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hidePivotFieldList="1" defaultThemeVersion="166925"/>
  <mc:AlternateContent xmlns:mc="http://schemas.openxmlformats.org/markup-compatibility/2006">
    <mc:Choice Requires="x15">
      <x15ac:absPath xmlns:x15ac="http://schemas.microsoft.com/office/spreadsheetml/2010/11/ac" url="/Users/raquelsanchez/hackio/Proyectos/ProyectoExcel/"/>
    </mc:Choice>
  </mc:AlternateContent>
  <xr:revisionPtr revIDLastSave="0" documentId="13_ncr:1_{2513BF6E-4F93-514B-A21E-3951FBFF3079}" xr6:coauthVersionLast="46" xr6:coauthVersionMax="46" xr10:uidLastSave="{00000000-0000-0000-0000-000000000000}"/>
  <bookViews>
    <workbookView xWindow="0" yWindow="500" windowWidth="28800" windowHeight="16080" activeTab="3" xr2:uid="{6E106632-11EF-1848-8B64-E9A2E6F7F4AD}"/>
  </bookViews>
  <sheets>
    <sheet name="Descripción Datos" sheetId="2" r:id="rId1"/>
    <sheet name="Datos Brutos" sheetId="3" r:id="rId2"/>
    <sheet name="Fórmulas Datos" sheetId="7" r:id="rId3"/>
    <sheet name="Tabla para Nulos" sheetId="5" r:id="rId4"/>
  </sheets>
  <calcPr calcId="191029"/>
  <pivotCaches>
    <pivotCache cacheId="51"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0" i="7" l="1"/>
  <c r="P2" i="7"/>
  <c r="P3" i="7"/>
  <c r="P4" i="7"/>
  <c r="P5" i="7"/>
  <c r="P6" i="7"/>
  <c r="P7" i="7"/>
  <c r="P8" i="7"/>
  <c r="P9" i="7"/>
  <c r="P10" i="7"/>
  <c r="P11" i="7"/>
  <c r="P12" i="7"/>
  <c r="P13" i="7"/>
  <c r="P14" i="7"/>
  <c r="P15" i="7"/>
  <c r="P16" i="7"/>
  <c r="P17" i="7"/>
  <c r="P18" i="7"/>
  <c r="P19" i="7"/>
  <c r="P20" i="7"/>
  <c r="P21" i="7"/>
  <c r="P22" i="7"/>
  <c r="P23" i="7"/>
  <c r="P24" i="7"/>
  <c r="P25" i="7"/>
  <c r="P26" i="7"/>
  <c r="P27" i="7"/>
  <c r="P28" i="7"/>
  <c r="P29" i="7"/>
  <c r="P30" i="7"/>
  <c r="P31" i="7"/>
  <c r="P32" i="7"/>
  <c r="P33" i="7"/>
  <c r="P34" i="7"/>
  <c r="P35" i="7"/>
  <c r="P36" i="7"/>
  <c r="P37" i="7"/>
  <c r="P38" i="7"/>
  <c r="P39" i="7"/>
  <c r="P40" i="7"/>
  <c r="P41" i="7"/>
  <c r="P42" i="7"/>
  <c r="P43" i="7"/>
  <c r="P44" i="7"/>
  <c r="P45" i="7"/>
  <c r="P46" i="7"/>
  <c r="P47" i="7"/>
  <c r="P48" i="7"/>
  <c r="P49" i="7"/>
  <c r="P50" i="7"/>
  <c r="P51" i="7"/>
  <c r="P52" i="7"/>
  <c r="P53" i="7"/>
  <c r="P54" i="7"/>
  <c r="P55" i="7"/>
  <c r="P56" i="7"/>
  <c r="P57" i="7"/>
  <c r="P58" i="7"/>
  <c r="P59" i="7"/>
  <c r="P60" i="7"/>
  <c r="P61" i="7"/>
  <c r="P62" i="7"/>
  <c r="P63" i="7"/>
  <c r="P64" i="7"/>
  <c r="P65" i="7"/>
  <c r="P66" i="7"/>
  <c r="P67" i="7"/>
  <c r="P68" i="7"/>
  <c r="P69" i="7"/>
  <c r="P70" i="7"/>
  <c r="P71" i="7"/>
  <c r="P72" i="7"/>
  <c r="P73" i="7"/>
  <c r="P74" i="7"/>
  <c r="P75" i="7"/>
  <c r="P76" i="7"/>
  <c r="P77" i="7"/>
  <c r="P78" i="7"/>
  <c r="P79" i="7"/>
  <c r="P80" i="7"/>
  <c r="P81" i="7"/>
  <c r="P82" i="7"/>
  <c r="P83" i="7"/>
  <c r="P84" i="7"/>
  <c r="P85" i="7"/>
  <c r="P86" i="7"/>
  <c r="P87" i="7"/>
  <c r="P88" i="7"/>
  <c r="P89" i="7"/>
  <c r="P90" i="7"/>
  <c r="P91" i="7"/>
  <c r="P92" i="7"/>
  <c r="P93" i="7"/>
  <c r="P94" i="7"/>
  <c r="P95" i="7"/>
  <c r="P96" i="7"/>
  <c r="P97" i="7"/>
  <c r="P98" i="7"/>
  <c r="P99" i="7"/>
  <c r="P100" i="7"/>
  <c r="P101" i="7"/>
  <c r="P102" i="7"/>
  <c r="P103" i="7"/>
  <c r="P104" i="7"/>
  <c r="P105" i="7"/>
  <c r="P106" i="7"/>
  <c r="P107" i="7"/>
  <c r="P108" i="7"/>
  <c r="P109" i="7"/>
  <c r="P110" i="7"/>
  <c r="P111" i="7"/>
  <c r="P112" i="7"/>
  <c r="P113" i="7"/>
  <c r="P114" i="7"/>
  <c r="P115" i="7"/>
  <c r="P116" i="7"/>
  <c r="P117" i="7"/>
  <c r="P118" i="7"/>
  <c r="P119" i="7"/>
  <c r="P120" i="7"/>
  <c r="P121" i="7"/>
  <c r="P122" i="7"/>
  <c r="P123" i="7"/>
  <c r="P124" i="7"/>
  <c r="P125" i="7"/>
  <c r="P126" i="7"/>
  <c r="P127" i="7"/>
  <c r="P128" i="7"/>
  <c r="P129" i="7"/>
  <c r="P130" i="7"/>
  <c r="P131" i="7"/>
  <c r="P132" i="7"/>
  <c r="P133" i="7"/>
  <c r="P134" i="7"/>
  <c r="P135" i="7"/>
  <c r="P136" i="7"/>
  <c r="P137" i="7"/>
  <c r="P138" i="7"/>
  <c r="P139" i="7"/>
  <c r="P140" i="7"/>
  <c r="P141" i="7"/>
  <c r="P142" i="7"/>
  <c r="P143" i="7"/>
  <c r="P144" i="7"/>
  <c r="P145" i="7"/>
  <c r="P146" i="7"/>
  <c r="P147" i="7"/>
  <c r="P148" i="7"/>
  <c r="P149" i="7"/>
  <c r="P150" i="7"/>
  <c r="P151" i="7"/>
  <c r="P152" i="7"/>
  <c r="P153" i="7"/>
  <c r="P154" i="7"/>
  <c r="P155" i="7"/>
  <c r="P156" i="7"/>
  <c r="P157" i="7"/>
  <c r="P158" i="7"/>
  <c r="P159" i="7"/>
  <c r="P160" i="7"/>
  <c r="P161" i="7"/>
  <c r="P162" i="7"/>
  <c r="P163" i="7"/>
  <c r="P164" i="7"/>
  <c r="P165" i="7"/>
  <c r="P166" i="7"/>
  <c r="P167" i="7"/>
  <c r="P168" i="7"/>
  <c r="P169" i="7"/>
  <c r="P170" i="7"/>
  <c r="P171" i="7"/>
  <c r="P172" i="7"/>
  <c r="P173" i="7"/>
  <c r="P174" i="7"/>
  <c r="P175" i="7"/>
  <c r="P176" i="7"/>
  <c r="P177" i="7"/>
  <c r="P178" i="7"/>
  <c r="P179" i="7"/>
  <c r="P180" i="7"/>
  <c r="P181" i="7"/>
  <c r="P182" i="7"/>
  <c r="P183" i="7"/>
  <c r="P184" i="7"/>
  <c r="P185" i="7"/>
  <c r="P186" i="7"/>
  <c r="P187" i="7"/>
  <c r="P188" i="7"/>
  <c r="P189" i="7"/>
  <c r="P190" i="7"/>
  <c r="P191" i="7"/>
  <c r="P192" i="7"/>
  <c r="P193" i="7"/>
  <c r="P194" i="7"/>
  <c r="P195" i="7"/>
  <c r="P196" i="7"/>
  <c r="P197" i="7"/>
  <c r="P198" i="7"/>
  <c r="P199" i="7"/>
  <c r="P200" i="7"/>
  <c r="P201" i="7"/>
  <c r="P202" i="7"/>
  <c r="P203" i="7"/>
  <c r="P204" i="7"/>
  <c r="P205" i="7"/>
  <c r="P206" i="7"/>
  <c r="P207" i="7"/>
  <c r="P208" i="7"/>
  <c r="P209" i="7"/>
  <c r="P210" i="7"/>
  <c r="P211" i="7"/>
  <c r="P212" i="7"/>
  <c r="P213" i="7"/>
  <c r="P214" i="7"/>
  <c r="P215" i="7"/>
  <c r="P216" i="7"/>
  <c r="P217" i="7"/>
  <c r="P218" i="7"/>
  <c r="P219" i="7"/>
  <c r="P220" i="7"/>
  <c r="P221" i="7"/>
  <c r="P222" i="7"/>
  <c r="P223" i="7"/>
  <c r="P224" i="7"/>
  <c r="P225" i="7"/>
  <c r="P226" i="7"/>
  <c r="P227" i="7"/>
  <c r="P228" i="7"/>
  <c r="P229" i="7"/>
  <c r="P230" i="7"/>
  <c r="P231" i="7"/>
  <c r="P232" i="7"/>
  <c r="P233" i="7"/>
  <c r="P234" i="7"/>
  <c r="P235" i="7"/>
  <c r="P236" i="7"/>
  <c r="P237" i="7"/>
  <c r="P238" i="7"/>
  <c r="P239" i="7"/>
  <c r="P240" i="7"/>
  <c r="P241" i="7"/>
  <c r="P242" i="7"/>
  <c r="P243" i="7"/>
  <c r="P244" i="7"/>
  <c r="P245" i="7"/>
  <c r="P246" i="7"/>
  <c r="P247" i="7"/>
  <c r="P248" i="7"/>
  <c r="P249" i="7"/>
  <c r="P250" i="7"/>
  <c r="P251" i="7"/>
  <c r="P252" i="7"/>
  <c r="P253" i="7"/>
  <c r="P254" i="7"/>
  <c r="P255" i="7"/>
  <c r="P256" i="7"/>
  <c r="P257" i="7"/>
  <c r="P258" i="7"/>
  <c r="P259" i="7"/>
  <c r="P260" i="7"/>
  <c r="P261" i="7"/>
  <c r="P262" i="7"/>
  <c r="P263" i="7"/>
  <c r="P264" i="7"/>
  <c r="P265" i="7"/>
  <c r="P266" i="7"/>
  <c r="P267" i="7"/>
  <c r="P268" i="7"/>
  <c r="P269" i="7"/>
  <c r="P270" i="7"/>
  <c r="P271" i="7"/>
  <c r="P272" i="7"/>
  <c r="P273" i="7"/>
  <c r="P274" i="7"/>
  <c r="P275" i="7"/>
  <c r="P276" i="7"/>
  <c r="P277" i="7"/>
  <c r="P278" i="7"/>
  <c r="P279" i="7"/>
  <c r="P280" i="7"/>
  <c r="P281" i="7"/>
  <c r="P282" i="7"/>
  <c r="P283" i="7"/>
  <c r="P284" i="7"/>
  <c r="P285" i="7"/>
  <c r="P286" i="7"/>
  <c r="P287" i="7"/>
  <c r="P288" i="7"/>
  <c r="P289" i="7"/>
  <c r="P290" i="7"/>
  <c r="P291" i="7"/>
  <c r="P292" i="7"/>
  <c r="P293" i="7"/>
  <c r="P294" i="7"/>
  <c r="P295" i="7"/>
  <c r="P296" i="7"/>
  <c r="P297" i="7"/>
  <c r="P298" i="7"/>
  <c r="P299" i="7"/>
  <c r="P300" i="7"/>
  <c r="P301" i="7"/>
  <c r="P302" i="7"/>
  <c r="P303" i="7"/>
  <c r="P304" i="7"/>
  <c r="P305" i="7"/>
  <c r="P306" i="7"/>
  <c r="P307" i="7"/>
  <c r="P308" i="7"/>
  <c r="P309" i="7"/>
  <c r="P310" i="7"/>
  <c r="P311" i="7"/>
  <c r="P312" i="7"/>
  <c r="P313" i="7"/>
  <c r="P314" i="7"/>
  <c r="P315" i="7"/>
  <c r="P316" i="7"/>
  <c r="P317" i="7"/>
  <c r="P318" i="7"/>
  <c r="P319" i="7"/>
  <c r="P320" i="7"/>
  <c r="P321" i="7"/>
  <c r="P322" i="7"/>
  <c r="P323" i="7"/>
  <c r="P324" i="7"/>
  <c r="P325" i="7"/>
  <c r="P326" i="7"/>
  <c r="P327" i="7"/>
  <c r="P328" i="7"/>
  <c r="P329" i="7"/>
  <c r="P330" i="7"/>
  <c r="P331" i="7"/>
  <c r="P332" i="7"/>
  <c r="P333" i="7"/>
  <c r="P334" i="7"/>
  <c r="P335" i="7"/>
  <c r="P336" i="7"/>
  <c r="P337" i="7"/>
  <c r="P338" i="7"/>
  <c r="P339" i="7"/>
  <c r="P340" i="7"/>
  <c r="P341" i="7"/>
  <c r="P342" i="7"/>
  <c r="P343" i="7"/>
  <c r="P344" i="7"/>
  <c r="P345" i="7"/>
  <c r="P346" i="7"/>
  <c r="P347" i="7"/>
  <c r="P348" i="7"/>
  <c r="P349" i="7"/>
  <c r="P350" i="7"/>
  <c r="P351" i="7"/>
  <c r="P352" i="7"/>
  <c r="P353" i="7"/>
  <c r="P354" i="7"/>
  <c r="P355" i="7"/>
  <c r="P356" i="7"/>
  <c r="P357" i="7"/>
  <c r="P358" i="7"/>
  <c r="P359" i="7"/>
  <c r="P360" i="7"/>
  <c r="P361" i="7"/>
  <c r="P362" i="7"/>
  <c r="P363" i="7"/>
  <c r="P364" i="7"/>
  <c r="P365" i="7"/>
  <c r="P366" i="7"/>
  <c r="P367" i="7"/>
  <c r="P368" i="7"/>
  <c r="P369" i="7"/>
  <c r="P370" i="7"/>
  <c r="P371" i="7"/>
  <c r="P372" i="7"/>
  <c r="P373" i="7"/>
  <c r="P374" i="7"/>
  <c r="P375" i="7"/>
  <c r="P376" i="7"/>
  <c r="P377" i="7"/>
  <c r="P378" i="7"/>
  <c r="P379" i="7"/>
  <c r="P380" i="7"/>
  <c r="P381" i="7"/>
  <c r="P382" i="7"/>
  <c r="P383" i="7"/>
  <c r="P384" i="7"/>
  <c r="P385" i="7"/>
  <c r="P386" i="7"/>
  <c r="P387" i="7"/>
  <c r="P388" i="7"/>
  <c r="P389" i="7"/>
  <c r="P390" i="7"/>
  <c r="P391" i="7"/>
  <c r="P392" i="7"/>
  <c r="P393" i="7"/>
  <c r="P394" i="7"/>
  <c r="P395" i="7"/>
  <c r="P396" i="7"/>
  <c r="P397" i="7"/>
  <c r="P398" i="7"/>
  <c r="P399" i="7"/>
  <c r="P400" i="7"/>
  <c r="P401" i="7"/>
  <c r="P402" i="7"/>
  <c r="P403" i="7"/>
  <c r="P404" i="7"/>
  <c r="P405" i="7"/>
  <c r="P406" i="7"/>
  <c r="P407" i="7"/>
  <c r="P408" i="7"/>
  <c r="P409" i="7"/>
  <c r="P410" i="7"/>
  <c r="P411" i="7"/>
  <c r="P412" i="7"/>
  <c r="P413" i="7"/>
  <c r="P414" i="7"/>
  <c r="P415" i="7"/>
  <c r="P416" i="7"/>
  <c r="P417" i="7"/>
  <c r="P418" i="7"/>
  <c r="P419" i="7"/>
  <c r="P420" i="7"/>
  <c r="P421" i="7"/>
  <c r="P422" i="7"/>
  <c r="P423" i="7"/>
  <c r="P424" i="7"/>
  <c r="P425" i="7"/>
  <c r="P426" i="7"/>
  <c r="P427" i="7"/>
  <c r="P428" i="7"/>
  <c r="P429" i="7"/>
  <c r="P430" i="7"/>
  <c r="P431" i="7"/>
  <c r="P432" i="7"/>
  <c r="P433" i="7"/>
  <c r="P434" i="7"/>
  <c r="P435" i="7"/>
  <c r="P436" i="7"/>
  <c r="P437" i="7"/>
  <c r="P438" i="7"/>
  <c r="P439" i="7"/>
  <c r="P440" i="7"/>
  <c r="P441" i="7"/>
  <c r="P442" i="7"/>
  <c r="P443" i="7"/>
  <c r="P444" i="7"/>
  <c r="P445" i="7"/>
  <c r="P446" i="7"/>
  <c r="P447" i="7"/>
  <c r="P448" i="7"/>
  <c r="P449" i="7"/>
  <c r="P450" i="7"/>
  <c r="P451" i="7"/>
  <c r="P452" i="7"/>
  <c r="P453" i="7"/>
  <c r="P454" i="7"/>
  <c r="P455" i="7"/>
  <c r="P456" i="7"/>
  <c r="P457" i="7"/>
  <c r="P458" i="7"/>
  <c r="P459" i="7"/>
  <c r="P460" i="7"/>
  <c r="P461" i="7"/>
  <c r="P462" i="7"/>
  <c r="P463" i="7"/>
  <c r="P464" i="7"/>
  <c r="P465" i="7"/>
  <c r="P466" i="7"/>
  <c r="P467" i="7"/>
  <c r="P468" i="7"/>
  <c r="P469" i="7"/>
  <c r="P470" i="7"/>
  <c r="P471" i="7"/>
  <c r="P472" i="7"/>
  <c r="P473" i="7"/>
  <c r="P474" i="7"/>
  <c r="P475" i="7"/>
  <c r="P476" i="7"/>
  <c r="P477" i="7"/>
  <c r="P478" i="7"/>
  <c r="P479" i="7"/>
  <c r="P480" i="7"/>
  <c r="P481" i="7"/>
  <c r="P482" i="7"/>
  <c r="P483" i="7"/>
  <c r="P484" i="7"/>
  <c r="P485" i="7"/>
  <c r="P486" i="7"/>
  <c r="P487" i="7"/>
  <c r="P488" i="7"/>
  <c r="P489" i="7"/>
  <c r="P490" i="7"/>
  <c r="P491" i="7"/>
  <c r="P492" i="7"/>
  <c r="P493" i="7"/>
  <c r="P494" i="7"/>
  <c r="P495" i="7"/>
  <c r="P496" i="7"/>
  <c r="P497" i="7"/>
  <c r="P498" i="7"/>
  <c r="P499" i="7"/>
  <c r="P500" i="7"/>
  <c r="P501" i="7"/>
  <c r="P502" i="7"/>
  <c r="P503" i="7"/>
  <c r="P504" i="7"/>
  <c r="P505" i="7"/>
  <c r="P506" i="7"/>
  <c r="P507" i="7"/>
  <c r="P508" i="7"/>
  <c r="P509" i="7"/>
  <c r="P510" i="7"/>
  <c r="P511" i="7"/>
  <c r="P512" i="7"/>
  <c r="P513" i="7"/>
  <c r="P514" i="7"/>
  <c r="P515" i="7"/>
  <c r="P516" i="7"/>
  <c r="P517" i="7"/>
  <c r="P518" i="7"/>
  <c r="P519" i="7"/>
  <c r="P520" i="7"/>
  <c r="P521" i="7"/>
  <c r="P522" i="7"/>
  <c r="P523" i="7"/>
  <c r="P524" i="7"/>
  <c r="P525" i="7"/>
  <c r="P526" i="7"/>
  <c r="P527" i="7"/>
  <c r="P528" i="7"/>
  <c r="P529" i="7"/>
  <c r="P530" i="7"/>
  <c r="P531" i="7"/>
  <c r="P532" i="7"/>
  <c r="P533" i="7"/>
  <c r="P534" i="7"/>
  <c r="P535" i="7"/>
  <c r="P536" i="7"/>
  <c r="P537" i="7"/>
  <c r="P538" i="7"/>
  <c r="P539" i="7"/>
  <c r="P540" i="7"/>
  <c r="P541" i="7"/>
  <c r="P542" i="7"/>
  <c r="P543" i="7"/>
  <c r="P544" i="7"/>
  <c r="P545" i="7"/>
  <c r="P546" i="7"/>
  <c r="P547" i="7"/>
  <c r="P548" i="7"/>
  <c r="P549" i="7"/>
  <c r="P550" i="7"/>
  <c r="P551" i="7"/>
  <c r="P552" i="7"/>
  <c r="P553" i="7"/>
  <c r="P554" i="7"/>
  <c r="P555" i="7"/>
  <c r="P556" i="7"/>
  <c r="P557" i="7"/>
  <c r="P558" i="7"/>
  <c r="P559" i="7"/>
  <c r="P560" i="7"/>
  <c r="P561" i="7"/>
  <c r="P562" i="7"/>
  <c r="P563" i="7"/>
  <c r="P564" i="7"/>
  <c r="P565" i="7"/>
  <c r="P566" i="7"/>
  <c r="P567" i="7"/>
  <c r="P568" i="7"/>
  <c r="P569" i="7"/>
  <c r="P570" i="7"/>
  <c r="P571" i="7"/>
  <c r="P572" i="7"/>
  <c r="P573" i="7"/>
  <c r="P574" i="7"/>
  <c r="P575" i="7"/>
  <c r="P576" i="7"/>
  <c r="P577" i="7"/>
  <c r="P578" i="7"/>
  <c r="P579" i="7"/>
  <c r="P580" i="7"/>
  <c r="P581" i="7"/>
  <c r="P582" i="7"/>
  <c r="P583" i="7"/>
  <c r="P584" i="7"/>
  <c r="P585" i="7"/>
  <c r="P586" i="7"/>
  <c r="P587" i="7"/>
  <c r="P588" i="7"/>
  <c r="P589" i="7"/>
  <c r="P590" i="7"/>
  <c r="P591" i="7"/>
  <c r="P592" i="7"/>
  <c r="P593" i="7"/>
  <c r="P594" i="7"/>
  <c r="P595" i="7"/>
  <c r="P596" i="7"/>
  <c r="P597" i="7"/>
  <c r="P598" i="7"/>
  <c r="P599" i="7"/>
  <c r="P600" i="7"/>
  <c r="P601" i="7"/>
  <c r="P602" i="7"/>
  <c r="P603" i="7"/>
  <c r="P604" i="7"/>
  <c r="P605" i="7"/>
  <c r="P606" i="7"/>
  <c r="P607" i="7"/>
  <c r="P608" i="7"/>
  <c r="P609" i="7"/>
  <c r="P610" i="7"/>
  <c r="P611" i="7"/>
  <c r="P612" i="7"/>
  <c r="P613" i="7"/>
  <c r="P614" i="7"/>
  <c r="P615" i="7"/>
  <c r="P616" i="7"/>
  <c r="P617" i="7"/>
  <c r="P618" i="7"/>
  <c r="P619" i="7"/>
  <c r="P620" i="7"/>
  <c r="P621" i="7"/>
  <c r="P622" i="7"/>
  <c r="P623" i="7"/>
  <c r="P624" i="7"/>
  <c r="P625" i="7"/>
  <c r="P626" i="7"/>
  <c r="P627" i="7"/>
  <c r="P628" i="7"/>
  <c r="P629" i="7"/>
  <c r="P630" i="7"/>
  <c r="P631" i="7"/>
  <c r="P632" i="7"/>
  <c r="P633" i="7"/>
  <c r="P634" i="7"/>
  <c r="P635" i="7"/>
  <c r="P636" i="7"/>
  <c r="P637" i="7"/>
  <c r="P638" i="7"/>
  <c r="P639" i="7"/>
  <c r="P640" i="7"/>
  <c r="P641" i="7"/>
  <c r="P642" i="7"/>
  <c r="P643" i="7"/>
  <c r="P644" i="7"/>
  <c r="P645" i="7"/>
  <c r="P646" i="7"/>
  <c r="P647" i="7"/>
  <c r="P648" i="7"/>
  <c r="P649" i="7"/>
  <c r="P650" i="7"/>
  <c r="P651" i="7"/>
  <c r="P652" i="7"/>
  <c r="P653" i="7"/>
  <c r="P654" i="7"/>
  <c r="P655" i="7"/>
  <c r="P656" i="7"/>
  <c r="P657" i="7"/>
  <c r="P658" i="7"/>
  <c r="P659" i="7"/>
  <c r="P660" i="7"/>
  <c r="P661" i="7"/>
  <c r="P662" i="7"/>
  <c r="P663" i="7"/>
  <c r="P664" i="7"/>
  <c r="P665" i="7"/>
  <c r="P666" i="7"/>
  <c r="P667" i="7"/>
  <c r="P668" i="7"/>
  <c r="P669" i="7"/>
  <c r="P670" i="7"/>
  <c r="P671" i="7"/>
  <c r="P672" i="7"/>
  <c r="P673" i="7"/>
  <c r="P674" i="7"/>
  <c r="P675" i="7"/>
  <c r="P676" i="7"/>
  <c r="P677" i="7"/>
  <c r="P678" i="7"/>
  <c r="P679" i="7"/>
  <c r="P680" i="7"/>
  <c r="P681" i="7"/>
  <c r="P682" i="7"/>
  <c r="P683" i="7"/>
  <c r="P684" i="7"/>
  <c r="P685" i="7"/>
  <c r="P686" i="7"/>
  <c r="P687" i="7"/>
  <c r="P688" i="7"/>
  <c r="P689" i="7"/>
  <c r="P690" i="7"/>
  <c r="P691" i="7"/>
  <c r="P692" i="7"/>
  <c r="P693" i="7"/>
  <c r="P694" i="7"/>
  <c r="P695" i="7"/>
  <c r="P696" i="7"/>
  <c r="P697" i="7"/>
  <c r="P698" i="7"/>
  <c r="P699" i="7"/>
  <c r="P700" i="7"/>
  <c r="P701" i="7"/>
  <c r="P702" i="7"/>
  <c r="P703" i="7"/>
  <c r="P704" i="7"/>
  <c r="P705" i="7"/>
  <c r="P706" i="7"/>
  <c r="P707" i="7"/>
  <c r="P708" i="7"/>
  <c r="P709" i="7"/>
  <c r="P710" i="7"/>
  <c r="P711" i="7"/>
  <c r="P712" i="7"/>
  <c r="P713" i="7"/>
  <c r="P714" i="7"/>
  <c r="P715" i="7"/>
  <c r="P716" i="7"/>
  <c r="P717" i="7"/>
  <c r="P718" i="7"/>
  <c r="P719" i="7"/>
  <c r="P720" i="7"/>
  <c r="P721" i="7"/>
  <c r="P722" i="7"/>
  <c r="P723" i="7"/>
  <c r="P724" i="7"/>
  <c r="P725" i="7"/>
  <c r="P726" i="7"/>
  <c r="P727" i="7"/>
  <c r="P728" i="7"/>
  <c r="P729" i="7"/>
  <c r="P730" i="7"/>
  <c r="P731" i="7"/>
  <c r="P732" i="7"/>
  <c r="P733" i="7"/>
  <c r="P734" i="7"/>
  <c r="P735" i="7"/>
  <c r="P736" i="7"/>
  <c r="P737" i="7"/>
  <c r="P738" i="7"/>
  <c r="P739" i="7"/>
  <c r="P740" i="7"/>
  <c r="P741" i="7"/>
  <c r="P742" i="7"/>
  <c r="P743" i="7"/>
  <c r="P744" i="7"/>
  <c r="P745" i="7"/>
  <c r="P746" i="7"/>
  <c r="P747" i="7"/>
  <c r="P748" i="7"/>
  <c r="P749" i="7"/>
  <c r="P750" i="7"/>
  <c r="P751" i="7"/>
  <c r="P752" i="7"/>
  <c r="P753" i="7"/>
  <c r="P754" i="7"/>
  <c r="P755" i="7"/>
  <c r="P756" i="7"/>
  <c r="P757" i="7"/>
  <c r="P758" i="7"/>
  <c r="P759" i="7"/>
  <c r="P760" i="7"/>
  <c r="P761" i="7"/>
  <c r="P762" i="7"/>
  <c r="P763" i="7"/>
  <c r="P764" i="7"/>
  <c r="P765" i="7"/>
  <c r="P766" i="7"/>
  <c r="P767" i="7"/>
  <c r="P768" i="7"/>
  <c r="P769" i="7"/>
  <c r="P770" i="7"/>
  <c r="P771" i="7"/>
  <c r="P772" i="7"/>
  <c r="P773" i="7"/>
  <c r="P774" i="7"/>
  <c r="P775" i="7"/>
  <c r="P776" i="7"/>
  <c r="P777" i="7"/>
  <c r="P778" i="7"/>
  <c r="P779" i="7"/>
  <c r="P780" i="7"/>
  <c r="P781" i="7"/>
  <c r="P782" i="7"/>
  <c r="P783" i="7"/>
  <c r="P784" i="7"/>
  <c r="P785" i="7"/>
  <c r="P786" i="7"/>
  <c r="P787" i="7"/>
  <c r="P788" i="7"/>
  <c r="P789" i="7"/>
  <c r="P790" i="7"/>
  <c r="P791" i="7"/>
  <c r="P792" i="7"/>
  <c r="P793" i="7"/>
  <c r="P794" i="7"/>
  <c r="P795" i="7"/>
  <c r="P796" i="7"/>
  <c r="P797" i="7"/>
  <c r="P798" i="7"/>
  <c r="P799" i="7"/>
  <c r="P800" i="7"/>
  <c r="P801" i="7"/>
  <c r="P802" i="7"/>
  <c r="P803" i="7"/>
  <c r="P804" i="7"/>
  <c r="P805" i="7"/>
  <c r="P806" i="7"/>
  <c r="P807" i="7"/>
  <c r="P808" i="7"/>
  <c r="P809" i="7"/>
  <c r="P810" i="7"/>
  <c r="P811" i="7"/>
  <c r="P812" i="7"/>
  <c r="P813" i="7"/>
  <c r="P814" i="7"/>
  <c r="P815" i="7"/>
  <c r="P816" i="7"/>
  <c r="P817" i="7"/>
  <c r="P818" i="7"/>
  <c r="P819" i="7"/>
  <c r="P820" i="7"/>
  <c r="P821" i="7"/>
  <c r="P822" i="7"/>
  <c r="P823" i="7"/>
  <c r="P824" i="7"/>
  <c r="P825" i="7"/>
  <c r="P826" i="7"/>
  <c r="P827" i="7"/>
  <c r="P828" i="7"/>
  <c r="P829" i="7"/>
  <c r="P830" i="7"/>
  <c r="P831" i="7"/>
  <c r="P832" i="7"/>
  <c r="P833" i="7"/>
  <c r="P834" i="7"/>
  <c r="P835" i="7"/>
  <c r="P836" i="7"/>
  <c r="P837" i="7"/>
  <c r="P838" i="7"/>
  <c r="P839" i="7"/>
  <c r="P840" i="7"/>
  <c r="P841" i="7"/>
  <c r="P842" i="7"/>
  <c r="P843" i="7"/>
  <c r="P844" i="7"/>
  <c r="P845" i="7"/>
  <c r="P846" i="7"/>
  <c r="P847" i="7"/>
  <c r="P848" i="7"/>
  <c r="P849" i="7"/>
  <c r="P850" i="7"/>
  <c r="P851" i="7"/>
  <c r="P852" i="7"/>
  <c r="P853" i="7"/>
  <c r="P854" i="7"/>
  <c r="P855" i="7"/>
  <c r="P856" i="7"/>
  <c r="P857" i="7"/>
  <c r="P858" i="7"/>
  <c r="P859" i="7"/>
  <c r="P860" i="7"/>
  <c r="P861" i="7"/>
  <c r="P862" i="7"/>
  <c r="P863" i="7"/>
  <c r="P864" i="7"/>
  <c r="P865" i="7"/>
  <c r="P866" i="7"/>
  <c r="P867" i="7"/>
  <c r="P868" i="7"/>
  <c r="P869" i="7"/>
  <c r="P870" i="7"/>
  <c r="P871" i="7"/>
  <c r="P872" i="7"/>
  <c r="P873" i="7"/>
  <c r="P874" i="7"/>
  <c r="P875" i="7"/>
  <c r="P876" i="7"/>
  <c r="P877" i="7"/>
  <c r="P878" i="7"/>
  <c r="P879" i="7"/>
  <c r="P880" i="7"/>
  <c r="P881" i="7"/>
  <c r="P882" i="7"/>
  <c r="P883" i="7"/>
  <c r="P884" i="7"/>
  <c r="P885" i="7"/>
  <c r="P886" i="7"/>
  <c r="P887" i="7"/>
  <c r="P888" i="7"/>
  <c r="P889" i="7"/>
  <c r="P890" i="7"/>
  <c r="P891" i="7"/>
  <c r="P892" i="7"/>
  <c r="P893" i="7"/>
  <c r="P894" i="7"/>
  <c r="P895" i="7"/>
  <c r="P896" i="7"/>
  <c r="P897" i="7"/>
  <c r="P898" i="7"/>
  <c r="P899" i="7"/>
  <c r="P900" i="7"/>
  <c r="P901" i="7"/>
  <c r="P902" i="7"/>
  <c r="P903" i="7"/>
  <c r="P904" i="7"/>
  <c r="P905" i="7"/>
  <c r="P906" i="7"/>
  <c r="P907" i="7"/>
  <c r="P908" i="7"/>
  <c r="P909" i="7"/>
  <c r="P910" i="7"/>
  <c r="P911" i="7"/>
  <c r="P912" i="7"/>
  <c r="P913" i="7"/>
  <c r="P914" i="7"/>
  <c r="P915" i="7"/>
  <c r="P916" i="7"/>
  <c r="P917" i="7"/>
  <c r="P918" i="7"/>
  <c r="P919" i="7"/>
  <c r="P920" i="7"/>
  <c r="P921" i="7"/>
  <c r="P922" i="7"/>
  <c r="P923" i="7"/>
  <c r="P924" i="7"/>
  <c r="P925" i="7"/>
  <c r="P926" i="7"/>
  <c r="P927" i="7"/>
  <c r="P928" i="7"/>
  <c r="P929" i="7"/>
  <c r="P930" i="7"/>
  <c r="P931" i="7"/>
  <c r="P932" i="7"/>
  <c r="P933" i="7"/>
  <c r="P934" i="7"/>
  <c r="P935" i="7"/>
  <c r="P936" i="7"/>
  <c r="P937" i="7"/>
  <c r="P938" i="7"/>
  <c r="P939" i="7"/>
  <c r="P940" i="7"/>
  <c r="P941" i="7"/>
  <c r="P942" i="7"/>
  <c r="P943" i="7"/>
  <c r="P944" i="7"/>
  <c r="P945" i="7"/>
  <c r="P946" i="7"/>
  <c r="P947" i="7"/>
  <c r="P948" i="7"/>
  <c r="P949" i="7"/>
  <c r="P950" i="7"/>
  <c r="P951" i="7"/>
  <c r="P952" i="7"/>
  <c r="P953" i="7"/>
  <c r="P954" i="7"/>
  <c r="P955" i="7"/>
  <c r="P956" i="7"/>
  <c r="P957" i="7"/>
  <c r="P958" i="7"/>
  <c r="P959" i="7"/>
  <c r="P960" i="7"/>
  <c r="P961" i="7"/>
  <c r="P962" i="7"/>
  <c r="P963" i="7"/>
  <c r="P964" i="7"/>
  <c r="P965" i="7"/>
  <c r="P966" i="7"/>
  <c r="P967" i="7"/>
  <c r="P968" i="7"/>
  <c r="P969" i="7"/>
  <c r="P970" i="7"/>
  <c r="P971" i="7"/>
  <c r="P972" i="7"/>
  <c r="P973" i="7"/>
  <c r="P974" i="7"/>
  <c r="P975" i="7"/>
  <c r="P976" i="7"/>
  <c r="P977" i="7"/>
  <c r="P978" i="7"/>
  <c r="P979" i="7"/>
  <c r="P980" i="7"/>
  <c r="P981" i="7"/>
  <c r="P982" i="7"/>
  <c r="P983" i="7"/>
  <c r="P984" i="7"/>
  <c r="P985" i="7"/>
  <c r="P986" i="7"/>
  <c r="P987" i="7"/>
  <c r="P988" i="7"/>
  <c r="P989" i="7"/>
  <c r="P990" i="7"/>
  <c r="P991" i="7"/>
  <c r="P992" i="7"/>
  <c r="P993" i="7"/>
  <c r="P994" i="7"/>
  <c r="P995" i="7"/>
  <c r="P996" i="7"/>
  <c r="P997" i="7"/>
  <c r="P998" i="7"/>
  <c r="P999" i="7"/>
  <c r="P1000" i="7"/>
  <c r="P1001" i="7"/>
  <c r="P1002" i="7"/>
  <c r="P1003" i="7"/>
  <c r="P1004" i="7"/>
  <c r="P1005" i="7"/>
  <c r="P1006" i="7"/>
  <c r="P1007" i="7"/>
  <c r="P1008" i="7"/>
  <c r="P1009" i="7"/>
  <c r="P1010" i="7"/>
  <c r="P1011" i="7"/>
  <c r="P1012" i="7"/>
  <c r="P1013" i="7"/>
  <c r="P1014" i="7"/>
  <c r="P1015" i="7"/>
  <c r="P1016" i="7"/>
  <c r="P1017" i="7"/>
  <c r="P1018" i="7"/>
  <c r="P1019" i="7"/>
  <c r="P1020" i="7"/>
  <c r="P1021" i="7"/>
  <c r="P1022" i="7"/>
  <c r="P1023" i="7"/>
  <c r="P1024" i="7"/>
  <c r="P1025" i="7"/>
  <c r="P1026" i="7"/>
  <c r="P1027" i="7"/>
  <c r="P1028" i="7"/>
  <c r="P1029" i="7"/>
  <c r="P1030" i="7"/>
  <c r="P1031" i="7"/>
  <c r="P1032" i="7"/>
  <c r="P1033" i="7"/>
  <c r="P1034" i="7"/>
  <c r="P1035" i="7"/>
  <c r="P1036" i="7"/>
  <c r="P1037" i="7"/>
  <c r="P1038" i="7"/>
  <c r="P1039" i="7"/>
  <c r="P1040" i="7"/>
  <c r="P1041" i="7"/>
  <c r="P1042" i="7"/>
  <c r="P1043" i="7"/>
  <c r="P1044" i="7"/>
  <c r="P1045" i="7"/>
  <c r="P1046" i="7"/>
  <c r="P1047" i="7"/>
  <c r="P1048" i="7"/>
  <c r="P1049" i="7"/>
  <c r="P1050" i="7"/>
  <c r="P1051" i="7"/>
  <c r="P1052" i="7"/>
  <c r="P1053" i="7"/>
  <c r="P1054" i="7"/>
  <c r="P1055" i="7"/>
  <c r="P1056" i="7"/>
  <c r="P1057" i="7"/>
  <c r="P1058" i="7"/>
  <c r="P1059" i="7"/>
  <c r="P1060" i="7"/>
  <c r="P1061" i="7"/>
  <c r="P1062" i="7"/>
  <c r="P1063" i="7"/>
  <c r="P1064" i="7"/>
  <c r="P1065" i="7"/>
  <c r="P1066" i="7"/>
  <c r="P1067" i="7"/>
  <c r="P1068" i="7"/>
  <c r="P1069" i="7"/>
  <c r="P1070" i="7"/>
  <c r="P1071" i="7"/>
  <c r="P1072" i="7"/>
  <c r="P1073" i="7"/>
  <c r="P1074" i="7"/>
  <c r="P1075" i="7"/>
  <c r="P1076" i="7"/>
  <c r="P1077" i="7"/>
  <c r="P1078" i="7"/>
  <c r="P1079" i="7"/>
  <c r="P1080" i="7"/>
  <c r="P1081" i="7"/>
  <c r="P1082" i="7"/>
  <c r="P1083" i="7"/>
  <c r="P1084" i="7"/>
  <c r="P1085" i="7"/>
  <c r="P1086" i="7"/>
  <c r="P1087" i="7"/>
  <c r="P1088" i="7"/>
  <c r="P1089" i="7"/>
  <c r="P1090" i="7"/>
  <c r="P1091" i="7"/>
  <c r="P1092" i="7"/>
  <c r="P1093" i="7"/>
  <c r="P1094" i="7"/>
  <c r="P1095" i="7"/>
  <c r="P1096" i="7"/>
  <c r="P1097" i="7"/>
  <c r="P1098" i="7"/>
  <c r="P1099" i="7"/>
  <c r="P1100" i="7"/>
  <c r="P1101" i="7"/>
  <c r="P1102" i="7"/>
  <c r="P1103" i="7"/>
  <c r="P1104" i="7"/>
  <c r="P1105" i="7"/>
  <c r="P1106" i="7"/>
  <c r="P1107" i="7"/>
  <c r="P1108" i="7"/>
  <c r="P1109" i="7"/>
  <c r="P1110" i="7"/>
  <c r="P1111" i="7"/>
  <c r="P1112" i="7"/>
  <c r="P1113" i="7"/>
  <c r="P1114" i="7"/>
  <c r="P1115" i="7"/>
  <c r="P1116" i="7"/>
  <c r="P1117" i="7"/>
  <c r="P1118" i="7"/>
  <c r="P1119" i="7"/>
  <c r="P1120" i="7"/>
  <c r="P1121" i="7"/>
  <c r="P1122" i="7"/>
  <c r="P1123" i="7"/>
  <c r="P1124" i="7"/>
  <c r="P1125" i="7"/>
  <c r="P1126" i="7"/>
  <c r="P1127" i="7"/>
  <c r="P1128" i="7"/>
  <c r="P1129" i="7"/>
  <c r="P1130" i="7"/>
  <c r="P1131" i="7"/>
  <c r="P1132" i="7"/>
  <c r="P1133" i="7"/>
  <c r="P1134" i="7"/>
  <c r="P1135" i="7"/>
  <c r="P1136" i="7"/>
  <c r="P1137" i="7"/>
  <c r="P1138" i="7"/>
  <c r="P1139" i="7"/>
  <c r="P1140" i="7"/>
  <c r="P1141" i="7"/>
  <c r="P1142" i="7"/>
  <c r="P1143" i="7"/>
  <c r="P1144" i="7"/>
  <c r="P1145" i="7"/>
  <c r="P1146" i="7"/>
  <c r="P1147" i="7"/>
  <c r="P1148" i="7"/>
  <c r="P1149" i="7"/>
  <c r="P1150" i="7"/>
  <c r="P1151" i="7"/>
  <c r="P1152" i="7"/>
  <c r="P1153" i="7"/>
  <c r="P1154" i="7"/>
  <c r="P1155" i="7"/>
  <c r="P1156" i="7"/>
  <c r="P1157" i="7"/>
  <c r="P1158" i="7"/>
  <c r="P1159" i="7"/>
  <c r="P1160" i="7"/>
  <c r="P1161" i="7"/>
  <c r="P1162" i="7"/>
  <c r="P1163" i="7"/>
  <c r="P1164" i="7"/>
  <c r="P1165" i="7"/>
  <c r="P1166" i="7"/>
  <c r="P1167" i="7"/>
  <c r="P1168" i="7"/>
  <c r="P1169" i="7"/>
  <c r="P1170" i="7"/>
  <c r="P1171" i="7"/>
  <c r="P1172" i="7"/>
  <c r="P1173" i="7"/>
  <c r="P1174" i="7"/>
  <c r="P1175" i="7"/>
  <c r="P1176" i="7"/>
  <c r="P1177" i="7"/>
  <c r="P1178" i="7"/>
  <c r="P1179" i="7"/>
  <c r="P1180" i="7"/>
  <c r="P1181" i="7"/>
  <c r="P1182" i="7"/>
  <c r="P1183" i="7"/>
  <c r="P1184" i="7"/>
  <c r="P1185" i="7"/>
  <c r="P1186" i="7"/>
  <c r="P1187" i="7"/>
  <c r="P1188" i="7"/>
  <c r="P1189" i="7"/>
  <c r="P1190" i="7"/>
  <c r="P1191" i="7"/>
  <c r="P1192" i="7"/>
  <c r="P1193" i="7"/>
  <c r="P1194" i="7"/>
  <c r="P1195" i="7"/>
  <c r="P1196" i="7"/>
  <c r="P1197" i="7"/>
  <c r="P1198" i="7"/>
  <c r="P1199" i="7"/>
  <c r="P1200" i="7"/>
  <c r="P1201" i="7"/>
  <c r="P1202" i="7"/>
  <c r="P1203" i="7"/>
  <c r="P1204" i="7"/>
  <c r="P1205" i="7"/>
  <c r="P1206" i="7"/>
  <c r="P1207" i="7"/>
  <c r="P1208" i="7"/>
  <c r="P1209" i="7"/>
  <c r="P1210" i="7"/>
  <c r="P1211" i="7"/>
  <c r="P1212" i="7"/>
  <c r="P1213" i="7"/>
  <c r="P1214" i="7"/>
  <c r="P1215" i="7"/>
  <c r="P1216" i="7"/>
  <c r="P1217" i="7"/>
  <c r="P1218" i="7"/>
  <c r="P1219" i="7"/>
  <c r="P1220" i="7"/>
  <c r="P1221" i="7"/>
  <c r="P1222" i="7"/>
  <c r="P1223" i="7"/>
  <c r="P1224" i="7"/>
  <c r="P1225" i="7"/>
  <c r="P1226" i="7"/>
  <c r="P1227" i="7"/>
  <c r="P1228" i="7"/>
  <c r="P1229" i="7"/>
  <c r="P1230" i="7"/>
  <c r="P1231" i="7"/>
  <c r="P1232" i="7"/>
  <c r="P1233" i="7"/>
  <c r="P1234" i="7"/>
  <c r="P1235" i="7"/>
  <c r="P1236" i="7"/>
  <c r="P1237" i="7"/>
  <c r="P1238" i="7"/>
  <c r="P1239" i="7"/>
  <c r="P1240" i="7"/>
  <c r="P1241" i="7"/>
  <c r="P1242" i="7"/>
  <c r="P1243" i="7"/>
  <c r="P1244" i="7"/>
  <c r="P1245" i="7"/>
  <c r="P1246" i="7"/>
  <c r="P1247" i="7"/>
  <c r="P1248" i="7"/>
  <c r="P1249" i="7"/>
  <c r="P1250" i="7"/>
  <c r="P1251" i="7"/>
  <c r="P1252" i="7"/>
  <c r="P1253" i="7"/>
  <c r="P1254" i="7"/>
  <c r="P1255" i="7"/>
  <c r="P1256" i="7"/>
  <c r="P1257" i="7"/>
  <c r="P1258" i="7"/>
  <c r="P1259" i="7"/>
  <c r="P1260" i="7"/>
  <c r="P1261" i="7"/>
  <c r="P1262" i="7"/>
  <c r="P1263" i="7"/>
  <c r="P1264" i="7"/>
  <c r="P1265" i="7"/>
  <c r="P1266" i="7"/>
  <c r="P1267" i="7"/>
  <c r="P1268" i="7"/>
  <c r="P1269" i="7"/>
  <c r="P1270" i="7"/>
  <c r="P1271" i="7"/>
  <c r="P1272" i="7"/>
  <c r="P1273" i="7"/>
  <c r="P1274" i="7"/>
  <c r="P1275" i="7"/>
  <c r="P1276" i="7"/>
  <c r="P1277" i="7"/>
  <c r="P1278" i="7"/>
  <c r="P1279" i="7"/>
  <c r="P1280" i="7"/>
  <c r="P1281" i="7"/>
  <c r="P1282" i="7"/>
  <c r="P1283" i="7"/>
  <c r="P1284" i="7"/>
  <c r="P1285" i="7"/>
  <c r="P1286" i="7"/>
  <c r="P1287" i="7"/>
  <c r="P1288" i="7"/>
  <c r="P1289" i="7"/>
  <c r="P1290" i="7"/>
  <c r="P1291" i="7"/>
  <c r="P1292" i="7"/>
  <c r="P1293" i="7"/>
  <c r="P1294" i="7"/>
  <c r="P1295" i="7"/>
  <c r="P1296" i="7"/>
  <c r="P1297" i="7"/>
  <c r="P1298" i="7"/>
  <c r="P1299" i="7"/>
  <c r="P1300" i="7"/>
  <c r="P1301" i="7"/>
  <c r="P1302" i="7"/>
  <c r="P1303" i="7"/>
  <c r="P1304" i="7"/>
  <c r="P1305" i="7"/>
  <c r="P1306" i="7"/>
  <c r="P1307" i="7"/>
  <c r="P1308" i="7"/>
  <c r="P1309" i="7"/>
  <c r="P1310" i="7"/>
  <c r="P1311" i="7"/>
  <c r="P1312" i="7"/>
  <c r="P1313" i="7"/>
  <c r="P1314" i="7"/>
  <c r="P1315" i="7"/>
  <c r="P1316" i="7"/>
  <c r="P1317" i="7"/>
  <c r="P1318" i="7"/>
  <c r="P1319" i="7"/>
  <c r="P1320" i="7"/>
  <c r="P1321" i="7"/>
  <c r="P1322" i="7"/>
  <c r="P1323" i="7"/>
  <c r="P1324" i="7"/>
  <c r="P1325" i="7"/>
  <c r="P1326" i="7"/>
  <c r="P1327" i="7"/>
  <c r="P1328" i="7"/>
  <c r="P1329" i="7"/>
  <c r="P1330" i="7"/>
  <c r="P1331" i="7"/>
  <c r="P1332" i="7"/>
  <c r="P1333" i="7"/>
  <c r="P1334" i="7"/>
  <c r="P1335" i="7"/>
  <c r="P1336" i="7"/>
  <c r="P1337" i="7"/>
  <c r="P1338" i="7"/>
  <c r="P1339" i="7"/>
  <c r="P1340" i="7"/>
  <c r="P1341" i="7"/>
  <c r="P1342" i="7"/>
  <c r="P1343" i="7"/>
  <c r="P1344" i="7"/>
  <c r="P1345" i="7"/>
  <c r="P1346" i="7"/>
  <c r="P1347" i="7"/>
  <c r="P1348" i="7"/>
  <c r="P1349" i="7"/>
  <c r="P1350" i="7"/>
  <c r="P1351" i="7"/>
  <c r="P1352" i="7"/>
  <c r="P1353" i="7"/>
  <c r="P1354" i="7"/>
  <c r="P1355" i="7"/>
  <c r="P1356" i="7"/>
  <c r="P1357" i="7"/>
  <c r="P1358" i="7"/>
  <c r="P1359" i="7"/>
  <c r="P1360" i="7"/>
  <c r="P1361" i="7"/>
  <c r="P1362" i="7"/>
  <c r="P1363" i="7"/>
  <c r="P1364" i="7"/>
  <c r="P1365" i="7"/>
  <c r="P1366" i="7"/>
  <c r="P1367" i="7"/>
  <c r="P1368" i="7"/>
  <c r="P1369" i="7"/>
  <c r="P1370" i="7"/>
  <c r="P1371" i="7"/>
  <c r="P1372" i="7"/>
  <c r="P1373" i="7"/>
  <c r="P1374" i="7"/>
  <c r="P1375" i="7"/>
  <c r="P1376" i="7"/>
  <c r="P1377" i="7"/>
  <c r="P1378" i="7"/>
  <c r="P1379" i="7"/>
  <c r="P1380" i="7"/>
  <c r="P1381" i="7"/>
  <c r="P1382" i="7"/>
  <c r="P1383" i="7"/>
  <c r="P1384" i="7"/>
  <c r="P1385" i="7"/>
  <c r="P1386" i="7"/>
  <c r="P1387" i="7"/>
  <c r="P1388" i="7"/>
  <c r="P1389" i="7"/>
  <c r="P1390" i="7"/>
  <c r="P1391" i="7"/>
  <c r="P1392" i="7"/>
  <c r="P1393" i="7"/>
  <c r="P1394" i="7"/>
  <c r="P1395" i="7"/>
  <c r="P1396" i="7"/>
  <c r="P1397" i="7"/>
  <c r="P1398" i="7"/>
  <c r="P1399" i="7"/>
  <c r="P1400" i="7"/>
  <c r="P1401" i="7"/>
  <c r="P1402" i="7"/>
  <c r="P1403" i="7"/>
  <c r="P1404" i="7"/>
  <c r="P1405" i="7"/>
  <c r="P1406" i="7"/>
  <c r="P1407" i="7"/>
  <c r="P1408" i="7"/>
  <c r="P1409" i="7"/>
  <c r="P1410" i="7"/>
  <c r="P1411" i="7"/>
  <c r="P1412" i="7"/>
  <c r="P1413" i="7"/>
  <c r="P1414" i="7"/>
  <c r="P1415" i="7"/>
  <c r="P1416" i="7"/>
  <c r="P1417" i="7"/>
  <c r="P1418" i="7"/>
  <c r="P1419" i="7"/>
  <c r="P1420" i="7"/>
  <c r="P1421" i="7"/>
  <c r="P1422" i="7"/>
  <c r="P1423" i="7"/>
  <c r="P1424" i="7"/>
  <c r="P1425" i="7"/>
  <c r="P1426" i="7"/>
  <c r="P1427" i="7"/>
  <c r="P1428" i="7"/>
  <c r="P1429" i="7"/>
  <c r="P1430" i="7"/>
  <c r="P1431" i="7"/>
  <c r="P1432" i="7"/>
  <c r="P1433" i="7"/>
  <c r="P1434" i="7"/>
  <c r="P1435" i="7"/>
  <c r="P1436" i="7"/>
  <c r="P1437" i="7"/>
  <c r="P1438" i="7"/>
  <c r="P1439" i="7"/>
  <c r="P1440" i="7"/>
  <c r="P1441" i="7"/>
  <c r="P1442" i="7"/>
  <c r="P1443" i="7"/>
  <c r="P1444" i="7"/>
  <c r="P1445" i="7"/>
  <c r="P1446" i="7"/>
  <c r="P1447" i="7"/>
  <c r="P1448" i="7"/>
  <c r="P1449" i="7"/>
  <c r="P1450" i="7"/>
  <c r="P1451" i="7"/>
  <c r="P1452" i="7"/>
  <c r="P1453" i="7"/>
  <c r="P1454" i="7"/>
  <c r="P1455" i="7"/>
  <c r="P1456" i="7"/>
  <c r="P1457" i="7"/>
  <c r="P1458" i="7"/>
  <c r="P1459" i="7"/>
  <c r="P1460" i="7"/>
  <c r="P1461" i="7"/>
  <c r="P1462" i="7"/>
  <c r="P1463" i="7"/>
  <c r="P1464" i="7"/>
  <c r="P1465" i="7"/>
  <c r="P1466" i="7"/>
  <c r="P1467" i="7"/>
  <c r="P1468" i="7"/>
  <c r="P1469" i="7"/>
  <c r="P1470" i="7"/>
  <c r="P1471" i="7"/>
  <c r="P1472" i="7"/>
  <c r="P1473" i="7"/>
  <c r="P1474" i="7"/>
  <c r="P1475" i="7"/>
  <c r="P1476" i="7"/>
  <c r="P1477" i="7"/>
  <c r="P1478" i="7"/>
  <c r="P1479" i="7"/>
  <c r="P1480" i="7"/>
  <c r="P1481" i="7"/>
  <c r="P1482" i="7"/>
  <c r="P1483" i="7"/>
  <c r="P1484" i="7"/>
  <c r="P1485" i="7"/>
  <c r="P1486" i="7"/>
  <c r="P1487" i="7"/>
  <c r="P1488" i="7"/>
  <c r="P1489" i="7"/>
  <c r="P1490" i="7"/>
  <c r="P1491" i="7"/>
  <c r="P1492" i="7"/>
  <c r="P1493" i="7"/>
  <c r="P1494" i="7"/>
  <c r="P1495" i="7"/>
  <c r="P1496" i="7"/>
  <c r="P1497" i="7"/>
  <c r="P1498" i="7"/>
  <c r="P1499" i="7"/>
  <c r="P1500" i="7"/>
  <c r="P1501" i="7"/>
  <c r="P1502" i="7"/>
  <c r="P1503" i="7"/>
  <c r="P1504" i="7"/>
  <c r="P1505" i="7"/>
  <c r="P1506" i="7"/>
  <c r="P1507" i="7"/>
  <c r="P1508" i="7"/>
  <c r="P1509" i="7"/>
  <c r="P1510" i="7"/>
  <c r="P1511" i="7"/>
  <c r="P1512" i="7"/>
  <c r="P1513" i="7"/>
  <c r="P1514" i="7"/>
  <c r="P1515" i="7"/>
  <c r="P1516" i="7"/>
  <c r="P1517" i="7"/>
  <c r="P1518" i="7"/>
  <c r="P1519" i="7"/>
  <c r="P1520" i="7"/>
  <c r="P1521" i="7"/>
  <c r="P1522" i="7"/>
  <c r="P1523" i="7"/>
  <c r="P1524" i="7"/>
  <c r="P1525" i="7"/>
  <c r="P1526" i="7"/>
  <c r="P1527" i="7"/>
  <c r="P1528" i="7"/>
  <c r="P1529" i="7"/>
  <c r="P1530" i="7"/>
  <c r="P1531" i="7"/>
  <c r="P1532" i="7"/>
  <c r="P1533" i="7"/>
  <c r="P1534" i="7"/>
  <c r="P1535" i="7"/>
  <c r="P1536" i="7"/>
  <c r="P1537" i="7"/>
  <c r="P1538" i="7"/>
  <c r="P1539" i="7"/>
  <c r="P1540" i="7"/>
  <c r="P1541" i="7"/>
  <c r="P1542" i="7"/>
  <c r="P1543" i="7"/>
  <c r="P1544" i="7"/>
  <c r="P1545" i="7"/>
  <c r="P1546" i="7"/>
  <c r="P1547" i="7"/>
  <c r="P1548" i="7"/>
  <c r="P1549" i="7"/>
  <c r="P1550" i="7"/>
  <c r="P1551" i="7"/>
  <c r="P1552" i="7"/>
  <c r="P1553" i="7"/>
  <c r="P1554" i="7"/>
  <c r="P1555" i="7"/>
  <c r="P1556" i="7"/>
  <c r="P1557" i="7"/>
  <c r="P1558" i="7"/>
  <c r="P1559" i="7"/>
  <c r="P1560" i="7"/>
  <c r="P1561" i="7"/>
  <c r="P1562" i="7"/>
  <c r="P1563" i="7"/>
  <c r="P1564" i="7"/>
  <c r="P1565" i="7"/>
  <c r="P1566" i="7"/>
  <c r="P1567" i="7"/>
  <c r="P1568" i="7"/>
  <c r="P1569" i="7"/>
  <c r="P1570" i="7"/>
  <c r="P1571" i="7"/>
  <c r="P1572" i="7"/>
  <c r="P1573" i="7"/>
  <c r="P1574" i="7"/>
  <c r="P1575" i="7"/>
  <c r="P1576" i="7"/>
  <c r="P1577" i="7"/>
  <c r="P1578" i="7"/>
  <c r="P1579" i="7"/>
  <c r="P1580" i="7"/>
  <c r="P1581" i="7"/>
  <c r="P1582" i="7"/>
  <c r="P1583" i="7"/>
  <c r="P1584" i="7"/>
  <c r="P1585" i="7"/>
  <c r="P1586" i="7"/>
  <c r="P1587" i="7"/>
  <c r="P1588" i="7"/>
  <c r="P1589" i="7"/>
  <c r="P1590" i="7"/>
  <c r="P1591" i="7"/>
  <c r="P1592" i="7"/>
  <c r="P1593" i="7"/>
  <c r="P1594" i="7"/>
  <c r="P1595" i="7"/>
  <c r="P1596" i="7"/>
  <c r="P1597" i="7"/>
  <c r="P1598" i="7"/>
  <c r="P1599" i="7"/>
  <c r="P1600" i="7"/>
  <c r="P1601" i="7"/>
  <c r="P1602" i="7"/>
  <c r="P1603" i="7"/>
  <c r="P1604" i="7"/>
  <c r="P1605" i="7"/>
  <c r="P1606" i="7"/>
  <c r="P1607" i="7"/>
  <c r="P1608" i="7"/>
  <c r="P1609" i="7"/>
  <c r="P1610" i="7"/>
  <c r="P1611" i="7"/>
  <c r="P1612" i="7"/>
  <c r="P1613" i="7"/>
  <c r="P1614" i="7"/>
  <c r="P1615" i="7"/>
  <c r="P1616" i="7"/>
  <c r="P1617" i="7"/>
  <c r="P1618" i="7"/>
  <c r="P1619" i="7"/>
  <c r="P1620" i="7"/>
  <c r="P1621" i="7"/>
  <c r="P1622" i="7"/>
  <c r="P1623" i="7"/>
  <c r="P1624" i="7"/>
  <c r="P1625" i="7"/>
  <c r="P1626" i="7"/>
  <c r="P1627" i="7"/>
  <c r="P1628" i="7"/>
  <c r="P1629" i="7"/>
  <c r="P1630" i="7"/>
  <c r="P1631" i="7"/>
  <c r="P1632" i="7"/>
  <c r="P1633" i="7"/>
  <c r="P1634" i="7"/>
  <c r="P1635" i="7"/>
  <c r="P1636" i="7"/>
  <c r="P1637" i="7"/>
  <c r="P1638" i="7"/>
  <c r="P1639" i="7"/>
  <c r="P1640" i="7"/>
  <c r="P1641" i="7"/>
  <c r="P1642" i="7"/>
  <c r="P1643" i="7"/>
  <c r="P1644" i="7"/>
  <c r="P1645" i="7"/>
  <c r="P1646" i="7"/>
  <c r="P1647" i="7"/>
  <c r="P1648" i="7"/>
  <c r="P1649" i="7"/>
  <c r="P1650" i="7"/>
  <c r="P1651" i="7"/>
  <c r="P1652" i="7"/>
  <c r="P1653" i="7"/>
  <c r="P1654" i="7"/>
  <c r="P1655" i="7"/>
  <c r="P1656" i="7"/>
  <c r="P1657" i="7"/>
  <c r="P1658" i="7"/>
  <c r="P1659" i="7"/>
  <c r="P1660" i="7"/>
  <c r="P1661" i="7"/>
  <c r="P1662" i="7"/>
  <c r="P1663" i="7"/>
  <c r="P1664" i="7"/>
  <c r="P1665" i="7"/>
  <c r="P1666" i="7"/>
  <c r="P1667" i="7"/>
  <c r="P1668" i="7"/>
  <c r="P1669" i="7"/>
  <c r="P1670" i="7"/>
  <c r="P1671" i="7"/>
  <c r="P1672" i="7"/>
  <c r="P1673" i="7"/>
  <c r="P1674" i="7"/>
  <c r="P1675" i="7"/>
  <c r="P1676" i="7"/>
  <c r="P1677" i="7"/>
  <c r="P1678" i="7"/>
  <c r="P1679" i="7"/>
  <c r="P1680" i="7"/>
  <c r="P1681" i="7"/>
  <c r="P1682" i="7"/>
  <c r="P1683" i="7"/>
  <c r="P1684" i="7"/>
  <c r="P1685" i="7"/>
  <c r="P1686" i="7"/>
  <c r="P1687" i="7"/>
  <c r="P1688" i="7"/>
  <c r="P1689" i="7"/>
  <c r="P1690" i="7"/>
  <c r="P1691" i="7"/>
  <c r="P1692" i="7"/>
  <c r="P1693" i="7"/>
  <c r="P1694" i="7"/>
  <c r="P1695" i="7"/>
  <c r="P1696" i="7"/>
  <c r="P1697" i="7"/>
  <c r="P1698" i="7"/>
  <c r="P1699" i="7"/>
  <c r="P1700" i="7"/>
  <c r="P1701" i="7"/>
  <c r="P1702" i="7"/>
  <c r="P1703" i="7"/>
  <c r="P1704" i="7"/>
  <c r="P1705" i="7"/>
  <c r="P1706" i="7"/>
  <c r="P1707" i="7"/>
  <c r="P1708" i="7"/>
  <c r="P1709" i="7"/>
  <c r="P1710" i="7"/>
  <c r="P1711" i="7"/>
  <c r="P1712" i="7"/>
  <c r="P1713" i="7"/>
  <c r="P1714" i="7"/>
  <c r="P1715" i="7"/>
  <c r="P1716" i="7"/>
  <c r="P1717" i="7"/>
  <c r="P1718" i="7"/>
  <c r="P1719" i="7"/>
  <c r="P1720" i="7"/>
  <c r="P1721" i="7"/>
  <c r="P1722" i="7"/>
  <c r="P1723" i="7"/>
  <c r="P1724" i="7"/>
  <c r="P1725" i="7"/>
  <c r="P1726" i="7"/>
  <c r="P1727" i="7"/>
  <c r="P1728" i="7"/>
  <c r="P1729" i="7"/>
  <c r="P1730" i="7"/>
  <c r="P1731" i="7"/>
  <c r="P1732" i="7"/>
  <c r="P1733" i="7"/>
  <c r="P1734" i="7"/>
  <c r="P1735" i="7"/>
  <c r="P1736" i="7"/>
  <c r="P1737" i="7"/>
  <c r="P1738" i="7"/>
  <c r="P1739" i="7"/>
  <c r="P1740" i="7"/>
  <c r="P1741" i="7"/>
  <c r="P1742" i="7"/>
  <c r="P1743" i="7"/>
  <c r="P1744" i="7"/>
  <c r="P1745" i="7"/>
  <c r="P1746" i="7"/>
  <c r="P1747" i="7"/>
  <c r="P1748" i="7"/>
  <c r="P1749" i="7"/>
  <c r="P1750" i="7"/>
  <c r="P1751" i="7"/>
  <c r="P1752" i="7"/>
  <c r="P1753" i="7"/>
  <c r="P1754" i="7"/>
  <c r="P1755" i="7"/>
  <c r="P1756" i="7"/>
  <c r="P1757" i="7"/>
  <c r="P1758" i="7"/>
  <c r="P1759" i="7"/>
  <c r="P1760" i="7"/>
  <c r="P1761" i="7"/>
  <c r="P1762" i="7"/>
  <c r="P1763" i="7"/>
  <c r="P1764" i="7"/>
  <c r="P1765" i="7"/>
  <c r="P1766" i="7"/>
  <c r="P1767" i="7"/>
  <c r="P1768" i="7"/>
  <c r="P1769" i="7"/>
  <c r="P1770" i="7"/>
  <c r="P1771" i="7"/>
  <c r="P1772" i="7"/>
  <c r="P1773" i="7"/>
  <c r="P1774" i="7"/>
  <c r="P1775" i="7"/>
  <c r="P1776" i="7"/>
  <c r="P1777" i="7"/>
  <c r="P1778" i="7"/>
  <c r="P1779" i="7"/>
  <c r="P1780" i="7"/>
  <c r="P1781" i="7"/>
  <c r="P1782" i="7"/>
  <c r="P1783" i="7"/>
  <c r="P1784" i="7"/>
  <c r="P1785" i="7"/>
  <c r="P1786" i="7"/>
  <c r="P1787" i="7"/>
  <c r="P1788" i="7"/>
  <c r="P1789" i="7"/>
  <c r="P1790" i="7"/>
  <c r="P1791" i="7"/>
  <c r="P1792" i="7"/>
  <c r="P1793" i="7"/>
  <c r="P1794" i="7"/>
  <c r="P1795" i="7"/>
  <c r="P1796" i="7"/>
  <c r="P1797" i="7"/>
  <c r="P1798" i="7"/>
  <c r="P1799" i="7"/>
  <c r="P1800" i="7"/>
  <c r="P1801" i="7"/>
  <c r="P1802" i="7"/>
  <c r="P1803" i="7"/>
  <c r="P1804" i="7"/>
  <c r="P1805" i="7"/>
  <c r="P1806" i="7"/>
  <c r="P1807" i="7"/>
  <c r="P1808" i="7"/>
  <c r="P1809" i="7"/>
  <c r="P1810" i="7"/>
  <c r="P1811" i="7"/>
  <c r="P1812" i="7"/>
  <c r="P1813" i="7"/>
  <c r="P1814" i="7"/>
  <c r="P1815" i="7"/>
  <c r="P1816" i="7"/>
  <c r="P1817" i="7"/>
  <c r="P1818" i="7"/>
  <c r="P1819" i="7"/>
  <c r="P1820" i="7"/>
  <c r="P1821" i="7"/>
  <c r="P1822" i="7"/>
  <c r="P1823" i="7"/>
  <c r="P1824" i="7"/>
  <c r="P1825" i="7"/>
  <c r="P1826" i="7"/>
  <c r="P1827" i="7"/>
  <c r="P1828" i="7"/>
  <c r="P1829" i="7"/>
  <c r="P1830" i="7"/>
  <c r="P1831" i="7"/>
  <c r="P1832" i="7"/>
  <c r="P1833" i="7"/>
  <c r="P1834" i="7"/>
  <c r="P1835" i="7"/>
  <c r="P1836" i="7"/>
  <c r="P1837" i="7"/>
  <c r="P1838" i="7"/>
  <c r="P1839" i="7"/>
  <c r="P1840" i="7"/>
  <c r="P1841" i="7"/>
  <c r="P1842" i="7"/>
  <c r="P1843" i="7"/>
  <c r="P1844" i="7"/>
  <c r="P1845" i="7"/>
  <c r="P1846" i="7"/>
  <c r="P1847" i="7"/>
  <c r="P1848" i="7"/>
  <c r="P1849" i="7"/>
  <c r="P1850" i="7"/>
  <c r="P1851" i="7"/>
  <c r="P1852" i="7"/>
  <c r="P1853" i="7"/>
  <c r="P1854" i="7"/>
  <c r="P1855" i="7"/>
  <c r="P1856" i="7"/>
  <c r="P1857" i="7"/>
  <c r="P1858" i="7"/>
  <c r="P1859" i="7"/>
  <c r="P1860" i="7"/>
  <c r="P1861" i="7"/>
  <c r="P1862" i="7"/>
  <c r="P1863" i="7"/>
  <c r="P1864" i="7"/>
  <c r="P1865" i="7"/>
  <c r="P1866" i="7"/>
  <c r="P1867" i="7"/>
  <c r="P1868" i="7"/>
  <c r="P1869" i="7"/>
  <c r="P1870" i="7"/>
  <c r="P1871" i="7"/>
  <c r="P1872" i="7"/>
  <c r="P1873" i="7"/>
  <c r="P1874" i="7"/>
  <c r="P1875" i="7"/>
  <c r="P1876" i="7"/>
  <c r="P1877" i="7"/>
  <c r="P1878" i="7"/>
  <c r="P1879" i="7"/>
  <c r="P1880" i="7"/>
  <c r="P1881" i="7"/>
  <c r="P1882" i="7"/>
  <c r="P1883" i="7"/>
  <c r="P1884" i="7"/>
  <c r="P1885" i="7"/>
  <c r="P1886" i="7"/>
  <c r="P1887" i="7"/>
  <c r="P1888" i="7"/>
  <c r="P1889" i="7"/>
  <c r="P1890" i="7"/>
  <c r="P1891" i="7"/>
  <c r="P1892" i="7"/>
  <c r="P1893" i="7"/>
  <c r="P1894" i="7"/>
  <c r="P1895" i="7"/>
  <c r="P1896" i="7"/>
  <c r="P1897" i="7"/>
  <c r="P1898" i="7"/>
  <c r="P1899" i="7"/>
  <c r="P1900" i="7"/>
  <c r="P1901" i="7"/>
  <c r="P1902" i="7"/>
  <c r="P1903" i="7"/>
  <c r="P1904" i="7"/>
  <c r="P1905" i="7"/>
  <c r="P1906" i="7"/>
  <c r="P1907" i="7"/>
  <c r="P1908" i="7"/>
  <c r="P1909" i="7"/>
  <c r="P1910" i="7"/>
  <c r="P1911" i="7"/>
  <c r="P1912" i="7"/>
  <c r="P1913" i="7"/>
  <c r="P1914" i="7"/>
  <c r="P1915" i="7"/>
  <c r="P1916" i="7"/>
  <c r="P1917" i="7"/>
  <c r="P1918" i="7"/>
  <c r="P1919" i="7"/>
  <c r="P1920" i="7"/>
  <c r="P1921" i="7"/>
  <c r="P1922" i="7"/>
  <c r="P1923" i="7"/>
  <c r="P1924" i="7"/>
  <c r="P1925" i="7"/>
  <c r="P1926" i="7"/>
  <c r="P1927" i="7"/>
  <c r="P1928" i="7"/>
  <c r="P1929" i="7"/>
  <c r="P1930" i="7"/>
  <c r="P1931" i="7"/>
  <c r="P1932" i="7"/>
  <c r="P1933" i="7"/>
  <c r="P1934" i="7"/>
  <c r="P1935" i="7"/>
  <c r="P1936" i="7"/>
  <c r="P1937" i="7"/>
  <c r="P1938" i="7"/>
  <c r="P1939" i="7"/>
  <c r="P1940" i="7"/>
  <c r="P1941" i="7"/>
  <c r="P1942" i="7"/>
  <c r="P1943" i="7"/>
  <c r="P1944" i="7"/>
  <c r="P1945" i="7"/>
  <c r="P1946" i="7"/>
  <c r="P1947" i="7"/>
  <c r="P1948" i="7"/>
  <c r="P1949" i="7"/>
  <c r="P1950" i="7"/>
  <c r="P1951" i="7"/>
  <c r="P1952" i="7"/>
  <c r="P1953" i="7"/>
  <c r="P1954" i="7"/>
  <c r="P1955" i="7"/>
  <c r="P1956" i="7"/>
  <c r="P1957" i="7"/>
  <c r="P1958" i="7"/>
  <c r="P1959" i="7"/>
  <c r="P1960" i="7"/>
  <c r="P1961" i="7"/>
  <c r="P1962" i="7"/>
  <c r="P1963" i="7"/>
  <c r="P1964" i="7"/>
  <c r="P1965" i="7"/>
  <c r="P1966" i="7"/>
  <c r="P1967" i="7"/>
  <c r="P1968" i="7"/>
  <c r="P1969" i="7"/>
  <c r="P1970" i="7"/>
  <c r="P1971" i="7"/>
  <c r="P1972" i="7"/>
  <c r="P1973" i="7"/>
  <c r="P1974" i="7"/>
  <c r="P1975" i="7"/>
  <c r="P1976" i="7"/>
  <c r="P1977" i="7"/>
  <c r="P1978" i="7"/>
  <c r="P1979" i="7"/>
  <c r="P1980" i="7"/>
  <c r="P1981" i="7"/>
  <c r="P1982" i="7"/>
  <c r="P1983" i="7"/>
  <c r="P1984" i="7"/>
  <c r="P1985" i="7"/>
  <c r="P1986" i="7"/>
  <c r="P1987" i="7"/>
  <c r="P1988" i="7"/>
  <c r="P1989" i="7"/>
  <c r="P1990" i="7"/>
  <c r="P1991" i="7"/>
  <c r="P1992" i="7"/>
  <c r="P1993" i="7"/>
  <c r="P1994" i="7"/>
  <c r="P1995" i="7"/>
  <c r="P1996" i="7"/>
  <c r="P1997" i="7"/>
  <c r="P1998" i="7"/>
  <c r="P1999" i="7"/>
  <c r="P2000" i="7"/>
  <c r="P2001" i="7"/>
  <c r="P2002" i="7"/>
  <c r="P2003" i="7"/>
  <c r="P2004" i="7"/>
  <c r="P2005" i="7"/>
  <c r="P2006" i="7"/>
  <c r="P2007" i="7"/>
  <c r="P2008" i="7"/>
  <c r="P2009" i="7"/>
  <c r="P2010" i="7"/>
  <c r="P2011" i="7"/>
  <c r="P2012" i="7"/>
  <c r="P2013" i="7"/>
  <c r="P2014" i="7"/>
  <c r="P2015" i="7"/>
  <c r="P2016" i="7"/>
  <c r="P2017" i="7"/>
  <c r="P2018" i="7"/>
  <c r="P2019" i="7"/>
  <c r="P2020" i="7"/>
  <c r="P2021" i="7"/>
  <c r="P2022" i="7"/>
  <c r="P2023" i="7"/>
  <c r="P2024" i="7"/>
  <c r="P2025" i="7"/>
  <c r="P2026" i="7"/>
  <c r="P2027" i="7"/>
  <c r="P2028" i="7"/>
  <c r="P2029" i="7"/>
  <c r="P2030" i="7"/>
  <c r="P2031" i="7"/>
  <c r="P2032" i="7"/>
  <c r="P2033" i="7"/>
  <c r="P2034" i="7"/>
  <c r="P2035" i="7"/>
  <c r="P2036" i="7"/>
  <c r="P2037" i="7"/>
  <c r="P2038" i="7"/>
  <c r="P2039" i="7"/>
  <c r="P2040" i="7"/>
  <c r="P2041" i="7"/>
  <c r="P2042" i="7"/>
  <c r="P2043" i="7"/>
  <c r="P2044" i="7"/>
  <c r="P2045" i="7"/>
  <c r="P2046" i="7"/>
  <c r="P2047" i="7"/>
  <c r="P2048" i="7"/>
  <c r="P2049" i="7"/>
  <c r="P2050" i="7"/>
  <c r="P2051" i="7"/>
  <c r="P2052" i="7"/>
  <c r="P2053" i="7"/>
  <c r="P2054" i="7"/>
  <c r="P2055" i="7"/>
  <c r="P2056" i="7"/>
  <c r="P2057" i="7"/>
  <c r="P2058" i="7"/>
  <c r="P2059" i="7"/>
  <c r="P2060" i="7"/>
  <c r="P2061" i="7"/>
  <c r="P2062" i="7"/>
  <c r="P2063" i="7"/>
  <c r="P2064" i="7"/>
  <c r="P2065" i="7"/>
  <c r="P2066" i="7"/>
  <c r="P2067" i="7"/>
  <c r="P2068" i="7"/>
  <c r="P2069" i="7"/>
  <c r="P2070" i="7"/>
  <c r="P2071" i="7"/>
  <c r="P2072" i="7"/>
  <c r="P2073" i="7"/>
  <c r="P2074" i="7"/>
  <c r="P2075" i="7"/>
  <c r="P2076" i="7"/>
  <c r="P2077" i="7"/>
  <c r="P2078" i="7"/>
  <c r="P2079" i="7"/>
  <c r="P2080" i="7"/>
  <c r="P2081" i="7"/>
  <c r="P2082" i="7"/>
  <c r="P2083" i="7"/>
  <c r="P2084" i="7"/>
  <c r="P2085" i="7"/>
  <c r="P2086" i="7"/>
  <c r="P2087" i="7"/>
  <c r="P2088" i="7"/>
  <c r="P2089" i="7"/>
  <c r="P2090" i="7"/>
  <c r="P2091" i="7"/>
  <c r="P2092" i="7"/>
  <c r="P2093" i="7"/>
  <c r="P2094" i="7"/>
  <c r="P2095" i="7"/>
  <c r="P2096" i="7"/>
  <c r="P2097" i="7"/>
  <c r="P2098" i="7"/>
  <c r="P2099" i="7"/>
  <c r="P2100" i="7"/>
  <c r="P2101" i="7"/>
  <c r="P2102" i="7"/>
  <c r="P2103" i="7"/>
  <c r="P2104" i="7"/>
  <c r="P2105" i="7"/>
  <c r="P2106" i="7"/>
  <c r="P2107" i="7"/>
  <c r="P2108" i="7"/>
  <c r="P2109" i="7"/>
  <c r="P2110" i="7"/>
  <c r="P2111" i="7"/>
  <c r="P2112" i="7"/>
  <c r="P2113" i="7"/>
  <c r="P2114" i="7"/>
  <c r="P2115" i="7"/>
  <c r="P2116" i="7"/>
  <c r="P2117" i="7"/>
  <c r="P2118" i="7"/>
  <c r="P2119" i="7"/>
  <c r="P2120" i="7"/>
  <c r="P2121" i="7"/>
  <c r="P2122" i="7"/>
  <c r="P2123" i="7"/>
  <c r="P2124" i="7"/>
  <c r="P2125" i="7"/>
  <c r="P2126" i="7"/>
  <c r="P2127" i="7"/>
  <c r="P2128" i="7"/>
  <c r="P2129" i="7"/>
  <c r="P2130" i="7"/>
  <c r="P2131" i="7"/>
  <c r="P2132" i="7"/>
  <c r="P2133" i="7"/>
  <c r="P2134" i="7"/>
  <c r="P2135" i="7"/>
  <c r="P2136" i="7"/>
  <c r="P2137" i="7"/>
  <c r="P2138" i="7"/>
  <c r="P2139" i="7"/>
  <c r="P2140" i="7"/>
  <c r="P2141" i="7"/>
  <c r="P2142" i="7"/>
  <c r="P2143" i="7"/>
  <c r="P2144" i="7"/>
  <c r="P2145" i="7"/>
  <c r="P2146" i="7"/>
  <c r="P2147" i="7"/>
  <c r="P2148" i="7"/>
  <c r="P2149" i="7"/>
  <c r="P2150" i="7"/>
  <c r="P2151" i="7"/>
  <c r="P2152" i="7"/>
  <c r="P2153" i="7"/>
  <c r="P2154" i="7"/>
  <c r="P2155" i="7"/>
  <c r="P2156" i="7"/>
  <c r="P2157" i="7"/>
  <c r="P2158" i="7"/>
  <c r="P2159" i="7"/>
  <c r="P2160" i="7"/>
  <c r="P2161" i="7"/>
  <c r="P2162" i="7"/>
  <c r="P2163" i="7"/>
  <c r="P2164" i="7"/>
  <c r="P2165" i="7"/>
  <c r="P2166" i="7"/>
  <c r="P2167" i="7"/>
  <c r="P2168" i="7"/>
  <c r="P2169" i="7"/>
  <c r="P2170" i="7"/>
  <c r="P2171" i="7"/>
  <c r="P2172" i="7"/>
  <c r="P2173" i="7"/>
  <c r="P2174" i="7"/>
  <c r="P2175" i="7"/>
  <c r="P2176" i="7"/>
  <c r="P2177" i="7"/>
  <c r="P2178" i="7"/>
  <c r="P2179" i="7"/>
  <c r="P2180" i="7"/>
  <c r="P2181" i="7"/>
  <c r="P2182" i="7"/>
  <c r="P2183" i="7"/>
  <c r="P2184" i="7"/>
  <c r="P2185" i="7"/>
  <c r="P2186" i="7"/>
  <c r="P2187" i="7"/>
  <c r="P2188" i="7"/>
  <c r="P2189" i="7"/>
  <c r="P2190" i="7"/>
  <c r="P2191" i="7"/>
  <c r="P2192" i="7"/>
  <c r="P2193" i="7"/>
  <c r="P2194" i="7"/>
  <c r="P2195" i="7"/>
  <c r="P2196" i="7"/>
  <c r="P2197" i="7"/>
  <c r="P2198" i="7"/>
  <c r="P2199" i="7"/>
  <c r="P2200" i="7"/>
  <c r="P2201" i="7"/>
  <c r="P2202" i="7"/>
  <c r="P2203" i="7"/>
  <c r="P2204" i="7"/>
  <c r="P2205" i="7"/>
  <c r="P2206" i="7"/>
  <c r="P2207" i="7"/>
  <c r="P2208" i="7"/>
  <c r="P2209" i="7"/>
  <c r="P2210" i="7"/>
  <c r="P2211" i="7"/>
  <c r="P2212" i="7"/>
  <c r="P2213" i="7"/>
  <c r="P2214" i="7"/>
  <c r="P2215" i="7"/>
  <c r="P2216" i="7"/>
  <c r="P2217" i="7"/>
  <c r="P2218" i="7"/>
  <c r="P2219" i="7"/>
  <c r="P2220" i="7"/>
  <c r="P2221" i="7"/>
  <c r="P2222" i="7"/>
  <c r="P2223" i="7"/>
  <c r="P2224" i="7"/>
  <c r="P2225" i="7"/>
  <c r="P2226" i="7"/>
  <c r="P2227" i="7"/>
  <c r="P2228" i="7"/>
  <c r="P2229" i="7"/>
  <c r="P2230" i="7"/>
  <c r="P2231" i="7"/>
  <c r="P2232" i="7"/>
  <c r="P2233" i="7"/>
  <c r="P2234" i="7"/>
  <c r="P2235" i="7"/>
  <c r="P2236" i="7"/>
  <c r="P2237" i="7"/>
  <c r="P2238" i="7"/>
  <c r="P2239" i="7"/>
  <c r="P2240" i="7"/>
  <c r="P2241" i="7"/>
  <c r="P2242" i="7"/>
  <c r="P2243" i="7"/>
  <c r="P2244" i="7"/>
  <c r="P2245" i="7"/>
  <c r="P2246" i="7"/>
  <c r="P2247" i="7"/>
  <c r="P2248" i="7"/>
  <c r="P2249" i="7"/>
  <c r="P2250" i="7"/>
  <c r="P2251" i="7"/>
  <c r="P2252" i="7"/>
  <c r="P2253" i="7"/>
  <c r="P2254" i="7"/>
  <c r="P2255" i="7"/>
  <c r="P2256" i="7"/>
  <c r="P2257" i="7"/>
  <c r="P2258" i="7"/>
  <c r="P2259" i="7"/>
  <c r="P2260" i="7"/>
  <c r="P2261" i="7"/>
  <c r="P2262" i="7"/>
  <c r="P2263" i="7"/>
  <c r="P2264" i="7"/>
  <c r="P2265" i="7"/>
  <c r="P2266" i="7"/>
  <c r="P2267" i="7"/>
  <c r="P2268" i="7"/>
  <c r="P2269" i="7"/>
  <c r="P2270" i="7"/>
  <c r="P2271" i="7"/>
  <c r="P2272" i="7"/>
  <c r="P2273" i="7"/>
  <c r="P2274" i="7"/>
  <c r="P2275" i="7"/>
  <c r="P2276" i="7"/>
  <c r="P2277" i="7"/>
  <c r="P2278" i="7"/>
  <c r="P2279" i="7"/>
  <c r="P2280" i="7"/>
  <c r="P2281" i="7"/>
  <c r="P2282" i="7"/>
  <c r="P2283" i="7"/>
  <c r="P2284" i="7"/>
  <c r="P2285" i="7"/>
  <c r="P2286" i="7"/>
  <c r="P2287" i="7"/>
  <c r="P2288" i="7"/>
  <c r="P2289" i="7"/>
  <c r="P2290" i="7"/>
  <c r="P2291" i="7"/>
  <c r="P2292" i="7"/>
  <c r="P2293" i="7"/>
  <c r="P2294" i="7"/>
  <c r="P2295" i="7"/>
  <c r="P2296" i="7"/>
  <c r="P2297" i="7"/>
  <c r="P2298" i="7"/>
  <c r="P2299" i="7"/>
  <c r="P2300" i="7"/>
  <c r="P2301" i="7"/>
  <c r="P2302" i="7"/>
  <c r="P2303" i="7"/>
  <c r="P2304" i="7"/>
  <c r="P2305" i="7"/>
  <c r="P2306" i="7"/>
  <c r="P2307" i="7"/>
  <c r="P2308" i="7"/>
  <c r="P2309" i="7"/>
  <c r="P2310" i="7"/>
  <c r="P2311" i="7"/>
  <c r="P2312" i="7"/>
  <c r="P2313" i="7"/>
  <c r="P2314" i="7"/>
  <c r="P2315" i="7"/>
  <c r="P2316" i="7"/>
  <c r="P2317" i="7"/>
  <c r="P2318" i="7"/>
  <c r="P2319" i="7"/>
  <c r="P2320" i="7"/>
  <c r="P2321" i="7"/>
  <c r="P2322" i="7"/>
  <c r="P2323" i="7"/>
  <c r="P2324" i="7"/>
  <c r="P2325" i="7"/>
  <c r="P2326" i="7"/>
  <c r="P2327" i="7"/>
  <c r="P2328" i="7"/>
  <c r="P2329" i="7"/>
  <c r="P2330" i="7"/>
  <c r="P2331" i="7"/>
  <c r="P2332" i="7"/>
  <c r="P2333" i="7"/>
  <c r="P2334" i="7"/>
  <c r="P2335" i="7"/>
  <c r="P2336" i="7"/>
  <c r="P2337" i="7"/>
  <c r="P2338" i="7"/>
  <c r="P2339" i="7"/>
  <c r="P2340" i="7"/>
  <c r="P2341" i="7"/>
  <c r="P2342" i="7"/>
  <c r="P2343" i="7"/>
  <c r="P2344" i="7"/>
  <c r="P2345" i="7"/>
  <c r="P2346" i="7"/>
  <c r="P2347" i="7"/>
  <c r="P2348" i="7"/>
  <c r="P2349" i="7"/>
  <c r="P2350" i="7"/>
  <c r="P2351" i="7"/>
  <c r="P2352" i="7"/>
  <c r="P2353" i="7"/>
  <c r="P2354" i="7"/>
  <c r="P2355" i="7"/>
  <c r="P2356" i="7"/>
  <c r="P2357" i="7"/>
  <c r="P2358" i="7"/>
  <c r="P2359" i="7"/>
  <c r="P2360" i="7"/>
  <c r="P2361" i="7"/>
  <c r="P2362" i="7"/>
  <c r="P2363" i="7"/>
  <c r="P2364" i="7"/>
  <c r="P2365" i="7"/>
  <c r="P2366" i="7"/>
  <c r="P2367" i="7"/>
  <c r="P2368" i="7"/>
  <c r="P2369" i="7"/>
  <c r="P2370" i="7"/>
  <c r="P2371" i="7"/>
  <c r="P2372" i="7"/>
  <c r="P2373" i="7"/>
  <c r="P2374" i="7"/>
  <c r="P2375" i="7"/>
  <c r="P2376" i="7"/>
  <c r="P2377" i="7"/>
  <c r="P2378" i="7"/>
  <c r="P2379" i="7"/>
  <c r="P2380" i="7"/>
  <c r="P2381" i="7"/>
  <c r="P2382" i="7"/>
  <c r="P2383" i="7"/>
  <c r="P2384" i="7"/>
  <c r="P2385" i="7"/>
  <c r="P2386" i="7"/>
  <c r="P2387" i="7"/>
  <c r="P2388" i="7"/>
  <c r="P2389" i="7"/>
  <c r="P2390" i="7"/>
  <c r="P2391" i="7"/>
  <c r="P2392" i="7"/>
  <c r="P2393" i="7"/>
  <c r="P2394" i="7"/>
  <c r="P2395" i="7"/>
  <c r="P2396" i="7"/>
  <c r="P2397" i="7"/>
  <c r="P2398" i="7"/>
  <c r="P2399" i="7"/>
  <c r="P2400" i="7"/>
  <c r="P2401" i="7"/>
  <c r="P2402" i="7"/>
  <c r="P2403" i="7"/>
  <c r="P2404" i="7"/>
  <c r="P2405" i="7"/>
  <c r="P2406" i="7"/>
  <c r="P2407" i="7"/>
  <c r="P2408" i="7"/>
  <c r="P2409" i="7"/>
  <c r="P2410" i="7"/>
  <c r="P2411" i="7"/>
  <c r="P2412" i="7"/>
  <c r="P2413" i="7"/>
  <c r="P2414" i="7"/>
  <c r="P2415" i="7"/>
  <c r="P2416" i="7"/>
  <c r="P2417" i="7"/>
  <c r="P2418" i="7"/>
  <c r="P2419" i="7"/>
  <c r="P2420" i="7"/>
  <c r="P2421" i="7"/>
  <c r="P2422" i="7"/>
  <c r="P2423" i="7"/>
  <c r="P2424" i="7"/>
  <c r="P2425" i="7"/>
  <c r="P2426" i="7"/>
  <c r="P2427" i="7"/>
  <c r="P2428" i="7"/>
  <c r="P2429" i="7"/>
  <c r="P2430" i="7"/>
  <c r="P2431" i="7"/>
  <c r="P2432" i="7"/>
  <c r="P2433" i="7"/>
  <c r="P2434" i="7"/>
  <c r="P2435" i="7"/>
  <c r="P2436" i="7"/>
  <c r="P2437" i="7"/>
  <c r="P2438" i="7"/>
  <c r="P2439" i="7"/>
  <c r="P2440" i="7"/>
  <c r="P2441" i="7"/>
  <c r="P2442" i="7"/>
  <c r="P2443" i="7"/>
  <c r="P2444" i="7"/>
  <c r="P2445" i="7"/>
  <c r="P2446" i="7"/>
  <c r="P2447" i="7"/>
  <c r="P2448" i="7"/>
  <c r="P2449" i="7"/>
  <c r="P2450" i="7"/>
  <c r="P2451" i="7"/>
  <c r="P2452" i="7"/>
  <c r="P2453" i="7"/>
  <c r="P2454" i="7"/>
  <c r="P2455" i="7"/>
  <c r="P2456" i="7"/>
  <c r="P2457" i="7"/>
  <c r="P2458" i="7"/>
  <c r="P2459" i="7"/>
  <c r="P2460" i="7"/>
  <c r="P2461" i="7"/>
  <c r="P2462" i="7"/>
  <c r="P2463" i="7"/>
  <c r="P2464" i="7"/>
  <c r="P2465" i="7"/>
  <c r="P2466" i="7"/>
  <c r="P2467" i="7"/>
  <c r="P2468" i="7"/>
  <c r="P2469" i="7"/>
  <c r="P2470" i="7"/>
  <c r="P2471" i="7"/>
  <c r="P2472" i="7"/>
  <c r="P2473" i="7"/>
  <c r="P2474" i="7"/>
  <c r="P2475" i="7"/>
  <c r="P2476" i="7"/>
  <c r="P2477" i="7"/>
  <c r="P2478" i="7"/>
  <c r="P2479" i="7"/>
  <c r="P2480" i="7"/>
  <c r="P2481" i="7"/>
  <c r="P2482" i="7"/>
  <c r="P2483" i="7"/>
  <c r="P2484" i="7"/>
  <c r="P2485" i="7"/>
  <c r="P2486" i="7"/>
  <c r="P2487" i="7"/>
  <c r="P2488" i="7"/>
  <c r="P2489" i="7"/>
  <c r="P2490" i="7"/>
  <c r="P2491" i="7"/>
  <c r="P2492" i="7"/>
  <c r="P2493" i="7"/>
  <c r="P2494" i="7"/>
  <c r="P2495" i="7"/>
  <c r="P2496" i="7"/>
  <c r="P2497" i="7"/>
  <c r="P2498" i="7"/>
  <c r="P2499" i="7"/>
  <c r="P2500" i="7"/>
  <c r="P2501" i="7"/>
  <c r="P2502" i="7"/>
  <c r="P2503" i="7"/>
  <c r="P2504" i="7"/>
  <c r="P2505" i="7"/>
  <c r="P2506" i="7"/>
  <c r="P2507" i="7"/>
  <c r="P2508" i="7"/>
  <c r="P2509" i="7"/>
  <c r="P2510" i="7"/>
  <c r="P2511" i="7"/>
  <c r="P2512" i="7"/>
  <c r="P2513" i="7"/>
  <c r="P2514" i="7"/>
  <c r="P2515" i="7"/>
  <c r="P2516" i="7"/>
  <c r="P2517" i="7"/>
  <c r="P2518" i="7"/>
  <c r="P2519" i="7"/>
  <c r="P2520" i="7"/>
  <c r="P2521" i="7"/>
  <c r="P2522" i="7"/>
  <c r="P2523" i="7"/>
  <c r="P2524" i="7"/>
  <c r="P2525" i="7"/>
  <c r="P2526" i="7"/>
  <c r="P2527" i="7"/>
  <c r="P2528" i="7"/>
  <c r="P2529" i="7"/>
  <c r="P2530" i="7"/>
  <c r="P2531" i="7"/>
  <c r="P2532" i="7"/>
  <c r="P2533" i="7"/>
  <c r="P2534" i="7"/>
  <c r="P2535" i="7"/>
  <c r="P2536" i="7"/>
  <c r="P2537" i="7"/>
  <c r="P2538" i="7"/>
  <c r="P2539" i="7"/>
  <c r="P2540" i="7"/>
  <c r="P2541" i="7"/>
  <c r="P2542" i="7"/>
  <c r="P2543" i="7"/>
  <c r="P2544" i="7"/>
  <c r="P2545" i="7"/>
  <c r="P2546" i="7"/>
  <c r="P2547" i="7"/>
  <c r="P2548" i="7"/>
  <c r="P2549" i="7"/>
  <c r="P2550" i="7"/>
  <c r="P2551" i="7"/>
  <c r="P2552" i="7"/>
  <c r="P2553" i="7"/>
  <c r="P2554" i="7"/>
  <c r="P2555" i="7"/>
  <c r="P2556" i="7"/>
  <c r="P2557" i="7"/>
  <c r="P2558" i="7"/>
  <c r="P2559" i="7"/>
  <c r="P2560" i="7"/>
  <c r="P2561" i="7"/>
  <c r="P2562" i="7"/>
  <c r="P2563" i="7"/>
  <c r="P2564" i="7"/>
  <c r="P2565" i="7"/>
  <c r="P2566" i="7"/>
  <c r="P2567" i="7"/>
  <c r="P2568" i="7"/>
  <c r="P2569" i="7"/>
  <c r="P2570" i="7"/>
  <c r="P2571" i="7"/>
  <c r="P2572" i="7"/>
  <c r="P2573" i="7"/>
  <c r="P2574" i="7"/>
  <c r="P2575" i="7"/>
  <c r="P2576" i="7"/>
  <c r="P2577" i="7"/>
  <c r="P2578" i="7"/>
  <c r="P2579" i="7"/>
  <c r="P2580" i="7"/>
  <c r="P2581" i="7"/>
  <c r="P2582" i="7"/>
  <c r="P2583" i="7"/>
  <c r="P2584" i="7"/>
  <c r="P2585" i="7"/>
  <c r="P2586" i="7"/>
  <c r="P2587" i="7"/>
  <c r="P2588" i="7"/>
  <c r="P2589" i="7"/>
  <c r="P2590" i="7"/>
  <c r="P2591" i="7"/>
  <c r="P2592" i="7"/>
  <c r="P2593" i="7"/>
  <c r="P2594" i="7"/>
  <c r="P2595" i="7"/>
  <c r="P2596" i="7"/>
  <c r="P2597" i="7"/>
  <c r="P2598" i="7"/>
  <c r="P2599" i="7"/>
  <c r="P2600" i="7"/>
  <c r="P2601" i="7"/>
  <c r="P2602" i="7"/>
  <c r="P2603" i="7"/>
  <c r="P2604" i="7"/>
  <c r="P2605" i="7"/>
  <c r="P2606" i="7"/>
  <c r="P2607" i="7"/>
  <c r="P2608" i="7"/>
  <c r="P2609" i="7"/>
  <c r="P2610" i="7"/>
  <c r="P2611" i="7"/>
  <c r="P2612" i="7"/>
  <c r="P2613" i="7"/>
  <c r="P2614" i="7"/>
  <c r="P2615" i="7"/>
  <c r="P2616" i="7"/>
  <c r="P2617" i="7"/>
  <c r="P2618" i="7"/>
  <c r="P2619" i="7"/>
  <c r="P2620" i="7"/>
  <c r="P2621" i="7"/>
  <c r="P2622" i="7"/>
  <c r="P2623" i="7"/>
  <c r="P2624" i="7"/>
  <c r="P2625" i="7"/>
  <c r="P2626" i="7"/>
  <c r="P2627" i="7"/>
  <c r="P2628" i="7"/>
  <c r="P2629" i="7"/>
  <c r="P2630" i="7"/>
  <c r="P2631" i="7"/>
  <c r="P2632" i="7"/>
  <c r="P2633" i="7"/>
  <c r="P2634" i="7"/>
  <c r="P2635" i="7"/>
  <c r="P2636" i="7"/>
  <c r="P2637" i="7"/>
  <c r="P2638" i="7"/>
  <c r="P2639" i="7"/>
  <c r="P2640" i="7"/>
  <c r="P2641" i="7"/>
  <c r="P2642" i="7"/>
  <c r="P2643" i="7"/>
  <c r="P2644" i="7"/>
  <c r="P2645" i="7"/>
  <c r="P2646" i="7"/>
  <c r="P2647" i="7"/>
  <c r="P2648" i="7"/>
  <c r="P2649" i="7"/>
  <c r="P2650" i="7"/>
  <c r="P2651" i="7"/>
  <c r="P2652" i="7"/>
  <c r="P2653" i="7"/>
  <c r="P2654" i="7"/>
  <c r="P2655" i="7"/>
  <c r="P2656" i="7"/>
  <c r="P2657" i="7"/>
  <c r="P2658" i="7"/>
  <c r="P2659" i="7"/>
  <c r="P2660" i="7"/>
  <c r="P2661" i="7"/>
  <c r="P2662" i="7"/>
  <c r="P2663" i="7"/>
  <c r="P2664" i="7"/>
  <c r="P2665" i="7"/>
  <c r="P2666" i="7"/>
  <c r="P2667" i="7"/>
  <c r="P2668" i="7"/>
  <c r="P2669" i="7"/>
  <c r="P2670" i="7"/>
  <c r="P2671" i="7"/>
  <c r="P2672" i="7"/>
  <c r="P2673" i="7"/>
  <c r="P2674" i="7"/>
  <c r="P2675" i="7"/>
  <c r="P2676" i="7"/>
  <c r="P2677" i="7"/>
  <c r="P2678" i="7"/>
  <c r="P2679" i="7"/>
  <c r="P2680" i="7"/>
  <c r="P2681" i="7"/>
  <c r="P2682" i="7"/>
  <c r="P2683" i="7"/>
  <c r="P2684" i="7"/>
  <c r="P2685" i="7"/>
  <c r="P2686" i="7"/>
  <c r="P2687" i="7"/>
  <c r="P2688" i="7"/>
  <c r="P2689" i="7"/>
  <c r="P2690" i="7"/>
  <c r="P2691" i="7"/>
  <c r="P2692" i="7"/>
  <c r="P2693" i="7"/>
  <c r="P2694" i="7"/>
  <c r="P2695" i="7"/>
  <c r="P2696" i="7"/>
  <c r="P2697" i="7"/>
  <c r="P2698" i="7"/>
  <c r="P2699" i="7"/>
  <c r="P2700" i="7"/>
  <c r="P2701" i="7"/>
  <c r="P2702" i="7"/>
  <c r="P2703" i="7"/>
  <c r="P2704" i="7"/>
  <c r="P2705" i="7"/>
  <c r="P2706" i="7"/>
  <c r="P2707" i="7"/>
  <c r="P2708" i="7"/>
  <c r="P2709" i="7"/>
  <c r="P2710" i="7"/>
  <c r="P2711" i="7"/>
  <c r="P2712" i="7"/>
  <c r="P2713" i="7"/>
  <c r="P2714" i="7"/>
  <c r="P2715" i="7"/>
  <c r="P2716" i="7"/>
  <c r="P2717" i="7"/>
  <c r="P2718" i="7"/>
  <c r="P2719" i="7"/>
  <c r="P2720" i="7"/>
  <c r="P2721" i="7"/>
  <c r="P2722" i="7"/>
  <c r="P2723" i="7"/>
  <c r="P2724" i="7"/>
  <c r="P2725" i="7"/>
  <c r="P2726" i="7"/>
  <c r="P2727" i="7"/>
  <c r="P2728" i="7"/>
  <c r="P2729" i="7"/>
  <c r="P2730" i="7"/>
  <c r="P2731" i="7"/>
  <c r="P2732" i="7"/>
  <c r="P2733" i="7"/>
  <c r="P2734" i="7"/>
  <c r="P2735" i="7"/>
  <c r="P2736" i="7"/>
  <c r="P2737" i="7"/>
  <c r="P2738" i="7"/>
  <c r="P2739" i="7"/>
  <c r="P2740" i="7"/>
  <c r="P2741" i="7"/>
  <c r="P2742" i="7"/>
  <c r="P2743" i="7"/>
  <c r="P2744" i="7"/>
  <c r="P2745" i="7"/>
  <c r="P2746" i="7"/>
  <c r="P2747" i="7"/>
  <c r="P2748" i="7"/>
  <c r="P2749" i="7"/>
  <c r="P2750" i="7"/>
  <c r="P2751" i="7"/>
  <c r="P2752" i="7"/>
  <c r="P2753" i="7"/>
  <c r="P2754" i="7"/>
  <c r="P2755" i="7"/>
  <c r="P2756" i="7"/>
  <c r="P2757" i="7"/>
  <c r="P2758" i="7"/>
  <c r="P2759" i="7"/>
  <c r="P2760" i="7"/>
  <c r="P2761" i="7"/>
  <c r="P2762" i="7"/>
  <c r="P2763" i="7"/>
  <c r="P2764" i="7"/>
  <c r="P2765" i="7"/>
  <c r="P2766" i="7"/>
  <c r="P2767" i="7"/>
  <c r="P2768" i="7"/>
  <c r="P2769" i="7"/>
  <c r="P2770" i="7"/>
  <c r="P2771" i="7"/>
  <c r="P2772" i="7"/>
  <c r="P2773" i="7"/>
  <c r="P2774" i="7"/>
  <c r="P2775" i="7"/>
  <c r="P2776" i="7"/>
  <c r="P2777" i="7"/>
  <c r="P2778" i="7"/>
  <c r="P2779" i="7"/>
  <c r="P2780" i="7"/>
  <c r="P2781" i="7"/>
  <c r="P2782" i="7"/>
  <c r="P2783" i="7"/>
  <c r="P2784" i="7"/>
  <c r="P2785" i="7"/>
  <c r="P2786" i="7"/>
  <c r="P2787" i="7"/>
  <c r="P2788" i="7"/>
  <c r="P2789" i="7"/>
  <c r="P2790" i="7"/>
  <c r="P2791" i="7"/>
  <c r="P2792" i="7"/>
  <c r="P2793" i="7"/>
  <c r="P2794" i="7"/>
  <c r="P2795" i="7"/>
  <c r="P2796" i="7"/>
  <c r="P2797" i="7"/>
  <c r="P2798" i="7"/>
  <c r="P2799" i="7"/>
  <c r="P2800" i="7"/>
  <c r="P2801" i="7"/>
  <c r="P2802" i="7"/>
  <c r="P2803" i="7"/>
  <c r="P2804" i="7"/>
  <c r="P2805" i="7"/>
  <c r="P2806" i="7"/>
  <c r="P2807" i="7"/>
  <c r="P2808" i="7"/>
  <c r="P2809" i="7"/>
  <c r="P2810" i="7"/>
  <c r="P2811" i="7"/>
  <c r="P2812" i="7"/>
  <c r="P2813" i="7"/>
  <c r="P2814" i="7"/>
  <c r="P2815" i="7"/>
  <c r="P2816" i="7"/>
  <c r="P2817" i="7"/>
  <c r="P2818" i="7"/>
  <c r="P2819" i="7"/>
  <c r="P2820" i="7"/>
  <c r="P2821" i="7"/>
  <c r="P2822" i="7"/>
  <c r="P2823" i="7"/>
  <c r="P2824" i="7"/>
  <c r="P2825" i="7"/>
  <c r="P2826" i="7"/>
  <c r="P2827" i="7"/>
  <c r="P2828" i="7"/>
  <c r="P2829" i="7"/>
  <c r="P2830" i="7"/>
  <c r="P2831" i="7"/>
  <c r="P2832" i="7"/>
  <c r="P2833" i="7"/>
  <c r="P2834" i="7"/>
  <c r="P2835" i="7"/>
  <c r="P2836" i="7"/>
  <c r="P2837" i="7"/>
  <c r="P2838" i="7"/>
  <c r="P2839" i="7"/>
  <c r="P2840" i="7"/>
  <c r="P2841" i="7"/>
  <c r="P2842" i="7"/>
  <c r="P2843" i="7"/>
  <c r="P2844" i="7"/>
  <c r="P2845" i="7"/>
  <c r="P2846" i="7"/>
  <c r="P2847" i="7"/>
  <c r="P2848" i="7"/>
  <c r="P2849" i="7"/>
  <c r="P2850" i="7"/>
  <c r="P2851" i="7"/>
  <c r="P2852" i="7"/>
  <c r="P2853" i="7"/>
  <c r="P2854" i="7"/>
  <c r="P2855" i="7"/>
  <c r="P2856" i="7"/>
  <c r="P2857" i="7"/>
  <c r="P2858" i="7"/>
  <c r="P2859" i="7"/>
  <c r="P2860" i="7"/>
  <c r="P2861" i="7"/>
  <c r="P2862" i="7"/>
  <c r="P2863" i="7"/>
  <c r="P2864" i="7"/>
  <c r="P2865" i="7"/>
  <c r="P2866" i="7"/>
  <c r="P2867" i="7"/>
  <c r="P2868" i="7"/>
  <c r="P2869" i="7"/>
  <c r="P2870" i="7"/>
  <c r="P2871" i="7"/>
  <c r="P2872" i="7"/>
  <c r="P2873" i="7"/>
  <c r="P2874" i="7"/>
  <c r="P2875" i="7"/>
  <c r="P2876" i="7"/>
  <c r="P2877" i="7"/>
  <c r="P2878" i="7"/>
  <c r="P2879" i="7"/>
  <c r="P2880" i="7"/>
  <c r="P2881" i="7"/>
  <c r="P2882" i="7"/>
  <c r="P2883" i="7"/>
  <c r="P2884" i="7"/>
  <c r="P2885" i="7"/>
  <c r="P2886" i="7"/>
  <c r="P2887" i="7"/>
  <c r="P2888" i="7"/>
  <c r="P2889" i="7"/>
  <c r="P2890" i="7"/>
  <c r="P2891" i="7"/>
  <c r="P2892" i="7"/>
  <c r="P2893" i="7"/>
  <c r="P2894" i="7"/>
  <c r="P2895" i="7"/>
  <c r="P2896" i="7"/>
  <c r="P2897" i="7"/>
  <c r="P2898" i="7"/>
  <c r="P2899" i="7"/>
  <c r="P2900" i="7"/>
  <c r="P2901" i="7"/>
  <c r="P2902" i="7"/>
  <c r="P2903" i="7"/>
  <c r="P2904" i="7"/>
  <c r="P2905" i="7"/>
  <c r="P2906" i="7"/>
  <c r="P2907" i="7"/>
  <c r="P2908" i="7"/>
  <c r="P2909" i="7"/>
  <c r="P2910" i="7"/>
  <c r="P2911" i="7"/>
  <c r="P2912" i="7"/>
  <c r="P2913" i="7"/>
  <c r="P2914" i="7"/>
  <c r="P2915" i="7"/>
  <c r="P2916" i="7"/>
  <c r="P2917" i="7"/>
  <c r="P2918" i="7"/>
  <c r="P2919" i="7"/>
  <c r="P2920" i="7"/>
  <c r="P2921" i="7"/>
  <c r="P2922" i="7"/>
  <c r="P2923" i="7"/>
  <c r="P2924" i="7"/>
  <c r="P2925" i="7"/>
  <c r="P2926" i="7"/>
  <c r="P2927" i="7"/>
  <c r="P2928" i="7"/>
  <c r="P2929" i="7"/>
  <c r="P2930" i="7"/>
  <c r="P2931" i="7"/>
  <c r="P2932" i="7"/>
  <c r="P2933" i="7"/>
  <c r="P2934" i="7"/>
  <c r="P2935" i="7"/>
  <c r="P2936" i="7"/>
  <c r="P2937" i="7"/>
  <c r="P2938" i="7"/>
  <c r="P2939" i="7"/>
  <c r="P2940" i="7"/>
  <c r="P2941" i="7"/>
  <c r="P2942" i="7"/>
  <c r="P2943" i="7"/>
  <c r="P2944" i="7"/>
  <c r="P2945" i="7"/>
  <c r="P2946" i="7"/>
  <c r="P2947" i="7"/>
  <c r="P2948" i="7"/>
  <c r="P2949" i="7"/>
  <c r="P2950" i="7"/>
  <c r="P2951" i="7"/>
  <c r="P2952" i="7"/>
  <c r="P2953" i="7"/>
  <c r="P2954" i="7"/>
  <c r="P2955" i="7"/>
  <c r="P2956" i="7"/>
  <c r="P2957" i="7"/>
  <c r="P2958" i="7"/>
  <c r="P2959" i="7"/>
  <c r="P2960" i="7"/>
  <c r="P2961" i="7"/>
  <c r="P2962" i="7"/>
  <c r="P2963" i="7"/>
  <c r="P2964" i="7"/>
  <c r="P2965" i="7"/>
  <c r="P2966" i="7"/>
  <c r="P2967" i="7"/>
  <c r="P2968" i="7"/>
  <c r="P2969" i="7"/>
  <c r="P2970" i="7"/>
  <c r="P2971" i="7"/>
  <c r="P2972" i="7"/>
  <c r="P2973" i="7"/>
  <c r="P2974" i="7"/>
  <c r="P2975" i="7"/>
  <c r="P2976" i="7"/>
  <c r="P2977" i="7"/>
  <c r="P2978" i="7"/>
  <c r="P2979" i="7"/>
  <c r="P2980" i="7"/>
  <c r="P2981" i="7"/>
  <c r="P2982" i="7"/>
  <c r="P2983" i="7"/>
  <c r="P2984" i="7"/>
  <c r="P2985" i="7"/>
  <c r="P2986" i="7"/>
  <c r="P2987" i="7"/>
  <c r="P2988" i="7"/>
  <c r="P2989" i="7"/>
  <c r="P2990" i="7"/>
  <c r="P2991" i="7"/>
  <c r="P2992" i="7"/>
  <c r="P2993" i="7"/>
  <c r="P2994" i="7"/>
  <c r="P2995" i="7"/>
  <c r="P2996" i="7"/>
  <c r="P2997" i="7"/>
  <c r="P2998" i="7"/>
  <c r="P2999" i="7"/>
  <c r="P3000" i="7"/>
  <c r="P3001" i="7"/>
  <c r="P3002" i="7"/>
  <c r="P3003" i="7"/>
  <c r="P3004" i="7"/>
  <c r="P3005" i="7"/>
  <c r="P3006" i="7"/>
  <c r="P3007" i="7"/>
  <c r="P3008" i="7"/>
  <c r="P3009" i="7"/>
  <c r="P3010" i="7"/>
  <c r="P3011" i="7"/>
  <c r="P3012" i="7"/>
  <c r="P3013" i="7"/>
  <c r="P3014" i="7"/>
  <c r="P3015" i="7"/>
  <c r="P3016" i="7"/>
  <c r="P3017" i="7"/>
  <c r="P3018" i="7"/>
  <c r="P3019" i="7"/>
  <c r="P3020" i="7"/>
  <c r="P3021" i="7"/>
  <c r="P3022" i="7"/>
  <c r="P3023" i="7"/>
  <c r="P3024" i="7"/>
  <c r="P3025" i="7"/>
  <c r="P3026" i="7"/>
  <c r="P3027" i="7"/>
  <c r="P3028" i="7"/>
  <c r="P3029" i="7"/>
  <c r="P3030" i="7"/>
  <c r="P3031" i="7"/>
  <c r="P3032" i="7"/>
  <c r="P3033" i="7"/>
  <c r="P3034" i="7"/>
  <c r="P3035" i="7"/>
  <c r="P3036" i="7"/>
  <c r="P3037" i="7"/>
  <c r="P3038" i="7"/>
  <c r="P3039" i="7"/>
  <c r="P3040" i="7"/>
  <c r="P3041" i="7"/>
  <c r="P3042" i="7"/>
  <c r="P3043" i="7"/>
  <c r="P3044" i="7"/>
  <c r="P3045" i="7"/>
  <c r="P3046" i="7"/>
  <c r="P3047" i="7"/>
  <c r="P3048" i="7"/>
  <c r="P3049" i="7"/>
  <c r="P3050" i="7"/>
  <c r="P3051" i="7"/>
  <c r="P3052" i="7"/>
  <c r="P3053" i="7"/>
  <c r="P3054" i="7"/>
  <c r="P3055" i="7"/>
  <c r="P3056" i="7"/>
  <c r="P3057" i="7"/>
  <c r="P3058" i="7"/>
  <c r="P3059" i="7"/>
  <c r="P3060" i="7"/>
  <c r="P3061" i="7"/>
  <c r="P3062" i="7"/>
  <c r="P3063" i="7"/>
  <c r="P3064" i="7"/>
  <c r="P3065" i="7"/>
  <c r="P3066" i="7"/>
  <c r="P3067" i="7"/>
  <c r="P3068" i="7"/>
  <c r="P3069" i="7"/>
  <c r="P3070" i="7"/>
  <c r="P3071" i="7"/>
  <c r="P3072" i="7"/>
  <c r="P3073" i="7"/>
  <c r="P3074" i="7"/>
  <c r="P3075" i="7"/>
  <c r="P3076" i="7"/>
  <c r="P3077" i="7"/>
  <c r="P3078" i="7"/>
  <c r="P3079" i="7"/>
  <c r="P3080" i="7"/>
  <c r="P3081" i="7"/>
  <c r="P3082" i="7"/>
  <c r="P3083" i="7"/>
  <c r="P3084" i="7"/>
  <c r="P3085" i="7"/>
  <c r="P3086" i="7"/>
  <c r="P3087" i="7"/>
  <c r="P3088" i="7"/>
  <c r="P3089" i="7"/>
  <c r="P3090" i="7"/>
  <c r="P3091" i="7"/>
  <c r="P3092" i="7"/>
  <c r="P3093" i="7"/>
  <c r="P3094" i="7"/>
  <c r="P3095" i="7"/>
  <c r="P3096" i="7"/>
  <c r="P3097" i="7"/>
  <c r="P3098" i="7"/>
  <c r="P3099" i="7"/>
  <c r="P3100" i="7"/>
  <c r="P3101" i="7"/>
  <c r="P3102" i="7"/>
  <c r="P3103" i="7"/>
  <c r="P3104" i="7"/>
  <c r="P3105" i="7"/>
  <c r="P3106" i="7"/>
  <c r="P3107" i="7"/>
  <c r="P3108" i="7"/>
  <c r="P3109" i="7"/>
  <c r="P3110" i="7"/>
  <c r="P3111" i="7"/>
  <c r="P3112" i="7"/>
  <c r="P3113" i="7"/>
  <c r="P3114" i="7"/>
  <c r="P3115" i="7"/>
  <c r="P3116" i="7"/>
  <c r="P3117" i="7"/>
  <c r="P3118" i="7"/>
  <c r="P3119" i="7"/>
  <c r="P3120" i="7"/>
  <c r="P3121" i="7"/>
  <c r="P3122" i="7"/>
  <c r="P3123" i="7"/>
  <c r="P3124" i="7"/>
  <c r="P3125" i="7"/>
  <c r="P3126" i="7"/>
  <c r="P3127" i="7"/>
  <c r="P3128" i="7"/>
  <c r="P3129" i="7"/>
  <c r="P3130" i="7"/>
  <c r="P3131" i="7"/>
  <c r="P3132" i="7"/>
  <c r="P3133" i="7"/>
  <c r="P3134" i="7"/>
  <c r="P3135" i="7"/>
  <c r="P3136" i="7"/>
  <c r="P3137" i="7"/>
  <c r="P3138" i="7"/>
  <c r="P3139" i="7"/>
  <c r="P3140" i="7"/>
  <c r="P3141" i="7"/>
  <c r="P3142" i="7"/>
  <c r="P3143" i="7"/>
  <c r="P3144" i="7"/>
  <c r="P3145" i="7"/>
  <c r="P3146" i="7"/>
  <c r="P3147" i="7"/>
  <c r="P3148" i="7"/>
  <c r="P3149" i="7"/>
  <c r="P3150" i="7"/>
  <c r="P3151" i="7"/>
  <c r="P3152" i="7"/>
  <c r="P3153" i="7"/>
  <c r="P3154" i="7"/>
  <c r="P3155" i="7"/>
  <c r="P3156" i="7"/>
  <c r="P3157" i="7"/>
  <c r="P3158" i="7"/>
  <c r="P3159" i="7"/>
  <c r="P3160" i="7"/>
  <c r="P3161" i="7"/>
  <c r="P3162" i="7"/>
  <c r="P3163" i="7"/>
  <c r="P3164" i="7"/>
  <c r="P3165" i="7"/>
  <c r="P3166" i="7"/>
  <c r="P3167" i="7"/>
  <c r="P3168" i="7"/>
  <c r="P3169" i="7"/>
  <c r="P3170" i="7"/>
  <c r="P3171" i="7"/>
  <c r="P3172" i="7"/>
  <c r="P3173" i="7"/>
  <c r="P3174" i="7"/>
  <c r="P3175" i="7"/>
  <c r="P3176" i="7"/>
  <c r="P3177" i="7"/>
  <c r="P3178" i="7"/>
  <c r="P3179" i="7"/>
  <c r="P3180" i="7"/>
  <c r="P3181" i="7"/>
  <c r="P3182" i="7"/>
  <c r="P3183" i="7"/>
  <c r="P3184" i="7"/>
  <c r="P3185" i="7"/>
  <c r="P3186" i="7"/>
  <c r="P3187" i="7"/>
  <c r="P3188" i="7"/>
  <c r="P3189" i="7"/>
  <c r="P3190" i="7"/>
  <c r="P3191" i="7"/>
  <c r="P3192" i="7"/>
  <c r="P3193" i="7"/>
  <c r="P3194" i="7"/>
  <c r="P3195" i="7"/>
  <c r="P3196" i="7"/>
  <c r="P3197" i="7"/>
  <c r="P3198" i="7"/>
  <c r="P3199" i="7"/>
  <c r="P3200" i="7"/>
  <c r="P3201" i="7"/>
  <c r="P3202" i="7"/>
  <c r="P3203" i="7"/>
  <c r="P3204" i="7"/>
  <c r="P3205" i="7"/>
  <c r="P3206" i="7"/>
  <c r="P3207" i="7"/>
  <c r="P3208" i="7"/>
  <c r="P3209" i="7"/>
  <c r="P3210" i="7"/>
  <c r="P3211" i="7"/>
  <c r="P3212" i="7"/>
  <c r="P3213" i="7"/>
  <c r="P3214" i="7"/>
  <c r="P3215" i="7"/>
  <c r="P3216" i="7"/>
  <c r="P3217" i="7"/>
  <c r="P3218" i="7"/>
  <c r="P3219" i="7"/>
  <c r="P3220" i="7"/>
  <c r="P3221" i="7"/>
  <c r="P3222" i="7"/>
  <c r="P3223" i="7"/>
  <c r="P3224" i="7"/>
  <c r="P3225" i="7"/>
  <c r="P3226" i="7"/>
  <c r="P3227" i="7"/>
  <c r="P3228" i="7"/>
  <c r="P3229" i="7"/>
  <c r="P3230" i="7"/>
  <c r="P3231" i="7"/>
  <c r="P3232" i="7"/>
  <c r="P3233" i="7"/>
  <c r="P3234" i="7"/>
  <c r="P3235" i="7"/>
  <c r="P3236" i="7"/>
  <c r="P3237" i="7"/>
  <c r="P3238" i="7"/>
  <c r="P3239" i="7"/>
  <c r="P3240" i="7"/>
  <c r="P3241" i="7"/>
  <c r="P3242" i="7"/>
  <c r="P3243" i="7"/>
  <c r="P3244" i="7"/>
  <c r="P3245" i="7"/>
  <c r="P3246" i="7"/>
  <c r="P3247" i="7"/>
  <c r="P3248" i="7"/>
  <c r="P3249" i="7"/>
  <c r="P3250" i="7"/>
  <c r="P3251" i="7"/>
  <c r="P3252" i="7"/>
  <c r="P3253" i="7"/>
  <c r="P3254" i="7"/>
  <c r="P3255" i="7"/>
  <c r="P3256" i="7"/>
  <c r="P3257" i="7"/>
  <c r="P3258" i="7"/>
  <c r="P3259" i="7"/>
  <c r="P3260" i="7"/>
  <c r="P3261" i="7"/>
  <c r="P3262" i="7"/>
  <c r="P3263" i="7"/>
  <c r="P3264" i="7"/>
  <c r="P3265" i="7"/>
  <c r="P3266" i="7"/>
  <c r="P3267" i="7"/>
  <c r="P3268" i="7"/>
  <c r="P3269" i="7"/>
  <c r="P3270" i="7"/>
  <c r="P3271" i="7"/>
  <c r="P3272" i="7"/>
  <c r="P3273" i="7"/>
  <c r="P3274" i="7"/>
  <c r="P3275" i="7"/>
  <c r="P3276" i="7"/>
  <c r="P3277" i="7"/>
  <c r="P3278" i="7"/>
  <c r="P3279" i="7"/>
  <c r="P3280" i="7"/>
  <c r="P3281" i="7"/>
  <c r="P3282" i="7"/>
  <c r="P3283" i="7"/>
  <c r="P3284" i="7"/>
  <c r="P3285" i="7"/>
  <c r="P3286" i="7"/>
  <c r="P3287" i="7"/>
  <c r="P3288" i="7"/>
  <c r="P3289" i="7"/>
  <c r="P3290" i="7"/>
  <c r="P3291" i="7"/>
  <c r="P3292" i="7"/>
  <c r="P3293" i="7"/>
  <c r="P3294" i="7"/>
  <c r="P3295" i="7"/>
  <c r="P3296" i="7"/>
  <c r="P3297" i="7"/>
  <c r="P3298" i="7"/>
  <c r="P3299" i="7"/>
  <c r="P3300" i="7"/>
  <c r="P3301" i="7"/>
  <c r="P3302" i="7"/>
  <c r="P3303" i="7"/>
  <c r="P3304" i="7"/>
  <c r="P3305" i="7"/>
  <c r="P3306" i="7"/>
  <c r="P3307" i="7"/>
  <c r="P3308" i="7"/>
  <c r="P3309" i="7"/>
  <c r="P3310" i="7"/>
  <c r="P3311" i="7"/>
  <c r="P3312" i="7"/>
  <c r="P3313" i="7"/>
  <c r="P3314" i="7"/>
  <c r="P3315" i="7"/>
  <c r="P3316" i="7"/>
  <c r="P3317" i="7"/>
  <c r="P3318" i="7"/>
  <c r="P3319" i="7"/>
  <c r="P3320" i="7"/>
  <c r="P3321" i="7"/>
  <c r="P3322" i="7"/>
  <c r="P3323" i="7"/>
  <c r="P3324" i="7"/>
  <c r="P3325" i="7"/>
  <c r="P3326" i="7"/>
  <c r="P3327" i="7"/>
  <c r="P3328" i="7"/>
  <c r="P3329" i="7"/>
  <c r="P3330" i="7"/>
  <c r="P3331" i="7"/>
  <c r="P3332" i="7"/>
  <c r="P3333" i="7"/>
  <c r="P3334" i="7"/>
  <c r="P3335" i="7"/>
  <c r="P3336" i="7"/>
  <c r="P3337" i="7"/>
  <c r="P3338" i="7"/>
  <c r="P3339" i="7"/>
  <c r="P3340" i="7"/>
  <c r="P3341" i="7"/>
  <c r="P3342" i="7"/>
  <c r="P3343" i="7"/>
  <c r="P3344" i="7"/>
  <c r="P3345" i="7"/>
  <c r="P3346" i="7"/>
  <c r="P3347" i="7"/>
  <c r="P3348" i="7"/>
  <c r="P3349" i="7"/>
  <c r="P3350" i="7"/>
  <c r="P3351" i="7"/>
  <c r="P3352" i="7"/>
  <c r="P3353" i="7"/>
  <c r="P3354" i="7"/>
  <c r="P3355" i="7"/>
  <c r="P3356" i="7"/>
  <c r="P3357" i="7"/>
  <c r="P3358" i="7"/>
  <c r="P3359" i="7"/>
  <c r="P3360" i="7"/>
  <c r="P3361" i="7"/>
  <c r="P3362" i="7"/>
  <c r="P3363" i="7"/>
  <c r="P3364" i="7"/>
  <c r="P3365" i="7"/>
  <c r="P3366" i="7"/>
  <c r="P3367" i="7"/>
  <c r="P3368" i="7"/>
  <c r="P3369" i="7"/>
  <c r="P3370" i="7"/>
  <c r="P3371" i="7"/>
  <c r="P3372" i="7"/>
  <c r="P3373" i="7"/>
  <c r="P3374" i="7"/>
  <c r="P3375" i="7"/>
  <c r="P3376" i="7"/>
  <c r="P3377" i="7"/>
  <c r="P3378" i="7"/>
  <c r="P3379" i="7"/>
  <c r="P3380" i="7"/>
  <c r="P3381" i="7"/>
  <c r="P3382" i="7"/>
  <c r="P3383" i="7"/>
  <c r="P3384" i="7"/>
  <c r="P3385" i="7"/>
  <c r="P3386" i="7"/>
  <c r="P3387" i="7"/>
  <c r="P3388" i="7"/>
  <c r="P3389" i="7"/>
  <c r="P3390" i="7"/>
  <c r="P3391" i="7"/>
  <c r="P3392" i="7"/>
  <c r="P3393" i="7"/>
  <c r="P3394" i="7"/>
  <c r="P3395" i="7"/>
  <c r="P3396" i="7"/>
  <c r="P3397" i="7"/>
  <c r="P3398" i="7"/>
  <c r="P3399" i="7"/>
  <c r="P3400" i="7"/>
  <c r="P3401" i="7"/>
  <c r="P3402" i="7"/>
  <c r="P3403" i="7"/>
  <c r="P3404" i="7"/>
  <c r="P3405" i="7"/>
  <c r="P3406" i="7"/>
  <c r="P3407" i="7"/>
  <c r="P3408" i="7"/>
  <c r="P3409" i="7"/>
  <c r="P3410" i="7"/>
  <c r="P3411" i="7"/>
  <c r="P3412" i="7"/>
  <c r="P3413" i="7"/>
  <c r="P3414" i="7"/>
  <c r="P3415" i="7"/>
  <c r="P3416" i="7"/>
  <c r="P3417" i="7"/>
  <c r="P3418" i="7"/>
  <c r="P3419" i="7"/>
  <c r="P3420" i="7"/>
  <c r="P3421" i="7"/>
  <c r="P3422" i="7"/>
  <c r="P3423" i="7"/>
  <c r="P3424" i="7"/>
  <c r="P3425" i="7"/>
  <c r="P3426" i="7"/>
  <c r="P3427" i="7"/>
  <c r="P3428" i="7"/>
  <c r="P3429" i="7"/>
  <c r="P3430" i="7"/>
  <c r="P3431" i="7"/>
  <c r="P3432" i="7"/>
  <c r="P3433" i="7"/>
  <c r="P3434" i="7"/>
  <c r="P3435" i="7"/>
  <c r="P3436" i="7"/>
  <c r="P3437" i="7"/>
  <c r="P3438" i="7"/>
  <c r="P3439" i="7"/>
  <c r="P3440" i="7"/>
  <c r="P3441" i="7"/>
  <c r="P3442" i="7"/>
  <c r="P3443" i="7"/>
  <c r="P3444" i="7"/>
  <c r="P3445" i="7"/>
  <c r="P3446" i="7"/>
  <c r="P3447" i="7"/>
  <c r="P3448" i="7"/>
  <c r="P3449" i="7"/>
  <c r="P3450" i="7"/>
  <c r="P3451" i="7"/>
  <c r="P3452" i="7"/>
  <c r="P3453" i="7"/>
  <c r="P3454" i="7"/>
  <c r="P3455" i="7"/>
  <c r="P3456" i="7"/>
  <c r="P3457" i="7"/>
  <c r="P3458" i="7"/>
  <c r="P3459" i="7"/>
  <c r="P3460" i="7"/>
  <c r="P3461" i="7"/>
  <c r="P3462" i="7"/>
  <c r="P3463" i="7"/>
  <c r="P3464" i="7"/>
  <c r="P3465" i="7"/>
  <c r="P3466" i="7"/>
  <c r="P3467" i="7"/>
  <c r="P3468" i="7"/>
  <c r="P3469" i="7"/>
  <c r="P3470" i="7"/>
  <c r="P3471" i="7"/>
  <c r="P3472" i="7"/>
  <c r="P3473" i="7"/>
  <c r="P3474" i="7"/>
  <c r="P3475" i="7"/>
  <c r="P3476" i="7"/>
  <c r="P3477" i="7"/>
  <c r="P3478" i="7"/>
  <c r="P3479" i="7"/>
  <c r="P3480" i="7"/>
  <c r="P3481" i="7"/>
  <c r="P3482" i="7"/>
  <c r="P3483" i="7"/>
  <c r="P3484" i="7"/>
  <c r="P3485" i="7"/>
  <c r="P3486" i="7"/>
  <c r="P3487" i="7"/>
  <c r="P3488" i="7"/>
  <c r="P3489" i="7"/>
  <c r="P3490" i="7"/>
  <c r="P3491" i="7"/>
  <c r="P3492" i="7"/>
  <c r="P3493" i="7"/>
  <c r="P3494" i="7"/>
  <c r="P3495" i="7"/>
  <c r="P3496" i="7"/>
  <c r="P3497" i="7"/>
  <c r="P3498" i="7"/>
  <c r="P3499" i="7"/>
  <c r="P3500" i="7"/>
  <c r="P3501" i="7"/>
  <c r="P3502" i="7"/>
  <c r="P3503" i="7"/>
  <c r="P3504" i="7"/>
  <c r="P3505" i="7"/>
  <c r="P3506" i="7"/>
  <c r="P3507" i="7"/>
  <c r="P3508" i="7"/>
  <c r="P3509" i="7"/>
  <c r="P3510" i="7"/>
  <c r="P3511" i="7"/>
  <c r="P3512" i="7"/>
  <c r="P3513" i="7"/>
  <c r="P3514" i="7"/>
  <c r="P3515" i="7"/>
  <c r="P3516" i="7"/>
  <c r="P3517" i="7"/>
  <c r="P3518" i="7"/>
  <c r="P3519" i="7"/>
  <c r="P3520" i="7"/>
  <c r="P3521" i="7"/>
  <c r="P3522" i="7"/>
  <c r="P3523" i="7"/>
  <c r="P3524" i="7"/>
  <c r="P3525" i="7"/>
  <c r="P3526" i="7"/>
  <c r="P3527" i="7"/>
  <c r="P3528" i="7"/>
  <c r="P3529" i="7"/>
  <c r="P3530" i="7"/>
  <c r="P3531" i="7"/>
  <c r="P3532" i="7"/>
  <c r="P3533" i="7"/>
  <c r="P3534" i="7"/>
  <c r="P3535" i="7"/>
  <c r="P3536" i="7"/>
  <c r="P3537" i="7"/>
  <c r="P3538" i="7"/>
  <c r="P3539" i="7"/>
  <c r="P3540" i="7"/>
  <c r="P3541" i="7"/>
  <c r="P3542" i="7"/>
  <c r="P3543" i="7"/>
  <c r="P3544" i="7"/>
  <c r="P3545" i="7"/>
  <c r="P3546" i="7"/>
  <c r="P3547" i="7"/>
  <c r="P3548" i="7"/>
  <c r="P3549" i="7"/>
  <c r="P3550" i="7"/>
  <c r="P3551" i="7"/>
  <c r="P3552" i="7"/>
  <c r="P3553" i="7"/>
  <c r="P3554" i="7"/>
  <c r="P3555" i="7"/>
  <c r="P3556" i="7"/>
  <c r="P3557" i="7"/>
  <c r="P3558" i="7"/>
  <c r="P3559" i="7"/>
  <c r="P3560" i="7"/>
  <c r="P3561" i="7"/>
  <c r="P3562" i="7"/>
  <c r="P3563" i="7"/>
  <c r="P3564" i="7"/>
  <c r="P3565" i="7"/>
  <c r="P3566" i="7"/>
  <c r="P3567" i="7"/>
  <c r="P3568" i="7"/>
  <c r="P3569" i="7"/>
  <c r="P3570" i="7"/>
  <c r="P3571" i="7"/>
  <c r="P3572" i="7"/>
  <c r="P3573" i="7"/>
  <c r="P3574" i="7"/>
  <c r="P3575" i="7"/>
  <c r="P3576" i="7"/>
  <c r="P3577" i="7"/>
  <c r="P3578" i="7"/>
  <c r="P3579" i="7"/>
  <c r="P3580" i="7"/>
  <c r="P3581" i="7"/>
  <c r="P3582" i="7"/>
  <c r="P3583" i="7"/>
  <c r="P3584" i="7"/>
  <c r="P3585" i="7"/>
  <c r="P3586" i="7"/>
  <c r="P3587" i="7"/>
  <c r="P3588" i="7"/>
  <c r="P3589" i="7"/>
  <c r="P3590" i="7"/>
  <c r="P3591" i="7"/>
  <c r="P3592" i="7"/>
  <c r="P3593" i="7"/>
  <c r="P3594" i="7"/>
  <c r="P3595" i="7"/>
  <c r="P3596" i="7"/>
  <c r="P3597" i="7"/>
  <c r="P3598" i="7"/>
  <c r="P3599" i="7"/>
  <c r="P3600" i="7"/>
  <c r="P3601" i="7"/>
  <c r="P3602" i="7"/>
  <c r="P3603" i="7"/>
  <c r="P3604" i="7"/>
  <c r="P3605" i="7"/>
  <c r="P3606" i="7"/>
  <c r="P3607" i="7"/>
  <c r="P3608" i="7"/>
  <c r="P3609" i="7"/>
  <c r="P3610" i="7"/>
  <c r="P3611" i="7"/>
  <c r="P3612" i="7"/>
  <c r="P3613" i="7"/>
  <c r="P3614" i="7"/>
  <c r="P3615" i="7"/>
  <c r="P3616" i="7"/>
  <c r="P3617" i="7"/>
  <c r="P3618" i="7"/>
  <c r="P3619" i="7"/>
  <c r="P3620" i="7"/>
  <c r="P3621" i="7"/>
  <c r="P3622" i="7"/>
  <c r="P3623" i="7"/>
  <c r="P3624" i="7"/>
  <c r="P3625" i="7"/>
  <c r="P3626" i="7"/>
  <c r="P3627" i="7"/>
  <c r="P3628" i="7"/>
  <c r="P3629" i="7"/>
  <c r="P3630" i="7"/>
  <c r="P3631" i="7"/>
  <c r="P3632" i="7"/>
  <c r="P3633" i="7"/>
  <c r="P3634" i="7"/>
  <c r="P3635" i="7"/>
  <c r="P3636" i="7"/>
  <c r="P3637" i="7"/>
  <c r="P3638" i="7"/>
  <c r="P3639" i="7"/>
  <c r="P3640" i="7"/>
  <c r="P3641" i="7"/>
  <c r="P3642" i="7"/>
  <c r="P3643" i="7"/>
  <c r="P3644" i="7"/>
  <c r="P3645" i="7"/>
  <c r="P3646" i="7"/>
  <c r="P3647" i="7"/>
  <c r="P3648" i="7"/>
  <c r="P3649" i="7"/>
  <c r="P3650" i="7"/>
  <c r="P3651" i="7"/>
  <c r="P3652" i="7"/>
  <c r="P3653" i="7"/>
  <c r="P3654" i="7"/>
  <c r="P3655" i="7"/>
  <c r="P3656" i="7"/>
  <c r="P3657" i="7"/>
  <c r="P3658" i="7"/>
  <c r="P3659" i="7"/>
  <c r="P3660" i="7"/>
  <c r="P3661" i="7"/>
  <c r="P3662" i="7"/>
  <c r="P3663" i="7"/>
  <c r="P3664" i="7"/>
  <c r="P3665" i="7"/>
  <c r="P3666" i="7"/>
  <c r="P3667" i="7"/>
  <c r="P3668" i="7"/>
  <c r="P3669" i="7"/>
  <c r="P3670" i="7"/>
  <c r="P3671" i="7"/>
  <c r="P3672" i="7"/>
  <c r="P3673" i="7"/>
  <c r="P3674" i="7"/>
  <c r="P3675" i="7"/>
  <c r="P3676" i="7"/>
  <c r="P3677" i="7"/>
  <c r="P3678" i="7"/>
  <c r="P3679" i="7"/>
  <c r="P3680" i="7"/>
  <c r="P3681" i="7"/>
  <c r="P3682" i="7"/>
  <c r="P3683" i="7"/>
  <c r="P3684" i="7"/>
  <c r="P3685" i="7"/>
  <c r="P3686" i="7"/>
  <c r="P3687" i="7"/>
  <c r="P3688" i="7"/>
  <c r="P3689" i="7"/>
  <c r="P3690" i="7"/>
  <c r="P3691" i="7"/>
  <c r="P3692" i="7"/>
  <c r="P3693" i="7"/>
  <c r="P3694" i="7"/>
  <c r="P3695" i="7"/>
  <c r="P3696" i="7"/>
  <c r="P3697" i="7"/>
  <c r="P3698" i="7"/>
  <c r="P3699" i="7"/>
  <c r="P3700" i="7"/>
  <c r="P3701" i="7"/>
  <c r="P3702" i="7"/>
  <c r="P3703" i="7"/>
  <c r="P3704" i="7"/>
  <c r="P3705" i="7"/>
  <c r="P3706" i="7"/>
  <c r="P3707" i="7"/>
  <c r="P3708" i="7"/>
  <c r="P3709" i="7"/>
  <c r="P3710" i="7"/>
  <c r="P3711" i="7"/>
  <c r="P3712" i="7"/>
  <c r="P3713" i="7"/>
  <c r="P3714" i="7"/>
  <c r="P3715" i="7"/>
  <c r="P3716" i="7"/>
  <c r="P3717" i="7"/>
  <c r="P3718" i="7"/>
  <c r="P3719" i="7"/>
  <c r="P3720" i="7"/>
  <c r="P3721" i="7"/>
  <c r="P3722" i="7"/>
  <c r="P3723" i="7"/>
  <c r="P3724" i="7"/>
  <c r="P3725" i="7"/>
  <c r="P3726" i="7"/>
  <c r="P3727" i="7"/>
  <c r="P3728" i="7"/>
  <c r="P3729" i="7"/>
  <c r="P3730" i="7"/>
  <c r="P3731" i="7"/>
  <c r="P3732" i="7"/>
  <c r="P3733" i="7"/>
  <c r="P3734" i="7"/>
  <c r="P3735" i="7"/>
  <c r="P3736" i="7"/>
  <c r="P3737" i="7"/>
  <c r="P3738" i="7"/>
  <c r="P3739" i="7"/>
  <c r="P3740" i="7"/>
  <c r="P3741" i="7"/>
  <c r="P3742" i="7"/>
  <c r="P3743" i="7"/>
  <c r="P3744" i="7"/>
  <c r="P3745" i="7"/>
  <c r="P3746" i="7"/>
  <c r="P3747" i="7"/>
  <c r="P3748" i="7"/>
  <c r="P3749" i="7"/>
  <c r="P3750" i="7"/>
  <c r="P3751" i="7"/>
  <c r="P3752" i="7"/>
  <c r="P3753" i="7"/>
  <c r="P3754" i="7"/>
  <c r="P3755" i="7"/>
  <c r="P3756" i="7"/>
  <c r="P3757" i="7"/>
  <c r="P3758" i="7"/>
  <c r="P3759" i="7"/>
  <c r="P3760" i="7"/>
  <c r="P3761" i="7"/>
  <c r="P3762" i="7"/>
  <c r="P3763" i="7"/>
  <c r="P3764" i="7"/>
  <c r="P3765" i="7"/>
  <c r="P3766" i="7"/>
  <c r="P3767" i="7"/>
  <c r="P3768" i="7"/>
  <c r="P3769" i="7"/>
  <c r="P3770" i="7"/>
  <c r="P3771" i="7"/>
  <c r="P3772" i="7"/>
  <c r="P3773" i="7"/>
  <c r="P3774" i="7"/>
  <c r="P3775" i="7"/>
  <c r="P3776" i="7"/>
  <c r="P3777" i="7"/>
  <c r="P3778" i="7"/>
  <c r="P3779" i="7"/>
  <c r="P3780" i="7"/>
  <c r="P3781" i="7"/>
  <c r="P3782" i="7"/>
  <c r="P3783" i="7"/>
  <c r="P3784" i="7"/>
  <c r="P3785" i="7"/>
  <c r="P3786" i="7"/>
  <c r="P3787" i="7"/>
  <c r="P3788" i="7"/>
  <c r="P3789" i="7"/>
  <c r="P3790" i="7"/>
  <c r="P3791" i="7"/>
  <c r="P3792" i="7"/>
  <c r="P3793" i="7"/>
  <c r="P3794" i="7"/>
  <c r="P3795" i="7"/>
  <c r="P3796" i="7"/>
  <c r="P3797" i="7"/>
  <c r="P3798" i="7"/>
  <c r="P3799" i="7"/>
  <c r="P3800" i="7"/>
  <c r="P3801" i="7"/>
  <c r="P3802" i="7"/>
  <c r="P3803" i="7"/>
  <c r="P3804" i="7"/>
  <c r="P3805" i="7"/>
  <c r="P3806" i="7"/>
  <c r="P3807" i="7"/>
  <c r="P3808" i="7"/>
  <c r="P3809" i="7"/>
  <c r="P3810" i="7"/>
  <c r="P3811" i="7"/>
  <c r="P3812" i="7"/>
  <c r="P3813" i="7"/>
  <c r="P3814" i="7"/>
  <c r="P3815" i="7"/>
  <c r="P3816" i="7"/>
  <c r="P3817" i="7"/>
  <c r="P3818" i="7"/>
  <c r="P3819" i="7"/>
  <c r="P3820" i="7"/>
  <c r="P3821" i="7"/>
  <c r="P3822" i="7"/>
  <c r="P3823" i="7"/>
  <c r="P3824" i="7"/>
  <c r="P3825" i="7"/>
  <c r="P3826" i="7"/>
  <c r="P3827" i="7"/>
  <c r="P3828" i="7"/>
  <c r="P3829" i="7"/>
  <c r="P3830" i="7"/>
  <c r="P3831" i="7"/>
  <c r="P3832" i="7"/>
  <c r="P3833" i="7"/>
  <c r="P3834" i="7"/>
  <c r="P3835" i="7"/>
  <c r="P3836" i="7"/>
  <c r="P3837" i="7"/>
  <c r="P3838" i="7"/>
  <c r="P3839" i="7"/>
  <c r="P3840" i="7"/>
  <c r="P3841" i="7"/>
  <c r="P3842" i="7"/>
  <c r="P3843" i="7"/>
  <c r="P3844" i="7"/>
  <c r="P3845" i="7"/>
  <c r="P3846" i="7"/>
  <c r="P3847" i="7"/>
  <c r="P3848" i="7"/>
  <c r="P3849" i="7"/>
  <c r="P3850" i="7"/>
  <c r="P3851" i="7"/>
  <c r="P3852" i="7"/>
  <c r="P3853" i="7"/>
  <c r="P3854" i="7"/>
  <c r="P3855" i="7"/>
  <c r="P3856" i="7"/>
  <c r="P3857" i="7"/>
  <c r="P3858" i="7"/>
  <c r="P3859" i="7"/>
  <c r="P3860" i="7"/>
  <c r="P3861" i="7"/>
  <c r="P3862" i="7"/>
  <c r="P3863" i="7"/>
  <c r="P3864" i="7"/>
  <c r="P3865" i="7"/>
  <c r="P3866" i="7"/>
  <c r="P3867" i="7"/>
  <c r="P3868" i="7"/>
  <c r="P3869" i="7"/>
  <c r="P3870" i="7"/>
  <c r="P3871" i="7"/>
  <c r="P3872" i="7"/>
  <c r="P3873" i="7"/>
  <c r="P3874" i="7"/>
  <c r="P3875" i="7"/>
  <c r="P3876" i="7"/>
  <c r="P3877" i="7"/>
  <c r="P3878" i="7"/>
  <c r="P3879" i="7"/>
  <c r="P3880" i="7"/>
  <c r="P3881" i="7"/>
  <c r="P3882" i="7"/>
  <c r="P3883" i="7"/>
  <c r="P3884" i="7"/>
  <c r="P3885" i="7"/>
  <c r="P3886" i="7"/>
  <c r="P3887" i="7"/>
  <c r="P3888" i="7"/>
  <c r="P3889" i="7"/>
  <c r="P3890" i="7"/>
  <c r="P3891" i="7"/>
  <c r="P3892" i="7"/>
  <c r="P3893" i="7"/>
  <c r="P3894" i="7"/>
  <c r="P3895" i="7"/>
  <c r="P3896" i="7"/>
  <c r="P3897" i="7"/>
  <c r="P3898" i="7"/>
  <c r="P3899" i="7"/>
  <c r="P3900" i="7"/>
  <c r="P3901" i="7"/>
  <c r="P3902" i="7"/>
  <c r="P3903" i="7"/>
  <c r="P3904" i="7"/>
  <c r="P3905" i="7"/>
  <c r="P3906" i="7"/>
  <c r="P3907" i="7"/>
  <c r="P3908" i="7"/>
  <c r="P3909" i="7"/>
  <c r="P3910" i="7"/>
  <c r="P3911" i="7"/>
  <c r="P3912" i="7"/>
  <c r="P3913" i="7"/>
  <c r="P3914" i="7"/>
  <c r="P3915" i="7"/>
  <c r="P3916" i="7"/>
  <c r="P3917" i="7"/>
  <c r="P3918" i="7"/>
  <c r="P3919" i="7"/>
  <c r="P3920" i="7"/>
  <c r="P3921" i="7"/>
  <c r="P3922" i="7"/>
  <c r="P3923" i="7"/>
  <c r="P3924" i="7"/>
  <c r="P3925" i="7"/>
  <c r="P3926" i="7"/>
  <c r="P3927" i="7"/>
  <c r="P3928" i="7"/>
  <c r="P3929" i="7"/>
  <c r="P3930" i="7"/>
  <c r="P3931" i="7"/>
  <c r="P3932" i="7"/>
  <c r="P3933" i="7"/>
  <c r="P3934" i="7"/>
  <c r="P3935" i="7"/>
  <c r="P3936" i="7"/>
  <c r="P3937" i="7"/>
  <c r="P3938" i="7"/>
  <c r="P3939" i="7"/>
  <c r="P3940" i="7"/>
  <c r="P3941" i="7"/>
  <c r="P3942" i="7"/>
  <c r="P3943" i="7"/>
  <c r="P3944" i="7"/>
  <c r="P3945" i="7"/>
  <c r="P3946" i="7"/>
  <c r="P3947" i="7"/>
  <c r="P3948" i="7"/>
  <c r="P3949" i="7"/>
  <c r="P3950" i="7"/>
  <c r="P3951" i="7"/>
  <c r="P3952" i="7"/>
  <c r="P3953" i="7"/>
  <c r="P3954" i="7"/>
  <c r="P3955" i="7"/>
  <c r="P3956" i="7"/>
  <c r="P3957" i="7"/>
  <c r="P3958" i="7"/>
  <c r="P3959" i="7"/>
  <c r="P3960" i="7"/>
  <c r="P3961" i="7"/>
  <c r="P3962" i="7"/>
  <c r="P3963" i="7"/>
  <c r="P3964" i="7"/>
  <c r="P3965" i="7"/>
  <c r="P3966" i="7"/>
  <c r="P3967" i="7"/>
  <c r="P3968" i="7"/>
  <c r="P3969" i="7"/>
  <c r="P3970" i="7"/>
  <c r="P3971" i="7"/>
  <c r="P3972" i="7"/>
  <c r="P3973" i="7"/>
  <c r="P3974" i="7"/>
  <c r="P3975" i="7"/>
  <c r="P3976" i="7"/>
  <c r="P3977" i="7"/>
  <c r="P3978" i="7"/>
  <c r="P3979" i="7"/>
  <c r="P3980" i="7"/>
  <c r="P3981" i="7"/>
  <c r="P3982" i="7"/>
  <c r="P3983" i="7"/>
  <c r="P3984" i="7"/>
  <c r="P3985" i="7"/>
  <c r="P3986" i="7"/>
  <c r="P3987" i="7"/>
  <c r="P3988" i="7"/>
  <c r="P3989" i="7"/>
  <c r="P3990" i="7"/>
  <c r="P3991" i="7"/>
  <c r="P3992" i="7"/>
  <c r="P3993" i="7"/>
  <c r="P3994" i="7"/>
  <c r="P3995" i="7"/>
  <c r="P3996" i="7"/>
  <c r="P3997" i="7"/>
  <c r="P3998" i="7"/>
  <c r="P3999" i="7"/>
  <c r="P4000" i="7"/>
  <c r="P4001" i="7"/>
  <c r="P4002" i="7"/>
  <c r="P4003" i="7"/>
  <c r="P4004" i="7"/>
  <c r="P4005" i="7"/>
  <c r="P4006" i="7"/>
  <c r="P4007" i="7"/>
  <c r="P4008" i="7"/>
  <c r="P4009" i="7"/>
  <c r="P4010" i="7"/>
  <c r="P4011" i="7"/>
  <c r="P4012" i="7"/>
  <c r="P4013" i="7"/>
  <c r="P4014" i="7"/>
  <c r="P4015" i="7"/>
  <c r="P4016" i="7"/>
  <c r="P4017" i="7"/>
  <c r="P4018" i="7"/>
  <c r="P4019" i="7"/>
  <c r="P4020" i="7"/>
  <c r="P4021" i="7"/>
  <c r="P4022" i="7"/>
  <c r="P4023" i="7"/>
  <c r="P4024" i="7"/>
  <c r="P4025" i="7"/>
  <c r="P4026" i="7"/>
  <c r="P4027" i="7"/>
  <c r="P4028" i="7"/>
  <c r="P4029" i="7"/>
  <c r="P4030" i="7"/>
  <c r="P4031" i="7"/>
  <c r="P4032" i="7"/>
  <c r="P4033" i="7"/>
  <c r="P4034" i="7"/>
  <c r="P4035" i="7"/>
  <c r="P4036" i="7"/>
  <c r="P4037" i="7"/>
  <c r="P4038" i="7"/>
  <c r="P4039" i="7"/>
  <c r="P4040" i="7"/>
  <c r="P4041" i="7"/>
  <c r="P4042" i="7"/>
  <c r="P4043" i="7"/>
  <c r="P4044" i="7"/>
  <c r="P4045" i="7"/>
  <c r="P4046" i="7"/>
  <c r="P4047" i="7"/>
  <c r="P4048" i="7"/>
  <c r="P4049" i="7"/>
  <c r="P4050" i="7"/>
  <c r="P4051" i="7"/>
  <c r="P4052" i="7"/>
  <c r="P4053" i="7"/>
  <c r="P4054" i="7"/>
  <c r="P4055" i="7"/>
  <c r="P4056" i="7"/>
  <c r="P4057" i="7"/>
  <c r="P4058" i="7"/>
  <c r="P4059" i="7"/>
  <c r="P4060" i="7"/>
  <c r="P4061" i="7"/>
  <c r="P4062" i="7"/>
  <c r="P4063" i="7"/>
  <c r="P4064" i="7"/>
  <c r="P4065" i="7"/>
  <c r="P4066" i="7"/>
  <c r="P4067" i="7"/>
  <c r="P4068" i="7"/>
  <c r="P4069" i="7"/>
  <c r="P4070" i="7"/>
  <c r="P4071" i="7"/>
  <c r="P4072" i="7"/>
  <c r="P4073" i="7"/>
  <c r="P4074" i="7"/>
  <c r="P4075" i="7"/>
  <c r="P4076" i="7"/>
  <c r="P4077" i="7"/>
  <c r="P4078" i="7"/>
  <c r="P4079" i="7"/>
  <c r="P4080" i="7"/>
  <c r="P4081" i="7"/>
  <c r="P4082" i="7"/>
  <c r="P4083" i="7"/>
  <c r="P4084" i="7"/>
  <c r="P4085" i="7"/>
  <c r="P4086" i="7"/>
  <c r="P4087" i="7"/>
  <c r="P4088" i="7"/>
  <c r="P4089" i="7"/>
  <c r="P4090" i="7"/>
  <c r="P4091" i="7"/>
  <c r="P4092" i="7"/>
  <c r="P4093" i="7"/>
  <c r="P4094" i="7"/>
  <c r="P4095" i="7"/>
  <c r="P4096" i="7"/>
  <c r="P4097" i="7"/>
  <c r="P4098" i="7"/>
  <c r="P4099" i="7"/>
  <c r="P4100" i="7"/>
  <c r="P4101" i="7"/>
  <c r="P4102" i="7"/>
  <c r="P4103" i="7"/>
  <c r="P4104" i="7"/>
  <c r="P4105" i="7"/>
  <c r="P4106" i="7"/>
  <c r="P4107" i="7"/>
  <c r="P4108" i="7"/>
  <c r="P4109" i="7"/>
  <c r="P4110" i="7"/>
  <c r="P4111" i="7"/>
  <c r="P4112" i="7"/>
  <c r="P4113" i="7"/>
  <c r="P4114" i="7"/>
  <c r="P4115" i="7"/>
  <c r="P4116" i="7"/>
  <c r="P4117" i="7"/>
  <c r="P4118" i="7"/>
  <c r="P4119" i="7"/>
  <c r="P4120" i="7"/>
  <c r="P4121" i="7"/>
  <c r="P4122" i="7"/>
  <c r="P4123" i="7"/>
  <c r="P4124" i="7"/>
  <c r="P4125" i="7"/>
  <c r="P4126" i="7"/>
  <c r="P4127" i="7"/>
  <c r="P4128" i="7"/>
  <c r="P4129" i="7"/>
  <c r="P4130" i="7"/>
  <c r="P4131" i="7"/>
  <c r="P4132" i="7"/>
  <c r="P4133" i="7"/>
  <c r="P4134" i="7"/>
  <c r="P4135" i="7"/>
  <c r="P4136" i="7"/>
  <c r="P4137" i="7"/>
  <c r="P4138" i="7"/>
  <c r="P4139" i="7"/>
  <c r="P4140" i="7"/>
  <c r="P4141" i="7"/>
  <c r="P4142" i="7"/>
  <c r="P4143" i="7"/>
  <c r="P4144" i="7"/>
  <c r="P4145" i="7"/>
  <c r="P4146" i="7"/>
  <c r="P4147" i="7"/>
  <c r="P4148" i="7"/>
  <c r="P4149" i="7"/>
  <c r="P4150" i="7"/>
  <c r="P4151" i="7"/>
  <c r="P4152" i="7"/>
  <c r="P4153" i="7"/>
  <c r="P4154" i="7"/>
  <c r="P4155" i="7"/>
  <c r="P4156" i="7"/>
  <c r="P4157" i="7"/>
  <c r="P4158" i="7"/>
  <c r="P4159" i="7"/>
  <c r="P4160" i="7"/>
  <c r="P4161" i="7"/>
  <c r="P4162" i="7"/>
  <c r="P4163" i="7"/>
  <c r="P4164" i="7"/>
  <c r="P4165" i="7"/>
  <c r="P4166" i="7"/>
  <c r="P4167" i="7"/>
  <c r="P4168" i="7"/>
  <c r="P4169" i="7"/>
  <c r="P4170" i="7"/>
  <c r="P4171" i="7"/>
  <c r="P4172" i="7"/>
  <c r="P4173" i="7"/>
  <c r="P4174" i="7"/>
  <c r="P4175" i="7"/>
  <c r="P4176" i="7"/>
  <c r="P4177" i="7"/>
  <c r="P4178" i="7"/>
  <c r="P4179" i="7"/>
  <c r="P4180" i="7"/>
  <c r="P4181" i="7"/>
  <c r="P4182" i="7"/>
  <c r="P4183" i="7"/>
  <c r="P4184" i="7"/>
  <c r="P4185" i="7"/>
  <c r="P4186" i="7"/>
  <c r="P4187" i="7"/>
  <c r="P4188" i="7"/>
  <c r="P4189" i="7"/>
  <c r="P4190" i="7"/>
  <c r="P4191" i="7"/>
  <c r="P4192" i="7"/>
  <c r="P4193" i="7"/>
  <c r="P4194" i="7"/>
  <c r="P4195" i="7"/>
  <c r="P4196" i="7"/>
  <c r="P4197" i="7"/>
  <c r="P4198" i="7"/>
  <c r="P4199" i="7"/>
  <c r="P4200" i="7"/>
  <c r="P4201" i="7"/>
  <c r="P4202" i="7"/>
  <c r="P4203" i="7"/>
  <c r="P4204" i="7"/>
  <c r="P4205" i="7"/>
  <c r="P4206" i="7"/>
  <c r="P4207" i="7"/>
  <c r="P4208" i="7"/>
  <c r="P4209" i="7"/>
  <c r="P4210" i="7"/>
  <c r="P4211" i="7"/>
  <c r="P4212" i="7"/>
  <c r="P4213" i="7"/>
  <c r="P4214" i="7"/>
  <c r="P4215" i="7"/>
  <c r="P4216" i="7"/>
  <c r="P4217" i="7"/>
  <c r="P4218" i="7"/>
  <c r="P4219" i="7"/>
  <c r="P4220" i="7"/>
  <c r="P4221" i="7"/>
  <c r="P4222" i="7"/>
  <c r="P4223" i="7"/>
  <c r="P4224" i="7"/>
  <c r="P4225" i="7"/>
  <c r="P4226" i="7"/>
  <c r="P4227" i="7"/>
  <c r="P4228" i="7"/>
  <c r="P4229" i="7"/>
  <c r="P4230" i="7"/>
  <c r="P4231" i="7"/>
  <c r="P4232" i="7"/>
  <c r="P4233" i="7"/>
  <c r="P4234" i="7"/>
  <c r="P4235" i="7"/>
  <c r="P4236" i="7"/>
  <c r="P4237" i="7"/>
  <c r="P4238" i="7"/>
  <c r="P4239" i="7"/>
  <c r="P4240" i="7"/>
  <c r="P4241" i="7"/>
  <c r="P4242" i="7"/>
  <c r="P4243" i="7"/>
  <c r="P4244" i="7"/>
  <c r="P4245" i="7"/>
  <c r="P4246" i="7"/>
  <c r="P4247" i="7"/>
  <c r="P4248" i="7"/>
  <c r="P4249" i="7"/>
  <c r="P4250" i="7"/>
  <c r="P4251" i="7"/>
  <c r="P4252" i="7"/>
  <c r="P4253" i="7"/>
  <c r="P4254" i="7"/>
  <c r="P4255" i="7"/>
  <c r="P4256" i="7"/>
  <c r="P4257" i="7"/>
  <c r="P4258" i="7"/>
  <c r="P4259" i="7"/>
  <c r="P4260" i="7"/>
  <c r="P4261" i="7"/>
  <c r="P4262" i="7"/>
  <c r="P4263" i="7"/>
  <c r="P4264" i="7"/>
  <c r="P4265" i="7"/>
  <c r="P4266" i="7"/>
  <c r="P4267" i="7"/>
  <c r="P4268" i="7"/>
  <c r="P4269" i="7"/>
  <c r="P4270" i="7"/>
  <c r="P4271" i="7"/>
  <c r="P4272" i="7"/>
  <c r="P4273" i="7"/>
  <c r="P4274" i="7"/>
  <c r="P4275" i="7"/>
  <c r="P4276" i="7"/>
  <c r="P4277" i="7"/>
  <c r="P4278" i="7"/>
  <c r="P4279" i="7"/>
  <c r="P4280" i="7"/>
  <c r="P4281" i="7"/>
  <c r="P4282" i="7"/>
  <c r="P4283" i="7"/>
  <c r="P4284" i="7"/>
  <c r="P4285" i="7"/>
  <c r="P4286" i="7"/>
  <c r="P4287" i="7"/>
  <c r="P4288" i="7"/>
  <c r="P4289" i="7"/>
  <c r="P4290" i="7"/>
  <c r="P4291" i="7"/>
  <c r="P4292" i="7"/>
  <c r="P4293" i="7"/>
  <c r="P4294" i="7"/>
  <c r="P4295" i="7"/>
  <c r="P4296" i="7"/>
  <c r="P4297" i="7"/>
  <c r="P4298" i="7"/>
  <c r="P4299" i="7"/>
  <c r="P4300" i="7"/>
  <c r="P4301" i="7"/>
  <c r="P4302" i="7"/>
  <c r="P4303" i="7"/>
  <c r="P4304" i="7"/>
  <c r="P4305" i="7"/>
  <c r="P4306" i="7"/>
  <c r="P4307" i="7"/>
  <c r="P4308" i="7"/>
  <c r="P4309" i="7"/>
  <c r="P4310" i="7"/>
  <c r="P4311" i="7"/>
  <c r="P4312" i="7"/>
  <c r="P4313" i="7"/>
  <c r="P4314" i="7"/>
  <c r="P4315" i="7"/>
  <c r="P4316" i="7"/>
  <c r="P4317" i="7"/>
  <c r="P4318" i="7"/>
  <c r="P4319" i="7"/>
  <c r="P4320" i="7"/>
  <c r="P4321" i="7"/>
  <c r="P4322" i="7"/>
  <c r="P4323" i="7"/>
  <c r="P4324" i="7"/>
  <c r="P4325" i="7"/>
  <c r="P4326" i="7"/>
  <c r="P4327" i="7"/>
  <c r="P4328" i="7"/>
  <c r="P4329" i="7"/>
  <c r="P4330" i="7"/>
  <c r="P4331" i="7"/>
  <c r="P4332" i="7"/>
  <c r="P4333" i="7"/>
  <c r="P4334" i="7"/>
  <c r="P4335" i="7"/>
  <c r="P4336" i="7"/>
  <c r="P4337" i="7"/>
  <c r="P4338" i="7"/>
  <c r="P4339" i="7"/>
  <c r="P4340" i="7"/>
  <c r="P4341" i="7"/>
  <c r="P4342" i="7"/>
  <c r="P4343" i="7"/>
  <c r="P4344" i="7"/>
  <c r="P4345" i="7"/>
  <c r="P4346" i="7"/>
  <c r="P4347" i="7"/>
  <c r="P4348" i="7"/>
  <c r="P4349" i="7"/>
  <c r="P4350" i="7"/>
  <c r="P4351" i="7"/>
  <c r="P4352" i="7"/>
  <c r="P4353" i="7"/>
  <c r="P4354" i="7"/>
  <c r="P4355" i="7"/>
  <c r="P4356" i="7"/>
  <c r="P4357" i="7"/>
  <c r="P4358" i="7"/>
  <c r="P4359" i="7"/>
  <c r="P4360" i="7"/>
  <c r="P4361" i="7"/>
  <c r="P4362" i="7"/>
  <c r="P4363" i="7"/>
  <c r="P4364" i="7"/>
  <c r="P4365" i="7"/>
  <c r="P4366" i="7"/>
  <c r="P4367" i="7"/>
  <c r="P4368" i="7"/>
  <c r="P4369" i="7"/>
  <c r="P4370" i="7"/>
  <c r="P4371" i="7"/>
  <c r="P4372" i="7"/>
  <c r="P4373" i="7"/>
  <c r="P4374" i="7"/>
  <c r="P4375" i="7"/>
  <c r="P4376" i="7"/>
  <c r="P4377" i="7"/>
  <c r="P4378" i="7"/>
  <c r="P4379" i="7"/>
  <c r="P4380" i="7"/>
  <c r="P4381" i="7"/>
  <c r="P4382" i="7"/>
  <c r="P4383" i="7"/>
  <c r="P4384" i="7"/>
  <c r="P4385" i="7"/>
  <c r="P4386" i="7"/>
  <c r="P4387" i="7"/>
  <c r="P4388" i="7"/>
  <c r="P4389" i="7"/>
  <c r="P4390" i="7"/>
  <c r="P4391" i="7"/>
  <c r="P4392" i="7"/>
  <c r="P4393" i="7"/>
  <c r="P4394" i="7"/>
  <c r="P4395" i="7"/>
  <c r="P4396" i="7"/>
  <c r="P4397" i="7"/>
  <c r="P4398" i="7"/>
  <c r="P4399" i="7"/>
  <c r="P4400" i="7"/>
  <c r="P4401" i="7"/>
  <c r="P4402" i="7"/>
  <c r="P4403" i="7"/>
  <c r="P4404" i="7"/>
  <c r="P4405" i="7"/>
  <c r="P4406" i="7"/>
  <c r="P4407" i="7"/>
  <c r="P4408" i="7"/>
  <c r="P4409" i="7"/>
  <c r="P4410" i="7"/>
  <c r="P4411" i="7"/>
  <c r="P4412" i="7"/>
  <c r="P4413" i="7"/>
  <c r="P4414" i="7"/>
  <c r="P4415" i="7"/>
  <c r="P4416" i="7"/>
  <c r="P4417" i="7"/>
  <c r="P4418" i="7"/>
  <c r="P4419" i="7"/>
  <c r="P4420" i="7"/>
  <c r="P4421" i="7"/>
  <c r="P4422" i="7"/>
  <c r="P4423" i="7"/>
  <c r="P4424" i="7"/>
  <c r="P4425" i="7"/>
  <c r="P4426" i="7"/>
  <c r="P4427" i="7"/>
  <c r="P4428" i="7"/>
  <c r="P4429" i="7"/>
  <c r="P4430" i="7"/>
  <c r="P4431" i="7"/>
  <c r="P4432" i="7"/>
  <c r="P4433" i="7"/>
  <c r="P4434" i="7"/>
  <c r="P4435" i="7"/>
  <c r="P4436" i="7"/>
  <c r="P4437" i="7"/>
  <c r="P4438" i="7"/>
  <c r="P4439" i="7"/>
  <c r="P4440" i="7"/>
  <c r="P4441" i="7"/>
  <c r="P4442" i="7"/>
  <c r="P4443" i="7"/>
  <c r="P4444" i="7"/>
  <c r="P4445" i="7"/>
  <c r="P4446" i="7"/>
  <c r="P4447" i="7"/>
  <c r="P4448" i="7"/>
  <c r="P4449" i="7"/>
  <c r="P4450" i="7"/>
  <c r="P4451" i="7"/>
  <c r="P4452" i="7"/>
  <c r="P4453" i="7"/>
  <c r="P4454" i="7"/>
  <c r="P4455" i="7"/>
  <c r="P4456" i="7"/>
  <c r="P4457" i="7"/>
  <c r="P4458" i="7"/>
  <c r="P4459" i="7"/>
  <c r="P4460" i="7"/>
  <c r="P4461" i="7"/>
  <c r="P4462" i="7"/>
  <c r="P4463" i="7"/>
  <c r="P4464" i="7"/>
  <c r="P4465" i="7"/>
  <c r="P4466" i="7"/>
  <c r="P4467" i="7"/>
  <c r="P4468" i="7"/>
  <c r="P4469" i="7"/>
  <c r="P4470" i="7"/>
  <c r="P4471" i="7"/>
  <c r="P4472" i="7"/>
  <c r="P4473" i="7"/>
  <c r="P4474" i="7"/>
  <c r="P4475" i="7"/>
  <c r="P4476" i="7"/>
  <c r="P4477" i="7"/>
  <c r="P4478" i="7"/>
  <c r="P4479" i="7"/>
  <c r="P4480" i="7"/>
  <c r="P4481" i="7"/>
  <c r="P4482" i="7"/>
  <c r="P4483" i="7"/>
  <c r="P4484" i="7"/>
  <c r="P4485" i="7"/>
  <c r="P4486" i="7"/>
  <c r="P4487" i="7"/>
  <c r="P4488" i="7"/>
  <c r="P4489" i="7"/>
  <c r="P4490" i="7"/>
  <c r="P4491" i="7"/>
  <c r="P4492" i="7"/>
  <c r="P4493" i="7"/>
  <c r="P4494" i="7"/>
  <c r="P4495" i="7"/>
  <c r="P4496" i="7"/>
  <c r="P4497" i="7"/>
  <c r="P4498" i="7"/>
  <c r="P4499" i="7"/>
  <c r="P4500" i="7"/>
  <c r="P4501" i="7"/>
  <c r="P4502" i="7"/>
  <c r="P4503" i="7"/>
  <c r="P4504" i="7"/>
  <c r="P4505" i="7"/>
  <c r="P4506" i="7"/>
  <c r="P4507" i="7"/>
  <c r="P4508" i="7"/>
  <c r="P4509" i="7"/>
  <c r="P4510" i="7"/>
  <c r="P4511" i="7"/>
  <c r="P4512" i="7"/>
  <c r="P4513" i="7"/>
  <c r="P4514" i="7"/>
  <c r="P4515" i="7"/>
  <c r="P4516" i="7"/>
  <c r="P4517" i="7"/>
  <c r="P4518" i="7"/>
  <c r="P4519" i="7"/>
  <c r="P4520" i="7"/>
  <c r="P4521" i="7"/>
  <c r="P4522" i="7"/>
  <c r="P4523" i="7"/>
  <c r="P4524" i="7"/>
  <c r="P4525" i="7"/>
  <c r="P4526" i="7"/>
  <c r="P4527" i="7"/>
  <c r="P4528" i="7"/>
  <c r="P4529" i="7"/>
  <c r="P4530" i="7"/>
  <c r="P4531" i="7"/>
  <c r="P4532" i="7"/>
  <c r="P4533" i="7"/>
  <c r="P4534" i="7"/>
  <c r="P4535" i="7"/>
  <c r="P4536" i="7"/>
  <c r="P4537" i="7"/>
  <c r="P4538" i="7"/>
  <c r="P4539" i="7"/>
  <c r="P4540" i="7"/>
  <c r="P4541" i="7"/>
  <c r="P4542" i="7"/>
  <c r="P4543" i="7"/>
  <c r="P4544" i="7"/>
  <c r="P4545" i="7"/>
  <c r="P4546" i="7"/>
  <c r="P4547" i="7"/>
  <c r="P4548" i="7"/>
  <c r="P4549" i="7"/>
  <c r="P4550" i="7"/>
  <c r="P4551" i="7"/>
  <c r="P4552" i="7"/>
  <c r="P4553" i="7"/>
  <c r="P4554" i="7"/>
  <c r="P4555" i="7"/>
  <c r="P4556" i="7"/>
  <c r="P4557" i="7"/>
  <c r="P4558" i="7"/>
  <c r="P4559" i="7"/>
  <c r="P4560" i="7"/>
  <c r="P4561" i="7"/>
  <c r="P4562" i="7"/>
  <c r="P4563" i="7"/>
  <c r="P4564" i="7"/>
  <c r="P4565" i="7"/>
  <c r="P4566" i="7"/>
  <c r="P4567" i="7"/>
  <c r="P4568" i="7"/>
  <c r="P4569" i="7"/>
  <c r="P4570" i="7"/>
  <c r="P4571" i="7"/>
  <c r="P4572" i="7"/>
  <c r="P4573" i="7"/>
  <c r="P4574" i="7"/>
  <c r="P4575" i="7"/>
  <c r="P4576" i="7"/>
  <c r="P4577" i="7"/>
  <c r="P4578" i="7"/>
  <c r="P4579" i="7"/>
  <c r="P4580" i="7"/>
  <c r="P4581" i="7"/>
  <c r="P4582" i="7"/>
  <c r="P4583" i="7"/>
  <c r="P4584" i="7"/>
  <c r="P4585" i="7"/>
  <c r="P4586" i="7"/>
  <c r="P4587" i="7"/>
  <c r="P4588" i="7"/>
  <c r="P4589" i="7"/>
  <c r="P4590" i="7"/>
  <c r="P4591" i="7"/>
  <c r="P4592" i="7"/>
  <c r="P4593" i="7"/>
  <c r="P4594" i="7"/>
  <c r="P4595" i="7"/>
  <c r="P4596" i="7"/>
  <c r="P4597" i="7"/>
  <c r="P4598" i="7"/>
  <c r="P4599" i="7"/>
  <c r="P4600" i="7"/>
  <c r="P4601" i="7"/>
  <c r="P4602" i="7"/>
  <c r="P4603" i="7"/>
  <c r="P4604" i="7"/>
  <c r="P4605" i="7"/>
  <c r="P4606" i="7"/>
  <c r="P4607" i="7"/>
  <c r="P4608" i="7"/>
  <c r="P4609" i="7"/>
  <c r="P4610" i="7"/>
  <c r="P4611" i="7"/>
  <c r="P4612" i="7"/>
  <c r="P4613" i="7"/>
  <c r="P4614" i="7"/>
  <c r="P4615" i="7"/>
  <c r="P4616" i="7"/>
  <c r="P4617" i="7"/>
  <c r="P4618" i="7"/>
  <c r="P4619" i="7"/>
  <c r="P4620" i="7"/>
  <c r="P4621" i="7"/>
  <c r="P4622" i="7"/>
  <c r="P4623" i="7"/>
  <c r="P4624" i="7"/>
  <c r="P4625" i="7"/>
  <c r="P4626" i="7"/>
  <c r="P4627" i="7"/>
  <c r="P4628" i="7"/>
  <c r="P4629" i="7"/>
  <c r="P4630" i="7"/>
  <c r="P4631" i="7"/>
  <c r="P4632" i="7"/>
  <c r="P4633" i="7"/>
  <c r="P4634" i="7"/>
  <c r="P4635" i="7"/>
  <c r="P4636" i="7"/>
  <c r="P4637" i="7"/>
  <c r="P4638" i="7"/>
  <c r="P4639" i="7"/>
  <c r="P4640" i="7"/>
  <c r="P4641" i="7"/>
  <c r="P4642" i="7"/>
  <c r="P4643" i="7"/>
  <c r="P4644" i="7"/>
  <c r="P4645" i="7"/>
  <c r="P4646" i="7"/>
  <c r="P4647" i="7"/>
  <c r="P4648" i="7"/>
  <c r="P4649" i="7"/>
  <c r="P4650" i="7"/>
  <c r="P4651" i="7"/>
  <c r="P4652" i="7"/>
  <c r="P4653" i="7"/>
  <c r="P4654" i="7"/>
  <c r="P4655" i="7"/>
  <c r="P4656" i="7"/>
  <c r="P4657" i="7"/>
  <c r="P4658" i="7"/>
  <c r="P4659" i="7"/>
  <c r="P4660" i="7"/>
  <c r="P4661" i="7"/>
  <c r="P4662" i="7"/>
  <c r="P4663" i="7"/>
  <c r="P4664" i="7"/>
  <c r="P4665" i="7"/>
  <c r="P4666" i="7"/>
  <c r="P4667" i="7"/>
  <c r="P4668" i="7"/>
  <c r="P4669" i="7"/>
  <c r="P4670" i="7"/>
  <c r="P4671" i="7"/>
  <c r="P4672" i="7"/>
  <c r="P4673" i="7"/>
  <c r="P4674" i="7"/>
  <c r="P4675" i="7"/>
  <c r="P4676" i="7"/>
  <c r="P4677" i="7"/>
  <c r="P4678" i="7"/>
  <c r="P4679" i="7"/>
  <c r="P4680" i="7"/>
  <c r="P4681" i="7"/>
  <c r="P4682" i="7"/>
  <c r="P4683" i="7"/>
  <c r="P4684" i="7"/>
  <c r="P4685" i="7"/>
  <c r="P4686" i="7"/>
  <c r="P4687" i="7"/>
  <c r="P4688" i="7"/>
  <c r="P4689" i="7"/>
  <c r="P4690" i="7"/>
  <c r="P4691" i="7"/>
  <c r="P4692" i="7"/>
  <c r="P4693" i="7"/>
  <c r="P4694" i="7"/>
  <c r="P4695" i="7"/>
  <c r="P4696" i="7"/>
  <c r="P4697" i="7"/>
  <c r="P4698" i="7"/>
  <c r="P4699" i="7"/>
  <c r="P4700" i="7"/>
  <c r="P4701" i="7"/>
  <c r="P4702" i="7"/>
  <c r="P4703" i="7"/>
  <c r="P4704" i="7"/>
  <c r="P4705" i="7"/>
  <c r="P4706" i="7"/>
  <c r="P4707" i="7"/>
  <c r="P4708" i="7"/>
  <c r="P4709" i="7"/>
  <c r="P4710" i="7"/>
  <c r="P4711" i="7"/>
  <c r="P4712" i="7"/>
  <c r="P4713" i="7"/>
  <c r="P4714" i="7"/>
  <c r="P4715" i="7"/>
  <c r="P4716" i="7"/>
  <c r="P4717" i="7"/>
  <c r="P4718" i="7"/>
  <c r="P4719" i="7"/>
  <c r="P4720" i="7"/>
  <c r="P4721" i="7"/>
  <c r="P4722" i="7"/>
  <c r="P4723" i="7"/>
  <c r="P4724" i="7"/>
  <c r="P4725" i="7"/>
  <c r="P4726" i="7"/>
  <c r="P4727" i="7"/>
  <c r="P4728" i="7"/>
  <c r="P4729" i="7"/>
  <c r="P4730" i="7"/>
  <c r="P4731" i="7"/>
  <c r="P4732" i="7"/>
  <c r="P4733" i="7"/>
  <c r="P4734" i="7"/>
  <c r="P4735" i="7"/>
  <c r="P4736" i="7"/>
  <c r="P4737" i="7"/>
  <c r="P4738" i="7"/>
  <c r="P4739" i="7"/>
  <c r="P4740" i="7"/>
  <c r="P4741" i="7"/>
  <c r="P4742" i="7"/>
  <c r="P4743" i="7"/>
  <c r="P4744" i="7"/>
  <c r="P4745" i="7"/>
  <c r="P4746" i="7"/>
  <c r="P4747" i="7"/>
  <c r="P4748" i="7"/>
  <c r="P4749" i="7"/>
  <c r="P4750" i="7"/>
  <c r="P4751" i="7"/>
  <c r="P4752" i="7"/>
  <c r="P4753" i="7"/>
  <c r="P4754" i="7"/>
  <c r="P4755" i="7"/>
  <c r="P4756" i="7"/>
  <c r="P4757" i="7"/>
  <c r="P4758" i="7"/>
  <c r="P4759" i="7"/>
  <c r="P4760" i="7"/>
  <c r="P4761" i="7"/>
  <c r="P4762" i="7"/>
  <c r="P4763" i="7"/>
  <c r="P4764" i="7"/>
  <c r="P4765" i="7"/>
  <c r="P4766" i="7"/>
  <c r="P4767" i="7"/>
  <c r="P4768" i="7"/>
  <c r="P4769" i="7"/>
  <c r="P4770" i="7"/>
  <c r="P4771" i="7"/>
  <c r="P4772" i="7"/>
  <c r="P4773" i="7"/>
  <c r="P4774" i="7"/>
  <c r="P4775" i="7"/>
  <c r="P4776" i="7"/>
  <c r="P4777" i="7"/>
  <c r="P4778" i="7"/>
  <c r="P4779" i="7"/>
  <c r="P4780" i="7"/>
  <c r="P4781" i="7"/>
  <c r="P4782" i="7"/>
  <c r="P4783" i="7"/>
  <c r="P4784" i="7"/>
  <c r="P4785" i="7"/>
  <c r="P4786" i="7"/>
  <c r="P4787" i="7"/>
  <c r="P4788" i="7"/>
  <c r="P4789" i="7"/>
  <c r="P4790" i="7"/>
  <c r="P4791" i="7"/>
  <c r="P4792" i="7"/>
  <c r="P4793" i="7"/>
  <c r="P4794" i="7"/>
  <c r="P4795" i="7"/>
  <c r="P4796" i="7"/>
  <c r="P4797" i="7"/>
  <c r="P4798" i="7"/>
  <c r="P4799" i="7"/>
  <c r="P4800" i="7"/>
  <c r="P4801" i="7"/>
  <c r="P4802" i="7"/>
  <c r="P4803" i="7"/>
  <c r="P4804" i="7"/>
  <c r="P4805" i="7"/>
  <c r="P4806" i="7"/>
  <c r="P4807" i="7"/>
  <c r="P4808" i="7"/>
  <c r="P4809" i="7"/>
  <c r="P4810" i="7"/>
  <c r="P4811" i="7"/>
  <c r="P4812" i="7"/>
  <c r="P4813" i="7"/>
  <c r="P4814" i="7"/>
  <c r="P4815" i="7"/>
  <c r="P4816" i="7"/>
  <c r="P4817" i="7"/>
  <c r="P4818" i="7"/>
  <c r="P4819" i="7"/>
  <c r="P4820" i="7"/>
  <c r="P4821" i="7"/>
  <c r="P4822" i="7"/>
  <c r="P4823" i="7"/>
  <c r="P4824" i="7"/>
  <c r="P4825" i="7"/>
  <c r="P4826" i="7"/>
  <c r="P4827" i="7"/>
  <c r="P4828" i="7"/>
  <c r="P4829" i="7"/>
  <c r="P4830" i="7"/>
  <c r="P4831" i="7"/>
  <c r="P4832" i="7"/>
  <c r="P4833" i="7"/>
  <c r="P4834" i="7"/>
  <c r="P4835" i="7"/>
  <c r="P4836" i="7"/>
  <c r="P4837" i="7"/>
  <c r="P4838" i="7"/>
  <c r="P4839" i="7"/>
  <c r="P4840" i="7"/>
  <c r="P4841" i="7"/>
  <c r="P4842" i="7"/>
  <c r="P4843" i="7"/>
  <c r="P4844" i="7"/>
  <c r="P4845" i="7"/>
  <c r="P4846" i="7"/>
  <c r="P4847" i="7"/>
  <c r="P4848" i="7"/>
  <c r="P4849" i="7"/>
  <c r="P4850" i="7"/>
  <c r="P4851" i="7"/>
  <c r="P4852" i="7"/>
  <c r="P4853" i="7"/>
  <c r="P4854" i="7"/>
  <c r="P4855" i="7"/>
  <c r="P4856" i="7"/>
  <c r="P4857" i="7"/>
  <c r="P4858" i="7"/>
  <c r="P4859" i="7"/>
  <c r="P4860" i="7"/>
  <c r="P4861" i="7"/>
  <c r="P4862" i="7"/>
  <c r="P4863" i="7"/>
  <c r="P4864" i="7"/>
  <c r="P4865" i="7"/>
  <c r="P4866" i="7"/>
  <c r="P4867" i="7"/>
  <c r="P4868" i="7"/>
  <c r="P4869" i="7"/>
  <c r="P4870" i="7"/>
  <c r="P4871" i="7"/>
  <c r="P4872" i="7"/>
  <c r="P4873" i="7"/>
  <c r="P4874" i="7"/>
  <c r="P4875" i="7"/>
  <c r="P4876" i="7"/>
  <c r="P4877" i="7"/>
  <c r="P4878" i="7"/>
  <c r="P4879" i="7"/>
  <c r="P4880" i="7"/>
  <c r="P4881" i="7"/>
  <c r="P4882" i="7"/>
  <c r="P4883" i="7"/>
  <c r="P4884" i="7"/>
  <c r="P4885" i="7"/>
  <c r="P4886" i="7"/>
  <c r="P4887" i="7"/>
  <c r="P4888" i="7"/>
  <c r="P4889" i="7"/>
  <c r="P4890" i="7"/>
  <c r="P4891" i="7"/>
  <c r="P4892" i="7"/>
  <c r="P4893" i="7"/>
  <c r="P4894" i="7"/>
  <c r="P4895" i="7"/>
  <c r="P4896" i="7"/>
  <c r="P4897" i="7"/>
  <c r="P4898" i="7"/>
  <c r="P4899" i="7"/>
  <c r="P4900" i="7"/>
  <c r="P4901" i="7"/>
  <c r="P4902" i="7"/>
  <c r="P4903" i="7"/>
  <c r="P4904" i="7"/>
  <c r="P4905" i="7"/>
  <c r="P4906" i="7"/>
  <c r="P4907" i="7"/>
  <c r="P4908" i="7"/>
  <c r="P4909" i="7"/>
  <c r="P4910" i="7"/>
  <c r="P4911" i="7"/>
  <c r="P4912" i="7"/>
  <c r="P4913" i="7"/>
  <c r="P4914" i="7"/>
  <c r="P4915" i="7"/>
  <c r="P4916" i="7"/>
  <c r="P4917" i="7"/>
  <c r="P4918" i="7"/>
  <c r="P4919" i="7"/>
  <c r="P4920" i="7"/>
  <c r="P4921" i="7"/>
  <c r="P4922" i="7"/>
  <c r="P4923" i="7"/>
  <c r="P4924" i="7"/>
  <c r="P4925" i="7"/>
  <c r="P4926" i="7"/>
  <c r="P4927" i="7"/>
  <c r="P4928" i="7"/>
  <c r="P4929" i="7"/>
  <c r="P4930" i="7"/>
  <c r="P4931" i="7"/>
  <c r="P4932" i="7"/>
  <c r="P4933" i="7"/>
  <c r="P4934" i="7"/>
  <c r="P4935" i="7"/>
  <c r="P4936" i="7"/>
  <c r="P4937" i="7"/>
  <c r="P4938" i="7"/>
  <c r="P4939" i="7"/>
  <c r="P4940" i="7"/>
  <c r="P4941" i="7"/>
  <c r="P4942" i="7"/>
  <c r="P4943" i="7"/>
  <c r="P4944" i="7"/>
  <c r="P4945" i="7"/>
  <c r="P4946" i="7"/>
  <c r="P4947" i="7"/>
  <c r="P4948" i="7"/>
  <c r="P4949" i="7"/>
  <c r="P4950" i="7"/>
  <c r="P4951" i="7"/>
  <c r="P4952" i="7"/>
  <c r="P4953" i="7"/>
  <c r="P4954" i="7"/>
  <c r="P4955" i="7"/>
  <c r="P4956" i="7"/>
  <c r="P4957" i="7"/>
  <c r="P4958" i="7"/>
  <c r="P4959" i="7"/>
  <c r="P4960" i="7"/>
  <c r="P4961" i="7"/>
  <c r="P4962" i="7"/>
  <c r="P4963" i="7"/>
  <c r="P4964" i="7"/>
  <c r="P4965" i="7"/>
  <c r="P4966" i="7"/>
  <c r="P4967" i="7"/>
  <c r="P4968" i="7"/>
  <c r="P4969" i="7"/>
  <c r="P4970" i="7"/>
  <c r="P4971" i="7"/>
  <c r="P4972" i="7"/>
  <c r="P4973" i="7"/>
  <c r="P4974" i="7"/>
  <c r="P4975" i="7"/>
  <c r="P4976" i="7"/>
  <c r="P4977" i="7"/>
  <c r="P4978" i="7"/>
  <c r="P4979" i="7"/>
  <c r="P4980" i="7"/>
  <c r="P4981" i="7"/>
  <c r="P4982" i="7"/>
  <c r="P4983" i="7"/>
  <c r="P4984" i="7"/>
  <c r="P4985" i="7"/>
  <c r="P4986" i="7"/>
  <c r="P4987" i="7"/>
  <c r="P4988" i="7"/>
  <c r="P4989" i="7"/>
  <c r="P4990" i="7"/>
  <c r="P4991" i="7"/>
  <c r="P4992" i="7"/>
  <c r="P4993" i="7"/>
  <c r="P4994" i="7"/>
  <c r="P4995" i="7"/>
  <c r="P4996" i="7"/>
  <c r="P4997" i="7"/>
  <c r="P4998" i="7"/>
  <c r="P4999" i="7"/>
  <c r="P5000" i="7"/>
  <c r="P5001" i="7"/>
  <c r="P5002" i="7"/>
  <c r="P5003" i="7"/>
  <c r="P5004" i="7"/>
  <c r="P5005" i="7"/>
  <c r="P5006" i="7"/>
  <c r="P5007" i="7"/>
  <c r="P5008" i="7"/>
  <c r="P5009" i="7"/>
  <c r="P5010" i="7"/>
  <c r="P5011" i="7"/>
  <c r="P5012" i="7"/>
  <c r="P5013" i="7"/>
  <c r="P5014" i="7"/>
  <c r="P5015" i="7"/>
  <c r="P5016" i="7"/>
  <c r="P5017" i="7"/>
  <c r="P5018" i="7"/>
  <c r="P5019" i="7"/>
  <c r="P5020" i="7"/>
  <c r="P5021" i="7"/>
  <c r="P5022" i="7"/>
  <c r="P5023" i="7"/>
  <c r="P5024" i="7"/>
  <c r="P5025" i="7"/>
  <c r="P5026" i="7"/>
  <c r="P5027" i="7"/>
  <c r="P5028" i="7"/>
  <c r="P5029" i="7"/>
  <c r="P5030" i="7"/>
  <c r="P5031" i="7"/>
  <c r="P5032" i="7"/>
  <c r="P5033" i="7"/>
  <c r="P5034" i="7"/>
  <c r="P5035" i="7"/>
  <c r="P5036" i="7"/>
  <c r="P5037" i="7"/>
  <c r="P5038" i="7"/>
  <c r="P5039" i="7"/>
  <c r="P5040" i="7"/>
  <c r="P5041" i="7"/>
  <c r="P5042" i="7"/>
  <c r="P5043" i="7"/>
  <c r="P5044" i="7"/>
  <c r="P5045" i="7"/>
  <c r="P5046" i="7"/>
  <c r="P5047" i="7"/>
  <c r="P5048" i="7"/>
  <c r="P5049" i="7"/>
  <c r="P5050" i="7"/>
  <c r="P5051" i="7"/>
  <c r="P5052" i="7"/>
  <c r="P5053" i="7"/>
  <c r="P5054" i="7"/>
  <c r="P5055" i="7"/>
  <c r="P5056" i="7"/>
  <c r="P5057" i="7"/>
  <c r="P5058" i="7"/>
  <c r="P5059" i="7"/>
  <c r="P5060" i="7"/>
  <c r="P5061" i="7"/>
  <c r="P5062" i="7"/>
  <c r="P5063" i="7"/>
  <c r="P5064" i="7"/>
  <c r="P5065" i="7"/>
  <c r="P5066" i="7"/>
  <c r="P5067" i="7"/>
  <c r="P5068" i="7"/>
  <c r="P5069" i="7"/>
  <c r="P5070" i="7"/>
  <c r="P5071" i="7"/>
  <c r="P5072" i="7"/>
  <c r="P5073" i="7"/>
  <c r="P5074" i="7"/>
  <c r="P5075" i="7"/>
  <c r="P5076" i="7"/>
  <c r="P5077" i="7"/>
  <c r="P5078" i="7"/>
  <c r="P5079" i="7"/>
  <c r="P5080" i="7"/>
  <c r="P5081" i="7"/>
  <c r="P5082" i="7"/>
  <c r="P5083" i="7"/>
  <c r="P5084" i="7"/>
  <c r="P5085" i="7"/>
  <c r="P5086" i="7"/>
  <c r="P5087" i="7"/>
  <c r="P5088" i="7"/>
  <c r="P5089" i="7"/>
  <c r="P5090" i="7"/>
  <c r="P5091" i="7"/>
  <c r="P5092" i="7"/>
  <c r="P5093" i="7"/>
  <c r="P5094" i="7"/>
  <c r="P5095" i="7"/>
  <c r="P5096" i="7"/>
  <c r="P5097" i="7"/>
  <c r="P5098" i="7"/>
  <c r="P5099" i="7"/>
  <c r="P5100" i="7"/>
  <c r="P5101" i="7"/>
  <c r="P5102" i="7"/>
  <c r="P5103" i="7"/>
  <c r="P5104" i="7"/>
  <c r="P5105" i="7"/>
  <c r="P5106" i="7"/>
  <c r="P5107" i="7"/>
  <c r="P5108" i="7"/>
  <c r="P5109" i="7"/>
  <c r="P5110" i="7"/>
  <c r="P5111" i="7"/>
  <c r="P5112" i="7"/>
  <c r="P5113" i="7"/>
  <c r="P5114" i="7"/>
  <c r="P5115" i="7"/>
  <c r="P5116" i="7"/>
  <c r="P5117" i="7"/>
  <c r="P5118" i="7"/>
  <c r="P5119" i="7"/>
  <c r="P5120" i="7"/>
  <c r="P5121" i="7"/>
  <c r="P5122" i="7"/>
  <c r="P5123" i="7"/>
  <c r="P5124" i="7"/>
  <c r="P5125" i="7"/>
  <c r="P5126" i="7"/>
  <c r="P5127" i="7"/>
  <c r="P5128" i="7"/>
  <c r="P5129" i="7"/>
  <c r="P5130" i="7"/>
  <c r="P5131" i="7"/>
  <c r="P5132" i="7"/>
  <c r="P5133" i="7"/>
  <c r="P5134" i="7"/>
  <c r="P5135" i="7"/>
  <c r="P5136" i="7"/>
  <c r="P5137" i="7"/>
  <c r="P5138" i="7"/>
  <c r="P5139" i="7"/>
  <c r="P5140" i="7"/>
  <c r="P5141" i="7"/>
  <c r="P5142" i="7"/>
  <c r="P5143" i="7"/>
  <c r="P5144" i="7"/>
  <c r="P5145" i="7"/>
  <c r="P5146" i="7"/>
  <c r="P5147" i="7"/>
  <c r="P5148" i="7"/>
  <c r="P5149" i="7"/>
  <c r="P5150" i="7"/>
  <c r="P5151" i="7"/>
  <c r="P5152" i="7"/>
  <c r="P5153" i="7"/>
  <c r="P5154" i="7"/>
  <c r="P5155" i="7"/>
  <c r="P5156" i="7"/>
  <c r="P5157" i="7"/>
  <c r="P5158" i="7"/>
  <c r="P5159" i="7"/>
  <c r="P5160" i="7"/>
  <c r="P5161" i="7"/>
  <c r="P5162" i="7"/>
  <c r="P5163" i="7"/>
  <c r="P5164" i="7"/>
  <c r="P5165" i="7"/>
  <c r="P5166" i="7"/>
  <c r="P5167" i="7"/>
  <c r="P5168" i="7"/>
  <c r="P5169" i="7"/>
  <c r="P5170" i="7"/>
  <c r="P5171" i="7"/>
  <c r="P5172" i="7"/>
  <c r="P5173" i="7"/>
  <c r="P5174" i="7"/>
  <c r="P5175" i="7"/>
  <c r="P5176" i="7"/>
  <c r="P5177" i="7"/>
  <c r="P5178" i="7"/>
  <c r="P5179" i="7"/>
  <c r="P5180" i="7"/>
  <c r="P5181" i="7"/>
  <c r="P5182" i="7"/>
  <c r="P5183" i="7"/>
  <c r="P5184" i="7"/>
  <c r="P5185" i="7"/>
  <c r="P5186" i="7"/>
  <c r="P5187" i="7"/>
  <c r="P5188" i="7"/>
  <c r="P5189" i="7"/>
  <c r="P5190" i="7"/>
  <c r="P5191" i="7"/>
  <c r="P5192" i="7"/>
  <c r="P5193" i="7"/>
  <c r="P5194" i="7"/>
  <c r="P5195" i="7"/>
  <c r="P5196" i="7"/>
  <c r="P5197" i="7"/>
  <c r="P5198" i="7"/>
  <c r="P5199" i="7"/>
  <c r="P5200" i="7"/>
  <c r="P5201" i="7"/>
  <c r="P5202" i="7"/>
  <c r="P5203" i="7"/>
  <c r="P5204" i="7"/>
  <c r="P5205" i="7"/>
  <c r="P5206" i="7"/>
  <c r="P5207" i="7"/>
  <c r="P5208" i="7"/>
  <c r="P5209" i="7"/>
  <c r="P5210" i="7"/>
  <c r="P5211" i="7"/>
  <c r="P5212" i="7"/>
  <c r="P5213" i="7"/>
  <c r="P5214" i="7"/>
  <c r="P5215" i="7"/>
  <c r="P5216" i="7"/>
  <c r="P5217" i="7"/>
  <c r="P5218" i="7"/>
  <c r="P5219" i="7"/>
  <c r="P5220" i="7"/>
  <c r="P5221" i="7"/>
  <c r="P5222" i="7"/>
  <c r="P5223" i="7"/>
  <c r="P5224" i="7"/>
  <c r="P5225" i="7"/>
  <c r="P5226" i="7"/>
  <c r="P5227" i="7"/>
  <c r="P5228" i="7"/>
  <c r="P5229" i="7"/>
  <c r="P5230" i="7"/>
  <c r="P5231" i="7"/>
  <c r="P5232" i="7"/>
  <c r="P5233" i="7"/>
  <c r="P5234" i="7"/>
  <c r="P5235" i="7"/>
  <c r="P5236" i="7"/>
  <c r="P5237" i="7"/>
  <c r="P5238" i="7"/>
  <c r="P5239" i="7"/>
  <c r="P5240" i="7"/>
  <c r="P5241" i="7"/>
  <c r="P5242" i="7"/>
  <c r="P5243" i="7"/>
  <c r="P5244" i="7"/>
  <c r="P5245" i="7"/>
  <c r="P5246" i="7"/>
  <c r="P5247" i="7"/>
  <c r="P5248" i="7"/>
  <c r="P5249" i="7"/>
  <c r="P5250" i="7"/>
  <c r="P5251" i="7"/>
  <c r="P5252" i="7"/>
  <c r="P5253" i="7"/>
  <c r="P5254" i="7"/>
  <c r="P5255" i="7"/>
  <c r="P5256" i="7"/>
  <c r="P5257" i="7"/>
  <c r="P5258" i="7"/>
  <c r="P5259" i="7"/>
  <c r="P5260" i="7"/>
  <c r="P5261" i="7"/>
  <c r="P5262" i="7"/>
  <c r="P5263" i="7"/>
  <c r="P5264" i="7"/>
  <c r="P5265" i="7"/>
  <c r="P5266" i="7"/>
  <c r="P5267" i="7"/>
  <c r="P5268" i="7"/>
  <c r="P5269" i="7"/>
  <c r="P5270" i="7"/>
  <c r="P5271" i="7"/>
  <c r="P5272" i="7"/>
  <c r="P5273" i="7"/>
  <c r="P5274" i="7"/>
  <c r="P5275" i="7"/>
  <c r="P5276" i="7"/>
  <c r="P5277" i="7"/>
  <c r="P5278" i="7"/>
  <c r="P5279" i="7"/>
  <c r="P5280" i="7"/>
  <c r="P5281" i="7"/>
  <c r="P5282" i="7"/>
  <c r="P5283" i="7"/>
  <c r="P5284" i="7"/>
  <c r="P5285" i="7"/>
  <c r="P5286" i="7"/>
  <c r="P5287" i="7"/>
  <c r="P5288" i="7"/>
  <c r="P5289" i="7"/>
  <c r="P5290" i="7"/>
  <c r="P5291" i="7"/>
  <c r="P5292" i="7"/>
  <c r="P5293" i="7"/>
  <c r="P5294" i="7"/>
  <c r="P5295" i="7"/>
  <c r="P5296" i="7"/>
  <c r="P5297" i="7"/>
  <c r="P5298" i="7"/>
  <c r="P5299" i="7"/>
  <c r="P5300" i="7"/>
  <c r="P5301" i="7"/>
  <c r="P5302" i="7"/>
  <c r="P5303" i="7"/>
  <c r="P5304" i="7"/>
  <c r="P5305" i="7"/>
  <c r="P5306" i="7"/>
  <c r="P5307" i="7"/>
  <c r="P5308" i="7"/>
  <c r="P5309" i="7"/>
  <c r="P5310" i="7"/>
  <c r="P5311" i="7"/>
  <c r="P5312" i="7"/>
  <c r="P5313" i="7"/>
  <c r="P5314" i="7"/>
  <c r="P5315" i="7"/>
  <c r="P5316" i="7"/>
  <c r="P5317" i="7"/>
  <c r="P5318" i="7"/>
  <c r="P5319" i="7"/>
  <c r="P5320" i="7"/>
  <c r="P5321" i="7"/>
  <c r="P5322" i="7"/>
  <c r="P5323" i="7"/>
  <c r="P5324" i="7"/>
  <c r="P5325" i="7"/>
  <c r="P5326" i="7"/>
  <c r="P5327" i="7"/>
  <c r="P5328" i="7"/>
  <c r="P5329" i="7"/>
  <c r="P5330" i="7"/>
  <c r="P5331" i="7"/>
  <c r="P5332" i="7"/>
  <c r="P5333" i="7"/>
  <c r="P5334" i="7"/>
  <c r="P5335" i="7"/>
  <c r="P5336" i="7"/>
  <c r="P5337" i="7"/>
  <c r="P5338" i="7"/>
  <c r="P5339" i="7"/>
  <c r="P5340" i="7"/>
  <c r="P5341" i="7"/>
  <c r="P5342" i="7"/>
  <c r="P5343" i="7"/>
  <c r="P5344" i="7"/>
  <c r="P5345" i="7"/>
  <c r="P5346" i="7"/>
  <c r="P5347" i="7"/>
  <c r="P5348" i="7"/>
  <c r="P5349" i="7"/>
  <c r="P5350" i="7"/>
  <c r="P5351" i="7"/>
  <c r="P5352" i="7"/>
  <c r="P5353" i="7"/>
  <c r="P5354" i="7"/>
  <c r="P5355" i="7"/>
  <c r="P5356" i="7"/>
  <c r="P5357" i="7"/>
  <c r="P5358" i="7"/>
  <c r="P5359" i="7"/>
  <c r="P5360" i="7"/>
  <c r="P5361" i="7"/>
  <c r="P5362" i="7"/>
  <c r="P5363" i="7"/>
  <c r="P5364" i="7"/>
  <c r="P5365" i="7"/>
  <c r="P5366" i="7"/>
  <c r="P5367" i="7"/>
  <c r="P5368" i="7"/>
  <c r="P5369" i="7"/>
  <c r="P5370" i="7"/>
  <c r="P5371" i="7"/>
  <c r="P5372" i="7"/>
  <c r="P5373" i="7"/>
  <c r="P5374" i="7"/>
  <c r="P5375" i="7"/>
  <c r="P5376" i="7"/>
  <c r="P5377" i="7"/>
  <c r="P5378" i="7"/>
  <c r="P5379" i="7"/>
  <c r="P5380" i="7"/>
  <c r="P5381" i="7"/>
  <c r="P5382" i="7"/>
  <c r="P5383" i="7"/>
  <c r="P5384" i="7"/>
  <c r="P5385" i="7"/>
  <c r="P5386" i="7"/>
  <c r="P5387" i="7"/>
  <c r="P5388" i="7"/>
  <c r="P5389" i="7"/>
  <c r="P5390" i="7"/>
  <c r="P5391" i="7"/>
  <c r="P5392" i="7"/>
  <c r="P5393" i="7"/>
  <c r="P5394" i="7"/>
  <c r="P5395" i="7"/>
  <c r="P5396" i="7"/>
  <c r="P5397" i="7"/>
  <c r="P5398" i="7"/>
  <c r="P5399" i="7"/>
  <c r="P5400" i="7"/>
  <c r="P5401" i="7"/>
  <c r="P5402" i="7"/>
  <c r="P5403" i="7"/>
  <c r="P5404" i="7"/>
  <c r="P5405" i="7"/>
  <c r="P5406" i="7"/>
  <c r="P5407" i="7"/>
  <c r="P5408" i="7"/>
  <c r="P5409" i="7"/>
  <c r="P5410" i="7"/>
  <c r="P5411" i="7"/>
  <c r="P5412" i="7"/>
  <c r="P5413" i="7"/>
  <c r="P5414" i="7"/>
  <c r="P5415" i="7"/>
  <c r="P5416" i="7"/>
  <c r="P5417" i="7"/>
  <c r="P5418" i="7"/>
  <c r="P5419" i="7"/>
  <c r="P5420" i="7"/>
  <c r="P5421" i="7"/>
  <c r="P5422" i="7"/>
  <c r="P5423" i="7"/>
  <c r="P5424" i="7"/>
  <c r="P5425" i="7"/>
  <c r="P5426" i="7"/>
  <c r="P5427" i="7"/>
  <c r="P5428" i="7"/>
  <c r="P5429" i="7"/>
  <c r="P5430" i="7"/>
  <c r="P5431" i="7"/>
  <c r="P5432" i="7"/>
  <c r="P5433" i="7"/>
  <c r="P5434" i="7"/>
  <c r="P5435" i="7"/>
  <c r="P5436" i="7"/>
  <c r="P5437" i="7"/>
  <c r="P5438" i="7"/>
  <c r="P5439" i="7"/>
  <c r="P5440" i="7"/>
  <c r="P5441" i="7"/>
  <c r="P5442" i="7"/>
  <c r="P5443" i="7"/>
  <c r="P5444" i="7"/>
  <c r="P5445" i="7"/>
  <c r="P5446" i="7"/>
  <c r="P5447" i="7"/>
  <c r="P5448" i="7"/>
  <c r="P5449" i="7"/>
  <c r="P5450" i="7"/>
  <c r="P5451" i="7"/>
  <c r="P5452" i="7"/>
  <c r="P5453" i="7"/>
  <c r="P5454" i="7"/>
  <c r="P5455" i="7"/>
  <c r="P5456" i="7"/>
  <c r="P5457" i="7"/>
  <c r="P5458" i="7"/>
  <c r="P5459" i="7"/>
  <c r="P5460" i="7"/>
  <c r="P5461" i="7"/>
  <c r="P5462" i="7"/>
  <c r="P5463" i="7"/>
  <c r="P5464" i="7"/>
  <c r="P5465" i="7"/>
  <c r="P5466" i="7"/>
  <c r="P5467" i="7"/>
  <c r="P5468" i="7"/>
  <c r="P5469" i="7"/>
  <c r="P5470" i="7"/>
  <c r="P5471" i="7"/>
  <c r="P5472" i="7"/>
  <c r="P5473" i="7"/>
  <c r="P5474" i="7"/>
  <c r="P5475" i="7"/>
  <c r="P5476" i="7"/>
  <c r="P5477" i="7"/>
  <c r="P5478" i="7"/>
  <c r="P5479" i="7"/>
  <c r="P5480" i="7"/>
  <c r="P5481" i="7"/>
  <c r="P5482" i="7"/>
  <c r="P5483" i="7"/>
  <c r="P5484" i="7"/>
  <c r="P5485" i="7"/>
  <c r="P5486" i="7"/>
  <c r="P5487" i="7"/>
  <c r="P5488" i="7"/>
  <c r="P5489" i="7"/>
  <c r="P5490" i="7"/>
  <c r="P5491" i="7"/>
  <c r="P5492" i="7"/>
  <c r="P5493" i="7"/>
  <c r="P5494" i="7"/>
  <c r="P5495" i="7"/>
  <c r="P5496" i="7"/>
  <c r="P5497" i="7"/>
  <c r="P5498" i="7"/>
  <c r="P5499" i="7"/>
  <c r="P5500" i="7"/>
  <c r="P5501" i="7"/>
  <c r="P5502" i="7"/>
  <c r="P5503" i="7"/>
  <c r="P5504" i="7"/>
  <c r="P5505" i="7"/>
  <c r="P5506" i="7"/>
  <c r="P5507" i="7"/>
  <c r="P5508" i="7"/>
  <c r="P5509" i="7"/>
  <c r="P5510" i="7"/>
  <c r="P5511" i="7"/>
  <c r="P5512" i="7"/>
  <c r="P5513" i="7"/>
  <c r="P5514" i="7"/>
  <c r="P5515" i="7"/>
  <c r="P5516" i="7"/>
  <c r="P5517" i="7"/>
  <c r="P5518" i="7"/>
  <c r="P5519" i="7"/>
  <c r="P5520" i="7"/>
  <c r="P5521" i="7"/>
  <c r="P5522" i="7"/>
  <c r="P5523" i="7"/>
  <c r="P5524" i="7"/>
  <c r="P5525" i="7"/>
  <c r="P5526" i="7"/>
  <c r="P5527" i="7"/>
  <c r="P5528" i="7"/>
  <c r="P5529" i="7"/>
  <c r="P5530" i="7"/>
  <c r="P5531" i="7"/>
  <c r="P5532" i="7"/>
  <c r="P5533" i="7"/>
  <c r="P5534" i="7"/>
  <c r="P5535" i="7"/>
  <c r="P5536" i="7"/>
  <c r="P5537" i="7"/>
  <c r="P5538" i="7"/>
  <c r="P5539" i="7"/>
  <c r="P5540" i="7"/>
  <c r="P5541" i="7"/>
  <c r="P5542" i="7"/>
  <c r="P5543" i="7"/>
  <c r="P5544" i="7"/>
  <c r="P5545" i="7"/>
  <c r="P5546" i="7"/>
  <c r="P5547" i="7"/>
  <c r="P5548" i="7"/>
  <c r="P5549" i="7"/>
  <c r="P5550" i="7"/>
  <c r="P5551" i="7"/>
  <c r="P5552" i="7"/>
  <c r="P5553" i="7"/>
  <c r="P5554" i="7"/>
  <c r="P5555" i="7"/>
  <c r="P5556" i="7"/>
  <c r="P5557" i="7"/>
  <c r="P5558" i="7"/>
  <c r="P5559" i="7"/>
  <c r="P5560" i="7"/>
  <c r="P5561" i="7"/>
  <c r="P5562" i="7"/>
  <c r="P5563" i="7"/>
  <c r="P5564" i="7"/>
  <c r="P5565" i="7"/>
  <c r="P5566" i="7"/>
  <c r="P5567" i="7"/>
  <c r="P5568" i="7"/>
  <c r="P5569" i="7"/>
  <c r="P5570" i="7"/>
  <c r="P5571" i="7"/>
  <c r="P5572" i="7"/>
  <c r="P5573" i="7"/>
  <c r="P5574" i="7"/>
  <c r="P5575" i="7"/>
  <c r="P5576" i="7"/>
  <c r="P5577" i="7"/>
  <c r="P5578" i="7"/>
  <c r="P5579" i="7"/>
  <c r="P5580" i="7"/>
  <c r="P5581" i="7"/>
  <c r="P5582" i="7"/>
  <c r="P5583" i="7"/>
  <c r="P5584" i="7"/>
  <c r="P5585" i="7"/>
  <c r="P5586" i="7"/>
  <c r="P5587" i="7"/>
  <c r="P5588" i="7"/>
  <c r="P5589" i="7"/>
  <c r="P5590" i="7"/>
  <c r="P5591" i="7"/>
  <c r="P5592" i="7"/>
  <c r="P5593" i="7"/>
  <c r="P5594" i="7"/>
  <c r="P5595" i="7"/>
  <c r="P5596" i="7"/>
  <c r="P5597" i="7"/>
  <c r="P5598" i="7"/>
  <c r="P5599" i="7"/>
  <c r="P5600" i="7"/>
  <c r="P5601" i="7"/>
  <c r="P5602" i="7"/>
  <c r="P5603" i="7"/>
  <c r="P5604" i="7"/>
  <c r="P5605" i="7"/>
  <c r="P5606" i="7"/>
  <c r="P5607" i="7"/>
  <c r="P5608" i="7"/>
  <c r="P5609" i="7"/>
  <c r="P5610" i="7"/>
  <c r="P5611" i="7"/>
  <c r="P5612" i="7"/>
  <c r="P5613" i="7"/>
  <c r="P5614" i="7"/>
  <c r="P5615" i="7"/>
  <c r="P5616" i="7"/>
  <c r="P5617" i="7"/>
  <c r="P5618" i="7"/>
  <c r="P5619" i="7"/>
  <c r="P5620" i="7"/>
  <c r="P5621" i="7"/>
  <c r="P5622" i="7"/>
  <c r="P5623" i="7"/>
  <c r="P5624" i="7"/>
  <c r="P5625" i="7"/>
  <c r="P5626" i="7"/>
  <c r="P5627" i="7"/>
  <c r="P5628" i="7"/>
  <c r="P5629" i="7"/>
  <c r="P5630" i="7"/>
  <c r="P5631" i="7"/>
  <c r="P5632" i="7"/>
  <c r="P5633" i="7"/>
  <c r="P5634" i="7"/>
  <c r="P5635" i="7"/>
  <c r="P5636" i="7"/>
  <c r="P5637" i="7"/>
  <c r="P5638" i="7"/>
  <c r="P5639" i="7"/>
  <c r="P5640" i="7"/>
  <c r="P5641" i="7"/>
  <c r="P5642" i="7"/>
  <c r="P5643" i="7"/>
  <c r="P5644" i="7"/>
  <c r="P5645" i="7"/>
  <c r="P5646" i="7"/>
  <c r="P5647" i="7"/>
  <c r="P5648" i="7"/>
  <c r="P5649" i="7"/>
  <c r="P5650" i="7"/>
  <c r="P5651" i="7"/>
  <c r="P5652" i="7"/>
  <c r="P5653" i="7"/>
  <c r="P5654" i="7"/>
  <c r="P5655" i="7"/>
  <c r="P5656" i="7"/>
  <c r="P5657" i="7"/>
  <c r="P5658" i="7"/>
  <c r="P5659" i="7"/>
  <c r="P5660" i="7"/>
  <c r="P5661" i="7"/>
  <c r="P5662" i="7"/>
  <c r="P5663" i="7"/>
  <c r="P5664" i="7"/>
  <c r="P5665" i="7"/>
  <c r="P5666" i="7"/>
  <c r="P5667" i="7"/>
  <c r="P5668" i="7"/>
  <c r="P5669" i="7"/>
  <c r="P5670" i="7"/>
  <c r="P5671" i="7"/>
  <c r="P5672" i="7"/>
  <c r="P5673" i="7"/>
  <c r="P5674" i="7"/>
  <c r="P5675" i="7"/>
  <c r="P5676" i="7"/>
  <c r="P5677" i="7"/>
  <c r="P5678" i="7"/>
  <c r="P5679" i="7"/>
  <c r="P5680" i="7"/>
  <c r="P5681" i="7"/>
  <c r="P5682" i="7"/>
  <c r="P5683" i="7"/>
  <c r="P5684" i="7"/>
  <c r="P5685" i="7"/>
  <c r="P5686" i="7"/>
  <c r="P5687" i="7"/>
  <c r="P5688" i="7"/>
  <c r="P5689" i="7"/>
  <c r="P5690" i="7"/>
  <c r="P5691" i="7"/>
  <c r="P5692" i="7"/>
  <c r="P5693" i="7"/>
  <c r="P5694" i="7"/>
  <c r="P5695" i="7"/>
  <c r="P5696" i="7"/>
  <c r="P5697" i="7"/>
  <c r="P5698" i="7"/>
  <c r="P5699" i="7"/>
  <c r="P5700" i="7"/>
  <c r="P5701" i="7"/>
  <c r="P5702" i="7"/>
  <c r="P5703" i="7"/>
  <c r="P5704" i="7"/>
  <c r="P5705" i="7"/>
  <c r="P5706" i="7"/>
  <c r="P5707" i="7"/>
  <c r="P5708" i="7"/>
  <c r="P5709" i="7"/>
  <c r="P5710" i="7"/>
  <c r="P5711" i="7"/>
  <c r="P5712" i="7"/>
  <c r="P5713" i="7"/>
  <c r="P5714" i="7"/>
  <c r="P5715" i="7"/>
  <c r="P5716" i="7"/>
  <c r="P5717" i="7"/>
  <c r="P5718" i="7"/>
  <c r="P5719" i="7"/>
  <c r="P5720" i="7"/>
  <c r="P5721" i="7"/>
  <c r="P5722" i="7"/>
  <c r="P5723" i="7"/>
  <c r="P5724" i="7"/>
  <c r="P5725" i="7"/>
  <c r="P5726" i="7"/>
  <c r="P5727" i="7"/>
  <c r="P5728" i="7"/>
  <c r="P5729" i="7"/>
  <c r="P5730" i="7"/>
  <c r="P5731" i="7"/>
  <c r="P5732" i="7"/>
  <c r="P5733" i="7"/>
  <c r="P5734" i="7"/>
  <c r="P5735" i="7"/>
  <c r="P5736" i="7"/>
  <c r="P5737" i="7"/>
  <c r="P5738" i="7"/>
  <c r="P5739" i="7"/>
  <c r="P5740" i="7"/>
  <c r="P5741" i="7"/>
  <c r="P5742" i="7"/>
  <c r="P5743" i="7"/>
  <c r="P5744" i="7"/>
  <c r="P5745" i="7"/>
  <c r="P5746" i="7"/>
  <c r="P5747" i="7"/>
  <c r="P5748" i="7"/>
  <c r="P5749" i="7"/>
  <c r="P5750" i="7"/>
  <c r="P5751" i="7"/>
  <c r="P5752" i="7"/>
  <c r="P5753" i="7"/>
  <c r="P5754" i="7"/>
  <c r="P5755" i="7"/>
  <c r="P5756" i="7"/>
  <c r="P5757" i="7"/>
  <c r="P5758" i="7"/>
  <c r="P5759" i="7"/>
  <c r="P5760" i="7"/>
  <c r="P5761" i="7"/>
  <c r="P5762" i="7"/>
  <c r="P5763" i="7"/>
  <c r="P5764" i="7"/>
  <c r="P5765" i="7"/>
  <c r="P5766" i="7"/>
  <c r="P5767" i="7"/>
  <c r="P5768" i="7"/>
  <c r="P5769" i="7"/>
  <c r="P5770" i="7"/>
  <c r="P5771" i="7"/>
  <c r="P5772" i="7"/>
  <c r="P5773" i="7"/>
  <c r="P5774" i="7"/>
  <c r="P5775" i="7"/>
  <c r="P5776" i="7"/>
  <c r="P5777" i="7"/>
  <c r="P5778" i="7"/>
  <c r="P5779" i="7"/>
  <c r="P5780" i="7"/>
  <c r="P5781" i="7"/>
  <c r="P5782" i="7"/>
  <c r="P5783" i="7"/>
  <c r="P5784" i="7"/>
  <c r="P5785" i="7"/>
  <c r="P5786" i="7"/>
  <c r="P5787" i="7"/>
  <c r="P5788" i="7"/>
  <c r="P5789" i="7"/>
  <c r="P5790" i="7"/>
  <c r="P5791" i="7"/>
  <c r="P5792" i="7"/>
  <c r="P5793" i="7"/>
  <c r="P5794" i="7"/>
  <c r="P5795" i="7"/>
  <c r="P5796" i="7"/>
  <c r="P5797" i="7"/>
  <c r="P5798" i="7"/>
  <c r="P5799" i="7"/>
  <c r="P5800" i="7"/>
  <c r="P5801" i="7"/>
  <c r="P5802" i="7"/>
  <c r="P5803" i="7"/>
  <c r="P5804" i="7"/>
  <c r="P5805" i="7"/>
  <c r="P5806" i="7"/>
  <c r="P5807" i="7"/>
  <c r="P5808" i="7"/>
  <c r="P5809" i="7"/>
  <c r="P5810" i="7"/>
  <c r="P5811" i="7"/>
  <c r="P5812" i="7"/>
  <c r="P5813" i="7"/>
  <c r="P5814" i="7"/>
  <c r="P5815" i="7"/>
  <c r="P5816" i="7"/>
  <c r="P5817" i="7"/>
  <c r="P5818" i="7"/>
  <c r="P5819" i="7"/>
  <c r="P5820" i="7"/>
  <c r="P5821" i="7"/>
  <c r="P5822" i="7"/>
  <c r="P5823" i="7"/>
  <c r="P5824" i="7"/>
  <c r="P5825" i="7"/>
  <c r="P5826" i="7"/>
  <c r="P5827" i="7"/>
  <c r="P5828" i="7"/>
  <c r="P5829" i="7"/>
  <c r="P5830" i="7"/>
  <c r="P5831" i="7"/>
  <c r="P5832" i="7"/>
  <c r="P5833" i="7"/>
  <c r="P5834" i="7"/>
  <c r="P5835" i="7"/>
  <c r="P5836" i="7"/>
  <c r="P5837" i="7"/>
  <c r="P5838" i="7"/>
  <c r="P5839" i="7"/>
  <c r="P5840" i="7"/>
  <c r="P5841" i="7"/>
  <c r="P5842" i="7"/>
  <c r="P5843" i="7"/>
  <c r="P5844" i="7"/>
  <c r="P5845" i="7"/>
  <c r="P5846" i="7"/>
  <c r="P5847" i="7"/>
  <c r="P5848" i="7"/>
  <c r="P5849" i="7"/>
  <c r="P5850" i="7"/>
  <c r="P5851" i="7"/>
  <c r="P5852" i="7"/>
  <c r="P5853" i="7"/>
  <c r="P5854" i="7"/>
  <c r="P5855" i="7"/>
  <c r="P5856" i="7"/>
  <c r="P5857" i="7"/>
  <c r="P5858" i="7"/>
  <c r="P5859" i="7"/>
  <c r="P5860" i="7"/>
  <c r="P5861" i="7"/>
  <c r="P5862" i="7"/>
  <c r="P5863" i="7"/>
  <c r="P5864" i="7"/>
  <c r="P5865" i="7"/>
  <c r="P5866" i="7"/>
  <c r="P5867" i="7"/>
  <c r="P5868" i="7"/>
  <c r="P5869" i="7"/>
  <c r="P5870" i="7"/>
  <c r="P5871" i="7"/>
  <c r="P5872" i="7"/>
  <c r="P5873" i="7"/>
  <c r="P5874" i="7"/>
  <c r="P5875" i="7"/>
  <c r="P5876" i="7"/>
  <c r="P5877" i="7"/>
  <c r="P5878" i="7"/>
  <c r="P5879" i="7"/>
  <c r="P5880" i="7"/>
  <c r="P5881" i="7"/>
  <c r="P5882" i="7"/>
  <c r="P5883" i="7"/>
  <c r="P5884" i="7"/>
  <c r="P5885" i="7"/>
  <c r="P5886" i="7"/>
  <c r="P5887" i="7"/>
  <c r="P5888" i="7"/>
  <c r="P5889" i="7"/>
  <c r="P5890" i="7"/>
  <c r="P5891" i="7"/>
  <c r="P5892" i="7"/>
  <c r="P5893" i="7"/>
  <c r="P5894" i="7"/>
  <c r="P5895" i="7"/>
  <c r="P5896" i="7"/>
  <c r="P5897" i="7"/>
  <c r="P5898" i="7"/>
  <c r="P5899" i="7"/>
  <c r="P5900" i="7"/>
  <c r="P5901" i="7"/>
  <c r="P5902" i="7"/>
  <c r="P5903" i="7"/>
  <c r="P5904" i="7"/>
  <c r="P5905" i="7"/>
  <c r="P5906" i="7"/>
  <c r="P5907" i="7"/>
  <c r="P5908" i="7"/>
  <c r="P5909" i="7"/>
  <c r="P5910" i="7"/>
  <c r="P5911" i="7"/>
  <c r="P5912" i="7"/>
  <c r="P5913" i="7"/>
  <c r="P5914" i="7"/>
  <c r="P5915" i="7"/>
  <c r="P5916" i="7"/>
  <c r="P5917" i="7"/>
  <c r="P5918" i="7"/>
  <c r="P5919" i="7"/>
  <c r="P5920" i="7"/>
  <c r="P5921" i="7"/>
  <c r="P5922" i="7"/>
  <c r="P5923" i="7"/>
  <c r="P5924" i="7"/>
  <c r="P5925" i="7"/>
  <c r="P5926" i="7"/>
  <c r="P5927" i="7"/>
  <c r="P5928" i="7"/>
  <c r="P5929" i="7"/>
  <c r="P5930" i="7"/>
  <c r="P5931" i="7"/>
  <c r="P5932" i="7"/>
  <c r="P5933" i="7"/>
  <c r="P5934" i="7"/>
  <c r="P5935" i="7"/>
  <c r="P5936" i="7"/>
  <c r="P5937" i="7"/>
  <c r="P5938" i="7"/>
  <c r="P5939" i="7"/>
  <c r="P5940" i="7"/>
  <c r="P5941" i="7"/>
  <c r="P5942" i="7"/>
  <c r="P5943" i="7"/>
  <c r="P5944" i="7"/>
  <c r="P5945" i="7"/>
  <c r="P5946" i="7"/>
  <c r="P5947" i="7"/>
  <c r="P5948" i="7"/>
  <c r="P5949" i="7"/>
  <c r="P5950" i="7"/>
  <c r="P5951" i="7"/>
  <c r="P5952" i="7"/>
  <c r="P5953" i="7"/>
  <c r="P5954" i="7"/>
  <c r="P5955" i="7"/>
  <c r="P5956" i="7"/>
  <c r="P5957" i="7"/>
  <c r="P5958" i="7"/>
  <c r="P5959" i="7"/>
  <c r="P5960" i="7"/>
  <c r="P5961" i="7"/>
  <c r="P5962" i="7"/>
  <c r="P5963" i="7"/>
  <c r="P5964" i="7"/>
  <c r="P5965" i="7"/>
  <c r="P5966" i="7"/>
  <c r="P5967" i="7"/>
  <c r="P5968" i="7"/>
  <c r="P5969" i="7"/>
  <c r="P5970" i="7"/>
  <c r="P5971" i="7"/>
  <c r="P5972" i="7"/>
  <c r="P5973" i="7"/>
  <c r="P5974" i="7"/>
  <c r="P5975" i="7"/>
  <c r="P5976" i="7"/>
  <c r="P5977" i="7"/>
  <c r="P5978" i="7"/>
  <c r="P5979" i="7"/>
  <c r="P5980" i="7"/>
  <c r="P5981" i="7"/>
  <c r="P5982" i="7"/>
  <c r="P5983" i="7"/>
  <c r="P5984" i="7"/>
  <c r="P5985" i="7"/>
  <c r="P5986" i="7"/>
  <c r="P5987" i="7"/>
  <c r="P5988" i="7"/>
  <c r="P5989" i="7"/>
  <c r="P5990" i="7"/>
  <c r="P5991" i="7"/>
  <c r="P5992" i="7"/>
  <c r="P5993" i="7"/>
  <c r="P5994" i="7"/>
  <c r="P5995" i="7"/>
  <c r="P5996" i="7"/>
  <c r="P5997" i="7"/>
  <c r="P5998" i="7"/>
  <c r="P5999" i="7"/>
  <c r="P6000" i="7"/>
  <c r="P6001" i="7"/>
  <c r="P6002" i="7"/>
  <c r="P6003" i="7"/>
  <c r="P6004" i="7"/>
  <c r="P6005" i="7"/>
  <c r="P6006" i="7"/>
  <c r="P6007" i="7"/>
  <c r="P6008" i="7"/>
  <c r="P6009" i="7"/>
  <c r="P6010" i="7"/>
  <c r="P6011" i="7"/>
  <c r="P6012" i="7"/>
  <c r="P6013" i="7"/>
  <c r="P6014" i="7"/>
  <c r="P6015" i="7"/>
  <c r="P6016" i="7"/>
  <c r="P6017" i="7"/>
  <c r="P6018" i="7"/>
  <c r="P6019" i="7"/>
  <c r="P6020" i="7"/>
  <c r="P6021" i="7"/>
  <c r="P6022" i="7"/>
  <c r="P6023" i="7"/>
  <c r="P6024" i="7"/>
  <c r="P6025" i="7"/>
  <c r="P6026" i="7"/>
  <c r="P6027" i="7"/>
  <c r="P6028" i="7"/>
  <c r="P6029" i="7"/>
  <c r="P6030" i="7"/>
  <c r="P6031" i="7"/>
  <c r="P6032" i="7"/>
  <c r="P6033" i="7"/>
  <c r="P6034" i="7"/>
  <c r="P6035" i="7"/>
  <c r="P6036" i="7"/>
  <c r="P6037" i="7"/>
  <c r="P6038" i="7"/>
  <c r="P6039" i="7"/>
  <c r="P6040" i="7"/>
  <c r="P6041" i="7"/>
  <c r="P6042" i="7"/>
  <c r="P6043" i="7"/>
  <c r="P6044" i="7"/>
  <c r="P6045" i="7"/>
  <c r="P6046" i="7"/>
  <c r="P6047" i="7"/>
  <c r="P6048" i="7"/>
  <c r="P6049" i="7"/>
  <c r="P6050" i="7"/>
  <c r="P6051" i="7"/>
  <c r="P6052" i="7"/>
  <c r="P6053" i="7"/>
  <c r="P6054" i="7"/>
  <c r="P6055" i="7"/>
  <c r="P6056" i="7"/>
  <c r="P6057" i="7"/>
  <c r="P6058" i="7"/>
  <c r="P6059" i="7"/>
  <c r="P6060" i="7"/>
  <c r="P6061" i="7"/>
  <c r="P6062" i="7"/>
  <c r="P6063" i="7"/>
  <c r="P6064" i="7"/>
  <c r="P6065" i="7"/>
  <c r="P6066" i="7"/>
  <c r="P6067" i="7"/>
  <c r="P6068" i="7"/>
  <c r="P6069" i="7"/>
  <c r="P6070" i="7"/>
  <c r="P6071" i="7"/>
  <c r="P6072" i="7"/>
  <c r="P6073" i="7"/>
  <c r="P6074" i="7"/>
  <c r="P6075" i="7"/>
  <c r="P6076" i="7"/>
  <c r="P6077" i="7"/>
  <c r="P6078" i="7"/>
  <c r="P6079" i="7"/>
  <c r="P6080" i="7"/>
  <c r="P6081" i="7"/>
  <c r="P6082" i="7"/>
  <c r="P6083" i="7"/>
  <c r="P6084" i="7"/>
  <c r="P6085" i="7"/>
  <c r="P6086" i="7"/>
  <c r="P6087" i="7"/>
  <c r="P6088" i="7"/>
  <c r="P6089" i="7"/>
  <c r="P6090" i="7"/>
  <c r="P6091" i="7"/>
  <c r="P6092" i="7"/>
  <c r="P6093" i="7"/>
  <c r="P6094" i="7"/>
  <c r="P6095" i="7"/>
  <c r="P6096" i="7"/>
  <c r="P6097" i="7"/>
  <c r="P6098" i="7"/>
  <c r="P6099" i="7"/>
  <c r="P6100" i="7"/>
  <c r="P6101" i="7"/>
  <c r="P6102" i="7"/>
  <c r="P6103" i="7"/>
  <c r="P6104" i="7"/>
  <c r="P6105" i="7"/>
  <c r="P6106" i="7"/>
  <c r="P6107" i="7"/>
  <c r="P6108" i="7"/>
  <c r="P6109" i="7"/>
  <c r="P6110" i="7"/>
  <c r="P6111" i="7"/>
  <c r="P6112" i="7"/>
  <c r="P6113" i="7"/>
  <c r="P6114" i="7"/>
  <c r="P6115" i="7"/>
  <c r="P6116" i="7"/>
  <c r="P6117" i="7"/>
  <c r="P6118" i="7"/>
  <c r="P6119" i="7"/>
  <c r="P6120" i="7"/>
  <c r="P6121" i="7"/>
  <c r="P6122" i="7"/>
  <c r="P6123" i="7"/>
  <c r="P6124" i="7"/>
  <c r="P6125" i="7"/>
  <c r="P6126" i="7"/>
  <c r="P6127" i="7"/>
  <c r="P6128" i="7"/>
  <c r="P6129" i="7"/>
  <c r="P6130" i="7"/>
  <c r="P6131" i="7"/>
  <c r="P6132" i="7"/>
  <c r="P6133" i="7"/>
  <c r="P6134" i="7"/>
  <c r="P6135" i="7"/>
  <c r="P6136" i="7"/>
  <c r="P6137" i="7"/>
  <c r="P6138" i="7"/>
  <c r="P6139" i="7"/>
  <c r="P6140" i="7"/>
  <c r="P6141" i="7"/>
  <c r="P6142" i="7"/>
  <c r="P6143" i="7"/>
  <c r="P6144" i="7"/>
  <c r="P6145" i="7"/>
  <c r="P6146" i="7"/>
  <c r="P6147" i="7"/>
  <c r="P6148" i="7"/>
  <c r="P6149" i="7"/>
  <c r="P6150" i="7"/>
  <c r="P6151" i="7"/>
  <c r="P6152" i="7"/>
  <c r="P6153" i="7"/>
  <c r="P6154" i="7"/>
  <c r="P6155" i="7"/>
  <c r="P6156" i="7"/>
  <c r="P6157" i="7"/>
  <c r="P6158" i="7"/>
  <c r="P6159" i="7"/>
  <c r="P6160" i="7"/>
  <c r="P6161" i="7"/>
  <c r="P6162" i="7"/>
  <c r="P6163" i="7"/>
  <c r="P6164" i="7"/>
  <c r="P6165" i="7"/>
  <c r="P6166" i="7"/>
  <c r="P6167" i="7"/>
  <c r="P6168" i="7"/>
  <c r="P6169" i="7"/>
  <c r="P6170" i="7"/>
  <c r="P6171" i="7"/>
  <c r="P6172" i="7"/>
  <c r="P6173" i="7"/>
  <c r="P6174" i="7"/>
  <c r="P6175" i="7"/>
  <c r="P6176" i="7"/>
  <c r="P6177" i="7"/>
  <c r="P6178" i="7"/>
  <c r="P6179" i="7"/>
  <c r="P6180" i="7"/>
  <c r="P6181" i="7"/>
  <c r="P6182" i="7"/>
  <c r="P6183" i="7"/>
  <c r="P6184" i="7"/>
  <c r="P6185" i="7"/>
  <c r="P6186" i="7"/>
  <c r="P6187" i="7"/>
  <c r="P6188" i="7"/>
  <c r="P6189" i="7"/>
  <c r="P6190" i="7"/>
  <c r="P6191" i="7"/>
  <c r="P6192" i="7"/>
  <c r="P6193" i="7"/>
  <c r="P6194" i="7"/>
  <c r="P6195" i="7"/>
  <c r="P6196" i="7"/>
  <c r="P6197" i="7"/>
  <c r="P6198" i="7"/>
  <c r="P6199" i="7"/>
  <c r="P6200" i="7"/>
  <c r="P6201" i="7"/>
  <c r="P6202" i="7"/>
  <c r="P6203" i="7"/>
  <c r="P6204" i="7"/>
  <c r="P6205" i="7"/>
  <c r="P6206" i="7"/>
  <c r="P6207" i="7"/>
  <c r="P6208" i="7"/>
  <c r="P6209" i="7"/>
  <c r="P6210" i="7"/>
  <c r="P6211" i="7"/>
  <c r="P6212" i="7"/>
  <c r="P6213" i="7"/>
  <c r="P6214" i="7"/>
  <c r="P6215" i="7"/>
  <c r="P6216" i="7"/>
  <c r="P6217" i="7"/>
  <c r="P6218" i="7"/>
  <c r="P6219" i="7"/>
  <c r="P6220" i="7"/>
  <c r="P6221" i="7"/>
  <c r="P6222" i="7"/>
  <c r="P6223" i="7"/>
  <c r="P6224" i="7"/>
  <c r="P6225" i="7"/>
  <c r="P6226" i="7"/>
  <c r="P6227" i="7"/>
  <c r="P6228" i="7"/>
  <c r="P6229" i="7"/>
  <c r="P6230" i="7"/>
  <c r="P6231" i="7"/>
  <c r="P6232" i="7"/>
  <c r="P6233" i="7"/>
  <c r="P6234" i="7"/>
  <c r="P6235" i="7"/>
  <c r="P6236" i="7"/>
  <c r="P6237" i="7"/>
  <c r="P6238" i="7"/>
  <c r="P6239" i="7"/>
  <c r="P6240" i="7"/>
  <c r="P6241" i="7"/>
  <c r="P6242" i="7"/>
  <c r="P6243" i="7"/>
  <c r="P6244" i="7"/>
  <c r="P6245" i="7"/>
  <c r="P6246" i="7"/>
  <c r="P6247" i="7"/>
  <c r="P6248" i="7"/>
  <c r="P6249" i="7"/>
  <c r="P6250" i="7"/>
  <c r="P6251" i="7"/>
  <c r="P6252" i="7"/>
  <c r="P6253" i="7"/>
  <c r="P6254" i="7"/>
  <c r="P6255" i="7"/>
  <c r="P6256" i="7"/>
  <c r="P6257" i="7"/>
  <c r="P6258" i="7"/>
  <c r="P6259" i="7"/>
  <c r="P6260" i="7"/>
  <c r="P6261" i="7"/>
  <c r="P6262" i="7"/>
  <c r="P6263" i="7"/>
  <c r="P6264" i="7"/>
  <c r="P6265" i="7"/>
  <c r="P6266" i="7"/>
  <c r="P6267" i="7"/>
  <c r="P6268" i="7"/>
  <c r="P6269" i="7"/>
  <c r="P6270" i="7"/>
  <c r="P6271" i="7"/>
  <c r="P6272" i="7"/>
  <c r="P6273" i="7"/>
  <c r="P6274" i="7"/>
  <c r="P6275" i="7"/>
  <c r="P6276" i="7"/>
  <c r="P6277" i="7"/>
  <c r="P6278" i="7"/>
  <c r="P6279" i="7"/>
  <c r="P6280" i="7"/>
  <c r="P6281" i="7"/>
  <c r="P6282" i="7"/>
  <c r="P6283" i="7"/>
  <c r="P6284" i="7"/>
  <c r="P6285" i="7"/>
  <c r="P6286" i="7"/>
  <c r="P6287" i="7"/>
  <c r="P6288" i="7"/>
  <c r="P6289" i="7"/>
  <c r="P6290" i="7"/>
  <c r="P6291" i="7"/>
  <c r="P6292" i="7"/>
  <c r="P6293" i="7"/>
  <c r="P6294" i="7"/>
  <c r="P6295" i="7"/>
  <c r="P6296" i="7"/>
  <c r="P6297" i="7"/>
  <c r="P6298" i="7"/>
  <c r="P6299" i="7"/>
  <c r="P6300" i="7"/>
  <c r="P6301" i="7"/>
  <c r="P6302" i="7"/>
  <c r="P6303" i="7"/>
  <c r="P6304" i="7"/>
  <c r="P6305" i="7"/>
  <c r="P6306" i="7"/>
  <c r="P6307" i="7"/>
  <c r="P6308" i="7"/>
  <c r="P6309" i="7"/>
  <c r="P6310" i="7"/>
  <c r="P6311" i="7"/>
  <c r="P6312" i="7"/>
  <c r="P6313" i="7"/>
  <c r="P6314" i="7"/>
  <c r="P6315" i="7"/>
  <c r="P6316" i="7"/>
  <c r="P6317" i="7"/>
  <c r="P6318" i="7"/>
  <c r="P6319" i="7"/>
  <c r="P6320" i="7"/>
  <c r="P6321" i="7"/>
  <c r="P6322" i="7"/>
  <c r="P6323" i="7"/>
  <c r="P6324" i="7"/>
  <c r="P6325" i="7"/>
  <c r="P6326" i="7"/>
  <c r="P6327" i="7"/>
  <c r="P6328" i="7"/>
  <c r="P6329" i="7"/>
  <c r="P6330" i="7"/>
  <c r="P6331" i="7"/>
  <c r="P6332" i="7"/>
  <c r="P6333" i="7"/>
  <c r="P6334" i="7"/>
  <c r="P6335" i="7"/>
  <c r="P6336" i="7"/>
  <c r="P6337" i="7"/>
  <c r="P6338" i="7"/>
  <c r="P6339" i="7"/>
  <c r="P6340" i="7"/>
  <c r="P6341" i="7"/>
  <c r="P6342" i="7"/>
  <c r="P6343" i="7"/>
  <c r="P6344" i="7"/>
  <c r="P6345" i="7"/>
  <c r="P6346" i="7"/>
  <c r="P6347" i="7"/>
  <c r="P6348" i="7"/>
  <c r="P6349" i="7"/>
  <c r="P6350" i="7"/>
  <c r="P6351" i="7"/>
  <c r="P6352" i="7"/>
  <c r="P6353" i="7"/>
  <c r="P6354" i="7"/>
  <c r="P6355" i="7"/>
  <c r="P6356" i="7"/>
  <c r="P6357" i="7"/>
  <c r="P6358" i="7"/>
  <c r="P6359" i="7"/>
  <c r="P6360" i="7"/>
  <c r="P6361" i="7"/>
  <c r="P6362" i="7"/>
  <c r="P6363" i="7"/>
  <c r="P6364" i="7"/>
  <c r="P6365" i="7"/>
  <c r="P6366" i="7"/>
  <c r="P6367" i="7"/>
  <c r="P6368" i="7"/>
  <c r="P6369" i="7"/>
  <c r="P6370" i="7"/>
  <c r="P6371" i="7"/>
  <c r="P6372" i="7"/>
  <c r="P6373" i="7"/>
  <c r="P6374" i="7"/>
  <c r="P6375" i="7"/>
  <c r="P6376" i="7"/>
  <c r="P6377" i="7"/>
  <c r="P6378" i="7"/>
  <c r="P6379" i="7"/>
  <c r="P6380" i="7"/>
  <c r="P6381" i="7"/>
  <c r="P6382" i="7"/>
  <c r="P6383" i="7"/>
  <c r="P6384" i="7"/>
  <c r="P6385" i="7"/>
  <c r="P6386" i="7"/>
  <c r="P6387" i="7"/>
  <c r="P6388" i="7"/>
  <c r="P6389" i="7"/>
  <c r="P6390" i="7"/>
  <c r="P6391" i="7"/>
  <c r="P6392" i="7"/>
  <c r="P6393" i="7"/>
  <c r="P6394" i="7"/>
  <c r="P6395" i="7"/>
  <c r="P6396" i="7"/>
  <c r="P6397" i="7"/>
  <c r="P6398" i="7"/>
  <c r="P6399" i="7"/>
  <c r="P6400" i="7"/>
  <c r="P6401" i="7"/>
  <c r="P6402" i="7"/>
  <c r="P6403" i="7"/>
  <c r="P6404" i="7"/>
  <c r="P6405" i="7"/>
  <c r="P6406" i="7"/>
  <c r="P6407" i="7"/>
  <c r="P6408" i="7"/>
  <c r="P6409" i="7"/>
  <c r="P6410" i="7"/>
  <c r="P6411" i="7"/>
  <c r="P6412" i="7"/>
  <c r="P6413" i="7"/>
  <c r="P6414" i="7"/>
  <c r="P6415" i="7"/>
  <c r="P6416" i="7"/>
  <c r="P6417" i="7"/>
  <c r="P6418" i="7"/>
  <c r="P6419" i="7"/>
  <c r="P6420" i="7"/>
  <c r="P6421" i="7"/>
  <c r="P6422" i="7"/>
  <c r="P6423" i="7"/>
  <c r="P6424" i="7"/>
  <c r="P6425" i="7"/>
  <c r="P6426" i="7"/>
  <c r="P6427" i="7"/>
  <c r="P6428" i="7"/>
  <c r="P6429" i="7"/>
  <c r="P6430" i="7"/>
  <c r="P6431" i="7"/>
  <c r="P6432" i="7"/>
  <c r="P6433" i="7"/>
  <c r="P6434" i="7"/>
  <c r="P6435" i="7"/>
  <c r="P6436" i="7"/>
  <c r="P6437" i="7"/>
  <c r="P6438" i="7"/>
  <c r="P6439" i="7"/>
  <c r="P6440" i="7"/>
  <c r="P6441" i="7"/>
  <c r="P6442" i="7"/>
  <c r="P6443" i="7"/>
  <c r="P6444" i="7"/>
  <c r="P6445" i="7"/>
  <c r="P6446" i="7"/>
  <c r="P6447" i="7"/>
  <c r="P6448" i="7"/>
  <c r="P6449" i="7"/>
  <c r="P6450" i="7"/>
  <c r="P6451" i="7"/>
  <c r="P6452" i="7"/>
  <c r="P6453" i="7"/>
  <c r="P6454" i="7"/>
  <c r="P6455" i="7"/>
  <c r="P6456" i="7"/>
  <c r="P6457" i="7"/>
  <c r="P6458" i="7"/>
  <c r="P6459" i="7"/>
  <c r="P6460" i="7"/>
  <c r="P6461" i="7"/>
  <c r="P6462" i="7"/>
  <c r="P6463" i="7"/>
  <c r="P6464" i="7"/>
  <c r="P6465" i="7"/>
  <c r="P6466" i="7"/>
  <c r="P6467" i="7"/>
  <c r="P6468" i="7"/>
  <c r="P6469" i="7"/>
  <c r="P6470" i="7"/>
  <c r="P6471" i="7"/>
  <c r="P6472" i="7"/>
  <c r="P6473" i="7"/>
  <c r="P6474" i="7"/>
  <c r="P6475" i="7"/>
  <c r="P6476" i="7"/>
  <c r="P6477" i="7"/>
  <c r="P6478" i="7"/>
  <c r="P6479" i="7"/>
  <c r="P6480" i="7"/>
  <c r="P6481" i="7"/>
  <c r="P6482" i="7"/>
  <c r="P6483" i="7"/>
  <c r="P6484" i="7"/>
  <c r="P6485" i="7"/>
  <c r="P6486" i="7"/>
  <c r="P6487" i="7"/>
  <c r="P6488" i="7"/>
  <c r="P6489" i="7"/>
  <c r="P6490" i="7"/>
  <c r="P6491" i="7"/>
  <c r="P6492" i="7"/>
  <c r="P6493" i="7"/>
  <c r="P6494" i="7"/>
  <c r="P6495" i="7"/>
  <c r="P6496" i="7"/>
  <c r="P6497" i="7"/>
  <c r="P6498" i="7"/>
  <c r="P6499" i="7"/>
  <c r="P6500" i="7"/>
  <c r="P6501" i="7"/>
  <c r="P6502" i="7"/>
  <c r="P6503" i="7"/>
  <c r="P6504" i="7"/>
  <c r="P6505" i="7"/>
  <c r="P6506" i="7"/>
  <c r="P6507" i="7"/>
  <c r="P6508" i="7"/>
  <c r="P6509" i="7"/>
  <c r="P6510" i="7"/>
  <c r="P6511" i="7"/>
  <c r="P6512" i="7"/>
  <c r="P6513" i="7"/>
  <c r="P6514" i="7"/>
  <c r="P6515" i="7"/>
  <c r="P6516" i="7"/>
  <c r="P6517" i="7"/>
  <c r="P6518" i="7"/>
  <c r="P6519" i="7"/>
  <c r="P6520" i="7"/>
  <c r="P6521" i="7"/>
  <c r="P6522" i="7"/>
  <c r="P6523" i="7"/>
  <c r="P6524" i="7"/>
  <c r="P6525" i="7"/>
  <c r="P6526" i="7"/>
  <c r="P6527" i="7"/>
  <c r="P6528" i="7"/>
  <c r="P6529" i="7"/>
  <c r="P6530" i="7"/>
  <c r="P6531" i="7"/>
  <c r="P6532" i="7"/>
  <c r="P6533" i="7"/>
  <c r="P6534" i="7"/>
  <c r="P6535" i="7"/>
  <c r="P6536" i="7"/>
  <c r="P6537" i="7"/>
  <c r="P6538" i="7"/>
  <c r="P6539" i="7"/>
  <c r="P6540" i="7"/>
  <c r="P6541" i="7"/>
  <c r="P6542" i="7"/>
  <c r="P6543" i="7"/>
  <c r="P6544" i="7"/>
  <c r="P6545" i="7"/>
  <c r="P6546" i="7"/>
  <c r="P6547" i="7"/>
  <c r="P6548" i="7"/>
  <c r="P6549" i="7"/>
  <c r="P6550" i="7"/>
  <c r="P6551" i="7"/>
  <c r="P6552" i="7"/>
  <c r="P6553" i="7"/>
  <c r="P6554" i="7"/>
  <c r="P6555" i="7"/>
  <c r="P6556" i="7"/>
  <c r="P6557" i="7"/>
  <c r="P6558" i="7"/>
  <c r="P6559" i="7"/>
  <c r="P6560" i="7"/>
  <c r="P6561" i="7"/>
  <c r="P6562" i="7"/>
  <c r="P6563" i="7"/>
  <c r="P6564" i="7"/>
  <c r="P6565" i="7"/>
  <c r="P6566" i="7"/>
  <c r="P6567" i="7"/>
  <c r="P6568" i="7"/>
  <c r="P6569" i="7"/>
  <c r="P6570" i="7"/>
  <c r="P6571" i="7"/>
  <c r="P6572" i="7"/>
  <c r="P6573" i="7"/>
  <c r="P6574" i="7"/>
  <c r="P6575" i="7"/>
  <c r="P6576" i="7"/>
  <c r="P6577" i="7"/>
  <c r="P6578" i="7"/>
  <c r="P6579" i="7"/>
  <c r="P6580" i="7"/>
  <c r="P6581" i="7"/>
  <c r="P6582" i="7"/>
  <c r="P6583" i="7"/>
  <c r="P6584" i="7"/>
  <c r="P6585" i="7"/>
  <c r="P6586" i="7"/>
  <c r="P6587" i="7"/>
  <c r="P6588" i="7"/>
  <c r="P6589" i="7"/>
  <c r="P6590" i="7"/>
  <c r="P6591" i="7"/>
  <c r="P6592" i="7"/>
  <c r="P6593" i="7"/>
  <c r="P6594" i="7"/>
  <c r="P6595" i="7"/>
  <c r="P6596" i="7"/>
  <c r="P6597" i="7"/>
  <c r="P6598" i="7"/>
  <c r="P6599" i="7"/>
  <c r="P6600" i="7"/>
  <c r="P6601" i="7"/>
  <c r="P6602" i="7"/>
  <c r="P6603" i="7"/>
  <c r="P6604" i="7"/>
  <c r="P6605" i="7"/>
  <c r="P6606" i="7"/>
  <c r="P6607" i="7"/>
  <c r="P6608" i="7"/>
  <c r="P6609" i="7"/>
  <c r="P6610" i="7"/>
  <c r="P6611" i="7"/>
  <c r="P6612" i="7"/>
  <c r="P6613" i="7"/>
  <c r="P6614" i="7"/>
  <c r="P6615" i="7"/>
  <c r="P6616" i="7"/>
  <c r="P6617" i="7"/>
  <c r="P6618" i="7"/>
  <c r="P6619" i="7"/>
  <c r="P6620" i="7"/>
  <c r="P6621" i="7"/>
  <c r="P6622" i="7"/>
  <c r="P6623" i="7"/>
  <c r="P6624" i="7"/>
  <c r="P6625" i="7"/>
  <c r="P6626" i="7"/>
  <c r="P6627" i="7"/>
  <c r="P6628" i="7"/>
  <c r="P6629" i="7"/>
  <c r="P6630" i="7"/>
  <c r="P6631" i="7"/>
  <c r="P6632" i="7"/>
  <c r="P6633" i="7"/>
  <c r="P6634" i="7"/>
  <c r="P6635" i="7"/>
  <c r="P6636" i="7"/>
  <c r="P6637" i="7"/>
  <c r="P6638" i="7"/>
  <c r="P6639" i="7"/>
  <c r="P6640" i="7"/>
  <c r="P6641" i="7"/>
  <c r="P6642" i="7"/>
  <c r="P6643" i="7"/>
  <c r="P6644" i="7"/>
  <c r="P6645" i="7"/>
  <c r="P6646" i="7"/>
  <c r="P6647" i="7"/>
  <c r="P6648" i="7"/>
  <c r="P6649" i="7"/>
  <c r="P6650" i="7"/>
  <c r="P6651" i="7"/>
  <c r="P6652" i="7"/>
  <c r="P6653" i="7"/>
  <c r="P6654" i="7"/>
  <c r="P6655" i="7"/>
  <c r="P6656" i="7"/>
  <c r="P6657" i="7"/>
  <c r="P6658" i="7"/>
  <c r="P6659" i="7"/>
  <c r="P6660" i="7"/>
  <c r="P6661" i="7"/>
  <c r="P6662" i="7"/>
  <c r="P6663" i="7"/>
  <c r="P6664" i="7"/>
  <c r="P6665" i="7"/>
  <c r="P6666" i="7"/>
  <c r="P6667" i="7"/>
  <c r="P6668" i="7"/>
  <c r="P6669" i="7"/>
  <c r="P6670" i="7"/>
  <c r="P6671" i="7"/>
  <c r="P6672" i="7"/>
  <c r="P6673" i="7"/>
  <c r="P6674" i="7"/>
  <c r="P6675" i="7"/>
  <c r="P6676" i="7"/>
  <c r="P6677" i="7"/>
  <c r="P6678" i="7"/>
  <c r="P6679" i="7"/>
  <c r="P6680" i="7"/>
  <c r="P6681" i="7"/>
  <c r="P6682" i="7"/>
  <c r="P6683" i="7"/>
  <c r="P6684" i="7"/>
  <c r="P6685" i="7"/>
  <c r="P6686" i="7"/>
  <c r="P6687" i="7"/>
  <c r="P6688" i="7"/>
  <c r="P6689" i="7"/>
  <c r="P6690" i="7"/>
  <c r="P6691" i="7"/>
  <c r="P6692" i="7"/>
  <c r="P6693" i="7"/>
  <c r="P6694" i="7"/>
  <c r="P6695" i="7"/>
  <c r="P6696" i="7"/>
  <c r="P6697" i="7"/>
  <c r="P6698" i="7"/>
  <c r="P6699" i="7"/>
  <c r="P6700" i="7"/>
  <c r="P6701" i="7"/>
  <c r="P6702" i="7"/>
  <c r="P6703" i="7"/>
  <c r="P6704" i="7"/>
  <c r="P6705" i="7"/>
  <c r="P6706" i="7"/>
  <c r="P6707" i="7"/>
  <c r="P6708" i="7"/>
  <c r="P6709" i="7"/>
  <c r="P6710" i="7"/>
  <c r="P6711" i="7"/>
  <c r="P6712" i="7"/>
  <c r="P6713" i="7"/>
  <c r="P6714" i="7"/>
  <c r="P6715" i="7"/>
  <c r="P6716" i="7"/>
  <c r="P6717" i="7"/>
  <c r="P6718" i="7"/>
  <c r="P6719" i="7"/>
  <c r="P6720" i="7"/>
  <c r="P6721" i="7"/>
  <c r="P6722" i="7"/>
  <c r="P6723" i="7"/>
  <c r="P6724" i="7"/>
  <c r="P6725" i="7"/>
  <c r="P6726" i="7"/>
  <c r="P6727" i="7"/>
  <c r="P6728" i="7"/>
  <c r="P6729" i="7"/>
  <c r="P6730" i="7"/>
  <c r="P6731" i="7"/>
  <c r="P6732" i="7"/>
  <c r="P6733" i="7"/>
  <c r="P6734" i="7"/>
  <c r="P6735" i="7"/>
  <c r="P6736" i="7"/>
  <c r="P6737" i="7"/>
  <c r="P6738" i="7"/>
  <c r="P6739" i="7"/>
  <c r="P6740" i="7"/>
  <c r="P6741" i="7"/>
  <c r="P6742" i="7"/>
  <c r="P6743" i="7"/>
  <c r="P6744" i="7"/>
  <c r="P6745" i="7"/>
  <c r="P6746" i="7"/>
  <c r="P6747" i="7"/>
  <c r="P6748" i="7"/>
  <c r="P6749" i="7"/>
  <c r="P6750" i="7"/>
  <c r="P6751" i="7"/>
  <c r="P6752" i="7"/>
  <c r="P6753" i="7"/>
  <c r="P6754" i="7"/>
  <c r="P6755" i="7"/>
  <c r="P6756" i="7"/>
  <c r="P6757" i="7"/>
  <c r="P6758" i="7"/>
  <c r="P6759" i="7"/>
  <c r="P6760" i="7"/>
  <c r="P6761" i="7"/>
  <c r="P6762" i="7"/>
  <c r="P6763" i="7"/>
  <c r="P6764" i="7"/>
  <c r="P6765" i="7"/>
  <c r="P6766" i="7"/>
  <c r="P6767" i="7"/>
  <c r="P6768" i="7"/>
  <c r="P6769" i="7"/>
  <c r="P6770" i="7"/>
  <c r="P6771" i="7"/>
  <c r="P6772" i="7"/>
  <c r="P6773" i="7"/>
  <c r="P6774" i="7"/>
  <c r="P6775" i="7"/>
  <c r="P6776" i="7"/>
  <c r="P6777" i="7"/>
  <c r="P6778" i="7"/>
  <c r="P6779" i="7"/>
  <c r="P6780" i="7"/>
  <c r="P6781" i="7"/>
  <c r="P6782" i="7"/>
  <c r="P6783" i="7"/>
  <c r="P6784" i="7"/>
  <c r="P6785" i="7"/>
  <c r="P6786" i="7"/>
  <c r="P6787" i="7"/>
  <c r="P6788" i="7"/>
  <c r="P6789" i="7"/>
  <c r="P6790" i="7"/>
  <c r="P6791" i="7"/>
  <c r="P6792" i="7"/>
  <c r="P6793" i="7"/>
  <c r="P6794" i="7"/>
  <c r="P6795" i="7"/>
  <c r="P6796" i="7"/>
  <c r="P6797" i="7"/>
  <c r="P6798" i="7"/>
  <c r="P6799" i="7"/>
  <c r="P6800" i="7"/>
  <c r="P6801" i="7"/>
  <c r="P6802" i="7"/>
  <c r="P6803" i="7"/>
  <c r="P6804" i="7"/>
  <c r="P6805" i="7"/>
  <c r="P6806" i="7"/>
  <c r="P6807" i="7"/>
  <c r="P6808" i="7"/>
  <c r="P6809" i="7"/>
  <c r="P6810" i="7"/>
  <c r="P6811" i="7"/>
  <c r="P6812" i="7"/>
  <c r="P6813" i="7"/>
  <c r="P6814" i="7"/>
  <c r="P6815" i="7"/>
  <c r="P6816" i="7"/>
  <c r="P6817" i="7"/>
  <c r="P6818" i="7"/>
  <c r="P6819" i="7"/>
  <c r="P6820" i="7"/>
  <c r="P6821" i="7"/>
  <c r="P6822" i="7"/>
  <c r="P6823" i="7"/>
  <c r="P6824" i="7"/>
  <c r="P6825" i="7"/>
  <c r="P6826" i="7"/>
  <c r="P6827" i="7"/>
  <c r="P6828" i="7"/>
  <c r="P6829" i="7"/>
  <c r="P6830" i="7"/>
  <c r="P6831" i="7"/>
  <c r="P6832" i="7"/>
  <c r="P6833" i="7"/>
  <c r="P6834" i="7"/>
  <c r="P6835" i="7"/>
  <c r="P6836" i="7"/>
  <c r="P6837" i="7"/>
  <c r="P6838" i="7"/>
  <c r="P6839" i="7"/>
  <c r="P6840" i="7"/>
  <c r="P6841" i="7"/>
  <c r="P6842" i="7"/>
  <c r="P6843" i="7"/>
  <c r="P6844" i="7"/>
  <c r="P6845" i="7"/>
  <c r="P6846" i="7"/>
  <c r="P6847" i="7"/>
  <c r="P6848" i="7"/>
  <c r="P6849" i="7"/>
  <c r="P6850" i="7"/>
  <c r="P6851" i="7"/>
  <c r="P6852" i="7"/>
  <c r="P6853" i="7"/>
  <c r="P6854" i="7"/>
  <c r="P6855" i="7"/>
  <c r="P6856" i="7"/>
  <c r="P6857" i="7"/>
  <c r="P6858" i="7"/>
  <c r="P6859" i="7"/>
  <c r="P6860" i="7"/>
  <c r="P6861" i="7"/>
  <c r="P6862" i="7"/>
  <c r="P6863" i="7"/>
  <c r="P6864" i="7"/>
  <c r="P6865" i="7"/>
  <c r="P6866" i="7"/>
  <c r="P6867" i="7"/>
  <c r="P6868" i="7"/>
  <c r="P6869" i="7"/>
  <c r="P6870" i="7"/>
  <c r="P6871" i="7"/>
  <c r="P6872" i="7"/>
  <c r="P6873" i="7"/>
  <c r="P6874" i="7"/>
  <c r="P6875" i="7"/>
  <c r="P6876" i="7"/>
  <c r="P6877" i="7"/>
  <c r="P6878" i="7"/>
  <c r="P6879" i="7"/>
  <c r="P6880" i="7"/>
  <c r="P6881" i="7"/>
  <c r="P6882" i="7"/>
  <c r="P6883" i="7"/>
  <c r="P6884" i="7"/>
  <c r="P6885" i="7"/>
  <c r="P6886" i="7"/>
  <c r="P6887" i="7"/>
  <c r="P6888" i="7"/>
  <c r="P6889" i="7"/>
  <c r="P6890" i="7"/>
  <c r="P6891" i="7"/>
  <c r="P6892" i="7"/>
  <c r="P6893" i="7"/>
  <c r="P6894" i="7"/>
  <c r="P6895" i="7"/>
  <c r="P6896" i="7"/>
  <c r="P6897" i="7"/>
  <c r="P6898" i="7"/>
  <c r="P6899" i="7"/>
  <c r="P6900" i="7"/>
  <c r="P6901" i="7"/>
  <c r="P6902" i="7"/>
  <c r="P6903" i="7"/>
  <c r="P6904" i="7"/>
  <c r="P6905" i="7"/>
  <c r="P6906" i="7"/>
  <c r="P6907" i="7"/>
  <c r="P6908" i="7"/>
  <c r="P6909" i="7"/>
  <c r="P6910" i="7"/>
  <c r="P6911" i="7"/>
  <c r="P6912" i="7"/>
  <c r="P6913" i="7"/>
  <c r="P6914" i="7"/>
  <c r="P6915" i="7"/>
  <c r="P6916" i="7"/>
  <c r="P6917" i="7"/>
  <c r="P6918" i="7"/>
  <c r="P6919" i="7"/>
  <c r="P6920" i="7"/>
  <c r="P6921" i="7"/>
  <c r="P6922" i="7"/>
  <c r="P6923" i="7"/>
  <c r="P6924" i="7"/>
  <c r="P6925" i="7"/>
  <c r="P6926" i="7"/>
  <c r="P6927" i="7"/>
  <c r="P6928" i="7"/>
  <c r="P6929" i="7"/>
  <c r="P6930" i="7"/>
  <c r="P6931" i="7"/>
  <c r="P6932" i="7"/>
  <c r="P6933" i="7"/>
  <c r="P6934" i="7"/>
  <c r="P6935" i="7"/>
  <c r="P6936" i="7"/>
  <c r="P6937" i="7"/>
  <c r="P6938" i="7"/>
  <c r="P6939" i="7"/>
  <c r="P6940" i="7"/>
  <c r="P6941" i="7"/>
  <c r="P6942" i="7"/>
  <c r="P6943" i="7"/>
  <c r="P6944" i="7"/>
  <c r="P6945" i="7"/>
  <c r="P6946" i="7"/>
  <c r="P6947" i="7"/>
  <c r="P6948" i="7"/>
  <c r="P6949" i="7"/>
  <c r="P6950" i="7"/>
  <c r="P6951" i="7"/>
  <c r="P6952" i="7"/>
  <c r="P6953" i="7"/>
  <c r="P6954" i="7"/>
  <c r="P6955" i="7"/>
  <c r="P6956" i="7"/>
  <c r="P6957" i="7"/>
  <c r="P6958" i="7"/>
  <c r="P6959" i="7"/>
  <c r="P6960" i="7"/>
  <c r="P6961" i="7"/>
  <c r="P6962" i="7"/>
  <c r="P6963" i="7"/>
  <c r="P6964" i="7"/>
  <c r="P6965" i="7"/>
  <c r="P6966" i="7"/>
  <c r="P6967" i="7"/>
  <c r="P6968" i="7"/>
  <c r="P6969" i="7"/>
  <c r="P6970" i="7"/>
  <c r="P6971" i="7"/>
  <c r="P6972" i="7"/>
  <c r="P6973" i="7"/>
  <c r="P6974" i="7"/>
  <c r="P6975" i="7"/>
  <c r="P6976" i="7"/>
  <c r="P6977" i="7"/>
  <c r="P6978" i="7"/>
  <c r="P6979" i="7"/>
  <c r="P6980" i="7"/>
  <c r="P6981" i="7"/>
  <c r="P6982" i="7"/>
  <c r="P6983" i="7"/>
  <c r="P6984" i="7"/>
  <c r="P6985" i="7"/>
  <c r="P6986" i="7"/>
  <c r="P6987" i="7"/>
  <c r="P6988" i="7"/>
  <c r="P6989" i="7"/>
  <c r="P6990" i="7"/>
  <c r="P6991" i="7"/>
  <c r="P6992" i="7"/>
  <c r="P6993" i="7"/>
  <c r="P6994" i="7"/>
  <c r="P6995" i="7"/>
  <c r="P6996" i="7"/>
  <c r="P6997" i="7"/>
  <c r="P6998" i="7"/>
  <c r="P6999" i="7"/>
  <c r="P7000" i="7"/>
  <c r="P7001" i="7"/>
  <c r="P7002" i="7"/>
  <c r="P7003" i="7"/>
  <c r="P7004" i="7"/>
  <c r="P7005" i="7"/>
  <c r="P7006" i="7"/>
  <c r="P7007" i="7"/>
  <c r="P7008" i="7"/>
  <c r="P7009" i="7"/>
  <c r="P7010" i="7"/>
  <c r="P7011" i="7"/>
  <c r="P7012" i="7"/>
  <c r="P7013" i="7"/>
  <c r="P7014" i="7"/>
  <c r="P7015" i="7"/>
  <c r="P7016" i="7"/>
  <c r="P7017" i="7"/>
  <c r="P7018" i="7"/>
  <c r="P7019" i="7"/>
  <c r="P7020" i="7"/>
  <c r="P7021" i="7"/>
  <c r="P7022" i="7"/>
  <c r="P7023" i="7"/>
  <c r="P7024" i="7"/>
  <c r="P7025" i="7"/>
  <c r="P7026" i="7"/>
  <c r="P7027" i="7"/>
  <c r="P7028" i="7"/>
  <c r="P7029" i="7"/>
  <c r="P7030" i="7"/>
  <c r="P7031" i="7"/>
  <c r="P7032" i="7"/>
  <c r="P7033" i="7"/>
  <c r="P7034" i="7"/>
  <c r="P7035" i="7"/>
  <c r="P7036" i="7"/>
  <c r="P7037" i="7"/>
  <c r="P7038" i="7"/>
  <c r="P7039" i="7"/>
  <c r="P7040" i="7"/>
  <c r="P7041" i="7"/>
  <c r="P7042" i="7"/>
  <c r="P7043" i="7"/>
  <c r="P7044" i="7"/>
  <c r="P7045" i="7"/>
  <c r="P7046" i="7"/>
  <c r="P7047" i="7"/>
  <c r="P7048" i="7"/>
  <c r="P7049" i="7"/>
  <c r="P7050" i="7"/>
  <c r="P7051" i="7"/>
  <c r="P7052" i="7"/>
  <c r="P7053" i="7"/>
  <c r="P7054" i="7"/>
  <c r="P7055" i="7"/>
  <c r="P7056" i="7"/>
  <c r="P7057" i="7"/>
  <c r="P7058" i="7"/>
  <c r="P7059" i="7"/>
  <c r="P7060" i="7"/>
  <c r="P7061" i="7"/>
  <c r="P7062" i="7"/>
  <c r="P7063" i="7"/>
  <c r="P7064" i="7"/>
  <c r="P7065" i="7"/>
  <c r="P7066" i="7"/>
  <c r="P7067" i="7"/>
  <c r="P7068" i="7"/>
  <c r="P7069" i="7"/>
  <c r="P7070" i="7"/>
  <c r="P7071" i="7"/>
  <c r="P7072" i="7"/>
  <c r="P7073" i="7"/>
  <c r="P7074" i="7"/>
  <c r="P7075" i="7"/>
  <c r="P7076" i="7"/>
  <c r="P7077" i="7"/>
  <c r="P7078" i="7"/>
  <c r="P7079" i="7"/>
  <c r="P7080" i="7"/>
  <c r="P7081" i="7"/>
  <c r="P7082" i="7"/>
  <c r="P7083" i="7"/>
  <c r="P7084" i="7"/>
  <c r="P7085" i="7"/>
  <c r="P7086" i="7"/>
  <c r="P7087" i="7"/>
  <c r="P7088" i="7"/>
  <c r="P7089" i="7"/>
  <c r="P7090" i="7"/>
  <c r="P7091" i="7"/>
  <c r="P7092" i="7"/>
  <c r="P7093" i="7"/>
  <c r="P7094" i="7"/>
  <c r="P7095" i="7"/>
  <c r="P7096" i="7"/>
  <c r="P7097" i="7"/>
  <c r="P7098" i="7"/>
  <c r="P7099" i="7"/>
  <c r="P7100" i="7"/>
  <c r="P7101" i="7"/>
  <c r="P7102" i="7"/>
  <c r="P7103" i="7"/>
  <c r="P7104" i="7"/>
  <c r="P7105" i="7"/>
  <c r="P7106" i="7"/>
  <c r="P7107" i="7"/>
  <c r="P7108" i="7"/>
  <c r="P7109" i="7"/>
  <c r="P7110" i="7"/>
  <c r="P7111" i="7"/>
  <c r="P7112" i="7"/>
  <c r="P7113" i="7"/>
  <c r="P7114" i="7"/>
  <c r="P7115" i="7"/>
  <c r="P7116" i="7"/>
  <c r="P7117" i="7"/>
  <c r="P7118" i="7"/>
  <c r="P7119" i="7"/>
  <c r="P7120" i="7"/>
  <c r="P7121" i="7"/>
  <c r="P7122" i="7"/>
  <c r="P7123" i="7"/>
  <c r="P7124" i="7"/>
  <c r="P7125" i="7"/>
  <c r="P7126" i="7"/>
  <c r="P7127" i="7"/>
  <c r="P7128" i="7"/>
  <c r="P7129" i="7"/>
  <c r="P7130" i="7"/>
  <c r="P7131" i="7"/>
  <c r="P7132" i="7"/>
  <c r="P7133" i="7"/>
  <c r="P7134" i="7"/>
  <c r="P7135" i="7"/>
  <c r="P7136" i="7"/>
  <c r="P7137" i="7"/>
  <c r="P7138" i="7"/>
  <c r="P7139" i="7"/>
  <c r="P7140" i="7"/>
  <c r="P7141" i="7"/>
  <c r="P7142" i="7"/>
  <c r="P7143" i="7"/>
  <c r="P7144" i="7"/>
  <c r="P7145" i="7"/>
  <c r="P7146" i="7"/>
  <c r="P7147" i="7"/>
  <c r="P7148" i="7"/>
  <c r="P7149" i="7"/>
  <c r="P7150" i="7"/>
  <c r="P7151" i="7"/>
  <c r="P7152" i="7"/>
  <c r="P7153" i="7"/>
  <c r="P7154" i="7"/>
  <c r="P7155" i="7"/>
  <c r="P7156" i="7"/>
  <c r="P7157" i="7"/>
  <c r="P7158" i="7"/>
  <c r="P7159" i="7"/>
  <c r="P7160" i="7"/>
  <c r="P7161" i="7"/>
  <c r="P7162" i="7"/>
  <c r="P7163" i="7"/>
  <c r="P7164" i="7"/>
  <c r="P7165" i="7"/>
  <c r="P7166" i="7"/>
  <c r="P7167" i="7"/>
  <c r="P7168" i="7"/>
  <c r="P7169" i="7"/>
  <c r="P7170" i="7"/>
  <c r="P7171" i="7"/>
  <c r="P7172" i="7"/>
  <c r="P7173" i="7"/>
  <c r="P7174" i="7"/>
  <c r="P7175" i="7"/>
  <c r="P7176" i="7"/>
  <c r="P7177" i="7"/>
  <c r="P7178" i="7"/>
  <c r="P7179" i="7"/>
  <c r="P7180" i="7"/>
  <c r="P7181" i="7"/>
  <c r="P7182" i="7"/>
  <c r="P7183" i="7"/>
  <c r="P7184" i="7"/>
  <c r="P7185" i="7"/>
  <c r="P7186" i="7"/>
  <c r="P7187" i="7"/>
  <c r="P7188" i="7"/>
  <c r="P7189" i="7"/>
  <c r="P7190" i="7"/>
  <c r="P7191" i="7"/>
  <c r="P7192" i="7"/>
  <c r="P7193" i="7"/>
  <c r="P7194" i="7"/>
  <c r="P7195" i="7"/>
  <c r="P7196" i="7"/>
  <c r="P7197" i="7"/>
  <c r="P7198" i="7"/>
  <c r="P7199" i="7"/>
  <c r="P7200" i="7"/>
  <c r="P7201" i="7"/>
  <c r="P7202" i="7"/>
  <c r="P7203" i="7"/>
  <c r="P7204" i="7"/>
  <c r="P7205" i="7"/>
  <c r="P7206" i="7"/>
  <c r="P7207" i="7"/>
  <c r="P7208" i="7"/>
  <c r="P7209" i="7"/>
  <c r="P7210" i="7"/>
  <c r="P7211" i="7"/>
  <c r="P7212" i="7"/>
  <c r="P7213" i="7"/>
  <c r="P7214" i="7"/>
  <c r="P7215" i="7"/>
  <c r="P7216" i="7"/>
  <c r="P7217" i="7"/>
  <c r="P7218" i="7"/>
  <c r="P7219" i="7"/>
  <c r="P7220" i="7"/>
  <c r="P7221" i="7"/>
  <c r="P7222" i="7"/>
  <c r="P7223" i="7"/>
  <c r="P7224" i="7"/>
  <c r="P7225" i="7"/>
  <c r="P7226" i="7"/>
  <c r="P7227" i="7"/>
  <c r="P7228" i="7"/>
  <c r="P7229" i="7"/>
  <c r="P7230" i="7"/>
  <c r="P7231" i="7"/>
  <c r="P7232" i="7"/>
  <c r="P7233" i="7"/>
  <c r="P7234" i="7"/>
  <c r="P7235" i="7"/>
  <c r="P7236" i="7"/>
  <c r="P7237" i="7"/>
  <c r="P7238" i="7"/>
  <c r="P7239" i="7"/>
  <c r="P7240" i="7"/>
  <c r="P7241" i="7"/>
  <c r="P7242" i="7"/>
  <c r="P7243" i="7"/>
  <c r="P7244" i="7"/>
  <c r="P7245" i="7"/>
  <c r="P7246" i="7"/>
  <c r="P7247" i="7"/>
  <c r="P7248" i="7"/>
  <c r="P7249" i="7"/>
  <c r="P7250" i="7"/>
  <c r="P7251" i="7"/>
  <c r="P7252" i="7"/>
  <c r="P7253" i="7"/>
  <c r="P7254" i="7"/>
  <c r="P7255" i="7"/>
  <c r="P7256" i="7"/>
  <c r="P7257" i="7"/>
  <c r="P7258" i="7"/>
  <c r="P7259" i="7"/>
  <c r="P7260" i="7"/>
  <c r="P7261" i="7"/>
  <c r="P7262" i="7"/>
  <c r="P7263" i="7"/>
  <c r="P7264" i="7"/>
  <c r="P7265" i="7"/>
  <c r="P7266" i="7"/>
  <c r="P7267" i="7"/>
  <c r="P7268" i="7"/>
  <c r="P7269" i="7"/>
  <c r="P7270" i="7"/>
  <c r="P7271" i="7"/>
  <c r="P7272" i="7"/>
  <c r="P7273" i="7"/>
  <c r="P7274" i="7"/>
  <c r="P7275" i="7"/>
  <c r="P7276" i="7"/>
  <c r="P7277" i="7"/>
  <c r="P7278" i="7"/>
  <c r="P7279" i="7"/>
  <c r="P7280" i="7"/>
  <c r="P7281" i="7"/>
  <c r="P7282" i="7"/>
  <c r="P7283" i="7"/>
  <c r="P7284" i="7"/>
  <c r="P7285" i="7"/>
  <c r="P7286" i="7"/>
  <c r="P7287" i="7"/>
  <c r="P7288" i="7"/>
  <c r="P7289" i="7"/>
  <c r="P7290" i="7"/>
  <c r="P7291" i="7"/>
  <c r="P7292" i="7"/>
  <c r="P7293" i="7"/>
  <c r="P7294" i="7"/>
  <c r="P7295" i="7"/>
  <c r="P7296" i="7"/>
  <c r="P7297" i="7"/>
  <c r="P7298" i="7"/>
  <c r="P7299" i="7"/>
  <c r="P7300" i="7"/>
  <c r="P7301" i="7"/>
  <c r="P7302" i="7"/>
  <c r="P7303" i="7"/>
  <c r="P7304" i="7"/>
  <c r="P7305" i="7"/>
  <c r="P7306" i="7"/>
  <c r="P7307" i="7"/>
  <c r="P7308" i="7"/>
  <c r="P7309" i="7"/>
  <c r="P7310" i="7"/>
  <c r="P7311" i="7"/>
  <c r="P7312" i="7"/>
  <c r="P7313" i="7"/>
  <c r="P7314" i="7"/>
  <c r="P7315" i="7"/>
  <c r="P7316" i="7"/>
  <c r="P7317" i="7"/>
  <c r="P7318" i="7"/>
  <c r="P7319" i="7"/>
  <c r="P7320" i="7"/>
  <c r="P7321" i="7"/>
  <c r="P7322" i="7"/>
  <c r="P7323" i="7"/>
  <c r="P7324" i="7"/>
  <c r="P7325" i="7"/>
  <c r="P7326" i="7"/>
  <c r="P7327" i="7"/>
  <c r="P7328" i="7"/>
  <c r="P7329" i="7"/>
  <c r="P7330" i="7"/>
  <c r="P7331" i="7"/>
  <c r="P7332" i="7"/>
  <c r="P7333" i="7"/>
  <c r="P7334" i="7"/>
  <c r="P7335" i="7"/>
  <c r="P7336" i="7"/>
  <c r="P7337" i="7"/>
  <c r="P7338" i="7"/>
  <c r="P7339" i="7"/>
  <c r="P7340" i="7"/>
  <c r="P7341" i="7"/>
  <c r="P7342" i="7"/>
  <c r="P7343" i="7"/>
  <c r="P7344" i="7"/>
  <c r="P7345" i="7"/>
  <c r="P7346" i="7"/>
  <c r="P7347" i="7"/>
  <c r="P7348" i="7"/>
  <c r="P7349" i="7"/>
  <c r="P7350" i="7"/>
  <c r="P7351" i="7"/>
  <c r="P7352" i="7"/>
  <c r="P7353" i="7"/>
  <c r="P7354" i="7"/>
  <c r="P7355" i="7"/>
  <c r="P7356" i="7"/>
  <c r="P7357" i="7"/>
  <c r="P7358" i="7"/>
  <c r="P7359" i="7"/>
  <c r="P7360" i="7"/>
  <c r="P7361" i="7"/>
  <c r="P7362" i="7"/>
  <c r="P7363" i="7"/>
  <c r="P7364" i="7"/>
  <c r="P7365" i="7"/>
  <c r="P7366" i="7"/>
  <c r="P7367" i="7"/>
  <c r="P7368" i="7"/>
  <c r="P7369" i="7"/>
  <c r="P7370" i="7"/>
  <c r="P7371" i="7"/>
  <c r="P7372" i="7"/>
  <c r="P7373" i="7"/>
  <c r="P7374" i="7"/>
  <c r="P7375" i="7"/>
  <c r="P7376" i="7"/>
  <c r="P7377" i="7"/>
  <c r="P7378" i="7"/>
  <c r="P7379" i="7"/>
  <c r="P7380" i="7"/>
  <c r="P7381" i="7"/>
  <c r="P7382" i="7"/>
  <c r="P7383" i="7"/>
  <c r="P7384" i="7"/>
  <c r="P7385" i="7"/>
  <c r="P7386" i="7"/>
  <c r="P7387" i="7"/>
  <c r="P7388" i="7"/>
  <c r="P7389" i="7"/>
  <c r="P7390" i="7"/>
  <c r="P7391" i="7"/>
  <c r="P7392" i="7"/>
  <c r="P7393" i="7"/>
  <c r="P7394" i="7"/>
  <c r="P7395" i="7"/>
  <c r="P7396" i="7"/>
  <c r="P7397" i="7"/>
  <c r="P7398" i="7"/>
  <c r="P7399" i="7"/>
  <c r="P7400" i="7"/>
  <c r="P7401" i="7"/>
  <c r="P7402" i="7"/>
  <c r="P7403" i="7"/>
  <c r="P7404" i="7"/>
  <c r="P7405" i="7"/>
  <c r="P7406" i="7"/>
  <c r="P7407" i="7"/>
  <c r="P7408" i="7"/>
  <c r="P7409" i="7"/>
  <c r="P7410" i="7"/>
  <c r="P7411" i="7"/>
  <c r="P7412" i="7"/>
  <c r="P7413" i="7"/>
  <c r="P7414" i="7"/>
  <c r="P7415" i="7"/>
  <c r="P7416" i="7"/>
  <c r="P7417" i="7"/>
  <c r="P7418" i="7"/>
  <c r="P7419" i="7"/>
  <c r="P7420" i="7"/>
  <c r="P7421" i="7"/>
  <c r="P7422" i="7"/>
  <c r="P7423" i="7"/>
  <c r="P7424" i="7"/>
  <c r="P7425" i="7"/>
  <c r="P7426" i="7"/>
  <c r="P7427" i="7"/>
  <c r="P7428" i="7"/>
  <c r="P7429" i="7"/>
  <c r="P7430" i="7"/>
  <c r="P7431" i="7"/>
  <c r="P7432" i="7"/>
  <c r="P7433" i="7"/>
  <c r="P7434" i="7"/>
  <c r="P7435" i="7"/>
  <c r="P7436" i="7"/>
  <c r="P7437" i="7"/>
  <c r="P7438" i="7"/>
  <c r="P7439" i="7"/>
  <c r="P7440" i="7"/>
  <c r="P7441" i="7"/>
  <c r="P7442" i="7"/>
  <c r="P7443" i="7"/>
  <c r="P7444" i="7"/>
  <c r="P7445" i="7"/>
  <c r="P7446" i="7"/>
  <c r="P7447" i="7"/>
  <c r="P7448" i="7"/>
  <c r="P7449" i="7"/>
  <c r="P7450" i="7"/>
  <c r="P7451" i="7"/>
  <c r="P7452" i="7"/>
  <c r="P7453" i="7"/>
  <c r="P7454" i="7"/>
  <c r="P7455" i="7"/>
  <c r="P7456" i="7"/>
  <c r="P7457" i="7"/>
  <c r="P7458" i="7"/>
  <c r="P7459" i="7"/>
  <c r="P7460" i="7"/>
  <c r="P7461" i="7"/>
  <c r="P7462" i="7"/>
  <c r="P7463" i="7"/>
  <c r="P7464" i="7"/>
  <c r="P7465" i="7"/>
  <c r="P7466" i="7"/>
  <c r="P7467" i="7"/>
  <c r="P7468" i="7"/>
  <c r="P7469" i="7"/>
  <c r="P7470" i="7"/>
  <c r="P7471" i="7"/>
  <c r="P7472" i="7"/>
  <c r="P7473" i="7"/>
  <c r="P7474" i="7"/>
  <c r="P7475" i="7"/>
  <c r="P7476" i="7"/>
  <c r="P7477" i="7"/>
  <c r="P7478" i="7"/>
  <c r="P7479" i="7"/>
  <c r="P7480" i="7"/>
  <c r="P7481" i="7"/>
  <c r="P7482" i="7"/>
  <c r="P7483" i="7"/>
  <c r="P7484" i="7"/>
  <c r="P7485" i="7"/>
  <c r="P7486" i="7"/>
  <c r="P7487" i="7"/>
  <c r="P7488" i="7"/>
  <c r="P7489" i="7"/>
  <c r="P7490" i="7"/>
  <c r="P7491" i="7"/>
  <c r="P7492" i="7"/>
  <c r="P7493" i="7"/>
  <c r="P7494" i="7"/>
  <c r="P7495" i="7"/>
  <c r="P7496" i="7"/>
  <c r="P7497" i="7"/>
  <c r="P7498" i="7"/>
  <c r="P7499" i="7"/>
  <c r="P7500" i="7"/>
  <c r="P7501" i="7"/>
  <c r="P7502" i="7"/>
  <c r="P7503" i="7"/>
  <c r="P7504" i="7"/>
  <c r="P7505" i="7"/>
  <c r="P7506" i="7"/>
  <c r="P7507" i="7"/>
  <c r="P7508" i="7"/>
  <c r="P7509" i="7"/>
  <c r="P7510" i="7"/>
  <c r="P7511" i="7"/>
  <c r="P7512" i="7"/>
  <c r="P7513" i="7"/>
  <c r="P7514" i="7"/>
  <c r="P7515" i="7"/>
  <c r="P7516" i="7"/>
  <c r="P7517" i="7"/>
  <c r="P7518" i="7"/>
  <c r="P7519" i="7"/>
  <c r="P7520" i="7"/>
  <c r="P7521" i="7"/>
  <c r="P7522" i="7"/>
  <c r="P7523" i="7"/>
  <c r="P7524" i="7"/>
  <c r="P7525" i="7"/>
  <c r="P7526" i="7"/>
  <c r="P7527" i="7"/>
  <c r="P7528" i="7"/>
  <c r="P7529" i="7"/>
  <c r="P7530" i="7"/>
  <c r="P7531" i="7"/>
  <c r="P7532" i="7"/>
  <c r="P7533" i="7"/>
  <c r="P7534" i="7"/>
  <c r="P7535" i="7"/>
  <c r="P7536" i="7"/>
  <c r="P7537" i="7"/>
  <c r="P7538" i="7"/>
  <c r="P7539" i="7"/>
  <c r="P7540" i="7"/>
  <c r="P7541" i="7"/>
  <c r="P7542" i="7"/>
  <c r="P7543" i="7"/>
  <c r="P7544" i="7"/>
  <c r="P7545" i="7"/>
  <c r="P7546" i="7"/>
  <c r="P7547" i="7"/>
  <c r="P7548" i="7"/>
  <c r="P7549" i="7"/>
  <c r="P7550" i="7"/>
  <c r="P7551" i="7"/>
  <c r="P7552" i="7"/>
  <c r="P7553" i="7"/>
  <c r="P7554" i="7"/>
  <c r="P7555" i="7"/>
  <c r="P7556" i="7"/>
  <c r="P7557" i="7"/>
  <c r="P7558" i="7"/>
  <c r="P7559" i="7"/>
  <c r="P7560" i="7"/>
  <c r="P7561" i="7"/>
  <c r="P7562" i="7"/>
  <c r="P7563" i="7"/>
  <c r="P7564" i="7"/>
  <c r="P7565" i="7"/>
  <c r="P7566" i="7"/>
  <c r="P7567" i="7"/>
  <c r="P7568" i="7"/>
  <c r="P7569" i="7"/>
  <c r="P7570" i="7"/>
  <c r="P7571" i="7"/>
  <c r="P7572" i="7"/>
  <c r="P7573" i="7"/>
  <c r="P7574" i="7"/>
  <c r="P7575" i="7"/>
  <c r="P7576" i="7"/>
  <c r="P7577" i="7"/>
  <c r="P7578" i="7"/>
  <c r="P7579" i="7"/>
  <c r="P7580" i="7"/>
  <c r="P7581" i="7"/>
  <c r="P7582" i="7"/>
  <c r="P7583" i="7"/>
  <c r="P7584" i="7"/>
  <c r="P7585" i="7"/>
  <c r="P7586" i="7"/>
  <c r="P7587" i="7"/>
  <c r="P7588" i="7"/>
  <c r="P7589" i="7"/>
  <c r="P7590" i="7"/>
  <c r="P7591" i="7"/>
  <c r="P7592" i="7"/>
  <c r="P7593" i="7"/>
  <c r="P7594" i="7"/>
  <c r="P7595" i="7"/>
  <c r="P7596" i="7"/>
  <c r="P7597" i="7"/>
  <c r="P7598" i="7"/>
  <c r="P7599" i="7"/>
  <c r="P7600" i="7"/>
  <c r="P7601" i="7"/>
  <c r="P7602" i="7"/>
  <c r="P7603" i="7"/>
  <c r="P7604" i="7"/>
  <c r="P7605" i="7"/>
  <c r="P7606" i="7"/>
  <c r="P7607" i="7"/>
  <c r="P7608" i="7"/>
  <c r="P7609" i="7"/>
  <c r="P7610" i="7"/>
  <c r="P7611" i="7"/>
  <c r="P7612" i="7"/>
  <c r="P7613" i="7"/>
  <c r="P7614" i="7"/>
  <c r="P7615" i="7"/>
  <c r="P7616" i="7"/>
  <c r="P7617" i="7"/>
  <c r="P7618" i="7"/>
  <c r="P7619" i="7"/>
  <c r="P7620" i="7"/>
  <c r="P7621" i="7"/>
  <c r="P7622" i="7"/>
  <c r="P7623" i="7"/>
  <c r="P7624" i="7"/>
  <c r="P7625" i="7"/>
  <c r="P7626" i="7"/>
  <c r="P7627" i="7"/>
  <c r="P7628" i="7"/>
  <c r="P7629" i="7"/>
  <c r="P7630" i="7"/>
  <c r="P7631" i="7"/>
  <c r="P7632" i="7"/>
  <c r="P7633" i="7"/>
  <c r="P7634" i="7"/>
  <c r="P7635" i="7"/>
  <c r="P7636" i="7"/>
  <c r="P7637" i="7"/>
  <c r="P7638" i="7"/>
  <c r="P7639" i="7"/>
  <c r="P7640" i="7"/>
  <c r="P7641" i="7"/>
  <c r="P7642" i="7"/>
  <c r="P7643" i="7"/>
  <c r="P7644" i="7"/>
  <c r="P7645" i="7"/>
  <c r="P7646" i="7"/>
  <c r="P7647" i="7"/>
  <c r="P7648" i="7"/>
  <c r="P7649" i="7"/>
  <c r="P7650" i="7"/>
  <c r="P7651" i="7"/>
  <c r="P7652" i="7"/>
  <c r="P7653" i="7"/>
  <c r="P7654" i="7"/>
  <c r="P7655" i="7"/>
  <c r="P7656" i="7"/>
  <c r="P7657" i="7"/>
  <c r="P7658" i="7"/>
  <c r="P7659" i="7"/>
  <c r="P7660" i="7"/>
  <c r="P7661" i="7"/>
  <c r="P7662" i="7"/>
  <c r="P7663" i="7"/>
  <c r="P7664" i="7"/>
  <c r="P7665" i="7"/>
  <c r="P7666" i="7"/>
  <c r="P7667" i="7"/>
  <c r="P7668" i="7"/>
  <c r="P7669" i="7"/>
  <c r="P7670" i="7"/>
  <c r="P7671" i="7"/>
  <c r="P7672" i="7"/>
  <c r="P7673" i="7"/>
  <c r="P7674" i="7"/>
  <c r="P7675" i="7"/>
  <c r="P7676" i="7"/>
  <c r="P7677" i="7"/>
  <c r="P7678" i="7"/>
  <c r="P7679" i="7"/>
  <c r="P7680" i="7"/>
  <c r="P7681" i="7"/>
  <c r="P7682" i="7"/>
  <c r="P7683" i="7"/>
  <c r="P7684" i="7"/>
  <c r="P7685" i="7"/>
  <c r="P7686" i="7"/>
  <c r="P7687" i="7"/>
  <c r="P7688" i="7"/>
  <c r="P7689" i="7"/>
  <c r="P7690" i="7"/>
  <c r="P7691" i="7"/>
  <c r="P7692" i="7"/>
  <c r="P7693" i="7"/>
  <c r="P7694" i="7"/>
  <c r="P7695" i="7"/>
  <c r="P7696" i="7"/>
  <c r="P7697" i="7"/>
  <c r="P7698" i="7"/>
  <c r="P7699" i="7"/>
  <c r="P7700" i="7"/>
  <c r="P7701" i="7"/>
  <c r="P7702" i="7"/>
  <c r="P7703" i="7"/>
  <c r="P7704" i="7"/>
  <c r="P7705" i="7"/>
  <c r="P7706" i="7"/>
  <c r="P7707" i="7"/>
  <c r="P7708" i="7"/>
  <c r="P7709" i="7"/>
  <c r="P7710" i="7"/>
  <c r="P7711" i="7"/>
  <c r="P7712" i="7"/>
  <c r="P7713" i="7"/>
  <c r="P7714" i="7"/>
  <c r="P7715" i="7"/>
  <c r="P7716" i="7"/>
  <c r="P7717" i="7"/>
  <c r="P7718" i="7"/>
  <c r="P7719" i="7"/>
  <c r="P7720" i="7"/>
  <c r="P7721" i="7"/>
  <c r="P7722" i="7"/>
  <c r="P7723" i="7"/>
  <c r="P7724" i="7"/>
  <c r="P7725" i="7"/>
  <c r="P7726" i="7"/>
  <c r="P7727" i="7"/>
  <c r="P7728" i="7"/>
  <c r="P7729" i="7"/>
  <c r="P7730" i="7"/>
  <c r="P7731" i="7"/>
  <c r="P7732" i="7"/>
  <c r="P7733" i="7"/>
  <c r="P7734" i="7"/>
  <c r="P7735" i="7"/>
  <c r="P7736" i="7"/>
  <c r="P7737" i="7"/>
  <c r="P7738" i="7"/>
  <c r="P7739" i="7"/>
  <c r="P7740" i="7"/>
  <c r="P7741" i="7"/>
  <c r="P7742" i="7"/>
  <c r="P7743" i="7"/>
  <c r="P7744" i="7"/>
  <c r="P7745" i="7"/>
  <c r="P7746" i="7"/>
  <c r="P7747" i="7"/>
  <c r="P7748" i="7"/>
  <c r="P7749" i="7"/>
  <c r="P7750" i="7"/>
  <c r="P7751" i="7"/>
  <c r="P7752" i="7"/>
  <c r="P7753" i="7"/>
  <c r="P7754" i="7"/>
  <c r="P7755" i="7"/>
  <c r="P7756" i="7"/>
  <c r="P7757" i="7"/>
  <c r="P7758" i="7"/>
  <c r="P7759" i="7"/>
  <c r="P7760" i="7"/>
  <c r="P7761" i="7"/>
  <c r="P7762" i="7"/>
  <c r="P7763" i="7"/>
  <c r="P7764" i="7"/>
  <c r="P7765" i="7"/>
  <c r="P7766" i="7"/>
  <c r="P7767" i="7"/>
  <c r="P7768" i="7"/>
  <c r="P7769" i="7"/>
  <c r="P7770" i="7"/>
  <c r="P7771" i="7"/>
  <c r="P7772" i="7"/>
  <c r="P7773" i="7"/>
  <c r="P7774" i="7"/>
  <c r="P7775" i="7"/>
  <c r="P7776" i="7"/>
  <c r="P7777" i="7"/>
  <c r="P7778" i="7"/>
  <c r="P7779" i="7"/>
  <c r="P7780" i="7"/>
  <c r="P7781" i="7"/>
  <c r="P7782" i="7"/>
  <c r="P7783" i="7"/>
  <c r="P7784" i="7"/>
  <c r="P7785" i="7"/>
  <c r="P7786" i="7"/>
  <c r="P7787" i="7"/>
  <c r="P7788" i="7"/>
  <c r="P7789" i="7"/>
  <c r="P7790" i="7"/>
  <c r="P7791" i="7"/>
  <c r="P7792" i="7"/>
  <c r="P7793" i="7"/>
  <c r="P7794" i="7"/>
  <c r="P7795" i="7"/>
  <c r="P7796" i="7"/>
  <c r="P7797" i="7"/>
  <c r="P7798" i="7"/>
  <c r="P7799" i="7"/>
  <c r="P7800" i="7"/>
  <c r="P7801" i="7"/>
  <c r="P7802" i="7"/>
  <c r="P7803" i="7"/>
  <c r="P7804" i="7"/>
  <c r="P7805" i="7"/>
  <c r="P7806" i="7"/>
  <c r="P7807" i="7"/>
  <c r="P7808" i="7"/>
  <c r="P7809" i="7"/>
  <c r="P7810" i="7"/>
  <c r="P7811" i="7"/>
  <c r="P7812" i="7"/>
  <c r="P7813" i="7"/>
  <c r="P7814" i="7"/>
  <c r="P7815" i="7"/>
  <c r="P7816" i="7"/>
  <c r="P7817" i="7"/>
  <c r="P7818" i="7"/>
  <c r="P7819" i="7"/>
  <c r="P7820" i="7"/>
  <c r="P7821" i="7"/>
  <c r="P7822" i="7"/>
  <c r="P7823" i="7"/>
  <c r="P7824" i="7"/>
  <c r="P7825" i="7"/>
  <c r="P7826" i="7"/>
  <c r="P7827" i="7"/>
  <c r="P7828" i="7"/>
  <c r="P7829" i="7"/>
  <c r="P7830" i="7"/>
  <c r="P7831" i="7"/>
  <c r="P7832" i="7"/>
  <c r="P7833" i="7"/>
  <c r="P7834" i="7"/>
  <c r="P7835" i="7"/>
  <c r="P7836" i="7"/>
  <c r="P7837" i="7"/>
  <c r="P7838" i="7"/>
  <c r="P7839" i="7"/>
  <c r="P7840" i="7"/>
  <c r="P7841" i="7"/>
  <c r="P7842" i="7"/>
  <c r="P7843" i="7"/>
  <c r="P7844" i="7"/>
  <c r="P7845" i="7"/>
  <c r="P7846" i="7"/>
  <c r="P7847" i="7"/>
  <c r="P7848" i="7"/>
  <c r="P7849" i="7"/>
  <c r="P7850" i="7"/>
  <c r="P7851" i="7"/>
  <c r="P7852" i="7"/>
  <c r="P7853" i="7"/>
  <c r="P7854" i="7"/>
  <c r="P7855" i="7"/>
  <c r="P7856" i="7"/>
  <c r="P7857" i="7"/>
  <c r="P7858" i="7"/>
  <c r="P7859" i="7"/>
  <c r="P7860" i="7"/>
  <c r="P7861" i="7"/>
  <c r="P7862" i="7"/>
  <c r="P7863" i="7"/>
  <c r="P7864" i="7"/>
  <c r="P7865" i="7"/>
  <c r="P7866" i="7"/>
  <c r="P7867" i="7"/>
  <c r="P7868" i="7"/>
  <c r="P7869" i="7"/>
  <c r="P7870" i="7"/>
  <c r="P7871" i="7"/>
  <c r="P7872" i="7"/>
  <c r="P7873" i="7"/>
  <c r="P7874" i="7"/>
  <c r="P7875" i="7"/>
  <c r="P7876" i="7"/>
  <c r="P7877" i="7"/>
  <c r="P7878" i="7"/>
  <c r="P7879" i="7"/>
  <c r="P7880" i="7"/>
  <c r="P7881" i="7"/>
  <c r="P7882" i="7"/>
  <c r="P7883" i="7"/>
  <c r="P7884" i="7"/>
  <c r="P7885" i="7"/>
  <c r="P7886" i="7"/>
  <c r="P7887" i="7"/>
  <c r="P7888" i="7"/>
  <c r="P7889" i="7"/>
  <c r="P7890" i="7"/>
  <c r="P7891" i="7"/>
  <c r="P7892" i="7"/>
  <c r="P7893" i="7"/>
  <c r="P7894" i="7"/>
  <c r="P7895" i="7"/>
  <c r="P7896" i="7"/>
  <c r="P7897" i="7"/>
  <c r="P7898" i="7"/>
  <c r="P7899" i="7"/>
  <c r="P7900" i="7"/>
  <c r="P7901" i="7"/>
  <c r="P7902" i="7"/>
  <c r="P7903" i="7"/>
  <c r="P7904" i="7"/>
  <c r="P7905" i="7"/>
  <c r="P7906" i="7"/>
  <c r="P7907" i="7"/>
  <c r="P7908" i="7"/>
  <c r="P7909" i="7"/>
  <c r="P7910" i="7"/>
  <c r="P7911" i="7"/>
  <c r="P7912" i="7"/>
  <c r="P7913" i="7"/>
  <c r="P7914" i="7"/>
  <c r="P7915" i="7"/>
  <c r="P7916" i="7"/>
  <c r="P7917" i="7"/>
  <c r="P7918" i="7"/>
  <c r="P7919" i="7"/>
  <c r="P7920" i="7"/>
  <c r="P7921" i="7"/>
  <c r="P7922" i="7"/>
  <c r="P7923" i="7"/>
  <c r="P7924" i="7"/>
  <c r="P7925" i="7"/>
  <c r="P7926" i="7"/>
  <c r="P7927" i="7"/>
  <c r="P7928" i="7"/>
  <c r="P7929" i="7"/>
  <c r="P7930" i="7"/>
  <c r="P7931" i="7"/>
  <c r="P7932" i="7"/>
  <c r="P7933" i="7"/>
  <c r="P7934" i="7"/>
  <c r="P7935" i="7"/>
  <c r="P7936" i="7"/>
  <c r="P7937" i="7"/>
  <c r="P7938" i="7"/>
  <c r="P7939" i="7"/>
  <c r="P7940" i="7"/>
  <c r="P7941" i="7"/>
  <c r="P7942" i="7"/>
  <c r="P7943" i="7"/>
  <c r="P7944" i="7"/>
  <c r="P7945" i="7"/>
  <c r="P7946" i="7"/>
  <c r="P7947" i="7"/>
  <c r="P7948" i="7"/>
  <c r="P7949" i="7"/>
  <c r="P7950" i="7"/>
  <c r="P7951" i="7"/>
  <c r="P7952" i="7"/>
  <c r="P7953" i="7"/>
  <c r="P7954" i="7"/>
  <c r="P7955" i="7"/>
  <c r="P7956" i="7"/>
  <c r="P7957" i="7"/>
  <c r="P7958" i="7"/>
  <c r="P7959" i="7"/>
  <c r="P7960" i="7"/>
  <c r="P7961" i="7"/>
  <c r="P7962" i="7"/>
  <c r="P7963" i="7"/>
  <c r="P7964" i="7"/>
  <c r="P7965" i="7"/>
  <c r="P7966" i="7"/>
  <c r="P7967" i="7"/>
  <c r="P7968" i="7"/>
  <c r="P7969" i="7"/>
  <c r="P7970" i="7"/>
  <c r="P7971" i="7"/>
  <c r="P7972" i="7"/>
  <c r="P7973" i="7"/>
  <c r="P7974" i="7"/>
  <c r="P7975" i="7"/>
  <c r="P7976" i="7"/>
  <c r="P7977" i="7"/>
  <c r="P7978" i="7"/>
  <c r="P7979" i="7"/>
  <c r="P7980" i="7"/>
  <c r="P7981" i="7"/>
  <c r="P7982" i="7"/>
  <c r="P7983" i="7"/>
  <c r="P7984" i="7"/>
  <c r="P7985" i="7"/>
  <c r="P7986" i="7"/>
  <c r="P7987" i="7"/>
  <c r="P7988" i="7"/>
  <c r="P7989" i="7"/>
  <c r="P7990" i="7"/>
  <c r="P7991" i="7"/>
  <c r="P7992" i="7"/>
  <c r="P7993" i="7"/>
  <c r="P7994" i="7"/>
  <c r="P7995" i="7"/>
  <c r="P7996" i="7"/>
  <c r="P7997" i="7"/>
  <c r="P7998" i="7"/>
  <c r="P7999" i="7"/>
  <c r="P8000" i="7"/>
  <c r="P8001" i="7"/>
  <c r="P8002" i="7"/>
  <c r="P8003" i="7"/>
  <c r="P8004" i="7"/>
  <c r="P8005" i="7"/>
  <c r="P8006" i="7"/>
  <c r="P8007" i="7"/>
  <c r="P8008" i="7"/>
  <c r="P8009" i="7"/>
  <c r="P8010" i="7"/>
  <c r="P8011" i="7"/>
  <c r="P8012" i="7"/>
  <c r="P8013" i="7"/>
  <c r="P8014" i="7"/>
  <c r="P8015" i="7"/>
  <c r="P8016" i="7"/>
  <c r="P8017" i="7"/>
  <c r="P8018" i="7"/>
  <c r="P8019" i="7"/>
  <c r="P8020" i="7"/>
  <c r="P8021" i="7"/>
  <c r="P8022" i="7"/>
  <c r="P8023" i="7"/>
  <c r="P8024" i="7"/>
  <c r="P8025" i="7"/>
  <c r="P8026" i="7"/>
  <c r="P8027" i="7"/>
  <c r="P8028" i="7"/>
  <c r="P8029" i="7"/>
  <c r="P8030" i="7"/>
  <c r="P8031" i="7"/>
  <c r="P8032" i="7"/>
  <c r="P8033" i="7"/>
  <c r="P8034" i="7"/>
  <c r="P8035" i="7"/>
  <c r="P8036" i="7"/>
  <c r="P8037" i="7"/>
  <c r="P8038" i="7"/>
  <c r="P8039" i="7"/>
  <c r="P8040" i="7"/>
  <c r="P8041" i="7"/>
  <c r="P8042" i="7"/>
  <c r="P8043" i="7"/>
  <c r="P8044" i="7"/>
  <c r="P8045" i="7"/>
  <c r="P8046" i="7"/>
  <c r="P8047" i="7"/>
  <c r="P8048" i="7"/>
  <c r="P8049" i="7"/>
  <c r="P8050" i="7"/>
  <c r="P8051" i="7"/>
  <c r="P8052" i="7"/>
  <c r="P8053" i="7"/>
  <c r="P8054" i="7"/>
  <c r="P8055" i="7"/>
  <c r="P8056" i="7"/>
  <c r="P8057" i="7"/>
  <c r="P8058" i="7"/>
  <c r="P8059" i="7"/>
  <c r="P8060" i="7"/>
  <c r="P8061" i="7"/>
  <c r="P8062" i="7"/>
  <c r="P8063" i="7"/>
  <c r="P8064" i="7"/>
  <c r="P8065" i="7"/>
  <c r="P8066" i="7"/>
  <c r="P8067" i="7"/>
  <c r="P8068" i="7"/>
  <c r="P8069" i="7"/>
  <c r="P8070" i="7"/>
  <c r="P8071" i="7"/>
  <c r="P8072" i="7"/>
  <c r="P8073" i="7"/>
  <c r="P8074" i="7"/>
  <c r="P8075" i="7"/>
  <c r="P8076" i="7"/>
  <c r="P8077" i="7"/>
  <c r="P8078" i="7"/>
  <c r="P8079" i="7"/>
  <c r="P8080" i="7"/>
  <c r="P8081" i="7"/>
  <c r="P8082" i="7"/>
  <c r="P8083" i="7"/>
  <c r="P8084" i="7"/>
  <c r="P8085" i="7"/>
  <c r="P8086" i="7"/>
  <c r="P8087" i="7"/>
  <c r="P8088" i="7"/>
  <c r="P8089" i="7"/>
  <c r="P8090" i="7"/>
  <c r="P8091" i="7"/>
  <c r="P8092" i="7"/>
  <c r="P8093" i="7"/>
  <c r="P8094" i="7"/>
  <c r="P8095" i="7"/>
  <c r="P8096" i="7"/>
  <c r="P8097" i="7"/>
  <c r="P8098" i="7"/>
  <c r="P8099" i="7"/>
  <c r="P8100" i="7"/>
  <c r="P8101" i="7"/>
  <c r="P8102" i="7"/>
  <c r="P8103" i="7"/>
  <c r="P8104" i="7"/>
  <c r="P8105" i="7"/>
  <c r="P8106" i="7"/>
  <c r="P8107" i="7"/>
  <c r="P8108" i="7"/>
  <c r="P8109" i="7"/>
  <c r="P8110" i="7"/>
  <c r="P8111" i="7"/>
  <c r="P8112" i="7"/>
  <c r="P8113" i="7"/>
  <c r="P8114" i="7"/>
  <c r="P8115" i="7"/>
  <c r="P8116" i="7"/>
  <c r="P8117" i="7"/>
  <c r="P8118" i="7"/>
  <c r="P8119" i="7"/>
  <c r="P8120" i="7"/>
  <c r="P8121" i="7"/>
  <c r="P8122" i="7"/>
  <c r="P8123" i="7"/>
  <c r="P8124" i="7"/>
  <c r="P8125" i="7"/>
  <c r="P8126" i="7"/>
  <c r="P8127" i="7"/>
  <c r="P8128" i="7"/>
  <c r="P8129" i="7"/>
  <c r="P8130" i="7"/>
  <c r="P8131" i="7"/>
  <c r="P8132" i="7"/>
  <c r="P8133" i="7"/>
  <c r="P8134" i="7"/>
  <c r="P8135" i="7"/>
  <c r="P8136" i="7"/>
  <c r="P8137" i="7"/>
  <c r="P8138" i="7"/>
  <c r="P8139" i="7"/>
  <c r="P8140" i="7"/>
  <c r="P8141" i="7"/>
  <c r="P8142" i="7"/>
  <c r="P8143" i="7"/>
  <c r="P8144" i="7"/>
  <c r="P8145" i="7"/>
  <c r="P8146" i="7"/>
  <c r="P8147" i="7"/>
  <c r="P8148" i="7"/>
  <c r="P8149" i="7"/>
  <c r="P8150" i="7"/>
  <c r="P8151" i="7"/>
  <c r="P8152" i="7"/>
  <c r="P8153" i="7"/>
  <c r="P8154" i="7"/>
  <c r="P8155" i="7"/>
  <c r="P8156" i="7"/>
  <c r="P8157" i="7"/>
  <c r="P8158" i="7"/>
  <c r="P8159" i="7"/>
  <c r="P8160" i="7"/>
  <c r="P8161" i="7"/>
  <c r="P8162" i="7"/>
  <c r="P8163" i="7"/>
  <c r="P8164" i="7"/>
  <c r="P8165" i="7"/>
  <c r="P8166" i="7"/>
  <c r="P8167" i="7"/>
  <c r="P8168" i="7"/>
  <c r="P8169" i="7"/>
  <c r="P8170" i="7"/>
  <c r="P8171" i="7"/>
  <c r="P8172" i="7"/>
  <c r="P8173" i="7"/>
  <c r="P8174" i="7"/>
  <c r="P8175" i="7"/>
  <c r="P8176" i="7"/>
  <c r="P8177" i="7"/>
  <c r="P8178" i="7"/>
  <c r="P8179" i="7"/>
  <c r="P8180" i="7"/>
  <c r="P8181" i="7"/>
  <c r="P8182" i="7"/>
  <c r="P8183" i="7"/>
  <c r="P8184" i="7"/>
  <c r="P8185" i="7"/>
  <c r="P8186" i="7"/>
  <c r="P8187" i="7"/>
  <c r="P8188" i="7"/>
  <c r="P8189" i="7"/>
  <c r="P8190" i="7"/>
  <c r="P8191" i="7"/>
  <c r="P8192" i="7"/>
  <c r="P8193" i="7"/>
  <c r="P8194" i="7"/>
  <c r="P8195" i="7"/>
  <c r="P8196" i="7"/>
  <c r="P8197" i="7"/>
  <c r="P8198" i="7"/>
  <c r="P8199" i="7"/>
  <c r="P8200" i="7"/>
  <c r="P8201" i="7"/>
  <c r="P8202" i="7"/>
  <c r="P8203" i="7"/>
  <c r="P8204" i="7"/>
  <c r="P8205" i="7"/>
  <c r="P8206" i="7"/>
  <c r="P8207" i="7"/>
  <c r="P8208" i="7"/>
  <c r="P8209" i="7"/>
  <c r="P8210" i="7"/>
  <c r="P8211" i="7"/>
  <c r="P8212" i="7"/>
  <c r="P8213" i="7"/>
  <c r="P8214" i="7"/>
  <c r="P8215" i="7"/>
  <c r="P8216" i="7"/>
  <c r="P8217" i="7"/>
  <c r="P8218" i="7"/>
  <c r="P8219" i="7"/>
  <c r="P8220" i="7"/>
  <c r="P8221" i="7"/>
  <c r="P8222" i="7"/>
  <c r="P8223" i="7"/>
  <c r="P8224" i="7"/>
  <c r="P8225" i="7"/>
  <c r="P8226" i="7"/>
  <c r="P8227" i="7"/>
  <c r="P8228" i="7"/>
  <c r="P8229" i="7"/>
  <c r="P8230" i="7"/>
  <c r="P8231" i="7"/>
  <c r="P8232" i="7"/>
  <c r="P8233" i="7"/>
  <c r="P8234" i="7"/>
  <c r="P8235" i="7"/>
  <c r="P8236" i="7"/>
  <c r="P8237" i="7"/>
  <c r="P8238" i="7"/>
  <c r="P8239" i="7"/>
  <c r="P8240" i="7"/>
  <c r="P8241" i="7"/>
  <c r="P8242" i="7"/>
  <c r="P8243" i="7"/>
  <c r="P8244" i="7"/>
  <c r="P8245" i="7"/>
  <c r="P8246" i="7"/>
  <c r="P8247" i="7"/>
  <c r="P8248" i="7"/>
  <c r="P8249" i="7"/>
  <c r="P8250" i="7"/>
  <c r="P8251" i="7"/>
  <c r="P8252" i="7"/>
  <c r="P8253" i="7"/>
  <c r="P8254" i="7"/>
  <c r="P8255" i="7"/>
  <c r="P8256" i="7"/>
  <c r="P8257" i="7"/>
  <c r="P8258" i="7"/>
  <c r="P8259" i="7"/>
  <c r="P8260" i="7"/>
  <c r="P8261" i="7"/>
  <c r="P8262" i="7"/>
  <c r="P8263" i="7"/>
  <c r="P8264" i="7"/>
  <c r="P8265" i="7"/>
  <c r="P8266" i="7"/>
  <c r="P8267" i="7"/>
  <c r="P8268" i="7"/>
  <c r="P8269" i="7"/>
  <c r="P8270" i="7"/>
  <c r="P8271" i="7"/>
  <c r="P8272" i="7"/>
  <c r="P8273" i="7"/>
  <c r="P8274" i="7"/>
  <c r="P8275" i="7"/>
  <c r="P8276" i="7"/>
  <c r="P8277" i="7"/>
  <c r="P8278" i="7"/>
  <c r="P8279" i="7"/>
  <c r="P8280" i="7"/>
  <c r="P8281" i="7"/>
  <c r="P8282" i="7"/>
  <c r="P8283" i="7"/>
  <c r="P8284" i="7"/>
  <c r="P8285" i="7"/>
  <c r="P8286" i="7"/>
  <c r="P8287" i="7"/>
  <c r="P8288" i="7"/>
  <c r="P8289" i="7"/>
  <c r="P8290" i="7"/>
  <c r="P8291" i="7"/>
  <c r="P8292" i="7"/>
  <c r="P8293" i="7"/>
  <c r="P8294" i="7"/>
  <c r="P8295" i="7"/>
  <c r="P8296" i="7"/>
  <c r="P8297" i="7"/>
  <c r="P8298" i="7"/>
  <c r="P8299" i="7"/>
  <c r="P8300" i="7"/>
  <c r="P8301" i="7"/>
  <c r="P8302" i="7"/>
  <c r="P8303" i="7"/>
  <c r="P8304" i="7"/>
  <c r="P8305" i="7"/>
  <c r="P8306" i="7"/>
  <c r="P8307" i="7"/>
  <c r="P8308" i="7"/>
  <c r="P8309" i="7"/>
  <c r="P8310" i="7"/>
  <c r="P8311" i="7"/>
  <c r="P8312" i="7"/>
  <c r="P8313" i="7"/>
  <c r="P8314" i="7"/>
  <c r="P8315" i="7"/>
  <c r="P8316" i="7"/>
  <c r="P8317" i="7"/>
  <c r="P8318" i="7"/>
  <c r="P8319" i="7"/>
  <c r="P8320" i="7"/>
  <c r="P8321" i="7"/>
  <c r="P8322" i="7"/>
  <c r="P8323" i="7"/>
  <c r="P8324" i="7"/>
  <c r="P8325" i="7"/>
  <c r="P8326" i="7"/>
  <c r="P8327" i="7"/>
  <c r="P8328" i="7"/>
  <c r="P8329" i="7"/>
  <c r="P8330" i="7"/>
  <c r="P8331" i="7"/>
  <c r="P8332" i="7"/>
  <c r="P8333" i="7"/>
  <c r="P8334" i="7"/>
  <c r="P8335" i="7"/>
  <c r="P8336" i="7"/>
  <c r="P8337" i="7"/>
  <c r="P8338" i="7"/>
  <c r="P8339" i="7"/>
  <c r="P8340" i="7"/>
  <c r="P8341" i="7"/>
  <c r="P8342" i="7"/>
  <c r="P8343" i="7"/>
  <c r="P8344" i="7"/>
  <c r="P8345" i="7"/>
  <c r="P8346" i="7"/>
  <c r="P8347" i="7"/>
  <c r="P8348" i="7"/>
  <c r="P8349" i="7"/>
  <c r="P8350" i="7"/>
  <c r="P8351" i="7"/>
  <c r="P8352" i="7"/>
  <c r="P8353" i="7"/>
  <c r="P8354" i="7"/>
  <c r="P8355" i="7"/>
  <c r="P8356" i="7"/>
  <c r="P8357" i="7"/>
  <c r="P8358" i="7"/>
  <c r="P8359" i="7"/>
  <c r="P8360" i="7"/>
  <c r="P8361" i="7"/>
  <c r="P8362" i="7"/>
  <c r="P8363" i="7"/>
  <c r="P8364" i="7"/>
  <c r="P8365" i="7"/>
  <c r="P8366" i="7"/>
  <c r="P8367" i="7"/>
  <c r="P8368" i="7"/>
  <c r="P8369" i="7"/>
  <c r="P8370" i="7"/>
  <c r="P8371" i="7"/>
  <c r="P8372" i="7"/>
  <c r="P8373" i="7"/>
  <c r="P8374" i="7"/>
  <c r="P8375" i="7"/>
  <c r="P8376" i="7"/>
  <c r="P8377" i="7"/>
  <c r="P8378" i="7"/>
  <c r="P8379" i="7"/>
  <c r="P8380" i="7"/>
  <c r="P8381" i="7"/>
  <c r="P8382" i="7"/>
  <c r="P8383" i="7"/>
  <c r="P8384" i="7"/>
  <c r="P8385" i="7"/>
  <c r="P8386" i="7"/>
  <c r="P8387" i="7"/>
  <c r="P8388" i="7"/>
  <c r="P8389" i="7"/>
  <c r="P8390" i="7"/>
  <c r="P8391" i="7"/>
  <c r="P8392" i="7"/>
  <c r="P8393" i="7"/>
  <c r="P8394" i="7"/>
  <c r="P8395" i="7"/>
  <c r="P8396" i="7"/>
  <c r="P8397" i="7"/>
  <c r="P8398" i="7"/>
  <c r="P8399" i="7"/>
  <c r="P8400" i="7"/>
  <c r="P8401" i="7"/>
  <c r="P8402" i="7"/>
  <c r="P8403" i="7"/>
  <c r="P8404" i="7"/>
  <c r="P8405" i="7"/>
  <c r="P8406" i="7"/>
  <c r="P8407" i="7"/>
  <c r="P8408" i="7"/>
  <c r="P8409" i="7"/>
  <c r="P8410" i="7"/>
  <c r="P8411" i="7"/>
  <c r="P8412" i="7"/>
  <c r="P8413" i="7"/>
  <c r="P8414" i="7"/>
  <c r="P8415" i="7"/>
  <c r="P8416" i="7"/>
  <c r="P8417" i="7"/>
  <c r="P8418" i="7"/>
  <c r="P8419" i="7"/>
  <c r="P8420" i="7"/>
  <c r="P8421" i="7"/>
  <c r="P8422" i="7"/>
  <c r="P8423" i="7"/>
  <c r="P8424" i="7"/>
  <c r="P8425" i="7"/>
  <c r="P8426" i="7"/>
  <c r="P8427" i="7"/>
  <c r="P8428" i="7"/>
  <c r="P8429" i="7"/>
  <c r="P8430" i="7"/>
  <c r="P8431" i="7"/>
  <c r="P8432" i="7"/>
  <c r="P8433" i="7"/>
  <c r="P8434" i="7"/>
  <c r="P8435" i="7"/>
  <c r="P8436" i="7"/>
  <c r="P8437" i="7"/>
  <c r="P8438" i="7"/>
  <c r="P8439" i="7"/>
  <c r="P8440" i="7"/>
  <c r="P8441" i="7"/>
  <c r="P8442" i="7"/>
  <c r="P8443" i="7"/>
  <c r="P8444" i="7"/>
  <c r="P8445" i="7"/>
  <c r="P8446" i="7"/>
  <c r="P8447" i="7"/>
  <c r="P8448" i="7"/>
  <c r="P8449" i="7"/>
  <c r="P8450" i="7"/>
  <c r="P8451" i="7"/>
  <c r="P8452" i="7"/>
  <c r="P8453" i="7"/>
  <c r="P8454" i="7"/>
  <c r="P8455" i="7"/>
  <c r="P8456" i="7"/>
  <c r="P8457" i="7"/>
  <c r="P8458" i="7"/>
  <c r="P8459" i="7"/>
  <c r="P8460" i="7"/>
  <c r="P8461" i="7"/>
  <c r="P8462" i="7"/>
  <c r="P8463" i="7"/>
  <c r="P8464" i="7"/>
  <c r="P8465" i="7"/>
  <c r="P8466" i="7"/>
  <c r="P8467" i="7"/>
  <c r="P8468" i="7"/>
  <c r="P8469" i="7"/>
  <c r="P8470" i="7"/>
  <c r="P8471" i="7"/>
  <c r="P8472" i="7"/>
  <c r="P8473" i="7"/>
  <c r="P8474" i="7"/>
  <c r="P8475" i="7"/>
  <c r="P8476" i="7"/>
  <c r="P8477" i="7"/>
  <c r="P8478" i="7"/>
  <c r="P8479" i="7"/>
  <c r="P8480" i="7"/>
  <c r="P8481" i="7"/>
  <c r="P8482" i="7"/>
  <c r="P8483" i="7"/>
  <c r="P8484" i="7"/>
  <c r="P8485" i="7"/>
  <c r="P8486" i="7"/>
  <c r="P8487" i="7"/>
  <c r="P8488" i="7"/>
  <c r="P8489" i="7"/>
  <c r="P8490" i="7"/>
  <c r="P8491" i="7"/>
  <c r="P8492" i="7"/>
  <c r="P8493" i="7"/>
  <c r="P8494" i="7"/>
  <c r="P8495" i="7"/>
  <c r="P8496" i="7"/>
  <c r="P8497" i="7"/>
  <c r="P8498" i="7"/>
  <c r="P8499" i="7"/>
  <c r="P8500" i="7"/>
  <c r="P8501" i="7"/>
  <c r="P8502" i="7"/>
  <c r="P8503" i="7"/>
  <c r="P8504" i="7"/>
  <c r="P8505" i="7"/>
  <c r="P8506" i="7"/>
  <c r="P8507" i="7"/>
  <c r="P8508" i="7"/>
  <c r="P8509" i="7"/>
  <c r="P8510" i="7"/>
  <c r="P8511" i="7"/>
  <c r="P8512" i="7"/>
  <c r="P8513" i="7"/>
  <c r="P8514" i="7"/>
  <c r="P8515" i="7"/>
  <c r="P8516" i="7"/>
  <c r="P8517" i="7"/>
  <c r="P8518" i="7"/>
  <c r="P8519" i="7"/>
  <c r="P8520" i="7"/>
  <c r="P8521" i="7"/>
  <c r="P8522" i="7"/>
  <c r="P8523" i="7"/>
  <c r="P8524" i="7"/>
  <c r="P8525" i="7"/>
  <c r="P8526" i="7"/>
  <c r="P8527" i="7"/>
  <c r="U15" i="7" l="1"/>
  <c r="U16" i="7"/>
  <c r="N3" i="7"/>
  <c r="N4" i="7"/>
  <c r="N5" i="7"/>
  <c r="N6" i="7"/>
  <c r="N7" i="7"/>
  <c r="N8" i="7"/>
  <c r="N9" i="7"/>
  <c r="N10"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N382" i="7"/>
  <c r="N383" i="7"/>
  <c r="N384" i="7"/>
  <c r="N385" i="7"/>
  <c r="N386" i="7"/>
  <c r="N387" i="7"/>
  <c r="N388" i="7"/>
  <c r="N389" i="7"/>
  <c r="N390" i="7"/>
  <c r="N391" i="7"/>
  <c r="N392" i="7"/>
  <c r="N393" i="7"/>
  <c r="N394" i="7"/>
  <c r="N395" i="7"/>
  <c r="N396" i="7"/>
  <c r="N397" i="7"/>
  <c r="N398" i="7"/>
  <c r="N399" i="7"/>
  <c r="N400" i="7"/>
  <c r="N401" i="7"/>
  <c r="N402" i="7"/>
  <c r="N403" i="7"/>
  <c r="N404" i="7"/>
  <c r="N405" i="7"/>
  <c r="N406" i="7"/>
  <c r="N407" i="7"/>
  <c r="N408" i="7"/>
  <c r="N409" i="7"/>
  <c r="N410" i="7"/>
  <c r="N411" i="7"/>
  <c r="N412" i="7"/>
  <c r="N413" i="7"/>
  <c r="N414" i="7"/>
  <c r="N415" i="7"/>
  <c r="N416" i="7"/>
  <c r="N417" i="7"/>
  <c r="N418" i="7"/>
  <c r="N419" i="7"/>
  <c r="N420" i="7"/>
  <c r="N421" i="7"/>
  <c r="N422" i="7"/>
  <c r="N423" i="7"/>
  <c r="N424" i="7"/>
  <c r="N425" i="7"/>
  <c r="N426" i="7"/>
  <c r="N427" i="7"/>
  <c r="N428" i="7"/>
  <c r="N429" i="7"/>
  <c r="N430" i="7"/>
  <c r="N431" i="7"/>
  <c r="N432" i="7"/>
  <c r="N433" i="7"/>
  <c r="N434" i="7"/>
  <c r="N435" i="7"/>
  <c r="N436" i="7"/>
  <c r="N437" i="7"/>
  <c r="N438" i="7"/>
  <c r="N439" i="7"/>
  <c r="N440" i="7"/>
  <c r="N441" i="7"/>
  <c r="N442" i="7"/>
  <c r="N443" i="7"/>
  <c r="N444" i="7"/>
  <c r="N445" i="7"/>
  <c r="N446" i="7"/>
  <c r="N447" i="7"/>
  <c r="N448" i="7"/>
  <c r="N449" i="7"/>
  <c r="N450" i="7"/>
  <c r="N451" i="7"/>
  <c r="N452" i="7"/>
  <c r="N453" i="7"/>
  <c r="N454" i="7"/>
  <c r="N455" i="7"/>
  <c r="N456" i="7"/>
  <c r="N457" i="7"/>
  <c r="N458" i="7"/>
  <c r="N459" i="7"/>
  <c r="N460" i="7"/>
  <c r="N461" i="7"/>
  <c r="N462" i="7"/>
  <c r="N463" i="7"/>
  <c r="N464" i="7"/>
  <c r="N465" i="7"/>
  <c r="N466" i="7"/>
  <c r="N467" i="7"/>
  <c r="N468" i="7"/>
  <c r="N469" i="7"/>
  <c r="N470" i="7"/>
  <c r="N471" i="7"/>
  <c r="N472" i="7"/>
  <c r="N473" i="7"/>
  <c r="N474" i="7"/>
  <c r="N475" i="7"/>
  <c r="N476" i="7"/>
  <c r="N477" i="7"/>
  <c r="N478" i="7"/>
  <c r="N479" i="7"/>
  <c r="N480" i="7"/>
  <c r="N481" i="7"/>
  <c r="N482" i="7"/>
  <c r="N483" i="7"/>
  <c r="N484" i="7"/>
  <c r="N485" i="7"/>
  <c r="N486" i="7"/>
  <c r="N487" i="7"/>
  <c r="N488" i="7"/>
  <c r="N489" i="7"/>
  <c r="N490" i="7"/>
  <c r="N491" i="7"/>
  <c r="N492" i="7"/>
  <c r="N493" i="7"/>
  <c r="N494" i="7"/>
  <c r="N495" i="7"/>
  <c r="N496" i="7"/>
  <c r="N497" i="7"/>
  <c r="N498" i="7"/>
  <c r="N499" i="7"/>
  <c r="N500" i="7"/>
  <c r="N501" i="7"/>
  <c r="N502" i="7"/>
  <c r="N503" i="7"/>
  <c r="N504" i="7"/>
  <c r="N505" i="7"/>
  <c r="N506" i="7"/>
  <c r="N507" i="7"/>
  <c r="N508" i="7"/>
  <c r="N509" i="7"/>
  <c r="N510" i="7"/>
  <c r="N511" i="7"/>
  <c r="N512" i="7"/>
  <c r="N513" i="7"/>
  <c r="N514" i="7"/>
  <c r="N515" i="7"/>
  <c r="N516" i="7"/>
  <c r="N517" i="7"/>
  <c r="N518" i="7"/>
  <c r="N519" i="7"/>
  <c r="N520" i="7"/>
  <c r="N521" i="7"/>
  <c r="N522" i="7"/>
  <c r="N523" i="7"/>
  <c r="N524" i="7"/>
  <c r="N525" i="7"/>
  <c r="N526" i="7"/>
  <c r="N527" i="7"/>
  <c r="N528" i="7"/>
  <c r="N529" i="7"/>
  <c r="N530" i="7"/>
  <c r="N531" i="7"/>
  <c r="N532" i="7"/>
  <c r="N533" i="7"/>
  <c r="N534" i="7"/>
  <c r="N535" i="7"/>
  <c r="N536" i="7"/>
  <c r="N537" i="7"/>
  <c r="N538" i="7"/>
  <c r="N539" i="7"/>
  <c r="N540" i="7"/>
  <c r="N541" i="7"/>
  <c r="N542" i="7"/>
  <c r="N543" i="7"/>
  <c r="N544" i="7"/>
  <c r="N545" i="7"/>
  <c r="N546" i="7"/>
  <c r="N547" i="7"/>
  <c r="N548" i="7"/>
  <c r="N549" i="7"/>
  <c r="N550" i="7"/>
  <c r="N551" i="7"/>
  <c r="N552" i="7"/>
  <c r="N553" i="7"/>
  <c r="N554" i="7"/>
  <c r="N555" i="7"/>
  <c r="N556" i="7"/>
  <c r="N557" i="7"/>
  <c r="N558" i="7"/>
  <c r="N559" i="7"/>
  <c r="N560" i="7"/>
  <c r="N561" i="7"/>
  <c r="N562" i="7"/>
  <c r="N563" i="7"/>
  <c r="N564" i="7"/>
  <c r="N565" i="7"/>
  <c r="N566" i="7"/>
  <c r="N567" i="7"/>
  <c r="N568" i="7"/>
  <c r="N569" i="7"/>
  <c r="N570" i="7"/>
  <c r="N571" i="7"/>
  <c r="N572" i="7"/>
  <c r="N573" i="7"/>
  <c r="N574" i="7"/>
  <c r="N575" i="7"/>
  <c r="N576" i="7"/>
  <c r="N577" i="7"/>
  <c r="N578" i="7"/>
  <c r="N579" i="7"/>
  <c r="N580" i="7"/>
  <c r="N581" i="7"/>
  <c r="N582" i="7"/>
  <c r="N583" i="7"/>
  <c r="N584" i="7"/>
  <c r="N585" i="7"/>
  <c r="N586" i="7"/>
  <c r="N587" i="7"/>
  <c r="N588" i="7"/>
  <c r="N589" i="7"/>
  <c r="N590" i="7"/>
  <c r="N591" i="7"/>
  <c r="N592" i="7"/>
  <c r="N593" i="7"/>
  <c r="N594" i="7"/>
  <c r="N595" i="7"/>
  <c r="N596" i="7"/>
  <c r="N597" i="7"/>
  <c r="N598" i="7"/>
  <c r="N599" i="7"/>
  <c r="N600" i="7"/>
  <c r="N601" i="7"/>
  <c r="N602" i="7"/>
  <c r="N603" i="7"/>
  <c r="N604" i="7"/>
  <c r="N605" i="7"/>
  <c r="N606" i="7"/>
  <c r="N607" i="7"/>
  <c r="N608" i="7"/>
  <c r="N609" i="7"/>
  <c r="N610" i="7"/>
  <c r="N611" i="7"/>
  <c r="N612" i="7"/>
  <c r="N613" i="7"/>
  <c r="N614" i="7"/>
  <c r="N615" i="7"/>
  <c r="N616" i="7"/>
  <c r="N617" i="7"/>
  <c r="N618" i="7"/>
  <c r="N619" i="7"/>
  <c r="N620" i="7"/>
  <c r="N621" i="7"/>
  <c r="N622" i="7"/>
  <c r="N623" i="7"/>
  <c r="N624" i="7"/>
  <c r="N625" i="7"/>
  <c r="N626" i="7"/>
  <c r="N627" i="7"/>
  <c r="N628" i="7"/>
  <c r="N629" i="7"/>
  <c r="N630" i="7"/>
  <c r="N631" i="7"/>
  <c r="N632" i="7"/>
  <c r="N633" i="7"/>
  <c r="N634" i="7"/>
  <c r="N635" i="7"/>
  <c r="N636" i="7"/>
  <c r="N637" i="7"/>
  <c r="N638" i="7"/>
  <c r="N639" i="7"/>
  <c r="N640" i="7"/>
  <c r="N641" i="7"/>
  <c r="N642" i="7"/>
  <c r="N643" i="7"/>
  <c r="N644" i="7"/>
  <c r="N645" i="7"/>
  <c r="N646" i="7"/>
  <c r="N647" i="7"/>
  <c r="N648" i="7"/>
  <c r="N649" i="7"/>
  <c r="N650" i="7"/>
  <c r="N651" i="7"/>
  <c r="N652" i="7"/>
  <c r="N653" i="7"/>
  <c r="N654" i="7"/>
  <c r="N655" i="7"/>
  <c r="N656" i="7"/>
  <c r="N657" i="7"/>
  <c r="N658" i="7"/>
  <c r="N659" i="7"/>
  <c r="N660" i="7"/>
  <c r="N661" i="7"/>
  <c r="N662" i="7"/>
  <c r="N663" i="7"/>
  <c r="N664" i="7"/>
  <c r="N665" i="7"/>
  <c r="N666" i="7"/>
  <c r="N667" i="7"/>
  <c r="N668" i="7"/>
  <c r="N669" i="7"/>
  <c r="N670" i="7"/>
  <c r="N671" i="7"/>
  <c r="N672" i="7"/>
  <c r="N673" i="7"/>
  <c r="N674" i="7"/>
  <c r="N675" i="7"/>
  <c r="N676" i="7"/>
  <c r="N677" i="7"/>
  <c r="N678" i="7"/>
  <c r="N679" i="7"/>
  <c r="N680" i="7"/>
  <c r="N681" i="7"/>
  <c r="N682" i="7"/>
  <c r="N683" i="7"/>
  <c r="N684" i="7"/>
  <c r="N685" i="7"/>
  <c r="N686" i="7"/>
  <c r="N687" i="7"/>
  <c r="N688" i="7"/>
  <c r="N689" i="7"/>
  <c r="N690" i="7"/>
  <c r="N691" i="7"/>
  <c r="N692" i="7"/>
  <c r="N693" i="7"/>
  <c r="N694" i="7"/>
  <c r="N695" i="7"/>
  <c r="N696" i="7"/>
  <c r="N697" i="7"/>
  <c r="N698" i="7"/>
  <c r="N699" i="7"/>
  <c r="N700" i="7"/>
  <c r="N701" i="7"/>
  <c r="N702" i="7"/>
  <c r="N703" i="7"/>
  <c r="N704" i="7"/>
  <c r="N705" i="7"/>
  <c r="N706" i="7"/>
  <c r="N707" i="7"/>
  <c r="N708" i="7"/>
  <c r="N709" i="7"/>
  <c r="N710" i="7"/>
  <c r="N711" i="7"/>
  <c r="N712" i="7"/>
  <c r="N713" i="7"/>
  <c r="N714" i="7"/>
  <c r="N715" i="7"/>
  <c r="N716" i="7"/>
  <c r="N717" i="7"/>
  <c r="N718" i="7"/>
  <c r="N719" i="7"/>
  <c r="N720" i="7"/>
  <c r="N721" i="7"/>
  <c r="N722" i="7"/>
  <c r="N723" i="7"/>
  <c r="N724" i="7"/>
  <c r="N725" i="7"/>
  <c r="N726" i="7"/>
  <c r="N727" i="7"/>
  <c r="N728" i="7"/>
  <c r="N729" i="7"/>
  <c r="N730" i="7"/>
  <c r="N731" i="7"/>
  <c r="N732" i="7"/>
  <c r="N733" i="7"/>
  <c r="N734" i="7"/>
  <c r="N735" i="7"/>
  <c r="N736" i="7"/>
  <c r="N737" i="7"/>
  <c r="N738" i="7"/>
  <c r="N739" i="7"/>
  <c r="N740" i="7"/>
  <c r="N741" i="7"/>
  <c r="N742" i="7"/>
  <c r="N743" i="7"/>
  <c r="N744" i="7"/>
  <c r="N745" i="7"/>
  <c r="N746" i="7"/>
  <c r="N747" i="7"/>
  <c r="N748" i="7"/>
  <c r="N749" i="7"/>
  <c r="N750" i="7"/>
  <c r="N751" i="7"/>
  <c r="N752" i="7"/>
  <c r="N753" i="7"/>
  <c r="N754" i="7"/>
  <c r="N755" i="7"/>
  <c r="N756" i="7"/>
  <c r="N757" i="7"/>
  <c r="N758" i="7"/>
  <c r="N759" i="7"/>
  <c r="N760" i="7"/>
  <c r="N761" i="7"/>
  <c r="N762" i="7"/>
  <c r="N763" i="7"/>
  <c r="N764" i="7"/>
  <c r="N765" i="7"/>
  <c r="N766" i="7"/>
  <c r="N767" i="7"/>
  <c r="N768" i="7"/>
  <c r="N769" i="7"/>
  <c r="N770" i="7"/>
  <c r="N771" i="7"/>
  <c r="N772" i="7"/>
  <c r="N773" i="7"/>
  <c r="N774" i="7"/>
  <c r="N775" i="7"/>
  <c r="N776" i="7"/>
  <c r="N777" i="7"/>
  <c r="N778" i="7"/>
  <c r="N779" i="7"/>
  <c r="N780" i="7"/>
  <c r="N781" i="7"/>
  <c r="N782" i="7"/>
  <c r="N783" i="7"/>
  <c r="N784" i="7"/>
  <c r="N785" i="7"/>
  <c r="N786" i="7"/>
  <c r="N787" i="7"/>
  <c r="N788" i="7"/>
  <c r="N789" i="7"/>
  <c r="N790" i="7"/>
  <c r="N791" i="7"/>
  <c r="N792" i="7"/>
  <c r="N793" i="7"/>
  <c r="N794" i="7"/>
  <c r="N795" i="7"/>
  <c r="N796" i="7"/>
  <c r="N797" i="7"/>
  <c r="N798" i="7"/>
  <c r="N799" i="7"/>
  <c r="N800" i="7"/>
  <c r="N801" i="7"/>
  <c r="N802" i="7"/>
  <c r="N803" i="7"/>
  <c r="N804" i="7"/>
  <c r="N805" i="7"/>
  <c r="N806" i="7"/>
  <c r="N807" i="7"/>
  <c r="N808" i="7"/>
  <c r="N809" i="7"/>
  <c r="N810" i="7"/>
  <c r="N811" i="7"/>
  <c r="N812" i="7"/>
  <c r="N813" i="7"/>
  <c r="N814" i="7"/>
  <c r="N815" i="7"/>
  <c r="N816" i="7"/>
  <c r="N817" i="7"/>
  <c r="N818" i="7"/>
  <c r="N819" i="7"/>
  <c r="N820" i="7"/>
  <c r="N821" i="7"/>
  <c r="N822" i="7"/>
  <c r="N823" i="7"/>
  <c r="N824" i="7"/>
  <c r="N825" i="7"/>
  <c r="N826" i="7"/>
  <c r="N827" i="7"/>
  <c r="N828" i="7"/>
  <c r="N829" i="7"/>
  <c r="N830" i="7"/>
  <c r="N831" i="7"/>
  <c r="N832" i="7"/>
  <c r="N833" i="7"/>
  <c r="N834" i="7"/>
  <c r="N835" i="7"/>
  <c r="N836" i="7"/>
  <c r="N837" i="7"/>
  <c r="N838" i="7"/>
  <c r="N839" i="7"/>
  <c r="N840" i="7"/>
  <c r="N841" i="7"/>
  <c r="N842" i="7"/>
  <c r="N843" i="7"/>
  <c r="N844" i="7"/>
  <c r="N845" i="7"/>
  <c r="N846" i="7"/>
  <c r="N847" i="7"/>
  <c r="N848" i="7"/>
  <c r="N849" i="7"/>
  <c r="N850" i="7"/>
  <c r="N851" i="7"/>
  <c r="N852" i="7"/>
  <c r="N853" i="7"/>
  <c r="N854" i="7"/>
  <c r="N855" i="7"/>
  <c r="N856" i="7"/>
  <c r="N857" i="7"/>
  <c r="N858" i="7"/>
  <c r="N859" i="7"/>
  <c r="N860" i="7"/>
  <c r="N861" i="7"/>
  <c r="N862" i="7"/>
  <c r="N863" i="7"/>
  <c r="N864" i="7"/>
  <c r="N865" i="7"/>
  <c r="N866" i="7"/>
  <c r="N867" i="7"/>
  <c r="N868" i="7"/>
  <c r="N869" i="7"/>
  <c r="N870" i="7"/>
  <c r="N871" i="7"/>
  <c r="N872" i="7"/>
  <c r="N873" i="7"/>
  <c r="N874" i="7"/>
  <c r="N875" i="7"/>
  <c r="N876" i="7"/>
  <c r="N877" i="7"/>
  <c r="N878" i="7"/>
  <c r="N879" i="7"/>
  <c r="N880" i="7"/>
  <c r="N881" i="7"/>
  <c r="N882" i="7"/>
  <c r="N883" i="7"/>
  <c r="N884" i="7"/>
  <c r="N885" i="7"/>
  <c r="N886" i="7"/>
  <c r="N887" i="7"/>
  <c r="N888" i="7"/>
  <c r="N889" i="7"/>
  <c r="N890" i="7"/>
  <c r="N891" i="7"/>
  <c r="N892" i="7"/>
  <c r="N893" i="7"/>
  <c r="N894" i="7"/>
  <c r="N895" i="7"/>
  <c r="N896" i="7"/>
  <c r="N897" i="7"/>
  <c r="N898" i="7"/>
  <c r="N899" i="7"/>
  <c r="N900" i="7"/>
  <c r="N901" i="7"/>
  <c r="N902" i="7"/>
  <c r="N903" i="7"/>
  <c r="N904" i="7"/>
  <c r="N905" i="7"/>
  <c r="N906" i="7"/>
  <c r="N907" i="7"/>
  <c r="N908" i="7"/>
  <c r="N909" i="7"/>
  <c r="N910" i="7"/>
  <c r="N911" i="7"/>
  <c r="N912" i="7"/>
  <c r="N913" i="7"/>
  <c r="N914" i="7"/>
  <c r="N915" i="7"/>
  <c r="N916" i="7"/>
  <c r="N917" i="7"/>
  <c r="N918" i="7"/>
  <c r="N919" i="7"/>
  <c r="N920" i="7"/>
  <c r="N921" i="7"/>
  <c r="N922" i="7"/>
  <c r="N923" i="7"/>
  <c r="N924" i="7"/>
  <c r="N925" i="7"/>
  <c r="N926" i="7"/>
  <c r="N927" i="7"/>
  <c r="N928" i="7"/>
  <c r="N929" i="7"/>
  <c r="N930" i="7"/>
  <c r="N931" i="7"/>
  <c r="N932" i="7"/>
  <c r="N933" i="7"/>
  <c r="N934" i="7"/>
  <c r="N935" i="7"/>
  <c r="N936" i="7"/>
  <c r="N937" i="7"/>
  <c r="N938" i="7"/>
  <c r="N939" i="7"/>
  <c r="N940" i="7"/>
  <c r="N941" i="7"/>
  <c r="N942" i="7"/>
  <c r="N943" i="7"/>
  <c r="N944" i="7"/>
  <c r="N945" i="7"/>
  <c r="N946" i="7"/>
  <c r="N947" i="7"/>
  <c r="N948" i="7"/>
  <c r="N949" i="7"/>
  <c r="N950" i="7"/>
  <c r="N951" i="7"/>
  <c r="N952" i="7"/>
  <c r="N953" i="7"/>
  <c r="N954" i="7"/>
  <c r="N955" i="7"/>
  <c r="N956" i="7"/>
  <c r="N957" i="7"/>
  <c r="N958" i="7"/>
  <c r="N959" i="7"/>
  <c r="N960" i="7"/>
  <c r="N961" i="7"/>
  <c r="N962" i="7"/>
  <c r="N963" i="7"/>
  <c r="N964" i="7"/>
  <c r="N965" i="7"/>
  <c r="N966" i="7"/>
  <c r="N967" i="7"/>
  <c r="N968" i="7"/>
  <c r="N969" i="7"/>
  <c r="N970" i="7"/>
  <c r="N971" i="7"/>
  <c r="N972" i="7"/>
  <c r="N973" i="7"/>
  <c r="N974" i="7"/>
  <c r="N975" i="7"/>
  <c r="N976" i="7"/>
  <c r="N977" i="7"/>
  <c r="N978" i="7"/>
  <c r="N979" i="7"/>
  <c r="N980" i="7"/>
  <c r="N981" i="7"/>
  <c r="N982" i="7"/>
  <c r="N983" i="7"/>
  <c r="N984" i="7"/>
  <c r="N985" i="7"/>
  <c r="N986" i="7"/>
  <c r="N987" i="7"/>
  <c r="N988" i="7"/>
  <c r="N989" i="7"/>
  <c r="N990" i="7"/>
  <c r="N991" i="7"/>
  <c r="N992" i="7"/>
  <c r="N993" i="7"/>
  <c r="N994" i="7"/>
  <c r="N995" i="7"/>
  <c r="N996" i="7"/>
  <c r="N997" i="7"/>
  <c r="N998" i="7"/>
  <c r="N999" i="7"/>
  <c r="N1000" i="7"/>
  <c r="N1001" i="7"/>
  <c r="N1002" i="7"/>
  <c r="N1003" i="7"/>
  <c r="N1004" i="7"/>
  <c r="N1005" i="7"/>
  <c r="N1006" i="7"/>
  <c r="N1007" i="7"/>
  <c r="N1008" i="7"/>
  <c r="N1009" i="7"/>
  <c r="N1010" i="7"/>
  <c r="N1011" i="7"/>
  <c r="N1012" i="7"/>
  <c r="N1013" i="7"/>
  <c r="N1014" i="7"/>
  <c r="N1015" i="7"/>
  <c r="N1016" i="7"/>
  <c r="N1017" i="7"/>
  <c r="N1018" i="7"/>
  <c r="N1019" i="7"/>
  <c r="N1020" i="7"/>
  <c r="N1021" i="7"/>
  <c r="N1022" i="7"/>
  <c r="N1023" i="7"/>
  <c r="N1024" i="7"/>
  <c r="N1025" i="7"/>
  <c r="N1026" i="7"/>
  <c r="N1027" i="7"/>
  <c r="N1028" i="7"/>
  <c r="N1029" i="7"/>
  <c r="N1030" i="7"/>
  <c r="N1031" i="7"/>
  <c r="N1032" i="7"/>
  <c r="N1033" i="7"/>
  <c r="N1034" i="7"/>
  <c r="N1035" i="7"/>
  <c r="N1036" i="7"/>
  <c r="N1037" i="7"/>
  <c r="N1038" i="7"/>
  <c r="N1039" i="7"/>
  <c r="N1040" i="7"/>
  <c r="N1041" i="7"/>
  <c r="N1042" i="7"/>
  <c r="N1043" i="7"/>
  <c r="N1044" i="7"/>
  <c r="N1045" i="7"/>
  <c r="N1046" i="7"/>
  <c r="N1047" i="7"/>
  <c r="N1048" i="7"/>
  <c r="N1049" i="7"/>
  <c r="N1050" i="7"/>
  <c r="N1051" i="7"/>
  <c r="N1052" i="7"/>
  <c r="N1053" i="7"/>
  <c r="N1054" i="7"/>
  <c r="N1055" i="7"/>
  <c r="N1056" i="7"/>
  <c r="N1057" i="7"/>
  <c r="N1058" i="7"/>
  <c r="N1059" i="7"/>
  <c r="N1060" i="7"/>
  <c r="N1061" i="7"/>
  <c r="N1062" i="7"/>
  <c r="N1063" i="7"/>
  <c r="N1064" i="7"/>
  <c r="N1065" i="7"/>
  <c r="N1066" i="7"/>
  <c r="N1067" i="7"/>
  <c r="N1068" i="7"/>
  <c r="N1069" i="7"/>
  <c r="N1070" i="7"/>
  <c r="N1071" i="7"/>
  <c r="N1072" i="7"/>
  <c r="N1073" i="7"/>
  <c r="N1074" i="7"/>
  <c r="N1075" i="7"/>
  <c r="N1076" i="7"/>
  <c r="N1077" i="7"/>
  <c r="N1078" i="7"/>
  <c r="N1079" i="7"/>
  <c r="N1080" i="7"/>
  <c r="N1081" i="7"/>
  <c r="N1082" i="7"/>
  <c r="N1083" i="7"/>
  <c r="N1084" i="7"/>
  <c r="N1085" i="7"/>
  <c r="N1086" i="7"/>
  <c r="N1087" i="7"/>
  <c r="N1088" i="7"/>
  <c r="N1089" i="7"/>
  <c r="N1090" i="7"/>
  <c r="N1091" i="7"/>
  <c r="N1092" i="7"/>
  <c r="N1093" i="7"/>
  <c r="N1094" i="7"/>
  <c r="N1095" i="7"/>
  <c r="N1096" i="7"/>
  <c r="N1097" i="7"/>
  <c r="N1098" i="7"/>
  <c r="N1099" i="7"/>
  <c r="N1100" i="7"/>
  <c r="N1101" i="7"/>
  <c r="N1102" i="7"/>
  <c r="N1103" i="7"/>
  <c r="N1104" i="7"/>
  <c r="N1105" i="7"/>
  <c r="N1106" i="7"/>
  <c r="N1107" i="7"/>
  <c r="N1108" i="7"/>
  <c r="N1109" i="7"/>
  <c r="N1110" i="7"/>
  <c r="N1111" i="7"/>
  <c r="N1112" i="7"/>
  <c r="N1113" i="7"/>
  <c r="N1114" i="7"/>
  <c r="N1115" i="7"/>
  <c r="N1116" i="7"/>
  <c r="N1117" i="7"/>
  <c r="N1118" i="7"/>
  <c r="N1119" i="7"/>
  <c r="N1120" i="7"/>
  <c r="N1121" i="7"/>
  <c r="N1122" i="7"/>
  <c r="N1123" i="7"/>
  <c r="N1124" i="7"/>
  <c r="N1125" i="7"/>
  <c r="N1126" i="7"/>
  <c r="N1127" i="7"/>
  <c r="N1128" i="7"/>
  <c r="N1129" i="7"/>
  <c r="N1130" i="7"/>
  <c r="N1131" i="7"/>
  <c r="N1132" i="7"/>
  <c r="N1133" i="7"/>
  <c r="N1134" i="7"/>
  <c r="N1135" i="7"/>
  <c r="N1136" i="7"/>
  <c r="N1137" i="7"/>
  <c r="N1138" i="7"/>
  <c r="N1139" i="7"/>
  <c r="N1140" i="7"/>
  <c r="N1141" i="7"/>
  <c r="N1142" i="7"/>
  <c r="N1143" i="7"/>
  <c r="N1144" i="7"/>
  <c r="N1145" i="7"/>
  <c r="N1146" i="7"/>
  <c r="N1147" i="7"/>
  <c r="N1148" i="7"/>
  <c r="N1149" i="7"/>
  <c r="N1150" i="7"/>
  <c r="N1151" i="7"/>
  <c r="N1152" i="7"/>
  <c r="N1153" i="7"/>
  <c r="N1154" i="7"/>
  <c r="N1155" i="7"/>
  <c r="N1156" i="7"/>
  <c r="N1157" i="7"/>
  <c r="N1158" i="7"/>
  <c r="N1159" i="7"/>
  <c r="N1160" i="7"/>
  <c r="N1161" i="7"/>
  <c r="N1162" i="7"/>
  <c r="N1163" i="7"/>
  <c r="N1164" i="7"/>
  <c r="N1165" i="7"/>
  <c r="N1166" i="7"/>
  <c r="N1167" i="7"/>
  <c r="N1168" i="7"/>
  <c r="N1169" i="7"/>
  <c r="N1170" i="7"/>
  <c r="N1171" i="7"/>
  <c r="N1172" i="7"/>
  <c r="N1173" i="7"/>
  <c r="N1174" i="7"/>
  <c r="N1175" i="7"/>
  <c r="N1176" i="7"/>
  <c r="N1177" i="7"/>
  <c r="N1178" i="7"/>
  <c r="N1179" i="7"/>
  <c r="N1180" i="7"/>
  <c r="N1181" i="7"/>
  <c r="N1182" i="7"/>
  <c r="N1183" i="7"/>
  <c r="N1184" i="7"/>
  <c r="N1185" i="7"/>
  <c r="N1186" i="7"/>
  <c r="N1187" i="7"/>
  <c r="N1188" i="7"/>
  <c r="N1189" i="7"/>
  <c r="N1190" i="7"/>
  <c r="N1191" i="7"/>
  <c r="N1192" i="7"/>
  <c r="N1193" i="7"/>
  <c r="N1194" i="7"/>
  <c r="N1195" i="7"/>
  <c r="N1196" i="7"/>
  <c r="N1197" i="7"/>
  <c r="N1198" i="7"/>
  <c r="N1199" i="7"/>
  <c r="N1200" i="7"/>
  <c r="N1201" i="7"/>
  <c r="N1202" i="7"/>
  <c r="N1203" i="7"/>
  <c r="N1204" i="7"/>
  <c r="N1205" i="7"/>
  <c r="N1206" i="7"/>
  <c r="N1207" i="7"/>
  <c r="N1208" i="7"/>
  <c r="N1209" i="7"/>
  <c r="N1210" i="7"/>
  <c r="N1211" i="7"/>
  <c r="N1212" i="7"/>
  <c r="N1213" i="7"/>
  <c r="N1214" i="7"/>
  <c r="N1215" i="7"/>
  <c r="N1216" i="7"/>
  <c r="N1217" i="7"/>
  <c r="N1218" i="7"/>
  <c r="N1219" i="7"/>
  <c r="N1220" i="7"/>
  <c r="N1221" i="7"/>
  <c r="N1222" i="7"/>
  <c r="N1223" i="7"/>
  <c r="N1224" i="7"/>
  <c r="N1225" i="7"/>
  <c r="N1226" i="7"/>
  <c r="N1227" i="7"/>
  <c r="N1228" i="7"/>
  <c r="N1229" i="7"/>
  <c r="N1230" i="7"/>
  <c r="N1231" i="7"/>
  <c r="N1232" i="7"/>
  <c r="N1233" i="7"/>
  <c r="N1234" i="7"/>
  <c r="N1235" i="7"/>
  <c r="N1236" i="7"/>
  <c r="N1237" i="7"/>
  <c r="N1238" i="7"/>
  <c r="N1239" i="7"/>
  <c r="N1240" i="7"/>
  <c r="N1241" i="7"/>
  <c r="N1242" i="7"/>
  <c r="N1243" i="7"/>
  <c r="N1244" i="7"/>
  <c r="N1245" i="7"/>
  <c r="N1246" i="7"/>
  <c r="N1247" i="7"/>
  <c r="N1248" i="7"/>
  <c r="N1249" i="7"/>
  <c r="N1250" i="7"/>
  <c r="N1251" i="7"/>
  <c r="N1252" i="7"/>
  <c r="N1253" i="7"/>
  <c r="N1254" i="7"/>
  <c r="N1255" i="7"/>
  <c r="N1256" i="7"/>
  <c r="N1257" i="7"/>
  <c r="N1258" i="7"/>
  <c r="N1259" i="7"/>
  <c r="N1260" i="7"/>
  <c r="N1261" i="7"/>
  <c r="N1262" i="7"/>
  <c r="N1263" i="7"/>
  <c r="N1264" i="7"/>
  <c r="N1265" i="7"/>
  <c r="N1266" i="7"/>
  <c r="N1267" i="7"/>
  <c r="N1268" i="7"/>
  <c r="N1269" i="7"/>
  <c r="N1270" i="7"/>
  <c r="N1271" i="7"/>
  <c r="N1272" i="7"/>
  <c r="N1273" i="7"/>
  <c r="N1274" i="7"/>
  <c r="N1275" i="7"/>
  <c r="N1276" i="7"/>
  <c r="N1277" i="7"/>
  <c r="N1278" i="7"/>
  <c r="N1279" i="7"/>
  <c r="N1280" i="7"/>
  <c r="N1281" i="7"/>
  <c r="N1282" i="7"/>
  <c r="N1283" i="7"/>
  <c r="N1284" i="7"/>
  <c r="N1285" i="7"/>
  <c r="N1286" i="7"/>
  <c r="N1287" i="7"/>
  <c r="N1288" i="7"/>
  <c r="N1289" i="7"/>
  <c r="N1290" i="7"/>
  <c r="N1291" i="7"/>
  <c r="N1292" i="7"/>
  <c r="N1293" i="7"/>
  <c r="N1294" i="7"/>
  <c r="N1295" i="7"/>
  <c r="N1296" i="7"/>
  <c r="N1297" i="7"/>
  <c r="N1298" i="7"/>
  <c r="N1299" i="7"/>
  <c r="N1300" i="7"/>
  <c r="N1301" i="7"/>
  <c r="N1302" i="7"/>
  <c r="N1303" i="7"/>
  <c r="N1304" i="7"/>
  <c r="N1305" i="7"/>
  <c r="N1306" i="7"/>
  <c r="N1307" i="7"/>
  <c r="N1308" i="7"/>
  <c r="N1309" i="7"/>
  <c r="N1310" i="7"/>
  <c r="N1311" i="7"/>
  <c r="N1312" i="7"/>
  <c r="N1313" i="7"/>
  <c r="N1314" i="7"/>
  <c r="N1315" i="7"/>
  <c r="N1316" i="7"/>
  <c r="N1317" i="7"/>
  <c r="N1318" i="7"/>
  <c r="N1319" i="7"/>
  <c r="N1320" i="7"/>
  <c r="N1321" i="7"/>
  <c r="N1322" i="7"/>
  <c r="N1323" i="7"/>
  <c r="N1324" i="7"/>
  <c r="N1325" i="7"/>
  <c r="N1326" i="7"/>
  <c r="N1327" i="7"/>
  <c r="N1328" i="7"/>
  <c r="N1329" i="7"/>
  <c r="N1330" i="7"/>
  <c r="N1331" i="7"/>
  <c r="N1332" i="7"/>
  <c r="N1333" i="7"/>
  <c r="N1334" i="7"/>
  <c r="N1335" i="7"/>
  <c r="N1336" i="7"/>
  <c r="N1337" i="7"/>
  <c r="N1338" i="7"/>
  <c r="N1339" i="7"/>
  <c r="N1340" i="7"/>
  <c r="N1341" i="7"/>
  <c r="N1342" i="7"/>
  <c r="N1343" i="7"/>
  <c r="N1344" i="7"/>
  <c r="N1345" i="7"/>
  <c r="N1346" i="7"/>
  <c r="N1347" i="7"/>
  <c r="N1348" i="7"/>
  <c r="N1349" i="7"/>
  <c r="N1350" i="7"/>
  <c r="N1351" i="7"/>
  <c r="N1352" i="7"/>
  <c r="N1353" i="7"/>
  <c r="N1354" i="7"/>
  <c r="N1355" i="7"/>
  <c r="N1356" i="7"/>
  <c r="N1357" i="7"/>
  <c r="N1358" i="7"/>
  <c r="N1359" i="7"/>
  <c r="N1360" i="7"/>
  <c r="N1361" i="7"/>
  <c r="N1362" i="7"/>
  <c r="N1363" i="7"/>
  <c r="N1364" i="7"/>
  <c r="N1365" i="7"/>
  <c r="N1366" i="7"/>
  <c r="N1367" i="7"/>
  <c r="N1368" i="7"/>
  <c r="N1369" i="7"/>
  <c r="N1370" i="7"/>
  <c r="N1371" i="7"/>
  <c r="N1372" i="7"/>
  <c r="N1373" i="7"/>
  <c r="N1374" i="7"/>
  <c r="N1375" i="7"/>
  <c r="N1376" i="7"/>
  <c r="N1377" i="7"/>
  <c r="N1378" i="7"/>
  <c r="N1379" i="7"/>
  <c r="N1380" i="7"/>
  <c r="N1381" i="7"/>
  <c r="N1382" i="7"/>
  <c r="N1383" i="7"/>
  <c r="N1384" i="7"/>
  <c r="N1385" i="7"/>
  <c r="N1386" i="7"/>
  <c r="N1387" i="7"/>
  <c r="N1388" i="7"/>
  <c r="N1389" i="7"/>
  <c r="N1390" i="7"/>
  <c r="N1391" i="7"/>
  <c r="N1392" i="7"/>
  <c r="N1393" i="7"/>
  <c r="N1394" i="7"/>
  <c r="N1395" i="7"/>
  <c r="N1396" i="7"/>
  <c r="N1397" i="7"/>
  <c r="N1398" i="7"/>
  <c r="N1399" i="7"/>
  <c r="N1400" i="7"/>
  <c r="N1401" i="7"/>
  <c r="N1402" i="7"/>
  <c r="N1403" i="7"/>
  <c r="N1404" i="7"/>
  <c r="N1405" i="7"/>
  <c r="N1406" i="7"/>
  <c r="N1407" i="7"/>
  <c r="N1408" i="7"/>
  <c r="N1409" i="7"/>
  <c r="N1410" i="7"/>
  <c r="N1411" i="7"/>
  <c r="N1412" i="7"/>
  <c r="N1413" i="7"/>
  <c r="N1414" i="7"/>
  <c r="N1415" i="7"/>
  <c r="N1416" i="7"/>
  <c r="N1417" i="7"/>
  <c r="N1418" i="7"/>
  <c r="N1419" i="7"/>
  <c r="N1420" i="7"/>
  <c r="N1421" i="7"/>
  <c r="N1422" i="7"/>
  <c r="N1423" i="7"/>
  <c r="N1424" i="7"/>
  <c r="N1425" i="7"/>
  <c r="N1426" i="7"/>
  <c r="N1427" i="7"/>
  <c r="N1428" i="7"/>
  <c r="N1429" i="7"/>
  <c r="N1430" i="7"/>
  <c r="N1431" i="7"/>
  <c r="N1432" i="7"/>
  <c r="N1433" i="7"/>
  <c r="N1434" i="7"/>
  <c r="N1435" i="7"/>
  <c r="N1436" i="7"/>
  <c r="N1437" i="7"/>
  <c r="N1438" i="7"/>
  <c r="N1439" i="7"/>
  <c r="N1440" i="7"/>
  <c r="N1441" i="7"/>
  <c r="N1442" i="7"/>
  <c r="N1443" i="7"/>
  <c r="N1444" i="7"/>
  <c r="N1445" i="7"/>
  <c r="N1446" i="7"/>
  <c r="N1447" i="7"/>
  <c r="N1448" i="7"/>
  <c r="N1449" i="7"/>
  <c r="N1450" i="7"/>
  <c r="N1451" i="7"/>
  <c r="N1452" i="7"/>
  <c r="N1453" i="7"/>
  <c r="N1454" i="7"/>
  <c r="N1455" i="7"/>
  <c r="N1456" i="7"/>
  <c r="N1457" i="7"/>
  <c r="N1458" i="7"/>
  <c r="N1459" i="7"/>
  <c r="N1460" i="7"/>
  <c r="N1461" i="7"/>
  <c r="N1462" i="7"/>
  <c r="N1463" i="7"/>
  <c r="N1464" i="7"/>
  <c r="N1465" i="7"/>
  <c r="N1466" i="7"/>
  <c r="N1467" i="7"/>
  <c r="N1468" i="7"/>
  <c r="N1469" i="7"/>
  <c r="N1470" i="7"/>
  <c r="N1471" i="7"/>
  <c r="N1472" i="7"/>
  <c r="N1473" i="7"/>
  <c r="N1474" i="7"/>
  <c r="N1475" i="7"/>
  <c r="N1476" i="7"/>
  <c r="N1477" i="7"/>
  <c r="N1478" i="7"/>
  <c r="N1479" i="7"/>
  <c r="N1480" i="7"/>
  <c r="N1481" i="7"/>
  <c r="N1482" i="7"/>
  <c r="N1483" i="7"/>
  <c r="N1484" i="7"/>
  <c r="N1485" i="7"/>
  <c r="N1486" i="7"/>
  <c r="N1487" i="7"/>
  <c r="N1488" i="7"/>
  <c r="N1489" i="7"/>
  <c r="N1490" i="7"/>
  <c r="N1491" i="7"/>
  <c r="N1492" i="7"/>
  <c r="N1493" i="7"/>
  <c r="N1494" i="7"/>
  <c r="N1495" i="7"/>
  <c r="N1496" i="7"/>
  <c r="N1497" i="7"/>
  <c r="N1498" i="7"/>
  <c r="N1499" i="7"/>
  <c r="N1500" i="7"/>
  <c r="N1501" i="7"/>
  <c r="N1502" i="7"/>
  <c r="N1503" i="7"/>
  <c r="N1504" i="7"/>
  <c r="N1505" i="7"/>
  <c r="N1506" i="7"/>
  <c r="N1507" i="7"/>
  <c r="N1508" i="7"/>
  <c r="N1509" i="7"/>
  <c r="N1510" i="7"/>
  <c r="N1511" i="7"/>
  <c r="N1512" i="7"/>
  <c r="N1513" i="7"/>
  <c r="N1514" i="7"/>
  <c r="N1515" i="7"/>
  <c r="N1516" i="7"/>
  <c r="N1517" i="7"/>
  <c r="N1518" i="7"/>
  <c r="N1519" i="7"/>
  <c r="N1520" i="7"/>
  <c r="N1521" i="7"/>
  <c r="N1522" i="7"/>
  <c r="N1523" i="7"/>
  <c r="N1524" i="7"/>
  <c r="N1525" i="7"/>
  <c r="N1526" i="7"/>
  <c r="N1527" i="7"/>
  <c r="N1528" i="7"/>
  <c r="N1529" i="7"/>
  <c r="N1530" i="7"/>
  <c r="N1531" i="7"/>
  <c r="N1532" i="7"/>
  <c r="N1533" i="7"/>
  <c r="N1534" i="7"/>
  <c r="N1535" i="7"/>
  <c r="N1536" i="7"/>
  <c r="N1537" i="7"/>
  <c r="N1538" i="7"/>
  <c r="N1539" i="7"/>
  <c r="N1540" i="7"/>
  <c r="N1541" i="7"/>
  <c r="N1542" i="7"/>
  <c r="N1543" i="7"/>
  <c r="N1544" i="7"/>
  <c r="N1545" i="7"/>
  <c r="N1546" i="7"/>
  <c r="N1547" i="7"/>
  <c r="N1548" i="7"/>
  <c r="N1549" i="7"/>
  <c r="N1550" i="7"/>
  <c r="N1551" i="7"/>
  <c r="N1552" i="7"/>
  <c r="N1553" i="7"/>
  <c r="N1554" i="7"/>
  <c r="N1555" i="7"/>
  <c r="N1556" i="7"/>
  <c r="N1557" i="7"/>
  <c r="N1558" i="7"/>
  <c r="N1559" i="7"/>
  <c r="N1560" i="7"/>
  <c r="N1561" i="7"/>
  <c r="N1562" i="7"/>
  <c r="N1563" i="7"/>
  <c r="N1564" i="7"/>
  <c r="N1565" i="7"/>
  <c r="N1566" i="7"/>
  <c r="N1567" i="7"/>
  <c r="N1568" i="7"/>
  <c r="N1569" i="7"/>
  <c r="N1570" i="7"/>
  <c r="N1571" i="7"/>
  <c r="N1572" i="7"/>
  <c r="N1573" i="7"/>
  <c r="N1574" i="7"/>
  <c r="N1575" i="7"/>
  <c r="N1576" i="7"/>
  <c r="N1577" i="7"/>
  <c r="N1578" i="7"/>
  <c r="N1579" i="7"/>
  <c r="N1580" i="7"/>
  <c r="N1581" i="7"/>
  <c r="N1582" i="7"/>
  <c r="N1583" i="7"/>
  <c r="N1584" i="7"/>
  <c r="N1585" i="7"/>
  <c r="N1586" i="7"/>
  <c r="N1587" i="7"/>
  <c r="N1588" i="7"/>
  <c r="N1589" i="7"/>
  <c r="N1590" i="7"/>
  <c r="N1591" i="7"/>
  <c r="N1592" i="7"/>
  <c r="N1593" i="7"/>
  <c r="N1594" i="7"/>
  <c r="N1595" i="7"/>
  <c r="N1596" i="7"/>
  <c r="N1597" i="7"/>
  <c r="N1598" i="7"/>
  <c r="N1599" i="7"/>
  <c r="N1600" i="7"/>
  <c r="N1601" i="7"/>
  <c r="N1602" i="7"/>
  <c r="N1603" i="7"/>
  <c r="N1604" i="7"/>
  <c r="N1605" i="7"/>
  <c r="N1606" i="7"/>
  <c r="N1607" i="7"/>
  <c r="N1608" i="7"/>
  <c r="N1609" i="7"/>
  <c r="N1610" i="7"/>
  <c r="N1611" i="7"/>
  <c r="N1612" i="7"/>
  <c r="N1613" i="7"/>
  <c r="N1614" i="7"/>
  <c r="N1615" i="7"/>
  <c r="N1616" i="7"/>
  <c r="N1617" i="7"/>
  <c r="N1618" i="7"/>
  <c r="N1619" i="7"/>
  <c r="N1620" i="7"/>
  <c r="N1621" i="7"/>
  <c r="N1622" i="7"/>
  <c r="N1623" i="7"/>
  <c r="N1624" i="7"/>
  <c r="N1625" i="7"/>
  <c r="N1626" i="7"/>
  <c r="N1627" i="7"/>
  <c r="N1628" i="7"/>
  <c r="N1629" i="7"/>
  <c r="N1630" i="7"/>
  <c r="N1631" i="7"/>
  <c r="N1632" i="7"/>
  <c r="N1633" i="7"/>
  <c r="N1634" i="7"/>
  <c r="N1635" i="7"/>
  <c r="N1636" i="7"/>
  <c r="N1637" i="7"/>
  <c r="N1638" i="7"/>
  <c r="N1639" i="7"/>
  <c r="N1640" i="7"/>
  <c r="N1641" i="7"/>
  <c r="N1642" i="7"/>
  <c r="N1643" i="7"/>
  <c r="N1644" i="7"/>
  <c r="N1645" i="7"/>
  <c r="N1646" i="7"/>
  <c r="N1647" i="7"/>
  <c r="N1648" i="7"/>
  <c r="N1649" i="7"/>
  <c r="N1650" i="7"/>
  <c r="N1651" i="7"/>
  <c r="N1652" i="7"/>
  <c r="N1653" i="7"/>
  <c r="N1654" i="7"/>
  <c r="N1655" i="7"/>
  <c r="N1656" i="7"/>
  <c r="N1657" i="7"/>
  <c r="N1658" i="7"/>
  <c r="N1659" i="7"/>
  <c r="N1660" i="7"/>
  <c r="N1661" i="7"/>
  <c r="N1662" i="7"/>
  <c r="N1663" i="7"/>
  <c r="N1664" i="7"/>
  <c r="N1665" i="7"/>
  <c r="N1666" i="7"/>
  <c r="N1667" i="7"/>
  <c r="N1668" i="7"/>
  <c r="N1669" i="7"/>
  <c r="N1670" i="7"/>
  <c r="N1671" i="7"/>
  <c r="N1672" i="7"/>
  <c r="N1673" i="7"/>
  <c r="N1674" i="7"/>
  <c r="N1675" i="7"/>
  <c r="N1676" i="7"/>
  <c r="N1677" i="7"/>
  <c r="N1678" i="7"/>
  <c r="N1679" i="7"/>
  <c r="N1680" i="7"/>
  <c r="N1681" i="7"/>
  <c r="N1682" i="7"/>
  <c r="N1683" i="7"/>
  <c r="N1684" i="7"/>
  <c r="N1685" i="7"/>
  <c r="N1686" i="7"/>
  <c r="N1687" i="7"/>
  <c r="N1688" i="7"/>
  <c r="N1689" i="7"/>
  <c r="N1690" i="7"/>
  <c r="N1691" i="7"/>
  <c r="N1692" i="7"/>
  <c r="N1693" i="7"/>
  <c r="N1694" i="7"/>
  <c r="N1695" i="7"/>
  <c r="N1696" i="7"/>
  <c r="N1697" i="7"/>
  <c r="N1698" i="7"/>
  <c r="N1699" i="7"/>
  <c r="N1700" i="7"/>
  <c r="N1701" i="7"/>
  <c r="N1702" i="7"/>
  <c r="N1703" i="7"/>
  <c r="N1704" i="7"/>
  <c r="N1705" i="7"/>
  <c r="N1706" i="7"/>
  <c r="N1707" i="7"/>
  <c r="N1708" i="7"/>
  <c r="N1709" i="7"/>
  <c r="N1710" i="7"/>
  <c r="N1711" i="7"/>
  <c r="N1712" i="7"/>
  <c r="N1713" i="7"/>
  <c r="N1714" i="7"/>
  <c r="N1715" i="7"/>
  <c r="N1716" i="7"/>
  <c r="N1717" i="7"/>
  <c r="N1718" i="7"/>
  <c r="N1719" i="7"/>
  <c r="N1720" i="7"/>
  <c r="N1721" i="7"/>
  <c r="N1722" i="7"/>
  <c r="N1723" i="7"/>
  <c r="N1724" i="7"/>
  <c r="N1725" i="7"/>
  <c r="N1726" i="7"/>
  <c r="N1727" i="7"/>
  <c r="N1728" i="7"/>
  <c r="N1729" i="7"/>
  <c r="N1730" i="7"/>
  <c r="N1731" i="7"/>
  <c r="N1732" i="7"/>
  <c r="N1733" i="7"/>
  <c r="N1734" i="7"/>
  <c r="N1735" i="7"/>
  <c r="N1736" i="7"/>
  <c r="N1737" i="7"/>
  <c r="N1738" i="7"/>
  <c r="N1739" i="7"/>
  <c r="N1740" i="7"/>
  <c r="N1741" i="7"/>
  <c r="N1742" i="7"/>
  <c r="N1743" i="7"/>
  <c r="N1744" i="7"/>
  <c r="N1745" i="7"/>
  <c r="N1746" i="7"/>
  <c r="N1747" i="7"/>
  <c r="N1748" i="7"/>
  <c r="N1749" i="7"/>
  <c r="N1750" i="7"/>
  <c r="N1751" i="7"/>
  <c r="N1752" i="7"/>
  <c r="N1753" i="7"/>
  <c r="N1754" i="7"/>
  <c r="N1755" i="7"/>
  <c r="N1756" i="7"/>
  <c r="N1757" i="7"/>
  <c r="N1758" i="7"/>
  <c r="N1759" i="7"/>
  <c r="N1760" i="7"/>
  <c r="N1761" i="7"/>
  <c r="N1762" i="7"/>
  <c r="N1763" i="7"/>
  <c r="N1764" i="7"/>
  <c r="N1765" i="7"/>
  <c r="N1766" i="7"/>
  <c r="N1767" i="7"/>
  <c r="N1768" i="7"/>
  <c r="N1769" i="7"/>
  <c r="N1770" i="7"/>
  <c r="N1771" i="7"/>
  <c r="N1772" i="7"/>
  <c r="N1773" i="7"/>
  <c r="N1774" i="7"/>
  <c r="N1775" i="7"/>
  <c r="N1776" i="7"/>
  <c r="N1777" i="7"/>
  <c r="N1778" i="7"/>
  <c r="N1779" i="7"/>
  <c r="N1780" i="7"/>
  <c r="N1781" i="7"/>
  <c r="N1782" i="7"/>
  <c r="N1783" i="7"/>
  <c r="N1784" i="7"/>
  <c r="N1785" i="7"/>
  <c r="N1786" i="7"/>
  <c r="N1787" i="7"/>
  <c r="N1788" i="7"/>
  <c r="N1789" i="7"/>
  <c r="N1790" i="7"/>
  <c r="N1791" i="7"/>
  <c r="N1792" i="7"/>
  <c r="N1793" i="7"/>
  <c r="N1794" i="7"/>
  <c r="N1795" i="7"/>
  <c r="N1796" i="7"/>
  <c r="N1797" i="7"/>
  <c r="N1798" i="7"/>
  <c r="N1799" i="7"/>
  <c r="N1800" i="7"/>
  <c r="N1801" i="7"/>
  <c r="N1802" i="7"/>
  <c r="N1803" i="7"/>
  <c r="N1804" i="7"/>
  <c r="N1805" i="7"/>
  <c r="N1806" i="7"/>
  <c r="N1807" i="7"/>
  <c r="N1808" i="7"/>
  <c r="N1809" i="7"/>
  <c r="N1810" i="7"/>
  <c r="N1811" i="7"/>
  <c r="N1812" i="7"/>
  <c r="N1813" i="7"/>
  <c r="N1814" i="7"/>
  <c r="N1815" i="7"/>
  <c r="N1816" i="7"/>
  <c r="N1817" i="7"/>
  <c r="N1818" i="7"/>
  <c r="N1819" i="7"/>
  <c r="N1820" i="7"/>
  <c r="N1821" i="7"/>
  <c r="N1822" i="7"/>
  <c r="N1823" i="7"/>
  <c r="N1824" i="7"/>
  <c r="N1825" i="7"/>
  <c r="N1826" i="7"/>
  <c r="N1827" i="7"/>
  <c r="N1828" i="7"/>
  <c r="N1829" i="7"/>
  <c r="N1830" i="7"/>
  <c r="N1831" i="7"/>
  <c r="N1832" i="7"/>
  <c r="N1833" i="7"/>
  <c r="N1834" i="7"/>
  <c r="N1835" i="7"/>
  <c r="N1836" i="7"/>
  <c r="N1837" i="7"/>
  <c r="N1838" i="7"/>
  <c r="N1839" i="7"/>
  <c r="N1840" i="7"/>
  <c r="N1841" i="7"/>
  <c r="N1842" i="7"/>
  <c r="N1843" i="7"/>
  <c r="N1844" i="7"/>
  <c r="N1845" i="7"/>
  <c r="N1846" i="7"/>
  <c r="N1847" i="7"/>
  <c r="N1848" i="7"/>
  <c r="N1849" i="7"/>
  <c r="N1850" i="7"/>
  <c r="N1851" i="7"/>
  <c r="N1852" i="7"/>
  <c r="N1853" i="7"/>
  <c r="N1854" i="7"/>
  <c r="N1855" i="7"/>
  <c r="N1856" i="7"/>
  <c r="N1857" i="7"/>
  <c r="N1858" i="7"/>
  <c r="N1859" i="7"/>
  <c r="N1860" i="7"/>
  <c r="N1861" i="7"/>
  <c r="N1862" i="7"/>
  <c r="N1863" i="7"/>
  <c r="N1864" i="7"/>
  <c r="N1865" i="7"/>
  <c r="N1866" i="7"/>
  <c r="N1867" i="7"/>
  <c r="N1868" i="7"/>
  <c r="N1869" i="7"/>
  <c r="N1870" i="7"/>
  <c r="N1871" i="7"/>
  <c r="N1872" i="7"/>
  <c r="N1873" i="7"/>
  <c r="N1874" i="7"/>
  <c r="N1875" i="7"/>
  <c r="N1876" i="7"/>
  <c r="N1877" i="7"/>
  <c r="N1878" i="7"/>
  <c r="N1879" i="7"/>
  <c r="N1880" i="7"/>
  <c r="N1881" i="7"/>
  <c r="N1882" i="7"/>
  <c r="N1883" i="7"/>
  <c r="N1884" i="7"/>
  <c r="N1885" i="7"/>
  <c r="N1886" i="7"/>
  <c r="N1887" i="7"/>
  <c r="N1888" i="7"/>
  <c r="N1889" i="7"/>
  <c r="N1890" i="7"/>
  <c r="N1891" i="7"/>
  <c r="N1892" i="7"/>
  <c r="N1893" i="7"/>
  <c r="N1894" i="7"/>
  <c r="N1895" i="7"/>
  <c r="N1896" i="7"/>
  <c r="N1897" i="7"/>
  <c r="N1898" i="7"/>
  <c r="N1899" i="7"/>
  <c r="N1900" i="7"/>
  <c r="N1901" i="7"/>
  <c r="N1902" i="7"/>
  <c r="N1903" i="7"/>
  <c r="N1904" i="7"/>
  <c r="N1905" i="7"/>
  <c r="N1906" i="7"/>
  <c r="N1907" i="7"/>
  <c r="N1908" i="7"/>
  <c r="N1909" i="7"/>
  <c r="N1910" i="7"/>
  <c r="N1911" i="7"/>
  <c r="N1912" i="7"/>
  <c r="N1913" i="7"/>
  <c r="N1914" i="7"/>
  <c r="N1915" i="7"/>
  <c r="N1916" i="7"/>
  <c r="N1917" i="7"/>
  <c r="N1918" i="7"/>
  <c r="N1919" i="7"/>
  <c r="N1920" i="7"/>
  <c r="N1921" i="7"/>
  <c r="N1922" i="7"/>
  <c r="N1923" i="7"/>
  <c r="N1924" i="7"/>
  <c r="N1925" i="7"/>
  <c r="N1926" i="7"/>
  <c r="N1927" i="7"/>
  <c r="N1928" i="7"/>
  <c r="N1929" i="7"/>
  <c r="N1930" i="7"/>
  <c r="N1931" i="7"/>
  <c r="N1932" i="7"/>
  <c r="N1933" i="7"/>
  <c r="N1934" i="7"/>
  <c r="N1935" i="7"/>
  <c r="N1936" i="7"/>
  <c r="N1937" i="7"/>
  <c r="N1938" i="7"/>
  <c r="N1939" i="7"/>
  <c r="N1940" i="7"/>
  <c r="N1941" i="7"/>
  <c r="N1942" i="7"/>
  <c r="N1943" i="7"/>
  <c r="N1944" i="7"/>
  <c r="N1945" i="7"/>
  <c r="N1946" i="7"/>
  <c r="N1947" i="7"/>
  <c r="N1948" i="7"/>
  <c r="N1949" i="7"/>
  <c r="N1950" i="7"/>
  <c r="N1951" i="7"/>
  <c r="N1952" i="7"/>
  <c r="N1953" i="7"/>
  <c r="N1954" i="7"/>
  <c r="N1955" i="7"/>
  <c r="N1956" i="7"/>
  <c r="N1957" i="7"/>
  <c r="N1958" i="7"/>
  <c r="N1959" i="7"/>
  <c r="N1960" i="7"/>
  <c r="N1961" i="7"/>
  <c r="N1962" i="7"/>
  <c r="N1963" i="7"/>
  <c r="N1964" i="7"/>
  <c r="N1965" i="7"/>
  <c r="N1966" i="7"/>
  <c r="N1967" i="7"/>
  <c r="N1968" i="7"/>
  <c r="N1969" i="7"/>
  <c r="N1970" i="7"/>
  <c r="N1971" i="7"/>
  <c r="N1972" i="7"/>
  <c r="N1973" i="7"/>
  <c r="N1974" i="7"/>
  <c r="N1975" i="7"/>
  <c r="N1976" i="7"/>
  <c r="N1977" i="7"/>
  <c r="N1978" i="7"/>
  <c r="N1979" i="7"/>
  <c r="N1980" i="7"/>
  <c r="N1981" i="7"/>
  <c r="N1982" i="7"/>
  <c r="N1983" i="7"/>
  <c r="N1984" i="7"/>
  <c r="N1985" i="7"/>
  <c r="N1986" i="7"/>
  <c r="N1987" i="7"/>
  <c r="N1988" i="7"/>
  <c r="N1989" i="7"/>
  <c r="N1990" i="7"/>
  <c r="N1991" i="7"/>
  <c r="N1992" i="7"/>
  <c r="N1993" i="7"/>
  <c r="N1994" i="7"/>
  <c r="N1995" i="7"/>
  <c r="N1996" i="7"/>
  <c r="N1997" i="7"/>
  <c r="N1998" i="7"/>
  <c r="N1999" i="7"/>
  <c r="N2000" i="7"/>
  <c r="N2001" i="7"/>
  <c r="N2002" i="7"/>
  <c r="N2003" i="7"/>
  <c r="N2004" i="7"/>
  <c r="N2005" i="7"/>
  <c r="N2006" i="7"/>
  <c r="N2007" i="7"/>
  <c r="N2008" i="7"/>
  <c r="N2009" i="7"/>
  <c r="N2010" i="7"/>
  <c r="N2011" i="7"/>
  <c r="N2012" i="7"/>
  <c r="N2013" i="7"/>
  <c r="N2014" i="7"/>
  <c r="N2015" i="7"/>
  <c r="N2016" i="7"/>
  <c r="N2017" i="7"/>
  <c r="N2018" i="7"/>
  <c r="N2019" i="7"/>
  <c r="N2020" i="7"/>
  <c r="N2021" i="7"/>
  <c r="N2022" i="7"/>
  <c r="N2023" i="7"/>
  <c r="N2024" i="7"/>
  <c r="N2025" i="7"/>
  <c r="N2026" i="7"/>
  <c r="N2027" i="7"/>
  <c r="N2028" i="7"/>
  <c r="N2029" i="7"/>
  <c r="N2030" i="7"/>
  <c r="N2031" i="7"/>
  <c r="N2032" i="7"/>
  <c r="N2033" i="7"/>
  <c r="N2034" i="7"/>
  <c r="N2035" i="7"/>
  <c r="N2036" i="7"/>
  <c r="N2037" i="7"/>
  <c r="N2038" i="7"/>
  <c r="N2039" i="7"/>
  <c r="N2040" i="7"/>
  <c r="N2041" i="7"/>
  <c r="N2042" i="7"/>
  <c r="N2043" i="7"/>
  <c r="N2044" i="7"/>
  <c r="N2045" i="7"/>
  <c r="N2046" i="7"/>
  <c r="N2047" i="7"/>
  <c r="N2049" i="7"/>
  <c r="N2050" i="7"/>
  <c r="N2051" i="7"/>
  <c r="N2052" i="7"/>
  <c r="N2053" i="7"/>
  <c r="N2054" i="7"/>
  <c r="N2055" i="7"/>
  <c r="N2056" i="7"/>
  <c r="N2057" i="7"/>
  <c r="N2058" i="7"/>
  <c r="N2059" i="7"/>
  <c r="N2060" i="7"/>
  <c r="N2061" i="7"/>
  <c r="N2062" i="7"/>
  <c r="N2063" i="7"/>
  <c r="N2064" i="7"/>
  <c r="N2065" i="7"/>
  <c r="N2066" i="7"/>
  <c r="N2067" i="7"/>
  <c r="N2068" i="7"/>
  <c r="N2069" i="7"/>
  <c r="N2070" i="7"/>
  <c r="N2071" i="7"/>
  <c r="N2072" i="7"/>
  <c r="N2073" i="7"/>
  <c r="N2074" i="7"/>
  <c r="N2075" i="7"/>
  <c r="N2076" i="7"/>
  <c r="N2077" i="7"/>
  <c r="N2078" i="7"/>
  <c r="N2079" i="7"/>
  <c r="N2080" i="7"/>
  <c r="N2081" i="7"/>
  <c r="N2082" i="7"/>
  <c r="N2083" i="7"/>
  <c r="N2084" i="7"/>
  <c r="N2085" i="7"/>
  <c r="N2086" i="7"/>
  <c r="N2087" i="7"/>
  <c r="N2088" i="7"/>
  <c r="N2089" i="7"/>
  <c r="N2090" i="7"/>
  <c r="N2091" i="7"/>
  <c r="N2092" i="7"/>
  <c r="N2093" i="7"/>
  <c r="N2094" i="7"/>
  <c r="N2095" i="7"/>
  <c r="N2096" i="7"/>
  <c r="N2097" i="7"/>
  <c r="N2098" i="7"/>
  <c r="N2099" i="7"/>
  <c r="N2100" i="7"/>
  <c r="N2101" i="7"/>
  <c r="N2102" i="7"/>
  <c r="N2103" i="7"/>
  <c r="N2104" i="7"/>
  <c r="N2105" i="7"/>
  <c r="N2106" i="7"/>
  <c r="N2107" i="7"/>
  <c r="N2108" i="7"/>
  <c r="N2109" i="7"/>
  <c r="N2110" i="7"/>
  <c r="N2111" i="7"/>
  <c r="N2112" i="7"/>
  <c r="N2113" i="7"/>
  <c r="N2114" i="7"/>
  <c r="N2115" i="7"/>
  <c r="N2116" i="7"/>
  <c r="N2117" i="7"/>
  <c r="N2118" i="7"/>
  <c r="N2119" i="7"/>
  <c r="N2120" i="7"/>
  <c r="N2121" i="7"/>
  <c r="N2122" i="7"/>
  <c r="N2123" i="7"/>
  <c r="N2124" i="7"/>
  <c r="N2125" i="7"/>
  <c r="N2126" i="7"/>
  <c r="N2127" i="7"/>
  <c r="N2128" i="7"/>
  <c r="N2129" i="7"/>
  <c r="N2130" i="7"/>
  <c r="N2131" i="7"/>
  <c r="N2132" i="7"/>
  <c r="N2133" i="7"/>
  <c r="N2134" i="7"/>
  <c r="N2135" i="7"/>
  <c r="N2136" i="7"/>
  <c r="N2137" i="7"/>
  <c r="N2138" i="7"/>
  <c r="N2139" i="7"/>
  <c r="N2140" i="7"/>
  <c r="N2141" i="7"/>
  <c r="N2142" i="7"/>
  <c r="N2143" i="7"/>
  <c r="N2144" i="7"/>
  <c r="N2145" i="7"/>
  <c r="N2146" i="7"/>
  <c r="N2147" i="7"/>
  <c r="N2148" i="7"/>
  <c r="N2149" i="7"/>
  <c r="N2150" i="7"/>
  <c r="N2151" i="7"/>
  <c r="N2152" i="7"/>
  <c r="N2153" i="7"/>
  <c r="N2154" i="7"/>
  <c r="N2155" i="7"/>
  <c r="N2156" i="7"/>
  <c r="N2157" i="7"/>
  <c r="N2158" i="7"/>
  <c r="N2159" i="7"/>
  <c r="N2160" i="7"/>
  <c r="N2161" i="7"/>
  <c r="N2162" i="7"/>
  <c r="N2163" i="7"/>
  <c r="N2164" i="7"/>
  <c r="N2165" i="7"/>
  <c r="N2166" i="7"/>
  <c r="N2167" i="7"/>
  <c r="N2168" i="7"/>
  <c r="N2169" i="7"/>
  <c r="N2170" i="7"/>
  <c r="N2171" i="7"/>
  <c r="N2172" i="7"/>
  <c r="N2173" i="7"/>
  <c r="N2174" i="7"/>
  <c r="N2175" i="7"/>
  <c r="N2176" i="7"/>
  <c r="N2177" i="7"/>
  <c r="N2178" i="7"/>
  <c r="N2179" i="7"/>
  <c r="N2180" i="7"/>
  <c r="N2181" i="7"/>
  <c r="N2182" i="7"/>
  <c r="N2183" i="7"/>
  <c r="N2184" i="7"/>
  <c r="N2185" i="7"/>
  <c r="N2186" i="7"/>
  <c r="N2187" i="7"/>
  <c r="N2188" i="7"/>
  <c r="N2189" i="7"/>
  <c r="N2190" i="7"/>
  <c r="N2191" i="7"/>
  <c r="N2192" i="7"/>
  <c r="N2193" i="7"/>
  <c r="N2194" i="7"/>
  <c r="N2195" i="7"/>
  <c r="N2196" i="7"/>
  <c r="N2197" i="7"/>
  <c r="N2198" i="7"/>
  <c r="N2199" i="7"/>
  <c r="N2200" i="7"/>
  <c r="N2201" i="7"/>
  <c r="N2202" i="7"/>
  <c r="N2203" i="7"/>
  <c r="N2204" i="7"/>
  <c r="N2205" i="7"/>
  <c r="N2206" i="7"/>
  <c r="N2207" i="7"/>
  <c r="N2208" i="7"/>
  <c r="N2209" i="7"/>
  <c r="N2210" i="7"/>
  <c r="N2211" i="7"/>
  <c r="N2212" i="7"/>
  <c r="N2213" i="7"/>
  <c r="N2214" i="7"/>
  <c r="N2215" i="7"/>
  <c r="N2216" i="7"/>
  <c r="N2217" i="7"/>
  <c r="N2218" i="7"/>
  <c r="N2219" i="7"/>
  <c r="N2220" i="7"/>
  <c r="N2221" i="7"/>
  <c r="N2222" i="7"/>
  <c r="N2223" i="7"/>
  <c r="N2224" i="7"/>
  <c r="N2225" i="7"/>
  <c r="N2226" i="7"/>
  <c r="N2227" i="7"/>
  <c r="N2228" i="7"/>
  <c r="N2229" i="7"/>
  <c r="N2230" i="7"/>
  <c r="N2231" i="7"/>
  <c r="N2232" i="7"/>
  <c r="N2233" i="7"/>
  <c r="N2234" i="7"/>
  <c r="N2235" i="7"/>
  <c r="N2236" i="7"/>
  <c r="N2237" i="7"/>
  <c r="N2238" i="7"/>
  <c r="N2239" i="7"/>
  <c r="N2240" i="7"/>
  <c r="N2241" i="7"/>
  <c r="N2242" i="7"/>
  <c r="N2243" i="7"/>
  <c r="N2244" i="7"/>
  <c r="N2245" i="7"/>
  <c r="N2246" i="7"/>
  <c r="N2247" i="7"/>
  <c r="N2248" i="7"/>
  <c r="N2249" i="7"/>
  <c r="N2250" i="7"/>
  <c r="N2251" i="7"/>
  <c r="N2252" i="7"/>
  <c r="N2253" i="7"/>
  <c r="N2254" i="7"/>
  <c r="N2255" i="7"/>
  <c r="N2256" i="7"/>
  <c r="N2257" i="7"/>
  <c r="N2258" i="7"/>
  <c r="N2259" i="7"/>
  <c r="N2260" i="7"/>
  <c r="N2261" i="7"/>
  <c r="N2262" i="7"/>
  <c r="N2263" i="7"/>
  <c r="N2264" i="7"/>
  <c r="N2265" i="7"/>
  <c r="N2266" i="7"/>
  <c r="N2267" i="7"/>
  <c r="N2268" i="7"/>
  <c r="N2269" i="7"/>
  <c r="N2270" i="7"/>
  <c r="N2271" i="7"/>
  <c r="N2272" i="7"/>
  <c r="N2273" i="7"/>
  <c r="N2274" i="7"/>
  <c r="N2275" i="7"/>
  <c r="N2276" i="7"/>
  <c r="N2277" i="7"/>
  <c r="N2278" i="7"/>
  <c r="N2279" i="7"/>
  <c r="N2280" i="7"/>
  <c r="N2281" i="7"/>
  <c r="N2282" i="7"/>
  <c r="N2283" i="7"/>
  <c r="N2284" i="7"/>
  <c r="N2285" i="7"/>
  <c r="N2286" i="7"/>
  <c r="N2287" i="7"/>
  <c r="N2288" i="7"/>
  <c r="N2289" i="7"/>
  <c r="N2290" i="7"/>
  <c r="N2291" i="7"/>
  <c r="N2292" i="7"/>
  <c r="N2293" i="7"/>
  <c r="N2294" i="7"/>
  <c r="N2295" i="7"/>
  <c r="N2296" i="7"/>
  <c r="N2297" i="7"/>
  <c r="N2298" i="7"/>
  <c r="N2299" i="7"/>
  <c r="N2300" i="7"/>
  <c r="N2301" i="7"/>
  <c r="N2302" i="7"/>
  <c r="N2303" i="7"/>
  <c r="N2304" i="7"/>
  <c r="N2305" i="7"/>
  <c r="N2306" i="7"/>
  <c r="N2307" i="7"/>
  <c r="N2308" i="7"/>
  <c r="N2309" i="7"/>
  <c r="N2310" i="7"/>
  <c r="N2311" i="7"/>
  <c r="N2312" i="7"/>
  <c r="N2313" i="7"/>
  <c r="N2314" i="7"/>
  <c r="N2315" i="7"/>
  <c r="N2316" i="7"/>
  <c r="N2317" i="7"/>
  <c r="N2318" i="7"/>
  <c r="N2319" i="7"/>
  <c r="N2320" i="7"/>
  <c r="N2321" i="7"/>
  <c r="N2322" i="7"/>
  <c r="N2323" i="7"/>
  <c r="N2324" i="7"/>
  <c r="N2325" i="7"/>
  <c r="N2326" i="7"/>
  <c r="N2327" i="7"/>
  <c r="N2328" i="7"/>
  <c r="N2329" i="7"/>
  <c r="N2330" i="7"/>
  <c r="N2331" i="7"/>
  <c r="N2332" i="7"/>
  <c r="N2333" i="7"/>
  <c r="N2334" i="7"/>
  <c r="N2335" i="7"/>
  <c r="N2336" i="7"/>
  <c r="N2337" i="7"/>
  <c r="N2338" i="7"/>
  <c r="N2339" i="7"/>
  <c r="N2340" i="7"/>
  <c r="N2341" i="7"/>
  <c r="N2342" i="7"/>
  <c r="N2343" i="7"/>
  <c r="N2344" i="7"/>
  <c r="N2345" i="7"/>
  <c r="N2346" i="7"/>
  <c r="N2347" i="7"/>
  <c r="N2348" i="7"/>
  <c r="N2349" i="7"/>
  <c r="N2350" i="7"/>
  <c r="N2351" i="7"/>
  <c r="N2352" i="7"/>
  <c r="N2353" i="7"/>
  <c r="N2354" i="7"/>
  <c r="N2355" i="7"/>
  <c r="N2356" i="7"/>
  <c r="N2357" i="7"/>
  <c r="N2358" i="7"/>
  <c r="N2359" i="7"/>
  <c r="N2360" i="7"/>
  <c r="N2361" i="7"/>
  <c r="N2362" i="7"/>
  <c r="N2363" i="7"/>
  <c r="N2364" i="7"/>
  <c r="N2365" i="7"/>
  <c r="N2366" i="7"/>
  <c r="N2367" i="7"/>
  <c r="N2368" i="7"/>
  <c r="N2369" i="7"/>
  <c r="N2370" i="7"/>
  <c r="N2371" i="7"/>
  <c r="N2372" i="7"/>
  <c r="N2373" i="7"/>
  <c r="N2374" i="7"/>
  <c r="N2375" i="7"/>
  <c r="N2376" i="7"/>
  <c r="N2377" i="7"/>
  <c r="N2378" i="7"/>
  <c r="N2379" i="7"/>
  <c r="N2380" i="7"/>
  <c r="N2381" i="7"/>
  <c r="N2382" i="7"/>
  <c r="N2383" i="7"/>
  <c r="N2384" i="7"/>
  <c r="N2385" i="7"/>
  <c r="N2386" i="7"/>
  <c r="N2387" i="7"/>
  <c r="N2388" i="7"/>
  <c r="N2389" i="7"/>
  <c r="N2390" i="7"/>
  <c r="N2391" i="7"/>
  <c r="N2392" i="7"/>
  <c r="N2393" i="7"/>
  <c r="N2394" i="7"/>
  <c r="N2395" i="7"/>
  <c r="N2396" i="7"/>
  <c r="N2397" i="7"/>
  <c r="N2398" i="7"/>
  <c r="N2399" i="7"/>
  <c r="N2400" i="7"/>
  <c r="N2401" i="7"/>
  <c r="N2402" i="7"/>
  <c r="N2403" i="7"/>
  <c r="N2404" i="7"/>
  <c r="N2405" i="7"/>
  <c r="N2406" i="7"/>
  <c r="N2407" i="7"/>
  <c r="N2408" i="7"/>
  <c r="N2409" i="7"/>
  <c r="N2410" i="7"/>
  <c r="N2411" i="7"/>
  <c r="N2412" i="7"/>
  <c r="N2413" i="7"/>
  <c r="N2414" i="7"/>
  <c r="N2415" i="7"/>
  <c r="N2416" i="7"/>
  <c r="N2417" i="7"/>
  <c r="N2418" i="7"/>
  <c r="N2419" i="7"/>
  <c r="N2420" i="7"/>
  <c r="N2421" i="7"/>
  <c r="N2422" i="7"/>
  <c r="N2423" i="7"/>
  <c r="N2424" i="7"/>
  <c r="N2425" i="7"/>
  <c r="N2426" i="7"/>
  <c r="N2427" i="7"/>
  <c r="N2428" i="7"/>
  <c r="N2429" i="7"/>
  <c r="N2430" i="7"/>
  <c r="N2431" i="7"/>
  <c r="N2432" i="7"/>
  <c r="N2433" i="7"/>
  <c r="N2434" i="7"/>
  <c r="N2435" i="7"/>
  <c r="N2436" i="7"/>
  <c r="N2437" i="7"/>
  <c r="N2438" i="7"/>
  <c r="N2439" i="7"/>
  <c r="N2440" i="7"/>
  <c r="N2441" i="7"/>
  <c r="N2442" i="7"/>
  <c r="N2443" i="7"/>
  <c r="N2444" i="7"/>
  <c r="N2445" i="7"/>
  <c r="N2446" i="7"/>
  <c r="N2447" i="7"/>
  <c r="N2448" i="7"/>
  <c r="N2449" i="7"/>
  <c r="N2450" i="7"/>
  <c r="N2451" i="7"/>
  <c r="N2452" i="7"/>
  <c r="N2453" i="7"/>
  <c r="N2454" i="7"/>
  <c r="N2455" i="7"/>
  <c r="N2456" i="7"/>
  <c r="N2457" i="7"/>
  <c r="N2458" i="7"/>
  <c r="N2459" i="7"/>
  <c r="N2460" i="7"/>
  <c r="N2461" i="7"/>
  <c r="N2462" i="7"/>
  <c r="N2463" i="7"/>
  <c r="N2464" i="7"/>
  <c r="N2465" i="7"/>
  <c r="N2466" i="7"/>
  <c r="N2467" i="7"/>
  <c r="N2468" i="7"/>
  <c r="N2469" i="7"/>
  <c r="N2470" i="7"/>
  <c r="N2471" i="7"/>
  <c r="N2472" i="7"/>
  <c r="N2473" i="7"/>
  <c r="N2474" i="7"/>
  <c r="N2475" i="7"/>
  <c r="N2476" i="7"/>
  <c r="N2477" i="7"/>
  <c r="N2478" i="7"/>
  <c r="N2479" i="7"/>
  <c r="N2480" i="7"/>
  <c r="N2481" i="7"/>
  <c r="N2482" i="7"/>
  <c r="N2483" i="7"/>
  <c r="N2484" i="7"/>
  <c r="N2485" i="7"/>
  <c r="N2486" i="7"/>
  <c r="N2487" i="7"/>
  <c r="N2488" i="7"/>
  <c r="N2489" i="7"/>
  <c r="N2490" i="7"/>
  <c r="N2491" i="7"/>
  <c r="N2492" i="7"/>
  <c r="N2493" i="7"/>
  <c r="N2494" i="7"/>
  <c r="N2495" i="7"/>
  <c r="N2496" i="7"/>
  <c r="N2497" i="7"/>
  <c r="N2498" i="7"/>
  <c r="N2499" i="7"/>
  <c r="N2500" i="7"/>
  <c r="N2501" i="7"/>
  <c r="N2502" i="7"/>
  <c r="N2503" i="7"/>
  <c r="N2504" i="7"/>
  <c r="N2505" i="7"/>
  <c r="N2506" i="7"/>
  <c r="N2507" i="7"/>
  <c r="N2508" i="7"/>
  <c r="N2509" i="7"/>
  <c r="N2510" i="7"/>
  <c r="N2511" i="7"/>
  <c r="N2512" i="7"/>
  <c r="N2513" i="7"/>
  <c r="N2514" i="7"/>
  <c r="N2515" i="7"/>
  <c r="N2516" i="7"/>
  <c r="N2517" i="7"/>
  <c r="N2518" i="7"/>
  <c r="N2519" i="7"/>
  <c r="N2520" i="7"/>
  <c r="N2521" i="7"/>
  <c r="N2522" i="7"/>
  <c r="N2523" i="7"/>
  <c r="N2524" i="7"/>
  <c r="N2525" i="7"/>
  <c r="N2526" i="7"/>
  <c r="N2527" i="7"/>
  <c r="N2528" i="7"/>
  <c r="N2529" i="7"/>
  <c r="N2530" i="7"/>
  <c r="N2531" i="7"/>
  <c r="N2532" i="7"/>
  <c r="N2533" i="7"/>
  <c r="N2534" i="7"/>
  <c r="N2535" i="7"/>
  <c r="N2536" i="7"/>
  <c r="N2537" i="7"/>
  <c r="N2538" i="7"/>
  <c r="N2539" i="7"/>
  <c r="N2540" i="7"/>
  <c r="N2541" i="7"/>
  <c r="N2542" i="7"/>
  <c r="N2543" i="7"/>
  <c r="N2544" i="7"/>
  <c r="N2545" i="7"/>
  <c r="N2546" i="7"/>
  <c r="N2547" i="7"/>
  <c r="N2548" i="7"/>
  <c r="N2549" i="7"/>
  <c r="N2550" i="7"/>
  <c r="N2551" i="7"/>
  <c r="N2552" i="7"/>
  <c r="N2553" i="7"/>
  <c r="N2554" i="7"/>
  <c r="N2555" i="7"/>
  <c r="N2556" i="7"/>
  <c r="N2557" i="7"/>
  <c r="N2558" i="7"/>
  <c r="N2559" i="7"/>
  <c r="N2560" i="7"/>
  <c r="N2561" i="7"/>
  <c r="N2562" i="7"/>
  <c r="N2563" i="7"/>
  <c r="N2564" i="7"/>
  <c r="N2565" i="7"/>
  <c r="N2566" i="7"/>
  <c r="N2567" i="7"/>
  <c r="N2568" i="7"/>
  <c r="N2569" i="7"/>
  <c r="N2570" i="7"/>
  <c r="N2571" i="7"/>
  <c r="N2572" i="7"/>
  <c r="N2573" i="7"/>
  <c r="N2574" i="7"/>
  <c r="N2575" i="7"/>
  <c r="N2576" i="7"/>
  <c r="N2577" i="7"/>
  <c r="N2578" i="7"/>
  <c r="N2579" i="7"/>
  <c r="N2580" i="7"/>
  <c r="N2581" i="7"/>
  <c r="N2582" i="7"/>
  <c r="N2583" i="7"/>
  <c r="N2584" i="7"/>
  <c r="N2585" i="7"/>
  <c r="N2586" i="7"/>
  <c r="N2587" i="7"/>
  <c r="N2588" i="7"/>
  <c r="N2589" i="7"/>
  <c r="N2590" i="7"/>
  <c r="N2591" i="7"/>
  <c r="N2592" i="7"/>
  <c r="N2593" i="7"/>
  <c r="N2594" i="7"/>
  <c r="N2595" i="7"/>
  <c r="N2596" i="7"/>
  <c r="N2597" i="7"/>
  <c r="N2598" i="7"/>
  <c r="N2599" i="7"/>
  <c r="N2600" i="7"/>
  <c r="N2601" i="7"/>
  <c r="N2602" i="7"/>
  <c r="N2603" i="7"/>
  <c r="N2604" i="7"/>
  <c r="N2605" i="7"/>
  <c r="N2606" i="7"/>
  <c r="N2607" i="7"/>
  <c r="N2608" i="7"/>
  <c r="N2609" i="7"/>
  <c r="N2610" i="7"/>
  <c r="N2611" i="7"/>
  <c r="N2612" i="7"/>
  <c r="N2613" i="7"/>
  <c r="N2614" i="7"/>
  <c r="N2615" i="7"/>
  <c r="N2616" i="7"/>
  <c r="N2617" i="7"/>
  <c r="N2618" i="7"/>
  <c r="N2619" i="7"/>
  <c r="N2620" i="7"/>
  <c r="N2621" i="7"/>
  <c r="N2622" i="7"/>
  <c r="N2623" i="7"/>
  <c r="N2624" i="7"/>
  <c r="N2625" i="7"/>
  <c r="N2626" i="7"/>
  <c r="N2627" i="7"/>
  <c r="N2628" i="7"/>
  <c r="N2629" i="7"/>
  <c r="N2630" i="7"/>
  <c r="N2631" i="7"/>
  <c r="N2632" i="7"/>
  <c r="N2633" i="7"/>
  <c r="N2634" i="7"/>
  <c r="N2635" i="7"/>
  <c r="N2636" i="7"/>
  <c r="N2637" i="7"/>
  <c r="N2638" i="7"/>
  <c r="N2639" i="7"/>
  <c r="N2640" i="7"/>
  <c r="N2641" i="7"/>
  <c r="N2642" i="7"/>
  <c r="N2643" i="7"/>
  <c r="N2644" i="7"/>
  <c r="N2645" i="7"/>
  <c r="N2646" i="7"/>
  <c r="N2647" i="7"/>
  <c r="N2648" i="7"/>
  <c r="N2649" i="7"/>
  <c r="N2650" i="7"/>
  <c r="N2651" i="7"/>
  <c r="N2652" i="7"/>
  <c r="N2653" i="7"/>
  <c r="N2654" i="7"/>
  <c r="N2655" i="7"/>
  <c r="N2656" i="7"/>
  <c r="N2657" i="7"/>
  <c r="N2658" i="7"/>
  <c r="N2659" i="7"/>
  <c r="N2660" i="7"/>
  <c r="N2661" i="7"/>
  <c r="N2662" i="7"/>
  <c r="N2663" i="7"/>
  <c r="N2664" i="7"/>
  <c r="N2665" i="7"/>
  <c r="N2666" i="7"/>
  <c r="N2667" i="7"/>
  <c r="N2668" i="7"/>
  <c r="N2669" i="7"/>
  <c r="N2670" i="7"/>
  <c r="N2671" i="7"/>
  <c r="N2672" i="7"/>
  <c r="N2673" i="7"/>
  <c r="N2674" i="7"/>
  <c r="N2675" i="7"/>
  <c r="N2676" i="7"/>
  <c r="N2677" i="7"/>
  <c r="N2678" i="7"/>
  <c r="N2679" i="7"/>
  <c r="N2680" i="7"/>
  <c r="N2681" i="7"/>
  <c r="N2682" i="7"/>
  <c r="N2683" i="7"/>
  <c r="N2684" i="7"/>
  <c r="N2685" i="7"/>
  <c r="N2686" i="7"/>
  <c r="N2687" i="7"/>
  <c r="N2688" i="7"/>
  <c r="N2689" i="7"/>
  <c r="N2690" i="7"/>
  <c r="N2691" i="7"/>
  <c r="N2692" i="7"/>
  <c r="N2693" i="7"/>
  <c r="N2694" i="7"/>
  <c r="N2695" i="7"/>
  <c r="N2696" i="7"/>
  <c r="N2697" i="7"/>
  <c r="N2698" i="7"/>
  <c r="N2699" i="7"/>
  <c r="N2700" i="7"/>
  <c r="N2701" i="7"/>
  <c r="N2702" i="7"/>
  <c r="N2703" i="7"/>
  <c r="N2704" i="7"/>
  <c r="N2705" i="7"/>
  <c r="N2706" i="7"/>
  <c r="N2707" i="7"/>
  <c r="N2708" i="7"/>
  <c r="N2709" i="7"/>
  <c r="N2710" i="7"/>
  <c r="N2711" i="7"/>
  <c r="N2712" i="7"/>
  <c r="N2713" i="7"/>
  <c r="N2714" i="7"/>
  <c r="N2715" i="7"/>
  <c r="N2716" i="7"/>
  <c r="N2717" i="7"/>
  <c r="N2718" i="7"/>
  <c r="N2719" i="7"/>
  <c r="N2720" i="7"/>
  <c r="N2721" i="7"/>
  <c r="N2722" i="7"/>
  <c r="N2723" i="7"/>
  <c r="N2724" i="7"/>
  <c r="N2725" i="7"/>
  <c r="N2726" i="7"/>
  <c r="N2727" i="7"/>
  <c r="N2728" i="7"/>
  <c r="N2729" i="7"/>
  <c r="N2730" i="7"/>
  <c r="N2731" i="7"/>
  <c r="N2732" i="7"/>
  <c r="N2733" i="7"/>
  <c r="N2734" i="7"/>
  <c r="N2735" i="7"/>
  <c r="N2736" i="7"/>
  <c r="N2737" i="7"/>
  <c r="N2738" i="7"/>
  <c r="N2739" i="7"/>
  <c r="N2740" i="7"/>
  <c r="N2741" i="7"/>
  <c r="N2742" i="7"/>
  <c r="N2743" i="7"/>
  <c r="N2744" i="7"/>
  <c r="N2745" i="7"/>
  <c r="N2746" i="7"/>
  <c r="N2747" i="7"/>
  <c r="N2748" i="7"/>
  <c r="N2749" i="7"/>
  <c r="N2750" i="7"/>
  <c r="N2751" i="7"/>
  <c r="N2752" i="7"/>
  <c r="N2753" i="7"/>
  <c r="N2754" i="7"/>
  <c r="N2755" i="7"/>
  <c r="N2756" i="7"/>
  <c r="N2757" i="7"/>
  <c r="N2758" i="7"/>
  <c r="N2759" i="7"/>
  <c r="N2760" i="7"/>
  <c r="N2761" i="7"/>
  <c r="N2762" i="7"/>
  <c r="N2763" i="7"/>
  <c r="N2764" i="7"/>
  <c r="N2765" i="7"/>
  <c r="N2766" i="7"/>
  <c r="N2767" i="7"/>
  <c r="N2768" i="7"/>
  <c r="N2769" i="7"/>
  <c r="N2770" i="7"/>
  <c r="N2771" i="7"/>
  <c r="N2772" i="7"/>
  <c r="N2773" i="7"/>
  <c r="N2774" i="7"/>
  <c r="N2775" i="7"/>
  <c r="N2776" i="7"/>
  <c r="N2777" i="7"/>
  <c r="N2778" i="7"/>
  <c r="N2779" i="7"/>
  <c r="N2780" i="7"/>
  <c r="N2781" i="7"/>
  <c r="N2782" i="7"/>
  <c r="N2783" i="7"/>
  <c r="N2784" i="7"/>
  <c r="N2785" i="7"/>
  <c r="N2786" i="7"/>
  <c r="N2787" i="7"/>
  <c r="N2788" i="7"/>
  <c r="N2789" i="7"/>
  <c r="N2790" i="7"/>
  <c r="N2791" i="7"/>
  <c r="N2792" i="7"/>
  <c r="N2793" i="7"/>
  <c r="N2794" i="7"/>
  <c r="N2795" i="7"/>
  <c r="N2796" i="7"/>
  <c r="N2797" i="7"/>
  <c r="N2798" i="7"/>
  <c r="N2799" i="7"/>
  <c r="N2800" i="7"/>
  <c r="N2801" i="7"/>
  <c r="N2802" i="7"/>
  <c r="N2803" i="7"/>
  <c r="N2804" i="7"/>
  <c r="N2805" i="7"/>
  <c r="N2806" i="7"/>
  <c r="N2807" i="7"/>
  <c r="N2808" i="7"/>
  <c r="N2809" i="7"/>
  <c r="N2810" i="7"/>
  <c r="N2811" i="7"/>
  <c r="N2812" i="7"/>
  <c r="N2813" i="7"/>
  <c r="N2814" i="7"/>
  <c r="N2815" i="7"/>
  <c r="N2816" i="7"/>
  <c r="N2817" i="7"/>
  <c r="N2818" i="7"/>
  <c r="N2819" i="7"/>
  <c r="N2820" i="7"/>
  <c r="N2821" i="7"/>
  <c r="N2822" i="7"/>
  <c r="N2823" i="7"/>
  <c r="N2824" i="7"/>
  <c r="N2825" i="7"/>
  <c r="N2826" i="7"/>
  <c r="N2827" i="7"/>
  <c r="N2828" i="7"/>
  <c r="N2829" i="7"/>
  <c r="N2830" i="7"/>
  <c r="N2831" i="7"/>
  <c r="N2832" i="7"/>
  <c r="N2833" i="7"/>
  <c r="N2834" i="7"/>
  <c r="N2835" i="7"/>
  <c r="N2836" i="7"/>
  <c r="N2837" i="7"/>
  <c r="N2838" i="7"/>
  <c r="N2839" i="7"/>
  <c r="N2840" i="7"/>
  <c r="N2841" i="7"/>
  <c r="N2842" i="7"/>
  <c r="N2843" i="7"/>
  <c r="N2844" i="7"/>
  <c r="N2845" i="7"/>
  <c r="N2846" i="7"/>
  <c r="N2847" i="7"/>
  <c r="N2848" i="7"/>
  <c r="N2849" i="7"/>
  <c r="N2850" i="7"/>
  <c r="N2851" i="7"/>
  <c r="N2852" i="7"/>
  <c r="N2853" i="7"/>
  <c r="N2854" i="7"/>
  <c r="N2855" i="7"/>
  <c r="N2856" i="7"/>
  <c r="N2857" i="7"/>
  <c r="N2858" i="7"/>
  <c r="N2859" i="7"/>
  <c r="N2860" i="7"/>
  <c r="N2861" i="7"/>
  <c r="N2862" i="7"/>
  <c r="N2863" i="7"/>
  <c r="N2864" i="7"/>
  <c r="N2865" i="7"/>
  <c r="N2866" i="7"/>
  <c r="N2867" i="7"/>
  <c r="N2868" i="7"/>
  <c r="N2869" i="7"/>
  <c r="N2870" i="7"/>
  <c r="N2871" i="7"/>
  <c r="N2872" i="7"/>
  <c r="N2873" i="7"/>
  <c r="N2874" i="7"/>
  <c r="N2875" i="7"/>
  <c r="N2876" i="7"/>
  <c r="N2877" i="7"/>
  <c r="N2878" i="7"/>
  <c r="N2879" i="7"/>
  <c r="N2880" i="7"/>
  <c r="N2881" i="7"/>
  <c r="N2882" i="7"/>
  <c r="N2883" i="7"/>
  <c r="N2884" i="7"/>
  <c r="N2885" i="7"/>
  <c r="N2886" i="7"/>
  <c r="N2887" i="7"/>
  <c r="N2888" i="7"/>
  <c r="N2889" i="7"/>
  <c r="N2890" i="7"/>
  <c r="N2891" i="7"/>
  <c r="N2892" i="7"/>
  <c r="N2893" i="7"/>
  <c r="N2894" i="7"/>
  <c r="N2895" i="7"/>
  <c r="N2896" i="7"/>
  <c r="N2897" i="7"/>
  <c r="N2898" i="7"/>
  <c r="N2899" i="7"/>
  <c r="N2900" i="7"/>
  <c r="N2901" i="7"/>
  <c r="N2902" i="7"/>
  <c r="N2903" i="7"/>
  <c r="N2904" i="7"/>
  <c r="N2905" i="7"/>
  <c r="N2906" i="7"/>
  <c r="N2907" i="7"/>
  <c r="N2908" i="7"/>
  <c r="N2909" i="7"/>
  <c r="N2910" i="7"/>
  <c r="N2911" i="7"/>
  <c r="N2912" i="7"/>
  <c r="N2913" i="7"/>
  <c r="N2914" i="7"/>
  <c r="N2915" i="7"/>
  <c r="N2916" i="7"/>
  <c r="N2917" i="7"/>
  <c r="N2918" i="7"/>
  <c r="N2919" i="7"/>
  <c r="N2920" i="7"/>
  <c r="N2921" i="7"/>
  <c r="N2922" i="7"/>
  <c r="N2923" i="7"/>
  <c r="N2924" i="7"/>
  <c r="N2925" i="7"/>
  <c r="N2926" i="7"/>
  <c r="N2927" i="7"/>
  <c r="N2928" i="7"/>
  <c r="N2929" i="7"/>
  <c r="N2930" i="7"/>
  <c r="N2931" i="7"/>
  <c r="N2932" i="7"/>
  <c r="N2933" i="7"/>
  <c r="N2934" i="7"/>
  <c r="N2935" i="7"/>
  <c r="N2936" i="7"/>
  <c r="N2937" i="7"/>
  <c r="N2938" i="7"/>
  <c r="N2939" i="7"/>
  <c r="N2940" i="7"/>
  <c r="N2941" i="7"/>
  <c r="N2942" i="7"/>
  <c r="N2943" i="7"/>
  <c r="N2944" i="7"/>
  <c r="N2945" i="7"/>
  <c r="N2946" i="7"/>
  <c r="N2947" i="7"/>
  <c r="N2948" i="7"/>
  <c r="N2949" i="7"/>
  <c r="N2950" i="7"/>
  <c r="N2951" i="7"/>
  <c r="N2952" i="7"/>
  <c r="N2953" i="7"/>
  <c r="N2954" i="7"/>
  <c r="N2955" i="7"/>
  <c r="N2956" i="7"/>
  <c r="N2957" i="7"/>
  <c r="N2958" i="7"/>
  <c r="N2959" i="7"/>
  <c r="N2960" i="7"/>
  <c r="N2961" i="7"/>
  <c r="N2962" i="7"/>
  <c r="N2963" i="7"/>
  <c r="N2964" i="7"/>
  <c r="N2965" i="7"/>
  <c r="N2966" i="7"/>
  <c r="N2967" i="7"/>
  <c r="N2968" i="7"/>
  <c r="N2969" i="7"/>
  <c r="N2970" i="7"/>
  <c r="N2971" i="7"/>
  <c r="N2972" i="7"/>
  <c r="N2973" i="7"/>
  <c r="N2974" i="7"/>
  <c r="N2975" i="7"/>
  <c r="N2976" i="7"/>
  <c r="N2977" i="7"/>
  <c r="N2978" i="7"/>
  <c r="N2979" i="7"/>
  <c r="N2980" i="7"/>
  <c r="N2981" i="7"/>
  <c r="N2982" i="7"/>
  <c r="N2983" i="7"/>
  <c r="N2984" i="7"/>
  <c r="N2985" i="7"/>
  <c r="N2986" i="7"/>
  <c r="N2987" i="7"/>
  <c r="N2988" i="7"/>
  <c r="N2989" i="7"/>
  <c r="N2990" i="7"/>
  <c r="N2991" i="7"/>
  <c r="N2992" i="7"/>
  <c r="N2993" i="7"/>
  <c r="N2994" i="7"/>
  <c r="N2995" i="7"/>
  <c r="N2996" i="7"/>
  <c r="N2997" i="7"/>
  <c r="N2998" i="7"/>
  <c r="N2999" i="7"/>
  <c r="N3000" i="7"/>
  <c r="N3001" i="7"/>
  <c r="N3002" i="7"/>
  <c r="N3003" i="7"/>
  <c r="N3004" i="7"/>
  <c r="N3005" i="7"/>
  <c r="N3006" i="7"/>
  <c r="N3007" i="7"/>
  <c r="N3008" i="7"/>
  <c r="N3009" i="7"/>
  <c r="N3010" i="7"/>
  <c r="N3011" i="7"/>
  <c r="N3012" i="7"/>
  <c r="N3013" i="7"/>
  <c r="N3014" i="7"/>
  <c r="N3015" i="7"/>
  <c r="N3016" i="7"/>
  <c r="N3017" i="7"/>
  <c r="N3018" i="7"/>
  <c r="N3019" i="7"/>
  <c r="N3020" i="7"/>
  <c r="N3021" i="7"/>
  <c r="N3022" i="7"/>
  <c r="N3023" i="7"/>
  <c r="N3024" i="7"/>
  <c r="N3025" i="7"/>
  <c r="N3026" i="7"/>
  <c r="N3027" i="7"/>
  <c r="N3028" i="7"/>
  <c r="N3029" i="7"/>
  <c r="N3030" i="7"/>
  <c r="N3031" i="7"/>
  <c r="N3032" i="7"/>
  <c r="N3033" i="7"/>
  <c r="N3034" i="7"/>
  <c r="N3035" i="7"/>
  <c r="N3036" i="7"/>
  <c r="N3037" i="7"/>
  <c r="N3038" i="7"/>
  <c r="N3039" i="7"/>
  <c r="N3040" i="7"/>
  <c r="N3041" i="7"/>
  <c r="N3042" i="7"/>
  <c r="N3043" i="7"/>
  <c r="N3044" i="7"/>
  <c r="N3045" i="7"/>
  <c r="N3046" i="7"/>
  <c r="N3047" i="7"/>
  <c r="N3048" i="7"/>
  <c r="N3049" i="7"/>
  <c r="N3050" i="7"/>
  <c r="N3051" i="7"/>
  <c r="N3052" i="7"/>
  <c r="N3053" i="7"/>
  <c r="N3054" i="7"/>
  <c r="N3055" i="7"/>
  <c r="N3056" i="7"/>
  <c r="N3057" i="7"/>
  <c r="N3058" i="7"/>
  <c r="N3059" i="7"/>
  <c r="N3060" i="7"/>
  <c r="N3061" i="7"/>
  <c r="N3062" i="7"/>
  <c r="N3063" i="7"/>
  <c r="N3064" i="7"/>
  <c r="N3065" i="7"/>
  <c r="N3066" i="7"/>
  <c r="N3067" i="7"/>
  <c r="N3068" i="7"/>
  <c r="N3069" i="7"/>
  <c r="N3070" i="7"/>
  <c r="N3071" i="7"/>
  <c r="N3072" i="7"/>
  <c r="N3073" i="7"/>
  <c r="N3074" i="7"/>
  <c r="N3075" i="7"/>
  <c r="N3076" i="7"/>
  <c r="N3077" i="7"/>
  <c r="N3078" i="7"/>
  <c r="N3079" i="7"/>
  <c r="N3080" i="7"/>
  <c r="N3081" i="7"/>
  <c r="N3082" i="7"/>
  <c r="N3083" i="7"/>
  <c r="N3084" i="7"/>
  <c r="N3085" i="7"/>
  <c r="N3086" i="7"/>
  <c r="N3087" i="7"/>
  <c r="N3088" i="7"/>
  <c r="N3089" i="7"/>
  <c r="N3090" i="7"/>
  <c r="N3091" i="7"/>
  <c r="N3092" i="7"/>
  <c r="N3093" i="7"/>
  <c r="N3094" i="7"/>
  <c r="N3095" i="7"/>
  <c r="N3096" i="7"/>
  <c r="N3097" i="7"/>
  <c r="N3098" i="7"/>
  <c r="N3099" i="7"/>
  <c r="N3100" i="7"/>
  <c r="N3101" i="7"/>
  <c r="N3102" i="7"/>
  <c r="N3103" i="7"/>
  <c r="N3104" i="7"/>
  <c r="N3105" i="7"/>
  <c r="N3106" i="7"/>
  <c r="N3107" i="7"/>
  <c r="N3108" i="7"/>
  <c r="N3109" i="7"/>
  <c r="N3110" i="7"/>
  <c r="N3111" i="7"/>
  <c r="N3112" i="7"/>
  <c r="N3113" i="7"/>
  <c r="N3114" i="7"/>
  <c r="N3115" i="7"/>
  <c r="N3116" i="7"/>
  <c r="N3117" i="7"/>
  <c r="N3118" i="7"/>
  <c r="N3119" i="7"/>
  <c r="N3120" i="7"/>
  <c r="N3121" i="7"/>
  <c r="N3122" i="7"/>
  <c r="N3123" i="7"/>
  <c r="N3124" i="7"/>
  <c r="N3125" i="7"/>
  <c r="N3126" i="7"/>
  <c r="N3127" i="7"/>
  <c r="N3128" i="7"/>
  <c r="N3129" i="7"/>
  <c r="N3130" i="7"/>
  <c r="N3131" i="7"/>
  <c r="N3132" i="7"/>
  <c r="N3133" i="7"/>
  <c r="N3134" i="7"/>
  <c r="N3135" i="7"/>
  <c r="N3136" i="7"/>
  <c r="N3137" i="7"/>
  <c r="N3138" i="7"/>
  <c r="N3139" i="7"/>
  <c r="N3140" i="7"/>
  <c r="N3141" i="7"/>
  <c r="N3142" i="7"/>
  <c r="N3143" i="7"/>
  <c r="N3144" i="7"/>
  <c r="N3145" i="7"/>
  <c r="N3146" i="7"/>
  <c r="N3147" i="7"/>
  <c r="N3148" i="7"/>
  <c r="N3149" i="7"/>
  <c r="N3150" i="7"/>
  <c r="N3151" i="7"/>
  <c r="N3152" i="7"/>
  <c r="N3153" i="7"/>
  <c r="N3154" i="7"/>
  <c r="N3155" i="7"/>
  <c r="N3156" i="7"/>
  <c r="N3157" i="7"/>
  <c r="N3158" i="7"/>
  <c r="N3159" i="7"/>
  <c r="N3160" i="7"/>
  <c r="N3161" i="7"/>
  <c r="N3162" i="7"/>
  <c r="N3163" i="7"/>
  <c r="N3164" i="7"/>
  <c r="N3165" i="7"/>
  <c r="N3166" i="7"/>
  <c r="N3167" i="7"/>
  <c r="N3168" i="7"/>
  <c r="N3169" i="7"/>
  <c r="N3170" i="7"/>
  <c r="N3171" i="7"/>
  <c r="N3172" i="7"/>
  <c r="N3173" i="7"/>
  <c r="N3174" i="7"/>
  <c r="N3175" i="7"/>
  <c r="N3176" i="7"/>
  <c r="N3177" i="7"/>
  <c r="N3178" i="7"/>
  <c r="N3179" i="7"/>
  <c r="N3180" i="7"/>
  <c r="N3181" i="7"/>
  <c r="N3182" i="7"/>
  <c r="N3183" i="7"/>
  <c r="N3184" i="7"/>
  <c r="N3185" i="7"/>
  <c r="N3186" i="7"/>
  <c r="N3187" i="7"/>
  <c r="N3188" i="7"/>
  <c r="N3189" i="7"/>
  <c r="N3190" i="7"/>
  <c r="N3191" i="7"/>
  <c r="N3192" i="7"/>
  <c r="N3193" i="7"/>
  <c r="N3194" i="7"/>
  <c r="N3195" i="7"/>
  <c r="N3196" i="7"/>
  <c r="N3197" i="7"/>
  <c r="N3198" i="7"/>
  <c r="N3199" i="7"/>
  <c r="N3200" i="7"/>
  <c r="N3201" i="7"/>
  <c r="N3202" i="7"/>
  <c r="N3203" i="7"/>
  <c r="N3204" i="7"/>
  <c r="N3205" i="7"/>
  <c r="N3206" i="7"/>
  <c r="N3207" i="7"/>
  <c r="N3208" i="7"/>
  <c r="N3209" i="7"/>
  <c r="N3210" i="7"/>
  <c r="N3211" i="7"/>
  <c r="N3212" i="7"/>
  <c r="N3213" i="7"/>
  <c r="N3214" i="7"/>
  <c r="N3215" i="7"/>
  <c r="N3216" i="7"/>
  <c r="N3217" i="7"/>
  <c r="N3218" i="7"/>
  <c r="N3219" i="7"/>
  <c r="N3220" i="7"/>
  <c r="N3221" i="7"/>
  <c r="N3222" i="7"/>
  <c r="N3223" i="7"/>
  <c r="N3224" i="7"/>
  <c r="N3225" i="7"/>
  <c r="N3226" i="7"/>
  <c r="N3227" i="7"/>
  <c r="N3228" i="7"/>
  <c r="N3229" i="7"/>
  <c r="N3230" i="7"/>
  <c r="N3231" i="7"/>
  <c r="N3232" i="7"/>
  <c r="N3233" i="7"/>
  <c r="N3234" i="7"/>
  <c r="N3235" i="7"/>
  <c r="N3236" i="7"/>
  <c r="N3237" i="7"/>
  <c r="N3238" i="7"/>
  <c r="N3239" i="7"/>
  <c r="N3240" i="7"/>
  <c r="N3241" i="7"/>
  <c r="N3242" i="7"/>
  <c r="N3243" i="7"/>
  <c r="N3244" i="7"/>
  <c r="N3245" i="7"/>
  <c r="N3246" i="7"/>
  <c r="N3247" i="7"/>
  <c r="N3248" i="7"/>
  <c r="N3249" i="7"/>
  <c r="N3250" i="7"/>
  <c r="N3251" i="7"/>
  <c r="N3252" i="7"/>
  <c r="N3253" i="7"/>
  <c r="N3254" i="7"/>
  <c r="N3255" i="7"/>
  <c r="N3256" i="7"/>
  <c r="N3257" i="7"/>
  <c r="N3258" i="7"/>
  <c r="N3259" i="7"/>
  <c r="N3260" i="7"/>
  <c r="N3261" i="7"/>
  <c r="N3262" i="7"/>
  <c r="N3263" i="7"/>
  <c r="N3264" i="7"/>
  <c r="N3265" i="7"/>
  <c r="N3266" i="7"/>
  <c r="N3267" i="7"/>
  <c r="N3268" i="7"/>
  <c r="N3269" i="7"/>
  <c r="N3270" i="7"/>
  <c r="N3271" i="7"/>
  <c r="N3272" i="7"/>
  <c r="N3273" i="7"/>
  <c r="N3274" i="7"/>
  <c r="N3275" i="7"/>
  <c r="N3276" i="7"/>
  <c r="N3277" i="7"/>
  <c r="N3278" i="7"/>
  <c r="N3279" i="7"/>
  <c r="N3280" i="7"/>
  <c r="N3281" i="7"/>
  <c r="N3282" i="7"/>
  <c r="N3283" i="7"/>
  <c r="N3284" i="7"/>
  <c r="N3285" i="7"/>
  <c r="N3286" i="7"/>
  <c r="N3287" i="7"/>
  <c r="N3288" i="7"/>
  <c r="N3289" i="7"/>
  <c r="N3290" i="7"/>
  <c r="N3291" i="7"/>
  <c r="N3292" i="7"/>
  <c r="N3293" i="7"/>
  <c r="N3294" i="7"/>
  <c r="N3295" i="7"/>
  <c r="N3296" i="7"/>
  <c r="N3297" i="7"/>
  <c r="N3298" i="7"/>
  <c r="N3299" i="7"/>
  <c r="N3300" i="7"/>
  <c r="N3301" i="7"/>
  <c r="N3302" i="7"/>
  <c r="N3303" i="7"/>
  <c r="N3304" i="7"/>
  <c r="N3305" i="7"/>
  <c r="N3306" i="7"/>
  <c r="N3307" i="7"/>
  <c r="N3308" i="7"/>
  <c r="N3309" i="7"/>
  <c r="N3310" i="7"/>
  <c r="N3311" i="7"/>
  <c r="N3312" i="7"/>
  <c r="N3313" i="7"/>
  <c r="N3314" i="7"/>
  <c r="N3315" i="7"/>
  <c r="N3316" i="7"/>
  <c r="N3317" i="7"/>
  <c r="N3318" i="7"/>
  <c r="N3319" i="7"/>
  <c r="N3320" i="7"/>
  <c r="N3321" i="7"/>
  <c r="N3322" i="7"/>
  <c r="N3323" i="7"/>
  <c r="N3324" i="7"/>
  <c r="N3325" i="7"/>
  <c r="N3326" i="7"/>
  <c r="N3327" i="7"/>
  <c r="N3328" i="7"/>
  <c r="N3329" i="7"/>
  <c r="N3330" i="7"/>
  <c r="N3331" i="7"/>
  <c r="N3332" i="7"/>
  <c r="N3333" i="7"/>
  <c r="N3334" i="7"/>
  <c r="N3335" i="7"/>
  <c r="N3336" i="7"/>
  <c r="N3337" i="7"/>
  <c r="N3338" i="7"/>
  <c r="N3339" i="7"/>
  <c r="N3340" i="7"/>
  <c r="N3341" i="7"/>
  <c r="N3342" i="7"/>
  <c r="N3343" i="7"/>
  <c r="N3344" i="7"/>
  <c r="N3345" i="7"/>
  <c r="N3346" i="7"/>
  <c r="N3347" i="7"/>
  <c r="N3348" i="7"/>
  <c r="N3349" i="7"/>
  <c r="N3350" i="7"/>
  <c r="N3351" i="7"/>
  <c r="N3352" i="7"/>
  <c r="N3353" i="7"/>
  <c r="N3354" i="7"/>
  <c r="N3355" i="7"/>
  <c r="N3356" i="7"/>
  <c r="N3357" i="7"/>
  <c r="N3358" i="7"/>
  <c r="N3359" i="7"/>
  <c r="N3360" i="7"/>
  <c r="N3361" i="7"/>
  <c r="N3362" i="7"/>
  <c r="N3363" i="7"/>
  <c r="N3364" i="7"/>
  <c r="N3365" i="7"/>
  <c r="N3366" i="7"/>
  <c r="N3367" i="7"/>
  <c r="N3368" i="7"/>
  <c r="N3369" i="7"/>
  <c r="N3370" i="7"/>
  <c r="N3371" i="7"/>
  <c r="N3372" i="7"/>
  <c r="N3373" i="7"/>
  <c r="N3374" i="7"/>
  <c r="N3375" i="7"/>
  <c r="N3376" i="7"/>
  <c r="N3377" i="7"/>
  <c r="N3378" i="7"/>
  <c r="N3379" i="7"/>
  <c r="N3380" i="7"/>
  <c r="N3381" i="7"/>
  <c r="N3382" i="7"/>
  <c r="N3383" i="7"/>
  <c r="N3384" i="7"/>
  <c r="N3385" i="7"/>
  <c r="N3386" i="7"/>
  <c r="N3387" i="7"/>
  <c r="N3388" i="7"/>
  <c r="N3389" i="7"/>
  <c r="N3390" i="7"/>
  <c r="N3391" i="7"/>
  <c r="N3392" i="7"/>
  <c r="N3393" i="7"/>
  <c r="N3394" i="7"/>
  <c r="N3395" i="7"/>
  <c r="N3396" i="7"/>
  <c r="N3397" i="7"/>
  <c r="N3398" i="7"/>
  <c r="N3399" i="7"/>
  <c r="N3400" i="7"/>
  <c r="N3401" i="7"/>
  <c r="N3402" i="7"/>
  <c r="N3403" i="7"/>
  <c r="N3404" i="7"/>
  <c r="N3405" i="7"/>
  <c r="N3406" i="7"/>
  <c r="N3407" i="7"/>
  <c r="N3408" i="7"/>
  <c r="N3409" i="7"/>
  <c r="N3410" i="7"/>
  <c r="N3411" i="7"/>
  <c r="N3412" i="7"/>
  <c r="N3413" i="7"/>
  <c r="N3414" i="7"/>
  <c r="N3415" i="7"/>
  <c r="N3416" i="7"/>
  <c r="N3417" i="7"/>
  <c r="N3418" i="7"/>
  <c r="N3419" i="7"/>
  <c r="N3420" i="7"/>
  <c r="N3421" i="7"/>
  <c r="N3422" i="7"/>
  <c r="N3423" i="7"/>
  <c r="N3424" i="7"/>
  <c r="N3425" i="7"/>
  <c r="N3426" i="7"/>
  <c r="N3427" i="7"/>
  <c r="N3428" i="7"/>
  <c r="N3429" i="7"/>
  <c r="N3430" i="7"/>
  <c r="N3431" i="7"/>
  <c r="N3432" i="7"/>
  <c r="N3433" i="7"/>
  <c r="N3434" i="7"/>
  <c r="N3435" i="7"/>
  <c r="N3436" i="7"/>
  <c r="N3437" i="7"/>
  <c r="N3438" i="7"/>
  <c r="N3439" i="7"/>
  <c r="N3440" i="7"/>
  <c r="N3441" i="7"/>
  <c r="N3442" i="7"/>
  <c r="N3443" i="7"/>
  <c r="N3444" i="7"/>
  <c r="N3445" i="7"/>
  <c r="N3446" i="7"/>
  <c r="N3447" i="7"/>
  <c r="N3448" i="7"/>
  <c r="N3449" i="7"/>
  <c r="N3450" i="7"/>
  <c r="N3451" i="7"/>
  <c r="N3452" i="7"/>
  <c r="N3453" i="7"/>
  <c r="N3454" i="7"/>
  <c r="N3455" i="7"/>
  <c r="N3456" i="7"/>
  <c r="N3457" i="7"/>
  <c r="N3458" i="7"/>
  <c r="N3459" i="7"/>
  <c r="N3460" i="7"/>
  <c r="N3461" i="7"/>
  <c r="N3462" i="7"/>
  <c r="N3463" i="7"/>
  <c r="N3464" i="7"/>
  <c r="N3465" i="7"/>
  <c r="N3466" i="7"/>
  <c r="N3467" i="7"/>
  <c r="N3468" i="7"/>
  <c r="N3469" i="7"/>
  <c r="N3470" i="7"/>
  <c r="N3471" i="7"/>
  <c r="N3472" i="7"/>
  <c r="N3473" i="7"/>
  <c r="N3474" i="7"/>
  <c r="N3475" i="7"/>
  <c r="N3476" i="7"/>
  <c r="N3477" i="7"/>
  <c r="N3478" i="7"/>
  <c r="N3479" i="7"/>
  <c r="N3480" i="7"/>
  <c r="N3481" i="7"/>
  <c r="N3482" i="7"/>
  <c r="N3483" i="7"/>
  <c r="N3484" i="7"/>
  <c r="N3485" i="7"/>
  <c r="N3486" i="7"/>
  <c r="N3487" i="7"/>
  <c r="N3488" i="7"/>
  <c r="N3489" i="7"/>
  <c r="N3490" i="7"/>
  <c r="N3491" i="7"/>
  <c r="N3492" i="7"/>
  <c r="N3493" i="7"/>
  <c r="N3494" i="7"/>
  <c r="N3495" i="7"/>
  <c r="N3496" i="7"/>
  <c r="N3497" i="7"/>
  <c r="N3498" i="7"/>
  <c r="N3499" i="7"/>
  <c r="N3500" i="7"/>
  <c r="N3501" i="7"/>
  <c r="N3502" i="7"/>
  <c r="N3503" i="7"/>
  <c r="N3504" i="7"/>
  <c r="N3505" i="7"/>
  <c r="N3506" i="7"/>
  <c r="N3507" i="7"/>
  <c r="N3508" i="7"/>
  <c r="N3509" i="7"/>
  <c r="N3510" i="7"/>
  <c r="N3511" i="7"/>
  <c r="N3512" i="7"/>
  <c r="N3513" i="7"/>
  <c r="N3514" i="7"/>
  <c r="N3515" i="7"/>
  <c r="N3516" i="7"/>
  <c r="N3517" i="7"/>
  <c r="N3518" i="7"/>
  <c r="N3519" i="7"/>
  <c r="N3520" i="7"/>
  <c r="N3521" i="7"/>
  <c r="N3522" i="7"/>
  <c r="N3523" i="7"/>
  <c r="N3524" i="7"/>
  <c r="N3525" i="7"/>
  <c r="N3526" i="7"/>
  <c r="N3527" i="7"/>
  <c r="N3528" i="7"/>
  <c r="N3529" i="7"/>
  <c r="N3530" i="7"/>
  <c r="N3531" i="7"/>
  <c r="N3532" i="7"/>
  <c r="N3533" i="7"/>
  <c r="N3534" i="7"/>
  <c r="N3535" i="7"/>
  <c r="N3536" i="7"/>
  <c r="N3537" i="7"/>
  <c r="N3538" i="7"/>
  <c r="N3539" i="7"/>
  <c r="N3540" i="7"/>
  <c r="N3541" i="7"/>
  <c r="N3542" i="7"/>
  <c r="N3543" i="7"/>
  <c r="N3544" i="7"/>
  <c r="N3545" i="7"/>
  <c r="N3546" i="7"/>
  <c r="N3547" i="7"/>
  <c r="N3548" i="7"/>
  <c r="N3549" i="7"/>
  <c r="N3550" i="7"/>
  <c r="N3551" i="7"/>
  <c r="N3552" i="7"/>
  <c r="N3553" i="7"/>
  <c r="N3554" i="7"/>
  <c r="N3555" i="7"/>
  <c r="N3556" i="7"/>
  <c r="N3557" i="7"/>
  <c r="N3558" i="7"/>
  <c r="N3559" i="7"/>
  <c r="N3560" i="7"/>
  <c r="N3561" i="7"/>
  <c r="N3562" i="7"/>
  <c r="N3563" i="7"/>
  <c r="N3564" i="7"/>
  <c r="N3565" i="7"/>
  <c r="N3566" i="7"/>
  <c r="N3567" i="7"/>
  <c r="N3568" i="7"/>
  <c r="N3569" i="7"/>
  <c r="N3570" i="7"/>
  <c r="N3571" i="7"/>
  <c r="N3572" i="7"/>
  <c r="N3573" i="7"/>
  <c r="N3574" i="7"/>
  <c r="N3575" i="7"/>
  <c r="N3576" i="7"/>
  <c r="N3577" i="7"/>
  <c r="N3578" i="7"/>
  <c r="N3579" i="7"/>
  <c r="N3580" i="7"/>
  <c r="N3581" i="7"/>
  <c r="N3582" i="7"/>
  <c r="N3583" i="7"/>
  <c r="N3584" i="7"/>
  <c r="N3585" i="7"/>
  <c r="N3586" i="7"/>
  <c r="N3587" i="7"/>
  <c r="N3588" i="7"/>
  <c r="N3589" i="7"/>
  <c r="N3590" i="7"/>
  <c r="N3591" i="7"/>
  <c r="N3592" i="7"/>
  <c r="N3593" i="7"/>
  <c r="N3594" i="7"/>
  <c r="N3595" i="7"/>
  <c r="N3596" i="7"/>
  <c r="N3597" i="7"/>
  <c r="N3598" i="7"/>
  <c r="N3599" i="7"/>
  <c r="N3600" i="7"/>
  <c r="N3601" i="7"/>
  <c r="N3602" i="7"/>
  <c r="N3603" i="7"/>
  <c r="N3604" i="7"/>
  <c r="N3605" i="7"/>
  <c r="N3606" i="7"/>
  <c r="N3607" i="7"/>
  <c r="N3608" i="7"/>
  <c r="N3609" i="7"/>
  <c r="N3610" i="7"/>
  <c r="N3611" i="7"/>
  <c r="N3612" i="7"/>
  <c r="N3613" i="7"/>
  <c r="N3614" i="7"/>
  <c r="N3615" i="7"/>
  <c r="N3616" i="7"/>
  <c r="N3617" i="7"/>
  <c r="N3618" i="7"/>
  <c r="N3619" i="7"/>
  <c r="N3620" i="7"/>
  <c r="N3621" i="7"/>
  <c r="N3622" i="7"/>
  <c r="N3623" i="7"/>
  <c r="N3624" i="7"/>
  <c r="N3625" i="7"/>
  <c r="N3626" i="7"/>
  <c r="N3627" i="7"/>
  <c r="N3628" i="7"/>
  <c r="N3629" i="7"/>
  <c r="N3630" i="7"/>
  <c r="N3631" i="7"/>
  <c r="N3632" i="7"/>
  <c r="N3633" i="7"/>
  <c r="N3634" i="7"/>
  <c r="N3635" i="7"/>
  <c r="N3636" i="7"/>
  <c r="N3637" i="7"/>
  <c r="N3638" i="7"/>
  <c r="N3639" i="7"/>
  <c r="N3640" i="7"/>
  <c r="N3641" i="7"/>
  <c r="N3642" i="7"/>
  <c r="N3643" i="7"/>
  <c r="N3644" i="7"/>
  <c r="N3645" i="7"/>
  <c r="N3646" i="7"/>
  <c r="N3647" i="7"/>
  <c r="N3648" i="7"/>
  <c r="N3649" i="7"/>
  <c r="N3650" i="7"/>
  <c r="N3651" i="7"/>
  <c r="N3652" i="7"/>
  <c r="N3653" i="7"/>
  <c r="N3654" i="7"/>
  <c r="N3655" i="7"/>
  <c r="N3656" i="7"/>
  <c r="N3657" i="7"/>
  <c r="N3658" i="7"/>
  <c r="N3659" i="7"/>
  <c r="N3660" i="7"/>
  <c r="N3661" i="7"/>
  <c r="N3662" i="7"/>
  <c r="N3663" i="7"/>
  <c r="N3664" i="7"/>
  <c r="N3665" i="7"/>
  <c r="N3666" i="7"/>
  <c r="N3667" i="7"/>
  <c r="N3668" i="7"/>
  <c r="N3669" i="7"/>
  <c r="N3670" i="7"/>
  <c r="N3671" i="7"/>
  <c r="N3672" i="7"/>
  <c r="N3673" i="7"/>
  <c r="N3674" i="7"/>
  <c r="N3675" i="7"/>
  <c r="N3676" i="7"/>
  <c r="N3677" i="7"/>
  <c r="N3678" i="7"/>
  <c r="N3679" i="7"/>
  <c r="N3680" i="7"/>
  <c r="N3681" i="7"/>
  <c r="N3682" i="7"/>
  <c r="N3683" i="7"/>
  <c r="N3684" i="7"/>
  <c r="N3685" i="7"/>
  <c r="N3686" i="7"/>
  <c r="N3687" i="7"/>
  <c r="N3688" i="7"/>
  <c r="N3689" i="7"/>
  <c r="N3690" i="7"/>
  <c r="N3691" i="7"/>
  <c r="N3692" i="7"/>
  <c r="N3693" i="7"/>
  <c r="N3694" i="7"/>
  <c r="N3695" i="7"/>
  <c r="N3696" i="7"/>
  <c r="N3697" i="7"/>
  <c r="N3698" i="7"/>
  <c r="N3699" i="7"/>
  <c r="N3700" i="7"/>
  <c r="N3701" i="7"/>
  <c r="N3702" i="7"/>
  <c r="N3703" i="7"/>
  <c r="N3704" i="7"/>
  <c r="N3705" i="7"/>
  <c r="N3706" i="7"/>
  <c r="N3707" i="7"/>
  <c r="N3708" i="7"/>
  <c r="N3709" i="7"/>
  <c r="N3710" i="7"/>
  <c r="N3711" i="7"/>
  <c r="N3712" i="7"/>
  <c r="N3713" i="7"/>
  <c r="N3714" i="7"/>
  <c r="N3715" i="7"/>
  <c r="N3716" i="7"/>
  <c r="N3717" i="7"/>
  <c r="N3718" i="7"/>
  <c r="N3719" i="7"/>
  <c r="N3720" i="7"/>
  <c r="N3721" i="7"/>
  <c r="N3722" i="7"/>
  <c r="N3723" i="7"/>
  <c r="N3724" i="7"/>
  <c r="N3725" i="7"/>
  <c r="N3726" i="7"/>
  <c r="N3727" i="7"/>
  <c r="N3728" i="7"/>
  <c r="N3729" i="7"/>
  <c r="N3730" i="7"/>
  <c r="N3731" i="7"/>
  <c r="N3732" i="7"/>
  <c r="N3733" i="7"/>
  <c r="N3734" i="7"/>
  <c r="N3735" i="7"/>
  <c r="N3736" i="7"/>
  <c r="N3737" i="7"/>
  <c r="N3738" i="7"/>
  <c r="N3739" i="7"/>
  <c r="N3740" i="7"/>
  <c r="N3741" i="7"/>
  <c r="N3742" i="7"/>
  <c r="N3743" i="7"/>
  <c r="N3744" i="7"/>
  <c r="N3745" i="7"/>
  <c r="N3746" i="7"/>
  <c r="N3747" i="7"/>
  <c r="N3748" i="7"/>
  <c r="N3749" i="7"/>
  <c r="N3750" i="7"/>
  <c r="N3751" i="7"/>
  <c r="N3752" i="7"/>
  <c r="N3753" i="7"/>
  <c r="N3754" i="7"/>
  <c r="N3755" i="7"/>
  <c r="N3756" i="7"/>
  <c r="N3757" i="7"/>
  <c r="N3758" i="7"/>
  <c r="N3759" i="7"/>
  <c r="N3760" i="7"/>
  <c r="N3761" i="7"/>
  <c r="N3762" i="7"/>
  <c r="N3763" i="7"/>
  <c r="N3764" i="7"/>
  <c r="N3765" i="7"/>
  <c r="N3766" i="7"/>
  <c r="N3767" i="7"/>
  <c r="N3768" i="7"/>
  <c r="N3769" i="7"/>
  <c r="N3770" i="7"/>
  <c r="N3771" i="7"/>
  <c r="N3772" i="7"/>
  <c r="N3773" i="7"/>
  <c r="N3774" i="7"/>
  <c r="N3775" i="7"/>
  <c r="N3776" i="7"/>
  <c r="N3777" i="7"/>
  <c r="N3778" i="7"/>
  <c r="N3779" i="7"/>
  <c r="N3780" i="7"/>
  <c r="N3781" i="7"/>
  <c r="N3782" i="7"/>
  <c r="N3783" i="7"/>
  <c r="N3784" i="7"/>
  <c r="N3785" i="7"/>
  <c r="N3786" i="7"/>
  <c r="N3787" i="7"/>
  <c r="N3788" i="7"/>
  <c r="N3789" i="7"/>
  <c r="N3790" i="7"/>
  <c r="N3791" i="7"/>
  <c r="N3792" i="7"/>
  <c r="N3793" i="7"/>
  <c r="N3794" i="7"/>
  <c r="N3795" i="7"/>
  <c r="N3796" i="7"/>
  <c r="N3797" i="7"/>
  <c r="N3798" i="7"/>
  <c r="N3799" i="7"/>
  <c r="N3800" i="7"/>
  <c r="N3801" i="7"/>
  <c r="N3802" i="7"/>
  <c r="N3803" i="7"/>
  <c r="N3804" i="7"/>
  <c r="N3805" i="7"/>
  <c r="N3806" i="7"/>
  <c r="N3807" i="7"/>
  <c r="N3808" i="7"/>
  <c r="N3809" i="7"/>
  <c r="N3810" i="7"/>
  <c r="N3811" i="7"/>
  <c r="N3812" i="7"/>
  <c r="N3813" i="7"/>
  <c r="N3814" i="7"/>
  <c r="N3815" i="7"/>
  <c r="N3816" i="7"/>
  <c r="N3817" i="7"/>
  <c r="N3818" i="7"/>
  <c r="N3819" i="7"/>
  <c r="N3820" i="7"/>
  <c r="N3821" i="7"/>
  <c r="N3822" i="7"/>
  <c r="N3823" i="7"/>
  <c r="N3824" i="7"/>
  <c r="N3825" i="7"/>
  <c r="N3826" i="7"/>
  <c r="N3827" i="7"/>
  <c r="N3828" i="7"/>
  <c r="N3829" i="7"/>
  <c r="N3830" i="7"/>
  <c r="N3831" i="7"/>
  <c r="N3832" i="7"/>
  <c r="N3833" i="7"/>
  <c r="N3834" i="7"/>
  <c r="N3835" i="7"/>
  <c r="N3836" i="7"/>
  <c r="N3837" i="7"/>
  <c r="N3838" i="7"/>
  <c r="N3839" i="7"/>
  <c r="N3840" i="7"/>
  <c r="N3841" i="7"/>
  <c r="N3842" i="7"/>
  <c r="N3843" i="7"/>
  <c r="N3844" i="7"/>
  <c r="N3845" i="7"/>
  <c r="N3846" i="7"/>
  <c r="N3847" i="7"/>
  <c r="N3848" i="7"/>
  <c r="N3849" i="7"/>
  <c r="N3850" i="7"/>
  <c r="N3851" i="7"/>
  <c r="N3852" i="7"/>
  <c r="N3853" i="7"/>
  <c r="N3854" i="7"/>
  <c r="N3855" i="7"/>
  <c r="N3856" i="7"/>
  <c r="N3857" i="7"/>
  <c r="N3858" i="7"/>
  <c r="N3859" i="7"/>
  <c r="N3860" i="7"/>
  <c r="N3861" i="7"/>
  <c r="N3862" i="7"/>
  <c r="N3863" i="7"/>
  <c r="N3864" i="7"/>
  <c r="N3865" i="7"/>
  <c r="N3866" i="7"/>
  <c r="N3867" i="7"/>
  <c r="N3868" i="7"/>
  <c r="N3869" i="7"/>
  <c r="N3870" i="7"/>
  <c r="N3871" i="7"/>
  <c r="N3872" i="7"/>
  <c r="N3873" i="7"/>
  <c r="N3874" i="7"/>
  <c r="N3875" i="7"/>
  <c r="N3876" i="7"/>
  <c r="N3877" i="7"/>
  <c r="N3878" i="7"/>
  <c r="N3879" i="7"/>
  <c r="N3880" i="7"/>
  <c r="N3881" i="7"/>
  <c r="N3882" i="7"/>
  <c r="N3883" i="7"/>
  <c r="N3884" i="7"/>
  <c r="N3885" i="7"/>
  <c r="N3886" i="7"/>
  <c r="N3887" i="7"/>
  <c r="N3888" i="7"/>
  <c r="N3889" i="7"/>
  <c r="N3890" i="7"/>
  <c r="N3891" i="7"/>
  <c r="N3892" i="7"/>
  <c r="N3893" i="7"/>
  <c r="N3894" i="7"/>
  <c r="N3895" i="7"/>
  <c r="N3896" i="7"/>
  <c r="N3897" i="7"/>
  <c r="N3898" i="7"/>
  <c r="N3899" i="7"/>
  <c r="N3900" i="7"/>
  <c r="N3901" i="7"/>
  <c r="N3902" i="7"/>
  <c r="N3903" i="7"/>
  <c r="N3904" i="7"/>
  <c r="N3905" i="7"/>
  <c r="N3906" i="7"/>
  <c r="N3907" i="7"/>
  <c r="N3908" i="7"/>
  <c r="N3909" i="7"/>
  <c r="N3910" i="7"/>
  <c r="N3911" i="7"/>
  <c r="N3912" i="7"/>
  <c r="N3913" i="7"/>
  <c r="N3914" i="7"/>
  <c r="N3915" i="7"/>
  <c r="N3916" i="7"/>
  <c r="N3917" i="7"/>
  <c r="N3918" i="7"/>
  <c r="N3919" i="7"/>
  <c r="N3920" i="7"/>
  <c r="N3921" i="7"/>
  <c r="N3922" i="7"/>
  <c r="N3923" i="7"/>
  <c r="N3924" i="7"/>
  <c r="N3925" i="7"/>
  <c r="N3926" i="7"/>
  <c r="N3927" i="7"/>
  <c r="N3928" i="7"/>
  <c r="N3929" i="7"/>
  <c r="N3930" i="7"/>
  <c r="N3931" i="7"/>
  <c r="N3932" i="7"/>
  <c r="N3933" i="7"/>
  <c r="N3934" i="7"/>
  <c r="N3935" i="7"/>
  <c r="N3936" i="7"/>
  <c r="N3937" i="7"/>
  <c r="N3938" i="7"/>
  <c r="N3939" i="7"/>
  <c r="N3940" i="7"/>
  <c r="N3941" i="7"/>
  <c r="N3942" i="7"/>
  <c r="N3943" i="7"/>
  <c r="N3944" i="7"/>
  <c r="N3945" i="7"/>
  <c r="N3946" i="7"/>
  <c r="N3947" i="7"/>
  <c r="N3948" i="7"/>
  <c r="N3949" i="7"/>
  <c r="N3950" i="7"/>
  <c r="N3951" i="7"/>
  <c r="N3952" i="7"/>
  <c r="N3953" i="7"/>
  <c r="N3954" i="7"/>
  <c r="N3955" i="7"/>
  <c r="N3956" i="7"/>
  <c r="N3957" i="7"/>
  <c r="N3958" i="7"/>
  <c r="N3959" i="7"/>
  <c r="N3960" i="7"/>
  <c r="N3961" i="7"/>
  <c r="N3962" i="7"/>
  <c r="N3963" i="7"/>
  <c r="N3964" i="7"/>
  <c r="N3965" i="7"/>
  <c r="N3966" i="7"/>
  <c r="N3967" i="7"/>
  <c r="N3968" i="7"/>
  <c r="N3969" i="7"/>
  <c r="N3970" i="7"/>
  <c r="N3971" i="7"/>
  <c r="N3972" i="7"/>
  <c r="N3973" i="7"/>
  <c r="N3974" i="7"/>
  <c r="N3975" i="7"/>
  <c r="N3976" i="7"/>
  <c r="N3977" i="7"/>
  <c r="N3978" i="7"/>
  <c r="N3979" i="7"/>
  <c r="N3980" i="7"/>
  <c r="N3981" i="7"/>
  <c r="N3982" i="7"/>
  <c r="N3983" i="7"/>
  <c r="N3984" i="7"/>
  <c r="N3985" i="7"/>
  <c r="N3986" i="7"/>
  <c r="N3987" i="7"/>
  <c r="N3988" i="7"/>
  <c r="N3989" i="7"/>
  <c r="N3990" i="7"/>
  <c r="N3991" i="7"/>
  <c r="N3992" i="7"/>
  <c r="N3993" i="7"/>
  <c r="N3994" i="7"/>
  <c r="N3995" i="7"/>
  <c r="N3996" i="7"/>
  <c r="N3997" i="7"/>
  <c r="N3998" i="7"/>
  <c r="N3999" i="7"/>
  <c r="N4000" i="7"/>
  <c r="N4001" i="7"/>
  <c r="N4002" i="7"/>
  <c r="N4003" i="7"/>
  <c r="N4004" i="7"/>
  <c r="N4005" i="7"/>
  <c r="N4006" i="7"/>
  <c r="N4007" i="7"/>
  <c r="N4008" i="7"/>
  <c r="N4009" i="7"/>
  <c r="N4010" i="7"/>
  <c r="N4011" i="7"/>
  <c r="N4012" i="7"/>
  <c r="N4013" i="7"/>
  <c r="N4014" i="7"/>
  <c r="N4015" i="7"/>
  <c r="N4016" i="7"/>
  <c r="N4017" i="7"/>
  <c r="N4018" i="7"/>
  <c r="N4019" i="7"/>
  <c r="N4020" i="7"/>
  <c r="N4021" i="7"/>
  <c r="N4022" i="7"/>
  <c r="N4023" i="7"/>
  <c r="N4024" i="7"/>
  <c r="N4025" i="7"/>
  <c r="N4026" i="7"/>
  <c r="N4027" i="7"/>
  <c r="N4028" i="7"/>
  <c r="N4029" i="7"/>
  <c r="N4030" i="7"/>
  <c r="N4031" i="7"/>
  <c r="N4032" i="7"/>
  <c r="N4033" i="7"/>
  <c r="N4034" i="7"/>
  <c r="N4035" i="7"/>
  <c r="N4036" i="7"/>
  <c r="N4037" i="7"/>
  <c r="N4038" i="7"/>
  <c r="N4039" i="7"/>
  <c r="N4040" i="7"/>
  <c r="N4041" i="7"/>
  <c r="N4042" i="7"/>
  <c r="N4043" i="7"/>
  <c r="N4044" i="7"/>
  <c r="N4045" i="7"/>
  <c r="N4046" i="7"/>
  <c r="N4047" i="7"/>
  <c r="N4048" i="7"/>
  <c r="N4049" i="7"/>
  <c r="N4050" i="7"/>
  <c r="N4051" i="7"/>
  <c r="N4052" i="7"/>
  <c r="N4053" i="7"/>
  <c r="N4054" i="7"/>
  <c r="N4055" i="7"/>
  <c r="N4056" i="7"/>
  <c r="N4057" i="7"/>
  <c r="N4058" i="7"/>
  <c r="N4059" i="7"/>
  <c r="N4060" i="7"/>
  <c r="N4061" i="7"/>
  <c r="N4062" i="7"/>
  <c r="N4063" i="7"/>
  <c r="N4064" i="7"/>
  <c r="N4065" i="7"/>
  <c r="N4066" i="7"/>
  <c r="N4067" i="7"/>
  <c r="N4068" i="7"/>
  <c r="N4069" i="7"/>
  <c r="N4070" i="7"/>
  <c r="N4071" i="7"/>
  <c r="N4072" i="7"/>
  <c r="N4073" i="7"/>
  <c r="N4074" i="7"/>
  <c r="N4075" i="7"/>
  <c r="N4076" i="7"/>
  <c r="N4077" i="7"/>
  <c r="N4078" i="7"/>
  <c r="N4079" i="7"/>
  <c r="N4080" i="7"/>
  <c r="N4081" i="7"/>
  <c r="N4082" i="7"/>
  <c r="N4083" i="7"/>
  <c r="N4084" i="7"/>
  <c r="N4085" i="7"/>
  <c r="N4086" i="7"/>
  <c r="N4087" i="7"/>
  <c r="N4088" i="7"/>
  <c r="N4089" i="7"/>
  <c r="N4090" i="7"/>
  <c r="N4091" i="7"/>
  <c r="N4092" i="7"/>
  <c r="N4093" i="7"/>
  <c r="N4094" i="7"/>
  <c r="N4095" i="7"/>
  <c r="N4096" i="7"/>
  <c r="N4097" i="7"/>
  <c r="N4098" i="7"/>
  <c r="N4099" i="7"/>
  <c r="N4100" i="7"/>
  <c r="N4101" i="7"/>
  <c r="N4102" i="7"/>
  <c r="N4103" i="7"/>
  <c r="N4104" i="7"/>
  <c r="N4105" i="7"/>
  <c r="N4106" i="7"/>
  <c r="N4107" i="7"/>
  <c r="N4108" i="7"/>
  <c r="N4109" i="7"/>
  <c r="N4110" i="7"/>
  <c r="N4111" i="7"/>
  <c r="N4112" i="7"/>
  <c r="N4113" i="7"/>
  <c r="N4114" i="7"/>
  <c r="N4115" i="7"/>
  <c r="N4116" i="7"/>
  <c r="N4117" i="7"/>
  <c r="N4118" i="7"/>
  <c r="N4119" i="7"/>
  <c r="N4120" i="7"/>
  <c r="N4121" i="7"/>
  <c r="N4122" i="7"/>
  <c r="N4123" i="7"/>
  <c r="N4124" i="7"/>
  <c r="N4125" i="7"/>
  <c r="N4126" i="7"/>
  <c r="N4127" i="7"/>
  <c r="N4128" i="7"/>
  <c r="N4129" i="7"/>
  <c r="N4130" i="7"/>
  <c r="N4131" i="7"/>
  <c r="N4132" i="7"/>
  <c r="N4133" i="7"/>
  <c r="N4134" i="7"/>
  <c r="N4135" i="7"/>
  <c r="N4136" i="7"/>
  <c r="N4137" i="7"/>
  <c r="N4138" i="7"/>
  <c r="N4139" i="7"/>
  <c r="N4140" i="7"/>
  <c r="N4141" i="7"/>
  <c r="N4142" i="7"/>
  <c r="N4143" i="7"/>
  <c r="N4144" i="7"/>
  <c r="N4145" i="7"/>
  <c r="N4146" i="7"/>
  <c r="N4147" i="7"/>
  <c r="N4148" i="7"/>
  <c r="N4149" i="7"/>
  <c r="N4150" i="7"/>
  <c r="N4151" i="7"/>
  <c r="N4152" i="7"/>
  <c r="N4153" i="7"/>
  <c r="N4154" i="7"/>
  <c r="N4155" i="7"/>
  <c r="N4156" i="7"/>
  <c r="N4157" i="7"/>
  <c r="N4158" i="7"/>
  <c r="N4159" i="7"/>
  <c r="N4160" i="7"/>
  <c r="N4161" i="7"/>
  <c r="N4162" i="7"/>
  <c r="N4163" i="7"/>
  <c r="N4164" i="7"/>
  <c r="N4165" i="7"/>
  <c r="N4166" i="7"/>
  <c r="N4167" i="7"/>
  <c r="N4168" i="7"/>
  <c r="N4169" i="7"/>
  <c r="N4170" i="7"/>
  <c r="N4171" i="7"/>
  <c r="N4172" i="7"/>
  <c r="N4173" i="7"/>
  <c r="N4174" i="7"/>
  <c r="N4175" i="7"/>
  <c r="N4176" i="7"/>
  <c r="N4177" i="7"/>
  <c r="N4178" i="7"/>
  <c r="N4179" i="7"/>
  <c r="N4180" i="7"/>
  <c r="N4181" i="7"/>
  <c r="N4182" i="7"/>
  <c r="N4183" i="7"/>
  <c r="N4184" i="7"/>
  <c r="N4185" i="7"/>
  <c r="N4186" i="7"/>
  <c r="N4187" i="7"/>
  <c r="N4188" i="7"/>
  <c r="N4189" i="7"/>
  <c r="N4190" i="7"/>
  <c r="N4191" i="7"/>
  <c r="N4192" i="7"/>
  <c r="N4193" i="7"/>
  <c r="N4194" i="7"/>
  <c r="N4195" i="7"/>
  <c r="N4196" i="7"/>
  <c r="N4197" i="7"/>
  <c r="N4198" i="7"/>
  <c r="N4199" i="7"/>
  <c r="N4200" i="7"/>
  <c r="N4201" i="7"/>
  <c r="N4202" i="7"/>
  <c r="N4203" i="7"/>
  <c r="N4204" i="7"/>
  <c r="N4205" i="7"/>
  <c r="N4206" i="7"/>
  <c r="N4207" i="7"/>
  <c r="N4208" i="7"/>
  <c r="N4209" i="7"/>
  <c r="N4210" i="7"/>
  <c r="N4211" i="7"/>
  <c r="N4212" i="7"/>
  <c r="N4213" i="7"/>
  <c r="N4214" i="7"/>
  <c r="N4215" i="7"/>
  <c r="N4216" i="7"/>
  <c r="N4217" i="7"/>
  <c r="N4218" i="7"/>
  <c r="N4219" i="7"/>
  <c r="N4220" i="7"/>
  <c r="N4221" i="7"/>
  <c r="N4222" i="7"/>
  <c r="N4223" i="7"/>
  <c r="N4224" i="7"/>
  <c r="N4225" i="7"/>
  <c r="N4226" i="7"/>
  <c r="N4227" i="7"/>
  <c r="N4228" i="7"/>
  <c r="N4229" i="7"/>
  <c r="N4230" i="7"/>
  <c r="N4231" i="7"/>
  <c r="N4232" i="7"/>
  <c r="N4233" i="7"/>
  <c r="N4234" i="7"/>
  <c r="N4235" i="7"/>
  <c r="N4236" i="7"/>
  <c r="N4237" i="7"/>
  <c r="N4238" i="7"/>
  <c r="N4239" i="7"/>
  <c r="N4240" i="7"/>
  <c r="N4241" i="7"/>
  <c r="N4242" i="7"/>
  <c r="N4243" i="7"/>
  <c r="N4244" i="7"/>
  <c r="N4245" i="7"/>
  <c r="N4246" i="7"/>
  <c r="N4247" i="7"/>
  <c r="N4248" i="7"/>
  <c r="N4249" i="7"/>
  <c r="N4250" i="7"/>
  <c r="N4251" i="7"/>
  <c r="N4252" i="7"/>
  <c r="N4253" i="7"/>
  <c r="N4254" i="7"/>
  <c r="N4255" i="7"/>
  <c r="N4256" i="7"/>
  <c r="N4257" i="7"/>
  <c r="N4258" i="7"/>
  <c r="N4259" i="7"/>
  <c r="N4260" i="7"/>
  <c r="N4261" i="7"/>
  <c r="N4262" i="7"/>
  <c r="N4263" i="7"/>
  <c r="N4264" i="7"/>
  <c r="N4265" i="7"/>
  <c r="N4266" i="7"/>
  <c r="N4267" i="7"/>
  <c r="N4268" i="7"/>
  <c r="N4269" i="7"/>
  <c r="N4270" i="7"/>
  <c r="N4271" i="7"/>
  <c r="N4272" i="7"/>
  <c r="N4273" i="7"/>
  <c r="N4274" i="7"/>
  <c r="N4275" i="7"/>
  <c r="N4276" i="7"/>
  <c r="N4277" i="7"/>
  <c r="N4278" i="7"/>
  <c r="N4279" i="7"/>
  <c r="N4280" i="7"/>
  <c r="N4281" i="7"/>
  <c r="N4282" i="7"/>
  <c r="N4283" i="7"/>
  <c r="N4284" i="7"/>
  <c r="N4285" i="7"/>
  <c r="N4286" i="7"/>
  <c r="N4287" i="7"/>
  <c r="N4288" i="7"/>
  <c r="N4289" i="7"/>
  <c r="N4290" i="7"/>
  <c r="N4291" i="7"/>
  <c r="N4292" i="7"/>
  <c r="N4293" i="7"/>
  <c r="N4294" i="7"/>
  <c r="N4295" i="7"/>
  <c r="N4296" i="7"/>
  <c r="N4297" i="7"/>
  <c r="N4298" i="7"/>
  <c r="N4299" i="7"/>
  <c r="N4300" i="7"/>
  <c r="N4301" i="7"/>
  <c r="N4302" i="7"/>
  <c r="N4303" i="7"/>
  <c r="N4304" i="7"/>
  <c r="N4305" i="7"/>
  <c r="N4306" i="7"/>
  <c r="N4307" i="7"/>
  <c r="N4308" i="7"/>
  <c r="N4309" i="7"/>
  <c r="N4310" i="7"/>
  <c r="N4311" i="7"/>
  <c r="N4312" i="7"/>
  <c r="N4313" i="7"/>
  <c r="N4314" i="7"/>
  <c r="N4315" i="7"/>
  <c r="N4316" i="7"/>
  <c r="N4317" i="7"/>
  <c r="N4318" i="7"/>
  <c r="N4319" i="7"/>
  <c r="N4320" i="7"/>
  <c r="N4321" i="7"/>
  <c r="N4322" i="7"/>
  <c r="N4323" i="7"/>
  <c r="N4324" i="7"/>
  <c r="N4325" i="7"/>
  <c r="N4326" i="7"/>
  <c r="N4327" i="7"/>
  <c r="N4328" i="7"/>
  <c r="N4329" i="7"/>
  <c r="N4330" i="7"/>
  <c r="N4331" i="7"/>
  <c r="N4332" i="7"/>
  <c r="N4333" i="7"/>
  <c r="N4334" i="7"/>
  <c r="N4335" i="7"/>
  <c r="N4336" i="7"/>
  <c r="N4337" i="7"/>
  <c r="N4338" i="7"/>
  <c r="N4339" i="7"/>
  <c r="N4340" i="7"/>
  <c r="N4341" i="7"/>
  <c r="N4342" i="7"/>
  <c r="N4343" i="7"/>
  <c r="N4344" i="7"/>
  <c r="N4345" i="7"/>
  <c r="N4346" i="7"/>
  <c r="N4347" i="7"/>
  <c r="N4348" i="7"/>
  <c r="N4349" i="7"/>
  <c r="N4350" i="7"/>
  <c r="N4351" i="7"/>
  <c r="N4352" i="7"/>
  <c r="N4353" i="7"/>
  <c r="N4354" i="7"/>
  <c r="N4355" i="7"/>
  <c r="N4356" i="7"/>
  <c r="N4357" i="7"/>
  <c r="N4358" i="7"/>
  <c r="N4359" i="7"/>
  <c r="N4360" i="7"/>
  <c r="N4361" i="7"/>
  <c r="N4362" i="7"/>
  <c r="N4363" i="7"/>
  <c r="N4364" i="7"/>
  <c r="N4365" i="7"/>
  <c r="N4366" i="7"/>
  <c r="N4367" i="7"/>
  <c r="N4368" i="7"/>
  <c r="N4369" i="7"/>
  <c r="N4370" i="7"/>
  <c r="N4371" i="7"/>
  <c r="N4372" i="7"/>
  <c r="N4373" i="7"/>
  <c r="N4374" i="7"/>
  <c r="N4375" i="7"/>
  <c r="N4376" i="7"/>
  <c r="N4377" i="7"/>
  <c r="N4378" i="7"/>
  <c r="N4379" i="7"/>
  <c r="N4380" i="7"/>
  <c r="N4381" i="7"/>
  <c r="N4382" i="7"/>
  <c r="N4383" i="7"/>
  <c r="N4384" i="7"/>
  <c r="N4385" i="7"/>
  <c r="N4386" i="7"/>
  <c r="N4387" i="7"/>
  <c r="N4388" i="7"/>
  <c r="N4389" i="7"/>
  <c r="N4390" i="7"/>
  <c r="N4391" i="7"/>
  <c r="N4392" i="7"/>
  <c r="N4393" i="7"/>
  <c r="N4394" i="7"/>
  <c r="N4395" i="7"/>
  <c r="N4396" i="7"/>
  <c r="N4397" i="7"/>
  <c r="N4398" i="7"/>
  <c r="N4399" i="7"/>
  <c r="N4400" i="7"/>
  <c r="N4401" i="7"/>
  <c r="N4402" i="7"/>
  <c r="N4403" i="7"/>
  <c r="N4404" i="7"/>
  <c r="N4405" i="7"/>
  <c r="N4406" i="7"/>
  <c r="N4407" i="7"/>
  <c r="N4408" i="7"/>
  <c r="N4409" i="7"/>
  <c r="N4410" i="7"/>
  <c r="N4411" i="7"/>
  <c r="N4412" i="7"/>
  <c r="N4413" i="7"/>
  <c r="N4414" i="7"/>
  <c r="N4415" i="7"/>
  <c r="N4416" i="7"/>
  <c r="N4417" i="7"/>
  <c r="N4418" i="7"/>
  <c r="N4419" i="7"/>
  <c r="N4420" i="7"/>
  <c r="N4421" i="7"/>
  <c r="N4422" i="7"/>
  <c r="N4423" i="7"/>
  <c r="N4424" i="7"/>
  <c r="N4425" i="7"/>
  <c r="N4426" i="7"/>
  <c r="N4427" i="7"/>
  <c r="N4428" i="7"/>
  <c r="N4429" i="7"/>
  <c r="N4430" i="7"/>
  <c r="N4431" i="7"/>
  <c r="N4432" i="7"/>
  <c r="N4433" i="7"/>
  <c r="N4434" i="7"/>
  <c r="N4435" i="7"/>
  <c r="N4436" i="7"/>
  <c r="N4437" i="7"/>
  <c r="N4438" i="7"/>
  <c r="N4439" i="7"/>
  <c r="N4440" i="7"/>
  <c r="N4441" i="7"/>
  <c r="N4442" i="7"/>
  <c r="N4443" i="7"/>
  <c r="N4444" i="7"/>
  <c r="N4445" i="7"/>
  <c r="N4446" i="7"/>
  <c r="N4447" i="7"/>
  <c r="N4448" i="7"/>
  <c r="N4449" i="7"/>
  <c r="N4450" i="7"/>
  <c r="N4451" i="7"/>
  <c r="N4452" i="7"/>
  <c r="N4453" i="7"/>
  <c r="N4454" i="7"/>
  <c r="N4455" i="7"/>
  <c r="N4456" i="7"/>
  <c r="N4457" i="7"/>
  <c r="N4458" i="7"/>
  <c r="N4459" i="7"/>
  <c r="N4460" i="7"/>
  <c r="N4461" i="7"/>
  <c r="N4462" i="7"/>
  <c r="N4463" i="7"/>
  <c r="N4464" i="7"/>
  <c r="N4465" i="7"/>
  <c r="N4466" i="7"/>
  <c r="N4467" i="7"/>
  <c r="N4468" i="7"/>
  <c r="N4469" i="7"/>
  <c r="N4470" i="7"/>
  <c r="N4471" i="7"/>
  <c r="N4472" i="7"/>
  <c r="N4473" i="7"/>
  <c r="N4474" i="7"/>
  <c r="N4475" i="7"/>
  <c r="N4476" i="7"/>
  <c r="N4477" i="7"/>
  <c r="N4478" i="7"/>
  <c r="N4479" i="7"/>
  <c r="N4480" i="7"/>
  <c r="N4481" i="7"/>
  <c r="N4482" i="7"/>
  <c r="N4483" i="7"/>
  <c r="N4484" i="7"/>
  <c r="N4485" i="7"/>
  <c r="N4486" i="7"/>
  <c r="N4487" i="7"/>
  <c r="N4488" i="7"/>
  <c r="N4489" i="7"/>
  <c r="N4490" i="7"/>
  <c r="N4491" i="7"/>
  <c r="N4492" i="7"/>
  <c r="N4493" i="7"/>
  <c r="N4494" i="7"/>
  <c r="N4495" i="7"/>
  <c r="N4496" i="7"/>
  <c r="N4497" i="7"/>
  <c r="N4498" i="7"/>
  <c r="N4499" i="7"/>
  <c r="N4500" i="7"/>
  <c r="N4501" i="7"/>
  <c r="N4502" i="7"/>
  <c r="N4503" i="7"/>
  <c r="N4504" i="7"/>
  <c r="N4505" i="7"/>
  <c r="N4506" i="7"/>
  <c r="N4507" i="7"/>
  <c r="N4508" i="7"/>
  <c r="N4509" i="7"/>
  <c r="N4510" i="7"/>
  <c r="N4511" i="7"/>
  <c r="N4512" i="7"/>
  <c r="N4513" i="7"/>
  <c r="N4514" i="7"/>
  <c r="N4515" i="7"/>
  <c r="N4516" i="7"/>
  <c r="N4517" i="7"/>
  <c r="N4518" i="7"/>
  <c r="N4519" i="7"/>
  <c r="N4520" i="7"/>
  <c r="N4521" i="7"/>
  <c r="N4522" i="7"/>
  <c r="N4523" i="7"/>
  <c r="N4524" i="7"/>
  <c r="N4525" i="7"/>
  <c r="N4526" i="7"/>
  <c r="N4527" i="7"/>
  <c r="N4528" i="7"/>
  <c r="N4529" i="7"/>
  <c r="N4530" i="7"/>
  <c r="N4531" i="7"/>
  <c r="N4532" i="7"/>
  <c r="N4533" i="7"/>
  <c r="N4534" i="7"/>
  <c r="N4535" i="7"/>
  <c r="N4536" i="7"/>
  <c r="N4537" i="7"/>
  <c r="N4538" i="7"/>
  <c r="N4539" i="7"/>
  <c r="N4540" i="7"/>
  <c r="N4541" i="7"/>
  <c r="N4542" i="7"/>
  <c r="N4543" i="7"/>
  <c r="N4544" i="7"/>
  <c r="N4545" i="7"/>
  <c r="N4546" i="7"/>
  <c r="N4547" i="7"/>
  <c r="N4548" i="7"/>
  <c r="N4549" i="7"/>
  <c r="N4550" i="7"/>
  <c r="N4551" i="7"/>
  <c r="N4552" i="7"/>
  <c r="N4553" i="7"/>
  <c r="N4554" i="7"/>
  <c r="N4555" i="7"/>
  <c r="N4556" i="7"/>
  <c r="N4557" i="7"/>
  <c r="N4558" i="7"/>
  <c r="N4559" i="7"/>
  <c r="N4560" i="7"/>
  <c r="N4561" i="7"/>
  <c r="N4562" i="7"/>
  <c r="N4563" i="7"/>
  <c r="N4564" i="7"/>
  <c r="N4565" i="7"/>
  <c r="N4566" i="7"/>
  <c r="N4567" i="7"/>
  <c r="N4568" i="7"/>
  <c r="N4569" i="7"/>
  <c r="N4570" i="7"/>
  <c r="N4571" i="7"/>
  <c r="N4572" i="7"/>
  <c r="N4573" i="7"/>
  <c r="N4574" i="7"/>
  <c r="N4575" i="7"/>
  <c r="N4576" i="7"/>
  <c r="N4577" i="7"/>
  <c r="N4578" i="7"/>
  <c r="N4579" i="7"/>
  <c r="N4580" i="7"/>
  <c r="N4581" i="7"/>
  <c r="N4582" i="7"/>
  <c r="N4583" i="7"/>
  <c r="N4585" i="7"/>
  <c r="N4586" i="7"/>
  <c r="N4587" i="7"/>
  <c r="N4588" i="7"/>
  <c r="N4589" i="7"/>
  <c r="N4590" i="7"/>
  <c r="N4591" i="7"/>
  <c r="N4592" i="7"/>
  <c r="N4593" i="7"/>
  <c r="N4594" i="7"/>
  <c r="N4595" i="7"/>
  <c r="N4596" i="7"/>
  <c r="N4597" i="7"/>
  <c r="N4598" i="7"/>
  <c r="N4599" i="7"/>
  <c r="N4600" i="7"/>
  <c r="N4601" i="7"/>
  <c r="N4602" i="7"/>
  <c r="N4603" i="7"/>
  <c r="N4604" i="7"/>
  <c r="N4605" i="7"/>
  <c r="N4606" i="7"/>
  <c r="N4607" i="7"/>
  <c r="N4608" i="7"/>
  <c r="N4609" i="7"/>
  <c r="N4610" i="7"/>
  <c r="N4611" i="7"/>
  <c r="N4612" i="7"/>
  <c r="N4613" i="7"/>
  <c r="N4614" i="7"/>
  <c r="N4615" i="7"/>
  <c r="N4616" i="7"/>
  <c r="N4617" i="7"/>
  <c r="N4618" i="7"/>
  <c r="N4619" i="7"/>
  <c r="N4620" i="7"/>
  <c r="N4621" i="7"/>
  <c r="N4622" i="7"/>
  <c r="N4623" i="7"/>
  <c r="N4624" i="7"/>
  <c r="N4625" i="7"/>
  <c r="N4626" i="7"/>
  <c r="N4627" i="7"/>
  <c r="N4628" i="7"/>
  <c r="N4629" i="7"/>
  <c r="N4630" i="7"/>
  <c r="N4631" i="7"/>
  <c r="N4632" i="7"/>
  <c r="N4633" i="7"/>
  <c r="N4634" i="7"/>
  <c r="N4635" i="7"/>
  <c r="N4636" i="7"/>
  <c r="N4637" i="7"/>
  <c r="N4638" i="7"/>
  <c r="N4639" i="7"/>
  <c r="N4640" i="7"/>
  <c r="N4641" i="7"/>
  <c r="N4642" i="7"/>
  <c r="N4643" i="7"/>
  <c r="N4644" i="7"/>
  <c r="N4645" i="7"/>
  <c r="N4646" i="7"/>
  <c r="N4647" i="7"/>
  <c r="N4648" i="7"/>
  <c r="N4649" i="7"/>
  <c r="N4650" i="7"/>
  <c r="N4651" i="7"/>
  <c r="N4652" i="7"/>
  <c r="N4653" i="7"/>
  <c r="N4654" i="7"/>
  <c r="N4655" i="7"/>
  <c r="N4656" i="7"/>
  <c r="N4657" i="7"/>
  <c r="N4658" i="7"/>
  <c r="N4659" i="7"/>
  <c r="N4660" i="7"/>
  <c r="N4661" i="7"/>
  <c r="N4662" i="7"/>
  <c r="N4663" i="7"/>
  <c r="N4664" i="7"/>
  <c r="N4665" i="7"/>
  <c r="N4666" i="7"/>
  <c r="N4667" i="7"/>
  <c r="N4668" i="7"/>
  <c r="N4669" i="7"/>
  <c r="N4670" i="7"/>
  <c r="N4671" i="7"/>
  <c r="N4672" i="7"/>
  <c r="N4673" i="7"/>
  <c r="N4674" i="7"/>
  <c r="N4675" i="7"/>
  <c r="N4676" i="7"/>
  <c r="N4677" i="7"/>
  <c r="N4678" i="7"/>
  <c r="N4679" i="7"/>
  <c r="N4680" i="7"/>
  <c r="N4681" i="7"/>
  <c r="N4682" i="7"/>
  <c r="N4683" i="7"/>
  <c r="N4684" i="7"/>
  <c r="N4685" i="7"/>
  <c r="N4686" i="7"/>
  <c r="N4687" i="7"/>
  <c r="N4688" i="7"/>
  <c r="N4689" i="7"/>
  <c r="N4690" i="7"/>
  <c r="N4691" i="7"/>
  <c r="N4692" i="7"/>
  <c r="N4693" i="7"/>
  <c r="N4694" i="7"/>
  <c r="N4695" i="7"/>
  <c r="N4696" i="7"/>
  <c r="N4697" i="7"/>
  <c r="N4698" i="7"/>
  <c r="N4699" i="7"/>
  <c r="N4700" i="7"/>
  <c r="N4701" i="7"/>
  <c r="N4702" i="7"/>
  <c r="N4703" i="7"/>
  <c r="N4704" i="7"/>
  <c r="N4705" i="7"/>
  <c r="N4706" i="7"/>
  <c r="N4707" i="7"/>
  <c r="N4708" i="7"/>
  <c r="N4709" i="7"/>
  <c r="N4710" i="7"/>
  <c r="N4711" i="7"/>
  <c r="N4712" i="7"/>
  <c r="N4713" i="7"/>
  <c r="N4714" i="7"/>
  <c r="N4715" i="7"/>
  <c r="N4716" i="7"/>
  <c r="N4717" i="7"/>
  <c r="N4718" i="7"/>
  <c r="N4719" i="7"/>
  <c r="N4720" i="7"/>
  <c r="N4721" i="7"/>
  <c r="N4722" i="7"/>
  <c r="N4723" i="7"/>
  <c r="N4724" i="7"/>
  <c r="N4725" i="7"/>
  <c r="N4726" i="7"/>
  <c r="N4727" i="7"/>
  <c r="N4728" i="7"/>
  <c r="N4729" i="7"/>
  <c r="N4730" i="7"/>
  <c r="N4731" i="7"/>
  <c r="N4732" i="7"/>
  <c r="N4733" i="7"/>
  <c r="N4734" i="7"/>
  <c r="N4735" i="7"/>
  <c r="N4736" i="7"/>
  <c r="N4737" i="7"/>
  <c r="N4738" i="7"/>
  <c r="N4739" i="7"/>
  <c r="N4740" i="7"/>
  <c r="N4741" i="7"/>
  <c r="N4742" i="7"/>
  <c r="N4743" i="7"/>
  <c r="N4744" i="7"/>
  <c r="N4745" i="7"/>
  <c r="N4746" i="7"/>
  <c r="N4747" i="7"/>
  <c r="N4748" i="7"/>
  <c r="N4749" i="7"/>
  <c r="N4750" i="7"/>
  <c r="N4751" i="7"/>
  <c r="N4752" i="7"/>
  <c r="N4753" i="7"/>
  <c r="N4754" i="7"/>
  <c r="N4755" i="7"/>
  <c r="N4756" i="7"/>
  <c r="N4757" i="7"/>
  <c r="N4758" i="7"/>
  <c r="N4759" i="7"/>
  <c r="N4760" i="7"/>
  <c r="N4761" i="7"/>
  <c r="N4762" i="7"/>
  <c r="N4763" i="7"/>
  <c r="N4764" i="7"/>
  <c r="N4765" i="7"/>
  <c r="N4766" i="7"/>
  <c r="N4767" i="7"/>
  <c r="N4768" i="7"/>
  <c r="N4769" i="7"/>
  <c r="N4770" i="7"/>
  <c r="N4771" i="7"/>
  <c r="N4772" i="7"/>
  <c r="N4773" i="7"/>
  <c r="N4774" i="7"/>
  <c r="N4775" i="7"/>
  <c r="N4776" i="7"/>
  <c r="N4777" i="7"/>
  <c r="N4778" i="7"/>
  <c r="N4779" i="7"/>
  <c r="N4780" i="7"/>
  <c r="N4781" i="7"/>
  <c r="N4782" i="7"/>
  <c r="N4783" i="7"/>
  <c r="N4784" i="7"/>
  <c r="N4785" i="7"/>
  <c r="N4786" i="7"/>
  <c r="N4787" i="7"/>
  <c r="N4788" i="7"/>
  <c r="N4789" i="7"/>
  <c r="N4790" i="7"/>
  <c r="N4791" i="7"/>
  <c r="N4792" i="7"/>
  <c r="N4793" i="7"/>
  <c r="N4794" i="7"/>
  <c r="N4795" i="7"/>
  <c r="N4796" i="7"/>
  <c r="N4797" i="7"/>
  <c r="N4798" i="7"/>
  <c r="N4799" i="7"/>
  <c r="N4800" i="7"/>
  <c r="N4801" i="7"/>
  <c r="N4802" i="7"/>
  <c r="N4803" i="7"/>
  <c r="N4804" i="7"/>
  <c r="N4805" i="7"/>
  <c r="N4806" i="7"/>
  <c r="N4807" i="7"/>
  <c r="N4808" i="7"/>
  <c r="N4809" i="7"/>
  <c r="N4810" i="7"/>
  <c r="N4811" i="7"/>
  <c r="N4812" i="7"/>
  <c r="N4813" i="7"/>
  <c r="N4814" i="7"/>
  <c r="N4815" i="7"/>
  <c r="N4816" i="7"/>
  <c r="N4817" i="7"/>
  <c r="N4818" i="7"/>
  <c r="N4819" i="7"/>
  <c r="N4820" i="7"/>
  <c r="N4821" i="7"/>
  <c r="N4822" i="7"/>
  <c r="N4823" i="7"/>
  <c r="N4824" i="7"/>
  <c r="N4825" i="7"/>
  <c r="N4826" i="7"/>
  <c r="N4827" i="7"/>
  <c r="N4828" i="7"/>
  <c r="N4829" i="7"/>
  <c r="N4830" i="7"/>
  <c r="N4831" i="7"/>
  <c r="N4832" i="7"/>
  <c r="N4833" i="7"/>
  <c r="N4834" i="7"/>
  <c r="N4835" i="7"/>
  <c r="N4836" i="7"/>
  <c r="N4837" i="7"/>
  <c r="N4838" i="7"/>
  <c r="N4839" i="7"/>
  <c r="N4840" i="7"/>
  <c r="N4841" i="7"/>
  <c r="N4842" i="7"/>
  <c r="N4843" i="7"/>
  <c r="N4844" i="7"/>
  <c r="N4845" i="7"/>
  <c r="N4846" i="7"/>
  <c r="N4847" i="7"/>
  <c r="N4848" i="7"/>
  <c r="N4849" i="7"/>
  <c r="N4850" i="7"/>
  <c r="N4851" i="7"/>
  <c r="N4852" i="7"/>
  <c r="N4853" i="7"/>
  <c r="N4854" i="7"/>
  <c r="N4855" i="7"/>
  <c r="N4856" i="7"/>
  <c r="N4857" i="7"/>
  <c r="N4858" i="7"/>
  <c r="N4859" i="7"/>
  <c r="N4860" i="7"/>
  <c r="N4861" i="7"/>
  <c r="N4862" i="7"/>
  <c r="N4863" i="7"/>
  <c r="N4864" i="7"/>
  <c r="N4865" i="7"/>
  <c r="N4866" i="7"/>
  <c r="N4867" i="7"/>
  <c r="N4868" i="7"/>
  <c r="N4869" i="7"/>
  <c r="N4870" i="7"/>
  <c r="N4871" i="7"/>
  <c r="N4872" i="7"/>
  <c r="N4873" i="7"/>
  <c r="N4874" i="7"/>
  <c r="N4875" i="7"/>
  <c r="N4876" i="7"/>
  <c r="N4877" i="7"/>
  <c r="N4878" i="7"/>
  <c r="N4879" i="7"/>
  <c r="N4880" i="7"/>
  <c r="N4881" i="7"/>
  <c r="N4882" i="7"/>
  <c r="N4883" i="7"/>
  <c r="N4884" i="7"/>
  <c r="N4885" i="7"/>
  <c r="N4886" i="7"/>
  <c r="N4887" i="7"/>
  <c r="N4888" i="7"/>
  <c r="N4889" i="7"/>
  <c r="N4890" i="7"/>
  <c r="N4891" i="7"/>
  <c r="N4892" i="7"/>
  <c r="N4893" i="7"/>
  <c r="N4894" i="7"/>
  <c r="N4895" i="7"/>
  <c r="N4896" i="7"/>
  <c r="N4897" i="7"/>
  <c r="N4898" i="7"/>
  <c r="N4899" i="7"/>
  <c r="N4900" i="7"/>
  <c r="N4901" i="7"/>
  <c r="N4902" i="7"/>
  <c r="N4903" i="7"/>
  <c r="N4904" i="7"/>
  <c r="N4905" i="7"/>
  <c r="N4906" i="7"/>
  <c r="N4907" i="7"/>
  <c r="N4908" i="7"/>
  <c r="N4909" i="7"/>
  <c r="N4910" i="7"/>
  <c r="N4911" i="7"/>
  <c r="N4912" i="7"/>
  <c r="N4913" i="7"/>
  <c r="N4914" i="7"/>
  <c r="N4915" i="7"/>
  <c r="N4916" i="7"/>
  <c r="N4917" i="7"/>
  <c r="N4918" i="7"/>
  <c r="N4919" i="7"/>
  <c r="N4920" i="7"/>
  <c r="N4921" i="7"/>
  <c r="N4922" i="7"/>
  <c r="N4923" i="7"/>
  <c r="N4924" i="7"/>
  <c r="N4925" i="7"/>
  <c r="N4926" i="7"/>
  <c r="N4927" i="7"/>
  <c r="N4928" i="7"/>
  <c r="N4929" i="7"/>
  <c r="N4930" i="7"/>
  <c r="N4931" i="7"/>
  <c r="N4932" i="7"/>
  <c r="N4933" i="7"/>
  <c r="N4934" i="7"/>
  <c r="N4935" i="7"/>
  <c r="N4936" i="7"/>
  <c r="N4937" i="7"/>
  <c r="N4938" i="7"/>
  <c r="N4939" i="7"/>
  <c r="N4940" i="7"/>
  <c r="N4941" i="7"/>
  <c r="N4942" i="7"/>
  <c r="N4943" i="7"/>
  <c r="N4944" i="7"/>
  <c r="N4945" i="7"/>
  <c r="N4946" i="7"/>
  <c r="N4947" i="7"/>
  <c r="N4948" i="7"/>
  <c r="N4949" i="7"/>
  <c r="N4950" i="7"/>
  <c r="N4951" i="7"/>
  <c r="N4952" i="7"/>
  <c r="N4953" i="7"/>
  <c r="N4954" i="7"/>
  <c r="N4955" i="7"/>
  <c r="N4956" i="7"/>
  <c r="N4957" i="7"/>
  <c r="N4958" i="7"/>
  <c r="N4959" i="7"/>
  <c r="N4960" i="7"/>
  <c r="N4961" i="7"/>
  <c r="N4962" i="7"/>
  <c r="N4963" i="7"/>
  <c r="N4964" i="7"/>
  <c r="N4965" i="7"/>
  <c r="N4966" i="7"/>
  <c r="N4967" i="7"/>
  <c r="N4968" i="7"/>
  <c r="N4969" i="7"/>
  <c r="N4970" i="7"/>
  <c r="N4971" i="7"/>
  <c r="N4972" i="7"/>
  <c r="N4973" i="7"/>
  <c r="N4974" i="7"/>
  <c r="N4975" i="7"/>
  <c r="N4976" i="7"/>
  <c r="N4977" i="7"/>
  <c r="N4978" i="7"/>
  <c r="N4979" i="7"/>
  <c r="N4980" i="7"/>
  <c r="N4981" i="7"/>
  <c r="N4982" i="7"/>
  <c r="N4983" i="7"/>
  <c r="N4984" i="7"/>
  <c r="N4985" i="7"/>
  <c r="N4986" i="7"/>
  <c r="N4987" i="7"/>
  <c r="N4988" i="7"/>
  <c r="N4989" i="7"/>
  <c r="N4990" i="7"/>
  <c r="N4991" i="7"/>
  <c r="N4992" i="7"/>
  <c r="N4993" i="7"/>
  <c r="N4994" i="7"/>
  <c r="N4995" i="7"/>
  <c r="N4996" i="7"/>
  <c r="N4997" i="7"/>
  <c r="N4998" i="7"/>
  <c r="N4999" i="7"/>
  <c r="N5000" i="7"/>
  <c r="N5001" i="7"/>
  <c r="N5002" i="7"/>
  <c r="N5003" i="7"/>
  <c r="N5004" i="7"/>
  <c r="N5005" i="7"/>
  <c r="N5006" i="7"/>
  <c r="N5007" i="7"/>
  <c r="N5008" i="7"/>
  <c r="N5009" i="7"/>
  <c r="N5010" i="7"/>
  <c r="N5011" i="7"/>
  <c r="N5012" i="7"/>
  <c r="N5013" i="7"/>
  <c r="N5014" i="7"/>
  <c r="N5015" i="7"/>
  <c r="N5016" i="7"/>
  <c r="N5017" i="7"/>
  <c r="N5018" i="7"/>
  <c r="N5019" i="7"/>
  <c r="N5020" i="7"/>
  <c r="N5021" i="7"/>
  <c r="N5022" i="7"/>
  <c r="N5023" i="7"/>
  <c r="N5024" i="7"/>
  <c r="N5025" i="7"/>
  <c r="N5026" i="7"/>
  <c r="N5027" i="7"/>
  <c r="N5028" i="7"/>
  <c r="N5029" i="7"/>
  <c r="N5030" i="7"/>
  <c r="N5031" i="7"/>
  <c r="N5032" i="7"/>
  <c r="N5033" i="7"/>
  <c r="N5034" i="7"/>
  <c r="N5035" i="7"/>
  <c r="N5036" i="7"/>
  <c r="N5037" i="7"/>
  <c r="N5038" i="7"/>
  <c r="N5039" i="7"/>
  <c r="N5040" i="7"/>
  <c r="N5041" i="7"/>
  <c r="N5042" i="7"/>
  <c r="N5043" i="7"/>
  <c r="N5044" i="7"/>
  <c r="N5045" i="7"/>
  <c r="N5046" i="7"/>
  <c r="N5047" i="7"/>
  <c r="N5048" i="7"/>
  <c r="N5049" i="7"/>
  <c r="N5050" i="7"/>
  <c r="N5051" i="7"/>
  <c r="N5052" i="7"/>
  <c r="N5053" i="7"/>
  <c r="N5054" i="7"/>
  <c r="N5055" i="7"/>
  <c r="N5056" i="7"/>
  <c r="N5057" i="7"/>
  <c r="N5058" i="7"/>
  <c r="N5059" i="7"/>
  <c r="N5060" i="7"/>
  <c r="N5061" i="7"/>
  <c r="N5062" i="7"/>
  <c r="N5063" i="7"/>
  <c r="N5064" i="7"/>
  <c r="N5065" i="7"/>
  <c r="N5066" i="7"/>
  <c r="N5067" i="7"/>
  <c r="N5068" i="7"/>
  <c r="N5069" i="7"/>
  <c r="N5070" i="7"/>
  <c r="N5071" i="7"/>
  <c r="N5072" i="7"/>
  <c r="N5073" i="7"/>
  <c r="N5074" i="7"/>
  <c r="N5075" i="7"/>
  <c r="N5076" i="7"/>
  <c r="N5077" i="7"/>
  <c r="N5078" i="7"/>
  <c r="N5079" i="7"/>
  <c r="N5080" i="7"/>
  <c r="N5081" i="7"/>
  <c r="N5082" i="7"/>
  <c r="N5083" i="7"/>
  <c r="N5084" i="7"/>
  <c r="N5085" i="7"/>
  <c r="N5086" i="7"/>
  <c r="N5087" i="7"/>
  <c r="N5088" i="7"/>
  <c r="N5089" i="7"/>
  <c r="N5090" i="7"/>
  <c r="N5091" i="7"/>
  <c r="N5092" i="7"/>
  <c r="N5093" i="7"/>
  <c r="N5094" i="7"/>
  <c r="N5095" i="7"/>
  <c r="N5096" i="7"/>
  <c r="N5097" i="7"/>
  <c r="N5098" i="7"/>
  <c r="N5099" i="7"/>
  <c r="N5100" i="7"/>
  <c r="N5101" i="7"/>
  <c r="N5102" i="7"/>
  <c r="N5103" i="7"/>
  <c r="N5104" i="7"/>
  <c r="N5105" i="7"/>
  <c r="N5106" i="7"/>
  <c r="N5107" i="7"/>
  <c r="N5108" i="7"/>
  <c r="N5109" i="7"/>
  <c r="N5110" i="7"/>
  <c r="N5111" i="7"/>
  <c r="N5112" i="7"/>
  <c r="N5113" i="7"/>
  <c r="N5114" i="7"/>
  <c r="N5115" i="7"/>
  <c r="N5116" i="7"/>
  <c r="N5117" i="7"/>
  <c r="N5118" i="7"/>
  <c r="N5119" i="7"/>
  <c r="N5120" i="7"/>
  <c r="N5121" i="7"/>
  <c r="N5122" i="7"/>
  <c r="N5123" i="7"/>
  <c r="N5124" i="7"/>
  <c r="N5125" i="7"/>
  <c r="N5126" i="7"/>
  <c r="N5127" i="7"/>
  <c r="N5128" i="7"/>
  <c r="N5129" i="7"/>
  <c r="N5130" i="7"/>
  <c r="N5131" i="7"/>
  <c r="N5132" i="7"/>
  <c r="N5133" i="7"/>
  <c r="N5134" i="7"/>
  <c r="N5135" i="7"/>
  <c r="N5136" i="7"/>
  <c r="N5137" i="7"/>
  <c r="N5138" i="7"/>
  <c r="N5139" i="7"/>
  <c r="N5140" i="7"/>
  <c r="N5141" i="7"/>
  <c r="N5142" i="7"/>
  <c r="N5143" i="7"/>
  <c r="N5144" i="7"/>
  <c r="N5145" i="7"/>
  <c r="N5146" i="7"/>
  <c r="N5147" i="7"/>
  <c r="N5148" i="7"/>
  <c r="N5149" i="7"/>
  <c r="N5150" i="7"/>
  <c r="N5151" i="7"/>
  <c r="N5152" i="7"/>
  <c r="N5153" i="7"/>
  <c r="N5154" i="7"/>
  <c r="N5155" i="7"/>
  <c r="N5156" i="7"/>
  <c r="N5157" i="7"/>
  <c r="N5158" i="7"/>
  <c r="N5159" i="7"/>
  <c r="N5160" i="7"/>
  <c r="N5161" i="7"/>
  <c r="N5162" i="7"/>
  <c r="N5163" i="7"/>
  <c r="N5164" i="7"/>
  <c r="N5165" i="7"/>
  <c r="N5166" i="7"/>
  <c r="N5167" i="7"/>
  <c r="N5168" i="7"/>
  <c r="N5169" i="7"/>
  <c r="N5170" i="7"/>
  <c r="N5171" i="7"/>
  <c r="N5172" i="7"/>
  <c r="N5173" i="7"/>
  <c r="N5174" i="7"/>
  <c r="N5175" i="7"/>
  <c r="N5176" i="7"/>
  <c r="N5177" i="7"/>
  <c r="N5178" i="7"/>
  <c r="N5179" i="7"/>
  <c r="N5180" i="7"/>
  <c r="N5181" i="7"/>
  <c r="N5182" i="7"/>
  <c r="N5183" i="7"/>
  <c r="N5184" i="7"/>
  <c r="N5185" i="7"/>
  <c r="N5186" i="7"/>
  <c r="N5187" i="7"/>
  <c r="N5188" i="7"/>
  <c r="N5189" i="7"/>
  <c r="N5190" i="7"/>
  <c r="N5191" i="7"/>
  <c r="N5192" i="7"/>
  <c r="N5193" i="7"/>
  <c r="N5194" i="7"/>
  <c r="N5195" i="7"/>
  <c r="N5196" i="7"/>
  <c r="N5197" i="7"/>
  <c r="N5198" i="7"/>
  <c r="N5199" i="7"/>
  <c r="N5200" i="7"/>
  <c r="N5201" i="7"/>
  <c r="N5202" i="7"/>
  <c r="N5203" i="7"/>
  <c r="N5204" i="7"/>
  <c r="N5205" i="7"/>
  <c r="N5206" i="7"/>
  <c r="N5207" i="7"/>
  <c r="N5208" i="7"/>
  <c r="N5209" i="7"/>
  <c r="N5210" i="7"/>
  <c r="N5211" i="7"/>
  <c r="N5212" i="7"/>
  <c r="N5213" i="7"/>
  <c r="N5214" i="7"/>
  <c r="N5215" i="7"/>
  <c r="N5216" i="7"/>
  <c r="N5217" i="7"/>
  <c r="N5218" i="7"/>
  <c r="N5219" i="7"/>
  <c r="N5220" i="7"/>
  <c r="N5221" i="7"/>
  <c r="N5222" i="7"/>
  <c r="N5223" i="7"/>
  <c r="N5224" i="7"/>
  <c r="N5225" i="7"/>
  <c r="N5226" i="7"/>
  <c r="N5227" i="7"/>
  <c r="N5228" i="7"/>
  <c r="N5229" i="7"/>
  <c r="N5230" i="7"/>
  <c r="N5231" i="7"/>
  <c r="N5232" i="7"/>
  <c r="N5233" i="7"/>
  <c r="N5234" i="7"/>
  <c r="N5235" i="7"/>
  <c r="N5236" i="7"/>
  <c r="N5237" i="7"/>
  <c r="N5238" i="7"/>
  <c r="N5239" i="7"/>
  <c r="N5240" i="7"/>
  <c r="N5241" i="7"/>
  <c r="N5242" i="7"/>
  <c r="N5243" i="7"/>
  <c r="N5244" i="7"/>
  <c r="N5245" i="7"/>
  <c r="N5246" i="7"/>
  <c r="N5247" i="7"/>
  <c r="N5248" i="7"/>
  <c r="N5249" i="7"/>
  <c r="N5250" i="7"/>
  <c r="N5251" i="7"/>
  <c r="N5252" i="7"/>
  <c r="N5253" i="7"/>
  <c r="N5254" i="7"/>
  <c r="N5255" i="7"/>
  <c r="N5256" i="7"/>
  <c r="N5257" i="7"/>
  <c r="N5258" i="7"/>
  <c r="N5259" i="7"/>
  <c r="N5260" i="7"/>
  <c r="N5261" i="7"/>
  <c r="N5262" i="7"/>
  <c r="N5263" i="7"/>
  <c r="N5264" i="7"/>
  <c r="N5265" i="7"/>
  <c r="N5266" i="7"/>
  <c r="N5267" i="7"/>
  <c r="N5268" i="7"/>
  <c r="N5269" i="7"/>
  <c r="N5270" i="7"/>
  <c r="N5271" i="7"/>
  <c r="N5272" i="7"/>
  <c r="N5273" i="7"/>
  <c r="N5274" i="7"/>
  <c r="N5275" i="7"/>
  <c r="N5276" i="7"/>
  <c r="N5277" i="7"/>
  <c r="N5278" i="7"/>
  <c r="N5279" i="7"/>
  <c r="N5280" i="7"/>
  <c r="N5281" i="7"/>
  <c r="N5282" i="7"/>
  <c r="N5283" i="7"/>
  <c r="N5284" i="7"/>
  <c r="N5285" i="7"/>
  <c r="N5286" i="7"/>
  <c r="N5287" i="7"/>
  <c r="N5288" i="7"/>
  <c r="N5289" i="7"/>
  <c r="N5290" i="7"/>
  <c r="N5291" i="7"/>
  <c r="N5292" i="7"/>
  <c r="N5293" i="7"/>
  <c r="N5294" i="7"/>
  <c r="N5295" i="7"/>
  <c r="N5296" i="7"/>
  <c r="N5297" i="7"/>
  <c r="N5298" i="7"/>
  <c r="N5299" i="7"/>
  <c r="N5300" i="7"/>
  <c r="N5301" i="7"/>
  <c r="N5302" i="7"/>
  <c r="N5303" i="7"/>
  <c r="N5304" i="7"/>
  <c r="N5305" i="7"/>
  <c r="N5306" i="7"/>
  <c r="N5307" i="7"/>
  <c r="N5308" i="7"/>
  <c r="N5309" i="7"/>
  <c r="N5310" i="7"/>
  <c r="N5311" i="7"/>
  <c r="N5312" i="7"/>
  <c r="N5313" i="7"/>
  <c r="N5314" i="7"/>
  <c r="N5315" i="7"/>
  <c r="N5316" i="7"/>
  <c r="N5317" i="7"/>
  <c r="N5318" i="7"/>
  <c r="N5319" i="7"/>
  <c r="N5320" i="7"/>
  <c r="N5321" i="7"/>
  <c r="N5322" i="7"/>
  <c r="N5323" i="7"/>
  <c r="N5324" i="7"/>
  <c r="N5325" i="7"/>
  <c r="N5326" i="7"/>
  <c r="N5327" i="7"/>
  <c r="N5328" i="7"/>
  <c r="N5329" i="7"/>
  <c r="N5330" i="7"/>
  <c r="N5331" i="7"/>
  <c r="N5332" i="7"/>
  <c r="N5333" i="7"/>
  <c r="N5334" i="7"/>
  <c r="N5335" i="7"/>
  <c r="N5336" i="7"/>
  <c r="N5337" i="7"/>
  <c r="N5338" i="7"/>
  <c r="N5339" i="7"/>
  <c r="N5340" i="7"/>
  <c r="N5341" i="7"/>
  <c r="N5342" i="7"/>
  <c r="N5343" i="7"/>
  <c r="N5344" i="7"/>
  <c r="N5345" i="7"/>
  <c r="N5346" i="7"/>
  <c r="N5347" i="7"/>
  <c r="N5348" i="7"/>
  <c r="N5349" i="7"/>
  <c r="N5350" i="7"/>
  <c r="N5351" i="7"/>
  <c r="N5352" i="7"/>
  <c r="N5353" i="7"/>
  <c r="N5354" i="7"/>
  <c r="N5355" i="7"/>
  <c r="N5356" i="7"/>
  <c r="N5357" i="7"/>
  <c r="N5358" i="7"/>
  <c r="N5359" i="7"/>
  <c r="N5360" i="7"/>
  <c r="N5361" i="7"/>
  <c r="N5362" i="7"/>
  <c r="N5363" i="7"/>
  <c r="N5364" i="7"/>
  <c r="N5365" i="7"/>
  <c r="N5366" i="7"/>
  <c r="N5367" i="7"/>
  <c r="N5368" i="7"/>
  <c r="N5369" i="7"/>
  <c r="N5370" i="7"/>
  <c r="N5371" i="7"/>
  <c r="N5372" i="7"/>
  <c r="N5373" i="7"/>
  <c r="N5374" i="7"/>
  <c r="N5375" i="7"/>
  <c r="N5376" i="7"/>
  <c r="N5377" i="7"/>
  <c r="N5378" i="7"/>
  <c r="N5379" i="7"/>
  <c r="N5380" i="7"/>
  <c r="N5381" i="7"/>
  <c r="N5382" i="7"/>
  <c r="N5383" i="7"/>
  <c r="N5384" i="7"/>
  <c r="N5385" i="7"/>
  <c r="N5386" i="7"/>
  <c r="N5387" i="7"/>
  <c r="N5388" i="7"/>
  <c r="N5389" i="7"/>
  <c r="N5390" i="7"/>
  <c r="N5391" i="7"/>
  <c r="N5392" i="7"/>
  <c r="N5393" i="7"/>
  <c r="N5394" i="7"/>
  <c r="N5395" i="7"/>
  <c r="N5396" i="7"/>
  <c r="N5397" i="7"/>
  <c r="N5398" i="7"/>
  <c r="N5399" i="7"/>
  <c r="N5400" i="7"/>
  <c r="N5401" i="7"/>
  <c r="N5402" i="7"/>
  <c r="N5403" i="7"/>
  <c r="N5404" i="7"/>
  <c r="N5405" i="7"/>
  <c r="N5406" i="7"/>
  <c r="N5407" i="7"/>
  <c r="N5408" i="7"/>
  <c r="N5409" i="7"/>
  <c r="N5410" i="7"/>
  <c r="N5411" i="7"/>
  <c r="N5412" i="7"/>
  <c r="N5413" i="7"/>
  <c r="N5414" i="7"/>
  <c r="N5415" i="7"/>
  <c r="N5416" i="7"/>
  <c r="N5417" i="7"/>
  <c r="N5418" i="7"/>
  <c r="N5419" i="7"/>
  <c r="N5420" i="7"/>
  <c r="N5421" i="7"/>
  <c r="N5422" i="7"/>
  <c r="N5423" i="7"/>
  <c r="N5424" i="7"/>
  <c r="N5425" i="7"/>
  <c r="N5426" i="7"/>
  <c r="N5427" i="7"/>
  <c r="N5428" i="7"/>
  <c r="N5429" i="7"/>
  <c r="N5430" i="7"/>
  <c r="N5431" i="7"/>
  <c r="N5432" i="7"/>
  <c r="N5433" i="7"/>
  <c r="N5434" i="7"/>
  <c r="N5435" i="7"/>
  <c r="N5436" i="7"/>
  <c r="N5437" i="7"/>
  <c r="N5438" i="7"/>
  <c r="N5439" i="7"/>
  <c r="N5440" i="7"/>
  <c r="N5441" i="7"/>
  <c r="N5442" i="7"/>
  <c r="N5443" i="7"/>
  <c r="N5444" i="7"/>
  <c r="N5445" i="7"/>
  <c r="N5446" i="7"/>
  <c r="N5447" i="7"/>
  <c r="N5448" i="7"/>
  <c r="N5449" i="7"/>
  <c r="N5450" i="7"/>
  <c r="N5451" i="7"/>
  <c r="N5452" i="7"/>
  <c r="N5453" i="7"/>
  <c r="N5454" i="7"/>
  <c r="N5455" i="7"/>
  <c r="N5456" i="7"/>
  <c r="N5457" i="7"/>
  <c r="N5458" i="7"/>
  <c r="N5459" i="7"/>
  <c r="N5460" i="7"/>
  <c r="N5461" i="7"/>
  <c r="N5462" i="7"/>
  <c r="N5463" i="7"/>
  <c r="N5464" i="7"/>
  <c r="N5465" i="7"/>
  <c r="N5466" i="7"/>
  <c r="N5467" i="7"/>
  <c r="N5468" i="7"/>
  <c r="N5469" i="7"/>
  <c r="N5470" i="7"/>
  <c r="N5471" i="7"/>
  <c r="N5472" i="7"/>
  <c r="N5473" i="7"/>
  <c r="N5474" i="7"/>
  <c r="N5475" i="7"/>
  <c r="N5476" i="7"/>
  <c r="N5477" i="7"/>
  <c r="N5478" i="7"/>
  <c r="N5479" i="7"/>
  <c r="N5480" i="7"/>
  <c r="N5481" i="7"/>
  <c r="N5482" i="7"/>
  <c r="N5483" i="7"/>
  <c r="N5484" i="7"/>
  <c r="N5485" i="7"/>
  <c r="N5486" i="7"/>
  <c r="N5487" i="7"/>
  <c r="N5488" i="7"/>
  <c r="N5489" i="7"/>
  <c r="N5490" i="7"/>
  <c r="N5491" i="7"/>
  <c r="N5492" i="7"/>
  <c r="N5493" i="7"/>
  <c r="N5494" i="7"/>
  <c r="N5495" i="7"/>
  <c r="N5496" i="7"/>
  <c r="N5497" i="7"/>
  <c r="N5498" i="7"/>
  <c r="N5499" i="7"/>
  <c r="N5500" i="7"/>
  <c r="N5501" i="7"/>
  <c r="N5502" i="7"/>
  <c r="N5503" i="7"/>
  <c r="N5504" i="7"/>
  <c r="N5505" i="7"/>
  <c r="N5506" i="7"/>
  <c r="N5507" i="7"/>
  <c r="N5508" i="7"/>
  <c r="N5509" i="7"/>
  <c r="N5510" i="7"/>
  <c r="N5511" i="7"/>
  <c r="N5512" i="7"/>
  <c r="N5513" i="7"/>
  <c r="N5514" i="7"/>
  <c r="N5515" i="7"/>
  <c r="N5516" i="7"/>
  <c r="N5517" i="7"/>
  <c r="N5518" i="7"/>
  <c r="N5519" i="7"/>
  <c r="N5520" i="7"/>
  <c r="N5521" i="7"/>
  <c r="N5522" i="7"/>
  <c r="N5523" i="7"/>
  <c r="N5524" i="7"/>
  <c r="N5525" i="7"/>
  <c r="N5526" i="7"/>
  <c r="N5527" i="7"/>
  <c r="N5528" i="7"/>
  <c r="N5529" i="7"/>
  <c r="N5530" i="7"/>
  <c r="N5531" i="7"/>
  <c r="N5532" i="7"/>
  <c r="N5533" i="7"/>
  <c r="N5534" i="7"/>
  <c r="N5535" i="7"/>
  <c r="N5536" i="7"/>
  <c r="N5537" i="7"/>
  <c r="N5538" i="7"/>
  <c r="N5539" i="7"/>
  <c r="N5540" i="7"/>
  <c r="N5541" i="7"/>
  <c r="N5542" i="7"/>
  <c r="N5543" i="7"/>
  <c r="N5544" i="7"/>
  <c r="N5545" i="7"/>
  <c r="N5546" i="7"/>
  <c r="N5547" i="7"/>
  <c r="N5548" i="7"/>
  <c r="N5549" i="7"/>
  <c r="N5550" i="7"/>
  <c r="N5551" i="7"/>
  <c r="N5552" i="7"/>
  <c r="N5553" i="7"/>
  <c r="N5554" i="7"/>
  <c r="N5555" i="7"/>
  <c r="N5556" i="7"/>
  <c r="N5557" i="7"/>
  <c r="N5558" i="7"/>
  <c r="N5559" i="7"/>
  <c r="N5560" i="7"/>
  <c r="N5561" i="7"/>
  <c r="N5562" i="7"/>
  <c r="N5563" i="7"/>
  <c r="N5564" i="7"/>
  <c r="N5565" i="7"/>
  <c r="N5566" i="7"/>
  <c r="N5567" i="7"/>
  <c r="N5568" i="7"/>
  <c r="N5569" i="7"/>
  <c r="N5570" i="7"/>
  <c r="N5571" i="7"/>
  <c r="N5572" i="7"/>
  <c r="N5573" i="7"/>
  <c r="N5574" i="7"/>
  <c r="N5575" i="7"/>
  <c r="N5576" i="7"/>
  <c r="N5577" i="7"/>
  <c r="N5578" i="7"/>
  <c r="N5579" i="7"/>
  <c r="N5580" i="7"/>
  <c r="N5581" i="7"/>
  <c r="N5582" i="7"/>
  <c r="N5583" i="7"/>
  <c r="N5584" i="7"/>
  <c r="N5585" i="7"/>
  <c r="N5586" i="7"/>
  <c r="N5587" i="7"/>
  <c r="N5588" i="7"/>
  <c r="N5589" i="7"/>
  <c r="N5590" i="7"/>
  <c r="N5591" i="7"/>
  <c r="N5592" i="7"/>
  <c r="N5593" i="7"/>
  <c r="N5594" i="7"/>
  <c r="N5595" i="7"/>
  <c r="N5596" i="7"/>
  <c r="N5597" i="7"/>
  <c r="N5598" i="7"/>
  <c r="N5599" i="7"/>
  <c r="N5600" i="7"/>
  <c r="N5601" i="7"/>
  <c r="N5602" i="7"/>
  <c r="N5603" i="7"/>
  <c r="N5604" i="7"/>
  <c r="N5605" i="7"/>
  <c r="N5606" i="7"/>
  <c r="N5607" i="7"/>
  <c r="N5608" i="7"/>
  <c r="N5609" i="7"/>
  <c r="N5610" i="7"/>
  <c r="N5611" i="7"/>
  <c r="N5612" i="7"/>
  <c r="N5613" i="7"/>
  <c r="N5614" i="7"/>
  <c r="N5615" i="7"/>
  <c r="N5616" i="7"/>
  <c r="N5617" i="7"/>
  <c r="N5618" i="7"/>
  <c r="N5619" i="7"/>
  <c r="N5620" i="7"/>
  <c r="N5621" i="7"/>
  <c r="N5622" i="7"/>
  <c r="N5623" i="7"/>
  <c r="N5624" i="7"/>
  <c r="N5625" i="7"/>
  <c r="N5626" i="7"/>
  <c r="N5627" i="7"/>
  <c r="N5628" i="7"/>
  <c r="N5629" i="7"/>
  <c r="N5630" i="7"/>
  <c r="N5631" i="7"/>
  <c r="N5632" i="7"/>
  <c r="N5633" i="7"/>
  <c r="N5634" i="7"/>
  <c r="N5635" i="7"/>
  <c r="N5636" i="7"/>
  <c r="N5637" i="7"/>
  <c r="N5638" i="7"/>
  <c r="N5639" i="7"/>
  <c r="N5640" i="7"/>
  <c r="N5641" i="7"/>
  <c r="N5642" i="7"/>
  <c r="N5643" i="7"/>
  <c r="N5644" i="7"/>
  <c r="N5645" i="7"/>
  <c r="N5646" i="7"/>
  <c r="N5647" i="7"/>
  <c r="N5648" i="7"/>
  <c r="N5649" i="7"/>
  <c r="N5650" i="7"/>
  <c r="N5651" i="7"/>
  <c r="N5652" i="7"/>
  <c r="N5653" i="7"/>
  <c r="N5654" i="7"/>
  <c r="N5655" i="7"/>
  <c r="N5656" i="7"/>
  <c r="N5657" i="7"/>
  <c r="N5658" i="7"/>
  <c r="N5659" i="7"/>
  <c r="N5660" i="7"/>
  <c r="N5661" i="7"/>
  <c r="N5662" i="7"/>
  <c r="N5663" i="7"/>
  <c r="N5664" i="7"/>
  <c r="N5665" i="7"/>
  <c r="N5666" i="7"/>
  <c r="N5667" i="7"/>
  <c r="N5668" i="7"/>
  <c r="N5669" i="7"/>
  <c r="N5670" i="7"/>
  <c r="N5671" i="7"/>
  <c r="N5672" i="7"/>
  <c r="N5673" i="7"/>
  <c r="N5674" i="7"/>
  <c r="N5675" i="7"/>
  <c r="N5676" i="7"/>
  <c r="N5677" i="7"/>
  <c r="N5678" i="7"/>
  <c r="N5679" i="7"/>
  <c r="N5680" i="7"/>
  <c r="N5681" i="7"/>
  <c r="N5682" i="7"/>
  <c r="N5683" i="7"/>
  <c r="N5684" i="7"/>
  <c r="N5685" i="7"/>
  <c r="N5686" i="7"/>
  <c r="N5687" i="7"/>
  <c r="N5688" i="7"/>
  <c r="N5689" i="7"/>
  <c r="N5690" i="7"/>
  <c r="N5691" i="7"/>
  <c r="N5692" i="7"/>
  <c r="N5693" i="7"/>
  <c r="N5694" i="7"/>
  <c r="N5695" i="7"/>
  <c r="N5696" i="7"/>
  <c r="N5697" i="7"/>
  <c r="N5698" i="7"/>
  <c r="N5699" i="7"/>
  <c r="N5700" i="7"/>
  <c r="N5701" i="7"/>
  <c r="N5702" i="7"/>
  <c r="N5703" i="7"/>
  <c r="N5704" i="7"/>
  <c r="N5705" i="7"/>
  <c r="N5706" i="7"/>
  <c r="N5707" i="7"/>
  <c r="N5708" i="7"/>
  <c r="N5709" i="7"/>
  <c r="N5710" i="7"/>
  <c r="N5711" i="7"/>
  <c r="N5712" i="7"/>
  <c r="N5713" i="7"/>
  <c r="N5714" i="7"/>
  <c r="N5715" i="7"/>
  <c r="N5716" i="7"/>
  <c r="N5717" i="7"/>
  <c r="N5718" i="7"/>
  <c r="N5719" i="7"/>
  <c r="N5720" i="7"/>
  <c r="N5721" i="7"/>
  <c r="N5722" i="7"/>
  <c r="N5723" i="7"/>
  <c r="N5724" i="7"/>
  <c r="N5725" i="7"/>
  <c r="N5726" i="7"/>
  <c r="N5727" i="7"/>
  <c r="N5728" i="7"/>
  <c r="N5729" i="7"/>
  <c r="N5730" i="7"/>
  <c r="N5731" i="7"/>
  <c r="N5732" i="7"/>
  <c r="N5733" i="7"/>
  <c r="N5734" i="7"/>
  <c r="N5735" i="7"/>
  <c r="N5736" i="7"/>
  <c r="N5737" i="7"/>
  <c r="N5738" i="7"/>
  <c r="N5739" i="7"/>
  <c r="N5740" i="7"/>
  <c r="N5741" i="7"/>
  <c r="N5742" i="7"/>
  <c r="N5743" i="7"/>
  <c r="N5744" i="7"/>
  <c r="N5745" i="7"/>
  <c r="N5746" i="7"/>
  <c r="N5747" i="7"/>
  <c r="N5748" i="7"/>
  <c r="N5749" i="7"/>
  <c r="N5750" i="7"/>
  <c r="N5751" i="7"/>
  <c r="N5752" i="7"/>
  <c r="N5753" i="7"/>
  <c r="N5754" i="7"/>
  <c r="N5755" i="7"/>
  <c r="N5756" i="7"/>
  <c r="N5757" i="7"/>
  <c r="N5758" i="7"/>
  <c r="N5759" i="7"/>
  <c r="N5760" i="7"/>
  <c r="N5761" i="7"/>
  <c r="N5762" i="7"/>
  <c r="N5763" i="7"/>
  <c r="N5764" i="7"/>
  <c r="N5765" i="7"/>
  <c r="N5766" i="7"/>
  <c r="N5767" i="7"/>
  <c r="N5768" i="7"/>
  <c r="N5769" i="7"/>
  <c r="N5770" i="7"/>
  <c r="N5771" i="7"/>
  <c r="N5772" i="7"/>
  <c r="N5773" i="7"/>
  <c r="N5774" i="7"/>
  <c r="N5775" i="7"/>
  <c r="N5776" i="7"/>
  <c r="N5777" i="7"/>
  <c r="N5778" i="7"/>
  <c r="N5779" i="7"/>
  <c r="N5780" i="7"/>
  <c r="N5781" i="7"/>
  <c r="N5782" i="7"/>
  <c r="N5783" i="7"/>
  <c r="N5784" i="7"/>
  <c r="N5785" i="7"/>
  <c r="N5786" i="7"/>
  <c r="N5787" i="7"/>
  <c r="N5788" i="7"/>
  <c r="N5789" i="7"/>
  <c r="N5790" i="7"/>
  <c r="N5791" i="7"/>
  <c r="N5792" i="7"/>
  <c r="N5793" i="7"/>
  <c r="N5794" i="7"/>
  <c r="N5795" i="7"/>
  <c r="N5796" i="7"/>
  <c r="N5797" i="7"/>
  <c r="N5798" i="7"/>
  <c r="N5799" i="7"/>
  <c r="N5800" i="7"/>
  <c r="N5801" i="7"/>
  <c r="N5802" i="7"/>
  <c r="N5803" i="7"/>
  <c r="N5804" i="7"/>
  <c r="N5805" i="7"/>
  <c r="N5806" i="7"/>
  <c r="N5807" i="7"/>
  <c r="N5808" i="7"/>
  <c r="N5809" i="7"/>
  <c r="N5810" i="7"/>
  <c r="N5811" i="7"/>
  <c r="N5812" i="7"/>
  <c r="N5813" i="7"/>
  <c r="N5814" i="7"/>
  <c r="N5815" i="7"/>
  <c r="N5816" i="7"/>
  <c r="N5817" i="7"/>
  <c r="N5818" i="7"/>
  <c r="N5819" i="7"/>
  <c r="N5820" i="7"/>
  <c r="N5821" i="7"/>
  <c r="N5822" i="7"/>
  <c r="N5823" i="7"/>
  <c r="N5824" i="7"/>
  <c r="N5825" i="7"/>
  <c r="N5826" i="7"/>
  <c r="N5827" i="7"/>
  <c r="N5828" i="7"/>
  <c r="N5829" i="7"/>
  <c r="N5830" i="7"/>
  <c r="N5831" i="7"/>
  <c r="N5832" i="7"/>
  <c r="N5833" i="7"/>
  <c r="N5834" i="7"/>
  <c r="N5835" i="7"/>
  <c r="N5836" i="7"/>
  <c r="N5837" i="7"/>
  <c r="N5838" i="7"/>
  <c r="N5839" i="7"/>
  <c r="N5840" i="7"/>
  <c r="N5841" i="7"/>
  <c r="N5842" i="7"/>
  <c r="N5843" i="7"/>
  <c r="N5844" i="7"/>
  <c r="N5845" i="7"/>
  <c r="N5846" i="7"/>
  <c r="N5847" i="7"/>
  <c r="N5848" i="7"/>
  <c r="N5849" i="7"/>
  <c r="N5850" i="7"/>
  <c r="N5851" i="7"/>
  <c r="N5852" i="7"/>
  <c r="N5853" i="7"/>
  <c r="N5854" i="7"/>
  <c r="N5855" i="7"/>
  <c r="N5856" i="7"/>
  <c r="N5857" i="7"/>
  <c r="N5858" i="7"/>
  <c r="N5859" i="7"/>
  <c r="N5860" i="7"/>
  <c r="N5861" i="7"/>
  <c r="N5862" i="7"/>
  <c r="N5863" i="7"/>
  <c r="N5864" i="7"/>
  <c r="N5865" i="7"/>
  <c r="N5866" i="7"/>
  <c r="N5867" i="7"/>
  <c r="N5868" i="7"/>
  <c r="N5869" i="7"/>
  <c r="N5870" i="7"/>
  <c r="N5871" i="7"/>
  <c r="N5872" i="7"/>
  <c r="N5873" i="7"/>
  <c r="N5874" i="7"/>
  <c r="N5875" i="7"/>
  <c r="N5876" i="7"/>
  <c r="N5877" i="7"/>
  <c r="N5878" i="7"/>
  <c r="N5879" i="7"/>
  <c r="N5880" i="7"/>
  <c r="N5881" i="7"/>
  <c r="N5882" i="7"/>
  <c r="N5883" i="7"/>
  <c r="N5884" i="7"/>
  <c r="N5885" i="7"/>
  <c r="N5886" i="7"/>
  <c r="N5887" i="7"/>
  <c r="N5888" i="7"/>
  <c r="N5889" i="7"/>
  <c r="N5890" i="7"/>
  <c r="N5891" i="7"/>
  <c r="N5892" i="7"/>
  <c r="N5893" i="7"/>
  <c r="N5894" i="7"/>
  <c r="N5895" i="7"/>
  <c r="N5896" i="7"/>
  <c r="N5897" i="7"/>
  <c r="N5898" i="7"/>
  <c r="N5899" i="7"/>
  <c r="N5900" i="7"/>
  <c r="N5901" i="7"/>
  <c r="N5902" i="7"/>
  <c r="N5903" i="7"/>
  <c r="N5904" i="7"/>
  <c r="N5905" i="7"/>
  <c r="N5906" i="7"/>
  <c r="N5907" i="7"/>
  <c r="N5908" i="7"/>
  <c r="N5909" i="7"/>
  <c r="N5910" i="7"/>
  <c r="N5911" i="7"/>
  <c r="N5912" i="7"/>
  <c r="N5913" i="7"/>
  <c r="N5914" i="7"/>
  <c r="N5915" i="7"/>
  <c r="N5916" i="7"/>
  <c r="N5917" i="7"/>
  <c r="N5918" i="7"/>
  <c r="N5919" i="7"/>
  <c r="N5920" i="7"/>
  <c r="N5921" i="7"/>
  <c r="N5922" i="7"/>
  <c r="N5923" i="7"/>
  <c r="N5924" i="7"/>
  <c r="N5925" i="7"/>
  <c r="N5926" i="7"/>
  <c r="N5927" i="7"/>
  <c r="N5928" i="7"/>
  <c r="N5929" i="7"/>
  <c r="N5930" i="7"/>
  <c r="N5931" i="7"/>
  <c r="N5932" i="7"/>
  <c r="N5933" i="7"/>
  <c r="N5934" i="7"/>
  <c r="N5935" i="7"/>
  <c r="N5936" i="7"/>
  <c r="N5937" i="7"/>
  <c r="N5938" i="7"/>
  <c r="N5939" i="7"/>
  <c r="N5940" i="7"/>
  <c r="N5941" i="7"/>
  <c r="N5942" i="7"/>
  <c r="N5943" i="7"/>
  <c r="N5944" i="7"/>
  <c r="N5945" i="7"/>
  <c r="N5946" i="7"/>
  <c r="N5947" i="7"/>
  <c r="N5948" i="7"/>
  <c r="N5949" i="7"/>
  <c r="N5950" i="7"/>
  <c r="N5951" i="7"/>
  <c r="N5952" i="7"/>
  <c r="N5953" i="7"/>
  <c r="N5954" i="7"/>
  <c r="N5955" i="7"/>
  <c r="N5956" i="7"/>
  <c r="N5957" i="7"/>
  <c r="N5958" i="7"/>
  <c r="N5959" i="7"/>
  <c r="N5960" i="7"/>
  <c r="N5961" i="7"/>
  <c r="N5962" i="7"/>
  <c r="N5963" i="7"/>
  <c r="N5964" i="7"/>
  <c r="N5965" i="7"/>
  <c r="N5966" i="7"/>
  <c r="N5967" i="7"/>
  <c r="N5968" i="7"/>
  <c r="N5969" i="7"/>
  <c r="N5970" i="7"/>
  <c r="N5971" i="7"/>
  <c r="N5972" i="7"/>
  <c r="N5973" i="7"/>
  <c r="N5974" i="7"/>
  <c r="N5975" i="7"/>
  <c r="N5976" i="7"/>
  <c r="N5977" i="7"/>
  <c r="N5978" i="7"/>
  <c r="N5979" i="7"/>
  <c r="N5980" i="7"/>
  <c r="N5981" i="7"/>
  <c r="N5982" i="7"/>
  <c r="N5983" i="7"/>
  <c r="N5984" i="7"/>
  <c r="N5985" i="7"/>
  <c r="N5986" i="7"/>
  <c r="N5987" i="7"/>
  <c r="N5988" i="7"/>
  <c r="N5989" i="7"/>
  <c r="N5990" i="7"/>
  <c r="N5991" i="7"/>
  <c r="N5992" i="7"/>
  <c r="N5993" i="7"/>
  <c r="N5994" i="7"/>
  <c r="N5995" i="7"/>
  <c r="N5996" i="7"/>
  <c r="N5997" i="7"/>
  <c r="N5998" i="7"/>
  <c r="N5999" i="7"/>
  <c r="N6000" i="7"/>
  <c r="N6001" i="7"/>
  <c r="N6002" i="7"/>
  <c r="N6003" i="7"/>
  <c r="N6004" i="7"/>
  <c r="N6005" i="7"/>
  <c r="N6006" i="7"/>
  <c r="N6007" i="7"/>
  <c r="N6008" i="7"/>
  <c r="N6009" i="7"/>
  <c r="N6010" i="7"/>
  <c r="N6011" i="7"/>
  <c r="N6012" i="7"/>
  <c r="N6013" i="7"/>
  <c r="N6014" i="7"/>
  <c r="N6015" i="7"/>
  <c r="N6016" i="7"/>
  <c r="N6017" i="7"/>
  <c r="N6018" i="7"/>
  <c r="N6019" i="7"/>
  <c r="N6020" i="7"/>
  <c r="N6021" i="7"/>
  <c r="N6022" i="7"/>
  <c r="N6023" i="7"/>
  <c r="N6024" i="7"/>
  <c r="N6025" i="7"/>
  <c r="N6026" i="7"/>
  <c r="N6027" i="7"/>
  <c r="N6028" i="7"/>
  <c r="N6029" i="7"/>
  <c r="N6030" i="7"/>
  <c r="N6031" i="7"/>
  <c r="N6032" i="7"/>
  <c r="N6033" i="7"/>
  <c r="N6034" i="7"/>
  <c r="N6035" i="7"/>
  <c r="N6036" i="7"/>
  <c r="N6037" i="7"/>
  <c r="N6038" i="7"/>
  <c r="N6039" i="7"/>
  <c r="N6040" i="7"/>
  <c r="N6041" i="7"/>
  <c r="N6042" i="7"/>
  <c r="N6043" i="7"/>
  <c r="N6044" i="7"/>
  <c r="N6045" i="7"/>
  <c r="N6046" i="7"/>
  <c r="N6047" i="7"/>
  <c r="N6048" i="7"/>
  <c r="N6049" i="7"/>
  <c r="N6050" i="7"/>
  <c r="N6051" i="7"/>
  <c r="N6052" i="7"/>
  <c r="N6053" i="7"/>
  <c r="N6054" i="7"/>
  <c r="N6055" i="7"/>
  <c r="N6056" i="7"/>
  <c r="N6057" i="7"/>
  <c r="N6058" i="7"/>
  <c r="N6059" i="7"/>
  <c r="N6060" i="7"/>
  <c r="N6061" i="7"/>
  <c r="N6062" i="7"/>
  <c r="N6063" i="7"/>
  <c r="N6064" i="7"/>
  <c r="N6065" i="7"/>
  <c r="N6066" i="7"/>
  <c r="N6067" i="7"/>
  <c r="N6068" i="7"/>
  <c r="N6069" i="7"/>
  <c r="N6070" i="7"/>
  <c r="N6071" i="7"/>
  <c r="N6072" i="7"/>
  <c r="N6073" i="7"/>
  <c r="N6074" i="7"/>
  <c r="N6075" i="7"/>
  <c r="N6076" i="7"/>
  <c r="N6077" i="7"/>
  <c r="N6078" i="7"/>
  <c r="N6079" i="7"/>
  <c r="N6080" i="7"/>
  <c r="N6081" i="7"/>
  <c r="N6082" i="7"/>
  <c r="N6083" i="7"/>
  <c r="N6084" i="7"/>
  <c r="N6085" i="7"/>
  <c r="N6086" i="7"/>
  <c r="N6087" i="7"/>
  <c r="N6088" i="7"/>
  <c r="N6089" i="7"/>
  <c r="N6090" i="7"/>
  <c r="N6091" i="7"/>
  <c r="N6092" i="7"/>
  <c r="N6093" i="7"/>
  <c r="N6094" i="7"/>
  <c r="N6095" i="7"/>
  <c r="N6096" i="7"/>
  <c r="N6097" i="7"/>
  <c r="N6098" i="7"/>
  <c r="N6099" i="7"/>
  <c r="N6100" i="7"/>
  <c r="N6101" i="7"/>
  <c r="N6102" i="7"/>
  <c r="N6103" i="7"/>
  <c r="N6104" i="7"/>
  <c r="N6105" i="7"/>
  <c r="N6106" i="7"/>
  <c r="N6107" i="7"/>
  <c r="N6108" i="7"/>
  <c r="N6109" i="7"/>
  <c r="N6110" i="7"/>
  <c r="N6111" i="7"/>
  <c r="N6112" i="7"/>
  <c r="N6113" i="7"/>
  <c r="N6114" i="7"/>
  <c r="N6115" i="7"/>
  <c r="N6116" i="7"/>
  <c r="N6117" i="7"/>
  <c r="N6118" i="7"/>
  <c r="N6119" i="7"/>
  <c r="N6120" i="7"/>
  <c r="N6121" i="7"/>
  <c r="N6122" i="7"/>
  <c r="N6123" i="7"/>
  <c r="N6124" i="7"/>
  <c r="N6125" i="7"/>
  <c r="N6126" i="7"/>
  <c r="N6127" i="7"/>
  <c r="N6128" i="7"/>
  <c r="N6129" i="7"/>
  <c r="N6130" i="7"/>
  <c r="N6131" i="7"/>
  <c r="N6132" i="7"/>
  <c r="N6133" i="7"/>
  <c r="N6134" i="7"/>
  <c r="N6135" i="7"/>
  <c r="N6136" i="7"/>
  <c r="N6137" i="7"/>
  <c r="N6138" i="7"/>
  <c r="N6139" i="7"/>
  <c r="N6140" i="7"/>
  <c r="N6141" i="7"/>
  <c r="N6142" i="7"/>
  <c r="N6143" i="7"/>
  <c r="N6144" i="7"/>
  <c r="N6145" i="7"/>
  <c r="N6146" i="7"/>
  <c r="N6147" i="7"/>
  <c r="N6148" i="7"/>
  <c r="N6149" i="7"/>
  <c r="N6150" i="7"/>
  <c r="N6151" i="7"/>
  <c r="N6152" i="7"/>
  <c r="N6153" i="7"/>
  <c r="N6154" i="7"/>
  <c r="N6155" i="7"/>
  <c r="N6156" i="7"/>
  <c r="N6157" i="7"/>
  <c r="N6158" i="7"/>
  <c r="N6159" i="7"/>
  <c r="N6160" i="7"/>
  <c r="N6161" i="7"/>
  <c r="N6162" i="7"/>
  <c r="N6163" i="7"/>
  <c r="N6164" i="7"/>
  <c r="N6165" i="7"/>
  <c r="N6166" i="7"/>
  <c r="N6167" i="7"/>
  <c r="N6168" i="7"/>
  <c r="N6169" i="7"/>
  <c r="N6170" i="7"/>
  <c r="N6171" i="7"/>
  <c r="N6172" i="7"/>
  <c r="N6173" i="7"/>
  <c r="N6174" i="7"/>
  <c r="N6175" i="7"/>
  <c r="N6176" i="7"/>
  <c r="N6177" i="7"/>
  <c r="N6178" i="7"/>
  <c r="N6179" i="7"/>
  <c r="N6180" i="7"/>
  <c r="N6181" i="7"/>
  <c r="N6182" i="7"/>
  <c r="N6183" i="7"/>
  <c r="N6184" i="7"/>
  <c r="N6185" i="7"/>
  <c r="N6186" i="7"/>
  <c r="N6187" i="7"/>
  <c r="N6188" i="7"/>
  <c r="N6189" i="7"/>
  <c r="N6190" i="7"/>
  <c r="N6191" i="7"/>
  <c r="N6192" i="7"/>
  <c r="N6193" i="7"/>
  <c r="N6194" i="7"/>
  <c r="N6195" i="7"/>
  <c r="N6196" i="7"/>
  <c r="N6197" i="7"/>
  <c r="N6198" i="7"/>
  <c r="N6199" i="7"/>
  <c r="N6200" i="7"/>
  <c r="N6201" i="7"/>
  <c r="N6202" i="7"/>
  <c r="N6203" i="7"/>
  <c r="N6204" i="7"/>
  <c r="N6205" i="7"/>
  <c r="N6206" i="7"/>
  <c r="N6207" i="7"/>
  <c r="N6208" i="7"/>
  <c r="N6209" i="7"/>
  <c r="N6210" i="7"/>
  <c r="N6211" i="7"/>
  <c r="N6212" i="7"/>
  <c r="N6213" i="7"/>
  <c r="N6214" i="7"/>
  <c r="N6215" i="7"/>
  <c r="N6216" i="7"/>
  <c r="N6217" i="7"/>
  <c r="N6218" i="7"/>
  <c r="N6219" i="7"/>
  <c r="N6220" i="7"/>
  <c r="N6221" i="7"/>
  <c r="N6222" i="7"/>
  <c r="N6223" i="7"/>
  <c r="N6224" i="7"/>
  <c r="N6225" i="7"/>
  <c r="N6226" i="7"/>
  <c r="N6227" i="7"/>
  <c r="N6228" i="7"/>
  <c r="N6229" i="7"/>
  <c r="N6230" i="7"/>
  <c r="N6231" i="7"/>
  <c r="N6232" i="7"/>
  <c r="N6233" i="7"/>
  <c r="N6234" i="7"/>
  <c r="N6235" i="7"/>
  <c r="N6236" i="7"/>
  <c r="N6237" i="7"/>
  <c r="N6238" i="7"/>
  <c r="N6239" i="7"/>
  <c r="N6240" i="7"/>
  <c r="N6241" i="7"/>
  <c r="N6242" i="7"/>
  <c r="N6243" i="7"/>
  <c r="N6244" i="7"/>
  <c r="N6245" i="7"/>
  <c r="N6246" i="7"/>
  <c r="N6247" i="7"/>
  <c r="N6248" i="7"/>
  <c r="N6249" i="7"/>
  <c r="N6250" i="7"/>
  <c r="N6251" i="7"/>
  <c r="N6252" i="7"/>
  <c r="N6253" i="7"/>
  <c r="N6254" i="7"/>
  <c r="N6255" i="7"/>
  <c r="N6256" i="7"/>
  <c r="N6257" i="7"/>
  <c r="N6258" i="7"/>
  <c r="N6259" i="7"/>
  <c r="N6260" i="7"/>
  <c r="N6261" i="7"/>
  <c r="N6262" i="7"/>
  <c r="N6263" i="7"/>
  <c r="N6264" i="7"/>
  <c r="N6265" i="7"/>
  <c r="N6266" i="7"/>
  <c r="N6267" i="7"/>
  <c r="N6268" i="7"/>
  <c r="N6269" i="7"/>
  <c r="N6270" i="7"/>
  <c r="N6271" i="7"/>
  <c r="N6272" i="7"/>
  <c r="N6273" i="7"/>
  <c r="N6274" i="7"/>
  <c r="N6275" i="7"/>
  <c r="N6276" i="7"/>
  <c r="N6277" i="7"/>
  <c r="N6278" i="7"/>
  <c r="N6279" i="7"/>
  <c r="N6280" i="7"/>
  <c r="N6281" i="7"/>
  <c r="N6282" i="7"/>
  <c r="N6283" i="7"/>
  <c r="N6284" i="7"/>
  <c r="N6285" i="7"/>
  <c r="N6286" i="7"/>
  <c r="N6287" i="7"/>
  <c r="N6288" i="7"/>
  <c r="N6289" i="7"/>
  <c r="N6290" i="7"/>
  <c r="N6291" i="7"/>
  <c r="N6292" i="7"/>
  <c r="N6293" i="7"/>
  <c r="N6294" i="7"/>
  <c r="N6295" i="7"/>
  <c r="N6296" i="7"/>
  <c r="N6297" i="7"/>
  <c r="N6298" i="7"/>
  <c r="N6299" i="7"/>
  <c r="N6300" i="7"/>
  <c r="N6301" i="7"/>
  <c r="N6302" i="7"/>
  <c r="N6303" i="7"/>
  <c r="N6304" i="7"/>
  <c r="N6305" i="7"/>
  <c r="N6306" i="7"/>
  <c r="N6307" i="7"/>
  <c r="N6308" i="7"/>
  <c r="N6309" i="7"/>
  <c r="N6310" i="7"/>
  <c r="N6311" i="7"/>
  <c r="N6312" i="7"/>
  <c r="N6313" i="7"/>
  <c r="N6314" i="7"/>
  <c r="N6315" i="7"/>
  <c r="N6316" i="7"/>
  <c r="N6317" i="7"/>
  <c r="N6318" i="7"/>
  <c r="N6319" i="7"/>
  <c r="N6320" i="7"/>
  <c r="N6321" i="7"/>
  <c r="N6322" i="7"/>
  <c r="N6323" i="7"/>
  <c r="N6324" i="7"/>
  <c r="N6325" i="7"/>
  <c r="N6326" i="7"/>
  <c r="N6327" i="7"/>
  <c r="N6328" i="7"/>
  <c r="N6329" i="7"/>
  <c r="N6330" i="7"/>
  <c r="N6331" i="7"/>
  <c r="N6332" i="7"/>
  <c r="N6333" i="7"/>
  <c r="N6334" i="7"/>
  <c r="N6335" i="7"/>
  <c r="N6336" i="7"/>
  <c r="N6337" i="7"/>
  <c r="N6338" i="7"/>
  <c r="N6339" i="7"/>
  <c r="N6340" i="7"/>
  <c r="N6341" i="7"/>
  <c r="N6342" i="7"/>
  <c r="N6343" i="7"/>
  <c r="N6344" i="7"/>
  <c r="N6345" i="7"/>
  <c r="N6346" i="7"/>
  <c r="N6347" i="7"/>
  <c r="N6348" i="7"/>
  <c r="N6349" i="7"/>
  <c r="N6350" i="7"/>
  <c r="N6351" i="7"/>
  <c r="N6352" i="7"/>
  <c r="N6353" i="7"/>
  <c r="N6354" i="7"/>
  <c r="N6355" i="7"/>
  <c r="N6356" i="7"/>
  <c r="N6357" i="7"/>
  <c r="N6358" i="7"/>
  <c r="N6359" i="7"/>
  <c r="N6360" i="7"/>
  <c r="N6361" i="7"/>
  <c r="N6362" i="7"/>
  <c r="N6363" i="7"/>
  <c r="N6364" i="7"/>
  <c r="N6365" i="7"/>
  <c r="N6366" i="7"/>
  <c r="N6367" i="7"/>
  <c r="N6368" i="7"/>
  <c r="N6369" i="7"/>
  <c r="N6370" i="7"/>
  <c r="N6371" i="7"/>
  <c r="N6372" i="7"/>
  <c r="N6373" i="7"/>
  <c r="N6374" i="7"/>
  <c r="N6375" i="7"/>
  <c r="N6376" i="7"/>
  <c r="N6377" i="7"/>
  <c r="N6378" i="7"/>
  <c r="N6379" i="7"/>
  <c r="N6380" i="7"/>
  <c r="N6381" i="7"/>
  <c r="N6382" i="7"/>
  <c r="N6383" i="7"/>
  <c r="N6384" i="7"/>
  <c r="N6385" i="7"/>
  <c r="N6386" i="7"/>
  <c r="N6387" i="7"/>
  <c r="N6388" i="7"/>
  <c r="N6389" i="7"/>
  <c r="N6390" i="7"/>
  <c r="N6391" i="7"/>
  <c r="N6392" i="7"/>
  <c r="N6393" i="7"/>
  <c r="N6394" i="7"/>
  <c r="N6395" i="7"/>
  <c r="N6396" i="7"/>
  <c r="N6397" i="7"/>
  <c r="N6398" i="7"/>
  <c r="N6399" i="7"/>
  <c r="N6400" i="7"/>
  <c r="N6401" i="7"/>
  <c r="N6402" i="7"/>
  <c r="N6403" i="7"/>
  <c r="N6404" i="7"/>
  <c r="N6405" i="7"/>
  <c r="N6406" i="7"/>
  <c r="N6407" i="7"/>
  <c r="N6408" i="7"/>
  <c r="N6409" i="7"/>
  <c r="N6410" i="7"/>
  <c r="N6411" i="7"/>
  <c r="N6412" i="7"/>
  <c r="N6413" i="7"/>
  <c r="N6414" i="7"/>
  <c r="N6415" i="7"/>
  <c r="N6416" i="7"/>
  <c r="N6417" i="7"/>
  <c r="N6418" i="7"/>
  <c r="N6419" i="7"/>
  <c r="N6420" i="7"/>
  <c r="N6421" i="7"/>
  <c r="N6422" i="7"/>
  <c r="N6423" i="7"/>
  <c r="N6424" i="7"/>
  <c r="N6425" i="7"/>
  <c r="N6426" i="7"/>
  <c r="N6427" i="7"/>
  <c r="N6428" i="7"/>
  <c r="N6429" i="7"/>
  <c r="N6430" i="7"/>
  <c r="N6431" i="7"/>
  <c r="N6432" i="7"/>
  <c r="N6433" i="7"/>
  <c r="N6434" i="7"/>
  <c r="N6435" i="7"/>
  <c r="N6436" i="7"/>
  <c r="N6437" i="7"/>
  <c r="N6438" i="7"/>
  <c r="N6439" i="7"/>
  <c r="N6440" i="7"/>
  <c r="N6441" i="7"/>
  <c r="N6442" i="7"/>
  <c r="N6443" i="7"/>
  <c r="N6444" i="7"/>
  <c r="N6445" i="7"/>
  <c r="N6446" i="7"/>
  <c r="N6447" i="7"/>
  <c r="N6448" i="7"/>
  <c r="N6449" i="7"/>
  <c r="N6450" i="7"/>
  <c r="N6451" i="7"/>
  <c r="N6452" i="7"/>
  <c r="N6453" i="7"/>
  <c r="N6454" i="7"/>
  <c r="N6455" i="7"/>
  <c r="N6456" i="7"/>
  <c r="N6457" i="7"/>
  <c r="N6458" i="7"/>
  <c r="N6459" i="7"/>
  <c r="N6460" i="7"/>
  <c r="N6461" i="7"/>
  <c r="N6462" i="7"/>
  <c r="N6463" i="7"/>
  <c r="N6464" i="7"/>
  <c r="N6465" i="7"/>
  <c r="N6466" i="7"/>
  <c r="N6467" i="7"/>
  <c r="N6468" i="7"/>
  <c r="N6469" i="7"/>
  <c r="N6470" i="7"/>
  <c r="N6471" i="7"/>
  <c r="N6472" i="7"/>
  <c r="N6473" i="7"/>
  <c r="N6474" i="7"/>
  <c r="N6475" i="7"/>
  <c r="N6476" i="7"/>
  <c r="N6477" i="7"/>
  <c r="N6478" i="7"/>
  <c r="N6479" i="7"/>
  <c r="N6480" i="7"/>
  <c r="N6481" i="7"/>
  <c r="N6482" i="7"/>
  <c r="N6483" i="7"/>
  <c r="N6484" i="7"/>
  <c r="N6485" i="7"/>
  <c r="N6486" i="7"/>
  <c r="N6487" i="7"/>
  <c r="N6488" i="7"/>
  <c r="N6489" i="7"/>
  <c r="N6490" i="7"/>
  <c r="N6491" i="7"/>
  <c r="N6492" i="7"/>
  <c r="N6493" i="7"/>
  <c r="N6494" i="7"/>
  <c r="N6495" i="7"/>
  <c r="N6496" i="7"/>
  <c r="N6497" i="7"/>
  <c r="N6498" i="7"/>
  <c r="N6499" i="7"/>
  <c r="N6500" i="7"/>
  <c r="N6501" i="7"/>
  <c r="N6502" i="7"/>
  <c r="N6503" i="7"/>
  <c r="N6504" i="7"/>
  <c r="N6505" i="7"/>
  <c r="N6506" i="7"/>
  <c r="N6507" i="7"/>
  <c r="N6508" i="7"/>
  <c r="N6509" i="7"/>
  <c r="N6510" i="7"/>
  <c r="N6511" i="7"/>
  <c r="N6512" i="7"/>
  <c r="N6513" i="7"/>
  <c r="N6514" i="7"/>
  <c r="N6515" i="7"/>
  <c r="N6517" i="7"/>
  <c r="N6518" i="7"/>
  <c r="N6519" i="7"/>
  <c r="N6520" i="7"/>
  <c r="N6521" i="7"/>
  <c r="N6522" i="7"/>
  <c r="N6523" i="7"/>
  <c r="N6524" i="7"/>
  <c r="N6525" i="7"/>
  <c r="N6526" i="7"/>
  <c r="N6527" i="7"/>
  <c r="N6528" i="7"/>
  <c r="N6529" i="7"/>
  <c r="N6530" i="7"/>
  <c r="N6531" i="7"/>
  <c r="N6532" i="7"/>
  <c r="N6533" i="7"/>
  <c r="N6534" i="7"/>
  <c r="N6535" i="7"/>
  <c r="N6536" i="7"/>
  <c r="N6537" i="7"/>
  <c r="N6538" i="7"/>
  <c r="N6539" i="7"/>
  <c r="N6540" i="7"/>
  <c r="N6541" i="7"/>
  <c r="N6542" i="7"/>
  <c r="N6543" i="7"/>
  <c r="N6544" i="7"/>
  <c r="N6545" i="7"/>
  <c r="N6546" i="7"/>
  <c r="N6547" i="7"/>
  <c r="N6548" i="7"/>
  <c r="N6549" i="7"/>
  <c r="N6550" i="7"/>
  <c r="N6551" i="7"/>
  <c r="N6552" i="7"/>
  <c r="N6553" i="7"/>
  <c r="N6554" i="7"/>
  <c r="N6555" i="7"/>
  <c r="N6556" i="7"/>
  <c r="N6557" i="7"/>
  <c r="N6558" i="7"/>
  <c r="N6559" i="7"/>
  <c r="N6560" i="7"/>
  <c r="N6561" i="7"/>
  <c r="N6562" i="7"/>
  <c r="N6563" i="7"/>
  <c r="N6564" i="7"/>
  <c r="N6565" i="7"/>
  <c r="N6566" i="7"/>
  <c r="N6567" i="7"/>
  <c r="N6568" i="7"/>
  <c r="N6569" i="7"/>
  <c r="N6570" i="7"/>
  <c r="N6571" i="7"/>
  <c r="N6572" i="7"/>
  <c r="N6573" i="7"/>
  <c r="N6574" i="7"/>
  <c r="N6575" i="7"/>
  <c r="N6576" i="7"/>
  <c r="N6577" i="7"/>
  <c r="N6578" i="7"/>
  <c r="N6579" i="7"/>
  <c r="N6580" i="7"/>
  <c r="N6581" i="7"/>
  <c r="N6582" i="7"/>
  <c r="N6583" i="7"/>
  <c r="N6584" i="7"/>
  <c r="N6585" i="7"/>
  <c r="N6586" i="7"/>
  <c r="N6587" i="7"/>
  <c r="N6588" i="7"/>
  <c r="N6589" i="7"/>
  <c r="N6590" i="7"/>
  <c r="N6591" i="7"/>
  <c r="N6592" i="7"/>
  <c r="N6593" i="7"/>
  <c r="N6594" i="7"/>
  <c r="N6595" i="7"/>
  <c r="N6596" i="7"/>
  <c r="N6597" i="7"/>
  <c r="N6598" i="7"/>
  <c r="N6599" i="7"/>
  <c r="N6600" i="7"/>
  <c r="N6601" i="7"/>
  <c r="N6602" i="7"/>
  <c r="N6603" i="7"/>
  <c r="N6604" i="7"/>
  <c r="N6605" i="7"/>
  <c r="N6606" i="7"/>
  <c r="N6607" i="7"/>
  <c r="N6608" i="7"/>
  <c r="N6609" i="7"/>
  <c r="N6610" i="7"/>
  <c r="N6611" i="7"/>
  <c r="N6612" i="7"/>
  <c r="N6613" i="7"/>
  <c r="N6614" i="7"/>
  <c r="N6615" i="7"/>
  <c r="N6616" i="7"/>
  <c r="N6617" i="7"/>
  <c r="N6618" i="7"/>
  <c r="N6619" i="7"/>
  <c r="N6620" i="7"/>
  <c r="N6621" i="7"/>
  <c r="N6622" i="7"/>
  <c r="N6623" i="7"/>
  <c r="N6624" i="7"/>
  <c r="N6625" i="7"/>
  <c r="N6626" i="7"/>
  <c r="N6627" i="7"/>
  <c r="N6628" i="7"/>
  <c r="N6629" i="7"/>
  <c r="N6630" i="7"/>
  <c r="N6631" i="7"/>
  <c r="N6632" i="7"/>
  <c r="N6633" i="7"/>
  <c r="N6634" i="7"/>
  <c r="N6635" i="7"/>
  <c r="N6636" i="7"/>
  <c r="N6637" i="7"/>
  <c r="N6638" i="7"/>
  <c r="N6639" i="7"/>
  <c r="N6640" i="7"/>
  <c r="N6641" i="7"/>
  <c r="N6642" i="7"/>
  <c r="N6643" i="7"/>
  <c r="N6644" i="7"/>
  <c r="N6645" i="7"/>
  <c r="N6646" i="7"/>
  <c r="N6647" i="7"/>
  <c r="N6648" i="7"/>
  <c r="N6649" i="7"/>
  <c r="N6650" i="7"/>
  <c r="N6651" i="7"/>
  <c r="N6652" i="7"/>
  <c r="N6653" i="7"/>
  <c r="N6654" i="7"/>
  <c r="N6655" i="7"/>
  <c r="N6656" i="7"/>
  <c r="N6657" i="7"/>
  <c r="N6658" i="7"/>
  <c r="N6659" i="7"/>
  <c r="N6660" i="7"/>
  <c r="N6661" i="7"/>
  <c r="N6662" i="7"/>
  <c r="N6663" i="7"/>
  <c r="N6664" i="7"/>
  <c r="N6665" i="7"/>
  <c r="N6666" i="7"/>
  <c r="N6667" i="7"/>
  <c r="N6668" i="7"/>
  <c r="N6669" i="7"/>
  <c r="N6670" i="7"/>
  <c r="N6671" i="7"/>
  <c r="N6672" i="7"/>
  <c r="N6673" i="7"/>
  <c r="N6674" i="7"/>
  <c r="N6675" i="7"/>
  <c r="N6676" i="7"/>
  <c r="N6677" i="7"/>
  <c r="N6678" i="7"/>
  <c r="N6679" i="7"/>
  <c r="N6680" i="7"/>
  <c r="N6681" i="7"/>
  <c r="N6682" i="7"/>
  <c r="N6683" i="7"/>
  <c r="N6684" i="7"/>
  <c r="N6685" i="7"/>
  <c r="N6686" i="7"/>
  <c r="N6687" i="7"/>
  <c r="N6688" i="7"/>
  <c r="N6689" i="7"/>
  <c r="N6690" i="7"/>
  <c r="N6691" i="7"/>
  <c r="N6692" i="7"/>
  <c r="N6693" i="7"/>
  <c r="N6694" i="7"/>
  <c r="N6695" i="7"/>
  <c r="N6696" i="7"/>
  <c r="N6697" i="7"/>
  <c r="N6698" i="7"/>
  <c r="N6699" i="7"/>
  <c r="N6700" i="7"/>
  <c r="N6701" i="7"/>
  <c r="N6702" i="7"/>
  <c r="N6703" i="7"/>
  <c r="N6704" i="7"/>
  <c r="N6705" i="7"/>
  <c r="N6706" i="7"/>
  <c r="N6707" i="7"/>
  <c r="N6708" i="7"/>
  <c r="N6709" i="7"/>
  <c r="N6710" i="7"/>
  <c r="N6711" i="7"/>
  <c r="N6712" i="7"/>
  <c r="N6713" i="7"/>
  <c r="N6714" i="7"/>
  <c r="N6715" i="7"/>
  <c r="N6716" i="7"/>
  <c r="N6717" i="7"/>
  <c r="N6718" i="7"/>
  <c r="N6719" i="7"/>
  <c r="N6720" i="7"/>
  <c r="N6721" i="7"/>
  <c r="N6722" i="7"/>
  <c r="N6723" i="7"/>
  <c r="N6724" i="7"/>
  <c r="N6725" i="7"/>
  <c r="N6726" i="7"/>
  <c r="N6727" i="7"/>
  <c r="N6728" i="7"/>
  <c r="N6729" i="7"/>
  <c r="N6730" i="7"/>
  <c r="N6731" i="7"/>
  <c r="N6732" i="7"/>
  <c r="N6733" i="7"/>
  <c r="N6734" i="7"/>
  <c r="N6735" i="7"/>
  <c r="N6736" i="7"/>
  <c r="N6737" i="7"/>
  <c r="N6738" i="7"/>
  <c r="N6739" i="7"/>
  <c r="N6740" i="7"/>
  <c r="N6741" i="7"/>
  <c r="N6742" i="7"/>
  <c r="N6743" i="7"/>
  <c r="N6744" i="7"/>
  <c r="N6745" i="7"/>
  <c r="N6746" i="7"/>
  <c r="N6747" i="7"/>
  <c r="N6748" i="7"/>
  <c r="N6749" i="7"/>
  <c r="N6750" i="7"/>
  <c r="N6751" i="7"/>
  <c r="N6752" i="7"/>
  <c r="N6753" i="7"/>
  <c r="N6754" i="7"/>
  <c r="N6755" i="7"/>
  <c r="N6756" i="7"/>
  <c r="N6757" i="7"/>
  <c r="N6758" i="7"/>
  <c r="N6759" i="7"/>
  <c r="N6760" i="7"/>
  <c r="N6761" i="7"/>
  <c r="N6762" i="7"/>
  <c r="N6763" i="7"/>
  <c r="N6764" i="7"/>
  <c r="N6765" i="7"/>
  <c r="N6766" i="7"/>
  <c r="N6767" i="7"/>
  <c r="N6768" i="7"/>
  <c r="N6769" i="7"/>
  <c r="N6770" i="7"/>
  <c r="N6771" i="7"/>
  <c r="N6772" i="7"/>
  <c r="N6773" i="7"/>
  <c r="N6774" i="7"/>
  <c r="N6775" i="7"/>
  <c r="N6776" i="7"/>
  <c r="N6777" i="7"/>
  <c r="N6778" i="7"/>
  <c r="N6779" i="7"/>
  <c r="N6780" i="7"/>
  <c r="N6781" i="7"/>
  <c r="N6782" i="7"/>
  <c r="N6783" i="7"/>
  <c r="N6784" i="7"/>
  <c r="N6785" i="7"/>
  <c r="N6786" i="7"/>
  <c r="N6787" i="7"/>
  <c r="N6788" i="7"/>
  <c r="N6789" i="7"/>
  <c r="N6790" i="7"/>
  <c r="N6791" i="7"/>
  <c r="N6792" i="7"/>
  <c r="N6793" i="7"/>
  <c r="N6794" i="7"/>
  <c r="N6795" i="7"/>
  <c r="N6796" i="7"/>
  <c r="N6797" i="7"/>
  <c r="N6798" i="7"/>
  <c r="N6799" i="7"/>
  <c r="N6800" i="7"/>
  <c r="N6801" i="7"/>
  <c r="N6802" i="7"/>
  <c r="N6803" i="7"/>
  <c r="N6804" i="7"/>
  <c r="N6805" i="7"/>
  <c r="N6806" i="7"/>
  <c r="N6807" i="7"/>
  <c r="N6808" i="7"/>
  <c r="N6809" i="7"/>
  <c r="N6810" i="7"/>
  <c r="N6811" i="7"/>
  <c r="N6812" i="7"/>
  <c r="N6813" i="7"/>
  <c r="N6814" i="7"/>
  <c r="N6815" i="7"/>
  <c r="N6816" i="7"/>
  <c r="N6817" i="7"/>
  <c r="N6818" i="7"/>
  <c r="N6819" i="7"/>
  <c r="N6820" i="7"/>
  <c r="N6821" i="7"/>
  <c r="N6822" i="7"/>
  <c r="N6823" i="7"/>
  <c r="N6824" i="7"/>
  <c r="N6825" i="7"/>
  <c r="N6826" i="7"/>
  <c r="N6827" i="7"/>
  <c r="N6828" i="7"/>
  <c r="N6829" i="7"/>
  <c r="N6830" i="7"/>
  <c r="N6831" i="7"/>
  <c r="N6832" i="7"/>
  <c r="N6833" i="7"/>
  <c r="N6834" i="7"/>
  <c r="N6835" i="7"/>
  <c r="N6836" i="7"/>
  <c r="N6837" i="7"/>
  <c r="N6838" i="7"/>
  <c r="N6839" i="7"/>
  <c r="N6840" i="7"/>
  <c r="N6841" i="7"/>
  <c r="N6842" i="7"/>
  <c r="N6843" i="7"/>
  <c r="N6844" i="7"/>
  <c r="N6845" i="7"/>
  <c r="N6846" i="7"/>
  <c r="N6847" i="7"/>
  <c r="N6848" i="7"/>
  <c r="N6849" i="7"/>
  <c r="N6850" i="7"/>
  <c r="N6851" i="7"/>
  <c r="N6852" i="7"/>
  <c r="N6853" i="7"/>
  <c r="N6854" i="7"/>
  <c r="N6855" i="7"/>
  <c r="N6856" i="7"/>
  <c r="N6857" i="7"/>
  <c r="N6858" i="7"/>
  <c r="N6859" i="7"/>
  <c r="N6860" i="7"/>
  <c r="N6861" i="7"/>
  <c r="N6862" i="7"/>
  <c r="N6863" i="7"/>
  <c r="N6864" i="7"/>
  <c r="N6865" i="7"/>
  <c r="N6866" i="7"/>
  <c r="N6867" i="7"/>
  <c r="N6868" i="7"/>
  <c r="N6869" i="7"/>
  <c r="N6870" i="7"/>
  <c r="N6871" i="7"/>
  <c r="N6872" i="7"/>
  <c r="N6873" i="7"/>
  <c r="N6874" i="7"/>
  <c r="N6875" i="7"/>
  <c r="N6876" i="7"/>
  <c r="N6877" i="7"/>
  <c r="N6878" i="7"/>
  <c r="N6879" i="7"/>
  <c r="N6880" i="7"/>
  <c r="N6881" i="7"/>
  <c r="N6882" i="7"/>
  <c r="N6883" i="7"/>
  <c r="N6884" i="7"/>
  <c r="N6885" i="7"/>
  <c r="N6886" i="7"/>
  <c r="N6887" i="7"/>
  <c r="N6888" i="7"/>
  <c r="N6889" i="7"/>
  <c r="N6890" i="7"/>
  <c r="N6891" i="7"/>
  <c r="N6892" i="7"/>
  <c r="N6893" i="7"/>
  <c r="N6894" i="7"/>
  <c r="N6895" i="7"/>
  <c r="N6896" i="7"/>
  <c r="N6897" i="7"/>
  <c r="N6898" i="7"/>
  <c r="N6899" i="7"/>
  <c r="N6900" i="7"/>
  <c r="N6901" i="7"/>
  <c r="N6902" i="7"/>
  <c r="N6903" i="7"/>
  <c r="N6904" i="7"/>
  <c r="N6905" i="7"/>
  <c r="N6906" i="7"/>
  <c r="N6907" i="7"/>
  <c r="N6908" i="7"/>
  <c r="N6909" i="7"/>
  <c r="N6910" i="7"/>
  <c r="N6911" i="7"/>
  <c r="N6912" i="7"/>
  <c r="N6913" i="7"/>
  <c r="N6914" i="7"/>
  <c r="N6915" i="7"/>
  <c r="N6916" i="7"/>
  <c r="N6917" i="7"/>
  <c r="N6918" i="7"/>
  <c r="N6919" i="7"/>
  <c r="N6920" i="7"/>
  <c r="N6921" i="7"/>
  <c r="N6922" i="7"/>
  <c r="N6923" i="7"/>
  <c r="N6924" i="7"/>
  <c r="N6925" i="7"/>
  <c r="N6926" i="7"/>
  <c r="N6927" i="7"/>
  <c r="N6928" i="7"/>
  <c r="N6929" i="7"/>
  <c r="N6930" i="7"/>
  <c r="N6931" i="7"/>
  <c r="N6932" i="7"/>
  <c r="N6933" i="7"/>
  <c r="N6934" i="7"/>
  <c r="N6935" i="7"/>
  <c r="N6936" i="7"/>
  <c r="N6937" i="7"/>
  <c r="N6938" i="7"/>
  <c r="N6939" i="7"/>
  <c r="N6940" i="7"/>
  <c r="N6941" i="7"/>
  <c r="N6942" i="7"/>
  <c r="N6943" i="7"/>
  <c r="N6944" i="7"/>
  <c r="N6945" i="7"/>
  <c r="N6946" i="7"/>
  <c r="N6947" i="7"/>
  <c r="N6948" i="7"/>
  <c r="N6949" i="7"/>
  <c r="N6950" i="7"/>
  <c r="N6951" i="7"/>
  <c r="N6952" i="7"/>
  <c r="N6953" i="7"/>
  <c r="N6954" i="7"/>
  <c r="N6955" i="7"/>
  <c r="N6956" i="7"/>
  <c r="N6957" i="7"/>
  <c r="N6958" i="7"/>
  <c r="N6959" i="7"/>
  <c r="N6960" i="7"/>
  <c r="N6961" i="7"/>
  <c r="N6962" i="7"/>
  <c r="N6963" i="7"/>
  <c r="N6964" i="7"/>
  <c r="N6965" i="7"/>
  <c r="N6966" i="7"/>
  <c r="N6967" i="7"/>
  <c r="N6968" i="7"/>
  <c r="N6969" i="7"/>
  <c r="N6970" i="7"/>
  <c r="N6971" i="7"/>
  <c r="N6972" i="7"/>
  <c r="N6973" i="7"/>
  <c r="N6974" i="7"/>
  <c r="N6975" i="7"/>
  <c r="N6976" i="7"/>
  <c r="N6977" i="7"/>
  <c r="N6978" i="7"/>
  <c r="N6979" i="7"/>
  <c r="N6980" i="7"/>
  <c r="N6981" i="7"/>
  <c r="N6982" i="7"/>
  <c r="N6983" i="7"/>
  <c r="N6984" i="7"/>
  <c r="N6985" i="7"/>
  <c r="N6986" i="7"/>
  <c r="N6987" i="7"/>
  <c r="N6988" i="7"/>
  <c r="N6989" i="7"/>
  <c r="N6990" i="7"/>
  <c r="N6991" i="7"/>
  <c r="N6992" i="7"/>
  <c r="N6993" i="7"/>
  <c r="N6994" i="7"/>
  <c r="N6995" i="7"/>
  <c r="N6996" i="7"/>
  <c r="N6997" i="7"/>
  <c r="N6998" i="7"/>
  <c r="N6999" i="7"/>
  <c r="N7000" i="7"/>
  <c r="N7001" i="7"/>
  <c r="N7002" i="7"/>
  <c r="N7003" i="7"/>
  <c r="N7004" i="7"/>
  <c r="N7005" i="7"/>
  <c r="N7006" i="7"/>
  <c r="N7007" i="7"/>
  <c r="N7008" i="7"/>
  <c r="N7009" i="7"/>
  <c r="N7010" i="7"/>
  <c r="N7011" i="7"/>
  <c r="N7012" i="7"/>
  <c r="N7013" i="7"/>
  <c r="N7014" i="7"/>
  <c r="N7015" i="7"/>
  <c r="N7016" i="7"/>
  <c r="N7017" i="7"/>
  <c r="N7018" i="7"/>
  <c r="N7019" i="7"/>
  <c r="N7020" i="7"/>
  <c r="N7021" i="7"/>
  <c r="N7022" i="7"/>
  <c r="N7023" i="7"/>
  <c r="N7024" i="7"/>
  <c r="N7025" i="7"/>
  <c r="N7026" i="7"/>
  <c r="N7027" i="7"/>
  <c r="N7028" i="7"/>
  <c r="N7029" i="7"/>
  <c r="N7030" i="7"/>
  <c r="N7031" i="7"/>
  <c r="N7032" i="7"/>
  <c r="N7033" i="7"/>
  <c r="N7034" i="7"/>
  <c r="N7035" i="7"/>
  <c r="N7036" i="7"/>
  <c r="N7037" i="7"/>
  <c r="N7038" i="7"/>
  <c r="N7039" i="7"/>
  <c r="N7040" i="7"/>
  <c r="N7041" i="7"/>
  <c r="N7042" i="7"/>
  <c r="N7043" i="7"/>
  <c r="N7044" i="7"/>
  <c r="N7045" i="7"/>
  <c r="N7046" i="7"/>
  <c r="N7047" i="7"/>
  <c r="N7048" i="7"/>
  <c r="N7049" i="7"/>
  <c r="N7050" i="7"/>
  <c r="N7051" i="7"/>
  <c r="N7052" i="7"/>
  <c r="N7053" i="7"/>
  <c r="N7054" i="7"/>
  <c r="N7055" i="7"/>
  <c r="N7056" i="7"/>
  <c r="N7057" i="7"/>
  <c r="N7058" i="7"/>
  <c r="N7059" i="7"/>
  <c r="N7060" i="7"/>
  <c r="N7061" i="7"/>
  <c r="N7062" i="7"/>
  <c r="N7063" i="7"/>
  <c r="N7064" i="7"/>
  <c r="N7065" i="7"/>
  <c r="N7066" i="7"/>
  <c r="N7067" i="7"/>
  <c r="N7068" i="7"/>
  <c r="N7069" i="7"/>
  <c r="N7070" i="7"/>
  <c r="N7071" i="7"/>
  <c r="N7072" i="7"/>
  <c r="N7073" i="7"/>
  <c r="N7074" i="7"/>
  <c r="N7075" i="7"/>
  <c r="N7076" i="7"/>
  <c r="N7077" i="7"/>
  <c r="N7078" i="7"/>
  <c r="N7079" i="7"/>
  <c r="N7080" i="7"/>
  <c r="N7081" i="7"/>
  <c r="N7082" i="7"/>
  <c r="N7083" i="7"/>
  <c r="N7084" i="7"/>
  <c r="N7085" i="7"/>
  <c r="N7086" i="7"/>
  <c r="N7087" i="7"/>
  <c r="N7088" i="7"/>
  <c r="N7089" i="7"/>
  <c r="N7090" i="7"/>
  <c r="N7091" i="7"/>
  <c r="N7092" i="7"/>
  <c r="N7093" i="7"/>
  <c r="N7094" i="7"/>
  <c r="N7095" i="7"/>
  <c r="N7096" i="7"/>
  <c r="N7097" i="7"/>
  <c r="N7098" i="7"/>
  <c r="N7099" i="7"/>
  <c r="N7100" i="7"/>
  <c r="N7101" i="7"/>
  <c r="N7102" i="7"/>
  <c r="N7103" i="7"/>
  <c r="N7104" i="7"/>
  <c r="N7105" i="7"/>
  <c r="N7106" i="7"/>
  <c r="N7107" i="7"/>
  <c r="N7108" i="7"/>
  <c r="N7109" i="7"/>
  <c r="N7110" i="7"/>
  <c r="N7111" i="7"/>
  <c r="N7112" i="7"/>
  <c r="N7113" i="7"/>
  <c r="N7114" i="7"/>
  <c r="N7115" i="7"/>
  <c r="N7116" i="7"/>
  <c r="N7117" i="7"/>
  <c r="N7118" i="7"/>
  <c r="N7119" i="7"/>
  <c r="N7120" i="7"/>
  <c r="N7121" i="7"/>
  <c r="N7122" i="7"/>
  <c r="N7123" i="7"/>
  <c r="N7124" i="7"/>
  <c r="N7125" i="7"/>
  <c r="N7126" i="7"/>
  <c r="N7127" i="7"/>
  <c r="N7128" i="7"/>
  <c r="N7129" i="7"/>
  <c r="N7130" i="7"/>
  <c r="N7131" i="7"/>
  <c r="N7132" i="7"/>
  <c r="N7133" i="7"/>
  <c r="N7134" i="7"/>
  <c r="N7135" i="7"/>
  <c r="N7136" i="7"/>
  <c r="N7137" i="7"/>
  <c r="N7138" i="7"/>
  <c r="N7139" i="7"/>
  <c r="N7140" i="7"/>
  <c r="N7141" i="7"/>
  <c r="N7142" i="7"/>
  <c r="N7143" i="7"/>
  <c r="N7144" i="7"/>
  <c r="N7145" i="7"/>
  <c r="N7146" i="7"/>
  <c r="N7147" i="7"/>
  <c r="N7148" i="7"/>
  <c r="N7149" i="7"/>
  <c r="N7150" i="7"/>
  <c r="N7151" i="7"/>
  <c r="N7152" i="7"/>
  <c r="N7153" i="7"/>
  <c r="N7154" i="7"/>
  <c r="N7155" i="7"/>
  <c r="N7156" i="7"/>
  <c r="N7157" i="7"/>
  <c r="N7158" i="7"/>
  <c r="N7159" i="7"/>
  <c r="N7160" i="7"/>
  <c r="N7161" i="7"/>
  <c r="N7162" i="7"/>
  <c r="N7163" i="7"/>
  <c r="N7164" i="7"/>
  <c r="N7165" i="7"/>
  <c r="N7166" i="7"/>
  <c r="N7167" i="7"/>
  <c r="N7168" i="7"/>
  <c r="N7169" i="7"/>
  <c r="N7170" i="7"/>
  <c r="N7171" i="7"/>
  <c r="N7172" i="7"/>
  <c r="N7173" i="7"/>
  <c r="N7174" i="7"/>
  <c r="N7175" i="7"/>
  <c r="N7176" i="7"/>
  <c r="N7177" i="7"/>
  <c r="N7178" i="7"/>
  <c r="N7179" i="7"/>
  <c r="N7180" i="7"/>
  <c r="N7181" i="7"/>
  <c r="N7182" i="7"/>
  <c r="N7183" i="7"/>
  <c r="N7184" i="7"/>
  <c r="N7185" i="7"/>
  <c r="N7186" i="7"/>
  <c r="N7187" i="7"/>
  <c r="N7188" i="7"/>
  <c r="N7189" i="7"/>
  <c r="N7190" i="7"/>
  <c r="N7191" i="7"/>
  <c r="N7192" i="7"/>
  <c r="N7193" i="7"/>
  <c r="N7194" i="7"/>
  <c r="N7195" i="7"/>
  <c r="N7196" i="7"/>
  <c r="N7197" i="7"/>
  <c r="N7198" i="7"/>
  <c r="N7199" i="7"/>
  <c r="N7200" i="7"/>
  <c r="N7201" i="7"/>
  <c r="N7202" i="7"/>
  <c r="N7203" i="7"/>
  <c r="N7204" i="7"/>
  <c r="N7205" i="7"/>
  <c r="N7206" i="7"/>
  <c r="N7207" i="7"/>
  <c r="N7208" i="7"/>
  <c r="N7209" i="7"/>
  <c r="N7210" i="7"/>
  <c r="N7211" i="7"/>
  <c r="N7212" i="7"/>
  <c r="N7213" i="7"/>
  <c r="N7214" i="7"/>
  <c r="N7215" i="7"/>
  <c r="N7216" i="7"/>
  <c r="N7217" i="7"/>
  <c r="N7218" i="7"/>
  <c r="N7219" i="7"/>
  <c r="N7220" i="7"/>
  <c r="N7221" i="7"/>
  <c r="N7222" i="7"/>
  <c r="N7223" i="7"/>
  <c r="N7224" i="7"/>
  <c r="N7225" i="7"/>
  <c r="N7226" i="7"/>
  <c r="N7227" i="7"/>
  <c r="N7228" i="7"/>
  <c r="N7229" i="7"/>
  <c r="N7230" i="7"/>
  <c r="N7231" i="7"/>
  <c r="N7232" i="7"/>
  <c r="N7233" i="7"/>
  <c r="N7234" i="7"/>
  <c r="N7235" i="7"/>
  <c r="N7236" i="7"/>
  <c r="N7237" i="7"/>
  <c r="N7238" i="7"/>
  <c r="N7239" i="7"/>
  <c r="N7240" i="7"/>
  <c r="N7241" i="7"/>
  <c r="N7242" i="7"/>
  <c r="N7243" i="7"/>
  <c r="N7244" i="7"/>
  <c r="N7245" i="7"/>
  <c r="N7246" i="7"/>
  <c r="N7247" i="7"/>
  <c r="N7248" i="7"/>
  <c r="N7249" i="7"/>
  <c r="N7250" i="7"/>
  <c r="N7251" i="7"/>
  <c r="N7252" i="7"/>
  <c r="N7253" i="7"/>
  <c r="N7254" i="7"/>
  <c r="N7255" i="7"/>
  <c r="N7256" i="7"/>
  <c r="N7257" i="7"/>
  <c r="N7258" i="7"/>
  <c r="N7259" i="7"/>
  <c r="N7260" i="7"/>
  <c r="N7261" i="7"/>
  <c r="N7262" i="7"/>
  <c r="N7263" i="7"/>
  <c r="N7264" i="7"/>
  <c r="N7265" i="7"/>
  <c r="N7266" i="7"/>
  <c r="N7267" i="7"/>
  <c r="N7268" i="7"/>
  <c r="N7269" i="7"/>
  <c r="N7270" i="7"/>
  <c r="N7271" i="7"/>
  <c r="N7272" i="7"/>
  <c r="N7273" i="7"/>
  <c r="N7274" i="7"/>
  <c r="N7275" i="7"/>
  <c r="N7276" i="7"/>
  <c r="N7277" i="7"/>
  <c r="N7278" i="7"/>
  <c r="N7279" i="7"/>
  <c r="N7280" i="7"/>
  <c r="N7281" i="7"/>
  <c r="N7282" i="7"/>
  <c r="N7283" i="7"/>
  <c r="N7284" i="7"/>
  <c r="N7285" i="7"/>
  <c r="N7286" i="7"/>
  <c r="N7287" i="7"/>
  <c r="N7288" i="7"/>
  <c r="N7289" i="7"/>
  <c r="N7290" i="7"/>
  <c r="N7291" i="7"/>
  <c r="N7292" i="7"/>
  <c r="N7293" i="7"/>
  <c r="N7294" i="7"/>
  <c r="N7295" i="7"/>
  <c r="N7296" i="7"/>
  <c r="N7297" i="7"/>
  <c r="N7298" i="7"/>
  <c r="N7299" i="7"/>
  <c r="N7300" i="7"/>
  <c r="N7301" i="7"/>
  <c r="N7302" i="7"/>
  <c r="N7303" i="7"/>
  <c r="N7304" i="7"/>
  <c r="N7305" i="7"/>
  <c r="N7306" i="7"/>
  <c r="N7307" i="7"/>
  <c r="N7308" i="7"/>
  <c r="N7309" i="7"/>
  <c r="N7310" i="7"/>
  <c r="N7311" i="7"/>
  <c r="N7312" i="7"/>
  <c r="N7313" i="7"/>
  <c r="N7314" i="7"/>
  <c r="N7315" i="7"/>
  <c r="N7316" i="7"/>
  <c r="N7317" i="7"/>
  <c r="N7318" i="7"/>
  <c r="N7319" i="7"/>
  <c r="N7320" i="7"/>
  <c r="N7321" i="7"/>
  <c r="N7322" i="7"/>
  <c r="N7323" i="7"/>
  <c r="N7324" i="7"/>
  <c r="N7325" i="7"/>
  <c r="N7326" i="7"/>
  <c r="N7327" i="7"/>
  <c r="N7328" i="7"/>
  <c r="N7329" i="7"/>
  <c r="N7330" i="7"/>
  <c r="N7331" i="7"/>
  <c r="N7332" i="7"/>
  <c r="N7333" i="7"/>
  <c r="N7334" i="7"/>
  <c r="N7335" i="7"/>
  <c r="N7336" i="7"/>
  <c r="N7337" i="7"/>
  <c r="N7338" i="7"/>
  <c r="N7339" i="7"/>
  <c r="N7340" i="7"/>
  <c r="N7341" i="7"/>
  <c r="N7342" i="7"/>
  <c r="N7343" i="7"/>
  <c r="N7344" i="7"/>
  <c r="N7345" i="7"/>
  <c r="N7346" i="7"/>
  <c r="N7347" i="7"/>
  <c r="N7348" i="7"/>
  <c r="N7349" i="7"/>
  <c r="N7350" i="7"/>
  <c r="N7351" i="7"/>
  <c r="N7352" i="7"/>
  <c r="N7353" i="7"/>
  <c r="N7354" i="7"/>
  <c r="N7355" i="7"/>
  <c r="N7356" i="7"/>
  <c r="N7357" i="7"/>
  <c r="N7358" i="7"/>
  <c r="N7359" i="7"/>
  <c r="N7360" i="7"/>
  <c r="N7361" i="7"/>
  <c r="N7362" i="7"/>
  <c r="N7363" i="7"/>
  <c r="N7364" i="7"/>
  <c r="N7365" i="7"/>
  <c r="N7366" i="7"/>
  <c r="N7367" i="7"/>
  <c r="N7368" i="7"/>
  <c r="N7369" i="7"/>
  <c r="N7370" i="7"/>
  <c r="N7371" i="7"/>
  <c r="N7372" i="7"/>
  <c r="N7373" i="7"/>
  <c r="N7374" i="7"/>
  <c r="N7375" i="7"/>
  <c r="N7376" i="7"/>
  <c r="N7377" i="7"/>
  <c r="N7378" i="7"/>
  <c r="N7379" i="7"/>
  <c r="N7380" i="7"/>
  <c r="N7381" i="7"/>
  <c r="N7382" i="7"/>
  <c r="N7383" i="7"/>
  <c r="N7384" i="7"/>
  <c r="N7385" i="7"/>
  <c r="N7386" i="7"/>
  <c r="N7387" i="7"/>
  <c r="N7388" i="7"/>
  <c r="N7389" i="7"/>
  <c r="N7390" i="7"/>
  <c r="N7391" i="7"/>
  <c r="N7392" i="7"/>
  <c r="N7393" i="7"/>
  <c r="N7394" i="7"/>
  <c r="N7395" i="7"/>
  <c r="N7396" i="7"/>
  <c r="N7397" i="7"/>
  <c r="N7398" i="7"/>
  <c r="N7399" i="7"/>
  <c r="N7400" i="7"/>
  <c r="N7401" i="7"/>
  <c r="N7402" i="7"/>
  <c r="N7403" i="7"/>
  <c r="N7404" i="7"/>
  <c r="N7405" i="7"/>
  <c r="N7406" i="7"/>
  <c r="N7407" i="7"/>
  <c r="N7408" i="7"/>
  <c r="N7409" i="7"/>
  <c r="N7410" i="7"/>
  <c r="N7411" i="7"/>
  <c r="N7412" i="7"/>
  <c r="N7413" i="7"/>
  <c r="N7414" i="7"/>
  <c r="N7415" i="7"/>
  <c r="N7416" i="7"/>
  <c r="N7417" i="7"/>
  <c r="N7418" i="7"/>
  <c r="N7419" i="7"/>
  <c r="N7420" i="7"/>
  <c r="N7421" i="7"/>
  <c r="N7422" i="7"/>
  <c r="N7423" i="7"/>
  <c r="N7424" i="7"/>
  <c r="N7425" i="7"/>
  <c r="N7426" i="7"/>
  <c r="N7427" i="7"/>
  <c r="N7428" i="7"/>
  <c r="N7429" i="7"/>
  <c r="N7430" i="7"/>
  <c r="N7431" i="7"/>
  <c r="N7432" i="7"/>
  <c r="N7433" i="7"/>
  <c r="N7434" i="7"/>
  <c r="N7435" i="7"/>
  <c r="N7436" i="7"/>
  <c r="N7437" i="7"/>
  <c r="N7438" i="7"/>
  <c r="N7439" i="7"/>
  <c r="N7440" i="7"/>
  <c r="N7441" i="7"/>
  <c r="N7442" i="7"/>
  <c r="N7443" i="7"/>
  <c r="N7444" i="7"/>
  <c r="N7445" i="7"/>
  <c r="N7446" i="7"/>
  <c r="N7447" i="7"/>
  <c r="N7448" i="7"/>
  <c r="N7449" i="7"/>
  <c r="N7450" i="7"/>
  <c r="N7451" i="7"/>
  <c r="N7452" i="7"/>
  <c r="N7453" i="7"/>
  <c r="N7454" i="7"/>
  <c r="N7455" i="7"/>
  <c r="N7456" i="7"/>
  <c r="N7457" i="7"/>
  <c r="N7458" i="7"/>
  <c r="N7459" i="7"/>
  <c r="N7460" i="7"/>
  <c r="N7461" i="7"/>
  <c r="N7462" i="7"/>
  <c r="N7463" i="7"/>
  <c r="N7464" i="7"/>
  <c r="N7465" i="7"/>
  <c r="N7466" i="7"/>
  <c r="N7467" i="7"/>
  <c r="N7468" i="7"/>
  <c r="N7469" i="7"/>
  <c r="N7470" i="7"/>
  <c r="N7471" i="7"/>
  <c r="N7472" i="7"/>
  <c r="N7473" i="7"/>
  <c r="N7474" i="7"/>
  <c r="N7475" i="7"/>
  <c r="N7476" i="7"/>
  <c r="N7477" i="7"/>
  <c r="N7478" i="7"/>
  <c r="N7479" i="7"/>
  <c r="N7480" i="7"/>
  <c r="N7481" i="7"/>
  <c r="N7482" i="7"/>
  <c r="N7483" i="7"/>
  <c r="N7484" i="7"/>
  <c r="N7485" i="7"/>
  <c r="N7486" i="7"/>
  <c r="N7487" i="7"/>
  <c r="N7488" i="7"/>
  <c r="N7489" i="7"/>
  <c r="N7490" i="7"/>
  <c r="N7491" i="7"/>
  <c r="N7492" i="7"/>
  <c r="N7493" i="7"/>
  <c r="N7494" i="7"/>
  <c r="N7495" i="7"/>
  <c r="N7496" i="7"/>
  <c r="N7497" i="7"/>
  <c r="N7498" i="7"/>
  <c r="N7499" i="7"/>
  <c r="N7500" i="7"/>
  <c r="N7501" i="7"/>
  <c r="N7502" i="7"/>
  <c r="N7503" i="7"/>
  <c r="N7504" i="7"/>
  <c r="N7505" i="7"/>
  <c r="N7506" i="7"/>
  <c r="N7507" i="7"/>
  <c r="N7508" i="7"/>
  <c r="N7509" i="7"/>
  <c r="N7510" i="7"/>
  <c r="N7511" i="7"/>
  <c r="N7512" i="7"/>
  <c r="N7513" i="7"/>
  <c r="N7514" i="7"/>
  <c r="N7515" i="7"/>
  <c r="N7516" i="7"/>
  <c r="N7517" i="7"/>
  <c r="N7518" i="7"/>
  <c r="N7519" i="7"/>
  <c r="N7520" i="7"/>
  <c r="N7521" i="7"/>
  <c r="N7522" i="7"/>
  <c r="N7523" i="7"/>
  <c r="N7524" i="7"/>
  <c r="N7525" i="7"/>
  <c r="N7526" i="7"/>
  <c r="N7527" i="7"/>
  <c r="N7528" i="7"/>
  <c r="N7529" i="7"/>
  <c r="N7530" i="7"/>
  <c r="N7531" i="7"/>
  <c r="N7532" i="7"/>
  <c r="N7533" i="7"/>
  <c r="N7534" i="7"/>
  <c r="N7535" i="7"/>
  <c r="N7536" i="7"/>
  <c r="N7537" i="7"/>
  <c r="N7538" i="7"/>
  <c r="N7539" i="7"/>
  <c r="N7540" i="7"/>
  <c r="N7541" i="7"/>
  <c r="N7542" i="7"/>
  <c r="N7543" i="7"/>
  <c r="N7544" i="7"/>
  <c r="N7545" i="7"/>
  <c r="N7546" i="7"/>
  <c r="N7547" i="7"/>
  <c r="N7548" i="7"/>
  <c r="N7549" i="7"/>
  <c r="N7550" i="7"/>
  <c r="N7551" i="7"/>
  <c r="N7552" i="7"/>
  <c r="N7553" i="7"/>
  <c r="N7554" i="7"/>
  <c r="N7555" i="7"/>
  <c r="N7556" i="7"/>
  <c r="N7557" i="7"/>
  <c r="N7558" i="7"/>
  <c r="N7559" i="7"/>
  <c r="N7560" i="7"/>
  <c r="N7561" i="7"/>
  <c r="N7562" i="7"/>
  <c r="N7563" i="7"/>
  <c r="N7564" i="7"/>
  <c r="N7565" i="7"/>
  <c r="N7566" i="7"/>
  <c r="N7567" i="7"/>
  <c r="N7568" i="7"/>
  <c r="N7569" i="7"/>
  <c r="N7570" i="7"/>
  <c r="N7571" i="7"/>
  <c r="N7572" i="7"/>
  <c r="N7573" i="7"/>
  <c r="N7574" i="7"/>
  <c r="N7575" i="7"/>
  <c r="N7576" i="7"/>
  <c r="N7577" i="7"/>
  <c r="N7578" i="7"/>
  <c r="N7579" i="7"/>
  <c r="N7580" i="7"/>
  <c r="N7581" i="7"/>
  <c r="N7582" i="7"/>
  <c r="N7583" i="7"/>
  <c r="N7584" i="7"/>
  <c r="N7585" i="7"/>
  <c r="N7586" i="7"/>
  <c r="N7587" i="7"/>
  <c r="N7588" i="7"/>
  <c r="N7589" i="7"/>
  <c r="N7590" i="7"/>
  <c r="N7591" i="7"/>
  <c r="N7592" i="7"/>
  <c r="N7593" i="7"/>
  <c r="N7594" i="7"/>
  <c r="N7595" i="7"/>
  <c r="N7596" i="7"/>
  <c r="N7597" i="7"/>
  <c r="N7598" i="7"/>
  <c r="N7599" i="7"/>
  <c r="N7600" i="7"/>
  <c r="N7601" i="7"/>
  <c r="N7602" i="7"/>
  <c r="N7603" i="7"/>
  <c r="N7604" i="7"/>
  <c r="N7605" i="7"/>
  <c r="N7606" i="7"/>
  <c r="N7607" i="7"/>
  <c r="N7608" i="7"/>
  <c r="N7609" i="7"/>
  <c r="N7610" i="7"/>
  <c r="N7611" i="7"/>
  <c r="N7612" i="7"/>
  <c r="N7613" i="7"/>
  <c r="N7614" i="7"/>
  <c r="N7615" i="7"/>
  <c r="N7616" i="7"/>
  <c r="N7617" i="7"/>
  <c r="N7618" i="7"/>
  <c r="N7619" i="7"/>
  <c r="N7620" i="7"/>
  <c r="N7621" i="7"/>
  <c r="N7622" i="7"/>
  <c r="N7623" i="7"/>
  <c r="N7624" i="7"/>
  <c r="N7625" i="7"/>
  <c r="N7626" i="7"/>
  <c r="N7627" i="7"/>
  <c r="N7628" i="7"/>
  <c r="N7629" i="7"/>
  <c r="N7630" i="7"/>
  <c r="N7631" i="7"/>
  <c r="N7632" i="7"/>
  <c r="N7633" i="7"/>
  <c r="N7634" i="7"/>
  <c r="N7635" i="7"/>
  <c r="N7636" i="7"/>
  <c r="N7637" i="7"/>
  <c r="N7638" i="7"/>
  <c r="N7639" i="7"/>
  <c r="N7640" i="7"/>
  <c r="N7641" i="7"/>
  <c r="N7642" i="7"/>
  <c r="N7643" i="7"/>
  <c r="N7644" i="7"/>
  <c r="N7645" i="7"/>
  <c r="N7646" i="7"/>
  <c r="N7647" i="7"/>
  <c r="N7648" i="7"/>
  <c r="N7649" i="7"/>
  <c r="N7650" i="7"/>
  <c r="N7651" i="7"/>
  <c r="N7652" i="7"/>
  <c r="N7653" i="7"/>
  <c r="N7654" i="7"/>
  <c r="N7655" i="7"/>
  <c r="N7656" i="7"/>
  <c r="N7657" i="7"/>
  <c r="N7658" i="7"/>
  <c r="N7659" i="7"/>
  <c r="N7660" i="7"/>
  <c r="N7661" i="7"/>
  <c r="N7662" i="7"/>
  <c r="N7663" i="7"/>
  <c r="N7664" i="7"/>
  <c r="N7665" i="7"/>
  <c r="N7666" i="7"/>
  <c r="N7667" i="7"/>
  <c r="N7668" i="7"/>
  <c r="N7669" i="7"/>
  <c r="N7670" i="7"/>
  <c r="N7671" i="7"/>
  <c r="N7672" i="7"/>
  <c r="N7673" i="7"/>
  <c r="N7674" i="7"/>
  <c r="N7675" i="7"/>
  <c r="N7676" i="7"/>
  <c r="N7677" i="7"/>
  <c r="N7678" i="7"/>
  <c r="N7679" i="7"/>
  <c r="N7680" i="7"/>
  <c r="N7681" i="7"/>
  <c r="N7682" i="7"/>
  <c r="N7683" i="7"/>
  <c r="N7684" i="7"/>
  <c r="N7685" i="7"/>
  <c r="N7686" i="7"/>
  <c r="N7687" i="7"/>
  <c r="N7688" i="7"/>
  <c r="N7689" i="7"/>
  <c r="N7690" i="7"/>
  <c r="N7691" i="7"/>
  <c r="N7692" i="7"/>
  <c r="N7693" i="7"/>
  <c r="N7694" i="7"/>
  <c r="N7695" i="7"/>
  <c r="N7696" i="7"/>
  <c r="N7697" i="7"/>
  <c r="N7698" i="7"/>
  <c r="N7699" i="7"/>
  <c r="N7700" i="7"/>
  <c r="N7701" i="7"/>
  <c r="N7702" i="7"/>
  <c r="N7703" i="7"/>
  <c r="N7704" i="7"/>
  <c r="N7705" i="7"/>
  <c r="N7706" i="7"/>
  <c r="N7707" i="7"/>
  <c r="N7708" i="7"/>
  <c r="N7709" i="7"/>
  <c r="N7710" i="7"/>
  <c r="N7711" i="7"/>
  <c r="N7712" i="7"/>
  <c r="N7713" i="7"/>
  <c r="N7714" i="7"/>
  <c r="N7715" i="7"/>
  <c r="N7716" i="7"/>
  <c r="N7717" i="7"/>
  <c r="N7718" i="7"/>
  <c r="N7719" i="7"/>
  <c r="N7720" i="7"/>
  <c r="N7721" i="7"/>
  <c r="N7722" i="7"/>
  <c r="N7723" i="7"/>
  <c r="N7724" i="7"/>
  <c r="N7725" i="7"/>
  <c r="N7726" i="7"/>
  <c r="N7727" i="7"/>
  <c r="N7728" i="7"/>
  <c r="N7729" i="7"/>
  <c r="N7730" i="7"/>
  <c r="N7731" i="7"/>
  <c r="N7732" i="7"/>
  <c r="N7733" i="7"/>
  <c r="N7734" i="7"/>
  <c r="N7735" i="7"/>
  <c r="N7736" i="7"/>
  <c r="N7737" i="7"/>
  <c r="N7738" i="7"/>
  <c r="N7739" i="7"/>
  <c r="N7740" i="7"/>
  <c r="N7741" i="7"/>
  <c r="N7742" i="7"/>
  <c r="N7743" i="7"/>
  <c r="N7744" i="7"/>
  <c r="N7745" i="7"/>
  <c r="N7746" i="7"/>
  <c r="N7747" i="7"/>
  <c r="N7748" i="7"/>
  <c r="N7749" i="7"/>
  <c r="N7750" i="7"/>
  <c r="N7751" i="7"/>
  <c r="N7752" i="7"/>
  <c r="N7753" i="7"/>
  <c r="N7754" i="7"/>
  <c r="N7755" i="7"/>
  <c r="N7756" i="7"/>
  <c r="N7757" i="7"/>
  <c r="N7758" i="7"/>
  <c r="N7759" i="7"/>
  <c r="N7760" i="7"/>
  <c r="N7761" i="7"/>
  <c r="N7762" i="7"/>
  <c r="N7763" i="7"/>
  <c r="N7764" i="7"/>
  <c r="N7765" i="7"/>
  <c r="N7766" i="7"/>
  <c r="N7767" i="7"/>
  <c r="N7768" i="7"/>
  <c r="N7769" i="7"/>
  <c r="N7770" i="7"/>
  <c r="N7771" i="7"/>
  <c r="N7772" i="7"/>
  <c r="N7773" i="7"/>
  <c r="N7774" i="7"/>
  <c r="N7775" i="7"/>
  <c r="N7776" i="7"/>
  <c r="N7777" i="7"/>
  <c r="N7778" i="7"/>
  <c r="N7779" i="7"/>
  <c r="N7780" i="7"/>
  <c r="N7781" i="7"/>
  <c r="N7782" i="7"/>
  <c r="N7783" i="7"/>
  <c r="N7784" i="7"/>
  <c r="N7785" i="7"/>
  <c r="N7786" i="7"/>
  <c r="N7787" i="7"/>
  <c r="N7788" i="7"/>
  <c r="N7789" i="7"/>
  <c r="N7790" i="7"/>
  <c r="N7791" i="7"/>
  <c r="N7792" i="7"/>
  <c r="N7793" i="7"/>
  <c r="N7794" i="7"/>
  <c r="N7795" i="7"/>
  <c r="N7796" i="7"/>
  <c r="N7797" i="7"/>
  <c r="N7798" i="7"/>
  <c r="N7799" i="7"/>
  <c r="N7800" i="7"/>
  <c r="N7801" i="7"/>
  <c r="N7802" i="7"/>
  <c r="N7803" i="7"/>
  <c r="N7804" i="7"/>
  <c r="N7805" i="7"/>
  <c r="N7806" i="7"/>
  <c r="N7807" i="7"/>
  <c r="N7808" i="7"/>
  <c r="N7809" i="7"/>
  <c r="N7810" i="7"/>
  <c r="N7811" i="7"/>
  <c r="N7812" i="7"/>
  <c r="N7813" i="7"/>
  <c r="N7814" i="7"/>
  <c r="N7815" i="7"/>
  <c r="N7816" i="7"/>
  <c r="N7817" i="7"/>
  <c r="N7818" i="7"/>
  <c r="N7819" i="7"/>
  <c r="N7820" i="7"/>
  <c r="N7821" i="7"/>
  <c r="N7822" i="7"/>
  <c r="N7823" i="7"/>
  <c r="N7824" i="7"/>
  <c r="N7825" i="7"/>
  <c r="N7826" i="7"/>
  <c r="N7827" i="7"/>
  <c r="N7828" i="7"/>
  <c r="N7829" i="7"/>
  <c r="N7830" i="7"/>
  <c r="N7831" i="7"/>
  <c r="N7832" i="7"/>
  <c r="N7833" i="7"/>
  <c r="N7834" i="7"/>
  <c r="N7835" i="7"/>
  <c r="N7836" i="7"/>
  <c r="N7837" i="7"/>
  <c r="N7838" i="7"/>
  <c r="N7839" i="7"/>
  <c r="N7840" i="7"/>
  <c r="N7841" i="7"/>
  <c r="N7842" i="7"/>
  <c r="N7843" i="7"/>
  <c r="N7844" i="7"/>
  <c r="N7845" i="7"/>
  <c r="N7846" i="7"/>
  <c r="N7847" i="7"/>
  <c r="N7848" i="7"/>
  <c r="N7849" i="7"/>
  <c r="N7850" i="7"/>
  <c r="N7851" i="7"/>
  <c r="N7852" i="7"/>
  <c r="N7853" i="7"/>
  <c r="N7854" i="7"/>
  <c r="N7855" i="7"/>
  <c r="N7856" i="7"/>
  <c r="N7857" i="7"/>
  <c r="N7858" i="7"/>
  <c r="N7859" i="7"/>
  <c r="N7860" i="7"/>
  <c r="N7861" i="7"/>
  <c r="N7862" i="7"/>
  <c r="N7863" i="7"/>
  <c r="N7864" i="7"/>
  <c r="N7865" i="7"/>
  <c r="N7866" i="7"/>
  <c r="N7867" i="7"/>
  <c r="N7868" i="7"/>
  <c r="N7869" i="7"/>
  <c r="N7870" i="7"/>
  <c r="N7871" i="7"/>
  <c r="N7872" i="7"/>
  <c r="N7873" i="7"/>
  <c r="N7874" i="7"/>
  <c r="N7875" i="7"/>
  <c r="N7876" i="7"/>
  <c r="N7877" i="7"/>
  <c r="N7878" i="7"/>
  <c r="N7879" i="7"/>
  <c r="N7880" i="7"/>
  <c r="N7881" i="7"/>
  <c r="N7882" i="7"/>
  <c r="N7883" i="7"/>
  <c r="N7884" i="7"/>
  <c r="N7885" i="7"/>
  <c r="N7886" i="7"/>
  <c r="N7887" i="7"/>
  <c r="N7888" i="7"/>
  <c r="N7889" i="7"/>
  <c r="N7890" i="7"/>
  <c r="N7891" i="7"/>
  <c r="N7892" i="7"/>
  <c r="N7893" i="7"/>
  <c r="N7894" i="7"/>
  <c r="N7895" i="7"/>
  <c r="N7896" i="7"/>
  <c r="N7897" i="7"/>
  <c r="N7898" i="7"/>
  <c r="N7899" i="7"/>
  <c r="N7900" i="7"/>
  <c r="N7901" i="7"/>
  <c r="N7902" i="7"/>
  <c r="N7903" i="7"/>
  <c r="N7904" i="7"/>
  <c r="N7905" i="7"/>
  <c r="N7906" i="7"/>
  <c r="N7907" i="7"/>
  <c r="N7908" i="7"/>
  <c r="N7909" i="7"/>
  <c r="N7910" i="7"/>
  <c r="N7911" i="7"/>
  <c r="N7912" i="7"/>
  <c r="N7913" i="7"/>
  <c r="N7914" i="7"/>
  <c r="N7915" i="7"/>
  <c r="N7916" i="7"/>
  <c r="N7917" i="7"/>
  <c r="N7918" i="7"/>
  <c r="N7919" i="7"/>
  <c r="N7920" i="7"/>
  <c r="N7921" i="7"/>
  <c r="N7922" i="7"/>
  <c r="N7923" i="7"/>
  <c r="N7924" i="7"/>
  <c r="N7925" i="7"/>
  <c r="N7926" i="7"/>
  <c r="N7927" i="7"/>
  <c r="N7928" i="7"/>
  <c r="N7929" i="7"/>
  <c r="N7930" i="7"/>
  <c r="N7931" i="7"/>
  <c r="N7932" i="7"/>
  <c r="N7933" i="7"/>
  <c r="N7934" i="7"/>
  <c r="N7935" i="7"/>
  <c r="N7936" i="7"/>
  <c r="N7937" i="7"/>
  <c r="N7938" i="7"/>
  <c r="N7939" i="7"/>
  <c r="N7940" i="7"/>
  <c r="N7941" i="7"/>
  <c r="N7942" i="7"/>
  <c r="N7943" i="7"/>
  <c r="N7944" i="7"/>
  <c r="N7945" i="7"/>
  <c r="N7946" i="7"/>
  <c r="N7947" i="7"/>
  <c r="N7948" i="7"/>
  <c r="N7949" i="7"/>
  <c r="N7950" i="7"/>
  <c r="N7951" i="7"/>
  <c r="N7952" i="7"/>
  <c r="N7953" i="7"/>
  <c r="N7954" i="7"/>
  <c r="N7955" i="7"/>
  <c r="N7956" i="7"/>
  <c r="N7957" i="7"/>
  <c r="N7958" i="7"/>
  <c r="N7959" i="7"/>
  <c r="N7960" i="7"/>
  <c r="N7961" i="7"/>
  <c r="N7962" i="7"/>
  <c r="N7963" i="7"/>
  <c r="N7964" i="7"/>
  <c r="N7965" i="7"/>
  <c r="N7966" i="7"/>
  <c r="N7967" i="7"/>
  <c r="N7968" i="7"/>
  <c r="N7969" i="7"/>
  <c r="N7970" i="7"/>
  <c r="N7971" i="7"/>
  <c r="N7972" i="7"/>
  <c r="N7973" i="7"/>
  <c r="N7974" i="7"/>
  <c r="N7975" i="7"/>
  <c r="N7976" i="7"/>
  <c r="N7977" i="7"/>
  <c r="N7978" i="7"/>
  <c r="N7979" i="7"/>
  <c r="N7980" i="7"/>
  <c r="N7981" i="7"/>
  <c r="N7982" i="7"/>
  <c r="N7983" i="7"/>
  <c r="N7984" i="7"/>
  <c r="N7985" i="7"/>
  <c r="N7986" i="7"/>
  <c r="N7987" i="7"/>
  <c r="N7988" i="7"/>
  <c r="N7989" i="7"/>
  <c r="N7990" i="7"/>
  <c r="N7991" i="7"/>
  <c r="N7992" i="7"/>
  <c r="N7993" i="7"/>
  <c r="N7994" i="7"/>
  <c r="N7995" i="7"/>
  <c r="N7996" i="7"/>
  <c r="N7997" i="7"/>
  <c r="N7998" i="7"/>
  <c r="N7999" i="7"/>
  <c r="N8000" i="7"/>
  <c r="N8001" i="7"/>
  <c r="N8002" i="7"/>
  <c r="N8003" i="7"/>
  <c r="N8004" i="7"/>
  <c r="N8005" i="7"/>
  <c r="N8006" i="7"/>
  <c r="N8007" i="7"/>
  <c r="N8008" i="7"/>
  <c r="N8009" i="7"/>
  <c r="N8010" i="7"/>
  <c r="N8011" i="7"/>
  <c r="N8012" i="7"/>
  <c r="N8013" i="7"/>
  <c r="N8014" i="7"/>
  <c r="N8015" i="7"/>
  <c r="N8016" i="7"/>
  <c r="N8017" i="7"/>
  <c r="N8018" i="7"/>
  <c r="N8019" i="7"/>
  <c r="N8020" i="7"/>
  <c r="N8021" i="7"/>
  <c r="N8022" i="7"/>
  <c r="N8023" i="7"/>
  <c r="N8024" i="7"/>
  <c r="N8025" i="7"/>
  <c r="N8026" i="7"/>
  <c r="N8027" i="7"/>
  <c r="N8028" i="7"/>
  <c r="N8029" i="7"/>
  <c r="N8030" i="7"/>
  <c r="N8031" i="7"/>
  <c r="N8032" i="7"/>
  <c r="N8033" i="7"/>
  <c r="N8034" i="7"/>
  <c r="N8035" i="7"/>
  <c r="N8036" i="7"/>
  <c r="N8037" i="7"/>
  <c r="N8038" i="7"/>
  <c r="N8039" i="7"/>
  <c r="N8040" i="7"/>
  <c r="N8041" i="7"/>
  <c r="N8042" i="7"/>
  <c r="N8043" i="7"/>
  <c r="N8044" i="7"/>
  <c r="N8045" i="7"/>
  <c r="N8046" i="7"/>
  <c r="N8047" i="7"/>
  <c r="N8048" i="7"/>
  <c r="N8049" i="7"/>
  <c r="N8050" i="7"/>
  <c r="N8051" i="7"/>
  <c r="N8052" i="7"/>
  <c r="N8053" i="7"/>
  <c r="N8054" i="7"/>
  <c r="N8055" i="7"/>
  <c r="N8056" i="7"/>
  <c r="N8057" i="7"/>
  <c r="N8058" i="7"/>
  <c r="N8059" i="7"/>
  <c r="N8060" i="7"/>
  <c r="N8061" i="7"/>
  <c r="N8062" i="7"/>
  <c r="N8063" i="7"/>
  <c r="N8064" i="7"/>
  <c r="N8065" i="7"/>
  <c r="N8066" i="7"/>
  <c r="N8067" i="7"/>
  <c r="N8068" i="7"/>
  <c r="N8069" i="7"/>
  <c r="N8070" i="7"/>
  <c r="N8071" i="7"/>
  <c r="N8072" i="7"/>
  <c r="N8073" i="7"/>
  <c r="N8074" i="7"/>
  <c r="N8075" i="7"/>
  <c r="N8076" i="7"/>
  <c r="N8077" i="7"/>
  <c r="N8078" i="7"/>
  <c r="N8079" i="7"/>
  <c r="N8080" i="7"/>
  <c r="N8081" i="7"/>
  <c r="N8082" i="7"/>
  <c r="N8083" i="7"/>
  <c r="N8084" i="7"/>
  <c r="N8085" i="7"/>
  <c r="N8086" i="7"/>
  <c r="N8087" i="7"/>
  <c r="N8088" i="7"/>
  <c r="N8089" i="7"/>
  <c r="N8090" i="7"/>
  <c r="N8091" i="7"/>
  <c r="N8092" i="7"/>
  <c r="N8093" i="7"/>
  <c r="N8094" i="7"/>
  <c r="N8095" i="7"/>
  <c r="N8096" i="7"/>
  <c r="N8097" i="7"/>
  <c r="N8098" i="7"/>
  <c r="N8099" i="7"/>
  <c r="N8100" i="7"/>
  <c r="N8101" i="7"/>
  <c r="N8102" i="7"/>
  <c r="N8103" i="7"/>
  <c r="N8104" i="7"/>
  <c r="N8105" i="7"/>
  <c r="N8106" i="7"/>
  <c r="N8107" i="7"/>
  <c r="N8108" i="7"/>
  <c r="N8109" i="7"/>
  <c r="N8110" i="7"/>
  <c r="N8111" i="7"/>
  <c r="N8112" i="7"/>
  <c r="N8113" i="7"/>
  <c r="N8114" i="7"/>
  <c r="N8115" i="7"/>
  <c r="N8116" i="7"/>
  <c r="N8117" i="7"/>
  <c r="N8118" i="7"/>
  <c r="N8119" i="7"/>
  <c r="N8120" i="7"/>
  <c r="N8121" i="7"/>
  <c r="N8122" i="7"/>
  <c r="N8123" i="7"/>
  <c r="N8124" i="7"/>
  <c r="N8125" i="7"/>
  <c r="N8126" i="7"/>
  <c r="N8127" i="7"/>
  <c r="N8128" i="7"/>
  <c r="N8129" i="7"/>
  <c r="N8130" i="7"/>
  <c r="N8131" i="7"/>
  <c r="N8132" i="7"/>
  <c r="N8133" i="7"/>
  <c r="N8134" i="7"/>
  <c r="N8135" i="7"/>
  <c r="N8136" i="7"/>
  <c r="N8137" i="7"/>
  <c r="N8138" i="7"/>
  <c r="N8139" i="7"/>
  <c r="N8140" i="7"/>
  <c r="N8141" i="7"/>
  <c r="N8142" i="7"/>
  <c r="N8143" i="7"/>
  <c r="N8144" i="7"/>
  <c r="N8145" i="7"/>
  <c r="N8146" i="7"/>
  <c r="N8147" i="7"/>
  <c r="N8148" i="7"/>
  <c r="N8149" i="7"/>
  <c r="N8150" i="7"/>
  <c r="N8151" i="7"/>
  <c r="N8152" i="7"/>
  <c r="N8153" i="7"/>
  <c r="N8154" i="7"/>
  <c r="N8155" i="7"/>
  <c r="N8156" i="7"/>
  <c r="N8157" i="7"/>
  <c r="N8158" i="7"/>
  <c r="N8159" i="7"/>
  <c r="N8160" i="7"/>
  <c r="N8161" i="7"/>
  <c r="N8162" i="7"/>
  <c r="N8163" i="7"/>
  <c r="N8164" i="7"/>
  <c r="N8165" i="7"/>
  <c r="N8166" i="7"/>
  <c r="N8167" i="7"/>
  <c r="N8168" i="7"/>
  <c r="N8169" i="7"/>
  <c r="N8170" i="7"/>
  <c r="N8171" i="7"/>
  <c r="N8172" i="7"/>
  <c r="N8173" i="7"/>
  <c r="N8174" i="7"/>
  <c r="N8175" i="7"/>
  <c r="N8176" i="7"/>
  <c r="N8177" i="7"/>
  <c r="N8178" i="7"/>
  <c r="N8179" i="7"/>
  <c r="N8180" i="7"/>
  <c r="N8181" i="7"/>
  <c r="N8182" i="7"/>
  <c r="N8183" i="7"/>
  <c r="N8184" i="7"/>
  <c r="N8185" i="7"/>
  <c r="N8186" i="7"/>
  <c r="N8187" i="7"/>
  <c r="N8188" i="7"/>
  <c r="N8189" i="7"/>
  <c r="N8190" i="7"/>
  <c r="N8191" i="7"/>
  <c r="N8192" i="7"/>
  <c r="N8193" i="7"/>
  <c r="N8194" i="7"/>
  <c r="N8195" i="7"/>
  <c r="N8196" i="7"/>
  <c r="N8197" i="7"/>
  <c r="N8198" i="7"/>
  <c r="N8199" i="7"/>
  <c r="N8200" i="7"/>
  <c r="N8201" i="7"/>
  <c r="N8202" i="7"/>
  <c r="N8203" i="7"/>
  <c r="N8204" i="7"/>
  <c r="N8205" i="7"/>
  <c r="N8206" i="7"/>
  <c r="N8207" i="7"/>
  <c r="N8208" i="7"/>
  <c r="N8209" i="7"/>
  <c r="N8210" i="7"/>
  <c r="N8211" i="7"/>
  <c r="N8212" i="7"/>
  <c r="N8213" i="7"/>
  <c r="N8214" i="7"/>
  <c r="N8215" i="7"/>
  <c r="N8216" i="7"/>
  <c r="N8217" i="7"/>
  <c r="N8218" i="7"/>
  <c r="N8219" i="7"/>
  <c r="N8220" i="7"/>
  <c r="N8221" i="7"/>
  <c r="N8222" i="7"/>
  <c r="N8223" i="7"/>
  <c r="N8224" i="7"/>
  <c r="N8225" i="7"/>
  <c r="N8226" i="7"/>
  <c r="N8227" i="7"/>
  <c r="N8228" i="7"/>
  <c r="N8229" i="7"/>
  <c r="N8230" i="7"/>
  <c r="N8231" i="7"/>
  <c r="N8232" i="7"/>
  <c r="N8233" i="7"/>
  <c r="N8234" i="7"/>
  <c r="N8235" i="7"/>
  <c r="N8236" i="7"/>
  <c r="N8237" i="7"/>
  <c r="N8238" i="7"/>
  <c r="N8239" i="7"/>
  <c r="N8240" i="7"/>
  <c r="N8241" i="7"/>
  <c r="N8242" i="7"/>
  <c r="N8243" i="7"/>
  <c r="N8244" i="7"/>
  <c r="N8245" i="7"/>
  <c r="N8246" i="7"/>
  <c r="N8247" i="7"/>
  <c r="N8248" i="7"/>
  <c r="N8249" i="7"/>
  <c r="N8250" i="7"/>
  <c r="N8251" i="7"/>
  <c r="N8252" i="7"/>
  <c r="N8253" i="7"/>
  <c r="N8254" i="7"/>
  <c r="N8255" i="7"/>
  <c r="N8256" i="7"/>
  <c r="N8257" i="7"/>
  <c r="N8258" i="7"/>
  <c r="N8259" i="7"/>
  <c r="N8260" i="7"/>
  <c r="N8261" i="7"/>
  <c r="N8262" i="7"/>
  <c r="N8263" i="7"/>
  <c r="N8264" i="7"/>
  <c r="N8265" i="7"/>
  <c r="N8266" i="7"/>
  <c r="N8267" i="7"/>
  <c r="N8268" i="7"/>
  <c r="N8269" i="7"/>
  <c r="N8270" i="7"/>
  <c r="N8271" i="7"/>
  <c r="N8272" i="7"/>
  <c r="N8273" i="7"/>
  <c r="N8274" i="7"/>
  <c r="N8275" i="7"/>
  <c r="N8276" i="7"/>
  <c r="N8277" i="7"/>
  <c r="N8278" i="7"/>
  <c r="N8279" i="7"/>
  <c r="N8280" i="7"/>
  <c r="N8281" i="7"/>
  <c r="N8282" i="7"/>
  <c r="N8283" i="7"/>
  <c r="N8284" i="7"/>
  <c r="N8285" i="7"/>
  <c r="N8286" i="7"/>
  <c r="N8287" i="7"/>
  <c r="N8288" i="7"/>
  <c r="N8289" i="7"/>
  <c r="N8290" i="7"/>
  <c r="N8291" i="7"/>
  <c r="N8292" i="7"/>
  <c r="N8293" i="7"/>
  <c r="N8294" i="7"/>
  <c r="N8295" i="7"/>
  <c r="N8296" i="7"/>
  <c r="N8297" i="7"/>
  <c r="N8298" i="7"/>
  <c r="N8299" i="7"/>
  <c r="N8300" i="7"/>
  <c r="N8301" i="7"/>
  <c r="N8302" i="7"/>
  <c r="N8303" i="7"/>
  <c r="N8304" i="7"/>
  <c r="N8305" i="7"/>
  <c r="N8306" i="7"/>
  <c r="N8307" i="7"/>
  <c r="N8308" i="7"/>
  <c r="N8309" i="7"/>
  <c r="N8310" i="7"/>
  <c r="N8311" i="7"/>
  <c r="N8312" i="7"/>
  <c r="N8313" i="7"/>
  <c r="N8314" i="7"/>
  <c r="N8315" i="7"/>
  <c r="N8316" i="7"/>
  <c r="N8317" i="7"/>
  <c r="N8318" i="7"/>
  <c r="N8319" i="7"/>
  <c r="N8320" i="7"/>
  <c r="N8321" i="7"/>
  <c r="N8322" i="7"/>
  <c r="N8323" i="7"/>
  <c r="N8324" i="7"/>
  <c r="N8325" i="7"/>
  <c r="N8326" i="7"/>
  <c r="N8327" i="7"/>
  <c r="N8328" i="7"/>
  <c r="N8329" i="7"/>
  <c r="N8330" i="7"/>
  <c r="N8331" i="7"/>
  <c r="N8332" i="7"/>
  <c r="N8333" i="7"/>
  <c r="N8334" i="7"/>
  <c r="N8335" i="7"/>
  <c r="N8336" i="7"/>
  <c r="N8337" i="7"/>
  <c r="N8338" i="7"/>
  <c r="N8339" i="7"/>
  <c r="N8340" i="7"/>
  <c r="N8341" i="7"/>
  <c r="N8342" i="7"/>
  <c r="N8343" i="7"/>
  <c r="N8344" i="7"/>
  <c r="N8345" i="7"/>
  <c r="N8346" i="7"/>
  <c r="N8347" i="7"/>
  <c r="N8348" i="7"/>
  <c r="N8349" i="7"/>
  <c r="N8350" i="7"/>
  <c r="N8351" i="7"/>
  <c r="N8352" i="7"/>
  <c r="N8353" i="7"/>
  <c r="N8354" i="7"/>
  <c r="N8355" i="7"/>
  <c r="N8356" i="7"/>
  <c r="N8357" i="7"/>
  <c r="N8358" i="7"/>
  <c r="N8359" i="7"/>
  <c r="N8360" i="7"/>
  <c r="N8361" i="7"/>
  <c r="N8362" i="7"/>
  <c r="N8363" i="7"/>
  <c r="N8364" i="7"/>
  <c r="N8365" i="7"/>
  <c r="N8366" i="7"/>
  <c r="N8367" i="7"/>
  <c r="N8368" i="7"/>
  <c r="N8369" i="7"/>
  <c r="N8370" i="7"/>
  <c r="N8371" i="7"/>
  <c r="N8372" i="7"/>
  <c r="N8373" i="7"/>
  <c r="N8374" i="7"/>
  <c r="N8375" i="7"/>
  <c r="N8376" i="7"/>
  <c r="N8377" i="7"/>
  <c r="N8378" i="7"/>
  <c r="N8379" i="7"/>
  <c r="N8380" i="7"/>
  <c r="N8381" i="7"/>
  <c r="N8382" i="7"/>
  <c r="N8383" i="7"/>
  <c r="N8384" i="7"/>
  <c r="N8385" i="7"/>
  <c r="N8386" i="7"/>
  <c r="N8387" i="7"/>
  <c r="N8388" i="7"/>
  <c r="N8389" i="7"/>
  <c r="N8390" i="7"/>
  <c r="N8391" i="7"/>
  <c r="N8392" i="7"/>
  <c r="N8393" i="7"/>
  <c r="N8394" i="7"/>
  <c r="N8395" i="7"/>
  <c r="N8396" i="7"/>
  <c r="N8397" i="7"/>
  <c r="N8398" i="7"/>
  <c r="N8399" i="7"/>
  <c r="N8400" i="7"/>
  <c r="N8401" i="7"/>
  <c r="N8402" i="7"/>
  <c r="N8403" i="7"/>
  <c r="N8404" i="7"/>
  <c r="N8405" i="7"/>
  <c r="N8406" i="7"/>
  <c r="N8407" i="7"/>
  <c r="N8408" i="7"/>
  <c r="N8409" i="7"/>
  <c r="N8410" i="7"/>
  <c r="N8411" i="7"/>
  <c r="N8412" i="7"/>
  <c r="N8413" i="7"/>
  <c r="N8414" i="7"/>
  <c r="N8415" i="7"/>
  <c r="N8416" i="7"/>
  <c r="N8417" i="7"/>
  <c r="N8418" i="7"/>
  <c r="N8419" i="7"/>
  <c r="N8420" i="7"/>
  <c r="N8421" i="7"/>
  <c r="N8422" i="7"/>
  <c r="N8423" i="7"/>
  <c r="N8424" i="7"/>
  <c r="N8425" i="7"/>
  <c r="N8426" i="7"/>
  <c r="N8427" i="7"/>
  <c r="N8428" i="7"/>
  <c r="N8429" i="7"/>
  <c r="N8430" i="7"/>
  <c r="N8431" i="7"/>
  <c r="N8432" i="7"/>
  <c r="N8433" i="7"/>
  <c r="N8434" i="7"/>
  <c r="N8435" i="7"/>
  <c r="N8436" i="7"/>
  <c r="N8437" i="7"/>
  <c r="N8438" i="7"/>
  <c r="N8439" i="7"/>
  <c r="N8440" i="7"/>
  <c r="N8441" i="7"/>
  <c r="N8442" i="7"/>
  <c r="N8443" i="7"/>
  <c r="N8444" i="7"/>
  <c r="N8445" i="7"/>
  <c r="N8446" i="7"/>
  <c r="N8447" i="7"/>
  <c r="N8448" i="7"/>
  <c r="N8449" i="7"/>
  <c r="N8450" i="7"/>
  <c r="N8451" i="7"/>
  <c r="N8452" i="7"/>
  <c r="N8453" i="7"/>
  <c r="N8455" i="7"/>
  <c r="N8456" i="7"/>
  <c r="N8457" i="7"/>
  <c r="N8458" i="7"/>
  <c r="N8459" i="7"/>
  <c r="N8460" i="7"/>
  <c r="N8461" i="7"/>
  <c r="N8462" i="7"/>
  <c r="N8463" i="7"/>
  <c r="N8464" i="7"/>
  <c r="N8465" i="7"/>
  <c r="N8466" i="7"/>
  <c r="N8467" i="7"/>
  <c r="N8468" i="7"/>
  <c r="N8469" i="7"/>
  <c r="N8470" i="7"/>
  <c r="N8471" i="7"/>
  <c r="N8472" i="7"/>
  <c r="N8473" i="7"/>
  <c r="N8474" i="7"/>
  <c r="N8475" i="7"/>
  <c r="N8476" i="7"/>
  <c r="N8477" i="7"/>
  <c r="N8478" i="7"/>
  <c r="N8479" i="7"/>
  <c r="N8480" i="7"/>
  <c r="N8481" i="7"/>
  <c r="N8482" i="7"/>
  <c r="N8483" i="7"/>
  <c r="N8484" i="7"/>
  <c r="N8485" i="7"/>
  <c r="N8486" i="7"/>
  <c r="N8487" i="7"/>
  <c r="N8488" i="7"/>
  <c r="N8489" i="7"/>
  <c r="N8490" i="7"/>
  <c r="N8491" i="7"/>
  <c r="N8492" i="7"/>
  <c r="N8493" i="7"/>
  <c r="N8494" i="7"/>
  <c r="N8495" i="7"/>
  <c r="N8496" i="7"/>
  <c r="N8497" i="7"/>
  <c r="N8498" i="7"/>
  <c r="N8499" i="7"/>
  <c r="N8500" i="7"/>
  <c r="N8501" i="7"/>
  <c r="N8502" i="7"/>
  <c r="N8503" i="7"/>
  <c r="N8504" i="7"/>
  <c r="N8505" i="7"/>
  <c r="N8506" i="7"/>
  <c r="N8507" i="7"/>
  <c r="N8508" i="7"/>
  <c r="N8509" i="7"/>
  <c r="N8510" i="7"/>
  <c r="N8511" i="7"/>
  <c r="N8512" i="7"/>
  <c r="N8513" i="7"/>
  <c r="N8514" i="7"/>
  <c r="N8515" i="7"/>
  <c r="N8516" i="7"/>
  <c r="N8517" i="7"/>
  <c r="N8518" i="7"/>
  <c r="N8519" i="7"/>
  <c r="N8520" i="7"/>
  <c r="N8521" i="7"/>
  <c r="N8522" i="7"/>
  <c r="N8523" i="7"/>
  <c r="N8524" i="7"/>
  <c r="N8525" i="7"/>
  <c r="N8526" i="7"/>
  <c r="N8527" i="7"/>
  <c r="N2" i="7"/>
  <c r="U6" i="7"/>
  <c r="AL5" i="7"/>
  <c r="AL4" i="7"/>
  <c r="O2" i="7" l="1"/>
  <c r="O7" i="7"/>
  <c r="O6" i="7"/>
  <c r="O14" i="7"/>
  <c r="O18" i="7"/>
  <c r="O22" i="7"/>
  <c r="O26" i="7"/>
  <c r="O30" i="7"/>
  <c r="O34" i="7"/>
  <c r="O38" i="7"/>
  <c r="O42" i="7"/>
  <c r="O46" i="7"/>
  <c r="O50" i="7"/>
  <c r="O54" i="7"/>
  <c r="O58" i="7"/>
  <c r="O62" i="7"/>
  <c r="O66" i="7"/>
  <c r="O70" i="7"/>
  <c r="O74" i="7"/>
  <c r="O78" i="7"/>
  <c r="O82" i="7"/>
  <c r="O86" i="7"/>
  <c r="O90" i="7"/>
  <c r="O94" i="7"/>
  <c r="O98" i="7"/>
  <c r="O102" i="7"/>
  <c r="O106" i="7"/>
  <c r="O110" i="7"/>
  <c r="O114" i="7"/>
  <c r="O118" i="7"/>
  <c r="O122" i="7"/>
  <c r="O126" i="7"/>
  <c r="O130" i="7"/>
  <c r="O134" i="7"/>
  <c r="O138" i="7"/>
  <c r="O142" i="7"/>
  <c r="O146" i="7"/>
  <c r="O150" i="7"/>
  <c r="O154" i="7"/>
  <c r="O158" i="7"/>
  <c r="O162" i="7"/>
  <c r="O166" i="7"/>
  <c r="O170" i="7"/>
  <c r="O174" i="7"/>
  <c r="O178" i="7"/>
  <c r="O182" i="7"/>
  <c r="O186" i="7"/>
  <c r="O190" i="7"/>
  <c r="O194" i="7"/>
  <c r="O198" i="7"/>
  <c r="O202" i="7"/>
  <c r="O206" i="7"/>
  <c r="O210" i="7"/>
  <c r="O214" i="7"/>
  <c r="O218" i="7"/>
  <c r="O222" i="7"/>
  <c r="O226" i="7"/>
  <c r="O230" i="7"/>
  <c r="O234" i="7"/>
  <c r="O238" i="7"/>
  <c r="O242" i="7"/>
  <c r="O246" i="7"/>
  <c r="O250" i="7"/>
  <c r="O254" i="7"/>
  <c r="O258" i="7"/>
  <c r="O262" i="7"/>
  <c r="O266" i="7"/>
  <c r="O270" i="7"/>
  <c r="O274" i="7"/>
  <c r="O278" i="7"/>
  <c r="O282" i="7"/>
  <c r="O286" i="7"/>
  <c r="O290" i="7"/>
  <c r="O294" i="7"/>
  <c r="O298" i="7"/>
  <c r="O302" i="7"/>
  <c r="O306" i="7"/>
  <c r="O310" i="7"/>
  <c r="O314" i="7"/>
  <c r="O318" i="7"/>
  <c r="O322" i="7"/>
  <c r="O326" i="7"/>
  <c r="O330" i="7"/>
  <c r="O334" i="7"/>
  <c r="O3" i="7"/>
  <c r="O11" i="7"/>
  <c r="O15" i="7"/>
  <c r="O19" i="7"/>
  <c r="O23" i="7"/>
  <c r="O27" i="7"/>
  <c r="O31" i="7"/>
  <c r="O35" i="7"/>
  <c r="O39" i="7"/>
  <c r="O43" i="7"/>
  <c r="O47" i="7"/>
  <c r="O51" i="7"/>
  <c r="O55" i="7"/>
  <c r="O59" i="7"/>
  <c r="O63" i="7"/>
  <c r="O67" i="7"/>
  <c r="O71" i="7"/>
  <c r="O75" i="7"/>
  <c r="O79" i="7"/>
  <c r="O83" i="7"/>
  <c r="O87" i="7"/>
  <c r="O91" i="7"/>
  <c r="O95" i="7"/>
  <c r="O99" i="7"/>
  <c r="O103" i="7"/>
  <c r="O107" i="7"/>
  <c r="O111" i="7"/>
  <c r="O115" i="7"/>
  <c r="O119" i="7"/>
  <c r="O123" i="7"/>
  <c r="O127" i="7"/>
  <c r="O131" i="7"/>
  <c r="O135" i="7"/>
  <c r="O139" i="7"/>
  <c r="O143" i="7"/>
  <c r="O147" i="7"/>
  <c r="O151" i="7"/>
  <c r="O155" i="7"/>
  <c r="O159" i="7"/>
  <c r="O163" i="7"/>
  <c r="O167" i="7"/>
  <c r="O171" i="7"/>
  <c r="O175" i="7"/>
  <c r="O179" i="7"/>
  <c r="O183" i="7"/>
  <c r="O187" i="7"/>
  <c r="O191" i="7"/>
  <c r="O195" i="7"/>
  <c r="O199" i="7"/>
  <c r="O203" i="7"/>
  <c r="O207" i="7"/>
  <c r="O211" i="7"/>
  <c r="O215" i="7"/>
  <c r="O219" i="7"/>
  <c r="O223" i="7"/>
  <c r="O227" i="7"/>
  <c r="O231" i="7"/>
  <c r="O235" i="7"/>
  <c r="O239" i="7"/>
  <c r="O243" i="7"/>
  <c r="O247" i="7"/>
  <c r="O251" i="7"/>
  <c r="O255" i="7"/>
  <c r="O259" i="7"/>
  <c r="O263" i="7"/>
  <c r="O267" i="7"/>
  <c r="O271" i="7"/>
  <c r="O275" i="7"/>
  <c r="O279" i="7"/>
  <c r="O283" i="7"/>
  <c r="O287" i="7"/>
  <c r="O291" i="7"/>
  <c r="O295" i="7"/>
  <c r="O299" i="7"/>
  <c r="O303" i="7"/>
  <c r="O307" i="7"/>
  <c r="O311" i="7"/>
  <c r="O315" i="7"/>
  <c r="O319" i="7"/>
  <c r="O323" i="7"/>
  <c r="O327" i="7"/>
  <c r="O331" i="7"/>
  <c r="O335" i="7"/>
  <c r="O339" i="7"/>
  <c r="O4" i="7"/>
  <c r="O8" i="7"/>
  <c r="O12" i="7"/>
  <c r="O16" i="7"/>
  <c r="O20" i="7"/>
  <c r="O24" i="7"/>
  <c r="O28" i="7"/>
  <c r="O32" i="7"/>
  <c r="O36" i="7"/>
  <c r="O40" i="7"/>
  <c r="O44" i="7"/>
  <c r="O48" i="7"/>
  <c r="O52" i="7"/>
  <c r="O56" i="7"/>
  <c r="O60" i="7"/>
  <c r="O64" i="7"/>
  <c r="O68" i="7"/>
  <c r="O72" i="7"/>
  <c r="O76" i="7"/>
  <c r="O80" i="7"/>
  <c r="O84" i="7"/>
  <c r="O88" i="7"/>
  <c r="O92" i="7"/>
  <c r="O96" i="7"/>
  <c r="O100" i="7"/>
  <c r="O104" i="7"/>
  <c r="O108" i="7"/>
  <c r="O112" i="7"/>
  <c r="O116" i="7"/>
  <c r="O120" i="7"/>
  <c r="O124" i="7"/>
  <c r="O128" i="7"/>
  <c r="O132" i="7"/>
  <c r="O136" i="7"/>
  <c r="O140" i="7"/>
  <c r="O144" i="7"/>
  <c r="O148" i="7"/>
  <c r="O152" i="7"/>
  <c r="O156" i="7"/>
  <c r="O160" i="7"/>
  <c r="O164" i="7"/>
  <c r="O168" i="7"/>
  <c r="O172" i="7"/>
  <c r="O176" i="7"/>
  <c r="O180" i="7"/>
  <c r="O184" i="7"/>
  <c r="O188" i="7"/>
  <c r="O192" i="7"/>
  <c r="O196" i="7"/>
  <c r="O200" i="7"/>
  <c r="O204" i="7"/>
  <c r="O208" i="7"/>
  <c r="O212" i="7"/>
  <c r="O216" i="7"/>
  <c r="O220" i="7"/>
  <c r="O224" i="7"/>
  <c r="O228" i="7"/>
  <c r="O232" i="7"/>
  <c r="O236" i="7"/>
  <c r="O240" i="7"/>
  <c r="O244" i="7"/>
  <c r="O248" i="7"/>
  <c r="O252" i="7"/>
  <c r="O256" i="7"/>
  <c r="O260" i="7"/>
  <c r="O5" i="7"/>
  <c r="O9" i="7"/>
  <c r="O13" i="7"/>
  <c r="O17" i="7"/>
  <c r="O21" i="7"/>
  <c r="O25" i="7"/>
  <c r="O29" i="7"/>
  <c r="O33" i="7"/>
  <c r="O37" i="7"/>
  <c r="O41" i="7"/>
  <c r="O45" i="7"/>
  <c r="O49" i="7"/>
  <c r="O53" i="7"/>
  <c r="O57" i="7"/>
  <c r="O61" i="7"/>
  <c r="O65" i="7"/>
  <c r="O69" i="7"/>
  <c r="O73" i="7"/>
  <c r="O77" i="7"/>
  <c r="O81" i="7"/>
  <c r="O85" i="7"/>
  <c r="O89" i="7"/>
  <c r="O93" i="7"/>
  <c r="O97" i="7"/>
  <c r="O101" i="7"/>
  <c r="O105" i="7"/>
  <c r="O109" i="7"/>
  <c r="O113" i="7"/>
  <c r="O117" i="7"/>
  <c r="O121" i="7"/>
  <c r="O125" i="7"/>
  <c r="O129" i="7"/>
  <c r="O145" i="7"/>
  <c r="O161" i="7"/>
  <c r="O177" i="7"/>
  <c r="O193" i="7"/>
  <c r="O209" i="7"/>
  <c r="O225" i="7"/>
  <c r="O241" i="7"/>
  <c r="O257" i="7"/>
  <c r="O268" i="7"/>
  <c r="O276" i="7"/>
  <c r="O284" i="7"/>
  <c r="O292" i="7"/>
  <c r="O300" i="7"/>
  <c r="O308" i="7"/>
  <c r="O316" i="7"/>
  <c r="O324" i="7"/>
  <c r="O332" i="7"/>
  <c r="O338" i="7"/>
  <c r="O343" i="7"/>
  <c r="O347" i="7"/>
  <c r="O351" i="7"/>
  <c r="O355" i="7"/>
  <c r="O359" i="7"/>
  <c r="O363" i="7"/>
  <c r="O367" i="7"/>
  <c r="O371" i="7"/>
  <c r="O375" i="7"/>
  <c r="O379" i="7"/>
  <c r="O383" i="7"/>
  <c r="O387" i="7"/>
  <c r="O391" i="7"/>
  <c r="O395" i="7"/>
  <c r="O399" i="7"/>
  <c r="O403" i="7"/>
  <c r="O407" i="7"/>
  <c r="O411" i="7"/>
  <c r="O415" i="7"/>
  <c r="O419" i="7"/>
  <c r="O423" i="7"/>
  <c r="O427" i="7"/>
  <c r="O431" i="7"/>
  <c r="O435" i="7"/>
  <c r="O439" i="7"/>
  <c r="O443" i="7"/>
  <c r="O447" i="7"/>
  <c r="O451" i="7"/>
  <c r="O455" i="7"/>
  <c r="O459" i="7"/>
  <c r="O463" i="7"/>
  <c r="O467" i="7"/>
  <c r="O471" i="7"/>
  <c r="O475" i="7"/>
  <c r="O479" i="7"/>
  <c r="O483" i="7"/>
  <c r="O487" i="7"/>
  <c r="O491" i="7"/>
  <c r="O495" i="7"/>
  <c r="O499" i="7"/>
  <c r="O503" i="7"/>
  <c r="O507" i="7"/>
  <c r="O511" i="7"/>
  <c r="O515" i="7"/>
  <c r="O519" i="7"/>
  <c r="O523" i="7"/>
  <c r="O527" i="7"/>
  <c r="O531" i="7"/>
  <c r="O535" i="7"/>
  <c r="O539" i="7"/>
  <c r="O543" i="7"/>
  <c r="O547" i="7"/>
  <c r="O551" i="7"/>
  <c r="O555" i="7"/>
  <c r="O559" i="7"/>
  <c r="O563" i="7"/>
  <c r="O567" i="7"/>
  <c r="O571" i="7"/>
  <c r="O575" i="7"/>
  <c r="O579" i="7"/>
  <c r="O583" i="7"/>
  <c r="O587" i="7"/>
  <c r="O591" i="7"/>
  <c r="O595" i="7"/>
  <c r="O599" i="7"/>
  <c r="O603" i="7"/>
  <c r="O133" i="7"/>
  <c r="O149" i="7"/>
  <c r="O165" i="7"/>
  <c r="O181" i="7"/>
  <c r="O197" i="7"/>
  <c r="O213" i="7"/>
  <c r="O229" i="7"/>
  <c r="O245" i="7"/>
  <c r="O261" i="7"/>
  <c r="O269" i="7"/>
  <c r="O277" i="7"/>
  <c r="O285" i="7"/>
  <c r="O293" i="7"/>
  <c r="O301" i="7"/>
  <c r="O309" i="7"/>
  <c r="O317" i="7"/>
  <c r="O325" i="7"/>
  <c r="O333" i="7"/>
  <c r="O340" i="7"/>
  <c r="O344" i="7"/>
  <c r="O348" i="7"/>
  <c r="O352" i="7"/>
  <c r="O356" i="7"/>
  <c r="O360" i="7"/>
  <c r="O364" i="7"/>
  <c r="O368" i="7"/>
  <c r="O372" i="7"/>
  <c r="O376" i="7"/>
  <c r="O380" i="7"/>
  <c r="O384" i="7"/>
  <c r="O388" i="7"/>
  <c r="O392" i="7"/>
  <c r="O396" i="7"/>
  <c r="O400" i="7"/>
  <c r="O404" i="7"/>
  <c r="O408" i="7"/>
  <c r="O412" i="7"/>
  <c r="O416" i="7"/>
  <c r="O420" i="7"/>
  <c r="O424" i="7"/>
  <c r="O428" i="7"/>
  <c r="O432" i="7"/>
  <c r="O436" i="7"/>
  <c r="O440" i="7"/>
  <c r="O444" i="7"/>
  <c r="O448" i="7"/>
  <c r="O452" i="7"/>
  <c r="O456" i="7"/>
  <c r="O460" i="7"/>
  <c r="O464" i="7"/>
  <c r="O468" i="7"/>
  <c r="O472" i="7"/>
  <c r="O476" i="7"/>
  <c r="O480" i="7"/>
  <c r="O484" i="7"/>
  <c r="O488" i="7"/>
  <c r="O492" i="7"/>
  <c r="O496" i="7"/>
  <c r="O500" i="7"/>
  <c r="O504" i="7"/>
  <c r="O508" i="7"/>
  <c r="O512" i="7"/>
  <c r="O516" i="7"/>
  <c r="O520" i="7"/>
  <c r="O524" i="7"/>
  <c r="O528" i="7"/>
  <c r="O532" i="7"/>
  <c r="O536" i="7"/>
  <c r="O540" i="7"/>
  <c r="O544" i="7"/>
  <c r="O548" i="7"/>
  <c r="O552" i="7"/>
  <c r="O556" i="7"/>
  <c r="O560" i="7"/>
  <c r="O564" i="7"/>
  <c r="O568" i="7"/>
  <c r="O572" i="7"/>
  <c r="O576" i="7"/>
  <c r="O580" i="7"/>
  <c r="O584" i="7"/>
  <c r="O588" i="7"/>
  <c r="O592" i="7"/>
  <c r="O596" i="7"/>
  <c r="O600" i="7"/>
  <c r="O604" i="7"/>
  <c r="O608" i="7"/>
  <c r="O137" i="7"/>
  <c r="O153" i="7"/>
  <c r="O169" i="7"/>
  <c r="O185" i="7"/>
  <c r="O201" i="7"/>
  <c r="O217" i="7"/>
  <c r="O233" i="7"/>
  <c r="O249" i="7"/>
  <c r="O264" i="7"/>
  <c r="O272" i="7"/>
  <c r="O280" i="7"/>
  <c r="O288" i="7"/>
  <c r="O296" i="7"/>
  <c r="O304" i="7"/>
  <c r="O312" i="7"/>
  <c r="O320" i="7"/>
  <c r="O328" i="7"/>
  <c r="O336" i="7"/>
  <c r="O341" i="7"/>
  <c r="O345" i="7"/>
  <c r="O349" i="7"/>
  <c r="O353" i="7"/>
  <c r="O357" i="7"/>
  <c r="O361" i="7"/>
  <c r="O365" i="7"/>
  <c r="O369" i="7"/>
  <c r="O373" i="7"/>
  <c r="O377" i="7"/>
  <c r="O381" i="7"/>
  <c r="O385" i="7"/>
  <c r="O389" i="7"/>
  <c r="O393" i="7"/>
  <c r="O397" i="7"/>
  <c r="O401" i="7"/>
  <c r="O405" i="7"/>
  <c r="O409" i="7"/>
  <c r="O413" i="7"/>
  <c r="O417" i="7"/>
  <c r="O421" i="7"/>
  <c r="O425" i="7"/>
  <c r="O429" i="7"/>
  <c r="O433" i="7"/>
  <c r="O437" i="7"/>
  <c r="O441" i="7"/>
  <c r="O445" i="7"/>
  <c r="O449" i="7"/>
  <c r="O453" i="7"/>
  <c r="O457" i="7"/>
  <c r="O461" i="7"/>
  <c r="O465" i="7"/>
  <c r="O469" i="7"/>
  <c r="O473" i="7"/>
  <c r="O477" i="7"/>
  <c r="O481" i="7"/>
  <c r="O485" i="7"/>
  <c r="O489" i="7"/>
  <c r="O493" i="7"/>
  <c r="O497" i="7"/>
  <c r="O501" i="7"/>
  <c r="O505" i="7"/>
  <c r="O509" i="7"/>
  <c r="O513" i="7"/>
  <c r="O517" i="7"/>
  <c r="O521" i="7"/>
  <c r="O525" i="7"/>
  <c r="O529" i="7"/>
  <c r="O533" i="7"/>
  <c r="O537" i="7"/>
  <c r="O541" i="7"/>
  <c r="O141" i="7"/>
  <c r="O157" i="7"/>
  <c r="O173" i="7"/>
  <c r="O189" i="7"/>
  <c r="O205" i="7"/>
  <c r="O221" i="7"/>
  <c r="O237" i="7"/>
  <c r="O253" i="7"/>
  <c r="O265" i="7"/>
  <c r="O273" i="7"/>
  <c r="O281" i="7"/>
  <c r="O289" i="7"/>
  <c r="O297" i="7"/>
  <c r="O305" i="7"/>
  <c r="O313" i="7"/>
  <c r="O321" i="7"/>
  <c r="O329" i="7"/>
  <c r="O337" i="7"/>
  <c r="O342" i="7"/>
  <c r="O346" i="7"/>
  <c r="O350" i="7"/>
  <c r="O354" i="7"/>
  <c r="O358" i="7"/>
  <c r="O362" i="7"/>
  <c r="O366" i="7"/>
  <c r="O370" i="7"/>
  <c r="O374" i="7"/>
  <c r="O378" i="7"/>
  <c r="O382" i="7"/>
  <c r="O386" i="7"/>
  <c r="O390" i="7"/>
  <c r="O394" i="7"/>
  <c r="O398" i="7"/>
  <c r="O402" i="7"/>
  <c r="O406" i="7"/>
  <c r="O410" i="7"/>
  <c r="O414" i="7"/>
  <c r="O418" i="7"/>
  <c r="O422" i="7"/>
  <c r="O426" i="7"/>
  <c r="O430" i="7"/>
  <c r="O434" i="7"/>
  <c r="O438" i="7"/>
  <c r="O442" i="7"/>
  <c r="O446" i="7"/>
  <c r="O450" i="7"/>
  <c r="O454" i="7"/>
  <c r="O458" i="7"/>
  <c r="O462" i="7"/>
  <c r="O466" i="7"/>
  <c r="O470" i="7"/>
  <c r="O474" i="7"/>
  <c r="O478" i="7"/>
  <c r="O482" i="7"/>
  <c r="O486" i="7"/>
  <c r="O490" i="7"/>
  <c r="O494" i="7"/>
  <c r="O498" i="7"/>
  <c r="O502" i="7"/>
  <c r="O506" i="7"/>
  <c r="O510" i="7"/>
  <c r="O514" i="7"/>
  <c r="O518" i="7"/>
  <c r="O522" i="7"/>
  <c r="O526" i="7"/>
  <c r="O530" i="7"/>
  <c r="O534" i="7"/>
  <c r="O538" i="7"/>
  <c r="O542" i="7"/>
  <c r="O550" i="7"/>
  <c r="O558" i="7"/>
  <c r="O566" i="7"/>
  <c r="O574" i="7"/>
  <c r="O582" i="7"/>
  <c r="O590" i="7"/>
  <c r="O598" i="7"/>
  <c r="O606" i="7"/>
  <c r="O611" i="7"/>
  <c r="O615" i="7"/>
  <c r="O619" i="7"/>
  <c r="O623" i="7"/>
  <c r="O627" i="7"/>
  <c r="O631" i="7"/>
  <c r="O635" i="7"/>
  <c r="O639" i="7"/>
  <c r="O643" i="7"/>
  <c r="O647" i="7"/>
  <c r="O651" i="7"/>
  <c r="O655" i="7"/>
  <c r="O659" i="7"/>
  <c r="O663" i="7"/>
  <c r="O667" i="7"/>
  <c r="O671" i="7"/>
  <c r="O675" i="7"/>
  <c r="O679" i="7"/>
  <c r="O683" i="7"/>
  <c r="O687" i="7"/>
  <c r="O691" i="7"/>
  <c r="O695" i="7"/>
  <c r="O699" i="7"/>
  <c r="O703" i="7"/>
  <c r="O707" i="7"/>
  <c r="O711" i="7"/>
  <c r="O715" i="7"/>
  <c r="O719" i="7"/>
  <c r="O723" i="7"/>
  <c r="O727" i="7"/>
  <c r="O731" i="7"/>
  <c r="O735" i="7"/>
  <c r="O739" i="7"/>
  <c r="O743" i="7"/>
  <c r="O747" i="7"/>
  <c r="O751" i="7"/>
  <c r="O755" i="7"/>
  <c r="O759" i="7"/>
  <c r="O763" i="7"/>
  <c r="O767" i="7"/>
  <c r="O771" i="7"/>
  <c r="O775" i="7"/>
  <c r="O779" i="7"/>
  <c r="O783" i="7"/>
  <c r="O787" i="7"/>
  <c r="O791" i="7"/>
  <c r="O795" i="7"/>
  <c r="O799" i="7"/>
  <c r="O803" i="7"/>
  <c r="O807" i="7"/>
  <c r="O811" i="7"/>
  <c r="O815" i="7"/>
  <c r="O819" i="7"/>
  <c r="O823" i="7"/>
  <c r="O827" i="7"/>
  <c r="O831" i="7"/>
  <c r="O835" i="7"/>
  <c r="O839" i="7"/>
  <c r="O843" i="7"/>
  <c r="O847" i="7"/>
  <c r="O851" i="7"/>
  <c r="O855" i="7"/>
  <c r="O859" i="7"/>
  <c r="O863" i="7"/>
  <c r="O867" i="7"/>
  <c r="O871" i="7"/>
  <c r="O875" i="7"/>
  <c r="O879" i="7"/>
  <c r="O883" i="7"/>
  <c r="O887" i="7"/>
  <c r="O891" i="7"/>
  <c r="O895" i="7"/>
  <c r="O899" i="7"/>
  <c r="O903" i="7"/>
  <c r="O907" i="7"/>
  <c r="O911" i="7"/>
  <c r="O915" i="7"/>
  <c r="O919" i="7"/>
  <c r="O923" i="7"/>
  <c r="O927" i="7"/>
  <c r="O931" i="7"/>
  <c r="O935" i="7"/>
  <c r="O939" i="7"/>
  <c r="O943" i="7"/>
  <c r="O947" i="7"/>
  <c r="O951" i="7"/>
  <c r="O955" i="7"/>
  <c r="O959" i="7"/>
  <c r="O963" i="7"/>
  <c r="O967" i="7"/>
  <c r="O971" i="7"/>
  <c r="O975" i="7"/>
  <c r="O979" i="7"/>
  <c r="O983" i="7"/>
  <c r="O987" i="7"/>
  <c r="O991" i="7"/>
  <c r="O995" i="7"/>
  <c r="O999" i="7"/>
  <c r="O1003" i="7"/>
  <c r="O1007" i="7"/>
  <c r="O1011" i="7"/>
  <c r="O1015" i="7"/>
  <c r="O1019" i="7"/>
  <c r="O1023" i="7"/>
  <c r="O1027" i="7"/>
  <c r="O1031" i="7"/>
  <c r="O1035" i="7"/>
  <c r="O1039" i="7"/>
  <c r="O1043" i="7"/>
  <c r="O1047" i="7"/>
  <c r="O1051" i="7"/>
  <c r="O1055" i="7"/>
  <c r="O1059" i="7"/>
  <c r="O1063" i="7"/>
  <c r="O1067" i="7"/>
  <c r="O1071" i="7"/>
  <c r="O1075" i="7"/>
  <c r="O1079" i="7"/>
  <c r="O1083" i="7"/>
  <c r="O1087" i="7"/>
  <c r="O1091" i="7"/>
  <c r="O1095" i="7"/>
  <c r="O1099" i="7"/>
  <c r="O1103" i="7"/>
  <c r="O1107" i="7"/>
  <c r="O1111" i="7"/>
  <c r="O1115" i="7"/>
  <c r="O1119" i="7"/>
  <c r="O1123" i="7"/>
  <c r="O1127" i="7"/>
  <c r="O1131" i="7"/>
  <c r="O1135" i="7"/>
  <c r="O1139" i="7"/>
  <c r="O1143" i="7"/>
  <c r="O1147" i="7"/>
  <c r="O1151" i="7"/>
  <c r="O1155" i="7"/>
  <c r="O1159" i="7"/>
  <c r="O1163" i="7"/>
  <c r="O1167" i="7"/>
  <c r="O1171" i="7"/>
  <c r="O1175" i="7"/>
  <c r="O1179" i="7"/>
  <c r="O1183" i="7"/>
  <c r="O1187" i="7"/>
  <c r="O1191" i="7"/>
  <c r="O1195" i="7"/>
  <c r="O1199" i="7"/>
  <c r="O545" i="7"/>
  <c r="O553" i="7"/>
  <c r="O561" i="7"/>
  <c r="O569" i="7"/>
  <c r="O577" i="7"/>
  <c r="O585" i="7"/>
  <c r="O593" i="7"/>
  <c r="O601" i="7"/>
  <c r="O607" i="7"/>
  <c r="O612" i="7"/>
  <c r="O616" i="7"/>
  <c r="O620" i="7"/>
  <c r="O624" i="7"/>
  <c r="O628" i="7"/>
  <c r="O632" i="7"/>
  <c r="O636" i="7"/>
  <c r="O640" i="7"/>
  <c r="O644" i="7"/>
  <c r="O648" i="7"/>
  <c r="O652" i="7"/>
  <c r="O656" i="7"/>
  <c r="O660" i="7"/>
  <c r="O664" i="7"/>
  <c r="O668" i="7"/>
  <c r="O672" i="7"/>
  <c r="O676" i="7"/>
  <c r="O680" i="7"/>
  <c r="O684" i="7"/>
  <c r="O688" i="7"/>
  <c r="O692" i="7"/>
  <c r="O696" i="7"/>
  <c r="O700" i="7"/>
  <c r="O704" i="7"/>
  <c r="O708" i="7"/>
  <c r="O712" i="7"/>
  <c r="O716" i="7"/>
  <c r="O720" i="7"/>
  <c r="O724" i="7"/>
  <c r="O728" i="7"/>
  <c r="O732" i="7"/>
  <c r="O736" i="7"/>
  <c r="O740" i="7"/>
  <c r="O744" i="7"/>
  <c r="O748" i="7"/>
  <c r="O752" i="7"/>
  <c r="O756" i="7"/>
  <c r="O760" i="7"/>
  <c r="O764" i="7"/>
  <c r="O768" i="7"/>
  <c r="O772" i="7"/>
  <c r="O776" i="7"/>
  <c r="O780" i="7"/>
  <c r="O784" i="7"/>
  <c r="O788" i="7"/>
  <c r="O792" i="7"/>
  <c r="O796" i="7"/>
  <c r="O800" i="7"/>
  <c r="O804" i="7"/>
  <c r="O808" i="7"/>
  <c r="O812" i="7"/>
  <c r="O816" i="7"/>
  <c r="O820" i="7"/>
  <c r="O824" i="7"/>
  <c r="O828" i="7"/>
  <c r="O832" i="7"/>
  <c r="O836" i="7"/>
  <c r="O840" i="7"/>
  <c r="O844" i="7"/>
  <c r="O848" i="7"/>
  <c r="O852" i="7"/>
  <c r="O856" i="7"/>
  <c r="O860" i="7"/>
  <c r="O864" i="7"/>
  <c r="O868" i="7"/>
  <c r="O872" i="7"/>
  <c r="O876" i="7"/>
  <c r="O880" i="7"/>
  <c r="O884" i="7"/>
  <c r="O888" i="7"/>
  <c r="O892" i="7"/>
  <c r="O896" i="7"/>
  <c r="O900" i="7"/>
  <c r="O904" i="7"/>
  <c r="O908" i="7"/>
  <c r="O912" i="7"/>
  <c r="O916" i="7"/>
  <c r="O546" i="7"/>
  <c r="O554" i="7"/>
  <c r="O562" i="7"/>
  <c r="O570" i="7"/>
  <c r="O578" i="7"/>
  <c r="O586" i="7"/>
  <c r="O594" i="7"/>
  <c r="O602" i="7"/>
  <c r="O609" i="7"/>
  <c r="O613" i="7"/>
  <c r="O617" i="7"/>
  <c r="O621" i="7"/>
  <c r="O625" i="7"/>
  <c r="O629" i="7"/>
  <c r="O633" i="7"/>
  <c r="O637" i="7"/>
  <c r="O641" i="7"/>
  <c r="O645" i="7"/>
  <c r="O649" i="7"/>
  <c r="O653" i="7"/>
  <c r="O657" i="7"/>
  <c r="O661" i="7"/>
  <c r="O665" i="7"/>
  <c r="O669" i="7"/>
  <c r="O673" i="7"/>
  <c r="O677" i="7"/>
  <c r="O681" i="7"/>
  <c r="O685" i="7"/>
  <c r="O689" i="7"/>
  <c r="O693" i="7"/>
  <c r="O697" i="7"/>
  <c r="O701" i="7"/>
  <c r="O705" i="7"/>
  <c r="O709" i="7"/>
  <c r="O713" i="7"/>
  <c r="O717" i="7"/>
  <c r="O721" i="7"/>
  <c r="O725" i="7"/>
  <c r="O729" i="7"/>
  <c r="O733" i="7"/>
  <c r="O737" i="7"/>
  <c r="O741" i="7"/>
  <c r="O745" i="7"/>
  <c r="O749" i="7"/>
  <c r="O753" i="7"/>
  <c r="O757" i="7"/>
  <c r="O761" i="7"/>
  <c r="O765" i="7"/>
  <c r="O769" i="7"/>
  <c r="O773" i="7"/>
  <c r="O777" i="7"/>
  <c r="O781" i="7"/>
  <c r="O785" i="7"/>
  <c r="O789" i="7"/>
  <c r="O793" i="7"/>
  <c r="O797" i="7"/>
  <c r="O801" i="7"/>
  <c r="O805" i="7"/>
  <c r="O809" i="7"/>
  <c r="O813" i="7"/>
  <c r="O817" i="7"/>
  <c r="O821" i="7"/>
  <c r="O825" i="7"/>
  <c r="O829" i="7"/>
  <c r="O833" i="7"/>
  <c r="O837" i="7"/>
  <c r="O841" i="7"/>
  <c r="O845" i="7"/>
  <c r="O849" i="7"/>
  <c r="O853" i="7"/>
  <c r="O857" i="7"/>
  <c r="O861" i="7"/>
  <c r="O865" i="7"/>
  <c r="O869" i="7"/>
  <c r="O873" i="7"/>
  <c r="O877" i="7"/>
  <c r="O881" i="7"/>
  <c r="O885" i="7"/>
  <c r="O889" i="7"/>
  <c r="O893" i="7"/>
  <c r="O897" i="7"/>
  <c r="O901" i="7"/>
  <c r="O905" i="7"/>
  <c r="O909" i="7"/>
  <c r="O913" i="7"/>
  <c r="O549" i="7"/>
  <c r="O581" i="7"/>
  <c r="O610" i="7"/>
  <c r="O626" i="7"/>
  <c r="O642" i="7"/>
  <c r="O658" i="7"/>
  <c r="O674" i="7"/>
  <c r="O690" i="7"/>
  <c r="O706" i="7"/>
  <c r="O722" i="7"/>
  <c r="O738" i="7"/>
  <c r="O754" i="7"/>
  <c r="O770" i="7"/>
  <c r="O786" i="7"/>
  <c r="O802" i="7"/>
  <c r="O818" i="7"/>
  <c r="O834" i="7"/>
  <c r="O850" i="7"/>
  <c r="O866" i="7"/>
  <c r="O882" i="7"/>
  <c r="O898" i="7"/>
  <c r="O914" i="7"/>
  <c r="O921" i="7"/>
  <c r="O926" i="7"/>
  <c r="O932" i="7"/>
  <c r="O937" i="7"/>
  <c r="O942" i="7"/>
  <c r="O948" i="7"/>
  <c r="O953" i="7"/>
  <c r="O958" i="7"/>
  <c r="O964" i="7"/>
  <c r="O969" i="7"/>
  <c r="O974" i="7"/>
  <c r="O980" i="7"/>
  <c r="O985" i="7"/>
  <c r="O990" i="7"/>
  <c r="O996" i="7"/>
  <c r="O1001" i="7"/>
  <c r="O1006" i="7"/>
  <c r="O1012" i="7"/>
  <c r="O1017" i="7"/>
  <c r="O1022" i="7"/>
  <c r="O1028" i="7"/>
  <c r="O1033" i="7"/>
  <c r="O1038" i="7"/>
  <c r="O1044" i="7"/>
  <c r="O1049" i="7"/>
  <c r="O1054" i="7"/>
  <c r="O1060" i="7"/>
  <c r="O1065" i="7"/>
  <c r="O1070" i="7"/>
  <c r="O1076" i="7"/>
  <c r="O1081" i="7"/>
  <c r="O1086" i="7"/>
  <c r="O1092" i="7"/>
  <c r="O1097" i="7"/>
  <c r="O1102" i="7"/>
  <c r="O1108" i="7"/>
  <c r="O1113" i="7"/>
  <c r="O1118" i="7"/>
  <c r="O1124" i="7"/>
  <c r="O1129" i="7"/>
  <c r="O1134" i="7"/>
  <c r="O1140" i="7"/>
  <c r="O1145" i="7"/>
  <c r="O1150" i="7"/>
  <c r="O1156" i="7"/>
  <c r="O1161" i="7"/>
  <c r="O1166" i="7"/>
  <c r="O1172" i="7"/>
  <c r="O1177" i="7"/>
  <c r="O1182" i="7"/>
  <c r="O1188" i="7"/>
  <c r="O1193" i="7"/>
  <c r="O1198" i="7"/>
  <c r="O1203" i="7"/>
  <c r="O1207" i="7"/>
  <c r="O1211" i="7"/>
  <c r="O1215" i="7"/>
  <c r="O1219" i="7"/>
  <c r="O1223" i="7"/>
  <c r="O1227" i="7"/>
  <c r="O1231" i="7"/>
  <c r="O1235" i="7"/>
  <c r="O1239" i="7"/>
  <c r="O1243" i="7"/>
  <c r="O1247" i="7"/>
  <c r="O1251" i="7"/>
  <c r="O1255" i="7"/>
  <c r="O1259" i="7"/>
  <c r="O1263" i="7"/>
  <c r="O1267" i="7"/>
  <c r="O1271" i="7"/>
  <c r="O1275" i="7"/>
  <c r="O1279" i="7"/>
  <c r="O1283" i="7"/>
  <c r="O1287" i="7"/>
  <c r="O1291" i="7"/>
  <c r="O1295" i="7"/>
  <c r="O1299" i="7"/>
  <c r="O1303" i="7"/>
  <c r="O1307" i="7"/>
  <c r="O1311" i="7"/>
  <c r="O1315" i="7"/>
  <c r="O1319" i="7"/>
  <c r="O1323" i="7"/>
  <c r="O1327" i="7"/>
  <c r="O1331" i="7"/>
  <c r="O1335" i="7"/>
  <c r="O1339" i="7"/>
  <c r="O1343" i="7"/>
  <c r="O1347" i="7"/>
  <c r="O1351" i="7"/>
  <c r="O1355" i="7"/>
  <c r="O1359" i="7"/>
  <c r="O1363" i="7"/>
  <c r="O1367" i="7"/>
  <c r="O1371" i="7"/>
  <c r="O1375" i="7"/>
  <c r="O1379" i="7"/>
  <c r="O1383" i="7"/>
  <c r="O1387" i="7"/>
  <c r="O1391" i="7"/>
  <c r="O1395" i="7"/>
  <c r="O1399" i="7"/>
  <c r="O1403" i="7"/>
  <c r="O1407" i="7"/>
  <c r="O1411" i="7"/>
  <c r="O1415" i="7"/>
  <c r="O1419" i="7"/>
  <c r="O1423" i="7"/>
  <c r="O1427" i="7"/>
  <c r="O1431" i="7"/>
  <c r="O1435" i="7"/>
  <c r="O1439" i="7"/>
  <c r="O1443" i="7"/>
  <c r="O1447" i="7"/>
  <c r="O1451" i="7"/>
  <c r="O1455" i="7"/>
  <c r="O1459" i="7"/>
  <c r="O1463" i="7"/>
  <c r="O1467" i="7"/>
  <c r="O1471" i="7"/>
  <c r="O1475" i="7"/>
  <c r="O1479" i="7"/>
  <c r="O1483" i="7"/>
  <c r="O1487" i="7"/>
  <c r="O1491" i="7"/>
  <c r="O1495" i="7"/>
  <c r="O1499" i="7"/>
  <c r="O1503" i="7"/>
  <c r="O1507" i="7"/>
  <c r="O1511" i="7"/>
  <c r="O1515" i="7"/>
  <c r="O1519" i="7"/>
  <c r="O1523" i="7"/>
  <c r="O1527" i="7"/>
  <c r="O1531" i="7"/>
  <c r="O1535" i="7"/>
  <c r="O1539" i="7"/>
  <c r="O1543" i="7"/>
  <c r="O1547" i="7"/>
  <c r="O1551" i="7"/>
  <c r="O1555" i="7"/>
  <c r="O1559" i="7"/>
  <c r="O1563" i="7"/>
  <c r="O1567" i="7"/>
  <c r="O1571" i="7"/>
  <c r="O1575" i="7"/>
  <c r="O1579" i="7"/>
  <c r="O557" i="7"/>
  <c r="O589" i="7"/>
  <c r="O614" i="7"/>
  <c r="O630" i="7"/>
  <c r="O646" i="7"/>
  <c r="O662" i="7"/>
  <c r="O678" i="7"/>
  <c r="O694" i="7"/>
  <c r="O710" i="7"/>
  <c r="O726" i="7"/>
  <c r="O742" i="7"/>
  <c r="O758" i="7"/>
  <c r="O774" i="7"/>
  <c r="O790" i="7"/>
  <c r="O806" i="7"/>
  <c r="O822" i="7"/>
  <c r="O838" i="7"/>
  <c r="O854" i="7"/>
  <c r="O870" i="7"/>
  <c r="O886" i="7"/>
  <c r="O902" i="7"/>
  <c r="O917" i="7"/>
  <c r="O922" i="7"/>
  <c r="O928" i="7"/>
  <c r="O933" i="7"/>
  <c r="O938" i="7"/>
  <c r="O944" i="7"/>
  <c r="O949" i="7"/>
  <c r="O954" i="7"/>
  <c r="O960" i="7"/>
  <c r="O965" i="7"/>
  <c r="O970" i="7"/>
  <c r="O976" i="7"/>
  <c r="O981" i="7"/>
  <c r="O986" i="7"/>
  <c r="O992" i="7"/>
  <c r="O997" i="7"/>
  <c r="O1002" i="7"/>
  <c r="O1008" i="7"/>
  <c r="O1013" i="7"/>
  <c r="O1018" i="7"/>
  <c r="O1024" i="7"/>
  <c r="O1029" i="7"/>
  <c r="O1034" i="7"/>
  <c r="O1040" i="7"/>
  <c r="O1045" i="7"/>
  <c r="O1050" i="7"/>
  <c r="O1056" i="7"/>
  <c r="O1061" i="7"/>
  <c r="O1066" i="7"/>
  <c r="O1072" i="7"/>
  <c r="O1077" i="7"/>
  <c r="O1082" i="7"/>
  <c r="O1088" i="7"/>
  <c r="O1093" i="7"/>
  <c r="O1098" i="7"/>
  <c r="O1104" i="7"/>
  <c r="O1109" i="7"/>
  <c r="O1114" i="7"/>
  <c r="O1120" i="7"/>
  <c r="O1125" i="7"/>
  <c r="O1130" i="7"/>
  <c r="O1136" i="7"/>
  <c r="O1141" i="7"/>
  <c r="O1146" i="7"/>
  <c r="O1152" i="7"/>
  <c r="O1157" i="7"/>
  <c r="O1162" i="7"/>
  <c r="O1168" i="7"/>
  <c r="O1173" i="7"/>
  <c r="O1178" i="7"/>
  <c r="O1184" i="7"/>
  <c r="O1189" i="7"/>
  <c r="O1194" i="7"/>
  <c r="O1200" i="7"/>
  <c r="O1204" i="7"/>
  <c r="O1208" i="7"/>
  <c r="O1212" i="7"/>
  <c r="O1216" i="7"/>
  <c r="O565" i="7"/>
  <c r="O597" i="7"/>
  <c r="O618" i="7"/>
  <c r="O634" i="7"/>
  <c r="O650" i="7"/>
  <c r="O666" i="7"/>
  <c r="O682" i="7"/>
  <c r="O698" i="7"/>
  <c r="O714" i="7"/>
  <c r="O730" i="7"/>
  <c r="O746" i="7"/>
  <c r="O762" i="7"/>
  <c r="O778" i="7"/>
  <c r="O794" i="7"/>
  <c r="O810" i="7"/>
  <c r="O826" i="7"/>
  <c r="O842" i="7"/>
  <c r="O858" i="7"/>
  <c r="O874" i="7"/>
  <c r="O890" i="7"/>
  <c r="O906" i="7"/>
  <c r="O918" i="7"/>
  <c r="O924" i="7"/>
  <c r="O929" i="7"/>
  <c r="O934" i="7"/>
  <c r="O940" i="7"/>
  <c r="O945" i="7"/>
  <c r="O950" i="7"/>
  <c r="O956" i="7"/>
  <c r="O961" i="7"/>
  <c r="O966" i="7"/>
  <c r="O972" i="7"/>
  <c r="O977" i="7"/>
  <c r="O982" i="7"/>
  <c r="O988" i="7"/>
  <c r="O993" i="7"/>
  <c r="O998" i="7"/>
  <c r="O1004" i="7"/>
  <c r="O1009" i="7"/>
  <c r="O1014" i="7"/>
  <c r="O1020" i="7"/>
  <c r="O1025" i="7"/>
  <c r="O1030" i="7"/>
  <c r="O1036" i="7"/>
  <c r="O1041" i="7"/>
  <c r="O1046" i="7"/>
  <c r="O1052" i="7"/>
  <c r="O1057" i="7"/>
  <c r="O1062" i="7"/>
  <c r="O1068" i="7"/>
  <c r="O1073" i="7"/>
  <c r="O1078" i="7"/>
  <c r="O1084" i="7"/>
  <c r="O1089" i="7"/>
  <c r="O1094" i="7"/>
  <c r="O1100" i="7"/>
  <c r="O1105" i="7"/>
  <c r="O1110" i="7"/>
  <c r="O1116" i="7"/>
  <c r="O1121" i="7"/>
  <c r="O1126" i="7"/>
  <c r="O1132" i="7"/>
  <c r="O1137" i="7"/>
  <c r="O1142" i="7"/>
  <c r="O1148" i="7"/>
  <c r="O1153" i="7"/>
  <c r="O1158" i="7"/>
  <c r="O1164" i="7"/>
  <c r="O1169" i="7"/>
  <c r="O1174" i="7"/>
  <c r="O1180" i="7"/>
  <c r="O1185" i="7"/>
  <c r="O1190" i="7"/>
  <c r="O1196" i="7"/>
  <c r="O1201" i="7"/>
  <c r="O1205" i="7"/>
  <c r="O1209" i="7"/>
  <c r="O1213" i="7"/>
  <c r="O1217" i="7"/>
  <c r="O573" i="7"/>
  <c r="O654" i="7"/>
  <c r="O718" i="7"/>
  <c r="O782" i="7"/>
  <c r="O846" i="7"/>
  <c r="O910" i="7"/>
  <c r="O936" i="7"/>
  <c r="O957" i="7"/>
  <c r="O978" i="7"/>
  <c r="O1000" i="7"/>
  <c r="O1021" i="7"/>
  <c r="O1042" i="7"/>
  <c r="O1064" i="7"/>
  <c r="O1085" i="7"/>
  <c r="O1106" i="7"/>
  <c r="O1128" i="7"/>
  <c r="O1149" i="7"/>
  <c r="O1170" i="7"/>
  <c r="O1192" i="7"/>
  <c r="O1210" i="7"/>
  <c r="O1221" i="7"/>
  <c r="O1226" i="7"/>
  <c r="O1232" i="7"/>
  <c r="O1237" i="7"/>
  <c r="O1242" i="7"/>
  <c r="O1248" i="7"/>
  <c r="O1253" i="7"/>
  <c r="O1258" i="7"/>
  <c r="O1264" i="7"/>
  <c r="O1269" i="7"/>
  <c r="O1274" i="7"/>
  <c r="O1280" i="7"/>
  <c r="O1285" i="7"/>
  <c r="O1290" i="7"/>
  <c r="O1296" i="7"/>
  <c r="O1301" i="7"/>
  <c r="O1306" i="7"/>
  <c r="O1312" i="7"/>
  <c r="O1317" i="7"/>
  <c r="O1322" i="7"/>
  <c r="O1328" i="7"/>
  <c r="O1333" i="7"/>
  <c r="O1338" i="7"/>
  <c r="O1344" i="7"/>
  <c r="O1349" i="7"/>
  <c r="O1354" i="7"/>
  <c r="O1360" i="7"/>
  <c r="O1365" i="7"/>
  <c r="O1370" i="7"/>
  <c r="O1376" i="7"/>
  <c r="O1381" i="7"/>
  <c r="O1386" i="7"/>
  <c r="O1392" i="7"/>
  <c r="O1397" i="7"/>
  <c r="O1402" i="7"/>
  <c r="O1408" i="7"/>
  <c r="O1413" i="7"/>
  <c r="O1418" i="7"/>
  <c r="O1424" i="7"/>
  <c r="O1429" i="7"/>
  <c r="O1434" i="7"/>
  <c r="O1440" i="7"/>
  <c r="O1445" i="7"/>
  <c r="O1450" i="7"/>
  <c r="O1456" i="7"/>
  <c r="O1461" i="7"/>
  <c r="O1466" i="7"/>
  <c r="O1472" i="7"/>
  <c r="O1477" i="7"/>
  <c r="O1482" i="7"/>
  <c r="O1488" i="7"/>
  <c r="O1493" i="7"/>
  <c r="O1498" i="7"/>
  <c r="O1504" i="7"/>
  <c r="O1509" i="7"/>
  <c r="O1514" i="7"/>
  <c r="O1520" i="7"/>
  <c r="O1525" i="7"/>
  <c r="O1530" i="7"/>
  <c r="O1536" i="7"/>
  <c r="O1541" i="7"/>
  <c r="O1546" i="7"/>
  <c r="O1552" i="7"/>
  <c r="O1557" i="7"/>
  <c r="O1562" i="7"/>
  <c r="O1568" i="7"/>
  <c r="O1573" i="7"/>
  <c r="O1578" i="7"/>
  <c r="O1583" i="7"/>
  <c r="O1587" i="7"/>
  <c r="O1591" i="7"/>
  <c r="O1595" i="7"/>
  <c r="O1599" i="7"/>
  <c r="O1603" i="7"/>
  <c r="O1607" i="7"/>
  <c r="O1611" i="7"/>
  <c r="O1615" i="7"/>
  <c r="O1619" i="7"/>
  <c r="O1623" i="7"/>
  <c r="O1627" i="7"/>
  <c r="O1631" i="7"/>
  <c r="O1635" i="7"/>
  <c r="O1639" i="7"/>
  <c r="O1643" i="7"/>
  <c r="O1647" i="7"/>
  <c r="O1651" i="7"/>
  <c r="O1655" i="7"/>
  <c r="O1659" i="7"/>
  <c r="O1663" i="7"/>
  <c r="O1667" i="7"/>
  <c r="O1671" i="7"/>
  <c r="O1675" i="7"/>
  <c r="O1679" i="7"/>
  <c r="O1683" i="7"/>
  <c r="O1687" i="7"/>
  <c r="O1691" i="7"/>
  <c r="O1695" i="7"/>
  <c r="O1699" i="7"/>
  <c r="O1703" i="7"/>
  <c r="O1707" i="7"/>
  <c r="O1711" i="7"/>
  <c r="O1715" i="7"/>
  <c r="O1719" i="7"/>
  <c r="O1723" i="7"/>
  <c r="O1727" i="7"/>
  <c r="O1731" i="7"/>
  <c r="O1735" i="7"/>
  <c r="O1739" i="7"/>
  <c r="O1743" i="7"/>
  <c r="O1747" i="7"/>
  <c r="O1751" i="7"/>
  <c r="O1755" i="7"/>
  <c r="O1759" i="7"/>
  <c r="O1763" i="7"/>
  <c r="O1767" i="7"/>
  <c r="O1771" i="7"/>
  <c r="O1775" i="7"/>
  <c r="O1779" i="7"/>
  <c r="O1783" i="7"/>
  <c r="O1787" i="7"/>
  <c r="O1791" i="7"/>
  <c r="O1795" i="7"/>
  <c r="O1799" i="7"/>
  <c r="O1803" i="7"/>
  <c r="O1807" i="7"/>
  <c r="O1811" i="7"/>
  <c r="O1815" i="7"/>
  <c r="O1819" i="7"/>
  <c r="O1823" i="7"/>
  <c r="O1827" i="7"/>
  <c r="O1831" i="7"/>
  <c r="O1835" i="7"/>
  <c r="O1839" i="7"/>
  <c r="O1843" i="7"/>
  <c r="O1847" i="7"/>
  <c r="O1851" i="7"/>
  <c r="O1855" i="7"/>
  <c r="O1859" i="7"/>
  <c r="O1863" i="7"/>
  <c r="O1867" i="7"/>
  <c r="O1871" i="7"/>
  <c r="O1875" i="7"/>
  <c r="O1879" i="7"/>
  <c r="O1883" i="7"/>
  <c r="O1887" i="7"/>
  <c r="O1891" i="7"/>
  <c r="O1895" i="7"/>
  <c r="O1899" i="7"/>
  <c r="O1903" i="7"/>
  <c r="O1907" i="7"/>
  <c r="O1911" i="7"/>
  <c r="O1915" i="7"/>
  <c r="O1919" i="7"/>
  <c r="O1923" i="7"/>
  <c r="O1927" i="7"/>
  <c r="O1931" i="7"/>
  <c r="O1935" i="7"/>
  <c r="O1939" i="7"/>
  <c r="O605" i="7"/>
  <c r="O670" i="7"/>
  <c r="O734" i="7"/>
  <c r="O798" i="7"/>
  <c r="O862" i="7"/>
  <c r="O920" i="7"/>
  <c r="O941" i="7"/>
  <c r="O962" i="7"/>
  <c r="O984" i="7"/>
  <c r="O1005" i="7"/>
  <c r="O1026" i="7"/>
  <c r="O1048" i="7"/>
  <c r="O1069" i="7"/>
  <c r="O1090" i="7"/>
  <c r="O1112" i="7"/>
  <c r="O1133" i="7"/>
  <c r="O1154" i="7"/>
  <c r="O1176" i="7"/>
  <c r="O1197" i="7"/>
  <c r="O1214" i="7"/>
  <c r="O1222" i="7"/>
  <c r="O1228" i="7"/>
  <c r="O1233" i="7"/>
  <c r="O1238" i="7"/>
  <c r="O1244" i="7"/>
  <c r="O1249" i="7"/>
  <c r="O1254" i="7"/>
  <c r="O1260" i="7"/>
  <c r="O1265" i="7"/>
  <c r="O1270" i="7"/>
  <c r="O1276" i="7"/>
  <c r="O1281" i="7"/>
  <c r="O1286" i="7"/>
  <c r="O1292" i="7"/>
  <c r="O1297" i="7"/>
  <c r="O1302" i="7"/>
  <c r="O1308" i="7"/>
  <c r="O1313" i="7"/>
  <c r="O1318" i="7"/>
  <c r="O1324" i="7"/>
  <c r="O1329" i="7"/>
  <c r="O1334" i="7"/>
  <c r="O1340" i="7"/>
  <c r="O1345" i="7"/>
  <c r="O1350" i="7"/>
  <c r="O1356" i="7"/>
  <c r="O1361" i="7"/>
  <c r="O1366" i="7"/>
  <c r="O1372" i="7"/>
  <c r="O1377" i="7"/>
  <c r="O1382" i="7"/>
  <c r="O1388" i="7"/>
  <c r="O1393" i="7"/>
  <c r="O1398" i="7"/>
  <c r="O1404" i="7"/>
  <c r="O1409" i="7"/>
  <c r="O1414" i="7"/>
  <c r="O1420" i="7"/>
  <c r="O1425" i="7"/>
  <c r="O1430" i="7"/>
  <c r="O1436" i="7"/>
  <c r="O1441" i="7"/>
  <c r="O1446" i="7"/>
  <c r="O1452" i="7"/>
  <c r="O1457" i="7"/>
  <c r="O1462" i="7"/>
  <c r="O1468" i="7"/>
  <c r="O1473" i="7"/>
  <c r="O1478" i="7"/>
  <c r="O1484" i="7"/>
  <c r="O1489" i="7"/>
  <c r="O1494" i="7"/>
  <c r="O1500" i="7"/>
  <c r="O1505" i="7"/>
  <c r="O1510" i="7"/>
  <c r="O1516" i="7"/>
  <c r="O1521" i="7"/>
  <c r="O1526" i="7"/>
  <c r="O1532" i="7"/>
  <c r="O1537" i="7"/>
  <c r="O1542" i="7"/>
  <c r="O1548" i="7"/>
  <c r="O1553" i="7"/>
  <c r="O1558" i="7"/>
  <c r="O1564" i="7"/>
  <c r="O1569" i="7"/>
  <c r="O1574" i="7"/>
  <c r="O1580" i="7"/>
  <c r="O1584" i="7"/>
  <c r="O1588" i="7"/>
  <c r="O1592" i="7"/>
  <c r="O1596" i="7"/>
  <c r="O1600" i="7"/>
  <c r="O1604" i="7"/>
  <c r="O1608" i="7"/>
  <c r="O1612" i="7"/>
  <c r="O1616" i="7"/>
  <c r="O1620" i="7"/>
  <c r="O1624" i="7"/>
  <c r="O1628" i="7"/>
  <c r="O1632" i="7"/>
  <c r="O1636" i="7"/>
  <c r="O1640" i="7"/>
  <c r="O1644" i="7"/>
  <c r="O1648" i="7"/>
  <c r="O1652" i="7"/>
  <c r="O1656" i="7"/>
  <c r="O1660" i="7"/>
  <c r="O1664" i="7"/>
  <c r="O1668" i="7"/>
  <c r="O1672" i="7"/>
  <c r="O1676" i="7"/>
  <c r="O1680" i="7"/>
  <c r="O1684" i="7"/>
  <c r="O1688" i="7"/>
  <c r="O1692" i="7"/>
  <c r="O1696" i="7"/>
  <c r="O1700" i="7"/>
  <c r="O1704" i="7"/>
  <c r="O1708" i="7"/>
  <c r="O1712" i="7"/>
  <c r="O1716" i="7"/>
  <c r="O1720" i="7"/>
  <c r="O1724" i="7"/>
  <c r="O1728" i="7"/>
  <c r="O1732" i="7"/>
  <c r="O1736" i="7"/>
  <c r="O1740" i="7"/>
  <c r="O1744" i="7"/>
  <c r="O1748" i="7"/>
  <c r="O1752" i="7"/>
  <c r="O1756" i="7"/>
  <c r="O1760" i="7"/>
  <c r="O1764" i="7"/>
  <c r="O1768" i="7"/>
  <c r="O1772" i="7"/>
  <c r="O1776" i="7"/>
  <c r="O1780" i="7"/>
  <c r="O1784" i="7"/>
  <c r="O1788" i="7"/>
  <c r="O1792" i="7"/>
  <c r="O1796" i="7"/>
  <c r="O1800" i="7"/>
  <c r="O1804" i="7"/>
  <c r="O1808" i="7"/>
  <c r="O1812" i="7"/>
  <c r="O1816" i="7"/>
  <c r="O1820" i="7"/>
  <c r="O1824" i="7"/>
  <c r="O1828" i="7"/>
  <c r="O1832" i="7"/>
  <c r="O1836" i="7"/>
  <c r="O1840" i="7"/>
  <c r="O1844" i="7"/>
  <c r="O1848" i="7"/>
  <c r="O1852" i="7"/>
  <c r="O1856" i="7"/>
  <c r="O1860" i="7"/>
  <c r="O1864" i="7"/>
  <c r="O1868" i="7"/>
  <c r="O1872" i="7"/>
  <c r="O1876" i="7"/>
  <c r="O1880" i="7"/>
  <c r="O1884" i="7"/>
  <c r="O1888" i="7"/>
  <c r="O1892" i="7"/>
  <c r="O1896" i="7"/>
  <c r="O1900" i="7"/>
  <c r="O1904" i="7"/>
  <c r="O1908" i="7"/>
  <c r="O622" i="7"/>
  <c r="O750" i="7"/>
  <c r="O878" i="7"/>
  <c r="O946" i="7"/>
  <c r="O989" i="7"/>
  <c r="O1032" i="7"/>
  <c r="O1074" i="7"/>
  <c r="O1117" i="7"/>
  <c r="O1160" i="7"/>
  <c r="O1202" i="7"/>
  <c r="O1224" i="7"/>
  <c r="O1234" i="7"/>
  <c r="O1245" i="7"/>
  <c r="O1256" i="7"/>
  <c r="O1266" i="7"/>
  <c r="O1277" i="7"/>
  <c r="O1288" i="7"/>
  <c r="O1298" i="7"/>
  <c r="O1309" i="7"/>
  <c r="O1320" i="7"/>
  <c r="O1330" i="7"/>
  <c r="O1341" i="7"/>
  <c r="O1352" i="7"/>
  <c r="O1362" i="7"/>
  <c r="O1373" i="7"/>
  <c r="O1384" i="7"/>
  <c r="O1394" i="7"/>
  <c r="O1405" i="7"/>
  <c r="O1416" i="7"/>
  <c r="O1426" i="7"/>
  <c r="O1437" i="7"/>
  <c r="O1448" i="7"/>
  <c r="O1458" i="7"/>
  <c r="O1469" i="7"/>
  <c r="O1480" i="7"/>
  <c r="O1490" i="7"/>
  <c r="O1501" i="7"/>
  <c r="O1512" i="7"/>
  <c r="O1522" i="7"/>
  <c r="O1533" i="7"/>
  <c r="O1544" i="7"/>
  <c r="O1554" i="7"/>
  <c r="O1565" i="7"/>
  <c r="O1576" i="7"/>
  <c r="O1585" i="7"/>
  <c r="O1593" i="7"/>
  <c r="O1601" i="7"/>
  <c r="O1609" i="7"/>
  <c r="O1617" i="7"/>
  <c r="O1625" i="7"/>
  <c r="O1633" i="7"/>
  <c r="O1641" i="7"/>
  <c r="O1649" i="7"/>
  <c r="O1657" i="7"/>
  <c r="O1665" i="7"/>
  <c r="O1673" i="7"/>
  <c r="O1681" i="7"/>
  <c r="O1689" i="7"/>
  <c r="O1697" i="7"/>
  <c r="O1705" i="7"/>
  <c r="O1713" i="7"/>
  <c r="O1721" i="7"/>
  <c r="O1729" i="7"/>
  <c r="O1737" i="7"/>
  <c r="O1745" i="7"/>
  <c r="O1753" i="7"/>
  <c r="O1761" i="7"/>
  <c r="O1769" i="7"/>
  <c r="O1777" i="7"/>
  <c r="O1785" i="7"/>
  <c r="O1793" i="7"/>
  <c r="O1801" i="7"/>
  <c r="O1809" i="7"/>
  <c r="O1817" i="7"/>
  <c r="O1825" i="7"/>
  <c r="O1833" i="7"/>
  <c r="O1841" i="7"/>
  <c r="O1849" i="7"/>
  <c r="O1857" i="7"/>
  <c r="O1865" i="7"/>
  <c r="O1873" i="7"/>
  <c r="O1881" i="7"/>
  <c r="O1889" i="7"/>
  <c r="O1897" i="7"/>
  <c r="O1905" i="7"/>
  <c r="O1912" i="7"/>
  <c r="O1917" i="7"/>
  <c r="O1922" i="7"/>
  <c r="O1928" i="7"/>
  <c r="O1933" i="7"/>
  <c r="O1938" i="7"/>
  <c r="O1943" i="7"/>
  <c r="O1947" i="7"/>
  <c r="O1951" i="7"/>
  <c r="O1955" i="7"/>
  <c r="O1959" i="7"/>
  <c r="O1963" i="7"/>
  <c r="O1967" i="7"/>
  <c r="O1971" i="7"/>
  <c r="O1975" i="7"/>
  <c r="O1979" i="7"/>
  <c r="O1983" i="7"/>
  <c r="O1987" i="7"/>
  <c r="O1991" i="7"/>
  <c r="O1995" i="7"/>
  <c r="O1999" i="7"/>
  <c r="O2003" i="7"/>
  <c r="O2007" i="7"/>
  <c r="O2011" i="7"/>
  <c r="O2015" i="7"/>
  <c r="O2019" i="7"/>
  <c r="O2023" i="7"/>
  <c r="O2027" i="7"/>
  <c r="O2031" i="7"/>
  <c r="O2035" i="7"/>
  <c r="O2039" i="7"/>
  <c r="O2043" i="7"/>
  <c r="O2047" i="7"/>
  <c r="O2051" i="7"/>
  <c r="O2055" i="7"/>
  <c r="O2059" i="7"/>
  <c r="O2063" i="7"/>
  <c r="O2067" i="7"/>
  <c r="O2071" i="7"/>
  <c r="O2075" i="7"/>
  <c r="O2079" i="7"/>
  <c r="O2083" i="7"/>
  <c r="O2087" i="7"/>
  <c r="O2091" i="7"/>
  <c r="O2095" i="7"/>
  <c r="O2099" i="7"/>
  <c r="O2103" i="7"/>
  <c r="O2107" i="7"/>
  <c r="O2111" i="7"/>
  <c r="O2115" i="7"/>
  <c r="O2119" i="7"/>
  <c r="O2123" i="7"/>
  <c r="O2127" i="7"/>
  <c r="O2131" i="7"/>
  <c r="O2135" i="7"/>
  <c r="O2139" i="7"/>
  <c r="O2143" i="7"/>
  <c r="O2147" i="7"/>
  <c r="O2151" i="7"/>
  <c r="O2155" i="7"/>
  <c r="O2159" i="7"/>
  <c r="O2163" i="7"/>
  <c r="O2167" i="7"/>
  <c r="O2171" i="7"/>
  <c r="O2175" i="7"/>
  <c r="O2179" i="7"/>
  <c r="O2183" i="7"/>
  <c r="O2187" i="7"/>
  <c r="O2191" i="7"/>
  <c r="O2195" i="7"/>
  <c r="O2199" i="7"/>
  <c r="O2203" i="7"/>
  <c r="O2207" i="7"/>
  <c r="O2211" i="7"/>
  <c r="O2215" i="7"/>
  <c r="O2219" i="7"/>
  <c r="O2223" i="7"/>
  <c r="O2227" i="7"/>
  <c r="O2231" i="7"/>
  <c r="O2235" i="7"/>
  <c r="O2239" i="7"/>
  <c r="O2243" i="7"/>
  <c r="O2247" i="7"/>
  <c r="O2251" i="7"/>
  <c r="O2255" i="7"/>
  <c r="O2259" i="7"/>
  <c r="O2263" i="7"/>
  <c r="O2267" i="7"/>
  <c r="O2271" i="7"/>
  <c r="O2275" i="7"/>
  <c r="O2279" i="7"/>
  <c r="O2283" i="7"/>
  <c r="O2287" i="7"/>
  <c r="O2291" i="7"/>
  <c r="O2295" i="7"/>
  <c r="O2299" i="7"/>
  <c r="O2303" i="7"/>
  <c r="O2307" i="7"/>
  <c r="O2311" i="7"/>
  <c r="O2315" i="7"/>
  <c r="O2319" i="7"/>
  <c r="O2323" i="7"/>
  <c r="O2327" i="7"/>
  <c r="O2331" i="7"/>
  <c r="O2335" i="7"/>
  <c r="O2339" i="7"/>
  <c r="O2343" i="7"/>
  <c r="O2347" i="7"/>
  <c r="O2351" i="7"/>
  <c r="O2355" i="7"/>
  <c r="O2359" i="7"/>
  <c r="O2363" i="7"/>
  <c r="O2367" i="7"/>
  <c r="O2371" i="7"/>
  <c r="O2375" i="7"/>
  <c r="O2379" i="7"/>
  <c r="O2383" i="7"/>
  <c r="O2387" i="7"/>
  <c r="O2391" i="7"/>
  <c r="O2395" i="7"/>
  <c r="O2399" i="7"/>
  <c r="O2403" i="7"/>
  <c r="O2407" i="7"/>
  <c r="O2411" i="7"/>
  <c r="O2415" i="7"/>
  <c r="O2419" i="7"/>
  <c r="O2423" i="7"/>
  <c r="O2427" i="7"/>
  <c r="O2431" i="7"/>
  <c r="O2435" i="7"/>
  <c r="O2439" i="7"/>
  <c r="O2443" i="7"/>
  <c r="O2447" i="7"/>
  <c r="O2451" i="7"/>
  <c r="O2455" i="7"/>
  <c r="O2459" i="7"/>
  <c r="O2463" i="7"/>
  <c r="O2467" i="7"/>
  <c r="O2471" i="7"/>
  <c r="O2475" i="7"/>
  <c r="O2479" i="7"/>
  <c r="O2483" i="7"/>
  <c r="O2487" i="7"/>
  <c r="O2491" i="7"/>
  <c r="O2495" i="7"/>
  <c r="O2499" i="7"/>
  <c r="O2503" i="7"/>
  <c r="O2507" i="7"/>
  <c r="O2511" i="7"/>
  <c r="O2515" i="7"/>
  <c r="O2519" i="7"/>
  <c r="O2523" i="7"/>
  <c r="O2527" i="7"/>
  <c r="O2531" i="7"/>
  <c r="O2535" i="7"/>
  <c r="O2539" i="7"/>
  <c r="O2543" i="7"/>
  <c r="O2547" i="7"/>
  <c r="O2551" i="7"/>
  <c r="O2555" i="7"/>
  <c r="O2559" i="7"/>
  <c r="O2563" i="7"/>
  <c r="O2567" i="7"/>
  <c r="O2571" i="7"/>
  <c r="O2575" i="7"/>
  <c r="O2579" i="7"/>
  <c r="O2583" i="7"/>
  <c r="O2587" i="7"/>
  <c r="O2591" i="7"/>
  <c r="O2595" i="7"/>
  <c r="O2599" i="7"/>
  <c r="O2603" i="7"/>
  <c r="O2607" i="7"/>
  <c r="O2611" i="7"/>
  <c r="O2615" i="7"/>
  <c r="O2619" i="7"/>
  <c r="O2623" i="7"/>
  <c r="O2627" i="7"/>
  <c r="O2631" i="7"/>
  <c r="O2635" i="7"/>
  <c r="O2639" i="7"/>
  <c r="O2643" i="7"/>
  <c r="O2647" i="7"/>
  <c r="O2651" i="7"/>
  <c r="O2655" i="7"/>
  <c r="O2659" i="7"/>
  <c r="O2663" i="7"/>
  <c r="O2667" i="7"/>
  <c r="O2671" i="7"/>
  <c r="O2675" i="7"/>
  <c r="O2679" i="7"/>
  <c r="O2683" i="7"/>
  <c r="O2687" i="7"/>
  <c r="O2691" i="7"/>
  <c r="O2695" i="7"/>
  <c r="O2699" i="7"/>
  <c r="O2703" i="7"/>
  <c r="O2707" i="7"/>
  <c r="O2711" i="7"/>
  <c r="O2715" i="7"/>
  <c r="O2719" i="7"/>
  <c r="O2723" i="7"/>
  <c r="O2727" i="7"/>
  <c r="O2731" i="7"/>
  <c r="O2735" i="7"/>
  <c r="O2739" i="7"/>
  <c r="O2743" i="7"/>
  <c r="O2747" i="7"/>
  <c r="O2751" i="7"/>
  <c r="O638" i="7"/>
  <c r="O766" i="7"/>
  <c r="O894" i="7"/>
  <c r="O952" i="7"/>
  <c r="O994" i="7"/>
  <c r="O1037" i="7"/>
  <c r="O1080" i="7"/>
  <c r="O1122" i="7"/>
  <c r="O1165" i="7"/>
  <c r="O1206" i="7"/>
  <c r="O1225" i="7"/>
  <c r="O1236" i="7"/>
  <c r="O1246" i="7"/>
  <c r="O1257" i="7"/>
  <c r="O1268" i="7"/>
  <c r="O1278" i="7"/>
  <c r="O1289" i="7"/>
  <c r="O1300" i="7"/>
  <c r="O1310" i="7"/>
  <c r="O1321" i="7"/>
  <c r="O1332" i="7"/>
  <c r="O1342" i="7"/>
  <c r="O1353" i="7"/>
  <c r="O1364" i="7"/>
  <c r="O1374" i="7"/>
  <c r="O1385" i="7"/>
  <c r="O1396" i="7"/>
  <c r="O1406" i="7"/>
  <c r="O1417" i="7"/>
  <c r="O1428" i="7"/>
  <c r="O1438" i="7"/>
  <c r="O1449" i="7"/>
  <c r="O1460" i="7"/>
  <c r="O1470" i="7"/>
  <c r="O1481" i="7"/>
  <c r="O1492" i="7"/>
  <c r="O1502" i="7"/>
  <c r="O1513" i="7"/>
  <c r="O1524" i="7"/>
  <c r="O1534" i="7"/>
  <c r="O1545" i="7"/>
  <c r="O1556" i="7"/>
  <c r="O1566" i="7"/>
  <c r="O1577" i="7"/>
  <c r="O1586" i="7"/>
  <c r="O1594" i="7"/>
  <c r="O1602" i="7"/>
  <c r="O1610" i="7"/>
  <c r="O1618" i="7"/>
  <c r="O1626" i="7"/>
  <c r="O1634" i="7"/>
  <c r="O1642" i="7"/>
  <c r="O1650" i="7"/>
  <c r="O1658" i="7"/>
  <c r="O1666" i="7"/>
  <c r="O1674" i="7"/>
  <c r="O1682" i="7"/>
  <c r="O1690" i="7"/>
  <c r="O1698" i="7"/>
  <c r="O1706" i="7"/>
  <c r="O1714" i="7"/>
  <c r="O1722" i="7"/>
  <c r="O1730" i="7"/>
  <c r="O1738" i="7"/>
  <c r="O1746" i="7"/>
  <c r="O1754" i="7"/>
  <c r="O1762" i="7"/>
  <c r="O1770" i="7"/>
  <c r="O1778" i="7"/>
  <c r="O1786" i="7"/>
  <c r="O1794" i="7"/>
  <c r="O1802" i="7"/>
  <c r="O1810" i="7"/>
  <c r="O1818" i="7"/>
  <c r="O1826" i="7"/>
  <c r="O1834" i="7"/>
  <c r="O1842" i="7"/>
  <c r="O1850" i="7"/>
  <c r="O1858" i="7"/>
  <c r="O1866" i="7"/>
  <c r="O1874" i="7"/>
  <c r="O1882" i="7"/>
  <c r="O1890" i="7"/>
  <c r="O1898" i="7"/>
  <c r="O1906" i="7"/>
  <c r="O1913" i="7"/>
  <c r="O1918" i="7"/>
  <c r="O1924" i="7"/>
  <c r="O1929" i="7"/>
  <c r="O1934" i="7"/>
  <c r="O1940" i="7"/>
  <c r="O1944" i="7"/>
  <c r="O1948" i="7"/>
  <c r="O1952" i="7"/>
  <c r="O1956" i="7"/>
  <c r="O1960" i="7"/>
  <c r="O1964" i="7"/>
  <c r="O1968" i="7"/>
  <c r="O1972" i="7"/>
  <c r="O1976" i="7"/>
  <c r="O1980" i="7"/>
  <c r="O1984" i="7"/>
  <c r="O1988" i="7"/>
  <c r="O1992" i="7"/>
  <c r="O1996" i="7"/>
  <c r="O2000" i="7"/>
  <c r="O2004" i="7"/>
  <c r="O2008" i="7"/>
  <c r="O2012" i="7"/>
  <c r="O2016" i="7"/>
  <c r="O2020" i="7"/>
  <c r="O2024" i="7"/>
  <c r="O2028" i="7"/>
  <c r="O2032" i="7"/>
  <c r="O2036" i="7"/>
  <c r="O2040" i="7"/>
  <c r="O2044" i="7"/>
  <c r="O2048" i="7"/>
  <c r="O2052" i="7"/>
  <c r="O2056" i="7"/>
  <c r="O2060" i="7"/>
  <c r="O2064" i="7"/>
  <c r="O2068" i="7"/>
  <c r="O2072" i="7"/>
  <c r="O2076" i="7"/>
  <c r="O2080" i="7"/>
  <c r="O2084" i="7"/>
  <c r="O2088" i="7"/>
  <c r="O2092" i="7"/>
  <c r="O2096" i="7"/>
  <c r="O2100" i="7"/>
  <c r="O2104" i="7"/>
  <c r="O2108" i="7"/>
  <c r="O2112" i="7"/>
  <c r="O2116" i="7"/>
  <c r="O2120" i="7"/>
  <c r="O2124" i="7"/>
  <c r="O2128" i="7"/>
  <c r="O2132" i="7"/>
  <c r="O2136" i="7"/>
  <c r="O2140" i="7"/>
  <c r="O2144" i="7"/>
  <c r="O2148" i="7"/>
  <c r="O2152" i="7"/>
  <c r="O2156" i="7"/>
  <c r="O2160" i="7"/>
  <c r="O2164" i="7"/>
  <c r="O2168" i="7"/>
  <c r="O2172" i="7"/>
  <c r="O2176" i="7"/>
  <c r="O2180" i="7"/>
  <c r="O2184" i="7"/>
  <c r="O2188" i="7"/>
  <c r="O2192" i="7"/>
  <c r="O2196" i="7"/>
  <c r="O2200" i="7"/>
  <c r="O2204" i="7"/>
  <c r="O2208" i="7"/>
  <c r="O2212" i="7"/>
  <c r="O2216" i="7"/>
  <c r="O2220" i="7"/>
  <c r="O2224" i="7"/>
  <c r="O2228" i="7"/>
  <c r="O2232" i="7"/>
  <c r="O2236" i="7"/>
  <c r="O2240" i="7"/>
  <c r="O2244" i="7"/>
  <c r="O2248" i="7"/>
  <c r="O2252" i="7"/>
  <c r="O2256" i="7"/>
  <c r="O2260" i="7"/>
  <c r="O686" i="7"/>
  <c r="O814" i="7"/>
  <c r="O925" i="7"/>
  <c r="O968" i="7"/>
  <c r="O1010" i="7"/>
  <c r="O1053" i="7"/>
  <c r="O1096" i="7"/>
  <c r="O1138" i="7"/>
  <c r="O1181" i="7"/>
  <c r="O1218" i="7"/>
  <c r="O1229" i="7"/>
  <c r="O1240" i="7"/>
  <c r="O1250" i="7"/>
  <c r="O1261" i="7"/>
  <c r="O1272" i="7"/>
  <c r="O1282" i="7"/>
  <c r="O1293" i="7"/>
  <c r="O1304" i="7"/>
  <c r="O1314" i="7"/>
  <c r="O1325" i="7"/>
  <c r="O1336" i="7"/>
  <c r="O1346" i="7"/>
  <c r="O1357" i="7"/>
  <c r="O1368" i="7"/>
  <c r="O1378" i="7"/>
  <c r="O1389" i="7"/>
  <c r="O1400" i="7"/>
  <c r="O1410" i="7"/>
  <c r="O1421" i="7"/>
  <c r="O1432" i="7"/>
  <c r="O1442" i="7"/>
  <c r="O1453" i="7"/>
  <c r="O1464" i="7"/>
  <c r="O1474" i="7"/>
  <c r="O1485" i="7"/>
  <c r="O1496" i="7"/>
  <c r="O1506" i="7"/>
  <c r="O1517" i="7"/>
  <c r="O1528" i="7"/>
  <c r="O1538" i="7"/>
  <c r="O1549" i="7"/>
  <c r="O1560" i="7"/>
  <c r="O1570" i="7"/>
  <c r="O1581" i="7"/>
  <c r="O1589" i="7"/>
  <c r="O1597" i="7"/>
  <c r="O1605" i="7"/>
  <c r="O1613" i="7"/>
  <c r="O1621" i="7"/>
  <c r="O1629" i="7"/>
  <c r="O1637" i="7"/>
  <c r="O1645" i="7"/>
  <c r="O1653" i="7"/>
  <c r="O1661" i="7"/>
  <c r="O1669" i="7"/>
  <c r="O1677" i="7"/>
  <c r="O1685" i="7"/>
  <c r="O1693" i="7"/>
  <c r="O1701" i="7"/>
  <c r="O1709" i="7"/>
  <c r="O1717" i="7"/>
  <c r="O1725" i="7"/>
  <c r="O1733" i="7"/>
  <c r="O1741" i="7"/>
  <c r="O1749" i="7"/>
  <c r="O1757" i="7"/>
  <c r="O1765" i="7"/>
  <c r="O1773" i="7"/>
  <c r="O1781" i="7"/>
  <c r="O1789" i="7"/>
  <c r="O1797" i="7"/>
  <c r="O1805" i="7"/>
  <c r="O1813" i="7"/>
  <c r="O1821" i="7"/>
  <c r="O1829" i="7"/>
  <c r="O1837" i="7"/>
  <c r="O1845" i="7"/>
  <c r="O1853" i="7"/>
  <c r="O1861" i="7"/>
  <c r="O1869" i="7"/>
  <c r="O1877" i="7"/>
  <c r="O1885" i="7"/>
  <c r="O1893" i="7"/>
  <c r="O1901" i="7"/>
  <c r="O1909" i="7"/>
  <c r="O1914" i="7"/>
  <c r="O1920" i="7"/>
  <c r="O1925" i="7"/>
  <c r="O1930" i="7"/>
  <c r="O1936" i="7"/>
  <c r="O1941" i="7"/>
  <c r="O1945" i="7"/>
  <c r="O1949" i="7"/>
  <c r="O1953" i="7"/>
  <c r="O1957" i="7"/>
  <c r="O1961" i="7"/>
  <c r="O1965" i="7"/>
  <c r="O1969" i="7"/>
  <c r="O1973" i="7"/>
  <c r="O1977" i="7"/>
  <c r="O1981" i="7"/>
  <c r="O1985" i="7"/>
  <c r="O1989" i="7"/>
  <c r="O1993" i="7"/>
  <c r="O1997" i="7"/>
  <c r="O2001" i="7"/>
  <c r="O2005" i="7"/>
  <c r="O2009" i="7"/>
  <c r="O2013" i="7"/>
  <c r="O2017" i="7"/>
  <c r="O2021" i="7"/>
  <c r="O2025" i="7"/>
  <c r="O2029" i="7"/>
  <c r="O2033" i="7"/>
  <c r="O2037" i="7"/>
  <c r="O2041" i="7"/>
  <c r="O2045" i="7"/>
  <c r="O2049" i="7"/>
  <c r="O2053" i="7"/>
  <c r="O2057" i="7"/>
  <c r="O2061" i="7"/>
  <c r="O2065" i="7"/>
  <c r="O2069" i="7"/>
  <c r="O2073" i="7"/>
  <c r="O2077" i="7"/>
  <c r="O2081" i="7"/>
  <c r="O2085" i="7"/>
  <c r="O2089" i="7"/>
  <c r="O2093" i="7"/>
  <c r="O2097" i="7"/>
  <c r="O2101" i="7"/>
  <c r="O2105" i="7"/>
  <c r="O2109" i="7"/>
  <c r="O2113" i="7"/>
  <c r="O2117" i="7"/>
  <c r="O2121" i="7"/>
  <c r="O2125" i="7"/>
  <c r="O2129" i="7"/>
  <c r="O2133" i="7"/>
  <c r="O2137" i="7"/>
  <c r="O2141" i="7"/>
  <c r="O2145" i="7"/>
  <c r="O2149" i="7"/>
  <c r="O2153" i="7"/>
  <c r="O2157" i="7"/>
  <c r="O2161" i="7"/>
  <c r="O2165" i="7"/>
  <c r="O2169" i="7"/>
  <c r="O2173" i="7"/>
  <c r="O2177" i="7"/>
  <c r="O2181" i="7"/>
  <c r="O2185" i="7"/>
  <c r="O2189" i="7"/>
  <c r="O2193" i="7"/>
  <c r="O2197" i="7"/>
  <c r="O2201" i="7"/>
  <c r="O2205" i="7"/>
  <c r="O2209" i="7"/>
  <c r="O2213" i="7"/>
  <c r="O2217" i="7"/>
  <c r="O2221" i="7"/>
  <c r="O2225" i="7"/>
  <c r="O2229" i="7"/>
  <c r="O2233" i="7"/>
  <c r="O2237" i="7"/>
  <c r="O2241" i="7"/>
  <c r="O2245" i="7"/>
  <c r="O2249" i="7"/>
  <c r="O2253" i="7"/>
  <c r="O2257" i="7"/>
  <c r="O702" i="7"/>
  <c r="O1016" i="7"/>
  <c r="O1186" i="7"/>
  <c r="O1252" i="7"/>
  <c r="O1294" i="7"/>
  <c r="O1337" i="7"/>
  <c r="O1380" i="7"/>
  <c r="O1422" i="7"/>
  <c r="O1465" i="7"/>
  <c r="O1508" i="7"/>
  <c r="O1550" i="7"/>
  <c r="O1590" i="7"/>
  <c r="O1622" i="7"/>
  <c r="O1654" i="7"/>
  <c r="O1686" i="7"/>
  <c r="O1718" i="7"/>
  <c r="O1750" i="7"/>
  <c r="O1782" i="7"/>
  <c r="O1814" i="7"/>
  <c r="O1846" i="7"/>
  <c r="O1878" i="7"/>
  <c r="O1910" i="7"/>
  <c r="O1932" i="7"/>
  <c r="O1950" i="7"/>
  <c r="O1966" i="7"/>
  <c r="O1982" i="7"/>
  <c r="O1998" i="7"/>
  <c r="O2014" i="7"/>
  <c r="O2030" i="7"/>
  <c r="O2046" i="7"/>
  <c r="O2062" i="7"/>
  <c r="O2078" i="7"/>
  <c r="O2094" i="7"/>
  <c r="O2110" i="7"/>
  <c r="O2126" i="7"/>
  <c r="O2142" i="7"/>
  <c r="O2158" i="7"/>
  <c r="O2174" i="7"/>
  <c r="O2190" i="7"/>
  <c r="O2206" i="7"/>
  <c r="O2222" i="7"/>
  <c r="O2238" i="7"/>
  <c r="O2254" i="7"/>
  <c r="O2264" i="7"/>
  <c r="O2269" i="7"/>
  <c r="O2274" i="7"/>
  <c r="O2280" i="7"/>
  <c r="O2285" i="7"/>
  <c r="O2290" i="7"/>
  <c r="O2296" i="7"/>
  <c r="O2301" i="7"/>
  <c r="O2306" i="7"/>
  <c r="O2312" i="7"/>
  <c r="O2317" i="7"/>
  <c r="O2322" i="7"/>
  <c r="O2328" i="7"/>
  <c r="O2333" i="7"/>
  <c r="O2338" i="7"/>
  <c r="O2344" i="7"/>
  <c r="O2349" i="7"/>
  <c r="O2354" i="7"/>
  <c r="O2360" i="7"/>
  <c r="O2365" i="7"/>
  <c r="O2370" i="7"/>
  <c r="O2376" i="7"/>
  <c r="O2381" i="7"/>
  <c r="O2386" i="7"/>
  <c r="O2392" i="7"/>
  <c r="O2397" i="7"/>
  <c r="O2402" i="7"/>
  <c r="O2408" i="7"/>
  <c r="O2413" i="7"/>
  <c r="O2418" i="7"/>
  <c r="O2424" i="7"/>
  <c r="O2429" i="7"/>
  <c r="O2434" i="7"/>
  <c r="O2440" i="7"/>
  <c r="O2445" i="7"/>
  <c r="O2450" i="7"/>
  <c r="O2456" i="7"/>
  <c r="O2461" i="7"/>
  <c r="O2466" i="7"/>
  <c r="O2472" i="7"/>
  <c r="O2477" i="7"/>
  <c r="O2482" i="7"/>
  <c r="O2488" i="7"/>
  <c r="O2493" i="7"/>
  <c r="O2498" i="7"/>
  <c r="O2504" i="7"/>
  <c r="O2509" i="7"/>
  <c r="O2514" i="7"/>
  <c r="O2520" i="7"/>
  <c r="O2525" i="7"/>
  <c r="O2530" i="7"/>
  <c r="O2536" i="7"/>
  <c r="O2541" i="7"/>
  <c r="O2546" i="7"/>
  <c r="O2552" i="7"/>
  <c r="O2557" i="7"/>
  <c r="O2562" i="7"/>
  <c r="O2568" i="7"/>
  <c r="O2573" i="7"/>
  <c r="O2578" i="7"/>
  <c r="O2584" i="7"/>
  <c r="O2589" i="7"/>
  <c r="O2594" i="7"/>
  <c r="O2600" i="7"/>
  <c r="O2605" i="7"/>
  <c r="O2610" i="7"/>
  <c r="O2616" i="7"/>
  <c r="O2621" i="7"/>
  <c r="O2626" i="7"/>
  <c r="O2632" i="7"/>
  <c r="O2637" i="7"/>
  <c r="O2642" i="7"/>
  <c r="O2648" i="7"/>
  <c r="O2653" i="7"/>
  <c r="O2658" i="7"/>
  <c r="O2664" i="7"/>
  <c r="O2669" i="7"/>
  <c r="O2674" i="7"/>
  <c r="O2680" i="7"/>
  <c r="O2685" i="7"/>
  <c r="O2690" i="7"/>
  <c r="O2696" i="7"/>
  <c r="O2701" i="7"/>
  <c r="O2706" i="7"/>
  <c r="O2712" i="7"/>
  <c r="O2717" i="7"/>
  <c r="O2722" i="7"/>
  <c r="O2728" i="7"/>
  <c r="O2733" i="7"/>
  <c r="O2738" i="7"/>
  <c r="O2744" i="7"/>
  <c r="O2749" i="7"/>
  <c r="O2754" i="7"/>
  <c r="O2758" i="7"/>
  <c r="O2762" i="7"/>
  <c r="O2766" i="7"/>
  <c r="O2770" i="7"/>
  <c r="O2774" i="7"/>
  <c r="O2778" i="7"/>
  <c r="O2782" i="7"/>
  <c r="O2786" i="7"/>
  <c r="O2790" i="7"/>
  <c r="O2794" i="7"/>
  <c r="O2798" i="7"/>
  <c r="O2802" i="7"/>
  <c r="O2806" i="7"/>
  <c r="O2810" i="7"/>
  <c r="O2814" i="7"/>
  <c r="O2818" i="7"/>
  <c r="O2822" i="7"/>
  <c r="O2826" i="7"/>
  <c r="O2830" i="7"/>
  <c r="O2834" i="7"/>
  <c r="O2838" i="7"/>
  <c r="O2842" i="7"/>
  <c r="O2846" i="7"/>
  <c r="O2850" i="7"/>
  <c r="O2854" i="7"/>
  <c r="O2858" i="7"/>
  <c r="O2862" i="7"/>
  <c r="O2866" i="7"/>
  <c r="O2870" i="7"/>
  <c r="O2874" i="7"/>
  <c r="O2878" i="7"/>
  <c r="O2882" i="7"/>
  <c r="O2886" i="7"/>
  <c r="O2890" i="7"/>
  <c r="O2894" i="7"/>
  <c r="O2898" i="7"/>
  <c r="O2902" i="7"/>
  <c r="O2906" i="7"/>
  <c r="O2910" i="7"/>
  <c r="O2914" i="7"/>
  <c r="O2918" i="7"/>
  <c r="O2922" i="7"/>
  <c r="O2926" i="7"/>
  <c r="O2930" i="7"/>
  <c r="O2934" i="7"/>
  <c r="O2938" i="7"/>
  <c r="O2942" i="7"/>
  <c r="O2946" i="7"/>
  <c r="O2950" i="7"/>
  <c r="O2954" i="7"/>
  <c r="O2958" i="7"/>
  <c r="O2962" i="7"/>
  <c r="O2966" i="7"/>
  <c r="O2970" i="7"/>
  <c r="O2974" i="7"/>
  <c r="O2978" i="7"/>
  <c r="O2982" i="7"/>
  <c r="O2986" i="7"/>
  <c r="O2990" i="7"/>
  <c r="O2994" i="7"/>
  <c r="O2998" i="7"/>
  <c r="O3002" i="7"/>
  <c r="O3006" i="7"/>
  <c r="O3010" i="7"/>
  <c r="O3014" i="7"/>
  <c r="O3018" i="7"/>
  <c r="O3022" i="7"/>
  <c r="O3026" i="7"/>
  <c r="O3030" i="7"/>
  <c r="O3034" i="7"/>
  <c r="O3038" i="7"/>
  <c r="O3042" i="7"/>
  <c r="O3046" i="7"/>
  <c r="O3050" i="7"/>
  <c r="O3054" i="7"/>
  <c r="O3058" i="7"/>
  <c r="O3062" i="7"/>
  <c r="O3066" i="7"/>
  <c r="O3070" i="7"/>
  <c r="O3074" i="7"/>
  <c r="O3078" i="7"/>
  <c r="O3082" i="7"/>
  <c r="O3086" i="7"/>
  <c r="O3090" i="7"/>
  <c r="O3094" i="7"/>
  <c r="O3098" i="7"/>
  <c r="O3102" i="7"/>
  <c r="O3106" i="7"/>
  <c r="O3110" i="7"/>
  <c r="O3114" i="7"/>
  <c r="O3118" i="7"/>
  <c r="O3122" i="7"/>
  <c r="O3126" i="7"/>
  <c r="O3130" i="7"/>
  <c r="O3134" i="7"/>
  <c r="O3138" i="7"/>
  <c r="O3142" i="7"/>
  <c r="O3146" i="7"/>
  <c r="O3150" i="7"/>
  <c r="O3154" i="7"/>
  <c r="O3158" i="7"/>
  <c r="O3162" i="7"/>
  <c r="O3166" i="7"/>
  <c r="O3170" i="7"/>
  <c r="O3174" i="7"/>
  <c r="O3178" i="7"/>
  <c r="O3182" i="7"/>
  <c r="O3186" i="7"/>
  <c r="O3190" i="7"/>
  <c r="O3194" i="7"/>
  <c r="O3198" i="7"/>
  <c r="O3202" i="7"/>
  <c r="O3206" i="7"/>
  <c r="O3210" i="7"/>
  <c r="O3214" i="7"/>
  <c r="O3218" i="7"/>
  <c r="O3222" i="7"/>
  <c r="O3226" i="7"/>
  <c r="O3230" i="7"/>
  <c r="O3234" i="7"/>
  <c r="O3238" i="7"/>
  <c r="O3242" i="7"/>
  <c r="O3246" i="7"/>
  <c r="O3250" i="7"/>
  <c r="O3254" i="7"/>
  <c r="O3258" i="7"/>
  <c r="O3262" i="7"/>
  <c r="O3266" i="7"/>
  <c r="O3270" i="7"/>
  <c r="O3274" i="7"/>
  <c r="O3278" i="7"/>
  <c r="O3282" i="7"/>
  <c r="O3286" i="7"/>
  <c r="O3290" i="7"/>
  <c r="O3294" i="7"/>
  <c r="O3298" i="7"/>
  <c r="O3302" i="7"/>
  <c r="O3306" i="7"/>
  <c r="O3310" i="7"/>
  <c r="O3314" i="7"/>
  <c r="O3318" i="7"/>
  <c r="O3322" i="7"/>
  <c r="O3326" i="7"/>
  <c r="O3330" i="7"/>
  <c r="O3334" i="7"/>
  <c r="O3338" i="7"/>
  <c r="O3342" i="7"/>
  <c r="O3346" i="7"/>
  <c r="O3350" i="7"/>
  <c r="O3354" i="7"/>
  <c r="O3358" i="7"/>
  <c r="O3362" i="7"/>
  <c r="O3366" i="7"/>
  <c r="O3370" i="7"/>
  <c r="O3374" i="7"/>
  <c r="O3378" i="7"/>
  <c r="O3382" i="7"/>
  <c r="O3386" i="7"/>
  <c r="O3390" i="7"/>
  <c r="O3394" i="7"/>
  <c r="O3398" i="7"/>
  <c r="O3402" i="7"/>
  <c r="O3406" i="7"/>
  <c r="O3410" i="7"/>
  <c r="O3414" i="7"/>
  <c r="O3418" i="7"/>
  <c r="O3422" i="7"/>
  <c r="O3426" i="7"/>
  <c r="O3430" i="7"/>
  <c r="O3434" i="7"/>
  <c r="O3438" i="7"/>
  <c r="O3442" i="7"/>
  <c r="O3446" i="7"/>
  <c r="O3450" i="7"/>
  <c r="O3454" i="7"/>
  <c r="O3458" i="7"/>
  <c r="O3462" i="7"/>
  <c r="O3466" i="7"/>
  <c r="O3470" i="7"/>
  <c r="O3474" i="7"/>
  <c r="O3478" i="7"/>
  <c r="O3482" i="7"/>
  <c r="O3486" i="7"/>
  <c r="O3490" i="7"/>
  <c r="O3494" i="7"/>
  <c r="O3498" i="7"/>
  <c r="O3502" i="7"/>
  <c r="O3506" i="7"/>
  <c r="O3510" i="7"/>
  <c r="O3514" i="7"/>
  <c r="O3518" i="7"/>
  <c r="O3522" i="7"/>
  <c r="O3526" i="7"/>
  <c r="O3530" i="7"/>
  <c r="O3534" i="7"/>
  <c r="O3538" i="7"/>
  <c r="O3542" i="7"/>
  <c r="O3546" i="7"/>
  <c r="O3550" i="7"/>
  <c r="O3554" i="7"/>
  <c r="O3558" i="7"/>
  <c r="O3562" i="7"/>
  <c r="O3566" i="7"/>
  <c r="O3570" i="7"/>
  <c r="O3574" i="7"/>
  <c r="O830" i="7"/>
  <c r="O1058" i="7"/>
  <c r="O1220" i="7"/>
  <c r="O1262" i="7"/>
  <c r="O1305" i="7"/>
  <c r="O1348" i="7"/>
  <c r="O1390" i="7"/>
  <c r="O1433" i="7"/>
  <c r="O1476" i="7"/>
  <c r="O1518" i="7"/>
  <c r="O1561" i="7"/>
  <c r="O1598" i="7"/>
  <c r="O1630" i="7"/>
  <c r="O1662" i="7"/>
  <c r="O1694" i="7"/>
  <c r="O1726" i="7"/>
  <c r="O1758" i="7"/>
  <c r="O1790" i="7"/>
  <c r="O1822" i="7"/>
  <c r="O1854" i="7"/>
  <c r="O1886" i="7"/>
  <c r="O1916" i="7"/>
  <c r="O1937" i="7"/>
  <c r="O1954" i="7"/>
  <c r="O1970" i="7"/>
  <c r="O1986" i="7"/>
  <c r="O2002" i="7"/>
  <c r="O2018" i="7"/>
  <c r="O2034" i="7"/>
  <c r="O2050" i="7"/>
  <c r="O2066" i="7"/>
  <c r="O2082" i="7"/>
  <c r="O2098" i="7"/>
  <c r="O2114" i="7"/>
  <c r="O2130" i="7"/>
  <c r="O2146" i="7"/>
  <c r="O2162" i="7"/>
  <c r="O2178" i="7"/>
  <c r="O2194" i="7"/>
  <c r="O2210" i="7"/>
  <c r="O2226" i="7"/>
  <c r="O2242" i="7"/>
  <c r="O2258" i="7"/>
  <c r="O2265" i="7"/>
  <c r="O2270" i="7"/>
  <c r="O2276" i="7"/>
  <c r="O2281" i="7"/>
  <c r="O2286" i="7"/>
  <c r="O2292" i="7"/>
  <c r="O2297" i="7"/>
  <c r="O2302" i="7"/>
  <c r="O2308" i="7"/>
  <c r="O2313" i="7"/>
  <c r="O2318" i="7"/>
  <c r="O2324" i="7"/>
  <c r="O2329" i="7"/>
  <c r="O2334" i="7"/>
  <c r="O2340" i="7"/>
  <c r="O2345" i="7"/>
  <c r="O2350" i="7"/>
  <c r="O2356" i="7"/>
  <c r="O2361" i="7"/>
  <c r="O2366" i="7"/>
  <c r="O2372" i="7"/>
  <c r="O2377" i="7"/>
  <c r="O2382" i="7"/>
  <c r="O2388" i="7"/>
  <c r="O2393" i="7"/>
  <c r="O2398" i="7"/>
  <c r="O2404" i="7"/>
  <c r="O2409" i="7"/>
  <c r="O2414" i="7"/>
  <c r="O2420" i="7"/>
  <c r="O2425" i="7"/>
  <c r="O2430" i="7"/>
  <c r="O2436" i="7"/>
  <c r="O2441" i="7"/>
  <c r="O2446" i="7"/>
  <c r="O2452" i="7"/>
  <c r="O2457" i="7"/>
  <c r="O2462" i="7"/>
  <c r="O2468" i="7"/>
  <c r="O2473" i="7"/>
  <c r="O2478" i="7"/>
  <c r="O2484" i="7"/>
  <c r="O2489" i="7"/>
  <c r="O2494" i="7"/>
  <c r="O2500" i="7"/>
  <c r="O2505" i="7"/>
  <c r="O2510" i="7"/>
  <c r="O2516" i="7"/>
  <c r="O2521" i="7"/>
  <c r="O2526" i="7"/>
  <c r="O2532" i="7"/>
  <c r="O2537" i="7"/>
  <c r="O2542" i="7"/>
  <c r="O2548" i="7"/>
  <c r="O2553" i="7"/>
  <c r="O2558" i="7"/>
  <c r="O2564" i="7"/>
  <c r="O2569" i="7"/>
  <c r="O2574" i="7"/>
  <c r="O2580" i="7"/>
  <c r="O2585" i="7"/>
  <c r="O2590" i="7"/>
  <c r="O2596" i="7"/>
  <c r="O2601" i="7"/>
  <c r="O2606" i="7"/>
  <c r="O2612" i="7"/>
  <c r="O2617" i="7"/>
  <c r="O2622" i="7"/>
  <c r="O2628" i="7"/>
  <c r="O2633" i="7"/>
  <c r="O2638" i="7"/>
  <c r="O2644" i="7"/>
  <c r="O2649" i="7"/>
  <c r="O2654" i="7"/>
  <c r="O2660" i="7"/>
  <c r="O2665" i="7"/>
  <c r="O2670" i="7"/>
  <c r="O2676" i="7"/>
  <c r="O2681" i="7"/>
  <c r="O2686" i="7"/>
  <c r="O2692" i="7"/>
  <c r="O2697" i="7"/>
  <c r="O2702" i="7"/>
  <c r="O2708" i="7"/>
  <c r="O2713" i="7"/>
  <c r="O2718" i="7"/>
  <c r="O2724" i="7"/>
  <c r="O2729" i="7"/>
  <c r="O2734" i="7"/>
  <c r="O2740" i="7"/>
  <c r="O2745" i="7"/>
  <c r="O2750" i="7"/>
  <c r="O2755" i="7"/>
  <c r="O2759" i="7"/>
  <c r="O2763" i="7"/>
  <c r="O2767" i="7"/>
  <c r="O2771" i="7"/>
  <c r="O2775" i="7"/>
  <c r="O2779" i="7"/>
  <c r="O2783" i="7"/>
  <c r="O2787" i="7"/>
  <c r="O2791" i="7"/>
  <c r="O2795" i="7"/>
  <c r="O2799" i="7"/>
  <c r="O2803" i="7"/>
  <c r="O2807" i="7"/>
  <c r="O2811" i="7"/>
  <c r="O2815" i="7"/>
  <c r="O2819" i="7"/>
  <c r="O2823" i="7"/>
  <c r="O2827" i="7"/>
  <c r="O2831" i="7"/>
  <c r="O2835" i="7"/>
  <c r="O2839" i="7"/>
  <c r="O2843" i="7"/>
  <c r="O2847" i="7"/>
  <c r="O2851" i="7"/>
  <c r="O2855" i="7"/>
  <c r="O2859" i="7"/>
  <c r="O2863" i="7"/>
  <c r="O2867" i="7"/>
  <c r="O2871" i="7"/>
  <c r="O2875" i="7"/>
  <c r="O2879" i="7"/>
  <c r="O2883" i="7"/>
  <c r="O2887" i="7"/>
  <c r="O2891" i="7"/>
  <c r="O2895" i="7"/>
  <c r="O2899" i="7"/>
  <c r="O2903" i="7"/>
  <c r="O2907" i="7"/>
  <c r="O2911" i="7"/>
  <c r="O2915" i="7"/>
  <c r="O2919" i="7"/>
  <c r="O2923" i="7"/>
  <c r="O2927" i="7"/>
  <c r="O2931" i="7"/>
  <c r="O2935" i="7"/>
  <c r="O2939" i="7"/>
  <c r="O2943" i="7"/>
  <c r="O2947" i="7"/>
  <c r="O2951" i="7"/>
  <c r="O2955" i="7"/>
  <c r="O2959" i="7"/>
  <c r="O2963" i="7"/>
  <c r="O2967" i="7"/>
  <c r="O2971" i="7"/>
  <c r="O2975" i="7"/>
  <c r="O2979" i="7"/>
  <c r="O2983" i="7"/>
  <c r="O2987" i="7"/>
  <c r="O2991" i="7"/>
  <c r="O2995" i="7"/>
  <c r="O2999" i="7"/>
  <c r="O3003" i="7"/>
  <c r="O930" i="7"/>
  <c r="O1101" i="7"/>
  <c r="O1230" i="7"/>
  <c r="O1273" i="7"/>
  <c r="O1316" i="7"/>
  <c r="O1358" i="7"/>
  <c r="O1401" i="7"/>
  <c r="O1444" i="7"/>
  <c r="O1486" i="7"/>
  <c r="O1529" i="7"/>
  <c r="O1572" i="7"/>
  <c r="O1606" i="7"/>
  <c r="O1638" i="7"/>
  <c r="O1670" i="7"/>
  <c r="O1702" i="7"/>
  <c r="O1734" i="7"/>
  <c r="O1766" i="7"/>
  <c r="O1798" i="7"/>
  <c r="O1830" i="7"/>
  <c r="O1862" i="7"/>
  <c r="O1894" i="7"/>
  <c r="O1921" i="7"/>
  <c r="O1942" i="7"/>
  <c r="O1958" i="7"/>
  <c r="O1974" i="7"/>
  <c r="O1990" i="7"/>
  <c r="O2006" i="7"/>
  <c r="O2022" i="7"/>
  <c r="O2038" i="7"/>
  <c r="O2054" i="7"/>
  <c r="O2070" i="7"/>
  <c r="O2086" i="7"/>
  <c r="O2102" i="7"/>
  <c r="O2118" i="7"/>
  <c r="O2134" i="7"/>
  <c r="O2150" i="7"/>
  <c r="O2166" i="7"/>
  <c r="O2182" i="7"/>
  <c r="O2198" i="7"/>
  <c r="O2214" i="7"/>
  <c r="O2230" i="7"/>
  <c r="O2246" i="7"/>
  <c r="O2261" i="7"/>
  <c r="O2266" i="7"/>
  <c r="O2272" i="7"/>
  <c r="O2277" i="7"/>
  <c r="O2282" i="7"/>
  <c r="O2288" i="7"/>
  <c r="O2293" i="7"/>
  <c r="O2298" i="7"/>
  <c r="O2304" i="7"/>
  <c r="O2309" i="7"/>
  <c r="O2314" i="7"/>
  <c r="O2320" i="7"/>
  <c r="O2325" i="7"/>
  <c r="O2330" i="7"/>
  <c r="O2336" i="7"/>
  <c r="O2341" i="7"/>
  <c r="O2346" i="7"/>
  <c r="O2352" i="7"/>
  <c r="O2357" i="7"/>
  <c r="O2362" i="7"/>
  <c r="O2368" i="7"/>
  <c r="O2373" i="7"/>
  <c r="O2378" i="7"/>
  <c r="O2384" i="7"/>
  <c r="O2389" i="7"/>
  <c r="O2394" i="7"/>
  <c r="O2400" i="7"/>
  <c r="O2405" i="7"/>
  <c r="O2410" i="7"/>
  <c r="O2416" i="7"/>
  <c r="O2421" i="7"/>
  <c r="O2426" i="7"/>
  <c r="O2432" i="7"/>
  <c r="O2437" i="7"/>
  <c r="O2442" i="7"/>
  <c r="O2448" i="7"/>
  <c r="O2453" i="7"/>
  <c r="O2458" i="7"/>
  <c r="O2464" i="7"/>
  <c r="O2469" i="7"/>
  <c r="O2474" i="7"/>
  <c r="O2480" i="7"/>
  <c r="O2485" i="7"/>
  <c r="O2490" i="7"/>
  <c r="O2496" i="7"/>
  <c r="O2501" i="7"/>
  <c r="O2506" i="7"/>
  <c r="O2512" i="7"/>
  <c r="O2517" i="7"/>
  <c r="O2522" i="7"/>
  <c r="O2528" i="7"/>
  <c r="O2533" i="7"/>
  <c r="O2538" i="7"/>
  <c r="O2544" i="7"/>
  <c r="O2549" i="7"/>
  <c r="O2554" i="7"/>
  <c r="O2560" i="7"/>
  <c r="O2565" i="7"/>
  <c r="O2570" i="7"/>
  <c r="O2576" i="7"/>
  <c r="O2581" i="7"/>
  <c r="O2586" i="7"/>
  <c r="O2592" i="7"/>
  <c r="O2597" i="7"/>
  <c r="O2602" i="7"/>
  <c r="O2608" i="7"/>
  <c r="O2613" i="7"/>
  <c r="O2618" i="7"/>
  <c r="O2624" i="7"/>
  <c r="O2629" i="7"/>
  <c r="O2634" i="7"/>
  <c r="O2640" i="7"/>
  <c r="O2645" i="7"/>
  <c r="O2650" i="7"/>
  <c r="O2656" i="7"/>
  <c r="O2661" i="7"/>
  <c r="O2666" i="7"/>
  <c r="O2672" i="7"/>
  <c r="O2677" i="7"/>
  <c r="O2682" i="7"/>
  <c r="O2688" i="7"/>
  <c r="O2693" i="7"/>
  <c r="O2698" i="7"/>
  <c r="O2704" i="7"/>
  <c r="O2709" i="7"/>
  <c r="O2714" i="7"/>
  <c r="O2720" i="7"/>
  <c r="O2725" i="7"/>
  <c r="O2730" i="7"/>
  <c r="O2736" i="7"/>
  <c r="O2741" i="7"/>
  <c r="O2746" i="7"/>
  <c r="O2752" i="7"/>
  <c r="O2756" i="7"/>
  <c r="O2760" i="7"/>
  <c r="O2764" i="7"/>
  <c r="O2768" i="7"/>
  <c r="O2772" i="7"/>
  <c r="O2776" i="7"/>
  <c r="O2780" i="7"/>
  <c r="O2784" i="7"/>
  <c r="O2788" i="7"/>
  <c r="O2792" i="7"/>
  <c r="O2796" i="7"/>
  <c r="O2800" i="7"/>
  <c r="O2804" i="7"/>
  <c r="O2808" i="7"/>
  <c r="O2812" i="7"/>
  <c r="O2816" i="7"/>
  <c r="O2820" i="7"/>
  <c r="O2824" i="7"/>
  <c r="O2828" i="7"/>
  <c r="O2832" i="7"/>
  <c r="O2836" i="7"/>
  <c r="O2840" i="7"/>
  <c r="O2844" i="7"/>
  <c r="O2848" i="7"/>
  <c r="O2852" i="7"/>
  <c r="O2856" i="7"/>
  <c r="O2860" i="7"/>
  <c r="O2864" i="7"/>
  <c r="O2868" i="7"/>
  <c r="O2872" i="7"/>
  <c r="O2876" i="7"/>
  <c r="O2880" i="7"/>
  <c r="O2884" i="7"/>
  <c r="O2888" i="7"/>
  <c r="O2892" i="7"/>
  <c r="O2896" i="7"/>
  <c r="O2900" i="7"/>
  <c r="O2904" i="7"/>
  <c r="O2908" i="7"/>
  <c r="O2912" i="7"/>
  <c r="O2916" i="7"/>
  <c r="O2920" i="7"/>
  <c r="O2924" i="7"/>
  <c r="O2928" i="7"/>
  <c r="O2932" i="7"/>
  <c r="O2936" i="7"/>
  <c r="O2940" i="7"/>
  <c r="O2944" i="7"/>
  <c r="O2948" i="7"/>
  <c r="O2952" i="7"/>
  <c r="O2956" i="7"/>
  <c r="O2960" i="7"/>
  <c r="O2964" i="7"/>
  <c r="O2968" i="7"/>
  <c r="O2972" i="7"/>
  <c r="O2976" i="7"/>
  <c r="O2980" i="7"/>
  <c r="O2984" i="7"/>
  <c r="O2988" i="7"/>
  <c r="O2992" i="7"/>
  <c r="O2996" i="7"/>
  <c r="O3000" i="7"/>
  <c r="O3004" i="7"/>
  <c r="O3008" i="7"/>
  <c r="O973" i="7"/>
  <c r="O1326" i="7"/>
  <c r="O1497" i="7"/>
  <c r="O1646" i="7"/>
  <c r="O1774" i="7"/>
  <c r="O1902" i="7"/>
  <c r="O1978" i="7"/>
  <c r="O2042" i="7"/>
  <c r="O2106" i="7"/>
  <c r="O2170" i="7"/>
  <c r="O2234" i="7"/>
  <c r="O2273" i="7"/>
  <c r="O2294" i="7"/>
  <c r="O2316" i="7"/>
  <c r="O2337" i="7"/>
  <c r="O2358" i="7"/>
  <c r="O2380" i="7"/>
  <c r="O2401" i="7"/>
  <c r="O2422" i="7"/>
  <c r="O2444" i="7"/>
  <c r="O2465" i="7"/>
  <c r="O2486" i="7"/>
  <c r="O2508" i="7"/>
  <c r="O2529" i="7"/>
  <c r="O2550" i="7"/>
  <c r="O2572" i="7"/>
  <c r="O2593" i="7"/>
  <c r="O2614" i="7"/>
  <c r="O2636" i="7"/>
  <c r="O2657" i="7"/>
  <c r="O2678" i="7"/>
  <c r="O2700" i="7"/>
  <c r="O2721" i="7"/>
  <c r="O2742" i="7"/>
  <c r="O2761" i="7"/>
  <c r="O2777" i="7"/>
  <c r="O2793" i="7"/>
  <c r="O2809" i="7"/>
  <c r="O2825" i="7"/>
  <c r="O2841" i="7"/>
  <c r="O2857" i="7"/>
  <c r="O2873" i="7"/>
  <c r="O2889" i="7"/>
  <c r="O2905" i="7"/>
  <c r="O2921" i="7"/>
  <c r="O2937" i="7"/>
  <c r="O2953" i="7"/>
  <c r="O2969" i="7"/>
  <c r="O2985" i="7"/>
  <c r="O3001" i="7"/>
  <c r="O3011" i="7"/>
  <c r="O3016" i="7"/>
  <c r="O3021" i="7"/>
  <c r="O3027" i="7"/>
  <c r="O3032" i="7"/>
  <c r="O3037" i="7"/>
  <c r="O3043" i="7"/>
  <c r="O3048" i="7"/>
  <c r="O3053" i="7"/>
  <c r="O3059" i="7"/>
  <c r="O3064" i="7"/>
  <c r="O3069" i="7"/>
  <c r="O3075" i="7"/>
  <c r="O3080" i="7"/>
  <c r="O3085" i="7"/>
  <c r="O3091" i="7"/>
  <c r="O3096" i="7"/>
  <c r="O3101" i="7"/>
  <c r="O3107" i="7"/>
  <c r="O3112" i="7"/>
  <c r="O3117" i="7"/>
  <c r="O3123" i="7"/>
  <c r="O3128" i="7"/>
  <c r="O3133" i="7"/>
  <c r="O3139" i="7"/>
  <c r="O3144" i="7"/>
  <c r="O3149" i="7"/>
  <c r="O3155" i="7"/>
  <c r="O3160" i="7"/>
  <c r="O3165" i="7"/>
  <c r="O3171" i="7"/>
  <c r="O3176" i="7"/>
  <c r="O3181" i="7"/>
  <c r="O3187" i="7"/>
  <c r="O3192" i="7"/>
  <c r="O3197" i="7"/>
  <c r="O3203" i="7"/>
  <c r="O3208" i="7"/>
  <c r="O3213" i="7"/>
  <c r="O3219" i="7"/>
  <c r="O3224" i="7"/>
  <c r="O3229" i="7"/>
  <c r="O3235" i="7"/>
  <c r="O3240" i="7"/>
  <c r="O3245" i="7"/>
  <c r="O3251" i="7"/>
  <c r="O3256" i="7"/>
  <c r="O3261" i="7"/>
  <c r="O3267" i="7"/>
  <c r="O3272" i="7"/>
  <c r="O3277" i="7"/>
  <c r="O3283" i="7"/>
  <c r="O3288" i="7"/>
  <c r="O3293" i="7"/>
  <c r="O3299" i="7"/>
  <c r="O3304" i="7"/>
  <c r="O3309" i="7"/>
  <c r="O3315" i="7"/>
  <c r="O3320" i="7"/>
  <c r="O3325" i="7"/>
  <c r="O3331" i="7"/>
  <c r="O3336" i="7"/>
  <c r="O3341" i="7"/>
  <c r="O3347" i="7"/>
  <c r="O3352" i="7"/>
  <c r="O3357" i="7"/>
  <c r="O3363" i="7"/>
  <c r="O3368" i="7"/>
  <c r="O3373" i="7"/>
  <c r="O3379" i="7"/>
  <c r="O3384" i="7"/>
  <c r="O3389" i="7"/>
  <c r="O3395" i="7"/>
  <c r="O3400" i="7"/>
  <c r="O3405" i="7"/>
  <c r="O3411" i="7"/>
  <c r="O3416" i="7"/>
  <c r="O3421" i="7"/>
  <c r="O3427" i="7"/>
  <c r="O3432" i="7"/>
  <c r="O3437" i="7"/>
  <c r="O3443" i="7"/>
  <c r="O3448" i="7"/>
  <c r="O3453" i="7"/>
  <c r="O3459" i="7"/>
  <c r="O3464" i="7"/>
  <c r="O3469" i="7"/>
  <c r="O3475" i="7"/>
  <c r="O3480" i="7"/>
  <c r="O3485" i="7"/>
  <c r="O3491" i="7"/>
  <c r="O3496" i="7"/>
  <c r="O3501" i="7"/>
  <c r="O3507" i="7"/>
  <c r="O3512" i="7"/>
  <c r="O3517" i="7"/>
  <c r="O3523" i="7"/>
  <c r="O3528" i="7"/>
  <c r="O3533" i="7"/>
  <c r="O3539" i="7"/>
  <c r="O3544" i="7"/>
  <c r="O3549" i="7"/>
  <c r="O3555" i="7"/>
  <c r="O3560" i="7"/>
  <c r="O3565" i="7"/>
  <c r="O3571" i="7"/>
  <c r="O3576" i="7"/>
  <c r="O3580" i="7"/>
  <c r="O3584" i="7"/>
  <c r="O3588" i="7"/>
  <c r="O3592" i="7"/>
  <c r="O3596" i="7"/>
  <c r="O3600" i="7"/>
  <c r="O3604" i="7"/>
  <c r="O3608" i="7"/>
  <c r="O3612" i="7"/>
  <c r="O3616" i="7"/>
  <c r="O3620" i="7"/>
  <c r="O3624" i="7"/>
  <c r="O3628" i="7"/>
  <c r="O3632" i="7"/>
  <c r="O3636" i="7"/>
  <c r="O3640" i="7"/>
  <c r="O3644" i="7"/>
  <c r="O3648" i="7"/>
  <c r="O3652" i="7"/>
  <c r="O3656" i="7"/>
  <c r="O3660" i="7"/>
  <c r="O3664" i="7"/>
  <c r="O3668" i="7"/>
  <c r="O3672" i="7"/>
  <c r="O3676" i="7"/>
  <c r="O3680" i="7"/>
  <c r="O3684" i="7"/>
  <c r="O3688" i="7"/>
  <c r="O3692" i="7"/>
  <c r="O3696" i="7"/>
  <c r="O3700" i="7"/>
  <c r="O3704" i="7"/>
  <c r="O3708" i="7"/>
  <c r="O3712" i="7"/>
  <c r="O3716" i="7"/>
  <c r="O3720" i="7"/>
  <c r="O3724" i="7"/>
  <c r="O3728" i="7"/>
  <c r="O3732" i="7"/>
  <c r="O3736" i="7"/>
  <c r="O3740" i="7"/>
  <c r="O3744" i="7"/>
  <c r="O3748" i="7"/>
  <c r="O3752" i="7"/>
  <c r="O3756" i="7"/>
  <c r="O3760" i="7"/>
  <c r="O3764" i="7"/>
  <c r="O3768" i="7"/>
  <c r="O3772" i="7"/>
  <c r="O3776" i="7"/>
  <c r="O3780" i="7"/>
  <c r="O3784" i="7"/>
  <c r="O3788" i="7"/>
  <c r="O3792" i="7"/>
  <c r="O3796" i="7"/>
  <c r="O3800" i="7"/>
  <c r="O3804" i="7"/>
  <c r="O3808" i="7"/>
  <c r="O3812" i="7"/>
  <c r="O3816" i="7"/>
  <c r="O3820" i="7"/>
  <c r="O3824" i="7"/>
  <c r="O3828" i="7"/>
  <c r="O3832" i="7"/>
  <c r="O3836" i="7"/>
  <c r="O3840" i="7"/>
  <c r="O3844" i="7"/>
  <c r="O3848" i="7"/>
  <c r="O3852" i="7"/>
  <c r="O3856" i="7"/>
  <c r="O3860" i="7"/>
  <c r="O3864" i="7"/>
  <c r="O3868" i="7"/>
  <c r="O3872" i="7"/>
  <c r="O3876" i="7"/>
  <c r="O3880" i="7"/>
  <c r="O3884" i="7"/>
  <c r="O3888" i="7"/>
  <c r="O3892" i="7"/>
  <c r="O3896" i="7"/>
  <c r="O3900" i="7"/>
  <c r="O3904" i="7"/>
  <c r="O3908" i="7"/>
  <c r="O3912" i="7"/>
  <c r="O3916" i="7"/>
  <c r="O3920" i="7"/>
  <c r="O3924" i="7"/>
  <c r="O3928" i="7"/>
  <c r="O3932" i="7"/>
  <c r="O3936" i="7"/>
  <c r="O3940" i="7"/>
  <c r="O3944" i="7"/>
  <c r="O3948" i="7"/>
  <c r="O3952" i="7"/>
  <c r="O3956" i="7"/>
  <c r="O3960" i="7"/>
  <c r="O3964" i="7"/>
  <c r="O3968" i="7"/>
  <c r="O3972" i="7"/>
  <c r="O3976" i="7"/>
  <c r="O3980" i="7"/>
  <c r="O3984" i="7"/>
  <c r="O3988" i="7"/>
  <c r="O3992" i="7"/>
  <c r="O3996" i="7"/>
  <c r="O4000" i="7"/>
  <c r="O4004" i="7"/>
  <c r="O4008" i="7"/>
  <c r="O4012" i="7"/>
  <c r="O4016" i="7"/>
  <c r="O4020" i="7"/>
  <c r="O4024" i="7"/>
  <c r="O4028" i="7"/>
  <c r="O4032" i="7"/>
  <c r="O4036" i="7"/>
  <c r="O4040" i="7"/>
  <c r="O4044" i="7"/>
  <c r="O4048" i="7"/>
  <c r="O4052" i="7"/>
  <c r="O4056" i="7"/>
  <c r="O4060" i="7"/>
  <c r="O4064" i="7"/>
  <c r="O4068" i="7"/>
  <c r="O4072" i="7"/>
  <c r="O4076" i="7"/>
  <c r="O4080" i="7"/>
  <c r="O4084" i="7"/>
  <c r="O4088" i="7"/>
  <c r="O4092" i="7"/>
  <c r="O4096" i="7"/>
  <c r="O4100" i="7"/>
  <c r="O4104" i="7"/>
  <c r="O4108" i="7"/>
  <c r="O4112" i="7"/>
  <c r="O4116" i="7"/>
  <c r="O4120" i="7"/>
  <c r="O4124" i="7"/>
  <c r="O4128" i="7"/>
  <c r="O4132" i="7"/>
  <c r="O4136" i="7"/>
  <c r="O4140" i="7"/>
  <c r="O4144" i="7"/>
  <c r="O4148" i="7"/>
  <c r="O4152" i="7"/>
  <c r="O4156" i="7"/>
  <c r="O4160" i="7"/>
  <c r="O4164" i="7"/>
  <c r="O4168" i="7"/>
  <c r="O4172" i="7"/>
  <c r="O4176" i="7"/>
  <c r="O4180" i="7"/>
  <c r="O4184" i="7"/>
  <c r="O4188" i="7"/>
  <c r="O4192" i="7"/>
  <c r="O4196" i="7"/>
  <c r="O4200" i="7"/>
  <c r="O4204" i="7"/>
  <c r="O4208" i="7"/>
  <c r="O4212" i="7"/>
  <c r="O4216" i="7"/>
  <c r="O4220" i="7"/>
  <c r="O4224" i="7"/>
  <c r="O4228" i="7"/>
  <c r="O4232" i="7"/>
  <c r="O4236" i="7"/>
  <c r="O4240" i="7"/>
  <c r="O4244" i="7"/>
  <c r="O4248" i="7"/>
  <c r="O4252" i="7"/>
  <c r="O4256" i="7"/>
  <c r="O4260" i="7"/>
  <c r="O4264" i="7"/>
  <c r="O4268" i="7"/>
  <c r="O4272" i="7"/>
  <c r="O4276" i="7"/>
  <c r="O4280" i="7"/>
  <c r="O4284" i="7"/>
  <c r="O4288" i="7"/>
  <c r="O4292" i="7"/>
  <c r="O4296" i="7"/>
  <c r="O4300" i="7"/>
  <c r="O4304" i="7"/>
  <c r="O4308" i="7"/>
  <c r="O4312" i="7"/>
  <c r="O4316" i="7"/>
  <c r="O4320" i="7"/>
  <c r="O4324" i="7"/>
  <c r="O4328" i="7"/>
  <c r="O4332" i="7"/>
  <c r="O4336" i="7"/>
  <c r="O4340" i="7"/>
  <c r="O4344" i="7"/>
  <c r="O4348" i="7"/>
  <c r="O4352" i="7"/>
  <c r="O4356" i="7"/>
  <c r="O4360" i="7"/>
  <c r="O4364" i="7"/>
  <c r="O4368" i="7"/>
  <c r="O4372" i="7"/>
  <c r="O4376" i="7"/>
  <c r="O4380" i="7"/>
  <c r="O4384" i="7"/>
  <c r="O4388" i="7"/>
  <c r="O4392" i="7"/>
  <c r="O4396" i="7"/>
  <c r="O4400" i="7"/>
  <c r="O4404" i="7"/>
  <c r="O4408" i="7"/>
  <c r="O4412" i="7"/>
  <c r="O4416" i="7"/>
  <c r="O4420" i="7"/>
  <c r="O4424" i="7"/>
  <c r="O4428" i="7"/>
  <c r="O4432" i="7"/>
  <c r="O4436" i="7"/>
  <c r="O4440" i="7"/>
  <c r="O4444" i="7"/>
  <c r="O4448" i="7"/>
  <c r="O4452" i="7"/>
  <c r="O4456" i="7"/>
  <c r="O4460" i="7"/>
  <c r="O4464" i="7"/>
  <c r="O4468" i="7"/>
  <c r="O4472" i="7"/>
  <c r="O4476" i="7"/>
  <c r="O4480" i="7"/>
  <c r="O4484" i="7"/>
  <c r="O4488" i="7"/>
  <c r="O4492" i="7"/>
  <c r="O4496" i="7"/>
  <c r="O4500" i="7"/>
  <c r="O4504" i="7"/>
  <c r="O4508" i="7"/>
  <c r="O4512" i="7"/>
  <c r="O4516" i="7"/>
  <c r="O4520" i="7"/>
  <c r="O4524" i="7"/>
  <c r="O4528" i="7"/>
  <c r="O4532" i="7"/>
  <c r="O4536" i="7"/>
  <c r="O4540" i="7"/>
  <c r="O4544" i="7"/>
  <c r="O4548" i="7"/>
  <c r="O4552" i="7"/>
  <c r="O4556" i="7"/>
  <c r="O4560" i="7"/>
  <c r="O4564" i="7"/>
  <c r="O4568" i="7"/>
  <c r="O4572" i="7"/>
  <c r="O4576" i="7"/>
  <c r="O4580" i="7"/>
  <c r="O4584" i="7"/>
  <c r="O4588" i="7"/>
  <c r="O4592" i="7"/>
  <c r="O4596" i="7"/>
  <c r="O4600" i="7"/>
  <c r="O4604" i="7"/>
  <c r="O4608" i="7"/>
  <c r="O4612" i="7"/>
  <c r="O4616" i="7"/>
  <c r="O4620" i="7"/>
  <c r="O4624" i="7"/>
  <c r="O4628" i="7"/>
  <c r="O4632" i="7"/>
  <c r="O4636" i="7"/>
  <c r="O4640" i="7"/>
  <c r="O4644" i="7"/>
  <c r="O4648" i="7"/>
  <c r="O4652" i="7"/>
  <c r="O4656" i="7"/>
  <c r="O4660" i="7"/>
  <c r="O4664" i="7"/>
  <c r="O4668" i="7"/>
  <c r="O4672" i="7"/>
  <c r="O4676" i="7"/>
  <c r="O4680" i="7"/>
  <c r="O4684" i="7"/>
  <c r="O4688" i="7"/>
  <c r="O4692" i="7"/>
  <c r="O4696" i="7"/>
  <c r="O4700" i="7"/>
  <c r="O4704" i="7"/>
  <c r="O4708" i="7"/>
  <c r="O4712" i="7"/>
  <c r="O4716" i="7"/>
  <c r="O4720" i="7"/>
  <c r="O4724" i="7"/>
  <c r="O4728" i="7"/>
  <c r="O4732" i="7"/>
  <c r="O4736" i="7"/>
  <c r="O4740" i="7"/>
  <c r="O4744" i="7"/>
  <c r="O4748" i="7"/>
  <c r="O4752" i="7"/>
  <c r="O4756" i="7"/>
  <c r="O4760" i="7"/>
  <c r="O4764" i="7"/>
  <c r="O4768" i="7"/>
  <c r="O4772" i="7"/>
  <c r="O4776" i="7"/>
  <c r="O4780" i="7"/>
  <c r="O4784" i="7"/>
  <c r="O4788" i="7"/>
  <c r="O4792" i="7"/>
  <c r="O4796" i="7"/>
  <c r="O4800" i="7"/>
  <c r="O4804" i="7"/>
  <c r="O4808" i="7"/>
  <c r="O4812" i="7"/>
  <c r="O4816" i="7"/>
  <c r="O4820" i="7"/>
  <c r="O4824" i="7"/>
  <c r="O4828" i="7"/>
  <c r="O4832" i="7"/>
  <c r="O4836" i="7"/>
  <c r="O4840" i="7"/>
  <c r="O4844" i="7"/>
  <c r="O4848" i="7"/>
  <c r="O4852" i="7"/>
  <c r="O4856" i="7"/>
  <c r="O4860" i="7"/>
  <c r="O4864" i="7"/>
  <c r="O4868" i="7"/>
  <c r="O4872" i="7"/>
  <c r="O4876" i="7"/>
  <c r="O4880" i="7"/>
  <c r="O4884" i="7"/>
  <c r="O4888" i="7"/>
  <c r="O4892" i="7"/>
  <c r="O4896" i="7"/>
  <c r="O4900" i="7"/>
  <c r="O4904" i="7"/>
  <c r="O4908" i="7"/>
  <c r="O4912" i="7"/>
  <c r="O4916" i="7"/>
  <c r="O4920" i="7"/>
  <c r="O4924" i="7"/>
  <c r="O4928" i="7"/>
  <c r="O4932" i="7"/>
  <c r="O4936" i="7"/>
  <c r="O4940" i="7"/>
  <c r="O4944" i="7"/>
  <c r="O4948" i="7"/>
  <c r="O4952" i="7"/>
  <c r="O4956" i="7"/>
  <c r="O4960" i="7"/>
  <c r="O4964" i="7"/>
  <c r="O4968" i="7"/>
  <c r="O4972" i="7"/>
  <c r="O4976" i="7"/>
  <c r="O4980" i="7"/>
  <c r="O4984" i="7"/>
  <c r="O4988" i="7"/>
  <c r="O4992" i="7"/>
  <c r="O4996" i="7"/>
  <c r="O5000" i="7"/>
  <c r="O5004" i="7"/>
  <c r="O5008" i="7"/>
  <c r="O5012" i="7"/>
  <c r="O5016" i="7"/>
  <c r="O5020" i="7"/>
  <c r="O5024" i="7"/>
  <c r="O5028" i="7"/>
  <c r="O5032" i="7"/>
  <c r="O5036" i="7"/>
  <c r="O5040" i="7"/>
  <c r="O5044" i="7"/>
  <c r="O5048" i="7"/>
  <c r="O5052" i="7"/>
  <c r="O5056" i="7"/>
  <c r="O5060" i="7"/>
  <c r="O5064" i="7"/>
  <c r="O5068" i="7"/>
  <c r="O5072" i="7"/>
  <c r="O5076" i="7"/>
  <c r="O5080" i="7"/>
  <c r="O5084" i="7"/>
  <c r="O5088" i="7"/>
  <c r="O5092" i="7"/>
  <c r="O5096" i="7"/>
  <c r="O5100" i="7"/>
  <c r="O5104" i="7"/>
  <c r="O5108" i="7"/>
  <c r="O5112" i="7"/>
  <c r="O5116" i="7"/>
  <c r="O5120" i="7"/>
  <c r="O5124" i="7"/>
  <c r="O5128" i="7"/>
  <c r="O5132" i="7"/>
  <c r="O5136" i="7"/>
  <c r="O5140" i="7"/>
  <c r="O5144" i="7"/>
  <c r="O5148" i="7"/>
  <c r="O5152" i="7"/>
  <c r="O5156" i="7"/>
  <c r="O5160" i="7"/>
  <c r="O5164" i="7"/>
  <c r="O5168" i="7"/>
  <c r="O5172" i="7"/>
  <c r="O5176" i="7"/>
  <c r="O5180" i="7"/>
  <c r="O1144" i="7"/>
  <c r="O1369" i="7"/>
  <c r="O1540" i="7"/>
  <c r="O1678" i="7"/>
  <c r="O1806" i="7"/>
  <c r="O1926" i="7"/>
  <c r="O1994" i="7"/>
  <c r="O2058" i="7"/>
  <c r="O2122" i="7"/>
  <c r="O2186" i="7"/>
  <c r="O2250" i="7"/>
  <c r="O2278" i="7"/>
  <c r="O2300" i="7"/>
  <c r="O2321" i="7"/>
  <c r="O2342" i="7"/>
  <c r="O2364" i="7"/>
  <c r="O2385" i="7"/>
  <c r="O2406" i="7"/>
  <c r="O2428" i="7"/>
  <c r="O2449" i="7"/>
  <c r="O2470" i="7"/>
  <c r="O2492" i="7"/>
  <c r="O2513" i="7"/>
  <c r="O2534" i="7"/>
  <c r="O2556" i="7"/>
  <c r="O2577" i="7"/>
  <c r="O2598" i="7"/>
  <c r="O2620" i="7"/>
  <c r="O2641" i="7"/>
  <c r="O2662" i="7"/>
  <c r="O2684" i="7"/>
  <c r="O2705" i="7"/>
  <c r="O2726" i="7"/>
  <c r="O2748" i="7"/>
  <c r="O2765" i="7"/>
  <c r="O2781" i="7"/>
  <c r="O2797" i="7"/>
  <c r="O2813" i="7"/>
  <c r="O2829" i="7"/>
  <c r="O2845" i="7"/>
  <c r="O2861" i="7"/>
  <c r="O2877" i="7"/>
  <c r="O2893" i="7"/>
  <c r="O2909" i="7"/>
  <c r="O2925" i="7"/>
  <c r="O2941" i="7"/>
  <c r="O2957" i="7"/>
  <c r="O2973" i="7"/>
  <c r="O2989" i="7"/>
  <c r="O3005" i="7"/>
  <c r="O3012" i="7"/>
  <c r="O3017" i="7"/>
  <c r="O3023" i="7"/>
  <c r="O3028" i="7"/>
  <c r="O3033" i="7"/>
  <c r="O3039" i="7"/>
  <c r="O3044" i="7"/>
  <c r="O3049" i="7"/>
  <c r="O3055" i="7"/>
  <c r="O3060" i="7"/>
  <c r="O3065" i="7"/>
  <c r="O3071" i="7"/>
  <c r="O3076" i="7"/>
  <c r="O3081" i="7"/>
  <c r="O3087" i="7"/>
  <c r="O3092" i="7"/>
  <c r="O3097" i="7"/>
  <c r="O3103" i="7"/>
  <c r="O3108" i="7"/>
  <c r="O3113" i="7"/>
  <c r="O3119" i="7"/>
  <c r="O3124" i="7"/>
  <c r="O3129" i="7"/>
  <c r="O3135" i="7"/>
  <c r="O3140" i="7"/>
  <c r="O3145" i="7"/>
  <c r="O3151" i="7"/>
  <c r="O3156" i="7"/>
  <c r="O3161" i="7"/>
  <c r="O3167" i="7"/>
  <c r="O3172" i="7"/>
  <c r="O3177" i="7"/>
  <c r="O3183" i="7"/>
  <c r="O3188" i="7"/>
  <c r="O3193" i="7"/>
  <c r="O3199" i="7"/>
  <c r="O3204" i="7"/>
  <c r="O3209" i="7"/>
  <c r="O3215" i="7"/>
  <c r="O3220" i="7"/>
  <c r="O3225" i="7"/>
  <c r="O3231" i="7"/>
  <c r="O3236" i="7"/>
  <c r="O3241" i="7"/>
  <c r="O3247" i="7"/>
  <c r="O3252" i="7"/>
  <c r="O3257" i="7"/>
  <c r="O3263" i="7"/>
  <c r="O3268" i="7"/>
  <c r="O3273" i="7"/>
  <c r="O3279" i="7"/>
  <c r="O3284" i="7"/>
  <c r="O3289" i="7"/>
  <c r="O3295" i="7"/>
  <c r="O3300" i="7"/>
  <c r="O3305" i="7"/>
  <c r="O3311" i="7"/>
  <c r="O3316" i="7"/>
  <c r="O3321" i="7"/>
  <c r="O3327" i="7"/>
  <c r="O3332" i="7"/>
  <c r="O3337" i="7"/>
  <c r="O3343" i="7"/>
  <c r="O3348" i="7"/>
  <c r="O3353" i="7"/>
  <c r="O3359" i="7"/>
  <c r="O3364" i="7"/>
  <c r="O3369" i="7"/>
  <c r="O3375" i="7"/>
  <c r="O3380" i="7"/>
  <c r="O3385" i="7"/>
  <c r="O3391" i="7"/>
  <c r="O3396" i="7"/>
  <c r="O3401" i="7"/>
  <c r="O3407" i="7"/>
  <c r="O3412" i="7"/>
  <c r="O3417" i="7"/>
  <c r="O3423" i="7"/>
  <c r="O3428" i="7"/>
  <c r="O3433" i="7"/>
  <c r="O3439" i="7"/>
  <c r="O3444" i="7"/>
  <c r="O3449" i="7"/>
  <c r="O3455" i="7"/>
  <c r="O3460" i="7"/>
  <c r="O3465" i="7"/>
  <c r="O3471" i="7"/>
  <c r="O3476" i="7"/>
  <c r="O3481" i="7"/>
  <c r="O3487" i="7"/>
  <c r="O3492" i="7"/>
  <c r="O3497" i="7"/>
  <c r="O3503" i="7"/>
  <c r="O3508" i="7"/>
  <c r="O3513" i="7"/>
  <c r="O3519" i="7"/>
  <c r="O3524" i="7"/>
  <c r="O3529" i="7"/>
  <c r="O3535" i="7"/>
  <c r="O3540" i="7"/>
  <c r="O3545" i="7"/>
  <c r="O3551" i="7"/>
  <c r="O3556" i="7"/>
  <c r="O3561" i="7"/>
  <c r="O3567" i="7"/>
  <c r="O3572" i="7"/>
  <c r="O3577" i="7"/>
  <c r="O3581" i="7"/>
  <c r="O3585" i="7"/>
  <c r="O3589" i="7"/>
  <c r="O3593" i="7"/>
  <c r="O3597" i="7"/>
  <c r="O3601" i="7"/>
  <c r="O3605" i="7"/>
  <c r="O3609" i="7"/>
  <c r="O3613" i="7"/>
  <c r="O3617" i="7"/>
  <c r="O3621" i="7"/>
  <c r="O3625" i="7"/>
  <c r="O3629" i="7"/>
  <c r="O3633" i="7"/>
  <c r="O3637" i="7"/>
  <c r="O3641" i="7"/>
  <c r="O3645" i="7"/>
  <c r="O3649" i="7"/>
  <c r="O3653" i="7"/>
  <c r="O3657" i="7"/>
  <c r="O3661" i="7"/>
  <c r="O3665" i="7"/>
  <c r="O3669" i="7"/>
  <c r="O3673" i="7"/>
  <c r="O3677" i="7"/>
  <c r="O3681" i="7"/>
  <c r="O3685" i="7"/>
  <c r="O3689" i="7"/>
  <c r="O3693" i="7"/>
  <c r="O3697" i="7"/>
  <c r="O3701" i="7"/>
  <c r="O3705" i="7"/>
  <c r="O3709" i="7"/>
  <c r="O3713" i="7"/>
  <c r="O3717" i="7"/>
  <c r="O3721" i="7"/>
  <c r="O3725" i="7"/>
  <c r="O3729" i="7"/>
  <c r="O3733" i="7"/>
  <c r="O3737" i="7"/>
  <c r="O3741" i="7"/>
  <c r="O3745" i="7"/>
  <c r="O3749" i="7"/>
  <c r="O3753" i="7"/>
  <c r="O3757" i="7"/>
  <c r="O3761" i="7"/>
  <c r="O3765" i="7"/>
  <c r="O3769" i="7"/>
  <c r="O3773" i="7"/>
  <c r="O3777" i="7"/>
  <c r="O3781" i="7"/>
  <c r="O3785" i="7"/>
  <c r="O3789" i="7"/>
  <c r="O3793" i="7"/>
  <c r="O3797" i="7"/>
  <c r="O3801" i="7"/>
  <c r="O3805" i="7"/>
  <c r="O3809" i="7"/>
  <c r="O3813" i="7"/>
  <c r="O3817" i="7"/>
  <c r="O3821" i="7"/>
  <c r="O3825" i="7"/>
  <c r="O3829" i="7"/>
  <c r="O3833" i="7"/>
  <c r="O3837" i="7"/>
  <c r="O3841" i="7"/>
  <c r="O3845" i="7"/>
  <c r="O3849" i="7"/>
  <c r="O3853" i="7"/>
  <c r="O3857" i="7"/>
  <c r="O3861" i="7"/>
  <c r="O3865" i="7"/>
  <c r="O3869" i="7"/>
  <c r="O3873" i="7"/>
  <c r="O3877" i="7"/>
  <c r="O3881" i="7"/>
  <c r="O3885" i="7"/>
  <c r="O3889" i="7"/>
  <c r="O3893" i="7"/>
  <c r="O3897" i="7"/>
  <c r="O3901" i="7"/>
  <c r="O3905" i="7"/>
  <c r="O3909" i="7"/>
  <c r="O3913" i="7"/>
  <c r="O3917" i="7"/>
  <c r="O3921" i="7"/>
  <c r="O3925" i="7"/>
  <c r="O3929" i="7"/>
  <c r="O3933" i="7"/>
  <c r="O3937" i="7"/>
  <c r="O3941" i="7"/>
  <c r="O3945" i="7"/>
  <c r="O3949" i="7"/>
  <c r="O3953" i="7"/>
  <c r="O3957" i="7"/>
  <c r="O3961" i="7"/>
  <c r="O3965" i="7"/>
  <c r="O3969" i="7"/>
  <c r="O3973" i="7"/>
  <c r="O3977" i="7"/>
  <c r="O3981" i="7"/>
  <c r="O3985" i="7"/>
  <c r="O3989" i="7"/>
  <c r="O3993" i="7"/>
  <c r="O3997" i="7"/>
  <c r="O4001" i="7"/>
  <c r="O4005" i="7"/>
  <c r="O4009" i="7"/>
  <c r="O4013" i="7"/>
  <c r="O4017" i="7"/>
  <c r="O4021" i="7"/>
  <c r="O4025" i="7"/>
  <c r="O4029" i="7"/>
  <c r="O4033" i="7"/>
  <c r="O4037" i="7"/>
  <c r="O4041" i="7"/>
  <c r="O4045" i="7"/>
  <c r="O4049" i="7"/>
  <c r="O4053" i="7"/>
  <c r="O4057" i="7"/>
  <c r="O4061" i="7"/>
  <c r="O4065" i="7"/>
  <c r="O4069" i="7"/>
  <c r="O4073" i="7"/>
  <c r="O4077" i="7"/>
  <c r="O4081" i="7"/>
  <c r="O4085" i="7"/>
  <c r="O4089" i="7"/>
  <c r="O4093" i="7"/>
  <c r="O4097" i="7"/>
  <c r="O4101" i="7"/>
  <c r="O4105" i="7"/>
  <c r="O4109" i="7"/>
  <c r="O4113" i="7"/>
  <c r="O4117" i="7"/>
  <c r="O4121" i="7"/>
  <c r="O4125" i="7"/>
  <c r="O4129" i="7"/>
  <c r="O4133" i="7"/>
  <c r="O4137" i="7"/>
  <c r="O4141" i="7"/>
  <c r="O4145" i="7"/>
  <c r="O4149" i="7"/>
  <c r="O4153" i="7"/>
  <c r="O4157" i="7"/>
  <c r="O4161" i="7"/>
  <c r="O4165" i="7"/>
  <c r="O4169" i="7"/>
  <c r="O4173" i="7"/>
  <c r="O4177" i="7"/>
  <c r="O4181" i="7"/>
  <c r="O4185" i="7"/>
  <c r="O4189" i="7"/>
  <c r="O4193" i="7"/>
  <c r="O4197" i="7"/>
  <c r="O4201" i="7"/>
  <c r="O4205" i="7"/>
  <c r="O4209" i="7"/>
  <c r="O4213" i="7"/>
  <c r="O4217" i="7"/>
  <c r="O4221" i="7"/>
  <c r="O4225" i="7"/>
  <c r="O4229" i="7"/>
  <c r="O4233" i="7"/>
  <c r="O4237" i="7"/>
  <c r="O4241" i="7"/>
  <c r="O4245" i="7"/>
  <c r="O4249" i="7"/>
  <c r="O4253" i="7"/>
  <c r="O4257" i="7"/>
  <c r="O4261" i="7"/>
  <c r="O4265" i="7"/>
  <c r="O4269" i="7"/>
  <c r="O4273" i="7"/>
  <c r="O4277" i="7"/>
  <c r="O4281" i="7"/>
  <c r="O4285" i="7"/>
  <c r="O4289" i="7"/>
  <c r="O4293" i="7"/>
  <c r="O4297" i="7"/>
  <c r="O4301" i="7"/>
  <c r="O4305" i="7"/>
  <c r="O4309" i="7"/>
  <c r="O4313" i="7"/>
  <c r="O1241" i="7"/>
  <c r="O1412" i="7"/>
  <c r="O1582" i="7"/>
  <c r="O1710" i="7"/>
  <c r="O1838" i="7"/>
  <c r="O1946" i="7"/>
  <c r="O2010" i="7"/>
  <c r="O2074" i="7"/>
  <c r="O2138" i="7"/>
  <c r="O2202" i="7"/>
  <c r="O2262" i="7"/>
  <c r="O2284" i="7"/>
  <c r="O2305" i="7"/>
  <c r="O2326" i="7"/>
  <c r="O2348" i="7"/>
  <c r="O2369" i="7"/>
  <c r="O2390" i="7"/>
  <c r="O2412" i="7"/>
  <c r="O2433" i="7"/>
  <c r="O2454" i="7"/>
  <c r="O2476" i="7"/>
  <c r="O2497" i="7"/>
  <c r="O2518" i="7"/>
  <c r="O2540" i="7"/>
  <c r="O2561" i="7"/>
  <c r="O2582" i="7"/>
  <c r="O2604" i="7"/>
  <c r="O2625" i="7"/>
  <c r="O2646" i="7"/>
  <c r="O2668" i="7"/>
  <c r="O2689" i="7"/>
  <c r="O2710" i="7"/>
  <c r="O2732" i="7"/>
  <c r="O2753" i="7"/>
  <c r="O2769" i="7"/>
  <c r="O2785" i="7"/>
  <c r="O2801" i="7"/>
  <c r="O2817" i="7"/>
  <c r="O2833" i="7"/>
  <c r="O2849" i="7"/>
  <c r="O2865" i="7"/>
  <c r="O2881" i="7"/>
  <c r="O2897" i="7"/>
  <c r="O2913" i="7"/>
  <c r="O2929" i="7"/>
  <c r="O2945" i="7"/>
  <c r="O2961" i="7"/>
  <c r="O2977" i="7"/>
  <c r="O2993" i="7"/>
  <c r="O3007" i="7"/>
  <c r="O3013" i="7"/>
  <c r="O3019" i="7"/>
  <c r="O3024" i="7"/>
  <c r="O3029" i="7"/>
  <c r="O3035" i="7"/>
  <c r="O3040" i="7"/>
  <c r="O3045" i="7"/>
  <c r="O3051" i="7"/>
  <c r="O3056" i="7"/>
  <c r="O3061" i="7"/>
  <c r="O3067" i="7"/>
  <c r="O3072" i="7"/>
  <c r="O3077" i="7"/>
  <c r="O3083" i="7"/>
  <c r="O3088" i="7"/>
  <c r="O3093" i="7"/>
  <c r="O3099" i="7"/>
  <c r="O3104" i="7"/>
  <c r="O3109" i="7"/>
  <c r="O3115" i="7"/>
  <c r="O3120" i="7"/>
  <c r="O3125" i="7"/>
  <c r="O3131" i="7"/>
  <c r="O3136" i="7"/>
  <c r="O3141" i="7"/>
  <c r="O3147" i="7"/>
  <c r="O3152" i="7"/>
  <c r="O3157" i="7"/>
  <c r="O3163" i="7"/>
  <c r="O3168" i="7"/>
  <c r="O3173" i="7"/>
  <c r="O3179" i="7"/>
  <c r="O3184" i="7"/>
  <c r="O3189" i="7"/>
  <c r="O3195" i="7"/>
  <c r="O3200" i="7"/>
  <c r="O3205" i="7"/>
  <c r="O3211" i="7"/>
  <c r="O3216" i="7"/>
  <c r="O3221" i="7"/>
  <c r="O3227" i="7"/>
  <c r="O3232" i="7"/>
  <c r="O3237" i="7"/>
  <c r="O3243" i="7"/>
  <c r="O3248" i="7"/>
  <c r="O3253" i="7"/>
  <c r="O3259" i="7"/>
  <c r="O3264" i="7"/>
  <c r="O3269" i="7"/>
  <c r="O3275" i="7"/>
  <c r="O3280" i="7"/>
  <c r="O3285" i="7"/>
  <c r="O3291" i="7"/>
  <c r="O3296" i="7"/>
  <c r="O3301" i="7"/>
  <c r="O3307" i="7"/>
  <c r="O3312" i="7"/>
  <c r="O3317" i="7"/>
  <c r="O3323" i="7"/>
  <c r="O3328" i="7"/>
  <c r="O3333" i="7"/>
  <c r="O3339" i="7"/>
  <c r="O3344" i="7"/>
  <c r="O3349" i="7"/>
  <c r="O3355" i="7"/>
  <c r="O3360" i="7"/>
  <c r="O3365" i="7"/>
  <c r="O3371" i="7"/>
  <c r="O3376" i="7"/>
  <c r="O3381" i="7"/>
  <c r="O3387" i="7"/>
  <c r="O3392" i="7"/>
  <c r="O3397" i="7"/>
  <c r="O3403" i="7"/>
  <c r="O3408" i="7"/>
  <c r="O3413" i="7"/>
  <c r="O3419" i="7"/>
  <c r="O3424" i="7"/>
  <c r="O3429" i="7"/>
  <c r="O3435" i="7"/>
  <c r="O3440" i="7"/>
  <c r="O3445" i="7"/>
  <c r="O3451" i="7"/>
  <c r="O3456" i="7"/>
  <c r="O3461" i="7"/>
  <c r="O3467" i="7"/>
  <c r="O3472" i="7"/>
  <c r="O3477" i="7"/>
  <c r="O3483" i="7"/>
  <c r="O3488" i="7"/>
  <c r="O3493" i="7"/>
  <c r="O3499" i="7"/>
  <c r="O3504" i="7"/>
  <c r="O3509" i="7"/>
  <c r="O3515" i="7"/>
  <c r="O3520" i="7"/>
  <c r="O3525" i="7"/>
  <c r="O3531" i="7"/>
  <c r="O3536" i="7"/>
  <c r="O3541" i="7"/>
  <c r="O3547" i="7"/>
  <c r="O3552" i="7"/>
  <c r="O3557" i="7"/>
  <c r="O3563" i="7"/>
  <c r="O3568" i="7"/>
  <c r="O3573" i="7"/>
  <c r="O3578" i="7"/>
  <c r="O3582" i="7"/>
  <c r="O3586" i="7"/>
  <c r="O3590" i="7"/>
  <c r="O3594" i="7"/>
  <c r="O3598" i="7"/>
  <c r="O3602" i="7"/>
  <c r="O3606" i="7"/>
  <c r="O3610" i="7"/>
  <c r="O3614" i="7"/>
  <c r="O3618" i="7"/>
  <c r="O3622" i="7"/>
  <c r="O3626" i="7"/>
  <c r="O3630" i="7"/>
  <c r="O3634" i="7"/>
  <c r="O3638" i="7"/>
  <c r="O3642" i="7"/>
  <c r="O3646" i="7"/>
  <c r="O3650" i="7"/>
  <c r="O3654" i="7"/>
  <c r="O3658" i="7"/>
  <c r="O3662" i="7"/>
  <c r="O3666" i="7"/>
  <c r="O3670" i="7"/>
  <c r="O3674" i="7"/>
  <c r="O3678" i="7"/>
  <c r="O3682" i="7"/>
  <c r="O3686" i="7"/>
  <c r="O3690" i="7"/>
  <c r="O3694" i="7"/>
  <c r="O3698" i="7"/>
  <c r="O3702" i="7"/>
  <c r="O3706" i="7"/>
  <c r="O3710" i="7"/>
  <c r="O3714" i="7"/>
  <c r="O3718" i="7"/>
  <c r="O3722" i="7"/>
  <c r="O3726" i="7"/>
  <c r="O3730" i="7"/>
  <c r="O3734" i="7"/>
  <c r="O3738" i="7"/>
  <c r="O3742" i="7"/>
  <c r="O3746" i="7"/>
  <c r="O3750" i="7"/>
  <c r="O3754" i="7"/>
  <c r="O3758" i="7"/>
  <c r="O3762" i="7"/>
  <c r="O3766" i="7"/>
  <c r="O3770" i="7"/>
  <c r="O3774" i="7"/>
  <c r="O3778" i="7"/>
  <c r="O3782" i="7"/>
  <c r="O3786" i="7"/>
  <c r="O3790" i="7"/>
  <c r="O3794" i="7"/>
  <c r="O3798" i="7"/>
  <c r="O3802" i="7"/>
  <c r="O3806" i="7"/>
  <c r="O3810" i="7"/>
  <c r="O3814" i="7"/>
  <c r="O3818" i="7"/>
  <c r="O3822" i="7"/>
  <c r="O3826" i="7"/>
  <c r="O3830" i="7"/>
  <c r="O3834" i="7"/>
  <c r="O3838" i="7"/>
  <c r="O3842" i="7"/>
  <c r="O3846" i="7"/>
  <c r="O3850" i="7"/>
  <c r="O3854" i="7"/>
  <c r="O3858" i="7"/>
  <c r="O3862" i="7"/>
  <c r="O3866" i="7"/>
  <c r="O3870" i="7"/>
  <c r="O3874" i="7"/>
  <c r="O3878" i="7"/>
  <c r="O3882" i="7"/>
  <c r="O3886" i="7"/>
  <c r="O3890" i="7"/>
  <c r="O3894" i="7"/>
  <c r="O3898" i="7"/>
  <c r="O3902" i="7"/>
  <c r="O3906" i="7"/>
  <c r="O3910" i="7"/>
  <c r="O3914" i="7"/>
  <c r="O3918" i="7"/>
  <c r="O3922" i="7"/>
  <c r="O3926" i="7"/>
  <c r="O3930" i="7"/>
  <c r="O3934" i="7"/>
  <c r="O3938" i="7"/>
  <c r="O3942" i="7"/>
  <c r="O3946" i="7"/>
  <c r="O3950" i="7"/>
  <c r="O3954" i="7"/>
  <c r="O3958" i="7"/>
  <c r="O3962" i="7"/>
  <c r="O3966" i="7"/>
  <c r="O3970" i="7"/>
  <c r="O3974" i="7"/>
  <c r="O3978" i="7"/>
  <c r="O3982" i="7"/>
  <c r="O3986" i="7"/>
  <c r="O3990" i="7"/>
  <c r="O3994" i="7"/>
  <c r="O3998" i="7"/>
  <c r="O4002" i="7"/>
  <c r="O4006" i="7"/>
  <c r="O4010" i="7"/>
  <c r="O4014" i="7"/>
  <c r="O4018" i="7"/>
  <c r="O4022" i="7"/>
  <c r="O4026" i="7"/>
  <c r="O4030" i="7"/>
  <c r="O4034" i="7"/>
  <c r="O4038" i="7"/>
  <c r="O4042" i="7"/>
  <c r="O4046" i="7"/>
  <c r="O4050" i="7"/>
  <c r="O4054" i="7"/>
  <c r="O4058" i="7"/>
  <c r="O4062" i="7"/>
  <c r="O4066" i="7"/>
  <c r="O4070" i="7"/>
  <c r="O4074" i="7"/>
  <c r="O4078" i="7"/>
  <c r="O4082" i="7"/>
  <c r="O4086" i="7"/>
  <c r="O4090" i="7"/>
  <c r="O4094" i="7"/>
  <c r="O4098" i="7"/>
  <c r="O4102" i="7"/>
  <c r="O4106" i="7"/>
  <c r="O4110" i="7"/>
  <c r="O4114" i="7"/>
  <c r="O4118" i="7"/>
  <c r="O4122" i="7"/>
  <c r="O4126" i="7"/>
  <c r="O4130" i="7"/>
  <c r="O4134" i="7"/>
  <c r="O4138" i="7"/>
  <c r="O4142" i="7"/>
  <c r="O4146" i="7"/>
  <c r="O4150" i="7"/>
  <c r="O4154" i="7"/>
  <c r="O4158" i="7"/>
  <c r="O4162" i="7"/>
  <c r="O4166" i="7"/>
  <c r="O4170" i="7"/>
  <c r="O4174" i="7"/>
  <c r="O4178" i="7"/>
  <c r="O4182" i="7"/>
  <c r="O4186" i="7"/>
  <c r="O4190" i="7"/>
  <c r="O4194" i="7"/>
  <c r="O4198" i="7"/>
  <c r="O4202" i="7"/>
  <c r="O4206" i="7"/>
  <c r="O4210" i="7"/>
  <c r="O4214" i="7"/>
  <c r="O4218" i="7"/>
  <c r="O4222" i="7"/>
  <c r="O4226" i="7"/>
  <c r="O4230" i="7"/>
  <c r="O4234" i="7"/>
  <c r="O4238" i="7"/>
  <c r="O4242" i="7"/>
  <c r="O4246" i="7"/>
  <c r="O4250" i="7"/>
  <c r="O4254" i="7"/>
  <c r="O4258" i="7"/>
  <c r="O4262" i="7"/>
  <c r="O4266" i="7"/>
  <c r="O4270" i="7"/>
  <c r="O4274" i="7"/>
  <c r="O4278" i="7"/>
  <c r="O4282" i="7"/>
  <c r="O4286" i="7"/>
  <c r="O4290" i="7"/>
  <c r="O4294" i="7"/>
  <c r="O4298" i="7"/>
  <c r="O4302" i="7"/>
  <c r="O4306" i="7"/>
  <c r="O4310" i="7"/>
  <c r="O4314" i="7"/>
  <c r="O1284" i="7"/>
  <c r="O1870" i="7"/>
  <c r="O2154" i="7"/>
  <c r="O2310" i="7"/>
  <c r="O2396" i="7"/>
  <c r="O2481" i="7"/>
  <c r="O2566" i="7"/>
  <c r="O2652" i="7"/>
  <c r="O2737" i="7"/>
  <c r="O2805" i="7"/>
  <c r="O2869" i="7"/>
  <c r="O2933" i="7"/>
  <c r="O2997" i="7"/>
  <c r="O3025" i="7"/>
  <c r="O3047" i="7"/>
  <c r="O3068" i="7"/>
  <c r="O3089" i="7"/>
  <c r="O3111" i="7"/>
  <c r="O3132" i="7"/>
  <c r="O3153" i="7"/>
  <c r="O3175" i="7"/>
  <c r="O3196" i="7"/>
  <c r="O3217" i="7"/>
  <c r="O3239" i="7"/>
  <c r="O3260" i="7"/>
  <c r="O3281" i="7"/>
  <c r="O3303" i="7"/>
  <c r="O3324" i="7"/>
  <c r="O3345" i="7"/>
  <c r="O3367" i="7"/>
  <c r="O3388" i="7"/>
  <c r="O3409" i="7"/>
  <c r="O3431" i="7"/>
  <c r="O3452" i="7"/>
  <c r="O3473" i="7"/>
  <c r="O3495" i="7"/>
  <c r="O3516" i="7"/>
  <c r="O3537" i="7"/>
  <c r="O3559" i="7"/>
  <c r="O3579" i="7"/>
  <c r="O3595" i="7"/>
  <c r="O3611" i="7"/>
  <c r="O3627" i="7"/>
  <c r="O3643" i="7"/>
  <c r="O3659" i="7"/>
  <c r="O3675" i="7"/>
  <c r="O3691" i="7"/>
  <c r="O3707" i="7"/>
  <c r="O3723" i="7"/>
  <c r="O3739" i="7"/>
  <c r="O3755" i="7"/>
  <c r="O3771" i="7"/>
  <c r="O3787" i="7"/>
  <c r="O3803" i="7"/>
  <c r="O3819" i="7"/>
  <c r="O3835" i="7"/>
  <c r="O3851" i="7"/>
  <c r="O3867" i="7"/>
  <c r="O3883" i="7"/>
  <c r="O3899" i="7"/>
  <c r="O3915" i="7"/>
  <c r="O3931" i="7"/>
  <c r="O3947" i="7"/>
  <c r="O3963" i="7"/>
  <c r="O3979" i="7"/>
  <c r="O3995" i="7"/>
  <c r="O4011" i="7"/>
  <c r="O4027" i="7"/>
  <c r="O4043" i="7"/>
  <c r="O4059" i="7"/>
  <c r="O4075" i="7"/>
  <c r="O4091" i="7"/>
  <c r="O4107" i="7"/>
  <c r="O4123" i="7"/>
  <c r="O4139" i="7"/>
  <c r="O4155" i="7"/>
  <c r="O4171" i="7"/>
  <c r="O4187" i="7"/>
  <c r="O4203" i="7"/>
  <c r="O4219" i="7"/>
  <c r="O4235" i="7"/>
  <c r="O4251" i="7"/>
  <c r="O4267" i="7"/>
  <c r="O4283" i="7"/>
  <c r="O4299" i="7"/>
  <c r="O4315" i="7"/>
  <c r="O4321" i="7"/>
  <c r="O4326" i="7"/>
  <c r="O4331" i="7"/>
  <c r="O4337" i="7"/>
  <c r="O4342" i="7"/>
  <c r="O4347" i="7"/>
  <c r="O4353" i="7"/>
  <c r="O4358" i="7"/>
  <c r="O4363" i="7"/>
  <c r="O4369" i="7"/>
  <c r="O4374" i="7"/>
  <c r="O4379" i="7"/>
  <c r="O4385" i="7"/>
  <c r="O4390" i="7"/>
  <c r="O4395" i="7"/>
  <c r="O4401" i="7"/>
  <c r="O4406" i="7"/>
  <c r="O4411" i="7"/>
  <c r="O4417" i="7"/>
  <c r="O4422" i="7"/>
  <c r="O4427" i="7"/>
  <c r="O4433" i="7"/>
  <c r="O4438" i="7"/>
  <c r="O4443" i="7"/>
  <c r="O4449" i="7"/>
  <c r="O4454" i="7"/>
  <c r="O4459" i="7"/>
  <c r="O4465" i="7"/>
  <c r="O4470" i="7"/>
  <c r="O4475" i="7"/>
  <c r="O4481" i="7"/>
  <c r="O4486" i="7"/>
  <c r="O4491" i="7"/>
  <c r="O4497" i="7"/>
  <c r="O4502" i="7"/>
  <c r="O4507" i="7"/>
  <c r="O4513" i="7"/>
  <c r="O4518" i="7"/>
  <c r="O4523" i="7"/>
  <c r="O4529" i="7"/>
  <c r="O4534" i="7"/>
  <c r="O4539" i="7"/>
  <c r="O4545" i="7"/>
  <c r="O4550" i="7"/>
  <c r="O4555" i="7"/>
  <c r="O4561" i="7"/>
  <c r="O4566" i="7"/>
  <c r="O4571" i="7"/>
  <c r="O4577" i="7"/>
  <c r="O4582" i="7"/>
  <c r="O4587" i="7"/>
  <c r="O4593" i="7"/>
  <c r="O4598" i="7"/>
  <c r="O4603" i="7"/>
  <c r="O4609" i="7"/>
  <c r="O4614" i="7"/>
  <c r="O4619" i="7"/>
  <c r="O4625" i="7"/>
  <c r="O4630" i="7"/>
  <c r="O4635" i="7"/>
  <c r="O4641" i="7"/>
  <c r="O4646" i="7"/>
  <c r="O4651" i="7"/>
  <c r="O4657" i="7"/>
  <c r="O4662" i="7"/>
  <c r="O4667" i="7"/>
  <c r="O4673" i="7"/>
  <c r="O4678" i="7"/>
  <c r="O4683" i="7"/>
  <c r="O4689" i="7"/>
  <c r="O4694" i="7"/>
  <c r="O4699" i="7"/>
  <c r="O4705" i="7"/>
  <c r="O4710" i="7"/>
  <c r="O4715" i="7"/>
  <c r="O4721" i="7"/>
  <c r="O4726" i="7"/>
  <c r="O4731" i="7"/>
  <c r="O4737" i="7"/>
  <c r="O4742" i="7"/>
  <c r="O4747" i="7"/>
  <c r="O4753" i="7"/>
  <c r="O4758" i="7"/>
  <c r="O4763" i="7"/>
  <c r="O4769" i="7"/>
  <c r="O4774" i="7"/>
  <c r="O4779" i="7"/>
  <c r="O4785" i="7"/>
  <c r="O4790" i="7"/>
  <c r="O4795" i="7"/>
  <c r="O4801" i="7"/>
  <c r="O4806" i="7"/>
  <c r="O4811" i="7"/>
  <c r="O4817" i="7"/>
  <c r="O4822" i="7"/>
  <c r="O4827" i="7"/>
  <c r="O4833" i="7"/>
  <c r="O4838" i="7"/>
  <c r="O4843" i="7"/>
  <c r="O4849" i="7"/>
  <c r="O4854" i="7"/>
  <c r="O4859" i="7"/>
  <c r="O4865" i="7"/>
  <c r="O4870" i="7"/>
  <c r="O4875" i="7"/>
  <c r="O4881" i="7"/>
  <c r="O4886" i="7"/>
  <c r="O4891" i="7"/>
  <c r="O4897" i="7"/>
  <c r="O4902" i="7"/>
  <c r="O4907" i="7"/>
  <c r="O4913" i="7"/>
  <c r="O4918" i="7"/>
  <c r="O4923" i="7"/>
  <c r="O4929" i="7"/>
  <c r="O4934" i="7"/>
  <c r="O4939" i="7"/>
  <c r="O4945" i="7"/>
  <c r="O4950" i="7"/>
  <c r="O4955" i="7"/>
  <c r="O4961" i="7"/>
  <c r="O4966" i="7"/>
  <c r="O4971" i="7"/>
  <c r="O4977" i="7"/>
  <c r="O4982" i="7"/>
  <c r="O4987" i="7"/>
  <c r="O4993" i="7"/>
  <c r="O4998" i="7"/>
  <c r="O5003" i="7"/>
  <c r="O5009" i="7"/>
  <c r="O5014" i="7"/>
  <c r="O5019" i="7"/>
  <c r="O5025" i="7"/>
  <c r="O5030" i="7"/>
  <c r="O5035" i="7"/>
  <c r="O5041" i="7"/>
  <c r="O5046" i="7"/>
  <c r="O5051" i="7"/>
  <c r="O5057" i="7"/>
  <c r="O5062" i="7"/>
  <c r="O5067" i="7"/>
  <c r="O5073" i="7"/>
  <c r="O5078" i="7"/>
  <c r="O5083" i="7"/>
  <c r="O5089" i="7"/>
  <c r="O5094" i="7"/>
  <c r="O5099" i="7"/>
  <c r="O5105" i="7"/>
  <c r="O5110" i="7"/>
  <c r="O5115" i="7"/>
  <c r="O5121" i="7"/>
  <c r="O5126" i="7"/>
  <c r="O5131" i="7"/>
  <c r="O5137" i="7"/>
  <c r="O5142" i="7"/>
  <c r="O5147" i="7"/>
  <c r="O5153" i="7"/>
  <c r="O5158" i="7"/>
  <c r="O5163" i="7"/>
  <c r="O5169" i="7"/>
  <c r="O5174" i="7"/>
  <c r="O5179" i="7"/>
  <c r="O5184" i="7"/>
  <c r="O5188" i="7"/>
  <c r="O5192" i="7"/>
  <c r="O5196" i="7"/>
  <c r="O5200" i="7"/>
  <c r="O5204" i="7"/>
  <c r="O5208" i="7"/>
  <c r="O5212" i="7"/>
  <c r="O5216" i="7"/>
  <c r="O5220" i="7"/>
  <c r="O5224" i="7"/>
  <c r="O5228" i="7"/>
  <c r="O5232" i="7"/>
  <c r="O5236" i="7"/>
  <c r="O5240" i="7"/>
  <c r="O5244" i="7"/>
  <c r="O5248" i="7"/>
  <c r="O5252" i="7"/>
  <c r="O5256" i="7"/>
  <c r="O5260" i="7"/>
  <c r="O5264" i="7"/>
  <c r="O5268" i="7"/>
  <c r="O5272" i="7"/>
  <c r="O5276" i="7"/>
  <c r="O5280" i="7"/>
  <c r="O5284" i="7"/>
  <c r="O5288" i="7"/>
  <c r="O5292" i="7"/>
  <c r="O5296" i="7"/>
  <c r="O5300" i="7"/>
  <c r="O5304" i="7"/>
  <c r="O5308" i="7"/>
  <c r="O5312" i="7"/>
  <c r="O5316" i="7"/>
  <c r="O5320" i="7"/>
  <c r="O5324" i="7"/>
  <c r="O5328" i="7"/>
  <c r="O5332" i="7"/>
  <c r="O5336" i="7"/>
  <c r="O5340" i="7"/>
  <c r="O5344" i="7"/>
  <c r="O5348" i="7"/>
  <c r="O5352" i="7"/>
  <c r="O5356" i="7"/>
  <c r="O5360" i="7"/>
  <c r="O5364" i="7"/>
  <c r="O5368" i="7"/>
  <c r="O5372" i="7"/>
  <c r="O5376" i="7"/>
  <c r="O5380" i="7"/>
  <c r="O5384" i="7"/>
  <c r="O5388" i="7"/>
  <c r="O5392" i="7"/>
  <c r="O5396" i="7"/>
  <c r="O5400" i="7"/>
  <c r="O5404" i="7"/>
  <c r="O5408" i="7"/>
  <c r="O5412" i="7"/>
  <c r="O5416" i="7"/>
  <c r="O5420" i="7"/>
  <c r="O5424" i="7"/>
  <c r="O5428" i="7"/>
  <c r="O5432" i="7"/>
  <c r="O5436" i="7"/>
  <c r="O5440" i="7"/>
  <c r="O5444" i="7"/>
  <c r="O5448" i="7"/>
  <c r="O5452" i="7"/>
  <c r="O5456" i="7"/>
  <c r="O5460" i="7"/>
  <c r="O5464" i="7"/>
  <c r="O5468" i="7"/>
  <c r="O5472" i="7"/>
  <c r="O5476" i="7"/>
  <c r="O5480" i="7"/>
  <c r="O5484" i="7"/>
  <c r="O5488" i="7"/>
  <c r="O5492" i="7"/>
  <c r="O5496" i="7"/>
  <c r="O5500" i="7"/>
  <c r="O5504" i="7"/>
  <c r="O5508" i="7"/>
  <c r="O5512" i="7"/>
  <c r="O5516" i="7"/>
  <c r="O5520" i="7"/>
  <c r="O5524" i="7"/>
  <c r="O5528" i="7"/>
  <c r="O5532" i="7"/>
  <c r="O5536" i="7"/>
  <c r="O5540" i="7"/>
  <c r="O5544" i="7"/>
  <c r="O5548" i="7"/>
  <c r="O5552" i="7"/>
  <c r="O5556" i="7"/>
  <c r="O5560" i="7"/>
  <c r="O5564" i="7"/>
  <c r="O5568" i="7"/>
  <c r="O5572" i="7"/>
  <c r="O5576" i="7"/>
  <c r="O5580" i="7"/>
  <c r="O5584" i="7"/>
  <c r="O5588" i="7"/>
  <c r="O5592" i="7"/>
  <c r="O5596" i="7"/>
  <c r="O5600" i="7"/>
  <c r="O5604" i="7"/>
  <c r="O5608" i="7"/>
  <c r="O5612" i="7"/>
  <c r="O5616" i="7"/>
  <c r="O5620" i="7"/>
  <c r="O5624" i="7"/>
  <c r="O5628" i="7"/>
  <c r="O5632" i="7"/>
  <c r="O5636" i="7"/>
  <c r="O5640" i="7"/>
  <c r="O5644" i="7"/>
  <c r="O5648" i="7"/>
  <c r="O5652" i="7"/>
  <c r="O5656" i="7"/>
  <c r="O5660" i="7"/>
  <c r="O5664" i="7"/>
  <c r="O5668" i="7"/>
  <c r="O5672" i="7"/>
  <c r="O5676" i="7"/>
  <c r="O5680" i="7"/>
  <c r="O5684" i="7"/>
  <c r="O5688" i="7"/>
  <c r="O5692" i="7"/>
  <c r="O5696" i="7"/>
  <c r="O5700" i="7"/>
  <c r="O5704" i="7"/>
  <c r="O5708" i="7"/>
  <c r="O5712" i="7"/>
  <c r="O5716" i="7"/>
  <c r="O5720" i="7"/>
  <c r="O5724" i="7"/>
  <c r="O5728" i="7"/>
  <c r="O5732" i="7"/>
  <c r="O5736" i="7"/>
  <c r="O5740" i="7"/>
  <c r="O5744" i="7"/>
  <c r="O5748" i="7"/>
  <c r="O5752" i="7"/>
  <c r="O5756" i="7"/>
  <c r="O5760" i="7"/>
  <c r="O5764" i="7"/>
  <c r="O5768" i="7"/>
  <c r="O5772" i="7"/>
  <c r="O5776" i="7"/>
  <c r="O5780" i="7"/>
  <c r="O5784" i="7"/>
  <c r="O5788" i="7"/>
  <c r="O5792" i="7"/>
  <c r="O5796" i="7"/>
  <c r="O5800" i="7"/>
  <c r="O5804" i="7"/>
  <c r="O5808" i="7"/>
  <c r="O5812" i="7"/>
  <c r="O5816" i="7"/>
  <c r="O5820" i="7"/>
  <c r="O5824" i="7"/>
  <c r="O5828" i="7"/>
  <c r="O5832" i="7"/>
  <c r="O5836" i="7"/>
  <c r="O5840" i="7"/>
  <c r="O5844" i="7"/>
  <c r="O5848" i="7"/>
  <c r="O5852" i="7"/>
  <c r="O5856" i="7"/>
  <c r="O5860" i="7"/>
  <c r="O5864" i="7"/>
  <c r="O5868" i="7"/>
  <c r="O5872" i="7"/>
  <c r="O5876" i="7"/>
  <c r="O5880" i="7"/>
  <c r="O5884" i="7"/>
  <c r="O5888" i="7"/>
  <c r="O5892" i="7"/>
  <c r="O5896" i="7"/>
  <c r="O5900" i="7"/>
  <c r="O5904" i="7"/>
  <c r="O5908" i="7"/>
  <c r="O5912" i="7"/>
  <c r="O5916" i="7"/>
  <c r="O5920" i="7"/>
  <c r="O5924" i="7"/>
  <c r="O5928" i="7"/>
  <c r="O5932" i="7"/>
  <c r="O5936" i="7"/>
  <c r="O5940" i="7"/>
  <c r="O5944" i="7"/>
  <c r="O5948" i="7"/>
  <c r="O5952" i="7"/>
  <c r="O5956" i="7"/>
  <c r="O5960" i="7"/>
  <c r="O5964" i="7"/>
  <c r="O5968" i="7"/>
  <c r="O5972" i="7"/>
  <c r="O5976" i="7"/>
  <c r="O5980" i="7"/>
  <c r="O5984" i="7"/>
  <c r="O5988" i="7"/>
  <c r="O5992" i="7"/>
  <c r="O5996" i="7"/>
  <c r="O6000" i="7"/>
  <c r="O6004" i="7"/>
  <c r="O6008" i="7"/>
  <c r="O6012" i="7"/>
  <c r="O6016" i="7"/>
  <c r="O6020" i="7"/>
  <c r="O6024" i="7"/>
  <c r="O6028" i="7"/>
  <c r="O6032" i="7"/>
  <c r="O6036" i="7"/>
  <c r="O6040" i="7"/>
  <c r="O6044" i="7"/>
  <c r="O6048" i="7"/>
  <c r="O6052" i="7"/>
  <c r="O6056" i="7"/>
  <c r="O6060" i="7"/>
  <c r="O6064" i="7"/>
  <c r="O6068" i="7"/>
  <c r="O6072" i="7"/>
  <c r="O6076" i="7"/>
  <c r="O6080" i="7"/>
  <c r="O6084" i="7"/>
  <c r="O6088" i="7"/>
  <c r="O6092" i="7"/>
  <c r="O6096" i="7"/>
  <c r="O6100" i="7"/>
  <c r="O6104" i="7"/>
  <c r="O6108" i="7"/>
  <c r="O6112" i="7"/>
  <c r="O6116" i="7"/>
  <c r="O6120" i="7"/>
  <c r="O6124" i="7"/>
  <c r="O6128" i="7"/>
  <c r="O6132" i="7"/>
  <c r="O6136" i="7"/>
  <c r="O6140" i="7"/>
  <c r="O6144" i="7"/>
  <c r="O6148" i="7"/>
  <c r="O6152" i="7"/>
  <c r="O6156" i="7"/>
  <c r="O6160" i="7"/>
  <c r="O6164" i="7"/>
  <c r="O6168" i="7"/>
  <c r="O6172" i="7"/>
  <c r="O6176" i="7"/>
  <c r="O6180" i="7"/>
  <c r="O6184" i="7"/>
  <c r="O6188" i="7"/>
  <c r="O6192" i="7"/>
  <c r="O6196" i="7"/>
  <c r="O6200" i="7"/>
  <c r="O6204" i="7"/>
  <c r="O6208" i="7"/>
  <c r="O6212" i="7"/>
  <c r="O6216" i="7"/>
  <c r="O6220" i="7"/>
  <c r="O6224" i="7"/>
  <c r="O6228" i="7"/>
  <c r="O6232" i="7"/>
  <c r="O6236" i="7"/>
  <c r="O6240" i="7"/>
  <c r="O6244" i="7"/>
  <c r="O6248" i="7"/>
  <c r="O6252" i="7"/>
  <c r="O6256" i="7"/>
  <c r="O6260" i="7"/>
  <c r="O6264" i="7"/>
  <c r="O6268" i="7"/>
  <c r="O6272" i="7"/>
  <c r="O6276" i="7"/>
  <c r="O6280" i="7"/>
  <c r="O6284" i="7"/>
  <c r="O6288" i="7"/>
  <c r="O6292" i="7"/>
  <c r="O6296" i="7"/>
  <c r="O6300" i="7"/>
  <c r="O6304" i="7"/>
  <c r="O6308" i="7"/>
  <c r="O6312" i="7"/>
  <c r="O6316" i="7"/>
  <c r="O6320" i="7"/>
  <c r="O6324" i="7"/>
  <c r="O6328" i="7"/>
  <c r="O6332" i="7"/>
  <c r="O6336" i="7"/>
  <c r="O6340" i="7"/>
  <c r="O6344" i="7"/>
  <c r="O6348" i="7"/>
  <c r="O6352" i="7"/>
  <c r="O6356" i="7"/>
  <c r="O6360" i="7"/>
  <c r="O6364" i="7"/>
  <c r="O6368" i="7"/>
  <c r="O6372" i="7"/>
  <c r="O6376" i="7"/>
  <c r="O6380" i="7"/>
  <c r="O6384" i="7"/>
  <c r="O6388" i="7"/>
  <c r="O6392" i="7"/>
  <c r="O6396" i="7"/>
  <c r="O6400" i="7"/>
  <c r="O6404" i="7"/>
  <c r="O6408" i="7"/>
  <c r="O6412" i="7"/>
  <c r="O6416" i="7"/>
  <c r="O6420" i="7"/>
  <c r="O6424" i="7"/>
  <c r="O6428" i="7"/>
  <c r="O6432" i="7"/>
  <c r="O6436" i="7"/>
  <c r="O6440" i="7"/>
  <c r="O6444" i="7"/>
  <c r="O6448" i="7"/>
  <c r="O6452" i="7"/>
  <c r="O6456" i="7"/>
  <c r="O6460" i="7"/>
  <c r="O6464" i="7"/>
  <c r="O6468" i="7"/>
  <c r="O6472" i="7"/>
  <c r="O1454" i="7"/>
  <c r="O1962" i="7"/>
  <c r="O2218" i="7"/>
  <c r="O2332" i="7"/>
  <c r="O2417" i="7"/>
  <c r="O2502" i="7"/>
  <c r="O2588" i="7"/>
  <c r="O2673" i="7"/>
  <c r="O2757" i="7"/>
  <c r="O2821" i="7"/>
  <c r="O2885" i="7"/>
  <c r="O2949" i="7"/>
  <c r="O3009" i="7"/>
  <c r="O3031" i="7"/>
  <c r="O3052" i="7"/>
  <c r="O3073" i="7"/>
  <c r="O3095" i="7"/>
  <c r="O3116" i="7"/>
  <c r="O3137" i="7"/>
  <c r="O3159" i="7"/>
  <c r="O3180" i="7"/>
  <c r="O3201" i="7"/>
  <c r="O3223" i="7"/>
  <c r="O3244" i="7"/>
  <c r="O3265" i="7"/>
  <c r="O3287" i="7"/>
  <c r="O3308" i="7"/>
  <c r="O3329" i="7"/>
  <c r="O3351" i="7"/>
  <c r="O3372" i="7"/>
  <c r="O3393" i="7"/>
  <c r="O3415" i="7"/>
  <c r="O3436" i="7"/>
  <c r="O3457" i="7"/>
  <c r="O3479" i="7"/>
  <c r="O3500" i="7"/>
  <c r="O3521" i="7"/>
  <c r="O3543" i="7"/>
  <c r="O3564" i="7"/>
  <c r="O3583" i="7"/>
  <c r="O3599" i="7"/>
  <c r="O3615" i="7"/>
  <c r="O3631" i="7"/>
  <c r="O3647" i="7"/>
  <c r="O3663" i="7"/>
  <c r="O3679" i="7"/>
  <c r="O3695" i="7"/>
  <c r="O3711" i="7"/>
  <c r="O3727" i="7"/>
  <c r="O3743" i="7"/>
  <c r="O3759" i="7"/>
  <c r="O3775" i="7"/>
  <c r="O3791" i="7"/>
  <c r="O3807" i="7"/>
  <c r="O3823" i="7"/>
  <c r="O3839" i="7"/>
  <c r="O3855" i="7"/>
  <c r="O3871" i="7"/>
  <c r="O3887" i="7"/>
  <c r="O3903" i="7"/>
  <c r="O3919" i="7"/>
  <c r="O3935" i="7"/>
  <c r="O3951" i="7"/>
  <c r="O3967" i="7"/>
  <c r="O3983" i="7"/>
  <c r="O3999" i="7"/>
  <c r="O4015" i="7"/>
  <c r="O4031" i="7"/>
  <c r="O4047" i="7"/>
  <c r="O4063" i="7"/>
  <c r="O4079" i="7"/>
  <c r="O4095" i="7"/>
  <c r="O4111" i="7"/>
  <c r="O4127" i="7"/>
  <c r="O4143" i="7"/>
  <c r="O4159" i="7"/>
  <c r="O4175" i="7"/>
  <c r="O4191" i="7"/>
  <c r="O4207" i="7"/>
  <c r="O4223" i="7"/>
  <c r="O4239" i="7"/>
  <c r="O4255" i="7"/>
  <c r="O4271" i="7"/>
  <c r="O4287" i="7"/>
  <c r="O4303" i="7"/>
  <c r="O4317" i="7"/>
  <c r="O4322" i="7"/>
  <c r="O4327" i="7"/>
  <c r="O4333" i="7"/>
  <c r="O4338" i="7"/>
  <c r="O4343" i="7"/>
  <c r="O4349" i="7"/>
  <c r="O4354" i="7"/>
  <c r="O4359" i="7"/>
  <c r="O4365" i="7"/>
  <c r="O4370" i="7"/>
  <c r="O4375" i="7"/>
  <c r="O4381" i="7"/>
  <c r="O4386" i="7"/>
  <c r="O4391" i="7"/>
  <c r="O4397" i="7"/>
  <c r="O4402" i="7"/>
  <c r="O4407" i="7"/>
  <c r="O4413" i="7"/>
  <c r="O4418" i="7"/>
  <c r="O4423" i="7"/>
  <c r="O4429" i="7"/>
  <c r="O4434" i="7"/>
  <c r="O4439" i="7"/>
  <c r="O4445" i="7"/>
  <c r="O4450" i="7"/>
  <c r="O4455" i="7"/>
  <c r="O4461" i="7"/>
  <c r="O4466" i="7"/>
  <c r="O4471" i="7"/>
  <c r="O4477" i="7"/>
  <c r="O4482" i="7"/>
  <c r="O4487" i="7"/>
  <c r="O4493" i="7"/>
  <c r="O4498" i="7"/>
  <c r="O4503" i="7"/>
  <c r="O4509" i="7"/>
  <c r="O4514" i="7"/>
  <c r="O4519" i="7"/>
  <c r="O4525" i="7"/>
  <c r="O4530" i="7"/>
  <c r="O4535" i="7"/>
  <c r="O4541" i="7"/>
  <c r="O4546" i="7"/>
  <c r="O4551" i="7"/>
  <c r="O4557" i="7"/>
  <c r="O4562" i="7"/>
  <c r="O4567" i="7"/>
  <c r="O4573" i="7"/>
  <c r="O4578" i="7"/>
  <c r="O4583" i="7"/>
  <c r="O4589" i="7"/>
  <c r="O4594" i="7"/>
  <c r="O4599" i="7"/>
  <c r="O4605" i="7"/>
  <c r="O4610" i="7"/>
  <c r="O4615" i="7"/>
  <c r="O4621" i="7"/>
  <c r="O4626" i="7"/>
  <c r="O4631" i="7"/>
  <c r="O4637" i="7"/>
  <c r="O4642" i="7"/>
  <c r="O4647" i="7"/>
  <c r="O4653" i="7"/>
  <c r="O4658" i="7"/>
  <c r="O4663" i="7"/>
  <c r="O4669" i="7"/>
  <c r="O4674" i="7"/>
  <c r="O4679" i="7"/>
  <c r="O4685" i="7"/>
  <c r="O4690" i="7"/>
  <c r="O4695" i="7"/>
  <c r="O4701" i="7"/>
  <c r="O4706" i="7"/>
  <c r="O4711" i="7"/>
  <c r="O4717" i="7"/>
  <c r="O4722" i="7"/>
  <c r="O4727" i="7"/>
  <c r="O4733" i="7"/>
  <c r="O4738" i="7"/>
  <c r="O4743" i="7"/>
  <c r="O4749" i="7"/>
  <c r="O4754" i="7"/>
  <c r="O4759" i="7"/>
  <c r="O4765" i="7"/>
  <c r="O4770" i="7"/>
  <c r="O4775" i="7"/>
  <c r="O4781" i="7"/>
  <c r="O4786" i="7"/>
  <c r="O4791" i="7"/>
  <c r="O4797" i="7"/>
  <c r="O4802" i="7"/>
  <c r="O4807" i="7"/>
  <c r="O4813" i="7"/>
  <c r="O4818" i="7"/>
  <c r="O4823" i="7"/>
  <c r="O4829" i="7"/>
  <c r="O4834" i="7"/>
  <c r="O4839" i="7"/>
  <c r="O4845" i="7"/>
  <c r="O4850" i="7"/>
  <c r="O4855" i="7"/>
  <c r="O4861" i="7"/>
  <c r="O4866" i="7"/>
  <c r="O4871" i="7"/>
  <c r="O4877" i="7"/>
  <c r="O4882" i="7"/>
  <c r="O4887" i="7"/>
  <c r="O4893" i="7"/>
  <c r="O4898" i="7"/>
  <c r="O4903" i="7"/>
  <c r="O4909" i="7"/>
  <c r="O4914" i="7"/>
  <c r="O4919" i="7"/>
  <c r="O4925" i="7"/>
  <c r="O4930" i="7"/>
  <c r="O4935" i="7"/>
  <c r="O4941" i="7"/>
  <c r="O4946" i="7"/>
  <c r="O4951" i="7"/>
  <c r="O4957" i="7"/>
  <c r="O4962" i="7"/>
  <c r="O4967" i="7"/>
  <c r="O4973" i="7"/>
  <c r="O4978" i="7"/>
  <c r="O4983" i="7"/>
  <c r="O4989" i="7"/>
  <c r="O4994" i="7"/>
  <c r="O4999" i="7"/>
  <c r="O5005" i="7"/>
  <c r="O5010" i="7"/>
  <c r="O5015" i="7"/>
  <c r="O5021" i="7"/>
  <c r="O5026" i="7"/>
  <c r="O5031" i="7"/>
  <c r="O5037" i="7"/>
  <c r="O5042" i="7"/>
  <c r="O5047" i="7"/>
  <c r="O5053" i="7"/>
  <c r="O5058" i="7"/>
  <c r="O5063" i="7"/>
  <c r="O5069" i="7"/>
  <c r="O5074" i="7"/>
  <c r="O5079" i="7"/>
  <c r="O5085" i="7"/>
  <c r="O5090" i="7"/>
  <c r="O5095" i="7"/>
  <c r="O5101" i="7"/>
  <c r="O5106" i="7"/>
  <c r="O5111" i="7"/>
  <c r="O5117" i="7"/>
  <c r="O5122" i="7"/>
  <c r="O5127" i="7"/>
  <c r="O5133" i="7"/>
  <c r="O5138" i="7"/>
  <c r="O5143" i="7"/>
  <c r="O5149" i="7"/>
  <c r="O5154" i="7"/>
  <c r="O5159" i="7"/>
  <c r="O5165" i="7"/>
  <c r="O5170" i="7"/>
  <c r="O5175" i="7"/>
  <c r="O5181" i="7"/>
  <c r="O5185" i="7"/>
  <c r="O5189" i="7"/>
  <c r="O5193" i="7"/>
  <c r="O5197" i="7"/>
  <c r="O5201" i="7"/>
  <c r="O5205" i="7"/>
  <c r="O5209" i="7"/>
  <c r="O5213" i="7"/>
  <c r="O5217" i="7"/>
  <c r="O5221" i="7"/>
  <c r="O5225" i="7"/>
  <c r="O5229" i="7"/>
  <c r="O5233" i="7"/>
  <c r="O5237" i="7"/>
  <c r="O5241" i="7"/>
  <c r="O5245" i="7"/>
  <c r="O5249" i="7"/>
  <c r="O5253" i="7"/>
  <c r="O5257" i="7"/>
  <c r="O5261" i="7"/>
  <c r="O5265" i="7"/>
  <c r="O5269" i="7"/>
  <c r="O5273" i="7"/>
  <c r="O5277" i="7"/>
  <c r="O5281" i="7"/>
  <c r="O5285" i="7"/>
  <c r="O5289" i="7"/>
  <c r="O5293" i="7"/>
  <c r="O5297" i="7"/>
  <c r="O5301" i="7"/>
  <c r="O5305" i="7"/>
  <c r="O5309" i="7"/>
  <c r="O5313" i="7"/>
  <c r="O5317" i="7"/>
  <c r="O5321" i="7"/>
  <c r="O5325" i="7"/>
  <c r="O5329" i="7"/>
  <c r="O5333" i="7"/>
  <c r="O5337" i="7"/>
  <c r="O5341" i="7"/>
  <c r="O5345" i="7"/>
  <c r="O5349" i="7"/>
  <c r="O5353" i="7"/>
  <c r="O5357" i="7"/>
  <c r="O5361" i="7"/>
  <c r="O5365" i="7"/>
  <c r="O5369" i="7"/>
  <c r="O5373" i="7"/>
  <c r="O5377" i="7"/>
  <c r="O5381" i="7"/>
  <c r="O5385" i="7"/>
  <c r="O5389" i="7"/>
  <c r="O5393" i="7"/>
  <c r="O5397" i="7"/>
  <c r="O5401" i="7"/>
  <c r="O5405" i="7"/>
  <c r="O5409" i="7"/>
  <c r="O5413" i="7"/>
  <c r="O5417" i="7"/>
  <c r="O5421" i="7"/>
  <c r="O5425" i="7"/>
  <c r="O5429" i="7"/>
  <c r="O5433" i="7"/>
  <c r="O5437" i="7"/>
  <c r="O5441" i="7"/>
  <c r="O5445" i="7"/>
  <c r="O5449" i="7"/>
  <c r="O5453" i="7"/>
  <c r="O5457" i="7"/>
  <c r="O5461" i="7"/>
  <c r="O5465" i="7"/>
  <c r="O5469" i="7"/>
  <c r="O5473" i="7"/>
  <c r="O5477" i="7"/>
  <c r="O5481" i="7"/>
  <c r="O5485" i="7"/>
  <c r="O5489" i="7"/>
  <c r="O5493" i="7"/>
  <c r="O5497" i="7"/>
  <c r="O5501" i="7"/>
  <c r="O5505" i="7"/>
  <c r="O5509" i="7"/>
  <c r="O5513" i="7"/>
  <c r="O5517" i="7"/>
  <c r="O5521" i="7"/>
  <c r="O5525" i="7"/>
  <c r="O5529" i="7"/>
  <c r="O5533" i="7"/>
  <c r="O5537" i="7"/>
  <c r="O5541" i="7"/>
  <c r="O5545" i="7"/>
  <c r="O5549" i="7"/>
  <c r="O5553" i="7"/>
  <c r="O1614" i="7"/>
  <c r="O2026" i="7"/>
  <c r="O2268" i="7"/>
  <c r="O2353" i="7"/>
  <c r="O2438" i="7"/>
  <c r="O2524" i="7"/>
  <c r="O2609" i="7"/>
  <c r="O2694" i="7"/>
  <c r="O2773" i="7"/>
  <c r="O2837" i="7"/>
  <c r="O2901" i="7"/>
  <c r="O2965" i="7"/>
  <c r="O3015" i="7"/>
  <c r="O3036" i="7"/>
  <c r="O3057" i="7"/>
  <c r="O3079" i="7"/>
  <c r="O3100" i="7"/>
  <c r="O3121" i="7"/>
  <c r="O3143" i="7"/>
  <c r="O3164" i="7"/>
  <c r="O3185" i="7"/>
  <c r="O3207" i="7"/>
  <c r="O3228" i="7"/>
  <c r="O3249" i="7"/>
  <c r="O3271" i="7"/>
  <c r="O3292" i="7"/>
  <c r="O3313" i="7"/>
  <c r="O3335" i="7"/>
  <c r="O3356" i="7"/>
  <c r="O3377" i="7"/>
  <c r="O3399" i="7"/>
  <c r="O3420" i="7"/>
  <c r="O3441" i="7"/>
  <c r="O3463" i="7"/>
  <c r="O3484" i="7"/>
  <c r="O3505" i="7"/>
  <c r="O3527" i="7"/>
  <c r="O3548" i="7"/>
  <c r="O3569" i="7"/>
  <c r="O3587" i="7"/>
  <c r="O3603" i="7"/>
  <c r="O3619" i="7"/>
  <c r="O3635" i="7"/>
  <c r="O3651" i="7"/>
  <c r="O3667" i="7"/>
  <c r="O3683" i="7"/>
  <c r="O3699" i="7"/>
  <c r="O3715" i="7"/>
  <c r="O3731" i="7"/>
  <c r="O3747" i="7"/>
  <c r="O3763" i="7"/>
  <c r="O3779" i="7"/>
  <c r="O3795" i="7"/>
  <c r="O3811" i="7"/>
  <c r="O3827" i="7"/>
  <c r="O3843" i="7"/>
  <c r="O3859" i="7"/>
  <c r="O3875" i="7"/>
  <c r="O3891" i="7"/>
  <c r="O3907" i="7"/>
  <c r="O3923" i="7"/>
  <c r="O3939" i="7"/>
  <c r="O3955" i="7"/>
  <c r="O3971" i="7"/>
  <c r="O3987" i="7"/>
  <c r="O4003" i="7"/>
  <c r="O4019" i="7"/>
  <c r="O4035" i="7"/>
  <c r="O4051" i="7"/>
  <c r="O4067" i="7"/>
  <c r="O4083" i="7"/>
  <c r="O4099" i="7"/>
  <c r="O4115" i="7"/>
  <c r="O4131" i="7"/>
  <c r="O4147" i="7"/>
  <c r="O4163" i="7"/>
  <c r="O4179" i="7"/>
  <c r="O4195" i="7"/>
  <c r="O4211" i="7"/>
  <c r="O4227" i="7"/>
  <c r="O4243" i="7"/>
  <c r="O4259" i="7"/>
  <c r="O4275" i="7"/>
  <c r="O4291" i="7"/>
  <c r="O4307" i="7"/>
  <c r="O4318" i="7"/>
  <c r="O4323" i="7"/>
  <c r="O4329" i="7"/>
  <c r="O4334" i="7"/>
  <c r="O4339" i="7"/>
  <c r="O4345" i="7"/>
  <c r="O4350" i="7"/>
  <c r="O4355" i="7"/>
  <c r="O4361" i="7"/>
  <c r="O4366" i="7"/>
  <c r="O4371" i="7"/>
  <c r="O4377" i="7"/>
  <c r="O4382" i="7"/>
  <c r="O4387" i="7"/>
  <c r="O4393" i="7"/>
  <c r="O4398" i="7"/>
  <c r="O4403" i="7"/>
  <c r="O4409" i="7"/>
  <c r="O4414" i="7"/>
  <c r="O4419" i="7"/>
  <c r="O4425" i="7"/>
  <c r="O4430" i="7"/>
  <c r="O4435" i="7"/>
  <c r="O4441" i="7"/>
  <c r="O4446" i="7"/>
  <c r="O4451" i="7"/>
  <c r="O4457" i="7"/>
  <c r="O4462" i="7"/>
  <c r="O4467" i="7"/>
  <c r="O4473" i="7"/>
  <c r="O4478" i="7"/>
  <c r="O4483" i="7"/>
  <c r="O4489" i="7"/>
  <c r="O4494" i="7"/>
  <c r="O4499" i="7"/>
  <c r="O4505" i="7"/>
  <c r="O4510" i="7"/>
  <c r="O4515" i="7"/>
  <c r="O4521" i="7"/>
  <c r="O4526" i="7"/>
  <c r="O4531" i="7"/>
  <c r="O4537" i="7"/>
  <c r="O4542" i="7"/>
  <c r="O4547" i="7"/>
  <c r="O4553" i="7"/>
  <c r="O4558" i="7"/>
  <c r="O4563" i="7"/>
  <c r="O4569" i="7"/>
  <c r="O4574" i="7"/>
  <c r="O4579" i="7"/>
  <c r="O4585" i="7"/>
  <c r="O4590" i="7"/>
  <c r="O4595" i="7"/>
  <c r="O4601" i="7"/>
  <c r="O4606" i="7"/>
  <c r="O4611" i="7"/>
  <c r="O4617" i="7"/>
  <c r="O4622" i="7"/>
  <c r="O4627" i="7"/>
  <c r="O4633" i="7"/>
  <c r="O4638" i="7"/>
  <c r="O4643" i="7"/>
  <c r="O4649" i="7"/>
  <c r="O4654" i="7"/>
  <c r="O4659" i="7"/>
  <c r="O4665" i="7"/>
  <c r="O4670" i="7"/>
  <c r="O4675" i="7"/>
  <c r="O4681" i="7"/>
  <c r="O4686" i="7"/>
  <c r="O4691" i="7"/>
  <c r="O4697" i="7"/>
  <c r="O4702" i="7"/>
  <c r="O4707" i="7"/>
  <c r="O4713" i="7"/>
  <c r="O4718" i="7"/>
  <c r="O4723" i="7"/>
  <c r="O4729" i="7"/>
  <c r="O4734" i="7"/>
  <c r="O4739" i="7"/>
  <c r="O4745" i="7"/>
  <c r="O4750" i="7"/>
  <c r="O4755" i="7"/>
  <c r="O4761" i="7"/>
  <c r="O4766" i="7"/>
  <c r="O4771" i="7"/>
  <c r="O4777" i="7"/>
  <c r="O4782" i="7"/>
  <c r="O4787" i="7"/>
  <c r="O4793" i="7"/>
  <c r="O4798" i="7"/>
  <c r="O4803" i="7"/>
  <c r="O4809" i="7"/>
  <c r="O4814" i="7"/>
  <c r="O4819" i="7"/>
  <c r="O4825" i="7"/>
  <c r="O4830" i="7"/>
  <c r="O4835" i="7"/>
  <c r="O4841" i="7"/>
  <c r="O4846" i="7"/>
  <c r="O4851" i="7"/>
  <c r="O4857" i="7"/>
  <c r="O4862" i="7"/>
  <c r="O4867" i="7"/>
  <c r="O4873" i="7"/>
  <c r="O4878" i="7"/>
  <c r="O4883" i="7"/>
  <c r="O4889" i="7"/>
  <c r="O4894" i="7"/>
  <c r="O4899" i="7"/>
  <c r="O4905" i="7"/>
  <c r="O4910" i="7"/>
  <c r="O4915" i="7"/>
  <c r="O4921" i="7"/>
  <c r="O4926" i="7"/>
  <c r="O4931" i="7"/>
  <c r="O4937" i="7"/>
  <c r="O4942" i="7"/>
  <c r="O4947" i="7"/>
  <c r="O4953" i="7"/>
  <c r="O4958" i="7"/>
  <c r="O4963" i="7"/>
  <c r="O4969" i="7"/>
  <c r="O4974" i="7"/>
  <c r="O4979" i="7"/>
  <c r="O4985" i="7"/>
  <c r="O4990" i="7"/>
  <c r="O4995" i="7"/>
  <c r="O5001" i="7"/>
  <c r="O5006" i="7"/>
  <c r="O5011" i="7"/>
  <c r="O5017" i="7"/>
  <c r="O5022" i="7"/>
  <c r="O5027" i="7"/>
  <c r="O5033" i="7"/>
  <c r="O5038" i="7"/>
  <c r="O5043" i="7"/>
  <c r="O5049" i="7"/>
  <c r="O5054" i="7"/>
  <c r="O5059" i="7"/>
  <c r="O5065" i="7"/>
  <c r="O5070" i="7"/>
  <c r="O5075" i="7"/>
  <c r="O5081" i="7"/>
  <c r="O5086" i="7"/>
  <c r="O5091" i="7"/>
  <c r="O5097" i="7"/>
  <c r="O5102" i="7"/>
  <c r="O5107" i="7"/>
  <c r="O5113" i="7"/>
  <c r="O5118" i="7"/>
  <c r="O5123" i="7"/>
  <c r="O5129" i="7"/>
  <c r="O5134" i="7"/>
  <c r="O5139" i="7"/>
  <c r="O5145" i="7"/>
  <c r="O5150" i="7"/>
  <c r="O5155" i="7"/>
  <c r="O5161" i="7"/>
  <c r="O5166" i="7"/>
  <c r="O5171" i="7"/>
  <c r="O5177" i="7"/>
  <c r="O5182" i="7"/>
  <c r="O5186" i="7"/>
  <c r="O5190" i="7"/>
  <c r="O5194" i="7"/>
  <c r="O5198" i="7"/>
  <c r="O5202" i="7"/>
  <c r="O5206" i="7"/>
  <c r="O5210" i="7"/>
  <c r="O5214" i="7"/>
  <c r="O5218" i="7"/>
  <c r="O5222" i="7"/>
  <c r="O5226" i="7"/>
  <c r="O5230" i="7"/>
  <c r="O5234" i="7"/>
  <c r="O5238" i="7"/>
  <c r="O5242" i="7"/>
  <c r="O5246" i="7"/>
  <c r="O5250" i="7"/>
  <c r="O5254" i="7"/>
  <c r="O5258" i="7"/>
  <c r="O5262" i="7"/>
  <c r="O5266" i="7"/>
  <c r="O5270" i="7"/>
  <c r="O5274" i="7"/>
  <c r="O5278" i="7"/>
  <c r="O5282" i="7"/>
  <c r="O5286" i="7"/>
  <c r="O5290" i="7"/>
  <c r="O5294" i="7"/>
  <c r="O5298" i="7"/>
  <c r="O5302" i="7"/>
  <c r="O5306" i="7"/>
  <c r="O5310" i="7"/>
  <c r="O5314" i="7"/>
  <c r="O5318" i="7"/>
  <c r="O5322" i="7"/>
  <c r="O5326" i="7"/>
  <c r="O5330" i="7"/>
  <c r="O5334" i="7"/>
  <c r="O5338" i="7"/>
  <c r="O5342" i="7"/>
  <c r="O5346" i="7"/>
  <c r="O5350" i="7"/>
  <c r="O5354" i="7"/>
  <c r="O5358" i="7"/>
  <c r="O5362" i="7"/>
  <c r="O5366" i="7"/>
  <c r="O5370" i="7"/>
  <c r="O5374" i="7"/>
  <c r="O5378" i="7"/>
  <c r="O5382" i="7"/>
  <c r="O5386" i="7"/>
  <c r="O5390" i="7"/>
  <c r="O5394" i="7"/>
  <c r="O5398" i="7"/>
  <c r="O5402" i="7"/>
  <c r="O5406" i="7"/>
  <c r="O5410" i="7"/>
  <c r="O5414" i="7"/>
  <c r="O5418" i="7"/>
  <c r="O5422" i="7"/>
  <c r="O5426" i="7"/>
  <c r="O5430" i="7"/>
  <c r="O5434" i="7"/>
  <c r="O5438" i="7"/>
  <c r="O5442" i="7"/>
  <c r="O5446" i="7"/>
  <c r="O5450" i="7"/>
  <c r="O5454" i="7"/>
  <c r="O5458" i="7"/>
  <c r="O5462" i="7"/>
  <c r="O5466" i="7"/>
  <c r="O5470" i="7"/>
  <c r="O5474" i="7"/>
  <c r="O5478" i="7"/>
  <c r="O5482" i="7"/>
  <c r="O5486" i="7"/>
  <c r="O5490" i="7"/>
  <c r="O5494" i="7"/>
  <c r="O5498" i="7"/>
  <c r="O5502" i="7"/>
  <c r="O5506" i="7"/>
  <c r="O5510" i="7"/>
  <c r="O5514" i="7"/>
  <c r="O5518" i="7"/>
  <c r="O5522" i="7"/>
  <c r="O5526" i="7"/>
  <c r="O5530" i="7"/>
  <c r="O5534" i="7"/>
  <c r="O5538" i="7"/>
  <c r="O5542" i="7"/>
  <c r="O5546" i="7"/>
  <c r="O5550" i="7"/>
  <c r="O5554" i="7"/>
  <c r="O5558" i="7"/>
  <c r="O1742" i="7"/>
  <c r="O2460" i="7"/>
  <c r="O2789" i="7"/>
  <c r="O3020" i="7"/>
  <c r="O3105" i="7"/>
  <c r="O3191" i="7"/>
  <c r="O3276" i="7"/>
  <c r="O3361" i="7"/>
  <c r="O3447" i="7"/>
  <c r="O3532" i="7"/>
  <c r="O3607" i="7"/>
  <c r="O3671" i="7"/>
  <c r="O3735" i="7"/>
  <c r="O3799" i="7"/>
  <c r="O3863" i="7"/>
  <c r="O3927" i="7"/>
  <c r="O3991" i="7"/>
  <c r="O4055" i="7"/>
  <c r="O4119" i="7"/>
  <c r="O4183" i="7"/>
  <c r="O4247" i="7"/>
  <c r="O4311" i="7"/>
  <c r="O4335" i="7"/>
  <c r="O4357" i="7"/>
  <c r="O4378" i="7"/>
  <c r="O4399" i="7"/>
  <c r="O4421" i="7"/>
  <c r="O4442" i="7"/>
  <c r="O4463" i="7"/>
  <c r="O4485" i="7"/>
  <c r="O4506" i="7"/>
  <c r="O4527" i="7"/>
  <c r="O4549" i="7"/>
  <c r="O4570" i="7"/>
  <c r="O4591" i="7"/>
  <c r="O4613" i="7"/>
  <c r="O4634" i="7"/>
  <c r="O4655" i="7"/>
  <c r="O4677" i="7"/>
  <c r="O4698" i="7"/>
  <c r="O4719" i="7"/>
  <c r="O4741" i="7"/>
  <c r="O4762" i="7"/>
  <c r="O4783" i="7"/>
  <c r="O4805" i="7"/>
  <c r="O4826" i="7"/>
  <c r="O4847" i="7"/>
  <c r="O4869" i="7"/>
  <c r="O4890" i="7"/>
  <c r="O4911" i="7"/>
  <c r="O4933" i="7"/>
  <c r="O4954" i="7"/>
  <c r="O4975" i="7"/>
  <c r="O4997" i="7"/>
  <c r="O5018" i="7"/>
  <c r="O5039" i="7"/>
  <c r="O5061" i="7"/>
  <c r="O5082" i="7"/>
  <c r="O5103" i="7"/>
  <c r="O5125" i="7"/>
  <c r="O5146" i="7"/>
  <c r="O5167" i="7"/>
  <c r="O5187" i="7"/>
  <c r="O5203" i="7"/>
  <c r="O5219" i="7"/>
  <c r="O5235" i="7"/>
  <c r="O5251" i="7"/>
  <c r="O5267" i="7"/>
  <c r="O5283" i="7"/>
  <c r="O5299" i="7"/>
  <c r="O5315" i="7"/>
  <c r="O5331" i="7"/>
  <c r="O5347" i="7"/>
  <c r="O5363" i="7"/>
  <c r="O5379" i="7"/>
  <c r="O5395" i="7"/>
  <c r="O5411" i="7"/>
  <c r="O5427" i="7"/>
  <c r="O5443" i="7"/>
  <c r="O5459" i="7"/>
  <c r="O5475" i="7"/>
  <c r="O5491" i="7"/>
  <c r="O5507" i="7"/>
  <c r="O5523" i="7"/>
  <c r="O5539" i="7"/>
  <c r="O5555" i="7"/>
  <c r="O5562" i="7"/>
  <c r="O5567" i="7"/>
  <c r="O5573" i="7"/>
  <c r="O5578" i="7"/>
  <c r="O5583" i="7"/>
  <c r="O5589" i="7"/>
  <c r="O5594" i="7"/>
  <c r="O5599" i="7"/>
  <c r="O5605" i="7"/>
  <c r="O5610" i="7"/>
  <c r="O5615" i="7"/>
  <c r="O5621" i="7"/>
  <c r="O5626" i="7"/>
  <c r="O5631" i="7"/>
  <c r="O5637" i="7"/>
  <c r="O5642" i="7"/>
  <c r="O5647" i="7"/>
  <c r="O5653" i="7"/>
  <c r="O5658" i="7"/>
  <c r="O5663" i="7"/>
  <c r="O5669" i="7"/>
  <c r="O5674" i="7"/>
  <c r="O5679" i="7"/>
  <c r="O5685" i="7"/>
  <c r="O5690" i="7"/>
  <c r="O5695" i="7"/>
  <c r="O5701" i="7"/>
  <c r="O5706" i="7"/>
  <c r="O5711" i="7"/>
  <c r="O5717" i="7"/>
  <c r="O5722" i="7"/>
  <c r="O5727" i="7"/>
  <c r="O5733" i="7"/>
  <c r="O5738" i="7"/>
  <c r="O5743" i="7"/>
  <c r="O5749" i="7"/>
  <c r="O5754" i="7"/>
  <c r="O5759" i="7"/>
  <c r="O5765" i="7"/>
  <c r="O5770" i="7"/>
  <c r="O5775" i="7"/>
  <c r="O5781" i="7"/>
  <c r="O5786" i="7"/>
  <c r="O5791" i="7"/>
  <c r="O5797" i="7"/>
  <c r="O5802" i="7"/>
  <c r="O5807" i="7"/>
  <c r="O5813" i="7"/>
  <c r="O5818" i="7"/>
  <c r="O5823" i="7"/>
  <c r="O5829" i="7"/>
  <c r="O5834" i="7"/>
  <c r="O5839" i="7"/>
  <c r="O5845" i="7"/>
  <c r="O5850" i="7"/>
  <c r="O5855" i="7"/>
  <c r="O5861" i="7"/>
  <c r="O5866" i="7"/>
  <c r="O5871" i="7"/>
  <c r="O5877" i="7"/>
  <c r="O5882" i="7"/>
  <c r="O5887" i="7"/>
  <c r="O5893" i="7"/>
  <c r="O5898" i="7"/>
  <c r="O5903" i="7"/>
  <c r="O5909" i="7"/>
  <c r="O5914" i="7"/>
  <c r="O5919" i="7"/>
  <c r="O5925" i="7"/>
  <c r="O5930" i="7"/>
  <c r="O5935" i="7"/>
  <c r="O5941" i="7"/>
  <c r="O5946" i="7"/>
  <c r="O5951" i="7"/>
  <c r="O5957" i="7"/>
  <c r="O5962" i="7"/>
  <c r="O5967" i="7"/>
  <c r="O5973" i="7"/>
  <c r="O5978" i="7"/>
  <c r="O5983" i="7"/>
  <c r="O5989" i="7"/>
  <c r="O5994" i="7"/>
  <c r="O5999" i="7"/>
  <c r="O6005" i="7"/>
  <c r="O6010" i="7"/>
  <c r="O6015" i="7"/>
  <c r="O6021" i="7"/>
  <c r="O6026" i="7"/>
  <c r="O6031" i="7"/>
  <c r="O6037" i="7"/>
  <c r="O6042" i="7"/>
  <c r="O6047" i="7"/>
  <c r="O6053" i="7"/>
  <c r="O6058" i="7"/>
  <c r="O6063" i="7"/>
  <c r="O6069" i="7"/>
  <c r="O6074" i="7"/>
  <c r="O6079" i="7"/>
  <c r="O6085" i="7"/>
  <c r="O6090" i="7"/>
  <c r="O6095" i="7"/>
  <c r="O6101" i="7"/>
  <c r="O6106" i="7"/>
  <c r="O6111" i="7"/>
  <c r="O6117" i="7"/>
  <c r="O6122" i="7"/>
  <c r="O6127" i="7"/>
  <c r="O6133" i="7"/>
  <c r="O6138" i="7"/>
  <c r="O6143" i="7"/>
  <c r="O6149" i="7"/>
  <c r="O6154" i="7"/>
  <c r="O6159" i="7"/>
  <c r="O6165" i="7"/>
  <c r="O6170" i="7"/>
  <c r="O6175" i="7"/>
  <c r="O6181" i="7"/>
  <c r="O6186" i="7"/>
  <c r="O6191" i="7"/>
  <c r="O6197" i="7"/>
  <c r="O6202" i="7"/>
  <c r="O6207" i="7"/>
  <c r="O6213" i="7"/>
  <c r="O6218" i="7"/>
  <c r="O6223" i="7"/>
  <c r="O6229" i="7"/>
  <c r="O6234" i="7"/>
  <c r="O6239" i="7"/>
  <c r="O6245" i="7"/>
  <c r="O6250" i="7"/>
  <c r="O6255" i="7"/>
  <c r="O6261" i="7"/>
  <c r="O6266" i="7"/>
  <c r="O6271" i="7"/>
  <c r="O6277" i="7"/>
  <c r="O6282" i="7"/>
  <c r="O6287" i="7"/>
  <c r="O6293" i="7"/>
  <c r="O6298" i="7"/>
  <c r="O6303" i="7"/>
  <c r="O6309" i="7"/>
  <c r="O6314" i="7"/>
  <c r="O6319" i="7"/>
  <c r="O6325" i="7"/>
  <c r="O6330" i="7"/>
  <c r="O6335" i="7"/>
  <c r="O6341" i="7"/>
  <c r="O6346" i="7"/>
  <c r="O6351" i="7"/>
  <c r="O6357" i="7"/>
  <c r="O6362" i="7"/>
  <c r="O6367" i="7"/>
  <c r="O6373" i="7"/>
  <c r="O6378" i="7"/>
  <c r="O6383" i="7"/>
  <c r="O6389" i="7"/>
  <c r="O6394" i="7"/>
  <c r="O6399" i="7"/>
  <c r="O6405" i="7"/>
  <c r="O6410" i="7"/>
  <c r="O6415" i="7"/>
  <c r="O6421" i="7"/>
  <c r="O6426" i="7"/>
  <c r="O6431" i="7"/>
  <c r="O6437" i="7"/>
  <c r="O6442" i="7"/>
  <c r="O6447" i="7"/>
  <c r="O6453" i="7"/>
  <c r="O6458" i="7"/>
  <c r="O6463" i="7"/>
  <c r="O6469" i="7"/>
  <c r="O6474" i="7"/>
  <c r="O6478" i="7"/>
  <c r="O6482" i="7"/>
  <c r="O6486" i="7"/>
  <c r="O6490" i="7"/>
  <c r="O6494" i="7"/>
  <c r="O6498" i="7"/>
  <c r="O6502" i="7"/>
  <c r="O6506" i="7"/>
  <c r="O6510" i="7"/>
  <c r="O6514" i="7"/>
  <c r="O6518" i="7"/>
  <c r="O6522" i="7"/>
  <c r="O6526" i="7"/>
  <c r="O6530" i="7"/>
  <c r="O6534" i="7"/>
  <c r="O6538" i="7"/>
  <c r="O6542" i="7"/>
  <c r="O6546" i="7"/>
  <c r="O6550" i="7"/>
  <c r="O6554" i="7"/>
  <c r="O6558" i="7"/>
  <c r="O6562" i="7"/>
  <c r="O6566" i="7"/>
  <c r="O6570" i="7"/>
  <c r="O6574" i="7"/>
  <c r="O6578" i="7"/>
  <c r="O6582" i="7"/>
  <c r="O6586" i="7"/>
  <c r="O6590" i="7"/>
  <c r="O6594" i="7"/>
  <c r="O6598" i="7"/>
  <c r="O6602" i="7"/>
  <c r="O6606" i="7"/>
  <c r="O6610" i="7"/>
  <c r="O6614" i="7"/>
  <c r="O6618" i="7"/>
  <c r="O6622" i="7"/>
  <c r="O6626" i="7"/>
  <c r="O6630" i="7"/>
  <c r="O6634" i="7"/>
  <c r="O6638" i="7"/>
  <c r="O6642" i="7"/>
  <c r="O6646" i="7"/>
  <c r="O6650" i="7"/>
  <c r="O6654" i="7"/>
  <c r="O6658" i="7"/>
  <c r="O6662" i="7"/>
  <c r="O6666" i="7"/>
  <c r="O6670" i="7"/>
  <c r="O6674" i="7"/>
  <c r="O6678" i="7"/>
  <c r="O6682" i="7"/>
  <c r="O6686" i="7"/>
  <c r="O6690" i="7"/>
  <c r="O6694" i="7"/>
  <c r="O6698" i="7"/>
  <c r="O6702" i="7"/>
  <c r="O6706" i="7"/>
  <c r="O6710" i="7"/>
  <c r="O6714" i="7"/>
  <c r="O6718" i="7"/>
  <c r="O6722" i="7"/>
  <c r="O6726" i="7"/>
  <c r="O6730" i="7"/>
  <c r="O6734" i="7"/>
  <c r="O6738" i="7"/>
  <c r="O6742" i="7"/>
  <c r="O6746" i="7"/>
  <c r="O6750" i="7"/>
  <c r="O6754" i="7"/>
  <c r="O6758" i="7"/>
  <c r="O6762" i="7"/>
  <c r="O6766" i="7"/>
  <c r="O6770" i="7"/>
  <c r="O6774" i="7"/>
  <c r="O6778" i="7"/>
  <c r="O6782" i="7"/>
  <c r="O6786" i="7"/>
  <c r="O6790" i="7"/>
  <c r="O6794" i="7"/>
  <c r="O6798" i="7"/>
  <c r="O6802" i="7"/>
  <c r="O6806" i="7"/>
  <c r="O6810" i="7"/>
  <c r="O6814" i="7"/>
  <c r="O6818" i="7"/>
  <c r="O6822" i="7"/>
  <c r="O6826" i="7"/>
  <c r="O6830" i="7"/>
  <c r="O6834" i="7"/>
  <c r="O6838" i="7"/>
  <c r="O6842" i="7"/>
  <c r="O6846" i="7"/>
  <c r="O6850" i="7"/>
  <c r="O6854" i="7"/>
  <c r="O6858" i="7"/>
  <c r="O6862" i="7"/>
  <c r="O6866" i="7"/>
  <c r="O6870" i="7"/>
  <c r="O6874" i="7"/>
  <c r="O6878" i="7"/>
  <c r="O6882" i="7"/>
  <c r="O6886" i="7"/>
  <c r="O6890" i="7"/>
  <c r="O6894" i="7"/>
  <c r="O6898" i="7"/>
  <c r="O6902" i="7"/>
  <c r="O6906" i="7"/>
  <c r="O6910" i="7"/>
  <c r="O6914" i="7"/>
  <c r="O6918" i="7"/>
  <c r="O6922" i="7"/>
  <c r="O6926" i="7"/>
  <c r="O6930" i="7"/>
  <c r="O6934" i="7"/>
  <c r="O6938" i="7"/>
  <c r="O6942" i="7"/>
  <c r="O6946" i="7"/>
  <c r="O6950" i="7"/>
  <c r="O6954" i="7"/>
  <c r="O6958" i="7"/>
  <c r="O6962" i="7"/>
  <c r="O6966" i="7"/>
  <c r="O6970" i="7"/>
  <c r="O6974" i="7"/>
  <c r="O6978" i="7"/>
  <c r="O6982" i="7"/>
  <c r="O6986" i="7"/>
  <c r="O6990" i="7"/>
  <c r="O6994" i="7"/>
  <c r="O6998" i="7"/>
  <c r="O7002" i="7"/>
  <c r="O7006" i="7"/>
  <c r="O7010" i="7"/>
  <c r="O7014" i="7"/>
  <c r="O7018" i="7"/>
  <c r="O7022" i="7"/>
  <c r="O7026" i="7"/>
  <c r="O7030" i="7"/>
  <c r="O7034" i="7"/>
  <c r="O7038" i="7"/>
  <c r="O7042" i="7"/>
  <c r="O7046" i="7"/>
  <c r="O7050" i="7"/>
  <c r="O7054" i="7"/>
  <c r="O7058" i="7"/>
  <c r="O7062" i="7"/>
  <c r="O7066" i="7"/>
  <c r="O7070" i="7"/>
  <c r="O7074" i="7"/>
  <c r="O7078" i="7"/>
  <c r="O7082" i="7"/>
  <c r="O7086" i="7"/>
  <c r="O7090" i="7"/>
  <c r="O7094" i="7"/>
  <c r="O7098" i="7"/>
  <c r="O7102" i="7"/>
  <c r="O7106" i="7"/>
  <c r="O7110" i="7"/>
  <c r="O7114" i="7"/>
  <c r="O7118" i="7"/>
  <c r="O7122" i="7"/>
  <c r="O7126" i="7"/>
  <c r="O7130" i="7"/>
  <c r="O7134" i="7"/>
  <c r="O7138" i="7"/>
  <c r="O7142" i="7"/>
  <c r="O7146" i="7"/>
  <c r="O7150" i="7"/>
  <c r="O7154" i="7"/>
  <c r="O7158" i="7"/>
  <c r="O7162" i="7"/>
  <c r="O7166" i="7"/>
  <c r="O7170" i="7"/>
  <c r="O7174" i="7"/>
  <c r="O7178" i="7"/>
  <c r="O7182" i="7"/>
  <c r="O7186" i="7"/>
  <c r="O7190" i="7"/>
  <c r="O7194" i="7"/>
  <c r="O7198" i="7"/>
  <c r="O7202" i="7"/>
  <c r="O7206" i="7"/>
  <c r="O7210" i="7"/>
  <c r="O7214" i="7"/>
  <c r="O7218" i="7"/>
  <c r="O7222" i="7"/>
  <c r="O7226" i="7"/>
  <c r="O7230" i="7"/>
  <c r="O7234" i="7"/>
  <c r="O7238" i="7"/>
  <c r="O7242" i="7"/>
  <c r="O7246" i="7"/>
  <c r="O7250" i="7"/>
  <c r="O7254" i="7"/>
  <c r="O7258" i="7"/>
  <c r="O7262" i="7"/>
  <c r="O7266" i="7"/>
  <c r="O7270" i="7"/>
  <c r="O7274" i="7"/>
  <c r="O7278" i="7"/>
  <c r="O7282" i="7"/>
  <c r="O7286" i="7"/>
  <c r="O7290" i="7"/>
  <c r="O7294" i="7"/>
  <c r="O7298" i="7"/>
  <c r="O7302" i="7"/>
  <c r="O7306" i="7"/>
  <c r="O7310" i="7"/>
  <c r="O7314" i="7"/>
  <c r="O7318" i="7"/>
  <c r="O7322" i="7"/>
  <c r="O7326" i="7"/>
  <c r="O7330" i="7"/>
  <c r="O7334" i="7"/>
  <c r="O7338" i="7"/>
  <c r="O7342" i="7"/>
  <c r="O7346" i="7"/>
  <c r="O7350" i="7"/>
  <c r="O7354" i="7"/>
  <c r="O7358" i="7"/>
  <c r="O7362" i="7"/>
  <c r="O7366" i="7"/>
  <c r="O7370" i="7"/>
  <c r="O7374" i="7"/>
  <c r="O7378" i="7"/>
  <c r="O7382" i="7"/>
  <c r="O7386" i="7"/>
  <c r="O7390" i="7"/>
  <c r="O7394" i="7"/>
  <c r="O7398" i="7"/>
  <c r="O7402" i="7"/>
  <c r="O7406" i="7"/>
  <c r="O7410" i="7"/>
  <c r="O7414" i="7"/>
  <c r="O7418" i="7"/>
  <c r="O7422" i="7"/>
  <c r="O7426" i="7"/>
  <c r="O7430" i="7"/>
  <c r="O7434" i="7"/>
  <c r="O7438" i="7"/>
  <c r="O7442" i="7"/>
  <c r="O7446" i="7"/>
  <c r="O7450" i="7"/>
  <c r="O7454" i="7"/>
  <c r="O7458" i="7"/>
  <c r="O7462" i="7"/>
  <c r="O7466" i="7"/>
  <c r="O7470" i="7"/>
  <c r="O7474" i="7"/>
  <c r="O7478" i="7"/>
  <c r="O7482" i="7"/>
  <c r="O7486" i="7"/>
  <c r="O7490" i="7"/>
  <c r="O7494" i="7"/>
  <c r="O7498" i="7"/>
  <c r="O7502" i="7"/>
  <c r="O7506" i="7"/>
  <c r="O7510" i="7"/>
  <c r="O7514" i="7"/>
  <c r="O7518" i="7"/>
  <c r="O7522" i="7"/>
  <c r="O7526" i="7"/>
  <c r="O7530" i="7"/>
  <c r="O7534" i="7"/>
  <c r="O7538" i="7"/>
  <c r="O7542" i="7"/>
  <c r="O7546" i="7"/>
  <c r="O7550" i="7"/>
  <c r="O7554" i="7"/>
  <c r="O7558" i="7"/>
  <c r="O7562" i="7"/>
  <c r="O7566" i="7"/>
  <c r="O7570" i="7"/>
  <c r="O7574" i="7"/>
  <c r="O7578" i="7"/>
  <c r="O7582" i="7"/>
  <c r="O7586" i="7"/>
  <c r="O7590" i="7"/>
  <c r="O7594" i="7"/>
  <c r="O7598" i="7"/>
  <c r="O7602" i="7"/>
  <c r="O7606" i="7"/>
  <c r="O7610" i="7"/>
  <c r="O7614" i="7"/>
  <c r="O7618" i="7"/>
  <c r="O7622" i="7"/>
  <c r="O7626" i="7"/>
  <c r="O7630" i="7"/>
  <c r="O7634" i="7"/>
  <c r="O7638" i="7"/>
  <c r="O7642" i="7"/>
  <c r="O7646" i="7"/>
  <c r="O7650" i="7"/>
  <c r="O7654" i="7"/>
  <c r="O7658" i="7"/>
  <c r="O7662" i="7"/>
  <c r="O7666" i="7"/>
  <c r="O7670" i="7"/>
  <c r="O7674" i="7"/>
  <c r="O7678" i="7"/>
  <c r="O7682" i="7"/>
  <c r="O7686" i="7"/>
  <c r="O7690" i="7"/>
  <c r="O7694" i="7"/>
  <c r="O7698" i="7"/>
  <c r="O7702" i="7"/>
  <c r="O7706" i="7"/>
  <c r="O7710" i="7"/>
  <c r="O7714" i="7"/>
  <c r="O7718" i="7"/>
  <c r="O7722" i="7"/>
  <c r="O7726" i="7"/>
  <c r="O7730" i="7"/>
  <c r="O7734" i="7"/>
  <c r="O7738" i="7"/>
  <c r="O7742" i="7"/>
  <c r="O7746" i="7"/>
  <c r="O7750" i="7"/>
  <c r="O7754" i="7"/>
  <c r="O7758" i="7"/>
  <c r="O7762" i="7"/>
  <c r="O7766" i="7"/>
  <c r="O7770" i="7"/>
  <c r="O7774" i="7"/>
  <c r="O7778" i="7"/>
  <c r="O7782" i="7"/>
  <c r="O7786" i="7"/>
  <c r="O7790" i="7"/>
  <c r="O7794" i="7"/>
  <c r="O7798" i="7"/>
  <c r="O7802" i="7"/>
  <c r="O7806" i="7"/>
  <c r="O7810" i="7"/>
  <c r="O7814" i="7"/>
  <c r="O7818" i="7"/>
  <c r="O7822" i="7"/>
  <c r="O7826" i="7"/>
  <c r="O7830" i="7"/>
  <c r="O7834" i="7"/>
  <c r="O7838" i="7"/>
  <c r="O7842" i="7"/>
  <c r="O7846" i="7"/>
  <c r="O7850" i="7"/>
  <c r="O7854" i="7"/>
  <c r="O7858" i="7"/>
  <c r="O7862" i="7"/>
  <c r="O7866" i="7"/>
  <c r="O7870" i="7"/>
  <c r="O7874" i="7"/>
  <c r="O7878" i="7"/>
  <c r="O7882" i="7"/>
  <c r="O7886" i="7"/>
  <c r="O7890" i="7"/>
  <c r="O7894" i="7"/>
  <c r="O7898" i="7"/>
  <c r="O7902" i="7"/>
  <c r="O7906" i="7"/>
  <c r="O7910" i="7"/>
  <c r="O7914" i="7"/>
  <c r="O7918" i="7"/>
  <c r="O7922" i="7"/>
  <c r="O7926" i="7"/>
  <c r="O7930" i="7"/>
  <c r="O7934" i="7"/>
  <c r="O7938" i="7"/>
  <c r="O7942" i="7"/>
  <c r="O7946" i="7"/>
  <c r="O7950" i="7"/>
  <c r="O7954" i="7"/>
  <c r="O7958" i="7"/>
  <c r="O7962" i="7"/>
  <c r="O7966" i="7"/>
  <c r="O7970" i="7"/>
  <c r="O7974" i="7"/>
  <c r="O7978" i="7"/>
  <c r="O7982" i="7"/>
  <c r="O7986" i="7"/>
  <c r="O7990" i="7"/>
  <c r="O7994" i="7"/>
  <c r="O7998" i="7"/>
  <c r="O8002" i="7"/>
  <c r="O8006" i="7"/>
  <c r="O8010" i="7"/>
  <c r="O8014" i="7"/>
  <c r="O8018" i="7"/>
  <c r="O8022" i="7"/>
  <c r="O8026" i="7"/>
  <c r="O8030" i="7"/>
  <c r="O8034" i="7"/>
  <c r="O8038" i="7"/>
  <c r="O8042" i="7"/>
  <c r="O8046" i="7"/>
  <c r="O8050" i="7"/>
  <c r="O8054" i="7"/>
  <c r="O8058" i="7"/>
  <c r="O8062" i="7"/>
  <c r="O8066" i="7"/>
  <c r="O8070" i="7"/>
  <c r="O8074" i="7"/>
  <c r="O8078" i="7"/>
  <c r="O8082" i="7"/>
  <c r="O8086" i="7"/>
  <c r="O8090" i="7"/>
  <c r="O8094" i="7"/>
  <c r="O8098" i="7"/>
  <c r="O8102" i="7"/>
  <c r="O8106" i="7"/>
  <c r="O8110" i="7"/>
  <c r="O8114" i="7"/>
  <c r="O8118" i="7"/>
  <c r="O8122" i="7"/>
  <c r="O8126" i="7"/>
  <c r="O8130" i="7"/>
  <c r="O8134" i="7"/>
  <c r="O8138" i="7"/>
  <c r="O8142" i="7"/>
  <c r="O8146" i="7"/>
  <c r="O8150" i="7"/>
  <c r="O8154" i="7"/>
  <c r="O8158" i="7"/>
  <c r="O8162" i="7"/>
  <c r="O8166" i="7"/>
  <c r="O8170" i="7"/>
  <c r="O2090" i="7"/>
  <c r="O2545" i="7"/>
  <c r="O2853" i="7"/>
  <c r="O3041" i="7"/>
  <c r="O3127" i="7"/>
  <c r="O3212" i="7"/>
  <c r="O3297" i="7"/>
  <c r="O3383" i="7"/>
  <c r="O3468" i="7"/>
  <c r="O3553" i="7"/>
  <c r="O3623" i="7"/>
  <c r="O3687" i="7"/>
  <c r="O3751" i="7"/>
  <c r="O3815" i="7"/>
  <c r="O3879" i="7"/>
  <c r="O3943" i="7"/>
  <c r="O4007" i="7"/>
  <c r="O4071" i="7"/>
  <c r="O4135" i="7"/>
  <c r="O4199" i="7"/>
  <c r="O4263" i="7"/>
  <c r="O4319" i="7"/>
  <c r="O4341" i="7"/>
  <c r="O4362" i="7"/>
  <c r="O4383" i="7"/>
  <c r="O4405" i="7"/>
  <c r="O4426" i="7"/>
  <c r="O4447" i="7"/>
  <c r="O4469" i="7"/>
  <c r="O4490" i="7"/>
  <c r="O4511" i="7"/>
  <c r="O4533" i="7"/>
  <c r="O4554" i="7"/>
  <c r="O4575" i="7"/>
  <c r="O4597" i="7"/>
  <c r="O4618" i="7"/>
  <c r="O4639" i="7"/>
  <c r="O4661" i="7"/>
  <c r="O4682" i="7"/>
  <c r="O4703" i="7"/>
  <c r="O4725" i="7"/>
  <c r="O4746" i="7"/>
  <c r="O4767" i="7"/>
  <c r="O4789" i="7"/>
  <c r="O4810" i="7"/>
  <c r="O4831" i="7"/>
  <c r="O4853" i="7"/>
  <c r="O4874" i="7"/>
  <c r="O4895" i="7"/>
  <c r="O4917" i="7"/>
  <c r="O4938" i="7"/>
  <c r="O4959" i="7"/>
  <c r="O4981" i="7"/>
  <c r="O5002" i="7"/>
  <c r="O5023" i="7"/>
  <c r="O5045" i="7"/>
  <c r="O5066" i="7"/>
  <c r="O5087" i="7"/>
  <c r="O5109" i="7"/>
  <c r="O5130" i="7"/>
  <c r="O5151" i="7"/>
  <c r="O5173" i="7"/>
  <c r="O5191" i="7"/>
  <c r="O5207" i="7"/>
  <c r="O5223" i="7"/>
  <c r="O5239" i="7"/>
  <c r="O5255" i="7"/>
  <c r="O5271" i="7"/>
  <c r="O5287" i="7"/>
  <c r="O5303" i="7"/>
  <c r="O5319" i="7"/>
  <c r="O5335" i="7"/>
  <c r="O5351" i="7"/>
  <c r="O5367" i="7"/>
  <c r="O5383" i="7"/>
  <c r="O5399" i="7"/>
  <c r="O5415" i="7"/>
  <c r="O5431" i="7"/>
  <c r="O5447" i="7"/>
  <c r="O5463" i="7"/>
  <c r="O5479" i="7"/>
  <c r="O5495" i="7"/>
  <c r="O5511" i="7"/>
  <c r="O5527" i="7"/>
  <c r="O5543" i="7"/>
  <c r="O5557" i="7"/>
  <c r="O5563" i="7"/>
  <c r="O5569" i="7"/>
  <c r="O5574" i="7"/>
  <c r="O5579" i="7"/>
  <c r="O5585" i="7"/>
  <c r="O5590" i="7"/>
  <c r="O5595" i="7"/>
  <c r="O5601" i="7"/>
  <c r="O5606" i="7"/>
  <c r="O5611" i="7"/>
  <c r="O5617" i="7"/>
  <c r="O5622" i="7"/>
  <c r="O5627" i="7"/>
  <c r="O5633" i="7"/>
  <c r="O5638" i="7"/>
  <c r="O5643" i="7"/>
  <c r="O5649" i="7"/>
  <c r="O5654" i="7"/>
  <c r="O5659" i="7"/>
  <c r="O5665" i="7"/>
  <c r="O5670" i="7"/>
  <c r="O5675" i="7"/>
  <c r="O5681" i="7"/>
  <c r="O5686" i="7"/>
  <c r="O5691" i="7"/>
  <c r="O5697" i="7"/>
  <c r="O5702" i="7"/>
  <c r="O5707" i="7"/>
  <c r="O5713" i="7"/>
  <c r="O5718" i="7"/>
  <c r="O5723" i="7"/>
  <c r="O5729" i="7"/>
  <c r="O5734" i="7"/>
  <c r="O5739" i="7"/>
  <c r="O5745" i="7"/>
  <c r="O5750" i="7"/>
  <c r="O5755" i="7"/>
  <c r="O5761" i="7"/>
  <c r="O5766" i="7"/>
  <c r="O5771" i="7"/>
  <c r="O5777" i="7"/>
  <c r="O5782" i="7"/>
  <c r="O5787" i="7"/>
  <c r="O5793" i="7"/>
  <c r="O5798" i="7"/>
  <c r="O5803" i="7"/>
  <c r="O5809" i="7"/>
  <c r="O5814" i="7"/>
  <c r="O5819" i="7"/>
  <c r="O5825" i="7"/>
  <c r="O5830" i="7"/>
  <c r="O5835" i="7"/>
  <c r="O5841" i="7"/>
  <c r="O5846" i="7"/>
  <c r="O5851" i="7"/>
  <c r="O5857" i="7"/>
  <c r="O5862" i="7"/>
  <c r="O5867" i="7"/>
  <c r="O5873" i="7"/>
  <c r="O5878" i="7"/>
  <c r="O5883" i="7"/>
  <c r="O5889" i="7"/>
  <c r="O5894" i="7"/>
  <c r="O5899" i="7"/>
  <c r="O5905" i="7"/>
  <c r="O5910" i="7"/>
  <c r="O5915" i="7"/>
  <c r="O5921" i="7"/>
  <c r="O5926" i="7"/>
  <c r="O5931" i="7"/>
  <c r="O5937" i="7"/>
  <c r="O5942" i="7"/>
  <c r="O5947" i="7"/>
  <c r="O5953" i="7"/>
  <c r="O5958" i="7"/>
  <c r="O5963" i="7"/>
  <c r="O5969" i="7"/>
  <c r="O5974" i="7"/>
  <c r="O5979" i="7"/>
  <c r="O5985" i="7"/>
  <c r="O5990" i="7"/>
  <c r="O5995" i="7"/>
  <c r="O6001" i="7"/>
  <c r="O6006" i="7"/>
  <c r="O6011" i="7"/>
  <c r="O6017" i="7"/>
  <c r="O6022" i="7"/>
  <c r="O6027" i="7"/>
  <c r="O6033" i="7"/>
  <c r="O6038" i="7"/>
  <c r="O6043" i="7"/>
  <c r="O6049" i="7"/>
  <c r="O6054" i="7"/>
  <c r="O6059" i="7"/>
  <c r="O6065" i="7"/>
  <c r="O6070" i="7"/>
  <c r="O6075" i="7"/>
  <c r="O6081" i="7"/>
  <c r="O6086" i="7"/>
  <c r="O6091" i="7"/>
  <c r="O6097" i="7"/>
  <c r="O6102" i="7"/>
  <c r="O6107" i="7"/>
  <c r="O6113" i="7"/>
  <c r="O6118" i="7"/>
  <c r="O6123" i="7"/>
  <c r="O6129" i="7"/>
  <c r="O6134" i="7"/>
  <c r="O6139" i="7"/>
  <c r="O6145" i="7"/>
  <c r="O6150" i="7"/>
  <c r="O6155" i="7"/>
  <c r="O6161" i="7"/>
  <c r="O6166" i="7"/>
  <c r="O6171" i="7"/>
  <c r="O6177" i="7"/>
  <c r="O6182" i="7"/>
  <c r="O6187" i="7"/>
  <c r="O6193" i="7"/>
  <c r="O6198" i="7"/>
  <c r="O6203" i="7"/>
  <c r="O6209" i="7"/>
  <c r="O6214" i="7"/>
  <c r="O6219" i="7"/>
  <c r="O6225" i="7"/>
  <c r="O6230" i="7"/>
  <c r="O6235" i="7"/>
  <c r="O6241" i="7"/>
  <c r="O6246" i="7"/>
  <c r="O6251" i="7"/>
  <c r="O6257" i="7"/>
  <c r="O6262" i="7"/>
  <c r="O6267" i="7"/>
  <c r="O6273" i="7"/>
  <c r="O6278" i="7"/>
  <c r="O6283" i="7"/>
  <c r="O6289" i="7"/>
  <c r="O6294" i="7"/>
  <c r="O6299" i="7"/>
  <c r="O6305" i="7"/>
  <c r="O6310" i="7"/>
  <c r="O6315" i="7"/>
  <c r="O6321" i="7"/>
  <c r="O6326" i="7"/>
  <c r="O6331" i="7"/>
  <c r="O6337" i="7"/>
  <c r="O6342" i="7"/>
  <c r="O6347" i="7"/>
  <c r="O6353" i="7"/>
  <c r="O6358" i="7"/>
  <c r="O6363" i="7"/>
  <c r="O6369" i="7"/>
  <c r="O6374" i="7"/>
  <c r="O6379" i="7"/>
  <c r="O6385" i="7"/>
  <c r="O6390" i="7"/>
  <c r="O6395" i="7"/>
  <c r="O6401" i="7"/>
  <c r="O6406" i="7"/>
  <c r="O6411" i="7"/>
  <c r="O6417" i="7"/>
  <c r="O6422" i="7"/>
  <c r="O6427" i="7"/>
  <c r="O6433" i="7"/>
  <c r="O6438" i="7"/>
  <c r="O6443" i="7"/>
  <c r="O6449" i="7"/>
  <c r="O6454" i="7"/>
  <c r="O6459" i="7"/>
  <c r="O6465" i="7"/>
  <c r="O6470" i="7"/>
  <c r="O6475" i="7"/>
  <c r="O6479" i="7"/>
  <c r="O6483" i="7"/>
  <c r="O6487" i="7"/>
  <c r="O6491" i="7"/>
  <c r="O6495" i="7"/>
  <c r="O6499" i="7"/>
  <c r="O6503" i="7"/>
  <c r="O6507" i="7"/>
  <c r="O6511" i="7"/>
  <c r="O6515" i="7"/>
  <c r="O6519" i="7"/>
  <c r="O6523" i="7"/>
  <c r="O6527" i="7"/>
  <c r="O6531" i="7"/>
  <c r="O6535" i="7"/>
  <c r="O6539" i="7"/>
  <c r="O6543" i="7"/>
  <c r="O6547" i="7"/>
  <c r="O6551" i="7"/>
  <c r="O6555" i="7"/>
  <c r="O6559" i="7"/>
  <c r="O6563" i="7"/>
  <c r="O6567" i="7"/>
  <c r="O6571" i="7"/>
  <c r="O6575" i="7"/>
  <c r="O6579" i="7"/>
  <c r="O6583" i="7"/>
  <c r="O6587" i="7"/>
  <c r="O6591" i="7"/>
  <c r="O6595" i="7"/>
  <c r="O6599" i="7"/>
  <c r="O6603" i="7"/>
  <c r="O6607" i="7"/>
  <c r="O6611" i="7"/>
  <c r="O6615" i="7"/>
  <c r="O6619" i="7"/>
  <c r="O6623" i="7"/>
  <c r="O6627" i="7"/>
  <c r="O6631" i="7"/>
  <c r="O6635" i="7"/>
  <c r="O6639" i="7"/>
  <c r="O6643" i="7"/>
  <c r="O6647" i="7"/>
  <c r="O6651" i="7"/>
  <c r="O6655" i="7"/>
  <c r="O6659" i="7"/>
  <c r="O6663" i="7"/>
  <c r="O6667" i="7"/>
  <c r="O6671" i="7"/>
  <c r="O6675" i="7"/>
  <c r="O6679" i="7"/>
  <c r="O6683" i="7"/>
  <c r="O6687" i="7"/>
  <c r="O6691" i="7"/>
  <c r="O6695" i="7"/>
  <c r="O6699" i="7"/>
  <c r="O6703" i="7"/>
  <c r="O6707" i="7"/>
  <c r="O6711" i="7"/>
  <c r="O6715" i="7"/>
  <c r="O6719" i="7"/>
  <c r="O6723" i="7"/>
  <c r="O6727" i="7"/>
  <c r="O6731" i="7"/>
  <c r="O6735" i="7"/>
  <c r="O6739" i="7"/>
  <c r="O6743" i="7"/>
  <c r="O6747" i="7"/>
  <c r="O6751" i="7"/>
  <c r="O6755" i="7"/>
  <c r="O6759" i="7"/>
  <c r="O6763" i="7"/>
  <c r="O6767" i="7"/>
  <c r="O6771" i="7"/>
  <c r="O6775" i="7"/>
  <c r="O6779" i="7"/>
  <c r="O6783" i="7"/>
  <c r="O6787" i="7"/>
  <c r="O6791" i="7"/>
  <c r="O6795" i="7"/>
  <c r="O6799" i="7"/>
  <c r="O6803" i="7"/>
  <c r="O6807" i="7"/>
  <c r="O6811" i="7"/>
  <c r="O6815" i="7"/>
  <c r="O6819" i="7"/>
  <c r="O6823" i="7"/>
  <c r="O6827" i="7"/>
  <c r="O6831" i="7"/>
  <c r="O6835" i="7"/>
  <c r="O6839" i="7"/>
  <c r="O6843" i="7"/>
  <c r="O6847" i="7"/>
  <c r="O6851" i="7"/>
  <c r="O6855" i="7"/>
  <c r="O6859" i="7"/>
  <c r="O6863" i="7"/>
  <c r="O6867" i="7"/>
  <c r="O6871" i="7"/>
  <c r="O6875" i="7"/>
  <c r="O6879" i="7"/>
  <c r="O6883" i="7"/>
  <c r="O6887" i="7"/>
  <c r="O6891" i="7"/>
  <c r="O6895" i="7"/>
  <c r="O6899" i="7"/>
  <c r="O6903" i="7"/>
  <c r="O6907" i="7"/>
  <c r="O6911" i="7"/>
  <c r="O6915" i="7"/>
  <c r="O6919" i="7"/>
  <c r="O6923" i="7"/>
  <c r="O6927" i="7"/>
  <c r="O6931" i="7"/>
  <c r="O6935" i="7"/>
  <c r="O6939" i="7"/>
  <c r="O6943" i="7"/>
  <c r="O6947" i="7"/>
  <c r="O6951" i="7"/>
  <c r="O6955" i="7"/>
  <c r="O6959" i="7"/>
  <c r="O6963" i="7"/>
  <c r="O6967" i="7"/>
  <c r="O6971" i="7"/>
  <c r="O6975" i="7"/>
  <c r="O6979" i="7"/>
  <c r="O6983" i="7"/>
  <c r="O6987" i="7"/>
  <c r="O6991" i="7"/>
  <c r="O6995" i="7"/>
  <c r="O6999" i="7"/>
  <c r="O7003" i="7"/>
  <c r="O7007" i="7"/>
  <c r="O7011" i="7"/>
  <c r="O7015" i="7"/>
  <c r="O7019" i="7"/>
  <c r="O7023" i="7"/>
  <c r="O7027" i="7"/>
  <c r="O7031" i="7"/>
  <c r="O7035" i="7"/>
  <c r="O7039" i="7"/>
  <c r="O7043" i="7"/>
  <c r="O7047" i="7"/>
  <c r="O7051" i="7"/>
  <c r="O7055" i="7"/>
  <c r="O7059" i="7"/>
  <c r="O7063" i="7"/>
  <c r="O7067" i="7"/>
  <c r="O7071" i="7"/>
  <c r="O7075" i="7"/>
  <c r="O7079" i="7"/>
  <c r="O7083" i="7"/>
  <c r="O7087" i="7"/>
  <c r="O7091" i="7"/>
  <c r="O7095" i="7"/>
  <c r="O7099" i="7"/>
  <c r="O7103" i="7"/>
  <c r="O7107" i="7"/>
  <c r="O7111" i="7"/>
  <c r="O7115" i="7"/>
  <c r="O7119" i="7"/>
  <c r="O7123" i="7"/>
  <c r="O7127" i="7"/>
  <c r="O2289" i="7"/>
  <c r="O2630" i="7"/>
  <c r="O2917" i="7"/>
  <c r="O3063" i="7"/>
  <c r="O3148" i="7"/>
  <c r="O3233" i="7"/>
  <c r="O3319" i="7"/>
  <c r="O3404" i="7"/>
  <c r="O3489" i="7"/>
  <c r="O3575" i="7"/>
  <c r="O3639" i="7"/>
  <c r="O3703" i="7"/>
  <c r="O3767" i="7"/>
  <c r="O3831" i="7"/>
  <c r="O3895" i="7"/>
  <c r="O3959" i="7"/>
  <c r="O4023" i="7"/>
  <c r="O4087" i="7"/>
  <c r="O4151" i="7"/>
  <c r="O4215" i="7"/>
  <c r="O4279" i="7"/>
  <c r="O4325" i="7"/>
  <c r="O4346" i="7"/>
  <c r="O4367" i="7"/>
  <c r="O4389" i="7"/>
  <c r="O4410" i="7"/>
  <c r="O4431" i="7"/>
  <c r="O4453" i="7"/>
  <c r="O4474" i="7"/>
  <c r="O4495" i="7"/>
  <c r="O4517" i="7"/>
  <c r="O4538" i="7"/>
  <c r="O4559" i="7"/>
  <c r="O4581" i="7"/>
  <c r="O4602" i="7"/>
  <c r="O4623" i="7"/>
  <c r="O4645" i="7"/>
  <c r="O4666" i="7"/>
  <c r="O4687" i="7"/>
  <c r="O4709" i="7"/>
  <c r="O4730" i="7"/>
  <c r="O4751" i="7"/>
  <c r="O4773" i="7"/>
  <c r="O4794" i="7"/>
  <c r="O4815" i="7"/>
  <c r="O4837" i="7"/>
  <c r="O4858" i="7"/>
  <c r="O4879" i="7"/>
  <c r="O4901" i="7"/>
  <c r="O4922" i="7"/>
  <c r="O4943" i="7"/>
  <c r="O4965" i="7"/>
  <c r="O4986" i="7"/>
  <c r="O5007" i="7"/>
  <c r="O5029" i="7"/>
  <c r="O5050" i="7"/>
  <c r="O5071" i="7"/>
  <c r="O5093" i="7"/>
  <c r="O5114" i="7"/>
  <c r="O5135" i="7"/>
  <c r="O5157" i="7"/>
  <c r="O5178" i="7"/>
  <c r="O5195" i="7"/>
  <c r="O5211" i="7"/>
  <c r="O5227" i="7"/>
  <c r="O5243" i="7"/>
  <c r="O5259" i="7"/>
  <c r="O5275" i="7"/>
  <c r="O5291" i="7"/>
  <c r="O5307" i="7"/>
  <c r="O5323" i="7"/>
  <c r="O5339" i="7"/>
  <c r="O5355" i="7"/>
  <c r="O5371" i="7"/>
  <c r="O5387" i="7"/>
  <c r="O5403" i="7"/>
  <c r="O5419" i="7"/>
  <c r="O5435" i="7"/>
  <c r="O5451" i="7"/>
  <c r="O5467" i="7"/>
  <c r="O5483" i="7"/>
  <c r="O5499" i="7"/>
  <c r="O5515" i="7"/>
  <c r="O5531" i="7"/>
  <c r="O5547" i="7"/>
  <c r="O5559" i="7"/>
  <c r="O5565" i="7"/>
  <c r="O5570" i="7"/>
  <c r="O5575" i="7"/>
  <c r="O5581" i="7"/>
  <c r="O5586" i="7"/>
  <c r="O5591" i="7"/>
  <c r="O5597" i="7"/>
  <c r="O5602" i="7"/>
  <c r="O5607" i="7"/>
  <c r="O5613" i="7"/>
  <c r="O5618" i="7"/>
  <c r="O5623" i="7"/>
  <c r="O5629" i="7"/>
  <c r="O5634" i="7"/>
  <c r="O5639" i="7"/>
  <c r="O5645" i="7"/>
  <c r="O5650" i="7"/>
  <c r="O5655" i="7"/>
  <c r="O5661" i="7"/>
  <c r="O5666" i="7"/>
  <c r="O5671" i="7"/>
  <c r="O5677" i="7"/>
  <c r="O5682" i="7"/>
  <c r="O5687" i="7"/>
  <c r="O5693" i="7"/>
  <c r="O5698" i="7"/>
  <c r="O5703" i="7"/>
  <c r="O5709" i="7"/>
  <c r="O5714" i="7"/>
  <c r="O5719" i="7"/>
  <c r="O5725" i="7"/>
  <c r="O5730" i="7"/>
  <c r="O5735" i="7"/>
  <c r="O5741" i="7"/>
  <c r="O5746" i="7"/>
  <c r="O5751" i="7"/>
  <c r="O5757" i="7"/>
  <c r="O5762" i="7"/>
  <c r="O5767" i="7"/>
  <c r="O5773" i="7"/>
  <c r="O5778" i="7"/>
  <c r="O5783" i="7"/>
  <c r="O5789" i="7"/>
  <c r="O5794" i="7"/>
  <c r="O5799" i="7"/>
  <c r="O5805" i="7"/>
  <c r="O5810" i="7"/>
  <c r="O5815" i="7"/>
  <c r="O5821" i="7"/>
  <c r="O5826" i="7"/>
  <c r="O5831" i="7"/>
  <c r="O5837" i="7"/>
  <c r="O5842" i="7"/>
  <c r="O5847" i="7"/>
  <c r="O5853" i="7"/>
  <c r="O5858" i="7"/>
  <c r="O5863" i="7"/>
  <c r="O5869" i="7"/>
  <c r="O5874" i="7"/>
  <c r="O5879" i="7"/>
  <c r="O5885" i="7"/>
  <c r="O5890" i="7"/>
  <c r="O5895" i="7"/>
  <c r="O5901" i="7"/>
  <c r="O5906" i="7"/>
  <c r="O5911" i="7"/>
  <c r="O5917" i="7"/>
  <c r="O5922" i="7"/>
  <c r="O5927" i="7"/>
  <c r="O5933" i="7"/>
  <c r="O5938" i="7"/>
  <c r="O5943" i="7"/>
  <c r="O5949" i="7"/>
  <c r="O5954" i="7"/>
  <c r="O5959" i="7"/>
  <c r="O5965" i="7"/>
  <c r="O5970" i="7"/>
  <c r="O5975" i="7"/>
  <c r="O5981" i="7"/>
  <c r="O5986" i="7"/>
  <c r="O5991" i="7"/>
  <c r="O5997" i="7"/>
  <c r="O6002" i="7"/>
  <c r="O6007" i="7"/>
  <c r="O6013" i="7"/>
  <c r="O6018" i="7"/>
  <c r="O6023" i="7"/>
  <c r="O6029" i="7"/>
  <c r="O6034" i="7"/>
  <c r="O6039" i="7"/>
  <c r="O6045" i="7"/>
  <c r="O6050" i="7"/>
  <c r="O6055" i="7"/>
  <c r="O6061" i="7"/>
  <c r="O6066" i="7"/>
  <c r="O6071" i="7"/>
  <c r="O6077" i="7"/>
  <c r="O6082" i="7"/>
  <c r="O6087" i="7"/>
  <c r="O6093" i="7"/>
  <c r="O6098" i="7"/>
  <c r="O6103" i="7"/>
  <c r="O6109" i="7"/>
  <c r="O6114" i="7"/>
  <c r="O6119" i="7"/>
  <c r="O6125" i="7"/>
  <c r="O6130" i="7"/>
  <c r="O6135" i="7"/>
  <c r="O6141" i="7"/>
  <c r="O6146" i="7"/>
  <c r="O6151" i="7"/>
  <c r="O6157" i="7"/>
  <c r="O6162" i="7"/>
  <c r="O6167" i="7"/>
  <c r="O6173" i="7"/>
  <c r="O6178" i="7"/>
  <c r="O6183" i="7"/>
  <c r="O6189" i="7"/>
  <c r="O6194" i="7"/>
  <c r="O6199" i="7"/>
  <c r="O6205" i="7"/>
  <c r="O6210" i="7"/>
  <c r="O6215" i="7"/>
  <c r="O6221" i="7"/>
  <c r="O6226" i="7"/>
  <c r="O6231" i="7"/>
  <c r="O6237" i="7"/>
  <c r="O6242" i="7"/>
  <c r="O6247" i="7"/>
  <c r="O6253" i="7"/>
  <c r="O6258" i="7"/>
  <c r="O6263" i="7"/>
  <c r="O6269" i="7"/>
  <c r="O6274" i="7"/>
  <c r="O6279" i="7"/>
  <c r="O6285" i="7"/>
  <c r="O6290" i="7"/>
  <c r="O6295" i="7"/>
  <c r="O6301" i="7"/>
  <c r="O6306" i="7"/>
  <c r="O6311" i="7"/>
  <c r="O6317" i="7"/>
  <c r="O6322" i="7"/>
  <c r="O6327" i="7"/>
  <c r="O6333" i="7"/>
  <c r="O6338" i="7"/>
  <c r="O6343" i="7"/>
  <c r="O6349" i="7"/>
  <c r="O6354" i="7"/>
  <c r="O6359" i="7"/>
  <c r="O6365" i="7"/>
  <c r="O6370" i="7"/>
  <c r="O6375" i="7"/>
  <c r="O6381" i="7"/>
  <c r="O6386" i="7"/>
  <c r="O6391" i="7"/>
  <c r="O6397" i="7"/>
  <c r="O6402" i="7"/>
  <c r="O6407" i="7"/>
  <c r="O6413" i="7"/>
  <c r="O6418" i="7"/>
  <c r="O6423" i="7"/>
  <c r="O6429" i="7"/>
  <c r="O6434" i="7"/>
  <c r="O6439" i="7"/>
  <c r="O6445" i="7"/>
  <c r="O6450" i="7"/>
  <c r="O6455" i="7"/>
  <c r="O6461" i="7"/>
  <c r="O6466" i="7"/>
  <c r="O6471" i="7"/>
  <c r="O6476" i="7"/>
  <c r="O6480" i="7"/>
  <c r="O6484" i="7"/>
  <c r="O6488" i="7"/>
  <c r="O6492" i="7"/>
  <c r="O6496" i="7"/>
  <c r="O6500" i="7"/>
  <c r="O6504" i="7"/>
  <c r="O6508" i="7"/>
  <c r="O6512" i="7"/>
  <c r="O6516" i="7"/>
  <c r="O6520" i="7"/>
  <c r="O6524" i="7"/>
  <c r="O6528" i="7"/>
  <c r="O6532" i="7"/>
  <c r="O6536" i="7"/>
  <c r="O6540" i="7"/>
  <c r="O6544" i="7"/>
  <c r="O6548" i="7"/>
  <c r="O6552" i="7"/>
  <c r="O6556" i="7"/>
  <c r="O6560" i="7"/>
  <c r="O6564" i="7"/>
  <c r="O6568" i="7"/>
  <c r="O6572" i="7"/>
  <c r="O6576" i="7"/>
  <c r="O6580" i="7"/>
  <c r="O6584" i="7"/>
  <c r="O6588" i="7"/>
  <c r="O6592" i="7"/>
  <c r="O6596" i="7"/>
  <c r="O6600" i="7"/>
  <c r="O6604" i="7"/>
  <c r="O6608" i="7"/>
  <c r="O6612" i="7"/>
  <c r="O6616" i="7"/>
  <c r="O6620" i="7"/>
  <c r="O6624" i="7"/>
  <c r="O6628" i="7"/>
  <c r="O6632" i="7"/>
  <c r="O6636" i="7"/>
  <c r="O6640" i="7"/>
  <c r="O6644" i="7"/>
  <c r="O6648" i="7"/>
  <c r="O6652" i="7"/>
  <c r="O6656" i="7"/>
  <c r="O6660" i="7"/>
  <c r="O6664" i="7"/>
  <c r="O6668" i="7"/>
  <c r="O6672" i="7"/>
  <c r="O6676" i="7"/>
  <c r="O6680" i="7"/>
  <c r="O6684" i="7"/>
  <c r="O6688" i="7"/>
  <c r="O6692" i="7"/>
  <c r="O6696" i="7"/>
  <c r="O6700" i="7"/>
  <c r="O6704" i="7"/>
  <c r="O6708" i="7"/>
  <c r="O6712" i="7"/>
  <c r="O6716" i="7"/>
  <c r="O6720" i="7"/>
  <c r="O6724" i="7"/>
  <c r="O6728" i="7"/>
  <c r="O6732" i="7"/>
  <c r="O6736" i="7"/>
  <c r="O6740" i="7"/>
  <c r="O6744" i="7"/>
  <c r="O6748" i="7"/>
  <c r="O6752" i="7"/>
  <c r="O6756" i="7"/>
  <c r="O6760" i="7"/>
  <c r="O6764" i="7"/>
  <c r="O6768" i="7"/>
  <c r="O6772" i="7"/>
  <c r="O6776" i="7"/>
  <c r="O6780" i="7"/>
  <c r="O6784" i="7"/>
  <c r="O6788" i="7"/>
  <c r="O6792" i="7"/>
  <c r="O6796" i="7"/>
  <c r="O6800" i="7"/>
  <c r="O6804" i="7"/>
  <c r="O6808" i="7"/>
  <c r="O6812" i="7"/>
  <c r="O6816" i="7"/>
  <c r="O6820" i="7"/>
  <c r="O6824" i="7"/>
  <c r="O6828" i="7"/>
  <c r="O6832" i="7"/>
  <c r="O6836" i="7"/>
  <c r="O6840" i="7"/>
  <c r="O6844" i="7"/>
  <c r="O6848" i="7"/>
  <c r="O6852" i="7"/>
  <c r="O6856" i="7"/>
  <c r="O6860" i="7"/>
  <c r="O6864" i="7"/>
  <c r="O6868" i="7"/>
  <c r="O6872" i="7"/>
  <c r="O6876" i="7"/>
  <c r="O6880" i="7"/>
  <c r="O6884" i="7"/>
  <c r="O6888" i="7"/>
  <c r="O6892" i="7"/>
  <c r="O6896" i="7"/>
  <c r="O6900" i="7"/>
  <c r="O6904" i="7"/>
  <c r="O6908" i="7"/>
  <c r="O6912" i="7"/>
  <c r="O6916" i="7"/>
  <c r="O6920" i="7"/>
  <c r="O6924" i="7"/>
  <c r="O6928" i="7"/>
  <c r="O6932" i="7"/>
  <c r="O6936" i="7"/>
  <c r="O6940" i="7"/>
  <c r="O6944" i="7"/>
  <c r="O6948" i="7"/>
  <c r="O6952" i="7"/>
  <c r="O6956" i="7"/>
  <c r="O6960" i="7"/>
  <c r="O6964" i="7"/>
  <c r="O6968" i="7"/>
  <c r="O6972" i="7"/>
  <c r="O6976" i="7"/>
  <c r="O6980" i="7"/>
  <c r="O6984" i="7"/>
  <c r="O6988" i="7"/>
  <c r="O6992" i="7"/>
  <c r="O6996" i="7"/>
  <c r="O7000" i="7"/>
  <c r="O7004" i="7"/>
  <c r="O7008" i="7"/>
  <c r="O7012" i="7"/>
  <c r="O7016" i="7"/>
  <c r="O7020" i="7"/>
  <c r="O7024" i="7"/>
  <c r="O7028" i="7"/>
  <c r="O7032" i="7"/>
  <c r="O7036" i="7"/>
  <c r="O7040" i="7"/>
  <c r="O7044" i="7"/>
  <c r="O7048" i="7"/>
  <c r="O7052" i="7"/>
  <c r="O7056" i="7"/>
  <c r="O7060" i="7"/>
  <c r="O7064" i="7"/>
  <c r="O7068" i="7"/>
  <c r="O7072" i="7"/>
  <c r="O7076" i="7"/>
  <c r="O7080" i="7"/>
  <c r="O7084" i="7"/>
  <c r="O7088" i="7"/>
  <c r="O7092" i="7"/>
  <c r="O7096" i="7"/>
  <c r="O7100" i="7"/>
  <c r="O7104" i="7"/>
  <c r="O7108" i="7"/>
  <c r="O7112" i="7"/>
  <c r="O7116" i="7"/>
  <c r="O7120" i="7"/>
  <c r="O7124" i="7"/>
  <c r="O7128" i="7"/>
  <c r="O2374" i="7"/>
  <c r="O3169" i="7"/>
  <c r="O3511" i="7"/>
  <c r="O3783" i="7"/>
  <c r="O4039" i="7"/>
  <c r="O4295" i="7"/>
  <c r="O4394" i="7"/>
  <c r="O4479" i="7"/>
  <c r="O4565" i="7"/>
  <c r="O4650" i="7"/>
  <c r="O4735" i="7"/>
  <c r="O4821" i="7"/>
  <c r="O4906" i="7"/>
  <c r="O4991" i="7"/>
  <c r="O5077" i="7"/>
  <c r="O5162" i="7"/>
  <c r="O5231" i="7"/>
  <c r="O5295" i="7"/>
  <c r="O5359" i="7"/>
  <c r="O5423" i="7"/>
  <c r="O5487" i="7"/>
  <c r="O5551" i="7"/>
  <c r="O5577" i="7"/>
  <c r="O5598" i="7"/>
  <c r="O5619" i="7"/>
  <c r="O5641" i="7"/>
  <c r="O5662" i="7"/>
  <c r="O5683" i="7"/>
  <c r="O5705" i="7"/>
  <c r="O5726" i="7"/>
  <c r="O5747" i="7"/>
  <c r="O5769" i="7"/>
  <c r="O5790" i="7"/>
  <c r="O5811" i="7"/>
  <c r="O5833" i="7"/>
  <c r="O5854" i="7"/>
  <c r="O5875" i="7"/>
  <c r="O5897" i="7"/>
  <c r="O5918" i="7"/>
  <c r="O5939" i="7"/>
  <c r="O5961" i="7"/>
  <c r="O5982" i="7"/>
  <c r="O6003" i="7"/>
  <c r="O6025" i="7"/>
  <c r="O6046" i="7"/>
  <c r="O6067" i="7"/>
  <c r="O6089" i="7"/>
  <c r="O6110" i="7"/>
  <c r="O6131" i="7"/>
  <c r="O6153" i="7"/>
  <c r="O6174" i="7"/>
  <c r="O6195" i="7"/>
  <c r="O6217" i="7"/>
  <c r="O6238" i="7"/>
  <c r="O6259" i="7"/>
  <c r="O6281" i="7"/>
  <c r="O6302" i="7"/>
  <c r="O6323" i="7"/>
  <c r="O6345" i="7"/>
  <c r="O6366" i="7"/>
  <c r="O6387" i="7"/>
  <c r="O6409" i="7"/>
  <c r="O6430" i="7"/>
  <c r="O6451" i="7"/>
  <c r="O6473" i="7"/>
  <c r="O6489" i="7"/>
  <c r="O6505" i="7"/>
  <c r="O6521" i="7"/>
  <c r="O6537" i="7"/>
  <c r="O6553" i="7"/>
  <c r="O6569" i="7"/>
  <c r="O6585" i="7"/>
  <c r="O6601" i="7"/>
  <c r="O6617" i="7"/>
  <c r="O6633" i="7"/>
  <c r="O6649" i="7"/>
  <c r="O6665" i="7"/>
  <c r="O6681" i="7"/>
  <c r="O6697" i="7"/>
  <c r="O6713" i="7"/>
  <c r="O6729" i="7"/>
  <c r="O6745" i="7"/>
  <c r="O6761" i="7"/>
  <c r="O6777" i="7"/>
  <c r="O6793" i="7"/>
  <c r="O6809" i="7"/>
  <c r="O6825" i="7"/>
  <c r="O6841" i="7"/>
  <c r="O6857" i="7"/>
  <c r="O6873" i="7"/>
  <c r="O6889" i="7"/>
  <c r="O6905" i="7"/>
  <c r="O6921" i="7"/>
  <c r="O6937" i="7"/>
  <c r="O6953" i="7"/>
  <c r="O6969" i="7"/>
  <c r="O6985" i="7"/>
  <c r="O7001" i="7"/>
  <c r="O7017" i="7"/>
  <c r="O7033" i="7"/>
  <c r="O7049" i="7"/>
  <c r="O7065" i="7"/>
  <c r="O7081" i="7"/>
  <c r="O7097" i="7"/>
  <c r="O7113" i="7"/>
  <c r="O7129" i="7"/>
  <c r="O7135" i="7"/>
  <c r="O7140" i="7"/>
  <c r="O7145" i="7"/>
  <c r="O7151" i="7"/>
  <c r="O7156" i="7"/>
  <c r="O7161" i="7"/>
  <c r="O7167" i="7"/>
  <c r="O7172" i="7"/>
  <c r="O7177" i="7"/>
  <c r="O7183" i="7"/>
  <c r="O7188" i="7"/>
  <c r="O7193" i="7"/>
  <c r="O7199" i="7"/>
  <c r="O7204" i="7"/>
  <c r="O7209" i="7"/>
  <c r="O7215" i="7"/>
  <c r="O7220" i="7"/>
  <c r="O7225" i="7"/>
  <c r="O7231" i="7"/>
  <c r="O7236" i="7"/>
  <c r="O7241" i="7"/>
  <c r="O7247" i="7"/>
  <c r="O7252" i="7"/>
  <c r="O7257" i="7"/>
  <c r="O7263" i="7"/>
  <c r="O7268" i="7"/>
  <c r="O7273" i="7"/>
  <c r="O7279" i="7"/>
  <c r="O7284" i="7"/>
  <c r="O7289" i="7"/>
  <c r="O7295" i="7"/>
  <c r="O7300" i="7"/>
  <c r="O7305" i="7"/>
  <c r="O7311" i="7"/>
  <c r="O7316" i="7"/>
  <c r="O7321" i="7"/>
  <c r="O7327" i="7"/>
  <c r="O7332" i="7"/>
  <c r="O7337" i="7"/>
  <c r="O7343" i="7"/>
  <c r="O7348" i="7"/>
  <c r="O7353" i="7"/>
  <c r="O7359" i="7"/>
  <c r="O7364" i="7"/>
  <c r="O7369" i="7"/>
  <c r="O7375" i="7"/>
  <c r="O7380" i="7"/>
  <c r="O7385" i="7"/>
  <c r="O7391" i="7"/>
  <c r="O7396" i="7"/>
  <c r="O7401" i="7"/>
  <c r="O7407" i="7"/>
  <c r="O7412" i="7"/>
  <c r="O7417" i="7"/>
  <c r="O7423" i="7"/>
  <c r="O7428" i="7"/>
  <c r="O7433" i="7"/>
  <c r="O7439" i="7"/>
  <c r="O7444" i="7"/>
  <c r="O7449" i="7"/>
  <c r="O7455" i="7"/>
  <c r="O7460" i="7"/>
  <c r="O7465" i="7"/>
  <c r="O7471" i="7"/>
  <c r="O7476" i="7"/>
  <c r="O7481" i="7"/>
  <c r="O7487" i="7"/>
  <c r="O7492" i="7"/>
  <c r="O7497" i="7"/>
  <c r="O7503" i="7"/>
  <c r="O7508" i="7"/>
  <c r="O7513" i="7"/>
  <c r="O7519" i="7"/>
  <c r="O7524" i="7"/>
  <c r="O7529" i="7"/>
  <c r="O7535" i="7"/>
  <c r="O7540" i="7"/>
  <c r="O7545" i="7"/>
  <c r="O7551" i="7"/>
  <c r="O7556" i="7"/>
  <c r="O7561" i="7"/>
  <c r="O7567" i="7"/>
  <c r="O7572" i="7"/>
  <c r="O7577" i="7"/>
  <c r="O7583" i="7"/>
  <c r="O7588" i="7"/>
  <c r="O7593" i="7"/>
  <c r="O7599" i="7"/>
  <c r="O7604" i="7"/>
  <c r="O7609" i="7"/>
  <c r="O7615" i="7"/>
  <c r="O7620" i="7"/>
  <c r="O7625" i="7"/>
  <c r="O7631" i="7"/>
  <c r="O7636" i="7"/>
  <c r="O7641" i="7"/>
  <c r="O7647" i="7"/>
  <c r="O7652" i="7"/>
  <c r="O7657" i="7"/>
  <c r="O7663" i="7"/>
  <c r="O7668" i="7"/>
  <c r="O7673" i="7"/>
  <c r="O7679" i="7"/>
  <c r="O7684" i="7"/>
  <c r="O7689" i="7"/>
  <c r="O7695" i="7"/>
  <c r="O7700" i="7"/>
  <c r="O7705" i="7"/>
  <c r="O7711" i="7"/>
  <c r="O7716" i="7"/>
  <c r="O7721" i="7"/>
  <c r="O7727" i="7"/>
  <c r="O7732" i="7"/>
  <c r="O7737" i="7"/>
  <c r="O7743" i="7"/>
  <c r="O7748" i="7"/>
  <c r="O7753" i="7"/>
  <c r="O7759" i="7"/>
  <c r="O7764" i="7"/>
  <c r="O7769" i="7"/>
  <c r="O7775" i="7"/>
  <c r="O7780" i="7"/>
  <c r="O7785" i="7"/>
  <c r="O7791" i="7"/>
  <c r="O7796" i="7"/>
  <c r="O7801" i="7"/>
  <c r="O7807" i="7"/>
  <c r="O7812" i="7"/>
  <c r="O7817" i="7"/>
  <c r="O7823" i="7"/>
  <c r="O7828" i="7"/>
  <c r="O7833" i="7"/>
  <c r="O7839" i="7"/>
  <c r="O7844" i="7"/>
  <c r="O7849" i="7"/>
  <c r="O7855" i="7"/>
  <c r="O7860" i="7"/>
  <c r="O7865" i="7"/>
  <c r="O7871" i="7"/>
  <c r="O7876" i="7"/>
  <c r="O7881" i="7"/>
  <c r="O7887" i="7"/>
  <c r="O7892" i="7"/>
  <c r="O7897" i="7"/>
  <c r="O7903" i="7"/>
  <c r="O7908" i="7"/>
  <c r="O7913" i="7"/>
  <c r="O7919" i="7"/>
  <c r="O7924" i="7"/>
  <c r="O7929" i="7"/>
  <c r="O7935" i="7"/>
  <c r="O7940" i="7"/>
  <c r="O7945" i="7"/>
  <c r="O7951" i="7"/>
  <c r="O7956" i="7"/>
  <c r="O7961" i="7"/>
  <c r="O7967" i="7"/>
  <c r="O7972" i="7"/>
  <c r="O7977" i="7"/>
  <c r="O7983" i="7"/>
  <c r="O7988" i="7"/>
  <c r="O7993" i="7"/>
  <c r="O7999" i="7"/>
  <c r="O8004" i="7"/>
  <c r="O8009" i="7"/>
  <c r="O8015" i="7"/>
  <c r="O8020" i="7"/>
  <c r="O8025" i="7"/>
  <c r="O8031" i="7"/>
  <c r="O8036" i="7"/>
  <c r="O8041" i="7"/>
  <c r="O8047" i="7"/>
  <c r="O8052" i="7"/>
  <c r="O8057" i="7"/>
  <c r="O8063" i="7"/>
  <c r="O8068" i="7"/>
  <c r="O8073" i="7"/>
  <c r="O8079" i="7"/>
  <c r="O8084" i="7"/>
  <c r="O8089" i="7"/>
  <c r="O8095" i="7"/>
  <c r="O8100" i="7"/>
  <c r="O8105" i="7"/>
  <c r="O8111" i="7"/>
  <c r="O8116" i="7"/>
  <c r="O8121" i="7"/>
  <c r="O8127" i="7"/>
  <c r="O8132" i="7"/>
  <c r="O8137" i="7"/>
  <c r="O8143" i="7"/>
  <c r="O8148" i="7"/>
  <c r="O8153" i="7"/>
  <c r="O8159" i="7"/>
  <c r="O8164" i="7"/>
  <c r="O8169" i="7"/>
  <c r="O8174" i="7"/>
  <c r="O8178" i="7"/>
  <c r="O8182" i="7"/>
  <c r="O8186" i="7"/>
  <c r="O8190" i="7"/>
  <c r="O8194" i="7"/>
  <c r="O8198" i="7"/>
  <c r="O8202" i="7"/>
  <c r="O8206" i="7"/>
  <c r="O8210" i="7"/>
  <c r="O8214" i="7"/>
  <c r="O8218" i="7"/>
  <c r="O8222" i="7"/>
  <c r="O8226" i="7"/>
  <c r="O8230" i="7"/>
  <c r="O8234" i="7"/>
  <c r="O8238" i="7"/>
  <c r="O8242" i="7"/>
  <c r="O8246" i="7"/>
  <c r="O8250" i="7"/>
  <c r="O8254" i="7"/>
  <c r="O8258" i="7"/>
  <c r="O8262" i="7"/>
  <c r="O8266" i="7"/>
  <c r="O8270" i="7"/>
  <c r="O8274" i="7"/>
  <c r="O8278" i="7"/>
  <c r="O8282" i="7"/>
  <c r="O8286" i="7"/>
  <c r="O8290" i="7"/>
  <c r="O8294" i="7"/>
  <c r="O8298" i="7"/>
  <c r="O8302" i="7"/>
  <c r="O8306" i="7"/>
  <c r="O8310" i="7"/>
  <c r="O8314" i="7"/>
  <c r="O8318" i="7"/>
  <c r="O8322" i="7"/>
  <c r="O8326" i="7"/>
  <c r="O8330" i="7"/>
  <c r="O8334" i="7"/>
  <c r="O8338" i="7"/>
  <c r="O8342" i="7"/>
  <c r="O8346" i="7"/>
  <c r="O8350" i="7"/>
  <c r="O8354" i="7"/>
  <c r="O8358" i="7"/>
  <c r="O8362" i="7"/>
  <c r="O8366" i="7"/>
  <c r="O8370" i="7"/>
  <c r="O8374" i="7"/>
  <c r="O8378" i="7"/>
  <c r="O8382" i="7"/>
  <c r="O8386" i="7"/>
  <c r="O8390" i="7"/>
  <c r="O8394" i="7"/>
  <c r="O8398" i="7"/>
  <c r="O8402" i="7"/>
  <c r="O8406" i="7"/>
  <c r="O8410" i="7"/>
  <c r="O8414" i="7"/>
  <c r="O8418" i="7"/>
  <c r="O8422" i="7"/>
  <c r="O8426" i="7"/>
  <c r="O8430" i="7"/>
  <c r="O8434" i="7"/>
  <c r="O8438" i="7"/>
  <c r="O8442" i="7"/>
  <c r="O8446" i="7"/>
  <c r="O8450" i="7"/>
  <c r="O8454" i="7"/>
  <c r="O8458" i="7"/>
  <c r="O8462" i="7"/>
  <c r="O8466" i="7"/>
  <c r="O8470" i="7"/>
  <c r="O8474" i="7"/>
  <c r="O8478" i="7"/>
  <c r="O8482" i="7"/>
  <c r="O8486" i="7"/>
  <c r="O8490" i="7"/>
  <c r="O8494" i="7"/>
  <c r="O8498" i="7"/>
  <c r="O8502" i="7"/>
  <c r="O8506" i="7"/>
  <c r="O8510" i="7"/>
  <c r="O8514" i="7"/>
  <c r="O8518" i="7"/>
  <c r="O8522" i="7"/>
  <c r="O8526" i="7"/>
  <c r="O8339" i="7"/>
  <c r="O8351" i="7"/>
  <c r="O8359" i="7"/>
  <c r="O8363" i="7"/>
  <c r="O8371" i="7"/>
  <c r="O8383" i="7"/>
  <c r="O8391" i="7"/>
  <c r="O8395" i="7"/>
  <c r="O8403" i="7"/>
  <c r="O8411" i="7"/>
  <c r="O8419" i="7"/>
  <c r="O8427" i="7"/>
  <c r="O8435" i="7"/>
  <c r="O8443" i="7"/>
  <c r="O8451" i="7"/>
  <c r="O8459" i="7"/>
  <c r="O8467" i="7"/>
  <c r="O8475" i="7"/>
  <c r="O8483" i="7"/>
  <c r="O8491" i="7"/>
  <c r="O8499" i="7"/>
  <c r="O8503" i="7"/>
  <c r="O8511" i="7"/>
  <c r="O8519" i="7"/>
  <c r="O8527" i="7"/>
  <c r="O2981" i="7"/>
  <c r="O5034" i="7"/>
  <c r="O5263" i="7"/>
  <c r="O5391" i="7"/>
  <c r="O5519" i="7"/>
  <c r="O5587" i="7"/>
  <c r="O5630" i="7"/>
  <c r="O5651" i="7"/>
  <c r="O5694" i="7"/>
  <c r="O5737" i="7"/>
  <c r="O5779" i="7"/>
  <c r="O5822" i="7"/>
  <c r="O5865" i="7"/>
  <c r="O5907" i="7"/>
  <c r="O5950" i="7"/>
  <c r="O5993" i="7"/>
  <c r="O6035" i="7"/>
  <c r="O6078" i="7"/>
  <c r="O6121" i="7"/>
  <c r="O6163" i="7"/>
  <c r="O6206" i="7"/>
  <c r="O6249" i="7"/>
  <c r="O6291" i="7"/>
  <c r="O6334" i="7"/>
  <c r="O6377" i="7"/>
  <c r="O6419" i="7"/>
  <c r="O6462" i="7"/>
  <c r="O6497" i="7"/>
  <c r="O6529" i="7"/>
  <c r="O6561" i="7"/>
  <c r="O6593" i="7"/>
  <c r="O6625" i="7"/>
  <c r="O6657" i="7"/>
  <c r="O6689" i="7"/>
  <c r="O6721" i="7"/>
  <c r="O6753" i="7"/>
  <c r="O6785" i="7"/>
  <c r="O6817" i="7"/>
  <c r="O6849" i="7"/>
  <c r="O6881" i="7"/>
  <c r="O6913" i="7"/>
  <c r="O6945" i="7"/>
  <c r="O6977" i="7"/>
  <c r="O7009" i="7"/>
  <c r="O7041" i="7"/>
  <c r="O7073" i="7"/>
  <c r="O7121" i="7"/>
  <c r="O7137" i="7"/>
  <c r="O7148" i="7"/>
  <c r="O7159" i="7"/>
  <c r="O7169" i="7"/>
  <c r="O7180" i="7"/>
  <c r="O7191" i="7"/>
  <c r="O7201" i="7"/>
  <c r="O7212" i="7"/>
  <c r="O7223" i="7"/>
  <c r="O7233" i="7"/>
  <c r="O7244" i="7"/>
  <c r="O7255" i="7"/>
  <c r="O7265" i="7"/>
  <c r="O7276" i="7"/>
  <c r="O7287" i="7"/>
  <c r="O7297" i="7"/>
  <c r="O7308" i="7"/>
  <c r="O7319" i="7"/>
  <c r="O7329" i="7"/>
  <c r="O7340" i="7"/>
  <c r="O7345" i="7"/>
  <c r="O7356" i="7"/>
  <c r="O7367" i="7"/>
  <c r="O7383" i="7"/>
  <c r="O7393" i="7"/>
  <c r="O7404" i="7"/>
  <c r="O7409" i="7"/>
  <c r="O7420" i="7"/>
  <c r="O7431" i="7"/>
  <c r="O7441" i="7"/>
  <c r="O7452" i="7"/>
  <c r="O7463" i="7"/>
  <c r="O7479" i="7"/>
  <c r="O7489" i="7"/>
  <c r="O7500" i="7"/>
  <c r="O7511" i="7"/>
  <c r="O7521" i="7"/>
  <c r="O7532" i="7"/>
  <c r="O7543" i="7"/>
  <c r="O7553" i="7"/>
  <c r="O7559" i="7"/>
  <c r="O7569" i="7"/>
  <c r="O7580" i="7"/>
  <c r="O7596" i="7"/>
  <c r="O7607" i="7"/>
  <c r="O7617" i="7"/>
  <c r="O7628" i="7"/>
  <c r="O7639" i="7"/>
  <c r="O7649" i="7"/>
  <c r="O7660" i="7"/>
  <c r="O7671" i="7"/>
  <c r="O7681" i="7"/>
  <c r="O7692" i="7"/>
  <c r="O7703" i="7"/>
  <c r="O7713" i="7"/>
  <c r="O7724" i="7"/>
  <c r="O7735" i="7"/>
  <c r="O7745" i="7"/>
  <c r="O7751" i="7"/>
  <c r="O7761" i="7"/>
  <c r="O7772" i="7"/>
  <c r="O7783" i="7"/>
  <c r="O7793" i="7"/>
  <c r="O7804" i="7"/>
  <c r="O7815" i="7"/>
  <c r="O7825" i="7"/>
  <c r="O7836" i="7"/>
  <c r="O7847" i="7"/>
  <c r="O7857" i="7"/>
  <c r="O7868" i="7"/>
  <c r="O7879" i="7"/>
  <c r="O7889" i="7"/>
  <c r="O7900" i="7"/>
  <c r="O7911" i="7"/>
  <c r="O7921" i="7"/>
  <c r="O7932" i="7"/>
  <c r="O7943" i="7"/>
  <c r="O7953" i="7"/>
  <c r="O7959" i="7"/>
  <c r="O7969" i="7"/>
  <c r="O7980" i="7"/>
  <c r="O7991" i="7"/>
  <c r="O8001" i="7"/>
  <c r="O8012" i="7"/>
  <c r="O8023" i="7"/>
  <c r="O8033" i="7"/>
  <c r="O8044" i="7"/>
  <c r="O8055" i="7"/>
  <c r="O8065" i="7"/>
  <c r="O8076" i="7"/>
  <c r="O8087" i="7"/>
  <c r="O8097" i="7"/>
  <c r="O8108" i="7"/>
  <c r="O8119" i="7"/>
  <c r="O8129" i="7"/>
  <c r="O8145" i="7"/>
  <c r="O8156" i="7"/>
  <c r="O8161" i="7"/>
  <c r="O8172" i="7"/>
  <c r="O8180" i="7"/>
  <c r="O8188" i="7"/>
  <c r="O8196" i="7"/>
  <c r="O8204" i="7"/>
  <c r="O8216" i="7"/>
  <c r="O8224" i="7"/>
  <c r="O8232" i="7"/>
  <c r="O8240" i="7"/>
  <c r="O8248" i="7"/>
  <c r="O8256" i="7"/>
  <c r="O8264" i="7"/>
  <c r="O8272" i="7"/>
  <c r="O8280" i="7"/>
  <c r="O8288" i="7"/>
  <c r="O8296" i="7"/>
  <c r="O8304" i="7"/>
  <c r="O8308" i="7"/>
  <c r="O8316" i="7"/>
  <c r="O8328" i="7"/>
  <c r="O8336" i="7"/>
  <c r="O8344" i="7"/>
  <c r="O8352" i="7"/>
  <c r="O8360" i="7"/>
  <c r="O8364" i="7"/>
  <c r="O8372" i="7"/>
  <c r="O8380" i="7"/>
  <c r="O8388" i="7"/>
  <c r="O8396" i="7"/>
  <c r="O8408" i="7"/>
  <c r="O8416" i="7"/>
  <c r="O8420" i="7"/>
  <c r="O8428" i="7"/>
  <c r="O8440" i="7"/>
  <c r="O8448" i="7"/>
  <c r="O8452" i="7"/>
  <c r="O8460" i="7"/>
  <c r="O8468" i="7"/>
  <c r="O8480" i="7"/>
  <c r="O8484" i="7"/>
  <c r="O8492" i="7"/>
  <c r="O8500" i="7"/>
  <c r="O8508" i="7"/>
  <c r="O8516" i="7"/>
  <c r="O8524" i="7"/>
  <c r="O3425" i="7"/>
  <c r="O3719" i="7"/>
  <c r="O4231" i="7"/>
  <c r="O4458" i="7"/>
  <c r="O4629" i="7"/>
  <c r="O4799" i="7"/>
  <c r="O4970" i="7"/>
  <c r="O5141" i="7"/>
  <c r="O5343" i="7"/>
  <c r="O5471" i="7"/>
  <c r="O5571" i="7"/>
  <c r="O5593" i="7"/>
  <c r="O5635" i="7"/>
  <c r="O5678" i="7"/>
  <c r="O5742" i="7"/>
  <c r="O5785" i="7"/>
  <c r="O5827" i="7"/>
  <c r="O5849" i="7"/>
  <c r="O5891" i="7"/>
  <c r="O5934" i="7"/>
  <c r="O5998" i="7"/>
  <c r="O6041" i="7"/>
  <c r="O6083" i="7"/>
  <c r="O6126" i="7"/>
  <c r="O6169" i="7"/>
  <c r="O6211" i="7"/>
  <c r="O6254" i="7"/>
  <c r="O6297" i="7"/>
  <c r="O6339" i="7"/>
  <c r="O6382" i="7"/>
  <c r="O6425" i="7"/>
  <c r="O6467" i="7"/>
  <c r="O6501" i="7"/>
  <c r="O6533" i="7"/>
  <c r="O6565" i="7"/>
  <c r="O6597" i="7"/>
  <c r="O6629" i="7"/>
  <c r="O6661" i="7"/>
  <c r="O6693" i="7"/>
  <c r="O6725" i="7"/>
  <c r="O6757" i="7"/>
  <c r="O6789" i="7"/>
  <c r="O6837" i="7"/>
  <c r="O6869" i="7"/>
  <c r="O6901" i="7"/>
  <c r="O6933" i="7"/>
  <c r="O6965" i="7"/>
  <c r="O6997" i="7"/>
  <c r="O7029" i="7"/>
  <c r="O7061" i="7"/>
  <c r="O7093" i="7"/>
  <c r="O7125" i="7"/>
  <c r="O7139" i="7"/>
  <c r="O7149" i="7"/>
  <c r="O7160" i="7"/>
  <c r="O7171" i="7"/>
  <c r="O7181" i="7"/>
  <c r="O7187" i="7"/>
  <c r="O7203" i="7"/>
  <c r="O7213" i="7"/>
  <c r="O7219" i="7"/>
  <c r="O7229" i="7"/>
  <c r="O7240" i="7"/>
  <c r="O7251" i="7"/>
  <c r="O7261" i="7"/>
  <c r="O7272" i="7"/>
  <c r="O7283" i="7"/>
  <c r="O7299" i="7"/>
  <c r="O7309" i="7"/>
  <c r="O7315" i="7"/>
  <c r="O7325" i="7"/>
  <c r="O7336" i="7"/>
  <c r="O7352" i="7"/>
  <c r="O7363" i="7"/>
  <c r="O7373" i="7"/>
  <c r="O7384" i="7"/>
  <c r="O7395" i="7"/>
  <c r="O7405" i="7"/>
  <c r="O7416" i="7"/>
  <c r="O7427" i="7"/>
  <c r="O7437" i="7"/>
  <c r="O7448" i="7"/>
  <c r="O7459" i="7"/>
  <c r="O7469" i="7"/>
  <c r="O7480" i="7"/>
  <c r="O7491" i="7"/>
  <c r="O7501" i="7"/>
  <c r="O7512" i="7"/>
  <c r="O7523" i="7"/>
  <c r="O7533" i="7"/>
  <c r="O7544" i="7"/>
  <c r="O7549" i="7"/>
  <c r="O7565" i="7"/>
  <c r="O7576" i="7"/>
  <c r="O7587" i="7"/>
  <c r="O7597" i="7"/>
  <c r="O7608" i="7"/>
  <c r="O7619" i="7"/>
  <c r="O7629" i="7"/>
  <c r="O7640" i="7"/>
  <c r="O7651" i="7"/>
  <c r="O7661" i="7"/>
  <c r="O7672" i="7"/>
  <c r="O7683" i="7"/>
  <c r="O7693" i="7"/>
  <c r="O7704" i="7"/>
  <c r="O7715" i="7"/>
  <c r="O7725" i="7"/>
  <c r="O7736" i="7"/>
  <c r="O7747" i="7"/>
  <c r="O7757" i="7"/>
  <c r="O7768" i="7"/>
  <c r="O7779" i="7"/>
  <c r="O7795" i="7"/>
  <c r="O7805" i="7"/>
  <c r="O7816" i="7"/>
  <c r="O2716" i="7"/>
  <c r="O3255" i="7"/>
  <c r="O3591" i="7"/>
  <c r="O3847" i="7"/>
  <c r="O4103" i="7"/>
  <c r="O4330" i="7"/>
  <c r="O4415" i="7"/>
  <c r="O4501" i="7"/>
  <c r="O4586" i="7"/>
  <c r="O4671" i="7"/>
  <c r="O4757" i="7"/>
  <c r="O4842" i="7"/>
  <c r="O4927" i="7"/>
  <c r="O5013" i="7"/>
  <c r="O5098" i="7"/>
  <c r="O5183" i="7"/>
  <c r="O5247" i="7"/>
  <c r="O5311" i="7"/>
  <c r="O5375" i="7"/>
  <c r="O5439" i="7"/>
  <c r="O5503" i="7"/>
  <c r="O5561" i="7"/>
  <c r="O5582" i="7"/>
  <c r="O5603" i="7"/>
  <c r="O5625" i="7"/>
  <c r="O5646" i="7"/>
  <c r="O5667" i="7"/>
  <c r="O5689" i="7"/>
  <c r="O5710" i="7"/>
  <c r="O5731" i="7"/>
  <c r="O5753" i="7"/>
  <c r="O5774" i="7"/>
  <c r="O5795" i="7"/>
  <c r="O5817" i="7"/>
  <c r="O5838" i="7"/>
  <c r="O5859" i="7"/>
  <c r="O5881" i="7"/>
  <c r="O5902" i="7"/>
  <c r="O5923" i="7"/>
  <c r="O5945" i="7"/>
  <c r="O5966" i="7"/>
  <c r="O5987" i="7"/>
  <c r="O6009" i="7"/>
  <c r="O6030" i="7"/>
  <c r="O6051" i="7"/>
  <c r="O6073" i="7"/>
  <c r="O6094" i="7"/>
  <c r="O6115" i="7"/>
  <c r="O6137" i="7"/>
  <c r="O6158" i="7"/>
  <c r="O6179" i="7"/>
  <c r="O6201" i="7"/>
  <c r="O6222" i="7"/>
  <c r="O6243" i="7"/>
  <c r="O6265" i="7"/>
  <c r="O6286" i="7"/>
  <c r="O6307" i="7"/>
  <c r="O6329" i="7"/>
  <c r="O6350" i="7"/>
  <c r="O6371" i="7"/>
  <c r="O6393" i="7"/>
  <c r="O6414" i="7"/>
  <c r="O6435" i="7"/>
  <c r="O6457" i="7"/>
  <c r="O6477" i="7"/>
  <c r="O6493" i="7"/>
  <c r="O6509" i="7"/>
  <c r="O6525" i="7"/>
  <c r="O6541" i="7"/>
  <c r="O6557" i="7"/>
  <c r="O6573" i="7"/>
  <c r="O6589" i="7"/>
  <c r="O6605" i="7"/>
  <c r="O6621" i="7"/>
  <c r="O6637" i="7"/>
  <c r="O6653" i="7"/>
  <c r="O6669" i="7"/>
  <c r="O6685" i="7"/>
  <c r="O6701" i="7"/>
  <c r="O6717" i="7"/>
  <c r="O6733" i="7"/>
  <c r="O6749" i="7"/>
  <c r="O6765" i="7"/>
  <c r="O6781" i="7"/>
  <c r="O6797" i="7"/>
  <c r="O6813" i="7"/>
  <c r="O6829" i="7"/>
  <c r="O6845" i="7"/>
  <c r="O6861" i="7"/>
  <c r="O6877" i="7"/>
  <c r="O6893" i="7"/>
  <c r="O6909" i="7"/>
  <c r="O6925" i="7"/>
  <c r="O6941" i="7"/>
  <c r="O6957" i="7"/>
  <c r="O6973" i="7"/>
  <c r="O6989" i="7"/>
  <c r="O7005" i="7"/>
  <c r="O7021" i="7"/>
  <c r="O7037" i="7"/>
  <c r="O7053" i="7"/>
  <c r="O7069" i="7"/>
  <c r="O7085" i="7"/>
  <c r="O7101" i="7"/>
  <c r="O7117" i="7"/>
  <c r="O7131" i="7"/>
  <c r="O7136" i="7"/>
  <c r="O7141" i="7"/>
  <c r="O7147" i="7"/>
  <c r="O7152" i="7"/>
  <c r="O7157" i="7"/>
  <c r="O7163" i="7"/>
  <c r="O7168" i="7"/>
  <c r="O7173" i="7"/>
  <c r="O7179" i="7"/>
  <c r="O7184" i="7"/>
  <c r="O7189" i="7"/>
  <c r="O7195" i="7"/>
  <c r="O7200" i="7"/>
  <c r="O7205" i="7"/>
  <c r="O7211" i="7"/>
  <c r="O7216" i="7"/>
  <c r="O7221" i="7"/>
  <c r="O7227" i="7"/>
  <c r="O7232" i="7"/>
  <c r="O7237" i="7"/>
  <c r="O7243" i="7"/>
  <c r="O7248" i="7"/>
  <c r="O7253" i="7"/>
  <c r="O7259" i="7"/>
  <c r="O7264" i="7"/>
  <c r="O7269" i="7"/>
  <c r="O7275" i="7"/>
  <c r="O7280" i="7"/>
  <c r="O7285" i="7"/>
  <c r="O7291" i="7"/>
  <c r="O7296" i="7"/>
  <c r="O7301" i="7"/>
  <c r="O7307" i="7"/>
  <c r="O7312" i="7"/>
  <c r="O7317" i="7"/>
  <c r="O7323" i="7"/>
  <c r="O7328" i="7"/>
  <c r="O7333" i="7"/>
  <c r="O7339" i="7"/>
  <c r="O7344" i="7"/>
  <c r="O7349" i="7"/>
  <c r="O7355" i="7"/>
  <c r="O7360" i="7"/>
  <c r="O7365" i="7"/>
  <c r="O7371" i="7"/>
  <c r="O7376" i="7"/>
  <c r="O7381" i="7"/>
  <c r="O7387" i="7"/>
  <c r="O7392" i="7"/>
  <c r="O7397" i="7"/>
  <c r="O7403" i="7"/>
  <c r="O7408" i="7"/>
  <c r="O7413" i="7"/>
  <c r="O7419" i="7"/>
  <c r="O7424" i="7"/>
  <c r="O7429" i="7"/>
  <c r="O7435" i="7"/>
  <c r="O7440" i="7"/>
  <c r="O7445" i="7"/>
  <c r="O7451" i="7"/>
  <c r="O7456" i="7"/>
  <c r="O7461" i="7"/>
  <c r="O7467" i="7"/>
  <c r="O7472" i="7"/>
  <c r="O7477" i="7"/>
  <c r="O7483" i="7"/>
  <c r="O7488" i="7"/>
  <c r="O7493" i="7"/>
  <c r="O7499" i="7"/>
  <c r="O7504" i="7"/>
  <c r="O7509" i="7"/>
  <c r="O7515" i="7"/>
  <c r="O7520" i="7"/>
  <c r="O7525" i="7"/>
  <c r="O7531" i="7"/>
  <c r="O7536" i="7"/>
  <c r="O7541" i="7"/>
  <c r="O7547" i="7"/>
  <c r="O7552" i="7"/>
  <c r="O7557" i="7"/>
  <c r="O7563" i="7"/>
  <c r="O7568" i="7"/>
  <c r="O7573" i="7"/>
  <c r="O7579" i="7"/>
  <c r="O7584" i="7"/>
  <c r="O7589" i="7"/>
  <c r="O7595" i="7"/>
  <c r="O7600" i="7"/>
  <c r="O7605" i="7"/>
  <c r="O7611" i="7"/>
  <c r="O7616" i="7"/>
  <c r="O7621" i="7"/>
  <c r="O7627" i="7"/>
  <c r="O7632" i="7"/>
  <c r="O7637" i="7"/>
  <c r="O7643" i="7"/>
  <c r="O7648" i="7"/>
  <c r="O7653" i="7"/>
  <c r="O7659" i="7"/>
  <c r="O7664" i="7"/>
  <c r="O7669" i="7"/>
  <c r="O7675" i="7"/>
  <c r="O7680" i="7"/>
  <c r="O7685" i="7"/>
  <c r="O7691" i="7"/>
  <c r="O7696" i="7"/>
  <c r="O7701" i="7"/>
  <c r="O7707" i="7"/>
  <c r="O7712" i="7"/>
  <c r="O7717" i="7"/>
  <c r="O7723" i="7"/>
  <c r="O7728" i="7"/>
  <c r="O7733" i="7"/>
  <c r="O7739" i="7"/>
  <c r="O7744" i="7"/>
  <c r="O7749" i="7"/>
  <c r="O7755" i="7"/>
  <c r="O7760" i="7"/>
  <c r="O7765" i="7"/>
  <c r="O7771" i="7"/>
  <c r="O7776" i="7"/>
  <c r="O7781" i="7"/>
  <c r="O7787" i="7"/>
  <c r="O7792" i="7"/>
  <c r="O7797" i="7"/>
  <c r="O7803" i="7"/>
  <c r="O7808" i="7"/>
  <c r="O7813" i="7"/>
  <c r="O7819" i="7"/>
  <c r="O7824" i="7"/>
  <c r="O7829" i="7"/>
  <c r="O7835" i="7"/>
  <c r="O7840" i="7"/>
  <c r="O7845" i="7"/>
  <c r="O7851" i="7"/>
  <c r="O7856" i="7"/>
  <c r="O7861" i="7"/>
  <c r="O7867" i="7"/>
  <c r="O7872" i="7"/>
  <c r="O7877" i="7"/>
  <c r="O7883" i="7"/>
  <c r="O7888" i="7"/>
  <c r="O7893" i="7"/>
  <c r="O7899" i="7"/>
  <c r="O7904" i="7"/>
  <c r="O7909" i="7"/>
  <c r="O7915" i="7"/>
  <c r="O7920" i="7"/>
  <c r="O7925" i="7"/>
  <c r="O7931" i="7"/>
  <c r="O7936" i="7"/>
  <c r="O7941" i="7"/>
  <c r="O7947" i="7"/>
  <c r="O7952" i="7"/>
  <c r="O7957" i="7"/>
  <c r="O7963" i="7"/>
  <c r="O7968" i="7"/>
  <c r="O7973" i="7"/>
  <c r="O7979" i="7"/>
  <c r="O7984" i="7"/>
  <c r="O7989" i="7"/>
  <c r="O7995" i="7"/>
  <c r="O8000" i="7"/>
  <c r="O8005" i="7"/>
  <c r="O8011" i="7"/>
  <c r="O8016" i="7"/>
  <c r="O8021" i="7"/>
  <c r="O8027" i="7"/>
  <c r="O8032" i="7"/>
  <c r="O8037" i="7"/>
  <c r="O8043" i="7"/>
  <c r="O8048" i="7"/>
  <c r="O8053" i="7"/>
  <c r="O8059" i="7"/>
  <c r="O8064" i="7"/>
  <c r="O8069" i="7"/>
  <c r="O8075" i="7"/>
  <c r="O8080" i="7"/>
  <c r="O8085" i="7"/>
  <c r="O8091" i="7"/>
  <c r="O8096" i="7"/>
  <c r="O8101" i="7"/>
  <c r="O8107" i="7"/>
  <c r="O8112" i="7"/>
  <c r="O8117" i="7"/>
  <c r="O8123" i="7"/>
  <c r="O8128" i="7"/>
  <c r="O8133" i="7"/>
  <c r="O8139" i="7"/>
  <c r="O8144" i="7"/>
  <c r="O8149" i="7"/>
  <c r="O8155" i="7"/>
  <c r="O8160" i="7"/>
  <c r="O8165" i="7"/>
  <c r="O8171" i="7"/>
  <c r="O8175" i="7"/>
  <c r="O8179" i="7"/>
  <c r="O8183" i="7"/>
  <c r="O8187" i="7"/>
  <c r="O8191" i="7"/>
  <c r="O8195" i="7"/>
  <c r="O8199" i="7"/>
  <c r="O8203" i="7"/>
  <c r="O8207" i="7"/>
  <c r="O8211" i="7"/>
  <c r="O8215" i="7"/>
  <c r="O8219" i="7"/>
  <c r="O8223" i="7"/>
  <c r="O8227" i="7"/>
  <c r="O8231" i="7"/>
  <c r="O8235" i="7"/>
  <c r="O8239" i="7"/>
  <c r="O8243" i="7"/>
  <c r="O8247" i="7"/>
  <c r="O8251" i="7"/>
  <c r="O8255" i="7"/>
  <c r="O8259" i="7"/>
  <c r="O8263" i="7"/>
  <c r="O8267" i="7"/>
  <c r="O8271" i="7"/>
  <c r="O8275" i="7"/>
  <c r="O8279" i="7"/>
  <c r="O8283" i="7"/>
  <c r="O8287" i="7"/>
  <c r="O8291" i="7"/>
  <c r="O8295" i="7"/>
  <c r="O8299" i="7"/>
  <c r="O8303" i="7"/>
  <c r="O8307" i="7"/>
  <c r="O8311" i="7"/>
  <c r="O8315" i="7"/>
  <c r="O8319" i="7"/>
  <c r="O8323" i="7"/>
  <c r="O8327" i="7"/>
  <c r="O8331" i="7"/>
  <c r="O8335" i="7"/>
  <c r="O8343" i="7"/>
  <c r="O8347" i="7"/>
  <c r="O8355" i="7"/>
  <c r="O8367" i="7"/>
  <c r="O8375" i="7"/>
  <c r="O8379" i="7"/>
  <c r="O8387" i="7"/>
  <c r="O8399" i="7"/>
  <c r="O8407" i="7"/>
  <c r="O8415" i="7"/>
  <c r="O8423" i="7"/>
  <c r="O8431" i="7"/>
  <c r="O8439" i="7"/>
  <c r="O8447" i="7"/>
  <c r="O8455" i="7"/>
  <c r="O8463" i="7"/>
  <c r="O8471" i="7"/>
  <c r="O8479" i="7"/>
  <c r="O8487" i="7"/>
  <c r="O8495" i="7"/>
  <c r="O8507" i="7"/>
  <c r="O8515" i="7"/>
  <c r="O8523" i="7"/>
  <c r="O3340" i="7"/>
  <c r="O3655" i="7"/>
  <c r="O3911" i="7"/>
  <c r="O4167" i="7"/>
  <c r="O4351" i="7"/>
  <c r="O4437" i="7"/>
  <c r="O4522" i="7"/>
  <c r="O4607" i="7"/>
  <c r="O4693" i="7"/>
  <c r="O4778" i="7"/>
  <c r="O4863" i="7"/>
  <c r="O4949" i="7"/>
  <c r="O5119" i="7"/>
  <c r="O5199" i="7"/>
  <c r="O5327" i="7"/>
  <c r="O5455" i="7"/>
  <c r="O5566" i="7"/>
  <c r="O5609" i="7"/>
  <c r="O5673" i="7"/>
  <c r="O5715" i="7"/>
  <c r="O5758" i="7"/>
  <c r="O5801" i="7"/>
  <c r="O5843" i="7"/>
  <c r="O5886" i="7"/>
  <c r="O5929" i="7"/>
  <c r="O5971" i="7"/>
  <c r="O6014" i="7"/>
  <c r="O6057" i="7"/>
  <c r="O6099" i="7"/>
  <c r="O6142" i="7"/>
  <c r="O6185" i="7"/>
  <c r="O6227" i="7"/>
  <c r="O6270" i="7"/>
  <c r="O6313" i="7"/>
  <c r="O6355" i="7"/>
  <c r="O6398" i="7"/>
  <c r="O6441" i="7"/>
  <c r="O6481" i="7"/>
  <c r="O6513" i="7"/>
  <c r="O6545" i="7"/>
  <c r="O6577" i="7"/>
  <c r="O6609" i="7"/>
  <c r="O6641" i="7"/>
  <c r="O6673" i="7"/>
  <c r="O6705" i="7"/>
  <c r="O6737" i="7"/>
  <c r="O6769" i="7"/>
  <c r="O6801" i="7"/>
  <c r="O6833" i="7"/>
  <c r="O6865" i="7"/>
  <c r="O6897" i="7"/>
  <c r="O6929" i="7"/>
  <c r="O6961" i="7"/>
  <c r="O6993" i="7"/>
  <c r="O7025" i="7"/>
  <c r="O7057" i="7"/>
  <c r="O7089" i="7"/>
  <c r="O7105" i="7"/>
  <c r="O7132" i="7"/>
  <c r="O7143" i="7"/>
  <c r="O7153" i="7"/>
  <c r="O7164" i="7"/>
  <c r="O7175" i="7"/>
  <c r="O7185" i="7"/>
  <c r="O7196" i="7"/>
  <c r="O7207" i="7"/>
  <c r="O7217" i="7"/>
  <c r="O7228" i="7"/>
  <c r="O7239" i="7"/>
  <c r="O7249" i="7"/>
  <c r="O7260" i="7"/>
  <c r="O7271" i="7"/>
  <c r="O7281" i="7"/>
  <c r="O7292" i="7"/>
  <c r="O7303" i="7"/>
  <c r="O7313" i="7"/>
  <c r="O7324" i="7"/>
  <c r="O7335" i="7"/>
  <c r="O7351" i="7"/>
  <c r="O7361" i="7"/>
  <c r="O7372" i="7"/>
  <c r="O7377" i="7"/>
  <c r="O7388" i="7"/>
  <c r="O7399" i="7"/>
  <c r="O7415" i="7"/>
  <c r="O7425" i="7"/>
  <c r="O7436" i="7"/>
  <c r="O7447" i="7"/>
  <c r="O7457" i="7"/>
  <c r="O7468" i="7"/>
  <c r="O7473" i="7"/>
  <c r="O7484" i="7"/>
  <c r="O7495" i="7"/>
  <c r="O7505" i="7"/>
  <c r="O7516" i="7"/>
  <c r="O7527" i="7"/>
  <c r="O7537" i="7"/>
  <c r="O7548" i="7"/>
  <c r="O7564" i="7"/>
  <c r="O7575" i="7"/>
  <c r="O7585" i="7"/>
  <c r="O7591" i="7"/>
  <c r="O7601" i="7"/>
  <c r="O7612" i="7"/>
  <c r="O7623" i="7"/>
  <c r="O7633" i="7"/>
  <c r="O7644" i="7"/>
  <c r="O7655" i="7"/>
  <c r="O7665" i="7"/>
  <c r="O7676" i="7"/>
  <c r="O7687" i="7"/>
  <c r="O7697" i="7"/>
  <c r="O7708" i="7"/>
  <c r="O7719" i="7"/>
  <c r="O7729" i="7"/>
  <c r="O7740" i="7"/>
  <c r="O7756" i="7"/>
  <c r="O7767" i="7"/>
  <c r="O7777" i="7"/>
  <c r="O7788" i="7"/>
  <c r="O7799" i="7"/>
  <c r="O7809" i="7"/>
  <c r="O7820" i="7"/>
  <c r="O7831" i="7"/>
  <c r="O7841" i="7"/>
  <c r="O7852" i="7"/>
  <c r="O7863" i="7"/>
  <c r="O7873" i="7"/>
  <c r="O7884" i="7"/>
  <c r="O7895" i="7"/>
  <c r="O7905" i="7"/>
  <c r="O7916" i="7"/>
  <c r="O7927" i="7"/>
  <c r="O7937" i="7"/>
  <c r="O7948" i="7"/>
  <c r="O7964" i="7"/>
  <c r="O7975" i="7"/>
  <c r="O7985" i="7"/>
  <c r="O7996" i="7"/>
  <c r="O8007" i="7"/>
  <c r="O8017" i="7"/>
  <c r="O8028" i="7"/>
  <c r="O8039" i="7"/>
  <c r="O8049" i="7"/>
  <c r="O8060" i="7"/>
  <c r="O8071" i="7"/>
  <c r="O8081" i="7"/>
  <c r="O8092" i="7"/>
  <c r="O8103" i="7"/>
  <c r="O8113" i="7"/>
  <c r="O8124" i="7"/>
  <c r="O8135" i="7"/>
  <c r="O8140" i="7"/>
  <c r="O8151" i="7"/>
  <c r="O8167" i="7"/>
  <c r="O8176" i="7"/>
  <c r="O8184" i="7"/>
  <c r="O8192" i="7"/>
  <c r="O8200" i="7"/>
  <c r="O8208" i="7"/>
  <c r="O8212" i="7"/>
  <c r="O8220" i="7"/>
  <c r="O8228" i="7"/>
  <c r="O8236" i="7"/>
  <c r="O8244" i="7"/>
  <c r="O8252" i="7"/>
  <c r="O8260" i="7"/>
  <c r="O8268" i="7"/>
  <c r="O8276" i="7"/>
  <c r="O8284" i="7"/>
  <c r="O8292" i="7"/>
  <c r="O8300" i="7"/>
  <c r="O8312" i="7"/>
  <c r="O8320" i="7"/>
  <c r="O8324" i="7"/>
  <c r="O8332" i="7"/>
  <c r="O8340" i="7"/>
  <c r="O8348" i="7"/>
  <c r="O8356" i="7"/>
  <c r="O8368" i="7"/>
  <c r="O8376" i="7"/>
  <c r="O8384" i="7"/>
  <c r="O8392" i="7"/>
  <c r="O8400" i="7"/>
  <c r="O8404" i="7"/>
  <c r="O8412" i="7"/>
  <c r="O8424" i="7"/>
  <c r="O8432" i="7"/>
  <c r="O8436" i="7"/>
  <c r="O8444" i="7"/>
  <c r="O8456" i="7"/>
  <c r="O8464" i="7"/>
  <c r="O8472" i="7"/>
  <c r="O8476" i="7"/>
  <c r="O8488" i="7"/>
  <c r="O8496" i="7"/>
  <c r="O8504" i="7"/>
  <c r="O8512" i="7"/>
  <c r="O8520" i="7"/>
  <c r="O3084" i="7"/>
  <c r="O3975" i="7"/>
  <c r="O4373" i="7"/>
  <c r="O4543" i="7"/>
  <c r="O4714" i="7"/>
  <c r="O4885" i="7"/>
  <c r="O5055" i="7"/>
  <c r="O5215" i="7"/>
  <c r="O5279" i="7"/>
  <c r="O5407" i="7"/>
  <c r="O5535" i="7"/>
  <c r="O5614" i="7"/>
  <c r="O5657" i="7"/>
  <c r="O5699" i="7"/>
  <c r="O5721" i="7"/>
  <c r="O5763" i="7"/>
  <c r="O5806" i="7"/>
  <c r="O5870" i="7"/>
  <c r="O5913" i="7"/>
  <c r="O5955" i="7"/>
  <c r="O5977" i="7"/>
  <c r="O6019" i="7"/>
  <c r="O6062" i="7"/>
  <c r="O6105" i="7"/>
  <c r="O6147" i="7"/>
  <c r="O6190" i="7"/>
  <c r="O6233" i="7"/>
  <c r="O6275" i="7"/>
  <c r="O6318" i="7"/>
  <c r="O6361" i="7"/>
  <c r="O6403" i="7"/>
  <c r="O6446" i="7"/>
  <c r="O6485" i="7"/>
  <c r="O6517" i="7"/>
  <c r="O6549" i="7"/>
  <c r="O6581" i="7"/>
  <c r="O6613" i="7"/>
  <c r="O6645" i="7"/>
  <c r="O6677" i="7"/>
  <c r="O6709" i="7"/>
  <c r="O6741" i="7"/>
  <c r="O6773" i="7"/>
  <c r="O6805" i="7"/>
  <c r="O6821" i="7"/>
  <c r="O6853" i="7"/>
  <c r="O6885" i="7"/>
  <c r="O6917" i="7"/>
  <c r="O6949" i="7"/>
  <c r="O6981" i="7"/>
  <c r="O7013" i="7"/>
  <c r="O7045" i="7"/>
  <c r="O7077" i="7"/>
  <c r="O7109" i="7"/>
  <c r="O7133" i="7"/>
  <c r="O7144" i="7"/>
  <c r="O7155" i="7"/>
  <c r="O7165" i="7"/>
  <c r="O7176" i="7"/>
  <c r="O7192" i="7"/>
  <c r="O7197" i="7"/>
  <c r="O7208" i="7"/>
  <c r="O7224" i="7"/>
  <c r="O7235" i="7"/>
  <c r="O7245" i="7"/>
  <c r="O7256" i="7"/>
  <c r="O7267" i="7"/>
  <c r="O7277" i="7"/>
  <c r="O7288" i="7"/>
  <c r="O7293" i="7"/>
  <c r="O7304" i="7"/>
  <c r="O7320" i="7"/>
  <c r="O7331" i="7"/>
  <c r="O7341" i="7"/>
  <c r="O7347" i="7"/>
  <c r="O7357" i="7"/>
  <c r="O7368" i="7"/>
  <c r="O7379" i="7"/>
  <c r="O7389" i="7"/>
  <c r="O7400" i="7"/>
  <c r="O7411" i="7"/>
  <c r="O7421" i="7"/>
  <c r="O7432" i="7"/>
  <c r="O7443" i="7"/>
  <c r="O7453" i="7"/>
  <c r="O7464" i="7"/>
  <c r="O7475" i="7"/>
  <c r="O7485" i="7"/>
  <c r="O7496" i="7"/>
  <c r="O7507" i="7"/>
  <c r="O7517" i="7"/>
  <c r="O7528" i="7"/>
  <c r="O7539" i="7"/>
  <c r="O7555" i="7"/>
  <c r="O7560" i="7"/>
  <c r="O7571" i="7"/>
  <c r="O7581" i="7"/>
  <c r="O7592" i="7"/>
  <c r="O7603" i="7"/>
  <c r="O7613" i="7"/>
  <c r="O7624" i="7"/>
  <c r="O7635" i="7"/>
  <c r="O7645" i="7"/>
  <c r="O7656" i="7"/>
  <c r="O7667" i="7"/>
  <c r="O7677" i="7"/>
  <c r="O7688" i="7"/>
  <c r="O7699" i="7"/>
  <c r="O7709" i="7"/>
  <c r="O7720" i="7"/>
  <c r="O7731" i="7"/>
  <c r="O7741" i="7"/>
  <c r="O7752" i="7"/>
  <c r="O7763" i="7"/>
  <c r="O7773" i="7"/>
  <c r="O7784" i="7"/>
  <c r="O7789" i="7"/>
  <c r="O7800" i="7"/>
  <c r="O7811" i="7"/>
  <c r="O7821" i="7"/>
  <c r="O7843" i="7"/>
  <c r="O7864" i="7"/>
  <c r="O7885" i="7"/>
  <c r="O7907" i="7"/>
  <c r="O7928" i="7"/>
  <c r="O7949" i="7"/>
  <c r="O7971" i="7"/>
  <c r="O7992" i="7"/>
  <c r="O8013" i="7"/>
  <c r="O8035" i="7"/>
  <c r="O8056" i="7"/>
  <c r="O8077" i="7"/>
  <c r="O8099" i="7"/>
  <c r="O8120" i="7"/>
  <c r="O8141" i="7"/>
  <c r="O8163" i="7"/>
  <c r="O8181" i="7"/>
  <c r="O8197" i="7"/>
  <c r="O8213" i="7"/>
  <c r="O8229" i="7"/>
  <c r="O8245" i="7"/>
  <c r="O8261" i="7"/>
  <c r="O8277" i="7"/>
  <c r="O8293" i="7"/>
  <c r="O8309" i="7"/>
  <c r="O8325" i="7"/>
  <c r="O8341" i="7"/>
  <c r="O8357" i="7"/>
  <c r="O8373" i="7"/>
  <c r="O8389" i="7"/>
  <c r="O8405" i="7"/>
  <c r="O8421" i="7"/>
  <c r="O8437" i="7"/>
  <c r="O8453" i="7"/>
  <c r="O8469" i="7"/>
  <c r="O8485" i="7"/>
  <c r="O8501" i="7"/>
  <c r="O8517" i="7"/>
  <c r="O7976" i="7"/>
  <c r="O8019" i="7"/>
  <c r="O8061" i="7"/>
  <c r="O8083" i="7"/>
  <c r="O8125" i="7"/>
  <c r="O8147" i="7"/>
  <c r="O8185" i="7"/>
  <c r="O8201" i="7"/>
  <c r="O8233" i="7"/>
  <c r="O8249" i="7"/>
  <c r="O8281" i="7"/>
  <c r="O8297" i="7"/>
  <c r="O8329" i="7"/>
  <c r="O8345" i="7"/>
  <c r="O8361" i="7"/>
  <c r="O8393" i="7"/>
  <c r="O8409" i="7"/>
  <c r="O8441" i="7"/>
  <c r="O8457" i="7"/>
  <c r="O8489" i="7"/>
  <c r="O8505" i="7"/>
  <c r="O8285" i="7"/>
  <c r="O8333" i="7"/>
  <c r="O8365" i="7"/>
  <c r="O8397" i="7"/>
  <c r="O8429" i="7"/>
  <c r="O8461" i="7"/>
  <c r="O8509" i="7"/>
  <c r="O8525" i="7"/>
  <c r="O7880" i="7"/>
  <c r="O7944" i="7"/>
  <c r="O8008" i="7"/>
  <c r="O8072" i="7"/>
  <c r="O8093" i="7"/>
  <c r="O8157" i="7"/>
  <c r="O8193" i="7"/>
  <c r="O8225" i="7"/>
  <c r="O8273" i="7"/>
  <c r="O8321" i="7"/>
  <c r="O8337" i="7"/>
  <c r="O8385" i="7"/>
  <c r="O8401" i="7"/>
  <c r="O8449" i="7"/>
  <c r="O8497" i="7"/>
  <c r="O8513" i="7"/>
  <c r="O7827" i="7"/>
  <c r="O7848" i="7"/>
  <c r="O7869" i="7"/>
  <c r="O7891" i="7"/>
  <c r="O7912" i="7"/>
  <c r="O7933" i="7"/>
  <c r="O7955" i="7"/>
  <c r="O7997" i="7"/>
  <c r="O8040" i="7"/>
  <c r="O8104" i="7"/>
  <c r="O8168" i="7"/>
  <c r="O8217" i="7"/>
  <c r="O8265" i="7"/>
  <c r="O8313" i="7"/>
  <c r="O8377" i="7"/>
  <c r="O8425" i="7"/>
  <c r="O8473" i="7"/>
  <c r="O8521" i="7"/>
  <c r="O8317" i="7"/>
  <c r="O8381" i="7"/>
  <c r="O8445" i="7"/>
  <c r="O8493" i="7"/>
  <c r="O7859" i="7"/>
  <c r="O7923" i="7"/>
  <c r="O7965" i="7"/>
  <c r="O8029" i="7"/>
  <c r="O8136" i="7"/>
  <c r="O8209" i="7"/>
  <c r="O8257" i="7"/>
  <c r="O8289" i="7"/>
  <c r="O8353" i="7"/>
  <c r="O8433" i="7"/>
  <c r="O8481" i="7"/>
  <c r="O7832" i="7"/>
  <c r="O7853" i="7"/>
  <c r="O7875" i="7"/>
  <c r="O7896" i="7"/>
  <c r="O7917" i="7"/>
  <c r="O7939" i="7"/>
  <c r="O7960" i="7"/>
  <c r="O7981" i="7"/>
  <c r="O8003" i="7"/>
  <c r="O8024" i="7"/>
  <c r="O8045" i="7"/>
  <c r="O8067" i="7"/>
  <c r="O8088" i="7"/>
  <c r="O8109" i="7"/>
  <c r="O8131" i="7"/>
  <c r="O8152" i="7"/>
  <c r="O8173" i="7"/>
  <c r="O8189" i="7"/>
  <c r="O8205" i="7"/>
  <c r="O8221" i="7"/>
  <c r="O8237" i="7"/>
  <c r="O8253" i="7"/>
  <c r="O8269" i="7"/>
  <c r="O8301" i="7"/>
  <c r="O8349" i="7"/>
  <c r="O8413" i="7"/>
  <c r="O8477" i="7"/>
  <c r="O7837" i="7"/>
  <c r="O7901" i="7"/>
  <c r="O7987" i="7"/>
  <c r="O8051" i="7"/>
  <c r="O8115" i="7"/>
  <c r="O8177" i="7"/>
  <c r="O8241" i="7"/>
  <c r="O8305" i="7"/>
  <c r="O8369" i="7"/>
  <c r="O8417" i="7"/>
  <c r="O8465" i="7"/>
  <c r="U12" i="7"/>
  <c r="L4937" i="7" s="1"/>
  <c r="U13" i="7"/>
  <c r="AM4" i="7"/>
  <c r="J9" i="7" s="1"/>
  <c r="L7" i="7" l="1"/>
  <c r="L8" i="7"/>
  <c r="L65" i="7"/>
  <c r="L129" i="7"/>
  <c r="L193" i="7"/>
  <c r="L257" i="7"/>
  <c r="L321" i="7"/>
  <c r="L385" i="7"/>
  <c r="L449" i="7"/>
  <c r="L513" i="7"/>
  <c r="L577" i="7"/>
  <c r="L641" i="7"/>
  <c r="L705" i="7"/>
  <c r="L769" i="7"/>
  <c r="L833" i="7"/>
  <c r="L897" i="7"/>
  <c r="L961" i="7"/>
  <c r="L1025" i="7"/>
  <c r="L1089" i="7"/>
  <c r="L1153" i="7"/>
  <c r="L1217" i="7"/>
  <c r="L10" i="7"/>
  <c r="L74" i="7"/>
  <c r="L138" i="7"/>
  <c r="L202" i="7"/>
  <c r="L266" i="7"/>
  <c r="L330" i="7"/>
  <c r="L394" i="7"/>
  <c r="L19" i="7"/>
  <c r="L83" i="7"/>
  <c r="L147" i="7"/>
  <c r="L211" i="7"/>
  <c r="L275" i="7"/>
  <c r="L339" i="7"/>
  <c r="L403" i="7"/>
  <c r="L52" i="7"/>
  <c r="L116" i="7"/>
  <c r="L180" i="7"/>
  <c r="L244" i="7"/>
  <c r="L308" i="7"/>
  <c r="L1305" i="7"/>
  <c r="L1369" i="7"/>
  <c r="L1433" i="7"/>
  <c r="L1497" i="7"/>
  <c r="L1561" i="7"/>
  <c r="L1625" i="7"/>
  <c r="L1689" i="7"/>
  <c r="L1753" i="7"/>
  <c r="L1817" i="7"/>
  <c r="L1881" i="7"/>
  <c r="L1945" i="7"/>
  <c r="L2009" i="7"/>
  <c r="L2074" i="7"/>
  <c r="L2138" i="7"/>
  <c r="L2202" i="7"/>
  <c r="L2266" i="7"/>
  <c r="L2330" i="7"/>
  <c r="L2394" i="7"/>
  <c r="L2458" i="7"/>
  <c r="L2522" i="7"/>
  <c r="L2586" i="7"/>
  <c r="L2650" i="7"/>
  <c r="L2714" i="7"/>
  <c r="L2778" i="7"/>
  <c r="L2842" i="7"/>
  <c r="L2906" i="7"/>
  <c r="L2970" i="7"/>
  <c r="L3034" i="7"/>
  <c r="L3098" i="7"/>
  <c r="L3162" i="7"/>
  <c r="L3226" i="7"/>
  <c r="L3290" i="7"/>
  <c r="L3354" i="7"/>
  <c r="L3418" i="7"/>
  <c r="L3482" i="7"/>
  <c r="L3546" i="7"/>
  <c r="L3610" i="7"/>
  <c r="L3674" i="7"/>
  <c r="L3738" i="7"/>
  <c r="L3802" i="7"/>
  <c r="L3866" i="7"/>
  <c r="L3930" i="7"/>
  <c r="L3994" i="7"/>
  <c r="L4058" i="7"/>
  <c r="L4122" i="7"/>
  <c r="L4186" i="7"/>
  <c r="L4250" i="7"/>
  <c r="L4314" i="7"/>
  <c r="L4378" i="7"/>
  <c r="L4442" i="7"/>
  <c r="L4506" i="7"/>
  <c r="L4570" i="7"/>
  <c r="L4635" i="7"/>
  <c r="L4699" i="7"/>
  <c r="L4763" i="7"/>
  <c r="L4827" i="7"/>
  <c r="L4891" i="7"/>
  <c r="L4955" i="7"/>
  <c r="L5019" i="7"/>
  <c r="L5083" i="7"/>
  <c r="L5147" i="7"/>
  <c r="L454" i="7"/>
  <c r="L518" i="7"/>
  <c r="L582" i="7"/>
  <c r="L646" i="7"/>
  <c r="L710" i="7"/>
  <c r="L774" i="7"/>
  <c r="L838" i="7"/>
  <c r="L902" i="7"/>
  <c r="L966" i="7"/>
  <c r="L1030" i="7"/>
  <c r="L1094" i="7"/>
  <c r="L1158" i="7"/>
  <c r="L1222" i="7"/>
  <c r="L1286" i="7"/>
  <c r="L1350" i="7"/>
  <c r="L1414" i="7"/>
  <c r="L1478" i="7"/>
  <c r="L1542" i="7"/>
  <c r="L1606" i="7"/>
  <c r="L1670" i="7"/>
  <c r="L1734" i="7"/>
  <c r="L1798" i="7"/>
  <c r="L1862" i="7"/>
  <c r="L1926" i="7"/>
  <c r="L1990" i="7"/>
  <c r="L2055" i="7"/>
  <c r="L2119" i="7"/>
  <c r="L2183" i="7"/>
  <c r="L2247" i="7"/>
  <c r="L2311" i="7"/>
  <c r="L2375" i="7"/>
  <c r="L2439" i="7"/>
  <c r="L2503" i="7"/>
  <c r="L2567" i="7"/>
  <c r="L2631" i="7"/>
  <c r="L2695" i="7"/>
  <c r="L2759" i="7"/>
  <c r="L2823" i="7"/>
  <c r="L2887" i="7"/>
  <c r="L2951" i="7"/>
  <c r="L3015" i="7"/>
  <c r="L3079" i="7"/>
  <c r="L3143" i="7"/>
  <c r="L455" i="7"/>
  <c r="L519" i="7"/>
  <c r="L583" i="7"/>
  <c r="L647" i="7"/>
  <c r="L711" i="7"/>
  <c r="L775" i="7"/>
  <c r="L839" i="7"/>
  <c r="L903" i="7"/>
  <c r="L967" i="7"/>
  <c r="L1031" i="7"/>
  <c r="L1095" i="7"/>
  <c r="L1159" i="7"/>
  <c r="L1223" i="7"/>
  <c r="L1287" i="7"/>
  <c r="L1351" i="7"/>
  <c r="L1415" i="7"/>
  <c r="L1479" i="7"/>
  <c r="L1543" i="7"/>
  <c r="L1607" i="7"/>
  <c r="L1671" i="7"/>
  <c r="L1735" i="7"/>
  <c r="L1799" i="7"/>
  <c r="L1863" i="7"/>
  <c r="L1927" i="7"/>
  <c r="L1991" i="7"/>
  <c r="L2056" i="7"/>
  <c r="L2120" i="7"/>
  <c r="L2184" i="7"/>
  <c r="L2248" i="7"/>
  <c r="L2312" i="7"/>
  <c r="L2376" i="7"/>
  <c r="L2440" i="7"/>
  <c r="L2504" i="7"/>
  <c r="L2568" i="7"/>
  <c r="L2632" i="7"/>
  <c r="L2696" i="7"/>
  <c r="L2760" i="7"/>
  <c r="L2824" i="7"/>
  <c r="L2888" i="7"/>
  <c r="L2952" i="7"/>
  <c r="L3016" i="7"/>
  <c r="L3080" i="7"/>
  <c r="L3144" i="7"/>
  <c r="L388" i="7"/>
  <c r="L5255" i="7"/>
  <c r="L5319" i="7"/>
  <c r="L5383" i="7"/>
  <c r="L5447" i="7"/>
  <c r="L5511" i="7"/>
  <c r="L5587" i="7"/>
  <c r="L5671" i="7"/>
  <c r="L5755" i="7"/>
  <c r="L5843" i="7"/>
  <c r="L5927" i="7"/>
  <c r="L6011" i="7"/>
  <c r="L6099" i="7"/>
  <c r="L6183" i="7"/>
  <c r="L6267" i="7"/>
  <c r="L6355" i="7"/>
  <c r="L6439" i="7"/>
  <c r="L6524" i="7"/>
  <c r="L6612" i="7"/>
  <c r="L6696" i="7"/>
  <c r="L6780" i="7"/>
  <c r="L6868" i="7"/>
  <c r="L6952" i="7"/>
  <c r="L7036" i="7"/>
  <c r="L7124" i="7"/>
  <c r="L7208" i="7"/>
  <c r="L7292" i="7"/>
  <c r="L7380" i="7"/>
  <c r="L7464" i="7"/>
  <c r="L7548" i="7"/>
  <c r="L7636" i="7"/>
  <c r="L7720" i="7"/>
  <c r="L7804" i="7"/>
  <c r="L7892" i="7"/>
  <c r="L7976" i="7"/>
  <c r="L8060" i="7"/>
  <c r="L8148" i="7"/>
  <c r="L8232" i="7"/>
  <c r="L8316" i="7"/>
  <c r="L8404" i="7"/>
  <c r="L8489" i="7"/>
  <c r="L7729" i="7"/>
  <c r="L7909" i="7"/>
  <c r="L8077" i="7"/>
  <c r="L8253" i="7"/>
  <c r="L8437" i="7"/>
  <c r="L8471" i="7"/>
  <c r="L596" i="7"/>
  <c r="L812" i="7"/>
  <c r="L1012" i="7"/>
  <c r="L3179" i="7"/>
  <c r="L3267" i="7"/>
  <c r="L3351" i="7"/>
  <c r="L3435" i="7"/>
  <c r="L3523" i="7"/>
  <c r="L3607" i="7"/>
  <c r="L3691" i="7"/>
  <c r="L3779" i="7"/>
  <c r="L3863" i="7"/>
  <c r="L3947" i="7"/>
  <c r="L4035" i="7"/>
  <c r="L4119" i="7"/>
  <c r="L4203" i="7"/>
  <c r="L4291" i="7"/>
  <c r="L4375" i="7"/>
  <c r="L4459" i="7"/>
  <c r="L4547" i="7"/>
  <c r="L4632" i="7"/>
  <c r="L4716" i="7"/>
  <c r="L4804" i="7"/>
  <c r="L4888" i="7"/>
  <c r="L4972" i="7"/>
  <c r="L5060" i="7"/>
  <c r="L5144" i="7"/>
  <c r="L5228" i="7"/>
  <c r="L5316" i="7"/>
  <c r="L5400" i="7"/>
  <c r="L5484" i="7"/>
  <c r="L5572" i="7"/>
  <c r="L5656" i="7"/>
  <c r="L5740" i="7"/>
  <c r="L5828" i="7"/>
  <c r="L5912" i="7"/>
  <c r="L5996" i="7"/>
  <c r="L6084" i="7"/>
  <c r="L6168" i="7"/>
  <c r="L6252" i="7"/>
  <c r="L6500" i="7"/>
  <c r="L6757" i="7"/>
  <c r="L7013" i="7"/>
  <c r="L7269" i="7"/>
  <c r="L7525" i="7"/>
  <c r="L7921" i="7"/>
  <c r="L8421" i="7"/>
  <c r="L832" i="7"/>
  <c r="L3272" i="7"/>
  <c r="L3528" i="7"/>
  <c r="L3784" i="7"/>
  <c r="L4040" i="7"/>
  <c r="L4296" i="7"/>
  <c r="L4552" i="7"/>
  <c r="L4809" i="7"/>
  <c r="L17" i="7"/>
  <c r="L81" i="7"/>
  <c r="L145" i="7"/>
  <c r="L209" i="7"/>
  <c r="L273" i="7"/>
  <c r="L337" i="7"/>
  <c r="L401" i="7"/>
  <c r="L465" i="7"/>
  <c r="L529" i="7"/>
  <c r="L593" i="7"/>
  <c r="L657" i="7"/>
  <c r="L721" i="7"/>
  <c r="L785" i="7"/>
  <c r="L849" i="7"/>
  <c r="L913" i="7"/>
  <c r="L977" i="7"/>
  <c r="L1041" i="7"/>
  <c r="L1105" i="7"/>
  <c r="L1169" i="7"/>
  <c r="L1233" i="7"/>
  <c r="L26" i="7"/>
  <c r="L90" i="7"/>
  <c r="L154" i="7"/>
  <c r="L218" i="7"/>
  <c r="L282" i="7"/>
  <c r="L346" i="7"/>
  <c r="L410" i="7"/>
  <c r="L35" i="7"/>
  <c r="L99" i="7"/>
  <c r="L163" i="7"/>
  <c r="L227" i="7"/>
  <c r="L291" i="7"/>
  <c r="L355" i="7"/>
  <c r="L4" i="7"/>
  <c r="L68" i="7"/>
  <c r="L132" i="7"/>
  <c r="L196" i="7"/>
  <c r="L260" i="7"/>
  <c r="L324" i="7"/>
  <c r="L1321" i="7"/>
  <c r="L1385" i="7"/>
  <c r="L1449" i="7"/>
  <c r="L1513" i="7"/>
  <c r="L1577" i="7"/>
  <c r="L1641" i="7"/>
  <c r="L1705" i="7"/>
  <c r="L1769" i="7"/>
  <c r="L1833" i="7"/>
  <c r="L1897" i="7"/>
  <c r="L1961" i="7"/>
  <c r="L2025" i="7"/>
  <c r="L2090" i="7"/>
  <c r="L2154" i="7"/>
  <c r="L2218" i="7"/>
  <c r="L2282" i="7"/>
  <c r="L2346" i="7"/>
  <c r="L2410" i="7"/>
  <c r="L2474" i="7"/>
  <c r="L2538" i="7"/>
  <c r="L2602" i="7"/>
  <c r="L2666" i="7"/>
  <c r="L2730" i="7"/>
  <c r="L2794" i="7"/>
  <c r="L2858" i="7"/>
  <c r="L2922" i="7"/>
  <c r="L2986" i="7"/>
  <c r="L3050" i="7"/>
  <c r="L3114" i="7"/>
  <c r="L3178" i="7"/>
  <c r="L3242" i="7"/>
  <c r="L3306" i="7"/>
  <c r="L3370" i="7"/>
  <c r="L3434" i="7"/>
  <c r="L3498" i="7"/>
  <c r="L3562" i="7"/>
  <c r="L3626" i="7"/>
  <c r="L3690" i="7"/>
  <c r="L3754" i="7"/>
  <c r="L3818" i="7"/>
  <c r="L3882" i="7"/>
  <c r="L3946" i="7"/>
  <c r="L4010" i="7"/>
  <c r="L4074" i="7"/>
  <c r="L4138" i="7"/>
  <c r="L4202" i="7"/>
  <c r="L4266" i="7"/>
  <c r="L4330" i="7"/>
  <c r="L4394" i="7"/>
  <c r="L4458" i="7"/>
  <c r="L4522" i="7"/>
  <c r="L4587" i="7"/>
  <c r="L4651" i="7"/>
  <c r="L4715" i="7"/>
  <c r="L4779" i="7"/>
  <c r="L4843" i="7"/>
  <c r="L4907" i="7"/>
  <c r="L4971" i="7"/>
  <c r="L5035" i="7"/>
  <c r="L5099" i="7"/>
  <c r="L5163" i="7"/>
  <c r="L470" i="7"/>
  <c r="L534" i="7"/>
  <c r="L598" i="7"/>
  <c r="L662" i="7"/>
  <c r="L726" i="7"/>
  <c r="L790" i="7"/>
  <c r="L854" i="7"/>
  <c r="L918" i="7"/>
  <c r="L982" i="7"/>
  <c r="L1046" i="7"/>
  <c r="L1110" i="7"/>
  <c r="L1174" i="7"/>
  <c r="L1238" i="7"/>
  <c r="L1302" i="7"/>
  <c r="L1366" i="7"/>
  <c r="L1430" i="7"/>
  <c r="L1494" i="7"/>
  <c r="L1558" i="7"/>
  <c r="L1622" i="7"/>
  <c r="L1686" i="7"/>
  <c r="L1750" i="7"/>
  <c r="L1814" i="7"/>
  <c r="L1878" i="7"/>
  <c r="L1942" i="7"/>
  <c r="L2006" i="7"/>
  <c r="L2071" i="7"/>
  <c r="L2135" i="7"/>
  <c r="L2199" i="7"/>
  <c r="L2263" i="7"/>
  <c r="L2327" i="7"/>
  <c r="L2391" i="7"/>
  <c r="L2455" i="7"/>
  <c r="L2519" i="7"/>
  <c r="L2583" i="7"/>
  <c r="L2647" i="7"/>
  <c r="L2711" i="7"/>
  <c r="L2775" i="7"/>
  <c r="L2839" i="7"/>
  <c r="L2903" i="7"/>
  <c r="L2967" i="7"/>
  <c r="L3031" i="7"/>
  <c r="L3095" i="7"/>
  <c r="L3159" i="7"/>
  <c r="L471" i="7"/>
  <c r="L535" i="7"/>
  <c r="L599" i="7"/>
  <c r="L663" i="7"/>
  <c r="L727" i="7"/>
  <c r="L791" i="7"/>
  <c r="L855" i="7"/>
  <c r="L919" i="7"/>
  <c r="L983" i="7"/>
  <c r="L1047" i="7"/>
  <c r="L1111" i="7"/>
  <c r="L1175" i="7"/>
  <c r="L1239" i="7"/>
  <c r="L1303" i="7"/>
  <c r="L1367" i="7"/>
  <c r="L1431" i="7"/>
  <c r="L1495" i="7"/>
  <c r="L1559" i="7"/>
  <c r="L1623" i="7"/>
  <c r="L1687" i="7"/>
  <c r="L1751" i="7"/>
  <c r="L1815" i="7"/>
  <c r="L1879" i="7"/>
  <c r="L1943" i="7"/>
  <c r="L2007" i="7"/>
  <c r="L2072" i="7"/>
  <c r="L2136" i="7"/>
  <c r="L2200" i="7"/>
  <c r="L2264" i="7"/>
  <c r="L2328" i="7"/>
  <c r="L2392" i="7"/>
  <c r="L2456" i="7"/>
  <c r="L2520" i="7"/>
  <c r="L2584" i="7"/>
  <c r="L2648" i="7"/>
  <c r="L2712" i="7"/>
  <c r="L2776" i="7"/>
  <c r="L2840" i="7"/>
  <c r="L2904" i="7"/>
  <c r="L2968" i="7"/>
  <c r="L3032" i="7"/>
  <c r="L3096" i="7"/>
  <c r="L3160" i="7"/>
  <c r="L5207" i="7"/>
  <c r="L5271" i="7"/>
  <c r="L5335" i="7"/>
  <c r="L5399" i="7"/>
  <c r="L5463" i="7"/>
  <c r="L5527" i="7"/>
  <c r="L5607" i="7"/>
  <c r="L5691" i="7"/>
  <c r="L5779" i="7"/>
  <c r="L5863" i="7"/>
  <c r="L5947" i="7"/>
  <c r="L6035" i="7"/>
  <c r="L6119" i="7"/>
  <c r="L6203" i="7"/>
  <c r="L6291" i="7"/>
  <c r="L6375" i="7"/>
  <c r="L6459" i="7"/>
  <c r="L6548" i="7"/>
  <c r="L6632" i="7"/>
  <c r="L6716" i="7"/>
  <c r="L6804" i="7"/>
  <c r="L6888" i="7"/>
  <c r="L6972" i="7"/>
  <c r="L7060" i="7"/>
  <c r="L7144" i="7"/>
  <c r="L7228" i="7"/>
  <c r="L7316" i="7"/>
  <c r="L7400" i="7"/>
  <c r="L7484" i="7"/>
  <c r="L7572" i="7"/>
  <c r="L7656" i="7"/>
  <c r="L7740" i="7"/>
  <c r="L7828" i="7"/>
  <c r="L7912" i="7"/>
  <c r="L7996" i="7"/>
  <c r="L8084" i="7"/>
  <c r="L8168" i="7"/>
  <c r="L8252" i="7"/>
  <c r="L8340" i="7"/>
  <c r="L8424" i="7"/>
  <c r="L8509" i="7"/>
  <c r="L7777" i="7"/>
  <c r="L7949" i="7"/>
  <c r="L8121" i="7"/>
  <c r="L8297" i="7"/>
  <c r="L8478" i="7"/>
  <c r="L8527" i="7"/>
  <c r="L704" i="7"/>
  <c r="L848" i="7"/>
  <c r="L1060" i="7"/>
  <c r="L3203" i="7"/>
  <c r="L3287" i="7"/>
  <c r="L3371" i="7"/>
  <c r="L3459" i="7"/>
  <c r="L3543" i="7"/>
  <c r="L3627" i="7"/>
  <c r="L3715" i="7"/>
  <c r="L3799" i="7"/>
  <c r="L3883" i="7"/>
  <c r="L3971" i="7"/>
  <c r="L4055" i="7"/>
  <c r="L4139" i="7"/>
  <c r="L4227" i="7"/>
  <c r="L4311" i="7"/>
  <c r="L4395" i="7"/>
  <c r="L4483" i="7"/>
  <c r="L4567" i="7"/>
  <c r="L4652" i="7"/>
  <c r="L4740" i="7"/>
  <c r="L4824" i="7"/>
  <c r="L4908" i="7"/>
  <c r="L4996" i="7"/>
  <c r="L5080" i="7"/>
  <c r="L5164" i="7"/>
  <c r="L5252" i="7"/>
  <c r="L5336" i="7"/>
  <c r="L5420" i="7"/>
  <c r="L5508" i="7"/>
  <c r="L5592" i="7"/>
  <c r="L5676" i="7"/>
  <c r="L5764" i="7"/>
  <c r="L5848" i="7"/>
  <c r="L5932" i="7"/>
  <c r="L6020" i="7"/>
  <c r="L6104" i="7"/>
  <c r="L6188" i="7"/>
  <c r="L6308" i="7"/>
  <c r="L6565" i="7"/>
  <c r="L6821" i="7"/>
  <c r="L7077" i="7"/>
  <c r="L7333" i="7"/>
  <c r="L7589" i="7"/>
  <c r="L8049" i="7"/>
  <c r="L8366" i="7"/>
  <c r="L988" i="7"/>
  <c r="L3336" i="7"/>
  <c r="L3592" i="7"/>
  <c r="L3848" i="7"/>
  <c r="L4104" i="7"/>
  <c r="L4360" i="7"/>
  <c r="L4617" i="7"/>
  <c r="L4873" i="7"/>
  <c r="L33" i="7"/>
  <c r="L97" i="7"/>
  <c r="L161" i="7"/>
  <c r="L225" i="7"/>
  <c r="L289" i="7"/>
  <c r="L353" i="7"/>
  <c r="L417" i="7"/>
  <c r="L481" i="7"/>
  <c r="L545" i="7"/>
  <c r="L609" i="7"/>
  <c r="L673" i="7"/>
  <c r="L737" i="7"/>
  <c r="L801" i="7"/>
  <c r="L865" i="7"/>
  <c r="L929" i="7"/>
  <c r="L993" i="7"/>
  <c r="L1057" i="7"/>
  <c r="L1121" i="7"/>
  <c r="L1185" i="7"/>
  <c r="L1249" i="7"/>
  <c r="L42" i="7"/>
  <c r="L106" i="7"/>
  <c r="L170" i="7"/>
  <c r="L234" i="7"/>
  <c r="L298" i="7"/>
  <c r="L362" i="7"/>
  <c r="L426" i="7"/>
  <c r="L51" i="7"/>
  <c r="L115" i="7"/>
  <c r="L179" i="7"/>
  <c r="L243" i="7"/>
  <c r="L307" i="7"/>
  <c r="L371" i="7"/>
  <c r="L20" i="7"/>
  <c r="L84" i="7"/>
  <c r="L148" i="7"/>
  <c r="L212" i="7"/>
  <c r="L276" i="7"/>
  <c r="L340" i="7"/>
  <c r="L1337" i="7"/>
  <c r="L1401" i="7"/>
  <c r="L1465" i="7"/>
  <c r="L1529" i="7"/>
  <c r="L1593" i="7"/>
  <c r="L1657" i="7"/>
  <c r="L1721" i="7"/>
  <c r="L1785" i="7"/>
  <c r="L1849" i="7"/>
  <c r="L1913" i="7"/>
  <c r="L1977" i="7"/>
  <c r="L2041" i="7"/>
  <c r="L2106" i="7"/>
  <c r="L2170" i="7"/>
  <c r="L2234" i="7"/>
  <c r="L2298" i="7"/>
  <c r="L2362" i="7"/>
  <c r="L2426" i="7"/>
  <c r="L2490" i="7"/>
  <c r="L2554" i="7"/>
  <c r="L2618" i="7"/>
  <c r="L2682" i="7"/>
  <c r="L2746" i="7"/>
  <c r="L2810" i="7"/>
  <c r="L2874" i="7"/>
  <c r="L2938" i="7"/>
  <c r="L3002" i="7"/>
  <c r="L3066" i="7"/>
  <c r="L3130" i="7"/>
  <c r="L3194" i="7"/>
  <c r="L3258" i="7"/>
  <c r="L3322" i="7"/>
  <c r="L3386" i="7"/>
  <c r="L3450" i="7"/>
  <c r="L3514" i="7"/>
  <c r="L3578" i="7"/>
  <c r="L3642" i="7"/>
  <c r="L3706" i="7"/>
  <c r="L3770" i="7"/>
  <c r="L3834" i="7"/>
  <c r="L3898" i="7"/>
  <c r="L3962" i="7"/>
  <c r="L4026" i="7"/>
  <c r="L4090" i="7"/>
  <c r="L4154" i="7"/>
  <c r="L4218" i="7"/>
  <c r="L4282" i="7"/>
  <c r="L4346" i="7"/>
  <c r="L4410" i="7"/>
  <c r="L4474" i="7"/>
  <c r="L4538" i="7"/>
  <c r="L4603" i="7"/>
  <c r="L4667" i="7"/>
  <c r="L4731" i="7"/>
  <c r="L4795" i="7"/>
  <c r="L4859" i="7"/>
  <c r="L4923" i="7"/>
  <c r="L4987" i="7"/>
  <c r="L5051" i="7"/>
  <c r="L5115" i="7"/>
  <c r="L5179" i="7"/>
  <c r="L486" i="7"/>
  <c r="L550" i="7"/>
  <c r="L614" i="7"/>
  <c r="L678" i="7"/>
  <c r="L742" i="7"/>
  <c r="L806" i="7"/>
  <c r="L870" i="7"/>
  <c r="L934" i="7"/>
  <c r="L998" i="7"/>
  <c r="L1062" i="7"/>
  <c r="L1126" i="7"/>
  <c r="L1190" i="7"/>
  <c r="L1254" i="7"/>
  <c r="L1318" i="7"/>
  <c r="L1382" i="7"/>
  <c r="L1446" i="7"/>
  <c r="L1510" i="7"/>
  <c r="L1574" i="7"/>
  <c r="L1638" i="7"/>
  <c r="L1702" i="7"/>
  <c r="L1766" i="7"/>
  <c r="L1830" i="7"/>
  <c r="L1894" i="7"/>
  <c r="L1958" i="7"/>
  <c r="L2022" i="7"/>
  <c r="L2087" i="7"/>
  <c r="L2151" i="7"/>
  <c r="L2215" i="7"/>
  <c r="L2279" i="7"/>
  <c r="L2343" i="7"/>
  <c r="L2407" i="7"/>
  <c r="L2471" i="7"/>
  <c r="L2535" i="7"/>
  <c r="L2599" i="7"/>
  <c r="L2663" i="7"/>
  <c r="L2727" i="7"/>
  <c r="L2791" i="7"/>
  <c r="L2855" i="7"/>
  <c r="L2919" i="7"/>
  <c r="L2983" i="7"/>
  <c r="L3047" i="7"/>
  <c r="L3111" i="7"/>
  <c r="L423" i="7"/>
  <c r="L487" i="7"/>
  <c r="L551" i="7"/>
  <c r="L615" i="7"/>
  <c r="L679" i="7"/>
  <c r="L743" i="7"/>
  <c r="L807" i="7"/>
  <c r="L871" i="7"/>
  <c r="L935" i="7"/>
  <c r="L999" i="7"/>
  <c r="L1063" i="7"/>
  <c r="L1127" i="7"/>
  <c r="L1191" i="7"/>
  <c r="L1255" i="7"/>
  <c r="L1319" i="7"/>
  <c r="L1383" i="7"/>
  <c r="L1447" i="7"/>
  <c r="L1511" i="7"/>
  <c r="L1575" i="7"/>
  <c r="L1639" i="7"/>
  <c r="L1703" i="7"/>
  <c r="L1767" i="7"/>
  <c r="L1831" i="7"/>
  <c r="L1895" i="7"/>
  <c r="L1959" i="7"/>
  <c r="L2023" i="7"/>
  <c r="L2088" i="7"/>
  <c r="L2152" i="7"/>
  <c r="L2216" i="7"/>
  <c r="L2280" i="7"/>
  <c r="L2344" i="7"/>
  <c r="L2408" i="7"/>
  <c r="L2472" i="7"/>
  <c r="L2536" i="7"/>
  <c r="L2600" i="7"/>
  <c r="L2664" i="7"/>
  <c r="L2728" i="7"/>
  <c r="L2792" i="7"/>
  <c r="L2856" i="7"/>
  <c r="L2920" i="7"/>
  <c r="L2984" i="7"/>
  <c r="L3048" i="7"/>
  <c r="L3112" i="7"/>
  <c r="L356" i="7"/>
  <c r="L5223" i="7"/>
  <c r="L5287" i="7"/>
  <c r="L5351" i="7"/>
  <c r="L5415" i="7"/>
  <c r="L5479" i="7"/>
  <c r="L5543" i="7"/>
  <c r="L5627" i="7"/>
  <c r="L5715" i="7"/>
  <c r="L5799" i="7"/>
  <c r="L5883" i="7"/>
  <c r="L5971" i="7"/>
  <c r="L6055" i="7"/>
  <c r="L6139" i="7"/>
  <c r="L6227" i="7"/>
  <c r="L6311" i="7"/>
  <c r="L6395" i="7"/>
  <c r="L6483" i="7"/>
  <c r="L6568" i="7"/>
  <c r="L6652" i="7"/>
  <c r="L6740" i="7"/>
  <c r="L6824" i="7"/>
  <c r="L6908" i="7"/>
  <c r="L6996" i="7"/>
  <c r="L7080" i="7"/>
  <c r="L7164" i="7"/>
  <c r="L7252" i="7"/>
  <c r="L7336" i="7"/>
  <c r="L7420" i="7"/>
  <c r="L7508" i="7"/>
  <c r="L7592" i="7"/>
  <c r="L7676" i="7"/>
  <c r="L7764" i="7"/>
  <c r="L7848" i="7"/>
  <c r="L7932" i="7"/>
  <c r="L8020" i="7"/>
  <c r="L8104" i="7"/>
  <c r="L8188" i="7"/>
  <c r="L8276" i="7"/>
  <c r="L8360" i="7"/>
  <c r="L8444" i="7"/>
  <c r="L7645" i="7"/>
  <c r="L7817" i="7"/>
  <c r="L7989" i="7"/>
  <c r="L8169" i="7"/>
  <c r="L8337" i="7"/>
  <c r="L8514" i="7"/>
  <c r="L532" i="7"/>
  <c r="L744" i="7"/>
  <c r="L888" i="7"/>
  <c r="L1140" i="7"/>
  <c r="L3223" i="7"/>
  <c r="L3307" i="7"/>
  <c r="L3395" i="7"/>
  <c r="L3479" i="7"/>
  <c r="L3563" i="7"/>
  <c r="L3651" i="7"/>
  <c r="L3735" i="7"/>
  <c r="L3819" i="7"/>
  <c r="L3907" i="7"/>
  <c r="L3991" i="7"/>
  <c r="L4075" i="7"/>
  <c r="L4163" i="7"/>
  <c r="L4247" i="7"/>
  <c r="L4331" i="7"/>
  <c r="L4419" i="7"/>
  <c r="L4503" i="7"/>
  <c r="L4588" i="7"/>
  <c r="L4676" i="7"/>
  <c r="L4760" i="7"/>
  <c r="L4844" i="7"/>
  <c r="L4932" i="7"/>
  <c r="L5016" i="7"/>
  <c r="L5100" i="7"/>
  <c r="L5188" i="7"/>
  <c r="L5272" i="7"/>
  <c r="L5356" i="7"/>
  <c r="L5444" i="7"/>
  <c r="L5528" i="7"/>
  <c r="L5612" i="7"/>
  <c r="L5700" i="7"/>
  <c r="L5784" i="7"/>
  <c r="L5868" i="7"/>
  <c r="L5956" i="7"/>
  <c r="L6040" i="7"/>
  <c r="L6124" i="7"/>
  <c r="L6212" i="7"/>
  <c r="L6372" i="7"/>
  <c r="L6629" i="7"/>
  <c r="L6885" i="7"/>
  <c r="L7141" i="7"/>
  <c r="L7397" i="7"/>
  <c r="L7673" i="7"/>
  <c r="L8173" i="7"/>
  <c r="L472" i="7"/>
  <c r="L1180" i="7"/>
  <c r="L3400" i="7"/>
  <c r="L3656" i="7"/>
  <c r="L3912" i="7"/>
  <c r="L4168" i="7"/>
  <c r="L4424" i="7"/>
  <c r="L4681" i="7"/>
  <c r="L2048" i="7"/>
  <c r="L6516" i="7"/>
  <c r="L4584" i="7"/>
  <c r="L8454" i="7"/>
  <c r="L420" i="7"/>
  <c r="L8476" i="7"/>
  <c r="L8411" i="7"/>
  <c r="L8363" i="7"/>
  <c r="L8303" i="7"/>
  <c r="L8239" i="7"/>
  <c r="L8187" i="7"/>
  <c r="L8123" i="7"/>
  <c r="L8071" i="7"/>
  <c r="L8007" i="7"/>
  <c r="L7955" i="7"/>
  <c r="L7895" i="7"/>
  <c r="L7835" i="7"/>
  <c r="L7775" i="7"/>
  <c r="L7719" i="7"/>
  <c r="L7663" i="7"/>
  <c r="L7603" i="7"/>
  <c r="L7543" i="7"/>
  <c r="L7487" i="7"/>
  <c r="L7431" i="7"/>
  <c r="L7375" i="7"/>
  <c r="L7319" i="7"/>
  <c r="L7255" i="7"/>
  <c r="L7203" i="7"/>
  <c r="L7143" i="7"/>
  <c r="L7087" i="7"/>
  <c r="L7031" i="7"/>
  <c r="L6971" i="7"/>
  <c r="L6915" i="7"/>
  <c r="L6863" i="7"/>
  <c r="L6803" i="7"/>
  <c r="L6743" i="7"/>
  <c r="L6687" i="7"/>
  <c r="L6627" i="7"/>
  <c r="L6563" i="7"/>
  <c r="L6502" i="7"/>
  <c r="L6446" i="7"/>
  <c r="L6390" i="7"/>
  <c r="L6330" i="7"/>
  <c r="L6278" i="7"/>
  <c r="L6222" i="7"/>
  <c r="L6170" i="7"/>
  <c r="L6146" i="7"/>
  <c r="L6094" i="7"/>
  <c r="L5998" i="7"/>
  <c r="L5942" i="7"/>
  <c r="L5834" i="7"/>
  <c r="L5722" i="7"/>
  <c r="L5686" i="7"/>
  <c r="L5622" i="7"/>
  <c r="L5566" i="7"/>
  <c r="L5534" i="7"/>
  <c r="L5466" i="7"/>
  <c r="L5398" i="7"/>
  <c r="L5342" i="7"/>
  <c r="L5234" i="7"/>
  <c r="L5202" i="7"/>
  <c r="L5150" i="7"/>
  <c r="L5110" i="7"/>
  <c r="L5002" i="7"/>
  <c r="L4898" i="7"/>
  <c r="L4842" i="7"/>
  <c r="L4802" i="7"/>
  <c r="L4750" i="7"/>
  <c r="L4690" i="7"/>
  <c r="L4618" i="7"/>
  <c r="L4565" i="7"/>
  <c r="L4513" i="7"/>
  <c r="L4441" i="7"/>
  <c r="L4409" i="7"/>
  <c r="L4385" i="7"/>
  <c r="L4337" i="7"/>
  <c r="L4281" i="7"/>
  <c r="L4225" i="7"/>
  <c r="L4169" i="7"/>
  <c r="L4101" i="7"/>
  <c r="L4053" i="7"/>
  <c r="L3997" i="7"/>
  <c r="L3953" i="7"/>
  <c r="L3821" i="7"/>
  <c r="L3753" i="7"/>
  <c r="L3697" i="7"/>
  <c r="L3641" i="7"/>
  <c r="L3585" i="7"/>
  <c r="L3521" i="7"/>
  <c r="L3465" i="7"/>
  <c r="L3349" i="7"/>
  <c r="L3297" i="7"/>
  <c r="L3253" i="7"/>
  <c r="L3177" i="7"/>
  <c r="L3117" i="7"/>
  <c r="L3069" i="7"/>
  <c r="L3005" i="7"/>
  <c r="L2949" i="7"/>
  <c r="L2897" i="7"/>
  <c r="L2837" i="7"/>
  <c r="L2741" i="7"/>
  <c r="L2697" i="7"/>
  <c r="L2673" i="7"/>
  <c r="L2601" i="7"/>
  <c r="L2537" i="7"/>
  <c r="L2477" i="7"/>
  <c r="L2425" i="7"/>
  <c r="L2357" i="7"/>
  <c r="L2301" i="7"/>
  <c r="L2245" i="7"/>
  <c r="L2189" i="7"/>
  <c r="L2028" i="7"/>
  <c r="L2000" i="7"/>
  <c r="L1980" i="7"/>
  <c r="L1916" i="7"/>
  <c r="L1864" i="7"/>
  <c r="L1808" i="7"/>
  <c r="L1756" i="7"/>
  <c r="L1700" i="7"/>
  <c r="L1640" i="7"/>
  <c r="L1584" i="7"/>
  <c r="L1524" i="7"/>
  <c r="L1424" i="7"/>
  <c r="L1336" i="7"/>
  <c r="L8524" i="7"/>
  <c r="L8464" i="7"/>
  <c r="L8403" i="7"/>
  <c r="L8343" i="7"/>
  <c r="L8279" i="7"/>
  <c r="L8231" i="7"/>
  <c r="L8171" i="7"/>
  <c r="L8107" i="7"/>
  <c r="L8055" i="7"/>
  <c r="L7991" i="7"/>
  <c r="L7935" i="7"/>
  <c r="L7875" i="7"/>
  <c r="L7823" i="7"/>
  <c r="L7763" i="7"/>
  <c r="L7703" i="7"/>
  <c r="L7643" i="7"/>
  <c r="L7587" i="7"/>
  <c r="L7531" i="7"/>
  <c r="L7471" i="7"/>
  <c r="L7419" i="7"/>
  <c r="L7359" i="7"/>
  <c r="L7303" i="7"/>
  <c r="L7247" i="7"/>
  <c r="L7183" i="7"/>
  <c r="L7135" i="7"/>
  <c r="L7079" i="7"/>
  <c r="L7015" i="7"/>
  <c r="L6963" i="7"/>
  <c r="L6903" i="7"/>
  <c r="L6843" i="7"/>
  <c r="L6791" i="7"/>
  <c r="L6735" i="7"/>
  <c r="L6679" i="7"/>
  <c r="L6571" i="7"/>
  <c r="L6510" i="7"/>
  <c r="L6458" i="7"/>
  <c r="L6402" i="7"/>
  <c r="L6342" i="7"/>
  <c r="L6290" i="7"/>
  <c r="L6234" i="7"/>
  <c r="L6134" i="7"/>
  <c r="L6066" i="7"/>
  <c r="L6026" i="7"/>
  <c r="L5974" i="7"/>
  <c r="L5926" i="7"/>
  <c r="L5906" i="7"/>
  <c r="L5846" i="7"/>
  <c r="L5742" i="7"/>
  <c r="L5710" i="7"/>
  <c r="L5658" i="7"/>
  <c r="L5570" i="7"/>
  <c r="L5526" i="7"/>
  <c r="L5470" i="7"/>
  <c r="L5402" i="7"/>
  <c r="L5346" i="7"/>
  <c r="L5222" i="7"/>
  <c r="L5162" i="7"/>
  <c r="L5130" i="7"/>
  <c r="L5094" i="7"/>
  <c r="L4998" i="7"/>
  <c r="L4950" i="7"/>
  <c r="L4930" i="7"/>
  <c r="L4870" i="7"/>
  <c r="L4814" i="7"/>
  <c r="L4782" i="7"/>
  <c r="L4738" i="7"/>
  <c r="L4682" i="7"/>
  <c r="L4634" i="7"/>
  <c r="L4586" i="7"/>
  <c r="L4521" i="7"/>
  <c r="L4389" i="7"/>
  <c r="L4329" i="7"/>
  <c r="L4273" i="7"/>
  <c r="L4189" i="7"/>
  <c r="L4105" i="7"/>
  <c r="L4045" i="7"/>
  <c r="L3989" i="7"/>
  <c r="L3881" i="7"/>
  <c r="L3845" i="7"/>
  <c r="L3813" i="7"/>
  <c r="L3765" i="7"/>
  <c r="L3709" i="7"/>
  <c r="L3653" i="7"/>
  <c r="L3597" i="7"/>
  <c r="L3541" i="7"/>
  <c r="L3485" i="7"/>
  <c r="L3429" i="7"/>
  <c r="L3381" i="7"/>
  <c r="L3325" i="7"/>
  <c r="L3193" i="7"/>
  <c r="L3145" i="7"/>
  <c r="L3089" i="7"/>
  <c r="L3041" i="7"/>
  <c r="L2977" i="7"/>
  <c r="L2925" i="7"/>
  <c r="L2861" i="7"/>
  <c r="L2813" i="7"/>
  <c r="L2705" i="7"/>
  <c r="L2633" i="7"/>
  <c r="L2581" i="7"/>
  <c r="L2525" i="7"/>
  <c r="L2465" i="7"/>
  <c r="L2409" i="7"/>
  <c r="L2349" i="7"/>
  <c r="L2293" i="7"/>
  <c r="L2237" i="7"/>
  <c r="L2181" i="7"/>
  <c r="L2137" i="7"/>
  <c r="L2093" i="7"/>
  <c r="L2049" i="7"/>
  <c r="L1960" i="7"/>
  <c r="L1908" i="7"/>
  <c r="L1852" i="7"/>
  <c r="L1792" i="7"/>
  <c r="L1740" i="7"/>
  <c r="L1680" i="7"/>
  <c r="L1628" i="7"/>
  <c r="L1572" i="7"/>
  <c r="L1516" i="7"/>
  <c r="L1484" i="7"/>
  <c r="L1440" i="7"/>
  <c r="L1332" i="7"/>
  <c r="L2" i="7"/>
  <c r="L8496" i="7"/>
  <c r="L8456" i="7"/>
  <c r="L8423" i="7"/>
  <c r="L8391" i="7"/>
  <c r="L8351" i="7"/>
  <c r="L8319" i="7"/>
  <c r="L8283" i="7"/>
  <c r="L8247" i="7"/>
  <c r="L8207" i="7"/>
  <c r="L8175" i="7"/>
  <c r="L8135" i="7"/>
  <c r="L8103" i="7"/>
  <c r="L8063" i="7"/>
  <c r="L8031" i="7"/>
  <c r="L7999" i="7"/>
  <c r="L7959" i="7"/>
  <c r="L7927" i="7"/>
  <c r="L7887" i="7"/>
  <c r="L7855" i="7"/>
  <c r="L7815" i="7"/>
  <c r="L7783" i="7"/>
  <c r="L7751" i="7"/>
  <c r="L7711" i="7"/>
  <c r="L7671" i="7"/>
  <c r="L7639" i="7"/>
  <c r="L7607" i="7"/>
  <c r="L7567" i="7"/>
  <c r="L7535" i="7"/>
  <c r="L7495" i="7"/>
  <c r="L7463" i="7"/>
  <c r="L7423" i="7"/>
  <c r="L7383" i="7"/>
  <c r="L7351" i="7"/>
  <c r="L7311" i="7"/>
  <c r="L7279" i="7"/>
  <c r="L7239" i="7"/>
  <c r="L7207" i="7"/>
  <c r="L7167" i="7"/>
  <c r="L7127" i="7"/>
  <c r="L7095" i="7"/>
  <c r="L7055" i="7"/>
  <c r="L7023" i="7"/>
  <c r="L6983" i="7"/>
  <c r="L6951" i="7"/>
  <c r="L6911" i="7"/>
  <c r="L6879" i="7"/>
  <c r="L6839" i="7"/>
  <c r="L6807" i="7"/>
  <c r="L6767" i="7"/>
  <c r="L6731" i="7"/>
  <c r="L6695" i="7"/>
  <c r="L6655" i="7"/>
  <c r="L6623" i="7"/>
  <c r="L6599" i="7"/>
  <c r="L6579" i="7"/>
  <c r="L6551" i="7"/>
  <c r="L6514" i="7"/>
  <c r="L6470" i="7"/>
  <c r="L6438" i="7"/>
  <c r="L6398" i="7"/>
  <c r="L6366" i="7"/>
  <c r="L6326" i="7"/>
  <c r="L6294" i="7"/>
  <c r="L6254" i="7"/>
  <c r="L6214" i="7"/>
  <c r="L6182" i="7"/>
  <c r="L6138" i="7"/>
  <c r="L6106" i="7"/>
  <c r="L6070" i="7"/>
  <c r="L6042" i="7"/>
  <c r="L6006" i="7"/>
  <c r="L5970" i="7"/>
  <c r="L5950" i="7"/>
  <c r="L5894" i="7"/>
  <c r="L5870" i="7"/>
  <c r="L5838" i="7"/>
  <c r="L5806" i="7"/>
  <c r="L5782" i="7"/>
  <c r="L5766" i="7"/>
  <c r="L5746" i="7"/>
  <c r="L5690" i="7"/>
  <c r="L5650" i="7"/>
  <c r="L5630" i="7"/>
  <c r="L5598" i="7"/>
  <c r="L5538" i="7"/>
  <c r="L5506" i="7"/>
  <c r="L5490" i="7"/>
  <c r="L5434" i="7"/>
  <c r="L5418" i="7"/>
  <c r="L5378" i="7"/>
  <c r="L5338" i="7"/>
  <c r="L5306" i="7"/>
  <c r="L5290" i="7"/>
  <c r="L5266" i="7"/>
  <c r="L5250" i="7"/>
  <c r="L5218" i="7"/>
  <c r="L5186" i="7"/>
  <c r="L5102" i="7"/>
  <c r="L5074" i="7"/>
  <c r="L5050" i="7"/>
  <c r="L5034" i="7"/>
  <c r="L5010" i="7"/>
  <c r="L4978" i="7"/>
  <c r="L4934" i="7"/>
  <c r="L4906" i="7"/>
  <c r="L4866" i="7"/>
  <c r="L4834" i="7"/>
  <c r="L4762" i="7"/>
  <c r="L4722" i="7"/>
  <c r="L4686" i="7"/>
  <c r="L4650" i="7"/>
  <c r="L4602" i="7"/>
  <c r="L4573" i="7"/>
  <c r="L4533" i="7"/>
  <c r="L4501" i="7"/>
  <c r="L4469" i="7"/>
  <c r="L4453" i="7"/>
  <c r="L4421" i="7"/>
  <c r="L4369" i="7"/>
  <c r="L4333" i="7"/>
  <c r="L4297" i="7"/>
  <c r="L4257" i="7"/>
  <c r="L4221" i="7"/>
  <c r="L4197" i="7"/>
  <c r="L4165" i="7"/>
  <c r="L4141" i="7"/>
  <c r="L4117" i="7"/>
  <c r="L4081" i="7"/>
  <c r="L4041" i="7"/>
  <c r="L4001" i="7"/>
  <c r="L3969" i="7"/>
  <c r="L3945" i="7"/>
  <c r="L3925" i="7"/>
  <c r="L3897" i="7"/>
  <c r="L3873" i="7"/>
  <c r="L3825" i="7"/>
  <c r="L3793" i="7"/>
  <c r="L3749" i="7"/>
  <c r="L3717" i="7"/>
  <c r="L3677" i="7"/>
  <c r="L3645" i="7"/>
  <c r="L3605" i="7"/>
  <c r="L3573" i="7"/>
  <c r="L3533" i="7"/>
  <c r="L3497" i="7"/>
  <c r="L3461" i="7"/>
  <c r="L3425" i="7"/>
  <c r="L3397" i="7"/>
  <c r="L3373" i="7"/>
  <c r="L3345" i="7"/>
  <c r="L3313" i="7"/>
  <c r="L3289" i="7"/>
  <c r="L3261" i="7"/>
  <c r="L3233" i="7"/>
  <c r="L3205" i="7"/>
  <c r="L3169" i="7"/>
  <c r="L3129" i="7"/>
  <c r="L3097" i="7"/>
  <c r="L3057" i="7"/>
  <c r="L3017" i="7"/>
  <c r="L2985" i="7"/>
  <c r="L2945" i="7"/>
  <c r="L2913" i="7"/>
  <c r="L2873" i="7"/>
  <c r="L2841" i="7"/>
  <c r="L2809" i="7"/>
  <c r="L2789" i="7"/>
  <c r="L2757" i="7"/>
  <c r="L2729" i="7"/>
  <c r="L2701" i="7"/>
  <c r="L2657" i="7"/>
  <c r="L2625" i="7"/>
  <c r="L2589" i="7"/>
  <c r="L2549" i="7"/>
  <c r="L2517" i="7"/>
  <c r="L2481" i="7"/>
  <c r="L2445" i="7"/>
  <c r="L2413" i="7"/>
  <c r="L2381" i="7"/>
  <c r="L2341" i="7"/>
  <c r="L2305" i="7"/>
  <c r="L2269" i="7"/>
  <c r="L2233" i="7"/>
  <c r="L2197" i="7"/>
  <c r="L2149" i="7"/>
  <c r="L2121" i="7"/>
  <c r="L2097" i="7"/>
  <c r="L2073" i="7"/>
  <c r="L2044" i="7"/>
  <c r="L2004" i="7"/>
  <c r="L1956" i="7"/>
  <c r="L1924" i="7"/>
  <c r="L1884" i="7"/>
  <c r="L1844" i="7"/>
  <c r="L1812" i="7"/>
  <c r="L1772" i="7"/>
  <c r="L1732" i="7"/>
  <c r="L1692" i="7"/>
  <c r="L1652" i="7"/>
  <c r="L1620" i="7"/>
  <c r="L1580" i="7"/>
  <c r="L1548" i="7"/>
  <c r="L1512" i="7"/>
  <c r="L1472" i="7"/>
  <c r="L1444" i="7"/>
  <c r="L1404" i="7"/>
  <c r="L1380" i="7"/>
  <c r="L1364" i="7"/>
  <c r="L1344" i="7"/>
  <c r="L1320" i="7"/>
  <c r="L1304" i="7"/>
  <c r="L1280" i="7"/>
  <c r="L1256" i="7"/>
  <c r="L416" i="7"/>
  <c r="L400" i="7"/>
  <c r="L1204" i="7"/>
  <c r="L1160" i="7"/>
  <c r="L1112" i="7"/>
  <c r="L1064" i="7"/>
  <c r="L1016" i="7"/>
  <c r="L948" i="7"/>
  <c r="L896" i="7"/>
  <c r="L716" i="7"/>
  <c r="L648" i="7"/>
  <c r="L612" i="7"/>
  <c r="L524" i="7"/>
  <c r="L492" i="7"/>
  <c r="L448" i="7"/>
  <c r="L432" i="7"/>
  <c r="L8487" i="7"/>
  <c r="L8438" i="7"/>
  <c r="L8398" i="7"/>
  <c r="L8342" i="7"/>
  <c r="L8326" i="7"/>
  <c r="L8310" i="7"/>
  <c r="L8294" i="7"/>
  <c r="L8278" i="7"/>
  <c r="L8262" i="7"/>
  <c r="L8246" i="7"/>
  <c r="L8230" i="7"/>
  <c r="L8214" i="7"/>
  <c r="L8198" i="7"/>
  <c r="L8182" i="7"/>
  <c r="L8166" i="7"/>
  <c r="L8150" i="7"/>
  <c r="L8134" i="7"/>
  <c r="L8118" i="7"/>
  <c r="L8102" i="7"/>
  <c r="L8086" i="7"/>
  <c r="L8070" i="7"/>
  <c r="L8054" i="7"/>
  <c r="L8038" i="7"/>
  <c r="L8022" i="7"/>
  <c r="L8006" i="7"/>
  <c r="L7990" i="7"/>
  <c r="L7974" i="7"/>
  <c r="L7958" i="7"/>
  <c r="L7942" i="7"/>
  <c r="L7926" i="7"/>
  <c r="L7910" i="7"/>
  <c r="L7894" i="7"/>
  <c r="L7878" i="7"/>
  <c r="L7862" i="7"/>
  <c r="L7846" i="7"/>
  <c r="L7830" i="7"/>
  <c r="L7814" i="7"/>
  <c r="L7798" i="7"/>
  <c r="L7782" i="7"/>
  <c r="L7766" i="7"/>
  <c r="L7750" i="7"/>
  <c r="L7734" i="7"/>
  <c r="L7718" i="7"/>
  <c r="L7702" i="7"/>
  <c r="L7686" i="7"/>
  <c r="L7670" i="7"/>
  <c r="L7654" i="7"/>
  <c r="L7638" i="7"/>
  <c r="L7622" i="7"/>
  <c r="L7606" i="7"/>
  <c r="L7590" i="7"/>
  <c r="L7574" i="7"/>
  <c r="L7558" i="7"/>
  <c r="L7542" i="7"/>
  <c r="L7526" i="7"/>
  <c r="L7510" i="7"/>
  <c r="L7494" i="7"/>
  <c r="L7478" i="7"/>
  <c r="L7462" i="7"/>
  <c r="L7446" i="7"/>
  <c r="L7430" i="7"/>
  <c r="L7414" i="7"/>
  <c r="L7398" i="7"/>
  <c r="L7382" i="7"/>
  <c r="L7366" i="7"/>
  <c r="L7350" i="7"/>
  <c r="L7334" i="7"/>
  <c r="L7318" i="7"/>
  <c r="L7302" i="7"/>
  <c r="L7286" i="7"/>
  <c r="L7270" i="7"/>
  <c r="L7254" i="7"/>
  <c r="L7238" i="7"/>
  <c r="L7222" i="7"/>
  <c r="L7206" i="7"/>
  <c r="L7190" i="7"/>
  <c r="L7174" i="7"/>
  <c r="L7158" i="7"/>
  <c r="L7142" i="7"/>
  <c r="L7126" i="7"/>
  <c r="L7110" i="7"/>
  <c r="L7094" i="7"/>
  <c r="L7078" i="7"/>
  <c r="L7062" i="7"/>
  <c r="L7046" i="7"/>
  <c r="L7030" i="7"/>
  <c r="L7014" i="7"/>
  <c r="L6998" i="7"/>
  <c r="L6982" i="7"/>
  <c r="L6966" i="7"/>
  <c r="L6950" i="7"/>
  <c r="L6934" i="7"/>
  <c r="L6918" i="7"/>
  <c r="L6902" i="7"/>
  <c r="L6886" i="7"/>
  <c r="L6870" i="7"/>
  <c r="L6854" i="7"/>
  <c r="L6838" i="7"/>
  <c r="L6822" i="7"/>
  <c r="L6806" i="7"/>
  <c r="L6790" i="7"/>
  <c r="L6774" i="7"/>
  <c r="L6758" i="7"/>
  <c r="L6742" i="7"/>
  <c r="L6726" i="7"/>
  <c r="L6710" i="7"/>
  <c r="L6694" i="7"/>
  <c r="L6678" i="7"/>
  <c r="L6662" i="7"/>
  <c r="L6646" i="7"/>
  <c r="L6630" i="7"/>
  <c r="L6614" i="7"/>
  <c r="L6598" i="7"/>
  <c r="L6582" i="7"/>
  <c r="L6566" i="7"/>
  <c r="L6550" i="7"/>
  <c r="L6534" i="7"/>
  <c r="L6518" i="7"/>
  <c r="L6501" i="7"/>
  <c r="L6485" i="7"/>
  <c r="L6469" i="7"/>
  <c r="L6453" i="7"/>
  <c r="L6437" i="7"/>
  <c r="L6421" i="7"/>
  <c r="L6405" i="7"/>
  <c r="L6389" i="7"/>
  <c r="L6373" i="7"/>
  <c r="L6357" i="7"/>
  <c r="L6341" i="7"/>
  <c r="L6325" i="7"/>
  <c r="L6309" i="7"/>
  <c r="L6293" i="7"/>
  <c r="L6277" i="7"/>
  <c r="L6261" i="7"/>
  <c r="L6245" i="7"/>
  <c r="L6229" i="7"/>
  <c r="L6213" i="7"/>
  <c r="L6197" i="7"/>
  <c r="L6181" i="7"/>
  <c r="L6165" i="7"/>
  <c r="L6149" i="7"/>
  <c r="L6133" i="7"/>
  <c r="L6117" i="7"/>
  <c r="L6101" i="7"/>
  <c r="L6085" i="7"/>
  <c r="L6069" i="7"/>
  <c r="L6053" i="7"/>
  <c r="L6037" i="7"/>
  <c r="L6021" i="7"/>
  <c r="L6005" i="7"/>
  <c r="L5989" i="7"/>
  <c r="L5973" i="7"/>
  <c r="L5957" i="7"/>
  <c r="L5941" i="7"/>
  <c r="L5925" i="7"/>
  <c r="L5909" i="7"/>
  <c r="L5893" i="7"/>
  <c r="L5877" i="7"/>
  <c r="L5861" i="7"/>
  <c r="L5845" i="7"/>
  <c r="L5829" i="7"/>
  <c r="L5813" i="7"/>
  <c r="L5797" i="7"/>
  <c r="L5781" i="7"/>
  <c r="L5765" i="7"/>
  <c r="L5749" i="7"/>
  <c r="L5733" i="7"/>
  <c r="L5717" i="7"/>
  <c r="L5701" i="7"/>
  <c r="L5685" i="7"/>
  <c r="L5669" i="7"/>
  <c r="L5653" i="7"/>
  <c r="L5637" i="7"/>
  <c r="L5621" i="7"/>
  <c r="L5605" i="7"/>
  <c r="L5589" i="7"/>
  <c r="L5573" i="7"/>
  <c r="L5557" i="7"/>
  <c r="L5541" i="7"/>
  <c r="L5525" i="7"/>
  <c r="L5509" i="7"/>
  <c r="L5493" i="7"/>
  <c r="L5477" i="7"/>
  <c r="L5461" i="7"/>
  <c r="L5445" i="7"/>
  <c r="L5429" i="7"/>
  <c r="L5413" i="7"/>
  <c r="L5397" i="7"/>
  <c r="L5381" i="7"/>
  <c r="L5365" i="7"/>
  <c r="L5349" i="7"/>
  <c r="L5333" i="7"/>
  <c r="L5317" i="7"/>
  <c r="L5301" i="7"/>
  <c r="L5285" i="7"/>
  <c r="L5269" i="7"/>
  <c r="L5253" i="7"/>
  <c r="L5237" i="7"/>
  <c r="L5221" i="7"/>
  <c r="L5205" i="7"/>
  <c r="L5189" i="7"/>
  <c r="L5173" i="7"/>
  <c r="L5157" i="7"/>
  <c r="L5141" i="7"/>
  <c r="L5125" i="7"/>
  <c r="L5109" i="7"/>
  <c r="L5093" i="7"/>
  <c r="L5077" i="7"/>
  <c r="L5061" i="7"/>
  <c r="L5045" i="7"/>
  <c r="L5029" i="7"/>
  <c r="L5013" i="7"/>
  <c r="L4997" i="7"/>
  <c r="L4981" i="7"/>
  <c r="L4965" i="7"/>
  <c r="L4949" i="7"/>
  <c r="L4933" i="7"/>
  <c r="L4917" i="7"/>
  <c r="L4901" i="7"/>
  <c r="L4885" i="7"/>
  <c r="L4869" i="7"/>
  <c r="L4853" i="7"/>
  <c r="L4837" i="7"/>
  <c r="L4821" i="7"/>
  <c r="L4805" i="7"/>
  <c r="L4789" i="7"/>
  <c r="L4773" i="7"/>
  <c r="L4757" i="7"/>
  <c r="L4741" i="7"/>
  <c r="L4725" i="7"/>
  <c r="L4709" i="7"/>
  <c r="L4693" i="7"/>
  <c r="L4677" i="7"/>
  <c r="L4661" i="7"/>
  <c r="L4645" i="7"/>
  <c r="L4629" i="7"/>
  <c r="L4613" i="7"/>
  <c r="L4597" i="7"/>
  <c r="L4580" i="7"/>
  <c r="L4564" i="7"/>
  <c r="L4548" i="7"/>
  <c r="L4532" i="7"/>
  <c r="L4516" i="7"/>
  <c r="L4500" i="7"/>
  <c r="L4484" i="7"/>
  <c r="L4468" i="7"/>
  <c r="L4452" i="7"/>
  <c r="L4436" i="7"/>
  <c r="L4420" i="7"/>
  <c r="L4404" i="7"/>
  <c r="L4388" i="7"/>
  <c r="L4372" i="7"/>
  <c r="L4356" i="7"/>
  <c r="L4340" i="7"/>
  <c r="L4324" i="7"/>
  <c r="L4308" i="7"/>
  <c r="L4292" i="7"/>
  <c r="L4276" i="7"/>
  <c r="L4260" i="7"/>
  <c r="L4244" i="7"/>
  <c r="L4228" i="7"/>
  <c r="L4212" i="7"/>
  <c r="L4196" i="7"/>
  <c r="L4180" i="7"/>
  <c r="L4164" i="7"/>
  <c r="L4148" i="7"/>
  <c r="L4132" i="7"/>
  <c r="L4116" i="7"/>
  <c r="L4100" i="7"/>
  <c r="L4084" i="7"/>
  <c r="L4068" i="7"/>
  <c r="L4052" i="7"/>
  <c r="L4036" i="7"/>
  <c r="L4020" i="7"/>
  <c r="L4004" i="7"/>
  <c r="L3988" i="7"/>
  <c r="L3972" i="7"/>
  <c r="L3956" i="7"/>
  <c r="L3940" i="7"/>
  <c r="L3924" i="7"/>
  <c r="L3908" i="7"/>
  <c r="L3892" i="7"/>
  <c r="L3876" i="7"/>
  <c r="L3860" i="7"/>
  <c r="L3844" i="7"/>
  <c r="L3828" i="7"/>
  <c r="L3812" i="7"/>
  <c r="L3796" i="7"/>
  <c r="L3780" i="7"/>
  <c r="L3764" i="7"/>
  <c r="L3748" i="7"/>
  <c r="L3732" i="7"/>
  <c r="L3716" i="7"/>
  <c r="L3700" i="7"/>
  <c r="L3684" i="7"/>
  <c r="L3668" i="7"/>
  <c r="L3652" i="7"/>
  <c r="L3636" i="7"/>
  <c r="L3620" i="7"/>
  <c r="L3604" i="7"/>
  <c r="L3588" i="7"/>
  <c r="L3572" i="7"/>
  <c r="L3556" i="7"/>
  <c r="L3540" i="7"/>
  <c r="L3524" i="7"/>
  <c r="L3508" i="7"/>
  <c r="L3492" i="7"/>
  <c r="L3476" i="7"/>
  <c r="L3460" i="7"/>
  <c r="L3444" i="7"/>
  <c r="L3428" i="7"/>
  <c r="L3412" i="7"/>
  <c r="L3396" i="7"/>
  <c r="L3380" i="7"/>
  <c r="L3364" i="7"/>
  <c r="L3348" i="7"/>
  <c r="L3332" i="7"/>
  <c r="L3316" i="7"/>
  <c r="L3300" i="7"/>
  <c r="L3284" i="7"/>
  <c r="L3268" i="7"/>
  <c r="L3252" i="7"/>
  <c r="L3236" i="7"/>
  <c r="L3220" i="7"/>
  <c r="L3204" i="7"/>
  <c r="L3188" i="7"/>
  <c r="L3172" i="7"/>
  <c r="L1216" i="7"/>
  <c r="L1168" i="7"/>
  <c r="L1124" i="7"/>
  <c r="L1080" i="7"/>
  <c r="L1020" i="7"/>
  <c r="L980" i="7"/>
  <c r="L940" i="7"/>
  <c r="L892" i="7"/>
  <c r="L860" i="7"/>
  <c r="L824" i="7"/>
  <c r="L792" i="7"/>
  <c r="L724" i="7"/>
  <c r="L688" i="7"/>
  <c r="L640" i="7"/>
  <c r="L604" i="7"/>
  <c r="L552" i="7"/>
  <c r="L484" i="7"/>
  <c r="L468" i="7"/>
  <c r="L8491" i="7"/>
  <c r="L8442" i="7"/>
  <c r="L8394" i="7"/>
  <c r="L8358" i="7"/>
  <c r="L8510" i="7"/>
  <c r="L8474" i="7"/>
  <c r="L8441" i="7"/>
  <c r="L8409" i="7"/>
  <c r="L8385" i="7"/>
  <c r="L8357" i="7"/>
  <c r="L8325" i="7"/>
  <c r="L8293" i="7"/>
  <c r="L8261" i="7"/>
  <c r="L8225" i="7"/>
  <c r="L8197" i="7"/>
  <c r="L8165" i="7"/>
  <c r="L8133" i="7"/>
  <c r="L8105" i="7"/>
  <c r="L8073" i="7"/>
  <c r="L8041" i="7"/>
  <c r="L8009" i="7"/>
  <c r="L7977" i="7"/>
  <c r="L7945" i="7"/>
  <c r="L7913" i="7"/>
  <c r="L7885" i="7"/>
  <c r="L7853" i="7"/>
  <c r="L7821" i="7"/>
  <c r="L7789" i="7"/>
  <c r="L7757" i="7"/>
  <c r="L7725" i="7"/>
  <c r="L7697" i="7"/>
  <c r="L7665" i="7"/>
  <c r="L7637" i="7"/>
  <c r="L7621" i="7"/>
  <c r="L7601" i="7"/>
  <c r="L7585" i="7"/>
  <c r="L7569" i="7"/>
  <c r="L7553" i="7"/>
  <c r="L7537" i="7"/>
  <c r="L7521" i="7"/>
  <c r="L7505" i="7"/>
  <c r="L7489" i="7"/>
  <c r="L7473" i="7"/>
  <c r="L7457" i="7"/>
  <c r="L7441" i="7"/>
  <c r="L7425" i="7"/>
  <c r="L7409" i="7"/>
  <c r="L7393" i="7"/>
  <c r="L7377" i="7"/>
  <c r="L7361" i="7"/>
  <c r="L7345" i="7"/>
  <c r="L7329" i="7"/>
  <c r="L7313" i="7"/>
  <c r="L7297" i="7"/>
  <c r="L7281" i="7"/>
  <c r="L7265" i="7"/>
  <c r="L7249" i="7"/>
  <c r="L7233" i="7"/>
  <c r="L7217" i="7"/>
  <c r="L7201" i="7"/>
  <c r="L7185" i="7"/>
  <c r="L7169" i="7"/>
  <c r="L7153" i="7"/>
  <c r="L7137" i="7"/>
  <c r="L7121" i="7"/>
  <c r="L7105" i="7"/>
  <c r="L7089" i="7"/>
  <c r="L7073" i="7"/>
  <c r="L7057" i="7"/>
  <c r="L7041" i="7"/>
  <c r="L7025" i="7"/>
  <c r="L7009" i="7"/>
  <c r="L6993" i="7"/>
  <c r="L6977" i="7"/>
  <c r="L6961" i="7"/>
  <c r="L6945" i="7"/>
  <c r="L6929" i="7"/>
  <c r="L6913" i="7"/>
  <c r="L6897" i="7"/>
  <c r="L6881" i="7"/>
  <c r="L6865" i="7"/>
  <c r="L6849" i="7"/>
  <c r="L6833" i="7"/>
  <c r="L6817" i="7"/>
  <c r="L6801" i="7"/>
  <c r="L6785" i="7"/>
  <c r="L6769" i="7"/>
  <c r="L6753" i="7"/>
  <c r="L6737" i="7"/>
  <c r="L6721" i="7"/>
  <c r="L6705" i="7"/>
  <c r="L6689" i="7"/>
  <c r="L6673" i="7"/>
  <c r="L6657" i="7"/>
  <c r="L6641" i="7"/>
  <c r="L6625" i="7"/>
  <c r="L6609" i="7"/>
  <c r="L6593" i="7"/>
  <c r="L6577" i="7"/>
  <c r="L6561" i="7"/>
  <c r="L6545" i="7"/>
  <c r="L6529" i="7"/>
  <c r="L6512" i="7"/>
  <c r="L6496" i="7"/>
  <c r="L6480" i="7"/>
  <c r="L6464" i="7"/>
  <c r="L6448" i="7"/>
  <c r="L6432" i="7"/>
  <c r="L6416" i="7"/>
  <c r="L6400" i="7"/>
  <c r="L6384" i="7"/>
  <c r="L6368" i="7"/>
  <c r="L6352" i="7"/>
  <c r="L6336" i="7"/>
  <c r="L6320" i="7"/>
  <c r="L6304" i="7"/>
  <c r="L6288" i="7"/>
  <c r="L6272" i="7"/>
  <c r="L6256" i="7"/>
  <c r="L6240" i="7"/>
  <c r="L6224" i="7"/>
  <c r="L6208" i="7"/>
  <c r="L6192" i="7"/>
  <c r="L6176" i="7"/>
  <c r="L6160" i="7"/>
  <c r="L6144" i="7"/>
  <c r="L6128" i="7"/>
  <c r="L6112" i="7"/>
  <c r="L6096" i="7"/>
  <c r="L6080" i="7"/>
  <c r="L6064" i="7"/>
  <c r="L6048" i="7"/>
  <c r="L6032" i="7"/>
  <c r="L6016" i="7"/>
  <c r="L6000" i="7"/>
  <c r="L5984" i="7"/>
  <c r="L5968" i="7"/>
  <c r="L5952" i="7"/>
  <c r="L5936" i="7"/>
  <c r="L5920" i="7"/>
  <c r="L5904" i="7"/>
  <c r="L5888" i="7"/>
  <c r="L5872" i="7"/>
  <c r="L5856" i="7"/>
  <c r="L5840" i="7"/>
  <c r="L5824" i="7"/>
  <c r="L5808" i="7"/>
  <c r="L5792" i="7"/>
  <c r="L5776" i="7"/>
  <c r="L5760" i="7"/>
  <c r="L5744" i="7"/>
  <c r="L5728" i="7"/>
  <c r="L5712" i="7"/>
  <c r="L5696" i="7"/>
  <c r="L5680" i="7"/>
  <c r="L5664" i="7"/>
  <c r="L5648" i="7"/>
  <c r="L5632" i="7"/>
  <c r="L5616" i="7"/>
  <c r="L5600" i="7"/>
  <c r="L5584" i="7"/>
  <c r="L5568" i="7"/>
  <c r="L5552" i="7"/>
  <c r="L5536" i="7"/>
  <c r="L5520" i="7"/>
  <c r="L5504" i="7"/>
  <c r="L5488" i="7"/>
  <c r="L5472" i="7"/>
  <c r="L5456" i="7"/>
  <c r="L5440" i="7"/>
  <c r="L5424" i="7"/>
  <c r="L5408" i="7"/>
  <c r="L5392" i="7"/>
  <c r="L5376" i="7"/>
  <c r="L5360" i="7"/>
  <c r="L5344" i="7"/>
  <c r="L5328" i="7"/>
  <c r="L5312" i="7"/>
  <c r="L5296" i="7"/>
  <c r="L5280" i="7"/>
  <c r="L5264" i="7"/>
  <c r="L5248" i="7"/>
  <c r="L5232" i="7"/>
  <c r="L5216" i="7"/>
  <c r="L5200" i="7"/>
  <c r="L5184" i="7"/>
  <c r="L5168" i="7"/>
  <c r="L5152" i="7"/>
  <c r="L5136" i="7"/>
  <c r="L5120" i="7"/>
  <c r="L5104" i="7"/>
  <c r="L5088" i="7"/>
  <c r="L5072" i="7"/>
  <c r="L5056" i="7"/>
  <c r="L5040" i="7"/>
  <c r="L5024" i="7"/>
  <c r="L5008" i="7"/>
  <c r="L4992" i="7"/>
  <c r="L4976" i="7"/>
  <c r="L4960" i="7"/>
  <c r="L4944" i="7"/>
  <c r="L4928" i="7"/>
  <c r="L4912" i="7"/>
  <c r="L4896" i="7"/>
  <c r="L4880" i="7"/>
  <c r="L4864" i="7"/>
  <c r="L4848" i="7"/>
  <c r="L4832" i="7"/>
  <c r="L4816" i="7"/>
  <c r="L4800" i="7"/>
  <c r="L4784" i="7"/>
  <c r="L4768" i="7"/>
  <c r="L4752" i="7"/>
  <c r="L4736" i="7"/>
  <c r="L4720" i="7"/>
  <c r="L4704" i="7"/>
  <c r="L4688" i="7"/>
  <c r="L4672" i="7"/>
  <c r="L4656" i="7"/>
  <c r="L4640" i="7"/>
  <c r="L4624" i="7"/>
  <c r="L4608" i="7"/>
  <c r="L4592" i="7"/>
  <c r="L4575" i="7"/>
  <c r="L4559" i="7"/>
  <c r="L4543" i="7"/>
  <c r="L4527" i="7"/>
  <c r="L4511" i="7"/>
  <c r="L4495" i="7"/>
  <c r="L4479" i="7"/>
  <c r="L4463" i="7"/>
  <c r="L4447" i="7"/>
  <c r="L4431" i="7"/>
  <c r="L4415" i="7"/>
  <c r="L4399" i="7"/>
  <c r="L4383" i="7"/>
  <c r="L4367" i="7"/>
  <c r="L4351" i="7"/>
  <c r="L4335" i="7"/>
  <c r="L4319" i="7"/>
  <c r="L4303" i="7"/>
  <c r="L4287" i="7"/>
  <c r="L4271" i="7"/>
  <c r="L4255" i="7"/>
  <c r="L4239" i="7"/>
  <c r="L4223" i="7"/>
  <c r="L4207" i="7"/>
  <c r="L4191" i="7"/>
  <c r="L4175" i="7"/>
  <c r="L4159" i="7"/>
  <c r="L4143" i="7"/>
  <c r="L4127" i="7"/>
  <c r="L4111" i="7"/>
  <c r="L4095" i="7"/>
  <c r="L4079" i="7"/>
  <c r="L4063" i="7"/>
  <c r="L4047" i="7"/>
  <c r="L4031" i="7"/>
  <c r="L4015" i="7"/>
  <c r="L3999" i="7"/>
  <c r="L3983" i="7"/>
  <c r="L3967" i="7"/>
  <c r="L3951" i="7"/>
  <c r="L3935" i="7"/>
  <c r="L3919" i="7"/>
  <c r="L3903" i="7"/>
  <c r="L3887" i="7"/>
  <c r="L3871" i="7"/>
  <c r="L3855" i="7"/>
  <c r="L3839" i="7"/>
  <c r="L3823" i="7"/>
  <c r="L3807" i="7"/>
  <c r="L3791" i="7"/>
  <c r="L3775" i="7"/>
  <c r="L3759" i="7"/>
  <c r="L3743" i="7"/>
  <c r="L3727" i="7"/>
  <c r="L3711" i="7"/>
  <c r="L3695" i="7"/>
  <c r="L3679" i="7"/>
  <c r="L3663" i="7"/>
  <c r="L3647" i="7"/>
  <c r="L3631" i="7"/>
  <c r="L3615" i="7"/>
  <c r="L3599" i="7"/>
  <c r="L3583" i="7"/>
  <c r="L3567" i="7"/>
  <c r="L3551" i="7"/>
  <c r="L3535" i="7"/>
  <c r="L3519" i="7"/>
  <c r="L3503" i="7"/>
  <c r="L3487" i="7"/>
  <c r="L3471" i="7"/>
  <c r="L3455" i="7"/>
  <c r="L3439" i="7"/>
  <c r="L3423" i="7"/>
  <c r="L3407" i="7"/>
  <c r="L3391" i="7"/>
  <c r="L3375" i="7"/>
  <c r="L3359" i="7"/>
  <c r="L3343" i="7"/>
  <c r="L3327" i="7"/>
  <c r="L3311" i="7"/>
  <c r="L3295" i="7"/>
  <c r="L3279" i="7"/>
  <c r="L3263" i="7"/>
  <c r="L3247" i="7"/>
  <c r="L3231" i="7"/>
  <c r="L3215" i="7"/>
  <c r="L3199" i="7"/>
  <c r="L3183" i="7"/>
  <c r="L1224" i="7"/>
  <c r="L1176" i="7"/>
  <c r="L1128" i="7"/>
  <c r="L1072" i="7"/>
  <c r="L1032" i="7"/>
  <c r="L992" i="7"/>
  <c r="L944" i="7"/>
  <c r="L900" i="7"/>
  <c r="L864" i="7"/>
  <c r="L836" i="7"/>
  <c r="L804" i="7"/>
  <c r="L780" i="7"/>
  <c r="L764" i="7"/>
  <c r="L720" i="7"/>
  <c r="L680" i="7"/>
  <c r="L600" i="7"/>
  <c r="L576" i="7"/>
  <c r="L544" i="7"/>
  <c r="L528" i="7"/>
  <c r="L424" i="7"/>
  <c r="L8495" i="7"/>
  <c r="L8446" i="7"/>
  <c r="L8382" i="7"/>
  <c r="L8522" i="7"/>
  <c r="L8490" i="7"/>
  <c r="L8462" i="7"/>
  <c r="L8429" i="7"/>
  <c r="L8397" i="7"/>
  <c r="L8353" i="7"/>
  <c r="L8321" i="7"/>
  <c r="L8289" i="7"/>
  <c r="L8257" i="7"/>
  <c r="L8229" i="7"/>
  <c r="L8193" i="7"/>
  <c r="L8161" i="7"/>
  <c r="L8129" i="7"/>
  <c r="L8093" i="7"/>
  <c r="L8061" i="7"/>
  <c r="L8029" i="7"/>
  <c r="L7997" i="7"/>
  <c r="L7965" i="7"/>
  <c r="L7933" i="7"/>
  <c r="L7897" i="7"/>
  <c r="L7865" i="7"/>
  <c r="L7833" i="7"/>
  <c r="L7801" i="7"/>
  <c r="L7769" i="7"/>
  <c r="L7737" i="7"/>
  <c r="L7701" i="7"/>
  <c r="L7669" i="7"/>
  <c r="L7613" i="7"/>
  <c r="L8513" i="7"/>
  <c r="L8497" i="7"/>
  <c r="L8481" i="7"/>
  <c r="L8465" i="7"/>
  <c r="L8448" i="7"/>
  <c r="L8432" i="7"/>
  <c r="L8416" i="7"/>
  <c r="L8400" i="7"/>
  <c r="L8384" i="7"/>
  <c r="L8368" i="7"/>
  <c r="L8352" i="7"/>
  <c r="L8336" i="7"/>
  <c r="L8320" i="7"/>
  <c r="L8304" i="7"/>
  <c r="L8288" i="7"/>
  <c r="L8272" i="7"/>
  <c r="L8256" i="7"/>
  <c r="L8240" i="7"/>
  <c r="L8224" i="7"/>
  <c r="L8208" i="7"/>
  <c r="L8192" i="7"/>
  <c r="L8176" i="7"/>
  <c r="L8160" i="7"/>
  <c r="L8144" i="7"/>
  <c r="L8128" i="7"/>
  <c r="L8112" i="7"/>
  <c r="L8096" i="7"/>
  <c r="L8080" i="7"/>
  <c r="L8064" i="7"/>
  <c r="L8048" i="7"/>
  <c r="L8032" i="7"/>
  <c r="L8016" i="7"/>
  <c r="L8000" i="7"/>
  <c r="L7984" i="7"/>
  <c r="L7968" i="7"/>
  <c r="L7952" i="7"/>
  <c r="L7936" i="7"/>
  <c r="L7920" i="7"/>
  <c r="L7904" i="7"/>
  <c r="L7888" i="7"/>
  <c r="L7872" i="7"/>
  <c r="L7856" i="7"/>
  <c r="L7840" i="7"/>
  <c r="L7824" i="7"/>
  <c r="L7808" i="7"/>
  <c r="L7792" i="7"/>
  <c r="L7776" i="7"/>
  <c r="L7760" i="7"/>
  <c r="L7744" i="7"/>
  <c r="L7728" i="7"/>
  <c r="L7712" i="7"/>
  <c r="L7696" i="7"/>
  <c r="L7680" i="7"/>
  <c r="L7664" i="7"/>
  <c r="L7648" i="7"/>
  <c r="L7632" i="7"/>
  <c r="L7616" i="7"/>
  <c r="L7600" i="7"/>
  <c r="L7584" i="7"/>
  <c r="L7568" i="7"/>
  <c r="L7552" i="7"/>
  <c r="L7536" i="7"/>
  <c r="L7520" i="7"/>
  <c r="L7504" i="7"/>
  <c r="L7488" i="7"/>
  <c r="L7472" i="7"/>
  <c r="L7456" i="7"/>
  <c r="L7440" i="7"/>
  <c r="L7424" i="7"/>
  <c r="L7408" i="7"/>
  <c r="L7392" i="7"/>
  <c r="L7376" i="7"/>
  <c r="L7360" i="7"/>
  <c r="L7344" i="7"/>
  <c r="L7328" i="7"/>
  <c r="L7312" i="7"/>
  <c r="L7296" i="7"/>
  <c r="L7280" i="7"/>
  <c r="L7264" i="7"/>
  <c r="L7248" i="7"/>
  <c r="L7232" i="7"/>
  <c r="L7216" i="7"/>
  <c r="L7200" i="7"/>
  <c r="L7184" i="7"/>
  <c r="L7168" i="7"/>
  <c r="L7152" i="7"/>
  <c r="L7136" i="7"/>
  <c r="L7120" i="7"/>
  <c r="L7104" i="7"/>
  <c r="L7088" i="7"/>
  <c r="L7072" i="7"/>
  <c r="L7056" i="7"/>
  <c r="L7040" i="7"/>
  <c r="L7024" i="7"/>
  <c r="L7008" i="7"/>
  <c r="L6992" i="7"/>
  <c r="L6976" i="7"/>
  <c r="L6960" i="7"/>
  <c r="L6944" i="7"/>
  <c r="L6928" i="7"/>
  <c r="L6912" i="7"/>
  <c r="L6896" i="7"/>
  <c r="L6880" i="7"/>
  <c r="L6864" i="7"/>
  <c r="L6848" i="7"/>
  <c r="L6832" i="7"/>
  <c r="L6816" i="7"/>
  <c r="L6800" i="7"/>
  <c r="L6784" i="7"/>
  <c r="L6768" i="7"/>
  <c r="L6752" i="7"/>
  <c r="L6736" i="7"/>
  <c r="L6720" i="7"/>
  <c r="L6704" i="7"/>
  <c r="L6688" i="7"/>
  <c r="L6672" i="7"/>
  <c r="L6656" i="7"/>
  <c r="L6640" i="7"/>
  <c r="L6624" i="7"/>
  <c r="L6608" i="7"/>
  <c r="L6592" i="7"/>
  <c r="L6576" i="7"/>
  <c r="L6560" i="7"/>
  <c r="L6544" i="7"/>
  <c r="L6528" i="7"/>
  <c r="L6511" i="7"/>
  <c r="L6495" i="7"/>
  <c r="L6479" i="7"/>
  <c r="L6463" i="7"/>
  <c r="L6447" i="7"/>
  <c r="L6431" i="7"/>
  <c r="L6415" i="7"/>
  <c r="L6399" i="7"/>
  <c r="L6383" i="7"/>
  <c r="L6367" i="7"/>
  <c r="L6351" i="7"/>
  <c r="L6335" i="7"/>
  <c r="L6319" i="7"/>
  <c r="L6303" i="7"/>
  <c r="L6287" i="7"/>
  <c r="L6271" i="7"/>
  <c r="L6255" i="7"/>
  <c r="L6239" i="7"/>
  <c r="L6223" i="7"/>
  <c r="L6207" i="7"/>
  <c r="L6191" i="7"/>
  <c r="L6175" i="7"/>
  <c r="L6159" i="7"/>
  <c r="L6143" i="7"/>
  <c r="L6127" i="7"/>
  <c r="L6111" i="7"/>
  <c r="L6095" i="7"/>
  <c r="L6079" i="7"/>
  <c r="L6063" i="7"/>
  <c r="L6047" i="7"/>
  <c r="L6031" i="7"/>
  <c r="L6015" i="7"/>
  <c r="L5999" i="7"/>
  <c r="L5983" i="7"/>
  <c r="L5967" i="7"/>
  <c r="L5951" i="7"/>
  <c r="L5935" i="7"/>
  <c r="L5919" i="7"/>
  <c r="L5903" i="7"/>
  <c r="L5887" i="7"/>
  <c r="L5871" i="7"/>
  <c r="L5855" i="7"/>
  <c r="L5839" i="7"/>
  <c r="L5823" i="7"/>
  <c r="L5807" i="7"/>
  <c r="L5791" i="7"/>
  <c r="L5775" i="7"/>
  <c r="L5759" i="7"/>
  <c r="L5743" i="7"/>
  <c r="L5727" i="7"/>
  <c r="L5711" i="7"/>
  <c r="L5695" i="7"/>
  <c r="L5679" i="7"/>
  <c r="L5663" i="7"/>
  <c r="L5647" i="7"/>
  <c r="L5631" i="7"/>
  <c r="L5615" i="7"/>
  <c r="L5599" i="7"/>
  <c r="L5583" i="7"/>
  <c r="L5567" i="7"/>
  <c r="L5551" i="7"/>
  <c r="L8520" i="7"/>
  <c r="L8460" i="7"/>
  <c r="L8395" i="7"/>
  <c r="L8347" i="7"/>
  <c r="L8287" i="7"/>
  <c r="L8223" i="7"/>
  <c r="L8167" i="7"/>
  <c r="L8111" i="7"/>
  <c r="L8051" i="7"/>
  <c r="L7995" i="7"/>
  <c r="L7939" i="7"/>
  <c r="L7879" i="7"/>
  <c r="L7819" i="7"/>
  <c r="L7759" i="7"/>
  <c r="L7707" i="7"/>
  <c r="L7647" i="7"/>
  <c r="L7591" i="7"/>
  <c r="L7527" i="7"/>
  <c r="L7475" i="7"/>
  <c r="L7415" i="7"/>
  <c r="L7363" i="7"/>
  <c r="L7299" i="7"/>
  <c r="L7243" i="7"/>
  <c r="L7187" i="7"/>
  <c r="L7131" i="7"/>
  <c r="L7075" i="7"/>
  <c r="L7019" i="7"/>
  <c r="L6959" i="7"/>
  <c r="L6899" i="7"/>
  <c r="L6847" i="7"/>
  <c r="L6787" i="7"/>
  <c r="L6727" i="7"/>
  <c r="L6671" i="7"/>
  <c r="L6619" i="7"/>
  <c r="L6547" i="7"/>
  <c r="L6494" i="7"/>
  <c r="L6430" i="7"/>
  <c r="L6378" i="7"/>
  <c r="L6318" i="7"/>
  <c r="L6262" i="7"/>
  <c r="L6202" i="7"/>
  <c r="L6158" i="7"/>
  <c r="L6142" i="7"/>
  <c r="L6090" i="7"/>
  <c r="L5994" i="7"/>
  <c r="L5898" i="7"/>
  <c r="L5814" i="7"/>
  <c r="L5714" i="7"/>
  <c r="L5670" i="7"/>
  <c r="L5586" i="7"/>
  <c r="L5558" i="7"/>
  <c r="L5518" i="7"/>
  <c r="L5462" i="7"/>
  <c r="L5382" i="7"/>
  <c r="L5330" i="7"/>
  <c r="L5230" i="7"/>
  <c r="L5174" i="7"/>
  <c r="L5142" i="7"/>
  <c r="L5090" i="7"/>
  <c r="L4990" i="7"/>
  <c r="L4886" i="7"/>
  <c r="L4826" i="7"/>
  <c r="L4790" i="7"/>
  <c r="L4734" i="7"/>
  <c r="L4678" i="7"/>
  <c r="L4614" i="7"/>
  <c r="L4553" i="7"/>
  <c r="L4497" i="7"/>
  <c r="L4433" i="7"/>
  <c r="L4405" i="7"/>
  <c r="L4373" i="7"/>
  <c r="L4321" i="7"/>
  <c r="L4269" i="7"/>
  <c r="L4213" i="7"/>
  <c r="L4153" i="7"/>
  <c r="L4089" i="7"/>
  <c r="L4037" i="7"/>
  <c r="L3985" i="7"/>
  <c r="L3941" i="7"/>
  <c r="L3805" i="7"/>
  <c r="L3741" i="7"/>
  <c r="L3681" i="7"/>
  <c r="L3629" i="7"/>
  <c r="L3565" i="7"/>
  <c r="L3509" i="7"/>
  <c r="L3449" i="7"/>
  <c r="L3337" i="7"/>
  <c r="L3285" i="7"/>
  <c r="L3245" i="7"/>
  <c r="L3161" i="7"/>
  <c r="L3109" i="7"/>
  <c r="L3049" i="7"/>
  <c r="L2997" i="7"/>
  <c r="L2941" i="7"/>
  <c r="L2877" i="7"/>
  <c r="L2785" i="7"/>
  <c r="L2733" i="7"/>
  <c r="L2689" i="7"/>
  <c r="L2641" i="7"/>
  <c r="L2585" i="7"/>
  <c r="L2521" i="7"/>
  <c r="L2469" i="7"/>
  <c r="L2405" i="7"/>
  <c r="L2345" i="7"/>
  <c r="L2289" i="7"/>
  <c r="L2229" i="7"/>
  <c r="L2177" i="7"/>
  <c r="L2024" i="7"/>
  <c r="L1992" i="7"/>
  <c r="L1964" i="7"/>
  <c r="L1904" i="7"/>
  <c r="L1848" i="7"/>
  <c r="L1796" i="7"/>
  <c r="L1736" i="7"/>
  <c r="L1688" i="7"/>
  <c r="L1632" i="7"/>
  <c r="L1568" i="7"/>
  <c r="L1468" i="7"/>
  <c r="L1408" i="7"/>
  <c r="L1292" i="7"/>
  <c r="L8508" i="7"/>
  <c r="L8447" i="7"/>
  <c r="L8387" i="7"/>
  <c r="L8327" i="7"/>
  <c r="L8267" i="7"/>
  <c r="L8215" i="7"/>
  <c r="L8151" i="7"/>
  <c r="L8099" i="7"/>
  <c r="L8035" i="7"/>
  <c r="L7979" i="7"/>
  <c r="L7919" i="7"/>
  <c r="L7867" i="7"/>
  <c r="L7807" i="7"/>
  <c r="L7747" i="7"/>
  <c r="L7691" i="7"/>
  <c r="L7631" i="7"/>
  <c r="L7575" i="7"/>
  <c r="L7511" i="7"/>
  <c r="L7459" i="7"/>
  <c r="L7399" i="7"/>
  <c r="L7347" i="7"/>
  <c r="L7291" i="7"/>
  <c r="L7231" i="7"/>
  <c r="L7171" i="7"/>
  <c r="L7115" i="7"/>
  <c r="L7059" i="7"/>
  <c r="L7003" i="7"/>
  <c r="L6947" i="7"/>
  <c r="L6887" i="7"/>
  <c r="L6831" i="7"/>
  <c r="L6775" i="7"/>
  <c r="L6719" i="7"/>
  <c r="L6663" i="7"/>
  <c r="L6555" i="7"/>
  <c r="L6498" i="7"/>
  <c r="L6442" i="7"/>
  <c r="L6386" i="7"/>
  <c r="L6334" i="7"/>
  <c r="L6274" i="7"/>
  <c r="L6218" i="7"/>
  <c r="L6122" i="7"/>
  <c r="L6058" i="7"/>
  <c r="L6022" i="7"/>
  <c r="L5938" i="7"/>
  <c r="L5918" i="7"/>
  <c r="L5874" i="7"/>
  <c r="L5830" i="7"/>
  <c r="L5730" i="7"/>
  <c r="L5702" i="7"/>
  <c r="L5618" i="7"/>
  <c r="L5562" i="7"/>
  <c r="L5514" i="7"/>
  <c r="L5458" i="7"/>
  <c r="L5390" i="7"/>
  <c r="L5326" i="7"/>
  <c r="L5210" i="7"/>
  <c r="L5154" i="7"/>
  <c r="L5126" i="7"/>
  <c r="L5082" i="7"/>
  <c r="L4982" i="7"/>
  <c r="L4946" i="7"/>
  <c r="L4922" i="7"/>
  <c r="L4858" i="7"/>
  <c r="L4806" i="7"/>
  <c r="L4770" i="7"/>
  <c r="L4726" i="7"/>
  <c r="L4670" i="7"/>
  <c r="L4630" i="7"/>
  <c r="L4569" i="7"/>
  <c r="L4509" i="7"/>
  <c r="L4377" i="7"/>
  <c r="L4317" i="7"/>
  <c r="L4261" i="7"/>
  <c r="L4177" i="7"/>
  <c r="L4093" i="7"/>
  <c r="L4033" i="7"/>
  <c r="L3913" i="7"/>
  <c r="L3869" i="7"/>
  <c r="L3841" i="7"/>
  <c r="L3801" i="7"/>
  <c r="L3757" i="7"/>
  <c r="L3693" i="7"/>
  <c r="L3637" i="7"/>
  <c r="L3581" i="7"/>
  <c r="L3529" i="7"/>
  <c r="L3473" i="7"/>
  <c r="L3413" i="7"/>
  <c r="L3369" i="7"/>
  <c r="L3241" i="7"/>
  <c r="L3189" i="7"/>
  <c r="L3133" i="7"/>
  <c r="L3081" i="7"/>
  <c r="L3025" i="7"/>
  <c r="L2969" i="7"/>
  <c r="L2905" i="7"/>
  <c r="L2849" i="7"/>
  <c r="L2801" i="7"/>
  <c r="L2693" i="7"/>
  <c r="L2617" i="7"/>
  <c r="L2569" i="7"/>
  <c r="L2513" i="7"/>
  <c r="L2449" i="7"/>
  <c r="L2393" i="7"/>
  <c r="L2333" i="7"/>
  <c r="L2281" i="7"/>
  <c r="L2221" i="7"/>
  <c r="L2169" i="7"/>
  <c r="L2125" i="7"/>
  <c r="L2081" i="7"/>
  <c r="L2020" i="7"/>
  <c r="L1944" i="7"/>
  <c r="L1888" i="7"/>
  <c r="L1832" i="7"/>
  <c r="L1776" i="7"/>
  <c r="L1728" i="7"/>
  <c r="L1672" i="7"/>
  <c r="L1616" i="7"/>
  <c r="L1560" i="7"/>
  <c r="L1504" i="7"/>
  <c r="L1480" i="7"/>
  <c r="L1428" i="7"/>
  <c r="L1288" i="7"/>
  <c r="L8516" i="7"/>
  <c r="L8484" i="7"/>
  <c r="L8451" i="7"/>
  <c r="L8415" i="7"/>
  <c r="L8379" i="7"/>
  <c r="L8339" i="7"/>
  <c r="L8307" i="7"/>
  <c r="L8275" i="7"/>
  <c r="L8235" i="7"/>
  <c r="L8203" i="7"/>
  <c r="L8163" i="7"/>
  <c r="L8131" i="7"/>
  <c r="L8091" i="7"/>
  <c r="L8059" i="7"/>
  <c r="L8019" i="7"/>
  <c r="L7987" i="7"/>
  <c r="L7951" i="7"/>
  <c r="L7915" i="7"/>
  <c r="L7883" i="7"/>
  <c r="L7843" i="7"/>
  <c r="L7811" i="7"/>
  <c r="L7771" i="7"/>
  <c r="L7739" i="7"/>
  <c r="L7699" i="7"/>
  <c r="L7667" i="7"/>
  <c r="L7627" i="7"/>
  <c r="L7595" i="7"/>
  <c r="L7563" i="7"/>
  <c r="L7523" i="7"/>
  <c r="L7491" i="7"/>
  <c r="L7451" i="7"/>
  <c r="L7411" i="7"/>
  <c r="L7379" i="7"/>
  <c r="L7339" i="7"/>
  <c r="L7307" i="7"/>
  <c r="L7267" i="7"/>
  <c r="L7235" i="7"/>
  <c r="L7195" i="7"/>
  <c r="L7155" i="7"/>
  <c r="L7123" i="7"/>
  <c r="L7083" i="7"/>
  <c r="L7051" i="7"/>
  <c r="L7011" i="7"/>
  <c r="L6975" i="7"/>
  <c r="L6939" i="7"/>
  <c r="L6907" i="7"/>
  <c r="L6867" i="7"/>
  <c r="L6827" i="7"/>
  <c r="L6795" i="7"/>
  <c r="L6759" i="7"/>
  <c r="L6723" i="7"/>
  <c r="L6683" i="7"/>
  <c r="L6647" i="7"/>
  <c r="L6615" i="7"/>
  <c r="L6591" i="7"/>
  <c r="L6575" i="7"/>
  <c r="L6543" i="7"/>
  <c r="L6506" i="7"/>
  <c r="L6466" i="7"/>
  <c r="L6426" i="7"/>
  <c r="L6394" i="7"/>
  <c r="L6354" i="7"/>
  <c r="L6322" i="7"/>
  <c r="L6282" i="7"/>
  <c r="L6242" i="7"/>
  <c r="L6210" i="7"/>
  <c r="L6174" i="7"/>
  <c r="L6130" i="7"/>
  <c r="L6086" i="7"/>
  <c r="L6062" i="7"/>
  <c r="L6034" i="7"/>
  <c r="L6002" i="7"/>
  <c r="L5966" i="7"/>
  <c r="L5946" i="7"/>
  <c r="L5890" i="7"/>
  <c r="L5866" i="7"/>
  <c r="L5826" i="7"/>
  <c r="L5798" i="7"/>
  <c r="L5778" i="7"/>
  <c r="L5762" i="7"/>
  <c r="L5738" i="7"/>
  <c r="L5678" i="7"/>
  <c r="L5642" i="7"/>
  <c r="L5626" i="7"/>
  <c r="L5594" i="7"/>
  <c r="L5530" i="7"/>
  <c r="L5502" i="7"/>
  <c r="L5454" i="7"/>
  <c r="L5430" i="7"/>
  <c r="L5406" i="7"/>
  <c r="L5366" i="7"/>
  <c r="L5334" i="7"/>
  <c r="L5302" i="7"/>
  <c r="L5286" i="7"/>
  <c r="L5262" i="7"/>
  <c r="L5246" i="7"/>
  <c r="L5206" i="7"/>
  <c r="L5182" i="7"/>
  <c r="L5098" i="7"/>
  <c r="L5066" i="7"/>
  <c r="L5046" i="7"/>
  <c r="L5030" i="7"/>
  <c r="L5006" i="7"/>
  <c r="L4970" i="7"/>
  <c r="L4926" i="7"/>
  <c r="L4894" i="7"/>
  <c r="L4854" i="7"/>
  <c r="L4822" i="7"/>
  <c r="L4754" i="7"/>
  <c r="L4710" i="7"/>
  <c r="L4674" i="7"/>
  <c r="L4642" i="7"/>
  <c r="L4594" i="7"/>
  <c r="L4561" i="7"/>
  <c r="L4529" i="7"/>
  <c r="L4489" i="7"/>
  <c r="L4465" i="7"/>
  <c r="L4449" i="7"/>
  <c r="L4417" i="7"/>
  <c r="L4357" i="7"/>
  <c r="L4325" i="7"/>
  <c r="L4285" i="7"/>
  <c r="L4249" i="7"/>
  <c r="L4217" i="7"/>
  <c r="L4193" i="7"/>
  <c r="L4157" i="7"/>
  <c r="L4137" i="7"/>
  <c r="L4109" i="7"/>
  <c r="L4069" i="7"/>
  <c r="L4029" i="7"/>
  <c r="L3993" i="7"/>
  <c r="L3965" i="7"/>
  <c r="L3937" i="7"/>
  <c r="L3921" i="7"/>
  <c r="L3893" i="7"/>
  <c r="L3865" i="7"/>
  <c r="L3817" i="7"/>
  <c r="L3781" i="7"/>
  <c r="L3745" i="7"/>
  <c r="L3705" i="7"/>
  <c r="L3673" i="7"/>
  <c r="L3633" i="7"/>
  <c r="L3593" i="7"/>
  <c r="L3561" i="7"/>
  <c r="L3525" i="7"/>
  <c r="L3489" i="7"/>
  <c r="L3453" i="7"/>
  <c r="L3417" i="7"/>
  <c r="L3389" i="7"/>
  <c r="L3365" i="7"/>
  <c r="L3341" i="7"/>
  <c r="L3305" i="7"/>
  <c r="L3281" i="7"/>
  <c r="L3257" i="7"/>
  <c r="L3221" i="7"/>
  <c r="L3201" i="7"/>
  <c r="L3157" i="7"/>
  <c r="L3125" i="7"/>
  <c r="L3085" i="7"/>
  <c r="L3045" i="7"/>
  <c r="L3013" i="7"/>
  <c r="L2973" i="7"/>
  <c r="L2937" i="7"/>
  <c r="L2901" i="7"/>
  <c r="L2869" i="7"/>
  <c r="L2829" i="7"/>
  <c r="L2805" i="7"/>
  <c r="L2781" i="7"/>
  <c r="L2749" i="7"/>
  <c r="L2725" i="7"/>
  <c r="L2669" i="7"/>
  <c r="L2653" i="7"/>
  <c r="L2621" i="7"/>
  <c r="L2577" i="7"/>
  <c r="L2545" i="7"/>
  <c r="L2509" i="7"/>
  <c r="L2473" i="7"/>
  <c r="L2441" i="7"/>
  <c r="L2401" i="7"/>
  <c r="L2369" i="7"/>
  <c r="L2337" i="7"/>
  <c r="L2297" i="7"/>
  <c r="L2257" i="7"/>
  <c r="L2225" i="7"/>
  <c r="L2185" i="7"/>
  <c r="L2145" i="7"/>
  <c r="L2117" i="7"/>
  <c r="L2089" i="7"/>
  <c r="L2065" i="7"/>
  <c r="L2040" i="7"/>
  <c r="L1996" i="7"/>
  <c r="L1952" i="7"/>
  <c r="L1912" i="7"/>
  <c r="L1872" i="7"/>
  <c r="L1840" i="7"/>
  <c r="L1800" i="7"/>
  <c r="L1760" i="7"/>
  <c r="L1720" i="7"/>
  <c r="L1684" i="7"/>
  <c r="L1648" i="7"/>
  <c r="L1608" i="7"/>
  <c r="L1576" i="7"/>
  <c r="L1536" i="7"/>
  <c r="L1508" i="7"/>
  <c r="L1464" i="7"/>
  <c r="L1432" i="7"/>
  <c r="L1400" i="7"/>
  <c r="L1376" i="7"/>
  <c r="L1360" i="7"/>
  <c r="L1340" i="7"/>
  <c r="L1316" i="7"/>
  <c r="L1300" i="7"/>
  <c r="L1276" i="7"/>
  <c r="L1252" i="7"/>
  <c r="L412" i="7"/>
  <c r="L396" i="7"/>
  <c r="L1192" i="7"/>
  <c r="L1148" i="7"/>
  <c r="L1100" i="7"/>
  <c r="L1052" i="7"/>
  <c r="L1004" i="7"/>
  <c r="L936" i="7"/>
  <c r="L752" i="7"/>
  <c r="L684" i="7"/>
  <c r="L636" i="7"/>
  <c r="L608" i="7"/>
  <c r="L516" i="7"/>
  <c r="L460" i="7"/>
  <c r="L444" i="7"/>
  <c r="L8523" i="7"/>
  <c r="L8475" i="7"/>
  <c r="L8426" i="7"/>
  <c r="L8386" i="7"/>
  <c r="L8338" i="7"/>
  <c r="L8322" i="7"/>
  <c r="L8306" i="7"/>
  <c r="L8290" i="7"/>
  <c r="L8274" i="7"/>
  <c r="L8258" i="7"/>
  <c r="L8242" i="7"/>
  <c r="L8226" i="7"/>
  <c r="L8210" i="7"/>
  <c r="L8194" i="7"/>
  <c r="L8178" i="7"/>
  <c r="L8162" i="7"/>
  <c r="L8146" i="7"/>
  <c r="L8130" i="7"/>
  <c r="L8114" i="7"/>
  <c r="L8098" i="7"/>
  <c r="L8082" i="7"/>
  <c r="L8066" i="7"/>
  <c r="L8050" i="7"/>
  <c r="L8034" i="7"/>
  <c r="L8018" i="7"/>
  <c r="L8002" i="7"/>
  <c r="L7986" i="7"/>
  <c r="L7970" i="7"/>
  <c r="L7954" i="7"/>
  <c r="L7938" i="7"/>
  <c r="L7922" i="7"/>
  <c r="L7906" i="7"/>
  <c r="L7890" i="7"/>
  <c r="L7874" i="7"/>
  <c r="L7858" i="7"/>
  <c r="L7842" i="7"/>
  <c r="L7826" i="7"/>
  <c r="L7810" i="7"/>
  <c r="L7794" i="7"/>
  <c r="L7778" i="7"/>
  <c r="L7762" i="7"/>
  <c r="L7746" i="7"/>
  <c r="L7730" i="7"/>
  <c r="L7714" i="7"/>
  <c r="L7698" i="7"/>
  <c r="L7682" i="7"/>
  <c r="L7666" i="7"/>
  <c r="L7650" i="7"/>
  <c r="L7634" i="7"/>
  <c r="L7618" i="7"/>
  <c r="L7602" i="7"/>
  <c r="L7586" i="7"/>
  <c r="L7570" i="7"/>
  <c r="L7554" i="7"/>
  <c r="L7538" i="7"/>
  <c r="L7522" i="7"/>
  <c r="L7506" i="7"/>
  <c r="L7490" i="7"/>
  <c r="L7474" i="7"/>
  <c r="L7458" i="7"/>
  <c r="L7442" i="7"/>
  <c r="L7426" i="7"/>
  <c r="L7410" i="7"/>
  <c r="L7394" i="7"/>
  <c r="L7378" i="7"/>
  <c r="L7362" i="7"/>
  <c r="L7346" i="7"/>
  <c r="L7330" i="7"/>
  <c r="L7314" i="7"/>
  <c r="L7298" i="7"/>
  <c r="L7282" i="7"/>
  <c r="L7266" i="7"/>
  <c r="L7250" i="7"/>
  <c r="L7234" i="7"/>
  <c r="L7218" i="7"/>
  <c r="L7202" i="7"/>
  <c r="L7186" i="7"/>
  <c r="L7170" i="7"/>
  <c r="L7154" i="7"/>
  <c r="L7138" i="7"/>
  <c r="L7122" i="7"/>
  <c r="L7106" i="7"/>
  <c r="L7090" i="7"/>
  <c r="L7074" i="7"/>
  <c r="L7058" i="7"/>
  <c r="L7042" i="7"/>
  <c r="L7026" i="7"/>
  <c r="L7010" i="7"/>
  <c r="L6994" i="7"/>
  <c r="L6978" i="7"/>
  <c r="L6962" i="7"/>
  <c r="L6946" i="7"/>
  <c r="L6930" i="7"/>
  <c r="L6914" i="7"/>
  <c r="L6898" i="7"/>
  <c r="L6882" i="7"/>
  <c r="L6866" i="7"/>
  <c r="L6850" i="7"/>
  <c r="L6834" i="7"/>
  <c r="L6818" i="7"/>
  <c r="L6802" i="7"/>
  <c r="L6786" i="7"/>
  <c r="L6770" i="7"/>
  <c r="L6754" i="7"/>
  <c r="L6738" i="7"/>
  <c r="L6722" i="7"/>
  <c r="L6706" i="7"/>
  <c r="L6690" i="7"/>
  <c r="L6674" i="7"/>
  <c r="L6658" i="7"/>
  <c r="L6642" i="7"/>
  <c r="L6626" i="7"/>
  <c r="L6610" i="7"/>
  <c r="L6594" i="7"/>
  <c r="L6578" i="7"/>
  <c r="L6562" i="7"/>
  <c r="L6546" i="7"/>
  <c r="L6530" i="7"/>
  <c r="L6513" i="7"/>
  <c r="L6497" i="7"/>
  <c r="L6481" i="7"/>
  <c r="L6465" i="7"/>
  <c r="L6449" i="7"/>
  <c r="L6433" i="7"/>
  <c r="L6417" i="7"/>
  <c r="L6401" i="7"/>
  <c r="L6385" i="7"/>
  <c r="L6369" i="7"/>
  <c r="L6353" i="7"/>
  <c r="L6337" i="7"/>
  <c r="L6321" i="7"/>
  <c r="L6305" i="7"/>
  <c r="L6289" i="7"/>
  <c r="L6273" i="7"/>
  <c r="L6257" i="7"/>
  <c r="L6241" i="7"/>
  <c r="L6225" i="7"/>
  <c r="L6209" i="7"/>
  <c r="L6193" i="7"/>
  <c r="L6177" i="7"/>
  <c r="L6161" i="7"/>
  <c r="L6145" i="7"/>
  <c r="L6129" i="7"/>
  <c r="L6113" i="7"/>
  <c r="L6097" i="7"/>
  <c r="L6081" i="7"/>
  <c r="L6065" i="7"/>
  <c r="L6049" i="7"/>
  <c r="L6033" i="7"/>
  <c r="L6017" i="7"/>
  <c r="L6001" i="7"/>
  <c r="L5985" i="7"/>
  <c r="L5969" i="7"/>
  <c r="L5953" i="7"/>
  <c r="L5937" i="7"/>
  <c r="L5921" i="7"/>
  <c r="L5905" i="7"/>
  <c r="L5889" i="7"/>
  <c r="L5873" i="7"/>
  <c r="L5857" i="7"/>
  <c r="L5841" i="7"/>
  <c r="L5825" i="7"/>
  <c r="L5809" i="7"/>
  <c r="L5793" i="7"/>
  <c r="L5777" i="7"/>
  <c r="L5761" i="7"/>
  <c r="L5745" i="7"/>
  <c r="L5729" i="7"/>
  <c r="L5713" i="7"/>
  <c r="L5697" i="7"/>
  <c r="L5681" i="7"/>
  <c r="L5665" i="7"/>
  <c r="L5649" i="7"/>
  <c r="L5633" i="7"/>
  <c r="L5617" i="7"/>
  <c r="L5601" i="7"/>
  <c r="L5585" i="7"/>
  <c r="L5569" i="7"/>
  <c r="L5553" i="7"/>
  <c r="L5537" i="7"/>
  <c r="L5521" i="7"/>
  <c r="L5505" i="7"/>
  <c r="L5489" i="7"/>
  <c r="L5473" i="7"/>
  <c r="L5457" i="7"/>
  <c r="L5441" i="7"/>
  <c r="L5425" i="7"/>
  <c r="L5409" i="7"/>
  <c r="L5393" i="7"/>
  <c r="L5377" i="7"/>
  <c r="L5361" i="7"/>
  <c r="L5345" i="7"/>
  <c r="L5329" i="7"/>
  <c r="L5313" i="7"/>
  <c r="L5297" i="7"/>
  <c r="L5281" i="7"/>
  <c r="L5265" i="7"/>
  <c r="L5249" i="7"/>
  <c r="L5233" i="7"/>
  <c r="L5217" i="7"/>
  <c r="L5201" i="7"/>
  <c r="L5185" i="7"/>
  <c r="L5169" i="7"/>
  <c r="L5153" i="7"/>
  <c r="L5137" i="7"/>
  <c r="L5121" i="7"/>
  <c r="L5105" i="7"/>
  <c r="L5089" i="7"/>
  <c r="L5073" i="7"/>
  <c r="L5057" i="7"/>
  <c r="L5041" i="7"/>
  <c r="L5025" i="7"/>
  <c r="L5009" i="7"/>
  <c r="L4993" i="7"/>
  <c r="L4977" i="7"/>
  <c r="L4961" i="7"/>
  <c r="L4945" i="7"/>
  <c r="L4929" i="7"/>
  <c r="L4913" i="7"/>
  <c r="L4897" i="7"/>
  <c r="L4881" i="7"/>
  <c r="L4865" i="7"/>
  <c r="L4849" i="7"/>
  <c r="L4833" i="7"/>
  <c r="L4817" i="7"/>
  <c r="L4801" i="7"/>
  <c r="L4785" i="7"/>
  <c r="L4769" i="7"/>
  <c r="L4753" i="7"/>
  <c r="L4737" i="7"/>
  <c r="L4721" i="7"/>
  <c r="L4705" i="7"/>
  <c r="L4689" i="7"/>
  <c r="L4673" i="7"/>
  <c r="L4657" i="7"/>
  <c r="L4641" i="7"/>
  <c r="L4625" i="7"/>
  <c r="L4609" i="7"/>
  <c r="L4593" i="7"/>
  <c r="L4576" i="7"/>
  <c r="L4560" i="7"/>
  <c r="L4544" i="7"/>
  <c r="L4528" i="7"/>
  <c r="L4512" i="7"/>
  <c r="L4496" i="7"/>
  <c r="L4480" i="7"/>
  <c r="L4464" i="7"/>
  <c r="L4448" i="7"/>
  <c r="L4432" i="7"/>
  <c r="L4416" i="7"/>
  <c r="L4400" i="7"/>
  <c r="L4384" i="7"/>
  <c r="L4368" i="7"/>
  <c r="L4352" i="7"/>
  <c r="L4336" i="7"/>
  <c r="L4320" i="7"/>
  <c r="L4304" i="7"/>
  <c r="L4288" i="7"/>
  <c r="L4272" i="7"/>
  <c r="L4256" i="7"/>
  <c r="L4240" i="7"/>
  <c r="L4224" i="7"/>
  <c r="L4208" i="7"/>
  <c r="L4192" i="7"/>
  <c r="L4176" i="7"/>
  <c r="L4160" i="7"/>
  <c r="L4144" i="7"/>
  <c r="L4128" i="7"/>
  <c r="L4112" i="7"/>
  <c r="L4096" i="7"/>
  <c r="L4080" i="7"/>
  <c r="L4064" i="7"/>
  <c r="L4048" i="7"/>
  <c r="L4032" i="7"/>
  <c r="L4016" i="7"/>
  <c r="L4000" i="7"/>
  <c r="L3984" i="7"/>
  <c r="L3968" i="7"/>
  <c r="L3952" i="7"/>
  <c r="L3936" i="7"/>
  <c r="L3920" i="7"/>
  <c r="L3904" i="7"/>
  <c r="L3888" i="7"/>
  <c r="L3872" i="7"/>
  <c r="L3856" i="7"/>
  <c r="L3840" i="7"/>
  <c r="L3824" i="7"/>
  <c r="L3808" i="7"/>
  <c r="L3792" i="7"/>
  <c r="L3776" i="7"/>
  <c r="L3760" i="7"/>
  <c r="L3744" i="7"/>
  <c r="L3728" i="7"/>
  <c r="L3712" i="7"/>
  <c r="L3696" i="7"/>
  <c r="L3680" i="7"/>
  <c r="L3664" i="7"/>
  <c r="L3648" i="7"/>
  <c r="L3632" i="7"/>
  <c r="L3616" i="7"/>
  <c r="L3600" i="7"/>
  <c r="L3584" i="7"/>
  <c r="L3568" i="7"/>
  <c r="L3552" i="7"/>
  <c r="L3536" i="7"/>
  <c r="L3520" i="7"/>
  <c r="L3504" i="7"/>
  <c r="L3488" i="7"/>
  <c r="L3472" i="7"/>
  <c r="L3456" i="7"/>
  <c r="L3440" i="7"/>
  <c r="L3424" i="7"/>
  <c r="L3408" i="7"/>
  <c r="L3392" i="7"/>
  <c r="L3376" i="7"/>
  <c r="L3360" i="7"/>
  <c r="L3344" i="7"/>
  <c r="L3328" i="7"/>
  <c r="L3312" i="7"/>
  <c r="L3296" i="7"/>
  <c r="L3280" i="7"/>
  <c r="L3264" i="7"/>
  <c r="L3248" i="7"/>
  <c r="L3232" i="7"/>
  <c r="L3216" i="7"/>
  <c r="L3200" i="7"/>
  <c r="L3184" i="7"/>
  <c r="L3168" i="7"/>
  <c r="L1208" i="7"/>
  <c r="L1156" i="7"/>
  <c r="L1116" i="7"/>
  <c r="L1068" i="7"/>
  <c r="L1008" i="7"/>
  <c r="L968" i="7"/>
  <c r="L928" i="7"/>
  <c r="L884" i="7"/>
  <c r="L852" i="7"/>
  <c r="L816" i="7"/>
  <c r="L760" i="7"/>
  <c r="L700" i="7"/>
  <c r="L676" i="7"/>
  <c r="L632" i="7"/>
  <c r="L580" i="7"/>
  <c r="L504" i="7"/>
  <c r="L480" i="7"/>
  <c r="L428" i="7"/>
  <c r="L8479" i="7"/>
  <c r="L8430" i="7"/>
  <c r="L8390" i="7"/>
  <c r="L8346" i="7"/>
  <c r="L8502" i="7"/>
  <c r="L8466" i="7"/>
  <c r="L8433" i="7"/>
  <c r="L8401" i="7"/>
  <c r="L8377" i="7"/>
  <c r="L8349" i="7"/>
  <c r="L8317" i="7"/>
  <c r="L8285" i="7"/>
  <c r="L8249" i="7"/>
  <c r="L8217" i="7"/>
  <c r="L8189" i="7"/>
  <c r="L8157" i="7"/>
  <c r="L8125" i="7"/>
  <c r="L8097" i="7"/>
  <c r="L8065" i="7"/>
  <c r="L8033" i="7"/>
  <c r="L8001" i="7"/>
  <c r="L7969" i="7"/>
  <c r="L7937" i="7"/>
  <c r="L7905" i="7"/>
  <c r="L7877" i="7"/>
  <c r="L7845" i="7"/>
  <c r="L7813" i="7"/>
  <c r="L7781" i="7"/>
  <c r="L7749" i="7"/>
  <c r="L7721" i="7"/>
  <c r="L7689" i="7"/>
  <c r="L7657" i="7"/>
  <c r="L7633" i="7"/>
  <c r="L7617" i="7"/>
  <c r="L7597" i="7"/>
  <c r="L7581" i="7"/>
  <c r="L7565" i="7"/>
  <c r="L7549" i="7"/>
  <c r="L7533" i="7"/>
  <c r="L7517" i="7"/>
  <c r="L7501" i="7"/>
  <c r="L7485" i="7"/>
  <c r="L7469" i="7"/>
  <c r="L7453" i="7"/>
  <c r="L7437" i="7"/>
  <c r="L7421" i="7"/>
  <c r="L7405" i="7"/>
  <c r="L7389" i="7"/>
  <c r="L7373" i="7"/>
  <c r="L7357" i="7"/>
  <c r="L7341" i="7"/>
  <c r="L7325" i="7"/>
  <c r="L7309" i="7"/>
  <c r="L7293" i="7"/>
  <c r="L7277" i="7"/>
  <c r="L7261" i="7"/>
  <c r="L7245" i="7"/>
  <c r="L7229" i="7"/>
  <c r="L7213" i="7"/>
  <c r="L7197" i="7"/>
  <c r="L7181" i="7"/>
  <c r="L7165" i="7"/>
  <c r="L7149" i="7"/>
  <c r="L7133" i="7"/>
  <c r="L7117" i="7"/>
  <c r="L7101" i="7"/>
  <c r="L7085" i="7"/>
  <c r="L7069" i="7"/>
  <c r="L7053" i="7"/>
  <c r="L7037" i="7"/>
  <c r="L7021" i="7"/>
  <c r="L7005" i="7"/>
  <c r="L6989" i="7"/>
  <c r="L6973" i="7"/>
  <c r="L6957" i="7"/>
  <c r="L6941" i="7"/>
  <c r="L6925" i="7"/>
  <c r="L6909" i="7"/>
  <c r="L6893" i="7"/>
  <c r="L6877" i="7"/>
  <c r="L6861" i="7"/>
  <c r="L6845" i="7"/>
  <c r="L6829" i="7"/>
  <c r="L6813" i="7"/>
  <c r="L6797" i="7"/>
  <c r="L6781" i="7"/>
  <c r="L6765" i="7"/>
  <c r="L6749" i="7"/>
  <c r="L6733" i="7"/>
  <c r="L6717" i="7"/>
  <c r="L6701" i="7"/>
  <c r="L6685" i="7"/>
  <c r="L6669" i="7"/>
  <c r="L6653" i="7"/>
  <c r="L6637" i="7"/>
  <c r="L6621" i="7"/>
  <c r="L6605" i="7"/>
  <c r="L6589" i="7"/>
  <c r="L6573" i="7"/>
  <c r="L6557" i="7"/>
  <c r="L6541" i="7"/>
  <c r="L6525" i="7"/>
  <c r="L6508" i="7"/>
  <c r="L6492" i="7"/>
  <c r="L6476" i="7"/>
  <c r="L6460" i="7"/>
  <c r="L6444" i="7"/>
  <c r="L6428" i="7"/>
  <c r="L6412" i="7"/>
  <c r="L6396" i="7"/>
  <c r="L6380" i="7"/>
  <c r="L6364" i="7"/>
  <c r="L6348" i="7"/>
  <c r="L6332" i="7"/>
  <c r="L6316" i="7"/>
  <c r="L6300" i="7"/>
  <c r="L6284" i="7"/>
  <c r="L6268" i="7"/>
  <c r="L8504" i="7"/>
  <c r="L8443" i="7"/>
  <c r="L8383" i="7"/>
  <c r="L8331" i="7"/>
  <c r="L8271" i="7"/>
  <c r="L8211" i="7"/>
  <c r="L8155" i="7"/>
  <c r="L8095" i="7"/>
  <c r="L8039" i="7"/>
  <c r="L7983" i="7"/>
  <c r="L7923" i="7"/>
  <c r="L7859" i="7"/>
  <c r="L7803" i="7"/>
  <c r="L7743" i="7"/>
  <c r="L7687" i="7"/>
  <c r="L7635" i="7"/>
  <c r="L7571" i="7"/>
  <c r="L7515" i="7"/>
  <c r="L7455" i="7"/>
  <c r="L7403" i="7"/>
  <c r="L7343" i="7"/>
  <c r="L7287" i="7"/>
  <c r="L7227" i="7"/>
  <c r="L7175" i="7"/>
  <c r="L7119" i="7"/>
  <c r="L7063" i="7"/>
  <c r="L7007" i="7"/>
  <c r="L6943" i="7"/>
  <c r="L6891" i="7"/>
  <c r="L6835" i="7"/>
  <c r="L6771" i="7"/>
  <c r="L6715" i="7"/>
  <c r="L6659" i="7"/>
  <c r="L6607" i="7"/>
  <c r="L6535" i="7"/>
  <c r="L6474" i="7"/>
  <c r="L6418" i="7"/>
  <c r="L6362" i="7"/>
  <c r="L6302" i="7"/>
  <c r="L6250" i="7"/>
  <c r="L6190" i="7"/>
  <c r="L6154" i="7"/>
  <c r="L6126" i="7"/>
  <c r="L6078" i="7"/>
  <c r="L5990" i="7"/>
  <c r="L5886" i="7"/>
  <c r="L5802" i="7"/>
  <c r="L5706" i="7"/>
  <c r="L5654" i="7"/>
  <c r="L5582" i="7"/>
  <c r="L5550" i="7"/>
  <c r="L5486" i="7"/>
  <c r="L5450" i="7"/>
  <c r="L5374" i="7"/>
  <c r="L5314" i="7"/>
  <c r="L5226" i="7"/>
  <c r="L5166" i="7"/>
  <c r="L5138" i="7"/>
  <c r="L5022" i="7"/>
  <c r="L4974" i="7"/>
  <c r="L4874" i="7"/>
  <c r="L4818" i="7"/>
  <c r="L4778" i="7"/>
  <c r="L4718" i="7"/>
  <c r="L4662" i="7"/>
  <c r="L4606" i="7"/>
  <c r="L4537" i="7"/>
  <c r="L4485" i="7"/>
  <c r="L4425" i="7"/>
  <c r="L4401" i="7"/>
  <c r="L4365" i="7"/>
  <c r="L4309" i="7"/>
  <c r="L4253" i="7"/>
  <c r="L4201" i="7"/>
  <c r="L4125" i="7"/>
  <c r="L4077" i="7"/>
  <c r="L4025" i="7"/>
  <c r="L3973" i="7"/>
  <c r="L3905" i="7"/>
  <c r="L3789" i="7"/>
  <c r="L3725" i="7"/>
  <c r="L3665" i="7"/>
  <c r="L3613" i="7"/>
  <c r="L3557" i="7"/>
  <c r="L3493" i="7"/>
  <c r="L3437" i="7"/>
  <c r="L3317" i="7"/>
  <c r="L3277" i="7"/>
  <c r="L3229" i="7"/>
  <c r="L3153" i="7"/>
  <c r="L3093" i="7"/>
  <c r="L3037" i="7"/>
  <c r="L2981" i="7"/>
  <c r="L2921" i="7"/>
  <c r="L2865" i="7"/>
  <c r="L2769" i="7"/>
  <c r="L2721" i="7"/>
  <c r="L2681" i="7"/>
  <c r="L2629" i="7"/>
  <c r="L2565" i="7"/>
  <c r="L2505" i="7"/>
  <c r="L2453" i="7"/>
  <c r="L2389" i="7"/>
  <c r="L2329" i="7"/>
  <c r="L2273" i="7"/>
  <c r="L2217" i="7"/>
  <c r="L2161" i="7"/>
  <c r="L2016" i="7"/>
  <c r="L1988" i="7"/>
  <c r="L1948" i="7"/>
  <c r="L1892" i="7"/>
  <c r="L1836" i="7"/>
  <c r="L1784" i="7"/>
  <c r="L1724" i="7"/>
  <c r="L1668" i="7"/>
  <c r="L1612" i="7"/>
  <c r="L1556" i="7"/>
  <c r="L1460" i="7"/>
  <c r="L1396" i="7"/>
  <c r="L1264" i="7"/>
  <c r="L8488" i="7"/>
  <c r="L8435" i="7"/>
  <c r="L8371" i="7"/>
  <c r="L8311" i="7"/>
  <c r="L8255" i="7"/>
  <c r="L8195" i="7"/>
  <c r="L8139" i="7"/>
  <c r="L8079" i="7"/>
  <c r="L8027" i="7"/>
  <c r="L7963" i="7"/>
  <c r="L7903" i="7"/>
  <c r="L7847" i="7"/>
  <c r="L7791" i="7"/>
  <c r="L7735" i="7"/>
  <c r="L7679" i="7"/>
  <c r="L7615" i="7"/>
  <c r="L7559" i="7"/>
  <c r="L7503" i="7"/>
  <c r="L7443" i="7"/>
  <c r="L7387" i="7"/>
  <c r="L7335" i="7"/>
  <c r="L7271" i="7"/>
  <c r="L7215" i="7"/>
  <c r="L7163" i="7"/>
  <c r="L7103" i="7"/>
  <c r="L7047" i="7"/>
  <c r="L6991" i="7"/>
  <c r="L6931" i="7"/>
  <c r="L6875" i="7"/>
  <c r="L6815" i="7"/>
  <c r="L6763" i="7"/>
  <c r="L6707" i="7"/>
  <c r="L6651" i="7"/>
  <c r="L6539" i="7"/>
  <c r="L6486" i="7"/>
  <c r="L6434" i="7"/>
  <c r="L6374" i="7"/>
  <c r="L6314" i="7"/>
  <c r="L6258" i="7"/>
  <c r="L6206" i="7"/>
  <c r="L6102" i="7"/>
  <c r="L6050" i="7"/>
  <c r="L6018" i="7"/>
  <c r="L5934" i="7"/>
  <c r="L5914" i="7"/>
  <c r="L5862" i="7"/>
  <c r="L5818" i="7"/>
  <c r="L5726" i="7"/>
  <c r="L5682" i="7"/>
  <c r="L5614" i="7"/>
  <c r="L5554" i="7"/>
  <c r="L5482" i="7"/>
  <c r="L5446" i="7"/>
  <c r="L5370" i="7"/>
  <c r="L5310" i="7"/>
  <c r="L5194" i="7"/>
  <c r="L5146" i="7"/>
  <c r="L5122" i="7"/>
  <c r="L5070" i="7"/>
  <c r="L4966" i="7"/>
  <c r="L4942" i="7"/>
  <c r="L4902" i="7"/>
  <c r="L4846" i="7"/>
  <c r="L4798" i="7"/>
  <c r="L4758" i="7"/>
  <c r="L4714" i="7"/>
  <c r="L4654" i="7"/>
  <c r="L4610" i="7"/>
  <c r="L4549" i="7"/>
  <c r="L4493" i="7"/>
  <c r="L4361" i="7"/>
  <c r="L4301" i="7"/>
  <c r="L4245" i="7"/>
  <c r="L4161" i="7"/>
  <c r="L4073" i="7"/>
  <c r="L4017" i="7"/>
  <c r="L3901" i="7"/>
  <c r="L3861" i="7"/>
  <c r="L3837" i="7"/>
  <c r="L3785" i="7"/>
  <c r="L3737" i="7"/>
  <c r="L3685" i="7"/>
  <c r="L3621" i="7"/>
  <c r="L3569" i="7"/>
  <c r="L3513" i="7"/>
  <c r="L3457" i="7"/>
  <c r="L3405" i="7"/>
  <c r="L3357" i="7"/>
  <c r="L3225" i="7"/>
  <c r="L3181" i="7"/>
  <c r="L3121" i="7"/>
  <c r="L3065" i="7"/>
  <c r="L3009" i="7"/>
  <c r="L2953" i="7"/>
  <c r="L2893" i="7"/>
  <c r="L2833" i="7"/>
  <c r="L2777" i="7"/>
  <c r="L2685" i="7"/>
  <c r="L2605" i="7"/>
  <c r="L2553" i="7"/>
  <c r="L2497" i="7"/>
  <c r="L2437" i="7"/>
  <c r="L2373" i="7"/>
  <c r="L2321" i="7"/>
  <c r="L2265" i="7"/>
  <c r="L2209" i="7"/>
  <c r="L2157" i="7"/>
  <c r="L2113" i="7"/>
  <c r="L2069" i="7"/>
  <c r="L2012" i="7"/>
  <c r="L1932" i="7"/>
  <c r="L1880" i="7"/>
  <c r="L1824" i="7"/>
  <c r="L1764" i="7"/>
  <c r="L1708" i="7"/>
  <c r="L1660" i="7"/>
  <c r="L1600" i="7"/>
  <c r="L1540" i="7"/>
  <c r="L1496" i="7"/>
  <c r="L1476" i="7"/>
  <c r="L1412" i="7"/>
  <c r="L1268" i="7"/>
  <c r="L8512" i="7"/>
  <c r="L8480" i="7"/>
  <c r="L8439" i="7"/>
  <c r="L8407" i="7"/>
  <c r="L8367" i="7"/>
  <c r="L8335" i="7"/>
  <c r="L8299" i="7"/>
  <c r="L8263" i="7"/>
  <c r="L8227" i="7"/>
  <c r="L8191" i="7"/>
  <c r="L8159" i="7"/>
  <c r="L8119" i="7"/>
  <c r="L8087" i="7"/>
  <c r="L8047" i="7"/>
  <c r="L8015" i="7"/>
  <c r="L7975" i="7"/>
  <c r="L7943" i="7"/>
  <c r="L7911" i="7"/>
  <c r="L7871" i="7"/>
  <c r="L7839" i="7"/>
  <c r="L7799" i="7"/>
  <c r="L7767" i="7"/>
  <c r="L7727" i="7"/>
  <c r="L7695" i="7"/>
  <c r="L7655" i="7"/>
  <c r="L7623" i="7"/>
  <c r="L7583" i="7"/>
  <c r="L7551" i="7"/>
  <c r="L7519" i="7"/>
  <c r="L7479" i="7"/>
  <c r="L7439" i="7"/>
  <c r="L7407" i="7"/>
  <c r="L7367" i="7"/>
  <c r="L7327" i="7"/>
  <c r="L7295" i="7"/>
  <c r="L7263" i="7"/>
  <c r="L7223" i="7"/>
  <c r="L7191" i="7"/>
  <c r="L7151" i="7"/>
  <c r="L7111" i="7"/>
  <c r="L7071" i="7"/>
  <c r="L7039" i="7"/>
  <c r="L6999" i="7"/>
  <c r="L6967" i="7"/>
  <c r="L6935" i="7"/>
  <c r="L6895" i="7"/>
  <c r="L6855" i="7"/>
  <c r="L6823" i="7"/>
  <c r="L6783" i="7"/>
  <c r="L6751" i="7"/>
  <c r="L6711" i="7"/>
  <c r="L6675" i="7"/>
  <c r="L6639" i="7"/>
  <c r="L6611" i="7"/>
  <c r="L6587" i="7"/>
  <c r="L6567" i="7"/>
  <c r="L6531" i="7"/>
  <c r="L6490" i="7"/>
  <c r="L6454" i="7"/>
  <c r="L6422" i="7"/>
  <c r="L6382" i="7"/>
  <c r="L6350" i="7"/>
  <c r="L6310" i="7"/>
  <c r="L6270" i="7"/>
  <c r="L6238" i="7"/>
  <c r="L6198" i="7"/>
  <c r="L6166" i="7"/>
  <c r="L6114" i="7"/>
  <c r="L6082" i="7"/>
  <c r="L6054" i="7"/>
  <c r="L6014" i="7"/>
  <c r="L5982" i="7"/>
  <c r="L5962" i="7"/>
  <c r="L5922" i="7"/>
  <c r="L5882" i="7"/>
  <c r="L5858" i="7"/>
  <c r="L5822" i="7"/>
  <c r="L5794" i="7"/>
  <c r="L5774" i="7"/>
  <c r="L5758" i="7"/>
  <c r="L5734" i="7"/>
  <c r="L5666" i="7"/>
  <c r="L5638" i="7"/>
  <c r="L5606" i="7"/>
  <c r="L5590" i="7"/>
  <c r="L5522" i="7"/>
  <c r="L5498" i="7"/>
  <c r="L5442" i="7"/>
  <c r="L5426" i="7"/>
  <c r="L5394" i="7"/>
  <c r="L5362" i="7"/>
  <c r="L5322" i="7"/>
  <c r="L5298" i="7"/>
  <c r="L5282" i="7"/>
  <c r="L5258" i="7"/>
  <c r="L5242" i="7"/>
  <c r="L5198" i="7"/>
  <c r="L5178" i="7"/>
  <c r="L5086" i="7"/>
  <c r="L5062" i="7"/>
  <c r="L5042" i="7"/>
  <c r="L5026" i="7"/>
  <c r="L4994" i="7"/>
  <c r="L4962" i="7"/>
  <c r="L4918" i="7"/>
  <c r="L4882" i="7"/>
  <c r="L4850" i="7"/>
  <c r="L4786" i="7"/>
  <c r="L4742" i="7"/>
  <c r="L4702" i="7"/>
  <c r="L4666" i="7"/>
  <c r="L4638" i="7"/>
  <c r="L4590" i="7"/>
  <c r="L4557" i="7"/>
  <c r="L4517" i="7"/>
  <c r="L4481" i="7"/>
  <c r="L4461" i="7"/>
  <c r="L4437" i="7"/>
  <c r="L4393" i="7"/>
  <c r="L4353" i="7"/>
  <c r="L4313" i="7"/>
  <c r="L4277" i="7"/>
  <c r="L4237" i="7"/>
  <c r="L4209" i="7"/>
  <c r="L4185" i="7"/>
  <c r="L4149" i="7"/>
  <c r="L4133" i="7"/>
  <c r="L4097" i="7"/>
  <c r="L4057" i="7"/>
  <c r="L4021" i="7"/>
  <c r="L3981" i="7"/>
  <c r="L3957" i="7"/>
  <c r="L3933" i="7"/>
  <c r="L3917" i="7"/>
  <c r="L3885" i="7"/>
  <c r="L3857" i="7"/>
  <c r="L3809" i="7"/>
  <c r="L3773" i="7"/>
  <c r="L3733" i="7"/>
  <c r="L3701" i="7"/>
  <c r="L3661" i="7"/>
  <c r="L3625" i="7"/>
  <c r="L3589" i="7"/>
  <c r="L3549" i="7"/>
  <c r="L3517" i="7"/>
  <c r="L3477" i="7"/>
  <c r="L3445" i="7"/>
  <c r="L3409" i="7"/>
  <c r="L3385" i="7"/>
  <c r="L3361" i="7"/>
  <c r="L3329" i="7"/>
  <c r="L3301" i="7"/>
  <c r="L3273" i="7"/>
  <c r="L3249" i="7"/>
  <c r="L3217" i="7"/>
  <c r="L3197" i="7"/>
  <c r="L3149" i="7"/>
  <c r="L3113" i="7"/>
  <c r="L3073" i="7"/>
  <c r="L3033" i="7"/>
  <c r="L3001" i="7"/>
  <c r="L2961" i="7"/>
  <c r="L2929" i="7"/>
  <c r="L2889" i="7"/>
  <c r="L2857" i="7"/>
  <c r="L2821" i="7"/>
  <c r="L2797" i="7"/>
  <c r="L2773" i="7"/>
  <c r="L2745" i="7"/>
  <c r="L2717" i="7"/>
  <c r="L2665" i="7"/>
  <c r="L2645" i="7"/>
  <c r="L2609" i="7"/>
  <c r="L2573" i="7"/>
  <c r="L2533" i="7"/>
  <c r="L2501" i="7"/>
  <c r="L2461" i="7"/>
  <c r="L2429" i="7"/>
  <c r="L2397" i="7"/>
  <c r="L2365" i="7"/>
  <c r="L2325" i="7"/>
  <c r="L2285" i="7"/>
  <c r="L2253" i="7"/>
  <c r="L2213" i="7"/>
  <c r="L2173" i="7"/>
  <c r="L2133" i="7"/>
  <c r="L2109" i="7"/>
  <c r="L2085" i="7"/>
  <c r="L2057" i="7"/>
  <c r="L2036" i="7"/>
  <c r="L1976" i="7"/>
  <c r="L1940" i="7"/>
  <c r="L1900" i="7"/>
  <c r="L1868" i="7"/>
  <c r="L1828" i="7"/>
  <c r="L1788" i="7"/>
  <c r="L1748" i="7"/>
  <c r="L1716" i="7"/>
  <c r="L1676" i="7"/>
  <c r="L1636" i="7"/>
  <c r="L1604" i="7"/>
  <c r="L1564" i="7"/>
  <c r="L1532" i="7"/>
  <c r="L1500" i="7"/>
  <c r="L1452" i="7"/>
  <c r="L1420" i="7"/>
  <c r="L1392" i="7"/>
  <c r="L1372" i="7"/>
  <c r="L1356" i="7"/>
  <c r="L1328" i="7"/>
  <c r="L1312" i="7"/>
  <c r="L1296" i="7"/>
  <c r="L1272" i="7"/>
  <c r="L1248" i="7"/>
  <c r="L408" i="7"/>
  <c r="L1228" i="7"/>
  <c r="L1184" i="7"/>
  <c r="L1132" i="7"/>
  <c r="L1088" i="7"/>
  <c r="L1040" i="7"/>
  <c r="L976" i="7"/>
  <c r="L924" i="7"/>
  <c r="L740" i="7"/>
  <c r="L672" i="7"/>
  <c r="L628" i="7"/>
  <c r="L584" i="7"/>
  <c r="L512" i="7"/>
  <c r="L456" i="7"/>
  <c r="L440" i="7"/>
  <c r="L8511" i="7"/>
  <c r="L8463" i="7"/>
  <c r="L8414" i="7"/>
  <c r="L8374" i="7"/>
  <c r="L8334" i="7"/>
  <c r="L8318" i="7"/>
  <c r="L8302" i="7"/>
  <c r="L8286" i="7"/>
  <c r="L8270" i="7"/>
  <c r="L8254" i="7"/>
  <c r="L8238" i="7"/>
  <c r="L8222" i="7"/>
  <c r="L8206" i="7"/>
  <c r="L8190" i="7"/>
  <c r="L8174" i="7"/>
  <c r="L8158" i="7"/>
  <c r="L8142" i="7"/>
  <c r="L8126" i="7"/>
  <c r="L8110" i="7"/>
  <c r="L8094" i="7"/>
  <c r="L8078" i="7"/>
  <c r="L8062" i="7"/>
  <c r="L8046" i="7"/>
  <c r="L8030" i="7"/>
  <c r="L8014" i="7"/>
  <c r="L7998" i="7"/>
  <c r="L7982" i="7"/>
  <c r="L7966" i="7"/>
  <c r="L7950" i="7"/>
  <c r="L7934" i="7"/>
  <c r="L7918" i="7"/>
  <c r="L7902" i="7"/>
  <c r="L7886" i="7"/>
  <c r="L7870" i="7"/>
  <c r="L7854" i="7"/>
  <c r="L7838" i="7"/>
  <c r="L7822" i="7"/>
  <c r="L7806" i="7"/>
  <c r="L7790" i="7"/>
  <c r="L7774" i="7"/>
  <c r="L7758" i="7"/>
  <c r="L7742" i="7"/>
  <c r="L7726" i="7"/>
  <c r="L7710" i="7"/>
  <c r="L7694" i="7"/>
  <c r="L7678" i="7"/>
  <c r="L7662" i="7"/>
  <c r="L7646" i="7"/>
  <c r="L7630" i="7"/>
  <c r="L7614" i="7"/>
  <c r="L7598" i="7"/>
  <c r="L7582" i="7"/>
  <c r="L7566" i="7"/>
  <c r="L7550" i="7"/>
  <c r="L7534" i="7"/>
  <c r="L7518" i="7"/>
  <c r="L7502" i="7"/>
  <c r="L7486" i="7"/>
  <c r="L7470" i="7"/>
  <c r="L7454" i="7"/>
  <c r="L7438" i="7"/>
  <c r="L7422" i="7"/>
  <c r="L7406" i="7"/>
  <c r="L7390" i="7"/>
  <c r="L7374" i="7"/>
  <c r="L7358" i="7"/>
  <c r="L7342" i="7"/>
  <c r="L7326" i="7"/>
  <c r="L7310" i="7"/>
  <c r="L7294" i="7"/>
  <c r="L7278" i="7"/>
  <c r="L7262" i="7"/>
  <c r="L7246" i="7"/>
  <c r="L7230" i="7"/>
  <c r="L7214" i="7"/>
  <c r="L7198" i="7"/>
  <c r="L7182" i="7"/>
  <c r="L7166" i="7"/>
  <c r="L7150" i="7"/>
  <c r="L7134" i="7"/>
  <c r="L7118" i="7"/>
  <c r="L7102" i="7"/>
  <c r="L7086" i="7"/>
  <c r="L7070" i="7"/>
  <c r="L7054" i="7"/>
  <c r="L7038" i="7"/>
  <c r="L7022" i="7"/>
  <c r="L7006" i="7"/>
  <c r="L6990" i="7"/>
  <c r="L6974" i="7"/>
  <c r="L6958" i="7"/>
  <c r="L6942" i="7"/>
  <c r="L6926" i="7"/>
  <c r="L6910" i="7"/>
  <c r="L6894" i="7"/>
  <c r="L6878" i="7"/>
  <c r="L6862" i="7"/>
  <c r="L6846" i="7"/>
  <c r="L6830" i="7"/>
  <c r="L6814" i="7"/>
  <c r="L6798" i="7"/>
  <c r="L6782" i="7"/>
  <c r="L6766" i="7"/>
  <c r="L6750" i="7"/>
  <c r="L6734" i="7"/>
  <c r="L6718" i="7"/>
  <c r="L6702" i="7"/>
  <c r="L6686" i="7"/>
  <c r="L6670" i="7"/>
  <c r="L6654" i="7"/>
  <c r="L6638" i="7"/>
  <c r="L6622" i="7"/>
  <c r="L6606" i="7"/>
  <c r="L6590" i="7"/>
  <c r="L6574" i="7"/>
  <c r="L6558" i="7"/>
  <c r="L6542" i="7"/>
  <c r="L6526" i="7"/>
  <c r="L6509" i="7"/>
  <c r="L6493" i="7"/>
  <c r="L6477" i="7"/>
  <c r="L6461" i="7"/>
  <c r="L6445" i="7"/>
  <c r="L6429" i="7"/>
  <c r="L6413" i="7"/>
  <c r="L6397" i="7"/>
  <c r="L6381" i="7"/>
  <c r="L6365" i="7"/>
  <c r="L6349" i="7"/>
  <c r="L6333" i="7"/>
  <c r="L6317" i="7"/>
  <c r="L6301" i="7"/>
  <c r="L6285" i="7"/>
  <c r="L6269" i="7"/>
  <c r="L6253" i="7"/>
  <c r="L6237" i="7"/>
  <c r="L6221" i="7"/>
  <c r="L6205" i="7"/>
  <c r="L6189" i="7"/>
  <c r="L6173" i="7"/>
  <c r="L6157" i="7"/>
  <c r="L6141" i="7"/>
  <c r="L6125" i="7"/>
  <c r="L6109" i="7"/>
  <c r="L6093" i="7"/>
  <c r="L6077" i="7"/>
  <c r="L6061" i="7"/>
  <c r="L6045" i="7"/>
  <c r="L6029" i="7"/>
  <c r="L6013" i="7"/>
  <c r="L5997" i="7"/>
  <c r="L5981" i="7"/>
  <c r="L5965" i="7"/>
  <c r="L5949" i="7"/>
  <c r="L5933" i="7"/>
  <c r="L5917" i="7"/>
  <c r="L5901" i="7"/>
  <c r="L5885" i="7"/>
  <c r="L5869" i="7"/>
  <c r="L5853" i="7"/>
  <c r="L5837" i="7"/>
  <c r="L5821" i="7"/>
  <c r="L5805" i="7"/>
  <c r="L5789" i="7"/>
  <c r="L5773" i="7"/>
  <c r="L5757" i="7"/>
  <c r="L5741" i="7"/>
  <c r="L5725" i="7"/>
  <c r="L5709" i="7"/>
  <c r="L5693" i="7"/>
  <c r="L5677" i="7"/>
  <c r="L5661" i="7"/>
  <c r="L5645" i="7"/>
  <c r="L5629" i="7"/>
  <c r="L5613" i="7"/>
  <c r="L5597" i="7"/>
  <c r="L5581" i="7"/>
  <c r="L5565" i="7"/>
  <c r="L5549" i="7"/>
  <c r="L5533" i="7"/>
  <c r="L5517" i="7"/>
  <c r="L5501" i="7"/>
  <c r="L5485" i="7"/>
  <c r="L5469" i="7"/>
  <c r="L5453" i="7"/>
  <c r="L5437" i="7"/>
  <c r="L5421" i="7"/>
  <c r="L5405" i="7"/>
  <c r="L5389" i="7"/>
  <c r="L5373" i="7"/>
  <c r="L5357" i="7"/>
  <c r="L5341" i="7"/>
  <c r="L5325" i="7"/>
  <c r="L5309" i="7"/>
  <c r="L5293" i="7"/>
  <c r="L5277" i="7"/>
  <c r="L5261" i="7"/>
  <c r="L5245" i="7"/>
  <c r="L5229" i="7"/>
  <c r="L5213" i="7"/>
  <c r="L5197" i="7"/>
  <c r="L5181" i="7"/>
  <c r="L5165" i="7"/>
  <c r="L5149" i="7"/>
  <c r="L5133" i="7"/>
  <c r="L5117" i="7"/>
  <c r="L5101" i="7"/>
  <c r="L5085" i="7"/>
  <c r="L5069" i="7"/>
  <c r="L5053" i="7"/>
  <c r="L5037" i="7"/>
  <c r="L5021" i="7"/>
  <c r="L5005" i="7"/>
  <c r="L4989" i="7"/>
  <c r="L4973" i="7"/>
  <c r="L4957" i="7"/>
  <c r="L4941" i="7"/>
  <c r="L4925" i="7"/>
  <c r="L4909" i="7"/>
  <c r="L4893" i="7"/>
  <c r="L4877" i="7"/>
  <c r="L4861" i="7"/>
  <c r="L4845" i="7"/>
  <c r="L4829" i="7"/>
  <c r="L4813" i="7"/>
  <c r="L4797" i="7"/>
  <c r="L4781" i="7"/>
  <c r="L4765" i="7"/>
  <c r="L4749" i="7"/>
  <c r="L4733" i="7"/>
  <c r="L4717" i="7"/>
  <c r="L4701" i="7"/>
  <c r="L4685" i="7"/>
  <c r="L4669" i="7"/>
  <c r="L4653" i="7"/>
  <c r="L4637" i="7"/>
  <c r="L4621" i="7"/>
  <c r="L4605" i="7"/>
  <c r="L4589" i="7"/>
  <c r="L4572" i="7"/>
  <c r="L4556" i="7"/>
  <c r="L4540" i="7"/>
  <c r="L4524" i="7"/>
  <c r="L4508" i="7"/>
  <c r="L4492" i="7"/>
  <c r="L4476" i="7"/>
  <c r="L4460" i="7"/>
  <c r="L4444" i="7"/>
  <c r="L4428" i="7"/>
  <c r="L4412" i="7"/>
  <c r="L4396" i="7"/>
  <c r="L4380" i="7"/>
  <c r="L4364" i="7"/>
  <c r="L4348" i="7"/>
  <c r="L4332" i="7"/>
  <c r="L4316" i="7"/>
  <c r="L4300" i="7"/>
  <c r="L4284" i="7"/>
  <c r="L4268" i="7"/>
  <c r="L4252" i="7"/>
  <c r="L4236" i="7"/>
  <c r="L4220" i="7"/>
  <c r="L4204" i="7"/>
  <c r="L4188" i="7"/>
  <c r="L4172" i="7"/>
  <c r="L4156" i="7"/>
  <c r="L4140" i="7"/>
  <c r="L4124" i="7"/>
  <c r="L4108" i="7"/>
  <c r="L4092" i="7"/>
  <c r="L4076" i="7"/>
  <c r="L4060" i="7"/>
  <c r="L4044" i="7"/>
  <c r="L4028" i="7"/>
  <c r="L4012" i="7"/>
  <c r="L3996" i="7"/>
  <c r="L3980" i="7"/>
  <c r="L3964" i="7"/>
  <c r="L3948" i="7"/>
  <c r="L3932" i="7"/>
  <c r="L3916" i="7"/>
  <c r="L3900" i="7"/>
  <c r="L3884" i="7"/>
  <c r="L3868" i="7"/>
  <c r="L3852" i="7"/>
  <c r="L3836" i="7"/>
  <c r="L3820" i="7"/>
  <c r="L3804" i="7"/>
  <c r="L3788" i="7"/>
  <c r="L3772" i="7"/>
  <c r="L3756" i="7"/>
  <c r="L3740" i="7"/>
  <c r="L3724" i="7"/>
  <c r="L3708" i="7"/>
  <c r="L3692" i="7"/>
  <c r="L3676" i="7"/>
  <c r="L3660" i="7"/>
  <c r="L3644" i="7"/>
  <c r="L3628" i="7"/>
  <c r="L3612" i="7"/>
  <c r="L3596" i="7"/>
  <c r="L3580" i="7"/>
  <c r="L3564" i="7"/>
  <c r="L3548" i="7"/>
  <c r="L3532" i="7"/>
  <c r="L3516" i="7"/>
  <c r="L3500" i="7"/>
  <c r="L3484" i="7"/>
  <c r="L3468" i="7"/>
  <c r="L3452" i="7"/>
  <c r="L3436" i="7"/>
  <c r="L3420" i="7"/>
  <c r="L3404" i="7"/>
  <c r="L3388" i="7"/>
  <c r="L3372" i="7"/>
  <c r="L3356" i="7"/>
  <c r="L3340" i="7"/>
  <c r="L3324" i="7"/>
  <c r="L3308" i="7"/>
  <c r="L3292" i="7"/>
  <c r="L3276" i="7"/>
  <c r="L3260" i="7"/>
  <c r="L3244" i="7"/>
  <c r="L3228" i="7"/>
  <c r="L3212" i="7"/>
  <c r="L3196" i="7"/>
  <c r="L3180" i="7"/>
  <c r="L3164" i="7"/>
  <c r="L1196" i="7"/>
  <c r="L1144" i="7"/>
  <c r="L1104" i="7"/>
  <c r="L1056" i="7"/>
  <c r="L996" i="7"/>
  <c r="L960" i="7"/>
  <c r="L916" i="7"/>
  <c r="L876" i="7"/>
  <c r="L840" i="7"/>
  <c r="L808" i="7"/>
  <c r="L748" i="7"/>
  <c r="L696" i="7"/>
  <c r="L664" i="7"/>
  <c r="L624" i="7"/>
  <c r="L568" i="7"/>
  <c r="L496" i="7"/>
  <c r="L476" i="7"/>
  <c r="L8519" i="7"/>
  <c r="L8467" i="7"/>
  <c r="L8418" i="7"/>
  <c r="L8378" i="7"/>
  <c r="L8526" i="7"/>
  <c r="L8494" i="7"/>
  <c r="L8458" i="7"/>
  <c r="L8425" i="7"/>
  <c r="L8393" i="7"/>
  <c r="L8369" i="7"/>
  <c r="L8341" i="7"/>
  <c r="L8309" i="7"/>
  <c r="L8277" i="7"/>
  <c r="L8241" i="7"/>
  <c r="L8209" i="7"/>
  <c r="L8181" i="7"/>
  <c r="L8149" i="7"/>
  <c r="L8117" i="7"/>
  <c r="L8089" i="7"/>
  <c r="L8057" i="7"/>
  <c r="L8025" i="7"/>
  <c r="L7993" i="7"/>
  <c r="L7961" i="7"/>
  <c r="L7929" i="7"/>
  <c r="L7901" i="7"/>
  <c r="L7869" i="7"/>
  <c r="L7837" i="7"/>
  <c r="L7805" i="7"/>
  <c r="L7773" i="7"/>
  <c r="L7741" i="7"/>
  <c r="L7713" i="7"/>
  <c r="L7681" i="7"/>
  <c r="L7649" i="7"/>
  <c r="L7629" i="7"/>
  <c r="L7609" i="7"/>
  <c r="L7593" i="7"/>
  <c r="L7577" i="7"/>
  <c r="L7561" i="7"/>
  <c r="L7545" i="7"/>
  <c r="L7529" i="7"/>
  <c r="L7513" i="7"/>
  <c r="L7497" i="7"/>
  <c r="L7481" i="7"/>
  <c r="L7465" i="7"/>
  <c r="L7449" i="7"/>
  <c r="L7433" i="7"/>
  <c r="L7417" i="7"/>
  <c r="L7401" i="7"/>
  <c r="L7385" i="7"/>
  <c r="L7369" i="7"/>
  <c r="L7353" i="7"/>
  <c r="L7337" i="7"/>
  <c r="L7321" i="7"/>
  <c r="L7305" i="7"/>
  <c r="L7289" i="7"/>
  <c r="L7273" i="7"/>
  <c r="L7257" i="7"/>
  <c r="L7241" i="7"/>
  <c r="L7225" i="7"/>
  <c r="L7209" i="7"/>
  <c r="L7193" i="7"/>
  <c r="L7177" i="7"/>
  <c r="L7161" i="7"/>
  <c r="L7145" i="7"/>
  <c r="L7129" i="7"/>
  <c r="L7113" i="7"/>
  <c r="L7097" i="7"/>
  <c r="L7081" i="7"/>
  <c r="L7065" i="7"/>
  <c r="L7049" i="7"/>
  <c r="L7033" i="7"/>
  <c r="L7017" i="7"/>
  <c r="L7001" i="7"/>
  <c r="L6985" i="7"/>
  <c r="L6969" i="7"/>
  <c r="L6953" i="7"/>
  <c r="L6937" i="7"/>
  <c r="L6921" i="7"/>
  <c r="L6905" i="7"/>
  <c r="L6889" i="7"/>
  <c r="L6873" i="7"/>
  <c r="L6857" i="7"/>
  <c r="L6841" i="7"/>
  <c r="L6825" i="7"/>
  <c r="L6809" i="7"/>
  <c r="L6793" i="7"/>
  <c r="L6777" i="7"/>
  <c r="L6761" i="7"/>
  <c r="L6745" i="7"/>
  <c r="L6729" i="7"/>
  <c r="L6713" i="7"/>
  <c r="L6697" i="7"/>
  <c r="L6681" i="7"/>
  <c r="L6665" i="7"/>
  <c r="L6649" i="7"/>
  <c r="L6633" i="7"/>
  <c r="L6617" i="7"/>
  <c r="L6601" i="7"/>
  <c r="L6585" i="7"/>
  <c r="L6569" i="7"/>
  <c r="L6553" i="7"/>
  <c r="L6537" i="7"/>
  <c r="L6521" i="7"/>
  <c r="L6504" i="7"/>
  <c r="L6488" i="7"/>
  <c r="L6472" i="7"/>
  <c r="L6456" i="7"/>
  <c r="L6440" i="7"/>
  <c r="L6424" i="7"/>
  <c r="L6408" i="7"/>
  <c r="L6392" i="7"/>
  <c r="L6376" i="7"/>
  <c r="L6360" i="7"/>
  <c r="L6344" i="7"/>
  <c r="L6328" i="7"/>
  <c r="L6312" i="7"/>
  <c r="L6296" i="7"/>
  <c r="L6280" i="7"/>
  <c r="L6264" i="7"/>
  <c r="L8492" i="7"/>
  <c r="L8259" i="7"/>
  <c r="L8023" i="7"/>
  <c r="L7787" i="7"/>
  <c r="L7555" i="7"/>
  <c r="L7331" i="7"/>
  <c r="L7107" i="7"/>
  <c r="L6871" i="7"/>
  <c r="L6643" i="7"/>
  <c r="L6406" i="7"/>
  <c r="L6178" i="7"/>
  <c r="L5954" i="7"/>
  <c r="L5646" i="7"/>
  <c r="L5414" i="7"/>
  <c r="L5158" i="7"/>
  <c r="L4862" i="7"/>
  <c r="L4622" i="7"/>
  <c r="L4413" i="7"/>
  <c r="L4241" i="7"/>
  <c r="L4009" i="7"/>
  <c r="L3713" i="7"/>
  <c r="L3481" i="7"/>
  <c r="L3185" i="7"/>
  <c r="L2965" i="7"/>
  <c r="L2713" i="7"/>
  <c r="L2493" i="7"/>
  <c r="L2261" i="7"/>
  <c r="L1984" i="7"/>
  <c r="L1768" i="7"/>
  <c r="L1544" i="7"/>
  <c r="L8472" i="7"/>
  <c r="L8243" i="7"/>
  <c r="L8011" i="7"/>
  <c r="L7779" i="7"/>
  <c r="L7547" i="7"/>
  <c r="L7315" i="7"/>
  <c r="L7091" i="7"/>
  <c r="L6859" i="7"/>
  <c r="L6635" i="7"/>
  <c r="L6358" i="7"/>
  <c r="L6098" i="7"/>
  <c r="L5910" i="7"/>
  <c r="L5674" i="7"/>
  <c r="L5410" i="7"/>
  <c r="L5134" i="7"/>
  <c r="L4938" i="7"/>
  <c r="L4746" i="7"/>
  <c r="L4541" i="7"/>
  <c r="L4233" i="7"/>
  <c r="L3889" i="7"/>
  <c r="L3721" i="7"/>
  <c r="L3501" i="7"/>
  <c r="L3213" i="7"/>
  <c r="L2993" i="7"/>
  <c r="L2761" i="7"/>
  <c r="L2485" i="7"/>
  <c r="L2249" i="7"/>
  <c r="L2061" i="7"/>
  <c r="L1804" i="7"/>
  <c r="L1588" i="7"/>
  <c r="L1348" i="7"/>
  <c r="L8431" i="7"/>
  <c r="L8291" i="7"/>
  <c r="L8147" i="7"/>
  <c r="L8003" i="7"/>
  <c r="L7863" i="7"/>
  <c r="L7723" i="7"/>
  <c r="L7579" i="7"/>
  <c r="L7435" i="7"/>
  <c r="L7283" i="7"/>
  <c r="L7139" i="7"/>
  <c r="L6995" i="7"/>
  <c r="L6851" i="7"/>
  <c r="L6703" i="7"/>
  <c r="L6583" i="7"/>
  <c r="L6450" i="7"/>
  <c r="L6298" i="7"/>
  <c r="L6162" i="7"/>
  <c r="L6010" i="7"/>
  <c r="L5878" i="7"/>
  <c r="L5770" i="7"/>
  <c r="L5634" i="7"/>
  <c r="L5494" i="7"/>
  <c r="L5350" i="7"/>
  <c r="L5254" i="7"/>
  <c r="L5078" i="7"/>
  <c r="L4986" i="7"/>
  <c r="L4838" i="7"/>
  <c r="L4658" i="7"/>
  <c r="L4505" i="7"/>
  <c r="L4381" i="7"/>
  <c r="L4229" i="7"/>
  <c r="L4129" i="7"/>
  <c r="L3977" i="7"/>
  <c r="L3877" i="7"/>
  <c r="L3729" i="7"/>
  <c r="L3577" i="7"/>
  <c r="L3433" i="7"/>
  <c r="L3321" i="7"/>
  <c r="L3209" i="7"/>
  <c r="L3061" i="7"/>
  <c r="L2917" i="7"/>
  <c r="L2793" i="7"/>
  <c r="L2661" i="7"/>
  <c r="L2529" i="7"/>
  <c r="L2385" i="7"/>
  <c r="L2241" i="7"/>
  <c r="L2105" i="7"/>
  <c r="L1968" i="7"/>
  <c r="L1816" i="7"/>
  <c r="L1664" i="7"/>
  <c r="L1520" i="7"/>
  <c r="L1384" i="7"/>
  <c r="L1308" i="7"/>
  <c r="L404" i="7"/>
  <c r="L1076" i="7"/>
  <c r="L728" i="7"/>
  <c r="L500" i="7"/>
  <c r="L8450" i="7"/>
  <c r="L8314" i="7"/>
  <c r="L8250" i="7"/>
  <c r="L8186" i="7"/>
  <c r="L8122" i="7"/>
  <c r="L8058" i="7"/>
  <c r="L7994" i="7"/>
  <c r="L7930" i="7"/>
  <c r="L7866" i="7"/>
  <c r="L7802" i="7"/>
  <c r="L7738" i="7"/>
  <c r="L7674" i="7"/>
  <c r="L7610" i="7"/>
  <c r="L7546" i="7"/>
  <c r="L7482" i="7"/>
  <c r="L7418" i="7"/>
  <c r="L7354" i="7"/>
  <c r="L7290" i="7"/>
  <c r="L7226" i="7"/>
  <c r="L7162" i="7"/>
  <c r="L7098" i="7"/>
  <c r="L7034" i="7"/>
  <c r="L6970" i="7"/>
  <c r="L6906" i="7"/>
  <c r="L6842" i="7"/>
  <c r="L6778" i="7"/>
  <c r="L6714" i="7"/>
  <c r="L6650" i="7"/>
  <c r="L6586" i="7"/>
  <c r="L6522" i="7"/>
  <c r="L6457" i="7"/>
  <c r="L6393" i="7"/>
  <c r="L6329" i="7"/>
  <c r="L6265" i="7"/>
  <c r="L6201" i="7"/>
  <c r="L6137" i="7"/>
  <c r="L6073" i="7"/>
  <c r="L6009" i="7"/>
  <c r="L5945" i="7"/>
  <c r="L5881" i="7"/>
  <c r="L5817" i="7"/>
  <c r="L5753" i="7"/>
  <c r="L5689" i="7"/>
  <c r="L5625" i="7"/>
  <c r="L5561" i="7"/>
  <c r="L5497" i="7"/>
  <c r="L5433" i="7"/>
  <c r="L5369" i="7"/>
  <c r="L5305" i="7"/>
  <c r="L5241" i="7"/>
  <c r="L5177" i="7"/>
  <c r="L5113" i="7"/>
  <c r="L5049" i="7"/>
  <c r="L4985" i="7"/>
  <c r="L4921" i="7"/>
  <c r="L4857" i="7"/>
  <c r="L4793" i="7"/>
  <c r="L4729" i="7"/>
  <c r="L4665" i="7"/>
  <c r="L4601" i="7"/>
  <c r="L4536" i="7"/>
  <c r="L4472" i="7"/>
  <c r="L4408" i="7"/>
  <c r="L4344" i="7"/>
  <c r="L4280" i="7"/>
  <c r="L4216" i="7"/>
  <c r="L4152" i="7"/>
  <c r="L4088" i="7"/>
  <c r="L4024" i="7"/>
  <c r="L3960" i="7"/>
  <c r="L3896" i="7"/>
  <c r="L3832" i="7"/>
  <c r="L3768" i="7"/>
  <c r="L3704" i="7"/>
  <c r="L3640" i="7"/>
  <c r="L3576" i="7"/>
  <c r="L3512" i="7"/>
  <c r="L3448" i="7"/>
  <c r="L3384" i="7"/>
  <c r="L3320" i="7"/>
  <c r="L3256" i="7"/>
  <c r="L3192" i="7"/>
  <c r="L1136" i="7"/>
  <c r="L956" i="7"/>
  <c r="L800" i="7"/>
  <c r="L616" i="7"/>
  <c r="L8507" i="7"/>
  <c r="L8518" i="7"/>
  <c r="L8389" i="7"/>
  <c r="L8269" i="7"/>
  <c r="L8141" i="7"/>
  <c r="L8017" i="7"/>
  <c r="L7893" i="7"/>
  <c r="L7765" i="7"/>
  <c r="L7641" i="7"/>
  <c r="L7573" i="7"/>
  <c r="L7509" i="7"/>
  <c r="L7445" i="7"/>
  <c r="L7381" i="7"/>
  <c r="L7317" i="7"/>
  <c r="L7253" i="7"/>
  <c r="L7189" i="7"/>
  <c r="L7125" i="7"/>
  <c r="L7061" i="7"/>
  <c r="L6997" i="7"/>
  <c r="L6933" i="7"/>
  <c r="L6869" i="7"/>
  <c r="L6805" i="7"/>
  <c r="L6741" i="7"/>
  <c r="L6677" i="7"/>
  <c r="L6613" i="7"/>
  <c r="L6549" i="7"/>
  <c r="L6484" i="7"/>
  <c r="L6420" i="7"/>
  <c r="L6356" i="7"/>
  <c r="L6292" i="7"/>
  <c r="L6248" i="7"/>
  <c r="L6228" i="7"/>
  <c r="L6204" i="7"/>
  <c r="L6184" i="7"/>
  <c r="L6164" i="7"/>
  <c r="L6140" i="7"/>
  <c r="L6120" i="7"/>
  <c r="L6100" i="7"/>
  <c r="L6076" i="7"/>
  <c r="L6056" i="7"/>
  <c r="L6036" i="7"/>
  <c r="L6012" i="7"/>
  <c r="L5992" i="7"/>
  <c r="L5972" i="7"/>
  <c r="L5948" i="7"/>
  <c r="L5928" i="7"/>
  <c r="L5908" i="7"/>
  <c r="L5884" i="7"/>
  <c r="L5864" i="7"/>
  <c r="L5844" i="7"/>
  <c r="L5820" i="7"/>
  <c r="L5800" i="7"/>
  <c r="L5780" i="7"/>
  <c r="L5756" i="7"/>
  <c r="L5736" i="7"/>
  <c r="L5716" i="7"/>
  <c r="L5692" i="7"/>
  <c r="L5672" i="7"/>
  <c r="L5652" i="7"/>
  <c r="L5628" i="7"/>
  <c r="L5608" i="7"/>
  <c r="L5588" i="7"/>
  <c r="L5564" i="7"/>
  <c r="L5544" i="7"/>
  <c r="L5524" i="7"/>
  <c r="L5500" i="7"/>
  <c r="L5480" i="7"/>
  <c r="L5460" i="7"/>
  <c r="L5436" i="7"/>
  <c r="L5416" i="7"/>
  <c r="L5396" i="7"/>
  <c r="L5372" i="7"/>
  <c r="L5352" i="7"/>
  <c r="L5332" i="7"/>
  <c r="L5308" i="7"/>
  <c r="L5288" i="7"/>
  <c r="L5268" i="7"/>
  <c r="L5244" i="7"/>
  <c r="L5224" i="7"/>
  <c r="L5204" i="7"/>
  <c r="L5180" i="7"/>
  <c r="L5160" i="7"/>
  <c r="L5140" i="7"/>
  <c r="L5116" i="7"/>
  <c r="L5096" i="7"/>
  <c r="L5076" i="7"/>
  <c r="L5052" i="7"/>
  <c r="L5032" i="7"/>
  <c r="L5012" i="7"/>
  <c r="L4988" i="7"/>
  <c r="L4968" i="7"/>
  <c r="L4948" i="7"/>
  <c r="L4924" i="7"/>
  <c r="L4904" i="7"/>
  <c r="L4884" i="7"/>
  <c r="L4860" i="7"/>
  <c r="L4840" i="7"/>
  <c r="L4820" i="7"/>
  <c r="L4796" i="7"/>
  <c r="L4776" i="7"/>
  <c r="L4756" i="7"/>
  <c r="L4732" i="7"/>
  <c r="L4712" i="7"/>
  <c r="L4692" i="7"/>
  <c r="L4668" i="7"/>
  <c r="L4648" i="7"/>
  <c r="L4628" i="7"/>
  <c r="L4604" i="7"/>
  <c r="L4583" i="7"/>
  <c r="L4563" i="7"/>
  <c r="L4539" i="7"/>
  <c r="L4519" i="7"/>
  <c r="L4499" i="7"/>
  <c r="L4475" i="7"/>
  <c r="L4455" i="7"/>
  <c r="L4435" i="7"/>
  <c r="L4411" i="7"/>
  <c r="L4391" i="7"/>
  <c r="L4371" i="7"/>
  <c r="L4347" i="7"/>
  <c r="L4327" i="7"/>
  <c r="L4307" i="7"/>
  <c r="L4283" i="7"/>
  <c r="L4263" i="7"/>
  <c r="L4243" i="7"/>
  <c r="L4219" i="7"/>
  <c r="L4199" i="7"/>
  <c r="L4179" i="7"/>
  <c r="L4155" i="7"/>
  <c r="L4135" i="7"/>
  <c r="L4115" i="7"/>
  <c r="L4091" i="7"/>
  <c r="L4071" i="7"/>
  <c r="L4051" i="7"/>
  <c r="L4027" i="7"/>
  <c r="L4007" i="7"/>
  <c r="L3987" i="7"/>
  <c r="L3963" i="7"/>
  <c r="L3943" i="7"/>
  <c r="L3923" i="7"/>
  <c r="L3899" i="7"/>
  <c r="L3879" i="7"/>
  <c r="L3859" i="7"/>
  <c r="L3835" i="7"/>
  <c r="L3815" i="7"/>
  <c r="L3795" i="7"/>
  <c r="L3771" i="7"/>
  <c r="L3751" i="7"/>
  <c r="L3731" i="7"/>
  <c r="L3707" i="7"/>
  <c r="L3687" i="7"/>
  <c r="L3667" i="7"/>
  <c r="L3643" i="7"/>
  <c r="L3623" i="7"/>
  <c r="L3603" i="7"/>
  <c r="L3579" i="7"/>
  <c r="L3559" i="7"/>
  <c r="L3539" i="7"/>
  <c r="L3515" i="7"/>
  <c r="L3495" i="7"/>
  <c r="L3475" i="7"/>
  <c r="L3451" i="7"/>
  <c r="L3431" i="7"/>
  <c r="L3411" i="7"/>
  <c r="L3387" i="7"/>
  <c r="L3367" i="7"/>
  <c r="L3347" i="7"/>
  <c r="L3323" i="7"/>
  <c r="L3303" i="7"/>
  <c r="L3283" i="7"/>
  <c r="L3259" i="7"/>
  <c r="L3239" i="7"/>
  <c r="L3219" i="7"/>
  <c r="L3195" i="7"/>
  <c r="L3175" i="7"/>
  <c r="L1188" i="7"/>
  <c r="L1108" i="7"/>
  <c r="L1048" i="7"/>
  <c r="L1000" i="7"/>
  <c r="L932" i="7"/>
  <c r="L880" i="7"/>
  <c r="L844" i="7"/>
  <c r="L796" i="7"/>
  <c r="L772" i="7"/>
  <c r="L732" i="7"/>
  <c r="L668" i="7"/>
  <c r="L592" i="7"/>
  <c r="L548" i="7"/>
  <c r="L520" i="7"/>
  <c r="L8515" i="7"/>
  <c r="L8459" i="7"/>
  <c r="L8370" i="7"/>
  <c r="L8506" i="7"/>
  <c r="L8470" i="7"/>
  <c r="L8417" i="7"/>
  <c r="L8373" i="7"/>
  <c r="L8329" i="7"/>
  <c r="L8281" i="7"/>
  <c r="L8245" i="7"/>
  <c r="L8201" i="7"/>
  <c r="L8153" i="7"/>
  <c r="L8109" i="7"/>
  <c r="L8069" i="7"/>
  <c r="L8021" i="7"/>
  <c r="L7981" i="7"/>
  <c r="L7941" i="7"/>
  <c r="L7889" i="7"/>
  <c r="L7849" i="7"/>
  <c r="L7809" i="7"/>
  <c r="L7761" i="7"/>
  <c r="L7717" i="7"/>
  <c r="L7677" i="7"/>
  <c r="L8525" i="7"/>
  <c r="L8505" i="7"/>
  <c r="L8485" i="7"/>
  <c r="L8461" i="7"/>
  <c r="L8440" i="7"/>
  <c r="L8420" i="7"/>
  <c r="L8396" i="7"/>
  <c r="L8376" i="7"/>
  <c r="L8356" i="7"/>
  <c r="L8332" i="7"/>
  <c r="L8312" i="7"/>
  <c r="L8292" i="7"/>
  <c r="L8268" i="7"/>
  <c r="L8248" i="7"/>
  <c r="L8228" i="7"/>
  <c r="L8204" i="7"/>
  <c r="L8184" i="7"/>
  <c r="L8164" i="7"/>
  <c r="L8140" i="7"/>
  <c r="L8120" i="7"/>
  <c r="L8100" i="7"/>
  <c r="L8076" i="7"/>
  <c r="L8056" i="7"/>
  <c r="L8036" i="7"/>
  <c r="L8012" i="7"/>
  <c r="L7992" i="7"/>
  <c r="L7972" i="7"/>
  <c r="L7948" i="7"/>
  <c r="L7928" i="7"/>
  <c r="L7908" i="7"/>
  <c r="L7884" i="7"/>
  <c r="L7864" i="7"/>
  <c r="L7844" i="7"/>
  <c r="L7820" i="7"/>
  <c r="L7800" i="7"/>
  <c r="L7780" i="7"/>
  <c r="L7756" i="7"/>
  <c r="L7736" i="7"/>
  <c r="L7716" i="7"/>
  <c r="L7692" i="7"/>
  <c r="L7672" i="7"/>
  <c r="L7652" i="7"/>
  <c r="L7628" i="7"/>
  <c r="L7608" i="7"/>
  <c r="L7588" i="7"/>
  <c r="L7564" i="7"/>
  <c r="L7544" i="7"/>
  <c r="L7524" i="7"/>
  <c r="L7500" i="7"/>
  <c r="L7480" i="7"/>
  <c r="L7460" i="7"/>
  <c r="L7436" i="7"/>
  <c r="L7416" i="7"/>
  <c r="L7396" i="7"/>
  <c r="L7372" i="7"/>
  <c r="L7352" i="7"/>
  <c r="L7332" i="7"/>
  <c r="L7308" i="7"/>
  <c r="L7288" i="7"/>
  <c r="L7268" i="7"/>
  <c r="L7244" i="7"/>
  <c r="L7224" i="7"/>
  <c r="L7204" i="7"/>
  <c r="L7180" i="7"/>
  <c r="L7160" i="7"/>
  <c r="L7140" i="7"/>
  <c r="L7116" i="7"/>
  <c r="L7096" i="7"/>
  <c r="L7076" i="7"/>
  <c r="L7052" i="7"/>
  <c r="L7032" i="7"/>
  <c r="L7012" i="7"/>
  <c r="L6988" i="7"/>
  <c r="L6968" i="7"/>
  <c r="L6948" i="7"/>
  <c r="L6924" i="7"/>
  <c r="L6904" i="7"/>
  <c r="L6884" i="7"/>
  <c r="L6860" i="7"/>
  <c r="L6840" i="7"/>
  <c r="L6820" i="7"/>
  <c r="L6796" i="7"/>
  <c r="L6776" i="7"/>
  <c r="L6756" i="7"/>
  <c r="L6732" i="7"/>
  <c r="L6712" i="7"/>
  <c r="L6692" i="7"/>
  <c r="L6668" i="7"/>
  <c r="L6648" i="7"/>
  <c r="L6628" i="7"/>
  <c r="L6604" i="7"/>
  <c r="L6584" i="7"/>
  <c r="L6564" i="7"/>
  <c r="L6540" i="7"/>
  <c r="L6520" i="7"/>
  <c r="L6499" i="7"/>
  <c r="L6475" i="7"/>
  <c r="L6455" i="7"/>
  <c r="L6435" i="7"/>
  <c r="L6411" i="7"/>
  <c r="L6391" i="7"/>
  <c r="L6371" i="7"/>
  <c r="L6347" i="7"/>
  <c r="L6327" i="7"/>
  <c r="L6307" i="7"/>
  <c r="L6283" i="7"/>
  <c r="L6263" i="7"/>
  <c r="L6243" i="7"/>
  <c r="L6219" i="7"/>
  <c r="L6199" i="7"/>
  <c r="L6179" i="7"/>
  <c r="L6155" i="7"/>
  <c r="L6135" i="7"/>
  <c r="L6115" i="7"/>
  <c r="L6091" i="7"/>
  <c r="L6071" i="7"/>
  <c r="L6051" i="7"/>
  <c r="L6027" i="7"/>
  <c r="L6007" i="7"/>
  <c r="L5987" i="7"/>
  <c r="L5963" i="7"/>
  <c r="L5943" i="7"/>
  <c r="L5923" i="7"/>
  <c r="L5899" i="7"/>
  <c r="L5879" i="7"/>
  <c r="L5859" i="7"/>
  <c r="L5835" i="7"/>
  <c r="L5815" i="7"/>
  <c r="L5795" i="7"/>
  <c r="L5771" i="7"/>
  <c r="L5751" i="7"/>
  <c r="L5731" i="7"/>
  <c r="L5707" i="7"/>
  <c r="L5687" i="7"/>
  <c r="L5667" i="7"/>
  <c r="L5643" i="7"/>
  <c r="L5623" i="7"/>
  <c r="L5603" i="7"/>
  <c r="L5579" i="7"/>
  <c r="L5559" i="7"/>
  <c r="L5539" i="7"/>
  <c r="L5523" i="7"/>
  <c r="L5507" i="7"/>
  <c r="L5491" i="7"/>
  <c r="L5475" i="7"/>
  <c r="L5459" i="7"/>
  <c r="L5443" i="7"/>
  <c r="L5427" i="7"/>
  <c r="L5411" i="7"/>
  <c r="L5395" i="7"/>
  <c r="L5379" i="7"/>
  <c r="L5363" i="7"/>
  <c r="L5347" i="7"/>
  <c r="L5331" i="7"/>
  <c r="L5315" i="7"/>
  <c r="L5299" i="7"/>
  <c r="L5283" i="7"/>
  <c r="L5267" i="7"/>
  <c r="L5251" i="7"/>
  <c r="L5235" i="7"/>
  <c r="L5219" i="7"/>
  <c r="L5203" i="7"/>
  <c r="L384" i="7"/>
  <c r="L368" i="7"/>
  <c r="L352" i="7"/>
  <c r="L3156" i="7"/>
  <c r="L3140" i="7"/>
  <c r="L3124" i="7"/>
  <c r="L3108" i="7"/>
  <c r="L3092" i="7"/>
  <c r="L3076" i="7"/>
  <c r="L3060" i="7"/>
  <c r="L3044" i="7"/>
  <c r="L3028" i="7"/>
  <c r="L3012" i="7"/>
  <c r="L2996" i="7"/>
  <c r="L2980" i="7"/>
  <c r="L2964" i="7"/>
  <c r="L2948" i="7"/>
  <c r="L2932" i="7"/>
  <c r="L2916" i="7"/>
  <c r="L2900" i="7"/>
  <c r="L2884" i="7"/>
  <c r="L2868" i="7"/>
  <c r="L2852" i="7"/>
  <c r="L2836" i="7"/>
  <c r="L2820" i="7"/>
  <c r="L2804" i="7"/>
  <c r="L2788" i="7"/>
  <c r="L2772" i="7"/>
  <c r="L2756" i="7"/>
  <c r="L2740" i="7"/>
  <c r="L2724" i="7"/>
  <c r="L2708" i="7"/>
  <c r="L2692" i="7"/>
  <c r="L2676" i="7"/>
  <c r="L2660" i="7"/>
  <c r="L2644" i="7"/>
  <c r="L2628" i="7"/>
  <c r="L2612" i="7"/>
  <c r="L2596" i="7"/>
  <c r="L2580" i="7"/>
  <c r="L2564" i="7"/>
  <c r="L2548" i="7"/>
  <c r="L2532" i="7"/>
  <c r="L2516" i="7"/>
  <c r="L2500" i="7"/>
  <c r="L2484" i="7"/>
  <c r="L2468" i="7"/>
  <c r="L2452" i="7"/>
  <c r="L2436" i="7"/>
  <c r="L2420" i="7"/>
  <c r="L2404" i="7"/>
  <c r="L2388" i="7"/>
  <c r="L2372" i="7"/>
  <c r="L2356" i="7"/>
  <c r="L2340" i="7"/>
  <c r="L2324" i="7"/>
  <c r="L2308" i="7"/>
  <c r="L2292" i="7"/>
  <c r="L2276" i="7"/>
  <c r="L2260" i="7"/>
  <c r="L2244" i="7"/>
  <c r="L2228" i="7"/>
  <c r="L2212" i="7"/>
  <c r="L2196" i="7"/>
  <c r="L2180" i="7"/>
  <c r="L2164" i="7"/>
  <c r="L2148" i="7"/>
  <c r="L2132" i="7"/>
  <c r="L2116" i="7"/>
  <c r="L2100" i="7"/>
  <c r="L2084" i="7"/>
  <c r="L2068" i="7"/>
  <c r="L2052" i="7"/>
  <c r="L2035" i="7"/>
  <c r="L2019" i="7"/>
  <c r="L2003" i="7"/>
  <c r="L1987" i="7"/>
  <c r="L1971" i="7"/>
  <c r="L1955" i="7"/>
  <c r="L1939" i="7"/>
  <c r="L1923" i="7"/>
  <c r="L1907" i="7"/>
  <c r="L1891" i="7"/>
  <c r="L1875" i="7"/>
  <c r="L1859" i="7"/>
  <c r="L1843" i="7"/>
  <c r="L1827" i="7"/>
  <c r="L1811" i="7"/>
  <c r="L1795" i="7"/>
  <c r="L1779" i="7"/>
  <c r="L1763" i="7"/>
  <c r="L1747" i="7"/>
  <c r="L1731" i="7"/>
  <c r="L1715" i="7"/>
  <c r="L1699" i="7"/>
  <c r="L1683" i="7"/>
  <c r="L1667" i="7"/>
  <c r="L1651" i="7"/>
  <c r="L1635" i="7"/>
  <c r="L1619" i="7"/>
  <c r="L1603" i="7"/>
  <c r="L1587" i="7"/>
  <c r="L1571" i="7"/>
  <c r="L1555" i="7"/>
  <c r="L1539" i="7"/>
  <c r="L1523" i="7"/>
  <c r="L1507" i="7"/>
  <c r="L1491" i="7"/>
  <c r="L1475" i="7"/>
  <c r="L1459" i="7"/>
  <c r="L1443" i="7"/>
  <c r="L1427" i="7"/>
  <c r="L1411" i="7"/>
  <c r="L1395" i="7"/>
  <c r="L1379" i="7"/>
  <c r="L1363" i="7"/>
  <c r="L1347" i="7"/>
  <c r="L1331" i="7"/>
  <c r="L1315" i="7"/>
  <c r="L1299" i="7"/>
  <c r="L1283" i="7"/>
  <c r="L1267" i="7"/>
  <c r="L1251" i="7"/>
  <c r="L1235" i="7"/>
  <c r="L1219" i="7"/>
  <c r="L1203" i="7"/>
  <c r="L1187" i="7"/>
  <c r="L1171" i="7"/>
  <c r="L1155" i="7"/>
  <c r="L1139" i="7"/>
  <c r="L1123" i="7"/>
  <c r="L1107" i="7"/>
  <c r="L1091" i="7"/>
  <c r="L1075" i="7"/>
  <c r="L1059" i="7"/>
  <c r="L1043" i="7"/>
  <c r="L1027" i="7"/>
  <c r="L1011" i="7"/>
  <c r="L995" i="7"/>
  <c r="L979" i="7"/>
  <c r="L963" i="7"/>
  <c r="L947" i="7"/>
  <c r="L931" i="7"/>
  <c r="L915" i="7"/>
  <c r="L899" i="7"/>
  <c r="L883" i="7"/>
  <c r="L867" i="7"/>
  <c r="L851" i="7"/>
  <c r="L835" i="7"/>
  <c r="L819" i="7"/>
  <c r="L803" i="7"/>
  <c r="L787" i="7"/>
  <c r="L771" i="7"/>
  <c r="L755" i="7"/>
  <c r="L739" i="7"/>
  <c r="L723" i="7"/>
  <c r="L707" i="7"/>
  <c r="L691" i="7"/>
  <c r="L675" i="7"/>
  <c r="L659" i="7"/>
  <c r="L643" i="7"/>
  <c r="L627" i="7"/>
  <c r="L611" i="7"/>
  <c r="L595" i="7"/>
  <c r="L579" i="7"/>
  <c r="L563" i="7"/>
  <c r="L547" i="7"/>
  <c r="L531" i="7"/>
  <c r="L515" i="7"/>
  <c r="L499" i="7"/>
  <c r="L483" i="7"/>
  <c r="L467" i="7"/>
  <c r="L451" i="7"/>
  <c r="L435" i="7"/>
  <c r="L419" i="7"/>
  <c r="L3155" i="7"/>
  <c r="L3139" i="7"/>
  <c r="L3123" i="7"/>
  <c r="L3107" i="7"/>
  <c r="L3091" i="7"/>
  <c r="L3075" i="7"/>
  <c r="L3059" i="7"/>
  <c r="L3043" i="7"/>
  <c r="L3027" i="7"/>
  <c r="L3011" i="7"/>
  <c r="L2995" i="7"/>
  <c r="L2979" i="7"/>
  <c r="L2963" i="7"/>
  <c r="L2947" i="7"/>
  <c r="L2931" i="7"/>
  <c r="L2915" i="7"/>
  <c r="L2899" i="7"/>
  <c r="L2883" i="7"/>
  <c r="L2867" i="7"/>
  <c r="L2851" i="7"/>
  <c r="L2835" i="7"/>
  <c r="L2819" i="7"/>
  <c r="L2803" i="7"/>
  <c r="L2787" i="7"/>
  <c r="L2771" i="7"/>
  <c r="L2755" i="7"/>
  <c r="L2739" i="7"/>
  <c r="L2723" i="7"/>
  <c r="L2707" i="7"/>
  <c r="L2691" i="7"/>
  <c r="L2675" i="7"/>
  <c r="L2659" i="7"/>
  <c r="L2643" i="7"/>
  <c r="L2627" i="7"/>
  <c r="L2611" i="7"/>
  <c r="L2595" i="7"/>
  <c r="L2579" i="7"/>
  <c r="L2563" i="7"/>
  <c r="L2547" i="7"/>
  <c r="L2531" i="7"/>
  <c r="L2515" i="7"/>
  <c r="L2499" i="7"/>
  <c r="L2483" i="7"/>
  <c r="L2467" i="7"/>
  <c r="L2451" i="7"/>
  <c r="L2435" i="7"/>
  <c r="L2419" i="7"/>
  <c r="L2403" i="7"/>
  <c r="L2387" i="7"/>
  <c r="L2371" i="7"/>
  <c r="L2355" i="7"/>
  <c r="L2339" i="7"/>
  <c r="L2323" i="7"/>
  <c r="L2307" i="7"/>
  <c r="L2291" i="7"/>
  <c r="L2275" i="7"/>
  <c r="L2259" i="7"/>
  <c r="L2243" i="7"/>
  <c r="L2227" i="7"/>
  <c r="L2211" i="7"/>
  <c r="L2195" i="7"/>
  <c r="L2179" i="7"/>
  <c r="L2163" i="7"/>
  <c r="L2147" i="7"/>
  <c r="L2131" i="7"/>
  <c r="L2115" i="7"/>
  <c r="L2099" i="7"/>
  <c r="L2083" i="7"/>
  <c r="L2067" i="7"/>
  <c r="L2051" i="7"/>
  <c r="L2034" i="7"/>
  <c r="L2018" i="7"/>
  <c r="L2002" i="7"/>
  <c r="L1986" i="7"/>
  <c r="L1970" i="7"/>
  <c r="L1954" i="7"/>
  <c r="L1938" i="7"/>
  <c r="L1922" i="7"/>
  <c r="L1906" i="7"/>
  <c r="L1890" i="7"/>
  <c r="L1874" i="7"/>
  <c r="L1858" i="7"/>
  <c r="L1842" i="7"/>
  <c r="L1826" i="7"/>
  <c r="L1810" i="7"/>
  <c r="L1794" i="7"/>
  <c r="L1778" i="7"/>
  <c r="L1762" i="7"/>
  <c r="L1746" i="7"/>
  <c r="L1730" i="7"/>
  <c r="L1714" i="7"/>
  <c r="L1698" i="7"/>
  <c r="L1682" i="7"/>
  <c r="L1666" i="7"/>
  <c r="L1650" i="7"/>
  <c r="L1634" i="7"/>
  <c r="L1618" i="7"/>
  <c r="L1602" i="7"/>
  <c r="L1586" i="7"/>
  <c r="L1570" i="7"/>
  <c r="L1554" i="7"/>
  <c r="L1538" i="7"/>
  <c r="L1522" i="7"/>
  <c r="L1506" i="7"/>
  <c r="L1490" i="7"/>
  <c r="L1474" i="7"/>
  <c r="L1458" i="7"/>
  <c r="L1442" i="7"/>
  <c r="L1426" i="7"/>
  <c r="L1410" i="7"/>
  <c r="L1394" i="7"/>
  <c r="L1378" i="7"/>
  <c r="L1362" i="7"/>
  <c r="L1346" i="7"/>
  <c r="L1330" i="7"/>
  <c r="L1314" i="7"/>
  <c r="L1298" i="7"/>
  <c r="L1282" i="7"/>
  <c r="L1266" i="7"/>
  <c r="L1250" i="7"/>
  <c r="L1234" i="7"/>
  <c r="L1218" i="7"/>
  <c r="L1202" i="7"/>
  <c r="L1186" i="7"/>
  <c r="L1170" i="7"/>
  <c r="L1154" i="7"/>
  <c r="L1138" i="7"/>
  <c r="L1122" i="7"/>
  <c r="L1106" i="7"/>
  <c r="L1090" i="7"/>
  <c r="L1074" i="7"/>
  <c r="L1058" i="7"/>
  <c r="L1042" i="7"/>
  <c r="L1026" i="7"/>
  <c r="L1010" i="7"/>
  <c r="L994" i="7"/>
  <c r="L978" i="7"/>
  <c r="L962" i="7"/>
  <c r="L946" i="7"/>
  <c r="L930" i="7"/>
  <c r="L914" i="7"/>
  <c r="L898" i="7"/>
  <c r="L882" i="7"/>
  <c r="L866" i="7"/>
  <c r="L850" i="7"/>
  <c r="L834" i="7"/>
  <c r="L818" i="7"/>
  <c r="L802" i="7"/>
  <c r="L786" i="7"/>
  <c r="L770" i="7"/>
  <c r="L754" i="7"/>
  <c r="L738" i="7"/>
  <c r="L722" i="7"/>
  <c r="L706" i="7"/>
  <c r="L690" i="7"/>
  <c r="L674" i="7"/>
  <c r="L658" i="7"/>
  <c r="L642" i="7"/>
  <c r="L626" i="7"/>
  <c r="L610" i="7"/>
  <c r="L594" i="7"/>
  <c r="L578" i="7"/>
  <c r="L562" i="7"/>
  <c r="L546" i="7"/>
  <c r="L530" i="7"/>
  <c r="L514" i="7"/>
  <c r="L498" i="7"/>
  <c r="L482" i="7"/>
  <c r="L466" i="7"/>
  <c r="L450" i="7"/>
  <c r="L5191" i="7"/>
  <c r="L5175" i="7"/>
  <c r="L5159" i="7"/>
  <c r="L5143" i="7"/>
  <c r="L5127" i="7"/>
  <c r="L5111" i="7"/>
  <c r="L5095" i="7"/>
  <c r="L5079" i="7"/>
  <c r="L5063" i="7"/>
  <c r="L5047" i="7"/>
  <c r="L5031" i="7"/>
  <c r="L5015" i="7"/>
  <c r="L4999" i="7"/>
  <c r="L4983" i="7"/>
  <c r="L4967" i="7"/>
  <c r="L4951" i="7"/>
  <c r="L4935" i="7"/>
  <c r="L4919" i="7"/>
  <c r="L4903" i="7"/>
  <c r="L4887" i="7"/>
  <c r="L4871" i="7"/>
  <c r="L4855" i="7"/>
  <c r="L4839" i="7"/>
  <c r="L4823" i="7"/>
  <c r="L4807" i="7"/>
  <c r="L4791" i="7"/>
  <c r="L4775" i="7"/>
  <c r="L4759" i="7"/>
  <c r="L4743" i="7"/>
  <c r="L4727" i="7"/>
  <c r="L4711" i="7"/>
  <c r="L4695" i="7"/>
  <c r="L4679" i="7"/>
  <c r="L4663" i="7"/>
  <c r="L4647" i="7"/>
  <c r="L4631" i="7"/>
  <c r="L4615" i="7"/>
  <c r="L4599" i="7"/>
  <c r="L4582" i="7"/>
  <c r="L4566" i="7"/>
  <c r="L4550" i="7"/>
  <c r="L4534" i="7"/>
  <c r="L4518" i="7"/>
  <c r="L4502" i="7"/>
  <c r="L4486" i="7"/>
  <c r="L4470" i="7"/>
  <c r="L4454" i="7"/>
  <c r="L4438" i="7"/>
  <c r="L4422" i="7"/>
  <c r="L4406" i="7"/>
  <c r="L4390" i="7"/>
  <c r="L4374" i="7"/>
  <c r="L4358" i="7"/>
  <c r="L4342" i="7"/>
  <c r="L4326" i="7"/>
  <c r="L4310" i="7"/>
  <c r="L4294" i="7"/>
  <c r="L4278" i="7"/>
  <c r="L4262" i="7"/>
  <c r="L4246" i="7"/>
  <c r="L4230" i="7"/>
  <c r="L4214" i="7"/>
  <c r="L4198" i="7"/>
  <c r="L4182" i="7"/>
  <c r="L4166" i="7"/>
  <c r="L4150" i="7"/>
  <c r="L4134" i="7"/>
  <c r="L4118" i="7"/>
  <c r="L4102" i="7"/>
  <c r="L4086" i="7"/>
  <c r="L4070" i="7"/>
  <c r="L4054" i="7"/>
  <c r="L4038" i="7"/>
  <c r="L4022" i="7"/>
  <c r="L4006" i="7"/>
  <c r="L3990" i="7"/>
  <c r="L3974" i="7"/>
  <c r="L3958" i="7"/>
  <c r="L3942" i="7"/>
  <c r="L3926" i="7"/>
  <c r="L3910" i="7"/>
  <c r="L3894" i="7"/>
  <c r="L3878" i="7"/>
  <c r="L3862" i="7"/>
  <c r="L3846" i="7"/>
  <c r="L3830" i="7"/>
  <c r="L3814" i="7"/>
  <c r="L3798" i="7"/>
  <c r="L3782" i="7"/>
  <c r="L3766" i="7"/>
  <c r="L3750" i="7"/>
  <c r="L3734" i="7"/>
  <c r="L3718" i="7"/>
  <c r="L3702" i="7"/>
  <c r="L3686" i="7"/>
  <c r="L3670" i="7"/>
  <c r="L3654" i="7"/>
  <c r="L3638" i="7"/>
  <c r="L3622" i="7"/>
  <c r="L3606" i="7"/>
  <c r="L3590" i="7"/>
  <c r="L3574" i="7"/>
  <c r="L3558" i="7"/>
  <c r="L3542" i="7"/>
  <c r="L3526" i="7"/>
  <c r="L3510" i="7"/>
  <c r="L3494" i="7"/>
  <c r="L3478" i="7"/>
  <c r="L3462" i="7"/>
  <c r="L3446" i="7"/>
  <c r="L3430" i="7"/>
  <c r="L3414" i="7"/>
  <c r="L3398" i="7"/>
  <c r="L3382" i="7"/>
  <c r="L3366" i="7"/>
  <c r="L3350" i="7"/>
  <c r="L3334" i="7"/>
  <c r="L3318" i="7"/>
  <c r="L3302" i="7"/>
  <c r="L3286" i="7"/>
  <c r="L3270" i="7"/>
  <c r="L3254" i="7"/>
  <c r="L3238" i="7"/>
  <c r="L3222" i="7"/>
  <c r="L3206" i="7"/>
  <c r="L3190" i="7"/>
  <c r="L3174" i="7"/>
  <c r="L3158" i="7"/>
  <c r="L3142" i="7"/>
  <c r="L3126" i="7"/>
  <c r="L3110" i="7"/>
  <c r="L3094" i="7"/>
  <c r="L3078" i="7"/>
  <c r="L3062" i="7"/>
  <c r="L3046" i="7"/>
  <c r="L3030" i="7"/>
  <c r="L3014" i="7"/>
  <c r="L2998" i="7"/>
  <c r="L2982" i="7"/>
  <c r="L2966" i="7"/>
  <c r="L2950" i="7"/>
  <c r="L2934" i="7"/>
  <c r="L2918" i="7"/>
  <c r="L2902" i="7"/>
  <c r="L2886" i="7"/>
  <c r="L2870" i="7"/>
  <c r="L2854" i="7"/>
  <c r="L2838" i="7"/>
  <c r="L2822" i="7"/>
  <c r="L2806" i="7"/>
  <c r="L2790" i="7"/>
  <c r="L2774" i="7"/>
  <c r="L2758" i="7"/>
  <c r="L2742" i="7"/>
  <c r="L2726" i="7"/>
  <c r="L2710" i="7"/>
  <c r="L2694" i="7"/>
  <c r="L2678" i="7"/>
  <c r="L2662" i="7"/>
  <c r="L2646" i="7"/>
  <c r="L2630" i="7"/>
  <c r="L2614" i="7"/>
  <c r="L2598" i="7"/>
  <c r="L2582" i="7"/>
  <c r="L2566" i="7"/>
  <c r="L2550" i="7"/>
  <c r="L2534" i="7"/>
  <c r="L2518" i="7"/>
  <c r="L2502" i="7"/>
  <c r="L2486" i="7"/>
  <c r="L2470" i="7"/>
  <c r="L2454" i="7"/>
  <c r="L2438" i="7"/>
  <c r="L2422" i="7"/>
  <c r="L2406" i="7"/>
  <c r="L2390" i="7"/>
  <c r="L2374" i="7"/>
  <c r="L2358" i="7"/>
  <c r="L2342" i="7"/>
  <c r="L2326" i="7"/>
  <c r="L2310" i="7"/>
  <c r="L2294" i="7"/>
  <c r="L2278" i="7"/>
  <c r="L2262" i="7"/>
  <c r="L2246" i="7"/>
  <c r="L2230" i="7"/>
  <c r="L2214" i="7"/>
  <c r="L2198" i="7"/>
  <c r="L2182" i="7"/>
  <c r="L2166" i="7"/>
  <c r="L2150" i="7"/>
  <c r="L2134" i="7"/>
  <c r="L2118" i="7"/>
  <c r="L2102" i="7"/>
  <c r="L2086" i="7"/>
  <c r="L2070" i="7"/>
  <c r="L2054" i="7"/>
  <c r="L2037" i="7"/>
  <c r="L2021" i="7"/>
  <c r="L2005" i="7"/>
  <c r="L1989" i="7"/>
  <c r="L1973" i="7"/>
  <c r="L1957" i="7"/>
  <c r="L1941" i="7"/>
  <c r="L1925" i="7"/>
  <c r="L1909" i="7"/>
  <c r="L1893" i="7"/>
  <c r="L1877" i="7"/>
  <c r="L1861" i="7"/>
  <c r="L1845" i="7"/>
  <c r="L1829" i="7"/>
  <c r="L1813" i="7"/>
  <c r="L1797" i="7"/>
  <c r="L1781" i="7"/>
  <c r="L1765" i="7"/>
  <c r="L1749" i="7"/>
  <c r="L1733" i="7"/>
  <c r="L1717" i="7"/>
  <c r="L1701" i="7"/>
  <c r="L1685" i="7"/>
  <c r="L1669" i="7"/>
  <c r="L1653" i="7"/>
  <c r="L1637" i="7"/>
  <c r="L1621" i="7"/>
  <c r="L1605" i="7"/>
  <c r="L1589" i="7"/>
  <c r="L1573" i="7"/>
  <c r="L1557" i="7"/>
  <c r="L1541" i="7"/>
  <c r="L1525" i="7"/>
  <c r="L1509" i="7"/>
  <c r="L1493" i="7"/>
  <c r="L1477" i="7"/>
  <c r="L1461" i="7"/>
  <c r="L1445" i="7"/>
  <c r="L1429" i="7"/>
  <c r="L1413" i="7"/>
  <c r="L1397" i="7"/>
  <c r="L1381" i="7"/>
  <c r="L1365" i="7"/>
  <c r="L1349" i="7"/>
  <c r="L1333" i="7"/>
  <c r="L1317" i="7"/>
  <c r="L1301" i="7"/>
  <c r="L1285" i="7"/>
  <c r="L336" i="7"/>
  <c r="L320" i="7"/>
  <c r="L304" i="7"/>
  <c r="L288" i="7"/>
  <c r="L272" i="7"/>
  <c r="L256" i="7"/>
  <c r="L240" i="7"/>
  <c r="L224" i="7"/>
  <c r="L208" i="7"/>
  <c r="L192" i="7"/>
  <c r="L176" i="7"/>
  <c r="L160" i="7"/>
  <c r="L144" i="7"/>
  <c r="L128" i="7"/>
  <c r="L112" i="7"/>
  <c r="L96" i="7"/>
  <c r="L80" i="7"/>
  <c r="L64" i="7"/>
  <c r="L48" i="7"/>
  <c r="L32" i="7"/>
  <c r="L16" i="7"/>
  <c r="L415" i="7"/>
  <c r="L399" i="7"/>
  <c r="L383" i="7"/>
  <c r="L367" i="7"/>
  <c r="L351" i="7"/>
  <c r="L335" i="7"/>
  <c r="L319" i="7"/>
  <c r="L303" i="7"/>
  <c r="L287" i="7"/>
  <c r="L271" i="7"/>
  <c r="L255" i="7"/>
  <c r="L239" i="7"/>
  <c r="L223" i="7"/>
  <c r="L207" i="7"/>
  <c r="L191" i="7"/>
  <c r="L175" i="7"/>
  <c r="L159" i="7"/>
  <c r="L143" i="7"/>
  <c r="L127" i="7"/>
  <c r="L111" i="7"/>
  <c r="L95" i="7"/>
  <c r="L79" i="7"/>
  <c r="L63" i="7"/>
  <c r="L47" i="7"/>
  <c r="L31" i="7"/>
  <c r="L15" i="7"/>
  <c r="L438" i="7"/>
  <c r="L422" i="7"/>
  <c r="L406" i="7"/>
  <c r="L390" i="7"/>
  <c r="L374" i="7"/>
  <c r="L358" i="7"/>
  <c r="L342" i="7"/>
  <c r="L326" i="7"/>
  <c r="L310" i="7"/>
  <c r="L294" i="7"/>
  <c r="L278" i="7"/>
  <c r="L262" i="7"/>
  <c r="L246" i="7"/>
  <c r="L230" i="7"/>
  <c r="L214" i="7"/>
  <c r="L198" i="7"/>
  <c r="L182" i="7"/>
  <c r="L166" i="7"/>
  <c r="L150" i="7"/>
  <c r="L134" i="7"/>
  <c r="L118" i="7"/>
  <c r="L102" i="7"/>
  <c r="L86" i="7"/>
  <c r="L70" i="7"/>
  <c r="L54" i="7"/>
  <c r="L38" i="7"/>
  <c r="L22" i="7"/>
  <c r="L6" i="7"/>
  <c r="L1261" i="7"/>
  <c r="L1245" i="7"/>
  <c r="L1229" i="7"/>
  <c r="L1213" i="7"/>
  <c r="L1197" i="7"/>
  <c r="L1181" i="7"/>
  <c r="L1165" i="7"/>
  <c r="L1149" i="7"/>
  <c r="L1133" i="7"/>
  <c r="L1117" i="7"/>
  <c r="L1101" i="7"/>
  <c r="L1085" i="7"/>
  <c r="L1069" i="7"/>
  <c r="L1053" i="7"/>
  <c r="L1037" i="7"/>
  <c r="L1021" i="7"/>
  <c r="L1005" i="7"/>
  <c r="L989" i="7"/>
  <c r="L973" i="7"/>
  <c r="L957" i="7"/>
  <c r="L941" i="7"/>
  <c r="L925" i="7"/>
  <c r="L909" i="7"/>
  <c r="L893" i="7"/>
  <c r="L877" i="7"/>
  <c r="L861" i="7"/>
  <c r="L845" i="7"/>
  <c r="L829" i="7"/>
  <c r="L813" i="7"/>
  <c r="L797" i="7"/>
  <c r="L781" i="7"/>
  <c r="L765" i="7"/>
  <c r="L749" i="7"/>
  <c r="L733" i="7"/>
  <c r="L717" i="7"/>
  <c r="L701" i="7"/>
  <c r="L685" i="7"/>
  <c r="L669" i="7"/>
  <c r="L653" i="7"/>
  <c r="L637" i="7"/>
  <c r="L621" i="7"/>
  <c r="L605" i="7"/>
  <c r="L589" i="7"/>
  <c r="L573" i="7"/>
  <c r="L557" i="7"/>
  <c r="L541" i="7"/>
  <c r="L525" i="7"/>
  <c r="L509" i="7"/>
  <c r="L493" i="7"/>
  <c r="L477" i="7"/>
  <c r="L461" i="7"/>
  <c r="L445" i="7"/>
  <c r="L429" i="7"/>
  <c r="L413" i="7"/>
  <c r="L397" i="7"/>
  <c r="L381" i="7"/>
  <c r="L365" i="7"/>
  <c r="L349" i="7"/>
  <c r="L333" i="7"/>
  <c r="L317" i="7"/>
  <c r="L301" i="7"/>
  <c r="L285" i="7"/>
  <c r="L269" i="7"/>
  <c r="L253" i="7"/>
  <c r="L237" i="7"/>
  <c r="L221" i="7"/>
  <c r="L205" i="7"/>
  <c r="L189" i="7"/>
  <c r="L173" i="7"/>
  <c r="L157" i="7"/>
  <c r="L141" i="7"/>
  <c r="L125" i="7"/>
  <c r="L109" i="7"/>
  <c r="L93" i="7"/>
  <c r="L77" i="7"/>
  <c r="L61" i="7"/>
  <c r="L45" i="7"/>
  <c r="L29" i="7"/>
  <c r="L13" i="7"/>
  <c r="L8427" i="7"/>
  <c r="L8199" i="7"/>
  <c r="L7967" i="7"/>
  <c r="L7731" i="7"/>
  <c r="L7499" i="7"/>
  <c r="L7275" i="7"/>
  <c r="L7043" i="7"/>
  <c r="L6819" i="7"/>
  <c r="L6595" i="7"/>
  <c r="L6346" i="7"/>
  <c r="L6150" i="7"/>
  <c r="L5850" i="7"/>
  <c r="L5578" i="7"/>
  <c r="L5354" i="7"/>
  <c r="L5118" i="7"/>
  <c r="L4810" i="7"/>
  <c r="L4581" i="7"/>
  <c r="L4397" i="7"/>
  <c r="L4181" i="7"/>
  <c r="L3961" i="7"/>
  <c r="L3657" i="7"/>
  <c r="L3421" i="7"/>
  <c r="L3137" i="7"/>
  <c r="L2909" i="7"/>
  <c r="L2677" i="7"/>
  <c r="L2433" i="7"/>
  <c r="L2201" i="7"/>
  <c r="L1928" i="7"/>
  <c r="L1712" i="7"/>
  <c r="L1436" i="7"/>
  <c r="L8419" i="7"/>
  <c r="L8183" i="7"/>
  <c r="L7947" i="7"/>
  <c r="L7715" i="7"/>
  <c r="L7483" i="7"/>
  <c r="L7259" i="7"/>
  <c r="L7035" i="7"/>
  <c r="L6799" i="7"/>
  <c r="L6527" i="7"/>
  <c r="L6306" i="7"/>
  <c r="L6038" i="7"/>
  <c r="L5854" i="7"/>
  <c r="L5610" i="7"/>
  <c r="L5358" i="7"/>
  <c r="L5106" i="7"/>
  <c r="L4890" i="7"/>
  <c r="L4698" i="7"/>
  <c r="L4445" i="7"/>
  <c r="L4121" i="7"/>
  <c r="L3853" i="7"/>
  <c r="L3669" i="7"/>
  <c r="L3441" i="7"/>
  <c r="L3165" i="7"/>
  <c r="L2933" i="7"/>
  <c r="L2649" i="7"/>
  <c r="L2421" i="7"/>
  <c r="L2193" i="7"/>
  <c r="L1972" i="7"/>
  <c r="L1752" i="7"/>
  <c r="L1528" i="7"/>
  <c r="L1244" i="7"/>
  <c r="L8399" i="7"/>
  <c r="L8251" i="7"/>
  <c r="L8115" i="7"/>
  <c r="L7971" i="7"/>
  <c r="L7827" i="7"/>
  <c r="L7683" i="7"/>
  <c r="L7539" i="7"/>
  <c r="L7395" i="7"/>
  <c r="L7251" i="7"/>
  <c r="L7099" i="7"/>
  <c r="L6955" i="7"/>
  <c r="L6811" i="7"/>
  <c r="L6667" i="7"/>
  <c r="L6559" i="7"/>
  <c r="L6410" i="7"/>
  <c r="L6266" i="7"/>
  <c r="L6110" i="7"/>
  <c r="L5978" i="7"/>
  <c r="L5842" i="7"/>
  <c r="L5754" i="7"/>
  <c r="L5602" i="7"/>
  <c r="L5438" i="7"/>
  <c r="L5318" i="7"/>
  <c r="L5238" i="7"/>
  <c r="L5054" i="7"/>
  <c r="L4954" i="7"/>
  <c r="L4774" i="7"/>
  <c r="L4626" i="7"/>
  <c r="L4477" i="7"/>
  <c r="L4341" i="7"/>
  <c r="L4205" i="7"/>
  <c r="L4085" i="7"/>
  <c r="L3949" i="7"/>
  <c r="L3833" i="7"/>
  <c r="L3689" i="7"/>
  <c r="L3545" i="7"/>
  <c r="L3401" i="7"/>
  <c r="L3293" i="7"/>
  <c r="L3173" i="7"/>
  <c r="L3029" i="7"/>
  <c r="L2885" i="7"/>
  <c r="L2765" i="7"/>
  <c r="L2637" i="7"/>
  <c r="L2489" i="7"/>
  <c r="L2353" i="7"/>
  <c r="L2205" i="7"/>
  <c r="L2077" i="7"/>
  <c r="L1936" i="7"/>
  <c r="L1780" i="7"/>
  <c r="L1624" i="7"/>
  <c r="L1492" i="7"/>
  <c r="L1368" i="7"/>
  <c r="L1284" i="7"/>
  <c r="L1220" i="7"/>
  <c r="L1028" i="7"/>
  <c r="L660" i="7"/>
  <c r="L452" i="7"/>
  <c r="L8402" i="7"/>
  <c r="L8298" i="7"/>
  <c r="L8234" i="7"/>
  <c r="L8170" i="7"/>
  <c r="L8106" i="7"/>
  <c r="L8042" i="7"/>
  <c r="L7978" i="7"/>
  <c r="L7914" i="7"/>
  <c r="L7850" i="7"/>
  <c r="L7786" i="7"/>
  <c r="L7722" i="7"/>
  <c r="L7658" i="7"/>
  <c r="L7594" i="7"/>
  <c r="L7530" i="7"/>
  <c r="L7466" i="7"/>
  <c r="L7402" i="7"/>
  <c r="L7338" i="7"/>
  <c r="L7274" i="7"/>
  <c r="L7210" i="7"/>
  <c r="L7146" i="7"/>
  <c r="L7082" i="7"/>
  <c r="L7018" i="7"/>
  <c r="L6954" i="7"/>
  <c r="L6890" i="7"/>
  <c r="L6826" i="7"/>
  <c r="L6762" i="7"/>
  <c r="L6698" i="7"/>
  <c r="L6634" i="7"/>
  <c r="L6570" i="7"/>
  <c r="L6505" i="7"/>
  <c r="L6441" i="7"/>
  <c r="L6377" i="7"/>
  <c r="L6313" i="7"/>
  <c r="L6249" i="7"/>
  <c r="L6185" i="7"/>
  <c r="L6121" i="7"/>
  <c r="L6057" i="7"/>
  <c r="L5993" i="7"/>
  <c r="L5929" i="7"/>
  <c r="L5865" i="7"/>
  <c r="L5801" i="7"/>
  <c r="L5737" i="7"/>
  <c r="L5673" i="7"/>
  <c r="L5609" i="7"/>
  <c r="L5545" i="7"/>
  <c r="L5481" i="7"/>
  <c r="L5417" i="7"/>
  <c r="L5353" i="7"/>
  <c r="L5289" i="7"/>
  <c r="L5225" i="7"/>
  <c r="L5161" i="7"/>
  <c r="L5097" i="7"/>
  <c r="L5033" i="7"/>
  <c r="L4969" i="7"/>
  <c r="L4905" i="7"/>
  <c r="L4841" i="7"/>
  <c r="L4777" i="7"/>
  <c r="L4713" i="7"/>
  <c r="L4649" i="7"/>
  <c r="L4585" i="7"/>
  <c r="L4520" i="7"/>
  <c r="L4456" i="7"/>
  <c r="L4392" i="7"/>
  <c r="L4328" i="7"/>
  <c r="L4264" i="7"/>
  <c r="L4200" i="7"/>
  <c r="L4136" i="7"/>
  <c r="L4072" i="7"/>
  <c r="L4008" i="7"/>
  <c r="L3944" i="7"/>
  <c r="L3880" i="7"/>
  <c r="L3816" i="7"/>
  <c r="L3752" i="7"/>
  <c r="L3688" i="7"/>
  <c r="L3624" i="7"/>
  <c r="L3560" i="7"/>
  <c r="L3496" i="7"/>
  <c r="L3432" i="7"/>
  <c r="L3368" i="7"/>
  <c r="L3304" i="7"/>
  <c r="L3240" i="7"/>
  <c r="L3176" i="7"/>
  <c r="L1092" i="7"/>
  <c r="L904" i="7"/>
  <c r="L736" i="7"/>
  <c r="L560" i="7"/>
  <c r="L8455" i="7"/>
  <c r="L8482" i="7"/>
  <c r="L8361" i="7"/>
  <c r="L8233" i="7"/>
  <c r="L8113" i="7"/>
  <c r="L7985" i="7"/>
  <c r="L7861" i="7"/>
  <c r="L7733" i="7"/>
  <c r="L7625" i="7"/>
  <c r="L7557" i="7"/>
  <c r="L7493" i="7"/>
  <c r="L7429" i="7"/>
  <c r="L7365" i="7"/>
  <c r="L7301" i="7"/>
  <c r="L7237" i="7"/>
  <c r="L7173" i="7"/>
  <c r="L7109" i="7"/>
  <c r="L7045" i="7"/>
  <c r="L6981" i="7"/>
  <c r="L6917" i="7"/>
  <c r="L6853" i="7"/>
  <c r="L6789" i="7"/>
  <c r="L6725" i="7"/>
  <c r="L6661" i="7"/>
  <c r="L6597" i="7"/>
  <c r="L6533" i="7"/>
  <c r="L6468" i="7"/>
  <c r="L6404" i="7"/>
  <c r="L6340" i="7"/>
  <c r="L6276" i="7"/>
  <c r="L6244" i="7"/>
  <c r="L6220" i="7"/>
  <c r="L6200" i="7"/>
  <c r="L6180" i="7"/>
  <c r="L6156" i="7"/>
  <c r="L6136" i="7"/>
  <c r="L6116" i="7"/>
  <c r="L6092" i="7"/>
  <c r="L6072" i="7"/>
  <c r="L6052" i="7"/>
  <c r="L6028" i="7"/>
  <c r="L6008" i="7"/>
  <c r="L5988" i="7"/>
  <c r="L5964" i="7"/>
  <c r="L5944" i="7"/>
  <c r="L5924" i="7"/>
  <c r="L5900" i="7"/>
  <c r="L5880" i="7"/>
  <c r="L5860" i="7"/>
  <c r="L5836" i="7"/>
  <c r="L5816" i="7"/>
  <c r="L5796" i="7"/>
  <c r="L5772" i="7"/>
  <c r="L5752" i="7"/>
  <c r="L5732" i="7"/>
  <c r="L5708" i="7"/>
  <c r="L5688" i="7"/>
  <c r="L5668" i="7"/>
  <c r="L5644" i="7"/>
  <c r="L5624" i="7"/>
  <c r="L5604" i="7"/>
  <c r="L5580" i="7"/>
  <c r="L5560" i="7"/>
  <c r="L5540" i="7"/>
  <c r="L5516" i="7"/>
  <c r="L5496" i="7"/>
  <c r="L5476" i="7"/>
  <c r="L5452" i="7"/>
  <c r="L5432" i="7"/>
  <c r="L5412" i="7"/>
  <c r="L5388" i="7"/>
  <c r="L5368" i="7"/>
  <c r="L5348" i="7"/>
  <c r="L5324" i="7"/>
  <c r="L5304" i="7"/>
  <c r="L5284" i="7"/>
  <c r="L5260" i="7"/>
  <c r="L5240" i="7"/>
  <c r="L5220" i="7"/>
  <c r="L5196" i="7"/>
  <c r="L5176" i="7"/>
  <c r="L5156" i="7"/>
  <c r="L5132" i="7"/>
  <c r="L5112" i="7"/>
  <c r="L5092" i="7"/>
  <c r="L5068" i="7"/>
  <c r="L5048" i="7"/>
  <c r="L5028" i="7"/>
  <c r="L5004" i="7"/>
  <c r="L4984" i="7"/>
  <c r="L4964" i="7"/>
  <c r="L4940" i="7"/>
  <c r="L4920" i="7"/>
  <c r="L4900" i="7"/>
  <c r="L4876" i="7"/>
  <c r="L4856" i="7"/>
  <c r="L4836" i="7"/>
  <c r="L4812" i="7"/>
  <c r="L4792" i="7"/>
  <c r="L4772" i="7"/>
  <c r="L4748" i="7"/>
  <c r="L4728" i="7"/>
  <c r="L4708" i="7"/>
  <c r="L4684" i="7"/>
  <c r="L4664" i="7"/>
  <c r="L4644" i="7"/>
  <c r="L4620" i="7"/>
  <c r="L4600" i="7"/>
  <c r="L4579" i="7"/>
  <c r="L4555" i="7"/>
  <c r="L4535" i="7"/>
  <c r="L4515" i="7"/>
  <c r="L4491" i="7"/>
  <c r="L4471" i="7"/>
  <c r="L4451" i="7"/>
  <c r="L4427" i="7"/>
  <c r="L4407" i="7"/>
  <c r="L4387" i="7"/>
  <c r="L4363" i="7"/>
  <c r="L4343" i="7"/>
  <c r="L4323" i="7"/>
  <c r="L4299" i="7"/>
  <c r="L4279" i="7"/>
  <c r="L4259" i="7"/>
  <c r="L4235" i="7"/>
  <c r="L4215" i="7"/>
  <c r="L4195" i="7"/>
  <c r="L4171" i="7"/>
  <c r="L4151" i="7"/>
  <c r="L4131" i="7"/>
  <c r="L4107" i="7"/>
  <c r="L4087" i="7"/>
  <c r="L4067" i="7"/>
  <c r="L4043" i="7"/>
  <c r="L4023" i="7"/>
  <c r="L4003" i="7"/>
  <c r="L3979" i="7"/>
  <c r="L3959" i="7"/>
  <c r="L3939" i="7"/>
  <c r="L3915" i="7"/>
  <c r="L3895" i="7"/>
  <c r="L3875" i="7"/>
  <c r="L3851" i="7"/>
  <c r="L3831" i="7"/>
  <c r="L3811" i="7"/>
  <c r="L3787" i="7"/>
  <c r="L3767" i="7"/>
  <c r="L3747" i="7"/>
  <c r="L3723" i="7"/>
  <c r="L3703" i="7"/>
  <c r="L3683" i="7"/>
  <c r="L3659" i="7"/>
  <c r="L3639" i="7"/>
  <c r="L3619" i="7"/>
  <c r="L3595" i="7"/>
  <c r="L3575" i="7"/>
  <c r="L3555" i="7"/>
  <c r="L3531" i="7"/>
  <c r="L3511" i="7"/>
  <c r="L3491" i="7"/>
  <c r="L3467" i="7"/>
  <c r="L3447" i="7"/>
  <c r="L3427" i="7"/>
  <c r="L3403" i="7"/>
  <c r="L3383" i="7"/>
  <c r="L3363" i="7"/>
  <c r="L3339" i="7"/>
  <c r="L3319" i="7"/>
  <c r="L3299" i="7"/>
  <c r="L3275" i="7"/>
  <c r="L3255" i="7"/>
  <c r="L3235" i="7"/>
  <c r="L3211" i="7"/>
  <c r="L3191" i="7"/>
  <c r="L3171" i="7"/>
  <c r="L1164" i="7"/>
  <c r="L1096" i="7"/>
  <c r="L1044" i="7"/>
  <c r="L984" i="7"/>
  <c r="L920" i="7"/>
  <c r="L872" i="7"/>
  <c r="L828" i="7"/>
  <c r="L788" i="7"/>
  <c r="L768" i="7"/>
  <c r="L712" i="7"/>
  <c r="L656" i="7"/>
  <c r="L588" i="7"/>
  <c r="L540" i="7"/>
  <c r="L508" i="7"/>
  <c r="L8503" i="7"/>
  <c r="L8434" i="7"/>
  <c r="L8362" i="7"/>
  <c r="L8498" i="7"/>
  <c r="L8453" i="7"/>
  <c r="L8413" i="7"/>
  <c r="L8365" i="7"/>
  <c r="L8313" i="7"/>
  <c r="L8273" i="7"/>
  <c r="L8237" i="7"/>
  <c r="L8185" i="7"/>
  <c r="L8145" i="7"/>
  <c r="L8101" i="7"/>
  <c r="L8053" i="7"/>
  <c r="L8013" i="7"/>
  <c r="L7973" i="7"/>
  <c r="L7925" i="7"/>
  <c r="L7881" i="7"/>
  <c r="L7841" i="7"/>
  <c r="L7793" i="7"/>
  <c r="L7753" i="7"/>
  <c r="L7709" i="7"/>
  <c r="L7661" i="7"/>
  <c r="L8521" i="7"/>
  <c r="L8501" i="7"/>
  <c r="L8477" i="7"/>
  <c r="L8457" i="7"/>
  <c r="L8436" i="7"/>
  <c r="L8412" i="7"/>
  <c r="L8392" i="7"/>
  <c r="L8372" i="7"/>
  <c r="L8348" i="7"/>
  <c r="L8328" i="7"/>
  <c r="L8308" i="7"/>
  <c r="L8284" i="7"/>
  <c r="L8264" i="7"/>
  <c r="L8244" i="7"/>
  <c r="L8220" i="7"/>
  <c r="L8200" i="7"/>
  <c r="L8180" i="7"/>
  <c r="L8156" i="7"/>
  <c r="L8136" i="7"/>
  <c r="L8116" i="7"/>
  <c r="L8092" i="7"/>
  <c r="L8072" i="7"/>
  <c r="L8052" i="7"/>
  <c r="L8028" i="7"/>
  <c r="L8008" i="7"/>
  <c r="L7988" i="7"/>
  <c r="L7964" i="7"/>
  <c r="L7944" i="7"/>
  <c r="L7924" i="7"/>
  <c r="L7900" i="7"/>
  <c r="L7880" i="7"/>
  <c r="L7860" i="7"/>
  <c r="L7836" i="7"/>
  <c r="L7816" i="7"/>
  <c r="L7796" i="7"/>
  <c r="L7772" i="7"/>
  <c r="L7752" i="7"/>
  <c r="L7732" i="7"/>
  <c r="L7708" i="7"/>
  <c r="L7688" i="7"/>
  <c r="L7668" i="7"/>
  <c r="L7644" i="7"/>
  <c r="L7624" i="7"/>
  <c r="L7604" i="7"/>
  <c r="L7580" i="7"/>
  <c r="L7560" i="7"/>
  <c r="L7540" i="7"/>
  <c r="L7516" i="7"/>
  <c r="L7496" i="7"/>
  <c r="L7476" i="7"/>
  <c r="L7452" i="7"/>
  <c r="L7432" i="7"/>
  <c r="L7412" i="7"/>
  <c r="L7388" i="7"/>
  <c r="L7368" i="7"/>
  <c r="L7348" i="7"/>
  <c r="L7324" i="7"/>
  <c r="L7304" i="7"/>
  <c r="L7284" i="7"/>
  <c r="L7260" i="7"/>
  <c r="L7240" i="7"/>
  <c r="L7220" i="7"/>
  <c r="L7196" i="7"/>
  <c r="L7176" i="7"/>
  <c r="L7156" i="7"/>
  <c r="L7132" i="7"/>
  <c r="L7112" i="7"/>
  <c r="L7092" i="7"/>
  <c r="L7068" i="7"/>
  <c r="L7048" i="7"/>
  <c r="L7028" i="7"/>
  <c r="L7004" i="7"/>
  <c r="L6984" i="7"/>
  <c r="L6964" i="7"/>
  <c r="L6940" i="7"/>
  <c r="L6920" i="7"/>
  <c r="L6900" i="7"/>
  <c r="L6876" i="7"/>
  <c r="L6856" i="7"/>
  <c r="L6836" i="7"/>
  <c r="L6812" i="7"/>
  <c r="L6792" i="7"/>
  <c r="L6772" i="7"/>
  <c r="L6748" i="7"/>
  <c r="L6728" i="7"/>
  <c r="L6708" i="7"/>
  <c r="L6684" i="7"/>
  <c r="L6664" i="7"/>
  <c r="L6644" i="7"/>
  <c r="L6620" i="7"/>
  <c r="L6600" i="7"/>
  <c r="L6580" i="7"/>
  <c r="L6556" i="7"/>
  <c r="L6536" i="7"/>
  <c r="L6515" i="7"/>
  <c r="L6491" i="7"/>
  <c r="L6471" i="7"/>
  <c r="L6451" i="7"/>
  <c r="L6427" i="7"/>
  <c r="L6407" i="7"/>
  <c r="L6387" i="7"/>
  <c r="L6363" i="7"/>
  <c r="L6343" i="7"/>
  <c r="L6323" i="7"/>
  <c r="L6299" i="7"/>
  <c r="L6279" i="7"/>
  <c r="L6259" i="7"/>
  <c r="L6235" i="7"/>
  <c r="L6215" i="7"/>
  <c r="L6195" i="7"/>
  <c r="L6171" i="7"/>
  <c r="L6151" i="7"/>
  <c r="L6131" i="7"/>
  <c r="L6107" i="7"/>
  <c r="L6087" i="7"/>
  <c r="L6067" i="7"/>
  <c r="L6043" i="7"/>
  <c r="L6023" i="7"/>
  <c r="L6003" i="7"/>
  <c r="L5979" i="7"/>
  <c r="L5959" i="7"/>
  <c r="L5939" i="7"/>
  <c r="L5915" i="7"/>
  <c r="L5895" i="7"/>
  <c r="L5875" i="7"/>
  <c r="L5851" i="7"/>
  <c r="L5831" i="7"/>
  <c r="L5811" i="7"/>
  <c r="L5787" i="7"/>
  <c r="L5767" i="7"/>
  <c r="L5747" i="7"/>
  <c r="L5723" i="7"/>
  <c r="L5703" i="7"/>
  <c r="L5683" i="7"/>
  <c r="L5659" i="7"/>
  <c r="L5639" i="7"/>
  <c r="L5619" i="7"/>
  <c r="L5595" i="7"/>
  <c r="L5575" i="7"/>
  <c r="L5555" i="7"/>
  <c r="L5535" i="7"/>
  <c r="L5519" i="7"/>
  <c r="L5503" i="7"/>
  <c r="L5487" i="7"/>
  <c r="L5471" i="7"/>
  <c r="L5455" i="7"/>
  <c r="L5439" i="7"/>
  <c r="L5423" i="7"/>
  <c r="L5407" i="7"/>
  <c r="L5391" i="7"/>
  <c r="L5375" i="7"/>
  <c r="L5359" i="7"/>
  <c r="L5343" i="7"/>
  <c r="L5327" i="7"/>
  <c r="L5311" i="7"/>
  <c r="L5295" i="7"/>
  <c r="L5279" i="7"/>
  <c r="L5263" i="7"/>
  <c r="L5247" i="7"/>
  <c r="L5231" i="7"/>
  <c r="L5215" i="7"/>
  <c r="L5199" i="7"/>
  <c r="L380" i="7"/>
  <c r="L364" i="7"/>
  <c r="L348" i="7"/>
  <c r="L3152" i="7"/>
  <c r="L3136" i="7"/>
  <c r="L3120" i="7"/>
  <c r="L3104" i="7"/>
  <c r="L3088" i="7"/>
  <c r="L3072" i="7"/>
  <c r="L3056" i="7"/>
  <c r="L3040" i="7"/>
  <c r="L3024" i="7"/>
  <c r="L3008" i="7"/>
  <c r="L2992" i="7"/>
  <c r="L2976" i="7"/>
  <c r="L2960" i="7"/>
  <c r="L2944" i="7"/>
  <c r="L2928" i="7"/>
  <c r="L2912" i="7"/>
  <c r="L2896" i="7"/>
  <c r="L2880" i="7"/>
  <c r="L2864" i="7"/>
  <c r="L2848" i="7"/>
  <c r="L2832" i="7"/>
  <c r="L2816" i="7"/>
  <c r="L2800" i="7"/>
  <c r="L2784" i="7"/>
  <c r="L2768" i="7"/>
  <c r="L2752" i="7"/>
  <c r="L2736" i="7"/>
  <c r="L2720" i="7"/>
  <c r="L2704" i="7"/>
  <c r="L2688" i="7"/>
  <c r="L2672" i="7"/>
  <c r="L2656" i="7"/>
  <c r="L2640" i="7"/>
  <c r="L2624" i="7"/>
  <c r="L2608" i="7"/>
  <c r="L2592" i="7"/>
  <c r="L2576" i="7"/>
  <c r="L2560" i="7"/>
  <c r="L2544" i="7"/>
  <c r="L2528" i="7"/>
  <c r="L2512" i="7"/>
  <c r="L2496" i="7"/>
  <c r="L2480" i="7"/>
  <c r="L2464" i="7"/>
  <c r="L2448" i="7"/>
  <c r="L2432" i="7"/>
  <c r="L2416" i="7"/>
  <c r="L2400" i="7"/>
  <c r="L2384" i="7"/>
  <c r="L2368" i="7"/>
  <c r="L2352" i="7"/>
  <c r="L2336" i="7"/>
  <c r="L2320" i="7"/>
  <c r="L2304" i="7"/>
  <c r="L2288" i="7"/>
  <c r="L2272" i="7"/>
  <c r="L2256" i="7"/>
  <c r="L2240" i="7"/>
  <c r="L2224" i="7"/>
  <c r="L2208" i="7"/>
  <c r="L2192" i="7"/>
  <c r="L2176" i="7"/>
  <c r="L2160" i="7"/>
  <c r="L2144" i="7"/>
  <c r="L2128" i="7"/>
  <c r="L2112" i="7"/>
  <c r="L2096" i="7"/>
  <c r="L2080" i="7"/>
  <c r="L2064" i="7"/>
  <c r="L2047" i="7"/>
  <c r="L2031" i="7"/>
  <c r="L2015" i="7"/>
  <c r="L1999" i="7"/>
  <c r="L1983" i="7"/>
  <c r="L1967" i="7"/>
  <c r="L1951" i="7"/>
  <c r="L1935" i="7"/>
  <c r="L1919" i="7"/>
  <c r="L1903" i="7"/>
  <c r="L1887" i="7"/>
  <c r="L1871" i="7"/>
  <c r="L1855" i="7"/>
  <c r="L1839" i="7"/>
  <c r="L1823" i="7"/>
  <c r="L1807" i="7"/>
  <c r="L1791" i="7"/>
  <c r="L1775" i="7"/>
  <c r="L1759" i="7"/>
  <c r="L1743" i="7"/>
  <c r="L1727" i="7"/>
  <c r="L1711" i="7"/>
  <c r="L1695" i="7"/>
  <c r="L1679" i="7"/>
  <c r="L1663" i="7"/>
  <c r="L1647" i="7"/>
  <c r="L1631" i="7"/>
  <c r="L1615" i="7"/>
  <c r="L1599" i="7"/>
  <c r="L1583" i="7"/>
  <c r="L1567" i="7"/>
  <c r="L1551" i="7"/>
  <c r="L1535" i="7"/>
  <c r="L1519" i="7"/>
  <c r="L1503" i="7"/>
  <c r="L1487" i="7"/>
  <c r="L1471" i="7"/>
  <c r="L1455" i="7"/>
  <c r="L1439" i="7"/>
  <c r="L1423" i="7"/>
  <c r="L1407" i="7"/>
  <c r="L1391" i="7"/>
  <c r="L1375" i="7"/>
  <c r="L1359" i="7"/>
  <c r="L1343" i="7"/>
  <c r="L1327" i="7"/>
  <c r="L1311" i="7"/>
  <c r="L1295" i="7"/>
  <c r="L1279" i="7"/>
  <c r="L1263" i="7"/>
  <c r="L1247" i="7"/>
  <c r="L1231" i="7"/>
  <c r="L1215" i="7"/>
  <c r="L1199" i="7"/>
  <c r="L1183" i="7"/>
  <c r="L1167" i="7"/>
  <c r="L1151" i="7"/>
  <c r="L1135" i="7"/>
  <c r="L1119" i="7"/>
  <c r="L1103" i="7"/>
  <c r="L1087" i="7"/>
  <c r="L1071" i="7"/>
  <c r="L1055" i="7"/>
  <c r="L1039" i="7"/>
  <c r="L1023" i="7"/>
  <c r="L1007" i="7"/>
  <c r="L991" i="7"/>
  <c r="L975" i="7"/>
  <c r="L959" i="7"/>
  <c r="L943" i="7"/>
  <c r="L927" i="7"/>
  <c r="L911" i="7"/>
  <c r="L895" i="7"/>
  <c r="L879" i="7"/>
  <c r="L863" i="7"/>
  <c r="L847" i="7"/>
  <c r="L831" i="7"/>
  <c r="L815" i="7"/>
  <c r="L799" i="7"/>
  <c r="L783" i="7"/>
  <c r="L767" i="7"/>
  <c r="L751" i="7"/>
  <c r="L735" i="7"/>
  <c r="L719" i="7"/>
  <c r="L703" i="7"/>
  <c r="L687" i="7"/>
  <c r="L671" i="7"/>
  <c r="L655" i="7"/>
  <c r="L639" i="7"/>
  <c r="L623" i="7"/>
  <c r="L607" i="7"/>
  <c r="L591" i="7"/>
  <c r="L575" i="7"/>
  <c r="L559" i="7"/>
  <c r="L543" i="7"/>
  <c r="L527" i="7"/>
  <c r="L511" i="7"/>
  <c r="L495" i="7"/>
  <c r="L479" i="7"/>
  <c r="L463" i="7"/>
  <c r="L447" i="7"/>
  <c r="L431" i="7"/>
  <c r="L3167" i="7"/>
  <c r="L3151" i="7"/>
  <c r="L3135" i="7"/>
  <c r="L3119" i="7"/>
  <c r="L3103" i="7"/>
  <c r="L3087" i="7"/>
  <c r="L3071" i="7"/>
  <c r="L3055" i="7"/>
  <c r="L3039" i="7"/>
  <c r="L3023" i="7"/>
  <c r="L3007" i="7"/>
  <c r="L2991" i="7"/>
  <c r="L2975" i="7"/>
  <c r="L2959" i="7"/>
  <c r="L2943" i="7"/>
  <c r="L2927" i="7"/>
  <c r="L2911" i="7"/>
  <c r="L2895" i="7"/>
  <c r="L2879" i="7"/>
  <c r="L2863" i="7"/>
  <c r="L2847" i="7"/>
  <c r="L2831" i="7"/>
  <c r="L2815" i="7"/>
  <c r="L2799" i="7"/>
  <c r="L2783" i="7"/>
  <c r="L2767" i="7"/>
  <c r="L2751" i="7"/>
  <c r="L2735" i="7"/>
  <c r="L2719" i="7"/>
  <c r="L2703" i="7"/>
  <c r="L2687" i="7"/>
  <c r="L2671" i="7"/>
  <c r="L2655" i="7"/>
  <c r="L2639" i="7"/>
  <c r="L2623" i="7"/>
  <c r="L2607" i="7"/>
  <c r="L2591" i="7"/>
  <c r="L2575" i="7"/>
  <c r="L2559" i="7"/>
  <c r="L2543" i="7"/>
  <c r="L2527" i="7"/>
  <c r="L2511" i="7"/>
  <c r="L2495" i="7"/>
  <c r="L2479" i="7"/>
  <c r="L2463" i="7"/>
  <c r="L2447" i="7"/>
  <c r="L2431" i="7"/>
  <c r="L2415" i="7"/>
  <c r="L2399" i="7"/>
  <c r="L2383" i="7"/>
  <c r="L2367" i="7"/>
  <c r="L2351" i="7"/>
  <c r="L2335" i="7"/>
  <c r="L2319" i="7"/>
  <c r="L2303" i="7"/>
  <c r="L2287" i="7"/>
  <c r="L2271" i="7"/>
  <c r="L2255" i="7"/>
  <c r="L2239" i="7"/>
  <c r="L2223" i="7"/>
  <c r="L2207" i="7"/>
  <c r="L2191" i="7"/>
  <c r="L2175" i="7"/>
  <c r="L2159" i="7"/>
  <c r="L2143" i="7"/>
  <c r="L2127" i="7"/>
  <c r="L2111" i="7"/>
  <c r="L2095" i="7"/>
  <c r="L2079" i="7"/>
  <c r="L2063" i="7"/>
  <c r="L2046" i="7"/>
  <c r="L2030" i="7"/>
  <c r="L2014" i="7"/>
  <c r="L1998" i="7"/>
  <c r="L1982" i="7"/>
  <c r="L1966" i="7"/>
  <c r="L1950" i="7"/>
  <c r="L1934" i="7"/>
  <c r="L1918" i="7"/>
  <c r="L1902" i="7"/>
  <c r="L1886" i="7"/>
  <c r="L1870" i="7"/>
  <c r="L1854" i="7"/>
  <c r="L1838" i="7"/>
  <c r="L1822" i="7"/>
  <c r="L1806" i="7"/>
  <c r="L1790" i="7"/>
  <c r="L1774" i="7"/>
  <c r="L1758" i="7"/>
  <c r="L1742" i="7"/>
  <c r="L1726" i="7"/>
  <c r="L1710" i="7"/>
  <c r="L1694" i="7"/>
  <c r="L1678" i="7"/>
  <c r="L1662" i="7"/>
  <c r="L1646" i="7"/>
  <c r="L1630" i="7"/>
  <c r="L1614" i="7"/>
  <c r="L1598" i="7"/>
  <c r="L1582" i="7"/>
  <c r="L1566" i="7"/>
  <c r="L1550" i="7"/>
  <c r="L1534" i="7"/>
  <c r="L1518" i="7"/>
  <c r="L1502" i="7"/>
  <c r="L1486" i="7"/>
  <c r="L1470" i="7"/>
  <c r="L1454" i="7"/>
  <c r="L1438" i="7"/>
  <c r="L1422" i="7"/>
  <c r="L1406" i="7"/>
  <c r="L1390" i="7"/>
  <c r="L1374" i="7"/>
  <c r="L1358" i="7"/>
  <c r="L1342" i="7"/>
  <c r="L1326" i="7"/>
  <c r="L1310" i="7"/>
  <c r="L1294" i="7"/>
  <c r="L1278" i="7"/>
  <c r="L1262" i="7"/>
  <c r="L1246" i="7"/>
  <c r="L1230" i="7"/>
  <c r="L1214" i="7"/>
  <c r="L1198" i="7"/>
  <c r="L1182" i="7"/>
  <c r="L1166" i="7"/>
  <c r="L1150" i="7"/>
  <c r="L1134" i="7"/>
  <c r="L1118" i="7"/>
  <c r="L1102" i="7"/>
  <c r="L1086" i="7"/>
  <c r="L1070" i="7"/>
  <c r="L1054" i="7"/>
  <c r="L1038" i="7"/>
  <c r="L1022" i="7"/>
  <c r="L1006" i="7"/>
  <c r="L990" i="7"/>
  <c r="L974" i="7"/>
  <c r="L958" i="7"/>
  <c r="L942" i="7"/>
  <c r="L926" i="7"/>
  <c r="L910" i="7"/>
  <c r="L894" i="7"/>
  <c r="L878" i="7"/>
  <c r="L862" i="7"/>
  <c r="L846" i="7"/>
  <c r="L830" i="7"/>
  <c r="L814" i="7"/>
  <c r="L798" i="7"/>
  <c r="L782" i="7"/>
  <c r="L766" i="7"/>
  <c r="L750" i="7"/>
  <c r="L734" i="7"/>
  <c r="L718" i="7"/>
  <c r="L702" i="7"/>
  <c r="L686" i="7"/>
  <c r="L670" i="7"/>
  <c r="L654" i="7"/>
  <c r="L638" i="7"/>
  <c r="L622" i="7"/>
  <c r="L606" i="7"/>
  <c r="L590" i="7"/>
  <c r="L574" i="7"/>
  <c r="L558" i="7"/>
  <c r="L542" i="7"/>
  <c r="L526" i="7"/>
  <c r="L510" i="7"/>
  <c r="L494" i="7"/>
  <c r="L478" i="7"/>
  <c r="L462" i="7"/>
  <c r="L446" i="7"/>
  <c r="L5187" i="7"/>
  <c r="L5171" i="7"/>
  <c r="L5155" i="7"/>
  <c r="L5139" i="7"/>
  <c r="L5123" i="7"/>
  <c r="L5107" i="7"/>
  <c r="L5091" i="7"/>
  <c r="L5075" i="7"/>
  <c r="L5059" i="7"/>
  <c r="L5043" i="7"/>
  <c r="L5027" i="7"/>
  <c r="L5011" i="7"/>
  <c r="L4995" i="7"/>
  <c r="L4979" i="7"/>
  <c r="L4963" i="7"/>
  <c r="L4947" i="7"/>
  <c r="L4931" i="7"/>
  <c r="L4915" i="7"/>
  <c r="L4899" i="7"/>
  <c r="L4883" i="7"/>
  <c r="L4867" i="7"/>
  <c r="L4851" i="7"/>
  <c r="L4835" i="7"/>
  <c r="L4819" i="7"/>
  <c r="L4803" i="7"/>
  <c r="L4787" i="7"/>
  <c r="L4771" i="7"/>
  <c r="L4755" i="7"/>
  <c r="L4739" i="7"/>
  <c r="L4723" i="7"/>
  <c r="L4707" i="7"/>
  <c r="L4691" i="7"/>
  <c r="L4675" i="7"/>
  <c r="L4659" i="7"/>
  <c r="L4643" i="7"/>
  <c r="L4627" i="7"/>
  <c r="L4611" i="7"/>
  <c r="L4595" i="7"/>
  <c r="L4578" i="7"/>
  <c r="L4562" i="7"/>
  <c r="L4546" i="7"/>
  <c r="L4530" i="7"/>
  <c r="L4514" i="7"/>
  <c r="L4498" i="7"/>
  <c r="L4482" i="7"/>
  <c r="L4466" i="7"/>
  <c r="L4450" i="7"/>
  <c r="L4434" i="7"/>
  <c r="L4418" i="7"/>
  <c r="L4402" i="7"/>
  <c r="L4386" i="7"/>
  <c r="L4370" i="7"/>
  <c r="L4354" i="7"/>
  <c r="L4338" i="7"/>
  <c r="L4322" i="7"/>
  <c r="L4306" i="7"/>
  <c r="L4290" i="7"/>
  <c r="L4274" i="7"/>
  <c r="L4258" i="7"/>
  <c r="L4242" i="7"/>
  <c r="L4226" i="7"/>
  <c r="L4210" i="7"/>
  <c r="L4194" i="7"/>
  <c r="L4178" i="7"/>
  <c r="L4162" i="7"/>
  <c r="L4146" i="7"/>
  <c r="L4130" i="7"/>
  <c r="L4114" i="7"/>
  <c r="L4098" i="7"/>
  <c r="L4082" i="7"/>
  <c r="L4066" i="7"/>
  <c r="L4050" i="7"/>
  <c r="L4034" i="7"/>
  <c r="L4018" i="7"/>
  <c r="L4002" i="7"/>
  <c r="L3986" i="7"/>
  <c r="L3970" i="7"/>
  <c r="L3954" i="7"/>
  <c r="L3938" i="7"/>
  <c r="L3922" i="7"/>
  <c r="L3906" i="7"/>
  <c r="L3890" i="7"/>
  <c r="L3874" i="7"/>
  <c r="L3858" i="7"/>
  <c r="L3842" i="7"/>
  <c r="L3826" i="7"/>
  <c r="L3810" i="7"/>
  <c r="L3794" i="7"/>
  <c r="L3778" i="7"/>
  <c r="L3762" i="7"/>
  <c r="L3746" i="7"/>
  <c r="L3730" i="7"/>
  <c r="L3714" i="7"/>
  <c r="L3698" i="7"/>
  <c r="L3682" i="7"/>
  <c r="L3666" i="7"/>
  <c r="L3650" i="7"/>
  <c r="L3634" i="7"/>
  <c r="L3618" i="7"/>
  <c r="L3602" i="7"/>
  <c r="L3586" i="7"/>
  <c r="L3570" i="7"/>
  <c r="L3554" i="7"/>
  <c r="L3538" i="7"/>
  <c r="L3522" i="7"/>
  <c r="L3506" i="7"/>
  <c r="L3490" i="7"/>
  <c r="L3474" i="7"/>
  <c r="L3458" i="7"/>
  <c r="L3442" i="7"/>
  <c r="L3426" i="7"/>
  <c r="L3410" i="7"/>
  <c r="L3394" i="7"/>
  <c r="L3378" i="7"/>
  <c r="L3362" i="7"/>
  <c r="L3346" i="7"/>
  <c r="L3330" i="7"/>
  <c r="L3314" i="7"/>
  <c r="L3298" i="7"/>
  <c r="L3282" i="7"/>
  <c r="L3266" i="7"/>
  <c r="L3250" i="7"/>
  <c r="L3234" i="7"/>
  <c r="L3218" i="7"/>
  <c r="L3202" i="7"/>
  <c r="L3186" i="7"/>
  <c r="L3170" i="7"/>
  <c r="L3154" i="7"/>
  <c r="L3138" i="7"/>
  <c r="L3122" i="7"/>
  <c r="L3106" i="7"/>
  <c r="L3090" i="7"/>
  <c r="L3074" i="7"/>
  <c r="L3058" i="7"/>
  <c r="L3042" i="7"/>
  <c r="L3026" i="7"/>
  <c r="L3010" i="7"/>
  <c r="L2994" i="7"/>
  <c r="L2978" i="7"/>
  <c r="L2962" i="7"/>
  <c r="L2946" i="7"/>
  <c r="L2930" i="7"/>
  <c r="L2914" i="7"/>
  <c r="L2898" i="7"/>
  <c r="L2882" i="7"/>
  <c r="L2866" i="7"/>
  <c r="L2850" i="7"/>
  <c r="L2834" i="7"/>
  <c r="L2818" i="7"/>
  <c r="L2802" i="7"/>
  <c r="L2786" i="7"/>
  <c r="L2770" i="7"/>
  <c r="L2754" i="7"/>
  <c r="L2738" i="7"/>
  <c r="L2722" i="7"/>
  <c r="L2706" i="7"/>
  <c r="L2690" i="7"/>
  <c r="L2674" i="7"/>
  <c r="L2658" i="7"/>
  <c r="L2642" i="7"/>
  <c r="L2626" i="7"/>
  <c r="L2610" i="7"/>
  <c r="L2594" i="7"/>
  <c r="L2578" i="7"/>
  <c r="L2562" i="7"/>
  <c r="L2546" i="7"/>
  <c r="L2530" i="7"/>
  <c r="L2514" i="7"/>
  <c r="L2498" i="7"/>
  <c r="L2482" i="7"/>
  <c r="L2466" i="7"/>
  <c r="L2450" i="7"/>
  <c r="L2434" i="7"/>
  <c r="L2418" i="7"/>
  <c r="L2402" i="7"/>
  <c r="L2386" i="7"/>
  <c r="L2370" i="7"/>
  <c r="L2354" i="7"/>
  <c r="L2338" i="7"/>
  <c r="L2322" i="7"/>
  <c r="L2306" i="7"/>
  <c r="L2290" i="7"/>
  <c r="L2274" i="7"/>
  <c r="L2258" i="7"/>
  <c r="L2242" i="7"/>
  <c r="L2226" i="7"/>
  <c r="L2210" i="7"/>
  <c r="L2194" i="7"/>
  <c r="L2178" i="7"/>
  <c r="L2162" i="7"/>
  <c r="L2146" i="7"/>
  <c r="L2130" i="7"/>
  <c r="L2114" i="7"/>
  <c r="L2098" i="7"/>
  <c r="L2082" i="7"/>
  <c r="L2066" i="7"/>
  <c r="L2050" i="7"/>
  <c r="L2033" i="7"/>
  <c r="L2017" i="7"/>
  <c r="L2001" i="7"/>
  <c r="L1985" i="7"/>
  <c r="L1969" i="7"/>
  <c r="L1953" i="7"/>
  <c r="L1937" i="7"/>
  <c r="L1921" i="7"/>
  <c r="L1905" i="7"/>
  <c r="L1889" i="7"/>
  <c r="L1873" i="7"/>
  <c r="L1857" i="7"/>
  <c r="L1841" i="7"/>
  <c r="L1825" i="7"/>
  <c r="L1809" i="7"/>
  <c r="L1793" i="7"/>
  <c r="L1777" i="7"/>
  <c r="L1761" i="7"/>
  <c r="L1745" i="7"/>
  <c r="L1729" i="7"/>
  <c r="L1713" i="7"/>
  <c r="L1697" i="7"/>
  <c r="L1681" i="7"/>
  <c r="L1665" i="7"/>
  <c r="L1649" i="7"/>
  <c r="L1633" i="7"/>
  <c r="L1617" i="7"/>
  <c r="L1601" i="7"/>
  <c r="L1585" i="7"/>
  <c r="L1569" i="7"/>
  <c r="L1553" i="7"/>
  <c r="L1537" i="7"/>
  <c r="L1521" i="7"/>
  <c r="L1505" i="7"/>
  <c r="L1489" i="7"/>
  <c r="L1473" i="7"/>
  <c r="L1457" i="7"/>
  <c r="L1441" i="7"/>
  <c r="L1425" i="7"/>
  <c r="L1409" i="7"/>
  <c r="L1393" i="7"/>
  <c r="L1377" i="7"/>
  <c r="L1361" i="7"/>
  <c r="L1345" i="7"/>
  <c r="L1329" i="7"/>
  <c r="L1313" i="7"/>
  <c r="L1297" i="7"/>
  <c r="L1281" i="7"/>
  <c r="L332" i="7"/>
  <c r="L316" i="7"/>
  <c r="L300" i="7"/>
  <c r="L284" i="7"/>
  <c r="L268" i="7"/>
  <c r="L252" i="7"/>
  <c r="L236" i="7"/>
  <c r="L220" i="7"/>
  <c r="L204" i="7"/>
  <c r="L188" i="7"/>
  <c r="L172" i="7"/>
  <c r="L156" i="7"/>
  <c r="L140" i="7"/>
  <c r="L124" i="7"/>
  <c r="L108" i="7"/>
  <c r="L92" i="7"/>
  <c r="L76" i="7"/>
  <c r="L60" i="7"/>
  <c r="L44" i="7"/>
  <c r="L28" i="7"/>
  <c r="L12" i="7"/>
  <c r="L411" i="7"/>
  <c r="L395" i="7"/>
  <c r="L379" i="7"/>
  <c r="L363" i="7"/>
  <c r="L347" i="7"/>
  <c r="L331" i="7"/>
  <c r="L315" i="7"/>
  <c r="L299" i="7"/>
  <c r="L283" i="7"/>
  <c r="L267" i="7"/>
  <c r="L251" i="7"/>
  <c r="L235" i="7"/>
  <c r="L219" i="7"/>
  <c r="L203" i="7"/>
  <c r="L187" i="7"/>
  <c r="L171" i="7"/>
  <c r="L155" i="7"/>
  <c r="L139" i="7"/>
  <c r="L123" i="7"/>
  <c r="L107" i="7"/>
  <c r="L91" i="7"/>
  <c r="L75" i="7"/>
  <c r="L59" i="7"/>
  <c r="L43" i="7"/>
  <c r="L27" i="7"/>
  <c r="L11" i="7"/>
  <c r="L434" i="7"/>
  <c r="L418" i="7"/>
  <c r="L402" i="7"/>
  <c r="L386" i="7"/>
  <c r="L370" i="7"/>
  <c r="L354" i="7"/>
  <c r="L338" i="7"/>
  <c r="L322" i="7"/>
  <c r="L306" i="7"/>
  <c r="L290" i="7"/>
  <c r="L274" i="7"/>
  <c r="L258" i="7"/>
  <c r="L242" i="7"/>
  <c r="L226" i="7"/>
  <c r="L210" i="7"/>
  <c r="L194" i="7"/>
  <c r="L178" i="7"/>
  <c r="L162" i="7"/>
  <c r="L146" i="7"/>
  <c r="L130" i="7"/>
  <c r="L114" i="7"/>
  <c r="L98" i="7"/>
  <c r="L82" i="7"/>
  <c r="L66" i="7"/>
  <c r="L50" i="7"/>
  <c r="L34" i="7"/>
  <c r="L18" i="7"/>
  <c r="L1273" i="7"/>
  <c r="L1257" i="7"/>
  <c r="L1241" i="7"/>
  <c r="L1225" i="7"/>
  <c r="L1209" i="7"/>
  <c r="L1193" i="7"/>
  <c r="L1177" i="7"/>
  <c r="L1161" i="7"/>
  <c r="L1145" i="7"/>
  <c r="L1129" i="7"/>
  <c r="L1113" i="7"/>
  <c r="L1097" i="7"/>
  <c r="L1081" i="7"/>
  <c r="L1065" i="7"/>
  <c r="L1049" i="7"/>
  <c r="L1033" i="7"/>
  <c r="L1017" i="7"/>
  <c r="L1001" i="7"/>
  <c r="L985" i="7"/>
  <c r="L969" i="7"/>
  <c r="L953" i="7"/>
  <c r="L937" i="7"/>
  <c r="L921" i="7"/>
  <c r="L905" i="7"/>
  <c r="L889" i="7"/>
  <c r="L873" i="7"/>
  <c r="L857" i="7"/>
  <c r="L841" i="7"/>
  <c r="L825" i="7"/>
  <c r="L809" i="7"/>
  <c r="L793" i="7"/>
  <c r="L777" i="7"/>
  <c r="L761" i="7"/>
  <c r="L745" i="7"/>
  <c r="L729" i="7"/>
  <c r="L713" i="7"/>
  <c r="L697" i="7"/>
  <c r="L681" i="7"/>
  <c r="L665" i="7"/>
  <c r="L649" i="7"/>
  <c r="L633" i="7"/>
  <c r="L617" i="7"/>
  <c r="L601" i="7"/>
  <c r="L585" i="7"/>
  <c r="L569" i="7"/>
  <c r="L553" i="7"/>
  <c r="L537" i="7"/>
  <c r="L521" i="7"/>
  <c r="L505" i="7"/>
  <c r="L489" i="7"/>
  <c r="L473" i="7"/>
  <c r="L457" i="7"/>
  <c r="L441" i="7"/>
  <c r="L425" i="7"/>
  <c r="L409" i="7"/>
  <c r="L393" i="7"/>
  <c r="L377" i="7"/>
  <c r="L361" i="7"/>
  <c r="L345" i="7"/>
  <c r="L329" i="7"/>
  <c r="L313" i="7"/>
  <c r="L297" i="7"/>
  <c r="L281" i="7"/>
  <c r="L265" i="7"/>
  <c r="L249" i="7"/>
  <c r="L233" i="7"/>
  <c r="L217" i="7"/>
  <c r="L201" i="7"/>
  <c r="L185" i="7"/>
  <c r="L169" i="7"/>
  <c r="L153" i="7"/>
  <c r="L137" i="7"/>
  <c r="L121" i="7"/>
  <c r="L105" i="7"/>
  <c r="L89" i="7"/>
  <c r="L73" i="7"/>
  <c r="L57" i="7"/>
  <c r="L41" i="7"/>
  <c r="L25" i="7"/>
  <c r="L9" i="7"/>
  <c r="L8375" i="7"/>
  <c r="L8143" i="7"/>
  <c r="L7907" i="7"/>
  <c r="L7675" i="7"/>
  <c r="L7447" i="7"/>
  <c r="L7219" i="7"/>
  <c r="L6987" i="7"/>
  <c r="L6755" i="7"/>
  <c r="L6519" i="7"/>
  <c r="L6286" i="7"/>
  <c r="L6118" i="7"/>
  <c r="L5790" i="7"/>
  <c r="L5546" i="7"/>
  <c r="L5274" i="7"/>
  <c r="L5014" i="7"/>
  <c r="L4766" i="7"/>
  <c r="L4525" i="7"/>
  <c r="L4349" i="7"/>
  <c r="L4113" i="7"/>
  <c r="L3849" i="7"/>
  <c r="L3601" i="7"/>
  <c r="L3309" i="7"/>
  <c r="L3077" i="7"/>
  <c r="L2853" i="7"/>
  <c r="L2613" i="7"/>
  <c r="L2377" i="7"/>
  <c r="L2141" i="7"/>
  <c r="L1876" i="7"/>
  <c r="L1656" i="7"/>
  <c r="L1388" i="7"/>
  <c r="L8359" i="7"/>
  <c r="L8127" i="7"/>
  <c r="L7891" i="7"/>
  <c r="L7659" i="7"/>
  <c r="L7427" i="7"/>
  <c r="L7199" i="7"/>
  <c r="L6979" i="7"/>
  <c r="L6747" i="7"/>
  <c r="L6478" i="7"/>
  <c r="L6246" i="7"/>
  <c r="L5986" i="7"/>
  <c r="L5750" i="7"/>
  <c r="L5542" i="7"/>
  <c r="L5270" i="7"/>
  <c r="L5058" i="7"/>
  <c r="L4830" i="7"/>
  <c r="L4646" i="7"/>
  <c r="L4345" i="7"/>
  <c r="L4061" i="7"/>
  <c r="L3829" i="7"/>
  <c r="L3609" i="7"/>
  <c r="L3393" i="7"/>
  <c r="L3105" i="7"/>
  <c r="L2881" i="7"/>
  <c r="L2593" i="7"/>
  <c r="L2361" i="7"/>
  <c r="L2153" i="7"/>
  <c r="L1920" i="7"/>
  <c r="L1696" i="7"/>
  <c r="L1488" i="7"/>
  <c r="L8500" i="7"/>
  <c r="L8355" i="7"/>
  <c r="L8219" i="7"/>
  <c r="L8075" i="7"/>
  <c r="L7931" i="7"/>
  <c r="L7795" i="7"/>
  <c r="L7651" i="7"/>
  <c r="L7507" i="7"/>
  <c r="L7355" i="7"/>
  <c r="L7211" i="7"/>
  <c r="L7067" i="7"/>
  <c r="L6923" i="7"/>
  <c r="L6779" i="7"/>
  <c r="L6631" i="7"/>
  <c r="L6523" i="7"/>
  <c r="L6370" i="7"/>
  <c r="L6226" i="7"/>
  <c r="L6074" i="7"/>
  <c r="L5958" i="7"/>
  <c r="L5810" i="7"/>
  <c r="L5694" i="7"/>
  <c r="L5574" i="7"/>
  <c r="L5422" i="7"/>
  <c r="L5294" i="7"/>
  <c r="L5190" i="7"/>
  <c r="L5038" i="7"/>
  <c r="L4910" i="7"/>
  <c r="L4730" i="7"/>
  <c r="L4577" i="7"/>
  <c r="L4457" i="7"/>
  <c r="L4305" i="7"/>
  <c r="L4173" i="7"/>
  <c r="L4049" i="7"/>
  <c r="L3929" i="7"/>
  <c r="L3797" i="7"/>
  <c r="L3649" i="7"/>
  <c r="L3505" i="7"/>
  <c r="L3377" i="7"/>
  <c r="L3269" i="7"/>
  <c r="L3141" i="7"/>
  <c r="L2989" i="7"/>
  <c r="L2845" i="7"/>
  <c r="L2737" i="7"/>
  <c r="L2597" i="7"/>
  <c r="L2457" i="7"/>
  <c r="L2313" i="7"/>
  <c r="L2165" i="7"/>
  <c r="L2053" i="7"/>
  <c r="L1896" i="7"/>
  <c r="L1744" i="7"/>
  <c r="L1592" i="7"/>
  <c r="L1448" i="7"/>
  <c r="L1352" i="7"/>
  <c r="L1260" i="7"/>
  <c r="L1172" i="7"/>
  <c r="L952" i="7"/>
  <c r="L620" i="7"/>
  <c r="L436" i="7"/>
  <c r="L8354" i="7"/>
  <c r="L8282" i="7"/>
  <c r="L8218" i="7"/>
  <c r="L8154" i="7"/>
  <c r="L8090" i="7"/>
  <c r="L8026" i="7"/>
  <c r="L7962" i="7"/>
  <c r="L7898" i="7"/>
  <c r="L7834" i="7"/>
  <c r="L7770" i="7"/>
  <c r="L7706" i="7"/>
  <c r="L7642" i="7"/>
  <c r="L7578" i="7"/>
  <c r="L7514" i="7"/>
  <c r="L7450" i="7"/>
  <c r="L7386" i="7"/>
  <c r="L7322" i="7"/>
  <c r="L7258" i="7"/>
  <c r="L7194" i="7"/>
  <c r="L7130" i="7"/>
  <c r="L7066" i="7"/>
  <c r="L7002" i="7"/>
  <c r="L6938" i="7"/>
  <c r="L6874" i="7"/>
  <c r="L6810" i="7"/>
  <c r="L6746" i="7"/>
  <c r="L6682" i="7"/>
  <c r="L6618" i="7"/>
  <c r="L6554" i="7"/>
  <c r="L6489" i="7"/>
  <c r="L6425" i="7"/>
  <c r="L6361" i="7"/>
  <c r="L6297" i="7"/>
  <c r="L6233" i="7"/>
  <c r="L6169" i="7"/>
  <c r="L6105" i="7"/>
  <c r="L6041" i="7"/>
  <c r="L5977" i="7"/>
  <c r="L5913" i="7"/>
  <c r="L5849" i="7"/>
  <c r="L5785" i="7"/>
  <c r="L5721" i="7"/>
  <c r="L5657" i="7"/>
  <c r="L5593" i="7"/>
  <c r="L5529" i="7"/>
  <c r="L5465" i="7"/>
  <c r="L5401" i="7"/>
  <c r="L5337" i="7"/>
  <c r="L5273" i="7"/>
  <c r="L5209" i="7"/>
  <c r="L5145" i="7"/>
  <c r="L5081" i="7"/>
  <c r="L5017" i="7"/>
  <c r="L4953" i="7"/>
  <c r="L4889" i="7"/>
  <c r="L4825" i="7"/>
  <c r="L4761" i="7"/>
  <c r="L4697" i="7"/>
  <c r="L4633" i="7"/>
  <c r="L4568" i="7"/>
  <c r="L4504" i="7"/>
  <c r="L4440" i="7"/>
  <c r="L4376" i="7"/>
  <c r="L4312" i="7"/>
  <c r="L4248" i="7"/>
  <c r="L4184" i="7"/>
  <c r="L4120" i="7"/>
  <c r="L4056" i="7"/>
  <c r="L3992" i="7"/>
  <c r="L3928" i="7"/>
  <c r="L3864" i="7"/>
  <c r="L3800" i="7"/>
  <c r="L3736" i="7"/>
  <c r="L3672" i="7"/>
  <c r="L3608" i="7"/>
  <c r="L3544" i="7"/>
  <c r="L3480" i="7"/>
  <c r="L3416" i="7"/>
  <c r="L3352" i="7"/>
  <c r="L3288" i="7"/>
  <c r="L3224" i="7"/>
  <c r="L1232" i="7"/>
  <c r="L1036" i="7"/>
  <c r="L868" i="7"/>
  <c r="L692" i="7"/>
  <c r="L488" i="7"/>
  <c r="L8406" i="7"/>
  <c r="L8449" i="7"/>
  <c r="L8333" i="7"/>
  <c r="L8205" i="7"/>
  <c r="L8081" i="7"/>
  <c r="L7953" i="7"/>
  <c r="L7829" i="7"/>
  <c r="L7705" i="7"/>
  <c r="L7605" i="7"/>
  <c r="L7541" i="7"/>
  <c r="L7477" i="7"/>
  <c r="L7413" i="7"/>
  <c r="L7349" i="7"/>
  <c r="L7285" i="7"/>
  <c r="L7221" i="7"/>
  <c r="L7157" i="7"/>
  <c r="L7093" i="7"/>
  <c r="L7029" i="7"/>
  <c r="L6965" i="7"/>
  <c r="L6901" i="7"/>
  <c r="L6837" i="7"/>
  <c r="L6773" i="7"/>
  <c r="L6709" i="7"/>
  <c r="L6645" i="7"/>
  <c r="L6581" i="7"/>
  <c r="L6517" i="7"/>
  <c r="L6452" i="7"/>
  <c r="L6388" i="7"/>
  <c r="L6324" i="7"/>
  <c r="L6260" i="7"/>
  <c r="L6236" i="7"/>
  <c r="L6216" i="7"/>
  <c r="L6196" i="7"/>
  <c r="L6172" i="7"/>
  <c r="L6152" i="7"/>
  <c r="L6132" i="7"/>
  <c r="L6108" i="7"/>
  <c r="L6088" i="7"/>
  <c r="L6068" i="7"/>
  <c r="L6044" i="7"/>
  <c r="L6024" i="7"/>
  <c r="L6004" i="7"/>
  <c r="L5980" i="7"/>
  <c r="L5960" i="7"/>
  <c r="L5940" i="7"/>
  <c r="L5916" i="7"/>
  <c r="L5896" i="7"/>
  <c r="L5876" i="7"/>
  <c r="L5852" i="7"/>
  <c r="L5832" i="7"/>
  <c r="L5812" i="7"/>
  <c r="L5788" i="7"/>
  <c r="L5768" i="7"/>
  <c r="L5748" i="7"/>
  <c r="L5724" i="7"/>
  <c r="L5704" i="7"/>
  <c r="L5684" i="7"/>
  <c r="L5660" i="7"/>
  <c r="L5640" i="7"/>
  <c r="L5620" i="7"/>
  <c r="L5596" i="7"/>
  <c r="L5576" i="7"/>
  <c r="L5556" i="7"/>
  <c r="L5532" i="7"/>
  <c r="L5512" i="7"/>
  <c r="L5492" i="7"/>
  <c r="L5468" i="7"/>
  <c r="L5448" i="7"/>
  <c r="L5428" i="7"/>
  <c r="L5404" i="7"/>
  <c r="L5384" i="7"/>
  <c r="L5364" i="7"/>
  <c r="L5340" i="7"/>
  <c r="L5320" i="7"/>
  <c r="L5300" i="7"/>
  <c r="L5276" i="7"/>
  <c r="L5256" i="7"/>
  <c r="L5236" i="7"/>
  <c r="L5212" i="7"/>
  <c r="L5192" i="7"/>
  <c r="L5172" i="7"/>
  <c r="L5148" i="7"/>
  <c r="L5128" i="7"/>
  <c r="L5108" i="7"/>
  <c r="L5084" i="7"/>
  <c r="L5064" i="7"/>
  <c r="L5044" i="7"/>
  <c r="L5020" i="7"/>
  <c r="L5000" i="7"/>
  <c r="L4980" i="7"/>
  <c r="L4956" i="7"/>
  <c r="L4936" i="7"/>
  <c r="L4916" i="7"/>
  <c r="L4892" i="7"/>
  <c r="L4872" i="7"/>
  <c r="L4852" i="7"/>
  <c r="L4828" i="7"/>
  <c r="L4808" i="7"/>
  <c r="L4788" i="7"/>
  <c r="L4764" i="7"/>
  <c r="L4744" i="7"/>
  <c r="L4724" i="7"/>
  <c r="L4700" i="7"/>
  <c r="L4680" i="7"/>
  <c r="L4660" i="7"/>
  <c r="L4636" i="7"/>
  <c r="L4616" i="7"/>
  <c r="L4596" i="7"/>
  <c r="L4571" i="7"/>
  <c r="L4551" i="7"/>
  <c r="L4531" i="7"/>
  <c r="L4507" i="7"/>
  <c r="L4487" i="7"/>
  <c r="L4467" i="7"/>
  <c r="L4443" i="7"/>
  <c r="L4423" i="7"/>
  <c r="L4403" i="7"/>
  <c r="L4379" i="7"/>
  <c r="L4359" i="7"/>
  <c r="L4339" i="7"/>
  <c r="L4315" i="7"/>
  <c r="L4295" i="7"/>
  <c r="L4275" i="7"/>
  <c r="L4251" i="7"/>
  <c r="L4231" i="7"/>
  <c r="L4211" i="7"/>
  <c r="L4187" i="7"/>
  <c r="L4167" i="7"/>
  <c r="L4147" i="7"/>
  <c r="L4123" i="7"/>
  <c r="L4103" i="7"/>
  <c r="L4083" i="7"/>
  <c r="L4059" i="7"/>
  <c r="L4039" i="7"/>
  <c r="L4019" i="7"/>
  <c r="L3995" i="7"/>
  <c r="L3975" i="7"/>
  <c r="L3955" i="7"/>
  <c r="L3931" i="7"/>
  <c r="L3911" i="7"/>
  <c r="L3891" i="7"/>
  <c r="L3867" i="7"/>
  <c r="L3847" i="7"/>
  <c r="L3827" i="7"/>
  <c r="L3803" i="7"/>
  <c r="L3783" i="7"/>
  <c r="L3763" i="7"/>
  <c r="L3739" i="7"/>
  <c r="L3719" i="7"/>
  <c r="L3699" i="7"/>
  <c r="L3675" i="7"/>
  <c r="L3655" i="7"/>
  <c r="L3635" i="7"/>
  <c r="L3611" i="7"/>
  <c r="L3591" i="7"/>
  <c r="L3571" i="7"/>
  <c r="L3547" i="7"/>
  <c r="L3527" i="7"/>
  <c r="L3507" i="7"/>
  <c r="L3483" i="7"/>
  <c r="L3463" i="7"/>
  <c r="L3443" i="7"/>
  <c r="L3419" i="7"/>
  <c r="L3399" i="7"/>
  <c r="L3379" i="7"/>
  <c r="L3355" i="7"/>
  <c r="L3335" i="7"/>
  <c r="L3315" i="7"/>
  <c r="L3291" i="7"/>
  <c r="L3271" i="7"/>
  <c r="L3251" i="7"/>
  <c r="L3227" i="7"/>
  <c r="L3207" i="7"/>
  <c r="L3187" i="7"/>
  <c r="L1212" i="7"/>
  <c r="L1152" i="7"/>
  <c r="L1084" i="7"/>
  <c r="L1024" i="7"/>
  <c r="L972" i="7"/>
  <c r="L908" i="7"/>
  <c r="L856" i="7"/>
  <c r="L820" i="7"/>
  <c r="L784" i="7"/>
  <c r="L756" i="7"/>
  <c r="L708" i="7"/>
  <c r="L644" i="7"/>
  <c r="L564" i="7"/>
  <c r="L536" i="7"/>
  <c r="L464" i="7"/>
  <c r="L8483" i="7"/>
  <c r="L8422" i="7"/>
  <c r="L8350" i="7"/>
  <c r="L8486" i="7"/>
  <c r="L8445" i="7"/>
  <c r="L8405" i="7"/>
  <c r="L8345" i="7"/>
  <c r="L8305" i="7"/>
  <c r="L8265" i="7"/>
  <c r="L8221" i="7"/>
  <c r="L8177" i="7"/>
  <c r="L8137" i="7"/>
  <c r="L8085" i="7"/>
  <c r="L8045" i="7"/>
  <c r="L8005" i="7"/>
  <c r="L7957" i="7"/>
  <c r="L7917" i="7"/>
  <c r="L7873" i="7"/>
  <c r="L7825" i="7"/>
  <c r="L7785" i="7"/>
  <c r="L7745" i="7"/>
  <c r="L7693" i="7"/>
  <c r="L7653" i="7"/>
  <c r="L8517" i="7"/>
  <c r="L8493" i="7"/>
  <c r="L8473" i="7"/>
  <c r="L8452" i="7"/>
  <c r="L8428" i="7"/>
  <c r="L8408" i="7"/>
  <c r="L8388" i="7"/>
  <c r="L8364" i="7"/>
  <c r="L8344" i="7"/>
  <c r="L8324" i="7"/>
  <c r="L8300" i="7"/>
  <c r="L8280" i="7"/>
  <c r="L8260" i="7"/>
  <c r="L8236" i="7"/>
  <c r="L8216" i="7"/>
  <c r="L8196" i="7"/>
  <c r="L8172" i="7"/>
  <c r="L8152" i="7"/>
  <c r="L8132" i="7"/>
  <c r="L8108" i="7"/>
  <c r="L8088" i="7"/>
  <c r="L8068" i="7"/>
  <c r="L8044" i="7"/>
  <c r="L8024" i="7"/>
  <c r="L8004" i="7"/>
  <c r="L7980" i="7"/>
  <c r="L7960" i="7"/>
  <c r="L7940" i="7"/>
  <c r="L7916" i="7"/>
  <c r="L7896" i="7"/>
  <c r="L7876" i="7"/>
  <c r="L7852" i="7"/>
  <c r="L7832" i="7"/>
  <c r="L7812" i="7"/>
  <c r="L7788" i="7"/>
  <c r="L7768" i="7"/>
  <c r="L7748" i="7"/>
  <c r="L7724" i="7"/>
  <c r="L7704" i="7"/>
  <c r="L7684" i="7"/>
  <c r="L7660" i="7"/>
  <c r="L7640" i="7"/>
  <c r="L7620" i="7"/>
  <c r="L7596" i="7"/>
  <c r="L7576" i="7"/>
  <c r="L7556" i="7"/>
  <c r="L7532" i="7"/>
  <c r="L7512" i="7"/>
  <c r="L7492" i="7"/>
  <c r="L7468" i="7"/>
  <c r="L7448" i="7"/>
  <c r="L7428" i="7"/>
  <c r="L7404" i="7"/>
  <c r="L7384" i="7"/>
  <c r="L7364" i="7"/>
  <c r="L7340" i="7"/>
  <c r="L7320" i="7"/>
  <c r="L7300" i="7"/>
  <c r="L7276" i="7"/>
  <c r="L7256" i="7"/>
  <c r="L7236" i="7"/>
  <c r="L7212" i="7"/>
  <c r="L7192" i="7"/>
  <c r="L7172" i="7"/>
  <c r="L7148" i="7"/>
  <c r="L7128" i="7"/>
  <c r="L7108" i="7"/>
  <c r="L7084" i="7"/>
  <c r="L7064" i="7"/>
  <c r="L7044" i="7"/>
  <c r="L7020" i="7"/>
  <c r="L7000" i="7"/>
  <c r="L6980" i="7"/>
  <c r="L6956" i="7"/>
  <c r="L6936" i="7"/>
  <c r="L6916" i="7"/>
  <c r="L6892" i="7"/>
  <c r="L6872" i="7"/>
  <c r="L6852" i="7"/>
  <c r="L6828" i="7"/>
  <c r="L6808" i="7"/>
  <c r="L6788" i="7"/>
  <c r="L6764" i="7"/>
  <c r="L6744" i="7"/>
  <c r="L6724" i="7"/>
  <c r="L6700" i="7"/>
  <c r="L6680" i="7"/>
  <c r="L6660" i="7"/>
  <c r="L6636" i="7"/>
  <c r="L6616" i="7"/>
  <c r="L6596" i="7"/>
  <c r="L6572" i="7"/>
  <c r="L6552" i="7"/>
  <c r="L6532" i="7"/>
  <c r="L6507" i="7"/>
  <c r="L6487" i="7"/>
  <c r="L6467" i="7"/>
  <c r="L6443" i="7"/>
  <c r="L6423" i="7"/>
  <c r="L6403" i="7"/>
  <c r="L6379" i="7"/>
  <c r="L6359" i="7"/>
  <c r="L6339" i="7"/>
  <c r="L6315" i="7"/>
  <c r="L6295" i="7"/>
  <c r="L6275" i="7"/>
  <c r="L6251" i="7"/>
  <c r="L6231" i="7"/>
  <c r="L6211" i="7"/>
  <c r="L6187" i="7"/>
  <c r="L6167" i="7"/>
  <c r="L6147" i="7"/>
  <c r="L6123" i="7"/>
  <c r="L6103" i="7"/>
  <c r="L6083" i="7"/>
  <c r="L6059" i="7"/>
  <c r="L6039" i="7"/>
  <c r="L6019" i="7"/>
  <c r="L5995" i="7"/>
  <c r="L5975" i="7"/>
  <c r="L5955" i="7"/>
  <c r="L5931" i="7"/>
  <c r="L5911" i="7"/>
  <c r="L5891" i="7"/>
  <c r="L5867" i="7"/>
  <c r="L5847" i="7"/>
  <c r="L5827" i="7"/>
  <c r="L5803" i="7"/>
  <c r="L5783" i="7"/>
  <c r="L5763" i="7"/>
  <c r="L5739" i="7"/>
  <c r="L5719" i="7"/>
  <c r="L5699" i="7"/>
  <c r="L5675" i="7"/>
  <c r="L5655" i="7"/>
  <c r="L5635" i="7"/>
  <c r="L5611" i="7"/>
  <c r="L5591" i="7"/>
  <c r="L5571" i="7"/>
  <c r="L5547" i="7"/>
  <c r="L5531" i="7"/>
  <c r="L5515" i="7"/>
  <c r="L5499" i="7"/>
  <c r="L5483" i="7"/>
  <c r="L5467" i="7"/>
  <c r="L5451" i="7"/>
  <c r="L5435" i="7"/>
  <c r="L5419" i="7"/>
  <c r="L5403" i="7"/>
  <c r="L5387" i="7"/>
  <c r="L5371" i="7"/>
  <c r="L5355" i="7"/>
  <c r="L5339" i="7"/>
  <c r="L5323" i="7"/>
  <c r="L5307" i="7"/>
  <c r="L5291" i="7"/>
  <c r="L5275" i="7"/>
  <c r="L5259" i="7"/>
  <c r="L5243" i="7"/>
  <c r="L5227" i="7"/>
  <c r="L5211" i="7"/>
  <c r="L392" i="7"/>
  <c r="L376" i="7"/>
  <c r="L360" i="7"/>
  <c r="L344" i="7"/>
  <c r="L3148" i="7"/>
  <c r="L3132" i="7"/>
  <c r="L3116" i="7"/>
  <c r="L3100" i="7"/>
  <c r="L3084" i="7"/>
  <c r="L3068" i="7"/>
  <c r="L3052" i="7"/>
  <c r="L3036" i="7"/>
  <c r="L3020" i="7"/>
  <c r="L3004" i="7"/>
  <c r="L2988" i="7"/>
  <c r="L2972" i="7"/>
  <c r="L2956" i="7"/>
  <c r="L2940" i="7"/>
  <c r="L2924" i="7"/>
  <c r="L2908" i="7"/>
  <c r="L2892" i="7"/>
  <c r="L2876" i="7"/>
  <c r="L2860" i="7"/>
  <c r="L2844" i="7"/>
  <c r="L2828" i="7"/>
  <c r="L2812" i="7"/>
  <c r="L2796" i="7"/>
  <c r="L2780" i="7"/>
  <c r="L2764" i="7"/>
  <c r="L2748" i="7"/>
  <c r="L2732" i="7"/>
  <c r="L2716" i="7"/>
  <c r="L2700" i="7"/>
  <c r="L2684" i="7"/>
  <c r="L2668" i="7"/>
  <c r="L2652" i="7"/>
  <c r="L2636" i="7"/>
  <c r="L2620" i="7"/>
  <c r="L2604" i="7"/>
  <c r="L2588" i="7"/>
  <c r="L2572" i="7"/>
  <c r="L2556" i="7"/>
  <c r="L2540" i="7"/>
  <c r="L2524" i="7"/>
  <c r="L2508" i="7"/>
  <c r="L2492" i="7"/>
  <c r="L2476" i="7"/>
  <c r="L2460" i="7"/>
  <c r="L2444" i="7"/>
  <c r="L2428" i="7"/>
  <c r="L2412" i="7"/>
  <c r="L2396" i="7"/>
  <c r="L2380" i="7"/>
  <c r="L2364" i="7"/>
  <c r="L2348" i="7"/>
  <c r="L2332" i="7"/>
  <c r="L2316" i="7"/>
  <c r="L2300" i="7"/>
  <c r="L2284" i="7"/>
  <c r="L2268" i="7"/>
  <c r="L2252" i="7"/>
  <c r="L2236" i="7"/>
  <c r="L2220" i="7"/>
  <c r="L2204" i="7"/>
  <c r="L2188" i="7"/>
  <c r="L2172" i="7"/>
  <c r="L2156" i="7"/>
  <c r="L2140" i="7"/>
  <c r="L2124" i="7"/>
  <c r="L2108" i="7"/>
  <c r="L2092" i="7"/>
  <c r="L2076" i="7"/>
  <c r="L2060" i="7"/>
  <c r="L2043" i="7"/>
  <c r="L2027" i="7"/>
  <c r="L2011" i="7"/>
  <c r="L1995" i="7"/>
  <c r="L1979" i="7"/>
  <c r="L1963" i="7"/>
  <c r="L1947" i="7"/>
  <c r="L1931" i="7"/>
  <c r="L1915" i="7"/>
  <c r="L1899" i="7"/>
  <c r="L1883" i="7"/>
  <c r="L1867" i="7"/>
  <c r="L1851" i="7"/>
  <c r="L1835" i="7"/>
  <c r="L1819" i="7"/>
  <c r="L1803" i="7"/>
  <c r="L1787" i="7"/>
  <c r="L1771" i="7"/>
  <c r="L1755" i="7"/>
  <c r="L1739" i="7"/>
  <c r="L1723" i="7"/>
  <c r="L1707" i="7"/>
  <c r="L1691" i="7"/>
  <c r="L1675" i="7"/>
  <c r="L1659" i="7"/>
  <c r="L1643" i="7"/>
  <c r="L1627" i="7"/>
  <c r="L1611" i="7"/>
  <c r="L1595" i="7"/>
  <c r="L1579" i="7"/>
  <c r="L1563" i="7"/>
  <c r="L1547" i="7"/>
  <c r="L1531" i="7"/>
  <c r="L1515" i="7"/>
  <c r="L1499" i="7"/>
  <c r="L1483" i="7"/>
  <c r="L1467" i="7"/>
  <c r="L1451" i="7"/>
  <c r="L1435" i="7"/>
  <c r="L1419" i="7"/>
  <c r="L1403" i="7"/>
  <c r="L1387" i="7"/>
  <c r="L1371" i="7"/>
  <c r="L1355" i="7"/>
  <c r="L1339" i="7"/>
  <c r="L1323" i="7"/>
  <c r="L1307" i="7"/>
  <c r="L1291" i="7"/>
  <c r="L1275" i="7"/>
  <c r="L1259" i="7"/>
  <c r="L1243" i="7"/>
  <c r="L1227" i="7"/>
  <c r="L1211" i="7"/>
  <c r="L1195" i="7"/>
  <c r="L1179" i="7"/>
  <c r="L1163" i="7"/>
  <c r="L1147" i="7"/>
  <c r="L1131" i="7"/>
  <c r="L1115" i="7"/>
  <c r="L1099" i="7"/>
  <c r="L1083" i="7"/>
  <c r="L1067" i="7"/>
  <c r="L1051" i="7"/>
  <c r="L1035" i="7"/>
  <c r="L1019" i="7"/>
  <c r="L1003" i="7"/>
  <c r="L987" i="7"/>
  <c r="L971" i="7"/>
  <c r="L955" i="7"/>
  <c r="L939" i="7"/>
  <c r="L923" i="7"/>
  <c r="L907" i="7"/>
  <c r="L891" i="7"/>
  <c r="L875" i="7"/>
  <c r="L859" i="7"/>
  <c r="L843" i="7"/>
  <c r="L827" i="7"/>
  <c r="L811" i="7"/>
  <c r="L795" i="7"/>
  <c r="L779" i="7"/>
  <c r="L763" i="7"/>
  <c r="L747" i="7"/>
  <c r="L731" i="7"/>
  <c r="L715" i="7"/>
  <c r="L699" i="7"/>
  <c r="L683" i="7"/>
  <c r="L667" i="7"/>
  <c r="L651" i="7"/>
  <c r="L635" i="7"/>
  <c r="L619" i="7"/>
  <c r="L603" i="7"/>
  <c r="L587" i="7"/>
  <c r="L571" i="7"/>
  <c r="L555" i="7"/>
  <c r="L539" i="7"/>
  <c r="L523" i="7"/>
  <c r="L507" i="7"/>
  <c r="L491" i="7"/>
  <c r="L475" i="7"/>
  <c r="L459" i="7"/>
  <c r="L443" i="7"/>
  <c r="L427" i="7"/>
  <c r="L3163" i="7"/>
  <c r="L3147" i="7"/>
  <c r="L3131" i="7"/>
  <c r="L3115" i="7"/>
  <c r="L3099" i="7"/>
  <c r="L3083" i="7"/>
  <c r="L3067" i="7"/>
  <c r="L3051" i="7"/>
  <c r="L3035" i="7"/>
  <c r="L3019" i="7"/>
  <c r="L3003" i="7"/>
  <c r="L2987" i="7"/>
  <c r="L2971" i="7"/>
  <c r="L2955" i="7"/>
  <c r="L2939" i="7"/>
  <c r="L2923" i="7"/>
  <c r="L2907" i="7"/>
  <c r="L2891" i="7"/>
  <c r="L2875" i="7"/>
  <c r="L2859" i="7"/>
  <c r="L2843" i="7"/>
  <c r="L2827" i="7"/>
  <c r="L2811" i="7"/>
  <c r="L2795" i="7"/>
  <c r="L2779" i="7"/>
  <c r="L2763" i="7"/>
  <c r="L2747" i="7"/>
  <c r="L2731" i="7"/>
  <c r="L2715" i="7"/>
  <c r="L2699" i="7"/>
  <c r="L2683" i="7"/>
  <c r="L2667" i="7"/>
  <c r="L2651" i="7"/>
  <c r="L2635" i="7"/>
  <c r="L2619" i="7"/>
  <c r="L2603" i="7"/>
  <c r="L2587" i="7"/>
  <c r="L2571" i="7"/>
  <c r="L2555" i="7"/>
  <c r="L2539" i="7"/>
  <c r="L2523" i="7"/>
  <c r="L2507" i="7"/>
  <c r="L2491" i="7"/>
  <c r="L2475" i="7"/>
  <c r="L2459" i="7"/>
  <c r="L2443" i="7"/>
  <c r="L2427" i="7"/>
  <c r="L2411" i="7"/>
  <c r="L2395" i="7"/>
  <c r="L2379" i="7"/>
  <c r="L2363" i="7"/>
  <c r="L2347" i="7"/>
  <c r="L2331" i="7"/>
  <c r="L2315" i="7"/>
  <c r="L2299" i="7"/>
  <c r="L2283" i="7"/>
  <c r="L2267" i="7"/>
  <c r="L2251" i="7"/>
  <c r="L2235" i="7"/>
  <c r="L2219" i="7"/>
  <c r="L2203" i="7"/>
  <c r="L2187" i="7"/>
  <c r="L2171" i="7"/>
  <c r="L2155" i="7"/>
  <c r="L2139" i="7"/>
  <c r="L2123" i="7"/>
  <c r="L2107" i="7"/>
  <c r="L2091" i="7"/>
  <c r="L2075" i="7"/>
  <c r="L2059" i="7"/>
  <c r="L2042" i="7"/>
  <c r="L2026" i="7"/>
  <c r="L2010" i="7"/>
  <c r="L1994" i="7"/>
  <c r="L1978" i="7"/>
  <c r="L1962" i="7"/>
  <c r="L1946" i="7"/>
  <c r="L1930" i="7"/>
  <c r="L1914" i="7"/>
  <c r="L1898" i="7"/>
  <c r="L1882" i="7"/>
  <c r="L1866" i="7"/>
  <c r="L1850" i="7"/>
  <c r="L1834" i="7"/>
  <c r="L1818" i="7"/>
  <c r="L1802" i="7"/>
  <c r="L1786" i="7"/>
  <c r="L1770" i="7"/>
  <c r="L1754" i="7"/>
  <c r="L1738" i="7"/>
  <c r="L1722" i="7"/>
  <c r="L1706" i="7"/>
  <c r="L1690" i="7"/>
  <c r="L1674" i="7"/>
  <c r="L1658" i="7"/>
  <c r="L1642" i="7"/>
  <c r="L1626" i="7"/>
  <c r="L1610" i="7"/>
  <c r="L1594" i="7"/>
  <c r="L1578" i="7"/>
  <c r="L1562" i="7"/>
  <c r="L1546" i="7"/>
  <c r="L1530" i="7"/>
  <c r="L1514" i="7"/>
  <c r="L1498" i="7"/>
  <c r="L1482" i="7"/>
  <c r="L1466" i="7"/>
  <c r="L1450" i="7"/>
  <c r="L1434" i="7"/>
  <c r="L1418" i="7"/>
  <c r="L1402" i="7"/>
  <c r="L1386" i="7"/>
  <c r="L1370" i="7"/>
  <c r="L1354" i="7"/>
  <c r="L1338" i="7"/>
  <c r="L1322" i="7"/>
  <c r="L1306" i="7"/>
  <c r="L1290" i="7"/>
  <c r="L1274" i="7"/>
  <c r="L1258" i="7"/>
  <c r="L1242" i="7"/>
  <c r="L1226" i="7"/>
  <c r="L1210" i="7"/>
  <c r="L1194" i="7"/>
  <c r="L1178" i="7"/>
  <c r="L1162" i="7"/>
  <c r="L1146" i="7"/>
  <c r="L1130" i="7"/>
  <c r="L1114" i="7"/>
  <c r="L1098" i="7"/>
  <c r="L1082" i="7"/>
  <c r="L1066" i="7"/>
  <c r="L1050" i="7"/>
  <c r="L1034" i="7"/>
  <c r="L1018" i="7"/>
  <c r="L1002" i="7"/>
  <c r="L986" i="7"/>
  <c r="L970" i="7"/>
  <c r="L954" i="7"/>
  <c r="L938" i="7"/>
  <c r="L922" i="7"/>
  <c r="L906" i="7"/>
  <c r="L890" i="7"/>
  <c r="L874" i="7"/>
  <c r="L858" i="7"/>
  <c r="L842" i="7"/>
  <c r="L826" i="7"/>
  <c r="L810" i="7"/>
  <c r="L794" i="7"/>
  <c r="L778" i="7"/>
  <c r="L762" i="7"/>
  <c r="L746" i="7"/>
  <c r="L730" i="7"/>
  <c r="L714" i="7"/>
  <c r="L698" i="7"/>
  <c r="L682" i="7"/>
  <c r="L666" i="7"/>
  <c r="L650" i="7"/>
  <c r="L634" i="7"/>
  <c r="L618" i="7"/>
  <c r="L602" i="7"/>
  <c r="L586" i="7"/>
  <c r="L570" i="7"/>
  <c r="L554" i="7"/>
  <c r="L538" i="7"/>
  <c r="L522" i="7"/>
  <c r="L506" i="7"/>
  <c r="L490" i="7"/>
  <c r="L474" i="7"/>
  <c r="L458" i="7"/>
  <c r="L442" i="7"/>
  <c r="L5183" i="7"/>
  <c r="L5167" i="7"/>
  <c r="L5151" i="7"/>
  <c r="L5135" i="7"/>
  <c r="L5119" i="7"/>
  <c r="L5103" i="7"/>
  <c r="L5087" i="7"/>
  <c r="L5071" i="7"/>
  <c r="L5055" i="7"/>
  <c r="L5039" i="7"/>
  <c r="L5023" i="7"/>
  <c r="L5007" i="7"/>
  <c r="L4991" i="7"/>
  <c r="L4975" i="7"/>
  <c r="L4959" i="7"/>
  <c r="L4943" i="7"/>
  <c r="L4927" i="7"/>
  <c r="L4911" i="7"/>
  <c r="L4895" i="7"/>
  <c r="L4879" i="7"/>
  <c r="L4863" i="7"/>
  <c r="L4847" i="7"/>
  <c r="L4831" i="7"/>
  <c r="L4815" i="7"/>
  <c r="L4799" i="7"/>
  <c r="L4783" i="7"/>
  <c r="L4767" i="7"/>
  <c r="L4751" i="7"/>
  <c r="L4735" i="7"/>
  <c r="L4719" i="7"/>
  <c r="L4703" i="7"/>
  <c r="L4687" i="7"/>
  <c r="L4671" i="7"/>
  <c r="L4655" i="7"/>
  <c r="L4639" i="7"/>
  <c r="L4623" i="7"/>
  <c r="L4607" i="7"/>
  <c r="L4591" i="7"/>
  <c r="L4574" i="7"/>
  <c r="L4558" i="7"/>
  <c r="L4542" i="7"/>
  <c r="L4526" i="7"/>
  <c r="L4510" i="7"/>
  <c r="L4494" i="7"/>
  <c r="L4478" i="7"/>
  <c r="L4462" i="7"/>
  <c r="L4446" i="7"/>
  <c r="L4430" i="7"/>
  <c r="L4414" i="7"/>
  <c r="L4398" i="7"/>
  <c r="L4382" i="7"/>
  <c r="L4366" i="7"/>
  <c r="L4350" i="7"/>
  <c r="L4334" i="7"/>
  <c r="L4318" i="7"/>
  <c r="L4302" i="7"/>
  <c r="L4286" i="7"/>
  <c r="L4270" i="7"/>
  <c r="L4254" i="7"/>
  <c r="L4238" i="7"/>
  <c r="L4222" i="7"/>
  <c r="L4206" i="7"/>
  <c r="L4190" i="7"/>
  <c r="L4174" i="7"/>
  <c r="L4158" i="7"/>
  <c r="L4142" i="7"/>
  <c r="L4126" i="7"/>
  <c r="L4110" i="7"/>
  <c r="L4094" i="7"/>
  <c r="L4078" i="7"/>
  <c r="L4062" i="7"/>
  <c r="L4046" i="7"/>
  <c r="L4030" i="7"/>
  <c r="L4014" i="7"/>
  <c r="L3998" i="7"/>
  <c r="L3982" i="7"/>
  <c r="L3966" i="7"/>
  <c r="L3950" i="7"/>
  <c r="L3934" i="7"/>
  <c r="L3918" i="7"/>
  <c r="L3902" i="7"/>
  <c r="L3886" i="7"/>
  <c r="L3870" i="7"/>
  <c r="L3854" i="7"/>
  <c r="L3838" i="7"/>
  <c r="L3822" i="7"/>
  <c r="L3806" i="7"/>
  <c r="L3790" i="7"/>
  <c r="L3774" i="7"/>
  <c r="L3758" i="7"/>
  <c r="L3742" i="7"/>
  <c r="L3726" i="7"/>
  <c r="L3710" i="7"/>
  <c r="L3694" i="7"/>
  <c r="L3678" i="7"/>
  <c r="L3662" i="7"/>
  <c r="L3646" i="7"/>
  <c r="L3630" i="7"/>
  <c r="L3614" i="7"/>
  <c r="L3598" i="7"/>
  <c r="L3582" i="7"/>
  <c r="L3566" i="7"/>
  <c r="L3550" i="7"/>
  <c r="L3534" i="7"/>
  <c r="L3518" i="7"/>
  <c r="L3502" i="7"/>
  <c r="L3486" i="7"/>
  <c r="L3470" i="7"/>
  <c r="L3454" i="7"/>
  <c r="L3438" i="7"/>
  <c r="L3422" i="7"/>
  <c r="L3406" i="7"/>
  <c r="L3390" i="7"/>
  <c r="L3374" i="7"/>
  <c r="L3358" i="7"/>
  <c r="L3342" i="7"/>
  <c r="L3326" i="7"/>
  <c r="L3310" i="7"/>
  <c r="L3294" i="7"/>
  <c r="L3278" i="7"/>
  <c r="L3262" i="7"/>
  <c r="L3246" i="7"/>
  <c r="L3230" i="7"/>
  <c r="L3214" i="7"/>
  <c r="L3198" i="7"/>
  <c r="L3182" i="7"/>
  <c r="L3166" i="7"/>
  <c r="L3150" i="7"/>
  <c r="L3134" i="7"/>
  <c r="L3118" i="7"/>
  <c r="L3102" i="7"/>
  <c r="L3086" i="7"/>
  <c r="L3070" i="7"/>
  <c r="L3054" i="7"/>
  <c r="L3038" i="7"/>
  <c r="L3022" i="7"/>
  <c r="L3006" i="7"/>
  <c r="L2990" i="7"/>
  <c r="L2974" i="7"/>
  <c r="L2958" i="7"/>
  <c r="L2942" i="7"/>
  <c r="L2926" i="7"/>
  <c r="L2910" i="7"/>
  <c r="L2894" i="7"/>
  <c r="L2878" i="7"/>
  <c r="L2862" i="7"/>
  <c r="L2846" i="7"/>
  <c r="L2830" i="7"/>
  <c r="L2814" i="7"/>
  <c r="L2798" i="7"/>
  <c r="L2782" i="7"/>
  <c r="L2766" i="7"/>
  <c r="L2750" i="7"/>
  <c r="L2734" i="7"/>
  <c r="L2718" i="7"/>
  <c r="L2702" i="7"/>
  <c r="L2686" i="7"/>
  <c r="L2670" i="7"/>
  <c r="L2654" i="7"/>
  <c r="L2638" i="7"/>
  <c r="L2622" i="7"/>
  <c r="L2606" i="7"/>
  <c r="L2590" i="7"/>
  <c r="L2574" i="7"/>
  <c r="L2558" i="7"/>
  <c r="L2542" i="7"/>
  <c r="L2526" i="7"/>
  <c r="L2510" i="7"/>
  <c r="L2494" i="7"/>
  <c r="L2478" i="7"/>
  <c r="L2462" i="7"/>
  <c r="L2446" i="7"/>
  <c r="L2430" i="7"/>
  <c r="L2414" i="7"/>
  <c r="L2398" i="7"/>
  <c r="L2382" i="7"/>
  <c r="L2366" i="7"/>
  <c r="L2350" i="7"/>
  <c r="L2334" i="7"/>
  <c r="L2318" i="7"/>
  <c r="L2302" i="7"/>
  <c r="L2286" i="7"/>
  <c r="L2270" i="7"/>
  <c r="L2254" i="7"/>
  <c r="L2238" i="7"/>
  <c r="L2222" i="7"/>
  <c r="L2206" i="7"/>
  <c r="L2190" i="7"/>
  <c r="L2174" i="7"/>
  <c r="L2158" i="7"/>
  <c r="L2142" i="7"/>
  <c r="L2126" i="7"/>
  <c r="L2110" i="7"/>
  <c r="L2094" i="7"/>
  <c r="L2078" i="7"/>
  <c r="L2062" i="7"/>
  <c r="L2045" i="7"/>
  <c r="L2029" i="7"/>
  <c r="L2013" i="7"/>
  <c r="L1997" i="7"/>
  <c r="L1981" i="7"/>
  <c r="L1965" i="7"/>
  <c r="L1949" i="7"/>
  <c r="L1933" i="7"/>
  <c r="L1917" i="7"/>
  <c r="L1901" i="7"/>
  <c r="L1885" i="7"/>
  <c r="L1869" i="7"/>
  <c r="L1853" i="7"/>
  <c r="L1837" i="7"/>
  <c r="L1821" i="7"/>
  <c r="L1805" i="7"/>
  <c r="L1789" i="7"/>
  <c r="L1773" i="7"/>
  <c r="L1757" i="7"/>
  <c r="L1741" i="7"/>
  <c r="L1725" i="7"/>
  <c r="L1709" i="7"/>
  <c r="L1693" i="7"/>
  <c r="L1677" i="7"/>
  <c r="L1661" i="7"/>
  <c r="L1645" i="7"/>
  <c r="L1629" i="7"/>
  <c r="L1613" i="7"/>
  <c r="L1597" i="7"/>
  <c r="L1581" i="7"/>
  <c r="L1565" i="7"/>
  <c r="L1549" i="7"/>
  <c r="L1533" i="7"/>
  <c r="L1517" i="7"/>
  <c r="L1501" i="7"/>
  <c r="L1485" i="7"/>
  <c r="L1469" i="7"/>
  <c r="L1453" i="7"/>
  <c r="L1437" i="7"/>
  <c r="L1421" i="7"/>
  <c r="L1405" i="7"/>
  <c r="L1389" i="7"/>
  <c r="L1373" i="7"/>
  <c r="L1357" i="7"/>
  <c r="L1341" i="7"/>
  <c r="L1325" i="7"/>
  <c r="L1309" i="7"/>
  <c r="L1293" i="7"/>
  <c r="L1277" i="7"/>
  <c r="L328" i="7"/>
  <c r="L312" i="7"/>
  <c r="L296" i="7"/>
  <c r="L280" i="7"/>
  <c r="L264" i="7"/>
  <c r="L248" i="7"/>
  <c r="L232" i="7"/>
  <c r="L216" i="7"/>
  <c r="L200" i="7"/>
  <c r="L184" i="7"/>
  <c r="L168" i="7"/>
  <c r="L152" i="7"/>
  <c r="L136" i="7"/>
  <c r="L120" i="7"/>
  <c r="L104" i="7"/>
  <c r="L88" i="7"/>
  <c r="L72" i="7"/>
  <c r="L56" i="7"/>
  <c r="L40" i="7"/>
  <c r="L24" i="7"/>
  <c r="L407" i="7"/>
  <c r="L391" i="7"/>
  <c r="L375" i="7"/>
  <c r="L359" i="7"/>
  <c r="L343" i="7"/>
  <c r="L327" i="7"/>
  <c r="L311" i="7"/>
  <c r="L295" i="7"/>
  <c r="L279" i="7"/>
  <c r="L263" i="7"/>
  <c r="L247" i="7"/>
  <c r="L231" i="7"/>
  <c r="L215" i="7"/>
  <c r="L199" i="7"/>
  <c r="L183" i="7"/>
  <c r="L167" i="7"/>
  <c r="L151" i="7"/>
  <c r="L135" i="7"/>
  <c r="L119" i="7"/>
  <c r="L103" i="7"/>
  <c r="L87" i="7"/>
  <c r="L71" i="7"/>
  <c r="L55" i="7"/>
  <c r="L39" i="7"/>
  <c r="L23" i="7"/>
  <c r="L430" i="7"/>
  <c r="L414" i="7"/>
  <c r="L398" i="7"/>
  <c r="L382" i="7"/>
  <c r="L366" i="7"/>
  <c r="L350" i="7"/>
  <c r="L334" i="7"/>
  <c r="L318" i="7"/>
  <c r="L302" i="7"/>
  <c r="L286" i="7"/>
  <c r="L270" i="7"/>
  <c r="L254" i="7"/>
  <c r="L238" i="7"/>
  <c r="L222" i="7"/>
  <c r="L206" i="7"/>
  <c r="L190" i="7"/>
  <c r="L174" i="7"/>
  <c r="L158" i="7"/>
  <c r="L142" i="7"/>
  <c r="L126" i="7"/>
  <c r="L110" i="7"/>
  <c r="L94" i="7"/>
  <c r="L78" i="7"/>
  <c r="L62" i="7"/>
  <c r="L46" i="7"/>
  <c r="L30" i="7"/>
  <c r="L14" i="7"/>
  <c r="L1269" i="7"/>
  <c r="L1253" i="7"/>
  <c r="L1237" i="7"/>
  <c r="L1221" i="7"/>
  <c r="L1205" i="7"/>
  <c r="L1189" i="7"/>
  <c r="L1173" i="7"/>
  <c r="L1157" i="7"/>
  <c r="L1141" i="7"/>
  <c r="L1125" i="7"/>
  <c r="L1109" i="7"/>
  <c r="L1093" i="7"/>
  <c r="L1077" i="7"/>
  <c r="L1061" i="7"/>
  <c r="L1045" i="7"/>
  <c r="L1029" i="7"/>
  <c r="L1013" i="7"/>
  <c r="L997" i="7"/>
  <c r="L981" i="7"/>
  <c r="L965" i="7"/>
  <c r="L949" i="7"/>
  <c r="L933" i="7"/>
  <c r="L917" i="7"/>
  <c r="L901" i="7"/>
  <c r="L885" i="7"/>
  <c r="L869" i="7"/>
  <c r="L853" i="7"/>
  <c r="L837" i="7"/>
  <c r="L821" i="7"/>
  <c r="L805" i="7"/>
  <c r="L789" i="7"/>
  <c r="L773" i="7"/>
  <c r="L757" i="7"/>
  <c r="L741" i="7"/>
  <c r="L725" i="7"/>
  <c r="L709" i="7"/>
  <c r="L693" i="7"/>
  <c r="L677" i="7"/>
  <c r="L661" i="7"/>
  <c r="L645" i="7"/>
  <c r="L629" i="7"/>
  <c r="L613" i="7"/>
  <c r="L597" i="7"/>
  <c r="L581" i="7"/>
  <c r="L565" i="7"/>
  <c r="L549" i="7"/>
  <c r="L533" i="7"/>
  <c r="L517" i="7"/>
  <c r="L501" i="7"/>
  <c r="L485" i="7"/>
  <c r="L469" i="7"/>
  <c r="L453" i="7"/>
  <c r="L437" i="7"/>
  <c r="L421" i="7"/>
  <c r="L405" i="7"/>
  <c r="L389" i="7"/>
  <c r="L373" i="7"/>
  <c r="L357" i="7"/>
  <c r="L341" i="7"/>
  <c r="L325" i="7"/>
  <c r="L309" i="7"/>
  <c r="L293" i="7"/>
  <c r="L277" i="7"/>
  <c r="L261" i="7"/>
  <c r="L245" i="7"/>
  <c r="L229" i="7"/>
  <c r="L213" i="7"/>
  <c r="L197" i="7"/>
  <c r="L181" i="7"/>
  <c r="L165" i="7"/>
  <c r="L149" i="7"/>
  <c r="L133" i="7"/>
  <c r="L117" i="7"/>
  <c r="L101" i="7"/>
  <c r="L85" i="7"/>
  <c r="L69" i="7"/>
  <c r="L53" i="7"/>
  <c r="L37" i="7"/>
  <c r="L21" i="7"/>
  <c r="L5" i="7"/>
  <c r="L8315" i="7"/>
  <c r="L8083" i="7"/>
  <c r="L7851" i="7"/>
  <c r="L7619" i="7"/>
  <c r="L7391" i="7"/>
  <c r="L7159" i="7"/>
  <c r="L6927" i="7"/>
  <c r="L6699" i="7"/>
  <c r="L6462" i="7"/>
  <c r="L6230" i="7"/>
  <c r="L6030" i="7"/>
  <c r="L5698" i="7"/>
  <c r="L5478" i="7"/>
  <c r="L5214" i="7"/>
  <c r="L4914" i="7"/>
  <c r="L4706" i="7"/>
  <c r="L4473" i="7"/>
  <c r="L4293" i="7"/>
  <c r="L4065" i="7"/>
  <c r="L3769" i="7"/>
  <c r="L3537" i="7"/>
  <c r="L3265" i="7"/>
  <c r="L3021" i="7"/>
  <c r="L2753" i="7"/>
  <c r="L2557" i="7"/>
  <c r="L2317" i="7"/>
  <c r="L2008" i="7"/>
  <c r="L1820" i="7"/>
  <c r="L1596" i="7"/>
  <c r="L1240" i="7"/>
  <c r="L8295" i="7"/>
  <c r="L8067" i="7"/>
  <c r="L7831" i="7"/>
  <c r="L7599" i="7"/>
  <c r="L7371" i="7"/>
  <c r="L7147" i="7"/>
  <c r="L6919" i="7"/>
  <c r="L6691" i="7"/>
  <c r="L6414" i="7"/>
  <c r="L6194" i="7"/>
  <c r="L5930" i="7"/>
  <c r="L5718" i="7"/>
  <c r="L5474" i="7"/>
  <c r="L5170" i="7"/>
  <c r="L4958" i="7"/>
  <c r="L4794" i="7"/>
  <c r="L4598" i="7"/>
  <c r="L4289" i="7"/>
  <c r="L4005" i="7"/>
  <c r="L3777" i="7"/>
  <c r="L3553" i="7"/>
  <c r="L3333" i="7"/>
  <c r="L3053" i="7"/>
  <c r="L2825" i="7"/>
  <c r="L2541" i="7"/>
  <c r="L2309" i="7"/>
  <c r="L2101" i="7"/>
  <c r="L1860" i="7"/>
  <c r="L1644" i="7"/>
  <c r="L1456" i="7"/>
  <c r="L8468" i="7"/>
  <c r="L8323" i="7"/>
  <c r="L8179" i="7"/>
  <c r="L8043" i="7"/>
  <c r="L7899" i="7"/>
  <c r="L7755" i="7"/>
  <c r="L7611" i="7"/>
  <c r="L7467" i="7"/>
  <c r="L7323" i="7"/>
  <c r="L7179" i="7"/>
  <c r="L7027" i="7"/>
  <c r="L6883" i="7"/>
  <c r="L6739" i="7"/>
  <c r="L6603" i="7"/>
  <c r="L6482" i="7"/>
  <c r="L6338" i="7"/>
  <c r="L6186" i="7"/>
  <c r="L6046" i="7"/>
  <c r="L5902" i="7"/>
  <c r="L5786" i="7"/>
  <c r="L5662" i="7"/>
  <c r="L5510" i="7"/>
  <c r="L5386" i="7"/>
  <c r="L5278" i="7"/>
  <c r="L5114" i="7"/>
  <c r="L5018" i="7"/>
  <c r="L4878" i="7"/>
  <c r="L4694" i="7"/>
  <c r="L4545" i="7"/>
  <c r="L4429" i="7"/>
  <c r="L4265" i="7"/>
  <c r="L4145" i="7"/>
  <c r="L4013" i="7"/>
  <c r="L3909" i="7"/>
  <c r="L3761" i="7"/>
  <c r="L3617" i="7"/>
  <c r="L3469" i="7"/>
  <c r="L3353" i="7"/>
  <c r="L3237" i="7"/>
  <c r="L3101" i="7"/>
  <c r="L2957" i="7"/>
  <c r="L2817" i="7"/>
  <c r="L2709" i="7"/>
  <c r="L2561" i="7"/>
  <c r="L2417" i="7"/>
  <c r="L2277" i="7"/>
  <c r="L2129" i="7"/>
  <c r="L2032" i="7"/>
  <c r="L1856" i="7"/>
  <c r="L1704" i="7"/>
  <c r="L1552" i="7"/>
  <c r="L1416" i="7"/>
  <c r="L1324" i="7"/>
  <c r="L1236" i="7"/>
  <c r="L1120" i="7"/>
  <c r="L912" i="7"/>
  <c r="L572" i="7"/>
  <c r="L8499" i="7"/>
  <c r="L8330" i="7"/>
  <c r="L8266" i="7"/>
  <c r="L8202" i="7"/>
  <c r="L8138" i="7"/>
  <c r="L8074" i="7"/>
  <c r="L8010" i="7"/>
  <c r="L7946" i="7"/>
  <c r="L7882" i="7"/>
  <c r="L7818" i="7"/>
  <c r="L7754" i="7"/>
  <c r="L7690" i="7"/>
  <c r="L7626" i="7"/>
  <c r="L7562" i="7"/>
  <c r="L7498" i="7"/>
  <c r="L7434" i="7"/>
  <c r="L7370" i="7"/>
  <c r="L7306" i="7"/>
  <c r="L7242" i="7"/>
  <c r="L7178" i="7"/>
  <c r="L7114" i="7"/>
  <c r="L7050" i="7"/>
  <c r="L6986" i="7"/>
  <c r="L6922" i="7"/>
  <c r="L6858" i="7"/>
  <c r="L6794" i="7"/>
  <c r="L6730" i="7"/>
  <c r="L6666" i="7"/>
  <c r="L6602" i="7"/>
  <c r="L6538" i="7"/>
  <c r="L6473" i="7"/>
  <c r="L6409" i="7"/>
  <c r="L6345" i="7"/>
  <c r="L6281" i="7"/>
  <c r="L6217" i="7"/>
  <c r="L6153" i="7"/>
  <c r="L6089" i="7"/>
  <c r="L6025" i="7"/>
  <c r="L5961" i="7"/>
  <c r="L5897" i="7"/>
  <c r="L5833" i="7"/>
  <c r="L5769" i="7"/>
  <c r="L5705" i="7"/>
  <c r="L5641" i="7"/>
  <c r="L5577" i="7"/>
  <c r="L5513" i="7"/>
  <c r="L5449" i="7"/>
  <c r="L5385" i="7"/>
  <c r="L5321" i="7"/>
  <c r="L5257" i="7"/>
  <c r="L5193" i="7"/>
  <c r="L5129" i="7"/>
  <c r="L5065" i="7"/>
  <c r="L49" i="7"/>
  <c r="L113" i="7"/>
  <c r="L177" i="7"/>
  <c r="L241" i="7"/>
  <c r="L305" i="7"/>
  <c r="L369" i="7"/>
  <c r="L433" i="7"/>
  <c r="L497" i="7"/>
  <c r="L561" i="7"/>
  <c r="L625" i="7"/>
  <c r="L689" i="7"/>
  <c r="L753" i="7"/>
  <c r="L817" i="7"/>
  <c r="L881" i="7"/>
  <c r="L945" i="7"/>
  <c r="L1009" i="7"/>
  <c r="L1073" i="7"/>
  <c r="L1137" i="7"/>
  <c r="L1201" i="7"/>
  <c r="L1265" i="7"/>
  <c r="L58" i="7"/>
  <c r="L122" i="7"/>
  <c r="L186" i="7"/>
  <c r="L250" i="7"/>
  <c r="L314" i="7"/>
  <c r="L378" i="7"/>
  <c r="L3" i="7"/>
  <c r="L67" i="7"/>
  <c r="L131" i="7"/>
  <c r="L195" i="7"/>
  <c r="L259" i="7"/>
  <c r="L323" i="7"/>
  <c r="L387" i="7"/>
  <c r="L36" i="7"/>
  <c r="L100" i="7"/>
  <c r="L164" i="7"/>
  <c r="L228" i="7"/>
  <c r="L292" i="7"/>
  <c r="L1289" i="7"/>
  <c r="L1353" i="7"/>
  <c r="L1417" i="7"/>
  <c r="L1481" i="7"/>
  <c r="L1545" i="7"/>
  <c r="L1609" i="7"/>
  <c r="L1673" i="7"/>
  <c r="L1737" i="7"/>
  <c r="L1801" i="7"/>
  <c r="L1865" i="7"/>
  <c r="L1929" i="7"/>
  <c r="L1993" i="7"/>
  <c r="L2058" i="7"/>
  <c r="L2122" i="7"/>
  <c r="L2186" i="7"/>
  <c r="L2250" i="7"/>
  <c r="L2314" i="7"/>
  <c r="L2378" i="7"/>
  <c r="L2442" i="7"/>
  <c r="L2506" i="7"/>
  <c r="L2570" i="7"/>
  <c r="L2634" i="7"/>
  <c r="L2698" i="7"/>
  <c r="L2762" i="7"/>
  <c r="L2826" i="7"/>
  <c r="L2890" i="7"/>
  <c r="L2954" i="7"/>
  <c r="L3018" i="7"/>
  <c r="L3082" i="7"/>
  <c r="L3146" i="7"/>
  <c r="L3210" i="7"/>
  <c r="L3274" i="7"/>
  <c r="L3338" i="7"/>
  <c r="L3402" i="7"/>
  <c r="L3466" i="7"/>
  <c r="L3530" i="7"/>
  <c r="L3594" i="7"/>
  <c r="L3658" i="7"/>
  <c r="L3722" i="7"/>
  <c r="L3786" i="7"/>
  <c r="L3850" i="7"/>
  <c r="L3914" i="7"/>
  <c r="L3978" i="7"/>
  <c r="L4042" i="7"/>
  <c r="L4106" i="7"/>
  <c r="L4170" i="7"/>
  <c r="L4234" i="7"/>
  <c r="L4298" i="7"/>
  <c r="L4362" i="7"/>
  <c r="L4426" i="7"/>
  <c r="L4490" i="7"/>
  <c r="L4554" i="7"/>
  <c r="L4619" i="7"/>
  <c r="L4683" i="7"/>
  <c r="L4747" i="7"/>
  <c r="L4811" i="7"/>
  <c r="L4875" i="7"/>
  <c r="L4939" i="7"/>
  <c r="L5003" i="7"/>
  <c r="L5067" i="7"/>
  <c r="L5131" i="7"/>
  <c r="L5195" i="7"/>
  <c r="L502" i="7"/>
  <c r="L566" i="7"/>
  <c r="L630" i="7"/>
  <c r="L694" i="7"/>
  <c r="L758" i="7"/>
  <c r="L822" i="7"/>
  <c r="L886" i="7"/>
  <c r="L950" i="7"/>
  <c r="L1014" i="7"/>
  <c r="L1078" i="7"/>
  <c r="L1142" i="7"/>
  <c r="L1206" i="7"/>
  <c r="L1270" i="7"/>
  <c r="L1334" i="7"/>
  <c r="L1398" i="7"/>
  <c r="L1462" i="7"/>
  <c r="L1526" i="7"/>
  <c r="L1590" i="7"/>
  <c r="L1654" i="7"/>
  <c r="L1718" i="7"/>
  <c r="L1782" i="7"/>
  <c r="L1846" i="7"/>
  <c r="L1910" i="7"/>
  <c r="L1974" i="7"/>
  <c r="L2038" i="7"/>
  <c r="L2103" i="7"/>
  <c r="L2167" i="7"/>
  <c r="L2231" i="7"/>
  <c r="L2295" i="7"/>
  <c r="L2359" i="7"/>
  <c r="L2423" i="7"/>
  <c r="L2487" i="7"/>
  <c r="L2551" i="7"/>
  <c r="L2615" i="7"/>
  <c r="L2679" i="7"/>
  <c r="L2743" i="7"/>
  <c r="L2807" i="7"/>
  <c r="L2871" i="7"/>
  <c r="L2935" i="7"/>
  <c r="L2999" i="7"/>
  <c r="L3063" i="7"/>
  <c r="L3127" i="7"/>
  <c r="L439" i="7"/>
  <c r="L503" i="7"/>
  <c r="L567" i="7"/>
  <c r="L631" i="7"/>
  <c r="L695" i="7"/>
  <c r="L759" i="7"/>
  <c r="L823" i="7"/>
  <c r="L887" i="7"/>
  <c r="L951" i="7"/>
  <c r="L1015" i="7"/>
  <c r="L1079" i="7"/>
  <c r="L1143" i="7"/>
  <c r="L1207" i="7"/>
  <c r="L1271" i="7"/>
  <c r="L1335" i="7"/>
  <c r="L1399" i="7"/>
  <c r="L1463" i="7"/>
  <c r="L1527" i="7"/>
  <c r="L1591" i="7"/>
  <c r="L1655" i="7"/>
  <c r="L1719" i="7"/>
  <c r="L1783" i="7"/>
  <c r="L1847" i="7"/>
  <c r="L1911" i="7"/>
  <c r="L1975" i="7"/>
  <c r="L2039" i="7"/>
  <c r="L2104" i="7"/>
  <c r="L2168" i="7"/>
  <c r="L2232" i="7"/>
  <c r="L2296" i="7"/>
  <c r="L2360" i="7"/>
  <c r="L2424" i="7"/>
  <c r="L2488" i="7"/>
  <c r="L2552" i="7"/>
  <c r="L2616" i="7"/>
  <c r="L2680" i="7"/>
  <c r="L2744" i="7"/>
  <c r="L2808" i="7"/>
  <c r="L2872" i="7"/>
  <c r="L2936" i="7"/>
  <c r="L3000" i="7"/>
  <c r="L3064" i="7"/>
  <c r="L3128" i="7"/>
  <c r="L372" i="7"/>
  <c r="L5239" i="7"/>
  <c r="L5303" i="7"/>
  <c r="L5367" i="7"/>
  <c r="L5431" i="7"/>
  <c r="L5495" i="7"/>
  <c r="L5563" i="7"/>
  <c r="L5651" i="7"/>
  <c r="L5735" i="7"/>
  <c r="L5819" i="7"/>
  <c r="L5907" i="7"/>
  <c r="L5991" i="7"/>
  <c r="L6075" i="7"/>
  <c r="L6163" i="7"/>
  <c r="L6247" i="7"/>
  <c r="L6331" i="7"/>
  <c r="L6419" i="7"/>
  <c r="L6503" i="7"/>
  <c r="L6588" i="7"/>
  <c r="L6676" i="7"/>
  <c r="L6760" i="7"/>
  <c r="L6844" i="7"/>
  <c r="L6932" i="7"/>
  <c r="L7016" i="7"/>
  <c r="L7100" i="7"/>
  <c r="L7188" i="7"/>
  <c r="L7272" i="7"/>
  <c r="L7356" i="7"/>
  <c r="L7444" i="7"/>
  <c r="L7528" i="7"/>
  <c r="L7612" i="7"/>
  <c r="L7700" i="7"/>
  <c r="L7784" i="7"/>
  <c r="L7868" i="7"/>
  <c r="L7956" i="7"/>
  <c r="L8040" i="7"/>
  <c r="L8124" i="7"/>
  <c r="L8212" i="7"/>
  <c r="L8296" i="7"/>
  <c r="L8380" i="7"/>
  <c r="L8469" i="7"/>
  <c r="L7685" i="7"/>
  <c r="L7857" i="7"/>
  <c r="L8037" i="7"/>
  <c r="L8213" i="7"/>
  <c r="L8381" i="7"/>
  <c r="L8410" i="7"/>
  <c r="L556" i="7"/>
  <c r="L776" i="7"/>
  <c r="L964" i="7"/>
  <c r="L1200" i="7"/>
  <c r="L3243" i="7"/>
  <c r="L3331" i="7"/>
  <c r="L3415" i="7"/>
  <c r="L3499" i="7"/>
  <c r="L3587" i="7"/>
  <c r="L3671" i="7"/>
  <c r="L3755" i="7"/>
  <c r="L3843" i="7"/>
  <c r="L3927" i="7"/>
  <c r="L4011" i="7"/>
  <c r="L4099" i="7"/>
  <c r="L4183" i="7"/>
  <c r="L4267" i="7"/>
  <c r="L4355" i="7"/>
  <c r="L4439" i="7"/>
  <c r="L4523" i="7"/>
  <c r="L4612" i="7"/>
  <c r="L4696" i="7"/>
  <c r="L4780" i="7"/>
  <c r="L4868" i="7"/>
  <c r="L4952" i="7"/>
  <c r="L5036" i="7"/>
  <c r="L5124" i="7"/>
  <c r="L5208" i="7"/>
  <c r="L5292" i="7"/>
  <c r="L5380" i="7"/>
  <c r="L5464" i="7"/>
  <c r="L5548" i="7"/>
  <c r="L5636" i="7"/>
  <c r="L5720" i="7"/>
  <c r="L5804" i="7"/>
  <c r="L5892" i="7"/>
  <c r="L5976" i="7"/>
  <c r="L6060" i="7"/>
  <c r="L6148" i="7"/>
  <c r="L6232" i="7"/>
  <c r="L6436" i="7"/>
  <c r="L6693" i="7"/>
  <c r="L6949" i="7"/>
  <c r="L7205" i="7"/>
  <c r="L7461" i="7"/>
  <c r="L7797" i="7"/>
  <c r="L8301" i="7"/>
  <c r="L652" i="7"/>
  <c r="L3208" i="7"/>
  <c r="L3464" i="7"/>
  <c r="L3720" i="7"/>
  <c r="L3976" i="7"/>
  <c r="L4232" i="7"/>
  <c r="L4488" i="7"/>
  <c r="L4745" i="7"/>
  <c r="L5001" i="7"/>
</calcChain>
</file>

<file path=xl/sharedStrings.xml><?xml version="1.0" encoding="utf-8"?>
<sst xmlns="http://schemas.openxmlformats.org/spreadsheetml/2006/main" count="120950" uniqueCount="1637">
  <si>
    <t>Supermarket Type2</t>
  </si>
  <si>
    <t>Medium</t>
  </si>
  <si>
    <t>Tier 3</t>
  </si>
  <si>
    <t>OUT018</t>
  </si>
  <si>
    <t>Health and Hygiene</t>
  </si>
  <si>
    <t>NCB42</t>
  </si>
  <si>
    <t>Regular</t>
  </si>
  <si>
    <t>Supermarket Type1</t>
  </si>
  <si>
    <t>Tier 1</t>
  </si>
  <si>
    <t>OUT049</t>
  </si>
  <si>
    <t>Fruits and Vegetables</t>
  </si>
  <si>
    <t>FDX32</t>
  </si>
  <si>
    <t>Supermarket Type3</t>
  </si>
  <si>
    <t>OUT027</t>
  </si>
  <si>
    <t>Snack Foods</t>
  </si>
  <si>
    <t>FDM58</t>
  </si>
  <si>
    <t>reg</t>
  </si>
  <si>
    <t>Dairy</t>
  </si>
  <si>
    <t>FDT50</t>
  </si>
  <si>
    <t>Soft Drinks</t>
  </si>
  <si>
    <t>DRE13</t>
  </si>
  <si>
    <t>low fat</t>
  </si>
  <si>
    <t>FDN09</t>
  </si>
  <si>
    <t>NCT53</t>
  </si>
  <si>
    <t>FDG32</t>
  </si>
  <si>
    <t>Canned</t>
  </si>
  <si>
    <t>FDO38</t>
  </si>
  <si>
    <t>FDK38</t>
  </si>
  <si>
    <t>Baking Goods</t>
  </si>
  <si>
    <t>FDA11</t>
  </si>
  <si>
    <t>DRY23</t>
  </si>
  <si>
    <t>FDY33</t>
  </si>
  <si>
    <t>FDX57</t>
  </si>
  <si>
    <t>FDX46</t>
  </si>
  <si>
    <t>FDU58</t>
  </si>
  <si>
    <t>FDU57</t>
  </si>
  <si>
    <t>FDU33</t>
  </si>
  <si>
    <t>FDU09</t>
  </si>
  <si>
    <t>FDS34</t>
  </si>
  <si>
    <t>FDS09</t>
  </si>
  <si>
    <t>FDR22</t>
  </si>
  <si>
    <t>FDP21</t>
  </si>
  <si>
    <t>FDN34</t>
  </si>
  <si>
    <t>FDK58</t>
  </si>
  <si>
    <t>FDJ21</t>
  </si>
  <si>
    <t>FDG46</t>
  </si>
  <si>
    <t>FDG22</t>
  </si>
  <si>
    <t>Meat</t>
  </si>
  <si>
    <t>FDY03</t>
  </si>
  <si>
    <t>FDX03</t>
  </si>
  <si>
    <t>FDW27</t>
  </si>
  <si>
    <t>FDU27</t>
  </si>
  <si>
    <t>FDO15</t>
  </si>
  <si>
    <t>FDM27</t>
  </si>
  <si>
    <t>FDM15</t>
  </si>
  <si>
    <t>FDY44</t>
  </si>
  <si>
    <t>FDY08</t>
  </si>
  <si>
    <t>FDX56</t>
  </si>
  <si>
    <t>FDW31</t>
  </si>
  <si>
    <t>FDW07</t>
  </si>
  <si>
    <t>FDU20</t>
  </si>
  <si>
    <t>FDT56</t>
  </si>
  <si>
    <t>FDT55</t>
  </si>
  <si>
    <t>FDR44</t>
  </si>
  <si>
    <t>FDQ55</t>
  </si>
  <si>
    <t>FDQ32</t>
  </si>
  <si>
    <t>FDN56</t>
  </si>
  <si>
    <t>FDG09</t>
  </si>
  <si>
    <t>FDF56</t>
  </si>
  <si>
    <t>FDF21</t>
  </si>
  <si>
    <t>FDA07</t>
  </si>
  <si>
    <t>Frozen Foods</t>
  </si>
  <si>
    <t>FDZ16</t>
  </si>
  <si>
    <t>FDW52</t>
  </si>
  <si>
    <t>FDV28</t>
  </si>
  <si>
    <t>FDU28</t>
  </si>
  <si>
    <t>FDS16</t>
  </si>
  <si>
    <t>FDR52</t>
  </si>
  <si>
    <t>FDP52</t>
  </si>
  <si>
    <t>FDI04</t>
  </si>
  <si>
    <t>FDH52</t>
  </si>
  <si>
    <t>FDG17</t>
  </si>
  <si>
    <t>FDA04</t>
  </si>
  <si>
    <t>FDZ14</t>
  </si>
  <si>
    <t>FDY26</t>
  </si>
  <si>
    <t>FDY15</t>
  </si>
  <si>
    <t>FDY02</t>
  </si>
  <si>
    <t>FDV26</t>
  </si>
  <si>
    <t>FDU26</t>
  </si>
  <si>
    <t>FDT14</t>
  </si>
  <si>
    <t>FDS02</t>
  </si>
  <si>
    <t>FDK03</t>
  </si>
  <si>
    <t>FDJ15</t>
  </si>
  <si>
    <t>FDE52</t>
  </si>
  <si>
    <t>FDD52</t>
  </si>
  <si>
    <t>FDB40</t>
  </si>
  <si>
    <t>FDA51</t>
  </si>
  <si>
    <t>FDA26</t>
  </si>
  <si>
    <t>FDZ49</t>
  </si>
  <si>
    <t>FDZ37</t>
  </si>
  <si>
    <t>FDU37</t>
  </si>
  <si>
    <t>FDS25</t>
  </si>
  <si>
    <t>FDL38</t>
  </si>
  <si>
    <t>FDH26</t>
  </si>
  <si>
    <t>FDG14</t>
  </si>
  <si>
    <t>FDC14</t>
  </si>
  <si>
    <t>FDB26</t>
  </si>
  <si>
    <t>FDA01</t>
  </si>
  <si>
    <t>Breakfast</t>
  </si>
  <si>
    <t>FDR37</t>
  </si>
  <si>
    <t>FDP49</t>
  </si>
  <si>
    <t>FDM01</t>
  </si>
  <si>
    <t>Breads</t>
  </si>
  <si>
    <t>FDY35</t>
  </si>
  <si>
    <t>FDS11</t>
  </si>
  <si>
    <t>FDQ59</t>
  </si>
  <si>
    <t>FDZ59</t>
  </si>
  <si>
    <t>FDV48</t>
  </si>
  <si>
    <t>FDR24</t>
  </si>
  <si>
    <t>FDH60</t>
  </si>
  <si>
    <t>FDB37</t>
  </si>
  <si>
    <t>FDA47</t>
  </si>
  <si>
    <t>Starchy Foods</t>
  </si>
  <si>
    <t>FDG59</t>
  </si>
  <si>
    <t>Low Fat</t>
  </si>
  <si>
    <t>FDD11</t>
  </si>
  <si>
    <t>FDA22</t>
  </si>
  <si>
    <t>DRK49</t>
  </si>
  <si>
    <t>DRK37</t>
  </si>
  <si>
    <t>DRJ01</t>
  </si>
  <si>
    <t>DRG49</t>
  </si>
  <si>
    <t>DRF25</t>
  </si>
  <si>
    <t>DRE48</t>
  </si>
  <si>
    <t>DRD24</t>
  </si>
  <si>
    <t>DRB25</t>
  </si>
  <si>
    <t>DRB01</t>
  </si>
  <si>
    <t>FDZ33</t>
  </si>
  <si>
    <t>FDY46</t>
  </si>
  <si>
    <t>FDY21</t>
  </si>
  <si>
    <t>FDX58</t>
  </si>
  <si>
    <t>FDT58</t>
  </si>
  <si>
    <t>FDS57</t>
  </si>
  <si>
    <t>FDR46</t>
  </si>
  <si>
    <t>FDR09</t>
  </si>
  <si>
    <t>FDQ57</t>
  </si>
  <si>
    <t>FDQ33</t>
  </si>
  <si>
    <t>FDQ10</t>
  </si>
  <si>
    <t>FDQ09</t>
  </si>
  <si>
    <t>FDN10</t>
  </si>
  <si>
    <t>FDM46</t>
  </si>
  <si>
    <t>FDL45</t>
  </si>
  <si>
    <t>FDL34</t>
  </si>
  <si>
    <t>FDL22</t>
  </si>
  <si>
    <t>FDK22</t>
  </si>
  <si>
    <t>FDK09</t>
  </si>
  <si>
    <t>FDJ46</t>
  </si>
  <si>
    <t>FDJ22</t>
  </si>
  <si>
    <t>FDI33</t>
  </si>
  <si>
    <t>FDI22</t>
  </si>
  <si>
    <t>FDH33</t>
  </si>
  <si>
    <t>FDF46</t>
  </si>
  <si>
    <t>FDB22</t>
  </si>
  <si>
    <t>FDA46</t>
  </si>
  <si>
    <t>Seafood</t>
  </si>
  <si>
    <t>FDF33</t>
  </si>
  <si>
    <t>Others</t>
  </si>
  <si>
    <t>NCP50</t>
  </si>
  <si>
    <t>NCN43</t>
  </si>
  <si>
    <t>FDP39</t>
  </si>
  <si>
    <t>FDN27</t>
  </si>
  <si>
    <t>FDJ07</t>
  </si>
  <si>
    <t>Household</t>
  </si>
  <si>
    <t>NCY54</t>
  </si>
  <si>
    <t>NCY18</t>
  </si>
  <si>
    <t>NCX30</t>
  </si>
  <si>
    <t>NCW42</t>
  </si>
  <si>
    <t>NCW18</t>
  </si>
  <si>
    <t>NCV06</t>
  </si>
  <si>
    <t>NCS54</t>
  </si>
  <si>
    <t>NCS38</t>
  </si>
  <si>
    <t>NCQ06</t>
  </si>
  <si>
    <t>NCO42</t>
  </si>
  <si>
    <t>NCM18</t>
  </si>
  <si>
    <t>NCM06</t>
  </si>
  <si>
    <t>NCK42</t>
  </si>
  <si>
    <t>NCJ43</t>
  </si>
  <si>
    <t>NCI55</t>
  </si>
  <si>
    <t>NCI54</t>
  </si>
  <si>
    <t>NCH42</t>
  </si>
  <si>
    <t>NCH30</t>
  </si>
  <si>
    <t>NCH18</t>
  </si>
  <si>
    <t>NCG06</t>
  </si>
  <si>
    <t>NCF18</t>
  </si>
  <si>
    <t>NCE31</t>
  </si>
  <si>
    <t>NCD54</t>
  </si>
  <si>
    <t>NCD31</t>
  </si>
  <si>
    <t>NCD18</t>
  </si>
  <si>
    <t>NCC07</t>
  </si>
  <si>
    <t>NCB43</t>
  </si>
  <si>
    <t>NCB31</t>
  </si>
  <si>
    <t>NCX05</t>
  </si>
  <si>
    <t>NCW41</t>
  </si>
  <si>
    <t>NCT17</t>
  </si>
  <si>
    <t>NCS41</t>
  </si>
  <si>
    <t>NCS17</t>
  </si>
  <si>
    <t>NCR41</t>
  </si>
  <si>
    <t>NCR29</t>
  </si>
  <si>
    <t>NCR17</t>
  </si>
  <si>
    <t>NCR05</t>
  </si>
  <si>
    <t>NCQ05</t>
  </si>
  <si>
    <t>NCP53</t>
  </si>
  <si>
    <t>NCP05</t>
  </si>
  <si>
    <t>NCM29</t>
  </si>
  <si>
    <t>NCL05</t>
  </si>
  <si>
    <t>NCK53</t>
  </si>
  <si>
    <t>NCD42</t>
  </si>
  <si>
    <t>Hard Drinks</t>
  </si>
  <si>
    <t>DRK35</t>
  </si>
  <si>
    <t>DRI59</t>
  </si>
  <si>
    <t>DRH11</t>
  </si>
  <si>
    <t>FDZ55</t>
  </si>
  <si>
    <t>FDZ19</t>
  </si>
  <si>
    <t>FDX44</t>
  </si>
  <si>
    <t>FDX20</t>
  </si>
  <si>
    <t>FDW56</t>
  </si>
  <si>
    <t>FDV08</t>
  </si>
  <si>
    <t>FDU55</t>
  </si>
  <si>
    <t>FDS55</t>
  </si>
  <si>
    <t>FDN44</t>
  </si>
  <si>
    <t>FDL56</t>
  </si>
  <si>
    <t>FDK44</t>
  </si>
  <si>
    <t>FDI56</t>
  </si>
  <si>
    <t>FDI44</t>
  </si>
  <si>
    <t>FDI32</t>
  </si>
  <si>
    <t>FDH57</t>
  </si>
  <si>
    <t>FDF20</t>
  </si>
  <si>
    <t>FDE21</t>
  </si>
  <si>
    <t>FDD09</t>
  </si>
  <si>
    <t>FDC45</t>
  </si>
  <si>
    <t>FDB21</t>
  </si>
  <si>
    <t>FDA44</t>
  </si>
  <si>
    <t>FDA43</t>
  </si>
  <si>
    <t>FDS52</t>
  </si>
  <si>
    <t>FDS40</t>
  </si>
  <si>
    <t>FDQ52</t>
  </si>
  <si>
    <t>FDP04</t>
  </si>
  <si>
    <t>FDO28</t>
  </si>
  <si>
    <t>FDL40</t>
  </si>
  <si>
    <t>FDK40</t>
  </si>
  <si>
    <t>FDK16</t>
  </si>
  <si>
    <t>FDK04</t>
  </si>
  <si>
    <t>FDJ53</t>
  </si>
  <si>
    <t>FDJ28</t>
  </si>
  <si>
    <t>FDG40</t>
  </si>
  <si>
    <t>FDF41</t>
  </si>
  <si>
    <t>FDF05</t>
  </si>
  <si>
    <t>FDE29</t>
  </si>
  <si>
    <t>FDE16</t>
  </si>
  <si>
    <t>FDD53</t>
  </si>
  <si>
    <t>FDC41</t>
  </si>
  <si>
    <t>FDC28</t>
  </si>
  <si>
    <t>FDZ15</t>
  </si>
  <si>
    <t>FDY27</t>
  </si>
  <si>
    <t>FDX50</t>
  </si>
  <si>
    <t>FDX26</t>
  </si>
  <si>
    <t>FDV38</t>
  </si>
  <si>
    <t>FDM39</t>
  </si>
  <si>
    <t>FDA15</t>
  </si>
  <si>
    <t>DRJ39</t>
  </si>
  <si>
    <t>DRH39</t>
  </si>
  <si>
    <t>DRF03</t>
  </si>
  <si>
    <t>FDX37</t>
  </si>
  <si>
    <t>FDX01</t>
  </si>
  <si>
    <t>FDW37</t>
  </si>
  <si>
    <t>FDW25</t>
  </si>
  <si>
    <t>FDT49</t>
  </si>
  <si>
    <t>FDQ13</t>
  </si>
  <si>
    <t>FDO25</t>
  </si>
  <si>
    <t>FDL26</t>
  </si>
  <si>
    <t>FDI26</t>
  </si>
  <si>
    <t>FDE02</t>
  </si>
  <si>
    <t>FDA49</t>
  </si>
  <si>
    <t>FDQ37</t>
  </si>
  <si>
    <t>FDW11</t>
  </si>
  <si>
    <t>FDT59</t>
  </si>
  <si>
    <t>FDR47</t>
  </si>
  <si>
    <t>FDY36</t>
  </si>
  <si>
    <t>FDU36</t>
  </si>
  <si>
    <t>FDR60</t>
  </si>
  <si>
    <t>FDQ12</t>
  </si>
  <si>
    <t>FDP24</t>
  </si>
  <si>
    <t>FDL36</t>
  </si>
  <si>
    <t>FDG60</t>
  </si>
  <si>
    <t>FDF12</t>
  </si>
  <si>
    <t>DRM37</t>
  </si>
  <si>
    <t>LF</t>
  </si>
  <si>
    <t>DRG36</t>
  </si>
  <si>
    <t>FDU34</t>
  </si>
  <si>
    <t>FDA57</t>
  </si>
  <si>
    <t>NCJ31</t>
  </si>
  <si>
    <t>FDS51</t>
  </si>
  <si>
    <t>NCY06</t>
  </si>
  <si>
    <t>NCJ30</t>
  </si>
  <si>
    <t>NCE43</t>
  </si>
  <si>
    <t>NCS29</t>
  </si>
  <si>
    <t>NCP29</t>
  </si>
  <si>
    <t>FDU08</t>
  </si>
  <si>
    <t>FDS47</t>
  </si>
  <si>
    <t>FDW36</t>
  </si>
  <si>
    <t>FDD10</t>
  </si>
  <si>
    <t>FDG56</t>
  </si>
  <si>
    <t>FDN50</t>
  </si>
  <si>
    <t>FDG35</t>
  </si>
  <si>
    <t>FDE11</t>
  </si>
  <si>
    <t>DRA59</t>
  </si>
  <si>
    <t>FDN22</t>
  </si>
  <si>
    <t>FDP22</t>
  </si>
  <si>
    <t>FDN58</t>
  </si>
  <si>
    <t>FDO22</t>
  </si>
  <si>
    <t>FDJ34</t>
  </si>
  <si>
    <t>FDG34</t>
  </si>
  <si>
    <t>FDM09</t>
  </si>
  <si>
    <t>FDV34</t>
  </si>
  <si>
    <t>FDB58</t>
  </si>
  <si>
    <t>FDB46</t>
  </si>
  <si>
    <t>FDV33</t>
  </si>
  <si>
    <t>FDJ33</t>
  </si>
  <si>
    <t>FDT33</t>
  </si>
  <si>
    <t>FDC22</t>
  </si>
  <si>
    <t>FDG10</t>
  </si>
  <si>
    <t>FDI09</t>
  </si>
  <si>
    <t>FDG33</t>
  </si>
  <si>
    <t>FDZ39</t>
  </si>
  <si>
    <t>FDU03</t>
  </si>
  <si>
    <t>FDJ27</t>
  </si>
  <si>
    <t>FDJ55</t>
  </si>
  <si>
    <t>FDT51</t>
  </si>
  <si>
    <t>FDR51</t>
  </si>
  <si>
    <t>FDP31</t>
  </si>
  <si>
    <t>FDJ20</t>
  </si>
  <si>
    <t>FDX07</t>
  </si>
  <si>
    <t>FDW32</t>
  </si>
  <si>
    <t>FDH20</t>
  </si>
  <si>
    <t>FDZ31</t>
  </si>
  <si>
    <t>FDC21</t>
  </si>
  <si>
    <t>FDO20</t>
  </si>
  <si>
    <t>FDZ43</t>
  </si>
  <si>
    <t>FDK08</t>
  </si>
  <si>
    <t>FDD44</t>
  </si>
  <si>
    <t>FDT07</t>
  </si>
  <si>
    <t>FDV52</t>
  </si>
  <si>
    <t>FDE04</t>
  </si>
  <si>
    <t>FDX04</t>
  </si>
  <si>
    <t>FDI41</t>
  </si>
  <si>
    <t>FDY04</t>
  </si>
  <si>
    <t>FDA28</t>
  </si>
  <si>
    <t>FDH28</t>
  </si>
  <si>
    <t>FDY40</t>
  </si>
  <si>
    <t>FDW40</t>
  </si>
  <si>
    <t>FDP28</t>
  </si>
  <si>
    <t>FDC05</t>
  </si>
  <si>
    <t>FDN04</t>
  </si>
  <si>
    <t>FDO52</t>
  </si>
  <si>
    <t>FDH40</t>
  </si>
  <si>
    <t>FDX52</t>
  </si>
  <si>
    <t>FDI40</t>
  </si>
  <si>
    <t>FDS04</t>
  </si>
  <si>
    <t>FDS28</t>
  </si>
  <si>
    <t>FDN28</t>
  </si>
  <si>
    <t>FDL39</t>
  </si>
  <si>
    <t>FDA02</t>
  </si>
  <si>
    <t>FDZ03</t>
  </si>
  <si>
    <t>FDZ26</t>
  </si>
  <si>
    <t>FDC16</t>
  </si>
  <si>
    <t>FDQ01</t>
  </si>
  <si>
    <t>FDR25</t>
  </si>
  <si>
    <t>FDA25</t>
  </si>
  <si>
    <t>FDR13</t>
  </si>
  <si>
    <t>FDI50</t>
  </si>
  <si>
    <t>FDH02</t>
  </si>
  <si>
    <t>FDR01</t>
  </si>
  <si>
    <t>FDO01</t>
  </si>
  <si>
    <t>FDN49</t>
  </si>
  <si>
    <t>FDZ23</t>
  </si>
  <si>
    <t>FDX11</t>
  </si>
  <si>
    <t>FDR12</t>
  </si>
  <si>
    <t>FDT24</t>
  </si>
  <si>
    <t>FDB12</t>
  </si>
  <si>
    <t>FDL24</t>
  </si>
  <si>
    <t>FDX36</t>
  </si>
  <si>
    <t>FDP48</t>
  </si>
  <si>
    <t>FDG12</t>
  </si>
  <si>
    <t>FDT12</t>
  </si>
  <si>
    <t>FDE59</t>
  </si>
  <si>
    <t>DRE49</t>
  </si>
  <si>
    <t>DRC24</t>
  </si>
  <si>
    <t>DRG37</t>
  </si>
  <si>
    <t>DRK12</t>
  </si>
  <si>
    <t>DRF49</t>
  </si>
  <si>
    <t>DRJ49</t>
  </si>
  <si>
    <t>FDH10</t>
  </si>
  <si>
    <t>FDO57</t>
  </si>
  <si>
    <t>FDM34</t>
  </si>
  <si>
    <t>FDZ58</t>
  </si>
  <si>
    <t>FDO34</t>
  </si>
  <si>
    <t>FDP57</t>
  </si>
  <si>
    <t>FDJ09</t>
  </si>
  <si>
    <t>FDC47</t>
  </si>
  <si>
    <t>FDK34</t>
  </si>
  <si>
    <t>FDV09</t>
  </si>
  <si>
    <t>FDT46</t>
  </si>
  <si>
    <t>FDD58</t>
  </si>
  <si>
    <t>FDZ46</t>
  </si>
  <si>
    <t>FDR58</t>
  </si>
  <si>
    <t>NCN07</t>
  </si>
  <si>
    <t>NCQ43</t>
  </si>
  <si>
    <t>NCP43</t>
  </si>
  <si>
    <t>NCM43</t>
  </si>
  <si>
    <t>NCK07</t>
  </si>
  <si>
    <t>NCM31</t>
  </si>
  <si>
    <t>FDT03</t>
  </si>
  <si>
    <t>FDH19</t>
  </si>
  <si>
    <t>FDX15</t>
  </si>
  <si>
    <t>FDQ39</t>
  </si>
  <si>
    <t>FDA39</t>
  </si>
  <si>
    <t>NCE54</t>
  </si>
  <si>
    <t>NCN54</t>
  </si>
  <si>
    <t>NCI30</t>
  </si>
  <si>
    <t>NCI43</t>
  </si>
  <si>
    <t>NCZ06</t>
  </si>
  <si>
    <t>NCG42</t>
  </si>
  <si>
    <t>NCC18</t>
  </si>
  <si>
    <t>NCL18</t>
  </si>
  <si>
    <t>NCR18</t>
  </si>
  <si>
    <t>NCP54</t>
  </si>
  <si>
    <t>NCG18</t>
  </si>
  <si>
    <t>NCZ54</t>
  </si>
  <si>
    <t>NCX18</t>
  </si>
  <si>
    <t>NCS18</t>
  </si>
  <si>
    <t>NCG54</t>
  </si>
  <si>
    <t>NCU54</t>
  </si>
  <si>
    <t>NCT54</t>
  </si>
  <si>
    <t>NCH43</t>
  </si>
  <si>
    <t>NCE07</t>
  </si>
  <si>
    <t>NCC43</t>
  </si>
  <si>
    <t>NCU30</t>
  </si>
  <si>
    <t>NCK05</t>
  </si>
  <si>
    <t>NCY53</t>
  </si>
  <si>
    <t>NCX41</t>
  </si>
  <si>
    <t>NCM53</t>
  </si>
  <si>
    <t>NCW29</t>
  </si>
  <si>
    <t>NCY29</t>
  </si>
  <si>
    <t>NCZ17</t>
  </si>
  <si>
    <t>NCA53</t>
  </si>
  <si>
    <t>NCN05</t>
  </si>
  <si>
    <t>NCM17</t>
  </si>
  <si>
    <t>NCJ17</t>
  </si>
  <si>
    <t>NCL17</t>
  </si>
  <si>
    <t>NCH29</t>
  </si>
  <si>
    <t>NCU17</t>
  </si>
  <si>
    <t>NCN53</t>
  </si>
  <si>
    <t>DRI23</t>
  </si>
  <si>
    <t>DRO47</t>
  </si>
  <si>
    <t>DRJ11</t>
  </si>
  <si>
    <t>DRM47</t>
  </si>
  <si>
    <t>DRI11</t>
  </si>
  <si>
    <t>DRG11</t>
  </si>
  <si>
    <t>FDB32</t>
  </si>
  <si>
    <t>FDR43</t>
  </si>
  <si>
    <t>FDY55</t>
  </si>
  <si>
    <t>FDT44</t>
  </si>
  <si>
    <t>FDB09</t>
  </si>
  <si>
    <t>FDD33</t>
  </si>
  <si>
    <t>FDH32</t>
  </si>
  <si>
    <t>FDM44</t>
  </si>
  <si>
    <t>FDW08</t>
  </si>
  <si>
    <t>FDY07</t>
  </si>
  <si>
    <t>FDD08</t>
  </si>
  <si>
    <t>FDP56</t>
  </si>
  <si>
    <t>FDA20</t>
  </si>
  <si>
    <t>FDQ56</t>
  </si>
  <si>
    <t>FDO32</t>
  </si>
  <si>
    <t>FDW28</t>
  </si>
  <si>
    <t>FDJ04</t>
  </si>
  <si>
    <t>FDO04</t>
  </si>
  <si>
    <t>FDU52</t>
  </si>
  <si>
    <t>FDO16</t>
  </si>
  <si>
    <t>FDC15</t>
  </si>
  <si>
    <t>FDD39</t>
  </si>
  <si>
    <t>DRG03</t>
  </si>
  <si>
    <t>DRE15</t>
  </si>
  <si>
    <t>DRH15</t>
  </si>
  <si>
    <t>FDC39</t>
  </si>
  <si>
    <t>DRI03</t>
  </si>
  <si>
    <t>FDD50</t>
  </si>
  <si>
    <t>FDA13</t>
  </si>
  <si>
    <t>FDP25</t>
  </si>
  <si>
    <t>FDI14</t>
  </si>
  <si>
    <t>FDS49</t>
  </si>
  <si>
    <t>FDR49</t>
  </si>
  <si>
    <t>FDK50</t>
  </si>
  <si>
    <t>FDX13</t>
  </si>
  <si>
    <t>FDT25</t>
  </si>
  <si>
    <t>FDG50</t>
  </si>
  <si>
    <t>FDS13</t>
  </si>
  <si>
    <t>FDH38</t>
  </si>
  <si>
    <t>FDV47</t>
  </si>
  <si>
    <t>FDX59</t>
  </si>
  <si>
    <t>FDQ24</t>
  </si>
  <si>
    <t>FDX60</t>
  </si>
  <si>
    <t>FDY48</t>
  </si>
  <si>
    <t>FDD36</t>
  </si>
  <si>
    <t>FDT60</t>
  </si>
  <si>
    <t>FDD48</t>
  </si>
  <si>
    <t>FDG24</t>
  </si>
  <si>
    <t>FDX23</t>
  </si>
  <si>
    <t>FDV24</t>
  </si>
  <si>
    <t>DRN37</t>
  </si>
  <si>
    <t>DRD12</t>
  </si>
  <si>
    <t>FDP34</t>
  </si>
  <si>
    <t>FDJ45</t>
  </si>
  <si>
    <t>NCO55</t>
  </si>
  <si>
    <t>NCT05</t>
  </si>
  <si>
    <t>FDT40</t>
  </si>
  <si>
    <t>FDR02</t>
  </si>
  <si>
    <t>DRI39</t>
  </si>
  <si>
    <t>FDY50</t>
  </si>
  <si>
    <t>FDO50</t>
  </si>
  <si>
    <t>High</t>
  </si>
  <si>
    <t>OUT013</t>
  </si>
  <si>
    <t>FDF10</t>
  </si>
  <si>
    <t>FDE47</t>
  </si>
  <si>
    <t>FDD46</t>
  </si>
  <si>
    <t>FDD51</t>
  </si>
  <si>
    <t>FDS21</t>
  </si>
  <si>
    <t>FDL09</t>
  </si>
  <si>
    <t>FDS22</t>
  </si>
  <si>
    <t>FDL21</t>
  </si>
  <si>
    <t>FDW46</t>
  </si>
  <si>
    <t>FDO21</t>
  </si>
  <si>
    <t>FDZ57</t>
  </si>
  <si>
    <t>FDM45</t>
  </si>
  <si>
    <t>FDN33</t>
  </si>
  <si>
    <t>FDL03</t>
  </si>
  <si>
    <t>FDQ03</t>
  </si>
  <si>
    <t>FDS15</t>
  </si>
  <si>
    <t>FDW03</t>
  </si>
  <si>
    <t>FDP08</t>
  </si>
  <si>
    <t>FDC57</t>
  </si>
  <si>
    <t>FDY56</t>
  </si>
  <si>
    <t>FDC09</t>
  </si>
  <si>
    <t>FDR55</t>
  </si>
  <si>
    <t>FDM08</t>
  </si>
  <si>
    <t>FDH56</t>
  </si>
  <si>
    <t>FDW44</t>
  </si>
  <si>
    <t>FDV44</t>
  </si>
  <si>
    <t>FDT19</t>
  </si>
  <si>
    <t>FDQ19</t>
  </si>
  <si>
    <t>FDR31</t>
  </si>
  <si>
    <t>FDW16</t>
  </si>
  <si>
    <t>FDF29</t>
  </si>
  <si>
    <t>FDI16</t>
  </si>
  <si>
    <t>FDJ40</t>
  </si>
  <si>
    <t>FDL28</t>
  </si>
  <si>
    <t>FDR40</t>
  </si>
  <si>
    <t>FDY28</t>
  </si>
  <si>
    <t>FDD41</t>
  </si>
  <si>
    <t>FDW26</t>
  </si>
  <si>
    <t>FDB04</t>
  </si>
  <si>
    <t>FDC03</t>
  </si>
  <si>
    <t>FDW02</t>
  </si>
  <si>
    <t>FDY37</t>
  </si>
  <si>
    <t>FDE14</t>
  </si>
  <si>
    <t>FDM50</t>
  </si>
  <si>
    <t>FDF38</t>
  </si>
  <si>
    <t>FDB02</t>
  </si>
  <si>
    <t>FDZ01</t>
  </si>
  <si>
    <t>FDN38</t>
  </si>
  <si>
    <t>FDM38</t>
  </si>
  <si>
    <t>FDJ60</t>
  </si>
  <si>
    <t>FDV12</t>
  </si>
  <si>
    <t>FDO48</t>
  </si>
  <si>
    <t>FDM60</t>
  </si>
  <si>
    <t>FDI60</t>
  </si>
  <si>
    <t>FDF47</t>
  </si>
  <si>
    <t>FDC11</t>
  </si>
  <si>
    <t>FDH35</t>
  </si>
  <si>
    <t>FDG47</t>
  </si>
  <si>
    <t>FDA34</t>
  </si>
  <si>
    <t>FDC35</t>
  </si>
  <si>
    <t>DRI25</t>
  </si>
  <si>
    <t>DRD60</t>
  </si>
  <si>
    <t>DRD13</t>
  </si>
  <si>
    <t>DRA12</t>
  </si>
  <si>
    <t>DRH13</t>
  </si>
  <si>
    <t>DRC25</t>
  </si>
  <si>
    <t>FDZ10</t>
  </si>
  <si>
    <t>FDX45</t>
  </si>
  <si>
    <t>FDV45</t>
  </si>
  <si>
    <t>FDM33</t>
  </si>
  <si>
    <t>FDZ45</t>
  </si>
  <si>
    <t>FDA21</t>
  </si>
  <si>
    <t>FDU22</t>
  </si>
  <si>
    <t>FDW34</t>
  </si>
  <si>
    <t>FDA58</t>
  </si>
  <si>
    <t>FDK21</t>
  </si>
  <si>
    <t>FDL33</t>
  </si>
  <si>
    <t>FDH21</t>
  </si>
  <si>
    <t>NCM07</t>
  </si>
  <si>
    <t>FDI19</t>
  </si>
  <si>
    <t>FDV39</t>
  </si>
  <si>
    <t>FDL43</t>
  </si>
  <si>
    <t>NCQ42</t>
  </si>
  <si>
    <t>NCY30</t>
  </si>
  <si>
    <t>NCN42</t>
  </si>
  <si>
    <t>NCG43</t>
  </si>
  <si>
    <t>NCG30</t>
  </si>
  <si>
    <t>NCD30</t>
  </si>
  <si>
    <t>NCA30</t>
  </si>
  <si>
    <t>NCI42</t>
  </si>
  <si>
    <t>NCC30</t>
  </si>
  <si>
    <t>NCG55</t>
  </si>
  <si>
    <t>NCZ42</t>
  </si>
  <si>
    <t>NCE18</t>
  </si>
  <si>
    <t>NCJ54</t>
  </si>
  <si>
    <t>NCK18</t>
  </si>
  <si>
    <t>NCE19</t>
  </si>
  <si>
    <t>NCD43</t>
  </si>
  <si>
    <t>NCP14</t>
  </si>
  <si>
    <t>NCS06</t>
  </si>
  <si>
    <t>NCF55</t>
  </si>
  <si>
    <t>NCX53</t>
  </si>
  <si>
    <t>NCU41</t>
  </si>
  <si>
    <t>NCJ05</t>
  </si>
  <si>
    <t>NCV41</t>
  </si>
  <si>
    <t>NCS05</t>
  </si>
  <si>
    <t>NCO29</t>
  </si>
  <si>
    <t>NCX29</t>
  </si>
  <si>
    <t>NCO05</t>
  </si>
  <si>
    <t>DRM23</t>
  </si>
  <si>
    <t>DRP47</t>
  </si>
  <si>
    <t>DRN47</t>
  </si>
  <si>
    <t>DRQ35</t>
  </si>
  <si>
    <t>DRN35</t>
  </si>
  <si>
    <t>FDM32</t>
  </si>
  <si>
    <t>FDY19</t>
  </si>
  <si>
    <t>FDP07</t>
  </si>
  <si>
    <t>FDC44</t>
  </si>
  <si>
    <t>FDP19</t>
  </si>
  <si>
    <t>FDK56</t>
  </si>
  <si>
    <t>FDU32</t>
  </si>
  <si>
    <t>FDF09</t>
  </si>
  <si>
    <t>FDX16</t>
  </si>
  <si>
    <t>FDF04</t>
  </si>
  <si>
    <t>FDX40</t>
  </si>
  <si>
    <t>FDL16</t>
  </si>
  <si>
    <t>FDC53</t>
  </si>
  <si>
    <t>FDD17</t>
  </si>
  <si>
    <t>FDF16</t>
  </si>
  <si>
    <t>FDR04</t>
  </si>
  <si>
    <t>FDN40</t>
  </si>
  <si>
    <t>FDR26</t>
  </si>
  <si>
    <t>FDV14</t>
  </si>
  <si>
    <t>FDK51</t>
  </si>
  <si>
    <t>FDX02</t>
  </si>
  <si>
    <t>FDW50</t>
  </si>
  <si>
    <t>FDR14</t>
  </si>
  <si>
    <t>FDY14</t>
  </si>
  <si>
    <t>FDB16</t>
  </si>
  <si>
    <t>FDS14</t>
  </si>
  <si>
    <t>DRG15</t>
  </si>
  <si>
    <t>FDG26</t>
  </si>
  <si>
    <t>FDC38</t>
  </si>
  <si>
    <t>FDY13</t>
  </si>
  <si>
    <t>FDE26</t>
  </si>
  <si>
    <t>FDM13</t>
  </si>
  <si>
    <t>FDO23</t>
  </si>
  <si>
    <t>FDR23</t>
  </si>
  <si>
    <t>FDR35</t>
  </si>
  <si>
    <t>FDQ23</t>
  </si>
  <si>
    <t>FDS60</t>
  </si>
  <si>
    <t>FDO60</t>
  </si>
  <si>
    <t>FDW48</t>
  </si>
  <si>
    <t>FDP60</t>
  </si>
  <si>
    <t>FDO12</t>
  </si>
  <si>
    <t>FDC37</t>
  </si>
  <si>
    <t>FDT36</t>
  </si>
  <si>
    <t>FDI24</t>
  </si>
  <si>
    <t>FDA23</t>
  </si>
  <si>
    <t>FDZ12</t>
  </si>
  <si>
    <t>FDS12</t>
  </si>
  <si>
    <t>FDY59</t>
  </si>
  <si>
    <t>FDW24</t>
  </si>
  <si>
    <t>NCM26</t>
  </si>
  <si>
    <t>NCM30</t>
  </si>
  <si>
    <t>NCT41</t>
  </si>
  <si>
    <t>FDA19</t>
  </si>
  <si>
    <t>FDQ16</t>
  </si>
  <si>
    <t>FDC17</t>
  </si>
  <si>
    <t>FDD02</t>
  </si>
  <si>
    <t>FDK14</t>
  </si>
  <si>
    <t>Grocery Store</t>
  </si>
  <si>
    <t>Small</t>
  </si>
  <si>
    <t>OUT010</t>
  </si>
  <si>
    <t>FDC59</t>
  </si>
  <si>
    <t>FDT39</t>
  </si>
  <si>
    <t>FDL52</t>
  </si>
  <si>
    <t>FDL14</t>
  </si>
  <si>
    <t>FDM12</t>
  </si>
  <si>
    <t>NCI31</t>
  </si>
  <si>
    <t>NCX54</t>
  </si>
  <si>
    <t>DRK59</t>
  </si>
  <si>
    <t>FDH47</t>
  </si>
  <si>
    <t>FDD47</t>
  </si>
  <si>
    <t>DRL01</t>
  </si>
  <si>
    <t>DRA24</t>
  </si>
  <si>
    <t>FDT10</t>
  </si>
  <si>
    <t>FDW09</t>
  </si>
  <si>
    <t>FDG58</t>
  </si>
  <si>
    <t>FDF34</t>
  </si>
  <si>
    <t>FDS45</t>
  </si>
  <si>
    <t>FDJ57</t>
  </si>
  <si>
    <t>FDQ51</t>
  </si>
  <si>
    <t>FDX39</t>
  </si>
  <si>
    <t>FDY39</t>
  </si>
  <si>
    <t>FDP03</t>
  </si>
  <si>
    <t>FDX31</t>
  </si>
  <si>
    <t>FDR20</t>
  </si>
  <si>
    <t>FDP44</t>
  </si>
  <si>
    <t>FDL32</t>
  </si>
  <si>
    <t>FDD56</t>
  </si>
  <si>
    <t>FDZ07</t>
  </si>
  <si>
    <t>FDS19</t>
  </si>
  <si>
    <t>FDZ08</t>
  </si>
  <si>
    <t>FDN08</t>
  </si>
  <si>
    <t>FDH53</t>
  </si>
  <si>
    <t>FDB41</t>
  </si>
  <si>
    <t>FDE28</t>
  </si>
  <si>
    <t>FDV01</t>
  </si>
  <si>
    <t>FDH14</t>
  </si>
  <si>
    <t>FDI38</t>
  </si>
  <si>
    <t>FDM25</t>
  </si>
  <si>
    <t>FDO11</t>
  </si>
  <si>
    <t>FDQ47</t>
  </si>
  <si>
    <t>FDU60</t>
  </si>
  <si>
    <t>FDU12</t>
  </si>
  <si>
    <t>FDY24</t>
  </si>
  <si>
    <t>DRI37</t>
  </si>
  <si>
    <t>DRE01</t>
  </si>
  <si>
    <t>FDW10</t>
  </si>
  <si>
    <t>FDR21</t>
  </si>
  <si>
    <t>FDE34</t>
  </si>
  <si>
    <t>FDX21</t>
  </si>
  <si>
    <t>FDF22</t>
  </si>
  <si>
    <t>NCN14</t>
  </si>
  <si>
    <t>NCP55</t>
  </si>
  <si>
    <t>FDK15</t>
  </si>
  <si>
    <t>NCR30</t>
  </si>
  <si>
    <t>NCF54</t>
  </si>
  <si>
    <t>NCQ54</t>
  </si>
  <si>
    <t>NCN30</t>
  </si>
  <si>
    <t>NCL06</t>
  </si>
  <si>
    <t>NCH54</t>
  </si>
  <si>
    <t>NCO14</t>
  </si>
  <si>
    <t>NCP17</t>
  </si>
  <si>
    <t>NCO41</t>
  </si>
  <si>
    <t>NCV05</t>
  </si>
  <si>
    <t>NCL29</t>
  </si>
  <si>
    <t>NCV53</t>
  </si>
  <si>
    <t>NCK29</t>
  </si>
  <si>
    <t>NCU53</t>
  </si>
  <si>
    <t>DRL35</t>
  </si>
  <si>
    <t>DRJ59</t>
  </si>
  <si>
    <t>FDR07</t>
  </si>
  <si>
    <t>FDZ20</t>
  </si>
  <si>
    <t>FDG57</t>
  </si>
  <si>
    <t>FDY32</t>
  </si>
  <si>
    <t>FDO40</t>
  </si>
  <si>
    <t>FDM28</t>
  </si>
  <si>
    <t>FDK28</t>
  </si>
  <si>
    <t>DRH03</t>
  </si>
  <si>
    <t>DRE27</t>
  </si>
  <si>
    <t>FDO37</t>
  </si>
  <si>
    <t>FDU48</t>
  </si>
  <si>
    <t>FDV36</t>
  </si>
  <si>
    <t>FDS48</t>
  </si>
  <si>
    <t>FDE24</t>
  </si>
  <si>
    <t>FDJ48</t>
  </si>
  <si>
    <t>FDF58</t>
  </si>
  <si>
    <t>NCJ18</t>
  </si>
  <si>
    <t>NCN26</t>
  </si>
  <si>
    <t>NCA29</t>
  </si>
  <si>
    <t>NCQ30</t>
  </si>
  <si>
    <t>NCC54</t>
  </si>
  <si>
    <t>FDX43</t>
  </si>
  <si>
    <t>FDA50</t>
  </si>
  <si>
    <t>Tier 2</t>
  </si>
  <si>
    <t>OUT035</t>
  </si>
  <si>
    <t>DRC36</t>
  </si>
  <si>
    <t>FDE23</t>
  </si>
  <si>
    <t>FDZ21</t>
  </si>
  <si>
    <t>FDY22</t>
  </si>
  <si>
    <t>FDT09</t>
  </si>
  <si>
    <t>FDL57</t>
  </si>
  <si>
    <t>FDM22</t>
  </si>
  <si>
    <t>FDO10</t>
  </si>
  <si>
    <t>FDQ45</t>
  </si>
  <si>
    <t>FDJ10</t>
  </si>
  <si>
    <t>FDQ15</t>
  </si>
  <si>
    <t>FDN51</t>
  </si>
  <si>
    <t>FDI07</t>
  </si>
  <si>
    <t>FDM51</t>
  </si>
  <si>
    <t>FDW39</t>
  </si>
  <si>
    <t>FDF57</t>
  </si>
  <si>
    <t>FDE20</t>
  </si>
  <si>
    <t>FDC33</t>
  </si>
  <si>
    <t>FDS56</t>
  </si>
  <si>
    <t>FDR28</t>
  </si>
  <si>
    <t>FDI53</t>
  </si>
  <si>
    <t>FDV04</t>
  </si>
  <si>
    <t>FDR16</t>
  </si>
  <si>
    <t>FDP40</t>
  </si>
  <si>
    <t>FDL51</t>
  </si>
  <si>
    <t>FDF40</t>
  </si>
  <si>
    <t>FDC40</t>
  </si>
  <si>
    <t>FDC51</t>
  </si>
  <si>
    <t>FDW14</t>
  </si>
  <si>
    <t>FDE50</t>
  </si>
  <si>
    <t>FDU49</t>
  </si>
  <si>
    <t>FDY49</t>
  </si>
  <si>
    <t>FDJ26</t>
  </si>
  <si>
    <t>FDA37</t>
  </si>
  <si>
    <t>FDF26</t>
  </si>
  <si>
    <t>FDX49</t>
  </si>
  <si>
    <t>FDR59</t>
  </si>
  <si>
    <t>FDR11</t>
  </si>
  <si>
    <t>FDZ35</t>
  </si>
  <si>
    <t>FDQ11</t>
  </si>
  <si>
    <t>FDS24</t>
  </si>
  <si>
    <t>FDZ47</t>
  </si>
  <si>
    <t>FDX12</t>
  </si>
  <si>
    <t>FDK60</t>
  </si>
  <si>
    <t>FDJ36</t>
  </si>
  <si>
    <t>FDZ36</t>
  </si>
  <si>
    <t>FDF59</t>
  </si>
  <si>
    <t>DRC12</t>
  </si>
  <si>
    <t>DRH37</t>
  </si>
  <si>
    <t>DRJ24</t>
  </si>
  <si>
    <t>DRD25</t>
  </si>
  <si>
    <t>DRE12</t>
  </si>
  <si>
    <t>FDV58</t>
  </si>
  <si>
    <t>FDN45</t>
  </si>
  <si>
    <t>FDN57</t>
  </si>
  <si>
    <t>FDZ09</t>
  </si>
  <si>
    <t>FDY45</t>
  </si>
  <si>
    <t>FDT45</t>
  </si>
  <si>
    <t>FDT57</t>
  </si>
  <si>
    <t>FDW33</t>
  </si>
  <si>
    <t>FDQ58</t>
  </si>
  <si>
    <t>FDR33</t>
  </si>
  <si>
    <t>FDI57</t>
  </si>
  <si>
    <t>NCL55</t>
  </si>
  <si>
    <t>NCK19</t>
  </si>
  <si>
    <t>NCL31</t>
  </si>
  <si>
    <t>FDU39</t>
  </si>
  <si>
    <t>FDP27</t>
  </si>
  <si>
    <t>NCB18</t>
  </si>
  <si>
    <t>NCO30</t>
  </si>
  <si>
    <t>NCR38</t>
  </si>
  <si>
    <t>NCT06</t>
  </si>
  <si>
    <t>NCW06</t>
  </si>
  <si>
    <t>NCH07</t>
  </si>
  <si>
    <t>NCV54</t>
  </si>
  <si>
    <t>NCN06</t>
  </si>
  <si>
    <t>NCZ30</t>
  </si>
  <si>
    <t>NCC19</t>
  </si>
  <si>
    <t>NCW30</t>
  </si>
  <si>
    <t>NCA05</t>
  </si>
  <si>
    <t>NCJ29</t>
  </si>
  <si>
    <t>NCL53</t>
  </si>
  <si>
    <t>DRL59</t>
  </si>
  <si>
    <t>DRM35</t>
  </si>
  <si>
    <t>DRF23</t>
  </si>
  <si>
    <t>FDQ44</t>
  </si>
  <si>
    <t>FDR08</t>
  </si>
  <si>
    <t>FDB33</t>
  </si>
  <si>
    <t>FDE45</t>
  </si>
  <si>
    <t>FDU07</t>
  </si>
  <si>
    <t>FDG45</t>
  </si>
  <si>
    <t>FDG44</t>
  </si>
  <si>
    <t>FDS08</t>
  </si>
  <si>
    <t>FDU40</t>
  </si>
  <si>
    <t>FDZ52</t>
  </si>
  <si>
    <t>FDL04</t>
  </si>
  <si>
    <t>FDG29</t>
  </si>
  <si>
    <t>FDV40</t>
  </si>
  <si>
    <t>FDM52</t>
  </si>
  <si>
    <t>FDG52</t>
  </si>
  <si>
    <t>FDH41</t>
  </si>
  <si>
    <t>FDJ41</t>
  </si>
  <si>
    <t>DRH51</t>
  </si>
  <si>
    <t>DRI51</t>
  </si>
  <si>
    <t>FDI15</t>
  </si>
  <si>
    <t>FDD03</t>
  </si>
  <si>
    <t>DRD15</t>
  </si>
  <si>
    <t>FDE39</t>
  </si>
  <si>
    <t>FDB51</t>
  </si>
  <si>
    <t>FDC02</t>
  </si>
  <si>
    <t>FDT13</t>
  </si>
  <si>
    <t>FDM14</t>
  </si>
  <si>
    <t>FDC26</t>
  </si>
  <si>
    <t>FDU13</t>
  </si>
  <si>
    <t>FDF50</t>
  </si>
  <si>
    <t>FDW35</t>
  </si>
  <si>
    <t>FDZ60</t>
  </si>
  <si>
    <t>FDO24</t>
  </si>
  <si>
    <t>FDC48</t>
  </si>
  <si>
    <t>FDJ16</t>
  </si>
  <si>
    <t>FDQ14</t>
  </si>
  <si>
    <t>OUT017</t>
  </si>
  <si>
    <t>FDF24</t>
  </si>
  <si>
    <t>FDR36</t>
  </si>
  <si>
    <t>OUT045</t>
  </si>
  <si>
    <t>FDI08</t>
  </si>
  <si>
    <t>NCR54</t>
  </si>
  <si>
    <t>FDB52</t>
  </si>
  <si>
    <t>FDB35</t>
  </si>
  <si>
    <t>FDD59</t>
  </si>
  <si>
    <t>DRC13</t>
  </si>
  <si>
    <t>DRB13</t>
  </si>
  <si>
    <t>FDS46</t>
  </si>
  <si>
    <t>FDV57</t>
  </si>
  <si>
    <t>FDW57</t>
  </si>
  <si>
    <t>FDW21</t>
  </si>
  <si>
    <t>FDU51</t>
  </si>
  <si>
    <t>FDS27</t>
  </si>
  <si>
    <t>FDH44</t>
  </si>
  <si>
    <t>FDQ08</t>
  </si>
  <si>
    <t>FDR19</t>
  </si>
  <si>
    <t>FDY20</t>
  </si>
  <si>
    <t>FDW19</t>
  </si>
  <si>
    <t>FDJ44</t>
  </si>
  <si>
    <t>FDO08</t>
  </si>
  <si>
    <t>FDO31</t>
  </si>
  <si>
    <t>FDQ28</t>
  </si>
  <si>
    <t>FDE05</t>
  </si>
  <si>
    <t>FDI05</t>
  </si>
  <si>
    <t>FDH04</t>
  </si>
  <si>
    <t>FDE40</t>
  </si>
  <si>
    <t>FDZ50</t>
  </si>
  <si>
    <t>FDU01</t>
  </si>
  <si>
    <t>FDT11</t>
  </si>
  <si>
    <t>FDA35</t>
  </si>
  <si>
    <t>FDP36</t>
  </si>
  <si>
    <t>FDB36</t>
  </si>
  <si>
    <t>FDF11</t>
  </si>
  <si>
    <t>DRD01</t>
  </si>
  <si>
    <t>DRC01</t>
  </si>
  <si>
    <t>FDY57</t>
  </si>
  <si>
    <t>FDC34</t>
  </si>
  <si>
    <t>FDI34</t>
  </si>
  <si>
    <t>FDV10</t>
  </si>
  <si>
    <t>FDI58</t>
  </si>
  <si>
    <t>FDX22</t>
  </si>
  <si>
    <t>FDG21</t>
  </si>
  <si>
    <t>FDR15</t>
  </si>
  <si>
    <t>FDG20</t>
  </si>
  <si>
    <t>FDS31</t>
  </si>
  <si>
    <t>FDU31</t>
  </si>
  <si>
    <t>FDO56</t>
  </si>
  <si>
    <t>FDB56</t>
  </si>
  <si>
    <t>FDY16</t>
  </si>
  <si>
    <t>FDH05</t>
  </si>
  <si>
    <t>FDT16</t>
  </si>
  <si>
    <t>FDT26</t>
  </si>
  <si>
    <t>FDQ26</t>
  </si>
  <si>
    <t>FDI27</t>
  </si>
  <si>
    <t>FDZ25</t>
  </si>
  <si>
    <t>FDG38</t>
  </si>
  <si>
    <t>FDV60</t>
  </si>
  <si>
    <t>FDY60</t>
  </si>
  <si>
    <t>FDJ12</t>
  </si>
  <si>
    <t>FDW12</t>
  </si>
  <si>
    <t>FDQ36</t>
  </si>
  <si>
    <t>FDE36</t>
  </si>
  <si>
    <t>FDD35</t>
  </si>
  <si>
    <t>DRH25</t>
  </si>
  <si>
    <t>DRH36</t>
  </si>
  <si>
    <t>DRI13</t>
  </si>
  <si>
    <t>DRF60</t>
  </si>
  <si>
    <t>DRE60</t>
  </si>
  <si>
    <t>DRB24</t>
  </si>
  <si>
    <t>DRI01</t>
  </si>
  <si>
    <t>FDY10</t>
  </si>
  <si>
    <t>FDB34</t>
  </si>
  <si>
    <t>FDC58</t>
  </si>
  <si>
    <t>FDZ22</t>
  </si>
  <si>
    <t>FDT34</t>
  </si>
  <si>
    <t>FDH34</t>
  </si>
  <si>
    <t>FDA33</t>
  </si>
  <si>
    <t>FDH09</t>
  </si>
  <si>
    <t>NCO02</t>
  </si>
  <si>
    <t>FDR39</t>
  </si>
  <si>
    <t>FDM03</t>
  </si>
  <si>
    <t>FDV15</t>
  </si>
  <si>
    <t>NCA06</t>
  </si>
  <si>
    <t>NCJ06</t>
  </si>
  <si>
    <t>NCL42</t>
  </si>
  <si>
    <t>NCX06</t>
  </si>
  <si>
    <t>NCH55</t>
  </si>
  <si>
    <t>NCH06</t>
  </si>
  <si>
    <t>NCE55</t>
  </si>
  <si>
    <t>NCA42</t>
  </si>
  <si>
    <t>NCS30</t>
  </si>
  <si>
    <t>NCA17</t>
  </si>
  <si>
    <t>NCB06</t>
  </si>
  <si>
    <t>NCA41</t>
  </si>
  <si>
    <t>NCS53</t>
  </si>
  <si>
    <t>NCL41</t>
  </si>
  <si>
    <t>NCQ29</t>
  </si>
  <si>
    <t>NCK17</t>
  </si>
  <si>
    <t>NCI29</t>
  </si>
  <si>
    <t>DRO59</t>
  </si>
  <si>
    <t>FDD57</t>
  </si>
  <si>
    <t>FDX55</t>
  </si>
  <si>
    <t>FDE44</t>
  </si>
  <si>
    <t>FDI45</t>
  </si>
  <si>
    <t>FDL08</t>
  </si>
  <si>
    <t>FDC20</t>
  </si>
  <si>
    <t>FDM20</t>
  </si>
  <si>
    <t>FDZ44</t>
  </si>
  <si>
    <t>FDP32</t>
  </si>
  <si>
    <t>FDD05</t>
  </si>
  <si>
    <t>FDI52</t>
  </si>
  <si>
    <t>FDT04</t>
  </si>
  <si>
    <t>FDK41</t>
  </si>
  <si>
    <t>FDB17</t>
  </si>
  <si>
    <t>FDD29</t>
  </si>
  <si>
    <t>FDD28</t>
  </si>
  <si>
    <t>FDG53</t>
  </si>
  <si>
    <t>FDZ04</t>
  </si>
  <si>
    <t>FDY52</t>
  </si>
  <si>
    <t>FDV50</t>
  </si>
  <si>
    <t>DRJ51</t>
  </si>
  <si>
    <t>FDX14</t>
  </si>
  <si>
    <t>DRG51</t>
  </si>
  <si>
    <t>FDB39</t>
  </si>
  <si>
    <t>FDP11</t>
  </si>
  <si>
    <t>FDN12</t>
  </si>
  <si>
    <t>FDB60</t>
  </si>
  <si>
    <t>FDF35</t>
  </si>
  <si>
    <t>DRL49</t>
  </si>
  <si>
    <t>DRF13</t>
  </si>
  <si>
    <t>DRD49</t>
  </si>
  <si>
    <t>DRD37</t>
  </si>
  <si>
    <t>DRK01</t>
  </si>
  <si>
    <t>DRG48</t>
  </si>
  <si>
    <t>FDQ21</t>
  </si>
  <si>
    <t>FDB59</t>
  </si>
  <si>
    <t>FDP58</t>
  </si>
  <si>
    <t>FDR45</t>
  </si>
  <si>
    <t>FDT22</t>
  </si>
  <si>
    <t>FDT21</t>
  </si>
  <si>
    <t>FDX34</t>
  </si>
  <si>
    <t>NCL07</t>
  </si>
  <si>
    <t>FDK55</t>
  </si>
  <si>
    <t>NCP18</t>
  </si>
  <si>
    <t>NCK54</t>
  </si>
  <si>
    <t>NCI06</t>
  </si>
  <si>
    <t>NCA18</t>
  </si>
  <si>
    <t>NCY42</t>
  </si>
  <si>
    <t>NCW05</t>
  </si>
  <si>
    <t>NCQ53</t>
  </si>
  <si>
    <t>NCC42</t>
  </si>
  <si>
    <t>NCT29</t>
  </si>
  <si>
    <t>NCI17</t>
  </si>
  <si>
    <t>DRJ23</t>
  </si>
  <si>
    <t>DRN59</t>
  </si>
  <si>
    <t>DRH23</t>
  </si>
  <si>
    <t>DRG23</t>
  </si>
  <si>
    <t>DRK11</t>
  </si>
  <si>
    <t>FDB45</t>
  </si>
  <si>
    <t>FDF32</t>
  </si>
  <si>
    <t>FDX08</t>
  </si>
  <si>
    <t>FDJ32</t>
  </si>
  <si>
    <t>FDV31</t>
  </si>
  <si>
    <t>FDJ56</t>
  </si>
  <si>
    <t>FDA31</t>
  </si>
  <si>
    <t>FDK52</t>
  </si>
  <si>
    <t>FDI28</t>
  </si>
  <si>
    <t>FDG04</t>
  </si>
  <si>
    <t>FDE53</t>
  </si>
  <si>
    <t>FDT38</t>
  </si>
  <si>
    <t>FDV02</t>
  </si>
  <si>
    <t>FDC04</t>
  </si>
  <si>
    <t>DRG27</t>
  </si>
  <si>
    <t>FDB27</t>
  </si>
  <si>
    <t>FDN02</t>
  </si>
  <si>
    <t>FDC50</t>
  </si>
  <si>
    <t>FDB50</t>
  </si>
  <si>
    <t>FDS01</t>
  </si>
  <si>
    <t>FDN13</t>
  </si>
  <si>
    <t>FDO13</t>
  </si>
  <si>
    <t>FDW59</t>
  </si>
  <si>
    <t>FDU23</t>
  </si>
  <si>
    <t>FDV23</t>
  </si>
  <si>
    <t>FDP23</t>
  </si>
  <si>
    <t>FDN48</t>
  </si>
  <si>
    <t>FDH12</t>
  </si>
  <si>
    <t>FDK24</t>
  </si>
  <si>
    <t>FDW23</t>
  </si>
  <si>
    <t>FDE58</t>
  </si>
  <si>
    <t>NCY05</t>
  </si>
  <si>
    <t>DRO35</t>
  </si>
  <si>
    <t>OUT046</t>
  </si>
  <si>
    <t>NCW54</t>
  </si>
  <si>
    <t>FDS35</t>
  </si>
  <si>
    <t>FDR34</t>
  </si>
  <si>
    <t>FDP45</t>
  </si>
  <si>
    <t>FDO09</t>
  </si>
  <si>
    <t>FDO45</t>
  </si>
  <si>
    <t>FDX33</t>
  </si>
  <si>
    <t>FDT15</t>
  </si>
  <si>
    <t>FDT27</t>
  </si>
  <si>
    <t>FDN03</t>
  </si>
  <si>
    <t>FDO27</t>
  </si>
  <si>
    <t>FDB57</t>
  </si>
  <si>
    <t>FDT32</t>
  </si>
  <si>
    <t>FDO19</t>
  </si>
  <si>
    <t>FDH45</t>
  </si>
  <si>
    <t>FDS44</t>
  </si>
  <si>
    <t>FDK20</t>
  </si>
  <si>
    <t>FDE17</t>
  </si>
  <si>
    <t>FDA40</t>
  </si>
  <si>
    <t>FDF28</t>
  </si>
  <si>
    <t>FDG05</t>
  </si>
  <si>
    <t>FDM16</t>
  </si>
  <si>
    <t>FDB03</t>
  </si>
  <si>
    <t>FDX38</t>
  </si>
  <si>
    <t>FDW38</t>
  </si>
  <si>
    <t>FDH50</t>
  </si>
  <si>
    <t>FDM02</t>
  </si>
  <si>
    <t>FDD26</t>
  </si>
  <si>
    <t>FDQ49</t>
  </si>
  <si>
    <t>FDY47</t>
  </si>
  <si>
    <t>FDT23</t>
  </si>
  <si>
    <t>FDY12</t>
  </si>
  <si>
    <t>FDB49</t>
  </si>
  <si>
    <t>FDC60</t>
  </si>
  <si>
    <t>DRH49</t>
  </si>
  <si>
    <t>DRN36</t>
  </si>
  <si>
    <t>DRE37</t>
  </si>
  <si>
    <t>DRJ37</t>
  </si>
  <si>
    <t>DRL60</t>
  </si>
  <si>
    <t>FDH58</t>
  </si>
  <si>
    <t>FDQ34</t>
  </si>
  <si>
    <t>FDQ46</t>
  </si>
  <si>
    <t>NCN19</t>
  </si>
  <si>
    <t>NCP06</t>
  </si>
  <si>
    <t>NCC06</t>
  </si>
  <si>
    <t>NCQ50</t>
  </si>
  <si>
    <t>NCL30</t>
  </si>
  <si>
    <t>NCF30</t>
  </si>
  <si>
    <t>NCE30</t>
  </si>
  <si>
    <t>NCU18</t>
  </si>
  <si>
    <t>NCG07</t>
  </si>
  <si>
    <t>NCS42</t>
  </si>
  <si>
    <t>NCB19</t>
  </si>
  <si>
    <t>NCN17</t>
  </si>
  <si>
    <t>NCM05</t>
  </si>
  <si>
    <t>DRL47</t>
  </si>
  <si>
    <t>DRJ35</t>
  </si>
  <si>
    <t>DRK47</t>
  </si>
  <si>
    <t>FDE32</t>
  </si>
  <si>
    <t>FDP20</t>
  </si>
  <si>
    <t>FDA32</t>
  </si>
  <si>
    <t>FDS07</t>
  </si>
  <si>
    <t>FDB44</t>
  </si>
  <si>
    <t>FDH16</t>
  </si>
  <si>
    <t>FDU04</t>
  </si>
  <si>
    <t>DRE03</t>
  </si>
  <si>
    <t>FDS50</t>
  </si>
  <si>
    <t>DRF51</t>
  </si>
  <si>
    <t>DRG39</t>
  </si>
  <si>
    <t>FDY25</t>
  </si>
  <si>
    <t>FDV59</t>
  </si>
  <si>
    <t>FDU35</t>
  </si>
  <si>
    <t>FDH24</t>
  </si>
  <si>
    <t>FDA48</t>
  </si>
  <si>
    <t>FDX24</t>
  </si>
  <si>
    <t>FDK36</t>
  </si>
  <si>
    <t>FDU56</t>
  </si>
  <si>
    <t>FDD20</t>
  </si>
  <si>
    <t>FDZ38</t>
  </si>
  <si>
    <t>FDX25</t>
  </si>
  <si>
    <t>OUT019</t>
  </si>
  <si>
    <t>FDZ48</t>
  </si>
  <si>
    <t>FDB23</t>
  </si>
  <si>
    <t>FDY34</t>
  </si>
  <si>
    <t>FDU21</t>
  </si>
  <si>
    <t>FDV27</t>
  </si>
  <si>
    <t>FDP51</t>
  </si>
  <si>
    <t>FDV19</t>
  </si>
  <si>
    <t>FDA55</t>
  </si>
  <si>
    <t>FDV16</t>
  </si>
  <si>
    <t>FDQ40</t>
  </si>
  <si>
    <t>FDJ14</t>
  </si>
  <si>
    <t>FDJ02</t>
  </si>
  <si>
    <t>FDB14</t>
  </si>
  <si>
    <t>FDK25</t>
  </si>
  <si>
    <t>FDX35</t>
  </si>
  <si>
    <t>FDS59</t>
  </si>
  <si>
    <t>FDQ60</t>
  </si>
  <si>
    <t>DRG01</t>
  </si>
  <si>
    <t>FDP33</t>
  </si>
  <si>
    <t>FDN21</t>
  </si>
  <si>
    <t>NCZ18</t>
  </si>
  <si>
    <t>NCX42</t>
  </si>
  <si>
    <t>NCT30</t>
  </si>
  <si>
    <t>NCJ42</t>
  </si>
  <si>
    <t>NCF42</t>
  </si>
  <si>
    <t>NCV29</t>
  </si>
  <si>
    <t>DRP35</t>
  </si>
  <si>
    <t>FDE08</t>
  </si>
  <si>
    <t>FDC32</t>
  </si>
  <si>
    <t>FDD16</t>
  </si>
  <si>
    <t>FDH27</t>
  </si>
  <si>
    <t>FDD04</t>
  </si>
  <si>
    <t>DRD27</t>
  </si>
  <si>
    <t>FDP37</t>
  </si>
  <si>
    <t>FDN01</t>
  </si>
  <si>
    <t>FDW47</t>
  </si>
  <si>
    <t>FDH48</t>
  </si>
  <si>
    <t>FDA36</t>
  </si>
  <si>
    <t>FDA52</t>
  </si>
  <si>
    <t>DRH59</t>
  </si>
  <si>
    <t>FDD23</t>
  </si>
  <si>
    <t>FDE35</t>
  </si>
  <si>
    <t>DRB48</t>
  </si>
  <si>
    <t>FDU10</t>
  </si>
  <si>
    <t>FDS58</t>
  </si>
  <si>
    <t>FDH46</t>
  </si>
  <si>
    <t>FDH31</t>
  </si>
  <si>
    <t>FDO39</t>
  </si>
  <si>
    <t>FDC08</t>
  </si>
  <si>
    <t>FDF45</t>
  </si>
  <si>
    <t>FDR56</t>
  </si>
  <si>
    <t>FDD21</t>
  </si>
  <si>
    <t>FDF44</t>
  </si>
  <si>
    <t>FDF53</t>
  </si>
  <si>
    <t>FDH17</t>
  </si>
  <si>
    <t>FDT52</t>
  </si>
  <si>
    <t>FDA27</t>
  </si>
  <si>
    <t>FDY38</t>
  </si>
  <si>
    <t>FDU50</t>
  </si>
  <si>
    <t>FDL50</t>
  </si>
  <si>
    <t>FDQ25</t>
  </si>
  <si>
    <t>FDO49</t>
  </si>
  <si>
    <t>FDX47</t>
  </si>
  <si>
    <t>FDL48</t>
  </si>
  <si>
    <t>FDM36</t>
  </si>
  <si>
    <t>FDP12</t>
  </si>
  <si>
    <t>FDS36</t>
  </si>
  <si>
    <t>FDY11</t>
  </si>
  <si>
    <t>FDI35</t>
  </si>
  <si>
    <t>DRK13</t>
  </si>
  <si>
    <t>FDP09</t>
  </si>
  <si>
    <t>FDV46</t>
  </si>
  <si>
    <t>FDW45</t>
  </si>
  <si>
    <t>FDR10</t>
  </si>
  <si>
    <t>FDY58</t>
  </si>
  <si>
    <t>FDY51</t>
  </si>
  <si>
    <t>FDG31</t>
  </si>
  <si>
    <t>FDK27</t>
  </si>
  <si>
    <t>NCP30</t>
  </si>
  <si>
    <t>NCR50</t>
  </si>
  <si>
    <t>NCD55</t>
  </si>
  <si>
    <t>NCD06</t>
  </si>
  <si>
    <t>NCR06</t>
  </si>
  <si>
    <t>NCO26</t>
  </si>
  <si>
    <t>NCF06</t>
  </si>
  <si>
    <t>NCT42</t>
  </si>
  <si>
    <t>NCW53</t>
  </si>
  <si>
    <t>NCY17</t>
  </si>
  <si>
    <t>NCM41</t>
  </si>
  <si>
    <t>NCO53</t>
  </si>
  <si>
    <t>NCN29</t>
  </si>
  <si>
    <t>NCR53</t>
  </si>
  <si>
    <t>NCB54</t>
  </si>
  <si>
    <t>DRI47</t>
  </si>
  <si>
    <t>DRN11</t>
  </si>
  <si>
    <t>FDV55</t>
  </si>
  <si>
    <t>FDL20</t>
  </si>
  <si>
    <t>FDZ56</t>
  </si>
  <si>
    <t>FDS20</t>
  </si>
  <si>
    <t>FDB53</t>
  </si>
  <si>
    <t>FDT28</t>
  </si>
  <si>
    <t>FDZ40</t>
  </si>
  <si>
    <t>FDQ04</t>
  </si>
  <si>
    <t>FDZ27</t>
  </si>
  <si>
    <t>FDA38</t>
  </si>
  <si>
    <t>FDJ50</t>
  </si>
  <si>
    <t>FDW13</t>
  </si>
  <si>
    <t>FDS37</t>
  </si>
  <si>
    <t>FDV25</t>
  </si>
  <si>
    <t>FDV35</t>
  </si>
  <si>
    <t>FDT48</t>
  </si>
  <si>
    <t>FDR48</t>
  </si>
  <si>
    <t>FDQ22</t>
  </si>
  <si>
    <t>FDH22</t>
  </si>
  <si>
    <t>FDU25</t>
  </si>
  <si>
    <t>FDX27</t>
  </si>
  <si>
    <t>FDK48</t>
  </si>
  <si>
    <t>FDW49</t>
  </si>
  <si>
    <t>FDB15</t>
  </si>
  <si>
    <t>NCO17</t>
  </si>
  <si>
    <t>FDR57</t>
  </si>
  <si>
    <t>NCY41</t>
  </si>
  <si>
    <t>NCV30</t>
  </si>
  <si>
    <t>DRM59</t>
  </si>
  <si>
    <t>FDQ31</t>
  </si>
  <si>
    <t>NCM19</t>
  </si>
  <si>
    <t>FDN23</t>
  </si>
  <si>
    <t>NCD19</t>
  </si>
  <si>
    <t>FDF08</t>
  </si>
  <si>
    <t>FDW01</t>
  </si>
  <si>
    <t>FDV07</t>
  </si>
  <si>
    <t>FDU16</t>
  </si>
  <si>
    <t>FDU44</t>
  </si>
  <si>
    <t>FDV56</t>
  </si>
  <si>
    <t>FDE51</t>
  </si>
  <si>
    <t>FDG08</t>
  </si>
  <si>
    <t>FDB38</t>
  </si>
  <si>
    <t>FDE38</t>
  </si>
  <si>
    <t>NCK06</t>
  </si>
  <si>
    <t>FDP13</t>
  </si>
  <si>
    <t>FDA03</t>
  </si>
  <si>
    <t>FDN20</t>
  </si>
  <si>
    <t>FDA14</t>
  </si>
  <si>
    <t>NCT18</t>
  </si>
  <si>
    <t>FDJ08</t>
  </si>
  <si>
    <t>FDT01</t>
  </si>
  <si>
    <t>FDO51</t>
  </si>
  <si>
    <t>FDL02</t>
  </si>
  <si>
    <t>FDU11</t>
  </si>
  <si>
    <t>FDD38</t>
  </si>
  <si>
    <t>DRF01</t>
  </si>
  <si>
    <t>FDX09</t>
  </si>
  <si>
    <t>FDU14</t>
  </si>
  <si>
    <t>NCF31</t>
  </si>
  <si>
    <t>FDO44</t>
  </si>
  <si>
    <t>FDL25</t>
  </si>
  <si>
    <t>NCV42</t>
  </si>
  <si>
    <t>FDT08</t>
  </si>
  <si>
    <t>FDD40</t>
  </si>
  <si>
    <t>FDL58</t>
  </si>
  <si>
    <t>FDU38</t>
  </si>
  <si>
    <t>FDT31</t>
  </si>
  <si>
    <t>NCN18</t>
  </si>
  <si>
    <t>FDU46</t>
  </si>
  <si>
    <t>FDN32</t>
  </si>
  <si>
    <t>NCB55</t>
  </si>
  <si>
    <t>FDU02</t>
  </si>
  <si>
    <t>FDM40</t>
  </si>
  <si>
    <t>FDP59</t>
  </si>
  <si>
    <t>NCO43</t>
  </si>
  <si>
    <t>FDN60</t>
  </si>
  <si>
    <t>NCW17</t>
  </si>
  <si>
    <t>FDV51</t>
  </si>
  <si>
    <t>FDC52</t>
  </si>
  <si>
    <t>FDB29</t>
  </si>
  <si>
    <t>NCF07</t>
  </si>
  <si>
    <t>FDS26</t>
  </si>
  <si>
    <t>FDV32</t>
  </si>
  <si>
    <t>DRF15</t>
  </si>
  <si>
    <t>NCU05</t>
  </si>
  <si>
    <t>NCO07</t>
  </si>
  <si>
    <t>FDT20</t>
  </si>
  <si>
    <t>FDW51</t>
  </si>
  <si>
    <t>NCI18</t>
  </si>
  <si>
    <t>DRJ25</t>
  </si>
  <si>
    <t>FDB11</t>
  </si>
  <si>
    <t>FDP16</t>
  </si>
  <si>
    <t>FDW20</t>
  </si>
  <si>
    <t>FDC46</t>
  </si>
  <si>
    <t>FDI20</t>
  </si>
  <si>
    <t>FDD45</t>
  </si>
  <si>
    <t>FDU15</t>
  </si>
  <si>
    <t>FDN25</t>
  </si>
  <si>
    <t>FDV21</t>
  </si>
  <si>
    <t>NCM42</t>
  </si>
  <si>
    <t>FDB20</t>
  </si>
  <si>
    <t>NCJ19</t>
  </si>
  <si>
    <t>FDZ34</t>
  </si>
  <si>
    <t>FDL10</t>
  </si>
  <si>
    <t>FDB47</t>
  </si>
  <si>
    <t>DRL23</t>
  </si>
  <si>
    <t>FDF02</t>
  </si>
  <si>
    <t>FDV37</t>
  </si>
  <si>
    <t>FDE33</t>
  </si>
  <si>
    <t>NCC31</t>
  </si>
  <si>
    <t>FDJ58</t>
  </si>
  <si>
    <t>FDJ52</t>
  </si>
  <si>
    <t>FDD14</t>
  </si>
  <si>
    <t>FDL46</t>
  </si>
  <si>
    <t>FDF52</t>
  </si>
  <si>
    <t>DRL37</t>
  </si>
  <si>
    <t>NCL19</t>
  </si>
  <si>
    <t>FDO36</t>
  </si>
  <si>
    <t>FDN39</t>
  </si>
  <si>
    <t>FDS43</t>
  </si>
  <si>
    <t>FDX19</t>
  </si>
  <si>
    <t>FDL27</t>
  </si>
  <si>
    <t>DRG13</t>
  </si>
  <si>
    <t>NCA54</t>
  </si>
  <si>
    <t>NCP41</t>
  </si>
  <si>
    <t>FDG28</t>
  </si>
  <si>
    <t>FDM56</t>
  </si>
  <si>
    <t>FDF39</t>
  </si>
  <si>
    <t>FDO58</t>
  </si>
  <si>
    <t>FDK26</t>
  </si>
  <si>
    <t>FDI46</t>
  </si>
  <si>
    <t>FDN31</t>
  </si>
  <si>
    <t>FDN16</t>
  </si>
  <si>
    <t>FDA56</t>
  </si>
  <si>
    <t>FDS32</t>
  </si>
  <si>
    <t>FDQ07</t>
  </si>
  <si>
    <t>FDB28</t>
  </si>
  <si>
    <t>FDU24</t>
  </si>
  <si>
    <t>FDW22</t>
  </si>
  <si>
    <t>DRK39</t>
  </si>
  <si>
    <t>DRK23</t>
  </si>
  <si>
    <t>FDH08</t>
  </si>
  <si>
    <t>DRF37</t>
  </si>
  <si>
    <t>DRG25</t>
  </si>
  <si>
    <t>NCD07</t>
  </si>
  <si>
    <t>FDV43</t>
  </si>
  <si>
    <t>FDP38</t>
  </si>
  <si>
    <t>NCF19</t>
  </si>
  <si>
    <t>DRM48</t>
  </si>
  <si>
    <t>DRL11</t>
  </si>
  <si>
    <t>FDK10</t>
  </si>
  <si>
    <t>FDU19</t>
  </si>
  <si>
    <t>NCP02</t>
  </si>
  <si>
    <t>FDD32</t>
  </si>
  <si>
    <t>FDQ48</t>
  </si>
  <si>
    <t>NCZ41</t>
  </si>
  <si>
    <t>FDN46</t>
  </si>
  <si>
    <t>FDE56</t>
  </si>
  <si>
    <t>FDT43</t>
  </si>
  <si>
    <t>FDQ20</t>
  </si>
  <si>
    <t>DRF27</t>
  </si>
  <si>
    <t>FDS23</t>
  </si>
  <si>
    <t>FDC10</t>
  </si>
  <si>
    <t>FDW43</t>
  </si>
  <si>
    <t>FDG41</t>
  </si>
  <si>
    <t>FDI21</t>
  </si>
  <si>
    <t>FDF17</t>
  </si>
  <si>
    <t>NCQ17</t>
  </si>
  <si>
    <t>FDQ27</t>
  </si>
  <si>
    <t>FDC56</t>
  </si>
  <si>
    <t>FDU45</t>
  </si>
  <si>
    <t>FDY01</t>
  </si>
  <si>
    <t>FDA45</t>
  </si>
  <si>
    <t>FDZ32</t>
  </si>
  <si>
    <t>FDJ38</t>
  </si>
  <si>
    <t>FDC29</t>
  </si>
  <si>
    <t>FDK46</t>
  </si>
  <si>
    <t>NCO54</t>
  </si>
  <si>
    <t>NCQ41</t>
  </si>
  <si>
    <t>FDM24</t>
  </si>
  <si>
    <t>NCU42</t>
  </si>
  <si>
    <t>FDI10</t>
  </si>
  <si>
    <t>NCZ29</t>
  </si>
  <si>
    <t>FDK33</t>
  </si>
  <si>
    <t>FDM57</t>
  </si>
  <si>
    <t>DRI49</t>
  </si>
  <si>
    <t>FDS33</t>
  </si>
  <si>
    <t>FDW15</t>
  </si>
  <si>
    <t>NCZ53</t>
  </si>
  <si>
    <t>FDB10</t>
  </si>
  <si>
    <t>FDN15</t>
  </si>
  <si>
    <t>NCE06</t>
  </si>
  <si>
    <t>FDD34</t>
  </si>
  <si>
    <t>NCO18</t>
  </si>
  <si>
    <t>FDZ28</t>
  </si>
  <si>
    <t>NCX17</t>
  </si>
  <si>
    <t>FDE41</t>
  </si>
  <si>
    <t>FDP26</t>
  </si>
  <si>
    <t>NCN41</t>
  </si>
  <si>
    <t>FDV20</t>
  </si>
  <si>
    <t>NCM54</t>
  </si>
  <si>
    <t>DRH01</t>
  </si>
  <si>
    <t>DRZ11</t>
  </si>
  <si>
    <t>FDW60</t>
  </si>
  <si>
    <t>NCU29</t>
  </si>
  <si>
    <t>FDL44</t>
  </si>
  <si>
    <t>FDE10</t>
  </si>
  <si>
    <t>DRC49</t>
  </si>
  <si>
    <t>FDW04</t>
  </si>
  <si>
    <t>FDZ51</t>
  </si>
  <si>
    <t>FDP01</t>
  </si>
  <si>
    <t>FDI48</t>
  </si>
  <si>
    <t>FDF14</t>
  </si>
  <si>
    <t>FDW55</t>
  </si>
  <si>
    <t>FDY09</t>
  </si>
  <si>
    <t>FDZ13</t>
  </si>
  <si>
    <t>FDO46</t>
  </si>
  <si>
    <t>FDR32</t>
  </si>
  <si>
    <t>FDV22</t>
  </si>
  <si>
    <t>FDM04</t>
  </si>
  <si>
    <t>FDY31</t>
  </si>
  <si>
    <t>FDR27</t>
  </si>
  <si>
    <t>FDL13</t>
  </si>
  <si>
    <t>NCL54</t>
  </si>
  <si>
    <t>NCB30</t>
  </si>
  <si>
    <t>FDO03</t>
  </si>
  <si>
    <t>FDB08</t>
  </si>
  <si>
    <t>FDG02</t>
  </si>
  <si>
    <t>FDT47</t>
  </si>
  <si>
    <t>FDM10</t>
  </si>
  <si>
    <t>FDK57</t>
  </si>
  <si>
    <t>FDV49</t>
  </si>
  <si>
    <t>FDI36</t>
  </si>
  <si>
    <t>FDA10</t>
  </si>
  <si>
    <t>FDL15</t>
  </si>
  <si>
    <t>DRM49</t>
  </si>
  <si>
    <t>FDP10</t>
  </si>
  <si>
    <t>FDK45</t>
  </si>
  <si>
    <t>FDJ03</t>
  </si>
  <si>
    <t>NCB07</t>
  </si>
  <si>
    <t>FDE09</t>
  </si>
  <si>
    <t>FDM21</t>
  </si>
  <si>
    <t>FDT35</t>
  </si>
  <si>
    <t>NCK30</t>
  </si>
  <si>
    <t>FDG16</t>
  </si>
  <si>
    <t>FDP46</t>
  </si>
  <si>
    <t>FDN24</t>
  </si>
  <si>
    <t>NCM55</t>
  </si>
  <si>
    <t>FDL12</t>
  </si>
  <si>
    <t>FDX10</t>
  </si>
  <si>
    <t>FDE46</t>
  </si>
  <si>
    <t>NCC55</t>
  </si>
  <si>
    <t>NCQ38</t>
  </si>
  <si>
    <t>FDT02</t>
  </si>
  <si>
    <t>FDW58</t>
  </si>
  <si>
    <t>FDI12</t>
  </si>
  <si>
    <t>NCN55</t>
  </si>
  <si>
    <t>FDE22</t>
  </si>
  <si>
    <t>NCK31</t>
  </si>
  <si>
    <t>FDD22</t>
  </si>
  <si>
    <t>FDE57</t>
  </si>
  <si>
    <t>FDS03</t>
  </si>
  <si>
    <t>FDK43</t>
  </si>
  <si>
    <t>NCP42</t>
  </si>
  <si>
    <t>NCQ18</t>
  </si>
  <si>
    <t>NCZ05</t>
  </si>
  <si>
    <t>FDV11</t>
  </si>
  <si>
    <t>NCE42</t>
  </si>
  <si>
    <t>FDX28</t>
  </si>
  <si>
    <t>FDZ02</t>
  </si>
  <si>
    <t>DRJ47</t>
  </si>
  <si>
    <t>FDB05</t>
  </si>
  <si>
    <t>FDT37</t>
  </si>
  <si>
    <t>DRZ24</t>
  </si>
  <si>
    <t>NCG19</t>
  </si>
  <si>
    <t>DRF36</t>
  </si>
  <si>
    <t>FDU43</t>
  </si>
  <si>
    <t>FDS39</t>
  </si>
  <si>
    <t>NCO06</t>
  </si>
  <si>
    <t>FDA16</t>
  </si>
  <si>
    <t>FDU59</t>
  </si>
  <si>
    <t>FDV13</t>
  </si>
  <si>
    <t>FDY43</t>
  </si>
  <si>
    <t>NCU06</t>
  </si>
  <si>
    <t>FDS10</t>
  </si>
  <si>
    <t>FDK02</t>
  </si>
  <si>
    <t>FDU47</t>
  </si>
  <si>
    <t>NCF43</t>
  </si>
  <si>
    <t>DRE25</t>
  </si>
  <si>
    <t>NCV17</t>
  </si>
  <si>
    <t>DRM11</t>
  </si>
  <si>
    <t>FDX48</t>
  </si>
  <si>
    <t>FDA09</t>
  </si>
  <si>
    <t>FDV03</t>
  </si>
  <si>
    <t>FDC23</t>
  </si>
  <si>
    <t>FDA08</t>
  </si>
  <si>
    <t>FDX51</t>
  </si>
  <si>
    <t>NCQ02</t>
  </si>
  <si>
    <t>DRC27</t>
  </si>
  <si>
    <t>FDI02</t>
  </si>
  <si>
    <t>FDO33</t>
  </si>
  <si>
    <t>NCR42</t>
  </si>
  <si>
    <t>FDN52</t>
  </si>
  <si>
    <t>DRJ13</t>
  </si>
  <si>
    <t>FDP15</t>
  </si>
  <si>
    <t>NCV18</t>
  </si>
  <si>
    <t>FDK32</t>
  </si>
  <si>
    <t>FDR03</t>
  </si>
  <si>
    <t>DRF48</t>
  </si>
  <si>
    <t>SOFT DRINKS</t>
  </si>
  <si>
    <t xml:space="preserve">  OUT013  </t>
  </si>
  <si>
    <t>out046</t>
  </si>
  <si>
    <t>Rating</t>
  </si>
  <si>
    <t>Sales</t>
  </si>
  <si>
    <t>Item Weight</t>
  </si>
  <si>
    <t>Item Visibility</t>
  </si>
  <si>
    <t>Outlet Type</t>
  </si>
  <si>
    <t>Outlet Size</t>
  </si>
  <si>
    <t>Outlet Location Type</t>
  </si>
  <si>
    <t>Outlet Identifier</t>
  </si>
  <si>
    <t>Outlet Establishment Year</t>
  </si>
  <si>
    <t>Item Type</t>
  </si>
  <si>
    <t>Item Identifier</t>
  </si>
  <si>
    <t>Item Fat Content</t>
  </si>
  <si>
    <t>Total general</t>
  </si>
  <si>
    <t>Promedio de Item Weight</t>
  </si>
  <si>
    <t>Etiquetas de fila</t>
  </si>
  <si>
    <t>Categories Weight</t>
  </si>
  <si>
    <t>Categories Visibility</t>
  </si>
  <si>
    <t>Categories Rating</t>
  </si>
  <si>
    <t>Supermarket Type4</t>
  </si>
  <si>
    <t>Nulos</t>
  </si>
  <si>
    <t xml:space="preserve">Item Fat Content </t>
  </si>
  <si>
    <t>Rangos de Categorías</t>
  </si>
  <si>
    <t>Cuartiles para Categories Weight</t>
  </si>
  <si>
    <t>Q1</t>
  </si>
  <si>
    <t>Q3</t>
  </si>
  <si>
    <t xml:space="preserve">Cuartiles para Categories Visibility </t>
  </si>
  <si>
    <t>En este caso solo hay un valor nulo que es fácilmente rellenable pues al disponer del identificador del item, si filtramos por el podemos obtener el valor correspondiente al nulo (Low Fat) a partir de otros registros.</t>
  </si>
  <si>
    <t>Hay un valor nulo y correponde al identificador del item NCD30. Lo que he hecho es filtrar por ese identificador y con los dos valores que disponemos de Sales, he hecho un promedio para rellenar el nulo.</t>
  </si>
  <si>
    <t xml:space="preserve">% nulos </t>
  </si>
  <si>
    <t>Para esta columna si que hay un % mayor de nulos, pero son de nuevo fácilmente rellenables gracias a disponer del identificador del item, pues podemos fijarnos en el peso que corresponde al mismo identificador en otros registros y ya dispondríamos del valor. Para rellenar estos nulos primero se genera una tabla dinámica de forma que se disponga del identificador y del peso y a continuación se emplea la fórmula de buscarv para rellenar la columna. Hay contados productos cuyo identificador solo aparece una vez en la base de datos y cuyo peso es nulo. En este caso no tenemos referencia para poder rellenar el nulo, y en vez de dejarlos con peso de 0 kg (distorsiona las medidas de estafística descriptiva), lo que se hace es dejarlos como valores nulos, pues son 4 registros contados que no van a afectar a nada en el análisis.</t>
  </si>
  <si>
    <t>Item Weight (Nulos)</t>
  </si>
  <si>
    <t>DUPLICADOS</t>
  </si>
  <si>
    <t>Se han eliminado dos registros que estaban completamente duplicados (en todos los campos) con el item identifier de FDX32</t>
  </si>
  <si>
    <t>Por otro lado, se ha observado que para el item identifier de NCB42 hay dos registros en donde todos los campos son idénticos excepto el de item fat content. En este caso se observa que uno de ellos es "regular" y el otro "lower fat". Si se filtra en la base de datos este identificador siempre aparece en otras ocasiones con "lower fat" por lo que "regular"sería modificado a "lower fat" y en este punto volvemos a disponer de dos registros completamente idénticos por todos los campos. Uno queda eliminado.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</si>
</sst>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
    <numFmt numFmtId="165" formatCode="#,##0.00\ &quot;€&quot;"/>
  </numFmts>
  <fonts count="5" x14ac:knownFonts="1">
    <font>
      <sz val="12"/>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sz val="8"/>
      <name val="Calibri"/>
      <family val="2"/>
      <scheme val="minor"/>
    </font>
  </fonts>
  <fills count="6">
    <fill>
      <patternFill patternType="none"/>
    </fill>
    <fill>
      <patternFill patternType="gray125"/>
    </fill>
    <fill>
      <patternFill patternType="solid">
        <fgColor theme="4"/>
        <bgColor indexed="64"/>
      </patternFill>
    </fill>
    <fill>
      <patternFill patternType="solid">
        <fgColor theme="8"/>
        <bgColor indexed="64"/>
      </patternFill>
    </fill>
    <fill>
      <patternFill patternType="solid">
        <fgColor theme="7"/>
        <bgColor indexed="64"/>
      </patternFill>
    </fill>
    <fill>
      <patternFill patternType="solid">
        <fgColor theme="9" tint="0.79998168889431442"/>
        <bgColor indexed="64"/>
      </patternFill>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1" fillId="0" borderId="0"/>
    <xf numFmtId="9" fontId="3" fillId="0" borderId="0" applyFont="0" applyFill="0" applyBorder="0" applyAlignment="0" applyProtection="0"/>
  </cellStyleXfs>
  <cellXfs count="20">
    <xf numFmtId="0" fontId="0" fillId="0" borderId="0" xfId="0"/>
    <xf numFmtId="0" fontId="1" fillId="0" borderId="0" xfId="1"/>
    <xf numFmtId="0" fontId="2" fillId="0" borderId="1" xfId="1" applyFont="1" applyBorder="1" applyAlignment="1">
      <alignment horizontal="center" vertical="top"/>
    </xf>
    <xf numFmtId="0" fontId="1" fillId="0" borderId="0" xfId="1" applyAlignment="1">
      <alignment horizontal="left"/>
    </xf>
    <xf numFmtId="0" fontId="1" fillId="0" borderId="0" xfId="1" pivotButton="1"/>
    <xf numFmtId="49" fontId="2" fillId="0" borderId="1" xfId="1" applyNumberFormat="1" applyFont="1" applyBorder="1" applyAlignment="1">
      <alignment horizontal="center" vertical="top"/>
    </xf>
    <xf numFmtId="49" fontId="2" fillId="2" borderId="1" xfId="1" applyNumberFormat="1" applyFont="1" applyFill="1" applyBorder="1" applyAlignment="1">
      <alignment horizontal="center" vertical="top"/>
    </xf>
    <xf numFmtId="49" fontId="1" fillId="0" borderId="0" xfId="1" applyNumberFormat="1"/>
    <xf numFmtId="1" fontId="1" fillId="0" borderId="0" xfId="1" applyNumberFormat="1"/>
    <xf numFmtId="164" fontId="1" fillId="0" borderId="0" xfId="1" applyNumberFormat="1"/>
    <xf numFmtId="165" fontId="1" fillId="0" borderId="0" xfId="1" applyNumberFormat="1"/>
    <xf numFmtId="2" fontId="1" fillId="0" borderId="0" xfId="1" applyNumberFormat="1"/>
    <xf numFmtId="49" fontId="2" fillId="3" borderId="1" xfId="1" applyNumberFormat="1" applyFont="1" applyFill="1" applyBorder="1" applyAlignment="1">
      <alignment horizontal="center" vertical="top"/>
    </xf>
    <xf numFmtId="49" fontId="2" fillId="4" borderId="1" xfId="1" applyNumberFormat="1" applyFont="1" applyFill="1" applyBorder="1" applyAlignment="1">
      <alignment horizontal="center" vertical="top"/>
    </xf>
    <xf numFmtId="0" fontId="1" fillId="3" borderId="0" xfId="1" applyFill="1"/>
    <xf numFmtId="0" fontId="1" fillId="4" borderId="0" xfId="1" applyFill="1"/>
    <xf numFmtId="0" fontId="2" fillId="0" borderId="0" xfId="1" applyFont="1"/>
    <xf numFmtId="10" fontId="1" fillId="0" borderId="0" xfId="2" applyNumberFormat="1" applyFont="1"/>
    <xf numFmtId="49" fontId="1" fillId="0" borderId="0" xfId="1" applyNumberFormat="1" applyFill="1"/>
    <xf numFmtId="0" fontId="1" fillId="5" borderId="0" xfId="1" applyFill="1"/>
  </cellXfs>
  <cellStyles count="3">
    <cellStyle name="Normal" xfId="0" builtinId="0"/>
    <cellStyle name="Normal 2" xfId="1" xr:uid="{934EB435-BF57-AF47-994B-8966D2EC5D30}"/>
    <cellStyle name="Porcentaje" xfId="2" builtinId="5"/>
  </cellStyles>
  <dxfs count="22">
    <dxf>
      <numFmt numFmtId="2" formatCode="0.00"/>
    </dxf>
    <dxf>
      <numFmt numFmtId="2" formatCode="0.00"/>
    </dxf>
    <dxf>
      <numFmt numFmtId="2" formatCode="0.00"/>
    </dxf>
    <dxf>
      <numFmt numFmtId="30" formatCode="@"/>
    </dxf>
    <dxf>
      <numFmt numFmtId="2" formatCode="0.00"/>
    </dxf>
    <dxf>
      <numFmt numFmtId="2" formatCode="0.00"/>
    </dxf>
    <dxf>
      <numFmt numFmtId="165" formatCode="#,##0.00\ &quot;€&quot;"/>
    </dxf>
    <dxf>
      <numFmt numFmtId="164" formatCode="0.000000000"/>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50800</xdr:colOff>
      <xdr:row>0</xdr:row>
      <xdr:rowOff>67984</xdr:rowOff>
    </xdr:from>
    <xdr:ext cx="9245600" cy="6259498"/>
    <xdr:pic>
      <xdr:nvPicPr>
        <xdr:cNvPr id="2" name="Imagen 1">
          <a:extLst>
            <a:ext uri="{FF2B5EF4-FFF2-40B4-BE49-F238E27FC236}">
              <a16:creationId xmlns:a16="http://schemas.microsoft.com/office/drawing/2014/main" id="{C85A6F2A-9404-974C-889E-9ADF2DFAE8C2}"/>
            </a:ext>
          </a:extLst>
        </xdr:cNvPr>
        <xdr:cNvPicPr>
          <a:picLocks noChangeAspect="1"/>
        </xdr:cNvPicPr>
      </xdr:nvPicPr>
      <xdr:blipFill>
        <a:blip xmlns:r="http://schemas.openxmlformats.org/officeDocument/2006/relationships" r:embed="rId1"/>
        <a:stretch>
          <a:fillRect/>
        </a:stretch>
      </xdr:blipFill>
      <xdr:spPr>
        <a:xfrm>
          <a:off x="50800" y="67984"/>
          <a:ext cx="9245600" cy="6259498"/>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na&#769;lisis_Resultados_Dato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03.809236805559" createdVersion="6" refreshedVersion="6" minRefreshableVersion="3" recordCount="8523" xr:uid="{9E9F2BCC-F608-7441-BF22-2BA29830E04C}">
  <cacheSource type="worksheet">
    <worksheetSource name="Tabla13" r:id="rId2"/>
  </cacheSource>
  <cacheFields count="15">
    <cacheField name="Item Fat Content" numFmtId="49">
      <sharedItems containsBlank="1" count="5">
        <s v="Regular"/>
        <s v="Low Fat"/>
        <m u="1"/>
        <s v="LF" u="1"/>
        <s v="reg" u="1"/>
      </sharedItems>
    </cacheField>
    <cacheField name="Item Identifier" numFmtId="49">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49">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1">
      <sharedItems containsSemiMixedTypes="0" containsString="0" containsNumber="1" containsInteger="1" minValue="2011" maxValue="2022" count="9">
        <n v="2012"/>
        <n v="2022"/>
        <n v="2016"/>
        <n v="2014"/>
        <n v="2015"/>
        <n v="2020"/>
        <n v="2011"/>
        <n v="2018"/>
        <n v="2017"/>
      </sharedItems>
    </cacheField>
    <cacheField name="Outlet Identifier" numFmtId="49">
      <sharedItems count="12">
        <s v="OUT049"/>
        <s v="OUT018"/>
        <s v="OUT046"/>
        <s v="OUT013"/>
        <s v="OUT045"/>
        <s v="OUT017"/>
        <s v="OUT010"/>
        <s v="OUT027"/>
        <s v="OUT035"/>
        <s v="OUT019"/>
        <s v="OUT013  " u="1"/>
        <s v="  OUT013  " u="1"/>
      </sharedItems>
    </cacheField>
    <cacheField name="Outlet Location Type" numFmtId="49">
      <sharedItems count="3">
        <s v="Tier 1"/>
        <s v="Tier 3"/>
        <s v="Tier 2"/>
      </sharedItems>
    </cacheField>
    <cacheField name="Outlet Size" numFmtId="49">
      <sharedItems count="3">
        <s v="Medium"/>
        <s v="Small"/>
        <s v="High"/>
      </sharedItems>
    </cacheField>
    <cacheField name="Outlet Type" numFmtId="49">
      <sharedItems count="5">
        <s v="Supermarket Type1"/>
        <s v="Supermarket Type2"/>
        <s v="Supermarket Type4"/>
        <s v="Supermarket Type3"/>
        <s v="Grocery Store" u="1"/>
      </sharedItems>
    </cacheField>
    <cacheField name="Item Visibility" numFmtId="164">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Sales" numFmtId="165">
      <sharedItems containsSemiMixedTypes="0" containsString="0" containsNumber="1" minValue="31.29" maxValue="266.88839999999999" count="5938">
        <n v="145.4786"/>
        <n v="115.3492"/>
        <n v="165.02099999999999"/>
        <n v="126.5046"/>
        <n v="55.1614"/>
        <n v="102.4016"/>
        <n v="81.461799999999997"/>
        <n v="98.4726"/>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2">
      <sharedItems containsSemiMixedTypes="0" containsString="0" containsNumber="1" minValue="1" maxValue="5"/>
    </cacheField>
    <cacheField name="Categories Weight" numFmtId="49">
      <sharedItems count="3">
        <s v="Peso Medio"/>
        <s v="Peso Alto"/>
        <s v="Poco Peso"/>
      </sharedItems>
    </cacheField>
    <cacheField name="Item Weight" numFmtId="2">
      <sharedItems containsString="0" containsBlank="1" containsNumber="1" minValue="4.5549999999999997" maxValue="21.35"/>
    </cacheField>
    <cacheField name="Categories Visibility" numFmtId="49">
      <sharedItems count="3">
        <s v="Mayor visibilidad"/>
        <s v="Poca visibilidad"/>
        <s v="Visibilidad media"/>
      </sharedItems>
    </cacheField>
    <cacheField name="Categories Rating" numFmtId="49">
      <sharedItems count="6">
        <s v="Excelente"/>
        <s v="Bueno"/>
        <s v="Regular"/>
        <s v="Malo"/>
        <s v="Muy Malo"/>
        <s v="Muy bueno" u="1"/>
      </sharedItems>
    </cacheField>
  </cacheFields>
  <extLst>
    <ext xmlns:x14="http://schemas.microsoft.com/office/spreadsheetml/2009/9/main" uri="{725AE2AE-9491-48be-B2B4-4EB974FC3084}">
      <x14:pivotCacheDefinition pivotCacheId="8349356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x v="0"/>
    <x v="0"/>
    <x v="0"/>
    <x v="0"/>
    <x v="0"/>
    <x v="0"/>
    <n v="5"/>
    <x v="0"/>
    <n v="15.1"/>
    <x v="0"/>
    <x v="0"/>
  </r>
  <r>
    <x v="1"/>
    <x v="1"/>
    <x v="1"/>
    <x v="1"/>
    <x v="1"/>
    <x v="1"/>
    <x v="0"/>
    <x v="1"/>
    <x v="1"/>
    <x v="1"/>
    <n v="5"/>
    <x v="0"/>
    <n v="11.8"/>
    <x v="1"/>
    <x v="0"/>
  </r>
  <r>
    <x v="0"/>
    <x v="2"/>
    <x v="2"/>
    <x v="2"/>
    <x v="2"/>
    <x v="0"/>
    <x v="1"/>
    <x v="0"/>
    <x v="2"/>
    <x v="2"/>
    <n v="5"/>
    <x v="0"/>
    <n v="13.85"/>
    <x v="1"/>
    <x v="0"/>
  </r>
  <r>
    <x v="0"/>
    <x v="3"/>
    <x v="3"/>
    <x v="3"/>
    <x v="3"/>
    <x v="1"/>
    <x v="2"/>
    <x v="0"/>
    <x v="3"/>
    <x v="3"/>
    <n v="5"/>
    <x v="0"/>
    <n v="12.15"/>
    <x v="2"/>
    <x v="0"/>
  </r>
  <r>
    <x v="1"/>
    <x v="4"/>
    <x v="4"/>
    <x v="4"/>
    <x v="4"/>
    <x v="2"/>
    <x v="1"/>
    <x v="0"/>
    <x v="4"/>
    <x v="4"/>
    <n v="5"/>
    <x v="1"/>
    <n v="19.600000000000001"/>
    <x v="2"/>
    <x v="0"/>
  </r>
  <r>
    <x v="1"/>
    <x v="5"/>
    <x v="2"/>
    <x v="5"/>
    <x v="5"/>
    <x v="2"/>
    <x v="1"/>
    <x v="0"/>
    <x v="5"/>
    <x v="5"/>
    <n v="5"/>
    <x v="0"/>
    <n v="8.89"/>
    <x v="1"/>
    <x v="0"/>
  </r>
  <r>
    <x v="1"/>
    <x v="6"/>
    <x v="1"/>
    <x v="6"/>
    <x v="6"/>
    <x v="1"/>
    <x v="1"/>
    <x v="2"/>
    <x v="6"/>
    <x v="6"/>
    <n v="5"/>
    <x v="0"/>
    <n v="11.8"/>
    <x v="0"/>
    <x v="0"/>
  </r>
  <r>
    <x v="1"/>
    <x v="7"/>
    <x v="5"/>
    <x v="4"/>
    <x v="4"/>
    <x v="2"/>
    <x v="1"/>
    <x v="0"/>
    <x v="7"/>
    <x v="7"/>
    <n v="5"/>
    <x v="1"/>
    <n v="19.7"/>
    <x v="1"/>
    <x v="0"/>
  </r>
  <r>
    <x v="1"/>
    <x v="8"/>
    <x v="0"/>
    <x v="3"/>
    <x v="3"/>
    <x v="1"/>
    <x v="2"/>
    <x v="0"/>
    <x v="8"/>
    <x v="8"/>
    <n v="5"/>
    <x v="1"/>
    <n v="20.75"/>
    <x v="1"/>
    <x v="0"/>
  </r>
  <r>
    <x v="1"/>
    <x v="9"/>
    <x v="3"/>
    <x v="7"/>
    <x v="7"/>
    <x v="1"/>
    <x v="0"/>
    <x v="3"/>
    <x v="9"/>
    <x v="9"/>
    <n v="5"/>
    <x v="0"/>
    <n v="16.7"/>
    <x v="0"/>
    <x v="0"/>
  </r>
  <r>
    <x v="1"/>
    <x v="10"/>
    <x v="6"/>
    <x v="7"/>
    <x v="7"/>
    <x v="1"/>
    <x v="0"/>
    <x v="3"/>
    <x v="10"/>
    <x v="10"/>
    <n v="5"/>
    <x v="2"/>
    <n v="7.05"/>
    <x v="2"/>
    <x v="0"/>
  </r>
  <r>
    <x v="1"/>
    <x v="11"/>
    <x v="1"/>
    <x v="8"/>
    <x v="8"/>
    <x v="2"/>
    <x v="1"/>
    <x v="0"/>
    <x v="11"/>
    <x v="11"/>
    <n v="5"/>
    <x v="1"/>
    <n v="18.850000000000001"/>
    <x v="2"/>
    <x v="0"/>
  </r>
  <r>
    <x v="1"/>
    <x v="12"/>
    <x v="0"/>
    <x v="1"/>
    <x v="1"/>
    <x v="1"/>
    <x v="0"/>
    <x v="1"/>
    <x v="12"/>
    <x v="12"/>
    <n v="5"/>
    <x v="1"/>
    <n v="17.100000000000001"/>
    <x v="0"/>
    <x v="0"/>
  </r>
  <r>
    <x v="1"/>
    <x v="13"/>
    <x v="5"/>
    <x v="3"/>
    <x v="3"/>
    <x v="1"/>
    <x v="2"/>
    <x v="0"/>
    <x v="13"/>
    <x v="13"/>
    <n v="5"/>
    <x v="0"/>
    <n v="16.350000000000001"/>
    <x v="2"/>
    <x v="0"/>
  </r>
  <r>
    <x v="1"/>
    <x v="14"/>
    <x v="7"/>
    <x v="7"/>
    <x v="7"/>
    <x v="1"/>
    <x v="0"/>
    <x v="3"/>
    <x v="14"/>
    <x v="14"/>
    <n v="5"/>
    <x v="1"/>
    <n v="19.350000000000001"/>
    <x v="2"/>
    <x v="0"/>
  </r>
  <r>
    <x v="0"/>
    <x v="15"/>
    <x v="0"/>
    <x v="8"/>
    <x v="8"/>
    <x v="2"/>
    <x v="1"/>
    <x v="0"/>
    <x v="15"/>
    <x v="15"/>
    <n v="5"/>
    <x v="1"/>
    <n v="20.25"/>
    <x v="1"/>
    <x v="0"/>
  </r>
  <r>
    <x v="1"/>
    <x v="16"/>
    <x v="8"/>
    <x v="1"/>
    <x v="1"/>
    <x v="1"/>
    <x v="0"/>
    <x v="1"/>
    <x v="16"/>
    <x v="16"/>
    <n v="5"/>
    <x v="1"/>
    <n v="17.850000000000001"/>
    <x v="0"/>
    <x v="0"/>
  </r>
  <r>
    <x v="1"/>
    <x v="17"/>
    <x v="5"/>
    <x v="0"/>
    <x v="0"/>
    <x v="0"/>
    <x v="0"/>
    <x v="0"/>
    <x v="17"/>
    <x v="17"/>
    <n v="5"/>
    <x v="1"/>
    <n v="19.2"/>
    <x v="2"/>
    <x v="0"/>
  </r>
  <r>
    <x v="1"/>
    <x v="18"/>
    <x v="0"/>
    <x v="7"/>
    <x v="7"/>
    <x v="1"/>
    <x v="0"/>
    <x v="3"/>
    <x v="18"/>
    <x v="18"/>
    <n v="5"/>
    <x v="0"/>
    <n v="8.9849999999999994"/>
    <x v="0"/>
    <x v="0"/>
  </r>
  <r>
    <x v="1"/>
    <x v="19"/>
    <x v="9"/>
    <x v="1"/>
    <x v="1"/>
    <x v="1"/>
    <x v="0"/>
    <x v="1"/>
    <x v="19"/>
    <x v="19"/>
    <n v="5"/>
    <x v="0"/>
    <n v="12.1"/>
    <x v="1"/>
    <x v="0"/>
  </r>
  <r>
    <x v="0"/>
    <x v="20"/>
    <x v="0"/>
    <x v="7"/>
    <x v="7"/>
    <x v="1"/>
    <x v="0"/>
    <x v="3"/>
    <x v="20"/>
    <x v="20"/>
    <n v="5"/>
    <x v="0"/>
    <n v="15.1"/>
    <x v="1"/>
    <x v="0"/>
  </r>
  <r>
    <x v="1"/>
    <x v="21"/>
    <x v="10"/>
    <x v="7"/>
    <x v="7"/>
    <x v="1"/>
    <x v="0"/>
    <x v="3"/>
    <x v="21"/>
    <x v="21"/>
    <n v="5"/>
    <x v="0"/>
    <n v="10.895"/>
    <x v="1"/>
    <x v="0"/>
  </r>
  <r>
    <x v="1"/>
    <x v="22"/>
    <x v="2"/>
    <x v="1"/>
    <x v="1"/>
    <x v="1"/>
    <x v="0"/>
    <x v="1"/>
    <x v="22"/>
    <x v="22"/>
    <n v="5"/>
    <x v="2"/>
    <n v="6.85"/>
    <x v="1"/>
    <x v="0"/>
  </r>
  <r>
    <x v="1"/>
    <x v="23"/>
    <x v="11"/>
    <x v="1"/>
    <x v="1"/>
    <x v="1"/>
    <x v="0"/>
    <x v="1"/>
    <x v="23"/>
    <x v="23"/>
    <n v="5"/>
    <x v="1"/>
    <n v="17.25"/>
    <x v="2"/>
    <x v="0"/>
  </r>
  <r>
    <x v="0"/>
    <x v="24"/>
    <x v="11"/>
    <x v="5"/>
    <x v="5"/>
    <x v="2"/>
    <x v="0"/>
    <x v="0"/>
    <x v="24"/>
    <x v="24"/>
    <n v="5"/>
    <x v="0"/>
    <n v="16"/>
    <x v="2"/>
    <x v="0"/>
  </r>
  <r>
    <x v="1"/>
    <x v="25"/>
    <x v="2"/>
    <x v="5"/>
    <x v="5"/>
    <x v="2"/>
    <x v="0"/>
    <x v="0"/>
    <x v="25"/>
    <x v="25"/>
    <n v="5"/>
    <x v="0"/>
    <n v="13.35"/>
    <x v="0"/>
    <x v="0"/>
  </r>
  <r>
    <x v="1"/>
    <x v="26"/>
    <x v="2"/>
    <x v="8"/>
    <x v="8"/>
    <x v="2"/>
    <x v="1"/>
    <x v="0"/>
    <x v="26"/>
    <x v="26"/>
    <n v="5"/>
    <x v="2"/>
    <n v="6.6950000000000003"/>
    <x v="2"/>
    <x v="0"/>
  </r>
  <r>
    <x v="0"/>
    <x v="27"/>
    <x v="0"/>
    <x v="7"/>
    <x v="7"/>
    <x v="1"/>
    <x v="0"/>
    <x v="3"/>
    <x v="27"/>
    <x v="27"/>
    <n v="5"/>
    <x v="1"/>
    <n v="17.7"/>
    <x v="1"/>
    <x v="0"/>
  </r>
  <r>
    <x v="1"/>
    <x v="28"/>
    <x v="2"/>
    <x v="2"/>
    <x v="2"/>
    <x v="0"/>
    <x v="1"/>
    <x v="0"/>
    <x v="28"/>
    <x v="28"/>
    <n v="5"/>
    <x v="0"/>
    <n v="16.600000000000001"/>
    <x v="1"/>
    <x v="0"/>
  </r>
  <r>
    <x v="0"/>
    <x v="29"/>
    <x v="12"/>
    <x v="0"/>
    <x v="0"/>
    <x v="0"/>
    <x v="0"/>
    <x v="0"/>
    <x v="29"/>
    <x v="29"/>
    <n v="5"/>
    <x v="2"/>
    <n v="6.92"/>
    <x v="0"/>
    <x v="0"/>
  </r>
  <r>
    <x v="1"/>
    <x v="30"/>
    <x v="5"/>
    <x v="2"/>
    <x v="2"/>
    <x v="0"/>
    <x v="1"/>
    <x v="0"/>
    <x v="30"/>
    <x v="30"/>
    <n v="5"/>
    <x v="2"/>
    <n v="5.82"/>
    <x v="2"/>
    <x v="0"/>
  </r>
  <r>
    <x v="1"/>
    <x v="31"/>
    <x v="1"/>
    <x v="3"/>
    <x v="3"/>
    <x v="1"/>
    <x v="2"/>
    <x v="0"/>
    <x v="31"/>
    <x v="31"/>
    <n v="5"/>
    <x v="0"/>
    <n v="14.8"/>
    <x v="1"/>
    <x v="0"/>
  </r>
  <r>
    <x v="1"/>
    <x v="32"/>
    <x v="9"/>
    <x v="3"/>
    <x v="3"/>
    <x v="1"/>
    <x v="2"/>
    <x v="0"/>
    <x v="32"/>
    <x v="32"/>
    <n v="5"/>
    <x v="0"/>
    <n v="10.1"/>
    <x v="2"/>
    <x v="0"/>
  </r>
  <r>
    <x v="1"/>
    <x v="33"/>
    <x v="5"/>
    <x v="3"/>
    <x v="3"/>
    <x v="1"/>
    <x v="2"/>
    <x v="0"/>
    <x v="33"/>
    <x v="33"/>
    <n v="5"/>
    <x v="2"/>
    <n v="7.67"/>
    <x v="0"/>
    <x v="0"/>
  </r>
  <r>
    <x v="1"/>
    <x v="34"/>
    <x v="6"/>
    <x v="5"/>
    <x v="5"/>
    <x v="2"/>
    <x v="0"/>
    <x v="0"/>
    <x v="34"/>
    <x v="34"/>
    <n v="5"/>
    <x v="0"/>
    <n v="15.6"/>
    <x v="1"/>
    <x v="0"/>
  </r>
  <r>
    <x v="1"/>
    <x v="35"/>
    <x v="2"/>
    <x v="3"/>
    <x v="3"/>
    <x v="1"/>
    <x v="2"/>
    <x v="0"/>
    <x v="35"/>
    <x v="35"/>
    <n v="5"/>
    <x v="0"/>
    <n v="9.31"/>
    <x v="2"/>
    <x v="0"/>
  </r>
  <r>
    <x v="1"/>
    <x v="36"/>
    <x v="0"/>
    <x v="4"/>
    <x v="4"/>
    <x v="2"/>
    <x v="0"/>
    <x v="0"/>
    <x v="36"/>
    <x v="36"/>
    <n v="5"/>
    <x v="0"/>
    <n v="11.8"/>
    <x v="0"/>
    <x v="0"/>
  </r>
  <r>
    <x v="0"/>
    <x v="37"/>
    <x v="6"/>
    <x v="4"/>
    <x v="4"/>
    <x v="2"/>
    <x v="0"/>
    <x v="0"/>
    <x v="37"/>
    <x v="37"/>
    <n v="5"/>
    <x v="0"/>
    <n v="13.15"/>
    <x v="2"/>
    <x v="0"/>
  </r>
  <r>
    <x v="1"/>
    <x v="38"/>
    <x v="0"/>
    <x v="0"/>
    <x v="0"/>
    <x v="0"/>
    <x v="0"/>
    <x v="0"/>
    <x v="38"/>
    <x v="38"/>
    <n v="5"/>
    <x v="0"/>
    <n v="16.25"/>
    <x v="2"/>
    <x v="0"/>
  </r>
  <r>
    <x v="0"/>
    <x v="39"/>
    <x v="7"/>
    <x v="2"/>
    <x v="2"/>
    <x v="0"/>
    <x v="1"/>
    <x v="0"/>
    <x v="39"/>
    <x v="39"/>
    <n v="5"/>
    <x v="0"/>
    <n v="13.85"/>
    <x v="2"/>
    <x v="0"/>
  </r>
  <r>
    <x v="0"/>
    <x v="40"/>
    <x v="11"/>
    <x v="3"/>
    <x v="3"/>
    <x v="1"/>
    <x v="2"/>
    <x v="0"/>
    <x v="40"/>
    <x v="40"/>
    <n v="5"/>
    <x v="2"/>
    <n v="6.75"/>
    <x v="0"/>
    <x v="0"/>
  </r>
  <r>
    <x v="0"/>
    <x v="41"/>
    <x v="0"/>
    <x v="7"/>
    <x v="7"/>
    <x v="1"/>
    <x v="0"/>
    <x v="3"/>
    <x v="41"/>
    <x v="41"/>
    <n v="5"/>
    <x v="0"/>
    <n v="15.7"/>
    <x v="1"/>
    <x v="0"/>
  </r>
  <r>
    <x v="1"/>
    <x v="42"/>
    <x v="9"/>
    <x v="4"/>
    <x v="4"/>
    <x v="2"/>
    <x v="0"/>
    <x v="0"/>
    <x v="42"/>
    <x v="42"/>
    <n v="5"/>
    <x v="0"/>
    <n v="10.5"/>
    <x v="2"/>
    <x v="0"/>
  </r>
  <r>
    <x v="1"/>
    <x v="43"/>
    <x v="6"/>
    <x v="0"/>
    <x v="0"/>
    <x v="0"/>
    <x v="0"/>
    <x v="0"/>
    <x v="43"/>
    <x v="43"/>
    <n v="5"/>
    <x v="0"/>
    <n v="9.3000000000000007"/>
    <x v="0"/>
    <x v="0"/>
  </r>
  <r>
    <x v="0"/>
    <x v="44"/>
    <x v="12"/>
    <x v="6"/>
    <x v="6"/>
    <x v="1"/>
    <x v="0"/>
    <x v="2"/>
    <x v="44"/>
    <x v="44"/>
    <n v="5"/>
    <x v="1"/>
    <n v="20.75"/>
    <x v="0"/>
    <x v="0"/>
  </r>
  <r>
    <x v="1"/>
    <x v="45"/>
    <x v="10"/>
    <x v="3"/>
    <x v="3"/>
    <x v="1"/>
    <x v="2"/>
    <x v="0"/>
    <x v="45"/>
    <x v="45"/>
    <n v="5"/>
    <x v="1"/>
    <n v="19.2"/>
    <x v="0"/>
    <x v="0"/>
  </r>
  <r>
    <x v="1"/>
    <x v="46"/>
    <x v="5"/>
    <x v="8"/>
    <x v="8"/>
    <x v="2"/>
    <x v="1"/>
    <x v="0"/>
    <x v="46"/>
    <x v="46"/>
    <n v="5"/>
    <x v="1"/>
    <n v="18.100000000000001"/>
    <x v="2"/>
    <x v="0"/>
  </r>
  <r>
    <x v="1"/>
    <x v="47"/>
    <x v="2"/>
    <x v="0"/>
    <x v="0"/>
    <x v="0"/>
    <x v="0"/>
    <x v="0"/>
    <x v="47"/>
    <x v="47"/>
    <n v="5"/>
    <x v="1"/>
    <n v="17.5"/>
    <x v="1"/>
    <x v="0"/>
  </r>
  <r>
    <x v="1"/>
    <x v="48"/>
    <x v="5"/>
    <x v="0"/>
    <x v="0"/>
    <x v="0"/>
    <x v="0"/>
    <x v="0"/>
    <x v="48"/>
    <x v="48"/>
    <n v="5"/>
    <x v="0"/>
    <n v="10.5"/>
    <x v="1"/>
    <x v="0"/>
  </r>
  <r>
    <x v="1"/>
    <x v="49"/>
    <x v="13"/>
    <x v="0"/>
    <x v="0"/>
    <x v="0"/>
    <x v="0"/>
    <x v="0"/>
    <x v="49"/>
    <x v="49"/>
    <n v="5"/>
    <x v="2"/>
    <n v="7.9749999999999996"/>
    <x v="1"/>
    <x v="0"/>
  </r>
  <r>
    <x v="1"/>
    <x v="50"/>
    <x v="3"/>
    <x v="0"/>
    <x v="0"/>
    <x v="0"/>
    <x v="0"/>
    <x v="0"/>
    <x v="50"/>
    <x v="50"/>
    <n v="5"/>
    <x v="0"/>
    <n v="10"/>
    <x v="1"/>
    <x v="0"/>
  </r>
  <r>
    <x v="1"/>
    <x v="51"/>
    <x v="3"/>
    <x v="0"/>
    <x v="0"/>
    <x v="0"/>
    <x v="0"/>
    <x v="0"/>
    <x v="51"/>
    <x v="51"/>
    <n v="5"/>
    <x v="0"/>
    <n v="10.1"/>
    <x v="1"/>
    <x v="0"/>
  </r>
  <r>
    <x v="1"/>
    <x v="52"/>
    <x v="11"/>
    <x v="0"/>
    <x v="0"/>
    <x v="0"/>
    <x v="0"/>
    <x v="0"/>
    <x v="52"/>
    <x v="52"/>
    <n v="5"/>
    <x v="0"/>
    <n v="8.93"/>
    <x v="2"/>
    <x v="0"/>
  </r>
  <r>
    <x v="1"/>
    <x v="53"/>
    <x v="2"/>
    <x v="0"/>
    <x v="0"/>
    <x v="0"/>
    <x v="0"/>
    <x v="0"/>
    <x v="53"/>
    <x v="53"/>
    <n v="5"/>
    <x v="2"/>
    <n v="7.3"/>
    <x v="2"/>
    <x v="0"/>
  </r>
  <r>
    <x v="1"/>
    <x v="54"/>
    <x v="2"/>
    <x v="0"/>
    <x v="0"/>
    <x v="0"/>
    <x v="0"/>
    <x v="0"/>
    <x v="54"/>
    <x v="54"/>
    <n v="5"/>
    <x v="2"/>
    <n v="7.93"/>
    <x v="1"/>
    <x v="0"/>
  </r>
  <r>
    <x v="1"/>
    <x v="55"/>
    <x v="2"/>
    <x v="0"/>
    <x v="0"/>
    <x v="0"/>
    <x v="0"/>
    <x v="0"/>
    <x v="55"/>
    <x v="55"/>
    <n v="5"/>
    <x v="0"/>
    <n v="15.35"/>
    <x v="1"/>
    <x v="0"/>
  </r>
  <r>
    <x v="1"/>
    <x v="56"/>
    <x v="2"/>
    <x v="0"/>
    <x v="0"/>
    <x v="0"/>
    <x v="0"/>
    <x v="0"/>
    <x v="56"/>
    <x v="56"/>
    <n v="5"/>
    <x v="1"/>
    <n v="19.350000000000001"/>
    <x v="1"/>
    <x v="0"/>
  </r>
  <r>
    <x v="1"/>
    <x v="57"/>
    <x v="0"/>
    <x v="0"/>
    <x v="0"/>
    <x v="0"/>
    <x v="0"/>
    <x v="0"/>
    <x v="57"/>
    <x v="57"/>
    <n v="5"/>
    <x v="0"/>
    <n v="9.5"/>
    <x v="2"/>
    <x v="0"/>
  </r>
  <r>
    <x v="1"/>
    <x v="58"/>
    <x v="0"/>
    <x v="0"/>
    <x v="0"/>
    <x v="0"/>
    <x v="0"/>
    <x v="0"/>
    <x v="58"/>
    <x v="58"/>
    <n v="5"/>
    <x v="0"/>
    <n v="10.5"/>
    <x v="2"/>
    <x v="0"/>
  </r>
  <r>
    <x v="1"/>
    <x v="59"/>
    <x v="0"/>
    <x v="0"/>
    <x v="0"/>
    <x v="0"/>
    <x v="0"/>
    <x v="0"/>
    <x v="20"/>
    <x v="59"/>
    <n v="5"/>
    <x v="0"/>
    <n v="15.6"/>
    <x v="1"/>
    <x v="0"/>
  </r>
  <r>
    <x v="1"/>
    <x v="60"/>
    <x v="9"/>
    <x v="0"/>
    <x v="0"/>
    <x v="0"/>
    <x v="0"/>
    <x v="0"/>
    <x v="59"/>
    <x v="60"/>
    <n v="5"/>
    <x v="2"/>
    <n v="5.88"/>
    <x v="1"/>
    <x v="0"/>
  </r>
  <r>
    <x v="1"/>
    <x v="61"/>
    <x v="9"/>
    <x v="0"/>
    <x v="0"/>
    <x v="0"/>
    <x v="0"/>
    <x v="0"/>
    <x v="60"/>
    <x v="61"/>
    <n v="5"/>
    <x v="0"/>
    <n v="8.8800000000000008"/>
    <x v="2"/>
    <x v="0"/>
  </r>
  <r>
    <x v="1"/>
    <x v="62"/>
    <x v="1"/>
    <x v="0"/>
    <x v="0"/>
    <x v="0"/>
    <x v="0"/>
    <x v="0"/>
    <x v="61"/>
    <x v="62"/>
    <n v="5"/>
    <x v="0"/>
    <n v="10.6"/>
    <x v="2"/>
    <x v="0"/>
  </r>
  <r>
    <x v="1"/>
    <x v="63"/>
    <x v="5"/>
    <x v="0"/>
    <x v="0"/>
    <x v="0"/>
    <x v="0"/>
    <x v="0"/>
    <x v="62"/>
    <x v="63"/>
    <n v="5"/>
    <x v="2"/>
    <n v="6.13"/>
    <x v="2"/>
    <x v="0"/>
  </r>
  <r>
    <x v="1"/>
    <x v="64"/>
    <x v="5"/>
    <x v="0"/>
    <x v="0"/>
    <x v="0"/>
    <x v="0"/>
    <x v="0"/>
    <x v="63"/>
    <x v="64"/>
    <n v="5"/>
    <x v="2"/>
    <n v="6.38"/>
    <x v="1"/>
    <x v="0"/>
  </r>
  <r>
    <x v="1"/>
    <x v="65"/>
    <x v="5"/>
    <x v="0"/>
    <x v="0"/>
    <x v="0"/>
    <x v="0"/>
    <x v="0"/>
    <x v="64"/>
    <x v="65"/>
    <n v="5"/>
    <x v="0"/>
    <n v="9.1950000000000003"/>
    <x v="2"/>
    <x v="0"/>
  </r>
  <r>
    <x v="1"/>
    <x v="66"/>
    <x v="5"/>
    <x v="0"/>
    <x v="0"/>
    <x v="0"/>
    <x v="0"/>
    <x v="0"/>
    <x v="65"/>
    <x v="66"/>
    <n v="5"/>
    <x v="0"/>
    <n v="11.3"/>
    <x v="2"/>
    <x v="0"/>
  </r>
  <r>
    <x v="1"/>
    <x v="67"/>
    <x v="5"/>
    <x v="0"/>
    <x v="0"/>
    <x v="0"/>
    <x v="0"/>
    <x v="0"/>
    <x v="66"/>
    <x v="67"/>
    <n v="5"/>
    <x v="0"/>
    <n v="12.6"/>
    <x v="1"/>
    <x v="0"/>
  </r>
  <r>
    <x v="1"/>
    <x v="68"/>
    <x v="5"/>
    <x v="0"/>
    <x v="0"/>
    <x v="0"/>
    <x v="0"/>
    <x v="0"/>
    <x v="67"/>
    <x v="68"/>
    <n v="5"/>
    <x v="1"/>
    <n v="17.25"/>
    <x v="0"/>
    <x v="0"/>
  </r>
  <r>
    <x v="1"/>
    <x v="69"/>
    <x v="5"/>
    <x v="0"/>
    <x v="0"/>
    <x v="0"/>
    <x v="0"/>
    <x v="0"/>
    <x v="68"/>
    <x v="69"/>
    <n v="5"/>
    <x v="1"/>
    <n v="19.100000000000001"/>
    <x v="2"/>
    <x v="0"/>
  </r>
  <r>
    <x v="1"/>
    <x v="70"/>
    <x v="7"/>
    <x v="0"/>
    <x v="0"/>
    <x v="0"/>
    <x v="0"/>
    <x v="0"/>
    <x v="69"/>
    <x v="70"/>
    <n v="5"/>
    <x v="0"/>
    <n v="9.8000000000000007"/>
    <x v="1"/>
    <x v="0"/>
  </r>
  <r>
    <x v="1"/>
    <x v="71"/>
    <x v="6"/>
    <x v="0"/>
    <x v="0"/>
    <x v="0"/>
    <x v="0"/>
    <x v="0"/>
    <x v="70"/>
    <x v="71"/>
    <n v="5"/>
    <x v="2"/>
    <n v="7.9050000000000002"/>
    <x v="1"/>
    <x v="0"/>
  </r>
  <r>
    <x v="1"/>
    <x v="72"/>
    <x v="6"/>
    <x v="0"/>
    <x v="0"/>
    <x v="0"/>
    <x v="0"/>
    <x v="0"/>
    <x v="71"/>
    <x v="72"/>
    <n v="5"/>
    <x v="0"/>
    <n v="10.8"/>
    <x v="2"/>
    <x v="0"/>
  </r>
  <r>
    <x v="1"/>
    <x v="73"/>
    <x v="6"/>
    <x v="0"/>
    <x v="0"/>
    <x v="0"/>
    <x v="0"/>
    <x v="0"/>
    <x v="72"/>
    <x v="73"/>
    <n v="5"/>
    <x v="0"/>
    <n v="12.1"/>
    <x v="1"/>
    <x v="0"/>
  </r>
  <r>
    <x v="0"/>
    <x v="74"/>
    <x v="13"/>
    <x v="0"/>
    <x v="0"/>
    <x v="0"/>
    <x v="0"/>
    <x v="0"/>
    <x v="73"/>
    <x v="74"/>
    <n v="5"/>
    <x v="0"/>
    <n v="15.5"/>
    <x v="2"/>
    <x v="0"/>
  </r>
  <r>
    <x v="0"/>
    <x v="75"/>
    <x v="13"/>
    <x v="0"/>
    <x v="0"/>
    <x v="0"/>
    <x v="0"/>
    <x v="0"/>
    <x v="74"/>
    <x v="75"/>
    <n v="5"/>
    <x v="1"/>
    <n v="20.7"/>
    <x v="2"/>
    <x v="0"/>
  </r>
  <r>
    <x v="0"/>
    <x v="76"/>
    <x v="8"/>
    <x v="0"/>
    <x v="0"/>
    <x v="0"/>
    <x v="0"/>
    <x v="0"/>
    <x v="75"/>
    <x v="76"/>
    <n v="5"/>
    <x v="2"/>
    <n v="8"/>
    <x v="2"/>
    <x v="0"/>
  </r>
  <r>
    <x v="0"/>
    <x v="77"/>
    <x v="3"/>
    <x v="0"/>
    <x v="0"/>
    <x v="0"/>
    <x v="0"/>
    <x v="0"/>
    <x v="76"/>
    <x v="77"/>
    <n v="5"/>
    <x v="1"/>
    <n v="19.5"/>
    <x v="2"/>
    <x v="0"/>
  </r>
  <r>
    <x v="0"/>
    <x v="78"/>
    <x v="11"/>
    <x v="0"/>
    <x v="0"/>
    <x v="0"/>
    <x v="0"/>
    <x v="0"/>
    <x v="77"/>
    <x v="0"/>
    <n v="5"/>
    <x v="0"/>
    <n v="14"/>
    <x v="2"/>
    <x v="0"/>
  </r>
  <r>
    <x v="0"/>
    <x v="79"/>
    <x v="11"/>
    <x v="0"/>
    <x v="0"/>
    <x v="0"/>
    <x v="0"/>
    <x v="0"/>
    <x v="20"/>
    <x v="78"/>
    <n v="5"/>
    <x v="1"/>
    <n v="20.25"/>
    <x v="1"/>
    <x v="0"/>
  </r>
  <r>
    <x v="0"/>
    <x v="80"/>
    <x v="2"/>
    <x v="0"/>
    <x v="0"/>
    <x v="0"/>
    <x v="0"/>
    <x v="0"/>
    <x v="78"/>
    <x v="79"/>
    <n v="5"/>
    <x v="0"/>
    <n v="11.3"/>
    <x v="2"/>
    <x v="0"/>
  </r>
  <r>
    <x v="0"/>
    <x v="81"/>
    <x v="2"/>
    <x v="0"/>
    <x v="0"/>
    <x v="0"/>
    <x v="0"/>
    <x v="0"/>
    <x v="79"/>
    <x v="80"/>
    <n v="5"/>
    <x v="0"/>
    <n v="11.6"/>
    <x v="2"/>
    <x v="0"/>
  </r>
  <r>
    <x v="0"/>
    <x v="82"/>
    <x v="2"/>
    <x v="0"/>
    <x v="0"/>
    <x v="0"/>
    <x v="0"/>
    <x v="0"/>
    <x v="80"/>
    <x v="81"/>
    <n v="5"/>
    <x v="0"/>
    <n v="16"/>
    <x v="0"/>
    <x v="0"/>
  </r>
  <r>
    <x v="0"/>
    <x v="83"/>
    <x v="7"/>
    <x v="0"/>
    <x v="0"/>
    <x v="0"/>
    <x v="0"/>
    <x v="0"/>
    <x v="81"/>
    <x v="82"/>
    <n v="5"/>
    <x v="0"/>
    <n v="10.195"/>
    <x v="1"/>
    <x v="0"/>
  </r>
  <r>
    <x v="0"/>
    <x v="84"/>
    <x v="7"/>
    <x v="0"/>
    <x v="0"/>
    <x v="0"/>
    <x v="0"/>
    <x v="0"/>
    <x v="82"/>
    <x v="83"/>
    <n v="5"/>
    <x v="0"/>
    <n v="13.65"/>
    <x v="1"/>
    <x v="0"/>
  </r>
  <r>
    <x v="0"/>
    <x v="85"/>
    <x v="6"/>
    <x v="0"/>
    <x v="0"/>
    <x v="0"/>
    <x v="0"/>
    <x v="0"/>
    <x v="83"/>
    <x v="84"/>
    <n v="5"/>
    <x v="0"/>
    <n v="9.6"/>
    <x v="2"/>
    <x v="0"/>
  </r>
  <r>
    <x v="0"/>
    <x v="86"/>
    <x v="6"/>
    <x v="0"/>
    <x v="0"/>
    <x v="0"/>
    <x v="0"/>
    <x v="0"/>
    <x v="84"/>
    <x v="85"/>
    <n v="5"/>
    <x v="0"/>
    <n v="10.695"/>
    <x v="1"/>
    <x v="0"/>
  </r>
  <r>
    <x v="0"/>
    <x v="87"/>
    <x v="6"/>
    <x v="0"/>
    <x v="0"/>
    <x v="0"/>
    <x v="0"/>
    <x v="0"/>
    <x v="85"/>
    <x v="86"/>
    <n v="5"/>
    <x v="0"/>
    <n v="12.3"/>
    <x v="2"/>
    <x v="0"/>
  </r>
  <r>
    <x v="1"/>
    <x v="88"/>
    <x v="1"/>
    <x v="0"/>
    <x v="0"/>
    <x v="0"/>
    <x v="0"/>
    <x v="0"/>
    <x v="86"/>
    <x v="87"/>
    <n v="5"/>
    <x v="0"/>
    <n v="11.395"/>
    <x v="1"/>
    <x v="0"/>
  </r>
  <r>
    <x v="0"/>
    <x v="89"/>
    <x v="13"/>
    <x v="0"/>
    <x v="0"/>
    <x v="0"/>
    <x v="0"/>
    <x v="0"/>
    <x v="87"/>
    <x v="88"/>
    <n v="5"/>
    <x v="0"/>
    <n v="12.35"/>
    <x v="0"/>
    <x v="0"/>
  </r>
  <r>
    <x v="0"/>
    <x v="90"/>
    <x v="11"/>
    <x v="0"/>
    <x v="0"/>
    <x v="0"/>
    <x v="0"/>
    <x v="0"/>
    <x v="88"/>
    <x v="89"/>
    <n v="5"/>
    <x v="1"/>
    <n v="20.7"/>
    <x v="0"/>
    <x v="0"/>
  </r>
  <r>
    <x v="1"/>
    <x v="91"/>
    <x v="10"/>
    <x v="7"/>
    <x v="9"/>
    <x v="0"/>
    <x v="1"/>
    <x v="2"/>
    <x v="89"/>
    <x v="90"/>
    <n v="5"/>
    <x v="0"/>
    <n v="16.349999999999998"/>
    <x v="1"/>
    <x v="0"/>
  </r>
  <r>
    <x v="1"/>
    <x v="92"/>
    <x v="3"/>
    <x v="7"/>
    <x v="9"/>
    <x v="0"/>
    <x v="1"/>
    <x v="2"/>
    <x v="90"/>
    <x v="91"/>
    <n v="5"/>
    <x v="0"/>
    <n v="12.5"/>
    <x v="0"/>
    <x v="0"/>
  </r>
  <r>
    <x v="1"/>
    <x v="93"/>
    <x v="11"/>
    <x v="7"/>
    <x v="9"/>
    <x v="0"/>
    <x v="1"/>
    <x v="2"/>
    <x v="91"/>
    <x v="92"/>
    <n v="5"/>
    <x v="0"/>
    <n v="13.8"/>
    <x v="0"/>
    <x v="0"/>
  </r>
  <r>
    <x v="1"/>
    <x v="94"/>
    <x v="0"/>
    <x v="7"/>
    <x v="9"/>
    <x v="0"/>
    <x v="1"/>
    <x v="2"/>
    <x v="92"/>
    <x v="93"/>
    <n v="5"/>
    <x v="2"/>
    <n v="8.7750000000000004"/>
    <x v="2"/>
    <x v="0"/>
  </r>
  <r>
    <x v="1"/>
    <x v="95"/>
    <x v="0"/>
    <x v="7"/>
    <x v="9"/>
    <x v="0"/>
    <x v="1"/>
    <x v="2"/>
    <x v="93"/>
    <x v="94"/>
    <n v="5"/>
    <x v="2"/>
    <n v="7.0199999999999987"/>
    <x v="0"/>
    <x v="0"/>
  </r>
  <r>
    <x v="1"/>
    <x v="96"/>
    <x v="0"/>
    <x v="7"/>
    <x v="9"/>
    <x v="0"/>
    <x v="1"/>
    <x v="2"/>
    <x v="94"/>
    <x v="95"/>
    <n v="5"/>
    <x v="0"/>
    <n v="16.25"/>
    <x v="2"/>
    <x v="0"/>
  </r>
  <r>
    <x v="1"/>
    <x v="97"/>
    <x v="1"/>
    <x v="7"/>
    <x v="9"/>
    <x v="0"/>
    <x v="1"/>
    <x v="2"/>
    <x v="95"/>
    <x v="96"/>
    <n v="5"/>
    <x v="1"/>
    <n v="20.75"/>
    <x v="2"/>
    <x v="0"/>
  </r>
  <r>
    <x v="1"/>
    <x v="98"/>
    <x v="1"/>
    <x v="7"/>
    <x v="9"/>
    <x v="0"/>
    <x v="1"/>
    <x v="2"/>
    <x v="20"/>
    <x v="97"/>
    <n v="5"/>
    <x v="2"/>
    <n v="5.6150000000000011"/>
    <x v="1"/>
    <x v="0"/>
  </r>
  <r>
    <x v="1"/>
    <x v="99"/>
    <x v="1"/>
    <x v="7"/>
    <x v="9"/>
    <x v="0"/>
    <x v="1"/>
    <x v="2"/>
    <x v="96"/>
    <x v="98"/>
    <n v="5"/>
    <x v="2"/>
    <n v="7.6849999999999996"/>
    <x v="2"/>
    <x v="0"/>
  </r>
  <r>
    <x v="1"/>
    <x v="100"/>
    <x v="1"/>
    <x v="7"/>
    <x v="9"/>
    <x v="0"/>
    <x v="1"/>
    <x v="2"/>
    <x v="97"/>
    <x v="99"/>
    <n v="5"/>
    <x v="1"/>
    <n v="19"/>
    <x v="2"/>
    <x v="0"/>
  </r>
  <r>
    <x v="1"/>
    <x v="101"/>
    <x v="5"/>
    <x v="7"/>
    <x v="9"/>
    <x v="0"/>
    <x v="1"/>
    <x v="2"/>
    <x v="98"/>
    <x v="100"/>
    <n v="5"/>
    <x v="0"/>
    <n v="12.3"/>
    <x v="2"/>
    <x v="0"/>
  </r>
  <r>
    <x v="1"/>
    <x v="102"/>
    <x v="5"/>
    <x v="7"/>
    <x v="9"/>
    <x v="0"/>
    <x v="1"/>
    <x v="2"/>
    <x v="99"/>
    <x v="101"/>
    <n v="5"/>
    <x v="1"/>
    <n v="20.25"/>
    <x v="0"/>
    <x v="0"/>
  </r>
  <r>
    <x v="1"/>
    <x v="13"/>
    <x v="5"/>
    <x v="7"/>
    <x v="9"/>
    <x v="0"/>
    <x v="1"/>
    <x v="2"/>
    <x v="100"/>
    <x v="102"/>
    <n v="5"/>
    <x v="0"/>
    <n v="16.350000000000001"/>
    <x v="0"/>
    <x v="0"/>
  </r>
  <r>
    <x v="1"/>
    <x v="103"/>
    <x v="5"/>
    <x v="7"/>
    <x v="9"/>
    <x v="0"/>
    <x v="1"/>
    <x v="2"/>
    <x v="101"/>
    <x v="103"/>
    <n v="5"/>
    <x v="1"/>
    <n v="17.100000000000001"/>
    <x v="2"/>
    <x v="0"/>
  </r>
  <r>
    <x v="1"/>
    <x v="104"/>
    <x v="7"/>
    <x v="7"/>
    <x v="9"/>
    <x v="0"/>
    <x v="1"/>
    <x v="2"/>
    <x v="102"/>
    <x v="104"/>
    <n v="5"/>
    <x v="1"/>
    <n v="17.5"/>
    <x v="2"/>
    <x v="0"/>
  </r>
  <r>
    <x v="1"/>
    <x v="105"/>
    <x v="14"/>
    <x v="7"/>
    <x v="9"/>
    <x v="0"/>
    <x v="1"/>
    <x v="2"/>
    <x v="103"/>
    <x v="105"/>
    <n v="5"/>
    <x v="1"/>
    <n v="17.75"/>
    <x v="0"/>
    <x v="0"/>
  </r>
  <r>
    <x v="0"/>
    <x v="106"/>
    <x v="12"/>
    <x v="7"/>
    <x v="9"/>
    <x v="0"/>
    <x v="1"/>
    <x v="2"/>
    <x v="104"/>
    <x v="106"/>
    <n v="5"/>
    <x v="0"/>
    <n v="13.85"/>
    <x v="0"/>
    <x v="0"/>
  </r>
  <r>
    <x v="0"/>
    <x v="107"/>
    <x v="3"/>
    <x v="7"/>
    <x v="9"/>
    <x v="0"/>
    <x v="1"/>
    <x v="2"/>
    <x v="105"/>
    <x v="107"/>
    <n v="5"/>
    <x v="1"/>
    <n v="20"/>
    <x v="0"/>
    <x v="0"/>
  </r>
  <r>
    <x v="0"/>
    <x v="108"/>
    <x v="0"/>
    <x v="7"/>
    <x v="9"/>
    <x v="0"/>
    <x v="1"/>
    <x v="2"/>
    <x v="106"/>
    <x v="108"/>
    <n v="5"/>
    <x v="0"/>
    <n v="16.7"/>
    <x v="0"/>
    <x v="0"/>
  </r>
  <r>
    <x v="0"/>
    <x v="109"/>
    <x v="7"/>
    <x v="7"/>
    <x v="9"/>
    <x v="0"/>
    <x v="1"/>
    <x v="2"/>
    <x v="107"/>
    <x v="109"/>
    <n v="5"/>
    <x v="2"/>
    <n v="5.19"/>
    <x v="2"/>
    <x v="0"/>
  </r>
  <r>
    <x v="0"/>
    <x v="110"/>
    <x v="15"/>
    <x v="7"/>
    <x v="9"/>
    <x v="0"/>
    <x v="1"/>
    <x v="2"/>
    <x v="108"/>
    <x v="110"/>
    <n v="5"/>
    <x v="1"/>
    <n v="21.2"/>
    <x v="1"/>
    <x v="0"/>
  </r>
  <r>
    <x v="0"/>
    <x v="111"/>
    <x v="3"/>
    <x v="7"/>
    <x v="9"/>
    <x v="0"/>
    <x v="1"/>
    <x v="2"/>
    <x v="109"/>
    <x v="111"/>
    <n v="5"/>
    <x v="0"/>
    <n v="16.75"/>
    <x v="1"/>
    <x v="0"/>
  </r>
  <r>
    <x v="0"/>
    <x v="112"/>
    <x v="2"/>
    <x v="7"/>
    <x v="9"/>
    <x v="0"/>
    <x v="1"/>
    <x v="2"/>
    <x v="20"/>
    <x v="112"/>
    <n v="5"/>
    <x v="0"/>
    <n v="9.1950000000000003"/>
    <x v="1"/>
    <x v="0"/>
  </r>
  <r>
    <x v="1"/>
    <x v="113"/>
    <x v="13"/>
    <x v="2"/>
    <x v="2"/>
    <x v="0"/>
    <x v="1"/>
    <x v="0"/>
    <x v="110"/>
    <x v="113"/>
    <n v="5"/>
    <x v="1"/>
    <n v="20.6"/>
    <x v="2"/>
    <x v="0"/>
  </r>
  <r>
    <x v="1"/>
    <x v="114"/>
    <x v="3"/>
    <x v="2"/>
    <x v="2"/>
    <x v="0"/>
    <x v="1"/>
    <x v="0"/>
    <x v="111"/>
    <x v="114"/>
    <n v="5"/>
    <x v="2"/>
    <n v="6.4249999999999998"/>
    <x v="1"/>
    <x v="0"/>
  </r>
  <r>
    <x v="1"/>
    <x v="115"/>
    <x v="3"/>
    <x v="2"/>
    <x v="2"/>
    <x v="0"/>
    <x v="1"/>
    <x v="0"/>
    <x v="112"/>
    <x v="115"/>
    <n v="5"/>
    <x v="2"/>
    <n v="7"/>
    <x v="0"/>
    <x v="0"/>
  </r>
  <r>
    <x v="1"/>
    <x v="116"/>
    <x v="3"/>
    <x v="2"/>
    <x v="2"/>
    <x v="0"/>
    <x v="1"/>
    <x v="0"/>
    <x v="113"/>
    <x v="116"/>
    <n v="5"/>
    <x v="0"/>
    <n v="16.5"/>
    <x v="2"/>
    <x v="0"/>
  </r>
  <r>
    <x v="1"/>
    <x v="52"/>
    <x v="11"/>
    <x v="2"/>
    <x v="2"/>
    <x v="0"/>
    <x v="1"/>
    <x v="0"/>
    <x v="114"/>
    <x v="117"/>
    <n v="5"/>
    <x v="0"/>
    <n v="8.93"/>
    <x v="2"/>
    <x v="0"/>
  </r>
  <r>
    <x v="1"/>
    <x v="117"/>
    <x v="11"/>
    <x v="2"/>
    <x v="2"/>
    <x v="0"/>
    <x v="1"/>
    <x v="0"/>
    <x v="115"/>
    <x v="118"/>
    <n v="5"/>
    <x v="0"/>
    <n v="12.6"/>
    <x v="1"/>
    <x v="0"/>
  </r>
  <r>
    <x v="1"/>
    <x v="118"/>
    <x v="2"/>
    <x v="2"/>
    <x v="2"/>
    <x v="0"/>
    <x v="1"/>
    <x v="0"/>
    <x v="116"/>
    <x v="119"/>
    <n v="5"/>
    <x v="1"/>
    <n v="17.5"/>
    <x v="1"/>
    <x v="0"/>
  </r>
  <r>
    <x v="1"/>
    <x v="119"/>
    <x v="0"/>
    <x v="2"/>
    <x v="2"/>
    <x v="0"/>
    <x v="1"/>
    <x v="0"/>
    <x v="117"/>
    <x v="120"/>
    <n v="5"/>
    <x v="0"/>
    <n v="13.1"/>
    <x v="2"/>
    <x v="0"/>
  </r>
  <r>
    <x v="1"/>
    <x v="120"/>
    <x v="0"/>
    <x v="2"/>
    <x v="2"/>
    <x v="0"/>
    <x v="1"/>
    <x v="0"/>
    <x v="118"/>
    <x v="121"/>
    <n v="5"/>
    <x v="0"/>
    <n v="16.100000000000001"/>
    <x v="2"/>
    <x v="0"/>
  </r>
  <r>
    <x v="1"/>
    <x v="121"/>
    <x v="1"/>
    <x v="2"/>
    <x v="2"/>
    <x v="0"/>
    <x v="1"/>
    <x v="0"/>
    <x v="119"/>
    <x v="122"/>
    <n v="5"/>
    <x v="0"/>
    <n v="15"/>
    <x v="2"/>
    <x v="0"/>
  </r>
  <r>
    <x v="1"/>
    <x v="122"/>
    <x v="1"/>
    <x v="2"/>
    <x v="2"/>
    <x v="0"/>
    <x v="1"/>
    <x v="0"/>
    <x v="120"/>
    <x v="123"/>
    <n v="5"/>
    <x v="1"/>
    <n v="17.600000000000001"/>
    <x v="1"/>
    <x v="0"/>
  </r>
  <r>
    <x v="1"/>
    <x v="13"/>
    <x v="5"/>
    <x v="2"/>
    <x v="2"/>
    <x v="0"/>
    <x v="1"/>
    <x v="0"/>
    <x v="121"/>
    <x v="124"/>
    <n v="5"/>
    <x v="0"/>
    <n v="16.350000000000001"/>
    <x v="2"/>
    <x v="0"/>
  </r>
  <r>
    <x v="1"/>
    <x v="123"/>
    <x v="5"/>
    <x v="2"/>
    <x v="2"/>
    <x v="0"/>
    <x v="1"/>
    <x v="0"/>
    <x v="122"/>
    <x v="125"/>
    <n v="5"/>
    <x v="1"/>
    <n v="17.600000000000001"/>
    <x v="1"/>
    <x v="0"/>
  </r>
  <r>
    <x v="1"/>
    <x v="124"/>
    <x v="5"/>
    <x v="2"/>
    <x v="2"/>
    <x v="0"/>
    <x v="1"/>
    <x v="0"/>
    <x v="123"/>
    <x v="126"/>
    <n v="5"/>
    <x v="1"/>
    <n v="19.25"/>
    <x v="0"/>
    <x v="0"/>
  </r>
  <r>
    <x v="1"/>
    <x v="125"/>
    <x v="5"/>
    <x v="2"/>
    <x v="2"/>
    <x v="0"/>
    <x v="1"/>
    <x v="0"/>
    <x v="124"/>
    <x v="127"/>
    <n v="5"/>
    <x v="1"/>
    <n v="20.350000000000001"/>
    <x v="1"/>
    <x v="0"/>
  </r>
  <r>
    <x v="1"/>
    <x v="126"/>
    <x v="7"/>
    <x v="2"/>
    <x v="2"/>
    <x v="0"/>
    <x v="1"/>
    <x v="0"/>
    <x v="125"/>
    <x v="128"/>
    <n v="5"/>
    <x v="2"/>
    <n v="6.17"/>
    <x v="1"/>
    <x v="0"/>
  </r>
  <r>
    <x v="1"/>
    <x v="127"/>
    <x v="7"/>
    <x v="2"/>
    <x v="2"/>
    <x v="0"/>
    <x v="1"/>
    <x v="0"/>
    <x v="126"/>
    <x v="129"/>
    <n v="5"/>
    <x v="0"/>
    <n v="16.350000000000001"/>
    <x v="2"/>
    <x v="0"/>
  </r>
  <r>
    <x v="1"/>
    <x v="128"/>
    <x v="6"/>
    <x v="2"/>
    <x v="2"/>
    <x v="0"/>
    <x v="1"/>
    <x v="0"/>
    <x v="127"/>
    <x v="130"/>
    <n v="5"/>
    <x v="1"/>
    <n v="17.7"/>
    <x v="0"/>
    <x v="0"/>
  </r>
  <r>
    <x v="1"/>
    <x v="129"/>
    <x v="6"/>
    <x v="2"/>
    <x v="2"/>
    <x v="0"/>
    <x v="1"/>
    <x v="0"/>
    <x v="128"/>
    <x v="131"/>
    <n v="5"/>
    <x v="1"/>
    <n v="17.850000000000001"/>
    <x v="2"/>
    <x v="0"/>
  </r>
  <r>
    <x v="1"/>
    <x v="130"/>
    <x v="6"/>
    <x v="2"/>
    <x v="2"/>
    <x v="0"/>
    <x v="1"/>
    <x v="0"/>
    <x v="129"/>
    <x v="132"/>
    <n v="5"/>
    <x v="1"/>
    <n v="18.600000000000001"/>
    <x v="2"/>
    <x v="0"/>
  </r>
  <r>
    <x v="1"/>
    <x v="131"/>
    <x v="6"/>
    <x v="2"/>
    <x v="2"/>
    <x v="0"/>
    <x v="1"/>
    <x v="0"/>
    <x v="130"/>
    <x v="133"/>
    <n v="5"/>
    <x v="1"/>
    <n v="19.600000000000001"/>
    <x v="2"/>
    <x v="0"/>
  </r>
  <r>
    <x v="1"/>
    <x v="132"/>
    <x v="4"/>
    <x v="2"/>
    <x v="2"/>
    <x v="0"/>
    <x v="1"/>
    <x v="0"/>
    <x v="131"/>
    <x v="134"/>
    <n v="5"/>
    <x v="0"/>
    <n v="13.85"/>
    <x v="2"/>
    <x v="0"/>
  </r>
  <r>
    <x v="1"/>
    <x v="133"/>
    <x v="4"/>
    <x v="2"/>
    <x v="2"/>
    <x v="0"/>
    <x v="1"/>
    <x v="0"/>
    <x v="132"/>
    <x v="135"/>
    <n v="5"/>
    <x v="0"/>
    <n v="15.85"/>
    <x v="0"/>
    <x v="0"/>
  </r>
  <r>
    <x v="0"/>
    <x v="134"/>
    <x v="13"/>
    <x v="2"/>
    <x v="2"/>
    <x v="0"/>
    <x v="1"/>
    <x v="0"/>
    <x v="133"/>
    <x v="136"/>
    <n v="5"/>
    <x v="0"/>
    <n v="9.3949999999999996"/>
    <x v="0"/>
    <x v="0"/>
  </r>
  <r>
    <x v="0"/>
    <x v="135"/>
    <x v="13"/>
    <x v="2"/>
    <x v="2"/>
    <x v="0"/>
    <x v="1"/>
    <x v="0"/>
    <x v="134"/>
    <x v="137"/>
    <n v="5"/>
    <x v="0"/>
    <n v="9.8000000000000007"/>
    <x v="2"/>
    <x v="0"/>
  </r>
  <r>
    <x v="0"/>
    <x v="136"/>
    <x v="12"/>
    <x v="2"/>
    <x v="2"/>
    <x v="0"/>
    <x v="1"/>
    <x v="0"/>
    <x v="135"/>
    <x v="138"/>
    <n v="5"/>
    <x v="1"/>
    <n v="21.1"/>
    <x v="1"/>
    <x v="0"/>
  </r>
  <r>
    <x v="0"/>
    <x v="137"/>
    <x v="3"/>
    <x v="2"/>
    <x v="2"/>
    <x v="0"/>
    <x v="1"/>
    <x v="0"/>
    <x v="136"/>
    <x v="139"/>
    <n v="5"/>
    <x v="2"/>
    <n v="8.1"/>
    <x v="1"/>
    <x v="0"/>
  </r>
  <r>
    <x v="0"/>
    <x v="138"/>
    <x v="11"/>
    <x v="2"/>
    <x v="2"/>
    <x v="0"/>
    <x v="1"/>
    <x v="0"/>
    <x v="137"/>
    <x v="140"/>
    <n v="5"/>
    <x v="0"/>
    <n v="11.35"/>
    <x v="1"/>
    <x v="0"/>
  </r>
  <r>
    <x v="0"/>
    <x v="139"/>
    <x v="2"/>
    <x v="2"/>
    <x v="2"/>
    <x v="0"/>
    <x v="1"/>
    <x v="0"/>
    <x v="138"/>
    <x v="141"/>
    <n v="5"/>
    <x v="0"/>
    <n v="9.1950000000000003"/>
    <x v="2"/>
    <x v="0"/>
  </r>
  <r>
    <x v="0"/>
    <x v="140"/>
    <x v="2"/>
    <x v="2"/>
    <x v="2"/>
    <x v="0"/>
    <x v="1"/>
    <x v="0"/>
    <x v="139"/>
    <x v="142"/>
    <n v="5"/>
    <x v="0"/>
    <n v="11.5"/>
    <x v="0"/>
    <x v="0"/>
  </r>
  <r>
    <x v="0"/>
    <x v="141"/>
    <x v="2"/>
    <x v="2"/>
    <x v="2"/>
    <x v="0"/>
    <x v="1"/>
    <x v="0"/>
    <x v="140"/>
    <x v="143"/>
    <n v="5"/>
    <x v="1"/>
    <n v="19.600000000000001"/>
    <x v="2"/>
    <x v="0"/>
  </r>
  <r>
    <x v="0"/>
    <x v="142"/>
    <x v="7"/>
    <x v="2"/>
    <x v="2"/>
    <x v="0"/>
    <x v="1"/>
    <x v="0"/>
    <x v="141"/>
    <x v="144"/>
    <n v="5"/>
    <x v="0"/>
    <n v="9.1950000000000003"/>
    <x v="2"/>
    <x v="0"/>
  </r>
  <r>
    <x v="0"/>
    <x v="143"/>
    <x v="14"/>
    <x v="2"/>
    <x v="2"/>
    <x v="0"/>
    <x v="1"/>
    <x v="0"/>
    <x v="142"/>
    <x v="145"/>
    <n v="5"/>
    <x v="2"/>
    <n v="7.42"/>
    <x v="1"/>
    <x v="0"/>
  </r>
  <r>
    <x v="0"/>
    <x v="144"/>
    <x v="14"/>
    <x v="2"/>
    <x v="2"/>
    <x v="0"/>
    <x v="1"/>
    <x v="0"/>
    <x v="143"/>
    <x v="146"/>
    <n v="5"/>
    <x v="1"/>
    <n v="17.350000000000001"/>
    <x v="0"/>
    <x v="0"/>
  </r>
  <r>
    <x v="0"/>
    <x v="145"/>
    <x v="6"/>
    <x v="2"/>
    <x v="2"/>
    <x v="0"/>
    <x v="1"/>
    <x v="0"/>
    <x v="144"/>
    <x v="147"/>
    <n v="5"/>
    <x v="2"/>
    <n v="5.34"/>
    <x v="1"/>
    <x v="0"/>
  </r>
  <r>
    <x v="0"/>
    <x v="146"/>
    <x v="6"/>
    <x v="2"/>
    <x v="2"/>
    <x v="0"/>
    <x v="1"/>
    <x v="0"/>
    <x v="145"/>
    <x v="148"/>
    <n v="5"/>
    <x v="2"/>
    <n v="6.3849999999999998"/>
    <x v="0"/>
    <x v="0"/>
  </r>
  <r>
    <x v="1"/>
    <x v="23"/>
    <x v="11"/>
    <x v="4"/>
    <x v="4"/>
    <x v="2"/>
    <x v="0"/>
    <x v="0"/>
    <x v="20"/>
    <x v="149"/>
    <n v="5"/>
    <x v="1"/>
    <n v="17.25"/>
    <x v="1"/>
    <x v="0"/>
  </r>
  <r>
    <x v="1"/>
    <x v="147"/>
    <x v="1"/>
    <x v="5"/>
    <x v="5"/>
    <x v="2"/>
    <x v="0"/>
    <x v="0"/>
    <x v="20"/>
    <x v="150"/>
    <n v="5"/>
    <x v="0"/>
    <n v="12.15"/>
    <x v="1"/>
    <x v="0"/>
  </r>
  <r>
    <x v="1"/>
    <x v="148"/>
    <x v="4"/>
    <x v="5"/>
    <x v="5"/>
    <x v="2"/>
    <x v="0"/>
    <x v="0"/>
    <x v="146"/>
    <x v="151"/>
    <n v="5"/>
    <x v="0"/>
    <n v="15.35"/>
    <x v="2"/>
    <x v="0"/>
  </r>
  <r>
    <x v="1"/>
    <x v="149"/>
    <x v="13"/>
    <x v="4"/>
    <x v="4"/>
    <x v="2"/>
    <x v="0"/>
    <x v="0"/>
    <x v="147"/>
    <x v="152"/>
    <n v="5"/>
    <x v="0"/>
    <n v="12"/>
    <x v="2"/>
    <x v="0"/>
  </r>
  <r>
    <x v="1"/>
    <x v="150"/>
    <x v="13"/>
    <x v="4"/>
    <x v="4"/>
    <x v="2"/>
    <x v="0"/>
    <x v="0"/>
    <x v="148"/>
    <x v="153"/>
    <n v="5"/>
    <x v="0"/>
    <n v="14.1"/>
    <x v="0"/>
    <x v="0"/>
  </r>
  <r>
    <x v="1"/>
    <x v="151"/>
    <x v="12"/>
    <x v="4"/>
    <x v="4"/>
    <x v="2"/>
    <x v="0"/>
    <x v="0"/>
    <x v="149"/>
    <x v="154"/>
    <n v="5"/>
    <x v="2"/>
    <n v="8.06"/>
    <x v="1"/>
    <x v="0"/>
  </r>
  <r>
    <x v="1"/>
    <x v="152"/>
    <x v="3"/>
    <x v="4"/>
    <x v="4"/>
    <x v="2"/>
    <x v="0"/>
    <x v="0"/>
    <x v="150"/>
    <x v="155"/>
    <n v="5"/>
    <x v="0"/>
    <n v="14.1"/>
    <x v="2"/>
    <x v="0"/>
  </r>
  <r>
    <x v="1"/>
    <x v="153"/>
    <x v="3"/>
    <x v="4"/>
    <x v="4"/>
    <x v="2"/>
    <x v="0"/>
    <x v="0"/>
    <x v="151"/>
    <x v="156"/>
    <n v="5"/>
    <x v="1"/>
    <n v="19.2"/>
    <x v="0"/>
    <x v="0"/>
  </r>
  <r>
    <x v="1"/>
    <x v="154"/>
    <x v="11"/>
    <x v="4"/>
    <x v="4"/>
    <x v="2"/>
    <x v="0"/>
    <x v="0"/>
    <x v="152"/>
    <x v="157"/>
    <n v="5"/>
    <x v="0"/>
    <n v="13.8"/>
    <x v="2"/>
    <x v="0"/>
  </r>
  <r>
    <x v="1"/>
    <x v="155"/>
    <x v="2"/>
    <x v="4"/>
    <x v="4"/>
    <x v="2"/>
    <x v="0"/>
    <x v="0"/>
    <x v="153"/>
    <x v="158"/>
    <n v="5"/>
    <x v="0"/>
    <n v="9.0649999999999995"/>
    <x v="0"/>
    <x v="0"/>
  </r>
  <r>
    <x v="1"/>
    <x v="156"/>
    <x v="2"/>
    <x v="4"/>
    <x v="4"/>
    <x v="2"/>
    <x v="0"/>
    <x v="0"/>
    <x v="154"/>
    <x v="159"/>
    <n v="5"/>
    <x v="0"/>
    <n v="14.3"/>
    <x v="0"/>
    <x v="0"/>
  </r>
  <r>
    <x v="1"/>
    <x v="157"/>
    <x v="0"/>
    <x v="4"/>
    <x v="4"/>
    <x v="2"/>
    <x v="0"/>
    <x v="0"/>
    <x v="155"/>
    <x v="160"/>
    <n v="5"/>
    <x v="2"/>
    <n v="5.98"/>
    <x v="2"/>
    <x v="0"/>
  </r>
  <r>
    <x v="1"/>
    <x v="58"/>
    <x v="0"/>
    <x v="4"/>
    <x v="4"/>
    <x v="2"/>
    <x v="0"/>
    <x v="0"/>
    <x v="156"/>
    <x v="161"/>
    <n v="5"/>
    <x v="0"/>
    <n v="10.5"/>
    <x v="2"/>
    <x v="0"/>
  </r>
  <r>
    <x v="1"/>
    <x v="119"/>
    <x v="0"/>
    <x v="4"/>
    <x v="4"/>
    <x v="2"/>
    <x v="0"/>
    <x v="0"/>
    <x v="157"/>
    <x v="162"/>
    <n v="5"/>
    <x v="0"/>
    <n v="13.1"/>
    <x v="2"/>
    <x v="0"/>
  </r>
  <r>
    <x v="1"/>
    <x v="158"/>
    <x v="0"/>
    <x v="4"/>
    <x v="4"/>
    <x v="2"/>
    <x v="0"/>
    <x v="0"/>
    <x v="158"/>
    <x v="163"/>
    <n v="5"/>
    <x v="0"/>
    <n v="14.7"/>
    <x v="2"/>
    <x v="0"/>
  </r>
  <r>
    <x v="1"/>
    <x v="159"/>
    <x v="0"/>
    <x v="4"/>
    <x v="4"/>
    <x v="2"/>
    <x v="0"/>
    <x v="0"/>
    <x v="159"/>
    <x v="164"/>
    <n v="5"/>
    <x v="1"/>
    <n v="17.5"/>
    <x v="1"/>
    <x v="0"/>
  </r>
  <r>
    <x v="1"/>
    <x v="160"/>
    <x v="0"/>
    <x v="4"/>
    <x v="4"/>
    <x v="2"/>
    <x v="0"/>
    <x v="0"/>
    <x v="160"/>
    <x v="165"/>
    <n v="5"/>
    <x v="1"/>
    <n v="19.100000000000001"/>
    <x v="0"/>
    <x v="0"/>
  </r>
  <r>
    <x v="1"/>
    <x v="161"/>
    <x v="0"/>
    <x v="4"/>
    <x v="4"/>
    <x v="2"/>
    <x v="0"/>
    <x v="0"/>
    <x v="161"/>
    <x v="166"/>
    <n v="5"/>
    <x v="1"/>
    <n v="19.850000000000001"/>
    <x v="2"/>
    <x v="0"/>
  </r>
  <r>
    <x v="1"/>
    <x v="162"/>
    <x v="1"/>
    <x v="4"/>
    <x v="4"/>
    <x v="2"/>
    <x v="1"/>
    <x v="0"/>
    <x v="162"/>
    <x v="167"/>
    <n v="5"/>
    <x v="0"/>
    <n v="9.8000000000000007"/>
    <x v="1"/>
    <x v="0"/>
  </r>
  <r>
    <x v="1"/>
    <x v="163"/>
    <x v="1"/>
    <x v="4"/>
    <x v="4"/>
    <x v="2"/>
    <x v="1"/>
    <x v="0"/>
    <x v="163"/>
    <x v="168"/>
    <n v="5"/>
    <x v="0"/>
    <n v="10.8"/>
    <x v="2"/>
    <x v="0"/>
  </r>
  <r>
    <x v="1"/>
    <x v="6"/>
    <x v="1"/>
    <x v="4"/>
    <x v="4"/>
    <x v="2"/>
    <x v="1"/>
    <x v="0"/>
    <x v="164"/>
    <x v="169"/>
    <n v="5"/>
    <x v="0"/>
    <n v="11.8"/>
    <x v="2"/>
    <x v="0"/>
  </r>
  <r>
    <x v="1"/>
    <x v="164"/>
    <x v="5"/>
    <x v="4"/>
    <x v="4"/>
    <x v="2"/>
    <x v="1"/>
    <x v="0"/>
    <x v="165"/>
    <x v="170"/>
    <n v="5"/>
    <x v="2"/>
    <n v="5.88"/>
    <x v="1"/>
    <x v="0"/>
  </r>
  <r>
    <x v="1"/>
    <x v="165"/>
    <x v="5"/>
    <x v="4"/>
    <x v="4"/>
    <x v="2"/>
    <x v="1"/>
    <x v="0"/>
    <x v="166"/>
    <x v="171"/>
    <n v="5"/>
    <x v="2"/>
    <n v="6.7750000000000004"/>
    <x v="0"/>
    <x v="0"/>
  </r>
  <r>
    <x v="1"/>
    <x v="166"/>
    <x v="5"/>
    <x v="4"/>
    <x v="4"/>
    <x v="2"/>
    <x v="1"/>
    <x v="0"/>
    <x v="167"/>
    <x v="172"/>
    <n v="5"/>
    <x v="2"/>
    <n v="8.42"/>
    <x v="2"/>
    <x v="0"/>
  </r>
  <r>
    <x v="1"/>
    <x v="167"/>
    <x v="5"/>
    <x v="4"/>
    <x v="4"/>
    <x v="2"/>
    <x v="1"/>
    <x v="0"/>
    <x v="168"/>
    <x v="173"/>
    <n v="5"/>
    <x v="0"/>
    <n v="10"/>
    <x v="1"/>
    <x v="0"/>
  </r>
  <r>
    <x v="1"/>
    <x v="168"/>
    <x v="5"/>
    <x v="4"/>
    <x v="4"/>
    <x v="2"/>
    <x v="1"/>
    <x v="0"/>
    <x v="169"/>
    <x v="174"/>
    <n v="5"/>
    <x v="1"/>
    <n v="19.100000000000001"/>
    <x v="0"/>
    <x v="0"/>
  </r>
  <r>
    <x v="1"/>
    <x v="169"/>
    <x v="5"/>
    <x v="4"/>
    <x v="4"/>
    <x v="2"/>
    <x v="1"/>
    <x v="0"/>
    <x v="170"/>
    <x v="175"/>
    <n v="5"/>
    <x v="1"/>
    <n v="19.75"/>
    <x v="1"/>
    <x v="0"/>
  </r>
  <r>
    <x v="1"/>
    <x v="170"/>
    <x v="6"/>
    <x v="4"/>
    <x v="4"/>
    <x v="2"/>
    <x v="1"/>
    <x v="0"/>
    <x v="171"/>
    <x v="176"/>
    <n v="5"/>
    <x v="0"/>
    <n v="12.85"/>
    <x v="2"/>
    <x v="0"/>
  </r>
  <r>
    <x v="1"/>
    <x v="171"/>
    <x v="6"/>
    <x v="4"/>
    <x v="4"/>
    <x v="2"/>
    <x v="1"/>
    <x v="0"/>
    <x v="172"/>
    <x v="177"/>
    <n v="5"/>
    <x v="0"/>
    <n v="16"/>
    <x v="2"/>
    <x v="0"/>
  </r>
  <r>
    <x v="1"/>
    <x v="172"/>
    <x v="4"/>
    <x v="4"/>
    <x v="4"/>
    <x v="2"/>
    <x v="1"/>
    <x v="0"/>
    <x v="20"/>
    <x v="178"/>
    <n v="5"/>
    <x v="2"/>
    <n v="5"/>
    <x v="1"/>
    <x v="0"/>
  </r>
  <r>
    <x v="1"/>
    <x v="173"/>
    <x v="4"/>
    <x v="4"/>
    <x v="4"/>
    <x v="2"/>
    <x v="1"/>
    <x v="0"/>
    <x v="173"/>
    <x v="179"/>
    <n v="5"/>
    <x v="2"/>
    <n v="5.73"/>
    <x v="2"/>
    <x v="0"/>
  </r>
  <r>
    <x v="1"/>
    <x v="174"/>
    <x v="4"/>
    <x v="4"/>
    <x v="4"/>
    <x v="2"/>
    <x v="1"/>
    <x v="0"/>
    <x v="174"/>
    <x v="180"/>
    <n v="5"/>
    <x v="2"/>
    <n v="7.81"/>
    <x v="2"/>
    <x v="0"/>
  </r>
  <r>
    <x v="1"/>
    <x v="175"/>
    <x v="13"/>
    <x v="5"/>
    <x v="5"/>
    <x v="2"/>
    <x v="1"/>
    <x v="0"/>
    <x v="175"/>
    <x v="181"/>
    <n v="5"/>
    <x v="0"/>
    <n v="14.35"/>
    <x v="2"/>
    <x v="0"/>
  </r>
  <r>
    <x v="1"/>
    <x v="176"/>
    <x v="3"/>
    <x v="5"/>
    <x v="5"/>
    <x v="2"/>
    <x v="1"/>
    <x v="0"/>
    <x v="176"/>
    <x v="182"/>
    <n v="5"/>
    <x v="2"/>
    <n v="6.4649999999999999"/>
    <x v="0"/>
    <x v="0"/>
  </r>
  <r>
    <x v="1"/>
    <x v="177"/>
    <x v="3"/>
    <x v="5"/>
    <x v="5"/>
    <x v="2"/>
    <x v="1"/>
    <x v="0"/>
    <x v="177"/>
    <x v="183"/>
    <n v="5"/>
    <x v="0"/>
    <n v="15.85"/>
    <x v="0"/>
    <x v="0"/>
  </r>
  <r>
    <x v="1"/>
    <x v="178"/>
    <x v="11"/>
    <x v="5"/>
    <x v="5"/>
    <x v="2"/>
    <x v="1"/>
    <x v="0"/>
    <x v="178"/>
    <x v="184"/>
    <n v="5"/>
    <x v="1"/>
    <n v="19.850000000000001"/>
    <x v="1"/>
    <x v="0"/>
  </r>
  <r>
    <x v="1"/>
    <x v="179"/>
    <x v="2"/>
    <x v="5"/>
    <x v="5"/>
    <x v="2"/>
    <x v="1"/>
    <x v="0"/>
    <x v="179"/>
    <x v="185"/>
    <n v="5"/>
    <x v="2"/>
    <n v="7.5"/>
    <x v="2"/>
    <x v="0"/>
  </r>
  <r>
    <x v="1"/>
    <x v="180"/>
    <x v="2"/>
    <x v="5"/>
    <x v="5"/>
    <x v="2"/>
    <x v="1"/>
    <x v="0"/>
    <x v="180"/>
    <x v="186"/>
    <n v="5"/>
    <x v="0"/>
    <n v="12.3"/>
    <x v="1"/>
    <x v="0"/>
  </r>
  <r>
    <x v="1"/>
    <x v="181"/>
    <x v="2"/>
    <x v="5"/>
    <x v="5"/>
    <x v="2"/>
    <x v="1"/>
    <x v="0"/>
    <x v="181"/>
    <x v="187"/>
    <n v="5"/>
    <x v="1"/>
    <n v="18.600000000000001"/>
    <x v="2"/>
    <x v="0"/>
  </r>
  <r>
    <x v="1"/>
    <x v="182"/>
    <x v="0"/>
    <x v="5"/>
    <x v="5"/>
    <x v="2"/>
    <x v="1"/>
    <x v="0"/>
    <x v="182"/>
    <x v="188"/>
    <n v="5"/>
    <x v="2"/>
    <n v="7.72"/>
    <x v="2"/>
    <x v="0"/>
  </r>
  <r>
    <x v="1"/>
    <x v="183"/>
    <x v="0"/>
    <x v="5"/>
    <x v="5"/>
    <x v="2"/>
    <x v="1"/>
    <x v="0"/>
    <x v="183"/>
    <x v="189"/>
    <n v="5"/>
    <x v="2"/>
    <n v="8.1850000000000005"/>
    <x v="2"/>
    <x v="0"/>
  </r>
  <r>
    <x v="1"/>
    <x v="184"/>
    <x v="0"/>
    <x v="5"/>
    <x v="5"/>
    <x v="2"/>
    <x v="1"/>
    <x v="0"/>
    <x v="184"/>
    <x v="190"/>
    <n v="5"/>
    <x v="0"/>
    <n v="16.350000000000001"/>
    <x v="1"/>
    <x v="0"/>
  </r>
  <r>
    <x v="1"/>
    <x v="185"/>
    <x v="9"/>
    <x v="5"/>
    <x v="5"/>
    <x v="2"/>
    <x v="1"/>
    <x v="0"/>
    <x v="185"/>
    <x v="191"/>
    <n v="5"/>
    <x v="0"/>
    <n v="9.5"/>
    <x v="2"/>
    <x v="0"/>
  </r>
  <r>
    <x v="1"/>
    <x v="19"/>
    <x v="9"/>
    <x v="5"/>
    <x v="5"/>
    <x v="2"/>
    <x v="1"/>
    <x v="0"/>
    <x v="186"/>
    <x v="192"/>
    <n v="5"/>
    <x v="0"/>
    <n v="12.1"/>
    <x v="1"/>
    <x v="0"/>
  </r>
  <r>
    <x v="1"/>
    <x v="186"/>
    <x v="9"/>
    <x v="5"/>
    <x v="5"/>
    <x v="2"/>
    <x v="1"/>
    <x v="0"/>
    <x v="187"/>
    <x v="193"/>
    <n v="5"/>
    <x v="0"/>
    <n v="16.600000000000001"/>
    <x v="0"/>
    <x v="0"/>
  </r>
  <r>
    <x v="1"/>
    <x v="187"/>
    <x v="1"/>
    <x v="5"/>
    <x v="5"/>
    <x v="2"/>
    <x v="1"/>
    <x v="0"/>
    <x v="188"/>
    <x v="194"/>
    <n v="5"/>
    <x v="2"/>
    <n v="5.1749999999999998"/>
    <x v="2"/>
    <x v="0"/>
  </r>
  <r>
    <x v="1"/>
    <x v="188"/>
    <x v="1"/>
    <x v="5"/>
    <x v="5"/>
    <x v="2"/>
    <x v="1"/>
    <x v="0"/>
    <x v="189"/>
    <x v="195"/>
    <n v="5"/>
    <x v="2"/>
    <n v="5.4"/>
    <x v="2"/>
    <x v="0"/>
  </r>
  <r>
    <x v="1"/>
    <x v="189"/>
    <x v="1"/>
    <x v="5"/>
    <x v="5"/>
    <x v="2"/>
    <x v="1"/>
    <x v="0"/>
    <x v="20"/>
    <x v="196"/>
    <n v="5"/>
    <x v="0"/>
    <n v="11.395"/>
    <x v="1"/>
    <x v="0"/>
  </r>
  <r>
    <x v="1"/>
    <x v="190"/>
    <x v="1"/>
    <x v="5"/>
    <x v="5"/>
    <x v="2"/>
    <x v="1"/>
    <x v="0"/>
    <x v="190"/>
    <x v="197"/>
    <n v="5"/>
    <x v="1"/>
    <n v="18.75"/>
    <x v="2"/>
    <x v="0"/>
  </r>
  <r>
    <x v="1"/>
    <x v="191"/>
    <x v="5"/>
    <x v="5"/>
    <x v="5"/>
    <x v="2"/>
    <x v="1"/>
    <x v="0"/>
    <x v="191"/>
    <x v="195"/>
    <n v="5"/>
    <x v="2"/>
    <n v="6.36"/>
    <x v="1"/>
    <x v="0"/>
  </r>
  <r>
    <x v="1"/>
    <x v="192"/>
    <x v="5"/>
    <x v="5"/>
    <x v="5"/>
    <x v="2"/>
    <x v="2"/>
    <x v="0"/>
    <x v="192"/>
    <x v="198"/>
    <n v="5"/>
    <x v="0"/>
    <n v="14.6"/>
    <x v="2"/>
    <x v="0"/>
  </r>
  <r>
    <x v="1"/>
    <x v="102"/>
    <x v="5"/>
    <x v="5"/>
    <x v="5"/>
    <x v="2"/>
    <x v="2"/>
    <x v="0"/>
    <x v="193"/>
    <x v="199"/>
    <n v="5"/>
    <x v="1"/>
    <n v="20.25"/>
    <x v="2"/>
    <x v="0"/>
  </r>
  <r>
    <x v="1"/>
    <x v="193"/>
    <x v="5"/>
    <x v="5"/>
    <x v="5"/>
    <x v="2"/>
    <x v="2"/>
    <x v="0"/>
    <x v="194"/>
    <x v="200"/>
    <n v="5"/>
    <x v="1"/>
    <n v="20.7"/>
    <x v="2"/>
    <x v="0"/>
  </r>
  <r>
    <x v="1"/>
    <x v="14"/>
    <x v="7"/>
    <x v="5"/>
    <x v="5"/>
    <x v="2"/>
    <x v="2"/>
    <x v="0"/>
    <x v="195"/>
    <x v="110"/>
    <n v="5"/>
    <x v="1"/>
    <n v="19.350000000000001"/>
    <x v="2"/>
    <x v="0"/>
  </r>
  <r>
    <x v="1"/>
    <x v="194"/>
    <x v="7"/>
    <x v="5"/>
    <x v="5"/>
    <x v="2"/>
    <x v="2"/>
    <x v="0"/>
    <x v="196"/>
    <x v="201"/>
    <n v="5"/>
    <x v="1"/>
    <n v="21.25"/>
    <x v="1"/>
    <x v="0"/>
  </r>
  <r>
    <x v="1"/>
    <x v="195"/>
    <x v="10"/>
    <x v="5"/>
    <x v="5"/>
    <x v="2"/>
    <x v="2"/>
    <x v="0"/>
    <x v="197"/>
    <x v="202"/>
    <n v="5"/>
    <x v="0"/>
    <n v="13.1"/>
    <x v="1"/>
    <x v="0"/>
  </r>
  <r>
    <x v="1"/>
    <x v="196"/>
    <x v="10"/>
    <x v="5"/>
    <x v="5"/>
    <x v="2"/>
    <x v="2"/>
    <x v="0"/>
    <x v="198"/>
    <x v="203"/>
    <n v="5"/>
    <x v="1"/>
    <n v="17.75"/>
    <x v="0"/>
    <x v="0"/>
  </r>
  <r>
    <x v="1"/>
    <x v="197"/>
    <x v="6"/>
    <x v="5"/>
    <x v="5"/>
    <x v="2"/>
    <x v="2"/>
    <x v="0"/>
    <x v="199"/>
    <x v="204"/>
    <n v="5"/>
    <x v="0"/>
    <n v="15.2"/>
    <x v="2"/>
    <x v="0"/>
  </r>
  <r>
    <x v="1"/>
    <x v="198"/>
    <x v="6"/>
    <x v="5"/>
    <x v="5"/>
    <x v="2"/>
    <x v="2"/>
    <x v="0"/>
    <x v="200"/>
    <x v="205"/>
    <n v="5"/>
    <x v="1"/>
    <n v="18.2"/>
    <x v="1"/>
    <x v="0"/>
  </r>
  <r>
    <x v="1"/>
    <x v="199"/>
    <x v="6"/>
    <x v="5"/>
    <x v="5"/>
    <x v="2"/>
    <x v="2"/>
    <x v="0"/>
    <x v="201"/>
    <x v="206"/>
    <n v="5"/>
    <x v="1"/>
    <n v="18.600000000000001"/>
    <x v="2"/>
    <x v="0"/>
  </r>
  <r>
    <x v="0"/>
    <x v="200"/>
    <x v="3"/>
    <x v="4"/>
    <x v="4"/>
    <x v="2"/>
    <x v="2"/>
    <x v="0"/>
    <x v="202"/>
    <x v="207"/>
    <n v="5"/>
    <x v="2"/>
    <n v="5.46"/>
    <x v="2"/>
    <x v="0"/>
  </r>
  <r>
    <x v="0"/>
    <x v="201"/>
    <x v="3"/>
    <x v="4"/>
    <x v="4"/>
    <x v="2"/>
    <x v="2"/>
    <x v="0"/>
    <x v="203"/>
    <x v="208"/>
    <n v="5"/>
    <x v="2"/>
    <n v="8.42"/>
    <x v="2"/>
    <x v="0"/>
  </r>
  <r>
    <x v="0"/>
    <x v="202"/>
    <x v="3"/>
    <x v="4"/>
    <x v="4"/>
    <x v="2"/>
    <x v="2"/>
    <x v="0"/>
    <x v="204"/>
    <x v="209"/>
    <n v="5"/>
    <x v="0"/>
    <n v="14"/>
    <x v="2"/>
    <x v="0"/>
  </r>
  <r>
    <x v="0"/>
    <x v="203"/>
    <x v="3"/>
    <x v="4"/>
    <x v="4"/>
    <x v="2"/>
    <x v="2"/>
    <x v="0"/>
    <x v="205"/>
    <x v="210"/>
    <n v="5"/>
    <x v="1"/>
    <n v="17.2"/>
    <x v="1"/>
    <x v="0"/>
  </r>
  <r>
    <x v="0"/>
    <x v="204"/>
    <x v="11"/>
    <x v="4"/>
    <x v="4"/>
    <x v="2"/>
    <x v="2"/>
    <x v="0"/>
    <x v="206"/>
    <x v="211"/>
    <n v="5"/>
    <x v="0"/>
    <n v="11.35"/>
    <x v="2"/>
    <x v="0"/>
  </r>
  <r>
    <x v="0"/>
    <x v="78"/>
    <x v="11"/>
    <x v="4"/>
    <x v="4"/>
    <x v="2"/>
    <x v="2"/>
    <x v="0"/>
    <x v="207"/>
    <x v="212"/>
    <n v="5"/>
    <x v="0"/>
    <n v="14"/>
    <x v="2"/>
    <x v="0"/>
  </r>
  <r>
    <x v="0"/>
    <x v="205"/>
    <x v="2"/>
    <x v="4"/>
    <x v="4"/>
    <x v="2"/>
    <x v="2"/>
    <x v="0"/>
    <x v="208"/>
    <x v="213"/>
    <n v="5"/>
    <x v="1"/>
    <n v="20"/>
    <x v="2"/>
    <x v="0"/>
  </r>
  <r>
    <x v="0"/>
    <x v="206"/>
    <x v="2"/>
    <x v="4"/>
    <x v="4"/>
    <x v="2"/>
    <x v="2"/>
    <x v="0"/>
    <x v="209"/>
    <x v="214"/>
    <n v="5"/>
    <x v="1"/>
    <n v="20.100000000000001"/>
    <x v="2"/>
    <x v="0"/>
  </r>
  <r>
    <x v="0"/>
    <x v="207"/>
    <x v="0"/>
    <x v="4"/>
    <x v="4"/>
    <x v="2"/>
    <x v="2"/>
    <x v="0"/>
    <x v="210"/>
    <x v="215"/>
    <n v="5"/>
    <x v="2"/>
    <n v="7.35"/>
    <x v="1"/>
    <x v="0"/>
  </r>
  <r>
    <x v="0"/>
    <x v="208"/>
    <x v="0"/>
    <x v="4"/>
    <x v="4"/>
    <x v="2"/>
    <x v="2"/>
    <x v="0"/>
    <x v="211"/>
    <x v="216"/>
    <n v="5"/>
    <x v="0"/>
    <n v="10.1"/>
    <x v="2"/>
    <x v="0"/>
  </r>
  <r>
    <x v="0"/>
    <x v="209"/>
    <x v="7"/>
    <x v="4"/>
    <x v="4"/>
    <x v="2"/>
    <x v="2"/>
    <x v="0"/>
    <x v="212"/>
    <x v="217"/>
    <n v="5"/>
    <x v="2"/>
    <n v="5.15"/>
    <x v="2"/>
    <x v="0"/>
  </r>
  <r>
    <x v="0"/>
    <x v="210"/>
    <x v="6"/>
    <x v="4"/>
    <x v="4"/>
    <x v="2"/>
    <x v="2"/>
    <x v="0"/>
    <x v="20"/>
    <x v="218"/>
    <n v="5"/>
    <x v="2"/>
    <n v="6.61"/>
    <x v="1"/>
    <x v="0"/>
  </r>
  <r>
    <x v="0"/>
    <x v="211"/>
    <x v="6"/>
    <x v="4"/>
    <x v="4"/>
    <x v="2"/>
    <x v="2"/>
    <x v="0"/>
    <x v="213"/>
    <x v="219"/>
    <n v="5"/>
    <x v="0"/>
    <n v="10.3"/>
    <x v="1"/>
    <x v="0"/>
  </r>
  <r>
    <x v="0"/>
    <x v="212"/>
    <x v="6"/>
    <x v="4"/>
    <x v="4"/>
    <x v="2"/>
    <x v="2"/>
    <x v="0"/>
    <x v="214"/>
    <x v="220"/>
    <n v="5"/>
    <x v="0"/>
    <n v="10.5"/>
    <x v="1"/>
    <x v="0"/>
  </r>
  <r>
    <x v="0"/>
    <x v="213"/>
    <x v="6"/>
    <x v="4"/>
    <x v="4"/>
    <x v="2"/>
    <x v="2"/>
    <x v="0"/>
    <x v="215"/>
    <x v="221"/>
    <n v="5"/>
    <x v="0"/>
    <n v="13.5"/>
    <x v="0"/>
    <x v="0"/>
  </r>
  <r>
    <x v="0"/>
    <x v="214"/>
    <x v="13"/>
    <x v="5"/>
    <x v="5"/>
    <x v="2"/>
    <x v="2"/>
    <x v="0"/>
    <x v="216"/>
    <x v="222"/>
    <n v="5"/>
    <x v="2"/>
    <n v="7.52"/>
    <x v="2"/>
    <x v="0"/>
  </r>
  <r>
    <x v="0"/>
    <x v="134"/>
    <x v="13"/>
    <x v="5"/>
    <x v="5"/>
    <x v="2"/>
    <x v="2"/>
    <x v="0"/>
    <x v="217"/>
    <x v="223"/>
    <n v="5"/>
    <x v="0"/>
    <n v="9.3949999999999996"/>
    <x v="0"/>
    <x v="0"/>
  </r>
  <r>
    <x v="0"/>
    <x v="215"/>
    <x v="13"/>
    <x v="5"/>
    <x v="5"/>
    <x v="2"/>
    <x v="2"/>
    <x v="0"/>
    <x v="218"/>
    <x v="224"/>
    <n v="5"/>
    <x v="0"/>
    <n v="9.8000000000000007"/>
    <x v="0"/>
    <x v="0"/>
  </r>
  <r>
    <x v="0"/>
    <x v="216"/>
    <x v="13"/>
    <x v="5"/>
    <x v="5"/>
    <x v="2"/>
    <x v="2"/>
    <x v="0"/>
    <x v="219"/>
    <x v="225"/>
    <n v="5"/>
    <x v="1"/>
    <n v="17.75"/>
    <x v="2"/>
    <x v="0"/>
  </r>
  <r>
    <x v="0"/>
    <x v="217"/>
    <x v="13"/>
    <x v="5"/>
    <x v="5"/>
    <x v="2"/>
    <x v="2"/>
    <x v="0"/>
    <x v="220"/>
    <x v="226"/>
    <n v="5"/>
    <x v="1"/>
    <n v="20.2"/>
    <x v="0"/>
    <x v="0"/>
  </r>
  <r>
    <x v="0"/>
    <x v="218"/>
    <x v="8"/>
    <x v="5"/>
    <x v="5"/>
    <x v="2"/>
    <x v="2"/>
    <x v="0"/>
    <x v="221"/>
    <x v="227"/>
    <n v="5"/>
    <x v="2"/>
    <n v="7.1550000000000002"/>
    <x v="0"/>
    <x v="0"/>
  </r>
  <r>
    <x v="0"/>
    <x v="219"/>
    <x v="3"/>
    <x v="5"/>
    <x v="5"/>
    <x v="2"/>
    <x v="2"/>
    <x v="0"/>
    <x v="222"/>
    <x v="228"/>
    <n v="5"/>
    <x v="2"/>
    <n v="7.84"/>
    <x v="0"/>
    <x v="0"/>
  </r>
  <r>
    <x v="0"/>
    <x v="139"/>
    <x v="2"/>
    <x v="5"/>
    <x v="5"/>
    <x v="2"/>
    <x v="2"/>
    <x v="0"/>
    <x v="223"/>
    <x v="229"/>
    <n v="5"/>
    <x v="0"/>
    <n v="9.1950000000000003"/>
    <x v="2"/>
    <x v="0"/>
  </r>
  <r>
    <x v="0"/>
    <x v="220"/>
    <x v="2"/>
    <x v="5"/>
    <x v="5"/>
    <x v="2"/>
    <x v="2"/>
    <x v="0"/>
    <x v="224"/>
    <x v="230"/>
    <n v="5"/>
    <x v="0"/>
    <n v="10.195"/>
    <x v="0"/>
    <x v="0"/>
  </r>
  <r>
    <x v="0"/>
    <x v="221"/>
    <x v="2"/>
    <x v="5"/>
    <x v="5"/>
    <x v="2"/>
    <x v="2"/>
    <x v="0"/>
    <x v="20"/>
    <x v="231"/>
    <n v="5"/>
    <x v="0"/>
    <n v="16.100000000000001"/>
    <x v="1"/>
    <x v="0"/>
  </r>
  <r>
    <x v="0"/>
    <x v="222"/>
    <x v="0"/>
    <x v="5"/>
    <x v="5"/>
    <x v="2"/>
    <x v="0"/>
    <x v="0"/>
    <x v="225"/>
    <x v="232"/>
    <n v="5"/>
    <x v="2"/>
    <n v="8.77"/>
    <x v="2"/>
    <x v="0"/>
  </r>
  <r>
    <x v="0"/>
    <x v="223"/>
    <x v="0"/>
    <x v="5"/>
    <x v="5"/>
    <x v="2"/>
    <x v="0"/>
    <x v="0"/>
    <x v="226"/>
    <x v="233"/>
    <n v="5"/>
    <x v="1"/>
    <n v="17.25"/>
    <x v="0"/>
    <x v="0"/>
  </r>
  <r>
    <x v="0"/>
    <x v="224"/>
    <x v="7"/>
    <x v="5"/>
    <x v="5"/>
    <x v="2"/>
    <x v="0"/>
    <x v="0"/>
    <x v="227"/>
    <x v="234"/>
    <n v="5"/>
    <x v="0"/>
    <n v="12.35"/>
    <x v="2"/>
    <x v="0"/>
  </r>
  <r>
    <x v="0"/>
    <x v="84"/>
    <x v="7"/>
    <x v="5"/>
    <x v="5"/>
    <x v="2"/>
    <x v="0"/>
    <x v="0"/>
    <x v="20"/>
    <x v="235"/>
    <n v="5"/>
    <x v="0"/>
    <n v="13.65"/>
    <x v="1"/>
    <x v="0"/>
  </r>
  <r>
    <x v="0"/>
    <x v="225"/>
    <x v="7"/>
    <x v="5"/>
    <x v="5"/>
    <x v="2"/>
    <x v="0"/>
    <x v="0"/>
    <x v="228"/>
    <x v="236"/>
    <n v="5"/>
    <x v="1"/>
    <n v="18.600000000000001"/>
    <x v="0"/>
    <x v="0"/>
  </r>
  <r>
    <x v="0"/>
    <x v="226"/>
    <x v="7"/>
    <x v="5"/>
    <x v="5"/>
    <x v="2"/>
    <x v="0"/>
    <x v="0"/>
    <x v="229"/>
    <x v="237"/>
    <n v="5"/>
    <x v="1"/>
    <n v="19.350000000000001"/>
    <x v="2"/>
    <x v="0"/>
  </r>
  <r>
    <x v="0"/>
    <x v="227"/>
    <x v="6"/>
    <x v="5"/>
    <x v="5"/>
    <x v="2"/>
    <x v="0"/>
    <x v="0"/>
    <x v="230"/>
    <x v="238"/>
    <n v="5"/>
    <x v="2"/>
    <n v="7.6449999999999996"/>
    <x v="2"/>
    <x v="0"/>
  </r>
  <r>
    <x v="0"/>
    <x v="37"/>
    <x v="6"/>
    <x v="5"/>
    <x v="5"/>
    <x v="2"/>
    <x v="0"/>
    <x v="0"/>
    <x v="231"/>
    <x v="239"/>
    <n v="5"/>
    <x v="0"/>
    <n v="13.15"/>
    <x v="2"/>
    <x v="0"/>
  </r>
  <r>
    <x v="0"/>
    <x v="228"/>
    <x v="15"/>
    <x v="5"/>
    <x v="5"/>
    <x v="2"/>
    <x v="0"/>
    <x v="0"/>
    <x v="232"/>
    <x v="240"/>
    <n v="5"/>
    <x v="1"/>
    <n v="19.2"/>
    <x v="1"/>
    <x v="0"/>
  </r>
  <r>
    <x v="1"/>
    <x v="229"/>
    <x v="1"/>
    <x v="5"/>
    <x v="5"/>
    <x v="2"/>
    <x v="0"/>
    <x v="0"/>
    <x v="233"/>
    <x v="241"/>
    <n v="5"/>
    <x v="0"/>
    <n v="16.75"/>
    <x v="2"/>
    <x v="0"/>
  </r>
  <r>
    <x v="0"/>
    <x v="230"/>
    <x v="0"/>
    <x v="5"/>
    <x v="5"/>
    <x v="2"/>
    <x v="0"/>
    <x v="0"/>
    <x v="234"/>
    <x v="242"/>
    <n v="5"/>
    <x v="0"/>
    <n v="11.35"/>
    <x v="2"/>
    <x v="0"/>
  </r>
  <r>
    <x v="0"/>
    <x v="231"/>
    <x v="0"/>
    <x v="5"/>
    <x v="5"/>
    <x v="2"/>
    <x v="0"/>
    <x v="0"/>
    <x v="235"/>
    <x v="243"/>
    <n v="5"/>
    <x v="0"/>
    <n v="12.15"/>
    <x v="0"/>
    <x v="0"/>
  </r>
  <r>
    <x v="0"/>
    <x v="146"/>
    <x v="6"/>
    <x v="5"/>
    <x v="5"/>
    <x v="2"/>
    <x v="0"/>
    <x v="0"/>
    <x v="236"/>
    <x v="244"/>
    <n v="5"/>
    <x v="2"/>
    <n v="6.3849999999999998"/>
    <x v="0"/>
    <x v="0"/>
  </r>
  <r>
    <x v="1"/>
    <x v="232"/>
    <x v="4"/>
    <x v="8"/>
    <x v="8"/>
    <x v="2"/>
    <x v="1"/>
    <x v="0"/>
    <x v="237"/>
    <x v="245"/>
    <n v="5"/>
    <x v="2"/>
    <n v="7.27"/>
    <x v="2"/>
    <x v="0"/>
  </r>
  <r>
    <x v="1"/>
    <x v="233"/>
    <x v="13"/>
    <x v="8"/>
    <x v="8"/>
    <x v="2"/>
    <x v="1"/>
    <x v="0"/>
    <x v="238"/>
    <x v="246"/>
    <n v="5"/>
    <x v="0"/>
    <n v="9.8000000000000007"/>
    <x v="2"/>
    <x v="0"/>
  </r>
  <r>
    <x v="1"/>
    <x v="234"/>
    <x v="13"/>
    <x v="8"/>
    <x v="8"/>
    <x v="2"/>
    <x v="1"/>
    <x v="0"/>
    <x v="239"/>
    <x v="247"/>
    <n v="5"/>
    <x v="0"/>
    <n v="14.3"/>
    <x v="0"/>
    <x v="0"/>
  </r>
  <r>
    <x v="1"/>
    <x v="235"/>
    <x v="13"/>
    <x v="8"/>
    <x v="8"/>
    <x v="2"/>
    <x v="1"/>
    <x v="0"/>
    <x v="240"/>
    <x v="248"/>
    <n v="5"/>
    <x v="0"/>
    <n v="15.1"/>
    <x v="0"/>
    <x v="0"/>
  </r>
  <r>
    <x v="1"/>
    <x v="236"/>
    <x v="13"/>
    <x v="8"/>
    <x v="8"/>
    <x v="2"/>
    <x v="1"/>
    <x v="0"/>
    <x v="241"/>
    <x v="249"/>
    <n v="5"/>
    <x v="1"/>
    <n v="18.850000000000001"/>
    <x v="2"/>
    <x v="0"/>
  </r>
  <r>
    <x v="1"/>
    <x v="237"/>
    <x v="13"/>
    <x v="8"/>
    <x v="8"/>
    <x v="2"/>
    <x v="1"/>
    <x v="0"/>
    <x v="242"/>
    <x v="250"/>
    <n v="5"/>
    <x v="1"/>
    <n v="20.350000000000001"/>
    <x v="2"/>
    <x v="0"/>
  </r>
  <r>
    <x v="1"/>
    <x v="238"/>
    <x v="8"/>
    <x v="8"/>
    <x v="8"/>
    <x v="2"/>
    <x v="1"/>
    <x v="0"/>
    <x v="243"/>
    <x v="251"/>
    <n v="5"/>
    <x v="2"/>
    <n v="4.7850000000000001"/>
    <x v="2"/>
    <x v="0"/>
  </r>
  <r>
    <x v="1"/>
    <x v="115"/>
    <x v="3"/>
    <x v="8"/>
    <x v="8"/>
    <x v="2"/>
    <x v="1"/>
    <x v="0"/>
    <x v="244"/>
    <x v="90"/>
    <n v="5"/>
    <x v="2"/>
    <n v="7"/>
    <x v="0"/>
    <x v="0"/>
  </r>
  <r>
    <x v="1"/>
    <x v="239"/>
    <x v="3"/>
    <x v="8"/>
    <x v="8"/>
    <x v="2"/>
    <x v="1"/>
    <x v="0"/>
    <x v="245"/>
    <x v="252"/>
    <n v="5"/>
    <x v="2"/>
    <n v="7.6550000000000002"/>
    <x v="2"/>
    <x v="0"/>
  </r>
  <r>
    <x v="1"/>
    <x v="240"/>
    <x v="3"/>
    <x v="8"/>
    <x v="8"/>
    <x v="2"/>
    <x v="1"/>
    <x v="0"/>
    <x v="246"/>
    <x v="253"/>
    <n v="5"/>
    <x v="2"/>
    <n v="7.96"/>
    <x v="2"/>
    <x v="0"/>
  </r>
  <r>
    <x v="1"/>
    <x v="241"/>
    <x v="3"/>
    <x v="8"/>
    <x v="8"/>
    <x v="2"/>
    <x v="1"/>
    <x v="0"/>
    <x v="247"/>
    <x v="254"/>
    <n v="5"/>
    <x v="1"/>
    <n v="18.850000000000001"/>
    <x v="2"/>
    <x v="0"/>
  </r>
  <r>
    <x v="1"/>
    <x v="242"/>
    <x v="3"/>
    <x v="8"/>
    <x v="8"/>
    <x v="2"/>
    <x v="1"/>
    <x v="0"/>
    <x v="248"/>
    <x v="255"/>
    <n v="5"/>
    <x v="1"/>
    <n v="20.7"/>
    <x v="0"/>
    <x v="0"/>
  </r>
  <r>
    <x v="1"/>
    <x v="156"/>
    <x v="2"/>
    <x v="8"/>
    <x v="8"/>
    <x v="2"/>
    <x v="1"/>
    <x v="0"/>
    <x v="249"/>
    <x v="256"/>
    <n v="5"/>
    <x v="0"/>
    <n v="14.3"/>
    <x v="0"/>
    <x v="0"/>
  </r>
  <r>
    <x v="1"/>
    <x v="243"/>
    <x v="2"/>
    <x v="8"/>
    <x v="8"/>
    <x v="2"/>
    <x v="1"/>
    <x v="0"/>
    <x v="250"/>
    <x v="257"/>
    <n v="5"/>
    <x v="1"/>
    <n v="20.5"/>
    <x v="2"/>
    <x v="0"/>
  </r>
  <r>
    <x v="1"/>
    <x v="244"/>
    <x v="0"/>
    <x v="8"/>
    <x v="8"/>
    <x v="2"/>
    <x v="1"/>
    <x v="0"/>
    <x v="251"/>
    <x v="114"/>
    <n v="5"/>
    <x v="2"/>
    <n v="8.1850000000000005"/>
    <x v="2"/>
    <x v="0"/>
  </r>
  <r>
    <x v="1"/>
    <x v="245"/>
    <x v="0"/>
    <x v="8"/>
    <x v="8"/>
    <x v="2"/>
    <x v="1"/>
    <x v="0"/>
    <x v="252"/>
    <x v="258"/>
    <n v="5"/>
    <x v="0"/>
    <n v="12.6"/>
    <x v="2"/>
    <x v="0"/>
  </r>
  <r>
    <x v="1"/>
    <x v="42"/>
    <x v="9"/>
    <x v="8"/>
    <x v="8"/>
    <x v="2"/>
    <x v="1"/>
    <x v="0"/>
    <x v="253"/>
    <x v="259"/>
    <n v="5"/>
    <x v="0"/>
    <n v="10.5"/>
    <x v="2"/>
    <x v="0"/>
  </r>
  <r>
    <x v="1"/>
    <x v="246"/>
    <x v="1"/>
    <x v="8"/>
    <x v="8"/>
    <x v="2"/>
    <x v="1"/>
    <x v="0"/>
    <x v="254"/>
    <x v="260"/>
    <n v="5"/>
    <x v="2"/>
    <n v="5.32"/>
    <x v="2"/>
    <x v="0"/>
  </r>
  <r>
    <x v="1"/>
    <x v="247"/>
    <x v="1"/>
    <x v="8"/>
    <x v="8"/>
    <x v="2"/>
    <x v="1"/>
    <x v="0"/>
    <x v="255"/>
    <x v="261"/>
    <n v="5"/>
    <x v="0"/>
    <n v="12.35"/>
    <x v="2"/>
    <x v="0"/>
  </r>
  <r>
    <x v="1"/>
    <x v="248"/>
    <x v="1"/>
    <x v="8"/>
    <x v="8"/>
    <x v="2"/>
    <x v="1"/>
    <x v="0"/>
    <x v="256"/>
    <x v="262"/>
    <n v="5"/>
    <x v="0"/>
    <n v="14.5"/>
    <x v="2"/>
    <x v="0"/>
  </r>
  <r>
    <x v="1"/>
    <x v="249"/>
    <x v="1"/>
    <x v="8"/>
    <x v="8"/>
    <x v="2"/>
    <x v="1"/>
    <x v="0"/>
    <x v="257"/>
    <x v="263"/>
    <n v="5"/>
    <x v="1"/>
    <n v="18.850000000000001"/>
    <x v="1"/>
    <x v="0"/>
  </r>
  <r>
    <x v="1"/>
    <x v="250"/>
    <x v="5"/>
    <x v="8"/>
    <x v="8"/>
    <x v="2"/>
    <x v="1"/>
    <x v="0"/>
    <x v="258"/>
    <x v="264"/>
    <n v="5"/>
    <x v="0"/>
    <n v="9.6"/>
    <x v="2"/>
    <x v="0"/>
  </r>
  <r>
    <x v="1"/>
    <x v="251"/>
    <x v="5"/>
    <x v="8"/>
    <x v="8"/>
    <x v="2"/>
    <x v="1"/>
    <x v="0"/>
    <x v="259"/>
    <x v="155"/>
    <n v="5"/>
    <x v="0"/>
    <n v="15.1"/>
    <x v="2"/>
    <x v="0"/>
  </r>
  <r>
    <x v="1"/>
    <x v="252"/>
    <x v="5"/>
    <x v="8"/>
    <x v="8"/>
    <x v="2"/>
    <x v="1"/>
    <x v="0"/>
    <x v="260"/>
    <x v="265"/>
    <n v="5"/>
    <x v="0"/>
    <n v="15.2"/>
    <x v="2"/>
    <x v="0"/>
  </r>
  <r>
    <x v="1"/>
    <x v="253"/>
    <x v="5"/>
    <x v="8"/>
    <x v="8"/>
    <x v="2"/>
    <x v="1"/>
    <x v="0"/>
    <x v="20"/>
    <x v="266"/>
    <n v="5"/>
    <x v="1"/>
    <n v="18.75"/>
    <x v="1"/>
    <x v="0"/>
  </r>
  <r>
    <x v="1"/>
    <x v="168"/>
    <x v="5"/>
    <x v="8"/>
    <x v="8"/>
    <x v="2"/>
    <x v="1"/>
    <x v="0"/>
    <x v="261"/>
    <x v="267"/>
    <n v="5"/>
    <x v="1"/>
    <n v="19.100000000000001"/>
    <x v="0"/>
    <x v="0"/>
  </r>
  <r>
    <x v="1"/>
    <x v="91"/>
    <x v="10"/>
    <x v="8"/>
    <x v="8"/>
    <x v="2"/>
    <x v="1"/>
    <x v="0"/>
    <x v="262"/>
    <x v="268"/>
    <n v="5"/>
    <x v="0"/>
    <n v="16.350000000000001"/>
    <x v="1"/>
    <x v="0"/>
  </r>
  <r>
    <x v="1"/>
    <x v="254"/>
    <x v="6"/>
    <x v="8"/>
    <x v="8"/>
    <x v="2"/>
    <x v="1"/>
    <x v="0"/>
    <x v="263"/>
    <x v="269"/>
    <n v="5"/>
    <x v="2"/>
    <n v="8.3949999999999996"/>
    <x v="2"/>
    <x v="0"/>
  </r>
  <r>
    <x v="1"/>
    <x v="255"/>
    <x v="6"/>
    <x v="8"/>
    <x v="8"/>
    <x v="2"/>
    <x v="1"/>
    <x v="0"/>
    <x v="264"/>
    <x v="270"/>
    <n v="5"/>
    <x v="0"/>
    <n v="9.1950000000000003"/>
    <x v="0"/>
    <x v="0"/>
  </r>
  <r>
    <x v="1"/>
    <x v="256"/>
    <x v="6"/>
    <x v="8"/>
    <x v="8"/>
    <x v="2"/>
    <x v="1"/>
    <x v="0"/>
    <x v="265"/>
    <x v="271"/>
    <n v="5"/>
    <x v="1"/>
    <n v="20.350000000000001"/>
    <x v="2"/>
    <x v="0"/>
  </r>
  <r>
    <x v="1"/>
    <x v="257"/>
    <x v="6"/>
    <x v="8"/>
    <x v="8"/>
    <x v="2"/>
    <x v="1"/>
    <x v="0"/>
    <x v="266"/>
    <x v="272"/>
    <n v="5"/>
    <x v="1"/>
    <n v="21"/>
    <x v="2"/>
    <x v="0"/>
  </r>
  <r>
    <x v="1"/>
    <x v="258"/>
    <x v="4"/>
    <x v="8"/>
    <x v="8"/>
    <x v="2"/>
    <x v="1"/>
    <x v="0"/>
    <x v="267"/>
    <x v="273"/>
    <n v="5"/>
    <x v="0"/>
    <n v="9.3949999999999996"/>
    <x v="0"/>
    <x v="0"/>
  </r>
  <r>
    <x v="1"/>
    <x v="259"/>
    <x v="4"/>
    <x v="8"/>
    <x v="8"/>
    <x v="2"/>
    <x v="1"/>
    <x v="0"/>
    <x v="268"/>
    <x v="274"/>
    <n v="5"/>
    <x v="0"/>
    <n v="15.7"/>
    <x v="2"/>
    <x v="0"/>
  </r>
  <r>
    <x v="0"/>
    <x v="260"/>
    <x v="13"/>
    <x v="8"/>
    <x v="8"/>
    <x v="2"/>
    <x v="1"/>
    <x v="0"/>
    <x v="269"/>
    <x v="275"/>
    <n v="5"/>
    <x v="2"/>
    <n v="6.7149999999999999"/>
    <x v="0"/>
    <x v="0"/>
  </r>
  <r>
    <x v="0"/>
    <x v="261"/>
    <x v="13"/>
    <x v="8"/>
    <x v="8"/>
    <x v="2"/>
    <x v="1"/>
    <x v="0"/>
    <x v="270"/>
    <x v="276"/>
    <n v="5"/>
    <x v="0"/>
    <n v="10.3"/>
    <x v="1"/>
    <x v="0"/>
  </r>
  <r>
    <x v="0"/>
    <x v="262"/>
    <x v="13"/>
    <x v="8"/>
    <x v="8"/>
    <x v="2"/>
    <x v="1"/>
    <x v="0"/>
    <x v="271"/>
    <x v="277"/>
    <n v="5"/>
    <x v="0"/>
    <n v="11.65"/>
    <x v="2"/>
    <x v="0"/>
  </r>
  <r>
    <x v="0"/>
    <x v="263"/>
    <x v="3"/>
    <x v="8"/>
    <x v="8"/>
    <x v="2"/>
    <x v="1"/>
    <x v="0"/>
    <x v="272"/>
    <x v="278"/>
    <n v="5"/>
    <x v="2"/>
    <n v="8.7100000000000009"/>
    <x v="2"/>
    <x v="0"/>
  </r>
  <r>
    <x v="0"/>
    <x v="264"/>
    <x v="3"/>
    <x v="8"/>
    <x v="8"/>
    <x v="2"/>
    <x v="1"/>
    <x v="0"/>
    <x v="273"/>
    <x v="279"/>
    <n v="5"/>
    <x v="0"/>
    <n v="15.7"/>
    <x v="0"/>
    <x v="0"/>
  </r>
  <r>
    <x v="0"/>
    <x v="265"/>
    <x v="2"/>
    <x v="8"/>
    <x v="8"/>
    <x v="2"/>
    <x v="1"/>
    <x v="0"/>
    <x v="274"/>
    <x v="280"/>
    <n v="5"/>
    <x v="1"/>
    <n v="19.75"/>
    <x v="1"/>
    <x v="0"/>
  </r>
  <r>
    <x v="0"/>
    <x v="41"/>
    <x v="0"/>
    <x v="8"/>
    <x v="8"/>
    <x v="2"/>
    <x v="1"/>
    <x v="0"/>
    <x v="275"/>
    <x v="281"/>
    <n v="5"/>
    <x v="0"/>
    <n v="15.7"/>
    <x v="1"/>
    <x v="0"/>
  </r>
  <r>
    <x v="0"/>
    <x v="266"/>
    <x v="0"/>
    <x v="8"/>
    <x v="8"/>
    <x v="2"/>
    <x v="1"/>
    <x v="0"/>
    <x v="276"/>
    <x v="282"/>
    <n v="5"/>
    <x v="1"/>
    <n v="20.2"/>
    <x v="2"/>
    <x v="0"/>
  </r>
  <r>
    <x v="0"/>
    <x v="267"/>
    <x v="7"/>
    <x v="8"/>
    <x v="8"/>
    <x v="2"/>
    <x v="1"/>
    <x v="0"/>
    <x v="277"/>
    <x v="283"/>
    <n v="5"/>
    <x v="2"/>
    <n v="5.63"/>
    <x v="1"/>
    <x v="0"/>
  </r>
  <r>
    <x v="0"/>
    <x v="268"/>
    <x v="7"/>
    <x v="8"/>
    <x v="8"/>
    <x v="2"/>
    <x v="1"/>
    <x v="0"/>
    <x v="278"/>
    <x v="284"/>
    <n v="5"/>
    <x v="0"/>
    <n v="9.5"/>
    <x v="1"/>
    <x v="0"/>
  </r>
  <r>
    <x v="0"/>
    <x v="269"/>
    <x v="7"/>
    <x v="8"/>
    <x v="8"/>
    <x v="2"/>
    <x v="1"/>
    <x v="0"/>
    <x v="279"/>
    <x v="285"/>
    <n v="5"/>
    <x v="0"/>
    <n v="15.7"/>
    <x v="1"/>
    <x v="0"/>
  </r>
  <r>
    <x v="0"/>
    <x v="145"/>
    <x v="6"/>
    <x v="8"/>
    <x v="8"/>
    <x v="2"/>
    <x v="1"/>
    <x v="0"/>
    <x v="280"/>
    <x v="286"/>
    <n v="5"/>
    <x v="2"/>
    <n v="5.34"/>
    <x v="1"/>
    <x v="0"/>
  </r>
  <r>
    <x v="0"/>
    <x v="270"/>
    <x v="6"/>
    <x v="8"/>
    <x v="8"/>
    <x v="2"/>
    <x v="1"/>
    <x v="0"/>
    <x v="281"/>
    <x v="287"/>
    <n v="5"/>
    <x v="0"/>
    <n v="15.6"/>
    <x v="0"/>
    <x v="0"/>
  </r>
  <r>
    <x v="1"/>
    <x v="271"/>
    <x v="13"/>
    <x v="6"/>
    <x v="6"/>
    <x v="1"/>
    <x v="0"/>
    <x v="2"/>
    <x v="282"/>
    <x v="288"/>
    <n v="5"/>
    <x v="0"/>
    <n v="11.65"/>
    <x v="0"/>
    <x v="0"/>
  </r>
  <r>
    <x v="1"/>
    <x v="272"/>
    <x v="2"/>
    <x v="6"/>
    <x v="6"/>
    <x v="1"/>
    <x v="0"/>
    <x v="2"/>
    <x v="283"/>
    <x v="289"/>
    <n v="5"/>
    <x v="2"/>
    <n v="5.48"/>
    <x v="1"/>
    <x v="0"/>
  </r>
  <r>
    <x v="1"/>
    <x v="273"/>
    <x v="2"/>
    <x v="6"/>
    <x v="6"/>
    <x v="1"/>
    <x v="0"/>
    <x v="2"/>
    <x v="284"/>
    <x v="290"/>
    <n v="5"/>
    <x v="0"/>
    <n v="10.895"/>
    <x v="2"/>
    <x v="0"/>
  </r>
  <r>
    <x v="1"/>
    <x v="274"/>
    <x v="0"/>
    <x v="6"/>
    <x v="6"/>
    <x v="1"/>
    <x v="0"/>
    <x v="2"/>
    <x v="285"/>
    <x v="291"/>
    <n v="5"/>
    <x v="0"/>
    <n v="9.8000000000000007"/>
    <x v="0"/>
    <x v="0"/>
  </r>
  <r>
    <x v="1"/>
    <x v="275"/>
    <x v="0"/>
    <x v="6"/>
    <x v="6"/>
    <x v="1"/>
    <x v="0"/>
    <x v="2"/>
    <x v="286"/>
    <x v="292"/>
    <n v="5"/>
    <x v="0"/>
    <n v="16.350000000000001"/>
    <x v="0"/>
    <x v="0"/>
  </r>
  <r>
    <x v="1"/>
    <x v="276"/>
    <x v="9"/>
    <x v="6"/>
    <x v="6"/>
    <x v="1"/>
    <x v="0"/>
    <x v="2"/>
    <x v="287"/>
    <x v="235"/>
    <n v="5"/>
    <x v="2"/>
    <n v="8.01"/>
    <x v="0"/>
    <x v="0"/>
  </r>
  <r>
    <x v="1"/>
    <x v="277"/>
    <x v="1"/>
    <x v="6"/>
    <x v="6"/>
    <x v="1"/>
    <x v="0"/>
    <x v="2"/>
    <x v="288"/>
    <x v="293"/>
    <n v="5"/>
    <x v="0"/>
    <n v="10.3"/>
    <x v="0"/>
    <x v="0"/>
  </r>
  <r>
    <x v="1"/>
    <x v="31"/>
    <x v="1"/>
    <x v="6"/>
    <x v="6"/>
    <x v="1"/>
    <x v="0"/>
    <x v="2"/>
    <x v="289"/>
    <x v="294"/>
    <n v="5"/>
    <x v="0"/>
    <n v="14.8"/>
    <x v="2"/>
    <x v="0"/>
  </r>
  <r>
    <x v="1"/>
    <x v="278"/>
    <x v="5"/>
    <x v="6"/>
    <x v="6"/>
    <x v="1"/>
    <x v="0"/>
    <x v="2"/>
    <x v="290"/>
    <x v="295"/>
    <n v="5"/>
    <x v="2"/>
    <n v="8.39"/>
    <x v="0"/>
    <x v="0"/>
  </r>
  <r>
    <x v="1"/>
    <x v="279"/>
    <x v="5"/>
    <x v="6"/>
    <x v="6"/>
    <x v="1"/>
    <x v="0"/>
    <x v="2"/>
    <x v="291"/>
    <x v="296"/>
    <n v="5"/>
    <x v="1"/>
    <n v="17"/>
    <x v="0"/>
    <x v="0"/>
  </r>
  <r>
    <x v="1"/>
    <x v="280"/>
    <x v="7"/>
    <x v="6"/>
    <x v="6"/>
    <x v="1"/>
    <x v="2"/>
    <x v="2"/>
    <x v="292"/>
    <x v="297"/>
    <n v="5"/>
    <x v="0"/>
    <n v="14.8"/>
    <x v="0"/>
    <x v="0"/>
  </r>
  <r>
    <x v="1"/>
    <x v="281"/>
    <x v="6"/>
    <x v="6"/>
    <x v="6"/>
    <x v="1"/>
    <x v="2"/>
    <x v="2"/>
    <x v="293"/>
    <x v="298"/>
    <n v="5"/>
    <x v="0"/>
    <n v="15.6"/>
    <x v="2"/>
    <x v="0"/>
  </r>
  <r>
    <x v="1"/>
    <x v="282"/>
    <x v="6"/>
    <x v="6"/>
    <x v="6"/>
    <x v="1"/>
    <x v="2"/>
    <x v="2"/>
    <x v="294"/>
    <x v="299"/>
    <n v="5"/>
    <x v="1"/>
    <n v="17.600000000000001"/>
    <x v="1"/>
    <x v="0"/>
  </r>
  <r>
    <x v="1"/>
    <x v="283"/>
    <x v="6"/>
    <x v="6"/>
    <x v="6"/>
    <x v="1"/>
    <x v="2"/>
    <x v="2"/>
    <x v="295"/>
    <x v="300"/>
    <n v="5"/>
    <x v="1"/>
    <n v="17.600000000000001"/>
    <x v="0"/>
    <x v="0"/>
  </r>
  <r>
    <x v="1"/>
    <x v="284"/>
    <x v="4"/>
    <x v="6"/>
    <x v="6"/>
    <x v="1"/>
    <x v="2"/>
    <x v="2"/>
    <x v="296"/>
    <x v="301"/>
    <n v="5"/>
    <x v="0"/>
    <n v="12.65"/>
    <x v="0"/>
    <x v="0"/>
  </r>
  <r>
    <x v="1"/>
    <x v="132"/>
    <x v="4"/>
    <x v="6"/>
    <x v="6"/>
    <x v="1"/>
    <x v="2"/>
    <x v="2"/>
    <x v="297"/>
    <x v="302"/>
    <n v="5"/>
    <x v="0"/>
    <n v="13.85"/>
    <x v="2"/>
    <x v="0"/>
  </r>
  <r>
    <x v="1"/>
    <x v="285"/>
    <x v="4"/>
    <x v="6"/>
    <x v="6"/>
    <x v="1"/>
    <x v="2"/>
    <x v="2"/>
    <x v="298"/>
    <x v="303"/>
    <n v="5"/>
    <x v="1"/>
    <n v="18.7"/>
    <x v="1"/>
    <x v="0"/>
  </r>
  <r>
    <x v="0"/>
    <x v="286"/>
    <x v="13"/>
    <x v="6"/>
    <x v="6"/>
    <x v="1"/>
    <x v="2"/>
    <x v="2"/>
    <x v="299"/>
    <x v="304"/>
    <n v="5"/>
    <x v="2"/>
    <n v="5.4249999999999998"/>
    <x v="0"/>
    <x v="0"/>
  </r>
  <r>
    <x v="0"/>
    <x v="287"/>
    <x v="13"/>
    <x v="6"/>
    <x v="6"/>
    <x v="1"/>
    <x v="2"/>
    <x v="2"/>
    <x v="300"/>
    <x v="305"/>
    <n v="5"/>
    <x v="0"/>
    <n v="14.5"/>
    <x v="0"/>
    <x v="0"/>
  </r>
  <r>
    <x v="0"/>
    <x v="288"/>
    <x v="8"/>
    <x v="6"/>
    <x v="6"/>
    <x v="1"/>
    <x v="2"/>
    <x v="2"/>
    <x v="301"/>
    <x v="306"/>
    <n v="5"/>
    <x v="0"/>
    <n v="12.8"/>
    <x v="0"/>
    <x v="0"/>
  </r>
  <r>
    <x v="0"/>
    <x v="289"/>
    <x v="11"/>
    <x v="6"/>
    <x v="6"/>
    <x v="1"/>
    <x v="2"/>
    <x v="2"/>
    <x v="302"/>
    <x v="307"/>
    <n v="5"/>
    <x v="1"/>
    <n v="18.5"/>
    <x v="2"/>
    <x v="0"/>
  </r>
  <r>
    <x v="0"/>
    <x v="290"/>
    <x v="2"/>
    <x v="6"/>
    <x v="6"/>
    <x v="1"/>
    <x v="2"/>
    <x v="2"/>
    <x v="303"/>
    <x v="308"/>
    <n v="5"/>
    <x v="0"/>
    <n v="15.5"/>
    <x v="0"/>
    <x v="0"/>
  </r>
  <r>
    <x v="0"/>
    <x v="291"/>
    <x v="2"/>
    <x v="6"/>
    <x v="6"/>
    <x v="1"/>
    <x v="2"/>
    <x v="2"/>
    <x v="304"/>
    <x v="309"/>
    <n v="5"/>
    <x v="1"/>
    <n v="16.850000000000001"/>
    <x v="0"/>
    <x v="0"/>
  </r>
  <r>
    <x v="0"/>
    <x v="292"/>
    <x v="0"/>
    <x v="6"/>
    <x v="6"/>
    <x v="1"/>
    <x v="2"/>
    <x v="2"/>
    <x v="305"/>
    <x v="310"/>
    <n v="5"/>
    <x v="1"/>
    <n v="18"/>
    <x v="0"/>
    <x v="0"/>
  </r>
  <r>
    <x v="1"/>
    <x v="293"/>
    <x v="13"/>
    <x v="3"/>
    <x v="3"/>
    <x v="1"/>
    <x v="2"/>
    <x v="0"/>
    <x v="306"/>
    <x v="311"/>
    <n v="5"/>
    <x v="2"/>
    <n v="5.7649999999999997"/>
    <x v="2"/>
    <x v="0"/>
  </r>
  <r>
    <x v="1"/>
    <x v="294"/>
    <x v="8"/>
    <x v="3"/>
    <x v="3"/>
    <x v="1"/>
    <x v="2"/>
    <x v="0"/>
    <x v="307"/>
    <x v="312"/>
    <n v="5"/>
    <x v="0"/>
    <n v="13.15"/>
    <x v="1"/>
    <x v="0"/>
  </r>
  <r>
    <x v="1"/>
    <x v="52"/>
    <x v="11"/>
    <x v="3"/>
    <x v="3"/>
    <x v="1"/>
    <x v="2"/>
    <x v="0"/>
    <x v="308"/>
    <x v="313"/>
    <n v="5"/>
    <x v="0"/>
    <n v="8.93"/>
    <x v="2"/>
    <x v="0"/>
  </r>
  <r>
    <x v="1"/>
    <x v="295"/>
    <x v="11"/>
    <x v="3"/>
    <x v="3"/>
    <x v="1"/>
    <x v="2"/>
    <x v="0"/>
    <x v="309"/>
    <x v="314"/>
    <n v="5"/>
    <x v="0"/>
    <n v="10.895"/>
    <x v="0"/>
    <x v="0"/>
  </r>
  <r>
    <x v="1"/>
    <x v="296"/>
    <x v="2"/>
    <x v="3"/>
    <x v="3"/>
    <x v="1"/>
    <x v="2"/>
    <x v="0"/>
    <x v="310"/>
    <x v="315"/>
    <n v="5"/>
    <x v="0"/>
    <n v="15.25"/>
    <x v="2"/>
    <x v="0"/>
  </r>
  <r>
    <x v="1"/>
    <x v="297"/>
    <x v="2"/>
    <x v="3"/>
    <x v="3"/>
    <x v="1"/>
    <x v="2"/>
    <x v="0"/>
    <x v="311"/>
    <x v="316"/>
    <n v="5"/>
    <x v="1"/>
    <n v="18"/>
    <x v="0"/>
    <x v="0"/>
  </r>
  <r>
    <x v="1"/>
    <x v="298"/>
    <x v="0"/>
    <x v="3"/>
    <x v="3"/>
    <x v="1"/>
    <x v="2"/>
    <x v="0"/>
    <x v="312"/>
    <x v="317"/>
    <n v="5"/>
    <x v="0"/>
    <n v="10.695"/>
    <x v="2"/>
    <x v="0"/>
  </r>
  <r>
    <x v="1"/>
    <x v="299"/>
    <x v="0"/>
    <x v="3"/>
    <x v="3"/>
    <x v="1"/>
    <x v="2"/>
    <x v="0"/>
    <x v="313"/>
    <x v="10"/>
    <n v="5"/>
    <x v="0"/>
    <n v="16.7"/>
    <x v="2"/>
    <x v="0"/>
  </r>
  <r>
    <x v="1"/>
    <x v="300"/>
    <x v="0"/>
    <x v="3"/>
    <x v="3"/>
    <x v="1"/>
    <x v="2"/>
    <x v="0"/>
    <x v="314"/>
    <x v="318"/>
    <n v="5"/>
    <x v="1"/>
    <n v="20.85"/>
    <x v="1"/>
    <x v="0"/>
  </r>
  <r>
    <x v="1"/>
    <x v="301"/>
    <x v="9"/>
    <x v="3"/>
    <x v="3"/>
    <x v="1"/>
    <x v="2"/>
    <x v="0"/>
    <x v="315"/>
    <x v="319"/>
    <n v="5"/>
    <x v="1"/>
    <n v="18.350000000000001"/>
    <x v="2"/>
    <x v="0"/>
  </r>
  <r>
    <x v="1"/>
    <x v="278"/>
    <x v="5"/>
    <x v="3"/>
    <x v="3"/>
    <x v="1"/>
    <x v="2"/>
    <x v="0"/>
    <x v="316"/>
    <x v="320"/>
    <n v="5"/>
    <x v="2"/>
    <n v="8.39"/>
    <x v="0"/>
    <x v="0"/>
  </r>
  <r>
    <x v="1"/>
    <x v="302"/>
    <x v="5"/>
    <x v="3"/>
    <x v="3"/>
    <x v="1"/>
    <x v="2"/>
    <x v="0"/>
    <x v="317"/>
    <x v="321"/>
    <n v="5"/>
    <x v="2"/>
    <n v="8.51"/>
    <x v="2"/>
    <x v="0"/>
  </r>
  <r>
    <x v="1"/>
    <x v="101"/>
    <x v="5"/>
    <x v="3"/>
    <x v="3"/>
    <x v="1"/>
    <x v="2"/>
    <x v="0"/>
    <x v="318"/>
    <x v="322"/>
    <n v="5"/>
    <x v="0"/>
    <n v="12.3"/>
    <x v="2"/>
    <x v="0"/>
  </r>
  <r>
    <x v="1"/>
    <x v="303"/>
    <x v="5"/>
    <x v="3"/>
    <x v="3"/>
    <x v="1"/>
    <x v="2"/>
    <x v="0"/>
    <x v="319"/>
    <x v="323"/>
    <n v="5"/>
    <x v="0"/>
    <n v="15.7"/>
    <x v="0"/>
    <x v="0"/>
  </r>
  <r>
    <x v="1"/>
    <x v="304"/>
    <x v="5"/>
    <x v="3"/>
    <x v="3"/>
    <x v="1"/>
    <x v="2"/>
    <x v="0"/>
    <x v="320"/>
    <x v="324"/>
    <n v="5"/>
    <x v="0"/>
    <n v="16.350000000000001"/>
    <x v="1"/>
    <x v="0"/>
  </r>
  <r>
    <x v="1"/>
    <x v="305"/>
    <x v="6"/>
    <x v="3"/>
    <x v="3"/>
    <x v="1"/>
    <x v="2"/>
    <x v="0"/>
    <x v="321"/>
    <x v="325"/>
    <n v="5"/>
    <x v="2"/>
    <n v="6.8650000000000002"/>
    <x v="2"/>
    <x v="0"/>
  </r>
  <r>
    <x v="1"/>
    <x v="170"/>
    <x v="6"/>
    <x v="3"/>
    <x v="3"/>
    <x v="1"/>
    <x v="2"/>
    <x v="0"/>
    <x v="322"/>
    <x v="326"/>
    <n v="5"/>
    <x v="0"/>
    <n v="12.85"/>
    <x v="2"/>
    <x v="0"/>
  </r>
  <r>
    <x v="1"/>
    <x v="306"/>
    <x v="4"/>
    <x v="3"/>
    <x v="3"/>
    <x v="1"/>
    <x v="2"/>
    <x v="0"/>
    <x v="323"/>
    <x v="327"/>
    <n v="5"/>
    <x v="0"/>
    <n v="11.8"/>
    <x v="0"/>
    <x v="0"/>
  </r>
  <r>
    <x v="1"/>
    <x v="307"/>
    <x v="4"/>
    <x v="3"/>
    <x v="3"/>
    <x v="1"/>
    <x v="2"/>
    <x v="0"/>
    <x v="324"/>
    <x v="328"/>
    <n v="5"/>
    <x v="0"/>
    <n v="15.5"/>
    <x v="2"/>
    <x v="0"/>
  </r>
  <r>
    <x v="0"/>
    <x v="308"/>
    <x v="3"/>
    <x v="3"/>
    <x v="3"/>
    <x v="1"/>
    <x v="2"/>
    <x v="0"/>
    <x v="325"/>
    <x v="329"/>
    <n v="5"/>
    <x v="0"/>
    <n v="13.8"/>
    <x v="1"/>
    <x v="0"/>
  </r>
  <r>
    <x v="0"/>
    <x v="309"/>
    <x v="3"/>
    <x v="3"/>
    <x v="3"/>
    <x v="1"/>
    <x v="2"/>
    <x v="0"/>
    <x v="326"/>
    <x v="330"/>
    <n v="5"/>
    <x v="1"/>
    <n v="17.350000000000001"/>
    <x v="2"/>
    <x v="0"/>
  </r>
  <r>
    <x v="0"/>
    <x v="141"/>
    <x v="2"/>
    <x v="3"/>
    <x v="3"/>
    <x v="1"/>
    <x v="2"/>
    <x v="0"/>
    <x v="327"/>
    <x v="331"/>
    <n v="5"/>
    <x v="1"/>
    <n v="19.600000000000001"/>
    <x v="2"/>
    <x v="0"/>
  </r>
  <r>
    <x v="0"/>
    <x v="310"/>
    <x v="2"/>
    <x v="3"/>
    <x v="3"/>
    <x v="1"/>
    <x v="2"/>
    <x v="0"/>
    <x v="328"/>
    <x v="332"/>
    <n v="5"/>
    <x v="1"/>
    <n v="20.75"/>
    <x v="2"/>
    <x v="0"/>
  </r>
  <r>
    <x v="0"/>
    <x v="311"/>
    <x v="0"/>
    <x v="3"/>
    <x v="3"/>
    <x v="1"/>
    <x v="2"/>
    <x v="0"/>
    <x v="20"/>
    <x v="333"/>
    <n v="5"/>
    <x v="0"/>
    <n v="10.3"/>
    <x v="1"/>
    <x v="0"/>
  </r>
  <r>
    <x v="0"/>
    <x v="312"/>
    <x v="0"/>
    <x v="3"/>
    <x v="3"/>
    <x v="1"/>
    <x v="2"/>
    <x v="0"/>
    <x v="329"/>
    <x v="334"/>
    <n v="5"/>
    <x v="0"/>
    <n v="12.85"/>
    <x v="0"/>
    <x v="0"/>
  </r>
  <r>
    <x v="0"/>
    <x v="313"/>
    <x v="0"/>
    <x v="3"/>
    <x v="3"/>
    <x v="1"/>
    <x v="2"/>
    <x v="0"/>
    <x v="330"/>
    <x v="335"/>
    <n v="5"/>
    <x v="0"/>
    <n v="14.6"/>
    <x v="2"/>
    <x v="0"/>
  </r>
  <r>
    <x v="0"/>
    <x v="314"/>
    <x v="0"/>
    <x v="3"/>
    <x v="3"/>
    <x v="1"/>
    <x v="2"/>
    <x v="0"/>
    <x v="331"/>
    <x v="336"/>
    <n v="5"/>
    <x v="0"/>
    <n v="14.85"/>
    <x v="2"/>
    <x v="0"/>
  </r>
  <r>
    <x v="0"/>
    <x v="315"/>
    <x v="0"/>
    <x v="3"/>
    <x v="3"/>
    <x v="1"/>
    <x v="2"/>
    <x v="0"/>
    <x v="332"/>
    <x v="337"/>
    <n v="5"/>
    <x v="1"/>
    <n v="20.100000000000001"/>
    <x v="1"/>
    <x v="0"/>
  </r>
  <r>
    <x v="0"/>
    <x v="316"/>
    <x v="6"/>
    <x v="3"/>
    <x v="3"/>
    <x v="1"/>
    <x v="2"/>
    <x v="0"/>
    <x v="333"/>
    <x v="338"/>
    <n v="5"/>
    <x v="0"/>
    <n v="9.6"/>
    <x v="1"/>
    <x v="0"/>
  </r>
  <r>
    <x v="0"/>
    <x v="317"/>
    <x v="6"/>
    <x v="3"/>
    <x v="3"/>
    <x v="1"/>
    <x v="2"/>
    <x v="0"/>
    <x v="334"/>
    <x v="339"/>
    <n v="5"/>
    <x v="0"/>
    <n v="16.7"/>
    <x v="2"/>
    <x v="0"/>
  </r>
  <r>
    <x v="0"/>
    <x v="228"/>
    <x v="15"/>
    <x v="3"/>
    <x v="3"/>
    <x v="1"/>
    <x v="2"/>
    <x v="0"/>
    <x v="335"/>
    <x v="340"/>
    <n v="5"/>
    <x v="1"/>
    <n v="19.2"/>
    <x v="1"/>
    <x v="0"/>
  </r>
  <r>
    <x v="1"/>
    <x v="235"/>
    <x v="13"/>
    <x v="1"/>
    <x v="1"/>
    <x v="1"/>
    <x v="0"/>
    <x v="1"/>
    <x v="336"/>
    <x v="341"/>
    <n v="5"/>
    <x v="0"/>
    <n v="15.1"/>
    <x v="0"/>
    <x v="0"/>
  </r>
  <r>
    <x v="1"/>
    <x v="318"/>
    <x v="8"/>
    <x v="1"/>
    <x v="1"/>
    <x v="1"/>
    <x v="0"/>
    <x v="1"/>
    <x v="337"/>
    <x v="342"/>
    <n v="5"/>
    <x v="0"/>
    <n v="12.15"/>
    <x v="1"/>
    <x v="0"/>
  </r>
  <r>
    <x v="1"/>
    <x v="319"/>
    <x v="12"/>
    <x v="1"/>
    <x v="1"/>
    <x v="1"/>
    <x v="0"/>
    <x v="1"/>
    <x v="338"/>
    <x v="343"/>
    <n v="5"/>
    <x v="2"/>
    <n v="6.4249999999999998"/>
    <x v="2"/>
    <x v="0"/>
  </r>
  <r>
    <x v="1"/>
    <x v="320"/>
    <x v="3"/>
    <x v="1"/>
    <x v="1"/>
    <x v="1"/>
    <x v="0"/>
    <x v="1"/>
    <x v="339"/>
    <x v="344"/>
    <n v="5"/>
    <x v="0"/>
    <n v="13"/>
    <x v="0"/>
    <x v="0"/>
  </r>
  <r>
    <x v="1"/>
    <x v="321"/>
    <x v="11"/>
    <x v="1"/>
    <x v="1"/>
    <x v="1"/>
    <x v="0"/>
    <x v="1"/>
    <x v="340"/>
    <x v="345"/>
    <n v="5"/>
    <x v="0"/>
    <n v="15.6"/>
    <x v="2"/>
    <x v="0"/>
  </r>
  <r>
    <x v="1"/>
    <x v="322"/>
    <x v="11"/>
    <x v="1"/>
    <x v="1"/>
    <x v="1"/>
    <x v="0"/>
    <x v="1"/>
    <x v="341"/>
    <x v="346"/>
    <n v="5"/>
    <x v="1"/>
    <n v="19.100000000000001"/>
    <x v="2"/>
    <x v="0"/>
  </r>
  <r>
    <x v="1"/>
    <x v="323"/>
    <x v="2"/>
    <x v="1"/>
    <x v="1"/>
    <x v="1"/>
    <x v="0"/>
    <x v="1"/>
    <x v="342"/>
    <x v="347"/>
    <n v="5"/>
    <x v="0"/>
    <n v="10"/>
    <x v="2"/>
    <x v="0"/>
  </r>
  <r>
    <x v="1"/>
    <x v="181"/>
    <x v="2"/>
    <x v="1"/>
    <x v="1"/>
    <x v="1"/>
    <x v="0"/>
    <x v="1"/>
    <x v="343"/>
    <x v="348"/>
    <n v="5"/>
    <x v="1"/>
    <n v="18.600000000000001"/>
    <x v="2"/>
    <x v="0"/>
  </r>
  <r>
    <x v="1"/>
    <x v="324"/>
    <x v="0"/>
    <x v="1"/>
    <x v="1"/>
    <x v="1"/>
    <x v="0"/>
    <x v="1"/>
    <x v="344"/>
    <x v="349"/>
    <n v="5"/>
    <x v="1"/>
    <n v="18.2"/>
    <x v="2"/>
    <x v="0"/>
  </r>
  <r>
    <x v="1"/>
    <x v="325"/>
    <x v="0"/>
    <x v="1"/>
    <x v="1"/>
    <x v="1"/>
    <x v="0"/>
    <x v="1"/>
    <x v="345"/>
    <x v="350"/>
    <n v="5"/>
    <x v="1"/>
    <n v="20.5"/>
    <x v="2"/>
    <x v="0"/>
  </r>
  <r>
    <x v="1"/>
    <x v="326"/>
    <x v="9"/>
    <x v="1"/>
    <x v="1"/>
    <x v="1"/>
    <x v="0"/>
    <x v="1"/>
    <x v="346"/>
    <x v="351"/>
    <n v="5"/>
    <x v="1"/>
    <n v="18.25"/>
    <x v="2"/>
    <x v="0"/>
  </r>
  <r>
    <x v="1"/>
    <x v="327"/>
    <x v="1"/>
    <x v="1"/>
    <x v="1"/>
    <x v="1"/>
    <x v="0"/>
    <x v="1"/>
    <x v="347"/>
    <x v="352"/>
    <n v="5"/>
    <x v="2"/>
    <n v="7.27"/>
    <x v="2"/>
    <x v="0"/>
  </r>
  <r>
    <x v="1"/>
    <x v="328"/>
    <x v="1"/>
    <x v="1"/>
    <x v="1"/>
    <x v="1"/>
    <x v="0"/>
    <x v="1"/>
    <x v="348"/>
    <x v="46"/>
    <n v="5"/>
    <x v="2"/>
    <n v="8.76"/>
    <x v="2"/>
    <x v="0"/>
  </r>
  <r>
    <x v="1"/>
    <x v="62"/>
    <x v="1"/>
    <x v="1"/>
    <x v="1"/>
    <x v="1"/>
    <x v="0"/>
    <x v="1"/>
    <x v="349"/>
    <x v="353"/>
    <n v="5"/>
    <x v="0"/>
    <n v="10.6"/>
    <x v="2"/>
    <x v="0"/>
  </r>
  <r>
    <x v="1"/>
    <x v="329"/>
    <x v="5"/>
    <x v="1"/>
    <x v="1"/>
    <x v="1"/>
    <x v="0"/>
    <x v="1"/>
    <x v="350"/>
    <x v="354"/>
    <n v="5"/>
    <x v="2"/>
    <n v="5.8250000000000002"/>
    <x v="2"/>
    <x v="0"/>
  </r>
  <r>
    <x v="1"/>
    <x v="330"/>
    <x v="5"/>
    <x v="1"/>
    <x v="1"/>
    <x v="1"/>
    <x v="0"/>
    <x v="1"/>
    <x v="351"/>
    <x v="355"/>
    <n v="5"/>
    <x v="2"/>
    <n v="8.2750000000000004"/>
    <x v="0"/>
    <x v="0"/>
  </r>
  <r>
    <x v="1"/>
    <x v="331"/>
    <x v="5"/>
    <x v="1"/>
    <x v="1"/>
    <x v="1"/>
    <x v="0"/>
    <x v="1"/>
    <x v="352"/>
    <x v="356"/>
    <n v="5"/>
    <x v="0"/>
    <n v="12.3"/>
    <x v="2"/>
    <x v="0"/>
  </r>
  <r>
    <x v="1"/>
    <x v="332"/>
    <x v="5"/>
    <x v="1"/>
    <x v="1"/>
    <x v="1"/>
    <x v="0"/>
    <x v="1"/>
    <x v="353"/>
    <x v="357"/>
    <n v="5"/>
    <x v="0"/>
    <n v="16.350000000000001"/>
    <x v="2"/>
    <x v="0"/>
  </r>
  <r>
    <x v="1"/>
    <x v="333"/>
    <x v="5"/>
    <x v="1"/>
    <x v="1"/>
    <x v="1"/>
    <x v="0"/>
    <x v="1"/>
    <x v="354"/>
    <x v="358"/>
    <n v="5"/>
    <x v="1"/>
    <n v="20.25"/>
    <x v="1"/>
    <x v="0"/>
  </r>
  <r>
    <x v="1"/>
    <x v="334"/>
    <x v="7"/>
    <x v="1"/>
    <x v="1"/>
    <x v="1"/>
    <x v="0"/>
    <x v="1"/>
    <x v="355"/>
    <x v="359"/>
    <n v="5"/>
    <x v="0"/>
    <n v="12.65"/>
    <x v="0"/>
    <x v="0"/>
  </r>
  <r>
    <x v="1"/>
    <x v="335"/>
    <x v="7"/>
    <x v="1"/>
    <x v="1"/>
    <x v="1"/>
    <x v="0"/>
    <x v="1"/>
    <x v="356"/>
    <x v="360"/>
    <n v="5"/>
    <x v="1"/>
    <n v="18.5"/>
    <x v="1"/>
    <x v="0"/>
  </r>
  <r>
    <x v="1"/>
    <x v="336"/>
    <x v="7"/>
    <x v="1"/>
    <x v="1"/>
    <x v="1"/>
    <x v="0"/>
    <x v="1"/>
    <x v="357"/>
    <x v="361"/>
    <n v="5"/>
    <x v="1"/>
    <n v="18.850000000000001"/>
    <x v="2"/>
    <x v="0"/>
  </r>
  <r>
    <x v="1"/>
    <x v="337"/>
    <x v="10"/>
    <x v="1"/>
    <x v="1"/>
    <x v="1"/>
    <x v="0"/>
    <x v="1"/>
    <x v="358"/>
    <x v="362"/>
    <n v="5"/>
    <x v="0"/>
    <n v="9.06"/>
    <x v="1"/>
    <x v="0"/>
  </r>
  <r>
    <x v="1"/>
    <x v="305"/>
    <x v="6"/>
    <x v="1"/>
    <x v="1"/>
    <x v="1"/>
    <x v="0"/>
    <x v="1"/>
    <x v="359"/>
    <x v="363"/>
    <n v="5"/>
    <x v="2"/>
    <n v="6.8650000000000002"/>
    <x v="2"/>
    <x v="0"/>
  </r>
  <r>
    <x v="1"/>
    <x v="338"/>
    <x v="6"/>
    <x v="1"/>
    <x v="1"/>
    <x v="1"/>
    <x v="0"/>
    <x v="1"/>
    <x v="360"/>
    <x v="364"/>
    <n v="5"/>
    <x v="0"/>
    <n v="9.5"/>
    <x v="2"/>
    <x v="0"/>
  </r>
  <r>
    <x v="1"/>
    <x v="339"/>
    <x v="6"/>
    <x v="1"/>
    <x v="1"/>
    <x v="1"/>
    <x v="0"/>
    <x v="1"/>
    <x v="361"/>
    <x v="365"/>
    <n v="5"/>
    <x v="0"/>
    <n v="10"/>
    <x v="0"/>
    <x v="0"/>
  </r>
  <r>
    <x v="1"/>
    <x v="340"/>
    <x v="6"/>
    <x v="1"/>
    <x v="1"/>
    <x v="1"/>
    <x v="0"/>
    <x v="1"/>
    <x v="362"/>
    <x v="366"/>
    <n v="5"/>
    <x v="0"/>
    <n v="14.1"/>
    <x v="2"/>
    <x v="0"/>
  </r>
  <r>
    <x v="1"/>
    <x v="341"/>
    <x v="6"/>
    <x v="1"/>
    <x v="1"/>
    <x v="1"/>
    <x v="0"/>
    <x v="1"/>
    <x v="363"/>
    <x v="367"/>
    <n v="5"/>
    <x v="0"/>
    <n v="15.85"/>
    <x v="2"/>
    <x v="0"/>
  </r>
  <r>
    <x v="1"/>
    <x v="171"/>
    <x v="6"/>
    <x v="1"/>
    <x v="1"/>
    <x v="1"/>
    <x v="0"/>
    <x v="1"/>
    <x v="364"/>
    <x v="368"/>
    <n v="5"/>
    <x v="0"/>
    <n v="16"/>
    <x v="2"/>
    <x v="0"/>
  </r>
  <r>
    <x v="1"/>
    <x v="342"/>
    <x v="6"/>
    <x v="1"/>
    <x v="1"/>
    <x v="1"/>
    <x v="0"/>
    <x v="1"/>
    <x v="365"/>
    <x v="369"/>
    <n v="5"/>
    <x v="1"/>
    <n v="21.25"/>
    <x v="0"/>
    <x v="0"/>
  </r>
  <r>
    <x v="1"/>
    <x v="343"/>
    <x v="4"/>
    <x v="1"/>
    <x v="1"/>
    <x v="1"/>
    <x v="0"/>
    <x v="1"/>
    <x v="20"/>
    <x v="370"/>
    <n v="5"/>
    <x v="2"/>
    <n v="7.97"/>
    <x v="1"/>
    <x v="0"/>
  </r>
  <r>
    <x v="1"/>
    <x v="284"/>
    <x v="4"/>
    <x v="1"/>
    <x v="1"/>
    <x v="1"/>
    <x v="0"/>
    <x v="1"/>
    <x v="366"/>
    <x v="371"/>
    <n v="5"/>
    <x v="0"/>
    <n v="12.65"/>
    <x v="2"/>
    <x v="0"/>
  </r>
  <r>
    <x v="0"/>
    <x v="288"/>
    <x v="8"/>
    <x v="1"/>
    <x v="1"/>
    <x v="1"/>
    <x v="0"/>
    <x v="1"/>
    <x v="367"/>
    <x v="372"/>
    <n v="5"/>
    <x v="0"/>
    <n v="12.8"/>
    <x v="0"/>
    <x v="0"/>
  </r>
  <r>
    <x v="0"/>
    <x v="344"/>
    <x v="3"/>
    <x v="1"/>
    <x v="1"/>
    <x v="1"/>
    <x v="0"/>
    <x v="1"/>
    <x v="368"/>
    <x v="373"/>
    <n v="5"/>
    <x v="0"/>
    <n v="9.6950000000000003"/>
    <x v="2"/>
    <x v="0"/>
  </r>
  <r>
    <x v="0"/>
    <x v="345"/>
    <x v="3"/>
    <x v="1"/>
    <x v="1"/>
    <x v="1"/>
    <x v="0"/>
    <x v="1"/>
    <x v="369"/>
    <x v="374"/>
    <n v="5"/>
    <x v="0"/>
    <n v="13"/>
    <x v="2"/>
    <x v="0"/>
  </r>
  <r>
    <x v="0"/>
    <x v="346"/>
    <x v="3"/>
    <x v="1"/>
    <x v="1"/>
    <x v="1"/>
    <x v="0"/>
    <x v="1"/>
    <x v="20"/>
    <x v="375"/>
    <n v="5"/>
    <x v="0"/>
    <n v="14.5"/>
    <x v="1"/>
    <x v="0"/>
  </r>
  <r>
    <x v="0"/>
    <x v="347"/>
    <x v="3"/>
    <x v="1"/>
    <x v="1"/>
    <x v="1"/>
    <x v="0"/>
    <x v="1"/>
    <x v="370"/>
    <x v="376"/>
    <n v="5"/>
    <x v="0"/>
    <n v="15"/>
    <x v="0"/>
    <x v="0"/>
  </r>
  <r>
    <x v="0"/>
    <x v="348"/>
    <x v="11"/>
    <x v="1"/>
    <x v="1"/>
    <x v="1"/>
    <x v="0"/>
    <x v="1"/>
    <x v="371"/>
    <x v="377"/>
    <n v="5"/>
    <x v="1"/>
    <n v="18.25"/>
    <x v="0"/>
    <x v="0"/>
  </r>
  <r>
    <x v="0"/>
    <x v="349"/>
    <x v="2"/>
    <x v="1"/>
    <x v="1"/>
    <x v="1"/>
    <x v="0"/>
    <x v="1"/>
    <x v="372"/>
    <x v="378"/>
    <n v="5"/>
    <x v="2"/>
    <n v="6.1150000000000002"/>
    <x v="1"/>
    <x v="0"/>
  </r>
  <r>
    <x v="0"/>
    <x v="350"/>
    <x v="0"/>
    <x v="1"/>
    <x v="1"/>
    <x v="1"/>
    <x v="0"/>
    <x v="1"/>
    <x v="373"/>
    <x v="379"/>
    <n v="5"/>
    <x v="0"/>
    <n v="9.8000000000000007"/>
    <x v="2"/>
    <x v="0"/>
  </r>
  <r>
    <x v="0"/>
    <x v="351"/>
    <x v="0"/>
    <x v="1"/>
    <x v="1"/>
    <x v="1"/>
    <x v="0"/>
    <x v="1"/>
    <x v="374"/>
    <x v="380"/>
    <n v="5"/>
    <x v="1"/>
    <n v="20.350000000000001"/>
    <x v="1"/>
    <x v="0"/>
  </r>
  <r>
    <x v="0"/>
    <x v="352"/>
    <x v="7"/>
    <x v="1"/>
    <x v="1"/>
    <x v="1"/>
    <x v="0"/>
    <x v="1"/>
    <x v="375"/>
    <x v="238"/>
    <n v="5"/>
    <x v="2"/>
    <n v="6.7850000000000001"/>
    <x v="2"/>
    <x v="0"/>
  </r>
  <r>
    <x v="0"/>
    <x v="353"/>
    <x v="6"/>
    <x v="1"/>
    <x v="1"/>
    <x v="1"/>
    <x v="0"/>
    <x v="1"/>
    <x v="376"/>
    <x v="381"/>
    <n v="5"/>
    <x v="0"/>
    <n v="14.85"/>
    <x v="1"/>
    <x v="0"/>
  </r>
  <r>
    <x v="0"/>
    <x v="354"/>
    <x v="6"/>
    <x v="1"/>
    <x v="1"/>
    <x v="1"/>
    <x v="0"/>
    <x v="1"/>
    <x v="377"/>
    <x v="382"/>
    <n v="5"/>
    <x v="0"/>
    <n v="16.7"/>
    <x v="2"/>
    <x v="0"/>
  </r>
  <r>
    <x v="1"/>
    <x v="152"/>
    <x v="3"/>
    <x v="7"/>
    <x v="7"/>
    <x v="1"/>
    <x v="0"/>
    <x v="3"/>
    <x v="378"/>
    <x v="383"/>
    <n v="5"/>
    <x v="0"/>
    <n v="14.1"/>
    <x v="2"/>
    <x v="0"/>
  </r>
  <r>
    <x v="1"/>
    <x v="355"/>
    <x v="3"/>
    <x v="7"/>
    <x v="7"/>
    <x v="1"/>
    <x v="0"/>
    <x v="3"/>
    <x v="379"/>
    <x v="384"/>
    <n v="5"/>
    <x v="0"/>
    <n v="12.35"/>
    <x v="1"/>
    <x v="0"/>
  </r>
  <r>
    <x v="1"/>
    <x v="356"/>
    <x v="2"/>
    <x v="7"/>
    <x v="7"/>
    <x v="1"/>
    <x v="0"/>
    <x v="3"/>
    <x v="380"/>
    <x v="385"/>
    <n v="5"/>
    <x v="2"/>
    <n v="8.68"/>
    <x v="1"/>
    <x v="0"/>
  </r>
  <r>
    <x v="1"/>
    <x v="357"/>
    <x v="2"/>
    <x v="7"/>
    <x v="7"/>
    <x v="1"/>
    <x v="0"/>
    <x v="3"/>
    <x v="381"/>
    <x v="386"/>
    <n v="5"/>
    <x v="0"/>
    <n v="10.695"/>
    <x v="2"/>
    <x v="0"/>
  </r>
  <r>
    <x v="1"/>
    <x v="358"/>
    <x v="2"/>
    <x v="7"/>
    <x v="7"/>
    <x v="1"/>
    <x v="0"/>
    <x v="3"/>
    <x v="382"/>
    <x v="387"/>
    <n v="5"/>
    <x v="1"/>
    <n v="17.100000000000001"/>
    <x v="2"/>
    <x v="0"/>
  </r>
  <r>
    <x v="1"/>
    <x v="359"/>
    <x v="2"/>
    <x v="7"/>
    <x v="7"/>
    <x v="1"/>
    <x v="0"/>
    <x v="3"/>
    <x v="383"/>
    <x v="388"/>
    <n v="5"/>
    <x v="2"/>
    <n v="5.9850000000000003"/>
    <x v="0"/>
    <x v="0"/>
  </r>
  <r>
    <x v="1"/>
    <x v="360"/>
    <x v="0"/>
    <x v="7"/>
    <x v="7"/>
    <x v="1"/>
    <x v="0"/>
    <x v="3"/>
    <x v="20"/>
    <x v="389"/>
    <n v="5"/>
    <x v="0"/>
    <n v="12.85"/>
    <x v="1"/>
    <x v="0"/>
  </r>
  <r>
    <x v="1"/>
    <x v="8"/>
    <x v="0"/>
    <x v="7"/>
    <x v="7"/>
    <x v="1"/>
    <x v="0"/>
    <x v="3"/>
    <x v="384"/>
    <x v="390"/>
    <n v="5"/>
    <x v="1"/>
    <n v="20.75"/>
    <x v="1"/>
    <x v="0"/>
  </r>
  <r>
    <x v="1"/>
    <x v="19"/>
    <x v="9"/>
    <x v="7"/>
    <x v="7"/>
    <x v="1"/>
    <x v="0"/>
    <x v="3"/>
    <x v="385"/>
    <x v="66"/>
    <n v="5"/>
    <x v="0"/>
    <n v="12.099999999999998"/>
    <x v="1"/>
    <x v="0"/>
  </r>
  <r>
    <x v="1"/>
    <x v="361"/>
    <x v="1"/>
    <x v="7"/>
    <x v="7"/>
    <x v="1"/>
    <x v="0"/>
    <x v="3"/>
    <x v="386"/>
    <x v="391"/>
    <n v="5"/>
    <x v="1"/>
    <n v="20"/>
    <x v="2"/>
    <x v="0"/>
  </r>
  <r>
    <x v="1"/>
    <x v="362"/>
    <x v="5"/>
    <x v="7"/>
    <x v="7"/>
    <x v="1"/>
    <x v="0"/>
    <x v="3"/>
    <x v="387"/>
    <x v="392"/>
    <n v="5"/>
    <x v="0"/>
    <n v="8.9700000000000006"/>
    <x v="2"/>
    <x v="0"/>
  </r>
  <r>
    <x v="1"/>
    <x v="363"/>
    <x v="5"/>
    <x v="7"/>
    <x v="7"/>
    <x v="1"/>
    <x v="0"/>
    <x v="3"/>
    <x v="388"/>
    <x v="393"/>
    <n v="5"/>
    <x v="0"/>
    <n v="8.92"/>
    <x v="0"/>
    <x v="0"/>
  </r>
  <r>
    <x v="1"/>
    <x v="364"/>
    <x v="5"/>
    <x v="7"/>
    <x v="7"/>
    <x v="1"/>
    <x v="0"/>
    <x v="3"/>
    <x v="389"/>
    <x v="394"/>
    <n v="5"/>
    <x v="1"/>
    <n v="20.2"/>
    <x v="2"/>
    <x v="0"/>
  </r>
  <r>
    <x v="1"/>
    <x v="331"/>
    <x v="5"/>
    <x v="7"/>
    <x v="7"/>
    <x v="1"/>
    <x v="0"/>
    <x v="3"/>
    <x v="390"/>
    <x v="395"/>
    <n v="5"/>
    <x v="0"/>
    <n v="12.3"/>
    <x v="2"/>
    <x v="0"/>
  </r>
  <r>
    <x v="1"/>
    <x v="69"/>
    <x v="5"/>
    <x v="7"/>
    <x v="7"/>
    <x v="1"/>
    <x v="0"/>
    <x v="3"/>
    <x v="391"/>
    <x v="396"/>
    <n v="5"/>
    <x v="1"/>
    <n v="19.100000000000001"/>
    <x v="2"/>
    <x v="0"/>
  </r>
  <r>
    <x v="1"/>
    <x v="333"/>
    <x v="5"/>
    <x v="7"/>
    <x v="7"/>
    <x v="1"/>
    <x v="0"/>
    <x v="3"/>
    <x v="392"/>
    <x v="397"/>
    <n v="5"/>
    <x v="1"/>
    <n v="20.25"/>
    <x v="1"/>
    <x v="0"/>
  </r>
  <r>
    <x v="1"/>
    <x v="365"/>
    <x v="5"/>
    <x v="7"/>
    <x v="7"/>
    <x v="1"/>
    <x v="0"/>
    <x v="3"/>
    <x v="393"/>
    <x v="398"/>
    <n v="5"/>
    <x v="0"/>
    <n v="9"/>
    <x v="1"/>
    <x v="0"/>
  </r>
  <r>
    <x v="1"/>
    <x v="366"/>
    <x v="10"/>
    <x v="7"/>
    <x v="7"/>
    <x v="1"/>
    <x v="0"/>
    <x v="3"/>
    <x v="394"/>
    <x v="399"/>
    <n v="5"/>
    <x v="1"/>
    <n v="18.600000000000001"/>
    <x v="0"/>
    <x v="0"/>
  </r>
  <r>
    <x v="1"/>
    <x v="367"/>
    <x v="6"/>
    <x v="7"/>
    <x v="7"/>
    <x v="1"/>
    <x v="0"/>
    <x v="3"/>
    <x v="395"/>
    <x v="400"/>
    <n v="5"/>
    <x v="2"/>
    <n v="6.0350000000000001"/>
    <x v="0"/>
    <x v="0"/>
  </r>
  <r>
    <x v="1"/>
    <x v="368"/>
    <x v="6"/>
    <x v="7"/>
    <x v="7"/>
    <x v="1"/>
    <x v="0"/>
    <x v="3"/>
    <x v="396"/>
    <x v="401"/>
    <n v="5"/>
    <x v="2"/>
    <n v="7.2350000000000012"/>
    <x v="0"/>
    <x v="0"/>
  </r>
  <r>
    <x v="1"/>
    <x v="369"/>
    <x v="6"/>
    <x v="7"/>
    <x v="7"/>
    <x v="1"/>
    <x v="0"/>
    <x v="3"/>
    <x v="397"/>
    <x v="402"/>
    <n v="5"/>
    <x v="1"/>
    <n v="19.75"/>
    <x v="2"/>
    <x v="0"/>
  </r>
  <r>
    <x v="1"/>
    <x v="307"/>
    <x v="4"/>
    <x v="7"/>
    <x v="7"/>
    <x v="1"/>
    <x v="0"/>
    <x v="3"/>
    <x v="398"/>
    <x v="403"/>
    <n v="5"/>
    <x v="0"/>
    <n v="15.5"/>
    <x v="2"/>
    <x v="0"/>
  </r>
  <r>
    <x v="0"/>
    <x v="370"/>
    <x v="13"/>
    <x v="7"/>
    <x v="7"/>
    <x v="1"/>
    <x v="0"/>
    <x v="3"/>
    <x v="20"/>
    <x v="404"/>
    <n v="5"/>
    <x v="2"/>
    <n v="5.26"/>
    <x v="1"/>
    <x v="0"/>
  </r>
  <r>
    <x v="0"/>
    <x v="371"/>
    <x v="13"/>
    <x v="7"/>
    <x v="7"/>
    <x v="1"/>
    <x v="0"/>
    <x v="3"/>
    <x v="399"/>
    <x v="405"/>
    <n v="5"/>
    <x v="2"/>
    <n v="6.6349999999999998"/>
    <x v="1"/>
    <x v="0"/>
  </r>
  <r>
    <x v="0"/>
    <x v="372"/>
    <x v="13"/>
    <x v="7"/>
    <x v="7"/>
    <x v="1"/>
    <x v="0"/>
    <x v="3"/>
    <x v="400"/>
    <x v="406"/>
    <n v="5"/>
    <x v="2"/>
    <n v="6.78"/>
    <x v="0"/>
    <x v="0"/>
  </r>
  <r>
    <x v="0"/>
    <x v="373"/>
    <x v="12"/>
    <x v="7"/>
    <x v="7"/>
    <x v="1"/>
    <x v="0"/>
    <x v="3"/>
    <x v="401"/>
    <x v="407"/>
    <n v="5"/>
    <x v="0"/>
    <n v="11.6"/>
    <x v="0"/>
    <x v="0"/>
  </r>
  <r>
    <x v="0"/>
    <x v="374"/>
    <x v="3"/>
    <x v="7"/>
    <x v="7"/>
    <x v="1"/>
    <x v="0"/>
    <x v="3"/>
    <x v="402"/>
    <x v="408"/>
    <n v="5"/>
    <x v="1"/>
    <n v="20.25"/>
    <x v="0"/>
    <x v="0"/>
  </r>
  <r>
    <x v="0"/>
    <x v="347"/>
    <x v="3"/>
    <x v="7"/>
    <x v="7"/>
    <x v="1"/>
    <x v="0"/>
    <x v="3"/>
    <x v="403"/>
    <x v="409"/>
    <n v="5"/>
    <x v="0"/>
    <n v="15"/>
    <x v="0"/>
    <x v="0"/>
  </r>
  <r>
    <x v="0"/>
    <x v="375"/>
    <x v="11"/>
    <x v="7"/>
    <x v="7"/>
    <x v="1"/>
    <x v="0"/>
    <x v="3"/>
    <x v="404"/>
    <x v="410"/>
    <n v="5"/>
    <x v="2"/>
    <n v="6.9050000000000002"/>
    <x v="2"/>
    <x v="0"/>
  </r>
  <r>
    <x v="0"/>
    <x v="376"/>
    <x v="2"/>
    <x v="7"/>
    <x v="7"/>
    <x v="1"/>
    <x v="0"/>
    <x v="3"/>
    <x v="405"/>
    <x v="411"/>
    <n v="5"/>
    <x v="0"/>
    <n v="14.35"/>
    <x v="2"/>
    <x v="0"/>
  </r>
  <r>
    <x v="0"/>
    <x v="377"/>
    <x v="0"/>
    <x v="7"/>
    <x v="7"/>
    <x v="1"/>
    <x v="0"/>
    <x v="3"/>
    <x v="406"/>
    <x v="412"/>
    <n v="5"/>
    <x v="2"/>
    <n v="7.59"/>
    <x v="0"/>
    <x v="0"/>
  </r>
  <r>
    <x v="0"/>
    <x v="378"/>
    <x v="0"/>
    <x v="7"/>
    <x v="7"/>
    <x v="1"/>
    <x v="0"/>
    <x v="3"/>
    <x v="407"/>
    <x v="413"/>
    <n v="5"/>
    <x v="0"/>
    <n v="12.35"/>
    <x v="2"/>
    <x v="0"/>
  </r>
  <r>
    <x v="0"/>
    <x v="379"/>
    <x v="7"/>
    <x v="7"/>
    <x v="7"/>
    <x v="1"/>
    <x v="0"/>
    <x v="3"/>
    <x v="408"/>
    <x v="414"/>
    <n v="5"/>
    <x v="0"/>
    <n v="9.0350000000000001"/>
    <x v="0"/>
    <x v="0"/>
  </r>
  <r>
    <x v="0"/>
    <x v="212"/>
    <x v="6"/>
    <x v="7"/>
    <x v="7"/>
    <x v="1"/>
    <x v="0"/>
    <x v="3"/>
    <x v="409"/>
    <x v="415"/>
    <n v="5"/>
    <x v="0"/>
    <n v="10.5"/>
    <x v="1"/>
    <x v="0"/>
  </r>
  <r>
    <x v="0"/>
    <x v="380"/>
    <x v="12"/>
    <x v="0"/>
    <x v="0"/>
    <x v="0"/>
    <x v="0"/>
    <x v="0"/>
    <x v="410"/>
    <x v="416"/>
    <n v="4.9000000000000004"/>
    <x v="0"/>
    <n v="9"/>
    <x v="2"/>
    <x v="1"/>
  </r>
  <r>
    <x v="0"/>
    <x v="110"/>
    <x v="15"/>
    <x v="2"/>
    <x v="2"/>
    <x v="0"/>
    <x v="1"/>
    <x v="0"/>
    <x v="411"/>
    <x v="417"/>
    <n v="4.9000000000000004"/>
    <x v="1"/>
    <n v="21.2"/>
    <x v="1"/>
    <x v="1"/>
  </r>
  <r>
    <x v="1"/>
    <x v="5"/>
    <x v="2"/>
    <x v="7"/>
    <x v="9"/>
    <x v="0"/>
    <x v="1"/>
    <x v="2"/>
    <x v="412"/>
    <x v="418"/>
    <n v="4.9000000000000004"/>
    <x v="0"/>
    <n v="8.89"/>
    <x v="1"/>
    <x v="1"/>
  </r>
  <r>
    <x v="1"/>
    <x v="381"/>
    <x v="6"/>
    <x v="2"/>
    <x v="2"/>
    <x v="0"/>
    <x v="1"/>
    <x v="0"/>
    <x v="413"/>
    <x v="419"/>
    <n v="4.9000000000000004"/>
    <x v="1"/>
    <n v="19.7"/>
    <x v="2"/>
    <x v="1"/>
  </r>
  <r>
    <x v="0"/>
    <x v="382"/>
    <x v="13"/>
    <x v="2"/>
    <x v="2"/>
    <x v="0"/>
    <x v="1"/>
    <x v="0"/>
    <x v="20"/>
    <x v="420"/>
    <n v="4.9000000000000004"/>
    <x v="2"/>
    <n v="7.8550000000000004"/>
    <x v="1"/>
    <x v="1"/>
  </r>
  <r>
    <x v="0"/>
    <x v="383"/>
    <x v="0"/>
    <x v="2"/>
    <x v="2"/>
    <x v="0"/>
    <x v="1"/>
    <x v="0"/>
    <x v="414"/>
    <x v="421"/>
    <n v="4.9000000000000004"/>
    <x v="0"/>
    <n v="11.35"/>
    <x v="1"/>
    <x v="1"/>
  </r>
  <r>
    <x v="0"/>
    <x v="312"/>
    <x v="0"/>
    <x v="2"/>
    <x v="2"/>
    <x v="0"/>
    <x v="1"/>
    <x v="0"/>
    <x v="20"/>
    <x v="334"/>
    <n v="4.9000000000000004"/>
    <x v="0"/>
    <n v="12.85"/>
    <x v="1"/>
    <x v="1"/>
  </r>
  <r>
    <x v="1"/>
    <x v="120"/>
    <x v="0"/>
    <x v="4"/>
    <x v="4"/>
    <x v="2"/>
    <x v="0"/>
    <x v="0"/>
    <x v="415"/>
    <x v="422"/>
    <n v="4.9000000000000004"/>
    <x v="0"/>
    <n v="16.100000000000001"/>
    <x v="2"/>
    <x v="1"/>
  </r>
  <r>
    <x v="1"/>
    <x v="384"/>
    <x v="3"/>
    <x v="8"/>
    <x v="8"/>
    <x v="2"/>
    <x v="1"/>
    <x v="0"/>
    <x v="416"/>
    <x v="423"/>
    <n v="4.9000000000000004"/>
    <x v="2"/>
    <n v="6.65"/>
    <x v="2"/>
    <x v="1"/>
  </r>
  <r>
    <x v="1"/>
    <x v="187"/>
    <x v="1"/>
    <x v="6"/>
    <x v="6"/>
    <x v="1"/>
    <x v="0"/>
    <x v="2"/>
    <x v="417"/>
    <x v="424"/>
    <n v="4.9000000000000004"/>
    <x v="2"/>
    <n v="5.1749999999999998"/>
    <x v="2"/>
    <x v="1"/>
  </r>
  <r>
    <x v="0"/>
    <x v="385"/>
    <x v="2"/>
    <x v="3"/>
    <x v="3"/>
    <x v="1"/>
    <x v="2"/>
    <x v="0"/>
    <x v="418"/>
    <x v="425"/>
    <n v="4.9000000000000004"/>
    <x v="0"/>
    <n v="11.8"/>
    <x v="1"/>
    <x v="1"/>
  </r>
  <r>
    <x v="1"/>
    <x v="386"/>
    <x v="5"/>
    <x v="1"/>
    <x v="1"/>
    <x v="1"/>
    <x v="0"/>
    <x v="1"/>
    <x v="419"/>
    <x v="426"/>
    <n v="4.9000000000000004"/>
    <x v="2"/>
    <n v="8.51"/>
    <x v="1"/>
    <x v="1"/>
  </r>
  <r>
    <x v="0"/>
    <x v="387"/>
    <x v="13"/>
    <x v="1"/>
    <x v="1"/>
    <x v="1"/>
    <x v="0"/>
    <x v="1"/>
    <x v="420"/>
    <x v="427"/>
    <n v="4.9000000000000004"/>
    <x v="2"/>
    <n v="6.71"/>
    <x v="2"/>
    <x v="1"/>
  </r>
  <r>
    <x v="1"/>
    <x v="388"/>
    <x v="2"/>
    <x v="7"/>
    <x v="7"/>
    <x v="1"/>
    <x v="0"/>
    <x v="3"/>
    <x v="421"/>
    <x v="428"/>
    <n v="4.9000000000000004"/>
    <x v="1"/>
    <n v="18.25"/>
    <x v="2"/>
    <x v="1"/>
  </r>
  <r>
    <x v="1"/>
    <x v="389"/>
    <x v="1"/>
    <x v="7"/>
    <x v="7"/>
    <x v="1"/>
    <x v="0"/>
    <x v="3"/>
    <x v="20"/>
    <x v="429"/>
    <n v="4.9000000000000004"/>
    <x v="2"/>
    <n v="7.5"/>
    <x v="1"/>
    <x v="1"/>
  </r>
  <r>
    <x v="0"/>
    <x v="390"/>
    <x v="6"/>
    <x v="0"/>
    <x v="0"/>
    <x v="0"/>
    <x v="0"/>
    <x v="0"/>
    <x v="422"/>
    <x v="430"/>
    <n v="4.8"/>
    <x v="2"/>
    <n v="8.31"/>
    <x v="0"/>
    <x v="1"/>
  </r>
  <r>
    <x v="1"/>
    <x v="391"/>
    <x v="10"/>
    <x v="6"/>
    <x v="6"/>
    <x v="1"/>
    <x v="1"/>
    <x v="2"/>
    <x v="423"/>
    <x v="431"/>
    <n v="4.8"/>
    <x v="1"/>
    <n v="18.5"/>
    <x v="2"/>
    <x v="1"/>
  </r>
  <r>
    <x v="0"/>
    <x v="392"/>
    <x v="2"/>
    <x v="6"/>
    <x v="6"/>
    <x v="1"/>
    <x v="1"/>
    <x v="2"/>
    <x v="424"/>
    <x v="432"/>
    <n v="4.8"/>
    <x v="0"/>
    <n v="13.65"/>
    <x v="0"/>
    <x v="1"/>
  </r>
  <r>
    <x v="0"/>
    <x v="393"/>
    <x v="2"/>
    <x v="1"/>
    <x v="1"/>
    <x v="1"/>
    <x v="0"/>
    <x v="1"/>
    <x v="425"/>
    <x v="11"/>
    <n v="4.8"/>
    <x v="0"/>
    <n v="12.65"/>
    <x v="2"/>
    <x v="1"/>
  </r>
  <r>
    <x v="0"/>
    <x v="394"/>
    <x v="0"/>
    <x v="2"/>
    <x v="2"/>
    <x v="0"/>
    <x v="1"/>
    <x v="0"/>
    <x v="426"/>
    <x v="433"/>
    <n v="4.8"/>
    <x v="0"/>
    <n v="16.350000000000001"/>
    <x v="2"/>
    <x v="1"/>
  </r>
  <r>
    <x v="0"/>
    <x v="260"/>
    <x v="13"/>
    <x v="3"/>
    <x v="3"/>
    <x v="1"/>
    <x v="2"/>
    <x v="0"/>
    <x v="427"/>
    <x v="434"/>
    <n v="4.8"/>
    <x v="2"/>
    <n v="6.7149999999999999"/>
    <x v="0"/>
    <x v="1"/>
  </r>
  <r>
    <x v="0"/>
    <x v="395"/>
    <x v="6"/>
    <x v="5"/>
    <x v="5"/>
    <x v="2"/>
    <x v="0"/>
    <x v="0"/>
    <x v="428"/>
    <x v="435"/>
    <n v="4.8"/>
    <x v="0"/>
    <n v="16.5"/>
    <x v="0"/>
    <x v="1"/>
  </r>
  <r>
    <x v="1"/>
    <x v="396"/>
    <x v="13"/>
    <x v="7"/>
    <x v="7"/>
    <x v="1"/>
    <x v="0"/>
    <x v="3"/>
    <x v="429"/>
    <x v="436"/>
    <n v="4.8"/>
    <x v="0"/>
    <n v="13.300000000000002"/>
    <x v="1"/>
    <x v="1"/>
  </r>
  <r>
    <x v="1"/>
    <x v="397"/>
    <x v="0"/>
    <x v="0"/>
    <x v="0"/>
    <x v="0"/>
    <x v="0"/>
    <x v="0"/>
    <x v="20"/>
    <x v="437"/>
    <n v="4.8"/>
    <x v="0"/>
    <n v="11.5"/>
    <x v="1"/>
    <x v="1"/>
  </r>
  <r>
    <x v="1"/>
    <x v="398"/>
    <x v="0"/>
    <x v="0"/>
    <x v="0"/>
    <x v="0"/>
    <x v="0"/>
    <x v="0"/>
    <x v="430"/>
    <x v="438"/>
    <n v="4.8"/>
    <x v="0"/>
    <n v="12.85"/>
    <x v="2"/>
    <x v="1"/>
  </r>
  <r>
    <x v="1"/>
    <x v="399"/>
    <x v="5"/>
    <x v="0"/>
    <x v="0"/>
    <x v="0"/>
    <x v="0"/>
    <x v="0"/>
    <x v="431"/>
    <x v="439"/>
    <n v="4.8"/>
    <x v="2"/>
    <n v="6.2350000000000003"/>
    <x v="0"/>
    <x v="1"/>
  </r>
  <r>
    <x v="1"/>
    <x v="400"/>
    <x v="4"/>
    <x v="0"/>
    <x v="0"/>
    <x v="0"/>
    <x v="0"/>
    <x v="0"/>
    <x v="432"/>
    <x v="440"/>
    <n v="4.8"/>
    <x v="2"/>
    <n v="4.59"/>
    <x v="2"/>
    <x v="1"/>
  </r>
  <r>
    <x v="1"/>
    <x v="401"/>
    <x v="4"/>
    <x v="0"/>
    <x v="0"/>
    <x v="0"/>
    <x v="0"/>
    <x v="0"/>
    <x v="433"/>
    <x v="441"/>
    <n v="4.8"/>
    <x v="2"/>
    <n v="7.63"/>
    <x v="2"/>
    <x v="1"/>
  </r>
  <r>
    <x v="0"/>
    <x v="383"/>
    <x v="0"/>
    <x v="0"/>
    <x v="0"/>
    <x v="0"/>
    <x v="0"/>
    <x v="0"/>
    <x v="434"/>
    <x v="442"/>
    <n v="4.8"/>
    <x v="0"/>
    <n v="11.35"/>
    <x v="1"/>
    <x v="1"/>
  </r>
  <r>
    <x v="0"/>
    <x v="402"/>
    <x v="6"/>
    <x v="0"/>
    <x v="0"/>
    <x v="0"/>
    <x v="0"/>
    <x v="0"/>
    <x v="435"/>
    <x v="443"/>
    <n v="4.8"/>
    <x v="0"/>
    <n v="11.8"/>
    <x v="2"/>
    <x v="1"/>
  </r>
  <r>
    <x v="1"/>
    <x v="403"/>
    <x v="2"/>
    <x v="7"/>
    <x v="9"/>
    <x v="0"/>
    <x v="1"/>
    <x v="2"/>
    <x v="436"/>
    <x v="444"/>
    <n v="4.8"/>
    <x v="0"/>
    <n v="9"/>
    <x v="0"/>
    <x v="1"/>
  </r>
  <r>
    <x v="1"/>
    <x v="404"/>
    <x v="13"/>
    <x v="7"/>
    <x v="9"/>
    <x v="0"/>
    <x v="1"/>
    <x v="2"/>
    <x v="437"/>
    <x v="445"/>
    <n v="4.8"/>
    <x v="0"/>
    <n v="12.65"/>
    <x v="2"/>
    <x v="1"/>
  </r>
  <r>
    <x v="1"/>
    <x v="405"/>
    <x v="11"/>
    <x v="7"/>
    <x v="9"/>
    <x v="0"/>
    <x v="1"/>
    <x v="2"/>
    <x v="20"/>
    <x v="446"/>
    <n v="4.8"/>
    <x v="2"/>
    <n v="7.9349999999999996"/>
    <x v="1"/>
    <x v="1"/>
  </r>
  <r>
    <x v="1"/>
    <x v="406"/>
    <x v="6"/>
    <x v="7"/>
    <x v="9"/>
    <x v="0"/>
    <x v="1"/>
    <x v="2"/>
    <x v="438"/>
    <x v="447"/>
    <n v="4.8"/>
    <x v="0"/>
    <n v="12.6"/>
    <x v="0"/>
    <x v="1"/>
  </r>
  <r>
    <x v="0"/>
    <x v="407"/>
    <x v="11"/>
    <x v="7"/>
    <x v="9"/>
    <x v="0"/>
    <x v="1"/>
    <x v="2"/>
    <x v="439"/>
    <x v="448"/>
    <n v="4.8"/>
    <x v="2"/>
    <n v="4.8049999999999997"/>
    <x v="2"/>
    <x v="1"/>
  </r>
  <r>
    <x v="0"/>
    <x v="408"/>
    <x v="7"/>
    <x v="7"/>
    <x v="9"/>
    <x v="0"/>
    <x v="1"/>
    <x v="2"/>
    <x v="440"/>
    <x v="449"/>
    <n v="4.8"/>
    <x v="0"/>
    <n v="9.3000000000000007"/>
    <x v="2"/>
    <x v="1"/>
  </r>
  <r>
    <x v="0"/>
    <x v="409"/>
    <x v="6"/>
    <x v="7"/>
    <x v="9"/>
    <x v="0"/>
    <x v="1"/>
    <x v="2"/>
    <x v="441"/>
    <x v="450"/>
    <n v="4.8"/>
    <x v="0"/>
    <n v="15.6"/>
    <x v="2"/>
    <x v="1"/>
  </r>
  <r>
    <x v="1"/>
    <x v="410"/>
    <x v="1"/>
    <x v="2"/>
    <x v="2"/>
    <x v="0"/>
    <x v="1"/>
    <x v="0"/>
    <x v="442"/>
    <x v="451"/>
    <n v="4.8"/>
    <x v="0"/>
    <n v="14.35"/>
    <x v="1"/>
    <x v="1"/>
  </r>
  <r>
    <x v="1"/>
    <x v="411"/>
    <x v="10"/>
    <x v="2"/>
    <x v="2"/>
    <x v="0"/>
    <x v="1"/>
    <x v="0"/>
    <x v="443"/>
    <x v="452"/>
    <n v="4.8"/>
    <x v="0"/>
    <n v="12.65"/>
    <x v="2"/>
    <x v="1"/>
  </r>
  <r>
    <x v="0"/>
    <x v="412"/>
    <x v="0"/>
    <x v="2"/>
    <x v="2"/>
    <x v="0"/>
    <x v="1"/>
    <x v="0"/>
    <x v="444"/>
    <x v="453"/>
    <n v="4.8"/>
    <x v="1"/>
    <n v="21.1"/>
    <x v="0"/>
    <x v="1"/>
  </r>
  <r>
    <x v="0"/>
    <x v="413"/>
    <x v="6"/>
    <x v="2"/>
    <x v="2"/>
    <x v="0"/>
    <x v="1"/>
    <x v="0"/>
    <x v="445"/>
    <x v="454"/>
    <n v="4.8"/>
    <x v="0"/>
    <n v="9.5"/>
    <x v="1"/>
    <x v="1"/>
  </r>
  <r>
    <x v="0"/>
    <x v="414"/>
    <x v="6"/>
    <x v="2"/>
    <x v="2"/>
    <x v="0"/>
    <x v="1"/>
    <x v="0"/>
    <x v="446"/>
    <x v="455"/>
    <n v="4.8"/>
    <x v="0"/>
    <n v="11.6"/>
    <x v="1"/>
    <x v="1"/>
  </r>
  <r>
    <x v="1"/>
    <x v="415"/>
    <x v="13"/>
    <x v="4"/>
    <x v="4"/>
    <x v="2"/>
    <x v="0"/>
    <x v="0"/>
    <x v="447"/>
    <x v="68"/>
    <n v="4.8"/>
    <x v="0"/>
    <n v="15.7"/>
    <x v="2"/>
    <x v="1"/>
  </r>
  <r>
    <x v="1"/>
    <x v="242"/>
    <x v="3"/>
    <x v="4"/>
    <x v="4"/>
    <x v="2"/>
    <x v="0"/>
    <x v="0"/>
    <x v="448"/>
    <x v="130"/>
    <n v="4.8"/>
    <x v="1"/>
    <n v="20.7"/>
    <x v="0"/>
    <x v="1"/>
  </r>
  <r>
    <x v="1"/>
    <x v="416"/>
    <x v="1"/>
    <x v="4"/>
    <x v="4"/>
    <x v="2"/>
    <x v="1"/>
    <x v="0"/>
    <x v="449"/>
    <x v="456"/>
    <n v="4.8"/>
    <x v="1"/>
    <n v="17.75"/>
    <x v="0"/>
    <x v="1"/>
  </r>
  <r>
    <x v="1"/>
    <x v="417"/>
    <x v="2"/>
    <x v="5"/>
    <x v="5"/>
    <x v="2"/>
    <x v="1"/>
    <x v="0"/>
    <x v="450"/>
    <x v="457"/>
    <n v="4.8"/>
    <x v="0"/>
    <n v="8.9350000000000005"/>
    <x v="2"/>
    <x v="1"/>
  </r>
  <r>
    <x v="1"/>
    <x v="418"/>
    <x v="10"/>
    <x v="5"/>
    <x v="5"/>
    <x v="2"/>
    <x v="2"/>
    <x v="0"/>
    <x v="451"/>
    <x v="458"/>
    <n v="4.8"/>
    <x v="0"/>
    <n v="9.3949999999999996"/>
    <x v="2"/>
    <x v="1"/>
  </r>
  <r>
    <x v="1"/>
    <x v="419"/>
    <x v="10"/>
    <x v="5"/>
    <x v="5"/>
    <x v="2"/>
    <x v="2"/>
    <x v="0"/>
    <x v="452"/>
    <x v="459"/>
    <n v="4.8"/>
    <x v="1"/>
    <n v="17.350000000000001"/>
    <x v="1"/>
    <x v="1"/>
  </r>
  <r>
    <x v="1"/>
    <x v="45"/>
    <x v="10"/>
    <x v="5"/>
    <x v="5"/>
    <x v="2"/>
    <x v="2"/>
    <x v="0"/>
    <x v="453"/>
    <x v="460"/>
    <n v="4.8"/>
    <x v="1"/>
    <n v="19.2"/>
    <x v="0"/>
    <x v="1"/>
  </r>
  <r>
    <x v="1"/>
    <x v="420"/>
    <x v="6"/>
    <x v="5"/>
    <x v="5"/>
    <x v="2"/>
    <x v="2"/>
    <x v="0"/>
    <x v="454"/>
    <x v="461"/>
    <n v="4.8"/>
    <x v="2"/>
    <n v="7.07"/>
    <x v="2"/>
    <x v="1"/>
  </r>
  <r>
    <x v="0"/>
    <x v="287"/>
    <x v="13"/>
    <x v="4"/>
    <x v="4"/>
    <x v="2"/>
    <x v="2"/>
    <x v="0"/>
    <x v="455"/>
    <x v="462"/>
    <n v="4.8"/>
    <x v="0"/>
    <n v="14.5"/>
    <x v="0"/>
    <x v="1"/>
  </r>
  <r>
    <x v="0"/>
    <x v="219"/>
    <x v="3"/>
    <x v="4"/>
    <x v="4"/>
    <x v="2"/>
    <x v="2"/>
    <x v="0"/>
    <x v="456"/>
    <x v="463"/>
    <n v="4.8"/>
    <x v="2"/>
    <n v="7.84"/>
    <x v="0"/>
    <x v="1"/>
  </r>
  <r>
    <x v="0"/>
    <x v="421"/>
    <x v="0"/>
    <x v="4"/>
    <x v="4"/>
    <x v="2"/>
    <x v="2"/>
    <x v="0"/>
    <x v="457"/>
    <x v="464"/>
    <n v="4.8"/>
    <x v="2"/>
    <n v="7.7850000000000001"/>
    <x v="2"/>
    <x v="1"/>
  </r>
  <r>
    <x v="0"/>
    <x v="290"/>
    <x v="2"/>
    <x v="5"/>
    <x v="5"/>
    <x v="2"/>
    <x v="2"/>
    <x v="0"/>
    <x v="458"/>
    <x v="465"/>
    <n v="4.8"/>
    <x v="0"/>
    <n v="15.5"/>
    <x v="2"/>
    <x v="1"/>
  </r>
  <r>
    <x v="1"/>
    <x v="422"/>
    <x v="5"/>
    <x v="8"/>
    <x v="8"/>
    <x v="2"/>
    <x v="1"/>
    <x v="0"/>
    <x v="459"/>
    <x v="466"/>
    <n v="4.8"/>
    <x v="2"/>
    <n v="7.4749999999999996"/>
    <x v="2"/>
    <x v="1"/>
  </r>
  <r>
    <x v="1"/>
    <x v="423"/>
    <x v="13"/>
    <x v="8"/>
    <x v="8"/>
    <x v="2"/>
    <x v="1"/>
    <x v="0"/>
    <x v="460"/>
    <x v="467"/>
    <n v="4.8"/>
    <x v="0"/>
    <n v="9.1950000000000003"/>
    <x v="0"/>
    <x v="1"/>
  </r>
  <r>
    <x v="1"/>
    <x v="424"/>
    <x v="1"/>
    <x v="8"/>
    <x v="8"/>
    <x v="2"/>
    <x v="1"/>
    <x v="0"/>
    <x v="461"/>
    <x v="468"/>
    <n v="4.8"/>
    <x v="1"/>
    <n v="19.600000000000001"/>
    <x v="2"/>
    <x v="1"/>
  </r>
  <r>
    <x v="1"/>
    <x v="425"/>
    <x v="5"/>
    <x v="8"/>
    <x v="8"/>
    <x v="2"/>
    <x v="1"/>
    <x v="0"/>
    <x v="462"/>
    <x v="469"/>
    <n v="4.8"/>
    <x v="0"/>
    <n v="10.5"/>
    <x v="2"/>
    <x v="1"/>
  </r>
  <r>
    <x v="1"/>
    <x v="426"/>
    <x v="5"/>
    <x v="8"/>
    <x v="8"/>
    <x v="2"/>
    <x v="1"/>
    <x v="0"/>
    <x v="463"/>
    <x v="470"/>
    <n v="4.8"/>
    <x v="1"/>
    <n v="20.5"/>
    <x v="2"/>
    <x v="1"/>
  </r>
  <r>
    <x v="1"/>
    <x v="427"/>
    <x v="6"/>
    <x v="6"/>
    <x v="6"/>
    <x v="1"/>
    <x v="0"/>
    <x v="2"/>
    <x v="464"/>
    <x v="471"/>
    <n v="4.8"/>
    <x v="0"/>
    <n v="13.15"/>
    <x v="2"/>
    <x v="1"/>
  </r>
  <r>
    <x v="1"/>
    <x v="428"/>
    <x v="13"/>
    <x v="6"/>
    <x v="6"/>
    <x v="1"/>
    <x v="0"/>
    <x v="2"/>
    <x v="465"/>
    <x v="472"/>
    <n v="4.8"/>
    <x v="2"/>
    <n v="6.8"/>
    <x v="2"/>
    <x v="1"/>
  </r>
  <r>
    <x v="1"/>
    <x v="429"/>
    <x v="13"/>
    <x v="6"/>
    <x v="6"/>
    <x v="1"/>
    <x v="0"/>
    <x v="2"/>
    <x v="466"/>
    <x v="473"/>
    <n v="4.8"/>
    <x v="0"/>
    <n v="13.5"/>
    <x v="0"/>
    <x v="1"/>
  </r>
  <r>
    <x v="1"/>
    <x v="398"/>
    <x v="0"/>
    <x v="6"/>
    <x v="6"/>
    <x v="1"/>
    <x v="0"/>
    <x v="2"/>
    <x v="467"/>
    <x v="474"/>
    <n v="4.8"/>
    <x v="0"/>
    <n v="12.85"/>
    <x v="2"/>
    <x v="1"/>
  </r>
  <r>
    <x v="1"/>
    <x v="430"/>
    <x v="6"/>
    <x v="6"/>
    <x v="6"/>
    <x v="1"/>
    <x v="2"/>
    <x v="2"/>
    <x v="468"/>
    <x v="475"/>
    <n v="4.8"/>
    <x v="0"/>
    <n v="9.6950000000000003"/>
    <x v="2"/>
    <x v="1"/>
  </r>
  <r>
    <x v="1"/>
    <x v="335"/>
    <x v="7"/>
    <x v="3"/>
    <x v="3"/>
    <x v="1"/>
    <x v="2"/>
    <x v="0"/>
    <x v="469"/>
    <x v="476"/>
    <n v="4.8"/>
    <x v="1"/>
    <n v="18.5"/>
    <x v="1"/>
    <x v="1"/>
  </r>
  <r>
    <x v="0"/>
    <x v="431"/>
    <x v="8"/>
    <x v="3"/>
    <x v="3"/>
    <x v="1"/>
    <x v="2"/>
    <x v="0"/>
    <x v="470"/>
    <x v="477"/>
    <n v="4.8"/>
    <x v="0"/>
    <n v="10.5"/>
    <x v="0"/>
    <x v="1"/>
  </r>
  <r>
    <x v="0"/>
    <x v="432"/>
    <x v="4"/>
    <x v="3"/>
    <x v="3"/>
    <x v="1"/>
    <x v="2"/>
    <x v="0"/>
    <x v="471"/>
    <x v="478"/>
    <n v="4.8"/>
    <x v="2"/>
    <n v="5.92"/>
    <x v="1"/>
    <x v="1"/>
  </r>
  <r>
    <x v="0"/>
    <x v="433"/>
    <x v="15"/>
    <x v="3"/>
    <x v="3"/>
    <x v="1"/>
    <x v="2"/>
    <x v="0"/>
    <x v="472"/>
    <x v="479"/>
    <n v="4.8"/>
    <x v="1"/>
    <n v="17.7"/>
    <x v="0"/>
    <x v="1"/>
  </r>
  <r>
    <x v="1"/>
    <x v="434"/>
    <x v="11"/>
    <x v="1"/>
    <x v="1"/>
    <x v="1"/>
    <x v="0"/>
    <x v="1"/>
    <x v="473"/>
    <x v="480"/>
    <n v="4.8"/>
    <x v="0"/>
    <n v="13.1"/>
    <x v="2"/>
    <x v="1"/>
  </r>
  <r>
    <x v="1"/>
    <x v="435"/>
    <x v="11"/>
    <x v="1"/>
    <x v="1"/>
    <x v="1"/>
    <x v="0"/>
    <x v="1"/>
    <x v="474"/>
    <x v="481"/>
    <n v="4.8"/>
    <x v="1"/>
    <n v="20.25"/>
    <x v="2"/>
    <x v="1"/>
  </r>
  <r>
    <x v="1"/>
    <x v="436"/>
    <x v="6"/>
    <x v="1"/>
    <x v="1"/>
    <x v="1"/>
    <x v="0"/>
    <x v="1"/>
    <x v="475"/>
    <x v="482"/>
    <n v="4.8"/>
    <x v="0"/>
    <n v="11.1"/>
    <x v="2"/>
    <x v="1"/>
  </r>
  <r>
    <x v="1"/>
    <x v="132"/>
    <x v="4"/>
    <x v="1"/>
    <x v="1"/>
    <x v="1"/>
    <x v="0"/>
    <x v="1"/>
    <x v="476"/>
    <x v="483"/>
    <n v="4.8"/>
    <x v="0"/>
    <n v="13.85"/>
    <x v="2"/>
    <x v="1"/>
  </r>
  <r>
    <x v="0"/>
    <x v="437"/>
    <x v="0"/>
    <x v="1"/>
    <x v="1"/>
    <x v="1"/>
    <x v="0"/>
    <x v="1"/>
    <x v="477"/>
    <x v="484"/>
    <n v="4.8"/>
    <x v="1"/>
    <n v="20"/>
    <x v="2"/>
    <x v="1"/>
  </r>
  <r>
    <x v="0"/>
    <x v="438"/>
    <x v="6"/>
    <x v="1"/>
    <x v="1"/>
    <x v="1"/>
    <x v="0"/>
    <x v="1"/>
    <x v="20"/>
    <x v="485"/>
    <n v="4.8"/>
    <x v="2"/>
    <n v="6.67"/>
    <x v="1"/>
    <x v="1"/>
  </r>
  <r>
    <x v="0"/>
    <x v="439"/>
    <x v="0"/>
    <x v="7"/>
    <x v="7"/>
    <x v="1"/>
    <x v="0"/>
    <x v="3"/>
    <x v="478"/>
    <x v="486"/>
    <n v="4.8"/>
    <x v="0"/>
    <n v="16.25"/>
    <x v="2"/>
    <x v="1"/>
  </r>
  <r>
    <x v="0"/>
    <x v="440"/>
    <x v="7"/>
    <x v="7"/>
    <x v="7"/>
    <x v="1"/>
    <x v="0"/>
    <x v="3"/>
    <x v="479"/>
    <x v="487"/>
    <n v="4.8"/>
    <x v="0"/>
    <n v="10.395"/>
    <x v="2"/>
    <x v="1"/>
  </r>
  <r>
    <x v="0"/>
    <x v="441"/>
    <x v="15"/>
    <x v="7"/>
    <x v="7"/>
    <x v="1"/>
    <x v="0"/>
    <x v="3"/>
    <x v="480"/>
    <x v="488"/>
    <n v="4.8"/>
    <x v="0"/>
    <n v="16.7"/>
    <x v="2"/>
    <x v="1"/>
  </r>
  <r>
    <x v="1"/>
    <x v="442"/>
    <x v="13"/>
    <x v="5"/>
    <x v="5"/>
    <x v="2"/>
    <x v="1"/>
    <x v="0"/>
    <x v="481"/>
    <x v="489"/>
    <n v="4.7"/>
    <x v="0"/>
    <n v="9.1"/>
    <x v="0"/>
    <x v="1"/>
  </r>
  <r>
    <x v="1"/>
    <x v="381"/>
    <x v="6"/>
    <x v="8"/>
    <x v="8"/>
    <x v="2"/>
    <x v="1"/>
    <x v="0"/>
    <x v="482"/>
    <x v="490"/>
    <n v="4.7"/>
    <x v="1"/>
    <n v="19.7"/>
    <x v="2"/>
    <x v="1"/>
  </r>
  <r>
    <x v="1"/>
    <x v="443"/>
    <x v="0"/>
    <x v="4"/>
    <x v="4"/>
    <x v="2"/>
    <x v="1"/>
    <x v="0"/>
    <x v="483"/>
    <x v="491"/>
    <n v="4.7"/>
    <x v="0"/>
    <n v="16.600000000000001"/>
    <x v="0"/>
    <x v="1"/>
  </r>
  <r>
    <x v="0"/>
    <x v="75"/>
    <x v="13"/>
    <x v="7"/>
    <x v="7"/>
    <x v="1"/>
    <x v="0"/>
    <x v="3"/>
    <x v="484"/>
    <x v="492"/>
    <n v="4.7"/>
    <x v="1"/>
    <n v="20.7"/>
    <x v="2"/>
    <x v="1"/>
  </r>
  <r>
    <x v="1"/>
    <x v="444"/>
    <x v="0"/>
    <x v="3"/>
    <x v="3"/>
    <x v="1"/>
    <x v="2"/>
    <x v="0"/>
    <x v="485"/>
    <x v="493"/>
    <n v="4.7"/>
    <x v="2"/>
    <n v="8.3000000000000007"/>
    <x v="2"/>
    <x v="1"/>
  </r>
  <r>
    <x v="1"/>
    <x v="92"/>
    <x v="3"/>
    <x v="5"/>
    <x v="5"/>
    <x v="2"/>
    <x v="0"/>
    <x v="0"/>
    <x v="486"/>
    <x v="494"/>
    <n v="4.7"/>
    <x v="0"/>
    <n v="12.5"/>
    <x v="0"/>
    <x v="1"/>
  </r>
  <r>
    <x v="1"/>
    <x v="445"/>
    <x v="7"/>
    <x v="0"/>
    <x v="0"/>
    <x v="0"/>
    <x v="0"/>
    <x v="0"/>
    <x v="487"/>
    <x v="495"/>
    <n v="4.7"/>
    <x v="1"/>
    <n v="20.350000000000001"/>
    <x v="2"/>
    <x v="1"/>
  </r>
  <r>
    <x v="1"/>
    <x v="446"/>
    <x v="11"/>
    <x v="0"/>
    <x v="0"/>
    <x v="0"/>
    <x v="0"/>
    <x v="0"/>
    <x v="20"/>
    <x v="496"/>
    <n v="4.7"/>
    <x v="2"/>
    <n v="6.03"/>
    <x v="1"/>
    <x v="1"/>
  </r>
  <r>
    <x v="1"/>
    <x v="447"/>
    <x v="2"/>
    <x v="0"/>
    <x v="0"/>
    <x v="0"/>
    <x v="0"/>
    <x v="0"/>
    <x v="488"/>
    <x v="497"/>
    <n v="4.7"/>
    <x v="2"/>
    <n v="7.1449999999999996"/>
    <x v="1"/>
    <x v="1"/>
  </r>
  <r>
    <x v="1"/>
    <x v="448"/>
    <x v="1"/>
    <x v="0"/>
    <x v="0"/>
    <x v="0"/>
    <x v="0"/>
    <x v="0"/>
    <x v="489"/>
    <x v="498"/>
    <n v="4.7"/>
    <x v="0"/>
    <n v="16.5"/>
    <x v="1"/>
    <x v="1"/>
  </r>
  <r>
    <x v="0"/>
    <x v="449"/>
    <x v="8"/>
    <x v="0"/>
    <x v="0"/>
    <x v="0"/>
    <x v="0"/>
    <x v="0"/>
    <x v="490"/>
    <x v="499"/>
    <n v="4.7"/>
    <x v="1"/>
    <n v="17.600000000000001"/>
    <x v="1"/>
    <x v="1"/>
  </r>
  <r>
    <x v="0"/>
    <x v="106"/>
    <x v="12"/>
    <x v="0"/>
    <x v="0"/>
    <x v="0"/>
    <x v="0"/>
    <x v="0"/>
    <x v="491"/>
    <x v="500"/>
    <n v="4.7"/>
    <x v="0"/>
    <n v="13.85"/>
    <x v="2"/>
    <x v="1"/>
  </r>
  <r>
    <x v="0"/>
    <x v="111"/>
    <x v="3"/>
    <x v="0"/>
    <x v="0"/>
    <x v="0"/>
    <x v="0"/>
    <x v="0"/>
    <x v="492"/>
    <x v="501"/>
    <n v="4.7"/>
    <x v="0"/>
    <n v="16.75"/>
    <x v="1"/>
    <x v="1"/>
  </r>
  <r>
    <x v="0"/>
    <x v="450"/>
    <x v="11"/>
    <x v="0"/>
    <x v="0"/>
    <x v="0"/>
    <x v="0"/>
    <x v="0"/>
    <x v="493"/>
    <x v="502"/>
    <n v="4.7"/>
    <x v="1"/>
    <n v="18.850000000000001"/>
    <x v="2"/>
    <x v="1"/>
  </r>
  <r>
    <x v="0"/>
    <x v="451"/>
    <x v="2"/>
    <x v="0"/>
    <x v="0"/>
    <x v="0"/>
    <x v="0"/>
    <x v="0"/>
    <x v="20"/>
    <x v="503"/>
    <n v="4.7"/>
    <x v="0"/>
    <n v="9.5"/>
    <x v="1"/>
    <x v="1"/>
  </r>
  <r>
    <x v="0"/>
    <x v="316"/>
    <x v="6"/>
    <x v="0"/>
    <x v="0"/>
    <x v="0"/>
    <x v="0"/>
    <x v="0"/>
    <x v="494"/>
    <x v="504"/>
    <n v="4.7"/>
    <x v="0"/>
    <n v="9.6"/>
    <x v="1"/>
    <x v="1"/>
  </r>
  <r>
    <x v="0"/>
    <x v="452"/>
    <x v="6"/>
    <x v="0"/>
    <x v="0"/>
    <x v="0"/>
    <x v="0"/>
    <x v="0"/>
    <x v="495"/>
    <x v="505"/>
    <n v="4.7"/>
    <x v="0"/>
    <n v="15.7"/>
    <x v="2"/>
    <x v="1"/>
  </r>
  <r>
    <x v="1"/>
    <x v="453"/>
    <x v="11"/>
    <x v="7"/>
    <x v="9"/>
    <x v="0"/>
    <x v="1"/>
    <x v="2"/>
    <x v="496"/>
    <x v="506"/>
    <n v="4.7"/>
    <x v="1"/>
    <n v="17.600000000000001"/>
    <x v="0"/>
    <x v="1"/>
  </r>
  <r>
    <x v="1"/>
    <x v="170"/>
    <x v="6"/>
    <x v="7"/>
    <x v="9"/>
    <x v="0"/>
    <x v="1"/>
    <x v="2"/>
    <x v="497"/>
    <x v="370"/>
    <n v="4.7"/>
    <x v="0"/>
    <n v="12.85"/>
    <x v="2"/>
    <x v="1"/>
  </r>
  <r>
    <x v="0"/>
    <x v="454"/>
    <x v="2"/>
    <x v="7"/>
    <x v="9"/>
    <x v="0"/>
    <x v="1"/>
    <x v="2"/>
    <x v="498"/>
    <x v="507"/>
    <n v="4.7"/>
    <x v="0"/>
    <n v="9.42"/>
    <x v="2"/>
    <x v="1"/>
  </r>
  <r>
    <x v="0"/>
    <x v="455"/>
    <x v="6"/>
    <x v="7"/>
    <x v="9"/>
    <x v="0"/>
    <x v="1"/>
    <x v="2"/>
    <x v="499"/>
    <x v="508"/>
    <n v="4.7"/>
    <x v="0"/>
    <n v="9.8000000000000007"/>
    <x v="0"/>
    <x v="1"/>
  </r>
  <r>
    <x v="1"/>
    <x v="456"/>
    <x v="11"/>
    <x v="2"/>
    <x v="2"/>
    <x v="0"/>
    <x v="1"/>
    <x v="0"/>
    <x v="500"/>
    <x v="509"/>
    <n v="4.7"/>
    <x v="2"/>
    <n v="6.38"/>
    <x v="2"/>
    <x v="1"/>
  </r>
  <r>
    <x v="1"/>
    <x v="457"/>
    <x v="2"/>
    <x v="2"/>
    <x v="2"/>
    <x v="0"/>
    <x v="1"/>
    <x v="0"/>
    <x v="501"/>
    <x v="510"/>
    <n v="4.7"/>
    <x v="2"/>
    <n v="6.3650000000000002"/>
    <x v="1"/>
    <x v="1"/>
  </r>
  <r>
    <x v="1"/>
    <x v="276"/>
    <x v="9"/>
    <x v="2"/>
    <x v="2"/>
    <x v="0"/>
    <x v="1"/>
    <x v="0"/>
    <x v="502"/>
    <x v="511"/>
    <n v="4.7"/>
    <x v="2"/>
    <n v="8.01"/>
    <x v="2"/>
    <x v="1"/>
  </r>
  <r>
    <x v="1"/>
    <x v="458"/>
    <x v="9"/>
    <x v="2"/>
    <x v="2"/>
    <x v="0"/>
    <x v="1"/>
    <x v="0"/>
    <x v="503"/>
    <x v="435"/>
    <n v="4.7"/>
    <x v="0"/>
    <n v="14.7"/>
    <x v="1"/>
    <x v="1"/>
  </r>
  <r>
    <x v="1"/>
    <x v="459"/>
    <x v="1"/>
    <x v="2"/>
    <x v="2"/>
    <x v="0"/>
    <x v="1"/>
    <x v="0"/>
    <x v="504"/>
    <x v="512"/>
    <n v="4.7"/>
    <x v="0"/>
    <n v="10.895"/>
    <x v="1"/>
    <x v="1"/>
  </r>
  <r>
    <x v="1"/>
    <x v="460"/>
    <x v="1"/>
    <x v="2"/>
    <x v="2"/>
    <x v="0"/>
    <x v="1"/>
    <x v="0"/>
    <x v="505"/>
    <x v="513"/>
    <n v="4.7"/>
    <x v="1"/>
    <n v="18"/>
    <x v="1"/>
    <x v="1"/>
  </r>
  <r>
    <x v="1"/>
    <x v="461"/>
    <x v="7"/>
    <x v="2"/>
    <x v="2"/>
    <x v="0"/>
    <x v="1"/>
    <x v="0"/>
    <x v="506"/>
    <x v="514"/>
    <n v="4.7"/>
    <x v="2"/>
    <n v="6.32"/>
    <x v="1"/>
    <x v="1"/>
  </r>
  <r>
    <x v="0"/>
    <x v="462"/>
    <x v="3"/>
    <x v="2"/>
    <x v="2"/>
    <x v="0"/>
    <x v="1"/>
    <x v="0"/>
    <x v="507"/>
    <x v="515"/>
    <n v="4.7"/>
    <x v="2"/>
    <n v="6.8849999999999998"/>
    <x v="0"/>
    <x v="1"/>
  </r>
  <r>
    <x v="0"/>
    <x v="463"/>
    <x v="11"/>
    <x v="2"/>
    <x v="2"/>
    <x v="0"/>
    <x v="1"/>
    <x v="0"/>
    <x v="20"/>
    <x v="516"/>
    <n v="4.7"/>
    <x v="0"/>
    <n v="11.5"/>
    <x v="1"/>
    <x v="1"/>
  </r>
  <r>
    <x v="0"/>
    <x v="464"/>
    <x v="2"/>
    <x v="2"/>
    <x v="2"/>
    <x v="0"/>
    <x v="1"/>
    <x v="0"/>
    <x v="508"/>
    <x v="109"/>
    <n v="4.7"/>
    <x v="2"/>
    <n v="5.88"/>
    <x v="2"/>
    <x v="1"/>
  </r>
  <r>
    <x v="0"/>
    <x v="267"/>
    <x v="7"/>
    <x v="2"/>
    <x v="2"/>
    <x v="0"/>
    <x v="1"/>
    <x v="0"/>
    <x v="509"/>
    <x v="517"/>
    <n v="4.7"/>
    <x v="2"/>
    <n v="5.63"/>
    <x v="1"/>
    <x v="1"/>
  </r>
  <r>
    <x v="0"/>
    <x v="354"/>
    <x v="6"/>
    <x v="2"/>
    <x v="2"/>
    <x v="0"/>
    <x v="1"/>
    <x v="0"/>
    <x v="510"/>
    <x v="518"/>
    <n v="4.7"/>
    <x v="0"/>
    <n v="16.7"/>
    <x v="2"/>
    <x v="1"/>
  </r>
  <r>
    <x v="1"/>
    <x v="465"/>
    <x v="13"/>
    <x v="4"/>
    <x v="4"/>
    <x v="2"/>
    <x v="0"/>
    <x v="0"/>
    <x v="511"/>
    <x v="519"/>
    <n v="4.7"/>
    <x v="0"/>
    <n v="10.395"/>
    <x v="2"/>
    <x v="1"/>
  </r>
  <r>
    <x v="1"/>
    <x v="466"/>
    <x v="3"/>
    <x v="4"/>
    <x v="4"/>
    <x v="2"/>
    <x v="0"/>
    <x v="0"/>
    <x v="512"/>
    <x v="520"/>
    <n v="4.7"/>
    <x v="2"/>
    <n v="8.5"/>
    <x v="0"/>
    <x v="1"/>
  </r>
  <r>
    <x v="1"/>
    <x v="467"/>
    <x v="11"/>
    <x v="4"/>
    <x v="4"/>
    <x v="2"/>
    <x v="0"/>
    <x v="0"/>
    <x v="513"/>
    <x v="521"/>
    <n v="4.7"/>
    <x v="0"/>
    <n v="10.6"/>
    <x v="2"/>
    <x v="1"/>
  </r>
  <r>
    <x v="1"/>
    <x v="468"/>
    <x v="0"/>
    <x v="4"/>
    <x v="4"/>
    <x v="2"/>
    <x v="0"/>
    <x v="0"/>
    <x v="514"/>
    <x v="522"/>
    <n v="4.7"/>
    <x v="0"/>
    <n v="12.8"/>
    <x v="2"/>
    <x v="1"/>
  </r>
  <r>
    <x v="1"/>
    <x v="459"/>
    <x v="1"/>
    <x v="4"/>
    <x v="4"/>
    <x v="2"/>
    <x v="1"/>
    <x v="0"/>
    <x v="515"/>
    <x v="523"/>
    <n v="4.7"/>
    <x v="0"/>
    <n v="10.895"/>
    <x v="1"/>
    <x v="1"/>
  </r>
  <r>
    <x v="1"/>
    <x v="469"/>
    <x v="5"/>
    <x v="4"/>
    <x v="4"/>
    <x v="2"/>
    <x v="1"/>
    <x v="0"/>
    <x v="516"/>
    <x v="524"/>
    <n v="4.7"/>
    <x v="1"/>
    <n v="20.2"/>
    <x v="2"/>
    <x v="1"/>
  </r>
  <r>
    <x v="1"/>
    <x v="470"/>
    <x v="6"/>
    <x v="5"/>
    <x v="5"/>
    <x v="2"/>
    <x v="2"/>
    <x v="0"/>
    <x v="517"/>
    <x v="490"/>
    <n v="4.7"/>
    <x v="1"/>
    <n v="21.2"/>
    <x v="2"/>
    <x v="1"/>
  </r>
  <r>
    <x v="0"/>
    <x v="260"/>
    <x v="13"/>
    <x v="4"/>
    <x v="4"/>
    <x v="2"/>
    <x v="2"/>
    <x v="0"/>
    <x v="518"/>
    <x v="525"/>
    <n v="4.7"/>
    <x v="2"/>
    <n v="6.7149999999999999"/>
    <x v="0"/>
    <x v="1"/>
  </r>
  <r>
    <x v="0"/>
    <x v="353"/>
    <x v="6"/>
    <x v="4"/>
    <x v="4"/>
    <x v="2"/>
    <x v="2"/>
    <x v="0"/>
    <x v="519"/>
    <x v="526"/>
    <n v="4.7"/>
    <x v="0"/>
    <n v="14.85"/>
    <x v="1"/>
    <x v="1"/>
  </r>
  <r>
    <x v="0"/>
    <x v="471"/>
    <x v="4"/>
    <x v="5"/>
    <x v="5"/>
    <x v="2"/>
    <x v="0"/>
    <x v="0"/>
    <x v="20"/>
    <x v="527"/>
    <n v="4.7"/>
    <x v="2"/>
    <n v="8.27"/>
    <x v="1"/>
    <x v="1"/>
  </r>
  <r>
    <x v="1"/>
    <x v="152"/>
    <x v="3"/>
    <x v="8"/>
    <x v="8"/>
    <x v="2"/>
    <x v="1"/>
    <x v="0"/>
    <x v="520"/>
    <x v="528"/>
    <n v="4.7"/>
    <x v="0"/>
    <n v="14.1"/>
    <x v="2"/>
    <x v="1"/>
  </r>
  <r>
    <x v="1"/>
    <x v="472"/>
    <x v="3"/>
    <x v="8"/>
    <x v="8"/>
    <x v="2"/>
    <x v="1"/>
    <x v="0"/>
    <x v="521"/>
    <x v="529"/>
    <n v="4.7"/>
    <x v="0"/>
    <n v="14.15"/>
    <x v="2"/>
    <x v="1"/>
  </r>
  <r>
    <x v="1"/>
    <x v="9"/>
    <x v="3"/>
    <x v="8"/>
    <x v="8"/>
    <x v="2"/>
    <x v="1"/>
    <x v="0"/>
    <x v="522"/>
    <x v="530"/>
    <n v="4.7"/>
    <x v="0"/>
    <n v="16.7"/>
    <x v="0"/>
    <x v="1"/>
  </r>
  <r>
    <x v="1"/>
    <x v="473"/>
    <x v="11"/>
    <x v="8"/>
    <x v="8"/>
    <x v="2"/>
    <x v="1"/>
    <x v="0"/>
    <x v="523"/>
    <x v="531"/>
    <n v="4.7"/>
    <x v="1"/>
    <n v="17.25"/>
    <x v="2"/>
    <x v="1"/>
  </r>
  <r>
    <x v="1"/>
    <x v="474"/>
    <x v="6"/>
    <x v="8"/>
    <x v="8"/>
    <x v="2"/>
    <x v="1"/>
    <x v="0"/>
    <x v="524"/>
    <x v="532"/>
    <n v="4.7"/>
    <x v="0"/>
    <n v="9.3949999999999996"/>
    <x v="0"/>
    <x v="1"/>
  </r>
  <r>
    <x v="0"/>
    <x v="449"/>
    <x v="8"/>
    <x v="8"/>
    <x v="8"/>
    <x v="2"/>
    <x v="1"/>
    <x v="0"/>
    <x v="525"/>
    <x v="533"/>
    <n v="4.7"/>
    <x v="1"/>
    <n v="17.600000000000001"/>
    <x v="1"/>
    <x v="1"/>
  </r>
  <r>
    <x v="0"/>
    <x v="376"/>
    <x v="2"/>
    <x v="8"/>
    <x v="8"/>
    <x v="2"/>
    <x v="1"/>
    <x v="0"/>
    <x v="526"/>
    <x v="534"/>
    <n v="4.7"/>
    <x v="0"/>
    <n v="14.35"/>
    <x v="2"/>
    <x v="1"/>
  </r>
  <r>
    <x v="0"/>
    <x v="475"/>
    <x v="2"/>
    <x v="8"/>
    <x v="8"/>
    <x v="2"/>
    <x v="1"/>
    <x v="0"/>
    <x v="527"/>
    <x v="535"/>
    <n v="4.7"/>
    <x v="1"/>
    <n v="18.5"/>
    <x v="2"/>
    <x v="1"/>
  </r>
  <r>
    <x v="0"/>
    <x v="312"/>
    <x v="0"/>
    <x v="8"/>
    <x v="8"/>
    <x v="2"/>
    <x v="1"/>
    <x v="0"/>
    <x v="528"/>
    <x v="536"/>
    <n v="4.7"/>
    <x v="0"/>
    <n v="12.85"/>
    <x v="0"/>
    <x v="1"/>
  </r>
  <r>
    <x v="0"/>
    <x v="476"/>
    <x v="0"/>
    <x v="8"/>
    <x v="8"/>
    <x v="2"/>
    <x v="1"/>
    <x v="0"/>
    <x v="529"/>
    <x v="537"/>
    <n v="4.7"/>
    <x v="1"/>
    <n v="20.100000000000001"/>
    <x v="2"/>
    <x v="1"/>
  </r>
  <r>
    <x v="0"/>
    <x v="477"/>
    <x v="7"/>
    <x v="8"/>
    <x v="8"/>
    <x v="2"/>
    <x v="1"/>
    <x v="0"/>
    <x v="530"/>
    <x v="538"/>
    <n v="4.7"/>
    <x v="0"/>
    <n v="11.395"/>
    <x v="2"/>
    <x v="1"/>
  </r>
  <r>
    <x v="1"/>
    <x v="43"/>
    <x v="6"/>
    <x v="6"/>
    <x v="6"/>
    <x v="1"/>
    <x v="0"/>
    <x v="2"/>
    <x v="531"/>
    <x v="539"/>
    <n v="4.7"/>
    <x v="0"/>
    <n v="9.3000000000000007"/>
    <x v="0"/>
    <x v="1"/>
  </r>
  <r>
    <x v="1"/>
    <x v="178"/>
    <x v="11"/>
    <x v="6"/>
    <x v="6"/>
    <x v="1"/>
    <x v="0"/>
    <x v="2"/>
    <x v="532"/>
    <x v="540"/>
    <n v="4.7"/>
    <x v="1"/>
    <n v="19.850000000000001"/>
    <x v="1"/>
    <x v="1"/>
  </r>
  <r>
    <x v="1"/>
    <x v="478"/>
    <x v="2"/>
    <x v="6"/>
    <x v="6"/>
    <x v="1"/>
    <x v="0"/>
    <x v="2"/>
    <x v="533"/>
    <x v="399"/>
    <n v="4.7"/>
    <x v="2"/>
    <n v="7.36"/>
    <x v="2"/>
    <x v="1"/>
  </r>
  <r>
    <x v="1"/>
    <x v="479"/>
    <x v="1"/>
    <x v="6"/>
    <x v="6"/>
    <x v="1"/>
    <x v="0"/>
    <x v="2"/>
    <x v="534"/>
    <x v="541"/>
    <n v="4.7"/>
    <x v="0"/>
    <n v="9.6"/>
    <x v="2"/>
    <x v="1"/>
  </r>
  <r>
    <x v="0"/>
    <x v="480"/>
    <x v="2"/>
    <x v="6"/>
    <x v="6"/>
    <x v="1"/>
    <x v="2"/>
    <x v="2"/>
    <x v="535"/>
    <x v="542"/>
    <n v="4.7"/>
    <x v="2"/>
    <n v="7.8250000000000002"/>
    <x v="0"/>
    <x v="1"/>
  </r>
  <r>
    <x v="0"/>
    <x v="481"/>
    <x v="6"/>
    <x v="6"/>
    <x v="6"/>
    <x v="1"/>
    <x v="1"/>
    <x v="2"/>
    <x v="536"/>
    <x v="543"/>
    <n v="4.7"/>
    <x v="1"/>
    <n v="19.350000000000001"/>
    <x v="2"/>
    <x v="1"/>
  </r>
  <r>
    <x v="1"/>
    <x v="482"/>
    <x v="13"/>
    <x v="3"/>
    <x v="3"/>
    <x v="1"/>
    <x v="2"/>
    <x v="0"/>
    <x v="537"/>
    <x v="544"/>
    <n v="4.7"/>
    <x v="0"/>
    <n v="11.1"/>
    <x v="0"/>
    <x v="1"/>
  </r>
  <r>
    <x v="1"/>
    <x v="415"/>
    <x v="13"/>
    <x v="3"/>
    <x v="3"/>
    <x v="1"/>
    <x v="2"/>
    <x v="0"/>
    <x v="538"/>
    <x v="545"/>
    <n v="4.7"/>
    <x v="0"/>
    <n v="15.7"/>
    <x v="2"/>
    <x v="1"/>
  </r>
  <r>
    <x v="1"/>
    <x v="483"/>
    <x v="1"/>
    <x v="3"/>
    <x v="3"/>
    <x v="1"/>
    <x v="2"/>
    <x v="0"/>
    <x v="539"/>
    <x v="546"/>
    <n v="4.7"/>
    <x v="2"/>
    <n v="5.51"/>
    <x v="2"/>
    <x v="1"/>
  </r>
  <r>
    <x v="1"/>
    <x v="484"/>
    <x v="5"/>
    <x v="3"/>
    <x v="3"/>
    <x v="1"/>
    <x v="2"/>
    <x v="0"/>
    <x v="540"/>
    <x v="547"/>
    <n v="4.7"/>
    <x v="2"/>
    <n v="7.5"/>
    <x v="0"/>
    <x v="1"/>
  </r>
  <r>
    <x v="1"/>
    <x v="426"/>
    <x v="5"/>
    <x v="3"/>
    <x v="3"/>
    <x v="1"/>
    <x v="2"/>
    <x v="0"/>
    <x v="541"/>
    <x v="548"/>
    <n v="4.7"/>
    <x v="1"/>
    <n v="20.5"/>
    <x v="2"/>
    <x v="1"/>
  </r>
  <r>
    <x v="1"/>
    <x v="485"/>
    <x v="6"/>
    <x v="3"/>
    <x v="3"/>
    <x v="1"/>
    <x v="2"/>
    <x v="0"/>
    <x v="542"/>
    <x v="549"/>
    <n v="4.7"/>
    <x v="2"/>
    <n v="7.51"/>
    <x v="0"/>
    <x v="1"/>
  </r>
  <r>
    <x v="0"/>
    <x v="215"/>
    <x v="13"/>
    <x v="3"/>
    <x v="3"/>
    <x v="1"/>
    <x v="2"/>
    <x v="0"/>
    <x v="20"/>
    <x v="550"/>
    <n v="4.7"/>
    <x v="0"/>
    <n v="9.8000000000000007"/>
    <x v="1"/>
    <x v="1"/>
  </r>
  <r>
    <x v="1"/>
    <x v="486"/>
    <x v="11"/>
    <x v="1"/>
    <x v="1"/>
    <x v="1"/>
    <x v="0"/>
    <x v="1"/>
    <x v="543"/>
    <x v="551"/>
    <n v="4.7"/>
    <x v="1"/>
    <n v="19.25"/>
    <x v="0"/>
    <x v="1"/>
  </r>
  <r>
    <x v="1"/>
    <x v="487"/>
    <x v="2"/>
    <x v="1"/>
    <x v="1"/>
    <x v="1"/>
    <x v="0"/>
    <x v="1"/>
    <x v="544"/>
    <x v="552"/>
    <n v="4.7"/>
    <x v="0"/>
    <n v="10.5"/>
    <x v="2"/>
    <x v="1"/>
  </r>
  <r>
    <x v="1"/>
    <x v="430"/>
    <x v="6"/>
    <x v="1"/>
    <x v="1"/>
    <x v="1"/>
    <x v="0"/>
    <x v="1"/>
    <x v="545"/>
    <x v="553"/>
    <n v="4.7"/>
    <x v="0"/>
    <n v="9.6950000000000003"/>
    <x v="2"/>
    <x v="1"/>
  </r>
  <r>
    <x v="0"/>
    <x v="374"/>
    <x v="3"/>
    <x v="1"/>
    <x v="1"/>
    <x v="1"/>
    <x v="0"/>
    <x v="1"/>
    <x v="546"/>
    <x v="554"/>
    <n v="4.7"/>
    <x v="1"/>
    <n v="20.25"/>
    <x v="0"/>
    <x v="1"/>
  </r>
  <r>
    <x v="0"/>
    <x v="210"/>
    <x v="6"/>
    <x v="1"/>
    <x v="1"/>
    <x v="1"/>
    <x v="0"/>
    <x v="1"/>
    <x v="547"/>
    <x v="555"/>
    <n v="4.7"/>
    <x v="2"/>
    <n v="6.61"/>
    <x v="2"/>
    <x v="1"/>
  </r>
  <r>
    <x v="0"/>
    <x v="228"/>
    <x v="15"/>
    <x v="1"/>
    <x v="1"/>
    <x v="1"/>
    <x v="0"/>
    <x v="1"/>
    <x v="548"/>
    <x v="556"/>
    <n v="4.7"/>
    <x v="1"/>
    <n v="19.2"/>
    <x v="1"/>
    <x v="1"/>
  </r>
  <r>
    <x v="1"/>
    <x v="423"/>
    <x v="13"/>
    <x v="7"/>
    <x v="7"/>
    <x v="1"/>
    <x v="0"/>
    <x v="3"/>
    <x v="549"/>
    <x v="557"/>
    <n v="4.7"/>
    <x v="0"/>
    <n v="9.1950000000000003"/>
    <x v="0"/>
    <x v="1"/>
  </r>
  <r>
    <x v="1"/>
    <x v="488"/>
    <x v="3"/>
    <x v="7"/>
    <x v="7"/>
    <x v="1"/>
    <x v="0"/>
    <x v="3"/>
    <x v="550"/>
    <x v="558"/>
    <n v="4.7"/>
    <x v="1"/>
    <n v="19.5"/>
    <x v="2"/>
    <x v="1"/>
  </r>
  <r>
    <x v="1"/>
    <x v="489"/>
    <x v="1"/>
    <x v="7"/>
    <x v="7"/>
    <x v="1"/>
    <x v="0"/>
    <x v="3"/>
    <x v="551"/>
    <x v="559"/>
    <n v="4.7"/>
    <x v="1"/>
    <n v="18.350000000000001"/>
    <x v="2"/>
    <x v="1"/>
  </r>
  <r>
    <x v="1"/>
    <x v="490"/>
    <x v="5"/>
    <x v="7"/>
    <x v="7"/>
    <x v="1"/>
    <x v="0"/>
    <x v="3"/>
    <x v="552"/>
    <x v="560"/>
    <n v="4.7"/>
    <x v="1"/>
    <n v="19.599999999999998"/>
    <x v="2"/>
    <x v="1"/>
  </r>
  <r>
    <x v="1"/>
    <x v="491"/>
    <x v="4"/>
    <x v="7"/>
    <x v="7"/>
    <x v="1"/>
    <x v="0"/>
    <x v="3"/>
    <x v="553"/>
    <x v="561"/>
    <n v="4.7"/>
    <x v="0"/>
    <n v="15"/>
    <x v="2"/>
    <x v="1"/>
  </r>
  <r>
    <x v="1"/>
    <x v="492"/>
    <x v="4"/>
    <x v="7"/>
    <x v="7"/>
    <x v="1"/>
    <x v="0"/>
    <x v="3"/>
    <x v="554"/>
    <x v="382"/>
    <n v="4.7"/>
    <x v="2"/>
    <n v="5.6550000000000002"/>
    <x v="0"/>
    <x v="1"/>
  </r>
  <r>
    <x v="1"/>
    <x v="493"/>
    <x v="13"/>
    <x v="7"/>
    <x v="9"/>
    <x v="0"/>
    <x v="1"/>
    <x v="2"/>
    <x v="555"/>
    <x v="562"/>
    <n v="4.5999999999999996"/>
    <x v="0"/>
    <n v="13.35"/>
    <x v="0"/>
    <x v="1"/>
  </r>
  <r>
    <x v="0"/>
    <x v="494"/>
    <x v="12"/>
    <x v="7"/>
    <x v="7"/>
    <x v="1"/>
    <x v="0"/>
    <x v="3"/>
    <x v="556"/>
    <x v="563"/>
    <n v="4.5999999999999996"/>
    <x v="1"/>
    <n v="20.2"/>
    <x v="2"/>
    <x v="1"/>
  </r>
  <r>
    <x v="1"/>
    <x v="495"/>
    <x v="11"/>
    <x v="0"/>
    <x v="0"/>
    <x v="0"/>
    <x v="0"/>
    <x v="0"/>
    <x v="557"/>
    <x v="564"/>
    <n v="4.5999999999999996"/>
    <x v="0"/>
    <n v="8.8949999999999996"/>
    <x v="0"/>
    <x v="1"/>
  </r>
  <r>
    <x v="1"/>
    <x v="496"/>
    <x v="11"/>
    <x v="2"/>
    <x v="2"/>
    <x v="0"/>
    <x v="1"/>
    <x v="0"/>
    <x v="558"/>
    <x v="565"/>
    <n v="4.5999999999999996"/>
    <x v="0"/>
    <n v="13.3"/>
    <x v="2"/>
    <x v="1"/>
  </r>
  <r>
    <x v="1"/>
    <x v="329"/>
    <x v="5"/>
    <x v="7"/>
    <x v="9"/>
    <x v="0"/>
    <x v="1"/>
    <x v="2"/>
    <x v="559"/>
    <x v="566"/>
    <n v="4.5999999999999996"/>
    <x v="2"/>
    <n v="5.8250000000000002"/>
    <x v="0"/>
    <x v="1"/>
  </r>
  <r>
    <x v="0"/>
    <x v="497"/>
    <x v="13"/>
    <x v="4"/>
    <x v="4"/>
    <x v="2"/>
    <x v="0"/>
    <x v="0"/>
    <x v="560"/>
    <x v="567"/>
    <n v="4.5999999999999996"/>
    <x v="1"/>
    <n v="19.350000000000001"/>
    <x v="2"/>
    <x v="1"/>
  </r>
  <r>
    <x v="1"/>
    <x v="498"/>
    <x v="2"/>
    <x v="3"/>
    <x v="3"/>
    <x v="1"/>
    <x v="2"/>
    <x v="0"/>
    <x v="561"/>
    <x v="568"/>
    <n v="4.5999999999999996"/>
    <x v="0"/>
    <n v="13.65"/>
    <x v="2"/>
    <x v="1"/>
  </r>
  <r>
    <x v="1"/>
    <x v="499"/>
    <x v="8"/>
    <x v="0"/>
    <x v="0"/>
    <x v="0"/>
    <x v="0"/>
    <x v="0"/>
    <x v="562"/>
    <x v="569"/>
    <n v="4.5999999999999996"/>
    <x v="2"/>
    <n v="5.78"/>
    <x v="0"/>
    <x v="1"/>
  </r>
  <r>
    <x v="1"/>
    <x v="500"/>
    <x v="11"/>
    <x v="0"/>
    <x v="0"/>
    <x v="0"/>
    <x v="0"/>
    <x v="0"/>
    <x v="563"/>
    <x v="49"/>
    <n v="4.5999999999999996"/>
    <x v="2"/>
    <n v="7.02"/>
    <x v="2"/>
    <x v="1"/>
  </r>
  <r>
    <x v="1"/>
    <x v="501"/>
    <x v="4"/>
    <x v="0"/>
    <x v="0"/>
    <x v="0"/>
    <x v="0"/>
    <x v="0"/>
    <x v="564"/>
    <x v="570"/>
    <n v="4.5999999999999996"/>
    <x v="2"/>
    <n v="8.52"/>
    <x v="2"/>
    <x v="1"/>
  </r>
  <r>
    <x v="0"/>
    <x v="214"/>
    <x v="13"/>
    <x v="0"/>
    <x v="0"/>
    <x v="0"/>
    <x v="0"/>
    <x v="0"/>
    <x v="565"/>
    <x v="571"/>
    <n v="4.5999999999999996"/>
    <x v="2"/>
    <n v="7.52"/>
    <x v="2"/>
    <x v="1"/>
  </r>
  <r>
    <x v="0"/>
    <x v="502"/>
    <x v="13"/>
    <x v="0"/>
    <x v="0"/>
    <x v="0"/>
    <x v="0"/>
    <x v="0"/>
    <x v="566"/>
    <x v="572"/>
    <n v="4.5999999999999996"/>
    <x v="0"/>
    <n v="14.85"/>
    <x v="2"/>
    <x v="1"/>
  </r>
  <r>
    <x v="0"/>
    <x v="503"/>
    <x v="2"/>
    <x v="0"/>
    <x v="0"/>
    <x v="0"/>
    <x v="0"/>
    <x v="0"/>
    <x v="567"/>
    <x v="573"/>
    <n v="4.5999999999999996"/>
    <x v="0"/>
    <n v="11.1"/>
    <x v="2"/>
    <x v="1"/>
  </r>
  <r>
    <x v="0"/>
    <x v="504"/>
    <x v="0"/>
    <x v="0"/>
    <x v="0"/>
    <x v="0"/>
    <x v="0"/>
    <x v="0"/>
    <x v="568"/>
    <x v="574"/>
    <n v="4.5999999999999996"/>
    <x v="1"/>
    <n v="19.100000000000001"/>
    <x v="1"/>
    <x v="1"/>
  </r>
  <r>
    <x v="0"/>
    <x v="354"/>
    <x v="6"/>
    <x v="0"/>
    <x v="0"/>
    <x v="0"/>
    <x v="0"/>
    <x v="0"/>
    <x v="569"/>
    <x v="575"/>
    <n v="4.5999999999999996"/>
    <x v="0"/>
    <n v="16.7"/>
    <x v="2"/>
    <x v="1"/>
  </r>
  <r>
    <x v="0"/>
    <x v="505"/>
    <x v="11"/>
    <x v="7"/>
    <x v="9"/>
    <x v="0"/>
    <x v="1"/>
    <x v="2"/>
    <x v="570"/>
    <x v="576"/>
    <n v="4.5999999999999996"/>
    <x v="0"/>
    <n v="11.799999999999999"/>
    <x v="0"/>
    <x v="1"/>
  </r>
  <r>
    <x v="0"/>
    <x v="506"/>
    <x v="15"/>
    <x v="7"/>
    <x v="9"/>
    <x v="0"/>
    <x v="1"/>
    <x v="2"/>
    <x v="571"/>
    <x v="577"/>
    <n v="4.5999999999999996"/>
    <x v="0"/>
    <n v="12.3"/>
    <x v="0"/>
    <x v="1"/>
  </r>
  <r>
    <x v="1"/>
    <x v="507"/>
    <x v="0"/>
    <x v="2"/>
    <x v="2"/>
    <x v="0"/>
    <x v="1"/>
    <x v="0"/>
    <x v="572"/>
    <x v="301"/>
    <n v="4.5999999999999996"/>
    <x v="2"/>
    <n v="6.0549999999999997"/>
    <x v="2"/>
    <x v="1"/>
  </r>
  <r>
    <x v="1"/>
    <x v="508"/>
    <x v="5"/>
    <x v="2"/>
    <x v="2"/>
    <x v="0"/>
    <x v="1"/>
    <x v="0"/>
    <x v="573"/>
    <x v="578"/>
    <n v="4.5999999999999996"/>
    <x v="2"/>
    <n v="7.2850000000000001"/>
    <x v="2"/>
    <x v="1"/>
  </r>
  <r>
    <x v="1"/>
    <x v="68"/>
    <x v="5"/>
    <x v="2"/>
    <x v="2"/>
    <x v="0"/>
    <x v="1"/>
    <x v="0"/>
    <x v="574"/>
    <x v="579"/>
    <n v="4.5999999999999996"/>
    <x v="1"/>
    <n v="17.25"/>
    <x v="0"/>
    <x v="1"/>
  </r>
  <r>
    <x v="1"/>
    <x v="71"/>
    <x v="6"/>
    <x v="2"/>
    <x v="2"/>
    <x v="0"/>
    <x v="1"/>
    <x v="0"/>
    <x v="575"/>
    <x v="580"/>
    <n v="4.5999999999999996"/>
    <x v="2"/>
    <n v="7.9050000000000002"/>
    <x v="1"/>
    <x v="1"/>
  </r>
  <r>
    <x v="1"/>
    <x v="492"/>
    <x v="4"/>
    <x v="2"/>
    <x v="2"/>
    <x v="0"/>
    <x v="1"/>
    <x v="0"/>
    <x v="20"/>
    <x v="581"/>
    <n v="4.5999999999999996"/>
    <x v="2"/>
    <n v="5.6550000000000002"/>
    <x v="1"/>
    <x v="1"/>
  </r>
  <r>
    <x v="0"/>
    <x v="78"/>
    <x v="11"/>
    <x v="2"/>
    <x v="2"/>
    <x v="0"/>
    <x v="1"/>
    <x v="0"/>
    <x v="576"/>
    <x v="582"/>
    <n v="4.5999999999999996"/>
    <x v="0"/>
    <n v="14"/>
    <x v="2"/>
    <x v="1"/>
  </r>
  <r>
    <x v="0"/>
    <x v="509"/>
    <x v="11"/>
    <x v="2"/>
    <x v="2"/>
    <x v="0"/>
    <x v="1"/>
    <x v="0"/>
    <x v="577"/>
    <x v="583"/>
    <n v="4.5999999999999996"/>
    <x v="1"/>
    <n v="20.25"/>
    <x v="1"/>
    <x v="1"/>
  </r>
  <r>
    <x v="0"/>
    <x v="510"/>
    <x v="6"/>
    <x v="2"/>
    <x v="2"/>
    <x v="0"/>
    <x v="1"/>
    <x v="0"/>
    <x v="578"/>
    <x v="584"/>
    <n v="4.5999999999999996"/>
    <x v="1"/>
    <n v="16.850000000000001"/>
    <x v="2"/>
    <x v="1"/>
  </r>
  <r>
    <x v="0"/>
    <x v="372"/>
    <x v="13"/>
    <x v="2"/>
    <x v="2"/>
    <x v="0"/>
    <x v="1"/>
    <x v="0"/>
    <x v="579"/>
    <x v="585"/>
    <n v="4.5999999999999996"/>
    <x v="2"/>
    <n v="6.78"/>
    <x v="0"/>
    <x v="1"/>
  </r>
  <r>
    <x v="1"/>
    <x v="95"/>
    <x v="0"/>
    <x v="4"/>
    <x v="4"/>
    <x v="2"/>
    <x v="0"/>
    <x v="0"/>
    <x v="580"/>
    <x v="586"/>
    <n v="4.5999999999999996"/>
    <x v="2"/>
    <n v="7.02"/>
    <x v="2"/>
    <x v="1"/>
  </r>
  <r>
    <x v="1"/>
    <x v="511"/>
    <x v="0"/>
    <x v="4"/>
    <x v="4"/>
    <x v="2"/>
    <x v="0"/>
    <x v="0"/>
    <x v="581"/>
    <x v="587"/>
    <n v="4.5999999999999996"/>
    <x v="1"/>
    <n v="17"/>
    <x v="0"/>
    <x v="1"/>
  </r>
  <r>
    <x v="1"/>
    <x v="512"/>
    <x v="0"/>
    <x v="4"/>
    <x v="4"/>
    <x v="2"/>
    <x v="0"/>
    <x v="0"/>
    <x v="582"/>
    <x v="588"/>
    <n v="4.5999999999999996"/>
    <x v="1"/>
    <n v="17.75"/>
    <x v="1"/>
    <x v="1"/>
  </r>
  <r>
    <x v="1"/>
    <x v="386"/>
    <x v="5"/>
    <x v="4"/>
    <x v="4"/>
    <x v="2"/>
    <x v="1"/>
    <x v="0"/>
    <x v="583"/>
    <x v="589"/>
    <n v="4.5999999999999996"/>
    <x v="2"/>
    <n v="8.51"/>
    <x v="1"/>
    <x v="1"/>
  </r>
  <r>
    <x v="1"/>
    <x v="513"/>
    <x v="5"/>
    <x v="4"/>
    <x v="4"/>
    <x v="2"/>
    <x v="1"/>
    <x v="0"/>
    <x v="584"/>
    <x v="590"/>
    <n v="4.5999999999999996"/>
    <x v="0"/>
    <n v="12.6"/>
    <x v="2"/>
    <x v="1"/>
  </r>
  <r>
    <x v="1"/>
    <x v="514"/>
    <x v="5"/>
    <x v="4"/>
    <x v="4"/>
    <x v="2"/>
    <x v="1"/>
    <x v="0"/>
    <x v="585"/>
    <x v="591"/>
    <n v="4.5999999999999996"/>
    <x v="1"/>
    <n v="19.600000000000001"/>
    <x v="1"/>
    <x v="1"/>
  </r>
  <r>
    <x v="1"/>
    <x v="515"/>
    <x v="13"/>
    <x v="5"/>
    <x v="5"/>
    <x v="2"/>
    <x v="1"/>
    <x v="0"/>
    <x v="586"/>
    <x v="592"/>
    <n v="4.5999999999999996"/>
    <x v="1"/>
    <n v="17.350000000000001"/>
    <x v="2"/>
    <x v="1"/>
  </r>
  <r>
    <x v="1"/>
    <x v="152"/>
    <x v="3"/>
    <x v="5"/>
    <x v="5"/>
    <x v="2"/>
    <x v="1"/>
    <x v="0"/>
    <x v="587"/>
    <x v="155"/>
    <n v="4.5999999999999996"/>
    <x v="0"/>
    <n v="14.1"/>
    <x v="2"/>
    <x v="1"/>
  </r>
  <r>
    <x v="1"/>
    <x v="516"/>
    <x v="7"/>
    <x v="5"/>
    <x v="5"/>
    <x v="2"/>
    <x v="2"/>
    <x v="0"/>
    <x v="588"/>
    <x v="593"/>
    <n v="4.5999999999999996"/>
    <x v="2"/>
    <n v="7.26"/>
    <x v="1"/>
    <x v="1"/>
  </r>
  <r>
    <x v="1"/>
    <x v="517"/>
    <x v="4"/>
    <x v="5"/>
    <x v="5"/>
    <x v="2"/>
    <x v="2"/>
    <x v="0"/>
    <x v="589"/>
    <x v="594"/>
    <n v="4.5999999999999996"/>
    <x v="2"/>
    <n v="6.96"/>
    <x v="2"/>
    <x v="1"/>
  </r>
  <r>
    <x v="1"/>
    <x v="518"/>
    <x v="4"/>
    <x v="5"/>
    <x v="5"/>
    <x v="2"/>
    <x v="2"/>
    <x v="0"/>
    <x v="590"/>
    <x v="595"/>
    <n v="4.5999999999999996"/>
    <x v="0"/>
    <n v="9.6"/>
    <x v="0"/>
    <x v="1"/>
  </r>
  <r>
    <x v="1"/>
    <x v="519"/>
    <x v="4"/>
    <x v="5"/>
    <x v="5"/>
    <x v="2"/>
    <x v="2"/>
    <x v="0"/>
    <x v="591"/>
    <x v="596"/>
    <n v="4.5999999999999996"/>
    <x v="1"/>
    <n v="17.25"/>
    <x v="2"/>
    <x v="1"/>
  </r>
  <r>
    <x v="0"/>
    <x v="520"/>
    <x v="8"/>
    <x v="4"/>
    <x v="4"/>
    <x v="2"/>
    <x v="2"/>
    <x v="0"/>
    <x v="592"/>
    <x v="597"/>
    <n v="4.5999999999999996"/>
    <x v="2"/>
    <n v="5.0350000000000001"/>
    <x v="2"/>
    <x v="1"/>
  </r>
  <r>
    <x v="0"/>
    <x v="392"/>
    <x v="2"/>
    <x v="4"/>
    <x v="4"/>
    <x v="2"/>
    <x v="2"/>
    <x v="0"/>
    <x v="593"/>
    <x v="598"/>
    <n v="4.5999999999999996"/>
    <x v="0"/>
    <n v="13.65"/>
    <x v="2"/>
    <x v="1"/>
  </r>
  <r>
    <x v="0"/>
    <x v="521"/>
    <x v="7"/>
    <x v="4"/>
    <x v="4"/>
    <x v="2"/>
    <x v="2"/>
    <x v="0"/>
    <x v="594"/>
    <x v="599"/>
    <n v="4.5999999999999996"/>
    <x v="1"/>
    <n v="17.7"/>
    <x v="0"/>
    <x v="1"/>
  </r>
  <r>
    <x v="0"/>
    <x v="522"/>
    <x v="6"/>
    <x v="4"/>
    <x v="4"/>
    <x v="2"/>
    <x v="2"/>
    <x v="0"/>
    <x v="595"/>
    <x v="397"/>
    <n v="4.5999999999999996"/>
    <x v="0"/>
    <n v="15.5"/>
    <x v="0"/>
    <x v="1"/>
  </r>
  <r>
    <x v="0"/>
    <x v="523"/>
    <x v="4"/>
    <x v="4"/>
    <x v="4"/>
    <x v="2"/>
    <x v="2"/>
    <x v="0"/>
    <x v="20"/>
    <x v="600"/>
    <n v="4.5999999999999996"/>
    <x v="2"/>
    <n v="8.26"/>
    <x v="1"/>
    <x v="1"/>
  </r>
  <r>
    <x v="0"/>
    <x v="371"/>
    <x v="13"/>
    <x v="5"/>
    <x v="5"/>
    <x v="2"/>
    <x v="2"/>
    <x v="0"/>
    <x v="596"/>
    <x v="601"/>
    <n v="4.5999999999999996"/>
    <x v="2"/>
    <n v="6.6349999999999998"/>
    <x v="1"/>
    <x v="1"/>
  </r>
  <r>
    <x v="0"/>
    <x v="347"/>
    <x v="3"/>
    <x v="5"/>
    <x v="5"/>
    <x v="2"/>
    <x v="2"/>
    <x v="0"/>
    <x v="597"/>
    <x v="602"/>
    <n v="4.5999999999999996"/>
    <x v="0"/>
    <n v="15"/>
    <x v="0"/>
    <x v="1"/>
  </r>
  <r>
    <x v="0"/>
    <x v="383"/>
    <x v="0"/>
    <x v="5"/>
    <x v="5"/>
    <x v="2"/>
    <x v="0"/>
    <x v="0"/>
    <x v="598"/>
    <x v="603"/>
    <n v="4.5999999999999996"/>
    <x v="0"/>
    <n v="11.35"/>
    <x v="1"/>
    <x v="1"/>
  </r>
  <r>
    <x v="0"/>
    <x v="524"/>
    <x v="7"/>
    <x v="5"/>
    <x v="5"/>
    <x v="2"/>
    <x v="0"/>
    <x v="0"/>
    <x v="599"/>
    <x v="604"/>
    <n v="4.5999999999999996"/>
    <x v="1"/>
    <n v="18.7"/>
    <x v="2"/>
    <x v="1"/>
  </r>
  <r>
    <x v="1"/>
    <x v="294"/>
    <x v="8"/>
    <x v="8"/>
    <x v="8"/>
    <x v="2"/>
    <x v="1"/>
    <x v="0"/>
    <x v="600"/>
    <x v="605"/>
    <n v="4.5999999999999996"/>
    <x v="0"/>
    <n v="13.15"/>
    <x v="1"/>
    <x v="1"/>
  </r>
  <r>
    <x v="1"/>
    <x v="159"/>
    <x v="0"/>
    <x v="8"/>
    <x v="8"/>
    <x v="2"/>
    <x v="1"/>
    <x v="0"/>
    <x v="601"/>
    <x v="606"/>
    <n v="4.5999999999999996"/>
    <x v="1"/>
    <n v="17.5"/>
    <x v="1"/>
    <x v="1"/>
  </r>
  <r>
    <x v="1"/>
    <x v="525"/>
    <x v="1"/>
    <x v="8"/>
    <x v="8"/>
    <x v="2"/>
    <x v="1"/>
    <x v="0"/>
    <x v="602"/>
    <x v="607"/>
    <n v="4.5999999999999996"/>
    <x v="1"/>
    <n v="20.100000000000001"/>
    <x v="2"/>
    <x v="1"/>
  </r>
  <r>
    <x v="1"/>
    <x v="526"/>
    <x v="5"/>
    <x v="8"/>
    <x v="8"/>
    <x v="2"/>
    <x v="1"/>
    <x v="0"/>
    <x v="603"/>
    <x v="608"/>
    <n v="4.5999999999999996"/>
    <x v="0"/>
    <n v="12.35"/>
    <x v="0"/>
    <x v="1"/>
  </r>
  <r>
    <x v="1"/>
    <x v="527"/>
    <x v="5"/>
    <x v="8"/>
    <x v="8"/>
    <x v="2"/>
    <x v="1"/>
    <x v="0"/>
    <x v="604"/>
    <x v="609"/>
    <n v="4.5999999999999996"/>
    <x v="0"/>
    <n v="16"/>
    <x v="0"/>
    <x v="1"/>
  </r>
  <r>
    <x v="1"/>
    <x v="528"/>
    <x v="7"/>
    <x v="8"/>
    <x v="8"/>
    <x v="2"/>
    <x v="1"/>
    <x v="0"/>
    <x v="605"/>
    <x v="371"/>
    <n v="4.5999999999999996"/>
    <x v="1"/>
    <n v="17.2"/>
    <x v="0"/>
    <x v="1"/>
  </r>
  <r>
    <x v="1"/>
    <x v="529"/>
    <x v="6"/>
    <x v="8"/>
    <x v="8"/>
    <x v="2"/>
    <x v="1"/>
    <x v="0"/>
    <x v="606"/>
    <x v="610"/>
    <n v="4.5999999999999996"/>
    <x v="0"/>
    <n v="10.395"/>
    <x v="0"/>
    <x v="1"/>
  </r>
  <r>
    <x v="1"/>
    <x v="282"/>
    <x v="6"/>
    <x v="8"/>
    <x v="8"/>
    <x v="2"/>
    <x v="1"/>
    <x v="0"/>
    <x v="607"/>
    <x v="611"/>
    <n v="4.5999999999999996"/>
    <x v="1"/>
    <n v="17.600000000000001"/>
    <x v="1"/>
    <x v="1"/>
  </r>
  <r>
    <x v="1"/>
    <x v="530"/>
    <x v="4"/>
    <x v="8"/>
    <x v="8"/>
    <x v="2"/>
    <x v="1"/>
    <x v="0"/>
    <x v="608"/>
    <x v="612"/>
    <n v="4.5999999999999996"/>
    <x v="0"/>
    <n v="13.15"/>
    <x v="2"/>
    <x v="1"/>
  </r>
  <r>
    <x v="0"/>
    <x v="531"/>
    <x v="2"/>
    <x v="8"/>
    <x v="8"/>
    <x v="2"/>
    <x v="1"/>
    <x v="0"/>
    <x v="609"/>
    <x v="613"/>
    <n v="4.5999999999999996"/>
    <x v="0"/>
    <n v="15.1"/>
    <x v="1"/>
    <x v="1"/>
  </r>
  <r>
    <x v="0"/>
    <x v="532"/>
    <x v="0"/>
    <x v="8"/>
    <x v="8"/>
    <x v="2"/>
    <x v="1"/>
    <x v="0"/>
    <x v="610"/>
    <x v="614"/>
    <n v="4.5999999999999996"/>
    <x v="0"/>
    <n v="16"/>
    <x v="0"/>
    <x v="1"/>
  </r>
  <r>
    <x v="0"/>
    <x v="533"/>
    <x v="7"/>
    <x v="8"/>
    <x v="8"/>
    <x v="2"/>
    <x v="1"/>
    <x v="0"/>
    <x v="611"/>
    <x v="615"/>
    <n v="4.5999999999999996"/>
    <x v="0"/>
    <n v="9.8000000000000007"/>
    <x v="1"/>
    <x v="1"/>
  </r>
  <r>
    <x v="0"/>
    <x v="534"/>
    <x v="7"/>
    <x v="8"/>
    <x v="8"/>
    <x v="2"/>
    <x v="1"/>
    <x v="0"/>
    <x v="612"/>
    <x v="616"/>
    <n v="4.5999999999999996"/>
    <x v="0"/>
    <n v="15.35"/>
    <x v="2"/>
    <x v="1"/>
  </r>
  <r>
    <x v="0"/>
    <x v="535"/>
    <x v="7"/>
    <x v="8"/>
    <x v="8"/>
    <x v="2"/>
    <x v="1"/>
    <x v="0"/>
    <x v="613"/>
    <x v="617"/>
    <n v="4.5999999999999996"/>
    <x v="1"/>
    <n v="20.2"/>
    <x v="0"/>
    <x v="1"/>
  </r>
  <r>
    <x v="1"/>
    <x v="536"/>
    <x v="11"/>
    <x v="6"/>
    <x v="6"/>
    <x v="1"/>
    <x v="0"/>
    <x v="2"/>
    <x v="614"/>
    <x v="618"/>
    <n v="4.5999999999999996"/>
    <x v="0"/>
    <n v="9.27"/>
    <x v="0"/>
    <x v="1"/>
  </r>
  <r>
    <x v="1"/>
    <x v="154"/>
    <x v="11"/>
    <x v="6"/>
    <x v="6"/>
    <x v="1"/>
    <x v="0"/>
    <x v="2"/>
    <x v="615"/>
    <x v="619"/>
    <n v="4.5999999999999996"/>
    <x v="0"/>
    <n v="13.8"/>
    <x v="0"/>
    <x v="1"/>
  </r>
  <r>
    <x v="1"/>
    <x v="537"/>
    <x v="11"/>
    <x v="6"/>
    <x v="6"/>
    <x v="1"/>
    <x v="0"/>
    <x v="2"/>
    <x v="616"/>
    <x v="620"/>
    <n v="4.5999999999999996"/>
    <x v="1"/>
    <n v="19.600000000000001"/>
    <x v="2"/>
    <x v="1"/>
  </r>
  <r>
    <x v="1"/>
    <x v="243"/>
    <x v="2"/>
    <x v="6"/>
    <x v="6"/>
    <x v="1"/>
    <x v="0"/>
    <x v="2"/>
    <x v="617"/>
    <x v="621"/>
    <n v="4.5999999999999996"/>
    <x v="1"/>
    <n v="20.5"/>
    <x v="2"/>
    <x v="1"/>
  </r>
  <r>
    <x v="1"/>
    <x v="194"/>
    <x v="7"/>
    <x v="6"/>
    <x v="6"/>
    <x v="1"/>
    <x v="2"/>
    <x v="2"/>
    <x v="618"/>
    <x v="622"/>
    <n v="4.5999999999999996"/>
    <x v="1"/>
    <n v="21.25"/>
    <x v="1"/>
    <x v="1"/>
  </r>
  <r>
    <x v="1"/>
    <x v="538"/>
    <x v="15"/>
    <x v="6"/>
    <x v="6"/>
    <x v="1"/>
    <x v="2"/>
    <x v="2"/>
    <x v="619"/>
    <x v="623"/>
    <n v="4.5999999999999996"/>
    <x v="0"/>
    <n v="12.8"/>
    <x v="0"/>
    <x v="1"/>
  </r>
  <r>
    <x v="1"/>
    <x v="237"/>
    <x v="13"/>
    <x v="3"/>
    <x v="3"/>
    <x v="1"/>
    <x v="2"/>
    <x v="0"/>
    <x v="620"/>
    <x v="624"/>
    <n v="4.5999999999999996"/>
    <x v="1"/>
    <n v="20.350000000000001"/>
    <x v="2"/>
    <x v="1"/>
  </r>
  <r>
    <x v="1"/>
    <x v="239"/>
    <x v="3"/>
    <x v="3"/>
    <x v="3"/>
    <x v="1"/>
    <x v="2"/>
    <x v="0"/>
    <x v="621"/>
    <x v="625"/>
    <n v="4.5999999999999996"/>
    <x v="2"/>
    <n v="7.6550000000000002"/>
    <x v="2"/>
    <x v="1"/>
  </r>
  <r>
    <x v="1"/>
    <x v="539"/>
    <x v="11"/>
    <x v="3"/>
    <x v="3"/>
    <x v="1"/>
    <x v="2"/>
    <x v="0"/>
    <x v="622"/>
    <x v="626"/>
    <n v="4.5999999999999996"/>
    <x v="0"/>
    <n v="14.5"/>
    <x v="2"/>
    <x v="1"/>
  </r>
  <r>
    <x v="1"/>
    <x v="540"/>
    <x v="11"/>
    <x v="3"/>
    <x v="3"/>
    <x v="1"/>
    <x v="2"/>
    <x v="0"/>
    <x v="623"/>
    <x v="627"/>
    <n v="4.5999999999999996"/>
    <x v="1"/>
    <n v="17.75"/>
    <x v="2"/>
    <x v="1"/>
  </r>
  <r>
    <x v="1"/>
    <x v="541"/>
    <x v="2"/>
    <x v="3"/>
    <x v="3"/>
    <x v="1"/>
    <x v="2"/>
    <x v="0"/>
    <x v="20"/>
    <x v="628"/>
    <n v="4.5999999999999996"/>
    <x v="2"/>
    <n v="7.0350000000000001"/>
    <x v="1"/>
    <x v="1"/>
  </r>
  <r>
    <x v="1"/>
    <x v="479"/>
    <x v="1"/>
    <x v="3"/>
    <x v="3"/>
    <x v="1"/>
    <x v="2"/>
    <x v="0"/>
    <x v="624"/>
    <x v="629"/>
    <n v="4.5999999999999996"/>
    <x v="0"/>
    <n v="9.6"/>
    <x v="1"/>
    <x v="1"/>
  </r>
  <r>
    <x v="1"/>
    <x v="542"/>
    <x v="1"/>
    <x v="3"/>
    <x v="3"/>
    <x v="1"/>
    <x v="2"/>
    <x v="0"/>
    <x v="625"/>
    <x v="630"/>
    <n v="4.5999999999999996"/>
    <x v="0"/>
    <n v="16.600000000000001"/>
    <x v="1"/>
    <x v="1"/>
  </r>
  <r>
    <x v="1"/>
    <x v="64"/>
    <x v="5"/>
    <x v="3"/>
    <x v="3"/>
    <x v="1"/>
    <x v="2"/>
    <x v="0"/>
    <x v="626"/>
    <x v="631"/>
    <n v="4.5999999999999996"/>
    <x v="2"/>
    <n v="6.38"/>
    <x v="1"/>
    <x v="1"/>
  </r>
  <r>
    <x v="1"/>
    <x v="543"/>
    <x v="10"/>
    <x v="3"/>
    <x v="3"/>
    <x v="1"/>
    <x v="2"/>
    <x v="0"/>
    <x v="627"/>
    <x v="632"/>
    <n v="4.5999999999999996"/>
    <x v="2"/>
    <n v="5.5"/>
    <x v="2"/>
    <x v="1"/>
  </r>
  <r>
    <x v="1"/>
    <x v="544"/>
    <x v="6"/>
    <x v="3"/>
    <x v="3"/>
    <x v="1"/>
    <x v="2"/>
    <x v="0"/>
    <x v="628"/>
    <x v="633"/>
    <n v="4.5999999999999996"/>
    <x v="1"/>
    <n v="16.850000000000001"/>
    <x v="0"/>
    <x v="1"/>
  </r>
  <r>
    <x v="1"/>
    <x v="545"/>
    <x v="6"/>
    <x v="3"/>
    <x v="3"/>
    <x v="1"/>
    <x v="2"/>
    <x v="0"/>
    <x v="629"/>
    <x v="634"/>
    <n v="4.5999999999999996"/>
    <x v="1"/>
    <n v="20.75"/>
    <x v="1"/>
    <x v="1"/>
  </r>
  <r>
    <x v="0"/>
    <x v="546"/>
    <x v="13"/>
    <x v="3"/>
    <x v="3"/>
    <x v="1"/>
    <x v="2"/>
    <x v="0"/>
    <x v="630"/>
    <x v="635"/>
    <n v="4.5999999999999996"/>
    <x v="0"/>
    <n v="9.6950000000000003"/>
    <x v="0"/>
    <x v="1"/>
  </r>
  <r>
    <x v="0"/>
    <x v="547"/>
    <x v="12"/>
    <x v="3"/>
    <x v="3"/>
    <x v="1"/>
    <x v="2"/>
    <x v="0"/>
    <x v="631"/>
    <x v="636"/>
    <n v="4.5999999999999996"/>
    <x v="2"/>
    <n v="7.8949999999999996"/>
    <x v="2"/>
    <x v="1"/>
  </r>
  <r>
    <x v="0"/>
    <x v="548"/>
    <x v="11"/>
    <x v="3"/>
    <x v="3"/>
    <x v="1"/>
    <x v="2"/>
    <x v="0"/>
    <x v="632"/>
    <x v="637"/>
    <n v="4.5999999999999996"/>
    <x v="0"/>
    <n v="10.5"/>
    <x v="2"/>
    <x v="1"/>
  </r>
  <r>
    <x v="0"/>
    <x v="549"/>
    <x v="2"/>
    <x v="3"/>
    <x v="3"/>
    <x v="1"/>
    <x v="2"/>
    <x v="0"/>
    <x v="633"/>
    <x v="638"/>
    <n v="4.5999999999999996"/>
    <x v="1"/>
    <n v="20.5"/>
    <x v="1"/>
    <x v="1"/>
  </r>
  <r>
    <x v="0"/>
    <x v="550"/>
    <x v="7"/>
    <x v="3"/>
    <x v="3"/>
    <x v="1"/>
    <x v="2"/>
    <x v="0"/>
    <x v="634"/>
    <x v="639"/>
    <n v="4.5999999999999996"/>
    <x v="0"/>
    <n v="11.3"/>
    <x v="2"/>
    <x v="1"/>
  </r>
  <r>
    <x v="0"/>
    <x v="551"/>
    <x v="6"/>
    <x v="3"/>
    <x v="3"/>
    <x v="1"/>
    <x v="2"/>
    <x v="0"/>
    <x v="635"/>
    <x v="640"/>
    <n v="4.5999999999999996"/>
    <x v="0"/>
    <n v="15.25"/>
    <x v="2"/>
    <x v="1"/>
  </r>
  <r>
    <x v="1"/>
    <x v="552"/>
    <x v="8"/>
    <x v="1"/>
    <x v="1"/>
    <x v="1"/>
    <x v="0"/>
    <x v="1"/>
    <x v="20"/>
    <x v="641"/>
    <n v="4.5999999999999996"/>
    <x v="0"/>
    <n v="13.35"/>
    <x v="1"/>
    <x v="1"/>
  </r>
  <r>
    <x v="1"/>
    <x v="117"/>
    <x v="11"/>
    <x v="1"/>
    <x v="1"/>
    <x v="1"/>
    <x v="0"/>
    <x v="1"/>
    <x v="636"/>
    <x v="642"/>
    <n v="4.5999999999999996"/>
    <x v="0"/>
    <n v="12.6"/>
    <x v="1"/>
    <x v="1"/>
  </r>
  <r>
    <x v="1"/>
    <x v="259"/>
    <x v="4"/>
    <x v="1"/>
    <x v="1"/>
    <x v="1"/>
    <x v="0"/>
    <x v="1"/>
    <x v="637"/>
    <x v="643"/>
    <n v="4.5999999999999996"/>
    <x v="0"/>
    <n v="15.7"/>
    <x v="2"/>
    <x v="1"/>
  </r>
  <r>
    <x v="1"/>
    <x v="553"/>
    <x v="8"/>
    <x v="1"/>
    <x v="1"/>
    <x v="1"/>
    <x v="0"/>
    <x v="1"/>
    <x v="638"/>
    <x v="644"/>
    <n v="4.5999999999999996"/>
    <x v="1"/>
    <n v="19.5"/>
    <x v="0"/>
    <x v="1"/>
  </r>
  <r>
    <x v="1"/>
    <x v="554"/>
    <x v="3"/>
    <x v="1"/>
    <x v="1"/>
    <x v="1"/>
    <x v="0"/>
    <x v="1"/>
    <x v="639"/>
    <x v="645"/>
    <n v="4.5999999999999996"/>
    <x v="2"/>
    <n v="6.98"/>
    <x v="2"/>
    <x v="1"/>
  </r>
  <r>
    <x v="1"/>
    <x v="154"/>
    <x v="11"/>
    <x v="1"/>
    <x v="1"/>
    <x v="1"/>
    <x v="0"/>
    <x v="1"/>
    <x v="640"/>
    <x v="646"/>
    <n v="4.5999999999999996"/>
    <x v="0"/>
    <n v="13.8"/>
    <x v="2"/>
    <x v="1"/>
  </r>
  <r>
    <x v="1"/>
    <x v="389"/>
    <x v="1"/>
    <x v="1"/>
    <x v="1"/>
    <x v="1"/>
    <x v="0"/>
    <x v="1"/>
    <x v="641"/>
    <x v="647"/>
    <n v="4.5999999999999996"/>
    <x v="2"/>
    <n v="7.5"/>
    <x v="2"/>
    <x v="1"/>
  </r>
  <r>
    <x v="0"/>
    <x v="200"/>
    <x v="3"/>
    <x v="1"/>
    <x v="1"/>
    <x v="1"/>
    <x v="0"/>
    <x v="1"/>
    <x v="642"/>
    <x v="648"/>
    <n v="4.5999999999999996"/>
    <x v="2"/>
    <n v="5.46"/>
    <x v="2"/>
    <x v="1"/>
  </r>
  <r>
    <x v="1"/>
    <x v="555"/>
    <x v="0"/>
    <x v="7"/>
    <x v="7"/>
    <x v="1"/>
    <x v="0"/>
    <x v="3"/>
    <x v="643"/>
    <x v="649"/>
    <n v="4.5999999999999996"/>
    <x v="1"/>
    <n v="18.099999999999998"/>
    <x v="1"/>
    <x v="1"/>
  </r>
  <r>
    <x v="1"/>
    <x v="334"/>
    <x v="7"/>
    <x v="7"/>
    <x v="7"/>
    <x v="1"/>
    <x v="0"/>
    <x v="3"/>
    <x v="20"/>
    <x v="650"/>
    <n v="4.5999999999999996"/>
    <x v="0"/>
    <n v="12.65"/>
    <x v="1"/>
    <x v="1"/>
  </r>
  <r>
    <x v="1"/>
    <x v="528"/>
    <x v="7"/>
    <x v="7"/>
    <x v="7"/>
    <x v="1"/>
    <x v="0"/>
    <x v="3"/>
    <x v="644"/>
    <x v="651"/>
    <n v="4.5999999999999996"/>
    <x v="1"/>
    <n v="17.2"/>
    <x v="0"/>
    <x v="1"/>
  </r>
  <r>
    <x v="1"/>
    <x v="556"/>
    <x v="6"/>
    <x v="7"/>
    <x v="7"/>
    <x v="1"/>
    <x v="0"/>
    <x v="3"/>
    <x v="645"/>
    <x v="652"/>
    <n v="4.5999999999999996"/>
    <x v="1"/>
    <n v="20.350000000000001"/>
    <x v="0"/>
    <x v="1"/>
  </r>
  <r>
    <x v="0"/>
    <x v="223"/>
    <x v="0"/>
    <x v="7"/>
    <x v="7"/>
    <x v="1"/>
    <x v="0"/>
    <x v="3"/>
    <x v="646"/>
    <x v="653"/>
    <n v="4.5999999999999996"/>
    <x v="1"/>
    <n v="17.25"/>
    <x v="0"/>
    <x v="1"/>
  </r>
  <r>
    <x v="0"/>
    <x v="557"/>
    <x v="0"/>
    <x v="7"/>
    <x v="7"/>
    <x v="1"/>
    <x v="0"/>
    <x v="3"/>
    <x v="647"/>
    <x v="654"/>
    <n v="4.5999999999999996"/>
    <x v="0"/>
    <n v="13.1"/>
    <x v="2"/>
    <x v="1"/>
  </r>
  <r>
    <x v="0"/>
    <x v="558"/>
    <x v="7"/>
    <x v="7"/>
    <x v="7"/>
    <x v="1"/>
    <x v="0"/>
    <x v="3"/>
    <x v="648"/>
    <x v="655"/>
    <n v="4.5999999999999996"/>
    <x v="2"/>
    <n v="6.69"/>
    <x v="2"/>
    <x v="1"/>
  </r>
  <r>
    <x v="0"/>
    <x v="559"/>
    <x v="7"/>
    <x v="7"/>
    <x v="7"/>
    <x v="1"/>
    <x v="0"/>
    <x v="3"/>
    <x v="20"/>
    <x v="656"/>
    <n v="4.5999999999999996"/>
    <x v="2"/>
    <n v="5.3049999999999997"/>
    <x v="1"/>
    <x v="1"/>
  </r>
  <r>
    <x v="1"/>
    <x v="122"/>
    <x v="1"/>
    <x v="7"/>
    <x v="7"/>
    <x v="1"/>
    <x v="0"/>
    <x v="3"/>
    <x v="649"/>
    <x v="657"/>
    <n v="4.5999999999999996"/>
    <x v="1"/>
    <n v="17.599999999999998"/>
    <x v="1"/>
    <x v="1"/>
  </r>
  <r>
    <x v="0"/>
    <x v="110"/>
    <x v="15"/>
    <x v="7"/>
    <x v="7"/>
    <x v="1"/>
    <x v="0"/>
    <x v="3"/>
    <x v="650"/>
    <x v="417"/>
    <n v="4.5999999999999996"/>
    <x v="1"/>
    <n v="21.2"/>
    <x v="1"/>
    <x v="1"/>
  </r>
  <r>
    <x v="1"/>
    <x v="560"/>
    <x v="5"/>
    <x v="5"/>
    <x v="5"/>
    <x v="2"/>
    <x v="1"/>
    <x v="0"/>
    <x v="651"/>
    <x v="658"/>
    <n v="4.5"/>
    <x v="0"/>
    <n v="12.15"/>
    <x v="2"/>
    <x v="1"/>
  </r>
  <r>
    <x v="1"/>
    <x v="561"/>
    <x v="6"/>
    <x v="1"/>
    <x v="1"/>
    <x v="1"/>
    <x v="0"/>
    <x v="1"/>
    <x v="652"/>
    <x v="659"/>
    <n v="4.5"/>
    <x v="0"/>
    <n v="11.65"/>
    <x v="2"/>
    <x v="1"/>
  </r>
  <r>
    <x v="1"/>
    <x v="562"/>
    <x v="1"/>
    <x v="8"/>
    <x v="8"/>
    <x v="2"/>
    <x v="1"/>
    <x v="0"/>
    <x v="653"/>
    <x v="660"/>
    <n v="4.5"/>
    <x v="1"/>
    <n v="17.600000000000001"/>
    <x v="2"/>
    <x v="1"/>
  </r>
  <r>
    <x v="0"/>
    <x v="563"/>
    <x v="13"/>
    <x v="1"/>
    <x v="1"/>
    <x v="1"/>
    <x v="0"/>
    <x v="1"/>
    <x v="20"/>
    <x v="661"/>
    <n v="4.5"/>
    <x v="2"/>
    <n v="5.4649999999999999"/>
    <x v="1"/>
    <x v="1"/>
  </r>
  <r>
    <x v="1"/>
    <x v="564"/>
    <x v="8"/>
    <x v="6"/>
    <x v="6"/>
    <x v="1"/>
    <x v="1"/>
    <x v="2"/>
    <x v="20"/>
    <x v="662"/>
    <n v="4.5"/>
    <x v="1"/>
    <n v="17.850000000000001"/>
    <x v="1"/>
    <x v="1"/>
  </r>
  <r>
    <x v="0"/>
    <x v="565"/>
    <x v="6"/>
    <x v="6"/>
    <x v="6"/>
    <x v="1"/>
    <x v="1"/>
    <x v="2"/>
    <x v="654"/>
    <x v="663"/>
    <n v="4.5"/>
    <x v="2"/>
    <n v="6.67"/>
    <x v="0"/>
    <x v="1"/>
  </r>
  <r>
    <x v="1"/>
    <x v="401"/>
    <x v="4"/>
    <x v="8"/>
    <x v="8"/>
    <x v="2"/>
    <x v="1"/>
    <x v="0"/>
    <x v="655"/>
    <x v="664"/>
    <n v="4.5"/>
    <x v="2"/>
    <n v="7.63"/>
    <x v="2"/>
    <x v="1"/>
  </r>
  <r>
    <x v="1"/>
    <x v="566"/>
    <x v="6"/>
    <x v="2"/>
    <x v="2"/>
    <x v="0"/>
    <x v="1"/>
    <x v="0"/>
    <x v="656"/>
    <x v="665"/>
    <n v="4.5"/>
    <x v="1"/>
    <n v="16.850000000000001"/>
    <x v="2"/>
    <x v="1"/>
  </r>
  <r>
    <x v="1"/>
    <x v="567"/>
    <x v="5"/>
    <x v="1"/>
    <x v="1"/>
    <x v="1"/>
    <x v="0"/>
    <x v="1"/>
    <x v="657"/>
    <x v="666"/>
    <n v="4.5"/>
    <x v="0"/>
    <n v="13"/>
    <x v="0"/>
    <x v="1"/>
  </r>
  <r>
    <x v="1"/>
    <x v="568"/>
    <x v="5"/>
    <x v="0"/>
    <x v="0"/>
    <x v="0"/>
    <x v="0"/>
    <x v="0"/>
    <x v="658"/>
    <x v="667"/>
    <n v="4.5"/>
    <x v="2"/>
    <n v="8.6950000000000003"/>
    <x v="0"/>
    <x v="1"/>
  </r>
  <r>
    <x v="1"/>
    <x v="552"/>
    <x v="8"/>
    <x v="4"/>
    <x v="4"/>
    <x v="2"/>
    <x v="1"/>
    <x v="0"/>
    <x v="659"/>
    <x v="668"/>
    <n v="4.5"/>
    <x v="0"/>
    <n v="13.35"/>
    <x v="2"/>
    <x v="1"/>
  </r>
  <r>
    <x v="0"/>
    <x v="203"/>
    <x v="3"/>
    <x v="7"/>
    <x v="7"/>
    <x v="1"/>
    <x v="0"/>
    <x v="3"/>
    <x v="660"/>
    <x v="669"/>
    <n v="4.5"/>
    <x v="1"/>
    <n v="17.2"/>
    <x v="1"/>
    <x v="1"/>
  </r>
  <r>
    <x v="1"/>
    <x v="569"/>
    <x v="5"/>
    <x v="3"/>
    <x v="3"/>
    <x v="1"/>
    <x v="2"/>
    <x v="0"/>
    <x v="661"/>
    <x v="670"/>
    <n v="4.5"/>
    <x v="0"/>
    <n v="13.6"/>
    <x v="1"/>
    <x v="1"/>
  </r>
  <r>
    <x v="1"/>
    <x v="570"/>
    <x v="5"/>
    <x v="7"/>
    <x v="7"/>
    <x v="1"/>
    <x v="0"/>
    <x v="3"/>
    <x v="662"/>
    <x v="671"/>
    <n v="4.5"/>
    <x v="0"/>
    <n v="9.8949999999999996"/>
    <x v="2"/>
    <x v="1"/>
  </r>
  <r>
    <x v="1"/>
    <x v="234"/>
    <x v="13"/>
    <x v="5"/>
    <x v="5"/>
    <x v="2"/>
    <x v="0"/>
    <x v="0"/>
    <x v="663"/>
    <x v="672"/>
    <n v="4.5"/>
    <x v="0"/>
    <n v="14.3"/>
    <x v="0"/>
    <x v="1"/>
  </r>
  <r>
    <x v="0"/>
    <x v="571"/>
    <x v="0"/>
    <x v="0"/>
    <x v="0"/>
    <x v="0"/>
    <x v="0"/>
    <x v="0"/>
    <x v="664"/>
    <x v="673"/>
    <n v="4.5"/>
    <x v="1"/>
    <n v="20.7"/>
    <x v="0"/>
    <x v="1"/>
  </r>
  <r>
    <x v="1"/>
    <x v="572"/>
    <x v="9"/>
    <x v="3"/>
    <x v="3"/>
    <x v="1"/>
    <x v="2"/>
    <x v="0"/>
    <x v="665"/>
    <x v="674"/>
    <n v="4.5"/>
    <x v="2"/>
    <n v="6.57"/>
    <x v="2"/>
    <x v="1"/>
  </r>
  <r>
    <x v="1"/>
    <x v="573"/>
    <x v="0"/>
    <x v="4"/>
    <x v="4"/>
    <x v="2"/>
    <x v="0"/>
    <x v="0"/>
    <x v="666"/>
    <x v="675"/>
    <n v="4.5"/>
    <x v="0"/>
    <n v="16.600000000000001"/>
    <x v="0"/>
    <x v="1"/>
  </r>
  <r>
    <x v="1"/>
    <x v="574"/>
    <x v="6"/>
    <x v="8"/>
    <x v="8"/>
    <x v="2"/>
    <x v="1"/>
    <x v="0"/>
    <x v="667"/>
    <x v="676"/>
    <n v="4.5"/>
    <x v="1"/>
    <n v="19"/>
    <x v="0"/>
    <x v="1"/>
  </r>
  <r>
    <x v="0"/>
    <x v="575"/>
    <x v="3"/>
    <x v="5"/>
    <x v="5"/>
    <x v="2"/>
    <x v="0"/>
    <x v="0"/>
    <x v="668"/>
    <x v="677"/>
    <n v="4.5"/>
    <x v="0"/>
    <n v="9"/>
    <x v="2"/>
    <x v="1"/>
  </r>
  <r>
    <x v="1"/>
    <x v="556"/>
    <x v="6"/>
    <x v="0"/>
    <x v="0"/>
    <x v="0"/>
    <x v="0"/>
    <x v="0"/>
    <x v="20"/>
    <x v="678"/>
    <n v="4.5"/>
    <x v="1"/>
    <n v="20.350000000000001"/>
    <x v="1"/>
    <x v="1"/>
  </r>
  <r>
    <x v="1"/>
    <x v="576"/>
    <x v="6"/>
    <x v="5"/>
    <x v="5"/>
    <x v="2"/>
    <x v="0"/>
    <x v="0"/>
    <x v="669"/>
    <x v="679"/>
    <n v="4.5"/>
    <x v="1"/>
    <n v="17.7"/>
    <x v="2"/>
    <x v="1"/>
  </r>
  <r>
    <x v="1"/>
    <x v="104"/>
    <x v="7"/>
    <x v="6"/>
    <x v="6"/>
    <x v="1"/>
    <x v="0"/>
    <x v="2"/>
    <x v="670"/>
    <x v="680"/>
    <n v="4.5"/>
    <x v="1"/>
    <n v="17.5"/>
    <x v="2"/>
    <x v="1"/>
  </r>
  <r>
    <x v="1"/>
    <x v="577"/>
    <x v="1"/>
    <x v="3"/>
    <x v="3"/>
    <x v="1"/>
    <x v="2"/>
    <x v="0"/>
    <x v="671"/>
    <x v="681"/>
    <n v="4.5"/>
    <x v="1"/>
    <n v="17"/>
    <x v="2"/>
    <x v="1"/>
  </r>
  <r>
    <x v="1"/>
    <x v="578"/>
    <x v="11"/>
    <x v="2"/>
    <x v="2"/>
    <x v="0"/>
    <x v="1"/>
    <x v="0"/>
    <x v="672"/>
    <x v="682"/>
    <n v="4.5"/>
    <x v="0"/>
    <n v="11.85"/>
    <x v="0"/>
    <x v="1"/>
  </r>
  <r>
    <x v="1"/>
    <x v="579"/>
    <x v="2"/>
    <x v="6"/>
    <x v="6"/>
    <x v="1"/>
    <x v="0"/>
    <x v="2"/>
    <x v="673"/>
    <x v="683"/>
    <n v="4.5"/>
    <x v="1"/>
    <n v="20.85"/>
    <x v="2"/>
    <x v="1"/>
  </r>
  <r>
    <x v="1"/>
    <x v="569"/>
    <x v="5"/>
    <x v="0"/>
    <x v="0"/>
    <x v="0"/>
    <x v="0"/>
    <x v="0"/>
    <x v="674"/>
    <x v="684"/>
    <n v="4.5"/>
    <x v="0"/>
    <n v="13.6"/>
    <x v="1"/>
    <x v="1"/>
  </r>
  <r>
    <x v="1"/>
    <x v="580"/>
    <x v="10"/>
    <x v="5"/>
    <x v="5"/>
    <x v="2"/>
    <x v="0"/>
    <x v="0"/>
    <x v="675"/>
    <x v="685"/>
    <n v="4.5"/>
    <x v="0"/>
    <n v="12.15"/>
    <x v="2"/>
    <x v="1"/>
  </r>
  <r>
    <x v="0"/>
    <x v="581"/>
    <x v="7"/>
    <x v="5"/>
    <x v="5"/>
    <x v="2"/>
    <x v="0"/>
    <x v="0"/>
    <x v="676"/>
    <x v="686"/>
    <n v="4.5"/>
    <x v="0"/>
    <n v="12.8"/>
    <x v="1"/>
    <x v="1"/>
  </r>
  <r>
    <x v="1"/>
    <x v="582"/>
    <x v="10"/>
    <x v="6"/>
    <x v="6"/>
    <x v="1"/>
    <x v="0"/>
    <x v="2"/>
    <x v="677"/>
    <x v="687"/>
    <n v="4.5"/>
    <x v="0"/>
    <n v="12.15"/>
    <x v="1"/>
    <x v="1"/>
  </r>
  <r>
    <x v="1"/>
    <x v="583"/>
    <x v="13"/>
    <x v="0"/>
    <x v="0"/>
    <x v="0"/>
    <x v="0"/>
    <x v="0"/>
    <x v="678"/>
    <x v="688"/>
    <n v="4.5"/>
    <x v="1"/>
    <n v="20.5"/>
    <x v="0"/>
    <x v="1"/>
  </r>
  <r>
    <x v="1"/>
    <x v="584"/>
    <x v="8"/>
    <x v="0"/>
    <x v="0"/>
    <x v="0"/>
    <x v="0"/>
    <x v="0"/>
    <x v="679"/>
    <x v="689"/>
    <n v="4.5"/>
    <x v="2"/>
    <n v="4.6349999999999998"/>
    <x v="0"/>
    <x v="1"/>
  </r>
  <r>
    <x v="1"/>
    <x v="384"/>
    <x v="3"/>
    <x v="0"/>
    <x v="0"/>
    <x v="0"/>
    <x v="0"/>
    <x v="0"/>
    <x v="680"/>
    <x v="690"/>
    <n v="4.5"/>
    <x v="2"/>
    <n v="6.65"/>
    <x v="2"/>
    <x v="1"/>
  </r>
  <r>
    <x v="1"/>
    <x v="585"/>
    <x v="11"/>
    <x v="0"/>
    <x v="0"/>
    <x v="0"/>
    <x v="0"/>
    <x v="0"/>
    <x v="681"/>
    <x v="691"/>
    <n v="4.5"/>
    <x v="0"/>
    <n v="16.7"/>
    <x v="1"/>
    <x v="1"/>
  </r>
  <r>
    <x v="1"/>
    <x v="586"/>
    <x v="2"/>
    <x v="0"/>
    <x v="0"/>
    <x v="0"/>
    <x v="0"/>
    <x v="0"/>
    <x v="682"/>
    <x v="692"/>
    <n v="4.5"/>
    <x v="2"/>
    <n v="5.19"/>
    <x v="2"/>
    <x v="1"/>
  </r>
  <r>
    <x v="1"/>
    <x v="587"/>
    <x v="0"/>
    <x v="0"/>
    <x v="0"/>
    <x v="0"/>
    <x v="0"/>
    <x v="0"/>
    <x v="683"/>
    <x v="693"/>
    <n v="4.5"/>
    <x v="1"/>
    <n v="18.2"/>
    <x v="0"/>
    <x v="1"/>
  </r>
  <r>
    <x v="1"/>
    <x v="42"/>
    <x v="9"/>
    <x v="0"/>
    <x v="0"/>
    <x v="0"/>
    <x v="0"/>
    <x v="0"/>
    <x v="684"/>
    <x v="694"/>
    <n v="4.5"/>
    <x v="0"/>
    <n v="10.5"/>
    <x v="2"/>
    <x v="1"/>
  </r>
  <r>
    <x v="1"/>
    <x v="588"/>
    <x v="1"/>
    <x v="0"/>
    <x v="0"/>
    <x v="0"/>
    <x v="0"/>
    <x v="0"/>
    <x v="685"/>
    <x v="695"/>
    <n v="4.5"/>
    <x v="0"/>
    <n v="12.85"/>
    <x v="2"/>
    <x v="1"/>
  </r>
  <r>
    <x v="1"/>
    <x v="589"/>
    <x v="1"/>
    <x v="0"/>
    <x v="0"/>
    <x v="0"/>
    <x v="0"/>
    <x v="0"/>
    <x v="686"/>
    <x v="696"/>
    <n v="4.5"/>
    <x v="1"/>
    <n v="19.600000000000001"/>
    <x v="1"/>
    <x v="1"/>
  </r>
  <r>
    <x v="1"/>
    <x v="508"/>
    <x v="5"/>
    <x v="0"/>
    <x v="0"/>
    <x v="0"/>
    <x v="0"/>
    <x v="0"/>
    <x v="687"/>
    <x v="697"/>
    <n v="4.5"/>
    <x v="2"/>
    <n v="7.2850000000000001"/>
    <x v="2"/>
    <x v="1"/>
  </r>
  <r>
    <x v="1"/>
    <x v="386"/>
    <x v="5"/>
    <x v="0"/>
    <x v="0"/>
    <x v="0"/>
    <x v="0"/>
    <x v="0"/>
    <x v="688"/>
    <x v="698"/>
    <n v="4.5"/>
    <x v="2"/>
    <n v="8.51"/>
    <x v="1"/>
    <x v="1"/>
  </r>
  <r>
    <x v="1"/>
    <x v="560"/>
    <x v="5"/>
    <x v="0"/>
    <x v="0"/>
    <x v="0"/>
    <x v="0"/>
    <x v="0"/>
    <x v="689"/>
    <x v="699"/>
    <n v="4.5"/>
    <x v="0"/>
    <n v="12.15"/>
    <x v="2"/>
    <x v="1"/>
  </r>
  <r>
    <x v="1"/>
    <x v="490"/>
    <x v="5"/>
    <x v="0"/>
    <x v="0"/>
    <x v="0"/>
    <x v="0"/>
    <x v="0"/>
    <x v="690"/>
    <x v="700"/>
    <n v="4.5"/>
    <x v="1"/>
    <n v="19.600000000000001"/>
    <x v="2"/>
    <x v="1"/>
  </r>
  <r>
    <x v="1"/>
    <x v="590"/>
    <x v="10"/>
    <x v="0"/>
    <x v="0"/>
    <x v="0"/>
    <x v="0"/>
    <x v="0"/>
    <x v="691"/>
    <x v="701"/>
    <n v="4.5"/>
    <x v="1"/>
    <n v="19.100000000000001"/>
    <x v="2"/>
    <x v="1"/>
  </r>
  <r>
    <x v="1"/>
    <x v="105"/>
    <x v="14"/>
    <x v="0"/>
    <x v="0"/>
    <x v="0"/>
    <x v="0"/>
    <x v="0"/>
    <x v="692"/>
    <x v="702"/>
    <n v="4.5"/>
    <x v="1"/>
    <n v="17.75"/>
    <x v="2"/>
    <x v="1"/>
  </r>
  <r>
    <x v="1"/>
    <x v="591"/>
    <x v="6"/>
    <x v="0"/>
    <x v="0"/>
    <x v="0"/>
    <x v="0"/>
    <x v="0"/>
    <x v="693"/>
    <x v="703"/>
    <n v="4.5"/>
    <x v="2"/>
    <n v="6.4050000000000002"/>
    <x v="0"/>
    <x v="1"/>
  </r>
  <r>
    <x v="1"/>
    <x v="592"/>
    <x v="6"/>
    <x v="0"/>
    <x v="0"/>
    <x v="0"/>
    <x v="0"/>
    <x v="0"/>
    <x v="694"/>
    <x v="704"/>
    <n v="4.5"/>
    <x v="0"/>
    <n v="12.35"/>
    <x v="2"/>
    <x v="1"/>
  </r>
  <r>
    <x v="1"/>
    <x v="593"/>
    <x v="6"/>
    <x v="0"/>
    <x v="0"/>
    <x v="0"/>
    <x v="0"/>
    <x v="0"/>
    <x v="695"/>
    <x v="705"/>
    <n v="4.5"/>
    <x v="1"/>
    <n v="20.75"/>
    <x v="0"/>
    <x v="1"/>
  </r>
  <r>
    <x v="1"/>
    <x v="594"/>
    <x v="6"/>
    <x v="0"/>
    <x v="0"/>
    <x v="0"/>
    <x v="0"/>
    <x v="0"/>
    <x v="696"/>
    <x v="706"/>
    <n v="4.5"/>
    <x v="1"/>
    <n v="21.25"/>
    <x v="1"/>
    <x v="1"/>
  </r>
  <r>
    <x v="1"/>
    <x v="595"/>
    <x v="4"/>
    <x v="0"/>
    <x v="0"/>
    <x v="0"/>
    <x v="0"/>
    <x v="0"/>
    <x v="697"/>
    <x v="707"/>
    <n v="4.5"/>
    <x v="0"/>
    <n v="16.2"/>
    <x v="1"/>
    <x v="1"/>
  </r>
  <r>
    <x v="1"/>
    <x v="596"/>
    <x v="15"/>
    <x v="0"/>
    <x v="0"/>
    <x v="0"/>
    <x v="0"/>
    <x v="0"/>
    <x v="698"/>
    <x v="708"/>
    <n v="4.5"/>
    <x v="0"/>
    <n v="16"/>
    <x v="2"/>
    <x v="1"/>
  </r>
  <r>
    <x v="0"/>
    <x v="597"/>
    <x v="3"/>
    <x v="0"/>
    <x v="0"/>
    <x v="0"/>
    <x v="0"/>
    <x v="0"/>
    <x v="699"/>
    <x v="709"/>
    <n v="4.5"/>
    <x v="2"/>
    <n v="8.1150000000000002"/>
    <x v="2"/>
    <x v="1"/>
  </r>
  <r>
    <x v="0"/>
    <x v="598"/>
    <x v="3"/>
    <x v="0"/>
    <x v="0"/>
    <x v="0"/>
    <x v="0"/>
    <x v="0"/>
    <x v="700"/>
    <x v="710"/>
    <n v="4.5"/>
    <x v="1"/>
    <n v="19.7"/>
    <x v="0"/>
    <x v="1"/>
  </r>
  <r>
    <x v="0"/>
    <x v="505"/>
    <x v="11"/>
    <x v="0"/>
    <x v="0"/>
    <x v="0"/>
    <x v="0"/>
    <x v="0"/>
    <x v="701"/>
    <x v="711"/>
    <n v="4.5"/>
    <x v="0"/>
    <n v="11.8"/>
    <x v="0"/>
    <x v="1"/>
  </r>
  <r>
    <x v="0"/>
    <x v="599"/>
    <x v="2"/>
    <x v="0"/>
    <x v="0"/>
    <x v="0"/>
    <x v="0"/>
    <x v="0"/>
    <x v="702"/>
    <x v="712"/>
    <n v="4.5"/>
    <x v="2"/>
    <n v="8.35"/>
    <x v="0"/>
    <x v="1"/>
  </r>
  <r>
    <x v="0"/>
    <x v="206"/>
    <x v="2"/>
    <x v="0"/>
    <x v="0"/>
    <x v="0"/>
    <x v="0"/>
    <x v="0"/>
    <x v="703"/>
    <x v="713"/>
    <n v="4.5"/>
    <x v="1"/>
    <n v="20.100000000000001"/>
    <x v="2"/>
    <x v="1"/>
  </r>
  <r>
    <x v="0"/>
    <x v="377"/>
    <x v="0"/>
    <x v="0"/>
    <x v="0"/>
    <x v="0"/>
    <x v="0"/>
    <x v="0"/>
    <x v="704"/>
    <x v="714"/>
    <n v="4.5"/>
    <x v="2"/>
    <n v="7.59"/>
    <x v="0"/>
    <x v="1"/>
  </r>
  <r>
    <x v="0"/>
    <x v="600"/>
    <x v="6"/>
    <x v="0"/>
    <x v="0"/>
    <x v="0"/>
    <x v="0"/>
    <x v="0"/>
    <x v="705"/>
    <x v="715"/>
    <n v="4.5"/>
    <x v="2"/>
    <n v="5.0949999999999998"/>
    <x v="0"/>
    <x v="1"/>
  </r>
  <r>
    <x v="1"/>
    <x v="473"/>
    <x v="11"/>
    <x v="0"/>
    <x v="0"/>
    <x v="0"/>
    <x v="0"/>
    <x v="0"/>
    <x v="706"/>
    <x v="716"/>
    <n v="4.5"/>
    <x v="1"/>
    <n v="17.25"/>
    <x v="2"/>
    <x v="1"/>
  </r>
  <r>
    <x v="1"/>
    <x v="467"/>
    <x v="11"/>
    <x v="7"/>
    <x v="9"/>
    <x v="0"/>
    <x v="1"/>
    <x v="2"/>
    <x v="707"/>
    <x v="717"/>
    <n v="4.5"/>
    <x v="0"/>
    <n v="10.6"/>
    <x v="0"/>
    <x v="1"/>
  </r>
  <r>
    <x v="1"/>
    <x v="601"/>
    <x v="0"/>
    <x v="7"/>
    <x v="9"/>
    <x v="0"/>
    <x v="1"/>
    <x v="2"/>
    <x v="708"/>
    <x v="718"/>
    <n v="4.5"/>
    <x v="2"/>
    <n v="7.6050000000000004"/>
    <x v="0"/>
    <x v="1"/>
  </r>
  <r>
    <x v="1"/>
    <x v="364"/>
    <x v="5"/>
    <x v="7"/>
    <x v="9"/>
    <x v="0"/>
    <x v="1"/>
    <x v="2"/>
    <x v="709"/>
    <x v="719"/>
    <n v="4.5"/>
    <x v="1"/>
    <n v="20.2"/>
    <x v="0"/>
    <x v="1"/>
  </r>
  <r>
    <x v="1"/>
    <x v="602"/>
    <x v="5"/>
    <x v="7"/>
    <x v="9"/>
    <x v="0"/>
    <x v="1"/>
    <x v="2"/>
    <x v="710"/>
    <x v="720"/>
    <n v="4.5"/>
    <x v="1"/>
    <n v="19.5"/>
    <x v="2"/>
    <x v="1"/>
  </r>
  <r>
    <x v="1"/>
    <x v="603"/>
    <x v="5"/>
    <x v="7"/>
    <x v="9"/>
    <x v="0"/>
    <x v="1"/>
    <x v="2"/>
    <x v="711"/>
    <x v="721"/>
    <n v="4.5"/>
    <x v="0"/>
    <n v="13"/>
    <x v="2"/>
    <x v="1"/>
  </r>
  <r>
    <x v="1"/>
    <x v="604"/>
    <x v="5"/>
    <x v="7"/>
    <x v="9"/>
    <x v="0"/>
    <x v="1"/>
    <x v="2"/>
    <x v="712"/>
    <x v="722"/>
    <n v="4.5"/>
    <x v="0"/>
    <n v="11.299999999999999"/>
    <x v="0"/>
    <x v="1"/>
  </r>
  <r>
    <x v="1"/>
    <x v="605"/>
    <x v="5"/>
    <x v="7"/>
    <x v="9"/>
    <x v="0"/>
    <x v="1"/>
    <x v="2"/>
    <x v="713"/>
    <x v="723"/>
    <n v="4.5"/>
    <x v="0"/>
    <n v="14.65"/>
    <x v="0"/>
    <x v="1"/>
  </r>
  <r>
    <x v="1"/>
    <x v="419"/>
    <x v="10"/>
    <x v="7"/>
    <x v="9"/>
    <x v="0"/>
    <x v="1"/>
    <x v="2"/>
    <x v="714"/>
    <x v="724"/>
    <n v="4.5"/>
    <x v="1"/>
    <n v="17.350000000000001"/>
    <x v="2"/>
    <x v="1"/>
  </r>
  <r>
    <x v="1"/>
    <x v="420"/>
    <x v="6"/>
    <x v="7"/>
    <x v="9"/>
    <x v="0"/>
    <x v="1"/>
    <x v="2"/>
    <x v="715"/>
    <x v="725"/>
    <n v="4.5"/>
    <x v="2"/>
    <n v="7.07"/>
    <x v="0"/>
    <x v="1"/>
  </r>
  <r>
    <x v="1"/>
    <x v="606"/>
    <x v="6"/>
    <x v="7"/>
    <x v="9"/>
    <x v="0"/>
    <x v="1"/>
    <x v="2"/>
    <x v="716"/>
    <x v="726"/>
    <n v="4.5"/>
    <x v="2"/>
    <n v="7.31"/>
    <x v="2"/>
    <x v="1"/>
  </r>
  <r>
    <x v="1"/>
    <x v="607"/>
    <x v="6"/>
    <x v="7"/>
    <x v="9"/>
    <x v="0"/>
    <x v="1"/>
    <x v="2"/>
    <x v="717"/>
    <x v="727"/>
    <n v="4.5"/>
    <x v="0"/>
    <n v="15.5"/>
    <x v="0"/>
    <x v="1"/>
  </r>
  <r>
    <x v="1"/>
    <x v="608"/>
    <x v="4"/>
    <x v="7"/>
    <x v="9"/>
    <x v="0"/>
    <x v="1"/>
    <x v="2"/>
    <x v="718"/>
    <x v="728"/>
    <n v="4.5"/>
    <x v="1"/>
    <n v="17.5"/>
    <x v="0"/>
    <x v="1"/>
  </r>
  <r>
    <x v="0"/>
    <x v="270"/>
    <x v="6"/>
    <x v="7"/>
    <x v="9"/>
    <x v="0"/>
    <x v="1"/>
    <x v="2"/>
    <x v="719"/>
    <x v="729"/>
    <n v="4.5"/>
    <x v="0"/>
    <n v="15.6"/>
    <x v="0"/>
    <x v="1"/>
  </r>
  <r>
    <x v="0"/>
    <x v="609"/>
    <x v="6"/>
    <x v="7"/>
    <x v="9"/>
    <x v="0"/>
    <x v="1"/>
    <x v="2"/>
    <x v="720"/>
    <x v="730"/>
    <n v="4.5"/>
    <x v="0"/>
    <n v="15.1"/>
    <x v="0"/>
    <x v="1"/>
  </r>
  <r>
    <x v="0"/>
    <x v="610"/>
    <x v="6"/>
    <x v="7"/>
    <x v="9"/>
    <x v="0"/>
    <x v="1"/>
    <x v="2"/>
    <x v="721"/>
    <x v="731"/>
    <n v="4.5"/>
    <x v="0"/>
    <n v="15.15"/>
    <x v="1"/>
    <x v="1"/>
  </r>
  <r>
    <x v="0"/>
    <x v="611"/>
    <x v="6"/>
    <x v="7"/>
    <x v="9"/>
    <x v="0"/>
    <x v="1"/>
    <x v="2"/>
    <x v="722"/>
    <x v="732"/>
    <n v="4.5"/>
    <x v="0"/>
    <n v="14.5"/>
    <x v="0"/>
    <x v="1"/>
  </r>
  <r>
    <x v="1"/>
    <x v="369"/>
    <x v="6"/>
    <x v="7"/>
    <x v="9"/>
    <x v="0"/>
    <x v="1"/>
    <x v="2"/>
    <x v="723"/>
    <x v="733"/>
    <n v="4.5"/>
    <x v="1"/>
    <n v="19.75"/>
    <x v="2"/>
    <x v="1"/>
  </r>
  <r>
    <x v="1"/>
    <x v="404"/>
    <x v="13"/>
    <x v="2"/>
    <x v="2"/>
    <x v="0"/>
    <x v="1"/>
    <x v="0"/>
    <x v="724"/>
    <x v="734"/>
    <n v="4.5"/>
    <x v="0"/>
    <n v="12.65"/>
    <x v="2"/>
    <x v="1"/>
  </r>
  <r>
    <x v="1"/>
    <x v="612"/>
    <x v="0"/>
    <x v="2"/>
    <x v="2"/>
    <x v="0"/>
    <x v="1"/>
    <x v="0"/>
    <x v="39"/>
    <x v="735"/>
    <n v="4.5"/>
    <x v="2"/>
    <n v="5.6550000000000002"/>
    <x v="2"/>
    <x v="1"/>
  </r>
  <r>
    <x v="1"/>
    <x v="613"/>
    <x v="8"/>
    <x v="2"/>
    <x v="2"/>
    <x v="0"/>
    <x v="1"/>
    <x v="0"/>
    <x v="725"/>
    <x v="736"/>
    <n v="4.5"/>
    <x v="0"/>
    <n v="16.75"/>
    <x v="0"/>
    <x v="1"/>
  </r>
  <r>
    <x v="1"/>
    <x v="614"/>
    <x v="12"/>
    <x v="2"/>
    <x v="2"/>
    <x v="0"/>
    <x v="1"/>
    <x v="0"/>
    <x v="20"/>
    <x v="737"/>
    <n v="4.5"/>
    <x v="0"/>
    <n v="8.8949999999999996"/>
    <x v="1"/>
    <x v="1"/>
  </r>
  <r>
    <x v="1"/>
    <x v="615"/>
    <x v="11"/>
    <x v="2"/>
    <x v="2"/>
    <x v="0"/>
    <x v="1"/>
    <x v="0"/>
    <x v="726"/>
    <x v="738"/>
    <n v="4.5"/>
    <x v="0"/>
    <n v="12.1"/>
    <x v="1"/>
    <x v="1"/>
  </r>
  <r>
    <x v="1"/>
    <x v="473"/>
    <x v="11"/>
    <x v="2"/>
    <x v="2"/>
    <x v="0"/>
    <x v="1"/>
    <x v="0"/>
    <x v="727"/>
    <x v="739"/>
    <n v="4.5"/>
    <x v="1"/>
    <n v="17.25"/>
    <x v="2"/>
    <x v="1"/>
  </r>
  <r>
    <x v="1"/>
    <x v="616"/>
    <x v="2"/>
    <x v="2"/>
    <x v="2"/>
    <x v="0"/>
    <x v="1"/>
    <x v="0"/>
    <x v="728"/>
    <x v="740"/>
    <n v="4.5"/>
    <x v="2"/>
    <n v="5.1550000000000002"/>
    <x v="2"/>
    <x v="1"/>
  </r>
  <r>
    <x v="1"/>
    <x v="26"/>
    <x v="2"/>
    <x v="2"/>
    <x v="2"/>
    <x v="0"/>
    <x v="1"/>
    <x v="0"/>
    <x v="20"/>
    <x v="741"/>
    <n v="4.5"/>
    <x v="2"/>
    <n v="6.6950000000000003"/>
    <x v="1"/>
    <x v="1"/>
  </r>
  <r>
    <x v="1"/>
    <x v="617"/>
    <x v="2"/>
    <x v="2"/>
    <x v="2"/>
    <x v="0"/>
    <x v="1"/>
    <x v="0"/>
    <x v="729"/>
    <x v="742"/>
    <n v="4.5"/>
    <x v="0"/>
    <n v="12.15"/>
    <x v="1"/>
    <x v="1"/>
  </r>
  <r>
    <x v="1"/>
    <x v="618"/>
    <x v="0"/>
    <x v="2"/>
    <x v="2"/>
    <x v="0"/>
    <x v="1"/>
    <x v="0"/>
    <x v="730"/>
    <x v="743"/>
    <n v="4.5"/>
    <x v="2"/>
    <n v="6.4249999999999998"/>
    <x v="2"/>
    <x v="1"/>
  </r>
  <r>
    <x v="1"/>
    <x v="619"/>
    <x v="0"/>
    <x v="2"/>
    <x v="2"/>
    <x v="0"/>
    <x v="1"/>
    <x v="0"/>
    <x v="20"/>
    <x v="744"/>
    <n v="4.5"/>
    <x v="0"/>
    <n v="16.75"/>
    <x v="1"/>
    <x v="1"/>
  </r>
  <r>
    <x v="1"/>
    <x v="99"/>
    <x v="1"/>
    <x v="2"/>
    <x v="2"/>
    <x v="0"/>
    <x v="1"/>
    <x v="0"/>
    <x v="731"/>
    <x v="745"/>
    <n v="4.5"/>
    <x v="2"/>
    <n v="7.6849999999999996"/>
    <x v="1"/>
    <x v="1"/>
  </r>
  <r>
    <x v="1"/>
    <x v="620"/>
    <x v="1"/>
    <x v="2"/>
    <x v="2"/>
    <x v="0"/>
    <x v="1"/>
    <x v="0"/>
    <x v="732"/>
    <x v="746"/>
    <n v="4.5"/>
    <x v="1"/>
    <n v="18"/>
    <x v="1"/>
    <x v="1"/>
  </r>
  <r>
    <x v="1"/>
    <x v="621"/>
    <x v="1"/>
    <x v="2"/>
    <x v="2"/>
    <x v="0"/>
    <x v="1"/>
    <x v="0"/>
    <x v="733"/>
    <x v="747"/>
    <n v="4.5"/>
    <x v="1"/>
    <n v="18.2"/>
    <x v="0"/>
    <x v="1"/>
  </r>
  <r>
    <x v="1"/>
    <x v="622"/>
    <x v="5"/>
    <x v="2"/>
    <x v="2"/>
    <x v="0"/>
    <x v="1"/>
    <x v="0"/>
    <x v="734"/>
    <x v="748"/>
    <n v="4.5"/>
    <x v="2"/>
    <n v="6.57"/>
    <x v="0"/>
    <x v="1"/>
  </r>
  <r>
    <x v="1"/>
    <x v="623"/>
    <x v="5"/>
    <x v="2"/>
    <x v="2"/>
    <x v="0"/>
    <x v="1"/>
    <x v="0"/>
    <x v="735"/>
    <x v="749"/>
    <n v="4.5"/>
    <x v="2"/>
    <n v="6.6349999999999998"/>
    <x v="2"/>
    <x v="1"/>
  </r>
  <r>
    <x v="1"/>
    <x v="362"/>
    <x v="5"/>
    <x v="2"/>
    <x v="2"/>
    <x v="0"/>
    <x v="1"/>
    <x v="0"/>
    <x v="736"/>
    <x v="750"/>
    <n v="4.5"/>
    <x v="0"/>
    <n v="8.9700000000000006"/>
    <x v="2"/>
    <x v="1"/>
  </r>
  <r>
    <x v="1"/>
    <x v="624"/>
    <x v="5"/>
    <x v="2"/>
    <x v="2"/>
    <x v="0"/>
    <x v="1"/>
    <x v="0"/>
    <x v="737"/>
    <x v="751"/>
    <n v="4.5"/>
    <x v="0"/>
    <n v="13.15"/>
    <x v="1"/>
    <x v="1"/>
  </r>
  <r>
    <x v="1"/>
    <x v="364"/>
    <x v="5"/>
    <x v="2"/>
    <x v="2"/>
    <x v="0"/>
    <x v="1"/>
    <x v="0"/>
    <x v="20"/>
    <x v="752"/>
    <n v="4.5"/>
    <x v="1"/>
    <n v="20.2"/>
    <x v="1"/>
    <x v="1"/>
  </r>
  <r>
    <x v="1"/>
    <x v="194"/>
    <x v="7"/>
    <x v="2"/>
    <x v="2"/>
    <x v="0"/>
    <x v="1"/>
    <x v="0"/>
    <x v="738"/>
    <x v="753"/>
    <n v="4.5"/>
    <x v="1"/>
    <n v="21.25"/>
    <x v="1"/>
    <x v="1"/>
  </r>
  <r>
    <x v="1"/>
    <x v="625"/>
    <x v="6"/>
    <x v="2"/>
    <x v="2"/>
    <x v="0"/>
    <x v="1"/>
    <x v="0"/>
    <x v="739"/>
    <x v="290"/>
    <n v="4.5"/>
    <x v="0"/>
    <n v="9.3949999999999996"/>
    <x v="0"/>
    <x v="1"/>
  </r>
  <r>
    <x v="1"/>
    <x v="626"/>
    <x v="4"/>
    <x v="2"/>
    <x v="2"/>
    <x v="0"/>
    <x v="1"/>
    <x v="0"/>
    <x v="740"/>
    <x v="754"/>
    <n v="4.5"/>
    <x v="1"/>
    <n v="17.850000000000001"/>
    <x v="2"/>
    <x v="1"/>
  </r>
  <r>
    <x v="0"/>
    <x v="597"/>
    <x v="3"/>
    <x v="2"/>
    <x v="2"/>
    <x v="0"/>
    <x v="1"/>
    <x v="0"/>
    <x v="741"/>
    <x v="755"/>
    <n v="4.5"/>
    <x v="2"/>
    <n v="8.1150000000000002"/>
    <x v="2"/>
    <x v="1"/>
  </r>
  <r>
    <x v="0"/>
    <x v="627"/>
    <x v="3"/>
    <x v="2"/>
    <x v="2"/>
    <x v="0"/>
    <x v="1"/>
    <x v="0"/>
    <x v="742"/>
    <x v="756"/>
    <n v="4.5"/>
    <x v="0"/>
    <n v="8.9749999999999996"/>
    <x v="1"/>
    <x v="1"/>
  </r>
  <r>
    <x v="0"/>
    <x v="628"/>
    <x v="3"/>
    <x v="2"/>
    <x v="2"/>
    <x v="0"/>
    <x v="1"/>
    <x v="0"/>
    <x v="743"/>
    <x v="757"/>
    <n v="4.5"/>
    <x v="0"/>
    <n v="10.3"/>
    <x v="2"/>
    <x v="1"/>
  </r>
  <r>
    <x v="0"/>
    <x v="204"/>
    <x v="11"/>
    <x v="2"/>
    <x v="2"/>
    <x v="0"/>
    <x v="1"/>
    <x v="0"/>
    <x v="744"/>
    <x v="758"/>
    <n v="4.5"/>
    <x v="0"/>
    <n v="11.35"/>
    <x v="2"/>
    <x v="1"/>
  </r>
  <r>
    <x v="0"/>
    <x v="629"/>
    <x v="0"/>
    <x v="2"/>
    <x v="2"/>
    <x v="0"/>
    <x v="1"/>
    <x v="0"/>
    <x v="745"/>
    <x v="759"/>
    <n v="4.5"/>
    <x v="0"/>
    <n v="11.85"/>
    <x v="2"/>
    <x v="1"/>
  </r>
  <r>
    <x v="1"/>
    <x v="630"/>
    <x v="0"/>
    <x v="2"/>
    <x v="2"/>
    <x v="0"/>
    <x v="1"/>
    <x v="0"/>
    <x v="746"/>
    <x v="760"/>
    <n v="4.5"/>
    <x v="0"/>
    <n v="15.1"/>
    <x v="2"/>
    <x v="1"/>
  </r>
  <r>
    <x v="1"/>
    <x v="631"/>
    <x v="5"/>
    <x v="4"/>
    <x v="4"/>
    <x v="2"/>
    <x v="0"/>
    <x v="0"/>
    <x v="747"/>
    <x v="761"/>
    <n v="4.5"/>
    <x v="2"/>
    <n v="6.6749999999999998"/>
    <x v="1"/>
    <x v="1"/>
  </r>
  <r>
    <x v="1"/>
    <x v="30"/>
    <x v="5"/>
    <x v="5"/>
    <x v="5"/>
    <x v="2"/>
    <x v="0"/>
    <x v="0"/>
    <x v="748"/>
    <x v="762"/>
    <n v="4.5"/>
    <x v="2"/>
    <n v="5.82"/>
    <x v="2"/>
    <x v="1"/>
  </r>
  <r>
    <x v="1"/>
    <x v="282"/>
    <x v="6"/>
    <x v="5"/>
    <x v="5"/>
    <x v="2"/>
    <x v="0"/>
    <x v="0"/>
    <x v="749"/>
    <x v="763"/>
    <n v="4.5"/>
    <x v="1"/>
    <n v="17.600000000000001"/>
    <x v="1"/>
    <x v="1"/>
  </r>
  <r>
    <x v="1"/>
    <x v="271"/>
    <x v="13"/>
    <x v="4"/>
    <x v="4"/>
    <x v="2"/>
    <x v="0"/>
    <x v="0"/>
    <x v="750"/>
    <x v="764"/>
    <n v="4.5"/>
    <x v="0"/>
    <n v="11.65"/>
    <x v="0"/>
    <x v="1"/>
  </r>
  <r>
    <x v="1"/>
    <x v="632"/>
    <x v="13"/>
    <x v="4"/>
    <x v="4"/>
    <x v="2"/>
    <x v="0"/>
    <x v="0"/>
    <x v="751"/>
    <x v="765"/>
    <n v="4.5"/>
    <x v="0"/>
    <n v="15.1"/>
    <x v="2"/>
    <x v="1"/>
  </r>
  <r>
    <x v="1"/>
    <x v="633"/>
    <x v="11"/>
    <x v="4"/>
    <x v="4"/>
    <x v="2"/>
    <x v="0"/>
    <x v="0"/>
    <x v="752"/>
    <x v="766"/>
    <n v="4.5"/>
    <x v="2"/>
    <n v="7.0750000000000002"/>
    <x v="2"/>
    <x v="1"/>
  </r>
  <r>
    <x v="1"/>
    <x v="634"/>
    <x v="2"/>
    <x v="4"/>
    <x v="4"/>
    <x v="2"/>
    <x v="0"/>
    <x v="0"/>
    <x v="753"/>
    <x v="767"/>
    <n v="4.5"/>
    <x v="1"/>
    <n v="18.7"/>
    <x v="0"/>
    <x v="1"/>
  </r>
  <r>
    <x v="1"/>
    <x v="635"/>
    <x v="0"/>
    <x v="4"/>
    <x v="4"/>
    <x v="2"/>
    <x v="0"/>
    <x v="0"/>
    <x v="754"/>
    <x v="768"/>
    <n v="4.5"/>
    <x v="2"/>
    <n v="8.6150000000000002"/>
    <x v="0"/>
    <x v="1"/>
  </r>
  <r>
    <x v="1"/>
    <x v="248"/>
    <x v="1"/>
    <x v="4"/>
    <x v="4"/>
    <x v="2"/>
    <x v="1"/>
    <x v="0"/>
    <x v="755"/>
    <x v="769"/>
    <n v="4.5"/>
    <x v="0"/>
    <n v="14.5"/>
    <x v="2"/>
    <x v="1"/>
  </r>
  <r>
    <x v="1"/>
    <x v="636"/>
    <x v="1"/>
    <x v="4"/>
    <x v="4"/>
    <x v="2"/>
    <x v="1"/>
    <x v="0"/>
    <x v="756"/>
    <x v="770"/>
    <n v="4.5"/>
    <x v="0"/>
    <n v="16.75"/>
    <x v="2"/>
    <x v="1"/>
  </r>
  <r>
    <x v="1"/>
    <x v="621"/>
    <x v="1"/>
    <x v="4"/>
    <x v="4"/>
    <x v="2"/>
    <x v="1"/>
    <x v="0"/>
    <x v="20"/>
    <x v="771"/>
    <n v="4.5"/>
    <x v="1"/>
    <n v="18.2"/>
    <x v="1"/>
    <x v="1"/>
  </r>
  <r>
    <x v="1"/>
    <x v="637"/>
    <x v="1"/>
    <x v="4"/>
    <x v="4"/>
    <x v="2"/>
    <x v="1"/>
    <x v="0"/>
    <x v="757"/>
    <x v="772"/>
    <n v="4.5"/>
    <x v="1"/>
    <n v="21.25"/>
    <x v="0"/>
    <x v="1"/>
  </r>
  <r>
    <x v="1"/>
    <x v="638"/>
    <x v="5"/>
    <x v="4"/>
    <x v="4"/>
    <x v="2"/>
    <x v="1"/>
    <x v="0"/>
    <x v="758"/>
    <x v="773"/>
    <n v="4.5"/>
    <x v="0"/>
    <n v="11.1"/>
    <x v="2"/>
    <x v="1"/>
  </r>
  <r>
    <x v="1"/>
    <x v="603"/>
    <x v="5"/>
    <x v="4"/>
    <x v="4"/>
    <x v="2"/>
    <x v="1"/>
    <x v="0"/>
    <x v="759"/>
    <x v="774"/>
    <n v="4.5"/>
    <x v="0"/>
    <n v="13"/>
    <x v="2"/>
    <x v="1"/>
  </r>
  <r>
    <x v="1"/>
    <x v="303"/>
    <x v="5"/>
    <x v="4"/>
    <x v="4"/>
    <x v="2"/>
    <x v="1"/>
    <x v="0"/>
    <x v="760"/>
    <x v="775"/>
    <n v="4.5"/>
    <x v="0"/>
    <n v="15.7"/>
    <x v="0"/>
    <x v="1"/>
  </r>
  <r>
    <x v="1"/>
    <x v="125"/>
    <x v="5"/>
    <x v="4"/>
    <x v="4"/>
    <x v="2"/>
    <x v="1"/>
    <x v="0"/>
    <x v="761"/>
    <x v="776"/>
    <n v="4.5"/>
    <x v="1"/>
    <n v="20.350000000000001"/>
    <x v="1"/>
    <x v="1"/>
  </r>
  <r>
    <x v="1"/>
    <x v="400"/>
    <x v="4"/>
    <x v="4"/>
    <x v="4"/>
    <x v="2"/>
    <x v="1"/>
    <x v="0"/>
    <x v="20"/>
    <x v="777"/>
    <n v="4.5"/>
    <x v="2"/>
    <n v="4.59"/>
    <x v="1"/>
    <x v="1"/>
  </r>
  <r>
    <x v="1"/>
    <x v="271"/>
    <x v="13"/>
    <x v="5"/>
    <x v="5"/>
    <x v="2"/>
    <x v="1"/>
    <x v="0"/>
    <x v="762"/>
    <x v="778"/>
    <n v="4.5"/>
    <x v="0"/>
    <n v="11.65"/>
    <x v="0"/>
    <x v="1"/>
  </r>
  <r>
    <x v="1"/>
    <x v="639"/>
    <x v="13"/>
    <x v="5"/>
    <x v="5"/>
    <x v="2"/>
    <x v="1"/>
    <x v="0"/>
    <x v="763"/>
    <x v="779"/>
    <n v="4.5"/>
    <x v="0"/>
    <n v="15.75"/>
    <x v="2"/>
    <x v="1"/>
  </r>
  <r>
    <x v="1"/>
    <x v="613"/>
    <x v="8"/>
    <x v="5"/>
    <x v="5"/>
    <x v="2"/>
    <x v="1"/>
    <x v="0"/>
    <x v="764"/>
    <x v="330"/>
    <n v="4.5"/>
    <x v="0"/>
    <n v="16.75"/>
    <x v="0"/>
    <x v="1"/>
  </r>
  <r>
    <x v="1"/>
    <x v="405"/>
    <x v="11"/>
    <x v="5"/>
    <x v="5"/>
    <x v="2"/>
    <x v="1"/>
    <x v="0"/>
    <x v="765"/>
    <x v="780"/>
    <n v="4.5"/>
    <x v="2"/>
    <n v="7.9349999999999996"/>
    <x v="1"/>
    <x v="1"/>
  </r>
  <r>
    <x v="1"/>
    <x v="537"/>
    <x v="11"/>
    <x v="5"/>
    <x v="5"/>
    <x v="2"/>
    <x v="1"/>
    <x v="0"/>
    <x v="766"/>
    <x v="781"/>
    <n v="4.5"/>
    <x v="1"/>
    <n v="19.600000000000001"/>
    <x v="1"/>
    <x v="1"/>
  </r>
  <r>
    <x v="1"/>
    <x v="507"/>
    <x v="0"/>
    <x v="5"/>
    <x v="5"/>
    <x v="2"/>
    <x v="1"/>
    <x v="0"/>
    <x v="767"/>
    <x v="782"/>
    <n v="4.5"/>
    <x v="2"/>
    <n v="6.0549999999999997"/>
    <x v="2"/>
    <x v="1"/>
  </r>
  <r>
    <x v="1"/>
    <x v="640"/>
    <x v="0"/>
    <x v="5"/>
    <x v="5"/>
    <x v="2"/>
    <x v="1"/>
    <x v="0"/>
    <x v="20"/>
    <x v="783"/>
    <n v="4.5"/>
    <x v="2"/>
    <n v="6.6550000000000002"/>
    <x v="1"/>
    <x v="1"/>
  </r>
  <r>
    <x v="1"/>
    <x v="641"/>
    <x v="0"/>
    <x v="5"/>
    <x v="5"/>
    <x v="2"/>
    <x v="1"/>
    <x v="0"/>
    <x v="768"/>
    <x v="784"/>
    <n v="4.5"/>
    <x v="0"/>
    <n v="9.6"/>
    <x v="2"/>
    <x v="1"/>
  </r>
  <r>
    <x v="1"/>
    <x v="642"/>
    <x v="0"/>
    <x v="5"/>
    <x v="5"/>
    <x v="2"/>
    <x v="1"/>
    <x v="0"/>
    <x v="769"/>
    <x v="785"/>
    <n v="4.5"/>
    <x v="1"/>
    <n v="19.350000000000001"/>
    <x v="1"/>
    <x v="1"/>
  </r>
  <r>
    <x v="1"/>
    <x v="643"/>
    <x v="5"/>
    <x v="5"/>
    <x v="5"/>
    <x v="2"/>
    <x v="1"/>
    <x v="0"/>
    <x v="770"/>
    <x v="786"/>
    <n v="4.5"/>
    <x v="0"/>
    <n v="8.93"/>
    <x v="1"/>
    <x v="1"/>
  </r>
  <r>
    <x v="1"/>
    <x v="644"/>
    <x v="5"/>
    <x v="5"/>
    <x v="5"/>
    <x v="2"/>
    <x v="2"/>
    <x v="0"/>
    <x v="20"/>
    <x v="787"/>
    <n v="4.5"/>
    <x v="0"/>
    <n v="16.25"/>
    <x v="1"/>
    <x v="1"/>
  </r>
  <r>
    <x v="1"/>
    <x v="645"/>
    <x v="5"/>
    <x v="5"/>
    <x v="5"/>
    <x v="2"/>
    <x v="2"/>
    <x v="0"/>
    <x v="771"/>
    <x v="788"/>
    <n v="4.5"/>
    <x v="1"/>
    <n v="19.5"/>
    <x v="1"/>
    <x v="1"/>
  </r>
  <r>
    <x v="1"/>
    <x v="646"/>
    <x v="6"/>
    <x v="5"/>
    <x v="5"/>
    <x v="2"/>
    <x v="2"/>
    <x v="0"/>
    <x v="772"/>
    <x v="789"/>
    <n v="4.5"/>
    <x v="1"/>
    <n v="18.600000000000001"/>
    <x v="1"/>
    <x v="1"/>
  </r>
  <r>
    <x v="0"/>
    <x v="647"/>
    <x v="12"/>
    <x v="4"/>
    <x v="4"/>
    <x v="2"/>
    <x v="2"/>
    <x v="0"/>
    <x v="773"/>
    <x v="790"/>
    <n v="4.5"/>
    <x v="0"/>
    <n v="16.5"/>
    <x v="2"/>
    <x v="1"/>
  </r>
  <r>
    <x v="0"/>
    <x v="648"/>
    <x v="3"/>
    <x v="4"/>
    <x v="4"/>
    <x v="2"/>
    <x v="2"/>
    <x v="0"/>
    <x v="774"/>
    <x v="791"/>
    <n v="4.5"/>
    <x v="0"/>
    <n v="16.5"/>
    <x v="2"/>
    <x v="1"/>
  </r>
  <r>
    <x v="0"/>
    <x v="649"/>
    <x v="11"/>
    <x v="4"/>
    <x v="4"/>
    <x v="2"/>
    <x v="2"/>
    <x v="0"/>
    <x v="775"/>
    <x v="792"/>
    <n v="4.5"/>
    <x v="2"/>
    <n v="5.75"/>
    <x v="2"/>
    <x v="1"/>
  </r>
  <r>
    <x v="0"/>
    <x v="377"/>
    <x v="0"/>
    <x v="4"/>
    <x v="4"/>
    <x v="2"/>
    <x v="2"/>
    <x v="0"/>
    <x v="776"/>
    <x v="793"/>
    <n v="4.5"/>
    <x v="2"/>
    <n v="7.59"/>
    <x v="0"/>
    <x v="1"/>
  </r>
  <r>
    <x v="0"/>
    <x v="0"/>
    <x v="0"/>
    <x v="4"/>
    <x v="4"/>
    <x v="2"/>
    <x v="2"/>
    <x v="0"/>
    <x v="777"/>
    <x v="794"/>
    <n v="4.5"/>
    <x v="0"/>
    <n v="15.1"/>
    <x v="0"/>
    <x v="1"/>
  </r>
  <r>
    <x v="0"/>
    <x v="535"/>
    <x v="7"/>
    <x v="4"/>
    <x v="4"/>
    <x v="2"/>
    <x v="2"/>
    <x v="0"/>
    <x v="778"/>
    <x v="795"/>
    <n v="4.5"/>
    <x v="1"/>
    <n v="20.2"/>
    <x v="0"/>
    <x v="1"/>
  </r>
  <r>
    <x v="0"/>
    <x v="650"/>
    <x v="6"/>
    <x v="4"/>
    <x v="4"/>
    <x v="2"/>
    <x v="2"/>
    <x v="0"/>
    <x v="779"/>
    <x v="796"/>
    <n v="4.5"/>
    <x v="2"/>
    <n v="8.6300000000000008"/>
    <x v="2"/>
    <x v="1"/>
  </r>
  <r>
    <x v="0"/>
    <x v="651"/>
    <x v="13"/>
    <x v="5"/>
    <x v="5"/>
    <x v="2"/>
    <x v="2"/>
    <x v="0"/>
    <x v="780"/>
    <x v="797"/>
    <n v="4.5"/>
    <x v="0"/>
    <n v="16.7"/>
    <x v="2"/>
    <x v="1"/>
  </r>
  <r>
    <x v="0"/>
    <x v="652"/>
    <x v="11"/>
    <x v="5"/>
    <x v="5"/>
    <x v="2"/>
    <x v="2"/>
    <x v="0"/>
    <x v="781"/>
    <x v="798"/>
    <n v="4.5"/>
    <x v="2"/>
    <n v="5.3250000000000002"/>
    <x v="0"/>
    <x v="1"/>
  </r>
  <r>
    <x v="0"/>
    <x v="653"/>
    <x v="11"/>
    <x v="5"/>
    <x v="5"/>
    <x v="2"/>
    <x v="2"/>
    <x v="0"/>
    <x v="782"/>
    <x v="799"/>
    <n v="4.5"/>
    <x v="2"/>
    <n v="7.71"/>
    <x v="2"/>
    <x v="1"/>
  </r>
  <r>
    <x v="0"/>
    <x v="654"/>
    <x v="0"/>
    <x v="5"/>
    <x v="5"/>
    <x v="2"/>
    <x v="0"/>
    <x v="0"/>
    <x v="783"/>
    <x v="800"/>
    <n v="4.5"/>
    <x v="0"/>
    <n v="13.8"/>
    <x v="2"/>
    <x v="1"/>
  </r>
  <r>
    <x v="0"/>
    <x v="209"/>
    <x v="7"/>
    <x v="5"/>
    <x v="5"/>
    <x v="2"/>
    <x v="0"/>
    <x v="0"/>
    <x v="20"/>
    <x v="801"/>
    <n v="4.5"/>
    <x v="2"/>
    <n v="5.15"/>
    <x v="1"/>
    <x v="1"/>
  </r>
  <r>
    <x v="0"/>
    <x v="379"/>
    <x v="7"/>
    <x v="5"/>
    <x v="5"/>
    <x v="2"/>
    <x v="0"/>
    <x v="0"/>
    <x v="784"/>
    <x v="802"/>
    <n v="4.5"/>
    <x v="0"/>
    <n v="9.0350000000000001"/>
    <x v="0"/>
    <x v="1"/>
  </r>
  <r>
    <x v="0"/>
    <x v="269"/>
    <x v="7"/>
    <x v="5"/>
    <x v="5"/>
    <x v="2"/>
    <x v="0"/>
    <x v="0"/>
    <x v="785"/>
    <x v="803"/>
    <n v="4.5"/>
    <x v="0"/>
    <n v="15.7"/>
    <x v="1"/>
    <x v="1"/>
  </r>
  <r>
    <x v="0"/>
    <x v="316"/>
    <x v="6"/>
    <x v="5"/>
    <x v="5"/>
    <x v="2"/>
    <x v="0"/>
    <x v="0"/>
    <x v="20"/>
    <x v="804"/>
    <n v="4.5"/>
    <x v="0"/>
    <n v="9.6"/>
    <x v="1"/>
    <x v="1"/>
  </r>
  <r>
    <x v="0"/>
    <x v="353"/>
    <x v="6"/>
    <x v="5"/>
    <x v="5"/>
    <x v="2"/>
    <x v="0"/>
    <x v="0"/>
    <x v="786"/>
    <x v="805"/>
    <n v="4.5"/>
    <x v="0"/>
    <n v="14.85"/>
    <x v="1"/>
    <x v="1"/>
  </r>
  <r>
    <x v="1"/>
    <x v="655"/>
    <x v="8"/>
    <x v="4"/>
    <x v="4"/>
    <x v="2"/>
    <x v="0"/>
    <x v="0"/>
    <x v="20"/>
    <x v="806"/>
    <n v="4.5"/>
    <x v="2"/>
    <n v="6.44"/>
    <x v="1"/>
    <x v="1"/>
  </r>
  <r>
    <x v="1"/>
    <x v="50"/>
    <x v="3"/>
    <x v="8"/>
    <x v="8"/>
    <x v="2"/>
    <x v="1"/>
    <x v="0"/>
    <x v="787"/>
    <x v="807"/>
    <n v="4.5"/>
    <x v="0"/>
    <n v="10"/>
    <x v="1"/>
    <x v="1"/>
  </r>
  <r>
    <x v="1"/>
    <x v="656"/>
    <x v="3"/>
    <x v="8"/>
    <x v="8"/>
    <x v="2"/>
    <x v="1"/>
    <x v="0"/>
    <x v="788"/>
    <x v="498"/>
    <n v="4.5"/>
    <x v="0"/>
    <n v="15.85"/>
    <x v="2"/>
    <x v="1"/>
  </r>
  <r>
    <x v="1"/>
    <x v="447"/>
    <x v="2"/>
    <x v="8"/>
    <x v="8"/>
    <x v="2"/>
    <x v="1"/>
    <x v="0"/>
    <x v="789"/>
    <x v="808"/>
    <n v="4.5"/>
    <x v="2"/>
    <n v="7.1449999999999996"/>
    <x v="1"/>
    <x v="1"/>
  </r>
  <r>
    <x v="1"/>
    <x v="657"/>
    <x v="2"/>
    <x v="8"/>
    <x v="8"/>
    <x v="2"/>
    <x v="1"/>
    <x v="0"/>
    <x v="790"/>
    <x v="809"/>
    <n v="4.5"/>
    <x v="1"/>
    <n v="17.25"/>
    <x v="0"/>
    <x v="1"/>
  </r>
  <r>
    <x v="1"/>
    <x v="658"/>
    <x v="1"/>
    <x v="8"/>
    <x v="8"/>
    <x v="2"/>
    <x v="1"/>
    <x v="0"/>
    <x v="791"/>
    <x v="810"/>
    <n v="4.5"/>
    <x v="1"/>
    <n v="19.850000000000001"/>
    <x v="2"/>
    <x v="1"/>
  </r>
  <r>
    <x v="1"/>
    <x v="30"/>
    <x v="5"/>
    <x v="8"/>
    <x v="8"/>
    <x v="2"/>
    <x v="1"/>
    <x v="0"/>
    <x v="792"/>
    <x v="603"/>
    <n v="4.5"/>
    <x v="2"/>
    <n v="5.82"/>
    <x v="2"/>
    <x v="1"/>
  </r>
  <r>
    <x v="1"/>
    <x v="125"/>
    <x v="5"/>
    <x v="8"/>
    <x v="8"/>
    <x v="2"/>
    <x v="1"/>
    <x v="0"/>
    <x v="793"/>
    <x v="811"/>
    <n v="4.5"/>
    <x v="1"/>
    <n v="20.350000000000001"/>
    <x v="1"/>
    <x v="1"/>
  </r>
  <r>
    <x v="1"/>
    <x v="659"/>
    <x v="5"/>
    <x v="8"/>
    <x v="8"/>
    <x v="2"/>
    <x v="1"/>
    <x v="0"/>
    <x v="794"/>
    <x v="582"/>
    <n v="4.5"/>
    <x v="1"/>
    <n v="21.1"/>
    <x v="2"/>
    <x v="1"/>
  </r>
  <r>
    <x v="1"/>
    <x v="419"/>
    <x v="10"/>
    <x v="8"/>
    <x v="8"/>
    <x v="2"/>
    <x v="1"/>
    <x v="0"/>
    <x v="795"/>
    <x v="812"/>
    <n v="4.5"/>
    <x v="1"/>
    <n v="17.350000000000001"/>
    <x v="1"/>
    <x v="1"/>
  </r>
  <r>
    <x v="1"/>
    <x v="660"/>
    <x v="6"/>
    <x v="8"/>
    <x v="8"/>
    <x v="2"/>
    <x v="1"/>
    <x v="0"/>
    <x v="796"/>
    <x v="461"/>
    <n v="4.5"/>
    <x v="2"/>
    <n v="7.2350000000000003"/>
    <x v="2"/>
    <x v="1"/>
  </r>
  <r>
    <x v="1"/>
    <x v="406"/>
    <x v="6"/>
    <x v="8"/>
    <x v="8"/>
    <x v="2"/>
    <x v="1"/>
    <x v="0"/>
    <x v="797"/>
    <x v="813"/>
    <n v="4.5"/>
    <x v="0"/>
    <n v="12.6"/>
    <x v="0"/>
    <x v="1"/>
  </r>
  <r>
    <x v="1"/>
    <x v="517"/>
    <x v="4"/>
    <x v="8"/>
    <x v="8"/>
    <x v="2"/>
    <x v="1"/>
    <x v="0"/>
    <x v="798"/>
    <x v="814"/>
    <n v="4.5"/>
    <x v="2"/>
    <n v="6.96"/>
    <x v="2"/>
    <x v="1"/>
  </r>
  <r>
    <x v="1"/>
    <x v="501"/>
    <x v="4"/>
    <x v="8"/>
    <x v="8"/>
    <x v="2"/>
    <x v="1"/>
    <x v="0"/>
    <x v="799"/>
    <x v="815"/>
    <n v="4.5"/>
    <x v="2"/>
    <n v="8.52"/>
    <x v="2"/>
    <x v="1"/>
  </r>
  <r>
    <x v="1"/>
    <x v="491"/>
    <x v="4"/>
    <x v="8"/>
    <x v="8"/>
    <x v="2"/>
    <x v="1"/>
    <x v="0"/>
    <x v="800"/>
    <x v="816"/>
    <n v="4.5"/>
    <x v="0"/>
    <n v="15"/>
    <x v="2"/>
    <x v="1"/>
  </r>
  <r>
    <x v="0"/>
    <x v="661"/>
    <x v="13"/>
    <x v="8"/>
    <x v="8"/>
    <x v="2"/>
    <x v="1"/>
    <x v="0"/>
    <x v="20"/>
    <x v="817"/>
    <n v="4.5"/>
    <x v="0"/>
    <n v="11.85"/>
    <x v="1"/>
    <x v="1"/>
  </r>
  <r>
    <x v="0"/>
    <x v="662"/>
    <x v="3"/>
    <x v="8"/>
    <x v="8"/>
    <x v="2"/>
    <x v="1"/>
    <x v="0"/>
    <x v="801"/>
    <x v="818"/>
    <n v="4.5"/>
    <x v="0"/>
    <n v="11"/>
    <x v="0"/>
    <x v="1"/>
  </r>
  <r>
    <x v="0"/>
    <x v="663"/>
    <x v="3"/>
    <x v="8"/>
    <x v="8"/>
    <x v="2"/>
    <x v="1"/>
    <x v="0"/>
    <x v="802"/>
    <x v="819"/>
    <n v="4.5"/>
    <x v="1"/>
    <n v="17.2"/>
    <x v="1"/>
    <x v="1"/>
  </r>
  <r>
    <x v="0"/>
    <x v="138"/>
    <x v="11"/>
    <x v="8"/>
    <x v="8"/>
    <x v="2"/>
    <x v="1"/>
    <x v="0"/>
    <x v="803"/>
    <x v="820"/>
    <n v="4.5"/>
    <x v="0"/>
    <n v="11.35"/>
    <x v="1"/>
    <x v="1"/>
  </r>
  <r>
    <x v="0"/>
    <x v="81"/>
    <x v="2"/>
    <x v="8"/>
    <x v="8"/>
    <x v="2"/>
    <x v="1"/>
    <x v="0"/>
    <x v="804"/>
    <x v="821"/>
    <n v="4.5"/>
    <x v="0"/>
    <n v="11.6"/>
    <x v="2"/>
    <x v="1"/>
  </r>
  <r>
    <x v="0"/>
    <x v="210"/>
    <x v="6"/>
    <x v="8"/>
    <x v="8"/>
    <x v="2"/>
    <x v="1"/>
    <x v="0"/>
    <x v="805"/>
    <x v="822"/>
    <n v="4.5"/>
    <x v="2"/>
    <n v="6.61"/>
    <x v="2"/>
    <x v="1"/>
  </r>
  <r>
    <x v="0"/>
    <x v="664"/>
    <x v="6"/>
    <x v="8"/>
    <x v="8"/>
    <x v="2"/>
    <x v="1"/>
    <x v="0"/>
    <x v="806"/>
    <x v="823"/>
    <n v="4.5"/>
    <x v="2"/>
    <n v="7.21"/>
    <x v="0"/>
    <x v="1"/>
  </r>
  <r>
    <x v="0"/>
    <x v="316"/>
    <x v="6"/>
    <x v="8"/>
    <x v="8"/>
    <x v="2"/>
    <x v="1"/>
    <x v="0"/>
    <x v="807"/>
    <x v="319"/>
    <n v="4.5"/>
    <x v="0"/>
    <n v="9.6"/>
    <x v="1"/>
    <x v="1"/>
  </r>
  <r>
    <x v="0"/>
    <x v="665"/>
    <x v="6"/>
    <x v="8"/>
    <x v="8"/>
    <x v="2"/>
    <x v="1"/>
    <x v="0"/>
    <x v="808"/>
    <x v="824"/>
    <n v="4.5"/>
    <x v="0"/>
    <n v="10.65"/>
    <x v="2"/>
    <x v="1"/>
  </r>
  <r>
    <x v="0"/>
    <x v="666"/>
    <x v="6"/>
    <x v="8"/>
    <x v="8"/>
    <x v="2"/>
    <x v="1"/>
    <x v="0"/>
    <x v="809"/>
    <x v="825"/>
    <n v="4.5"/>
    <x v="1"/>
    <n v="17.600000000000001"/>
    <x v="2"/>
    <x v="1"/>
  </r>
  <r>
    <x v="0"/>
    <x v="523"/>
    <x v="4"/>
    <x v="8"/>
    <x v="8"/>
    <x v="2"/>
    <x v="1"/>
    <x v="0"/>
    <x v="810"/>
    <x v="826"/>
    <n v="4.5"/>
    <x v="2"/>
    <n v="8.26"/>
    <x v="2"/>
    <x v="1"/>
  </r>
  <r>
    <x v="1"/>
    <x v="667"/>
    <x v="2"/>
    <x v="6"/>
    <x v="6"/>
    <x v="1"/>
    <x v="0"/>
    <x v="2"/>
    <x v="811"/>
    <x v="827"/>
    <n v="4.5"/>
    <x v="0"/>
    <n v="13.15"/>
    <x v="2"/>
    <x v="1"/>
  </r>
  <r>
    <x v="1"/>
    <x v="244"/>
    <x v="0"/>
    <x v="6"/>
    <x v="6"/>
    <x v="1"/>
    <x v="0"/>
    <x v="2"/>
    <x v="812"/>
    <x v="828"/>
    <n v="4.5"/>
    <x v="2"/>
    <n v="8.1850000000000005"/>
    <x v="2"/>
    <x v="1"/>
  </r>
  <r>
    <x v="1"/>
    <x v="668"/>
    <x v="9"/>
    <x v="6"/>
    <x v="6"/>
    <x v="1"/>
    <x v="0"/>
    <x v="2"/>
    <x v="813"/>
    <x v="829"/>
    <n v="4.5"/>
    <x v="2"/>
    <n v="8.3650000000000002"/>
    <x v="0"/>
    <x v="1"/>
  </r>
  <r>
    <x v="1"/>
    <x v="669"/>
    <x v="1"/>
    <x v="6"/>
    <x v="6"/>
    <x v="1"/>
    <x v="0"/>
    <x v="2"/>
    <x v="814"/>
    <x v="830"/>
    <n v="4.5"/>
    <x v="2"/>
    <n v="8.42"/>
    <x v="0"/>
    <x v="1"/>
  </r>
  <r>
    <x v="1"/>
    <x v="670"/>
    <x v="1"/>
    <x v="6"/>
    <x v="6"/>
    <x v="1"/>
    <x v="0"/>
    <x v="2"/>
    <x v="815"/>
    <x v="831"/>
    <n v="4.5"/>
    <x v="0"/>
    <n v="15"/>
    <x v="0"/>
    <x v="1"/>
  </r>
  <r>
    <x v="1"/>
    <x v="671"/>
    <x v="5"/>
    <x v="6"/>
    <x v="6"/>
    <x v="1"/>
    <x v="0"/>
    <x v="2"/>
    <x v="816"/>
    <x v="832"/>
    <n v="4.5"/>
    <x v="2"/>
    <n v="5.9450000000000003"/>
    <x v="0"/>
    <x v="1"/>
  </r>
  <r>
    <x v="1"/>
    <x v="672"/>
    <x v="5"/>
    <x v="6"/>
    <x v="6"/>
    <x v="1"/>
    <x v="0"/>
    <x v="2"/>
    <x v="817"/>
    <x v="833"/>
    <n v="4.5"/>
    <x v="2"/>
    <n v="6.9649999999999999"/>
    <x v="2"/>
    <x v="1"/>
  </r>
  <r>
    <x v="1"/>
    <x v="332"/>
    <x v="5"/>
    <x v="6"/>
    <x v="6"/>
    <x v="1"/>
    <x v="0"/>
    <x v="2"/>
    <x v="818"/>
    <x v="834"/>
    <n v="4.5"/>
    <x v="0"/>
    <n v="16.350000000000001"/>
    <x v="2"/>
    <x v="1"/>
  </r>
  <r>
    <x v="1"/>
    <x v="673"/>
    <x v="6"/>
    <x v="6"/>
    <x v="6"/>
    <x v="1"/>
    <x v="2"/>
    <x v="2"/>
    <x v="819"/>
    <x v="835"/>
    <n v="4.5"/>
    <x v="0"/>
    <n v="9"/>
    <x v="0"/>
    <x v="1"/>
  </r>
  <r>
    <x v="1"/>
    <x v="340"/>
    <x v="6"/>
    <x v="6"/>
    <x v="6"/>
    <x v="1"/>
    <x v="2"/>
    <x v="2"/>
    <x v="820"/>
    <x v="836"/>
    <n v="4.5"/>
    <x v="0"/>
    <n v="14.1"/>
    <x v="0"/>
    <x v="1"/>
  </r>
  <r>
    <x v="1"/>
    <x v="593"/>
    <x v="6"/>
    <x v="6"/>
    <x v="6"/>
    <x v="1"/>
    <x v="2"/>
    <x v="2"/>
    <x v="821"/>
    <x v="837"/>
    <n v="4.5"/>
    <x v="1"/>
    <n v="20.75"/>
    <x v="0"/>
    <x v="1"/>
  </r>
  <r>
    <x v="0"/>
    <x v="674"/>
    <x v="13"/>
    <x v="6"/>
    <x v="6"/>
    <x v="1"/>
    <x v="2"/>
    <x v="2"/>
    <x v="822"/>
    <x v="838"/>
    <n v="4.5"/>
    <x v="2"/>
    <n v="6.2149999999999999"/>
    <x v="2"/>
    <x v="1"/>
  </r>
  <r>
    <x v="0"/>
    <x v="675"/>
    <x v="13"/>
    <x v="6"/>
    <x v="6"/>
    <x v="1"/>
    <x v="2"/>
    <x v="2"/>
    <x v="823"/>
    <x v="839"/>
    <n v="4.5"/>
    <x v="2"/>
    <n v="8.3149999999999995"/>
    <x v="2"/>
    <x v="1"/>
  </r>
  <r>
    <x v="0"/>
    <x v="676"/>
    <x v="3"/>
    <x v="6"/>
    <x v="6"/>
    <x v="1"/>
    <x v="2"/>
    <x v="2"/>
    <x v="824"/>
    <x v="840"/>
    <n v="4.5"/>
    <x v="2"/>
    <n v="6.8250000000000002"/>
    <x v="2"/>
    <x v="1"/>
  </r>
  <r>
    <x v="0"/>
    <x v="677"/>
    <x v="3"/>
    <x v="6"/>
    <x v="6"/>
    <x v="1"/>
    <x v="2"/>
    <x v="2"/>
    <x v="825"/>
    <x v="841"/>
    <n v="4.5"/>
    <x v="0"/>
    <n v="13"/>
    <x v="0"/>
    <x v="1"/>
  </r>
  <r>
    <x v="0"/>
    <x v="652"/>
    <x v="11"/>
    <x v="6"/>
    <x v="6"/>
    <x v="1"/>
    <x v="2"/>
    <x v="2"/>
    <x v="826"/>
    <x v="842"/>
    <n v="4.5"/>
    <x v="2"/>
    <n v="5.3250000000000002"/>
    <x v="0"/>
    <x v="1"/>
  </r>
  <r>
    <x v="0"/>
    <x v="220"/>
    <x v="2"/>
    <x v="6"/>
    <x v="6"/>
    <x v="1"/>
    <x v="2"/>
    <x v="2"/>
    <x v="827"/>
    <x v="715"/>
    <n v="4.5"/>
    <x v="0"/>
    <n v="10.195"/>
    <x v="0"/>
    <x v="1"/>
  </r>
  <r>
    <x v="0"/>
    <x v="678"/>
    <x v="6"/>
    <x v="6"/>
    <x v="6"/>
    <x v="1"/>
    <x v="2"/>
    <x v="2"/>
    <x v="828"/>
    <x v="843"/>
    <n v="4.5"/>
    <x v="0"/>
    <n v="13.5"/>
    <x v="2"/>
    <x v="1"/>
  </r>
  <r>
    <x v="0"/>
    <x v="270"/>
    <x v="6"/>
    <x v="6"/>
    <x v="6"/>
    <x v="1"/>
    <x v="1"/>
    <x v="2"/>
    <x v="829"/>
    <x v="844"/>
    <n v="4.5"/>
    <x v="0"/>
    <n v="15.6"/>
    <x v="0"/>
    <x v="1"/>
  </r>
  <r>
    <x v="1"/>
    <x v="466"/>
    <x v="3"/>
    <x v="6"/>
    <x v="6"/>
    <x v="1"/>
    <x v="1"/>
    <x v="2"/>
    <x v="830"/>
    <x v="845"/>
    <n v="4.5"/>
    <x v="2"/>
    <n v="8.5"/>
    <x v="0"/>
    <x v="1"/>
  </r>
  <r>
    <x v="1"/>
    <x v="429"/>
    <x v="13"/>
    <x v="3"/>
    <x v="3"/>
    <x v="1"/>
    <x v="2"/>
    <x v="0"/>
    <x v="20"/>
    <x v="846"/>
    <n v="4.5"/>
    <x v="0"/>
    <n v="13.5"/>
    <x v="1"/>
    <x v="1"/>
  </r>
  <r>
    <x v="1"/>
    <x v="151"/>
    <x v="12"/>
    <x v="3"/>
    <x v="3"/>
    <x v="1"/>
    <x v="2"/>
    <x v="0"/>
    <x v="831"/>
    <x v="847"/>
    <n v="4.5"/>
    <x v="2"/>
    <n v="8.06"/>
    <x v="1"/>
    <x v="1"/>
  </r>
  <r>
    <x v="1"/>
    <x v="242"/>
    <x v="3"/>
    <x v="3"/>
    <x v="3"/>
    <x v="1"/>
    <x v="2"/>
    <x v="0"/>
    <x v="832"/>
    <x v="848"/>
    <n v="4.5"/>
    <x v="1"/>
    <n v="20.7"/>
    <x v="0"/>
    <x v="1"/>
  </r>
  <r>
    <x v="1"/>
    <x v="486"/>
    <x v="11"/>
    <x v="3"/>
    <x v="3"/>
    <x v="1"/>
    <x v="2"/>
    <x v="0"/>
    <x v="833"/>
    <x v="849"/>
    <n v="4.5"/>
    <x v="1"/>
    <n v="19.25"/>
    <x v="0"/>
    <x v="1"/>
  </r>
  <r>
    <x v="1"/>
    <x v="679"/>
    <x v="2"/>
    <x v="3"/>
    <x v="3"/>
    <x v="1"/>
    <x v="2"/>
    <x v="0"/>
    <x v="834"/>
    <x v="850"/>
    <n v="4.5"/>
    <x v="0"/>
    <n v="15.6"/>
    <x v="0"/>
    <x v="1"/>
  </r>
  <r>
    <x v="1"/>
    <x v="641"/>
    <x v="0"/>
    <x v="3"/>
    <x v="3"/>
    <x v="1"/>
    <x v="2"/>
    <x v="0"/>
    <x v="835"/>
    <x v="483"/>
    <n v="4.5"/>
    <x v="0"/>
    <n v="9.6"/>
    <x v="2"/>
    <x v="1"/>
  </r>
  <r>
    <x v="1"/>
    <x v="680"/>
    <x v="0"/>
    <x v="3"/>
    <x v="3"/>
    <x v="1"/>
    <x v="2"/>
    <x v="0"/>
    <x v="836"/>
    <x v="851"/>
    <n v="4.5"/>
    <x v="0"/>
    <n v="12.35"/>
    <x v="0"/>
    <x v="1"/>
  </r>
  <r>
    <x v="1"/>
    <x v="30"/>
    <x v="5"/>
    <x v="3"/>
    <x v="3"/>
    <x v="1"/>
    <x v="2"/>
    <x v="0"/>
    <x v="20"/>
    <x v="852"/>
    <n v="4.5"/>
    <x v="2"/>
    <n v="5.82"/>
    <x v="1"/>
    <x v="1"/>
  </r>
  <r>
    <x v="1"/>
    <x v="66"/>
    <x v="5"/>
    <x v="3"/>
    <x v="3"/>
    <x v="1"/>
    <x v="2"/>
    <x v="0"/>
    <x v="837"/>
    <x v="853"/>
    <n v="4.5"/>
    <x v="0"/>
    <n v="11.3"/>
    <x v="2"/>
    <x v="1"/>
  </r>
  <r>
    <x v="1"/>
    <x v="576"/>
    <x v="6"/>
    <x v="3"/>
    <x v="3"/>
    <x v="1"/>
    <x v="2"/>
    <x v="0"/>
    <x v="838"/>
    <x v="854"/>
    <n v="4.5"/>
    <x v="1"/>
    <n v="17.7"/>
    <x v="2"/>
    <x v="1"/>
  </r>
  <r>
    <x v="1"/>
    <x v="646"/>
    <x v="6"/>
    <x v="3"/>
    <x v="3"/>
    <x v="1"/>
    <x v="2"/>
    <x v="0"/>
    <x v="839"/>
    <x v="855"/>
    <n v="4.5"/>
    <x v="1"/>
    <n v="18.600000000000001"/>
    <x v="1"/>
    <x v="1"/>
  </r>
  <r>
    <x v="1"/>
    <x v="681"/>
    <x v="4"/>
    <x v="3"/>
    <x v="3"/>
    <x v="1"/>
    <x v="2"/>
    <x v="0"/>
    <x v="840"/>
    <x v="856"/>
    <n v="4.5"/>
    <x v="1"/>
    <n v="17.600000000000001"/>
    <x v="2"/>
    <x v="1"/>
  </r>
  <r>
    <x v="0"/>
    <x v="682"/>
    <x v="3"/>
    <x v="3"/>
    <x v="3"/>
    <x v="1"/>
    <x v="2"/>
    <x v="0"/>
    <x v="841"/>
    <x v="857"/>
    <n v="4.5"/>
    <x v="2"/>
    <n v="7.27"/>
    <x v="1"/>
    <x v="1"/>
  </r>
  <r>
    <x v="0"/>
    <x v="683"/>
    <x v="11"/>
    <x v="3"/>
    <x v="3"/>
    <x v="1"/>
    <x v="2"/>
    <x v="0"/>
    <x v="842"/>
    <x v="687"/>
    <n v="4.5"/>
    <x v="0"/>
    <n v="10.895"/>
    <x v="1"/>
    <x v="1"/>
  </r>
  <r>
    <x v="0"/>
    <x v="684"/>
    <x v="0"/>
    <x v="3"/>
    <x v="3"/>
    <x v="1"/>
    <x v="2"/>
    <x v="0"/>
    <x v="843"/>
    <x v="858"/>
    <n v="4.5"/>
    <x v="2"/>
    <n v="5.82"/>
    <x v="2"/>
    <x v="1"/>
  </r>
  <r>
    <x v="0"/>
    <x v="685"/>
    <x v="0"/>
    <x v="3"/>
    <x v="3"/>
    <x v="1"/>
    <x v="2"/>
    <x v="0"/>
    <x v="844"/>
    <x v="859"/>
    <n v="4.5"/>
    <x v="0"/>
    <n v="12.3"/>
    <x v="0"/>
    <x v="1"/>
  </r>
  <r>
    <x v="0"/>
    <x v="678"/>
    <x v="6"/>
    <x v="3"/>
    <x v="3"/>
    <x v="1"/>
    <x v="2"/>
    <x v="0"/>
    <x v="845"/>
    <x v="860"/>
    <n v="4.5"/>
    <x v="0"/>
    <n v="13.5"/>
    <x v="1"/>
    <x v="1"/>
  </r>
  <r>
    <x v="0"/>
    <x v="686"/>
    <x v="6"/>
    <x v="3"/>
    <x v="3"/>
    <x v="1"/>
    <x v="2"/>
    <x v="0"/>
    <x v="846"/>
    <x v="861"/>
    <n v="4.5"/>
    <x v="2"/>
    <n v="8.51"/>
    <x v="2"/>
    <x v="1"/>
  </r>
  <r>
    <x v="1"/>
    <x v="47"/>
    <x v="2"/>
    <x v="1"/>
    <x v="1"/>
    <x v="1"/>
    <x v="0"/>
    <x v="1"/>
    <x v="847"/>
    <x v="862"/>
    <n v="4.5"/>
    <x v="1"/>
    <n v="17.5"/>
    <x v="1"/>
    <x v="1"/>
  </r>
  <r>
    <x v="1"/>
    <x v="687"/>
    <x v="15"/>
    <x v="1"/>
    <x v="1"/>
    <x v="1"/>
    <x v="0"/>
    <x v="1"/>
    <x v="20"/>
    <x v="863"/>
    <n v="4.5"/>
    <x v="0"/>
    <n v="12.85"/>
    <x v="1"/>
    <x v="1"/>
  </r>
  <r>
    <x v="1"/>
    <x v="688"/>
    <x v="13"/>
    <x v="1"/>
    <x v="1"/>
    <x v="1"/>
    <x v="0"/>
    <x v="1"/>
    <x v="20"/>
    <x v="864"/>
    <n v="4.5"/>
    <x v="0"/>
    <n v="15.6"/>
    <x v="1"/>
    <x v="1"/>
  </r>
  <r>
    <x v="1"/>
    <x v="242"/>
    <x v="3"/>
    <x v="1"/>
    <x v="1"/>
    <x v="1"/>
    <x v="0"/>
    <x v="1"/>
    <x v="848"/>
    <x v="865"/>
    <n v="4.5"/>
    <x v="1"/>
    <n v="20.7"/>
    <x v="0"/>
    <x v="1"/>
  </r>
  <r>
    <x v="1"/>
    <x v="689"/>
    <x v="2"/>
    <x v="1"/>
    <x v="1"/>
    <x v="1"/>
    <x v="0"/>
    <x v="1"/>
    <x v="849"/>
    <x v="866"/>
    <n v="4.5"/>
    <x v="1"/>
    <n v="17"/>
    <x v="0"/>
    <x v="1"/>
  </r>
  <r>
    <x v="1"/>
    <x v="690"/>
    <x v="0"/>
    <x v="1"/>
    <x v="1"/>
    <x v="1"/>
    <x v="0"/>
    <x v="1"/>
    <x v="850"/>
    <x v="867"/>
    <n v="4.5"/>
    <x v="0"/>
    <n v="11.1"/>
    <x v="0"/>
    <x v="1"/>
  </r>
  <r>
    <x v="1"/>
    <x v="691"/>
    <x v="0"/>
    <x v="1"/>
    <x v="1"/>
    <x v="1"/>
    <x v="0"/>
    <x v="1"/>
    <x v="851"/>
    <x v="868"/>
    <n v="4.5"/>
    <x v="1"/>
    <n v="19.75"/>
    <x v="2"/>
    <x v="1"/>
  </r>
  <r>
    <x v="1"/>
    <x v="572"/>
    <x v="9"/>
    <x v="1"/>
    <x v="1"/>
    <x v="1"/>
    <x v="0"/>
    <x v="1"/>
    <x v="852"/>
    <x v="869"/>
    <n v="4.5"/>
    <x v="2"/>
    <n v="6.57"/>
    <x v="2"/>
    <x v="1"/>
  </r>
  <r>
    <x v="1"/>
    <x v="542"/>
    <x v="1"/>
    <x v="1"/>
    <x v="1"/>
    <x v="1"/>
    <x v="0"/>
    <x v="1"/>
    <x v="853"/>
    <x v="870"/>
    <n v="4.5"/>
    <x v="0"/>
    <n v="16.600000000000001"/>
    <x v="1"/>
    <x v="1"/>
  </r>
  <r>
    <x v="1"/>
    <x v="692"/>
    <x v="1"/>
    <x v="1"/>
    <x v="1"/>
    <x v="1"/>
    <x v="0"/>
    <x v="1"/>
    <x v="854"/>
    <x v="871"/>
    <n v="4.5"/>
    <x v="1"/>
    <n v="19.350000000000001"/>
    <x v="2"/>
    <x v="1"/>
  </r>
  <r>
    <x v="1"/>
    <x v="693"/>
    <x v="5"/>
    <x v="1"/>
    <x v="1"/>
    <x v="1"/>
    <x v="0"/>
    <x v="1"/>
    <x v="855"/>
    <x v="872"/>
    <n v="4.5"/>
    <x v="2"/>
    <n v="8.6"/>
    <x v="2"/>
    <x v="1"/>
  </r>
  <r>
    <x v="1"/>
    <x v="694"/>
    <x v="4"/>
    <x v="1"/>
    <x v="1"/>
    <x v="1"/>
    <x v="0"/>
    <x v="1"/>
    <x v="856"/>
    <x v="873"/>
    <n v="4.5"/>
    <x v="0"/>
    <n v="14.6"/>
    <x v="0"/>
    <x v="1"/>
  </r>
  <r>
    <x v="0"/>
    <x v="695"/>
    <x v="11"/>
    <x v="1"/>
    <x v="1"/>
    <x v="1"/>
    <x v="0"/>
    <x v="1"/>
    <x v="857"/>
    <x v="874"/>
    <n v="4.5"/>
    <x v="1"/>
    <n v="20.6"/>
    <x v="2"/>
    <x v="1"/>
  </r>
  <r>
    <x v="0"/>
    <x v="266"/>
    <x v="0"/>
    <x v="1"/>
    <x v="1"/>
    <x v="1"/>
    <x v="0"/>
    <x v="1"/>
    <x v="858"/>
    <x v="875"/>
    <n v="4.5"/>
    <x v="1"/>
    <n v="20.2"/>
    <x v="2"/>
    <x v="1"/>
  </r>
  <r>
    <x v="0"/>
    <x v="551"/>
    <x v="6"/>
    <x v="1"/>
    <x v="1"/>
    <x v="1"/>
    <x v="0"/>
    <x v="1"/>
    <x v="20"/>
    <x v="876"/>
    <n v="4.5"/>
    <x v="0"/>
    <n v="15.25"/>
    <x v="1"/>
    <x v="1"/>
  </r>
  <r>
    <x v="1"/>
    <x v="696"/>
    <x v="8"/>
    <x v="7"/>
    <x v="7"/>
    <x v="1"/>
    <x v="0"/>
    <x v="3"/>
    <x v="859"/>
    <x v="877"/>
    <n v="4.5"/>
    <x v="0"/>
    <n v="15.85"/>
    <x v="2"/>
    <x v="1"/>
  </r>
  <r>
    <x v="1"/>
    <x v="697"/>
    <x v="8"/>
    <x v="7"/>
    <x v="7"/>
    <x v="1"/>
    <x v="0"/>
    <x v="3"/>
    <x v="860"/>
    <x v="878"/>
    <n v="4.5"/>
    <x v="0"/>
    <n v="15.85"/>
    <x v="2"/>
    <x v="1"/>
  </r>
  <r>
    <x v="1"/>
    <x v="698"/>
    <x v="11"/>
    <x v="7"/>
    <x v="7"/>
    <x v="1"/>
    <x v="0"/>
    <x v="3"/>
    <x v="861"/>
    <x v="879"/>
    <n v="4.5"/>
    <x v="2"/>
    <n v="7.5750000000000002"/>
    <x v="2"/>
    <x v="1"/>
  </r>
  <r>
    <x v="1"/>
    <x v="178"/>
    <x v="11"/>
    <x v="7"/>
    <x v="7"/>
    <x v="1"/>
    <x v="0"/>
    <x v="3"/>
    <x v="862"/>
    <x v="880"/>
    <n v="4.5"/>
    <x v="1"/>
    <n v="19.849999999999998"/>
    <x v="1"/>
    <x v="1"/>
  </r>
  <r>
    <x v="1"/>
    <x v="699"/>
    <x v="2"/>
    <x v="7"/>
    <x v="7"/>
    <x v="1"/>
    <x v="0"/>
    <x v="3"/>
    <x v="863"/>
    <x v="881"/>
    <n v="4.5"/>
    <x v="2"/>
    <n v="5.6950000000000003"/>
    <x v="2"/>
    <x v="1"/>
  </r>
  <r>
    <x v="1"/>
    <x v="700"/>
    <x v="2"/>
    <x v="7"/>
    <x v="7"/>
    <x v="1"/>
    <x v="0"/>
    <x v="3"/>
    <x v="20"/>
    <x v="882"/>
    <n v="4.5"/>
    <x v="1"/>
    <n v="18.25"/>
    <x v="1"/>
    <x v="1"/>
  </r>
  <r>
    <x v="1"/>
    <x v="701"/>
    <x v="2"/>
    <x v="7"/>
    <x v="7"/>
    <x v="1"/>
    <x v="0"/>
    <x v="3"/>
    <x v="864"/>
    <x v="883"/>
    <n v="4.5"/>
    <x v="2"/>
    <n v="7.56"/>
    <x v="2"/>
    <x v="1"/>
  </r>
  <r>
    <x v="1"/>
    <x v="525"/>
    <x v="1"/>
    <x v="7"/>
    <x v="7"/>
    <x v="1"/>
    <x v="0"/>
    <x v="3"/>
    <x v="865"/>
    <x v="884"/>
    <n v="4.5"/>
    <x v="1"/>
    <n v="20.099999999999998"/>
    <x v="2"/>
    <x v="1"/>
  </r>
  <r>
    <x v="1"/>
    <x v="702"/>
    <x v="5"/>
    <x v="7"/>
    <x v="7"/>
    <x v="1"/>
    <x v="0"/>
    <x v="3"/>
    <x v="866"/>
    <x v="885"/>
    <n v="4.5"/>
    <x v="1"/>
    <n v="20.5"/>
    <x v="0"/>
    <x v="1"/>
  </r>
  <r>
    <x v="1"/>
    <x v="329"/>
    <x v="5"/>
    <x v="7"/>
    <x v="7"/>
    <x v="1"/>
    <x v="0"/>
    <x v="3"/>
    <x v="867"/>
    <x v="886"/>
    <n v="4.5"/>
    <x v="2"/>
    <n v="5.8250000000000002"/>
    <x v="2"/>
    <x v="1"/>
  </r>
  <r>
    <x v="1"/>
    <x v="101"/>
    <x v="5"/>
    <x v="7"/>
    <x v="7"/>
    <x v="1"/>
    <x v="0"/>
    <x v="3"/>
    <x v="868"/>
    <x v="887"/>
    <n v="4.5"/>
    <x v="0"/>
    <n v="12.3"/>
    <x v="2"/>
    <x v="1"/>
  </r>
  <r>
    <x v="1"/>
    <x v="703"/>
    <x v="5"/>
    <x v="7"/>
    <x v="7"/>
    <x v="1"/>
    <x v="0"/>
    <x v="3"/>
    <x v="869"/>
    <x v="888"/>
    <n v="4.5"/>
    <x v="0"/>
    <n v="13.5"/>
    <x v="2"/>
    <x v="1"/>
  </r>
  <r>
    <x v="1"/>
    <x v="192"/>
    <x v="5"/>
    <x v="7"/>
    <x v="7"/>
    <x v="1"/>
    <x v="0"/>
    <x v="3"/>
    <x v="870"/>
    <x v="889"/>
    <n v="4.5"/>
    <x v="0"/>
    <n v="14.6"/>
    <x v="2"/>
    <x v="1"/>
  </r>
  <r>
    <x v="1"/>
    <x v="704"/>
    <x v="5"/>
    <x v="7"/>
    <x v="7"/>
    <x v="1"/>
    <x v="0"/>
    <x v="3"/>
    <x v="871"/>
    <x v="890"/>
    <n v="4.5"/>
    <x v="1"/>
    <n v="19.600000000000001"/>
    <x v="2"/>
    <x v="1"/>
  </r>
  <r>
    <x v="1"/>
    <x v="705"/>
    <x v="10"/>
    <x v="7"/>
    <x v="7"/>
    <x v="1"/>
    <x v="0"/>
    <x v="3"/>
    <x v="872"/>
    <x v="891"/>
    <n v="4.5"/>
    <x v="0"/>
    <n v="13.85"/>
    <x v="2"/>
    <x v="1"/>
  </r>
  <r>
    <x v="0"/>
    <x v="706"/>
    <x v="13"/>
    <x v="7"/>
    <x v="7"/>
    <x v="1"/>
    <x v="0"/>
    <x v="3"/>
    <x v="873"/>
    <x v="892"/>
    <n v="4.5"/>
    <x v="0"/>
    <n v="15.5"/>
    <x v="1"/>
    <x v="1"/>
  </r>
  <r>
    <x v="0"/>
    <x v="676"/>
    <x v="3"/>
    <x v="7"/>
    <x v="7"/>
    <x v="1"/>
    <x v="0"/>
    <x v="3"/>
    <x v="874"/>
    <x v="893"/>
    <n v="4.5"/>
    <x v="2"/>
    <n v="6.8250000000000002"/>
    <x v="2"/>
    <x v="1"/>
  </r>
  <r>
    <x v="0"/>
    <x v="707"/>
    <x v="2"/>
    <x v="7"/>
    <x v="7"/>
    <x v="1"/>
    <x v="0"/>
    <x v="3"/>
    <x v="875"/>
    <x v="894"/>
    <n v="4.5"/>
    <x v="0"/>
    <n v="9.1"/>
    <x v="1"/>
    <x v="1"/>
  </r>
  <r>
    <x v="0"/>
    <x v="708"/>
    <x v="2"/>
    <x v="7"/>
    <x v="7"/>
    <x v="1"/>
    <x v="0"/>
    <x v="3"/>
    <x v="876"/>
    <x v="895"/>
    <n v="4.5"/>
    <x v="1"/>
    <n v="17.350000000000001"/>
    <x v="2"/>
    <x v="1"/>
  </r>
  <r>
    <x v="0"/>
    <x v="709"/>
    <x v="2"/>
    <x v="7"/>
    <x v="7"/>
    <x v="1"/>
    <x v="0"/>
    <x v="3"/>
    <x v="877"/>
    <x v="896"/>
    <n v="4.5"/>
    <x v="1"/>
    <n v="17.7"/>
    <x v="2"/>
    <x v="1"/>
  </r>
  <r>
    <x v="0"/>
    <x v="710"/>
    <x v="0"/>
    <x v="7"/>
    <x v="7"/>
    <x v="1"/>
    <x v="0"/>
    <x v="3"/>
    <x v="878"/>
    <x v="897"/>
    <n v="4.5"/>
    <x v="2"/>
    <n v="6.76"/>
    <x v="2"/>
    <x v="1"/>
  </r>
  <r>
    <x v="0"/>
    <x v="711"/>
    <x v="6"/>
    <x v="7"/>
    <x v="7"/>
    <x v="1"/>
    <x v="0"/>
    <x v="3"/>
    <x v="879"/>
    <x v="898"/>
    <n v="4.5"/>
    <x v="0"/>
    <n v="9.3000000000000007"/>
    <x v="1"/>
    <x v="1"/>
  </r>
  <r>
    <x v="0"/>
    <x v="712"/>
    <x v="4"/>
    <x v="7"/>
    <x v="7"/>
    <x v="1"/>
    <x v="0"/>
    <x v="3"/>
    <x v="880"/>
    <x v="899"/>
    <n v="4.5"/>
    <x v="0"/>
    <n v="13"/>
    <x v="2"/>
    <x v="1"/>
  </r>
  <r>
    <x v="1"/>
    <x v="428"/>
    <x v="13"/>
    <x v="7"/>
    <x v="7"/>
    <x v="1"/>
    <x v="0"/>
    <x v="3"/>
    <x v="881"/>
    <x v="900"/>
    <n v="4.5"/>
    <x v="2"/>
    <n v="6.8"/>
    <x v="2"/>
    <x v="1"/>
  </r>
  <r>
    <x v="1"/>
    <x v="713"/>
    <x v="8"/>
    <x v="7"/>
    <x v="7"/>
    <x v="1"/>
    <x v="0"/>
    <x v="3"/>
    <x v="882"/>
    <x v="901"/>
    <n v="4.5"/>
    <x v="2"/>
    <n v="6.55"/>
    <x v="1"/>
    <x v="1"/>
  </r>
  <r>
    <x v="1"/>
    <x v="714"/>
    <x v="1"/>
    <x v="7"/>
    <x v="7"/>
    <x v="1"/>
    <x v="0"/>
    <x v="3"/>
    <x v="883"/>
    <x v="902"/>
    <n v="4.5"/>
    <x v="0"/>
    <n v="11.5"/>
    <x v="1"/>
    <x v="1"/>
  </r>
  <r>
    <x v="0"/>
    <x v="450"/>
    <x v="11"/>
    <x v="7"/>
    <x v="7"/>
    <x v="1"/>
    <x v="0"/>
    <x v="3"/>
    <x v="884"/>
    <x v="903"/>
    <n v="4.5"/>
    <x v="1"/>
    <n v="18.850000000000001"/>
    <x v="2"/>
    <x v="1"/>
  </r>
  <r>
    <x v="1"/>
    <x v="643"/>
    <x v="5"/>
    <x v="3"/>
    <x v="3"/>
    <x v="1"/>
    <x v="2"/>
    <x v="0"/>
    <x v="20"/>
    <x v="904"/>
    <n v="4.4000000000000004"/>
    <x v="0"/>
    <n v="8.93"/>
    <x v="1"/>
    <x v="1"/>
  </r>
  <r>
    <x v="1"/>
    <x v="715"/>
    <x v="6"/>
    <x v="7"/>
    <x v="7"/>
    <x v="1"/>
    <x v="0"/>
    <x v="3"/>
    <x v="885"/>
    <x v="905"/>
    <n v="4.4000000000000004"/>
    <x v="0"/>
    <n v="15.25"/>
    <x v="1"/>
    <x v="1"/>
  </r>
  <r>
    <x v="1"/>
    <x v="668"/>
    <x v="9"/>
    <x v="0"/>
    <x v="0"/>
    <x v="0"/>
    <x v="0"/>
    <x v="0"/>
    <x v="886"/>
    <x v="906"/>
    <n v="4.4000000000000004"/>
    <x v="2"/>
    <n v="8.3650000000000002"/>
    <x v="2"/>
    <x v="1"/>
  </r>
  <r>
    <x v="0"/>
    <x v="716"/>
    <x v="0"/>
    <x v="8"/>
    <x v="8"/>
    <x v="2"/>
    <x v="1"/>
    <x v="0"/>
    <x v="887"/>
    <x v="907"/>
    <n v="4.4000000000000004"/>
    <x v="2"/>
    <n v="8.75"/>
    <x v="2"/>
    <x v="1"/>
  </r>
  <r>
    <x v="1"/>
    <x v="369"/>
    <x v="6"/>
    <x v="1"/>
    <x v="1"/>
    <x v="1"/>
    <x v="0"/>
    <x v="1"/>
    <x v="888"/>
    <x v="908"/>
    <n v="4.4000000000000004"/>
    <x v="1"/>
    <n v="19.75"/>
    <x v="2"/>
    <x v="1"/>
  </r>
  <r>
    <x v="1"/>
    <x v="717"/>
    <x v="3"/>
    <x v="1"/>
    <x v="1"/>
    <x v="1"/>
    <x v="0"/>
    <x v="1"/>
    <x v="889"/>
    <x v="909"/>
    <n v="4.4000000000000004"/>
    <x v="2"/>
    <n v="7.8550000000000004"/>
    <x v="1"/>
    <x v="1"/>
  </r>
  <r>
    <x v="0"/>
    <x v="718"/>
    <x v="7"/>
    <x v="3"/>
    <x v="3"/>
    <x v="1"/>
    <x v="2"/>
    <x v="0"/>
    <x v="890"/>
    <x v="910"/>
    <n v="4.4000000000000004"/>
    <x v="0"/>
    <n v="11.8"/>
    <x v="2"/>
    <x v="1"/>
  </r>
  <r>
    <x v="0"/>
    <x v="719"/>
    <x v="0"/>
    <x v="7"/>
    <x v="9"/>
    <x v="0"/>
    <x v="1"/>
    <x v="2"/>
    <x v="891"/>
    <x v="911"/>
    <n v="4.4000000000000004"/>
    <x v="0"/>
    <n v="11.1"/>
    <x v="2"/>
    <x v="1"/>
  </r>
  <r>
    <x v="1"/>
    <x v="184"/>
    <x v="0"/>
    <x v="1"/>
    <x v="1"/>
    <x v="1"/>
    <x v="0"/>
    <x v="1"/>
    <x v="892"/>
    <x v="912"/>
    <n v="4.4000000000000004"/>
    <x v="0"/>
    <n v="16.350000000000001"/>
    <x v="1"/>
    <x v="1"/>
  </r>
  <r>
    <x v="1"/>
    <x v="720"/>
    <x v="13"/>
    <x v="7"/>
    <x v="7"/>
    <x v="1"/>
    <x v="0"/>
    <x v="3"/>
    <x v="893"/>
    <x v="291"/>
    <n v="4.4000000000000004"/>
    <x v="0"/>
    <n v="10.3"/>
    <x v="2"/>
    <x v="1"/>
  </r>
  <r>
    <x v="0"/>
    <x v="721"/>
    <x v="6"/>
    <x v="7"/>
    <x v="9"/>
    <x v="0"/>
    <x v="1"/>
    <x v="2"/>
    <x v="894"/>
    <x v="913"/>
    <n v="4.4000000000000004"/>
    <x v="1"/>
    <n v="17.600000000000001"/>
    <x v="2"/>
    <x v="1"/>
  </r>
  <r>
    <x v="0"/>
    <x v="722"/>
    <x v="2"/>
    <x v="5"/>
    <x v="5"/>
    <x v="2"/>
    <x v="1"/>
    <x v="0"/>
    <x v="895"/>
    <x v="914"/>
    <n v="4.4000000000000004"/>
    <x v="0"/>
    <n v="9.2850000000000001"/>
    <x v="2"/>
    <x v="1"/>
  </r>
  <r>
    <x v="1"/>
    <x v="49"/>
    <x v="13"/>
    <x v="3"/>
    <x v="3"/>
    <x v="1"/>
    <x v="2"/>
    <x v="0"/>
    <x v="896"/>
    <x v="915"/>
    <n v="4.4000000000000004"/>
    <x v="2"/>
    <n v="7.9749999999999996"/>
    <x v="1"/>
    <x v="1"/>
  </r>
  <r>
    <x v="1"/>
    <x v="723"/>
    <x v="0"/>
    <x v="3"/>
    <x v="3"/>
    <x v="1"/>
    <x v="2"/>
    <x v="0"/>
    <x v="897"/>
    <x v="458"/>
    <n v="4.4000000000000004"/>
    <x v="2"/>
    <n v="6.59"/>
    <x v="0"/>
    <x v="1"/>
  </r>
  <r>
    <x v="1"/>
    <x v="724"/>
    <x v="13"/>
    <x v="2"/>
    <x v="2"/>
    <x v="0"/>
    <x v="1"/>
    <x v="0"/>
    <x v="898"/>
    <x v="916"/>
    <n v="4.4000000000000004"/>
    <x v="2"/>
    <n v="6.4450000000000003"/>
    <x v="2"/>
    <x v="1"/>
  </r>
  <r>
    <x v="0"/>
    <x v="725"/>
    <x v="0"/>
    <x v="2"/>
    <x v="2"/>
    <x v="0"/>
    <x v="1"/>
    <x v="0"/>
    <x v="899"/>
    <x v="917"/>
    <n v="4.4000000000000004"/>
    <x v="2"/>
    <n v="6.11"/>
    <x v="0"/>
    <x v="1"/>
  </r>
  <r>
    <x v="0"/>
    <x v="726"/>
    <x v="3"/>
    <x v="2"/>
    <x v="2"/>
    <x v="0"/>
    <x v="1"/>
    <x v="0"/>
    <x v="900"/>
    <x v="918"/>
    <n v="4.4000000000000004"/>
    <x v="1"/>
    <n v="20.25"/>
    <x v="1"/>
    <x v="1"/>
  </r>
  <r>
    <x v="0"/>
    <x v="727"/>
    <x v="8"/>
    <x v="4"/>
    <x v="4"/>
    <x v="2"/>
    <x v="1"/>
    <x v="0"/>
    <x v="901"/>
    <x v="919"/>
    <n v="4.4000000000000004"/>
    <x v="1"/>
    <n v="20.85"/>
    <x v="2"/>
    <x v="1"/>
  </r>
  <r>
    <x v="1"/>
    <x v="249"/>
    <x v="1"/>
    <x v="5"/>
    <x v="5"/>
    <x v="2"/>
    <x v="1"/>
    <x v="0"/>
    <x v="902"/>
    <x v="920"/>
    <n v="4.4000000000000004"/>
    <x v="1"/>
    <n v="18.850000000000001"/>
    <x v="1"/>
    <x v="1"/>
  </r>
  <r>
    <x v="1"/>
    <x v="728"/>
    <x v="11"/>
    <x v="2"/>
    <x v="2"/>
    <x v="0"/>
    <x v="1"/>
    <x v="0"/>
    <x v="903"/>
    <x v="921"/>
    <n v="4.4000000000000004"/>
    <x v="0"/>
    <n v="13.1"/>
    <x v="1"/>
    <x v="1"/>
  </r>
  <r>
    <x v="1"/>
    <x v="729"/>
    <x v="13"/>
    <x v="4"/>
    <x v="4"/>
    <x v="2"/>
    <x v="1"/>
    <x v="0"/>
    <x v="904"/>
    <x v="922"/>
    <n v="4.4000000000000004"/>
    <x v="2"/>
    <n v="5.9850000000000003"/>
    <x v="1"/>
    <x v="1"/>
  </r>
  <r>
    <x v="1"/>
    <x v="127"/>
    <x v="7"/>
    <x v="6"/>
    <x v="6"/>
    <x v="1"/>
    <x v="1"/>
    <x v="2"/>
    <x v="905"/>
    <x v="923"/>
    <n v="4.4000000000000004"/>
    <x v="0"/>
    <n v="16.350000000000001"/>
    <x v="2"/>
    <x v="1"/>
  </r>
  <r>
    <x v="1"/>
    <x v="730"/>
    <x v="1"/>
    <x v="7"/>
    <x v="9"/>
    <x v="0"/>
    <x v="1"/>
    <x v="2"/>
    <x v="906"/>
    <x v="924"/>
    <n v="4.4000000000000004"/>
    <x v="0"/>
    <n v="15.7"/>
    <x v="0"/>
    <x v="1"/>
  </r>
  <r>
    <x v="1"/>
    <x v="731"/>
    <x v="5"/>
    <x v="5"/>
    <x v="5"/>
    <x v="2"/>
    <x v="0"/>
    <x v="0"/>
    <x v="20"/>
    <x v="925"/>
    <n v="4.4000000000000004"/>
    <x v="0"/>
    <n v="12.15"/>
    <x v="1"/>
    <x v="1"/>
  </r>
  <r>
    <x v="1"/>
    <x v="732"/>
    <x v="2"/>
    <x v="0"/>
    <x v="0"/>
    <x v="0"/>
    <x v="0"/>
    <x v="0"/>
    <x v="907"/>
    <x v="926"/>
    <n v="4.4000000000000004"/>
    <x v="0"/>
    <n v="8.8949999999999996"/>
    <x v="1"/>
    <x v="1"/>
  </r>
  <r>
    <x v="1"/>
    <x v="273"/>
    <x v="2"/>
    <x v="7"/>
    <x v="7"/>
    <x v="1"/>
    <x v="0"/>
    <x v="3"/>
    <x v="908"/>
    <x v="927"/>
    <n v="4.4000000000000004"/>
    <x v="0"/>
    <n v="10.895"/>
    <x v="1"/>
    <x v="1"/>
  </r>
  <r>
    <x v="1"/>
    <x v="733"/>
    <x v="10"/>
    <x v="8"/>
    <x v="8"/>
    <x v="2"/>
    <x v="1"/>
    <x v="0"/>
    <x v="909"/>
    <x v="928"/>
    <n v="4.4000000000000004"/>
    <x v="0"/>
    <n v="15.35"/>
    <x v="1"/>
    <x v="1"/>
  </r>
  <r>
    <x v="0"/>
    <x v="734"/>
    <x v="0"/>
    <x v="7"/>
    <x v="7"/>
    <x v="1"/>
    <x v="0"/>
    <x v="3"/>
    <x v="910"/>
    <x v="929"/>
    <n v="4.4000000000000004"/>
    <x v="1"/>
    <n v="19"/>
    <x v="2"/>
    <x v="1"/>
  </r>
  <r>
    <x v="1"/>
    <x v="128"/>
    <x v="6"/>
    <x v="7"/>
    <x v="7"/>
    <x v="1"/>
    <x v="0"/>
    <x v="3"/>
    <x v="911"/>
    <x v="930"/>
    <n v="4.4000000000000004"/>
    <x v="1"/>
    <n v="17.7"/>
    <x v="0"/>
    <x v="1"/>
  </r>
  <r>
    <x v="1"/>
    <x v="735"/>
    <x v="6"/>
    <x v="7"/>
    <x v="7"/>
    <x v="1"/>
    <x v="0"/>
    <x v="3"/>
    <x v="912"/>
    <x v="931"/>
    <n v="4.4000000000000004"/>
    <x v="1"/>
    <n v="19.2"/>
    <x v="2"/>
    <x v="1"/>
  </r>
  <r>
    <x v="1"/>
    <x v="321"/>
    <x v="11"/>
    <x v="7"/>
    <x v="7"/>
    <x v="1"/>
    <x v="0"/>
    <x v="3"/>
    <x v="913"/>
    <x v="932"/>
    <n v="4.4000000000000004"/>
    <x v="0"/>
    <n v="15.6"/>
    <x v="2"/>
    <x v="1"/>
  </r>
  <r>
    <x v="1"/>
    <x v="30"/>
    <x v="5"/>
    <x v="1"/>
    <x v="1"/>
    <x v="1"/>
    <x v="0"/>
    <x v="1"/>
    <x v="914"/>
    <x v="933"/>
    <n v="4.4000000000000004"/>
    <x v="2"/>
    <n v="5.82"/>
    <x v="2"/>
    <x v="1"/>
  </r>
  <r>
    <x v="0"/>
    <x v="736"/>
    <x v="7"/>
    <x v="7"/>
    <x v="7"/>
    <x v="1"/>
    <x v="0"/>
    <x v="3"/>
    <x v="915"/>
    <x v="934"/>
    <n v="4.4000000000000004"/>
    <x v="1"/>
    <n v="20.350000000000001"/>
    <x v="0"/>
    <x v="1"/>
  </r>
  <r>
    <x v="0"/>
    <x v="737"/>
    <x v="3"/>
    <x v="7"/>
    <x v="7"/>
    <x v="1"/>
    <x v="0"/>
    <x v="3"/>
    <x v="20"/>
    <x v="935"/>
    <n v="4.4000000000000004"/>
    <x v="1"/>
    <n v="19.2"/>
    <x v="1"/>
    <x v="1"/>
  </r>
  <r>
    <x v="0"/>
    <x v="143"/>
    <x v="14"/>
    <x v="8"/>
    <x v="8"/>
    <x v="2"/>
    <x v="1"/>
    <x v="0"/>
    <x v="916"/>
    <x v="936"/>
    <n v="4.4000000000000004"/>
    <x v="2"/>
    <n v="7.42"/>
    <x v="1"/>
    <x v="1"/>
  </r>
  <r>
    <x v="1"/>
    <x v="33"/>
    <x v="5"/>
    <x v="2"/>
    <x v="2"/>
    <x v="0"/>
    <x v="1"/>
    <x v="0"/>
    <x v="917"/>
    <x v="937"/>
    <n v="4.4000000000000004"/>
    <x v="2"/>
    <n v="7.67"/>
    <x v="0"/>
    <x v="1"/>
  </r>
  <r>
    <x v="1"/>
    <x v="57"/>
    <x v="0"/>
    <x v="5"/>
    <x v="5"/>
    <x v="2"/>
    <x v="0"/>
    <x v="0"/>
    <x v="20"/>
    <x v="938"/>
    <n v="4.4000000000000004"/>
    <x v="0"/>
    <n v="9.5"/>
    <x v="1"/>
    <x v="1"/>
  </r>
  <r>
    <x v="1"/>
    <x v="738"/>
    <x v="11"/>
    <x v="4"/>
    <x v="4"/>
    <x v="2"/>
    <x v="0"/>
    <x v="0"/>
    <x v="918"/>
    <x v="939"/>
    <n v="4.4000000000000004"/>
    <x v="0"/>
    <n v="16"/>
    <x v="2"/>
    <x v="1"/>
  </r>
  <r>
    <x v="1"/>
    <x v="168"/>
    <x v="5"/>
    <x v="0"/>
    <x v="0"/>
    <x v="0"/>
    <x v="0"/>
    <x v="0"/>
    <x v="919"/>
    <x v="176"/>
    <n v="4.4000000000000004"/>
    <x v="1"/>
    <n v="19.100000000000001"/>
    <x v="0"/>
    <x v="1"/>
  </r>
  <r>
    <x v="1"/>
    <x v="739"/>
    <x v="10"/>
    <x v="0"/>
    <x v="0"/>
    <x v="0"/>
    <x v="0"/>
    <x v="0"/>
    <x v="920"/>
    <x v="940"/>
    <n v="4.4000000000000004"/>
    <x v="2"/>
    <n v="7.39"/>
    <x v="0"/>
    <x v="1"/>
  </r>
  <r>
    <x v="1"/>
    <x v="740"/>
    <x v="6"/>
    <x v="0"/>
    <x v="0"/>
    <x v="0"/>
    <x v="0"/>
    <x v="0"/>
    <x v="921"/>
    <x v="941"/>
    <n v="4.4000000000000004"/>
    <x v="2"/>
    <n v="6.48"/>
    <x v="2"/>
    <x v="1"/>
  </r>
  <r>
    <x v="1"/>
    <x v="741"/>
    <x v="8"/>
    <x v="0"/>
    <x v="0"/>
    <x v="0"/>
    <x v="0"/>
    <x v="0"/>
    <x v="20"/>
    <x v="942"/>
    <n v="4.4000000000000004"/>
    <x v="0"/>
    <n v="13.65"/>
    <x v="1"/>
    <x v="1"/>
  </r>
  <r>
    <x v="1"/>
    <x v="742"/>
    <x v="3"/>
    <x v="0"/>
    <x v="0"/>
    <x v="0"/>
    <x v="0"/>
    <x v="0"/>
    <x v="922"/>
    <x v="943"/>
    <n v="4.4000000000000004"/>
    <x v="0"/>
    <n v="9.3000000000000007"/>
    <x v="2"/>
    <x v="1"/>
  </r>
  <r>
    <x v="1"/>
    <x v="320"/>
    <x v="3"/>
    <x v="0"/>
    <x v="0"/>
    <x v="0"/>
    <x v="0"/>
    <x v="0"/>
    <x v="923"/>
    <x v="944"/>
    <n v="4.4000000000000004"/>
    <x v="0"/>
    <n v="13"/>
    <x v="0"/>
    <x v="1"/>
  </r>
  <r>
    <x v="1"/>
    <x v="743"/>
    <x v="2"/>
    <x v="0"/>
    <x v="0"/>
    <x v="0"/>
    <x v="0"/>
    <x v="0"/>
    <x v="924"/>
    <x v="945"/>
    <n v="4.4000000000000004"/>
    <x v="0"/>
    <n v="12.15"/>
    <x v="1"/>
    <x v="1"/>
  </r>
  <r>
    <x v="1"/>
    <x v="744"/>
    <x v="0"/>
    <x v="0"/>
    <x v="0"/>
    <x v="0"/>
    <x v="0"/>
    <x v="0"/>
    <x v="925"/>
    <x v="946"/>
    <n v="4.4000000000000004"/>
    <x v="0"/>
    <n v="12.5"/>
    <x v="2"/>
    <x v="1"/>
  </r>
  <r>
    <x v="1"/>
    <x v="745"/>
    <x v="9"/>
    <x v="0"/>
    <x v="0"/>
    <x v="0"/>
    <x v="0"/>
    <x v="0"/>
    <x v="926"/>
    <x v="947"/>
    <n v="4.4000000000000004"/>
    <x v="2"/>
    <n v="8.26"/>
    <x v="2"/>
    <x v="1"/>
  </r>
  <r>
    <x v="1"/>
    <x v="746"/>
    <x v="9"/>
    <x v="0"/>
    <x v="0"/>
    <x v="0"/>
    <x v="0"/>
    <x v="0"/>
    <x v="20"/>
    <x v="948"/>
    <n v="4.4000000000000004"/>
    <x v="1"/>
    <n v="19.7"/>
    <x v="1"/>
    <x v="1"/>
  </r>
  <r>
    <x v="1"/>
    <x v="747"/>
    <x v="5"/>
    <x v="0"/>
    <x v="0"/>
    <x v="0"/>
    <x v="0"/>
    <x v="0"/>
    <x v="927"/>
    <x v="949"/>
    <n v="4.4000000000000004"/>
    <x v="0"/>
    <n v="14.6"/>
    <x v="1"/>
    <x v="1"/>
  </r>
  <r>
    <x v="1"/>
    <x v="748"/>
    <x v="5"/>
    <x v="0"/>
    <x v="0"/>
    <x v="0"/>
    <x v="0"/>
    <x v="0"/>
    <x v="928"/>
    <x v="950"/>
    <n v="4.4000000000000004"/>
    <x v="1"/>
    <n v="18.350000000000001"/>
    <x v="1"/>
    <x v="1"/>
  </r>
  <r>
    <x v="1"/>
    <x v="749"/>
    <x v="5"/>
    <x v="0"/>
    <x v="0"/>
    <x v="0"/>
    <x v="0"/>
    <x v="0"/>
    <x v="929"/>
    <x v="951"/>
    <n v="4.4000000000000004"/>
    <x v="1"/>
    <n v="20.7"/>
    <x v="2"/>
    <x v="1"/>
  </r>
  <r>
    <x v="1"/>
    <x v="750"/>
    <x v="10"/>
    <x v="0"/>
    <x v="0"/>
    <x v="0"/>
    <x v="0"/>
    <x v="0"/>
    <x v="20"/>
    <x v="427"/>
    <n v="4.4000000000000004"/>
    <x v="0"/>
    <n v="11.15"/>
    <x v="1"/>
    <x v="1"/>
  </r>
  <r>
    <x v="1"/>
    <x v="751"/>
    <x v="4"/>
    <x v="0"/>
    <x v="0"/>
    <x v="0"/>
    <x v="0"/>
    <x v="0"/>
    <x v="930"/>
    <x v="952"/>
    <n v="4.4000000000000004"/>
    <x v="0"/>
    <n v="13.5"/>
    <x v="2"/>
    <x v="1"/>
  </r>
  <r>
    <x v="1"/>
    <x v="132"/>
    <x v="4"/>
    <x v="0"/>
    <x v="0"/>
    <x v="0"/>
    <x v="0"/>
    <x v="0"/>
    <x v="931"/>
    <x v="953"/>
    <n v="4.4000000000000004"/>
    <x v="0"/>
    <n v="13.85"/>
    <x v="2"/>
    <x v="1"/>
  </r>
  <r>
    <x v="1"/>
    <x v="307"/>
    <x v="4"/>
    <x v="0"/>
    <x v="0"/>
    <x v="0"/>
    <x v="0"/>
    <x v="0"/>
    <x v="932"/>
    <x v="954"/>
    <n v="4.4000000000000004"/>
    <x v="0"/>
    <n v="15.5"/>
    <x v="2"/>
    <x v="1"/>
  </r>
  <r>
    <x v="0"/>
    <x v="752"/>
    <x v="13"/>
    <x v="0"/>
    <x v="0"/>
    <x v="0"/>
    <x v="0"/>
    <x v="0"/>
    <x v="933"/>
    <x v="955"/>
    <n v="4.4000000000000004"/>
    <x v="0"/>
    <n v="8.8949999999999996"/>
    <x v="2"/>
    <x v="1"/>
  </r>
  <r>
    <x v="0"/>
    <x v="753"/>
    <x v="13"/>
    <x v="0"/>
    <x v="0"/>
    <x v="0"/>
    <x v="0"/>
    <x v="0"/>
    <x v="934"/>
    <x v="956"/>
    <n v="4.4000000000000004"/>
    <x v="0"/>
    <n v="16"/>
    <x v="0"/>
    <x v="1"/>
  </r>
  <r>
    <x v="0"/>
    <x v="497"/>
    <x v="13"/>
    <x v="0"/>
    <x v="0"/>
    <x v="0"/>
    <x v="0"/>
    <x v="0"/>
    <x v="935"/>
    <x v="957"/>
    <n v="4.4000000000000004"/>
    <x v="1"/>
    <n v="19.350000000000001"/>
    <x v="2"/>
    <x v="1"/>
  </r>
  <r>
    <x v="0"/>
    <x v="754"/>
    <x v="13"/>
    <x v="0"/>
    <x v="0"/>
    <x v="0"/>
    <x v="0"/>
    <x v="0"/>
    <x v="936"/>
    <x v="958"/>
    <n v="4.4000000000000004"/>
    <x v="1"/>
    <n v="20.25"/>
    <x v="1"/>
    <x v="1"/>
  </r>
  <r>
    <x v="0"/>
    <x v="683"/>
    <x v="11"/>
    <x v="0"/>
    <x v="0"/>
    <x v="0"/>
    <x v="0"/>
    <x v="0"/>
    <x v="937"/>
    <x v="959"/>
    <n v="4.4000000000000004"/>
    <x v="0"/>
    <n v="10.895"/>
    <x v="1"/>
    <x v="1"/>
  </r>
  <r>
    <x v="0"/>
    <x v="755"/>
    <x v="11"/>
    <x v="0"/>
    <x v="0"/>
    <x v="0"/>
    <x v="0"/>
    <x v="0"/>
    <x v="938"/>
    <x v="960"/>
    <n v="4.4000000000000004"/>
    <x v="1"/>
    <n v="18.25"/>
    <x v="0"/>
    <x v="1"/>
  </r>
  <r>
    <x v="0"/>
    <x v="480"/>
    <x v="2"/>
    <x v="0"/>
    <x v="0"/>
    <x v="0"/>
    <x v="0"/>
    <x v="0"/>
    <x v="939"/>
    <x v="961"/>
    <n v="4.4000000000000004"/>
    <x v="2"/>
    <n v="7.8250000000000002"/>
    <x v="0"/>
    <x v="1"/>
  </r>
  <r>
    <x v="0"/>
    <x v="716"/>
    <x v="0"/>
    <x v="0"/>
    <x v="0"/>
    <x v="0"/>
    <x v="0"/>
    <x v="0"/>
    <x v="940"/>
    <x v="962"/>
    <n v="4.4000000000000004"/>
    <x v="2"/>
    <n v="8.75"/>
    <x v="2"/>
    <x v="1"/>
  </r>
  <r>
    <x v="0"/>
    <x v="756"/>
    <x v="0"/>
    <x v="0"/>
    <x v="0"/>
    <x v="0"/>
    <x v="0"/>
    <x v="0"/>
    <x v="941"/>
    <x v="963"/>
    <n v="4.4000000000000004"/>
    <x v="0"/>
    <n v="12.5"/>
    <x v="2"/>
    <x v="1"/>
  </r>
  <r>
    <x v="0"/>
    <x v="439"/>
    <x v="0"/>
    <x v="0"/>
    <x v="0"/>
    <x v="0"/>
    <x v="0"/>
    <x v="0"/>
    <x v="942"/>
    <x v="964"/>
    <n v="4.4000000000000004"/>
    <x v="0"/>
    <n v="16.25"/>
    <x v="2"/>
    <x v="1"/>
  </r>
  <r>
    <x v="0"/>
    <x v="757"/>
    <x v="0"/>
    <x v="0"/>
    <x v="0"/>
    <x v="0"/>
    <x v="0"/>
    <x v="0"/>
    <x v="943"/>
    <x v="965"/>
    <n v="4.4000000000000004"/>
    <x v="0"/>
    <n v="16.5"/>
    <x v="2"/>
    <x v="1"/>
  </r>
  <r>
    <x v="0"/>
    <x v="758"/>
    <x v="0"/>
    <x v="0"/>
    <x v="0"/>
    <x v="0"/>
    <x v="0"/>
    <x v="0"/>
    <x v="944"/>
    <x v="966"/>
    <n v="4.4000000000000004"/>
    <x v="1"/>
    <n v="17.75"/>
    <x v="2"/>
    <x v="1"/>
  </r>
  <r>
    <x v="0"/>
    <x v="759"/>
    <x v="0"/>
    <x v="0"/>
    <x v="0"/>
    <x v="0"/>
    <x v="0"/>
    <x v="0"/>
    <x v="945"/>
    <x v="967"/>
    <n v="4.4000000000000004"/>
    <x v="1"/>
    <n v="20.6"/>
    <x v="2"/>
    <x v="1"/>
  </r>
  <r>
    <x v="0"/>
    <x v="760"/>
    <x v="7"/>
    <x v="0"/>
    <x v="0"/>
    <x v="0"/>
    <x v="0"/>
    <x v="0"/>
    <x v="946"/>
    <x v="968"/>
    <n v="4.4000000000000004"/>
    <x v="2"/>
    <n v="6.1550000000000002"/>
    <x v="0"/>
    <x v="1"/>
  </r>
  <r>
    <x v="0"/>
    <x v="761"/>
    <x v="6"/>
    <x v="0"/>
    <x v="0"/>
    <x v="0"/>
    <x v="0"/>
    <x v="0"/>
    <x v="947"/>
    <x v="969"/>
    <n v="4.4000000000000004"/>
    <x v="0"/>
    <n v="11.35"/>
    <x v="2"/>
    <x v="1"/>
  </r>
  <r>
    <x v="0"/>
    <x v="762"/>
    <x v="6"/>
    <x v="0"/>
    <x v="0"/>
    <x v="0"/>
    <x v="0"/>
    <x v="0"/>
    <x v="948"/>
    <x v="970"/>
    <n v="4.4000000000000004"/>
    <x v="0"/>
    <n v="13.35"/>
    <x v="0"/>
    <x v="1"/>
  </r>
  <r>
    <x v="0"/>
    <x v="510"/>
    <x v="6"/>
    <x v="0"/>
    <x v="0"/>
    <x v="0"/>
    <x v="0"/>
    <x v="0"/>
    <x v="20"/>
    <x v="971"/>
    <n v="4.4000000000000004"/>
    <x v="1"/>
    <n v="16.850000000000001"/>
    <x v="1"/>
    <x v="1"/>
  </r>
  <r>
    <x v="0"/>
    <x v="763"/>
    <x v="4"/>
    <x v="0"/>
    <x v="0"/>
    <x v="0"/>
    <x v="0"/>
    <x v="0"/>
    <x v="20"/>
    <x v="747"/>
    <n v="4.4000000000000004"/>
    <x v="2"/>
    <n v="6.11"/>
    <x v="1"/>
    <x v="1"/>
  </r>
  <r>
    <x v="0"/>
    <x v="471"/>
    <x v="4"/>
    <x v="0"/>
    <x v="0"/>
    <x v="0"/>
    <x v="0"/>
    <x v="0"/>
    <x v="949"/>
    <x v="972"/>
    <n v="4.4000000000000004"/>
    <x v="2"/>
    <n v="8.27"/>
    <x v="0"/>
    <x v="1"/>
  </r>
  <r>
    <x v="0"/>
    <x v="764"/>
    <x v="15"/>
    <x v="0"/>
    <x v="0"/>
    <x v="0"/>
    <x v="0"/>
    <x v="0"/>
    <x v="950"/>
    <x v="973"/>
    <n v="4.4000000000000004"/>
    <x v="2"/>
    <n v="7.6"/>
    <x v="0"/>
    <x v="1"/>
  </r>
  <r>
    <x v="0"/>
    <x v="765"/>
    <x v="11"/>
    <x v="0"/>
    <x v="0"/>
    <x v="0"/>
    <x v="0"/>
    <x v="0"/>
    <x v="886"/>
    <x v="974"/>
    <n v="4.4000000000000004"/>
    <x v="2"/>
    <n v="8.5749999999999993"/>
    <x v="2"/>
    <x v="1"/>
  </r>
  <r>
    <x v="0"/>
    <x v="766"/>
    <x v="0"/>
    <x v="0"/>
    <x v="0"/>
    <x v="0"/>
    <x v="0"/>
    <x v="0"/>
    <x v="951"/>
    <x v="975"/>
    <n v="4.4000000000000004"/>
    <x v="0"/>
    <n v="10.5"/>
    <x v="1"/>
    <x v="1"/>
  </r>
  <r>
    <x v="1"/>
    <x v="767"/>
    <x v="13"/>
    <x v="7"/>
    <x v="9"/>
    <x v="0"/>
    <x v="1"/>
    <x v="2"/>
    <x v="952"/>
    <x v="976"/>
    <n v="4.4000000000000004"/>
    <x v="2"/>
    <n v="8.3550000000000004"/>
    <x v="1"/>
    <x v="1"/>
  </r>
  <r>
    <x v="1"/>
    <x v="495"/>
    <x v="11"/>
    <x v="7"/>
    <x v="9"/>
    <x v="0"/>
    <x v="1"/>
    <x v="2"/>
    <x v="953"/>
    <x v="977"/>
    <n v="4.4000000000000004"/>
    <x v="0"/>
    <n v="8.8949999999999996"/>
    <x v="0"/>
    <x v="1"/>
  </r>
  <r>
    <x v="1"/>
    <x v="53"/>
    <x v="2"/>
    <x v="7"/>
    <x v="9"/>
    <x v="0"/>
    <x v="1"/>
    <x v="2"/>
    <x v="954"/>
    <x v="978"/>
    <n v="4.4000000000000004"/>
    <x v="2"/>
    <n v="7.3"/>
    <x v="0"/>
    <x v="1"/>
  </r>
  <r>
    <x v="1"/>
    <x v="768"/>
    <x v="0"/>
    <x v="7"/>
    <x v="9"/>
    <x v="0"/>
    <x v="1"/>
    <x v="2"/>
    <x v="955"/>
    <x v="979"/>
    <n v="4.4000000000000004"/>
    <x v="2"/>
    <n v="7.51"/>
    <x v="2"/>
    <x v="1"/>
  </r>
  <r>
    <x v="1"/>
    <x v="769"/>
    <x v="0"/>
    <x v="7"/>
    <x v="9"/>
    <x v="0"/>
    <x v="1"/>
    <x v="2"/>
    <x v="956"/>
    <x v="980"/>
    <n v="4.4000000000000004"/>
    <x v="1"/>
    <n v="18.7"/>
    <x v="2"/>
    <x v="1"/>
  </r>
  <r>
    <x v="1"/>
    <x v="770"/>
    <x v="0"/>
    <x v="7"/>
    <x v="9"/>
    <x v="0"/>
    <x v="1"/>
    <x v="2"/>
    <x v="957"/>
    <x v="981"/>
    <n v="4.4000000000000004"/>
    <x v="0"/>
    <n v="11.1"/>
    <x v="0"/>
    <x v="1"/>
  </r>
  <r>
    <x v="1"/>
    <x v="771"/>
    <x v="0"/>
    <x v="7"/>
    <x v="9"/>
    <x v="0"/>
    <x v="1"/>
    <x v="2"/>
    <x v="958"/>
    <x v="982"/>
    <n v="4.4000000000000004"/>
    <x v="0"/>
    <n v="8.7850000000000001"/>
    <x v="2"/>
    <x v="1"/>
  </r>
  <r>
    <x v="1"/>
    <x v="188"/>
    <x v="1"/>
    <x v="7"/>
    <x v="9"/>
    <x v="0"/>
    <x v="1"/>
    <x v="2"/>
    <x v="959"/>
    <x v="983"/>
    <n v="4.4000000000000004"/>
    <x v="2"/>
    <n v="5.4"/>
    <x v="2"/>
    <x v="1"/>
  </r>
  <r>
    <x v="1"/>
    <x v="772"/>
    <x v="5"/>
    <x v="7"/>
    <x v="9"/>
    <x v="0"/>
    <x v="1"/>
    <x v="2"/>
    <x v="960"/>
    <x v="984"/>
    <n v="4.4000000000000004"/>
    <x v="2"/>
    <n v="6.5250000000000004"/>
    <x v="0"/>
    <x v="1"/>
  </r>
  <r>
    <x v="1"/>
    <x v="70"/>
    <x v="7"/>
    <x v="7"/>
    <x v="9"/>
    <x v="0"/>
    <x v="1"/>
    <x v="2"/>
    <x v="961"/>
    <x v="985"/>
    <n v="4.4000000000000004"/>
    <x v="0"/>
    <n v="9.8000000000000007"/>
    <x v="2"/>
    <x v="1"/>
  </r>
  <r>
    <x v="1"/>
    <x v="580"/>
    <x v="10"/>
    <x v="7"/>
    <x v="9"/>
    <x v="0"/>
    <x v="1"/>
    <x v="2"/>
    <x v="962"/>
    <x v="986"/>
    <n v="4.4000000000000004"/>
    <x v="0"/>
    <n v="12.15"/>
    <x v="0"/>
    <x v="1"/>
  </r>
  <r>
    <x v="1"/>
    <x v="773"/>
    <x v="6"/>
    <x v="7"/>
    <x v="9"/>
    <x v="0"/>
    <x v="1"/>
    <x v="2"/>
    <x v="963"/>
    <x v="987"/>
    <n v="4.4000000000000004"/>
    <x v="1"/>
    <n v="17.850000000000001"/>
    <x v="1"/>
    <x v="1"/>
  </r>
  <r>
    <x v="1"/>
    <x v="774"/>
    <x v="6"/>
    <x v="7"/>
    <x v="9"/>
    <x v="0"/>
    <x v="1"/>
    <x v="2"/>
    <x v="964"/>
    <x v="988"/>
    <n v="4.4000000000000004"/>
    <x v="0"/>
    <n v="9"/>
    <x v="0"/>
    <x v="1"/>
  </r>
  <r>
    <x v="1"/>
    <x v="775"/>
    <x v="6"/>
    <x v="7"/>
    <x v="9"/>
    <x v="0"/>
    <x v="1"/>
    <x v="2"/>
    <x v="965"/>
    <x v="989"/>
    <n v="4.4000000000000004"/>
    <x v="0"/>
    <n v="9.3949999999999996"/>
    <x v="2"/>
    <x v="1"/>
  </r>
  <r>
    <x v="0"/>
    <x v="776"/>
    <x v="11"/>
    <x v="7"/>
    <x v="9"/>
    <x v="0"/>
    <x v="1"/>
    <x v="2"/>
    <x v="966"/>
    <x v="990"/>
    <n v="4.4000000000000004"/>
    <x v="0"/>
    <n v="13.6"/>
    <x v="0"/>
    <x v="1"/>
  </r>
  <r>
    <x v="0"/>
    <x v="451"/>
    <x v="2"/>
    <x v="7"/>
    <x v="9"/>
    <x v="0"/>
    <x v="1"/>
    <x v="2"/>
    <x v="967"/>
    <x v="942"/>
    <n v="4.4000000000000004"/>
    <x v="0"/>
    <n v="9.5"/>
    <x v="0"/>
    <x v="1"/>
  </r>
  <r>
    <x v="0"/>
    <x v="777"/>
    <x v="2"/>
    <x v="7"/>
    <x v="9"/>
    <x v="0"/>
    <x v="1"/>
    <x v="2"/>
    <x v="968"/>
    <x v="991"/>
    <n v="4.4000000000000004"/>
    <x v="2"/>
    <n v="4.5549999999999997"/>
    <x v="2"/>
    <x v="1"/>
  </r>
  <r>
    <x v="0"/>
    <x v="559"/>
    <x v="7"/>
    <x v="7"/>
    <x v="9"/>
    <x v="0"/>
    <x v="1"/>
    <x v="2"/>
    <x v="969"/>
    <x v="992"/>
    <n v="4.4000000000000004"/>
    <x v="2"/>
    <n v="5.3049999999999997"/>
    <x v="2"/>
    <x v="1"/>
  </r>
  <r>
    <x v="0"/>
    <x v="413"/>
    <x v="6"/>
    <x v="7"/>
    <x v="9"/>
    <x v="0"/>
    <x v="1"/>
    <x v="2"/>
    <x v="970"/>
    <x v="993"/>
    <n v="4.4000000000000004"/>
    <x v="0"/>
    <n v="9.5"/>
    <x v="1"/>
    <x v="1"/>
  </r>
  <r>
    <x v="0"/>
    <x v="433"/>
    <x v="15"/>
    <x v="7"/>
    <x v="9"/>
    <x v="0"/>
    <x v="1"/>
    <x v="2"/>
    <x v="971"/>
    <x v="994"/>
    <n v="4.4000000000000004"/>
    <x v="1"/>
    <n v="17.7"/>
    <x v="0"/>
    <x v="1"/>
  </r>
  <r>
    <x v="1"/>
    <x v="778"/>
    <x v="11"/>
    <x v="7"/>
    <x v="9"/>
    <x v="0"/>
    <x v="1"/>
    <x v="2"/>
    <x v="972"/>
    <x v="995"/>
    <n v="4.4000000000000004"/>
    <x v="0"/>
    <n v="11.15"/>
    <x v="0"/>
    <x v="1"/>
  </r>
  <r>
    <x v="1"/>
    <x v="22"/>
    <x v="2"/>
    <x v="2"/>
    <x v="2"/>
    <x v="0"/>
    <x v="1"/>
    <x v="0"/>
    <x v="973"/>
    <x v="996"/>
    <n v="4.4000000000000004"/>
    <x v="2"/>
    <n v="6.85"/>
    <x v="1"/>
    <x v="1"/>
  </r>
  <r>
    <x v="1"/>
    <x v="515"/>
    <x v="13"/>
    <x v="2"/>
    <x v="2"/>
    <x v="0"/>
    <x v="1"/>
    <x v="0"/>
    <x v="20"/>
    <x v="997"/>
    <n v="4.4000000000000004"/>
    <x v="1"/>
    <n v="17.350000000000001"/>
    <x v="1"/>
    <x v="1"/>
  </r>
  <r>
    <x v="1"/>
    <x v="779"/>
    <x v="13"/>
    <x v="2"/>
    <x v="2"/>
    <x v="0"/>
    <x v="1"/>
    <x v="0"/>
    <x v="974"/>
    <x v="998"/>
    <n v="4.4000000000000004"/>
    <x v="1"/>
    <n v="17.75"/>
    <x v="2"/>
    <x v="1"/>
  </r>
  <r>
    <x v="1"/>
    <x v="499"/>
    <x v="8"/>
    <x v="2"/>
    <x v="2"/>
    <x v="0"/>
    <x v="1"/>
    <x v="0"/>
    <x v="975"/>
    <x v="611"/>
    <n v="4.4000000000000004"/>
    <x v="2"/>
    <n v="5.78"/>
    <x v="0"/>
    <x v="1"/>
  </r>
  <r>
    <x v="1"/>
    <x v="177"/>
    <x v="3"/>
    <x v="2"/>
    <x v="2"/>
    <x v="0"/>
    <x v="1"/>
    <x v="0"/>
    <x v="976"/>
    <x v="639"/>
    <n v="4.4000000000000004"/>
    <x v="0"/>
    <n v="15.85"/>
    <x v="0"/>
    <x v="1"/>
  </r>
  <r>
    <x v="1"/>
    <x v="322"/>
    <x v="11"/>
    <x v="2"/>
    <x v="2"/>
    <x v="0"/>
    <x v="1"/>
    <x v="0"/>
    <x v="977"/>
    <x v="999"/>
    <n v="4.4000000000000004"/>
    <x v="1"/>
    <n v="19.100000000000001"/>
    <x v="2"/>
    <x v="1"/>
  </r>
  <r>
    <x v="1"/>
    <x v="780"/>
    <x v="2"/>
    <x v="2"/>
    <x v="2"/>
    <x v="0"/>
    <x v="1"/>
    <x v="0"/>
    <x v="978"/>
    <x v="1000"/>
    <n v="4.4000000000000004"/>
    <x v="0"/>
    <n v="13.3"/>
    <x v="2"/>
    <x v="1"/>
  </r>
  <r>
    <x v="1"/>
    <x v="781"/>
    <x v="9"/>
    <x v="2"/>
    <x v="2"/>
    <x v="0"/>
    <x v="1"/>
    <x v="0"/>
    <x v="979"/>
    <x v="1001"/>
    <n v="4.4000000000000004"/>
    <x v="2"/>
    <n v="7.85"/>
    <x v="0"/>
    <x v="1"/>
  </r>
  <r>
    <x v="1"/>
    <x v="782"/>
    <x v="1"/>
    <x v="2"/>
    <x v="2"/>
    <x v="0"/>
    <x v="1"/>
    <x v="0"/>
    <x v="980"/>
    <x v="939"/>
    <n v="4.4000000000000004"/>
    <x v="2"/>
    <n v="8.6"/>
    <x v="2"/>
    <x v="1"/>
  </r>
  <r>
    <x v="1"/>
    <x v="88"/>
    <x v="1"/>
    <x v="2"/>
    <x v="2"/>
    <x v="0"/>
    <x v="1"/>
    <x v="0"/>
    <x v="981"/>
    <x v="1002"/>
    <n v="4.4000000000000004"/>
    <x v="0"/>
    <n v="11.395"/>
    <x v="1"/>
    <x v="1"/>
  </r>
  <r>
    <x v="1"/>
    <x v="730"/>
    <x v="1"/>
    <x v="2"/>
    <x v="2"/>
    <x v="0"/>
    <x v="1"/>
    <x v="0"/>
    <x v="982"/>
    <x v="1003"/>
    <n v="4.4000000000000004"/>
    <x v="0"/>
    <n v="15.7"/>
    <x v="2"/>
    <x v="1"/>
  </r>
  <r>
    <x v="1"/>
    <x v="190"/>
    <x v="1"/>
    <x v="2"/>
    <x v="2"/>
    <x v="0"/>
    <x v="1"/>
    <x v="0"/>
    <x v="983"/>
    <x v="1004"/>
    <n v="4.4000000000000004"/>
    <x v="1"/>
    <n v="18.75"/>
    <x v="2"/>
    <x v="1"/>
  </r>
  <r>
    <x v="1"/>
    <x v="69"/>
    <x v="5"/>
    <x v="2"/>
    <x v="2"/>
    <x v="0"/>
    <x v="1"/>
    <x v="0"/>
    <x v="984"/>
    <x v="69"/>
    <n v="4.4000000000000004"/>
    <x v="1"/>
    <n v="19.100000000000001"/>
    <x v="2"/>
    <x v="1"/>
  </r>
  <r>
    <x v="1"/>
    <x v="582"/>
    <x v="10"/>
    <x v="2"/>
    <x v="2"/>
    <x v="0"/>
    <x v="1"/>
    <x v="0"/>
    <x v="20"/>
    <x v="1005"/>
    <n v="4.4000000000000004"/>
    <x v="0"/>
    <n v="12.15"/>
    <x v="1"/>
    <x v="1"/>
  </r>
  <r>
    <x v="1"/>
    <x v="783"/>
    <x v="10"/>
    <x v="2"/>
    <x v="2"/>
    <x v="0"/>
    <x v="1"/>
    <x v="0"/>
    <x v="985"/>
    <x v="1006"/>
    <n v="4.4000000000000004"/>
    <x v="1"/>
    <n v="17.75"/>
    <x v="2"/>
    <x v="1"/>
  </r>
  <r>
    <x v="1"/>
    <x v="740"/>
    <x v="6"/>
    <x v="2"/>
    <x v="2"/>
    <x v="0"/>
    <x v="1"/>
    <x v="0"/>
    <x v="986"/>
    <x v="1007"/>
    <n v="4.4000000000000004"/>
    <x v="2"/>
    <n v="6.48"/>
    <x v="2"/>
    <x v="1"/>
  </r>
  <r>
    <x v="1"/>
    <x v="784"/>
    <x v="6"/>
    <x v="2"/>
    <x v="2"/>
    <x v="0"/>
    <x v="1"/>
    <x v="0"/>
    <x v="20"/>
    <x v="1008"/>
    <n v="4.4000000000000004"/>
    <x v="1"/>
    <n v="17.5"/>
    <x v="1"/>
    <x v="1"/>
  </r>
  <r>
    <x v="1"/>
    <x v="646"/>
    <x v="6"/>
    <x v="2"/>
    <x v="2"/>
    <x v="0"/>
    <x v="1"/>
    <x v="0"/>
    <x v="987"/>
    <x v="713"/>
    <n v="4.4000000000000004"/>
    <x v="1"/>
    <n v="18.600000000000001"/>
    <x v="1"/>
    <x v="1"/>
  </r>
  <r>
    <x v="1"/>
    <x v="785"/>
    <x v="15"/>
    <x v="2"/>
    <x v="2"/>
    <x v="0"/>
    <x v="1"/>
    <x v="0"/>
    <x v="988"/>
    <x v="1009"/>
    <n v="4.4000000000000004"/>
    <x v="2"/>
    <n v="7.4349999999999996"/>
    <x v="2"/>
    <x v="1"/>
  </r>
  <r>
    <x v="0"/>
    <x v="786"/>
    <x v="2"/>
    <x v="2"/>
    <x v="2"/>
    <x v="0"/>
    <x v="1"/>
    <x v="0"/>
    <x v="989"/>
    <x v="1010"/>
    <n v="4.4000000000000004"/>
    <x v="0"/>
    <n v="14"/>
    <x v="0"/>
    <x v="1"/>
  </r>
  <r>
    <x v="0"/>
    <x v="376"/>
    <x v="2"/>
    <x v="2"/>
    <x v="2"/>
    <x v="0"/>
    <x v="1"/>
    <x v="0"/>
    <x v="990"/>
    <x v="534"/>
    <n v="4.4000000000000004"/>
    <x v="0"/>
    <n v="14.35"/>
    <x v="2"/>
    <x v="1"/>
  </r>
  <r>
    <x v="0"/>
    <x v="708"/>
    <x v="2"/>
    <x v="2"/>
    <x v="2"/>
    <x v="0"/>
    <x v="1"/>
    <x v="0"/>
    <x v="991"/>
    <x v="1011"/>
    <n v="4.4000000000000004"/>
    <x v="1"/>
    <n v="17.350000000000001"/>
    <x v="2"/>
    <x v="1"/>
  </r>
  <r>
    <x v="0"/>
    <x v="684"/>
    <x v="0"/>
    <x v="2"/>
    <x v="2"/>
    <x v="0"/>
    <x v="1"/>
    <x v="0"/>
    <x v="992"/>
    <x v="1012"/>
    <n v="4.4000000000000004"/>
    <x v="2"/>
    <n v="5.82"/>
    <x v="2"/>
    <x v="1"/>
  </r>
  <r>
    <x v="0"/>
    <x v="787"/>
    <x v="0"/>
    <x v="2"/>
    <x v="2"/>
    <x v="0"/>
    <x v="1"/>
    <x v="0"/>
    <x v="993"/>
    <x v="1013"/>
    <n v="4.4000000000000004"/>
    <x v="0"/>
    <n v="8.9600000000000009"/>
    <x v="2"/>
    <x v="1"/>
  </r>
  <r>
    <x v="0"/>
    <x v="788"/>
    <x v="7"/>
    <x v="2"/>
    <x v="2"/>
    <x v="0"/>
    <x v="1"/>
    <x v="0"/>
    <x v="994"/>
    <x v="1014"/>
    <n v="4.4000000000000004"/>
    <x v="2"/>
    <n v="6.9850000000000003"/>
    <x v="0"/>
    <x v="1"/>
  </r>
  <r>
    <x v="0"/>
    <x v="789"/>
    <x v="6"/>
    <x v="2"/>
    <x v="2"/>
    <x v="0"/>
    <x v="1"/>
    <x v="0"/>
    <x v="995"/>
    <x v="1015"/>
    <n v="4.4000000000000004"/>
    <x v="2"/>
    <n v="5.59"/>
    <x v="2"/>
    <x v="1"/>
  </r>
  <r>
    <x v="0"/>
    <x v="790"/>
    <x v="6"/>
    <x v="2"/>
    <x v="2"/>
    <x v="0"/>
    <x v="1"/>
    <x v="0"/>
    <x v="996"/>
    <x v="1016"/>
    <n v="4.4000000000000004"/>
    <x v="0"/>
    <n v="13.65"/>
    <x v="1"/>
    <x v="1"/>
  </r>
  <r>
    <x v="0"/>
    <x v="791"/>
    <x v="6"/>
    <x v="2"/>
    <x v="2"/>
    <x v="0"/>
    <x v="1"/>
    <x v="0"/>
    <x v="997"/>
    <x v="1017"/>
    <n v="4.4000000000000004"/>
    <x v="0"/>
    <n v="13.8"/>
    <x v="2"/>
    <x v="1"/>
  </r>
  <r>
    <x v="1"/>
    <x v="233"/>
    <x v="13"/>
    <x v="5"/>
    <x v="5"/>
    <x v="2"/>
    <x v="0"/>
    <x v="0"/>
    <x v="998"/>
    <x v="1018"/>
    <n v="4.4000000000000004"/>
    <x v="0"/>
    <n v="9.8000000000000007"/>
    <x v="2"/>
    <x v="1"/>
  </r>
  <r>
    <x v="1"/>
    <x v="585"/>
    <x v="11"/>
    <x v="5"/>
    <x v="5"/>
    <x v="2"/>
    <x v="0"/>
    <x v="0"/>
    <x v="999"/>
    <x v="980"/>
    <n v="4.4000000000000004"/>
    <x v="0"/>
    <n v="16.7"/>
    <x v="1"/>
    <x v="1"/>
  </r>
  <r>
    <x v="1"/>
    <x v="792"/>
    <x v="13"/>
    <x v="4"/>
    <x v="4"/>
    <x v="2"/>
    <x v="0"/>
    <x v="0"/>
    <x v="1000"/>
    <x v="1019"/>
    <n v="4.4000000000000004"/>
    <x v="0"/>
    <n v="12.3"/>
    <x v="0"/>
    <x v="1"/>
  </r>
  <r>
    <x v="1"/>
    <x v="404"/>
    <x v="13"/>
    <x v="4"/>
    <x v="4"/>
    <x v="2"/>
    <x v="0"/>
    <x v="0"/>
    <x v="1001"/>
    <x v="734"/>
    <n v="4.4000000000000004"/>
    <x v="0"/>
    <n v="12.65"/>
    <x v="2"/>
    <x v="1"/>
  </r>
  <r>
    <x v="1"/>
    <x v="584"/>
    <x v="8"/>
    <x v="4"/>
    <x v="4"/>
    <x v="2"/>
    <x v="0"/>
    <x v="0"/>
    <x v="1002"/>
    <x v="1020"/>
    <n v="4.4000000000000004"/>
    <x v="2"/>
    <n v="4.6349999999999998"/>
    <x v="0"/>
    <x v="1"/>
  </r>
  <r>
    <x v="1"/>
    <x v="793"/>
    <x v="8"/>
    <x v="4"/>
    <x v="4"/>
    <x v="2"/>
    <x v="0"/>
    <x v="0"/>
    <x v="1003"/>
    <x v="1021"/>
    <n v="4.4000000000000004"/>
    <x v="0"/>
    <n v="9.3000000000000007"/>
    <x v="0"/>
    <x v="1"/>
  </r>
  <r>
    <x v="1"/>
    <x v="794"/>
    <x v="8"/>
    <x v="4"/>
    <x v="4"/>
    <x v="2"/>
    <x v="0"/>
    <x v="0"/>
    <x v="1004"/>
    <x v="1022"/>
    <n v="4.4000000000000004"/>
    <x v="0"/>
    <n v="10.195"/>
    <x v="2"/>
    <x v="1"/>
  </r>
  <r>
    <x v="1"/>
    <x v="795"/>
    <x v="3"/>
    <x v="4"/>
    <x v="4"/>
    <x v="2"/>
    <x v="0"/>
    <x v="0"/>
    <x v="1005"/>
    <x v="1023"/>
    <n v="4.4000000000000004"/>
    <x v="2"/>
    <n v="7.55"/>
    <x v="2"/>
    <x v="1"/>
  </r>
  <r>
    <x v="1"/>
    <x v="355"/>
    <x v="3"/>
    <x v="4"/>
    <x v="4"/>
    <x v="2"/>
    <x v="0"/>
    <x v="0"/>
    <x v="1006"/>
    <x v="1024"/>
    <n v="4.4000000000000004"/>
    <x v="0"/>
    <n v="12.35"/>
    <x v="1"/>
    <x v="1"/>
  </r>
  <r>
    <x v="1"/>
    <x v="472"/>
    <x v="3"/>
    <x v="4"/>
    <x v="4"/>
    <x v="2"/>
    <x v="0"/>
    <x v="0"/>
    <x v="20"/>
    <x v="1025"/>
    <n v="4.4000000000000004"/>
    <x v="0"/>
    <n v="14.15"/>
    <x v="1"/>
    <x v="1"/>
  </r>
  <r>
    <x v="1"/>
    <x v="796"/>
    <x v="11"/>
    <x v="4"/>
    <x v="4"/>
    <x v="2"/>
    <x v="0"/>
    <x v="0"/>
    <x v="1007"/>
    <x v="1026"/>
    <n v="4.4000000000000004"/>
    <x v="1"/>
    <n v="17.7"/>
    <x v="2"/>
    <x v="1"/>
  </r>
  <r>
    <x v="1"/>
    <x v="797"/>
    <x v="2"/>
    <x v="4"/>
    <x v="4"/>
    <x v="2"/>
    <x v="0"/>
    <x v="0"/>
    <x v="1008"/>
    <x v="1027"/>
    <n v="4.4000000000000004"/>
    <x v="1"/>
    <n v="17.850000000000001"/>
    <x v="2"/>
    <x v="1"/>
  </r>
  <r>
    <x v="1"/>
    <x v="798"/>
    <x v="0"/>
    <x v="4"/>
    <x v="4"/>
    <x v="2"/>
    <x v="0"/>
    <x v="0"/>
    <x v="1009"/>
    <x v="1028"/>
    <n v="4.4000000000000004"/>
    <x v="0"/>
    <n v="9.2100000000000009"/>
    <x v="1"/>
    <x v="1"/>
  </r>
  <r>
    <x v="1"/>
    <x v="799"/>
    <x v="0"/>
    <x v="4"/>
    <x v="4"/>
    <x v="2"/>
    <x v="0"/>
    <x v="0"/>
    <x v="1010"/>
    <x v="1029"/>
    <n v="4.4000000000000004"/>
    <x v="1"/>
    <n v="18.2"/>
    <x v="2"/>
    <x v="1"/>
  </r>
  <r>
    <x v="1"/>
    <x v="800"/>
    <x v="5"/>
    <x v="4"/>
    <x v="4"/>
    <x v="2"/>
    <x v="1"/>
    <x v="0"/>
    <x v="1011"/>
    <x v="1030"/>
    <n v="4.4000000000000004"/>
    <x v="0"/>
    <n v="8.85"/>
    <x v="1"/>
    <x v="1"/>
  </r>
  <r>
    <x v="1"/>
    <x v="103"/>
    <x v="5"/>
    <x v="4"/>
    <x v="4"/>
    <x v="2"/>
    <x v="1"/>
    <x v="0"/>
    <x v="1012"/>
    <x v="1031"/>
    <n v="4.4000000000000004"/>
    <x v="1"/>
    <n v="17.100000000000001"/>
    <x v="2"/>
    <x v="1"/>
  </r>
  <r>
    <x v="1"/>
    <x v="748"/>
    <x v="5"/>
    <x v="4"/>
    <x v="4"/>
    <x v="2"/>
    <x v="1"/>
    <x v="0"/>
    <x v="1013"/>
    <x v="1032"/>
    <n v="4.4000000000000004"/>
    <x v="1"/>
    <n v="18.350000000000001"/>
    <x v="1"/>
    <x v="1"/>
  </r>
  <r>
    <x v="1"/>
    <x v="801"/>
    <x v="5"/>
    <x v="4"/>
    <x v="4"/>
    <x v="2"/>
    <x v="1"/>
    <x v="0"/>
    <x v="1014"/>
    <x v="1033"/>
    <n v="4.4000000000000004"/>
    <x v="1"/>
    <n v="20.2"/>
    <x v="0"/>
    <x v="1"/>
  </r>
  <r>
    <x v="1"/>
    <x v="280"/>
    <x v="7"/>
    <x v="4"/>
    <x v="4"/>
    <x v="2"/>
    <x v="1"/>
    <x v="0"/>
    <x v="1015"/>
    <x v="867"/>
    <n v="4.4000000000000004"/>
    <x v="0"/>
    <n v="14.8"/>
    <x v="2"/>
    <x v="1"/>
  </r>
  <r>
    <x v="1"/>
    <x v="802"/>
    <x v="14"/>
    <x v="4"/>
    <x v="4"/>
    <x v="2"/>
    <x v="1"/>
    <x v="0"/>
    <x v="1016"/>
    <x v="1034"/>
    <n v="4.4000000000000004"/>
    <x v="0"/>
    <n v="11.65"/>
    <x v="2"/>
    <x v="1"/>
  </r>
  <r>
    <x v="1"/>
    <x v="773"/>
    <x v="6"/>
    <x v="4"/>
    <x v="4"/>
    <x v="2"/>
    <x v="1"/>
    <x v="0"/>
    <x v="1017"/>
    <x v="1035"/>
    <n v="4.4000000000000004"/>
    <x v="1"/>
    <n v="17.850000000000001"/>
    <x v="1"/>
    <x v="1"/>
  </r>
  <r>
    <x v="1"/>
    <x v="803"/>
    <x v="13"/>
    <x v="5"/>
    <x v="5"/>
    <x v="2"/>
    <x v="1"/>
    <x v="0"/>
    <x v="1018"/>
    <x v="1036"/>
    <n v="4.4000000000000004"/>
    <x v="2"/>
    <n v="7.4450000000000003"/>
    <x v="2"/>
    <x v="1"/>
  </r>
  <r>
    <x v="1"/>
    <x v="429"/>
    <x v="13"/>
    <x v="5"/>
    <x v="5"/>
    <x v="2"/>
    <x v="1"/>
    <x v="0"/>
    <x v="1019"/>
    <x v="1037"/>
    <n v="4.4000000000000004"/>
    <x v="0"/>
    <n v="13.5"/>
    <x v="2"/>
    <x v="1"/>
  </r>
  <r>
    <x v="1"/>
    <x v="804"/>
    <x v="11"/>
    <x v="5"/>
    <x v="5"/>
    <x v="2"/>
    <x v="1"/>
    <x v="0"/>
    <x v="1020"/>
    <x v="1038"/>
    <n v="4.4000000000000004"/>
    <x v="1"/>
    <n v="17.600000000000001"/>
    <x v="1"/>
    <x v="1"/>
  </r>
  <r>
    <x v="1"/>
    <x v="805"/>
    <x v="11"/>
    <x v="5"/>
    <x v="5"/>
    <x v="2"/>
    <x v="1"/>
    <x v="0"/>
    <x v="1021"/>
    <x v="1039"/>
    <n v="4.4000000000000004"/>
    <x v="1"/>
    <n v="20.7"/>
    <x v="2"/>
    <x v="1"/>
  </r>
  <r>
    <x v="1"/>
    <x v="478"/>
    <x v="2"/>
    <x v="5"/>
    <x v="5"/>
    <x v="2"/>
    <x v="1"/>
    <x v="0"/>
    <x v="1022"/>
    <x v="1040"/>
    <n v="4.4000000000000004"/>
    <x v="2"/>
    <n v="7.36"/>
    <x v="2"/>
    <x v="1"/>
  </r>
  <r>
    <x v="1"/>
    <x v="806"/>
    <x v="2"/>
    <x v="5"/>
    <x v="5"/>
    <x v="2"/>
    <x v="1"/>
    <x v="0"/>
    <x v="1023"/>
    <x v="1041"/>
    <n v="4.4000000000000004"/>
    <x v="1"/>
    <n v="19.7"/>
    <x v="2"/>
    <x v="1"/>
  </r>
  <r>
    <x v="1"/>
    <x v="807"/>
    <x v="0"/>
    <x v="5"/>
    <x v="5"/>
    <x v="2"/>
    <x v="1"/>
    <x v="0"/>
    <x v="1024"/>
    <x v="1042"/>
    <n v="4.4000000000000004"/>
    <x v="2"/>
    <n v="7.3650000000000002"/>
    <x v="2"/>
    <x v="1"/>
  </r>
  <r>
    <x v="1"/>
    <x v="59"/>
    <x v="0"/>
    <x v="5"/>
    <x v="5"/>
    <x v="2"/>
    <x v="1"/>
    <x v="0"/>
    <x v="1025"/>
    <x v="245"/>
    <n v="4.4000000000000004"/>
    <x v="0"/>
    <n v="15.6"/>
    <x v="0"/>
    <x v="1"/>
  </r>
  <r>
    <x v="1"/>
    <x v="808"/>
    <x v="9"/>
    <x v="5"/>
    <x v="5"/>
    <x v="2"/>
    <x v="1"/>
    <x v="0"/>
    <x v="1026"/>
    <x v="1043"/>
    <n v="4.4000000000000004"/>
    <x v="2"/>
    <n v="8.3949999999999996"/>
    <x v="2"/>
    <x v="1"/>
  </r>
  <r>
    <x v="1"/>
    <x v="809"/>
    <x v="9"/>
    <x v="5"/>
    <x v="5"/>
    <x v="2"/>
    <x v="1"/>
    <x v="0"/>
    <x v="486"/>
    <x v="1044"/>
    <n v="4.4000000000000004"/>
    <x v="0"/>
    <n v="10.195"/>
    <x v="0"/>
    <x v="1"/>
  </r>
  <r>
    <x v="1"/>
    <x v="301"/>
    <x v="9"/>
    <x v="5"/>
    <x v="5"/>
    <x v="2"/>
    <x v="1"/>
    <x v="0"/>
    <x v="1027"/>
    <x v="319"/>
    <n v="4.4000000000000004"/>
    <x v="1"/>
    <n v="18.350000000000001"/>
    <x v="2"/>
    <x v="1"/>
  </r>
  <r>
    <x v="1"/>
    <x v="389"/>
    <x v="1"/>
    <x v="5"/>
    <x v="5"/>
    <x v="2"/>
    <x v="1"/>
    <x v="0"/>
    <x v="1028"/>
    <x v="1045"/>
    <n v="4.4000000000000004"/>
    <x v="2"/>
    <n v="7.5"/>
    <x v="2"/>
    <x v="1"/>
  </r>
  <r>
    <x v="1"/>
    <x v="810"/>
    <x v="1"/>
    <x v="5"/>
    <x v="5"/>
    <x v="2"/>
    <x v="1"/>
    <x v="0"/>
    <x v="1029"/>
    <x v="1046"/>
    <n v="4.4000000000000004"/>
    <x v="2"/>
    <n v="8.6449999999999996"/>
    <x v="0"/>
    <x v="1"/>
  </r>
  <r>
    <x v="1"/>
    <x v="811"/>
    <x v="1"/>
    <x v="5"/>
    <x v="5"/>
    <x v="2"/>
    <x v="1"/>
    <x v="0"/>
    <x v="1030"/>
    <x v="1047"/>
    <n v="4.4000000000000004"/>
    <x v="0"/>
    <n v="9.6950000000000003"/>
    <x v="0"/>
    <x v="1"/>
  </r>
  <r>
    <x v="1"/>
    <x v="88"/>
    <x v="1"/>
    <x v="5"/>
    <x v="5"/>
    <x v="2"/>
    <x v="1"/>
    <x v="0"/>
    <x v="1031"/>
    <x v="1048"/>
    <n v="4.4000000000000004"/>
    <x v="0"/>
    <n v="11.395"/>
    <x v="1"/>
    <x v="1"/>
  </r>
  <r>
    <x v="1"/>
    <x v="410"/>
    <x v="1"/>
    <x v="5"/>
    <x v="5"/>
    <x v="2"/>
    <x v="1"/>
    <x v="0"/>
    <x v="1032"/>
    <x v="1049"/>
    <n v="4.4000000000000004"/>
    <x v="0"/>
    <n v="14.35"/>
    <x v="1"/>
    <x v="1"/>
  </r>
  <r>
    <x v="1"/>
    <x v="749"/>
    <x v="5"/>
    <x v="5"/>
    <x v="5"/>
    <x v="2"/>
    <x v="2"/>
    <x v="0"/>
    <x v="1033"/>
    <x v="1050"/>
    <n v="4.4000000000000004"/>
    <x v="1"/>
    <n v="20.7"/>
    <x v="2"/>
    <x v="1"/>
  </r>
  <r>
    <x v="1"/>
    <x v="812"/>
    <x v="7"/>
    <x v="5"/>
    <x v="5"/>
    <x v="2"/>
    <x v="2"/>
    <x v="0"/>
    <x v="1034"/>
    <x v="1051"/>
    <n v="4.4000000000000004"/>
    <x v="0"/>
    <n v="12.65"/>
    <x v="2"/>
    <x v="1"/>
  </r>
  <r>
    <x v="1"/>
    <x v="127"/>
    <x v="7"/>
    <x v="5"/>
    <x v="5"/>
    <x v="2"/>
    <x v="2"/>
    <x v="0"/>
    <x v="1035"/>
    <x v="129"/>
    <n v="4.4000000000000004"/>
    <x v="0"/>
    <n v="16.350000000000001"/>
    <x v="2"/>
    <x v="1"/>
  </r>
  <r>
    <x v="1"/>
    <x v="254"/>
    <x v="6"/>
    <x v="5"/>
    <x v="5"/>
    <x v="2"/>
    <x v="2"/>
    <x v="0"/>
    <x v="1036"/>
    <x v="1052"/>
    <n v="4.4000000000000004"/>
    <x v="2"/>
    <n v="8.3949999999999996"/>
    <x v="2"/>
    <x v="1"/>
  </r>
  <r>
    <x v="0"/>
    <x v="674"/>
    <x v="13"/>
    <x v="4"/>
    <x v="4"/>
    <x v="2"/>
    <x v="2"/>
    <x v="0"/>
    <x v="1037"/>
    <x v="1053"/>
    <n v="4.4000000000000004"/>
    <x v="2"/>
    <n v="6.2149999999999999"/>
    <x v="2"/>
    <x v="1"/>
  </r>
  <r>
    <x v="0"/>
    <x v="263"/>
    <x v="3"/>
    <x v="4"/>
    <x v="4"/>
    <x v="2"/>
    <x v="2"/>
    <x v="0"/>
    <x v="1038"/>
    <x v="1054"/>
    <n v="4.4000000000000004"/>
    <x v="2"/>
    <n v="8.7100000000000009"/>
    <x v="2"/>
    <x v="1"/>
  </r>
  <r>
    <x v="0"/>
    <x v="813"/>
    <x v="2"/>
    <x v="4"/>
    <x v="4"/>
    <x v="2"/>
    <x v="2"/>
    <x v="0"/>
    <x v="1039"/>
    <x v="1055"/>
    <n v="4.4000000000000004"/>
    <x v="0"/>
    <n v="12.6"/>
    <x v="2"/>
    <x v="1"/>
  </r>
  <r>
    <x v="0"/>
    <x v="814"/>
    <x v="0"/>
    <x v="4"/>
    <x v="4"/>
    <x v="2"/>
    <x v="2"/>
    <x v="0"/>
    <x v="1040"/>
    <x v="1056"/>
    <n v="4.4000000000000004"/>
    <x v="0"/>
    <n v="13.3"/>
    <x v="2"/>
    <x v="1"/>
  </r>
  <r>
    <x v="0"/>
    <x v="815"/>
    <x v="0"/>
    <x v="4"/>
    <x v="4"/>
    <x v="2"/>
    <x v="2"/>
    <x v="0"/>
    <x v="1041"/>
    <x v="1057"/>
    <n v="4.4000000000000004"/>
    <x v="0"/>
    <n v="13.6"/>
    <x v="2"/>
    <x v="1"/>
  </r>
  <r>
    <x v="0"/>
    <x v="816"/>
    <x v="0"/>
    <x v="4"/>
    <x v="4"/>
    <x v="2"/>
    <x v="2"/>
    <x v="0"/>
    <x v="1042"/>
    <x v="1058"/>
    <n v="4.4000000000000004"/>
    <x v="0"/>
    <n v="16.100000000000001"/>
    <x v="1"/>
    <x v="1"/>
  </r>
  <r>
    <x v="0"/>
    <x v="439"/>
    <x v="0"/>
    <x v="4"/>
    <x v="4"/>
    <x v="2"/>
    <x v="2"/>
    <x v="0"/>
    <x v="1043"/>
    <x v="1059"/>
    <n v="4.4000000000000004"/>
    <x v="0"/>
    <n v="16.25"/>
    <x v="2"/>
    <x v="1"/>
  </r>
  <r>
    <x v="0"/>
    <x v="610"/>
    <x v="6"/>
    <x v="4"/>
    <x v="4"/>
    <x v="2"/>
    <x v="2"/>
    <x v="0"/>
    <x v="1044"/>
    <x v="1060"/>
    <n v="4.4000000000000004"/>
    <x v="0"/>
    <n v="15.15"/>
    <x v="1"/>
    <x v="1"/>
  </r>
  <r>
    <x v="0"/>
    <x v="817"/>
    <x v="13"/>
    <x v="5"/>
    <x v="5"/>
    <x v="2"/>
    <x v="2"/>
    <x v="0"/>
    <x v="1045"/>
    <x v="1061"/>
    <n v="4.4000000000000004"/>
    <x v="0"/>
    <n v="10.5"/>
    <x v="0"/>
    <x v="1"/>
  </r>
  <r>
    <x v="0"/>
    <x v="818"/>
    <x v="8"/>
    <x v="5"/>
    <x v="5"/>
    <x v="2"/>
    <x v="2"/>
    <x v="0"/>
    <x v="1046"/>
    <x v="1062"/>
    <n v="4.4000000000000004"/>
    <x v="2"/>
    <n v="7.05"/>
    <x v="2"/>
    <x v="1"/>
  </r>
  <r>
    <x v="0"/>
    <x v="106"/>
    <x v="12"/>
    <x v="5"/>
    <x v="5"/>
    <x v="2"/>
    <x v="2"/>
    <x v="0"/>
    <x v="1047"/>
    <x v="1063"/>
    <n v="4.4000000000000004"/>
    <x v="0"/>
    <n v="13.85"/>
    <x v="2"/>
    <x v="1"/>
  </r>
  <r>
    <x v="0"/>
    <x v="80"/>
    <x v="2"/>
    <x v="5"/>
    <x v="5"/>
    <x v="2"/>
    <x v="2"/>
    <x v="0"/>
    <x v="1048"/>
    <x v="1064"/>
    <n v="4.4000000000000004"/>
    <x v="0"/>
    <n v="11.3"/>
    <x v="2"/>
    <x v="1"/>
  </r>
  <r>
    <x v="0"/>
    <x v="819"/>
    <x v="0"/>
    <x v="5"/>
    <x v="5"/>
    <x v="2"/>
    <x v="0"/>
    <x v="0"/>
    <x v="1049"/>
    <x v="1065"/>
    <n v="4.4000000000000004"/>
    <x v="0"/>
    <n v="10.3"/>
    <x v="2"/>
    <x v="1"/>
  </r>
  <r>
    <x v="0"/>
    <x v="408"/>
    <x v="7"/>
    <x v="5"/>
    <x v="5"/>
    <x v="2"/>
    <x v="0"/>
    <x v="0"/>
    <x v="1050"/>
    <x v="1066"/>
    <n v="4.4000000000000004"/>
    <x v="0"/>
    <n v="9.3000000000000007"/>
    <x v="2"/>
    <x v="1"/>
  </r>
  <r>
    <x v="0"/>
    <x v="820"/>
    <x v="7"/>
    <x v="5"/>
    <x v="5"/>
    <x v="2"/>
    <x v="0"/>
    <x v="0"/>
    <x v="1051"/>
    <x v="501"/>
    <n v="4.4000000000000004"/>
    <x v="0"/>
    <n v="11.8"/>
    <x v="1"/>
    <x v="1"/>
  </r>
  <r>
    <x v="0"/>
    <x v="664"/>
    <x v="6"/>
    <x v="5"/>
    <x v="5"/>
    <x v="2"/>
    <x v="0"/>
    <x v="0"/>
    <x v="20"/>
    <x v="1067"/>
    <n v="4.4000000000000004"/>
    <x v="2"/>
    <n v="7.21"/>
    <x v="1"/>
    <x v="1"/>
  </r>
  <r>
    <x v="0"/>
    <x v="821"/>
    <x v="6"/>
    <x v="5"/>
    <x v="5"/>
    <x v="2"/>
    <x v="0"/>
    <x v="0"/>
    <x v="1052"/>
    <x v="1068"/>
    <n v="4.4000000000000004"/>
    <x v="2"/>
    <n v="7.64"/>
    <x v="2"/>
    <x v="1"/>
  </r>
  <r>
    <x v="0"/>
    <x v="822"/>
    <x v="6"/>
    <x v="5"/>
    <x v="5"/>
    <x v="2"/>
    <x v="0"/>
    <x v="0"/>
    <x v="1053"/>
    <x v="1069"/>
    <n v="4.4000000000000004"/>
    <x v="0"/>
    <n v="11.65"/>
    <x v="2"/>
    <x v="1"/>
  </r>
  <r>
    <x v="0"/>
    <x v="611"/>
    <x v="6"/>
    <x v="5"/>
    <x v="5"/>
    <x v="2"/>
    <x v="0"/>
    <x v="0"/>
    <x v="1054"/>
    <x v="1070"/>
    <n v="4.4000000000000004"/>
    <x v="0"/>
    <n v="14.5"/>
    <x v="0"/>
    <x v="1"/>
  </r>
  <r>
    <x v="1"/>
    <x v="823"/>
    <x v="11"/>
    <x v="5"/>
    <x v="5"/>
    <x v="2"/>
    <x v="0"/>
    <x v="0"/>
    <x v="1055"/>
    <x v="1071"/>
    <n v="4.4000000000000004"/>
    <x v="0"/>
    <n v="13.35"/>
    <x v="0"/>
    <x v="1"/>
  </r>
  <r>
    <x v="0"/>
    <x v="824"/>
    <x v="0"/>
    <x v="5"/>
    <x v="5"/>
    <x v="2"/>
    <x v="0"/>
    <x v="0"/>
    <x v="1056"/>
    <x v="1072"/>
    <n v="4.4000000000000004"/>
    <x v="1"/>
    <n v="17.7"/>
    <x v="2"/>
    <x v="1"/>
  </r>
  <r>
    <x v="0"/>
    <x v="15"/>
    <x v="0"/>
    <x v="5"/>
    <x v="5"/>
    <x v="2"/>
    <x v="0"/>
    <x v="0"/>
    <x v="1057"/>
    <x v="1073"/>
    <n v="4.4000000000000004"/>
    <x v="1"/>
    <n v="20.25"/>
    <x v="1"/>
    <x v="1"/>
  </r>
  <r>
    <x v="1"/>
    <x v="749"/>
    <x v="5"/>
    <x v="8"/>
    <x v="8"/>
    <x v="2"/>
    <x v="1"/>
    <x v="0"/>
    <x v="1058"/>
    <x v="1074"/>
    <n v="4.4000000000000004"/>
    <x v="1"/>
    <n v="20.7"/>
    <x v="2"/>
    <x v="1"/>
  </r>
  <r>
    <x v="1"/>
    <x v="825"/>
    <x v="8"/>
    <x v="8"/>
    <x v="8"/>
    <x v="2"/>
    <x v="1"/>
    <x v="0"/>
    <x v="1059"/>
    <x v="1075"/>
    <n v="4.4000000000000004"/>
    <x v="0"/>
    <n v="11"/>
    <x v="0"/>
    <x v="1"/>
  </r>
  <r>
    <x v="1"/>
    <x v="114"/>
    <x v="3"/>
    <x v="8"/>
    <x v="8"/>
    <x v="2"/>
    <x v="1"/>
    <x v="0"/>
    <x v="1060"/>
    <x v="1076"/>
    <n v="4.4000000000000004"/>
    <x v="2"/>
    <n v="6.4249999999999998"/>
    <x v="1"/>
    <x v="1"/>
  </r>
  <r>
    <x v="1"/>
    <x v="826"/>
    <x v="3"/>
    <x v="8"/>
    <x v="8"/>
    <x v="2"/>
    <x v="1"/>
    <x v="0"/>
    <x v="1061"/>
    <x v="1077"/>
    <n v="4.4000000000000004"/>
    <x v="0"/>
    <n v="16.2"/>
    <x v="2"/>
    <x v="1"/>
  </r>
  <r>
    <x v="1"/>
    <x v="116"/>
    <x v="3"/>
    <x v="8"/>
    <x v="8"/>
    <x v="2"/>
    <x v="1"/>
    <x v="0"/>
    <x v="1062"/>
    <x v="1078"/>
    <n v="4.4000000000000004"/>
    <x v="0"/>
    <n v="16.5"/>
    <x v="2"/>
    <x v="1"/>
  </r>
  <r>
    <x v="1"/>
    <x v="54"/>
    <x v="2"/>
    <x v="8"/>
    <x v="8"/>
    <x v="2"/>
    <x v="1"/>
    <x v="0"/>
    <x v="1063"/>
    <x v="1079"/>
    <n v="4.4000000000000004"/>
    <x v="2"/>
    <n v="7.93"/>
    <x v="1"/>
    <x v="1"/>
  </r>
  <r>
    <x v="1"/>
    <x v="827"/>
    <x v="2"/>
    <x v="8"/>
    <x v="8"/>
    <x v="2"/>
    <x v="1"/>
    <x v="0"/>
    <x v="20"/>
    <x v="1080"/>
    <n v="4.4000000000000004"/>
    <x v="0"/>
    <n v="12.85"/>
    <x v="1"/>
    <x v="1"/>
  </r>
  <r>
    <x v="1"/>
    <x v="807"/>
    <x v="0"/>
    <x v="8"/>
    <x v="8"/>
    <x v="2"/>
    <x v="1"/>
    <x v="0"/>
    <x v="1064"/>
    <x v="1081"/>
    <n v="4.4000000000000004"/>
    <x v="2"/>
    <n v="7.3650000000000002"/>
    <x v="2"/>
    <x v="1"/>
  </r>
  <r>
    <x v="1"/>
    <x v="630"/>
    <x v="0"/>
    <x v="8"/>
    <x v="8"/>
    <x v="2"/>
    <x v="1"/>
    <x v="0"/>
    <x v="1065"/>
    <x v="1082"/>
    <n v="4.4000000000000004"/>
    <x v="0"/>
    <n v="15.1"/>
    <x v="2"/>
    <x v="1"/>
  </r>
  <r>
    <x v="1"/>
    <x v="828"/>
    <x v="9"/>
    <x v="8"/>
    <x v="8"/>
    <x v="2"/>
    <x v="1"/>
    <x v="0"/>
    <x v="1066"/>
    <x v="1083"/>
    <n v="4.4000000000000004"/>
    <x v="2"/>
    <n v="8.2100000000000009"/>
    <x v="1"/>
    <x v="1"/>
  </r>
  <r>
    <x v="1"/>
    <x v="829"/>
    <x v="9"/>
    <x v="8"/>
    <x v="8"/>
    <x v="2"/>
    <x v="1"/>
    <x v="0"/>
    <x v="1067"/>
    <x v="1084"/>
    <n v="4.4000000000000004"/>
    <x v="1"/>
    <n v="18.350000000000001"/>
    <x v="1"/>
    <x v="1"/>
  </r>
  <r>
    <x v="1"/>
    <x v="830"/>
    <x v="1"/>
    <x v="8"/>
    <x v="8"/>
    <x v="2"/>
    <x v="1"/>
    <x v="0"/>
    <x v="1068"/>
    <x v="1085"/>
    <n v="4.4000000000000004"/>
    <x v="2"/>
    <n v="8.2349999999999994"/>
    <x v="1"/>
    <x v="1"/>
  </r>
  <r>
    <x v="1"/>
    <x v="166"/>
    <x v="5"/>
    <x v="8"/>
    <x v="8"/>
    <x v="2"/>
    <x v="1"/>
    <x v="0"/>
    <x v="1069"/>
    <x v="1086"/>
    <n v="4.4000000000000004"/>
    <x v="2"/>
    <n v="8.42"/>
    <x v="2"/>
    <x v="1"/>
  </r>
  <r>
    <x v="1"/>
    <x v="740"/>
    <x v="6"/>
    <x v="8"/>
    <x v="8"/>
    <x v="2"/>
    <x v="1"/>
    <x v="0"/>
    <x v="1070"/>
    <x v="1087"/>
    <n v="4.4000000000000004"/>
    <x v="2"/>
    <n v="6.48"/>
    <x v="2"/>
    <x v="1"/>
  </r>
  <r>
    <x v="1"/>
    <x v="427"/>
    <x v="6"/>
    <x v="8"/>
    <x v="8"/>
    <x v="2"/>
    <x v="1"/>
    <x v="0"/>
    <x v="1071"/>
    <x v="1088"/>
    <n v="4.4000000000000004"/>
    <x v="0"/>
    <n v="13.15"/>
    <x v="2"/>
    <x v="1"/>
  </r>
  <r>
    <x v="1"/>
    <x v="831"/>
    <x v="6"/>
    <x v="8"/>
    <x v="8"/>
    <x v="2"/>
    <x v="1"/>
    <x v="0"/>
    <x v="1072"/>
    <x v="1089"/>
    <n v="4.4000000000000004"/>
    <x v="0"/>
    <n v="13.65"/>
    <x v="2"/>
    <x v="1"/>
  </r>
  <r>
    <x v="1"/>
    <x v="832"/>
    <x v="15"/>
    <x v="8"/>
    <x v="8"/>
    <x v="2"/>
    <x v="1"/>
    <x v="0"/>
    <x v="1073"/>
    <x v="1090"/>
    <n v="4.4000000000000004"/>
    <x v="0"/>
    <n v="15.85"/>
    <x v="2"/>
    <x v="1"/>
  </r>
  <r>
    <x v="0"/>
    <x v="833"/>
    <x v="13"/>
    <x v="8"/>
    <x v="8"/>
    <x v="2"/>
    <x v="1"/>
    <x v="0"/>
    <x v="1074"/>
    <x v="1091"/>
    <n v="4.4000000000000004"/>
    <x v="0"/>
    <n v="15.85"/>
    <x v="0"/>
    <x v="1"/>
  </r>
  <r>
    <x v="0"/>
    <x v="834"/>
    <x v="3"/>
    <x v="8"/>
    <x v="8"/>
    <x v="2"/>
    <x v="1"/>
    <x v="0"/>
    <x v="1075"/>
    <x v="757"/>
    <n v="4.4000000000000004"/>
    <x v="0"/>
    <n v="9.5"/>
    <x v="0"/>
    <x v="1"/>
  </r>
  <r>
    <x v="0"/>
    <x v="835"/>
    <x v="3"/>
    <x v="8"/>
    <x v="8"/>
    <x v="2"/>
    <x v="1"/>
    <x v="0"/>
    <x v="1076"/>
    <x v="1092"/>
    <n v="4.4000000000000004"/>
    <x v="0"/>
    <n v="13.65"/>
    <x v="2"/>
    <x v="1"/>
  </r>
  <r>
    <x v="0"/>
    <x v="374"/>
    <x v="3"/>
    <x v="8"/>
    <x v="8"/>
    <x v="2"/>
    <x v="1"/>
    <x v="0"/>
    <x v="1077"/>
    <x v="406"/>
    <n v="4.4000000000000004"/>
    <x v="1"/>
    <n v="20.25"/>
    <x v="0"/>
    <x v="1"/>
  </r>
  <r>
    <x v="0"/>
    <x v="450"/>
    <x v="11"/>
    <x v="8"/>
    <x v="8"/>
    <x v="2"/>
    <x v="1"/>
    <x v="0"/>
    <x v="1078"/>
    <x v="1093"/>
    <n v="4.4000000000000004"/>
    <x v="1"/>
    <n v="18.850000000000001"/>
    <x v="2"/>
    <x v="1"/>
  </r>
  <r>
    <x v="0"/>
    <x v="654"/>
    <x v="0"/>
    <x v="8"/>
    <x v="8"/>
    <x v="2"/>
    <x v="1"/>
    <x v="0"/>
    <x v="1079"/>
    <x v="1094"/>
    <n v="4.4000000000000004"/>
    <x v="0"/>
    <n v="13.8"/>
    <x v="2"/>
    <x v="1"/>
  </r>
  <r>
    <x v="0"/>
    <x v="836"/>
    <x v="7"/>
    <x v="8"/>
    <x v="8"/>
    <x v="2"/>
    <x v="1"/>
    <x v="0"/>
    <x v="1080"/>
    <x v="492"/>
    <n v="4.4000000000000004"/>
    <x v="0"/>
    <n v="12"/>
    <x v="1"/>
    <x v="1"/>
  </r>
  <r>
    <x v="0"/>
    <x v="837"/>
    <x v="7"/>
    <x v="8"/>
    <x v="8"/>
    <x v="2"/>
    <x v="1"/>
    <x v="0"/>
    <x v="1081"/>
    <x v="1095"/>
    <n v="4.4000000000000004"/>
    <x v="0"/>
    <n v="16.75"/>
    <x v="1"/>
    <x v="1"/>
  </r>
  <r>
    <x v="0"/>
    <x v="838"/>
    <x v="6"/>
    <x v="8"/>
    <x v="8"/>
    <x v="2"/>
    <x v="1"/>
    <x v="0"/>
    <x v="1082"/>
    <x v="1096"/>
    <n v="4.4000000000000004"/>
    <x v="0"/>
    <n v="11.5"/>
    <x v="2"/>
    <x v="1"/>
  </r>
  <r>
    <x v="0"/>
    <x v="839"/>
    <x v="15"/>
    <x v="8"/>
    <x v="8"/>
    <x v="2"/>
    <x v="1"/>
    <x v="0"/>
    <x v="1083"/>
    <x v="1097"/>
    <n v="4.4000000000000004"/>
    <x v="0"/>
    <n v="13.5"/>
    <x v="0"/>
    <x v="1"/>
  </r>
  <r>
    <x v="0"/>
    <x v="308"/>
    <x v="3"/>
    <x v="8"/>
    <x v="8"/>
    <x v="2"/>
    <x v="1"/>
    <x v="0"/>
    <x v="1084"/>
    <x v="1098"/>
    <n v="4.4000000000000004"/>
    <x v="0"/>
    <n v="13.8"/>
    <x v="1"/>
    <x v="1"/>
  </r>
  <r>
    <x v="1"/>
    <x v="501"/>
    <x v="4"/>
    <x v="6"/>
    <x v="6"/>
    <x v="1"/>
    <x v="0"/>
    <x v="2"/>
    <x v="1085"/>
    <x v="1099"/>
    <n v="4.4000000000000004"/>
    <x v="2"/>
    <n v="8.52"/>
    <x v="2"/>
    <x v="1"/>
  </r>
  <r>
    <x v="1"/>
    <x v="384"/>
    <x v="3"/>
    <x v="6"/>
    <x v="6"/>
    <x v="1"/>
    <x v="0"/>
    <x v="2"/>
    <x v="1086"/>
    <x v="1100"/>
    <n v="4.4000000000000004"/>
    <x v="2"/>
    <n v="6.65"/>
    <x v="2"/>
    <x v="1"/>
  </r>
  <r>
    <x v="1"/>
    <x v="585"/>
    <x v="11"/>
    <x v="6"/>
    <x v="6"/>
    <x v="1"/>
    <x v="0"/>
    <x v="2"/>
    <x v="1087"/>
    <x v="1101"/>
    <n v="4.4000000000000004"/>
    <x v="0"/>
    <n v="16.7"/>
    <x v="2"/>
    <x v="1"/>
  </r>
  <r>
    <x v="1"/>
    <x v="23"/>
    <x v="11"/>
    <x v="6"/>
    <x v="6"/>
    <x v="1"/>
    <x v="0"/>
    <x v="2"/>
    <x v="1088"/>
    <x v="1102"/>
    <n v="4.4000000000000004"/>
    <x v="1"/>
    <n v="17.25"/>
    <x v="2"/>
    <x v="1"/>
  </r>
  <r>
    <x v="1"/>
    <x v="679"/>
    <x v="2"/>
    <x v="6"/>
    <x v="6"/>
    <x v="1"/>
    <x v="0"/>
    <x v="2"/>
    <x v="1089"/>
    <x v="1103"/>
    <n v="4.4000000000000004"/>
    <x v="0"/>
    <n v="15.6"/>
    <x v="0"/>
    <x v="1"/>
  </r>
  <r>
    <x v="1"/>
    <x v="840"/>
    <x v="1"/>
    <x v="6"/>
    <x v="6"/>
    <x v="1"/>
    <x v="0"/>
    <x v="2"/>
    <x v="1090"/>
    <x v="807"/>
    <n v="4.4000000000000004"/>
    <x v="2"/>
    <n v="6.8250000000000002"/>
    <x v="0"/>
    <x v="1"/>
  </r>
  <r>
    <x v="1"/>
    <x v="782"/>
    <x v="1"/>
    <x v="6"/>
    <x v="6"/>
    <x v="1"/>
    <x v="0"/>
    <x v="2"/>
    <x v="1091"/>
    <x v="1104"/>
    <n v="4.4000000000000004"/>
    <x v="2"/>
    <n v="8.6"/>
    <x v="2"/>
    <x v="1"/>
  </r>
  <r>
    <x v="1"/>
    <x v="841"/>
    <x v="1"/>
    <x v="6"/>
    <x v="6"/>
    <x v="1"/>
    <x v="0"/>
    <x v="2"/>
    <x v="1092"/>
    <x v="1105"/>
    <n v="4.4000000000000004"/>
    <x v="0"/>
    <n v="12.15"/>
    <x v="0"/>
    <x v="1"/>
  </r>
  <r>
    <x v="1"/>
    <x v="842"/>
    <x v="5"/>
    <x v="6"/>
    <x v="6"/>
    <x v="1"/>
    <x v="0"/>
    <x v="2"/>
    <x v="1093"/>
    <x v="1106"/>
    <n v="4.4000000000000004"/>
    <x v="2"/>
    <n v="6.2350000000000003"/>
    <x v="2"/>
    <x v="1"/>
  </r>
  <r>
    <x v="1"/>
    <x v="843"/>
    <x v="5"/>
    <x v="6"/>
    <x v="6"/>
    <x v="1"/>
    <x v="0"/>
    <x v="2"/>
    <x v="1094"/>
    <x v="1107"/>
    <n v="4.4000000000000004"/>
    <x v="2"/>
    <n v="6.26"/>
    <x v="2"/>
    <x v="1"/>
  </r>
  <r>
    <x v="1"/>
    <x v="844"/>
    <x v="5"/>
    <x v="6"/>
    <x v="6"/>
    <x v="1"/>
    <x v="0"/>
    <x v="2"/>
    <x v="1095"/>
    <x v="1108"/>
    <n v="4.4000000000000004"/>
    <x v="0"/>
    <n v="8.8800000000000008"/>
    <x v="0"/>
    <x v="1"/>
  </r>
  <r>
    <x v="1"/>
    <x v="845"/>
    <x v="5"/>
    <x v="6"/>
    <x v="6"/>
    <x v="1"/>
    <x v="0"/>
    <x v="2"/>
    <x v="1096"/>
    <x v="1109"/>
    <n v="4.4000000000000004"/>
    <x v="0"/>
    <n v="9.6"/>
    <x v="1"/>
    <x v="1"/>
  </r>
  <r>
    <x v="1"/>
    <x v="846"/>
    <x v="5"/>
    <x v="6"/>
    <x v="6"/>
    <x v="1"/>
    <x v="0"/>
    <x v="2"/>
    <x v="1097"/>
    <x v="1110"/>
    <n v="4.4000000000000004"/>
    <x v="0"/>
    <n v="16.600000000000001"/>
    <x v="2"/>
    <x v="1"/>
  </r>
  <r>
    <x v="1"/>
    <x v="847"/>
    <x v="5"/>
    <x v="6"/>
    <x v="6"/>
    <x v="1"/>
    <x v="0"/>
    <x v="2"/>
    <x v="1098"/>
    <x v="1111"/>
    <n v="4.4000000000000004"/>
    <x v="1"/>
    <n v="17.350000000000001"/>
    <x v="0"/>
    <x v="1"/>
  </r>
  <r>
    <x v="1"/>
    <x v="848"/>
    <x v="7"/>
    <x v="6"/>
    <x v="6"/>
    <x v="1"/>
    <x v="2"/>
    <x v="2"/>
    <x v="20"/>
    <x v="1112"/>
    <n v="4.4000000000000004"/>
    <x v="0"/>
    <n v="15.2"/>
    <x v="1"/>
    <x v="1"/>
  </r>
  <r>
    <x v="1"/>
    <x v="849"/>
    <x v="4"/>
    <x v="6"/>
    <x v="6"/>
    <x v="1"/>
    <x v="2"/>
    <x v="2"/>
    <x v="1099"/>
    <x v="1113"/>
    <n v="4.4000000000000004"/>
    <x v="0"/>
    <n v="12.3"/>
    <x v="0"/>
    <x v="1"/>
  </r>
  <r>
    <x v="0"/>
    <x v="850"/>
    <x v="3"/>
    <x v="6"/>
    <x v="6"/>
    <x v="1"/>
    <x v="2"/>
    <x v="2"/>
    <x v="1100"/>
    <x v="1114"/>
    <n v="4.4000000000000004"/>
    <x v="0"/>
    <n v="12.5"/>
    <x v="0"/>
    <x v="1"/>
  </r>
  <r>
    <x v="0"/>
    <x v="851"/>
    <x v="3"/>
    <x v="6"/>
    <x v="6"/>
    <x v="1"/>
    <x v="2"/>
    <x v="2"/>
    <x v="1101"/>
    <x v="1115"/>
    <n v="4.4000000000000004"/>
    <x v="0"/>
    <n v="15"/>
    <x v="2"/>
    <x v="1"/>
  </r>
  <r>
    <x v="0"/>
    <x v="852"/>
    <x v="2"/>
    <x v="6"/>
    <x v="6"/>
    <x v="1"/>
    <x v="2"/>
    <x v="2"/>
    <x v="1102"/>
    <x v="1116"/>
    <n v="4.4000000000000004"/>
    <x v="0"/>
    <n v="14"/>
    <x v="0"/>
    <x v="1"/>
  </r>
  <r>
    <x v="0"/>
    <x v="221"/>
    <x v="2"/>
    <x v="6"/>
    <x v="6"/>
    <x v="1"/>
    <x v="2"/>
    <x v="2"/>
    <x v="1103"/>
    <x v="1117"/>
    <n v="4.4000000000000004"/>
    <x v="0"/>
    <n v="16.100000000000001"/>
    <x v="0"/>
    <x v="1"/>
  </r>
  <r>
    <x v="0"/>
    <x v="853"/>
    <x v="0"/>
    <x v="6"/>
    <x v="6"/>
    <x v="1"/>
    <x v="2"/>
    <x v="2"/>
    <x v="1104"/>
    <x v="1118"/>
    <n v="4.4000000000000004"/>
    <x v="0"/>
    <n v="14.3"/>
    <x v="0"/>
    <x v="1"/>
  </r>
  <r>
    <x v="0"/>
    <x v="760"/>
    <x v="7"/>
    <x v="6"/>
    <x v="6"/>
    <x v="1"/>
    <x v="2"/>
    <x v="2"/>
    <x v="1105"/>
    <x v="1119"/>
    <n v="4.4000000000000004"/>
    <x v="2"/>
    <n v="6.1550000000000002"/>
    <x v="0"/>
    <x v="1"/>
  </r>
  <r>
    <x v="0"/>
    <x v="854"/>
    <x v="6"/>
    <x v="6"/>
    <x v="6"/>
    <x v="1"/>
    <x v="2"/>
    <x v="2"/>
    <x v="1106"/>
    <x v="1120"/>
    <n v="4.4000000000000004"/>
    <x v="0"/>
    <n v="10.5"/>
    <x v="1"/>
    <x v="1"/>
  </r>
  <r>
    <x v="0"/>
    <x v="855"/>
    <x v="13"/>
    <x v="6"/>
    <x v="6"/>
    <x v="1"/>
    <x v="1"/>
    <x v="2"/>
    <x v="1107"/>
    <x v="1121"/>
    <n v="4.4000000000000004"/>
    <x v="2"/>
    <n v="6.63"/>
    <x v="0"/>
    <x v="1"/>
  </r>
  <r>
    <x v="1"/>
    <x v="856"/>
    <x v="13"/>
    <x v="3"/>
    <x v="3"/>
    <x v="1"/>
    <x v="2"/>
    <x v="0"/>
    <x v="1108"/>
    <x v="1122"/>
    <n v="4.4000000000000004"/>
    <x v="2"/>
    <n v="7.09"/>
    <x v="1"/>
    <x v="1"/>
  </r>
  <r>
    <x v="1"/>
    <x v="405"/>
    <x v="11"/>
    <x v="3"/>
    <x v="3"/>
    <x v="1"/>
    <x v="2"/>
    <x v="0"/>
    <x v="1109"/>
    <x v="1123"/>
    <n v="4.4000000000000004"/>
    <x v="2"/>
    <n v="7.9349999999999996"/>
    <x v="1"/>
    <x v="1"/>
  </r>
  <r>
    <x v="1"/>
    <x v="857"/>
    <x v="13"/>
    <x v="3"/>
    <x v="3"/>
    <x v="1"/>
    <x v="2"/>
    <x v="0"/>
    <x v="1110"/>
    <x v="1124"/>
    <n v="4.4000000000000004"/>
    <x v="0"/>
    <n v="15.15"/>
    <x v="2"/>
    <x v="1"/>
  </r>
  <r>
    <x v="1"/>
    <x v="858"/>
    <x v="3"/>
    <x v="3"/>
    <x v="3"/>
    <x v="1"/>
    <x v="2"/>
    <x v="0"/>
    <x v="1111"/>
    <x v="1125"/>
    <n v="4.4000000000000004"/>
    <x v="1"/>
    <n v="21.35"/>
    <x v="2"/>
    <x v="1"/>
  </r>
  <r>
    <x v="1"/>
    <x v="93"/>
    <x v="11"/>
    <x v="3"/>
    <x v="3"/>
    <x v="1"/>
    <x v="2"/>
    <x v="0"/>
    <x v="1112"/>
    <x v="1126"/>
    <n v="4.4000000000000004"/>
    <x v="0"/>
    <n v="13.8"/>
    <x v="0"/>
    <x v="1"/>
  </r>
  <r>
    <x v="1"/>
    <x v="435"/>
    <x v="11"/>
    <x v="3"/>
    <x v="3"/>
    <x v="1"/>
    <x v="2"/>
    <x v="0"/>
    <x v="1113"/>
    <x v="1127"/>
    <n v="4.4000000000000004"/>
    <x v="1"/>
    <n v="20.25"/>
    <x v="2"/>
    <x v="1"/>
  </r>
  <r>
    <x v="1"/>
    <x v="359"/>
    <x v="2"/>
    <x v="3"/>
    <x v="3"/>
    <x v="1"/>
    <x v="2"/>
    <x v="0"/>
    <x v="1114"/>
    <x v="1128"/>
    <n v="4.4000000000000004"/>
    <x v="2"/>
    <n v="5.9850000000000003"/>
    <x v="0"/>
    <x v="1"/>
  </r>
  <r>
    <x v="1"/>
    <x v="859"/>
    <x v="2"/>
    <x v="3"/>
    <x v="3"/>
    <x v="1"/>
    <x v="2"/>
    <x v="0"/>
    <x v="1115"/>
    <x v="1129"/>
    <n v="4.4000000000000004"/>
    <x v="0"/>
    <n v="8.9049999999999994"/>
    <x v="0"/>
    <x v="1"/>
  </r>
  <r>
    <x v="1"/>
    <x v="780"/>
    <x v="2"/>
    <x v="3"/>
    <x v="3"/>
    <x v="1"/>
    <x v="2"/>
    <x v="0"/>
    <x v="1116"/>
    <x v="1130"/>
    <n v="4.4000000000000004"/>
    <x v="0"/>
    <n v="13.3"/>
    <x v="2"/>
    <x v="1"/>
  </r>
  <r>
    <x v="1"/>
    <x v="156"/>
    <x v="2"/>
    <x v="3"/>
    <x v="3"/>
    <x v="1"/>
    <x v="2"/>
    <x v="0"/>
    <x v="1117"/>
    <x v="1131"/>
    <n v="4.4000000000000004"/>
    <x v="0"/>
    <n v="14.3"/>
    <x v="0"/>
    <x v="1"/>
  </r>
  <r>
    <x v="1"/>
    <x v="860"/>
    <x v="0"/>
    <x v="3"/>
    <x v="3"/>
    <x v="1"/>
    <x v="2"/>
    <x v="0"/>
    <x v="1118"/>
    <x v="1132"/>
    <n v="4.4000000000000004"/>
    <x v="0"/>
    <n v="12.1"/>
    <x v="2"/>
    <x v="1"/>
  </r>
  <r>
    <x v="1"/>
    <x v="120"/>
    <x v="0"/>
    <x v="3"/>
    <x v="3"/>
    <x v="1"/>
    <x v="2"/>
    <x v="0"/>
    <x v="1119"/>
    <x v="1133"/>
    <n v="4.4000000000000004"/>
    <x v="0"/>
    <n v="16.100000000000001"/>
    <x v="2"/>
    <x v="1"/>
  </r>
  <r>
    <x v="1"/>
    <x v="861"/>
    <x v="0"/>
    <x v="3"/>
    <x v="3"/>
    <x v="1"/>
    <x v="2"/>
    <x v="0"/>
    <x v="1120"/>
    <x v="1134"/>
    <n v="4.4000000000000004"/>
    <x v="1"/>
    <n v="19.75"/>
    <x v="1"/>
    <x v="1"/>
  </r>
  <r>
    <x v="1"/>
    <x v="161"/>
    <x v="0"/>
    <x v="3"/>
    <x v="3"/>
    <x v="1"/>
    <x v="2"/>
    <x v="0"/>
    <x v="1121"/>
    <x v="1135"/>
    <n v="4.4000000000000004"/>
    <x v="1"/>
    <n v="19.850000000000001"/>
    <x v="2"/>
    <x v="1"/>
  </r>
  <r>
    <x v="1"/>
    <x v="60"/>
    <x v="9"/>
    <x v="3"/>
    <x v="3"/>
    <x v="1"/>
    <x v="2"/>
    <x v="0"/>
    <x v="1122"/>
    <x v="1136"/>
    <n v="4.4000000000000004"/>
    <x v="2"/>
    <n v="5.88"/>
    <x v="1"/>
    <x v="1"/>
  </r>
  <r>
    <x v="1"/>
    <x v="862"/>
    <x v="9"/>
    <x v="3"/>
    <x v="3"/>
    <x v="1"/>
    <x v="2"/>
    <x v="0"/>
    <x v="1123"/>
    <x v="1137"/>
    <n v="4.4000000000000004"/>
    <x v="0"/>
    <n v="15.7"/>
    <x v="2"/>
    <x v="1"/>
  </r>
  <r>
    <x v="1"/>
    <x v="863"/>
    <x v="9"/>
    <x v="3"/>
    <x v="3"/>
    <x v="1"/>
    <x v="2"/>
    <x v="0"/>
    <x v="1124"/>
    <x v="1138"/>
    <n v="4.4000000000000004"/>
    <x v="1"/>
    <n v="18.850000000000001"/>
    <x v="2"/>
    <x v="1"/>
  </r>
  <r>
    <x v="1"/>
    <x v="246"/>
    <x v="1"/>
    <x v="3"/>
    <x v="3"/>
    <x v="1"/>
    <x v="2"/>
    <x v="0"/>
    <x v="20"/>
    <x v="1139"/>
    <n v="4.4000000000000004"/>
    <x v="2"/>
    <n v="5.32"/>
    <x v="1"/>
    <x v="1"/>
  </r>
  <r>
    <x v="1"/>
    <x v="864"/>
    <x v="1"/>
    <x v="3"/>
    <x v="3"/>
    <x v="1"/>
    <x v="2"/>
    <x v="0"/>
    <x v="1125"/>
    <x v="1140"/>
    <n v="4.4000000000000004"/>
    <x v="2"/>
    <n v="5.4850000000000003"/>
    <x v="2"/>
    <x v="1"/>
  </r>
  <r>
    <x v="1"/>
    <x v="459"/>
    <x v="1"/>
    <x v="3"/>
    <x v="3"/>
    <x v="1"/>
    <x v="2"/>
    <x v="0"/>
    <x v="1126"/>
    <x v="1141"/>
    <n v="4.4000000000000004"/>
    <x v="0"/>
    <n v="10.895"/>
    <x v="1"/>
    <x v="1"/>
  </r>
  <r>
    <x v="1"/>
    <x v="622"/>
    <x v="5"/>
    <x v="3"/>
    <x v="3"/>
    <x v="1"/>
    <x v="2"/>
    <x v="0"/>
    <x v="1127"/>
    <x v="1142"/>
    <n v="4.4000000000000004"/>
    <x v="2"/>
    <n v="6.57"/>
    <x v="0"/>
    <x v="1"/>
  </r>
  <r>
    <x v="1"/>
    <x v="638"/>
    <x v="5"/>
    <x v="3"/>
    <x v="3"/>
    <x v="1"/>
    <x v="2"/>
    <x v="0"/>
    <x v="1128"/>
    <x v="1143"/>
    <n v="4.4000000000000004"/>
    <x v="0"/>
    <n v="11.1"/>
    <x v="2"/>
    <x v="1"/>
  </r>
  <r>
    <x v="1"/>
    <x v="865"/>
    <x v="5"/>
    <x v="3"/>
    <x v="3"/>
    <x v="1"/>
    <x v="2"/>
    <x v="0"/>
    <x v="1129"/>
    <x v="1144"/>
    <n v="4.4000000000000004"/>
    <x v="0"/>
    <n v="13"/>
    <x v="2"/>
    <x v="1"/>
  </r>
  <r>
    <x v="1"/>
    <x v="527"/>
    <x v="5"/>
    <x v="3"/>
    <x v="3"/>
    <x v="1"/>
    <x v="2"/>
    <x v="0"/>
    <x v="1130"/>
    <x v="1145"/>
    <n v="4.4000000000000004"/>
    <x v="0"/>
    <n v="16"/>
    <x v="0"/>
    <x v="1"/>
  </r>
  <r>
    <x v="1"/>
    <x v="866"/>
    <x v="5"/>
    <x v="3"/>
    <x v="3"/>
    <x v="1"/>
    <x v="2"/>
    <x v="0"/>
    <x v="1131"/>
    <x v="1146"/>
    <n v="4.4000000000000004"/>
    <x v="1"/>
    <n v="20.25"/>
    <x v="0"/>
    <x v="1"/>
  </r>
  <r>
    <x v="1"/>
    <x v="867"/>
    <x v="6"/>
    <x v="3"/>
    <x v="3"/>
    <x v="1"/>
    <x v="2"/>
    <x v="0"/>
    <x v="1132"/>
    <x v="1147"/>
    <n v="4.4000000000000004"/>
    <x v="2"/>
    <n v="7.42"/>
    <x v="1"/>
    <x v="1"/>
  </r>
  <r>
    <x v="1"/>
    <x v="868"/>
    <x v="6"/>
    <x v="3"/>
    <x v="3"/>
    <x v="1"/>
    <x v="2"/>
    <x v="0"/>
    <x v="1133"/>
    <x v="1148"/>
    <n v="4.4000000000000004"/>
    <x v="0"/>
    <n v="15.2"/>
    <x v="1"/>
    <x v="1"/>
  </r>
  <r>
    <x v="1"/>
    <x v="869"/>
    <x v="6"/>
    <x v="3"/>
    <x v="3"/>
    <x v="1"/>
    <x v="2"/>
    <x v="0"/>
    <x v="1134"/>
    <x v="1149"/>
    <n v="4.4000000000000004"/>
    <x v="0"/>
    <n v="15.35"/>
    <x v="2"/>
    <x v="1"/>
  </r>
  <r>
    <x v="1"/>
    <x v="283"/>
    <x v="6"/>
    <x v="3"/>
    <x v="3"/>
    <x v="1"/>
    <x v="2"/>
    <x v="0"/>
    <x v="1135"/>
    <x v="1150"/>
    <n v="4.4000000000000004"/>
    <x v="1"/>
    <n v="17.600000000000001"/>
    <x v="0"/>
    <x v="1"/>
  </r>
  <r>
    <x v="1"/>
    <x v="870"/>
    <x v="4"/>
    <x v="3"/>
    <x v="3"/>
    <x v="1"/>
    <x v="2"/>
    <x v="0"/>
    <x v="20"/>
    <x v="1151"/>
    <n v="4.4000000000000004"/>
    <x v="0"/>
    <n v="12.1"/>
    <x v="1"/>
    <x v="1"/>
  </r>
  <r>
    <x v="1"/>
    <x v="871"/>
    <x v="4"/>
    <x v="3"/>
    <x v="3"/>
    <x v="1"/>
    <x v="2"/>
    <x v="0"/>
    <x v="1136"/>
    <x v="1152"/>
    <n v="4.4000000000000004"/>
    <x v="0"/>
    <n v="14.15"/>
    <x v="0"/>
    <x v="1"/>
  </r>
  <r>
    <x v="0"/>
    <x v="752"/>
    <x v="13"/>
    <x v="3"/>
    <x v="3"/>
    <x v="1"/>
    <x v="2"/>
    <x v="0"/>
    <x v="1137"/>
    <x v="1153"/>
    <n v="4.4000000000000004"/>
    <x v="0"/>
    <n v="8.8949999999999996"/>
    <x v="2"/>
    <x v="1"/>
  </r>
  <r>
    <x v="0"/>
    <x v="662"/>
    <x v="3"/>
    <x v="3"/>
    <x v="3"/>
    <x v="1"/>
    <x v="2"/>
    <x v="0"/>
    <x v="1138"/>
    <x v="1154"/>
    <n v="4.4000000000000004"/>
    <x v="0"/>
    <n v="11"/>
    <x v="0"/>
    <x v="1"/>
  </r>
  <r>
    <x v="0"/>
    <x v="872"/>
    <x v="2"/>
    <x v="3"/>
    <x v="3"/>
    <x v="1"/>
    <x v="2"/>
    <x v="0"/>
    <x v="1139"/>
    <x v="1155"/>
    <n v="4.4000000000000004"/>
    <x v="0"/>
    <n v="14"/>
    <x v="2"/>
    <x v="1"/>
  </r>
  <r>
    <x v="0"/>
    <x v="873"/>
    <x v="2"/>
    <x v="3"/>
    <x v="3"/>
    <x v="1"/>
    <x v="2"/>
    <x v="0"/>
    <x v="1140"/>
    <x v="164"/>
    <n v="4.4000000000000004"/>
    <x v="1"/>
    <n v="18.350000000000001"/>
    <x v="2"/>
    <x v="1"/>
  </r>
  <r>
    <x v="0"/>
    <x v="874"/>
    <x v="0"/>
    <x v="3"/>
    <x v="3"/>
    <x v="1"/>
    <x v="2"/>
    <x v="0"/>
    <x v="1141"/>
    <x v="1156"/>
    <n v="4.4000000000000004"/>
    <x v="0"/>
    <n v="11"/>
    <x v="2"/>
    <x v="1"/>
  </r>
  <r>
    <x v="0"/>
    <x v="875"/>
    <x v="0"/>
    <x v="3"/>
    <x v="3"/>
    <x v="1"/>
    <x v="2"/>
    <x v="0"/>
    <x v="1142"/>
    <x v="1157"/>
    <n v="4.4000000000000004"/>
    <x v="1"/>
    <n v="19.350000000000001"/>
    <x v="2"/>
    <x v="1"/>
  </r>
  <r>
    <x v="0"/>
    <x v="876"/>
    <x v="0"/>
    <x v="3"/>
    <x v="3"/>
    <x v="1"/>
    <x v="2"/>
    <x v="0"/>
    <x v="20"/>
    <x v="1158"/>
    <n v="4.4000000000000004"/>
    <x v="1"/>
    <n v="19.350000000000001"/>
    <x v="1"/>
    <x v="1"/>
  </r>
  <r>
    <x v="0"/>
    <x v="535"/>
    <x v="7"/>
    <x v="3"/>
    <x v="3"/>
    <x v="1"/>
    <x v="2"/>
    <x v="0"/>
    <x v="1143"/>
    <x v="1159"/>
    <n v="4.4000000000000004"/>
    <x v="1"/>
    <n v="20.2"/>
    <x v="0"/>
    <x v="1"/>
  </r>
  <r>
    <x v="0"/>
    <x v="145"/>
    <x v="6"/>
    <x v="3"/>
    <x v="3"/>
    <x v="1"/>
    <x v="2"/>
    <x v="0"/>
    <x v="1144"/>
    <x v="1160"/>
    <n v="4.4000000000000004"/>
    <x v="2"/>
    <n v="5.34"/>
    <x v="1"/>
    <x v="1"/>
  </r>
  <r>
    <x v="0"/>
    <x v="789"/>
    <x v="6"/>
    <x v="3"/>
    <x v="3"/>
    <x v="1"/>
    <x v="2"/>
    <x v="0"/>
    <x v="1145"/>
    <x v="1161"/>
    <n v="4.4000000000000004"/>
    <x v="2"/>
    <n v="5.59"/>
    <x v="2"/>
    <x v="1"/>
  </r>
  <r>
    <x v="0"/>
    <x v="821"/>
    <x v="6"/>
    <x v="3"/>
    <x v="3"/>
    <x v="1"/>
    <x v="2"/>
    <x v="0"/>
    <x v="1146"/>
    <x v="1162"/>
    <n v="4.4000000000000004"/>
    <x v="2"/>
    <n v="7.64"/>
    <x v="2"/>
    <x v="1"/>
  </r>
  <r>
    <x v="0"/>
    <x v="354"/>
    <x v="6"/>
    <x v="3"/>
    <x v="3"/>
    <x v="1"/>
    <x v="2"/>
    <x v="0"/>
    <x v="1147"/>
    <x v="581"/>
    <n v="4.4000000000000004"/>
    <x v="0"/>
    <n v="16.7"/>
    <x v="2"/>
    <x v="1"/>
  </r>
  <r>
    <x v="1"/>
    <x v="62"/>
    <x v="1"/>
    <x v="3"/>
    <x v="3"/>
    <x v="1"/>
    <x v="2"/>
    <x v="0"/>
    <x v="1148"/>
    <x v="1163"/>
    <n v="4.4000000000000004"/>
    <x v="0"/>
    <n v="10.6"/>
    <x v="2"/>
    <x v="1"/>
  </r>
  <r>
    <x v="0"/>
    <x v="790"/>
    <x v="6"/>
    <x v="3"/>
    <x v="3"/>
    <x v="1"/>
    <x v="2"/>
    <x v="0"/>
    <x v="1149"/>
    <x v="1164"/>
    <n v="4.4000000000000004"/>
    <x v="0"/>
    <n v="13.65"/>
    <x v="1"/>
    <x v="1"/>
  </r>
  <r>
    <x v="1"/>
    <x v="300"/>
    <x v="0"/>
    <x v="1"/>
    <x v="1"/>
    <x v="1"/>
    <x v="0"/>
    <x v="1"/>
    <x v="1150"/>
    <x v="1165"/>
    <n v="4.4000000000000004"/>
    <x v="1"/>
    <n v="20.85"/>
    <x v="1"/>
    <x v="1"/>
  </r>
  <r>
    <x v="1"/>
    <x v="151"/>
    <x v="12"/>
    <x v="1"/>
    <x v="1"/>
    <x v="1"/>
    <x v="0"/>
    <x v="1"/>
    <x v="20"/>
    <x v="1166"/>
    <n v="4.4000000000000004"/>
    <x v="2"/>
    <n v="8.06"/>
    <x v="1"/>
    <x v="1"/>
  </r>
  <r>
    <x v="1"/>
    <x v="877"/>
    <x v="3"/>
    <x v="1"/>
    <x v="1"/>
    <x v="1"/>
    <x v="0"/>
    <x v="1"/>
    <x v="1151"/>
    <x v="1167"/>
    <n v="4.4000000000000004"/>
    <x v="2"/>
    <n v="6.3"/>
    <x v="0"/>
    <x v="1"/>
  </r>
  <r>
    <x v="1"/>
    <x v="878"/>
    <x v="3"/>
    <x v="1"/>
    <x v="1"/>
    <x v="1"/>
    <x v="0"/>
    <x v="1"/>
    <x v="1152"/>
    <x v="1168"/>
    <n v="4.4000000000000004"/>
    <x v="0"/>
    <n v="12"/>
    <x v="2"/>
    <x v="1"/>
  </r>
  <r>
    <x v="1"/>
    <x v="879"/>
    <x v="11"/>
    <x v="1"/>
    <x v="1"/>
    <x v="1"/>
    <x v="0"/>
    <x v="1"/>
    <x v="1153"/>
    <x v="1169"/>
    <n v="4.4000000000000004"/>
    <x v="0"/>
    <n v="16"/>
    <x v="2"/>
    <x v="1"/>
  </r>
  <r>
    <x v="1"/>
    <x v="155"/>
    <x v="2"/>
    <x v="1"/>
    <x v="1"/>
    <x v="1"/>
    <x v="0"/>
    <x v="1"/>
    <x v="1154"/>
    <x v="1170"/>
    <n v="4.4000000000000004"/>
    <x v="0"/>
    <n v="9.0649999999999995"/>
    <x v="0"/>
    <x v="1"/>
  </r>
  <r>
    <x v="1"/>
    <x v="507"/>
    <x v="0"/>
    <x v="1"/>
    <x v="1"/>
    <x v="1"/>
    <x v="0"/>
    <x v="1"/>
    <x v="1155"/>
    <x v="782"/>
    <n v="4.4000000000000004"/>
    <x v="2"/>
    <n v="6.0549999999999997"/>
    <x v="2"/>
    <x v="1"/>
  </r>
  <r>
    <x v="1"/>
    <x v="95"/>
    <x v="0"/>
    <x v="1"/>
    <x v="1"/>
    <x v="1"/>
    <x v="0"/>
    <x v="1"/>
    <x v="20"/>
    <x v="1171"/>
    <n v="4.4000000000000004"/>
    <x v="2"/>
    <n v="7.02"/>
    <x v="1"/>
    <x v="1"/>
  </r>
  <r>
    <x v="1"/>
    <x v="880"/>
    <x v="0"/>
    <x v="1"/>
    <x v="1"/>
    <x v="1"/>
    <x v="0"/>
    <x v="1"/>
    <x v="1156"/>
    <x v="1172"/>
    <n v="4.4000000000000004"/>
    <x v="0"/>
    <n v="16.2"/>
    <x v="2"/>
    <x v="1"/>
  </r>
  <r>
    <x v="1"/>
    <x v="881"/>
    <x v="5"/>
    <x v="1"/>
    <x v="1"/>
    <x v="1"/>
    <x v="0"/>
    <x v="1"/>
    <x v="1157"/>
    <x v="1173"/>
    <n v="4.4000000000000004"/>
    <x v="2"/>
    <n v="6.86"/>
    <x v="2"/>
    <x v="1"/>
  </r>
  <r>
    <x v="1"/>
    <x v="750"/>
    <x v="10"/>
    <x v="1"/>
    <x v="1"/>
    <x v="1"/>
    <x v="0"/>
    <x v="1"/>
    <x v="1158"/>
    <x v="1174"/>
    <n v="4.4000000000000004"/>
    <x v="0"/>
    <n v="11.15"/>
    <x v="2"/>
    <x v="1"/>
  </r>
  <r>
    <x v="1"/>
    <x v="882"/>
    <x v="6"/>
    <x v="1"/>
    <x v="1"/>
    <x v="1"/>
    <x v="0"/>
    <x v="1"/>
    <x v="1159"/>
    <x v="1175"/>
    <n v="4.4000000000000004"/>
    <x v="0"/>
    <n v="9.8000000000000007"/>
    <x v="1"/>
    <x v="1"/>
  </r>
  <r>
    <x v="1"/>
    <x v="883"/>
    <x v="6"/>
    <x v="1"/>
    <x v="1"/>
    <x v="1"/>
    <x v="0"/>
    <x v="1"/>
    <x v="1160"/>
    <x v="1176"/>
    <n v="4.4000000000000004"/>
    <x v="0"/>
    <n v="10.195"/>
    <x v="2"/>
    <x v="1"/>
  </r>
  <r>
    <x v="1"/>
    <x v="884"/>
    <x v="6"/>
    <x v="1"/>
    <x v="1"/>
    <x v="1"/>
    <x v="0"/>
    <x v="1"/>
    <x v="1161"/>
    <x v="1177"/>
    <n v="4.4000000000000004"/>
    <x v="0"/>
    <n v="11.1"/>
    <x v="0"/>
    <x v="1"/>
  </r>
  <r>
    <x v="0"/>
    <x v="885"/>
    <x v="13"/>
    <x v="1"/>
    <x v="1"/>
    <x v="1"/>
    <x v="0"/>
    <x v="1"/>
    <x v="1162"/>
    <x v="1178"/>
    <n v="4.4000000000000004"/>
    <x v="0"/>
    <n v="9.1950000000000003"/>
    <x v="2"/>
    <x v="1"/>
  </r>
  <r>
    <x v="0"/>
    <x v="886"/>
    <x v="13"/>
    <x v="1"/>
    <x v="1"/>
    <x v="1"/>
    <x v="0"/>
    <x v="1"/>
    <x v="1163"/>
    <x v="1179"/>
    <n v="4.4000000000000004"/>
    <x v="0"/>
    <n v="16.5"/>
    <x v="2"/>
    <x v="1"/>
  </r>
  <r>
    <x v="0"/>
    <x v="887"/>
    <x v="8"/>
    <x v="1"/>
    <x v="1"/>
    <x v="1"/>
    <x v="0"/>
    <x v="1"/>
    <x v="1164"/>
    <x v="1180"/>
    <n v="4.4000000000000004"/>
    <x v="0"/>
    <n v="14.8"/>
    <x v="2"/>
    <x v="1"/>
  </r>
  <r>
    <x v="0"/>
    <x v="888"/>
    <x v="12"/>
    <x v="1"/>
    <x v="1"/>
    <x v="1"/>
    <x v="0"/>
    <x v="1"/>
    <x v="1165"/>
    <x v="1181"/>
    <n v="4.4000000000000004"/>
    <x v="2"/>
    <n v="7.8949999999999996"/>
    <x v="2"/>
    <x v="1"/>
  </r>
  <r>
    <x v="0"/>
    <x v="889"/>
    <x v="3"/>
    <x v="1"/>
    <x v="1"/>
    <x v="1"/>
    <x v="0"/>
    <x v="1"/>
    <x v="20"/>
    <x v="1182"/>
    <n v="4.4000000000000004"/>
    <x v="0"/>
    <n v="8.9749999999999996"/>
    <x v="1"/>
    <x v="1"/>
  </r>
  <r>
    <x v="0"/>
    <x v="850"/>
    <x v="3"/>
    <x v="1"/>
    <x v="1"/>
    <x v="1"/>
    <x v="0"/>
    <x v="1"/>
    <x v="1166"/>
    <x v="1183"/>
    <n v="4.4000000000000004"/>
    <x v="0"/>
    <n v="12.5"/>
    <x v="2"/>
    <x v="1"/>
  </r>
  <r>
    <x v="0"/>
    <x v="890"/>
    <x v="2"/>
    <x v="1"/>
    <x v="1"/>
    <x v="1"/>
    <x v="0"/>
    <x v="1"/>
    <x v="1167"/>
    <x v="1184"/>
    <n v="4.4000000000000004"/>
    <x v="2"/>
    <n v="7.47"/>
    <x v="0"/>
    <x v="1"/>
  </r>
  <r>
    <x v="0"/>
    <x v="891"/>
    <x v="2"/>
    <x v="1"/>
    <x v="1"/>
    <x v="1"/>
    <x v="0"/>
    <x v="1"/>
    <x v="1168"/>
    <x v="1185"/>
    <n v="4.4000000000000004"/>
    <x v="0"/>
    <n v="9.8949999999999996"/>
    <x v="2"/>
    <x v="1"/>
  </r>
  <r>
    <x v="0"/>
    <x v="503"/>
    <x v="2"/>
    <x v="1"/>
    <x v="1"/>
    <x v="1"/>
    <x v="0"/>
    <x v="1"/>
    <x v="1169"/>
    <x v="1186"/>
    <n v="4.4000000000000004"/>
    <x v="0"/>
    <n v="11.1"/>
    <x v="2"/>
    <x v="1"/>
  </r>
  <r>
    <x v="0"/>
    <x v="892"/>
    <x v="2"/>
    <x v="1"/>
    <x v="1"/>
    <x v="1"/>
    <x v="0"/>
    <x v="1"/>
    <x v="1170"/>
    <x v="1187"/>
    <n v="4.4000000000000004"/>
    <x v="1"/>
    <n v="19.2"/>
    <x v="2"/>
    <x v="1"/>
  </r>
  <r>
    <x v="0"/>
    <x v="476"/>
    <x v="0"/>
    <x v="1"/>
    <x v="1"/>
    <x v="1"/>
    <x v="0"/>
    <x v="1"/>
    <x v="1171"/>
    <x v="1188"/>
    <n v="4.4000000000000004"/>
    <x v="1"/>
    <n v="20.100000000000001"/>
    <x v="2"/>
    <x v="1"/>
  </r>
  <r>
    <x v="0"/>
    <x v="664"/>
    <x v="6"/>
    <x v="1"/>
    <x v="1"/>
    <x v="1"/>
    <x v="0"/>
    <x v="1"/>
    <x v="1172"/>
    <x v="1067"/>
    <n v="4.4000000000000004"/>
    <x v="2"/>
    <n v="7.21"/>
    <x v="0"/>
    <x v="1"/>
  </r>
  <r>
    <x v="0"/>
    <x v="317"/>
    <x v="6"/>
    <x v="1"/>
    <x v="1"/>
    <x v="1"/>
    <x v="0"/>
    <x v="1"/>
    <x v="1173"/>
    <x v="1189"/>
    <n v="4.4000000000000004"/>
    <x v="0"/>
    <n v="16.7"/>
    <x v="2"/>
    <x v="1"/>
  </r>
  <r>
    <x v="1"/>
    <x v="893"/>
    <x v="6"/>
    <x v="1"/>
    <x v="1"/>
    <x v="1"/>
    <x v="0"/>
    <x v="1"/>
    <x v="1174"/>
    <x v="1190"/>
    <n v="4.4000000000000004"/>
    <x v="0"/>
    <n v="10.195"/>
    <x v="0"/>
    <x v="1"/>
  </r>
  <r>
    <x v="1"/>
    <x v="894"/>
    <x v="1"/>
    <x v="7"/>
    <x v="7"/>
    <x v="1"/>
    <x v="0"/>
    <x v="3"/>
    <x v="1175"/>
    <x v="1191"/>
    <n v="4.4000000000000004"/>
    <x v="1"/>
    <n v="18.7"/>
    <x v="2"/>
    <x v="1"/>
  </r>
  <r>
    <x v="1"/>
    <x v="614"/>
    <x v="12"/>
    <x v="7"/>
    <x v="7"/>
    <x v="1"/>
    <x v="0"/>
    <x v="3"/>
    <x v="1176"/>
    <x v="291"/>
    <n v="4.4000000000000004"/>
    <x v="0"/>
    <n v="8.8949999999999996"/>
    <x v="2"/>
    <x v="1"/>
  </r>
  <r>
    <x v="1"/>
    <x v="858"/>
    <x v="3"/>
    <x v="7"/>
    <x v="7"/>
    <x v="1"/>
    <x v="0"/>
    <x v="3"/>
    <x v="1177"/>
    <x v="1192"/>
    <n v="4.4000000000000004"/>
    <x v="1"/>
    <n v="21.35"/>
    <x v="2"/>
    <x v="1"/>
  </r>
  <r>
    <x v="1"/>
    <x v="895"/>
    <x v="3"/>
    <x v="7"/>
    <x v="7"/>
    <x v="1"/>
    <x v="0"/>
    <x v="3"/>
    <x v="1178"/>
    <x v="1193"/>
    <n v="4.4000000000000004"/>
    <x v="0"/>
    <n v="11.6"/>
    <x v="1"/>
    <x v="1"/>
  </r>
  <r>
    <x v="1"/>
    <x v="896"/>
    <x v="11"/>
    <x v="7"/>
    <x v="7"/>
    <x v="1"/>
    <x v="0"/>
    <x v="3"/>
    <x v="1179"/>
    <x v="1194"/>
    <n v="4.4000000000000004"/>
    <x v="0"/>
    <n v="13.8"/>
    <x v="0"/>
    <x v="1"/>
  </r>
  <r>
    <x v="1"/>
    <x v="25"/>
    <x v="2"/>
    <x v="7"/>
    <x v="7"/>
    <x v="1"/>
    <x v="0"/>
    <x v="3"/>
    <x v="1180"/>
    <x v="1195"/>
    <n v="4.4000000000000004"/>
    <x v="0"/>
    <n v="13.35"/>
    <x v="0"/>
    <x v="1"/>
  </r>
  <r>
    <x v="1"/>
    <x v="897"/>
    <x v="2"/>
    <x v="7"/>
    <x v="7"/>
    <x v="1"/>
    <x v="0"/>
    <x v="3"/>
    <x v="1181"/>
    <x v="1196"/>
    <n v="4.4000000000000004"/>
    <x v="0"/>
    <n v="14.3"/>
    <x v="1"/>
    <x v="1"/>
  </r>
  <r>
    <x v="1"/>
    <x v="898"/>
    <x v="2"/>
    <x v="7"/>
    <x v="7"/>
    <x v="1"/>
    <x v="0"/>
    <x v="3"/>
    <x v="1182"/>
    <x v="1197"/>
    <n v="4.4000000000000004"/>
    <x v="1"/>
    <n v="19"/>
    <x v="0"/>
    <x v="1"/>
  </r>
  <r>
    <x v="1"/>
    <x v="899"/>
    <x v="9"/>
    <x v="7"/>
    <x v="7"/>
    <x v="1"/>
    <x v="0"/>
    <x v="3"/>
    <x v="20"/>
    <x v="1198"/>
    <n v="4.4000000000000004"/>
    <x v="0"/>
    <n v="11.65"/>
    <x v="1"/>
    <x v="1"/>
  </r>
  <r>
    <x v="1"/>
    <x v="862"/>
    <x v="9"/>
    <x v="7"/>
    <x v="7"/>
    <x v="1"/>
    <x v="0"/>
    <x v="3"/>
    <x v="1183"/>
    <x v="1199"/>
    <n v="4.4000000000000004"/>
    <x v="0"/>
    <n v="15.700000000000001"/>
    <x v="2"/>
    <x v="1"/>
  </r>
  <r>
    <x v="1"/>
    <x v="782"/>
    <x v="1"/>
    <x v="7"/>
    <x v="7"/>
    <x v="1"/>
    <x v="0"/>
    <x v="3"/>
    <x v="1184"/>
    <x v="1200"/>
    <n v="4.4000000000000004"/>
    <x v="2"/>
    <n v="8.6"/>
    <x v="2"/>
    <x v="1"/>
  </r>
  <r>
    <x v="1"/>
    <x v="98"/>
    <x v="1"/>
    <x v="7"/>
    <x v="7"/>
    <x v="1"/>
    <x v="0"/>
    <x v="3"/>
    <x v="20"/>
    <x v="1201"/>
    <n v="4.4000000000000004"/>
    <x v="2"/>
    <n v="5.6150000000000011"/>
    <x v="1"/>
    <x v="1"/>
  </r>
  <r>
    <x v="1"/>
    <x v="840"/>
    <x v="1"/>
    <x v="7"/>
    <x v="7"/>
    <x v="1"/>
    <x v="0"/>
    <x v="3"/>
    <x v="1185"/>
    <x v="1202"/>
    <n v="4.4000000000000004"/>
    <x v="2"/>
    <n v="6.8250000000000002"/>
    <x v="2"/>
    <x v="1"/>
  </r>
  <r>
    <x v="1"/>
    <x v="900"/>
    <x v="1"/>
    <x v="7"/>
    <x v="7"/>
    <x v="1"/>
    <x v="0"/>
    <x v="3"/>
    <x v="1186"/>
    <x v="1203"/>
    <n v="4.4000000000000004"/>
    <x v="0"/>
    <n v="11.15"/>
    <x v="2"/>
    <x v="1"/>
  </r>
  <r>
    <x v="1"/>
    <x v="692"/>
    <x v="1"/>
    <x v="7"/>
    <x v="7"/>
    <x v="1"/>
    <x v="0"/>
    <x v="3"/>
    <x v="1187"/>
    <x v="1204"/>
    <n v="4.4000000000000004"/>
    <x v="1"/>
    <n v="19.350000000000001"/>
    <x v="2"/>
    <x v="1"/>
  </r>
  <r>
    <x v="1"/>
    <x v="901"/>
    <x v="5"/>
    <x v="7"/>
    <x v="7"/>
    <x v="1"/>
    <x v="0"/>
    <x v="3"/>
    <x v="1188"/>
    <x v="1205"/>
    <n v="4.4000000000000004"/>
    <x v="1"/>
    <n v="21.1"/>
    <x v="1"/>
    <x v="1"/>
  </r>
  <r>
    <x v="1"/>
    <x v="902"/>
    <x v="5"/>
    <x v="7"/>
    <x v="7"/>
    <x v="1"/>
    <x v="0"/>
    <x v="3"/>
    <x v="1189"/>
    <x v="1206"/>
    <n v="4.4000000000000004"/>
    <x v="1"/>
    <n v="18.75"/>
    <x v="1"/>
    <x v="1"/>
  </r>
  <r>
    <x v="1"/>
    <x v="903"/>
    <x v="5"/>
    <x v="7"/>
    <x v="7"/>
    <x v="1"/>
    <x v="0"/>
    <x v="3"/>
    <x v="1190"/>
    <x v="1207"/>
    <n v="4.4000000000000004"/>
    <x v="1"/>
    <n v="17.7"/>
    <x v="1"/>
    <x v="1"/>
  </r>
  <r>
    <x v="1"/>
    <x v="904"/>
    <x v="6"/>
    <x v="7"/>
    <x v="7"/>
    <x v="1"/>
    <x v="0"/>
    <x v="3"/>
    <x v="1191"/>
    <x v="907"/>
    <n v="4.4000000000000004"/>
    <x v="0"/>
    <n v="16.75"/>
    <x v="2"/>
    <x v="1"/>
  </r>
  <r>
    <x v="0"/>
    <x v="905"/>
    <x v="12"/>
    <x v="7"/>
    <x v="7"/>
    <x v="1"/>
    <x v="0"/>
    <x v="3"/>
    <x v="1192"/>
    <x v="1208"/>
    <n v="4.4000000000000004"/>
    <x v="0"/>
    <n v="10.6"/>
    <x v="2"/>
    <x v="1"/>
  </r>
  <r>
    <x v="0"/>
    <x v="344"/>
    <x v="3"/>
    <x v="7"/>
    <x v="7"/>
    <x v="1"/>
    <x v="0"/>
    <x v="3"/>
    <x v="1193"/>
    <x v="878"/>
    <n v="4.4000000000000004"/>
    <x v="0"/>
    <n v="9.6950000000000003"/>
    <x v="2"/>
    <x v="1"/>
  </r>
  <r>
    <x v="0"/>
    <x v="906"/>
    <x v="11"/>
    <x v="7"/>
    <x v="7"/>
    <x v="1"/>
    <x v="0"/>
    <x v="3"/>
    <x v="1194"/>
    <x v="1209"/>
    <n v="4.4000000000000004"/>
    <x v="2"/>
    <n v="5.9249999999999998"/>
    <x v="0"/>
    <x v="1"/>
  </r>
  <r>
    <x v="0"/>
    <x v="907"/>
    <x v="0"/>
    <x v="7"/>
    <x v="7"/>
    <x v="1"/>
    <x v="0"/>
    <x v="3"/>
    <x v="1195"/>
    <x v="1210"/>
    <n v="4.4000000000000004"/>
    <x v="0"/>
    <n v="13.5"/>
    <x v="0"/>
    <x v="1"/>
  </r>
  <r>
    <x v="0"/>
    <x v="908"/>
    <x v="0"/>
    <x v="7"/>
    <x v="7"/>
    <x v="1"/>
    <x v="0"/>
    <x v="3"/>
    <x v="1196"/>
    <x v="1211"/>
    <n v="4.4000000000000004"/>
    <x v="2"/>
    <n v="6.46"/>
    <x v="2"/>
    <x v="1"/>
  </r>
  <r>
    <x v="0"/>
    <x v="684"/>
    <x v="0"/>
    <x v="7"/>
    <x v="7"/>
    <x v="1"/>
    <x v="0"/>
    <x v="3"/>
    <x v="1197"/>
    <x v="1212"/>
    <n v="4.4000000000000004"/>
    <x v="2"/>
    <n v="5.82"/>
    <x v="2"/>
    <x v="1"/>
  </r>
  <r>
    <x v="0"/>
    <x v="224"/>
    <x v="7"/>
    <x v="7"/>
    <x v="7"/>
    <x v="1"/>
    <x v="0"/>
    <x v="3"/>
    <x v="1198"/>
    <x v="234"/>
    <n v="4.4000000000000004"/>
    <x v="0"/>
    <n v="12.35"/>
    <x v="2"/>
    <x v="1"/>
  </r>
  <r>
    <x v="0"/>
    <x v="892"/>
    <x v="2"/>
    <x v="5"/>
    <x v="5"/>
    <x v="2"/>
    <x v="1"/>
    <x v="0"/>
    <x v="1199"/>
    <x v="1213"/>
    <n v="4.3"/>
    <x v="1"/>
    <n v="19.2"/>
    <x v="2"/>
    <x v="1"/>
  </r>
  <r>
    <x v="1"/>
    <x v="745"/>
    <x v="9"/>
    <x v="7"/>
    <x v="7"/>
    <x v="1"/>
    <x v="0"/>
    <x v="3"/>
    <x v="1200"/>
    <x v="725"/>
    <n v="4.3"/>
    <x v="2"/>
    <n v="8.26"/>
    <x v="2"/>
    <x v="1"/>
  </r>
  <r>
    <x v="0"/>
    <x v="906"/>
    <x v="11"/>
    <x v="6"/>
    <x v="6"/>
    <x v="1"/>
    <x v="1"/>
    <x v="2"/>
    <x v="1201"/>
    <x v="1214"/>
    <n v="4.3"/>
    <x v="2"/>
    <n v="5.9249999999999998"/>
    <x v="0"/>
    <x v="1"/>
  </r>
  <r>
    <x v="1"/>
    <x v="823"/>
    <x v="11"/>
    <x v="2"/>
    <x v="2"/>
    <x v="0"/>
    <x v="1"/>
    <x v="0"/>
    <x v="1202"/>
    <x v="1215"/>
    <n v="4.3"/>
    <x v="0"/>
    <n v="13.35"/>
    <x v="0"/>
    <x v="1"/>
  </r>
  <r>
    <x v="1"/>
    <x v="909"/>
    <x v="6"/>
    <x v="0"/>
    <x v="0"/>
    <x v="0"/>
    <x v="0"/>
    <x v="0"/>
    <x v="1203"/>
    <x v="1216"/>
    <n v="4.3"/>
    <x v="0"/>
    <n v="13.6"/>
    <x v="0"/>
    <x v="1"/>
  </r>
  <r>
    <x v="1"/>
    <x v="910"/>
    <x v="0"/>
    <x v="7"/>
    <x v="7"/>
    <x v="1"/>
    <x v="0"/>
    <x v="3"/>
    <x v="1204"/>
    <x v="1217"/>
    <n v="4.3"/>
    <x v="2"/>
    <n v="6.2149999999999999"/>
    <x v="1"/>
    <x v="1"/>
  </r>
  <r>
    <x v="0"/>
    <x v="833"/>
    <x v="13"/>
    <x v="3"/>
    <x v="3"/>
    <x v="1"/>
    <x v="2"/>
    <x v="0"/>
    <x v="1205"/>
    <x v="1218"/>
    <n v="4.3"/>
    <x v="0"/>
    <n v="15.85"/>
    <x v="0"/>
    <x v="1"/>
  </r>
  <r>
    <x v="1"/>
    <x v="170"/>
    <x v="6"/>
    <x v="0"/>
    <x v="0"/>
    <x v="0"/>
    <x v="0"/>
    <x v="0"/>
    <x v="1206"/>
    <x v="267"/>
    <n v="4.3"/>
    <x v="0"/>
    <n v="12.85"/>
    <x v="2"/>
    <x v="1"/>
  </r>
  <r>
    <x v="0"/>
    <x v="291"/>
    <x v="2"/>
    <x v="5"/>
    <x v="5"/>
    <x v="2"/>
    <x v="1"/>
    <x v="0"/>
    <x v="1207"/>
    <x v="1219"/>
    <n v="4.3"/>
    <x v="1"/>
    <n v="16.850000000000001"/>
    <x v="0"/>
    <x v="1"/>
  </r>
  <r>
    <x v="1"/>
    <x v="878"/>
    <x v="3"/>
    <x v="7"/>
    <x v="7"/>
    <x v="1"/>
    <x v="0"/>
    <x v="3"/>
    <x v="1208"/>
    <x v="1220"/>
    <n v="4.3"/>
    <x v="0"/>
    <n v="12"/>
    <x v="2"/>
    <x v="1"/>
  </r>
  <r>
    <x v="0"/>
    <x v="2"/>
    <x v="2"/>
    <x v="1"/>
    <x v="1"/>
    <x v="1"/>
    <x v="0"/>
    <x v="1"/>
    <x v="1209"/>
    <x v="1221"/>
    <n v="4.3"/>
    <x v="0"/>
    <n v="13.85"/>
    <x v="1"/>
    <x v="1"/>
  </r>
  <r>
    <x v="1"/>
    <x v="807"/>
    <x v="0"/>
    <x v="2"/>
    <x v="2"/>
    <x v="0"/>
    <x v="1"/>
    <x v="0"/>
    <x v="1210"/>
    <x v="273"/>
    <n v="4.3"/>
    <x v="2"/>
    <n v="7.3650000000000002"/>
    <x v="2"/>
    <x v="1"/>
  </r>
  <r>
    <x v="1"/>
    <x v="232"/>
    <x v="4"/>
    <x v="2"/>
    <x v="2"/>
    <x v="0"/>
    <x v="1"/>
    <x v="0"/>
    <x v="1211"/>
    <x v="1222"/>
    <n v="4.3"/>
    <x v="2"/>
    <n v="7.27"/>
    <x v="2"/>
    <x v="1"/>
  </r>
  <r>
    <x v="0"/>
    <x v="911"/>
    <x v="4"/>
    <x v="5"/>
    <x v="5"/>
    <x v="2"/>
    <x v="1"/>
    <x v="0"/>
    <x v="1212"/>
    <x v="1223"/>
    <n v="4.3"/>
    <x v="1"/>
    <n v="19.5"/>
    <x v="2"/>
    <x v="1"/>
  </r>
  <r>
    <x v="0"/>
    <x v="506"/>
    <x v="15"/>
    <x v="4"/>
    <x v="4"/>
    <x v="2"/>
    <x v="1"/>
    <x v="0"/>
    <x v="1213"/>
    <x v="1224"/>
    <n v="4.3"/>
    <x v="0"/>
    <n v="12.3"/>
    <x v="2"/>
    <x v="1"/>
  </r>
  <r>
    <x v="1"/>
    <x v="912"/>
    <x v="10"/>
    <x v="0"/>
    <x v="0"/>
    <x v="0"/>
    <x v="0"/>
    <x v="0"/>
    <x v="1214"/>
    <x v="1225"/>
    <n v="4.3"/>
    <x v="0"/>
    <n v="14.6"/>
    <x v="2"/>
    <x v="1"/>
  </r>
  <r>
    <x v="1"/>
    <x v="498"/>
    <x v="2"/>
    <x v="0"/>
    <x v="0"/>
    <x v="0"/>
    <x v="0"/>
    <x v="0"/>
    <x v="1215"/>
    <x v="1226"/>
    <n v="4.3"/>
    <x v="0"/>
    <n v="13.65"/>
    <x v="2"/>
    <x v="1"/>
  </r>
  <r>
    <x v="0"/>
    <x v="725"/>
    <x v="0"/>
    <x v="6"/>
    <x v="6"/>
    <x v="1"/>
    <x v="1"/>
    <x v="2"/>
    <x v="20"/>
    <x v="1227"/>
    <n v="4.3"/>
    <x v="2"/>
    <n v="6.11"/>
    <x v="1"/>
    <x v="1"/>
  </r>
  <r>
    <x v="1"/>
    <x v="528"/>
    <x v="7"/>
    <x v="3"/>
    <x v="3"/>
    <x v="1"/>
    <x v="2"/>
    <x v="0"/>
    <x v="1216"/>
    <x v="1228"/>
    <n v="4.3"/>
    <x v="1"/>
    <n v="17.2"/>
    <x v="0"/>
    <x v="1"/>
  </r>
  <r>
    <x v="1"/>
    <x v="284"/>
    <x v="4"/>
    <x v="3"/>
    <x v="3"/>
    <x v="1"/>
    <x v="2"/>
    <x v="0"/>
    <x v="1217"/>
    <x v="705"/>
    <n v="4.3"/>
    <x v="0"/>
    <n v="12.65"/>
    <x v="2"/>
    <x v="1"/>
  </r>
  <r>
    <x v="1"/>
    <x v="795"/>
    <x v="3"/>
    <x v="8"/>
    <x v="8"/>
    <x v="2"/>
    <x v="1"/>
    <x v="0"/>
    <x v="1218"/>
    <x v="1229"/>
    <n v="4.3"/>
    <x v="2"/>
    <n v="7.55"/>
    <x v="2"/>
    <x v="1"/>
  </r>
  <r>
    <x v="0"/>
    <x v="913"/>
    <x v="0"/>
    <x v="8"/>
    <x v="8"/>
    <x v="2"/>
    <x v="1"/>
    <x v="0"/>
    <x v="1219"/>
    <x v="299"/>
    <n v="4.3"/>
    <x v="0"/>
    <n v="12.15"/>
    <x v="2"/>
    <x v="1"/>
  </r>
  <r>
    <x v="0"/>
    <x v="914"/>
    <x v="7"/>
    <x v="8"/>
    <x v="8"/>
    <x v="2"/>
    <x v="1"/>
    <x v="0"/>
    <x v="1220"/>
    <x v="1230"/>
    <n v="4.3"/>
    <x v="2"/>
    <n v="6.26"/>
    <x v="1"/>
    <x v="1"/>
  </r>
  <r>
    <x v="1"/>
    <x v="324"/>
    <x v="0"/>
    <x v="6"/>
    <x v="6"/>
    <x v="1"/>
    <x v="1"/>
    <x v="2"/>
    <x v="1221"/>
    <x v="349"/>
    <n v="4.3"/>
    <x v="1"/>
    <n v="18.2"/>
    <x v="2"/>
    <x v="1"/>
  </r>
  <r>
    <x v="0"/>
    <x v="217"/>
    <x v="13"/>
    <x v="7"/>
    <x v="7"/>
    <x v="1"/>
    <x v="0"/>
    <x v="3"/>
    <x v="1222"/>
    <x v="1231"/>
    <n v="4.3"/>
    <x v="1"/>
    <n v="20.2"/>
    <x v="0"/>
    <x v="1"/>
  </r>
  <r>
    <x v="1"/>
    <x v="903"/>
    <x v="5"/>
    <x v="8"/>
    <x v="8"/>
    <x v="2"/>
    <x v="1"/>
    <x v="0"/>
    <x v="1223"/>
    <x v="1232"/>
    <n v="4.3"/>
    <x v="1"/>
    <n v="17.7"/>
    <x v="1"/>
    <x v="1"/>
  </r>
  <r>
    <x v="1"/>
    <x v="160"/>
    <x v="0"/>
    <x v="8"/>
    <x v="8"/>
    <x v="2"/>
    <x v="1"/>
    <x v="0"/>
    <x v="1224"/>
    <x v="1233"/>
    <n v="4.3"/>
    <x v="1"/>
    <n v="19.100000000000001"/>
    <x v="0"/>
    <x v="1"/>
  </r>
  <r>
    <x v="0"/>
    <x v="438"/>
    <x v="6"/>
    <x v="2"/>
    <x v="2"/>
    <x v="0"/>
    <x v="1"/>
    <x v="0"/>
    <x v="1225"/>
    <x v="1234"/>
    <n v="4.3"/>
    <x v="2"/>
    <n v="6.67"/>
    <x v="0"/>
    <x v="1"/>
  </r>
  <r>
    <x v="1"/>
    <x v="915"/>
    <x v="9"/>
    <x v="7"/>
    <x v="7"/>
    <x v="1"/>
    <x v="0"/>
    <x v="3"/>
    <x v="1226"/>
    <x v="1235"/>
    <n v="4.3"/>
    <x v="0"/>
    <n v="9.2999999999999989"/>
    <x v="2"/>
    <x v="1"/>
  </r>
  <r>
    <x v="1"/>
    <x v="133"/>
    <x v="4"/>
    <x v="0"/>
    <x v="0"/>
    <x v="0"/>
    <x v="0"/>
    <x v="0"/>
    <x v="1227"/>
    <x v="386"/>
    <n v="4.3"/>
    <x v="0"/>
    <n v="15.85"/>
    <x v="0"/>
    <x v="1"/>
  </r>
  <r>
    <x v="0"/>
    <x v="916"/>
    <x v="6"/>
    <x v="0"/>
    <x v="0"/>
    <x v="0"/>
    <x v="0"/>
    <x v="0"/>
    <x v="1228"/>
    <x v="1236"/>
    <n v="4.3"/>
    <x v="2"/>
    <n v="7.71"/>
    <x v="2"/>
    <x v="1"/>
  </r>
  <r>
    <x v="0"/>
    <x v="917"/>
    <x v="3"/>
    <x v="2"/>
    <x v="2"/>
    <x v="0"/>
    <x v="1"/>
    <x v="0"/>
    <x v="1229"/>
    <x v="1237"/>
    <n v="4.3"/>
    <x v="1"/>
    <n v="19.25"/>
    <x v="2"/>
    <x v="1"/>
  </r>
  <r>
    <x v="0"/>
    <x v="918"/>
    <x v="11"/>
    <x v="1"/>
    <x v="1"/>
    <x v="1"/>
    <x v="0"/>
    <x v="1"/>
    <x v="1230"/>
    <x v="1238"/>
    <n v="4.3"/>
    <x v="1"/>
    <n v="20.7"/>
    <x v="2"/>
    <x v="1"/>
  </r>
  <r>
    <x v="1"/>
    <x v="919"/>
    <x v="5"/>
    <x v="4"/>
    <x v="4"/>
    <x v="2"/>
    <x v="1"/>
    <x v="0"/>
    <x v="1231"/>
    <x v="1239"/>
    <n v="4.3"/>
    <x v="0"/>
    <n v="16.5"/>
    <x v="2"/>
    <x v="1"/>
  </r>
  <r>
    <x v="1"/>
    <x v="715"/>
    <x v="6"/>
    <x v="8"/>
    <x v="8"/>
    <x v="2"/>
    <x v="1"/>
    <x v="0"/>
    <x v="1232"/>
    <x v="1240"/>
    <n v="4.3"/>
    <x v="0"/>
    <n v="15.25"/>
    <x v="1"/>
    <x v="1"/>
  </r>
  <r>
    <x v="1"/>
    <x v="868"/>
    <x v="6"/>
    <x v="6"/>
    <x v="6"/>
    <x v="1"/>
    <x v="1"/>
    <x v="2"/>
    <x v="1233"/>
    <x v="1241"/>
    <n v="4.3"/>
    <x v="0"/>
    <n v="15.2"/>
    <x v="2"/>
    <x v="1"/>
  </r>
  <r>
    <x v="1"/>
    <x v="362"/>
    <x v="5"/>
    <x v="4"/>
    <x v="4"/>
    <x v="2"/>
    <x v="1"/>
    <x v="0"/>
    <x v="1234"/>
    <x v="750"/>
    <n v="4.3"/>
    <x v="0"/>
    <n v="8.9700000000000006"/>
    <x v="2"/>
    <x v="1"/>
  </r>
  <r>
    <x v="1"/>
    <x v="804"/>
    <x v="11"/>
    <x v="1"/>
    <x v="1"/>
    <x v="1"/>
    <x v="0"/>
    <x v="1"/>
    <x v="1235"/>
    <x v="1242"/>
    <n v="4.3"/>
    <x v="1"/>
    <n v="17.600000000000001"/>
    <x v="1"/>
    <x v="1"/>
  </r>
  <r>
    <x v="0"/>
    <x v="522"/>
    <x v="6"/>
    <x v="0"/>
    <x v="0"/>
    <x v="0"/>
    <x v="0"/>
    <x v="0"/>
    <x v="1236"/>
    <x v="1243"/>
    <n v="4.3"/>
    <x v="0"/>
    <n v="15.5"/>
    <x v="0"/>
    <x v="1"/>
  </r>
  <r>
    <x v="1"/>
    <x v="645"/>
    <x v="5"/>
    <x v="7"/>
    <x v="7"/>
    <x v="1"/>
    <x v="0"/>
    <x v="3"/>
    <x v="1237"/>
    <x v="1244"/>
    <n v="4.3"/>
    <x v="1"/>
    <n v="19.5"/>
    <x v="1"/>
    <x v="1"/>
  </r>
  <r>
    <x v="1"/>
    <x v="920"/>
    <x v="2"/>
    <x v="8"/>
    <x v="8"/>
    <x v="2"/>
    <x v="1"/>
    <x v="0"/>
    <x v="1238"/>
    <x v="1245"/>
    <n v="4.3"/>
    <x v="2"/>
    <n v="5.7649999999999997"/>
    <x v="2"/>
    <x v="1"/>
  </r>
  <r>
    <x v="1"/>
    <x v="355"/>
    <x v="3"/>
    <x v="2"/>
    <x v="2"/>
    <x v="0"/>
    <x v="1"/>
    <x v="0"/>
    <x v="1239"/>
    <x v="1246"/>
    <n v="4.3"/>
    <x v="0"/>
    <n v="12.35"/>
    <x v="1"/>
    <x v="1"/>
  </r>
  <r>
    <x v="0"/>
    <x v="82"/>
    <x v="2"/>
    <x v="8"/>
    <x v="8"/>
    <x v="2"/>
    <x v="1"/>
    <x v="0"/>
    <x v="1240"/>
    <x v="1247"/>
    <n v="4.3"/>
    <x v="0"/>
    <n v="16"/>
    <x v="0"/>
    <x v="1"/>
  </r>
  <r>
    <x v="1"/>
    <x v="921"/>
    <x v="12"/>
    <x v="6"/>
    <x v="6"/>
    <x v="1"/>
    <x v="0"/>
    <x v="2"/>
    <x v="1241"/>
    <x v="1248"/>
    <n v="4.3"/>
    <x v="1"/>
    <n v="20.75"/>
    <x v="0"/>
    <x v="1"/>
  </r>
  <r>
    <x v="1"/>
    <x v="191"/>
    <x v="5"/>
    <x v="4"/>
    <x v="4"/>
    <x v="2"/>
    <x v="0"/>
    <x v="0"/>
    <x v="1242"/>
    <x v="1249"/>
    <n v="4.3"/>
    <x v="2"/>
    <n v="6.36"/>
    <x v="1"/>
    <x v="1"/>
  </r>
  <r>
    <x v="1"/>
    <x v="643"/>
    <x v="5"/>
    <x v="6"/>
    <x v="6"/>
    <x v="1"/>
    <x v="0"/>
    <x v="2"/>
    <x v="1243"/>
    <x v="1250"/>
    <n v="4.3"/>
    <x v="0"/>
    <n v="8.93"/>
    <x v="1"/>
    <x v="1"/>
  </r>
  <r>
    <x v="1"/>
    <x v="922"/>
    <x v="4"/>
    <x v="8"/>
    <x v="8"/>
    <x v="2"/>
    <x v="1"/>
    <x v="0"/>
    <x v="1244"/>
    <x v="1251"/>
    <n v="4.3"/>
    <x v="0"/>
    <n v="14.8"/>
    <x v="2"/>
    <x v="1"/>
  </r>
  <r>
    <x v="1"/>
    <x v="923"/>
    <x v="4"/>
    <x v="1"/>
    <x v="1"/>
    <x v="1"/>
    <x v="0"/>
    <x v="1"/>
    <x v="1245"/>
    <x v="1252"/>
    <n v="4.3"/>
    <x v="2"/>
    <n v="8.5749999999999993"/>
    <x v="1"/>
    <x v="1"/>
  </r>
  <r>
    <x v="0"/>
    <x v="678"/>
    <x v="6"/>
    <x v="5"/>
    <x v="5"/>
    <x v="2"/>
    <x v="0"/>
    <x v="0"/>
    <x v="1246"/>
    <x v="1253"/>
    <n v="4.3"/>
    <x v="0"/>
    <n v="13.5"/>
    <x v="1"/>
    <x v="1"/>
  </r>
  <r>
    <x v="1"/>
    <x v="148"/>
    <x v="4"/>
    <x v="8"/>
    <x v="8"/>
    <x v="2"/>
    <x v="1"/>
    <x v="0"/>
    <x v="1247"/>
    <x v="1254"/>
    <n v="4.3"/>
    <x v="0"/>
    <n v="15.35"/>
    <x v="2"/>
    <x v="1"/>
  </r>
  <r>
    <x v="1"/>
    <x v="847"/>
    <x v="5"/>
    <x v="2"/>
    <x v="2"/>
    <x v="0"/>
    <x v="1"/>
    <x v="0"/>
    <x v="1248"/>
    <x v="1255"/>
    <n v="4.3"/>
    <x v="1"/>
    <n v="17.350000000000001"/>
    <x v="0"/>
    <x v="1"/>
  </r>
  <r>
    <x v="0"/>
    <x v="627"/>
    <x v="3"/>
    <x v="6"/>
    <x v="6"/>
    <x v="1"/>
    <x v="0"/>
    <x v="2"/>
    <x v="1249"/>
    <x v="1256"/>
    <n v="4.3"/>
    <x v="0"/>
    <n v="8.9749999999999996"/>
    <x v="1"/>
    <x v="1"/>
  </r>
  <r>
    <x v="1"/>
    <x v="924"/>
    <x v="7"/>
    <x v="1"/>
    <x v="1"/>
    <x v="1"/>
    <x v="0"/>
    <x v="1"/>
    <x v="1250"/>
    <x v="1257"/>
    <n v="4.3"/>
    <x v="0"/>
    <n v="12.5"/>
    <x v="2"/>
    <x v="1"/>
  </r>
  <r>
    <x v="1"/>
    <x v="925"/>
    <x v="15"/>
    <x v="7"/>
    <x v="7"/>
    <x v="1"/>
    <x v="0"/>
    <x v="3"/>
    <x v="1251"/>
    <x v="1258"/>
    <n v="4.3"/>
    <x v="0"/>
    <n v="11.5"/>
    <x v="1"/>
    <x v="1"/>
  </r>
  <r>
    <x v="0"/>
    <x v="654"/>
    <x v="0"/>
    <x v="3"/>
    <x v="3"/>
    <x v="1"/>
    <x v="2"/>
    <x v="0"/>
    <x v="1252"/>
    <x v="1259"/>
    <n v="4.3"/>
    <x v="0"/>
    <n v="13.8"/>
    <x v="2"/>
    <x v="1"/>
  </r>
  <r>
    <x v="0"/>
    <x v="926"/>
    <x v="0"/>
    <x v="6"/>
    <x v="6"/>
    <x v="1"/>
    <x v="0"/>
    <x v="2"/>
    <x v="1253"/>
    <x v="1260"/>
    <n v="4.3"/>
    <x v="0"/>
    <n v="15.5"/>
    <x v="0"/>
    <x v="1"/>
  </r>
  <r>
    <x v="0"/>
    <x v="927"/>
    <x v="13"/>
    <x v="4"/>
    <x v="4"/>
    <x v="2"/>
    <x v="0"/>
    <x v="0"/>
    <x v="1254"/>
    <x v="1261"/>
    <n v="4.3"/>
    <x v="1"/>
    <n v="17.350000000000001"/>
    <x v="2"/>
    <x v="1"/>
  </r>
  <r>
    <x v="1"/>
    <x v="928"/>
    <x v="5"/>
    <x v="8"/>
    <x v="8"/>
    <x v="2"/>
    <x v="1"/>
    <x v="0"/>
    <x v="1255"/>
    <x v="1262"/>
    <n v="4.3"/>
    <x v="1"/>
    <n v="19.850000000000001"/>
    <x v="1"/>
    <x v="1"/>
  </r>
  <r>
    <x v="0"/>
    <x v="144"/>
    <x v="14"/>
    <x v="1"/>
    <x v="1"/>
    <x v="1"/>
    <x v="0"/>
    <x v="1"/>
    <x v="1256"/>
    <x v="1263"/>
    <n v="4.3"/>
    <x v="1"/>
    <n v="17.350000000000001"/>
    <x v="0"/>
    <x v="1"/>
  </r>
  <r>
    <x v="0"/>
    <x v="929"/>
    <x v="11"/>
    <x v="5"/>
    <x v="5"/>
    <x v="2"/>
    <x v="0"/>
    <x v="0"/>
    <x v="1257"/>
    <x v="1264"/>
    <n v="4.3"/>
    <x v="1"/>
    <n v="20.25"/>
    <x v="1"/>
    <x v="1"/>
  </r>
  <r>
    <x v="1"/>
    <x v="930"/>
    <x v="7"/>
    <x v="7"/>
    <x v="9"/>
    <x v="0"/>
    <x v="1"/>
    <x v="2"/>
    <x v="1258"/>
    <x v="1265"/>
    <n v="4.3"/>
    <x v="2"/>
    <n v="7.8250000000000002"/>
    <x v="0"/>
    <x v="1"/>
  </r>
  <r>
    <x v="0"/>
    <x v="851"/>
    <x v="3"/>
    <x v="8"/>
    <x v="8"/>
    <x v="2"/>
    <x v="1"/>
    <x v="0"/>
    <x v="1259"/>
    <x v="1266"/>
    <n v="4.3"/>
    <x v="0"/>
    <n v="15"/>
    <x v="2"/>
    <x v="1"/>
  </r>
  <r>
    <x v="1"/>
    <x v="626"/>
    <x v="4"/>
    <x v="5"/>
    <x v="5"/>
    <x v="2"/>
    <x v="0"/>
    <x v="0"/>
    <x v="1260"/>
    <x v="1267"/>
    <n v="4.3"/>
    <x v="1"/>
    <n v="17.850000000000001"/>
    <x v="2"/>
    <x v="1"/>
  </r>
  <r>
    <x v="0"/>
    <x v="449"/>
    <x v="8"/>
    <x v="4"/>
    <x v="4"/>
    <x v="2"/>
    <x v="0"/>
    <x v="0"/>
    <x v="1261"/>
    <x v="1268"/>
    <n v="4.3"/>
    <x v="1"/>
    <n v="17.600000000000001"/>
    <x v="1"/>
    <x v="1"/>
  </r>
  <r>
    <x v="0"/>
    <x v="816"/>
    <x v="0"/>
    <x v="3"/>
    <x v="3"/>
    <x v="1"/>
    <x v="2"/>
    <x v="0"/>
    <x v="1262"/>
    <x v="1269"/>
    <n v="4.3"/>
    <x v="0"/>
    <n v="16.100000000000001"/>
    <x v="1"/>
    <x v="1"/>
  </r>
  <r>
    <x v="1"/>
    <x v="931"/>
    <x v="6"/>
    <x v="7"/>
    <x v="7"/>
    <x v="1"/>
    <x v="0"/>
    <x v="3"/>
    <x v="1263"/>
    <x v="1270"/>
    <n v="4.3"/>
    <x v="2"/>
    <n v="6.6749999999999998"/>
    <x v="2"/>
    <x v="1"/>
  </r>
  <r>
    <x v="0"/>
    <x v="475"/>
    <x v="2"/>
    <x v="7"/>
    <x v="9"/>
    <x v="0"/>
    <x v="1"/>
    <x v="2"/>
    <x v="1264"/>
    <x v="1271"/>
    <n v="4.3"/>
    <x v="1"/>
    <n v="18.5"/>
    <x v="0"/>
    <x v="1"/>
  </r>
  <r>
    <x v="1"/>
    <x v="932"/>
    <x v="11"/>
    <x v="4"/>
    <x v="4"/>
    <x v="2"/>
    <x v="0"/>
    <x v="0"/>
    <x v="1265"/>
    <x v="1272"/>
    <n v="4.3"/>
    <x v="0"/>
    <n v="9.3000000000000007"/>
    <x v="1"/>
    <x v="1"/>
  </r>
  <r>
    <x v="1"/>
    <x v="259"/>
    <x v="4"/>
    <x v="7"/>
    <x v="9"/>
    <x v="0"/>
    <x v="1"/>
    <x v="2"/>
    <x v="1266"/>
    <x v="1273"/>
    <n v="4.3"/>
    <x v="0"/>
    <n v="15.7"/>
    <x v="2"/>
    <x v="1"/>
  </r>
  <r>
    <x v="0"/>
    <x v="557"/>
    <x v="0"/>
    <x v="0"/>
    <x v="0"/>
    <x v="0"/>
    <x v="0"/>
    <x v="0"/>
    <x v="20"/>
    <x v="1274"/>
    <n v="4.3"/>
    <x v="0"/>
    <n v="13.1"/>
    <x v="1"/>
    <x v="1"/>
  </r>
  <r>
    <x v="1"/>
    <x v="933"/>
    <x v="3"/>
    <x v="5"/>
    <x v="5"/>
    <x v="2"/>
    <x v="0"/>
    <x v="0"/>
    <x v="1267"/>
    <x v="1275"/>
    <n v="4.3"/>
    <x v="0"/>
    <n v="9"/>
    <x v="2"/>
    <x v="1"/>
  </r>
  <r>
    <x v="1"/>
    <x v="105"/>
    <x v="14"/>
    <x v="7"/>
    <x v="7"/>
    <x v="1"/>
    <x v="0"/>
    <x v="3"/>
    <x v="1268"/>
    <x v="1276"/>
    <n v="4.3"/>
    <x v="1"/>
    <n v="17.75"/>
    <x v="2"/>
    <x v="1"/>
  </r>
  <r>
    <x v="0"/>
    <x v="934"/>
    <x v="8"/>
    <x v="2"/>
    <x v="2"/>
    <x v="0"/>
    <x v="1"/>
    <x v="0"/>
    <x v="1269"/>
    <x v="1277"/>
    <n v="4.3"/>
    <x v="0"/>
    <n v="9.6"/>
    <x v="1"/>
    <x v="1"/>
  </r>
  <r>
    <x v="1"/>
    <x v="935"/>
    <x v="4"/>
    <x v="4"/>
    <x v="4"/>
    <x v="2"/>
    <x v="0"/>
    <x v="0"/>
    <x v="1270"/>
    <x v="1278"/>
    <n v="4.3"/>
    <x v="0"/>
    <n v="15.2"/>
    <x v="0"/>
    <x v="1"/>
  </r>
  <r>
    <x v="1"/>
    <x v="97"/>
    <x v="1"/>
    <x v="5"/>
    <x v="5"/>
    <x v="2"/>
    <x v="0"/>
    <x v="0"/>
    <x v="1271"/>
    <x v="1279"/>
    <n v="4.3"/>
    <x v="1"/>
    <n v="20.75"/>
    <x v="1"/>
    <x v="1"/>
  </r>
  <r>
    <x v="0"/>
    <x v="936"/>
    <x v="0"/>
    <x v="1"/>
    <x v="1"/>
    <x v="1"/>
    <x v="0"/>
    <x v="1"/>
    <x v="1272"/>
    <x v="965"/>
    <n v="4.3"/>
    <x v="0"/>
    <n v="15.5"/>
    <x v="1"/>
    <x v="1"/>
  </r>
  <r>
    <x v="1"/>
    <x v="415"/>
    <x v="13"/>
    <x v="7"/>
    <x v="9"/>
    <x v="0"/>
    <x v="1"/>
    <x v="2"/>
    <x v="1273"/>
    <x v="1280"/>
    <n v="4.3"/>
    <x v="0"/>
    <n v="15.7"/>
    <x v="0"/>
    <x v="1"/>
  </r>
  <r>
    <x v="1"/>
    <x v="594"/>
    <x v="6"/>
    <x v="1"/>
    <x v="1"/>
    <x v="1"/>
    <x v="0"/>
    <x v="1"/>
    <x v="1274"/>
    <x v="706"/>
    <n v="4.3"/>
    <x v="1"/>
    <n v="21.25"/>
    <x v="1"/>
    <x v="1"/>
  </r>
  <r>
    <x v="1"/>
    <x v="731"/>
    <x v="5"/>
    <x v="7"/>
    <x v="7"/>
    <x v="1"/>
    <x v="0"/>
    <x v="3"/>
    <x v="1275"/>
    <x v="1281"/>
    <n v="4.3"/>
    <x v="0"/>
    <n v="12.15"/>
    <x v="2"/>
    <x v="1"/>
  </r>
  <r>
    <x v="1"/>
    <x v="699"/>
    <x v="2"/>
    <x v="5"/>
    <x v="5"/>
    <x v="2"/>
    <x v="0"/>
    <x v="0"/>
    <x v="1276"/>
    <x v="1282"/>
    <n v="4.3"/>
    <x v="2"/>
    <n v="5.6950000000000003"/>
    <x v="2"/>
    <x v="1"/>
  </r>
  <r>
    <x v="1"/>
    <x v="18"/>
    <x v="0"/>
    <x v="0"/>
    <x v="0"/>
    <x v="0"/>
    <x v="0"/>
    <x v="0"/>
    <x v="1277"/>
    <x v="1283"/>
    <n v="4.3"/>
    <x v="0"/>
    <n v="8.9849999999999994"/>
    <x v="0"/>
    <x v="1"/>
  </r>
  <r>
    <x v="1"/>
    <x v="937"/>
    <x v="13"/>
    <x v="0"/>
    <x v="0"/>
    <x v="0"/>
    <x v="0"/>
    <x v="0"/>
    <x v="1278"/>
    <x v="1284"/>
    <n v="4.3"/>
    <x v="2"/>
    <n v="6.15"/>
    <x v="2"/>
    <x v="1"/>
  </r>
  <r>
    <x v="1"/>
    <x v="697"/>
    <x v="8"/>
    <x v="0"/>
    <x v="0"/>
    <x v="0"/>
    <x v="0"/>
    <x v="0"/>
    <x v="1279"/>
    <x v="1285"/>
    <n v="4.3"/>
    <x v="0"/>
    <n v="15.85"/>
    <x v="2"/>
    <x v="1"/>
  </r>
  <r>
    <x v="1"/>
    <x v="938"/>
    <x v="12"/>
    <x v="0"/>
    <x v="0"/>
    <x v="0"/>
    <x v="0"/>
    <x v="0"/>
    <x v="1280"/>
    <x v="1286"/>
    <n v="4.3"/>
    <x v="1"/>
    <n v="18.600000000000001"/>
    <x v="0"/>
    <x v="1"/>
  </r>
  <r>
    <x v="1"/>
    <x v="92"/>
    <x v="3"/>
    <x v="0"/>
    <x v="0"/>
    <x v="0"/>
    <x v="0"/>
    <x v="0"/>
    <x v="1281"/>
    <x v="1287"/>
    <n v="4.3"/>
    <x v="0"/>
    <n v="12.5"/>
    <x v="0"/>
    <x v="1"/>
  </r>
  <r>
    <x v="1"/>
    <x v="939"/>
    <x v="3"/>
    <x v="0"/>
    <x v="0"/>
    <x v="0"/>
    <x v="0"/>
    <x v="0"/>
    <x v="1282"/>
    <x v="1288"/>
    <n v="4.3"/>
    <x v="0"/>
    <n v="16.600000000000001"/>
    <x v="2"/>
    <x v="1"/>
  </r>
  <r>
    <x v="1"/>
    <x v="467"/>
    <x v="11"/>
    <x v="0"/>
    <x v="0"/>
    <x v="0"/>
    <x v="0"/>
    <x v="0"/>
    <x v="1283"/>
    <x v="389"/>
    <n v="4.3"/>
    <x v="0"/>
    <n v="10.6"/>
    <x v="2"/>
    <x v="1"/>
  </r>
  <r>
    <x v="1"/>
    <x v="859"/>
    <x v="2"/>
    <x v="0"/>
    <x v="0"/>
    <x v="0"/>
    <x v="0"/>
    <x v="0"/>
    <x v="1284"/>
    <x v="1289"/>
    <n v="4.3"/>
    <x v="0"/>
    <n v="8.9049999999999994"/>
    <x v="0"/>
    <x v="1"/>
  </r>
  <r>
    <x v="1"/>
    <x v="357"/>
    <x v="2"/>
    <x v="0"/>
    <x v="0"/>
    <x v="0"/>
    <x v="0"/>
    <x v="0"/>
    <x v="1285"/>
    <x v="1290"/>
    <n v="4.3"/>
    <x v="0"/>
    <n v="10.695"/>
    <x v="2"/>
    <x v="1"/>
  </r>
  <r>
    <x v="1"/>
    <x v="617"/>
    <x v="2"/>
    <x v="0"/>
    <x v="0"/>
    <x v="0"/>
    <x v="0"/>
    <x v="0"/>
    <x v="1286"/>
    <x v="1291"/>
    <n v="4.3"/>
    <x v="0"/>
    <n v="12.15"/>
    <x v="1"/>
    <x v="1"/>
  </r>
  <r>
    <x v="1"/>
    <x v="94"/>
    <x v="0"/>
    <x v="0"/>
    <x v="0"/>
    <x v="0"/>
    <x v="0"/>
    <x v="0"/>
    <x v="20"/>
    <x v="1292"/>
    <n v="4.3"/>
    <x v="2"/>
    <n v="8.7750000000000004"/>
    <x v="1"/>
    <x v="1"/>
  </r>
  <r>
    <x v="1"/>
    <x v="119"/>
    <x v="0"/>
    <x v="0"/>
    <x v="0"/>
    <x v="0"/>
    <x v="0"/>
    <x v="0"/>
    <x v="1287"/>
    <x v="1293"/>
    <n v="4.3"/>
    <x v="0"/>
    <n v="13.1"/>
    <x v="2"/>
    <x v="1"/>
  </r>
  <r>
    <x v="1"/>
    <x v="940"/>
    <x v="0"/>
    <x v="0"/>
    <x v="0"/>
    <x v="0"/>
    <x v="0"/>
    <x v="0"/>
    <x v="1288"/>
    <x v="1086"/>
    <n v="4.3"/>
    <x v="0"/>
    <n v="14"/>
    <x v="2"/>
    <x v="1"/>
  </r>
  <r>
    <x v="1"/>
    <x v="120"/>
    <x v="0"/>
    <x v="0"/>
    <x v="0"/>
    <x v="0"/>
    <x v="0"/>
    <x v="0"/>
    <x v="1289"/>
    <x v="1294"/>
    <n v="4.3"/>
    <x v="0"/>
    <n v="16.100000000000001"/>
    <x v="2"/>
    <x v="1"/>
  </r>
  <r>
    <x v="1"/>
    <x v="184"/>
    <x v="0"/>
    <x v="0"/>
    <x v="0"/>
    <x v="0"/>
    <x v="0"/>
    <x v="0"/>
    <x v="1290"/>
    <x v="1295"/>
    <n v="4.3"/>
    <x v="0"/>
    <n v="16.350000000000001"/>
    <x v="1"/>
    <x v="1"/>
  </r>
  <r>
    <x v="1"/>
    <x v="443"/>
    <x v="0"/>
    <x v="0"/>
    <x v="0"/>
    <x v="0"/>
    <x v="0"/>
    <x v="0"/>
    <x v="1291"/>
    <x v="1296"/>
    <n v="4.3"/>
    <x v="0"/>
    <n v="16.600000000000001"/>
    <x v="0"/>
    <x v="1"/>
  </r>
  <r>
    <x v="1"/>
    <x v="159"/>
    <x v="0"/>
    <x v="0"/>
    <x v="0"/>
    <x v="0"/>
    <x v="0"/>
    <x v="0"/>
    <x v="1292"/>
    <x v="1297"/>
    <n v="4.3"/>
    <x v="1"/>
    <n v="17.5"/>
    <x v="1"/>
    <x v="1"/>
  </r>
  <r>
    <x v="1"/>
    <x v="769"/>
    <x v="0"/>
    <x v="0"/>
    <x v="0"/>
    <x v="0"/>
    <x v="0"/>
    <x v="0"/>
    <x v="1293"/>
    <x v="1298"/>
    <n v="4.3"/>
    <x v="1"/>
    <n v="18.7"/>
    <x v="2"/>
    <x v="1"/>
  </r>
  <r>
    <x v="1"/>
    <x v="276"/>
    <x v="9"/>
    <x v="0"/>
    <x v="0"/>
    <x v="0"/>
    <x v="0"/>
    <x v="0"/>
    <x v="1294"/>
    <x v="1299"/>
    <n v="4.3"/>
    <x v="2"/>
    <n v="8.01"/>
    <x v="2"/>
    <x v="1"/>
  </r>
  <r>
    <x v="1"/>
    <x v="941"/>
    <x v="9"/>
    <x v="0"/>
    <x v="0"/>
    <x v="0"/>
    <x v="0"/>
    <x v="0"/>
    <x v="20"/>
    <x v="1300"/>
    <n v="4.3"/>
    <x v="0"/>
    <n v="14.65"/>
    <x v="1"/>
    <x v="1"/>
  </r>
  <r>
    <x v="1"/>
    <x v="942"/>
    <x v="1"/>
    <x v="0"/>
    <x v="0"/>
    <x v="0"/>
    <x v="0"/>
    <x v="0"/>
    <x v="1295"/>
    <x v="1301"/>
    <n v="4.3"/>
    <x v="0"/>
    <n v="11"/>
    <x v="2"/>
    <x v="1"/>
  </r>
  <r>
    <x v="1"/>
    <x v="714"/>
    <x v="1"/>
    <x v="0"/>
    <x v="0"/>
    <x v="0"/>
    <x v="0"/>
    <x v="0"/>
    <x v="1296"/>
    <x v="1302"/>
    <n v="4.3"/>
    <x v="0"/>
    <n v="11.5"/>
    <x v="1"/>
    <x v="1"/>
  </r>
  <r>
    <x v="1"/>
    <x v="943"/>
    <x v="1"/>
    <x v="0"/>
    <x v="0"/>
    <x v="0"/>
    <x v="0"/>
    <x v="0"/>
    <x v="1287"/>
    <x v="1303"/>
    <n v="4.3"/>
    <x v="0"/>
    <n v="11.6"/>
    <x v="2"/>
    <x v="1"/>
  </r>
  <r>
    <x v="1"/>
    <x v="944"/>
    <x v="1"/>
    <x v="0"/>
    <x v="0"/>
    <x v="0"/>
    <x v="0"/>
    <x v="0"/>
    <x v="1297"/>
    <x v="1304"/>
    <n v="4.3"/>
    <x v="1"/>
    <n v="17.850000000000001"/>
    <x v="1"/>
    <x v="1"/>
  </r>
  <r>
    <x v="1"/>
    <x v="945"/>
    <x v="1"/>
    <x v="0"/>
    <x v="0"/>
    <x v="0"/>
    <x v="0"/>
    <x v="0"/>
    <x v="1298"/>
    <x v="441"/>
    <n v="4.3"/>
    <x v="1"/>
    <n v="18.600000000000001"/>
    <x v="2"/>
    <x v="1"/>
  </r>
  <r>
    <x v="1"/>
    <x v="249"/>
    <x v="1"/>
    <x v="0"/>
    <x v="0"/>
    <x v="0"/>
    <x v="0"/>
    <x v="0"/>
    <x v="1299"/>
    <x v="263"/>
    <n v="4.3"/>
    <x v="1"/>
    <n v="18.850000000000001"/>
    <x v="1"/>
    <x v="1"/>
  </r>
  <r>
    <x v="1"/>
    <x v="424"/>
    <x v="1"/>
    <x v="0"/>
    <x v="0"/>
    <x v="0"/>
    <x v="0"/>
    <x v="0"/>
    <x v="20"/>
    <x v="1305"/>
    <n v="4.3"/>
    <x v="1"/>
    <n v="19.600000000000001"/>
    <x v="1"/>
    <x v="1"/>
  </r>
  <r>
    <x v="1"/>
    <x v="946"/>
    <x v="5"/>
    <x v="0"/>
    <x v="0"/>
    <x v="0"/>
    <x v="0"/>
    <x v="0"/>
    <x v="1300"/>
    <x v="1306"/>
    <n v="4.3"/>
    <x v="2"/>
    <n v="6.59"/>
    <x v="1"/>
    <x v="1"/>
  </r>
  <r>
    <x v="1"/>
    <x v="33"/>
    <x v="5"/>
    <x v="0"/>
    <x v="0"/>
    <x v="0"/>
    <x v="0"/>
    <x v="0"/>
    <x v="1301"/>
    <x v="1307"/>
    <n v="4.3"/>
    <x v="2"/>
    <n v="7.67"/>
    <x v="0"/>
    <x v="1"/>
  </r>
  <r>
    <x v="1"/>
    <x v="947"/>
    <x v="5"/>
    <x v="0"/>
    <x v="0"/>
    <x v="0"/>
    <x v="0"/>
    <x v="0"/>
    <x v="1302"/>
    <x v="1308"/>
    <n v="4.3"/>
    <x v="2"/>
    <n v="8.43"/>
    <x v="0"/>
    <x v="1"/>
  </r>
  <r>
    <x v="1"/>
    <x v="362"/>
    <x v="5"/>
    <x v="0"/>
    <x v="0"/>
    <x v="0"/>
    <x v="0"/>
    <x v="0"/>
    <x v="1303"/>
    <x v="1309"/>
    <n v="4.3"/>
    <x v="0"/>
    <n v="8.9700000000000006"/>
    <x v="2"/>
    <x v="1"/>
  </r>
  <r>
    <x v="1"/>
    <x v="645"/>
    <x v="5"/>
    <x v="0"/>
    <x v="0"/>
    <x v="0"/>
    <x v="0"/>
    <x v="0"/>
    <x v="1304"/>
    <x v="1310"/>
    <n v="4.3"/>
    <x v="1"/>
    <n v="19.5"/>
    <x v="1"/>
    <x v="1"/>
  </r>
  <r>
    <x v="1"/>
    <x v="702"/>
    <x v="5"/>
    <x v="0"/>
    <x v="0"/>
    <x v="0"/>
    <x v="0"/>
    <x v="0"/>
    <x v="1305"/>
    <x v="1311"/>
    <n v="4.3"/>
    <x v="1"/>
    <n v="20.5"/>
    <x v="0"/>
    <x v="1"/>
  </r>
  <r>
    <x v="1"/>
    <x v="733"/>
    <x v="10"/>
    <x v="0"/>
    <x v="0"/>
    <x v="0"/>
    <x v="0"/>
    <x v="0"/>
    <x v="1306"/>
    <x v="1312"/>
    <n v="4.3"/>
    <x v="0"/>
    <n v="15.35"/>
    <x v="1"/>
    <x v="1"/>
  </r>
  <r>
    <x v="1"/>
    <x v="948"/>
    <x v="10"/>
    <x v="0"/>
    <x v="0"/>
    <x v="0"/>
    <x v="0"/>
    <x v="0"/>
    <x v="1307"/>
    <x v="1313"/>
    <n v="4.3"/>
    <x v="0"/>
    <n v="15.6"/>
    <x v="2"/>
    <x v="1"/>
  </r>
  <r>
    <x v="1"/>
    <x v="949"/>
    <x v="10"/>
    <x v="0"/>
    <x v="0"/>
    <x v="0"/>
    <x v="0"/>
    <x v="0"/>
    <x v="1308"/>
    <x v="1314"/>
    <n v="4.3"/>
    <x v="1"/>
    <n v="20"/>
    <x v="2"/>
    <x v="1"/>
  </r>
  <r>
    <x v="1"/>
    <x v="950"/>
    <x v="6"/>
    <x v="0"/>
    <x v="0"/>
    <x v="0"/>
    <x v="0"/>
    <x v="0"/>
    <x v="1309"/>
    <x v="1315"/>
    <n v="4.3"/>
    <x v="2"/>
    <n v="6.1950000000000003"/>
    <x v="2"/>
    <x v="1"/>
  </r>
  <r>
    <x v="1"/>
    <x v="951"/>
    <x v="6"/>
    <x v="0"/>
    <x v="0"/>
    <x v="0"/>
    <x v="0"/>
    <x v="0"/>
    <x v="1310"/>
    <x v="1316"/>
    <n v="4.3"/>
    <x v="2"/>
    <n v="7.3650000000000002"/>
    <x v="0"/>
    <x v="1"/>
  </r>
  <r>
    <x v="1"/>
    <x v="952"/>
    <x v="6"/>
    <x v="0"/>
    <x v="0"/>
    <x v="0"/>
    <x v="0"/>
    <x v="0"/>
    <x v="1311"/>
    <x v="1317"/>
    <n v="4.3"/>
    <x v="2"/>
    <n v="7.9450000000000003"/>
    <x v="1"/>
    <x v="1"/>
  </r>
  <r>
    <x v="1"/>
    <x v="171"/>
    <x v="6"/>
    <x v="0"/>
    <x v="0"/>
    <x v="0"/>
    <x v="0"/>
    <x v="0"/>
    <x v="1312"/>
    <x v="1318"/>
    <n v="4.3"/>
    <x v="0"/>
    <n v="16"/>
    <x v="2"/>
    <x v="1"/>
  </r>
  <r>
    <x v="1"/>
    <x v="953"/>
    <x v="6"/>
    <x v="0"/>
    <x v="0"/>
    <x v="0"/>
    <x v="0"/>
    <x v="0"/>
    <x v="1313"/>
    <x v="1319"/>
    <n v="4.3"/>
    <x v="1"/>
    <n v="18.25"/>
    <x v="2"/>
    <x v="1"/>
  </r>
  <r>
    <x v="1"/>
    <x v="131"/>
    <x v="6"/>
    <x v="0"/>
    <x v="0"/>
    <x v="0"/>
    <x v="0"/>
    <x v="0"/>
    <x v="1314"/>
    <x v="1320"/>
    <n v="4.3"/>
    <x v="1"/>
    <n v="19.600000000000001"/>
    <x v="2"/>
    <x v="1"/>
  </r>
  <r>
    <x v="1"/>
    <x v="954"/>
    <x v="4"/>
    <x v="0"/>
    <x v="0"/>
    <x v="0"/>
    <x v="0"/>
    <x v="0"/>
    <x v="1315"/>
    <x v="1321"/>
    <n v="4.3"/>
    <x v="0"/>
    <n v="9.8000000000000007"/>
    <x v="1"/>
    <x v="1"/>
  </r>
  <r>
    <x v="1"/>
    <x v="530"/>
    <x v="4"/>
    <x v="0"/>
    <x v="0"/>
    <x v="0"/>
    <x v="0"/>
    <x v="0"/>
    <x v="1316"/>
    <x v="1322"/>
    <n v="4.3"/>
    <x v="0"/>
    <n v="13.15"/>
    <x v="2"/>
    <x v="1"/>
  </r>
  <r>
    <x v="1"/>
    <x v="935"/>
    <x v="4"/>
    <x v="0"/>
    <x v="0"/>
    <x v="0"/>
    <x v="0"/>
    <x v="0"/>
    <x v="1317"/>
    <x v="1323"/>
    <n v="4.3"/>
    <x v="0"/>
    <n v="15.2"/>
    <x v="0"/>
    <x v="1"/>
  </r>
  <r>
    <x v="0"/>
    <x v="372"/>
    <x v="13"/>
    <x v="0"/>
    <x v="0"/>
    <x v="0"/>
    <x v="0"/>
    <x v="0"/>
    <x v="20"/>
    <x v="1068"/>
    <n v="4.3"/>
    <x v="2"/>
    <n v="6.78"/>
    <x v="1"/>
    <x v="1"/>
  </r>
  <r>
    <x v="0"/>
    <x v="885"/>
    <x v="13"/>
    <x v="0"/>
    <x v="0"/>
    <x v="0"/>
    <x v="0"/>
    <x v="0"/>
    <x v="1318"/>
    <x v="1324"/>
    <n v="4.3"/>
    <x v="0"/>
    <n v="9.1950000000000003"/>
    <x v="2"/>
    <x v="1"/>
  </r>
  <r>
    <x v="0"/>
    <x v="134"/>
    <x v="13"/>
    <x v="0"/>
    <x v="0"/>
    <x v="0"/>
    <x v="0"/>
    <x v="0"/>
    <x v="1319"/>
    <x v="1325"/>
    <n v="4.3"/>
    <x v="0"/>
    <n v="9.3949999999999996"/>
    <x v="0"/>
    <x v="1"/>
  </r>
  <r>
    <x v="0"/>
    <x v="661"/>
    <x v="13"/>
    <x v="0"/>
    <x v="0"/>
    <x v="0"/>
    <x v="0"/>
    <x v="0"/>
    <x v="1320"/>
    <x v="1326"/>
    <n v="4.3"/>
    <x v="0"/>
    <n v="11.85"/>
    <x v="2"/>
    <x v="1"/>
  </r>
  <r>
    <x v="0"/>
    <x v="373"/>
    <x v="12"/>
    <x v="0"/>
    <x v="0"/>
    <x v="0"/>
    <x v="0"/>
    <x v="0"/>
    <x v="1321"/>
    <x v="1327"/>
    <n v="4.3"/>
    <x v="0"/>
    <n v="11.6"/>
    <x v="0"/>
    <x v="1"/>
  </r>
  <r>
    <x v="0"/>
    <x v="200"/>
    <x v="3"/>
    <x v="0"/>
    <x v="0"/>
    <x v="0"/>
    <x v="0"/>
    <x v="0"/>
    <x v="1322"/>
    <x v="1328"/>
    <n v="4.3"/>
    <x v="2"/>
    <n v="5.46"/>
    <x v="2"/>
    <x v="1"/>
  </r>
  <r>
    <x v="0"/>
    <x v="662"/>
    <x v="3"/>
    <x v="0"/>
    <x v="0"/>
    <x v="0"/>
    <x v="0"/>
    <x v="0"/>
    <x v="1323"/>
    <x v="1329"/>
    <n v="4.3"/>
    <x v="0"/>
    <n v="11"/>
    <x v="0"/>
    <x v="1"/>
  </r>
  <r>
    <x v="0"/>
    <x v="835"/>
    <x v="3"/>
    <x v="0"/>
    <x v="0"/>
    <x v="0"/>
    <x v="0"/>
    <x v="0"/>
    <x v="1324"/>
    <x v="1330"/>
    <n v="4.3"/>
    <x v="0"/>
    <n v="13.65"/>
    <x v="2"/>
    <x v="1"/>
  </r>
  <r>
    <x v="0"/>
    <x v="40"/>
    <x v="11"/>
    <x v="0"/>
    <x v="0"/>
    <x v="0"/>
    <x v="0"/>
    <x v="0"/>
    <x v="20"/>
    <x v="1331"/>
    <n v="4.3"/>
    <x v="2"/>
    <n v="6.75"/>
    <x v="1"/>
    <x v="1"/>
  </r>
  <r>
    <x v="0"/>
    <x v="955"/>
    <x v="11"/>
    <x v="0"/>
    <x v="0"/>
    <x v="0"/>
    <x v="0"/>
    <x v="0"/>
    <x v="1325"/>
    <x v="1332"/>
    <n v="4.3"/>
    <x v="0"/>
    <n v="11.6"/>
    <x v="0"/>
    <x v="1"/>
  </r>
  <r>
    <x v="0"/>
    <x v="777"/>
    <x v="2"/>
    <x v="0"/>
    <x v="0"/>
    <x v="0"/>
    <x v="0"/>
    <x v="0"/>
    <x v="1326"/>
    <x v="1333"/>
    <n v="4.3"/>
    <x v="2"/>
    <n v="4.5549999999999997"/>
    <x v="2"/>
    <x v="1"/>
  </r>
  <r>
    <x v="0"/>
    <x v="956"/>
    <x v="2"/>
    <x v="0"/>
    <x v="0"/>
    <x v="0"/>
    <x v="0"/>
    <x v="0"/>
    <x v="1327"/>
    <x v="1334"/>
    <n v="4.3"/>
    <x v="2"/>
    <n v="6.7649999999999997"/>
    <x v="2"/>
    <x v="1"/>
  </r>
  <r>
    <x v="0"/>
    <x v="957"/>
    <x v="2"/>
    <x v="0"/>
    <x v="0"/>
    <x v="0"/>
    <x v="0"/>
    <x v="0"/>
    <x v="1328"/>
    <x v="1335"/>
    <n v="4.3"/>
    <x v="2"/>
    <n v="7.75"/>
    <x v="2"/>
    <x v="1"/>
  </r>
  <r>
    <x v="0"/>
    <x v="958"/>
    <x v="2"/>
    <x v="0"/>
    <x v="0"/>
    <x v="0"/>
    <x v="0"/>
    <x v="0"/>
    <x v="1329"/>
    <x v="1336"/>
    <n v="4.3"/>
    <x v="0"/>
    <n v="8.84"/>
    <x v="2"/>
    <x v="1"/>
  </r>
  <r>
    <x v="0"/>
    <x v="139"/>
    <x v="2"/>
    <x v="0"/>
    <x v="0"/>
    <x v="0"/>
    <x v="0"/>
    <x v="0"/>
    <x v="1330"/>
    <x v="1337"/>
    <n v="4.3"/>
    <x v="0"/>
    <n v="9.1950000000000003"/>
    <x v="2"/>
    <x v="1"/>
  </r>
  <r>
    <x v="0"/>
    <x v="908"/>
    <x v="0"/>
    <x v="0"/>
    <x v="0"/>
    <x v="0"/>
    <x v="0"/>
    <x v="0"/>
    <x v="1331"/>
    <x v="1338"/>
    <n v="4.3"/>
    <x v="2"/>
    <n v="6.46"/>
    <x v="2"/>
    <x v="1"/>
  </r>
  <r>
    <x v="0"/>
    <x v="959"/>
    <x v="0"/>
    <x v="0"/>
    <x v="0"/>
    <x v="0"/>
    <x v="0"/>
    <x v="0"/>
    <x v="1332"/>
    <x v="1339"/>
    <n v="4.3"/>
    <x v="2"/>
    <n v="8.0500000000000007"/>
    <x v="2"/>
    <x v="1"/>
  </r>
  <r>
    <x v="0"/>
    <x v="960"/>
    <x v="0"/>
    <x v="0"/>
    <x v="0"/>
    <x v="0"/>
    <x v="0"/>
    <x v="0"/>
    <x v="1333"/>
    <x v="1340"/>
    <n v="4.3"/>
    <x v="2"/>
    <n v="8.3650000000000002"/>
    <x v="2"/>
    <x v="1"/>
  </r>
  <r>
    <x v="0"/>
    <x v="208"/>
    <x v="0"/>
    <x v="0"/>
    <x v="0"/>
    <x v="0"/>
    <x v="0"/>
    <x v="0"/>
    <x v="1334"/>
    <x v="1341"/>
    <n v="4.3"/>
    <x v="0"/>
    <n v="10.1"/>
    <x v="2"/>
    <x v="1"/>
  </r>
  <r>
    <x v="0"/>
    <x v="378"/>
    <x v="0"/>
    <x v="0"/>
    <x v="0"/>
    <x v="0"/>
    <x v="0"/>
    <x v="0"/>
    <x v="1335"/>
    <x v="1342"/>
    <n v="4.3"/>
    <x v="0"/>
    <n v="12.35"/>
    <x v="2"/>
    <x v="1"/>
  </r>
  <r>
    <x v="0"/>
    <x v="961"/>
    <x v="0"/>
    <x v="0"/>
    <x v="0"/>
    <x v="0"/>
    <x v="0"/>
    <x v="0"/>
    <x v="1336"/>
    <x v="1343"/>
    <n v="4.3"/>
    <x v="0"/>
    <n v="14.5"/>
    <x v="2"/>
    <x v="1"/>
  </r>
  <r>
    <x v="0"/>
    <x v="962"/>
    <x v="0"/>
    <x v="0"/>
    <x v="0"/>
    <x v="0"/>
    <x v="0"/>
    <x v="0"/>
    <x v="1337"/>
    <x v="1344"/>
    <n v="4.3"/>
    <x v="0"/>
    <n v="15.1"/>
    <x v="2"/>
    <x v="1"/>
  </r>
  <r>
    <x v="0"/>
    <x v="963"/>
    <x v="0"/>
    <x v="0"/>
    <x v="0"/>
    <x v="0"/>
    <x v="0"/>
    <x v="0"/>
    <x v="20"/>
    <x v="1345"/>
    <n v="4.3"/>
    <x v="0"/>
    <n v="15.35"/>
    <x v="1"/>
    <x v="1"/>
  </r>
  <r>
    <x v="0"/>
    <x v="550"/>
    <x v="7"/>
    <x v="0"/>
    <x v="0"/>
    <x v="0"/>
    <x v="0"/>
    <x v="0"/>
    <x v="1338"/>
    <x v="1346"/>
    <n v="4.3"/>
    <x v="0"/>
    <n v="11.3"/>
    <x v="2"/>
    <x v="1"/>
  </r>
  <r>
    <x v="0"/>
    <x v="964"/>
    <x v="7"/>
    <x v="0"/>
    <x v="0"/>
    <x v="0"/>
    <x v="0"/>
    <x v="0"/>
    <x v="1339"/>
    <x v="1347"/>
    <n v="4.3"/>
    <x v="0"/>
    <n v="12.35"/>
    <x v="0"/>
    <x v="1"/>
  </r>
  <r>
    <x v="0"/>
    <x v="965"/>
    <x v="7"/>
    <x v="0"/>
    <x v="0"/>
    <x v="0"/>
    <x v="0"/>
    <x v="0"/>
    <x v="20"/>
    <x v="1348"/>
    <n v="4.3"/>
    <x v="0"/>
    <n v="15"/>
    <x v="1"/>
    <x v="1"/>
  </r>
  <r>
    <x v="0"/>
    <x v="966"/>
    <x v="4"/>
    <x v="0"/>
    <x v="0"/>
    <x v="0"/>
    <x v="0"/>
    <x v="0"/>
    <x v="1340"/>
    <x v="1349"/>
    <n v="4.3"/>
    <x v="0"/>
    <n v="9.3949999999999996"/>
    <x v="0"/>
    <x v="1"/>
  </r>
  <r>
    <x v="1"/>
    <x v="555"/>
    <x v="0"/>
    <x v="0"/>
    <x v="0"/>
    <x v="0"/>
    <x v="0"/>
    <x v="0"/>
    <x v="1341"/>
    <x v="1350"/>
    <n v="4.3"/>
    <x v="1"/>
    <n v="18.100000000000001"/>
    <x v="1"/>
    <x v="1"/>
  </r>
  <r>
    <x v="1"/>
    <x v="242"/>
    <x v="3"/>
    <x v="7"/>
    <x v="9"/>
    <x v="0"/>
    <x v="1"/>
    <x v="2"/>
    <x v="1342"/>
    <x v="1351"/>
    <n v="4.3"/>
    <x v="1"/>
    <n v="20.7"/>
    <x v="0"/>
    <x v="1"/>
  </r>
  <r>
    <x v="1"/>
    <x v="967"/>
    <x v="13"/>
    <x v="7"/>
    <x v="9"/>
    <x v="0"/>
    <x v="1"/>
    <x v="2"/>
    <x v="1343"/>
    <x v="876"/>
    <n v="4.3"/>
    <x v="1"/>
    <n v="19.7"/>
    <x v="0"/>
    <x v="1"/>
  </r>
  <r>
    <x v="1"/>
    <x v="937"/>
    <x v="13"/>
    <x v="7"/>
    <x v="9"/>
    <x v="0"/>
    <x v="1"/>
    <x v="2"/>
    <x v="1344"/>
    <x v="1352"/>
    <n v="4.3"/>
    <x v="2"/>
    <n v="6.15"/>
    <x v="2"/>
    <x v="1"/>
  </r>
  <r>
    <x v="1"/>
    <x v="583"/>
    <x v="13"/>
    <x v="7"/>
    <x v="9"/>
    <x v="0"/>
    <x v="1"/>
    <x v="2"/>
    <x v="1345"/>
    <x v="1353"/>
    <n v="4.3"/>
    <x v="1"/>
    <n v="20.5"/>
    <x v="0"/>
    <x v="1"/>
  </r>
  <r>
    <x v="1"/>
    <x v="584"/>
    <x v="8"/>
    <x v="7"/>
    <x v="9"/>
    <x v="0"/>
    <x v="1"/>
    <x v="2"/>
    <x v="1346"/>
    <x v="1354"/>
    <n v="4.3"/>
    <x v="2"/>
    <n v="4.6349999999999998"/>
    <x v="0"/>
    <x v="1"/>
  </r>
  <r>
    <x v="1"/>
    <x v="446"/>
    <x v="11"/>
    <x v="7"/>
    <x v="9"/>
    <x v="0"/>
    <x v="1"/>
    <x v="2"/>
    <x v="1347"/>
    <x v="1355"/>
    <n v="4.3"/>
    <x v="2"/>
    <n v="6.03"/>
    <x v="2"/>
    <x v="1"/>
  </r>
  <r>
    <x v="1"/>
    <x v="968"/>
    <x v="11"/>
    <x v="7"/>
    <x v="9"/>
    <x v="0"/>
    <x v="1"/>
    <x v="2"/>
    <x v="1348"/>
    <x v="1356"/>
    <n v="4.3"/>
    <x v="2"/>
    <n v="7.7850000000000001"/>
    <x v="0"/>
    <x v="1"/>
  </r>
  <r>
    <x v="1"/>
    <x v="969"/>
    <x v="2"/>
    <x v="7"/>
    <x v="9"/>
    <x v="0"/>
    <x v="1"/>
    <x v="2"/>
    <x v="20"/>
    <x v="1357"/>
    <n v="4.3"/>
    <x v="2"/>
    <n v="7.9050000000000002"/>
    <x v="1"/>
    <x v="1"/>
  </r>
  <r>
    <x v="1"/>
    <x v="296"/>
    <x v="2"/>
    <x v="7"/>
    <x v="9"/>
    <x v="0"/>
    <x v="1"/>
    <x v="2"/>
    <x v="1349"/>
    <x v="1358"/>
    <n v="4.3"/>
    <x v="0"/>
    <n v="15.25"/>
    <x v="0"/>
    <x v="1"/>
  </r>
  <r>
    <x v="1"/>
    <x v="512"/>
    <x v="0"/>
    <x v="7"/>
    <x v="9"/>
    <x v="0"/>
    <x v="1"/>
    <x v="2"/>
    <x v="1350"/>
    <x v="1359"/>
    <n v="4.3"/>
    <x v="1"/>
    <n v="17.75"/>
    <x v="1"/>
    <x v="1"/>
  </r>
  <r>
    <x v="1"/>
    <x v="970"/>
    <x v="0"/>
    <x v="7"/>
    <x v="9"/>
    <x v="0"/>
    <x v="1"/>
    <x v="2"/>
    <x v="1351"/>
    <x v="1360"/>
    <n v="4.3"/>
    <x v="1"/>
    <n v="19.100000000000001"/>
    <x v="2"/>
    <x v="1"/>
  </r>
  <r>
    <x v="1"/>
    <x v="971"/>
    <x v="0"/>
    <x v="7"/>
    <x v="9"/>
    <x v="0"/>
    <x v="1"/>
    <x v="2"/>
    <x v="1352"/>
    <x v="1361"/>
    <n v="4.3"/>
    <x v="1"/>
    <n v="21.35"/>
    <x v="0"/>
    <x v="1"/>
  </r>
  <r>
    <x v="1"/>
    <x v="942"/>
    <x v="1"/>
    <x v="7"/>
    <x v="9"/>
    <x v="0"/>
    <x v="1"/>
    <x v="2"/>
    <x v="20"/>
    <x v="1362"/>
    <n v="4.3"/>
    <x v="0"/>
    <n v="11"/>
    <x v="1"/>
    <x v="1"/>
  </r>
  <r>
    <x v="1"/>
    <x v="424"/>
    <x v="1"/>
    <x v="7"/>
    <x v="9"/>
    <x v="0"/>
    <x v="1"/>
    <x v="2"/>
    <x v="1353"/>
    <x v="1363"/>
    <n v="4.3"/>
    <x v="1"/>
    <n v="19.600000000000001"/>
    <x v="2"/>
    <x v="1"/>
  </r>
  <r>
    <x v="1"/>
    <x v="972"/>
    <x v="1"/>
    <x v="7"/>
    <x v="9"/>
    <x v="0"/>
    <x v="1"/>
    <x v="2"/>
    <x v="1354"/>
    <x v="1364"/>
    <n v="4.3"/>
    <x v="0"/>
    <n v="12"/>
    <x v="0"/>
    <x v="1"/>
  </r>
  <r>
    <x v="1"/>
    <x v="973"/>
    <x v="1"/>
    <x v="7"/>
    <x v="9"/>
    <x v="0"/>
    <x v="1"/>
    <x v="2"/>
    <x v="1355"/>
    <x v="1365"/>
    <n v="4.3"/>
    <x v="0"/>
    <n v="10"/>
    <x v="0"/>
    <x v="1"/>
  </r>
  <r>
    <x v="1"/>
    <x v="747"/>
    <x v="5"/>
    <x v="7"/>
    <x v="9"/>
    <x v="0"/>
    <x v="1"/>
    <x v="2"/>
    <x v="1356"/>
    <x v="1366"/>
    <n v="4.3"/>
    <x v="0"/>
    <n v="14.6"/>
    <x v="2"/>
    <x v="1"/>
  </r>
  <r>
    <x v="1"/>
    <x v="193"/>
    <x v="5"/>
    <x v="7"/>
    <x v="9"/>
    <x v="0"/>
    <x v="1"/>
    <x v="2"/>
    <x v="1357"/>
    <x v="1036"/>
    <n v="4.3"/>
    <x v="1"/>
    <n v="20.7"/>
    <x v="2"/>
    <x v="1"/>
  </r>
  <r>
    <x v="1"/>
    <x v="974"/>
    <x v="5"/>
    <x v="7"/>
    <x v="9"/>
    <x v="0"/>
    <x v="1"/>
    <x v="2"/>
    <x v="1358"/>
    <x v="1367"/>
    <n v="4.3"/>
    <x v="1"/>
    <n v="17.600000000000001"/>
    <x v="0"/>
    <x v="1"/>
  </r>
  <r>
    <x v="1"/>
    <x v="975"/>
    <x v="7"/>
    <x v="7"/>
    <x v="9"/>
    <x v="0"/>
    <x v="1"/>
    <x v="2"/>
    <x v="1359"/>
    <x v="1368"/>
    <n v="4.3"/>
    <x v="1"/>
    <n v="17.850000000000001"/>
    <x v="2"/>
    <x v="1"/>
  </r>
  <r>
    <x v="1"/>
    <x v="418"/>
    <x v="10"/>
    <x v="7"/>
    <x v="9"/>
    <x v="0"/>
    <x v="1"/>
    <x v="2"/>
    <x v="1360"/>
    <x v="1369"/>
    <n v="4.3"/>
    <x v="0"/>
    <n v="9.3949999999999978"/>
    <x v="2"/>
    <x v="1"/>
  </r>
  <r>
    <x v="1"/>
    <x v="783"/>
    <x v="10"/>
    <x v="7"/>
    <x v="9"/>
    <x v="0"/>
    <x v="1"/>
    <x v="2"/>
    <x v="1361"/>
    <x v="1370"/>
    <n v="4.3"/>
    <x v="1"/>
    <n v="17.75"/>
    <x v="2"/>
    <x v="1"/>
  </r>
  <r>
    <x v="1"/>
    <x v="976"/>
    <x v="6"/>
    <x v="7"/>
    <x v="9"/>
    <x v="0"/>
    <x v="1"/>
    <x v="2"/>
    <x v="1362"/>
    <x v="293"/>
    <n v="4.3"/>
    <x v="0"/>
    <n v="12.85"/>
    <x v="0"/>
    <x v="1"/>
  </r>
  <r>
    <x v="1"/>
    <x v="492"/>
    <x v="4"/>
    <x v="7"/>
    <x v="9"/>
    <x v="0"/>
    <x v="1"/>
    <x v="2"/>
    <x v="1363"/>
    <x v="1371"/>
    <n v="4.3"/>
    <x v="2"/>
    <n v="5.6550000000000002"/>
    <x v="0"/>
    <x v="1"/>
  </r>
  <r>
    <x v="1"/>
    <x v="501"/>
    <x v="4"/>
    <x v="7"/>
    <x v="9"/>
    <x v="0"/>
    <x v="1"/>
    <x v="2"/>
    <x v="1364"/>
    <x v="1372"/>
    <n v="4.3"/>
    <x v="2"/>
    <n v="8.5199999999999978"/>
    <x v="2"/>
    <x v="1"/>
  </r>
  <r>
    <x v="0"/>
    <x v="372"/>
    <x v="13"/>
    <x v="7"/>
    <x v="9"/>
    <x v="0"/>
    <x v="1"/>
    <x v="2"/>
    <x v="1365"/>
    <x v="1373"/>
    <n v="4.3"/>
    <x v="2"/>
    <n v="6.78"/>
    <x v="0"/>
    <x v="1"/>
  </r>
  <r>
    <x v="0"/>
    <x v="888"/>
    <x v="12"/>
    <x v="7"/>
    <x v="9"/>
    <x v="0"/>
    <x v="1"/>
    <x v="2"/>
    <x v="1366"/>
    <x v="1374"/>
    <n v="4.3"/>
    <x v="2"/>
    <n v="7.8949999999999996"/>
    <x v="0"/>
    <x v="1"/>
  </r>
  <r>
    <x v="0"/>
    <x v="652"/>
    <x v="11"/>
    <x v="7"/>
    <x v="9"/>
    <x v="0"/>
    <x v="1"/>
    <x v="2"/>
    <x v="20"/>
    <x v="1375"/>
    <n v="4.3"/>
    <x v="2"/>
    <n v="5.3250000000000002"/>
    <x v="1"/>
    <x v="1"/>
  </r>
  <r>
    <x v="0"/>
    <x v="141"/>
    <x v="2"/>
    <x v="7"/>
    <x v="9"/>
    <x v="0"/>
    <x v="1"/>
    <x v="2"/>
    <x v="1367"/>
    <x v="1376"/>
    <n v="4.3"/>
    <x v="1"/>
    <n v="19.599999999999998"/>
    <x v="2"/>
    <x v="1"/>
  </r>
  <r>
    <x v="0"/>
    <x v="629"/>
    <x v="0"/>
    <x v="7"/>
    <x v="9"/>
    <x v="0"/>
    <x v="1"/>
    <x v="2"/>
    <x v="1368"/>
    <x v="1377"/>
    <n v="4.3"/>
    <x v="0"/>
    <n v="11.85"/>
    <x v="2"/>
    <x v="1"/>
  </r>
  <r>
    <x v="0"/>
    <x v="875"/>
    <x v="0"/>
    <x v="7"/>
    <x v="9"/>
    <x v="0"/>
    <x v="1"/>
    <x v="2"/>
    <x v="1369"/>
    <x v="1378"/>
    <n v="4.3"/>
    <x v="1"/>
    <n v="19.350000000000001"/>
    <x v="2"/>
    <x v="1"/>
  </r>
  <r>
    <x v="0"/>
    <x v="977"/>
    <x v="0"/>
    <x v="7"/>
    <x v="9"/>
    <x v="0"/>
    <x v="1"/>
    <x v="2"/>
    <x v="1370"/>
    <x v="1379"/>
    <n v="4.3"/>
    <x v="0"/>
    <n v="13.15"/>
    <x v="0"/>
    <x v="1"/>
  </r>
  <r>
    <x v="0"/>
    <x v="978"/>
    <x v="0"/>
    <x v="7"/>
    <x v="9"/>
    <x v="0"/>
    <x v="1"/>
    <x v="2"/>
    <x v="1371"/>
    <x v="1380"/>
    <n v="4.3"/>
    <x v="1"/>
    <n v="17.850000000000001"/>
    <x v="2"/>
    <x v="1"/>
  </r>
  <r>
    <x v="0"/>
    <x v="979"/>
    <x v="0"/>
    <x v="7"/>
    <x v="9"/>
    <x v="0"/>
    <x v="1"/>
    <x v="2"/>
    <x v="1372"/>
    <x v="1381"/>
    <n v="4.3"/>
    <x v="1"/>
    <n v="17.100000000000001"/>
    <x v="0"/>
    <x v="1"/>
  </r>
  <r>
    <x v="0"/>
    <x v="980"/>
    <x v="7"/>
    <x v="7"/>
    <x v="9"/>
    <x v="0"/>
    <x v="1"/>
    <x v="2"/>
    <x v="1373"/>
    <x v="1382"/>
    <n v="4.3"/>
    <x v="0"/>
    <n v="15.85"/>
    <x v="0"/>
    <x v="1"/>
  </r>
  <r>
    <x v="0"/>
    <x v="761"/>
    <x v="6"/>
    <x v="7"/>
    <x v="9"/>
    <x v="0"/>
    <x v="1"/>
    <x v="2"/>
    <x v="1374"/>
    <x v="1383"/>
    <n v="4.3"/>
    <x v="0"/>
    <n v="11.35"/>
    <x v="2"/>
    <x v="1"/>
  </r>
  <r>
    <x v="0"/>
    <x v="981"/>
    <x v="6"/>
    <x v="7"/>
    <x v="9"/>
    <x v="0"/>
    <x v="1"/>
    <x v="2"/>
    <x v="1375"/>
    <x v="1384"/>
    <n v="4.3"/>
    <x v="1"/>
    <n v="19.600000000000001"/>
    <x v="0"/>
    <x v="1"/>
  </r>
  <r>
    <x v="0"/>
    <x v="982"/>
    <x v="6"/>
    <x v="7"/>
    <x v="9"/>
    <x v="0"/>
    <x v="1"/>
    <x v="2"/>
    <x v="1376"/>
    <x v="209"/>
    <n v="4.3"/>
    <x v="0"/>
    <n v="14"/>
    <x v="2"/>
    <x v="1"/>
  </r>
  <r>
    <x v="0"/>
    <x v="227"/>
    <x v="6"/>
    <x v="7"/>
    <x v="9"/>
    <x v="0"/>
    <x v="1"/>
    <x v="2"/>
    <x v="1377"/>
    <x v="1385"/>
    <n v="4.3"/>
    <x v="2"/>
    <n v="7.6449999999999996"/>
    <x v="0"/>
    <x v="1"/>
  </r>
  <r>
    <x v="1"/>
    <x v="570"/>
    <x v="5"/>
    <x v="2"/>
    <x v="2"/>
    <x v="0"/>
    <x v="1"/>
    <x v="0"/>
    <x v="1378"/>
    <x v="1386"/>
    <n v="4.3"/>
    <x v="0"/>
    <n v="9.8949999999999996"/>
    <x v="2"/>
    <x v="1"/>
  </r>
  <r>
    <x v="1"/>
    <x v="983"/>
    <x v="5"/>
    <x v="2"/>
    <x v="2"/>
    <x v="0"/>
    <x v="1"/>
    <x v="0"/>
    <x v="1379"/>
    <x v="1387"/>
    <n v="4.3"/>
    <x v="1"/>
    <n v="20.25"/>
    <x v="1"/>
    <x v="1"/>
  </r>
  <r>
    <x v="1"/>
    <x v="428"/>
    <x v="13"/>
    <x v="2"/>
    <x v="2"/>
    <x v="0"/>
    <x v="1"/>
    <x v="0"/>
    <x v="1380"/>
    <x v="1388"/>
    <n v="4.3"/>
    <x v="2"/>
    <n v="6.8"/>
    <x v="2"/>
    <x v="1"/>
  </r>
  <r>
    <x v="1"/>
    <x v="792"/>
    <x v="13"/>
    <x v="2"/>
    <x v="2"/>
    <x v="0"/>
    <x v="1"/>
    <x v="0"/>
    <x v="1381"/>
    <x v="1389"/>
    <n v="4.3"/>
    <x v="0"/>
    <n v="12.3"/>
    <x v="0"/>
    <x v="1"/>
  </r>
  <r>
    <x v="1"/>
    <x v="984"/>
    <x v="13"/>
    <x v="2"/>
    <x v="2"/>
    <x v="0"/>
    <x v="1"/>
    <x v="0"/>
    <x v="1382"/>
    <x v="1390"/>
    <n v="4.3"/>
    <x v="1"/>
    <n v="20.85"/>
    <x v="2"/>
    <x v="1"/>
  </r>
  <r>
    <x v="1"/>
    <x v="318"/>
    <x v="8"/>
    <x v="2"/>
    <x v="2"/>
    <x v="0"/>
    <x v="1"/>
    <x v="0"/>
    <x v="20"/>
    <x v="1391"/>
    <n v="4.3"/>
    <x v="0"/>
    <n v="12.15"/>
    <x v="1"/>
    <x v="1"/>
  </r>
  <r>
    <x v="1"/>
    <x v="985"/>
    <x v="8"/>
    <x v="2"/>
    <x v="2"/>
    <x v="0"/>
    <x v="1"/>
    <x v="0"/>
    <x v="1383"/>
    <x v="1392"/>
    <n v="4.3"/>
    <x v="0"/>
    <n v="15"/>
    <x v="2"/>
    <x v="1"/>
  </r>
  <r>
    <x v="1"/>
    <x v="50"/>
    <x v="3"/>
    <x v="2"/>
    <x v="2"/>
    <x v="0"/>
    <x v="1"/>
    <x v="0"/>
    <x v="1384"/>
    <x v="1393"/>
    <n v="4.3"/>
    <x v="0"/>
    <n v="10"/>
    <x v="1"/>
    <x v="1"/>
  </r>
  <r>
    <x v="1"/>
    <x v="446"/>
    <x v="11"/>
    <x v="2"/>
    <x v="2"/>
    <x v="0"/>
    <x v="1"/>
    <x v="0"/>
    <x v="1385"/>
    <x v="647"/>
    <n v="4.3"/>
    <x v="2"/>
    <n v="6.03"/>
    <x v="1"/>
    <x v="1"/>
  </r>
  <r>
    <x v="1"/>
    <x v="986"/>
    <x v="11"/>
    <x v="2"/>
    <x v="2"/>
    <x v="0"/>
    <x v="1"/>
    <x v="0"/>
    <x v="1386"/>
    <x v="1394"/>
    <n v="4.3"/>
    <x v="0"/>
    <n v="10.8"/>
    <x v="2"/>
    <x v="1"/>
  </r>
  <r>
    <x v="1"/>
    <x v="585"/>
    <x v="11"/>
    <x v="2"/>
    <x v="2"/>
    <x v="0"/>
    <x v="1"/>
    <x v="0"/>
    <x v="1387"/>
    <x v="1395"/>
    <n v="4.3"/>
    <x v="0"/>
    <n v="16.7"/>
    <x v="1"/>
    <x v="1"/>
  </r>
  <r>
    <x v="1"/>
    <x v="987"/>
    <x v="11"/>
    <x v="2"/>
    <x v="2"/>
    <x v="0"/>
    <x v="1"/>
    <x v="0"/>
    <x v="1388"/>
    <x v="1396"/>
    <n v="4.3"/>
    <x v="1"/>
    <n v="17.75"/>
    <x v="2"/>
    <x v="1"/>
  </r>
  <r>
    <x v="1"/>
    <x v="699"/>
    <x v="2"/>
    <x v="2"/>
    <x v="2"/>
    <x v="0"/>
    <x v="1"/>
    <x v="0"/>
    <x v="1389"/>
    <x v="1397"/>
    <n v="4.3"/>
    <x v="2"/>
    <n v="5.6950000000000003"/>
    <x v="2"/>
    <x v="1"/>
  </r>
  <r>
    <x v="1"/>
    <x v="988"/>
    <x v="2"/>
    <x v="2"/>
    <x v="2"/>
    <x v="0"/>
    <x v="1"/>
    <x v="0"/>
    <x v="1390"/>
    <x v="1398"/>
    <n v="4.3"/>
    <x v="2"/>
    <n v="7.0750000000000002"/>
    <x v="1"/>
    <x v="1"/>
  </r>
  <r>
    <x v="1"/>
    <x v="989"/>
    <x v="0"/>
    <x v="2"/>
    <x v="2"/>
    <x v="0"/>
    <x v="1"/>
    <x v="0"/>
    <x v="1391"/>
    <x v="1399"/>
    <n v="4.3"/>
    <x v="0"/>
    <n v="10.8"/>
    <x v="2"/>
    <x v="1"/>
  </r>
  <r>
    <x v="1"/>
    <x v="158"/>
    <x v="0"/>
    <x v="2"/>
    <x v="2"/>
    <x v="0"/>
    <x v="1"/>
    <x v="0"/>
    <x v="1392"/>
    <x v="1400"/>
    <n v="4.3"/>
    <x v="0"/>
    <n v="14.7"/>
    <x v="2"/>
    <x v="1"/>
  </r>
  <r>
    <x v="1"/>
    <x v="275"/>
    <x v="0"/>
    <x v="2"/>
    <x v="2"/>
    <x v="0"/>
    <x v="1"/>
    <x v="0"/>
    <x v="20"/>
    <x v="1401"/>
    <n v="4.3"/>
    <x v="0"/>
    <n v="16.350000000000001"/>
    <x v="1"/>
    <x v="1"/>
  </r>
  <r>
    <x v="1"/>
    <x v="12"/>
    <x v="0"/>
    <x v="2"/>
    <x v="2"/>
    <x v="0"/>
    <x v="1"/>
    <x v="0"/>
    <x v="20"/>
    <x v="1402"/>
    <n v="4.3"/>
    <x v="1"/>
    <n v="17.100000000000001"/>
    <x v="1"/>
    <x v="1"/>
  </r>
  <r>
    <x v="1"/>
    <x v="668"/>
    <x v="9"/>
    <x v="2"/>
    <x v="2"/>
    <x v="0"/>
    <x v="1"/>
    <x v="0"/>
    <x v="1393"/>
    <x v="1403"/>
    <n v="4.3"/>
    <x v="2"/>
    <n v="8.3650000000000002"/>
    <x v="2"/>
    <x v="1"/>
  </r>
  <r>
    <x v="1"/>
    <x v="863"/>
    <x v="9"/>
    <x v="2"/>
    <x v="2"/>
    <x v="0"/>
    <x v="1"/>
    <x v="0"/>
    <x v="1394"/>
    <x v="46"/>
    <n v="4.3"/>
    <x v="1"/>
    <n v="18.850000000000001"/>
    <x v="2"/>
    <x v="1"/>
  </r>
  <r>
    <x v="1"/>
    <x v="830"/>
    <x v="1"/>
    <x v="2"/>
    <x v="2"/>
    <x v="0"/>
    <x v="1"/>
    <x v="0"/>
    <x v="1395"/>
    <x v="1404"/>
    <n v="4.3"/>
    <x v="2"/>
    <n v="8.2349999999999994"/>
    <x v="1"/>
    <x v="1"/>
  </r>
  <r>
    <x v="1"/>
    <x v="943"/>
    <x v="1"/>
    <x v="2"/>
    <x v="2"/>
    <x v="0"/>
    <x v="1"/>
    <x v="0"/>
    <x v="117"/>
    <x v="1405"/>
    <n v="4.3"/>
    <x v="0"/>
    <n v="11.6"/>
    <x v="2"/>
    <x v="1"/>
  </r>
  <r>
    <x v="1"/>
    <x v="990"/>
    <x v="1"/>
    <x v="2"/>
    <x v="2"/>
    <x v="0"/>
    <x v="1"/>
    <x v="0"/>
    <x v="1396"/>
    <x v="385"/>
    <n v="4.3"/>
    <x v="0"/>
    <n v="12.5"/>
    <x v="1"/>
    <x v="1"/>
  </r>
  <r>
    <x v="1"/>
    <x v="944"/>
    <x v="1"/>
    <x v="2"/>
    <x v="2"/>
    <x v="0"/>
    <x v="1"/>
    <x v="0"/>
    <x v="1397"/>
    <x v="1406"/>
    <n v="4.3"/>
    <x v="1"/>
    <n v="17.850000000000001"/>
    <x v="1"/>
    <x v="1"/>
  </r>
  <r>
    <x v="1"/>
    <x v="164"/>
    <x v="5"/>
    <x v="2"/>
    <x v="2"/>
    <x v="0"/>
    <x v="1"/>
    <x v="0"/>
    <x v="1398"/>
    <x v="1195"/>
    <n v="4.3"/>
    <x v="2"/>
    <n v="5.88"/>
    <x v="1"/>
    <x v="1"/>
  </r>
  <r>
    <x v="1"/>
    <x v="638"/>
    <x v="5"/>
    <x v="2"/>
    <x v="2"/>
    <x v="0"/>
    <x v="1"/>
    <x v="0"/>
    <x v="20"/>
    <x v="704"/>
    <n v="4.3"/>
    <x v="0"/>
    <n v="11.1"/>
    <x v="1"/>
    <x v="1"/>
  </r>
  <r>
    <x v="1"/>
    <x v="991"/>
    <x v="5"/>
    <x v="2"/>
    <x v="2"/>
    <x v="0"/>
    <x v="1"/>
    <x v="0"/>
    <x v="1399"/>
    <x v="1407"/>
    <n v="4.3"/>
    <x v="0"/>
    <n v="12.5"/>
    <x v="1"/>
    <x v="1"/>
  </r>
  <r>
    <x v="1"/>
    <x v="514"/>
    <x v="5"/>
    <x v="2"/>
    <x v="2"/>
    <x v="0"/>
    <x v="1"/>
    <x v="0"/>
    <x v="1400"/>
    <x v="1408"/>
    <n v="4.3"/>
    <x v="1"/>
    <n v="19.600000000000001"/>
    <x v="1"/>
    <x v="1"/>
  </r>
  <r>
    <x v="1"/>
    <x v="469"/>
    <x v="5"/>
    <x v="2"/>
    <x v="2"/>
    <x v="0"/>
    <x v="1"/>
    <x v="0"/>
    <x v="1401"/>
    <x v="1409"/>
    <n v="4.3"/>
    <x v="1"/>
    <n v="20.2"/>
    <x v="2"/>
    <x v="1"/>
  </r>
  <r>
    <x v="1"/>
    <x v="333"/>
    <x v="5"/>
    <x v="2"/>
    <x v="2"/>
    <x v="0"/>
    <x v="1"/>
    <x v="0"/>
    <x v="1402"/>
    <x v="1410"/>
    <n v="4.3"/>
    <x v="1"/>
    <n v="20.25"/>
    <x v="1"/>
    <x v="1"/>
  </r>
  <r>
    <x v="1"/>
    <x v="992"/>
    <x v="10"/>
    <x v="2"/>
    <x v="2"/>
    <x v="0"/>
    <x v="1"/>
    <x v="0"/>
    <x v="1403"/>
    <x v="1411"/>
    <n v="4.3"/>
    <x v="0"/>
    <n v="9.8000000000000007"/>
    <x v="2"/>
    <x v="1"/>
  </r>
  <r>
    <x v="1"/>
    <x v="580"/>
    <x v="10"/>
    <x v="2"/>
    <x v="2"/>
    <x v="0"/>
    <x v="1"/>
    <x v="0"/>
    <x v="20"/>
    <x v="1412"/>
    <n v="4.3"/>
    <x v="0"/>
    <n v="12.15"/>
    <x v="1"/>
    <x v="1"/>
  </r>
  <r>
    <x v="1"/>
    <x v="73"/>
    <x v="6"/>
    <x v="2"/>
    <x v="2"/>
    <x v="0"/>
    <x v="1"/>
    <x v="0"/>
    <x v="1404"/>
    <x v="1413"/>
    <n v="4.3"/>
    <x v="0"/>
    <n v="12.1"/>
    <x v="1"/>
    <x v="1"/>
  </r>
  <r>
    <x v="1"/>
    <x v="993"/>
    <x v="6"/>
    <x v="2"/>
    <x v="2"/>
    <x v="0"/>
    <x v="1"/>
    <x v="0"/>
    <x v="1405"/>
    <x v="1414"/>
    <n v="4.3"/>
    <x v="0"/>
    <n v="12.85"/>
    <x v="0"/>
    <x v="1"/>
  </r>
  <r>
    <x v="1"/>
    <x v="197"/>
    <x v="6"/>
    <x v="2"/>
    <x v="2"/>
    <x v="0"/>
    <x v="1"/>
    <x v="0"/>
    <x v="1406"/>
    <x v="1415"/>
    <n v="4.3"/>
    <x v="0"/>
    <n v="15.2"/>
    <x v="2"/>
    <x v="1"/>
  </r>
  <r>
    <x v="1"/>
    <x v="341"/>
    <x v="6"/>
    <x v="2"/>
    <x v="2"/>
    <x v="0"/>
    <x v="1"/>
    <x v="0"/>
    <x v="1407"/>
    <x v="1416"/>
    <n v="4.3"/>
    <x v="0"/>
    <n v="15.85"/>
    <x v="2"/>
    <x v="1"/>
  </r>
  <r>
    <x v="1"/>
    <x v="994"/>
    <x v="6"/>
    <x v="2"/>
    <x v="2"/>
    <x v="0"/>
    <x v="1"/>
    <x v="0"/>
    <x v="1408"/>
    <x v="1417"/>
    <n v="4.3"/>
    <x v="1"/>
    <n v="19"/>
    <x v="2"/>
    <x v="1"/>
  </r>
  <r>
    <x v="1"/>
    <x v="517"/>
    <x v="4"/>
    <x v="2"/>
    <x v="2"/>
    <x v="0"/>
    <x v="1"/>
    <x v="0"/>
    <x v="1409"/>
    <x v="1418"/>
    <n v="4.3"/>
    <x v="2"/>
    <n v="6.96"/>
    <x v="2"/>
    <x v="1"/>
  </r>
  <r>
    <x v="1"/>
    <x v="995"/>
    <x v="4"/>
    <x v="2"/>
    <x v="2"/>
    <x v="0"/>
    <x v="1"/>
    <x v="0"/>
    <x v="1410"/>
    <x v="1419"/>
    <n v="4.3"/>
    <x v="0"/>
    <n v="10.1"/>
    <x v="0"/>
    <x v="1"/>
  </r>
  <r>
    <x v="1"/>
    <x v="996"/>
    <x v="4"/>
    <x v="2"/>
    <x v="2"/>
    <x v="0"/>
    <x v="1"/>
    <x v="0"/>
    <x v="1411"/>
    <x v="1420"/>
    <n v="4.3"/>
    <x v="0"/>
    <n v="16.100000000000001"/>
    <x v="1"/>
    <x v="1"/>
  </r>
  <r>
    <x v="1"/>
    <x v="538"/>
    <x v="15"/>
    <x v="2"/>
    <x v="2"/>
    <x v="0"/>
    <x v="1"/>
    <x v="0"/>
    <x v="1412"/>
    <x v="1421"/>
    <n v="4.3"/>
    <x v="0"/>
    <n v="12.8"/>
    <x v="2"/>
    <x v="1"/>
  </r>
  <r>
    <x v="0"/>
    <x v="214"/>
    <x v="13"/>
    <x v="2"/>
    <x v="2"/>
    <x v="0"/>
    <x v="1"/>
    <x v="0"/>
    <x v="1413"/>
    <x v="1422"/>
    <n v="4.3"/>
    <x v="2"/>
    <n v="7.52"/>
    <x v="2"/>
    <x v="1"/>
  </r>
  <r>
    <x v="0"/>
    <x v="675"/>
    <x v="13"/>
    <x v="2"/>
    <x v="2"/>
    <x v="0"/>
    <x v="1"/>
    <x v="0"/>
    <x v="1414"/>
    <x v="1423"/>
    <n v="4.3"/>
    <x v="2"/>
    <n v="8.3149999999999995"/>
    <x v="2"/>
    <x v="1"/>
  </r>
  <r>
    <x v="0"/>
    <x v="262"/>
    <x v="13"/>
    <x v="2"/>
    <x v="2"/>
    <x v="0"/>
    <x v="1"/>
    <x v="0"/>
    <x v="1415"/>
    <x v="1424"/>
    <n v="4.3"/>
    <x v="0"/>
    <n v="11.65"/>
    <x v="2"/>
    <x v="1"/>
  </r>
  <r>
    <x v="0"/>
    <x v="74"/>
    <x v="13"/>
    <x v="2"/>
    <x v="2"/>
    <x v="0"/>
    <x v="1"/>
    <x v="0"/>
    <x v="1416"/>
    <x v="1425"/>
    <n v="4.3"/>
    <x v="0"/>
    <n v="15.5"/>
    <x v="2"/>
    <x v="1"/>
  </r>
  <r>
    <x v="0"/>
    <x v="818"/>
    <x v="8"/>
    <x v="2"/>
    <x v="2"/>
    <x v="0"/>
    <x v="1"/>
    <x v="0"/>
    <x v="1417"/>
    <x v="1426"/>
    <n v="4.3"/>
    <x v="2"/>
    <n v="7.05"/>
    <x v="2"/>
    <x v="1"/>
  </r>
  <r>
    <x v="0"/>
    <x v="997"/>
    <x v="8"/>
    <x v="2"/>
    <x v="2"/>
    <x v="0"/>
    <x v="1"/>
    <x v="0"/>
    <x v="1418"/>
    <x v="1427"/>
    <n v="4.3"/>
    <x v="0"/>
    <n v="9.8000000000000007"/>
    <x v="2"/>
    <x v="1"/>
  </r>
  <r>
    <x v="0"/>
    <x v="998"/>
    <x v="8"/>
    <x v="2"/>
    <x v="2"/>
    <x v="0"/>
    <x v="1"/>
    <x v="0"/>
    <x v="1419"/>
    <x v="1428"/>
    <n v="4.3"/>
    <x v="0"/>
    <n v="14.5"/>
    <x v="2"/>
    <x v="1"/>
  </r>
  <r>
    <x v="0"/>
    <x v="727"/>
    <x v="8"/>
    <x v="2"/>
    <x v="2"/>
    <x v="0"/>
    <x v="1"/>
    <x v="0"/>
    <x v="1420"/>
    <x v="1429"/>
    <n v="4.3"/>
    <x v="1"/>
    <n v="20.85"/>
    <x v="2"/>
    <x v="1"/>
  </r>
  <r>
    <x v="0"/>
    <x v="999"/>
    <x v="3"/>
    <x v="2"/>
    <x v="2"/>
    <x v="0"/>
    <x v="1"/>
    <x v="0"/>
    <x v="1421"/>
    <x v="1430"/>
    <n v="4.3"/>
    <x v="2"/>
    <n v="6.6150000000000002"/>
    <x v="2"/>
    <x v="1"/>
  </r>
  <r>
    <x v="0"/>
    <x v="1000"/>
    <x v="3"/>
    <x v="2"/>
    <x v="2"/>
    <x v="0"/>
    <x v="1"/>
    <x v="0"/>
    <x v="1422"/>
    <x v="1431"/>
    <n v="4.3"/>
    <x v="0"/>
    <n v="13.65"/>
    <x v="0"/>
    <x v="1"/>
  </r>
  <r>
    <x v="0"/>
    <x v="1001"/>
    <x v="3"/>
    <x v="2"/>
    <x v="2"/>
    <x v="0"/>
    <x v="1"/>
    <x v="0"/>
    <x v="1423"/>
    <x v="1432"/>
    <n v="4.3"/>
    <x v="1"/>
    <n v="17"/>
    <x v="1"/>
    <x v="1"/>
  </r>
  <r>
    <x v="0"/>
    <x v="1002"/>
    <x v="11"/>
    <x v="2"/>
    <x v="2"/>
    <x v="0"/>
    <x v="1"/>
    <x v="0"/>
    <x v="1424"/>
    <x v="1433"/>
    <n v="4.3"/>
    <x v="0"/>
    <n v="13.65"/>
    <x v="2"/>
    <x v="1"/>
  </r>
  <r>
    <x v="0"/>
    <x v="1003"/>
    <x v="2"/>
    <x v="2"/>
    <x v="2"/>
    <x v="0"/>
    <x v="1"/>
    <x v="0"/>
    <x v="1425"/>
    <x v="1434"/>
    <n v="4.3"/>
    <x v="0"/>
    <n v="14"/>
    <x v="2"/>
    <x v="1"/>
  </r>
  <r>
    <x v="0"/>
    <x v="892"/>
    <x v="2"/>
    <x v="2"/>
    <x v="2"/>
    <x v="0"/>
    <x v="1"/>
    <x v="0"/>
    <x v="1426"/>
    <x v="1435"/>
    <n v="4.3"/>
    <x v="1"/>
    <n v="19.2"/>
    <x v="2"/>
    <x v="1"/>
  </r>
  <r>
    <x v="0"/>
    <x v="1004"/>
    <x v="0"/>
    <x v="2"/>
    <x v="2"/>
    <x v="0"/>
    <x v="1"/>
    <x v="0"/>
    <x v="20"/>
    <x v="1436"/>
    <n v="4.3"/>
    <x v="2"/>
    <n v="6.78"/>
    <x v="1"/>
    <x v="1"/>
  </r>
  <r>
    <x v="0"/>
    <x v="222"/>
    <x v="0"/>
    <x v="2"/>
    <x v="2"/>
    <x v="0"/>
    <x v="1"/>
    <x v="0"/>
    <x v="1427"/>
    <x v="174"/>
    <n v="4.3"/>
    <x v="2"/>
    <n v="8.77"/>
    <x v="2"/>
    <x v="1"/>
  </r>
  <r>
    <x v="0"/>
    <x v="685"/>
    <x v="0"/>
    <x v="2"/>
    <x v="2"/>
    <x v="0"/>
    <x v="1"/>
    <x v="0"/>
    <x v="1428"/>
    <x v="1437"/>
    <n v="4.3"/>
    <x v="0"/>
    <n v="12.3"/>
    <x v="0"/>
    <x v="1"/>
  </r>
  <r>
    <x v="0"/>
    <x v="961"/>
    <x v="0"/>
    <x v="2"/>
    <x v="2"/>
    <x v="0"/>
    <x v="1"/>
    <x v="0"/>
    <x v="1429"/>
    <x v="1438"/>
    <n v="4.3"/>
    <x v="0"/>
    <n v="14.5"/>
    <x v="2"/>
    <x v="1"/>
  </r>
  <r>
    <x v="0"/>
    <x v="1005"/>
    <x v="0"/>
    <x v="2"/>
    <x v="2"/>
    <x v="0"/>
    <x v="1"/>
    <x v="0"/>
    <x v="1430"/>
    <x v="1293"/>
    <n v="4.3"/>
    <x v="0"/>
    <n v="15.2"/>
    <x v="0"/>
    <x v="1"/>
  </r>
  <r>
    <x v="0"/>
    <x v="1006"/>
    <x v="0"/>
    <x v="2"/>
    <x v="2"/>
    <x v="0"/>
    <x v="1"/>
    <x v="0"/>
    <x v="1431"/>
    <x v="1439"/>
    <n v="4.3"/>
    <x v="1"/>
    <n v="19"/>
    <x v="0"/>
    <x v="1"/>
  </r>
  <r>
    <x v="0"/>
    <x v="581"/>
    <x v="7"/>
    <x v="2"/>
    <x v="2"/>
    <x v="0"/>
    <x v="1"/>
    <x v="0"/>
    <x v="1432"/>
    <x v="1440"/>
    <n v="4.3"/>
    <x v="0"/>
    <n v="12.8"/>
    <x v="1"/>
    <x v="1"/>
  </r>
  <r>
    <x v="0"/>
    <x v="1007"/>
    <x v="6"/>
    <x v="2"/>
    <x v="2"/>
    <x v="0"/>
    <x v="1"/>
    <x v="0"/>
    <x v="1433"/>
    <x v="1441"/>
    <n v="4.3"/>
    <x v="2"/>
    <n v="5.6749999999999998"/>
    <x v="1"/>
    <x v="1"/>
  </r>
  <r>
    <x v="0"/>
    <x v="1008"/>
    <x v="6"/>
    <x v="2"/>
    <x v="2"/>
    <x v="0"/>
    <x v="1"/>
    <x v="0"/>
    <x v="1434"/>
    <x v="1442"/>
    <n v="4.3"/>
    <x v="0"/>
    <n v="15.6"/>
    <x v="2"/>
    <x v="1"/>
  </r>
  <r>
    <x v="0"/>
    <x v="471"/>
    <x v="4"/>
    <x v="2"/>
    <x v="2"/>
    <x v="0"/>
    <x v="1"/>
    <x v="0"/>
    <x v="1435"/>
    <x v="922"/>
    <n v="4.3"/>
    <x v="2"/>
    <n v="8.27"/>
    <x v="0"/>
    <x v="1"/>
  </r>
  <r>
    <x v="0"/>
    <x v="506"/>
    <x v="15"/>
    <x v="2"/>
    <x v="2"/>
    <x v="0"/>
    <x v="1"/>
    <x v="0"/>
    <x v="1436"/>
    <x v="1443"/>
    <n v="4.3"/>
    <x v="0"/>
    <n v="12.3"/>
    <x v="2"/>
    <x v="1"/>
  </r>
  <r>
    <x v="0"/>
    <x v="200"/>
    <x v="3"/>
    <x v="2"/>
    <x v="2"/>
    <x v="0"/>
    <x v="1"/>
    <x v="0"/>
    <x v="1437"/>
    <x v="1444"/>
    <n v="4.3"/>
    <x v="2"/>
    <n v="5.46"/>
    <x v="2"/>
    <x v="1"/>
  </r>
  <r>
    <x v="1"/>
    <x v="490"/>
    <x v="5"/>
    <x v="4"/>
    <x v="4"/>
    <x v="2"/>
    <x v="0"/>
    <x v="0"/>
    <x v="1438"/>
    <x v="1445"/>
    <n v="4.3"/>
    <x v="1"/>
    <n v="19.600000000000001"/>
    <x v="2"/>
    <x v="1"/>
  </r>
  <r>
    <x v="1"/>
    <x v="1009"/>
    <x v="4"/>
    <x v="5"/>
    <x v="5"/>
    <x v="2"/>
    <x v="0"/>
    <x v="0"/>
    <x v="1439"/>
    <x v="1446"/>
    <n v="4.3"/>
    <x v="0"/>
    <n v="9.5"/>
    <x v="2"/>
    <x v="1"/>
  </r>
  <r>
    <x v="1"/>
    <x v="1010"/>
    <x v="13"/>
    <x v="4"/>
    <x v="4"/>
    <x v="2"/>
    <x v="0"/>
    <x v="0"/>
    <x v="1440"/>
    <x v="1447"/>
    <n v="4.3"/>
    <x v="0"/>
    <n v="12.1"/>
    <x v="0"/>
    <x v="1"/>
  </r>
  <r>
    <x v="1"/>
    <x v="1011"/>
    <x v="13"/>
    <x v="4"/>
    <x v="4"/>
    <x v="2"/>
    <x v="0"/>
    <x v="0"/>
    <x v="1441"/>
    <x v="1448"/>
    <n v="4.3"/>
    <x v="0"/>
    <n v="14.85"/>
    <x v="2"/>
    <x v="1"/>
  </r>
  <r>
    <x v="1"/>
    <x v="1012"/>
    <x v="13"/>
    <x v="4"/>
    <x v="4"/>
    <x v="2"/>
    <x v="0"/>
    <x v="0"/>
    <x v="1442"/>
    <x v="1449"/>
    <n v="4.3"/>
    <x v="1"/>
    <n v="18"/>
    <x v="1"/>
    <x v="1"/>
  </r>
  <r>
    <x v="1"/>
    <x v="1013"/>
    <x v="3"/>
    <x v="4"/>
    <x v="4"/>
    <x v="2"/>
    <x v="0"/>
    <x v="0"/>
    <x v="1443"/>
    <x v="1450"/>
    <n v="4.3"/>
    <x v="2"/>
    <n v="8.6449999999999996"/>
    <x v="1"/>
    <x v="1"/>
  </r>
  <r>
    <x v="1"/>
    <x v="1014"/>
    <x v="3"/>
    <x v="4"/>
    <x v="4"/>
    <x v="2"/>
    <x v="0"/>
    <x v="0"/>
    <x v="1444"/>
    <x v="1451"/>
    <n v="4.3"/>
    <x v="1"/>
    <n v="17.25"/>
    <x v="2"/>
    <x v="1"/>
  </r>
  <r>
    <x v="1"/>
    <x v="1015"/>
    <x v="11"/>
    <x v="4"/>
    <x v="4"/>
    <x v="2"/>
    <x v="0"/>
    <x v="0"/>
    <x v="1445"/>
    <x v="1452"/>
    <n v="4.3"/>
    <x v="2"/>
    <n v="6.6150000000000002"/>
    <x v="2"/>
    <x v="1"/>
  </r>
  <r>
    <x v="1"/>
    <x v="615"/>
    <x v="11"/>
    <x v="4"/>
    <x v="4"/>
    <x v="2"/>
    <x v="0"/>
    <x v="0"/>
    <x v="1446"/>
    <x v="1453"/>
    <n v="4.3"/>
    <x v="0"/>
    <n v="12.1"/>
    <x v="1"/>
    <x v="1"/>
  </r>
  <r>
    <x v="1"/>
    <x v="1016"/>
    <x v="11"/>
    <x v="4"/>
    <x v="4"/>
    <x v="2"/>
    <x v="0"/>
    <x v="0"/>
    <x v="1447"/>
    <x v="1454"/>
    <n v="4.3"/>
    <x v="0"/>
    <n v="13.35"/>
    <x v="1"/>
    <x v="1"/>
  </r>
  <r>
    <x v="1"/>
    <x v="585"/>
    <x v="11"/>
    <x v="4"/>
    <x v="4"/>
    <x v="2"/>
    <x v="0"/>
    <x v="0"/>
    <x v="1448"/>
    <x v="1455"/>
    <n v="4.3"/>
    <x v="0"/>
    <n v="16.7"/>
    <x v="1"/>
    <x v="1"/>
  </r>
  <r>
    <x v="1"/>
    <x v="5"/>
    <x v="2"/>
    <x v="4"/>
    <x v="4"/>
    <x v="2"/>
    <x v="0"/>
    <x v="0"/>
    <x v="1449"/>
    <x v="1456"/>
    <n v="4.3"/>
    <x v="0"/>
    <n v="8.89"/>
    <x v="1"/>
    <x v="1"/>
  </r>
  <r>
    <x v="1"/>
    <x v="417"/>
    <x v="2"/>
    <x v="4"/>
    <x v="4"/>
    <x v="2"/>
    <x v="0"/>
    <x v="0"/>
    <x v="1450"/>
    <x v="1457"/>
    <n v="4.3"/>
    <x v="0"/>
    <n v="8.9350000000000005"/>
    <x v="2"/>
    <x v="1"/>
  </r>
  <r>
    <x v="1"/>
    <x v="1017"/>
    <x v="2"/>
    <x v="4"/>
    <x v="4"/>
    <x v="2"/>
    <x v="0"/>
    <x v="0"/>
    <x v="1451"/>
    <x v="1458"/>
    <n v="4.3"/>
    <x v="0"/>
    <n v="15.7"/>
    <x v="2"/>
    <x v="1"/>
  </r>
  <r>
    <x v="1"/>
    <x v="579"/>
    <x v="2"/>
    <x v="4"/>
    <x v="4"/>
    <x v="2"/>
    <x v="0"/>
    <x v="0"/>
    <x v="1452"/>
    <x v="1459"/>
    <n v="4.3"/>
    <x v="1"/>
    <n v="20.85"/>
    <x v="2"/>
    <x v="1"/>
  </r>
  <r>
    <x v="1"/>
    <x v="60"/>
    <x v="9"/>
    <x v="4"/>
    <x v="4"/>
    <x v="2"/>
    <x v="0"/>
    <x v="0"/>
    <x v="1453"/>
    <x v="1460"/>
    <n v="4.3"/>
    <x v="2"/>
    <n v="5.88"/>
    <x v="1"/>
    <x v="1"/>
  </r>
  <r>
    <x v="1"/>
    <x v="668"/>
    <x v="9"/>
    <x v="4"/>
    <x v="4"/>
    <x v="2"/>
    <x v="0"/>
    <x v="0"/>
    <x v="1454"/>
    <x v="1461"/>
    <n v="4.3"/>
    <x v="2"/>
    <n v="8.3650000000000002"/>
    <x v="2"/>
    <x v="1"/>
  </r>
  <r>
    <x v="1"/>
    <x v="1018"/>
    <x v="9"/>
    <x v="4"/>
    <x v="4"/>
    <x v="2"/>
    <x v="0"/>
    <x v="0"/>
    <x v="1455"/>
    <x v="1462"/>
    <n v="4.3"/>
    <x v="0"/>
    <n v="9.3000000000000007"/>
    <x v="2"/>
    <x v="1"/>
  </r>
  <r>
    <x v="1"/>
    <x v="899"/>
    <x v="9"/>
    <x v="4"/>
    <x v="4"/>
    <x v="2"/>
    <x v="0"/>
    <x v="0"/>
    <x v="1456"/>
    <x v="1463"/>
    <n v="4.3"/>
    <x v="0"/>
    <n v="11.65"/>
    <x v="1"/>
    <x v="1"/>
  </r>
  <r>
    <x v="1"/>
    <x v="1019"/>
    <x v="1"/>
    <x v="4"/>
    <x v="4"/>
    <x v="2"/>
    <x v="1"/>
    <x v="0"/>
    <x v="1457"/>
    <x v="920"/>
    <n v="4.3"/>
    <x v="0"/>
    <n v="11.5"/>
    <x v="1"/>
    <x v="1"/>
  </r>
  <r>
    <x v="1"/>
    <x v="990"/>
    <x v="1"/>
    <x v="4"/>
    <x v="4"/>
    <x v="2"/>
    <x v="1"/>
    <x v="0"/>
    <x v="1458"/>
    <x v="1352"/>
    <n v="4.3"/>
    <x v="0"/>
    <n v="12.5"/>
    <x v="1"/>
    <x v="1"/>
  </r>
  <r>
    <x v="1"/>
    <x v="30"/>
    <x v="5"/>
    <x v="4"/>
    <x v="4"/>
    <x v="2"/>
    <x v="1"/>
    <x v="0"/>
    <x v="593"/>
    <x v="1464"/>
    <n v="4.3"/>
    <x v="2"/>
    <n v="5.82"/>
    <x v="2"/>
    <x v="1"/>
  </r>
  <r>
    <x v="1"/>
    <x v="1020"/>
    <x v="5"/>
    <x v="4"/>
    <x v="4"/>
    <x v="2"/>
    <x v="1"/>
    <x v="0"/>
    <x v="1459"/>
    <x v="1465"/>
    <n v="4.3"/>
    <x v="0"/>
    <n v="12.1"/>
    <x v="2"/>
    <x v="1"/>
  </r>
  <r>
    <x v="1"/>
    <x v="1021"/>
    <x v="5"/>
    <x v="4"/>
    <x v="4"/>
    <x v="2"/>
    <x v="1"/>
    <x v="0"/>
    <x v="1460"/>
    <x v="1466"/>
    <n v="4.3"/>
    <x v="0"/>
    <n v="15.25"/>
    <x v="2"/>
    <x v="1"/>
  </r>
  <r>
    <x v="1"/>
    <x v="1022"/>
    <x v="7"/>
    <x v="4"/>
    <x v="4"/>
    <x v="2"/>
    <x v="1"/>
    <x v="0"/>
    <x v="1461"/>
    <x v="1467"/>
    <n v="4.3"/>
    <x v="2"/>
    <n v="8.1549999999999994"/>
    <x v="0"/>
    <x v="1"/>
  </r>
  <r>
    <x v="1"/>
    <x v="739"/>
    <x v="10"/>
    <x v="4"/>
    <x v="4"/>
    <x v="2"/>
    <x v="1"/>
    <x v="0"/>
    <x v="1462"/>
    <x v="321"/>
    <n v="4.3"/>
    <x v="2"/>
    <n v="7.39"/>
    <x v="0"/>
    <x v="1"/>
  </r>
  <r>
    <x v="1"/>
    <x v="750"/>
    <x v="10"/>
    <x v="4"/>
    <x v="4"/>
    <x v="2"/>
    <x v="1"/>
    <x v="0"/>
    <x v="1463"/>
    <x v="1468"/>
    <n v="4.3"/>
    <x v="0"/>
    <n v="11.15"/>
    <x v="2"/>
    <x v="1"/>
  </r>
  <r>
    <x v="1"/>
    <x v="580"/>
    <x v="10"/>
    <x v="4"/>
    <x v="4"/>
    <x v="2"/>
    <x v="1"/>
    <x v="0"/>
    <x v="1464"/>
    <x v="1469"/>
    <n v="4.3"/>
    <x v="0"/>
    <n v="12.15"/>
    <x v="2"/>
    <x v="1"/>
  </r>
  <r>
    <x v="1"/>
    <x v="196"/>
    <x v="10"/>
    <x v="4"/>
    <x v="4"/>
    <x v="2"/>
    <x v="1"/>
    <x v="0"/>
    <x v="1465"/>
    <x v="1470"/>
    <n v="4.3"/>
    <x v="1"/>
    <n v="17.75"/>
    <x v="0"/>
    <x v="1"/>
  </r>
  <r>
    <x v="1"/>
    <x v="10"/>
    <x v="6"/>
    <x v="4"/>
    <x v="4"/>
    <x v="2"/>
    <x v="1"/>
    <x v="0"/>
    <x v="1466"/>
    <x v="1041"/>
    <n v="4.3"/>
    <x v="2"/>
    <n v="7.05"/>
    <x v="2"/>
    <x v="1"/>
  </r>
  <r>
    <x v="1"/>
    <x v="1023"/>
    <x v="6"/>
    <x v="4"/>
    <x v="4"/>
    <x v="2"/>
    <x v="1"/>
    <x v="0"/>
    <x v="1467"/>
    <x v="1471"/>
    <n v="4.3"/>
    <x v="0"/>
    <n v="10.85"/>
    <x v="0"/>
    <x v="1"/>
  </r>
  <r>
    <x v="1"/>
    <x v="909"/>
    <x v="6"/>
    <x v="4"/>
    <x v="4"/>
    <x v="2"/>
    <x v="1"/>
    <x v="0"/>
    <x v="1468"/>
    <x v="1472"/>
    <n v="4.3"/>
    <x v="0"/>
    <n v="13.6"/>
    <x v="0"/>
    <x v="1"/>
  </r>
  <r>
    <x v="1"/>
    <x v="281"/>
    <x v="6"/>
    <x v="4"/>
    <x v="4"/>
    <x v="2"/>
    <x v="1"/>
    <x v="0"/>
    <x v="1469"/>
    <x v="1473"/>
    <n v="4.3"/>
    <x v="0"/>
    <n v="15.6"/>
    <x v="2"/>
    <x v="1"/>
  </r>
  <r>
    <x v="1"/>
    <x v="576"/>
    <x v="6"/>
    <x v="4"/>
    <x v="4"/>
    <x v="2"/>
    <x v="1"/>
    <x v="0"/>
    <x v="1470"/>
    <x v="1474"/>
    <n v="4.3"/>
    <x v="1"/>
    <n v="17.7"/>
    <x v="2"/>
    <x v="1"/>
  </r>
  <r>
    <x v="1"/>
    <x v="574"/>
    <x v="6"/>
    <x v="4"/>
    <x v="4"/>
    <x v="2"/>
    <x v="1"/>
    <x v="0"/>
    <x v="1471"/>
    <x v="1475"/>
    <n v="4.3"/>
    <x v="1"/>
    <n v="19"/>
    <x v="0"/>
    <x v="1"/>
  </r>
  <r>
    <x v="1"/>
    <x v="1024"/>
    <x v="4"/>
    <x v="4"/>
    <x v="4"/>
    <x v="2"/>
    <x v="1"/>
    <x v="0"/>
    <x v="1472"/>
    <x v="1476"/>
    <n v="4.3"/>
    <x v="2"/>
    <n v="8.43"/>
    <x v="1"/>
    <x v="1"/>
  </r>
  <r>
    <x v="1"/>
    <x v="1009"/>
    <x v="4"/>
    <x v="4"/>
    <x v="4"/>
    <x v="2"/>
    <x v="1"/>
    <x v="0"/>
    <x v="1473"/>
    <x v="1477"/>
    <n v="4.3"/>
    <x v="0"/>
    <n v="9.5"/>
    <x v="2"/>
    <x v="1"/>
  </r>
  <r>
    <x v="1"/>
    <x v="856"/>
    <x v="13"/>
    <x v="5"/>
    <x v="5"/>
    <x v="2"/>
    <x v="1"/>
    <x v="0"/>
    <x v="1474"/>
    <x v="472"/>
    <n v="4.3"/>
    <x v="2"/>
    <n v="7.09"/>
    <x v="1"/>
    <x v="1"/>
  </r>
  <r>
    <x v="1"/>
    <x v="1025"/>
    <x v="13"/>
    <x v="5"/>
    <x v="5"/>
    <x v="2"/>
    <x v="1"/>
    <x v="0"/>
    <x v="1475"/>
    <x v="1478"/>
    <n v="4.3"/>
    <x v="1"/>
    <n v="18.7"/>
    <x v="1"/>
    <x v="1"/>
  </r>
  <r>
    <x v="1"/>
    <x v="1026"/>
    <x v="3"/>
    <x v="5"/>
    <x v="5"/>
    <x v="2"/>
    <x v="1"/>
    <x v="0"/>
    <x v="1476"/>
    <x v="1479"/>
    <n v="4.3"/>
    <x v="0"/>
    <n v="10.1"/>
    <x v="2"/>
    <x v="1"/>
  </r>
  <r>
    <x v="1"/>
    <x v="826"/>
    <x v="3"/>
    <x v="5"/>
    <x v="5"/>
    <x v="2"/>
    <x v="1"/>
    <x v="0"/>
    <x v="1477"/>
    <x v="1480"/>
    <n v="4.3"/>
    <x v="0"/>
    <n v="16.2"/>
    <x v="2"/>
    <x v="1"/>
  </r>
  <r>
    <x v="1"/>
    <x v="1027"/>
    <x v="11"/>
    <x v="5"/>
    <x v="5"/>
    <x v="2"/>
    <x v="1"/>
    <x v="0"/>
    <x v="1478"/>
    <x v="1481"/>
    <n v="4.3"/>
    <x v="2"/>
    <n v="6.13"/>
    <x v="2"/>
    <x v="1"/>
  </r>
  <r>
    <x v="1"/>
    <x v="1028"/>
    <x v="2"/>
    <x v="5"/>
    <x v="5"/>
    <x v="2"/>
    <x v="1"/>
    <x v="0"/>
    <x v="1479"/>
    <x v="1482"/>
    <n v="4.3"/>
    <x v="0"/>
    <n v="16.2"/>
    <x v="2"/>
    <x v="1"/>
  </r>
  <r>
    <x v="1"/>
    <x v="1029"/>
    <x v="2"/>
    <x v="5"/>
    <x v="5"/>
    <x v="2"/>
    <x v="1"/>
    <x v="0"/>
    <x v="20"/>
    <x v="1483"/>
    <n v="4.3"/>
    <x v="1"/>
    <n v="17.350000000000001"/>
    <x v="1"/>
    <x v="1"/>
  </r>
  <r>
    <x v="1"/>
    <x v="95"/>
    <x v="0"/>
    <x v="5"/>
    <x v="5"/>
    <x v="2"/>
    <x v="1"/>
    <x v="0"/>
    <x v="1480"/>
    <x v="1484"/>
    <n v="4.3"/>
    <x v="2"/>
    <n v="7.02"/>
    <x v="2"/>
    <x v="1"/>
  </r>
  <r>
    <x v="1"/>
    <x v="1030"/>
    <x v="0"/>
    <x v="5"/>
    <x v="5"/>
    <x v="2"/>
    <x v="1"/>
    <x v="0"/>
    <x v="1481"/>
    <x v="1485"/>
    <n v="4.3"/>
    <x v="2"/>
    <n v="7.7850000000000001"/>
    <x v="2"/>
    <x v="1"/>
  </r>
  <r>
    <x v="1"/>
    <x v="1031"/>
    <x v="0"/>
    <x v="5"/>
    <x v="5"/>
    <x v="2"/>
    <x v="1"/>
    <x v="0"/>
    <x v="1482"/>
    <x v="1431"/>
    <n v="4.3"/>
    <x v="2"/>
    <n v="8.1"/>
    <x v="0"/>
    <x v="1"/>
  </r>
  <r>
    <x v="1"/>
    <x v="1032"/>
    <x v="0"/>
    <x v="5"/>
    <x v="5"/>
    <x v="2"/>
    <x v="1"/>
    <x v="0"/>
    <x v="1483"/>
    <x v="1486"/>
    <n v="4.3"/>
    <x v="0"/>
    <n v="8.85"/>
    <x v="2"/>
    <x v="1"/>
  </r>
  <r>
    <x v="1"/>
    <x v="1033"/>
    <x v="0"/>
    <x v="5"/>
    <x v="5"/>
    <x v="2"/>
    <x v="1"/>
    <x v="0"/>
    <x v="1484"/>
    <x v="1487"/>
    <n v="4.3"/>
    <x v="1"/>
    <n v="20.7"/>
    <x v="2"/>
    <x v="1"/>
  </r>
  <r>
    <x v="1"/>
    <x v="941"/>
    <x v="9"/>
    <x v="5"/>
    <x v="5"/>
    <x v="2"/>
    <x v="1"/>
    <x v="0"/>
    <x v="1485"/>
    <x v="1488"/>
    <n v="4.3"/>
    <x v="0"/>
    <n v="14.65"/>
    <x v="0"/>
    <x v="1"/>
  </r>
  <r>
    <x v="1"/>
    <x v="1034"/>
    <x v="9"/>
    <x v="5"/>
    <x v="5"/>
    <x v="2"/>
    <x v="1"/>
    <x v="0"/>
    <x v="1486"/>
    <x v="1489"/>
    <n v="4.3"/>
    <x v="1"/>
    <n v="18.850000000000001"/>
    <x v="0"/>
    <x v="1"/>
  </r>
  <r>
    <x v="1"/>
    <x v="246"/>
    <x v="1"/>
    <x v="5"/>
    <x v="5"/>
    <x v="2"/>
    <x v="1"/>
    <x v="0"/>
    <x v="1487"/>
    <x v="1490"/>
    <n v="4.3"/>
    <x v="2"/>
    <n v="5.32"/>
    <x v="2"/>
    <x v="1"/>
  </r>
  <r>
    <x v="1"/>
    <x v="327"/>
    <x v="1"/>
    <x v="5"/>
    <x v="5"/>
    <x v="2"/>
    <x v="1"/>
    <x v="0"/>
    <x v="1488"/>
    <x v="1491"/>
    <n v="4.3"/>
    <x v="2"/>
    <n v="7.27"/>
    <x v="2"/>
    <x v="1"/>
  </r>
  <r>
    <x v="1"/>
    <x v="1035"/>
    <x v="1"/>
    <x v="5"/>
    <x v="5"/>
    <x v="2"/>
    <x v="1"/>
    <x v="0"/>
    <x v="1489"/>
    <x v="1492"/>
    <n v="4.3"/>
    <x v="2"/>
    <n v="7.93"/>
    <x v="2"/>
    <x v="1"/>
  </r>
  <r>
    <x v="1"/>
    <x v="1036"/>
    <x v="1"/>
    <x v="5"/>
    <x v="5"/>
    <x v="2"/>
    <x v="1"/>
    <x v="0"/>
    <x v="1490"/>
    <x v="1493"/>
    <n v="4.3"/>
    <x v="0"/>
    <n v="16.2"/>
    <x v="0"/>
    <x v="1"/>
  </r>
  <r>
    <x v="1"/>
    <x v="944"/>
    <x v="1"/>
    <x v="5"/>
    <x v="5"/>
    <x v="2"/>
    <x v="1"/>
    <x v="0"/>
    <x v="1491"/>
    <x v="1494"/>
    <n v="4.3"/>
    <x v="1"/>
    <n v="17.850000000000001"/>
    <x v="1"/>
    <x v="1"/>
  </r>
  <r>
    <x v="1"/>
    <x v="365"/>
    <x v="5"/>
    <x v="5"/>
    <x v="5"/>
    <x v="2"/>
    <x v="1"/>
    <x v="0"/>
    <x v="1492"/>
    <x v="1495"/>
    <n v="4.3"/>
    <x v="0"/>
    <n v="9"/>
    <x v="1"/>
    <x v="1"/>
  </r>
  <r>
    <x v="1"/>
    <x v="48"/>
    <x v="5"/>
    <x v="5"/>
    <x v="5"/>
    <x v="2"/>
    <x v="1"/>
    <x v="0"/>
    <x v="1493"/>
    <x v="1496"/>
    <n v="4.3"/>
    <x v="0"/>
    <n v="10.5"/>
    <x v="1"/>
    <x v="1"/>
  </r>
  <r>
    <x v="1"/>
    <x v="604"/>
    <x v="5"/>
    <x v="5"/>
    <x v="5"/>
    <x v="2"/>
    <x v="1"/>
    <x v="0"/>
    <x v="1494"/>
    <x v="1497"/>
    <n v="4.3"/>
    <x v="0"/>
    <n v="11.3"/>
    <x v="2"/>
    <x v="1"/>
  </r>
  <r>
    <x v="1"/>
    <x v="69"/>
    <x v="5"/>
    <x v="5"/>
    <x v="5"/>
    <x v="2"/>
    <x v="2"/>
    <x v="0"/>
    <x v="1495"/>
    <x v="1498"/>
    <n v="4.3"/>
    <x v="1"/>
    <n v="19.100000000000001"/>
    <x v="2"/>
    <x v="1"/>
  </r>
  <r>
    <x v="1"/>
    <x v="70"/>
    <x v="7"/>
    <x v="5"/>
    <x v="5"/>
    <x v="2"/>
    <x v="2"/>
    <x v="0"/>
    <x v="1496"/>
    <x v="1499"/>
    <n v="4.3"/>
    <x v="0"/>
    <n v="9.8000000000000007"/>
    <x v="2"/>
    <x v="1"/>
  </r>
  <r>
    <x v="1"/>
    <x v="867"/>
    <x v="6"/>
    <x v="5"/>
    <x v="5"/>
    <x v="2"/>
    <x v="2"/>
    <x v="0"/>
    <x v="1497"/>
    <x v="1500"/>
    <n v="4.3"/>
    <x v="2"/>
    <n v="7.42"/>
    <x v="1"/>
    <x v="1"/>
  </r>
  <r>
    <x v="1"/>
    <x v="1037"/>
    <x v="6"/>
    <x v="5"/>
    <x v="5"/>
    <x v="2"/>
    <x v="2"/>
    <x v="0"/>
    <x v="1498"/>
    <x v="1501"/>
    <n v="4.3"/>
    <x v="0"/>
    <n v="9.6"/>
    <x v="2"/>
    <x v="1"/>
  </r>
  <r>
    <x v="1"/>
    <x v="1023"/>
    <x v="6"/>
    <x v="5"/>
    <x v="5"/>
    <x v="2"/>
    <x v="2"/>
    <x v="0"/>
    <x v="1499"/>
    <x v="1471"/>
    <n v="4.3"/>
    <x v="0"/>
    <n v="10.85"/>
    <x v="0"/>
    <x v="1"/>
  </r>
  <r>
    <x v="1"/>
    <x v="1038"/>
    <x v="6"/>
    <x v="5"/>
    <x v="5"/>
    <x v="2"/>
    <x v="2"/>
    <x v="0"/>
    <x v="1500"/>
    <x v="1502"/>
    <n v="4.3"/>
    <x v="0"/>
    <n v="13.35"/>
    <x v="2"/>
    <x v="1"/>
  </r>
  <r>
    <x v="1"/>
    <x v="281"/>
    <x v="6"/>
    <x v="5"/>
    <x v="5"/>
    <x v="2"/>
    <x v="2"/>
    <x v="0"/>
    <x v="1501"/>
    <x v="1503"/>
    <n v="4.3"/>
    <x v="0"/>
    <n v="15.6"/>
    <x v="2"/>
    <x v="1"/>
  </r>
  <r>
    <x v="1"/>
    <x v="1039"/>
    <x v="6"/>
    <x v="5"/>
    <x v="5"/>
    <x v="2"/>
    <x v="2"/>
    <x v="0"/>
    <x v="1502"/>
    <x v="1504"/>
    <n v="4.3"/>
    <x v="0"/>
    <n v="15.6"/>
    <x v="2"/>
    <x v="1"/>
  </r>
  <r>
    <x v="1"/>
    <x v="954"/>
    <x v="4"/>
    <x v="5"/>
    <x v="5"/>
    <x v="2"/>
    <x v="2"/>
    <x v="0"/>
    <x v="1503"/>
    <x v="1505"/>
    <n v="4.3"/>
    <x v="0"/>
    <n v="9.8000000000000007"/>
    <x v="1"/>
    <x v="1"/>
  </r>
  <r>
    <x v="1"/>
    <x v="306"/>
    <x v="4"/>
    <x v="5"/>
    <x v="5"/>
    <x v="2"/>
    <x v="2"/>
    <x v="0"/>
    <x v="1504"/>
    <x v="1506"/>
    <n v="4.3"/>
    <x v="0"/>
    <n v="11.8"/>
    <x v="0"/>
    <x v="1"/>
  </r>
  <r>
    <x v="1"/>
    <x v="870"/>
    <x v="4"/>
    <x v="5"/>
    <x v="5"/>
    <x v="2"/>
    <x v="2"/>
    <x v="0"/>
    <x v="1505"/>
    <x v="1507"/>
    <n v="4.3"/>
    <x v="0"/>
    <n v="12.1"/>
    <x v="2"/>
    <x v="1"/>
  </r>
  <r>
    <x v="1"/>
    <x v="849"/>
    <x v="4"/>
    <x v="5"/>
    <x v="5"/>
    <x v="2"/>
    <x v="2"/>
    <x v="0"/>
    <x v="1506"/>
    <x v="1508"/>
    <n v="4.3"/>
    <x v="0"/>
    <n v="12.3"/>
    <x v="2"/>
    <x v="1"/>
  </r>
  <r>
    <x v="1"/>
    <x v="284"/>
    <x v="4"/>
    <x v="5"/>
    <x v="5"/>
    <x v="2"/>
    <x v="2"/>
    <x v="0"/>
    <x v="1507"/>
    <x v="1509"/>
    <n v="4.3"/>
    <x v="0"/>
    <n v="12.65"/>
    <x v="2"/>
    <x v="1"/>
  </r>
  <r>
    <x v="1"/>
    <x v="1040"/>
    <x v="4"/>
    <x v="5"/>
    <x v="5"/>
    <x v="2"/>
    <x v="2"/>
    <x v="0"/>
    <x v="1508"/>
    <x v="1510"/>
    <n v="4.3"/>
    <x v="1"/>
    <n v="17.25"/>
    <x v="2"/>
    <x v="1"/>
  </r>
  <r>
    <x v="0"/>
    <x v="1041"/>
    <x v="8"/>
    <x v="4"/>
    <x v="4"/>
    <x v="2"/>
    <x v="2"/>
    <x v="0"/>
    <x v="1509"/>
    <x v="1511"/>
    <n v="4.3"/>
    <x v="2"/>
    <n v="8.6"/>
    <x v="2"/>
    <x v="1"/>
  </r>
  <r>
    <x v="0"/>
    <x v="407"/>
    <x v="11"/>
    <x v="4"/>
    <x v="4"/>
    <x v="2"/>
    <x v="2"/>
    <x v="0"/>
    <x v="20"/>
    <x v="1512"/>
    <n v="4.3"/>
    <x v="2"/>
    <n v="4.8049999999999997"/>
    <x v="1"/>
    <x v="1"/>
  </r>
  <r>
    <x v="0"/>
    <x v="755"/>
    <x v="11"/>
    <x v="4"/>
    <x v="4"/>
    <x v="2"/>
    <x v="2"/>
    <x v="0"/>
    <x v="1510"/>
    <x v="293"/>
    <n v="4.3"/>
    <x v="1"/>
    <n v="18.25"/>
    <x v="0"/>
    <x v="1"/>
  </r>
  <r>
    <x v="0"/>
    <x v="509"/>
    <x v="11"/>
    <x v="4"/>
    <x v="4"/>
    <x v="2"/>
    <x v="2"/>
    <x v="0"/>
    <x v="1511"/>
    <x v="1513"/>
    <n v="4.3"/>
    <x v="1"/>
    <n v="20.25"/>
    <x v="1"/>
    <x v="1"/>
  </r>
  <r>
    <x v="0"/>
    <x v="709"/>
    <x v="2"/>
    <x v="4"/>
    <x v="4"/>
    <x v="2"/>
    <x v="2"/>
    <x v="0"/>
    <x v="1512"/>
    <x v="2"/>
    <n v="4.3"/>
    <x v="1"/>
    <n v="17.7"/>
    <x v="2"/>
    <x v="1"/>
  </r>
  <r>
    <x v="0"/>
    <x v="1042"/>
    <x v="2"/>
    <x v="4"/>
    <x v="4"/>
    <x v="2"/>
    <x v="2"/>
    <x v="0"/>
    <x v="20"/>
    <x v="1514"/>
    <n v="4.3"/>
    <x v="1"/>
    <n v="19.25"/>
    <x v="1"/>
    <x v="1"/>
  </r>
  <r>
    <x v="0"/>
    <x v="1043"/>
    <x v="0"/>
    <x v="4"/>
    <x v="4"/>
    <x v="2"/>
    <x v="2"/>
    <x v="0"/>
    <x v="1513"/>
    <x v="1515"/>
    <n v="4.3"/>
    <x v="0"/>
    <n v="9.3949999999999996"/>
    <x v="0"/>
    <x v="1"/>
  </r>
  <r>
    <x v="0"/>
    <x v="268"/>
    <x v="7"/>
    <x v="4"/>
    <x v="4"/>
    <x v="2"/>
    <x v="2"/>
    <x v="0"/>
    <x v="1514"/>
    <x v="428"/>
    <n v="4.3"/>
    <x v="0"/>
    <n v="9.5"/>
    <x v="1"/>
    <x v="1"/>
  </r>
  <r>
    <x v="0"/>
    <x v="980"/>
    <x v="7"/>
    <x v="4"/>
    <x v="4"/>
    <x v="2"/>
    <x v="2"/>
    <x v="0"/>
    <x v="1515"/>
    <x v="1516"/>
    <n v="4.3"/>
    <x v="0"/>
    <n v="15.85"/>
    <x v="2"/>
    <x v="1"/>
  </r>
  <r>
    <x v="0"/>
    <x v="664"/>
    <x v="6"/>
    <x v="4"/>
    <x v="4"/>
    <x v="2"/>
    <x v="2"/>
    <x v="0"/>
    <x v="1516"/>
    <x v="1517"/>
    <n v="4.3"/>
    <x v="2"/>
    <n v="7.21"/>
    <x v="0"/>
    <x v="1"/>
  </r>
  <r>
    <x v="0"/>
    <x v="1044"/>
    <x v="6"/>
    <x v="4"/>
    <x v="4"/>
    <x v="2"/>
    <x v="2"/>
    <x v="0"/>
    <x v="1517"/>
    <x v="442"/>
    <n v="4.3"/>
    <x v="0"/>
    <n v="11.15"/>
    <x v="2"/>
    <x v="1"/>
  </r>
  <r>
    <x v="0"/>
    <x v="838"/>
    <x v="6"/>
    <x v="4"/>
    <x v="4"/>
    <x v="2"/>
    <x v="2"/>
    <x v="0"/>
    <x v="1518"/>
    <x v="1518"/>
    <n v="4.3"/>
    <x v="0"/>
    <n v="11.5"/>
    <x v="2"/>
    <x v="1"/>
  </r>
  <r>
    <x v="0"/>
    <x v="1045"/>
    <x v="6"/>
    <x v="4"/>
    <x v="4"/>
    <x v="2"/>
    <x v="2"/>
    <x v="0"/>
    <x v="1519"/>
    <x v="1519"/>
    <n v="4.3"/>
    <x v="1"/>
    <n v="19.350000000000001"/>
    <x v="2"/>
    <x v="1"/>
  </r>
  <r>
    <x v="0"/>
    <x v="370"/>
    <x v="13"/>
    <x v="5"/>
    <x v="5"/>
    <x v="2"/>
    <x v="2"/>
    <x v="0"/>
    <x v="1520"/>
    <x v="1520"/>
    <n v="4.3"/>
    <x v="2"/>
    <n v="5.26"/>
    <x v="2"/>
    <x v="1"/>
  </r>
  <r>
    <x v="0"/>
    <x v="1046"/>
    <x v="13"/>
    <x v="5"/>
    <x v="5"/>
    <x v="2"/>
    <x v="2"/>
    <x v="0"/>
    <x v="1521"/>
    <x v="1074"/>
    <n v="4.3"/>
    <x v="2"/>
    <n v="6.1349999999999998"/>
    <x v="2"/>
    <x v="1"/>
  </r>
  <r>
    <x v="0"/>
    <x v="387"/>
    <x v="13"/>
    <x v="5"/>
    <x v="5"/>
    <x v="2"/>
    <x v="2"/>
    <x v="0"/>
    <x v="1522"/>
    <x v="1521"/>
    <n v="4.3"/>
    <x v="2"/>
    <n v="6.71"/>
    <x v="2"/>
    <x v="1"/>
  </r>
  <r>
    <x v="0"/>
    <x v="934"/>
    <x v="8"/>
    <x v="5"/>
    <x v="5"/>
    <x v="2"/>
    <x v="2"/>
    <x v="0"/>
    <x v="1523"/>
    <x v="1277"/>
    <n v="4.3"/>
    <x v="0"/>
    <n v="9.6"/>
    <x v="1"/>
    <x v="1"/>
  </r>
  <r>
    <x v="0"/>
    <x v="203"/>
    <x v="3"/>
    <x v="5"/>
    <x v="5"/>
    <x v="2"/>
    <x v="2"/>
    <x v="0"/>
    <x v="1524"/>
    <x v="1522"/>
    <n v="4.3"/>
    <x v="1"/>
    <n v="17.2"/>
    <x v="1"/>
    <x v="1"/>
  </r>
  <r>
    <x v="0"/>
    <x v="906"/>
    <x v="11"/>
    <x v="5"/>
    <x v="5"/>
    <x v="2"/>
    <x v="2"/>
    <x v="0"/>
    <x v="1525"/>
    <x v="1523"/>
    <n v="4.3"/>
    <x v="2"/>
    <n v="5.9249999999999998"/>
    <x v="0"/>
    <x v="1"/>
  </r>
  <r>
    <x v="0"/>
    <x v="765"/>
    <x v="11"/>
    <x v="5"/>
    <x v="5"/>
    <x v="2"/>
    <x v="2"/>
    <x v="0"/>
    <x v="1526"/>
    <x v="662"/>
    <n v="4.3"/>
    <x v="2"/>
    <n v="8.5749999999999993"/>
    <x v="2"/>
    <x v="1"/>
  </r>
  <r>
    <x v="0"/>
    <x v="683"/>
    <x v="11"/>
    <x v="5"/>
    <x v="5"/>
    <x v="2"/>
    <x v="2"/>
    <x v="0"/>
    <x v="1527"/>
    <x v="1524"/>
    <n v="4.3"/>
    <x v="0"/>
    <n v="10.895"/>
    <x v="1"/>
    <x v="1"/>
  </r>
  <r>
    <x v="0"/>
    <x v="776"/>
    <x v="11"/>
    <x v="5"/>
    <x v="5"/>
    <x v="2"/>
    <x v="2"/>
    <x v="0"/>
    <x v="1528"/>
    <x v="1525"/>
    <n v="4.3"/>
    <x v="0"/>
    <n v="13.6"/>
    <x v="0"/>
    <x v="1"/>
  </r>
  <r>
    <x v="0"/>
    <x v="1047"/>
    <x v="2"/>
    <x v="5"/>
    <x v="5"/>
    <x v="2"/>
    <x v="2"/>
    <x v="0"/>
    <x v="1529"/>
    <x v="1526"/>
    <n v="4.3"/>
    <x v="2"/>
    <n v="8.18"/>
    <x v="2"/>
    <x v="1"/>
  </r>
  <r>
    <x v="0"/>
    <x v="112"/>
    <x v="2"/>
    <x v="5"/>
    <x v="5"/>
    <x v="2"/>
    <x v="2"/>
    <x v="0"/>
    <x v="1530"/>
    <x v="1527"/>
    <n v="4.3"/>
    <x v="0"/>
    <n v="9.1950000000000003"/>
    <x v="2"/>
    <x v="1"/>
  </r>
  <r>
    <x v="0"/>
    <x v="872"/>
    <x v="2"/>
    <x v="5"/>
    <x v="5"/>
    <x v="2"/>
    <x v="2"/>
    <x v="0"/>
    <x v="1531"/>
    <x v="1528"/>
    <n v="4.3"/>
    <x v="0"/>
    <n v="14"/>
    <x v="2"/>
    <x v="1"/>
  </r>
  <r>
    <x v="0"/>
    <x v="960"/>
    <x v="0"/>
    <x v="5"/>
    <x v="5"/>
    <x v="2"/>
    <x v="0"/>
    <x v="0"/>
    <x v="1532"/>
    <x v="1529"/>
    <n v="4.3"/>
    <x v="2"/>
    <n v="8.3650000000000002"/>
    <x v="2"/>
    <x v="1"/>
  </r>
  <r>
    <x v="0"/>
    <x v="816"/>
    <x v="0"/>
    <x v="5"/>
    <x v="5"/>
    <x v="2"/>
    <x v="0"/>
    <x v="0"/>
    <x v="20"/>
    <x v="1530"/>
    <n v="4.3"/>
    <x v="0"/>
    <n v="16.100000000000001"/>
    <x v="1"/>
    <x v="1"/>
  </r>
  <r>
    <x v="0"/>
    <x v="521"/>
    <x v="7"/>
    <x v="5"/>
    <x v="5"/>
    <x v="2"/>
    <x v="0"/>
    <x v="0"/>
    <x v="1533"/>
    <x v="1531"/>
    <n v="4.3"/>
    <x v="1"/>
    <n v="17.7"/>
    <x v="0"/>
    <x v="1"/>
  </r>
  <r>
    <x v="0"/>
    <x v="1048"/>
    <x v="6"/>
    <x v="5"/>
    <x v="5"/>
    <x v="2"/>
    <x v="0"/>
    <x v="0"/>
    <x v="1534"/>
    <x v="1532"/>
    <n v="4.3"/>
    <x v="2"/>
    <n v="5.1749999999999998"/>
    <x v="2"/>
    <x v="1"/>
  </r>
  <r>
    <x v="0"/>
    <x v="1049"/>
    <x v="6"/>
    <x v="5"/>
    <x v="5"/>
    <x v="2"/>
    <x v="0"/>
    <x v="0"/>
    <x v="1535"/>
    <x v="1533"/>
    <n v="4.3"/>
    <x v="2"/>
    <n v="7.42"/>
    <x v="1"/>
    <x v="1"/>
  </r>
  <r>
    <x v="0"/>
    <x v="1050"/>
    <x v="6"/>
    <x v="5"/>
    <x v="5"/>
    <x v="2"/>
    <x v="0"/>
    <x v="0"/>
    <x v="1536"/>
    <x v="1534"/>
    <n v="4.3"/>
    <x v="0"/>
    <n v="10"/>
    <x v="2"/>
    <x v="1"/>
  </r>
  <r>
    <x v="0"/>
    <x v="211"/>
    <x v="6"/>
    <x v="5"/>
    <x v="5"/>
    <x v="2"/>
    <x v="0"/>
    <x v="0"/>
    <x v="1537"/>
    <x v="1535"/>
    <n v="4.3"/>
    <x v="0"/>
    <n v="10.3"/>
    <x v="1"/>
    <x v="1"/>
  </r>
  <r>
    <x v="0"/>
    <x v="854"/>
    <x v="6"/>
    <x v="5"/>
    <x v="5"/>
    <x v="2"/>
    <x v="0"/>
    <x v="0"/>
    <x v="1538"/>
    <x v="939"/>
    <n v="4.3"/>
    <x v="0"/>
    <n v="10.5"/>
    <x v="1"/>
    <x v="1"/>
  </r>
  <r>
    <x v="0"/>
    <x v="1051"/>
    <x v="6"/>
    <x v="5"/>
    <x v="5"/>
    <x v="2"/>
    <x v="0"/>
    <x v="0"/>
    <x v="1539"/>
    <x v="1335"/>
    <n v="4.3"/>
    <x v="0"/>
    <n v="11.8"/>
    <x v="2"/>
    <x v="1"/>
  </r>
  <r>
    <x v="0"/>
    <x v="790"/>
    <x v="6"/>
    <x v="5"/>
    <x v="5"/>
    <x v="2"/>
    <x v="0"/>
    <x v="0"/>
    <x v="1540"/>
    <x v="1536"/>
    <n v="4.3"/>
    <x v="0"/>
    <n v="13.65"/>
    <x v="1"/>
    <x v="1"/>
  </r>
  <r>
    <x v="0"/>
    <x v="270"/>
    <x v="6"/>
    <x v="5"/>
    <x v="5"/>
    <x v="2"/>
    <x v="0"/>
    <x v="0"/>
    <x v="1541"/>
    <x v="729"/>
    <n v="4.3"/>
    <x v="0"/>
    <n v="15.6"/>
    <x v="0"/>
    <x v="1"/>
  </r>
  <r>
    <x v="0"/>
    <x v="1052"/>
    <x v="6"/>
    <x v="5"/>
    <x v="5"/>
    <x v="2"/>
    <x v="0"/>
    <x v="0"/>
    <x v="1542"/>
    <x v="509"/>
    <n v="4.3"/>
    <x v="1"/>
    <n v="20.6"/>
    <x v="2"/>
    <x v="1"/>
  </r>
  <r>
    <x v="1"/>
    <x v="241"/>
    <x v="3"/>
    <x v="4"/>
    <x v="4"/>
    <x v="2"/>
    <x v="0"/>
    <x v="0"/>
    <x v="1543"/>
    <x v="1537"/>
    <n v="4.3"/>
    <x v="1"/>
    <n v="18.850000000000001"/>
    <x v="2"/>
    <x v="1"/>
  </r>
  <r>
    <x v="1"/>
    <x v="1053"/>
    <x v="7"/>
    <x v="4"/>
    <x v="4"/>
    <x v="2"/>
    <x v="0"/>
    <x v="0"/>
    <x v="20"/>
    <x v="1538"/>
    <n v="4.3"/>
    <x v="0"/>
    <n v="15.1"/>
    <x v="1"/>
    <x v="1"/>
  </r>
  <r>
    <x v="0"/>
    <x v="202"/>
    <x v="3"/>
    <x v="5"/>
    <x v="5"/>
    <x v="2"/>
    <x v="0"/>
    <x v="0"/>
    <x v="1544"/>
    <x v="1539"/>
    <n v="4.3"/>
    <x v="0"/>
    <n v="14"/>
    <x v="2"/>
    <x v="1"/>
  </r>
  <r>
    <x v="1"/>
    <x v="1054"/>
    <x v="3"/>
    <x v="8"/>
    <x v="8"/>
    <x v="2"/>
    <x v="1"/>
    <x v="0"/>
    <x v="1545"/>
    <x v="1540"/>
    <n v="4.3"/>
    <x v="0"/>
    <n v="11.1"/>
    <x v="1"/>
    <x v="1"/>
  </r>
  <r>
    <x v="1"/>
    <x v="552"/>
    <x v="8"/>
    <x v="8"/>
    <x v="8"/>
    <x v="2"/>
    <x v="1"/>
    <x v="0"/>
    <x v="1546"/>
    <x v="1541"/>
    <n v="4.3"/>
    <x v="0"/>
    <n v="13.35"/>
    <x v="2"/>
    <x v="1"/>
  </r>
  <r>
    <x v="1"/>
    <x v="1055"/>
    <x v="8"/>
    <x v="8"/>
    <x v="8"/>
    <x v="2"/>
    <x v="1"/>
    <x v="0"/>
    <x v="1547"/>
    <x v="1542"/>
    <n v="4.3"/>
    <x v="1"/>
    <n v="17.100000000000001"/>
    <x v="2"/>
    <x v="1"/>
  </r>
  <r>
    <x v="1"/>
    <x v="488"/>
    <x v="3"/>
    <x v="8"/>
    <x v="8"/>
    <x v="2"/>
    <x v="1"/>
    <x v="0"/>
    <x v="1548"/>
    <x v="1543"/>
    <n v="4.3"/>
    <x v="1"/>
    <n v="19.5"/>
    <x v="2"/>
    <x v="1"/>
  </r>
  <r>
    <x v="1"/>
    <x v="1056"/>
    <x v="11"/>
    <x v="8"/>
    <x v="8"/>
    <x v="2"/>
    <x v="1"/>
    <x v="0"/>
    <x v="1549"/>
    <x v="329"/>
    <n v="4.3"/>
    <x v="2"/>
    <n v="5.8"/>
    <x v="0"/>
    <x v="1"/>
  </r>
  <r>
    <x v="1"/>
    <x v="1027"/>
    <x v="11"/>
    <x v="8"/>
    <x v="8"/>
    <x v="2"/>
    <x v="1"/>
    <x v="0"/>
    <x v="1550"/>
    <x v="1544"/>
    <n v="4.3"/>
    <x v="2"/>
    <n v="6.13"/>
    <x v="2"/>
    <x v="1"/>
  </r>
  <r>
    <x v="1"/>
    <x v="295"/>
    <x v="11"/>
    <x v="8"/>
    <x v="8"/>
    <x v="2"/>
    <x v="1"/>
    <x v="0"/>
    <x v="1551"/>
    <x v="1545"/>
    <n v="4.3"/>
    <x v="0"/>
    <n v="10.895"/>
    <x v="0"/>
    <x v="1"/>
  </r>
  <r>
    <x v="1"/>
    <x v="434"/>
    <x v="11"/>
    <x v="8"/>
    <x v="8"/>
    <x v="2"/>
    <x v="1"/>
    <x v="0"/>
    <x v="1552"/>
    <x v="1546"/>
    <n v="4.3"/>
    <x v="0"/>
    <n v="13.1"/>
    <x v="2"/>
    <x v="1"/>
  </r>
  <r>
    <x v="1"/>
    <x v="1057"/>
    <x v="11"/>
    <x v="8"/>
    <x v="8"/>
    <x v="2"/>
    <x v="1"/>
    <x v="0"/>
    <x v="1553"/>
    <x v="1269"/>
    <n v="4.3"/>
    <x v="0"/>
    <n v="16.25"/>
    <x v="2"/>
    <x v="1"/>
  </r>
  <r>
    <x v="1"/>
    <x v="1058"/>
    <x v="2"/>
    <x v="8"/>
    <x v="8"/>
    <x v="2"/>
    <x v="1"/>
    <x v="0"/>
    <x v="1554"/>
    <x v="1547"/>
    <n v="4.3"/>
    <x v="2"/>
    <n v="5.88"/>
    <x v="2"/>
    <x v="1"/>
  </r>
  <r>
    <x v="1"/>
    <x v="5"/>
    <x v="2"/>
    <x v="8"/>
    <x v="8"/>
    <x v="2"/>
    <x v="1"/>
    <x v="0"/>
    <x v="1555"/>
    <x v="1548"/>
    <n v="4.3"/>
    <x v="0"/>
    <n v="8.89"/>
    <x v="1"/>
    <x v="1"/>
  </r>
  <r>
    <x v="1"/>
    <x v="507"/>
    <x v="0"/>
    <x v="8"/>
    <x v="8"/>
    <x v="2"/>
    <x v="1"/>
    <x v="0"/>
    <x v="20"/>
    <x v="1549"/>
    <n v="4.3"/>
    <x v="2"/>
    <n v="6.0549999999999997"/>
    <x v="1"/>
    <x v="1"/>
  </r>
  <r>
    <x v="1"/>
    <x v="1059"/>
    <x v="0"/>
    <x v="8"/>
    <x v="8"/>
    <x v="2"/>
    <x v="1"/>
    <x v="0"/>
    <x v="1556"/>
    <x v="1550"/>
    <n v="4.3"/>
    <x v="2"/>
    <n v="6.36"/>
    <x v="0"/>
    <x v="1"/>
  </r>
  <r>
    <x v="1"/>
    <x v="1060"/>
    <x v="0"/>
    <x v="8"/>
    <x v="8"/>
    <x v="2"/>
    <x v="1"/>
    <x v="0"/>
    <x v="1557"/>
    <x v="1551"/>
    <n v="4.3"/>
    <x v="2"/>
    <n v="7.72"/>
    <x v="0"/>
    <x v="1"/>
  </r>
  <r>
    <x v="1"/>
    <x v="444"/>
    <x v="0"/>
    <x v="8"/>
    <x v="8"/>
    <x v="2"/>
    <x v="1"/>
    <x v="0"/>
    <x v="1558"/>
    <x v="906"/>
    <n v="4.3"/>
    <x v="2"/>
    <n v="8.3000000000000007"/>
    <x v="2"/>
    <x v="1"/>
  </r>
  <r>
    <x v="1"/>
    <x v="1061"/>
    <x v="0"/>
    <x v="8"/>
    <x v="8"/>
    <x v="2"/>
    <x v="1"/>
    <x v="0"/>
    <x v="20"/>
    <x v="1552"/>
    <n v="4.3"/>
    <x v="0"/>
    <n v="10.65"/>
    <x v="1"/>
    <x v="1"/>
  </r>
  <r>
    <x v="1"/>
    <x v="989"/>
    <x v="0"/>
    <x v="8"/>
    <x v="8"/>
    <x v="2"/>
    <x v="1"/>
    <x v="0"/>
    <x v="1559"/>
    <x v="1553"/>
    <n v="4.3"/>
    <x v="0"/>
    <n v="10.8"/>
    <x v="2"/>
    <x v="1"/>
  </r>
  <r>
    <x v="1"/>
    <x v="1062"/>
    <x v="0"/>
    <x v="8"/>
    <x v="8"/>
    <x v="2"/>
    <x v="1"/>
    <x v="0"/>
    <x v="1560"/>
    <x v="1554"/>
    <n v="4.3"/>
    <x v="0"/>
    <n v="11.65"/>
    <x v="2"/>
    <x v="1"/>
  </r>
  <r>
    <x v="1"/>
    <x v="1063"/>
    <x v="0"/>
    <x v="8"/>
    <x v="8"/>
    <x v="2"/>
    <x v="1"/>
    <x v="0"/>
    <x v="1561"/>
    <x v="1555"/>
    <n v="4.3"/>
    <x v="0"/>
    <n v="13.65"/>
    <x v="2"/>
    <x v="1"/>
  </r>
  <r>
    <x v="1"/>
    <x v="915"/>
    <x v="9"/>
    <x v="8"/>
    <x v="8"/>
    <x v="2"/>
    <x v="1"/>
    <x v="0"/>
    <x v="1562"/>
    <x v="1556"/>
    <n v="4.3"/>
    <x v="0"/>
    <n v="9.3000000000000007"/>
    <x v="2"/>
    <x v="1"/>
  </r>
  <r>
    <x v="1"/>
    <x v="863"/>
    <x v="9"/>
    <x v="8"/>
    <x v="8"/>
    <x v="2"/>
    <x v="1"/>
    <x v="0"/>
    <x v="1563"/>
    <x v="1557"/>
    <n v="4.3"/>
    <x v="1"/>
    <n v="18.850000000000001"/>
    <x v="2"/>
    <x v="1"/>
  </r>
  <r>
    <x v="1"/>
    <x v="840"/>
    <x v="1"/>
    <x v="8"/>
    <x v="8"/>
    <x v="2"/>
    <x v="1"/>
    <x v="0"/>
    <x v="1564"/>
    <x v="1558"/>
    <n v="4.3"/>
    <x v="2"/>
    <n v="6.8250000000000002"/>
    <x v="2"/>
    <x v="1"/>
  </r>
  <r>
    <x v="1"/>
    <x v="1064"/>
    <x v="1"/>
    <x v="8"/>
    <x v="8"/>
    <x v="2"/>
    <x v="1"/>
    <x v="0"/>
    <x v="1565"/>
    <x v="1559"/>
    <n v="4.3"/>
    <x v="0"/>
    <n v="15.2"/>
    <x v="0"/>
    <x v="1"/>
  </r>
  <r>
    <x v="1"/>
    <x v="620"/>
    <x v="1"/>
    <x v="8"/>
    <x v="8"/>
    <x v="2"/>
    <x v="1"/>
    <x v="0"/>
    <x v="1566"/>
    <x v="1560"/>
    <n v="4.3"/>
    <x v="1"/>
    <n v="18"/>
    <x v="1"/>
    <x v="1"/>
  </r>
  <r>
    <x v="1"/>
    <x v="165"/>
    <x v="5"/>
    <x v="8"/>
    <x v="8"/>
    <x v="2"/>
    <x v="1"/>
    <x v="0"/>
    <x v="1567"/>
    <x v="1561"/>
    <n v="4.3"/>
    <x v="2"/>
    <n v="6.7750000000000004"/>
    <x v="0"/>
    <x v="1"/>
  </r>
  <r>
    <x v="1"/>
    <x v="1065"/>
    <x v="5"/>
    <x v="8"/>
    <x v="8"/>
    <x v="2"/>
    <x v="1"/>
    <x v="0"/>
    <x v="1568"/>
    <x v="1562"/>
    <n v="4.3"/>
    <x v="2"/>
    <n v="7.9349999999999996"/>
    <x v="2"/>
    <x v="1"/>
  </r>
  <r>
    <x v="1"/>
    <x v="1066"/>
    <x v="5"/>
    <x v="8"/>
    <x v="8"/>
    <x v="2"/>
    <x v="1"/>
    <x v="0"/>
    <x v="20"/>
    <x v="1563"/>
    <n v="4.3"/>
    <x v="0"/>
    <n v="8.8949999999999996"/>
    <x v="1"/>
    <x v="1"/>
  </r>
  <r>
    <x v="1"/>
    <x v="365"/>
    <x v="5"/>
    <x v="8"/>
    <x v="8"/>
    <x v="2"/>
    <x v="1"/>
    <x v="0"/>
    <x v="1569"/>
    <x v="1564"/>
    <n v="4.3"/>
    <x v="0"/>
    <n v="9"/>
    <x v="1"/>
    <x v="1"/>
  </r>
  <r>
    <x v="1"/>
    <x v="304"/>
    <x v="5"/>
    <x v="8"/>
    <x v="8"/>
    <x v="2"/>
    <x v="1"/>
    <x v="0"/>
    <x v="1570"/>
    <x v="1565"/>
    <n v="4.3"/>
    <x v="0"/>
    <n v="16.350000000000001"/>
    <x v="1"/>
    <x v="1"/>
  </r>
  <r>
    <x v="1"/>
    <x v="1067"/>
    <x v="5"/>
    <x v="8"/>
    <x v="8"/>
    <x v="2"/>
    <x v="1"/>
    <x v="0"/>
    <x v="1571"/>
    <x v="1566"/>
    <n v="4.3"/>
    <x v="1"/>
    <n v="18.850000000000001"/>
    <x v="0"/>
    <x v="1"/>
  </r>
  <r>
    <x v="1"/>
    <x v="335"/>
    <x v="7"/>
    <x v="8"/>
    <x v="8"/>
    <x v="2"/>
    <x v="1"/>
    <x v="0"/>
    <x v="1572"/>
    <x v="1567"/>
    <n v="4.3"/>
    <x v="1"/>
    <n v="18.5"/>
    <x v="1"/>
    <x v="1"/>
  </r>
  <r>
    <x v="1"/>
    <x v="1068"/>
    <x v="7"/>
    <x v="8"/>
    <x v="8"/>
    <x v="2"/>
    <x v="1"/>
    <x v="0"/>
    <x v="1573"/>
    <x v="1568"/>
    <n v="4.3"/>
    <x v="1"/>
    <n v="20.85"/>
    <x v="2"/>
    <x v="1"/>
  </r>
  <r>
    <x v="1"/>
    <x v="105"/>
    <x v="14"/>
    <x v="8"/>
    <x v="8"/>
    <x v="2"/>
    <x v="1"/>
    <x v="0"/>
    <x v="1574"/>
    <x v="1569"/>
    <n v="4.3"/>
    <x v="1"/>
    <n v="17.75"/>
    <x v="2"/>
    <x v="1"/>
  </r>
  <r>
    <x v="1"/>
    <x v="867"/>
    <x v="6"/>
    <x v="8"/>
    <x v="8"/>
    <x v="2"/>
    <x v="1"/>
    <x v="0"/>
    <x v="1575"/>
    <x v="1570"/>
    <n v="4.3"/>
    <x v="2"/>
    <n v="7.42"/>
    <x v="1"/>
    <x v="1"/>
  </r>
  <r>
    <x v="1"/>
    <x v="883"/>
    <x v="6"/>
    <x v="8"/>
    <x v="8"/>
    <x v="2"/>
    <x v="1"/>
    <x v="0"/>
    <x v="1576"/>
    <x v="1571"/>
    <n v="4.3"/>
    <x v="0"/>
    <n v="10.195"/>
    <x v="2"/>
    <x v="1"/>
  </r>
  <r>
    <x v="1"/>
    <x v="993"/>
    <x v="6"/>
    <x v="8"/>
    <x v="8"/>
    <x v="2"/>
    <x v="1"/>
    <x v="0"/>
    <x v="1577"/>
    <x v="1572"/>
    <n v="4.3"/>
    <x v="0"/>
    <n v="12.85"/>
    <x v="0"/>
    <x v="1"/>
  </r>
  <r>
    <x v="1"/>
    <x v="646"/>
    <x v="6"/>
    <x v="8"/>
    <x v="8"/>
    <x v="2"/>
    <x v="1"/>
    <x v="0"/>
    <x v="1578"/>
    <x v="789"/>
    <n v="4.3"/>
    <x v="1"/>
    <n v="18.600000000000001"/>
    <x v="1"/>
    <x v="1"/>
  </r>
  <r>
    <x v="1"/>
    <x v="131"/>
    <x v="6"/>
    <x v="8"/>
    <x v="8"/>
    <x v="2"/>
    <x v="1"/>
    <x v="0"/>
    <x v="1579"/>
    <x v="1573"/>
    <n v="4.3"/>
    <x v="1"/>
    <n v="19.600000000000001"/>
    <x v="2"/>
    <x v="1"/>
  </r>
  <r>
    <x v="1"/>
    <x v="284"/>
    <x v="4"/>
    <x v="8"/>
    <x v="8"/>
    <x v="2"/>
    <x v="1"/>
    <x v="0"/>
    <x v="1580"/>
    <x v="1574"/>
    <n v="4.3"/>
    <x v="0"/>
    <n v="12.65"/>
    <x v="2"/>
    <x v="1"/>
  </r>
  <r>
    <x v="1"/>
    <x v="1069"/>
    <x v="4"/>
    <x v="8"/>
    <x v="8"/>
    <x v="2"/>
    <x v="1"/>
    <x v="0"/>
    <x v="1581"/>
    <x v="1575"/>
    <n v="4.3"/>
    <x v="0"/>
    <n v="14.15"/>
    <x v="0"/>
    <x v="1"/>
  </r>
  <r>
    <x v="1"/>
    <x v="285"/>
    <x v="4"/>
    <x v="8"/>
    <x v="8"/>
    <x v="2"/>
    <x v="1"/>
    <x v="0"/>
    <x v="20"/>
    <x v="1576"/>
    <n v="4.3"/>
    <x v="1"/>
    <n v="18.7"/>
    <x v="1"/>
    <x v="1"/>
  </r>
  <r>
    <x v="0"/>
    <x v="1070"/>
    <x v="13"/>
    <x v="8"/>
    <x v="8"/>
    <x v="2"/>
    <x v="1"/>
    <x v="0"/>
    <x v="20"/>
    <x v="1577"/>
    <n v="4.3"/>
    <x v="2"/>
    <n v="4.88"/>
    <x v="1"/>
    <x v="1"/>
  </r>
  <r>
    <x v="0"/>
    <x v="44"/>
    <x v="12"/>
    <x v="8"/>
    <x v="8"/>
    <x v="2"/>
    <x v="1"/>
    <x v="0"/>
    <x v="1582"/>
    <x v="1578"/>
    <n v="4.3"/>
    <x v="1"/>
    <n v="20.75"/>
    <x v="2"/>
    <x v="1"/>
  </r>
  <r>
    <x v="0"/>
    <x v="201"/>
    <x v="3"/>
    <x v="8"/>
    <x v="8"/>
    <x v="2"/>
    <x v="1"/>
    <x v="0"/>
    <x v="20"/>
    <x v="1579"/>
    <n v="4.3"/>
    <x v="2"/>
    <n v="8.42"/>
    <x v="1"/>
    <x v="1"/>
  </r>
  <r>
    <x v="0"/>
    <x v="344"/>
    <x v="3"/>
    <x v="8"/>
    <x v="8"/>
    <x v="2"/>
    <x v="1"/>
    <x v="0"/>
    <x v="1583"/>
    <x v="1580"/>
    <n v="4.3"/>
    <x v="0"/>
    <n v="9.6950000000000003"/>
    <x v="2"/>
    <x v="1"/>
  </r>
  <r>
    <x v="0"/>
    <x v="347"/>
    <x v="3"/>
    <x v="8"/>
    <x v="8"/>
    <x v="2"/>
    <x v="1"/>
    <x v="0"/>
    <x v="1584"/>
    <x v="1581"/>
    <n v="4.3"/>
    <x v="0"/>
    <n v="15"/>
    <x v="0"/>
    <x v="1"/>
  </r>
  <r>
    <x v="0"/>
    <x v="652"/>
    <x v="11"/>
    <x v="8"/>
    <x v="8"/>
    <x v="2"/>
    <x v="1"/>
    <x v="0"/>
    <x v="20"/>
    <x v="1582"/>
    <n v="4.3"/>
    <x v="2"/>
    <n v="5.3250000000000002"/>
    <x v="1"/>
    <x v="1"/>
  </r>
  <r>
    <x v="0"/>
    <x v="1071"/>
    <x v="11"/>
    <x v="8"/>
    <x v="8"/>
    <x v="2"/>
    <x v="1"/>
    <x v="0"/>
    <x v="1585"/>
    <x v="1583"/>
    <n v="4.3"/>
    <x v="0"/>
    <n v="13.5"/>
    <x v="2"/>
    <x v="1"/>
  </r>
  <r>
    <x v="0"/>
    <x v="1072"/>
    <x v="11"/>
    <x v="8"/>
    <x v="8"/>
    <x v="2"/>
    <x v="1"/>
    <x v="0"/>
    <x v="1586"/>
    <x v="1584"/>
    <n v="4.3"/>
    <x v="1"/>
    <n v="17.75"/>
    <x v="0"/>
    <x v="1"/>
  </r>
  <r>
    <x v="0"/>
    <x v="957"/>
    <x v="2"/>
    <x v="8"/>
    <x v="8"/>
    <x v="2"/>
    <x v="1"/>
    <x v="0"/>
    <x v="1587"/>
    <x v="1117"/>
    <n v="4.3"/>
    <x v="2"/>
    <n v="7.75"/>
    <x v="2"/>
    <x v="1"/>
  </r>
  <r>
    <x v="0"/>
    <x v="1073"/>
    <x v="2"/>
    <x v="8"/>
    <x v="8"/>
    <x v="2"/>
    <x v="1"/>
    <x v="0"/>
    <x v="1588"/>
    <x v="872"/>
    <n v="4.3"/>
    <x v="2"/>
    <n v="8.39"/>
    <x v="1"/>
    <x v="1"/>
  </r>
  <r>
    <x v="0"/>
    <x v="958"/>
    <x v="2"/>
    <x v="8"/>
    <x v="8"/>
    <x v="2"/>
    <x v="1"/>
    <x v="0"/>
    <x v="1589"/>
    <x v="1585"/>
    <n v="4.3"/>
    <x v="0"/>
    <n v="8.84"/>
    <x v="2"/>
    <x v="1"/>
  </r>
  <r>
    <x v="0"/>
    <x v="385"/>
    <x v="2"/>
    <x v="8"/>
    <x v="8"/>
    <x v="2"/>
    <x v="1"/>
    <x v="0"/>
    <x v="20"/>
    <x v="1586"/>
    <n v="4.3"/>
    <x v="0"/>
    <n v="11.8"/>
    <x v="1"/>
    <x v="1"/>
  </r>
  <r>
    <x v="0"/>
    <x v="1074"/>
    <x v="2"/>
    <x v="8"/>
    <x v="8"/>
    <x v="2"/>
    <x v="1"/>
    <x v="0"/>
    <x v="1590"/>
    <x v="1587"/>
    <n v="4.3"/>
    <x v="0"/>
    <n v="16.2"/>
    <x v="1"/>
    <x v="1"/>
  </r>
  <r>
    <x v="0"/>
    <x v="291"/>
    <x v="2"/>
    <x v="8"/>
    <x v="8"/>
    <x v="2"/>
    <x v="1"/>
    <x v="0"/>
    <x v="1591"/>
    <x v="1588"/>
    <n v="4.3"/>
    <x v="1"/>
    <n v="16.850000000000001"/>
    <x v="0"/>
    <x v="1"/>
  </r>
  <r>
    <x v="0"/>
    <x v="311"/>
    <x v="0"/>
    <x v="8"/>
    <x v="8"/>
    <x v="2"/>
    <x v="1"/>
    <x v="0"/>
    <x v="1592"/>
    <x v="1589"/>
    <n v="4.3"/>
    <x v="0"/>
    <n v="10.3"/>
    <x v="2"/>
    <x v="1"/>
  </r>
  <r>
    <x v="0"/>
    <x v="815"/>
    <x v="0"/>
    <x v="8"/>
    <x v="8"/>
    <x v="2"/>
    <x v="1"/>
    <x v="0"/>
    <x v="1593"/>
    <x v="1590"/>
    <n v="4.3"/>
    <x v="0"/>
    <n v="13.6"/>
    <x v="2"/>
    <x v="1"/>
  </r>
  <r>
    <x v="0"/>
    <x v="27"/>
    <x v="0"/>
    <x v="8"/>
    <x v="8"/>
    <x v="2"/>
    <x v="1"/>
    <x v="0"/>
    <x v="1594"/>
    <x v="1591"/>
    <n v="4.3"/>
    <x v="1"/>
    <n v="17.7"/>
    <x v="1"/>
    <x v="1"/>
  </r>
  <r>
    <x v="0"/>
    <x v="758"/>
    <x v="0"/>
    <x v="8"/>
    <x v="8"/>
    <x v="2"/>
    <x v="1"/>
    <x v="0"/>
    <x v="1595"/>
    <x v="1592"/>
    <n v="4.3"/>
    <x v="1"/>
    <n v="17.75"/>
    <x v="2"/>
    <x v="1"/>
  </r>
  <r>
    <x v="0"/>
    <x v="226"/>
    <x v="7"/>
    <x v="8"/>
    <x v="8"/>
    <x v="2"/>
    <x v="1"/>
    <x v="0"/>
    <x v="1596"/>
    <x v="1593"/>
    <n v="4.3"/>
    <x v="1"/>
    <n v="19.350000000000001"/>
    <x v="2"/>
    <x v="1"/>
  </r>
  <r>
    <x v="0"/>
    <x v="1075"/>
    <x v="6"/>
    <x v="8"/>
    <x v="8"/>
    <x v="2"/>
    <x v="1"/>
    <x v="0"/>
    <x v="1597"/>
    <x v="1594"/>
    <n v="4.3"/>
    <x v="2"/>
    <n v="7.63"/>
    <x v="0"/>
    <x v="1"/>
  </r>
  <r>
    <x v="0"/>
    <x v="822"/>
    <x v="6"/>
    <x v="8"/>
    <x v="8"/>
    <x v="2"/>
    <x v="1"/>
    <x v="0"/>
    <x v="1598"/>
    <x v="1595"/>
    <n v="4.3"/>
    <x v="0"/>
    <n v="11.65"/>
    <x v="2"/>
    <x v="1"/>
  </r>
  <r>
    <x v="0"/>
    <x v="1076"/>
    <x v="6"/>
    <x v="8"/>
    <x v="8"/>
    <x v="2"/>
    <x v="1"/>
    <x v="0"/>
    <x v="1599"/>
    <x v="1596"/>
    <n v="4.3"/>
    <x v="0"/>
    <n v="13"/>
    <x v="2"/>
    <x v="1"/>
  </r>
  <r>
    <x v="0"/>
    <x v="981"/>
    <x v="6"/>
    <x v="8"/>
    <x v="8"/>
    <x v="2"/>
    <x v="1"/>
    <x v="0"/>
    <x v="1600"/>
    <x v="1597"/>
    <n v="4.3"/>
    <x v="1"/>
    <n v="19.600000000000001"/>
    <x v="0"/>
    <x v="1"/>
  </r>
  <r>
    <x v="0"/>
    <x v="1052"/>
    <x v="6"/>
    <x v="8"/>
    <x v="8"/>
    <x v="2"/>
    <x v="1"/>
    <x v="0"/>
    <x v="20"/>
    <x v="1598"/>
    <n v="4.3"/>
    <x v="1"/>
    <n v="20.6"/>
    <x v="1"/>
    <x v="1"/>
  </r>
  <r>
    <x v="0"/>
    <x v="1077"/>
    <x v="4"/>
    <x v="8"/>
    <x v="8"/>
    <x v="2"/>
    <x v="1"/>
    <x v="0"/>
    <x v="1601"/>
    <x v="1599"/>
    <n v="4.3"/>
    <x v="2"/>
    <n v="6.1150000000000002"/>
    <x v="1"/>
    <x v="1"/>
  </r>
  <r>
    <x v="1"/>
    <x v="518"/>
    <x v="4"/>
    <x v="8"/>
    <x v="8"/>
    <x v="2"/>
    <x v="1"/>
    <x v="0"/>
    <x v="1602"/>
    <x v="1600"/>
    <n v="4.3"/>
    <x v="0"/>
    <n v="9.6"/>
    <x v="0"/>
    <x v="1"/>
  </r>
  <r>
    <x v="0"/>
    <x v="455"/>
    <x v="6"/>
    <x v="8"/>
    <x v="8"/>
    <x v="2"/>
    <x v="1"/>
    <x v="0"/>
    <x v="1603"/>
    <x v="1601"/>
    <n v="4.3"/>
    <x v="0"/>
    <n v="9.8000000000000007"/>
    <x v="2"/>
    <x v="1"/>
  </r>
  <r>
    <x v="1"/>
    <x v="1078"/>
    <x v="9"/>
    <x v="6"/>
    <x v="6"/>
    <x v="1"/>
    <x v="0"/>
    <x v="2"/>
    <x v="1604"/>
    <x v="1602"/>
    <n v="4.3"/>
    <x v="0"/>
    <n v="10.8"/>
    <x v="0"/>
    <x v="1"/>
  </r>
  <r>
    <x v="1"/>
    <x v="688"/>
    <x v="13"/>
    <x v="6"/>
    <x v="6"/>
    <x v="1"/>
    <x v="0"/>
    <x v="2"/>
    <x v="1605"/>
    <x v="1603"/>
    <n v="4.3"/>
    <x v="0"/>
    <n v="15.6"/>
    <x v="0"/>
    <x v="1"/>
  </r>
  <r>
    <x v="1"/>
    <x v="1079"/>
    <x v="13"/>
    <x v="6"/>
    <x v="6"/>
    <x v="1"/>
    <x v="0"/>
    <x v="2"/>
    <x v="1606"/>
    <x v="1604"/>
    <n v="4.3"/>
    <x v="1"/>
    <n v="20"/>
    <x v="2"/>
    <x v="1"/>
  </r>
  <r>
    <x v="1"/>
    <x v="696"/>
    <x v="8"/>
    <x v="6"/>
    <x v="6"/>
    <x v="1"/>
    <x v="0"/>
    <x v="2"/>
    <x v="1607"/>
    <x v="1605"/>
    <n v="4.3"/>
    <x v="0"/>
    <n v="15.85"/>
    <x v="0"/>
    <x v="1"/>
  </r>
  <r>
    <x v="1"/>
    <x v="657"/>
    <x v="2"/>
    <x v="6"/>
    <x v="6"/>
    <x v="1"/>
    <x v="0"/>
    <x v="2"/>
    <x v="20"/>
    <x v="1606"/>
    <n v="4.3"/>
    <x v="1"/>
    <n v="17.25"/>
    <x v="1"/>
    <x v="1"/>
  </r>
  <r>
    <x v="1"/>
    <x v="1031"/>
    <x v="0"/>
    <x v="6"/>
    <x v="6"/>
    <x v="1"/>
    <x v="0"/>
    <x v="2"/>
    <x v="1608"/>
    <x v="1607"/>
    <n v="4.3"/>
    <x v="2"/>
    <n v="8.1"/>
    <x v="0"/>
    <x v="1"/>
  </r>
  <r>
    <x v="1"/>
    <x v="940"/>
    <x v="0"/>
    <x v="6"/>
    <x v="6"/>
    <x v="1"/>
    <x v="0"/>
    <x v="2"/>
    <x v="1609"/>
    <x v="1608"/>
    <n v="4.3"/>
    <x v="0"/>
    <n v="14"/>
    <x v="2"/>
    <x v="1"/>
  </r>
  <r>
    <x v="1"/>
    <x v="587"/>
    <x v="0"/>
    <x v="6"/>
    <x v="6"/>
    <x v="1"/>
    <x v="0"/>
    <x v="2"/>
    <x v="1610"/>
    <x v="1609"/>
    <n v="4.3"/>
    <x v="1"/>
    <n v="18.2"/>
    <x v="0"/>
    <x v="1"/>
  </r>
  <r>
    <x v="1"/>
    <x v="1080"/>
    <x v="0"/>
    <x v="6"/>
    <x v="6"/>
    <x v="1"/>
    <x v="0"/>
    <x v="2"/>
    <x v="1611"/>
    <x v="1610"/>
    <n v="4.3"/>
    <x v="1"/>
    <n v="20.6"/>
    <x v="2"/>
    <x v="1"/>
  </r>
  <r>
    <x v="1"/>
    <x v="1081"/>
    <x v="9"/>
    <x v="6"/>
    <x v="6"/>
    <x v="1"/>
    <x v="0"/>
    <x v="2"/>
    <x v="1612"/>
    <x v="1611"/>
    <n v="4.3"/>
    <x v="2"/>
    <n v="6.3849999999999998"/>
    <x v="0"/>
    <x v="1"/>
  </r>
  <r>
    <x v="1"/>
    <x v="577"/>
    <x v="1"/>
    <x v="6"/>
    <x v="6"/>
    <x v="1"/>
    <x v="0"/>
    <x v="2"/>
    <x v="1613"/>
    <x v="681"/>
    <n v="4.3"/>
    <x v="1"/>
    <n v="17"/>
    <x v="2"/>
    <x v="1"/>
  </r>
  <r>
    <x v="1"/>
    <x v="1082"/>
    <x v="5"/>
    <x v="6"/>
    <x v="6"/>
    <x v="1"/>
    <x v="0"/>
    <x v="2"/>
    <x v="1614"/>
    <x v="1612"/>
    <n v="4.3"/>
    <x v="2"/>
    <n v="7.1050000000000004"/>
    <x v="2"/>
    <x v="1"/>
  </r>
  <r>
    <x v="1"/>
    <x v="1083"/>
    <x v="5"/>
    <x v="6"/>
    <x v="6"/>
    <x v="1"/>
    <x v="0"/>
    <x v="2"/>
    <x v="1615"/>
    <x v="1613"/>
    <n v="4.3"/>
    <x v="0"/>
    <n v="9.1"/>
    <x v="0"/>
    <x v="1"/>
  </r>
  <r>
    <x v="1"/>
    <x v="1084"/>
    <x v="5"/>
    <x v="6"/>
    <x v="6"/>
    <x v="1"/>
    <x v="0"/>
    <x v="2"/>
    <x v="1616"/>
    <x v="1477"/>
    <n v="4.3"/>
    <x v="0"/>
    <n v="9.1050000000000004"/>
    <x v="2"/>
    <x v="1"/>
  </r>
  <r>
    <x v="1"/>
    <x v="1085"/>
    <x v="5"/>
    <x v="6"/>
    <x v="6"/>
    <x v="1"/>
    <x v="0"/>
    <x v="2"/>
    <x v="1617"/>
    <x v="1614"/>
    <n v="4.3"/>
    <x v="0"/>
    <n v="12.5"/>
    <x v="0"/>
    <x v="1"/>
  </r>
  <r>
    <x v="1"/>
    <x v="1086"/>
    <x v="5"/>
    <x v="6"/>
    <x v="6"/>
    <x v="1"/>
    <x v="0"/>
    <x v="2"/>
    <x v="1618"/>
    <x v="1615"/>
    <n v="4.3"/>
    <x v="0"/>
    <n v="14"/>
    <x v="2"/>
    <x v="1"/>
  </r>
  <r>
    <x v="1"/>
    <x v="544"/>
    <x v="6"/>
    <x v="6"/>
    <x v="6"/>
    <x v="1"/>
    <x v="2"/>
    <x v="2"/>
    <x v="1619"/>
    <x v="1616"/>
    <n v="4.3"/>
    <x v="1"/>
    <n v="16.850000000000001"/>
    <x v="0"/>
    <x v="1"/>
  </r>
  <r>
    <x v="1"/>
    <x v="1087"/>
    <x v="15"/>
    <x v="6"/>
    <x v="6"/>
    <x v="1"/>
    <x v="2"/>
    <x v="2"/>
    <x v="1620"/>
    <x v="1617"/>
    <n v="4.3"/>
    <x v="1"/>
    <n v="18.25"/>
    <x v="0"/>
    <x v="1"/>
  </r>
  <r>
    <x v="0"/>
    <x v="1088"/>
    <x v="13"/>
    <x v="6"/>
    <x v="6"/>
    <x v="1"/>
    <x v="2"/>
    <x v="2"/>
    <x v="1621"/>
    <x v="1618"/>
    <n v="4.3"/>
    <x v="2"/>
    <n v="8.3000000000000007"/>
    <x v="2"/>
    <x v="1"/>
  </r>
  <r>
    <x v="0"/>
    <x v="215"/>
    <x v="13"/>
    <x v="6"/>
    <x v="6"/>
    <x v="1"/>
    <x v="2"/>
    <x v="2"/>
    <x v="1622"/>
    <x v="1619"/>
    <n v="4.3"/>
    <x v="0"/>
    <n v="9.8000000000000007"/>
    <x v="0"/>
    <x v="1"/>
  </r>
  <r>
    <x v="0"/>
    <x v="1089"/>
    <x v="8"/>
    <x v="6"/>
    <x v="6"/>
    <x v="1"/>
    <x v="2"/>
    <x v="2"/>
    <x v="1623"/>
    <x v="1620"/>
    <n v="4.3"/>
    <x v="2"/>
    <n v="5.94"/>
    <x v="2"/>
    <x v="1"/>
  </r>
  <r>
    <x v="0"/>
    <x v="998"/>
    <x v="8"/>
    <x v="6"/>
    <x v="6"/>
    <x v="1"/>
    <x v="2"/>
    <x v="2"/>
    <x v="1624"/>
    <x v="1621"/>
    <n v="4.3"/>
    <x v="0"/>
    <n v="14.5"/>
    <x v="0"/>
    <x v="1"/>
  </r>
  <r>
    <x v="0"/>
    <x v="889"/>
    <x v="3"/>
    <x v="6"/>
    <x v="6"/>
    <x v="1"/>
    <x v="2"/>
    <x v="2"/>
    <x v="1625"/>
    <x v="1622"/>
    <n v="4.3"/>
    <x v="0"/>
    <n v="8.9749999999999996"/>
    <x v="2"/>
    <x v="1"/>
  </r>
  <r>
    <x v="0"/>
    <x v="505"/>
    <x v="11"/>
    <x v="6"/>
    <x v="6"/>
    <x v="1"/>
    <x v="2"/>
    <x v="2"/>
    <x v="1626"/>
    <x v="1623"/>
    <n v="4.3"/>
    <x v="0"/>
    <n v="11.8"/>
    <x v="0"/>
    <x v="1"/>
  </r>
  <r>
    <x v="0"/>
    <x v="1090"/>
    <x v="11"/>
    <x v="6"/>
    <x v="6"/>
    <x v="1"/>
    <x v="2"/>
    <x v="2"/>
    <x v="1627"/>
    <x v="1624"/>
    <n v="4.3"/>
    <x v="0"/>
    <n v="12.6"/>
    <x v="0"/>
    <x v="1"/>
  </r>
  <r>
    <x v="0"/>
    <x v="503"/>
    <x v="2"/>
    <x v="6"/>
    <x v="6"/>
    <x v="1"/>
    <x v="2"/>
    <x v="2"/>
    <x v="1628"/>
    <x v="1625"/>
    <n v="4.3"/>
    <x v="0"/>
    <n v="11.1"/>
    <x v="2"/>
    <x v="1"/>
  </r>
  <r>
    <x v="0"/>
    <x v="393"/>
    <x v="2"/>
    <x v="6"/>
    <x v="6"/>
    <x v="1"/>
    <x v="2"/>
    <x v="2"/>
    <x v="1629"/>
    <x v="1626"/>
    <n v="4.3"/>
    <x v="0"/>
    <n v="12.65"/>
    <x v="0"/>
    <x v="1"/>
  </r>
  <r>
    <x v="0"/>
    <x v="719"/>
    <x v="0"/>
    <x v="6"/>
    <x v="6"/>
    <x v="1"/>
    <x v="2"/>
    <x v="2"/>
    <x v="1630"/>
    <x v="1627"/>
    <n v="4.3"/>
    <x v="0"/>
    <n v="11.1"/>
    <x v="2"/>
    <x v="1"/>
  </r>
  <r>
    <x v="0"/>
    <x v="1091"/>
    <x v="0"/>
    <x v="6"/>
    <x v="6"/>
    <x v="1"/>
    <x v="2"/>
    <x v="2"/>
    <x v="1631"/>
    <x v="1628"/>
    <n v="4.3"/>
    <x v="0"/>
    <n v="12.6"/>
    <x v="2"/>
    <x v="1"/>
  </r>
  <r>
    <x v="0"/>
    <x v="936"/>
    <x v="0"/>
    <x v="6"/>
    <x v="6"/>
    <x v="1"/>
    <x v="2"/>
    <x v="2"/>
    <x v="1632"/>
    <x v="1629"/>
    <n v="4.3"/>
    <x v="0"/>
    <n v="15.5"/>
    <x v="2"/>
    <x v="1"/>
  </r>
  <r>
    <x v="0"/>
    <x v="758"/>
    <x v="0"/>
    <x v="6"/>
    <x v="6"/>
    <x v="1"/>
    <x v="2"/>
    <x v="2"/>
    <x v="1633"/>
    <x v="122"/>
    <n v="4.3"/>
    <x v="1"/>
    <n v="17.75"/>
    <x v="2"/>
    <x v="1"/>
  </r>
  <r>
    <x v="0"/>
    <x v="266"/>
    <x v="0"/>
    <x v="6"/>
    <x v="6"/>
    <x v="1"/>
    <x v="2"/>
    <x v="2"/>
    <x v="1634"/>
    <x v="1630"/>
    <n v="4.3"/>
    <x v="1"/>
    <n v="20.2"/>
    <x v="0"/>
    <x v="1"/>
  </r>
  <r>
    <x v="0"/>
    <x v="142"/>
    <x v="7"/>
    <x v="6"/>
    <x v="6"/>
    <x v="1"/>
    <x v="2"/>
    <x v="2"/>
    <x v="1635"/>
    <x v="1631"/>
    <n v="4.3"/>
    <x v="0"/>
    <n v="9.1950000000000003"/>
    <x v="0"/>
    <x v="1"/>
  </r>
  <r>
    <x v="0"/>
    <x v="550"/>
    <x v="7"/>
    <x v="6"/>
    <x v="6"/>
    <x v="1"/>
    <x v="2"/>
    <x v="2"/>
    <x v="1636"/>
    <x v="1632"/>
    <n v="4.3"/>
    <x v="0"/>
    <n v="11.3"/>
    <x v="2"/>
    <x v="1"/>
  </r>
  <r>
    <x v="0"/>
    <x v="210"/>
    <x v="6"/>
    <x v="6"/>
    <x v="6"/>
    <x v="1"/>
    <x v="2"/>
    <x v="2"/>
    <x v="1637"/>
    <x v="555"/>
    <n v="4.3"/>
    <x v="2"/>
    <n v="6.61"/>
    <x v="2"/>
    <x v="1"/>
  </r>
  <r>
    <x v="0"/>
    <x v="413"/>
    <x v="6"/>
    <x v="6"/>
    <x v="6"/>
    <x v="1"/>
    <x v="2"/>
    <x v="2"/>
    <x v="20"/>
    <x v="753"/>
    <n v="4.3"/>
    <x v="0"/>
    <n v="9.5"/>
    <x v="1"/>
    <x v="1"/>
  </r>
  <r>
    <x v="0"/>
    <x v="211"/>
    <x v="6"/>
    <x v="6"/>
    <x v="6"/>
    <x v="1"/>
    <x v="2"/>
    <x v="2"/>
    <x v="1638"/>
    <x v="1633"/>
    <n v="4.3"/>
    <x v="0"/>
    <n v="10.3"/>
    <x v="1"/>
    <x v="1"/>
  </r>
  <r>
    <x v="1"/>
    <x v="271"/>
    <x v="13"/>
    <x v="3"/>
    <x v="3"/>
    <x v="1"/>
    <x v="2"/>
    <x v="0"/>
    <x v="1639"/>
    <x v="1634"/>
    <n v="4.3"/>
    <x v="0"/>
    <n v="11.65"/>
    <x v="0"/>
    <x v="1"/>
  </r>
  <r>
    <x v="1"/>
    <x v="985"/>
    <x v="8"/>
    <x v="3"/>
    <x v="3"/>
    <x v="1"/>
    <x v="2"/>
    <x v="0"/>
    <x v="1640"/>
    <x v="1635"/>
    <n v="4.3"/>
    <x v="0"/>
    <n v="15"/>
    <x v="2"/>
    <x v="1"/>
  </r>
  <r>
    <x v="1"/>
    <x v="1092"/>
    <x v="12"/>
    <x v="3"/>
    <x v="3"/>
    <x v="1"/>
    <x v="2"/>
    <x v="0"/>
    <x v="1641"/>
    <x v="1636"/>
    <n v="4.3"/>
    <x v="0"/>
    <n v="15.6"/>
    <x v="0"/>
    <x v="1"/>
  </r>
  <r>
    <x v="1"/>
    <x v="1093"/>
    <x v="3"/>
    <x v="3"/>
    <x v="3"/>
    <x v="1"/>
    <x v="2"/>
    <x v="0"/>
    <x v="1642"/>
    <x v="1637"/>
    <n v="4.3"/>
    <x v="2"/>
    <n v="7.4050000000000002"/>
    <x v="1"/>
    <x v="1"/>
  </r>
  <r>
    <x v="1"/>
    <x v="472"/>
    <x v="3"/>
    <x v="3"/>
    <x v="3"/>
    <x v="1"/>
    <x v="2"/>
    <x v="0"/>
    <x v="1643"/>
    <x v="1638"/>
    <n v="4.3"/>
    <x v="0"/>
    <n v="14.15"/>
    <x v="2"/>
    <x v="1"/>
  </r>
  <r>
    <x v="1"/>
    <x v="656"/>
    <x v="3"/>
    <x v="3"/>
    <x v="3"/>
    <x v="1"/>
    <x v="2"/>
    <x v="0"/>
    <x v="1644"/>
    <x v="1487"/>
    <n v="4.3"/>
    <x v="0"/>
    <n v="15.85"/>
    <x v="2"/>
    <x v="1"/>
  </r>
  <r>
    <x v="1"/>
    <x v="968"/>
    <x v="11"/>
    <x v="3"/>
    <x v="3"/>
    <x v="1"/>
    <x v="2"/>
    <x v="0"/>
    <x v="1645"/>
    <x v="1639"/>
    <n v="4.3"/>
    <x v="2"/>
    <n v="7.7850000000000001"/>
    <x v="0"/>
    <x v="1"/>
  </r>
  <r>
    <x v="1"/>
    <x v="728"/>
    <x v="11"/>
    <x v="3"/>
    <x v="3"/>
    <x v="1"/>
    <x v="2"/>
    <x v="0"/>
    <x v="1646"/>
    <x v="1640"/>
    <n v="4.3"/>
    <x v="0"/>
    <n v="13.1"/>
    <x v="1"/>
    <x v="1"/>
  </r>
  <r>
    <x v="1"/>
    <x v="496"/>
    <x v="11"/>
    <x v="3"/>
    <x v="3"/>
    <x v="1"/>
    <x v="2"/>
    <x v="0"/>
    <x v="1647"/>
    <x v="1641"/>
    <n v="4.3"/>
    <x v="0"/>
    <n v="13.3"/>
    <x v="2"/>
    <x v="1"/>
  </r>
  <r>
    <x v="1"/>
    <x v="322"/>
    <x v="11"/>
    <x v="3"/>
    <x v="3"/>
    <x v="1"/>
    <x v="2"/>
    <x v="0"/>
    <x v="1648"/>
    <x v="1642"/>
    <n v="4.3"/>
    <x v="1"/>
    <n v="19.100000000000001"/>
    <x v="2"/>
    <x v="1"/>
  </r>
  <r>
    <x v="1"/>
    <x v="1094"/>
    <x v="2"/>
    <x v="3"/>
    <x v="3"/>
    <x v="1"/>
    <x v="2"/>
    <x v="0"/>
    <x v="1649"/>
    <x v="1643"/>
    <n v="4.3"/>
    <x v="0"/>
    <n v="10.5"/>
    <x v="2"/>
    <x v="1"/>
  </r>
  <r>
    <x v="1"/>
    <x v="617"/>
    <x v="2"/>
    <x v="3"/>
    <x v="3"/>
    <x v="1"/>
    <x v="2"/>
    <x v="0"/>
    <x v="1650"/>
    <x v="1644"/>
    <n v="4.3"/>
    <x v="0"/>
    <n v="12.15"/>
    <x v="1"/>
    <x v="1"/>
  </r>
  <r>
    <x v="1"/>
    <x v="1095"/>
    <x v="2"/>
    <x v="3"/>
    <x v="3"/>
    <x v="1"/>
    <x v="2"/>
    <x v="0"/>
    <x v="1651"/>
    <x v="1645"/>
    <n v="4.3"/>
    <x v="1"/>
    <n v="17.7"/>
    <x v="1"/>
    <x v="1"/>
  </r>
  <r>
    <x v="1"/>
    <x v="157"/>
    <x v="0"/>
    <x v="3"/>
    <x v="3"/>
    <x v="1"/>
    <x v="2"/>
    <x v="0"/>
    <x v="1652"/>
    <x v="1646"/>
    <n v="4.3"/>
    <x v="2"/>
    <n v="5.98"/>
    <x v="2"/>
    <x v="1"/>
  </r>
  <r>
    <x v="1"/>
    <x v="1059"/>
    <x v="0"/>
    <x v="3"/>
    <x v="3"/>
    <x v="1"/>
    <x v="2"/>
    <x v="0"/>
    <x v="1653"/>
    <x v="1647"/>
    <n v="4.3"/>
    <x v="2"/>
    <n v="6.36"/>
    <x v="0"/>
    <x v="1"/>
  </r>
  <r>
    <x v="1"/>
    <x v="1096"/>
    <x v="0"/>
    <x v="3"/>
    <x v="3"/>
    <x v="1"/>
    <x v="2"/>
    <x v="0"/>
    <x v="1654"/>
    <x v="1648"/>
    <n v="4.3"/>
    <x v="1"/>
    <n v="19.850000000000001"/>
    <x v="0"/>
    <x v="1"/>
  </r>
  <r>
    <x v="1"/>
    <x v="669"/>
    <x v="1"/>
    <x v="3"/>
    <x v="3"/>
    <x v="1"/>
    <x v="2"/>
    <x v="0"/>
    <x v="1655"/>
    <x v="1649"/>
    <n v="4.3"/>
    <x v="2"/>
    <n v="8.42"/>
    <x v="0"/>
    <x v="1"/>
  </r>
  <r>
    <x v="1"/>
    <x v="1097"/>
    <x v="1"/>
    <x v="3"/>
    <x v="3"/>
    <x v="1"/>
    <x v="2"/>
    <x v="0"/>
    <x v="1656"/>
    <x v="540"/>
    <n v="4.3"/>
    <x v="0"/>
    <n v="9"/>
    <x v="2"/>
    <x v="1"/>
  </r>
  <r>
    <x v="1"/>
    <x v="562"/>
    <x v="1"/>
    <x v="3"/>
    <x v="3"/>
    <x v="1"/>
    <x v="2"/>
    <x v="0"/>
    <x v="1657"/>
    <x v="1650"/>
    <n v="4.3"/>
    <x v="1"/>
    <n v="17.600000000000001"/>
    <x v="2"/>
    <x v="1"/>
  </r>
  <r>
    <x v="1"/>
    <x v="122"/>
    <x v="1"/>
    <x v="3"/>
    <x v="3"/>
    <x v="1"/>
    <x v="2"/>
    <x v="0"/>
    <x v="1658"/>
    <x v="1651"/>
    <n v="4.3"/>
    <x v="1"/>
    <n v="17.600000000000001"/>
    <x v="1"/>
    <x v="1"/>
  </r>
  <r>
    <x v="1"/>
    <x v="489"/>
    <x v="1"/>
    <x v="3"/>
    <x v="3"/>
    <x v="1"/>
    <x v="2"/>
    <x v="0"/>
    <x v="1659"/>
    <x v="1652"/>
    <n v="4.3"/>
    <x v="1"/>
    <n v="18.350000000000001"/>
    <x v="2"/>
    <x v="1"/>
  </r>
  <r>
    <x v="1"/>
    <x v="946"/>
    <x v="5"/>
    <x v="3"/>
    <x v="3"/>
    <x v="1"/>
    <x v="2"/>
    <x v="0"/>
    <x v="1660"/>
    <x v="1653"/>
    <n v="4.3"/>
    <x v="2"/>
    <n v="6.59"/>
    <x v="1"/>
    <x v="1"/>
  </r>
  <r>
    <x v="1"/>
    <x v="425"/>
    <x v="5"/>
    <x v="3"/>
    <x v="3"/>
    <x v="1"/>
    <x v="2"/>
    <x v="0"/>
    <x v="1661"/>
    <x v="1654"/>
    <n v="4.3"/>
    <x v="0"/>
    <n v="10.5"/>
    <x v="2"/>
    <x v="1"/>
  </r>
  <r>
    <x v="1"/>
    <x v="1098"/>
    <x v="5"/>
    <x v="3"/>
    <x v="3"/>
    <x v="1"/>
    <x v="2"/>
    <x v="0"/>
    <x v="20"/>
    <x v="1655"/>
    <n v="4.3"/>
    <x v="0"/>
    <n v="10.85"/>
    <x v="1"/>
    <x v="1"/>
  </r>
  <r>
    <x v="1"/>
    <x v="526"/>
    <x v="5"/>
    <x v="3"/>
    <x v="3"/>
    <x v="1"/>
    <x v="2"/>
    <x v="0"/>
    <x v="1662"/>
    <x v="436"/>
    <n v="4.3"/>
    <x v="0"/>
    <n v="12.35"/>
    <x v="0"/>
    <x v="1"/>
  </r>
  <r>
    <x v="1"/>
    <x v="1099"/>
    <x v="5"/>
    <x v="3"/>
    <x v="3"/>
    <x v="1"/>
    <x v="2"/>
    <x v="0"/>
    <x v="1663"/>
    <x v="1656"/>
    <n v="4.3"/>
    <x v="0"/>
    <n v="12.65"/>
    <x v="2"/>
    <x v="1"/>
  </r>
  <r>
    <x v="1"/>
    <x v="1100"/>
    <x v="5"/>
    <x v="3"/>
    <x v="3"/>
    <x v="1"/>
    <x v="2"/>
    <x v="0"/>
    <x v="1664"/>
    <x v="1657"/>
    <n v="4.3"/>
    <x v="0"/>
    <n v="16.350000000000001"/>
    <x v="2"/>
    <x v="1"/>
  </r>
  <r>
    <x v="1"/>
    <x v="1101"/>
    <x v="5"/>
    <x v="3"/>
    <x v="3"/>
    <x v="1"/>
    <x v="2"/>
    <x v="0"/>
    <x v="1665"/>
    <x v="1658"/>
    <n v="4.3"/>
    <x v="0"/>
    <n v="16.7"/>
    <x v="1"/>
    <x v="1"/>
  </r>
  <r>
    <x v="1"/>
    <x v="103"/>
    <x v="5"/>
    <x v="3"/>
    <x v="3"/>
    <x v="1"/>
    <x v="2"/>
    <x v="0"/>
    <x v="1666"/>
    <x v="1659"/>
    <n v="4.3"/>
    <x v="1"/>
    <n v="17.100000000000001"/>
    <x v="2"/>
    <x v="1"/>
  </r>
  <r>
    <x v="1"/>
    <x v="1102"/>
    <x v="5"/>
    <x v="3"/>
    <x v="3"/>
    <x v="1"/>
    <x v="2"/>
    <x v="0"/>
    <x v="1667"/>
    <x v="1660"/>
    <n v="4.3"/>
    <x v="1"/>
    <n v="18.350000000000001"/>
    <x v="2"/>
    <x v="1"/>
  </r>
  <r>
    <x v="1"/>
    <x v="490"/>
    <x v="5"/>
    <x v="3"/>
    <x v="3"/>
    <x v="1"/>
    <x v="2"/>
    <x v="0"/>
    <x v="1668"/>
    <x v="1661"/>
    <n v="4.3"/>
    <x v="1"/>
    <n v="19.600000000000001"/>
    <x v="2"/>
    <x v="1"/>
  </r>
  <r>
    <x v="1"/>
    <x v="1103"/>
    <x v="5"/>
    <x v="3"/>
    <x v="3"/>
    <x v="1"/>
    <x v="2"/>
    <x v="0"/>
    <x v="1669"/>
    <x v="1662"/>
    <n v="4.3"/>
    <x v="1"/>
    <n v="20.100000000000001"/>
    <x v="2"/>
    <x v="1"/>
  </r>
  <r>
    <x v="1"/>
    <x v="702"/>
    <x v="5"/>
    <x v="3"/>
    <x v="3"/>
    <x v="1"/>
    <x v="2"/>
    <x v="0"/>
    <x v="1670"/>
    <x v="1663"/>
    <n v="4.3"/>
    <x v="1"/>
    <n v="20.5"/>
    <x v="0"/>
    <x v="1"/>
  </r>
  <r>
    <x v="1"/>
    <x v="901"/>
    <x v="5"/>
    <x v="3"/>
    <x v="3"/>
    <x v="1"/>
    <x v="2"/>
    <x v="0"/>
    <x v="1671"/>
    <x v="1664"/>
    <n v="4.3"/>
    <x v="1"/>
    <n v="21.1"/>
    <x v="1"/>
    <x v="1"/>
  </r>
  <r>
    <x v="1"/>
    <x v="1104"/>
    <x v="10"/>
    <x v="3"/>
    <x v="3"/>
    <x v="1"/>
    <x v="2"/>
    <x v="0"/>
    <x v="1672"/>
    <x v="904"/>
    <n v="4.3"/>
    <x v="0"/>
    <n v="14.65"/>
    <x v="1"/>
    <x v="1"/>
  </r>
  <r>
    <x v="1"/>
    <x v="1105"/>
    <x v="14"/>
    <x v="3"/>
    <x v="3"/>
    <x v="1"/>
    <x v="2"/>
    <x v="0"/>
    <x v="1673"/>
    <x v="1665"/>
    <n v="4.3"/>
    <x v="1"/>
    <n v="19.850000000000001"/>
    <x v="2"/>
    <x v="1"/>
  </r>
  <r>
    <x v="1"/>
    <x v="893"/>
    <x v="6"/>
    <x v="3"/>
    <x v="3"/>
    <x v="1"/>
    <x v="2"/>
    <x v="0"/>
    <x v="1674"/>
    <x v="1666"/>
    <n v="4.3"/>
    <x v="0"/>
    <n v="10.195"/>
    <x v="0"/>
    <x v="1"/>
  </r>
  <r>
    <x v="1"/>
    <x v="341"/>
    <x v="6"/>
    <x v="3"/>
    <x v="3"/>
    <x v="1"/>
    <x v="2"/>
    <x v="0"/>
    <x v="20"/>
    <x v="1667"/>
    <n v="4.3"/>
    <x v="0"/>
    <n v="15.85"/>
    <x v="1"/>
    <x v="1"/>
  </r>
  <r>
    <x v="1"/>
    <x v="198"/>
    <x v="6"/>
    <x v="3"/>
    <x v="3"/>
    <x v="1"/>
    <x v="2"/>
    <x v="0"/>
    <x v="1675"/>
    <x v="1668"/>
    <n v="4.3"/>
    <x v="1"/>
    <n v="18.2"/>
    <x v="1"/>
    <x v="1"/>
  </r>
  <r>
    <x v="1"/>
    <x v="953"/>
    <x v="6"/>
    <x v="3"/>
    <x v="3"/>
    <x v="1"/>
    <x v="2"/>
    <x v="0"/>
    <x v="1676"/>
    <x v="1669"/>
    <n v="4.3"/>
    <x v="1"/>
    <n v="18.25"/>
    <x v="2"/>
    <x v="1"/>
  </r>
  <r>
    <x v="1"/>
    <x v="954"/>
    <x v="4"/>
    <x v="3"/>
    <x v="3"/>
    <x v="1"/>
    <x v="2"/>
    <x v="0"/>
    <x v="1677"/>
    <x v="1670"/>
    <n v="4.3"/>
    <x v="0"/>
    <n v="9.8000000000000007"/>
    <x v="1"/>
    <x v="1"/>
  </r>
  <r>
    <x v="1"/>
    <x v="922"/>
    <x v="4"/>
    <x v="3"/>
    <x v="3"/>
    <x v="1"/>
    <x v="2"/>
    <x v="0"/>
    <x v="1678"/>
    <x v="1671"/>
    <n v="4.3"/>
    <x v="0"/>
    <n v="14.8"/>
    <x v="2"/>
    <x v="1"/>
  </r>
  <r>
    <x v="1"/>
    <x v="1106"/>
    <x v="15"/>
    <x v="3"/>
    <x v="3"/>
    <x v="1"/>
    <x v="2"/>
    <x v="0"/>
    <x v="1679"/>
    <x v="1672"/>
    <n v="4.3"/>
    <x v="0"/>
    <n v="15"/>
    <x v="0"/>
    <x v="1"/>
  </r>
  <r>
    <x v="0"/>
    <x v="674"/>
    <x v="13"/>
    <x v="3"/>
    <x v="3"/>
    <x v="1"/>
    <x v="2"/>
    <x v="0"/>
    <x v="1680"/>
    <x v="1673"/>
    <n v="4.3"/>
    <x v="2"/>
    <n v="6.2149999999999999"/>
    <x v="2"/>
    <x v="1"/>
  </r>
  <r>
    <x v="0"/>
    <x v="855"/>
    <x v="13"/>
    <x v="3"/>
    <x v="3"/>
    <x v="1"/>
    <x v="2"/>
    <x v="0"/>
    <x v="1681"/>
    <x v="1121"/>
    <n v="4.3"/>
    <x v="2"/>
    <n v="6.63"/>
    <x v="0"/>
    <x v="1"/>
  </r>
  <r>
    <x v="0"/>
    <x v="387"/>
    <x v="13"/>
    <x v="3"/>
    <x v="3"/>
    <x v="1"/>
    <x v="2"/>
    <x v="0"/>
    <x v="1682"/>
    <x v="1674"/>
    <n v="4.3"/>
    <x v="2"/>
    <n v="6.71"/>
    <x v="2"/>
    <x v="1"/>
  </r>
  <r>
    <x v="0"/>
    <x v="661"/>
    <x v="13"/>
    <x v="3"/>
    <x v="3"/>
    <x v="1"/>
    <x v="2"/>
    <x v="0"/>
    <x v="1683"/>
    <x v="1675"/>
    <n v="4.3"/>
    <x v="0"/>
    <n v="11.85"/>
    <x v="2"/>
    <x v="1"/>
  </r>
  <r>
    <x v="0"/>
    <x v="1041"/>
    <x v="8"/>
    <x v="3"/>
    <x v="3"/>
    <x v="1"/>
    <x v="2"/>
    <x v="0"/>
    <x v="1684"/>
    <x v="1676"/>
    <n v="4.3"/>
    <x v="2"/>
    <n v="8.6"/>
    <x v="2"/>
    <x v="1"/>
  </r>
  <r>
    <x v="0"/>
    <x v="998"/>
    <x v="8"/>
    <x v="3"/>
    <x v="3"/>
    <x v="1"/>
    <x v="2"/>
    <x v="0"/>
    <x v="1685"/>
    <x v="1677"/>
    <n v="4.3"/>
    <x v="0"/>
    <n v="14.5"/>
    <x v="2"/>
    <x v="1"/>
  </r>
  <r>
    <x v="0"/>
    <x v="1107"/>
    <x v="3"/>
    <x v="3"/>
    <x v="3"/>
    <x v="1"/>
    <x v="2"/>
    <x v="0"/>
    <x v="1686"/>
    <x v="1678"/>
    <n v="4.3"/>
    <x v="0"/>
    <n v="11.8"/>
    <x v="0"/>
    <x v="1"/>
  </r>
  <r>
    <x v="0"/>
    <x v="480"/>
    <x v="2"/>
    <x v="3"/>
    <x v="3"/>
    <x v="1"/>
    <x v="2"/>
    <x v="0"/>
    <x v="1687"/>
    <x v="1679"/>
    <n v="4.3"/>
    <x v="2"/>
    <n v="7.8250000000000002"/>
    <x v="0"/>
    <x v="1"/>
  </r>
  <r>
    <x v="0"/>
    <x v="393"/>
    <x v="2"/>
    <x v="3"/>
    <x v="3"/>
    <x v="1"/>
    <x v="2"/>
    <x v="0"/>
    <x v="1688"/>
    <x v="1680"/>
    <n v="4.3"/>
    <x v="0"/>
    <n v="12.65"/>
    <x v="2"/>
    <x v="1"/>
  </r>
  <r>
    <x v="0"/>
    <x v="1074"/>
    <x v="2"/>
    <x v="3"/>
    <x v="3"/>
    <x v="1"/>
    <x v="2"/>
    <x v="0"/>
    <x v="1689"/>
    <x v="546"/>
    <n v="4.3"/>
    <x v="0"/>
    <n v="16.2"/>
    <x v="1"/>
    <x v="1"/>
  </r>
  <r>
    <x v="0"/>
    <x v="206"/>
    <x v="2"/>
    <x v="3"/>
    <x v="3"/>
    <x v="1"/>
    <x v="2"/>
    <x v="0"/>
    <x v="1690"/>
    <x v="1681"/>
    <n v="4.3"/>
    <x v="1"/>
    <n v="20.100000000000001"/>
    <x v="2"/>
    <x v="1"/>
  </r>
  <r>
    <x v="0"/>
    <x v="1108"/>
    <x v="0"/>
    <x v="3"/>
    <x v="3"/>
    <x v="1"/>
    <x v="2"/>
    <x v="0"/>
    <x v="1691"/>
    <x v="1682"/>
    <n v="4.3"/>
    <x v="2"/>
    <n v="7.55"/>
    <x v="2"/>
    <x v="1"/>
  </r>
  <r>
    <x v="0"/>
    <x v="383"/>
    <x v="0"/>
    <x v="3"/>
    <x v="3"/>
    <x v="1"/>
    <x v="2"/>
    <x v="0"/>
    <x v="1692"/>
    <x v="1683"/>
    <n v="4.3"/>
    <x v="0"/>
    <n v="11.35"/>
    <x v="1"/>
    <x v="1"/>
  </r>
  <r>
    <x v="0"/>
    <x v="1109"/>
    <x v="0"/>
    <x v="3"/>
    <x v="3"/>
    <x v="1"/>
    <x v="2"/>
    <x v="0"/>
    <x v="1693"/>
    <x v="1684"/>
    <n v="4.3"/>
    <x v="0"/>
    <n v="12.6"/>
    <x v="2"/>
    <x v="1"/>
  </r>
  <r>
    <x v="0"/>
    <x v="1110"/>
    <x v="0"/>
    <x v="3"/>
    <x v="3"/>
    <x v="1"/>
    <x v="2"/>
    <x v="0"/>
    <x v="1694"/>
    <x v="1685"/>
    <n v="4.3"/>
    <x v="1"/>
    <n v="17.2"/>
    <x v="2"/>
    <x v="1"/>
  </r>
  <r>
    <x v="0"/>
    <x v="292"/>
    <x v="0"/>
    <x v="3"/>
    <x v="3"/>
    <x v="1"/>
    <x v="2"/>
    <x v="0"/>
    <x v="1695"/>
    <x v="310"/>
    <n v="4.3"/>
    <x v="1"/>
    <n v="18"/>
    <x v="0"/>
    <x v="1"/>
  </r>
  <r>
    <x v="0"/>
    <x v="1111"/>
    <x v="0"/>
    <x v="3"/>
    <x v="3"/>
    <x v="1"/>
    <x v="2"/>
    <x v="0"/>
    <x v="1696"/>
    <x v="1686"/>
    <n v="4.3"/>
    <x v="1"/>
    <n v="18.350000000000001"/>
    <x v="2"/>
    <x v="1"/>
  </r>
  <r>
    <x v="0"/>
    <x v="1006"/>
    <x v="0"/>
    <x v="3"/>
    <x v="3"/>
    <x v="1"/>
    <x v="2"/>
    <x v="0"/>
    <x v="1697"/>
    <x v="273"/>
    <n v="4.3"/>
    <x v="1"/>
    <n v="19"/>
    <x v="0"/>
    <x v="1"/>
  </r>
  <r>
    <x v="0"/>
    <x v="820"/>
    <x v="7"/>
    <x v="3"/>
    <x v="3"/>
    <x v="1"/>
    <x v="2"/>
    <x v="0"/>
    <x v="1698"/>
    <x v="1687"/>
    <n v="4.3"/>
    <x v="0"/>
    <n v="11.8"/>
    <x v="1"/>
    <x v="1"/>
  </r>
  <r>
    <x v="0"/>
    <x v="1112"/>
    <x v="7"/>
    <x v="3"/>
    <x v="3"/>
    <x v="1"/>
    <x v="2"/>
    <x v="0"/>
    <x v="1699"/>
    <x v="902"/>
    <n v="4.3"/>
    <x v="0"/>
    <n v="15.1"/>
    <x v="0"/>
    <x v="1"/>
  </r>
  <r>
    <x v="0"/>
    <x v="600"/>
    <x v="6"/>
    <x v="3"/>
    <x v="3"/>
    <x v="1"/>
    <x v="2"/>
    <x v="0"/>
    <x v="1700"/>
    <x v="966"/>
    <n v="4.3"/>
    <x v="2"/>
    <n v="5.0949999999999998"/>
    <x v="0"/>
    <x v="1"/>
  </r>
  <r>
    <x v="0"/>
    <x v="1113"/>
    <x v="6"/>
    <x v="3"/>
    <x v="3"/>
    <x v="1"/>
    <x v="2"/>
    <x v="0"/>
    <x v="1701"/>
    <x v="1688"/>
    <n v="4.3"/>
    <x v="2"/>
    <n v="5.7850000000000001"/>
    <x v="2"/>
    <x v="1"/>
  </r>
  <r>
    <x v="0"/>
    <x v="609"/>
    <x v="6"/>
    <x v="3"/>
    <x v="3"/>
    <x v="1"/>
    <x v="2"/>
    <x v="0"/>
    <x v="1702"/>
    <x v="1689"/>
    <n v="4.3"/>
    <x v="0"/>
    <n v="15.1"/>
    <x v="2"/>
    <x v="1"/>
  </r>
  <r>
    <x v="0"/>
    <x v="409"/>
    <x v="6"/>
    <x v="3"/>
    <x v="3"/>
    <x v="1"/>
    <x v="2"/>
    <x v="0"/>
    <x v="20"/>
    <x v="1690"/>
    <n v="4.3"/>
    <x v="0"/>
    <n v="15.6"/>
    <x v="1"/>
    <x v="1"/>
  </r>
  <r>
    <x v="0"/>
    <x v="1114"/>
    <x v="6"/>
    <x v="3"/>
    <x v="3"/>
    <x v="1"/>
    <x v="2"/>
    <x v="0"/>
    <x v="1703"/>
    <x v="1691"/>
    <n v="4.3"/>
    <x v="0"/>
    <n v="16"/>
    <x v="0"/>
    <x v="1"/>
  </r>
  <r>
    <x v="0"/>
    <x v="1077"/>
    <x v="4"/>
    <x v="3"/>
    <x v="3"/>
    <x v="1"/>
    <x v="2"/>
    <x v="0"/>
    <x v="1704"/>
    <x v="1692"/>
    <n v="4.3"/>
    <x v="2"/>
    <n v="6.1150000000000002"/>
    <x v="1"/>
    <x v="1"/>
  </r>
  <r>
    <x v="0"/>
    <x v="1115"/>
    <x v="4"/>
    <x v="3"/>
    <x v="3"/>
    <x v="1"/>
    <x v="2"/>
    <x v="0"/>
    <x v="1705"/>
    <x v="1693"/>
    <n v="4.3"/>
    <x v="0"/>
    <n v="8.85"/>
    <x v="0"/>
    <x v="1"/>
  </r>
  <r>
    <x v="0"/>
    <x v="911"/>
    <x v="4"/>
    <x v="3"/>
    <x v="3"/>
    <x v="1"/>
    <x v="2"/>
    <x v="0"/>
    <x v="1706"/>
    <x v="1694"/>
    <n v="4.3"/>
    <x v="1"/>
    <n v="19.5"/>
    <x v="2"/>
    <x v="1"/>
  </r>
  <r>
    <x v="1"/>
    <x v="1116"/>
    <x v="6"/>
    <x v="1"/>
    <x v="1"/>
    <x v="1"/>
    <x v="0"/>
    <x v="1"/>
    <x v="1707"/>
    <x v="1695"/>
    <n v="4.3"/>
    <x v="0"/>
    <n v="14.15"/>
    <x v="2"/>
    <x v="1"/>
  </r>
  <r>
    <x v="1"/>
    <x v="1117"/>
    <x v="4"/>
    <x v="1"/>
    <x v="1"/>
    <x v="1"/>
    <x v="0"/>
    <x v="1"/>
    <x v="1708"/>
    <x v="1696"/>
    <n v="4.3"/>
    <x v="2"/>
    <n v="6.1349999999999998"/>
    <x v="2"/>
    <x v="1"/>
  </r>
  <r>
    <x v="1"/>
    <x v="429"/>
    <x v="13"/>
    <x v="1"/>
    <x v="1"/>
    <x v="1"/>
    <x v="0"/>
    <x v="1"/>
    <x v="20"/>
    <x v="1697"/>
    <n v="4.3"/>
    <x v="0"/>
    <n v="13.5"/>
    <x v="1"/>
    <x v="1"/>
  </r>
  <r>
    <x v="1"/>
    <x v="632"/>
    <x v="13"/>
    <x v="1"/>
    <x v="1"/>
    <x v="1"/>
    <x v="0"/>
    <x v="1"/>
    <x v="1709"/>
    <x v="1698"/>
    <n v="4.3"/>
    <x v="0"/>
    <n v="15.1"/>
    <x v="2"/>
    <x v="1"/>
  </r>
  <r>
    <x v="1"/>
    <x v="779"/>
    <x v="13"/>
    <x v="1"/>
    <x v="1"/>
    <x v="1"/>
    <x v="0"/>
    <x v="1"/>
    <x v="1710"/>
    <x v="1699"/>
    <n v="4.3"/>
    <x v="1"/>
    <n v="17.75"/>
    <x v="2"/>
    <x v="1"/>
  </r>
  <r>
    <x v="1"/>
    <x v="1079"/>
    <x v="13"/>
    <x v="1"/>
    <x v="1"/>
    <x v="1"/>
    <x v="0"/>
    <x v="1"/>
    <x v="20"/>
    <x v="1700"/>
    <n v="4.3"/>
    <x v="1"/>
    <n v="20"/>
    <x v="1"/>
    <x v="1"/>
  </r>
  <r>
    <x v="1"/>
    <x v="384"/>
    <x v="3"/>
    <x v="1"/>
    <x v="1"/>
    <x v="1"/>
    <x v="0"/>
    <x v="1"/>
    <x v="1711"/>
    <x v="586"/>
    <n v="4.3"/>
    <x v="2"/>
    <n v="6.65"/>
    <x v="2"/>
    <x v="1"/>
  </r>
  <r>
    <x v="1"/>
    <x v="495"/>
    <x v="11"/>
    <x v="1"/>
    <x v="1"/>
    <x v="1"/>
    <x v="0"/>
    <x v="1"/>
    <x v="20"/>
    <x v="1701"/>
    <n v="4.3"/>
    <x v="0"/>
    <n v="8.8949999999999996"/>
    <x v="1"/>
    <x v="1"/>
  </r>
  <r>
    <x v="1"/>
    <x v="52"/>
    <x v="11"/>
    <x v="1"/>
    <x v="1"/>
    <x v="1"/>
    <x v="0"/>
    <x v="1"/>
    <x v="1712"/>
    <x v="1702"/>
    <n v="4.3"/>
    <x v="0"/>
    <n v="8.93"/>
    <x v="2"/>
    <x v="1"/>
  </r>
  <r>
    <x v="1"/>
    <x v="295"/>
    <x v="11"/>
    <x v="1"/>
    <x v="1"/>
    <x v="1"/>
    <x v="0"/>
    <x v="1"/>
    <x v="1713"/>
    <x v="1703"/>
    <n v="4.3"/>
    <x v="0"/>
    <n v="10.895"/>
    <x v="0"/>
    <x v="1"/>
  </r>
  <r>
    <x v="1"/>
    <x v="537"/>
    <x v="11"/>
    <x v="1"/>
    <x v="1"/>
    <x v="1"/>
    <x v="0"/>
    <x v="1"/>
    <x v="1714"/>
    <x v="1704"/>
    <n v="4.3"/>
    <x v="1"/>
    <n v="19.600000000000001"/>
    <x v="1"/>
    <x v="1"/>
  </r>
  <r>
    <x v="1"/>
    <x v="1118"/>
    <x v="2"/>
    <x v="1"/>
    <x v="1"/>
    <x v="1"/>
    <x v="0"/>
    <x v="1"/>
    <x v="1715"/>
    <x v="1705"/>
    <n v="4.3"/>
    <x v="0"/>
    <n v="12.85"/>
    <x v="0"/>
    <x v="1"/>
  </r>
  <r>
    <x v="1"/>
    <x v="118"/>
    <x v="2"/>
    <x v="1"/>
    <x v="1"/>
    <x v="1"/>
    <x v="0"/>
    <x v="1"/>
    <x v="1716"/>
    <x v="1706"/>
    <n v="4.3"/>
    <x v="1"/>
    <n v="17.5"/>
    <x v="1"/>
    <x v="1"/>
  </r>
  <r>
    <x v="1"/>
    <x v="1119"/>
    <x v="0"/>
    <x v="1"/>
    <x v="1"/>
    <x v="1"/>
    <x v="0"/>
    <x v="1"/>
    <x v="1717"/>
    <x v="1707"/>
    <n v="4.3"/>
    <x v="2"/>
    <n v="7.4749999999999996"/>
    <x v="0"/>
    <x v="1"/>
  </r>
  <r>
    <x v="1"/>
    <x v="1120"/>
    <x v="0"/>
    <x v="1"/>
    <x v="1"/>
    <x v="1"/>
    <x v="0"/>
    <x v="1"/>
    <x v="1718"/>
    <x v="1387"/>
    <n v="4.3"/>
    <x v="0"/>
    <n v="13.5"/>
    <x v="1"/>
    <x v="1"/>
  </r>
  <r>
    <x v="1"/>
    <x v="158"/>
    <x v="0"/>
    <x v="1"/>
    <x v="1"/>
    <x v="1"/>
    <x v="0"/>
    <x v="1"/>
    <x v="1719"/>
    <x v="1708"/>
    <n v="4.3"/>
    <x v="0"/>
    <n v="14.7"/>
    <x v="2"/>
    <x v="1"/>
  </r>
  <r>
    <x v="1"/>
    <x v="160"/>
    <x v="0"/>
    <x v="1"/>
    <x v="1"/>
    <x v="1"/>
    <x v="0"/>
    <x v="1"/>
    <x v="1720"/>
    <x v="380"/>
    <n v="4.3"/>
    <x v="1"/>
    <n v="19.100000000000001"/>
    <x v="0"/>
    <x v="1"/>
  </r>
  <r>
    <x v="1"/>
    <x v="915"/>
    <x v="9"/>
    <x v="1"/>
    <x v="1"/>
    <x v="1"/>
    <x v="0"/>
    <x v="1"/>
    <x v="1721"/>
    <x v="1709"/>
    <n v="4.3"/>
    <x v="0"/>
    <n v="9.3000000000000007"/>
    <x v="2"/>
    <x v="1"/>
  </r>
  <r>
    <x v="1"/>
    <x v="669"/>
    <x v="1"/>
    <x v="1"/>
    <x v="1"/>
    <x v="1"/>
    <x v="0"/>
    <x v="1"/>
    <x v="1722"/>
    <x v="1710"/>
    <n v="4.3"/>
    <x v="2"/>
    <n v="8.42"/>
    <x v="0"/>
    <x v="1"/>
  </r>
  <r>
    <x v="1"/>
    <x v="841"/>
    <x v="1"/>
    <x v="1"/>
    <x v="1"/>
    <x v="1"/>
    <x v="0"/>
    <x v="1"/>
    <x v="20"/>
    <x v="1711"/>
    <n v="4.3"/>
    <x v="0"/>
    <n v="12.15"/>
    <x v="1"/>
    <x v="1"/>
  </r>
  <r>
    <x v="1"/>
    <x v="122"/>
    <x v="1"/>
    <x v="1"/>
    <x v="1"/>
    <x v="1"/>
    <x v="0"/>
    <x v="1"/>
    <x v="1723"/>
    <x v="1712"/>
    <n v="4.3"/>
    <x v="1"/>
    <n v="17.600000000000001"/>
    <x v="1"/>
    <x v="1"/>
  </r>
  <r>
    <x v="1"/>
    <x v="164"/>
    <x v="5"/>
    <x v="1"/>
    <x v="1"/>
    <x v="1"/>
    <x v="0"/>
    <x v="1"/>
    <x v="1724"/>
    <x v="1713"/>
    <n v="4.3"/>
    <x v="2"/>
    <n v="5.88"/>
    <x v="1"/>
    <x v="1"/>
  </r>
  <r>
    <x v="1"/>
    <x v="1083"/>
    <x v="5"/>
    <x v="1"/>
    <x v="1"/>
    <x v="1"/>
    <x v="0"/>
    <x v="1"/>
    <x v="1725"/>
    <x v="1714"/>
    <n v="4.3"/>
    <x v="0"/>
    <n v="9.1"/>
    <x v="2"/>
    <x v="1"/>
  </r>
  <r>
    <x v="1"/>
    <x v="66"/>
    <x v="5"/>
    <x v="1"/>
    <x v="1"/>
    <x v="1"/>
    <x v="0"/>
    <x v="1"/>
    <x v="1726"/>
    <x v="640"/>
    <n v="4.3"/>
    <x v="0"/>
    <n v="11.3"/>
    <x v="2"/>
    <x v="1"/>
  </r>
  <r>
    <x v="1"/>
    <x v="1121"/>
    <x v="5"/>
    <x v="1"/>
    <x v="1"/>
    <x v="1"/>
    <x v="0"/>
    <x v="1"/>
    <x v="1727"/>
    <x v="1715"/>
    <n v="4.3"/>
    <x v="0"/>
    <n v="14.85"/>
    <x v="2"/>
    <x v="1"/>
  </r>
  <r>
    <x v="1"/>
    <x v="1122"/>
    <x v="5"/>
    <x v="1"/>
    <x v="1"/>
    <x v="1"/>
    <x v="0"/>
    <x v="1"/>
    <x v="1728"/>
    <x v="1716"/>
    <n v="4.3"/>
    <x v="0"/>
    <n v="16.2"/>
    <x v="2"/>
    <x v="1"/>
  </r>
  <r>
    <x v="1"/>
    <x v="902"/>
    <x v="5"/>
    <x v="1"/>
    <x v="1"/>
    <x v="1"/>
    <x v="0"/>
    <x v="1"/>
    <x v="1729"/>
    <x v="1717"/>
    <n v="4.3"/>
    <x v="1"/>
    <n v="18.75"/>
    <x v="1"/>
    <x v="1"/>
  </r>
  <r>
    <x v="1"/>
    <x v="469"/>
    <x v="5"/>
    <x v="1"/>
    <x v="1"/>
    <x v="1"/>
    <x v="0"/>
    <x v="1"/>
    <x v="1730"/>
    <x v="1718"/>
    <n v="4.3"/>
    <x v="1"/>
    <n v="20.2"/>
    <x v="2"/>
    <x v="1"/>
  </r>
  <r>
    <x v="1"/>
    <x v="749"/>
    <x v="5"/>
    <x v="1"/>
    <x v="1"/>
    <x v="1"/>
    <x v="0"/>
    <x v="1"/>
    <x v="1731"/>
    <x v="1719"/>
    <n v="4.3"/>
    <x v="1"/>
    <n v="20.7"/>
    <x v="2"/>
    <x v="1"/>
  </r>
  <r>
    <x v="1"/>
    <x v="104"/>
    <x v="7"/>
    <x v="1"/>
    <x v="1"/>
    <x v="1"/>
    <x v="0"/>
    <x v="1"/>
    <x v="1732"/>
    <x v="1720"/>
    <n v="4.3"/>
    <x v="1"/>
    <n v="17.5"/>
    <x v="1"/>
    <x v="1"/>
  </r>
  <r>
    <x v="1"/>
    <x v="195"/>
    <x v="10"/>
    <x v="1"/>
    <x v="1"/>
    <x v="1"/>
    <x v="0"/>
    <x v="1"/>
    <x v="1733"/>
    <x v="1721"/>
    <n v="4.3"/>
    <x v="0"/>
    <n v="13.1"/>
    <x v="1"/>
    <x v="1"/>
  </r>
  <r>
    <x v="1"/>
    <x v="10"/>
    <x v="6"/>
    <x v="1"/>
    <x v="1"/>
    <x v="1"/>
    <x v="0"/>
    <x v="1"/>
    <x v="1734"/>
    <x v="1722"/>
    <n v="4.3"/>
    <x v="2"/>
    <n v="7.05"/>
    <x v="2"/>
    <x v="1"/>
  </r>
  <r>
    <x v="1"/>
    <x v="673"/>
    <x v="6"/>
    <x v="1"/>
    <x v="1"/>
    <x v="1"/>
    <x v="0"/>
    <x v="1"/>
    <x v="1735"/>
    <x v="1723"/>
    <n v="4.3"/>
    <x v="0"/>
    <n v="9"/>
    <x v="2"/>
    <x v="1"/>
  </r>
  <r>
    <x v="1"/>
    <x v="529"/>
    <x v="6"/>
    <x v="1"/>
    <x v="1"/>
    <x v="1"/>
    <x v="0"/>
    <x v="1"/>
    <x v="1736"/>
    <x v="1724"/>
    <n v="4.3"/>
    <x v="0"/>
    <n v="10.395"/>
    <x v="0"/>
    <x v="1"/>
  </r>
  <r>
    <x v="1"/>
    <x v="1123"/>
    <x v="6"/>
    <x v="1"/>
    <x v="1"/>
    <x v="1"/>
    <x v="0"/>
    <x v="1"/>
    <x v="1737"/>
    <x v="1725"/>
    <n v="4.3"/>
    <x v="1"/>
    <n v="17.5"/>
    <x v="1"/>
    <x v="1"/>
  </r>
  <r>
    <x v="1"/>
    <x v="1124"/>
    <x v="6"/>
    <x v="1"/>
    <x v="1"/>
    <x v="1"/>
    <x v="0"/>
    <x v="1"/>
    <x v="1738"/>
    <x v="1726"/>
    <n v="4.3"/>
    <x v="1"/>
    <n v="18.25"/>
    <x v="2"/>
    <x v="1"/>
  </r>
  <r>
    <x v="1"/>
    <x v="130"/>
    <x v="6"/>
    <x v="1"/>
    <x v="1"/>
    <x v="1"/>
    <x v="0"/>
    <x v="1"/>
    <x v="1739"/>
    <x v="1727"/>
    <n v="4.3"/>
    <x v="1"/>
    <n v="18.600000000000001"/>
    <x v="2"/>
    <x v="1"/>
  </r>
  <r>
    <x v="1"/>
    <x v="131"/>
    <x v="6"/>
    <x v="1"/>
    <x v="1"/>
    <x v="1"/>
    <x v="0"/>
    <x v="1"/>
    <x v="1740"/>
    <x v="1728"/>
    <n v="4.3"/>
    <x v="1"/>
    <n v="19.600000000000001"/>
    <x v="2"/>
    <x v="1"/>
  </r>
  <r>
    <x v="1"/>
    <x v="174"/>
    <x v="4"/>
    <x v="1"/>
    <x v="1"/>
    <x v="1"/>
    <x v="0"/>
    <x v="1"/>
    <x v="1741"/>
    <x v="1729"/>
    <n v="4.3"/>
    <x v="2"/>
    <n v="7.81"/>
    <x v="2"/>
    <x v="1"/>
  </r>
  <r>
    <x v="1"/>
    <x v="1024"/>
    <x v="4"/>
    <x v="1"/>
    <x v="1"/>
    <x v="1"/>
    <x v="0"/>
    <x v="1"/>
    <x v="1742"/>
    <x v="1730"/>
    <n v="4.3"/>
    <x v="2"/>
    <n v="8.43"/>
    <x v="1"/>
    <x v="1"/>
  </r>
  <r>
    <x v="1"/>
    <x v="1069"/>
    <x v="4"/>
    <x v="1"/>
    <x v="1"/>
    <x v="1"/>
    <x v="0"/>
    <x v="1"/>
    <x v="1743"/>
    <x v="1731"/>
    <n v="4.3"/>
    <x v="0"/>
    <n v="14.15"/>
    <x v="0"/>
    <x v="1"/>
  </r>
  <r>
    <x v="1"/>
    <x v="491"/>
    <x v="4"/>
    <x v="1"/>
    <x v="1"/>
    <x v="1"/>
    <x v="0"/>
    <x v="1"/>
    <x v="1744"/>
    <x v="1732"/>
    <n v="4.3"/>
    <x v="0"/>
    <n v="15"/>
    <x v="2"/>
    <x v="1"/>
  </r>
  <r>
    <x v="1"/>
    <x v="133"/>
    <x v="4"/>
    <x v="1"/>
    <x v="1"/>
    <x v="1"/>
    <x v="0"/>
    <x v="1"/>
    <x v="1745"/>
    <x v="1733"/>
    <n v="4.3"/>
    <x v="0"/>
    <n v="15.85"/>
    <x v="0"/>
    <x v="1"/>
  </r>
  <r>
    <x v="1"/>
    <x v="1040"/>
    <x v="4"/>
    <x v="1"/>
    <x v="1"/>
    <x v="1"/>
    <x v="0"/>
    <x v="1"/>
    <x v="1746"/>
    <x v="1728"/>
    <n v="4.3"/>
    <x v="1"/>
    <n v="17.25"/>
    <x v="2"/>
    <x v="1"/>
  </r>
  <r>
    <x v="0"/>
    <x v="216"/>
    <x v="13"/>
    <x v="1"/>
    <x v="1"/>
    <x v="1"/>
    <x v="0"/>
    <x v="1"/>
    <x v="1747"/>
    <x v="1734"/>
    <n v="4.3"/>
    <x v="1"/>
    <n v="17.75"/>
    <x v="2"/>
    <x v="1"/>
  </r>
  <r>
    <x v="0"/>
    <x v="1125"/>
    <x v="8"/>
    <x v="1"/>
    <x v="1"/>
    <x v="1"/>
    <x v="0"/>
    <x v="1"/>
    <x v="1748"/>
    <x v="1735"/>
    <n v="4.3"/>
    <x v="2"/>
    <n v="6.55"/>
    <x v="2"/>
    <x v="1"/>
  </r>
  <r>
    <x v="0"/>
    <x v="106"/>
    <x v="12"/>
    <x v="1"/>
    <x v="1"/>
    <x v="1"/>
    <x v="0"/>
    <x v="1"/>
    <x v="1749"/>
    <x v="106"/>
    <n v="4.3"/>
    <x v="0"/>
    <n v="13.85"/>
    <x v="2"/>
    <x v="1"/>
  </r>
  <r>
    <x v="0"/>
    <x v="1126"/>
    <x v="3"/>
    <x v="1"/>
    <x v="1"/>
    <x v="1"/>
    <x v="0"/>
    <x v="1"/>
    <x v="1750"/>
    <x v="1736"/>
    <n v="4.3"/>
    <x v="2"/>
    <n v="7.81"/>
    <x v="2"/>
    <x v="1"/>
  </r>
  <r>
    <x v="0"/>
    <x v="1127"/>
    <x v="3"/>
    <x v="1"/>
    <x v="1"/>
    <x v="1"/>
    <x v="0"/>
    <x v="1"/>
    <x v="1751"/>
    <x v="1737"/>
    <n v="4.3"/>
    <x v="2"/>
    <n v="8.1"/>
    <x v="0"/>
    <x v="1"/>
  </r>
  <r>
    <x v="0"/>
    <x v="1128"/>
    <x v="3"/>
    <x v="1"/>
    <x v="1"/>
    <x v="1"/>
    <x v="0"/>
    <x v="1"/>
    <x v="1752"/>
    <x v="174"/>
    <n v="4.3"/>
    <x v="2"/>
    <n v="8.6300000000000008"/>
    <x v="2"/>
    <x v="1"/>
  </r>
  <r>
    <x v="0"/>
    <x v="835"/>
    <x v="3"/>
    <x v="1"/>
    <x v="1"/>
    <x v="1"/>
    <x v="0"/>
    <x v="1"/>
    <x v="1753"/>
    <x v="1738"/>
    <n v="4.3"/>
    <x v="0"/>
    <n v="13.65"/>
    <x v="2"/>
    <x v="1"/>
  </r>
  <r>
    <x v="0"/>
    <x v="851"/>
    <x v="3"/>
    <x v="1"/>
    <x v="1"/>
    <x v="1"/>
    <x v="0"/>
    <x v="1"/>
    <x v="1754"/>
    <x v="1739"/>
    <n v="4.3"/>
    <x v="0"/>
    <n v="15"/>
    <x v="2"/>
    <x v="1"/>
  </r>
  <r>
    <x v="0"/>
    <x v="652"/>
    <x v="11"/>
    <x v="1"/>
    <x v="1"/>
    <x v="1"/>
    <x v="0"/>
    <x v="1"/>
    <x v="1755"/>
    <x v="1740"/>
    <n v="4.3"/>
    <x v="2"/>
    <n v="5.3250000000000002"/>
    <x v="0"/>
    <x v="1"/>
  </r>
  <r>
    <x v="0"/>
    <x v="1129"/>
    <x v="11"/>
    <x v="1"/>
    <x v="1"/>
    <x v="1"/>
    <x v="0"/>
    <x v="1"/>
    <x v="1756"/>
    <x v="1741"/>
    <n v="4.3"/>
    <x v="0"/>
    <n v="12.35"/>
    <x v="2"/>
    <x v="1"/>
  </r>
  <r>
    <x v="0"/>
    <x v="1090"/>
    <x v="11"/>
    <x v="1"/>
    <x v="1"/>
    <x v="1"/>
    <x v="0"/>
    <x v="1"/>
    <x v="1757"/>
    <x v="1742"/>
    <n v="4.3"/>
    <x v="0"/>
    <n v="12.6"/>
    <x v="2"/>
    <x v="1"/>
  </r>
  <r>
    <x v="0"/>
    <x v="24"/>
    <x v="11"/>
    <x v="1"/>
    <x v="1"/>
    <x v="1"/>
    <x v="0"/>
    <x v="1"/>
    <x v="1758"/>
    <x v="1743"/>
    <n v="4.3"/>
    <x v="0"/>
    <n v="16"/>
    <x v="2"/>
    <x v="1"/>
  </r>
  <r>
    <x v="0"/>
    <x v="450"/>
    <x v="11"/>
    <x v="1"/>
    <x v="1"/>
    <x v="1"/>
    <x v="0"/>
    <x v="1"/>
    <x v="1759"/>
    <x v="1744"/>
    <n v="4.3"/>
    <x v="1"/>
    <n v="18.850000000000001"/>
    <x v="2"/>
    <x v="1"/>
  </r>
  <r>
    <x v="0"/>
    <x v="1130"/>
    <x v="2"/>
    <x v="1"/>
    <x v="1"/>
    <x v="1"/>
    <x v="0"/>
    <x v="1"/>
    <x v="1760"/>
    <x v="1745"/>
    <n v="4.3"/>
    <x v="2"/>
    <n v="8.1549999999999994"/>
    <x v="2"/>
    <x v="1"/>
  </r>
  <r>
    <x v="0"/>
    <x v="376"/>
    <x v="2"/>
    <x v="1"/>
    <x v="1"/>
    <x v="1"/>
    <x v="0"/>
    <x v="1"/>
    <x v="1761"/>
    <x v="1746"/>
    <n v="4.3"/>
    <x v="0"/>
    <n v="14.35"/>
    <x v="2"/>
    <x v="1"/>
  </r>
  <r>
    <x v="0"/>
    <x v="710"/>
    <x v="0"/>
    <x v="1"/>
    <x v="1"/>
    <x v="1"/>
    <x v="0"/>
    <x v="1"/>
    <x v="1762"/>
    <x v="1747"/>
    <n v="4.3"/>
    <x v="2"/>
    <n v="6.76"/>
    <x v="2"/>
    <x v="1"/>
  </r>
  <r>
    <x v="0"/>
    <x v="1131"/>
    <x v="0"/>
    <x v="1"/>
    <x v="1"/>
    <x v="1"/>
    <x v="0"/>
    <x v="1"/>
    <x v="20"/>
    <x v="1748"/>
    <n v="4.3"/>
    <x v="2"/>
    <n v="7.72"/>
    <x v="1"/>
    <x v="1"/>
  </r>
  <r>
    <x v="0"/>
    <x v="787"/>
    <x v="0"/>
    <x v="1"/>
    <x v="1"/>
    <x v="1"/>
    <x v="0"/>
    <x v="1"/>
    <x v="1763"/>
    <x v="438"/>
    <n v="4.3"/>
    <x v="0"/>
    <n v="8.9600000000000009"/>
    <x v="2"/>
    <x v="1"/>
  </r>
  <r>
    <x v="0"/>
    <x v="719"/>
    <x v="0"/>
    <x v="1"/>
    <x v="1"/>
    <x v="1"/>
    <x v="0"/>
    <x v="1"/>
    <x v="20"/>
    <x v="1749"/>
    <n v="4.3"/>
    <x v="0"/>
    <n v="11.1"/>
    <x v="1"/>
    <x v="1"/>
  </r>
  <r>
    <x v="0"/>
    <x v="378"/>
    <x v="0"/>
    <x v="1"/>
    <x v="1"/>
    <x v="1"/>
    <x v="0"/>
    <x v="1"/>
    <x v="1764"/>
    <x v="1750"/>
    <n v="4.3"/>
    <x v="0"/>
    <n v="12.35"/>
    <x v="2"/>
    <x v="1"/>
  </r>
  <r>
    <x v="0"/>
    <x v="756"/>
    <x v="0"/>
    <x v="1"/>
    <x v="1"/>
    <x v="1"/>
    <x v="0"/>
    <x v="1"/>
    <x v="1765"/>
    <x v="1751"/>
    <n v="4.3"/>
    <x v="0"/>
    <n v="12.5"/>
    <x v="2"/>
    <x v="1"/>
  </r>
  <r>
    <x v="0"/>
    <x v="314"/>
    <x v="0"/>
    <x v="1"/>
    <x v="1"/>
    <x v="1"/>
    <x v="0"/>
    <x v="1"/>
    <x v="1766"/>
    <x v="1752"/>
    <n v="4.3"/>
    <x v="0"/>
    <n v="14.85"/>
    <x v="2"/>
    <x v="1"/>
  </r>
  <r>
    <x v="0"/>
    <x v="1132"/>
    <x v="0"/>
    <x v="1"/>
    <x v="1"/>
    <x v="1"/>
    <x v="0"/>
    <x v="1"/>
    <x v="1767"/>
    <x v="1753"/>
    <n v="4.3"/>
    <x v="1"/>
    <n v="18.2"/>
    <x v="1"/>
    <x v="1"/>
  </r>
  <r>
    <x v="0"/>
    <x v="109"/>
    <x v="7"/>
    <x v="1"/>
    <x v="1"/>
    <x v="1"/>
    <x v="0"/>
    <x v="1"/>
    <x v="1768"/>
    <x v="1754"/>
    <n v="4.3"/>
    <x v="2"/>
    <n v="5.19"/>
    <x v="2"/>
    <x v="1"/>
  </r>
  <r>
    <x v="0"/>
    <x v="559"/>
    <x v="7"/>
    <x v="1"/>
    <x v="1"/>
    <x v="1"/>
    <x v="0"/>
    <x v="1"/>
    <x v="1769"/>
    <x v="1755"/>
    <n v="4.3"/>
    <x v="2"/>
    <n v="5.3049999999999997"/>
    <x v="2"/>
    <x v="1"/>
  </r>
  <r>
    <x v="0"/>
    <x v="964"/>
    <x v="7"/>
    <x v="1"/>
    <x v="1"/>
    <x v="1"/>
    <x v="0"/>
    <x v="1"/>
    <x v="1770"/>
    <x v="1756"/>
    <n v="4.3"/>
    <x v="0"/>
    <n v="12.35"/>
    <x v="0"/>
    <x v="1"/>
  </r>
  <r>
    <x v="0"/>
    <x v="535"/>
    <x v="7"/>
    <x v="1"/>
    <x v="1"/>
    <x v="1"/>
    <x v="0"/>
    <x v="1"/>
    <x v="1771"/>
    <x v="1757"/>
    <n v="4.3"/>
    <x v="1"/>
    <n v="20.2"/>
    <x v="0"/>
    <x v="1"/>
  </r>
  <r>
    <x v="0"/>
    <x v="1048"/>
    <x v="6"/>
    <x v="1"/>
    <x v="1"/>
    <x v="1"/>
    <x v="0"/>
    <x v="1"/>
    <x v="1772"/>
    <x v="65"/>
    <n v="4.3"/>
    <x v="2"/>
    <n v="5.1749999999999998"/>
    <x v="2"/>
    <x v="1"/>
  </r>
  <r>
    <x v="0"/>
    <x v="1113"/>
    <x v="6"/>
    <x v="1"/>
    <x v="1"/>
    <x v="1"/>
    <x v="0"/>
    <x v="1"/>
    <x v="1773"/>
    <x v="1390"/>
    <n v="4.3"/>
    <x v="2"/>
    <n v="5.7850000000000001"/>
    <x v="2"/>
    <x v="1"/>
  </r>
  <r>
    <x v="0"/>
    <x v="316"/>
    <x v="6"/>
    <x v="1"/>
    <x v="1"/>
    <x v="1"/>
    <x v="0"/>
    <x v="1"/>
    <x v="1774"/>
    <x v="1758"/>
    <n v="4.3"/>
    <x v="0"/>
    <n v="9.6"/>
    <x v="1"/>
    <x v="1"/>
  </r>
  <r>
    <x v="0"/>
    <x v="609"/>
    <x v="6"/>
    <x v="1"/>
    <x v="1"/>
    <x v="1"/>
    <x v="0"/>
    <x v="1"/>
    <x v="1775"/>
    <x v="1759"/>
    <n v="4.3"/>
    <x v="0"/>
    <n v="15.1"/>
    <x v="2"/>
    <x v="1"/>
  </r>
  <r>
    <x v="0"/>
    <x v="721"/>
    <x v="6"/>
    <x v="1"/>
    <x v="1"/>
    <x v="1"/>
    <x v="0"/>
    <x v="1"/>
    <x v="1776"/>
    <x v="1760"/>
    <n v="4.3"/>
    <x v="1"/>
    <n v="17.600000000000001"/>
    <x v="2"/>
    <x v="1"/>
  </r>
  <r>
    <x v="0"/>
    <x v="523"/>
    <x v="4"/>
    <x v="1"/>
    <x v="1"/>
    <x v="1"/>
    <x v="0"/>
    <x v="1"/>
    <x v="1777"/>
    <x v="681"/>
    <n v="4.3"/>
    <x v="2"/>
    <n v="8.26"/>
    <x v="2"/>
    <x v="1"/>
  </r>
  <r>
    <x v="0"/>
    <x v="1133"/>
    <x v="15"/>
    <x v="1"/>
    <x v="1"/>
    <x v="1"/>
    <x v="0"/>
    <x v="1"/>
    <x v="1778"/>
    <x v="1761"/>
    <n v="4.3"/>
    <x v="1"/>
    <n v="17.600000000000001"/>
    <x v="2"/>
    <x v="1"/>
  </r>
  <r>
    <x v="1"/>
    <x v="1134"/>
    <x v="4"/>
    <x v="1"/>
    <x v="1"/>
    <x v="1"/>
    <x v="0"/>
    <x v="1"/>
    <x v="1779"/>
    <x v="1762"/>
    <n v="4.3"/>
    <x v="2"/>
    <n v="6.1349999999999998"/>
    <x v="0"/>
    <x v="1"/>
  </r>
  <r>
    <x v="0"/>
    <x v="80"/>
    <x v="2"/>
    <x v="1"/>
    <x v="1"/>
    <x v="1"/>
    <x v="0"/>
    <x v="1"/>
    <x v="1780"/>
    <x v="1763"/>
    <n v="4.3"/>
    <x v="0"/>
    <n v="11.3"/>
    <x v="2"/>
    <x v="1"/>
  </r>
  <r>
    <x v="0"/>
    <x v="557"/>
    <x v="0"/>
    <x v="1"/>
    <x v="1"/>
    <x v="1"/>
    <x v="0"/>
    <x v="1"/>
    <x v="1781"/>
    <x v="332"/>
    <n v="4.3"/>
    <x v="0"/>
    <n v="13.1"/>
    <x v="2"/>
    <x v="1"/>
  </r>
  <r>
    <x v="1"/>
    <x v="175"/>
    <x v="13"/>
    <x v="7"/>
    <x v="7"/>
    <x v="1"/>
    <x v="0"/>
    <x v="3"/>
    <x v="1782"/>
    <x v="1764"/>
    <n v="4.3"/>
    <x v="0"/>
    <n v="14.35"/>
    <x v="2"/>
    <x v="1"/>
  </r>
  <r>
    <x v="1"/>
    <x v="1135"/>
    <x v="0"/>
    <x v="7"/>
    <x v="7"/>
    <x v="1"/>
    <x v="0"/>
    <x v="3"/>
    <x v="20"/>
    <x v="1765"/>
    <n v="4.3"/>
    <x v="0"/>
    <n v="10"/>
    <x v="1"/>
    <x v="1"/>
  </r>
  <r>
    <x v="1"/>
    <x v="1136"/>
    <x v="0"/>
    <x v="7"/>
    <x v="7"/>
    <x v="1"/>
    <x v="0"/>
    <x v="3"/>
    <x v="1783"/>
    <x v="1766"/>
    <n v="4.3"/>
    <x v="0"/>
    <n v="12.1"/>
    <x v="0"/>
    <x v="1"/>
  </r>
  <r>
    <x v="1"/>
    <x v="1137"/>
    <x v="5"/>
    <x v="7"/>
    <x v="7"/>
    <x v="1"/>
    <x v="0"/>
    <x v="3"/>
    <x v="1784"/>
    <x v="1767"/>
    <n v="4.3"/>
    <x v="1"/>
    <n v="20.2"/>
    <x v="1"/>
    <x v="1"/>
  </r>
  <r>
    <x v="1"/>
    <x v="1011"/>
    <x v="13"/>
    <x v="7"/>
    <x v="7"/>
    <x v="1"/>
    <x v="0"/>
    <x v="3"/>
    <x v="1785"/>
    <x v="1768"/>
    <n v="4.3"/>
    <x v="0"/>
    <n v="14.85"/>
    <x v="2"/>
    <x v="1"/>
  </r>
  <r>
    <x v="1"/>
    <x v="1138"/>
    <x v="13"/>
    <x v="7"/>
    <x v="7"/>
    <x v="1"/>
    <x v="0"/>
    <x v="3"/>
    <x v="1786"/>
    <x v="1769"/>
    <n v="4.3"/>
    <x v="0"/>
    <n v="11.299999999999999"/>
    <x v="2"/>
    <x v="1"/>
  </r>
  <r>
    <x v="1"/>
    <x v="1079"/>
    <x v="13"/>
    <x v="7"/>
    <x v="7"/>
    <x v="1"/>
    <x v="0"/>
    <x v="3"/>
    <x v="1787"/>
    <x v="1770"/>
    <n v="4.3"/>
    <x v="1"/>
    <n v="20"/>
    <x v="2"/>
    <x v="1"/>
  </r>
  <r>
    <x v="1"/>
    <x v="271"/>
    <x v="13"/>
    <x v="7"/>
    <x v="7"/>
    <x v="1"/>
    <x v="0"/>
    <x v="3"/>
    <x v="1788"/>
    <x v="1771"/>
    <n v="4.3"/>
    <x v="0"/>
    <n v="11.650000000000002"/>
    <x v="0"/>
    <x v="1"/>
  </r>
  <r>
    <x v="1"/>
    <x v="656"/>
    <x v="3"/>
    <x v="7"/>
    <x v="7"/>
    <x v="1"/>
    <x v="0"/>
    <x v="3"/>
    <x v="1789"/>
    <x v="1487"/>
    <n v="4.3"/>
    <x v="0"/>
    <n v="15.85"/>
    <x v="2"/>
    <x v="1"/>
  </r>
  <r>
    <x v="1"/>
    <x v="1139"/>
    <x v="3"/>
    <x v="7"/>
    <x v="7"/>
    <x v="1"/>
    <x v="0"/>
    <x v="3"/>
    <x v="1790"/>
    <x v="1772"/>
    <n v="4.3"/>
    <x v="2"/>
    <n v="4.9050000000000002"/>
    <x v="0"/>
    <x v="1"/>
  </r>
  <r>
    <x v="1"/>
    <x v="116"/>
    <x v="3"/>
    <x v="7"/>
    <x v="7"/>
    <x v="1"/>
    <x v="0"/>
    <x v="3"/>
    <x v="1791"/>
    <x v="1773"/>
    <n v="4.3"/>
    <x v="0"/>
    <n v="16.5"/>
    <x v="2"/>
    <x v="1"/>
  </r>
  <r>
    <x v="1"/>
    <x v="1016"/>
    <x v="11"/>
    <x v="7"/>
    <x v="7"/>
    <x v="1"/>
    <x v="0"/>
    <x v="3"/>
    <x v="1792"/>
    <x v="1774"/>
    <n v="4.3"/>
    <x v="0"/>
    <n v="13.35"/>
    <x v="1"/>
    <x v="1"/>
  </r>
  <r>
    <x v="1"/>
    <x v="52"/>
    <x v="11"/>
    <x v="7"/>
    <x v="7"/>
    <x v="1"/>
    <x v="0"/>
    <x v="3"/>
    <x v="1793"/>
    <x v="52"/>
    <n v="4.3"/>
    <x v="0"/>
    <n v="8.93"/>
    <x v="2"/>
    <x v="1"/>
  </r>
  <r>
    <x v="1"/>
    <x v="743"/>
    <x v="2"/>
    <x v="7"/>
    <x v="7"/>
    <x v="1"/>
    <x v="0"/>
    <x v="3"/>
    <x v="1794"/>
    <x v="1775"/>
    <n v="4.3"/>
    <x v="0"/>
    <n v="12.15"/>
    <x v="1"/>
    <x v="1"/>
  </r>
  <r>
    <x v="1"/>
    <x v="403"/>
    <x v="2"/>
    <x v="7"/>
    <x v="7"/>
    <x v="1"/>
    <x v="0"/>
    <x v="3"/>
    <x v="1795"/>
    <x v="1776"/>
    <n v="4.3"/>
    <x v="0"/>
    <n v="9"/>
    <x v="2"/>
    <x v="1"/>
  </r>
  <r>
    <x v="1"/>
    <x v="1140"/>
    <x v="2"/>
    <x v="7"/>
    <x v="7"/>
    <x v="1"/>
    <x v="0"/>
    <x v="3"/>
    <x v="20"/>
    <x v="1777"/>
    <n v="4.3"/>
    <x v="2"/>
    <n v="6.3250000000000002"/>
    <x v="1"/>
    <x v="1"/>
  </r>
  <r>
    <x v="1"/>
    <x v="507"/>
    <x v="0"/>
    <x v="7"/>
    <x v="7"/>
    <x v="1"/>
    <x v="0"/>
    <x v="3"/>
    <x v="1796"/>
    <x v="1778"/>
    <n v="4.3"/>
    <x v="2"/>
    <n v="6.0549999999999997"/>
    <x v="2"/>
    <x v="1"/>
  </r>
  <r>
    <x v="1"/>
    <x v="1141"/>
    <x v="0"/>
    <x v="7"/>
    <x v="7"/>
    <x v="1"/>
    <x v="0"/>
    <x v="3"/>
    <x v="1797"/>
    <x v="1779"/>
    <n v="4.3"/>
    <x v="1"/>
    <n v="18.350000000000001"/>
    <x v="0"/>
    <x v="1"/>
  </r>
  <r>
    <x v="1"/>
    <x v="59"/>
    <x v="0"/>
    <x v="7"/>
    <x v="7"/>
    <x v="1"/>
    <x v="0"/>
    <x v="3"/>
    <x v="1798"/>
    <x v="1780"/>
    <n v="4.3"/>
    <x v="0"/>
    <n v="15.6"/>
    <x v="0"/>
    <x v="1"/>
  </r>
  <r>
    <x v="1"/>
    <x v="444"/>
    <x v="0"/>
    <x v="7"/>
    <x v="7"/>
    <x v="1"/>
    <x v="0"/>
    <x v="3"/>
    <x v="1799"/>
    <x v="1781"/>
    <n v="4.3"/>
    <x v="2"/>
    <n v="8.3000000000000007"/>
    <x v="2"/>
    <x v="1"/>
  </r>
  <r>
    <x v="1"/>
    <x v="1142"/>
    <x v="0"/>
    <x v="7"/>
    <x v="7"/>
    <x v="1"/>
    <x v="0"/>
    <x v="3"/>
    <x v="1800"/>
    <x v="1782"/>
    <n v="4.3"/>
    <x v="0"/>
    <n v="14.15"/>
    <x v="1"/>
    <x v="1"/>
  </r>
  <r>
    <x v="1"/>
    <x v="324"/>
    <x v="0"/>
    <x v="7"/>
    <x v="7"/>
    <x v="1"/>
    <x v="0"/>
    <x v="3"/>
    <x v="1801"/>
    <x v="423"/>
    <n v="4.3"/>
    <x v="1"/>
    <n v="18.2"/>
    <x v="2"/>
    <x v="1"/>
  </r>
  <r>
    <x v="1"/>
    <x v="641"/>
    <x v="0"/>
    <x v="7"/>
    <x v="7"/>
    <x v="1"/>
    <x v="0"/>
    <x v="3"/>
    <x v="1802"/>
    <x v="1120"/>
    <n v="4.3"/>
    <x v="0"/>
    <n v="9.6"/>
    <x v="2"/>
    <x v="1"/>
  </r>
  <r>
    <x v="1"/>
    <x v="12"/>
    <x v="0"/>
    <x v="7"/>
    <x v="7"/>
    <x v="1"/>
    <x v="0"/>
    <x v="3"/>
    <x v="1803"/>
    <x v="1783"/>
    <n v="4.3"/>
    <x v="1"/>
    <n v="17.099999999999998"/>
    <x v="0"/>
    <x v="1"/>
  </r>
  <r>
    <x v="1"/>
    <x v="642"/>
    <x v="0"/>
    <x v="7"/>
    <x v="7"/>
    <x v="1"/>
    <x v="0"/>
    <x v="3"/>
    <x v="1804"/>
    <x v="1784"/>
    <n v="4.3"/>
    <x v="1"/>
    <n v="19.350000000000001"/>
    <x v="1"/>
    <x v="1"/>
  </r>
  <r>
    <x v="1"/>
    <x v="1143"/>
    <x v="9"/>
    <x v="7"/>
    <x v="7"/>
    <x v="1"/>
    <x v="0"/>
    <x v="3"/>
    <x v="1805"/>
    <x v="1785"/>
    <n v="4.3"/>
    <x v="0"/>
    <n v="8.8949999999999996"/>
    <x v="2"/>
    <x v="1"/>
  </r>
  <r>
    <x v="1"/>
    <x v="277"/>
    <x v="1"/>
    <x v="7"/>
    <x v="7"/>
    <x v="1"/>
    <x v="0"/>
    <x v="3"/>
    <x v="1806"/>
    <x v="1786"/>
    <n v="4.3"/>
    <x v="0"/>
    <n v="10.3"/>
    <x v="0"/>
    <x v="1"/>
  </r>
  <r>
    <x v="1"/>
    <x v="31"/>
    <x v="1"/>
    <x v="7"/>
    <x v="7"/>
    <x v="1"/>
    <x v="0"/>
    <x v="3"/>
    <x v="1807"/>
    <x v="1787"/>
    <n v="4.3"/>
    <x v="0"/>
    <n v="14.8"/>
    <x v="1"/>
    <x v="1"/>
  </r>
  <r>
    <x v="1"/>
    <x v="168"/>
    <x v="5"/>
    <x v="7"/>
    <x v="7"/>
    <x v="1"/>
    <x v="0"/>
    <x v="3"/>
    <x v="1808"/>
    <x v="1788"/>
    <n v="4.3"/>
    <x v="1"/>
    <n v="19.099999999999998"/>
    <x v="0"/>
    <x v="1"/>
  </r>
  <r>
    <x v="1"/>
    <x v="332"/>
    <x v="5"/>
    <x v="7"/>
    <x v="7"/>
    <x v="1"/>
    <x v="0"/>
    <x v="3"/>
    <x v="1809"/>
    <x v="1789"/>
    <n v="4.3"/>
    <x v="0"/>
    <n v="16.350000000000001"/>
    <x v="2"/>
    <x v="1"/>
  </r>
  <r>
    <x v="1"/>
    <x v="513"/>
    <x v="5"/>
    <x v="7"/>
    <x v="7"/>
    <x v="1"/>
    <x v="0"/>
    <x v="3"/>
    <x v="1810"/>
    <x v="1790"/>
    <n v="4.3"/>
    <x v="0"/>
    <n v="12.6"/>
    <x v="2"/>
    <x v="1"/>
  </r>
  <r>
    <x v="1"/>
    <x v="250"/>
    <x v="5"/>
    <x v="7"/>
    <x v="7"/>
    <x v="1"/>
    <x v="0"/>
    <x v="3"/>
    <x v="1811"/>
    <x v="1791"/>
    <n v="4.3"/>
    <x v="0"/>
    <n v="9.6"/>
    <x v="2"/>
    <x v="1"/>
  </r>
  <r>
    <x v="1"/>
    <x v="65"/>
    <x v="5"/>
    <x v="7"/>
    <x v="7"/>
    <x v="1"/>
    <x v="0"/>
    <x v="3"/>
    <x v="1812"/>
    <x v="1792"/>
    <n v="4.3"/>
    <x v="0"/>
    <n v="9.1950000000000003"/>
    <x v="2"/>
    <x v="1"/>
  </r>
  <r>
    <x v="1"/>
    <x v="1053"/>
    <x v="7"/>
    <x v="7"/>
    <x v="7"/>
    <x v="1"/>
    <x v="0"/>
    <x v="3"/>
    <x v="1813"/>
    <x v="1793"/>
    <n v="4.3"/>
    <x v="0"/>
    <n v="15.1"/>
    <x v="2"/>
    <x v="1"/>
  </r>
  <r>
    <x v="1"/>
    <x v="1144"/>
    <x v="7"/>
    <x v="7"/>
    <x v="7"/>
    <x v="1"/>
    <x v="0"/>
    <x v="3"/>
    <x v="1814"/>
    <x v="1794"/>
    <n v="4.3"/>
    <x v="0"/>
    <n v="10.1"/>
    <x v="1"/>
    <x v="1"/>
  </r>
  <r>
    <x v="1"/>
    <x v="104"/>
    <x v="7"/>
    <x v="7"/>
    <x v="7"/>
    <x v="1"/>
    <x v="0"/>
    <x v="3"/>
    <x v="1815"/>
    <x v="1795"/>
    <n v="4.3"/>
    <x v="1"/>
    <n v="17.5"/>
    <x v="1"/>
    <x v="1"/>
  </r>
  <r>
    <x v="1"/>
    <x v="848"/>
    <x v="7"/>
    <x v="7"/>
    <x v="7"/>
    <x v="1"/>
    <x v="0"/>
    <x v="3"/>
    <x v="1816"/>
    <x v="1012"/>
    <n v="4.3"/>
    <x v="0"/>
    <n v="15.2"/>
    <x v="2"/>
    <x v="1"/>
  </r>
  <r>
    <x v="1"/>
    <x v="280"/>
    <x v="7"/>
    <x v="7"/>
    <x v="7"/>
    <x v="1"/>
    <x v="0"/>
    <x v="3"/>
    <x v="1817"/>
    <x v="1796"/>
    <n v="4.3"/>
    <x v="0"/>
    <n v="14.799999999999999"/>
    <x v="2"/>
    <x v="1"/>
  </r>
  <r>
    <x v="1"/>
    <x v="194"/>
    <x v="7"/>
    <x v="7"/>
    <x v="7"/>
    <x v="1"/>
    <x v="0"/>
    <x v="3"/>
    <x v="1818"/>
    <x v="1797"/>
    <n v="4.3"/>
    <x v="1"/>
    <n v="21.25"/>
    <x v="1"/>
    <x v="1"/>
  </r>
  <r>
    <x v="1"/>
    <x v="127"/>
    <x v="7"/>
    <x v="7"/>
    <x v="7"/>
    <x v="1"/>
    <x v="0"/>
    <x v="3"/>
    <x v="1819"/>
    <x v="1798"/>
    <n v="4.3"/>
    <x v="0"/>
    <n v="16.350000000000001"/>
    <x v="2"/>
    <x v="1"/>
  </r>
  <r>
    <x v="1"/>
    <x v="924"/>
    <x v="7"/>
    <x v="7"/>
    <x v="7"/>
    <x v="1"/>
    <x v="0"/>
    <x v="3"/>
    <x v="1820"/>
    <x v="1799"/>
    <n v="4.3"/>
    <x v="0"/>
    <n v="12.5"/>
    <x v="2"/>
    <x v="1"/>
  </r>
  <r>
    <x v="1"/>
    <x v="1145"/>
    <x v="10"/>
    <x v="7"/>
    <x v="7"/>
    <x v="1"/>
    <x v="0"/>
    <x v="3"/>
    <x v="1821"/>
    <x v="1800"/>
    <n v="4.3"/>
    <x v="0"/>
    <n v="14.5"/>
    <x v="1"/>
    <x v="1"/>
  </r>
  <r>
    <x v="1"/>
    <x v="1146"/>
    <x v="6"/>
    <x v="7"/>
    <x v="7"/>
    <x v="1"/>
    <x v="0"/>
    <x v="3"/>
    <x v="1822"/>
    <x v="1801"/>
    <n v="4.3"/>
    <x v="1"/>
    <n v="18.7"/>
    <x v="2"/>
    <x v="1"/>
  </r>
  <r>
    <x v="1"/>
    <x v="1147"/>
    <x v="6"/>
    <x v="7"/>
    <x v="7"/>
    <x v="1"/>
    <x v="0"/>
    <x v="3"/>
    <x v="1823"/>
    <x v="1802"/>
    <n v="4.3"/>
    <x v="0"/>
    <n v="11.5"/>
    <x v="0"/>
    <x v="1"/>
  </r>
  <r>
    <x v="1"/>
    <x v="1117"/>
    <x v="4"/>
    <x v="7"/>
    <x v="7"/>
    <x v="1"/>
    <x v="0"/>
    <x v="3"/>
    <x v="1824"/>
    <x v="1803"/>
    <n v="4.3"/>
    <x v="2"/>
    <n v="6.1349999999999989"/>
    <x v="2"/>
    <x v="1"/>
  </r>
  <r>
    <x v="1"/>
    <x v="148"/>
    <x v="4"/>
    <x v="7"/>
    <x v="7"/>
    <x v="1"/>
    <x v="0"/>
    <x v="3"/>
    <x v="1825"/>
    <x v="1804"/>
    <n v="4.3"/>
    <x v="0"/>
    <n v="15.35"/>
    <x v="2"/>
    <x v="1"/>
  </r>
  <r>
    <x v="1"/>
    <x v="996"/>
    <x v="4"/>
    <x v="7"/>
    <x v="7"/>
    <x v="1"/>
    <x v="0"/>
    <x v="3"/>
    <x v="1826"/>
    <x v="1805"/>
    <n v="4.3"/>
    <x v="0"/>
    <n v="16.100000000000001"/>
    <x v="1"/>
    <x v="1"/>
  </r>
  <r>
    <x v="1"/>
    <x v="1040"/>
    <x v="4"/>
    <x v="7"/>
    <x v="7"/>
    <x v="1"/>
    <x v="0"/>
    <x v="3"/>
    <x v="1827"/>
    <x v="759"/>
    <n v="4.3"/>
    <x v="1"/>
    <n v="17.25"/>
    <x v="2"/>
    <x v="1"/>
  </r>
  <r>
    <x v="1"/>
    <x v="306"/>
    <x v="4"/>
    <x v="7"/>
    <x v="7"/>
    <x v="1"/>
    <x v="0"/>
    <x v="3"/>
    <x v="1828"/>
    <x v="1806"/>
    <n v="4.3"/>
    <x v="0"/>
    <n v="11.8"/>
    <x v="0"/>
    <x v="1"/>
  </r>
  <r>
    <x v="0"/>
    <x v="1148"/>
    <x v="8"/>
    <x v="7"/>
    <x v="7"/>
    <x v="1"/>
    <x v="0"/>
    <x v="3"/>
    <x v="1829"/>
    <x v="1807"/>
    <n v="4.3"/>
    <x v="2"/>
    <n v="6.5750000000000002"/>
    <x v="2"/>
    <x v="1"/>
  </r>
  <r>
    <x v="0"/>
    <x v="887"/>
    <x v="8"/>
    <x v="7"/>
    <x v="7"/>
    <x v="1"/>
    <x v="0"/>
    <x v="3"/>
    <x v="1830"/>
    <x v="377"/>
    <n v="4.3"/>
    <x v="0"/>
    <n v="14.8"/>
    <x v="2"/>
    <x v="1"/>
  </r>
  <r>
    <x v="0"/>
    <x v="934"/>
    <x v="8"/>
    <x v="7"/>
    <x v="7"/>
    <x v="1"/>
    <x v="0"/>
    <x v="3"/>
    <x v="1831"/>
    <x v="1808"/>
    <n v="4.3"/>
    <x v="0"/>
    <n v="9.6"/>
    <x v="1"/>
    <x v="1"/>
  </r>
  <r>
    <x v="0"/>
    <x v="111"/>
    <x v="3"/>
    <x v="7"/>
    <x v="7"/>
    <x v="1"/>
    <x v="0"/>
    <x v="3"/>
    <x v="20"/>
    <x v="1809"/>
    <n v="4.3"/>
    <x v="0"/>
    <n v="16.75"/>
    <x v="1"/>
    <x v="1"/>
  </r>
  <r>
    <x v="0"/>
    <x v="726"/>
    <x v="3"/>
    <x v="7"/>
    <x v="7"/>
    <x v="1"/>
    <x v="0"/>
    <x v="3"/>
    <x v="1832"/>
    <x v="1810"/>
    <n v="4.3"/>
    <x v="1"/>
    <n v="20.25"/>
    <x v="1"/>
    <x v="1"/>
  </r>
  <r>
    <x v="0"/>
    <x v="1073"/>
    <x v="2"/>
    <x v="7"/>
    <x v="7"/>
    <x v="1"/>
    <x v="0"/>
    <x v="3"/>
    <x v="1833"/>
    <x v="1811"/>
    <n v="4.3"/>
    <x v="2"/>
    <n v="8.39"/>
    <x v="1"/>
    <x v="1"/>
  </r>
  <r>
    <x v="0"/>
    <x v="956"/>
    <x v="2"/>
    <x v="7"/>
    <x v="7"/>
    <x v="1"/>
    <x v="0"/>
    <x v="3"/>
    <x v="1834"/>
    <x v="1812"/>
    <n v="4.3"/>
    <x v="2"/>
    <n v="6.7649999999999988"/>
    <x v="2"/>
    <x v="1"/>
  </r>
  <r>
    <x v="0"/>
    <x v="629"/>
    <x v="0"/>
    <x v="7"/>
    <x v="7"/>
    <x v="1"/>
    <x v="0"/>
    <x v="3"/>
    <x v="1835"/>
    <x v="1155"/>
    <n v="4.3"/>
    <x v="0"/>
    <n v="11.85"/>
    <x v="2"/>
    <x v="1"/>
  </r>
  <r>
    <x v="0"/>
    <x v="962"/>
    <x v="0"/>
    <x v="7"/>
    <x v="7"/>
    <x v="1"/>
    <x v="0"/>
    <x v="3"/>
    <x v="1836"/>
    <x v="1344"/>
    <n v="4.3"/>
    <x v="0"/>
    <n v="15.1"/>
    <x v="2"/>
    <x v="1"/>
  </r>
  <r>
    <x v="0"/>
    <x v="1149"/>
    <x v="0"/>
    <x v="7"/>
    <x v="7"/>
    <x v="1"/>
    <x v="0"/>
    <x v="3"/>
    <x v="1837"/>
    <x v="1813"/>
    <n v="4.3"/>
    <x v="2"/>
    <n v="5.7850000000000001"/>
    <x v="2"/>
    <x v="1"/>
  </r>
  <r>
    <x v="0"/>
    <x v="1150"/>
    <x v="7"/>
    <x v="7"/>
    <x v="7"/>
    <x v="1"/>
    <x v="0"/>
    <x v="3"/>
    <x v="1838"/>
    <x v="1814"/>
    <n v="4.3"/>
    <x v="1"/>
    <n v="19.25"/>
    <x v="1"/>
    <x v="1"/>
  </r>
  <r>
    <x v="0"/>
    <x v="1151"/>
    <x v="7"/>
    <x v="7"/>
    <x v="7"/>
    <x v="1"/>
    <x v="0"/>
    <x v="3"/>
    <x v="1839"/>
    <x v="1815"/>
    <n v="4.3"/>
    <x v="2"/>
    <n v="6.1749999999999998"/>
    <x v="0"/>
    <x v="1"/>
  </r>
  <r>
    <x v="0"/>
    <x v="1152"/>
    <x v="6"/>
    <x v="7"/>
    <x v="7"/>
    <x v="1"/>
    <x v="0"/>
    <x v="3"/>
    <x v="1840"/>
    <x v="1816"/>
    <n v="4.3"/>
    <x v="0"/>
    <n v="8.8949999999999996"/>
    <x v="2"/>
    <x v="1"/>
  </r>
  <r>
    <x v="0"/>
    <x v="790"/>
    <x v="6"/>
    <x v="7"/>
    <x v="7"/>
    <x v="1"/>
    <x v="0"/>
    <x v="3"/>
    <x v="1841"/>
    <x v="1817"/>
    <n v="4.3"/>
    <x v="0"/>
    <n v="13.65"/>
    <x v="1"/>
    <x v="1"/>
  </r>
  <r>
    <x v="0"/>
    <x v="1153"/>
    <x v="6"/>
    <x v="7"/>
    <x v="7"/>
    <x v="1"/>
    <x v="0"/>
    <x v="3"/>
    <x v="1842"/>
    <x v="1818"/>
    <n v="4.3"/>
    <x v="1"/>
    <n v="17.599999999999998"/>
    <x v="2"/>
    <x v="1"/>
  </r>
  <r>
    <x v="0"/>
    <x v="1115"/>
    <x v="4"/>
    <x v="7"/>
    <x v="7"/>
    <x v="1"/>
    <x v="0"/>
    <x v="3"/>
    <x v="1843"/>
    <x v="1819"/>
    <n v="4.3"/>
    <x v="0"/>
    <n v="8.85"/>
    <x v="0"/>
    <x v="1"/>
  </r>
  <r>
    <x v="1"/>
    <x v="275"/>
    <x v="0"/>
    <x v="3"/>
    <x v="3"/>
    <x v="1"/>
    <x v="2"/>
    <x v="0"/>
    <x v="1844"/>
    <x v="1820"/>
    <n v="4.2"/>
    <x v="0"/>
    <n v="16.350000000000001"/>
    <x v="2"/>
    <x v="1"/>
  </r>
  <r>
    <x v="0"/>
    <x v="1154"/>
    <x v="6"/>
    <x v="3"/>
    <x v="3"/>
    <x v="1"/>
    <x v="2"/>
    <x v="0"/>
    <x v="1845"/>
    <x v="1821"/>
    <n v="4.2"/>
    <x v="1"/>
    <n v="18.850000000000001"/>
    <x v="0"/>
    <x v="1"/>
  </r>
  <r>
    <x v="1"/>
    <x v="945"/>
    <x v="1"/>
    <x v="1"/>
    <x v="1"/>
    <x v="1"/>
    <x v="0"/>
    <x v="1"/>
    <x v="1846"/>
    <x v="1822"/>
    <n v="4.2"/>
    <x v="1"/>
    <n v="18.600000000000001"/>
    <x v="2"/>
    <x v="1"/>
  </r>
  <r>
    <x v="1"/>
    <x v="70"/>
    <x v="7"/>
    <x v="3"/>
    <x v="3"/>
    <x v="1"/>
    <x v="2"/>
    <x v="0"/>
    <x v="1847"/>
    <x v="1823"/>
    <n v="4.2"/>
    <x v="0"/>
    <n v="9.8000000000000007"/>
    <x v="1"/>
    <x v="1"/>
  </r>
  <r>
    <x v="1"/>
    <x v="1155"/>
    <x v="2"/>
    <x v="3"/>
    <x v="3"/>
    <x v="1"/>
    <x v="2"/>
    <x v="0"/>
    <x v="1848"/>
    <x v="1824"/>
    <n v="4.2"/>
    <x v="0"/>
    <n v="10.195"/>
    <x v="0"/>
    <x v="1"/>
  </r>
  <r>
    <x v="0"/>
    <x v="1156"/>
    <x v="6"/>
    <x v="2"/>
    <x v="2"/>
    <x v="0"/>
    <x v="1"/>
    <x v="0"/>
    <x v="1849"/>
    <x v="1825"/>
    <n v="4.2"/>
    <x v="2"/>
    <n v="6.3049999999999997"/>
    <x v="0"/>
    <x v="1"/>
  </r>
  <r>
    <x v="0"/>
    <x v="558"/>
    <x v="7"/>
    <x v="7"/>
    <x v="9"/>
    <x v="0"/>
    <x v="1"/>
    <x v="2"/>
    <x v="1850"/>
    <x v="1826"/>
    <n v="4.2"/>
    <x v="2"/>
    <n v="6.69"/>
    <x v="2"/>
    <x v="1"/>
  </r>
  <r>
    <x v="1"/>
    <x v="284"/>
    <x v="4"/>
    <x v="4"/>
    <x v="4"/>
    <x v="2"/>
    <x v="1"/>
    <x v="0"/>
    <x v="1851"/>
    <x v="1827"/>
    <n v="4.2"/>
    <x v="0"/>
    <n v="12.65"/>
    <x v="2"/>
    <x v="1"/>
  </r>
  <r>
    <x v="1"/>
    <x v="1069"/>
    <x v="4"/>
    <x v="2"/>
    <x v="2"/>
    <x v="0"/>
    <x v="1"/>
    <x v="0"/>
    <x v="1852"/>
    <x v="1731"/>
    <n v="4.2"/>
    <x v="0"/>
    <n v="14.15"/>
    <x v="0"/>
    <x v="1"/>
  </r>
  <r>
    <x v="1"/>
    <x v="5"/>
    <x v="2"/>
    <x v="6"/>
    <x v="6"/>
    <x v="1"/>
    <x v="1"/>
    <x v="2"/>
    <x v="1853"/>
    <x v="1018"/>
    <n v="4.2"/>
    <x v="0"/>
    <n v="8.89"/>
    <x v="1"/>
    <x v="1"/>
  </r>
  <r>
    <x v="1"/>
    <x v="65"/>
    <x v="5"/>
    <x v="5"/>
    <x v="5"/>
    <x v="2"/>
    <x v="1"/>
    <x v="0"/>
    <x v="1854"/>
    <x v="1828"/>
    <n v="4.2"/>
    <x v="0"/>
    <n v="9.1950000000000003"/>
    <x v="2"/>
    <x v="1"/>
  </r>
  <r>
    <x v="0"/>
    <x v="852"/>
    <x v="2"/>
    <x v="8"/>
    <x v="8"/>
    <x v="2"/>
    <x v="1"/>
    <x v="0"/>
    <x v="20"/>
    <x v="1829"/>
    <n v="4.2"/>
    <x v="0"/>
    <n v="14"/>
    <x v="1"/>
    <x v="1"/>
  </r>
  <r>
    <x v="0"/>
    <x v="982"/>
    <x v="6"/>
    <x v="3"/>
    <x v="3"/>
    <x v="1"/>
    <x v="2"/>
    <x v="0"/>
    <x v="1855"/>
    <x v="1830"/>
    <n v="4.2"/>
    <x v="0"/>
    <n v="14"/>
    <x v="2"/>
    <x v="1"/>
  </r>
  <r>
    <x v="1"/>
    <x v="1157"/>
    <x v="1"/>
    <x v="7"/>
    <x v="9"/>
    <x v="0"/>
    <x v="1"/>
    <x v="2"/>
    <x v="1856"/>
    <x v="1831"/>
    <n v="4.2"/>
    <x v="0"/>
    <n v="10"/>
    <x v="0"/>
    <x v="1"/>
  </r>
  <r>
    <x v="0"/>
    <x v="761"/>
    <x v="6"/>
    <x v="1"/>
    <x v="1"/>
    <x v="1"/>
    <x v="0"/>
    <x v="1"/>
    <x v="1857"/>
    <x v="1832"/>
    <n v="4.2"/>
    <x v="0"/>
    <n v="11.35"/>
    <x v="2"/>
    <x v="1"/>
  </r>
  <r>
    <x v="0"/>
    <x v="629"/>
    <x v="0"/>
    <x v="4"/>
    <x v="4"/>
    <x v="2"/>
    <x v="1"/>
    <x v="0"/>
    <x v="1858"/>
    <x v="1203"/>
    <n v="4.2"/>
    <x v="0"/>
    <n v="11.85"/>
    <x v="2"/>
    <x v="1"/>
  </r>
  <r>
    <x v="1"/>
    <x v="154"/>
    <x v="11"/>
    <x v="8"/>
    <x v="8"/>
    <x v="2"/>
    <x v="1"/>
    <x v="0"/>
    <x v="1859"/>
    <x v="1833"/>
    <n v="4.2"/>
    <x v="0"/>
    <n v="13.8"/>
    <x v="2"/>
    <x v="1"/>
  </r>
  <r>
    <x v="0"/>
    <x v="1158"/>
    <x v="6"/>
    <x v="5"/>
    <x v="5"/>
    <x v="2"/>
    <x v="1"/>
    <x v="0"/>
    <x v="20"/>
    <x v="1834"/>
    <n v="4.2"/>
    <x v="2"/>
    <n v="5.78"/>
    <x v="1"/>
    <x v="1"/>
  </r>
  <r>
    <x v="1"/>
    <x v="1159"/>
    <x v="11"/>
    <x v="8"/>
    <x v="8"/>
    <x v="2"/>
    <x v="1"/>
    <x v="0"/>
    <x v="1860"/>
    <x v="1835"/>
    <n v="4.2"/>
    <x v="0"/>
    <n v="14.1"/>
    <x v="2"/>
    <x v="1"/>
  </r>
  <r>
    <x v="0"/>
    <x v="1160"/>
    <x v="7"/>
    <x v="4"/>
    <x v="4"/>
    <x v="2"/>
    <x v="1"/>
    <x v="0"/>
    <x v="1861"/>
    <x v="1836"/>
    <n v="4.2"/>
    <x v="1"/>
    <n v="17.600000000000001"/>
    <x v="2"/>
    <x v="1"/>
  </r>
  <r>
    <x v="1"/>
    <x v="1161"/>
    <x v="2"/>
    <x v="3"/>
    <x v="3"/>
    <x v="1"/>
    <x v="2"/>
    <x v="0"/>
    <x v="1862"/>
    <x v="1482"/>
    <n v="4.2"/>
    <x v="1"/>
    <n v="17.600000000000001"/>
    <x v="2"/>
    <x v="1"/>
  </r>
  <r>
    <x v="1"/>
    <x v="1162"/>
    <x v="9"/>
    <x v="5"/>
    <x v="5"/>
    <x v="2"/>
    <x v="1"/>
    <x v="0"/>
    <x v="1863"/>
    <x v="1837"/>
    <n v="4.2"/>
    <x v="0"/>
    <n v="15.75"/>
    <x v="0"/>
    <x v="1"/>
  </r>
  <r>
    <x v="1"/>
    <x v="25"/>
    <x v="2"/>
    <x v="4"/>
    <x v="4"/>
    <x v="2"/>
    <x v="1"/>
    <x v="0"/>
    <x v="1864"/>
    <x v="1195"/>
    <n v="4.2"/>
    <x v="0"/>
    <n v="13.35"/>
    <x v="0"/>
    <x v="1"/>
  </r>
  <r>
    <x v="0"/>
    <x v="547"/>
    <x v="12"/>
    <x v="5"/>
    <x v="5"/>
    <x v="2"/>
    <x v="1"/>
    <x v="0"/>
    <x v="1865"/>
    <x v="1838"/>
    <n v="4.2"/>
    <x v="2"/>
    <n v="7.8949999999999996"/>
    <x v="0"/>
    <x v="1"/>
  </r>
  <r>
    <x v="1"/>
    <x v="1163"/>
    <x v="6"/>
    <x v="7"/>
    <x v="9"/>
    <x v="0"/>
    <x v="1"/>
    <x v="2"/>
    <x v="1866"/>
    <x v="1839"/>
    <n v="4.2"/>
    <x v="1"/>
    <n v="18.75"/>
    <x v="2"/>
    <x v="1"/>
  </r>
  <r>
    <x v="0"/>
    <x v="998"/>
    <x v="8"/>
    <x v="4"/>
    <x v="4"/>
    <x v="2"/>
    <x v="1"/>
    <x v="0"/>
    <x v="1867"/>
    <x v="1621"/>
    <n v="4.2"/>
    <x v="0"/>
    <n v="14.5"/>
    <x v="2"/>
    <x v="1"/>
  </r>
  <r>
    <x v="1"/>
    <x v="633"/>
    <x v="11"/>
    <x v="2"/>
    <x v="2"/>
    <x v="0"/>
    <x v="1"/>
    <x v="0"/>
    <x v="1868"/>
    <x v="1840"/>
    <n v="4.2"/>
    <x v="2"/>
    <n v="7.0750000000000002"/>
    <x v="2"/>
    <x v="1"/>
  </r>
  <r>
    <x v="1"/>
    <x v="489"/>
    <x v="1"/>
    <x v="7"/>
    <x v="9"/>
    <x v="0"/>
    <x v="1"/>
    <x v="2"/>
    <x v="1869"/>
    <x v="1841"/>
    <n v="4.2"/>
    <x v="1"/>
    <n v="18.350000000000001"/>
    <x v="2"/>
    <x v="1"/>
  </r>
  <r>
    <x v="1"/>
    <x v="428"/>
    <x v="13"/>
    <x v="7"/>
    <x v="9"/>
    <x v="0"/>
    <x v="1"/>
    <x v="2"/>
    <x v="1870"/>
    <x v="1842"/>
    <n v="4.2"/>
    <x v="2"/>
    <n v="6.8"/>
    <x v="2"/>
    <x v="1"/>
  </r>
  <r>
    <x v="0"/>
    <x v="1164"/>
    <x v="15"/>
    <x v="8"/>
    <x v="8"/>
    <x v="2"/>
    <x v="1"/>
    <x v="0"/>
    <x v="1871"/>
    <x v="1843"/>
    <n v="4.2"/>
    <x v="0"/>
    <n v="10.195"/>
    <x v="1"/>
    <x v="1"/>
  </r>
  <r>
    <x v="1"/>
    <x v="405"/>
    <x v="11"/>
    <x v="4"/>
    <x v="4"/>
    <x v="2"/>
    <x v="1"/>
    <x v="0"/>
    <x v="1872"/>
    <x v="1844"/>
    <n v="4.2"/>
    <x v="2"/>
    <n v="7.9349999999999996"/>
    <x v="1"/>
    <x v="1"/>
  </r>
  <r>
    <x v="0"/>
    <x v="918"/>
    <x v="11"/>
    <x v="0"/>
    <x v="0"/>
    <x v="0"/>
    <x v="0"/>
    <x v="0"/>
    <x v="1873"/>
    <x v="1845"/>
    <n v="4.2"/>
    <x v="1"/>
    <n v="20.7"/>
    <x v="2"/>
    <x v="1"/>
  </r>
  <r>
    <x v="1"/>
    <x v="1165"/>
    <x v="0"/>
    <x v="2"/>
    <x v="2"/>
    <x v="0"/>
    <x v="1"/>
    <x v="0"/>
    <x v="1874"/>
    <x v="1846"/>
    <n v="4.2"/>
    <x v="0"/>
    <n v="12.85"/>
    <x v="1"/>
    <x v="1"/>
  </r>
  <r>
    <x v="1"/>
    <x v="1166"/>
    <x v="11"/>
    <x v="3"/>
    <x v="3"/>
    <x v="1"/>
    <x v="2"/>
    <x v="0"/>
    <x v="20"/>
    <x v="1847"/>
    <n v="4.2"/>
    <x v="2"/>
    <n v="8.7750000000000004"/>
    <x v="1"/>
    <x v="1"/>
  </r>
  <r>
    <x v="1"/>
    <x v="1167"/>
    <x v="11"/>
    <x v="7"/>
    <x v="7"/>
    <x v="1"/>
    <x v="0"/>
    <x v="3"/>
    <x v="1875"/>
    <x v="1848"/>
    <n v="4.2"/>
    <x v="1"/>
    <n v="20.350000000000001"/>
    <x v="2"/>
    <x v="1"/>
  </r>
  <r>
    <x v="0"/>
    <x v="610"/>
    <x v="6"/>
    <x v="0"/>
    <x v="0"/>
    <x v="0"/>
    <x v="0"/>
    <x v="0"/>
    <x v="1876"/>
    <x v="1849"/>
    <n v="4.2"/>
    <x v="0"/>
    <n v="15.15"/>
    <x v="1"/>
    <x v="1"/>
  </r>
  <r>
    <x v="1"/>
    <x v="156"/>
    <x v="2"/>
    <x v="2"/>
    <x v="2"/>
    <x v="0"/>
    <x v="1"/>
    <x v="0"/>
    <x v="1877"/>
    <x v="1182"/>
    <n v="4.2"/>
    <x v="0"/>
    <n v="14.3"/>
    <x v="0"/>
    <x v="1"/>
  </r>
  <r>
    <x v="1"/>
    <x v="1116"/>
    <x v="6"/>
    <x v="6"/>
    <x v="6"/>
    <x v="1"/>
    <x v="1"/>
    <x v="2"/>
    <x v="1878"/>
    <x v="1850"/>
    <n v="4.2"/>
    <x v="0"/>
    <n v="14.15"/>
    <x v="2"/>
    <x v="1"/>
  </r>
  <r>
    <x v="1"/>
    <x v="423"/>
    <x v="13"/>
    <x v="1"/>
    <x v="1"/>
    <x v="1"/>
    <x v="0"/>
    <x v="1"/>
    <x v="20"/>
    <x v="1851"/>
    <n v="4.2"/>
    <x v="0"/>
    <n v="9.1950000000000003"/>
    <x v="1"/>
    <x v="1"/>
  </r>
  <r>
    <x v="0"/>
    <x v="230"/>
    <x v="0"/>
    <x v="1"/>
    <x v="1"/>
    <x v="1"/>
    <x v="0"/>
    <x v="1"/>
    <x v="1879"/>
    <x v="1852"/>
    <n v="4.2"/>
    <x v="0"/>
    <n v="11.35"/>
    <x v="2"/>
    <x v="1"/>
  </r>
  <r>
    <x v="0"/>
    <x v="1168"/>
    <x v="13"/>
    <x v="3"/>
    <x v="3"/>
    <x v="1"/>
    <x v="2"/>
    <x v="0"/>
    <x v="1880"/>
    <x v="1853"/>
    <n v="4.2"/>
    <x v="1"/>
    <n v="19.350000000000001"/>
    <x v="2"/>
    <x v="1"/>
  </r>
  <r>
    <x v="0"/>
    <x v="1169"/>
    <x v="3"/>
    <x v="7"/>
    <x v="9"/>
    <x v="0"/>
    <x v="1"/>
    <x v="2"/>
    <x v="20"/>
    <x v="660"/>
    <n v="4.2"/>
    <x v="1"/>
    <n v="19.5"/>
    <x v="1"/>
    <x v="1"/>
  </r>
  <r>
    <x v="0"/>
    <x v="1170"/>
    <x v="0"/>
    <x v="0"/>
    <x v="0"/>
    <x v="0"/>
    <x v="0"/>
    <x v="0"/>
    <x v="1881"/>
    <x v="1854"/>
    <n v="4.2"/>
    <x v="0"/>
    <n v="9.5"/>
    <x v="2"/>
    <x v="1"/>
  </r>
  <r>
    <x v="1"/>
    <x v="430"/>
    <x v="6"/>
    <x v="7"/>
    <x v="9"/>
    <x v="0"/>
    <x v="1"/>
    <x v="2"/>
    <x v="1882"/>
    <x v="1855"/>
    <n v="4.2"/>
    <x v="0"/>
    <n v="9.6950000000000003"/>
    <x v="2"/>
    <x v="1"/>
  </r>
  <r>
    <x v="1"/>
    <x v="11"/>
    <x v="1"/>
    <x v="2"/>
    <x v="2"/>
    <x v="0"/>
    <x v="1"/>
    <x v="0"/>
    <x v="1883"/>
    <x v="1856"/>
    <n v="4.2"/>
    <x v="1"/>
    <n v="18.850000000000001"/>
    <x v="2"/>
    <x v="1"/>
  </r>
  <r>
    <x v="1"/>
    <x v="256"/>
    <x v="6"/>
    <x v="7"/>
    <x v="7"/>
    <x v="1"/>
    <x v="0"/>
    <x v="3"/>
    <x v="1884"/>
    <x v="1748"/>
    <n v="4.2"/>
    <x v="1"/>
    <n v="20.349999999999998"/>
    <x v="2"/>
    <x v="1"/>
  </r>
  <r>
    <x v="1"/>
    <x v="1119"/>
    <x v="0"/>
    <x v="8"/>
    <x v="8"/>
    <x v="2"/>
    <x v="1"/>
    <x v="0"/>
    <x v="1885"/>
    <x v="1857"/>
    <n v="4.2"/>
    <x v="2"/>
    <n v="7.4749999999999996"/>
    <x v="0"/>
    <x v="1"/>
  </r>
  <r>
    <x v="1"/>
    <x v="169"/>
    <x v="5"/>
    <x v="2"/>
    <x v="2"/>
    <x v="0"/>
    <x v="1"/>
    <x v="0"/>
    <x v="1886"/>
    <x v="1858"/>
    <n v="4.2"/>
    <x v="1"/>
    <n v="19.75"/>
    <x v="1"/>
    <x v="1"/>
  </r>
  <r>
    <x v="1"/>
    <x v="690"/>
    <x v="0"/>
    <x v="5"/>
    <x v="5"/>
    <x v="2"/>
    <x v="0"/>
    <x v="0"/>
    <x v="1887"/>
    <x v="1626"/>
    <n v="4.2"/>
    <x v="0"/>
    <n v="11.1"/>
    <x v="0"/>
    <x v="1"/>
  </r>
  <r>
    <x v="1"/>
    <x v="1171"/>
    <x v="11"/>
    <x v="0"/>
    <x v="0"/>
    <x v="0"/>
    <x v="0"/>
    <x v="0"/>
    <x v="1888"/>
    <x v="1859"/>
    <n v="4.2"/>
    <x v="2"/>
    <n v="8.2100000000000009"/>
    <x v="2"/>
    <x v="1"/>
  </r>
  <r>
    <x v="0"/>
    <x v="581"/>
    <x v="7"/>
    <x v="0"/>
    <x v="0"/>
    <x v="0"/>
    <x v="0"/>
    <x v="0"/>
    <x v="1889"/>
    <x v="1860"/>
    <n v="4.2"/>
    <x v="0"/>
    <n v="12.8"/>
    <x v="1"/>
    <x v="1"/>
  </r>
  <r>
    <x v="1"/>
    <x v="704"/>
    <x v="5"/>
    <x v="7"/>
    <x v="9"/>
    <x v="0"/>
    <x v="1"/>
    <x v="2"/>
    <x v="1890"/>
    <x v="1861"/>
    <n v="4.2"/>
    <x v="1"/>
    <n v="19.600000000000001"/>
    <x v="0"/>
    <x v="1"/>
  </r>
  <r>
    <x v="1"/>
    <x v="1172"/>
    <x v="3"/>
    <x v="2"/>
    <x v="2"/>
    <x v="0"/>
    <x v="1"/>
    <x v="0"/>
    <x v="1891"/>
    <x v="1862"/>
    <n v="4.2"/>
    <x v="0"/>
    <n v="13.8"/>
    <x v="1"/>
    <x v="1"/>
  </r>
  <r>
    <x v="1"/>
    <x v="233"/>
    <x v="13"/>
    <x v="2"/>
    <x v="2"/>
    <x v="0"/>
    <x v="1"/>
    <x v="0"/>
    <x v="1892"/>
    <x v="1863"/>
    <n v="4.2"/>
    <x v="0"/>
    <n v="9.8000000000000007"/>
    <x v="2"/>
    <x v="1"/>
  </r>
  <r>
    <x v="1"/>
    <x v="488"/>
    <x v="3"/>
    <x v="2"/>
    <x v="2"/>
    <x v="0"/>
    <x v="1"/>
    <x v="0"/>
    <x v="1893"/>
    <x v="1864"/>
    <n v="4.2"/>
    <x v="1"/>
    <n v="19.5"/>
    <x v="2"/>
    <x v="1"/>
  </r>
  <r>
    <x v="1"/>
    <x v="808"/>
    <x v="9"/>
    <x v="0"/>
    <x v="0"/>
    <x v="0"/>
    <x v="0"/>
    <x v="0"/>
    <x v="1894"/>
    <x v="685"/>
    <n v="4.2"/>
    <x v="2"/>
    <n v="8.3949999999999996"/>
    <x v="2"/>
    <x v="1"/>
  </r>
  <r>
    <x v="0"/>
    <x v="1173"/>
    <x v="0"/>
    <x v="7"/>
    <x v="7"/>
    <x v="1"/>
    <x v="0"/>
    <x v="3"/>
    <x v="1895"/>
    <x v="1865"/>
    <n v="4.2"/>
    <x v="0"/>
    <n v="16.100000000000001"/>
    <x v="1"/>
    <x v="1"/>
  </r>
  <r>
    <x v="1"/>
    <x v="500"/>
    <x v="11"/>
    <x v="3"/>
    <x v="3"/>
    <x v="1"/>
    <x v="2"/>
    <x v="0"/>
    <x v="1896"/>
    <x v="1866"/>
    <n v="4.2"/>
    <x v="2"/>
    <n v="7.02"/>
    <x v="2"/>
    <x v="1"/>
  </r>
  <r>
    <x v="1"/>
    <x v="1174"/>
    <x v="2"/>
    <x v="4"/>
    <x v="4"/>
    <x v="2"/>
    <x v="0"/>
    <x v="0"/>
    <x v="1897"/>
    <x v="53"/>
    <n v="4.2"/>
    <x v="0"/>
    <n v="15.1"/>
    <x v="1"/>
    <x v="1"/>
  </r>
  <r>
    <x v="1"/>
    <x v="1175"/>
    <x v="6"/>
    <x v="4"/>
    <x v="4"/>
    <x v="2"/>
    <x v="0"/>
    <x v="0"/>
    <x v="1898"/>
    <x v="1867"/>
    <n v="4.2"/>
    <x v="0"/>
    <n v="12.3"/>
    <x v="2"/>
    <x v="1"/>
  </r>
  <r>
    <x v="0"/>
    <x v="261"/>
    <x v="13"/>
    <x v="7"/>
    <x v="7"/>
    <x v="1"/>
    <x v="0"/>
    <x v="3"/>
    <x v="1899"/>
    <x v="267"/>
    <n v="4.2"/>
    <x v="0"/>
    <n v="10.3"/>
    <x v="1"/>
    <x v="1"/>
  </r>
  <r>
    <x v="1"/>
    <x v="420"/>
    <x v="6"/>
    <x v="8"/>
    <x v="8"/>
    <x v="2"/>
    <x v="1"/>
    <x v="0"/>
    <x v="1900"/>
    <x v="947"/>
    <n v="4.2"/>
    <x v="2"/>
    <n v="7.07"/>
    <x v="2"/>
    <x v="1"/>
  </r>
  <r>
    <x v="1"/>
    <x v="645"/>
    <x v="5"/>
    <x v="4"/>
    <x v="4"/>
    <x v="2"/>
    <x v="0"/>
    <x v="0"/>
    <x v="1901"/>
    <x v="28"/>
    <n v="4.2"/>
    <x v="1"/>
    <n v="19.5"/>
    <x v="1"/>
    <x v="1"/>
  </r>
  <r>
    <x v="1"/>
    <x v="162"/>
    <x v="1"/>
    <x v="1"/>
    <x v="1"/>
    <x v="1"/>
    <x v="0"/>
    <x v="1"/>
    <x v="1902"/>
    <x v="1868"/>
    <n v="4.2"/>
    <x v="0"/>
    <n v="9.8000000000000007"/>
    <x v="1"/>
    <x v="1"/>
  </r>
  <r>
    <x v="0"/>
    <x v="913"/>
    <x v="0"/>
    <x v="7"/>
    <x v="7"/>
    <x v="1"/>
    <x v="0"/>
    <x v="3"/>
    <x v="1903"/>
    <x v="1869"/>
    <n v="4.2"/>
    <x v="0"/>
    <n v="12.15"/>
    <x v="2"/>
    <x v="1"/>
  </r>
  <r>
    <x v="0"/>
    <x v="1129"/>
    <x v="11"/>
    <x v="3"/>
    <x v="3"/>
    <x v="1"/>
    <x v="2"/>
    <x v="0"/>
    <x v="1904"/>
    <x v="1870"/>
    <n v="4.2"/>
    <x v="0"/>
    <n v="12.35"/>
    <x v="2"/>
    <x v="1"/>
  </r>
  <r>
    <x v="0"/>
    <x v="1176"/>
    <x v="0"/>
    <x v="7"/>
    <x v="7"/>
    <x v="1"/>
    <x v="0"/>
    <x v="3"/>
    <x v="1905"/>
    <x v="1871"/>
    <n v="4.2"/>
    <x v="0"/>
    <n v="12.5"/>
    <x v="0"/>
    <x v="1"/>
  </r>
  <r>
    <x v="1"/>
    <x v="1177"/>
    <x v="5"/>
    <x v="2"/>
    <x v="2"/>
    <x v="0"/>
    <x v="1"/>
    <x v="0"/>
    <x v="1906"/>
    <x v="1872"/>
    <n v="4.2"/>
    <x v="2"/>
    <n v="7.4749999999999996"/>
    <x v="1"/>
    <x v="1"/>
  </r>
  <r>
    <x v="1"/>
    <x v="1009"/>
    <x v="4"/>
    <x v="6"/>
    <x v="6"/>
    <x v="1"/>
    <x v="0"/>
    <x v="2"/>
    <x v="20"/>
    <x v="1873"/>
    <n v="4.2"/>
    <x v="0"/>
    <n v="9.5"/>
    <x v="1"/>
    <x v="1"/>
  </r>
  <r>
    <x v="1"/>
    <x v="1178"/>
    <x v="5"/>
    <x v="1"/>
    <x v="1"/>
    <x v="1"/>
    <x v="0"/>
    <x v="1"/>
    <x v="1907"/>
    <x v="1874"/>
    <n v="4.2"/>
    <x v="1"/>
    <n v="20.6"/>
    <x v="2"/>
    <x v="1"/>
  </r>
  <r>
    <x v="1"/>
    <x v="658"/>
    <x v="1"/>
    <x v="3"/>
    <x v="3"/>
    <x v="1"/>
    <x v="2"/>
    <x v="0"/>
    <x v="1908"/>
    <x v="1875"/>
    <n v="4.2"/>
    <x v="1"/>
    <n v="19.850000000000001"/>
    <x v="2"/>
    <x v="1"/>
  </r>
  <r>
    <x v="0"/>
    <x v="1179"/>
    <x v="2"/>
    <x v="7"/>
    <x v="7"/>
    <x v="1"/>
    <x v="0"/>
    <x v="3"/>
    <x v="1909"/>
    <x v="1876"/>
    <n v="4.2"/>
    <x v="2"/>
    <m/>
    <x v="0"/>
    <x v="1"/>
  </r>
  <r>
    <x v="1"/>
    <x v="1180"/>
    <x v="0"/>
    <x v="3"/>
    <x v="3"/>
    <x v="1"/>
    <x v="2"/>
    <x v="0"/>
    <x v="1910"/>
    <x v="1877"/>
    <n v="4.2"/>
    <x v="0"/>
    <n v="10.895"/>
    <x v="2"/>
    <x v="1"/>
  </r>
  <r>
    <x v="1"/>
    <x v="624"/>
    <x v="5"/>
    <x v="4"/>
    <x v="4"/>
    <x v="2"/>
    <x v="0"/>
    <x v="0"/>
    <x v="1911"/>
    <x v="1878"/>
    <n v="4.2"/>
    <x v="0"/>
    <n v="13.15"/>
    <x v="1"/>
    <x v="1"/>
  </r>
  <r>
    <x v="1"/>
    <x v="893"/>
    <x v="6"/>
    <x v="8"/>
    <x v="8"/>
    <x v="2"/>
    <x v="1"/>
    <x v="0"/>
    <x v="1912"/>
    <x v="1879"/>
    <n v="4.2"/>
    <x v="0"/>
    <n v="10.195"/>
    <x v="0"/>
    <x v="1"/>
  </r>
  <r>
    <x v="1"/>
    <x v="1181"/>
    <x v="1"/>
    <x v="2"/>
    <x v="2"/>
    <x v="0"/>
    <x v="1"/>
    <x v="0"/>
    <x v="1913"/>
    <x v="227"/>
    <n v="4.2"/>
    <x v="0"/>
    <n v="13.5"/>
    <x v="2"/>
    <x v="1"/>
  </r>
  <r>
    <x v="1"/>
    <x v="576"/>
    <x v="6"/>
    <x v="6"/>
    <x v="6"/>
    <x v="1"/>
    <x v="0"/>
    <x v="2"/>
    <x v="1914"/>
    <x v="679"/>
    <n v="4.2"/>
    <x v="1"/>
    <n v="17.7"/>
    <x v="2"/>
    <x v="1"/>
  </r>
  <r>
    <x v="1"/>
    <x v="807"/>
    <x v="0"/>
    <x v="0"/>
    <x v="0"/>
    <x v="0"/>
    <x v="0"/>
    <x v="0"/>
    <x v="1915"/>
    <x v="1880"/>
    <n v="4.2"/>
    <x v="2"/>
    <n v="7.3650000000000002"/>
    <x v="2"/>
    <x v="1"/>
  </r>
  <r>
    <x v="1"/>
    <x v="643"/>
    <x v="5"/>
    <x v="0"/>
    <x v="0"/>
    <x v="0"/>
    <x v="0"/>
    <x v="0"/>
    <x v="20"/>
    <x v="1881"/>
    <n v="4.2"/>
    <x v="0"/>
    <n v="8.93"/>
    <x v="1"/>
    <x v="1"/>
  </r>
  <r>
    <x v="1"/>
    <x v="1182"/>
    <x v="13"/>
    <x v="0"/>
    <x v="0"/>
    <x v="0"/>
    <x v="0"/>
    <x v="0"/>
    <x v="1916"/>
    <x v="1882"/>
    <n v="4.2"/>
    <x v="0"/>
    <n v="9.17"/>
    <x v="0"/>
    <x v="1"/>
  </r>
  <r>
    <x v="1"/>
    <x v="233"/>
    <x v="13"/>
    <x v="0"/>
    <x v="0"/>
    <x v="0"/>
    <x v="0"/>
    <x v="0"/>
    <x v="1917"/>
    <x v="1883"/>
    <n v="4.2"/>
    <x v="0"/>
    <n v="9.8000000000000007"/>
    <x v="2"/>
    <x v="1"/>
  </r>
  <r>
    <x v="1"/>
    <x v="639"/>
    <x v="13"/>
    <x v="0"/>
    <x v="0"/>
    <x v="0"/>
    <x v="0"/>
    <x v="0"/>
    <x v="1918"/>
    <x v="1884"/>
    <n v="4.2"/>
    <x v="0"/>
    <n v="15.75"/>
    <x v="2"/>
    <x v="1"/>
  </r>
  <r>
    <x v="1"/>
    <x v="1183"/>
    <x v="13"/>
    <x v="0"/>
    <x v="0"/>
    <x v="0"/>
    <x v="0"/>
    <x v="0"/>
    <x v="1919"/>
    <x v="542"/>
    <n v="4.2"/>
    <x v="1"/>
    <n v="20.7"/>
    <x v="1"/>
    <x v="1"/>
  </r>
  <r>
    <x v="1"/>
    <x v="985"/>
    <x v="8"/>
    <x v="0"/>
    <x v="0"/>
    <x v="0"/>
    <x v="0"/>
    <x v="0"/>
    <x v="1920"/>
    <x v="1079"/>
    <n v="4.2"/>
    <x v="0"/>
    <n v="15"/>
    <x v="2"/>
    <x v="1"/>
  </r>
  <r>
    <x v="1"/>
    <x v="1184"/>
    <x v="3"/>
    <x v="0"/>
    <x v="0"/>
    <x v="0"/>
    <x v="0"/>
    <x v="0"/>
    <x v="1921"/>
    <x v="1885"/>
    <n v="4.2"/>
    <x v="2"/>
    <n v="5.1749999999999998"/>
    <x v="2"/>
    <x v="1"/>
  </r>
  <r>
    <x v="1"/>
    <x v="1185"/>
    <x v="3"/>
    <x v="0"/>
    <x v="0"/>
    <x v="0"/>
    <x v="0"/>
    <x v="0"/>
    <x v="1922"/>
    <x v="1886"/>
    <n v="4.2"/>
    <x v="0"/>
    <n v="15.7"/>
    <x v="0"/>
    <x v="1"/>
  </r>
  <r>
    <x v="1"/>
    <x v="295"/>
    <x v="11"/>
    <x v="0"/>
    <x v="0"/>
    <x v="0"/>
    <x v="0"/>
    <x v="0"/>
    <x v="1923"/>
    <x v="1834"/>
    <n v="4.2"/>
    <x v="0"/>
    <n v="10.895"/>
    <x v="0"/>
    <x v="1"/>
  </r>
  <r>
    <x v="1"/>
    <x v="154"/>
    <x v="11"/>
    <x v="0"/>
    <x v="0"/>
    <x v="0"/>
    <x v="0"/>
    <x v="0"/>
    <x v="1924"/>
    <x v="1887"/>
    <n v="4.2"/>
    <x v="0"/>
    <n v="13.8"/>
    <x v="2"/>
    <x v="1"/>
  </r>
  <r>
    <x v="1"/>
    <x v="1186"/>
    <x v="11"/>
    <x v="0"/>
    <x v="0"/>
    <x v="0"/>
    <x v="0"/>
    <x v="0"/>
    <x v="1925"/>
    <x v="1888"/>
    <n v="4.2"/>
    <x v="1"/>
    <n v="17"/>
    <x v="2"/>
    <x v="1"/>
  </r>
  <r>
    <x v="1"/>
    <x v="453"/>
    <x v="11"/>
    <x v="0"/>
    <x v="0"/>
    <x v="0"/>
    <x v="0"/>
    <x v="0"/>
    <x v="1926"/>
    <x v="1889"/>
    <n v="4.2"/>
    <x v="1"/>
    <n v="17.600000000000001"/>
    <x v="0"/>
    <x v="1"/>
  </r>
  <r>
    <x v="1"/>
    <x v="616"/>
    <x v="2"/>
    <x v="0"/>
    <x v="0"/>
    <x v="0"/>
    <x v="0"/>
    <x v="0"/>
    <x v="1927"/>
    <x v="1890"/>
    <n v="4.2"/>
    <x v="2"/>
    <n v="5.1550000000000002"/>
    <x v="2"/>
    <x v="1"/>
  </r>
  <r>
    <x v="1"/>
    <x v="272"/>
    <x v="2"/>
    <x v="0"/>
    <x v="0"/>
    <x v="0"/>
    <x v="0"/>
    <x v="0"/>
    <x v="1928"/>
    <x v="1891"/>
    <n v="4.2"/>
    <x v="2"/>
    <n v="5.48"/>
    <x v="1"/>
    <x v="1"/>
  </r>
  <r>
    <x v="1"/>
    <x v="35"/>
    <x v="2"/>
    <x v="0"/>
    <x v="0"/>
    <x v="0"/>
    <x v="0"/>
    <x v="0"/>
    <x v="1929"/>
    <x v="1892"/>
    <n v="4.2"/>
    <x v="0"/>
    <n v="9.31"/>
    <x v="2"/>
    <x v="1"/>
  </r>
  <r>
    <x v="1"/>
    <x v="1094"/>
    <x v="2"/>
    <x v="0"/>
    <x v="0"/>
    <x v="0"/>
    <x v="0"/>
    <x v="0"/>
    <x v="1930"/>
    <x v="1893"/>
    <n v="4.2"/>
    <x v="0"/>
    <n v="10.5"/>
    <x v="2"/>
    <x v="1"/>
  </r>
  <r>
    <x v="1"/>
    <x v="1118"/>
    <x v="2"/>
    <x v="0"/>
    <x v="0"/>
    <x v="0"/>
    <x v="0"/>
    <x v="0"/>
    <x v="1931"/>
    <x v="1894"/>
    <n v="4.2"/>
    <x v="0"/>
    <n v="12.85"/>
    <x v="0"/>
    <x v="1"/>
  </r>
  <r>
    <x v="1"/>
    <x v="444"/>
    <x v="0"/>
    <x v="0"/>
    <x v="0"/>
    <x v="0"/>
    <x v="0"/>
    <x v="0"/>
    <x v="1932"/>
    <x v="1895"/>
    <n v="4.2"/>
    <x v="2"/>
    <n v="8.3000000000000007"/>
    <x v="2"/>
    <x v="1"/>
  </r>
  <r>
    <x v="1"/>
    <x v="1187"/>
    <x v="0"/>
    <x v="0"/>
    <x v="0"/>
    <x v="0"/>
    <x v="0"/>
    <x v="0"/>
    <x v="1933"/>
    <x v="1692"/>
    <n v="4.2"/>
    <x v="0"/>
    <n v="11.5"/>
    <x v="2"/>
    <x v="1"/>
  </r>
  <r>
    <x v="1"/>
    <x v="1188"/>
    <x v="0"/>
    <x v="0"/>
    <x v="0"/>
    <x v="0"/>
    <x v="0"/>
    <x v="0"/>
    <x v="1934"/>
    <x v="1791"/>
    <n v="4.2"/>
    <x v="0"/>
    <n v="16"/>
    <x v="2"/>
    <x v="1"/>
  </r>
  <r>
    <x v="1"/>
    <x v="1189"/>
    <x v="0"/>
    <x v="0"/>
    <x v="0"/>
    <x v="0"/>
    <x v="0"/>
    <x v="0"/>
    <x v="1935"/>
    <x v="725"/>
    <n v="4.2"/>
    <x v="1"/>
    <n v="17.7"/>
    <x v="0"/>
    <x v="1"/>
  </r>
  <r>
    <x v="1"/>
    <x v="324"/>
    <x v="0"/>
    <x v="0"/>
    <x v="0"/>
    <x v="0"/>
    <x v="0"/>
    <x v="0"/>
    <x v="1936"/>
    <x v="1896"/>
    <n v="4.2"/>
    <x v="1"/>
    <n v="18.2"/>
    <x v="2"/>
    <x v="1"/>
  </r>
  <r>
    <x v="1"/>
    <x v="828"/>
    <x v="9"/>
    <x v="0"/>
    <x v="0"/>
    <x v="0"/>
    <x v="0"/>
    <x v="0"/>
    <x v="1937"/>
    <x v="1897"/>
    <n v="4.2"/>
    <x v="2"/>
    <n v="8.2100000000000009"/>
    <x v="1"/>
    <x v="1"/>
  </r>
  <r>
    <x v="1"/>
    <x v="1162"/>
    <x v="9"/>
    <x v="0"/>
    <x v="0"/>
    <x v="0"/>
    <x v="0"/>
    <x v="0"/>
    <x v="1938"/>
    <x v="1898"/>
    <n v="4.2"/>
    <x v="0"/>
    <n v="15.75"/>
    <x v="0"/>
    <x v="1"/>
  </r>
  <r>
    <x v="1"/>
    <x v="190"/>
    <x v="1"/>
    <x v="0"/>
    <x v="0"/>
    <x v="0"/>
    <x v="0"/>
    <x v="0"/>
    <x v="1939"/>
    <x v="1899"/>
    <n v="4.2"/>
    <x v="1"/>
    <n v="18.75"/>
    <x v="2"/>
    <x v="1"/>
  </r>
  <r>
    <x v="1"/>
    <x v="638"/>
    <x v="5"/>
    <x v="0"/>
    <x v="0"/>
    <x v="0"/>
    <x v="0"/>
    <x v="0"/>
    <x v="1940"/>
    <x v="39"/>
    <n v="4.2"/>
    <x v="0"/>
    <n v="11.1"/>
    <x v="2"/>
    <x v="1"/>
  </r>
  <r>
    <x v="1"/>
    <x v="1190"/>
    <x v="5"/>
    <x v="0"/>
    <x v="0"/>
    <x v="0"/>
    <x v="0"/>
    <x v="0"/>
    <x v="1941"/>
    <x v="1900"/>
    <n v="4.2"/>
    <x v="1"/>
    <n v="19.2"/>
    <x v="2"/>
    <x v="1"/>
  </r>
  <r>
    <x v="1"/>
    <x v="1191"/>
    <x v="7"/>
    <x v="0"/>
    <x v="0"/>
    <x v="0"/>
    <x v="0"/>
    <x v="0"/>
    <x v="1942"/>
    <x v="1901"/>
    <n v="4.2"/>
    <x v="1"/>
    <n v="17.600000000000001"/>
    <x v="2"/>
    <x v="1"/>
  </r>
  <r>
    <x v="1"/>
    <x v="975"/>
    <x v="7"/>
    <x v="0"/>
    <x v="0"/>
    <x v="0"/>
    <x v="0"/>
    <x v="0"/>
    <x v="1943"/>
    <x v="1902"/>
    <n v="4.2"/>
    <x v="1"/>
    <n v="17.850000000000001"/>
    <x v="2"/>
    <x v="1"/>
  </r>
  <r>
    <x v="1"/>
    <x v="254"/>
    <x v="6"/>
    <x v="0"/>
    <x v="0"/>
    <x v="0"/>
    <x v="0"/>
    <x v="0"/>
    <x v="1944"/>
    <x v="1903"/>
    <n v="4.2"/>
    <x v="2"/>
    <n v="8.3949999999999996"/>
    <x v="2"/>
    <x v="1"/>
  </r>
  <r>
    <x v="1"/>
    <x v="774"/>
    <x v="6"/>
    <x v="0"/>
    <x v="0"/>
    <x v="0"/>
    <x v="0"/>
    <x v="0"/>
    <x v="1945"/>
    <x v="670"/>
    <n v="4.2"/>
    <x v="0"/>
    <n v="9"/>
    <x v="2"/>
    <x v="1"/>
  </r>
  <r>
    <x v="1"/>
    <x v="338"/>
    <x v="6"/>
    <x v="0"/>
    <x v="0"/>
    <x v="0"/>
    <x v="0"/>
    <x v="0"/>
    <x v="1946"/>
    <x v="1904"/>
    <n v="4.2"/>
    <x v="0"/>
    <n v="9.5"/>
    <x v="2"/>
    <x v="1"/>
  </r>
  <r>
    <x v="1"/>
    <x v="893"/>
    <x v="6"/>
    <x v="0"/>
    <x v="0"/>
    <x v="0"/>
    <x v="0"/>
    <x v="0"/>
    <x v="1947"/>
    <x v="978"/>
    <n v="4.2"/>
    <x v="0"/>
    <n v="10.195"/>
    <x v="0"/>
    <x v="1"/>
  </r>
  <r>
    <x v="1"/>
    <x v="1192"/>
    <x v="6"/>
    <x v="0"/>
    <x v="0"/>
    <x v="0"/>
    <x v="0"/>
    <x v="0"/>
    <x v="1948"/>
    <x v="1905"/>
    <n v="4.2"/>
    <x v="0"/>
    <n v="16.75"/>
    <x v="2"/>
    <x v="1"/>
  </r>
  <r>
    <x v="1"/>
    <x v="904"/>
    <x v="6"/>
    <x v="0"/>
    <x v="0"/>
    <x v="0"/>
    <x v="0"/>
    <x v="0"/>
    <x v="1949"/>
    <x v="1906"/>
    <n v="4.2"/>
    <x v="0"/>
    <n v="16.75"/>
    <x v="2"/>
    <x v="1"/>
  </r>
  <r>
    <x v="1"/>
    <x v="1124"/>
    <x v="6"/>
    <x v="0"/>
    <x v="0"/>
    <x v="0"/>
    <x v="0"/>
    <x v="0"/>
    <x v="1950"/>
    <x v="1736"/>
    <n v="4.2"/>
    <x v="1"/>
    <n v="18.25"/>
    <x v="2"/>
    <x v="1"/>
  </r>
  <r>
    <x v="1"/>
    <x v="199"/>
    <x v="6"/>
    <x v="0"/>
    <x v="0"/>
    <x v="0"/>
    <x v="0"/>
    <x v="0"/>
    <x v="1951"/>
    <x v="1907"/>
    <n v="4.2"/>
    <x v="1"/>
    <n v="18.600000000000001"/>
    <x v="2"/>
    <x v="1"/>
  </r>
  <r>
    <x v="1"/>
    <x v="574"/>
    <x v="6"/>
    <x v="0"/>
    <x v="0"/>
    <x v="0"/>
    <x v="0"/>
    <x v="0"/>
    <x v="1952"/>
    <x v="1908"/>
    <n v="4.2"/>
    <x v="1"/>
    <n v="19"/>
    <x v="0"/>
    <x v="1"/>
  </r>
  <r>
    <x v="1"/>
    <x v="381"/>
    <x v="6"/>
    <x v="0"/>
    <x v="0"/>
    <x v="0"/>
    <x v="0"/>
    <x v="0"/>
    <x v="1953"/>
    <x v="1909"/>
    <n v="4.2"/>
    <x v="1"/>
    <n v="19.7"/>
    <x v="2"/>
    <x v="1"/>
  </r>
  <r>
    <x v="1"/>
    <x v="1193"/>
    <x v="4"/>
    <x v="0"/>
    <x v="0"/>
    <x v="0"/>
    <x v="0"/>
    <x v="0"/>
    <x v="1954"/>
    <x v="1910"/>
    <n v="4.2"/>
    <x v="0"/>
    <n v="14.15"/>
    <x v="2"/>
    <x v="1"/>
  </r>
  <r>
    <x v="1"/>
    <x v="148"/>
    <x v="4"/>
    <x v="0"/>
    <x v="0"/>
    <x v="0"/>
    <x v="0"/>
    <x v="0"/>
    <x v="1955"/>
    <x v="151"/>
    <n v="4.2"/>
    <x v="0"/>
    <n v="15.35"/>
    <x v="2"/>
    <x v="1"/>
  </r>
  <r>
    <x v="0"/>
    <x v="1088"/>
    <x v="13"/>
    <x v="0"/>
    <x v="0"/>
    <x v="0"/>
    <x v="0"/>
    <x v="0"/>
    <x v="1956"/>
    <x v="1911"/>
    <n v="4.2"/>
    <x v="2"/>
    <n v="8.3000000000000007"/>
    <x v="2"/>
    <x v="1"/>
  </r>
  <r>
    <x v="0"/>
    <x v="1194"/>
    <x v="8"/>
    <x v="0"/>
    <x v="0"/>
    <x v="0"/>
    <x v="0"/>
    <x v="0"/>
    <x v="1957"/>
    <x v="1912"/>
    <n v="4.2"/>
    <x v="0"/>
    <n v="9.1"/>
    <x v="2"/>
    <x v="1"/>
  </r>
  <r>
    <x v="0"/>
    <x v="998"/>
    <x v="8"/>
    <x v="0"/>
    <x v="0"/>
    <x v="0"/>
    <x v="0"/>
    <x v="0"/>
    <x v="1958"/>
    <x v="1913"/>
    <n v="4.2"/>
    <x v="0"/>
    <n v="14.5"/>
    <x v="2"/>
    <x v="1"/>
  </r>
  <r>
    <x v="0"/>
    <x v="309"/>
    <x v="3"/>
    <x v="0"/>
    <x v="0"/>
    <x v="0"/>
    <x v="0"/>
    <x v="0"/>
    <x v="1959"/>
    <x v="1914"/>
    <n v="4.2"/>
    <x v="1"/>
    <n v="17.350000000000001"/>
    <x v="2"/>
    <x v="1"/>
  </r>
  <r>
    <x v="0"/>
    <x v="1195"/>
    <x v="11"/>
    <x v="0"/>
    <x v="0"/>
    <x v="0"/>
    <x v="0"/>
    <x v="0"/>
    <x v="1960"/>
    <x v="1915"/>
    <n v="4.2"/>
    <x v="0"/>
    <n v="16.7"/>
    <x v="2"/>
    <x v="1"/>
  </r>
  <r>
    <x v="0"/>
    <x v="289"/>
    <x v="11"/>
    <x v="0"/>
    <x v="0"/>
    <x v="0"/>
    <x v="0"/>
    <x v="0"/>
    <x v="1961"/>
    <x v="1916"/>
    <n v="4.2"/>
    <x v="1"/>
    <n v="18.5"/>
    <x v="2"/>
    <x v="1"/>
  </r>
  <r>
    <x v="0"/>
    <x v="464"/>
    <x v="2"/>
    <x v="0"/>
    <x v="0"/>
    <x v="0"/>
    <x v="0"/>
    <x v="0"/>
    <x v="1962"/>
    <x v="1917"/>
    <n v="4.2"/>
    <x v="2"/>
    <n v="5.88"/>
    <x v="2"/>
    <x v="1"/>
  </r>
  <r>
    <x v="0"/>
    <x v="1196"/>
    <x v="2"/>
    <x v="0"/>
    <x v="0"/>
    <x v="0"/>
    <x v="0"/>
    <x v="0"/>
    <x v="1963"/>
    <x v="1918"/>
    <n v="4.2"/>
    <x v="0"/>
    <n v="8.8949999999999996"/>
    <x v="0"/>
    <x v="1"/>
  </r>
  <r>
    <x v="0"/>
    <x v="2"/>
    <x v="2"/>
    <x v="0"/>
    <x v="0"/>
    <x v="0"/>
    <x v="0"/>
    <x v="0"/>
    <x v="1964"/>
    <x v="1919"/>
    <n v="4.2"/>
    <x v="0"/>
    <n v="13.85"/>
    <x v="1"/>
    <x v="1"/>
  </r>
  <r>
    <x v="0"/>
    <x v="531"/>
    <x v="2"/>
    <x v="0"/>
    <x v="0"/>
    <x v="0"/>
    <x v="0"/>
    <x v="0"/>
    <x v="1965"/>
    <x v="1511"/>
    <n v="4.2"/>
    <x v="0"/>
    <n v="15.1"/>
    <x v="1"/>
    <x v="1"/>
  </r>
  <r>
    <x v="0"/>
    <x v="709"/>
    <x v="2"/>
    <x v="0"/>
    <x v="0"/>
    <x v="0"/>
    <x v="0"/>
    <x v="0"/>
    <x v="1966"/>
    <x v="1920"/>
    <n v="4.2"/>
    <x v="1"/>
    <n v="17.7"/>
    <x v="2"/>
    <x v="1"/>
  </r>
  <r>
    <x v="0"/>
    <x v="314"/>
    <x v="0"/>
    <x v="0"/>
    <x v="0"/>
    <x v="0"/>
    <x v="0"/>
    <x v="0"/>
    <x v="1967"/>
    <x v="1574"/>
    <n v="4.2"/>
    <x v="0"/>
    <n v="14.85"/>
    <x v="2"/>
    <x v="1"/>
  </r>
  <r>
    <x v="0"/>
    <x v="816"/>
    <x v="0"/>
    <x v="0"/>
    <x v="0"/>
    <x v="0"/>
    <x v="0"/>
    <x v="0"/>
    <x v="1968"/>
    <x v="1921"/>
    <n v="4.2"/>
    <x v="0"/>
    <n v="16.100000000000001"/>
    <x v="1"/>
    <x v="1"/>
  </r>
  <r>
    <x v="0"/>
    <x v="27"/>
    <x v="0"/>
    <x v="0"/>
    <x v="0"/>
    <x v="0"/>
    <x v="0"/>
    <x v="0"/>
    <x v="1969"/>
    <x v="1922"/>
    <n v="4.2"/>
    <x v="1"/>
    <n v="17.7"/>
    <x v="1"/>
    <x v="1"/>
  </r>
  <r>
    <x v="0"/>
    <x v="1197"/>
    <x v="0"/>
    <x v="0"/>
    <x v="0"/>
    <x v="0"/>
    <x v="0"/>
    <x v="0"/>
    <x v="1970"/>
    <x v="1923"/>
    <n v="4.2"/>
    <x v="1"/>
    <n v="19.350000000000001"/>
    <x v="1"/>
    <x v="1"/>
  </r>
  <r>
    <x v="0"/>
    <x v="437"/>
    <x v="0"/>
    <x v="0"/>
    <x v="0"/>
    <x v="0"/>
    <x v="0"/>
    <x v="0"/>
    <x v="1971"/>
    <x v="1924"/>
    <n v="4.2"/>
    <x v="1"/>
    <n v="20"/>
    <x v="2"/>
    <x v="1"/>
  </r>
  <r>
    <x v="0"/>
    <x v="266"/>
    <x v="0"/>
    <x v="0"/>
    <x v="0"/>
    <x v="0"/>
    <x v="0"/>
    <x v="0"/>
    <x v="1972"/>
    <x v="1925"/>
    <n v="4.2"/>
    <x v="1"/>
    <n v="20.2"/>
    <x v="2"/>
    <x v="1"/>
  </r>
  <r>
    <x v="0"/>
    <x v="1151"/>
    <x v="7"/>
    <x v="0"/>
    <x v="0"/>
    <x v="0"/>
    <x v="0"/>
    <x v="0"/>
    <x v="1973"/>
    <x v="1926"/>
    <n v="4.2"/>
    <x v="2"/>
    <n v="6.1749999999999998"/>
    <x v="0"/>
    <x v="1"/>
  </r>
  <r>
    <x v="0"/>
    <x v="268"/>
    <x v="7"/>
    <x v="0"/>
    <x v="0"/>
    <x v="0"/>
    <x v="0"/>
    <x v="0"/>
    <x v="1974"/>
    <x v="1927"/>
    <n v="4.2"/>
    <x v="0"/>
    <n v="9.5"/>
    <x v="1"/>
    <x v="1"/>
  </r>
  <r>
    <x v="0"/>
    <x v="1112"/>
    <x v="7"/>
    <x v="0"/>
    <x v="0"/>
    <x v="0"/>
    <x v="0"/>
    <x v="0"/>
    <x v="1975"/>
    <x v="1928"/>
    <n v="4.2"/>
    <x v="0"/>
    <n v="15.1"/>
    <x v="0"/>
    <x v="1"/>
  </r>
  <r>
    <x v="0"/>
    <x v="1075"/>
    <x v="6"/>
    <x v="0"/>
    <x v="0"/>
    <x v="0"/>
    <x v="0"/>
    <x v="0"/>
    <x v="1976"/>
    <x v="1929"/>
    <n v="4.2"/>
    <x v="2"/>
    <n v="7.63"/>
    <x v="0"/>
    <x v="1"/>
  </r>
  <r>
    <x v="0"/>
    <x v="455"/>
    <x v="6"/>
    <x v="0"/>
    <x v="0"/>
    <x v="0"/>
    <x v="0"/>
    <x v="0"/>
    <x v="1977"/>
    <x v="1930"/>
    <n v="4.2"/>
    <x v="0"/>
    <n v="9.8000000000000007"/>
    <x v="2"/>
    <x v="1"/>
  </r>
  <r>
    <x v="0"/>
    <x v="1164"/>
    <x v="15"/>
    <x v="0"/>
    <x v="0"/>
    <x v="0"/>
    <x v="0"/>
    <x v="0"/>
    <x v="1978"/>
    <x v="1931"/>
    <n v="4.2"/>
    <x v="0"/>
    <n v="10.195"/>
    <x v="1"/>
    <x v="1"/>
  </r>
  <r>
    <x v="0"/>
    <x v="433"/>
    <x v="15"/>
    <x v="0"/>
    <x v="0"/>
    <x v="0"/>
    <x v="0"/>
    <x v="0"/>
    <x v="1979"/>
    <x v="1932"/>
    <n v="4.2"/>
    <x v="1"/>
    <n v="17.7"/>
    <x v="0"/>
    <x v="1"/>
  </r>
  <r>
    <x v="1"/>
    <x v="482"/>
    <x v="13"/>
    <x v="0"/>
    <x v="0"/>
    <x v="0"/>
    <x v="0"/>
    <x v="0"/>
    <x v="20"/>
    <x v="1047"/>
    <n v="4.2"/>
    <x v="0"/>
    <n v="11.1"/>
    <x v="1"/>
    <x v="1"/>
  </r>
  <r>
    <x v="1"/>
    <x v="659"/>
    <x v="5"/>
    <x v="0"/>
    <x v="0"/>
    <x v="0"/>
    <x v="0"/>
    <x v="0"/>
    <x v="1980"/>
    <x v="1933"/>
    <n v="4.2"/>
    <x v="1"/>
    <n v="21.1"/>
    <x v="2"/>
    <x v="1"/>
  </r>
  <r>
    <x v="1"/>
    <x v="993"/>
    <x v="6"/>
    <x v="7"/>
    <x v="9"/>
    <x v="0"/>
    <x v="1"/>
    <x v="2"/>
    <x v="1981"/>
    <x v="1934"/>
    <n v="4.2"/>
    <x v="0"/>
    <n v="12.85"/>
    <x v="0"/>
    <x v="1"/>
  </r>
  <r>
    <x v="1"/>
    <x v="423"/>
    <x v="13"/>
    <x v="7"/>
    <x v="9"/>
    <x v="0"/>
    <x v="1"/>
    <x v="2"/>
    <x v="1982"/>
    <x v="1935"/>
    <n v="4.2"/>
    <x v="0"/>
    <n v="9.1950000000000003"/>
    <x v="0"/>
    <x v="1"/>
  </r>
  <r>
    <x v="1"/>
    <x v="235"/>
    <x v="13"/>
    <x v="7"/>
    <x v="9"/>
    <x v="0"/>
    <x v="1"/>
    <x v="2"/>
    <x v="1983"/>
    <x v="1936"/>
    <n v="4.2"/>
    <x v="0"/>
    <n v="15.1"/>
    <x v="0"/>
    <x v="1"/>
  </r>
  <r>
    <x v="1"/>
    <x v="1198"/>
    <x v="13"/>
    <x v="7"/>
    <x v="9"/>
    <x v="0"/>
    <x v="1"/>
    <x v="2"/>
    <x v="1984"/>
    <x v="1471"/>
    <n v="4.2"/>
    <x v="0"/>
    <n v="11.15"/>
    <x v="0"/>
    <x v="1"/>
  </r>
  <r>
    <x v="1"/>
    <x v="697"/>
    <x v="8"/>
    <x v="7"/>
    <x v="9"/>
    <x v="0"/>
    <x v="1"/>
    <x v="2"/>
    <x v="1985"/>
    <x v="1937"/>
    <n v="4.2"/>
    <x v="0"/>
    <n v="15.85"/>
    <x v="0"/>
    <x v="1"/>
  </r>
  <r>
    <x v="1"/>
    <x v="656"/>
    <x v="3"/>
    <x v="7"/>
    <x v="9"/>
    <x v="0"/>
    <x v="1"/>
    <x v="2"/>
    <x v="1986"/>
    <x v="1938"/>
    <n v="4.2"/>
    <x v="0"/>
    <n v="15.85"/>
    <x v="0"/>
    <x v="1"/>
  </r>
  <r>
    <x v="1"/>
    <x v="114"/>
    <x v="3"/>
    <x v="7"/>
    <x v="9"/>
    <x v="0"/>
    <x v="1"/>
    <x v="2"/>
    <x v="1987"/>
    <x v="1939"/>
    <n v="4.2"/>
    <x v="2"/>
    <n v="6.4249999999999998"/>
    <x v="1"/>
    <x v="1"/>
  </r>
  <r>
    <x v="1"/>
    <x v="895"/>
    <x v="3"/>
    <x v="7"/>
    <x v="9"/>
    <x v="0"/>
    <x v="1"/>
    <x v="2"/>
    <x v="1988"/>
    <x v="1940"/>
    <n v="4.2"/>
    <x v="0"/>
    <n v="11.6"/>
    <x v="2"/>
    <x v="1"/>
  </r>
  <r>
    <x v="1"/>
    <x v="1199"/>
    <x v="3"/>
    <x v="7"/>
    <x v="9"/>
    <x v="0"/>
    <x v="1"/>
    <x v="2"/>
    <x v="1989"/>
    <x v="1941"/>
    <n v="4.2"/>
    <x v="0"/>
    <n v="12.1"/>
    <x v="2"/>
    <x v="1"/>
  </r>
  <r>
    <x v="1"/>
    <x v="1095"/>
    <x v="2"/>
    <x v="7"/>
    <x v="9"/>
    <x v="0"/>
    <x v="1"/>
    <x v="2"/>
    <x v="20"/>
    <x v="1942"/>
    <n v="4.2"/>
    <x v="1"/>
    <n v="17.7"/>
    <x v="1"/>
    <x v="1"/>
  </r>
  <r>
    <x v="1"/>
    <x v="525"/>
    <x v="1"/>
    <x v="7"/>
    <x v="9"/>
    <x v="0"/>
    <x v="1"/>
    <x v="2"/>
    <x v="1990"/>
    <x v="1943"/>
    <n v="4.2"/>
    <x v="1"/>
    <n v="20.099999999999998"/>
    <x v="0"/>
    <x v="1"/>
  </r>
  <r>
    <x v="1"/>
    <x v="840"/>
    <x v="1"/>
    <x v="7"/>
    <x v="9"/>
    <x v="0"/>
    <x v="1"/>
    <x v="2"/>
    <x v="957"/>
    <x v="1944"/>
    <n v="4.2"/>
    <x v="2"/>
    <n v="6.8250000000000002"/>
    <x v="0"/>
    <x v="1"/>
  </r>
  <r>
    <x v="1"/>
    <x v="1200"/>
    <x v="1"/>
    <x v="7"/>
    <x v="9"/>
    <x v="0"/>
    <x v="1"/>
    <x v="2"/>
    <x v="1991"/>
    <x v="1945"/>
    <n v="4.2"/>
    <x v="0"/>
    <n v="13.65"/>
    <x v="0"/>
    <x v="1"/>
  </r>
  <r>
    <x v="1"/>
    <x v="1201"/>
    <x v="5"/>
    <x v="7"/>
    <x v="9"/>
    <x v="0"/>
    <x v="1"/>
    <x v="2"/>
    <x v="1992"/>
    <x v="1946"/>
    <n v="4.2"/>
    <x v="1"/>
    <n v="20.2"/>
    <x v="0"/>
    <x v="1"/>
  </r>
  <r>
    <x v="1"/>
    <x v="1202"/>
    <x v="7"/>
    <x v="7"/>
    <x v="9"/>
    <x v="0"/>
    <x v="1"/>
    <x v="2"/>
    <x v="1993"/>
    <x v="1947"/>
    <n v="4.2"/>
    <x v="0"/>
    <n v="12.15"/>
    <x v="2"/>
    <x v="1"/>
  </r>
  <r>
    <x v="1"/>
    <x v="1203"/>
    <x v="7"/>
    <x v="7"/>
    <x v="9"/>
    <x v="0"/>
    <x v="1"/>
    <x v="2"/>
    <x v="1994"/>
    <x v="1948"/>
    <n v="4.2"/>
    <x v="0"/>
    <n v="10.3"/>
    <x v="0"/>
    <x v="1"/>
  </r>
  <r>
    <x v="1"/>
    <x v="646"/>
    <x v="6"/>
    <x v="7"/>
    <x v="9"/>
    <x v="0"/>
    <x v="1"/>
    <x v="2"/>
    <x v="1995"/>
    <x v="1949"/>
    <n v="4.2"/>
    <x v="1"/>
    <n v="18.600000000000001"/>
    <x v="2"/>
    <x v="1"/>
  </r>
  <r>
    <x v="1"/>
    <x v="1204"/>
    <x v="4"/>
    <x v="7"/>
    <x v="9"/>
    <x v="0"/>
    <x v="1"/>
    <x v="2"/>
    <x v="1996"/>
    <x v="1950"/>
    <n v="4.2"/>
    <x v="0"/>
    <n v="9"/>
    <x v="2"/>
    <x v="1"/>
  </r>
  <r>
    <x v="1"/>
    <x v="232"/>
    <x v="4"/>
    <x v="7"/>
    <x v="9"/>
    <x v="0"/>
    <x v="1"/>
    <x v="2"/>
    <x v="1997"/>
    <x v="1951"/>
    <n v="4.2"/>
    <x v="2"/>
    <n v="7.2699999999999987"/>
    <x v="0"/>
    <x v="1"/>
  </r>
  <r>
    <x v="1"/>
    <x v="681"/>
    <x v="4"/>
    <x v="7"/>
    <x v="9"/>
    <x v="0"/>
    <x v="1"/>
    <x v="2"/>
    <x v="1998"/>
    <x v="1952"/>
    <n v="4.2"/>
    <x v="1"/>
    <n v="17.600000000000001"/>
    <x v="2"/>
    <x v="1"/>
  </r>
  <r>
    <x v="0"/>
    <x v="1205"/>
    <x v="3"/>
    <x v="7"/>
    <x v="9"/>
    <x v="0"/>
    <x v="1"/>
    <x v="2"/>
    <x v="1999"/>
    <x v="1953"/>
    <n v="4.2"/>
    <x v="1"/>
    <n v="17.099999999999998"/>
    <x v="2"/>
    <x v="1"/>
  </r>
  <r>
    <x v="0"/>
    <x v="906"/>
    <x v="11"/>
    <x v="7"/>
    <x v="9"/>
    <x v="0"/>
    <x v="1"/>
    <x v="2"/>
    <x v="2000"/>
    <x v="1700"/>
    <n v="4.2"/>
    <x v="2"/>
    <n v="5.9249999999999998"/>
    <x v="0"/>
    <x v="1"/>
  </r>
  <r>
    <x v="0"/>
    <x v="1206"/>
    <x v="2"/>
    <x v="7"/>
    <x v="9"/>
    <x v="0"/>
    <x v="1"/>
    <x v="2"/>
    <x v="2001"/>
    <x v="1954"/>
    <n v="4.2"/>
    <x v="2"/>
    <n v="6.6349999999999998"/>
    <x v="2"/>
    <x v="1"/>
  </r>
  <r>
    <x v="0"/>
    <x v="890"/>
    <x v="2"/>
    <x v="7"/>
    <x v="9"/>
    <x v="0"/>
    <x v="1"/>
    <x v="2"/>
    <x v="2002"/>
    <x v="1955"/>
    <n v="4.2"/>
    <x v="2"/>
    <n v="7.4700000000000006"/>
    <x v="0"/>
    <x v="1"/>
  </r>
  <r>
    <x v="0"/>
    <x v="223"/>
    <x v="0"/>
    <x v="7"/>
    <x v="9"/>
    <x v="0"/>
    <x v="1"/>
    <x v="2"/>
    <x v="2003"/>
    <x v="1956"/>
    <n v="4.2"/>
    <x v="1"/>
    <n v="17.25"/>
    <x v="0"/>
    <x v="1"/>
  </r>
  <r>
    <x v="0"/>
    <x v="1207"/>
    <x v="0"/>
    <x v="7"/>
    <x v="9"/>
    <x v="0"/>
    <x v="1"/>
    <x v="2"/>
    <x v="2004"/>
    <x v="1957"/>
    <n v="4.2"/>
    <x v="0"/>
    <n v="15.1"/>
    <x v="0"/>
    <x v="1"/>
  </r>
  <r>
    <x v="0"/>
    <x v="350"/>
    <x v="0"/>
    <x v="7"/>
    <x v="9"/>
    <x v="0"/>
    <x v="1"/>
    <x v="2"/>
    <x v="2005"/>
    <x v="1958"/>
    <n v="4.2"/>
    <x v="0"/>
    <n v="9.7999999999999989"/>
    <x v="0"/>
    <x v="1"/>
  </r>
  <r>
    <x v="0"/>
    <x v="1208"/>
    <x v="0"/>
    <x v="7"/>
    <x v="9"/>
    <x v="0"/>
    <x v="1"/>
    <x v="2"/>
    <x v="1374"/>
    <x v="1959"/>
    <n v="4.2"/>
    <x v="0"/>
    <n v="10.195"/>
    <x v="2"/>
    <x v="1"/>
  </r>
  <r>
    <x v="0"/>
    <x v="815"/>
    <x v="0"/>
    <x v="7"/>
    <x v="9"/>
    <x v="0"/>
    <x v="1"/>
    <x v="2"/>
    <x v="2006"/>
    <x v="1960"/>
    <n v="4.2"/>
    <x v="0"/>
    <n v="13.6"/>
    <x v="2"/>
    <x v="1"/>
  </r>
  <r>
    <x v="0"/>
    <x v="1160"/>
    <x v="7"/>
    <x v="7"/>
    <x v="9"/>
    <x v="0"/>
    <x v="1"/>
    <x v="2"/>
    <x v="2007"/>
    <x v="1961"/>
    <n v="4.2"/>
    <x v="1"/>
    <n v="17.599999999999998"/>
    <x v="0"/>
    <x v="1"/>
  </r>
  <r>
    <x v="0"/>
    <x v="1209"/>
    <x v="6"/>
    <x v="7"/>
    <x v="9"/>
    <x v="0"/>
    <x v="1"/>
    <x v="2"/>
    <x v="2008"/>
    <x v="1962"/>
    <n v="4.2"/>
    <x v="1"/>
    <n v="19.850000000000001"/>
    <x v="2"/>
    <x v="1"/>
  </r>
  <r>
    <x v="1"/>
    <x v="320"/>
    <x v="3"/>
    <x v="2"/>
    <x v="2"/>
    <x v="0"/>
    <x v="1"/>
    <x v="0"/>
    <x v="2009"/>
    <x v="1963"/>
    <n v="4.2"/>
    <x v="0"/>
    <n v="13"/>
    <x v="0"/>
    <x v="1"/>
  </r>
  <r>
    <x v="1"/>
    <x v="304"/>
    <x v="5"/>
    <x v="2"/>
    <x v="2"/>
    <x v="0"/>
    <x v="1"/>
    <x v="0"/>
    <x v="2010"/>
    <x v="1964"/>
    <n v="4.2"/>
    <x v="0"/>
    <n v="16.350000000000001"/>
    <x v="1"/>
    <x v="1"/>
  </r>
  <r>
    <x v="1"/>
    <x v="1203"/>
    <x v="7"/>
    <x v="2"/>
    <x v="2"/>
    <x v="0"/>
    <x v="1"/>
    <x v="0"/>
    <x v="2011"/>
    <x v="1948"/>
    <n v="4.2"/>
    <x v="0"/>
    <n v="10.3"/>
    <x v="0"/>
    <x v="1"/>
  </r>
  <r>
    <x v="1"/>
    <x v="1182"/>
    <x v="13"/>
    <x v="2"/>
    <x v="2"/>
    <x v="0"/>
    <x v="1"/>
    <x v="0"/>
    <x v="2012"/>
    <x v="64"/>
    <n v="4.2"/>
    <x v="0"/>
    <n v="9.17"/>
    <x v="0"/>
    <x v="1"/>
  </r>
  <r>
    <x v="1"/>
    <x v="584"/>
    <x v="8"/>
    <x v="2"/>
    <x v="2"/>
    <x v="0"/>
    <x v="1"/>
    <x v="0"/>
    <x v="2013"/>
    <x v="1020"/>
    <n v="4.2"/>
    <x v="2"/>
    <n v="4.6349999999999998"/>
    <x v="0"/>
    <x v="1"/>
  </r>
  <r>
    <x v="1"/>
    <x v="1210"/>
    <x v="8"/>
    <x v="2"/>
    <x v="2"/>
    <x v="0"/>
    <x v="1"/>
    <x v="0"/>
    <x v="2014"/>
    <x v="1965"/>
    <n v="4.2"/>
    <x v="0"/>
    <n v="12.5"/>
    <x v="1"/>
    <x v="1"/>
  </r>
  <r>
    <x v="1"/>
    <x v="1211"/>
    <x v="3"/>
    <x v="2"/>
    <x v="2"/>
    <x v="0"/>
    <x v="1"/>
    <x v="0"/>
    <x v="2015"/>
    <x v="1966"/>
    <n v="4.2"/>
    <x v="2"/>
    <n v="7.7249999999999996"/>
    <x v="2"/>
    <x v="1"/>
  </r>
  <r>
    <x v="1"/>
    <x v="717"/>
    <x v="3"/>
    <x v="2"/>
    <x v="2"/>
    <x v="0"/>
    <x v="1"/>
    <x v="0"/>
    <x v="2016"/>
    <x v="1967"/>
    <n v="4.2"/>
    <x v="2"/>
    <n v="7.8550000000000004"/>
    <x v="1"/>
    <x v="1"/>
  </r>
  <r>
    <x v="1"/>
    <x v="1212"/>
    <x v="3"/>
    <x v="2"/>
    <x v="2"/>
    <x v="0"/>
    <x v="1"/>
    <x v="0"/>
    <x v="2017"/>
    <x v="1968"/>
    <n v="4.2"/>
    <x v="0"/>
    <n v="16.25"/>
    <x v="2"/>
    <x v="1"/>
  </r>
  <r>
    <x v="1"/>
    <x v="969"/>
    <x v="2"/>
    <x v="2"/>
    <x v="2"/>
    <x v="0"/>
    <x v="1"/>
    <x v="0"/>
    <x v="2018"/>
    <x v="1969"/>
    <n v="4.2"/>
    <x v="2"/>
    <n v="7.9050000000000002"/>
    <x v="2"/>
    <x v="1"/>
  </r>
  <r>
    <x v="1"/>
    <x v="403"/>
    <x v="2"/>
    <x v="2"/>
    <x v="2"/>
    <x v="0"/>
    <x v="1"/>
    <x v="0"/>
    <x v="2019"/>
    <x v="1970"/>
    <n v="4.2"/>
    <x v="0"/>
    <n v="9"/>
    <x v="2"/>
    <x v="1"/>
  </r>
  <r>
    <x v="1"/>
    <x v="743"/>
    <x v="2"/>
    <x v="2"/>
    <x v="2"/>
    <x v="0"/>
    <x v="1"/>
    <x v="0"/>
    <x v="2020"/>
    <x v="1971"/>
    <n v="4.2"/>
    <x v="0"/>
    <n v="12.15"/>
    <x v="1"/>
    <x v="1"/>
  </r>
  <r>
    <x v="1"/>
    <x v="1213"/>
    <x v="2"/>
    <x v="2"/>
    <x v="2"/>
    <x v="0"/>
    <x v="1"/>
    <x v="0"/>
    <x v="2021"/>
    <x v="1972"/>
    <n v="4.2"/>
    <x v="0"/>
    <n v="13.65"/>
    <x v="2"/>
    <x v="1"/>
  </r>
  <r>
    <x v="1"/>
    <x v="1161"/>
    <x v="2"/>
    <x v="2"/>
    <x v="2"/>
    <x v="0"/>
    <x v="1"/>
    <x v="0"/>
    <x v="2022"/>
    <x v="1973"/>
    <n v="4.2"/>
    <x v="1"/>
    <n v="17.600000000000001"/>
    <x v="2"/>
    <x v="1"/>
  </r>
  <r>
    <x v="1"/>
    <x v="56"/>
    <x v="2"/>
    <x v="2"/>
    <x v="2"/>
    <x v="0"/>
    <x v="1"/>
    <x v="0"/>
    <x v="2023"/>
    <x v="1974"/>
    <n v="4.2"/>
    <x v="1"/>
    <n v="19.350000000000001"/>
    <x v="1"/>
    <x v="1"/>
  </r>
  <r>
    <x v="1"/>
    <x v="1059"/>
    <x v="0"/>
    <x v="2"/>
    <x v="2"/>
    <x v="0"/>
    <x v="1"/>
    <x v="0"/>
    <x v="2024"/>
    <x v="1975"/>
    <n v="4.2"/>
    <x v="2"/>
    <n v="6.36"/>
    <x v="0"/>
    <x v="1"/>
  </r>
  <r>
    <x v="1"/>
    <x v="1078"/>
    <x v="9"/>
    <x v="2"/>
    <x v="2"/>
    <x v="0"/>
    <x v="1"/>
    <x v="0"/>
    <x v="2025"/>
    <x v="1976"/>
    <n v="4.2"/>
    <x v="0"/>
    <n v="10.8"/>
    <x v="2"/>
    <x v="1"/>
  </r>
  <r>
    <x v="1"/>
    <x v="1035"/>
    <x v="1"/>
    <x v="2"/>
    <x v="2"/>
    <x v="0"/>
    <x v="1"/>
    <x v="0"/>
    <x v="2026"/>
    <x v="1977"/>
    <n v="4.2"/>
    <x v="2"/>
    <n v="7.93"/>
    <x v="2"/>
    <x v="1"/>
  </r>
  <r>
    <x v="1"/>
    <x v="669"/>
    <x v="1"/>
    <x v="2"/>
    <x v="2"/>
    <x v="0"/>
    <x v="1"/>
    <x v="0"/>
    <x v="2027"/>
    <x v="1015"/>
    <n v="4.2"/>
    <x v="2"/>
    <n v="8.42"/>
    <x v="0"/>
    <x v="1"/>
  </r>
  <r>
    <x v="1"/>
    <x v="577"/>
    <x v="1"/>
    <x v="2"/>
    <x v="2"/>
    <x v="0"/>
    <x v="1"/>
    <x v="0"/>
    <x v="2028"/>
    <x v="1978"/>
    <n v="4.2"/>
    <x v="1"/>
    <n v="17"/>
    <x v="2"/>
    <x v="1"/>
  </r>
  <r>
    <x v="1"/>
    <x v="692"/>
    <x v="1"/>
    <x v="2"/>
    <x v="2"/>
    <x v="0"/>
    <x v="1"/>
    <x v="0"/>
    <x v="2029"/>
    <x v="871"/>
    <n v="4.2"/>
    <x v="1"/>
    <n v="19.350000000000001"/>
    <x v="2"/>
    <x v="1"/>
  </r>
  <r>
    <x v="1"/>
    <x v="97"/>
    <x v="1"/>
    <x v="2"/>
    <x v="2"/>
    <x v="0"/>
    <x v="1"/>
    <x v="0"/>
    <x v="2030"/>
    <x v="586"/>
    <n v="4.2"/>
    <x v="1"/>
    <n v="20.75"/>
    <x v="1"/>
    <x v="1"/>
  </r>
  <r>
    <x v="1"/>
    <x v="399"/>
    <x v="5"/>
    <x v="2"/>
    <x v="2"/>
    <x v="0"/>
    <x v="1"/>
    <x v="0"/>
    <x v="2031"/>
    <x v="1979"/>
    <n v="4.2"/>
    <x v="2"/>
    <n v="6.2350000000000003"/>
    <x v="0"/>
    <x v="1"/>
  </r>
  <r>
    <x v="1"/>
    <x v="1214"/>
    <x v="5"/>
    <x v="2"/>
    <x v="2"/>
    <x v="0"/>
    <x v="1"/>
    <x v="0"/>
    <x v="2032"/>
    <x v="1980"/>
    <n v="4.2"/>
    <x v="2"/>
    <n v="8.18"/>
    <x v="1"/>
    <x v="1"/>
  </r>
  <r>
    <x v="1"/>
    <x v="643"/>
    <x v="5"/>
    <x v="2"/>
    <x v="2"/>
    <x v="0"/>
    <x v="1"/>
    <x v="0"/>
    <x v="2033"/>
    <x v="4"/>
    <n v="4.2"/>
    <x v="0"/>
    <n v="8.93"/>
    <x v="1"/>
    <x v="1"/>
  </r>
  <r>
    <x v="1"/>
    <x v="560"/>
    <x v="5"/>
    <x v="2"/>
    <x v="2"/>
    <x v="0"/>
    <x v="1"/>
    <x v="0"/>
    <x v="2034"/>
    <x v="1124"/>
    <n v="4.2"/>
    <x v="0"/>
    <n v="12.15"/>
    <x v="2"/>
    <x v="1"/>
  </r>
  <r>
    <x v="1"/>
    <x v="1100"/>
    <x v="5"/>
    <x v="2"/>
    <x v="2"/>
    <x v="0"/>
    <x v="1"/>
    <x v="0"/>
    <x v="2035"/>
    <x v="1981"/>
    <n v="4.2"/>
    <x v="0"/>
    <n v="16.350000000000001"/>
    <x v="2"/>
    <x v="1"/>
  </r>
  <r>
    <x v="1"/>
    <x v="846"/>
    <x v="5"/>
    <x v="2"/>
    <x v="2"/>
    <x v="0"/>
    <x v="1"/>
    <x v="0"/>
    <x v="2036"/>
    <x v="1982"/>
    <n v="4.2"/>
    <x v="0"/>
    <n v="16.600000000000001"/>
    <x v="2"/>
    <x v="1"/>
  </r>
  <r>
    <x v="1"/>
    <x v="102"/>
    <x v="5"/>
    <x v="2"/>
    <x v="2"/>
    <x v="0"/>
    <x v="1"/>
    <x v="0"/>
    <x v="2037"/>
    <x v="1983"/>
    <n v="4.2"/>
    <x v="1"/>
    <n v="20.25"/>
    <x v="2"/>
    <x v="1"/>
  </r>
  <r>
    <x v="1"/>
    <x v="930"/>
    <x v="7"/>
    <x v="2"/>
    <x v="2"/>
    <x v="0"/>
    <x v="1"/>
    <x v="0"/>
    <x v="2038"/>
    <x v="1984"/>
    <n v="4.2"/>
    <x v="2"/>
    <n v="7.8250000000000002"/>
    <x v="2"/>
    <x v="1"/>
  </r>
  <r>
    <x v="1"/>
    <x v="1144"/>
    <x v="7"/>
    <x v="2"/>
    <x v="2"/>
    <x v="0"/>
    <x v="1"/>
    <x v="0"/>
    <x v="2039"/>
    <x v="1985"/>
    <n v="4.2"/>
    <x v="0"/>
    <n v="10.1"/>
    <x v="2"/>
    <x v="1"/>
  </r>
  <r>
    <x v="1"/>
    <x v="1191"/>
    <x v="7"/>
    <x v="2"/>
    <x v="2"/>
    <x v="0"/>
    <x v="1"/>
    <x v="0"/>
    <x v="2040"/>
    <x v="1986"/>
    <n v="4.2"/>
    <x v="1"/>
    <n v="17.600000000000001"/>
    <x v="2"/>
    <x v="1"/>
  </r>
  <r>
    <x v="1"/>
    <x v="739"/>
    <x v="10"/>
    <x v="2"/>
    <x v="2"/>
    <x v="0"/>
    <x v="1"/>
    <x v="0"/>
    <x v="2041"/>
    <x v="1987"/>
    <n v="4.2"/>
    <x v="2"/>
    <n v="7.39"/>
    <x v="0"/>
    <x v="1"/>
  </r>
  <r>
    <x v="1"/>
    <x v="931"/>
    <x v="6"/>
    <x v="2"/>
    <x v="2"/>
    <x v="0"/>
    <x v="1"/>
    <x v="0"/>
    <x v="2042"/>
    <x v="1988"/>
    <n v="4.2"/>
    <x v="2"/>
    <n v="6.6749999999999998"/>
    <x v="2"/>
    <x v="1"/>
  </r>
  <r>
    <x v="1"/>
    <x v="305"/>
    <x v="6"/>
    <x v="2"/>
    <x v="2"/>
    <x v="0"/>
    <x v="1"/>
    <x v="0"/>
    <x v="2043"/>
    <x v="1989"/>
    <n v="4.2"/>
    <x v="2"/>
    <n v="6.8650000000000002"/>
    <x v="2"/>
    <x v="1"/>
  </r>
  <r>
    <x v="1"/>
    <x v="1215"/>
    <x v="6"/>
    <x v="2"/>
    <x v="2"/>
    <x v="0"/>
    <x v="1"/>
    <x v="0"/>
    <x v="2044"/>
    <x v="1990"/>
    <n v="4.2"/>
    <x v="1"/>
    <n v="17.850000000000001"/>
    <x v="2"/>
    <x v="1"/>
  </r>
  <r>
    <x v="1"/>
    <x v="1216"/>
    <x v="6"/>
    <x v="2"/>
    <x v="2"/>
    <x v="0"/>
    <x v="1"/>
    <x v="0"/>
    <x v="2045"/>
    <x v="1991"/>
    <n v="4.2"/>
    <x v="1"/>
    <n v="18"/>
    <x v="2"/>
    <x v="1"/>
  </r>
  <r>
    <x v="1"/>
    <x v="1217"/>
    <x v="6"/>
    <x v="2"/>
    <x v="2"/>
    <x v="0"/>
    <x v="1"/>
    <x v="0"/>
    <x v="2046"/>
    <x v="1992"/>
    <n v="4.2"/>
    <x v="1"/>
    <n v="19.350000000000001"/>
    <x v="0"/>
    <x v="1"/>
  </r>
  <r>
    <x v="1"/>
    <x v="1218"/>
    <x v="4"/>
    <x v="2"/>
    <x v="2"/>
    <x v="0"/>
    <x v="1"/>
    <x v="0"/>
    <x v="2047"/>
    <x v="1993"/>
    <n v="4.2"/>
    <x v="2"/>
    <n v="7.5350000000000001"/>
    <x v="2"/>
    <x v="1"/>
  </r>
  <r>
    <x v="0"/>
    <x v="1219"/>
    <x v="13"/>
    <x v="2"/>
    <x v="2"/>
    <x v="0"/>
    <x v="1"/>
    <x v="0"/>
    <x v="2048"/>
    <x v="1994"/>
    <n v="4.2"/>
    <x v="2"/>
    <n v="8.3800000000000008"/>
    <x v="2"/>
    <x v="1"/>
  </r>
  <r>
    <x v="0"/>
    <x v="497"/>
    <x v="13"/>
    <x v="2"/>
    <x v="2"/>
    <x v="0"/>
    <x v="1"/>
    <x v="0"/>
    <x v="2049"/>
    <x v="1109"/>
    <n v="4.2"/>
    <x v="1"/>
    <n v="19.350000000000001"/>
    <x v="2"/>
    <x v="1"/>
  </r>
  <r>
    <x v="0"/>
    <x v="754"/>
    <x v="13"/>
    <x v="2"/>
    <x v="2"/>
    <x v="0"/>
    <x v="1"/>
    <x v="0"/>
    <x v="2050"/>
    <x v="1995"/>
    <n v="4.2"/>
    <x v="1"/>
    <n v="20.25"/>
    <x v="1"/>
    <x v="1"/>
  </r>
  <r>
    <x v="0"/>
    <x v="889"/>
    <x v="3"/>
    <x v="2"/>
    <x v="2"/>
    <x v="0"/>
    <x v="1"/>
    <x v="0"/>
    <x v="2051"/>
    <x v="1996"/>
    <n v="4.2"/>
    <x v="0"/>
    <n v="8.9749999999999996"/>
    <x v="2"/>
    <x v="1"/>
  </r>
  <r>
    <x v="0"/>
    <x v="1220"/>
    <x v="3"/>
    <x v="2"/>
    <x v="2"/>
    <x v="0"/>
    <x v="1"/>
    <x v="0"/>
    <x v="2052"/>
    <x v="1997"/>
    <n v="4.2"/>
    <x v="0"/>
    <n v="13.35"/>
    <x v="1"/>
    <x v="1"/>
  </r>
  <r>
    <x v="0"/>
    <x v="264"/>
    <x v="3"/>
    <x v="2"/>
    <x v="2"/>
    <x v="0"/>
    <x v="1"/>
    <x v="0"/>
    <x v="2053"/>
    <x v="1998"/>
    <n v="4.2"/>
    <x v="0"/>
    <n v="15.7"/>
    <x v="0"/>
    <x v="1"/>
  </r>
  <r>
    <x v="0"/>
    <x v="111"/>
    <x v="3"/>
    <x v="2"/>
    <x v="2"/>
    <x v="0"/>
    <x v="1"/>
    <x v="0"/>
    <x v="2054"/>
    <x v="1999"/>
    <n v="4.2"/>
    <x v="0"/>
    <n v="16.75"/>
    <x v="1"/>
    <x v="1"/>
  </r>
  <r>
    <x v="0"/>
    <x v="203"/>
    <x v="3"/>
    <x v="2"/>
    <x v="2"/>
    <x v="0"/>
    <x v="1"/>
    <x v="0"/>
    <x v="2055"/>
    <x v="2000"/>
    <n v="4.2"/>
    <x v="1"/>
    <n v="17.2"/>
    <x v="1"/>
    <x v="1"/>
  </r>
  <r>
    <x v="0"/>
    <x v="1221"/>
    <x v="2"/>
    <x v="2"/>
    <x v="2"/>
    <x v="0"/>
    <x v="1"/>
    <x v="0"/>
    <x v="2056"/>
    <x v="2001"/>
    <n v="4.2"/>
    <x v="0"/>
    <n v="10.895"/>
    <x v="2"/>
    <x v="1"/>
  </r>
  <r>
    <x v="0"/>
    <x v="503"/>
    <x v="2"/>
    <x v="2"/>
    <x v="2"/>
    <x v="0"/>
    <x v="1"/>
    <x v="0"/>
    <x v="2057"/>
    <x v="2002"/>
    <n v="4.2"/>
    <x v="0"/>
    <n v="11.1"/>
    <x v="2"/>
    <x v="1"/>
  </r>
  <r>
    <x v="0"/>
    <x v="852"/>
    <x v="2"/>
    <x v="2"/>
    <x v="2"/>
    <x v="0"/>
    <x v="1"/>
    <x v="0"/>
    <x v="2058"/>
    <x v="2003"/>
    <n v="4.2"/>
    <x v="0"/>
    <n v="14"/>
    <x v="0"/>
    <x v="1"/>
  </r>
  <r>
    <x v="0"/>
    <x v="221"/>
    <x v="2"/>
    <x v="2"/>
    <x v="2"/>
    <x v="0"/>
    <x v="1"/>
    <x v="0"/>
    <x v="2059"/>
    <x v="2004"/>
    <n v="4.2"/>
    <x v="0"/>
    <n v="16.100000000000001"/>
    <x v="0"/>
    <x v="1"/>
  </r>
  <r>
    <x v="0"/>
    <x v="874"/>
    <x v="0"/>
    <x v="2"/>
    <x v="2"/>
    <x v="0"/>
    <x v="1"/>
    <x v="0"/>
    <x v="2060"/>
    <x v="1419"/>
    <n v="4.2"/>
    <x v="0"/>
    <n v="11"/>
    <x v="2"/>
    <x v="1"/>
  </r>
  <r>
    <x v="0"/>
    <x v="314"/>
    <x v="0"/>
    <x v="2"/>
    <x v="2"/>
    <x v="0"/>
    <x v="1"/>
    <x v="0"/>
    <x v="2061"/>
    <x v="2005"/>
    <n v="4.2"/>
    <x v="0"/>
    <n v="14.85"/>
    <x v="2"/>
    <x v="1"/>
  </r>
  <r>
    <x v="0"/>
    <x v="963"/>
    <x v="0"/>
    <x v="2"/>
    <x v="2"/>
    <x v="0"/>
    <x v="1"/>
    <x v="0"/>
    <x v="2062"/>
    <x v="2006"/>
    <n v="4.2"/>
    <x v="0"/>
    <n v="15.35"/>
    <x v="0"/>
    <x v="1"/>
  </r>
  <r>
    <x v="0"/>
    <x v="758"/>
    <x v="0"/>
    <x v="2"/>
    <x v="2"/>
    <x v="0"/>
    <x v="1"/>
    <x v="0"/>
    <x v="2063"/>
    <x v="2007"/>
    <n v="4.2"/>
    <x v="1"/>
    <n v="17.75"/>
    <x v="2"/>
    <x v="1"/>
  </r>
  <r>
    <x v="0"/>
    <x v="978"/>
    <x v="0"/>
    <x v="2"/>
    <x v="2"/>
    <x v="0"/>
    <x v="1"/>
    <x v="0"/>
    <x v="2064"/>
    <x v="801"/>
    <n v="4.2"/>
    <x v="1"/>
    <n v="17.850000000000001"/>
    <x v="2"/>
    <x v="1"/>
  </r>
  <r>
    <x v="0"/>
    <x v="83"/>
    <x v="7"/>
    <x v="2"/>
    <x v="2"/>
    <x v="0"/>
    <x v="1"/>
    <x v="0"/>
    <x v="2065"/>
    <x v="2008"/>
    <n v="4.2"/>
    <x v="0"/>
    <n v="10.195"/>
    <x v="1"/>
    <x v="1"/>
  </r>
  <r>
    <x v="0"/>
    <x v="836"/>
    <x v="7"/>
    <x v="2"/>
    <x v="2"/>
    <x v="0"/>
    <x v="1"/>
    <x v="0"/>
    <x v="2066"/>
    <x v="2009"/>
    <n v="4.2"/>
    <x v="0"/>
    <n v="12"/>
    <x v="1"/>
    <x v="1"/>
  </r>
  <r>
    <x v="0"/>
    <x v="1158"/>
    <x v="6"/>
    <x v="2"/>
    <x v="2"/>
    <x v="0"/>
    <x v="1"/>
    <x v="0"/>
    <x v="2067"/>
    <x v="2010"/>
    <n v="4.2"/>
    <x v="2"/>
    <n v="5.78"/>
    <x v="2"/>
    <x v="1"/>
  </r>
  <r>
    <x v="0"/>
    <x v="1222"/>
    <x v="6"/>
    <x v="2"/>
    <x v="2"/>
    <x v="0"/>
    <x v="1"/>
    <x v="0"/>
    <x v="2068"/>
    <x v="2011"/>
    <n v="4.2"/>
    <x v="2"/>
    <n v="6.9349999999999996"/>
    <x v="2"/>
    <x v="1"/>
  </r>
  <r>
    <x v="0"/>
    <x v="1223"/>
    <x v="6"/>
    <x v="2"/>
    <x v="2"/>
    <x v="0"/>
    <x v="1"/>
    <x v="0"/>
    <x v="20"/>
    <x v="705"/>
    <n v="4.2"/>
    <x v="0"/>
    <n v="9.2850000000000001"/>
    <x v="1"/>
    <x v="1"/>
  </r>
  <r>
    <x v="0"/>
    <x v="211"/>
    <x v="6"/>
    <x v="2"/>
    <x v="2"/>
    <x v="0"/>
    <x v="1"/>
    <x v="0"/>
    <x v="2069"/>
    <x v="2012"/>
    <n v="4.2"/>
    <x v="0"/>
    <n v="10.3"/>
    <x v="1"/>
    <x v="1"/>
  </r>
  <r>
    <x v="0"/>
    <x v="1224"/>
    <x v="6"/>
    <x v="2"/>
    <x v="2"/>
    <x v="0"/>
    <x v="1"/>
    <x v="0"/>
    <x v="2070"/>
    <x v="2013"/>
    <n v="4.2"/>
    <x v="1"/>
    <n v="20.2"/>
    <x v="0"/>
    <x v="1"/>
  </r>
  <r>
    <x v="0"/>
    <x v="839"/>
    <x v="15"/>
    <x v="2"/>
    <x v="2"/>
    <x v="0"/>
    <x v="1"/>
    <x v="0"/>
    <x v="2071"/>
    <x v="2014"/>
    <n v="4.2"/>
    <x v="0"/>
    <n v="13.5"/>
    <x v="0"/>
    <x v="1"/>
  </r>
  <r>
    <x v="0"/>
    <x v="433"/>
    <x v="15"/>
    <x v="2"/>
    <x v="2"/>
    <x v="0"/>
    <x v="1"/>
    <x v="0"/>
    <x v="20"/>
    <x v="2015"/>
    <n v="4.2"/>
    <x v="1"/>
    <n v="17.7"/>
    <x v="1"/>
    <x v="1"/>
  </r>
  <r>
    <x v="1"/>
    <x v="486"/>
    <x v="11"/>
    <x v="4"/>
    <x v="4"/>
    <x v="2"/>
    <x v="0"/>
    <x v="0"/>
    <x v="2072"/>
    <x v="551"/>
    <n v="4.2"/>
    <x v="1"/>
    <n v="19.25"/>
    <x v="0"/>
    <x v="1"/>
  </r>
  <r>
    <x v="1"/>
    <x v="422"/>
    <x v="5"/>
    <x v="4"/>
    <x v="4"/>
    <x v="2"/>
    <x v="0"/>
    <x v="0"/>
    <x v="2073"/>
    <x v="2016"/>
    <n v="4.2"/>
    <x v="2"/>
    <n v="7.4749999999999996"/>
    <x v="2"/>
    <x v="1"/>
  </r>
  <r>
    <x v="1"/>
    <x v="543"/>
    <x v="10"/>
    <x v="4"/>
    <x v="4"/>
    <x v="2"/>
    <x v="0"/>
    <x v="0"/>
    <x v="20"/>
    <x v="2017"/>
    <n v="4.2"/>
    <x v="2"/>
    <n v="5.5"/>
    <x v="1"/>
    <x v="1"/>
  </r>
  <r>
    <x v="1"/>
    <x v="1225"/>
    <x v="11"/>
    <x v="5"/>
    <x v="5"/>
    <x v="2"/>
    <x v="0"/>
    <x v="0"/>
    <x v="2074"/>
    <x v="2018"/>
    <n v="4.2"/>
    <x v="2"/>
    <n v="6.92"/>
    <x v="2"/>
    <x v="1"/>
  </r>
  <r>
    <x v="1"/>
    <x v="1146"/>
    <x v="6"/>
    <x v="5"/>
    <x v="5"/>
    <x v="2"/>
    <x v="0"/>
    <x v="0"/>
    <x v="2075"/>
    <x v="2019"/>
    <n v="4.2"/>
    <x v="1"/>
    <n v="18.7"/>
    <x v="2"/>
    <x v="1"/>
  </r>
  <r>
    <x v="1"/>
    <x v="803"/>
    <x v="13"/>
    <x v="4"/>
    <x v="4"/>
    <x v="2"/>
    <x v="0"/>
    <x v="0"/>
    <x v="2076"/>
    <x v="2020"/>
    <n v="4.2"/>
    <x v="2"/>
    <n v="7.4450000000000003"/>
    <x v="2"/>
    <x v="1"/>
  </r>
  <r>
    <x v="1"/>
    <x v="779"/>
    <x v="13"/>
    <x v="4"/>
    <x v="4"/>
    <x v="2"/>
    <x v="0"/>
    <x v="0"/>
    <x v="2077"/>
    <x v="2021"/>
    <n v="4.2"/>
    <x v="1"/>
    <n v="17.75"/>
    <x v="2"/>
    <x v="1"/>
  </r>
  <r>
    <x v="1"/>
    <x v="113"/>
    <x v="13"/>
    <x v="4"/>
    <x v="4"/>
    <x v="2"/>
    <x v="0"/>
    <x v="0"/>
    <x v="2078"/>
    <x v="2022"/>
    <n v="4.2"/>
    <x v="1"/>
    <n v="20.6"/>
    <x v="2"/>
    <x v="1"/>
  </r>
  <r>
    <x v="1"/>
    <x v="239"/>
    <x v="3"/>
    <x v="4"/>
    <x v="4"/>
    <x v="2"/>
    <x v="0"/>
    <x v="0"/>
    <x v="2079"/>
    <x v="2023"/>
    <n v="4.2"/>
    <x v="2"/>
    <n v="7.6550000000000002"/>
    <x v="2"/>
    <x v="1"/>
  </r>
  <r>
    <x v="1"/>
    <x v="1226"/>
    <x v="3"/>
    <x v="4"/>
    <x v="4"/>
    <x v="2"/>
    <x v="0"/>
    <x v="0"/>
    <x v="2080"/>
    <x v="2024"/>
    <n v="4.2"/>
    <x v="2"/>
    <n v="8.3550000000000004"/>
    <x v="0"/>
    <x v="1"/>
  </r>
  <r>
    <x v="1"/>
    <x v="51"/>
    <x v="3"/>
    <x v="4"/>
    <x v="4"/>
    <x v="2"/>
    <x v="0"/>
    <x v="0"/>
    <x v="2081"/>
    <x v="2025"/>
    <n v="4.2"/>
    <x v="0"/>
    <n v="10.1"/>
    <x v="1"/>
    <x v="1"/>
  </r>
  <r>
    <x v="1"/>
    <x v="656"/>
    <x v="3"/>
    <x v="4"/>
    <x v="4"/>
    <x v="2"/>
    <x v="0"/>
    <x v="0"/>
    <x v="2082"/>
    <x v="2026"/>
    <n v="4.2"/>
    <x v="0"/>
    <n v="15.85"/>
    <x v="2"/>
    <x v="1"/>
  </r>
  <r>
    <x v="1"/>
    <x v="728"/>
    <x v="11"/>
    <x v="4"/>
    <x v="4"/>
    <x v="2"/>
    <x v="0"/>
    <x v="0"/>
    <x v="2083"/>
    <x v="2027"/>
    <n v="4.2"/>
    <x v="0"/>
    <n v="13.1"/>
    <x v="1"/>
    <x v="1"/>
  </r>
  <r>
    <x v="1"/>
    <x v="1227"/>
    <x v="11"/>
    <x v="4"/>
    <x v="4"/>
    <x v="2"/>
    <x v="0"/>
    <x v="0"/>
    <x v="2084"/>
    <x v="2028"/>
    <n v="4.2"/>
    <x v="0"/>
    <n v="15.75"/>
    <x v="0"/>
    <x v="1"/>
  </r>
  <r>
    <x v="1"/>
    <x v="1228"/>
    <x v="11"/>
    <x v="4"/>
    <x v="4"/>
    <x v="2"/>
    <x v="0"/>
    <x v="0"/>
    <x v="2085"/>
    <x v="2029"/>
    <n v="4.2"/>
    <x v="0"/>
    <n v="16.7"/>
    <x v="2"/>
    <x v="1"/>
  </r>
  <r>
    <x v="1"/>
    <x v="1186"/>
    <x v="11"/>
    <x v="4"/>
    <x v="4"/>
    <x v="2"/>
    <x v="0"/>
    <x v="0"/>
    <x v="2086"/>
    <x v="2030"/>
    <n v="4.2"/>
    <x v="1"/>
    <n v="17"/>
    <x v="2"/>
    <x v="1"/>
  </r>
  <r>
    <x v="1"/>
    <x v="272"/>
    <x v="2"/>
    <x v="4"/>
    <x v="4"/>
    <x v="2"/>
    <x v="0"/>
    <x v="0"/>
    <x v="2087"/>
    <x v="2031"/>
    <n v="4.2"/>
    <x v="2"/>
    <n v="5.48"/>
    <x v="1"/>
    <x v="1"/>
  </r>
  <r>
    <x v="1"/>
    <x v="541"/>
    <x v="2"/>
    <x v="4"/>
    <x v="4"/>
    <x v="2"/>
    <x v="0"/>
    <x v="0"/>
    <x v="2088"/>
    <x v="2032"/>
    <n v="4.2"/>
    <x v="2"/>
    <n v="7.0350000000000001"/>
    <x v="1"/>
    <x v="1"/>
  </r>
  <r>
    <x v="1"/>
    <x v="969"/>
    <x v="2"/>
    <x v="4"/>
    <x v="4"/>
    <x v="2"/>
    <x v="0"/>
    <x v="0"/>
    <x v="2089"/>
    <x v="2033"/>
    <n v="4.2"/>
    <x v="2"/>
    <n v="7.9050000000000002"/>
    <x v="2"/>
    <x v="1"/>
  </r>
  <r>
    <x v="1"/>
    <x v="859"/>
    <x v="2"/>
    <x v="4"/>
    <x v="4"/>
    <x v="2"/>
    <x v="0"/>
    <x v="0"/>
    <x v="2090"/>
    <x v="2034"/>
    <n v="4.2"/>
    <x v="0"/>
    <n v="8.9049999999999994"/>
    <x v="0"/>
    <x v="1"/>
  </r>
  <r>
    <x v="1"/>
    <x v="403"/>
    <x v="2"/>
    <x v="4"/>
    <x v="4"/>
    <x v="2"/>
    <x v="0"/>
    <x v="0"/>
    <x v="2091"/>
    <x v="2035"/>
    <n v="4.2"/>
    <x v="0"/>
    <n v="9"/>
    <x v="2"/>
    <x v="1"/>
  </r>
  <r>
    <x v="1"/>
    <x v="827"/>
    <x v="2"/>
    <x v="4"/>
    <x v="4"/>
    <x v="2"/>
    <x v="0"/>
    <x v="0"/>
    <x v="2092"/>
    <x v="2036"/>
    <n v="4.2"/>
    <x v="0"/>
    <n v="12.85"/>
    <x v="0"/>
    <x v="1"/>
  </r>
  <r>
    <x v="1"/>
    <x v="1229"/>
    <x v="2"/>
    <x v="4"/>
    <x v="4"/>
    <x v="2"/>
    <x v="0"/>
    <x v="0"/>
    <x v="2093"/>
    <x v="2037"/>
    <n v="4.2"/>
    <x v="0"/>
    <n v="15.35"/>
    <x v="1"/>
    <x v="1"/>
  </r>
  <r>
    <x v="1"/>
    <x v="297"/>
    <x v="2"/>
    <x v="4"/>
    <x v="4"/>
    <x v="2"/>
    <x v="0"/>
    <x v="0"/>
    <x v="2094"/>
    <x v="2038"/>
    <n v="4.2"/>
    <x v="1"/>
    <n v="18"/>
    <x v="0"/>
    <x v="1"/>
  </r>
  <r>
    <x v="1"/>
    <x v="397"/>
    <x v="0"/>
    <x v="4"/>
    <x v="4"/>
    <x v="2"/>
    <x v="0"/>
    <x v="0"/>
    <x v="2095"/>
    <x v="2039"/>
    <n v="4.2"/>
    <x v="0"/>
    <n v="11.5"/>
    <x v="0"/>
    <x v="1"/>
  </r>
  <r>
    <x v="1"/>
    <x v="360"/>
    <x v="0"/>
    <x v="4"/>
    <x v="4"/>
    <x v="2"/>
    <x v="0"/>
    <x v="0"/>
    <x v="2096"/>
    <x v="2040"/>
    <n v="4.2"/>
    <x v="0"/>
    <n v="12.85"/>
    <x v="0"/>
    <x v="1"/>
  </r>
  <r>
    <x v="1"/>
    <x v="96"/>
    <x v="0"/>
    <x v="4"/>
    <x v="4"/>
    <x v="2"/>
    <x v="0"/>
    <x v="0"/>
    <x v="2097"/>
    <x v="2041"/>
    <n v="4.2"/>
    <x v="0"/>
    <n v="16.25"/>
    <x v="1"/>
    <x v="1"/>
  </r>
  <r>
    <x v="1"/>
    <x v="619"/>
    <x v="0"/>
    <x v="4"/>
    <x v="4"/>
    <x v="2"/>
    <x v="0"/>
    <x v="0"/>
    <x v="2098"/>
    <x v="2042"/>
    <n v="4.2"/>
    <x v="0"/>
    <n v="16.75"/>
    <x v="2"/>
    <x v="1"/>
  </r>
  <r>
    <x v="1"/>
    <x v="1189"/>
    <x v="0"/>
    <x v="4"/>
    <x v="4"/>
    <x v="2"/>
    <x v="0"/>
    <x v="0"/>
    <x v="20"/>
    <x v="2043"/>
    <n v="4.2"/>
    <x v="1"/>
    <n v="17.7"/>
    <x v="1"/>
    <x v="1"/>
  </r>
  <r>
    <x v="1"/>
    <x v="1230"/>
    <x v="0"/>
    <x v="4"/>
    <x v="4"/>
    <x v="2"/>
    <x v="0"/>
    <x v="0"/>
    <x v="2099"/>
    <x v="2044"/>
    <n v="4.2"/>
    <x v="1"/>
    <n v="18.25"/>
    <x v="1"/>
    <x v="1"/>
  </r>
  <r>
    <x v="1"/>
    <x v="1231"/>
    <x v="9"/>
    <x v="4"/>
    <x v="4"/>
    <x v="2"/>
    <x v="0"/>
    <x v="0"/>
    <x v="2100"/>
    <x v="2045"/>
    <n v="4.2"/>
    <x v="2"/>
    <n v="7.9050000000000002"/>
    <x v="2"/>
    <x v="1"/>
  </r>
  <r>
    <x v="1"/>
    <x v="863"/>
    <x v="9"/>
    <x v="4"/>
    <x v="4"/>
    <x v="2"/>
    <x v="1"/>
    <x v="0"/>
    <x v="2101"/>
    <x v="2046"/>
    <n v="4.2"/>
    <x v="1"/>
    <n v="18.850000000000001"/>
    <x v="2"/>
    <x v="1"/>
  </r>
  <r>
    <x v="1"/>
    <x v="483"/>
    <x v="1"/>
    <x v="4"/>
    <x v="4"/>
    <x v="2"/>
    <x v="1"/>
    <x v="0"/>
    <x v="2102"/>
    <x v="2047"/>
    <n v="4.2"/>
    <x v="2"/>
    <n v="5.51"/>
    <x v="2"/>
    <x v="1"/>
  </r>
  <r>
    <x v="1"/>
    <x v="1181"/>
    <x v="1"/>
    <x v="4"/>
    <x v="4"/>
    <x v="2"/>
    <x v="1"/>
    <x v="0"/>
    <x v="2103"/>
    <x v="2048"/>
    <n v="4.2"/>
    <x v="0"/>
    <n v="13.5"/>
    <x v="2"/>
    <x v="1"/>
  </r>
  <r>
    <x v="1"/>
    <x v="410"/>
    <x v="1"/>
    <x v="4"/>
    <x v="4"/>
    <x v="2"/>
    <x v="1"/>
    <x v="0"/>
    <x v="2104"/>
    <x v="1585"/>
    <n v="4.2"/>
    <x v="0"/>
    <n v="14.35"/>
    <x v="1"/>
    <x v="1"/>
  </r>
  <r>
    <x v="1"/>
    <x v="1232"/>
    <x v="1"/>
    <x v="4"/>
    <x v="4"/>
    <x v="2"/>
    <x v="1"/>
    <x v="0"/>
    <x v="2105"/>
    <x v="2049"/>
    <n v="4.2"/>
    <x v="0"/>
    <n v="16.5"/>
    <x v="2"/>
    <x v="1"/>
  </r>
  <r>
    <x v="1"/>
    <x v="620"/>
    <x v="1"/>
    <x v="4"/>
    <x v="4"/>
    <x v="2"/>
    <x v="1"/>
    <x v="0"/>
    <x v="2106"/>
    <x v="2050"/>
    <n v="4.2"/>
    <x v="1"/>
    <n v="18"/>
    <x v="1"/>
    <x v="1"/>
  </r>
  <r>
    <x v="1"/>
    <x v="1233"/>
    <x v="1"/>
    <x v="4"/>
    <x v="4"/>
    <x v="2"/>
    <x v="1"/>
    <x v="0"/>
    <x v="2107"/>
    <x v="2051"/>
    <n v="4.2"/>
    <x v="1"/>
    <n v="20.6"/>
    <x v="2"/>
    <x v="1"/>
  </r>
  <r>
    <x v="1"/>
    <x v="1234"/>
    <x v="5"/>
    <x v="4"/>
    <x v="4"/>
    <x v="2"/>
    <x v="1"/>
    <x v="0"/>
    <x v="2108"/>
    <x v="2052"/>
    <n v="4.2"/>
    <x v="2"/>
    <n v="7.2350000000000003"/>
    <x v="2"/>
    <x v="1"/>
  </r>
  <r>
    <x v="1"/>
    <x v="1084"/>
    <x v="5"/>
    <x v="4"/>
    <x v="4"/>
    <x v="2"/>
    <x v="1"/>
    <x v="0"/>
    <x v="2109"/>
    <x v="2053"/>
    <n v="4.2"/>
    <x v="0"/>
    <n v="9.1050000000000004"/>
    <x v="2"/>
    <x v="1"/>
  </r>
  <r>
    <x v="1"/>
    <x v="847"/>
    <x v="5"/>
    <x v="4"/>
    <x v="4"/>
    <x v="2"/>
    <x v="1"/>
    <x v="0"/>
    <x v="2110"/>
    <x v="2054"/>
    <n v="4.2"/>
    <x v="1"/>
    <n v="17.350000000000001"/>
    <x v="0"/>
    <x v="1"/>
  </r>
  <r>
    <x v="1"/>
    <x v="411"/>
    <x v="10"/>
    <x v="4"/>
    <x v="4"/>
    <x v="2"/>
    <x v="1"/>
    <x v="0"/>
    <x v="2111"/>
    <x v="2055"/>
    <n v="4.2"/>
    <x v="0"/>
    <n v="12.65"/>
    <x v="2"/>
    <x v="1"/>
  </r>
  <r>
    <x v="1"/>
    <x v="91"/>
    <x v="10"/>
    <x v="4"/>
    <x v="4"/>
    <x v="2"/>
    <x v="1"/>
    <x v="0"/>
    <x v="2112"/>
    <x v="1766"/>
    <n v="4.2"/>
    <x v="0"/>
    <n v="16.350000000000001"/>
    <x v="1"/>
    <x v="1"/>
  </r>
  <r>
    <x v="1"/>
    <x v="485"/>
    <x v="6"/>
    <x v="4"/>
    <x v="4"/>
    <x v="2"/>
    <x v="1"/>
    <x v="0"/>
    <x v="2113"/>
    <x v="998"/>
    <n v="4.2"/>
    <x v="2"/>
    <n v="7.51"/>
    <x v="0"/>
    <x v="1"/>
  </r>
  <r>
    <x v="1"/>
    <x v="406"/>
    <x v="6"/>
    <x v="4"/>
    <x v="4"/>
    <x v="2"/>
    <x v="1"/>
    <x v="0"/>
    <x v="2114"/>
    <x v="813"/>
    <n v="4.2"/>
    <x v="0"/>
    <n v="12.6"/>
    <x v="0"/>
    <x v="1"/>
  </r>
  <r>
    <x v="1"/>
    <x v="993"/>
    <x v="6"/>
    <x v="4"/>
    <x v="4"/>
    <x v="2"/>
    <x v="1"/>
    <x v="0"/>
    <x v="2115"/>
    <x v="2056"/>
    <n v="4.2"/>
    <x v="0"/>
    <n v="12.85"/>
    <x v="0"/>
    <x v="1"/>
  </r>
  <r>
    <x v="1"/>
    <x v="715"/>
    <x v="6"/>
    <x v="4"/>
    <x v="4"/>
    <x v="2"/>
    <x v="1"/>
    <x v="0"/>
    <x v="2116"/>
    <x v="2057"/>
    <n v="4.2"/>
    <x v="0"/>
    <n v="15.25"/>
    <x v="1"/>
    <x v="1"/>
  </r>
  <r>
    <x v="1"/>
    <x v="904"/>
    <x v="6"/>
    <x v="4"/>
    <x v="4"/>
    <x v="2"/>
    <x v="1"/>
    <x v="0"/>
    <x v="2117"/>
    <x v="1906"/>
    <n v="4.2"/>
    <x v="0"/>
    <n v="16.75"/>
    <x v="2"/>
    <x v="1"/>
  </r>
  <r>
    <x v="1"/>
    <x v="1235"/>
    <x v="6"/>
    <x v="4"/>
    <x v="4"/>
    <x v="2"/>
    <x v="1"/>
    <x v="0"/>
    <x v="2118"/>
    <x v="1282"/>
    <n v="4.2"/>
    <x v="1"/>
    <n v="20.2"/>
    <x v="2"/>
    <x v="1"/>
  </r>
  <r>
    <x v="1"/>
    <x v="1218"/>
    <x v="4"/>
    <x v="4"/>
    <x v="4"/>
    <x v="2"/>
    <x v="1"/>
    <x v="0"/>
    <x v="20"/>
    <x v="2058"/>
    <n v="4.2"/>
    <x v="2"/>
    <n v="7.5350000000000001"/>
    <x v="1"/>
    <x v="1"/>
  </r>
  <r>
    <x v="1"/>
    <x v="307"/>
    <x v="4"/>
    <x v="4"/>
    <x v="4"/>
    <x v="2"/>
    <x v="1"/>
    <x v="0"/>
    <x v="2119"/>
    <x v="2059"/>
    <n v="4.2"/>
    <x v="0"/>
    <n v="15.5"/>
    <x v="2"/>
    <x v="1"/>
  </r>
  <r>
    <x v="1"/>
    <x v="285"/>
    <x v="4"/>
    <x v="4"/>
    <x v="4"/>
    <x v="2"/>
    <x v="1"/>
    <x v="0"/>
    <x v="2120"/>
    <x v="2060"/>
    <n v="4.2"/>
    <x v="1"/>
    <n v="18.7"/>
    <x v="1"/>
    <x v="1"/>
  </r>
  <r>
    <x v="1"/>
    <x v="1138"/>
    <x v="13"/>
    <x v="5"/>
    <x v="5"/>
    <x v="2"/>
    <x v="1"/>
    <x v="0"/>
    <x v="2121"/>
    <x v="2061"/>
    <n v="4.2"/>
    <x v="0"/>
    <n v="11.3"/>
    <x v="2"/>
    <x v="1"/>
  </r>
  <r>
    <x v="1"/>
    <x v="1183"/>
    <x v="13"/>
    <x v="5"/>
    <x v="5"/>
    <x v="2"/>
    <x v="1"/>
    <x v="0"/>
    <x v="2122"/>
    <x v="2062"/>
    <n v="4.2"/>
    <x v="1"/>
    <n v="20.7"/>
    <x v="1"/>
    <x v="1"/>
  </r>
  <r>
    <x v="1"/>
    <x v="384"/>
    <x v="3"/>
    <x v="5"/>
    <x v="5"/>
    <x v="2"/>
    <x v="1"/>
    <x v="0"/>
    <x v="2123"/>
    <x v="616"/>
    <n v="4.2"/>
    <x v="2"/>
    <n v="6.65"/>
    <x v="2"/>
    <x v="1"/>
  </r>
  <r>
    <x v="1"/>
    <x v="1236"/>
    <x v="3"/>
    <x v="5"/>
    <x v="5"/>
    <x v="2"/>
    <x v="1"/>
    <x v="0"/>
    <x v="2124"/>
    <x v="1610"/>
    <n v="4.2"/>
    <x v="2"/>
    <n v="8.7100000000000009"/>
    <x v="0"/>
    <x v="1"/>
  </r>
  <r>
    <x v="1"/>
    <x v="878"/>
    <x v="3"/>
    <x v="5"/>
    <x v="5"/>
    <x v="2"/>
    <x v="1"/>
    <x v="0"/>
    <x v="2125"/>
    <x v="2063"/>
    <n v="4.2"/>
    <x v="0"/>
    <n v="12"/>
    <x v="2"/>
    <x v="1"/>
  </r>
  <r>
    <x v="1"/>
    <x v="320"/>
    <x v="3"/>
    <x v="5"/>
    <x v="5"/>
    <x v="2"/>
    <x v="1"/>
    <x v="0"/>
    <x v="2126"/>
    <x v="2064"/>
    <n v="4.2"/>
    <x v="0"/>
    <n v="13"/>
    <x v="0"/>
    <x v="1"/>
  </r>
  <r>
    <x v="1"/>
    <x v="472"/>
    <x v="3"/>
    <x v="5"/>
    <x v="5"/>
    <x v="2"/>
    <x v="1"/>
    <x v="0"/>
    <x v="2127"/>
    <x v="2065"/>
    <n v="4.2"/>
    <x v="0"/>
    <n v="14.15"/>
    <x v="2"/>
    <x v="1"/>
  </r>
  <r>
    <x v="1"/>
    <x v="633"/>
    <x v="11"/>
    <x v="5"/>
    <x v="5"/>
    <x v="2"/>
    <x v="1"/>
    <x v="0"/>
    <x v="2128"/>
    <x v="2066"/>
    <n v="4.2"/>
    <x v="2"/>
    <n v="7.0750000000000002"/>
    <x v="2"/>
    <x v="1"/>
  </r>
  <r>
    <x v="1"/>
    <x v="968"/>
    <x v="11"/>
    <x v="5"/>
    <x v="5"/>
    <x v="2"/>
    <x v="1"/>
    <x v="0"/>
    <x v="2129"/>
    <x v="2067"/>
    <n v="4.2"/>
    <x v="2"/>
    <n v="7.7850000000000001"/>
    <x v="0"/>
    <x v="1"/>
  </r>
  <r>
    <x v="1"/>
    <x v="728"/>
    <x v="11"/>
    <x v="5"/>
    <x v="5"/>
    <x v="2"/>
    <x v="1"/>
    <x v="0"/>
    <x v="2130"/>
    <x v="2068"/>
    <n v="4.2"/>
    <x v="0"/>
    <n v="13.1"/>
    <x v="1"/>
    <x v="1"/>
  </r>
  <r>
    <x v="1"/>
    <x v="496"/>
    <x v="11"/>
    <x v="5"/>
    <x v="5"/>
    <x v="2"/>
    <x v="1"/>
    <x v="0"/>
    <x v="2131"/>
    <x v="2069"/>
    <n v="4.2"/>
    <x v="0"/>
    <n v="13.3"/>
    <x v="2"/>
    <x v="1"/>
  </r>
  <r>
    <x v="1"/>
    <x v="273"/>
    <x v="2"/>
    <x v="5"/>
    <x v="5"/>
    <x v="2"/>
    <x v="1"/>
    <x v="0"/>
    <x v="2132"/>
    <x v="1252"/>
    <n v="4.2"/>
    <x v="0"/>
    <n v="10.895"/>
    <x v="2"/>
    <x v="1"/>
  </r>
  <r>
    <x v="1"/>
    <x v="1229"/>
    <x v="2"/>
    <x v="5"/>
    <x v="5"/>
    <x v="2"/>
    <x v="1"/>
    <x v="0"/>
    <x v="2133"/>
    <x v="2070"/>
    <n v="4.2"/>
    <x v="0"/>
    <n v="15.35"/>
    <x v="1"/>
    <x v="1"/>
  </r>
  <r>
    <x v="1"/>
    <x v="157"/>
    <x v="0"/>
    <x v="5"/>
    <x v="5"/>
    <x v="2"/>
    <x v="1"/>
    <x v="0"/>
    <x v="2134"/>
    <x v="574"/>
    <n v="4.2"/>
    <x v="2"/>
    <n v="5.98"/>
    <x v="2"/>
    <x v="1"/>
  </r>
  <r>
    <x v="1"/>
    <x v="618"/>
    <x v="0"/>
    <x v="5"/>
    <x v="5"/>
    <x v="2"/>
    <x v="1"/>
    <x v="0"/>
    <x v="2135"/>
    <x v="2071"/>
    <n v="4.2"/>
    <x v="2"/>
    <n v="6.4249999999999998"/>
    <x v="2"/>
    <x v="1"/>
  </r>
  <r>
    <x v="1"/>
    <x v="1237"/>
    <x v="0"/>
    <x v="5"/>
    <x v="5"/>
    <x v="2"/>
    <x v="1"/>
    <x v="0"/>
    <x v="2136"/>
    <x v="2072"/>
    <n v="4.2"/>
    <x v="2"/>
    <n v="8.3249999999999993"/>
    <x v="2"/>
    <x v="1"/>
  </r>
  <r>
    <x v="1"/>
    <x v="18"/>
    <x v="0"/>
    <x v="5"/>
    <x v="5"/>
    <x v="2"/>
    <x v="1"/>
    <x v="0"/>
    <x v="2137"/>
    <x v="2073"/>
    <n v="4.2"/>
    <x v="0"/>
    <n v="8.9849999999999994"/>
    <x v="0"/>
    <x v="1"/>
  </r>
  <r>
    <x v="1"/>
    <x v="158"/>
    <x v="0"/>
    <x v="5"/>
    <x v="5"/>
    <x v="2"/>
    <x v="1"/>
    <x v="0"/>
    <x v="2138"/>
    <x v="2074"/>
    <n v="4.2"/>
    <x v="0"/>
    <n v="14.7"/>
    <x v="2"/>
    <x v="1"/>
  </r>
  <r>
    <x v="1"/>
    <x v="1238"/>
    <x v="0"/>
    <x v="5"/>
    <x v="5"/>
    <x v="2"/>
    <x v="1"/>
    <x v="0"/>
    <x v="2139"/>
    <x v="2075"/>
    <n v="4.2"/>
    <x v="0"/>
    <n v="16.100000000000001"/>
    <x v="0"/>
    <x v="1"/>
  </r>
  <r>
    <x v="1"/>
    <x v="1239"/>
    <x v="9"/>
    <x v="5"/>
    <x v="5"/>
    <x v="2"/>
    <x v="1"/>
    <x v="0"/>
    <x v="2140"/>
    <x v="2076"/>
    <n v="4.2"/>
    <x v="2"/>
    <n v="4.6100000000000003"/>
    <x v="0"/>
    <x v="1"/>
  </r>
  <r>
    <x v="1"/>
    <x v="1143"/>
    <x v="9"/>
    <x v="5"/>
    <x v="5"/>
    <x v="2"/>
    <x v="1"/>
    <x v="0"/>
    <x v="2141"/>
    <x v="2077"/>
    <n v="4.2"/>
    <x v="0"/>
    <n v="8.8949999999999996"/>
    <x v="2"/>
    <x v="1"/>
  </r>
  <r>
    <x v="1"/>
    <x v="862"/>
    <x v="9"/>
    <x v="5"/>
    <x v="5"/>
    <x v="2"/>
    <x v="1"/>
    <x v="0"/>
    <x v="2142"/>
    <x v="2078"/>
    <n v="4.2"/>
    <x v="0"/>
    <n v="15.7"/>
    <x v="2"/>
    <x v="1"/>
  </r>
  <r>
    <x v="1"/>
    <x v="162"/>
    <x v="1"/>
    <x v="5"/>
    <x v="5"/>
    <x v="2"/>
    <x v="1"/>
    <x v="0"/>
    <x v="2143"/>
    <x v="2079"/>
    <n v="4.2"/>
    <x v="0"/>
    <n v="9.8000000000000007"/>
    <x v="1"/>
    <x v="1"/>
  </r>
  <r>
    <x v="1"/>
    <x v="1234"/>
    <x v="5"/>
    <x v="5"/>
    <x v="5"/>
    <x v="2"/>
    <x v="1"/>
    <x v="0"/>
    <x v="2144"/>
    <x v="2080"/>
    <n v="4.2"/>
    <x v="2"/>
    <n v="7.2350000000000003"/>
    <x v="2"/>
    <x v="1"/>
  </r>
  <r>
    <x v="1"/>
    <x v="33"/>
    <x v="5"/>
    <x v="5"/>
    <x v="5"/>
    <x v="2"/>
    <x v="1"/>
    <x v="0"/>
    <x v="2145"/>
    <x v="33"/>
    <n v="4.2"/>
    <x v="2"/>
    <n v="7.67"/>
    <x v="0"/>
    <x v="1"/>
  </r>
  <r>
    <x v="1"/>
    <x v="1240"/>
    <x v="5"/>
    <x v="5"/>
    <x v="5"/>
    <x v="2"/>
    <x v="1"/>
    <x v="0"/>
    <x v="2146"/>
    <x v="2081"/>
    <n v="4.2"/>
    <x v="2"/>
    <n v="7.7249999999999996"/>
    <x v="2"/>
    <x v="1"/>
  </r>
  <r>
    <x v="1"/>
    <x v="1084"/>
    <x v="5"/>
    <x v="5"/>
    <x v="5"/>
    <x v="2"/>
    <x v="1"/>
    <x v="0"/>
    <x v="2147"/>
    <x v="2082"/>
    <n v="4.2"/>
    <x v="0"/>
    <n v="9.1050000000000004"/>
    <x v="2"/>
    <x v="1"/>
  </r>
  <r>
    <x v="1"/>
    <x v="748"/>
    <x v="5"/>
    <x v="5"/>
    <x v="5"/>
    <x v="2"/>
    <x v="2"/>
    <x v="0"/>
    <x v="2148"/>
    <x v="2083"/>
    <n v="4.2"/>
    <x v="1"/>
    <n v="18.350000000000001"/>
    <x v="1"/>
    <x v="1"/>
  </r>
  <r>
    <x v="1"/>
    <x v="169"/>
    <x v="5"/>
    <x v="5"/>
    <x v="5"/>
    <x v="2"/>
    <x v="2"/>
    <x v="0"/>
    <x v="2149"/>
    <x v="2084"/>
    <n v="4.2"/>
    <x v="1"/>
    <n v="19.75"/>
    <x v="1"/>
    <x v="1"/>
  </r>
  <r>
    <x v="1"/>
    <x v="1241"/>
    <x v="7"/>
    <x v="5"/>
    <x v="5"/>
    <x v="2"/>
    <x v="2"/>
    <x v="0"/>
    <x v="2150"/>
    <x v="2085"/>
    <n v="4.2"/>
    <x v="2"/>
    <n v="6.8949999999999996"/>
    <x v="1"/>
    <x v="1"/>
  </r>
  <r>
    <x v="1"/>
    <x v="606"/>
    <x v="6"/>
    <x v="5"/>
    <x v="5"/>
    <x v="2"/>
    <x v="2"/>
    <x v="0"/>
    <x v="2151"/>
    <x v="2086"/>
    <n v="4.2"/>
    <x v="2"/>
    <n v="7.31"/>
    <x v="1"/>
    <x v="1"/>
  </r>
  <r>
    <x v="1"/>
    <x v="1242"/>
    <x v="6"/>
    <x v="5"/>
    <x v="5"/>
    <x v="2"/>
    <x v="2"/>
    <x v="0"/>
    <x v="2152"/>
    <x v="1851"/>
    <n v="4.2"/>
    <x v="0"/>
    <n v="15"/>
    <x v="2"/>
    <x v="1"/>
  </r>
  <r>
    <x v="1"/>
    <x v="868"/>
    <x v="6"/>
    <x v="5"/>
    <x v="5"/>
    <x v="2"/>
    <x v="2"/>
    <x v="0"/>
    <x v="2153"/>
    <x v="2087"/>
    <n v="4.2"/>
    <x v="0"/>
    <n v="15.2"/>
    <x v="1"/>
    <x v="1"/>
  </r>
  <r>
    <x v="1"/>
    <x v="735"/>
    <x v="6"/>
    <x v="5"/>
    <x v="5"/>
    <x v="2"/>
    <x v="2"/>
    <x v="0"/>
    <x v="2154"/>
    <x v="332"/>
    <n v="4.2"/>
    <x v="1"/>
    <n v="19.2"/>
    <x v="2"/>
    <x v="1"/>
  </r>
  <r>
    <x v="1"/>
    <x v="1243"/>
    <x v="4"/>
    <x v="5"/>
    <x v="5"/>
    <x v="2"/>
    <x v="2"/>
    <x v="0"/>
    <x v="2155"/>
    <x v="438"/>
    <n v="4.2"/>
    <x v="0"/>
    <n v="15.35"/>
    <x v="0"/>
    <x v="1"/>
  </r>
  <r>
    <x v="0"/>
    <x v="261"/>
    <x v="13"/>
    <x v="4"/>
    <x v="4"/>
    <x v="2"/>
    <x v="2"/>
    <x v="0"/>
    <x v="2156"/>
    <x v="267"/>
    <n v="4.2"/>
    <x v="0"/>
    <n v="10.3"/>
    <x v="1"/>
    <x v="1"/>
  </r>
  <r>
    <x v="0"/>
    <x v="89"/>
    <x v="13"/>
    <x v="4"/>
    <x v="4"/>
    <x v="2"/>
    <x v="2"/>
    <x v="0"/>
    <x v="2157"/>
    <x v="2088"/>
    <n v="4.2"/>
    <x v="0"/>
    <n v="12.35"/>
    <x v="0"/>
    <x v="1"/>
  </r>
  <r>
    <x v="0"/>
    <x v="1244"/>
    <x v="2"/>
    <x v="4"/>
    <x v="4"/>
    <x v="2"/>
    <x v="2"/>
    <x v="0"/>
    <x v="2158"/>
    <x v="2089"/>
    <n v="4.2"/>
    <x v="0"/>
    <n v="11.5"/>
    <x v="2"/>
    <x v="1"/>
  </r>
  <r>
    <x v="0"/>
    <x v="1131"/>
    <x v="0"/>
    <x v="4"/>
    <x v="4"/>
    <x v="2"/>
    <x v="2"/>
    <x v="0"/>
    <x v="2159"/>
    <x v="2090"/>
    <n v="4.2"/>
    <x v="2"/>
    <n v="7.72"/>
    <x v="2"/>
    <x v="1"/>
  </r>
  <r>
    <x v="0"/>
    <x v="1170"/>
    <x v="0"/>
    <x v="4"/>
    <x v="4"/>
    <x v="2"/>
    <x v="2"/>
    <x v="0"/>
    <x v="2160"/>
    <x v="2091"/>
    <n v="4.2"/>
    <x v="0"/>
    <n v="9.5"/>
    <x v="2"/>
    <x v="1"/>
  </r>
  <r>
    <x v="0"/>
    <x v="230"/>
    <x v="0"/>
    <x v="4"/>
    <x v="4"/>
    <x v="2"/>
    <x v="2"/>
    <x v="0"/>
    <x v="2161"/>
    <x v="2092"/>
    <n v="4.2"/>
    <x v="0"/>
    <n v="11.35"/>
    <x v="2"/>
    <x v="1"/>
  </r>
  <r>
    <x v="0"/>
    <x v="685"/>
    <x v="0"/>
    <x v="4"/>
    <x v="4"/>
    <x v="2"/>
    <x v="2"/>
    <x v="0"/>
    <x v="2162"/>
    <x v="2093"/>
    <n v="4.2"/>
    <x v="0"/>
    <n v="12.3"/>
    <x v="0"/>
    <x v="1"/>
  </r>
  <r>
    <x v="0"/>
    <x v="853"/>
    <x v="0"/>
    <x v="4"/>
    <x v="4"/>
    <x v="2"/>
    <x v="2"/>
    <x v="0"/>
    <x v="2163"/>
    <x v="2094"/>
    <n v="4.2"/>
    <x v="0"/>
    <n v="14.3"/>
    <x v="2"/>
    <x v="1"/>
  </r>
  <r>
    <x v="0"/>
    <x v="504"/>
    <x v="0"/>
    <x v="4"/>
    <x v="4"/>
    <x v="2"/>
    <x v="2"/>
    <x v="0"/>
    <x v="2164"/>
    <x v="358"/>
    <n v="4.2"/>
    <x v="1"/>
    <n v="19.100000000000001"/>
    <x v="1"/>
    <x v="1"/>
  </r>
  <r>
    <x v="0"/>
    <x v="875"/>
    <x v="0"/>
    <x v="4"/>
    <x v="4"/>
    <x v="2"/>
    <x v="2"/>
    <x v="0"/>
    <x v="2165"/>
    <x v="2095"/>
    <n v="4.2"/>
    <x v="1"/>
    <n v="19.350000000000001"/>
    <x v="2"/>
    <x v="1"/>
  </r>
  <r>
    <x v="0"/>
    <x v="440"/>
    <x v="7"/>
    <x v="4"/>
    <x v="4"/>
    <x v="2"/>
    <x v="2"/>
    <x v="0"/>
    <x v="2166"/>
    <x v="2096"/>
    <n v="4.2"/>
    <x v="0"/>
    <n v="10.395"/>
    <x v="2"/>
    <x v="1"/>
  </r>
  <r>
    <x v="0"/>
    <x v="1048"/>
    <x v="6"/>
    <x v="4"/>
    <x v="4"/>
    <x v="2"/>
    <x v="2"/>
    <x v="0"/>
    <x v="2167"/>
    <x v="2097"/>
    <n v="4.2"/>
    <x v="2"/>
    <n v="5.1749999999999998"/>
    <x v="2"/>
    <x v="1"/>
  </r>
  <r>
    <x v="0"/>
    <x v="452"/>
    <x v="6"/>
    <x v="4"/>
    <x v="4"/>
    <x v="2"/>
    <x v="2"/>
    <x v="0"/>
    <x v="2168"/>
    <x v="68"/>
    <n v="4.2"/>
    <x v="0"/>
    <n v="15.7"/>
    <x v="2"/>
    <x v="1"/>
  </r>
  <r>
    <x v="0"/>
    <x v="1245"/>
    <x v="6"/>
    <x v="4"/>
    <x v="4"/>
    <x v="2"/>
    <x v="2"/>
    <x v="0"/>
    <x v="2169"/>
    <x v="1847"/>
    <n v="4.2"/>
    <x v="1"/>
    <n v="16.850000000000001"/>
    <x v="1"/>
    <x v="1"/>
  </r>
  <r>
    <x v="0"/>
    <x v="763"/>
    <x v="4"/>
    <x v="4"/>
    <x v="4"/>
    <x v="2"/>
    <x v="2"/>
    <x v="0"/>
    <x v="2170"/>
    <x v="2098"/>
    <n v="4.2"/>
    <x v="2"/>
    <n v="6.11"/>
    <x v="0"/>
    <x v="1"/>
  </r>
  <r>
    <x v="0"/>
    <x v="494"/>
    <x v="12"/>
    <x v="5"/>
    <x v="5"/>
    <x v="2"/>
    <x v="2"/>
    <x v="0"/>
    <x v="2171"/>
    <x v="2099"/>
    <n v="4.2"/>
    <x v="1"/>
    <n v="20.2"/>
    <x v="2"/>
    <x v="1"/>
  </r>
  <r>
    <x v="0"/>
    <x v="682"/>
    <x v="3"/>
    <x v="5"/>
    <x v="5"/>
    <x v="2"/>
    <x v="2"/>
    <x v="0"/>
    <x v="2172"/>
    <x v="1751"/>
    <n v="4.2"/>
    <x v="2"/>
    <n v="7.27"/>
    <x v="1"/>
    <x v="1"/>
  </r>
  <r>
    <x v="0"/>
    <x v="264"/>
    <x v="3"/>
    <x v="5"/>
    <x v="5"/>
    <x v="2"/>
    <x v="2"/>
    <x v="0"/>
    <x v="2173"/>
    <x v="1998"/>
    <n v="4.2"/>
    <x v="0"/>
    <n v="15.7"/>
    <x v="0"/>
    <x v="1"/>
  </r>
  <r>
    <x v="0"/>
    <x v="737"/>
    <x v="3"/>
    <x v="5"/>
    <x v="5"/>
    <x v="2"/>
    <x v="2"/>
    <x v="0"/>
    <x v="20"/>
    <x v="2100"/>
    <n v="4.2"/>
    <x v="1"/>
    <n v="19.2"/>
    <x v="1"/>
    <x v="1"/>
  </r>
  <r>
    <x v="0"/>
    <x v="1071"/>
    <x v="11"/>
    <x v="5"/>
    <x v="5"/>
    <x v="2"/>
    <x v="2"/>
    <x v="0"/>
    <x v="2174"/>
    <x v="339"/>
    <n v="4.2"/>
    <x v="0"/>
    <n v="13.5"/>
    <x v="2"/>
    <x v="1"/>
  </r>
  <r>
    <x v="0"/>
    <x v="1195"/>
    <x v="11"/>
    <x v="5"/>
    <x v="5"/>
    <x v="2"/>
    <x v="2"/>
    <x v="0"/>
    <x v="2175"/>
    <x v="2101"/>
    <n v="4.2"/>
    <x v="0"/>
    <n v="16.7"/>
    <x v="2"/>
    <x v="1"/>
  </r>
  <r>
    <x v="0"/>
    <x v="1073"/>
    <x v="2"/>
    <x v="5"/>
    <x v="5"/>
    <x v="2"/>
    <x v="2"/>
    <x v="0"/>
    <x v="2176"/>
    <x v="2102"/>
    <n v="4.2"/>
    <x v="2"/>
    <n v="8.39"/>
    <x v="1"/>
    <x v="1"/>
  </r>
  <r>
    <x v="0"/>
    <x v="385"/>
    <x v="2"/>
    <x v="5"/>
    <x v="5"/>
    <x v="2"/>
    <x v="2"/>
    <x v="0"/>
    <x v="2177"/>
    <x v="2103"/>
    <n v="4.2"/>
    <x v="0"/>
    <n v="11.8"/>
    <x v="1"/>
    <x v="1"/>
  </r>
  <r>
    <x v="0"/>
    <x v="393"/>
    <x v="2"/>
    <x v="5"/>
    <x v="5"/>
    <x v="2"/>
    <x v="2"/>
    <x v="0"/>
    <x v="2178"/>
    <x v="2104"/>
    <n v="4.2"/>
    <x v="0"/>
    <n v="12.65"/>
    <x v="2"/>
    <x v="1"/>
  </r>
  <r>
    <x v="0"/>
    <x v="392"/>
    <x v="2"/>
    <x v="5"/>
    <x v="5"/>
    <x v="2"/>
    <x v="2"/>
    <x v="0"/>
    <x v="748"/>
    <x v="2105"/>
    <n v="4.2"/>
    <x v="0"/>
    <n v="13.65"/>
    <x v="2"/>
    <x v="1"/>
  </r>
  <r>
    <x v="0"/>
    <x v="82"/>
    <x v="2"/>
    <x v="5"/>
    <x v="5"/>
    <x v="2"/>
    <x v="2"/>
    <x v="0"/>
    <x v="2179"/>
    <x v="1247"/>
    <n v="4.2"/>
    <x v="0"/>
    <n v="16"/>
    <x v="0"/>
    <x v="1"/>
  </r>
  <r>
    <x v="0"/>
    <x v="311"/>
    <x v="0"/>
    <x v="5"/>
    <x v="5"/>
    <x v="2"/>
    <x v="0"/>
    <x v="0"/>
    <x v="20"/>
    <x v="2106"/>
    <n v="4.2"/>
    <x v="0"/>
    <n v="10.3"/>
    <x v="1"/>
    <x v="1"/>
  </r>
  <r>
    <x v="0"/>
    <x v="629"/>
    <x v="0"/>
    <x v="5"/>
    <x v="5"/>
    <x v="2"/>
    <x v="0"/>
    <x v="0"/>
    <x v="2180"/>
    <x v="2107"/>
    <n v="4.2"/>
    <x v="0"/>
    <n v="11.85"/>
    <x v="2"/>
    <x v="1"/>
  </r>
  <r>
    <x v="0"/>
    <x v="1246"/>
    <x v="0"/>
    <x v="5"/>
    <x v="5"/>
    <x v="2"/>
    <x v="0"/>
    <x v="0"/>
    <x v="2181"/>
    <x v="2108"/>
    <n v="4.2"/>
    <x v="0"/>
    <n v="12.65"/>
    <x v="0"/>
    <x v="1"/>
  </r>
  <r>
    <x v="0"/>
    <x v="977"/>
    <x v="0"/>
    <x v="5"/>
    <x v="5"/>
    <x v="2"/>
    <x v="0"/>
    <x v="0"/>
    <x v="20"/>
    <x v="2109"/>
    <n v="4.2"/>
    <x v="0"/>
    <n v="13.15"/>
    <x v="1"/>
    <x v="1"/>
  </r>
  <r>
    <x v="0"/>
    <x v="815"/>
    <x v="0"/>
    <x v="5"/>
    <x v="5"/>
    <x v="2"/>
    <x v="0"/>
    <x v="0"/>
    <x v="2182"/>
    <x v="259"/>
    <n v="4.2"/>
    <x v="0"/>
    <n v="13.6"/>
    <x v="2"/>
    <x v="1"/>
  </r>
  <r>
    <x v="0"/>
    <x v="313"/>
    <x v="0"/>
    <x v="5"/>
    <x v="5"/>
    <x v="2"/>
    <x v="0"/>
    <x v="0"/>
    <x v="2183"/>
    <x v="2110"/>
    <n v="4.2"/>
    <x v="0"/>
    <n v="14.6"/>
    <x v="2"/>
    <x v="1"/>
  </r>
  <r>
    <x v="0"/>
    <x v="314"/>
    <x v="0"/>
    <x v="5"/>
    <x v="5"/>
    <x v="2"/>
    <x v="0"/>
    <x v="0"/>
    <x v="2184"/>
    <x v="2111"/>
    <n v="4.2"/>
    <x v="0"/>
    <n v="14.85"/>
    <x v="2"/>
    <x v="1"/>
  </r>
  <r>
    <x v="0"/>
    <x v="27"/>
    <x v="0"/>
    <x v="5"/>
    <x v="5"/>
    <x v="2"/>
    <x v="0"/>
    <x v="0"/>
    <x v="20"/>
    <x v="2112"/>
    <n v="4.2"/>
    <x v="1"/>
    <n v="17.7"/>
    <x v="1"/>
    <x v="1"/>
  </r>
  <r>
    <x v="0"/>
    <x v="734"/>
    <x v="0"/>
    <x v="5"/>
    <x v="5"/>
    <x v="2"/>
    <x v="0"/>
    <x v="0"/>
    <x v="2185"/>
    <x v="2113"/>
    <n v="4.2"/>
    <x v="1"/>
    <n v="19"/>
    <x v="2"/>
    <x v="1"/>
  </r>
  <r>
    <x v="0"/>
    <x v="143"/>
    <x v="14"/>
    <x v="5"/>
    <x v="5"/>
    <x v="2"/>
    <x v="0"/>
    <x v="0"/>
    <x v="2186"/>
    <x v="2114"/>
    <n v="4.2"/>
    <x v="2"/>
    <n v="7.42"/>
    <x v="1"/>
    <x v="1"/>
  </r>
  <r>
    <x v="0"/>
    <x v="711"/>
    <x v="6"/>
    <x v="5"/>
    <x v="5"/>
    <x v="2"/>
    <x v="0"/>
    <x v="0"/>
    <x v="2133"/>
    <x v="2115"/>
    <n v="4.2"/>
    <x v="0"/>
    <n v="9.3000000000000007"/>
    <x v="1"/>
    <x v="1"/>
  </r>
  <r>
    <x v="0"/>
    <x v="414"/>
    <x v="6"/>
    <x v="5"/>
    <x v="5"/>
    <x v="2"/>
    <x v="0"/>
    <x v="0"/>
    <x v="2187"/>
    <x v="2116"/>
    <n v="4.2"/>
    <x v="0"/>
    <n v="11.6"/>
    <x v="1"/>
    <x v="1"/>
  </r>
  <r>
    <x v="0"/>
    <x v="762"/>
    <x v="6"/>
    <x v="5"/>
    <x v="5"/>
    <x v="2"/>
    <x v="0"/>
    <x v="0"/>
    <x v="2188"/>
    <x v="2117"/>
    <n v="4.2"/>
    <x v="0"/>
    <n v="13.35"/>
    <x v="0"/>
    <x v="1"/>
  </r>
  <r>
    <x v="0"/>
    <x v="409"/>
    <x v="6"/>
    <x v="5"/>
    <x v="5"/>
    <x v="2"/>
    <x v="0"/>
    <x v="0"/>
    <x v="2189"/>
    <x v="2118"/>
    <n v="4.2"/>
    <x v="0"/>
    <n v="15.6"/>
    <x v="2"/>
    <x v="1"/>
  </r>
  <r>
    <x v="0"/>
    <x v="1247"/>
    <x v="6"/>
    <x v="5"/>
    <x v="5"/>
    <x v="2"/>
    <x v="0"/>
    <x v="0"/>
    <x v="2190"/>
    <x v="2119"/>
    <n v="4.2"/>
    <x v="1"/>
    <n v="17"/>
    <x v="1"/>
    <x v="1"/>
  </r>
  <r>
    <x v="0"/>
    <x v="763"/>
    <x v="4"/>
    <x v="5"/>
    <x v="5"/>
    <x v="2"/>
    <x v="0"/>
    <x v="0"/>
    <x v="2191"/>
    <x v="2120"/>
    <n v="4.2"/>
    <x v="2"/>
    <n v="6.11"/>
    <x v="0"/>
    <x v="1"/>
  </r>
  <r>
    <x v="1"/>
    <x v="871"/>
    <x v="4"/>
    <x v="4"/>
    <x v="4"/>
    <x v="2"/>
    <x v="0"/>
    <x v="0"/>
    <x v="2192"/>
    <x v="2121"/>
    <n v="4.2"/>
    <x v="0"/>
    <n v="14.15"/>
    <x v="0"/>
    <x v="1"/>
  </r>
  <r>
    <x v="1"/>
    <x v="52"/>
    <x v="11"/>
    <x v="5"/>
    <x v="5"/>
    <x v="2"/>
    <x v="0"/>
    <x v="0"/>
    <x v="2193"/>
    <x v="52"/>
    <n v="4.2"/>
    <x v="0"/>
    <n v="8.93"/>
    <x v="2"/>
    <x v="1"/>
  </r>
  <r>
    <x v="0"/>
    <x v="224"/>
    <x v="7"/>
    <x v="4"/>
    <x v="4"/>
    <x v="2"/>
    <x v="0"/>
    <x v="0"/>
    <x v="2194"/>
    <x v="2122"/>
    <n v="4.2"/>
    <x v="0"/>
    <n v="12.35"/>
    <x v="2"/>
    <x v="1"/>
  </r>
  <r>
    <x v="0"/>
    <x v="764"/>
    <x v="15"/>
    <x v="4"/>
    <x v="4"/>
    <x v="2"/>
    <x v="0"/>
    <x v="0"/>
    <x v="2195"/>
    <x v="2123"/>
    <n v="4.2"/>
    <x v="2"/>
    <n v="7.6"/>
    <x v="0"/>
    <x v="1"/>
  </r>
  <r>
    <x v="0"/>
    <x v="1248"/>
    <x v="7"/>
    <x v="5"/>
    <x v="5"/>
    <x v="2"/>
    <x v="0"/>
    <x v="0"/>
    <x v="2196"/>
    <x v="2124"/>
    <n v="4.2"/>
    <x v="1"/>
    <n v="17.850000000000001"/>
    <x v="1"/>
    <x v="1"/>
  </r>
  <r>
    <x v="0"/>
    <x v="317"/>
    <x v="6"/>
    <x v="5"/>
    <x v="5"/>
    <x v="2"/>
    <x v="0"/>
    <x v="0"/>
    <x v="2197"/>
    <x v="2125"/>
    <n v="4.2"/>
    <x v="0"/>
    <n v="16.7"/>
    <x v="2"/>
    <x v="1"/>
  </r>
  <r>
    <x v="1"/>
    <x v="58"/>
    <x v="0"/>
    <x v="8"/>
    <x v="8"/>
    <x v="2"/>
    <x v="1"/>
    <x v="0"/>
    <x v="2198"/>
    <x v="2126"/>
    <n v="4.2"/>
    <x v="0"/>
    <n v="10.5"/>
    <x v="2"/>
    <x v="1"/>
  </r>
  <r>
    <x v="1"/>
    <x v="279"/>
    <x v="5"/>
    <x v="8"/>
    <x v="8"/>
    <x v="2"/>
    <x v="1"/>
    <x v="0"/>
    <x v="2199"/>
    <x v="2127"/>
    <n v="4.2"/>
    <x v="1"/>
    <n v="17"/>
    <x v="0"/>
    <x v="1"/>
  </r>
  <r>
    <x v="1"/>
    <x v="124"/>
    <x v="5"/>
    <x v="8"/>
    <x v="8"/>
    <x v="2"/>
    <x v="1"/>
    <x v="0"/>
    <x v="2200"/>
    <x v="2128"/>
    <n v="4.2"/>
    <x v="1"/>
    <n v="19.25"/>
    <x v="0"/>
    <x v="1"/>
  </r>
  <r>
    <x v="1"/>
    <x v="1249"/>
    <x v="5"/>
    <x v="8"/>
    <x v="8"/>
    <x v="2"/>
    <x v="1"/>
    <x v="0"/>
    <x v="2201"/>
    <x v="2129"/>
    <n v="4.2"/>
    <x v="1"/>
    <n v="21.25"/>
    <x v="1"/>
    <x v="1"/>
  </r>
  <r>
    <x v="1"/>
    <x v="1250"/>
    <x v="14"/>
    <x v="8"/>
    <x v="8"/>
    <x v="2"/>
    <x v="1"/>
    <x v="0"/>
    <x v="2202"/>
    <x v="2130"/>
    <n v="4.2"/>
    <x v="2"/>
    <n v="7.97"/>
    <x v="1"/>
    <x v="1"/>
  </r>
  <r>
    <x v="1"/>
    <x v="293"/>
    <x v="13"/>
    <x v="8"/>
    <x v="8"/>
    <x v="2"/>
    <x v="1"/>
    <x v="0"/>
    <x v="2203"/>
    <x v="2126"/>
    <n v="4.2"/>
    <x v="2"/>
    <n v="5.7649999999999997"/>
    <x v="2"/>
    <x v="1"/>
  </r>
  <r>
    <x v="1"/>
    <x v="1251"/>
    <x v="8"/>
    <x v="8"/>
    <x v="8"/>
    <x v="2"/>
    <x v="1"/>
    <x v="0"/>
    <x v="2204"/>
    <x v="2131"/>
    <n v="4.2"/>
    <x v="2"/>
    <n v="6.71"/>
    <x v="2"/>
    <x v="1"/>
  </r>
  <r>
    <x v="1"/>
    <x v="1252"/>
    <x v="3"/>
    <x v="8"/>
    <x v="8"/>
    <x v="2"/>
    <x v="1"/>
    <x v="0"/>
    <x v="2205"/>
    <x v="2132"/>
    <n v="4.2"/>
    <x v="0"/>
    <n v="15.2"/>
    <x v="1"/>
    <x v="1"/>
  </r>
  <r>
    <x v="1"/>
    <x v="1253"/>
    <x v="3"/>
    <x v="8"/>
    <x v="8"/>
    <x v="2"/>
    <x v="1"/>
    <x v="0"/>
    <x v="2206"/>
    <x v="2133"/>
    <n v="4.2"/>
    <x v="1"/>
    <n v="18.850000000000001"/>
    <x v="0"/>
    <x v="1"/>
  </r>
  <r>
    <x v="1"/>
    <x v="728"/>
    <x v="11"/>
    <x v="8"/>
    <x v="8"/>
    <x v="2"/>
    <x v="1"/>
    <x v="0"/>
    <x v="20"/>
    <x v="2134"/>
    <n v="4.2"/>
    <x v="0"/>
    <n v="13.1"/>
    <x v="1"/>
    <x v="1"/>
  </r>
  <r>
    <x v="1"/>
    <x v="356"/>
    <x v="2"/>
    <x v="8"/>
    <x v="8"/>
    <x v="2"/>
    <x v="1"/>
    <x v="0"/>
    <x v="2207"/>
    <x v="2135"/>
    <n v="4.2"/>
    <x v="2"/>
    <n v="8.68"/>
    <x v="1"/>
    <x v="1"/>
  </r>
  <r>
    <x v="1"/>
    <x v="617"/>
    <x v="2"/>
    <x v="8"/>
    <x v="8"/>
    <x v="2"/>
    <x v="1"/>
    <x v="0"/>
    <x v="2208"/>
    <x v="1291"/>
    <n v="4.2"/>
    <x v="0"/>
    <n v="12.15"/>
    <x v="1"/>
    <x v="1"/>
  </r>
  <r>
    <x v="1"/>
    <x v="634"/>
    <x v="2"/>
    <x v="8"/>
    <x v="8"/>
    <x v="2"/>
    <x v="1"/>
    <x v="0"/>
    <x v="2209"/>
    <x v="2136"/>
    <n v="4.2"/>
    <x v="1"/>
    <n v="18.7"/>
    <x v="0"/>
    <x v="1"/>
  </r>
  <r>
    <x v="1"/>
    <x v="1254"/>
    <x v="0"/>
    <x v="8"/>
    <x v="8"/>
    <x v="2"/>
    <x v="1"/>
    <x v="0"/>
    <x v="2210"/>
    <x v="714"/>
    <n v="4.2"/>
    <x v="2"/>
    <n v="7.1"/>
    <x v="0"/>
    <x v="1"/>
  </r>
  <r>
    <x v="1"/>
    <x v="768"/>
    <x v="0"/>
    <x v="8"/>
    <x v="8"/>
    <x v="2"/>
    <x v="1"/>
    <x v="0"/>
    <x v="2211"/>
    <x v="2137"/>
    <n v="4.2"/>
    <x v="2"/>
    <n v="7.51"/>
    <x v="1"/>
    <x v="1"/>
  </r>
  <r>
    <x v="1"/>
    <x v="119"/>
    <x v="0"/>
    <x v="8"/>
    <x v="8"/>
    <x v="2"/>
    <x v="1"/>
    <x v="0"/>
    <x v="2212"/>
    <x v="2138"/>
    <n v="4.2"/>
    <x v="0"/>
    <n v="13.1"/>
    <x v="2"/>
    <x v="1"/>
  </r>
  <r>
    <x v="1"/>
    <x v="1255"/>
    <x v="0"/>
    <x v="8"/>
    <x v="8"/>
    <x v="2"/>
    <x v="1"/>
    <x v="0"/>
    <x v="2213"/>
    <x v="2139"/>
    <n v="4.2"/>
    <x v="0"/>
    <n v="14.1"/>
    <x v="0"/>
    <x v="1"/>
  </r>
  <r>
    <x v="1"/>
    <x v="555"/>
    <x v="0"/>
    <x v="8"/>
    <x v="8"/>
    <x v="2"/>
    <x v="1"/>
    <x v="0"/>
    <x v="2214"/>
    <x v="2140"/>
    <n v="4.2"/>
    <x v="1"/>
    <n v="18.100000000000001"/>
    <x v="1"/>
    <x v="1"/>
  </r>
  <r>
    <x v="1"/>
    <x v="1141"/>
    <x v="0"/>
    <x v="8"/>
    <x v="8"/>
    <x v="2"/>
    <x v="1"/>
    <x v="0"/>
    <x v="2215"/>
    <x v="394"/>
    <n v="4.2"/>
    <x v="1"/>
    <n v="18.350000000000001"/>
    <x v="0"/>
    <x v="1"/>
  </r>
  <r>
    <x v="1"/>
    <x v="8"/>
    <x v="0"/>
    <x v="8"/>
    <x v="8"/>
    <x v="2"/>
    <x v="1"/>
    <x v="0"/>
    <x v="2216"/>
    <x v="2141"/>
    <n v="4.2"/>
    <x v="1"/>
    <n v="20.75"/>
    <x v="1"/>
    <x v="1"/>
  </r>
  <r>
    <x v="1"/>
    <x v="745"/>
    <x v="9"/>
    <x v="8"/>
    <x v="8"/>
    <x v="2"/>
    <x v="1"/>
    <x v="0"/>
    <x v="2217"/>
    <x v="2142"/>
    <n v="4.2"/>
    <x v="2"/>
    <n v="8.26"/>
    <x v="2"/>
    <x v="1"/>
  </r>
  <r>
    <x v="1"/>
    <x v="61"/>
    <x v="9"/>
    <x v="8"/>
    <x v="8"/>
    <x v="2"/>
    <x v="1"/>
    <x v="0"/>
    <x v="2218"/>
    <x v="2143"/>
    <n v="4.2"/>
    <x v="0"/>
    <n v="8.8800000000000008"/>
    <x v="2"/>
    <x v="1"/>
  </r>
  <r>
    <x v="1"/>
    <x v="811"/>
    <x v="1"/>
    <x v="8"/>
    <x v="8"/>
    <x v="2"/>
    <x v="1"/>
    <x v="0"/>
    <x v="2219"/>
    <x v="2144"/>
    <n v="4.2"/>
    <x v="0"/>
    <n v="9.6950000000000003"/>
    <x v="0"/>
    <x v="1"/>
  </r>
  <r>
    <x v="1"/>
    <x v="31"/>
    <x v="1"/>
    <x v="8"/>
    <x v="8"/>
    <x v="2"/>
    <x v="1"/>
    <x v="0"/>
    <x v="2220"/>
    <x v="2145"/>
    <n v="4.2"/>
    <x v="0"/>
    <n v="14.8"/>
    <x v="1"/>
    <x v="1"/>
  </r>
  <r>
    <x v="1"/>
    <x v="302"/>
    <x v="5"/>
    <x v="8"/>
    <x v="8"/>
    <x v="2"/>
    <x v="1"/>
    <x v="0"/>
    <x v="2221"/>
    <x v="2146"/>
    <n v="4.2"/>
    <x v="2"/>
    <n v="8.51"/>
    <x v="2"/>
    <x v="1"/>
  </r>
  <r>
    <x v="1"/>
    <x v="1256"/>
    <x v="5"/>
    <x v="8"/>
    <x v="8"/>
    <x v="2"/>
    <x v="1"/>
    <x v="0"/>
    <x v="2222"/>
    <x v="2147"/>
    <n v="4.2"/>
    <x v="0"/>
    <n v="10.695"/>
    <x v="2"/>
    <x v="1"/>
  </r>
  <r>
    <x v="1"/>
    <x v="101"/>
    <x v="5"/>
    <x v="8"/>
    <x v="8"/>
    <x v="2"/>
    <x v="1"/>
    <x v="0"/>
    <x v="2223"/>
    <x v="2148"/>
    <n v="4.2"/>
    <x v="0"/>
    <n v="12.3"/>
    <x v="2"/>
    <x v="1"/>
  </r>
  <r>
    <x v="1"/>
    <x v="1121"/>
    <x v="5"/>
    <x v="8"/>
    <x v="8"/>
    <x v="2"/>
    <x v="1"/>
    <x v="0"/>
    <x v="2224"/>
    <x v="2149"/>
    <n v="4.2"/>
    <x v="0"/>
    <n v="14.85"/>
    <x v="2"/>
    <x v="1"/>
  </r>
  <r>
    <x v="1"/>
    <x v="514"/>
    <x v="5"/>
    <x v="8"/>
    <x v="8"/>
    <x v="2"/>
    <x v="1"/>
    <x v="0"/>
    <x v="2225"/>
    <x v="2150"/>
    <n v="4.2"/>
    <x v="1"/>
    <n v="19.600000000000001"/>
    <x v="1"/>
    <x v="1"/>
  </r>
  <r>
    <x v="1"/>
    <x v="1103"/>
    <x v="5"/>
    <x v="8"/>
    <x v="8"/>
    <x v="2"/>
    <x v="1"/>
    <x v="0"/>
    <x v="2226"/>
    <x v="2151"/>
    <n v="4.2"/>
    <x v="1"/>
    <n v="20.100000000000001"/>
    <x v="2"/>
    <x v="1"/>
  </r>
  <r>
    <x v="1"/>
    <x v="1202"/>
    <x v="7"/>
    <x v="8"/>
    <x v="8"/>
    <x v="2"/>
    <x v="1"/>
    <x v="0"/>
    <x v="2227"/>
    <x v="2152"/>
    <n v="4.2"/>
    <x v="0"/>
    <n v="12.15"/>
    <x v="2"/>
    <x v="1"/>
  </r>
  <r>
    <x v="1"/>
    <x v="924"/>
    <x v="7"/>
    <x v="8"/>
    <x v="8"/>
    <x v="2"/>
    <x v="1"/>
    <x v="0"/>
    <x v="2228"/>
    <x v="2153"/>
    <n v="4.2"/>
    <x v="0"/>
    <n v="12.5"/>
    <x v="2"/>
    <x v="1"/>
  </r>
  <r>
    <x v="1"/>
    <x v="195"/>
    <x v="10"/>
    <x v="8"/>
    <x v="8"/>
    <x v="2"/>
    <x v="1"/>
    <x v="0"/>
    <x v="2229"/>
    <x v="2154"/>
    <n v="4.2"/>
    <x v="0"/>
    <n v="13.1"/>
    <x v="1"/>
    <x v="1"/>
  </r>
  <r>
    <x v="1"/>
    <x v="391"/>
    <x v="10"/>
    <x v="8"/>
    <x v="8"/>
    <x v="2"/>
    <x v="1"/>
    <x v="0"/>
    <x v="2230"/>
    <x v="1849"/>
    <n v="4.2"/>
    <x v="1"/>
    <n v="18.5"/>
    <x v="2"/>
    <x v="1"/>
  </r>
  <r>
    <x v="1"/>
    <x v="802"/>
    <x v="14"/>
    <x v="8"/>
    <x v="8"/>
    <x v="2"/>
    <x v="1"/>
    <x v="0"/>
    <x v="2231"/>
    <x v="2155"/>
    <n v="4.2"/>
    <x v="0"/>
    <n v="11.65"/>
    <x v="2"/>
    <x v="1"/>
  </r>
  <r>
    <x v="1"/>
    <x v="485"/>
    <x v="6"/>
    <x v="8"/>
    <x v="8"/>
    <x v="2"/>
    <x v="1"/>
    <x v="0"/>
    <x v="2232"/>
    <x v="991"/>
    <n v="4.2"/>
    <x v="2"/>
    <n v="7.51"/>
    <x v="0"/>
    <x v="1"/>
  </r>
  <r>
    <x v="1"/>
    <x v="1257"/>
    <x v="6"/>
    <x v="8"/>
    <x v="8"/>
    <x v="2"/>
    <x v="1"/>
    <x v="0"/>
    <x v="2233"/>
    <x v="2156"/>
    <n v="4.2"/>
    <x v="2"/>
    <n v="8.02"/>
    <x v="0"/>
    <x v="1"/>
  </r>
  <r>
    <x v="1"/>
    <x v="1037"/>
    <x v="6"/>
    <x v="8"/>
    <x v="8"/>
    <x v="2"/>
    <x v="1"/>
    <x v="0"/>
    <x v="20"/>
    <x v="2157"/>
    <n v="4.2"/>
    <x v="0"/>
    <n v="9.6"/>
    <x v="1"/>
    <x v="1"/>
  </r>
  <r>
    <x v="1"/>
    <x v="1038"/>
    <x v="6"/>
    <x v="8"/>
    <x v="8"/>
    <x v="2"/>
    <x v="1"/>
    <x v="0"/>
    <x v="2234"/>
    <x v="2158"/>
    <n v="4.2"/>
    <x v="0"/>
    <n v="13.35"/>
    <x v="2"/>
    <x v="1"/>
  </r>
  <r>
    <x v="1"/>
    <x v="953"/>
    <x v="6"/>
    <x v="8"/>
    <x v="8"/>
    <x v="2"/>
    <x v="1"/>
    <x v="0"/>
    <x v="2235"/>
    <x v="2159"/>
    <n v="4.2"/>
    <x v="1"/>
    <n v="18.25"/>
    <x v="2"/>
    <x v="1"/>
  </r>
  <r>
    <x v="1"/>
    <x v="1124"/>
    <x v="6"/>
    <x v="8"/>
    <x v="8"/>
    <x v="2"/>
    <x v="1"/>
    <x v="0"/>
    <x v="2236"/>
    <x v="38"/>
    <n v="4.2"/>
    <x v="1"/>
    <n v="18.25"/>
    <x v="2"/>
    <x v="1"/>
  </r>
  <r>
    <x v="1"/>
    <x v="130"/>
    <x v="6"/>
    <x v="8"/>
    <x v="8"/>
    <x v="2"/>
    <x v="1"/>
    <x v="0"/>
    <x v="2237"/>
    <x v="2160"/>
    <n v="4.2"/>
    <x v="1"/>
    <n v="18.600000000000001"/>
    <x v="2"/>
    <x v="1"/>
  </r>
  <r>
    <x v="1"/>
    <x v="1163"/>
    <x v="6"/>
    <x v="8"/>
    <x v="8"/>
    <x v="2"/>
    <x v="1"/>
    <x v="0"/>
    <x v="2238"/>
    <x v="2161"/>
    <n v="4.2"/>
    <x v="1"/>
    <n v="18.75"/>
    <x v="2"/>
    <x v="1"/>
  </r>
  <r>
    <x v="1"/>
    <x v="556"/>
    <x v="6"/>
    <x v="8"/>
    <x v="8"/>
    <x v="2"/>
    <x v="1"/>
    <x v="0"/>
    <x v="2239"/>
    <x v="2162"/>
    <n v="4.2"/>
    <x v="1"/>
    <n v="20.350000000000001"/>
    <x v="0"/>
    <x v="1"/>
  </r>
  <r>
    <x v="1"/>
    <x v="1258"/>
    <x v="4"/>
    <x v="8"/>
    <x v="8"/>
    <x v="2"/>
    <x v="1"/>
    <x v="0"/>
    <x v="2240"/>
    <x v="2163"/>
    <n v="4.2"/>
    <x v="0"/>
    <n v="10.5"/>
    <x v="1"/>
    <x v="1"/>
  </r>
  <r>
    <x v="1"/>
    <x v="1106"/>
    <x v="15"/>
    <x v="8"/>
    <x v="8"/>
    <x v="2"/>
    <x v="1"/>
    <x v="0"/>
    <x v="2241"/>
    <x v="2164"/>
    <n v="4.2"/>
    <x v="0"/>
    <n v="15"/>
    <x v="0"/>
    <x v="1"/>
  </r>
  <r>
    <x v="0"/>
    <x v="135"/>
    <x v="13"/>
    <x v="8"/>
    <x v="8"/>
    <x v="2"/>
    <x v="1"/>
    <x v="0"/>
    <x v="2242"/>
    <x v="2165"/>
    <n v="4.2"/>
    <x v="0"/>
    <n v="9.8000000000000007"/>
    <x v="2"/>
    <x v="1"/>
  </r>
  <r>
    <x v="0"/>
    <x v="706"/>
    <x v="13"/>
    <x v="8"/>
    <x v="8"/>
    <x v="2"/>
    <x v="1"/>
    <x v="0"/>
    <x v="2243"/>
    <x v="2166"/>
    <n v="4.2"/>
    <x v="0"/>
    <n v="15.5"/>
    <x v="1"/>
    <x v="1"/>
  </r>
  <r>
    <x v="0"/>
    <x v="754"/>
    <x v="13"/>
    <x v="8"/>
    <x v="8"/>
    <x v="2"/>
    <x v="1"/>
    <x v="0"/>
    <x v="2244"/>
    <x v="2167"/>
    <n v="4.2"/>
    <x v="1"/>
    <n v="20.25"/>
    <x v="1"/>
    <x v="1"/>
  </r>
  <r>
    <x v="0"/>
    <x v="997"/>
    <x v="8"/>
    <x v="8"/>
    <x v="8"/>
    <x v="2"/>
    <x v="1"/>
    <x v="0"/>
    <x v="2245"/>
    <x v="1427"/>
    <n v="4.2"/>
    <x v="0"/>
    <n v="9.8000000000000007"/>
    <x v="2"/>
    <x v="1"/>
  </r>
  <r>
    <x v="0"/>
    <x v="887"/>
    <x v="8"/>
    <x v="8"/>
    <x v="8"/>
    <x v="2"/>
    <x v="1"/>
    <x v="0"/>
    <x v="2246"/>
    <x v="2168"/>
    <n v="4.2"/>
    <x v="0"/>
    <n v="14.8"/>
    <x v="2"/>
    <x v="1"/>
  </r>
  <r>
    <x v="0"/>
    <x v="40"/>
    <x v="11"/>
    <x v="8"/>
    <x v="8"/>
    <x v="2"/>
    <x v="1"/>
    <x v="0"/>
    <x v="2247"/>
    <x v="2169"/>
    <n v="4.2"/>
    <x v="2"/>
    <n v="6.75"/>
    <x v="0"/>
    <x v="1"/>
  </r>
  <r>
    <x v="0"/>
    <x v="1259"/>
    <x v="11"/>
    <x v="8"/>
    <x v="8"/>
    <x v="2"/>
    <x v="1"/>
    <x v="0"/>
    <x v="2248"/>
    <x v="1287"/>
    <n v="4.2"/>
    <x v="0"/>
    <n v="10.695"/>
    <x v="0"/>
    <x v="1"/>
  </r>
  <r>
    <x v="0"/>
    <x v="755"/>
    <x v="11"/>
    <x v="8"/>
    <x v="8"/>
    <x v="2"/>
    <x v="1"/>
    <x v="0"/>
    <x v="2249"/>
    <x v="805"/>
    <n v="4.2"/>
    <x v="1"/>
    <n v="18.25"/>
    <x v="0"/>
    <x v="1"/>
  </r>
  <r>
    <x v="0"/>
    <x v="112"/>
    <x v="2"/>
    <x v="8"/>
    <x v="8"/>
    <x v="2"/>
    <x v="1"/>
    <x v="0"/>
    <x v="2250"/>
    <x v="2170"/>
    <n v="4.2"/>
    <x v="0"/>
    <n v="9.1950000000000003"/>
    <x v="2"/>
    <x v="1"/>
  </r>
  <r>
    <x v="0"/>
    <x v="451"/>
    <x v="2"/>
    <x v="8"/>
    <x v="8"/>
    <x v="2"/>
    <x v="1"/>
    <x v="0"/>
    <x v="2251"/>
    <x v="2171"/>
    <n v="4.2"/>
    <x v="0"/>
    <n v="9.5"/>
    <x v="0"/>
    <x v="1"/>
  </r>
  <r>
    <x v="0"/>
    <x v="393"/>
    <x v="2"/>
    <x v="8"/>
    <x v="8"/>
    <x v="2"/>
    <x v="1"/>
    <x v="0"/>
    <x v="2252"/>
    <x v="2172"/>
    <n v="4.2"/>
    <x v="0"/>
    <n v="12.65"/>
    <x v="2"/>
    <x v="1"/>
  </r>
  <r>
    <x v="0"/>
    <x v="141"/>
    <x v="2"/>
    <x v="8"/>
    <x v="8"/>
    <x v="2"/>
    <x v="1"/>
    <x v="0"/>
    <x v="2253"/>
    <x v="2173"/>
    <n v="4.2"/>
    <x v="1"/>
    <n v="19.600000000000001"/>
    <x v="2"/>
    <x v="1"/>
  </r>
  <r>
    <x v="0"/>
    <x v="1260"/>
    <x v="0"/>
    <x v="8"/>
    <x v="8"/>
    <x v="2"/>
    <x v="1"/>
    <x v="0"/>
    <x v="2254"/>
    <x v="2174"/>
    <n v="4.2"/>
    <x v="2"/>
    <n v="7.17"/>
    <x v="2"/>
    <x v="1"/>
  </r>
  <r>
    <x v="0"/>
    <x v="819"/>
    <x v="0"/>
    <x v="8"/>
    <x v="8"/>
    <x v="2"/>
    <x v="1"/>
    <x v="0"/>
    <x v="20"/>
    <x v="2175"/>
    <n v="4.2"/>
    <x v="0"/>
    <n v="10.3"/>
    <x v="1"/>
    <x v="1"/>
  </r>
  <r>
    <x v="0"/>
    <x v="685"/>
    <x v="0"/>
    <x v="8"/>
    <x v="8"/>
    <x v="2"/>
    <x v="1"/>
    <x v="0"/>
    <x v="2255"/>
    <x v="749"/>
    <n v="4.2"/>
    <x v="0"/>
    <n v="12.3"/>
    <x v="0"/>
    <x v="1"/>
  </r>
  <r>
    <x v="0"/>
    <x v="1091"/>
    <x v="0"/>
    <x v="8"/>
    <x v="8"/>
    <x v="2"/>
    <x v="1"/>
    <x v="0"/>
    <x v="20"/>
    <x v="2176"/>
    <n v="4.2"/>
    <x v="0"/>
    <n v="12.6"/>
    <x v="1"/>
    <x v="1"/>
  </r>
  <r>
    <x v="0"/>
    <x v="814"/>
    <x v="0"/>
    <x v="8"/>
    <x v="8"/>
    <x v="2"/>
    <x v="1"/>
    <x v="0"/>
    <x v="2256"/>
    <x v="2177"/>
    <n v="4.2"/>
    <x v="0"/>
    <n v="13.3"/>
    <x v="2"/>
    <x v="1"/>
  </r>
  <r>
    <x v="0"/>
    <x v="853"/>
    <x v="0"/>
    <x v="8"/>
    <x v="8"/>
    <x v="2"/>
    <x v="1"/>
    <x v="0"/>
    <x v="2257"/>
    <x v="211"/>
    <n v="4.2"/>
    <x v="0"/>
    <n v="14.3"/>
    <x v="2"/>
    <x v="1"/>
  </r>
  <r>
    <x v="0"/>
    <x v="1261"/>
    <x v="0"/>
    <x v="8"/>
    <x v="8"/>
    <x v="2"/>
    <x v="1"/>
    <x v="0"/>
    <x v="2258"/>
    <x v="2178"/>
    <n v="4.2"/>
    <x v="1"/>
    <n v="18.2"/>
    <x v="2"/>
    <x v="1"/>
  </r>
  <r>
    <x v="0"/>
    <x v="1048"/>
    <x v="6"/>
    <x v="8"/>
    <x v="8"/>
    <x v="2"/>
    <x v="1"/>
    <x v="0"/>
    <x v="2259"/>
    <x v="2179"/>
    <n v="4.2"/>
    <x v="2"/>
    <n v="5.1749999999999998"/>
    <x v="2"/>
    <x v="1"/>
  </r>
  <r>
    <x v="0"/>
    <x v="1158"/>
    <x v="6"/>
    <x v="8"/>
    <x v="8"/>
    <x v="2"/>
    <x v="1"/>
    <x v="0"/>
    <x v="2260"/>
    <x v="2180"/>
    <n v="4.2"/>
    <x v="2"/>
    <n v="5.78"/>
    <x v="2"/>
    <x v="1"/>
  </r>
  <r>
    <x v="0"/>
    <x v="1113"/>
    <x v="6"/>
    <x v="8"/>
    <x v="8"/>
    <x v="2"/>
    <x v="1"/>
    <x v="0"/>
    <x v="2261"/>
    <x v="1458"/>
    <n v="4.2"/>
    <x v="2"/>
    <n v="5.7850000000000001"/>
    <x v="2"/>
    <x v="1"/>
  </r>
  <r>
    <x v="0"/>
    <x v="761"/>
    <x v="6"/>
    <x v="8"/>
    <x v="8"/>
    <x v="2"/>
    <x v="1"/>
    <x v="0"/>
    <x v="20"/>
    <x v="1383"/>
    <n v="4.2"/>
    <x v="0"/>
    <n v="11.35"/>
    <x v="1"/>
    <x v="1"/>
  </r>
  <r>
    <x v="0"/>
    <x v="762"/>
    <x v="6"/>
    <x v="8"/>
    <x v="8"/>
    <x v="2"/>
    <x v="1"/>
    <x v="0"/>
    <x v="2262"/>
    <x v="2181"/>
    <n v="4.2"/>
    <x v="0"/>
    <n v="13.35"/>
    <x v="0"/>
    <x v="1"/>
  </r>
  <r>
    <x v="0"/>
    <x v="409"/>
    <x v="6"/>
    <x v="8"/>
    <x v="8"/>
    <x v="2"/>
    <x v="1"/>
    <x v="0"/>
    <x v="2263"/>
    <x v="2182"/>
    <n v="4.2"/>
    <x v="0"/>
    <n v="15.6"/>
    <x v="2"/>
    <x v="1"/>
  </r>
  <r>
    <x v="0"/>
    <x v="1262"/>
    <x v="6"/>
    <x v="8"/>
    <x v="8"/>
    <x v="2"/>
    <x v="1"/>
    <x v="0"/>
    <x v="2264"/>
    <x v="2183"/>
    <n v="4.2"/>
    <x v="0"/>
    <n v="15.85"/>
    <x v="1"/>
    <x v="1"/>
  </r>
  <r>
    <x v="1"/>
    <x v="864"/>
    <x v="1"/>
    <x v="8"/>
    <x v="8"/>
    <x v="2"/>
    <x v="1"/>
    <x v="0"/>
    <x v="2265"/>
    <x v="2184"/>
    <n v="4.2"/>
    <x v="2"/>
    <n v="5.4850000000000003"/>
    <x v="2"/>
    <x v="1"/>
  </r>
  <r>
    <x v="0"/>
    <x v="222"/>
    <x v="0"/>
    <x v="8"/>
    <x v="8"/>
    <x v="2"/>
    <x v="1"/>
    <x v="0"/>
    <x v="2266"/>
    <x v="2185"/>
    <n v="4.2"/>
    <x v="2"/>
    <n v="8.77"/>
    <x v="2"/>
    <x v="1"/>
  </r>
  <r>
    <x v="0"/>
    <x v="208"/>
    <x v="0"/>
    <x v="8"/>
    <x v="8"/>
    <x v="2"/>
    <x v="1"/>
    <x v="0"/>
    <x v="2267"/>
    <x v="2186"/>
    <n v="4.2"/>
    <x v="0"/>
    <n v="10.1"/>
    <x v="2"/>
    <x v="1"/>
  </r>
  <r>
    <x v="0"/>
    <x v="1045"/>
    <x v="6"/>
    <x v="8"/>
    <x v="8"/>
    <x v="2"/>
    <x v="1"/>
    <x v="0"/>
    <x v="2268"/>
    <x v="2187"/>
    <n v="4.2"/>
    <x v="1"/>
    <n v="19.350000000000001"/>
    <x v="2"/>
    <x v="1"/>
  </r>
  <r>
    <x v="1"/>
    <x v="113"/>
    <x v="13"/>
    <x v="6"/>
    <x v="6"/>
    <x v="1"/>
    <x v="0"/>
    <x v="2"/>
    <x v="2269"/>
    <x v="2188"/>
    <n v="4.2"/>
    <x v="1"/>
    <n v="20.6"/>
    <x v="0"/>
    <x v="1"/>
  </r>
  <r>
    <x v="1"/>
    <x v="552"/>
    <x v="8"/>
    <x v="6"/>
    <x v="6"/>
    <x v="1"/>
    <x v="0"/>
    <x v="2"/>
    <x v="2270"/>
    <x v="2189"/>
    <n v="4.2"/>
    <x v="0"/>
    <n v="13.35"/>
    <x v="2"/>
    <x v="1"/>
  </r>
  <r>
    <x v="1"/>
    <x v="1263"/>
    <x v="3"/>
    <x v="6"/>
    <x v="6"/>
    <x v="1"/>
    <x v="0"/>
    <x v="2"/>
    <x v="20"/>
    <x v="2190"/>
    <n v="4.2"/>
    <x v="0"/>
    <n v="14.85"/>
    <x v="1"/>
    <x v="1"/>
  </r>
  <r>
    <x v="1"/>
    <x v="826"/>
    <x v="3"/>
    <x v="6"/>
    <x v="6"/>
    <x v="1"/>
    <x v="0"/>
    <x v="2"/>
    <x v="2271"/>
    <x v="2191"/>
    <n v="4.2"/>
    <x v="0"/>
    <n v="16.2"/>
    <x v="0"/>
    <x v="1"/>
  </r>
  <r>
    <x v="1"/>
    <x v="1264"/>
    <x v="11"/>
    <x v="6"/>
    <x v="6"/>
    <x v="1"/>
    <x v="0"/>
    <x v="2"/>
    <x v="2272"/>
    <x v="2192"/>
    <n v="4.2"/>
    <x v="1"/>
    <n v="20.7"/>
    <x v="2"/>
    <x v="1"/>
  </r>
  <r>
    <x v="1"/>
    <x v="53"/>
    <x v="2"/>
    <x v="6"/>
    <x v="6"/>
    <x v="1"/>
    <x v="0"/>
    <x v="2"/>
    <x v="2273"/>
    <x v="2193"/>
    <n v="4.2"/>
    <x v="2"/>
    <n v="7.3"/>
    <x v="0"/>
    <x v="1"/>
  </r>
  <r>
    <x v="1"/>
    <x v="356"/>
    <x v="2"/>
    <x v="6"/>
    <x v="6"/>
    <x v="1"/>
    <x v="0"/>
    <x v="2"/>
    <x v="2274"/>
    <x v="2194"/>
    <n v="4.2"/>
    <x v="2"/>
    <n v="8.68"/>
    <x v="1"/>
    <x v="1"/>
  </r>
  <r>
    <x v="1"/>
    <x v="1265"/>
    <x v="2"/>
    <x v="6"/>
    <x v="6"/>
    <x v="1"/>
    <x v="0"/>
    <x v="2"/>
    <x v="2275"/>
    <x v="2195"/>
    <n v="4.2"/>
    <x v="0"/>
    <n v="9.3000000000000007"/>
    <x v="0"/>
    <x v="1"/>
  </r>
  <r>
    <x v="1"/>
    <x v="181"/>
    <x v="2"/>
    <x v="6"/>
    <x v="6"/>
    <x v="1"/>
    <x v="0"/>
    <x v="2"/>
    <x v="2276"/>
    <x v="619"/>
    <n v="4.2"/>
    <x v="1"/>
    <n v="18.600000000000001"/>
    <x v="2"/>
    <x v="1"/>
  </r>
  <r>
    <x v="1"/>
    <x v="1266"/>
    <x v="0"/>
    <x v="6"/>
    <x v="6"/>
    <x v="1"/>
    <x v="0"/>
    <x v="2"/>
    <x v="20"/>
    <x v="2196"/>
    <n v="4.2"/>
    <x v="1"/>
    <n v="20.5"/>
    <x v="1"/>
    <x v="1"/>
  </r>
  <r>
    <x v="1"/>
    <x v="458"/>
    <x v="9"/>
    <x v="6"/>
    <x v="6"/>
    <x v="1"/>
    <x v="0"/>
    <x v="2"/>
    <x v="2277"/>
    <x v="2197"/>
    <n v="4.2"/>
    <x v="0"/>
    <n v="14.7"/>
    <x v="2"/>
    <x v="1"/>
  </r>
  <r>
    <x v="1"/>
    <x v="186"/>
    <x v="9"/>
    <x v="6"/>
    <x v="6"/>
    <x v="1"/>
    <x v="0"/>
    <x v="2"/>
    <x v="2278"/>
    <x v="174"/>
    <n v="4.2"/>
    <x v="0"/>
    <n v="16.600000000000001"/>
    <x v="0"/>
    <x v="1"/>
  </r>
  <r>
    <x v="1"/>
    <x v="1267"/>
    <x v="1"/>
    <x v="6"/>
    <x v="6"/>
    <x v="1"/>
    <x v="0"/>
    <x v="2"/>
    <x v="2279"/>
    <x v="2198"/>
    <n v="4.2"/>
    <x v="0"/>
    <n v="11.8"/>
    <x v="2"/>
    <x v="1"/>
  </r>
  <r>
    <x v="1"/>
    <x v="562"/>
    <x v="1"/>
    <x v="6"/>
    <x v="6"/>
    <x v="1"/>
    <x v="0"/>
    <x v="2"/>
    <x v="2280"/>
    <x v="2199"/>
    <n v="4.2"/>
    <x v="1"/>
    <n v="17.600000000000001"/>
    <x v="0"/>
    <x v="1"/>
  </r>
  <r>
    <x v="1"/>
    <x v="525"/>
    <x v="1"/>
    <x v="6"/>
    <x v="6"/>
    <x v="1"/>
    <x v="0"/>
    <x v="2"/>
    <x v="20"/>
    <x v="2200"/>
    <n v="4.2"/>
    <x v="1"/>
    <n v="20.100000000000001"/>
    <x v="1"/>
    <x v="1"/>
  </r>
  <r>
    <x v="1"/>
    <x v="422"/>
    <x v="5"/>
    <x v="6"/>
    <x v="6"/>
    <x v="1"/>
    <x v="0"/>
    <x v="2"/>
    <x v="2281"/>
    <x v="1734"/>
    <n v="4.2"/>
    <x v="2"/>
    <n v="7.4749999999999996"/>
    <x v="0"/>
    <x v="1"/>
  </r>
  <r>
    <x v="1"/>
    <x v="1214"/>
    <x v="5"/>
    <x v="6"/>
    <x v="6"/>
    <x v="1"/>
    <x v="0"/>
    <x v="2"/>
    <x v="2282"/>
    <x v="1120"/>
    <n v="4.2"/>
    <x v="2"/>
    <n v="8.18"/>
    <x v="1"/>
    <x v="1"/>
  </r>
  <r>
    <x v="1"/>
    <x v="747"/>
    <x v="5"/>
    <x v="6"/>
    <x v="6"/>
    <x v="1"/>
    <x v="0"/>
    <x v="2"/>
    <x v="2283"/>
    <x v="2201"/>
    <n v="4.2"/>
    <x v="0"/>
    <n v="14.6"/>
    <x v="2"/>
    <x v="1"/>
  </r>
  <r>
    <x v="1"/>
    <x v="1121"/>
    <x v="5"/>
    <x v="6"/>
    <x v="6"/>
    <x v="1"/>
    <x v="0"/>
    <x v="2"/>
    <x v="2284"/>
    <x v="2202"/>
    <n v="4.2"/>
    <x v="0"/>
    <n v="14.85"/>
    <x v="0"/>
    <x v="1"/>
  </r>
  <r>
    <x v="1"/>
    <x v="1268"/>
    <x v="5"/>
    <x v="6"/>
    <x v="6"/>
    <x v="1"/>
    <x v="0"/>
    <x v="2"/>
    <x v="2285"/>
    <x v="2203"/>
    <n v="4.2"/>
    <x v="0"/>
    <n v="15.3"/>
    <x v="2"/>
    <x v="1"/>
  </r>
  <r>
    <x v="1"/>
    <x v="168"/>
    <x v="5"/>
    <x v="6"/>
    <x v="6"/>
    <x v="1"/>
    <x v="2"/>
    <x v="2"/>
    <x v="2286"/>
    <x v="2204"/>
    <n v="4.2"/>
    <x v="1"/>
    <n v="19.100000000000001"/>
    <x v="0"/>
    <x v="1"/>
  </r>
  <r>
    <x v="1"/>
    <x v="1269"/>
    <x v="10"/>
    <x v="6"/>
    <x v="6"/>
    <x v="1"/>
    <x v="2"/>
    <x v="2"/>
    <x v="2287"/>
    <x v="2205"/>
    <n v="4.2"/>
    <x v="0"/>
    <n v="12.8"/>
    <x v="0"/>
    <x v="1"/>
  </r>
  <r>
    <x v="1"/>
    <x v="367"/>
    <x v="6"/>
    <x v="6"/>
    <x v="6"/>
    <x v="1"/>
    <x v="2"/>
    <x v="2"/>
    <x v="2288"/>
    <x v="1136"/>
    <n v="4.2"/>
    <x v="2"/>
    <n v="6.0350000000000001"/>
    <x v="0"/>
    <x v="1"/>
  </r>
  <r>
    <x v="1"/>
    <x v="1147"/>
    <x v="6"/>
    <x v="6"/>
    <x v="6"/>
    <x v="1"/>
    <x v="2"/>
    <x v="2"/>
    <x v="2289"/>
    <x v="1512"/>
    <n v="4.2"/>
    <x v="0"/>
    <n v="11.5"/>
    <x v="0"/>
    <x v="1"/>
  </r>
  <r>
    <x v="1"/>
    <x v="1270"/>
    <x v="6"/>
    <x v="6"/>
    <x v="6"/>
    <x v="1"/>
    <x v="2"/>
    <x v="2"/>
    <x v="2290"/>
    <x v="2206"/>
    <n v="4.2"/>
    <x v="0"/>
    <n v="15"/>
    <x v="0"/>
    <x v="1"/>
  </r>
  <r>
    <x v="1"/>
    <x v="197"/>
    <x v="6"/>
    <x v="6"/>
    <x v="6"/>
    <x v="1"/>
    <x v="2"/>
    <x v="2"/>
    <x v="2291"/>
    <x v="2207"/>
    <n v="4.2"/>
    <x v="0"/>
    <n v="15.2"/>
    <x v="0"/>
    <x v="1"/>
  </r>
  <r>
    <x v="1"/>
    <x v="34"/>
    <x v="6"/>
    <x v="6"/>
    <x v="6"/>
    <x v="1"/>
    <x v="2"/>
    <x v="2"/>
    <x v="2292"/>
    <x v="697"/>
    <n v="4.2"/>
    <x v="0"/>
    <n v="15.6"/>
    <x v="2"/>
    <x v="1"/>
  </r>
  <r>
    <x v="1"/>
    <x v="518"/>
    <x v="4"/>
    <x v="6"/>
    <x v="6"/>
    <x v="1"/>
    <x v="2"/>
    <x v="2"/>
    <x v="2293"/>
    <x v="2208"/>
    <n v="4.2"/>
    <x v="0"/>
    <n v="9.6"/>
    <x v="0"/>
    <x v="1"/>
  </r>
  <r>
    <x v="0"/>
    <x v="1271"/>
    <x v="13"/>
    <x v="6"/>
    <x v="6"/>
    <x v="1"/>
    <x v="2"/>
    <x v="2"/>
    <x v="2294"/>
    <x v="2209"/>
    <n v="4.2"/>
    <x v="2"/>
    <n v="7.22"/>
    <x v="2"/>
    <x v="1"/>
  </r>
  <r>
    <x v="0"/>
    <x v="216"/>
    <x v="13"/>
    <x v="6"/>
    <x v="6"/>
    <x v="1"/>
    <x v="2"/>
    <x v="2"/>
    <x v="2295"/>
    <x v="2210"/>
    <n v="4.2"/>
    <x v="1"/>
    <n v="17.75"/>
    <x v="2"/>
    <x v="1"/>
  </r>
  <r>
    <x v="0"/>
    <x v="449"/>
    <x v="8"/>
    <x v="6"/>
    <x v="6"/>
    <x v="1"/>
    <x v="2"/>
    <x v="2"/>
    <x v="2296"/>
    <x v="2211"/>
    <n v="4.2"/>
    <x v="1"/>
    <n v="17.600000000000001"/>
    <x v="1"/>
    <x v="1"/>
  </r>
  <r>
    <x v="0"/>
    <x v="1128"/>
    <x v="3"/>
    <x v="6"/>
    <x v="6"/>
    <x v="1"/>
    <x v="2"/>
    <x v="2"/>
    <x v="2297"/>
    <x v="2212"/>
    <n v="4.2"/>
    <x v="2"/>
    <n v="8.6300000000000008"/>
    <x v="2"/>
    <x v="1"/>
  </r>
  <r>
    <x v="0"/>
    <x v="308"/>
    <x v="3"/>
    <x v="6"/>
    <x v="6"/>
    <x v="1"/>
    <x v="2"/>
    <x v="2"/>
    <x v="2298"/>
    <x v="2213"/>
    <n v="4.2"/>
    <x v="0"/>
    <n v="13.8"/>
    <x v="1"/>
    <x v="1"/>
  </r>
  <r>
    <x v="0"/>
    <x v="375"/>
    <x v="11"/>
    <x v="6"/>
    <x v="6"/>
    <x v="1"/>
    <x v="2"/>
    <x v="2"/>
    <x v="2299"/>
    <x v="2214"/>
    <n v="4.2"/>
    <x v="2"/>
    <n v="6.9050000000000002"/>
    <x v="2"/>
    <x v="1"/>
  </r>
  <r>
    <x v="0"/>
    <x v="205"/>
    <x v="2"/>
    <x v="6"/>
    <x v="6"/>
    <x v="1"/>
    <x v="2"/>
    <x v="2"/>
    <x v="2300"/>
    <x v="2215"/>
    <n v="4.2"/>
    <x v="1"/>
    <n v="20"/>
    <x v="2"/>
    <x v="1"/>
  </r>
  <r>
    <x v="0"/>
    <x v="1043"/>
    <x v="0"/>
    <x v="6"/>
    <x v="6"/>
    <x v="1"/>
    <x v="2"/>
    <x v="2"/>
    <x v="2301"/>
    <x v="1515"/>
    <n v="4.2"/>
    <x v="0"/>
    <n v="9.3949999999999996"/>
    <x v="0"/>
    <x v="1"/>
  </r>
  <r>
    <x v="0"/>
    <x v="350"/>
    <x v="0"/>
    <x v="6"/>
    <x v="6"/>
    <x v="1"/>
    <x v="2"/>
    <x v="2"/>
    <x v="2302"/>
    <x v="2216"/>
    <n v="4.2"/>
    <x v="0"/>
    <n v="9.8000000000000007"/>
    <x v="0"/>
    <x v="1"/>
  </r>
  <r>
    <x v="0"/>
    <x v="0"/>
    <x v="0"/>
    <x v="6"/>
    <x v="6"/>
    <x v="1"/>
    <x v="2"/>
    <x v="2"/>
    <x v="20"/>
    <x v="2217"/>
    <n v="4.2"/>
    <x v="0"/>
    <n v="15.1"/>
    <x v="1"/>
    <x v="1"/>
  </r>
  <r>
    <x v="0"/>
    <x v="759"/>
    <x v="0"/>
    <x v="6"/>
    <x v="6"/>
    <x v="1"/>
    <x v="2"/>
    <x v="2"/>
    <x v="2303"/>
    <x v="2218"/>
    <n v="4.2"/>
    <x v="1"/>
    <n v="20.6"/>
    <x v="2"/>
    <x v="1"/>
  </r>
  <r>
    <x v="0"/>
    <x v="1272"/>
    <x v="6"/>
    <x v="6"/>
    <x v="6"/>
    <x v="1"/>
    <x v="2"/>
    <x v="2"/>
    <x v="2304"/>
    <x v="1181"/>
    <n v="4.2"/>
    <x v="2"/>
    <n v="6.63"/>
    <x v="1"/>
    <x v="1"/>
  </r>
  <r>
    <x v="0"/>
    <x v="510"/>
    <x v="6"/>
    <x v="6"/>
    <x v="6"/>
    <x v="1"/>
    <x v="1"/>
    <x v="2"/>
    <x v="2305"/>
    <x v="2219"/>
    <n v="4.2"/>
    <x v="1"/>
    <n v="16.850000000000001"/>
    <x v="0"/>
    <x v="1"/>
  </r>
  <r>
    <x v="0"/>
    <x v="433"/>
    <x v="15"/>
    <x v="6"/>
    <x v="6"/>
    <x v="1"/>
    <x v="1"/>
    <x v="2"/>
    <x v="2306"/>
    <x v="2220"/>
    <n v="4.2"/>
    <x v="1"/>
    <n v="17.7"/>
    <x v="0"/>
    <x v="1"/>
  </r>
  <r>
    <x v="1"/>
    <x v="1063"/>
    <x v="0"/>
    <x v="3"/>
    <x v="3"/>
    <x v="1"/>
    <x v="2"/>
    <x v="0"/>
    <x v="2307"/>
    <x v="2221"/>
    <n v="4.2"/>
    <x v="0"/>
    <n v="13.65"/>
    <x v="2"/>
    <x v="1"/>
  </r>
  <r>
    <x v="1"/>
    <x v="253"/>
    <x v="5"/>
    <x v="3"/>
    <x v="3"/>
    <x v="1"/>
    <x v="2"/>
    <x v="0"/>
    <x v="2308"/>
    <x v="2159"/>
    <n v="4.2"/>
    <x v="1"/>
    <n v="18.75"/>
    <x v="2"/>
    <x v="1"/>
  </r>
  <r>
    <x v="1"/>
    <x v="1022"/>
    <x v="7"/>
    <x v="3"/>
    <x v="3"/>
    <x v="1"/>
    <x v="2"/>
    <x v="0"/>
    <x v="2309"/>
    <x v="2222"/>
    <n v="4.2"/>
    <x v="2"/>
    <n v="8.1549999999999994"/>
    <x v="0"/>
    <x v="1"/>
  </r>
  <r>
    <x v="1"/>
    <x v="688"/>
    <x v="13"/>
    <x v="3"/>
    <x v="3"/>
    <x v="1"/>
    <x v="2"/>
    <x v="0"/>
    <x v="2310"/>
    <x v="2223"/>
    <n v="4.2"/>
    <x v="0"/>
    <n v="15.6"/>
    <x v="2"/>
    <x v="1"/>
  </r>
  <r>
    <x v="1"/>
    <x v="793"/>
    <x v="8"/>
    <x v="3"/>
    <x v="3"/>
    <x v="1"/>
    <x v="2"/>
    <x v="0"/>
    <x v="2311"/>
    <x v="2224"/>
    <n v="4.2"/>
    <x v="0"/>
    <n v="9.3000000000000007"/>
    <x v="0"/>
    <x v="1"/>
  </r>
  <r>
    <x v="1"/>
    <x v="1225"/>
    <x v="11"/>
    <x v="3"/>
    <x v="3"/>
    <x v="1"/>
    <x v="2"/>
    <x v="0"/>
    <x v="2312"/>
    <x v="2225"/>
    <n v="4.2"/>
    <x v="2"/>
    <n v="6.92"/>
    <x v="2"/>
    <x v="1"/>
  </r>
  <r>
    <x v="1"/>
    <x v="467"/>
    <x v="11"/>
    <x v="3"/>
    <x v="3"/>
    <x v="1"/>
    <x v="2"/>
    <x v="0"/>
    <x v="2313"/>
    <x v="2226"/>
    <n v="4.2"/>
    <x v="0"/>
    <n v="10.6"/>
    <x v="2"/>
    <x v="1"/>
  </r>
  <r>
    <x v="1"/>
    <x v="986"/>
    <x v="11"/>
    <x v="3"/>
    <x v="3"/>
    <x v="1"/>
    <x v="2"/>
    <x v="0"/>
    <x v="2314"/>
    <x v="2227"/>
    <n v="4.2"/>
    <x v="0"/>
    <n v="10.8"/>
    <x v="2"/>
    <x v="1"/>
  </r>
  <r>
    <x v="1"/>
    <x v="1273"/>
    <x v="11"/>
    <x v="3"/>
    <x v="3"/>
    <x v="1"/>
    <x v="2"/>
    <x v="0"/>
    <x v="2315"/>
    <x v="1292"/>
    <n v="4.2"/>
    <x v="1"/>
    <n v="20.100000000000001"/>
    <x v="2"/>
    <x v="1"/>
  </r>
  <r>
    <x v="1"/>
    <x v="1274"/>
    <x v="2"/>
    <x v="3"/>
    <x v="3"/>
    <x v="1"/>
    <x v="2"/>
    <x v="0"/>
    <x v="2316"/>
    <x v="2228"/>
    <n v="4.2"/>
    <x v="1"/>
    <n v="19.2"/>
    <x v="0"/>
    <x v="1"/>
  </r>
  <r>
    <x v="1"/>
    <x v="1275"/>
    <x v="0"/>
    <x v="3"/>
    <x v="3"/>
    <x v="1"/>
    <x v="2"/>
    <x v="0"/>
    <x v="2317"/>
    <x v="2229"/>
    <n v="4.2"/>
    <x v="2"/>
    <n v="6.78"/>
    <x v="2"/>
    <x v="1"/>
  </r>
  <r>
    <x v="1"/>
    <x v="1276"/>
    <x v="0"/>
    <x v="3"/>
    <x v="3"/>
    <x v="1"/>
    <x v="2"/>
    <x v="0"/>
    <x v="2318"/>
    <x v="2230"/>
    <n v="4.2"/>
    <x v="2"/>
    <n v="7.35"/>
    <x v="2"/>
    <x v="1"/>
  </r>
  <r>
    <x v="1"/>
    <x v="58"/>
    <x v="0"/>
    <x v="3"/>
    <x v="3"/>
    <x v="1"/>
    <x v="2"/>
    <x v="0"/>
    <x v="2319"/>
    <x v="2231"/>
    <n v="4.2"/>
    <x v="0"/>
    <n v="10.5"/>
    <x v="2"/>
    <x v="1"/>
  </r>
  <r>
    <x v="1"/>
    <x v="160"/>
    <x v="0"/>
    <x v="3"/>
    <x v="3"/>
    <x v="1"/>
    <x v="2"/>
    <x v="0"/>
    <x v="2320"/>
    <x v="2232"/>
    <n v="4.2"/>
    <x v="1"/>
    <n v="19.100000000000001"/>
    <x v="0"/>
    <x v="1"/>
  </r>
  <r>
    <x v="1"/>
    <x v="1277"/>
    <x v="9"/>
    <x v="3"/>
    <x v="3"/>
    <x v="1"/>
    <x v="2"/>
    <x v="0"/>
    <x v="2321"/>
    <x v="2233"/>
    <n v="4.2"/>
    <x v="0"/>
    <n v="9.5"/>
    <x v="2"/>
    <x v="1"/>
  </r>
  <r>
    <x v="1"/>
    <x v="841"/>
    <x v="1"/>
    <x v="3"/>
    <x v="3"/>
    <x v="1"/>
    <x v="2"/>
    <x v="0"/>
    <x v="2322"/>
    <x v="1711"/>
    <n v="4.2"/>
    <x v="0"/>
    <n v="12.15"/>
    <x v="0"/>
    <x v="1"/>
  </r>
  <r>
    <x v="1"/>
    <x v="248"/>
    <x v="1"/>
    <x v="3"/>
    <x v="3"/>
    <x v="1"/>
    <x v="2"/>
    <x v="0"/>
    <x v="2323"/>
    <x v="2234"/>
    <n v="4.2"/>
    <x v="0"/>
    <n v="14.5"/>
    <x v="2"/>
    <x v="1"/>
  </r>
  <r>
    <x v="1"/>
    <x v="416"/>
    <x v="1"/>
    <x v="3"/>
    <x v="3"/>
    <x v="1"/>
    <x v="2"/>
    <x v="0"/>
    <x v="2324"/>
    <x v="2235"/>
    <n v="4.2"/>
    <x v="1"/>
    <n v="17.75"/>
    <x v="0"/>
    <x v="1"/>
  </r>
  <r>
    <x v="1"/>
    <x v="525"/>
    <x v="1"/>
    <x v="3"/>
    <x v="3"/>
    <x v="1"/>
    <x v="2"/>
    <x v="0"/>
    <x v="2325"/>
    <x v="1056"/>
    <n v="4.2"/>
    <x v="1"/>
    <n v="20.100000000000001"/>
    <x v="2"/>
    <x v="1"/>
  </r>
  <r>
    <x v="1"/>
    <x v="847"/>
    <x v="5"/>
    <x v="3"/>
    <x v="3"/>
    <x v="1"/>
    <x v="2"/>
    <x v="0"/>
    <x v="2326"/>
    <x v="2236"/>
    <n v="4.2"/>
    <x v="1"/>
    <n v="17.350000000000001"/>
    <x v="0"/>
    <x v="1"/>
  </r>
  <r>
    <x v="1"/>
    <x v="1278"/>
    <x v="5"/>
    <x v="3"/>
    <x v="3"/>
    <x v="1"/>
    <x v="2"/>
    <x v="0"/>
    <x v="2327"/>
    <x v="388"/>
    <n v="4.2"/>
    <x v="1"/>
    <n v="17.7"/>
    <x v="2"/>
    <x v="1"/>
  </r>
  <r>
    <x v="1"/>
    <x v="124"/>
    <x v="5"/>
    <x v="3"/>
    <x v="3"/>
    <x v="1"/>
    <x v="2"/>
    <x v="0"/>
    <x v="2328"/>
    <x v="2237"/>
    <n v="4.2"/>
    <x v="1"/>
    <n v="19.25"/>
    <x v="0"/>
    <x v="1"/>
  </r>
  <r>
    <x v="1"/>
    <x v="1178"/>
    <x v="5"/>
    <x v="3"/>
    <x v="3"/>
    <x v="1"/>
    <x v="2"/>
    <x v="0"/>
    <x v="2329"/>
    <x v="2238"/>
    <n v="4.2"/>
    <x v="1"/>
    <n v="20.6"/>
    <x v="2"/>
    <x v="1"/>
  </r>
  <r>
    <x v="1"/>
    <x v="1241"/>
    <x v="7"/>
    <x v="3"/>
    <x v="3"/>
    <x v="1"/>
    <x v="2"/>
    <x v="0"/>
    <x v="2330"/>
    <x v="2239"/>
    <n v="4.2"/>
    <x v="2"/>
    <n v="6.8949999999999996"/>
    <x v="1"/>
    <x v="1"/>
  </r>
  <r>
    <x v="1"/>
    <x v="1191"/>
    <x v="7"/>
    <x v="3"/>
    <x v="3"/>
    <x v="1"/>
    <x v="2"/>
    <x v="0"/>
    <x v="2331"/>
    <x v="935"/>
    <n v="4.2"/>
    <x v="1"/>
    <n v="17.600000000000001"/>
    <x v="2"/>
    <x v="1"/>
  </r>
  <r>
    <x v="1"/>
    <x v="1023"/>
    <x v="6"/>
    <x v="3"/>
    <x v="3"/>
    <x v="1"/>
    <x v="2"/>
    <x v="0"/>
    <x v="2332"/>
    <x v="2240"/>
    <n v="4.2"/>
    <x v="0"/>
    <n v="10.85"/>
    <x v="0"/>
    <x v="1"/>
  </r>
  <r>
    <x v="1"/>
    <x v="1279"/>
    <x v="6"/>
    <x v="3"/>
    <x v="3"/>
    <x v="1"/>
    <x v="2"/>
    <x v="0"/>
    <x v="2333"/>
    <x v="2241"/>
    <n v="4.2"/>
    <x v="0"/>
    <n v="16.5"/>
    <x v="2"/>
    <x v="1"/>
  </r>
  <r>
    <x v="1"/>
    <x v="1280"/>
    <x v="4"/>
    <x v="3"/>
    <x v="3"/>
    <x v="1"/>
    <x v="2"/>
    <x v="0"/>
    <x v="2334"/>
    <x v="2242"/>
    <n v="4.2"/>
    <x v="2"/>
    <n v="7.39"/>
    <x v="2"/>
    <x v="1"/>
  </r>
  <r>
    <x v="1"/>
    <x v="343"/>
    <x v="4"/>
    <x v="3"/>
    <x v="3"/>
    <x v="1"/>
    <x v="2"/>
    <x v="0"/>
    <x v="2335"/>
    <x v="2204"/>
    <n v="4.2"/>
    <x v="2"/>
    <n v="7.97"/>
    <x v="2"/>
    <x v="1"/>
  </r>
  <r>
    <x v="1"/>
    <x v="1281"/>
    <x v="4"/>
    <x v="3"/>
    <x v="3"/>
    <x v="1"/>
    <x v="2"/>
    <x v="0"/>
    <x v="2336"/>
    <x v="1871"/>
    <n v="4.2"/>
    <x v="1"/>
    <n v="19.7"/>
    <x v="1"/>
    <x v="1"/>
  </r>
  <r>
    <x v="0"/>
    <x v="885"/>
    <x v="13"/>
    <x v="3"/>
    <x v="3"/>
    <x v="1"/>
    <x v="2"/>
    <x v="0"/>
    <x v="2337"/>
    <x v="2243"/>
    <n v="4.2"/>
    <x v="0"/>
    <n v="9.1950000000000003"/>
    <x v="2"/>
    <x v="1"/>
  </r>
  <r>
    <x v="0"/>
    <x v="89"/>
    <x v="13"/>
    <x v="3"/>
    <x v="3"/>
    <x v="1"/>
    <x v="2"/>
    <x v="0"/>
    <x v="2338"/>
    <x v="2244"/>
    <n v="4.2"/>
    <x v="0"/>
    <n v="12.35"/>
    <x v="0"/>
    <x v="1"/>
  </r>
  <r>
    <x v="0"/>
    <x v="1282"/>
    <x v="13"/>
    <x v="3"/>
    <x v="3"/>
    <x v="1"/>
    <x v="2"/>
    <x v="0"/>
    <x v="2339"/>
    <x v="2245"/>
    <n v="4.2"/>
    <x v="0"/>
    <n v="12.6"/>
    <x v="2"/>
    <x v="1"/>
  </r>
  <r>
    <x v="0"/>
    <x v="1283"/>
    <x v="13"/>
    <x v="3"/>
    <x v="3"/>
    <x v="1"/>
    <x v="2"/>
    <x v="0"/>
    <x v="2340"/>
    <x v="2246"/>
    <n v="4.2"/>
    <x v="1"/>
    <n v="20.85"/>
    <x v="2"/>
    <x v="1"/>
  </r>
  <r>
    <x v="0"/>
    <x v="888"/>
    <x v="12"/>
    <x v="3"/>
    <x v="3"/>
    <x v="1"/>
    <x v="2"/>
    <x v="0"/>
    <x v="2341"/>
    <x v="1526"/>
    <n v="4.2"/>
    <x v="2"/>
    <n v="7.8949999999999996"/>
    <x v="2"/>
    <x v="1"/>
  </r>
  <r>
    <x v="0"/>
    <x v="106"/>
    <x v="12"/>
    <x v="3"/>
    <x v="3"/>
    <x v="1"/>
    <x v="2"/>
    <x v="0"/>
    <x v="2342"/>
    <x v="2247"/>
    <n v="4.2"/>
    <x v="0"/>
    <n v="13.85"/>
    <x v="2"/>
    <x v="1"/>
  </r>
  <r>
    <x v="0"/>
    <x v="494"/>
    <x v="12"/>
    <x v="3"/>
    <x v="3"/>
    <x v="1"/>
    <x v="2"/>
    <x v="0"/>
    <x v="2343"/>
    <x v="2248"/>
    <n v="4.2"/>
    <x v="1"/>
    <n v="20.2"/>
    <x v="2"/>
    <x v="1"/>
  </r>
  <r>
    <x v="0"/>
    <x v="201"/>
    <x v="3"/>
    <x v="3"/>
    <x v="3"/>
    <x v="1"/>
    <x v="2"/>
    <x v="0"/>
    <x v="2344"/>
    <x v="2249"/>
    <n v="4.2"/>
    <x v="2"/>
    <n v="8.42"/>
    <x v="2"/>
    <x v="1"/>
  </r>
  <r>
    <x v="0"/>
    <x v="347"/>
    <x v="3"/>
    <x v="3"/>
    <x v="3"/>
    <x v="1"/>
    <x v="2"/>
    <x v="0"/>
    <x v="2345"/>
    <x v="1297"/>
    <n v="4.2"/>
    <x v="0"/>
    <n v="15"/>
    <x v="0"/>
    <x v="1"/>
  </r>
  <r>
    <x v="0"/>
    <x v="1284"/>
    <x v="2"/>
    <x v="3"/>
    <x v="3"/>
    <x v="1"/>
    <x v="2"/>
    <x v="0"/>
    <x v="2346"/>
    <x v="2250"/>
    <n v="4.2"/>
    <x v="0"/>
    <n v="16.2"/>
    <x v="0"/>
    <x v="1"/>
  </r>
  <r>
    <x v="0"/>
    <x v="1285"/>
    <x v="0"/>
    <x v="3"/>
    <x v="3"/>
    <x v="1"/>
    <x v="2"/>
    <x v="0"/>
    <x v="2347"/>
    <x v="2251"/>
    <n v="4.2"/>
    <x v="2"/>
    <n v="5.7850000000000001"/>
    <x v="2"/>
    <x v="1"/>
  </r>
  <r>
    <x v="0"/>
    <x v="421"/>
    <x v="0"/>
    <x v="3"/>
    <x v="3"/>
    <x v="1"/>
    <x v="2"/>
    <x v="0"/>
    <x v="20"/>
    <x v="2252"/>
    <n v="4.2"/>
    <x v="2"/>
    <n v="7.7850000000000001"/>
    <x v="1"/>
    <x v="1"/>
  </r>
  <r>
    <x v="0"/>
    <x v="959"/>
    <x v="0"/>
    <x v="3"/>
    <x v="3"/>
    <x v="1"/>
    <x v="2"/>
    <x v="0"/>
    <x v="20"/>
    <x v="2253"/>
    <n v="4.2"/>
    <x v="2"/>
    <n v="8.0500000000000007"/>
    <x v="1"/>
    <x v="1"/>
  </r>
  <r>
    <x v="0"/>
    <x v="756"/>
    <x v="0"/>
    <x v="3"/>
    <x v="3"/>
    <x v="1"/>
    <x v="2"/>
    <x v="0"/>
    <x v="2348"/>
    <x v="2254"/>
    <n v="4.2"/>
    <x v="0"/>
    <n v="12.5"/>
    <x v="2"/>
    <x v="1"/>
  </r>
  <r>
    <x v="0"/>
    <x v="824"/>
    <x v="0"/>
    <x v="3"/>
    <x v="3"/>
    <x v="1"/>
    <x v="2"/>
    <x v="0"/>
    <x v="2349"/>
    <x v="2255"/>
    <n v="4.2"/>
    <x v="1"/>
    <n v="17.7"/>
    <x v="2"/>
    <x v="1"/>
  </r>
  <r>
    <x v="0"/>
    <x v="27"/>
    <x v="0"/>
    <x v="3"/>
    <x v="3"/>
    <x v="1"/>
    <x v="2"/>
    <x v="0"/>
    <x v="2350"/>
    <x v="2256"/>
    <n v="4.2"/>
    <x v="1"/>
    <n v="17.7"/>
    <x v="1"/>
    <x v="1"/>
  </r>
  <r>
    <x v="0"/>
    <x v="788"/>
    <x v="7"/>
    <x v="3"/>
    <x v="3"/>
    <x v="1"/>
    <x v="2"/>
    <x v="0"/>
    <x v="2351"/>
    <x v="701"/>
    <n v="4.2"/>
    <x v="2"/>
    <n v="6.9850000000000003"/>
    <x v="0"/>
    <x v="1"/>
  </r>
  <r>
    <x v="0"/>
    <x v="83"/>
    <x v="7"/>
    <x v="3"/>
    <x v="3"/>
    <x v="1"/>
    <x v="2"/>
    <x v="0"/>
    <x v="2352"/>
    <x v="17"/>
    <n v="4.2"/>
    <x v="0"/>
    <n v="10.195"/>
    <x v="1"/>
    <x v="1"/>
  </r>
  <r>
    <x v="0"/>
    <x v="1286"/>
    <x v="7"/>
    <x v="3"/>
    <x v="3"/>
    <x v="1"/>
    <x v="2"/>
    <x v="0"/>
    <x v="2353"/>
    <x v="2257"/>
    <n v="4.2"/>
    <x v="0"/>
    <n v="11.65"/>
    <x v="1"/>
    <x v="1"/>
  </r>
  <r>
    <x v="0"/>
    <x v="534"/>
    <x v="7"/>
    <x v="3"/>
    <x v="3"/>
    <x v="1"/>
    <x v="2"/>
    <x v="0"/>
    <x v="2354"/>
    <x v="2258"/>
    <n v="4.2"/>
    <x v="0"/>
    <n v="15.35"/>
    <x v="2"/>
    <x v="1"/>
  </r>
  <r>
    <x v="0"/>
    <x v="226"/>
    <x v="7"/>
    <x v="3"/>
    <x v="3"/>
    <x v="1"/>
    <x v="2"/>
    <x v="0"/>
    <x v="20"/>
    <x v="2259"/>
    <n v="4.2"/>
    <x v="1"/>
    <n v="19.350000000000001"/>
    <x v="1"/>
    <x v="1"/>
  </r>
  <r>
    <x v="0"/>
    <x v="1287"/>
    <x v="14"/>
    <x v="3"/>
    <x v="3"/>
    <x v="1"/>
    <x v="2"/>
    <x v="0"/>
    <x v="2355"/>
    <x v="1379"/>
    <n v="4.2"/>
    <x v="2"/>
    <n v="5.3650000000000002"/>
    <x v="0"/>
    <x v="1"/>
  </r>
  <r>
    <x v="0"/>
    <x v="438"/>
    <x v="6"/>
    <x v="3"/>
    <x v="3"/>
    <x v="1"/>
    <x v="2"/>
    <x v="0"/>
    <x v="2356"/>
    <x v="2246"/>
    <n v="4.2"/>
    <x v="2"/>
    <n v="6.67"/>
    <x v="0"/>
    <x v="1"/>
  </r>
  <r>
    <x v="0"/>
    <x v="1288"/>
    <x v="6"/>
    <x v="3"/>
    <x v="3"/>
    <x v="1"/>
    <x v="2"/>
    <x v="0"/>
    <x v="2357"/>
    <x v="2260"/>
    <n v="4.2"/>
    <x v="2"/>
    <n v="6.89"/>
    <x v="0"/>
    <x v="1"/>
  </r>
  <r>
    <x v="0"/>
    <x v="1289"/>
    <x v="6"/>
    <x v="3"/>
    <x v="3"/>
    <x v="1"/>
    <x v="2"/>
    <x v="0"/>
    <x v="2358"/>
    <x v="2261"/>
    <n v="4.2"/>
    <x v="0"/>
    <n v="9.1950000000000003"/>
    <x v="0"/>
    <x v="1"/>
  </r>
  <r>
    <x v="0"/>
    <x v="1290"/>
    <x v="6"/>
    <x v="3"/>
    <x v="3"/>
    <x v="1"/>
    <x v="2"/>
    <x v="0"/>
    <x v="2359"/>
    <x v="2262"/>
    <n v="4.2"/>
    <x v="0"/>
    <n v="10.1"/>
    <x v="2"/>
    <x v="1"/>
  </r>
  <r>
    <x v="0"/>
    <x v="1052"/>
    <x v="6"/>
    <x v="3"/>
    <x v="3"/>
    <x v="1"/>
    <x v="2"/>
    <x v="0"/>
    <x v="2360"/>
    <x v="2263"/>
    <n v="4.2"/>
    <x v="1"/>
    <n v="20.6"/>
    <x v="2"/>
    <x v="1"/>
  </r>
  <r>
    <x v="0"/>
    <x v="1073"/>
    <x v="2"/>
    <x v="3"/>
    <x v="3"/>
    <x v="1"/>
    <x v="2"/>
    <x v="0"/>
    <x v="2361"/>
    <x v="2106"/>
    <n v="4.2"/>
    <x v="2"/>
    <n v="8.39"/>
    <x v="1"/>
    <x v="1"/>
  </r>
  <r>
    <x v="0"/>
    <x v="854"/>
    <x v="6"/>
    <x v="3"/>
    <x v="3"/>
    <x v="1"/>
    <x v="2"/>
    <x v="0"/>
    <x v="2362"/>
    <x v="2264"/>
    <n v="4.2"/>
    <x v="0"/>
    <n v="10.5"/>
    <x v="1"/>
    <x v="1"/>
  </r>
  <r>
    <x v="0"/>
    <x v="1224"/>
    <x v="6"/>
    <x v="3"/>
    <x v="3"/>
    <x v="1"/>
    <x v="2"/>
    <x v="0"/>
    <x v="2363"/>
    <x v="2265"/>
    <n v="4.2"/>
    <x v="1"/>
    <n v="20.2"/>
    <x v="0"/>
    <x v="1"/>
  </r>
  <r>
    <x v="1"/>
    <x v="1254"/>
    <x v="0"/>
    <x v="1"/>
    <x v="1"/>
    <x v="1"/>
    <x v="0"/>
    <x v="1"/>
    <x v="2364"/>
    <x v="412"/>
    <n v="4.2"/>
    <x v="2"/>
    <n v="7.1"/>
    <x v="0"/>
    <x v="1"/>
  </r>
  <r>
    <x v="1"/>
    <x v="1182"/>
    <x v="13"/>
    <x v="1"/>
    <x v="1"/>
    <x v="1"/>
    <x v="0"/>
    <x v="1"/>
    <x v="2365"/>
    <x v="2266"/>
    <n v="4.2"/>
    <x v="0"/>
    <n v="9.17"/>
    <x v="0"/>
    <x v="1"/>
  </r>
  <r>
    <x v="1"/>
    <x v="493"/>
    <x v="13"/>
    <x v="1"/>
    <x v="1"/>
    <x v="1"/>
    <x v="0"/>
    <x v="1"/>
    <x v="2366"/>
    <x v="2267"/>
    <n v="4.2"/>
    <x v="0"/>
    <n v="13.35"/>
    <x v="2"/>
    <x v="1"/>
  </r>
  <r>
    <x v="1"/>
    <x v="639"/>
    <x v="13"/>
    <x v="1"/>
    <x v="1"/>
    <x v="1"/>
    <x v="0"/>
    <x v="1"/>
    <x v="2367"/>
    <x v="2268"/>
    <n v="4.2"/>
    <x v="0"/>
    <n v="15.75"/>
    <x v="2"/>
    <x v="1"/>
  </r>
  <r>
    <x v="1"/>
    <x v="466"/>
    <x v="3"/>
    <x v="1"/>
    <x v="1"/>
    <x v="1"/>
    <x v="0"/>
    <x v="1"/>
    <x v="2368"/>
    <x v="845"/>
    <n v="4.2"/>
    <x v="2"/>
    <n v="8.5"/>
    <x v="0"/>
    <x v="1"/>
  </r>
  <r>
    <x v="1"/>
    <x v="177"/>
    <x v="3"/>
    <x v="1"/>
    <x v="1"/>
    <x v="1"/>
    <x v="0"/>
    <x v="1"/>
    <x v="2369"/>
    <x v="183"/>
    <n v="4.2"/>
    <x v="0"/>
    <n v="15.85"/>
    <x v="0"/>
    <x v="1"/>
  </r>
  <r>
    <x v="1"/>
    <x v="968"/>
    <x v="11"/>
    <x v="1"/>
    <x v="1"/>
    <x v="1"/>
    <x v="0"/>
    <x v="1"/>
    <x v="2370"/>
    <x v="2269"/>
    <n v="4.2"/>
    <x v="2"/>
    <n v="7.7850000000000001"/>
    <x v="0"/>
    <x v="1"/>
  </r>
  <r>
    <x v="1"/>
    <x v="932"/>
    <x v="11"/>
    <x v="1"/>
    <x v="1"/>
    <x v="1"/>
    <x v="0"/>
    <x v="1"/>
    <x v="2371"/>
    <x v="2270"/>
    <n v="4.2"/>
    <x v="0"/>
    <n v="9.3000000000000007"/>
    <x v="1"/>
    <x v="1"/>
  </r>
  <r>
    <x v="1"/>
    <x v="26"/>
    <x v="2"/>
    <x v="1"/>
    <x v="1"/>
    <x v="1"/>
    <x v="0"/>
    <x v="1"/>
    <x v="2372"/>
    <x v="2271"/>
    <n v="4.2"/>
    <x v="2"/>
    <n v="6.6950000000000003"/>
    <x v="2"/>
    <x v="1"/>
  </r>
  <r>
    <x v="1"/>
    <x v="447"/>
    <x v="2"/>
    <x v="1"/>
    <x v="1"/>
    <x v="1"/>
    <x v="0"/>
    <x v="1"/>
    <x v="2373"/>
    <x v="1228"/>
    <n v="4.2"/>
    <x v="2"/>
    <n v="7.1449999999999996"/>
    <x v="1"/>
    <x v="1"/>
  </r>
  <r>
    <x v="1"/>
    <x v="910"/>
    <x v="0"/>
    <x v="1"/>
    <x v="1"/>
    <x v="1"/>
    <x v="0"/>
    <x v="1"/>
    <x v="2374"/>
    <x v="2272"/>
    <n v="4.2"/>
    <x v="2"/>
    <n v="6.2149999999999999"/>
    <x v="1"/>
    <x v="1"/>
  </r>
  <r>
    <x v="1"/>
    <x v="799"/>
    <x v="0"/>
    <x v="1"/>
    <x v="1"/>
    <x v="1"/>
    <x v="0"/>
    <x v="1"/>
    <x v="2375"/>
    <x v="102"/>
    <n v="4.2"/>
    <x v="1"/>
    <n v="18.2"/>
    <x v="2"/>
    <x v="1"/>
  </r>
  <r>
    <x v="1"/>
    <x v="276"/>
    <x v="9"/>
    <x v="1"/>
    <x v="1"/>
    <x v="1"/>
    <x v="0"/>
    <x v="1"/>
    <x v="2376"/>
    <x v="2273"/>
    <n v="4.2"/>
    <x v="2"/>
    <n v="8.01"/>
    <x v="2"/>
    <x v="1"/>
  </r>
  <r>
    <x v="1"/>
    <x v="186"/>
    <x v="9"/>
    <x v="1"/>
    <x v="1"/>
    <x v="1"/>
    <x v="0"/>
    <x v="1"/>
    <x v="2377"/>
    <x v="2274"/>
    <n v="4.2"/>
    <x v="0"/>
    <n v="16.600000000000001"/>
    <x v="0"/>
    <x v="1"/>
  </r>
  <r>
    <x v="1"/>
    <x v="863"/>
    <x v="9"/>
    <x v="1"/>
    <x v="1"/>
    <x v="1"/>
    <x v="0"/>
    <x v="1"/>
    <x v="2378"/>
    <x v="2275"/>
    <n v="4.2"/>
    <x v="1"/>
    <n v="18.850000000000001"/>
    <x v="2"/>
    <x v="1"/>
  </r>
  <r>
    <x v="1"/>
    <x v="479"/>
    <x v="1"/>
    <x v="1"/>
    <x v="1"/>
    <x v="1"/>
    <x v="0"/>
    <x v="1"/>
    <x v="2379"/>
    <x v="629"/>
    <n v="4.2"/>
    <x v="0"/>
    <n v="9.6"/>
    <x v="1"/>
    <x v="1"/>
  </r>
  <r>
    <x v="1"/>
    <x v="944"/>
    <x v="1"/>
    <x v="1"/>
    <x v="1"/>
    <x v="1"/>
    <x v="0"/>
    <x v="1"/>
    <x v="2380"/>
    <x v="1632"/>
    <n v="4.2"/>
    <x v="1"/>
    <n v="17.850000000000001"/>
    <x v="1"/>
    <x v="1"/>
  </r>
  <r>
    <x v="1"/>
    <x v="560"/>
    <x v="5"/>
    <x v="1"/>
    <x v="1"/>
    <x v="1"/>
    <x v="0"/>
    <x v="1"/>
    <x v="2381"/>
    <x v="2276"/>
    <n v="4.2"/>
    <x v="0"/>
    <n v="12.15"/>
    <x v="2"/>
    <x v="1"/>
  </r>
  <r>
    <x v="1"/>
    <x v="101"/>
    <x v="5"/>
    <x v="1"/>
    <x v="1"/>
    <x v="1"/>
    <x v="0"/>
    <x v="1"/>
    <x v="2382"/>
    <x v="2277"/>
    <n v="4.2"/>
    <x v="0"/>
    <n v="12.3"/>
    <x v="2"/>
    <x v="1"/>
  </r>
  <r>
    <x v="1"/>
    <x v="702"/>
    <x v="5"/>
    <x v="1"/>
    <x v="1"/>
    <x v="1"/>
    <x v="0"/>
    <x v="1"/>
    <x v="20"/>
    <x v="2278"/>
    <n v="4.2"/>
    <x v="1"/>
    <n v="20.5"/>
    <x v="1"/>
    <x v="1"/>
  </r>
  <r>
    <x v="1"/>
    <x v="812"/>
    <x v="7"/>
    <x v="1"/>
    <x v="1"/>
    <x v="1"/>
    <x v="0"/>
    <x v="1"/>
    <x v="2383"/>
    <x v="2279"/>
    <n v="4.2"/>
    <x v="0"/>
    <n v="12.65"/>
    <x v="2"/>
    <x v="1"/>
  </r>
  <r>
    <x v="1"/>
    <x v="739"/>
    <x v="10"/>
    <x v="1"/>
    <x v="1"/>
    <x v="1"/>
    <x v="0"/>
    <x v="1"/>
    <x v="2384"/>
    <x v="2280"/>
    <n v="4.2"/>
    <x v="2"/>
    <n v="7.39"/>
    <x v="0"/>
    <x v="1"/>
  </r>
  <r>
    <x v="1"/>
    <x v="419"/>
    <x v="10"/>
    <x v="1"/>
    <x v="1"/>
    <x v="1"/>
    <x v="0"/>
    <x v="1"/>
    <x v="20"/>
    <x v="2281"/>
    <n v="4.2"/>
    <x v="1"/>
    <n v="17.350000000000001"/>
    <x v="1"/>
    <x v="1"/>
  </r>
  <r>
    <x v="1"/>
    <x v="1250"/>
    <x v="14"/>
    <x v="1"/>
    <x v="1"/>
    <x v="1"/>
    <x v="0"/>
    <x v="1"/>
    <x v="2385"/>
    <x v="2282"/>
    <n v="4.2"/>
    <x v="2"/>
    <n v="7.97"/>
    <x v="1"/>
    <x v="1"/>
  </r>
  <r>
    <x v="1"/>
    <x v="1291"/>
    <x v="6"/>
    <x v="1"/>
    <x v="1"/>
    <x v="1"/>
    <x v="0"/>
    <x v="1"/>
    <x v="20"/>
    <x v="2283"/>
    <n v="4.2"/>
    <x v="0"/>
    <n v="11.5"/>
    <x v="1"/>
    <x v="1"/>
  </r>
  <r>
    <x v="1"/>
    <x v="1292"/>
    <x v="6"/>
    <x v="1"/>
    <x v="1"/>
    <x v="1"/>
    <x v="0"/>
    <x v="1"/>
    <x v="2386"/>
    <x v="2284"/>
    <n v="4.2"/>
    <x v="0"/>
    <n v="14.75"/>
    <x v="2"/>
    <x v="1"/>
  </r>
  <r>
    <x v="1"/>
    <x v="281"/>
    <x v="6"/>
    <x v="1"/>
    <x v="1"/>
    <x v="1"/>
    <x v="0"/>
    <x v="1"/>
    <x v="2387"/>
    <x v="2285"/>
    <n v="4.2"/>
    <x v="0"/>
    <n v="15.6"/>
    <x v="2"/>
    <x v="1"/>
  </r>
  <r>
    <x v="1"/>
    <x v="1039"/>
    <x v="6"/>
    <x v="1"/>
    <x v="1"/>
    <x v="1"/>
    <x v="0"/>
    <x v="1"/>
    <x v="20"/>
    <x v="2286"/>
    <n v="4.2"/>
    <x v="0"/>
    <n v="15.6"/>
    <x v="1"/>
    <x v="1"/>
  </r>
  <r>
    <x v="1"/>
    <x v="198"/>
    <x v="6"/>
    <x v="1"/>
    <x v="1"/>
    <x v="1"/>
    <x v="0"/>
    <x v="1"/>
    <x v="2388"/>
    <x v="2287"/>
    <n v="4.2"/>
    <x v="1"/>
    <n v="18.2"/>
    <x v="1"/>
    <x v="1"/>
  </r>
  <r>
    <x v="1"/>
    <x v="492"/>
    <x v="4"/>
    <x v="1"/>
    <x v="1"/>
    <x v="1"/>
    <x v="0"/>
    <x v="1"/>
    <x v="2389"/>
    <x v="2288"/>
    <n v="4.2"/>
    <x v="2"/>
    <n v="5.6550000000000002"/>
    <x v="0"/>
    <x v="1"/>
  </r>
  <r>
    <x v="1"/>
    <x v="1293"/>
    <x v="4"/>
    <x v="1"/>
    <x v="1"/>
    <x v="1"/>
    <x v="0"/>
    <x v="1"/>
    <x v="20"/>
    <x v="2289"/>
    <n v="4.2"/>
    <x v="0"/>
    <n v="10.8"/>
    <x v="1"/>
    <x v="1"/>
  </r>
  <r>
    <x v="1"/>
    <x v="870"/>
    <x v="4"/>
    <x v="1"/>
    <x v="1"/>
    <x v="1"/>
    <x v="0"/>
    <x v="1"/>
    <x v="2390"/>
    <x v="2290"/>
    <n v="4.2"/>
    <x v="0"/>
    <n v="12.1"/>
    <x v="2"/>
    <x v="1"/>
  </r>
  <r>
    <x v="1"/>
    <x v="307"/>
    <x v="4"/>
    <x v="1"/>
    <x v="1"/>
    <x v="1"/>
    <x v="0"/>
    <x v="1"/>
    <x v="2391"/>
    <x v="2291"/>
    <n v="4.2"/>
    <x v="0"/>
    <n v="15.5"/>
    <x v="2"/>
    <x v="1"/>
  </r>
  <r>
    <x v="0"/>
    <x v="1294"/>
    <x v="13"/>
    <x v="1"/>
    <x v="1"/>
    <x v="1"/>
    <x v="0"/>
    <x v="1"/>
    <x v="2392"/>
    <x v="2292"/>
    <n v="4.2"/>
    <x v="0"/>
    <n v="15"/>
    <x v="1"/>
    <x v="1"/>
  </r>
  <r>
    <x v="0"/>
    <x v="218"/>
    <x v="8"/>
    <x v="1"/>
    <x v="1"/>
    <x v="1"/>
    <x v="0"/>
    <x v="1"/>
    <x v="2393"/>
    <x v="244"/>
    <n v="4.2"/>
    <x v="2"/>
    <n v="7.1550000000000002"/>
    <x v="0"/>
    <x v="1"/>
  </r>
  <r>
    <x v="0"/>
    <x v="449"/>
    <x v="8"/>
    <x v="1"/>
    <x v="1"/>
    <x v="1"/>
    <x v="0"/>
    <x v="1"/>
    <x v="2394"/>
    <x v="2293"/>
    <n v="4.2"/>
    <x v="1"/>
    <n v="17.600000000000001"/>
    <x v="1"/>
    <x v="1"/>
  </r>
  <r>
    <x v="0"/>
    <x v="1295"/>
    <x v="12"/>
    <x v="1"/>
    <x v="1"/>
    <x v="1"/>
    <x v="0"/>
    <x v="1"/>
    <x v="2395"/>
    <x v="2294"/>
    <n v="4.2"/>
    <x v="0"/>
    <n v="10.695"/>
    <x v="2"/>
    <x v="1"/>
  </r>
  <r>
    <x v="0"/>
    <x v="1296"/>
    <x v="3"/>
    <x v="1"/>
    <x v="1"/>
    <x v="1"/>
    <x v="0"/>
    <x v="1"/>
    <x v="2396"/>
    <x v="100"/>
    <n v="4.2"/>
    <x v="2"/>
    <n v="8.6"/>
    <x v="2"/>
    <x v="1"/>
  </r>
  <r>
    <x v="0"/>
    <x v="834"/>
    <x v="3"/>
    <x v="1"/>
    <x v="1"/>
    <x v="1"/>
    <x v="0"/>
    <x v="1"/>
    <x v="2397"/>
    <x v="2295"/>
    <n v="4.2"/>
    <x v="0"/>
    <n v="9.5"/>
    <x v="0"/>
    <x v="1"/>
  </r>
  <r>
    <x v="0"/>
    <x v="1297"/>
    <x v="3"/>
    <x v="1"/>
    <x v="1"/>
    <x v="1"/>
    <x v="0"/>
    <x v="1"/>
    <x v="2398"/>
    <x v="2296"/>
    <n v="4.2"/>
    <x v="0"/>
    <n v="15.3"/>
    <x v="2"/>
    <x v="1"/>
  </r>
  <r>
    <x v="0"/>
    <x v="264"/>
    <x v="3"/>
    <x v="1"/>
    <x v="1"/>
    <x v="1"/>
    <x v="0"/>
    <x v="1"/>
    <x v="2399"/>
    <x v="2297"/>
    <n v="4.2"/>
    <x v="0"/>
    <n v="15.7"/>
    <x v="0"/>
    <x v="1"/>
  </r>
  <r>
    <x v="0"/>
    <x v="1071"/>
    <x v="11"/>
    <x v="1"/>
    <x v="1"/>
    <x v="1"/>
    <x v="0"/>
    <x v="1"/>
    <x v="2400"/>
    <x v="2298"/>
    <n v="4.2"/>
    <x v="0"/>
    <n v="13.5"/>
    <x v="2"/>
    <x v="1"/>
  </r>
  <r>
    <x v="0"/>
    <x v="1298"/>
    <x v="11"/>
    <x v="1"/>
    <x v="1"/>
    <x v="1"/>
    <x v="0"/>
    <x v="1"/>
    <x v="2401"/>
    <x v="575"/>
    <n v="4.2"/>
    <x v="1"/>
    <n v="17.5"/>
    <x v="1"/>
    <x v="1"/>
  </r>
  <r>
    <x v="0"/>
    <x v="958"/>
    <x v="2"/>
    <x v="1"/>
    <x v="1"/>
    <x v="1"/>
    <x v="0"/>
    <x v="1"/>
    <x v="2402"/>
    <x v="258"/>
    <n v="4.2"/>
    <x v="0"/>
    <n v="8.84"/>
    <x v="2"/>
    <x v="1"/>
  </r>
  <r>
    <x v="0"/>
    <x v="231"/>
    <x v="0"/>
    <x v="1"/>
    <x v="1"/>
    <x v="1"/>
    <x v="0"/>
    <x v="1"/>
    <x v="2403"/>
    <x v="2299"/>
    <n v="4.2"/>
    <x v="0"/>
    <n v="12.15"/>
    <x v="0"/>
    <x v="1"/>
  </r>
  <r>
    <x v="0"/>
    <x v="1299"/>
    <x v="0"/>
    <x v="1"/>
    <x v="1"/>
    <x v="1"/>
    <x v="0"/>
    <x v="1"/>
    <x v="2404"/>
    <x v="2300"/>
    <n v="4.2"/>
    <x v="0"/>
    <n v="14.15"/>
    <x v="1"/>
    <x v="1"/>
  </r>
  <r>
    <x v="0"/>
    <x v="1207"/>
    <x v="0"/>
    <x v="1"/>
    <x v="1"/>
    <x v="1"/>
    <x v="0"/>
    <x v="1"/>
    <x v="2405"/>
    <x v="2301"/>
    <n v="4.2"/>
    <x v="0"/>
    <n v="15.1"/>
    <x v="0"/>
    <x v="1"/>
  </r>
  <r>
    <x v="0"/>
    <x v="20"/>
    <x v="0"/>
    <x v="1"/>
    <x v="1"/>
    <x v="1"/>
    <x v="0"/>
    <x v="1"/>
    <x v="20"/>
    <x v="2302"/>
    <n v="4.2"/>
    <x v="0"/>
    <n v="15.1"/>
    <x v="1"/>
    <x v="1"/>
  </r>
  <r>
    <x v="0"/>
    <x v="1005"/>
    <x v="0"/>
    <x v="1"/>
    <x v="1"/>
    <x v="1"/>
    <x v="0"/>
    <x v="1"/>
    <x v="2406"/>
    <x v="2303"/>
    <n v="4.2"/>
    <x v="0"/>
    <n v="15.2"/>
    <x v="0"/>
    <x v="1"/>
  </r>
  <r>
    <x v="0"/>
    <x v="978"/>
    <x v="0"/>
    <x v="1"/>
    <x v="1"/>
    <x v="1"/>
    <x v="0"/>
    <x v="1"/>
    <x v="2407"/>
    <x v="2304"/>
    <n v="4.2"/>
    <x v="1"/>
    <n v="17.850000000000001"/>
    <x v="2"/>
    <x v="1"/>
  </r>
  <r>
    <x v="0"/>
    <x v="1160"/>
    <x v="7"/>
    <x v="1"/>
    <x v="1"/>
    <x v="1"/>
    <x v="0"/>
    <x v="1"/>
    <x v="2408"/>
    <x v="2305"/>
    <n v="4.2"/>
    <x v="1"/>
    <n v="17.600000000000001"/>
    <x v="2"/>
    <x v="1"/>
  </r>
  <r>
    <x v="0"/>
    <x v="1150"/>
    <x v="7"/>
    <x v="1"/>
    <x v="1"/>
    <x v="1"/>
    <x v="0"/>
    <x v="1"/>
    <x v="2409"/>
    <x v="2306"/>
    <n v="4.2"/>
    <x v="1"/>
    <n v="19.25"/>
    <x v="2"/>
    <x v="1"/>
  </r>
  <r>
    <x v="0"/>
    <x v="143"/>
    <x v="14"/>
    <x v="1"/>
    <x v="1"/>
    <x v="1"/>
    <x v="0"/>
    <x v="1"/>
    <x v="2410"/>
    <x v="2307"/>
    <n v="4.2"/>
    <x v="2"/>
    <n v="7.42"/>
    <x v="1"/>
    <x v="1"/>
  </r>
  <r>
    <x v="0"/>
    <x v="789"/>
    <x v="6"/>
    <x v="1"/>
    <x v="1"/>
    <x v="1"/>
    <x v="0"/>
    <x v="1"/>
    <x v="2411"/>
    <x v="816"/>
    <n v="4.2"/>
    <x v="2"/>
    <n v="5.59"/>
    <x v="2"/>
    <x v="1"/>
  </r>
  <r>
    <x v="0"/>
    <x v="1158"/>
    <x v="6"/>
    <x v="1"/>
    <x v="1"/>
    <x v="1"/>
    <x v="0"/>
    <x v="1"/>
    <x v="2412"/>
    <x v="314"/>
    <n v="4.2"/>
    <x v="2"/>
    <n v="5.78"/>
    <x v="2"/>
    <x v="1"/>
  </r>
  <r>
    <x v="0"/>
    <x v="1290"/>
    <x v="6"/>
    <x v="1"/>
    <x v="1"/>
    <x v="1"/>
    <x v="0"/>
    <x v="1"/>
    <x v="2413"/>
    <x v="2308"/>
    <n v="4.2"/>
    <x v="0"/>
    <n v="10.1"/>
    <x v="2"/>
    <x v="1"/>
  </r>
  <r>
    <x v="0"/>
    <x v="1247"/>
    <x v="6"/>
    <x v="1"/>
    <x v="1"/>
    <x v="1"/>
    <x v="0"/>
    <x v="1"/>
    <x v="2414"/>
    <x v="2207"/>
    <n v="4.2"/>
    <x v="1"/>
    <n v="17"/>
    <x v="1"/>
    <x v="1"/>
  </r>
  <r>
    <x v="0"/>
    <x v="1224"/>
    <x v="6"/>
    <x v="1"/>
    <x v="1"/>
    <x v="1"/>
    <x v="0"/>
    <x v="1"/>
    <x v="2415"/>
    <x v="2309"/>
    <n v="4.2"/>
    <x v="1"/>
    <n v="20.2"/>
    <x v="0"/>
    <x v="1"/>
  </r>
  <r>
    <x v="0"/>
    <x v="506"/>
    <x v="15"/>
    <x v="1"/>
    <x v="1"/>
    <x v="1"/>
    <x v="0"/>
    <x v="1"/>
    <x v="2416"/>
    <x v="2310"/>
    <n v="4.2"/>
    <x v="0"/>
    <n v="12.3"/>
    <x v="2"/>
    <x v="1"/>
  </r>
  <r>
    <x v="1"/>
    <x v="901"/>
    <x v="5"/>
    <x v="1"/>
    <x v="1"/>
    <x v="1"/>
    <x v="0"/>
    <x v="1"/>
    <x v="20"/>
    <x v="2311"/>
    <n v="4.2"/>
    <x v="1"/>
    <n v="21.1"/>
    <x v="1"/>
    <x v="1"/>
  </r>
  <r>
    <x v="0"/>
    <x v="1300"/>
    <x v="8"/>
    <x v="1"/>
    <x v="1"/>
    <x v="1"/>
    <x v="0"/>
    <x v="1"/>
    <x v="2417"/>
    <x v="2312"/>
    <n v="4.2"/>
    <x v="2"/>
    <n v="7.72"/>
    <x v="2"/>
    <x v="1"/>
  </r>
  <r>
    <x v="0"/>
    <x v="957"/>
    <x v="2"/>
    <x v="1"/>
    <x v="1"/>
    <x v="1"/>
    <x v="0"/>
    <x v="1"/>
    <x v="2418"/>
    <x v="2313"/>
    <n v="4.2"/>
    <x v="2"/>
    <n v="7.75"/>
    <x v="2"/>
    <x v="1"/>
  </r>
  <r>
    <x v="0"/>
    <x v="390"/>
    <x v="6"/>
    <x v="1"/>
    <x v="1"/>
    <x v="1"/>
    <x v="0"/>
    <x v="1"/>
    <x v="2419"/>
    <x v="2314"/>
    <n v="4.2"/>
    <x v="2"/>
    <n v="8.31"/>
    <x v="0"/>
    <x v="1"/>
  </r>
  <r>
    <x v="0"/>
    <x v="1164"/>
    <x v="15"/>
    <x v="1"/>
    <x v="1"/>
    <x v="1"/>
    <x v="0"/>
    <x v="1"/>
    <x v="2420"/>
    <x v="2315"/>
    <n v="4.2"/>
    <x v="0"/>
    <n v="10.195"/>
    <x v="1"/>
    <x v="1"/>
  </r>
  <r>
    <x v="1"/>
    <x v="150"/>
    <x v="13"/>
    <x v="7"/>
    <x v="7"/>
    <x v="1"/>
    <x v="0"/>
    <x v="3"/>
    <x v="2421"/>
    <x v="2316"/>
    <n v="4.2"/>
    <x v="0"/>
    <n v="14.1"/>
    <x v="0"/>
    <x v="1"/>
  </r>
  <r>
    <x v="1"/>
    <x v="233"/>
    <x v="13"/>
    <x v="7"/>
    <x v="7"/>
    <x v="1"/>
    <x v="0"/>
    <x v="3"/>
    <x v="2422"/>
    <x v="2317"/>
    <n v="4.2"/>
    <x v="0"/>
    <n v="9.8000000000000007"/>
    <x v="2"/>
    <x v="1"/>
  </r>
  <r>
    <x v="1"/>
    <x v="729"/>
    <x v="13"/>
    <x v="7"/>
    <x v="7"/>
    <x v="1"/>
    <x v="0"/>
    <x v="3"/>
    <x v="2423"/>
    <x v="2318"/>
    <n v="4.2"/>
    <x v="2"/>
    <n v="5.9850000000000003"/>
    <x v="1"/>
    <x v="1"/>
  </r>
  <r>
    <x v="1"/>
    <x v="803"/>
    <x v="13"/>
    <x v="7"/>
    <x v="7"/>
    <x v="1"/>
    <x v="0"/>
    <x v="3"/>
    <x v="2424"/>
    <x v="2319"/>
    <n v="4.2"/>
    <x v="2"/>
    <n v="7.4450000000000003"/>
    <x v="2"/>
    <x v="1"/>
  </r>
  <r>
    <x v="1"/>
    <x v="583"/>
    <x v="13"/>
    <x v="7"/>
    <x v="7"/>
    <x v="1"/>
    <x v="0"/>
    <x v="3"/>
    <x v="2425"/>
    <x v="2320"/>
    <n v="4.2"/>
    <x v="1"/>
    <n v="20.5"/>
    <x v="0"/>
    <x v="1"/>
  </r>
  <r>
    <x v="1"/>
    <x v="151"/>
    <x v="12"/>
    <x v="7"/>
    <x v="7"/>
    <x v="1"/>
    <x v="0"/>
    <x v="3"/>
    <x v="2426"/>
    <x v="2321"/>
    <n v="4.2"/>
    <x v="2"/>
    <n v="8.06"/>
    <x v="1"/>
    <x v="1"/>
  </r>
  <r>
    <x v="1"/>
    <x v="23"/>
    <x v="11"/>
    <x v="7"/>
    <x v="7"/>
    <x v="1"/>
    <x v="0"/>
    <x v="3"/>
    <x v="2427"/>
    <x v="729"/>
    <n v="4.2"/>
    <x v="1"/>
    <n v="17.25"/>
    <x v="2"/>
    <x v="1"/>
  </r>
  <r>
    <x v="1"/>
    <x v="540"/>
    <x v="11"/>
    <x v="7"/>
    <x v="7"/>
    <x v="1"/>
    <x v="0"/>
    <x v="3"/>
    <x v="2428"/>
    <x v="2322"/>
    <n v="4.2"/>
    <x v="1"/>
    <n v="17.75"/>
    <x v="2"/>
    <x v="1"/>
  </r>
  <r>
    <x v="1"/>
    <x v="616"/>
    <x v="2"/>
    <x v="7"/>
    <x v="7"/>
    <x v="1"/>
    <x v="0"/>
    <x v="3"/>
    <x v="2429"/>
    <x v="1658"/>
    <n v="4.2"/>
    <x v="2"/>
    <n v="5.1550000000000002"/>
    <x v="2"/>
    <x v="1"/>
  </r>
  <r>
    <x v="1"/>
    <x v="1275"/>
    <x v="0"/>
    <x v="7"/>
    <x v="7"/>
    <x v="1"/>
    <x v="0"/>
    <x v="3"/>
    <x v="2430"/>
    <x v="1328"/>
    <n v="4.2"/>
    <x v="2"/>
    <n v="6.7799999999999994"/>
    <x v="2"/>
    <x v="1"/>
  </r>
  <r>
    <x v="1"/>
    <x v="468"/>
    <x v="0"/>
    <x v="7"/>
    <x v="7"/>
    <x v="1"/>
    <x v="0"/>
    <x v="3"/>
    <x v="2431"/>
    <x v="1942"/>
    <n v="4.2"/>
    <x v="0"/>
    <n v="12.8"/>
    <x v="2"/>
    <x v="1"/>
  </r>
  <r>
    <x v="1"/>
    <x v="989"/>
    <x v="0"/>
    <x v="7"/>
    <x v="7"/>
    <x v="1"/>
    <x v="0"/>
    <x v="3"/>
    <x v="2432"/>
    <x v="2323"/>
    <n v="4.2"/>
    <x v="0"/>
    <n v="10.8"/>
    <x v="2"/>
    <x v="1"/>
  </r>
  <r>
    <x v="1"/>
    <x v="183"/>
    <x v="0"/>
    <x v="7"/>
    <x v="7"/>
    <x v="1"/>
    <x v="0"/>
    <x v="3"/>
    <x v="2433"/>
    <x v="2324"/>
    <n v="4.2"/>
    <x v="2"/>
    <n v="8.1850000000000005"/>
    <x v="2"/>
    <x v="1"/>
  </r>
  <r>
    <x v="1"/>
    <x v="1188"/>
    <x v="0"/>
    <x v="7"/>
    <x v="7"/>
    <x v="1"/>
    <x v="0"/>
    <x v="3"/>
    <x v="2434"/>
    <x v="1700"/>
    <n v="4.2"/>
    <x v="0"/>
    <n v="16"/>
    <x v="2"/>
    <x v="1"/>
  </r>
  <r>
    <x v="1"/>
    <x v="326"/>
    <x v="9"/>
    <x v="7"/>
    <x v="7"/>
    <x v="1"/>
    <x v="0"/>
    <x v="3"/>
    <x v="2435"/>
    <x v="2325"/>
    <n v="4.2"/>
    <x v="1"/>
    <n v="18.25"/>
    <x v="2"/>
    <x v="1"/>
  </r>
  <r>
    <x v="1"/>
    <x v="1"/>
    <x v="1"/>
    <x v="7"/>
    <x v="7"/>
    <x v="1"/>
    <x v="0"/>
    <x v="3"/>
    <x v="2436"/>
    <x v="2080"/>
    <n v="4.2"/>
    <x v="0"/>
    <n v="11.799999999999999"/>
    <x v="1"/>
    <x v="1"/>
  </r>
  <r>
    <x v="1"/>
    <x v="810"/>
    <x v="1"/>
    <x v="7"/>
    <x v="7"/>
    <x v="1"/>
    <x v="0"/>
    <x v="3"/>
    <x v="2437"/>
    <x v="1269"/>
    <n v="4.2"/>
    <x v="2"/>
    <n v="8.6449999999999996"/>
    <x v="0"/>
    <x v="1"/>
  </r>
  <r>
    <x v="1"/>
    <x v="811"/>
    <x v="1"/>
    <x v="7"/>
    <x v="7"/>
    <x v="1"/>
    <x v="0"/>
    <x v="3"/>
    <x v="2438"/>
    <x v="2326"/>
    <n v="4.2"/>
    <x v="0"/>
    <n v="9.6950000000000003"/>
    <x v="0"/>
    <x v="1"/>
  </r>
  <r>
    <x v="1"/>
    <x v="1035"/>
    <x v="1"/>
    <x v="7"/>
    <x v="7"/>
    <x v="1"/>
    <x v="0"/>
    <x v="3"/>
    <x v="2439"/>
    <x v="2327"/>
    <n v="4.2"/>
    <x v="2"/>
    <n v="7.93"/>
    <x v="2"/>
    <x v="1"/>
  </r>
  <r>
    <x v="1"/>
    <x v="248"/>
    <x v="1"/>
    <x v="7"/>
    <x v="7"/>
    <x v="1"/>
    <x v="0"/>
    <x v="3"/>
    <x v="2440"/>
    <x v="341"/>
    <n v="4.2"/>
    <x v="0"/>
    <n v="14.5"/>
    <x v="2"/>
    <x v="1"/>
  </r>
  <r>
    <x v="1"/>
    <x v="1301"/>
    <x v="1"/>
    <x v="7"/>
    <x v="7"/>
    <x v="1"/>
    <x v="0"/>
    <x v="3"/>
    <x v="2441"/>
    <x v="2328"/>
    <n v="4.2"/>
    <x v="0"/>
    <n v="14"/>
    <x v="2"/>
    <x v="1"/>
  </r>
  <r>
    <x v="1"/>
    <x v="1200"/>
    <x v="1"/>
    <x v="7"/>
    <x v="7"/>
    <x v="1"/>
    <x v="0"/>
    <x v="3"/>
    <x v="2442"/>
    <x v="2329"/>
    <n v="4.2"/>
    <x v="0"/>
    <n v="13.65"/>
    <x v="2"/>
    <x v="1"/>
  </r>
  <r>
    <x v="1"/>
    <x v="193"/>
    <x v="5"/>
    <x v="7"/>
    <x v="7"/>
    <x v="1"/>
    <x v="0"/>
    <x v="3"/>
    <x v="2443"/>
    <x v="2330"/>
    <n v="4.2"/>
    <x v="1"/>
    <n v="20.7"/>
    <x v="1"/>
    <x v="1"/>
  </r>
  <r>
    <x v="1"/>
    <x v="748"/>
    <x v="5"/>
    <x v="7"/>
    <x v="7"/>
    <x v="1"/>
    <x v="0"/>
    <x v="3"/>
    <x v="2444"/>
    <x v="2331"/>
    <n v="4.2"/>
    <x v="1"/>
    <n v="18.350000000000001"/>
    <x v="1"/>
    <x v="1"/>
  </r>
  <r>
    <x v="1"/>
    <x v="1066"/>
    <x v="5"/>
    <x v="7"/>
    <x v="7"/>
    <x v="1"/>
    <x v="0"/>
    <x v="3"/>
    <x v="2445"/>
    <x v="2332"/>
    <n v="4.2"/>
    <x v="0"/>
    <n v="8.8949999999999996"/>
    <x v="0"/>
    <x v="1"/>
  </r>
  <r>
    <x v="1"/>
    <x v="1302"/>
    <x v="7"/>
    <x v="7"/>
    <x v="7"/>
    <x v="1"/>
    <x v="0"/>
    <x v="3"/>
    <x v="2446"/>
    <x v="2333"/>
    <n v="4.2"/>
    <x v="0"/>
    <n v="11"/>
    <x v="1"/>
    <x v="1"/>
  </r>
  <r>
    <x v="1"/>
    <x v="949"/>
    <x v="10"/>
    <x v="7"/>
    <x v="7"/>
    <x v="1"/>
    <x v="0"/>
    <x v="3"/>
    <x v="2447"/>
    <x v="2334"/>
    <n v="4.2"/>
    <x v="1"/>
    <n v="20"/>
    <x v="2"/>
    <x v="1"/>
  </r>
  <r>
    <x v="1"/>
    <x v="1303"/>
    <x v="6"/>
    <x v="7"/>
    <x v="7"/>
    <x v="1"/>
    <x v="0"/>
    <x v="3"/>
    <x v="2448"/>
    <x v="2335"/>
    <n v="4.2"/>
    <x v="1"/>
    <n v="18.25"/>
    <x v="1"/>
    <x v="1"/>
  </r>
  <r>
    <x v="1"/>
    <x v="1304"/>
    <x v="6"/>
    <x v="7"/>
    <x v="7"/>
    <x v="1"/>
    <x v="0"/>
    <x v="3"/>
    <x v="20"/>
    <x v="2336"/>
    <n v="4.2"/>
    <x v="1"/>
    <n v="18.5"/>
    <x v="1"/>
    <x v="1"/>
  </r>
  <r>
    <x v="1"/>
    <x v="1235"/>
    <x v="6"/>
    <x v="7"/>
    <x v="7"/>
    <x v="1"/>
    <x v="0"/>
    <x v="3"/>
    <x v="2449"/>
    <x v="881"/>
    <n v="4.2"/>
    <x v="1"/>
    <n v="20.2"/>
    <x v="2"/>
    <x v="1"/>
  </r>
  <r>
    <x v="1"/>
    <x v="1305"/>
    <x v="6"/>
    <x v="7"/>
    <x v="7"/>
    <x v="1"/>
    <x v="0"/>
    <x v="3"/>
    <x v="2450"/>
    <x v="2337"/>
    <n v="4.2"/>
    <x v="1"/>
    <n v="18.25"/>
    <x v="2"/>
    <x v="1"/>
  </r>
  <r>
    <x v="1"/>
    <x v="72"/>
    <x v="6"/>
    <x v="7"/>
    <x v="7"/>
    <x v="1"/>
    <x v="0"/>
    <x v="3"/>
    <x v="20"/>
    <x v="2338"/>
    <n v="4.2"/>
    <x v="0"/>
    <n v="10.800000000000002"/>
    <x v="1"/>
    <x v="1"/>
  </r>
  <r>
    <x v="1"/>
    <x v="1306"/>
    <x v="6"/>
    <x v="7"/>
    <x v="7"/>
    <x v="1"/>
    <x v="0"/>
    <x v="3"/>
    <x v="2451"/>
    <x v="2339"/>
    <n v="4.2"/>
    <x v="0"/>
    <n v="11.35"/>
    <x v="2"/>
    <x v="1"/>
  </r>
  <r>
    <x v="1"/>
    <x v="868"/>
    <x v="6"/>
    <x v="7"/>
    <x v="7"/>
    <x v="1"/>
    <x v="0"/>
    <x v="3"/>
    <x v="2452"/>
    <x v="2340"/>
    <n v="4.2"/>
    <x v="0"/>
    <n v="15.2"/>
    <x v="1"/>
    <x v="1"/>
  </r>
  <r>
    <x v="1"/>
    <x v="129"/>
    <x v="6"/>
    <x v="7"/>
    <x v="7"/>
    <x v="1"/>
    <x v="0"/>
    <x v="3"/>
    <x v="2453"/>
    <x v="2341"/>
    <n v="4.2"/>
    <x v="1"/>
    <n v="17.850000000000001"/>
    <x v="2"/>
    <x v="1"/>
  </r>
  <r>
    <x v="1"/>
    <x v="4"/>
    <x v="4"/>
    <x v="7"/>
    <x v="7"/>
    <x v="1"/>
    <x v="0"/>
    <x v="3"/>
    <x v="2454"/>
    <x v="2342"/>
    <n v="4.2"/>
    <x v="1"/>
    <n v="19.599999999999998"/>
    <x v="2"/>
    <x v="1"/>
  </r>
  <r>
    <x v="1"/>
    <x v="1307"/>
    <x v="4"/>
    <x v="7"/>
    <x v="7"/>
    <x v="1"/>
    <x v="0"/>
    <x v="3"/>
    <x v="2455"/>
    <x v="1771"/>
    <n v="4.2"/>
    <x v="0"/>
    <n v="10.8"/>
    <x v="2"/>
    <x v="1"/>
  </r>
  <r>
    <x v="1"/>
    <x v="1308"/>
    <x v="15"/>
    <x v="7"/>
    <x v="7"/>
    <x v="1"/>
    <x v="0"/>
    <x v="3"/>
    <x v="2456"/>
    <x v="2343"/>
    <n v="4.2"/>
    <x v="2"/>
    <n v="7.4349999999999996"/>
    <x v="0"/>
    <x v="1"/>
  </r>
  <r>
    <x v="0"/>
    <x v="502"/>
    <x v="13"/>
    <x v="7"/>
    <x v="7"/>
    <x v="1"/>
    <x v="0"/>
    <x v="3"/>
    <x v="2457"/>
    <x v="2344"/>
    <n v="4.2"/>
    <x v="0"/>
    <n v="14.85"/>
    <x v="2"/>
    <x v="1"/>
  </r>
  <r>
    <x v="0"/>
    <x v="1046"/>
    <x v="13"/>
    <x v="7"/>
    <x v="7"/>
    <x v="1"/>
    <x v="0"/>
    <x v="3"/>
    <x v="2458"/>
    <x v="2345"/>
    <n v="4.2"/>
    <x v="2"/>
    <n v="6.1349999999999998"/>
    <x v="2"/>
    <x v="1"/>
  </r>
  <r>
    <x v="0"/>
    <x v="74"/>
    <x v="13"/>
    <x v="7"/>
    <x v="7"/>
    <x v="1"/>
    <x v="0"/>
    <x v="3"/>
    <x v="2459"/>
    <x v="2346"/>
    <n v="4.2"/>
    <x v="0"/>
    <n v="15.5"/>
    <x v="2"/>
    <x v="1"/>
  </r>
  <r>
    <x v="0"/>
    <x v="1089"/>
    <x v="8"/>
    <x v="7"/>
    <x v="7"/>
    <x v="1"/>
    <x v="0"/>
    <x v="3"/>
    <x v="2460"/>
    <x v="2347"/>
    <n v="4.2"/>
    <x v="2"/>
    <n v="5.94"/>
    <x v="2"/>
    <x v="1"/>
  </r>
  <r>
    <x v="0"/>
    <x v="1309"/>
    <x v="3"/>
    <x v="7"/>
    <x v="7"/>
    <x v="1"/>
    <x v="0"/>
    <x v="3"/>
    <x v="2461"/>
    <x v="2348"/>
    <n v="4.2"/>
    <x v="1"/>
    <n v="19.7"/>
    <x v="1"/>
    <x v="1"/>
  </r>
  <r>
    <x v="0"/>
    <x v="1001"/>
    <x v="3"/>
    <x v="7"/>
    <x v="7"/>
    <x v="1"/>
    <x v="0"/>
    <x v="3"/>
    <x v="2462"/>
    <x v="2349"/>
    <n v="4.2"/>
    <x v="1"/>
    <n v="17"/>
    <x v="1"/>
    <x v="1"/>
  </r>
  <r>
    <x v="0"/>
    <x v="1310"/>
    <x v="11"/>
    <x v="7"/>
    <x v="7"/>
    <x v="1"/>
    <x v="0"/>
    <x v="3"/>
    <x v="2463"/>
    <x v="2350"/>
    <n v="4.2"/>
    <x v="2"/>
    <n v="8.7100000000000009"/>
    <x v="2"/>
    <x v="1"/>
  </r>
  <r>
    <x v="0"/>
    <x v="1311"/>
    <x v="11"/>
    <x v="7"/>
    <x v="7"/>
    <x v="1"/>
    <x v="0"/>
    <x v="3"/>
    <x v="2464"/>
    <x v="2351"/>
    <n v="4.2"/>
    <x v="0"/>
    <n v="16.100000000000001"/>
    <x v="2"/>
    <x v="1"/>
  </r>
  <r>
    <x v="0"/>
    <x v="505"/>
    <x v="11"/>
    <x v="7"/>
    <x v="7"/>
    <x v="1"/>
    <x v="0"/>
    <x v="3"/>
    <x v="2465"/>
    <x v="2352"/>
    <n v="4.2"/>
    <x v="0"/>
    <n v="11.799999999999999"/>
    <x v="0"/>
    <x v="1"/>
  </r>
  <r>
    <x v="0"/>
    <x v="1221"/>
    <x v="2"/>
    <x v="7"/>
    <x v="7"/>
    <x v="1"/>
    <x v="0"/>
    <x v="3"/>
    <x v="2466"/>
    <x v="2353"/>
    <n v="4.2"/>
    <x v="0"/>
    <n v="10.895"/>
    <x v="2"/>
    <x v="1"/>
  </r>
  <r>
    <x v="0"/>
    <x v="1312"/>
    <x v="2"/>
    <x v="7"/>
    <x v="7"/>
    <x v="1"/>
    <x v="0"/>
    <x v="3"/>
    <x v="20"/>
    <x v="1511"/>
    <n v="4.2"/>
    <x v="0"/>
    <n v="8.9849999999999994"/>
    <x v="1"/>
    <x v="1"/>
  </r>
  <r>
    <x v="0"/>
    <x v="231"/>
    <x v="0"/>
    <x v="7"/>
    <x v="7"/>
    <x v="1"/>
    <x v="0"/>
    <x v="3"/>
    <x v="2467"/>
    <x v="1533"/>
    <n v="4.2"/>
    <x v="0"/>
    <n v="12.15"/>
    <x v="0"/>
    <x v="1"/>
  </r>
  <r>
    <x v="0"/>
    <x v="874"/>
    <x v="0"/>
    <x v="7"/>
    <x v="7"/>
    <x v="1"/>
    <x v="0"/>
    <x v="3"/>
    <x v="2468"/>
    <x v="2354"/>
    <n v="4.2"/>
    <x v="0"/>
    <n v="11"/>
    <x v="2"/>
    <x v="1"/>
  </r>
  <r>
    <x v="0"/>
    <x v="565"/>
    <x v="6"/>
    <x v="7"/>
    <x v="7"/>
    <x v="1"/>
    <x v="0"/>
    <x v="3"/>
    <x v="2469"/>
    <x v="2355"/>
    <n v="4.2"/>
    <x v="2"/>
    <n v="6.67"/>
    <x v="2"/>
    <x v="1"/>
  </r>
  <r>
    <x v="0"/>
    <x v="270"/>
    <x v="6"/>
    <x v="7"/>
    <x v="7"/>
    <x v="1"/>
    <x v="0"/>
    <x v="3"/>
    <x v="2470"/>
    <x v="2356"/>
    <n v="4.2"/>
    <x v="0"/>
    <n v="15.6"/>
    <x v="0"/>
    <x v="1"/>
  </r>
  <r>
    <x v="0"/>
    <x v="982"/>
    <x v="6"/>
    <x v="7"/>
    <x v="7"/>
    <x v="1"/>
    <x v="0"/>
    <x v="3"/>
    <x v="2471"/>
    <x v="2357"/>
    <n v="4.2"/>
    <x v="0"/>
    <n v="14"/>
    <x v="2"/>
    <x v="1"/>
  </r>
  <r>
    <x v="0"/>
    <x v="1051"/>
    <x v="6"/>
    <x v="7"/>
    <x v="7"/>
    <x v="1"/>
    <x v="0"/>
    <x v="3"/>
    <x v="2472"/>
    <x v="1972"/>
    <n v="4.2"/>
    <x v="0"/>
    <n v="11.8"/>
    <x v="2"/>
    <x v="1"/>
  </r>
  <r>
    <x v="1"/>
    <x v="932"/>
    <x v="11"/>
    <x v="0"/>
    <x v="0"/>
    <x v="0"/>
    <x v="0"/>
    <x v="0"/>
    <x v="2473"/>
    <x v="2358"/>
    <n v="4.0999999999999996"/>
    <x v="0"/>
    <n v="9.3000000000000007"/>
    <x v="1"/>
    <x v="1"/>
  </r>
  <r>
    <x v="0"/>
    <x v="675"/>
    <x v="13"/>
    <x v="7"/>
    <x v="7"/>
    <x v="1"/>
    <x v="0"/>
    <x v="3"/>
    <x v="2474"/>
    <x v="2359"/>
    <n v="4.0999999999999996"/>
    <x v="2"/>
    <n v="8.3149999999999995"/>
    <x v="2"/>
    <x v="1"/>
  </r>
  <r>
    <x v="1"/>
    <x v="973"/>
    <x v="1"/>
    <x v="0"/>
    <x v="0"/>
    <x v="0"/>
    <x v="0"/>
    <x v="0"/>
    <x v="2475"/>
    <x v="2360"/>
    <n v="4.0999999999999996"/>
    <x v="0"/>
    <n v="10"/>
    <x v="2"/>
    <x v="1"/>
  </r>
  <r>
    <x v="0"/>
    <x v="1115"/>
    <x v="4"/>
    <x v="1"/>
    <x v="1"/>
    <x v="1"/>
    <x v="0"/>
    <x v="1"/>
    <x v="2476"/>
    <x v="2361"/>
    <n v="4.0999999999999996"/>
    <x v="0"/>
    <n v="8.85"/>
    <x v="0"/>
    <x v="1"/>
  </r>
  <r>
    <x v="1"/>
    <x v="1313"/>
    <x v="1"/>
    <x v="2"/>
    <x v="2"/>
    <x v="0"/>
    <x v="1"/>
    <x v="0"/>
    <x v="2477"/>
    <x v="2239"/>
    <n v="4.0999999999999996"/>
    <x v="2"/>
    <n v="7.39"/>
    <x v="2"/>
    <x v="1"/>
  </r>
  <r>
    <x v="1"/>
    <x v="1314"/>
    <x v="0"/>
    <x v="8"/>
    <x v="8"/>
    <x v="2"/>
    <x v="1"/>
    <x v="0"/>
    <x v="2478"/>
    <x v="2362"/>
    <n v="4.0999999999999996"/>
    <x v="1"/>
    <n v="19.7"/>
    <x v="2"/>
    <x v="1"/>
  </r>
  <r>
    <x v="1"/>
    <x v="1315"/>
    <x v="8"/>
    <x v="5"/>
    <x v="5"/>
    <x v="2"/>
    <x v="1"/>
    <x v="0"/>
    <x v="2479"/>
    <x v="1962"/>
    <n v="4.0999999999999996"/>
    <x v="0"/>
    <n v="12.6"/>
    <x v="2"/>
    <x v="1"/>
  </r>
  <r>
    <x v="1"/>
    <x v="1269"/>
    <x v="10"/>
    <x v="4"/>
    <x v="4"/>
    <x v="2"/>
    <x v="1"/>
    <x v="0"/>
    <x v="2480"/>
    <x v="2363"/>
    <n v="4.0999999999999996"/>
    <x v="0"/>
    <n v="12.8"/>
    <x v="2"/>
    <x v="1"/>
  </r>
  <r>
    <x v="1"/>
    <x v="1316"/>
    <x v="3"/>
    <x v="1"/>
    <x v="1"/>
    <x v="1"/>
    <x v="0"/>
    <x v="1"/>
    <x v="2481"/>
    <x v="2364"/>
    <n v="4.0999999999999996"/>
    <x v="2"/>
    <n v="5.9050000000000002"/>
    <x v="2"/>
    <x v="1"/>
  </r>
  <r>
    <x v="1"/>
    <x v="190"/>
    <x v="1"/>
    <x v="4"/>
    <x v="4"/>
    <x v="2"/>
    <x v="1"/>
    <x v="0"/>
    <x v="2482"/>
    <x v="2365"/>
    <n v="4.0999999999999996"/>
    <x v="1"/>
    <n v="18.75"/>
    <x v="2"/>
    <x v="1"/>
  </r>
  <r>
    <x v="1"/>
    <x v="461"/>
    <x v="7"/>
    <x v="8"/>
    <x v="8"/>
    <x v="2"/>
    <x v="1"/>
    <x v="0"/>
    <x v="20"/>
    <x v="514"/>
    <n v="4.0999999999999996"/>
    <x v="2"/>
    <n v="6.32"/>
    <x v="1"/>
    <x v="1"/>
  </r>
  <r>
    <x v="0"/>
    <x v="286"/>
    <x v="13"/>
    <x v="5"/>
    <x v="5"/>
    <x v="2"/>
    <x v="1"/>
    <x v="0"/>
    <x v="2483"/>
    <x v="2366"/>
    <n v="4.0999999999999996"/>
    <x v="2"/>
    <n v="5.4249999999999998"/>
    <x v="0"/>
    <x v="1"/>
  </r>
  <r>
    <x v="1"/>
    <x v="1317"/>
    <x v="3"/>
    <x v="5"/>
    <x v="5"/>
    <x v="2"/>
    <x v="1"/>
    <x v="0"/>
    <x v="2484"/>
    <x v="2367"/>
    <n v="4.0999999999999996"/>
    <x v="2"/>
    <n v="7.5"/>
    <x v="2"/>
    <x v="1"/>
  </r>
  <r>
    <x v="1"/>
    <x v="118"/>
    <x v="2"/>
    <x v="5"/>
    <x v="5"/>
    <x v="2"/>
    <x v="1"/>
    <x v="0"/>
    <x v="2485"/>
    <x v="2368"/>
    <n v="4.0999999999999996"/>
    <x v="1"/>
    <n v="17.5"/>
    <x v="2"/>
    <x v="1"/>
  </r>
  <r>
    <x v="0"/>
    <x v="402"/>
    <x v="6"/>
    <x v="3"/>
    <x v="3"/>
    <x v="1"/>
    <x v="2"/>
    <x v="0"/>
    <x v="2486"/>
    <x v="2369"/>
    <n v="4.0999999999999996"/>
    <x v="0"/>
    <n v="11.8"/>
    <x v="2"/>
    <x v="1"/>
  </r>
  <r>
    <x v="1"/>
    <x v="614"/>
    <x v="12"/>
    <x v="4"/>
    <x v="4"/>
    <x v="2"/>
    <x v="1"/>
    <x v="0"/>
    <x v="2487"/>
    <x v="2370"/>
    <n v="4.0999999999999996"/>
    <x v="0"/>
    <n v="8.8949999999999996"/>
    <x v="2"/>
    <x v="1"/>
  </r>
  <r>
    <x v="0"/>
    <x v="1160"/>
    <x v="7"/>
    <x v="5"/>
    <x v="5"/>
    <x v="2"/>
    <x v="1"/>
    <x v="0"/>
    <x v="2488"/>
    <x v="2371"/>
    <n v="4.0999999999999996"/>
    <x v="1"/>
    <n v="17.600000000000001"/>
    <x v="2"/>
    <x v="1"/>
  </r>
  <r>
    <x v="0"/>
    <x v="309"/>
    <x v="3"/>
    <x v="7"/>
    <x v="7"/>
    <x v="1"/>
    <x v="0"/>
    <x v="3"/>
    <x v="2489"/>
    <x v="758"/>
    <n v="4.0999999999999996"/>
    <x v="1"/>
    <n v="17.350000000000001"/>
    <x v="2"/>
    <x v="1"/>
  </r>
  <r>
    <x v="1"/>
    <x v="157"/>
    <x v="0"/>
    <x v="7"/>
    <x v="7"/>
    <x v="1"/>
    <x v="0"/>
    <x v="3"/>
    <x v="2490"/>
    <x v="2372"/>
    <n v="4.0999999999999996"/>
    <x v="2"/>
    <n v="5.98"/>
    <x v="2"/>
    <x v="1"/>
  </r>
  <r>
    <x v="0"/>
    <x v="136"/>
    <x v="12"/>
    <x v="7"/>
    <x v="7"/>
    <x v="1"/>
    <x v="0"/>
    <x v="3"/>
    <x v="2491"/>
    <x v="2373"/>
    <n v="4.0999999999999996"/>
    <x v="1"/>
    <n v="21.1"/>
    <x v="1"/>
    <x v="1"/>
  </r>
  <r>
    <x v="0"/>
    <x v="927"/>
    <x v="13"/>
    <x v="3"/>
    <x v="3"/>
    <x v="1"/>
    <x v="2"/>
    <x v="0"/>
    <x v="2492"/>
    <x v="2374"/>
    <n v="4.0999999999999996"/>
    <x v="1"/>
    <n v="17.350000000000001"/>
    <x v="2"/>
    <x v="1"/>
  </r>
  <r>
    <x v="0"/>
    <x v="1318"/>
    <x v="2"/>
    <x v="2"/>
    <x v="2"/>
    <x v="0"/>
    <x v="1"/>
    <x v="0"/>
    <x v="2493"/>
    <x v="2375"/>
    <n v="4.0999999999999996"/>
    <x v="0"/>
    <n v="11.6"/>
    <x v="2"/>
    <x v="1"/>
  </r>
  <r>
    <x v="1"/>
    <x v="175"/>
    <x v="13"/>
    <x v="4"/>
    <x v="4"/>
    <x v="2"/>
    <x v="1"/>
    <x v="0"/>
    <x v="2494"/>
    <x v="2376"/>
    <n v="4.0999999999999996"/>
    <x v="0"/>
    <n v="14.35"/>
    <x v="2"/>
    <x v="1"/>
  </r>
  <r>
    <x v="1"/>
    <x v="529"/>
    <x v="6"/>
    <x v="0"/>
    <x v="0"/>
    <x v="0"/>
    <x v="0"/>
    <x v="0"/>
    <x v="2495"/>
    <x v="2377"/>
    <n v="4.0999999999999996"/>
    <x v="0"/>
    <n v="10.395"/>
    <x v="0"/>
    <x v="1"/>
  </r>
  <r>
    <x v="0"/>
    <x v="1132"/>
    <x v="0"/>
    <x v="3"/>
    <x v="3"/>
    <x v="1"/>
    <x v="2"/>
    <x v="0"/>
    <x v="2496"/>
    <x v="2378"/>
    <n v="4.0999999999999996"/>
    <x v="1"/>
    <n v="18.2"/>
    <x v="1"/>
    <x v="1"/>
  </r>
  <r>
    <x v="0"/>
    <x v="292"/>
    <x v="0"/>
    <x v="2"/>
    <x v="2"/>
    <x v="0"/>
    <x v="1"/>
    <x v="0"/>
    <x v="2497"/>
    <x v="2379"/>
    <n v="4.0999999999999996"/>
    <x v="1"/>
    <n v="18"/>
    <x v="0"/>
    <x v="1"/>
  </r>
  <r>
    <x v="1"/>
    <x v="1102"/>
    <x v="5"/>
    <x v="4"/>
    <x v="4"/>
    <x v="2"/>
    <x v="1"/>
    <x v="0"/>
    <x v="2498"/>
    <x v="2380"/>
    <n v="4.0999999999999996"/>
    <x v="1"/>
    <n v="18.350000000000001"/>
    <x v="2"/>
    <x v="1"/>
  </r>
  <r>
    <x v="0"/>
    <x v="1319"/>
    <x v="13"/>
    <x v="2"/>
    <x v="2"/>
    <x v="0"/>
    <x v="1"/>
    <x v="0"/>
    <x v="2499"/>
    <x v="2381"/>
    <n v="4.0999999999999996"/>
    <x v="0"/>
    <n v="10.8"/>
    <x v="2"/>
    <x v="1"/>
  </r>
  <r>
    <x v="1"/>
    <x v="48"/>
    <x v="5"/>
    <x v="6"/>
    <x v="6"/>
    <x v="1"/>
    <x v="1"/>
    <x v="2"/>
    <x v="20"/>
    <x v="2382"/>
    <n v="4.0999999999999996"/>
    <x v="0"/>
    <n v="10.5"/>
    <x v="1"/>
    <x v="1"/>
  </r>
  <r>
    <x v="1"/>
    <x v="988"/>
    <x v="2"/>
    <x v="6"/>
    <x v="6"/>
    <x v="1"/>
    <x v="1"/>
    <x v="2"/>
    <x v="2500"/>
    <x v="2383"/>
    <n v="4.0999999999999996"/>
    <x v="2"/>
    <n v="7.0750000000000002"/>
    <x v="2"/>
    <x v="1"/>
  </r>
  <r>
    <x v="1"/>
    <x v="1320"/>
    <x v="7"/>
    <x v="1"/>
    <x v="1"/>
    <x v="1"/>
    <x v="0"/>
    <x v="1"/>
    <x v="2501"/>
    <x v="841"/>
    <n v="4.0999999999999996"/>
    <x v="0"/>
    <n v="11.3"/>
    <x v="1"/>
    <x v="1"/>
  </r>
  <r>
    <x v="0"/>
    <x v="1321"/>
    <x v="2"/>
    <x v="4"/>
    <x v="4"/>
    <x v="2"/>
    <x v="1"/>
    <x v="0"/>
    <x v="2502"/>
    <x v="2384"/>
    <n v="4.0999999999999996"/>
    <x v="0"/>
    <n v="16.7"/>
    <x v="2"/>
    <x v="1"/>
  </r>
  <r>
    <x v="1"/>
    <x v="1094"/>
    <x v="2"/>
    <x v="5"/>
    <x v="5"/>
    <x v="2"/>
    <x v="1"/>
    <x v="0"/>
    <x v="2503"/>
    <x v="2385"/>
    <n v="4.0999999999999996"/>
    <x v="0"/>
    <n v="10.5"/>
    <x v="2"/>
    <x v="1"/>
  </r>
  <r>
    <x v="1"/>
    <x v="602"/>
    <x v="5"/>
    <x v="4"/>
    <x v="4"/>
    <x v="2"/>
    <x v="1"/>
    <x v="0"/>
    <x v="2504"/>
    <x v="720"/>
    <n v="4.0999999999999996"/>
    <x v="1"/>
    <n v="19.5"/>
    <x v="1"/>
    <x v="1"/>
  </r>
  <r>
    <x v="0"/>
    <x v="76"/>
    <x v="8"/>
    <x v="7"/>
    <x v="7"/>
    <x v="1"/>
    <x v="0"/>
    <x v="3"/>
    <x v="2505"/>
    <x v="2176"/>
    <n v="4.0999999999999996"/>
    <x v="2"/>
    <n v="8"/>
    <x v="2"/>
    <x v="1"/>
  </r>
  <r>
    <x v="1"/>
    <x v="829"/>
    <x v="9"/>
    <x v="4"/>
    <x v="4"/>
    <x v="2"/>
    <x v="0"/>
    <x v="0"/>
    <x v="2506"/>
    <x v="2386"/>
    <n v="4.0999999999999996"/>
    <x v="1"/>
    <n v="18.350000000000001"/>
    <x v="1"/>
    <x v="1"/>
  </r>
  <r>
    <x v="1"/>
    <x v="782"/>
    <x v="1"/>
    <x v="1"/>
    <x v="1"/>
    <x v="1"/>
    <x v="0"/>
    <x v="1"/>
    <x v="2507"/>
    <x v="2387"/>
    <n v="4.0999999999999996"/>
    <x v="2"/>
    <n v="8.6"/>
    <x v="2"/>
    <x v="1"/>
  </r>
  <r>
    <x v="0"/>
    <x v="813"/>
    <x v="2"/>
    <x v="3"/>
    <x v="3"/>
    <x v="1"/>
    <x v="2"/>
    <x v="0"/>
    <x v="2508"/>
    <x v="2388"/>
    <n v="4.0999999999999996"/>
    <x v="0"/>
    <n v="12.6"/>
    <x v="2"/>
    <x v="1"/>
  </r>
  <r>
    <x v="0"/>
    <x v="354"/>
    <x v="6"/>
    <x v="4"/>
    <x v="4"/>
    <x v="2"/>
    <x v="0"/>
    <x v="0"/>
    <x v="2509"/>
    <x v="2389"/>
    <n v="4.0999999999999996"/>
    <x v="0"/>
    <n v="16.7"/>
    <x v="2"/>
    <x v="1"/>
  </r>
  <r>
    <x v="1"/>
    <x v="775"/>
    <x v="6"/>
    <x v="4"/>
    <x v="4"/>
    <x v="2"/>
    <x v="0"/>
    <x v="0"/>
    <x v="2510"/>
    <x v="2390"/>
    <n v="4.0999999999999996"/>
    <x v="0"/>
    <n v="9.3949999999999996"/>
    <x v="2"/>
    <x v="1"/>
  </r>
  <r>
    <x v="1"/>
    <x v="769"/>
    <x v="0"/>
    <x v="4"/>
    <x v="4"/>
    <x v="2"/>
    <x v="0"/>
    <x v="0"/>
    <x v="2511"/>
    <x v="2391"/>
    <n v="4.0999999999999996"/>
    <x v="1"/>
    <n v="18.7"/>
    <x v="2"/>
    <x v="1"/>
  </r>
  <r>
    <x v="1"/>
    <x v="488"/>
    <x v="3"/>
    <x v="4"/>
    <x v="4"/>
    <x v="2"/>
    <x v="0"/>
    <x v="0"/>
    <x v="2512"/>
    <x v="2392"/>
    <n v="4.0999999999999996"/>
    <x v="1"/>
    <n v="19.5"/>
    <x v="2"/>
    <x v="1"/>
  </r>
  <r>
    <x v="1"/>
    <x v="554"/>
    <x v="3"/>
    <x v="2"/>
    <x v="2"/>
    <x v="0"/>
    <x v="1"/>
    <x v="0"/>
    <x v="2513"/>
    <x v="2393"/>
    <n v="4.0999999999999996"/>
    <x v="2"/>
    <n v="6.98"/>
    <x v="2"/>
    <x v="1"/>
  </r>
  <r>
    <x v="0"/>
    <x v="547"/>
    <x v="12"/>
    <x v="8"/>
    <x v="8"/>
    <x v="2"/>
    <x v="1"/>
    <x v="0"/>
    <x v="2514"/>
    <x v="823"/>
    <n v="4.0999999999999996"/>
    <x v="2"/>
    <n v="7.8949999999999996"/>
    <x v="2"/>
    <x v="1"/>
  </r>
  <r>
    <x v="1"/>
    <x v="468"/>
    <x v="0"/>
    <x v="2"/>
    <x v="2"/>
    <x v="0"/>
    <x v="1"/>
    <x v="0"/>
    <x v="2515"/>
    <x v="1269"/>
    <n v="4.0999999999999996"/>
    <x v="0"/>
    <n v="12.8"/>
    <x v="2"/>
    <x v="1"/>
  </r>
  <r>
    <x v="1"/>
    <x v="67"/>
    <x v="5"/>
    <x v="3"/>
    <x v="3"/>
    <x v="1"/>
    <x v="2"/>
    <x v="0"/>
    <x v="2516"/>
    <x v="2394"/>
    <n v="4.0999999999999996"/>
    <x v="0"/>
    <n v="12.6"/>
    <x v="1"/>
    <x v="1"/>
  </r>
  <r>
    <x v="1"/>
    <x v="1322"/>
    <x v="1"/>
    <x v="2"/>
    <x v="2"/>
    <x v="0"/>
    <x v="1"/>
    <x v="0"/>
    <x v="2517"/>
    <x v="2395"/>
    <n v="4.0999999999999996"/>
    <x v="0"/>
    <n v="10.1"/>
    <x v="2"/>
    <x v="1"/>
  </r>
  <r>
    <x v="1"/>
    <x v="91"/>
    <x v="10"/>
    <x v="1"/>
    <x v="1"/>
    <x v="1"/>
    <x v="0"/>
    <x v="1"/>
    <x v="2518"/>
    <x v="1899"/>
    <n v="4.0999999999999996"/>
    <x v="0"/>
    <n v="16.350000000000001"/>
    <x v="1"/>
    <x v="1"/>
  </r>
  <r>
    <x v="1"/>
    <x v="1323"/>
    <x v="11"/>
    <x v="7"/>
    <x v="7"/>
    <x v="1"/>
    <x v="0"/>
    <x v="3"/>
    <x v="2519"/>
    <x v="2396"/>
    <n v="4.0999999999999996"/>
    <x v="0"/>
    <n v="16.75"/>
    <x v="2"/>
    <x v="1"/>
  </r>
  <r>
    <x v="1"/>
    <x v="1146"/>
    <x v="6"/>
    <x v="2"/>
    <x v="2"/>
    <x v="0"/>
    <x v="1"/>
    <x v="0"/>
    <x v="2520"/>
    <x v="2397"/>
    <n v="4.0999999999999996"/>
    <x v="1"/>
    <n v="18.7"/>
    <x v="2"/>
    <x v="1"/>
  </r>
  <r>
    <x v="1"/>
    <x v="70"/>
    <x v="7"/>
    <x v="1"/>
    <x v="1"/>
    <x v="1"/>
    <x v="0"/>
    <x v="1"/>
    <x v="2392"/>
    <x v="357"/>
    <n v="4.0999999999999996"/>
    <x v="0"/>
    <n v="9.8000000000000007"/>
    <x v="1"/>
    <x v="1"/>
  </r>
  <r>
    <x v="1"/>
    <x v="124"/>
    <x v="5"/>
    <x v="1"/>
    <x v="1"/>
    <x v="1"/>
    <x v="0"/>
    <x v="1"/>
    <x v="2521"/>
    <x v="2398"/>
    <n v="4.0999999999999996"/>
    <x v="1"/>
    <n v="19.25"/>
    <x v="0"/>
    <x v="1"/>
  </r>
  <r>
    <x v="1"/>
    <x v="931"/>
    <x v="6"/>
    <x v="3"/>
    <x v="3"/>
    <x v="1"/>
    <x v="2"/>
    <x v="0"/>
    <x v="2522"/>
    <x v="2399"/>
    <n v="4.0999999999999996"/>
    <x v="2"/>
    <n v="6.6749999999999998"/>
    <x v="2"/>
    <x v="1"/>
  </r>
  <r>
    <x v="1"/>
    <x v="1243"/>
    <x v="4"/>
    <x v="6"/>
    <x v="6"/>
    <x v="1"/>
    <x v="0"/>
    <x v="2"/>
    <x v="2523"/>
    <x v="2400"/>
    <n v="4.0999999999999996"/>
    <x v="0"/>
    <n v="15.35"/>
    <x v="0"/>
    <x v="1"/>
  </r>
  <r>
    <x v="1"/>
    <x v="1265"/>
    <x v="2"/>
    <x v="1"/>
    <x v="1"/>
    <x v="1"/>
    <x v="0"/>
    <x v="1"/>
    <x v="2524"/>
    <x v="2401"/>
    <n v="4.0999999999999996"/>
    <x v="0"/>
    <n v="9.3000000000000007"/>
    <x v="2"/>
    <x v="1"/>
  </r>
  <r>
    <x v="0"/>
    <x v="214"/>
    <x v="13"/>
    <x v="7"/>
    <x v="7"/>
    <x v="1"/>
    <x v="0"/>
    <x v="3"/>
    <x v="2525"/>
    <x v="222"/>
    <n v="4.0999999999999996"/>
    <x v="2"/>
    <n v="7.52"/>
    <x v="2"/>
    <x v="1"/>
  </r>
  <r>
    <x v="1"/>
    <x v="1324"/>
    <x v="0"/>
    <x v="6"/>
    <x v="6"/>
    <x v="1"/>
    <x v="0"/>
    <x v="2"/>
    <x v="2526"/>
    <x v="2402"/>
    <n v="4.0999999999999996"/>
    <x v="2"/>
    <n v="7.68"/>
    <x v="0"/>
    <x v="1"/>
  </r>
  <r>
    <x v="0"/>
    <x v="262"/>
    <x v="13"/>
    <x v="7"/>
    <x v="7"/>
    <x v="1"/>
    <x v="0"/>
    <x v="3"/>
    <x v="2527"/>
    <x v="2403"/>
    <n v="4.0999999999999996"/>
    <x v="0"/>
    <n v="11.65"/>
    <x v="2"/>
    <x v="1"/>
  </r>
  <r>
    <x v="1"/>
    <x v="779"/>
    <x v="13"/>
    <x v="0"/>
    <x v="0"/>
    <x v="0"/>
    <x v="0"/>
    <x v="0"/>
    <x v="2528"/>
    <x v="998"/>
    <n v="4.0999999999999996"/>
    <x v="1"/>
    <n v="17.75"/>
    <x v="2"/>
    <x v="1"/>
  </r>
  <r>
    <x v="1"/>
    <x v="183"/>
    <x v="0"/>
    <x v="0"/>
    <x v="0"/>
    <x v="0"/>
    <x v="0"/>
    <x v="0"/>
    <x v="2529"/>
    <x v="2404"/>
    <n v="4.0999999999999996"/>
    <x v="2"/>
    <n v="8.1850000000000005"/>
    <x v="2"/>
    <x v="1"/>
  </r>
  <r>
    <x v="1"/>
    <x v="632"/>
    <x v="13"/>
    <x v="0"/>
    <x v="0"/>
    <x v="0"/>
    <x v="0"/>
    <x v="0"/>
    <x v="2530"/>
    <x v="2405"/>
    <n v="4.0999999999999996"/>
    <x v="0"/>
    <n v="15.1"/>
    <x v="2"/>
    <x v="1"/>
  </r>
  <r>
    <x v="1"/>
    <x v="1325"/>
    <x v="8"/>
    <x v="0"/>
    <x v="0"/>
    <x v="0"/>
    <x v="0"/>
    <x v="0"/>
    <x v="2531"/>
    <x v="2406"/>
    <n v="4.0999999999999996"/>
    <x v="0"/>
    <n v="10.6"/>
    <x v="1"/>
    <x v="1"/>
  </r>
  <r>
    <x v="1"/>
    <x v="1317"/>
    <x v="3"/>
    <x v="0"/>
    <x v="0"/>
    <x v="0"/>
    <x v="0"/>
    <x v="0"/>
    <x v="2532"/>
    <x v="2407"/>
    <n v="4.0999999999999996"/>
    <x v="2"/>
    <n v="7.5"/>
    <x v="2"/>
    <x v="1"/>
  </r>
  <r>
    <x v="1"/>
    <x v="152"/>
    <x v="3"/>
    <x v="0"/>
    <x v="0"/>
    <x v="0"/>
    <x v="0"/>
    <x v="0"/>
    <x v="2533"/>
    <x v="2408"/>
    <n v="4.0999999999999996"/>
    <x v="0"/>
    <n v="14.1"/>
    <x v="2"/>
    <x v="1"/>
  </r>
  <r>
    <x v="1"/>
    <x v="322"/>
    <x v="11"/>
    <x v="0"/>
    <x v="0"/>
    <x v="0"/>
    <x v="0"/>
    <x v="0"/>
    <x v="2534"/>
    <x v="2409"/>
    <n v="4.0999999999999996"/>
    <x v="1"/>
    <n v="19.100000000000001"/>
    <x v="2"/>
    <x v="1"/>
  </r>
  <r>
    <x v="1"/>
    <x v="1326"/>
    <x v="11"/>
    <x v="0"/>
    <x v="0"/>
    <x v="0"/>
    <x v="0"/>
    <x v="0"/>
    <x v="2535"/>
    <x v="2410"/>
    <n v="4.0999999999999996"/>
    <x v="1"/>
    <n v="19.850000000000001"/>
    <x v="2"/>
    <x v="1"/>
  </r>
  <r>
    <x v="1"/>
    <x v="667"/>
    <x v="2"/>
    <x v="0"/>
    <x v="0"/>
    <x v="0"/>
    <x v="0"/>
    <x v="0"/>
    <x v="2536"/>
    <x v="2411"/>
    <n v="4.0999999999999996"/>
    <x v="0"/>
    <n v="13.15"/>
    <x v="2"/>
    <x v="1"/>
  </r>
  <r>
    <x v="1"/>
    <x v="897"/>
    <x v="2"/>
    <x v="0"/>
    <x v="0"/>
    <x v="0"/>
    <x v="0"/>
    <x v="0"/>
    <x v="2537"/>
    <x v="2412"/>
    <n v="4.0999999999999996"/>
    <x v="0"/>
    <n v="14.3"/>
    <x v="1"/>
    <x v="1"/>
  </r>
  <r>
    <x v="1"/>
    <x v="296"/>
    <x v="2"/>
    <x v="0"/>
    <x v="0"/>
    <x v="0"/>
    <x v="0"/>
    <x v="0"/>
    <x v="2538"/>
    <x v="2413"/>
    <n v="4.0999999999999996"/>
    <x v="0"/>
    <n v="15.25"/>
    <x v="2"/>
    <x v="1"/>
  </r>
  <r>
    <x v="1"/>
    <x v="358"/>
    <x v="2"/>
    <x v="0"/>
    <x v="0"/>
    <x v="0"/>
    <x v="0"/>
    <x v="0"/>
    <x v="2539"/>
    <x v="2414"/>
    <n v="4.0999999999999996"/>
    <x v="1"/>
    <n v="17.100000000000001"/>
    <x v="2"/>
    <x v="1"/>
  </r>
  <r>
    <x v="1"/>
    <x v="1161"/>
    <x v="2"/>
    <x v="0"/>
    <x v="0"/>
    <x v="0"/>
    <x v="0"/>
    <x v="0"/>
    <x v="2540"/>
    <x v="2406"/>
    <n v="4.0999999999999996"/>
    <x v="1"/>
    <n v="17.600000000000001"/>
    <x v="2"/>
    <x v="1"/>
  </r>
  <r>
    <x v="1"/>
    <x v="182"/>
    <x v="0"/>
    <x v="0"/>
    <x v="0"/>
    <x v="0"/>
    <x v="0"/>
    <x v="0"/>
    <x v="2541"/>
    <x v="2415"/>
    <n v="4.0999999999999996"/>
    <x v="2"/>
    <n v="7.72"/>
    <x v="2"/>
    <x v="1"/>
  </r>
  <r>
    <x v="1"/>
    <x v="1097"/>
    <x v="1"/>
    <x v="0"/>
    <x v="0"/>
    <x v="0"/>
    <x v="0"/>
    <x v="0"/>
    <x v="2542"/>
    <x v="2416"/>
    <n v="4.0999999999999996"/>
    <x v="0"/>
    <n v="9"/>
    <x v="2"/>
    <x v="1"/>
  </r>
  <r>
    <x v="1"/>
    <x v="692"/>
    <x v="1"/>
    <x v="0"/>
    <x v="0"/>
    <x v="0"/>
    <x v="0"/>
    <x v="0"/>
    <x v="2543"/>
    <x v="2417"/>
    <n v="4.0999999999999996"/>
    <x v="1"/>
    <n v="19.350000000000001"/>
    <x v="2"/>
    <x v="1"/>
  </r>
  <r>
    <x v="1"/>
    <x v="302"/>
    <x v="5"/>
    <x v="0"/>
    <x v="0"/>
    <x v="0"/>
    <x v="0"/>
    <x v="0"/>
    <x v="20"/>
    <x v="2418"/>
    <n v="4.0999999999999996"/>
    <x v="2"/>
    <n v="8.51"/>
    <x v="1"/>
    <x v="1"/>
  </r>
  <r>
    <x v="1"/>
    <x v="1327"/>
    <x v="5"/>
    <x v="0"/>
    <x v="0"/>
    <x v="0"/>
    <x v="0"/>
    <x v="0"/>
    <x v="2544"/>
    <x v="1833"/>
    <n v="4.0999999999999996"/>
    <x v="0"/>
    <n v="9.3000000000000007"/>
    <x v="2"/>
    <x v="1"/>
  </r>
  <r>
    <x v="1"/>
    <x v="1328"/>
    <x v="5"/>
    <x v="0"/>
    <x v="0"/>
    <x v="0"/>
    <x v="0"/>
    <x v="0"/>
    <x v="2545"/>
    <x v="2419"/>
    <n v="4.0999999999999996"/>
    <x v="0"/>
    <n v="15.1"/>
    <x v="2"/>
    <x v="1"/>
  </r>
  <r>
    <x v="1"/>
    <x v="1329"/>
    <x v="10"/>
    <x v="0"/>
    <x v="0"/>
    <x v="0"/>
    <x v="0"/>
    <x v="0"/>
    <x v="2546"/>
    <x v="1952"/>
    <n v="4.0999999999999996"/>
    <x v="0"/>
    <n v="10.65"/>
    <x v="2"/>
    <x v="1"/>
  </r>
  <r>
    <x v="1"/>
    <x v="931"/>
    <x v="6"/>
    <x v="0"/>
    <x v="0"/>
    <x v="0"/>
    <x v="0"/>
    <x v="0"/>
    <x v="2547"/>
    <x v="2420"/>
    <n v="4.0999999999999996"/>
    <x v="2"/>
    <n v="6.6749999999999998"/>
    <x v="2"/>
    <x v="1"/>
  </r>
  <r>
    <x v="1"/>
    <x v="255"/>
    <x v="6"/>
    <x v="0"/>
    <x v="0"/>
    <x v="0"/>
    <x v="0"/>
    <x v="0"/>
    <x v="2548"/>
    <x v="2421"/>
    <n v="4.0999999999999996"/>
    <x v="0"/>
    <n v="9.1950000000000003"/>
    <x v="0"/>
    <x v="1"/>
  </r>
  <r>
    <x v="1"/>
    <x v="340"/>
    <x v="6"/>
    <x v="0"/>
    <x v="0"/>
    <x v="0"/>
    <x v="0"/>
    <x v="0"/>
    <x v="2549"/>
    <x v="2422"/>
    <n v="4.0999999999999996"/>
    <x v="0"/>
    <n v="14.1"/>
    <x v="2"/>
    <x v="1"/>
  </r>
  <r>
    <x v="1"/>
    <x v="1009"/>
    <x v="4"/>
    <x v="0"/>
    <x v="0"/>
    <x v="0"/>
    <x v="0"/>
    <x v="0"/>
    <x v="2550"/>
    <x v="2423"/>
    <n v="4.0999999999999996"/>
    <x v="0"/>
    <n v="9.5"/>
    <x v="2"/>
    <x v="1"/>
  </r>
  <r>
    <x v="1"/>
    <x v="996"/>
    <x v="4"/>
    <x v="0"/>
    <x v="0"/>
    <x v="0"/>
    <x v="0"/>
    <x v="0"/>
    <x v="2551"/>
    <x v="2424"/>
    <n v="4.0999999999999996"/>
    <x v="0"/>
    <n v="16.100000000000001"/>
    <x v="1"/>
    <x v="1"/>
  </r>
  <r>
    <x v="0"/>
    <x v="371"/>
    <x v="13"/>
    <x v="0"/>
    <x v="0"/>
    <x v="0"/>
    <x v="0"/>
    <x v="0"/>
    <x v="2552"/>
    <x v="2425"/>
    <n v="4.0999999999999996"/>
    <x v="2"/>
    <n v="6.6349999999999998"/>
    <x v="1"/>
    <x v="1"/>
  </r>
  <r>
    <x v="0"/>
    <x v="287"/>
    <x v="13"/>
    <x v="0"/>
    <x v="0"/>
    <x v="0"/>
    <x v="0"/>
    <x v="0"/>
    <x v="2553"/>
    <x v="1629"/>
    <n v="4.0999999999999996"/>
    <x v="0"/>
    <n v="14.5"/>
    <x v="0"/>
    <x v="1"/>
  </r>
  <r>
    <x v="0"/>
    <x v="1330"/>
    <x v="8"/>
    <x v="0"/>
    <x v="0"/>
    <x v="0"/>
    <x v="0"/>
    <x v="0"/>
    <x v="2554"/>
    <x v="2426"/>
    <n v="4.0999999999999996"/>
    <x v="2"/>
    <n v="5.26"/>
    <x v="1"/>
    <x v="1"/>
  </r>
  <r>
    <x v="0"/>
    <x v="934"/>
    <x v="8"/>
    <x v="0"/>
    <x v="0"/>
    <x v="0"/>
    <x v="0"/>
    <x v="0"/>
    <x v="20"/>
    <x v="2427"/>
    <n v="4.0999999999999996"/>
    <x v="0"/>
    <n v="9.6"/>
    <x v="1"/>
    <x v="1"/>
  </r>
  <r>
    <x v="0"/>
    <x v="201"/>
    <x v="3"/>
    <x v="0"/>
    <x v="0"/>
    <x v="0"/>
    <x v="0"/>
    <x v="0"/>
    <x v="2555"/>
    <x v="2428"/>
    <n v="4.0999999999999996"/>
    <x v="2"/>
    <n v="8.42"/>
    <x v="2"/>
    <x v="1"/>
  </r>
  <r>
    <x v="0"/>
    <x v="1090"/>
    <x v="11"/>
    <x v="0"/>
    <x v="0"/>
    <x v="0"/>
    <x v="0"/>
    <x v="0"/>
    <x v="2556"/>
    <x v="422"/>
    <n v="4.0999999999999996"/>
    <x v="0"/>
    <n v="12.6"/>
    <x v="2"/>
    <x v="1"/>
  </r>
  <r>
    <x v="0"/>
    <x v="1311"/>
    <x v="11"/>
    <x v="0"/>
    <x v="0"/>
    <x v="0"/>
    <x v="0"/>
    <x v="0"/>
    <x v="2557"/>
    <x v="2429"/>
    <n v="4.0999999999999996"/>
    <x v="0"/>
    <n v="16.100000000000001"/>
    <x v="2"/>
    <x v="1"/>
  </r>
  <r>
    <x v="0"/>
    <x v="872"/>
    <x v="2"/>
    <x v="0"/>
    <x v="0"/>
    <x v="0"/>
    <x v="0"/>
    <x v="0"/>
    <x v="2558"/>
    <x v="2430"/>
    <n v="4.0999999999999996"/>
    <x v="0"/>
    <n v="14"/>
    <x v="2"/>
    <x v="1"/>
  </r>
  <r>
    <x v="0"/>
    <x v="1285"/>
    <x v="0"/>
    <x v="0"/>
    <x v="0"/>
    <x v="0"/>
    <x v="0"/>
    <x v="0"/>
    <x v="2559"/>
    <x v="2431"/>
    <n v="4.0999999999999996"/>
    <x v="2"/>
    <n v="5.7850000000000001"/>
    <x v="2"/>
    <x v="1"/>
  </r>
  <r>
    <x v="0"/>
    <x v="1108"/>
    <x v="0"/>
    <x v="0"/>
    <x v="0"/>
    <x v="0"/>
    <x v="0"/>
    <x v="0"/>
    <x v="2560"/>
    <x v="1684"/>
    <n v="4.0999999999999996"/>
    <x v="2"/>
    <n v="7.55"/>
    <x v="2"/>
    <x v="1"/>
  </r>
  <r>
    <x v="0"/>
    <x v="977"/>
    <x v="0"/>
    <x v="0"/>
    <x v="0"/>
    <x v="0"/>
    <x v="0"/>
    <x v="0"/>
    <x v="2561"/>
    <x v="729"/>
    <n v="4.0999999999999996"/>
    <x v="0"/>
    <n v="13.15"/>
    <x v="0"/>
    <x v="1"/>
  </r>
  <r>
    <x v="0"/>
    <x v="1207"/>
    <x v="0"/>
    <x v="0"/>
    <x v="0"/>
    <x v="0"/>
    <x v="0"/>
    <x v="0"/>
    <x v="2562"/>
    <x v="2432"/>
    <n v="4.0999999999999996"/>
    <x v="0"/>
    <n v="15.1"/>
    <x v="0"/>
    <x v="1"/>
  </r>
  <r>
    <x v="0"/>
    <x v="109"/>
    <x v="7"/>
    <x v="0"/>
    <x v="0"/>
    <x v="0"/>
    <x v="0"/>
    <x v="0"/>
    <x v="2563"/>
    <x v="946"/>
    <n v="4.0999999999999996"/>
    <x v="2"/>
    <n v="5.19"/>
    <x v="2"/>
    <x v="1"/>
  </r>
  <r>
    <x v="0"/>
    <x v="1331"/>
    <x v="7"/>
    <x v="0"/>
    <x v="0"/>
    <x v="0"/>
    <x v="0"/>
    <x v="0"/>
    <x v="2564"/>
    <x v="2433"/>
    <n v="4.0999999999999996"/>
    <x v="2"/>
    <n v="5.86"/>
    <x v="0"/>
    <x v="1"/>
  </r>
  <r>
    <x v="0"/>
    <x v="736"/>
    <x v="7"/>
    <x v="0"/>
    <x v="0"/>
    <x v="0"/>
    <x v="0"/>
    <x v="0"/>
    <x v="2565"/>
    <x v="2434"/>
    <n v="4.0999999999999996"/>
    <x v="1"/>
    <n v="20.350000000000001"/>
    <x v="0"/>
    <x v="1"/>
  </r>
  <r>
    <x v="0"/>
    <x v="1288"/>
    <x v="6"/>
    <x v="0"/>
    <x v="0"/>
    <x v="0"/>
    <x v="0"/>
    <x v="0"/>
    <x v="20"/>
    <x v="2435"/>
    <n v="4.0999999999999996"/>
    <x v="2"/>
    <n v="6.89"/>
    <x v="1"/>
    <x v="1"/>
  </r>
  <r>
    <x v="0"/>
    <x v="664"/>
    <x v="6"/>
    <x v="0"/>
    <x v="0"/>
    <x v="0"/>
    <x v="0"/>
    <x v="0"/>
    <x v="2566"/>
    <x v="2436"/>
    <n v="4.0999999999999996"/>
    <x v="2"/>
    <n v="7.21"/>
    <x v="0"/>
    <x v="1"/>
  </r>
  <r>
    <x v="0"/>
    <x v="1209"/>
    <x v="6"/>
    <x v="0"/>
    <x v="0"/>
    <x v="0"/>
    <x v="0"/>
    <x v="0"/>
    <x v="2567"/>
    <x v="2437"/>
    <n v="4.0999999999999996"/>
    <x v="1"/>
    <n v="19.850000000000001"/>
    <x v="1"/>
    <x v="1"/>
  </r>
  <r>
    <x v="0"/>
    <x v="911"/>
    <x v="4"/>
    <x v="0"/>
    <x v="0"/>
    <x v="0"/>
    <x v="0"/>
    <x v="0"/>
    <x v="2568"/>
    <x v="2438"/>
    <n v="4.0999999999999996"/>
    <x v="1"/>
    <n v="19.5"/>
    <x v="2"/>
    <x v="1"/>
  </r>
  <r>
    <x v="0"/>
    <x v="110"/>
    <x v="15"/>
    <x v="0"/>
    <x v="0"/>
    <x v="0"/>
    <x v="0"/>
    <x v="0"/>
    <x v="20"/>
    <x v="2439"/>
    <n v="4.0999999999999996"/>
    <x v="1"/>
    <n v="21.2"/>
    <x v="1"/>
    <x v="1"/>
  </r>
  <r>
    <x v="1"/>
    <x v="713"/>
    <x v="8"/>
    <x v="7"/>
    <x v="9"/>
    <x v="0"/>
    <x v="1"/>
    <x v="2"/>
    <x v="2569"/>
    <x v="2440"/>
    <n v="4.0999999999999996"/>
    <x v="2"/>
    <n v="6.55"/>
    <x v="2"/>
    <x v="1"/>
  </r>
  <r>
    <x v="1"/>
    <x v="1332"/>
    <x v="3"/>
    <x v="7"/>
    <x v="9"/>
    <x v="0"/>
    <x v="1"/>
    <x v="2"/>
    <x v="2570"/>
    <x v="2441"/>
    <n v="4.0999999999999996"/>
    <x v="0"/>
    <n v="14.5"/>
    <x v="0"/>
    <x v="1"/>
  </r>
  <r>
    <x v="1"/>
    <x v="1265"/>
    <x v="2"/>
    <x v="7"/>
    <x v="9"/>
    <x v="0"/>
    <x v="1"/>
    <x v="2"/>
    <x v="2571"/>
    <x v="604"/>
    <n v="4.0999999999999996"/>
    <x v="0"/>
    <n v="9.2999999999999989"/>
    <x v="0"/>
    <x v="1"/>
  </r>
  <r>
    <x v="1"/>
    <x v="920"/>
    <x v="2"/>
    <x v="7"/>
    <x v="9"/>
    <x v="0"/>
    <x v="1"/>
    <x v="2"/>
    <x v="2572"/>
    <x v="405"/>
    <n v="4.0999999999999996"/>
    <x v="2"/>
    <n v="5.7649999999999997"/>
    <x v="0"/>
    <x v="1"/>
  </r>
  <r>
    <x v="1"/>
    <x v="88"/>
    <x v="1"/>
    <x v="7"/>
    <x v="9"/>
    <x v="0"/>
    <x v="1"/>
    <x v="2"/>
    <x v="2573"/>
    <x v="2442"/>
    <n v="4.0999999999999996"/>
    <x v="0"/>
    <n v="11.395"/>
    <x v="1"/>
    <x v="1"/>
  </r>
  <r>
    <x v="1"/>
    <x v="247"/>
    <x v="1"/>
    <x v="7"/>
    <x v="9"/>
    <x v="0"/>
    <x v="1"/>
    <x v="2"/>
    <x v="2574"/>
    <x v="2443"/>
    <n v="4.0999999999999996"/>
    <x v="0"/>
    <n v="12.35"/>
    <x v="2"/>
    <x v="1"/>
  </r>
  <r>
    <x v="1"/>
    <x v="1097"/>
    <x v="1"/>
    <x v="7"/>
    <x v="9"/>
    <x v="0"/>
    <x v="1"/>
    <x v="2"/>
    <x v="2575"/>
    <x v="2444"/>
    <n v="4.0999999999999996"/>
    <x v="0"/>
    <n v="9"/>
    <x v="0"/>
    <x v="1"/>
  </r>
  <r>
    <x v="1"/>
    <x v="1333"/>
    <x v="1"/>
    <x v="7"/>
    <x v="9"/>
    <x v="0"/>
    <x v="1"/>
    <x v="2"/>
    <x v="2576"/>
    <x v="2445"/>
    <n v="4.0999999999999996"/>
    <x v="2"/>
    <n v="8.4849999999999994"/>
    <x v="0"/>
    <x v="1"/>
  </r>
  <r>
    <x v="1"/>
    <x v="1334"/>
    <x v="5"/>
    <x v="7"/>
    <x v="9"/>
    <x v="0"/>
    <x v="1"/>
    <x v="2"/>
    <x v="2577"/>
    <x v="2446"/>
    <n v="4.0999999999999996"/>
    <x v="0"/>
    <n v="13.15"/>
    <x v="0"/>
    <x v="1"/>
  </r>
  <r>
    <x v="1"/>
    <x v="1278"/>
    <x v="5"/>
    <x v="7"/>
    <x v="9"/>
    <x v="0"/>
    <x v="1"/>
    <x v="2"/>
    <x v="2578"/>
    <x v="2447"/>
    <n v="4.0999999999999996"/>
    <x v="1"/>
    <n v="17.7"/>
    <x v="2"/>
    <x v="1"/>
  </r>
  <r>
    <x v="1"/>
    <x v="1335"/>
    <x v="5"/>
    <x v="7"/>
    <x v="9"/>
    <x v="0"/>
    <x v="1"/>
    <x v="2"/>
    <x v="2579"/>
    <x v="2448"/>
    <n v="4.0999999999999996"/>
    <x v="1"/>
    <n v="20.350000000000001"/>
    <x v="2"/>
    <x v="1"/>
  </r>
  <r>
    <x v="1"/>
    <x v="1336"/>
    <x v="5"/>
    <x v="7"/>
    <x v="9"/>
    <x v="0"/>
    <x v="1"/>
    <x v="2"/>
    <x v="2580"/>
    <x v="2449"/>
    <n v="4.0999999999999996"/>
    <x v="1"/>
    <n v="18.2"/>
    <x v="0"/>
    <x v="1"/>
  </r>
  <r>
    <x v="1"/>
    <x v="802"/>
    <x v="14"/>
    <x v="7"/>
    <x v="9"/>
    <x v="0"/>
    <x v="1"/>
    <x v="2"/>
    <x v="2581"/>
    <x v="1034"/>
    <n v="4.0999999999999996"/>
    <x v="0"/>
    <n v="11.65"/>
    <x v="2"/>
    <x v="1"/>
  </r>
  <r>
    <x v="1"/>
    <x v="1270"/>
    <x v="6"/>
    <x v="7"/>
    <x v="9"/>
    <x v="0"/>
    <x v="1"/>
    <x v="2"/>
    <x v="2582"/>
    <x v="2450"/>
    <n v="4.0999999999999996"/>
    <x v="0"/>
    <n v="15"/>
    <x v="0"/>
    <x v="1"/>
  </r>
  <r>
    <x v="1"/>
    <x v="367"/>
    <x v="6"/>
    <x v="7"/>
    <x v="9"/>
    <x v="0"/>
    <x v="1"/>
    <x v="2"/>
    <x v="2583"/>
    <x v="2451"/>
    <n v="4.0999999999999996"/>
    <x v="2"/>
    <n v="6.0350000000000001"/>
    <x v="0"/>
    <x v="1"/>
  </r>
  <r>
    <x v="1"/>
    <x v="1337"/>
    <x v="6"/>
    <x v="7"/>
    <x v="9"/>
    <x v="0"/>
    <x v="1"/>
    <x v="2"/>
    <x v="2584"/>
    <x v="145"/>
    <n v="4.0999999999999996"/>
    <x v="2"/>
    <n v="8.6300000000000008"/>
    <x v="2"/>
    <x v="1"/>
  </r>
  <r>
    <x v="1"/>
    <x v="1338"/>
    <x v="6"/>
    <x v="7"/>
    <x v="9"/>
    <x v="0"/>
    <x v="1"/>
    <x v="2"/>
    <x v="2585"/>
    <x v="2452"/>
    <n v="4.0999999999999996"/>
    <x v="2"/>
    <n v="7.2750000000000004"/>
    <x v="2"/>
    <x v="1"/>
  </r>
  <r>
    <x v="1"/>
    <x v="544"/>
    <x v="6"/>
    <x v="7"/>
    <x v="9"/>
    <x v="0"/>
    <x v="1"/>
    <x v="2"/>
    <x v="2586"/>
    <x v="2453"/>
    <n v="4.0999999999999996"/>
    <x v="1"/>
    <n v="16.849999999999998"/>
    <x v="0"/>
    <x v="1"/>
  </r>
  <r>
    <x v="1"/>
    <x v="73"/>
    <x v="6"/>
    <x v="7"/>
    <x v="9"/>
    <x v="0"/>
    <x v="1"/>
    <x v="2"/>
    <x v="2587"/>
    <x v="1484"/>
    <n v="4.0999999999999996"/>
    <x v="0"/>
    <n v="12.099999999999998"/>
    <x v="2"/>
    <x v="1"/>
  </r>
  <r>
    <x v="1"/>
    <x v="1215"/>
    <x v="6"/>
    <x v="7"/>
    <x v="9"/>
    <x v="0"/>
    <x v="1"/>
    <x v="2"/>
    <x v="2588"/>
    <x v="2454"/>
    <n v="4.0999999999999996"/>
    <x v="1"/>
    <n v="17.850000000000001"/>
    <x v="2"/>
    <x v="1"/>
  </r>
  <r>
    <x v="0"/>
    <x v="1088"/>
    <x v="13"/>
    <x v="7"/>
    <x v="9"/>
    <x v="0"/>
    <x v="1"/>
    <x v="2"/>
    <x v="2589"/>
    <x v="2455"/>
    <n v="4.0999999999999996"/>
    <x v="2"/>
    <n v="8.3000000000000007"/>
    <x v="2"/>
    <x v="1"/>
  </r>
  <r>
    <x v="0"/>
    <x v="1282"/>
    <x v="13"/>
    <x v="7"/>
    <x v="9"/>
    <x v="0"/>
    <x v="1"/>
    <x v="2"/>
    <x v="2590"/>
    <x v="2456"/>
    <n v="4.0999999999999996"/>
    <x v="0"/>
    <n v="12.6"/>
    <x v="2"/>
    <x v="1"/>
  </r>
  <r>
    <x v="0"/>
    <x v="1125"/>
    <x v="8"/>
    <x v="7"/>
    <x v="9"/>
    <x v="0"/>
    <x v="1"/>
    <x v="2"/>
    <x v="2591"/>
    <x v="2457"/>
    <n v="4.0999999999999996"/>
    <x v="2"/>
    <n v="6.55"/>
    <x v="2"/>
    <x v="1"/>
  </r>
  <r>
    <x v="0"/>
    <x v="200"/>
    <x v="3"/>
    <x v="7"/>
    <x v="9"/>
    <x v="0"/>
    <x v="1"/>
    <x v="2"/>
    <x v="2592"/>
    <x v="2458"/>
    <n v="4.0999999999999996"/>
    <x v="2"/>
    <n v="5.46"/>
    <x v="2"/>
    <x v="1"/>
  </r>
  <r>
    <x v="0"/>
    <x v="737"/>
    <x v="3"/>
    <x v="7"/>
    <x v="9"/>
    <x v="0"/>
    <x v="1"/>
    <x v="2"/>
    <x v="2593"/>
    <x v="2433"/>
    <n v="4.0999999999999996"/>
    <x v="1"/>
    <n v="19.2"/>
    <x v="0"/>
    <x v="1"/>
  </r>
  <r>
    <x v="0"/>
    <x v="204"/>
    <x v="11"/>
    <x v="7"/>
    <x v="9"/>
    <x v="0"/>
    <x v="1"/>
    <x v="2"/>
    <x v="2594"/>
    <x v="37"/>
    <n v="4.0999999999999996"/>
    <x v="0"/>
    <n v="11.35"/>
    <x v="0"/>
    <x v="1"/>
  </r>
  <r>
    <x v="0"/>
    <x v="961"/>
    <x v="0"/>
    <x v="7"/>
    <x v="9"/>
    <x v="0"/>
    <x v="1"/>
    <x v="2"/>
    <x v="2595"/>
    <x v="2459"/>
    <n v="4.0999999999999996"/>
    <x v="0"/>
    <n v="14.5"/>
    <x v="0"/>
    <x v="1"/>
  </r>
  <r>
    <x v="0"/>
    <x v="41"/>
    <x v="0"/>
    <x v="7"/>
    <x v="9"/>
    <x v="0"/>
    <x v="1"/>
    <x v="2"/>
    <x v="2596"/>
    <x v="2460"/>
    <n v="4.0999999999999996"/>
    <x v="0"/>
    <n v="15.7"/>
    <x v="2"/>
    <x v="1"/>
  </r>
  <r>
    <x v="0"/>
    <x v="913"/>
    <x v="0"/>
    <x v="7"/>
    <x v="9"/>
    <x v="0"/>
    <x v="1"/>
    <x v="2"/>
    <x v="2597"/>
    <x v="2461"/>
    <n v="4.0999999999999996"/>
    <x v="0"/>
    <n v="12.15"/>
    <x v="0"/>
    <x v="1"/>
  </r>
  <r>
    <x v="0"/>
    <x v="0"/>
    <x v="0"/>
    <x v="7"/>
    <x v="9"/>
    <x v="0"/>
    <x v="1"/>
    <x v="2"/>
    <x v="2598"/>
    <x v="2462"/>
    <n v="4.0999999999999996"/>
    <x v="0"/>
    <n v="15.099999999999998"/>
    <x v="0"/>
    <x v="1"/>
  </r>
  <r>
    <x v="0"/>
    <x v="83"/>
    <x v="7"/>
    <x v="7"/>
    <x v="9"/>
    <x v="0"/>
    <x v="1"/>
    <x v="2"/>
    <x v="2599"/>
    <x v="102"/>
    <n v="4.0999999999999996"/>
    <x v="0"/>
    <n v="10.195"/>
    <x v="1"/>
    <x v="1"/>
  </r>
  <r>
    <x v="0"/>
    <x v="1339"/>
    <x v="6"/>
    <x v="7"/>
    <x v="9"/>
    <x v="0"/>
    <x v="1"/>
    <x v="2"/>
    <x v="20"/>
    <x v="2463"/>
    <n v="4.0999999999999996"/>
    <x v="0"/>
    <n v="13.65"/>
    <x v="1"/>
    <x v="1"/>
  </r>
  <r>
    <x v="0"/>
    <x v="873"/>
    <x v="2"/>
    <x v="7"/>
    <x v="9"/>
    <x v="0"/>
    <x v="1"/>
    <x v="2"/>
    <x v="2600"/>
    <x v="2464"/>
    <n v="4.0999999999999996"/>
    <x v="1"/>
    <n v="18.350000000000001"/>
    <x v="0"/>
    <x v="1"/>
  </r>
  <r>
    <x v="1"/>
    <x v="879"/>
    <x v="11"/>
    <x v="2"/>
    <x v="2"/>
    <x v="0"/>
    <x v="1"/>
    <x v="0"/>
    <x v="2601"/>
    <x v="2465"/>
    <n v="4.0999999999999996"/>
    <x v="0"/>
    <n v="16"/>
    <x v="2"/>
    <x v="1"/>
  </r>
  <r>
    <x v="1"/>
    <x v="645"/>
    <x v="5"/>
    <x v="2"/>
    <x v="2"/>
    <x v="0"/>
    <x v="1"/>
    <x v="0"/>
    <x v="2602"/>
    <x v="2466"/>
    <n v="4.0999999999999996"/>
    <x v="1"/>
    <n v="19.5"/>
    <x v="1"/>
    <x v="1"/>
  </r>
  <r>
    <x v="1"/>
    <x v="1340"/>
    <x v="13"/>
    <x v="2"/>
    <x v="2"/>
    <x v="0"/>
    <x v="1"/>
    <x v="0"/>
    <x v="2603"/>
    <x v="2467"/>
    <n v="4.0999999999999996"/>
    <x v="0"/>
    <n v="14"/>
    <x v="1"/>
    <x v="1"/>
  </r>
  <r>
    <x v="1"/>
    <x v="150"/>
    <x v="13"/>
    <x v="2"/>
    <x v="2"/>
    <x v="0"/>
    <x v="1"/>
    <x v="0"/>
    <x v="2604"/>
    <x v="2468"/>
    <n v="4.0999999999999996"/>
    <x v="0"/>
    <n v="14.1"/>
    <x v="0"/>
    <x v="1"/>
  </r>
  <r>
    <x v="1"/>
    <x v="1079"/>
    <x v="13"/>
    <x v="2"/>
    <x v="2"/>
    <x v="0"/>
    <x v="1"/>
    <x v="0"/>
    <x v="2605"/>
    <x v="1209"/>
    <n v="4.0999999999999996"/>
    <x v="1"/>
    <n v="20"/>
    <x v="2"/>
    <x v="1"/>
  </r>
  <r>
    <x v="1"/>
    <x v="237"/>
    <x v="13"/>
    <x v="2"/>
    <x v="2"/>
    <x v="0"/>
    <x v="1"/>
    <x v="0"/>
    <x v="2606"/>
    <x v="2469"/>
    <n v="4.0999999999999996"/>
    <x v="1"/>
    <n v="20.350000000000001"/>
    <x v="2"/>
    <x v="1"/>
  </r>
  <r>
    <x v="1"/>
    <x v="921"/>
    <x v="12"/>
    <x v="2"/>
    <x v="2"/>
    <x v="0"/>
    <x v="1"/>
    <x v="0"/>
    <x v="2607"/>
    <x v="2470"/>
    <n v="4.0999999999999996"/>
    <x v="1"/>
    <n v="20.75"/>
    <x v="2"/>
    <x v="1"/>
  </r>
  <r>
    <x v="1"/>
    <x v="1184"/>
    <x v="3"/>
    <x v="2"/>
    <x v="2"/>
    <x v="0"/>
    <x v="1"/>
    <x v="0"/>
    <x v="2608"/>
    <x v="2471"/>
    <n v="4.0999999999999996"/>
    <x v="2"/>
    <n v="5.1749999999999998"/>
    <x v="2"/>
    <x v="1"/>
  </r>
  <r>
    <x v="1"/>
    <x v="1171"/>
    <x v="11"/>
    <x v="2"/>
    <x v="2"/>
    <x v="0"/>
    <x v="1"/>
    <x v="0"/>
    <x v="2609"/>
    <x v="1114"/>
    <n v="4.0999999999999996"/>
    <x v="2"/>
    <n v="8.2100000000000009"/>
    <x v="2"/>
    <x v="1"/>
  </r>
  <r>
    <x v="1"/>
    <x v="1341"/>
    <x v="11"/>
    <x v="2"/>
    <x v="2"/>
    <x v="0"/>
    <x v="1"/>
    <x v="0"/>
    <x v="2610"/>
    <x v="2472"/>
    <n v="4.0999999999999996"/>
    <x v="0"/>
    <n v="13.1"/>
    <x v="2"/>
    <x v="1"/>
  </r>
  <r>
    <x v="1"/>
    <x v="539"/>
    <x v="11"/>
    <x v="2"/>
    <x v="2"/>
    <x v="0"/>
    <x v="1"/>
    <x v="0"/>
    <x v="2611"/>
    <x v="2473"/>
    <n v="4.0999999999999996"/>
    <x v="0"/>
    <n v="14.5"/>
    <x v="2"/>
    <x v="1"/>
  </r>
  <r>
    <x v="1"/>
    <x v="1342"/>
    <x v="11"/>
    <x v="2"/>
    <x v="2"/>
    <x v="0"/>
    <x v="1"/>
    <x v="0"/>
    <x v="2612"/>
    <x v="2474"/>
    <n v="4.0999999999999996"/>
    <x v="1"/>
    <n v="18.350000000000001"/>
    <x v="2"/>
    <x v="1"/>
  </r>
  <r>
    <x v="1"/>
    <x v="805"/>
    <x v="11"/>
    <x v="2"/>
    <x v="2"/>
    <x v="0"/>
    <x v="1"/>
    <x v="0"/>
    <x v="20"/>
    <x v="1794"/>
    <n v="4.0999999999999996"/>
    <x v="1"/>
    <n v="20.7"/>
    <x v="1"/>
    <x v="1"/>
  </r>
  <r>
    <x v="1"/>
    <x v="180"/>
    <x v="2"/>
    <x v="2"/>
    <x v="2"/>
    <x v="0"/>
    <x v="1"/>
    <x v="0"/>
    <x v="2613"/>
    <x v="2475"/>
    <n v="4.0999999999999996"/>
    <x v="0"/>
    <n v="12.3"/>
    <x v="1"/>
    <x v="1"/>
  </r>
  <r>
    <x v="1"/>
    <x v="47"/>
    <x v="2"/>
    <x v="2"/>
    <x v="2"/>
    <x v="0"/>
    <x v="1"/>
    <x v="0"/>
    <x v="2614"/>
    <x v="2476"/>
    <n v="4.0999999999999996"/>
    <x v="1"/>
    <n v="17.5"/>
    <x v="1"/>
    <x v="1"/>
  </r>
  <r>
    <x v="1"/>
    <x v="181"/>
    <x v="2"/>
    <x v="2"/>
    <x v="2"/>
    <x v="0"/>
    <x v="1"/>
    <x v="0"/>
    <x v="2615"/>
    <x v="2477"/>
    <n v="4.0999999999999996"/>
    <x v="1"/>
    <n v="18.600000000000001"/>
    <x v="2"/>
    <x v="1"/>
  </r>
  <r>
    <x v="1"/>
    <x v="861"/>
    <x v="0"/>
    <x v="2"/>
    <x v="2"/>
    <x v="0"/>
    <x v="1"/>
    <x v="0"/>
    <x v="2616"/>
    <x v="2478"/>
    <n v="4.0999999999999996"/>
    <x v="1"/>
    <n v="19.75"/>
    <x v="1"/>
    <x v="1"/>
  </r>
  <r>
    <x v="1"/>
    <x v="1018"/>
    <x v="9"/>
    <x v="2"/>
    <x v="2"/>
    <x v="0"/>
    <x v="1"/>
    <x v="0"/>
    <x v="2617"/>
    <x v="2479"/>
    <n v="4.0999999999999996"/>
    <x v="0"/>
    <n v="9.3000000000000007"/>
    <x v="2"/>
    <x v="1"/>
  </r>
  <r>
    <x v="1"/>
    <x v="229"/>
    <x v="1"/>
    <x v="2"/>
    <x v="2"/>
    <x v="0"/>
    <x v="1"/>
    <x v="0"/>
    <x v="2618"/>
    <x v="2480"/>
    <n v="4.0999999999999996"/>
    <x v="0"/>
    <n v="16.75"/>
    <x v="2"/>
    <x v="1"/>
  </r>
  <r>
    <x v="1"/>
    <x v="191"/>
    <x v="5"/>
    <x v="2"/>
    <x v="2"/>
    <x v="0"/>
    <x v="1"/>
    <x v="0"/>
    <x v="2619"/>
    <x v="1249"/>
    <n v="4.0999999999999996"/>
    <x v="2"/>
    <n v="6.36"/>
    <x v="1"/>
    <x v="1"/>
  </r>
  <r>
    <x v="1"/>
    <x v="947"/>
    <x v="5"/>
    <x v="2"/>
    <x v="2"/>
    <x v="0"/>
    <x v="1"/>
    <x v="0"/>
    <x v="2620"/>
    <x v="277"/>
    <n v="4.0999999999999996"/>
    <x v="2"/>
    <n v="8.43"/>
    <x v="0"/>
    <x v="1"/>
  </r>
  <r>
    <x v="1"/>
    <x v="1343"/>
    <x v="5"/>
    <x v="2"/>
    <x v="2"/>
    <x v="0"/>
    <x v="1"/>
    <x v="0"/>
    <x v="2621"/>
    <x v="2481"/>
    <n v="4.0999999999999996"/>
    <x v="0"/>
    <n v="9"/>
    <x v="2"/>
    <x v="1"/>
  </r>
  <r>
    <x v="1"/>
    <x v="1344"/>
    <x v="5"/>
    <x v="2"/>
    <x v="2"/>
    <x v="0"/>
    <x v="1"/>
    <x v="0"/>
    <x v="20"/>
    <x v="245"/>
    <n v="4.0999999999999996"/>
    <x v="0"/>
    <n v="9.1"/>
    <x v="1"/>
    <x v="1"/>
  </r>
  <r>
    <x v="1"/>
    <x v="1345"/>
    <x v="5"/>
    <x v="2"/>
    <x v="2"/>
    <x v="0"/>
    <x v="1"/>
    <x v="0"/>
    <x v="2622"/>
    <x v="2482"/>
    <n v="4.0999999999999996"/>
    <x v="0"/>
    <n v="9.1300000000000008"/>
    <x v="2"/>
    <x v="1"/>
  </r>
  <r>
    <x v="1"/>
    <x v="603"/>
    <x v="5"/>
    <x v="2"/>
    <x v="2"/>
    <x v="0"/>
    <x v="1"/>
    <x v="0"/>
    <x v="2623"/>
    <x v="2483"/>
    <n v="4.0999999999999996"/>
    <x v="0"/>
    <n v="13"/>
    <x v="2"/>
    <x v="1"/>
  </r>
  <r>
    <x v="1"/>
    <x v="252"/>
    <x v="5"/>
    <x v="2"/>
    <x v="2"/>
    <x v="0"/>
    <x v="1"/>
    <x v="0"/>
    <x v="2624"/>
    <x v="2484"/>
    <n v="4.0999999999999996"/>
    <x v="0"/>
    <n v="15.2"/>
    <x v="2"/>
    <x v="1"/>
  </r>
  <r>
    <x v="1"/>
    <x v="1346"/>
    <x v="5"/>
    <x v="2"/>
    <x v="2"/>
    <x v="0"/>
    <x v="1"/>
    <x v="0"/>
    <x v="2625"/>
    <x v="238"/>
    <n v="4.0999999999999996"/>
    <x v="0"/>
    <n v="15.85"/>
    <x v="1"/>
    <x v="1"/>
  </r>
  <r>
    <x v="1"/>
    <x v="919"/>
    <x v="5"/>
    <x v="2"/>
    <x v="2"/>
    <x v="0"/>
    <x v="1"/>
    <x v="0"/>
    <x v="2626"/>
    <x v="2485"/>
    <n v="4.0999999999999996"/>
    <x v="0"/>
    <n v="16.5"/>
    <x v="2"/>
    <x v="1"/>
  </r>
  <r>
    <x v="1"/>
    <x v="1347"/>
    <x v="5"/>
    <x v="2"/>
    <x v="2"/>
    <x v="0"/>
    <x v="1"/>
    <x v="0"/>
    <x v="20"/>
    <x v="1533"/>
    <n v="4.0999999999999996"/>
    <x v="1"/>
    <n v="19"/>
    <x v="1"/>
    <x v="1"/>
  </r>
  <r>
    <x v="1"/>
    <x v="1105"/>
    <x v="14"/>
    <x v="2"/>
    <x v="2"/>
    <x v="0"/>
    <x v="1"/>
    <x v="0"/>
    <x v="2627"/>
    <x v="2486"/>
    <n v="4.0999999999999996"/>
    <x v="1"/>
    <n v="19.850000000000001"/>
    <x v="2"/>
    <x v="1"/>
  </r>
  <r>
    <x v="1"/>
    <x v="950"/>
    <x v="6"/>
    <x v="2"/>
    <x v="2"/>
    <x v="0"/>
    <x v="1"/>
    <x v="0"/>
    <x v="2628"/>
    <x v="2487"/>
    <n v="4.0999999999999996"/>
    <x v="2"/>
    <n v="6.1950000000000003"/>
    <x v="2"/>
    <x v="1"/>
  </r>
  <r>
    <x v="1"/>
    <x v="43"/>
    <x v="6"/>
    <x v="2"/>
    <x v="2"/>
    <x v="0"/>
    <x v="1"/>
    <x v="0"/>
    <x v="2629"/>
    <x v="2488"/>
    <n v="4.0999999999999996"/>
    <x v="0"/>
    <n v="9.3000000000000007"/>
    <x v="0"/>
    <x v="1"/>
  </r>
  <r>
    <x v="1"/>
    <x v="427"/>
    <x v="6"/>
    <x v="2"/>
    <x v="2"/>
    <x v="0"/>
    <x v="1"/>
    <x v="0"/>
    <x v="2630"/>
    <x v="1422"/>
    <n v="4.0999999999999996"/>
    <x v="0"/>
    <n v="13.15"/>
    <x v="2"/>
    <x v="1"/>
  </r>
  <r>
    <x v="1"/>
    <x v="1039"/>
    <x v="6"/>
    <x v="2"/>
    <x v="2"/>
    <x v="0"/>
    <x v="1"/>
    <x v="0"/>
    <x v="2631"/>
    <x v="2489"/>
    <n v="4.0999999999999996"/>
    <x v="0"/>
    <n v="15.6"/>
    <x v="2"/>
    <x v="1"/>
  </r>
  <r>
    <x v="1"/>
    <x v="544"/>
    <x v="6"/>
    <x v="2"/>
    <x v="2"/>
    <x v="0"/>
    <x v="1"/>
    <x v="0"/>
    <x v="2632"/>
    <x v="2490"/>
    <n v="4.0999999999999996"/>
    <x v="1"/>
    <n v="16.850000000000001"/>
    <x v="0"/>
    <x v="1"/>
  </r>
  <r>
    <x v="1"/>
    <x v="198"/>
    <x v="6"/>
    <x v="2"/>
    <x v="2"/>
    <x v="0"/>
    <x v="1"/>
    <x v="0"/>
    <x v="2633"/>
    <x v="205"/>
    <n v="4.0999999999999996"/>
    <x v="1"/>
    <n v="18.2"/>
    <x v="1"/>
    <x v="1"/>
  </r>
  <r>
    <x v="1"/>
    <x v="1193"/>
    <x v="4"/>
    <x v="2"/>
    <x v="2"/>
    <x v="0"/>
    <x v="1"/>
    <x v="0"/>
    <x v="2634"/>
    <x v="2491"/>
    <n v="4.0999999999999996"/>
    <x v="0"/>
    <n v="14.15"/>
    <x v="2"/>
    <x v="1"/>
  </r>
  <r>
    <x v="1"/>
    <x v="1348"/>
    <x v="4"/>
    <x v="2"/>
    <x v="2"/>
    <x v="0"/>
    <x v="1"/>
    <x v="0"/>
    <x v="2635"/>
    <x v="2492"/>
    <n v="4.0999999999999996"/>
    <x v="0"/>
    <n v="16.2"/>
    <x v="2"/>
    <x v="1"/>
  </r>
  <r>
    <x v="0"/>
    <x v="1349"/>
    <x v="13"/>
    <x v="2"/>
    <x v="2"/>
    <x v="0"/>
    <x v="1"/>
    <x v="0"/>
    <x v="2636"/>
    <x v="2493"/>
    <n v="4.0999999999999996"/>
    <x v="0"/>
    <n v="14.3"/>
    <x v="2"/>
    <x v="1"/>
  </r>
  <r>
    <x v="0"/>
    <x v="1125"/>
    <x v="8"/>
    <x v="2"/>
    <x v="2"/>
    <x v="0"/>
    <x v="1"/>
    <x v="0"/>
    <x v="2637"/>
    <x v="2494"/>
    <n v="4.0999999999999996"/>
    <x v="2"/>
    <n v="6.55"/>
    <x v="2"/>
    <x v="1"/>
  </r>
  <r>
    <x v="0"/>
    <x v="547"/>
    <x v="12"/>
    <x v="2"/>
    <x v="2"/>
    <x v="0"/>
    <x v="1"/>
    <x v="0"/>
    <x v="2638"/>
    <x v="2495"/>
    <n v="4.0999999999999996"/>
    <x v="2"/>
    <n v="7.8949999999999996"/>
    <x v="2"/>
    <x v="1"/>
  </r>
  <r>
    <x v="0"/>
    <x v="219"/>
    <x v="3"/>
    <x v="2"/>
    <x v="2"/>
    <x v="0"/>
    <x v="1"/>
    <x v="0"/>
    <x v="2639"/>
    <x v="2496"/>
    <n v="4.0999999999999996"/>
    <x v="2"/>
    <n v="7.84"/>
    <x v="0"/>
    <x v="1"/>
  </r>
  <r>
    <x v="0"/>
    <x v="648"/>
    <x v="3"/>
    <x v="2"/>
    <x v="2"/>
    <x v="0"/>
    <x v="1"/>
    <x v="0"/>
    <x v="2640"/>
    <x v="2497"/>
    <n v="4.0999999999999996"/>
    <x v="0"/>
    <n v="16.5"/>
    <x v="2"/>
    <x v="1"/>
  </r>
  <r>
    <x v="0"/>
    <x v="653"/>
    <x v="11"/>
    <x v="2"/>
    <x v="2"/>
    <x v="0"/>
    <x v="1"/>
    <x v="0"/>
    <x v="2641"/>
    <x v="2498"/>
    <n v="4.0999999999999996"/>
    <x v="2"/>
    <n v="7.71"/>
    <x v="2"/>
    <x v="1"/>
  </r>
  <r>
    <x v="0"/>
    <x v="1350"/>
    <x v="11"/>
    <x v="2"/>
    <x v="2"/>
    <x v="0"/>
    <x v="1"/>
    <x v="0"/>
    <x v="2642"/>
    <x v="2499"/>
    <n v="4.0999999999999996"/>
    <x v="2"/>
    <n v="8.3000000000000007"/>
    <x v="2"/>
    <x v="1"/>
  </r>
  <r>
    <x v="0"/>
    <x v="1351"/>
    <x v="11"/>
    <x v="2"/>
    <x v="2"/>
    <x v="0"/>
    <x v="1"/>
    <x v="0"/>
    <x v="2643"/>
    <x v="2500"/>
    <n v="4.0999999999999996"/>
    <x v="0"/>
    <n v="10.195"/>
    <x v="0"/>
    <x v="1"/>
  </r>
  <r>
    <x v="0"/>
    <x v="348"/>
    <x v="11"/>
    <x v="2"/>
    <x v="2"/>
    <x v="0"/>
    <x v="1"/>
    <x v="0"/>
    <x v="2644"/>
    <x v="2501"/>
    <n v="4.0999999999999996"/>
    <x v="1"/>
    <n v="18.25"/>
    <x v="0"/>
    <x v="1"/>
  </r>
  <r>
    <x v="0"/>
    <x v="480"/>
    <x v="2"/>
    <x v="2"/>
    <x v="2"/>
    <x v="0"/>
    <x v="1"/>
    <x v="0"/>
    <x v="2645"/>
    <x v="2502"/>
    <n v="4.0999999999999996"/>
    <x v="2"/>
    <n v="7.8250000000000002"/>
    <x v="0"/>
    <x v="1"/>
  </r>
  <r>
    <x v="0"/>
    <x v="290"/>
    <x v="2"/>
    <x v="2"/>
    <x v="2"/>
    <x v="0"/>
    <x v="1"/>
    <x v="0"/>
    <x v="2646"/>
    <x v="2503"/>
    <n v="4.0999999999999996"/>
    <x v="0"/>
    <n v="15.5"/>
    <x v="2"/>
    <x v="1"/>
  </r>
  <r>
    <x v="0"/>
    <x v="908"/>
    <x v="0"/>
    <x v="2"/>
    <x v="2"/>
    <x v="0"/>
    <x v="1"/>
    <x v="0"/>
    <x v="2647"/>
    <x v="2288"/>
    <n v="4.0999999999999996"/>
    <x v="2"/>
    <n v="6.46"/>
    <x v="2"/>
    <x v="1"/>
  </r>
  <r>
    <x v="0"/>
    <x v="1299"/>
    <x v="0"/>
    <x v="2"/>
    <x v="2"/>
    <x v="0"/>
    <x v="1"/>
    <x v="0"/>
    <x v="2648"/>
    <x v="2504"/>
    <n v="4.0999999999999996"/>
    <x v="0"/>
    <n v="14.15"/>
    <x v="1"/>
    <x v="1"/>
  </r>
  <r>
    <x v="0"/>
    <x v="41"/>
    <x v="0"/>
    <x v="2"/>
    <x v="2"/>
    <x v="0"/>
    <x v="1"/>
    <x v="0"/>
    <x v="2649"/>
    <x v="1544"/>
    <n v="4.0999999999999996"/>
    <x v="0"/>
    <n v="15.7"/>
    <x v="1"/>
    <x v="1"/>
  </r>
  <r>
    <x v="0"/>
    <x v="1331"/>
    <x v="7"/>
    <x v="2"/>
    <x v="2"/>
    <x v="0"/>
    <x v="1"/>
    <x v="0"/>
    <x v="2650"/>
    <x v="2505"/>
    <n v="4.0999999999999996"/>
    <x v="2"/>
    <n v="5.86"/>
    <x v="0"/>
    <x v="1"/>
  </r>
  <r>
    <x v="0"/>
    <x v="268"/>
    <x v="7"/>
    <x v="2"/>
    <x v="2"/>
    <x v="0"/>
    <x v="1"/>
    <x v="0"/>
    <x v="2651"/>
    <x v="2506"/>
    <n v="4.0999999999999996"/>
    <x v="0"/>
    <n v="9.5"/>
    <x v="1"/>
    <x v="1"/>
  </r>
  <r>
    <x v="0"/>
    <x v="390"/>
    <x v="6"/>
    <x v="2"/>
    <x v="2"/>
    <x v="0"/>
    <x v="1"/>
    <x v="0"/>
    <x v="20"/>
    <x v="2507"/>
    <n v="4.0999999999999996"/>
    <x v="2"/>
    <n v="8.31"/>
    <x v="1"/>
    <x v="1"/>
  </r>
  <r>
    <x v="0"/>
    <x v="85"/>
    <x v="6"/>
    <x v="2"/>
    <x v="2"/>
    <x v="0"/>
    <x v="1"/>
    <x v="0"/>
    <x v="2652"/>
    <x v="2508"/>
    <n v="4.0999999999999996"/>
    <x v="0"/>
    <n v="9.6"/>
    <x v="2"/>
    <x v="1"/>
  </r>
  <r>
    <x v="0"/>
    <x v="551"/>
    <x v="6"/>
    <x v="2"/>
    <x v="2"/>
    <x v="0"/>
    <x v="1"/>
    <x v="0"/>
    <x v="2653"/>
    <x v="2509"/>
    <n v="4.0999999999999996"/>
    <x v="0"/>
    <n v="15.25"/>
    <x v="2"/>
    <x v="1"/>
  </r>
  <r>
    <x v="0"/>
    <x v="1352"/>
    <x v="6"/>
    <x v="2"/>
    <x v="2"/>
    <x v="0"/>
    <x v="1"/>
    <x v="0"/>
    <x v="2654"/>
    <x v="2510"/>
    <n v="4.0999999999999996"/>
    <x v="2"/>
    <n v="8.27"/>
    <x v="2"/>
    <x v="1"/>
  </r>
  <r>
    <x v="1"/>
    <x v="1353"/>
    <x v="13"/>
    <x v="4"/>
    <x v="4"/>
    <x v="2"/>
    <x v="0"/>
    <x v="0"/>
    <x v="2655"/>
    <x v="1825"/>
    <n v="4.0999999999999996"/>
    <x v="2"/>
    <n v="7.75"/>
    <x v="2"/>
    <x v="1"/>
  </r>
  <r>
    <x v="1"/>
    <x v="1354"/>
    <x v="5"/>
    <x v="4"/>
    <x v="4"/>
    <x v="2"/>
    <x v="0"/>
    <x v="0"/>
    <x v="2656"/>
    <x v="2511"/>
    <n v="4.0999999999999996"/>
    <x v="0"/>
    <n v="13"/>
    <x v="2"/>
    <x v="1"/>
  </r>
  <r>
    <x v="1"/>
    <x v="1355"/>
    <x v="6"/>
    <x v="4"/>
    <x v="4"/>
    <x v="2"/>
    <x v="0"/>
    <x v="0"/>
    <x v="2657"/>
    <x v="18"/>
    <n v="4.0999999999999996"/>
    <x v="2"/>
    <n v="7.76"/>
    <x v="2"/>
    <x v="1"/>
  </r>
  <r>
    <x v="1"/>
    <x v="1096"/>
    <x v="0"/>
    <x v="5"/>
    <x v="5"/>
    <x v="2"/>
    <x v="0"/>
    <x v="0"/>
    <x v="2658"/>
    <x v="2512"/>
    <n v="4.0999999999999996"/>
    <x v="1"/>
    <n v="19.850000000000001"/>
    <x v="0"/>
    <x v="1"/>
  </r>
  <r>
    <x v="1"/>
    <x v="596"/>
    <x v="15"/>
    <x v="5"/>
    <x v="5"/>
    <x v="2"/>
    <x v="0"/>
    <x v="0"/>
    <x v="2659"/>
    <x v="2513"/>
    <n v="4.0999999999999996"/>
    <x v="0"/>
    <n v="16"/>
    <x v="2"/>
    <x v="1"/>
  </r>
  <r>
    <x v="1"/>
    <x v="1356"/>
    <x v="13"/>
    <x v="4"/>
    <x v="4"/>
    <x v="2"/>
    <x v="0"/>
    <x v="0"/>
    <x v="2660"/>
    <x v="1555"/>
    <n v="4.0999999999999996"/>
    <x v="2"/>
    <n v="5.6349999999999998"/>
    <x v="0"/>
    <x v="1"/>
  </r>
  <r>
    <x v="1"/>
    <x v="767"/>
    <x v="13"/>
    <x v="4"/>
    <x v="4"/>
    <x v="2"/>
    <x v="0"/>
    <x v="0"/>
    <x v="2661"/>
    <x v="394"/>
    <n v="4.0999999999999996"/>
    <x v="2"/>
    <n v="8.3550000000000004"/>
    <x v="1"/>
    <x v="1"/>
  </r>
  <r>
    <x v="1"/>
    <x v="1092"/>
    <x v="12"/>
    <x v="4"/>
    <x v="4"/>
    <x v="2"/>
    <x v="0"/>
    <x v="0"/>
    <x v="2662"/>
    <x v="2514"/>
    <n v="4.0999999999999996"/>
    <x v="0"/>
    <n v="15.6"/>
    <x v="0"/>
    <x v="1"/>
  </r>
  <r>
    <x v="1"/>
    <x v="1139"/>
    <x v="3"/>
    <x v="4"/>
    <x v="4"/>
    <x v="2"/>
    <x v="0"/>
    <x v="0"/>
    <x v="2663"/>
    <x v="2515"/>
    <n v="4.0999999999999996"/>
    <x v="2"/>
    <n v="4.9050000000000002"/>
    <x v="0"/>
    <x v="1"/>
  </r>
  <r>
    <x v="1"/>
    <x v="1199"/>
    <x v="3"/>
    <x v="4"/>
    <x v="4"/>
    <x v="2"/>
    <x v="0"/>
    <x v="0"/>
    <x v="2664"/>
    <x v="1103"/>
    <n v="4.0999999999999996"/>
    <x v="0"/>
    <n v="12.1"/>
    <x v="2"/>
    <x v="1"/>
  </r>
  <r>
    <x v="1"/>
    <x v="1027"/>
    <x v="11"/>
    <x v="4"/>
    <x v="4"/>
    <x v="2"/>
    <x v="0"/>
    <x v="0"/>
    <x v="2665"/>
    <x v="884"/>
    <n v="4.0999999999999996"/>
    <x v="2"/>
    <n v="6.13"/>
    <x v="2"/>
    <x v="1"/>
  </r>
  <r>
    <x v="1"/>
    <x v="537"/>
    <x v="11"/>
    <x v="4"/>
    <x v="4"/>
    <x v="2"/>
    <x v="0"/>
    <x v="0"/>
    <x v="2666"/>
    <x v="2516"/>
    <n v="4.0999999999999996"/>
    <x v="1"/>
    <n v="19.600000000000001"/>
    <x v="1"/>
    <x v="1"/>
  </r>
  <r>
    <x v="1"/>
    <x v="359"/>
    <x v="2"/>
    <x v="4"/>
    <x v="4"/>
    <x v="2"/>
    <x v="0"/>
    <x v="0"/>
    <x v="2667"/>
    <x v="2517"/>
    <n v="4.0999999999999996"/>
    <x v="2"/>
    <n v="5.9850000000000003"/>
    <x v="0"/>
    <x v="1"/>
  </r>
  <r>
    <x v="1"/>
    <x v="478"/>
    <x v="2"/>
    <x v="4"/>
    <x v="4"/>
    <x v="2"/>
    <x v="0"/>
    <x v="0"/>
    <x v="2668"/>
    <x v="2518"/>
    <n v="4.0999999999999996"/>
    <x v="2"/>
    <n v="7.36"/>
    <x v="2"/>
    <x v="1"/>
  </r>
  <r>
    <x v="1"/>
    <x v="1029"/>
    <x v="2"/>
    <x v="4"/>
    <x v="4"/>
    <x v="2"/>
    <x v="0"/>
    <x v="0"/>
    <x v="2669"/>
    <x v="2519"/>
    <n v="4.0999999999999996"/>
    <x v="1"/>
    <n v="17.350000000000001"/>
    <x v="1"/>
    <x v="1"/>
  </r>
  <r>
    <x v="1"/>
    <x v="94"/>
    <x v="0"/>
    <x v="4"/>
    <x v="4"/>
    <x v="2"/>
    <x v="0"/>
    <x v="0"/>
    <x v="2670"/>
    <x v="1585"/>
    <n v="4.0999999999999996"/>
    <x v="2"/>
    <n v="8.7750000000000004"/>
    <x v="1"/>
    <x v="1"/>
  </r>
  <r>
    <x v="1"/>
    <x v="989"/>
    <x v="0"/>
    <x v="4"/>
    <x v="4"/>
    <x v="2"/>
    <x v="0"/>
    <x v="0"/>
    <x v="2671"/>
    <x v="2520"/>
    <n v="4.0999999999999996"/>
    <x v="0"/>
    <n v="10.8"/>
    <x v="2"/>
    <x v="1"/>
  </r>
  <r>
    <x v="1"/>
    <x v="1096"/>
    <x v="0"/>
    <x v="4"/>
    <x v="4"/>
    <x v="2"/>
    <x v="0"/>
    <x v="0"/>
    <x v="2672"/>
    <x v="2521"/>
    <n v="4.0999999999999996"/>
    <x v="1"/>
    <n v="19.850000000000001"/>
    <x v="0"/>
    <x v="1"/>
  </r>
  <r>
    <x v="1"/>
    <x v="246"/>
    <x v="1"/>
    <x v="4"/>
    <x v="4"/>
    <x v="2"/>
    <x v="1"/>
    <x v="0"/>
    <x v="2673"/>
    <x v="1531"/>
    <n v="4.0999999999999996"/>
    <x v="2"/>
    <n v="5.32"/>
    <x v="2"/>
    <x v="1"/>
  </r>
  <r>
    <x v="1"/>
    <x v="1357"/>
    <x v="1"/>
    <x v="4"/>
    <x v="4"/>
    <x v="2"/>
    <x v="1"/>
    <x v="0"/>
    <x v="2674"/>
    <x v="2522"/>
    <n v="4.0999999999999996"/>
    <x v="0"/>
    <n v="15.2"/>
    <x v="1"/>
    <x v="1"/>
  </r>
  <r>
    <x v="1"/>
    <x v="1214"/>
    <x v="5"/>
    <x v="4"/>
    <x v="4"/>
    <x v="2"/>
    <x v="1"/>
    <x v="0"/>
    <x v="20"/>
    <x v="2387"/>
    <n v="4.0999999999999996"/>
    <x v="2"/>
    <n v="8.18"/>
    <x v="1"/>
    <x v="1"/>
  </r>
  <r>
    <x v="1"/>
    <x v="365"/>
    <x v="5"/>
    <x v="4"/>
    <x v="4"/>
    <x v="2"/>
    <x v="1"/>
    <x v="0"/>
    <x v="2675"/>
    <x v="2523"/>
    <n v="4.0999999999999996"/>
    <x v="0"/>
    <n v="9"/>
    <x v="1"/>
    <x v="1"/>
  </r>
  <r>
    <x v="1"/>
    <x v="1098"/>
    <x v="5"/>
    <x v="4"/>
    <x v="4"/>
    <x v="2"/>
    <x v="1"/>
    <x v="0"/>
    <x v="2676"/>
    <x v="2524"/>
    <n v="4.0999999999999996"/>
    <x v="0"/>
    <n v="10.85"/>
    <x v="2"/>
    <x v="1"/>
  </r>
  <r>
    <x v="1"/>
    <x v="333"/>
    <x v="5"/>
    <x v="4"/>
    <x v="4"/>
    <x v="2"/>
    <x v="1"/>
    <x v="0"/>
    <x v="2677"/>
    <x v="2525"/>
    <n v="4.0999999999999996"/>
    <x v="1"/>
    <n v="20.25"/>
    <x v="1"/>
    <x v="1"/>
  </r>
  <r>
    <x v="1"/>
    <x v="812"/>
    <x v="7"/>
    <x v="4"/>
    <x v="4"/>
    <x v="2"/>
    <x v="1"/>
    <x v="0"/>
    <x v="2678"/>
    <x v="2526"/>
    <n v="4.0999999999999996"/>
    <x v="0"/>
    <n v="12.65"/>
    <x v="2"/>
    <x v="1"/>
  </r>
  <r>
    <x v="1"/>
    <x v="1191"/>
    <x v="7"/>
    <x v="4"/>
    <x v="4"/>
    <x v="2"/>
    <x v="1"/>
    <x v="0"/>
    <x v="2679"/>
    <x v="2527"/>
    <n v="4.0999999999999996"/>
    <x v="1"/>
    <n v="17.600000000000001"/>
    <x v="2"/>
    <x v="1"/>
  </r>
  <r>
    <x v="1"/>
    <x v="1358"/>
    <x v="10"/>
    <x v="4"/>
    <x v="4"/>
    <x v="2"/>
    <x v="1"/>
    <x v="0"/>
    <x v="2680"/>
    <x v="2528"/>
    <n v="4.0999999999999996"/>
    <x v="2"/>
    <n v="6.0949999999999998"/>
    <x v="2"/>
    <x v="1"/>
  </r>
  <r>
    <x v="1"/>
    <x v="391"/>
    <x v="10"/>
    <x v="4"/>
    <x v="4"/>
    <x v="2"/>
    <x v="1"/>
    <x v="0"/>
    <x v="2681"/>
    <x v="2529"/>
    <n v="4.0999999999999996"/>
    <x v="1"/>
    <n v="18.5"/>
    <x v="2"/>
    <x v="1"/>
  </r>
  <r>
    <x v="1"/>
    <x v="1163"/>
    <x v="6"/>
    <x v="4"/>
    <x v="4"/>
    <x v="2"/>
    <x v="1"/>
    <x v="0"/>
    <x v="2682"/>
    <x v="2530"/>
    <n v="4.0999999999999996"/>
    <x v="1"/>
    <n v="18.75"/>
    <x v="2"/>
    <x v="1"/>
  </r>
  <r>
    <x v="1"/>
    <x v="1359"/>
    <x v="4"/>
    <x v="4"/>
    <x v="4"/>
    <x v="2"/>
    <x v="1"/>
    <x v="0"/>
    <x v="2683"/>
    <x v="2531"/>
    <n v="4.0999999999999996"/>
    <x v="2"/>
    <n v="5.73"/>
    <x v="2"/>
    <x v="1"/>
  </r>
  <r>
    <x v="1"/>
    <x v="596"/>
    <x v="15"/>
    <x v="4"/>
    <x v="4"/>
    <x v="2"/>
    <x v="1"/>
    <x v="0"/>
    <x v="2684"/>
    <x v="455"/>
    <n v="4.0999999999999996"/>
    <x v="0"/>
    <n v="16"/>
    <x v="2"/>
    <x v="1"/>
  </r>
  <r>
    <x v="1"/>
    <x v="235"/>
    <x v="13"/>
    <x v="5"/>
    <x v="5"/>
    <x v="2"/>
    <x v="1"/>
    <x v="0"/>
    <x v="2685"/>
    <x v="2532"/>
    <n v="4.0999999999999996"/>
    <x v="0"/>
    <n v="15.1"/>
    <x v="0"/>
    <x v="1"/>
  </r>
  <r>
    <x v="1"/>
    <x v="113"/>
    <x v="13"/>
    <x v="5"/>
    <x v="5"/>
    <x v="2"/>
    <x v="1"/>
    <x v="0"/>
    <x v="2686"/>
    <x v="706"/>
    <n v="4.0999999999999996"/>
    <x v="1"/>
    <n v="20.6"/>
    <x v="2"/>
    <x v="1"/>
  </r>
  <r>
    <x v="1"/>
    <x v="584"/>
    <x v="8"/>
    <x v="5"/>
    <x v="5"/>
    <x v="2"/>
    <x v="1"/>
    <x v="0"/>
    <x v="2687"/>
    <x v="2533"/>
    <n v="4.0999999999999996"/>
    <x v="2"/>
    <n v="4.6349999999999998"/>
    <x v="0"/>
    <x v="1"/>
  </r>
  <r>
    <x v="1"/>
    <x v="238"/>
    <x v="8"/>
    <x v="5"/>
    <x v="5"/>
    <x v="2"/>
    <x v="1"/>
    <x v="0"/>
    <x v="2688"/>
    <x v="1601"/>
    <n v="4.0999999999999996"/>
    <x v="2"/>
    <n v="4.7850000000000001"/>
    <x v="2"/>
    <x v="1"/>
  </r>
  <r>
    <x v="1"/>
    <x v="16"/>
    <x v="8"/>
    <x v="5"/>
    <x v="5"/>
    <x v="2"/>
    <x v="1"/>
    <x v="0"/>
    <x v="2689"/>
    <x v="16"/>
    <n v="4.0999999999999996"/>
    <x v="1"/>
    <n v="17.850000000000001"/>
    <x v="0"/>
    <x v="1"/>
  </r>
  <r>
    <x v="1"/>
    <x v="1092"/>
    <x v="12"/>
    <x v="5"/>
    <x v="5"/>
    <x v="2"/>
    <x v="1"/>
    <x v="0"/>
    <x v="2690"/>
    <x v="2534"/>
    <n v="4.0999999999999996"/>
    <x v="0"/>
    <n v="15.6"/>
    <x v="0"/>
    <x v="1"/>
  </r>
  <r>
    <x v="1"/>
    <x v="240"/>
    <x v="3"/>
    <x v="5"/>
    <x v="5"/>
    <x v="2"/>
    <x v="1"/>
    <x v="0"/>
    <x v="20"/>
    <x v="354"/>
    <n v="4.0999999999999996"/>
    <x v="2"/>
    <n v="7.96"/>
    <x v="1"/>
    <x v="1"/>
  </r>
  <r>
    <x v="1"/>
    <x v="895"/>
    <x v="3"/>
    <x v="5"/>
    <x v="5"/>
    <x v="2"/>
    <x v="1"/>
    <x v="0"/>
    <x v="2691"/>
    <x v="2535"/>
    <n v="4.0999999999999996"/>
    <x v="0"/>
    <n v="11.6"/>
    <x v="1"/>
    <x v="1"/>
  </r>
  <r>
    <x v="1"/>
    <x v="1360"/>
    <x v="3"/>
    <x v="5"/>
    <x v="5"/>
    <x v="2"/>
    <x v="1"/>
    <x v="0"/>
    <x v="2692"/>
    <x v="2536"/>
    <n v="4.0999999999999996"/>
    <x v="1"/>
    <n v="18"/>
    <x v="2"/>
    <x v="1"/>
  </r>
  <r>
    <x v="1"/>
    <x v="154"/>
    <x v="11"/>
    <x v="5"/>
    <x v="5"/>
    <x v="2"/>
    <x v="1"/>
    <x v="0"/>
    <x v="2693"/>
    <x v="187"/>
    <n v="4.0999999999999996"/>
    <x v="0"/>
    <n v="13.8"/>
    <x v="2"/>
    <x v="1"/>
  </r>
  <r>
    <x v="1"/>
    <x v="93"/>
    <x v="11"/>
    <x v="5"/>
    <x v="5"/>
    <x v="2"/>
    <x v="1"/>
    <x v="0"/>
    <x v="2694"/>
    <x v="2537"/>
    <n v="4.0999999999999996"/>
    <x v="0"/>
    <n v="13.8"/>
    <x v="0"/>
    <x v="1"/>
  </r>
  <r>
    <x v="1"/>
    <x v="1167"/>
    <x v="11"/>
    <x v="5"/>
    <x v="5"/>
    <x v="2"/>
    <x v="1"/>
    <x v="0"/>
    <x v="2695"/>
    <x v="22"/>
    <n v="4.0999999999999996"/>
    <x v="1"/>
    <n v="20.350000000000001"/>
    <x v="2"/>
    <x v="1"/>
  </r>
  <r>
    <x v="1"/>
    <x v="1058"/>
    <x v="2"/>
    <x v="5"/>
    <x v="5"/>
    <x v="2"/>
    <x v="1"/>
    <x v="0"/>
    <x v="2696"/>
    <x v="2538"/>
    <n v="4.0999999999999996"/>
    <x v="2"/>
    <n v="5.88"/>
    <x v="2"/>
    <x v="1"/>
  </r>
  <r>
    <x v="1"/>
    <x v="969"/>
    <x v="2"/>
    <x v="5"/>
    <x v="5"/>
    <x v="2"/>
    <x v="1"/>
    <x v="0"/>
    <x v="20"/>
    <x v="2539"/>
    <n v="4.0999999999999996"/>
    <x v="2"/>
    <n v="7.9050000000000002"/>
    <x v="1"/>
    <x v="1"/>
  </r>
  <r>
    <x v="1"/>
    <x v="296"/>
    <x v="2"/>
    <x v="5"/>
    <x v="5"/>
    <x v="2"/>
    <x v="1"/>
    <x v="0"/>
    <x v="2697"/>
    <x v="2540"/>
    <n v="4.0999999999999996"/>
    <x v="0"/>
    <n v="15.25"/>
    <x v="2"/>
    <x v="1"/>
  </r>
  <r>
    <x v="1"/>
    <x v="679"/>
    <x v="2"/>
    <x v="5"/>
    <x v="5"/>
    <x v="2"/>
    <x v="1"/>
    <x v="0"/>
    <x v="2698"/>
    <x v="2541"/>
    <n v="4.0999999999999996"/>
    <x v="0"/>
    <n v="15.6"/>
    <x v="0"/>
    <x v="1"/>
  </r>
  <r>
    <x v="1"/>
    <x v="1274"/>
    <x v="2"/>
    <x v="5"/>
    <x v="5"/>
    <x v="2"/>
    <x v="1"/>
    <x v="0"/>
    <x v="2699"/>
    <x v="2542"/>
    <n v="4.0999999999999996"/>
    <x v="1"/>
    <n v="19.2"/>
    <x v="0"/>
    <x v="1"/>
  </r>
  <r>
    <x v="1"/>
    <x v="612"/>
    <x v="0"/>
    <x v="5"/>
    <x v="5"/>
    <x v="2"/>
    <x v="1"/>
    <x v="0"/>
    <x v="2700"/>
    <x v="2543"/>
    <n v="4.0999999999999996"/>
    <x v="2"/>
    <n v="5.6550000000000002"/>
    <x v="2"/>
    <x v="1"/>
  </r>
  <r>
    <x v="1"/>
    <x v="1361"/>
    <x v="0"/>
    <x v="5"/>
    <x v="5"/>
    <x v="2"/>
    <x v="1"/>
    <x v="0"/>
    <x v="2701"/>
    <x v="2544"/>
    <n v="4.0999999999999996"/>
    <x v="2"/>
    <n v="7.3250000000000002"/>
    <x v="2"/>
    <x v="1"/>
  </r>
  <r>
    <x v="1"/>
    <x v="1063"/>
    <x v="0"/>
    <x v="5"/>
    <x v="5"/>
    <x v="2"/>
    <x v="1"/>
    <x v="0"/>
    <x v="2702"/>
    <x v="2545"/>
    <n v="4.0999999999999996"/>
    <x v="0"/>
    <n v="13.65"/>
    <x v="2"/>
    <x v="1"/>
  </r>
  <r>
    <x v="1"/>
    <x v="60"/>
    <x v="9"/>
    <x v="5"/>
    <x v="5"/>
    <x v="2"/>
    <x v="1"/>
    <x v="0"/>
    <x v="2703"/>
    <x v="2546"/>
    <n v="4.0999999999999996"/>
    <x v="2"/>
    <n v="5.88"/>
    <x v="1"/>
    <x v="1"/>
  </r>
  <r>
    <x v="1"/>
    <x v="668"/>
    <x v="9"/>
    <x v="5"/>
    <x v="5"/>
    <x v="2"/>
    <x v="1"/>
    <x v="0"/>
    <x v="1526"/>
    <x v="2547"/>
    <n v="4.0999999999999996"/>
    <x v="2"/>
    <n v="8.3650000000000002"/>
    <x v="2"/>
    <x v="1"/>
  </r>
  <r>
    <x v="1"/>
    <x v="98"/>
    <x v="1"/>
    <x v="5"/>
    <x v="5"/>
    <x v="2"/>
    <x v="1"/>
    <x v="0"/>
    <x v="2704"/>
    <x v="2548"/>
    <n v="4.0999999999999996"/>
    <x v="2"/>
    <n v="5.6150000000000002"/>
    <x v="0"/>
    <x v="1"/>
  </r>
  <r>
    <x v="1"/>
    <x v="302"/>
    <x v="5"/>
    <x v="5"/>
    <x v="5"/>
    <x v="2"/>
    <x v="1"/>
    <x v="0"/>
    <x v="2705"/>
    <x v="2549"/>
    <n v="4.0999999999999996"/>
    <x v="2"/>
    <n v="8.51"/>
    <x v="2"/>
    <x v="1"/>
  </r>
  <r>
    <x v="1"/>
    <x v="250"/>
    <x v="5"/>
    <x v="5"/>
    <x v="5"/>
    <x v="2"/>
    <x v="1"/>
    <x v="0"/>
    <x v="2706"/>
    <x v="2550"/>
    <n v="4.0999999999999996"/>
    <x v="0"/>
    <n v="9.6"/>
    <x v="2"/>
    <x v="1"/>
  </r>
  <r>
    <x v="1"/>
    <x v="1085"/>
    <x v="5"/>
    <x v="5"/>
    <x v="5"/>
    <x v="2"/>
    <x v="1"/>
    <x v="0"/>
    <x v="2707"/>
    <x v="1438"/>
    <n v="4.0999999999999996"/>
    <x v="0"/>
    <n v="12.5"/>
    <x v="0"/>
    <x v="1"/>
  </r>
  <r>
    <x v="1"/>
    <x v="252"/>
    <x v="5"/>
    <x v="5"/>
    <x v="5"/>
    <x v="2"/>
    <x v="2"/>
    <x v="0"/>
    <x v="20"/>
    <x v="2551"/>
    <n v="4.0999999999999996"/>
    <x v="0"/>
    <n v="15.2"/>
    <x v="1"/>
    <x v="1"/>
  </r>
  <r>
    <x v="1"/>
    <x v="1362"/>
    <x v="5"/>
    <x v="5"/>
    <x v="5"/>
    <x v="2"/>
    <x v="2"/>
    <x v="0"/>
    <x v="2708"/>
    <x v="2552"/>
    <n v="4.0999999999999996"/>
    <x v="0"/>
    <n v="15.35"/>
    <x v="2"/>
    <x v="1"/>
  </r>
  <r>
    <x v="1"/>
    <x v="1363"/>
    <x v="5"/>
    <x v="5"/>
    <x v="5"/>
    <x v="2"/>
    <x v="2"/>
    <x v="0"/>
    <x v="2709"/>
    <x v="503"/>
    <n v="4.0999999999999996"/>
    <x v="0"/>
    <n v="16"/>
    <x v="2"/>
    <x v="1"/>
  </r>
  <r>
    <x v="1"/>
    <x v="125"/>
    <x v="5"/>
    <x v="5"/>
    <x v="5"/>
    <x v="2"/>
    <x v="2"/>
    <x v="0"/>
    <x v="2710"/>
    <x v="2553"/>
    <n v="4.0999999999999996"/>
    <x v="1"/>
    <n v="20.350000000000001"/>
    <x v="1"/>
    <x v="1"/>
  </r>
  <r>
    <x v="1"/>
    <x v="1320"/>
    <x v="7"/>
    <x v="5"/>
    <x v="5"/>
    <x v="2"/>
    <x v="2"/>
    <x v="0"/>
    <x v="2711"/>
    <x v="2554"/>
    <n v="4.0999999999999996"/>
    <x v="0"/>
    <n v="11.3"/>
    <x v="1"/>
    <x v="1"/>
  </r>
  <r>
    <x v="1"/>
    <x v="802"/>
    <x v="14"/>
    <x v="5"/>
    <x v="5"/>
    <x v="2"/>
    <x v="2"/>
    <x v="0"/>
    <x v="2712"/>
    <x v="2555"/>
    <n v="4.0999999999999996"/>
    <x v="0"/>
    <n v="11.65"/>
    <x v="2"/>
    <x v="1"/>
  </r>
  <r>
    <x v="1"/>
    <x v="561"/>
    <x v="6"/>
    <x v="5"/>
    <x v="5"/>
    <x v="2"/>
    <x v="2"/>
    <x v="0"/>
    <x v="2713"/>
    <x v="2556"/>
    <n v="4.0999999999999996"/>
    <x v="0"/>
    <n v="11.65"/>
    <x v="2"/>
    <x v="1"/>
  </r>
  <r>
    <x v="1"/>
    <x v="574"/>
    <x v="6"/>
    <x v="5"/>
    <x v="5"/>
    <x v="2"/>
    <x v="2"/>
    <x v="0"/>
    <x v="2714"/>
    <x v="2179"/>
    <n v="4.0999999999999996"/>
    <x v="1"/>
    <n v="19"/>
    <x v="0"/>
    <x v="1"/>
  </r>
  <r>
    <x v="1"/>
    <x v="1235"/>
    <x v="6"/>
    <x v="5"/>
    <x v="5"/>
    <x v="2"/>
    <x v="2"/>
    <x v="0"/>
    <x v="2715"/>
    <x v="2557"/>
    <n v="4.0999999999999996"/>
    <x v="1"/>
    <n v="20.2"/>
    <x v="2"/>
    <x v="1"/>
  </r>
  <r>
    <x v="1"/>
    <x v="594"/>
    <x v="6"/>
    <x v="5"/>
    <x v="5"/>
    <x v="2"/>
    <x v="2"/>
    <x v="0"/>
    <x v="2716"/>
    <x v="2558"/>
    <n v="4.0999999999999996"/>
    <x v="1"/>
    <n v="21.25"/>
    <x v="1"/>
    <x v="1"/>
  </r>
  <r>
    <x v="1"/>
    <x v="1364"/>
    <x v="15"/>
    <x v="5"/>
    <x v="5"/>
    <x v="2"/>
    <x v="2"/>
    <x v="0"/>
    <x v="2717"/>
    <x v="2559"/>
    <n v="4.0999999999999996"/>
    <x v="0"/>
    <n v="14.15"/>
    <x v="2"/>
    <x v="1"/>
  </r>
  <r>
    <x v="1"/>
    <x v="1087"/>
    <x v="15"/>
    <x v="5"/>
    <x v="5"/>
    <x v="2"/>
    <x v="2"/>
    <x v="0"/>
    <x v="2718"/>
    <x v="1377"/>
    <n v="4.0999999999999996"/>
    <x v="1"/>
    <n v="18.25"/>
    <x v="2"/>
    <x v="1"/>
  </r>
  <r>
    <x v="0"/>
    <x v="462"/>
    <x v="3"/>
    <x v="4"/>
    <x v="4"/>
    <x v="2"/>
    <x v="2"/>
    <x v="0"/>
    <x v="2719"/>
    <x v="2560"/>
    <n v="4.0999999999999996"/>
    <x v="2"/>
    <n v="6.8849999999999998"/>
    <x v="0"/>
    <x v="1"/>
  </r>
  <r>
    <x v="0"/>
    <x v="682"/>
    <x v="3"/>
    <x v="4"/>
    <x v="4"/>
    <x v="2"/>
    <x v="2"/>
    <x v="0"/>
    <x v="2720"/>
    <x v="2561"/>
    <n v="4.0999999999999996"/>
    <x v="2"/>
    <n v="7.27"/>
    <x v="1"/>
    <x v="1"/>
  </r>
  <r>
    <x v="0"/>
    <x v="345"/>
    <x v="3"/>
    <x v="4"/>
    <x v="4"/>
    <x v="2"/>
    <x v="2"/>
    <x v="0"/>
    <x v="2721"/>
    <x v="2562"/>
    <n v="4.0999999999999996"/>
    <x v="0"/>
    <n v="13"/>
    <x v="2"/>
    <x v="1"/>
  </r>
  <r>
    <x v="0"/>
    <x v="1365"/>
    <x v="11"/>
    <x v="4"/>
    <x v="4"/>
    <x v="2"/>
    <x v="2"/>
    <x v="0"/>
    <x v="2722"/>
    <x v="2563"/>
    <n v="4.0999999999999996"/>
    <x v="0"/>
    <n v="11.15"/>
    <x v="1"/>
    <x v="1"/>
  </r>
  <r>
    <x v="0"/>
    <x v="505"/>
    <x v="11"/>
    <x v="4"/>
    <x v="4"/>
    <x v="2"/>
    <x v="2"/>
    <x v="0"/>
    <x v="2723"/>
    <x v="2564"/>
    <n v="4.0999999999999996"/>
    <x v="0"/>
    <n v="11.8"/>
    <x v="0"/>
    <x v="1"/>
  </r>
  <r>
    <x v="0"/>
    <x v="1366"/>
    <x v="2"/>
    <x v="4"/>
    <x v="4"/>
    <x v="2"/>
    <x v="2"/>
    <x v="0"/>
    <x v="2724"/>
    <x v="2565"/>
    <n v="4.0999999999999996"/>
    <x v="0"/>
    <n v="11"/>
    <x v="2"/>
    <x v="1"/>
  </r>
  <r>
    <x v="0"/>
    <x v="475"/>
    <x v="2"/>
    <x v="4"/>
    <x v="4"/>
    <x v="2"/>
    <x v="2"/>
    <x v="0"/>
    <x v="20"/>
    <x v="2566"/>
    <n v="4.0999999999999996"/>
    <x v="1"/>
    <n v="18.5"/>
    <x v="1"/>
    <x v="1"/>
  </r>
  <r>
    <x v="0"/>
    <x v="1109"/>
    <x v="0"/>
    <x v="4"/>
    <x v="4"/>
    <x v="2"/>
    <x v="2"/>
    <x v="0"/>
    <x v="2725"/>
    <x v="2567"/>
    <n v="4.0999999999999996"/>
    <x v="0"/>
    <n v="12.6"/>
    <x v="2"/>
    <x v="1"/>
  </r>
  <r>
    <x v="0"/>
    <x v="1299"/>
    <x v="0"/>
    <x v="4"/>
    <x v="4"/>
    <x v="2"/>
    <x v="2"/>
    <x v="0"/>
    <x v="2726"/>
    <x v="1029"/>
    <n v="4.0999999999999996"/>
    <x v="0"/>
    <n v="14.15"/>
    <x v="1"/>
    <x v="1"/>
  </r>
  <r>
    <x v="0"/>
    <x v="41"/>
    <x v="0"/>
    <x v="4"/>
    <x v="4"/>
    <x v="2"/>
    <x v="2"/>
    <x v="0"/>
    <x v="2727"/>
    <x v="2568"/>
    <n v="4.0999999999999996"/>
    <x v="0"/>
    <n v="15.7"/>
    <x v="1"/>
    <x v="1"/>
  </r>
  <r>
    <x v="0"/>
    <x v="788"/>
    <x v="7"/>
    <x v="4"/>
    <x v="4"/>
    <x v="2"/>
    <x v="2"/>
    <x v="0"/>
    <x v="2728"/>
    <x v="622"/>
    <n v="4.0999999999999996"/>
    <x v="2"/>
    <n v="6.9850000000000003"/>
    <x v="0"/>
    <x v="1"/>
  </r>
  <r>
    <x v="0"/>
    <x v="477"/>
    <x v="7"/>
    <x v="4"/>
    <x v="4"/>
    <x v="2"/>
    <x v="2"/>
    <x v="0"/>
    <x v="2729"/>
    <x v="1785"/>
    <n v="4.0999999999999996"/>
    <x v="0"/>
    <n v="11.395"/>
    <x v="2"/>
    <x v="1"/>
  </r>
  <r>
    <x v="0"/>
    <x v="84"/>
    <x v="7"/>
    <x v="4"/>
    <x v="4"/>
    <x v="2"/>
    <x v="2"/>
    <x v="0"/>
    <x v="20"/>
    <x v="83"/>
    <n v="4.0999999999999996"/>
    <x v="0"/>
    <n v="13.65"/>
    <x v="1"/>
    <x v="1"/>
  </r>
  <r>
    <x v="0"/>
    <x v="146"/>
    <x v="6"/>
    <x v="4"/>
    <x v="4"/>
    <x v="2"/>
    <x v="2"/>
    <x v="0"/>
    <x v="2730"/>
    <x v="2569"/>
    <n v="4.0999999999999996"/>
    <x v="2"/>
    <n v="6.3849999999999998"/>
    <x v="0"/>
    <x v="1"/>
  </r>
  <r>
    <x v="0"/>
    <x v="1219"/>
    <x v="13"/>
    <x v="5"/>
    <x v="5"/>
    <x v="2"/>
    <x v="2"/>
    <x v="0"/>
    <x v="2731"/>
    <x v="377"/>
    <n v="4.0999999999999996"/>
    <x v="2"/>
    <n v="8.3800000000000008"/>
    <x v="2"/>
    <x v="1"/>
  </r>
  <r>
    <x v="0"/>
    <x v="885"/>
    <x v="13"/>
    <x v="5"/>
    <x v="5"/>
    <x v="2"/>
    <x v="2"/>
    <x v="0"/>
    <x v="2732"/>
    <x v="2570"/>
    <n v="4.0999999999999996"/>
    <x v="0"/>
    <n v="9.1950000000000003"/>
    <x v="2"/>
    <x v="1"/>
  </r>
  <r>
    <x v="0"/>
    <x v="3"/>
    <x v="3"/>
    <x v="5"/>
    <x v="5"/>
    <x v="2"/>
    <x v="2"/>
    <x v="0"/>
    <x v="2733"/>
    <x v="2559"/>
    <n v="4.0999999999999996"/>
    <x v="0"/>
    <n v="12.15"/>
    <x v="2"/>
    <x v="1"/>
  </r>
  <r>
    <x v="0"/>
    <x v="346"/>
    <x v="3"/>
    <x v="5"/>
    <x v="5"/>
    <x v="2"/>
    <x v="2"/>
    <x v="0"/>
    <x v="2734"/>
    <x v="2571"/>
    <n v="4.0999999999999996"/>
    <x v="0"/>
    <n v="14.5"/>
    <x v="2"/>
    <x v="1"/>
  </r>
  <r>
    <x v="0"/>
    <x v="1367"/>
    <x v="2"/>
    <x v="5"/>
    <x v="5"/>
    <x v="2"/>
    <x v="2"/>
    <x v="0"/>
    <x v="2735"/>
    <x v="2572"/>
    <n v="4.0999999999999996"/>
    <x v="2"/>
    <n v="6.8650000000000002"/>
    <x v="2"/>
    <x v="1"/>
  </r>
  <r>
    <x v="0"/>
    <x v="890"/>
    <x v="2"/>
    <x v="5"/>
    <x v="5"/>
    <x v="2"/>
    <x v="2"/>
    <x v="0"/>
    <x v="2736"/>
    <x v="2573"/>
    <n v="4.0999999999999996"/>
    <x v="2"/>
    <n v="7.47"/>
    <x v="0"/>
    <x v="1"/>
  </r>
  <r>
    <x v="0"/>
    <x v="549"/>
    <x v="2"/>
    <x v="5"/>
    <x v="5"/>
    <x v="2"/>
    <x v="2"/>
    <x v="0"/>
    <x v="20"/>
    <x v="2574"/>
    <n v="4.0999999999999996"/>
    <x v="1"/>
    <n v="20.5"/>
    <x v="1"/>
    <x v="1"/>
  </r>
  <r>
    <x v="0"/>
    <x v="1170"/>
    <x v="0"/>
    <x v="5"/>
    <x v="5"/>
    <x v="2"/>
    <x v="0"/>
    <x v="0"/>
    <x v="2737"/>
    <x v="1343"/>
    <n v="4.0999999999999996"/>
    <x v="0"/>
    <n v="9.5"/>
    <x v="2"/>
    <x v="1"/>
  </r>
  <r>
    <x v="0"/>
    <x v="1368"/>
    <x v="0"/>
    <x v="5"/>
    <x v="5"/>
    <x v="2"/>
    <x v="0"/>
    <x v="0"/>
    <x v="2738"/>
    <x v="438"/>
    <n v="4.0999999999999996"/>
    <x v="0"/>
    <n v="15.5"/>
    <x v="0"/>
    <x v="1"/>
  </r>
  <r>
    <x v="0"/>
    <x v="760"/>
    <x v="7"/>
    <x v="5"/>
    <x v="5"/>
    <x v="2"/>
    <x v="0"/>
    <x v="0"/>
    <x v="2739"/>
    <x v="2575"/>
    <n v="4.0999999999999996"/>
    <x v="2"/>
    <n v="6.1550000000000002"/>
    <x v="0"/>
    <x v="1"/>
  </r>
  <r>
    <x v="0"/>
    <x v="1339"/>
    <x v="6"/>
    <x v="5"/>
    <x v="5"/>
    <x v="2"/>
    <x v="0"/>
    <x v="0"/>
    <x v="2740"/>
    <x v="1374"/>
    <n v="4.0999999999999996"/>
    <x v="0"/>
    <n v="13.65"/>
    <x v="1"/>
    <x v="1"/>
  </r>
  <r>
    <x v="0"/>
    <x v="1369"/>
    <x v="4"/>
    <x v="5"/>
    <x v="5"/>
    <x v="2"/>
    <x v="0"/>
    <x v="0"/>
    <x v="2741"/>
    <x v="2576"/>
    <n v="4.0999999999999996"/>
    <x v="0"/>
    <n v="12.1"/>
    <x v="2"/>
    <x v="1"/>
  </r>
  <r>
    <x v="1"/>
    <x v="183"/>
    <x v="0"/>
    <x v="4"/>
    <x v="4"/>
    <x v="2"/>
    <x v="0"/>
    <x v="0"/>
    <x v="2742"/>
    <x v="2577"/>
    <n v="4.0999999999999996"/>
    <x v="2"/>
    <n v="8.1850000000000005"/>
    <x v="2"/>
    <x v="1"/>
  </r>
  <r>
    <x v="1"/>
    <x v="105"/>
    <x v="14"/>
    <x v="4"/>
    <x v="4"/>
    <x v="2"/>
    <x v="0"/>
    <x v="0"/>
    <x v="2743"/>
    <x v="2578"/>
    <n v="4.0999999999999996"/>
    <x v="1"/>
    <n v="17.75"/>
    <x v="2"/>
    <x v="1"/>
  </r>
  <r>
    <x v="1"/>
    <x v="1212"/>
    <x v="3"/>
    <x v="5"/>
    <x v="5"/>
    <x v="2"/>
    <x v="0"/>
    <x v="0"/>
    <x v="20"/>
    <x v="1443"/>
    <n v="4.0999999999999996"/>
    <x v="0"/>
    <n v="16.25"/>
    <x v="1"/>
    <x v="1"/>
  </r>
  <r>
    <x v="0"/>
    <x v="839"/>
    <x v="15"/>
    <x v="4"/>
    <x v="4"/>
    <x v="2"/>
    <x v="0"/>
    <x v="0"/>
    <x v="2744"/>
    <x v="2579"/>
    <n v="4.0999999999999996"/>
    <x v="0"/>
    <n v="13.5"/>
    <x v="0"/>
    <x v="1"/>
  </r>
  <r>
    <x v="0"/>
    <x v="1168"/>
    <x v="13"/>
    <x v="5"/>
    <x v="5"/>
    <x v="2"/>
    <x v="0"/>
    <x v="0"/>
    <x v="2745"/>
    <x v="1853"/>
    <n v="4.0999999999999996"/>
    <x v="1"/>
    <n v="19.350000000000001"/>
    <x v="2"/>
    <x v="1"/>
  </r>
  <r>
    <x v="1"/>
    <x v="1370"/>
    <x v="11"/>
    <x v="8"/>
    <x v="8"/>
    <x v="2"/>
    <x v="1"/>
    <x v="0"/>
    <x v="2746"/>
    <x v="2580"/>
    <n v="4.0999999999999996"/>
    <x v="0"/>
    <n v="11.6"/>
    <x v="2"/>
    <x v="1"/>
  </r>
  <r>
    <x v="1"/>
    <x v="182"/>
    <x v="0"/>
    <x v="8"/>
    <x v="8"/>
    <x v="2"/>
    <x v="1"/>
    <x v="0"/>
    <x v="2747"/>
    <x v="2581"/>
    <n v="4.0999999999999996"/>
    <x v="2"/>
    <n v="7.72"/>
    <x v="2"/>
    <x v="1"/>
  </r>
  <r>
    <x v="1"/>
    <x v="671"/>
    <x v="5"/>
    <x v="8"/>
    <x v="8"/>
    <x v="2"/>
    <x v="1"/>
    <x v="0"/>
    <x v="2748"/>
    <x v="2582"/>
    <n v="4.0999999999999996"/>
    <x v="2"/>
    <n v="5.9450000000000003"/>
    <x v="2"/>
    <x v="1"/>
  </r>
  <r>
    <x v="1"/>
    <x v="912"/>
    <x v="10"/>
    <x v="8"/>
    <x v="8"/>
    <x v="2"/>
    <x v="1"/>
    <x v="0"/>
    <x v="20"/>
    <x v="2583"/>
    <n v="4.0999999999999996"/>
    <x v="0"/>
    <n v="14.6"/>
    <x v="1"/>
    <x v="1"/>
  </r>
  <r>
    <x v="1"/>
    <x v="428"/>
    <x v="13"/>
    <x v="8"/>
    <x v="8"/>
    <x v="2"/>
    <x v="1"/>
    <x v="0"/>
    <x v="2749"/>
    <x v="163"/>
    <n v="4.0999999999999996"/>
    <x v="2"/>
    <n v="6.8"/>
    <x v="2"/>
    <x v="1"/>
  </r>
  <r>
    <x v="1"/>
    <x v="1079"/>
    <x v="13"/>
    <x v="8"/>
    <x v="8"/>
    <x v="2"/>
    <x v="1"/>
    <x v="0"/>
    <x v="2750"/>
    <x v="2584"/>
    <n v="4.0999999999999996"/>
    <x v="1"/>
    <n v="20"/>
    <x v="2"/>
    <x v="1"/>
  </r>
  <r>
    <x v="1"/>
    <x v="984"/>
    <x v="13"/>
    <x v="8"/>
    <x v="8"/>
    <x v="2"/>
    <x v="1"/>
    <x v="0"/>
    <x v="2751"/>
    <x v="192"/>
    <n v="4.0999999999999996"/>
    <x v="1"/>
    <n v="20.85"/>
    <x v="2"/>
    <x v="1"/>
  </r>
  <r>
    <x v="1"/>
    <x v="51"/>
    <x v="3"/>
    <x v="8"/>
    <x v="8"/>
    <x v="2"/>
    <x v="1"/>
    <x v="0"/>
    <x v="2752"/>
    <x v="1281"/>
    <n v="4.0999999999999996"/>
    <x v="0"/>
    <n v="10.1"/>
    <x v="1"/>
    <x v="1"/>
  </r>
  <r>
    <x v="1"/>
    <x v="1185"/>
    <x v="3"/>
    <x v="8"/>
    <x v="8"/>
    <x v="2"/>
    <x v="1"/>
    <x v="0"/>
    <x v="2753"/>
    <x v="2585"/>
    <n v="4.0999999999999996"/>
    <x v="0"/>
    <n v="15.7"/>
    <x v="0"/>
    <x v="1"/>
  </r>
  <r>
    <x v="1"/>
    <x v="1371"/>
    <x v="3"/>
    <x v="8"/>
    <x v="8"/>
    <x v="2"/>
    <x v="1"/>
    <x v="0"/>
    <x v="2754"/>
    <x v="2586"/>
    <n v="4.0999999999999996"/>
    <x v="1"/>
    <n v="19.7"/>
    <x v="2"/>
    <x v="1"/>
  </r>
  <r>
    <x v="1"/>
    <x v="932"/>
    <x v="11"/>
    <x v="8"/>
    <x v="8"/>
    <x v="2"/>
    <x v="1"/>
    <x v="0"/>
    <x v="2755"/>
    <x v="2587"/>
    <n v="4.0999999999999996"/>
    <x v="0"/>
    <n v="9.3000000000000007"/>
    <x v="1"/>
    <x v="1"/>
  </r>
  <r>
    <x v="1"/>
    <x v="486"/>
    <x v="11"/>
    <x v="8"/>
    <x v="8"/>
    <x v="2"/>
    <x v="1"/>
    <x v="0"/>
    <x v="2756"/>
    <x v="1667"/>
    <n v="4.0999999999999996"/>
    <x v="1"/>
    <n v="19.25"/>
    <x v="0"/>
    <x v="1"/>
  </r>
  <r>
    <x v="1"/>
    <x v="487"/>
    <x v="2"/>
    <x v="8"/>
    <x v="8"/>
    <x v="2"/>
    <x v="1"/>
    <x v="0"/>
    <x v="2757"/>
    <x v="2588"/>
    <n v="4.0999999999999996"/>
    <x v="0"/>
    <n v="10.5"/>
    <x v="2"/>
    <x v="1"/>
  </r>
  <r>
    <x v="1"/>
    <x v="573"/>
    <x v="0"/>
    <x v="8"/>
    <x v="8"/>
    <x v="2"/>
    <x v="1"/>
    <x v="0"/>
    <x v="2758"/>
    <x v="417"/>
    <n v="4.0999999999999996"/>
    <x v="0"/>
    <n v="16.600000000000001"/>
    <x v="0"/>
    <x v="1"/>
  </r>
  <r>
    <x v="1"/>
    <x v="1277"/>
    <x v="9"/>
    <x v="8"/>
    <x v="8"/>
    <x v="2"/>
    <x v="1"/>
    <x v="0"/>
    <x v="2759"/>
    <x v="2589"/>
    <n v="4.0999999999999996"/>
    <x v="0"/>
    <n v="9.5"/>
    <x v="2"/>
    <x v="1"/>
  </r>
  <r>
    <x v="1"/>
    <x v="746"/>
    <x v="9"/>
    <x v="8"/>
    <x v="8"/>
    <x v="2"/>
    <x v="1"/>
    <x v="0"/>
    <x v="2760"/>
    <x v="2590"/>
    <n v="4.0999999999999996"/>
    <x v="1"/>
    <n v="19.7"/>
    <x v="2"/>
    <x v="1"/>
  </r>
  <r>
    <x v="1"/>
    <x v="782"/>
    <x v="1"/>
    <x v="8"/>
    <x v="8"/>
    <x v="2"/>
    <x v="1"/>
    <x v="0"/>
    <x v="2761"/>
    <x v="2591"/>
    <n v="4.0999999999999996"/>
    <x v="2"/>
    <n v="8.6"/>
    <x v="2"/>
    <x v="1"/>
  </r>
  <r>
    <x v="1"/>
    <x v="1372"/>
    <x v="1"/>
    <x v="8"/>
    <x v="8"/>
    <x v="2"/>
    <x v="1"/>
    <x v="0"/>
    <x v="2762"/>
    <x v="2592"/>
    <n v="4.0999999999999996"/>
    <x v="0"/>
    <n v="10.1"/>
    <x v="2"/>
    <x v="1"/>
  </r>
  <r>
    <x v="1"/>
    <x v="943"/>
    <x v="1"/>
    <x v="8"/>
    <x v="8"/>
    <x v="2"/>
    <x v="1"/>
    <x v="0"/>
    <x v="2212"/>
    <x v="2593"/>
    <n v="4.0999999999999996"/>
    <x v="0"/>
    <n v="11.6"/>
    <x v="2"/>
    <x v="1"/>
  </r>
  <r>
    <x v="1"/>
    <x v="6"/>
    <x v="1"/>
    <x v="8"/>
    <x v="8"/>
    <x v="2"/>
    <x v="1"/>
    <x v="0"/>
    <x v="2763"/>
    <x v="2594"/>
    <n v="4.0999999999999996"/>
    <x v="0"/>
    <n v="11.8"/>
    <x v="2"/>
    <x v="1"/>
  </r>
  <r>
    <x v="1"/>
    <x v="730"/>
    <x v="1"/>
    <x v="8"/>
    <x v="8"/>
    <x v="2"/>
    <x v="1"/>
    <x v="0"/>
    <x v="2764"/>
    <x v="1634"/>
    <n v="4.0999999999999996"/>
    <x v="0"/>
    <n v="15.7"/>
    <x v="2"/>
    <x v="1"/>
  </r>
  <r>
    <x v="1"/>
    <x v="636"/>
    <x v="1"/>
    <x v="8"/>
    <x v="8"/>
    <x v="2"/>
    <x v="1"/>
    <x v="0"/>
    <x v="2765"/>
    <x v="2595"/>
    <n v="4.0999999999999996"/>
    <x v="0"/>
    <n v="16.75"/>
    <x v="2"/>
    <x v="1"/>
  </r>
  <r>
    <x v="1"/>
    <x v="229"/>
    <x v="1"/>
    <x v="8"/>
    <x v="8"/>
    <x v="2"/>
    <x v="1"/>
    <x v="0"/>
    <x v="2766"/>
    <x v="2596"/>
    <n v="4.0999999999999996"/>
    <x v="0"/>
    <n v="16.75"/>
    <x v="2"/>
    <x v="1"/>
  </r>
  <r>
    <x v="1"/>
    <x v="67"/>
    <x v="5"/>
    <x v="8"/>
    <x v="8"/>
    <x v="2"/>
    <x v="1"/>
    <x v="0"/>
    <x v="2767"/>
    <x v="67"/>
    <n v="4.0999999999999996"/>
    <x v="0"/>
    <n v="12.6"/>
    <x v="1"/>
    <x v="1"/>
  </r>
  <r>
    <x v="1"/>
    <x v="703"/>
    <x v="5"/>
    <x v="8"/>
    <x v="8"/>
    <x v="2"/>
    <x v="1"/>
    <x v="0"/>
    <x v="2768"/>
    <x v="2597"/>
    <n v="4.0999999999999996"/>
    <x v="0"/>
    <n v="13.5"/>
    <x v="2"/>
    <x v="1"/>
  </r>
  <r>
    <x v="1"/>
    <x v="1268"/>
    <x v="5"/>
    <x v="8"/>
    <x v="8"/>
    <x v="2"/>
    <x v="1"/>
    <x v="0"/>
    <x v="20"/>
    <x v="2011"/>
    <n v="4.0999999999999996"/>
    <x v="0"/>
    <n v="15.3"/>
    <x v="1"/>
    <x v="1"/>
  </r>
  <r>
    <x v="1"/>
    <x v="930"/>
    <x v="7"/>
    <x v="8"/>
    <x v="8"/>
    <x v="2"/>
    <x v="1"/>
    <x v="0"/>
    <x v="2769"/>
    <x v="1947"/>
    <n v="4.0999999999999996"/>
    <x v="2"/>
    <n v="7.8250000000000002"/>
    <x v="2"/>
    <x v="1"/>
  </r>
  <r>
    <x v="1"/>
    <x v="1320"/>
    <x v="7"/>
    <x v="8"/>
    <x v="8"/>
    <x v="2"/>
    <x v="1"/>
    <x v="0"/>
    <x v="2770"/>
    <x v="2598"/>
    <n v="4.0999999999999996"/>
    <x v="0"/>
    <n v="11.3"/>
    <x v="1"/>
    <x v="1"/>
  </r>
  <r>
    <x v="1"/>
    <x v="280"/>
    <x v="7"/>
    <x v="8"/>
    <x v="8"/>
    <x v="2"/>
    <x v="1"/>
    <x v="0"/>
    <x v="2771"/>
    <x v="2599"/>
    <n v="4.0999999999999996"/>
    <x v="0"/>
    <n v="14.8"/>
    <x v="2"/>
    <x v="1"/>
  </r>
  <r>
    <x v="1"/>
    <x v="950"/>
    <x v="6"/>
    <x v="8"/>
    <x v="8"/>
    <x v="2"/>
    <x v="1"/>
    <x v="0"/>
    <x v="2772"/>
    <x v="2600"/>
    <n v="4.0999999999999996"/>
    <x v="2"/>
    <n v="6.1950000000000003"/>
    <x v="2"/>
    <x v="1"/>
  </r>
  <r>
    <x v="1"/>
    <x v="1291"/>
    <x v="6"/>
    <x v="8"/>
    <x v="8"/>
    <x v="2"/>
    <x v="1"/>
    <x v="0"/>
    <x v="2773"/>
    <x v="2601"/>
    <n v="4.0999999999999996"/>
    <x v="0"/>
    <n v="11.5"/>
    <x v="2"/>
    <x v="1"/>
  </r>
  <r>
    <x v="1"/>
    <x v="128"/>
    <x v="6"/>
    <x v="8"/>
    <x v="8"/>
    <x v="2"/>
    <x v="1"/>
    <x v="0"/>
    <x v="2774"/>
    <x v="2602"/>
    <n v="4.0999999999999996"/>
    <x v="1"/>
    <n v="17.7"/>
    <x v="0"/>
    <x v="1"/>
  </r>
  <r>
    <x v="1"/>
    <x v="1348"/>
    <x v="4"/>
    <x v="8"/>
    <x v="8"/>
    <x v="2"/>
    <x v="1"/>
    <x v="0"/>
    <x v="2775"/>
    <x v="2492"/>
    <n v="4.0999999999999996"/>
    <x v="0"/>
    <n v="16.2"/>
    <x v="2"/>
    <x v="1"/>
  </r>
  <r>
    <x v="0"/>
    <x v="927"/>
    <x v="13"/>
    <x v="8"/>
    <x v="8"/>
    <x v="2"/>
    <x v="1"/>
    <x v="0"/>
    <x v="2776"/>
    <x v="2196"/>
    <n v="4.0999999999999996"/>
    <x v="1"/>
    <n v="17.350000000000001"/>
    <x v="2"/>
    <x v="1"/>
  </r>
  <r>
    <x v="0"/>
    <x v="1373"/>
    <x v="13"/>
    <x v="8"/>
    <x v="8"/>
    <x v="2"/>
    <x v="1"/>
    <x v="0"/>
    <x v="2777"/>
    <x v="648"/>
    <n v="4.0999999999999996"/>
    <x v="1"/>
    <n v="17.75"/>
    <x v="2"/>
    <x v="1"/>
  </r>
  <r>
    <x v="0"/>
    <x v="1089"/>
    <x v="8"/>
    <x v="8"/>
    <x v="8"/>
    <x v="2"/>
    <x v="1"/>
    <x v="0"/>
    <x v="2778"/>
    <x v="967"/>
    <n v="4.0999999999999996"/>
    <x v="2"/>
    <n v="5.94"/>
    <x v="2"/>
    <x v="1"/>
  </r>
  <r>
    <x v="0"/>
    <x v="818"/>
    <x v="8"/>
    <x v="8"/>
    <x v="8"/>
    <x v="2"/>
    <x v="1"/>
    <x v="0"/>
    <x v="2779"/>
    <x v="2603"/>
    <n v="4.0999999999999996"/>
    <x v="2"/>
    <n v="7.05"/>
    <x v="2"/>
    <x v="1"/>
  </r>
  <r>
    <x v="0"/>
    <x v="1128"/>
    <x v="3"/>
    <x v="8"/>
    <x v="8"/>
    <x v="2"/>
    <x v="1"/>
    <x v="0"/>
    <x v="2780"/>
    <x v="232"/>
    <n v="4.0999999999999996"/>
    <x v="2"/>
    <n v="8.6300000000000008"/>
    <x v="2"/>
    <x v="1"/>
  </r>
  <r>
    <x v="0"/>
    <x v="111"/>
    <x v="3"/>
    <x v="8"/>
    <x v="8"/>
    <x v="2"/>
    <x v="1"/>
    <x v="0"/>
    <x v="2781"/>
    <x v="111"/>
    <n v="4.0999999999999996"/>
    <x v="0"/>
    <n v="16.75"/>
    <x v="1"/>
    <x v="1"/>
  </r>
  <r>
    <x v="0"/>
    <x v="1001"/>
    <x v="3"/>
    <x v="8"/>
    <x v="8"/>
    <x v="2"/>
    <x v="1"/>
    <x v="0"/>
    <x v="2782"/>
    <x v="2604"/>
    <n v="4.0999999999999996"/>
    <x v="1"/>
    <n v="17"/>
    <x v="1"/>
    <x v="1"/>
  </r>
  <r>
    <x v="0"/>
    <x v="464"/>
    <x v="2"/>
    <x v="8"/>
    <x v="8"/>
    <x v="2"/>
    <x v="1"/>
    <x v="0"/>
    <x v="2783"/>
    <x v="2605"/>
    <n v="4.0999999999999996"/>
    <x v="2"/>
    <n v="5.88"/>
    <x v="2"/>
    <x v="1"/>
  </r>
  <r>
    <x v="0"/>
    <x v="549"/>
    <x v="2"/>
    <x v="8"/>
    <x v="8"/>
    <x v="2"/>
    <x v="1"/>
    <x v="0"/>
    <x v="20"/>
    <x v="2606"/>
    <n v="4.0999999999999996"/>
    <x v="1"/>
    <n v="20.5"/>
    <x v="1"/>
    <x v="1"/>
  </r>
  <r>
    <x v="0"/>
    <x v="719"/>
    <x v="0"/>
    <x v="8"/>
    <x v="8"/>
    <x v="2"/>
    <x v="1"/>
    <x v="0"/>
    <x v="2784"/>
    <x v="2607"/>
    <n v="4.0999999999999996"/>
    <x v="0"/>
    <n v="11.1"/>
    <x v="2"/>
    <x v="1"/>
  </r>
  <r>
    <x v="0"/>
    <x v="351"/>
    <x v="0"/>
    <x v="8"/>
    <x v="8"/>
    <x v="2"/>
    <x v="1"/>
    <x v="0"/>
    <x v="2785"/>
    <x v="2608"/>
    <n v="4.0999999999999996"/>
    <x v="1"/>
    <n v="20.350000000000001"/>
    <x v="1"/>
    <x v="1"/>
  </r>
  <r>
    <x v="0"/>
    <x v="408"/>
    <x v="7"/>
    <x v="8"/>
    <x v="8"/>
    <x v="2"/>
    <x v="1"/>
    <x v="0"/>
    <x v="2786"/>
    <x v="2609"/>
    <n v="4.0999999999999996"/>
    <x v="0"/>
    <n v="9.3000000000000007"/>
    <x v="2"/>
    <x v="1"/>
  </r>
  <r>
    <x v="0"/>
    <x v="789"/>
    <x v="6"/>
    <x v="8"/>
    <x v="8"/>
    <x v="2"/>
    <x v="1"/>
    <x v="0"/>
    <x v="2787"/>
    <x v="453"/>
    <n v="4.0999999999999996"/>
    <x v="2"/>
    <n v="5.59"/>
    <x v="2"/>
    <x v="1"/>
  </r>
  <r>
    <x v="0"/>
    <x v="1050"/>
    <x v="6"/>
    <x v="8"/>
    <x v="8"/>
    <x v="2"/>
    <x v="1"/>
    <x v="0"/>
    <x v="2788"/>
    <x v="2610"/>
    <n v="4.0999999999999996"/>
    <x v="0"/>
    <n v="10"/>
    <x v="2"/>
    <x v="1"/>
  </r>
  <r>
    <x v="0"/>
    <x v="854"/>
    <x v="6"/>
    <x v="8"/>
    <x v="8"/>
    <x v="2"/>
    <x v="1"/>
    <x v="0"/>
    <x v="2789"/>
    <x v="2611"/>
    <n v="4.0999999999999996"/>
    <x v="0"/>
    <n v="10.5"/>
    <x v="1"/>
    <x v="1"/>
  </r>
  <r>
    <x v="0"/>
    <x v="1224"/>
    <x v="6"/>
    <x v="8"/>
    <x v="8"/>
    <x v="2"/>
    <x v="1"/>
    <x v="0"/>
    <x v="2790"/>
    <x v="2612"/>
    <n v="4.0999999999999996"/>
    <x v="1"/>
    <n v="20.2"/>
    <x v="0"/>
    <x v="1"/>
  </r>
  <r>
    <x v="0"/>
    <x v="764"/>
    <x v="15"/>
    <x v="8"/>
    <x v="8"/>
    <x v="2"/>
    <x v="1"/>
    <x v="0"/>
    <x v="2791"/>
    <x v="973"/>
    <n v="4.0999999999999996"/>
    <x v="2"/>
    <n v="7.6"/>
    <x v="0"/>
    <x v="1"/>
  </r>
  <r>
    <x v="1"/>
    <x v="172"/>
    <x v="4"/>
    <x v="6"/>
    <x v="6"/>
    <x v="1"/>
    <x v="0"/>
    <x v="2"/>
    <x v="20"/>
    <x v="2613"/>
    <n v="4.0999999999999996"/>
    <x v="2"/>
    <n v="5"/>
    <x v="1"/>
    <x v="1"/>
  </r>
  <r>
    <x v="1"/>
    <x v="697"/>
    <x v="8"/>
    <x v="6"/>
    <x v="6"/>
    <x v="1"/>
    <x v="0"/>
    <x v="2"/>
    <x v="2792"/>
    <x v="2614"/>
    <n v="4.0999999999999996"/>
    <x v="0"/>
    <n v="15.85"/>
    <x v="0"/>
    <x v="1"/>
  </r>
  <r>
    <x v="1"/>
    <x v="239"/>
    <x v="3"/>
    <x v="6"/>
    <x v="6"/>
    <x v="1"/>
    <x v="0"/>
    <x v="2"/>
    <x v="2793"/>
    <x v="252"/>
    <n v="4.0999999999999996"/>
    <x v="2"/>
    <n v="7.6550000000000002"/>
    <x v="2"/>
    <x v="1"/>
  </r>
  <r>
    <x v="1"/>
    <x v="177"/>
    <x v="3"/>
    <x v="6"/>
    <x v="6"/>
    <x v="1"/>
    <x v="0"/>
    <x v="2"/>
    <x v="2794"/>
    <x v="1346"/>
    <n v="4.0999999999999996"/>
    <x v="0"/>
    <n v="15.85"/>
    <x v="0"/>
    <x v="1"/>
  </r>
  <r>
    <x v="1"/>
    <x v="633"/>
    <x v="11"/>
    <x v="6"/>
    <x v="6"/>
    <x v="1"/>
    <x v="0"/>
    <x v="2"/>
    <x v="2795"/>
    <x v="2615"/>
    <n v="4.0999999999999996"/>
    <x v="2"/>
    <n v="7.0750000000000002"/>
    <x v="0"/>
    <x v="1"/>
  </r>
  <r>
    <x v="1"/>
    <x v="35"/>
    <x v="2"/>
    <x v="6"/>
    <x v="6"/>
    <x v="1"/>
    <x v="0"/>
    <x v="2"/>
    <x v="2796"/>
    <x v="2616"/>
    <n v="4.0999999999999996"/>
    <x v="0"/>
    <n v="9.31"/>
    <x v="2"/>
    <x v="1"/>
  </r>
  <r>
    <x v="1"/>
    <x v="323"/>
    <x v="2"/>
    <x v="6"/>
    <x v="6"/>
    <x v="1"/>
    <x v="0"/>
    <x v="2"/>
    <x v="2797"/>
    <x v="2617"/>
    <n v="4.0999999999999996"/>
    <x v="0"/>
    <n v="10"/>
    <x v="2"/>
    <x v="1"/>
  </r>
  <r>
    <x v="1"/>
    <x v="1213"/>
    <x v="2"/>
    <x v="6"/>
    <x v="6"/>
    <x v="1"/>
    <x v="0"/>
    <x v="2"/>
    <x v="2798"/>
    <x v="2618"/>
    <n v="4.0999999999999996"/>
    <x v="0"/>
    <n v="13.65"/>
    <x v="2"/>
    <x v="1"/>
  </r>
  <r>
    <x v="1"/>
    <x v="1095"/>
    <x v="2"/>
    <x v="6"/>
    <x v="6"/>
    <x v="1"/>
    <x v="0"/>
    <x v="2"/>
    <x v="2799"/>
    <x v="2619"/>
    <n v="4.0999999999999996"/>
    <x v="1"/>
    <n v="17.7"/>
    <x v="1"/>
    <x v="1"/>
  </r>
  <r>
    <x v="1"/>
    <x v="700"/>
    <x v="2"/>
    <x v="6"/>
    <x v="6"/>
    <x v="1"/>
    <x v="0"/>
    <x v="2"/>
    <x v="2800"/>
    <x v="556"/>
    <n v="4.0999999999999996"/>
    <x v="1"/>
    <n v="18.25"/>
    <x v="0"/>
    <x v="1"/>
  </r>
  <r>
    <x v="1"/>
    <x v="1374"/>
    <x v="0"/>
    <x v="6"/>
    <x v="6"/>
    <x v="1"/>
    <x v="0"/>
    <x v="2"/>
    <x v="2801"/>
    <x v="2620"/>
    <n v="4.0999999999999996"/>
    <x v="0"/>
    <n v="10.895"/>
    <x v="2"/>
    <x v="1"/>
  </r>
  <r>
    <x v="1"/>
    <x v="184"/>
    <x v="0"/>
    <x v="6"/>
    <x v="6"/>
    <x v="1"/>
    <x v="0"/>
    <x v="2"/>
    <x v="2802"/>
    <x v="190"/>
    <n v="4.0999999999999996"/>
    <x v="0"/>
    <n v="16.350000000000001"/>
    <x v="2"/>
    <x v="1"/>
  </r>
  <r>
    <x v="1"/>
    <x v="301"/>
    <x v="9"/>
    <x v="6"/>
    <x v="6"/>
    <x v="1"/>
    <x v="0"/>
    <x v="2"/>
    <x v="2803"/>
    <x v="504"/>
    <n v="4.0999999999999996"/>
    <x v="1"/>
    <n v="18.350000000000001"/>
    <x v="2"/>
    <x v="1"/>
  </r>
  <r>
    <x v="1"/>
    <x v="331"/>
    <x v="5"/>
    <x v="6"/>
    <x v="6"/>
    <x v="1"/>
    <x v="0"/>
    <x v="2"/>
    <x v="2804"/>
    <x v="2621"/>
    <n v="4.0999999999999996"/>
    <x v="0"/>
    <n v="12.3"/>
    <x v="0"/>
    <x v="1"/>
  </r>
  <r>
    <x v="1"/>
    <x v="1122"/>
    <x v="5"/>
    <x v="6"/>
    <x v="6"/>
    <x v="1"/>
    <x v="0"/>
    <x v="2"/>
    <x v="2805"/>
    <x v="2622"/>
    <n v="4.0999999999999996"/>
    <x v="0"/>
    <n v="16.2"/>
    <x v="2"/>
    <x v="1"/>
  </r>
  <r>
    <x v="1"/>
    <x v="124"/>
    <x v="5"/>
    <x v="6"/>
    <x v="6"/>
    <x v="1"/>
    <x v="2"/>
    <x v="2"/>
    <x v="2806"/>
    <x v="2623"/>
    <n v="4.0999999999999996"/>
    <x v="1"/>
    <n v="19.25"/>
    <x v="0"/>
    <x v="1"/>
  </r>
  <r>
    <x v="1"/>
    <x v="1022"/>
    <x v="7"/>
    <x v="6"/>
    <x v="6"/>
    <x v="1"/>
    <x v="2"/>
    <x v="2"/>
    <x v="2807"/>
    <x v="1467"/>
    <n v="4.0999999999999996"/>
    <x v="2"/>
    <n v="8.1549999999999994"/>
    <x v="0"/>
    <x v="1"/>
  </r>
  <r>
    <x v="1"/>
    <x v="715"/>
    <x v="6"/>
    <x v="6"/>
    <x v="6"/>
    <x v="1"/>
    <x v="2"/>
    <x v="2"/>
    <x v="2808"/>
    <x v="2624"/>
    <n v="4.0999999999999996"/>
    <x v="0"/>
    <n v="15.25"/>
    <x v="2"/>
    <x v="1"/>
  </r>
  <r>
    <x v="1"/>
    <x v="1308"/>
    <x v="15"/>
    <x v="6"/>
    <x v="6"/>
    <x v="1"/>
    <x v="2"/>
    <x v="2"/>
    <x v="2809"/>
    <x v="1997"/>
    <n v="4.0999999999999996"/>
    <x v="2"/>
    <n v="7.4349999999999996"/>
    <x v="0"/>
    <x v="1"/>
  </r>
  <r>
    <x v="0"/>
    <x v="1375"/>
    <x v="13"/>
    <x v="6"/>
    <x v="6"/>
    <x v="1"/>
    <x v="2"/>
    <x v="2"/>
    <x v="2810"/>
    <x v="2625"/>
    <n v="4.0999999999999996"/>
    <x v="0"/>
    <n v="10.5"/>
    <x v="2"/>
    <x v="1"/>
  </r>
  <r>
    <x v="0"/>
    <x v="1376"/>
    <x v="13"/>
    <x v="6"/>
    <x v="6"/>
    <x v="1"/>
    <x v="2"/>
    <x v="2"/>
    <x v="2811"/>
    <x v="2626"/>
    <n v="4.0999999999999996"/>
    <x v="1"/>
    <n v="18.2"/>
    <x v="2"/>
    <x v="1"/>
  </r>
  <r>
    <x v="0"/>
    <x v="217"/>
    <x v="13"/>
    <x v="6"/>
    <x v="6"/>
    <x v="1"/>
    <x v="2"/>
    <x v="2"/>
    <x v="2812"/>
    <x v="2627"/>
    <n v="4.0999999999999996"/>
    <x v="1"/>
    <n v="20.2"/>
    <x v="0"/>
    <x v="1"/>
  </r>
  <r>
    <x v="0"/>
    <x v="1194"/>
    <x v="8"/>
    <x v="6"/>
    <x v="6"/>
    <x v="1"/>
    <x v="2"/>
    <x v="2"/>
    <x v="2813"/>
    <x v="2628"/>
    <n v="4.0999999999999996"/>
    <x v="0"/>
    <n v="9.1"/>
    <x v="0"/>
    <x v="1"/>
  </r>
  <r>
    <x v="0"/>
    <x v="887"/>
    <x v="8"/>
    <x v="6"/>
    <x v="6"/>
    <x v="1"/>
    <x v="2"/>
    <x v="2"/>
    <x v="2814"/>
    <x v="2629"/>
    <n v="4.0999999999999996"/>
    <x v="0"/>
    <n v="14.8"/>
    <x v="2"/>
    <x v="1"/>
  </r>
  <r>
    <x v="0"/>
    <x v="1002"/>
    <x v="11"/>
    <x v="6"/>
    <x v="6"/>
    <x v="1"/>
    <x v="2"/>
    <x v="2"/>
    <x v="2815"/>
    <x v="2630"/>
    <n v="4.0999999999999996"/>
    <x v="0"/>
    <n v="13.65"/>
    <x v="0"/>
    <x v="1"/>
  </r>
  <r>
    <x v="0"/>
    <x v="90"/>
    <x v="11"/>
    <x v="6"/>
    <x v="6"/>
    <x v="1"/>
    <x v="2"/>
    <x v="2"/>
    <x v="2816"/>
    <x v="2631"/>
    <n v="4.0999999999999996"/>
    <x v="1"/>
    <n v="20.7"/>
    <x v="0"/>
    <x v="1"/>
  </r>
  <r>
    <x v="0"/>
    <x v="265"/>
    <x v="2"/>
    <x v="6"/>
    <x v="6"/>
    <x v="1"/>
    <x v="2"/>
    <x v="2"/>
    <x v="2817"/>
    <x v="876"/>
    <n v="4.0999999999999996"/>
    <x v="1"/>
    <n v="19.75"/>
    <x v="2"/>
    <x v="1"/>
  </r>
  <r>
    <x v="0"/>
    <x v="1377"/>
    <x v="0"/>
    <x v="6"/>
    <x v="6"/>
    <x v="1"/>
    <x v="2"/>
    <x v="2"/>
    <x v="2818"/>
    <x v="2632"/>
    <n v="4.0999999999999996"/>
    <x v="0"/>
    <n v="9.1950000000000003"/>
    <x v="0"/>
    <x v="1"/>
  </r>
  <r>
    <x v="0"/>
    <x v="504"/>
    <x v="0"/>
    <x v="6"/>
    <x v="6"/>
    <x v="1"/>
    <x v="2"/>
    <x v="2"/>
    <x v="2819"/>
    <x v="2633"/>
    <n v="4.0999999999999996"/>
    <x v="1"/>
    <n v="19.100000000000001"/>
    <x v="2"/>
    <x v="1"/>
  </r>
  <r>
    <x v="0"/>
    <x v="268"/>
    <x v="7"/>
    <x v="6"/>
    <x v="6"/>
    <x v="1"/>
    <x v="2"/>
    <x v="2"/>
    <x v="2820"/>
    <x v="2634"/>
    <n v="4.0999999999999996"/>
    <x v="0"/>
    <n v="9.5"/>
    <x v="2"/>
    <x v="1"/>
  </r>
  <r>
    <x v="0"/>
    <x v="1160"/>
    <x v="7"/>
    <x v="6"/>
    <x v="6"/>
    <x v="1"/>
    <x v="2"/>
    <x v="2"/>
    <x v="2821"/>
    <x v="2635"/>
    <n v="4.0999999999999996"/>
    <x v="1"/>
    <n v="17.600000000000001"/>
    <x v="0"/>
    <x v="1"/>
  </r>
  <r>
    <x v="0"/>
    <x v="736"/>
    <x v="7"/>
    <x v="6"/>
    <x v="6"/>
    <x v="1"/>
    <x v="2"/>
    <x v="2"/>
    <x v="2822"/>
    <x v="2636"/>
    <n v="4.0999999999999996"/>
    <x v="1"/>
    <n v="20.350000000000001"/>
    <x v="0"/>
    <x v="1"/>
  </r>
  <r>
    <x v="0"/>
    <x v="1287"/>
    <x v="14"/>
    <x v="6"/>
    <x v="6"/>
    <x v="1"/>
    <x v="2"/>
    <x v="2"/>
    <x v="2823"/>
    <x v="2637"/>
    <n v="4.0999999999999996"/>
    <x v="2"/>
    <n v="5.3650000000000002"/>
    <x v="0"/>
    <x v="1"/>
  </r>
  <r>
    <x v="0"/>
    <x v="1352"/>
    <x v="6"/>
    <x v="6"/>
    <x v="6"/>
    <x v="1"/>
    <x v="2"/>
    <x v="2"/>
    <x v="2824"/>
    <x v="2638"/>
    <n v="4.0999999999999996"/>
    <x v="2"/>
    <n v="8.27"/>
    <x v="0"/>
    <x v="1"/>
  </r>
  <r>
    <x v="1"/>
    <x v="938"/>
    <x v="12"/>
    <x v="3"/>
    <x v="3"/>
    <x v="1"/>
    <x v="2"/>
    <x v="0"/>
    <x v="2825"/>
    <x v="2639"/>
    <n v="4.0999999999999996"/>
    <x v="1"/>
    <n v="18.600000000000001"/>
    <x v="0"/>
    <x v="1"/>
  </r>
  <r>
    <x v="1"/>
    <x v="937"/>
    <x v="13"/>
    <x v="3"/>
    <x v="3"/>
    <x v="1"/>
    <x v="2"/>
    <x v="0"/>
    <x v="2826"/>
    <x v="2640"/>
    <n v="4.0999999999999996"/>
    <x v="2"/>
    <n v="6.15"/>
    <x v="2"/>
    <x v="1"/>
  </r>
  <r>
    <x v="1"/>
    <x v="466"/>
    <x v="3"/>
    <x v="3"/>
    <x v="3"/>
    <x v="1"/>
    <x v="2"/>
    <x v="0"/>
    <x v="2827"/>
    <x v="2641"/>
    <n v="4.0999999999999996"/>
    <x v="2"/>
    <n v="8.5"/>
    <x v="0"/>
    <x v="1"/>
  </r>
  <r>
    <x v="1"/>
    <x v="456"/>
    <x v="11"/>
    <x v="3"/>
    <x v="3"/>
    <x v="1"/>
    <x v="2"/>
    <x v="0"/>
    <x v="2828"/>
    <x v="2642"/>
    <n v="4.0999999999999996"/>
    <x v="2"/>
    <n v="6.38"/>
    <x v="2"/>
    <x v="1"/>
  </r>
  <r>
    <x v="1"/>
    <x v="453"/>
    <x v="11"/>
    <x v="3"/>
    <x v="3"/>
    <x v="1"/>
    <x v="2"/>
    <x v="0"/>
    <x v="2829"/>
    <x v="1889"/>
    <n v="4.0999999999999996"/>
    <x v="1"/>
    <n v="17.600000000000001"/>
    <x v="0"/>
    <x v="1"/>
  </r>
  <r>
    <x v="1"/>
    <x v="457"/>
    <x v="2"/>
    <x v="3"/>
    <x v="3"/>
    <x v="1"/>
    <x v="2"/>
    <x v="0"/>
    <x v="2830"/>
    <x v="2643"/>
    <n v="4.0999999999999996"/>
    <x v="2"/>
    <n v="6.3650000000000002"/>
    <x v="1"/>
    <x v="1"/>
  </r>
  <r>
    <x v="1"/>
    <x v="897"/>
    <x v="2"/>
    <x v="3"/>
    <x v="3"/>
    <x v="1"/>
    <x v="2"/>
    <x v="0"/>
    <x v="2831"/>
    <x v="2644"/>
    <n v="4.0999999999999996"/>
    <x v="0"/>
    <n v="14.3"/>
    <x v="1"/>
    <x v="1"/>
  </r>
  <r>
    <x v="1"/>
    <x v="1029"/>
    <x v="2"/>
    <x v="3"/>
    <x v="3"/>
    <x v="1"/>
    <x v="2"/>
    <x v="0"/>
    <x v="2832"/>
    <x v="2645"/>
    <n v="4.0999999999999996"/>
    <x v="1"/>
    <n v="17.350000000000001"/>
    <x v="1"/>
    <x v="1"/>
  </r>
  <r>
    <x v="1"/>
    <x v="118"/>
    <x v="2"/>
    <x v="3"/>
    <x v="3"/>
    <x v="1"/>
    <x v="2"/>
    <x v="0"/>
    <x v="2833"/>
    <x v="2646"/>
    <n v="4.0999999999999996"/>
    <x v="1"/>
    <n v="17.5"/>
    <x v="1"/>
    <x v="1"/>
  </r>
  <r>
    <x v="1"/>
    <x v="360"/>
    <x v="0"/>
    <x v="3"/>
    <x v="3"/>
    <x v="1"/>
    <x v="2"/>
    <x v="0"/>
    <x v="2834"/>
    <x v="2647"/>
    <n v="4.0999999999999996"/>
    <x v="0"/>
    <n v="12.85"/>
    <x v="0"/>
    <x v="1"/>
  </r>
  <r>
    <x v="1"/>
    <x v="1141"/>
    <x v="0"/>
    <x v="3"/>
    <x v="3"/>
    <x v="1"/>
    <x v="2"/>
    <x v="0"/>
    <x v="2835"/>
    <x v="2648"/>
    <n v="4.0999999999999996"/>
    <x v="1"/>
    <n v="18.350000000000001"/>
    <x v="0"/>
    <x v="1"/>
  </r>
  <r>
    <x v="1"/>
    <x v="1033"/>
    <x v="0"/>
    <x v="3"/>
    <x v="3"/>
    <x v="1"/>
    <x v="2"/>
    <x v="0"/>
    <x v="2836"/>
    <x v="2649"/>
    <n v="4.0999999999999996"/>
    <x v="1"/>
    <n v="20.7"/>
    <x v="2"/>
    <x v="1"/>
  </r>
  <r>
    <x v="1"/>
    <x v="187"/>
    <x v="1"/>
    <x v="3"/>
    <x v="3"/>
    <x v="1"/>
    <x v="2"/>
    <x v="0"/>
    <x v="2837"/>
    <x v="2650"/>
    <n v="4.0999999999999996"/>
    <x v="2"/>
    <n v="5.1749999999999998"/>
    <x v="2"/>
    <x v="1"/>
  </r>
  <r>
    <x v="1"/>
    <x v="361"/>
    <x v="1"/>
    <x v="3"/>
    <x v="3"/>
    <x v="1"/>
    <x v="2"/>
    <x v="0"/>
    <x v="20"/>
    <x v="2651"/>
    <n v="4.0999999999999996"/>
    <x v="1"/>
    <n v="20"/>
    <x v="1"/>
    <x v="1"/>
  </r>
  <r>
    <x v="1"/>
    <x v="97"/>
    <x v="1"/>
    <x v="3"/>
    <x v="3"/>
    <x v="1"/>
    <x v="2"/>
    <x v="0"/>
    <x v="20"/>
    <x v="2652"/>
    <n v="4.0999999999999996"/>
    <x v="1"/>
    <n v="20.75"/>
    <x v="1"/>
    <x v="1"/>
  </r>
  <r>
    <x v="1"/>
    <x v="1234"/>
    <x v="5"/>
    <x v="3"/>
    <x v="3"/>
    <x v="1"/>
    <x v="2"/>
    <x v="0"/>
    <x v="2838"/>
    <x v="167"/>
    <n v="4.0999999999999996"/>
    <x v="2"/>
    <n v="7.2350000000000003"/>
    <x v="2"/>
    <x v="1"/>
  </r>
  <r>
    <x v="1"/>
    <x v="250"/>
    <x v="5"/>
    <x v="3"/>
    <x v="3"/>
    <x v="1"/>
    <x v="2"/>
    <x v="0"/>
    <x v="2839"/>
    <x v="2653"/>
    <n v="4.0999999999999996"/>
    <x v="0"/>
    <n v="9.6"/>
    <x v="2"/>
    <x v="1"/>
  </r>
  <r>
    <x v="1"/>
    <x v="604"/>
    <x v="5"/>
    <x v="3"/>
    <x v="3"/>
    <x v="1"/>
    <x v="2"/>
    <x v="0"/>
    <x v="2840"/>
    <x v="589"/>
    <n v="4.0999999999999996"/>
    <x v="0"/>
    <n v="11.3"/>
    <x v="2"/>
    <x v="1"/>
  </r>
  <r>
    <x v="1"/>
    <x v="624"/>
    <x v="5"/>
    <x v="3"/>
    <x v="3"/>
    <x v="1"/>
    <x v="2"/>
    <x v="0"/>
    <x v="2841"/>
    <x v="2654"/>
    <n v="4.0999999999999996"/>
    <x v="0"/>
    <n v="13.15"/>
    <x v="1"/>
    <x v="1"/>
  </r>
  <r>
    <x v="1"/>
    <x v="1121"/>
    <x v="5"/>
    <x v="3"/>
    <x v="3"/>
    <x v="1"/>
    <x v="2"/>
    <x v="0"/>
    <x v="2842"/>
    <x v="2655"/>
    <n v="4.0999999999999996"/>
    <x v="0"/>
    <n v="14.85"/>
    <x v="2"/>
    <x v="1"/>
  </r>
  <r>
    <x v="1"/>
    <x v="1202"/>
    <x v="7"/>
    <x v="3"/>
    <x v="3"/>
    <x v="1"/>
    <x v="2"/>
    <x v="0"/>
    <x v="2843"/>
    <x v="2656"/>
    <n v="4.0999999999999996"/>
    <x v="0"/>
    <n v="12.15"/>
    <x v="2"/>
    <x v="1"/>
  </r>
  <r>
    <x v="1"/>
    <x v="280"/>
    <x v="7"/>
    <x v="3"/>
    <x v="3"/>
    <x v="1"/>
    <x v="2"/>
    <x v="0"/>
    <x v="20"/>
    <x v="2657"/>
    <n v="4.0999999999999996"/>
    <x v="0"/>
    <n v="14.8"/>
    <x v="1"/>
    <x v="1"/>
  </r>
  <r>
    <x v="1"/>
    <x v="254"/>
    <x v="6"/>
    <x v="3"/>
    <x v="3"/>
    <x v="1"/>
    <x v="2"/>
    <x v="0"/>
    <x v="20"/>
    <x v="2658"/>
    <n v="4.0999999999999996"/>
    <x v="2"/>
    <n v="8.3949999999999996"/>
    <x v="1"/>
    <x v="1"/>
  </r>
  <r>
    <x v="1"/>
    <x v="773"/>
    <x v="6"/>
    <x v="3"/>
    <x v="3"/>
    <x v="1"/>
    <x v="2"/>
    <x v="0"/>
    <x v="2844"/>
    <x v="2659"/>
    <n v="4.0999999999999996"/>
    <x v="1"/>
    <n v="17.850000000000001"/>
    <x v="1"/>
    <x v="1"/>
  </r>
  <r>
    <x v="1"/>
    <x v="130"/>
    <x v="6"/>
    <x v="3"/>
    <x v="3"/>
    <x v="1"/>
    <x v="2"/>
    <x v="0"/>
    <x v="2838"/>
    <x v="132"/>
    <n v="4.0999999999999996"/>
    <x v="1"/>
    <n v="18.600000000000001"/>
    <x v="2"/>
    <x v="1"/>
  </r>
  <r>
    <x v="1"/>
    <x v="1204"/>
    <x v="4"/>
    <x v="3"/>
    <x v="3"/>
    <x v="1"/>
    <x v="2"/>
    <x v="0"/>
    <x v="2845"/>
    <x v="2660"/>
    <n v="4.0999999999999996"/>
    <x v="0"/>
    <n v="9"/>
    <x v="2"/>
    <x v="1"/>
  </r>
  <r>
    <x v="1"/>
    <x v="595"/>
    <x v="4"/>
    <x v="3"/>
    <x v="3"/>
    <x v="1"/>
    <x v="2"/>
    <x v="0"/>
    <x v="2846"/>
    <x v="2661"/>
    <n v="4.0999999999999996"/>
    <x v="0"/>
    <n v="16.2"/>
    <x v="1"/>
    <x v="1"/>
  </r>
  <r>
    <x v="1"/>
    <x v="1378"/>
    <x v="15"/>
    <x v="3"/>
    <x v="3"/>
    <x v="1"/>
    <x v="2"/>
    <x v="0"/>
    <x v="2847"/>
    <x v="2480"/>
    <n v="4.0999999999999996"/>
    <x v="0"/>
    <n v="12.15"/>
    <x v="2"/>
    <x v="1"/>
  </r>
  <r>
    <x v="0"/>
    <x v="1070"/>
    <x v="13"/>
    <x v="3"/>
    <x v="3"/>
    <x v="1"/>
    <x v="2"/>
    <x v="0"/>
    <x v="2848"/>
    <x v="2662"/>
    <n v="4.0999999999999996"/>
    <x v="2"/>
    <n v="4.88"/>
    <x v="0"/>
    <x v="1"/>
  </r>
  <r>
    <x v="0"/>
    <x v="675"/>
    <x v="13"/>
    <x v="3"/>
    <x v="3"/>
    <x v="1"/>
    <x v="2"/>
    <x v="0"/>
    <x v="2849"/>
    <x v="2663"/>
    <n v="4.0999999999999996"/>
    <x v="2"/>
    <n v="8.3149999999999995"/>
    <x v="2"/>
    <x v="1"/>
  </r>
  <r>
    <x v="0"/>
    <x v="1219"/>
    <x v="13"/>
    <x v="3"/>
    <x v="3"/>
    <x v="1"/>
    <x v="2"/>
    <x v="0"/>
    <x v="2850"/>
    <x v="2664"/>
    <n v="4.0999999999999996"/>
    <x v="2"/>
    <n v="8.3800000000000008"/>
    <x v="2"/>
    <x v="1"/>
  </r>
  <r>
    <x v="0"/>
    <x v="918"/>
    <x v="11"/>
    <x v="3"/>
    <x v="3"/>
    <x v="1"/>
    <x v="2"/>
    <x v="0"/>
    <x v="2851"/>
    <x v="2665"/>
    <n v="4.0999999999999996"/>
    <x v="1"/>
    <n v="20.7"/>
    <x v="2"/>
    <x v="1"/>
  </r>
  <r>
    <x v="0"/>
    <x v="1047"/>
    <x v="2"/>
    <x v="3"/>
    <x v="3"/>
    <x v="1"/>
    <x v="2"/>
    <x v="0"/>
    <x v="2852"/>
    <x v="2666"/>
    <n v="4.0999999999999996"/>
    <x v="2"/>
    <n v="8.18"/>
    <x v="2"/>
    <x v="1"/>
  </r>
  <r>
    <x v="0"/>
    <x v="503"/>
    <x v="2"/>
    <x v="3"/>
    <x v="3"/>
    <x v="1"/>
    <x v="2"/>
    <x v="0"/>
    <x v="2853"/>
    <x v="2667"/>
    <n v="4.0999999999999996"/>
    <x v="0"/>
    <n v="11.1"/>
    <x v="2"/>
    <x v="1"/>
  </r>
  <r>
    <x v="0"/>
    <x v="392"/>
    <x v="2"/>
    <x v="3"/>
    <x v="3"/>
    <x v="1"/>
    <x v="2"/>
    <x v="0"/>
    <x v="2854"/>
    <x v="2668"/>
    <n v="4.0999999999999996"/>
    <x v="0"/>
    <n v="13.65"/>
    <x v="2"/>
    <x v="1"/>
  </r>
  <r>
    <x v="0"/>
    <x v="475"/>
    <x v="2"/>
    <x v="3"/>
    <x v="3"/>
    <x v="1"/>
    <x v="2"/>
    <x v="0"/>
    <x v="2855"/>
    <x v="2669"/>
    <n v="4.0999999999999996"/>
    <x v="1"/>
    <n v="18.5"/>
    <x v="2"/>
    <x v="1"/>
  </r>
  <r>
    <x v="0"/>
    <x v="1004"/>
    <x v="0"/>
    <x v="3"/>
    <x v="3"/>
    <x v="1"/>
    <x v="2"/>
    <x v="0"/>
    <x v="2856"/>
    <x v="2670"/>
    <n v="4.0999999999999996"/>
    <x v="2"/>
    <n v="6.78"/>
    <x v="2"/>
    <x v="1"/>
  </r>
  <r>
    <x v="0"/>
    <x v="222"/>
    <x v="0"/>
    <x v="3"/>
    <x v="3"/>
    <x v="1"/>
    <x v="2"/>
    <x v="0"/>
    <x v="20"/>
    <x v="2671"/>
    <n v="4.0999999999999996"/>
    <x v="2"/>
    <n v="8.77"/>
    <x v="1"/>
    <x v="1"/>
  </r>
  <r>
    <x v="0"/>
    <x v="819"/>
    <x v="0"/>
    <x v="3"/>
    <x v="3"/>
    <x v="1"/>
    <x v="2"/>
    <x v="0"/>
    <x v="2857"/>
    <x v="2672"/>
    <n v="4.0999999999999996"/>
    <x v="0"/>
    <n v="10.3"/>
    <x v="2"/>
    <x v="1"/>
  </r>
  <r>
    <x v="0"/>
    <x v="719"/>
    <x v="0"/>
    <x v="3"/>
    <x v="3"/>
    <x v="1"/>
    <x v="2"/>
    <x v="0"/>
    <x v="2858"/>
    <x v="2673"/>
    <n v="4.0999999999999996"/>
    <x v="0"/>
    <n v="11.1"/>
    <x v="2"/>
    <x v="1"/>
  </r>
  <r>
    <x v="0"/>
    <x v="629"/>
    <x v="0"/>
    <x v="3"/>
    <x v="3"/>
    <x v="1"/>
    <x v="2"/>
    <x v="0"/>
    <x v="2859"/>
    <x v="983"/>
    <n v="4.0999999999999996"/>
    <x v="0"/>
    <n v="11.85"/>
    <x v="2"/>
    <x v="1"/>
  </r>
  <r>
    <x v="0"/>
    <x v="1176"/>
    <x v="0"/>
    <x v="3"/>
    <x v="3"/>
    <x v="1"/>
    <x v="2"/>
    <x v="0"/>
    <x v="2860"/>
    <x v="2674"/>
    <n v="4.0999999999999996"/>
    <x v="0"/>
    <n v="12.5"/>
    <x v="0"/>
    <x v="1"/>
  </r>
  <r>
    <x v="0"/>
    <x v="757"/>
    <x v="0"/>
    <x v="3"/>
    <x v="3"/>
    <x v="1"/>
    <x v="2"/>
    <x v="0"/>
    <x v="2861"/>
    <x v="462"/>
    <n v="4.0999999999999996"/>
    <x v="0"/>
    <n v="16.5"/>
    <x v="2"/>
    <x v="1"/>
  </r>
  <r>
    <x v="0"/>
    <x v="108"/>
    <x v="0"/>
    <x v="3"/>
    <x v="3"/>
    <x v="1"/>
    <x v="2"/>
    <x v="0"/>
    <x v="2862"/>
    <x v="2675"/>
    <n v="4.0999999999999996"/>
    <x v="0"/>
    <n v="16.7"/>
    <x v="0"/>
    <x v="1"/>
  </r>
  <r>
    <x v="0"/>
    <x v="225"/>
    <x v="7"/>
    <x v="3"/>
    <x v="3"/>
    <x v="1"/>
    <x v="2"/>
    <x v="0"/>
    <x v="2863"/>
    <x v="637"/>
    <n v="4.0999999999999996"/>
    <x v="1"/>
    <n v="18.600000000000001"/>
    <x v="0"/>
    <x v="1"/>
  </r>
  <r>
    <x v="0"/>
    <x v="1158"/>
    <x v="6"/>
    <x v="3"/>
    <x v="3"/>
    <x v="1"/>
    <x v="2"/>
    <x v="0"/>
    <x v="2864"/>
    <x v="2676"/>
    <n v="4.0999999999999996"/>
    <x v="2"/>
    <n v="5.78"/>
    <x v="2"/>
    <x v="1"/>
  </r>
  <r>
    <x v="0"/>
    <x v="86"/>
    <x v="6"/>
    <x v="3"/>
    <x v="3"/>
    <x v="1"/>
    <x v="2"/>
    <x v="0"/>
    <x v="2865"/>
    <x v="2677"/>
    <n v="4.0999999999999996"/>
    <x v="0"/>
    <n v="10.695"/>
    <x v="1"/>
    <x v="1"/>
  </r>
  <r>
    <x v="0"/>
    <x v="1153"/>
    <x v="6"/>
    <x v="3"/>
    <x v="3"/>
    <x v="1"/>
    <x v="2"/>
    <x v="0"/>
    <x v="2866"/>
    <x v="1921"/>
    <n v="4.0999999999999996"/>
    <x v="1"/>
    <n v="17.600000000000001"/>
    <x v="2"/>
    <x v="1"/>
  </r>
  <r>
    <x v="0"/>
    <x v="471"/>
    <x v="4"/>
    <x v="3"/>
    <x v="3"/>
    <x v="1"/>
    <x v="2"/>
    <x v="0"/>
    <x v="2867"/>
    <x v="2678"/>
    <n v="4.0999999999999996"/>
    <x v="2"/>
    <n v="8.27"/>
    <x v="0"/>
    <x v="1"/>
  </r>
  <r>
    <x v="1"/>
    <x v="792"/>
    <x v="13"/>
    <x v="1"/>
    <x v="1"/>
    <x v="1"/>
    <x v="0"/>
    <x v="1"/>
    <x v="2868"/>
    <x v="2679"/>
    <n v="4.0999999999999996"/>
    <x v="0"/>
    <n v="12.3"/>
    <x v="0"/>
    <x v="1"/>
  </r>
  <r>
    <x v="1"/>
    <x v="1324"/>
    <x v="0"/>
    <x v="1"/>
    <x v="1"/>
    <x v="1"/>
    <x v="0"/>
    <x v="1"/>
    <x v="2869"/>
    <x v="2475"/>
    <n v="4.0999999999999996"/>
    <x v="2"/>
    <n v="7.68"/>
    <x v="2"/>
    <x v="1"/>
  </r>
  <r>
    <x v="1"/>
    <x v="42"/>
    <x v="9"/>
    <x v="1"/>
    <x v="1"/>
    <x v="1"/>
    <x v="0"/>
    <x v="1"/>
    <x v="2870"/>
    <x v="2680"/>
    <n v="4.0999999999999996"/>
    <x v="0"/>
    <n v="10.5"/>
    <x v="2"/>
    <x v="1"/>
  </r>
  <r>
    <x v="1"/>
    <x v="1233"/>
    <x v="1"/>
    <x v="1"/>
    <x v="1"/>
    <x v="1"/>
    <x v="0"/>
    <x v="1"/>
    <x v="2871"/>
    <x v="2681"/>
    <n v="4.0999999999999996"/>
    <x v="1"/>
    <n v="20.6"/>
    <x v="2"/>
    <x v="1"/>
  </r>
  <r>
    <x v="1"/>
    <x v="569"/>
    <x v="5"/>
    <x v="1"/>
    <x v="1"/>
    <x v="1"/>
    <x v="0"/>
    <x v="1"/>
    <x v="2872"/>
    <x v="291"/>
    <n v="4.0999999999999996"/>
    <x v="0"/>
    <n v="13.6"/>
    <x v="1"/>
    <x v="1"/>
  </r>
  <r>
    <x v="1"/>
    <x v="271"/>
    <x v="13"/>
    <x v="1"/>
    <x v="1"/>
    <x v="1"/>
    <x v="0"/>
    <x v="1"/>
    <x v="20"/>
    <x v="2682"/>
    <n v="4.0999999999999996"/>
    <x v="0"/>
    <n v="11.65"/>
    <x v="1"/>
    <x v="1"/>
  </r>
  <r>
    <x v="1"/>
    <x v="1011"/>
    <x v="13"/>
    <x v="1"/>
    <x v="1"/>
    <x v="1"/>
    <x v="0"/>
    <x v="1"/>
    <x v="2873"/>
    <x v="2683"/>
    <n v="4.0999999999999996"/>
    <x v="0"/>
    <n v="14.85"/>
    <x v="2"/>
    <x v="1"/>
  </r>
  <r>
    <x v="1"/>
    <x v="583"/>
    <x v="13"/>
    <x v="1"/>
    <x v="1"/>
    <x v="1"/>
    <x v="0"/>
    <x v="1"/>
    <x v="2874"/>
    <x v="2684"/>
    <n v="4.0999999999999996"/>
    <x v="1"/>
    <n v="20.5"/>
    <x v="0"/>
    <x v="1"/>
  </r>
  <r>
    <x v="1"/>
    <x v="984"/>
    <x v="13"/>
    <x v="1"/>
    <x v="1"/>
    <x v="1"/>
    <x v="0"/>
    <x v="1"/>
    <x v="2875"/>
    <x v="2685"/>
    <n v="4.0999999999999996"/>
    <x v="1"/>
    <n v="20.85"/>
    <x v="2"/>
    <x v="1"/>
  </r>
  <r>
    <x v="1"/>
    <x v="697"/>
    <x v="8"/>
    <x v="1"/>
    <x v="1"/>
    <x v="1"/>
    <x v="0"/>
    <x v="1"/>
    <x v="2876"/>
    <x v="2686"/>
    <n v="4.0999999999999996"/>
    <x v="0"/>
    <n v="15.85"/>
    <x v="2"/>
    <x v="1"/>
  </r>
  <r>
    <x v="1"/>
    <x v="564"/>
    <x v="8"/>
    <x v="1"/>
    <x v="1"/>
    <x v="1"/>
    <x v="0"/>
    <x v="1"/>
    <x v="2877"/>
    <x v="2687"/>
    <n v="4.0999999999999996"/>
    <x v="1"/>
    <n v="17.850000000000001"/>
    <x v="2"/>
    <x v="1"/>
  </r>
  <r>
    <x v="1"/>
    <x v="1092"/>
    <x v="12"/>
    <x v="1"/>
    <x v="1"/>
    <x v="1"/>
    <x v="0"/>
    <x v="1"/>
    <x v="2878"/>
    <x v="2688"/>
    <n v="4.0999999999999996"/>
    <x v="0"/>
    <n v="15.6"/>
    <x v="0"/>
    <x v="1"/>
  </r>
  <r>
    <x v="1"/>
    <x v="92"/>
    <x v="3"/>
    <x v="1"/>
    <x v="1"/>
    <x v="1"/>
    <x v="0"/>
    <x v="1"/>
    <x v="2879"/>
    <x v="2689"/>
    <n v="4.0999999999999996"/>
    <x v="0"/>
    <n v="12.5"/>
    <x v="0"/>
    <x v="1"/>
  </r>
  <r>
    <x v="1"/>
    <x v="1014"/>
    <x v="3"/>
    <x v="1"/>
    <x v="1"/>
    <x v="1"/>
    <x v="0"/>
    <x v="1"/>
    <x v="2880"/>
    <x v="2064"/>
    <n v="4.0999999999999996"/>
    <x v="1"/>
    <n v="17.25"/>
    <x v="2"/>
    <x v="1"/>
  </r>
  <r>
    <x v="1"/>
    <x v="1379"/>
    <x v="0"/>
    <x v="1"/>
    <x v="1"/>
    <x v="1"/>
    <x v="0"/>
    <x v="1"/>
    <x v="2881"/>
    <x v="2690"/>
    <n v="4.0999999999999996"/>
    <x v="2"/>
    <n v="6.0549999999999997"/>
    <x v="1"/>
    <x v="1"/>
  </r>
  <r>
    <x v="1"/>
    <x v="1030"/>
    <x v="0"/>
    <x v="1"/>
    <x v="1"/>
    <x v="1"/>
    <x v="0"/>
    <x v="1"/>
    <x v="2882"/>
    <x v="2691"/>
    <n v="4.0999999999999996"/>
    <x v="2"/>
    <n v="7.7850000000000001"/>
    <x v="2"/>
    <x v="1"/>
  </r>
  <r>
    <x v="1"/>
    <x v="860"/>
    <x v="0"/>
    <x v="1"/>
    <x v="1"/>
    <x v="1"/>
    <x v="0"/>
    <x v="1"/>
    <x v="2883"/>
    <x v="2692"/>
    <n v="4.0999999999999996"/>
    <x v="0"/>
    <n v="12.1"/>
    <x v="2"/>
    <x v="1"/>
  </r>
  <r>
    <x v="1"/>
    <x v="119"/>
    <x v="0"/>
    <x v="1"/>
    <x v="1"/>
    <x v="1"/>
    <x v="0"/>
    <x v="1"/>
    <x v="2884"/>
    <x v="2693"/>
    <n v="4.0999999999999996"/>
    <x v="0"/>
    <n v="13.1"/>
    <x v="2"/>
    <x v="1"/>
  </r>
  <r>
    <x v="1"/>
    <x v="940"/>
    <x v="0"/>
    <x v="1"/>
    <x v="1"/>
    <x v="1"/>
    <x v="0"/>
    <x v="1"/>
    <x v="2885"/>
    <x v="2694"/>
    <n v="4.0999999999999996"/>
    <x v="0"/>
    <n v="14"/>
    <x v="2"/>
    <x v="1"/>
  </r>
  <r>
    <x v="1"/>
    <x v="299"/>
    <x v="0"/>
    <x v="1"/>
    <x v="1"/>
    <x v="1"/>
    <x v="0"/>
    <x v="1"/>
    <x v="20"/>
    <x v="2695"/>
    <n v="4.0999999999999996"/>
    <x v="0"/>
    <n v="16.7"/>
    <x v="1"/>
    <x v="1"/>
  </r>
  <r>
    <x v="1"/>
    <x v="511"/>
    <x v="0"/>
    <x v="1"/>
    <x v="1"/>
    <x v="1"/>
    <x v="0"/>
    <x v="1"/>
    <x v="2377"/>
    <x v="1654"/>
    <n v="4.0999999999999996"/>
    <x v="1"/>
    <n v="17"/>
    <x v="0"/>
    <x v="1"/>
  </r>
  <r>
    <x v="1"/>
    <x v="861"/>
    <x v="0"/>
    <x v="1"/>
    <x v="1"/>
    <x v="1"/>
    <x v="0"/>
    <x v="1"/>
    <x v="2886"/>
    <x v="2696"/>
    <n v="4.0999999999999996"/>
    <x v="1"/>
    <n v="19.75"/>
    <x v="1"/>
    <x v="1"/>
  </r>
  <r>
    <x v="1"/>
    <x v="60"/>
    <x v="9"/>
    <x v="1"/>
    <x v="1"/>
    <x v="1"/>
    <x v="0"/>
    <x v="1"/>
    <x v="2887"/>
    <x v="2546"/>
    <n v="4.0999999999999996"/>
    <x v="2"/>
    <n v="5.88"/>
    <x v="1"/>
    <x v="1"/>
  </r>
  <r>
    <x v="1"/>
    <x v="1380"/>
    <x v="1"/>
    <x v="1"/>
    <x v="1"/>
    <x v="1"/>
    <x v="0"/>
    <x v="1"/>
    <x v="2888"/>
    <x v="2697"/>
    <n v="4.0999999999999996"/>
    <x v="0"/>
    <n v="11"/>
    <x v="2"/>
    <x v="1"/>
  </r>
  <r>
    <x v="1"/>
    <x v="6"/>
    <x v="1"/>
    <x v="1"/>
    <x v="1"/>
    <x v="1"/>
    <x v="0"/>
    <x v="1"/>
    <x v="2889"/>
    <x v="2698"/>
    <n v="4.0999999999999996"/>
    <x v="0"/>
    <n v="11.8"/>
    <x v="2"/>
    <x v="1"/>
  </r>
  <r>
    <x v="1"/>
    <x v="1036"/>
    <x v="1"/>
    <x v="1"/>
    <x v="1"/>
    <x v="1"/>
    <x v="0"/>
    <x v="1"/>
    <x v="2890"/>
    <x v="701"/>
    <n v="4.0999999999999996"/>
    <x v="0"/>
    <n v="16.2"/>
    <x v="0"/>
    <x v="1"/>
  </r>
  <r>
    <x v="1"/>
    <x v="489"/>
    <x v="1"/>
    <x v="1"/>
    <x v="1"/>
    <x v="1"/>
    <x v="0"/>
    <x v="1"/>
    <x v="2891"/>
    <x v="2699"/>
    <n v="4.0999999999999996"/>
    <x v="1"/>
    <n v="18.350000000000001"/>
    <x v="2"/>
    <x v="1"/>
  </r>
  <r>
    <x v="1"/>
    <x v="671"/>
    <x v="5"/>
    <x v="1"/>
    <x v="1"/>
    <x v="1"/>
    <x v="0"/>
    <x v="1"/>
    <x v="2892"/>
    <x v="2700"/>
    <n v="4.0999999999999996"/>
    <x v="2"/>
    <n v="5.9450000000000003"/>
    <x v="2"/>
    <x v="1"/>
  </r>
  <r>
    <x v="1"/>
    <x v="365"/>
    <x v="5"/>
    <x v="1"/>
    <x v="1"/>
    <x v="1"/>
    <x v="0"/>
    <x v="1"/>
    <x v="2893"/>
    <x v="2701"/>
    <n v="4.0999999999999996"/>
    <x v="0"/>
    <n v="9"/>
    <x v="1"/>
    <x v="1"/>
  </r>
  <r>
    <x v="1"/>
    <x v="251"/>
    <x v="5"/>
    <x v="1"/>
    <x v="1"/>
    <x v="1"/>
    <x v="0"/>
    <x v="1"/>
    <x v="2894"/>
    <x v="2702"/>
    <n v="4.0999999999999996"/>
    <x v="0"/>
    <n v="15.1"/>
    <x v="2"/>
    <x v="1"/>
  </r>
  <r>
    <x v="1"/>
    <x v="1021"/>
    <x v="5"/>
    <x v="1"/>
    <x v="1"/>
    <x v="1"/>
    <x v="0"/>
    <x v="1"/>
    <x v="2895"/>
    <x v="2174"/>
    <n v="4.0999999999999996"/>
    <x v="0"/>
    <n v="15.25"/>
    <x v="2"/>
    <x v="1"/>
  </r>
  <r>
    <x v="1"/>
    <x v="21"/>
    <x v="10"/>
    <x v="1"/>
    <x v="1"/>
    <x v="1"/>
    <x v="0"/>
    <x v="1"/>
    <x v="2896"/>
    <x v="2703"/>
    <n v="4.0999999999999996"/>
    <x v="0"/>
    <n v="10.895"/>
    <x v="2"/>
    <x v="1"/>
  </r>
  <r>
    <x v="1"/>
    <x v="255"/>
    <x v="6"/>
    <x v="1"/>
    <x v="1"/>
    <x v="1"/>
    <x v="0"/>
    <x v="1"/>
    <x v="2897"/>
    <x v="2704"/>
    <n v="4.0999999999999996"/>
    <x v="0"/>
    <n v="9.1950000000000003"/>
    <x v="0"/>
    <x v="1"/>
  </r>
  <r>
    <x v="1"/>
    <x v="544"/>
    <x v="6"/>
    <x v="1"/>
    <x v="1"/>
    <x v="1"/>
    <x v="0"/>
    <x v="1"/>
    <x v="2898"/>
    <x v="745"/>
    <n v="4.0999999999999996"/>
    <x v="1"/>
    <n v="16.850000000000001"/>
    <x v="0"/>
    <x v="1"/>
  </r>
  <r>
    <x v="1"/>
    <x v="996"/>
    <x v="4"/>
    <x v="1"/>
    <x v="1"/>
    <x v="1"/>
    <x v="0"/>
    <x v="1"/>
    <x v="2899"/>
    <x v="2172"/>
    <n v="4.0999999999999996"/>
    <x v="0"/>
    <n v="16.100000000000001"/>
    <x v="1"/>
    <x v="1"/>
  </r>
  <r>
    <x v="1"/>
    <x v="1381"/>
    <x v="15"/>
    <x v="1"/>
    <x v="1"/>
    <x v="1"/>
    <x v="0"/>
    <x v="1"/>
    <x v="2900"/>
    <x v="2705"/>
    <n v="4.0999999999999996"/>
    <x v="1"/>
    <n v="18"/>
    <x v="1"/>
    <x v="1"/>
  </r>
  <r>
    <x v="0"/>
    <x v="1070"/>
    <x v="13"/>
    <x v="1"/>
    <x v="1"/>
    <x v="1"/>
    <x v="0"/>
    <x v="1"/>
    <x v="2901"/>
    <x v="2706"/>
    <n v="4.0999999999999996"/>
    <x v="2"/>
    <n v="4.88"/>
    <x v="0"/>
    <x v="1"/>
  </r>
  <r>
    <x v="0"/>
    <x v="370"/>
    <x v="13"/>
    <x v="1"/>
    <x v="1"/>
    <x v="1"/>
    <x v="0"/>
    <x v="1"/>
    <x v="2902"/>
    <x v="2707"/>
    <n v="4.0999999999999996"/>
    <x v="2"/>
    <n v="5.26"/>
    <x v="2"/>
    <x v="1"/>
  </r>
  <r>
    <x v="0"/>
    <x v="382"/>
    <x v="13"/>
    <x v="1"/>
    <x v="1"/>
    <x v="1"/>
    <x v="0"/>
    <x v="1"/>
    <x v="2903"/>
    <x v="2708"/>
    <n v="4.0999999999999996"/>
    <x v="2"/>
    <n v="7.8550000000000004"/>
    <x v="0"/>
    <x v="1"/>
  </r>
  <r>
    <x v="0"/>
    <x v="1283"/>
    <x v="13"/>
    <x v="1"/>
    <x v="1"/>
    <x v="1"/>
    <x v="0"/>
    <x v="1"/>
    <x v="2904"/>
    <x v="2709"/>
    <n v="4.0999999999999996"/>
    <x v="1"/>
    <n v="20.85"/>
    <x v="2"/>
    <x v="1"/>
  </r>
  <r>
    <x v="0"/>
    <x v="1089"/>
    <x v="8"/>
    <x v="1"/>
    <x v="1"/>
    <x v="1"/>
    <x v="0"/>
    <x v="1"/>
    <x v="2905"/>
    <x v="2710"/>
    <n v="4.0999999999999996"/>
    <x v="2"/>
    <n v="5.94"/>
    <x v="2"/>
    <x v="1"/>
  </r>
  <r>
    <x v="0"/>
    <x v="1107"/>
    <x v="3"/>
    <x v="1"/>
    <x v="1"/>
    <x v="1"/>
    <x v="0"/>
    <x v="1"/>
    <x v="2906"/>
    <x v="2711"/>
    <n v="4.0999999999999996"/>
    <x v="0"/>
    <n v="11.8"/>
    <x v="0"/>
    <x v="1"/>
  </r>
  <r>
    <x v="0"/>
    <x v="1367"/>
    <x v="2"/>
    <x v="1"/>
    <x v="1"/>
    <x v="1"/>
    <x v="0"/>
    <x v="1"/>
    <x v="2907"/>
    <x v="2712"/>
    <n v="4.0999999999999996"/>
    <x v="2"/>
    <n v="6.8650000000000002"/>
    <x v="2"/>
    <x v="1"/>
  </r>
  <r>
    <x v="0"/>
    <x v="139"/>
    <x v="2"/>
    <x v="1"/>
    <x v="1"/>
    <x v="1"/>
    <x v="0"/>
    <x v="1"/>
    <x v="2908"/>
    <x v="2713"/>
    <n v="4.0999999999999996"/>
    <x v="0"/>
    <n v="9.1950000000000003"/>
    <x v="2"/>
    <x v="1"/>
  </r>
  <r>
    <x v="0"/>
    <x v="913"/>
    <x v="0"/>
    <x v="1"/>
    <x v="1"/>
    <x v="1"/>
    <x v="0"/>
    <x v="1"/>
    <x v="2909"/>
    <x v="2714"/>
    <n v="4.0999999999999996"/>
    <x v="0"/>
    <n v="12.15"/>
    <x v="2"/>
    <x v="1"/>
  </r>
  <r>
    <x v="0"/>
    <x v="440"/>
    <x v="7"/>
    <x v="1"/>
    <x v="1"/>
    <x v="1"/>
    <x v="0"/>
    <x v="1"/>
    <x v="2910"/>
    <x v="2715"/>
    <n v="4.0999999999999996"/>
    <x v="0"/>
    <n v="10.395"/>
    <x v="2"/>
    <x v="1"/>
  </r>
  <r>
    <x v="0"/>
    <x v="1112"/>
    <x v="7"/>
    <x v="1"/>
    <x v="1"/>
    <x v="1"/>
    <x v="0"/>
    <x v="1"/>
    <x v="2911"/>
    <x v="1928"/>
    <n v="4.0999999999999996"/>
    <x v="0"/>
    <n v="15.1"/>
    <x v="0"/>
    <x v="1"/>
  </r>
  <r>
    <x v="0"/>
    <x v="600"/>
    <x v="6"/>
    <x v="1"/>
    <x v="1"/>
    <x v="1"/>
    <x v="0"/>
    <x v="1"/>
    <x v="2912"/>
    <x v="1592"/>
    <n v="4.0999999999999996"/>
    <x v="2"/>
    <n v="5.0949999999999998"/>
    <x v="0"/>
    <x v="1"/>
  </r>
  <r>
    <x v="0"/>
    <x v="762"/>
    <x v="6"/>
    <x v="1"/>
    <x v="1"/>
    <x v="1"/>
    <x v="0"/>
    <x v="1"/>
    <x v="2913"/>
    <x v="876"/>
    <n v="4.0999999999999996"/>
    <x v="0"/>
    <n v="13.35"/>
    <x v="0"/>
    <x v="1"/>
  </r>
  <r>
    <x v="0"/>
    <x v="522"/>
    <x v="6"/>
    <x v="1"/>
    <x v="1"/>
    <x v="1"/>
    <x v="0"/>
    <x v="1"/>
    <x v="20"/>
    <x v="2716"/>
    <n v="4.0999999999999996"/>
    <x v="0"/>
    <n v="15.5"/>
    <x v="1"/>
    <x v="1"/>
  </r>
  <r>
    <x v="0"/>
    <x v="1153"/>
    <x v="6"/>
    <x v="1"/>
    <x v="1"/>
    <x v="1"/>
    <x v="0"/>
    <x v="1"/>
    <x v="2914"/>
    <x v="2717"/>
    <n v="4.0999999999999996"/>
    <x v="1"/>
    <n v="17.600000000000001"/>
    <x v="2"/>
    <x v="1"/>
  </r>
  <r>
    <x v="0"/>
    <x v="1382"/>
    <x v="15"/>
    <x v="1"/>
    <x v="1"/>
    <x v="1"/>
    <x v="0"/>
    <x v="1"/>
    <x v="2915"/>
    <x v="2718"/>
    <n v="4.0999999999999996"/>
    <x v="0"/>
    <n v="9.5"/>
    <x v="2"/>
    <x v="1"/>
  </r>
  <r>
    <x v="1"/>
    <x v="1063"/>
    <x v="0"/>
    <x v="7"/>
    <x v="7"/>
    <x v="1"/>
    <x v="0"/>
    <x v="3"/>
    <x v="2916"/>
    <x v="2719"/>
    <n v="4.0999999999999996"/>
    <x v="0"/>
    <n v="13.65"/>
    <x v="2"/>
    <x v="1"/>
  </r>
  <r>
    <x v="1"/>
    <x v="946"/>
    <x v="5"/>
    <x v="7"/>
    <x v="7"/>
    <x v="1"/>
    <x v="0"/>
    <x v="3"/>
    <x v="2917"/>
    <x v="2720"/>
    <n v="4.0999999999999996"/>
    <x v="2"/>
    <n v="6.5900000000000007"/>
    <x v="1"/>
    <x v="1"/>
  </r>
  <r>
    <x v="1"/>
    <x v="461"/>
    <x v="7"/>
    <x v="7"/>
    <x v="7"/>
    <x v="1"/>
    <x v="0"/>
    <x v="3"/>
    <x v="2918"/>
    <x v="2721"/>
    <n v="4.0999999999999996"/>
    <x v="2"/>
    <n v="6.32"/>
    <x v="1"/>
    <x v="1"/>
  </r>
  <r>
    <x v="1"/>
    <x v="1191"/>
    <x v="7"/>
    <x v="7"/>
    <x v="7"/>
    <x v="1"/>
    <x v="0"/>
    <x v="3"/>
    <x v="2919"/>
    <x v="1986"/>
    <n v="4.0999999999999996"/>
    <x v="1"/>
    <n v="17.600000000000001"/>
    <x v="2"/>
    <x v="1"/>
  </r>
  <r>
    <x v="1"/>
    <x v="1172"/>
    <x v="3"/>
    <x v="7"/>
    <x v="7"/>
    <x v="1"/>
    <x v="0"/>
    <x v="3"/>
    <x v="2920"/>
    <x v="2722"/>
    <n v="4.0999999999999996"/>
    <x v="0"/>
    <n v="13.8"/>
    <x v="1"/>
    <x v="1"/>
  </r>
  <r>
    <x v="1"/>
    <x v="1252"/>
    <x v="3"/>
    <x v="7"/>
    <x v="7"/>
    <x v="1"/>
    <x v="0"/>
    <x v="3"/>
    <x v="2921"/>
    <x v="2723"/>
    <n v="4.0999999999999996"/>
    <x v="0"/>
    <n v="15.200000000000001"/>
    <x v="1"/>
    <x v="1"/>
  </r>
  <r>
    <x v="1"/>
    <x v="1026"/>
    <x v="3"/>
    <x v="7"/>
    <x v="7"/>
    <x v="1"/>
    <x v="0"/>
    <x v="3"/>
    <x v="2922"/>
    <x v="2724"/>
    <n v="4.0999999999999996"/>
    <x v="0"/>
    <n v="10.1"/>
    <x v="2"/>
    <x v="1"/>
  </r>
  <r>
    <x v="1"/>
    <x v="53"/>
    <x v="2"/>
    <x v="7"/>
    <x v="7"/>
    <x v="1"/>
    <x v="0"/>
    <x v="3"/>
    <x v="2923"/>
    <x v="2725"/>
    <n v="4.0999999999999996"/>
    <x v="2"/>
    <n v="7.3"/>
    <x v="2"/>
    <x v="1"/>
  </r>
  <r>
    <x v="1"/>
    <x v="58"/>
    <x v="0"/>
    <x v="7"/>
    <x v="7"/>
    <x v="1"/>
    <x v="0"/>
    <x v="3"/>
    <x v="2924"/>
    <x v="2726"/>
    <n v="4.0999999999999996"/>
    <x v="0"/>
    <n v="10.5"/>
    <x v="2"/>
    <x v="1"/>
  </r>
  <r>
    <x v="1"/>
    <x v="57"/>
    <x v="0"/>
    <x v="7"/>
    <x v="7"/>
    <x v="1"/>
    <x v="0"/>
    <x v="3"/>
    <x v="2925"/>
    <x v="1107"/>
    <n v="4.0999999999999996"/>
    <x v="0"/>
    <n v="9.5"/>
    <x v="2"/>
    <x v="1"/>
  </r>
  <r>
    <x v="1"/>
    <x v="1383"/>
    <x v="9"/>
    <x v="7"/>
    <x v="7"/>
    <x v="1"/>
    <x v="0"/>
    <x v="3"/>
    <x v="2926"/>
    <x v="2727"/>
    <n v="4.0999999999999996"/>
    <x v="0"/>
    <n v="9.6950000000000003"/>
    <x v="2"/>
    <x v="1"/>
  </r>
  <r>
    <x v="1"/>
    <x v="562"/>
    <x v="1"/>
    <x v="7"/>
    <x v="7"/>
    <x v="1"/>
    <x v="0"/>
    <x v="3"/>
    <x v="2927"/>
    <x v="2728"/>
    <n v="4.0999999999999996"/>
    <x v="1"/>
    <n v="17.600000000000001"/>
    <x v="2"/>
    <x v="1"/>
  </r>
  <r>
    <x v="1"/>
    <x v="246"/>
    <x v="1"/>
    <x v="7"/>
    <x v="7"/>
    <x v="1"/>
    <x v="0"/>
    <x v="3"/>
    <x v="2928"/>
    <x v="2729"/>
    <n v="4.0999999999999996"/>
    <x v="2"/>
    <n v="5.32"/>
    <x v="2"/>
    <x v="1"/>
  </r>
  <r>
    <x v="1"/>
    <x v="772"/>
    <x v="5"/>
    <x v="7"/>
    <x v="7"/>
    <x v="1"/>
    <x v="0"/>
    <x v="3"/>
    <x v="2929"/>
    <x v="2730"/>
    <n v="4.0999999999999996"/>
    <x v="2"/>
    <n v="6.5250000000000004"/>
    <x v="2"/>
    <x v="1"/>
  </r>
  <r>
    <x v="1"/>
    <x v="1278"/>
    <x v="5"/>
    <x v="7"/>
    <x v="7"/>
    <x v="1"/>
    <x v="0"/>
    <x v="3"/>
    <x v="2930"/>
    <x v="2731"/>
    <n v="4.0999999999999996"/>
    <x v="1"/>
    <n v="17.7"/>
    <x v="2"/>
    <x v="1"/>
  </r>
  <r>
    <x v="1"/>
    <x v="1346"/>
    <x v="5"/>
    <x v="7"/>
    <x v="7"/>
    <x v="1"/>
    <x v="0"/>
    <x v="3"/>
    <x v="2931"/>
    <x v="2732"/>
    <n v="4.0999999999999996"/>
    <x v="0"/>
    <n v="15.85"/>
    <x v="1"/>
    <x v="1"/>
  </r>
  <r>
    <x v="1"/>
    <x v="1065"/>
    <x v="5"/>
    <x v="7"/>
    <x v="7"/>
    <x v="1"/>
    <x v="0"/>
    <x v="3"/>
    <x v="2932"/>
    <x v="2733"/>
    <n v="4.0999999999999996"/>
    <x v="2"/>
    <n v="7.9349999999999996"/>
    <x v="2"/>
    <x v="1"/>
  </r>
  <r>
    <x v="1"/>
    <x v="930"/>
    <x v="7"/>
    <x v="7"/>
    <x v="7"/>
    <x v="1"/>
    <x v="0"/>
    <x v="3"/>
    <x v="2933"/>
    <x v="2734"/>
    <n v="4.0999999999999996"/>
    <x v="2"/>
    <n v="7.8250000000000002"/>
    <x v="2"/>
    <x v="1"/>
  </r>
  <r>
    <x v="1"/>
    <x v="739"/>
    <x v="10"/>
    <x v="7"/>
    <x v="7"/>
    <x v="1"/>
    <x v="0"/>
    <x v="3"/>
    <x v="2934"/>
    <x v="2735"/>
    <n v="4.0999999999999996"/>
    <x v="2"/>
    <n v="7.39"/>
    <x v="0"/>
    <x v="1"/>
  </r>
  <r>
    <x v="1"/>
    <x v="1269"/>
    <x v="10"/>
    <x v="7"/>
    <x v="7"/>
    <x v="1"/>
    <x v="0"/>
    <x v="3"/>
    <x v="2935"/>
    <x v="2386"/>
    <n v="4.0999999999999996"/>
    <x v="0"/>
    <n v="12.800000000000002"/>
    <x v="2"/>
    <x v="1"/>
  </r>
  <r>
    <x v="1"/>
    <x v="1384"/>
    <x v="14"/>
    <x v="7"/>
    <x v="7"/>
    <x v="1"/>
    <x v="0"/>
    <x v="3"/>
    <x v="2936"/>
    <x v="2736"/>
    <n v="4.0999999999999996"/>
    <x v="0"/>
    <n v="12.6"/>
    <x v="2"/>
    <x v="1"/>
  </r>
  <r>
    <x v="1"/>
    <x v="529"/>
    <x v="6"/>
    <x v="7"/>
    <x v="7"/>
    <x v="1"/>
    <x v="0"/>
    <x v="3"/>
    <x v="2937"/>
    <x v="2737"/>
    <n v="4.0999999999999996"/>
    <x v="0"/>
    <n v="10.395"/>
    <x v="0"/>
    <x v="1"/>
  </r>
  <r>
    <x v="1"/>
    <x v="1216"/>
    <x v="6"/>
    <x v="7"/>
    <x v="7"/>
    <x v="1"/>
    <x v="0"/>
    <x v="3"/>
    <x v="2938"/>
    <x v="1991"/>
    <n v="4.0999999999999996"/>
    <x v="1"/>
    <n v="18"/>
    <x v="2"/>
    <x v="1"/>
  </r>
  <r>
    <x v="1"/>
    <x v="1359"/>
    <x v="4"/>
    <x v="7"/>
    <x v="7"/>
    <x v="1"/>
    <x v="0"/>
    <x v="3"/>
    <x v="20"/>
    <x v="2738"/>
    <n v="4.0999999999999996"/>
    <x v="2"/>
    <n v="5.73"/>
    <x v="1"/>
    <x v="1"/>
  </r>
  <r>
    <x v="1"/>
    <x v="517"/>
    <x v="4"/>
    <x v="7"/>
    <x v="7"/>
    <x v="1"/>
    <x v="0"/>
    <x v="3"/>
    <x v="20"/>
    <x v="2739"/>
    <n v="4.0999999999999996"/>
    <x v="2"/>
    <n v="6.96"/>
    <x v="1"/>
    <x v="1"/>
  </r>
  <r>
    <x v="1"/>
    <x v="1385"/>
    <x v="4"/>
    <x v="7"/>
    <x v="7"/>
    <x v="1"/>
    <x v="0"/>
    <x v="3"/>
    <x v="2939"/>
    <x v="518"/>
    <n v="4.0999999999999996"/>
    <x v="2"/>
    <n v="5.78"/>
    <x v="1"/>
    <x v="1"/>
  </r>
  <r>
    <x v="1"/>
    <x v="1386"/>
    <x v="15"/>
    <x v="7"/>
    <x v="7"/>
    <x v="1"/>
    <x v="0"/>
    <x v="3"/>
    <x v="2940"/>
    <x v="2740"/>
    <n v="4.0999999999999996"/>
    <x v="0"/>
    <n v="12.15"/>
    <x v="1"/>
    <x v="1"/>
  </r>
  <r>
    <x v="0"/>
    <x v="833"/>
    <x v="13"/>
    <x v="7"/>
    <x v="7"/>
    <x v="1"/>
    <x v="0"/>
    <x v="3"/>
    <x v="2941"/>
    <x v="2741"/>
    <n v="4.0999999999999996"/>
    <x v="0"/>
    <n v="15.85"/>
    <x v="0"/>
    <x v="1"/>
  </r>
  <r>
    <x v="0"/>
    <x v="682"/>
    <x v="3"/>
    <x v="7"/>
    <x v="7"/>
    <x v="1"/>
    <x v="0"/>
    <x v="3"/>
    <x v="20"/>
    <x v="2742"/>
    <n v="4.0999999999999996"/>
    <x v="2"/>
    <n v="7.27"/>
    <x v="1"/>
    <x v="1"/>
  </r>
  <r>
    <x v="0"/>
    <x v="1297"/>
    <x v="3"/>
    <x v="7"/>
    <x v="7"/>
    <x v="1"/>
    <x v="0"/>
    <x v="3"/>
    <x v="2942"/>
    <x v="2743"/>
    <n v="4.0999999999999996"/>
    <x v="0"/>
    <n v="15.3"/>
    <x v="2"/>
    <x v="1"/>
  </r>
  <r>
    <x v="0"/>
    <x v="463"/>
    <x v="11"/>
    <x v="7"/>
    <x v="7"/>
    <x v="1"/>
    <x v="0"/>
    <x v="3"/>
    <x v="2943"/>
    <x v="516"/>
    <n v="4.0999999999999996"/>
    <x v="0"/>
    <n v="11.5"/>
    <x v="1"/>
    <x v="1"/>
  </r>
  <r>
    <x v="0"/>
    <x v="407"/>
    <x v="11"/>
    <x v="7"/>
    <x v="7"/>
    <x v="1"/>
    <x v="0"/>
    <x v="3"/>
    <x v="2944"/>
    <x v="2744"/>
    <n v="4.0999999999999996"/>
    <x v="2"/>
    <n v="4.8049999999999997"/>
    <x v="2"/>
    <x v="1"/>
  </r>
  <r>
    <x v="0"/>
    <x v="1387"/>
    <x v="2"/>
    <x v="7"/>
    <x v="7"/>
    <x v="1"/>
    <x v="0"/>
    <x v="3"/>
    <x v="2945"/>
    <x v="2745"/>
    <n v="4.0999999999999996"/>
    <x v="0"/>
    <n v="16.100000000000001"/>
    <x v="2"/>
    <x v="1"/>
  </r>
  <r>
    <x v="0"/>
    <x v="385"/>
    <x v="2"/>
    <x v="7"/>
    <x v="7"/>
    <x v="1"/>
    <x v="0"/>
    <x v="3"/>
    <x v="2946"/>
    <x v="1598"/>
    <n v="4.0999999999999996"/>
    <x v="0"/>
    <n v="11.799999999999999"/>
    <x v="1"/>
    <x v="1"/>
  </r>
  <r>
    <x v="0"/>
    <x v="503"/>
    <x v="2"/>
    <x v="7"/>
    <x v="7"/>
    <x v="1"/>
    <x v="0"/>
    <x v="3"/>
    <x v="2947"/>
    <x v="2746"/>
    <n v="4.0999999999999996"/>
    <x v="0"/>
    <n v="11.099999999999998"/>
    <x v="2"/>
    <x v="1"/>
  </r>
  <r>
    <x v="0"/>
    <x v="1047"/>
    <x v="2"/>
    <x v="7"/>
    <x v="7"/>
    <x v="1"/>
    <x v="0"/>
    <x v="3"/>
    <x v="2948"/>
    <x v="2747"/>
    <n v="4.0999999999999996"/>
    <x v="2"/>
    <n v="8.18"/>
    <x v="2"/>
    <x v="1"/>
  </r>
  <r>
    <x v="0"/>
    <x v="1110"/>
    <x v="0"/>
    <x v="7"/>
    <x v="7"/>
    <x v="1"/>
    <x v="0"/>
    <x v="3"/>
    <x v="2949"/>
    <x v="2748"/>
    <n v="4.0999999999999996"/>
    <x v="1"/>
    <n v="17.2"/>
    <x v="2"/>
    <x v="1"/>
  </r>
  <r>
    <x v="0"/>
    <x v="716"/>
    <x v="0"/>
    <x v="7"/>
    <x v="7"/>
    <x v="1"/>
    <x v="0"/>
    <x v="3"/>
    <x v="20"/>
    <x v="2749"/>
    <n v="4.0999999999999996"/>
    <x v="2"/>
    <n v="8.75"/>
    <x v="1"/>
    <x v="1"/>
  </r>
  <r>
    <x v="0"/>
    <x v="1260"/>
    <x v="0"/>
    <x v="7"/>
    <x v="7"/>
    <x v="1"/>
    <x v="0"/>
    <x v="3"/>
    <x v="2950"/>
    <x v="2174"/>
    <n v="4.0999999999999996"/>
    <x v="2"/>
    <n v="7.17"/>
    <x v="2"/>
    <x v="1"/>
  </r>
  <r>
    <x v="0"/>
    <x v="961"/>
    <x v="0"/>
    <x v="7"/>
    <x v="7"/>
    <x v="1"/>
    <x v="0"/>
    <x v="3"/>
    <x v="2951"/>
    <x v="2750"/>
    <n v="4.0999999999999996"/>
    <x v="0"/>
    <n v="14.5"/>
    <x v="2"/>
    <x v="1"/>
  </r>
  <r>
    <x v="0"/>
    <x v="838"/>
    <x v="6"/>
    <x v="7"/>
    <x v="7"/>
    <x v="1"/>
    <x v="0"/>
    <x v="3"/>
    <x v="2952"/>
    <x v="2751"/>
    <n v="4.0999999999999996"/>
    <x v="0"/>
    <n v="11.5"/>
    <x v="2"/>
    <x v="1"/>
  </r>
  <r>
    <x v="0"/>
    <x v="211"/>
    <x v="6"/>
    <x v="7"/>
    <x v="7"/>
    <x v="1"/>
    <x v="0"/>
    <x v="3"/>
    <x v="2953"/>
    <x v="2752"/>
    <n v="4.0999999999999996"/>
    <x v="0"/>
    <n v="10.299999999999999"/>
    <x v="1"/>
    <x v="1"/>
  </r>
  <r>
    <x v="0"/>
    <x v="911"/>
    <x v="4"/>
    <x v="7"/>
    <x v="7"/>
    <x v="1"/>
    <x v="0"/>
    <x v="3"/>
    <x v="2954"/>
    <x v="2753"/>
    <n v="4.0999999999999996"/>
    <x v="1"/>
    <n v="19.5"/>
    <x v="2"/>
    <x v="1"/>
  </r>
  <r>
    <x v="0"/>
    <x v="1388"/>
    <x v="15"/>
    <x v="7"/>
    <x v="7"/>
    <x v="1"/>
    <x v="0"/>
    <x v="3"/>
    <x v="20"/>
    <x v="2754"/>
    <n v="4.0999999999999996"/>
    <x v="2"/>
    <n v="7.06"/>
    <x v="1"/>
    <x v="1"/>
  </r>
  <r>
    <x v="1"/>
    <x v="299"/>
    <x v="0"/>
    <x v="7"/>
    <x v="7"/>
    <x v="1"/>
    <x v="0"/>
    <x v="3"/>
    <x v="2955"/>
    <x v="2755"/>
    <n v="4.0999999999999996"/>
    <x v="0"/>
    <n v="16.7"/>
    <x v="2"/>
    <x v="1"/>
  </r>
  <r>
    <x v="1"/>
    <x v="574"/>
    <x v="6"/>
    <x v="7"/>
    <x v="7"/>
    <x v="1"/>
    <x v="0"/>
    <x v="3"/>
    <x v="2956"/>
    <x v="65"/>
    <n v="4"/>
    <x v="1"/>
    <n v="19"/>
    <x v="0"/>
    <x v="1"/>
  </r>
  <r>
    <x v="1"/>
    <x v="36"/>
    <x v="0"/>
    <x v="0"/>
    <x v="0"/>
    <x v="0"/>
    <x v="0"/>
    <x v="0"/>
    <x v="20"/>
    <x v="2756"/>
    <n v="4"/>
    <x v="0"/>
    <n v="11.8"/>
    <x v="1"/>
    <x v="1"/>
  </r>
  <r>
    <x v="0"/>
    <x v="380"/>
    <x v="12"/>
    <x v="2"/>
    <x v="2"/>
    <x v="0"/>
    <x v="1"/>
    <x v="0"/>
    <x v="2957"/>
    <x v="2757"/>
    <n v="4"/>
    <x v="0"/>
    <n v="9"/>
    <x v="2"/>
    <x v="1"/>
  </r>
  <r>
    <x v="1"/>
    <x v="899"/>
    <x v="9"/>
    <x v="3"/>
    <x v="3"/>
    <x v="1"/>
    <x v="2"/>
    <x v="0"/>
    <x v="2958"/>
    <x v="2726"/>
    <n v="4"/>
    <x v="0"/>
    <n v="11.65"/>
    <x v="1"/>
    <x v="1"/>
  </r>
  <r>
    <x v="1"/>
    <x v="50"/>
    <x v="3"/>
    <x v="4"/>
    <x v="4"/>
    <x v="2"/>
    <x v="1"/>
    <x v="0"/>
    <x v="2959"/>
    <x v="2758"/>
    <n v="4"/>
    <x v="0"/>
    <n v="10"/>
    <x v="1"/>
    <x v="1"/>
  </r>
  <r>
    <x v="0"/>
    <x v="1389"/>
    <x v="3"/>
    <x v="3"/>
    <x v="3"/>
    <x v="1"/>
    <x v="2"/>
    <x v="0"/>
    <x v="2960"/>
    <x v="2759"/>
    <n v="4"/>
    <x v="0"/>
    <n v="9.8949999999999996"/>
    <x v="2"/>
    <x v="1"/>
  </r>
  <r>
    <x v="1"/>
    <x v="1180"/>
    <x v="0"/>
    <x v="5"/>
    <x v="5"/>
    <x v="2"/>
    <x v="1"/>
    <x v="0"/>
    <x v="2961"/>
    <x v="31"/>
    <n v="4"/>
    <x v="0"/>
    <n v="10.895"/>
    <x v="2"/>
    <x v="1"/>
  </r>
  <r>
    <x v="0"/>
    <x v="1390"/>
    <x v="7"/>
    <x v="4"/>
    <x v="4"/>
    <x v="2"/>
    <x v="1"/>
    <x v="0"/>
    <x v="2962"/>
    <x v="2760"/>
    <n v="4"/>
    <x v="2"/>
    <n v="7.97"/>
    <x v="2"/>
    <x v="1"/>
  </r>
  <r>
    <x v="0"/>
    <x v="290"/>
    <x v="2"/>
    <x v="7"/>
    <x v="9"/>
    <x v="0"/>
    <x v="1"/>
    <x v="2"/>
    <x v="2963"/>
    <x v="2761"/>
    <n v="4"/>
    <x v="0"/>
    <n v="15.5"/>
    <x v="0"/>
    <x v="1"/>
  </r>
  <r>
    <x v="0"/>
    <x v="1002"/>
    <x v="11"/>
    <x v="4"/>
    <x v="4"/>
    <x v="2"/>
    <x v="1"/>
    <x v="0"/>
    <x v="2964"/>
    <x v="2762"/>
    <n v="4"/>
    <x v="0"/>
    <n v="13.65"/>
    <x v="2"/>
    <x v="1"/>
  </r>
  <r>
    <x v="0"/>
    <x v="270"/>
    <x v="6"/>
    <x v="2"/>
    <x v="2"/>
    <x v="0"/>
    <x v="1"/>
    <x v="0"/>
    <x v="2965"/>
    <x v="2763"/>
    <n v="4"/>
    <x v="0"/>
    <n v="15.6"/>
    <x v="0"/>
    <x v="1"/>
  </r>
  <r>
    <x v="1"/>
    <x v="54"/>
    <x v="2"/>
    <x v="7"/>
    <x v="9"/>
    <x v="0"/>
    <x v="1"/>
    <x v="2"/>
    <x v="2966"/>
    <x v="1635"/>
    <n v="4"/>
    <x v="2"/>
    <n v="7.93"/>
    <x v="1"/>
    <x v="1"/>
  </r>
  <r>
    <x v="0"/>
    <x v="716"/>
    <x v="0"/>
    <x v="2"/>
    <x v="2"/>
    <x v="0"/>
    <x v="1"/>
    <x v="0"/>
    <x v="2967"/>
    <x v="2764"/>
    <n v="4"/>
    <x v="2"/>
    <n v="8.75"/>
    <x v="2"/>
    <x v="1"/>
  </r>
  <r>
    <x v="1"/>
    <x v="1193"/>
    <x v="4"/>
    <x v="3"/>
    <x v="3"/>
    <x v="1"/>
    <x v="2"/>
    <x v="0"/>
    <x v="2968"/>
    <x v="2765"/>
    <n v="4"/>
    <x v="0"/>
    <n v="14.15"/>
    <x v="2"/>
    <x v="1"/>
  </r>
  <r>
    <x v="0"/>
    <x v="1194"/>
    <x v="8"/>
    <x v="4"/>
    <x v="4"/>
    <x v="2"/>
    <x v="1"/>
    <x v="0"/>
    <x v="20"/>
    <x v="578"/>
    <n v="4"/>
    <x v="0"/>
    <n v="9.1"/>
    <x v="1"/>
    <x v="1"/>
  </r>
  <r>
    <x v="1"/>
    <x v="1252"/>
    <x v="3"/>
    <x v="5"/>
    <x v="5"/>
    <x v="2"/>
    <x v="1"/>
    <x v="0"/>
    <x v="2969"/>
    <x v="2766"/>
    <n v="4"/>
    <x v="0"/>
    <n v="15.2"/>
    <x v="1"/>
    <x v="1"/>
  </r>
  <r>
    <x v="1"/>
    <x v="1145"/>
    <x v="10"/>
    <x v="8"/>
    <x v="8"/>
    <x v="2"/>
    <x v="1"/>
    <x v="0"/>
    <x v="2970"/>
    <x v="2767"/>
    <n v="4"/>
    <x v="0"/>
    <n v="14.5"/>
    <x v="1"/>
    <x v="1"/>
  </r>
  <r>
    <x v="1"/>
    <x v="482"/>
    <x v="13"/>
    <x v="4"/>
    <x v="4"/>
    <x v="2"/>
    <x v="1"/>
    <x v="0"/>
    <x v="2971"/>
    <x v="2768"/>
    <n v="4"/>
    <x v="0"/>
    <n v="11.1"/>
    <x v="0"/>
    <x v="1"/>
  </r>
  <r>
    <x v="0"/>
    <x v="706"/>
    <x v="13"/>
    <x v="6"/>
    <x v="6"/>
    <x v="1"/>
    <x v="1"/>
    <x v="2"/>
    <x v="2972"/>
    <x v="2769"/>
    <n v="4"/>
    <x v="0"/>
    <n v="15.5"/>
    <x v="2"/>
    <x v="1"/>
  </r>
  <r>
    <x v="1"/>
    <x v="1018"/>
    <x v="9"/>
    <x v="7"/>
    <x v="7"/>
    <x v="1"/>
    <x v="0"/>
    <x v="3"/>
    <x v="2973"/>
    <x v="2424"/>
    <n v="4"/>
    <x v="0"/>
    <n v="9.3000000000000007"/>
    <x v="2"/>
    <x v="1"/>
  </r>
  <r>
    <x v="1"/>
    <x v="878"/>
    <x v="3"/>
    <x v="3"/>
    <x v="3"/>
    <x v="1"/>
    <x v="2"/>
    <x v="0"/>
    <x v="2974"/>
    <x v="2770"/>
    <n v="4"/>
    <x v="0"/>
    <n v="12"/>
    <x v="2"/>
    <x v="1"/>
  </r>
  <r>
    <x v="1"/>
    <x v="1391"/>
    <x v="2"/>
    <x v="7"/>
    <x v="9"/>
    <x v="0"/>
    <x v="1"/>
    <x v="2"/>
    <x v="2975"/>
    <x v="2771"/>
    <n v="4"/>
    <x v="2"/>
    <n v="6.4"/>
    <x v="0"/>
    <x v="1"/>
  </r>
  <r>
    <x v="0"/>
    <x v="1312"/>
    <x v="2"/>
    <x v="2"/>
    <x v="2"/>
    <x v="0"/>
    <x v="1"/>
    <x v="0"/>
    <x v="2976"/>
    <x v="1676"/>
    <n v="4"/>
    <x v="0"/>
    <n v="8.9849999999999994"/>
    <x v="2"/>
    <x v="1"/>
  </r>
  <r>
    <x v="1"/>
    <x v="679"/>
    <x v="2"/>
    <x v="7"/>
    <x v="9"/>
    <x v="0"/>
    <x v="1"/>
    <x v="2"/>
    <x v="2977"/>
    <x v="2772"/>
    <n v="4"/>
    <x v="0"/>
    <n v="15.6"/>
    <x v="0"/>
    <x v="1"/>
  </r>
  <r>
    <x v="1"/>
    <x v="343"/>
    <x v="4"/>
    <x v="2"/>
    <x v="2"/>
    <x v="0"/>
    <x v="1"/>
    <x v="0"/>
    <x v="2978"/>
    <x v="1308"/>
    <n v="4"/>
    <x v="2"/>
    <n v="7.97"/>
    <x v="2"/>
    <x v="1"/>
  </r>
  <r>
    <x v="0"/>
    <x v="226"/>
    <x v="7"/>
    <x v="7"/>
    <x v="7"/>
    <x v="1"/>
    <x v="0"/>
    <x v="3"/>
    <x v="2979"/>
    <x v="2773"/>
    <n v="4"/>
    <x v="1"/>
    <n v="19.350000000000001"/>
    <x v="2"/>
    <x v="1"/>
  </r>
  <r>
    <x v="0"/>
    <x v="352"/>
    <x v="7"/>
    <x v="3"/>
    <x v="3"/>
    <x v="1"/>
    <x v="2"/>
    <x v="0"/>
    <x v="2980"/>
    <x v="2774"/>
    <n v="4"/>
    <x v="2"/>
    <n v="6.7850000000000001"/>
    <x v="2"/>
    <x v="1"/>
  </r>
  <r>
    <x v="1"/>
    <x v="488"/>
    <x v="3"/>
    <x v="1"/>
    <x v="1"/>
    <x v="1"/>
    <x v="0"/>
    <x v="1"/>
    <x v="2981"/>
    <x v="2775"/>
    <n v="4"/>
    <x v="1"/>
    <n v="19.5"/>
    <x v="2"/>
    <x v="1"/>
  </r>
  <r>
    <x v="0"/>
    <x v="1206"/>
    <x v="2"/>
    <x v="5"/>
    <x v="5"/>
    <x v="2"/>
    <x v="1"/>
    <x v="0"/>
    <x v="2982"/>
    <x v="2028"/>
    <n v="4"/>
    <x v="2"/>
    <n v="6.6349999999999998"/>
    <x v="2"/>
    <x v="1"/>
  </r>
  <r>
    <x v="0"/>
    <x v="791"/>
    <x v="6"/>
    <x v="0"/>
    <x v="0"/>
    <x v="0"/>
    <x v="0"/>
    <x v="0"/>
    <x v="2983"/>
    <x v="2776"/>
    <n v="4"/>
    <x v="0"/>
    <n v="13.8"/>
    <x v="2"/>
    <x v="1"/>
  </r>
  <r>
    <x v="1"/>
    <x v="100"/>
    <x v="1"/>
    <x v="2"/>
    <x v="2"/>
    <x v="0"/>
    <x v="1"/>
    <x v="0"/>
    <x v="2984"/>
    <x v="2777"/>
    <n v="4"/>
    <x v="1"/>
    <n v="19"/>
    <x v="1"/>
    <x v="1"/>
  </r>
  <r>
    <x v="1"/>
    <x v="596"/>
    <x v="15"/>
    <x v="3"/>
    <x v="3"/>
    <x v="1"/>
    <x v="2"/>
    <x v="0"/>
    <x v="2985"/>
    <x v="2778"/>
    <n v="4"/>
    <x v="0"/>
    <n v="16"/>
    <x v="2"/>
    <x v="1"/>
  </r>
  <r>
    <x v="1"/>
    <x v="1392"/>
    <x v="0"/>
    <x v="8"/>
    <x v="8"/>
    <x v="2"/>
    <x v="1"/>
    <x v="0"/>
    <x v="2986"/>
    <x v="2779"/>
    <n v="4"/>
    <x v="0"/>
    <n v="10.3"/>
    <x v="2"/>
    <x v="1"/>
  </r>
  <r>
    <x v="1"/>
    <x v="121"/>
    <x v="1"/>
    <x v="3"/>
    <x v="3"/>
    <x v="1"/>
    <x v="2"/>
    <x v="0"/>
    <x v="2987"/>
    <x v="966"/>
    <n v="4"/>
    <x v="0"/>
    <n v="15"/>
    <x v="2"/>
    <x v="1"/>
  </r>
  <r>
    <x v="1"/>
    <x v="1237"/>
    <x v="0"/>
    <x v="3"/>
    <x v="3"/>
    <x v="1"/>
    <x v="2"/>
    <x v="0"/>
    <x v="2988"/>
    <x v="2780"/>
    <n v="4"/>
    <x v="2"/>
    <n v="8.3249999999999993"/>
    <x v="2"/>
    <x v="1"/>
  </r>
  <r>
    <x v="1"/>
    <x v="568"/>
    <x v="5"/>
    <x v="8"/>
    <x v="8"/>
    <x v="2"/>
    <x v="1"/>
    <x v="0"/>
    <x v="2989"/>
    <x v="2781"/>
    <n v="4"/>
    <x v="2"/>
    <n v="8.6950000000000003"/>
    <x v="0"/>
    <x v="1"/>
  </r>
  <r>
    <x v="1"/>
    <x v="858"/>
    <x v="3"/>
    <x v="6"/>
    <x v="6"/>
    <x v="1"/>
    <x v="1"/>
    <x v="2"/>
    <x v="2990"/>
    <x v="2782"/>
    <n v="4"/>
    <x v="1"/>
    <n v="21.35"/>
    <x v="0"/>
    <x v="1"/>
  </r>
  <r>
    <x v="1"/>
    <x v="493"/>
    <x v="13"/>
    <x v="7"/>
    <x v="7"/>
    <x v="1"/>
    <x v="0"/>
    <x v="3"/>
    <x v="2991"/>
    <x v="2783"/>
    <n v="4"/>
    <x v="0"/>
    <n v="13.35"/>
    <x v="2"/>
    <x v="1"/>
  </r>
  <r>
    <x v="1"/>
    <x v="295"/>
    <x v="11"/>
    <x v="6"/>
    <x v="6"/>
    <x v="1"/>
    <x v="0"/>
    <x v="2"/>
    <x v="2992"/>
    <x v="2784"/>
    <n v="4"/>
    <x v="0"/>
    <n v="10.895"/>
    <x v="0"/>
    <x v="1"/>
  </r>
  <r>
    <x v="0"/>
    <x v="1006"/>
    <x v="0"/>
    <x v="5"/>
    <x v="5"/>
    <x v="2"/>
    <x v="0"/>
    <x v="0"/>
    <x v="2993"/>
    <x v="2785"/>
    <n v="4"/>
    <x v="1"/>
    <n v="19"/>
    <x v="0"/>
    <x v="1"/>
  </r>
  <r>
    <x v="1"/>
    <x v="573"/>
    <x v="0"/>
    <x v="2"/>
    <x v="2"/>
    <x v="0"/>
    <x v="1"/>
    <x v="0"/>
    <x v="20"/>
    <x v="2786"/>
    <n v="4"/>
    <x v="0"/>
    <n v="16.600000000000001"/>
    <x v="1"/>
    <x v="1"/>
  </r>
  <r>
    <x v="1"/>
    <x v="323"/>
    <x v="2"/>
    <x v="3"/>
    <x v="3"/>
    <x v="1"/>
    <x v="2"/>
    <x v="0"/>
    <x v="2994"/>
    <x v="2787"/>
    <n v="4"/>
    <x v="0"/>
    <n v="10"/>
    <x v="2"/>
    <x v="1"/>
  </r>
  <r>
    <x v="0"/>
    <x v="267"/>
    <x v="7"/>
    <x v="0"/>
    <x v="0"/>
    <x v="0"/>
    <x v="0"/>
    <x v="0"/>
    <x v="2995"/>
    <x v="1334"/>
    <n v="4"/>
    <x v="2"/>
    <n v="5.63"/>
    <x v="1"/>
    <x v="1"/>
  </r>
  <r>
    <x v="1"/>
    <x v="743"/>
    <x v="2"/>
    <x v="1"/>
    <x v="1"/>
    <x v="1"/>
    <x v="0"/>
    <x v="1"/>
    <x v="2996"/>
    <x v="2788"/>
    <n v="4"/>
    <x v="0"/>
    <n v="12.15"/>
    <x v="1"/>
    <x v="1"/>
  </r>
  <r>
    <x v="1"/>
    <x v="1393"/>
    <x v="5"/>
    <x v="8"/>
    <x v="8"/>
    <x v="2"/>
    <x v="1"/>
    <x v="0"/>
    <x v="2997"/>
    <x v="2789"/>
    <n v="4"/>
    <x v="1"/>
    <n v="17.100000000000001"/>
    <x v="2"/>
    <x v="1"/>
  </r>
  <r>
    <x v="0"/>
    <x v="1349"/>
    <x v="13"/>
    <x v="8"/>
    <x v="8"/>
    <x v="2"/>
    <x v="1"/>
    <x v="0"/>
    <x v="2998"/>
    <x v="2790"/>
    <n v="4"/>
    <x v="0"/>
    <n v="14.3"/>
    <x v="2"/>
    <x v="1"/>
  </r>
  <r>
    <x v="1"/>
    <x v="1214"/>
    <x v="5"/>
    <x v="5"/>
    <x v="5"/>
    <x v="2"/>
    <x v="0"/>
    <x v="0"/>
    <x v="2999"/>
    <x v="2791"/>
    <n v="4"/>
    <x v="2"/>
    <n v="8.18"/>
    <x v="1"/>
    <x v="1"/>
  </r>
  <r>
    <x v="0"/>
    <x v="1127"/>
    <x v="3"/>
    <x v="0"/>
    <x v="0"/>
    <x v="0"/>
    <x v="0"/>
    <x v="0"/>
    <x v="3000"/>
    <x v="2792"/>
    <n v="4"/>
    <x v="2"/>
    <n v="8.1"/>
    <x v="0"/>
    <x v="1"/>
  </r>
  <r>
    <x v="1"/>
    <x v="1226"/>
    <x v="3"/>
    <x v="1"/>
    <x v="1"/>
    <x v="1"/>
    <x v="0"/>
    <x v="1"/>
    <x v="3001"/>
    <x v="2793"/>
    <n v="4"/>
    <x v="2"/>
    <n v="8.3550000000000004"/>
    <x v="0"/>
    <x v="1"/>
  </r>
  <r>
    <x v="0"/>
    <x v="208"/>
    <x v="0"/>
    <x v="2"/>
    <x v="2"/>
    <x v="0"/>
    <x v="1"/>
    <x v="0"/>
    <x v="3002"/>
    <x v="2794"/>
    <n v="4"/>
    <x v="0"/>
    <n v="10.1"/>
    <x v="2"/>
    <x v="1"/>
  </r>
  <r>
    <x v="0"/>
    <x v="716"/>
    <x v="0"/>
    <x v="1"/>
    <x v="1"/>
    <x v="1"/>
    <x v="0"/>
    <x v="1"/>
    <x v="3003"/>
    <x v="962"/>
    <n v="4"/>
    <x v="2"/>
    <n v="8.75"/>
    <x v="2"/>
    <x v="1"/>
  </r>
  <r>
    <x v="1"/>
    <x v="490"/>
    <x v="5"/>
    <x v="1"/>
    <x v="1"/>
    <x v="1"/>
    <x v="0"/>
    <x v="1"/>
    <x v="3004"/>
    <x v="2795"/>
    <n v="4"/>
    <x v="1"/>
    <n v="19.600000000000001"/>
    <x v="2"/>
    <x v="1"/>
  </r>
  <r>
    <x v="0"/>
    <x v="1394"/>
    <x v="2"/>
    <x v="1"/>
    <x v="1"/>
    <x v="1"/>
    <x v="0"/>
    <x v="1"/>
    <x v="3005"/>
    <x v="1184"/>
    <n v="4"/>
    <x v="2"/>
    <n v="5.8449999999999998"/>
    <x v="0"/>
    <x v="1"/>
  </r>
  <r>
    <x v="0"/>
    <x v="1260"/>
    <x v="0"/>
    <x v="1"/>
    <x v="1"/>
    <x v="1"/>
    <x v="0"/>
    <x v="1"/>
    <x v="3006"/>
    <x v="2796"/>
    <n v="4"/>
    <x v="2"/>
    <n v="7.17"/>
    <x v="2"/>
    <x v="1"/>
  </r>
  <r>
    <x v="0"/>
    <x v="649"/>
    <x v="11"/>
    <x v="5"/>
    <x v="5"/>
    <x v="2"/>
    <x v="0"/>
    <x v="0"/>
    <x v="3007"/>
    <x v="519"/>
    <n v="4"/>
    <x v="2"/>
    <n v="5.75"/>
    <x v="2"/>
    <x v="1"/>
  </r>
  <r>
    <x v="1"/>
    <x v="246"/>
    <x v="1"/>
    <x v="0"/>
    <x v="0"/>
    <x v="0"/>
    <x v="0"/>
    <x v="0"/>
    <x v="3008"/>
    <x v="2797"/>
    <n v="4"/>
    <x v="2"/>
    <n v="5.32"/>
    <x v="2"/>
    <x v="1"/>
  </r>
  <r>
    <x v="1"/>
    <x v="122"/>
    <x v="1"/>
    <x v="5"/>
    <x v="5"/>
    <x v="2"/>
    <x v="0"/>
    <x v="0"/>
    <x v="3009"/>
    <x v="2798"/>
    <n v="4"/>
    <x v="1"/>
    <n v="17.600000000000001"/>
    <x v="1"/>
    <x v="1"/>
  </r>
  <r>
    <x v="0"/>
    <x v="205"/>
    <x v="2"/>
    <x v="2"/>
    <x v="2"/>
    <x v="0"/>
    <x v="1"/>
    <x v="0"/>
    <x v="20"/>
    <x v="2517"/>
    <n v="4"/>
    <x v="1"/>
    <n v="20"/>
    <x v="1"/>
    <x v="1"/>
  </r>
  <r>
    <x v="0"/>
    <x v="81"/>
    <x v="2"/>
    <x v="7"/>
    <x v="7"/>
    <x v="1"/>
    <x v="0"/>
    <x v="3"/>
    <x v="3010"/>
    <x v="2799"/>
    <n v="4"/>
    <x v="0"/>
    <n v="11.599999999999998"/>
    <x v="2"/>
    <x v="1"/>
  </r>
  <r>
    <x v="0"/>
    <x v="1129"/>
    <x v="11"/>
    <x v="4"/>
    <x v="4"/>
    <x v="2"/>
    <x v="0"/>
    <x v="0"/>
    <x v="3011"/>
    <x v="2800"/>
    <n v="4"/>
    <x v="0"/>
    <n v="12.35"/>
    <x v="2"/>
    <x v="1"/>
  </r>
  <r>
    <x v="0"/>
    <x v="1395"/>
    <x v="7"/>
    <x v="3"/>
    <x v="3"/>
    <x v="1"/>
    <x v="2"/>
    <x v="0"/>
    <x v="3012"/>
    <x v="620"/>
    <n v="4"/>
    <x v="0"/>
    <n v="16"/>
    <x v="1"/>
    <x v="1"/>
  </r>
  <r>
    <x v="1"/>
    <x v="1335"/>
    <x v="5"/>
    <x v="0"/>
    <x v="0"/>
    <x v="0"/>
    <x v="0"/>
    <x v="0"/>
    <x v="3013"/>
    <x v="2801"/>
    <n v="4"/>
    <x v="1"/>
    <n v="20.350000000000001"/>
    <x v="2"/>
    <x v="1"/>
  </r>
  <r>
    <x v="0"/>
    <x v="289"/>
    <x v="11"/>
    <x v="8"/>
    <x v="8"/>
    <x v="2"/>
    <x v="1"/>
    <x v="0"/>
    <x v="20"/>
    <x v="2802"/>
    <n v="4"/>
    <x v="1"/>
    <n v="18.5"/>
    <x v="1"/>
    <x v="1"/>
  </r>
  <r>
    <x v="1"/>
    <x v="1396"/>
    <x v="1"/>
    <x v="4"/>
    <x v="4"/>
    <x v="2"/>
    <x v="0"/>
    <x v="0"/>
    <x v="3014"/>
    <x v="2803"/>
    <n v="4"/>
    <x v="2"/>
    <n v="7.5650000000000004"/>
    <x v="2"/>
    <x v="1"/>
  </r>
  <r>
    <x v="0"/>
    <x v="1160"/>
    <x v="7"/>
    <x v="2"/>
    <x v="2"/>
    <x v="0"/>
    <x v="1"/>
    <x v="0"/>
    <x v="3015"/>
    <x v="2804"/>
    <n v="4"/>
    <x v="1"/>
    <n v="17.600000000000001"/>
    <x v="2"/>
    <x v="1"/>
  </r>
  <r>
    <x v="0"/>
    <x v="455"/>
    <x v="6"/>
    <x v="7"/>
    <x v="7"/>
    <x v="1"/>
    <x v="0"/>
    <x v="3"/>
    <x v="3016"/>
    <x v="2805"/>
    <n v="4"/>
    <x v="0"/>
    <n v="9.8000000000000007"/>
    <x v="2"/>
    <x v="1"/>
  </r>
  <r>
    <x v="0"/>
    <x v="200"/>
    <x v="3"/>
    <x v="8"/>
    <x v="8"/>
    <x v="2"/>
    <x v="1"/>
    <x v="0"/>
    <x v="3017"/>
    <x v="1433"/>
    <n v="4"/>
    <x v="2"/>
    <n v="5.46"/>
    <x v="2"/>
    <x v="1"/>
  </r>
  <r>
    <x v="1"/>
    <x v="967"/>
    <x v="13"/>
    <x v="7"/>
    <x v="7"/>
    <x v="1"/>
    <x v="0"/>
    <x v="3"/>
    <x v="3018"/>
    <x v="2806"/>
    <n v="4"/>
    <x v="1"/>
    <n v="19.7"/>
    <x v="2"/>
    <x v="1"/>
  </r>
  <r>
    <x v="0"/>
    <x v="762"/>
    <x v="6"/>
    <x v="4"/>
    <x v="4"/>
    <x v="2"/>
    <x v="0"/>
    <x v="0"/>
    <x v="3019"/>
    <x v="2807"/>
    <n v="4"/>
    <x v="0"/>
    <n v="13.35"/>
    <x v="0"/>
    <x v="1"/>
  </r>
  <r>
    <x v="0"/>
    <x v="209"/>
    <x v="7"/>
    <x v="8"/>
    <x v="8"/>
    <x v="2"/>
    <x v="1"/>
    <x v="0"/>
    <x v="3020"/>
    <x v="2808"/>
    <n v="4"/>
    <x v="2"/>
    <n v="5.15"/>
    <x v="2"/>
    <x v="1"/>
  </r>
  <r>
    <x v="0"/>
    <x v="1246"/>
    <x v="0"/>
    <x v="0"/>
    <x v="0"/>
    <x v="0"/>
    <x v="0"/>
    <x v="0"/>
    <x v="3021"/>
    <x v="2809"/>
    <n v="4"/>
    <x v="0"/>
    <n v="12.65"/>
    <x v="0"/>
    <x v="1"/>
  </r>
  <r>
    <x v="1"/>
    <x v="252"/>
    <x v="5"/>
    <x v="1"/>
    <x v="1"/>
    <x v="1"/>
    <x v="0"/>
    <x v="1"/>
    <x v="3022"/>
    <x v="2755"/>
    <n v="4"/>
    <x v="0"/>
    <n v="15.2"/>
    <x v="2"/>
    <x v="1"/>
  </r>
  <r>
    <x v="0"/>
    <x v="1168"/>
    <x v="13"/>
    <x v="6"/>
    <x v="6"/>
    <x v="1"/>
    <x v="0"/>
    <x v="2"/>
    <x v="3023"/>
    <x v="2442"/>
    <n v="4"/>
    <x v="1"/>
    <n v="19.350000000000001"/>
    <x v="0"/>
    <x v="1"/>
  </r>
  <r>
    <x v="1"/>
    <x v="1031"/>
    <x v="0"/>
    <x v="1"/>
    <x v="1"/>
    <x v="1"/>
    <x v="0"/>
    <x v="1"/>
    <x v="20"/>
    <x v="2810"/>
    <n v="4"/>
    <x v="2"/>
    <n v="8.1"/>
    <x v="1"/>
    <x v="1"/>
  </r>
  <r>
    <x v="0"/>
    <x v="475"/>
    <x v="2"/>
    <x v="7"/>
    <x v="7"/>
    <x v="1"/>
    <x v="0"/>
    <x v="3"/>
    <x v="3024"/>
    <x v="2811"/>
    <n v="4"/>
    <x v="1"/>
    <n v="18.5"/>
    <x v="2"/>
    <x v="1"/>
  </r>
  <r>
    <x v="1"/>
    <x v="56"/>
    <x v="2"/>
    <x v="3"/>
    <x v="3"/>
    <x v="1"/>
    <x v="2"/>
    <x v="0"/>
    <x v="3025"/>
    <x v="1653"/>
    <n v="4"/>
    <x v="1"/>
    <n v="19.350000000000001"/>
    <x v="1"/>
    <x v="1"/>
  </r>
  <r>
    <x v="1"/>
    <x v="593"/>
    <x v="6"/>
    <x v="2"/>
    <x v="2"/>
    <x v="0"/>
    <x v="1"/>
    <x v="0"/>
    <x v="3026"/>
    <x v="2812"/>
    <n v="4"/>
    <x v="1"/>
    <n v="20.75"/>
    <x v="0"/>
    <x v="1"/>
  </r>
  <r>
    <x v="1"/>
    <x v="749"/>
    <x v="5"/>
    <x v="7"/>
    <x v="7"/>
    <x v="1"/>
    <x v="0"/>
    <x v="3"/>
    <x v="3027"/>
    <x v="2813"/>
    <n v="4"/>
    <x v="1"/>
    <n v="20.7"/>
    <x v="2"/>
    <x v="1"/>
  </r>
  <r>
    <x v="1"/>
    <x v="1397"/>
    <x v="13"/>
    <x v="0"/>
    <x v="0"/>
    <x v="0"/>
    <x v="0"/>
    <x v="0"/>
    <x v="3028"/>
    <x v="2814"/>
    <n v="4"/>
    <x v="0"/>
    <n v="15.5"/>
    <x v="2"/>
    <x v="1"/>
  </r>
  <r>
    <x v="1"/>
    <x v="614"/>
    <x v="12"/>
    <x v="0"/>
    <x v="0"/>
    <x v="0"/>
    <x v="0"/>
    <x v="0"/>
    <x v="3029"/>
    <x v="2686"/>
    <n v="4"/>
    <x v="0"/>
    <n v="8.8949999999999996"/>
    <x v="2"/>
    <x v="1"/>
  </r>
  <r>
    <x v="1"/>
    <x v="114"/>
    <x v="3"/>
    <x v="0"/>
    <x v="0"/>
    <x v="0"/>
    <x v="0"/>
    <x v="0"/>
    <x v="3030"/>
    <x v="2815"/>
    <n v="4"/>
    <x v="2"/>
    <n v="6.4249999999999998"/>
    <x v="1"/>
    <x v="1"/>
  </r>
  <r>
    <x v="1"/>
    <x v="1093"/>
    <x v="3"/>
    <x v="0"/>
    <x v="0"/>
    <x v="0"/>
    <x v="0"/>
    <x v="0"/>
    <x v="3031"/>
    <x v="2816"/>
    <n v="4"/>
    <x v="2"/>
    <n v="7.4050000000000002"/>
    <x v="1"/>
    <x v="1"/>
  </r>
  <r>
    <x v="1"/>
    <x v="1226"/>
    <x v="3"/>
    <x v="0"/>
    <x v="0"/>
    <x v="0"/>
    <x v="0"/>
    <x v="0"/>
    <x v="3032"/>
    <x v="2817"/>
    <n v="4"/>
    <x v="2"/>
    <n v="8.3550000000000004"/>
    <x v="0"/>
    <x v="1"/>
  </r>
  <r>
    <x v="1"/>
    <x v="633"/>
    <x v="11"/>
    <x v="0"/>
    <x v="0"/>
    <x v="0"/>
    <x v="0"/>
    <x v="0"/>
    <x v="3033"/>
    <x v="2818"/>
    <n v="4"/>
    <x v="2"/>
    <n v="7.0750000000000002"/>
    <x v="2"/>
    <x v="1"/>
  </r>
  <r>
    <x v="1"/>
    <x v="1370"/>
    <x v="11"/>
    <x v="0"/>
    <x v="0"/>
    <x v="0"/>
    <x v="0"/>
    <x v="0"/>
    <x v="3034"/>
    <x v="2819"/>
    <n v="4"/>
    <x v="0"/>
    <n v="11.6"/>
    <x v="2"/>
    <x v="1"/>
  </r>
  <r>
    <x v="1"/>
    <x v="578"/>
    <x v="11"/>
    <x v="0"/>
    <x v="0"/>
    <x v="0"/>
    <x v="0"/>
    <x v="0"/>
    <x v="3035"/>
    <x v="2820"/>
    <n v="4"/>
    <x v="0"/>
    <n v="11.85"/>
    <x v="0"/>
    <x v="1"/>
  </r>
  <r>
    <x v="1"/>
    <x v="1341"/>
    <x v="11"/>
    <x v="0"/>
    <x v="0"/>
    <x v="0"/>
    <x v="0"/>
    <x v="0"/>
    <x v="3036"/>
    <x v="2821"/>
    <n v="4"/>
    <x v="0"/>
    <n v="13.1"/>
    <x v="2"/>
    <x v="1"/>
  </r>
  <r>
    <x v="1"/>
    <x v="537"/>
    <x v="11"/>
    <x v="0"/>
    <x v="0"/>
    <x v="0"/>
    <x v="0"/>
    <x v="0"/>
    <x v="3037"/>
    <x v="2822"/>
    <n v="4"/>
    <x v="1"/>
    <n v="19.600000000000001"/>
    <x v="1"/>
    <x v="1"/>
  </r>
  <r>
    <x v="1"/>
    <x v="487"/>
    <x v="2"/>
    <x v="0"/>
    <x v="0"/>
    <x v="0"/>
    <x v="0"/>
    <x v="0"/>
    <x v="3038"/>
    <x v="2600"/>
    <n v="4"/>
    <x v="0"/>
    <n v="10.5"/>
    <x v="2"/>
    <x v="1"/>
  </r>
  <r>
    <x v="1"/>
    <x v="118"/>
    <x v="2"/>
    <x v="0"/>
    <x v="0"/>
    <x v="0"/>
    <x v="0"/>
    <x v="0"/>
    <x v="3039"/>
    <x v="2823"/>
    <n v="4"/>
    <x v="1"/>
    <n v="17.5"/>
    <x v="1"/>
    <x v="1"/>
  </r>
  <r>
    <x v="1"/>
    <x v="634"/>
    <x v="2"/>
    <x v="0"/>
    <x v="0"/>
    <x v="0"/>
    <x v="0"/>
    <x v="0"/>
    <x v="3040"/>
    <x v="2824"/>
    <n v="4"/>
    <x v="1"/>
    <n v="18.7"/>
    <x v="0"/>
    <x v="1"/>
  </r>
  <r>
    <x v="1"/>
    <x v="1374"/>
    <x v="0"/>
    <x v="0"/>
    <x v="0"/>
    <x v="0"/>
    <x v="0"/>
    <x v="0"/>
    <x v="3041"/>
    <x v="2825"/>
    <n v="4"/>
    <x v="0"/>
    <n v="10.895"/>
    <x v="2"/>
    <x v="1"/>
  </r>
  <r>
    <x v="1"/>
    <x v="1062"/>
    <x v="0"/>
    <x v="0"/>
    <x v="0"/>
    <x v="0"/>
    <x v="0"/>
    <x v="0"/>
    <x v="3042"/>
    <x v="2826"/>
    <n v="4"/>
    <x v="0"/>
    <n v="11.65"/>
    <x v="2"/>
    <x v="1"/>
  </r>
  <r>
    <x v="1"/>
    <x v="1398"/>
    <x v="0"/>
    <x v="0"/>
    <x v="0"/>
    <x v="0"/>
    <x v="0"/>
    <x v="0"/>
    <x v="3043"/>
    <x v="625"/>
    <n v="4"/>
    <x v="0"/>
    <n v="12.8"/>
    <x v="1"/>
    <x v="1"/>
  </r>
  <r>
    <x v="1"/>
    <x v="691"/>
    <x v="0"/>
    <x v="0"/>
    <x v="0"/>
    <x v="0"/>
    <x v="0"/>
    <x v="0"/>
    <x v="3044"/>
    <x v="1296"/>
    <n v="4"/>
    <x v="1"/>
    <n v="19.75"/>
    <x v="2"/>
    <x v="1"/>
  </r>
  <r>
    <x v="1"/>
    <x v="1239"/>
    <x v="9"/>
    <x v="0"/>
    <x v="0"/>
    <x v="0"/>
    <x v="0"/>
    <x v="0"/>
    <x v="3045"/>
    <x v="2827"/>
    <n v="4"/>
    <x v="2"/>
    <n v="4.6100000000000003"/>
    <x v="0"/>
    <x v="1"/>
  </r>
  <r>
    <x v="1"/>
    <x v="862"/>
    <x v="9"/>
    <x v="0"/>
    <x v="0"/>
    <x v="0"/>
    <x v="0"/>
    <x v="0"/>
    <x v="3046"/>
    <x v="2828"/>
    <n v="4"/>
    <x v="0"/>
    <n v="15.7"/>
    <x v="2"/>
    <x v="1"/>
  </r>
  <r>
    <x v="1"/>
    <x v="479"/>
    <x v="1"/>
    <x v="0"/>
    <x v="0"/>
    <x v="0"/>
    <x v="0"/>
    <x v="0"/>
    <x v="3047"/>
    <x v="2829"/>
    <n v="4"/>
    <x v="0"/>
    <n v="9.6"/>
    <x v="1"/>
    <x v="1"/>
  </r>
  <r>
    <x v="1"/>
    <x v="6"/>
    <x v="1"/>
    <x v="0"/>
    <x v="0"/>
    <x v="0"/>
    <x v="0"/>
    <x v="0"/>
    <x v="3048"/>
    <x v="2830"/>
    <n v="4"/>
    <x v="0"/>
    <n v="11.8"/>
    <x v="2"/>
    <x v="1"/>
  </r>
  <r>
    <x v="1"/>
    <x v="1181"/>
    <x v="1"/>
    <x v="0"/>
    <x v="0"/>
    <x v="0"/>
    <x v="0"/>
    <x v="0"/>
    <x v="3049"/>
    <x v="2831"/>
    <n v="4"/>
    <x v="0"/>
    <n v="13.5"/>
    <x v="2"/>
    <x v="1"/>
  </r>
  <r>
    <x v="1"/>
    <x v="1343"/>
    <x v="5"/>
    <x v="0"/>
    <x v="0"/>
    <x v="0"/>
    <x v="0"/>
    <x v="0"/>
    <x v="3050"/>
    <x v="2832"/>
    <n v="4"/>
    <x v="0"/>
    <n v="9"/>
    <x v="2"/>
    <x v="1"/>
  </r>
  <r>
    <x v="1"/>
    <x v="1345"/>
    <x v="5"/>
    <x v="0"/>
    <x v="0"/>
    <x v="0"/>
    <x v="0"/>
    <x v="0"/>
    <x v="3051"/>
    <x v="2833"/>
    <n v="4"/>
    <x v="0"/>
    <n v="9.1300000000000008"/>
    <x v="2"/>
    <x v="1"/>
  </r>
  <r>
    <x v="1"/>
    <x v="1354"/>
    <x v="5"/>
    <x v="0"/>
    <x v="0"/>
    <x v="0"/>
    <x v="0"/>
    <x v="0"/>
    <x v="3052"/>
    <x v="2834"/>
    <n v="4"/>
    <x v="0"/>
    <n v="13"/>
    <x v="2"/>
    <x v="1"/>
  </r>
  <r>
    <x v="1"/>
    <x v="1399"/>
    <x v="5"/>
    <x v="0"/>
    <x v="0"/>
    <x v="0"/>
    <x v="0"/>
    <x v="0"/>
    <x v="3053"/>
    <x v="2835"/>
    <n v="4"/>
    <x v="0"/>
    <n v="14.65"/>
    <x v="2"/>
    <x v="1"/>
  </r>
  <r>
    <x v="1"/>
    <x v="974"/>
    <x v="5"/>
    <x v="0"/>
    <x v="0"/>
    <x v="0"/>
    <x v="0"/>
    <x v="0"/>
    <x v="3054"/>
    <x v="2836"/>
    <n v="4"/>
    <x v="1"/>
    <n v="17.600000000000001"/>
    <x v="2"/>
    <x v="1"/>
  </r>
  <r>
    <x v="1"/>
    <x v="1400"/>
    <x v="5"/>
    <x v="0"/>
    <x v="0"/>
    <x v="0"/>
    <x v="0"/>
    <x v="0"/>
    <x v="3055"/>
    <x v="2837"/>
    <n v="4"/>
    <x v="1"/>
    <n v="18.850000000000001"/>
    <x v="2"/>
    <x v="1"/>
  </r>
  <r>
    <x v="1"/>
    <x v="1145"/>
    <x v="10"/>
    <x v="0"/>
    <x v="0"/>
    <x v="0"/>
    <x v="0"/>
    <x v="0"/>
    <x v="3056"/>
    <x v="2838"/>
    <n v="4"/>
    <x v="0"/>
    <n v="14.5"/>
    <x v="1"/>
    <x v="1"/>
  </r>
  <r>
    <x v="1"/>
    <x v="91"/>
    <x v="10"/>
    <x v="0"/>
    <x v="0"/>
    <x v="0"/>
    <x v="0"/>
    <x v="0"/>
    <x v="3057"/>
    <x v="2839"/>
    <n v="4"/>
    <x v="0"/>
    <n v="16.350000000000001"/>
    <x v="1"/>
    <x v="1"/>
  </r>
  <r>
    <x v="1"/>
    <x v="1105"/>
    <x v="14"/>
    <x v="0"/>
    <x v="0"/>
    <x v="0"/>
    <x v="0"/>
    <x v="0"/>
    <x v="3058"/>
    <x v="2840"/>
    <n v="4"/>
    <x v="1"/>
    <n v="19.850000000000001"/>
    <x v="2"/>
    <x v="1"/>
  </r>
  <r>
    <x v="1"/>
    <x v="660"/>
    <x v="6"/>
    <x v="0"/>
    <x v="0"/>
    <x v="0"/>
    <x v="0"/>
    <x v="0"/>
    <x v="3059"/>
    <x v="2841"/>
    <n v="4"/>
    <x v="2"/>
    <n v="7.2350000000000003"/>
    <x v="2"/>
    <x v="1"/>
  </r>
  <r>
    <x v="1"/>
    <x v="1401"/>
    <x v="6"/>
    <x v="0"/>
    <x v="0"/>
    <x v="0"/>
    <x v="0"/>
    <x v="0"/>
    <x v="3060"/>
    <x v="2842"/>
    <n v="4"/>
    <x v="2"/>
    <n v="7.4850000000000003"/>
    <x v="2"/>
    <x v="1"/>
  </r>
  <r>
    <x v="1"/>
    <x v="1257"/>
    <x v="6"/>
    <x v="0"/>
    <x v="0"/>
    <x v="0"/>
    <x v="0"/>
    <x v="0"/>
    <x v="3061"/>
    <x v="2843"/>
    <n v="4"/>
    <x v="2"/>
    <n v="8.02"/>
    <x v="0"/>
    <x v="1"/>
  </r>
  <r>
    <x v="1"/>
    <x v="625"/>
    <x v="6"/>
    <x v="0"/>
    <x v="0"/>
    <x v="0"/>
    <x v="0"/>
    <x v="0"/>
    <x v="3062"/>
    <x v="2844"/>
    <n v="4"/>
    <x v="0"/>
    <n v="9.3949999999999996"/>
    <x v="0"/>
    <x v="1"/>
  </r>
  <r>
    <x v="1"/>
    <x v="1402"/>
    <x v="6"/>
    <x v="0"/>
    <x v="0"/>
    <x v="0"/>
    <x v="0"/>
    <x v="0"/>
    <x v="3063"/>
    <x v="2845"/>
    <n v="4"/>
    <x v="0"/>
    <n v="10"/>
    <x v="2"/>
    <x v="1"/>
  </r>
  <r>
    <x v="1"/>
    <x v="427"/>
    <x v="6"/>
    <x v="0"/>
    <x v="0"/>
    <x v="0"/>
    <x v="0"/>
    <x v="0"/>
    <x v="3064"/>
    <x v="2846"/>
    <n v="4"/>
    <x v="0"/>
    <n v="13.15"/>
    <x v="2"/>
    <x v="1"/>
  </r>
  <r>
    <x v="1"/>
    <x v="715"/>
    <x v="6"/>
    <x v="0"/>
    <x v="0"/>
    <x v="0"/>
    <x v="0"/>
    <x v="0"/>
    <x v="3065"/>
    <x v="2847"/>
    <n v="4"/>
    <x v="0"/>
    <n v="15.25"/>
    <x v="1"/>
    <x v="1"/>
  </r>
  <r>
    <x v="1"/>
    <x v="1378"/>
    <x v="15"/>
    <x v="0"/>
    <x v="0"/>
    <x v="0"/>
    <x v="0"/>
    <x v="0"/>
    <x v="3066"/>
    <x v="2848"/>
    <n v="4"/>
    <x v="0"/>
    <n v="12.15"/>
    <x v="2"/>
    <x v="1"/>
  </r>
  <r>
    <x v="1"/>
    <x v="1364"/>
    <x v="15"/>
    <x v="0"/>
    <x v="0"/>
    <x v="0"/>
    <x v="0"/>
    <x v="0"/>
    <x v="3067"/>
    <x v="2849"/>
    <n v="4"/>
    <x v="0"/>
    <n v="14.15"/>
    <x v="2"/>
    <x v="1"/>
  </r>
  <r>
    <x v="1"/>
    <x v="1087"/>
    <x v="15"/>
    <x v="0"/>
    <x v="0"/>
    <x v="0"/>
    <x v="0"/>
    <x v="0"/>
    <x v="3068"/>
    <x v="1573"/>
    <n v="4"/>
    <x v="1"/>
    <n v="18.25"/>
    <x v="2"/>
    <x v="1"/>
  </r>
  <r>
    <x v="0"/>
    <x v="818"/>
    <x v="8"/>
    <x v="0"/>
    <x v="0"/>
    <x v="0"/>
    <x v="0"/>
    <x v="0"/>
    <x v="3069"/>
    <x v="2850"/>
    <n v="4"/>
    <x v="2"/>
    <n v="7.05"/>
    <x v="2"/>
    <x v="1"/>
  </r>
  <r>
    <x v="0"/>
    <x v="1000"/>
    <x v="3"/>
    <x v="0"/>
    <x v="0"/>
    <x v="0"/>
    <x v="0"/>
    <x v="0"/>
    <x v="3070"/>
    <x v="2851"/>
    <n v="4"/>
    <x v="0"/>
    <n v="13.65"/>
    <x v="0"/>
    <x v="1"/>
  </r>
  <r>
    <x v="0"/>
    <x v="1403"/>
    <x v="3"/>
    <x v="0"/>
    <x v="0"/>
    <x v="0"/>
    <x v="0"/>
    <x v="0"/>
    <x v="3071"/>
    <x v="2852"/>
    <n v="4"/>
    <x v="1"/>
    <n v="16.850000000000001"/>
    <x v="1"/>
    <x v="1"/>
  </r>
  <r>
    <x v="0"/>
    <x v="663"/>
    <x v="3"/>
    <x v="0"/>
    <x v="0"/>
    <x v="0"/>
    <x v="0"/>
    <x v="0"/>
    <x v="3072"/>
    <x v="1243"/>
    <n v="4"/>
    <x v="1"/>
    <n v="17.2"/>
    <x v="1"/>
    <x v="1"/>
  </r>
  <r>
    <x v="0"/>
    <x v="737"/>
    <x v="3"/>
    <x v="0"/>
    <x v="0"/>
    <x v="0"/>
    <x v="0"/>
    <x v="0"/>
    <x v="3073"/>
    <x v="2853"/>
    <n v="4"/>
    <x v="1"/>
    <n v="19.2"/>
    <x v="2"/>
    <x v="1"/>
  </r>
  <r>
    <x v="0"/>
    <x v="917"/>
    <x v="3"/>
    <x v="0"/>
    <x v="0"/>
    <x v="0"/>
    <x v="0"/>
    <x v="0"/>
    <x v="3074"/>
    <x v="2854"/>
    <n v="4"/>
    <x v="1"/>
    <n v="19.25"/>
    <x v="2"/>
    <x v="1"/>
  </r>
  <r>
    <x v="0"/>
    <x v="1072"/>
    <x v="11"/>
    <x v="0"/>
    <x v="0"/>
    <x v="0"/>
    <x v="0"/>
    <x v="0"/>
    <x v="1321"/>
    <x v="2855"/>
    <n v="4"/>
    <x v="1"/>
    <n v="17.75"/>
    <x v="0"/>
    <x v="1"/>
  </r>
  <r>
    <x v="0"/>
    <x v="1073"/>
    <x v="2"/>
    <x v="0"/>
    <x v="0"/>
    <x v="0"/>
    <x v="0"/>
    <x v="0"/>
    <x v="3075"/>
    <x v="2856"/>
    <n v="4"/>
    <x v="2"/>
    <n v="8.39"/>
    <x v="1"/>
    <x v="1"/>
  </r>
  <r>
    <x v="0"/>
    <x v="112"/>
    <x v="2"/>
    <x v="0"/>
    <x v="0"/>
    <x v="0"/>
    <x v="0"/>
    <x v="0"/>
    <x v="3076"/>
    <x v="2857"/>
    <n v="4"/>
    <x v="0"/>
    <n v="9.1950000000000003"/>
    <x v="2"/>
    <x v="1"/>
  </r>
  <r>
    <x v="0"/>
    <x v="1404"/>
    <x v="2"/>
    <x v="0"/>
    <x v="0"/>
    <x v="0"/>
    <x v="0"/>
    <x v="0"/>
    <x v="3077"/>
    <x v="2858"/>
    <n v="4"/>
    <x v="0"/>
    <n v="13.1"/>
    <x v="0"/>
    <x v="1"/>
  </r>
  <r>
    <x v="0"/>
    <x v="708"/>
    <x v="2"/>
    <x v="0"/>
    <x v="0"/>
    <x v="0"/>
    <x v="0"/>
    <x v="0"/>
    <x v="3078"/>
    <x v="29"/>
    <n v="4"/>
    <x v="1"/>
    <n v="17.350000000000001"/>
    <x v="2"/>
    <x v="1"/>
  </r>
  <r>
    <x v="0"/>
    <x v="725"/>
    <x v="0"/>
    <x v="0"/>
    <x v="0"/>
    <x v="0"/>
    <x v="0"/>
    <x v="0"/>
    <x v="3079"/>
    <x v="1227"/>
    <n v="4"/>
    <x v="2"/>
    <n v="6.11"/>
    <x v="0"/>
    <x v="1"/>
  </r>
  <r>
    <x v="0"/>
    <x v="222"/>
    <x v="0"/>
    <x v="0"/>
    <x v="0"/>
    <x v="0"/>
    <x v="0"/>
    <x v="0"/>
    <x v="3080"/>
    <x v="1242"/>
    <n v="4"/>
    <x v="2"/>
    <n v="8.77"/>
    <x v="2"/>
    <x v="1"/>
  </r>
  <r>
    <x v="0"/>
    <x v="979"/>
    <x v="0"/>
    <x v="0"/>
    <x v="0"/>
    <x v="0"/>
    <x v="0"/>
    <x v="0"/>
    <x v="20"/>
    <x v="2859"/>
    <n v="4"/>
    <x v="1"/>
    <n v="17.100000000000001"/>
    <x v="1"/>
    <x v="1"/>
  </r>
  <r>
    <x v="0"/>
    <x v="978"/>
    <x v="0"/>
    <x v="0"/>
    <x v="0"/>
    <x v="0"/>
    <x v="0"/>
    <x v="0"/>
    <x v="3081"/>
    <x v="1709"/>
    <n v="4"/>
    <x v="1"/>
    <n v="17.850000000000001"/>
    <x v="2"/>
    <x v="1"/>
  </r>
  <r>
    <x v="0"/>
    <x v="209"/>
    <x v="7"/>
    <x v="0"/>
    <x v="0"/>
    <x v="0"/>
    <x v="0"/>
    <x v="0"/>
    <x v="3082"/>
    <x v="2808"/>
    <n v="4"/>
    <x v="2"/>
    <n v="5.15"/>
    <x v="2"/>
    <x v="1"/>
  </r>
  <r>
    <x v="0"/>
    <x v="1405"/>
    <x v="14"/>
    <x v="0"/>
    <x v="0"/>
    <x v="0"/>
    <x v="0"/>
    <x v="0"/>
    <x v="3083"/>
    <x v="2860"/>
    <n v="4"/>
    <x v="1"/>
    <n v="20.75"/>
    <x v="0"/>
    <x v="1"/>
  </r>
  <r>
    <x v="0"/>
    <x v="565"/>
    <x v="6"/>
    <x v="0"/>
    <x v="0"/>
    <x v="0"/>
    <x v="0"/>
    <x v="0"/>
    <x v="20"/>
    <x v="2861"/>
    <n v="4"/>
    <x v="2"/>
    <n v="6.67"/>
    <x v="1"/>
    <x v="1"/>
  </r>
  <r>
    <x v="0"/>
    <x v="37"/>
    <x v="6"/>
    <x v="0"/>
    <x v="0"/>
    <x v="0"/>
    <x v="0"/>
    <x v="0"/>
    <x v="3084"/>
    <x v="136"/>
    <n v="4"/>
    <x v="0"/>
    <n v="13.15"/>
    <x v="2"/>
    <x v="1"/>
  </r>
  <r>
    <x v="0"/>
    <x v="678"/>
    <x v="6"/>
    <x v="0"/>
    <x v="0"/>
    <x v="0"/>
    <x v="0"/>
    <x v="0"/>
    <x v="3085"/>
    <x v="2862"/>
    <n v="4"/>
    <x v="0"/>
    <n v="13.5"/>
    <x v="1"/>
    <x v="1"/>
  </r>
  <r>
    <x v="0"/>
    <x v="611"/>
    <x v="6"/>
    <x v="0"/>
    <x v="0"/>
    <x v="0"/>
    <x v="0"/>
    <x v="0"/>
    <x v="3086"/>
    <x v="2863"/>
    <n v="4"/>
    <x v="0"/>
    <n v="14.5"/>
    <x v="0"/>
    <x v="1"/>
  </r>
  <r>
    <x v="1"/>
    <x v="123"/>
    <x v="5"/>
    <x v="7"/>
    <x v="9"/>
    <x v="0"/>
    <x v="1"/>
    <x v="2"/>
    <x v="3087"/>
    <x v="889"/>
    <n v="4"/>
    <x v="1"/>
    <n v="17.600000000000001"/>
    <x v="2"/>
    <x v="1"/>
  </r>
  <r>
    <x v="1"/>
    <x v="632"/>
    <x v="13"/>
    <x v="7"/>
    <x v="9"/>
    <x v="0"/>
    <x v="1"/>
    <x v="2"/>
    <x v="3088"/>
    <x v="2864"/>
    <n v="4"/>
    <x v="0"/>
    <n v="15.1"/>
    <x v="0"/>
    <x v="1"/>
  </r>
  <r>
    <x v="1"/>
    <x v="825"/>
    <x v="8"/>
    <x v="7"/>
    <x v="9"/>
    <x v="0"/>
    <x v="1"/>
    <x v="2"/>
    <x v="3089"/>
    <x v="2849"/>
    <n v="4"/>
    <x v="0"/>
    <n v="11"/>
    <x v="0"/>
    <x v="1"/>
  </r>
  <r>
    <x v="1"/>
    <x v="1406"/>
    <x v="12"/>
    <x v="7"/>
    <x v="9"/>
    <x v="0"/>
    <x v="1"/>
    <x v="2"/>
    <x v="3090"/>
    <x v="2865"/>
    <n v="4"/>
    <x v="2"/>
    <n v="7.8650000000000002"/>
    <x v="0"/>
    <x v="1"/>
  </r>
  <r>
    <x v="1"/>
    <x v="1236"/>
    <x v="3"/>
    <x v="7"/>
    <x v="9"/>
    <x v="0"/>
    <x v="1"/>
    <x v="2"/>
    <x v="3091"/>
    <x v="2866"/>
    <n v="4"/>
    <x v="2"/>
    <n v="8.7100000000000009"/>
    <x v="0"/>
    <x v="1"/>
  </r>
  <r>
    <x v="1"/>
    <x v="1016"/>
    <x v="11"/>
    <x v="7"/>
    <x v="9"/>
    <x v="0"/>
    <x v="1"/>
    <x v="2"/>
    <x v="3092"/>
    <x v="2867"/>
    <n v="4"/>
    <x v="0"/>
    <n v="13.35"/>
    <x v="2"/>
    <x v="1"/>
  </r>
  <r>
    <x v="1"/>
    <x v="1407"/>
    <x v="11"/>
    <x v="7"/>
    <x v="9"/>
    <x v="0"/>
    <x v="1"/>
    <x v="2"/>
    <x v="3093"/>
    <x v="2868"/>
    <n v="4"/>
    <x v="2"/>
    <n v="5.44"/>
    <x v="2"/>
    <x v="1"/>
  </r>
  <r>
    <x v="1"/>
    <x v="1228"/>
    <x v="11"/>
    <x v="7"/>
    <x v="9"/>
    <x v="0"/>
    <x v="1"/>
    <x v="2"/>
    <x v="3094"/>
    <x v="2869"/>
    <n v="4"/>
    <x v="0"/>
    <n v="16.7"/>
    <x v="0"/>
    <x v="1"/>
  </r>
  <r>
    <x v="1"/>
    <x v="56"/>
    <x v="2"/>
    <x v="7"/>
    <x v="9"/>
    <x v="0"/>
    <x v="1"/>
    <x v="2"/>
    <x v="3095"/>
    <x v="1974"/>
    <n v="4"/>
    <x v="1"/>
    <n v="19.349999999999998"/>
    <x v="2"/>
    <x v="1"/>
  </r>
  <r>
    <x v="1"/>
    <x v="1017"/>
    <x v="2"/>
    <x v="7"/>
    <x v="9"/>
    <x v="0"/>
    <x v="1"/>
    <x v="2"/>
    <x v="3096"/>
    <x v="853"/>
    <n v="4"/>
    <x v="0"/>
    <n v="15.7"/>
    <x v="2"/>
    <x v="1"/>
  </r>
  <r>
    <x v="1"/>
    <x v="511"/>
    <x v="0"/>
    <x v="7"/>
    <x v="9"/>
    <x v="0"/>
    <x v="1"/>
    <x v="2"/>
    <x v="3097"/>
    <x v="821"/>
    <n v="4"/>
    <x v="1"/>
    <n v="17"/>
    <x v="0"/>
    <x v="1"/>
  </r>
  <r>
    <x v="1"/>
    <x v="12"/>
    <x v="0"/>
    <x v="7"/>
    <x v="9"/>
    <x v="0"/>
    <x v="1"/>
    <x v="2"/>
    <x v="3098"/>
    <x v="2228"/>
    <n v="4"/>
    <x v="1"/>
    <n v="17.099999999999998"/>
    <x v="0"/>
    <x v="1"/>
  </r>
  <r>
    <x v="1"/>
    <x v="248"/>
    <x v="1"/>
    <x v="7"/>
    <x v="9"/>
    <x v="0"/>
    <x v="1"/>
    <x v="2"/>
    <x v="3099"/>
    <x v="2870"/>
    <n v="4"/>
    <x v="0"/>
    <n v="14.5"/>
    <x v="0"/>
    <x v="1"/>
  </r>
  <r>
    <x v="1"/>
    <x v="1301"/>
    <x v="1"/>
    <x v="7"/>
    <x v="9"/>
    <x v="0"/>
    <x v="1"/>
    <x v="2"/>
    <x v="3100"/>
    <x v="2871"/>
    <n v="4"/>
    <x v="0"/>
    <n v="14"/>
    <x v="2"/>
    <x v="1"/>
  </r>
  <r>
    <x v="1"/>
    <x v="865"/>
    <x v="5"/>
    <x v="7"/>
    <x v="9"/>
    <x v="0"/>
    <x v="1"/>
    <x v="2"/>
    <x v="3101"/>
    <x v="163"/>
    <n v="4"/>
    <x v="0"/>
    <n v="13"/>
    <x v="2"/>
    <x v="1"/>
  </r>
  <r>
    <x v="1"/>
    <x v="1345"/>
    <x v="5"/>
    <x v="7"/>
    <x v="9"/>
    <x v="0"/>
    <x v="1"/>
    <x v="2"/>
    <x v="3102"/>
    <x v="2872"/>
    <n v="4"/>
    <x v="0"/>
    <n v="9.1300000000000008"/>
    <x v="2"/>
    <x v="1"/>
  </r>
  <r>
    <x v="1"/>
    <x v="66"/>
    <x v="5"/>
    <x v="7"/>
    <x v="9"/>
    <x v="0"/>
    <x v="1"/>
    <x v="2"/>
    <x v="3103"/>
    <x v="2873"/>
    <n v="4"/>
    <x v="0"/>
    <n v="11.3"/>
    <x v="2"/>
    <x v="1"/>
  </r>
  <r>
    <x v="1"/>
    <x v="949"/>
    <x v="10"/>
    <x v="7"/>
    <x v="9"/>
    <x v="0"/>
    <x v="1"/>
    <x v="2"/>
    <x v="3104"/>
    <x v="2874"/>
    <n v="4"/>
    <x v="1"/>
    <n v="20"/>
    <x v="0"/>
    <x v="1"/>
  </r>
  <r>
    <x v="1"/>
    <x v="1145"/>
    <x v="10"/>
    <x v="7"/>
    <x v="9"/>
    <x v="0"/>
    <x v="1"/>
    <x v="2"/>
    <x v="3105"/>
    <x v="2875"/>
    <n v="4"/>
    <x v="0"/>
    <n v="14.5"/>
    <x v="2"/>
    <x v="1"/>
  </r>
  <r>
    <x v="1"/>
    <x v="195"/>
    <x v="10"/>
    <x v="7"/>
    <x v="9"/>
    <x v="0"/>
    <x v="1"/>
    <x v="2"/>
    <x v="3106"/>
    <x v="2876"/>
    <n v="4"/>
    <x v="0"/>
    <n v="13.1"/>
    <x v="1"/>
    <x v="1"/>
  </r>
  <r>
    <x v="1"/>
    <x v="10"/>
    <x v="6"/>
    <x v="7"/>
    <x v="9"/>
    <x v="0"/>
    <x v="1"/>
    <x v="2"/>
    <x v="3107"/>
    <x v="2877"/>
    <n v="4"/>
    <x v="2"/>
    <n v="7.05"/>
    <x v="0"/>
    <x v="1"/>
  </r>
  <r>
    <x v="1"/>
    <x v="129"/>
    <x v="6"/>
    <x v="7"/>
    <x v="9"/>
    <x v="0"/>
    <x v="1"/>
    <x v="2"/>
    <x v="3108"/>
    <x v="2878"/>
    <n v="4"/>
    <x v="1"/>
    <n v="17.850000000000001"/>
    <x v="2"/>
    <x v="1"/>
  </r>
  <r>
    <x v="1"/>
    <x v="1281"/>
    <x v="4"/>
    <x v="7"/>
    <x v="9"/>
    <x v="0"/>
    <x v="1"/>
    <x v="2"/>
    <x v="3109"/>
    <x v="2606"/>
    <n v="4"/>
    <x v="1"/>
    <n v="19.7"/>
    <x v="2"/>
    <x v="1"/>
  </r>
  <r>
    <x v="0"/>
    <x v="833"/>
    <x v="13"/>
    <x v="7"/>
    <x v="9"/>
    <x v="0"/>
    <x v="1"/>
    <x v="2"/>
    <x v="3110"/>
    <x v="2879"/>
    <n v="4"/>
    <x v="0"/>
    <n v="15.85"/>
    <x v="0"/>
    <x v="1"/>
  </r>
  <r>
    <x v="0"/>
    <x v="262"/>
    <x v="13"/>
    <x v="7"/>
    <x v="9"/>
    <x v="0"/>
    <x v="1"/>
    <x v="2"/>
    <x v="3111"/>
    <x v="2880"/>
    <n v="4"/>
    <x v="0"/>
    <n v="11.65"/>
    <x v="0"/>
    <x v="1"/>
  </r>
  <r>
    <x v="0"/>
    <x v="1408"/>
    <x v="8"/>
    <x v="7"/>
    <x v="9"/>
    <x v="0"/>
    <x v="1"/>
    <x v="2"/>
    <x v="3112"/>
    <x v="2881"/>
    <n v="4"/>
    <x v="2"/>
    <n v="5.6950000000000003"/>
    <x v="0"/>
    <x v="1"/>
  </r>
  <r>
    <x v="0"/>
    <x v="1409"/>
    <x v="3"/>
    <x v="7"/>
    <x v="9"/>
    <x v="0"/>
    <x v="1"/>
    <x v="2"/>
    <x v="20"/>
    <x v="2882"/>
    <n v="4"/>
    <x v="0"/>
    <n v="15.7"/>
    <x v="1"/>
    <x v="1"/>
  </r>
  <r>
    <x v="0"/>
    <x v="548"/>
    <x v="11"/>
    <x v="7"/>
    <x v="9"/>
    <x v="0"/>
    <x v="1"/>
    <x v="2"/>
    <x v="3113"/>
    <x v="2883"/>
    <n v="4"/>
    <x v="0"/>
    <n v="10.5"/>
    <x v="2"/>
    <x v="1"/>
  </r>
  <r>
    <x v="0"/>
    <x v="1074"/>
    <x v="2"/>
    <x v="7"/>
    <x v="9"/>
    <x v="0"/>
    <x v="1"/>
    <x v="2"/>
    <x v="3114"/>
    <x v="2884"/>
    <n v="4"/>
    <x v="0"/>
    <n v="16.2"/>
    <x v="2"/>
    <x v="1"/>
  </r>
  <r>
    <x v="0"/>
    <x v="892"/>
    <x v="2"/>
    <x v="7"/>
    <x v="9"/>
    <x v="0"/>
    <x v="1"/>
    <x v="2"/>
    <x v="3115"/>
    <x v="2113"/>
    <n v="4"/>
    <x v="1"/>
    <n v="19.2"/>
    <x v="0"/>
    <x v="1"/>
  </r>
  <r>
    <x v="0"/>
    <x v="476"/>
    <x v="0"/>
    <x v="7"/>
    <x v="9"/>
    <x v="0"/>
    <x v="1"/>
    <x v="2"/>
    <x v="3116"/>
    <x v="2885"/>
    <n v="4"/>
    <x v="1"/>
    <n v="20.100000000000001"/>
    <x v="0"/>
    <x v="1"/>
  </r>
  <r>
    <x v="0"/>
    <x v="1377"/>
    <x v="0"/>
    <x v="7"/>
    <x v="9"/>
    <x v="0"/>
    <x v="1"/>
    <x v="2"/>
    <x v="3117"/>
    <x v="5"/>
    <n v="4"/>
    <x v="0"/>
    <n v="9.1950000000000003"/>
    <x v="0"/>
    <x v="1"/>
  </r>
  <r>
    <x v="0"/>
    <x v="557"/>
    <x v="0"/>
    <x v="7"/>
    <x v="9"/>
    <x v="0"/>
    <x v="1"/>
    <x v="2"/>
    <x v="20"/>
    <x v="2886"/>
    <n v="4"/>
    <x v="0"/>
    <n v="13.1"/>
    <x v="1"/>
    <x v="1"/>
  </r>
  <r>
    <x v="0"/>
    <x v="1262"/>
    <x v="6"/>
    <x v="7"/>
    <x v="9"/>
    <x v="0"/>
    <x v="1"/>
    <x v="2"/>
    <x v="3118"/>
    <x v="2887"/>
    <n v="4"/>
    <x v="0"/>
    <n v="15.85"/>
    <x v="1"/>
    <x v="1"/>
  </r>
  <r>
    <x v="0"/>
    <x v="1410"/>
    <x v="6"/>
    <x v="7"/>
    <x v="9"/>
    <x v="0"/>
    <x v="1"/>
    <x v="2"/>
    <x v="3119"/>
    <x v="2888"/>
    <n v="4"/>
    <x v="2"/>
    <n v="6.7850000000000001"/>
    <x v="2"/>
    <x v="1"/>
  </r>
  <r>
    <x v="1"/>
    <x v="536"/>
    <x v="11"/>
    <x v="7"/>
    <x v="9"/>
    <x v="0"/>
    <x v="1"/>
    <x v="2"/>
    <x v="3120"/>
    <x v="1263"/>
    <n v="4"/>
    <x v="0"/>
    <n v="9.27"/>
    <x v="0"/>
    <x v="1"/>
  </r>
  <r>
    <x v="1"/>
    <x v="645"/>
    <x v="5"/>
    <x v="7"/>
    <x v="9"/>
    <x v="0"/>
    <x v="1"/>
    <x v="2"/>
    <x v="3121"/>
    <x v="2889"/>
    <n v="4"/>
    <x v="1"/>
    <n v="19.5"/>
    <x v="1"/>
    <x v="1"/>
  </r>
  <r>
    <x v="1"/>
    <x v="904"/>
    <x v="6"/>
    <x v="7"/>
    <x v="9"/>
    <x v="0"/>
    <x v="1"/>
    <x v="2"/>
    <x v="3122"/>
    <x v="2890"/>
    <n v="4"/>
    <x v="0"/>
    <n v="16.75"/>
    <x v="2"/>
    <x v="1"/>
  </r>
  <r>
    <x v="0"/>
    <x v="216"/>
    <x v="13"/>
    <x v="7"/>
    <x v="9"/>
    <x v="0"/>
    <x v="1"/>
    <x v="2"/>
    <x v="3123"/>
    <x v="2891"/>
    <n v="4"/>
    <x v="1"/>
    <n v="17.75"/>
    <x v="2"/>
    <x v="1"/>
  </r>
  <r>
    <x v="1"/>
    <x v="336"/>
    <x v="7"/>
    <x v="2"/>
    <x v="2"/>
    <x v="0"/>
    <x v="1"/>
    <x v="0"/>
    <x v="3124"/>
    <x v="2892"/>
    <n v="4"/>
    <x v="1"/>
    <n v="18.850000000000001"/>
    <x v="2"/>
    <x v="1"/>
  </r>
  <r>
    <x v="1"/>
    <x v="1411"/>
    <x v="4"/>
    <x v="2"/>
    <x v="2"/>
    <x v="0"/>
    <x v="1"/>
    <x v="0"/>
    <x v="3125"/>
    <x v="2893"/>
    <n v="4"/>
    <x v="0"/>
    <n v="9.8949999999999996"/>
    <x v="0"/>
    <x v="1"/>
  </r>
  <r>
    <x v="1"/>
    <x v="1412"/>
    <x v="13"/>
    <x v="2"/>
    <x v="2"/>
    <x v="0"/>
    <x v="1"/>
    <x v="0"/>
    <x v="3126"/>
    <x v="2894"/>
    <n v="4"/>
    <x v="0"/>
    <n v="9.1950000000000003"/>
    <x v="1"/>
    <x v="1"/>
  </r>
  <r>
    <x v="1"/>
    <x v="294"/>
    <x v="8"/>
    <x v="2"/>
    <x v="2"/>
    <x v="0"/>
    <x v="1"/>
    <x v="0"/>
    <x v="3127"/>
    <x v="1542"/>
    <n v="4"/>
    <x v="0"/>
    <n v="13.15"/>
    <x v="1"/>
    <x v="1"/>
  </r>
  <r>
    <x v="1"/>
    <x v="938"/>
    <x v="12"/>
    <x v="2"/>
    <x v="2"/>
    <x v="0"/>
    <x v="1"/>
    <x v="0"/>
    <x v="3128"/>
    <x v="2895"/>
    <n v="4"/>
    <x v="1"/>
    <n v="18.600000000000001"/>
    <x v="0"/>
    <x v="1"/>
  </r>
  <r>
    <x v="1"/>
    <x v="1263"/>
    <x v="3"/>
    <x v="2"/>
    <x v="2"/>
    <x v="0"/>
    <x v="1"/>
    <x v="0"/>
    <x v="3129"/>
    <x v="2896"/>
    <n v="4"/>
    <x v="0"/>
    <n v="14.85"/>
    <x v="1"/>
    <x v="1"/>
  </r>
  <r>
    <x v="1"/>
    <x v="1371"/>
    <x v="3"/>
    <x v="2"/>
    <x v="2"/>
    <x v="0"/>
    <x v="1"/>
    <x v="0"/>
    <x v="3130"/>
    <x v="2897"/>
    <n v="4"/>
    <x v="1"/>
    <n v="19.7"/>
    <x v="2"/>
    <x v="1"/>
  </r>
  <r>
    <x v="1"/>
    <x v="858"/>
    <x v="3"/>
    <x v="2"/>
    <x v="2"/>
    <x v="0"/>
    <x v="1"/>
    <x v="0"/>
    <x v="3131"/>
    <x v="2782"/>
    <n v="4"/>
    <x v="1"/>
    <n v="21.35"/>
    <x v="2"/>
    <x v="1"/>
  </r>
  <r>
    <x v="1"/>
    <x v="178"/>
    <x v="11"/>
    <x v="2"/>
    <x v="2"/>
    <x v="0"/>
    <x v="1"/>
    <x v="0"/>
    <x v="3132"/>
    <x v="2898"/>
    <n v="4"/>
    <x v="1"/>
    <n v="19.850000000000001"/>
    <x v="1"/>
    <x v="1"/>
  </r>
  <r>
    <x v="1"/>
    <x v="541"/>
    <x v="2"/>
    <x v="2"/>
    <x v="2"/>
    <x v="0"/>
    <x v="1"/>
    <x v="0"/>
    <x v="3133"/>
    <x v="2899"/>
    <n v="4"/>
    <x v="2"/>
    <n v="7.0350000000000001"/>
    <x v="1"/>
    <x v="1"/>
  </r>
  <r>
    <x v="1"/>
    <x v="356"/>
    <x v="2"/>
    <x v="2"/>
    <x v="2"/>
    <x v="0"/>
    <x v="1"/>
    <x v="0"/>
    <x v="3134"/>
    <x v="2900"/>
    <n v="4"/>
    <x v="2"/>
    <n v="8.68"/>
    <x v="1"/>
    <x v="1"/>
  </r>
  <r>
    <x v="1"/>
    <x v="897"/>
    <x v="2"/>
    <x v="2"/>
    <x v="2"/>
    <x v="0"/>
    <x v="1"/>
    <x v="0"/>
    <x v="3135"/>
    <x v="2901"/>
    <n v="4"/>
    <x v="0"/>
    <n v="14.3"/>
    <x v="1"/>
    <x v="1"/>
  </r>
  <r>
    <x v="1"/>
    <x v="297"/>
    <x v="2"/>
    <x v="2"/>
    <x v="2"/>
    <x v="0"/>
    <x v="1"/>
    <x v="0"/>
    <x v="3136"/>
    <x v="2902"/>
    <n v="4"/>
    <x v="1"/>
    <n v="18"/>
    <x v="0"/>
    <x v="1"/>
  </r>
  <r>
    <x v="1"/>
    <x v="243"/>
    <x v="2"/>
    <x v="2"/>
    <x v="2"/>
    <x v="0"/>
    <x v="1"/>
    <x v="0"/>
    <x v="3137"/>
    <x v="2903"/>
    <n v="4"/>
    <x v="1"/>
    <n v="20.5"/>
    <x v="2"/>
    <x v="1"/>
  </r>
  <r>
    <x v="1"/>
    <x v="1413"/>
    <x v="0"/>
    <x v="2"/>
    <x v="2"/>
    <x v="0"/>
    <x v="1"/>
    <x v="0"/>
    <x v="3138"/>
    <x v="2904"/>
    <n v="4"/>
    <x v="2"/>
    <n v="6.65"/>
    <x v="2"/>
    <x v="1"/>
  </r>
  <r>
    <x v="1"/>
    <x v="572"/>
    <x v="9"/>
    <x v="2"/>
    <x v="2"/>
    <x v="0"/>
    <x v="1"/>
    <x v="0"/>
    <x v="3139"/>
    <x v="2905"/>
    <n v="4"/>
    <x v="2"/>
    <n v="6.57"/>
    <x v="2"/>
    <x v="1"/>
  </r>
  <r>
    <x v="1"/>
    <x v="1414"/>
    <x v="9"/>
    <x v="2"/>
    <x v="2"/>
    <x v="0"/>
    <x v="1"/>
    <x v="0"/>
    <x v="3140"/>
    <x v="2906"/>
    <n v="4"/>
    <x v="0"/>
    <n v="13.85"/>
    <x v="2"/>
    <x v="1"/>
  </r>
  <r>
    <x v="1"/>
    <x v="973"/>
    <x v="1"/>
    <x v="2"/>
    <x v="2"/>
    <x v="0"/>
    <x v="1"/>
    <x v="0"/>
    <x v="3141"/>
    <x v="2907"/>
    <n v="4"/>
    <x v="0"/>
    <n v="10"/>
    <x v="2"/>
    <x v="1"/>
  </r>
  <r>
    <x v="1"/>
    <x v="147"/>
    <x v="1"/>
    <x v="2"/>
    <x v="2"/>
    <x v="0"/>
    <x v="1"/>
    <x v="0"/>
    <x v="3142"/>
    <x v="2908"/>
    <n v="4"/>
    <x v="0"/>
    <n v="12.15"/>
    <x v="2"/>
    <x v="1"/>
  </r>
  <r>
    <x v="1"/>
    <x v="894"/>
    <x v="1"/>
    <x v="2"/>
    <x v="2"/>
    <x v="0"/>
    <x v="1"/>
    <x v="0"/>
    <x v="3143"/>
    <x v="2909"/>
    <n v="4"/>
    <x v="1"/>
    <n v="18.7"/>
    <x v="2"/>
    <x v="1"/>
  </r>
  <r>
    <x v="1"/>
    <x v="249"/>
    <x v="1"/>
    <x v="2"/>
    <x v="2"/>
    <x v="0"/>
    <x v="1"/>
    <x v="0"/>
    <x v="3144"/>
    <x v="2910"/>
    <n v="4"/>
    <x v="1"/>
    <n v="18.850000000000001"/>
    <x v="1"/>
    <x v="1"/>
  </r>
  <r>
    <x v="1"/>
    <x v="425"/>
    <x v="5"/>
    <x v="2"/>
    <x v="2"/>
    <x v="0"/>
    <x v="1"/>
    <x v="0"/>
    <x v="3145"/>
    <x v="2911"/>
    <n v="4"/>
    <x v="0"/>
    <n v="10.5"/>
    <x v="2"/>
    <x v="1"/>
  </r>
  <r>
    <x v="1"/>
    <x v="1415"/>
    <x v="5"/>
    <x v="2"/>
    <x v="2"/>
    <x v="0"/>
    <x v="1"/>
    <x v="0"/>
    <x v="20"/>
    <x v="2008"/>
    <n v="4"/>
    <x v="0"/>
    <n v="14.15"/>
    <x v="1"/>
    <x v="1"/>
  </r>
  <r>
    <x v="1"/>
    <x v="605"/>
    <x v="5"/>
    <x v="2"/>
    <x v="2"/>
    <x v="0"/>
    <x v="1"/>
    <x v="0"/>
    <x v="3146"/>
    <x v="2912"/>
    <n v="4"/>
    <x v="0"/>
    <n v="14.65"/>
    <x v="2"/>
    <x v="1"/>
  </r>
  <r>
    <x v="1"/>
    <x v="1363"/>
    <x v="5"/>
    <x v="2"/>
    <x v="2"/>
    <x v="0"/>
    <x v="1"/>
    <x v="0"/>
    <x v="20"/>
    <x v="2913"/>
    <n v="4"/>
    <x v="0"/>
    <n v="16"/>
    <x v="1"/>
    <x v="1"/>
  </r>
  <r>
    <x v="1"/>
    <x v="1416"/>
    <x v="5"/>
    <x v="2"/>
    <x v="2"/>
    <x v="0"/>
    <x v="1"/>
    <x v="0"/>
    <x v="3147"/>
    <x v="277"/>
    <n v="4"/>
    <x v="1"/>
    <n v="18"/>
    <x v="2"/>
    <x v="1"/>
  </r>
  <r>
    <x v="1"/>
    <x v="168"/>
    <x v="5"/>
    <x v="2"/>
    <x v="2"/>
    <x v="0"/>
    <x v="1"/>
    <x v="0"/>
    <x v="3148"/>
    <x v="1308"/>
    <n v="4"/>
    <x v="1"/>
    <n v="19.100000000000001"/>
    <x v="0"/>
    <x v="1"/>
  </r>
  <r>
    <x v="1"/>
    <x v="704"/>
    <x v="5"/>
    <x v="2"/>
    <x v="2"/>
    <x v="0"/>
    <x v="1"/>
    <x v="0"/>
    <x v="3149"/>
    <x v="2914"/>
    <n v="4"/>
    <x v="1"/>
    <n v="19.600000000000001"/>
    <x v="2"/>
    <x v="1"/>
  </r>
  <r>
    <x v="1"/>
    <x v="901"/>
    <x v="5"/>
    <x v="2"/>
    <x v="2"/>
    <x v="0"/>
    <x v="1"/>
    <x v="0"/>
    <x v="3150"/>
    <x v="2438"/>
    <n v="4"/>
    <x v="1"/>
    <n v="21.1"/>
    <x v="1"/>
    <x v="1"/>
  </r>
  <r>
    <x v="1"/>
    <x v="280"/>
    <x v="7"/>
    <x v="2"/>
    <x v="2"/>
    <x v="0"/>
    <x v="1"/>
    <x v="0"/>
    <x v="3151"/>
    <x v="2915"/>
    <n v="4"/>
    <x v="0"/>
    <n v="14.8"/>
    <x v="2"/>
    <x v="1"/>
  </r>
  <r>
    <x v="1"/>
    <x v="948"/>
    <x v="10"/>
    <x v="2"/>
    <x v="2"/>
    <x v="0"/>
    <x v="1"/>
    <x v="0"/>
    <x v="3152"/>
    <x v="2916"/>
    <n v="4"/>
    <x v="0"/>
    <n v="15.6"/>
    <x v="2"/>
    <x v="1"/>
  </r>
  <r>
    <x v="1"/>
    <x v="406"/>
    <x v="6"/>
    <x v="2"/>
    <x v="2"/>
    <x v="0"/>
    <x v="1"/>
    <x v="0"/>
    <x v="3153"/>
    <x v="2917"/>
    <n v="4"/>
    <x v="0"/>
    <n v="12.6"/>
    <x v="0"/>
    <x v="1"/>
  </r>
  <r>
    <x v="1"/>
    <x v="831"/>
    <x v="6"/>
    <x v="2"/>
    <x v="2"/>
    <x v="0"/>
    <x v="1"/>
    <x v="0"/>
    <x v="3154"/>
    <x v="2918"/>
    <n v="4"/>
    <x v="0"/>
    <n v="13.65"/>
    <x v="2"/>
    <x v="1"/>
  </r>
  <r>
    <x v="1"/>
    <x v="869"/>
    <x v="6"/>
    <x v="2"/>
    <x v="2"/>
    <x v="0"/>
    <x v="1"/>
    <x v="0"/>
    <x v="20"/>
    <x v="2919"/>
    <n v="4"/>
    <x v="0"/>
    <n v="15.35"/>
    <x v="1"/>
    <x v="1"/>
  </r>
  <r>
    <x v="1"/>
    <x v="171"/>
    <x v="6"/>
    <x v="2"/>
    <x v="2"/>
    <x v="0"/>
    <x v="1"/>
    <x v="0"/>
    <x v="3155"/>
    <x v="2920"/>
    <n v="4"/>
    <x v="0"/>
    <n v="16"/>
    <x v="2"/>
    <x v="1"/>
  </r>
  <r>
    <x v="1"/>
    <x v="735"/>
    <x v="6"/>
    <x v="2"/>
    <x v="2"/>
    <x v="0"/>
    <x v="1"/>
    <x v="0"/>
    <x v="3156"/>
    <x v="2921"/>
    <n v="4"/>
    <x v="1"/>
    <n v="19.2"/>
    <x v="2"/>
    <x v="1"/>
  </r>
  <r>
    <x v="1"/>
    <x v="594"/>
    <x v="6"/>
    <x v="2"/>
    <x v="2"/>
    <x v="0"/>
    <x v="1"/>
    <x v="0"/>
    <x v="3157"/>
    <x v="706"/>
    <n v="4"/>
    <x v="1"/>
    <n v="21.25"/>
    <x v="1"/>
    <x v="1"/>
  </r>
  <r>
    <x v="1"/>
    <x v="1024"/>
    <x v="4"/>
    <x v="2"/>
    <x v="2"/>
    <x v="0"/>
    <x v="1"/>
    <x v="0"/>
    <x v="3158"/>
    <x v="2922"/>
    <n v="4"/>
    <x v="2"/>
    <n v="8.43"/>
    <x v="1"/>
    <x v="1"/>
  </r>
  <r>
    <x v="1"/>
    <x v="1417"/>
    <x v="4"/>
    <x v="2"/>
    <x v="2"/>
    <x v="0"/>
    <x v="1"/>
    <x v="0"/>
    <x v="3159"/>
    <x v="2923"/>
    <n v="4"/>
    <x v="2"/>
    <n v="8.67"/>
    <x v="2"/>
    <x v="1"/>
  </r>
  <r>
    <x v="1"/>
    <x v="306"/>
    <x v="4"/>
    <x v="2"/>
    <x v="2"/>
    <x v="0"/>
    <x v="1"/>
    <x v="0"/>
    <x v="3160"/>
    <x v="2924"/>
    <n v="4"/>
    <x v="0"/>
    <n v="11.8"/>
    <x v="0"/>
    <x v="1"/>
  </r>
  <r>
    <x v="1"/>
    <x v="148"/>
    <x v="4"/>
    <x v="2"/>
    <x v="2"/>
    <x v="0"/>
    <x v="1"/>
    <x v="0"/>
    <x v="3161"/>
    <x v="2925"/>
    <n v="4"/>
    <x v="0"/>
    <n v="15.35"/>
    <x v="2"/>
    <x v="1"/>
  </r>
  <r>
    <x v="1"/>
    <x v="595"/>
    <x v="4"/>
    <x v="2"/>
    <x v="2"/>
    <x v="0"/>
    <x v="1"/>
    <x v="0"/>
    <x v="3162"/>
    <x v="2926"/>
    <n v="4"/>
    <x v="0"/>
    <n v="16.2"/>
    <x v="1"/>
    <x v="1"/>
  </r>
  <r>
    <x v="1"/>
    <x v="832"/>
    <x v="15"/>
    <x v="2"/>
    <x v="2"/>
    <x v="0"/>
    <x v="1"/>
    <x v="0"/>
    <x v="3163"/>
    <x v="1080"/>
    <n v="4"/>
    <x v="0"/>
    <n v="15.85"/>
    <x v="2"/>
    <x v="1"/>
  </r>
  <r>
    <x v="0"/>
    <x v="1271"/>
    <x v="13"/>
    <x v="2"/>
    <x v="2"/>
    <x v="0"/>
    <x v="1"/>
    <x v="0"/>
    <x v="3164"/>
    <x v="2927"/>
    <n v="4"/>
    <x v="2"/>
    <n v="7.22"/>
    <x v="2"/>
    <x v="1"/>
  </r>
  <r>
    <x v="0"/>
    <x v="1375"/>
    <x v="13"/>
    <x v="2"/>
    <x v="2"/>
    <x v="0"/>
    <x v="1"/>
    <x v="0"/>
    <x v="20"/>
    <x v="2928"/>
    <n v="4"/>
    <x v="0"/>
    <n v="10.5"/>
    <x v="1"/>
    <x v="1"/>
  </r>
  <r>
    <x v="0"/>
    <x v="886"/>
    <x v="13"/>
    <x v="2"/>
    <x v="2"/>
    <x v="0"/>
    <x v="1"/>
    <x v="0"/>
    <x v="20"/>
    <x v="2929"/>
    <n v="4"/>
    <x v="0"/>
    <n v="16.5"/>
    <x v="1"/>
    <x v="1"/>
  </r>
  <r>
    <x v="0"/>
    <x v="1418"/>
    <x v="3"/>
    <x v="2"/>
    <x v="2"/>
    <x v="0"/>
    <x v="1"/>
    <x v="0"/>
    <x v="3165"/>
    <x v="2930"/>
    <n v="4"/>
    <x v="2"/>
    <n v="5.8849999999999998"/>
    <x v="2"/>
    <x v="1"/>
  </r>
  <r>
    <x v="0"/>
    <x v="1419"/>
    <x v="3"/>
    <x v="2"/>
    <x v="2"/>
    <x v="0"/>
    <x v="1"/>
    <x v="0"/>
    <x v="3166"/>
    <x v="182"/>
    <n v="4"/>
    <x v="1"/>
    <n v="17"/>
    <x v="0"/>
    <x v="1"/>
  </r>
  <r>
    <x v="0"/>
    <x v="1205"/>
    <x v="3"/>
    <x v="2"/>
    <x v="2"/>
    <x v="0"/>
    <x v="1"/>
    <x v="0"/>
    <x v="3167"/>
    <x v="2931"/>
    <n v="4"/>
    <x v="1"/>
    <n v="17.100000000000001"/>
    <x v="2"/>
    <x v="1"/>
  </r>
  <r>
    <x v="0"/>
    <x v="505"/>
    <x v="11"/>
    <x v="2"/>
    <x v="2"/>
    <x v="0"/>
    <x v="1"/>
    <x v="0"/>
    <x v="3168"/>
    <x v="2932"/>
    <n v="4"/>
    <x v="0"/>
    <n v="11.8"/>
    <x v="0"/>
    <x v="1"/>
  </r>
  <r>
    <x v="0"/>
    <x v="1090"/>
    <x v="11"/>
    <x v="2"/>
    <x v="2"/>
    <x v="0"/>
    <x v="1"/>
    <x v="0"/>
    <x v="3169"/>
    <x v="2933"/>
    <n v="4"/>
    <x v="0"/>
    <n v="12.6"/>
    <x v="2"/>
    <x v="1"/>
  </r>
  <r>
    <x v="0"/>
    <x v="1074"/>
    <x v="2"/>
    <x v="2"/>
    <x v="2"/>
    <x v="0"/>
    <x v="1"/>
    <x v="0"/>
    <x v="3170"/>
    <x v="2934"/>
    <n v="4"/>
    <x v="0"/>
    <n v="16.2"/>
    <x v="1"/>
    <x v="1"/>
  </r>
  <r>
    <x v="0"/>
    <x v="1377"/>
    <x v="0"/>
    <x v="2"/>
    <x v="2"/>
    <x v="0"/>
    <x v="1"/>
    <x v="0"/>
    <x v="3171"/>
    <x v="2935"/>
    <n v="4"/>
    <x v="0"/>
    <n v="9.1950000000000003"/>
    <x v="0"/>
    <x v="1"/>
  </r>
  <r>
    <x v="0"/>
    <x v="1170"/>
    <x v="0"/>
    <x v="2"/>
    <x v="2"/>
    <x v="0"/>
    <x v="1"/>
    <x v="0"/>
    <x v="3172"/>
    <x v="2936"/>
    <n v="4"/>
    <x v="0"/>
    <n v="9.5"/>
    <x v="2"/>
    <x v="1"/>
  </r>
  <r>
    <x v="0"/>
    <x v="311"/>
    <x v="0"/>
    <x v="2"/>
    <x v="2"/>
    <x v="0"/>
    <x v="1"/>
    <x v="0"/>
    <x v="3173"/>
    <x v="2937"/>
    <n v="4"/>
    <x v="0"/>
    <n v="10.3"/>
    <x v="2"/>
    <x v="1"/>
  </r>
  <r>
    <x v="0"/>
    <x v="756"/>
    <x v="0"/>
    <x v="2"/>
    <x v="2"/>
    <x v="0"/>
    <x v="1"/>
    <x v="0"/>
    <x v="3174"/>
    <x v="857"/>
    <n v="4"/>
    <x v="0"/>
    <n v="12.5"/>
    <x v="2"/>
    <x v="1"/>
  </r>
  <r>
    <x v="0"/>
    <x v="815"/>
    <x v="0"/>
    <x v="2"/>
    <x v="2"/>
    <x v="0"/>
    <x v="1"/>
    <x v="0"/>
    <x v="3175"/>
    <x v="2938"/>
    <n v="4"/>
    <x v="0"/>
    <n v="13.6"/>
    <x v="2"/>
    <x v="1"/>
  </r>
  <r>
    <x v="0"/>
    <x v="1420"/>
    <x v="0"/>
    <x v="2"/>
    <x v="2"/>
    <x v="0"/>
    <x v="1"/>
    <x v="0"/>
    <x v="3176"/>
    <x v="683"/>
    <n v="4"/>
    <x v="1"/>
    <n v="20.5"/>
    <x v="0"/>
    <x v="1"/>
  </r>
  <r>
    <x v="0"/>
    <x v="224"/>
    <x v="7"/>
    <x v="2"/>
    <x v="2"/>
    <x v="0"/>
    <x v="1"/>
    <x v="0"/>
    <x v="3177"/>
    <x v="2122"/>
    <n v="4"/>
    <x v="0"/>
    <n v="12.35"/>
    <x v="2"/>
    <x v="1"/>
  </r>
  <r>
    <x v="0"/>
    <x v="1421"/>
    <x v="7"/>
    <x v="2"/>
    <x v="2"/>
    <x v="0"/>
    <x v="1"/>
    <x v="0"/>
    <x v="3178"/>
    <x v="2939"/>
    <n v="4"/>
    <x v="1"/>
    <n v="19.7"/>
    <x v="1"/>
    <x v="1"/>
  </r>
  <r>
    <x v="0"/>
    <x v="1405"/>
    <x v="14"/>
    <x v="2"/>
    <x v="2"/>
    <x v="0"/>
    <x v="1"/>
    <x v="0"/>
    <x v="3179"/>
    <x v="2940"/>
    <n v="4"/>
    <x v="1"/>
    <n v="20.75"/>
    <x v="0"/>
    <x v="1"/>
  </r>
  <r>
    <x v="0"/>
    <x v="821"/>
    <x v="6"/>
    <x v="2"/>
    <x v="2"/>
    <x v="0"/>
    <x v="1"/>
    <x v="0"/>
    <x v="3180"/>
    <x v="716"/>
    <n v="4"/>
    <x v="2"/>
    <n v="7.64"/>
    <x v="2"/>
    <x v="1"/>
  </r>
  <r>
    <x v="0"/>
    <x v="87"/>
    <x v="6"/>
    <x v="2"/>
    <x v="2"/>
    <x v="0"/>
    <x v="1"/>
    <x v="0"/>
    <x v="3181"/>
    <x v="2941"/>
    <n v="4"/>
    <x v="0"/>
    <n v="12.3"/>
    <x v="2"/>
    <x v="1"/>
  </r>
  <r>
    <x v="0"/>
    <x v="1262"/>
    <x v="6"/>
    <x v="2"/>
    <x v="2"/>
    <x v="0"/>
    <x v="1"/>
    <x v="0"/>
    <x v="3182"/>
    <x v="2183"/>
    <n v="4"/>
    <x v="0"/>
    <n v="15.85"/>
    <x v="1"/>
    <x v="1"/>
  </r>
  <r>
    <x v="0"/>
    <x v="1245"/>
    <x v="6"/>
    <x v="2"/>
    <x v="2"/>
    <x v="0"/>
    <x v="1"/>
    <x v="0"/>
    <x v="3183"/>
    <x v="2942"/>
    <n v="4"/>
    <x v="1"/>
    <n v="16.850000000000001"/>
    <x v="1"/>
    <x v="1"/>
  </r>
  <r>
    <x v="0"/>
    <x v="432"/>
    <x v="4"/>
    <x v="2"/>
    <x v="2"/>
    <x v="0"/>
    <x v="1"/>
    <x v="0"/>
    <x v="3184"/>
    <x v="2404"/>
    <n v="4"/>
    <x v="2"/>
    <n v="5.92"/>
    <x v="1"/>
    <x v="1"/>
  </r>
  <r>
    <x v="0"/>
    <x v="1133"/>
    <x v="15"/>
    <x v="2"/>
    <x v="2"/>
    <x v="0"/>
    <x v="1"/>
    <x v="0"/>
    <x v="20"/>
    <x v="2943"/>
    <n v="4"/>
    <x v="1"/>
    <n v="17.600000000000001"/>
    <x v="1"/>
    <x v="1"/>
  </r>
  <r>
    <x v="1"/>
    <x v="1116"/>
    <x v="6"/>
    <x v="4"/>
    <x v="4"/>
    <x v="2"/>
    <x v="0"/>
    <x v="0"/>
    <x v="20"/>
    <x v="2944"/>
    <n v="4"/>
    <x v="0"/>
    <n v="14.15"/>
    <x v="1"/>
    <x v="1"/>
  </r>
  <r>
    <x v="1"/>
    <x v="932"/>
    <x v="11"/>
    <x v="5"/>
    <x v="5"/>
    <x v="2"/>
    <x v="0"/>
    <x v="0"/>
    <x v="3185"/>
    <x v="2176"/>
    <n v="4"/>
    <x v="0"/>
    <n v="9.3000000000000007"/>
    <x v="1"/>
    <x v="1"/>
  </r>
  <r>
    <x v="1"/>
    <x v="1422"/>
    <x v="13"/>
    <x v="4"/>
    <x v="4"/>
    <x v="2"/>
    <x v="0"/>
    <x v="0"/>
    <x v="3186"/>
    <x v="2945"/>
    <n v="4"/>
    <x v="0"/>
    <n v="12.3"/>
    <x v="1"/>
    <x v="1"/>
  </r>
  <r>
    <x v="1"/>
    <x v="429"/>
    <x v="13"/>
    <x v="4"/>
    <x v="4"/>
    <x v="2"/>
    <x v="0"/>
    <x v="0"/>
    <x v="3187"/>
    <x v="77"/>
    <n v="4"/>
    <x v="0"/>
    <n v="13.5"/>
    <x v="2"/>
    <x v="1"/>
  </r>
  <r>
    <x v="1"/>
    <x v="1093"/>
    <x v="3"/>
    <x v="4"/>
    <x v="4"/>
    <x v="2"/>
    <x v="0"/>
    <x v="0"/>
    <x v="3188"/>
    <x v="1418"/>
    <n v="4"/>
    <x v="2"/>
    <n v="7.4050000000000002"/>
    <x v="1"/>
    <x v="1"/>
  </r>
  <r>
    <x v="1"/>
    <x v="1423"/>
    <x v="11"/>
    <x v="4"/>
    <x v="4"/>
    <x v="2"/>
    <x v="0"/>
    <x v="0"/>
    <x v="3189"/>
    <x v="2946"/>
    <n v="4"/>
    <x v="2"/>
    <n v="7.2850000000000001"/>
    <x v="2"/>
    <x v="1"/>
  </r>
  <r>
    <x v="1"/>
    <x v="578"/>
    <x v="11"/>
    <x v="4"/>
    <x v="4"/>
    <x v="2"/>
    <x v="0"/>
    <x v="0"/>
    <x v="3190"/>
    <x v="2820"/>
    <n v="4"/>
    <x v="0"/>
    <n v="11.85"/>
    <x v="0"/>
    <x v="1"/>
  </r>
  <r>
    <x v="1"/>
    <x v="435"/>
    <x v="11"/>
    <x v="4"/>
    <x v="4"/>
    <x v="2"/>
    <x v="0"/>
    <x v="0"/>
    <x v="3191"/>
    <x v="2947"/>
    <n v="4"/>
    <x v="1"/>
    <n v="20.25"/>
    <x v="2"/>
    <x v="1"/>
  </r>
  <r>
    <x v="1"/>
    <x v="910"/>
    <x v="0"/>
    <x v="4"/>
    <x v="4"/>
    <x v="2"/>
    <x v="0"/>
    <x v="0"/>
    <x v="3192"/>
    <x v="2948"/>
    <n v="4"/>
    <x v="2"/>
    <n v="6.2149999999999999"/>
    <x v="1"/>
    <x v="1"/>
  </r>
  <r>
    <x v="1"/>
    <x v="690"/>
    <x v="0"/>
    <x v="4"/>
    <x v="4"/>
    <x v="2"/>
    <x v="0"/>
    <x v="0"/>
    <x v="3193"/>
    <x v="2949"/>
    <n v="4"/>
    <x v="0"/>
    <n v="11.1"/>
    <x v="0"/>
    <x v="1"/>
  </r>
  <r>
    <x v="1"/>
    <x v="1062"/>
    <x v="0"/>
    <x v="4"/>
    <x v="4"/>
    <x v="2"/>
    <x v="0"/>
    <x v="0"/>
    <x v="3194"/>
    <x v="2950"/>
    <n v="4"/>
    <x v="0"/>
    <n v="11.65"/>
    <x v="2"/>
    <x v="1"/>
  </r>
  <r>
    <x v="1"/>
    <x v="245"/>
    <x v="0"/>
    <x v="4"/>
    <x v="4"/>
    <x v="2"/>
    <x v="0"/>
    <x v="0"/>
    <x v="3195"/>
    <x v="2951"/>
    <n v="4"/>
    <x v="0"/>
    <n v="12.6"/>
    <x v="2"/>
    <x v="1"/>
  </r>
  <r>
    <x v="1"/>
    <x v="1398"/>
    <x v="0"/>
    <x v="4"/>
    <x v="4"/>
    <x v="2"/>
    <x v="0"/>
    <x v="0"/>
    <x v="3196"/>
    <x v="2952"/>
    <n v="4"/>
    <x v="0"/>
    <n v="12.8"/>
    <x v="1"/>
    <x v="1"/>
  </r>
  <r>
    <x v="1"/>
    <x v="861"/>
    <x v="0"/>
    <x v="4"/>
    <x v="4"/>
    <x v="2"/>
    <x v="0"/>
    <x v="0"/>
    <x v="3197"/>
    <x v="2953"/>
    <n v="4"/>
    <x v="1"/>
    <n v="19.75"/>
    <x v="1"/>
    <x v="1"/>
  </r>
  <r>
    <x v="1"/>
    <x v="19"/>
    <x v="9"/>
    <x v="4"/>
    <x v="4"/>
    <x v="2"/>
    <x v="1"/>
    <x v="0"/>
    <x v="20"/>
    <x v="640"/>
    <n v="4"/>
    <x v="0"/>
    <n v="12.1"/>
    <x v="1"/>
    <x v="1"/>
  </r>
  <r>
    <x v="1"/>
    <x v="714"/>
    <x v="1"/>
    <x v="4"/>
    <x v="4"/>
    <x v="2"/>
    <x v="1"/>
    <x v="0"/>
    <x v="3198"/>
    <x v="2954"/>
    <n v="4"/>
    <x v="0"/>
    <n v="11.5"/>
    <x v="1"/>
    <x v="1"/>
  </r>
  <r>
    <x v="1"/>
    <x v="730"/>
    <x v="1"/>
    <x v="4"/>
    <x v="4"/>
    <x v="2"/>
    <x v="1"/>
    <x v="0"/>
    <x v="3199"/>
    <x v="2955"/>
    <n v="4"/>
    <x v="0"/>
    <n v="15.7"/>
    <x v="2"/>
    <x v="1"/>
  </r>
  <r>
    <x v="1"/>
    <x v="302"/>
    <x v="5"/>
    <x v="4"/>
    <x v="4"/>
    <x v="2"/>
    <x v="1"/>
    <x v="0"/>
    <x v="3200"/>
    <x v="321"/>
    <n v="4"/>
    <x v="2"/>
    <n v="8.51"/>
    <x v="2"/>
    <x v="1"/>
  </r>
  <r>
    <x v="1"/>
    <x v="845"/>
    <x v="5"/>
    <x v="4"/>
    <x v="4"/>
    <x v="2"/>
    <x v="1"/>
    <x v="0"/>
    <x v="20"/>
    <x v="2956"/>
    <n v="4"/>
    <x v="0"/>
    <n v="9.6"/>
    <x v="1"/>
    <x v="1"/>
  </r>
  <r>
    <x v="1"/>
    <x v="1415"/>
    <x v="5"/>
    <x v="4"/>
    <x v="4"/>
    <x v="2"/>
    <x v="1"/>
    <x v="0"/>
    <x v="3201"/>
    <x v="2957"/>
    <n v="4"/>
    <x v="0"/>
    <n v="14.15"/>
    <x v="1"/>
    <x v="1"/>
  </r>
  <r>
    <x v="1"/>
    <x v="1399"/>
    <x v="5"/>
    <x v="4"/>
    <x v="4"/>
    <x v="2"/>
    <x v="1"/>
    <x v="0"/>
    <x v="3202"/>
    <x v="2958"/>
    <n v="4"/>
    <x v="0"/>
    <n v="14.65"/>
    <x v="2"/>
    <x v="1"/>
  </r>
  <r>
    <x v="1"/>
    <x v="527"/>
    <x v="5"/>
    <x v="4"/>
    <x v="4"/>
    <x v="2"/>
    <x v="1"/>
    <x v="0"/>
    <x v="20"/>
    <x v="2959"/>
    <n v="4"/>
    <x v="0"/>
    <n v="16"/>
    <x v="1"/>
    <x v="1"/>
  </r>
  <r>
    <x v="1"/>
    <x v="336"/>
    <x v="7"/>
    <x v="4"/>
    <x v="4"/>
    <x v="2"/>
    <x v="1"/>
    <x v="0"/>
    <x v="3203"/>
    <x v="2960"/>
    <n v="4"/>
    <x v="1"/>
    <n v="18.850000000000001"/>
    <x v="2"/>
    <x v="1"/>
  </r>
  <r>
    <x v="1"/>
    <x v="912"/>
    <x v="10"/>
    <x v="4"/>
    <x v="4"/>
    <x v="2"/>
    <x v="1"/>
    <x v="0"/>
    <x v="3204"/>
    <x v="2108"/>
    <n v="4"/>
    <x v="0"/>
    <n v="14.6"/>
    <x v="2"/>
    <x v="1"/>
  </r>
  <r>
    <x v="1"/>
    <x v="1384"/>
    <x v="14"/>
    <x v="4"/>
    <x v="4"/>
    <x v="2"/>
    <x v="1"/>
    <x v="0"/>
    <x v="3205"/>
    <x v="2961"/>
    <n v="4"/>
    <x v="0"/>
    <n v="12.6"/>
    <x v="2"/>
    <x v="1"/>
  </r>
  <r>
    <x v="1"/>
    <x v="606"/>
    <x v="6"/>
    <x v="4"/>
    <x v="4"/>
    <x v="2"/>
    <x v="1"/>
    <x v="0"/>
    <x v="3206"/>
    <x v="2962"/>
    <n v="4"/>
    <x v="2"/>
    <n v="7.31"/>
    <x v="1"/>
    <x v="1"/>
  </r>
  <r>
    <x v="1"/>
    <x v="952"/>
    <x v="6"/>
    <x v="4"/>
    <x v="4"/>
    <x v="2"/>
    <x v="1"/>
    <x v="0"/>
    <x v="3207"/>
    <x v="2963"/>
    <n v="4"/>
    <x v="2"/>
    <n v="7.9450000000000003"/>
    <x v="1"/>
    <x v="1"/>
  </r>
  <r>
    <x v="1"/>
    <x v="254"/>
    <x v="6"/>
    <x v="4"/>
    <x v="4"/>
    <x v="2"/>
    <x v="1"/>
    <x v="0"/>
    <x v="3208"/>
    <x v="2964"/>
    <n v="4"/>
    <x v="2"/>
    <n v="8.3949999999999996"/>
    <x v="2"/>
    <x v="1"/>
  </r>
  <r>
    <x v="1"/>
    <x v="1424"/>
    <x v="6"/>
    <x v="4"/>
    <x v="4"/>
    <x v="2"/>
    <x v="1"/>
    <x v="0"/>
    <x v="3209"/>
    <x v="2183"/>
    <n v="4"/>
    <x v="1"/>
    <n v="18.850000000000001"/>
    <x v="2"/>
    <x v="1"/>
  </r>
  <r>
    <x v="1"/>
    <x v="342"/>
    <x v="6"/>
    <x v="4"/>
    <x v="4"/>
    <x v="2"/>
    <x v="1"/>
    <x v="0"/>
    <x v="3210"/>
    <x v="1285"/>
    <n v="4"/>
    <x v="1"/>
    <n v="21.25"/>
    <x v="0"/>
    <x v="1"/>
  </r>
  <r>
    <x v="1"/>
    <x v="1204"/>
    <x v="4"/>
    <x v="4"/>
    <x v="4"/>
    <x v="2"/>
    <x v="1"/>
    <x v="0"/>
    <x v="3211"/>
    <x v="2965"/>
    <n v="4"/>
    <x v="0"/>
    <n v="9"/>
    <x v="2"/>
    <x v="1"/>
  </r>
  <r>
    <x v="1"/>
    <x v="1425"/>
    <x v="4"/>
    <x v="4"/>
    <x v="4"/>
    <x v="2"/>
    <x v="1"/>
    <x v="0"/>
    <x v="3212"/>
    <x v="2966"/>
    <n v="4"/>
    <x v="0"/>
    <n v="11.8"/>
    <x v="0"/>
    <x v="1"/>
  </r>
  <r>
    <x v="1"/>
    <x v="1426"/>
    <x v="4"/>
    <x v="4"/>
    <x v="4"/>
    <x v="2"/>
    <x v="1"/>
    <x v="0"/>
    <x v="3213"/>
    <x v="1926"/>
    <n v="4"/>
    <x v="0"/>
    <n v="15.2"/>
    <x v="2"/>
    <x v="1"/>
  </r>
  <r>
    <x v="1"/>
    <x v="1422"/>
    <x v="13"/>
    <x v="5"/>
    <x v="5"/>
    <x v="2"/>
    <x v="1"/>
    <x v="0"/>
    <x v="3214"/>
    <x v="2967"/>
    <n v="4"/>
    <x v="0"/>
    <n v="12.3"/>
    <x v="1"/>
    <x v="1"/>
  </r>
  <r>
    <x v="1"/>
    <x v="779"/>
    <x v="13"/>
    <x v="5"/>
    <x v="5"/>
    <x v="2"/>
    <x v="1"/>
    <x v="0"/>
    <x v="3215"/>
    <x v="2968"/>
    <n v="4"/>
    <x v="1"/>
    <n v="17.75"/>
    <x v="2"/>
    <x v="1"/>
  </r>
  <r>
    <x v="1"/>
    <x v="294"/>
    <x v="8"/>
    <x v="5"/>
    <x v="5"/>
    <x v="2"/>
    <x v="1"/>
    <x v="0"/>
    <x v="3216"/>
    <x v="2857"/>
    <n v="4"/>
    <x v="0"/>
    <n v="13.15"/>
    <x v="1"/>
    <x v="1"/>
  </r>
  <r>
    <x v="1"/>
    <x v="1226"/>
    <x v="3"/>
    <x v="5"/>
    <x v="5"/>
    <x v="2"/>
    <x v="1"/>
    <x v="0"/>
    <x v="3217"/>
    <x v="2969"/>
    <n v="4"/>
    <x v="2"/>
    <n v="8.3550000000000004"/>
    <x v="0"/>
    <x v="1"/>
  </r>
  <r>
    <x v="1"/>
    <x v="9"/>
    <x v="3"/>
    <x v="5"/>
    <x v="5"/>
    <x v="2"/>
    <x v="1"/>
    <x v="0"/>
    <x v="3218"/>
    <x v="2970"/>
    <n v="4"/>
    <x v="0"/>
    <n v="16.7"/>
    <x v="0"/>
    <x v="1"/>
  </r>
  <r>
    <x v="1"/>
    <x v="1056"/>
    <x v="11"/>
    <x v="5"/>
    <x v="5"/>
    <x v="2"/>
    <x v="1"/>
    <x v="0"/>
    <x v="3219"/>
    <x v="476"/>
    <n v="4"/>
    <x v="2"/>
    <n v="5.8"/>
    <x v="0"/>
    <x v="1"/>
  </r>
  <r>
    <x v="1"/>
    <x v="1057"/>
    <x v="11"/>
    <x v="5"/>
    <x v="5"/>
    <x v="2"/>
    <x v="1"/>
    <x v="0"/>
    <x v="3220"/>
    <x v="2971"/>
    <n v="4"/>
    <x v="0"/>
    <n v="16.25"/>
    <x v="2"/>
    <x v="1"/>
  </r>
  <r>
    <x v="1"/>
    <x v="1186"/>
    <x v="11"/>
    <x v="5"/>
    <x v="5"/>
    <x v="2"/>
    <x v="1"/>
    <x v="0"/>
    <x v="3221"/>
    <x v="2972"/>
    <n v="4"/>
    <x v="1"/>
    <n v="17"/>
    <x v="2"/>
    <x v="1"/>
  </r>
  <r>
    <x v="1"/>
    <x v="23"/>
    <x v="11"/>
    <x v="5"/>
    <x v="5"/>
    <x v="2"/>
    <x v="1"/>
    <x v="0"/>
    <x v="3222"/>
    <x v="2637"/>
    <n v="4"/>
    <x v="1"/>
    <n v="17.25"/>
    <x v="2"/>
    <x v="1"/>
  </r>
  <r>
    <x v="1"/>
    <x v="1264"/>
    <x v="11"/>
    <x v="5"/>
    <x v="5"/>
    <x v="2"/>
    <x v="1"/>
    <x v="0"/>
    <x v="3223"/>
    <x v="2973"/>
    <n v="4"/>
    <x v="1"/>
    <n v="20.7"/>
    <x v="2"/>
    <x v="1"/>
  </r>
  <r>
    <x v="1"/>
    <x v="586"/>
    <x v="2"/>
    <x v="5"/>
    <x v="5"/>
    <x v="2"/>
    <x v="1"/>
    <x v="0"/>
    <x v="3224"/>
    <x v="2974"/>
    <n v="4"/>
    <x v="2"/>
    <n v="5.19"/>
    <x v="2"/>
    <x v="1"/>
  </r>
  <r>
    <x v="1"/>
    <x v="444"/>
    <x v="0"/>
    <x v="5"/>
    <x v="5"/>
    <x v="2"/>
    <x v="1"/>
    <x v="0"/>
    <x v="3225"/>
    <x v="2028"/>
    <n v="4"/>
    <x v="2"/>
    <n v="8.3000000000000007"/>
    <x v="2"/>
    <x v="1"/>
  </r>
  <r>
    <x v="1"/>
    <x v="36"/>
    <x v="0"/>
    <x v="5"/>
    <x v="5"/>
    <x v="2"/>
    <x v="1"/>
    <x v="0"/>
    <x v="3226"/>
    <x v="2975"/>
    <n v="4"/>
    <x v="0"/>
    <n v="11.8"/>
    <x v="0"/>
    <x v="1"/>
  </r>
  <r>
    <x v="1"/>
    <x v="680"/>
    <x v="0"/>
    <x v="5"/>
    <x v="5"/>
    <x v="2"/>
    <x v="1"/>
    <x v="0"/>
    <x v="3227"/>
    <x v="2976"/>
    <n v="4"/>
    <x v="0"/>
    <n v="12.35"/>
    <x v="0"/>
    <x v="1"/>
  </r>
  <r>
    <x v="1"/>
    <x v="744"/>
    <x v="0"/>
    <x v="5"/>
    <x v="5"/>
    <x v="2"/>
    <x v="1"/>
    <x v="0"/>
    <x v="3228"/>
    <x v="1754"/>
    <n v="4"/>
    <x v="0"/>
    <n v="12.5"/>
    <x v="2"/>
    <x v="1"/>
  </r>
  <r>
    <x v="1"/>
    <x v="781"/>
    <x v="9"/>
    <x v="5"/>
    <x v="5"/>
    <x v="2"/>
    <x v="1"/>
    <x v="0"/>
    <x v="3229"/>
    <x v="2663"/>
    <n v="4"/>
    <x v="2"/>
    <n v="7.85"/>
    <x v="0"/>
    <x v="1"/>
  </r>
  <r>
    <x v="1"/>
    <x v="1277"/>
    <x v="9"/>
    <x v="5"/>
    <x v="5"/>
    <x v="2"/>
    <x v="1"/>
    <x v="0"/>
    <x v="20"/>
    <x v="2977"/>
    <n v="4"/>
    <x v="0"/>
    <n v="9.5"/>
    <x v="1"/>
    <x v="1"/>
  </r>
  <r>
    <x v="1"/>
    <x v="32"/>
    <x v="9"/>
    <x v="5"/>
    <x v="5"/>
    <x v="2"/>
    <x v="1"/>
    <x v="0"/>
    <x v="3230"/>
    <x v="2978"/>
    <n v="4"/>
    <x v="0"/>
    <n v="10.1"/>
    <x v="2"/>
    <x v="1"/>
  </r>
  <r>
    <x v="1"/>
    <x v="658"/>
    <x v="1"/>
    <x v="5"/>
    <x v="5"/>
    <x v="2"/>
    <x v="1"/>
    <x v="0"/>
    <x v="3231"/>
    <x v="2979"/>
    <n v="4"/>
    <x v="1"/>
    <n v="19.850000000000001"/>
    <x v="2"/>
    <x v="1"/>
  </r>
  <r>
    <x v="1"/>
    <x v="1427"/>
    <x v="5"/>
    <x v="5"/>
    <x v="5"/>
    <x v="2"/>
    <x v="1"/>
    <x v="0"/>
    <x v="3232"/>
    <x v="718"/>
    <n v="4"/>
    <x v="2"/>
    <n v="5.1100000000000003"/>
    <x v="2"/>
    <x v="1"/>
  </r>
  <r>
    <x v="1"/>
    <x v="1343"/>
    <x v="5"/>
    <x v="5"/>
    <x v="5"/>
    <x v="2"/>
    <x v="1"/>
    <x v="0"/>
    <x v="3233"/>
    <x v="2980"/>
    <n v="4"/>
    <x v="0"/>
    <n v="9"/>
    <x v="2"/>
    <x v="1"/>
  </r>
  <r>
    <x v="1"/>
    <x v="603"/>
    <x v="5"/>
    <x v="5"/>
    <x v="5"/>
    <x v="2"/>
    <x v="1"/>
    <x v="0"/>
    <x v="3234"/>
    <x v="721"/>
    <n v="4"/>
    <x v="0"/>
    <n v="13"/>
    <x v="2"/>
    <x v="1"/>
  </r>
  <r>
    <x v="1"/>
    <x v="624"/>
    <x v="5"/>
    <x v="5"/>
    <x v="5"/>
    <x v="2"/>
    <x v="1"/>
    <x v="0"/>
    <x v="3235"/>
    <x v="2198"/>
    <n v="4"/>
    <x v="0"/>
    <n v="13.15"/>
    <x v="1"/>
    <x v="1"/>
  </r>
  <r>
    <x v="1"/>
    <x v="1428"/>
    <x v="5"/>
    <x v="5"/>
    <x v="5"/>
    <x v="2"/>
    <x v="2"/>
    <x v="0"/>
    <x v="3236"/>
    <x v="1077"/>
    <n v="4"/>
    <x v="0"/>
    <n v="15.75"/>
    <x v="0"/>
    <x v="1"/>
  </r>
  <r>
    <x v="1"/>
    <x v="1416"/>
    <x v="5"/>
    <x v="5"/>
    <x v="5"/>
    <x v="2"/>
    <x v="2"/>
    <x v="0"/>
    <x v="3237"/>
    <x v="2880"/>
    <n v="4"/>
    <x v="1"/>
    <n v="18"/>
    <x v="2"/>
    <x v="1"/>
  </r>
  <r>
    <x v="1"/>
    <x v="1067"/>
    <x v="5"/>
    <x v="5"/>
    <x v="5"/>
    <x v="2"/>
    <x v="2"/>
    <x v="0"/>
    <x v="3238"/>
    <x v="2981"/>
    <n v="4"/>
    <x v="1"/>
    <n v="18.850000000000001"/>
    <x v="0"/>
    <x v="1"/>
  </r>
  <r>
    <x v="1"/>
    <x v="704"/>
    <x v="5"/>
    <x v="5"/>
    <x v="5"/>
    <x v="2"/>
    <x v="2"/>
    <x v="0"/>
    <x v="3239"/>
    <x v="2982"/>
    <n v="4"/>
    <x v="1"/>
    <n v="19.600000000000001"/>
    <x v="0"/>
    <x v="1"/>
  </r>
  <r>
    <x v="1"/>
    <x v="485"/>
    <x v="6"/>
    <x v="5"/>
    <x v="5"/>
    <x v="2"/>
    <x v="2"/>
    <x v="0"/>
    <x v="3240"/>
    <x v="2983"/>
    <n v="4"/>
    <x v="2"/>
    <n v="7.51"/>
    <x v="0"/>
    <x v="1"/>
  </r>
  <r>
    <x v="1"/>
    <x v="625"/>
    <x v="6"/>
    <x v="5"/>
    <x v="5"/>
    <x v="2"/>
    <x v="2"/>
    <x v="0"/>
    <x v="3241"/>
    <x v="2984"/>
    <n v="4"/>
    <x v="0"/>
    <n v="9.3949999999999996"/>
    <x v="0"/>
    <x v="1"/>
  </r>
  <r>
    <x v="1"/>
    <x v="72"/>
    <x v="6"/>
    <x v="5"/>
    <x v="5"/>
    <x v="2"/>
    <x v="2"/>
    <x v="0"/>
    <x v="3242"/>
    <x v="2985"/>
    <n v="4"/>
    <x v="0"/>
    <n v="10.8"/>
    <x v="2"/>
    <x v="1"/>
  </r>
  <r>
    <x v="1"/>
    <x v="1216"/>
    <x v="6"/>
    <x v="5"/>
    <x v="5"/>
    <x v="2"/>
    <x v="2"/>
    <x v="0"/>
    <x v="3243"/>
    <x v="2811"/>
    <n v="4"/>
    <x v="1"/>
    <n v="18"/>
    <x v="2"/>
    <x v="1"/>
  </r>
  <r>
    <x v="1"/>
    <x v="1429"/>
    <x v="4"/>
    <x v="5"/>
    <x v="5"/>
    <x v="2"/>
    <x v="2"/>
    <x v="0"/>
    <x v="3244"/>
    <x v="2986"/>
    <n v="4"/>
    <x v="2"/>
    <n v="6.8650000000000002"/>
    <x v="1"/>
    <x v="1"/>
  </r>
  <r>
    <x v="1"/>
    <x v="1218"/>
    <x v="4"/>
    <x v="5"/>
    <x v="5"/>
    <x v="2"/>
    <x v="2"/>
    <x v="0"/>
    <x v="3245"/>
    <x v="494"/>
    <n v="4"/>
    <x v="2"/>
    <n v="7.5350000000000001"/>
    <x v="2"/>
    <x v="1"/>
  </r>
  <r>
    <x v="1"/>
    <x v="401"/>
    <x v="4"/>
    <x v="5"/>
    <x v="5"/>
    <x v="2"/>
    <x v="2"/>
    <x v="0"/>
    <x v="3246"/>
    <x v="2987"/>
    <n v="4"/>
    <x v="2"/>
    <n v="7.63"/>
    <x v="2"/>
    <x v="1"/>
  </r>
  <r>
    <x v="1"/>
    <x v="1411"/>
    <x v="4"/>
    <x v="5"/>
    <x v="5"/>
    <x v="2"/>
    <x v="2"/>
    <x v="0"/>
    <x v="3247"/>
    <x v="2158"/>
    <n v="4"/>
    <x v="0"/>
    <n v="9.8949999999999996"/>
    <x v="0"/>
    <x v="1"/>
  </r>
  <r>
    <x v="1"/>
    <x v="1193"/>
    <x v="4"/>
    <x v="5"/>
    <x v="5"/>
    <x v="2"/>
    <x v="2"/>
    <x v="0"/>
    <x v="3248"/>
    <x v="2988"/>
    <n v="4"/>
    <x v="0"/>
    <n v="14.15"/>
    <x v="2"/>
    <x v="1"/>
  </r>
  <r>
    <x v="1"/>
    <x v="687"/>
    <x v="15"/>
    <x v="5"/>
    <x v="5"/>
    <x v="2"/>
    <x v="2"/>
    <x v="0"/>
    <x v="3249"/>
    <x v="1412"/>
    <n v="4"/>
    <x v="0"/>
    <n v="12.85"/>
    <x v="2"/>
    <x v="1"/>
  </r>
  <r>
    <x v="0"/>
    <x v="1430"/>
    <x v="13"/>
    <x v="4"/>
    <x v="4"/>
    <x v="2"/>
    <x v="2"/>
    <x v="0"/>
    <x v="3250"/>
    <x v="2250"/>
    <n v="4"/>
    <x v="2"/>
    <n v="5.44"/>
    <x v="1"/>
    <x v="1"/>
  </r>
  <r>
    <x v="0"/>
    <x v="563"/>
    <x v="13"/>
    <x v="4"/>
    <x v="4"/>
    <x v="2"/>
    <x v="2"/>
    <x v="0"/>
    <x v="3251"/>
    <x v="920"/>
    <n v="4"/>
    <x v="2"/>
    <n v="5.4649999999999999"/>
    <x v="2"/>
    <x v="1"/>
  </r>
  <r>
    <x v="0"/>
    <x v="1271"/>
    <x v="13"/>
    <x v="4"/>
    <x v="4"/>
    <x v="2"/>
    <x v="2"/>
    <x v="0"/>
    <x v="3252"/>
    <x v="2989"/>
    <n v="4"/>
    <x v="2"/>
    <n v="7.22"/>
    <x v="2"/>
    <x v="1"/>
  </r>
  <r>
    <x v="0"/>
    <x v="135"/>
    <x v="13"/>
    <x v="4"/>
    <x v="4"/>
    <x v="2"/>
    <x v="2"/>
    <x v="0"/>
    <x v="3253"/>
    <x v="118"/>
    <n v="4"/>
    <x v="0"/>
    <n v="9.8000000000000007"/>
    <x v="2"/>
    <x v="1"/>
  </r>
  <r>
    <x v="0"/>
    <x v="1330"/>
    <x v="8"/>
    <x v="4"/>
    <x v="4"/>
    <x v="2"/>
    <x v="2"/>
    <x v="0"/>
    <x v="3254"/>
    <x v="2990"/>
    <n v="4"/>
    <x v="2"/>
    <n v="5.26"/>
    <x v="1"/>
    <x v="1"/>
  </r>
  <r>
    <x v="0"/>
    <x v="288"/>
    <x v="8"/>
    <x v="4"/>
    <x v="4"/>
    <x v="2"/>
    <x v="2"/>
    <x v="0"/>
    <x v="3255"/>
    <x v="2991"/>
    <n v="4"/>
    <x v="0"/>
    <n v="12.8"/>
    <x v="0"/>
    <x v="1"/>
  </r>
  <r>
    <x v="0"/>
    <x v="380"/>
    <x v="12"/>
    <x v="4"/>
    <x v="4"/>
    <x v="2"/>
    <x v="2"/>
    <x v="0"/>
    <x v="3256"/>
    <x v="2992"/>
    <n v="4"/>
    <x v="0"/>
    <n v="9"/>
    <x v="2"/>
    <x v="1"/>
  </r>
  <r>
    <x v="0"/>
    <x v="1431"/>
    <x v="3"/>
    <x v="4"/>
    <x v="4"/>
    <x v="2"/>
    <x v="2"/>
    <x v="0"/>
    <x v="3257"/>
    <x v="2993"/>
    <n v="4"/>
    <x v="2"/>
    <n v="5.4050000000000002"/>
    <x v="2"/>
    <x v="1"/>
  </r>
  <r>
    <x v="0"/>
    <x v="598"/>
    <x v="3"/>
    <x v="4"/>
    <x v="4"/>
    <x v="2"/>
    <x v="2"/>
    <x v="0"/>
    <x v="3258"/>
    <x v="721"/>
    <n v="4"/>
    <x v="1"/>
    <n v="19.7"/>
    <x v="0"/>
    <x v="1"/>
  </r>
  <r>
    <x v="0"/>
    <x v="683"/>
    <x v="11"/>
    <x v="4"/>
    <x v="4"/>
    <x v="2"/>
    <x v="2"/>
    <x v="0"/>
    <x v="3259"/>
    <x v="8"/>
    <n v="4"/>
    <x v="0"/>
    <n v="10.895"/>
    <x v="1"/>
    <x v="1"/>
  </r>
  <r>
    <x v="0"/>
    <x v="1090"/>
    <x v="11"/>
    <x v="4"/>
    <x v="4"/>
    <x v="2"/>
    <x v="2"/>
    <x v="0"/>
    <x v="3260"/>
    <x v="2994"/>
    <n v="4"/>
    <x v="0"/>
    <n v="12.6"/>
    <x v="2"/>
    <x v="1"/>
  </r>
  <r>
    <x v="0"/>
    <x v="1432"/>
    <x v="11"/>
    <x v="4"/>
    <x v="4"/>
    <x v="2"/>
    <x v="2"/>
    <x v="0"/>
    <x v="3261"/>
    <x v="2995"/>
    <n v="4"/>
    <x v="0"/>
    <n v="14.85"/>
    <x v="1"/>
    <x v="1"/>
  </r>
  <r>
    <x v="0"/>
    <x v="1433"/>
    <x v="11"/>
    <x v="4"/>
    <x v="4"/>
    <x v="2"/>
    <x v="2"/>
    <x v="0"/>
    <x v="3262"/>
    <x v="2996"/>
    <n v="4"/>
    <x v="0"/>
    <n v="15.6"/>
    <x v="0"/>
    <x v="1"/>
  </r>
  <r>
    <x v="0"/>
    <x v="1434"/>
    <x v="11"/>
    <x v="4"/>
    <x v="4"/>
    <x v="2"/>
    <x v="2"/>
    <x v="0"/>
    <x v="3263"/>
    <x v="2997"/>
    <n v="4"/>
    <x v="1"/>
    <n v="20.350000000000001"/>
    <x v="2"/>
    <x v="1"/>
  </r>
  <r>
    <x v="0"/>
    <x v="960"/>
    <x v="0"/>
    <x v="4"/>
    <x v="4"/>
    <x v="2"/>
    <x v="2"/>
    <x v="0"/>
    <x v="3264"/>
    <x v="2998"/>
    <n v="4"/>
    <x v="2"/>
    <n v="8.3650000000000002"/>
    <x v="2"/>
    <x v="1"/>
  </r>
  <r>
    <x v="0"/>
    <x v="787"/>
    <x v="0"/>
    <x v="4"/>
    <x v="4"/>
    <x v="2"/>
    <x v="2"/>
    <x v="0"/>
    <x v="3265"/>
    <x v="2999"/>
    <n v="4"/>
    <x v="0"/>
    <n v="8.9600000000000009"/>
    <x v="2"/>
    <x v="1"/>
  </r>
  <r>
    <x v="0"/>
    <x v="1435"/>
    <x v="0"/>
    <x v="4"/>
    <x v="4"/>
    <x v="2"/>
    <x v="2"/>
    <x v="0"/>
    <x v="3266"/>
    <x v="471"/>
    <n v="4"/>
    <x v="1"/>
    <n v="19.2"/>
    <x v="1"/>
    <x v="1"/>
  </r>
  <r>
    <x v="0"/>
    <x v="142"/>
    <x v="7"/>
    <x v="4"/>
    <x v="4"/>
    <x v="2"/>
    <x v="2"/>
    <x v="0"/>
    <x v="3267"/>
    <x v="2282"/>
    <n v="4"/>
    <x v="0"/>
    <n v="9.1950000000000003"/>
    <x v="2"/>
    <x v="1"/>
  </r>
  <r>
    <x v="0"/>
    <x v="718"/>
    <x v="7"/>
    <x v="4"/>
    <x v="4"/>
    <x v="2"/>
    <x v="2"/>
    <x v="0"/>
    <x v="3268"/>
    <x v="1719"/>
    <n v="4"/>
    <x v="0"/>
    <n v="11.8"/>
    <x v="2"/>
    <x v="1"/>
  </r>
  <r>
    <x v="0"/>
    <x v="1405"/>
    <x v="14"/>
    <x v="4"/>
    <x v="4"/>
    <x v="2"/>
    <x v="2"/>
    <x v="0"/>
    <x v="20"/>
    <x v="3000"/>
    <n v="4"/>
    <x v="1"/>
    <n v="20.75"/>
    <x v="1"/>
    <x v="1"/>
  </r>
  <r>
    <x v="0"/>
    <x v="600"/>
    <x v="6"/>
    <x v="4"/>
    <x v="4"/>
    <x v="2"/>
    <x v="2"/>
    <x v="0"/>
    <x v="3269"/>
    <x v="3001"/>
    <n v="4"/>
    <x v="2"/>
    <n v="5.0949999999999998"/>
    <x v="0"/>
    <x v="1"/>
  </r>
  <r>
    <x v="0"/>
    <x v="1436"/>
    <x v="6"/>
    <x v="4"/>
    <x v="4"/>
    <x v="2"/>
    <x v="2"/>
    <x v="0"/>
    <x v="3270"/>
    <x v="3002"/>
    <n v="4"/>
    <x v="0"/>
    <n v="8.8949999999999996"/>
    <x v="2"/>
    <x v="1"/>
  </r>
  <r>
    <x v="0"/>
    <x v="611"/>
    <x v="6"/>
    <x v="4"/>
    <x v="4"/>
    <x v="2"/>
    <x v="2"/>
    <x v="0"/>
    <x v="3271"/>
    <x v="3003"/>
    <n v="4"/>
    <x v="0"/>
    <n v="14.5"/>
    <x v="0"/>
    <x v="1"/>
  </r>
  <r>
    <x v="0"/>
    <x v="481"/>
    <x v="6"/>
    <x v="4"/>
    <x v="4"/>
    <x v="2"/>
    <x v="2"/>
    <x v="0"/>
    <x v="3272"/>
    <x v="2651"/>
    <n v="4"/>
    <x v="1"/>
    <n v="19.350000000000001"/>
    <x v="1"/>
    <x v="1"/>
  </r>
  <r>
    <x v="0"/>
    <x v="674"/>
    <x v="13"/>
    <x v="5"/>
    <x v="5"/>
    <x v="2"/>
    <x v="2"/>
    <x v="0"/>
    <x v="3273"/>
    <x v="3004"/>
    <n v="4"/>
    <x v="2"/>
    <n v="6.2149999999999999"/>
    <x v="2"/>
    <x v="1"/>
  </r>
  <r>
    <x v="0"/>
    <x v="135"/>
    <x v="13"/>
    <x v="5"/>
    <x v="5"/>
    <x v="2"/>
    <x v="2"/>
    <x v="0"/>
    <x v="3274"/>
    <x v="1389"/>
    <n v="4"/>
    <x v="0"/>
    <n v="9.8000000000000007"/>
    <x v="2"/>
    <x v="1"/>
  </r>
  <r>
    <x v="0"/>
    <x v="1349"/>
    <x v="13"/>
    <x v="5"/>
    <x v="5"/>
    <x v="2"/>
    <x v="2"/>
    <x v="0"/>
    <x v="3275"/>
    <x v="3005"/>
    <n v="4"/>
    <x v="0"/>
    <n v="14.3"/>
    <x v="2"/>
    <x v="1"/>
  </r>
  <r>
    <x v="0"/>
    <x v="927"/>
    <x v="13"/>
    <x v="5"/>
    <x v="5"/>
    <x v="2"/>
    <x v="2"/>
    <x v="0"/>
    <x v="3276"/>
    <x v="3006"/>
    <n v="4"/>
    <x v="1"/>
    <n v="17.350000000000001"/>
    <x v="2"/>
    <x v="1"/>
  </r>
  <r>
    <x v="0"/>
    <x v="1125"/>
    <x v="8"/>
    <x v="5"/>
    <x v="5"/>
    <x v="2"/>
    <x v="2"/>
    <x v="0"/>
    <x v="3277"/>
    <x v="2502"/>
    <n v="4"/>
    <x v="2"/>
    <n v="6.55"/>
    <x v="2"/>
    <x v="1"/>
  </r>
  <r>
    <x v="0"/>
    <x v="1295"/>
    <x v="12"/>
    <x v="5"/>
    <x v="5"/>
    <x v="2"/>
    <x v="2"/>
    <x v="0"/>
    <x v="3278"/>
    <x v="1111"/>
    <n v="4"/>
    <x v="0"/>
    <n v="10.695"/>
    <x v="2"/>
    <x v="1"/>
  </r>
  <r>
    <x v="0"/>
    <x v="462"/>
    <x v="3"/>
    <x v="5"/>
    <x v="5"/>
    <x v="2"/>
    <x v="2"/>
    <x v="0"/>
    <x v="3279"/>
    <x v="3007"/>
    <n v="4"/>
    <x v="2"/>
    <n v="6.8849999999999998"/>
    <x v="0"/>
    <x v="1"/>
  </r>
  <r>
    <x v="0"/>
    <x v="663"/>
    <x v="3"/>
    <x v="5"/>
    <x v="5"/>
    <x v="2"/>
    <x v="2"/>
    <x v="0"/>
    <x v="3280"/>
    <x v="3008"/>
    <n v="4"/>
    <x v="1"/>
    <n v="17.2"/>
    <x v="1"/>
    <x v="1"/>
  </r>
  <r>
    <x v="0"/>
    <x v="375"/>
    <x v="11"/>
    <x v="5"/>
    <x v="5"/>
    <x v="2"/>
    <x v="2"/>
    <x v="0"/>
    <x v="3281"/>
    <x v="2790"/>
    <n v="4"/>
    <x v="2"/>
    <n v="6.9050000000000002"/>
    <x v="2"/>
    <x v="1"/>
  </r>
  <r>
    <x v="0"/>
    <x v="1310"/>
    <x v="11"/>
    <x v="5"/>
    <x v="5"/>
    <x v="2"/>
    <x v="2"/>
    <x v="0"/>
    <x v="20"/>
    <x v="3009"/>
    <n v="4"/>
    <x v="2"/>
    <n v="8.7100000000000009"/>
    <x v="1"/>
    <x v="1"/>
  </r>
  <r>
    <x v="0"/>
    <x v="1351"/>
    <x v="11"/>
    <x v="5"/>
    <x v="5"/>
    <x v="2"/>
    <x v="2"/>
    <x v="0"/>
    <x v="3282"/>
    <x v="1787"/>
    <n v="4"/>
    <x v="0"/>
    <n v="10.195"/>
    <x v="0"/>
    <x v="1"/>
  </r>
  <r>
    <x v="0"/>
    <x v="138"/>
    <x v="11"/>
    <x v="5"/>
    <x v="5"/>
    <x v="2"/>
    <x v="2"/>
    <x v="0"/>
    <x v="3283"/>
    <x v="1755"/>
    <n v="4"/>
    <x v="0"/>
    <n v="11.35"/>
    <x v="1"/>
    <x v="1"/>
  </r>
  <r>
    <x v="0"/>
    <x v="1434"/>
    <x v="11"/>
    <x v="5"/>
    <x v="5"/>
    <x v="2"/>
    <x v="2"/>
    <x v="0"/>
    <x v="3284"/>
    <x v="3010"/>
    <n v="4"/>
    <x v="1"/>
    <n v="20.350000000000001"/>
    <x v="2"/>
    <x v="1"/>
  </r>
  <r>
    <x v="0"/>
    <x v="1437"/>
    <x v="2"/>
    <x v="5"/>
    <x v="5"/>
    <x v="2"/>
    <x v="2"/>
    <x v="0"/>
    <x v="3285"/>
    <x v="3011"/>
    <n v="4"/>
    <x v="0"/>
    <n v="9.6950000000000003"/>
    <x v="2"/>
    <x v="1"/>
  </r>
  <r>
    <x v="0"/>
    <x v="1438"/>
    <x v="2"/>
    <x v="5"/>
    <x v="5"/>
    <x v="2"/>
    <x v="2"/>
    <x v="0"/>
    <x v="3286"/>
    <x v="3012"/>
    <n v="4"/>
    <x v="0"/>
    <n v="15.15"/>
    <x v="2"/>
    <x v="1"/>
  </r>
  <r>
    <x v="0"/>
    <x v="1074"/>
    <x v="2"/>
    <x v="5"/>
    <x v="5"/>
    <x v="2"/>
    <x v="2"/>
    <x v="0"/>
    <x v="3287"/>
    <x v="2493"/>
    <n v="4"/>
    <x v="0"/>
    <n v="16.2"/>
    <x v="1"/>
    <x v="1"/>
  </r>
  <r>
    <x v="0"/>
    <x v="709"/>
    <x v="2"/>
    <x v="5"/>
    <x v="5"/>
    <x v="2"/>
    <x v="2"/>
    <x v="0"/>
    <x v="3288"/>
    <x v="718"/>
    <n v="4"/>
    <x v="1"/>
    <n v="17.7"/>
    <x v="2"/>
    <x v="1"/>
  </r>
  <r>
    <x v="0"/>
    <x v="1285"/>
    <x v="0"/>
    <x v="5"/>
    <x v="5"/>
    <x v="2"/>
    <x v="2"/>
    <x v="0"/>
    <x v="3289"/>
    <x v="3013"/>
    <n v="4"/>
    <x v="2"/>
    <n v="5.7850000000000001"/>
    <x v="2"/>
    <x v="1"/>
  </r>
  <r>
    <x v="0"/>
    <x v="959"/>
    <x v="0"/>
    <x v="5"/>
    <x v="5"/>
    <x v="2"/>
    <x v="0"/>
    <x v="0"/>
    <x v="3290"/>
    <x v="3014"/>
    <n v="4"/>
    <x v="2"/>
    <n v="8.0500000000000007"/>
    <x v="2"/>
    <x v="1"/>
  </r>
  <r>
    <x v="0"/>
    <x v="1395"/>
    <x v="7"/>
    <x v="5"/>
    <x v="5"/>
    <x v="2"/>
    <x v="0"/>
    <x v="0"/>
    <x v="20"/>
    <x v="3015"/>
    <n v="4"/>
    <x v="0"/>
    <n v="16"/>
    <x v="1"/>
    <x v="1"/>
  </r>
  <r>
    <x v="0"/>
    <x v="1150"/>
    <x v="7"/>
    <x v="5"/>
    <x v="5"/>
    <x v="2"/>
    <x v="0"/>
    <x v="0"/>
    <x v="3291"/>
    <x v="3016"/>
    <n v="4"/>
    <x v="1"/>
    <n v="19.25"/>
    <x v="2"/>
    <x v="1"/>
  </r>
  <r>
    <x v="0"/>
    <x v="1287"/>
    <x v="14"/>
    <x v="5"/>
    <x v="5"/>
    <x v="2"/>
    <x v="0"/>
    <x v="0"/>
    <x v="3292"/>
    <x v="844"/>
    <n v="4"/>
    <x v="2"/>
    <n v="5.3650000000000002"/>
    <x v="0"/>
    <x v="1"/>
  </r>
  <r>
    <x v="0"/>
    <x v="565"/>
    <x v="6"/>
    <x v="5"/>
    <x v="5"/>
    <x v="2"/>
    <x v="0"/>
    <x v="0"/>
    <x v="3293"/>
    <x v="3017"/>
    <n v="4"/>
    <x v="2"/>
    <n v="6.67"/>
    <x v="2"/>
    <x v="1"/>
  </r>
  <r>
    <x v="0"/>
    <x v="438"/>
    <x v="6"/>
    <x v="5"/>
    <x v="5"/>
    <x v="2"/>
    <x v="0"/>
    <x v="0"/>
    <x v="3294"/>
    <x v="3018"/>
    <n v="4"/>
    <x v="2"/>
    <n v="6.67"/>
    <x v="0"/>
    <x v="1"/>
  </r>
  <r>
    <x v="0"/>
    <x v="402"/>
    <x v="6"/>
    <x v="5"/>
    <x v="5"/>
    <x v="2"/>
    <x v="0"/>
    <x v="0"/>
    <x v="3295"/>
    <x v="448"/>
    <n v="4"/>
    <x v="0"/>
    <n v="11.8"/>
    <x v="2"/>
    <x v="1"/>
  </r>
  <r>
    <x v="0"/>
    <x v="452"/>
    <x v="6"/>
    <x v="5"/>
    <x v="5"/>
    <x v="2"/>
    <x v="0"/>
    <x v="0"/>
    <x v="3296"/>
    <x v="3019"/>
    <n v="4"/>
    <x v="0"/>
    <n v="15.7"/>
    <x v="2"/>
    <x v="1"/>
  </r>
  <r>
    <x v="0"/>
    <x v="510"/>
    <x v="6"/>
    <x v="5"/>
    <x v="5"/>
    <x v="2"/>
    <x v="0"/>
    <x v="0"/>
    <x v="3297"/>
    <x v="2021"/>
    <n v="4"/>
    <x v="1"/>
    <n v="16.850000000000001"/>
    <x v="2"/>
    <x v="1"/>
  </r>
  <r>
    <x v="0"/>
    <x v="1154"/>
    <x v="6"/>
    <x v="5"/>
    <x v="5"/>
    <x v="2"/>
    <x v="0"/>
    <x v="0"/>
    <x v="3298"/>
    <x v="3020"/>
    <n v="4"/>
    <x v="1"/>
    <n v="18.850000000000001"/>
    <x v="0"/>
    <x v="1"/>
  </r>
  <r>
    <x v="0"/>
    <x v="432"/>
    <x v="4"/>
    <x v="5"/>
    <x v="5"/>
    <x v="2"/>
    <x v="0"/>
    <x v="0"/>
    <x v="3299"/>
    <x v="3021"/>
    <n v="4"/>
    <x v="2"/>
    <n v="5.92"/>
    <x v="1"/>
    <x v="1"/>
  </r>
  <r>
    <x v="0"/>
    <x v="1115"/>
    <x v="4"/>
    <x v="5"/>
    <x v="5"/>
    <x v="2"/>
    <x v="0"/>
    <x v="0"/>
    <x v="3300"/>
    <x v="3022"/>
    <n v="4"/>
    <x v="0"/>
    <n v="8.85"/>
    <x v="0"/>
    <x v="1"/>
  </r>
  <r>
    <x v="0"/>
    <x v="1164"/>
    <x v="15"/>
    <x v="5"/>
    <x v="5"/>
    <x v="2"/>
    <x v="0"/>
    <x v="0"/>
    <x v="3301"/>
    <x v="3023"/>
    <n v="4"/>
    <x v="0"/>
    <n v="10.195"/>
    <x v="1"/>
    <x v="1"/>
  </r>
  <r>
    <x v="0"/>
    <x v="1133"/>
    <x v="15"/>
    <x v="5"/>
    <x v="5"/>
    <x v="2"/>
    <x v="0"/>
    <x v="0"/>
    <x v="3302"/>
    <x v="3024"/>
    <n v="4"/>
    <x v="1"/>
    <n v="17.600000000000001"/>
    <x v="2"/>
    <x v="1"/>
  </r>
  <r>
    <x v="1"/>
    <x v="1439"/>
    <x v="5"/>
    <x v="4"/>
    <x v="4"/>
    <x v="2"/>
    <x v="0"/>
    <x v="0"/>
    <x v="3303"/>
    <x v="3025"/>
    <n v="4"/>
    <x v="2"/>
    <n v="7.8250000000000002"/>
    <x v="0"/>
    <x v="1"/>
  </r>
  <r>
    <x v="0"/>
    <x v="1440"/>
    <x v="2"/>
    <x v="4"/>
    <x v="4"/>
    <x v="2"/>
    <x v="0"/>
    <x v="0"/>
    <x v="3304"/>
    <x v="841"/>
    <n v="4"/>
    <x v="0"/>
    <n v="13.65"/>
    <x v="2"/>
    <x v="1"/>
  </r>
  <r>
    <x v="0"/>
    <x v="725"/>
    <x v="0"/>
    <x v="4"/>
    <x v="4"/>
    <x v="2"/>
    <x v="0"/>
    <x v="0"/>
    <x v="3305"/>
    <x v="3026"/>
    <n v="4"/>
    <x v="2"/>
    <n v="6.11"/>
    <x v="0"/>
    <x v="1"/>
  </r>
  <r>
    <x v="0"/>
    <x v="1132"/>
    <x v="0"/>
    <x v="4"/>
    <x v="4"/>
    <x v="2"/>
    <x v="0"/>
    <x v="0"/>
    <x v="3306"/>
    <x v="3027"/>
    <n v="4"/>
    <x v="1"/>
    <n v="18.2"/>
    <x v="1"/>
    <x v="1"/>
  </r>
  <r>
    <x v="0"/>
    <x v="678"/>
    <x v="6"/>
    <x v="4"/>
    <x v="4"/>
    <x v="2"/>
    <x v="0"/>
    <x v="0"/>
    <x v="3307"/>
    <x v="2862"/>
    <n v="4"/>
    <x v="0"/>
    <n v="13.5"/>
    <x v="1"/>
    <x v="1"/>
  </r>
  <r>
    <x v="1"/>
    <x v="1327"/>
    <x v="5"/>
    <x v="8"/>
    <x v="8"/>
    <x v="2"/>
    <x v="1"/>
    <x v="0"/>
    <x v="3308"/>
    <x v="3028"/>
    <n v="4"/>
    <x v="0"/>
    <n v="9.3000000000000007"/>
    <x v="2"/>
    <x v="1"/>
  </r>
  <r>
    <x v="1"/>
    <x v="49"/>
    <x v="13"/>
    <x v="8"/>
    <x v="8"/>
    <x v="2"/>
    <x v="1"/>
    <x v="0"/>
    <x v="3309"/>
    <x v="3029"/>
    <n v="4"/>
    <x v="2"/>
    <n v="7.9749999999999996"/>
    <x v="1"/>
    <x v="1"/>
  </r>
  <r>
    <x v="1"/>
    <x v="404"/>
    <x v="13"/>
    <x v="8"/>
    <x v="8"/>
    <x v="2"/>
    <x v="1"/>
    <x v="0"/>
    <x v="3310"/>
    <x v="3030"/>
    <n v="4"/>
    <x v="0"/>
    <n v="12.65"/>
    <x v="2"/>
    <x v="1"/>
  </r>
  <r>
    <x v="1"/>
    <x v="613"/>
    <x v="8"/>
    <x v="8"/>
    <x v="8"/>
    <x v="2"/>
    <x v="1"/>
    <x v="0"/>
    <x v="3311"/>
    <x v="3031"/>
    <n v="4"/>
    <x v="0"/>
    <n v="16.75"/>
    <x v="0"/>
    <x v="1"/>
  </r>
  <r>
    <x v="1"/>
    <x v="466"/>
    <x v="3"/>
    <x v="8"/>
    <x v="8"/>
    <x v="2"/>
    <x v="1"/>
    <x v="0"/>
    <x v="3312"/>
    <x v="3032"/>
    <n v="4"/>
    <x v="2"/>
    <n v="8.5"/>
    <x v="0"/>
    <x v="1"/>
  </r>
  <r>
    <x v="1"/>
    <x v="92"/>
    <x v="3"/>
    <x v="8"/>
    <x v="8"/>
    <x v="2"/>
    <x v="1"/>
    <x v="0"/>
    <x v="3313"/>
    <x v="3033"/>
    <n v="4"/>
    <x v="0"/>
    <n v="12.5"/>
    <x v="0"/>
    <x v="1"/>
  </r>
  <r>
    <x v="1"/>
    <x v="297"/>
    <x v="2"/>
    <x v="8"/>
    <x v="8"/>
    <x v="2"/>
    <x v="1"/>
    <x v="0"/>
    <x v="3314"/>
    <x v="3034"/>
    <n v="4"/>
    <x v="1"/>
    <n v="18"/>
    <x v="0"/>
    <x v="1"/>
  </r>
  <r>
    <x v="1"/>
    <x v="806"/>
    <x v="2"/>
    <x v="8"/>
    <x v="8"/>
    <x v="2"/>
    <x v="1"/>
    <x v="0"/>
    <x v="3315"/>
    <x v="3035"/>
    <n v="4"/>
    <x v="1"/>
    <n v="19.7"/>
    <x v="2"/>
    <x v="1"/>
  </r>
  <r>
    <x v="1"/>
    <x v="612"/>
    <x v="0"/>
    <x v="8"/>
    <x v="8"/>
    <x v="2"/>
    <x v="1"/>
    <x v="0"/>
    <x v="3316"/>
    <x v="3036"/>
    <n v="4"/>
    <x v="2"/>
    <n v="5.6550000000000002"/>
    <x v="2"/>
    <x v="1"/>
  </r>
  <r>
    <x v="1"/>
    <x v="1030"/>
    <x v="0"/>
    <x v="8"/>
    <x v="8"/>
    <x v="2"/>
    <x v="1"/>
    <x v="0"/>
    <x v="3317"/>
    <x v="2927"/>
    <n v="4"/>
    <x v="2"/>
    <n v="7.7850000000000001"/>
    <x v="2"/>
    <x v="1"/>
  </r>
  <r>
    <x v="1"/>
    <x v="1441"/>
    <x v="0"/>
    <x v="8"/>
    <x v="8"/>
    <x v="2"/>
    <x v="1"/>
    <x v="0"/>
    <x v="20"/>
    <x v="3037"/>
    <n v="4"/>
    <x v="0"/>
    <n v="9.6950000000000003"/>
    <x v="1"/>
    <x v="1"/>
  </r>
  <r>
    <x v="1"/>
    <x v="1442"/>
    <x v="0"/>
    <x v="8"/>
    <x v="8"/>
    <x v="2"/>
    <x v="1"/>
    <x v="0"/>
    <x v="3318"/>
    <x v="3038"/>
    <n v="4"/>
    <x v="0"/>
    <n v="14.65"/>
    <x v="0"/>
    <x v="1"/>
  </r>
  <r>
    <x v="1"/>
    <x v="619"/>
    <x v="0"/>
    <x v="8"/>
    <x v="8"/>
    <x v="2"/>
    <x v="1"/>
    <x v="0"/>
    <x v="3319"/>
    <x v="3039"/>
    <n v="4"/>
    <x v="0"/>
    <n v="16.75"/>
    <x v="2"/>
    <x v="1"/>
  </r>
  <r>
    <x v="1"/>
    <x v="1230"/>
    <x v="0"/>
    <x v="8"/>
    <x v="8"/>
    <x v="2"/>
    <x v="1"/>
    <x v="0"/>
    <x v="3320"/>
    <x v="566"/>
    <n v="4"/>
    <x v="1"/>
    <n v="18.25"/>
    <x v="1"/>
    <x v="1"/>
  </r>
  <r>
    <x v="1"/>
    <x v="1097"/>
    <x v="1"/>
    <x v="8"/>
    <x v="8"/>
    <x v="2"/>
    <x v="1"/>
    <x v="0"/>
    <x v="3321"/>
    <x v="3040"/>
    <n v="4"/>
    <x v="0"/>
    <n v="9"/>
    <x v="2"/>
    <x v="1"/>
  </r>
  <r>
    <x v="1"/>
    <x v="973"/>
    <x v="1"/>
    <x v="8"/>
    <x v="8"/>
    <x v="2"/>
    <x v="1"/>
    <x v="0"/>
    <x v="3322"/>
    <x v="2288"/>
    <n v="4"/>
    <x v="0"/>
    <n v="10"/>
    <x v="2"/>
    <x v="1"/>
  </r>
  <r>
    <x v="1"/>
    <x v="900"/>
    <x v="1"/>
    <x v="8"/>
    <x v="8"/>
    <x v="2"/>
    <x v="1"/>
    <x v="0"/>
    <x v="3323"/>
    <x v="1627"/>
    <n v="4"/>
    <x v="0"/>
    <n v="11.15"/>
    <x v="2"/>
    <x v="1"/>
  </r>
  <r>
    <x v="1"/>
    <x v="990"/>
    <x v="1"/>
    <x v="8"/>
    <x v="8"/>
    <x v="2"/>
    <x v="1"/>
    <x v="0"/>
    <x v="3324"/>
    <x v="385"/>
    <n v="4"/>
    <x v="0"/>
    <n v="12.5"/>
    <x v="1"/>
    <x v="1"/>
  </r>
  <r>
    <x v="1"/>
    <x v="621"/>
    <x v="1"/>
    <x v="8"/>
    <x v="8"/>
    <x v="2"/>
    <x v="1"/>
    <x v="0"/>
    <x v="3325"/>
    <x v="1770"/>
    <n v="4"/>
    <x v="1"/>
    <n v="18.2"/>
    <x v="0"/>
    <x v="1"/>
  </r>
  <r>
    <x v="1"/>
    <x v="1427"/>
    <x v="5"/>
    <x v="8"/>
    <x v="8"/>
    <x v="2"/>
    <x v="1"/>
    <x v="0"/>
    <x v="3326"/>
    <x v="1317"/>
    <n v="4"/>
    <x v="2"/>
    <n v="5.1100000000000003"/>
    <x v="2"/>
    <x v="1"/>
  </r>
  <r>
    <x v="1"/>
    <x v="191"/>
    <x v="5"/>
    <x v="8"/>
    <x v="8"/>
    <x v="2"/>
    <x v="1"/>
    <x v="0"/>
    <x v="3327"/>
    <x v="856"/>
    <n v="4"/>
    <x v="2"/>
    <n v="6.36"/>
    <x v="1"/>
    <x v="1"/>
  </r>
  <r>
    <x v="1"/>
    <x v="991"/>
    <x v="5"/>
    <x v="8"/>
    <x v="8"/>
    <x v="2"/>
    <x v="1"/>
    <x v="0"/>
    <x v="3328"/>
    <x v="3041"/>
    <n v="4"/>
    <x v="0"/>
    <n v="12.5"/>
    <x v="1"/>
    <x v="1"/>
  </r>
  <r>
    <x v="1"/>
    <x v="1428"/>
    <x v="5"/>
    <x v="8"/>
    <x v="8"/>
    <x v="2"/>
    <x v="1"/>
    <x v="0"/>
    <x v="3329"/>
    <x v="3042"/>
    <n v="4"/>
    <x v="0"/>
    <n v="15.75"/>
    <x v="0"/>
    <x v="1"/>
  </r>
  <r>
    <x v="1"/>
    <x v="1329"/>
    <x v="10"/>
    <x v="8"/>
    <x v="8"/>
    <x v="2"/>
    <x v="1"/>
    <x v="0"/>
    <x v="3330"/>
    <x v="133"/>
    <n v="4"/>
    <x v="0"/>
    <n v="10.65"/>
    <x v="2"/>
    <x v="1"/>
  </r>
  <r>
    <x v="1"/>
    <x v="673"/>
    <x v="6"/>
    <x v="8"/>
    <x v="8"/>
    <x v="2"/>
    <x v="1"/>
    <x v="0"/>
    <x v="3331"/>
    <x v="3043"/>
    <n v="4"/>
    <x v="0"/>
    <n v="9"/>
    <x v="2"/>
    <x v="1"/>
  </r>
  <r>
    <x v="1"/>
    <x v="430"/>
    <x v="6"/>
    <x v="8"/>
    <x v="8"/>
    <x v="2"/>
    <x v="1"/>
    <x v="0"/>
    <x v="3332"/>
    <x v="1650"/>
    <n v="4"/>
    <x v="0"/>
    <n v="9.6950000000000003"/>
    <x v="2"/>
    <x v="1"/>
  </r>
  <r>
    <x v="1"/>
    <x v="869"/>
    <x v="6"/>
    <x v="8"/>
    <x v="8"/>
    <x v="2"/>
    <x v="1"/>
    <x v="0"/>
    <x v="3333"/>
    <x v="3044"/>
    <n v="4"/>
    <x v="0"/>
    <n v="15.35"/>
    <x v="2"/>
    <x v="1"/>
  </r>
  <r>
    <x v="1"/>
    <x v="1134"/>
    <x v="4"/>
    <x v="8"/>
    <x v="8"/>
    <x v="2"/>
    <x v="1"/>
    <x v="0"/>
    <x v="3334"/>
    <x v="3045"/>
    <n v="4"/>
    <x v="2"/>
    <n v="6.1349999999999998"/>
    <x v="0"/>
    <x v="1"/>
  </r>
  <r>
    <x v="0"/>
    <x v="563"/>
    <x v="13"/>
    <x v="8"/>
    <x v="8"/>
    <x v="2"/>
    <x v="1"/>
    <x v="0"/>
    <x v="3335"/>
    <x v="1417"/>
    <n v="4"/>
    <x v="2"/>
    <n v="5.4649999999999999"/>
    <x v="2"/>
    <x v="1"/>
  </r>
  <r>
    <x v="0"/>
    <x v="1046"/>
    <x v="13"/>
    <x v="8"/>
    <x v="8"/>
    <x v="2"/>
    <x v="1"/>
    <x v="0"/>
    <x v="3336"/>
    <x v="1050"/>
    <n v="4"/>
    <x v="2"/>
    <n v="6.1349999999999998"/>
    <x v="2"/>
    <x v="1"/>
  </r>
  <r>
    <x v="0"/>
    <x v="382"/>
    <x v="13"/>
    <x v="8"/>
    <x v="8"/>
    <x v="2"/>
    <x v="1"/>
    <x v="0"/>
    <x v="3337"/>
    <x v="3046"/>
    <n v="4"/>
    <x v="2"/>
    <n v="7.8550000000000004"/>
    <x v="0"/>
    <x v="1"/>
  </r>
  <r>
    <x v="0"/>
    <x v="1443"/>
    <x v="13"/>
    <x v="8"/>
    <x v="8"/>
    <x v="2"/>
    <x v="1"/>
    <x v="0"/>
    <x v="3338"/>
    <x v="3047"/>
    <n v="4"/>
    <x v="0"/>
    <n v="11.15"/>
    <x v="0"/>
    <x v="1"/>
  </r>
  <r>
    <x v="0"/>
    <x v="217"/>
    <x v="13"/>
    <x v="8"/>
    <x v="8"/>
    <x v="2"/>
    <x v="1"/>
    <x v="0"/>
    <x v="3339"/>
    <x v="3048"/>
    <n v="4"/>
    <x v="1"/>
    <n v="20.2"/>
    <x v="0"/>
    <x v="1"/>
  </r>
  <r>
    <x v="0"/>
    <x v="1295"/>
    <x v="12"/>
    <x v="8"/>
    <x v="8"/>
    <x v="2"/>
    <x v="1"/>
    <x v="0"/>
    <x v="3340"/>
    <x v="3049"/>
    <n v="4"/>
    <x v="0"/>
    <n v="10.695"/>
    <x v="2"/>
    <x v="1"/>
  </r>
  <r>
    <x v="0"/>
    <x v="1431"/>
    <x v="3"/>
    <x v="8"/>
    <x v="8"/>
    <x v="2"/>
    <x v="1"/>
    <x v="0"/>
    <x v="3341"/>
    <x v="3050"/>
    <n v="4"/>
    <x v="2"/>
    <n v="5.4050000000000002"/>
    <x v="2"/>
    <x v="1"/>
  </r>
  <r>
    <x v="0"/>
    <x v="1107"/>
    <x v="3"/>
    <x v="8"/>
    <x v="8"/>
    <x v="2"/>
    <x v="1"/>
    <x v="0"/>
    <x v="3342"/>
    <x v="3051"/>
    <n v="4"/>
    <x v="0"/>
    <n v="11.8"/>
    <x v="0"/>
    <x v="1"/>
  </r>
  <r>
    <x v="0"/>
    <x v="1169"/>
    <x v="3"/>
    <x v="8"/>
    <x v="8"/>
    <x v="2"/>
    <x v="1"/>
    <x v="0"/>
    <x v="3343"/>
    <x v="3052"/>
    <n v="4"/>
    <x v="1"/>
    <n v="19.5"/>
    <x v="2"/>
    <x v="1"/>
  </r>
  <r>
    <x v="0"/>
    <x v="1047"/>
    <x v="2"/>
    <x v="8"/>
    <x v="8"/>
    <x v="2"/>
    <x v="1"/>
    <x v="0"/>
    <x v="3344"/>
    <x v="3053"/>
    <n v="4"/>
    <x v="2"/>
    <n v="8.18"/>
    <x v="2"/>
    <x v="1"/>
  </r>
  <r>
    <x v="0"/>
    <x v="1437"/>
    <x v="2"/>
    <x v="8"/>
    <x v="8"/>
    <x v="2"/>
    <x v="1"/>
    <x v="0"/>
    <x v="3345"/>
    <x v="3054"/>
    <n v="4"/>
    <x v="0"/>
    <n v="9.6950000000000003"/>
    <x v="2"/>
    <x v="1"/>
  </r>
  <r>
    <x v="0"/>
    <x v="1444"/>
    <x v="2"/>
    <x v="8"/>
    <x v="8"/>
    <x v="2"/>
    <x v="1"/>
    <x v="0"/>
    <x v="3346"/>
    <x v="2171"/>
    <n v="4"/>
    <x v="0"/>
    <n v="10"/>
    <x v="2"/>
    <x v="1"/>
  </r>
  <r>
    <x v="0"/>
    <x v="1445"/>
    <x v="2"/>
    <x v="8"/>
    <x v="8"/>
    <x v="2"/>
    <x v="1"/>
    <x v="0"/>
    <x v="20"/>
    <x v="3055"/>
    <n v="4"/>
    <x v="1"/>
    <n v="18.7"/>
    <x v="1"/>
    <x v="1"/>
  </r>
  <r>
    <x v="0"/>
    <x v="816"/>
    <x v="0"/>
    <x v="8"/>
    <x v="8"/>
    <x v="2"/>
    <x v="1"/>
    <x v="0"/>
    <x v="3347"/>
    <x v="1046"/>
    <n v="4"/>
    <x v="0"/>
    <n v="16.100000000000001"/>
    <x v="1"/>
    <x v="1"/>
  </r>
  <r>
    <x v="0"/>
    <x v="108"/>
    <x v="0"/>
    <x v="8"/>
    <x v="8"/>
    <x v="2"/>
    <x v="1"/>
    <x v="0"/>
    <x v="3348"/>
    <x v="3056"/>
    <n v="4"/>
    <x v="0"/>
    <n v="16.7"/>
    <x v="0"/>
    <x v="1"/>
  </r>
  <r>
    <x v="0"/>
    <x v="524"/>
    <x v="7"/>
    <x v="8"/>
    <x v="8"/>
    <x v="2"/>
    <x v="1"/>
    <x v="0"/>
    <x v="3349"/>
    <x v="2195"/>
    <n v="4"/>
    <x v="1"/>
    <n v="18.7"/>
    <x v="2"/>
    <x v="1"/>
  </r>
  <r>
    <x v="0"/>
    <x v="1287"/>
    <x v="14"/>
    <x v="8"/>
    <x v="8"/>
    <x v="2"/>
    <x v="1"/>
    <x v="0"/>
    <x v="3350"/>
    <x v="3057"/>
    <n v="4"/>
    <x v="2"/>
    <n v="5.3650000000000002"/>
    <x v="0"/>
    <x v="1"/>
  </r>
  <r>
    <x v="0"/>
    <x v="1446"/>
    <x v="6"/>
    <x v="8"/>
    <x v="8"/>
    <x v="2"/>
    <x v="1"/>
    <x v="0"/>
    <x v="3351"/>
    <x v="1337"/>
    <n v="4"/>
    <x v="0"/>
    <n v="14.65"/>
    <x v="0"/>
    <x v="1"/>
  </r>
  <r>
    <x v="0"/>
    <x v="1447"/>
    <x v="4"/>
    <x v="8"/>
    <x v="8"/>
    <x v="2"/>
    <x v="1"/>
    <x v="0"/>
    <x v="3352"/>
    <x v="3058"/>
    <n v="4"/>
    <x v="1"/>
    <n v="19.350000000000001"/>
    <x v="2"/>
    <x v="1"/>
  </r>
  <r>
    <x v="0"/>
    <x v="433"/>
    <x v="15"/>
    <x v="8"/>
    <x v="8"/>
    <x v="2"/>
    <x v="1"/>
    <x v="0"/>
    <x v="20"/>
    <x v="3059"/>
    <n v="4"/>
    <x v="1"/>
    <n v="17.7"/>
    <x v="1"/>
    <x v="1"/>
  </r>
  <r>
    <x v="1"/>
    <x v="1214"/>
    <x v="5"/>
    <x v="8"/>
    <x v="8"/>
    <x v="2"/>
    <x v="1"/>
    <x v="0"/>
    <x v="3353"/>
    <x v="3060"/>
    <n v="4"/>
    <x v="2"/>
    <n v="8.18"/>
    <x v="1"/>
    <x v="1"/>
  </r>
  <r>
    <x v="1"/>
    <x v="1448"/>
    <x v="14"/>
    <x v="6"/>
    <x v="6"/>
    <x v="1"/>
    <x v="0"/>
    <x v="2"/>
    <x v="3354"/>
    <x v="3061"/>
    <n v="4"/>
    <x v="0"/>
    <n v="10.395"/>
    <x v="2"/>
    <x v="1"/>
  </r>
  <r>
    <x v="1"/>
    <x v="954"/>
    <x v="4"/>
    <x v="6"/>
    <x v="6"/>
    <x v="1"/>
    <x v="0"/>
    <x v="2"/>
    <x v="3355"/>
    <x v="3062"/>
    <n v="4"/>
    <x v="0"/>
    <n v="9.8000000000000007"/>
    <x v="1"/>
    <x v="1"/>
  </r>
  <r>
    <x v="1"/>
    <x v="1182"/>
    <x v="13"/>
    <x v="6"/>
    <x v="6"/>
    <x v="1"/>
    <x v="0"/>
    <x v="2"/>
    <x v="3356"/>
    <x v="3063"/>
    <n v="4"/>
    <x v="0"/>
    <n v="9.17"/>
    <x v="0"/>
    <x v="1"/>
  </r>
  <r>
    <x v="1"/>
    <x v="482"/>
    <x v="13"/>
    <x v="6"/>
    <x v="6"/>
    <x v="1"/>
    <x v="0"/>
    <x v="2"/>
    <x v="3357"/>
    <x v="3064"/>
    <n v="4"/>
    <x v="0"/>
    <n v="11.1"/>
    <x v="0"/>
    <x v="1"/>
  </r>
  <r>
    <x v="1"/>
    <x v="792"/>
    <x v="13"/>
    <x v="6"/>
    <x v="6"/>
    <x v="1"/>
    <x v="0"/>
    <x v="2"/>
    <x v="3358"/>
    <x v="3065"/>
    <n v="4"/>
    <x v="0"/>
    <n v="12.3"/>
    <x v="0"/>
    <x v="1"/>
  </r>
  <r>
    <x v="1"/>
    <x v="614"/>
    <x v="12"/>
    <x v="6"/>
    <x v="6"/>
    <x v="1"/>
    <x v="0"/>
    <x v="2"/>
    <x v="3359"/>
    <x v="3066"/>
    <n v="4"/>
    <x v="0"/>
    <n v="8.8949999999999996"/>
    <x v="0"/>
    <x v="1"/>
  </r>
  <r>
    <x v="1"/>
    <x v="877"/>
    <x v="3"/>
    <x v="6"/>
    <x v="6"/>
    <x v="1"/>
    <x v="0"/>
    <x v="2"/>
    <x v="3360"/>
    <x v="3067"/>
    <n v="4"/>
    <x v="2"/>
    <n v="6.3"/>
    <x v="0"/>
    <x v="1"/>
  </r>
  <r>
    <x v="1"/>
    <x v="176"/>
    <x v="3"/>
    <x v="6"/>
    <x v="6"/>
    <x v="1"/>
    <x v="0"/>
    <x v="2"/>
    <x v="3361"/>
    <x v="880"/>
    <n v="4"/>
    <x v="2"/>
    <n v="6.4649999999999999"/>
    <x v="0"/>
    <x v="1"/>
  </r>
  <r>
    <x v="1"/>
    <x v="92"/>
    <x v="3"/>
    <x v="6"/>
    <x v="6"/>
    <x v="1"/>
    <x v="0"/>
    <x v="2"/>
    <x v="3362"/>
    <x v="3068"/>
    <n v="4"/>
    <x v="0"/>
    <n v="12.5"/>
    <x v="0"/>
    <x v="1"/>
  </r>
  <r>
    <x v="1"/>
    <x v="939"/>
    <x v="3"/>
    <x v="6"/>
    <x v="6"/>
    <x v="1"/>
    <x v="0"/>
    <x v="2"/>
    <x v="3363"/>
    <x v="3069"/>
    <n v="4"/>
    <x v="0"/>
    <n v="16.600000000000001"/>
    <x v="2"/>
    <x v="1"/>
  </r>
  <r>
    <x v="1"/>
    <x v="1371"/>
    <x v="3"/>
    <x v="6"/>
    <x v="6"/>
    <x v="1"/>
    <x v="0"/>
    <x v="2"/>
    <x v="3364"/>
    <x v="3070"/>
    <n v="4"/>
    <x v="1"/>
    <n v="19.7"/>
    <x v="0"/>
    <x v="1"/>
  </r>
  <r>
    <x v="1"/>
    <x v="467"/>
    <x v="11"/>
    <x v="6"/>
    <x v="6"/>
    <x v="1"/>
    <x v="0"/>
    <x v="2"/>
    <x v="3365"/>
    <x v="3071"/>
    <n v="4"/>
    <x v="0"/>
    <n v="10.6"/>
    <x v="0"/>
    <x v="1"/>
  </r>
  <r>
    <x v="1"/>
    <x v="1167"/>
    <x v="11"/>
    <x v="6"/>
    <x v="6"/>
    <x v="1"/>
    <x v="0"/>
    <x v="2"/>
    <x v="3366"/>
    <x v="3072"/>
    <n v="4"/>
    <x v="1"/>
    <n v="20.350000000000001"/>
    <x v="0"/>
    <x v="1"/>
  </r>
  <r>
    <x v="1"/>
    <x v="732"/>
    <x v="2"/>
    <x v="6"/>
    <x v="6"/>
    <x v="1"/>
    <x v="0"/>
    <x v="2"/>
    <x v="3367"/>
    <x v="3073"/>
    <n v="4"/>
    <x v="0"/>
    <n v="8.8949999999999996"/>
    <x v="2"/>
    <x v="1"/>
  </r>
  <r>
    <x v="1"/>
    <x v="410"/>
    <x v="1"/>
    <x v="6"/>
    <x v="6"/>
    <x v="1"/>
    <x v="0"/>
    <x v="2"/>
    <x v="3368"/>
    <x v="3074"/>
    <n v="4"/>
    <x v="0"/>
    <n v="14.35"/>
    <x v="2"/>
    <x v="1"/>
  </r>
  <r>
    <x v="1"/>
    <x v="1449"/>
    <x v="5"/>
    <x v="6"/>
    <x v="6"/>
    <x v="1"/>
    <x v="0"/>
    <x v="2"/>
    <x v="3369"/>
    <x v="1958"/>
    <n v="4"/>
    <x v="0"/>
    <n v="10.1"/>
    <x v="2"/>
    <x v="1"/>
  </r>
  <r>
    <x v="1"/>
    <x v="1450"/>
    <x v="5"/>
    <x v="6"/>
    <x v="6"/>
    <x v="1"/>
    <x v="0"/>
    <x v="2"/>
    <x v="3370"/>
    <x v="2673"/>
    <n v="4"/>
    <x v="0"/>
    <n v="12.1"/>
    <x v="1"/>
    <x v="1"/>
  </r>
  <r>
    <x v="1"/>
    <x v="1334"/>
    <x v="5"/>
    <x v="6"/>
    <x v="6"/>
    <x v="1"/>
    <x v="0"/>
    <x v="2"/>
    <x v="3371"/>
    <x v="3075"/>
    <n v="4"/>
    <x v="0"/>
    <n v="13.15"/>
    <x v="0"/>
    <x v="1"/>
  </r>
  <r>
    <x v="1"/>
    <x v="252"/>
    <x v="5"/>
    <x v="6"/>
    <x v="6"/>
    <x v="1"/>
    <x v="0"/>
    <x v="2"/>
    <x v="3372"/>
    <x v="3076"/>
    <n v="4"/>
    <x v="0"/>
    <n v="15.2"/>
    <x v="2"/>
    <x v="1"/>
  </r>
  <r>
    <x v="1"/>
    <x v="461"/>
    <x v="7"/>
    <x v="6"/>
    <x v="6"/>
    <x v="1"/>
    <x v="2"/>
    <x v="2"/>
    <x v="3373"/>
    <x v="3077"/>
    <n v="4"/>
    <x v="2"/>
    <n v="6.32"/>
    <x v="1"/>
    <x v="1"/>
  </r>
  <r>
    <x v="1"/>
    <x v="882"/>
    <x v="6"/>
    <x v="6"/>
    <x v="6"/>
    <x v="1"/>
    <x v="2"/>
    <x v="2"/>
    <x v="3374"/>
    <x v="3078"/>
    <n v="4"/>
    <x v="0"/>
    <n v="9.8000000000000007"/>
    <x v="2"/>
    <x v="1"/>
  </r>
  <r>
    <x v="1"/>
    <x v="893"/>
    <x v="6"/>
    <x v="6"/>
    <x v="6"/>
    <x v="1"/>
    <x v="2"/>
    <x v="2"/>
    <x v="20"/>
    <x v="53"/>
    <n v="4"/>
    <x v="0"/>
    <n v="10.195"/>
    <x v="1"/>
    <x v="1"/>
  </r>
  <r>
    <x v="1"/>
    <x v="1215"/>
    <x v="6"/>
    <x v="6"/>
    <x v="6"/>
    <x v="1"/>
    <x v="2"/>
    <x v="2"/>
    <x v="3375"/>
    <x v="3079"/>
    <n v="4"/>
    <x v="1"/>
    <n v="17.850000000000001"/>
    <x v="2"/>
    <x v="1"/>
  </r>
  <r>
    <x v="1"/>
    <x v="994"/>
    <x v="6"/>
    <x v="6"/>
    <x v="6"/>
    <x v="1"/>
    <x v="2"/>
    <x v="2"/>
    <x v="3376"/>
    <x v="3080"/>
    <n v="4"/>
    <x v="1"/>
    <n v="19"/>
    <x v="0"/>
    <x v="1"/>
  </r>
  <r>
    <x v="1"/>
    <x v="735"/>
    <x v="6"/>
    <x v="6"/>
    <x v="6"/>
    <x v="1"/>
    <x v="2"/>
    <x v="2"/>
    <x v="3377"/>
    <x v="1274"/>
    <n v="4"/>
    <x v="1"/>
    <n v="19.2"/>
    <x v="2"/>
    <x v="1"/>
  </r>
  <r>
    <x v="1"/>
    <x v="996"/>
    <x v="4"/>
    <x v="6"/>
    <x v="6"/>
    <x v="1"/>
    <x v="2"/>
    <x v="2"/>
    <x v="3378"/>
    <x v="1796"/>
    <n v="4"/>
    <x v="0"/>
    <n v="16.100000000000001"/>
    <x v="2"/>
    <x v="1"/>
  </r>
  <r>
    <x v="0"/>
    <x v="106"/>
    <x v="12"/>
    <x v="6"/>
    <x v="6"/>
    <x v="1"/>
    <x v="2"/>
    <x v="2"/>
    <x v="3379"/>
    <x v="3081"/>
    <n v="4"/>
    <x v="0"/>
    <n v="13.85"/>
    <x v="2"/>
    <x v="1"/>
  </r>
  <r>
    <x v="0"/>
    <x v="1451"/>
    <x v="11"/>
    <x v="6"/>
    <x v="6"/>
    <x v="1"/>
    <x v="2"/>
    <x v="2"/>
    <x v="3380"/>
    <x v="3082"/>
    <n v="4"/>
    <x v="0"/>
    <n v="8.9450000000000003"/>
    <x v="0"/>
    <x v="1"/>
  </r>
  <r>
    <x v="0"/>
    <x v="1318"/>
    <x v="2"/>
    <x v="6"/>
    <x v="6"/>
    <x v="1"/>
    <x v="2"/>
    <x v="2"/>
    <x v="3381"/>
    <x v="3083"/>
    <n v="4"/>
    <x v="0"/>
    <n v="11.6"/>
    <x v="0"/>
    <x v="1"/>
  </r>
  <r>
    <x v="0"/>
    <x v="378"/>
    <x v="0"/>
    <x v="6"/>
    <x v="6"/>
    <x v="1"/>
    <x v="2"/>
    <x v="2"/>
    <x v="3382"/>
    <x v="3084"/>
    <n v="4"/>
    <x v="0"/>
    <n v="12.35"/>
    <x v="2"/>
    <x v="1"/>
  </r>
  <r>
    <x v="0"/>
    <x v="875"/>
    <x v="0"/>
    <x v="6"/>
    <x v="6"/>
    <x v="1"/>
    <x v="2"/>
    <x v="2"/>
    <x v="3383"/>
    <x v="3085"/>
    <n v="4"/>
    <x v="1"/>
    <n v="19.350000000000001"/>
    <x v="2"/>
    <x v="1"/>
  </r>
  <r>
    <x v="0"/>
    <x v="84"/>
    <x v="7"/>
    <x v="6"/>
    <x v="6"/>
    <x v="1"/>
    <x v="2"/>
    <x v="2"/>
    <x v="3384"/>
    <x v="83"/>
    <n v="4"/>
    <x v="0"/>
    <n v="13.65"/>
    <x v="2"/>
    <x v="1"/>
  </r>
  <r>
    <x v="0"/>
    <x v="1112"/>
    <x v="7"/>
    <x v="6"/>
    <x v="6"/>
    <x v="1"/>
    <x v="2"/>
    <x v="2"/>
    <x v="3385"/>
    <x v="1302"/>
    <n v="4"/>
    <x v="0"/>
    <n v="15.1"/>
    <x v="0"/>
    <x v="1"/>
  </r>
  <r>
    <x v="0"/>
    <x v="789"/>
    <x v="6"/>
    <x v="6"/>
    <x v="6"/>
    <x v="1"/>
    <x v="2"/>
    <x v="2"/>
    <x v="3386"/>
    <x v="3086"/>
    <n v="4"/>
    <x v="2"/>
    <n v="5.59"/>
    <x v="0"/>
    <x v="1"/>
  </r>
  <r>
    <x v="0"/>
    <x v="1158"/>
    <x v="6"/>
    <x v="6"/>
    <x v="6"/>
    <x v="1"/>
    <x v="2"/>
    <x v="2"/>
    <x v="3387"/>
    <x v="3087"/>
    <n v="4"/>
    <x v="2"/>
    <n v="5.78"/>
    <x v="0"/>
    <x v="1"/>
  </r>
  <r>
    <x v="0"/>
    <x v="1077"/>
    <x v="4"/>
    <x v="6"/>
    <x v="6"/>
    <x v="1"/>
    <x v="1"/>
    <x v="2"/>
    <x v="3388"/>
    <x v="3088"/>
    <n v="4"/>
    <x v="2"/>
    <n v="6.1150000000000002"/>
    <x v="1"/>
    <x v="1"/>
  </r>
  <r>
    <x v="0"/>
    <x v="1452"/>
    <x v="4"/>
    <x v="6"/>
    <x v="6"/>
    <x v="1"/>
    <x v="1"/>
    <x v="2"/>
    <x v="3389"/>
    <x v="3089"/>
    <n v="4"/>
    <x v="0"/>
    <n v="16.75"/>
    <x v="2"/>
    <x v="1"/>
  </r>
  <r>
    <x v="0"/>
    <x v="207"/>
    <x v="0"/>
    <x v="6"/>
    <x v="6"/>
    <x v="1"/>
    <x v="1"/>
    <x v="2"/>
    <x v="3390"/>
    <x v="3090"/>
    <n v="4"/>
    <x v="2"/>
    <n v="7.35"/>
    <x v="1"/>
    <x v="1"/>
  </r>
  <r>
    <x v="1"/>
    <x v="1453"/>
    <x v="13"/>
    <x v="3"/>
    <x v="3"/>
    <x v="1"/>
    <x v="2"/>
    <x v="0"/>
    <x v="3391"/>
    <x v="836"/>
    <n v="4"/>
    <x v="2"/>
    <n v="4.92"/>
    <x v="2"/>
    <x v="1"/>
  </r>
  <r>
    <x v="1"/>
    <x v="1184"/>
    <x v="3"/>
    <x v="3"/>
    <x v="3"/>
    <x v="1"/>
    <x v="2"/>
    <x v="0"/>
    <x v="3392"/>
    <x v="3091"/>
    <n v="4"/>
    <x v="2"/>
    <n v="5.1749999999999998"/>
    <x v="2"/>
    <x v="1"/>
  </r>
  <r>
    <x v="1"/>
    <x v="1332"/>
    <x v="3"/>
    <x v="3"/>
    <x v="3"/>
    <x v="1"/>
    <x v="2"/>
    <x v="0"/>
    <x v="20"/>
    <x v="2441"/>
    <n v="4"/>
    <x v="0"/>
    <n v="14.5"/>
    <x v="1"/>
    <x v="1"/>
  </r>
  <r>
    <x v="1"/>
    <x v="555"/>
    <x v="0"/>
    <x v="3"/>
    <x v="3"/>
    <x v="1"/>
    <x v="2"/>
    <x v="0"/>
    <x v="3393"/>
    <x v="649"/>
    <n v="4"/>
    <x v="1"/>
    <n v="18.100000000000001"/>
    <x v="1"/>
    <x v="1"/>
  </r>
  <r>
    <x v="1"/>
    <x v="1386"/>
    <x v="15"/>
    <x v="3"/>
    <x v="3"/>
    <x v="1"/>
    <x v="2"/>
    <x v="0"/>
    <x v="3394"/>
    <x v="3092"/>
    <n v="4"/>
    <x v="0"/>
    <n v="12.15"/>
    <x v="1"/>
    <x v="1"/>
  </r>
  <r>
    <x v="1"/>
    <x v="1454"/>
    <x v="13"/>
    <x v="3"/>
    <x v="3"/>
    <x v="1"/>
    <x v="2"/>
    <x v="0"/>
    <x v="3395"/>
    <x v="3093"/>
    <n v="4"/>
    <x v="0"/>
    <n v="9.3000000000000007"/>
    <x v="2"/>
    <x v="1"/>
  </r>
  <r>
    <x v="1"/>
    <x v="234"/>
    <x v="13"/>
    <x v="3"/>
    <x v="3"/>
    <x v="1"/>
    <x v="2"/>
    <x v="0"/>
    <x v="3396"/>
    <x v="3094"/>
    <n v="4"/>
    <x v="0"/>
    <n v="14.3"/>
    <x v="0"/>
    <x v="1"/>
  </r>
  <r>
    <x v="1"/>
    <x v="499"/>
    <x v="8"/>
    <x v="3"/>
    <x v="3"/>
    <x v="1"/>
    <x v="2"/>
    <x v="0"/>
    <x v="3397"/>
    <x v="2912"/>
    <n v="4"/>
    <x v="2"/>
    <n v="5.78"/>
    <x v="0"/>
    <x v="1"/>
  </r>
  <r>
    <x v="1"/>
    <x v="1251"/>
    <x v="8"/>
    <x v="3"/>
    <x v="3"/>
    <x v="1"/>
    <x v="2"/>
    <x v="0"/>
    <x v="20"/>
    <x v="3095"/>
    <n v="4"/>
    <x v="2"/>
    <n v="6.71"/>
    <x v="1"/>
    <x v="1"/>
  </r>
  <r>
    <x v="1"/>
    <x v="318"/>
    <x v="8"/>
    <x v="3"/>
    <x v="3"/>
    <x v="1"/>
    <x v="2"/>
    <x v="0"/>
    <x v="3398"/>
    <x v="3096"/>
    <n v="4"/>
    <x v="0"/>
    <n v="12.15"/>
    <x v="1"/>
    <x v="1"/>
  </r>
  <r>
    <x v="1"/>
    <x v="1455"/>
    <x v="11"/>
    <x v="3"/>
    <x v="3"/>
    <x v="1"/>
    <x v="2"/>
    <x v="0"/>
    <x v="3399"/>
    <x v="3097"/>
    <n v="4"/>
    <x v="2"/>
    <n v="7.4050000000000002"/>
    <x v="0"/>
    <x v="1"/>
  </r>
  <r>
    <x v="1"/>
    <x v="1456"/>
    <x v="11"/>
    <x v="3"/>
    <x v="3"/>
    <x v="1"/>
    <x v="2"/>
    <x v="0"/>
    <x v="3400"/>
    <x v="3098"/>
    <n v="4"/>
    <x v="0"/>
    <n v="14.3"/>
    <x v="0"/>
    <x v="1"/>
  </r>
  <r>
    <x v="1"/>
    <x v="1265"/>
    <x v="2"/>
    <x v="3"/>
    <x v="3"/>
    <x v="1"/>
    <x v="2"/>
    <x v="0"/>
    <x v="3401"/>
    <x v="3099"/>
    <n v="4"/>
    <x v="0"/>
    <n v="9.3000000000000007"/>
    <x v="2"/>
    <x v="1"/>
  </r>
  <r>
    <x v="1"/>
    <x v="898"/>
    <x v="2"/>
    <x v="3"/>
    <x v="3"/>
    <x v="1"/>
    <x v="2"/>
    <x v="0"/>
    <x v="3402"/>
    <x v="3100"/>
    <n v="4"/>
    <x v="1"/>
    <n v="19"/>
    <x v="0"/>
    <x v="1"/>
  </r>
  <r>
    <x v="1"/>
    <x v="95"/>
    <x v="0"/>
    <x v="3"/>
    <x v="3"/>
    <x v="1"/>
    <x v="2"/>
    <x v="0"/>
    <x v="3403"/>
    <x v="3101"/>
    <n v="4"/>
    <x v="2"/>
    <n v="7.02"/>
    <x v="2"/>
    <x v="1"/>
  </r>
  <r>
    <x v="1"/>
    <x v="182"/>
    <x v="0"/>
    <x v="3"/>
    <x v="3"/>
    <x v="1"/>
    <x v="2"/>
    <x v="0"/>
    <x v="3404"/>
    <x v="344"/>
    <n v="4"/>
    <x v="2"/>
    <n v="7.72"/>
    <x v="2"/>
    <x v="1"/>
  </r>
  <r>
    <x v="1"/>
    <x v="1136"/>
    <x v="0"/>
    <x v="3"/>
    <x v="3"/>
    <x v="1"/>
    <x v="2"/>
    <x v="0"/>
    <x v="3405"/>
    <x v="3102"/>
    <n v="4"/>
    <x v="0"/>
    <n v="12.1"/>
    <x v="0"/>
    <x v="1"/>
  </r>
  <r>
    <x v="1"/>
    <x v="1255"/>
    <x v="0"/>
    <x v="3"/>
    <x v="3"/>
    <x v="1"/>
    <x v="2"/>
    <x v="0"/>
    <x v="3406"/>
    <x v="1876"/>
    <n v="4"/>
    <x v="0"/>
    <n v="14.1"/>
    <x v="0"/>
    <x v="1"/>
  </r>
  <r>
    <x v="1"/>
    <x v="970"/>
    <x v="0"/>
    <x v="3"/>
    <x v="3"/>
    <x v="1"/>
    <x v="2"/>
    <x v="0"/>
    <x v="3407"/>
    <x v="3103"/>
    <n v="4"/>
    <x v="1"/>
    <n v="19.100000000000001"/>
    <x v="2"/>
    <x v="1"/>
  </r>
  <r>
    <x v="1"/>
    <x v="1314"/>
    <x v="0"/>
    <x v="3"/>
    <x v="3"/>
    <x v="1"/>
    <x v="2"/>
    <x v="0"/>
    <x v="3408"/>
    <x v="2329"/>
    <n v="4"/>
    <x v="1"/>
    <n v="19.7"/>
    <x v="2"/>
    <x v="1"/>
  </r>
  <r>
    <x v="1"/>
    <x v="1457"/>
    <x v="9"/>
    <x v="3"/>
    <x v="3"/>
    <x v="1"/>
    <x v="2"/>
    <x v="0"/>
    <x v="3409"/>
    <x v="3104"/>
    <n v="4"/>
    <x v="2"/>
    <n v="5.98"/>
    <x v="2"/>
    <x v="1"/>
  </r>
  <r>
    <x v="1"/>
    <x v="458"/>
    <x v="9"/>
    <x v="3"/>
    <x v="3"/>
    <x v="1"/>
    <x v="2"/>
    <x v="0"/>
    <x v="3410"/>
    <x v="3105"/>
    <n v="4"/>
    <x v="0"/>
    <n v="14.7"/>
    <x v="1"/>
    <x v="1"/>
  </r>
  <r>
    <x v="1"/>
    <x v="326"/>
    <x v="9"/>
    <x v="3"/>
    <x v="3"/>
    <x v="1"/>
    <x v="2"/>
    <x v="0"/>
    <x v="3411"/>
    <x v="3106"/>
    <n v="4"/>
    <x v="1"/>
    <n v="18.25"/>
    <x v="2"/>
    <x v="1"/>
  </r>
  <r>
    <x v="1"/>
    <x v="389"/>
    <x v="1"/>
    <x v="3"/>
    <x v="3"/>
    <x v="1"/>
    <x v="2"/>
    <x v="0"/>
    <x v="3412"/>
    <x v="3107"/>
    <n v="4"/>
    <x v="2"/>
    <n v="7.5"/>
    <x v="2"/>
    <x v="1"/>
  </r>
  <r>
    <x v="1"/>
    <x v="1035"/>
    <x v="1"/>
    <x v="3"/>
    <x v="3"/>
    <x v="1"/>
    <x v="2"/>
    <x v="0"/>
    <x v="3413"/>
    <x v="3108"/>
    <n v="4"/>
    <x v="2"/>
    <n v="7.93"/>
    <x v="2"/>
    <x v="1"/>
  </r>
  <r>
    <x v="1"/>
    <x v="1458"/>
    <x v="1"/>
    <x v="3"/>
    <x v="3"/>
    <x v="1"/>
    <x v="2"/>
    <x v="0"/>
    <x v="3414"/>
    <x v="3109"/>
    <n v="4"/>
    <x v="2"/>
    <n v="8.27"/>
    <x v="1"/>
    <x v="1"/>
  </r>
  <r>
    <x v="1"/>
    <x v="277"/>
    <x v="1"/>
    <x v="3"/>
    <x v="3"/>
    <x v="1"/>
    <x v="2"/>
    <x v="0"/>
    <x v="20"/>
    <x v="3110"/>
    <n v="4"/>
    <x v="0"/>
    <n v="10.3"/>
    <x v="1"/>
    <x v="1"/>
  </r>
  <r>
    <x v="1"/>
    <x v="1380"/>
    <x v="1"/>
    <x v="3"/>
    <x v="3"/>
    <x v="1"/>
    <x v="2"/>
    <x v="0"/>
    <x v="3415"/>
    <x v="3111"/>
    <n v="4"/>
    <x v="0"/>
    <n v="11"/>
    <x v="2"/>
    <x v="1"/>
  </r>
  <r>
    <x v="1"/>
    <x v="621"/>
    <x v="1"/>
    <x v="3"/>
    <x v="3"/>
    <x v="1"/>
    <x v="2"/>
    <x v="0"/>
    <x v="3416"/>
    <x v="2584"/>
    <n v="4"/>
    <x v="1"/>
    <n v="18.2"/>
    <x v="0"/>
    <x v="1"/>
  </r>
  <r>
    <x v="1"/>
    <x v="1459"/>
    <x v="5"/>
    <x v="3"/>
    <x v="3"/>
    <x v="1"/>
    <x v="2"/>
    <x v="0"/>
    <x v="3417"/>
    <x v="3112"/>
    <n v="4"/>
    <x v="2"/>
    <n v="5.03"/>
    <x v="1"/>
    <x v="1"/>
  </r>
  <r>
    <x v="1"/>
    <x v="1327"/>
    <x v="5"/>
    <x v="3"/>
    <x v="3"/>
    <x v="1"/>
    <x v="2"/>
    <x v="0"/>
    <x v="3418"/>
    <x v="3113"/>
    <n v="4"/>
    <x v="0"/>
    <n v="9.3000000000000007"/>
    <x v="2"/>
    <x v="1"/>
  </r>
  <r>
    <x v="1"/>
    <x v="1449"/>
    <x v="5"/>
    <x v="3"/>
    <x v="3"/>
    <x v="1"/>
    <x v="2"/>
    <x v="0"/>
    <x v="3419"/>
    <x v="3114"/>
    <n v="4"/>
    <x v="0"/>
    <n v="10.1"/>
    <x v="2"/>
    <x v="1"/>
  </r>
  <r>
    <x v="1"/>
    <x v="991"/>
    <x v="5"/>
    <x v="3"/>
    <x v="3"/>
    <x v="1"/>
    <x v="2"/>
    <x v="0"/>
    <x v="3420"/>
    <x v="3115"/>
    <n v="4"/>
    <x v="0"/>
    <n v="12.5"/>
    <x v="1"/>
    <x v="1"/>
  </r>
  <r>
    <x v="1"/>
    <x v="1428"/>
    <x v="5"/>
    <x v="3"/>
    <x v="3"/>
    <x v="1"/>
    <x v="2"/>
    <x v="0"/>
    <x v="3421"/>
    <x v="3116"/>
    <n v="4"/>
    <x v="0"/>
    <n v="15.75"/>
    <x v="0"/>
    <x v="1"/>
  </r>
  <r>
    <x v="1"/>
    <x v="974"/>
    <x v="5"/>
    <x v="3"/>
    <x v="3"/>
    <x v="1"/>
    <x v="2"/>
    <x v="0"/>
    <x v="3422"/>
    <x v="3117"/>
    <n v="4"/>
    <x v="1"/>
    <n v="17.600000000000001"/>
    <x v="2"/>
    <x v="1"/>
  </r>
  <r>
    <x v="1"/>
    <x v="1137"/>
    <x v="5"/>
    <x v="3"/>
    <x v="3"/>
    <x v="1"/>
    <x v="2"/>
    <x v="0"/>
    <x v="3423"/>
    <x v="3118"/>
    <n v="4"/>
    <x v="1"/>
    <n v="20.2"/>
    <x v="1"/>
    <x v="1"/>
  </r>
  <r>
    <x v="1"/>
    <x v="1175"/>
    <x v="6"/>
    <x v="3"/>
    <x v="3"/>
    <x v="1"/>
    <x v="2"/>
    <x v="0"/>
    <x v="3424"/>
    <x v="3119"/>
    <n v="4"/>
    <x v="0"/>
    <n v="12.3"/>
    <x v="2"/>
    <x v="1"/>
  </r>
  <r>
    <x v="1"/>
    <x v="1460"/>
    <x v="6"/>
    <x v="3"/>
    <x v="3"/>
    <x v="1"/>
    <x v="2"/>
    <x v="0"/>
    <x v="3425"/>
    <x v="3120"/>
    <n v="4"/>
    <x v="1"/>
    <n v="18.25"/>
    <x v="2"/>
    <x v="1"/>
  </r>
  <r>
    <x v="1"/>
    <x v="1461"/>
    <x v="4"/>
    <x v="3"/>
    <x v="3"/>
    <x v="1"/>
    <x v="2"/>
    <x v="0"/>
    <x v="3426"/>
    <x v="3121"/>
    <n v="4"/>
    <x v="2"/>
    <n v="6.28"/>
    <x v="2"/>
    <x v="1"/>
  </r>
  <r>
    <x v="1"/>
    <x v="258"/>
    <x v="4"/>
    <x v="3"/>
    <x v="3"/>
    <x v="1"/>
    <x v="2"/>
    <x v="0"/>
    <x v="3427"/>
    <x v="3122"/>
    <n v="4"/>
    <x v="0"/>
    <n v="9.3949999999999996"/>
    <x v="0"/>
    <x v="1"/>
  </r>
  <r>
    <x v="1"/>
    <x v="285"/>
    <x v="4"/>
    <x v="3"/>
    <x v="3"/>
    <x v="1"/>
    <x v="2"/>
    <x v="0"/>
    <x v="3428"/>
    <x v="3123"/>
    <n v="4"/>
    <x v="1"/>
    <n v="18.7"/>
    <x v="1"/>
    <x v="1"/>
  </r>
  <r>
    <x v="0"/>
    <x v="1430"/>
    <x v="13"/>
    <x v="3"/>
    <x v="3"/>
    <x v="1"/>
    <x v="2"/>
    <x v="0"/>
    <x v="3429"/>
    <x v="3124"/>
    <n v="4"/>
    <x v="2"/>
    <n v="5.44"/>
    <x v="1"/>
    <x v="1"/>
  </r>
  <r>
    <x v="0"/>
    <x v="1443"/>
    <x v="13"/>
    <x v="3"/>
    <x v="3"/>
    <x v="1"/>
    <x v="2"/>
    <x v="0"/>
    <x v="3430"/>
    <x v="3125"/>
    <n v="4"/>
    <x v="0"/>
    <n v="11.15"/>
    <x v="0"/>
    <x v="1"/>
  </r>
  <r>
    <x v="0"/>
    <x v="753"/>
    <x v="13"/>
    <x v="3"/>
    <x v="3"/>
    <x v="1"/>
    <x v="2"/>
    <x v="0"/>
    <x v="3431"/>
    <x v="643"/>
    <n v="4"/>
    <x v="0"/>
    <n v="16"/>
    <x v="0"/>
    <x v="1"/>
  </r>
  <r>
    <x v="0"/>
    <x v="1148"/>
    <x v="8"/>
    <x v="3"/>
    <x v="3"/>
    <x v="1"/>
    <x v="2"/>
    <x v="0"/>
    <x v="3432"/>
    <x v="3126"/>
    <n v="4"/>
    <x v="2"/>
    <n v="6.5750000000000002"/>
    <x v="2"/>
    <x v="1"/>
  </r>
  <r>
    <x v="0"/>
    <x v="1300"/>
    <x v="8"/>
    <x v="3"/>
    <x v="3"/>
    <x v="1"/>
    <x v="2"/>
    <x v="0"/>
    <x v="3433"/>
    <x v="944"/>
    <n v="4"/>
    <x v="2"/>
    <n v="7.72"/>
    <x v="2"/>
    <x v="1"/>
  </r>
  <r>
    <x v="0"/>
    <x v="1462"/>
    <x v="3"/>
    <x v="3"/>
    <x v="3"/>
    <x v="1"/>
    <x v="2"/>
    <x v="0"/>
    <x v="3434"/>
    <x v="3127"/>
    <n v="4"/>
    <x v="2"/>
    <n v="4.6150000000000002"/>
    <x v="0"/>
    <x v="1"/>
  </r>
  <r>
    <x v="0"/>
    <x v="137"/>
    <x v="3"/>
    <x v="3"/>
    <x v="3"/>
    <x v="1"/>
    <x v="2"/>
    <x v="0"/>
    <x v="20"/>
    <x v="2586"/>
    <n v="4"/>
    <x v="2"/>
    <n v="8.1"/>
    <x v="1"/>
    <x v="1"/>
  </r>
  <r>
    <x v="0"/>
    <x v="677"/>
    <x v="3"/>
    <x v="3"/>
    <x v="3"/>
    <x v="1"/>
    <x v="2"/>
    <x v="0"/>
    <x v="3435"/>
    <x v="3128"/>
    <n v="4"/>
    <x v="0"/>
    <n v="13"/>
    <x v="2"/>
    <x v="1"/>
  </r>
  <r>
    <x v="0"/>
    <x v="1409"/>
    <x v="3"/>
    <x v="3"/>
    <x v="3"/>
    <x v="1"/>
    <x v="2"/>
    <x v="0"/>
    <x v="3436"/>
    <x v="421"/>
    <n v="4"/>
    <x v="0"/>
    <n v="15.7"/>
    <x v="2"/>
    <x v="1"/>
  </r>
  <r>
    <x v="0"/>
    <x v="1365"/>
    <x v="11"/>
    <x v="3"/>
    <x v="3"/>
    <x v="1"/>
    <x v="2"/>
    <x v="0"/>
    <x v="3437"/>
    <x v="1124"/>
    <n v="4"/>
    <x v="0"/>
    <n v="11.15"/>
    <x v="1"/>
    <x v="1"/>
  </r>
  <r>
    <x v="0"/>
    <x v="957"/>
    <x v="2"/>
    <x v="3"/>
    <x v="3"/>
    <x v="1"/>
    <x v="2"/>
    <x v="0"/>
    <x v="3438"/>
    <x v="2618"/>
    <n v="4"/>
    <x v="2"/>
    <n v="7.75"/>
    <x v="2"/>
    <x v="1"/>
  </r>
  <r>
    <x v="0"/>
    <x v="139"/>
    <x v="2"/>
    <x v="3"/>
    <x v="3"/>
    <x v="1"/>
    <x v="2"/>
    <x v="0"/>
    <x v="3439"/>
    <x v="3129"/>
    <n v="4"/>
    <x v="0"/>
    <n v="9.1950000000000003"/>
    <x v="2"/>
    <x v="1"/>
  </r>
  <r>
    <x v="0"/>
    <x v="220"/>
    <x v="2"/>
    <x v="3"/>
    <x v="3"/>
    <x v="1"/>
    <x v="2"/>
    <x v="0"/>
    <x v="3440"/>
    <x v="3130"/>
    <n v="4"/>
    <x v="0"/>
    <n v="10.195"/>
    <x v="0"/>
    <x v="1"/>
  </r>
  <r>
    <x v="0"/>
    <x v="291"/>
    <x v="2"/>
    <x v="3"/>
    <x v="3"/>
    <x v="1"/>
    <x v="2"/>
    <x v="0"/>
    <x v="3441"/>
    <x v="309"/>
    <n v="4"/>
    <x v="1"/>
    <n v="16.850000000000001"/>
    <x v="0"/>
    <x v="1"/>
  </r>
  <r>
    <x v="0"/>
    <x v="787"/>
    <x v="0"/>
    <x v="3"/>
    <x v="3"/>
    <x v="1"/>
    <x v="2"/>
    <x v="0"/>
    <x v="3442"/>
    <x v="3131"/>
    <n v="4"/>
    <x v="0"/>
    <n v="8.9600000000000009"/>
    <x v="2"/>
    <x v="1"/>
  </r>
  <r>
    <x v="0"/>
    <x v="230"/>
    <x v="0"/>
    <x v="3"/>
    <x v="3"/>
    <x v="1"/>
    <x v="2"/>
    <x v="0"/>
    <x v="3443"/>
    <x v="3132"/>
    <n v="4"/>
    <x v="0"/>
    <n v="11.35"/>
    <x v="2"/>
    <x v="1"/>
  </r>
  <r>
    <x v="0"/>
    <x v="1091"/>
    <x v="0"/>
    <x v="3"/>
    <x v="3"/>
    <x v="1"/>
    <x v="2"/>
    <x v="0"/>
    <x v="3444"/>
    <x v="3133"/>
    <n v="4"/>
    <x v="0"/>
    <n v="12.6"/>
    <x v="1"/>
    <x v="1"/>
  </r>
  <r>
    <x v="0"/>
    <x v="571"/>
    <x v="0"/>
    <x v="3"/>
    <x v="3"/>
    <x v="1"/>
    <x v="2"/>
    <x v="0"/>
    <x v="3445"/>
    <x v="3134"/>
    <n v="4"/>
    <x v="1"/>
    <n v="20.7"/>
    <x v="0"/>
    <x v="1"/>
  </r>
  <r>
    <x v="0"/>
    <x v="209"/>
    <x v="7"/>
    <x v="3"/>
    <x v="3"/>
    <x v="1"/>
    <x v="2"/>
    <x v="0"/>
    <x v="3446"/>
    <x v="2361"/>
    <n v="4"/>
    <x v="2"/>
    <n v="5.15"/>
    <x v="2"/>
    <x v="1"/>
  </r>
  <r>
    <x v="0"/>
    <x v="1222"/>
    <x v="6"/>
    <x v="3"/>
    <x v="3"/>
    <x v="1"/>
    <x v="2"/>
    <x v="0"/>
    <x v="3447"/>
    <x v="3135"/>
    <n v="4"/>
    <x v="2"/>
    <n v="6.9349999999999996"/>
    <x v="2"/>
    <x v="1"/>
  </r>
  <r>
    <x v="0"/>
    <x v="510"/>
    <x v="6"/>
    <x v="3"/>
    <x v="3"/>
    <x v="1"/>
    <x v="2"/>
    <x v="0"/>
    <x v="3448"/>
    <x v="3136"/>
    <n v="4"/>
    <x v="1"/>
    <n v="16.850000000000001"/>
    <x v="2"/>
    <x v="1"/>
  </r>
  <r>
    <x v="0"/>
    <x v="712"/>
    <x v="4"/>
    <x v="3"/>
    <x v="3"/>
    <x v="1"/>
    <x v="2"/>
    <x v="0"/>
    <x v="20"/>
    <x v="1912"/>
    <n v="4"/>
    <x v="0"/>
    <n v="13"/>
    <x v="1"/>
    <x v="1"/>
  </r>
  <r>
    <x v="0"/>
    <x v="1447"/>
    <x v="4"/>
    <x v="3"/>
    <x v="3"/>
    <x v="1"/>
    <x v="2"/>
    <x v="0"/>
    <x v="3449"/>
    <x v="3137"/>
    <n v="4"/>
    <x v="1"/>
    <n v="19.350000000000001"/>
    <x v="2"/>
    <x v="1"/>
  </r>
  <r>
    <x v="0"/>
    <x v="839"/>
    <x v="15"/>
    <x v="3"/>
    <x v="3"/>
    <x v="1"/>
    <x v="2"/>
    <x v="0"/>
    <x v="3450"/>
    <x v="3138"/>
    <n v="4"/>
    <x v="0"/>
    <n v="13.5"/>
    <x v="0"/>
    <x v="1"/>
  </r>
  <r>
    <x v="1"/>
    <x v="1055"/>
    <x v="8"/>
    <x v="3"/>
    <x v="3"/>
    <x v="1"/>
    <x v="2"/>
    <x v="0"/>
    <x v="3451"/>
    <x v="3139"/>
    <n v="4"/>
    <x v="1"/>
    <n v="17.100000000000001"/>
    <x v="2"/>
    <x v="1"/>
  </r>
  <r>
    <x v="0"/>
    <x v="1388"/>
    <x v="15"/>
    <x v="3"/>
    <x v="3"/>
    <x v="1"/>
    <x v="2"/>
    <x v="0"/>
    <x v="3452"/>
    <x v="386"/>
    <n v="4"/>
    <x v="2"/>
    <n v="7.06"/>
    <x v="2"/>
    <x v="1"/>
  </r>
  <r>
    <x v="1"/>
    <x v="614"/>
    <x v="12"/>
    <x v="1"/>
    <x v="1"/>
    <x v="1"/>
    <x v="0"/>
    <x v="1"/>
    <x v="3453"/>
    <x v="3140"/>
    <n v="4"/>
    <x v="0"/>
    <n v="8.8949999999999996"/>
    <x v="2"/>
    <x v="1"/>
  </r>
  <r>
    <x v="1"/>
    <x v="1450"/>
    <x v="5"/>
    <x v="1"/>
    <x v="1"/>
    <x v="1"/>
    <x v="0"/>
    <x v="1"/>
    <x v="3454"/>
    <x v="1749"/>
    <n v="4"/>
    <x v="0"/>
    <n v="12.1"/>
    <x v="1"/>
    <x v="1"/>
  </r>
  <r>
    <x v="1"/>
    <x v="751"/>
    <x v="4"/>
    <x v="1"/>
    <x v="1"/>
    <x v="1"/>
    <x v="0"/>
    <x v="1"/>
    <x v="3455"/>
    <x v="3141"/>
    <n v="4"/>
    <x v="0"/>
    <n v="13.5"/>
    <x v="2"/>
    <x v="1"/>
  </r>
  <r>
    <x v="1"/>
    <x v="1454"/>
    <x v="13"/>
    <x v="1"/>
    <x v="1"/>
    <x v="1"/>
    <x v="0"/>
    <x v="1"/>
    <x v="3456"/>
    <x v="3093"/>
    <n v="4"/>
    <x v="0"/>
    <n v="9.3000000000000007"/>
    <x v="2"/>
    <x v="1"/>
  </r>
  <r>
    <x v="1"/>
    <x v="1012"/>
    <x v="13"/>
    <x v="1"/>
    <x v="1"/>
    <x v="1"/>
    <x v="0"/>
    <x v="1"/>
    <x v="3457"/>
    <x v="3142"/>
    <n v="4"/>
    <x v="1"/>
    <n v="18"/>
    <x v="1"/>
    <x v="1"/>
  </r>
  <r>
    <x v="1"/>
    <x v="741"/>
    <x v="8"/>
    <x v="1"/>
    <x v="1"/>
    <x v="1"/>
    <x v="0"/>
    <x v="1"/>
    <x v="3458"/>
    <x v="3143"/>
    <n v="4"/>
    <x v="0"/>
    <n v="13.65"/>
    <x v="1"/>
    <x v="1"/>
  </r>
  <r>
    <x v="1"/>
    <x v="895"/>
    <x v="3"/>
    <x v="1"/>
    <x v="1"/>
    <x v="1"/>
    <x v="0"/>
    <x v="1"/>
    <x v="3459"/>
    <x v="3144"/>
    <n v="4"/>
    <x v="0"/>
    <n v="11.6"/>
    <x v="1"/>
    <x v="1"/>
  </r>
  <r>
    <x v="1"/>
    <x v="241"/>
    <x v="3"/>
    <x v="1"/>
    <x v="1"/>
    <x v="1"/>
    <x v="0"/>
    <x v="1"/>
    <x v="3460"/>
    <x v="3145"/>
    <n v="4"/>
    <x v="1"/>
    <n v="18.850000000000001"/>
    <x v="2"/>
    <x v="1"/>
  </r>
  <r>
    <x v="1"/>
    <x v="536"/>
    <x v="11"/>
    <x v="1"/>
    <x v="1"/>
    <x v="1"/>
    <x v="0"/>
    <x v="1"/>
    <x v="3461"/>
    <x v="3146"/>
    <n v="4"/>
    <x v="0"/>
    <n v="9.27"/>
    <x v="2"/>
    <x v="1"/>
  </r>
  <r>
    <x v="1"/>
    <x v="1456"/>
    <x v="11"/>
    <x v="1"/>
    <x v="1"/>
    <x v="1"/>
    <x v="0"/>
    <x v="1"/>
    <x v="3462"/>
    <x v="1816"/>
    <n v="4"/>
    <x v="0"/>
    <n v="14.3"/>
    <x v="0"/>
    <x v="1"/>
  </r>
  <r>
    <x v="1"/>
    <x v="1227"/>
    <x v="11"/>
    <x v="1"/>
    <x v="1"/>
    <x v="1"/>
    <x v="0"/>
    <x v="1"/>
    <x v="3463"/>
    <x v="906"/>
    <n v="4"/>
    <x v="0"/>
    <n v="15.75"/>
    <x v="0"/>
    <x v="1"/>
  </r>
  <r>
    <x v="1"/>
    <x v="540"/>
    <x v="11"/>
    <x v="1"/>
    <x v="1"/>
    <x v="1"/>
    <x v="0"/>
    <x v="1"/>
    <x v="3464"/>
    <x v="3147"/>
    <n v="4"/>
    <x v="1"/>
    <n v="17.75"/>
    <x v="2"/>
    <x v="1"/>
  </r>
  <r>
    <x v="1"/>
    <x v="1140"/>
    <x v="2"/>
    <x v="1"/>
    <x v="1"/>
    <x v="1"/>
    <x v="0"/>
    <x v="1"/>
    <x v="3465"/>
    <x v="2964"/>
    <n v="4"/>
    <x v="2"/>
    <n v="6.3250000000000002"/>
    <x v="0"/>
    <x v="1"/>
  </r>
  <r>
    <x v="1"/>
    <x v="541"/>
    <x v="2"/>
    <x v="1"/>
    <x v="1"/>
    <x v="1"/>
    <x v="0"/>
    <x v="1"/>
    <x v="3466"/>
    <x v="3148"/>
    <n v="4"/>
    <x v="2"/>
    <n v="7.0350000000000001"/>
    <x v="1"/>
    <x v="1"/>
  </r>
  <r>
    <x v="1"/>
    <x v="579"/>
    <x v="2"/>
    <x v="1"/>
    <x v="1"/>
    <x v="1"/>
    <x v="0"/>
    <x v="1"/>
    <x v="3467"/>
    <x v="3149"/>
    <n v="4"/>
    <x v="1"/>
    <n v="20.85"/>
    <x v="2"/>
    <x v="1"/>
  </r>
  <r>
    <x v="1"/>
    <x v="612"/>
    <x v="0"/>
    <x v="1"/>
    <x v="1"/>
    <x v="1"/>
    <x v="0"/>
    <x v="1"/>
    <x v="3468"/>
    <x v="3150"/>
    <n v="4"/>
    <x v="2"/>
    <n v="5.6550000000000002"/>
    <x v="2"/>
    <x v="1"/>
  </r>
  <r>
    <x v="1"/>
    <x v="157"/>
    <x v="0"/>
    <x v="1"/>
    <x v="1"/>
    <x v="1"/>
    <x v="0"/>
    <x v="1"/>
    <x v="3469"/>
    <x v="3151"/>
    <n v="4"/>
    <x v="2"/>
    <n v="5.98"/>
    <x v="2"/>
    <x v="1"/>
  </r>
  <r>
    <x v="1"/>
    <x v="57"/>
    <x v="0"/>
    <x v="1"/>
    <x v="1"/>
    <x v="1"/>
    <x v="0"/>
    <x v="1"/>
    <x v="3470"/>
    <x v="3152"/>
    <n v="4"/>
    <x v="0"/>
    <n v="9.5"/>
    <x v="2"/>
    <x v="1"/>
  </r>
  <r>
    <x v="1"/>
    <x v="1392"/>
    <x v="0"/>
    <x v="1"/>
    <x v="1"/>
    <x v="1"/>
    <x v="0"/>
    <x v="1"/>
    <x v="3471"/>
    <x v="3153"/>
    <n v="4"/>
    <x v="0"/>
    <n v="10.3"/>
    <x v="2"/>
    <x v="1"/>
  </r>
  <r>
    <x v="1"/>
    <x v="1061"/>
    <x v="0"/>
    <x v="1"/>
    <x v="1"/>
    <x v="1"/>
    <x v="0"/>
    <x v="1"/>
    <x v="3472"/>
    <x v="3154"/>
    <n v="4"/>
    <x v="0"/>
    <n v="10.65"/>
    <x v="1"/>
    <x v="1"/>
  </r>
  <r>
    <x v="1"/>
    <x v="1374"/>
    <x v="0"/>
    <x v="1"/>
    <x v="1"/>
    <x v="1"/>
    <x v="0"/>
    <x v="1"/>
    <x v="3473"/>
    <x v="3155"/>
    <n v="4"/>
    <x v="0"/>
    <n v="10.895"/>
    <x v="2"/>
    <x v="1"/>
  </r>
  <r>
    <x v="1"/>
    <x v="1165"/>
    <x v="0"/>
    <x v="1"/>
    <x v="1"/>
    <x v="1"/>
    <x v="0"/>
    <x v="1"/>
    <x v="3474"/>
    <x v="3156"/>
    <n v="4"/>
    <x v="0"/>
    <n v="12.85"/>
    <x v="1"/>
    <x v="1"/>
  </r>
  <r>
    <x v="1"/>
    <x v="1463"/>
    <x v="0"/>
    <x v="1"/>
    <x v="1"/>
    <x v="1"/>
    <x v="0"/>
    <x v="1"/>
    <x v="3475"/>
    <x v="3157"/>
    <n v="4"/>
    <x v="0"/>
    <n v="14.85"/>
    <x v="0"/>
    <x v="1"/>
  </r>
  <r>
    <x v="1"/>
    <x v="1230"/>
    <x v="0"/>
    <x v="1"/>
    <x v="1"/>
    <x v="1"/>
    <x v="0"/>
    <x v="1"/>
    <x v="3476"/>
    <x v="3158"/>
    <n v="4"/>
    <x v="1"/>
    <n v="18.25"/>
    <x v="1"/>
    <x v="1"/>
  </r>
  <r>
    <x v="1"/>
    <x v="161"/>
    <x v="0"/>
    <x v="1"/>
    <x v="1"/>
    <x v="1"/>
    <x v="0"/>
    <x v="1"/>
    <x v="3477"/>
    <x v="1990"/>
    <n v="4"/>
    <x v="1"/>
    <n v="19.850000000000001"/>
    <x v="2"/>
    <x v="1"/>
  </r>
  <r>
    <x v="1"/>
    <x v="1033"/>
    <x v="0"/>
    <x v="1"/>
    <x v="1"/>
    <x v="1"/>
    <x v="0"/>
    <x v="1"/>
    <x v="3478"/>
    <x v="1781"/>
    <n v="4"/>
    <x v="1"/>
    <n v="20.7"/>
    <x v="2"/>
    <x v="1"/>
  </r>
  <r>
    <x v="1"/>
    <x v="577"/>
    <x v="1"/>
    <x v="1"/>
    <x v="1"/>
    <x v="1"/>
    <x v="0"/>
    <x v="1"/>
    <x v="3479"/>
    <x v="1005"/>
    <n v="4"/>
    <x v="1"/>
    <n v="17"/>
    <x v="2"/>
    <x v="1"/>
  </r>
  <r>
    <x v="1"/>
    <x v="1439"/>
    <x v="5"/>
    <x v="1"/>
    <x v="1"/>
    <x v="1"/>
    <x v="0"/>
    <x v="1"/>
    <x v="3480"/>
    <x v="3159"/>
    <n v="4"/>
    <x v="2"/>
    <n v="7.8250000000000002"/>
    <x v="0"/>
    <x v="1"/>
  </r>
  <r>
    <x v="1"/>
    <x v="279"/>
    <x v="5"/>
    <x v="1"/>
    <x v="1"/>
    <x v="1"/>
    <x v="0"/>
    <x v="1"/>
    <x v="3481"/>
    <x v="3160"/>
    <n v="4"/>
    <x v="1"/>
    <n v="17"/>
    <x v="0"/>
    <x v="1"/>
  </r>
  <r>
    <x v="1"/>
    <x v="103"/>
    <x v="5"/>
    <x v="1"/>
    <x v="1"/>
    <x v="1"/>
    <x v="0"/>
    <x v="1"/>
    <x v="20"/>
    <x v="415"/>
    <n v="4"/>
    <x v="1"/>
    <n v="17.100000000000001"/>
    <x v="1"/>
    <x v="1"/>
  </r>
  <r>
    <x v="1"/>
    <x v="169"/>
    <x v="5"/>
    <x v="1"/>
    <x v="1"/>
    <x v="1"/>
    <x v="0"/>
    <x v="1"/>
    <x v="3482"/>
    <x v="1517"/>
    <n v="4"/>
    <x v="1"/>
    <n v="19.75"/>
    <x v="1"/>
    <x v="1"/>
  </r>
  <r>
    <x v="1"/>
    <x v="930"/>
    <x v="7"/>
    <x v="1"/>
    <x v="1"/>
    <x v="1"/>
    <x v="0"/>
    <x v="1"/>
    <x v="3483"/>
    <x v="3161"/>
    <n v="4"/>
    <x v="2"/>
    <n v="7.8250000000000002"/>
    <x v="2"/>
    <x v="1"/>
  </r>
  <r>
    <x v="1"/>
    <x v="127"/>
    <x v="7"/>
    <x v="1"/>
    <x v="1"/>
    <x v="1"/>
    <x v="0"/>
    <x v="1"/>
    <x v="3484"/>
    <x v="3162"/>
    <n v="4"/>
    <x v="0"/>
    <n v="16.350000000000001"/>
    <x v="2"/>
    <x v="1"/>
  </r>
  <r>
    <x v="1"/>
    <x v="912"/>
    <x v="10"/>
    <x v="1"/>
    <x v="1"/>
    <x v="1"/>
    <x v="0"/>
    <x v="1"/>
    <x v="3485"/>
    <x v="3163"/>
    <n v="4"/>
    <x v="0"/>
    <n v="14.6"/>
    <x v="2"/>
    <x v="1"/>
  </r>
  <r>
    <x v="1"/>
    <x v="366"/>
    <x v="10"/>
    <x v="1"/>
    <x v="1"/>
    <x v="1"/>
    <x v="0"/>
    <x v="1"/>
    <x v="3486"/>
    <x v="2463"/>
    <n v="4"/>
    <x v="1"/>
    <n v="18.600000000000001"/>
    <x v="0"/>
    <x v="1"/>
  </r>
  <r>
    <x v="1"/>
    <x v="254"/>
    <x v="6"/>
    <x v="1"/>
    <x v="1"/>
    <x v="1"/>
    <x v="0"/>
    <x v="1"/>
    <x v="3487"/>
    <x v="3164"/>
    <n v="4"/>
    <x v="2"/>
    <n v="8.3949999999999996"/>
    <x v="2"/>
    <x v="1"/>
  </r>
  <r>
    <x v="1"/>
    <x v="774"/>
    <x v="6"/>
    <x v="1"/>
    <x v="1"/>
    <x v="1"/>
    <x v="0"/>
    <x v="1"/>
    <x v="3488"/>
    <x v="2250"/>
    <n v="4"/>
    <x v="0"/>
    <n v="9"/>
    <x v="2"/>
    <x v="1"/>
  </r>
  <r>
    <x v="1"/>
    <x v="43"/>
    <x v="6"/>
    <x v="1"/>
    <x v="1"/>
    <x v="1"/>
    <x v="0"/>
    <x v="1"/>
    <x v="3489"/>
    <x v="1030"/>
    <n v="4"/>
    <x v="0"/>
    <n v="9.3000000000000007"/>
    <x v="0"/>
    <x v="1"/>
  </r>
  <r>
    <x v="1"/>
    <x v="773"/>
    <x v="6"/>
    <x v="1"/>
    <x v="1"/>
    <x v="1"/>
    <x v="0"/>
    <x v="1"/>
    <x v="3490"/>
    <x v="1119"/>
    <n v="4"/>
    <x v="1"/>
    <n v="17.850000000000001"/>
    <x v="1"/>
    <x v="1"/>
  </r>
  <r>
    <x v="1"/>
    <x v="1464"/>
    <x v="4"/>
    <x v="1"/>
    <x v="1"/>
    <x v="1"/>
    <x v="0"/>
    <x v="1"/>
    <x v="3491"/>
    <x v="3165"/>
    <n v="4"/>
    <x v="0"/>
    <n v="15.35"/>
    <x v="1"/>
    <x v="1"/>
  </r>
  <r>
    <x v="0"/>
    <x v="1408"/>
    <x v="8"/>
    <x v="1"/>
    <x v="1"/>
    <x v="1"/>
    <x v="0"/>
    <x v="1"/>
    <x v="3492"/>
    <x v="3166"/>
    <n v="4"/>
    <x v="2"/>
    <n v="5.6950000000000003"/>
    <x v="2"/>
    <x v="1"/>
  </r>
  <r>
    <x v="0"/>
    <x v="934"/>
    <x v="8"/>
    <x v="1"/>
    <x v="1"/>
    <x v="1"/>
    <x v="0"/>
    <x v="1"/>
    <x v="3493"/>
    <x v="791"/>
    <n v="4"/>
    <x v="0"/>
    <n v="9.6"/>
    <x v="1"/>
    <x v="1"/>
  </r>
  <r>
    <x v="0"/>
    <x v="547"/>
    <x v="12"/>
    <x v="1"/>
    <x v="1"/>
    <x v="1"/>
    <x v="0"/>
    <x v="1"/>
    <x v="3494"/>
    <x v="3167"/>
    <n v="4"/>
    <x v="2"/>
    <n v="7.8949999999999996"/>
    <x v="0"/>
    <x v="1"/>
  </r>
  <r>
    <x v="0"/>
    <x v="999"/>
    <x v="3"/>
    <x v="1"/>
    <x v="1"/>
    <x v="1"/>
    <x v="0"/>
    <x v="1"/>
    <x v="3495"/>
    <x v="3168"/>
    <n v="4"/>
    <x v="2"/>
    <n v="6.6150000000000002"/>
    <x v="2"/>
    <x v="1"/>
  </r>
  <r>
    <x v="0"/>
    <x v="309"/>
    <x v="3"/>
    <x v="1"/>
    <x v="1"/>
    <x v="1"/>
    <x v="0"/>
    <x v="1"/>
    <x v="3496"/>
    <x v="136"/>
    <n v="4"/>
    <x v="1"/>
    <n v="17.350000000000001"/>
    <x v="2"/>
    <x v="1"/>
  </r>
  <r>
    <x v="0"/>
    <x v="737"/>
    <x v="3"/>
    <x v="1"/>
    <x v="1"/>
    <x v="1"/>
    <x v="0"/>
    <x v="1"/>
    <x v="3497"/>
    <x v="3169"/>
    <n v="4"/>
    <x v="1"/>
    <n v="19.2"/>
    <x v="2"/>
    <x v="1"/>
  </r>
  <r>
    <x v="0"/>
    <x v="1169"/>
    <x v="3"/>
    <x v="1"/>
    <x v="1"/>
    <x v="1"/>
    <x v="0"/>
    <x v="1"/>
    <x v="3498"/>
    <x v="475"/>
    <n v="4"/>
    <x v="1"/>
    <n v="19.5"/>
    <x v="2"/>
    <x v="1"/>
  </r>
  <r>
    <x v="0"/>
    <x v="1350"/>
    <x v="11"/>
    <x v="1"/>
    <x v="1"/>
    <x v="1"/>
    <x v="0"/>
    <x v="1"/>
    <x v="3499"/>
    <x v="2139"/>
    <n v="4"/>
    <x v="2"/>
    <n v="8.3000000000000007"/>
    <x v="2"/>
    <x v="1"/>
  </r>
  <r>
    <x v="0"/>
    <x v="1072"/>
    <x v="11"/>
    <x v="1"/>
    <x v="1"/>
    <x v="1"/>
    <x v="0"/>
    <x v="1"/>
    <x v="3500"/>
    <x v="3170"/>
    <n v="4"/>
    <x v="1"/>
    <n v="17.75"/>
    <x v="0"/>
    <x v="1"/>
  </r>
  <r>
    <x v="0"/>
    <x v="1437"/>
    <x v="2"/>
    <x v="1"/>
    <x v="1"/>
    <x v="1"/>
    <x v="0"/>
    <x v="1"/>
    <x v="3501"/>
    <x v="3171"/>
    <n v="4"/>
    <x v="0"/>
    <n v="9.6950000000000003"/>
    <x v="2"/>
    <x v="1"/>
  </r>
  <r>
    <x v="0"/>
    <x v="725"/>
    <x v="0"/>
    <x v="1"/>
    <x v="1"/>
    <x v="1"/>
    <x v="0"/>
    <x v="1"/>
    <x v="3502"/>
    <x v="1227"/>
    <n v="4"/>
    <x v="2"/>
    <n v="6.11"/>
    <x v="0"/>
    <x v="1"/>
  </r>
  <r>
    <x v="0"/>
    <x v="1208"/>
    <x v="0"/>
    <x v="1"/>
    <x v="1"/>
    <x v="1"/>
    <x v="0"/>
    <x v="1"/>
    <x v="1857"/>
    <x v="3172"/>
    <n v="4"/>
    <x v="0"/>
    <n v="10.195"/>
    <x v="2"/>
    <x v="1"/>
  </r>
  <r>
    <x v="0"/>
    <x v="311"/>
    <x v="0"/>
    <x v="1"/>
    <x v="1"/>
    <x v="1"/>
    <x v="0"/>
    <x v="1"/>
    <x v="3503"/>
    <x v="3173"/>
    <n v="4"/>
    <x v="0"/>
    <n v="10.3"/>
    <x v="2"/>
    <x v="1"/>
  </r>
  <r>
    <x v="0"/>
    <x v="1465"/>
    <x v="0"/>
    <x v="1"/>
    <x v="1"/>
    <x v="1"/>
    <x v="0"/>
    <x v="1"/>
    <x v="3504"/>
    <x v="2841"/>
    <n v="4"/>
    <x v="0"/>
    <n v="13.65"/>
    <x v="1"/>
    <x v="1"/>
  </r>
  <r>
    <x v="0"/>
    <x v="394"/>
    <x v="0"/>
    <x v="1"/>
    <x v="1"/>
    <x v="1"/>
    <x v="0"/>
    <x v="1"/>
    <x v="3505"/>
    <x v="3174"/>
    <n v="4"/>
    <x v="0"/>
    <n v="16.350000000000001"/>
    <x v="2"/>
    <x v="1"/>
  </r>
  <r>
    <x v="0"/>
    <x v="979"/>
    <x v="0"/>
    <x v="1"/>
    <x v="1"/>
    <x v="1"/>
    <x v="0"/>
    <x v="1"/>
    <x v="3506"/>
    <x v="3175"/>
    <n v="4"/>
    <x v="1"/>
    <n v="17.100000000000001"/>
    <x v="2"/>
    <x v="1"/>
  </r>
  <r>
    <x v="0"/>
    <x v="558"/>
    <x v="7"/>
    <x v="1"/>
    <x v="1"/>
    <x v="1"/>
    <x v="0"/>
    <x v="1"/>
    <x v="3507"/>
    <x v="3176"/>
    <n v="4"/>
    <x v="2"/>
    <n v="6.69"/>
    <x v="2"/>
    <x v="1"/>
  </r>
  <r>
    <x v="0"/>
    <x v="1050"/>
    <x v="6"/>
    <x v="1"/>
    <x v="1"/>
    <x v="1"/>
    <x v="0"/>
    <x v="1"/>
    <x v="3508"/>
    <x v="3177"/>
    <n v="4"/>
    <x v="0"/>
    <n v="10"/>
    <x v="2"/>
    <x v="1"/>
  </r>
  <r>
    <x v="0"/>
    <x v="414"/>
    <x v="6"/>
    <x v="1"/>
    <x v="1"/>
    <x v="1"/>
    <x v="0"/>
    <x v="1"/>
    <x v="3509"/>
    <x v="3178"/>
    <n v="4"/>
    <x v="0"/>
    <n v="11.6"/>
    <x v="1"/>
    <x v="1"/>
  </r>
  <r>
    <x v="0"/>
    <x v="395"/>
    <x v="6"/>
    <x v="1"/>
    <x v="1"/>
    <x v="1"/>
    <x v="0"/>
    <x v="1"/>
    <x v="3510"/>
    <x v="2625"/>
    <n v="4"/>
    <x v="0"/>
    <n v="16.5"/>
    <x v="0"/>
    <x v="1"/>
  </r>
  <r>
    <x v="1"/>
    <x v="828"/>
    <x v="9"/>
    <x v="1"/>
    <x v="1"/>
    <x v="1"/>
    <x v="0"/>
    <x v="1"/>
    <x v="3511"/>
    <x v="3179"/>
    <n v="4"/>
    <x v="2"/>
    <n v="8.2100000000000009"/>
    <x v="1"/>
    <x v="1"/>
  </r>
  <r>
    <x v="1"/>
    <x v="318"/>
    <x v="8"/>
    <x v="7"/>
    <x v="7"/>
    <x v="1"/>
    <x v="0"/>
    <x v="3"/>
    <x v="3512"/>
    <x v="3180"/>
    <n v="4"/>
    <x v="0"/>
    <n v="12.150000000000002"/>
    <x v="1"/>
    <x v="1"/>
  </r>
  <r>
    <x v="1"/>
    <x v="1417"/>
    <x v="4"/>
    <x v="7"/>
    <x v="7"/>
    <x v="1"/>
    <x v="0"/>
    <x v="3"/>
    <x v="3513"/>
    <x v="3181"/>
    <n v="4"/>
    <x v="2"/>
    <n v="8.67"/>
    <x v="2"/>
    <x v="1"/>
  </r>
  <r>
    <x v="1"/>
    <x v="856"/>
    <x v="13"/>
    <x v="7"/>
    <x v="7"/>
    <x v="1"/>
    <x v="0"/>
    <x v="3"/>
    <x v="3514"/>
    <x v="27"/>
    <n v="4"/>
    <x v="2"/>
    <n v="7.09"/>
    <x v="1"/>
    <x v="1"/>
  </r>
  <r>
    <x v="1"/>
    <x v="482"/>
    <x v="13"/>
    <x v="7"/>
    <x v="7"/>
    <x v="1"/>
    <x v="0"/>
    <x v="3"/>
    <x v="3515"/>
    <x v="746"/>
    <n v="4"/>
    <x v="0"/>
    <n v="11.1"/>
    <x v="0"/>
    <x v="1"/>
  </r>
  <r>
    <x v="1"/>
    <x v="792"/>
    <x v="13"/>
    <x v="7"/>
    <x v="7"/>
    <x v="1"/>
    <x v="0"/>
    <x v="3"/>
    <x v="3516"/>
    <x v="227"/>
    <n v="4"/>
    <x v="0"/>
    <n v="12.3"/>
    <x v="0"/>
    <x v="1"/>
  </r>
  <r>
    <x v="1"/>
    <x v="1025"/>
    <x v="13"/>
    <x v="7"/>
    <x v="7"/>
    <x v="1"/>
    <x v="0"/>
    <x v="3"/>
    <x v="3517"/>
    <x v="1990"/>
    <n v="4"/>
    <x v="1"/>
    <n v="18.7"/>
    <x v="1"/>
    <x v="1"/>
  </r>
  <r>
    <x v="1"/>
    <x v="1251"/>
    <x v="8"/>
    <x v="7"/>
    <x v="7"/>
    <x v="1"/>
    <x v="0"/>
    <x v="3"/>
    <x v="3518"/>
    <x v="3182"/>
    <n v="4"/>
    <x v="2"/>
    <n v="6.71"/>
    <x v="2"/>
    <x v="1"/>
  </r>
  <r>
    <x v="1"/>
    <x v="238"/>
    <x v="8"/>
    <x v="7"/>
    <x v="7"/>
    <x v="1"/>
    <x v="0"/>
    <x v="3"/>
    <x v="3519"/>
    <x v="3183"/>
    <n v="4"/>
    <x v="2"/>
    <n v="4.7850000000000001"/>
    <x v="2"/>
    <x v="1"/>
  </r>
  <r>
    <x v="1"/>
    <x v="655"/>
    <x v="8"/>
    <x v="7"/>
    <x v="7"/>
    <x v="1"/>
    <x v="0"/>
    <x v="3"/>
    <x v="3520"/>
    <x v="3184"/>
    <n v="4"/>
    <x v="2"/>
    <n v="6.44"/>
    <x v="2"/>
    <x v="1"/>
  </r>
  <r>
    <x v="1"/>
    <x v="499"/>
    <x v="8"/>
    <x v="7"/>
    <x v="7"/>
    <x v="1"/>
    <x v="0"/>
    <x v="3"/>
    <x v="3521"/>
    <x v="3185"/>
    <n v="4"/>
    <x v="2"/>
    <n v="5.78"/>
    <x v="0"/>
    <x v="1"/>
  </r>
  <r>
    <x v="1"/>
    <x v="1466"/>
    <x v="11"/>
    <x v="7"/>
    <x v="7"/>
    <x v="1"/>
    <x v="0"/>
    <x v="3"/>
    <x v="3522"/>
    <x v="2706"/>
    <n v="4"/>
    <x v="0"/>
    <n v="11.65"/>
    <x v="0"/>
    <x v="1"/>
  </r>
  <r>
    <x v="1"/>
    <x v="987"/>
    <x v="11"/>
    <x v="7"/>
    <x v="7"/>
    <x v="1"/>
    <x v="0"/>
    <x v="3"/>
    <x v="3523"/>
    <x v="3186"/>
    <n v="4"/>
    <x v="1"/>
    <n v="17.75"/>
    <x v="2"/>
    <x v="1"/>
  </r>
  <r>
    <x v="1"/>
    <x v="26"/>
    <x v="2"/>
    <x v="7"/>
    <x v="7"/>
    <x v="1"/>
    <x v="0"/>
    <x v="3"/>
    <x v="3524"/>
    <x v="3187"/>
    <n v="4"/>
    <x v="2"/>
    <n v="6.6950000000000003"/>
    <x v="2"/>
    <x v="1"/>
  </r>
  <r>
    <x v="1"/>
    <x v="1265"/>
    <x v="2"/>
    <x v="7"/>
    <x v="7"/>
    <x v="1"/>
    <x v="0"/>
    <x v="3"/>
    <x v="3525"/>
    <x v="2401"/>
    <n v="4"/>
    <x v="0"/>
    <n v="9.2999999999999989"/>
    <x v="2"/>
    <x v="1"/>
  </r>
  <r>
    <x v="1"/>
    <x v="1161"/>
    <x v="2"/>
    <x v="7"/>
    <x v="7"/>
    <x v="1"/>
    <x v="0"/>
    <x v="3"/>
    <x v="3526"/>
    <x v="2571"/>
    <n v="4"/>
    <x v="1"/>
    <n v="17.600000000000001"/>
    <x v="2"/>
    <x v="1"/>
  </r>
  <r>
    <x v="1"/>
    <x v="498"/>
    <x v="2"/>
    <x v="7"/>
    <x v="7"/>
    <x v="1"/>
    <x v="0"/>
    <x v="3"/>
    <x v="3527"/>
    <x v="3188"/>
    <n v="4"/>
    <x v="0"/>
    <n v="13.65"/>
    <x v="2"/>
    <x v="1"/>
  </r>
  <r>
    <x v="1"/>
    <x v="798"/>
    <x v="0"/>
    <x v="7"/>
    <x v="7"/>
    <x v="1"/>
    <x v="0"/>
    <x v="3"/>
    <x v="3528"/>
    <x v="3189"/>
    <n v="4"/>
    <x v="0"/>
    <n v="9.2100000000000009"/>
    <x v="1"/>
    <x v="1"/>
  </r>
  <r>
    <x v="1"/>
    <x v="723"/>
    <x v="0"/>
    <x v="7"/>
    <x v="7"/>
    <x v="1"/>
    <x v="0"/>
    <x v="3"/>
    <x v="3529"/>
    <x v="3190"/>
    <n v="4"/>
    <x v="2"/>
    <n v="6.5900000000000007"/>
    <x v="0"/>
    <x v="1"/>
  </r>
  <r>
    <x v="1"/>
    <x v="120"/>
    <x v="0"/>
    <x v="7"/>
    <x v="7"/>
    <x v="1"/>
    <x v="0"/>
    <x v="3"/>
    <x v="20"/>
    <x v="1624"/>
    <n v="4"/>
    <x v="0"/>
    <n v="16.099999999999998"/>
    <x v="1"/>
    <x v="1"/>
  </r>
  <r>
    <x v="1"/>
    <x v="327"/>
    <x v="1"/>
    <x v="7"/>
    <x v="7"/>
    <x v="1"/>
    <x v="0"/>
    <x v="3"/>
    <x v="3530"/>
    <x v="3191"/>
    <n v="4"/>
    <x v="2"/>
    <n v="7.2699999999999987"/>
    <x v="2"/>
    <x v="1"/>
  </r>
  <r>
    <x v="1"/>
    <x v="1467"/>
    <x v="1"/>
    <x v="7"/>
    <x v="7"/>
    <x v="1"/>
    <x v="0"/>
    <x v="3"/>
    <x v="3531"/>
    <x v="3192"/>
    <n v="4"/>
    <x v="0"/>
    <n v="12.6"/>
    <x v="2"/>
    <x v="1"/>
  </r>
  <r>
    <x v="1"/>
    <x v="169"/>
    <x v="5"/>
    <x v="7"/>
    <x v="7"/>
    <x v="1"/>
    <x v="0"/>
    <x v="3"/>
    <x v="3532"/>
    <x v="3193"/>
    <n v="4"/>
    <x v="1"/>
    <n v="19.75"/>
    <x v="1"/>
    <x v="1"/>
  </r>
  <r>
    <x v="1"/>
    <x v="46"/>
    <x v="5"/>
    <x v="7"/>
    <x v="7"/>
    <x v="1"/>
    <x v="0"/>
    <x v="3"/>
    <x v="3533"/>
    <x v="3194"/>
    <n v="4"/>
    <x v="1"/>
    <n v="18.100000000000001"/>
    <x v="2"/>
    <x v="1"/>
  </r>
  <r>
    <x v="1"/>
    <x v="124"/>
    <x v="5"/>
    <x v="7"/>
    <x v="7"/>
    <x v="1"/>
    <x v="0"/>
    <x v="3"/>
    <x v="3534"/>
    <x v="3195"/>
    <n v="4"/>
    <x v="1"/>
    <n v="19.25"/>
    <x v="0"/>
    <x v="1"/>
  </r>
  <r>
    <x v="1"/>
    <x v="1241"/>
    <x v="7"/>
    <x v="7"/>
    <x v="7"/>
    <x v="1"/>
    <x v="0"/>
    <x v="3"/>
    <x v="3535"/>
    <x v="2085"/>
    <n v="4"/>
    <x v="2"/>
    <n v="6.8949999999999996"/>
    <x v="1"/>
    <x v="1"/>
  </r>
  <r>
    <x v="1"/>
    <x v="590"/>
    <x v="10"/>
    <x v="7"/>
    <x v="7"/>
    <x v="1"/>
    <x v="0"/>
    <x v="3"/>
    <x v="3536"/>
    <x v="3196"/>
    <n v="4"/>
    <x v="1"/>
    <n v="19.100000000000001"/>
    <x v="2"/>
    <x v="1"/>
  </r>
  <r>
    <x v="1"/>
    <x v="1448"/>
    <x v="14"/>
    <x v="7"/>
    <x v="7"/>
    <x v="1"/>
    <x v="0"/>
    <x v="3"/>
    <x v="3537"/>
    <x v="3197"/>
    <n v="4"/>
    <x v="0"/>
    <n v="10.395"/>
    <x v="2"/>
    <x v="1"/>
  </r>
  <r>
    <x v="1"/>
    <x v="883"/>
    <x v="6"/>
    <x v="7"/>
    <x v="7"/>
    <x v="1"/>
    <x v="0"/>
    <x v="3"/>
    <x v="20"/>
    <x v="3198"/>
    <n v="4"/>
    <x v="0"/>
    <n v="10.195"/>
    <x v="1"/>
    <x v="1"/>
  </r>
  <r>
    <x v="1"/>
    <x v="994"/>
    <x v="6"/>
    <x v="7"/>
    <x v="7"/>
    <x v="1"/>
    <x v="0"/>
    <x v="3"/>
    <x v="3538"/>
    <x v="1417"/>
    <n v="4"/>
    <x v="1"/>
    <n v="19"/>
    <x v="2"/>
    <x v="1"/>
  </r>
  <r>
    <x v="1"/>
    <x v="576"/>
    <x v="6"/>
    <x v="7"/>
    <x v="7"/>
    <x v="1"/>
    <x v="0"/>
    <x v="3"/>
    <x v="3539"/>
    <x v="3199"/>
    <n v="4"/>
    <x v="1"/>
    <n v="17.7"/>
    <x v="2"/>
    <x v="1"/>
  </r>
  <r>
    <x v="1"/>
    <x v="867"/>
    <x v="6"/>
    <x v="7"/>
    <x v="7"/>
    <x v="1"/>
    <x v="0"/>
    <x v="3"/>
    <x v="20"/>
    <x v="2176"/>
    <n v="4"/>
    <x v="2"/>
    <n v="7.4200000000000008"/>
    <x v="1"/>
    <x v="1"/>
  </r>
  <r>
    <x v="1"/>
    <x v="935"/>
    <x v="4"/>
    <x v="7"/>
    <x v="7"/>
    <x v="1"/>
    <x v="0"/>
    <x v="3"/>
    <x v="3540"/>
    <x v="3200"/>
    <n v="4"/>
    <x v="0"/>
    <n v="15.199999999999998"/>
    <x v="0"/>
    <x v="1"/>
  </r>
  <r>
    <x v="1"/>
    <x v="1218"/>
    <x v="4"/>
    <x v="7"/>
    <x v="7"/>
    <x v="1"/>
    <x v="0"/>
    <x v="3"/>
    <x v="20"/>
    <x v="1744"/>
    <n v="4"/>
    <x v="2"/>
    <n v="7.5350000000000001"/>
    <x v="1"/>
    <x v="1"/>
  </r>
  <r>
    <x v="0"/>
    <x v="1349"/>
    <x v="13"/>
    <x v="7"/>
    <x v="7"/>
    <x v="1"/>
    <x v="0"/>
    <x v="3"/>
    <x v="3541"/>
    <x v="2214"/>
    <n v="4"/>
    <x v="0"/>
    <n v="14.3"/>
    <x v="2"/>
    <x v="1"/>
  </r>
  <r>
    <x v="0"/>
    <x v="1375"/>
    <x v="13"/>
    <x v="7"/>
    <x v="7"/>
    <x v="1"/>
    <x v="0"/>
    <x v="3"/>
    <x v="3542"/>
    <x v="435"/>
    <n v="4"/>
    <x v="0"/>
    <n v="10.5"/>
    <x v="1"/>
    <x v="1"/>
  </r>
  <r>
    <x v="0"/>
    <x v="1125"/>
    <x v="8"/>
    <x v="7"/>
    <x v="7"/>
    <x v="1"/>
    <x v="0"/>
    <x v="3"/>
    <x v="3543"/>
    <x v="3201"/>
    <n v="4"/>
    <x v="2"/>
    <n v="6.55"/>
    <x v="2"/>
    <x v="1"/>
  </r>
  <r>
    <x v="0"/>
    <x v="889"/>
    <x v="3"/>
    <x v="7"/>
    <x v="7"/>
    <x v="1"/>
    <x v="0"/>
    <x v="3"/>
    <x v="3544"/>
    <x v="159"/>
    <n v="4"/>
    <x v="0"/>
    <n v="8.9749999999999996"/>
    <x v="2"/>
    <x v="1"/>
  </r>
  <r>
    <x v="0"/>
    <x v="1128"/>
    <x v="3"/>
    <x v="7"/>
    <x v="7"/>
    <x v="1"/>
    <x v="0"/>
    <x v="3"/>
    <x v="3545"/>
    <x v="1038"/>
    <n v="4"/>
    <x v="2"/>
    <n v="8.6300000000000008"/>
    <x v="2"/>
    <x v="1"/>
  </r>
  <r>
    <x v="0"/>
    <x v="929"/>
    <x v="11"/>
    <x v="7"/>
    <x v="7"/>
    <x v="1"/>
    <x v="0"/>
    <x v="3"/>
    <x v="3546"/>
    <x v="3133"/>
    <n v="4"/>
    <x v="1"/>
    <n v="20.25"/>
    <x v="1"/>
    <x v="1"/>
  </r>
  <r>
    <x v="0"/>
    <x v="649"/>
    <x v="11"/>
    <x v="7"/>
    <x v="7"/>
    <x v="1"/>
    <x v="0"/>
    <x v="3"/>
    <x v="3547"/>
    <x v="3202"/>
    <n v="4"/>
    <x v="2"/>
    <n v="5.75"/>
    <x v="2"/>
    <x v="1"/>
  </r>
  <r>
    <x v="0"/>
    <x v="1366"/>
    <x v="2"/>
    <x v="7"/>
    <x v="7"/>
    <x v="1"/>
    <x v="0"/>
    <x v="3"/>
    <x v="3548"/>
    <x v="805"/>
    <n v="4"/>
    <x v="0"/>
    <n v="11"/>
    <x v="2"/>
    <x v="1"/>
  </r>
  <r>
    <x v="0"/>
    <x v="891"/>
    <x v="2"/>
    <x v="7"/>
    <x v="7"/>
    <x v="1"/>
    <x v="0"/>
    <x v="3"/>
    <x v="3549"/>
    <x v="3203"/>
    <n v="4"/>
    <x v="0"/>
    <n v="9.8949999999999996"/>
    <x v="2"/>
    <x v="1"/>
  </r>
  <r>
    <x v="0"/>
    <x v="480"/>
    <x v="2"/>
    <x v="7"/>
    <x v="7"/>
    <x v="1"/>
    <x v="0"/>
    <x v="3"/>
    <x v="3550"/>
    <x v="3204"/>
    <n v="4"/>
    <x v="2"/>
    <n v="7.8250000000000002"/>
    <x v="0"/>
    <x v="1"/>
  </r>
  <r>
    <x v="0"/>
    <x v="873"/>
    <x v="2"/>
    <x v="7"/>
    <x v="7"/>
    <x v="1"/>
    <x v="0"/>
    <x v="3"/>
    <x v="3551"/>
    <x v="376"/>
    <n v="4"/>
    <x v="1"/>
    <n v="18.350000000000001"/>
    <x v="2"/>
    <x v="1"/>
  </r>
  <r>
    <x v="0"/>
    <x v="15"/>
    <x v="0"/>
    <x v="7"/>
    <x v="7"/>
    <x v="1"/>
    <x v="0"/>
    <x v="3"/>
    <x v="3552"/>
    <x v="3205"/>
    <n v="4"/>
    <x v="1"/>
    <n v="20.25"/>
    <x v="1"/>
    <x v="1"/>
  </r>
  <r>
    <x v="0"/>
    <x v="1006"/>
    <x v="0"/>
    <x v="7"/>
    <x v="7"/>
    <x v="1"/>
    <x v="0"/>
    <x v="3"/>
    <x v="3553"/>
    <x v="3206"/>
    <n v="4"/>
    <x v="1"/>
    <n v="19"/>
    <x v="0"/>
    <x v="1"/>
  </r>
  <r>
    <x v="0"/>
    <x v="1377"/>
    <x v="0"/>
    <x v="7"/>
    <x v="7"/>
    <x v="1"/>
    <x v="0"/>
    <x v="3"/>
    <x v="3554"/>
    <x v="3207"/>
    <n v="4"/>
    <x v="0"/>
    <n v="9.1950000000000003"/>
    <x v="0"/>
    <x v="1"/>
  </r>
  <r>
    <x v="0"/>
    <x v="1131"/>
    <x v="0"/>
    <x v="7"/>
    <x v="7"/>
    <x v="1"/>
    <x v="0"/>
    <x v="3"/>
    <x v="3555"/>
    <x v="3208"/>
    <n v="4"/>
    <x v="2"/>
    <n v="7.72"/>
    <x v="2"/>
    <x v="1"/>
  </r>
  <r>
    <x v="0"/>
    <x v="207"/>
    <x v="0"/>
    <x v="7"/>
    <x v="7"/>
    <x v="1"/>
    <x v="0"/>
    <x v="3"/>
    <x v="3556"/>
    <x v="3209"/>
    <n v="4"/>
    <x v="2"/>
    <n v="7.3499999999999988"/>
    <x v="1"/>
    <x v="1"/>
  </r>
  <r>
    <x v="0"/>
    <x v="876"/>
    <x v="0"/>
    <x v="7"/>
    <x v="7"/>
    <x v="1"/>
    <x v="0"/>
    <x v="3"/>
    <x v="3557"/>
    <x v="3210"/>
    <n v="4"/>
    <x v="1"/>
    <n v="19.350000000000001"/>
    <x v="2"/>
    <x v="1"/>
  </r>
  <r>
    <x v="0"/>
    <x v="1091"/>
    <x v="0"/>
    <x v="7"/>
    <x v="7"/>
    <x v="1"/>
    <x v="0"/>
    <x v="3"/>
    <x v="3558"/>
    <x v="3211"/>
    <n v="4"/>
    <x v="0"/>
    <n v="12.6"/>
    <x v="1"/>
    <x v="1"/>
  </r>
  <r>
    <x v="0"/>
    <x v="963"/>
    <x v="0"/>
    <x v="7"/>
    <x v="7"/>
    <x v="1"/>
    <x v="0"/>
    <x v="3"/>
    <x v="3559"/>
    <x v="3212"/>
    <n v="4"/>
    <x v="0"/>
    <n v="15.35"/>
    <x v="0"/>
    <x v="1"/>
  </r>
  <r>
    <x v="0"/>
    <x v="836"/>
    <x v="7"/>
    <x v="7"/>
    <x v="7"/>
    <x v="1"/>
    <x v="0"/>
    <x v="3"/>
    <x v="3560"/>
    <x v="3213"/>
    <n v="4"/>
    <x v="0"/>
    <n v="12"/>
    <x v="1"/>
    <x v="1"/>
  </r>
  <r>
    <x v="0"/>
    <x v="788"/>
    <x v="7"/>
    <x v="7"/>
    <x v="7"/>
    <x v="1"/>
    <x v="0"/>
    <x v="3"/>
    <x v="3561"/>
    <x v="993"/>
    <n v="4"/>
    <x v="2"/>
    <n v="6.9850000000000012"/>
    <x v="0"/>
    <x v="1"/>
  </r>
  <r>
    <x v="0"/>
    <x v="1395"/>
    <x v="7"/>
    <x v="7"/>
    <x v="7"/>
    <x v="1"/>
    <x v="0"/>
    <x v="3"/>
    <x v="3562"/>
    <x v="3214"/>
    <n v="4"/>
    <x v="0"/>
    <n v="16"/>
    <x v="1"/>
    <x v="1"/>
  </r>
  <r>
    <x v="0"/>
    <x v="550"/>
    <x v="7"/>
    <x v="7"/>
    <x v="7"/>
    <x v="1"/>
    <x v="0"/>
    <x v="3"/>
    <x v="3563"/>
    <x v="1304"/>
    <n v="4"/>
    <x v="0"/>
    <n v="11.3"/>
    <x v="2"/>
    <x v="1"/>
  </r>
  <r>
    <x v="0"/>
    <x v="981"/>
    <x v="6"/>
    <x v="7"/>
    <x v="7"/>
    <x v="1"/>
    <x v="0"/>
    <x v="3"/>
    <x v="3564"/>
    <x v="3215"/>
    <n v="4"/>
    <x v="1"/>
    <n v="19.600000000000001"/>
    <x v="0"/>
    <x v="1"/>
  </r>
  <r>
    <x v="0"/>
    <x v="213"/>
    <x v="6"/>
    <x v="7"/>
    <x v="7"/>
    <x v="1"/>
    <x v="0"/>
    <x v="3"/>
    <x v="3565"/>
    <x v="1562"/>
    <n v="4"/>
    <x v="0"/>
    <n v="13.5"/>
    <x v="0"/>
    <x v="1"/>
  </r>
  <r>
    <x v="0"/>
    <x v="37"/>
    <x v="6"/>
    <x v="7"/>
    <x v="7"/>
    <x v="1"/>
    <x v="0"/>
    <x v="3"/>
    <x v="3566"/>
    <x v="2410"/>
    <n v="4"/>
    <x v="0"/>
    <n v="13.15"/>
    <x v="2"/>
    <x v="1"/>
  </r>
  <r>
    <x v="0"/>
    <x v="452"/>
    <x v="6"/>
    <x v="7"/>
    <x v="7"/>
    <x v="1"/>
    <x v="0"/>
    <x v="3"/>
    <x v="3567"/>
    <x v="3216"/>
    <n v="4"/>
    <x v="0"/>
    <n v="15.7"/>
    <x v="2"/>
    <x v="1"/>
  </r>
  <r>
    <x v="0"/>
    <x v="471"/>
    <x v="4"/>
    <x v="7"/>
    <x v="7"/>
    <x v="1"/>
    <x v="0"/>
    <x v="3"/>
    <x v="3568"/>
    <x v="3217"/>
    <n v="4"/>
    <x v="2"/>
    <n v="8.2699999999999978"/>
    <x v="0"/>
    <x v="1"/>
  </r>
  <r>
    <x v="0"/>
    <x v="228"/>
    <x v="15"/>
    <x v="7"/>
    <x v="7"/>
    <x v="1"/>
    <x v="0"/>
    <x v="3"/>
    <x v="3569"/>
    <x v="3218"/>
    <n v="4"/>
    <x v="1"/>
    <n v="19.2"/>
    <x v="1"/>
    <x v="1"/>
  </r>
  <r>
    <x v="0"/>
    <x v="433"/>
    <x v="15"/>
    <x v="7"/>
    <x v="7"/>
    <x v="1"/>
    <x v="0"/>
    <x v="3"/>
    <x v="3570"/>
    <x v="3219"/>
    <n v="4"/>
    <x v="1"/>
    <n v="17.7"/>
    <x v="0"/>
    <x v="1"/>
  </r>
  <r>
    <x v="1"/>
    <x v="823"/>
    <x v="11"/>
    <x v="8"/>
    <x v="8"/>
    <x v="2"/>
    <x v="1"/>
    <x v="0"/>
    <x v="3571"/>
    <x v="2096"/>
    <n v="3.9"/>
    <x v="0"/>
    <n v="13.35"/>
    <x v="0"/>
    <x v="2"/>
  </r>
  <r>
    <x v="1"/>
    <x v="747"/>
    <x v="5"/>
    <x v="8"/>
    <x v="8"/>
    <x v="2"/>
    <x v="1"/>
    <x v="0"/>
    <x v="3572"/>
    <x v="1366"/>
    <n v="3.9"/>
    <x v="0"/>
    <n v="14.6"/>
    <x v="1"/>
    <x v="2"/>
  </r>
  <r>
    <x v="1"/>
    <x v="1397"/>
    <x v="13"/>
    <x v="7"/>
    <x v="9"/>
    <x v="0"/>
    <x v="1"/>
    <x v="2"/>
    <x v="3573"/>
    <x v="3220"/>
    <n v="3.9"/>
    <x v="0"/>
    <n v="15.5"/>
    <x v="2"/>
    <x v="2"/>
  </r>
  <r>
    <x v="1"/>
    <x v="608"/>
    <x v="4"/>
    <x v="2"/>
    <x v="2"/>
    <x v="0"/>
    <x v="1"/>
    <x v="0"/>
    <x v="3574"/>
    <x v="3221"/>
    <n v="3.9"/>
    <x v="1"/>
    <n v="17.5"/>
    <x v="0"/>
    <x v="2"/>
  </r>
  <r>
    <x v="0"/>
    <x v="266"/>
    <x v="0"/>
    <x v="7"/>
    <x v="7"/>
    <x v="1"/>
    <x v="0"/>
    <x v="3"/>
    <x v="3575"/>
    <x v="213"/>
    <n v="3.9"/>
    <x v="1"/>
    <n v="20.2"/>
    <x v="2"/>
    <x v="2"/>
  </r>
  <r>
    <x v="1"/>
    <x v="1468"/>
    <x v="11"/>
    <x v="6"/>
    <x v="6"/>
    <x v="1"/>
    <x v="1"/>
    <x v="2"/>
    <x v="3576"/>
    <x v="3222"/>
    <n v="3.9"/>
    <x v="2"/>
    <n v="6.42"/>
    <x v="2"/>
    <x v="2"/>
  </r>
  <r>
    <x v="1"/>
    <x v="589"/>
    <x v="1"/>
    <x v="4"/>
    <x v="4"/>
    <x v="2"/>
    <x v="1"/>
    <x v="0"/>
    <x v="20"/>
    <x v="3223"/>
    <n v="3.9"/>
    <x v="1"/>
    <n v="19.600000000000001"/>
    <x v="1"/>
    <x v="2"/>
  </r>
  <r>
    <x v="1"/>
    <x v="65"/>
    <x v="5"/>
    <x v="4"/>
    <x v="4"/>
    <x v="2"/>
    <x v="1"/>
    <x v="0"/>
    <x v="3577"/>
    <x v="3224"/>
    <n v="3.9"/>
    <x v="0"/>
    <n v="9.1950000000000003"/>
    <x v="2"/>
    <x v="2"/>
  </r>
  <r>
    <x v="1"/>
    <x v="14"/>
    <x v="7"/>
    <x v="8"/>
    <x v="8"/>
    <x v="2"/>
    <x v="1"/>
    <x v="0"/>
    <x v="3578"/>
    <x v="3225"/>
    <n v="3.9"/>
    <x v="1"/>
    <n v="19.350000000000001"/>
    <x v="2"/>
    <x v="2"/>
  </r>
  <r>
    <x v="1"/>
    <x v="1316"/>
    <x v="3"/>
    <x v="4"/>
    <x v="4"/>
    <x v="2"/>
    <x v="1"/>
    <x v="0"/>
    <x v="20"/>
    <x v="2364"/>
    <n v="3.9"/>
    <x v="2"/>
    <n v="5.9050000000000002"/>
    <x v="1"/>
    <x v="2"/>
  </r>
  <r>
    <x v="1"/>
    <x v="1355"/>
    <x v="6"/>
    <x v="2"/>
    <x v="2"/>
    <x v="0"/>
    <x v="1"/>
    <x v="0"/>
    <x v="3579"/>
    <x v="3226"/>
    <n v="3.9"/>
    <x v="2"/>
    <n v="7.76"/>
    <x v="2"/>
    <x v="2"/>
  </r>
  <r>
    <x v="1"/>
    <x v="904"/>
    <x v="6"/>
    <x v="1"/>
    <x v="1"/>
    <x v="1"/>
    <x v="0"/>
    <x v="1"/>
    <x v="3580"/>
    <x v="1906"/>
    <n v="3.9"/>
    <x v="0"/>
    <n v="16.75"/>
    <x v="2"/>
    <x v="2"/>
  </r>
  <r>
    <x v="1"/>
    <x v="1095"/>
    <x v="2"/>
    <x v="8"/>
    <x v="8"/>
    <x v="2"/>
    <x v="1"/>
    <x v="0"/>
    <x v="3581"/>
    <x v="3227"/>
    <n v="3.9"/>
    <x v="1"/>
    <n v="17.7"/>
    <x v="1"/>
    <x v="2"/>
  </r>
  <r>
    <x v="1"/>
    <x v="1469"/>
    <x v="0"/>
    <x v="5"/>
    <x v="5"/>
    <x v="2"/>
    <x v="1"/>
    <x v="0"/>
    <x v="3582"/>
    <x v="3228"/>
    <n v="3.9"/>
    <x v="0"/>
    <n v="9.3000000000000007"/>
    <x v="2"/>
    <x v="2"/>
  </r>
  <r>
    <x v="1"/>
    <x v="846"/>
    <x v="5"/>
    <x v="0"/>
    <x v="0"/>
    <x v="0"/>
    <x v="0"/>
    <x v="0"/>
    <x v="3583"/>
    <x v="3229"/>
    <n v="3.9"/>
    <x v="0"/>
    <n v="16.600000000000001"/>
    <x v="2"/>
    <x v="2"/>
  </r>
  <r>
    <x v="0"/>
    <x v="557"/>
    <x v="0"/>
    <x v="3"/>
    <x v="3"/>
    <x v="1"/>
    <x v="2"/>
    <x v="0"/>
    <x v="3584"/>
    <x v="3230"/>
    <n v="3.9"/>
    <x v="0"/>
    <n v="13.1"/>
    <x v="2"/>
    <x v="2"/>
  </r>
  <r>
    <x v="1"/>
    <x v="1320"/>
    <x v="7"/>
    <x v="4"/>
    <x v="4"/>
    <x v="2"/>
    <x v="1"/>
    <x v="0"/>
    <x v="3585"/>
    <x v="3231"/>
    <n v="3.9"/>
    <x v="0"/>
    <n v="11.3"/>
    <x v="1"/>
    <x v="2"/>
  </r>
  <r>
    <x v="1"/>
    <x v="996"/>
    <x v="4"/>
    <x v="4"/>
    <x v="4"/>
    <x v="2"/>
    <x v="1"/>
    <x v="0"/>
    <x v="3586"/>
    <x v="2657"/>
    <n v="3.9"/>
    <x v="0"/>
    <n v="16.100000000000001"/>
    <x v="1"/>
    <x v="2"/>
  </r>
  <r>
    <x v="1"/>
    <x v="1215"/>
    <x v="6"/>
    <x v="7"/>
    <x v="7"/>
    <x v="1"/>
    <x v="0"/>
    <x v="3"/>
    <x v="3587"/>
    <x v="3232"/>
    <n v="3.9"/>
    <x v="1"/>
    <n v="17.850000000000001"/>
    <x v="2"/>
    <x v="2"/>
  </r>
  <r>
    <x v="1"/>
    <x v="856"/>
    <x v="13"/>
    <x v="8"/>
    <x v="8"/>
    <x v="2"/>
    <x v="1"/>
    <x v="0"/>
    <x v="3588"/>
    <x v="1144"/>
    <n v="3.9"/>
    <x v="2"/>
    <n v="7.09"/>
    <x v="1"/>
    <x v="2"/>
  </r>
  <r>
    <x v="0"/>
    <x v="266"/>
    <x v="0"/>
    <x v="7"/>
    <x v="9"/>
    <x v="0"/>
    <x v="1"/>
    <x v="2"/>
    <x v="3589"/>
    <x v="1630"/>
    <n v="3.9"/>
    <x v="1"/>
    <n v="20.2"/>
    <x v="0"/>
    <x v="2"/>
  </r>
  <r>
    <x v="1"/>
    <x v="62"/>
    <x v="1"/>
    <x v="4"/>
    <x v="4"/>
    <x v="2"/>
    <x v="1"/>
    <x v="0"/>
    <x v="3590"/>
    <x v="3233"/>
    <n v="3.9"/>
    <x v="0"/>
    <n v="10.6"/>
    <x v="2"/>
    <x v="2"/>
  </r>
  <r>
    <x v="0"/>
    <x v="292"/>
    <x v="0"/>
    <x v="4"/>
    <x v="4"/>
    <x v="2"/>
    <x v="1"/>
    <x v="0"/>
    <x v="3591"/>
    <x v="3234"/>
    <n v="3.9"/>
    <x v="1"/>
    <n v="18"/>
    <x v="0"/>
    <x v="2"/>
  </r>
  <r>
    <x v="1"/>
    <x v="1372"/>
    <x v="1"/>
    <x v="2"/>
    <x v="2"/>
    <x v="0"/>
    <x v="1"/>
    <x v="0"/>
    <x v="3592"/>
    <x v="3235"/>
    <n v="3.9"/>
    <x v="0"/>
    <n v="10.1"/>
    <x v="2"/>
    <x v="2"/>
  </r>
  <r>
    <x v="1"/>
    <x v="388"/>
    <x v="2"/>
    <x v="2"/>
    <x v="2"/>
    <x v="0"/>
    <x v="1"/>
    <x v="0"/>
    <x v="20"/>
    <x v="2506"/>
    <n v="3.9"/>
    <x v="1"/>
    <n v="18.25"/>
    <x v="1"/>
    <x v="2"/>
  </r>
  <r>
    <x v="1"/>
    <x v="1413"/>
    <x v="0"/>
    <x v="8"/>
    <x v="8"/>
    <x v="2"/>
    <x v="1"/>
    <x v="0"/>
    <x v="3593"/>
    <x v="3236"/>
    <n v="3.9"/>
    <x v="2"/>
    <n v="6.65"/>
    <x v="2"/>
    <x v="2"/>
  </r>
  <r>
    <x v="1"/>
    <x v="54"/>
    <x v="2"/>
    <x v="1"/>
    <x v="1"/>
    <x v="1"/>
    <x v="0"/>
    <x v="1"/>
    <x v="20"/>
    <x v="3237"/>
    <n v="3.9"/>
    <x v="2"/>
    <n v="7.93"/>
    <x v="1"/>
    <x v="2"/>
  </r>
  <r>
    <x v="0"/>
    <x v="1000"/>
    <x v="3"/>
    <x v="4"/>
    <x v="4"/>
    <x v="2"/>
    <x v="0"/>
    <x v="0"/>
    <x v="3594"/>
    <x v="3238"/>
    <n v="3.9"/>
    <x v="0"/>
    <n v="13.65"/>
    <x v="0"/>
    <x v="2"/>
  </r>
  <r>
    <x v="1"/>
    <x v="68"/>
    <x v="5"/>
    <x v="5"/>
    <x v="5"/>
    <x v="2"/>
    <x v="0"/>
    <x v="0"/>
    <x v="3595"/>
    <x v="505"/>
    <n v="3.9"/>
    <x v="1"/>
    <n v="17.25"/>
    <x v="0"/>
    <x v="2"/>
  </r>
  <r>
    <x v="1"/>
    <x v="795"/>
    <x v="3"/>
    <x v="0"/>
    <x v="0"/>
    <x v="0"/>
    <x v="0"/>
    <x v="0"/>
    <x v="3596"/>
    <x v="3239"/>
    <n v="3.9"/>
    <x v="2"/>
    <n v="7.55"/>
    <x v="2"/>
    <x v="2"/>
  </r>
  <r>
    <x v="0"/>
    <x v="1470"/>
    <x v="6"/>
    <x v="6"/>
    <x v="6"/>
    <x v="1"/>
    <x v="0"/>
    <x v="2"/>
    <x v="3597"/>
    <x v="3240"/>
    <n v="3.9"/>
    <x v="1"/>
    <n v="17.25"/>
    <x v="2"/>
    <x v="2"/>
  </r>
  <r>
    <x v="1"/>
    <x v="896"/>
    <x v="11"/>
    <x v="6"/>
    <x v="6"/>
    <x v="1"/>
    <x v="0"/>
    <x v="2"/>
    <x v="3598"/>
    <x v="3241"/>
    <n v="3.9"/>
    <x v="0"/>
    <n v="13.8"/>
    <x v="0"/>
    <x v="2"/>
  </r>
  <r>
    <x v="1"/>
    <x v="238"/>
    <x v="8"/>
    <x v="4"/>
    <x v="4"/>
    <x v="2"/>
    <x v="0"/>
    <x v="0"/>
    <x v="3599"/>
    <x v="3242"/>
    <n v="3.9"/>
    <x v="2"/>
    <n v="4.7850000000000001"/>
    <x v="2"/>
    <x v="2"/>
  </r>
  <r>
    <x v="1"/>
    <x v="419"/>
    <x v="10"/>
    <x v="3"/>
    <x v="3"/>
    <x v="1"/>
    <x v="2"/>
    <x v="0"/>
    <x v="3600"/>
    <x v="3243"/>
    <n v="3.9"/>
    <x v="1"/>
    <n v="17.350000000000001"/>
    <x v="1"/>
    <x v="2"/>
  </r>
  <r>
    <x v="0"/>
    <x v="317"/>
    <x v="6"/>
    <x v="2"/>
    <x v="2"/>
    <x v="0"/>
    <x v="1"/>
    <x v="0"/>
    <x v="3601"/>
    <x v="3244"/>
    <n v="3.9"/>
    <x v="0"/>
    <n v="16.7"/>
    <x v="2"/>
    <x v="2"/>
  </r>
  <r>
    <x v="1"/>
    <x v="796"/>
    <x v="11"/>
    <x v="6"/>
    <x v="6"/>
    <x v="1"/>
    <x v="0"/>
    <x v="2"/>
    <x v="3602"/>
    <x v="3245"/>
    <n v="3.9"/>
    <x v="1"/>
    <n v="17.7"/>
    <x v="0"/>
    <x v="2"/>
  </r>
  <r>
    <x v="1"/>
    <x v="456"/>
    <x v="11"/>
    <x v="1"/>
    <x v="1"/>
    <x v="1"/>
    <x v="0"/>
    <x v="1"/>
    <x v="3603"/>
    <x v="3246"/>
    <n v="3.9"/>
    <x v="2"/>
    <n v="6.38"/>
    <x v="2"/>
    <x v="2"/>
  </r>
  <r>
    <x v="0"/>
    <x v="1471"/>
    <x v="0"/>
    <x v="0"/>
    <x v="0"/>
    <x v="0"/>
    <x v="0"/>
    <x v="0"/>
    <x v="3604"/>
    <x v="991"/>
    <n v="3.9"/>
    <x v="0"/>
    <n v="15.7"/>
    <x v="0"/>
    <x v="2"/>
  </r>
  <r>
    <x v="0"/>
    <x v="1112"/>
    <x v="7"/>
    <x v="5"/>
    <x v="5"/>
    <x v="2"/>
    <x v="0"/>
    <x v="0"/>
    <x v="3605"/>
    <x v="3247"/>
    <n v="3.9"/>
    <x v="0"/>
    <n v="15.1"/>
    <x v="0"/>
    <x v="2"/>
  </r>
  <r>
    <x v="0"/>
    <x v="1472"/>
    <x v="7"/>
    <x v="0"/>
    <x v="0"/>
    <x v="0"/>
    <x v="0"/>
    <x v="0"/>
    <x v="3606"/>
    <x v="3248"/>
    <n v="3.9"/>
    <x v="0"/>
    <n v="14.3"/>
    <x v="2"/>
    <x v="2"/>
  </r>
  <r>
    <x v="0"/>
    <x v="819"/>
    <x v="0"/>
    <x v="6"/>
    <x v="6"/>
    <x v="1"/>
    <x v="0"/>
    <x v="2"/>
    <x v="3607"/>
    <x v="3249"/>
    <n v="3.9"/>
    <x v="0"/>
    <n v="10.3"/>
    <x v="0"/>
    <x v="2"/>
  </r>
  <r>
    <x v="1"/>
    <x v="579"/>
    <x v="2"/>
    <x v="3"/>
    <x v="3"/>
    <x v="1"/>
    <x v="2"/>
    <x v="0"/>
    <x v="3608"/>
    <x v="1459"/>
    <n v="3.9"/>
    <x v="1"/>
    <n v="20.85"/>
    <x v="2"/>
    <x v="2"/>
  </r>
  <r>
    <x v="1"/>
    <x v="307"/>
    <x v="4"/>
    <x v="8"/>
    <x v="8"/>
    <x v="2"/>
    <x v="1"/>
    <x v="0"/>
    <x v="3609"/>
    <x v="3250"/>
    <n v="3.9"/>
    <x v="0"/>
    <n v="15.5"/>
    <x v="2"/>
    <x v="2"/>
  </r>
  <r>
    <x v="1"/>
    <x v="1370"/>
    <x v="11"/>
    <x v="4"/>
    <x v="4"/>
    <x v="2"/>
    <x v="0"/>
    <x v="0"/>
    <x v="3610"/>
    <x v="3251"/>
    <n v="3.9"/>
    <x v="0"/>
    <n v="11.6"/>
    <x v="2"/>
    <x v="2"/>
  </r>
  <r>
    <x v="1"/>
    <x v="318"/>
    <x v="8"/>
    <x v="0"/>
    <x v="0"/>
    <x v="0"/>
    <x v="0"/>
    <x v="0"/>
    <x v="3611"/>
    <x v="3252"/>
    <n v="3.9"/>
    <x v="0"/>
    <n v="12.15"/>
    <x v="1"/>
    <x v="2"/>
  </r>
  <r>
    <x v="1"/>
    <x v="1017"/>
    <x v="2"/>
    <x v="0"/>
    <x v="0"/>
    <x v="0"/>
    <x v="0"/>
    <x v="0"/>
    <x v="3612"/>
    <x v="3253"/>
    <n v="3.9"/>
    <x v="0"/>
    <n v="15.7"/>
    <x v="2"/>
    <x v="2"/>
  </r>
  <r>
    <x v="1"/>
    <x v="880"/>
    <x v="0"/>
    <x v="0"/>
    <x v="0"/>
    <x v="0"/>
    <x v="0"/>
    <x v="0"/>
    <x v="3613"/>
    <x v="1172"/>
    <n v="3.9"/>
    <x v="0"/>
    <n v="16.2"/>
    <x v="2"/>
    <x v="2"/>
  </r>
  <r>
    <x v="1"/>
    <x v="915"/>
    <x v="9"/>
    <x v="0"/>
    <x v="0"/>
    <x v="0"/>
    <x v="0"/>
    <x v="0"/>
    <x v="3614"/>
    <x v="3254"/>
    <n v="3.9"/>
    <x v="0"/>
    <n v="9.3000000000000007"/>
    <x v="2"/>
    <x v="2"/>
  </r>
  <r>
    <x v="1"/>
    <x v="811"/>
    <x v="1"/>
    <x v="0"/>
    <x v="0"/>
    <x v="0"/>
    <x v="0"/>
    <x v="0"/>
    <x v="3615"/>
    <x v="833"/>
    <n v="3.9"/>
    <x v="0"/>
    <n v="9.6950000000000003"/>
    <x v="0"/>
    <x v="2"/>
  </r>
  <r>
    <x v="1"/>
    <x v="1473"/>
    <x v="5"/>
    <x v="0"/>
    <x v="0"/>
    <x v="0"/>
    <x v="0"/>
    <x v="0"/>
    <x v="3616"/>
    <x v="3255"/>
    <n v="3.9"/>
    <x v="2"/>
    <n v="8.02"/>
    <x v="1"/>
    <x v="2"/>
  </r>
  <r>
    <x v="1"/>
    <x v="1415"/>
    <x v="5"/>
    <x v="0"/>
    <x v="0"/>
    <x v="0"/>
    <x v="0"/>
    <x v="0"/>
    <x v="20"/>
    <x v="82"/>
    <n v="3.9"/>
    <x v="0"/>
    <n v="14.15"/>
    <x v="1"/>
    <x v="2"/>
  </r>
  <r>
    <x v="1"/>
    <x v="866"/>
    <x v="5"/>
    <x v="0"/>
    <x v="0"/>
    <x v="0"/>
    <x v="0"/>
    <x v="0"/>
    <x v="3617"/>
    <x v="624"/>
    <n v="3.9"/>
    <x v="1"/>
    <n v="20.25"/>
    <x v="0"/>
    <x v="2"/>
  </r>
  <r>
    <x v="1"/>
    <x v="337"/>
    <x v="10"/>
    <x v="0"/>
    <x v="0"/>
    <x v="0"/>
    <x v="0"/>
    <x v="0"/>
    <x v="3618"/>
    <x v="3256"/>
    <n v="3.9"/>
    <x v="0"/>
    <n v="9.06"/>
    <x v="1"/>
    <x v="2"/>
  </r>
  <r>
    <x v="1"/>
    <x v="1474"/>
    <x v="6"/>
    <x v="0"/>
    <x v="0"/>
    <x v="0"/>
    <x v="0"/>
    <x v="0"/>
    <x v="3619"/>
    <x v="313"/>
    <n v="3.9"/>
    <x v="2"/>
    <n v="7.3150000000000004"/>
    <x v="1"/>
    <x v="2"/>
  </r>
  <r>
    <x v="1"/>
    <x v="775"/>
    <x v="6"/>
    <x v="0"/>
    <x v="0"/>
    <x v="0"/>
    <x v="0"/>
    <x v="0"/>
    <x v="3620"/>
    <x v="3257"/>
    <n v="3.9"/>
    <x v="0"/>
    <n v="9.3949999999999996"/>
    <x v="2"/>
    <x v="2"/>
  </r>
  <r>
    <x v="1"/>
    <x v="128"/>
    <x v="6"/>
    <x v="0"/>
    <x v="0"/>
    <x v="0"/>
    <x v="0"/>
    <x v="0"/>
    <x v="3621"/>
    <x v="3258"/>
    <n v="3.9"/>
    <x v="1"/>
    <n v="17.7"/>
    <x v="0"/>
    <x v="2"/>
  </r>
  <r>
    <x v="1"/>
    <x v="1218"/>
    <x v="4"/>
    <x v="0"/>
    <x v="0"/>
    <x v="0"/>
    <x v="0"/>
    <x v="0"/>
    <x v="1279"/>
    <x v="502"/>
    <n v="3.9"/>
    <x v="2"/>
    <n v="7.5350000000000001"/>
    <x v="2"/>
    <x v="2"/>
  </r>
  <r>
    <x v="1"/>
    <x v="259"/>
    <x v="4"/>
    <x v="0"/>
    <x v="0"/>
    <x v="0"/>
    <x v="0"/>
    <x v="0"/>
    <x v="3622"/>
    <x v="3259"/>
    <n v="3.9"/>
    <x v="0"/>
    <n v="15.7"/>
    <x v="2"/>
    <x v="2"/>
  </r>
  <r>
    <x v="0"/>
    <x v="217"/>
    <x v="13"/>
    <x v="0"/>
    <x v="0"/>
    <x v="0"/>
    <x v="0"/>
    <x v="0"/>
    <x v="3623"/>
    <x v="3260"/>
    <n v="3.9"/>
    <x v="1"/>
    <n v="20.2"/>
    <x v="0"/>
    <x v="2"/>
  </r>
  <r>
    <x v="0"/>
    <x v="1148"/>
    <x v="8"/>
    <x v="0"/>
    <x v="0"/>
    <x v="0"/>
    <x v="0"/>
    <x v="0"/>
    <x v="3624"/>
    <x v="3261"/>
    <n v="3.9"/>
    <x v="2"/>
    <n v="6.5750000000000002"/>
    <x v="2"/>
    <x v="2"/>
  </r>
  <r>
    <x v="0"/>
    <x v="1389"/>
    <x v="3"/>
    <x v="0"/>
    <x v="0"/>
    <x v="0"/>
    <x v="0"/>
    <x v="0"/>
    <x v="3625"/>
    <x v="1"/>
    <n v="3.9"/>
    <x v="0"/>
    <n v="9.8949999999999996"/>
    <x v="2"/>
    <x v="2"/>
  </r>
  <r>
    <x v="0"/>
    <x v="1205"/>
    <x v="3"/>
    <x v="0"/>
    <x v="0"/>
    <x v="0"/>
    <x v="0"/>
    <x v="0"/>
    <x v="3626"/>
    <x v="2991"/>
    <n v="3.9"/>
    <x v="1"/>
    <n v="17.100000000000001"/>
    <x v="2"/>
    <x v="2"/>
  </r>
  <r>
    <x v="0"/>
    <x v="1299"/>
    <x v="0"/>
    <x v="0"/>
    <x v="0"/>
    <x v="0"/>
    <x v="0"/>
    <x v="0"/>
    <x v="3627"/>
    <x v="3262"/>
    <n v="3.9"/>
    <x v="0"/>
    <n v="14.15"/>
    <x v="1"/>
    <x v="2"/>
  </r>
  <r>
    <x v="0"/>
    <x v="108"/>
    <x v="0"/>
    <x v="0"/>
    <x v="0"/>
    <x v="0"/>
    <x v="0"/>
    <x v="0"/>
    <x v="3628"/>
    <x v="3263"/>
    <n v="3.9"/>
    <x v="0"/>
    <n v="16.7"/>
    <x v="0"/>
    <x v="2"/>
  </r>
  <r>
    <x v="0"/>
    <x v="144"/>
    <x v="14"/>
    <x v="0"/>
    <x v="0"/>
    <x v="0"/>
    <x v="0"/>
    <x v="0"/>
    <x v="3629"/>
    <x v="3264"/>
    <n v="3.9"/>
    <x v="1"/>
    <n v="17.350000000000001"/>
    <x v="0"/>
    <x v="2"/>
  </r>
  <r>
    <x v="0"/>
    <x v="353"/>
    <x v="6"/>
    <x v="0"/>
    <x v="0"/>
    <x v="0"/>
    <x v="0"/>
    <x v="0"/>
    <x v="3630"/>
    <x v="3265"/>
    <n v="3.9"/>
    <x v="0"/>
    <n v="14.85"/>
    <x v="1"/>
    <x v="2"/>
  </r>
  <r>
    <x v="1"/>
    <x v="940"/>
    <x v="0"/>
    <x v="7"/>
    <x v="9"/>
    <x v="0"/>
    <x v="1"/>
    <x v="2"/>
    <x v="3631"/>
    <x v="3266"/>
    <n v="3.9"/>
    <x v="0"/>
    <n v="14"/>
    <x v="2"/>
    <x v="2"/>
  </r>
  <r>
    <x v="1"/>
    <x v="1243"/>
    <x v="4"/>
    <x v="7"/>
    <x v="9"/>
    <x v="0"/>
    <x v="1"/>
    <x v="2"/>
    <x v="3632"/>
    <x v="3267"/>
    <n v="3.9"/>
    <x v="0"/>
    <n v="15.35"/>
    <x v="0"/>
    <x v="2"/>
  </r>
  <r>
    <x v="1"/>
    <x v="1340"/>
    <x v="13"/>
    <x v="7"/>
    <x v="9"/>
    <x v="0"/>
    <x v="1"/>
    <x v="2"/>
    <x v="3633"/>
    <x v="1838"/>
    <n v="3.9"/>
    <x v="0"/>
    <n v="14"/>
    <x v="2"/>
    <x v="2"/>
  </r>
  <r>
    <x v="1"/>
    <x v="472"/>
    <x v="3"/>
    <x v="7"/>
    <x v="9"/>
    <x v="0"/>
    <x v="1"/>
    <x v="2"/>
    <x v="3634"/>
    <x v="3268"/>
    <n v="3.9"/>
    <x v="0"/>
    <n v="14.15"/>
    <x v="2"/>
    <x v="2"/>
  </r>
  <r>
    <x v="1"/>
    <x v="616"/>
    <x v="2"/>
    <x v="7"/>
    <x v="9"/>
    <x v="0"/>
    <x v="1"/>
    <x v="2"/>
    <x v="3635"/>
    <x v="1890"/>
    <n v="3.9"/>
    <x v="2"/>
    <n v="5.1550000000000002"/>
    <x v="0"/>
    <x v="2"/>
  </r>
  <r>
    <x v="1"/>
    <x v="1475"/>
    <x v="0"/>
    <x v="7"/>
    <x v="9"/>
    <x v="0"/>
    <x v="1"/>
    <x v="2"/>
    <x v="20"/>
    <x v="3269"/>
    <n v="3.9"/>
    <x v="2"/>
    <n v="7.52"/>
    <x v="1"/>
    <x v="2"/>
  </r>
  <r>
    <x v="1"/>
    <x v="1189"/>
    <x v="0"/>
    <x v="7"/>
    <x v="9"/>
    <x v="0"/>
    <x v="1"/>
    <x v="2"/>
    <x v="3636"/>
    <x v="3270"/>
    <n v="3.9"/>
    <x v="1"/>
    <n v="17.7"/>
    <x v="0"/>
    <x v="2"/>
  </r>
  <r>
    <x v="1"/>
    <x v="941"/>
    <x v="9"/>
    <x v="7"/>
    <x v="9"/>
    <x v="0"/>
    <x v="1"/>
    <x v="2"/>
    <x v="3637"/>
    <x v="3271"/>
    <n v="3.9"/>
    <x v="0"/>
    <n v="14.65"/>
    <x v="0"/>
    <x v="2"/>
  </r>
  <r>
    <x v="1"/>
    <x v="187"/>
    <x v="1"/>
    <x v="7"/>
    <x v="9"/>
    <x v="0"/>
    <x v="1"/>
    <x v="2"/>
    <x v="3638"/>
    <x v="3272"/>
    <n v="3.9"/>
    <x v="2"/>
    <n v="5.1749999999999998"/>
    <x v="2"/>
    <x v="2"/>
  </r>
  <r>
    <x v="1"/>
    <x v="542"/>
    <x v="1"/>
    <x v="7"/>
    <x v="9"/>
    <x v="0"/>
    <x v="1"/>
    <x v="2"/>
    <x v="3639"/>
    <x v="2684"/>
    <n v="3.9"/>
    <x v="0"/>
    <n v="16.600000000000001"/>
    <x v="2"/>
    <x v="2"/>
  </r>
  <r>
    <x v="1"/>
    <x v="841"/>
    <x v="1"/>
    <x v="7"/>
    <x v="9"/>
    <x v="0"/>
    <x v="1"/>
    <x v="2"/>
    <x v="3640"/>
    <x v="2778"/>
    <n v="3.9"/>
    <x v="0"/>
    <n v="12.15"/>
    <x v="0"/>
    <x v="2"/>
  </r>
  <r>
    <x v="1"/>
    <x v="659"/>
    <x v="5"/>
    <x v="7"/>
    <x v="9"/>
    <x v="0"/>
    <x v="1"/>
    <x v="2"/>
    <x v="3641"/>
    <x v="3273"/>
    <n v="3.9"/>
    <x v="1"/>
    <n v="21.1"/>
    <x v="2"/>
    <x v="2"/>
  </r>
  <r>
    <x v="1"/>
    <x v="386"/>
    <x v="5"/>
    <x v="7"/>
    <x v="9"/>
    <x v="0"/>
    <x v="1"/>
    <x v="2"/>
    <x v="3642"/>
    <x v="1588"/>
    <n v="3.9"/>
    <x v="2"/>
    <n v="8.51"/>
    <x v="2"/>
    <x v="2"/>
  </r>
  <r>
    <x v="1"/>
    <x v="68"/>
    <x v="5"/>
    <x v="7"/>
    <x v="9"/>
    <x v="0"/>
    <x v="1"/>
    <x v="2"/>
    <x v="3643"/>
    <x v="3274"/>
    <n v="3.9"/>
    <x v="1"/>
    <n v="17.25"/>
    <x v="0"/>
    <x v="2"/>
  </r>
  <r>
    <x v="1"/>
    <x v="1269"/>
    <x v="10"/>
    <x v="7"/>
    <x v="9"/>
    <x v="0"/>
    <x v="1"/>
    <x v="2"/>
    <x v="3644"/>
    <x v="3275"/>
    <n v="3.9"/>
    <x v="0"/>
    <n v="12.800000000000002"/>
    <x v="0"/>
    <x v="2"/>
  </r>
  <r>
    <x v="0"/>
    <x v="449"/>
    <x v="8"/>
    <x v="7"/>
    <x v="9"/>
    <x v="0"/>
    <x v="1"/>
    <x v="2"/>
    <x v="3645"/>
    <x v="533"/>
    <n v="3.9"/>
    <x v="1"/>
    <n v="17.600000000000001"/>
    <x v="2"/>
    <x v="2"/>
  </r>
  <r>
    <x v="0"/>
    <x v="1365"/>
    <x v="11"/>
    <x v="7"/>
    <x v="9"/>
    <x v="0"/>
    <x v="1"/>
    <x v="2"/>
    <x v="3646"/>
    <x v="2510"/>
    <n v="3.9"/>
    <x v="0"/>
    <n v="11.15"/>
    <x v="1"/>
    <x v="2"/>
  </r>
  <r>
    <x v="0"/>
    <x v="1433"/>
    <x v="11"/>
    <x v="7"/>
    <x v="9"/>
    <x v="0"/>
    <x v="1"/>
    <x v="2"/>
    <x v="3647"/>
    <x v="2834"/>
    <n v="3.9"/>
    <x v="0"/>
    <n v="15.6"/>
    <x v="0"/>
    <x v="2"/>
  </r>
  <r>
    <x v="0"/>
    <x v="929"/>
    <x v="11"/>
    <x v="7"/>
    <x v="9"/>
    <x v="0"/>
    <x v="1"/>
    <x v="2"/>
    <x v="3648"/>
    <x v="3276"/>
    <n v="3.9"/>
    <x v="1"/>
    <n v="20.25"/>
    <x v="2"/>
    <x v="2"/>
  </r>
  <r>
    <x v="0"/>
    <x v="1109"/>
    <x v="0"/>
    <x v="7"/>
    <x v="9"/>
    <x v="0"/>
    <x v="1"/>
    <x v="2"/>
    <x v="3649"/>
    <x v="678"/>
    <n v="3.9"/>
    <x v="0"/>
    <n v="12.6"/>
    <x v="2"/>
    <x v="2"/>
  </r>
  <r>
    <x v="0"/>
    <x v="1004"/>
    <x v="0"/>
    <x v="7"/>
    <x v="9"/>
    <x v="0"/>
    <x v="1"/>
    <x v="2"/>
    <x v="3650"/>
    <x v="3277"/>
    <n v="3.9"/>
    <x v="2"/>
    <n v="6.78"/>
    <x v="0"/>
    <x v="2"/>
  </r>
  <r>
    <x v="0"/>
    <x v="1076"/>
    <x v="6"/>
    <x v="7"/>
    <x v="9"/>
    <x v="0"/>
    <x v="1"/>
    <x v="2"/>
    <x v="3651"/>
    <x v="3278"/>
    <n v="3.9"/>
    <x v="0"/>
    <n v="13"/>
    <x v="0"/>
    <x v="2"/>
  </r>
  <r>
    <x v="1"/>
    <x v="939"/>
    <x v="3"/>
    <x v="2"/>
    <x v="2"/>
    <x v="0"/>
    <x v="1"/>
    <x v="0"/>
    <x v="20"/>
    <x v="3279"/>
    <n v="3.9"/>
    <x v="0"/>
    <n v="16.600000000000001"/>
    <x v="1"/>
    <x v="2"/>
  </r>
  <r>
    <x v="1"/>
    <x v="298"/>
    <x v="0"/>
    <x v="2"/>
    <x v="2"/>
    <x v="0"/>
    <x v="1"/>
    <x v="0"/>
    <x v="3652"/>
    <x v="3280"/>
    <n v="3.9"/>
    <x v="0"/>
    <n v="10.695"/>
    <x v="2"/>
    <x v="2"/>
  </r>
  <r>
    <x v="1"/>
    <x v="1201"/>
    <x v="5"/>
    <x v="2"/>
    <x v="2"/>
    <x v="0"/>
    <x v="1"/>
    <x v="0"/>
    <x v="3653"/>
    <x v="3281"/>
    <n v="3.9"/>
    <x v="1"/>
    <n v="20.2"/>
    <x v="0"/>
    <x v="2"/>
  </r>
  <r>
    <x v="1"/>
    <x v="802"/>
    <x v="14"/>
    <x v="2"/>
    <x v="2"/>
    <x v="0"/>
    <x v="1"/>
    <x v="0"/>
    <x v="3654"/>
    <x v="3282"/>
    <n v="3.9"/>
    <x v="0"/>
    <n v="11.65"/>
    <x v="2"/>
    <x v="2"/>
  </r>
  <r>
    <x v="1"/>
    <x v="235"/>
    <x v="13"/>
    <x v="2"/>
    <x v="2"/>
    <x v="0"/>
    <x v="1"/>
    <x v="0"/>
    <x v="3655"/>
    <x v="1560"/>
    <n v="3.9"/>
    <x v="0"/>
    <n v="15.1"/>
    <x v="0"/>
    <x v="2"/>
  </r>
  <r>
    <x v="1"/>
    <x v="1093"/>
    <x v="3"/>
    <x v="2"/>
    <x v="2"/>
    <x v="0"/>
    <x v="1"/>
    <x v="0"/>
    <x v="3656"/>
    <x v="1418"/>
    <n v="3.9"/>
    <x v="2"/>
    <n v="7.4050000000000002"/>
    <x v="1"/>
    <x v="2"/>
  </r>
  <r>
    <x v="1"/>
    <x v="1226"/>
    <x v="3"/>
    <x v="2"/>
    <x v="2"/>
    <x v="0"/>
    <x v="1"/>
    <x v="0"/>
    <x v="3657"/>
    <x v="358"/>
    <n v="3.9"/>
    <x v="2"/>
    <n v="8.3550000000000004"/>
    <x v="0"/>
    <x v="2"/>
  </r>
  <r>
    <x v="1"/>
    <x v="1252"/>
    <x v="3"/>
    <x v="2"/>
    <x v="2"/>
    <x v="0"/>
    <x v="1"/>
    <x v="0"/>
    <x v="3658"/>
    <x v="3283"/>
    <n v="3.9"/>
    <x v="0"/>
    <n v="15.2"/>
    <x v="1"/>
    <x v="2"/>
  </r>
  <r>
    <x v="1"/>
    <x v="1016"/>
    <x v="11"/>
    <x v="2"/>
    <x v="2"/>
    <x v="0"/>
    <x v="1"/>
    <x v="0"/>
    <x v="20"/>
    <x v="3284"/>
    <n v="3.9"/>
    <x v="0"/>
    <n v="13.35"/>
    <x v="1"/>
    <x v="2"/>
  </r>
  <r>
    <x v="1"/>
    <x v="59"/>
    <x v="0"/>
    <x v="2"/>
    <x v="2"/>
    <x v="0"/>
    <x v="1"/>
    <x v="0"/>
    <x v="3659"/>
    <x v="1519"/>
    <n v="3.9"/>
    <x v="0"/>
    <n v="15.6"/>
    <x v="0"/>
    <x v="2"/>
  </r>
  <r>
    <x v="1"/>
    <x v="326"/>
    <x v="9"/>
    <x v="2"/>
    <x v="2"/>
    <x v="0"/>
    <x v="1"/>
    <x v="0"/>
    <x v="3660"/>
    <x v="3285"/>
    <n v="3.9"/>
    <x v="1"/>
    <n v="18.25"/>
    <x v="2"/>
    <x v="2"/>
  </r>
  <r>
    <x v="1"/>
    <x v="589"/>
    <x v="1"/>
    <x v="2"/>
    <x v="2"/>
    <x v="0"/>
    <x v="1"/>
    <x v="0"/>
    <x v="3661"/>
    <x v="3286"/>
    <n v="3.9"/>
    <x v="1"/>
    <n v="19.600000000000001"/>
    <x v="1"/>
    <x v="2"/>
  </r>
  <r>
    <x v="1"/>
    <x v="361"/>
    <x v="1"/>
    <x v="2"/>
    <x v="2"/>
    <x v="0"/>
    <x v="1"/>
    <x v="0"/>
    <x v="3662"/>
    <x v="365"/>
    <n v="3.9"/>
    <x v="1"/>
    <n v="20"/>
    <x v="2"/>
    <x v="2"/>
  </r>
  <r>
    <x v="1"/>
    <x v="1476"/>
    <x v="5"/>
    <x v="2"/>
    <x v="2"/>
    <x v="0"/>
    <x v="1"/>
    <x v="0"/>
    <x v="3663"/>
    <x v="3287"/>
    <n v="3.9"/>
    <x v="2"/>
    <n v="7.39"/>
    <x v="2"/>
    <x v="2"/>
  </r>
  <r>
    <x v="1"/>
    <x v="167"/>
    <x v="5"/>
    <x v="2"/>
    <x v="2"/>
    <x v="0"/>
    <x v="1"/>
    <x v="0"/>
    <x v="3664"/>
    <x v="3288"/>
    <n v="3.9"/>
    <x v="0"/>
    <n v="10"/>
    <x v="1"/>
    <x v="2"/>
  </r>
  <r>
    <x v="1"/>
    <x v="1099"/>
    <x v="5"/>
    <x v="2"/>
    <x v="2"/>
    <x v="0"/>
    <x v="1"/>
    <x v="0"/>
    <x v="3665"/>
    <x v="3289"/>
    <n v="3.9"/>
    <x v="0"/>
    <n v="12.65"/>
    <x v="2"/>
    <x v="2"/>
  </r>
  <r>
    <x v="1"/>
    <x v="1477"/>
    <x v="7"/>
    <x v="2"/>
    <x v="2"/>
    <x v="0"/>
    <x v="1"/>
    <x v="0"/>
    <x v="3666"/>
    <x v="3290"/>
    <n v="3.9"/>
    <x v="0"/>
    <n v="13.35"/>
    <x v="2"/>
    <x v="2"/>
  </r>
  <r>
    <x v="1"/>
    <x v="256"/>
    <x v="6"/>
    <x v="2"/>
    <x v="2"/>
    <x v="0"/>
    <x v="1"/>
    <x v="0"/>
    <x v="3667"/>
    <x v="3291"/>
    <n v="3.9"/>
    <x v="1"/>
    <n v="20.350000000000001"/>
    <x v="2"/>
    <x v="2"/>
  </r>
  <r>
    <x v="1"/>
    <x v="259"/>
    <x v="4"/>
    <x v="2"/>
    <x v="2"/>
    <x v="0"/>
    <x v="1"/>
    <x v="0"/>
    <x v="3668"/>
    <x v="3292"/>
    <n v="3.9"/>
    <x v="0"/>
    <n v="15.7"/>
    <x v="2"/>
    <x v="2"/>
  </r>
  <r>
    <x v="0"/>
    <x v="546"/>
    <x v="13"/>
    <x v="2"/>
    <x v="2"/>
    <x v="0"/>
    <x v="1"/>
    <x v="0"/>
    <x v="3669"/>
    <x v="3293"/>
    <n v="3.9"/>
    <x v="0"/>
    <n v="9.6950000000000003"/>
    <x v="0"/>
    <x v="2"/>
  </r>
  <r>
    <x v="0"/>
    <x v="834"/>
    <x v="3"/>
    <x v="2"/>
    <x v="2"/>
    <x v="0"/>
    <x v="1"/>
    <x v="0"/>
    <x v="20"/>
    <x v="3294"/>
    <n v="3.9"/>
    <x v="0"/>
    <n v="9.5"/>
    <x v="1"/>
    <x v="2"/>
  </r>
  <r>
    <x v="0"/>
    <x v="822"/>
    <x v="6"/>
    <x v="2"/>
    <x v="2"/>
    <x v="0"/>
    <x v="1"/>
    <x v="0"/>
    <x v="3670"/>
    <x v="1069"/>
    <n v="3.9"/>
    <x v="0"/>
    <n v="11.65"/>
    <x v="2"/>
    <x v="2"/>
  </r>
  <r>
    <x v="0"/>
    <x v="402"/>
    <x v="6"/>
    <x v="2"/>
    <x v="2"/>
    <x v="0"/>
    <x v="1"/>
    <x v="0"/>
    <x v="3671"/>
    <x v="3295"/>
    <n v="3.9"/>
    <x v="0"/>
    <n v="11.8"/>
    <x v="2"/>
    <x v="2"/>
  </r>
  <r>
    <x v="1"/>
    <x v="367"/>
    <x v="6"/>
    <x v="4"/>
    <x v="4"/>
    <x v="2"/>
    <x v="0"/>
    <x v="0"/>
    <x v="3672"/>
    <x v="3296"/>
    <n v="3.9"/>
    <x v="2"/>
    <n v="6.0350000000000001"/>
    <x v="0"/>
    <x v="2"/>
  </r>
  <r>
    <x v="1"/>
    <x v="492"/>
    <x v="4"/>
    <x v="5"/>
    <x v="5"/>
    <x v="2"/>
    <x v="0"/>
    <x v="0"/>
    <x v="3673"/>
    <x v="2353"/>
    <n v="3.9"/>
    <x v="2"/>
    <n v="5.6550000000000002"/>
    <x v="0"/>
    <x v="2"/>
  </r>
  <r>
    <x v="1"/>
    <x v="1478"/>
    <x v="11"/>
    <x v="4"/>
    <x v="4"/>
    <x v="2"/>
    <x v="0"/>
    <x v="0"/>
    <x v="20"/>
    <x v="269"/>
    <n v="3.9"/>
    <x v="1"/>
    <n v="18.75"/>
    <x v="1"/>
    <x v="2"/>
  </r>
  <r>
    <x v="1"/>
    <x v="447"/>
    <x v="2"/>
    <x v="4"/>
    <x v="4"/>
    <x v="2"/>
    <x v="0"/>
    <x v="0"/>
    <x v="3674"/>
    <x v="3297"/>
    <n v="3.9"/>
    <x v="2"/>
    <n v="7.1449999999999996"/>
    <x v="1"/>
    <x v="2"/>
  </r>
  <r>
    <x v="1"/>
    <x v="53"/>
    <x v="2"/>
    <x v="4"/>
    <x v="4"/>
    <x v="2"/>
    <x v="0"/>
    <x v="0"/>
    <x v="3675"/>
    <x v="3298"/>
    <n v="3.9"/>
    <x v="2"/>
    <n v="7.3"/>
    <x v="2"/>
    <x v="2"/>
  </r>
  <r>
    <x v="1"/>
    <x v="1141"/>
    <x v="0"/>
    <x v="4"/>
    <x v="4"/>
    <x v="2"/>
    <x v="0"/>
    <x v="0"/>
    <x v="3676"/>
    <x v="3299"/>
    <n v="3.9"/>
    <x v="1"/>
    <n v="18.350000000000001"/>
    <x v="0"/>
    <x v="2"/>
  </r>
  <r>
    <x v="1"/>
    <x v="1314"/>
    <x v="0"/>
    <x v="4"/>
    <x v="4"/>
    <x v="2"/>
    <x v="0"/>
    <x v="0"/>
    <x v="3677"/>
    <x v="3300"/>
    <n v="3.9"/>
    <x v="1"/>
    <n v="19.7"/>
    <x v="2"/>
    <x v="2"/>
  </r>
  <r>
    <x v="1"/>
    <x v="1459"/>
    <x v="5"/>
    <x v="4"/>
    <x v="4"/>
    <x v="2"/>
    <x v="1"/>
    <x v="0"/>
    <x v="3678"/>
    <x v="3301"/>
    <n v="3.9"/>
    <x v="2"/>
    <n v="5.03"/>
    <x v="1"/>
    <x v="2"/>
  </r>
  <r>
    <x v="1"/>
    <x v="399"/>
    <x v="5"/>
    <x v="4"/>
    <x v="4"/>
    <x v="2"/>
    <x v="1"/>
    <x v="0"/>
    <x v="3679"/>
    <x v="3302"/>
    <n v="3.9"/>
    <x v="2"/>
    <n v="6.2350000000000003"/>
    <x v="0"/>
    <x v="2"/>
  </r>
  <r>
    <x v="1"/>
    <x v="747"/>
    <x v="5"/>
    <x v="4"/>
    <x v="4"/>
    <x v="2"/>
    <x v="1"/>
    <x v="0"/>
    <x v="3680"/>
    <x v="3303"/>
    <n v="3.9"/>
    <x v="0"/>
    <n v="14.6"/>
    <x v="1"/>
    <x v="2"/>
  </r>
  <r>
    <x v="1"/>
    <x v="605"/>
    <x v="5"/>
    <x v="4"/>
    <x v="4"/>
    <x v="2"/>
    <x v="1"/>
    <x v="0"/>
    <x v="3681"/>
    <x v="3304"/>
    <n v="3.9"/>
    <x v="0"/>
    <n v="14.65"/>
    <x v="2"/>
    <x v="2"/>
  </r>
  <r>
    <x v="1"/>
    <x v="1416"/>
    <x v="5"/>
    <x v="4"/>
    <x v="4"/>
    <x v="2"/>
    <x v="1"/>
    <x v="0"/>
    <x v="3682"/>
    <x v="232"/>
    <n v="3.9"/>
    <x v="1"/>
    <n v="18"/>
    <x v="2"/>
    <x v="2"/>
  </r>
  <r>
    <x v="1"/>
    <x v="104"/>
    <x v="7"/>
    <x v="4"/>
    <x v="4"/>
    <x v="2"/>
    <x v="1"/>
    <x v="0"/>
    <x v="3683"/>
    <x v="3305"/>
    <n v="3.9"/>
    <x v="1"/>
    <n v="17.5"/>
    <x v="1"/>
    <x v="2"/>
  </r>
  <r>
    <x v="1"/>
    <x v="1479"/>
    <x v="10"/>
    <x v="4"/>
    <x v="4"/>
    <x v="2"/>
    <x v="1"/>
    <x v="0"/>
    <x v="3684"/>
    <x v="313"/>
    <n v="3.9"/>
    <x v="1"/>
    <n v="20.5"/>
    <x v="1"/>
    <x v="2"/>
  </r>
  <r>
    <x v="1"/>
    <x v="1480"/>
    <x v="6"/>
    <x v="4"/>
    <x v="4"/>
    <x v="2"/>
    <x v="1"/>
    <x v="0"/>
    <x v="3685"/>
    <x v="3306"/>
    <n v="3.9"/>
    <x v="0"/>
    <n v="9.6"/>
    <x v="2"/>
    <x v="2"/>
  </r>
  <r>
    <x v="1"/>
    <x v="882"/>
    <x v="6"/>
    <x v="4"/>
    <x v="4"/>
    <x v="2"/>
    <x v="1"/>
    <x v="0"/>
    <x v="3686"/>
    <x v="3307"/>
    <n v="3.9"/>
    <x v="0"/>
    <n v="9.8000000000000007"/>
    <x v="1"/>
    <x v="2"/>
  </r>
  <r>
    <x v="1"/>
    <x v="831"/>
    <x v="6"/>
    <x v="4"/>
    <x v="4"/>
    <x v="2"/>
    <x v="1"/>
    <x v="0"/>
    <x v="3687"/>
    <x v="1932"/>
    <n v="3.9"/>
    <x v="0"/>
    <n v="13.65"/>
    <x v="2"/>
    <x v="2"/>
  </r>
  <r>
    <x v="1"/>
    <x v="1216"/>
    <x v="6"/>
    <x v="4"/>
    <x v="4"/>
    <x v="2"/>
    <x v="1"/>
    <x v="0"/>
    <x v="3688"/>
    <x v="1646"/>
    <n v="3.9"/>
    <x v="1"/>
    <n v="18"/>
    <x v="2"/>
    <x v="2"/>
  </r>
  <r>
    <x v="1"/>
    <x v="1217"/>
    <x v="6"/>
    <x v="4"/>
    <x v="4"/>
    <x v="2"/>
    <x v="1"/>
    <x v="0"/>
    <x v="3689"/>
    <x v="3308"/>
    <n v="3.9"/>
    <x v="1"/>
    <n v="19.350000000000001"/>
    <x v="0"/>
    <x v="2"/>
  </r>
  <r>
    <x v="1"/>
    <x v="1117"/>
    <x v="4"/>
    <x v="4"/>
    <x v="4"/>
    <x v="2"/>
    <x v="1"/>
    <x v="0"/>
    <x v="3690"/>
    <x v="3309"/>
    <n v="3.9"/>
    <x v="2"/>
    <n v="6.1349999999999998"/>
    <x v="2"/>
    <x v="2"/>
  </r>
  <r>
    <x v="1"/>
    <x v="501"/>
    <x v="4"/>
    <x v="4"/>
    <x v="4"/>
    <x v="2"/>
    <x v="1"/>
    <x v="0"/>
    <x v="3691"/>
    <x v="3310"/>
    <n v="3.9"/>
    <x v="2"/>
    <n v="8.52"/>
    <x v="2"/>
    <x v="2"/>
  </r>
  <r>
    <x v="1"/>
    <x v="694"/>
    <x v="4"/>
    <x v="4"/>
    <x v="4"/>
    <x v="2"/>
    <x v="1"/>
    <x v="0"/>
    <x v="3692"/>
    <x v="873"/>
    <n v="3.9"/>
    <x v="0"/>
    <n v="14.6"/>
    <x v="0"/>
    <x v="2"/>
  </r>
  <r>
    <x v="1"/>
    <x v="608"/>
    <x v="4"/>
    <x v="4"/>
    <x v="4"/>
    <x v="2"/>
    <x v="1"/>
    <x v="0"/>
    <x v="3693"/>
    <x v="3311"/>
    <n v="3.9"/>
    <x v="1"/>
    <n v="17.5"/>
    <x v="0"/>
    <x v="2"/>
  </r>
  <r>
    <x v="1"/>
    <x v="1481"/>
    <x v="13"/>
    <x v="5"/>
    <x v="5"/>
    <x v="2"/>
    <x v="1"/>
    <x v="0"/>
    <x v="3694"/>
    <x v="3312"/>
    <n v="3.9"/>
    <x v="0"/>
    <n v="9.6"/>
    <x v="2"/>
    <x v="2"/>
  </r>
  <r>
    <x v="1"/>
    <x v="564"/>
    <x v="8"/>
    <x v="5"/>
    <x v="5"/>
    <x v="2"/>
    <x v="1"/>
    <x v="0"/>
    <x v="3695"/>
    <x v="3313"/>
    <n v="3.9"/>
    <x v="1"/>
    <n v="17.850000000000001"/>
    <x v="2"/>
    <x v="2"/>
  </r>
  <r>
    <x v="1"/>
    <x v="239"/>
    <x v="3"/>
    <x v="5"/>
    <x v="5"/>
    <x v="2"/>
    <x v="1"/>
    <x v="0"/>
    <x v="3696"/>
    <x v="3314"/>
    <n v="3.9"/>
    <x v="2"/>
    <n v="7.6550000000000002"/>
    <x v="2"/>
    <x v="2"/>
  </r>
  <r>
    <x v="1"/>
    <x v="1015"/>
    <x v="11"/>
    <x v="5"/>
    <x v="5"/>
    <x v="2"/>
    <x v="1"/>
    <x v="0"/>
    <x v="2701"/>
    <x v="3315"/>
    <n v="3.9"/>
    <x v="2"/>
    <n v="6.6150000000000002"/>
    <x v="2"/>
    <x v="2"/>
  </r>
  <r>
    <x v="1"/>
    <x v="117"/>
    <x v="11"/>
    <x v="5"/>
    <x v="5"/>
    <x v="2"/>
    <x v="1"/>
    <x v="0"/>
    <x v="3697"/>
    <x v="761"/>
    <n v="3.9"/>
    <x v="0"/>
    <n v="12.6"/>
    <x v="1"/>
    <x v="2"/>
  </r>
  <r>
    <x v="1"/>
    <x v="1059"/>
    <x v="0"/>
    <x v="5"/>
    <x v="5"/>
    <x v="2"/>
    <x v="1"/>
    <x v="0"/>
    <x v="3698"/>
    <x v="1550"/>
    <n v="3.9"/>
    <x v="2"/>
    <n v="6.36"/>
    <x v="0"/>
    <x v="2"/>
  </r>
  <r>
    <x v="1"/>
    <x v="1119"/>
    <x v="0"/>
    <x v="5"/>
    <x v="5"/>
    <x v="2"/>
    <x v="1"/>
    <x v="0"/>
    <x v="3699"/>
    <x v="3316"/>
    <n v="3.9"/>
    <x v="2"/>
    <n v="7.4749999999999996"/>
    <x v="0"/>
    <x v="2"/>
  </r>
  <r>
    <x v="1"/>
    <x v="1482"/>
    <x v="5"/>
    <x v="5"/>
    <x v="5"/>
    <x v="2"/>
    <x v="1"/>
    <x v="0"/>
    <x v="3700"/>
    <x v="3317"/>
    <n v="3.9"/>
    <x v="2"/>
    <n v="8.6"/>
    <x v="2"/>
    <x v="2"/>
  </r>
  <r>
    <x v="1"/>
    <x v="279"/>
    <x v="5"/>
    <x v="5"/>
    <x v="5"/>
    <x v="2"/>
    <x v="2"/>
    <x v="0"/>
    <x v="3701"/>
    <x v="3318"/>
    <n v="3.9"/>
    <x v="1"/>
    <n v="17"/>
    <x v="0"/>
    <x v="2"/>
  </r>
  <r>
    <x v="1"/>
    <x v="1104"/>
    <x v="10"/>
    <x v="5"/>
    <x v="5"/>
    <x v="2"/>
    <x v="2"/>
    <x v="0"/>
    <x v="3702"/>
    <x v="3319"/>
    <n v="3.9"/>
    <x v="0"/>
    <n v="14.65"/>
    <x v="1"/>
    <x v="2"/>
  </r>
  <r>
    <x v="1"/>
    <x v="993"/>
    <x v="6"/>
    <x v="5"/>
    <x v="5"/>
    <x v="2"/>
    <x v="2"/>
    <x v="0"/>
    <x v="3703"/>
    <x v="3320"/>
    <n v="3.9"/>
    <x v="0"/>
    <n v="12.85"/>
    <x v="0"/>
    <x v="2"/>
  </r>
  <r>
    <x v="1"/>
    <x v="1483"/>
    <x v="15"/>
    <x v="5"/>
    <x v="5"/>
    <x v="2"/>
    <x v="2"/>
    <x v="0"/>
    <x v="20"/>
    <x v="1990"/>
    <n v="3.9"/>
    <x v="0"/>
    <n v="12.5"/>
    <x v="1"/>
    <x v="2"/>
  </r>
  <r>
    <x v="1"/>
    <x v="1106"/>
    <x v="15"/>
    <x v="5"/>
    <x v="5"/>
    <x v="2"/>
    <x v="2"/>
    <x v="0"/>
    <x v="3704"/>
    <x v="3321"/>
    <n v="3.9"/>
    <x v="0"/>
    <n v="15"/>
    <x v="0"/>
    <x v="2"/>
  </r>
  <r>
    <x v="0"/>
    <x v="1462"/>
    <x v="3"/>
    <x v="4"/>
    <x v="4"/>
    <x v="2"/>
    <x v="2"/>
    <x v="0"/>
    <x v="3705"/>
    <x v="3322"/>
    <n v="3.9"/>
    <x v="2"/>
    <n v="4.6150000000000002"/>
    <x v="0"/>
    <x v="2"/>
  </r>
  <r>
    <x v="0"/>
    <x v="677"/>
    <x v="3"/>
    <x v="4"/>
    <x v="4"/>
    <x v="2"/>
    <x v="2"/>
    <x v="0"/>
    <x v="3706"/>
    <x v="1401"/>
    <n v="3.9"/>
    <x v="0"/>
    <n v="13"/>
    <x v="2"/>
    <x v="2"/>
  </r>
  <r>
    <x v="0"/>
    <x v="375"/>
    <x v="11"/>
    <x v="4"/>
    <x v="4"/>
    <x v="2"/>
    <x v="2"/>
    <x v="0"/>
    <x v="3707"/>
    <x v="3323"/>
    <n v="3.9"/>
    <x v="2"/>
    <n v="6.9050000000000002"/>
    <x v="2"/>
    <x v="2"/>
  </r>
  <r>
    <x v="0"/>
    <x v="385"/>
    <x v="2"/>
    <x v="4"/>
    <x v="4"/>
    <x v="2"/>
    <x v="2"/>
    <x v="0"/>
    <x v="3708"/>
    <x v="3324"/>
    <n v="3.9"/>
    <x v="0"/>
    <n v="11.8"/>
    <x v="1"/>
    <x v="2"/>
  </r>
  <r>
    <x v="0"/>
    <x v="1484"/>
    <x v="2"/>
    <x v="4"/>
    <x v="4"/>
    <x v="2"/>
    <x v="2"/>
    <x v="0"/>
    <x v="3709"/>
    <x v="3325"/>
    <n v="3.9"/>
    <x v="0"/>
    <n v="15.85"/>
    <x v="0"/>
    <x v="2"/>
  </r>
  <r>
    <x v="0"/>
    <x v="1485"/>
    <x v="2"/>
    <x v="4"/>
    <x v="4"/>
    <x v="2"/>
    <x v="2"/>
    <x v="0"/>
    <x v="3710"/>
    <x v="3015"/>
    <n v="3.9"/>
    <x v="1"/>
    <n v="19"/>
    <x v="0"/>
    <x v="2"/>
  </r>
  <r>
    <x v="0"/>
    <x v="1004"/>
    <x v="0"/>
    <x v="4"/>
    <x v="4"/>
    <x v="2"/>
    <x v="2"/>
    <x v="0"/>
    <x v="3711"/>
    <x v="3326"/>
    <n v="3.9"/>
    <x v="2"/>
    <n v="6.78"/>
    <x v="2"/>
    <x v="2"/>
  </r>
  <r>
    <x v="0"/>
    <x v="1331"/>
    <x v="7"/>
    <x v="4"/>
    <x v="4"/>
    <x v="2"/>
    <x v="2"/>
    <x v="0"/>
    <x v="3712"/>
    <x v="3327"/>
    <n v="3.9"/>
    <x v="2"/>
    <n v="5.86"/>
    <x v="0"/>
    <x v="2"/>
  </r>
  <r>
    <x v="0"/>
    <x v="1247"/>
    <x v="6"/>
    <x v="4"/>
    <x v="4"/>
    <x v="2"/>
    <x v="2"/>
    <x v="0"/>
    <x v="3713"/>
    <x v="3328"/>
    <n v="3.9"/>
    <x v="1"/>
    <n v="17"/>
    <x v="1"/>
    <x v="2"/>
  </r>
  <r>
    <x v="0"/>
    <x v="1133"/>
    <x v="15"/>
    <x v="4"/>
    <x v="4"/>
    <x v="2"/>
    <x v="2"/>
    <x v="0"/>
    <x v="3714"/>
    <x v="1894"/>
    <n v="3.9"/>
    <x v="1"/>
    <n v="17.600000000000001"/>
    <x v="2"/>
    <x v="2"/>
  </r>
  <r>
    <x v="0"/>
    <x v="1319"/>
    <x v="13"/>
    <x v="5"/>
    <x v="5"/>
    <x v="2"/>
    <x v="2"/>
    <x v="0"/>
    <x v="20"/>
    <x v="3329"/>
    <n v="3.9"/>
    <x v="0"/>
    <n v="10.8"/>
    <x v="1"/>
    <x v="2"/>
  </r>
  <r>
    <x v="0"/>
    <x v="262"/>
    <x v="13"/>
    <x v="5"/>
    <x v="5"/>
    <x v="2"/>
    <x v="2"/>
    <x v="0"/>
    <x v="3715"/>
    <x v="370"/>
    <n v="3.9"/>
    <x v="0"/>
    <n v="11.65"/>
    <x v="2"/>
    <x v="2"/>
  </r>
  <r>
    <x v="0"/>
    <x v="648"/>
    <x v="3"/>
    <x v="5"/>
    <x v="5"/>
    <x v="2"/>
    <x v="2"/>
    <x v="0"/>
    <x v="3716"/>
    <x v="3330"/>
    <n v="3.9"/>
    <x v="0"/>
    <n v="16.5"/>
    <x v="2"/>
    <x v="2"/>
  </r>
  <r>
    <x v="0"/>
    <x v="503"/>
    <x v="2"/>
    <x v="5"/>
    <x v="5"/>
    <x v="2"/>
    <x v="2"/>
    <x v="0"/>
    <x v="3717"/>
    <x v="3331"/>
    <n v="3.9"/>
    <x v="0"/>
    <n v="11.1"/>
    <x v="2"/>
    <x v="2"/>
  </r>
  <r>
    <x v="0"/>
    <x v="813"/>
    <x v="2"/>
    <x v="5"/>
    <x v="5"/>
    <x v="2"/>
    <x v="2"/>
    <x v="0"/>
    <x v="3718"/>
    <x v="3332"/>
    <n v="3.9"/>
    <x v="0"/>
    <n v="12.6"/>
    <x v="2"/>
    <x v="2"/>
  </r>
  <r>
    <x v="0"/>
    <x v="2"/>
    <x v="2"/>
    <x v="5"/>
    <x v="5"/>
    <x v="2"/>
    <x v="2"/>
    <x v="0"/>
    <x v="3719"/>
    <x v="3333"/>
    <n v="3.9"/>
    <x v="0"/>
    <n v="13.85"/>
    <x v="1"/>
    <x v="2"/>
  </r>
  <r>
    <x v="0"/>
    <x v="913"/>
    <x v="0"/>
    <x v="5"/>
    <x v="5"/>
    <x v="2"/>
    <x v="0"/>
    <x v="0"/>
    <x v="3720"/>
    <x v="3334"/>
    <n v="3.9"/>
    <x v="0"/>
    <n v="12.15"/>
    <x v="2"/>
    <x v="2"/>
  </r>
  <r>
    <x v="0"/>
    <x v="1005"/>
    <x v="0"/>
    <x v="5"/>
    <x v="5"/>
    <x v="2"/>
    <x v="0"/>
    <x v="0"/>
    <x v="3721"/>
    <x v="3335"/>
    <n v="3.9"/>
    <x v="0"/>
    <n v="15.2"/>
    <x v="0"/>
    <x v="2"/>
  </r>
  <r>
    <x v="0"/>
    <x v="758"/>
    <x v="0"/>
    <x v="5"/>
    <x v="5"/>
    <x v="2"/>
    <x v="0"/>
    <x v="0"/>
    <x v="3722"/>
    <x v="3336"/>
    <n v="3.9"/>
    <x v="1"/>
    <n v="17.75"/>
    <x v="2"/>
    <x v="2"/>
  </r>
  <r>
    <x v="0"/>
    <x v="1261"/>
    <x v="0"/>
    <x v="5"/>
    <x v="5"/>
    <x v="2"/>
    <x v="0"/>
    <x v="0"/>
    <x v="3723"/>
    <x v="3337"/>
    <n v="3.9"/>
    <x v="1"/>
    <n v="18.2"/>
    <x v="2"/>
    <x v="2"/>
  </r>
  <r>
    <x v="0"/>
    <x v="354"/>
    <x v="6"/>
    <x v="5"/>
    <x v="5"/>
    <x v="2"/>
    <x v="0"/>
    <x v="0"/>
    <x v="3724"/>
    <x v="3338"/>
    <n v="3.9"/>
    <x v="0"/>
    <n v="16.7"/>
    <x v="2"/>
    <x v="2"/>
  </r>
  <r>
    <x v="0"/>
    <x v="1470"/>
    <x v="6"/>
    <x v="5"/>
    <x v="5"/>
    <x v="2"/>
    <x v="0"/>
    <x v="0"/>
    <x v="3725"/>
    <x v="3339"/>
    <n v="3.9"/>
    <x v="1"/>
    <n v="17.25"/>
    <x v="2"/>
    <x v="2"/>
  </r>
  <r>
    <x v="0"/>
    <x v="712"/>
    <x v="4"/>
    <x v="5"/>
    <x v="5"/>
    <x v="2"/>
    <x v="0"/>
    <x v="0"/>
    <x v="3726"/>
    <x v="3340"/>
    <n v="3.9"/>
    <x v="0"/>
    <n v="13"/>
    <x v="2"/>
    <x v="2"/>
  </r>
  <r>
    <x v="1"/>
    <x v="150"/>
    <x v="13"/>
    <x v="5"/>
    <x v="5"/>
    <x v="2"/>
    <x v="0"/>
    <x v="0"/>
    <x v="3727"/>
    <x v="1416"/>
    <n v="3.9"/>
    <x v="0"/>
    <n v="14.1"/>
    <x v="0"/>
    <x v="2"/>
  </r>
  <r>
    <x v="1"/>
    <x v="1138"/>
    <x v="13"/>
    <x v="8"/>
    <x v="8"/>
    <x v="2"/>
    <x v="1"/>
    <x v="0"/>
    <x v="3728"/>
    <x v="3341"/>
    <n v="3.9"/>
    <x v="0"/>
    <n v="11.3"/>
    <x v="2"/>
    <x v="2"/>
  </r>
  <r>
    <x v="1"/>
    <x v="493"/>
    <x v="13"/>
    <x v="8"/>
    <x v="8"/>
    <x v="2"/>
    <x v="1"/>
    <x v="0"/>
    <x v="3729"/>
    <x v="2783"/>
    <n v="3.9"/>
    <x v="0"/>
    <n v="13.35"/>
    <x v="2"/>
    <x v="2"/>
  </r>
  <r>
    <x v="1"/>
    <x v="1012"/>
    <x v="13"/>
    <x v="8"/>
    <x v="8"/>
    <x v="2"/>
    <x v="1"/>
    <x v="0"/>
    <x v="3730"/>
    <x v="3342"/>
    <n v="3.9"/>
    <x v="1"/>
    <n v="18"/>
    <x v="1"/>
    <x v="2"/>
  </r>
  <r>
    <x v="1"/>
    <x v="151"/>
    <x v="12"/>
    <x v="8"/>
    <x v="8"/>
    <x v="2"/>
    <x v="1"/>
    <x v="0"/>
    <x v="3731"/>
    <x v="3343"/>
    <n v="3.9"/>
    <x v="2"/>
    <n v="8.06"/>
    <x v="1"/>
    <x v="2"/>
  </r>
  <r>
    <x v="1"/>
    <x v="1423"/>
    <x v="11"/>
    <x v="8"/>
    <x v="8"/>
    <x v="2"/>
    <x v="1"/>
    <x v="0"/>
    <x v="3732"/>
    <x v="3201"/>
    <n v="3.9"/>
    <x v="2"/>
    <n v="7.2850000000000001"/>
    <x v="2"/>
    <x v="2"/>
  </r>
  <r>
    <x v="1"/>
    <x v="987"/>
    <x v="11"/>
    <x v="8"/>
    <x v="8"/>
    <x v="2"/>
    <x v="1"/>
    <x v="0"/>
    <x v="3733"/>
    <x v="3344"/>
    <n v="3.9"/>
    <x v="1"/>
    <n v="17.75"/>
    <x v="2"/>
    <x v="2"/>
  </r>
  <r>
    <x v="1"/>
    <x v="1140"/>
    <x v="2"/>
    <x v="8"/>
    <x v="8"/>
    <x v="2"/>
    <x v="1"/>
    <x v="0"/>
    <x v="3734"/>
    <x v="3345"/>
    <n v="3.9"/>
    <x v="2"/>
    <n v="6.3250000000000002"/>
    <x v="0"/>
    <x v="2"/>
  </r>
  <r>
    <x v="1"/>
    <x v="635"/>
    <x v="0"/>
    <x v="8"/>
    <x v="8"/>
    <x v="2"/>
    <x v="1"/>
    <x v="0"/>
    <x v="3735"/>
    <x v="3346"/>
    <n v="3.9"/>
    <x v="2"/>
    <n v="8.6150000000000002"/>
    <x v="0"/>
    <x v="2"/>
  </r>
  <r>
    <x v="1"/>
    <x v="771"/>
    <x v="0"/>
    <x v="8"/>
    <x v="8"/>
    <x v="2"/>
    <x v="1"/>
    <x v="0"/>
    <x v="3736"/>
    <x v="3347"/>
    <n v="3.9"/>
    <x v="0"/>
    <n v="8.7850000000000001"/>
    <x v="1"/>
    <x v="2"/>
  </r>
  <r>
    <x v="1"/>
    <x v="1189"/>
    <x v="0"/>
    <x v="8"/>
    <x v="8"/>
    <x v="2"/>
    <x v="1"/>
    <x v="0"/>
    <x v="3737"/>
    <x v="3270"/>
    <n v="3.9"/>
    <x v="1"/>
    <n v="17.7"/>
    <x v="0"/>
    <x v="2"/>
  </r>
  <r>
    <x v="1"/>
    <x v="1333"/>
    <x v="1"/>
    <x v="8"/>
    <x v="8"/>
    <x v="2"/>
    <x v="1"/>
    <x v="0"/>
    <x v="796"/>
    <x v="2939"/>
    <n v="3.9"/>
    <x v="2"/>
    <n v="8.4849999999999994"/>
    <x v="2"/>
    <x v="2"/>
  </r>
  <r>
    <x v="1"/>
    <x v="1380"/>
    <x v="1"/>
    <x v="8"/>
    <x v="8"/>
    <x v="2"/>
    <x v="1"/>
    <x v="0"/>
    <x v="3738"/>
    <x v="3348"/>
    <n v="3.9"/>
    <x v="0"/>
    <n v="11"/>
    <x v="2"/>
    <x v="2"/>
  </r>
  <r>
    <x v="1"/>
    <x v="570"/>
    <x v="5"/>
    <x v="8"/>
    <x v="8"/>
    <x v="2"/>
    <x v="1"/>
    <x v="0"/>
    <x v="3739"/>
    <x v="3349"/>
    <n v="3.9"/>
    <x v="0"/>
    <n v="9.8949999999999996"/>
    <x v="2"/>
    <x v="2"/>
  </r>
  <r>
    <x v="1"/>
    <x v="1362"/>
    <x v="5"/>
    <x v="8"/>
    <x v="8"/>
    <x v="2"/>
    <x v="1"/>
    <x v="0"/>
    <x v="3740"/>
    <x v="3350"/>
    <n v="3.9"/>
    <x v="0"/>
    <n v="15.35"/>
    <x v="2"/>
    <x v="2"/>
  </r>
  <r>
    <x v="1"/>
    <x v="13"/>
    <x v="5"/>
    <x v="8"/>
    <x v="8"/>
    <x v="2"/>
    <x v="1"/>
    <x v="0"/>
    <x v="20"/>
    <x v="124"/>
    <n v="3.9"/>
    <x v="0"/>
    <n v="16.350000000000001"/>
    <x v="1"/>
    <x v="2"/>
  </r>
  <r>
    <x v="1"/>
    <x v="901"/>
    <x v="5"/>
    <x v="8"/>
    <x v="8"/>
    <x v="2"/>
    <x v="1"/>
    <x v="0"/>
    <x v="3741"/>
    <x v="3351"/>
    <n v="3.9"/>
    <x v="1"/>
    <n v="21.1"/>
    <x v="1"/>
    <x v="2"/>
  </r>
  <r>
    <x v="1"/>
    <x v="1302"/>
    <x v="7"/>
    <x v="8"/>
    <x v="8"/>
    <x v="2"/>
    <x v="1"/>
    <x v="0"/>
    <x v="3742"/>
    <x v="3352"/>
    <n v="3.9"/>
    <x v="0"/>
    <n v="11"/>
    <x v="1"/>
    <x v="2"/>
  </r>
  <r>
    <x v="1"/>
    <x v="334"/>
    <x v="7"/>
    <x v="8"/>
    <x v="8"/>
    <x v="2"/>
    <x v="1"/>
    <x v="0"/>
    <x v="3743"/>
    <x v="3353"/>
    <n v="3.9"/>
    <x v="0"/>
    <n v="12.65"/>
    <x v="0"/>
    <x v="2"/>
  </r>
  <r>
    <x v="1"/>
    <x v="194"/>
    <x v="7"/>
    <x v="8"/>
    <x v="8"/>
    <x v="2"/>
    <x v="1"/>
    <x v="0"/>
    <x v="3744"/>
    <x v="1797"/>
    <n v="3.9"/>
    <x v="1"/>
    <n v="21.25"/>
    <x v="1"/>
    <x v="2"/>
  </r>
  <r>
    <x v="1"/>
    <x v="750"/>
    <x v="10"/>
    <x v="8"/>
    <x v="8"/>
    <x v="2"/>
    <x v="1"/>
    <x v="0"/>
    <x v="3745"/>
    <x v="3354"/>
    <n v="3.9"/>
    <x v="0"/>
    <n v="11.15"/>
    <x v="2"/>
    <x v="2"/>
  </r>
  <r>
    <x v="1"/>
    <x v="595"/>
    <x v="4"/>
    <x v="8"/>
    <x v="8"/>
    <x v="2"/>
    <x v="1"/>
    <x v="0"/>
    <x v="3746"/>
    <x v="3355"/>
    <n v="3.9"/>
    <x v="0"/>
    <n v="16.2"/>
    <x v="1"/>
    <x v="2"/>
  </r>
  <r>
    <x v="1"/>
    <x v="1386"/>
    <x v="15"/>
    <x v="8"/>
    <x v="8"/>
    <x v="2"/>
    <x v="1"/>
    <x v="0"/>
    <x v="20"/>
    <x v="3068"/>
    <n v="3.9"/>
    <x v="0"/>
    <n v="12.15"/>
    <x v="1"/>
    <x v="2"/>
  </r>
  <r>
    <x v="1"/>
    <x v="1378"/>
    <x v="15"/>
    <x v="8"/>
    <x v="8"/>
    <x v="2"/>
    <x v="1"/>
    <x v="0"/>
    <x v="3747"/>
    <x v="83"/>
    <n v="3.9"/>
    <x v="0"/>
    <n v="12.15"/>
    <x v="2"/>
    <x v="2"/>
  </r>
  <r>
    <x v="1"/>
    <x v="1486"/>
    <x v="15"/>
    <x v="8"/>
    <x v="8"/>
    <x v="2"/>
    <x v="1"/>
    <x v="0"/>
    <x v="3748"/>
    <x v="274"/>
    <n v="3.9"/>
    <x v="0"/>
    <n v="14"/>
    <x v="2"/>
    <x v="2"/>
  </r>
  <r>
    <x v="0"/>
    <x v="1194"/>
    <x v="8"/>
    <x v="8"/>
    <x v="8"/>
    <x v="2"/>
    <x v="1"/>
    <x v="0"/>
    <x v="3749"/>
    <x v="3356"/>
    <n v="3.9"/>
    <x v="0"/>
    <n v="9.1"/>
    <x v="2"/>
    <x v="2"/>
  </r>
  <r>
    <x v="0"/>
    <x v="850"/>
    <x v="3"/>
    <x v="8"/>
    <x v="8"/>
    <x v="2"/>
    <x v="1"/>
    <x v="0"/>
    <x v="3750"/>
    <x v="3357"/>
    <n v="3.9"/>
    <x v="0"/>
    <n v="12.5"/>
    <x v="2"/>
    <x v="2"/>
  </r>
  <r>
    <x v="0"/>
    <x v="598"/>
    <x v="3"/>
    <x v="8"/>
    <x v="8"/>
    <x v="2"/>
    <x v="1"/>
    <x v="0"/>
    <x v="3751"/>
    <x v="3358"/>
    <n v="3.9"/>
    <x v="1"/>
    <n v="19.7"/>
    <x v="0"/>
    <x v="2"/>
  </r>
  <r>
    <x v="0"/>
    <x v="1284"/>
    <x v="2"/>
    <x v="8"/>
    <x v="8"/>
    <x v="2"/>
    <x v="1"/>
    <x v="0"/>
    <x v="3752"/>
    <x v="1909"/>
    <n v="3.9"/>
    <x v="0"/>
    <n v="16.2"/>
    <x v="0"/>
    <x v="2"/>
  </r>
  <r>
    <x v="0"/>
    <x v="206"/>
    <x v="2"/>
    <x v="8"/>
    <x v="8"/>
    <x v="2"/>
    <x v="1"/>
    <x v="0"/>
    <x v="3753"/>
    <x v="1050"/>
    <n v="3.9"/>
    <x v="1"/>
    <n v="20.100000000000001"/>
    <x v="2"/>
    <x v="2"/>
  </r>
  <r>
    <x v="0"/>
    <x v="1487"/>
    <x v="0"/>
    <x v="8"/>
    <x v="8"/>
    <x v="2"/>
    <x v="1"/>
    <x v="0"/>
    <x v="3754"/>
    <x v="3359"/>
    <n v="3.9"/>
    <x v="2"/>
    <n v="5.46"/>
    <x v="0"/>
    <x v="2"/>
  </r>
  <r>
    <x v="0"/>
    <x v="1176"/>
    <x v="0"/>
    <x v="8"/>
    <x v="8"/>
    <x v="2"/>
    <x v="1"/>
    <x v="0"/>
    <x v="3755"/>
    <x v="3360"/>
    <n v="3.9"/>
    <x v="0"/>
    <n v="12.5"/>
    <x v="0"/>
    <x v="2"/>
  </r>
  <r>
    <x v="0"/>
    <x v="1465"/>
    <x v="0"/>
    <x v="8"/>
    <x v="8"/>
    <x v="2"/>
    <x v="1"/>
    <x v="0"/>
    <x v="3756"/>
    <x v="3361"/>
    <n v="3.9"/>
    <x v="0"/>
    <n v="13.65"/>
    <x v="1"/>
    <x v="2"/>
  </r>
  <r>
    <x v="0"/>
    <x v="0"/>
    <x v="0"/>
    <x v="8"/>
    <x v="8"/>
    <x v="2"/>
    <x v="1"/>
    <x v="0"/>
    <x v="3757"/>
    <x v="3362"/>
    <n v="3.9"/>
    <x v="0"/>
    <n v="15.1"/>
    <x v="0"/>
    <x v="2"/>
  </r>
  <r>
    <x v="0"/>
    <x v="963"/>
    <x v="0"/>
    <x v="8"/>
    <x v="8"/>
    <x v="2"/>
    <x v="1"/>
    <x v="0"/>
    <x v="3758"/>
    <x v="3363"/>
    <n v="3.9"/>
    <x v="0"/>
    <n v="15.35"/>
    <x v="0"/>
    <x v="2"/>
  </r>
  <r>
    <x v="0"/>
    <x v="611"/>
    <x v="6"/>
    <x v="8"/>
    <x v="8"/>
    <x v="2"/>
    <x v="1"/>
    <x v="0"/>
    <x v="20"/>
    <x v="3364"/>
    <n v="3.9"/>
    <x v="0"/>
    <n v="14.5"/>
    <x v="1"/>
    <x v="2"/>
  </r>
  <r>
    <x v="1"/>
    <x v="784"/>
    <x v="6"/>
    <x v="8"/>
    <x v="8"/>
    <x v="2"/>
    <x v="1"/>
    <x v="0"/>
    <x v="3759"/>
    <x v="3365"/>
    <n v="3.9"/>
    <x v="1"/>
    <n v="17.5"/>
    <x v="2"/>
    <x v="2"/>
  </r>
  <r>
    <x v="1"/>
    <x v="519"/>
    <x v="4"/>
    <x v="8"/>
    <x v="8"/>
    <x v="2"/>
    <x v="1"/>
    <x v="0"/>
    <x v="3760"/>
    <x v="3366"/>
    <n v="3.9"/>
    <x v="1"/>
    <n v="17.25"/>
    <x v="2"/>
    <x v="2"/>
  </r>
  <r>
    <x v="1"/>
    <x v="1026"/>
    <x v="3"/>
    <x v="6"/>
    <x v="6"/>
    <x v="1"/>
    <x v="0"/>
    <x v="2"/>
    <x v="3761"/>
    <x v="3002"/>
    <n v="3.9"/>
    <x v="0"/>
    <n v="10.1"/>
    <x v="2"/>
    <x v="2"/>
  </r>
  <r>
    <x v="1"/>
    <x v="698"/>
    <x v="11"/>
    <x v="6"/>
    <x v="6"/>
    <x v="1"/>
    <x v="0"/>
    <x v="2"/>
    <x v="3762"/>
    <x v="2999"/>
    <n v="3.9"/>
    <x v="2"/>
    <n v="7.5750000000000002"/>
    <x v="2"/>
    <x v="2"/>
  </r>
  <r>
    <x v="1"/>
    <x v="1391"/>
    <x v="2"/>
    <x v="6"/>
    <x v="6"/>
    <x v="1"/>
    <x v="0"/>
    <x v="2"/>
    <x v="3763"/>
    <x v="3367"/>
    <n v="3.9"/>
    <x v="2"/>
    <n v="6.4"/>
    <x v="0"/>
    <x v="2"/>
  </r>
  <r>
    <x v="1"/>
    <x v="555"/>
    <x v="0"/>
    <x v="6"/>
    <x v="6"/>
    <x v="1"/>
    <x v="0"/>
    <x v="2"/>
    <x v="3764"/>
    <x v="667"/>
    <n v="3.9"/>
    <x v="1"/>
    <n v="18.100000000000001"/>
    <x v="2"/>
    <x v="2"/>
  </r>
  <r>
    <x v="1"/>
    <x v="229"/>
    <x v="1"/>
    <x v="6"/>
    <x v="6"/>
    <x v="1"/>
    <x v="0"/>
    <x v="2"/>
    <x v="3765"/>
    <x v="3368"/>
    <n v="3.9"/>
    <x v="0"/>
    <n v="16.75"/>
    <x v="0"/>
    <x v="2"/>
  </r>
  <r>
    <x v="1"/>
    <x v="1459"/>
    <x v="5"/>
    <x v="6"/>
    <x v="6"/>
    <x v="1"/>
    <x v="0"/>
    <x v="2"/>
    <x v="3766"/>
    <x v="3369"/>
    <n v="3.9"/>
    <x v="2"/>
    <n v="5.03"/>
    <x v="1"/>
    <x v="2"/>
  </r>
  <r>
    <x v="1"/>
    <x v="1460"/>
    <x v="6"/>
    <x v="6"/>
    <x v="6"/>
    <x v="1"/>
    <x v="2"/>
    <x v="2"/>
    <x v="3767"/>
    <x v="79"/>
    <n v="3.9"/>
    <x v="1"/>
    <n v="18.25"/>
    <x v="0"/>
    <x v="2"/>
  </r>
  <r>
    <x v="1"/>
    <x v="1134"/>
    <x v="4"/>
    <x v="6"/>
    <x v="6"/>
    <x v="1"/>
    <x v="2"/>
    <x v="2"/>
    <x v="3768"/>
    <x v="3370"/>
    <n v="3.9"/>
    <x v="2"/>
    <n v="6.1349999999999998"/>
    <x v="0"/>
    <x v="2"/>
  </r>
  <r>
    <x v="1"/>
    <x v="1488"/>
    <x v="4"/>
    <x v="6"/>
    <x v="6"/>
    <x v="1"/>
    <x v="2"/>
    <x v="2"/>
    <x v="3769"/>
    <x v="3286"/>
    <n v="3.9"/>
    <x v="1"/>
    <n v="20.75"/>
    <x v="2"/>
    <x v="2"/>
  </r>
  <r>
    <x v="0"/>
    <x v="820"/>
    <x v="7"/>
    <x v="6"/>
    <x v="6"/>
    <x v="1"/>
    <x v="2"/>
    <x v="2"/>
    <x v="20"/>
    <x v="1687"/>
    <n v="3.9"/>
    <x v="0"/>
    <n v="11.8"/>
    <x v="1"/>
    <x v="2"/>
  </r>
  <r>
    <x v="0"/>
    <x v="980"/>
    <x v="7"/>
    <x v="6"/>
    <x v="6"/>
    <x v="1"/>
    <x v="2"/>
    <x v="2"/>
    <x v="3770"/>
    <x v="3371"/>
    <n v="3.9"/>
    <x v="0"/>
    <n v="15.85"/>
    <x v="0"/>
    <x v="2"/>
  </r>
  <r>
    <x v="0"/>
    <x v="226"/>
    <x v="7"/>
    <x v="6"/>
    <x v="6"/>
    <x v="1"/>
    <x v="2"/>
    <x v="2"/>
    <x v="3771"/>
    <x v="2773"/>
    <n v="3.9"/>
    <x v="1"/>
    <n v="19.350000000000001"/>
    <x v="0"/>
    <x v="2"/>
  </r>
  <r>
    <x v="0"/>
    <x v="1153"/>
    <x v="6"/>
    <x v="6"/>
    <x v="6"/>
    <x v="1"/>
    <x v="1"/>
    <x v="2"/>
    <x v="3772"/>
    <x v="3372"/>
    <n v="3.9"/>
    <x v="1"/>
    <n v="17.600000000000001"/>
    <x v="2"/>
    <x v="2"/>
  </r>
  <r>
    <x v="1"/>
    <x v="1267"/>
    <x v="1"/>
    <x v="3"/>
    <x v="3"/>
    <x v="1"/>
    <x v="2"/>
    <x v="0"/>
    <x v="3773"/>
    <x v="3144"/>
    <n v="3.9"/>
    <x v="0"/>
    <n v="11.8"/>
    <x v="1"/>
    <x v="2"/>
  </r>
  <r>
    <x v="1"/>
    <x v="175"/>
    <x v="13"/>
    <x v="3"/>
    <x v="3"/>
    <x v="1"/>
    <x v="2"/>
    <x v="0"/>
    <x v="3774"/>
    <x v="3373"/>
    <n v="3.9"/>
    <x v="0"/>
    <n v="14.35"/>
    <x v="2"/>
    <x v="2"/>
  </r>
  <r>
    <x v="1"/>
    <x v="1226"/>
    <x v="3"/>
    <x v="3"/>
    <x v="3"/>
    <x v="1"/>
    <x v="2"/>
    <x v="0"/>
    <x v="20"/>
    <x v="397"/>
    <n v="3.9"/>
    <x v="2"/>
    <n v="8.3550000000000004"/>
    <x v="1"/>
    <x v="2"/>
  </r>
  <r>
    <x v="1"/>
    <x v="804"/>
    <x v="11"/>
    <x v="3"/>
    <x v="3"/>
    <x v="1"/>
    <x v="2"/>
    <x v="0"/>
    <x v="3775"/>
    <x v="3374"/>
    <n v="3.9"/>
    <x v="1"/>
    <n v="17.600000000000001"/>
    <x v="1"/>
    <x v="2"/>
  </r>
  <r>
    <x v="1"/>
    <x v="667"/>
    <x v="2"/>
    <x v="3"/>
    <x v="3"/>
    <x v="1"/>
    <x v="2"/>
    <x v="0"/>
    <x v="3776"/>
    <x v="3375"/>
    <n v="3.9"/>
    <x v="0"/>
    <n v="13.15"/>
    <x v="2"/>
    <x v="2"/>
  </r>
  <r>
    <x v="1"/>
    <x v="1361"/>
    <x v="0"/>
    <x v="3"/>
    <x v="3"/>
    <x v="1"/>
    <x v="2"/>
    <x v="0"/>
    <x v="3777"/>
    <x v="3376"/>
    <n v="3.9"/>
    <x v="2"/>
    <n v="7.3250000000000002"/>
    <x v="2"/>
    <x v="2"/>
  </r>
  <r>
    <x v="1"/>
    <x v="325"/>
    <x v="0"/>
    <x v="3"/>
    <x v="3"/>
    <x v="1"/>
    <x v="2"/>
    <x v="0"/>
    <x v="3778"/>
    <x v="3377"/>
    <n v="3.9"/>
    <x v="1"/>
    <n v="20.5"/>
    <x v="2"/>
    <x v="2"/>
  </r>
  <r>
    <x v="1"/>
    <x v="1081"/>
    <x v="9"/>
    <x v="3"/>
    <x v="3"/>
    <x v="1"/>
    <x v="2"/>
    <x v="0"/>
    <x v="3779"/>
    <x v="870"/>
    <n v="3.9"/>
    <x v="2"/>
    <n v="6.3849999999999998"/>
    <x v="2"/>
    <x v="2"/>
  </r>
  <r>
    <x v="1"/>
    <x v="1333"/>
    <x v="1"/>
    <x v="3"/>
    <x v="3"/>
    <x v="1"/>
    <x v="2"/>
    <x v="0"/>
    <x v="3780"/>
    <x v="3378"/>
    <n v="3.9"/>
    <x v="2"/>
    <n v="8.4849999999999994"/>
    <x v="2"/>
    <x v="2"/>
  </r>
  <r>
    <x v="1"/>
    <x v="942"/>
    <x v="1"/>
    <x v="3"/>
    <x v="3"/>
    <x v="1"/>
    <x v="2"/>
    <x v="0"/>
    <x v="3781"/>
    <x v="3379"/>
    <n v="3.9"/>
    <x v="0"/>
    <n v="11"/>
    <x v="2"/>
    <x v="2"/>
  </r>
  <r>
    <x v="1"/>
    <x v="943"/>
    <x v="1"/>
    <x v="3"/>
    <x v="3"/>
    <x v="1"/>
    <x v="2"/>
    <x v="0"/>
    <x v="3782"/>
    <x v="3380"/>
    <n v="3.9"/>
    <x v="0"/>
    <n v="11.6"/>
    <x v="2"/>
    <x v="2"/>
  </r>
  <r>
    <x v="1"/>
    <x v="1082"/>
    <x v="5"/>
    <x v="3"/>
    <x v="3"/>
    <x v="1"/>
    <x v="2"/>
    <x v="0"/>
    <x v="3783"/>
    <x v="3381"/>
    <n v="3.9"/>
    <x v="2"/>
    <n v="7.1050000000000004"/>
    <x v="2"/>
    <x v="2"/>
  </r>
  <r>
    <x v="1"/>
    <x v="1066"/>
    <x v="5"/>
    <x v="3"/>
    <x v="3"/>
    <x v="1"/>
    <x v="2"/>
    <x v="0"/>
    <x v="3784"/>
    <x v="1699"/>
    <n v="3.9"/>
    <x v="0"/>
    <n v="8.8949999999999996"/>
    <x v="0"/>
    <x v="2"/>
  </r>
  <r>
    <x v="1"/>
    <x v="105"/>
    <x v="14"/>
    <x v="3"/>
    <x v="3"/>
    <x v="1"/>
    <x v="2"/>
    <x v="0"/>
    <x v="3785"/>
    <x v="105"/>
    <n v="3.9"/>
    <x v="1"/>
    <n v="17.75"/>
    <x v="2"/>
    <x v="2"/>
  </r>
  <r>
    <x v="1"/>
    <x v="952"/>
    <x v="6"/>
    <x v="3"/>
    <x v="3"/>
    <x v="1"/>
    <x v="2"/>
    <x v="0"/>
    <x v="3786"/>
    <x v="3382"/>
    <n v="3.9"/>
    <x v="2"/>
    <n v="7.9450000000000003"/>
    <x v="1"/>
    <x v="2"/>
  </r>
  <r>
    <x v="1"/>
    <x v="607"/>
    <x v="6"/>
    <x v="3"/>
    <x v="3"/>
    <x v="1"/>
    <x v="2"/>
    <x v="0"/>
    <x v="3787"/>
    <x v="3383"/>
    <n v="3.9"/>
    <x v="0"/>
    <n v="15.5"/>
    <x v="0"/>
    <x v="2"/>
  </r>
  <r>
    <x v="1"/>
    <x v="132"/>
    <x v="4"/>
    <x v="3"/>
    <x v="3"/>
    <x v="1"/>
    <x v="2"/>
    <x v="0"/>
    <x v="3788"/>
    <x v="3384"/>
    <n v="3.9"/>
    <x v="0"/>
    <n v="13.85"/>
    <x v="2"/>
    <x v="2"/>
  </r>
  <r>
    <x v="0"/>
    <x v="372"/>
    <x v="13"/>
    <x v="3"/>
    <x v="3"/>
    <x v="1"/>
    <x v="2"/>
    <x v="0"/>
    <x v="20"/>
    <x v="3385"/>
    <n v="3.9"/>
    <x v="2"/>
    <n v="6.78"/>
    <x v="1"/>
    <x v="2"/>
  </r>
  <r>
    <x v="0"/>
    <x v="74"/>
    <x v="13"/>
    <x v="3"/>
    <x v="3"/>
    <x v="1"/>
    <x v="2"/>
    <x v="0"/>
    <x v="3789"/>
    <x v="3386"/>
    <n v="3.9"/>
    <x v="0"/>
    <n v="15.5"/>
    <x v="2"/>
    <x v="2"/>
  </r>
  <r>
    <x v="0"/>
    <x v="1295"/>
    <x v="12"/>
    <x v="3"/>
    <x v="3"/>
    <x v="1"/>
    <x v="2"/>
    <x v="0"/>
    <x v="3790"/>
    <x v="3387"/>
    <n v="3.9"/>
    <x v="0"/>
    <n v="10.695"/>
    <x v="2"/>
    <x v="2"/>
  </r>
  <r>
    <x v="0"/>
    <x v="203"/>
    <x v="3"/>
    <x v="3"/>
    <x v="3"/>
    <x v="1"/>
    <x v="2"/>
    <x v="0"/>
    <x v="3791"/>
    <x v="957"/>
    <n v="3.9"/>
    <x v="1"/>
    <n v="17.2"/>
    <x v="1"/>
    <x v="2"/>
  </r>
  <r>
    <x v="0"/>
    <x v="107"/>
    <x v="3"/>
    <x v="3"/>
    <x v="3"/>
    <x v="1"/>
    <x v="2"/>
    <x v="0"/>
    <x v="3792"/>
    <x v="1471"/>
    <n v="3.9"/>
    <x v="1"/>
    <n v="20"/>
    <x v="0"/>
    <x v="2"/>
  </r>
  <r>
    <x v="0"/>
    <x v="906"/>
    <x v="11"/>
    <x v="3"/>
    <x v="3"/>
    <x v="1"/>
    <x v="2"/>
    <x v="0"/>
    <x v="3793"/>
    <x v="2120"/>
    <n v="3.9"/>
    <x v="2"/>
    <n v="5.9249999999999998"/>
    <x v="0"/>
    <x v="2"/>
  </r>
  <r>
    <x v="0"/>
    <x v="80"/>
    <x v="2"/>
    <x v="3"/>
    <x v="3"/>
    <x v="1"/>
    <x v="2"/>
    <x v="0"/>
    <x v="3794"/>
    <x v="1763"/>
    <n v="3.9"/>
    <x v="0"/>
    <n v="11.3"/>
    <x v="2"/>
    <x v="2"/>
  </r>
  <r>
    <x v="0"/>
    <x v="265"/>
    <x v="2"/>
    <x v="3"/>
    <x v="3"/>
    <x v="1"/>
    <x v="2"/>
    <x v="0"/>
    <x v="3795"/>
    <x v="1688"/>
    <n v="3.9"/>
    <x v="1"/>
    <n v="19.75"/>
    <x v="1"/>
    <x v="2"/>
  </r>
  <r>
    <x v="0"/>
    <x v="1471"/>
    <x v="0"/>
    <x v="3"/>
    <x v="3"/>
    <x v="1"/>
    <x v="2"/>
    <x v="0"/>
    <x v="20"/>
    <x v="998"/>
    <n v="3.9"/>
    <x v="0"/>
    <n v="15.7"/>
    <x v="1"/>
    <x v="2"/>
  </r>
  <r>
    <x v="0"/>
    <x v="736"/>
    <x v="7"/>
    <x v="3"/>
    <x v="3"/>
    <x v="1"/>
    <x v="2"/>
    <x v="0"/>
    <x v="3796"/>
    <x v="3388"/>
    <n v="3.9"/>
    <x v="1"/>
    <n v="20.350000000000001"/>
    <x v="0"/>
    <x v="2"/>
  </r>
  <r>
    <x v="1"/>
    <x v="1316"/>
    <x v="3"/>
    <x v="3"/>
    <x v="3"/>
    <x v="1"/>
    <x v="2"/>
    <x v="0"/>
    <x v="3797"/>
    <x v="3389"/>
    <n v="3.9"/>
    <x v="2"/>
    <n v="5.9050000000000002"/>
    <x v="2"/>
    <x v="2"/>
  </r>
  <r>
    <x v="0"/>
    <x v="1349"/>
    <x v="13"/>
    <x v="3"/>
    <x v="3"/>
    <x v="1"/>
    <x v="2"/>
    <x v="0"/>
    <x v="3798"/>
    <x v="3390"/>
    <n v="3.9"/>
    <x v="0"/>
    <n v="14.3"/>
    <x v="2"/>
    <x v="2"/>
  </r>
  <r>
    <x v="0"/>
    <x v="710"/>
    <x v="0"/>
    <x v="3"/>
    <x v="3"/>
    <x v="1"/>
    <x v="2"/>
    <x v="0"/>
    <x v="3799"/>
    <x v="3391"/>
    <n v="3.9"/>
    <x v="2"/>
    <n v="6.76"/>
    <x v="2"/>
    <x v="2"/>
  </r>
  <r>
    <x v="1"/>
    <x v="1453"/>
    <x v="13"/>
    <x v="1"/>
    <x v="1"/>
    <x v="1"/>
    <x v="0"/>
    <x v="1"/>
    <x v="3800"/>
    <x v="3392"/>
    <n v="3.9"/>
    <x v="2"/>
    <n v="4.92"/>
    <x v="2"/>
    <x v="2"/>
  </r>
  <r>
    <x v="1"/>
    <x v="1489"/>
    <x v="13"/>
    <x v="1"/>
    <x v="1"/>
    <x v="1"/>
    <x v="0"/>
    <x v="1"/>
    <x v="3801"/>
    <x v="1190"/>
    <n v="3.9"/>
    <x v="2"/>
    <n v="8.2349999999999994"/>
    <x v="2"/>
    <x v="2"/>
  </r>
  <r>
    <x v="1"/>
    <x v="498"/>
    <x v="2"/>
    <x v="1"/>
    <x v="1"/>
    <x v="1"/>
    <x v="0"/>
    <x v="1"/>
    <x v="3802"/>
    <x v="3393"/>
    <n v="3.9"/>
    <x v="0"/>
    <n v="13.65"/>
    <x v="2"/>
    <x v="2"/>
  </r>
  <r>
    <x v="1"/>
    <x v="1361"/>
    <x v="0"/>
    <x v="1"/>
    <x v="1"/>
    <x v="1"/>
    <x v="0"/>
    <x v="1"/>
    <x v="3803"/>
    <x v="3394"/>
    <n v="3.9"/>
    <x v="2"/>
    <n v="7.3250000000000002"/>
    <x v="2"/>
    <x v="2"/>
  </r>
  <r>
    <x v="1"/>
    <x v="635"/>
    <x v="0"/>
    <x v="1"/>
    <x v="1"/>
    <x v="1"/>
    <x v="0"/>
    <x v="1"/>
    <x v="3804"/>
    <x v="664"/>
    <n v="3.9"/>
    <x v="2"/>
    <n v="8.6150000000000002"/>
    <x v="0"/>
    <x v="2"/>
  </r>
  <r>
    <x v="1"/>
    <x v="61"/>
    <x v="9"/>
    <x v="1"/>
    <x v="1"/>
    <x v="1"/>
    <x v="0"/>
    <x v="1"/>
    <x v="20"/>
    <x v="3395"/>
    <n v="3.9"/>
    <x v="0"/>
    <n v="8.8800000000000008"/>
    <x v="1"/>
    <x v="2"/>
  </r>
  <r>
    <x v="1"/>
    <x v="458"/>
    <x v="9"/>
    <x v="1"/>
    <x v="1"/>
    <x v="1"/>
    <x v="0"/>
    <x v="1"/>
    <x v="3805"/>
    <x v="3105"/>
    <n v="3.9"/>
    <x v="0"/>
    <n v="14.7"/>
    <x v="1"/>
    <x v="2"/>
  </r>
  <r>
    <x v="1"/>
    <x v="484"/>
    <x v="5"/>
    <x v="1"/>
    <x v="1"/>
    <x v="1"/>
    <x v="0"/>
    <x v="1"/>
    <x v="3806"/>
    <x v="3396"/>
    <n v="3.9"/>
    <x v="2"/>
    <n v="7.5"/>
    <x v="0"/>
    <x v="2"/>
  </r>
  <r>
    <x v="1"/>
    <x v="167"/>
    <x v="5"/>
    <x v="1"/>
    <x v="1"/>
    <x v="1"/>
    <x v="0"/>
    <x v="1"/>
    <x v="3807"/>
    <x v="3397"/>
    <n v="3.9"/>
    <x v="0"/>
    <n v="10"/>
    <x v="1"/>
    <x v="2"/>
  </r>
  <r>
    <x v="1"/>
    <x v="731"/>
    <x v="5"/>
    <x v="1"/>
    <x v="1"/>
    <x v="1"/>
    <x v="0"/>
    <x v="1"/>
    <x v="20"/>
    <x v="3398"/>
    <n v="3.9"/>
    <x v="0"/>
    <n v="12.15"/>
    <x v="1"/>
    <x v="2"/>
  </r>
  <r>
    <x v="1"/>
    <x v="1022"/>
    <x v="7"/>
    <x v="1"/>
    <x v="1"/>
    <x v="1"/>
    <x v="0"/>
    <x v="1"/>
    <x v="3808"/>
    <x v="3399"/>
    <n v="3.9"/>
    <x v="2"/>
    <n v="8.1549999999999994"/>
    <x v="0"/>
    <x v="2"/>
  </r>
  <r>
    <x v="1"/>
    <x v="1474"/>
    <x v="6"/>
    <x v="1"/>
    <x v="1"/>
    <x v="1"/>
    <x v="0"/>
    <x v="1"/>
    <x v="3809"/>
    <x v="3400"/>
    <n v="3.9"/>
    <x v="2"/>
    <n v="7.3150000000000004"/>
    <x v="1"/>
    <x v="2"/>
  </r>
  <r>
    <x v="1"/>
    <x v="306"/>
    <x v="4"/>
    <x v="1"/>
    <x v="1"/>
    <x v="1"/>
    <x v="0"/>
    <x v="1"/>
    <x v="3810"/>
    <x v="3401"/>
    <n v="3.9"/>
    <x v="0"/>
    <n v="11.8"/>
    <x v="0"/>
    <x v="2"/>
  </r>
  <r>
    <x v="1"/>
    <x v="1243"/>
    <x v="4"/>
    <x v="1"/>
    <x v="1"/>
    <x v="1"/>
    <x v="0"/>
    <x v="1"/>
    <x v="3811"/>
    <x v="2486"/>
    <n v="3.9"/>
    <x v="0"/>
    <n v="15.35"/>
    <x v="0"/>
    <x v="2"/>
  </r>
  <r>
    <x v="1"/>
    <x v="1490"/>
    <x v="15"/>
    <x v="1"/>
    <x v="1"/>
    <x v="1"/>
    <x v="0"/>
    <x v="1"/>
    <x v="3812"/>
    <x v="3402"/>
    <n v="3.9"/>
    <x v="1"/>
    <n v="20.5"/>
    <x v="0"/>
    <x v="2"/>
  </r>
  <r>
    <x v="0"/>
    <x v="215"/>
    <x v="13"/>
    <x v="1"/>
    <x v="1"/>
    <x v="1"/>
    <x v="0"/>
    <x v="1"/>
    <x v="3813"/>
    <x v="2339"/>
    <n v="3.9"/>
    <x v="0"/>
    <n v="9.8000000000000007"/>
    <x v="0"/>
    <x v="2"/>
  </r>
  <r>
    <x v="0"/>
    <x v="74"/>
    <x v="13"/>
    <x v="1"/>
    <x v="1"/>
    <x v="1"/>
    <x v="0"/>
    <x v="1"/>
    <x v="3814"/>
    <x v="3403"/>
    <n v="3.9"/>
    <x v="0"/>
    <n v="15.5"/>
    <x v="2"/>
    <x v="2"/>
  </r>
  <r>
    <x v="0"/>
    <x v="1433"/>
    <x v="11"/>
    <x v="1"/>
    <x v="1"/>
    <x v="1"/>
    <x v="0"/>
    <x v="1"/>
    <x v="20"/>
    <x v="653"/>
    <n v="3.9"/>
    <x v="0"/>
    <n v="15.6"/>
    <x v="1"/>
    <x v="2"/>
  </r>
  <r>
    <x v="0"/>
    <x v="1321"/>
    <x v="2"/>
    <x v="1"/>
    <x v="1"/>
    <x v="1"/>
    <x v="0"/>
    <x v="1"/>
    <x v="3815"/>
    <x v="3404"/>
    <n v="3.9"/>
    <x v="0"/>
    <n v="16.7"/>
    <x v="2"/>
    <x v="2"/>
  </r>
  <r>
    <x v="0"/>
    <x v="1485"/>
    <x v="2"/>
    <x v="1"/>
    <x v="1"/>
    <x v="1"/>
    <x v="0"/>
    <x v="1"/>
    <x v="3816"/>
    <x v="3405"/>
    <n v="3.9"/>
    <x v="1"/>
    <n v="19"/>
    <x v="0"/>
    <x v="2"/>
  </r>
  <r>
    <x v="0"/>
    <x v="1368"/>
    <x v="0"/>
    <x v="1"/>
    <x v="1"/>
    <x v="1"/>
    <x v="0"/>
    <x v="1"/>
    <x v="3817"/>
    <x v="1772"/>
    <n v="3.9"/>
    <x v="0"/>
    <n v="15.5"/>
    <x v="0"/>
    <x v="2"/>
  </r>
  <r>
    <x v="0"/>
    <x v="270"/>
    <x v="6"/>
    <x v="1"/>
    <x v="1"/>
    <x v="1"/>
    <x v="0"/>
    <x v="1"/>
    <x v="3818"/>
    <x v="3406"/>
    <n v="3.9"/>
    <x v="0"/>
    <n v="15.6"/>
    <x v="0"/>
    <x v="2"/>
  </r>
  <r>
    <x v="0"/>
    <x v="1369"/>
    <x v="4"/>
    <x v="1"/>
    <x v="1"/>
    <x v="1"/>
    <x v="0"/>
    <x v="1"/>
    <x v="1165"/>
    <x v="1244"/>
    <n v="3.9"/>
    <x v="0"/>
    <n v="12.1"/>
    <x v="2"/>
    <x v="2"/>
  </r>
  <r>
    <x v="0"/>
    <x v="1110"/>
    <x v="0"/>
    <x v="1"/>
    <x v="1"/>
    <x v="1"/>
    <x v="0"/>
    <x v="1"/>
    <x v="3819"/>
    <x v="3407"/>
    <n v="3.9"/>
    <x v="1"/>
    <n v="17.2"/>
    <x v="2"/>
    <x v="2"/>
  </r>
  <r>
    <x v="1"/>
    <x v="857"/>
    <x v="13"/>
    <x v="7"/>
    <x v="7"/>
    <x v="1"/>
    <x v="0"/>
    <x v="3"/>
    <x v="3820"/>
    <x v="3408"/>
    <n v="3.9"/>
    <x v="0"/>
    <n v="15.15"/>
    <x v="2"/>
    <x v="2"/>
  </r>
  <r>
    <x v="1"/>
    <x v="717"/>
    <x v="3"/>
    <x v="7"/>
    <x v="7"/>
    <x v="1"/>
    <x v="0"/>
    <x v="3"/>
    <x v="3821"/>
    <x v="3409"/>
    <n v="3.9"/>
    <x v="2"/>
    <n v="7.8550000000000004"/>
    <x v="1"/>
    <x v="2"/>
  </r>
  <r>
    <x v="1"/>
    <x v="539"/>
    <x v="11"/>
    <x v="7"/>
    <x v="7"/>
    <x v="1"/>
    <x v="0"/>
    <x v="3"/>
    <x v="3822"/>
    <x v="3410"/>
    <n v="3.9"/>
    <x v="0"/>
    <n v="14.5"/>
    <x v="2"/>
    <x v="2"/>
  </r>
  <r>
    <x v="1"/>
    <x v="500"/>
    <x v="11"/>
    <x v="7"/>
    <x v="7"/>
    <x v="1"/>
    <x v="0"/>
    <x v="3"/>
    <x v="3823"/>
    <x v="3411"/>
    <n v="3.9"/>
    <x v="2"/>
    <n v="7.02"/>
    <x v="2"/>
    <x v="2"/>
  </r>
  <r>
    <x v="1"/>
    <x v="1228"/>
    <x v="11"/>
    <x v="7"/>
    <x v="7"/>
    <x v="1"/>
    <x v="0"/>
    <x v="3"/>
    <x v="3824"/>
    <x v="3412"/>
    <n v="3.9"/>
    <x v="0"/>
    <n v="16.7"/>
    <x v="2"/>
    <x v="2"/>
  </r>
  <r>
    <x v="1"/>
    <x v="667"/>
    <x v="2"/>
    <x v="7"/>
    <x v="7"/>
    <x v="1"/>
    <x v="0"/>
    <x v="3"/>
    <x v="3825"/>
    <x v="3413"/>
    <n v="3.9"/>
    <x v="0"/>
    <n v="13.15"/>
    <x v="2"/>
    <x v="2"/>
  </r>
  <r>
    <x v="1"/>
    <x v="36"/>
    <x v="0"/>
    <x v="7"/>
    <x v="7"/>
    <x v="1"/>
    <x v="0"/>
    <x v="3"/>
    <x v="20"/>
    <x v="3414"/>
    <n v="3.9"/>
    <x v="0"/>
    <n v="11.799999999999999"/>
    <x v="1"/>
    <x v="2"/>
  </r>
  <r>
    <x v="1"/>
    <x v="622"/>
    <x v="5"/>
    <x v="7"/>
    <x v="7"/>
    <x v="1"/>
    <x v="0"/>
    <x v="3"/>
    <x v="3826"/>
    <x v="3415"/>
    <n v="3.9"/>
    <x v="2"/>
    <n v="6.57"/>
    <x v="0"/>
    <x v="2"/>
  </r>
  <r>
    <x v="1"/>
    <x v="1214"/>
    <x v="5"/>
    <x v="7"/>
    <x v="7"/>
    <x v="1"/>
    <x v="0"/>
    <x v="3"/>
    <x v="3827"/>
    <x v="3416"/>
    <n v="3.9"/>
    <x v="2"/>
    <n v="8.18"/>
    <x v="1"/>
    <x v="2"/>
  </r>
  <r>
    <x v="1"/>
    <x v="865"/>
    <x v="5"/>
    <x v="7"/>
    <x v="7"/>
    <x v="1"/>
    <x v="0"/>
    <x v="3"/>
    <x v="3828"/>
    <x v="3417"/>
    <n v="3.9"/>
    <x v="0"/>
    <n v="13"/>
    <x v="2"/>
    <x v="2"/>
  </r>
  <r>
    <x v="1"/>
    <x v="1268"/>
    <x v="5"/>
    <x v="7"/>
    <x v="7"/>
    <x v="1"/>
    <x v="0"/>
    <x v="3"/>
    <x v="3829"/>
    <x v="3418"/>
    <n v="3.9"/>
    <x v="0"/>
    <n v="15.3"/>
    <x v="1"/>
    <x v="2"/>
  </r>
  <r>
    <x v="1"/>
    <x v="526"/>
    <x v="5"/>
    <x v="7"/>
    <x v="7"/>
    <x v="1"/>
    <x v="0"/>
    <x v="3"/>
    <x v="3830"/>
    <x v="3419"/>
    <n v="3.9"/>
    <x v="0"/>
    <n v="12.35"/>
    <x v="0"/>
    <x v="2"/>
  </r>
  <r>
    <x v="1"/>
    <x v="1428"/>
    <x v="5"/>
    <x v="7"/>
    <x v="7"/>
    <x v="1"/>
    <x v="0"/>
    <x v="3"/>
    <x v="3831"/>
    <x v="2073"/>
    <n v="3.9"/>
    <x v="0"/>
    <n v="15.75"/>
    <x v="0"/>
    <x v="2"/>
  </r>
  <r>
    <x v="1"/>
    <x v="1203"/>
    <x v="7"/>
    <x v="7"/>
    <x v="7"/>
    <x v="1"/>
    <x v="0"/>
    <x v="3"/>
    <x v="3832"/>
    <x v="3420"/>
    <n v="3.9"/>
    <x v="0"/>
    <n v="10.3"/>
    <x v="0"/>
    <x v="2"/>
  </r>
  <r>
    <x v="1"/>
    <x v="1217"/>
    <x v="6"/>
    <x v="7"/>
    <x v="7"/>
    <x v="1"/>
    <x v="0"/>
    <x v="3"/>
    <x v="3833"/>
    <x v="3421"/>
    <n v="3.9"/>
    <x v="1"/>
    <n v="19.350000000000001"/>
    <x v="0"/>
    <x v="2"/>
  </r>
  <r>
    <x v="1"/>
    <x v="1488"/>
    <x v="4"/>
    <x v="7"/>
    <x v="7"/>
    <x v="1"/>
    <x v="0"/>
    <x v="3"/>
    <x v="20"/>
    <x v="3422"/>
    <n v="3.9"/>
    <x v="1"/>
    <n v="20.75"/>
    <x v="1"/>
    <x v="2"/>
  </r>
  <r>
    <x v="0"/>
    <x v="563"/>
    <x v="13"/>
    <x v="7"/>
    <x v="7"/>
    <x v="1"/>
    <x v="0"/>
    <x v="3"/>
    <x v="3834"/>
    <x v="2355"/>
    <n v="3.9"/>
    <x v="2"/>
    <n v="5.4649999999999999"/>
    <x v="2"/>
    <x v="2"/>
  </r>
  <r>
    <x v="0"/>
    <x v="1041"/>
    <x v="8"/>
    <x v="7"/>
    <x v="7"/>
    <x v="1"/>
    <x v="0"/>
    <x v="3"/>
    <x v="3835"/>
    <x v="3423"/>
    <n v="3.9"/>
    <x v="2"/>
    <n v="8.6"/>
    <x v="2"/>
    <x v="2"/>
  </r>
  <r>
    <x v="0"/>
    <x v="1491"/>
    <x v="2"/>
    <x v="7"/>
    <x v="7"/>
    <x v="1"/>
    <x v="0"/>
    <x v="3"/>
    <x v="3836"/>
    <x v="3424"/>
    <n v="3.9"/>
    <x v="0"/>
    <n v="15.7"/>
    <x v="2"/>
    <x v="2"/>
  </r>
  <r>
    <x v="0"/>
    <x v="531"/>
    <x v="2"/>
    <x v="7"/>
    <x v="7"/>
    <x v="1"/>
    <x v="0"/>
    <x v="3"/>
    <x v="3837"/>
    <x v="3425"/>
    <n v="3.9"/>
    <x v="0"/>
    <n v="15.1"/>
    <x v="1"/>
    <x v="2"/>
  </r>
  <r>
    <x v="0"/>
    <x v="1435"/>
    <x v="0"/>
    <x v="7"/>
    <x v="7"/>
    <x v="1"/>
    <x v="0"/>
    <x v="3"/>
    <x v="3838"/>
    <x v="3426"/>
    <n v="3.9"/>
    <x v="1"/>
    <n v="19.2"/>
    <x v="1"/>
    <x v="2"/>
  </r>
  <r>
    <x v="0"/>
    <x v="394"/>
    <x v="0"/>
    <x v="7"/>
    <x v="7"/>
    <x v="1"/>
    <x v="0"/>
    <x v="3"/>
    <x v="3839"/>
    <x v="3427"/>
    <n v="3.9"/>
    <x v="0"/>
    <n v="16.349999999999998"/>
    <x v="2"/>
    <x v="2"/>
  </r>
  <r>
    <x v="0"/>
    <x v="760"/>
    <x v="7"/>
    <x v="7"/>
    <x v="7"/>
    <x v="1"/>
    <x v="0"/>
    <x v="3"/>
    <x v="3840"/>
    <x v="968"/>
    <n v="3.9"/>
    <x v="2"/>
    <n v="6.1550000000000002"/>
    <x v="2"/>
    <x v="2"/>
  </r>
  <r>
    <x v="0"/>
    <x v="144"/>
    <x v="14"/>
    <x v="7"/>
    <x v="7"/>
    <x v="1"/>
    <x v="0"/>
    <x v="3"/>
    <x v="3841"/>
    <x v="2719"/>
    <n v="3.9"/>
    <x v="1"/>
    <n v="17.350000000000001"/>
    <x v="0"/>
    <x v="2"/>
  </r>
  <r>
    <x v="0"/>
    <x v="402"/>
    <x v="6"/>
    <x v="7"/>
    <x v="7"/>
    <x v="1"/>
    <x v="0"/>
    <x v="3"/>
    <x v="3842"/>
    <x v="3428"/>
    <n v="3.9"/>
    <x v="0"/>
    <n v="11.8"/>
    <x v="2"/>
    <x v="2"/>
  </r>
  <r>
    <x v="0"/>
    <x v="1447"/>
    <x v="4"/>
    <x v="7"/>
    <x v="7"/>
    <x v="1"/>
    <x v="0"/>
    <x v="3"/>
    <x v="3843"/>
    <x v="3429"/>
    <n v="3.9"/>
    <x v="1"/>
    <n v="19.350000000000001"/>
    <x v="2"/>
    <x v="2"/>
  </r>
  <r>
    <x v="1"/>
    <x v="229"/>
    <x v="1"/>
    <x v="7"/>
    <x v="7"/>
    <x v="1"/>
    <x v="0"/>
    <x v="3"/>
    <x v="3844"/>
    <x v="3430"/>
    <n v="3.9"/>
    <x v="0"/>
    <n v="16.75"/>
    <x v="2"/>
    <x v="2"/>
  </r>
  <r>
    <x v="0"/>
    <x v="721"/>
    <x v="6"/>
    <x v="2"/>
    <x v="2"/>
    <x v="0"/>
    <x v="1"/>
    <x v="0"/>
    <x v="3845"/>
    <x v="3431"/>
    <n v="3.8"/>
    <x v="1"/>
    <n v="17.600000000000001"/>
    <x v="2"/>
    <x v="2"/>
  </r>
  <r>
    <x v="1"/>
    <x v="865"/>
    <x v="5"/>
    <x v="5"/>
    <x v="5"/>
    <x v="2"/>
    <x v="1"/>
    <x v="0"/>
    <x v="3846"/>
    <x v="3432"/>
    <n v="3.8"/>
    <x v="0"/>
    <n v="13"/>
    <x v="2"/>
    <x v="2"/>
  </r>
  <r>
    <x v="1"/>
    <x v="992"/>
    <x v="10"/>
    <x v="6"/>
    <x v="6"/>
    <x v="1"/>
    <x v="1"/>
    <x v="2"/>
    <x v="3847"/>
    <x v="3433"/>
    <n v="3.8"/>
    <x v="0"/>
    <n v="9.8000000000000007"/>
    <x v="0"/>
    <x v="2"/>
  </r>
  <r>
    <x v="0"/>
    <x v="142"/>
    <x v="7"/>
    <x v="5"/>
    <x v="5"/>
    <x v="2"/>
    <x v="1"/>
    <x v="0"/>
    <x v="3848"/>
    <x v="3434"/>
    <n v="3.8"/>
    <x v="0"/>
    <n v="9.1950000000000003"/>
    <x v="2"/>
    <x v="2"/>
  </r>
  <r>
    <x v="0"/>
    <x v="212"/>
    <x v="6"/>
    <x v="1"/>
    <x v="1"/>
    <x v="1"/>
    <x v="0"/>
    <x v="1"/>
    <x v="3849"/>
    <x v="1031"/>
    <n v="3.8"/>
    <x v="0"/>
    <n v="10.5"/>
    <x v="1"/>
    <x v="2"/>
  </r>
  <r>
    <x v="0"/>
    <x v="1008"/>
    <x v="6"/>
    <x v="7"/>
    <x v="7"/>
    <x v="1"/>
    <x v="0"/>
    <x v="3"/>
    <x v="3850"/>
    <x v="2284"/>
    <n v="3.8"/>
    <x v="0"/>
    <n v="15.6"/>
    <x v="2"/>
    <x v="2"/>
  </r>
  <r>
    <x v="1"/>
    <x v="585"/>
    <x v="11"/>
    <x v="3"/>
    <x v="3"/>
    <x v="1"/>
    <x v="2"/>
    <x v="0"/>
    <x v="3851"/>
    <x v="2391"/>
    <n v="3.8"/>
    <x v="0"/>
    <n v="16.7"/>
    <x v="1"/>
    <x v="2"/>
  </r>
  <r>
    <x v="1"/>
    <x v="857"/>
    <x v="13"/>
    <x v="2"/>
    <x v="2"/>
    <x v="0"/>
    <x v="1"/>
    <x v="0"/>
    <x v="3852"/>
    <x v="3435"/>
    <n v="3.8"/>
    <x v="0"/>
    <n v="15.15"/>
    <x v="2"/>
    <x v="2"/>
  </r>
  <r>
    <x v="0"/>
    <x v="394"/>
    <x v="0"/>
    <x v="0"/>
    <x v="0"/>
    <x v="0"/>
    <x v="0"/>
    <x v="0"/>
    <x v="3853"/>
    <x v="3436"/>
    <n v="3.8"/>
    <x v="0"/>
    <n v="16.350000000000001"/>
    <x v="2"/>
    <x v="2"/>
  </r>
  <r>
    <x v="1"/>
    <x v="293"/>
    <x v="13"/>
    <x v="7"/>
    <x v="9"/>
    <x v="0"/>
    <x v="1"/>
    <x v="2"/>
    <x v="3854"/>
    <x v="3437"/>
    <n v="3.8"/>
    <x v="2"/>
    <n v="5.7649999999999997"/>
    <x v="0"/>
    <x v="2"/>
  </r>
  <r>
    <x v="1"/>
    <x v="1011"/>
    <x v="13"/>
    <x v="8"/>
    <x v="8"/>
    <x v="2"/>
    <x v="1"/>
    <x v="0"/>
    <x v="3855"/>
    <x v="3438"/>
    <n v="3.8"/>
    <x v="0"/>
    <n v="14.85"/>
    <x v="2"/>
    <x v="2"/>
  </r>
  <r>
    <x v="0"/>
    <x v="413"/>
    <x v="6"/>
    <x v="3"/>
    <x v="3"/>
    <x v="1"/>
    <x v="2"/>
    <x v="0"/>
    <x v="3856"/>
    <x v="753"/>
    <n v="3.8"/>
    <x v="0"/>
    <n v="9.5"/>
    <x v="1"/>
    <x v="2"/>
  </r>
  <r>
    <x v="1"/>
    <x v="386"/>
    <x v="5"/>
    <x v="5"/>
    <x v="5"/>
    <x v="2"/>
    <x v="1"/>
    <x v="0"/>
    <x v="3857"/>
    <x v="722"/>
    <n v="3.8"/>
    <x v="2"/>
    <n v="8.51"/>
    <x v="1"/>
    <x v="2"/>
  </r>
  <r>
    <x v="1"/>
    <x v="70"/>
    <x v="7"/>
    <x v="4"/>
    <x v="4"/>
    <x v="2"/>
    <x v="0"/>
    <x v="0"/>
    <x v="3858"/>
    <x v="357"/>
    <n v="3.8"/>
    <x v="0"/>
    <n v="9.8000000000000007"/>
    <x v="1"/>
    <x v="2"/>
  </r>
  <r>
    <x v="1"/>
    <x v="1314"/>
    <x v="0"/>
    <x v="6"/>
    <x v="6"/>
    <x v="1"/>
    <x v="0"/>
    <x v="2"/>
    <x v="3859"/>
    <x v="3439"/>
    <n v="3.8"/>
    <x v="1"/>
    <n v="19.7"/>
    <x v="2"/>
    <x v="2"/>
  </r>
  <r>
    <x v="1"/>
    <x v="364"/>
    <x v="5"/>
    <x v="1"/>
    <x v="1"/>
    <x v="1"/>
    <x v="0"/>
    <x v="1"/>
    <x v="3860"/>
    <x v="752"/>
    <n v="3.8"/>
    <x v="1"/>
    <n v="20.2"/>
    <x v="2"/>
    <x v="2"/>
  </r>
  <r>
    <x v="0"/>
    <x v="1048"/>
    <x v="6"/>
    <x v="3"/>
    <x v="3"/>
    <x v="1"/>
    <x v="2"/>
    <x v="0"/>
    <x v="3861"/>
    <x v="3100"/>
    <n v="3.8"/>
    <x v="2"/>
    <n v="5.1749999999999998"/>
    <x v="2"/>
    <x v="2"/>
  </r>
  <r>
    <x v="1"/>
    <x v="930"/>
    <x v="7"/>
    <x v="6"/>
    <x v="6"/>
    <x v="1"/>
    <x v="0"/>
    <x v="2"/>
    <x v="3862"/>
    <x v="3440"/>
    <n v="3.8"/>
    <x v="2"/>
    <n v="7.8250000000000002"/>
    <x v="0"/>
    <x v="2"/>
  </r>
  <r>
    <x v="1"/>
    <x v="713"/>
    <x v="8"/>
    <x v="8"/>
    <x v="8"/>
    <x v="2"/>
    <x v="1"/>
    <x v="0"/>
    <x v="3863"/>
    <x v="3441"/>
    <n v="3.8"/>
    <x v="2"/>
    <n v="6.55"/>
    <x v="1"/>
    <x v="2"/>
  </r>
  <r>
    <x v="1"/>
    <x v="1406"/>
    <x v="12"/>
    <x v="3"/>
    <x v="3"/>
    <x v="1"/>
    <x v="2"/>
    <x v="0"/>
    <x v="3864"/>
    <x v="1320"/>
    <n v="3.8"/>
    <x v="2"/>
    <n v="7.8650000000000002"/>
    <x v="2"/>
    <x v="2"/>
  </r>
  <r>
    <x v="1"/>
    <x v="1411"/>
    <x v="4"/>
    <x v="8"/>
    <x v="8"/>
    <x v="2"/>
    <x v="1"/>
    <x v="0"/>
    <x v="3865"/>
    <x v="3442"/>
    <n v="3.8"/>
    <x v="0"/>
    <n v="9.8949999999999996"/>
    <x v="0"/>
    <x v="2"/>
  </r>
  <r>
    <x v="1"/>
    <x v="942"/>
    <x v="1"/>
    <x v="7"/>
    <x v="7"/>
    <x v="1"/>
    <x v="0"/>
    <x v="3"/>
    <x v="3866"/>
    <x v="3443"/>
    <n v="3.8"/>
    <x v="0"/>
    <n v="11"/>
    <x v="2"/>
    <x v="2"/>
  </r>
  <r>
    <x v="1"/>
    <x v="1063"/>
    <x v="0"/>
    <x v="0"/>
    <x v="0"/>
    <x v="0"/>
    <x v="0"/>
    <x v="0"/>
    <x v="3867"/>
    <x v="3444"/>
    <n v="3.8"/>
    <x v="0"/>
    <n v="13.65"/>
    <x v="2"/>
    <x v="2"/>
  </r>
  <r>
    <x v="1"/>
    <x v="256"/>
    <x v="6"/>
    <x v="5"/>
    <x v="5"/>
    <x v="2"/>
    <x v="0"/>
    <x v="0"/>
    <x v="3868"/>
    <x v="3445"/>
    <n v="3.8"/>
    <x v="1"/>
    <n v="20.350000000000001"/>
    <x v="2"/>
    <x v="2"/>
  </r>
  <r>
    <x v="1"/>
    <x v="189"/>
    <x v="1"/>
    <x v="6"/>
    <x v="6"/>
    <x v="1"/>
    <x v="0"/>
    <x v="2"/>
    <x v="3869"/>
    <x v="3435"/>
    <n v="3.8"/>
    <x v="0"/>
    <n v="11.395"/>
    <x v="2"/>
    <x v="2"/>
  </r>
  <r>
    <x v="0"/>
    <x v="1076"/>
    <x v="6"/>
    <x v="1"/>
    <x v="1"/>
    <x v="1"/>
    <x v="0"/>
    <x v="1"/>
    <x v="3870"/>
    <x v="3446"/>
    <n v="3.8"/>
    <x v="0"/>
    <n v="13"/>
    <x v="2"/>
    <x v="2"/>
  </r>
  <r>
    <x v="0"/>
    <x v="907"/>
    <x v="0"/>
    <x v="3"/>
    <x v="3"/>
    <x v="1"/>
    <x v="2"/>
    <x v="0"/>
    <x v="3871"/>
    <x v="3447"/>
    <n v="3.8"/>
    <x v="0"/>
    <n v="13.5"/>
    <x v="0"/>
    <x v="2"/>
  </r>
  <r>
    <x v="1"/>
    <x v="860"/>
    <x v="0"/>
    <x v="2"/>
    <x v="2"/>
    <x v="0"/>
    <x v="1"/>
    <x v="0"/>
    <x v="3872"/>
    <x v="3448"/>
    <n v="3.8"/>
    <x v="0"/>
    <n v="12.1"/>
    <x v="2"/>
    <x v="2"/>
  </r>
  <r>
    <x v="1"/>
    <x v="1157"/>
    <x v="1"/>
    <x v="8"/>
    <x v="8"/>
    <x v="2"/>
    <x v="1"/>
    <x v="0"/>
    <x v="20"/>
    <x v="3449"/>
    <n v="3.8"/>
    <x v="0"/>
    <n v="10"/>
    <x v="1"/>
    <x v="2"/>
  </r>
  <r>
    <x v="1"/>
    <x v="1235"/>
    <x v="6"/>
    <x v="0"/>
    <x v="0"/>
    <x v="0"/>
    <x v="0"/>
    <x v="0"/>
    <x v="3873"/>
    <x v="3450"/>
    <n v="3.8"/>
    <x v="1"/>
    <n v="20.2"/>
    <x v="2"/>
    <x v="2"/>
  </r>
  <r>
    <x v="1"/>
    <x v="1356"/>
    <x v="13"/>
    <x v="0"/>
    <x v="0"/>
    <x v="0"/>
    <x v="0"/>
    <x v="0"/>
    <x v="20"/>
    <x v="2719"/>
    <n v="3.8"/>
    <x v="2"/>
    <n v="5.6349999999999998"/>
    <x v="1"/>
    <x v="2"/>
  </r>
  <r>
    <x v="1"/>
    <x v="237"/>
    <x v="13"/>
    <x v="0"/>
    <x v="0"/>
    <x v="0"/>
    <x v="0"/>
    <x v="0"/>
    <x v="3874"/>
    <x v="3451"/>
    <n v="3.8"/>
    <x v="1"/>
    <n v="20.350000000000001"/>
    <x v="2"/>
    <x v="2"/>
  </r>
  <r>
    <x v="1"/>
    <x v="1406"/>
    <x v="12"/>
    <x v="0"/>
    <x v="0"/>
    <x v="0"/>
    <x v="0"/>
    <x v="0"/>
    <x v="3875"/>
    <x v="3452"/>
    <n v="3.8"/>
    <x v="2"/>
    <n v="7.8650000000000002"/>
    <x v="2"/>
    <x v="2"/>
  </r>
  <r>
    <x v="1"/>
    <x v="1212"/>
    <x v="3"/>
    <x v="0"/>
    <x v="0"/>
    <x v="0"/>
    <x v="0"/>
    <x v="0"/>
    <x v="3876"/>
    <x v="29"/>
    <n v="3.8"/>
    <x v="0"/>
    <n v="16.25"/>
    <x v="2"/>
    <x v="2"/>
  </r>
  <r>
    <x v="1"/>
    <x v="1167"/>
    <x v="11"/>
    <x v="0"/>
    <x v="0"/>
    <x v="0"/>
    <x v="0"/>
    <x v="0"/>
    <x v="3877"/>
    <x v="3453"/>
    <n v="3.8"/>
    <x v="1"/>
    <n v="20.350000000000001"/>
    <x v="2"/>
    <x v="2"/>
  </r>
  <r>
    <x v="1"/>
    <x v="805"/>
    <x v="11"/>
    <x v="0"/>
    <x v="0"/>
    <x v="0"/>
    <x v="0"/>
    <x v="0"/>
    <x v="3878"/>
    <x v="3454"/>
    <n v="3.8"/>
    <x v="1"/>
    <n v="20.7"/>
    <x v="2"/>
    <x v="2"/>
  </r>
  <r>
    <x v="1"/>
    <x v="910"/>
    <x v="0"/>
    <x v="0"/>
    <x v="0"/>
    <x v="0"/>
    <x v="0"/>
    <x v="0"/>
    <x v="3879"/>
    <x v="2272"/>
    <n v="3.8"/>
    <x v="2"/>
    <n v="6.2149999999999999"/>
    <x v="1"/>
    <x v="2"/>
  </r>
  <r>
    <x v="1"/>
    <x v="641"/>
    <x v="0"/>
    <x v="0"/>
    <x v="0"/>
    <x v="0"/>
    <x v="0"/>
    <x v="0"/>
    <x v="3880"/>
    <x v="2591"/>
    <n v="3.8"/>
    <x v="0"/>
    <n v="9.6"/>
    <x v="2"/>
    <x v="2"/>
  </r>
  <r>
    <x v="1"/>
    <x v="1136"/>
    <x v="0"/>
    <x v="0"/>
    <x v="0"/>
    <x v="0"/>
    <x v="0"/>
    <x v="0"/>
    <x v="3881"/>
    <x v="2844"/>
    <n v="3.8"/>
    <x v="0"/>
    <n v="12.1"/>
    <x v="0"/>
    <x v="2"/>
  </r>
  <r>
    <x v="1"/>
    <x v="410"/>
    <x v="1"/>
    <x v="0"/>
    <x v="0"/>
    <x v="0"/>
    <x v="0"/>
    <x v="0"/>
    <x v="3882"/>
    <x v="1585"/>
    <n v="3.8"/>
    <x v="0"/>
    <n v="14.35"/>
    <x v="1"/>
    <x v="2"/>
  </r>
  <r>
    <x v="1"/>
    <x v="339"/>
    <x v="6"/>
    <x v="0"/>
    <x v="0"/>
    <x v="0"/>
    <x v="0"/>
    <x v="0"/>
    <x v="3883"/>
    <x v="3455"/>
    <n v="3.8"/>
    <x v="0"/>
    <n v="10"/>
    <x v="0"/>
    <x v="2"/>
  </r>
  <r>
    <x v="1"/>
    <x v="694"/>
    <x v="4"/>
    <x v="0"/>
    <x v="0"/>
    <x v="0"/>
    <x v="0"/>
    <x v="0"/>
    <x v="3884"/>
    <x v="1741"/>
    <n v="3.8"/>
    <x v="0"/>
    <n v="14.6"/>
    <x v="0"/>
    <x v="2"/>
  </r>
  <r>
    <x v="0"/>
    <x v="1443"/>
    <x v="13"/>
    <x v="0"/>
    <x v="0"/>
    <x v="0"/>
    <x v="0"/>
    <x v="0"/>
    <x v="3885"/>
    <x v="3456"/>
    <n v="3.8"/>
    <x v="0"/>
    <n v="11.15"/>
    <x v="0"/>
    <x v="2"/>
  </r>
  <r>
    <x v="0"/>
    <x v="706"/>
    <x v="13"/>
    <x v="0"/>
    <x v="0"/>
    <x v="0"/>
    <x v="0"/>
    <x v="0"/>
    <x v="3886"/>
    <x v="3457"/>
    <n v="3.8"/>
    <x v="0"/>
    <n v="15.5"/>
    <x v="1"/>
    <x v="2"/>
  </r>
  <r>
    <x v="0"/>
    <x v="721"/>
    <x v="6"/>
    <x v="0"/>
    <x v="0"/>
    <x v="0"/>
    <x v="0"/>
    <x v="0"/>
    <x v="3887"/>
    <x v="3458"/>
    <n v="3.8"/>
    <x v="1"/>
    <n v="17.600000000000001"/>
    <x v="2"/>
    <x v="2"/>
  </r>
  <r>
    <x v="1"/>
    <x v="30"/>
    <x v="5"/>
    <x v="0"/>
    <x v="0"/>
    <x v="0"/>
    <x v="0"/>
    <x v="0"/>
    <x v="3888"/>
    <x v="3459"/>
    <n v="3.8"/>
    <x v="2"/>
    <n v="5.82"/>
    <x v="2"/>
    <x v="2"/>
  </r>
  <r>
    <x v="0"/>
    <x v="408"/>
    <x v="7"/>
    <x v="0"/>
    <x v="0"/>
    <x v="0"/>
    <x v="0"/>
    <x v="0"/>
    <x v="3889"/>
    <x v="3327"/>
    <n v="3.8"/>
    <x v="0"/>
    <n v="9.3000000000000007"/>
    <x v="2"/>
    <x v="2"/>
  </r>
  <r>
    <x v="1"/>
    <x v="556"/>
    <x v="6"/>
    <x v="7"/>
    <x v="9"/>
    <x v="0"/>
    <x v="1"/>
    <x v="2"/>
    <x v="3890"/>
    <x v="3460"/>
    <n v="3.8"/>
    <x v="1"/>
    <n v="20.350000000000001"/>
    <x v="0"/>
    <x v="2"/>
  </r>
  <r>
    <x v="1"/>
    <x v="1492"/>
    <x v="6"/>
    <x v="7"/>
    <x v="9"/>
    <x v="0"/>
    <x v="1"/>
    <x v="2"/>
    <x v="3891"/>
    <x v="3461"/>
    <n v="3.8"/>
    <x v="0"/>
    <n v="15.1"/>
    <x v="0"/>
    <x v="2"/>
  </r>
  <r>
    <x v="1"/>
    <x v="595"/>
    <x v="4"/>
    <x v="7"/>
    <x v="9"/>
    <x v="0"/>
    <x v="1"/>
    <x v="2"/>
    <x v="3892"/>
    <x v="3462"/>
    <n v="3.8"/>
    <x v="0"/>
    <n v="16.2"/>
    <x v="2"/>
    <x v="2"/>
  </r>
  <r>
    <x v="1"/>
    <x v="149"/>
    <x v="13"/>
    <x v="7"/>
    <x v="9"/>
    <x v="0"/>
    <x v="1"/>
    <x v="2"/>
    <x v="3893"/>
    <x v="2304"/>
    <n v="3.8"/>
    <x v="0"/>
    <n v="12"/>
    <x v="0"/>
    <x v="2"/>
  </r>
  <r>
    <x v="1"/>
    <x v="1012"/>
    <x v="13"/>
    <x v="7"/>
    <x v="9"/>
    <x v="0"/>
    <x v="1"/>
    <x v="2"/>
    <x v="20"/>
    <x v="3463"/>
    <n v="3.8"/>
    <x v="1"/>
    <n v="18"/>
    <x v="1"/>
    <x v="2"/>
  </r>
  <r>
    <x v="1"/>
    <x v="717"/>
    <x v="3"/>
    <x v="7"/>
    <x v="9"/>
    <x v="0"/>
    <x v="1"/>
    <x v="2"/>
    <x v="3894"/>
    <x v="3464"/>
    <n v="3.8"/>
    <x v="2"/>
    <n v="7.8550000000000004"/>
    <x v="1"/>
    <x v="2"/>
  </r>
  <r>
    <x v="1"/>
    <x v="1096"/>
    <x v="0"/>
    <x v="7"/>
    <x v="9"/>
    <x v="0"/>
    <x v="1"/>
    <x v="2"/>
    <x v="3895"/>
    <x v="1648"/>
    <n v="3.8"/>
    <x v="1"/>
    <n v="19.850000000000001"/>
    <x v="0"/>
    <x v="2"/>
  </r>
  <r>
    <x v="1"/>
    <x v="745"/>
    <x v="9"/>
    <x v="7"/>
    <x v="9"/>
    <x v="0"/>
    <x v="1"/>
    <x v="2"/>
    <x v="3896"/>
    <x v="3119"/>
    <n v="3.8"/>
    <x v="2"/>
    <n v="8.26"/>
    <x v="2"/>
    <x v="2"/>
  </r>
  <r>
    <x v="1"/>
    <x v="1357"/>
    <x v="1"/>
    <x v="7"/>
    <x v="9"/>
    <x v="0"/>
    <x v="1"/>
    <x v="2"/>
    <x v="3897"/>
    <x v="1400"/>
    <n v="3.8"/>
    <x v="0"/>
    <n v="15.2"/>
    <x v="1"/>
    <x v="2"/>
  </r>
  <r>
    <x v="1"/>
    <x v="399"/>
    <x v="5"/>
    <x v="7"/>
    <x v="9"/>
    <x v="0"/>
    <x v="1"/>
    <x v="2"/>
    <x v="3898"/>
    <x v="3082"/>
    <n v="3.8"/>
    <x v="2"/>
    <n v="6.2350000000000003"/>
    <x v="0"/>
    <x v="2"/>
  </r>
  <r>
    <x v="1"/>
    <x v="582"/>
    <x v="10"/>
    <x v="7"/>
    <x v="9"/>
    <x v="0"/>
    <x v="1"/>
    <x v="2"/>
    <x v="3899"/>
    <x v="3465"/>
    <n v="3.8"/>
    <x v="0"/>
    <n v="12.15"/>
    <x v="1"/>
    <x v="2"/>
  </r>
  <r>
    <x v="0"/>
    <x v="371"/>
    <x v="13"/>
    <x v="7"/>
    <x v="9"/>
    <x v="0"/>
    <x v="1"/>
    <x v="2"/>
    <x v="20"/>
    <x v="2600"/>
    <n v="3.8"/>
    <x v="2"/>
    <n v="6.6349999999999998"/>
    <x v="1"/>
    <x v="2"/>
  </r>
  <r>
    <x v="0"/>
    <x v="217"/>
    <x v="13"/>
    <x v="7"/>
    <x v="9"/>
    <x v="0"/>
    <x v="1"/>
    <x v="2"/>
    <x v="3900"/>
    <x v="3466"/>
    <n v="3.8"/>
    <x v="1"/>
    <n v="20.2"/>
    <x v="0"/>
    <x v="2"/>
  </r>
  <r>
    <x v="0"/>
    <x v="421"/>
    <x v="0"/>
    <x v="7"/>
    <x v="9"/>
    <x v="0"/>
    <x v="1"/>
    <x v="2"/>
    <x v="3901"/>
    <x v="539"/>
    <n v="3.8"/>
    <x v="2"/>
    <n v="7.7850000000000001"/>
    <x v="2"/>
    <x v="2"/>
  </r>
  <r>
    <x v="1"/>
    <x v="631"/>
    <x v="5"/>
    <x v="2"/>
    <x v="2"/>
    <x v="0"/>
    <x v="1"/>
    <x v="0"/>
    <x v="3902"/>
    <x v="2831"/>
    <n v="3.8"/>
    <x v="2"/>
    <n v="6.6749999999999998"/>
    <x v="1"/>
    <x v="2"/>
  </r>
  <r>
    <x v="1"/>
    <x v="1353"/>
    <x v="13"/>
    <x v="2"/>
    <x v="2"/>
    <x v="0"/>
    <x v="1"/>
    <x v="0"/>
    <x v="3903"/>
    <x v="441"/>
    <n v="3.8"/>
    <x v="2"/>
    <n v="7.75"/>
    <x v="2"/>
    <x v="2"/>
  </r>
  <r>
    <x v="1"/>
    <x v="639"/>
    <x v="13"/>
    <x v="2"/>
    <x v="2"/>
    <x v="0"/>
    <x v="1"/>
    <x v="0"/>
    <x v="3904"/>
    <x v="401"/>
    <n v="3.8"/>
    <x v="0"/>
    <n v="15.75"/>
    <x v="2"/>
    <x v="2"/>
  </r>
  <r>
    <x v="1"/>
    <x v="1493"/>
    <x v="3"/>
    <x v="2"/>
    <x v="2"/>
    <x v="0"/>
    <x v="1"/>
    <x v="0"/>
    <x v="3905"/>
    <x v="3467"/>
    <n v="3.8"/>
    <x v="2"/>
    <n v="6.52"/>
    <x v="2"/>
    <x v="2"/>
  </r>
  <r>
    <x v="1"/>
    <x v="467"/>
    <x v="11"/>
    <x v="2"/>
    <x v="2"/>
    <x v="0"/>
    <x v="1"/>
    <x v="0"/>
    <x v="3906"/>
    <x v="3468"/>
    <n v="3.8"/>
    <x v="0"/>
    <n v="10.6"/>
    <x v="2"/>
    <x v="2"/>
  </r>
  <r>
    <x v="1"/>
    <x v="273"/>
    <x v="2"/>
    <x v="2"/>
    <x v="2"/>
    <x v="0"/>
    <x v="1"/>
    <x v="0"/>
    <x v="3907"/>
    <x v="2984"/>
    <n v="3.8"/>
    <x v="0"/>
    <n v="10.895"/>
    <x v="1"/>
    <x v="2"/>
  </r>
  <r>
    <x v="1"/>
    <x v="300"/>
    <x v="0"/>
    <x v="2"/>
    <x v="2"/>
    <x v="0"/>
    <x v="1"/>
    <x v="0"/>
    <x v="3908"/>
    <x v="3469"/>
    <n v="3.8"/>
    <x v="1"/>
    <n v="20.85"/>
    <x v="1"/>
    <x v="2"/>
  </r>
  <r>
    <x v="1"/>
    <x v="670"/>
    <x v="1"/>
    <x v="2"/>
    <x v="2"/>
    <x v="0"/>
    <x v="1"/>
    <x v="0"/>
    <x v="3909"/>
    <x v="3470"/>
    <n v="3.8"/>
    <x v="0"/>
    <n v="15"/>
    <x v="2"/>
    <x v="2"/>
  </r>
  <r>
    <x v="1"/>
    <x v="842"/>
    <x v="5"/>
    <x v="2"/>
    <x v="2"/>
    <x v="0"/>
    <x v="1"/>
    <x v="0"/>
    <x v="3910"/>
    <x v="3471"/>
    <n v="3.8"/>
    <x v="2"/>
    <n v="6.2350000000000003"/>
    <x v="1"/>
    <x v="2"/>
  </r>
  <r>
    <x v="1"/>
    <x v="192"/>
    <x v="5"/>
    <x v="2"/>
    <x v="2"/>
    <x v="0"/>
    <x v="1"/>
    <x v="0"/>
    <x v="3911"/>
    <x v="198"/>
    <n v="3.8"/>
    <x v="0"/>
    <n v="14.6"/>
    <x v="2"/>
    <x v="2"/>
  </r>
  <r>
    <x v="1"/>
    <x v="924"/>
    <x v="7"/>
    <x v="2"/>
    <x v="2"/>
    <x v="0"/>
    <x v="1"/>
    <x v="0"/>
    <x v="3912"/>
    <x v="2153"/>
    <n v="3.8"/>
    <x v="0"/>
    <n v="12.5"/>
    <x v="2"/>
    <x v="2"/>
  </r>
  <r>
    <x v="1"/>
    <x v="21"/>
    <x v="10"/>
    <x v="2"/>
    <x v="2"/>
    <x v="0"/>
    <x v="1"/>
    <x v="0"/>
    <x v="3913"/>
    <x v="3472"/>
    <n v="3.8"/>
    <x v="0"/>
    <n v="10.895"/>
    <x v="2"/>
    <x v="2"/>
  </r>
  <r>
    <x v="1"/>
    <x v="1474"/>
    <x v="6"/>
    <x v="2"/>
    <x v="2"/>
    <x v="0"/>
    <x v="1"/>
    <x v="0"/>
    <x v="3914"/>
    <x v="3473"/>
    <n v="3.8"/>
    <x v="2"/>
    <n v="7.3150000000000004"/>
    <x v="1"/>
    <x v="2"/>
  </r>
  <r>
    <x v="1"/>
    <x v="976"/>
    <x v="6"/>
    <x v="2"/>
    <x v="2"/>
    <x v="0"/>
    <x v="1"/>
    <x v="0"/>
    <x v="3915"/>
    <x v="3474"/>
    <n v="3.8"/>
    <x v="0"/>
    <n v="12.85"/>
    <x v="0"/>
    <x v="2"/>
  </r>
  <r>
    <x v="1"/>
    <x v="574"/>
    <x v="6"/>
    <x v="2"/>
    <x v="2"/>
    <x v="0"/>
    <x v="1"/>
    <x v="0"/>
    <x v="3916"/>
    <x v="3475"/>
    <n v="3.8"/>
    <x v="1"/>
    <n v="19"/>
    <x v="0"/>
    <x v="2"/>
  </r>
  <r>
    <x v="1"/>
    <x v="400"/>
    <x v="4"/>
    <x v="2"/>
    <x v="2"/>
    <x v="0"/>
    <x v="1"/>
    <x v="0"/>
    <x v="3917"/>
    <x v="2789"/>
    <n v="3.8"/>
    <x v="2"/>
    <n v="4.59"/>
    <x v="2"/>
    <x v="2"/>
  </r>
  <r>
    <x v="0"/>
    <x v="1376"/>
    <x v="13"/>
    <x v="2"/>
    <x v="2"/>
    <x v="0"/>
    <x v="1"/>
    <x v="0"/>
    <x v="3918"/>
    <x v="460"/>
    <n v="3.8"/>
    <x v="1"/>
    <n v="18.2"/>
    <x v="1"/>
    <x v="2"/>
  </r>
  <r>
    <x v="0"/>
    <x v="918"/>
    <x v="11"/>
    <x v="2"/>
    <x v="2"/>
    <x v="0"/>
    <x v="1"/>
    <x v="0"/>
    <x v="3919"/>
    <x v="3476"/>
    <n v="3.8"/>
    <x v="1"/>
    <n v="20.7"/>
    <x v="2"/>
    <x v="2"/>
  </r>
  <r>
    <x v="0"/>
    <x v="315"/>
    <x v="0"/>
    <x v="2"/>
    <x v="2"/>
    <x v="0"/>
    <x v="1"/>
    <x v="0"/>
    <x v="3920"/>
    <x v="3477"/>
    <n v="3.8"/>
    <x v="1"/>
    <n v="20.100000000000001"/>
    <x v="1"/>
    <x v="2"/>
  </r>
  <r>
    <x v="0"/>
    <x v="718"/>
    <x v="7"/>
    <x v="2"/>
    <x v="2"/>
    <x v="0"/>
    <x v="1"/>
    <x v="0"/>
    <x v="3921"/>
    <x v="3478"/>
    <n v="3.8"/>
    <x v="0"/>
    <n v="11.8"/>
    <x v="2"/>
    <x v="2"/>
  </r>
  <r>
    <x v="0"/>
    <x v="1494"/>
    <x v="6"/>
    <x v="2"/>
    <x v="2"/>
    <x v="0"/>
    <x v="1"/>
    <x v="0"/>
    <x v="3922"/>
    <x v="3479"/>
    <n v="3.8"/>
    <x v="2"/>
    <n v="8.6549999999999994"/>
    <x v="2"/>
    <x v="2"/>
  </r>
  <r>
    <x v="0"/>
    <x v="481"/>
    <x v="6"/>
    <x v="2"/>
    <x v="2"/>
    <x v="0"/>
    <x v="1"/>
    <x v="0"/>
    <x v="3923"/>
    <x v="3480"/>
    <n v="3.8"/>
    <x v="1"/>
    <n v="19.350000000000001"/>
    <x v="1"/>
    <x v="2"/>
  </r>
  <r>
    <x v="0"/>
    <x v="1445"/>
    <x v="2"/>
    <x v="2"/>
    <x v="2"/>
    <x v="0"/>
    <x v="1"/>
    <x v="0"/>
    <x v="3924"/>
    <x v="3481"/>
    <n v="3.8"/>
    <x v="1"/>
    <n v="18.7"/>
    <x v="2"/>
    <x v="2"/>
  </r>
  <r>
    <x v="1"/>
    <x v="229"/>
    <x v="1"/>
    <x v="4"/>
    <x v="4"/>
    <x v="2"/>
    <x v="0"/>
    <x v="0"/>
    <x v="3925"/>
    <x v="3482"/>
    <n v="3.8"/>
    <x v="0"/>
    <n v="16.75"/>
    <x v="2"/>
    <x v="2"/>
  </r>
  <r>
    <x v="1"/>
    <x v="1177"/>
    <x v="5"/>
    <x v="4"/>
    <x v="4"/>
    <x v="2"/>
    <x v="0"/>
    <x v="0"/>
    <x v="3926"/>
    <x v="3483"/>
    <n v="3.8"/>
    <x v="2"/>
    <n v="7.4749999999999996"/>
    <x v="1"/>
    <x v="2"/>
  </r>
  <r>
    <x v="1"/>
    <x v="49"/>
    <x v="13"/>
    <x v="5"/>
    <x v="5"/>
    <x v="2"/>
    <x v="0"/>
    <x v="0"/>
    <x v="3927"/>
    <x v="3484"/>
    <n v="3.8"/>
    <x v="2"/>
    <n v="7.9749999999999996"/>
    <x v="1"/>
    <x v="2"/>
  </r>
  <r>
    <x v="1"/>
    <x v="1450"/>
    <x v="5"/>
    <x v="5"/>
    <x v="5"/>
    <x v="2"/>
    <x v="0"/>
    <x v="0"/>
    <x v="3928"/>
    <x v="3485"/>
    <n v="3.8"/>
    <x v="0"/>
    <n v="12.1"/>
    <x v="1"/>
    <x v="2"/>
  </r>
  <r>
    <x v="1"/>
    <x v="1325"/>
    <x v="8"/>
    <x v="4"/>
    <x v="4"/>
    <x v="2"/>
    <x v="0"/>
    <x v="0"/>
    <x v="3929"/>
    <x v="3486"/>
    <n v="3.8"/>
    <x v="0"/>
    <n v="10.6"/>
    <x v="1"/>
    <x v="2"/>
  </r>
  <r>
    <x v="1"/>
    <x v="741"/>
    <x v="8"/>
    <x v="4"/>
    <x v="4"/>
    <x v="2"/>
    <x v="0"/>
    <x v="0"/>
    <x v="3930"/>
    <x v="3487"/>
    <n v="3.8"/>
    <x v="0"/>
    <n v="13.65"/>
    <x v="1"/>
    <x v="2"/>
  </r>
  <r>
    <x v="1"/>
    <x v="456"/>
    <x v="11"/>
    <x v="4"/>
    <x v="4"/>
    <x v="2"/>
    <x v="0"/>
    <x v="0"/>
    <x v="3931"/>
    <x v="3488"/>
    <n v="3.8"/>
    <x v="2"/>
    <n v="6.38"/>
    <x v="2"/>
    <x v="2"/>
  </r>
  <r>
    <x v="1"/>
    <x v="823"/>
    <x v="11"/>
    <x v="4"/>
    <x v="4"/>
    <x v="2"/>
    <x v="0"/>
    <x v="0"/>
    <x v="3932"/>
    <x v="3489"/>
    <n v="3.8"/>
    <x v="0"/>
    <n v="13.35"/>
    <x v="0"/>
    <x v="2"/>
  </r>
  <r>
    <x v="1"/>
    <x v="864"/>
    <x v="1"/>
    <x v="4"/>
    <x v="4"/>
    <x v="2"/>
    <x v="1"/>
    <x v="0"/>
    <x v="3933"/>
    <x v="3490"/>
    <n v="3.8"/>
    <x v="2"/>
    <n v="5.4850000000000003"/>
    <x v="2"/>
    <x v="2"/>
  </r>
  <r>
    <x v="1"/>
    <x v="670"/>
    <x v="1"/>
    <x v="4"/>
    <x v="4"/>
    <x v="2"/>
    <x v="1"/>
    <x v="0"/>
    <x v="3934"/>
    <x v="3491"/>
    <n v="3.8"/>
    <x v="0"/>
    <n v="15"/>
    <x v="2"/>
    <x v="2"/>
  </r>
  <r>
    <x v="1"/>
    <x v="526"/>
    <x v="5"/>
    <x v="4"/>
    <x v="4"/>
    <x v="2"/>
    <x v="1"/>
    <x v="0"/>
    <x v="3935"/>
    <x v="2336"/>
    <n v="3.8"/>
    <x v="0"/>
    <n v="12.35"/>
    <x v="0"/>
    <x v="2"/>
  </r>
  <r>
    <x v="1"/>
    <x v="1334"/>
    <x v="5"/>
    <x v="4"/>
    <x v="4"/>
    <x v="2"/>
    <x v="1"/>
    <x v="0"/>
    <x v="3936"/>
    <x v="3492"/>
    <n v="3.8"/>
    <x v="0"/>
    <n v="13.15"/>
    <x v="2"/>
    <x v="2"/>
  </r>
  <r>
    <x v="1"/>
    <x v="1249"/>
    <x v="5"/>
    <x v="4"/>
    <x v="4"/>
    <x v="2"/>
    <x v="1"/>
    <x v="0"/>
    <x v="3937"/>
    <x v="3493"/>
    <n v="3.8"/>
    <x v="1"/>
    <n v="21.25"/>
    <x v="1"/>
    <x v="2"/>
  </r>
  <r>
    <x v="1"/>
    <x v="733"/>
    <x v="10"/>
    <x v="4"/>
    <x v="4"/>
    <x v="2"/>
    <x v="1"/>
    <x v="0"/>
    <x v="3938"/>
    <x v="2280"/>
    <n v="3.8"/>
    <x v="0"/>
    <n v="15.35"/>
    <x v="1"/>
    <x v="2"/>
  </r>
  <r>
    <x v="1"/>
    <x v="430"/>
    <x v="6"/>
    <x v="4"/>
    <x v="4"/>
    <x v="2"/>
    <x v="1"/>
    <x v="0"/>
    <x v="3939"/>
    <x v="2690"/>
    <n v="3.8"/>
    <x v="0"/>
    <n v="9.6950000000000003"/>
    <x v="2"/>
    <x v="2"/>
  </r>
  <r>
    <x v="1"/>
    <x v="1291"/>
    <x v="6"/>
    <x v="4"/>
    <x v="4"/>
    <x v="2"/>
    <x v="1"/>
    <x v="0"/>
    <x v="3940"/>
    <x v="2038"/>
    <n v="3.8"/>
    <x v="0"/>
    <n v="11.5"/>
    <x v="2"/>
    <x v="2"/>
  </r>
  <r>
    <x v="1"/>
    <x v="1038"/>
    <x v="6"/>
    <x v="4"/>
    <x v="4"/>
    <x v="2"/>
    <x v="1"/>
    <x v="0"/>
    <x v="3941"/>
    <x v="3494"/>
    <n v="3.8"/>
    <x v="0"/>
    <n v="13.35"/>
    <x v="2"/>
    <x v="2"/>
  </r>
  <r>
    <x v="1"/>
    <x v="953"/>
    <x v="6"/>
    <x v="4"/>
    <x v="4"/>
    <x v="2"/>
    <x v="1"/>
    <x v="0"/>
    <x v="3942"/>
    <x v="1989"/>
    <n v="3.8"/>
    <x v="1"/>
    <n v="18.25"/>
    <x v="2"/>
    <x v="2"/>
  </r>
  <r>
    <x v="1"/>
    <x v="149"/>
    <x v="13"/>
    <x v="5"/>
    <x v="5"/>
    <x v="2"/>
    <x v="1"/>
    <x v="0"/>
    <x v="3943"/>
    <x v="3495"/>
    <n v="3.8"/>
    <x v="0"/>
    <n v="12"/>
    <x v="2"/>
    <x v="2"/>
  </r>
  <r>
    <x v="1"/>
    <x v="236"/>
    <x v="13"/>
    <x v="5"/>
    <x v="5"/>
    <x v="2"/>
    <x v="1"/>
    <x v="0"/>
    <x v="3944"/>
    <x v="3496"/>
    <n v="3.8"/>
    <x v="1"/>
    <n v="18.850000000000001"/>
    <x v="2"/>
    <x v="2"/>
  </r>
  <r>
    <x v="1"/>
    <x v="319"/>
    <x v="12"/>
    <x v="5"/>
    <x v="5"/>
    <x v="2"/>
    <x v="1"/>
    <x v="0"/>
    <x v="3945"/>
    <x v="2861"/>
    <n v="3.8"/>
    <x v="2"/>
    <n v="6.4249999999999998"/>
    <x v="2"/>
    <x v="2"/>
  </r>
  <r>
    <x v="1"/>
    <x v="153"/>
    <x v="3"/>
    <x v="5"/>
    <x v="5"/>
    <x v="2"/>
    <x v="1"/>
    <x v="0"/>
    <x v="3946"/>
    <x v="3497"/>
    <n v="3.8"/>
    <x v="1"/>
    <n v="19.2"/>
    <x v="0"/>
    <x v="2"/>
  </r>
  <r>
    <x v="1"/>
    <x v="488"/>
    <x v="3"/>
    <x v="5"/>
    <x v="5"/>
    <x v="2"/>
    <x v="1"/>
    <x v="0"/>
    <x v="3947"/>
    <x v="3498"/>
    <n v="3.8"/>
    <x v="1"/>
    <n v="19.5"/>
    <x v="2"/>
    <x v="2"/>
  </r>
  <r>
    <x v="1"/>
    <x v="738"/>
    <x v="11"/>
    <x v="5"/>
    <x v="5"/>
    <x v="2"/>
    <x v="1"/>
    <x v="0"/>
    <x v="3948"/>
    <x v="3499"/>
    <n v="3.8"/>
    <x v="0"/>
    <n v="16"/>
    <x v="2"/>
    <x v="2"/>
  </r>
  <r>
    <x v="1"/>
    <x v="120"/>
    <x v="0"/>
    <x v="5"/>
    <x v="5"/>
    <x v="2"/>
    <x v="1"/>
    <x v="0"/>
    <x v="3949"/>
    <x v="3500"/>
    <n v="3.8"/>
    <x v="0"/>
    <n v="16.100000000000001"/>
    <x v="2"/>
    <x v="2"/>
  </r>
  <r>
    <x v="1"/>
    <x v="299"/>
    <x v="0"/>
    <x v="5"/>
    <x v="5"/>
    <x v="2"/>
    <x v="1"/>
    <x v="0"/>
    <x v="3950"/>
    <x v="3501"/>
    <n v="3.8"/>
    <x v="0"/>
    <n v="16.7"/>
    <x v="2"/>
    <x v="2"/>
  </r>
  <r>
    <x v="1"/>
    <x v="990"/>
    <x v="1"/>
    <x v="5"/>
    <x v="5"/>
    <x v="2"/>
    <x v="1"/>
    <x v="0"/>
    <x v="3951"/>
    <x v="3502"/>
    <n v="3.8"/>
    <x v="0"/>
    <n v="12.5"/>
    <x v="1"/>
    <x v="2"/>
  </r>
  <r>
    <x v="1"/>
    <x v="1334"/>
    <x v="5"/>
    <x v="5"/>
    <x v="5"/>
    <x v="2"/>
    <x v="1"/>
    <x v="0"/>
    <x v="3952"/>
    <x v="3503"/>
    <n v="3.8"/>
    <x v="0"/>
    <n v="13.15"/>
    <x v="2"/>
    <x v="2"/>
  </r>
  <r>
    <x v="1"/>
    <x v="168"/>
    <x v="5"/>
    <x v="5"/>
    <x v="5"/>
    <x v="2"/>
    <x v="2"/>
    <x v="0"/>
    <x v="3953"/>
    <x v="176"/>
    <n v="3.8"/>
    <x v="1"/>
    <n v="19.100000000000001"/>
    <x v="0"/>
    <x v="2"/>
  </r>
  <r>
    <x v="1"/>
    <x v="335"/>
    <x v="7"/>
    <x v="5"/>
    <x v="5"/>
    <x v="2"/>
    <x v="2"/>
    <x v="0"/>
    <x v="3954"/>
    <x v="3504"/>
    <n v="3.8"/>
    <x v="1"/>
    <n v="18.5"/>
    <x v="1"/>
    <x v="2"/>
  </r>
  <r>
    <x v="1"/>
    <x v="912"/>
    <x v="10"/>
    <x v="5"/>
    <x v="5"/>
    <x v="2"/>
    <x v="2"/>
    <x v="0"/>
    <x v="3955"/>
    <x v="3505"/>
    <n v="3.8"/>
    <x v="0"/>
    <n v="14.6"/>
    <x v="2"/>
    <x v="2"/>
  </r>
  <r>
    <x v="1"/>
    <x v="91"/>
    <x v="10"/>
    <x v="5"/>
    <x v="5"/>
    <x v="2"/>
    <x v="2"/>
    <x v="0"/>
    <x v="3956"/>
    <x v="2844"/>
    <n v="3.8"/>
    <x v="0"/>
    <n v="16.350000000000001"/>
    <x v="1"/>
    <x v="2"/>
  </r>
  <r>
    <x v="1"/>
    <x v="1306"/>
    <x v="6"/>
    <x v="5"/>
    <x v="5"/>
    <x v="2"/>
    <x v="2"/>
    <x v="0"/>
    <x v="3957"/>
    <x v="3506"/>
    <n v="3.8"/>
    <x v="0"/>
    <n v="11.35"/>
    <x v="2"/>
    <x v="2"/>
  </r>
  <r>
    <x v="1"/>
    <x v="1291"/>
    <x v="6"/>
    <x v="5"/>
    <x v="5"/>
    <x v="2"/>
    <x v="2"/>
    <x v="0"/>
    <x v="3958"/>
    <x v="3507"/>
    <n v="3.8"/>
    <x v="0"/>
    <n v="11.5"/>
    <x v="2"/>
    <x v="2"/>
  </r>
  <r>
    <x v="1"/>
    <x v="556"/>
    <x v="6"/>
    <x v="5"/>
    <x v="5"/>
    <x v="2"/>
    <x v="2"/>
    <x v="0"/>
    <x v="3959"/>
    <x v="3508"/>
    <n v="3.8"/>
    <x v="1"/>
    <n v="20.350000000000001"/>
    <x v="0"/>
    <x v="2"/>
  </r>
  <r>
    <x v="1"/>
    <x v="925"/>
    <x v="15"/>
    <x v="5"/>
    <x v="5"/>
    <x v="2"/>
    <x v="2"/>
    <x v="0"/>
    <x v="3960"/>
    <x v="3509"/>
    <n v="3.8"/>
    <x v="0"/>
    <n v="11.5"/>
    <x v="1"/>
    <x v="2"/>
  </r>
  <r>
    <x v="1"/>
    <x v="1378"/>
    <x v="15"/>
    <x v="5"/>
    <x v="5"/>
    <x v="2"/>
    <x v="2"/>
    <x v="0"/>
    <x v="3961"/>
    <x v="235"/>
    <n v="3.8"/>
    <x v="0"/>
    <n v="12.15"/>
    <x v="2"/>
    <x v="2"/>
  </r>
  <r>
    <x v="0"/>
    <x v="1219"/>
    <x v="13"/>
    <x v="4"/>
    <x v="4"/>
    <x v="2"/>
    <x v="2"/>
    <x v="0"/>
    <x v="3962"/>
    <x v="3510"/>
    <n v="3.8"/>
    <x v="2"/>
    <n v="8.3800000000000008"/>
    <x v="2"/>
    <x v="2"/>
  </r>
  <r>
    <x v="0"/>
    <x v="134"/>
    <x v="13"/>
    <x v="4"/>
    <x v="4"/>
    <x v="2"/>
    <x v="2"/>
    <x v="0"/>
    <x v="3963"/>
    <x v="3511"/>
    <n v="3.8"/>
    <x v="0"/>
    <n v="9.3949999999999996"/>
    <x v="0"/>
    <x v="2"/>
  </r>
  <r>
    <x v="0"/>
    <x v="546"/>
    <x v="13"/>
    <x v="4"/>
    <x v="4"/>
    <x v="2"/>
    <x v="2"/>
    <x v="0"/>
    <x v="3964"/>
    <x v="1105"/>
    <n v="3.8"/>
    <x v="0"/>
    <n v="9.6950000000000003"/>
    <x v="0"/>
    <x v="2"/>
  </r>
  <r>
    <x v="0"/>
    <x v="1495"/>
    <x v="13"/>
    <x v="4"/>
    <x v="4"/>
    <x v="2"/>
    <x v="2"/>
    <x v="0"/>
    <x v="20"/>
    <x v="3512"/>
    <n v="3.8"/>
    <x v="1"/>
    <n v="19.7"/>
    <x v="1"/>
    <x v="2"/>
  </r>
  <r>
    <x v="0"/>
    <x v="887"/>
    <x v="8"/>
    <x v="4"/>
    <x v="4"/>
    <x v="2"/>
    <x v="2"/>
    <x v="0"/>
    <x v="3965"/>
    <x v="726"/>
    <n v="3.8"/>
    <x v="0"/>
    <n v="14.8"/>
    <x v="2"/>
    <x v="2"/>
  </r>
  <r>
    <x v="0"/>
    <x v="373"/>
    <x v="12"/>
    <x v="4"/>
    <x v="4"/>
    <x v="2"/>
    <x v="2"/>
    <x v="0"/>
    <x v="3966"/>
    <x v="3513"/>
    <n v="3.8"/>
    <x v="0"/>
    <n v="11.6"/>
    <x v="0"/>
    <x v="2"/>
  </r>
  <r>
    <x v="0"/>
    <x v="347"/>
    <x v="3"/>
    <x v="4"/>
    <x v="4"/>
    <x v="2"/>
    <x v="2"/>
    <x v="0"/>
    <x v="3967"/>
    <x v="602"/>
    <n v="3.8"/>
    <x v="0"/>
    <n v="15"/>
    <x v="0"/>
    <x v="2"/>
  </r>
  <r>
    <x v="0"/>
    <x v="231"/>
    <x v="0"/>
    <x v="4"/>
    <x v="4"/>
    <x v="2"/>
    <x v="2"/>
    <x v="0"/>
    <x v="3968"/>
    <x v="3514"/>
    <n v="3.8"/>
    <x v="0"/>
    <n v="12.15"/>
    <x v="0"/>
    <x v="2"/>
  </r>
  <r>
    <x v="0"/>
    <x v="1421"/>
    <x v="7"/>
    <x v="4"/>
    <x v="4"/>
    <x v="2"/>
    <x v="2"/>
    <x v="0"/>
    <x v="3969"/>
    <x v="3515"/>
    <n v="3.8"/>
    <x v="1"/>
    <n v="19.7"/>
    <x v="1"/>
    <x v="2"/>
  </r>
  <r>
    <x v="0"/>
    <x v="565"/>
    <x v="6"/>
    <x v="4"/>
    <x v="4"/>
    <x v="2"/>
    <x v="2"/>
    <x v="0"/>
    <x v="3970"/>
    <x v="3516"/>
    <n v="3.8"/>
    <x v="2"/>
    <n v="6.67"/>
    <x v="2"/>
    <x v="2"/>
  </r>
  <r>
    <x v="0"/>
    <x v="1494"/>
    <x v="6"/>
    <x v="4"/>
    <x v="4"/>
    <x v="2"/>
    <x v="2"/>
    <x v="0"/>
    <x v="3971"/>
    <x v="3301"/>
    <n v="3.8"/>
    <x v="2"/>
    <n v="8.6549999999999994"/>
    <x v="2"/>
    <x v="2"/>
  </r>
  <r>
    <x v="0"/>
    <x v="711"/>
    <x v="6"/>
    <x v="4"/>
    <x v="4"/>
    <x v="2"/>
    <x v="2"/>
    <x v="0"/>
    <x v="2093"/>
    <x v="1366"/>
    <n v="3.8"/>
    <x v="0"/>
    <n v="9.3000000000000007"/>
    <x v="1"/>
    <x v="2"/>
  </r>
  <r>
    <x v="0"/>
    <x v="1375"/>
    <x v="13"/>
    <x v="5"/>
    <x v="5"/>
    <x v="2"/>
    <x v="2"/>
    <x v="0"/>
    <x v="3972"/>
    <x v="3517"/>
    <n v="3.8"/>
    <x v="0"/>
    <n v="10.5"/>
    <x v="1"/>
    <x v="2"/>
  </r>
  <r>
    <x v="0"/>
    <x v="204"/>
    <x v="11"/>
    <x v="5"/>
    <x v="5"/>
    <x v="2"/>
    <x v="2"/>
    <x v="0"/>
    <x v="3973"/>
    <x v="239"/>
    <n v="3.8"/>
    <x v="0"/>
    <n v="11.35"/>
    <x v="2"/>
    <x v="2"/>
  </r>
  <r>
    <x v="0"/>
    <x v="454"/>
    <x v="2"/>
    <x v="5"/>
    <x v="5"/>
    <x v="2"/>
    <x v="2"/>
    <x v="0"/>
    <x v="3974"/>
    <x v="233"/>
    <n v="3.8"/>
    <x v="0"/>
    <n v="9.42"/>
    <x v="2"/>
    <x v="2"/>
  </r>
  <r>
    <x v="0"/>
    <x v="1244"/>
    <x v="2"/>
    <x v="5"/>
    <x v="5"/>
    <x v="2"/>
    <x v="2"/>
    <x v="0"/>
    <x v="3975"/>
    <x v="3518"/>
    <n v="3.8"/>
    <x v="0"/>
    <n v="11.5"/>
    <x v="2"/>
    <x v="2"/>
  </r>
  <r>
    <x v="0"/>
    <x v="725"/>
    <x v="0"/>
    <x v="5"/>
    <x v="5"/>
    <x v="2"/>
    <x v="2"/>
    <x v="0"/>
    <x v="3976"/>
    <x v="3519"/>
    <n v="3.8"/>
    <x v="2"/>
    <n v="6.11"/>
    <x v="0"/>
    <x v="2"/>
  </r>
  <r>
    <x v="0"/>
    <x v="266"/>
    <x v="0"/>
    <x v="5"/>
    <x v="5"/>
    <x v="2"/>
    <x v="0"/>
    <x v="0"/>
    <x v="20"/>
    <x v="3520"/>
    <n v="3.8"/>
    <x v="1"/>
    <n v="20.2"/>
    <x v="1"/>
    <x v="2"/>
  </r>
  <r>
    <x v="0"/>
    <x v="1390"/>
    <x v="7"/>
    <x v="5"/>
    <x v="5"/>
    <x v="2"/>
    <x v="0"/>
    <x v="0"/>
    <x v="3977"/>
    <x v="3521"/>
    <n v="3.8"/>
    <x v="2"/>
    <n v="7.97"/>
    <x v="2"/>
    <x v="2"/>
  </r>
  <r>
    <x v="0"/>
    <x v="665"/>
    <x v="6"/>
    <x v="5"/>
    <x v="5"/>
    <x v="2"/>
    <x v="0"/>
    <x v="0"/>
    <x v="3978"/>
    <x v="3522"/>
    <n v="3.8"/>
    <x v="0"/>
    <n v="10.65"/>
    <x v="2"/>
    <x v="2"/>
  </r>
  <r>
    <x v="1"/>
    <x v="545"/>
    <x v="6"/>
    <x v="8"/>
    <x v="8"/>
    <x v="2"/>
    <x v="1"/>
    <x v="0"/>
    <x v="3979"/>
    <x v="107"/>
    <n v="3.8"/>
    <x v="1"/>
    <n v="20.75"/>
    <x v="1"/>
    <x v="2"/>
  </r>
  <r>
    <x v="1"/>
    <x v="937"/>
    <x v="13"/>
    <x v="8"/>
    <x v="8"/>
    <x v="2"/>
    <x v="1"/>
    <x v="0"/>
    <x v="3980"/>
    <x v="3523"/>
    <n v="3.8"/>
    <x v="2"/>
    <n v="6.15"/>
    <x v="2"/>
    <x v="2"/>
  </r>
  <r>
    <x v="1"/>
    <x v="1454"/>
    <x v="13"/>
    <x v="8"/>
    <x v="8"/>
    <x v="2"/>
    <x v="1"/>
    <x v="0"/>
    <x v="3981"/>
    <x v="3524"/>
    <n v="3.8"/>
    <x v="0"/>
    <n v="9.3000000000000007"/>
    <x v="2"/>
    <x v="2"/>
  </r>
  <r>
    <x v="1"/>
    <x v="1496"/>
    <x v="3"/>
    <x v="8"/>
    <x v="8"/>
    <x v="2"/>
    <x v="1"/>
    <x v="0"/>
    <x v="3982"/>
    <x v="3525"/>
    <n v="3.8"/>
    <x v="2"/>
    <n v="5.94"/>
    <x v="2"/>
    <x v="2"/>
  </r>
  <r>
    <x v="1"/>
    <x v="1497"/>
    <x v="3"/>
    <x v="8"/>
    <x v="8"/>
    <x v="2"/>
    <x v="1"/>
    <x v="0"/>
    <x v="3983"/>
    <x v="3526"/>
    <n v="3.8"/>
    <x v="2"/>
    <n v="8.7100000000000009"/>
    <x v="0"/>
    <x v="2"/>
  </r>
  <r>
    <x v="1"/>
    <x v="1199"/>
    <x v="3"/>
    <x v="8"/>
    <x v="8"/>
    <x v="2"/>
    <x v="1"/>
    <x v="0"/>
    <x v="3984"/>
    <x v="3527"/>
    <n v="3.8"/>
    <x v="0"/>
    <n v="12.1"/>
    <x v="2"/>
    <x v="2"/>
  </r>
  <r>
    <x v="1"/>
    <x v="117"/>
    <x v="11"/>
    <x v="8"/>
    <x v="8"/>
    <x v="2"/>
    <x v="1"/>
    <x v="0"/>
    <x v="3985"/>
    <x v="3528"/>
    <n v="3.8"/>
    <x v="0"/>
    <n v="12.6"/>
    <x v="1"/>
    <x v="2"/>
  </r>
  <r>
    <x v="1"/>
    <x v="560"/>
    <x v="5"/>
    <x v="8"/>
    <x v="8"/>
    <x v="2"/>
    <x v="1"/>
    <x v="0"/>
    <x v="3986"/>
    <x v="802"/>
    <n v="3.8"/>
    <x v="0"/>
    <n v="12.15"/>
    <x v="2"/>
    <x v="2"/>
  </r>
  <r>
    <x v="1"/>
    <x v="1415"/>
    <x v="5"/>
    <x v="8"/>
    <x v="8"/>
    <x v="2"/>
    <x v="1"/>
    <x v="0"/>
    <x v="3987"/>
    <x v="3048"/>
    <n v="3.8"/>
    <x v="0"/>
    <n v="14.15"/>
    <x v="1"/>
    <x v="2"/>
  </r>
  <r>
    <x v="1"/>
    <x v="801"/>
    <x v="5"/>
    <x v="8"/>
    <x v="8"/>
    <x v="2"/>
    <x v="1"/>
    <x v="0"/>
    <x v="3988"/>
    <x v="3529"/>
    <n v="3.8"/>
    <x v="1"/>
    <n v="20.2"/>
    <x v="0"/>
    <x v="2"/>
  </r>
  <r>
    <x v="1"/>
    <x v="1364"/>
    <x v="15"/>
    <x v="8"/>
    <x v="8"/>
    <x v="2"/>
    <x v="1"/>
    <x v="0"/>
    <x v="3989"/>
    <x v="3530"/>
    <n v="3.8"/>
    <x v="0"/>
    <n v="14.15"/>
    <x v="2"/>
    <x v="2"/>
  </r>
  <r>
    <x v="0"/>
    <x v="1219"/>
    <x v="13"/>
    <x v="8"/>
    <x v="8"/>
    <x v="2"/>
    <x v="1"/>
    <x v="0"/>
    <x v="3990"/>
    <x v="1342"/>
    <n v="3.8"/>
    <x v="2"/>
    <n v="8.3800000000000008"/>
    <x v="2"/>
    <x v="2"/>
  </r>
  <r>
    <x v="0"/>
    <x v="651"/>
    <x v="13"/>
    <x v="8"/>
    <x v="8"/>
    <x v="2"/>
    <x v="1"/>
    <x v="0"/>
    <x v="3991"/>
    <x v="3531"/>
    <n v="3.8"/>
    <x v="0"/>
    <n v="16.7"/>
    <x v="2"/>
    <x v="2"/>
  </r>
  <r>
    <x v="0"/>
    <x v="202"/>
    <x v="3"/>
    <x v="8"/>
    <x v="8"/>
    <x v="2"/>
    <x v="1"/>
    <x v="0"/>
    <x v="3992"/>
    <x v="3532"/>
    <n v="3.8"/>
    <x v="0"/>
    <n v="14"/>
    <x v="2"/>
    <x v="2"/>
  </r>
  <r>
    <x v="0"/>
    <x v="350"/>
    <x v="0"/>
    <x v="8"/>
    <x v="8"/>
    <x v="2"/>
    <x v="1"/>
    <x v="0"/>
    <x v="3993"/>
    <x v="2052"/>
    <n v="3.8"/>
    <x v="0"/>
    <n v="9.8000000000000007"/>
    <x v="2"/>
    <x v="2"/>
  </r>
  <r>
    <x v="0"/>
    <x v="766"/>
    <x v="0"/>
    <x v="8"/>
    <x v="8"/>
    <x v="2"/>
    <x v="1"/>
    <x v="0"/>
    <x v="3994"/>
    <x v="3533"/>
    <n v="3.8"/>
    <x v="0"/>
    <n v="10.5"/>
    <x v="1"/>
    <x v="2"/>
  </r>
  <r>
    <x v="0"/>
    <x v="1272"/>
    <x v="6"/>
    <x v="8"/>
    <x v="8"/>
    <x v="2"/>
    <x v="1"/>
    <x v="0"/>
    <x v="3995"/>
    <x v="3534"/>
    <n v="3.8"/>
    <x v="2"/>
    <n v="6.63"/>
    <x v="1"/>
    <x v="2"/>
  </r>
  <r>
    <x v="0"/>
    <x v="1223"/>
    <x v="6"/>
    <x v="8"/>
    <x v="8"/>
    <x v="2"/>
    <x v="1"/>
    <x v="0"/>
    <x v="3996"/>
    <x v="477"/>
    <n v="3.8"/>
    <x v="0"/>
    <n v="9.2850000000000001"/>
    <x v="1"/>
    <x v="2"/>
  </r>
  <r>
    <x v="0"/>
    <x v="763"/>
    <x v="4"/>
    <x v="8"/>
    <x v="8"/>
    <x v="2"/>
    <x v="1"/>
    <x v="0"/>
    <x v="3997"/>
    <x v="3535"/>
    <n v="3.8"/>
    <x v="2"/>
    <n v="6.11"/>
    <x v="0"/>
    <x v="2"/>
  </r>
  <r>
    <x v="1"/>
    <x v="1482"/>
    <x v="5"/>
    <x v="8"/>
    <x v="8"/>
    <x v="2"/>
    <x v="1"/>
    <x v="0"/>
    <x v="3998"/>
    <x v="3536"/>
    <n v="3.8"/>
    <x v="2"/>
    <n v="8.6"/>
    <x v="2"/>
    <x v="2"/>
  </r>
  <r>
    <x v="1"/>
    <x v="318"/>
    <x v="8"/>
    <x v="6"/>
    <x v="6"/>
    <x v="1"/>
    <x v="0"/>
    <x v="2"/>
    <x v="3999"/>
    <x v="3537"/>
    <n v="3.8"/>
    <x v="0"/>
    <n v="12.15"/>
    <x v="2"/>
    <x v="2"/>
  </r>
  <r>
    <x v="1"/>
    <x v="51"/>
    <x v="3"/>
    <x v="6"/>
    <x v="6"/>
    <x v="1"/>
    <x v="0"/>
    <x v="2"/>
    <x v="4000"/>
    <x v="3538"/>
    <n v="3.8"/>
    <x v="0"/>
    <n v="10.1"/>
    <x v="2"/>
    <x v="2"/>
  </r>
  <r>
    <x v="1"/>
    <x v="1180"/>
    <x v="0"/>
    <x v="6"/>
    <x v="6"/>
    <x v="1"/>
    <x v="0"/>
    <x v="2"/>
    <x v="4001"/>
    <x v="3539"/>
    <n v="3.8"/>
    <x v="0"/>
    <n v="10.895"/>
    <x v="0"/>
    <x v="2"/>
  </r>
  <r>
    <x v="1"/>
    <x v="1357"/>
    <x v="1"/>
    <x v="6"/>
    <x v="6"/>
    <x v="1"/>
    <x v="0"/>
    <x v="2"/>
    <x v="4002"/>
    <x v="3540"/>
    <n v="3.8"/>
    <x v="0"/>
    <n v="15.2"/>
    <x v="1"/>
    <x v="2"/>
  </r>
  <r>
    <x v="1"/>
    <x v="946"/>
    <x v="5"/>
    <x v="6"/>
    <x v="6"/>
    <x v="1"/>
    <x v="0"/>
    <x v="2"/>
    <x v="4003"/>
    <x v="3541"/>
    <n v="3.8"/>
    <x v="2"/>
    <n v="6.59"/>
    <x v="2"/>
    <x v="2"/>
  </r>
  <r>
    <x v="1"/>
    <x v="1393"/>
    <x v="5"/>
    <x v="6"/>
    <x v="6"/>
    <x v="1"/>
    <x v="0"/>
    <x v="2"/>
    <x v="4004"/>
    <x v="3542"/>
    <n v="3.8"/>
    <x v="1"/>
    <n v="17.100000000000001"/>
    <x v="0"/>
    <x v="2"/>
  </r>
  <r>
    <x v="1"/>
    <x v="256"/>
    <x v="6"/>
    <x v="6"/>
    <x v="6"/>
    <x v="1"/>
    <x v="2"/>
    <x v="2"/>
    <x v="4005"/>
    <x v="271"/>
    <n v="3.8"/>
    <x v="1"/>
    <n v="20.350000000000001"/>
    <x v="2"/>
    <x v="2"/>
  </r>
  <r>
    <x v="0"/>
    <x v="206"/>
    <x v="2"/>
    <x v="6"/>
    <x v="6"/>
    <x v="1"/>
    <x v="2"/>
    <x v="2"/>
    <x v="20"/>
    <x v="214"/>
    <n v="3.8"/>
    <x v="1"/>
    <n v="20.100000000000001"/>
    <x v="1"/>
    <x v="2"/>
  </r>
  <r>
    <x v="0"/>
    <x v="41"/>
    <x v="0"/>
    <x v="6"/>
    <x v="6"/>
    <x v="1"/>
    <x v="2"/>
    <x v="2"/>
    <x v="4006"/>
    <x v="3543"/>
    <n v="3.8"/>
    <x v="0"/>
    <n v="15.7"/>
    <x v="2"/>
    <x v="2"/>
  </r>
  <r>
    <x v="0"/>
    <x v="734"/>
    <x v="0"/>
    <x v="6"/>
    <x v="6"/>
    <x v="1"/>
    <x v="2"/>
    <x v="2"/>
    <x v="4007"/>
    <x v="3544"/>
    <n v="3.8"/>
    <x v="1"/>
    <n v="19"/>
    <x v="0"/>
    <x v="2"/>
  </r>
  <r>
    <x v="0"/>
    <x v="1044"/>
    <x v="6"/>
    <x v="6"/>
    <x v="6"/>
    <x v="1"/>
    <x v="2"/>
    <x v="2"/>
    <x v="4008"/>
    <x v="3545"/>
    <n v="3.8"/>
    <x v="0"/>
    <n v="11.15"/>
    <x v="0"/>
    <x v="2"/>
  </r>
  <r>
    <x v="0"/>
    <x v="1052"/>
    <x v="6"/>
    <x v="6"/>
    <x v="6"/>
    <x v="1"/>
    <x v="1"/>
    <x v="2"/>
    <x v="4009"/>
    <x v="3546"/>
    <n v="3.8"/>
    <x v="1"/>
    <n v="20.6"/>
    <x v="2"/>
    <x v="2"/>
  </r>
  <r>
    <x v="0"/>
    <x v="1209"/>
    <x v="6"/>
    <x v="6"/>
    <x v="6"/>
    <x v="1"/>
    <x v="1"/>
    <x v="2"/>
    <x v="4010"/>
    <x v="3547"/>
    <n v="3.8"/>
    <x v="1"/>
    <n v="19.850000000000001"/>
    <x v="2"/>
    <x v="2"/>
  </r>
  <r>
    <x v="1"/>
    <x v="488"/>
    <x v="3"/>
    <x v="3"/>
    <x v="3"/>
    <x v="1"/>
    <x v="2"/>
    <x v="0"/>
    <x v="4011"/>
    <x v="3548"/>
    <n v="3.8"/>
    <x v="1"/>
    <n v="19.5"/>
    <x v="2"/>
    <x v="2"/>
  </r>
  <r>
    <x v="1"/>
    <x v="1315"/>
    <x v="8"/>
    <x v="3"/>
    <x v="3"/>
    <x v="1"/>
    <x v="2"/>
    <x v="0"/>
    <x v="4012"/>
    <x v="3549"/>
    <n v="3.8"/>
    <x v="0"/>
    <n v="12.6"/>
    <x v="2"/>
    <x v="2"/>
  </r>
  <r>
    <x v="1"/>
    <x v="633"/>
    <x v="11"/>
    <x v="3"/>
    <x v="3"/>
    <x v="1"/>
    <x v="2"/>
    <x v="0"/>
    <x v="4013"/>
    <x v="3550"/>
    <n v="3.8"/>
    <x v="2"/>
    <n v="7.0750000000000002"/>
    <x v="2"/>
    <x v="2"/>
  </r>
  <r>
    <x v="1"/>
    <x v="770"/>
    <x v="0"/>
    <x v="3"/>
    <x v="3"/>
    <x v="1"/>
    <x v="2"/>
    <x v="0"/>
    <x v="4014"/>
    <x v="3551"/>
    <n v="3.8"/>
    <x v="0"/>
    <n v="11.1"/>
    <x v="2"/>
    <x v="2"/>
  </r>
  <r>
    <x v="1"/>
    <x v="1189"/>
    <x v="0"/>
    <x v="3"/>
    <x v="3"/>
    <x v="1"/>
    <x v="2"/>
    <x v="0"/>
    <x v="4015"/>
    <x v="3552"/>
    <n v="3.8"/>
    <x v="1"/>
    <n v="17.7"/>
    <x v="0"/>
    <x v="2"/>
  </r>
  <r>
    <x v="1"/>
    <x v="808"/>
    <x v="9"/>
    <x v="3"/>
    <x v="3"/>
    <x v="1"/>
    <x v="2"/>
    <x v="0"/>
    <x v="4016"/>
    <x v="3553"/>
    <n v="3.8"/>
    <x v="2"/>
    <n v="8.3949999999999996"/>
    <x v="2"/>
    <x v="2"/>
  </r>
  <r>
    <x v="1"/>
    <x v="1498"/>
    <x v="1"/>
    <x v="3"/>
    <x v="3"/>
    <x v="1"/>
    <x v="2"/>
    <x v="0"/>
    <x v="4017"/>
    <x v="3554"/>
    <n v="3.8"/>
    <x v="2"/>
    <n v="7.68"/>
    <x v="0"/>
    <x v="2"/>
  </r>
  <r>
    <x v="1"/>
    <x v="1200"/>
    <x v="1"/>
    <x v="3"/>
    <x v="3"/>
    <x v="1"/>
    <x v="2"/>
    <x v="0"/>
    <x v="4018"/>
    <x v="3555"/>
    <n v="3.8"/>
    <x v="0"/>
    <n v="13.65"/>
    <x v="2"/>
    <x v="2"/>
  </r>
  <r>
    <x v="1"/>
    <x v="645"/>
    <x v="5"/>
    <x v="3"/>
    <x v="3"/>
    <x v="1"/>
    <x v="2"/>
    <x v="0"/>
    <x v="4019"/>
    <x v="3556"/>
    <n v="3.8"/>
    <x v="1"/>
    <n v="19.5"/>
    <x v="1"/>
    <x v="2"/>
  </r>
  <r>
    <x v="1"/>
    <x v="195"/>
    <x v="10"/>
    <x v="3"/>
    <x v="3"/>
    <x v="1"/>
    <x v="2"/>
    <x v="0"/>
    <x v="4020"/>
    <x v="178"/>
    <n v="3.8"/>
    <x v="0"/>
    <n v="13.1"/>
    <x v="1"/>
    <x v="2"/>
  </r>
  <r>
    <x v="1"/>
    <x v="91"/>
    <x v="10"/>
    <x v="3"/>
    <x v="3"/>
    <x v="1"/>
    <x v="2"/>
    <x v="0"/>
    <x v="4021"/>
    <x v="3557"/>
    <n v="3.8"/>
    <x v="0"/>
    <n v="16.350000000000001"/>
    <x v="1"/>
    <x v="2"/>
  </r>
  <r>
    <x v="0"/>
    <x v="1499"/>
    <x v="13"/>
    <x v="3"/>
    <x v="3"/>
    <x v="1"/>
    <x v="2"/>
    <x v="0"/>
    <x v="4022"/>
    <x v="3558"/>
    <n v="3.8"/>
    <x v="2"/>
    <n v="6.0350000000000001"/>
    <x v="2"/>
    <x v="2"/>
  </r>
  <r>
    <x v="0"/>
    <x v="261"/>
    <x v="13"/>
    <x v="3"/>
    <x v="3"/>
    <x v="1"/>
    <x v="2"/>
    <x v="0"/>
    <x v="4023"/>
    <x v="3559"/>
    <n v="3.8"/>
    <x v="0"/>
    <n v="10.3"/>
    <x v="1"/>
    <x v="2"/>
  </r>
  <r>
    <x v="0"/>
    <x v="217"/>
    <x v="13"/>
    <x v="3"/>
    <x v="3"/>
    <x v="1"/>
    <x v="2"/>
    <x v="0"/>
    <x v="20"/>
    <x v="1029"/>
    <n v="3.8"/>
    <x v="1"/>
    <n v="20.2"/>
    <x v="1"/>
    <x v="2"/>
  </r>
  <r>
    <x v="0"/>
    <x v="1296"/>
    <x v="3"/>
    <x v="3"/>
    <x v="3"/>
    <x v="1"/>
    <x v="2"/>
    <x v="0"/>
    <x v="4024"/>
    <x v="3560"/>
    <n v="3.8"/>
    <x v="2"/>
    <n v="8.6"/>
    <x v="2"/>
    <x v="2"/>
  </r>
  <r>
    <x v="0"/>
    <x v="111"/>
    <x v="3"/>
    <x v="3"/>
    <x v="3"/>
    <x v="1"/>
    <x v="2"/>
    <x v="0"/>
    <x v="4025"/>
    <x v="1490"/>
    <n v="3.8"/>
    <x v="0"/>
    <n v="16.75"/>
    <x v="1"/>
    <x v="2"/>
  </r>
  <r>
    <x v="0"/>
    <x v="509"/>
    <x v="11"/>
    <x v="3"/>
    <x v="3"/>
    <x v="1"/>
    <x v="2"/>
    <x v="0"/>
    <x v="4026"/>
    <x v="1841"/>
    <n v="3.8"/>
    <x v="1"/>
    <n v="20.25"/>
    <x v="1"/>
    <x v="2"/>
  </r>
  <r>
    <x v="0"/>
    <x v="1438"/>
    <x v="2"/>
    <x v="3"/>
    <x v="3"/>
    <x v="1"/>
    <x v="2"/>
    <x v="0"/>
    <x v="4027"/>
    <x v="3561"/>
    <n v="3.8"/>
    <x v="0"/>
    <n v="15.15"/>
    <x v="2"/>
    <x v="2"/>
  </r>
  <r>
    <x v="0"/>
    <x v="1160"/>
    <x v="7"/>
    <x v="3"/>
    <x v="3"/>
    <x v="1"/>
    <x v="2"/>
    <x v="0"/>
    <x v="4028"/>
    <x v="3562"/>
    <n v="3.8"/>
    <x v="1"/>
    <n v="17.600000000000001"/>
    <x v="2"/>
    <x v="2"/>
  </r>
  <r>
    <x v="0"/>
    <x v="213"/>
    <x v="6"/>
    <x v="3"/>
    <x v="3"/>
    <x v="1"/>
    <x v="2"/>
    <x v="0"/>
    <x v="4029"/>
    <x v="3563"/>
    <n v="3.8"/>
    <x v="0"/>
    <n v="13.5"/>
    <x v="0"/>
    <x v="2"/>
  </r>
  <r>
    <x v="0"/>
    <x v="353"/>
    <x v="6"/>
    <x v="3"/>
    <x v="3"/>
    <x v="1"/>
    <x v="2"/>
    <x v="0"/>
    <x v="4030"/>
    <x v="3564"/>
    <n v="3.8"/>
    <x v="0"/>
    <n v="14.85"/>
    <x v="1"/>
    <x v="2"/>
  </r>
  <r>
    <x v="1"/>
    <x v="1325"/>
    <x v="8"/>
    <x v="1"/>
    <x v="1"/>
    <x v="1"/>
    <x v="0"/>
    <x v="1"/>
    <x v="4031"/>
    <x v="3565"/>
    <n v="3.8"/>
    <x v="0"/>
    <n v="10.6"/>
    <x v="1"/>
    <x v="2"/>
  </r>
  <r>
    <x v="1"/>
    <x v="1183"/>
    <x v="13"/>
    <x v="1"/>
    <x v="1"/>
    <x v="1"/>
    <x v="0"/>
    <x v="1"/>
    <x v="4032"/>
    <x v="2502"/>
    <n v="3.8"/>
    <x v="1"/>
    <n v="20.7"/>
    <x v="1"/>
    <x v="2"/>
  </r>
  <r>
    <x v="1"/>
    <x v="1407"/>
    <x v="11"/>
    <x v="1"/>
    <x v="1"/>
    <x v="1"/>
    <x v="0"/>
    <x v="1"/>
    <x v="4033"/>
    <x v="3170"/>
    <n v="3.8"/>
    <x v="2"/>
    <n v="5.44"/>
    <x v="1"/>
    <x v="2"/>
  </r>
  <r>
    <x v="1"/>
    <x v="1225"/>
    <x v="11"/>
    <x v="1"/>
    <x v="1"/>
    <x v="1"/>
    <x v="0"/>
    <x v="1"/>
    <x v="4034"/>
    <x v="3566"/>
    <n v="3.8"/>
    <x v="2"/>
    <n v="6.92"/>
    <x v="2"/>
    <x v="2"/>
  </r>
  <r>
    <x v="1"/>
    <x v="1323"/>
    <x v="11"/>
    <x v="1"/>
    <x v="1"/>
    <x v="1"/>
    <x v="0"/>
    <x v="1"/>
    <x v="4035"/>
    <x v="3567"/>
    <n v="3.8"/>
    <x v="0"/>
    <n v="16.75"/>
    <x v="2"/>
    <x v="2"/>
  </r>
  <r>
    <x v="1"/>
    <x v="1273"/>
    <x v="11"/>
    <x v="1"/>
    <x v="1"/>
    <x v="1"/>
    <x v="0"/>
    <x v="1"/>
    <x v="3003"/>
    <x v="3568"/>
    <n v="3.8"/>
    <x v="1"/>
    <n v="20.100000000000001"/>
    <x v="2"/>
    <x v="2"/>
  </r>
  <r>
    <x v="1"/>
    <x v="1264"/>
    <x v="11"/>
    <x v="1"/>
    <x v="1"/>
    <x v="1"/>
    <x v="0"/>
    <x v="1"/>
    <x v="4036"/>
    <x v="3569"/>
    <n v="3.8"/>
    <x v="1"/>
    <n v="20.7"/>
    <x v="2"/>
    <x v="2"/>
  </r>
  <r>
    <x v="1"/>
    <x v="55"/>
    <x v="2"/>
    <x v="1"/>
    <x v="1"/>
    <x v="1"/>
    <x v="0"/>
    <x v="1"/>
    <x v="4037"/>
    <x v="2417"/>
    <n v="3.8"/>
    <x v="0"/>
    <n v="15.35"/>
    <x v="1"/>
    <x v="2"/>
  </r>
  <r>
    <x v="1"/>
    <x v="634"/>
    <x v="2"/>
    <x v="1"/>
    <x v="1"/>
    <x v="1"/>
    <x v="0"/>
    <x v="1"/>
    <x v="4038"/>
    <x v="2367"/>
    <n v="3.8"/>
    <x v="1"/>
    <n v="18.7"/>
    <x v="0"/>
    <x v="2"/>
  </r>
  <r>
    <x v="1"/>
    <x v="1157"/>
    <x v="1"/>
    <x v="1"/>
    <x v="1"/>
    <x v="1"/>
    <x v="0"/>
    <x v="1"/>
    <x v="4039"/>
    <x v="903"/>
    <n v="3.8"/>
    <x v="0"/>
    <n v="10"/>
    <x v="2"/>
    <x v="2"/>
  </r>
  <r>
    <x v="1"/>
    <x v="943"/>
    <x v="1"/>
    <x v="1"/>
    <x v="1"/>
    <x v="1"/>
    <x v="0"/>
    <x v="1"/>
    <x v="2884"/>
    <x v="3213"/>
    <n v="3.8"/>
    <x v="0"/>
    <n v="11.6"/>
    <x v="2"/>
    <x v="2"/>
  </r>
  <r>
    <x v="1"/>
    <x v="247"/>
    <x v="1"/>
    <x v="1"/>
    <x v="1"/>
    <x v="1"/>
    <x v="0"/>
    <x v="1"/>
    <x v="4040"/>
    <x v="3570"/>
    <n v="3.8"/>
    <x v="0"/>
    <n v="12.35"/>
    <x v="2"/>
    <x v="2"/>
  </r>
  <r>
    <x v="1"/>
    <x v="448"/>
    <x v="1"/>
    <x v="1"/>
    <x v="1"/>
    <x v="1"/>
    <x v="0"/>
    <x v="1"/>
    <x v="4041"/>
    <x v="3571"/>
    <n v="3.8"/>
    <x v="0"/>
    <n v="16.5"/>
    <x v="1"/>
    <x v="2"/>
  </r>
  <r>
    <x v="1"/>
    <x v="637"/>
    <x v="1"/>
    <x v="1"/>
    <x v="1"/>
    <x v="1"/>
    <x v="0"/>
    <x v="1"/>
    <x v="4042"/>
    <x v="1641"/>
    <n v="3.8"/>
    <x v="1"/>
    <n v="21.25"/>
    <x v="0"/>
    <x v="2"/>
  </r>
  <r>
    <x v="1"/>
    <x v="1082"/>
    <x v="5"/>
    <x v="1"/>
    <x v="1"/>
    <x v="1"/>
    <x v="0"/>
    <x v="1"/>
    <x v="4043"/>
    <x v="323"/>
    <n v="3.8"/>
    <x v="2"/>
    <n v="7.1050000000000004"/>
    <x v="2"/>
    <x v="2"/>
  </r>
  <r>
    <x v="1"/>
    <x v="1256"/>
    <x v="5"/>
    <x v="1"/>
    <x v="1"/>
    <x v="1"/>
    <x v="0"/>
    <x v="1"/>
    <x v="4044"/>
    <x v="3572"/>
    <n v="3.8"/>
    <x v="0"/>
    <n v="10.695"/>
    <x v="2"/>
    <x v="2"/>
  </r>
  <r>
    <x v="1"/>
    <x v="1500"/>
    <x v="7"/>
    <x v="1"/>
    <x v="1"/>
    <x v="1"/>
    <x v="0"/>
    <x v="1"/>
    <x v="4045"/>
    <x v="3573"/>
    <n v="3.8"/>
    <x v="0"/>
    <n v="10.8"/>
    <x v="0"/>
    <x v="2"/>
  </r>
  <r>
    <x v="1"/>
    <x v="543"/>
    <x v="10"/>
    <x v="1"/>
    <x v="1"/>
    <x v="1"/>
    <x v="0"/>
    <x v="1"/>
    <x v="4046"/>
    <x v="1548"/>
    <n v="3.8"/>
    <x v="2"/>
    <n v="5.5"/>
    <x v="2"/>
    <x v="2"/>
  </r>
  <r>
    <x v="1"/>
    <x v="1023"/>
    <x v="6"/>
    <x v="1"/>
    <x v="1"/>
    <x v="1"/>
    <x v="0"/>
    <x v="1"/>
    <x v="4047"/>
    <x v="1908"/>
    <n v="3.8"/>
    <x v="0"/>
    <n v="10.85"/>
    <x v="0"/>
    <x v="2"/>
  </r>
  <r>
    <x v="1"/>
    <x v="1303"/>
    <x v="6"/>
    <x v="1"/>
    <x v="1"/>
    <x v="1"/>
    <x v="0"/>
    <x v="1"/>
    <x v="4048"/>
    <x v="3574"/>
    <n v="3.8"/>
    <x v="1"/>
    <n v="18.25"/>
    <x v="1"/>
    <x v="2"/>
  </r>
  <r>
    <x v="1"/>
    <x v="1501"/>
    <x v="4"/>
    <x v="1"/>
    <x v="1"/>
    <x v="1"/>
    <x v="0"/>
    <x v="1"/>
    <x v="364"/>
    <x v="3060"/>
    <n v="3.8"/>
    <x v="0"/>
    <n v="11.6"/>
    <x v="2"/>
    <x v="2"/>
  </r>
  <r>
    <x v="1"/>
    <x v="1281"/>
    <x v="4"/>
    <x v="1"/>
    <x v="1"/>
    <x v="1"/>
    <x v="0"/>
    <x v="1"/>
    <x v="4049"/>
    <x v="3575"/>
    <n v="3.8"/>
    <x v="1"/>
    <n v="19.7"/>
    <x v="1"/>
    <x v="2"/>
  </r>
  <r>
    <x v="0"/>
    <x v="1499"/>
    <x v="13"/>
    <x v="1"/>
    <x v="1"/>
    <x v="1"/>
    <x v="0"/>
    <x v="1"/>
    <x v="4050"/>
    <x v="3576"/>
    <n v="3.8"/>
    <x v="2"/>
    <n v="6.0350000000000001"/>
    <x v="2"/>
    <x v="2"/>
  </r>
  <r>
    <x v="0"/>
    <x v="1088"/>
    <x v="13"/>
    <x v="1"/>
    <x v="1"/>
    <x v="1"/>
    <x v="0"/>
    <x v="1"/>
    <x v="4051"/>
    <x v="2455"/>
    <n v="3.8"/>
    <x v="2"/>
    <n v="8.3000000000000007"/>
    <x v="2"/>
    <x v="2"/>
  </r>
  <r>
    <x v="0"/>
    <x v="77"/>
    <x v="3"/>
    <x v="1"/>
    <x v="1"/>
    <x v="1"/>
    <x v="0"/>
    <x v="1"/>
    <x v="4052"/>
    <x v="3577"/>
    <n v="3.8"/>
    <x v="1"/>
    <n v="19.5"/>
    <x v="2"/>
    <x v="2"/>
  </r>
  <r>
    <x v="0"/>
    <x v="90"/>
    <x v="11"/>
    <x v="1"/>
    <x v="1"/>
    <x v="1"/>
    <x v="0"/>
    <x v="1"/>
    <x v="4053"/>
    <x v="3578"/>
    <n v="3.8"/>
    <x v="1"/>
    <n v="20.7"/>
    <x v="0"/>
    <x v="2"/>
  </r>
  <r>
    <x v="0"/>
    <x v="1149"/>
    <x v="0"/>
    <x v="1"/>
    <x v="1"/>
    <x v="1"/>
    <x v="0"/>
    <x v="1"/>
    <x v="4054"/>
    <x v="81"/>
    <n v="3.8"/>
    <x v="2"/>
    <n v="5.7850000000000001"/>
    <x v="2"/>
    <x v="2"/>
  </r>
  <r>
    <x v="0"/>
    <x v="977"/>
    <x v="0"/>
    <x v="1"/>
    <x v="1"/>
    <x v="1"/>
    <x v="0"/>
    <x v="1"/>
    <x v="4055"/>
    <x v="3579"/>
    <n v="3.8"/>
    <x v="0"/>
    <n v="13.15"/>
    <x v="0"/>
    <x v="2"/>
  </r>
  <r>
    <x v="0"/>
    <x v="27"/>
    <x v="0"/>
    <x v="1"/>
    <x v="1"/>
    <x v="1"/>
    <x v="0"/>
    <x v="1"/>
    <x v="4056"/>
    <x v="1144"/>
    <n v="3.8"/>
    <x v="1"/>
    <n v="17.7"/>
    <x v="1"/>
    <x v="2"/>
  </r>
  <r>
    <x v="1"/>
    <x v="970"/>
    <x v="0"/>
    <x v="7"/>
    <x v="7"/>
    <x v="1"/>
    <x v="0"/>
    <x v="3"/>
    <x v="4057"/>
    <x v="3580"/>
    <n v="3.8"/>
    <x v="1"/>
    <n v="19.100000000000001"/>
    <x v="2"/>
    <x v="2"/>
  </r>
  <r>
    <x v="1"/>
    <x v="767"/>
    <x v="13"/>
    <x v="7"/>
    <x v="7"/>
    <x v="1"/>
    <x v="0"/>
    <x v="3"/>
    <x v="4058"/>
    <x v="3581"/>
    <n v="3.8"/>
    <x v="2"/>
    <n v="8.3550000000000004"/>
    <x v="1"/>
    <x v="2"/>
  </r>
  <r>
    <x v="1"/>
    <x v="1212"/>
    <x v="3"/>
    <x v="7"/>
    <x v="7"/>
    <x v="1"/>
    <x v="0"/>
    <x v="3"/>
    <x v="4059"/>
    <x v="1011"/>
    <n v="3.8"/>
    <x v="0"/>
    <n v="16.25"/>
    <x v="2"/>
    <x v="2"/>
  </r>
  <r>
    <x v="1"/>
    <x v="50"/>
    <x v="3"/>
    <x v="7"/>
    <x v="7"/>
    <x v="1"/>
    <x v="0"/>
    <x v="3"/>
    <x v="4060"/>
    <x v="3582"/>
    <n v="3.8"/>
    <x v="0"/>
    <n v="10"/>
    <x v="1"/>
    <x v="2"/>
  </r>
  <r>
    <x v="1"/>
    <x v="617"/>
    <x v="2"/>
    <x v="7"/>
    <x v="7"/>
    <x v="1"/>
    <x v="0"/>
    <x v="3"/>
    <x v="4061"/>
    <x v="3583"/>
    <n v="3.8"/>
    <x v="0"/>
    <n v="12.150000000000002"/>
    <x v="1"/>
    <x v="2"/>
  </r>
  <r>
    <x v="1"/>
    <x v="94"/>
    <x v="0"/>
    <x v="7"/>
    <x v="7"/>
    <x v="1"/>
    <x v="0"/>
    <x v="3"/>
    <x v="4062"/>
    <x v="3584"/>
    <n v="3.8"/>
    <x v="2"/>
    <n v="8.7750000000000004"/>
    <x v="1"/>
    <x v="2"/>
  </r>
  <r>
    <x v="1"/>
    <x v="298"/>
    <x v="0"/>
    <x v="7"/>
    <x v="7"/>
    <x v="1"/>
    <x v="0"/>
    <x v="3"/>
    <x v="4063"/>
    <x v="3585"/>
    <n v="3.8"/>
    <x v="0"/>
    <n v="10.695"/>
    <x v="2"/>
    <x v="2"/>
  </r>
  <r>
    <x v="1"/>
    <x v="159"/>
    <x v="0"/>
    <x v="7"/>
    <x v="7"/>
    <x v="1"/>
    <x v="0"/>
    <x v="3"/>
    <x v="4064"/>
    <x v="3586"/>
    <n v="3.8"/>
    <x v="1"/>
    <n v="17.5"/>
    <x v="1"/>
    <x v="2"/>
  </r>
  <r>
    <x v="1"/>
    <x v="96"/>
    <x v="0"/>
    <x v="7"/>
    <x v="7"/>
    <x v="1"/>
    <x v="0"/>
    <x v="3"/>
    <x v="4065"/>
    <x v="3513"/>
    <n v="3.8"/>
    <x v="0"/>
    <n v="16.25"/>
    <x v="1"/>
    <x v="2"/>
  </r>
  <r>
    <x v="1"/>
    <x v="1034"/>
    <x v="9"/>
    <x v="7"/>
    <x v="7"/>
    <x v="1"/>
    <x v="0"/>
    <x v="3"/>
    <x v="4066"/>
    <x v="371"/>
    <n v="3.8"/>
    <x v="1"/>
    <n v="18.850000000000001"/>
    <x v="0"/>
    <x v="2"/>
  </r>
  <r>
    <x v="1"/>
    <x v="746"/>
    <x v="9"/>
    <x v="7"/>
    <x v="7"/>
    <x v="1"/>
    <x v="0"/>
    <x v="3"/>
    <x v="4067"/>
    <x v="489"/>
    <n v="3.8"/>
    <x v="1"/>
    <n v="19.7"/>
    <x v="2"/>
    <x v="2"/>
  </r>
  <r>
    <x v="1"/>
    <x v="17"/>
    <x v="5"/>
    <x v="7"/>
    <x v="7"/>
    <x v="1"/>
    <x v="0"/>
    <x v="3"/>
    <x v="4068"/>
    <x v="3587"/>
    <n v="3.8"/>
    <x v="1"/>
    <n v="19.2"/>
    <x v="2"/>
    <x v="2"/>
  </r>
  <r>
    <x v="1"/>
    <x v="847"/>
    <x v="5"/>
    <x v="7"/>
    <x v="7"/>
    <x v="1"/>
    <x v="0"/>
    <x v="3"/>
    <x v="4069"/>
    <x v="3588"/>
    <n v="3.8"/>
    <x v="1"/>
    <n v="17.349999999999998"/>
    <x v="0"/>
    <x v="2"/>
  </r>
  <r>
    <x v="1"/>
    <x v="1459"/>
    <x v="5"/>
    <x v="7"/>
    <x v="7"/>
    <x v="1"/>
    <x v="0"/>
    <x v="3"/>
    <x v="4070"/>
    <x v="3589"/>
    <n v="3.8"/>
    <x v="2"/>
    <n v="5.03"/>
    <x v="1"/>
    <x v="2"/>
  </r>
  <r>
    <x v="1"/>
    <x v="418"/>
    <x v="10"/>
    <x v="7"/>
    <x v="7"/>
    <x v="1"/>
    <x v="0"/>
    <x v="3"/>
    <x v="4071"/>
    <x v="1369"/>
    <n v="3.8"/>
    <x v="0"/>
    <n v="9.3949999999999978"/>
    <x v="2"/>
    <x v="2"/>
  </r>
  <r>
    <x v="1"/>
    <x v="750"/>
    <x v="10"/>
    <x v="7"/>
    <x v="7"/>
    <x v="1"/>
    <x v="0"/>
    <x v="3"/>
    <x v="4072"/>
    <x v="1674"/>
    <n v="3.8"/>
    <x v="0"/>
    <n v="11.15"/>
    <x v="2"/>
    <x v="2"/>
  </r>
  <r>
    <x v="1"/>
    <x v="1105"/>
    <x v="14"/>
    <x v="7"/>
    <x v="7"/>
    <x v="1"/>
    <x v="0"/>
    <x v="3"/>
    <x v="4073"/>
    <x v="2858"/>
    <n v="3.8"/>
    <x v="1"/>
    <n v="19.849999999999998"/>
    <x v="2"/>
    <x v="2"/>
  </r>
  <r>
    <x v="1"/>
    <x v="646"/>
    <x v="6"/>
    <x v="7"/>
    <x v="7"/>
    <x v="1"/>
    <x v="0"/>
    <x v="3"/>
    <x v="4074"/>
    <x v="951"/>
    <n v="3.8"/>
    <x v="1"/>
    <n v="18.600000000000001"/>
    <x v="1"/>
    <x v="2"/>
  </r>
  <r>
    <x v="0"/>
    <x v="287"/>
    <x v="13"/>
    <x v="7"/>
    <x v="7"/>
    <x v="1"/>
    <x v="0"/>
    <x v="3"/>
    <x v="4075"/>
    <x v="2495"/>
    <n v="3.8"/>
    <x v="0"/>
    <n v="14.5"/>
    <x v="0"/>
    <x v="2"/>
  </r>
  <r>
    <x v="0"/>
    <x v="1169"/>
    <x v="3"/>
    <x v="7"/>
    <x v="7"/>
    <x v="1"/>
    <x v="0"/>
    <x v="3"/>
    <x v="4076"/>
    <x v="2690"/>
    <n v="3.8"/>
    <x v="1"/>
    <n v="19.5"/>
    <x v="2"/>
    <x v="2"/>
  </r>
  <r>
    <x v="0"/>
    <x v="263"/>
    <x v="3"/>
    <x v="7"/>
    <x v="7"/>
    <x v="1"/>
    <x v="0"/>
    <x v="3"/>
    <x v="4077"/>
    <x v="3590"/>
    <n v="3.8"/>
    <x v="2"/>
    <n v="8.7100000000000009"/>
    <x v="2"/>
    <x v="2"/>
  </r>
  <r>
    <x v="0"/>
    <x v="1431"/>
    <x v="3"/>
    <x v="7"/>
    <x v="7"/>
    <x v="1"/>
    <x v="0"/>
    <x v="3"/>
    <x v="4078"/>
    <x v="3591"/>
    <n v="3.8"/>
    <x v="2"/>
    <n v="5.4050000000000002"/>
    <x v="2"/>
    <x v="2"/>
  </r>
  <r>
    <x v="0"/>
    <x v="1419"/>
    <x v="3"/>
    <x v="7"/>
    <x v="7"/>
    <x v="1"/>
    <x v="0"/>
    <x v="3"/>
    <x v="4079"/>
    <x v="1126"/>
    <n v="3.8"/>
    <x v="1"/>
    <n v="17"/>
    <x v="0"/>
    <x v="2"/>
  </r>
  <r>
    <x v="0"/>
    <x v="533"/>
    <x v="7"/>
    <x v="7"/>
    <x v="7"/>
    <x v="1"/>
    <x v="0"/>
    <x v="3"/>
    <x v="4080"/>
    <x v="3592"/>
    <n v="3.8"/>
    <x v="0"/>
    <n v="9.8000000000000007"/>
    <x v="1"/>
    <x v="2"/>
  </r>
  <r>
    <x v="0"/>
    <x v="1112"/>
    <x v="7"/>
    <x v="7"/>
    <x v="7"/>
    <x v="1"/>
    <x v="0"/>
    <x v="3"/>
    <x v="4081"/>
    <x v="2954"/>
    <n v="3.8"/>
    <x v="0"/>
    <n v="15.1"/>
    <x v="0"/>
    <x v="2"/>
  </r>
  <r>
    <x v="0"/>
    <x v="535"/>
    <x v="7"/>
    <x v="7"/>
    <x v="7"/>
    <x v="1"/>
    <x v="0"/>
    <x v="3"/>
    <x v="4082"/>
    <x v="3593"/>
    <n v="3.8"/>
    <x v="1"/>
    <n v="20.2"/>
    <x v="0"/>
    <x v="2"/>
  </r>
  <r>
    <x v="0"/>
    <x v="1472"/>
    <x v="7"/>
    <x v="7"/>
    <x v="7"/>
    <x v="1"/>
    <x v="0"/>
    <x v="3"/>
    <x v="4083"/>
    <x v="3594"/>
    <n v="3.8"/>
    <x v="0"/>
    <n v="14.3"/>
    <x v="2"/>
    <x v="2"/>
  </r>
  <r>
    <x v="0"/>
    <x v="610"/>
    <x v="6"/>
    <x v="7"/>
    <x v="7"/>
    <x v="1"/>
    <x v="0"/>
    <x v="3"/>
    <x v="4084"/>
    <x v="2529"/>
    <n v="3.8"/>
    <x v="0"/>
    <n v="15.15"/>
    <x v="1"/>
    <x v="2"/>
  </r>
  <r>
    <x v="1"/>
    <x v="1237"/>
    <x v="0"/>
    <x v="7"/>
    <x v="7"/>
    <x v="1"/>
    <x v="0"/>
    <x v="3"/>
    <x v="4085"/>
    <x v="3595"/>
    <n v="3.8"/>
    <x v="2"/>
    <n v="8.3249999999999993"/>
    <x v="2"/>
    <x v="2"/>
  </r>
  <r>
    <x v="0"/>
    <x v="1435"/>
    <x v="0"/>
    <x v="6"/>
    <x v="6"/>
    <x v="1"/>
    <x v="1"/>
    <x v="2"/>
    <x v="20"/>
    <x v="3596"/>
    <n v="3.7"/>
    <x v="1"/>
    <n v="19.2"/>
    <x v="1"/>
    <x v="2"/>
  </r>
  <r>
    <x v="1"/>
    <x v="16"/>
    <x v="8"/>
    <x v="4"/>
    <x v="4"/>
    <x v="2"/>
    <x v="1"/>
    <x v="0"/>
    <x v="20"/>
    <x v="3597"/>
    <n v="3.7"/>
    <x v="1"/>
    <n v="17.850000000000001"/>
    <x v="1"/>
    <x v="2"/>
  </r>
  <r>
    <x v="0"/>
    <x v="146"/>
    <x v="6"/>
    <x v="7"/>
    <x v="7"/>
    <x v="1"/>
    <x v="0"/>
    <x v="3"/>
    <x v="4086"/>
    <x v="137"/>
    <n v="3.7"/>
    <x v="2"/>
    <n v="6.3850000000000007"/>
    <x v="0"/>
    <x v="2"/>
  </r>
  <r>
    <x v="0"/>
    <x v="833"/>
    <x v="13"/>
    <x v="2"/>
    <x v="2"/>
    <x v="0"/>
    <x v="1"/>
    <x v="0"/>
    <x v="4087"/>
    <x v="3598"/>
    <n v="3.7"/>
    <x v="0"/>
    <n v="15.85"/>
    <x v="0"/>
    <x v="2"/>
  </r>
  <r>
    <x v="1"/>
    <x v="1492"/>
    <x v="6"/>
    <x v="2"/>
    <x v="2"/>
    <x v="0"/>
    <x v="1"/>
    <x v="0"/>
    <x v="4088"/>
    <x v="3599"/>
    <n v="3.7"/>
    <x v="0"/>
    <n v="15.1"/>
    <x v="0"/>
    <x v="2"/>
  </r>
  <r>
    <x v="1"/>
    <x v="560"/>
    <x v="5"/>
    <x v="7"/>
    <x v="7"/>
    <x v="1"/>
    <x v="0"/>
    <x v="3"/>
    <x v="4089"/>
    <x v="1130"/>
    <n v="3.7"/>
    <x v="0"/>
    <n v="12.15"/>
    <x v="2"/>
    <x v="2"/>
  </r>
  <r>
    <x v="0"/>
    <x v="1452"/>
    <x v="4"/>
    <x v="3"/>
    <x v="3"/>
    <x v="1"/>
    <x v="2"/>
    <x v="0"/>
    <x v="4090"/>
    <x v="3600"/>
    <n v="3.7"/>
    <x v="0"/>
    <n v="16.75"/>
    <x v="1"/>
    <x v="2"/>
  </r>
  <r>
    <x v="1"/>
    <x v="1234"/>
    <x v="5"/>
    <x v="2"/>
    <x v="2"/>
    <x v="0"/>
    <x v="1"/>
    <x v="0"/>
    <x v="129"/>
    <x v="3601"/>
    <n v="3.7"/>
    <x v="2"/>
    <n v="7.2350000000000003"/>
    <x v="2"/>
    <x v="2"/>
  </r>
  <r>
    <x v="1"/>
    <x v="342"/>
    <x v="6"/>
    <x v="8"/>
    <x v="8"/>
    <x v="2"/>
    <x v="1"/>
    <x v="0"/>
    <x v="4091"/>
    <x v="393"/>
    <n v="3.7"/>
    <x v="1"/>
    <n v="21.25"/>
    <x v="0"/>
    <x v="2"/>
  </r>
  <r>
    <x v="1"/>
    <x v="971"/>
    <x v="0"/>
    <x v="7"/>
    <x v="7"/>
    <x v="1"/>
    <x v="0"/>
    <x v="3"/>
    <x v="4092"/>
    <x v="3602"/>
    <n v="3.7"/>
    <x v="1"/>
    <n v="21.35"/>
    <x v="2"/>
    <x v="2"/>
  </r>
  <r>
    <x v="1"/>
    <x v="747"/>
    <x v="5"/>
    <x v="7"/>
    <x v="7"/>
    <x v="1"/>
    <x v="0"/>
    <x v="3"/>
    <x v="4093"/>
    <x v="836"/>
    <n v="3.7"/>
    <x v="0"/>
    <n v="14.6"/>
    <x v="1"/>
    <x v="2"/>
  </r>
  <r>
    <x v="0"/>
    <x v="1462"/>
    <x v="3"/>
    <x v="7"/>
    <x v="7"/>
    <x v="1"/>
    <x v="0"/>
    <x v="3"/>
    <x v="4094"/>
    <x v="2069"/>
    <n v="3.7"/>
    <x v="2"/>
    <n v="4.6150000000000002"/>
    <x v="0"/>
    <x v="2"/>
  </r>
  <r>
    <x v="0"/>
    <x v="1048"/>
    <x v="6"/>
    <x v="7"/>
    <x v="9"/>
    <x v="0"/>
    <x v="1"/>
    <x v="2"/>
    <x v="4095"/>
    <x v="3603"/>
    <n v="3.7"/>
    <x v="2"/>
    <n v="5.1749999999999998"/>
    <x v="2"/>
    <x v="2"/>
  </r>
  <r>
    <x v="1"/>
    <x v="1502"/>
    <x v="13"/>
    <x v="0"/>
    <x v="0"/>
    <x v="0"/>
    <x v="0"/>
    <x v="0"/>
    <x v="4096"/>
    <x v="3604"/>
    <n v="3.7"/>
    <x v="2"/>
    <n v="8.1950000000000003"/>
    <x v="2"/>
    <x v="2"/>
  </r>
  <r>
    <x v="0"/>
    <x v="315"/>
    <x v="0"/>
    <x v="0"/>
    <x v="0"/>
    <x v="0"/>
    <x v="0"/>
    <x v="0"/>
    <x v="4097"/>
    <x v="3605"/>
    <n v="3.7"/>
    <x v="1"/>
    <n v="20.100000000000001"/>
    <x v="1"/>
    <x v="2"/>
  </r>
  <r>
    <x v="1"/>
    <x v="418"/>
    <x v="10"/>
    <x v="8"/>
    <x v="8"/>
    <x v="2"/>
    <x v="1"/>
    <x v="0"/>
    <x v="4098"/>
    <x v="3606"/>
    <n v="3.7"/>
    <x v="0"/>
    <n v="9.3949999999999996"/>
    <x v="2"/>
    <x v="2"/>
  </r>
  <r>
    <x v="1"/>
    <x v="948"/>
    <x v="10"/>
    <x v="6"/>
    <x v="6"/>
    <x v="1"/>
    <x v="0"/>
    <x v="2"/>
    <x v="4099"/>
    <x v="1810"/>
    <n v="3.7"/>
    <x v="0"/>
    <n v="15.6"/>
    <x v="0"/>
    <x v="2"/>
  </r>
  <r>
    <x v="0"/>
    <x v="1109"/>
    <x v="0"/>
    <x v="0"/>
    <x v="0"/>
    <x v="0"/>
    <x v="0"/>
    <x v="0"/>
    <x v="4100"/>
    <x v="3607"/>
    <n v="3.7"/>
    <x v="0"/>
    <n v="12.6"/>
    <x v="2"/>
    <x v="2"/>
  </r>
  <r>
    <x v="1"/>
    <x v="808"/>
    <x v="9"/>
    <x v="1"/>
    <x v="1"/>
    <x v="1"/>
    <x v="0"/>
    <x v="1"/>
    <x v="4101"/>
    <x v="3608"/>
    <n v="3.7"/>
    <x v="2"/>
    <n v="8.3949999999999996"/>
    <x v="2"/>
    <x v="2"/>
  </r>
  <r>
    <x v="0"/>
    <x v="1289"/>
    <x v="6"/>
    <x v="7"/>
    <x v="7"/>
    <x v="1"/>
    <x v="0"/>
    <x v="3"/>
    <x v="4102"/>
    <x v="808"/>
    <n v="3.7"/>
    <x v="0"/>
    <n v="9.1950000000000003"/>
    <x v="0"/>
    <x v="2"/>
  </r>
  <r>
    <x v="0"/>
    <x v="1451"/>
    <x v="11"/>
    <x v="5"/>
    <x v="5"/>
    <x v="2"/>
    <x v="0"/>
    <x v="0"/>
    <x v="20"/>
    <x v="3302"/>
    <n v="3.7"/>
    <x v="0"/>
    <n v="8.9450000000000003"/>
    <x v="1"/>
    <x v="2"/>
  </r>
  <r>
    <x v="1"/>
    <x v="1253"/>
    <x v="3"/>
    <x v="2"/>
    <x v="2"/>
    <x v="0"/>
    <x v="1"/>
    <x v="0"/>
    <x v="4103"/>
    <x v="3609"/>
    <n v="3.7"/>
    <x v="1"/>
    <n v="18.850000000000001"/>
    <x v="0"/>
    <x v="2"/>
  </r>
  <r>
    <x v="1"/>
    <x v="1038"/>
    <x v="6"/>
    <x v="3"/>
    <x v="3"/>
    <x v="1"/>
    <x v="2"/>
    <x v="0"/>
    <x v="4104"/>
    <x v="3610"/>
    <n v="3.7"/>
    <x v="0"/>
    <n v="13.35"/>
    <x v="2"/>
    <x v="2"/>
  </r>
  <r>
    <x v="0"/>
    <x v="1388"/>
    <x v="15"/>
    <x v="6"/>
    <x v="6"/>
    <x v="1"/>
    <x v="0"/>
    <x v="2"/>
    <x v="4105"/>
    <x v="3611"/>
    <n v="3.7"/>
    <x v="2"/>
    <n v="7.06"/>
    <x v="2"/>
    <x v="2"/>
  </r>
  <r>
    <x v="0"/>
    <x v="1209"/>
    <x v="6"/>
    <x v="1"/>
    <x v="1"/>
    <x v="1"/>
    <x v="0"/>
    <x v="1"/>
    <x v="4106"/>
    <x v="3612"/>
    <n v="3.7"/>
    <x v="1"/>
    <n v="19.850000000000001"/>
    <x v="1"/>
    <x v="2"/>
  </r>
  <r>
    <x v="1"/>
    <x v="723"/>
    <x v="0"/>
    <x v="8"/>
    <x v="8"/>
    <x v="2"/>
    <x v="1"/>
    <x v="0"/>
    <x v="4107"/>
    <x v="458"/>
    <n v="3.7"/>
    <x v="2"/>
    <n v="6.59"/>
    <x v="0"/>
    <x v="2"/>
  </r>
  <r>
    <x v="1"/>
    <x v="257"/>
    <x v="6"/>
    <x v="3"/>
    <x v="3"/>
    <x v="1"/>
    <x v="2"/>
    <x v="0"/>
    <x v="4108"/>
    <x v="3613"/>
    <n v="3.7"/>
    <x v="1"/>
    <n v="21"/>
    <x v="2"/>
    <x v="2"/>
  </r>
  <r>
    <x v="1"/>
    <x v="1466"/>
    <x v="11"/>
    <x v="5"/>
    <x v="5"/>
    <x v="2"/>
    <x v="0"/>
    <x v="0"/>
    <x v="4109"/>
    <x v="842"/>
    <n v="3.7"/>
    <x v="0"/>
    <n v="11.65"/>
    <x v="0"/>
    <x v="2"/>
  </r>
  <r>
    <x v="1"/>
    <x v="1406"/>
    <x v="12"/>
    <x v="5"/>
    <x v="5"/>
    <x v="2"/>
    <x v="0"/>
    <x v="0"/>
    <x v="4110"/>
    <x v="1617"/>
    <n v="3.7"/>
    <x v="2"/>
    <n v="7.8650000000000002"/>
    <x v="2"/>
    <x v="2"/>
  </r>
  <r>
    <x v="1"/>
    <x v="96"/>
    <x v="0"/>
    <x v="3"/>
    <x v="3"/>
    <x v="1"/>
    <x v="2"/>
    <x v="0"/>
    <x v="4111"/>
    <x v="2523"/>
    <n v="3.7"/>
    <x v="0"/>
    <n v="16.25"/>
    <x v="1"/>
    <x v="2"/>
  </r>
  <r>
    <x v="1"/>
    <x v="541"/>
    <x v="2"/>
    <x v="0"/>
    <x v="0"/>
    <x v="0"/>
    <x v="0"/>
    <x v="0"/>
    <x v="4112"/>
    <x v="2995"/>
    <n v="3.7"/>
    <x v="2"/>
    <n v="7.0350000000000001"/>
    <x v="1"/>
    <x v="2"/>
  </r>
  <r>
    <x v="1"/>
    <x v="806"/>
    <x v="2"/>
    <x v="0"/>
    <x v="0"/>
    <x v="0"/>
    <x v="0"/>
    <x v="0"/>
    <x v="4113"/>
    <x v="3614"/>
    <n v="3.7"/>
    <x v="1"/>
    <n v="19.7"/>
    <x v="2"/>
    <x v="2"/>
  </r>
  <r>
    <x v="1"/>
    <x v="157"/>
    <x v="0"/>
    <x v="0"/>
    <x v="0"/>
    <x v="0"/>
    <x v="0"/>
    <x v="0"/>
    <x v="4114"/>
    <x v="3615"/>
    <n v="3.7"/>
    <x v="2"/>
    <n v="5.98"/>
    <x v="2"/>
    <x v="2"/>
  </r>
  <r>
    <x v="1"/>
    <x v="1198"/>
    <x v="13"/>
    <x v="0"/>
    <x v="0"/>
    <x v="0"/>
    <x v="0"/>
    <x v="0"/>
    <x v="4115"/>
    <x v="3616"/>
    <n v="3.7"/>
    <x v="0"/>
    <n v="11.15"/>
    <x v="2"/>
    <x v="2"/>
  </r>
  <r>
    <x v="1"/>
    <x v="1456"/>
    <x v="11"/>
    <x v="0"/>
    <x v="0"/>
    <x v="0"/>
    <x v="0"/>
    <x v="0"/>
    <x v="4116"/>
    <x v="3350"/>
    <n v="3.7"/>
    <x v="0"/>
    <n v="14.3"/>
    <x v="0"/>
    <x v="2"/>
  </r>
  <r>
    <x v="1"/>
    <x v="679"/>
    <x v="2"/>
    <x v="0"/>
    <x v="0"/>
    <x v="0"/>
    <x v="0"/>
    <x v="0"/>
    <x v="4117"/>
    <x v="3527"/>
    <n v="3.7"/>
    <x v="0"/>
    <n v="15.6"/>
    <x v="0"/>
    <x v="2"/>
  </r>
  <r>
    <x v="1"/>
    <x v="1503"/>
    <x v="9"/>
    <x v="0"/>
    <x v="0"/>
    <x v="0"/>
    <x v="0"/>
    <x v="0"/>
    <x v="4118"/>
    <x v="3617"/>
    <n v="3.7"/>
    <x v="0"/>
    <n v="15"/>
    <x v="2"/>
    <x v="2"/>
  </r>
  <r>
    <x v="1"/>
    <x v="830"/>
    <x v="1"/>
    <x v="0"/>
    <x v="0"/>
    <x v="0"/>
    <x v="0"/>
    <x v="0"/>
    <x v="4119"/>
    <x v="3618"/>
    <n v="3.7"/>
    <x v="2"/>
    <n v="8.2349999999999994"/>
    <x v="1"/>
    <x v="2"/>
  </r>
  <r>
    <x v="1"/>
    <x v="248"/>
    <x v="1"/>
    <x v="0"/>
    <x v="0"/>
    <x v="0"/>
    <x v="0"/>
    <x v="0"/>
    <x v="4120"/>
    <x v="3619"/>
    <n v="3.7"/>
    <x v="0"/>
    <n v="14.5"/>
    <x v="2"/>
    <x v="2"/>
  </r>
  <r>
    <x v="1"/>
    <x v="1344"/>
    <x v="5"/>
    <x v="0"/>
    <x v="0"/>
    <x v="0"/>
    <x v="0"/>
    <x v="0"/>
    <x v="4121"/>
    <x v="3620"/>
    <n v="3.7"/>
    <x v="0"/>
    <n v="9.1"/>
    <x v="2"/>
    <x v="2"/>
  </r>
  <r>
    <x v="1"/>
    <x v="514"/>
    <x v="5"/>
    <x v="0"/>
    <x v="0"/>
    <x v="0"/>
    <x v="0"/>
    <x v="0"/>
    <x v="4122"/>
    <x v="3621"/>
    <n v="3.7"/>
    <x v="1"/>
    <n v="19.600000000000001"/>
    <x v="1"/>
    <x v="2"/>
  </r>
  <r>
    <x v="1"/>
    <x v="1337"/>
    <x v="6"/>
    <x v="0"/>
    <x v="0"/>
    <x v="0"/>
    <x v="0"/>
    <x v="0"/>
    <x v="4123"/>
    <x v="3622"/>
    <n v="3.7"/>
    <x v="2"/>
    <n v="8.6300000000000008"/>
    <x v="2"/>
    <x v="2"/>
  </r>
  <r>
    <x v="1"/>
    <x v="884"/>
    <x v="6"/>
    <x v="0"/>
    <x v="0"/>
    <x v="0"/>
    <x v="0"/>
    <x v="0"/>
    <x v="20"/>
    <x v="3623"/>
    <n v="3.7"/>
    <x v="0"/>
    <n v="11.1"/>
    <x v="1"/>
    <x v="2"/>
  </r>
  <r>
    <x v="1"/>
    <x v="607"/>
    <x v="6"/>
    <x v="0"/>
    <x v="0"/>
    <x v="0"/>
    <x v="0"/>
    <x v="0"/>
    <x v="4124"/>
    <x v="3624"/>
    <n v="3.7"/>
    <x v="0"/>
    <n v="15.5"/>
    <x v="0"/>
    <x v="2"/>
  </r>
  <r>
    <x v="1"/>
    <x v="1303"/>
    <x v="6"/>
    <x v="0"/>
    <x v="0"/>
    <x v="0"/>
    <x v="0"/>
    <x v="0"/>
    <x v="4125"/>
    <x v="3625"/>
    <n v="3.7"/>
    <x v="1"/>
    <n v="18.25"/>
    <x v="1"/>
    <x v="2"/>
  </r>
  <r>
    <x v="0"/>
    <x v="886"/>
    <x v="13"/>
    <x v="0"/>
    <x v="0"/>
    <x v="0"/>
    <x v="0"/>
    <x v="0"/>
    <x v="4126"/>
    <x v="2579"/>
    <n v="3.7"/>
    <x v="0"/>
    <n v="16.5"/>
    <x v="2"/>
    <x v="2"/>
  </r>
  <r>
    <x v="0"/>
    <x v="136"/>
    <x v="12"/>
    <x v="0"/>
    <x v="0"/>
    <x v="0"/>
    <x v="0"/>
    <x v="0"/>
    <x v="4127"/>
    <x v="3626"/>
    <n v="3.7"/>
    <x v="1"/>
    <n v="21.1"/>
    <x v="1"/>
    <x v="2"/>
  </r>
  <r>
    <x v="0"/>
    <x v="1004"/>
    <x v="0"/>
    <x v="0"/>
    <x v="0"/>
    <x v="0"/>
    <x v="0"/>
    <x v="0"/>
    <x v="20"/>
    <x v="3627"/>
    <n v="3.7"/>
    <x v="2"/>
    <n v="6.78"/>
    <x v="1"/>
    <x v="2"/>
  </r>
  <r>
    <x v="0"/>
    <x v="734"/>
    <x v="0"/>
    <x v="0"/>
    <x v="0"/>
    <x v="0"/>
    <x v="0"/>
    <x v="0"/>
    <x v="4128"/>
    <x v="797"/>
    <n v="3.7"/>
    <x v="1"/>
    <n v="19"/>
    <x v="2"/>
    <x v="2"/>
  </r>
  <r>
    <x v="0"/>
    <x v="1077"/>
    <x v="4"/>
    <x v="0"/>
    <x v="0"/>
    <x v="0"/>
    <x v="0"/>
    <x v="0"/>
    <x v="4129"/>
    <x v="3249"/>
    <n v="3.7"/>
    <x v="2"/>
    <n v="6.1150000000000002"/>
    <x v="1"/>
    <x v="2"/>
  </r>
  <r>
    <x v="1"/>
    <x v="150"/>
    <x v="13"/>
    <x v="7"/>
    <x v="9"/>
    <x v="0"/>
    <x v="1"/>
    <x v="2"/>
    <x v="4130"/>
    <x v="551"/>
    <n v="3.7"/>
    <x v="0"/>
    <n v="14.1"/>
    <x v="0"/>
    <x v="2"/>
  </r>
  <r>
    <x v="1"/>
    <x v="38"/>
    <x v="0"/>
    <x v="7"/>
    <x v="9"/>
    <x v="0"/>
    <x v="1"/>
    <x v="2"/>
    <x v="4131"/>
    <x v="1726"/>
    <n v="3.7"/>
    <x v="0"/>
    <n v="16.25"/>
    <x v="0"/>
    <x v="2"/>
  </r>
  <r>
    <x v="1"/>
    <x v="362"/>
    <x v="5"/>
    <x v="7"/>
    <x v="9"/>
    <x v="0"/>
    <x v="1"/>
    <x v="2"/>
    <x v="4132"/>
    <x v="2468"/>
    <n v="3.7"/>
    <x v="0"/>
    <n v="8.9700000000000006"/>
    <x v="0"/>
    <x v="2"/>
  </r>
  <r>
    <x v="1"/>
    <x v="1240"/>
    <x v="5"/>
    <x v="7"/>
    <x v="9"/>
    <x v="0"/>
    <x v="1"/>
    <x v="2"/>
    <x v="4133"/>
    <x v="3628"/>
    <n v="3.7"/>
    <x v="2"/>
    <n v="7.7249999999999996"/>
    <x v="2"/>
    <x v="2"/>
  </r>
  <r>
    <x v="1"/>
    <x v="1302"/>
    <x v="7"/>
    <x v="7"/>
    <x v="9"/>
    <x v="0"/>
    <x v="1"/>
    <x v="2"/>
    <x v="4134"/>
    <x v="3112"/>
    <n v="3.7"/>
    <x v="0"/>
    <n v="11"/>
    <x v="1"/>
    <x v="2"/>
  </r>
  <r>
    <x v="1"/>
    <x v="812"/>
    <x v="7"/>
    <x v="7"/>
    <x v="9"/>
    <x v="0"/>
    <x v="1"/>
    <x v="2"/>
    <x v="4135"/>
    <x v="3629"/>
    <n v="3.7"/>
    <x v="0"/>
    <n v="12.65"/>
    <x v="0"/>
    <x v="2"/>
  </r>
  <r>
    <x v="1"/>
    <x v="705"/>
    <x v="10"/>
    <x v="7"/>
    <x v="9"/>
    <x v="0"/>
    <x v="1"/>
    <x v="2"/>
    <x v="4136"/>
    <x v="3630"/>
    <n v="3.7"/>
    <x v="0"/>
    <n v="13.85"/>
    <x v="2"/>
    <x v="2"/>
  </r>
  <r>
    <x v="1"/>
    <x v="869"/>
    <x v="6"/>
    <x v="7"/>
    <x v="9"/>
    <x v="0"/>
    <x v="1"/>
    <x v="2"/>
    <x v="4137"/>
    <x v="3631"/>
    <n v="3.7"/>
    <x v="0"/>
    <n v="15.35"/>
    <x v="0"/>
    <x v="2"/>
  </r>
  <r>
    <x v="1"/>
    <x v="198"/>
    <x v="6"/>
    <x v="7"/>
    <x v="9"/>
    <x v="0"/>
    <x v="1"/>
    <x v="2"/>
    <x v="4138"/>
    <x v="3305"/>
    <n v="3.7"/>
    <x v="1"/>
    <n v="18.2"/>
    <x v="1"/>
    <x v="2"/>
  </r>
  <r>
    <x v="1"/>
    <x v="923"/>
    <x v="4"/>
    <x v="7"/>
    <x v="9"/>
    <x v="0"/>
    <x v="1"/>
    <x v="2"/>
    <x v="4139"/>
    <x v="3632"/>
    <n v="3.7"/>
    <x v="2"/>
    <n v="8.5749999999999993"/>
    <x v="2"/>
    <x v="2"/>
  </r>
  <r>
    <x v="0"/>
    <x v="1431"/>
    <x v="3"/>
    <x v="7"/>
    <x v="9"/>
    <x v="0"/>
    <x v="1"/>
    <x v="2"/>
    <x v="4140"/>
    <x v="3633"/>
    <n v="3.7"/>
    <x v="2"/>
    <n v="5.4050000000000002"/>
    <x v="2"/>
    <x v="2"/>
  </r>
  <r>
    <x v="0"/>
    <x v="726"/>
    <x v="3"/>
    <x v="7"/>
    <x v="9"/>
    <x v="0"/>
    <x v="1"/>
    <x v="2"/>
    <x v="4141"/>
    <x v="3634"/>
    <n v="3.7"/>
    <x v="1"/>
    <n v="20.25"/>
    <x v="1"/>
    <x v="2"/>
  </r>
  <r>
    <x v="0"/>
    <x v="684"/>
    <x v="0"/>
    <x v="7"/>
    <x v="9"/>
    <x v="0"/>
    <x v="1"/>
    <x v="2"/>
    <x v="4142"/>
    <x v="3635"/>
    <n v="3.7"/>
    <x v="2"/>
    <n v="5.82"/>
    <x v="0"/>
    <x v="2"/>
  </r>
  <r>
    <x v="1"/>
    <x v="175"/>
    <x v="13"/>
    <x v="2"/>
    <x v="2"/>
    <x v="0"/>
    <x v="1"/>
    <x v="0"/>
    <x v="4143"/>
    <x v="3636"/>
    <n v="3.7"/>
    <x v="0"/>
    <n v="14.35"/>
    <x v="2"/>
    <x v="2"/>
  </r>
  <r>
    <x v="1"/>
    <x v="296"/>
    <x v="2"/>
    <x v="2"/>
    <x v="2"/>
    <x v="0"/>
    <x v="1"/>
    <x v="0"/>
    <x v="4144"/>
    <x v="3637"/>
    <n v="3.7"/>
    <x v="0"/>
    <n v="15.25"/>
    <x v="2"/>
    <x v="2"/>
  </r>
  <r>
    <x v="1"/>
    <x v="768"/>
    <x v="0"/>
    <x v="2"/>
    <x v="2"/>
    <x v="0"/>
    <x v="1"/>
    <x v="0"/>
    <x v="4145"/>
    <x v="1173"/>
    <n v="3.7"/>
    <x v="2"/>
    <n v="7.51"/>
    <x v="1"/>
    <x v="2"/>
  </r>
  <r>
    <x v="1"/>
    <x v="769"/>
    <x v="0"/>
    <x v="2"/>
    <x v="2"/>
    <x v="0"/>
    <x v="1"/>
    <x v="0"/>
    <x v="4146"/>
    <x v="3638"/>
    <n v="3.7"/>
    <x v="1"/>
    <n v="18.7"/>
    <x v="2"/>
    <x v="2"/>
  </r>
  <r>
    <x v="1"/>
    <x v="970"/>
    <x v="0"/>
    <x v="2"/>
    <x v="2"/>
    <x v="0"/>
    <x v="1"/>
    <x v="0"/>
    <x v="4147"/>
    <x v="3639"/>
    <n v="3.7"/>
    <x v="1"/>
    <n v="19.100000000000001"/>
    <x v="2"/>
    <x v="2"/>
  </r>
  <r>
    <x v="1"/>
    <x v="1266"/>
    <x v="0"/>
    <x v="2"/>
    <x v="2"/>
    <x v="0"/>
    <x v="1"/>
    <x v="0"/>
    <x v="4148"/>
    <x v="2864"/>
    <n v="3.7"/>
    <x v="1"/>
    <n v="20.5"/>
    <x v="1"/>
    <x v="2"/>
  </r>
  <r>
    <x v="1"/>
    <x v="1458"/>
    <x v="1"/>
    <x v="2"/>
    <x v="2"/>
    <x v="0"/>
    <x v="1"/>
    <x v="0"/>
    <x v="4149"/>
    <x v="3640"/>
    <n v="3.7"/>
    <x v="2"/>
    <n v="8.27"/>
    <x v="1"/>
    <x v="2"/>
  </r>
  <r>
    <x v="1"/>
    <x v="1190"/>
    <x v="5"/>
    <x v="2"/>
    <x v="2"/>
    <x v="0"/>
    <x v="1"/>
    <x v="0"/>
    <x v="4150"/>
    <x v="3641"/>
    <n v="3.7"/>
    <x v="1"/>
    <n v="19.2"/>
    <x v="2"/>
    <x v="2"/>
  </r>
  <r>
    <x v="1"/>
    <x v="337"/>
    <x v="10"/>
    <x v="2"/>
    <x v="2"/>
    <x v="0"/>
    <x v="1"/>
    <x v="0"/>
    <x v="4151"/>
    <x v="1119"/>
    <n v="3.7"/>
    <x v="0"/>
    <n v="9.06"/>
    <x v="1"/>
    <x v="2"/>
  </r>
  <r>
    <x v="1"/>
    <x v="1464"/>
    <x v="4"/>
    <x v="2"/>
    <x v="2"/>
    <x v="0"/>
    <x v="1"/>
    <x v="0"/>
    <x v="4152"/>
    <x v="3533"/>
    <n v="3.7"/>
    <x v="0"/>
    <n v="15.35"/>
    <x v="1"/>
    <x v="2"/>
  </r>
  <r>
    <x v="0"/>
    <x v="1504"/>
    <x v="13"/>
    <x v="2"/>
    <x v="2"/>
    <x v="0"/>
    <x v="1"/>
    <x v="0"/>
    <x v="4153"/>
    <x v="3642"/>
    <n v="3.7"/>
    <x v="0"/>
    <n v="12.5"/>
    <x v="2"/>
    <x v="2"/>
  </r>
  <r>
    <x v="0"/>
    <x v="81"/>
    <x v="2"/>
    <x v="2"/>
    <x v="2"/>
    <x v="0"/>
    <x v="1"/>
    <x v="0"/>
    <x v="4154"/>
    <x v="3643"/>
    <n v="3.7"/>
    <x v="0"/>
    <n v="11.6"/>
    <x v="2"/>
    <x v="2"/>
  </r>
  <r>
    <x v="0"/>
    <x v="108"/>
    <x v="0"/>
    <x v="2"/>
    <x v="2"/>
    <x v="0"/>
    <x v="1"/>
    <x v="0"/>
    <x v="4155"/>
    <x v="3644"/>
    <n v="3.7"/>
    <x v="0"/>
    <n v="16.7"/>
    <x v="0"/>
    <x v="2"/>
  </r>
  <r>
    <x v="1"/>
    <x v="1"/>
    <x v="1"/>
    <x v="4"/>
    <x v="4"/>
    <x v="2"/>
    <x v="0"/>
    <x v="0"/>
    <x v="4156"/>
    <x v="3645"/>
    <n v="3.7"/>
    <x v="0"/>
    <n v="11.8"/>
    <x v="1"/>
    <x v="2"/>
  </r>
  <r>
    <x v="1"/>
    <x v="1505"/>
    <x v="0"/>
    <x v="5"/>
    <x v="5"/>
    <x v="2"/>
    <x v="0"/>
    <x v="0"/>
    <x v="4157"/>
    <x v="1855"/>
    <n v="3.7"/>
    <x v="0"/>
    <n v="13.15"/>
    <x v="1"/>
    <x v="2"/>
  </r>
  <r>
    <x v="1"/>
    <x v="940"/>
    <x v="0"/>
    <x v="5"/>
    <x v="5"/>
    <x v="2"/>
    <x v="0"/>
    <x v="0"/>
    <x v="20"/>
    <x v="3646"/>
    <n v="3.7"/>
    <x v="0"/>
    <n v="14"/>
    <x v="1"/>
    <x v="2"/>
  </r>
  <r>
    <x v="1"/>
    <x v="1317"/>
    <x v="3"/>
    <x v="4"/>
    <x v="4"/>
    <x v="2"/>
    <x v="0"/>
    <x v="0"/>
    <x v="4158"/>
    <x v="2367"/>
    <n v="3.7"/>
    <x v="2"/>
    <n v="7.5"/>
    <x v="2"/>
    <x v="2"/>
  </r>
  <r>
    <x v="1"/>
    <x v="742"/>
    <x v="3"/>
    <x v="4"/>
    <x v="4"/>
    <x v="2"/>
    <x v="0"/>
    <x v="0"/>
    <x v="4159"/>
    <x v="3647"/>
    <n v="3.7"/>
    <x v="0"/>
    <n v="9.3000000000000007"/>
    <x v="2"/>
    <x v="2"/>
  </r>
  <r>
    <x v="1"/>
    <x v="296"/>
    <x v="2"/>
    <x v="4"/>
    <x v="4"/>
    <x v="2"/>
    <x v="0"/>
    <x v="0"/>
    <x v="4160"/>
    <x v="3648"/>
    <n v="3.7"/>
    <x v="0"/>
    <n v="15.25"/>
    <x v="2"/>
    <x v="2"/>
  </r>
  <r>
    <x v="1"/>
    <x v="1059"/>
    <x v="0"/>
    <x v="4"/>
    <x v="4"/>
    <x v="2"/>
    <x v="0"/>
    <x v="0"/>
    <x v="4161"/>
    <x v="3649"/>
    <n v="3.7"/>
    <x v="2"/>
    <n v="6.36"/>
    <x v="0"/>
    <x v="2"/>
  </r>
  <r>
    <x v="1"/>
    <x v="970"/>
    <x v="0"/>
    <x v="4"/>
    <x v="4"/>
    <x v="2"/>
    <x v="0"/>
    <x v="0"/>
    <x v="4162"/>
    <x v="3650"/>
    <n v="3.7"/>
    <x v="1"/>
    <n v="19.100000000000001"/>
    <x v="2"/>
    <x v="2"/>
  </r>
  <r>
    <x v="1"/>
    <x v="862"/>
    <x v="9"/>
    <x v="4"/>
    <x v="4"/>
    <x v="2"/>
    <x v="1"/>
    <x v="0"/>
    <x v="4163"/>
    <x v="3651"/>
    <n v="3.7"/>
    <x v="0"/>
    <n v="15.7"/>
    <x v="2"/>
    <x v="2"/>
  </r>
  <r>
    <x v="1"/>
    <x v="389"/>
    <x v="1"/>
    <x v="4"/>
    <x v="4"/>
    <x v="2"/>
    <x v="1"/>
    <x v="0"/>
    <x v="4164"/>
    <x v="429"/>
    <n v="3.7"/>
    <x v="2"/>
    <n v="7.5"/>
    <x v="2"/>
    <x v="2"/>
  </r>
  <r>
    <x v="1"/>
    <x v="1121"/>
    <x v="5"/>
    <x v="4"/>
    <x v="4"/>
    <x v="2"/>
    <x v="1"/>
    <x v="0"/>
    <x v="4165"/>
    <x v="3652"/>
    <n v="3.7"/>
    <x v="0"/>
    <n v="14.85"/>
    <x v="2"/>
    <x v="2"/>
  </r>
  <r>
    <x v="1"/>
    <x v="783"/>
    <x v="10"/>
    <x v="4"/>
    <x v="4"/>
    <x v="2"/>
    <x v="1"/>
    <x v="0"/>
    <x v="4166"/>
    <x v="1390"/>
    <n v="3.7"/>
    <x v="1"/>
    <n v="17.75"/>
    <x v="2"/>
    <x v="2"/>
  </r>
  <r>
    <x v="1"/>
    <x v="305"/>
    <x v="6"/>
    <x v="4"/>
    <x v="4"/>
    <x v="2"/>
    <x v="1"/>
    <x v="0"/>
    <x v="4167"/>
    <x v="3653"/>
    <n v="3.7"/>
    <x v="2"/>
    <n v="6.8650000000000002"/>
    <x v="2"/>
    <x v="2"/>
  </r>
  <r>
    <x v="1"/>
    <x v="1453"/>
    <x v="13"/>
    <x v="5"/>
    <x v="5"/>
    <x v="2"/>
    <x v="1"/>
    <x v="0"/>
    <x v="4168"/>
    <x v="2924"/>
    <n v="3.7"/>
    <x v="2"/>
    <n v="4.92"/>
    <x v="2"/>
    <x v="2"/>
  </r>
  <r>
    <x v="1"/>
    <x v="355"/>
    <x v="3"/>
    <x v="5"/>
    <x v="5"/>
    <x v="2"/>
    <x v="1"/>
    <x v="0"/>
    <x v="4169"/>
    <x v="3654"/>
    <n v="3.7"/>
    <x v="0"/>
    <n v="12.35"/>
    <x v="1"/>
    <x v="2"/>
  </r>
  <r>
    <x v="1"/>
    <x v="28"/>
    <x v="2"/>
    <x v="5"/>
    <x v="5"/>
    <x v="2"/>
    <x v="1"/>
    <x v="0"/>
    <x v="20"/>
    <x v="3655"/>
    <n v="3.7"/>
    <x v="0"/>
    <n v="16.600000000000001"/>
    <x v="1"/>
    <x v="2"/>
  </r>
  <r>
    <x v="1"/>
    <x v="1161"/>
    <x v="2"/>
    <x v="5"/>
    <x v="5"/>
    <x v="2"/>
    <x v="1"/>
    <x v="0"/>
    <x v="4170"/>
    <x v="3656"/>
    <n v="3.7"/>
    <x v="1"/>
    <n v="17.600000000000001"/>
    <x v="2"/>
    <x v="2"/>
  </r>
  <r>
    <x v="1"/>
    <x v="1157"/>
    <x v="1"/>
    <x v="5"/>
    <x v="5"/>
    <x v="2"/>
    <x v="1"/>
    <x v="0"/>
    <x v="4171"/>
    <x v="3657"/>
    <n v="3.7"/>
    <x v="0"/>
    <n v="10"/>
    <x v="2"/>
    <x v="2"/>
  </r>
  <r>
    <x v="1"/>
    <x v="946"/>
    <x v="5"/>
    <x v="5"/>
    <x v="5"/>
    <x v="2"/>
    <x v="1"/>
    <x v="0"/>
    <x v="20"/>
    <x v="3658"/>
    <n v="3.7"/>
    <x v="2"/>
    <n v="6.59"/>
    <x v="1"/>
    <x v="2"/>
  </r>
  <r>
    <x v="1"/>
    <x v="1302"/>
    <x v="7"/>
    <x v="5"/>
    <x v="5"/>
    <x v="2"/>
    <x v="2"/>
    <x v="0"/>
    <x v="4172"/>
    <x v="3659"/>
    <n v="3.7"/>
    <x v="0"/>
    <n v="11"/>
    <x v="1"/>
    <x v="2"/>
  </r>
  <r>
    <x v="1"/>
    <x v="530"/>
    <x v="4"/>
    <x v="5"/>
    <x v="5"/>
    <x v="2"/>
    <x v="2"/>
    <x v="0"/>
    <x v="4173"/>
    <x v="3660"/>
    <n v="3.7"/>
    <x v="0"/>
    <n v="13.15"/>
    <x v="2"/>
    <x v="2"/>
  </r>
  <r>
    <x v="0"/>
    <x v="1487"/>
    <x v="0"/>
    <x v="4"/>
    <x v="4"/>
    <x v="2"/>
    <x v="2"/>
    <x v="0"/>
    <x v="2723"/>
    <x v="3661"/>
    <n v="3.7"/>
    <x v="2"/>
    <n v="5.46"/>
    <x v="0"/>
    <x v="2"/>
  </r>
  <r>
    <x v="0"/>
    <x v="1173"/>
    <x v="0"/>
    <x v="4"/>
    <x v="4"/>
    <x v="2"/>
    <x v="2"/>
    <x v="0"/>
    <x v="4174"/>
    <x v="3662"/>
    <n v="3.7"/>
    <x v="0"/>
    <n v="16.100000000000001"/>
    <x v="1"/>
    <x v="2"/>
  </r>
  <r>
    <x v="0"/>
    <x v="1197"/>
    <x v="0"/>
    <x v="4"/>
    <x v="4"/>
    <x v="2"/>
    <x v="2"/>
    <x v="0"/>
    <x v="4175"/>
    <x v="2487"/>
    <n v="3.7"/>
    <x v="1"/>
    <n v="19.350000000000001"/>
    <x v="1"/>
    <x v="2"/>
  </r>
  <r>
    <x v="0"/>
    <x v="85"/>
    <x v="6"/>
    <x v="4"/>
    <x v="4"/>
    <x v="2"/>
    <x v="2"/>
    <x v="0"/>
    <x v="4176"/>
    <x v="3663"/>
    <n v="3.7"/>
    <x v="0"/>
    <n v="9.6"/>
    <x v="2"/>
    <x v="2"/>
  </r>
  <r>
    <x v="0"/>
    <x v="1154"/>
    <x v="6"/>
    <x v="4"/>
    <x v="4"/>
    <x v="2"/>
    <x v="2"/>
    <x v="0"/>
    <x v="4177"/>
    <x v="3664"/>
    <n v="3.7"/>
    <x v="1"/>
    <n v="18.850000000000001"/>
    <x v="0"/>
    <x v="2"/>
  </r>
  <r>
    <x v="0"/>
    <x v="228"/>
    <x v="15"/>
    <x v="4"/>
    <x v="4"/>
    <x v="2"/>
    <x v="2"/>
    <x v="0"/>
    <x v="20"/>
    <x v="3665"/>
    <n v="3.7"/>
    <x v="1"/>
    <n v="19.2"/>
    <x v="1"/>
    <x v="2"/>
  </r>
  <r>
    <x v="0"/>
    <x v="1506"/>
    <x v="8"/>
    <x v="5"/>
    <x v="5"/>
    <x v="2"/>
    <x v="2"/>
    <x v="0"/>
    <x v="4178"/>
    <x v="3666"/>
    <n v="3.7"/>
    <x v="1"/>
    <n v="19.850000000000001"/>
    <x v="2"/>
    <x v="2"/>
  </r>
  <r>
    <x v="0"/>
    <x v="111"/>
    <x v="3"/>
    <x v="5"/>
    <x v="5"/>
    <x v="2"/>
    <x v="2"/>
    <x v="0"/>
    <x v="4179"/>
    <x v="3667"/>
    <n v="3.7"/>
    <x v="0"/>
    <n v="16.75"/>
    <x v="1"/>
    <x v="2"/>
  </r>
  <r>
    <x v="0"/>
    <x v="140"/>
    <x v="2"/>
    <x v="5"/>
    <x v="5"/>
    <x v="2"/>
    <x v="2"/>
    <x v="0"/>
    <x v="4180"/>
    <x v="3668"/>
    <n v="3.7"/>
    <x v="0"/>
    <n v="11.5"/>
    <x v="0"/>
    <x v="2"/>
  </r>
  <r>
    <x v="0"/>
    <x v="1321"/>
    <x v="2"/>
    <x v="5"/>
    <x v="5"/>
    <x v="2"/>
    <x v="2"/>
    <x v="0"/>
    <x v="4181"/>
    <x v="519"/>
    <n v="3.7"/>
    <x v="0"/>
    <n v="16.7"/>
    <x v="2"/>
    <x v="2"/>
  </r>
  <r>
    <x v="0"/>
    <x v="1113"/>
    <x v="6"/>
    <x v="5"/>
    <x v="5"/>
    <x v="2"/>
    <x v="0"/>
    <x v="0"/>
    <x v="4182"/>
    <x v="1006"/>
    <n v="3.7"/>
    <x v="2"/>
    <n v="5.7850000000000001"/>
    <x v="2"/>
    <x v="2"/>
  </r>
  <r>
    <x v="0"/>
    <x v="610"/>
    <x v="6"/>
    <x v="5"/>
    <x v="5"/>
    <x v="2"/>
    <x v="0"/>
    <x v="0"/>
    <x v="4183"/>
    <x v="3669"/>
    <n v="3.7"/>
    <x v="0"/>
    <n v="15.15"/>
    <x v="1"/>
    <x v="2"/>
  </r>
  <r>
    <x v="1"/>
    <x v="639"/>
    <x v="13"/>
    <x v="8"/>
    <x v="8"/>
    <x v="2"/>
    <x v="1"/>
    <x v="0"/>
    <x v="4184"/>
    <x v="3670"/>
    <n v="3.7"/>
    <x v="0"/>
    <n v="15.75"/>
    <x v="2"/>
    <x v="2"/>
  </r>
  <r>
    <x v="1"/>
    <x v="318"/>
    <x v="8"/>
    <x v="8"/>
    <x v="8"/>
    <x v="2"/>
    <x v="1"/>
    <x v="0"/>
    <x v="4185"/>
    <x v="2000"/>
    <n v="3.7"/>
    <x v="0"/>
    <n v="12.15"/>
    <x v="1"/>
    <x v="2"/>
  </r>
  <r>
    <x v="1"/>
    <x v="1013"/>
    <x v="3"/>
    <x v="8"/>
    <x v="8"/>
    <x v="2"/>
    <x v="1"/>
    <x v="0"/>
    <x v="4186"/>
    <x v="3671"/>
    <n v="3.7"/>
    <x v="2"/>
    <n v="8.6449999999999996"/>
    <x v="1"/>
    <x v="2"/>
  </r>
  <r>
    <x v="1"/>
    <x v="879"/>
    <x v="11"/>
    <x v="8"/>
    <x v="8"/>
    <x v="2"/>
    <x v="1"/>
    <x v="0"/>
    <x v="4187"/>
    <x v="3672"/>
    <n v="3.7"/>
    <x v="0"/>
    <n v="16"/>
    <x v="2"/>
    <x v="2"/>
  </r>
  <r>
    <x v="1"/>
    <x v="537"/>
    <x v="11"/>
    <x v="8"/>
    <x v="8"/>
    <x v="2"/>
    <x v="1"/>
    <x v="0"/>
    <x v="4188"/>
    <x v="620"/>
    <n v="3.7"/>
    <x v="1"/>
    <n v="19.600000000000001"/>
    <x v="1"/>
    <x v="2"/>
  </r>
  <r>
    <x v="1"/>
    <x v="155"/>
    <x v="2"/>
    <x v="8"/>
    <x v="8"/>
    <x v="2"/>
    <x v="1"/>
    <x v="0"/>
    <x v="4189"/>
    <x v="3602"/>
    <n v="3.7"/>
    <x v="0"/>
    <n v="9.0649999999999995"/>
    <x v="0"/>
    <x v="2"/>
  </r>
  <r>
    <x v="1"/>
    <x v="1507"/>
    <x v="2"/>
    <x v="8"/>
    <x v="8"/>
    <x v="2"/>
    <x v="1"/>
    <x v="0"/>
    <x v="4190"/>
    <x v="206"/>
    <n v="3.7"/>
    <x v="0"/>
    <n v="13.1"/>
    <x v="1"/>
    <x v="2"/>
  </r>
  <r>
    <x v="1"/>
    <x v="25"/>
    <x v="2"/>
    <x v="8"/>
    <x v="8"/>
    <x v="2"/>
    <x v="1"/>
    <x v="0"/>
    <x v="4191"/>
    <x v="3673"/>
    <n v="3.7"/>
    <x v="0"/>
    <n v="13.35"/>
    <x v="0"/>
    <x v="2"/>
  </r>
  <r>
    <x v="1"/>
    <x v="460"/>
    <x v="1"/>
    <x v="8"/>
    <x v="8"/>
    <x v="2"/>
    <x v="1"/>
    <x v="0"/>
    <x v="4192"/>
    <x v="2373"/>
    <n v="3.7"/>
    <x v="1"/>
    <n v="18"/>
    <x v="1"/>
    <x v="2"/>
  </r>
  <r>
    <x v="1"/>
    <x v="589"/>
    <x v="1"/>
    <x v="8"/>
    <x v="8"/>
    <x v="2"/>
    <x v="1"/>
    <x v="0"/>
    <x v="4193"/>
    <x v="3674"/>
    <n v="3.7"/>
    <x v="1"/>
    <n v="19.600000000000001"/>
    <x v="1"/>
    <x v="2"/>
  </r>
  <r>
    <x v="1"/>
    <x v="164"/>
    <x v="5"/>
    <x v="8"/>
    <x v="8"/>
    <x v="2"/>
    <x v="1"/>
    <x v="0"/>
    <x v="4194"/>
    <x v="3675"/>
    <n v="3.7"/>
    <x v="2"/>
    <n v="5.88"/>
    <x v="1"/>
    <x v="2"/>
  </r>
  <r>
    <x v="1"/>
    <x v="1083"/>
    <x v="5"/>
    <x v="8"/>
    <x v="8"/>
    <x v="2"/>
    <x v="1"/>
    <x v="0"/>
    <x v="4195"/>
    <x v="3676"/>
    <n v="3.7"/>
    <x v="0"/>
    <n v="9.1"/>
    <x v="2"/>
    <x v="2"/>
  </r>
  <r>
    <x v="1"/>
    <x v="167"/>
    <x v="5"/>
    <x v="8"/>
    <x v="8"/>
    <x v="2"/>
    <x v="1"/>
    <x v="0"/>
    <x v="4196"/>
    <x v="3186"/>
    <n v="3.7"/>
    <x v="0"/>
    <n v="10"/>
    <x v="1"/>
    <x v="2"/>
  </r>
  <r>
    <x v="1"/>
    <x v="368"/>
    <x v="6"/>
    <x v="8"/>
    <x v="8"/>
    <x v="2"/>
    <x v="1"/>
    <x v="0"/>
    <x v="20"/>
    <x v="3677"/>
    <n v="3.7"/>
    <x v="2"/>
    <n v="7.2350000000000003"/>
    <x v="1"/>
    <x v="2"/>
  </r>
  <r>
    <x v="1"/>
    <x v="1235"/>
    <x v="6"/>
    <x v="8"/>
    <x v="8"/>
    <x v="2"/>
    <x v="1"/>
    <x v="0"/>
    <x v="4197"/>
    <x v="3678"/>
    <n v="3.7"/>
    <x v="1"/>
    <n v="20.2"/>
    <x v="2"/>
    <x v="2"/>
  </r>
  <r>
    <x v="0"/>
    <x v="218"/>
    <x v="8"/>
    <x v="8"/>
    <x v="8"/>
    <x v="2"/>
    <x v="1"/>
    <x v="0"/>
    <x v="4198"/>
    <x v="3679"/>
    <n v="3.7"/>
    <x v="2"/>
    <n v="7.1550000000000002"/>
    <x v="0"/>
    <x v="2"/>
  </r>
  <r>
    <x v="0"/>
    <x v="1508"/>
    <x v="12"/>
    <x v="8"/>
    <x v="8"/>
    <x v="2"/>
    <x v="1"/>
    <x v="0"/>
    <x v="4199"/>
    <x v="3680"/>
    <n v="3.7"/>
    <x v="1"/>
    <n v="17.25"/>
    <x v="0"/>
    <x v="2"/>
  </r>
  <r>
    <x v="0"/>
    <x v="906"/>
    <x v="11"/>
    <x v="8"/>
    <x v="8"/>
    <x v="2"/>
    <x v="1"/>
    <x v="0"/>
    <x v="4200"/>
    <x v="3681"/>
    <n v="3.7"/>
    <x v="2"/>
    <n v="5.9249999999999998"/>
    <x v="0"/>
    <x v="2"/>
  </r>
  <r>
    <x v="0"/>
    <x v="955"/>
    <x v="11"/>
    <x v="8"/>
    <x v="8"/>
    <x v="2"/>
    <x v="1"/>
    <x v="0"/>
    <x v="4201"/>
    <x v="3682"/>
    <n v="3.7"/>
    <x v="0"/>
    <n v="11.6"/>
    <x v="0"/>
    <x v="2"/>
  </r>
  <r>
    <x v="0"/>
    <x v="503"/>
    <x v="2"/>
    <x v="8"/>
    <x v="8"/>
    <x v="2"/>
    <x v="1"/>
    <x v="0"/>
    <x v="4202"/>
    <x v="2002"/>
    <n v="3.7"/>
    <x v="0"/>
    <n v="11.1"/>
    <x v="2"/>
    <x v="2"/>
  </r>
  <r>
    <x v="0"/>
    <x v="140"/>
    <x v="2"/>
    <x v="8"/>
    <x v="8"/>
    <x v="2"/>
    <x v="1"/>
    <x v="0"/>
    <x v="4203"/>
    <x v="3683"/>
    <n v="3.7"/>
    <x v="0"/>
    <n v="11.5"/>
    <x v="0"/>
    <x v="2"/>
  </r>
  <r>
    <x v="0"/>
    <x v="1509"/>
    <x v="2"/>
    <x v="8"/>
    <x v="8"/>
    <x v="2"/>
    <x v="1"/>
    <x v="0"/>
    <x v="4204"/>
    <x v="63"/>
    <n v="3.7"/>
    <x v="0"/>
    <n v="13.6"/>
    <x v="2"/>
    <x v="2"/>
  </r>
  <r>
    <x v="0"/>
    <x v="314"/>
    <x v="0"/>
    <x v="8"/>
    <x v="8"/>
    <x v="2"/>
    <x v="1"/>
    <x v="0"/>
    <x v="4205"/>
    <x v="1574"/>
    <n v="3.7"/>
    <x v="0"/>
    <n v="14.85"/>
    <x v="2"/>
    <x v="2"/>
  </r>
  <r>
    <x v="0"/>
    <x v="791"/>
    <x v="6"/>
    <x v="8"/>
    <x v="8"/>
    <x v="2"/>
    <x v="1"/>
    <x v="0"/>
    <x v="4206"/>
    <x v="3684"/>
    <n v="3.7"/>
    <x v="0"/>
    <n v="13.8"/>
    <x v="2"/>
    <x v="2"/>
  </r>
  <r>
    <x v="0"/>
    <x v="597"/>
    <x v="3"/>
    <x v="8"/>
    <x v="8"/>
    <x v="2"/>
    <x v="1"/>
    <x v="0"/>
    <x v="4207"/>
    <x v="3685"/>
    <n v="3.7"/>
    <x v="2"/>
    <n v="8.1150000000000002"/>
    <x v="2"/>
    <x v="2"/>
  </r>
  <r>
    <x v="1"/>
    <x v="1015"/>
    <x v="11"/>
    <x v="6"/>
    <x v="6"/>
    <x v="1"/>
    <x v="0"/>
    <x v="2"/>
    <x v="4208"/>
    <x v="3686"/>
    <n v="3.7"/>
    <x v="2"/>
    <n v="6.6150000000000002"/>
    <x v="0"/>
    <x v="2"/>
  </r>
  <r>
    <x v="1"/>
    <x v="22"/>
    <x v="2"/>
    <x v="6"/>
    <x v="6"/>
    <x v="1"/>
    <x v="0"/>
    <x v="2"/>
    <x v="4209"/>
    <x v="996"/>
    <n v="3.7"/>
    <x v="2"/>
    <n v="6.85"/>
    <x v="2"/>
    <x v="2"/>
  </r>
  <r>
    <x v="1"/>
    <x v="180"/>
    <x v="2"/>
    <x v="6"/>
    <x v="6"/>
    <x v="1"/>
    <x v="0"/>
    <x v="2"/>
    <x v="4210"/>
    <x v="2475"/>
    <n v="3.7"/>
    <x v="0"/>
    <n v="12.3"/>
    <x v="2"/>
    <x v="2"/>
  </r>
  <r>
    <x v="1"/>
    <x v="1229"/>
    <x v="2"/>
    <x v="6"/>
    <x v="6"/>
    <x v="1"/>
    <x v="0"/>
    <x v="2"/>
    <x v="4211"/>
    <x v="3687"/>
    <n v="3.7"/>
    <x v="0"/>
    <n v="15.35"/>
    <x v="1"/>
    <x v="2"/>
  </r>
  <r>
    <x v="1"/>
    <x v="94"/>
    <x v="0"/>
    <x v="6"/>
    <x v="6"/>
    <x v="1"/>
    <x v="0"/>
    <x v="2"/>
    <x v="4212"/>
    <x v="1336"/>
    <n v="3.7"/>
    <x v="2"/>
    <n v="8.7750000000000004"/>
    <x v="2"/>
    <x v="2"/>
  </r>
  <r>
    <x v="1"/>
    <x v="1064"/>
    <x v="1"/>
    <x v="6"/>
    <x v="6"/>
    <x v="1"/>
    <x v="0"/>
    <x v="2"/>
    <x v="3598"/>
    <x v="3645"/>
    <n v="3.7"/>
    <x v="0"/>
    <n v="15.2"/>
    <x v="0"/>
    <x v="2"/>
  </r>
  <r>
    <x v="1"/>
    <x v="919"/>
    <x v="5"/>
    <x v="6"/>
    <x v="6"/>
    <x v="1"/>
    <x v="0"/>
    <x v="2"/>
    <x v="4213"/>
    <x v="2485"/>
    <n v="3.7"/>
    <x v="0"/>
    <n v="16.5"/>
    <x v="2"/>
    <x v="2"/>
  </r>
  <r>
    <x v="1"/>
    <x v="17"/>
    <x v="5"/>
    <x v="6"/>
    <x v="6"/>
    <x v="1"/>
    <x v="2"/>
    <x v="2"/>
    <x v="4214"/>
    <x v="1231"/>
    <n v="3.7"/>
    <x v="1"/>
    <n v="19.2"/>
    <x v="0"/>
    <x v="2"/>
  </r>
  <r>
    <x v="1"/>
    <x v="1480"/>
    <x v="6"/>
    <x v="6"/>
    <x v="6"/>
    <x v="1"/>
    <x v="2"/>
    <x v="2"/>
    <x v="4215"/>
    <x v="3688"/>
    <n v="3.7"/>
    <x v="0"/>
    <n v="9.6"/>
    <x v="2"/>
    <x v="2"/>
  </r>
  <r>
    <x v="1"/>
    <x v="73"/>
    <x v="6"/>
    <x v="6"/>
    <x v="6"/>
    <x v="1"/>
    <x v="2"/>
    <x v="2"/>
    <x v="4216"/>
    <x v="1279"/>
    <n v="3.7"/>
    <x v="0"/>
    <n v="12.1"/>
    <x v="2"/>
    <x v="2"/>
  </r>
  <r>
    <x v="0"/>
    <x v="1129"/>
    <x v="11"/>
    <x v="6"/>
    <x v="6"/>
    <x v="1"/>
    <x v="2"/>
    <x v="2"/>
    <x v="4217"/>
    <x v="3689"/>
    <n v="3.7"/>
    <x v="0"/>
    <n v="12.35"/>
    <x v="0"/>
    <x v="2"/>
  </r>
  <r>
    <x v="0"/>
    <x v="1195"/>
    <x v="11"/>
    <x v="6"/>
    <x v="6"/>
    <x v="1"/>
    <x v="2"/>
    <x v="2"/>
    <x v="4218"/>
    <x v="2101"/>
    <n v="3.7"/>
    <x v="0"/>
    <n v="16.7"/>
    <x v="2"/>
    <x v="2"/>
  </r>
  <r>
    <x v="0"/>
    <x v="1208"/>
    <x v="0"/>
    <x v="6"/>
    <x v="6"/>
    <x v="1"/>
    <x v="2"/>
    <x v="2"/>
    <x v="4219"/>
    <x v="3690"/>
    <n v="3.7"/>
    <x v="0"/>
    <n v="10.195"/>
    <x v="2"/>
    <x v="2"/>
  </r>
  <r>
    <x v="0"/>
    <x v="1510"/>
    <x v="7"/>
    <x v="6"/>
    <x v="6"/>
    <x v="1"/>
    <x v="2"/>
    <x v="2"/>
    <x v="4220"/>
    <x v="3618"/>
    <n v="3.7"/>
    <x v="0"/>
    <n v="12.15"/>
    <x v="2"/>
    <x v="2"/>
  </r>
  <r>
    <x v="1"/>
    <x v="1454"/>
    <x v="13"/>
    <x v="6"/>
    <x v="6"/>
    <x v="1"/>
    <x v="1"/>
    <x v="2"/>
    <x v="4221"/>
    <x v="3691"/>
    <n v="3.7"/>
    <x v="0"/>
    <n v="9.3000000000000007"/>
    <x v="2"/>
    <x v="2"/>
  </r>
  <r>
    <x v="1"/>
    <x v="967"/>
    <x v="13"/>
    <x v="3"/>
    <x v="3"/>
    <x v="1"/>
    <x v="2"/>
    <x v="0"/>
    <x v="4222"/>
    <x v="2873"/>
    <n v="3.7"/>
    <x v="1"/>
    <n v="19.7"/>
    <x v="2"/>
    <x v="2"/>
  </r>
  <r>
    <x v="1"/>
    <x v="1317"/>
    <x v="3"/>
    <x v="3"/>
    <x v="3"/>
    <x v="1"/>
    <x v="2"/>
    <x v="0"/>
    <x v="4223"/>
    <x v="3692"/>
    <n v="3.7"/>
    <x v="2"/>
    <n v="7.5"/>
    <x v="2"/>
    <x v="2"/>
  </r>
  <r>
    <x v="1"/>
    <x v="1497"/>
    <x v="3"/>
    <x v="3"/>
    <x v="3"/>
    <x v="1"/>
    <x v="2"/>
    <x v="0"/>
    <x v="20"/>
    <x v="3693"/>
    <n v="3.7"/>
    <x v="2"/>
    <n v="8.7100000000000009"/>
    <x v="1"/>
    <x v="2"/>
  </r>
  <r>
    <x v="1"/>
    <x v="689"/>
    <x v="2"/>
    <x v="3"/>
    <x v="3"/>
    <x v="1"/>
    <x v="2"/>
    <x v="0"/>
    <x v="4224"/>
    <x v="3694"/>
    <n v="3.7"/>
    <x v="1"/>
    <n v="17"/>
    <x v="0"/>
    <x v="2"/>
  </r>
  <r>
    <x v="1"/>
    <x v="634"/>
    <x v="2"/>
    <x v="3"/>
    <x v="3"/>
    <x v="1"/>
    <x v="2"/>
    <x v="0"/>
    <x v="4225"/>
    <x v="767"/>
    <n v="3.7"/>
    <x v="1"/>
    <n v="18.7"/>
    <x v="0"/>
    <x v="2"/>
  </r>
  <r>
    <x v="1"/>
    <x v="1469"/>
    <x v="0"/>
    <x v="3"/>
    <x v="3"/>
    <x v="1"/>
    <x v="2"/>
    <x v="0"/>
    <x v="4226"/>
    <x v="3695"/>
    <n v="3.7"/>
    <x v="0"/>
    <n v="9.3000000000000007"/>
    <x v="2"/>
    <x v="2"/>
  </r>
  <r>
    <x v="1"/>
    <x v="158"/>
    <x v="0"/>
    <x v="3"/>
    <x v="3"/>
    <x v="1"/>
    <x v="2"/>
    <x v="0"/>
    <x v="4227"/>
    <x v="3432"/>
    <n v="3.7"/>
    <x v="0"/>
    <n v="14.7"/>
    <x v="2"/>
    <x v="2"/>
  </r>
  <r>
    <x v="1"/>
    <x v="328"/>
    <x v="1"/>
    <x v="3"/>
    <x v="3"/>
    <x v="1"/>
    <x v="2"/>
    <x v="0"/>
    <x v="4228"/>
    <x v="3696"/>
    <n v="3.7"/>
    <x v="2"/>
    <n v="8.76"/>
    <x v="2"/>
    <x v="2"/>
  </r>
  <r>
    <x v="1"/>
    <x v="1372"/>
    <x v="1"/>
    <x v="3"/>
    <x v="3"/>
    <x v="1"/>
    <x v="2"/>
    <x v="0"/>
    <x v="4229"/>
    <x v="1366"/>
    <n v="3.7"/>
    <x v="0"/>
    <n v="10.1"/>
    <x v="2"/>
    <x v="2"/>
  </r>
  <r>
    <x v="1"/>
    <x v="1334"/>
    <x v="5"/>
    <x v="3"/>
    <x v="3"/>
    <x v="1"/>
    <x v="2"/>
    <x v="0"/>
    <x v="4230"/>
    <x v="769"/>
    <n v="3.7"/>
    <x v="0"/>
    <n v="13.15"/>
    <x v="2"/>
    <x v="2"/>
  </r>
  <r>
    <x v="1"/>
    <x v="1400"/>
    <x v="5"/>
    <x v="3"/>
    <x v="3"/>
    <x v="1"/>
    <x v="2"/>
    <x v="0"/>
    <x v="4231"/>
    <x v="1399"/>
    <n v="3.7"/>
    <x v="1"/>
    <n v="18.850000000000001"/>
    <x v="2"/>
    <x v="2"/>
  </r>
  <r>
    <x v="1"/>
    <x v="602"/>
    <x v="5"/>
    <x v="3"/>
    <x v="3"/>
    <x v="1"/>
    <x v="2"/>
    <x v="0"/>
    <x v="4232"/>
    <x v="3697"/>
    <n v="3.7"/>
    <x v="1"/>
    <n v="19.5"/>
    <x v="1"/>
    <x v="2"/>
  </r>
  <r>
    <x v="1"/>
    <x v="514"/>
    <x v="5"/>
    <x v="3"/>
    <x v="3"/>
    <x v="1"/>
    <x v="2"/>
    <x v="0"/>
    <x v="4233"/>
    <x v="3698"/>
    <n v="3.7"/>
    <x v="1"/>
    <n v="19.600000000000001"/>
    <x v="1"/>
    <x v="2"/>
  </r>
  <r>
    <x v="1"/>
    <x v="802"/>
    <x v="14"/>
    <x v="3"/>
    <x v="3"/>
    <x v="1"/>
    <x v="2"/>
    <x v="0"/>
    <x v="4234"/>
    <x v="440"/>
    <n v="3.7"/>
    <x v="0"/>
    <n v="11.65"/>
    <x v="2"/>
    <x v="2"/>
  </r>
  <r>
    <x v="1"/>
    <x v="406"/>
    <x v="6"/>
    <x v="3"/>
    <x v="3"/>
    <x v="1"/>
    <x v="2"/>
    <x v="0"/>
    <x v="4235"/>
    <x v="3699"/>
    <n v="3.7"/>
    <x v="0"/>
    <n v="12.6"/>
    <x v="0"/>
    <x v="2"/>
  </r>
  <r>
    <x v="1"/>
    <x v="574"/>
    <x v="6"/>
    <x v="3"/>
    <x v="3"/>
    <x v="1"/>
    <x v="2"/>
    <x v="0"/>
    <x v="4236"/>
    <x v="2179"/>
    <n v="3.7"/>
    <x v="1"/>
    <n v="19"/>
    <x v="0"/>
    <x v="2"/>
  </r>
  <r>
    <x v="1"/>
    <x v="400"/>
    <x v="4"/>
    <x v="3"/>
    <x v="3"/>
    <x v="1"/>
    <x v="2"/>
    <x v="0"/>
    <x v="4237"/>
    <x v="1803"/>
    <n v="3.7"/>
    <x v="2"/>
    <n v="4.59"/>
    <x v="2"/>
    <x v="2"/>
  </r>
  <r>
    <x v="1"/>
    <x v="1429"/>
    <x v="4"/>
    <x v="3"/>
    <x v="3"/>
    <x v="1"/>
    <x v="2"/>
    <x v="0"/>
    <x v="20"/>
    <x v="3700"/>
    <n v="3.7"/>
    <x v="2"/>
    <n v="6.8650000000000002"/>
    <x v="1"/>
    <x v="2"/>
  </r>
  <r>
    <x v="0"/>
    <x v="1125"/>
    <x v="8"/>
    <x v="3"/>
    <x v="3"/>
    <x v="1"/>
    <x v="2"/>
    <x v="0"/>
    <x v="4238"/>
    <x v="3201"/>
    <n v="3.7"/>
    <x v="2"/>
    <n v="6.55"/>
    <x v="2"/>
    <x v="2"/>
  </r>
  <r>
    <x v="0"/>
    <x v="289"/>
    <x v="11"/>
    <x v="3"/>
    <x v="3"/>
    <x v="1"/>
    <x v="2"/>
    <x v="0"/>
    <x v="4239"/>
    <x v="3701"/>
    <n v="3.7"/>
    <x v="1"/>
    <n v="18.5"/>
    <x v="2"/>
    <x v="2"/>
  </r>
  <r>
    <x v="0"/>
    <x v="763"/>
    <x v="4"/>
    <x v="3"/>
    <x v="3"/>
    <x v="1"/>
    <x v="2"/>
    <x v="0"/>
    <x v="4240"/>
    <x v="747"/>
    <n v="3.7"/>
    <x v="2"/>
    <n v="6.11"/>
    <x v="0"/>
    <x v="2"/>
  </r>
  <r>
    <x v="0"/>
    <x v="764"/>
    <x v="15"/>
    <x v="3"/>
    <x v="3"/>
    <x v="1"/>
    <x v="2"/>
    <x v="0"/>
    <x v="4241"/>
    <x v="1854"/>
    <n v="3.7"/>
    <x v="2"/>
    <n v="7.6"/>
    <x v="0"/>
    <x v="2"/>
  </r>
  <r>
    <x v="1"/>
    <x v="567"/>
    <x v="5"/>
    <x v="3"/>
    <x v="3"/>
    <x v="1"/>
    <x v="2"/>
    <x v="0"/>
    <x v="4242"/>
    <x v="666"/>
    <n v="3.7"/>
    <x v="0"/>
    <n v="13"/>
    <x v="0"/>
    <x v="2"/>
  </r>
  <r>
    <x v="0"/>
    <x v="955"/>
    <x v="11"/>
    <x v="3"/>
    <x v="3"/>
    <x v="1"/>
    <x v="2"/>
    <x v="0"/>
    <x v="4243"/>
    <x v="2338"/>
    <n v="3.7"/>
    <x v="0"/>
    <n v="11.6"/>
    <x v="0"/>
    <x v="2"/>
  </r>
  <r>
    <x v="1"/>
    <x v="1314"/>
    <x v="0"/>
    <x v="1"/>
    <x v="1"/>
    <x v="1"/>
    <x v="0"/>
    <x v="1"/>
    <x v="4244"/>
    <x v="3702"/>
    <n v="3.7"/>
    <x v="1"/>
    <n v="19.7"/>
    <x v="2"/>
    <x v="2"/>
  </r>
  <r>
    <x v="1"/>
    <x v="1511"/>
    <x v="11"/>
    <x v="1"/>
    <x v="1"/>
    <x v="1"/>
    <x v="0"/>
    <x v="1"/>
    <x v="4245"/>
    <x v="3139"/>
    <n v="3.7"/>
    <x v="1"/>
    <n v="18.7"/>
    <x v="2"/>
    <x v="2"/>
  </r>
  <r>
    <x v="1"/>
    <x v="657"/>
    <x v="2"/>
    <x v="1"/>
    <x v="1"/>
    <x v="1"/>
    <x v="0"/>
    <x v="1"/>
    <x v="20"/>
    <x v="3703"/>
    <n v="3.7"/>
    <x v="1"/>
    <n v="17.25"/>
    <x v="1"/>
    <x v="2"/>
  </r>
  <r>
    <x v="1"/>
    <x v="700"/>
    <x v="2"/>
    <x v="1"/>
    <x v="1"/>
    <x v="1"/>
    <x v="0"/>
    <x v="1"/>
    <x v="20"/>
    <x v="3704"/>
    <n v="3.7"/>
    <x v="1"/>
    <n v="18.25"/>
    <x v="1"/>
    <x v="2"/>
  </r>
  <r>
    <x v="1"/>
    <x v="680"/>
    <x v="0"/>
    <x v="1"/>
    <x v="1"/>
    <x v="1"/>
    <x v="0"/>
    <x v="1"/>
    <x v="4246"/>
    <x v="3705"/>
    <n v="3.7"/>
    <x v="0"/>
    <n v="12.35"/>
    <x v="0"/>
    <x v="2"/>
  </r>
  <r>
    <x v="1"/>
    <x v="275"/>
    <x v="0"/>
    <x v="1"/>
    <x v="1"/>
    <x v="1"/>
    <x v="0"/>
    <x v="1"/>
    <x v="20"/>
    <x v="3686"/>
    <n v="3.7"/>
    <x v="0"/>
    <n v="16.350000000000001"/>
    <x v="1"/>
    <x v="2"/>
  </r>
  <r>
    <x v="1"/>
    <x v="410"/>
    <x v="1"/>
    <x v="1"/>
    <x v="1"/>
    <x v="1"/>
    <x v="0"/>
    <x v="1"/>
    <x v="4247"/>
    <x v="3152"/>
    <n v="3.7"/>
    <x v="0"/>
    <n v="14.35"/>
    <x v="1"/>
    <x v="2"/>
  </r>
  <r>
    <x v="1"/>
    <x v="703"/>
    <x v="5"/>
    <x v="1"/>
    <x v="1"/>
    <x v="1"/>
    <x v="0"/>
    <x v="1"/>
    <x v="4248"/>
    <x v="660"/>
    <n v="3.7"/>
    <x v="0"/>
    <n v="13.5"/>
    <x v="2"/>
    <x v="2"/>
  </r>
  <r>
    <x v="1"/>
    <x v="516"/>
    <x v="7"/>
    <x v="1"/>
    <x v="1"/>
    <x v="1"/>
    <x v="0"/>
    <x v="1"/>
    <x v="4249"/>
    <x v="3538"/>
    <n v="3.7"/>
    <x v="2"/>
    <n v="7.26"/>
    <x v="1"/>
    <x v="2"/>
  </r>
  <r>
    <x v="1"/>
    <x v="975"/>
    <x v="7"/>
    <x v="1"/>
    <x v="1"/>
    <x v="1"/>
    <x v="0"/>
    <x v="1"/>
    <x v="4250"/>
    <x v="2909"/>
    <n v="3.7"/>
    <x v="1"/>
    <n v="17.850000000000001"/>
    <x v="2"/>
    <x v="2"/>
  </r>
  <r>
    <x v="1"/>
    <x v="418"/>
    <x v="10"/>
    <x v="1"/>
    <x v="1"/>
    <x v="1"/>
    <x v="0"/>
    <x v="1"/>
    <x v="4251"/>
    <x v="1069"/>
    <n v="3.7"/>
    <x v="0"/>
    <n v="9.3949999999999996"/>
    <x v="2"/>
    <x v="2"/>
  </r>
  <r>
    <x v="1"/>
    <x v="1105"/>
    <x v="14"/>
    <x v="1"/>
    <x v="1"/>
    <x v="1"/>
    <x v="0"/>
    <x v="1"/>
    <x v="4252"/>
    <x v="1730"/>
    <n v="3.7"/>
    <x v="1"/>
    <n v="19.850000000000001"/>
    <x v="2"/>
    <x v="2"/>
  </r>
  <r>
    <x v="1"/>
    <x v="556"/>
    <x v="6"/>
    <x v="1"/>
    <x v="1"/>
    <x v="1"/>
    <x v="0"/>
    <x v="1"/>
    <x v="4253"/>
    <x v="2407"/>
    <n v="3.7"/>
    <x v="1"/>
    <n v="20.350000000000001"/>
    <x v="0"/>
    <x v="2"/>
  </r>
  <r>
    <x v="1"/>
    <x v="256"/>
    <x v="6"/>
    <x v="1"/>
    <x v="1"/>
    <x v="1"/>
    <x v="0"/>
    <x v="1"/>
    <x v="4254"/>
    <x v="3706"/>
    <n v="3.7"/>
    <x v="1"/>
    <n v="20.350000000000001"/>
    <x v="2"/>
    <x v="2"/>
  </r>
  <r>
    <x v="1"/>
    <x v="1308"/>
    <x v="15"/>
    <x v="1"/>
    <x v="1"/>
    <x v="1"/>
    <x v="0"/>
    <x v="1"/>
    <x v="4255"/>
    <x v="3175"/>
    <n v="3.7"/>
    <x v="2"/>
    <n v="7.4349999999999996"/>
    <x v="0"/>
    <x v="2"/>
  </r>
  <r>
    <x v="0"/>
    <x v="1504"/>
    <x v="13"/>
    <x v="1"/>
    <x v="1"/>
    <x v="1"/>
    <x v="0"/>
    <x v="1"/>
    <x v="4256"/>
    <x v="2122"/>
    <n v="3.7"/>
    <x v="0"/>
    <n v="12.5"/>
    <x v="2"/>
    <x v="2"/>
  </r>
  <r>
    <x v="0"/>
    <x v="407"/>
    <x v="11"/>
    <x v="1"/>
    <x v="1"/>
    <x v="1"/>
    <x v="0"/>
    <x v="1"/>
    <x v="4257"/>
    <x v="448"/>
    <n v="3.7"/>
    <x v="2"/>
    <n v="4.8049999999999997"/>
    <x v="2"/>
    <x v="2"/>
  </r>
  <r>
    <x v="0"/>
    <x v="205"/>
    <x v="2"/>
    <x v="1"/>
    <x v="1"/>
    <x v="1"/>
    <x v="0"/>
    <x v="1"/>
    <x v="4258"/>
    <x v="1128"/>
    <n v="3.7"/>
    <x v="1"/>
    <n v="20"/>
    <x v="2"/>
    <x v="2"/>
  </r>
  <r>
    <x v="0"/>
    <x v="853"/>
    <x v="0"/>
    <x v="1"/>
    <x v="1"/>
    <x v="1"/>
    <x v="0"/>
    <x v="1"/>
    <x v="20"/>
    <x v="3707"/>
    <n v="3.7"/>
    <x v="0"/>
    <n v="14.3"/>
    <x v="1"/>
    <x v="2"/>
  </r>
  <r>
    <x v="1"/>
    <x v="50"/>
    <x v="3"/>
    <x v="1"/>
    <x v="1"/>
    <x v="1"/>
    <x v="0"/>
    <x v="1"/>
    <x v="4259"/>
    <x v="3708"/>
    <n v="3.7"/>
    <x v="0"/>
    <n v="10"/>
    <x v="1"/>
    <x v="2"/>
  </r>
  <r>
    <x v="0"/>
    <x v="222"/>
    <x v="0"/>
    <x v="1"/>
    <x v="1"/>
    <x v="1"/>
    <x v="0"/>
    <x v="1"/>
    <x v="4260"/>
    <x v="3709"/>
    <n v="3.7"/>
    <x v="2"/>
    <n v="8.77"/>
    <x v="2"/>
    <x v="2"/>
  </r>
  <r>
    <x v="1"/>
    <x v="1274"/>
    <x v="2"/>
    <x v="7"/>
    <x v="7"/>
    <x v="1"/>
    <x v="0"/>
    <x v="3"/>
    <x v="4261"/>
    <x v="1101"/>
    <n v="3.7"/>
    <x v="1"/>
    <n v="19.2"/>
    <x v="0"/>
    <x v="2"/>
  </r>
  <r>
    <x v="1"/>
    <x v="672"/>
    <x v="5"/>
    <x v="7"/>
    <x v="7"/>
    <x v="1"/>
    <x v="0"/>
    <x v="3"/>
    <x v="4262"/>
    <x v="3710"/>
    <n v="3.7"/>
    <x v="2"/>
    <n v="6.9649999999999999"/>
    <x v="2"/>
    <x v="2"/>
  </r>
  <r>
    <x v="1"/>
    <x v="253"/>
    <x v="5"/>
    <x v="7"/>
    <x v="7"/>
    <x v="1"/>
    <x v="0"/>
    <x v="3"/>
    <x v="4263"/>
    <x v="3711"/>
    <n v="3.7"/>
    <x v="1"/>
    <n v="18.75"/>
    <x v="2"/>
    <x v="2"/>
  </r>
  <r>
    <x v="1"/>
    <x v="336"/>
    <x v="7"/>
    <x v="7"/>
    <x v="7"/>
    <x v="1"/>
    <x v="0"/>
    <x v="3"/>
    <x v="4264"/>
    <x v="3712"/>
    <n v="3.7"/>
    <x v="1"/>
    <n v="18.850000000000001"/>
    <x v="2"/>
    <x v="2"/>
  </r>
  <r>
    <x v="1"/>
    <x v="1512"/>
    <x v="6"/>
    <x v="7"/>
    <x v="7"/>
    <x v="1"/>
    <x v="0"/>
    <x v="3"/>
    <x v="4265"/>
    <x v="3713"/>
    <n v="3.7"/>
    <x v="0"/>
    <n v="13.3"/>
    <x v="1"/>
    <x v="2"/>
  </r>
  <r>
    <x v="1"/>
    <x v="1337"/>
    <x v="6"/>
    <x v="7"/>
    <x v="7"/>
    <x v="1"/>
    <x v="0"/>
    <x v="3"/>
    <x v="4266"/>
    <x v="3714"/>
    <n v="3.7"/>
    <x v="2"/>
    <n v="8.6300000000000008"/>
    <x v="2"/>
    <x v="2"/>
  </r>
  <r>
    <x v="1"/>
    <x v="1513"/>
    <x v="6"/>
    <x v="7"/>
    <x v="7"/>
    <x v="1"/>
    <x v="0"/>
    <x v="3"/>
    <x v="4267"/>
    <x v="3715"/>
    <n v="3.7"/>
    <x v="2"/>
    <m/>
    <x v="2"/>
    <x v="2"/>
  </r>
  <r>
    <x v="1"/>
    <x v="953"/>
    <x v="6"/>
    <x v="7"/>
    <x v="7"/>
    <x v="1"/>
    <x v="0"/>
    <x v="3"/>
    <x v="4268"/>
    <x v="3716"/>
    <n v="3.7"/>
    <x v="1"/>
    <n v="18.25"/>
    <x v="2"/>
    <x v="2"/>
  </r>
  <r>
    <x v="1"/>
    <x v="1192"/>
    <x v="6"/>
    <x v="7"/>
    <x v="7"/>
    <x v="1"/>
    <x v="0"/>
    <x v="3"/>
    <x v="4269"/>
    <x v="3089"/>
    <n v="3.7"/>
    <x v="0"/>
    <n v="16.75"/>
    <x v="2"/>
    <x v="2"/>
  </r>
  <r>
    <x v="1"/>
    <x v="343"/>
    <x v="4"/>
    <x v="7"/>
    <x v="7"/>
    <x v="1"/>
    <x v="0"/>
    <x v="3"/>
    <x v="4270"/>
    <x v="3717"/>
    <n v="3.7"/>
    <x v="2"/>
    <n v="7.97"/>
    <x v="2"/>
    <x v="2"/>
  </r>
  <r>
    <x v="0"/>
    <x v="89"/>
    <x v="13"/>
    <x v="7"/>
    <x v="7"/>
    <x v="1"/>
    <x v="0"/>
    <x v="3"/>
    <x v="20"/>
    <x v="3718"/>
    <n v="3.7"/>
    <x v="0"/>
    <n v="12.349999999999998"/>
    <x v="1"/>
    <x v="2"/>
  </r>
  <r>
    <x v="0"/>
    <x v="1330"/>
    <x v="8"/>
    <x v="7"/>
    <x v="7"/>
    <x v="1"/>
    <x v="0"/>
    <x v="3"/>
    <x v="4271"/>
    <x v="3719"/>
    <n v="3.7"/>
    <x v="2"/>
    <n v="5.26"/>
    <x v="1"/>
    <x v="2"/>
  </r>
  <r>
    <x v="0"/>
    <x v="509"/>
    <x v="11"/>
    <x v="7"/>
    <x v="7"/>
    <x v="1"/>
    <x v="0"/>
    <x v="3"/>
    <x v="4272"/>
    <x v="3720"/>
    <n v="3.7"/>
    <x v="1"/>
    <n v="20.25"/>
    <x v="1"/>
    <x v="2"/>
  </r>
  <r>
    <x v="0"/>
    <x v="814"/>
    <x v="0"/>
    <x v="7"/>
    <x v="7"/>
    <x v="1"/>
    <x v="0"/>
    <x v="3"/>
    <x v="4273"/>
    <x v="3721"/>
    <n v="3.7"/>
    <x v="0"/>
    <n v="13.3"/>
    <x v="2"/>
    <x v="2"/>
  </r>
  <r>
    <x v="0"/>
    <x v="413"/>
    <x v="6"/>
    <x v="7"/>
    <x v="7"/>
    <x v="1"/>
    <x v="0"/>
    <x v="3"/>
    <x v="4274"/>
    <x v="454"/>
    <n v="3.7"/>
    <x v="0"/>
    <n v="9.5"/>
    <x v="1"/>
    <x v="2"/>
  </r>
  <r>
    <x v="0"/>
    <x v="432"/>
    <x v="4"/>
    <x v="7"/>
    <x v="7"/>
    <x v="1"/>
    <x v="0"/>
    <x v="3"/>
    <x v="4275"/>
    <x v="308"/>
    <n v="3.7"/>
    <x v="2"/>
    <n v="5.92"/>
    <x v="1"/>
    <x v="2"/>
  </r>
  <r>
    <x v="0"/>
    <x v="1514"/>
    <x v="15"/>
    <x v="7"/>
    <x v="7"/>
    <x v="1"/>
    <x v="0"/>
    <x v="3"/>
    <x v="4276"/>
    <x v="2376"/>
    <n v="3.7"/>
    <x v="0"/>
    <n v="10.5"/>
    <x v="2"/>
    <x v="2"/>
  </r>
  <r>
    <x v="0"/>
    <x v="1339"/>
    <x v="6"/>
    <x v="3"/>
    <x v="3"/>
    <x v="1"/>
    <x v="2"/>
    <x v="0"/>
    <x v="4277"/>
    <x v="3722"/>
    <n v="3.6"/>
    <x v="0"/>
    <n v="13.65"/>
    <x v="1"/>
    <x v="2"/>
  </r>
  <r>
    <x v="1"/>
    <x v="717"/>
    <x v="3"/>
    <x v="5"/>
    <x v="5"/>
    <x v="2"/>
    <x v="1"/>
    <x v="0"/>
    <x v="4278"/>
    <x v="3723"/>
    <n v="3.6"/>
    <x v="2"/>
    <n v="7.8550000000000004"/>
    <x v="1"/>
    <x v="2"/>
  </r>
  <r>
    <x v="0"/>
    <x v="1205"/>
    <x v="3"/>
    <x v="3"/>
    <x v="3"/>
    <x v="1"/>
    <x v="2"/>
    <x v="0"/>
    <x v="4279"/>
    <x v="3724"/>
    <n v="3.6"/>
    <x v="1"/>
    <n v="17.100000000000001"/>
    <x v="2"/>
    <x v="2"/>
  </r>
  <r>
    <x v="0"/>
    <x v="371"/>
    <x v="13"/>
    <x v="4"/>
    <x v="4"/>
    <x v="2"/>
    <x v="1"/>
    <x v="0"/>
    <x v="20"/>
    <x v="2600"/>
    <n v="3.6"/>
    <x v="2"/>
    <n v="6.6349999999999998"/>
    <x v="1"/>
    <x v="2"/>
  </r>
  <r>
    <x v="1"/>
    <x v="1473"/>
    <x v="5"/>
    <x v="8"/>
    <x v="8"/>
    <x v="2"/>
    <x v="1"/>
    <x v="0"/>
    <x v="4280"/>
    <x v="1691"/>
    <n v="3.6"/>
    <x v="2"/>
    <n v="8.02"/>
    <x v="1"/>
    <x v="2"/>
  </r>
  <r>
    <x v="1"/>
    <x v="1315"/>
    <x v="8"/>
    <x v="1"/>
    <x v="1"/>
    <x v="1"/>
    <x v="0"/>
    <x v="1"/>
    <x v="4281"/>
    <x v="3547"/>
    <n v="3.6"/>
    <x v="0"/>
    <n v="12.6"/>
    <x v="2"/>
    <x v="2"/>
  </r>
  <r>
    <x v="0"/>
    <x v="1433"/>
    <x v="11"/>
    <x v="7"/>
    <x v="7"/>
    <x v="1"/>
    <x v="0"/>
    <x v="3"/>
    <x v="4282"/>
    <x v="3725"/>
    <n v="3.6"/>
    <x v="0"/>
    <n v="15.6"/>
    <x v="0"/>
    <x v="2"/>
  </r>
  <r>
    <x v="0"/>
    <x v="1287"/>
    <x v="14"/>
    <x v="7"/>
    <x v="7"/>
    <x v="1"/>
    <x v="0"/>
    <x v="3"/>
    <x v="4283"/>
    <x v="3726"/>
    <n v="3.6"/>
    <x v="2"/>
    <n v="5.3650000000000011"/>
    <x v="0"/>
    <x v="2"/>
  </r>
  <r>
    <x v="1"/>
    <x v="740"/>
    <x v="6"/>
    <x v="4"/>
    <x v="4"/>
    <x v="2"/>
    <x v="1"/>
    <x v="0"/>
    <x v="4284"/>
    <x v="3727"/>
    <n v="3.6"/>
    <x v="2"/>
    <n v="6.48"/>
    <x v="2"/>
    <x v="2"/>
  </r>
  <r>
    <x v="1"/>
    <x v="1515"/>
    <x v="11"/>
    <x v="5"/>
    <x v="5"/>
    <x v="2"/>
    <x v="1"/>
    <x v="0"/>
    <x v="4285"/>
    <x v="3728"/>
    <n v="3.6"/>
    <x v="1"/>
    <n v="18.100000000000001"/>
    <x v="0"/>
    <x v="2"/>
  </r>
  <r>
    <x v="0"/>
    <x v="1452"/>
    <x v="4"/>
    <x v="2"/>
    <x v="2"/>
    <x v="0"/>
    <x v="1"/>
    <x v="0"/>
    <x v="20"/>
    <x v="3729"/>
    <n v="3.6"/>
    <x v="0"/>
    <n v="16.75"/>
    <x v="1"/>
    <x v="2"/>
  </r>
  <r>
    <x v="1"/>
    <x v="803"/>
    <x v="13"/>
    <x v="2"/>
    <x v="2"/>
    <x v="0"/>
    <x v="1"/>
    <x v="0"/>
    <x v="20"/>
    <x v="3730"/>
    <n v="3.6"/>
    <x v="2"/>
    <n v="7.4450000000000003"/>
    <x v="1"/>
    <x v="2"/>
  </r>
  <r>
    <x v="0"/>
    <x v="1207"/>
    <x v="0"/>
    <x v="8"/>
    <x v="8"/>
    <x v="2"/>
    <x v="1"/>
    <x v="0"/>
    <x v="4286"/>
    <x v="3731"/>
    <n v="3.6"/>
    <x v="0"/>
    <n v="15.1"/>
    <x v="0"/>
    <x v="2"/>
  </r>
  <r>
    <x v="0"/>
    <x v="1516"/>
    <x v="6"/>
    <x v="0"/>
    <x v="0"/>
    <x v="0"/>
    <x v="0"/>
    <x v="0"/>
    <x v="4287"/>
    <x v="3732"/>
    <n v="3.6"/>
    <x v="0"/>
    <n v="9.6950000000000003"/>
    <x v="2"/>
    <x v="2"/>
  </r>
  <r>
    <x v="0"/>
    <x v="1151"/>
    <x v="7"/>
    <x v="1"/>
    <x v="1"/>
    <x v="1"/>
    <x v="0"/>
    <x v="1"/>
    <x v="4288"/>
    <x v="3733"/>
    <n v="3.6"/>
    <x v="2"/>
    <n v="6.1749999999999998"/>
    <x v="0"/>
    <x v="2"/>
  </r>
  <r>
    <x v="0"/>
    <x v="438"/>
    <x v="6"/>
    <x v="7"/>
    <x v="7"/>
    <x v="1"/>
    <x v="0"/>
    <x v="3"/>
    <x v="4289"/>
    <x v="3734"/>
    <n v="3.6"/>
    <x v="2"/>
    <n v="6.6700000000000008"/>
    <x v="0"/>
    <x v="2"/>
  </r>
  <r>
    <x v="1"/>
    <x v="704"/>
    <x v="5"/>
    <x v="3"/>
    <x v="3"/>
    <x v="1"/>
    <x v="2"/>
    <x v="0"/>
    <x v="4290"/>
    <x v="3735"/>
    <n v="3.6"/>
    <x v="1"/>
    <n v="19.600000000000001"/>
    <x v="2"/>
    <x v="2"/>
  </r>
  <r>
    <x v="0"/>
    <x v="1284"/>
    <x v="2"/>
    <x v="4"/>
    <x v="4"/>
    <x v="2"/>
    <x v="0"/>
    <x v="0"/>
    <x v="4291"/>
    <x v="737"/>
    <n v="3.6"/>
    <x v="0"/>
    <n v="16.2"/>
    <x v="0"/>
    <x v="2"/>
  </r>
  <r>
    <x v="0"/>
    <x v="1319"/>
    <x v="13"/>
    <x v="1"/>
    <x v="1"/>
    <x v="1"/>
    <x v="0"/>
    <x v="1"/>
    <x v="4292"/>
    <x v="1910"/>
    <n v="3.6"/>
    <x v="0"/>
    <n v="10.8"/>
    <x v="2"/>
    <x v="2"/>
  </r>
  <r>
    <x v="0"/>
    <x v="1339"/>
    <x v="6"/>
    <x v="6"/>
    <x v="6"/>
    <x v="1"/>
    <x v="0"/>
    <x v="2"/>
    <x v="4293"/>
    <x v="3736"/>
    <n v="3.6"/>
    <x v="0"/>
    <n v="13.65"/>
    <x v="1"/>
    <x v="2"/>
  </r>
  <r>
    <x v="1"/>
    <x v="396"/>
    <x v="13"/>
    <x v="0"/>
    <x v="0"/>
    <x v="0"/>
    <x v="0"/>
    <x v="0"/>
    <x v="4294"/>
    <x v="2336"/>
    <n v="3.6"/>
    <x v="0"/>
    <n v="13.3"/>
    <x v="1"/>
    <x v="2"/>
  </r>
  <r>
    <x v="1"/>
    <x v="823"/>
    <x v="11"/>
    <x v="0"/>
    <x v="0"/>
    <x v="0"/>
    <x v="0"/>
    <x v="0"/>
    <x v="4295"/>
    <x v="3737"/>
    <n v="3.6"/>
    <x v="0"/>
    <n v="13.35"/>
    <x v="0"/>
    <x v="2"/>
  </r>
  <r>
    <x v="1"/>
    <x v="507"/>
    <x v="0"/>
    <x v="0"/>
    <x v="0"/>
    <x v="0"/>
    <x v="0"/>
    <x v="0"/>
    <x v="4296"/>
    <x v="3738"/>
    <n v="3.6"/>
    <x v="2"/>
    <n v="6.0549999999999997"/>
    <x v="2"/>
    <x v="2"/>
  </r>
  <r>
    <x v="1"/>
    <x v="186"/>
    <x v="9"/>
    <x v="0"/>
    <x v="0"/>
    <x v="0"/>
    <x v="0"/>
    <x v="0"/>
    <x v="4297"/>
    <x v="370"/>
    <n v="3.6"/>
    <x v="0"/>
    <n v="16.600000000000001"/>
    <x v="0"/>
    <x v="2"/>
  </r>
  <r>
    <x v="1"/>
    <x v="1450"/>
    <x v="5"/>
    <x v="0"/>
    <x v="0"/>
    <x v="0"/>
    <x v="0"/>
    <x v="0"/>
    <x v="4298"/>
    <x v="1320"/>
    <n v="3.6"/>
    <x v="0"/>
    <n v="12.1"/>
    <x v="1"/>
    <x v="2"/>
  </r>
  <r>
    <x v="0"/>
    <x v="677"/>
    <x v="3"/>
    <x v="0"/>
    <x v="0"/>
    <x v="0"/>
    <x v="0"/>
    <x v="0"/>
    <x v="4299"/>
    <x v="3739"/>
    <n v="3.6"/>
    <x v="0"/>
    <n v="13"/>
    <x v="2"/>
    <x v="2"/>
  </r>
  <r>
    <x v="0"/>
    <x v="815"/>
    <x v="0"/>
    <x v="0"/>
    <x v="0"/>
    <x v="0"/>
    <x v="0"/>
    <x v="0"/>
    <x v="20"/>
    <x v="3740"/>
    <n v="3.6"/>
    <x v="0"/>
    <n v="13.6"/>
    <x v="1"/>
    <x v="2"/>
  </r>
  <r>
    <x v="1"/>
    <x v="1118"/>
    <x v="2"/>
    <x v="7"/>
    <x v="9"/>
    <x v="0"/>
    <x v="1"/>
    <x v="2"/>
    <x v="4300"/>
    <x v="3741"/>
    <n v="3.6"/>
    <x v="0"/>
    <n v="12.85"/>
    <x v="0"/>
    <x v="2"/>
  </r>
  <r>
    <x v="1"/>
    <x v="828"/>
    <x v="9"/>
    <x v="7"/>
    <x v="9"/>
    <x v="0"/>
    <x v="1"/>
    <x v="2"/>
    <x v="4301"/>
    <x v="3742"/>
    <n v="3.6"/>
    <x v="2"/>
    <n v="8.2100000000000009"/>
    <x v="1"/>
    <x v="2"/>
  </r>
  <r>
    <x v="1"/>
    <x v="1479"/>
    <x v="10"/>
    <x v="7"/>
    <x v="9"/>
    <x v="0"/>
    <x v="1"/>
    <x v="2"/>
    <x v="4302"/>
    <x v="3743"/>
    <n v="3.6"/>
    <x v="1"/>
    <n v="20.5"/>
    <x v="2"/>
    <x v="2"/>
  </r>
  <r>
    <x v="1"/>
    <x v="197"/>
    <x v="6"/>
    <x v="7"/>
    <x v="9"/>
    <x v="0"/>
    <x v="1"/>
    <x v="2"/>
    <x v="4303"/>
    <x v="3744"/>
    <n v="3.6"/>
    <x v="0"/>
    <n v="15.2"/>
    <x v="0"/>
    <x v="2"/>
  </r>
  <r>
    <x v="1"/>
    <x v="1306"/>
    <x v="6"/>
    <x v="7"/>
    <x v="9"/>
    <x v="0"/>
    <x v="1"/>
    <x v="2"/>
    <x v="4304"/>
    <x v="3745"/>
    <n v="3.6"/>
    <x v="0"/>
    <n v="11.35"/>
    <x v="2"/>
    <x v="2"/>
  </r>
  <r>
    <x v="0"/>
    <x v="1127"/>
    <x v="3"/>
    <x v="7"/>
    <x v="9"/>
    <x v="0"/>
    <x v="1"/>
    <x v="2"/>
    <x v="4305"/>
    <x v="3443"/>
    <n v="3.6"/>
    <x v="2"/>
    <n v="8.1"/>
    <x v="0"/>
    <x v="2"/>
  </r>
  <r>
    <x v="0"/>
    <x v="440"/>
    <x v="7"/>
    <x v="7"/>
    <x v="9"/>
    <x v="0"/>
    <x v="1"/>
    <x v="2"/>
    <x v="4306"/>
    <x v="2096"/>
    <n v="3.6"/>
    <x v="0"/>
    <n v="10.395"/>
    <x v="2"/>
    <x v="2"/>
  </r>
  <r>
    <x v="0"/>
    <x v="213"/>
    <x v="6"/>
    <x v="7"/>
    <x v="9"/>
    <x v="0"/>
    <x v="1"/>
    <x v="2"/>
    <x v="20"/>
    <x v="3746"/>
    <n v="3.6"/>
    <x v="0"/>
    <n v="13.5"/>
    <x v="1"/>
    <x v="2"/>
  </r>
  <r>
    <x v="1"/>
    <x v="179"/>
    <x v="2"/>
    <x v="2"/>
    <x v="2"/>
    <x v="0"/>
    <x v="1"/>
    <x v="0"/>
    <x v="4307"/>
    <x v="3747"/>
    <n v="3.6"/>
    <x v="2"/>
    <n v="7.5"/>
    <x v="2"/>
    <x v="2"/>
  </r>
  <r>
    <x v="1"/>
    <x v="1061"/>
    <x v="0"/>
    <x v="2"/>
    <x v="2"/>
    <x v="0"/>
    <x v="1"/>
    <x v="0"/>
    <x v="4308"/>
    <x v="3748"/>
    <n v="3.6"/>
    <x v="0"/>
    <n v="10.65"/>
    <x v="1"/>
    <x v="2"/>
  </r>
  <r>
    <x v="1"/>
    <x v="748"/>
    <x v="5"/>
    <x v="2"/>
    <x v="2"/>
    <x v="0"/>
    <x v="1"/>
    <x v="0"/>
    <x v="4309"/>
    <x v="3749"/>
    <n v="3.6"/>
    <x v="1"/>
    <n v="18.350000000000001"/>
    <x v="1"/>
    <x v="2"/>
  </r>
  <r>
    <x v="1"/>
    <x v="466"/>
    <x v="3"/>
    <x v="2"/>
    <x v="2"/>
    <x v="0"/>
    <x v="1"/>
    <x v="0"/>
    <x v="4310"/>
    <x v="3750"/>
    <n v="3.6"/>
    <x v="2"/>
    <n v="8.5"/>
    <x v="0"/>
    <x v="2"/>
  </r>
  <r>
    <x v="1"/>
    <x v="1057"/>
    <x v="11"/>
    <x v="2"/>
    <x v="2"/>
    <x v="0"/>
    <x v="1"/>
    <x v="0"/>
    <x v="4311"/>
    <x v="3751"/>
    <n v="3.6"/>
    <x v="0"/>
    <n v="16.25"/>
    <x v="2"/>
    <x v="2"/>
  </r>
  <r>
    <x v="1"/>
    <x v="184"/>
    <x v="0"/>
    <x v="2"/>
    <x v="2"/>
    <x v="0"/>
    <x v="1"/>
    <x v="0"/>
    <x v="4312"/>
    <x v="3752"/>
    <n v="3.6"/>
    <x v="0"/>
    <n v="16.350000000000001"/>
    <x v="1"/>
    <x v="2"/>
  </r>
  <r>
    <x v="1"/>
    <x v="555"/>
    <x v="0"/>
    <x v="2"/>
    <x v="2"/>
    <x v="0"/>
    <x v="1"/>
    <x v="0"/>
    <x v="4313"/>
    <x v="158"/>
    <n v="3.6"/>
    <x v="1"/>
    <n v="18.100000000000001"/>
    <x v="1"/>
    <x v="2"/>
  </r>
  <r>
    <x v="1"/>
    <x v="1081"/>
    <x v="9"/>
    <x v="2"/>
    <x v="2"/>
    <x v="0"/>
    <x v="1"/>
    <x v="0"/>
    <x v="20"/>
    <x v="688"/>
    <n v="3.6"/>
    <x v="2"/>
    <n v="6.3849999999999998"/>
    <x v="1"/>
    <x v="2"/>
  </r>
  <r>
    <x v="1"/>
    <x v="747"/>
    <x v="5"/>
    <x v="2"/>
    <x v="2"/>
    <x v="0"/>
    <x v="1"/>
    <x v="0"/>
    <x v="4314"/>
    <x v="898"/>
    <n v="3.6"/>
    <x v="0"/>
    <n v="14.6"/>
    <x v="1"/>
    <x v="2"/>
  </r>
  <r>
    <x v="1"/>
    <x v="1137"/>
    <x v="5"/>
    <x v="2"/>
    <x v="2"/>
    <x v="0"/>
    <x v="1"/>
    <x v="0"/>
    <x v="4315"/>
    <x v="3753"/>
    <n v="3.6"/>
    <x v="1"/>
    <n v="20.2"/>
    <x v="1"/>
    <x v="2"/>
  </r>
  <r>
    <x v="1"/>
    <x v="10"/>
    <x v="6"/>
    <x v="2"/>
    <x v="2"/>
    <x v="0"/>
    <x v="1"/>
    <x v="0"/>
    <x v="4316"/>
    <x v="2877"/>
    <n v="3.6"/>
    <x v="2"/>
    <n v="7.05"/>
    <x v="2"/>
    <x v="2"/>
  </r>
  <r>
    <x v="1"/>
    <x v="436"/>
    <x v="6"/>
    <x v="2"/>
    <x v="2"/>
    <x v="0"/>
    <x v="1"/>
    <x v="0"/>
    <x v="4317"/>
    <x v="2138"/>
    <n v="3.6"/>
    <x v="0"/>
    <n v="11.1"/>
    <x v="2"/>
    <x v="2"/>
  </r>
  <r>
    <x v="1"/>
    <x v="1517"/>
    <x v="6"/>
    <x v="2"/>
    <x v="2"/>
    <x v="0"/>
    <x v="1"/>
    <x v="0"/>
    <x v="20"/>
    <x v="3754"/>
    <n v="3.6"/>
    <x v="0"/>
    <n v="16.75"/>
    <x v="1"/>
    <x v="2"/>
  </r>
  <r>
    <x v="0"/>
    <x v="1148"/>
    <x v="8"/>
    <x v="2"/>
    <x v="2"/>
    <x v="0"/>
    <x v="1"/>
    <x v="0"/>
    <x v="4318"/>
    <x v="3755"/>
    <n v="3.6"/>
    <x v="2"/>
    <n v="6.5750000000000002"/>
    <x v="2"/>
    <x v="2"/>
  </r>
  <r>
    <x v="0"/>
    <x v="1518"/>
    <x v="2"/>
    <x v="2"/>
    <x v="2"/>
    <x v="0"/>
    <x v="1"/>
    <x v="0"/>
    <x v="4319"/>
    <x v="3756"/>
    <n v="3.6"/>
    <x v="1"/>
    <n v="20.7"/>
    <x v="0"/>
    <x v="2"/>
  </r>
  <r>
    <x v="0"/>
    <x v="962"/>
    <x v="0"/>
    <x v="2"/>
    <x v="2"/>
    <x v="0"/>
    <x v="1"/>
    <x v="0"/>
    <x v="4320"/>
    <x v="3757"/>
    <n v="3.6"/>
    <x v="0"/>
    <n v="15.1"/>
    <x v="2"/>
    <x v="2"/>
  </r>
  <r>
    <x v="0"/>
    <x v="979"/>
    <x v="0"/>
    <x v="2"/>
    <x v="2"/>
    <x v="0"/>
    <x v="1"/>
    <x v="0"/>
    <x v="4321"/>
    <x v="3758"/>
    <n v="3.6"/>
    <x v="1"/>
    <n v="17.100000000000001"/>
    <x v="2"/>
    <x v="2"/>
  </r>
  <r>
    <x v="1"/>
    <x v="1085"/>
    <x v="5"/>
    <x v="2"/>
    <x v="2"/>
    <x v="0"/>
    <x v="1"/>
    <x v="0"/>
    <x v="4322"/>
    <x v="3759"/>
    <n v="3.6"/>
    <x v="0"/>
    <n v="12.5"/>
    <x v="0"/>
    <x v="2"/>
  </r>
  <r>
    <x v="1"/>
    <x v="1344"/>
    <x v="5"/>
    <x v="5"/>
    <x v="5"/>
    <x v="2"/>
    <x v="0"/>
    <x v="0"/>
    <x v="20"/>
    <x v="3760"/>
    <n v="3.6"/>
    <x v="0"/>
    <n v="9.1"/>
    <x v="1"/>
    <x v="2"/>
  </r>
  <r>
    <x v="1"/>
    <x v="1211"/>
    <x v="3"/>
    <x v="4"/>
    <x v="4"/>
    <x v="2"/>
    <x v="0"/>
    <x v="0"/>
    <x v="4323"/>
    <x v="1272"/>
    <n v="3.6"/>
    <x v="2"/>
    <n v="7.7249999999999996"/>
    <x v="2"/>
    <x v="2"/>
  </r>
  <r>
    <x v="1"/>
    <x v="1264"/>
    <x v="11"/>
    <x v="4"/>
    <x v="4"/>
    <x v="2"/>
    <x v="0"/>
    <x v="0"/>
    <x v="4324"/>
    <x v="3761"/>
    <n v="3.6"/>
    <x v="1"/>
    <n v="20.7"/>
    <x v="2"/>
    <x v="2"/>
  </r>
  <r>
    <x v="1"/>
    <x v="56"/>
    <x v="2"/>
    <x v="4"/>
    <x v="4"/>
    <x v="2"/>
    <x v="0"/>
    <x v="0"/>
    <x v="4325"/>
    <x v="56"/>
    <n v="3.6"/>
    <x v="1"/>
    <n v="19.350000000000001"/>
    <x v="1"/>
    <x v="2"/>
  </r>
  <r>
    <x v="1"/>
    <x v="1237"/>
    <x v="0"/>
    <x v="4"/>
    <x v="4"/>
    <x v="2"/>
    <x v="0"/>
    <x v="0"/>
    <x v="4326"/>
    <x v="3762"/>
    <n v="3.6"/>
    <x v="2"/>
    <n v="8.3249999999999993"/>
    <x v="2"/>
    <x v="2"/>
  </r>
  <r>
    <x v="1"/>
    <x v="782"/>
    <x v="1"/>
    <x v="4"/>
    <x v="4"/>
    <x v="2"/>
    <x v="1"/>
    <x v="0"/>
    <x v="4327"/>
    <x v="3416"/>
    <n v="3.6"/>
    <x v="2"/>
    <n v="8.6"/>
    <x v="2"/>
    <x v="2"/>
  </r>
  <r>
    <x v="1"/>
    <x v="1104"/>
    <x v="10"/>
    <x v="4"/>
    <x v="4"/>
    <x v="2"/>
    <x v="1"/>
    <x v="0"/>
    <x v="4328"/>
    <x v="2466"/>
    <n v="3.6"/>
    <x v="0"/>
    <n v="14.65"/>
    <x v="1"/>
    <x v="2"/>
  </r>
  <r>
    <x v="1"/>
    <x v="338"/>
    <x v="6"/>
    <x v="4"/>
    <x v="4"/>
    <x v="2"/>
    <x v="1"/>
    <x v="0"/>
    <x v="4329"/>
    <x v="3763"/>
    <n v="3.6"/>
    <x v="0"/>
    <n v="9.5"/>
    <x v="2"/>
    <x v="2"/>
  </r>
  <r>
    <x v="1"/>
    <x v="1279"/>
    <x v="6"/>
    <x v="4"/>
    <x v="4"/>
    <x v="2"/>
    <x v="1"/>
    <x v="0"/>
    <x v="4330"/>
    <x v="1637"/>
    <n v="3.6"/>
    <x v="0"/>
    <n v="16.5"/>
    <x v="2"/>
    <x v="2"/>
  </r>
  <r>
    <x v="1"/>
    <x v="1488"/>
    <x v="4"/>
    <x v="4"/>
    <x v="4"/>
    <x v="2"/>
    <x v="1"/>
    <x v="0"/>
    <x v="4331"/>
    <x v="1634"/>
    <n v="3.6"/>
    <x v="1"/>
    <n v="20.75"/>
    <x v="1"/>
    <x v="2"/>
  </r>
  <r>
    <x v="1"/>
    <x v="1519"/>
    <x v="3"/>
    <x v="5"/>
    <x v="5"/>
    <x v="2"/>
    <x v="1"/>
    <x v="0"/>
    <x v="4332"/>
    <x v="1277"/>
    <n v="3.6"/>
    <x v="0"/>
    <n v="16.2"/>
    <x v="0"/>
    <x v="2"/>
  </r>
  <r>
    <x v="1"/>
    <x v="589"/>
    <x v="1"/>
    <x v="5"/>
    <x v="5"/>
    <x v="2"/>
    <x v="1"/>
    <x v="0"/>
    <x v="4333"/>
    <x v="3764"/>
    <n v="3.6"/>
    <x v="1"/>
    <n v="19.600000000000001"/>
    <x v="1"/>
    <x v="2"/>
  </r>
  <r>
    <x v="1"/>
    <x v="1520"/>
    <x v="5"/>
    <x v="5"/>
    <x v="5"/>
    <x v="2"/>
    <x v="1"/>
    <x v="0"/>
    <x v="4334"/>
    <x v="3765"/>
    <n v="3.6"/>
    <x v="2"/>
    <n v="5.21"/>
    <x v="1"/>
    <x v="2"/>
  </r>
  <r>
    <x v="1"/>
    <x v="513"/>
    <x v="5"/>
    <x v="5"/>
    <x v="5"/>
    <x v="2"/>
    <x v="1"/>
    <x v="0"/>
    <x v="4335"/>
    <x v="3766"/>
    <n v="3.6"/>
    <x v="0"/>
    <n v="12.6"/>
    <x v="2"/>
    <x v="2"/>
  </r>
  <r>
    <x v="1"/>
    <x v="847"/>
    <x v="5"/>
    <x v="5"/>
    <x v="5"/>
    <x v="2"/>
    <x v="2"/>
    <x v="0"/>
    <x v="4336"/>
    <x v="3767"/>
    <n v="3.6"/>
    <x v="1"/>
    <n v="17.350000000000001"/>
    <x v="0"/>
    <x v="2"/>
  </r>
  <r>
    <x v="1"/>
    <x v="426"/>
    <x v="5"/>
    <x v="5"/>
    <x v="5"/>
    <x v="2"/>
    <x v="2"/>
    <x v="0"/>
    <x v="4337"/>
    <x v="3729"/>
    <n v="3.6"/>
    <x v="1"/>
    <n v="20.5"/>
    <x v="2"/>
    <x v="2"/>
  </r>
  <r>
    <x v="1"/>
    <x v="543"/>
    <x v="10"/>
    <x v="5"/>
    <x v="5"/>
    <x v="2"/>
    <x v="2"/>
    <x v="0"/>
    <x v="4338"/>
    <x v="1832"/>
    <n v="3.6"/>
    <x v="2"/>
    <n v="5.5"/>
    <x v="2"/>
    <x v="2"/>
  </r>
  <r>
    <x v="1"/>
    <x v="128"/>
    <x v="6"/>
    <x v="5"/>
    <x v="5"/>
    <x v="2"/>
    <x v="2"/>
    <x v="0"/>
    <x v="4339"/>
    <x v="3768"/>
    <n v="3.6"/>
    <x v="1"/>
    <n v="17.7"/>
    <x v="0"/>
    <x v="2"/>
  </r>
  <r>
    <x v="0"/>
    <x v="106"/>
    <x v="12"/>
    <x v="4"/>
    <x v="4"/>
    <x v="2"/>
    <x v="2"/>
    <x v="0"/>
    <x v="4340"/>
    <x v="3769"/>
    <n v="3.6"/>
    <x v="0"/>
    <n v="13.85"/>
    <x v="2"/>
    <x v="2"/>
  </r>
  <r>
    <x v="0"/>
    <x v="112"/>
    <x v="2"/>
    <x v="4"/>
    <x v="4"/>
    <x v="2"/>
    <x v="2"/>
    <x v="0"/>
    <x v="4341"/>
    <x v="3770"/>
    <n v="3.6"/>
    <x v="0"/>
    <n v="9.1950000000000003"/>
    <x v="2"/>
    <x v="2"/>
  </r>
  <r>
    <x v="0"/>
    <x v="1112"/>
    <x v="7"/>
    <x v="4"/>
    <x v="4"/>
    <x v="2"/>
    <x v="2"/>
    <x v="0"/>
    <x v="4342"/>
    <x v="3771"/>
    <n v="3.6"/>
    <x v="0"/>
    <n v="15.1"/>
    <x v="0"/>
    <x v="2"/>
  </r>
  <r>
    <x v="0"/>
    <x v="1262"/>
    <x v="6"/>
    <x v="4"/>
    <x v="4"/>
    <x v="2"/>
    <x v="2"/>
    <x v="0"/>
    <x v="4343"/>
    <x v="3772"/>
    <n v="3.6"/>
    <x v="0"/>
    <n v="15.85"/>
    <x v="1"/>
    <x v="2"/>
  </r>
  <r>
    <x v="0"/>
    <x v="1499"/>
    <x v="13"/>
    <x v="5"/>
    <x v="5"/>
    <x v="2"/>
    <x v="2"/>
    <x v="0"/>
    <x v="4344"/>
    <x v="3773"/>
    <n v="3.6"/>
    <x v="2"/>
    <n v="6.0350000000000001"/>
    <x v="2"/>
    <x v="2"/>
  </r>
  <r>
    <x v="0"/>
    <x v="675"/>
    <x v="13"/>
    <x v="5"/>
    <x v="5"/>
    <x v="2"/>
    <x v="2"/>
    <x v="0"/>
    <x v="4345"/>
    <x v="2290"/>
    <n v="3.6"/>
    <x v="2"/>
    <n v="8.3149999999999995"/>
    <x v="2"/>
    <x v="2"/>
  </r>
  <r>
    <x v="0"/>
    <x v="373"/>
    <x v="12"/>
    <x v="5"/>
    <x v="5"/>
    <x v="2"/>
    <x v="2"/>
    <x v="0"/>
    <x v="4346"/>
    <x v="1207"/>
    <n v="3.6"/>
    <x v="0"/>
    <n v="11.6"/>
    <x v="0"/>
    <x v="2"/>
  </r>
  <r>
    <x v="0"/>
    <x v="1420"/>
    <x v="0"/>
    <x v="5"/>
    <x v="5"/>
    <x v="2"/>
    <x v="0"/>
    <x v="0"/>
    <x v="4347"/>
    <x v="309"/>
    <n v="3.6"/>
    <x v="1"/>
    <n v="20.5"/>
    <x v="0"/>
    <x v="2"/>
  </r>
  <r>
    <x v="0"/>
    <x v="718"/>
    <x v="7"/>
    <x v="5"/>
    <x v="5"/>
    <x v="2"/>
    <x v="0"/>
    <x v="0"/>
    <x v="4348"/>
    <x v="3774"/>
    <n v="3.6"/>
    <x v="0"/>
    <n v="11.8"/>
    <x v="2"/>
    <x v="2"/>
  </r>
  <r>
    <x v="1"/>
    <x v="1293"/>
    <x v="4"/>
    <x v="4"/>
    <x v="4"/>
    <x v="2"/>
    <x v="0"/>
    <x v="0"/>
    <x v="4349"/>
    <x v="3775"/>
    <n v="3.6"/>
    <x v="0"/>
    <n v="10.8"/>
    <x v="2"/>
    <x v="2"/>
  </r>
  <r>
    <x v="1"/>
    <x v="427"/>
    <x v="6"/>
    <x v="5"/>
    <x v="5"/>
    <x v="2"/>
    <x v="0"/>
    <x v="0"/>
    <x v="4350"/>
    <x v="3776"/>
    <n v="3.6"/>
    <x v="0"/>
    <n v="13.15"/>
    <x v="2"/>
    <x v="2"/>
  </r>
  <r>
    <x v="1"/>
    <x v="696"/>
    <x v="8"/>
    <x v="8"/>
    <x v="8"/>
    <x v="2"/>
    <x v="1"/>
    <x v="0"/>
    <x v="4351"/>
    <x v="3777"/>
    <n v="3.6"/>
    <x v="0"/>
    <n v="15.85"/>
    <x v="2"/>
    <x v="2"/>
  </r>
  <r>
    <x v="1"/>
    <x v="896"/>
    <x v="11"/>
    <x v="8"/>
    <x v="8"/>
    <x v="2"/>
    <x v="1"/>
    <x v="0"/>
    <x v="1565"/>
    <x v="3778"/>
    <n v="3.6"/>
    <x v="0"/>
    <n v="13.8"/>
    <x v="0"/>
    <x v="2"/>
  </r>
  <r>
    <x v="1"/>
    <x v="47"/>
    <x v="2"/>
    <x v="8"/>
    <x v="8"/>
    <x v="2"/>
    <x v="1"/>
    <x v="0"/>
    <x v="4352"/>
    <x v="3779"/>
    <n v="3.6"/>
    <x v="1"/>
    <n v="17.5"/>
    <x v="1"/>
    <x v="2"/>
  </r>
  <r>
    <x v="1"/>
    <x v="157"/>
    <x v="0"/>
    <x v="8"/>
    <x v="8"/>
    <x v="2"/>
    <x v="1"/>
    <x v="0"/>
    <x v="4353"/>
    <x v="3615"/>
    <n v="3.6"/>
    <x v="2"/>
    <n v="5.98"/>
    <x v="2"/>
    <x v="2"/>
  </r>
  <r>
    <x v="1"/>
    <x v="587"/>
    <x v="0"/>
    <x v="8"/>
    <x v="8"/>
    <x v="2"/>
    <x v="1"/>
    <x v="0"/>
    <x v="4354"/>
    <x v="3780"/>
    <n v="3.6"/>
    <x v="1"/>
    <n v="18.2"/>
    <x v="0"/>
    <x v="2"/>
  </r>
  <r>
    <x v="1"/>
    <x v="846"/>
    <x v="5"/>
    <x v="8"/>
    <x v="8"/>
    <x v="2"/>
    <x v="1"/>
    <x v="0"/>
    <x v="4355"/>
    <x v="1110"/>
    <n v="3.6"/>
    <x v="0"/>
    <n v="16.600000000000001"/>
    <x v="2"/>
    <x v="2"/>
  </r>
  <r>
    <x v="1"/>
    <x v="170"/>
    <x v="6"/>
    <x v="8"/>
    <x v="8"/>
    <x v="2"/>
    <x v="1"/>
    <x v="0"/>
    <x v="4356"/>
    <x v="370"/>
    <n v="3.6"/>
    <x v="0"/>
    <n v="12.85"/>
    <x v="2"/>
    <x v="2"/>
  </r>
  <r>
    <x v="1"/>
    <x v="566"/>
    <x v="6"/>
    <x v="8"/>
    <x v="8"/>
    <x v="2"/>
    <x v="1"/>
    <x v="0"/>
    <x v="4357"/>
    <x v="378"/>
    <n v="3.6"/>
    <x v="1"/>
    <n v="16.850000000000001"/>
    <x v="2"/>
    <x v="2"/>
  </r>
  <r>
    <x v="1"/>
    <x v="1040"/>
    <x v="4"/>
    <x v="8"/>
    <x v="8"/>
    <x v="2"/>
    <x v="1"/>
    <x v="0"/>
    <x v="4358"/>
    <x v="1377"/>
    <n v="3.6"/>
    <x v="1"/>
    <n v="17.25"/>
    <x v="2"/>
    <x v="2"/>
  </r>
  <r>
    <x v="0"/>
    <x v="139"/>
    <x v="2"/>
    <x v="8"/>
    <x v="8"/>
    <x v="2"/>
    <x v="1"/>
    <x v="0"/>
    <x v="4359"/>
    <x v="3781"/>
    <n v="3.6"/>
    <x v="0"/>
    <n v="9.1950000000000003"/>
    <x v="2"/>
    <x v="2"/>
  </r>
  <r>
    <x v="0"/>
    <x v="80"/>
    <x v="2"/>
    <x v="8"/>
    <x v="8"/>
    <x v="2"/>
    <x v="1"/>
    <x v="0"/>
    <x v="4360"/>
    <x v="3782"/>
    <n v="3.6"/>
    <x v="0"/>
    <n v="11.3"/>
    <x v="2"/>
    <x v="2"/>
  </r>
  <r>
    <x v="1"/>
    <x v="742"/>
    <x v="3"/>
    <x v="6"/>
    <x v="6"/>
    <x v="1"/>
    <x v="0"/>
    <x v="2"/>
    <x v="4361"/>
    <x v="3783"/>
    <n v="3.6"/>
    <x v="0"/>
    <n v="9.3000000000000007"/>
    <x v="0"/>
    <x v="2"/>
  </r>
  <r>
    <x v="1"/>
    <x v="1475"/>
    <x v="0"/>
    <x v="6"/>
    <x v="6"/>
    <x v="1"/>
    <x v="0"/>
    <x v="2"/>
    <x v="4362"/>
    <x v="3626"/>
    <n v="3.6"/>
    <x v="2"/>
    <n v="7.52"/>
    <x v="2"/>
    <x v="2"/>
  </r>
  <r>
    <x v="1"/>
    <x v="30"/>
    <x v="5"/>
    <x v="6"/>
    <x v="6"/>
    <x v="1"/>
    <x v="0"/>
    <x v="2"/>
    <x v="424"/>
    <x v="3784"/>
    <n v="3.6"/>
    <x v="2"/>
    <n v="5.82"/>
    <x v="0"/>
    <x v="2"/>
  </r>
  <r>
    <x v="1"/>
    <x v="1102"/>
    <x v="5"/>
    <x v="6"/>
    <x v="6"/>
    <x v="1"/>
    <x v="0"/>
    <x v="2"/>
    <x v="4363"/>
    <x v="3785"/>
    <n v="3.6"/>
    <x v="1"/>
    <n v="18.350000000000001"/>
    <x v="0"/>
    <x v="2"/>
  </r>
  <r>
    <x v="1"/>
    <x v="1501"/>
    <x v="4"/>
    <x v="6"/>
    <x v="6"/>
    <x v="1"/>
    <x v="2"/>
    <x v="2"/>
    <x v="4364"/>
    <x v="3786"/>
    <n v="3.6"/>
    <x v="0"/>
    <n v="11.6"/>
    <x v="2"/>
    <x v="2"/>
  </r>
  <r>
    <x v="0"/>
    <x v="533"/>
    <x v="7"/>
    <x v="6"/>
    <x v="6"/>
    <x v="1"/>
    <x v="2"/>
    <x v="2"/>
    <x v="4365"/>
    <x v="3787"/>
    <n v="3.6"/>
    <x v="0"/>
    <n v="9.8000000000000007"/>
    <x v="1"/>
    <x v="2"/>
  </r>
  <r>
    <x v="0"/>
    <x v="353"/>
    <x v="6"/>
    <x v="6"/>
    <x v="6"/>
    <x v="1"/>
    <x v="1"/>
    <x v="2"/>
    <x v="4366"/>
    <x v="883"/>
    <n v="3.6"/>
    <x v="0"/>
    <n v="14.85"/>
    <x v="1"/>
    <x v="2"/>
  </r>
  <r>
    <x v="1"/>
    <x v="1233"/>
    <x v="1"/>
    <x v="3"/>
    <x v="3"/>
    <x v="1"/>
    <x v="2"/>
    <x v="0"/>
    <x v="4367"/>
    <x v="170"/>
    <n v="3.6"/>
    <x v="1"/>
    <n v="20.6"/>
    <x v="2"/>
    <x v="2"/>
  </r>
  <r>
    <x v="1"/>
    <x v="1026"/>
    <x v="3"/>
    <x v="3"/>
    <x v="3"/>
    <x v="1"/>
    <x v="2"/>
    <x v="0"/>
    <x v="4368"/>
    <x v="3788"/>
    <n v="3.6"/>
    <x v="0"/>
    <n v="10.1"/>
    <x v="2"/>
    <x v="2"/>
  </r>
  <r>
    <x v="1"/>
    <x v="1253"/>
    <x v="3"/>
    <x v="3"/>
    <x v="3"/>
    <x v="1"/>
    <x v="2"/>
    <x v="0"/>
    <x v="4369"/>
    <x v="3789"/>
    <n v="3.6"/>
    <x v="1"/>
    <n v="18.850000000000001"/>
    <x v="0"/>
    <x v="2"/>
  </r>
  <r>
    <x v="1"/>
    <x v="1057"/>
    <x v="11"/>
    <x v="3"/>
    <x v="3"/>
    <x v="1"/>
    <x v="2"/>
    <x v="0"/>
    <x v="4370"/>
    <x v="3790"/>
    <n v="3.6"/>
    <x v="0"/>
    <n v="16.25"/>
    <x v="2"/>
    <x v="2"/>
  </r>
  <r>
    <x v="1"/>
    <x v="807"/>
    <x v="0"/>
    <x v="3"/>
    <x v="3"/>
    <x v="1"/>
    <x v="2"/>
    <x v="0"/>
    <x v="4371"/>
    <x v="1042"/>
    <n v="3.6"/>
    <x v="2"/>
    <n v="7.3650000000000002"/>
    <x v="2"/>
    <x v="2"/>
  </r>
  <r>
    <x v="1"/>
    <x v="798"/>
    <x v="0"/>
    <x v="3"/>
    <x v="3"/>
    <x v="1"/>
    <x v="2"/>
    <x v="0"/>
    <x v="4372"/>
    <x v="982"/>
    <n v="3.6"/>
    <x v="0"/>
    <n v="9.2100000000000009"/>
    <x v="1"/>
    <x v="2"/>
  </r>
  <r>
    <x v="1"/>
    <x v="512"/>
    <x v="0"/>
    <x v="3"/>
    <x v="3"/>
    <x v="1"/>
    <x v="2"/>
    <x v="0"/>
    <x v="4373"/>
    <x v="3791"/>
    <n v="3.6"/>
    <x v="1"/>
    <n v="17.75"/>
    <x v="1"/>
    <x v="2"/>
  </r>
  <r>
    <x v="1"/>
    <x v="1230"/>
    <x v="0"/>
    <x v="3"/>
    <x v="3"/>
    <x v="1"/>
    <x v="2"/>
    <x v="0"/>
    <x v="4374"/>
    <x v="3158"/>
    <n v="3.6"/>
    <x v="1"/>
    <n v="18.25"/>
    <x v="1"/>
    <x v="2"/>
  </r>
  <r>
    <x v="1"/>
    <x v="941"/>
    <x v="9"/>
    <x v="3"/>
    <x v="3"/>
    <x v="1"/>
    <x v="2"/>
    <x v="0"/>
    <x v="4375"/>
    <x v="3792"/>
    <n v="3.6"/>
    <x v="0"/>
    <n v="14.65"/>
    <x v="0"/>
    <x v="2"/>
  </r>
  <r>
    <x v="1"/>
    <x v="98"/>
    <x v="1"/>
    <x v="3"/>
    <x v="3"/>
    <x v="1"/>
    <x v="2"/>
    <x v="0"/>
    <x v="4376"/>
    <x v="97"/>
    <n v="3.6"/>
    <x v="2"/>
    <n v="5.6150000000000002"/>
    <x v="0"/>
    <x v="2"/>
  </r>
  <r>
    <x v="1"/>
    <x v="582"/>
    <x v="10"/>
    <x v="3"/>
    <x v="3"/>
    <x v="1"/>
    <x v="2"/>
    <x v="0"/>
    <x v="4377"/>
    <x v="3793"/>
    <n v="3.6"/>
    <x v="0"/>
    <n v="12.15"/>
    <x v="1"/>
    <x v="2"/>
  </r>
  <r>
    <x v="1"/>
    <x v="411"/>
    <x v="10"/>
    <x v="3"/>
    <x v="3"/>
    <x v="1"/>
    <x v="2"/>
    <x v="0"/>
    <x v="4378"/>
    <x v="2297"/>
    <n v="3.6"/>
    <x v="0"/>
    <n v="12.65"/>
    <x v="2"/>
    <x v="2"/>
  </r>
  <r>
    <x v="1"/>
    <x v="1270"/>
    <x v="6"/>
    <x v="3"/>
    <x v="3"/>
    <x v="1"/>
    <x v="2"/>
    <x v="0"/>
    <x v="4379"/>
    <x v="3794"/>
    <n v="3.6"/>
    <x v="0"/>
    <n v="15"/>
    <x v="0"/>
    <x v="2"/>
  </r>
  <r>
    <x v="1"/>
    <x v="282"/>
    <x v="6"/>
    <x v="3"/>
    <x v="3"/>
    <x v="1"/>
    <x v="2"/>
    <x v="0"/>
    <x v="4380"/>
    <x v="3795"/>
    <n v="3.6"/>
    <x v="1"/>
    <n v="17.600000000000001"/>
    <x v="1"/>
    <x v="2"/>
  </r>
  <r>
    <x v="0"/>
    <x v="1521"/>
    <x v="13"/>
    <x v="3"/>
    <x v="3"/>
    <x v="1"/>
    <x v="2"/>
    <x v="0"/>
    <x v="4381"/>
    <x v="3796"/>
    <n v="3.6"/>
    <x v="0"/>
    <n v="10.395"/>
    <x v="2"/>
    <x v="2"/>
  </r>
  <r>
    <x v="0"/>
    <x v="1440"/>
    <x v="2"/>
    <x v="3"/>
    <x v="3"/>
    <x v="1"/>
    <x v="2"/>
    <x v="0"/>
    <x v="4382"/>
    <x v="3797"/>
    <n v="3.6"/>
    <x v="0"/>
    <n v="13.65"/>
    <x v="2"/>
    <x v="2"/>
  </r>
  <r>
    <x v="0"/>
    <x v="1042"/>
    <x v="2"/>
    <x v="3"/>
    <x v="3"/>
    <x v="1"/>
    <x v="2"/>
    <x v="0"/>
    <x v="4383"/>
    <x v="3798"/>
    <n v="3.6"/>
    <x v="1"/>
    <n v="19.25"/>
    <x v="2"/>
    <x v="2"/>
  </r>
  <r>
    <x v="0"/>
    <x v="814"/>
    <x v="0"/>
    <x v="3"/>
    <x v="3"/>
    <x v="1"/>
    <x v="2"/>
    <x v="0"/>
    <x v="4384"/>
    <x v="2177"/>
    <n v="3.6"/>
    <x v="0"/>
    <n v="13.3"/>
    <x v="2"/>
    <x v="2"/>
  </r>
  <r>
    <x v="0"/>
    <x v="853"/>
    <x v="0"/>
    <x v="3"/>
    <x v="3"/>
    <x v="1"/>
    <x v="2"/>
    <x v="0"/>
    <x v="4385"/>
    <x v="3799"/>
    <n v="3.6"/>
    <x v="0"/>
    <n v="14.3"/>
    <x v="2"/>
    <x v="2"/>
  </r>
  <r>
    <x v="1"/>
    <x v="1278"/>
    <x v="5"/>
    <x v="1"/>
    <x v="1"/>
    <x v="1"/>
    <x v="0"/>
    <x v="1"/>
    <x v="4386"/>
    <x v="2517"/>
    <n v="3.6"/>
    <x v="1"/>
    <n v="17.7"/>
    <x v="2"/>
    <x v="2"/>
  </r>
  <r>
    <x v="1"/>
    <x v="1147"/>
    <x v="6"/>
    <x v="1"/>
    <x v="1"/>
    <x v="1"/>
    <x v="0"/>
    <x v="1"/>
    <x v="4387"/>
    <x v="443"/>
    <n v="3.6"/>
    <x v="0"/>
    <n v="11.5"/>
    <x v="0"/>
    <x v="2"/>
  </r>
  <r>
    <x v="1"/>
    <x v="442"/>
    <x v="13"/>
    <x v="1"/>
    <x v="1"/>
    <x v="1"/>
    <x v="0"/>
    <x v="1"/>
    <x v="4388"/>
    <x v="3800"/>
    <n v="3.6"/>
    <x v="0"/>
    <n v="9.1"/>
    <x v="0"/>
    <x v="2"/>
  </r>
  <r>
    <x v="1"/>
    <x v="797"/>
    <x v="2"/>
    <x v="1"/>
    <x v="1"/>
    <x v="1"/>
    <x v="0"/>
    <x v="1"/>
    <x v="20"/>
    <x v="3146"/>
    <n v="3.6"/>
    <x v="1"/>
    <n v="17.850000000000001"/>
    <x v="1"/>
    <x v="2"/>
  </r>
  <r>
    <x v="1"/>
    <x v="1266"/>
    <x v="0"/>
    <x v="1"/>
    <x v="1"/>
    <x v="1"/>
    <x v="0"/>
    <x v="1"/>
    <x v="4389"/>
    <x v="2374"/>
    <n v="3.6"/>
    <x v="1"/>
    <n v="20.5"/>
    <x v="1"/>
    <x v="2"/>
  </r>
  <r>
    <x v="1"/>
    <x v="422"/>
    <x v="5"/>
    <x v="1"/>
    <x v="1"/>
    <x v="1"/>
    <x v="0"/>
    <x v="1"/>
    <x v="4390"/>
    <x v="3801"/>
    <n v="3.6"/>
    <x v="2"/>
    <n v="7.4749999999999996"/>
    <x v="2"/>
    <x v="2"/>
  </r>
  <r>
    <x v="1"/>
    <x v="1066"/>
    <x v="5"/>
    <x v="1"/>
    <x v="1"/>
    <x v="1"/>
    <x v="0"/>
    <x v="1"/>
    <x v="4391"/>
    <x v="365"/>
    <n v="3.6"/>
    <x v="0"/>
    <n v="8.8949999999999996"/>
    <x v="0"/>
    <x v="2"/>
  </r>
  <r>
    <x v="1"/>
    <x v="1343"/>
    <x v="5"/>
    <x v="1"/>
    <x v="1"/>
    <x v="1"/>
    <x v="0"/>
    <x v="1"/>
    <x v="4392"/>
    <x v="592"/>
    <n v="3.6"/>
    <x v="0"/>
    <n v="9"/>
    <x v="2"/>
    <x v="2"/>
  </r>
  <r>
    <x v="1"/>
    <x v="801"/>
    <x v="5"/>
    <x v="1"/>
    <x v="1"/>
    <x v="1"/>
    <x v="0"/>
    <x v="1"/>
    <x v="4393"/>
    <x v="3802"/>
    <n v="3.6"/>
    <x v="1"/>
    <n v="20.2"/>
    <x v="0"/>
    <x v="2"/>
  </r>
  <r>
    <x v="1"/>
    <x v="1203"/>
    <x v="7"/>
    <x v="1"/>
    <x v="1"/>
    <x v="1"/>
    <x v="0"/>
    <x v="1"/>
    <x v="4394"/>
    <x v="3803"/>
    <n v="3.6"/>
    <x v="0"/>
    <n v="10.3"/>
    <x v="0"/>
    <x v="2"/>
  </r>
  <r>
    <x v="1"/>
    <x v="950"/>
    <x v="6"/>
    <x v="1"/>
    <x v="1"/>
    <x v="1"/>
    <x v="0"/>
    <x v="1"/>
    <x v="4395"/>
    <x v="3804"/>
    <n v="3.6"/>
    <x v="2"/>
    <n v="6.1950000000000003"/>
    <x v="2"/>
    <x v="2"/>
  </r>
  <r>
    <x v="1"/>
    <x v="1425"/>
    <x v="4"/>
    <x v="1"/>
    <x v="1"/>
    <x v="1"/>
    <x v="0"/>
    <x v="1"/>
    <x v="4396"/>
    <x v="3805"/>
    <n v="3.6"/>
    <x v="0"/>
    <n v="11.8"/>
    <x v="0"/>
    <x v="2"/>
  </r>
  <r>
    <x v="0"/>
    <x v="1259"/>
    <x v="11"/>
    <x v="1"/>
    <x v="1"/>
    <x v="1"/>
    <x v="0"/>
    <x v="1"/>
    <x v="4397"/>
    <x v="3806"/>
    <n v="3.6"/>
    <x v="0"/>
    <n v="10.695"/>
    <x v="0"/>
    <x v="2"/>
  </r>
  <r>
    <x v="0"/>
    <x v="377"/>
    <x v="0"/>
    <x v="1"/>
    <x v="1"/>
    <x v="1"/>
    <x v="0"/>
    <x v="1"/>
    <x v="4398"/>
    <x v="3807"/>
    <n v="3.6"/>
    <x v="2"/>
    <n v="7.59"/>
    <x v="0"/>
    <x v="2"/>
  </r>
  <r>
    <x v="0"/>
    <x v="665"/>
    <x v="6"/>
    <x v="1"/>
    <x v="1"/>
    <x v="1"/>
    <x v="0"/>
    <x v="1"/>
    <x v="4399"/>
    <x v="3808"/>
    <n v="3.6"/>
    <x v="0"/>
    <n v="10.65"/>
    <x v="2"/>
    <x v="2"/>
  </r>
  <r>
    <x v="1"/>
    <x v="453"/>
    <x v="11"/>
    <x v="7"/>
    <x v="7"/>
    <x v="1"/>
    <x v="0"/>
    <x v="3"/>
    <x v="20"/>
    <x v="2094"/>
    <n v="3.6"/>
    <x v="1"/>
    <n v="17.600000000000001"/>
    <x v="1"/>
    <x v="2"/>
  </r>
  <r>
    <x v="1"/>
    <x v="986"/>
    <x v="11"/>
    <x v="7"/>
    <x v="7"/>
    <x v="1"/>
    <x v="0"/>
    <x v="3"/>
    <x v="4400"/>
    <x v="3809"/>
    <n v="3.6"/>
    <x v="0"/>
    <n v="10.8"/>
    <x v="2"/>
    <x v="2"/>
  </r>
  <r>
    <x v="1"/>
    <x v="1080"/>
    <x v="0"/>
    <x v="7"/>
    <x v="7"/>
    <x v="1"/>
    <x v="0"/>
    <x v="3"/>
    <x v="4401"/>
    <x v="3810"/>
    <n v="3.6"/>
    <x v="1"/>
    <n v="20.6"/>
    <x v="1"/>
    <x v="2"/>
  </r>
  <r>
    <x v="1"/>
    <x v="1522"/>
    <x v="0"/>
    <x v="7"/>
    <x v="7"/>
    <x v="1"/>
    <x v="0"/>
    <x v="3"/>
    <x v="4402"/>
    <x v="737"/>
    <n v="3.6"/>
    <x v="2"/>
    <n v="5.7350000000000003"/>
    <x v="2"/>
    <x v="2"/>
  </r>
  <r>
    <x v="1"/>
    <x v="61"/>
    <x v="9"/>
    <x v="7"/>
    <x v="7"/>
    <x v="1"/>
    <x v="0"/>
    <x v="3"/>
    <x v="4403"/>
    <x v="3811"/>
    <n v="3.6"/>
    <x v="0"/>
    <n v="8.8800000000000008"/>
    <x v="2"/>
    <x v="2"/>
  </r>
  <r>
    <x v="1"/>
    <x v="845"/>
    <x v="5"/>
    <x v="7"/>
    <x v="7"/>
    <x v="1"/>
    <x v="0"/>
    <x v="3"/>
    <x v="4404"/>
    <x v="3812"/>
    <n v="3.6"/>
    <x v="0"/>
    <n v="9.6"/>
    <x v="1"/>
    <x v="2"/>
  </r>
  <r>
    <x v="1"/>
    <x v="164"/>
    <x v="5"/>
    <x v="7"/>
    <x v="7"/>
    <x v="1"/>
    <x v="0"/>
    <x v="3"/>
    <x v="4405"/>
    <x v="3813"/>
    <n v="3.6"/>
    <x v="2"/>
    <n v="5.88"/>
    <x v="1"/>
    <x v="2"/>
  </r>
  <r>
    <x v="1"/>
    <x v="469"/>
    <x v="5"/>
    <x v="7"/>
    <x v="7"/>
    <x v="1"/>
    <x v="0"/>
    <x v="3"/>
    <x v="4406"/>
    <x v="1892"/>
    <n v="3.6"/>
    <x v="1"/>
    <n v="20.2"/>
    <x v="2"/>
    <x v="2"/>
  </r>
  <r>
    <x v="0"/>
    <x v="1168"/>
    <x v="13"/>
    <x v="7"/>
    <x v="7"/>
    <x v="1"/>
    <x v="0"/>
    <x v="3"/>
    <x v="4407"/>
    <x v="2112"/>
    <n v="3.6"/>
    <x v="1"/>
    <n v="19.349999999999998"/>
    <x v="2"/>
    <x v="2"/>
  </r>
  <r>
    <x v="0"/>
    <x v="78"/>
    <x v="11"/>
    <x v="7"/>
    <x v="7"/>
    <x v="1"/>
    <x v="0"/>
    <x v="3"/>
    <x v="4408"/>
    <x v="3814"/>
    <n v="3.6"/>
    <x v="0"/>
    <n v="14"/>
    <x v="2"/>
    <x v="2"/>
  </r>
  <r>
    <x v="0"/>
    <x v="1004"/>
    <x v="0"/>
    <x v="7"/>
    <x v="7"/>
    <x v="1"/>
    <x v="0"/>
    <x v="3"/>
    <x v="4409"/>
    <x v="3815"/>
    <n v="3.6"/>
    <x v="2"/>
    <n v="6.78"/>
    <x v="2"/>
    <x v="2"/>
  </r>
  <r>
    <x v="0"/>
    <x v="1421"/>
    <x v="7"/>
    <x v="7"/>
    <x v="7"/>
    <x v="1"/>
    <x v="0"/>
    <x v="3"/>
    <x v="4410"/>
    <x v="3816"/>
    <n v="3.6"/>
    <x v="1"/>
    <n v="19.7"/>
    <x v="1"/>
    <x v="2"/>
  </r>
  <r>
    <x v="0"/>
    <x v="789"/>
    <x v="6"/>
    <x v="7"/>
    <x v="7"/>
    <x v="1"/>
    <x v="0"/>
    <x v="3"/>
    <x v="4411"/>
    <x v="3817"/>
    <n v="3.6"/>
    <x v="2"/>
    <n v="5.59"/>
    <x v="2"/>
    <x v="2"/>
  </r>
  <r>
    <x v="0"/>
    <x v="316"/>
    <x v="6"/>
    <x v="7"/>
    <x v="7"/>
    <x v="1"/>
    <x v="0"/>
    <x v="3"/>
    <x v="4412"/>
    <x v="1758"/>
    <n v="3.6"/>
    <x v="0"/>
    <n v="9.6"/>
    <x v="1"/>
    <x v="2"/>
  </r>
  <r>
    <x v="0"/>
    <x v="145"/>
    <x v="6"/>
    <x v="7"/>
    <x v="7"/>
    <x v="1"/>
    <x v="0"/>
    <x v="3"/>
    <x v="4413"/>
    <x v="3818"/>
    <n v="3.6"/>
    <x v="2"/>
    <n v="5.34"/>
    <x v="1"/>
    <x v="2"/>
  </r>
  <r>
    <x v="0"/>
    <x v="852"/>
    <x v="2"/>
    <x v="7"/>
    <x v="7"/>
    <x v="1"/>
    <x v="0"/>
    <x v="3"/>
    <x v="4414"/>
    <x v="3532"/>
    <n v="3.6"/>
    <x v="0"/>
    <n v="14"/>
    <x v="0"/>
    <x v="2"/>
  </r>
  <r>
    <x v="0"/>
    <x v="1074"/>
    <x v="2"/>
    <x v="4"/>
    <x v="4"/>
    <x v="2"/>
    <x v="1"/>
    <x v="0"/>
    <x v="4415"/>
    <x v="3819"/>
    <n v="3.5"/>
    <x v="0"/>
    <n v="16.2"/>
    <x v="1"/>
    <x v="2"/>
  </r>
  <r>
    <x v="0"/>
    <x v="227"/>
    <x v="6"/>
    <x v="8"/>
    <x v="8"/>
    <x v="2"/>
    <x v="1"/>
    <x v="0"/>
    <x v="4416"/>
    <x v="1349"/>
    <n v="3.5"/>
    <x v="2"/>
    <n v="7.6449999999999996"/>
    <x v="2"/>
    <x v="2"/>
  </r>
  <r>
    <x v="1"/>
    <x v="1135"/>
    <x v="0"/>
    <x v="1"/>
    <x v="1"/>
    <x v="1"/>
    <x v="0"/>
    <x v="1"/>
    <x v="20"/>
    <x v="3820"/>
    <n v="3.5"/>
    <x v="0"/>
    <n v="10"/>
    <x v="1"/>
    <x v="2"/>
  </r>
  <r>
    <x v="1"/>
    <x v="1087"/>
    <x v="15"/>
    <x v="4"/>
    <x v="4"/>
    <x v="2"/>
    <x v="1"/>
    <x v="0"/>
    <x v="20"/>
    <x v="759"/>
    <n v="3.5"/>
    <x v="1"/>
    <n v="18.25"/>
    <x v="1"/>
    <x v="2"/>
  </r>
  <r>
    <x v="0"/>
    <x v="1440"/>
    <x v="2"/>
    <x v="1"/>
    <x v="1"/>
    <x v="1"/>
    <x v="0"/>
    <x v="1"/>
    <x v="4417"/>
    <x v="3821"/>
    <n v="3.5"/>
    <x v="0"/>
    <n v="13.65"/>
    <x v="2"/>
    <x v="2"/>
  </r>
  <r>
    <x v="1"/>
    <x v="567"/>
    <x v="5"/>
    <x v="2"/>
    <x v="2"/>
    <x v="0"/>
    <x v="1"/>
    <x v="0"/>
    <x v="4418"/>
    <x v="1647"/>
    <n v="3.5"/>
    <x v="0"/>
    <n v="13"/>
    <x v="0"/>
    <x v="2"/>
  </r>
  <r>
    <x v="0"/>
    <x v="506"/>
    <x v="15"/>
    <x v="3"/>
    <x v="3"/>
    <x v="1"/>
    <x v="2"/>
    <x v="0"/>
    <x v="4419"/>
    <x v="577"/>
    <n v="3.5"/>
    <x v="0"/>
    <n v="12.3"/>
    <x v="2"/>
    <x v="2"/>
  </r>
  <r>
    <x v="1"/>
    <x v="1488"/>
    <x v="4"/>
    <x v="5"/>
    <x v="5"/>
    <x v="2"/>
    <x v="1"/>
    <x v="0"/>
    <x v="4420"/>
    <x v="288"/>
    <n v="3.5"/>
    <x v="1"/>
    <n v="20.75"/>
    <x v="1"/>
    <x v="2"/>
  </r>
  <r>
    <x v="1"/>
    <x v="880"/>
    <x v="0"/>
    <x v="4"/>
    <x v="4"/>
    <x v="2"/>
    <x v="1"/>
    <x v="0"/>
    <x v="4421"/>
    <x v="3822"/>
    <n v="3.5"/>
    <x v="0"/>
    <n v="16.2"/>
    <x v="2"/>
    <x v="2"/>
  </r>
  <r>
    <x v="1"/>
    <x v="126"/>
    <x v="7"/>
    <x v="0"/>
    <x v="0"/>
    <x v="0"/>
    <x v="0"/>
    <x v="0"/>
    <x v="4422"/>
    <x v="3823"/>
    <n v="3.5"/>
    <x v="2"/>
    <n v="6.17"/>
    <x v="1"/>
    <x v="2"/>
  </r>
  <r>
    <x v="1"/>
    <x v="698"/>
    <x v="11"/>
    <x v="2"/>
    <x v="2"/>
    <x v="0"/>
    <x v="1"/>
    <x v="0"/>
    <x v="4423"/>
    <x v="3824"/>
    <n v="3.5"/>
    <x v="2"/>
    <n v="7.5750000000000002"/>
    <x v="2"/>
    <x v="2"/>
  </r>
  <r>
    <x v="1"/>
    <x v="14"/>
    <x v="7"/>
    <x v="2"/>
    <x v="2"/>
    <x v="0"/>
    <x v="1"/>
    <x v="0"/>
    <x v="4424"/>
    <x v="3825"/>
    <n v="3.5"/>
    <x v="1"/>
    <n v="19.350000000000001"/>
    <x v="2"/>
    <x v="2"/>
  </r>
  <r>
    <x v="0"/>
    <x v="219"/>
    <x v="3"/>
    <x v="1"/>
    <x v="1"/>
    <x v="1"/>
    <x v="0"/>
    <x v="1"/>
    <x v="4425"/>
    <x v="3826"/>
    <n v="3.5"/>
    <x v="2"/>
    <n v="7.84"/>
    <x v="0"/>
    <x v="2"/>
  </r>
  <r>
    <x v="1"/>
    <x v="1374"/>
    <x v="0"/>
    <x v="2"/>
    <x v="2"/>
    <x v="0"/>
    <x v="1"/>
    <x v="0"/>
    <x v="4426"/>
    <x v="3827"/>
    <n v="3.5"/>
    <x v="0"/>
    <n v="10.895"/>
    <x v="2"/>
    <x v="2"/>
  </r>
  <r>
    <x v="0"/>
    <x v="1206"/>
    <x v="2"/>
    <x v="3"/>
    <x v="3"/>
    <x v="1"/>
    <x v="2"/>
    <x v="0"/>
    <x v="20"/>
    <x v="3571"/>
    <n v="3.5"/>
    <x v="2"/>
    <n v="6.6349999999999998"/>
    <x v="1"/>
    <x v="2"/>
  </r>
  <r>
    <x v="1"/>
    <x v="1515"/>
    <x v="11"/>
    <x v="6"/>
    <x v="6"/>
    <x v="1"/>
    <x v="0"/>
    <x v="2"/>
    <x v="4427"/>
    <x v="3828"/>
    <n v="3.5"/>
    <x v="1"/>
    <n v="18.100000000000001"/>
    <x v="0"/>
    <x v="2"/>
  </r>
  <r>
    <x v="0"/>
    <x v="1051"/>
    <x v="6"/>
    <x v="8"/>
    <x v="8"/>
    <x v="2"/>
    <x v="1"/>
    <x v="0"/>
    <x v="4428"/>
    <x v="3829"/>
    <n v="3.5"/>
    <x v="0"/>
    <n v="11.8"/>
    <x v="2"/>
    <x v="2"/>
  </r>
  <r>
    <x v="1"/>
    <x v="989"/>
    <x v="0"/>
    <x v="3"/>
    <x v="3"/>
    <x v="1"/>
    <x v="2"/>
    <x v="0"/>
    <x v="4429"/>
    <x v="3830"/>
    <n v="3.5"/>
    <x v="0"/>
    <n v="10.8"/>
    <x v="2"/>
    <x v="2"/>
  </r>
  <r>
    <x v="1"/>
    <x v="189"/>
    <x v="1"/>
    <x v="3"/>
    <x v="3"/>
    <x v="1"/>
    <x v="2"/>
    <x v="0"/>
    <x v="20"/>
    <x v="3831"/>
    <n v="3.5"/>
    <x v="0"/>
    <n v="11.395"/>
    <x v="1"/>
    <x v="2"/>
  </r>
  <r>
    <x v="1"/>
    <x v="1355"/>
    <x v="6"/>
    <x v="8"/>
    <x v="8"/>
    <x v="2"/>
    <x v="1"/>
    <x v="0"/>
    <x v="4430"/>
    <x v="3832"/>
    <n v="3.5"/>
    <x v="2"/>
    <n v="7.76"/>
    <x v="2"/>
    <x v="2"/>
  </r>
  <r>
    <x v="1"/>
    <x v="904"/>
    <x v="6"/>
    <x v="2"/>
    <x v="2"/>
    <x v="0"/>
    <x v="1"/>
    <x v="0"/>
    <x v="4431"/>
    <x v="1620"/>
    <n v="3.5"/>
    <x v="0"/>
    <n v="16.75"/>
    <x v="2"/>
    <x v="2"/>
  </r>
  <r>
    <x v="1"/>
    <x v="191"/>
    <x v="5"/>
    <x v="3"/>
    <x v="3"/>
    <x v="1"/>
    <x v="2"/>
    <x v="0"/>
    <x v="4432"/>
    <x v="3833"/>
    <n v="3.5"/>
    <x v="2"/>
    <n v="6.36"/>
    <x v="1"/>
    <x v="2"/>
  </r>
  <r>
    <x v="1"/>
    <x v="397"/>
    <x v="0"/>
    <x v="2"/>
    <x v="2"/>
    <x v="0"/>
    <x v="1"/>
    <x v="0"/>
    <x v="4433"/>
    <x v="3834"/>
    <n v="3.5"/>
    <x v="0"/>
    <n v="11.5"/>
    <x v="0"/>
    <x v="2"/>
  </r>
  <r>
    <x v="0"/>
    <x v="308"/>
    <x v="3"/>
    <x v="7"/>
    <x v="9"/>
    <x v="0"/>
    <x v="1"/>
    <x v="2"/>
    <x v="4434"/>
    <x v="3835"/>
    <n v="3.5"/>
    <x v="0"/>
    <n v="13.8"/>
    <x v="1"/>
    <x v="2"/>
  </r>
  <r>
    <x v="1"/>
    <x v="1239"/>
    <x v="9"/>
    <x v="6"/>
    <x v="6"/>
    <x v="1"/>
    <x v="0"/>
    <x v="2"/>
    <x v="4435"/>
    <x v="1437"/>
    <n v="3.5"/>
    <x v="2"/>
    <n v="4.6100000000000003"/>
    <x v="0"/>
    <x v="2"/>
  </r>
  <r>
    <x v="1"/>
    <x v="1481"/>
    <x v="13"/>
    <x v="0"/>
    <x v="0"/>
    <x v="0"/>
    <x v="0"/>
    <x v="0"/>
    <x v="4436"/>
    <x v="3836"/>
    <n v="3.5"/>
    <x v="0"/>
    <n v="9.6"/>
    <x v="2"/>
    <x v="2"/>
  </r>
  <r>
    <x v="1"/>
    <x v="1468"/>
    <x v="11"/>
    <x v="0"/>
    <x v="0"/>
    <x v="0"/>
    <x v="0"/>
    <x v="0"/>
    <x v="4437"/>
    <x v="2775"/>
    <n v="3.5"/>
    <x v="2"/>
    <n v="6.42"/>
    <x v="2"/>
    <x v="2"/>
  </r>
  <r>
    <x v="1"/>
    <x v="1476"/>
    <x v="5"/>
    <x v="0"/>
    <x v="0"/>
    <x v="0"/>
    <x v="0"/>
    <x v="0"/>
    <x v="4438"/>
    <x v="3837"/>
    <n v="3.5"/>
    <x v="2"/>
    <n v="7.39"/>
    <x v="2"/>
    <x v="2"/>
  </r>
  <r>
    <x v="1"/>
    <x v="1362"/>
    <x v="5"/>
    <x v="0"/>
    <x v="0"/>
    <x v="0"/>
    <x v="0"/>
    <x v="0"/>
    <x v="4439"/>
    <x v="1524"/>
    <n v="3.5"/>
    <x v="0"/>
    <n v="15.35"/>
    <x v="2"/>
    <x v="2"/>
  </r>
  <r>
    <x v="1"/>
    <x v="1201"/>
    <x v="5"/>
    <x v="0"/>
    <x v="0"/>
    <x v="0"/>
    <x v="0"/>
    <x v="0"/>
    <x v="4440"/>
    <x v="3838"/>
    <n v="3.5"/>
    <x v="1"/>
    <n v="20.2"/>
    <x v="0"/>
    <x v="2"/>
  </r>
  <r>
    <x v="1"/>
    <x v="391"/>
    <x v="10"/>
    <x v="0"/>
    <x v="0"/>
    <x v="0"/>
    <x v="0"/>
    <x v="0"/>
    <x v="4441"/>
    <x v="1060"/>
    <n v="3.5"/>
    <x v="1"/>
    <n v="18.5"/>
    <x v="2"/>
    <x v="2"/>
  </r>
  <r>
    <x v="1"/>
    <x v="976"/>
    <x v="6"/>
    <x v="0"/>
    <x v="0"/>
    <x v="0"/>
    <x v="0"/>
    <x v="0"/>
    <x v="4442"/>
    <x v="2248"/>
    <n v="3.5"/>
    <x v="0"/>
    <n v="12.85"/>
    <x v="0"/>
    <x v="2"/>
  </r>
  <r>
    <x v="1"/>
    <x v="491"/>
    <x v="4"/>
    <x v="0"/>
    <x v="0"/>
    <x v="0"/>
    <x v="0"/>
    <x v="0"/>
    <x v="4443"/>
    <x v="3839"/>
    <n v="3.5"/>
    <x v="0"/>
    <n v="15"/>
    <x v="2"/>
    <x v="2"/>
  </r>
  <r>
    <x v="0"/>
    <x v="647"/>
    <x v="12"/>
    <x v="0"/>
    <x v="0"/>
    <x v="0"/>
    <x v="0"/>
    <x v="0"/>
    <x v="4444"/>
    <x v="3840"/>
    <n v="3.5"/>
    <x v="0"/>
    <n v="16.5"/>
    <x v="2"/>
    <x v="2"/>
  </r>
  <r>
    <x v="0"/>
    <x v="1438"/>
    <x v="2"/>
    <x v="0"/>
    <x v="0"/>
    <x v="0"/>
    <x v="0"/>
    <x v="0"/>
    <x v="4445"/>
    <x v="3841"/>
    <n v="3.5"/>
    <x v="0"/>
    <n v="15.15"/>
    <x v="2"/>
    <x v="2"/>
  </r>
  <r>
    <x v="0"/>
    <x v="819"/>
    <x v="0"/>
    <x v="0"/>
    <x v="0"/>
    <x v="0"/>
    <x v="0"/>
    <x v="0"/>
    <x v="1336"/>
    <x v="3842"/>
    <n v="3.5"/>
    <x v="0"/>
    <n v="10.3"/>
    <x v="2"/>
    <x v="2"/>
  </r>
  <r>
    <x v="0"/>
    <x v="907"/>
    <x v="0"/>
    <x v="0"/>
    <x v="0"/>
    <x v="0"/>
    <x v="0"/>
    <x v="0"/>
    <x v="4446"/>
    <x v="3843"/>
    <n v="3.5"/>
    <x v="0"/>
    <n v="13.5"/>
    <x v="0"/>
    <x v="2"/>
  </r>
  <r>
    <x v="0"/>
    <x v="438"/>
    <x v="6"/>
    <x v="0"/>
    <x v="0"/>
    <x v="0"/>
    <x v="0"/>
    <x v="0"/>
    <x v="4447"/>
    <x v="3844"/>
    <n v="3.5"/>
    <x v="2"/>
    <n v="6.67"/>
    <x v="0"/>
    <x v="2"/>
  </r>
  <r>
    <x v="0"/>
    <x v="1523"/>
    <x v="6"/>
    <x v="0"/>
    <x v="0"/>
    <x v="0"/>
    <x v="0"/>
    <x v="0"/>
    <x v="4448"/>
    <x v="3845"/>
    <n v="3.5"/>
    <x v="2"/>
    <n v="7.81"/>
    <x v="2"/>
    <x v="2"/>
  </r>
  <r>
    <x v="0"/>
    <x v="686"/>
    <x v="6"/>
    <x v="0"/>
    <x v="0"/>
    <x v="0"/>
    <x v="0"/>
    <x v="0"/>
    <x v="4449"/>
    <x v="3846"/>
    <n v="3.5"/>
    <x v="2"/>
    <n v="8.51"/>
    <x v="2"/>
    <x v="2"/>
  </r>
  <r>
    <x v="1"/>
    <x v="457"/>
    <x v="2"/>
    <x v="7"/>
    <x v="9"/>
    <x v="0"/>
    <x v="1"/>
    <x v="2"/>
    <x v="4450"/>
    <x v="3847"/>
    <n v="3.5"/>
    <x v="2"/>
    <n v="6.3650000000000002"/>
    <x v="1"/>
    <x v="2"/>
  </r>
  <r>
    <x v="1"/>
    <x v="34"/>
    <x v="6"/>
    <x v="7"/>
    <x v="9"/>
    <x v="0"/>
    <x v="1"/>
    <x v="2"/>
    <x v="4451"/>
    <x v="3848"/>
    <n v="3.5"/>
    <x v="0"/>
    <n v="15.6"/>
    <x v="2"/>
    <x v="2"/>
  </r>
  <r>
    <x v="0"/>
    <x v="836"/>
    <x v="7"/>
    <x v="7"/>
    <x v="9"/>
    <x v="0"/>
    <x v="1"/>
    <x v="2"/>
    <x v="20"/>
    <x v="3849"/>
    <n v="3.5"/>
    <x v="0"/>
    <n v="12"/>
    <x v="1"/>
    <x v="2"/>
  </r>
  <r>
    <x v="0"/>
    <x v="1447"/>
    <x v="4"/>
    <x v="7"/>
    <x v="9"/>
    <x v="0"/>
    <x v="1"/>
    <x v="2"/>
    <x v="4452"/>
    <x v="3850"/>
    <n v="3.5"/>
    <x v="1"/>
    <n v="19.350000000000001"/>
    <x v="2"/>
    <x v="2"/>
  </r>
  <r>
    <x v="1"/>
    <x v="482"/>
    <x v="13"/>
    <x v="2"/>
    <x v="2"/>
    <x v="0"/>
    <x v="1"/>
    <x v="0"/>
    <x v="4453"/>
    <x v="833"/>
    <n v="3.5"/>
    <x v="0"/>
    <n v="11.1"/>
    <x v="0"/>
    <x v="2"/>
  </r>
  <r>
    <x v="1"/>
    <x v="898"/>
    <x v="2"/>
    <x v="2"/>
    <x v="2"/>
    <x v="0"/>
    <x v="1"/>
    <x v="0"/>
    <x v="4454"/>
    <x v="1475"/>
    <n v="3.5"/>
    <x v="1"/>
    <n v="19"/>
    <x v="0"/>
    <x v="2"/>
  </r>
  <r>
    <x v="1"/>
    <x v="244"/>
    <x v="0"/>
    <x v="2"/>
    <x v="2"/>
    <x v="0"/>
    <x v="1"/>
    <x v="0"/>
    <x v="4455"/>
    <x v="2524"/>
    <n v="3.5"/>
    <x v="2"/>
    <n v="8.1850000000000005"/>
    <x v="2"/>
    <x v="2"/>
  </r>
  <r>
    <x v="1"/>
    <x v="798"/>
    <x v="0"/>
    <x v="2"/>
    <x v="2"/>
    <x v="0"/>
    <x v="1"/>
    <x v="0"/>
    <x v="4456"/>
    <x v="3851"/>
    <n v="3.5"/>
    <x v="0"/>
    <n v="9.2100000000000009"/>
    <x v="1"/>
    <x v="2"/>
  </r>
  <r>
    <x v="1"/>
    <x v="19"/>
    <x v="9"/>
    <x v="2"/>
    <x v="2"/>
    <x v="0"/>
    <x v="1"/>
    <x v="0"/>
    <x v="4457"/>
    <x v="2873"/>
    <n v="3.5"/>
    <x v="0"/>
    <n v="12.1"/>
    <x v="1"/>
    <x v="2"/>
  </r>
  <r>
    <x v="1"/>
    <x v="1233"/>
    <x v="1"/>
    <x v="2"/>
    <x v="2"/>
    <x v="0"/>
    <x v="1"/>
    <x v="0"/>
    <x v="20"/>
    <x v="3852"/>
    <n v="3.5"/>
    <x v="1"/>
    <n v="20.6"/>
    <x v="1"/>
    <x v="2"/>
  </r>
  <r>
    <x v="1"/>
    <x v="705"/>
    <x v="10"/>
    <x v="2"/>
    <x v="2"/>
    <x v="0"/>
    <x v="1"/>
    <x v="0"/>
    <x v="4458"/>
    <x v="2183"/>
    <n v="3.5"/>
    <x v="0"/>
    <n v="13.85"/>
    <x v="2"/>
    <x v="2"/>
  </r>
  <r>
    <x v="1"/>
    <x v="951"/>
    <x v="6"/>
    <x v="2"/>
    <x v="2"/>
    <x v="0"/>
    <x v="1"/>
    <x v="0"/>
    <x v="4459"/>
    <x v="3853"/>
    <n v="3.5"/>
    <x v="2"/>
    <n v="7.3650000000000002"/>
    <x v="0"/>
    <x v="2"/>
  </r>
  <r>
    <x v="0"/>
    <x v="89"/>
    <x v="13"/>
    <x v="2"/>
    <x v="2"/>
    <x v="0"/>
    <x v="1"/>
    <x v="0"/>
    <x v="20"/>
    <x v="3854"/>
    <n v="3.5"/>
    <x v="0"/>
    <n v="12.35"/>
    <x v="1"/>
    <x v="2"/>
  </r>
  <r>
    <x v="0"/>
    <x v="520"/>
    <x v="8"/>
    <x v="2"/>
    <x v="2"/>
    <x v="0"/>
    <x v="1"/>
    <x v="0"/>
    <x v="20"/>
    <x v="597"/>
    <n v="3.5"/>
    <x v="2"/>
    <n v="5.0350000000000001"/>
    <x v="1"/>
    <x v="2"/>
  </r>
  <r>
    <x v="0"/>
    <x v="107"/>
    <x v="3"/>
    <x v="2"/>
    <x v="2"/>
    <x v="0"/>
    <x v="1"/>
    <x v="0"/>
    <x v="4460"/>
    <x v="1471"/>
    <n v="3.5"/>
    <x v="1"/>
    <n v="20"/>
    <x v="0"/>
    <x v="2"/>
  </r>
  <r>
    <x v="0"/>
    <x v="1437"/>
    <x v="2"/>
    <x v="2"/>
    <x v="2"/>
    <x v="0"/>
    <x v="1"/>
    <x v="0"/>
    <x v="4461"/>
    <x v="3855"/>
    <n v="3.5"/>
    <x v="0"/>
    <n v="9.6950000000000003"/>
    <x v="2"/>
    <x v="2"/>
  </r>
  <r>
    <x v="0"/>
    <x v="813"/>
    <x v="2"/>
    <x v="2"/>
    <x v="2"/>
    <x v="0"/>
    <x v="1"/>
    <x v="0"/>
    <x v="4462"/>
    <x v="3856"/>
    <n v="3.5"/>
    <x v="0"/>
    <n v="12.6"/>
    <x v="2"/>
    <x v="2"/>
  </r>
  <r>
    <x v="0"/>
    <x v="1387"/>
    <x v="2"/>
    <x v="2"/>
    <x v="2"/>
    <x v="0"/>
    <x v="1"/>
    <x v="0"/>
    <x v="4463"/>
    <x v="3857"/>
    <n v="3.5"/>
    <x v="0"/>
    <n v="16.100000000000001"/>
    <x v="2"/>
    <x v="2"/>
  </r>
  <r>
    <x v="0"/>
    <x v="1091"/>
    <x v="0"/>
    <x v="2"/>
    <x v="2"/>
    <x v="0"/>
    <x v="1"/>
    <x v="0"/>
    <x v="4464"/>
    <x v="3858"/>
    <n v="3.5"/>
    <x v="0"/>
    <n v="12.6"/>
    <x v="1"/>
    <x v="2"/>
  </r>
  <r>
    <x v="0"/>
    <x v="1524"/>
    <x v="6"/>
    <x v="2"/>
    <x v="2"/>
    <x v="0"/>
    <x v="1"/>
    <x v="0"/>
    <x v="20"/>
    <x v="3859"/>
    <n v="3.5"/>
    <x v="0"/>
    <n v="10.695"/>
    <x v="1"/>
    <x v="2"/>
  </r>
  <r>
    <x v="1"/>
    <x v="1030"/>
    <x v="0"/>
    <x v="4"/>
    <x v="4"/>
    <x v="2"/>
    <x v="0"/>
    <x v="0"/>
    <x v="4465"/>
    <x v="3860"/>
    <n v="3.5"/>
    <x v="2"/>
    <n v="7.7850000000000001"/>
    <x v="2"/>
    <x v="2"/>
  </r>
  <r>
    <x v="1"/>
    <x v="55"/>
    <x v="2"/>
    <x v="4"/>
    <x v="4"/>
    <x v="2"/>
    <x v="0"/>
    <x v="0"/>
    <x v="4466"/>
    <x v="3839"/>
    <n v="3.5"/>
    <x v="0"/>
    <n v="15.35"/>
    <x v="1"/>
    <x v="2"/>
  </r>
  <r>
    <x v="1"/>
    <x v="1031"/>
    <x v="0"/>
    <x v="4"/>
    <x v="4"/>
    <x v="2"/>
    <x v="0"/>
    <x v="0"/>
    <x v="4467"/>
    <x v="2959"/>
    <n v="3.5"/>
    <x v="2"/>
    <n v="8.1"/>
    <x v="0"/>
    <x v="2"/>
  </r>
  <r>
    <x v="1"/>
    <x v="1032"/>
    <x v="0"/>
    <x v="4"/>
    <x v="4"/>
    <x v="2"/>
    <x v="0"/>
    <x v="0"/>
    <x v="4468"/>
    <x v="3861"/>
    <n v="3.5"/>
    <x v="0"/>
    <n v="8.85"/>
    <x v="2"/>
    <x v="2"/>
  </r>
  <r>
    <x v="1"/>
    <x v="1187"/>
    <x v="0"/>
    <x v="4"/>
    <x v="4"/>
    <x v="2"/>
    <x v="0"/>
    <x v="0"/>
    <x v="4469"/>
    <x v="3862"/>
    <n v="3.5"/>
    <x v="0"/>
    <n v="11.5"/>
    <x v="2"/>
    <x v="2"/>
  </r>
  <r>
    <x v="1"/>
    <x v="59"/>
    <x v="0"/>
    <x v="4"/>
    <x v="4"/>
    <x v="2"/>
    <x v="0"/>
    <x v="0"/>
    <x v="4470"/>
    <x v="3863"/>
    <n v="3.5"/>
    <x v="0"/>
    <n v="15.6"/>
    <x v="0"/>
    <x v="2"/>
  </r>
  <r>
    <x v="1"/>
    <x v="1348"/>
    <x v="4"/>
    <x v="4"/>
    <x v="4"/>
    <x v="2"/>
    <x v="1"/>
    <x v="0"/>
    <x v="4471"/>
    <x v="3864"/>
    <n v="3.5"/>
    <x v="0"/>
    <n v="16.2"/>
    <x v="2"/>
    <x v="2"/>
  </r>
  <r>
    <x v="1"/>
    <x v="519"/>
    <x v="4"/>
    <x v="4"/>
    <x v="4"/>
    <x v="2"/>
    <x v="1"/>
    <x v="0"/>
    <x v="20"/>
    <x v="3865"/>
    <n v="3.5"/>
    <x v="1"/>
    <n v="17.25"/>
    <x v="1"/>
    <x v="2"/>
  </r>
  <r>
    <x v="1"/>
    <x v="793"/>
    <x v="8"/>
    <x v="5"/>
    <x v="5"/>
    <x v="2"/>
    <x v="1"/>
    <x v="0"/>
    <x v="4472"/>
    <x v="1021"/>
    <n v="3.5"/>
    <x v="0"/>
    <n v="9.3000000000000007"/>
    <x v="0"/>
    <x v="2"/>
  </r>
  <r>
    <x v="1"/>
    <x v="1093"/>
    <x v="3"/>
    <x v="5"/>
    <x v="5"/>
    <x v="2"/>
    <x v="1"/>
    <x v="0"/>
    <x v="4473"/>
    <x v="3866"/>
    <n v="3.5"/>
    <x v="2"/>
    <n v="7.4050000000000002"/>
    <x v="1"/>
    <x v="2"/>
  </r>
  <r>
    <x v="1"/>
    <x v="795"/>
    <x v="3"/>
    <x v="5"/>
    <x v="5"/>
    <x v="2"/>
    <x v="1"/>
    <x v="0"/>
    <x v="4474"/>
    <x v="3867"/>
    <n v="3.5"/>
    <x v="2"/>
    <n v="7.55"/>
    <x v="2"/>
    <x v="2"/>
  </r>
  <r>
    <x v="1"/>
    <x v="116"/>
    <x v="3"/>
    <x v="5"/>
    <x v="5"/>
    <x v="2"/>
    <x v="1"/>
    <x v="0"/>
    <x v="4475"/>
    <x v="3868"/>
    <n v="3.5"/>
    <x v="0"/>
    <n v="16.5"/>
    <x v="2"/>
    <x v="2"/>
  </r>
  <r>
    <x v="1"/>
    <x v="160"/>
    <x v="0"/>
    <x v="5"/>
    <x v="5"/>
    <x v="2"/>
    <x v="1"/>
    <x v="0"/>
    <x v="4476"/>
    <x v="3869"/>
    <n v="3.5"/>
    <x v="1"/>
    <n v="19.100000000000001"/>
    <x v="0"/>
    <x v="2"/>
  </r>
  <r>
    <x v="1"/>
    <x v="1503"/>
    <x v="9"/>
    <x v="5"/>
    <x v="5"/>
    <x v="2"/>
    <x v="1"/>
    <x v="0"/>
    <x v="4477"/>
    <x v="1894"/>
    <n v="3.5"/>
    <x v="0"/>
    <n v="15"/>
    <x v="2"/>
    <x v="2"/>
  </r>
  <r>
    <x v="1"/>
    <x v="328"/>
    <x v="1"/>
    <x v="5"/>
    <x v="5"/>
    <x v="2"/>
    <x v="1"/>
    <x v="0"/>
    <x v="4478"/>
    <x v="3870"/>
    <n v="3.5"/>
    <x v="2"/>
    <n v="8.76"/>
    <x v="2"/>
    <x v="2"/>
  </r>
  <r>
    <x v="1"/>
    <x v="943"/>
    <x v="1"/>
    <x v="5"/>
    <x v="5"/>
    <x v="2"/>
    <x v="1"/>
    <x v="0"/>
    <x v="4479"/>
    <x v="3871"/>
    <n v="3.5"/>
    <x v="0"/>
    <n v="11.6"/>
    <x v="2"/>
    <x v="2"/>
  </r>
  <r>
    <x v="1"/>
    <x v="772"/>
    <x v="5"/>
    <x v="5"/>
    <x v="5"/>
    <x v="2"/>
    <x v="1"/>
    <x v="0"/>
    <x v="4480"/>
    <x v="3872"/>
    <n v="3.5"/>
    <x v="2"/>
    <n v="6.5250000000000004"/>
    <x v="2"/>
    <x v="2"/>
  </r>
  <r>
    <x v="1"/>
    <x v="251"/>
    <x v="5"/>
    <x v="5"/>
    <x v="5"/>
    <x v="2"/>
    <x v="2"/>
    <x v="0"/>
    <x v="4481"/>
    <x v="3873"/>
    <n v="3.5"/>
    <x v="0"/>
    <n v="15.1"/>
    <x v="2"/>
    <x v="2"/>
  </r>
  <r>
    <x v="1"/>
    <x v="1122"/>
    <x v="5"/>
    <x v="5"/>
    <x v="5"/>
    <x v="2"/>
    <x v="2"/>
    <x v="0"/>
    <x v="4482"/>
    <x v="3874"/>
    <n v="3.5"/>
    <x v="0"/>
    <n v="16.2"/>
    <x v="2"/>
    <x v="2"/>
  </r>
  <r>
    <x v="1"/>
    <x v="590"/>
    <x v="10"/>
    <x v="5"/>
    <x v="5"/>
    <x v="2"/>
    <x v="2"/>
    <x v="0"/>
    <x v="4483"/>
    <x v="622"/>
    <n v="3.5"/>
    <x v="1"/>
    <n v="19.100000000000001"/>
    <x v="2"/>
    <x v="2"/>
  </r>
  <r>
    <x v="1"/>
    <x v="129"/>
    <x v="6"/>
    <x v="5"/>
    <x v="5"/>
    <x v="2"/>
    <x v="2"/>
    <x v="0"/>
    <x v="4484"/>
    <x v="3875"/>
    <n v="3.5"/>
    <x v="1"/>
    <n v="17.850000000000001"/>
    <x v="2"/>
    <x v="2"/>
  </r>
  <r>
    <x v="1"/>
    <x v="1307"/>
    <x v="4"/>
    <x v="5"/>
    <x v="5"/>
    <x v="2"/>
    <x v="2"/>
    <x v="0"/>
    <x v="4485"/>
    <x v="3876"/>
    <n v="3.5"/>
    <x v="0"/>
    <n v="10.8"/>
    <x v="2"/>
    <x v="2"/>
  </r>
  <r>
    <x v="0"/>
    <x v="222"/>
    <x v="0"/>
    <x v="4"/>
    <x v="4"/>
    <x v="2"/>
    <x v="2"/>
    <x v="0"/>
    <x v="4486"/>
    <x v="232"/>
    <n v="3.5"/>
    <x v="2"/>
    <n v="8.77"/>
    <x v="2"/>
    <x v="2"/>
  </r>
  <r>
    <x v="0"/>
    <x v="532"/>
    <x v="0"/>
    <x v="4"/>
    <x v="4"/>
    <x v="2"/>
    <x v="2"/>
    <x v="0"/>
    <x v="4487"/>
    <x v="3877"/>
    <n v="3.5"/>
    <x v="0"/>
    <n v="16"/>
    <x v="0"/>
    <x v="2"/>
  </r>
  <r>
    <x v="0"/>
    <x v="87"/>
    <x v="6"/>
    <x v="4"/>
    <x v="4"/>
    <x v="2"/>
    <x v="2"/>
    <x v="0"/>
    <x v="4488"/>
    <x v="3878"/>
    <n v="3.5"/>
    <x v="0"/>
    <n v="12.3"/>
    <x v="2"/>
    <x v="2"/>
  </r>
  <r>
    <x v="0"/>
    <x v="1115"/>
    <x v="4"/>
    <x v="4"/>
    <x v="4"/>
    <x v="2"/>
    <x v="2"/>
    <x v="0"/>
    <x v="4489"/>
    <x v="3879"/>
    <n v="3.5"/>
    <x v="0"/>
    <n v="8.85"/>
    <x v="0"/>
    <x v="2"/>
  </r>
  <r>
    <x v="0"/>
    <x v="1388"/>
    <x v="15"/>
    <x v="4"/>
    <x v="4"/>
    <x v="2"/>
    <x v="2"/>
    <x v="0"/>
    <x v="4490"/>
    <x v="1115"/>
    <n v="3.5"/>
    <x v="2"/>
    <n v="7.06"/>
    <x v="2"/>
    <x v="2"/>
  </r>
  <r>
    <x v="0"/>
    <x v="661"/>
    <x v="13"/>
    <x v="5"/>
    <x v="5"/>
    <x v="2"/>
    <x v="2"/>
    <x v="0"/>
    <x v="4491"/>
    <x v="3880"/>
    <n v="3.5"/>
    <x v="0"/>
    <n v="11.85"/>
    <x v="2"/>
    <x v="2"/>
  </r>
  <r>
    <x v="0"/>
    <x v="44"/>
    <x v="12"/>
    <x v="5"/>
    <x v="5"/>
    <x v="2"/>
    <x v="2"/>
    <x v="0"/>
    <x v="4492"/>
    <x v="570"/>
    <n v="3.5"/>
    <x v="1"/>
    <n v="20.75"/>
    <x v="2"/>
    <x v="2"/>
  </r>
  <r>
    <x v="0"/>
    <x v="1318"/>
    <x v="2"/>
    <x v="5"/>
    <x v="5"/>
    <x v="2"/>
    <x v="2"/>
    <x v="0"/>
    <x v="4493"/>
    <x v="2434"/>
    <n v="3.5"/>
    <x v="0"/>
    <n v="11.6"/>
    <x v="2"/>
    <x v="2"/>
  </r>
  <r>
    <x v="0"/>
    <x v="1445"/>
    <x v="2"/>
    <x v="5"/>
    <x v="5"/>
    <x v="2"/>
    <x v="2"/>
    <x v="0"/>
    <x v="4494"/>
    <x v="3881"/>
    <n v="3.5"/>
    <x v="1"/>
    <n v="18.7"/>
    <x v="2"/>
    <x v="2"/>
  </r>
  <r>
    <x v="0"/>
    <x v="814"/>
    <x v="0"/>
    <x v="5"/>
    <x v="5"/>
    <x v="2"/>
    <x v="0"/>
    <x v="0"/>
    <x v="4495"/>
    <x v="3882"/>
    <n v="3.5"/>
    <x v="0"/>
    <n v="13.3"/>
    <x v="2"/>
    <x v="2"/>
  </r>
  <r>
    <x v="0"/>
    <x v="550"/>
    <x v="7"/>
    <x v="5"/>
    <x v="5"/>
    <x v="2"/>
    <x v="0"/>
    <x v="0"/>
    <x v="4496"/>
    <x v="1632"/>
    <n v="3.5"/>
    <x v="0"/>
    <n v="11.3"/>
    <x v="2"/>
    <x v="2"/>
  </r>
  <r>
    <x v="1"/>
    <x v="252"/>
    <x v="5"/>
    <x v="4"/>
    <x v="4"/>
    <x v="2"/>
    <x v="0"/>
    <x v="0"/>
    <x v="4497"/>
    <x v="3883"/>
    <n v="3.5"/>
    <x v="0"/>
    <n v="15.2"/>
    <x v="2"/>
    <x v="2"/>
  </r>
  <r>
    <x v="0"/>
    <x v="1312"/>
    <x v="2"/>
    <x v="4"/>
    <x v="4"/>
    <x v="2"/>
    <x v="0"/>
    <x v="0"/>
    <x v="4498"/>
    <x v="613"/>
    <n v="3.5"/>
    <x v="0"/>
    <n v="8.9849999999999994"/>
    <x v="2"/>
    <x v="2"/>
  </r>
  <r>
    <x v="1"/>
    <x v="1502"/>
    <x v="13"/>
    <x v="8"/>
    <x v="8"/>
    <x v="2"/>
    <x v="1"/>
    <x v="0"/>
    <x v="4499"/>
    <x v="3884"/>
    <n v="3.5"/>
    <x v="2"/>
    <n v="8.1950000000000003"/>
    <x v="2"/>
    <x v="2"/>
  </r>
  <r>
    <x v="1"/>
    <x v="1340"/>
    <x v="13"/>
    <x v="8"/>
    <x v="8"/>
    <x v="2"/>
    <x v="1"/>
    <x v="0"/>
    <x v="4500"/>
    <x v="3885"/>
    <n v="3.5"/>
    <x v="0"/>
    <n v="14"/>
    <x v="1"/>
    <x v="2"/>
  </r>
  <r>
    <x v="1"/>
    <x v="1332"/>
    <x v="3"/>
    <x v="8"/>
    <x v="8"/>
    <x v="2"/>
    <x v="1"/>
    <x v="0"/>
    <x v="4501"/>
    <x v="3886"/>
    <n v="3.5"/>
    <x v="0"/>
    <n v="14.5"/>
    <x v="2"/>
    <x v="2"/>
  </r>
  <r>
    <x v="1"/>
    <x v="323"/>
    <x v="2"/>
    <x v="8"/>
    <x v="8"/>
    <x v="2"/>
    <x v="1"/>
    <x v="0"/>
    <x v="4502"/>
    <x v="1720"/>
    <n v="3.5"/>
    <x v="0"/>
    <n v="10"/>
    <x v="2"/>
    <x v="2"/>
  </r>
  <r>
    <x v="1"/>
    <x v="1080"/>
    <x v="0"/>
    <x v="8"/>
    <x v="8"/>
    <x v="2"/>
    <x v="1"/>
    <x v="0"/>
    <x v="4503"/>
    <x v="3887"/>
    <n v="3.5"/>
    <x v="1"/>
    <n v="20.6"/>
    <x v="1"/>
    <x v="2"/>
  </r>
  <r>
    <x v="1"/>
    <x v="783"/>
    <x v="10"/>
    <x v="8"/>
    <x v="8"/>
    <x v="2"/>
    <x v="1"/>
    <x v="0"/>
    <x v="4504"/>
    <x v="3888"/>
    <n v="3.5"/>
    <x v="1"/>
    <n v="17.75"/>
    <x v="2"/>
    <x v="2"/>
  </r>
  <r>
    <x v="1"/>
    <x v="949"/>
    <x v="10"/>
    <x v="8"/>
    <x v="8"/>
    <x v="2"/>
    <x v="1"/>
    <x v="0"/>
    <x v="4505"/>
    <x v="3780"/>
    <n v="3.5"/>
    <x v="1"/>
    <n v="20"/>
    <x v="2"/>
    <x v="2"/>
  </r>
  <r>
    <x v="1"/>
    <x v="305"/>
    <x v="6"/>
    <x v="8"/>
    <x v="8"/>
    <x v="2"/>
    <x v="1"/>
    <x v="0"/>
    <x v="4506"/>
    <x v="3889"/>
    <n v="3.5"/>
    <x v="2"/>
    <n v="6.8650000000000002"/>
    <x v="2"/>
    <x v="2"/>
  </r>
  <r>
    <x v="1"/>
    <x v="43"/>
    <x v="6"/>
    <x v="8"/>
    <x v="8"/>
    <x v="2"/>
    <x v="1"/>
    <x v="0"/>
    <x v="4507"/>
    <x v="1030"/>
    <n v="3.5"/>
    <x v="0"/>
    <n v="9.3000000000000007"/>
    <x v="0"/>
    <x v="2"/>
  </r>
  <r>
    <x v="1"/>
    <x v="436"/>
    <x v="6"/>
    <x v="8"/>
    <x v="8"/>
    <x v="2"/>
    <x v="1"/>
    <x v="0"/>
    <x v="4508"/>
    <x v="3890"/>
    <n v="3.5"/>
    <x v="0"/>
    <n v="11.1"/>
    <x v="2"/>
    <x v="2"/>
  </r>
  <r>
    <x v="1"/>
    <x v="1417"/>
    <x v="4"/>
    <x v="8"/>
    <x v="8"/>
    <x v="2"/>
    <x v="1"/>
    <x v="0"/>
    <x v="4509"/>
    <x v="3550"/>
    <n v="3.5"/>
    <x v="2"/>
    <n v="8.67"/>
    <x v="2"/>
    <x v="2"/>
  </r>
  <r>
    <x v="1"/>
    <x v="1525"/>
    <x v="15"/>
    <x v="8"/>
    <x v="8"/>
    <x v="2"/>
    <x v="1"/>
    <x v="0"/>
    <x v="4510"/>
    <x v="3891"/>
    <n v="3.5"/>
    <x v="2"/>
    <n v="6.6950000000000003"/>
    <x v="2"/>
    <x v="2"/>
  </r>
  <r>
    <x v="1"/>
    <x v="785"/>
    <x v="15"/>
    <x v="8"/>
    <x v="8"/>
    <x v="2"/>
    <x v="1"/>
    <x v="0"/>
    <x v="4511"/>
    <x v="3892"/>
    <n v="3.5"/>
    <x v="2"/>
    <n v="7.4349999999999996"/>
    <x v="2"/>
    <x v="2"/>
  </r>
  <r>
    <x v="1"/>
    <x v="538"/>
    <x v="15"/>
    <x v="8"/>
    <x v="8"/>
    <x v="2"/>
    <x v="1"/>
    <x v="0"/>
    <x v="4512"/>
    <x v="3893"/>
    <n v="3.5"/>
    <x v="0"/>
    <n v="12.8"/>
    <x v="2"/>
    <x v="2"/>
  </r>
  <r>
    <x v="0"/>
    <x v="647"/>
    <x v="12"/>
    <x v="8"/>
    <x v="8"/>
    <x v="2"/>
    <x v="1"/>
    <x v="0"/>
    <x v="4513"/>
    <x v="3894"/>
    <n v="3.5"/>
    <x v="0"/>
    <n v="16.5"/>
    <x v="2"/>
    <x v="2"/>
  </r>
  <r>
    <x v="0"/>
    <x v="87"/>
    <x v="6"/>
    <x v="8"/>
    <x v="8"/>
    <x v="2"/>
    <x v="1"/>
    <x v="0"/>
    <x v="4514"/>
    <x v="3895"/>
    <n v="3.5"/>
    <x v="0"/>
    <n v="12.3"/>
    <x v="2"/>
    <x v="2"/>
  </r>
  <r>
    <x v="1"/>
    <x v="442"/>
    <x v="13"/>
    <x v="6"/>
    <x v="6"/>
    <x v="1"/>
    <x v="0"/>
    <x v="2"/>
    <x v="4515"/>
    <x v="3896"/>
    <n v="3.5"/>
    <x v="0"/>
    <n v="9.1"/>
    <x v="0"/>
    <x v="2"/>
  </r>
  <r>
    <x v="1"/>
    <x v="1093"/>
    <x v="3"/>
    <x v="6"/>
    <x v="6"/>
    <x v="1"/>
    <x v="0"/>
    <x v="2"/>
    <x v="4516"/>
    <x v="2816"/>
    <n v="3.5"/>
    <x v="2"/>
    <n v="7.4050000000000002"/>
    <x v="1"/>
    <x v="2"/>
  </r>
  <r>
    <x v="1"/>
    <x v="1252"/>
    <x v="3"/>
    <x v="6"/>
    <x v="6"/>
    <x v="1"/>
    <x v="0"/>
    <x v="2"/>
    <x v="4517"/>
    <x v="3897"/>
    <n v="3.5"/>
    <x v="0"/>
    <n v="15.2"/>
    <x v="2"/>
    <x v="2"/>
  </r>
  <r>
    <x v="1"/>
    <x v="932"/>
    <x v="11"/>
    <x v="6"/>
    <x v="6"/>
    <x v="1"/>
    <x v="0"/>
    <x v="2"/>
    <x v="4518"/>
    <x v="3898"/>
    <n v="3.5"/>
    <x v="0"/>
    <n v="9.3000000000000007"/>
    <x v="1"/>
    <x v="2"/>
  </r>
  <r>
    <x v="1"/>
    <x v="1361"/>
    <x v="0"/>
    <x v="6"/>
    <x v="6"/>
    <x v="1"/>
    <x v="0"/>
    <x v="2"/>
    <x v="4208"/>
    <x v="3899"/>
    <n v="3.5"/>
    <x v="2"/>
    <n v="7.3250000000000002"/>
    <x v="0"/>
    <x v="2"/>
  </r>
  <r>
    <x v="1"/>
    <x v="1117"/>
    <x v="4"/>
    <x v="6"/>
    <x v="6"/>
    <x v="1"/>
    <x v="2"/>
    <x v="2"/>
    <x v="4519"/>
    <x v="3900"/>
    <n v="3.5"/>
    <x v="2"/>
    <n v="6.1349999999999998"/>
    <x v="0"/>
    <x v="2"/>
  </r>
  <r>
    <x v="1"/>
    <x v="1425"/>
    <x v="4"/>
    <x v="6"/>
    <x v="6"/>
    <x v="1"/>
    <x v="2"/>
    <x v="2"/>
    <x v="4520"/>
    <x v="2015"/>
    <n v="3.5"/>
    <x v="0"/>
    <n v="11.8"/>
    <x v="0"/>
    <x v="2"/>
  </r>
  <r>
    <x v="0"/>
    <x v="727"/>
    <x v="8"/>
    <x v="6"/>
    <x v="6"/>
    <x v="1"/>
    <x v="2"/>
    <x v="2"/>
    <x v="4521"/>
    <x v="3901"/>
    <n v="3.5"/>
    <x v="1"/>
    <n v="20.85"/>
    <x v="2"/>
    <x v="2"/>
  </r>
  <r>
    <x v="0"/>
    <x v="1108"/>
    <x v="0"/>
    <x v="6"/>
    <x v="6"/>
    <x v="1"/>
    <x v="2"/>
    <x v="2"/>
    <x v="4522"/>
    <x v="3902"/>
    <n v="3.5"/>
    <x v="2"/>
    <n v="7.55"/>
    <x v="2"/>
    <x v="2"/>
  </r>
  <r>
    <x v="0"/>
    <x v="1075"/>
    <x v="6"/>
    <x v="6"/>
    <x v="6"/>
    <x v="1"/>
    <x v="2"/>
    <x v="2"/>
    <x v="4523"/>
    <x v="3903"/>
    <n v="3.5"/>
    <x v="2"/>
    <n v="7.63"/>
    <x v="0"/>
    <x v="2"/>
  </r>
  <r>
    <x v="0"/>
    <x v="86"/>
    <x v="6"/>
    <x v="6"/>
    <x v="6"/>
    <x v="1"/>
    <x v="2"/>
    <x v="2"/>
    <x v="4524"/>
    <x v="3904"/>
    <n v="3.5"/>
    <x v="0"/>
    <n v="10.695"/>
    <x v="1"/>
    <x v="2"/>
  </r>
  <r>
    <x v="1"/>
    <x v="1342"/>
    <x v="11"/>
    <x v="3"/>
    <x v="3"/>
    <x v="1"/>
    <x v="2"/>
    <x v="0"/>
    <x v="20"/>
    <x v="3867"/>
    <n v="3.5"/>
    <x v="1"/>
    <n v="18.350000000000001"/>
    <x v="1"/>
    <x v="2"/>
  </r>
  <r>
    <x v="1"/>
    <x v="774"/>
    <x v="6"/>
    <x v="3"/>
    <x v="3"/>
    <x v="1"/>
    <x v="2"/>
    <x v="0"/>
    <x v="4525"/>
    <x v="3905"/>
    <n v="3.5"/>
    <x v="0"/>
    <n v="9"/>
    <x v="2"/>
    <x v="2"/>
  </r>
  <r>
    <x v="1"/>
    <x v="403"/>
    <x v="2"/>
    <x v="3"/>
    <x v="3"/>
    <x v="1"/>
    <x v="2"/>
    <x v="0"/>
    <x v="4526"/>
    <x v="3906"/>
    <n v="3.5"/>
    <x v="0"/>
    <n v="9"/>
    <x v="2"/>
    <x v="2"/>
  </r>
  <r>
    <x v="1"/>
    <x v="1187"/>
    <x v="0"/>
    <x v="3"/>
    <x v="3"/>
    <x v="1"/>
    <x v="2"/>
    <x v="0"/>
    <x v="4527"/>
    <x v="3907"/>
    <n v="3.5"/>
    <x v="0"/>
    <n v="11.5"/>
    <x v="2"/>
    <x v="2"/>
  </r>
  <r>
    <x v="1"/>
    <x v="1231"/>
    <x v="9"/>
    <x v="3"/>
    <x v="3"/>
    <x v="1"/>
    <x v="2"/>
    <x v="0"/>
    <x v="4528"/>
    <x v="3908"/>
    <n v="3.5"/>
    <x v="2"/>
    <n v="7.9050000000000002"/>
    <x v="2"/>
    <x v="2"/>
  </r>
  <r>
    <x v="1"/>
    <x v="731"/>
    <x v="5"/>
    <x v="3"/>
    <x v="3"/>
    <x v="1"/>
    <x v="2"/>
    <x v="0"/>
    <x v="20"/>
    <x v="3909"/>
    <n v="3.5"/>
    <x v="0"/>
    <n v="12.15"/>
    <x v="1"/>
    <x v="2"/>
  </r>
  <r>
    <x v="1"/>
    <x v="1268"/>
    <x v="5"/>
    <x v="3"/>
    <x v="3"/>
    <x v="1"/>
    <x v="2"/>
    <x v="0"/>
    <x v="4529"/>
    <x v="3910"/>
    <n v="3.5"/>
    <x v="0"/>
    <n v="15.3"/>
    <x v="1"/>
    <x v="2"/>
  </r>
  <r>
    <x v="1"/>
    <x v="883"/>
    <x v="6"/>
    <x v="3"/>
    <x v="3"/>
    <x v="1"/>
    <x v="2"/>
    <x v="0"/>
    <x v="4530"/>
    <x v="3911"/>
    <n v="3.5"/>
    <x v="0"/>
    <n v="10.195"/>
    <x v="2"/>
    <x v="2"/>
  </r>
  <r>
    <x v="1"/>
    <x v="342"/>
    <x v="6"/>
    <x v="3"/>
    <x v="3"/>
    <x v="1"/>
    <x v="2"/>
    <x v="0"/>
    <x v="4531"/>
    <x v="3912"/>
    <n v="3.5"/>
    <x v="1"/>
    <n v="21.25"/>
    <x v="0"/>
    <x v="2"/>
  </r>
  <r>
    <x v="1"/>
    <x v="519"/>
    <x v="4"/>
    <x v="3"/>
    <x v="3"/>
    <x v="1"/>
    <x v="2"/>
    <x v="0"/>
    <x v="4532"/>
    <x v="3913"/>
    <n v="3.5"/>
    <x v="1"/>
    <n v="17.25"/>
    <x v="2"/>
    <x v="2"/>
  </r>
  <r>
    <x v="0"/>
    <x v="262"/>
    <x v="13"/>
    <x v="3"/>
    <x v="3"/>
    <x v="1"/>
    <x v="2"/>
    <x v="0"/>
    <x v="4533"/>
    <x v="3914"/>
    <n v="3.5"/>
    <x v="0"/>
    <n v="11.65"/>
    <x v="2"/>
    <x v="2"/>
  </r>
  <r>
    <x v="0"/>
    <x v="754"/>
    <x v="13"/>
    <x v="3"/>
    <x v="3"/>
    <x v="1"/>
    <x v="2"/>
    <x v="0"/>
    <x v="4534"/>
    <x v="3915"/>
    <n v="3.5"/>
    <x v="1"/>
    <n v="20.25"/>
    <x v="1"/>
    <x v="2"/>
  </r>
  <r>
    <x v="0"/>
    <x v="776"/>
    <x v="11"/>
    <x v="3"/>
    <x v="3"/>
    <x v="1"/>
    <x v="2"/>
    <x v="0"/>
    <x v="4535"/>
    <x v="3916"/>
    <n v="3.5"/>
    <x v="0"/>
    <n v="13.6"/>
    <x v="0"/>
    <x v="2"/>
  </r>
  <r>
    <x v="0"/>
    <x v="78"/>
    <x v="11"/>
    <x v="3"/>
    <x v="3"/>
    <x v="1"/>
    <x v="2"/>
    <x v="0"/>
    <x v="4536"/>
    <x v="3783"/>
    <n v="3.5"/>
    <x v="0"/>
    <n v="14"/>
    <x v="2"/>
    <x v="2"/>
  </r>
  <r>
    <x v="0"/>
    <x v="1377"/>
    <x v="0"/>
    <x v="3"/>
    <x v="3"/>
    <x v="1"/>
    <x v="2"/>
    <x v="0"/>
    <x v="4537"/>
    <x v="632"/>
    <n v="3.5"/>
    <x v="0"/>
    <n v="9.1950000000000003"/>
    <x v="0"/>
    <x v="2"/>
  </r>
  <r>
    <x v="1"/>
    <x v="1163"/>
    <x v="6"/>
    <x v="3"/>
    <x v="3"/>
    <x v="1"/>
    <x v="2"/>
    <x v="0"/>
    <x v="4538"/>
    <x v="3917"/>
    <n v="3.5"/>
    <x v="1"/>
    <n v="18.75"/>
    <x v="2"/>
    <x v="2"/>
  </r>
  <r>
    <x v="1"/>
    <x v="1519"/>
    <x v="3"/>
    <x v="1"/>
    <x v="1"/>
    <x v="1"/>
    <x v="0"/>
    <x v="1"/>
    <x v="4539"/>
    <x v="3918"/>
    <n v="3.5"/>
    <x v="0"/>
    <n v="16.2"/>
    <x v="0"/>
    <x v="2"/>
  </r>
  <r>
    <x v="1"/>
    <x v="1526"/>
    <x v="2"/>
    <x v="1"/>
    <x v="1"/>
    <x v="1"/>
    <x v="0"/>
    <x v="1"/>
    <x v="4540"/>
    <x v="3919"/>
    <n v="3.5"/>
    <x v="0"/>
    <n v="12.15"/>
    <x v="0"/>
    <x v="2"/>
  </r>
  <r>
    <x v="1"/>
    <x v="1507"/>
    <x v="2"/>
    <x v="1"/>
    <x v="1"/>
    <x v="1"/>
    <x v="0"/>
    <x v="1"/>
    <x v="4541"/>
    <x v="1907"/>
    <n v="3.5"/>
    <x v="0"/>
    <n v="13.1"/>
    <x v="1"/>
    <x v="2"/>
  </r>
  <r>
    <x v="1"/>
    <x v="1060"/>
    <x v="0"/>
    <x v="1"/>
    <x v="1"/>
    <x v="1"/>
    <x v="0"/>
    <x v="1"/>
    <x v="4542"/>
    <x v="3920"/>
    <n v="3.5"/>
    <x v="2"/>
    <n v="7.72"/>
    <x v="0"/>
    <x v="2"/>
  </r>
  <r>
    <x v="1"/>
    <x v="1231"/>
    <x v="9"/>
    <x v="1"/>
    <x v="1"/>
    <x v="1"/>
    <x v="0"/>
    <x v="1"/>
    <x v="4543"/>
    <x v="3908"/>
    <n v="3.5"/>
    <x v="2"/>
    <n v="7.9050000000000002"/>
    <x v="2"/>
    <x v="2"/>
  </r>
  <r>
    <x v="1"/>
    <x v="1458"/>
    <x v="1"/>
    <x v="1"/>
    <x v="1"/>
    <x v="1"/>
    <x v="0"/>
    <x v="1"/>
    <x v="4544"/>
    <x v="2940"/>
    <n v="3.5"/>
    <x v="2"/>
    <n v="8.27"/>
    <x v="1"/>
    <x v="2"/>
  </r>
  <r>
    <x v="1"/>
    <x v="304"/>
    <x v="5"/>
    <x v="1"/>
    <x v="1"/>
    <x v="1"/>
    <x v="0"/>
    <x v="1"/>
    <x v="4545"/>
    <x v="3921"/>
    <n v="3.5"/>
    <x v="0"/>
    <n v="16.350000000000001"/>
    <x v="1"/>
    <x v="2"/>
  </r>
  <r>
    <x v="1"/>
    <x v="1249"/>
    <x v="5"/>
    <x v="1"/>
    <x v="1"/>
    <x v="1"/>
    <x v="0"/>
    <x v="1"/>
    <x v="4049"/>
    <x v="2360"/>
    <n v="3.5"/>
    <x v="1"/>
    <n v="21.25"/>
    <x v="1"/>
    <x v="2"/>
  </r>
  <r>
    <x v="1"/>
    <x v="925"/>
    <x v="15"/>
    <x v="1"/>
    <x v="1"/>
    <x v="1"/>
    <x v="0"/>
    <x v="1"/>
    <x v="4546"/>
    <x v="3922"/>
    <n v="3.5"/>
    <x v="0"/>
    <n v="11.5"/>
    <x v="1"/>
    <x v="2"/>
  </r>
  <r>
    <x v="1"/>
    <x v="538"/>
    <x v="15"/>
    <x v="1"/>
    <x v="1"/>
    <x v="1"/>
    <x v="0"/>
    <x v="1"/>
    <x v="4547"/>
    <x v="3923"/>
    <n v="3.5"/>
    <x v="0"/>
    <n v="12.8"/>
    <x v="2"/>
    <x v="2"/>
  </r>
  <r>
    <x v="0"/>
    <x v="1271"/>
    <x v="13"/>
    <x v="1"/>
    <x v="1"/>
    <x v="1"/>
    <x v="0"/>
    <x v="1"/>
    <x v="4548"/>
    <x v="3924"/>
    <n v="3.5"/>
    <x v="2"/>
    <n v="7.22"/>
    <x v="2"/>
    <x v="2"/>
  </r>
  <r>
    <x v="0"/>
    <x v="706"/>
    <x v="13"/>
    <x v="1"/>
    <x v="1"/>
    <x v="1"/>
    <x v="0"/>
    <x v="1"/>
    <x v="4549"/>
    <x v="3925"/>
    <n v="3.5"/>
    <x v="0"/>
    <n v="15.5"/>
    <x v="1"/>
    <x v="2"/>
  </r>
  <r>
    <x v="0"/>
    <x v="926"/>
    <x v="0"/>
    <x v="1"/>
    <x v="1"/>
    <x v="1"/>
    <x v="0"/>
    <x v="1"/>
    <x v="4550"/>
    <x v="3926"/>
    <n v="3.5"/>
    <x v="0"/>
    <n v="15.5"/>
    <x v="0"/>
    <x v="2"/>
  </r>
  <r>
    <x v="0"/>
    <x v="759"/>
    <x v="0"/>
    <x v="1"/>
    <x v="1"/>
    <x v="1"/>
    <x v="0"/>
    <x v="1"/>
    <x v="4551"/>
    <x v="3927"/>
    <n v="3.5"/>
    <x v="1"/>
    <n v="20.6"/>
    <x v="2"/>
    <x v="2"/>
  </r>
  <r>
    <x v="0"/>
    <x v="565"/>
    <x v="6"/>
    <x v="1"/>
    <x v="1"/>
    <x v="1"/>
    <x v="0"/>
    <x v="1"/>
    <x v="4552"/>
    <x v="3928"/>
    <n v="3.5"/>
    <x v="2"/>
    <n v="6.67"/>
    <x v="2"/>
    <x v="2"/>
  </r>
  <r>
    <x v="1"/>
    <x v="825"/>
    <x v="8"/>
    <x v="7"/>
    <x v="7"/>
    <x v="1"/>
    <x v="0"/>
    <x v="3"/>
    <x v="4553"/>
    <x v="3929"/>
    <n v="3.5"/>
    <x v="0"/>
    <n v="11"/>
    <x v="0"/>
    <x v="2"/>
  </r>
  <r>
    <x v="1"/>
    <x v="1211"/>
    <x v="3"/>
    <x v="7"/>
    <x v="7"/>
    <x v="1"/>
    <x v="0"/>
    <x v="3"/>
    <x v="4554"/>
    <x v="1966"/>
    <n v="3.5"/>
    <x v="2"/>
    <n v="7.7249999999999996"/>
    <x v="2"/>
    <x v="2"/>
  </r>
  <r>
    <x v="1"/>
    <x v="778"/>
    <x v="11"/>
    <x v="7"/>
    <x v="7"/>
    <x v="1"/>
    <x v="0"/>
    <x v="3"/>
    <x v="4555"/>
    <x v="3930"/>
    <n v="3.5"/>
    <x v="0"/>
    <n v="11.15"/>
    <x v="0"/>
    <x v="2"/>
  </r>
  <r>
    <x v="1"/>
    <x v="1056"/>
    <x v="11"/>
    <x v="7"/>
    <x v="7"/>
    <x v="1"/>
    <x v="0"/>
    <x v="3"/>
    <x v="4556"/>
    <x v="3931"/>
    <n v="3.5"/>
    <x v="2"/>
    <n v="5.8"/>
    <x v="0"/>
    <x v="2"/>
  </r>
  <r>
    <x v="1"/>
    <x v="1033"/>
    <x v="0"/>
    <x v="7"/>
    <x v="7"/>
    <x v="1"/>
    <x v="0"/>
    <x v="3"/>
    <x v="4557"/>
    <x v="2547"/>
    <n v="3.5"/>
    <x v="1"/>
    <n v="20.7"/>
    <x v="2"/>
    <x v="2"/>
  </r>
  <r>
    <x v="1"/>
    <x v="1527"/>
    <x v="0"/>
    <x v="7"/>
    <x v="7"/>
    <x v="1"/>
    <x v="0"/>
    <x v="3"/>
    <x v="20"/>
    <x v="3932"/>
    <n v="3.5"/>
    <x v="2"/>
    <n v="6.13"/>
    <x v="1"/>
    <x v="2"/>
  </r>
  <r>
    <x v="1"/>
    <x v="1230"/>
    <x v="0"/>
    <x v="7"/>
    <x v="7"/>
    <x v="1"/>
    <x v="0"/>
    <x v="3"/>
    <x v="4558"/>
    <x v="3933"/>
    <n v="3.5"/>
    <x v="1"/>
    <n v="18.25"/>
    <x v="1"/>
    <x v="2"/>
  </r>
  <r>
    <x v="1"/>
    <x v="990"/>
    <x v="1"/>
    <x v="7"/>
    <x v="7"/>
    <x v="1"/>
    <x v="0"/>
    <x v="3"/>
    <x v="4559"/>
    <x v="3934"/>
    <n v="3.5"/>
    <x v="0"/>
    <n v="12.5"/>
    <x v="1"/>
    <x v="2"/>
  </r>
  <r>
    <x v="1"/>
    <x v="99"/>
    <x v="1"/>
    <x v="7"/>
    <x v="7"/>
    <x v="1"/>
    <x v="0"/>
    <x v="3"/>
    <x v="4560"/>
    <x v="2452"/>
    <n v="3.5"/>
    <x v="2"/>
    <n v="7.6849999999999996"/>
    <x v="1"/>
    <x v="2"/>
  </r>
  <r>
    <x v="1"/>
    <x v="1086"/>
    <x v="5"/>
    <x v="7"/>
    <x v="7"/>
    <x v="1"/>
    <x v="0"/>
    <x v="3"/>
    <x v="4561"/>
    <x v="3935"/>
    <n v="3.5"/>
    <x v="0"/>
    <n v="14"/>
    <x v="1"/>
    <x v="2"/>
  </r>
  <r>
    <x v="1"/>
    <x v="1020"/>
    <x v="5"/>
    <x v="7"/>
    <x v="7"/>
    <x v="1"/>
    <x v="0"/>
    <x v="3"/>
    <x v="4562"/>
    <x v="3936"/>
    <n v="3.5"/>
    <x v="0"/>
    <n v="12.1"/>
    <x v="2"/>
    <x v="2"/>
  </r>
  <r>
    <x v="1"/>
    <x v="773"/>
    <x v="6"/>
    <x v="7"/>
    <x v="7"/>
    <x v="1"/>
    <x v="0"/>
    <x v="3"/>
    <x v="4563"/>
    <x v="3937"/>
    <n v="3.5"/>
    <x v="1"/>
    <n v="17.850000000000001"/>
    <x v="1"/>
    <x v="2"/>
  </r>
  <r>
    <x v="1"/>
    <x v="922"/>
    <x v="4"/>
    <x v="7"/>
    <x v="7"/>
    <x v="1"/>
    <x v="0"/>
    <x v="3"/>
    <x v="4564"/>
    <x v="3938"/>
    <n v="3.5"/>
    <x v="0"/>
    <n v="14.800000000000002"/>
    <x v="2"/>
    <x v="2"/>
  </r>
  <r>
    <x v="1"/>
    <x v="608"/>
    <x v="4"/>
    <x v="7"/>
    <x v="7"/>
    <x v="1"/>
    <x v="0"/>
    <x v="3"/>
    <x v="4565"/>
    <x v="3939"/>
    <n v="3.5"/>
    <x v="1"/>
    <n v="17.5"/>
    <x v="0"/>
    <x v="2"/>
  </r>
  <r>
    <x v="0"/>
    <x v="1430"/>
    <x v="13"/>
    <x v="7"/>
    <x v="7"/>
    <x v="1"/>
    <x v="0"/>
    <x v="3"/>
    <x v="4566"/>
    <x v="3066"/>
    <n v="3.5"/>
    <x v="2"/>
    <n v="5.44"/>
    <x v="1"/>
    <x v="2"/>
  </r>
  <r>
    <x v="0"/>
    <x v="1528"/>
    <x v="11"/>
    <x v="7"/>
    <x v="7"/>
    <x v="1"/>
    <x v="0"/>
    <x v="3"/>
    <x v="20"/>
    <x v="3940"/>
    <n v="3.5"/>
    <x v="0"/>
    <n v="12.8"/>
    <x v="1"/>
    <x v="2"/>
  </r>
  <r>
    <x v="0"/>
    <x v="1284"/>
    <x v="2"/>
    <x v="7"/>
    <x v="7"/>
    <x v="1"/>
    <x v="0"/>
    <x v="3"/>
    <x v="4567"/>
    <x v="3066"/>
    <n v="3.5"/>
    <x v="0"/>
    <n v="16.2"/>
    <x v="0"/>
    <x v="2"/>
  </r>
  <r>
    <x v="0"/>
    <x v="1272"/>
    <x v="6"/>
    <x v="7"/>
    <x v="7"/>
    <x v="1"/>
    <x v="0"/>
    <x v="3"/>
    <x v="4568"/>
    <x v="3941"/>
    <n v="3.5"/>
    <x v="2"/>
    <n v="6.63"/>
    <x v="1"/>
    <x v="2"/>
  </r>
  <r>
    <x v="1"/>
    <x v="104"/>
    <x v="7"/>
    <x v="0"/>
    <x v="0"/>
    <x v="0"/>
    <x v="0"/>
    <x v="0"/>
    <x v="4569"/>
    <x v="2617"/>
    <n v="3.4"/>
    <x v="1"/>
    <n v="17.5"/>
    <x v="1"/>
    <x v="2"/>
  </r>
  <r>
    <x v="1"/>
    <x v="1146"/>
    <x v="6"/>
    <x v="1"/>
    <x v="1"/>
    <x v="1"/>
    <x v="0"/>
    <x v="1"/>
    <x v="20"/>
    <x v="3942"/>
    <n v="3.4"/>
    <x v="1"/>
    <n v="18.7"/>
    <x v="1"/>
    <x v="2"/>
  </r>
  <r>
    <x v="1"/>
    <x v="1301"/>
    <x v="1"/>
    <x v="0"/>
    <x v="0"/>
    <x v="0"/>
    <x v="0"/>
    <x v="0"/>
    <x v="4570"/>
    <x v="3943"/>
    <n v="3.4"/>
    <x v="0"/>
    <n v="14"/>
    <x v="2"/>
    <x v="2"/>
  </r>
  <r>
    <x v="1"/>
    <x v="9"/>
    <x v="3"/>
    <x v="1"/>
    <x v="1"/>
    <x v="1"/>
    <x v="0"/>
    <x v="1"/>
    <x v="20"/>
    <x v="3840"/>
    <n v="3.4"/>
    <x v="0"/>
    <n v="16.7"/>
    <x v="1"/>
    <x v="2"/>
  </r>
  <r>
    <x v="1"/>
    <x v="723"/>
    <x v="0"/>
    <x v="0"/>
    <x v="0"/>
    <x v="0"/>
    <x v="0"/>
    <x v="0"/>
    <x v="4571"/>
    <x v="3944"/>
    <n v="3.4"/>
    <x v="2"/>
    <n v="6.59"/>
    <x v="0"/>
    <x v="2"/>
  </r>
  <r>
    <x v="0"/>
    <x v="1046"/>
    <x v="13"/>
    <x v="4"/>
    <x v="4"/>
    <x v="2"/>
    <x v="1"/>
    <x v="0"/>
    <x v="20"/>
    <x v="1681"/>
    <n v="3.4"/>
    <x v="2"/>
    <n v="6.1349999999999998"/>
    <x v="1"/>
    <x v="2"/>
  </r>
  <r>
    <x v="1"/>
    <x v="640"/>
    <x v="0"/>
    <x v="3"/>
    <x v="3"/>
    <x v="1"/>
    <x v="2"/>
    <x v="0"/>
    <x v="4572"/>
    <x v="3639"/>
    <n v="3.4"/>
    <x v="2"/>
    <n v="6.6550000000000002"/>
    <x v="1"/>
    <x v="2"/>
  </r>
  <r>
    <x v="0"/>
    <x v="1373"/>
    <x v="13"/>
    <x v="6"/>
    <x v="6"/>
    <x v="1"/>
    <x v="0"/>
    <x v="2"/>
    <x v="4573"/>
    <x v="1444"/>
    <n v="3.4"/>
    <x v="1"/>
    <n v="17.75"/>
    <x v="0"/>
    <x v="2"/>
  </r>
  <r>
    <x v="1"/>
    <x v="435"/>
    <x v="11"/>
    <x v="8"/>
    <x v="8"/>
    <x v="2"/>
    <x v="1"/>
    <x v="0"/>
    <x v="4574"/>
    <x v="2947"/>
    <n v="3.4"/>
    <x v="1"/>
    <n v="20.25"/>
    <x v="2"/>
    <x v="2"/>
  </r>
  <r>
    <x v="1"/>
    <x v="1511"/>
    <x v="11"/>
    <x v="0"/>
    <x v="0"/>
    <x v="0"/>
    <x v="0"/>
    <x v="0"/>
    <x v="4575"/>
    <x v="3945"/>
    <n v="3.4"/>
    <x v="1"/>
    <n v="18.7"/>
    <x v="2"/>
    <x v="2"/>
  </r>
  <r>
    <x v="1"/>
    <x v="1478"/>
    <x v="11"/>
    <x v="0"/>
    <x v="0"/>
    <x v="0"/>
    <x v="0"/>
    <x v="0"/>
    <x v="4576"/>
    <x v="3946"/>
    <n v="3.4"/>
    <x v="1"/>
    <n v="18.75"/>
    <x v="1"/>
    <x v="2"/>
  </r>
  <r>
    <x v="1"/>
    <x v="1469"/>
    <x v="0"/>
    <x v="0"/>
    <x v="0"/>
    <x v="0"/>
    <x v="0"/>
    <x v="0"/>
    <x v="4577"/>
    <x v="476"/>
    <n v="3.4"/>
    <x v="0"/>
    <n v="9.3000000000000007"/>
    <x v="2"/>
    <x v="2"/>
  </r>
  <r>
    <x v="1"/>
    <x v="160"/>
    <x v="0"/>
    <x v="0"/>
    <x v="0"/>
    <x v="0"/>
    <x v="0"/>
    <x v="0"/>
    <x v="4578"/>
    <x v="3947"/>
    <n v="3.4"/>
    <x v="1"/>
    <n v="19.100000000000001"/>
    <x v="0"/>
    <x v="2"/>
  </r>
  <r>
    <x v="1"/>
    <x v="1249"/>
    <x v="5"/>
    <x v="0"/>
    <x v="0"/>
    <x v="0"/>
    <x v="0"/>
    <x v="0"/>
    <x v="4579"/>
    <x v="3948"/>
    <n v="3.4"/>
    <x v="1"/>
    <n v="21.25"/>
    <x v="1"/>
    <x v="2"/>
  </r>
  <r>
    <x v="1"/>
    <x v="1483"/>
    <x v="15"/>
    <x v="0"/>
    <x v="0"/>
    <x v="0"/>
    <x v="0"/>
    <x v="0"/>
    <x v="4580"/>
    <x v="3949"/>
    <n v="3.4"/>
    <x v="0"/>
    <n v="12.5"/>
    <x v="2"/>
    <x v="2"/>
  </r>
  <r>
    <x v="0"/>
    <x v="265"/>
    <x v="2"/>
    <x v="0"/>
    <x v="0"/>
    <x v="0"/>
    <x v="0"/>
    <x v="0"/>
    <x v="4581"/>
    <x v="640"/>
    <n v="3.4"/>
    <x v="1"/>
    <n v="19.75"/>
    <x v="1"/>
    <x v="2"/>
  </r>
  <r>
    <x v="0"/>
    <x v="1115"/>
    <x v="4"/>
    <x v="0"/>
    <x v="0"/>
    <x v="0"/>
    <x v="0"/>
    <x v="0"/>
    <x v="4582"/>
    <x v="1693"/>
    <n v="3.4"/>
    <x v="0"/>
    <n v="8.85"/>
    <x v="0"/>
    <x v="2"/>
  </r>
  <r>
    <x v="1"/>
    <x v="1529"/>
    <x v="9"/>
    <x v="7"/>
    <x v="9"/>
    <x v="0"/>
    <x v="1"/>
    <x v="2"/>
    <x v="4583"/>
    <x v="3950"/>
    <n v="3.4"/>
    <x v="0"/>
    <n v="16.75"/>
    <x v="2"/>
    <x v="2"/>
  </r>
  <r>
    <x v="1"/>
    <x v="593"/>
    <x v="6"/>
    <x v="7"/>
    <x v="9"/>
    <x v="0"/>
    <x v="1"/>
    <x v="2"/>
    <x v="4584"/>
    <x v="808"/>
    <n v="3.4"/>
    <x v="1"/>
    <n v="20.75"/>
    <x v="0"/>
    <x v="2"/>
  </r>
  <r>
    <x v="0"/>
    <x v="1008"/>
    <x v="6"/>
    <x v="7"/>
    <x v="9"/>
    <x v="0"/>
    <x v="1"/>
    <x v="2"/>
    <x v="4585"/>
    <x v="3951"/>
    <n v="3.4"/>
    <x v="0"/>
    <n v="15.6"/>
    <x v="2"/>
    <x v="2"/>
  </r>
  <r>
    <x v="1"/>
    <x v="1138"/>
    <x v="13"/>
    <x v="2"/>
    <x v="2"/>
    <x v="0"/>
    <x v="1"/>
    <x v="0"/>
    <x v="4586"/>
    <x v="3341"/>
    <n v="3.4"/>
    <x v="0"/>
    <n v="11.3"/>
    <x v="2"/>
    <x v="2"/>
  </r>
  <r>
    <x v="1"/>
    <x v="98"/>
    <x v="1"/>
    <x v="2"/>
    <x v="2"/>
    <x v="0"/>
    <x v="1"/>
    <x v="0"/>
    <x v="20"/>
    <x v="3098"/>
    <n v="3.4"/>
    <x v="2"/>
    <n v="5.6150000000000002"/>
    <x v="1"/>
    <x v="2"/>
  </r>
  <r>
    <x v="1"/>
    <x v="1320"/>
    <x v="7"/>
    <x v="2"/>
    <x v="2"/>
    <x v="0"/>
    <x v="1"/>
    <x v="0"/>
    <x v="4587"/>
    <x v="3952"/>
    <n v="3.4"/>
    <x v="0"/>
    <n v="11.3"/>
    <x v="1"/>
    <x v="2"/>
  </r>
  <r>
    <x v="1"/>
    <x v="1530"/>
    <x v="0"/>
    <x v="2"/>
    <x v="2"/>
    <x v="0"/>
    <x v="1"/>
    <x v="0"/>
    <x v="4588"/>
    <x v="1151"/>
    <n v="3.4"/>
    <x v="1"/>
    <n v="17.75"/>
    <x v="2"/>
    <x v="2"/>
  </r>
  <r>
    <x v="0"/>
    <x v="502"/>
    <x v="13"/>
    <x v="2"/>
    <x v="2"/>
    <x v="0"/>
    <x v="1"/>
    <x v="0"/>
    <x v="4589"/>
    <x v="3953"/>
    <n v="3.4"/>
    <x v="0"/>
    <n v="14.85"/>
    <x v="2"/>
    <x v="2"/>
  </r>
  <r>
    <x v="0"/>
    <x v="1050"/>
    <x v="6"/>
    <x v="2"/>
    <x v="2"/>
    <x v="0"/>
    <x v="1"/>
    <x v="0"/>
    <x v="4590"/>
    <x v="3954"/>
    <n v="3.4"/>
    <x v="0"/>
    <n v="10"/>
    <x v="2"/>
    <x v="2"/>
  </r>
  <r>
    <x v="0"/>
    <x v="905"/>
    <x v="12"/>
    <x v="2"/>
    <x v="2"/>
    <x v="0"/>
    <x v="1"/>
    <x v="0"/>
    <x v="4591"/>
    <x v="3955"/>
    <n v="3.4"/>
    <x v="0"/>
    <n v="10.6"/>
    <x v="2"/>
    <x v="2"/>
  </r>
  <r>
    <x v="1"/>
    <x v="746"/>
    <x v="9"/>
    <x v="4"/>
    <x v="4"/>
    <x v="2"/>
    <x v="0"/>
    <x v="0"/>
    <x v="4592"/>
    <x v="3956"/>
    <n v="3.4"/>
    <x v="1"/>
    <n v="19.7"/>
    <x v="2"/>
    <x v="2"/>
  </r>
  <r>
    <x v="1"/>
    <x v="1479"/>
    <x v="10"/>
    <x v="5"/>
    <x v="5"/>
    <x v="2"/>
    <x v="0"/>
    <x v="0"/>
    <x v="4593"/>
    <x v="3957"/>
    <n v="3.4"/>
    <x v="1"/>
    <n v="20.5"/>
    <x v="1"/>
    <x v="2"/>
  </r>
  <r>
    <x v="1"/>
    <x v="176"/>
    <x v="3"/>
    <x v="4"/>
    <x v="4"/>
    <x v="2"/>
    <x v="0"/>
    <x v="0"/>
    <x v="4594"/>
    <x v="2444"/>
    <n v="3.4"/>
    <x v="2"/>
    <n v="6.4649999999999999"/>
    <x v="0"/>
    <x v="2"/>
  </r>
  <r>
    <x v="1"/>
    <x v="1265"/>
    <x v="2"/>
    <x v="4"/>
    <x v="4"/>
    <x v="2"/>
    <x v="0"/>
    <x v="0"/>
    <x v="4595"/>
    <x v="2401"/>
    <n v="3.4"/>
    <x v="0"/>
    <n v="9.3000000000000007"/>
    <x v="2"/>
    <x v="2"/>
  </r>
  <r>
    <x v="1"/>
    <x v="1061"/>
    <x v="0"/>
    <x v="4"/>
    <x v="4"/>
    <x v="2"/>
    <x v="0"/>
    <x v="0"/>
    <x v="4596"/>
    <x v="3958"/>
    <n v="3.4"/>
    <x v="0"/>
    <n v="10.65"/>
    <x v="1"/>
    <x v="2"/>
  </r>
  <r>
    <x v="1"/>
    <x v="745"/>
    <x v="9"/>
    <x v="4"/>
    <x v="4"/>
    <x v="2"/>
    <x v="0"/>
    <x v="0"/>
    <x v="4597"/>
    <x v="2711"/>
    <n v="3.4"/>
    <x v="2"/>
    <n v="8.26"/>
    <x v="2"/>
    <x v="2"/>
  </r>
  <r>
    <x v="1"/>
    <x v="1414"/>
    <x v="9"/>
    <x v="4"/>
    <x v="4"/>
    <x v="2"/>
    <x v="1"/>
    <x v="0"/>
    <x v="4598"/>
    <x v="3959"/>
    <n v="3.4"/>
    <x v="0"/>
    <n v="13.85"/>
    <x v="2"/>
    <x v="2"/>
  </r>
  <r>
    <x v="1"/>
    <x v="672"/>
    <x v="5"/>
    <x v="4"/>
    <x v="4"/>
    <x v="2"/>
    <x v="1"/>
    <x v="0"/>
    <x v="20"/>
    <x v="3960"/>
    <n v="3.4"/>
    <x v="2"/>
    <n v="6.9649999999999999"/>
    <x v="1"/>
    <x v="2"/>
  </r>
  <r>
    <x v="1"/>
    <x v="126"/>
    <x v="7"/>
    <x v="4"/>
    <x v="4"/>
    <x v="2"/>
    <x v="1"/>
    <x v="0"/>
    <x v="4599"/>
    <x v="3961"/>
    <n v="3.4"/>
    <x v="2"/>
    <n v="6.17"/>
    <x v="1"/>
    <x v="2"/>
  </r>
  <r>
    <x v="1"/>
    <x v="194"/>
    <x v="7"/>
    <x v="4"/>
    <x v="4"/>
    <x v="2"/>
    <x v="1"/>
    <x v="0"/>
    <x v="4600"/>
    <x v="3196"/>
    <n v="3.4"/>
    <x v="1"/>
    <n v="21.25"/>
    <x v="1"/>
    <x v="2"/>
  </r>
  <r>
    <x v="1"/>
    <x v="1492"/>
    <x v="6"/>
    <x v="4"/>
    <x v="4"/>
    <x v="2"/>
    <x v="1"/>
    <x v="0"/>
    <x v="4601"/>
    <x v="2957"/>
    <n v="3.4"/>
    <x v="0"/>
    <n v="15.1"/>
    <x v="0"/>
    <x v="2"/>
  </r>
  <r>
    <x v="1"/>
    <x v="295"/>
    <x v="11"/>
    <x v="5"/>
    <x v="5"/>
    <x v="2"/>
    <x v="1"/>
    <x v="0"/>
    <x v="4602"/>
    <x v="2010"/>
    <n v="3.4"/>
    <x v="0"/>
    <n v="10.895"/>
    <x v="0"/>
    <x v="2"/>
  </r>
  <r>
    <x v="1"/>
    <x v="608"/>
    <x v="4"/>
    <x v="5"/>
    <x v="5"/>
    <x v="2"/>
    <x v="2"/>
    <x v="0"/>
    <x v="4603"/>
    <x v="3962"/>
    <n v="3.4"/>
    <x v="1"/>
    <n v="17.5"/>
    <x v="0"/>
    <x v="2"/>
  </r>
  <r>
    <x v="0"/>
    <x v="1148"/>
    <x v="8"/>
    <x v="4"/>
    <x v="4"/>
    <x v="2"/>
    <x v="2"/>
    <x v="0"/>
    <x v="4604"/>
    <x v="3963"/>
    <n v="3.4"/>
    <x v="2"/>
    <n v="6.5750000000000002"/>
    <x v="2"/>
    <x v="2"/>
  </r>
  <r>
    <x v="0"/>
    <x v="999"/>
    <x v="3"/>
    <x v="4"/>
    <x v="4"/>
    <x v="2"/>
    <x v="2"/>
    <x v="0"/>
    <x v="4605"/>
    <x v="3964"/>
    <n v="3.4"/>
    <x v="2"/>
    <n v="6.6150000000000002"/>
    <x v="2"/>
    <x v="2"/>
  </r>
  <r>
    <x v="0"/>
    <x v="851"/>
    <x v="3"/>
    <x v="4"/>
    <x v="4"/>
    <x v="2"/>
    <x v="2"/>
    <x v="0"/>
    <x v="4606"/>
    <x v="3965"/>
    <n v="3.4"/>
    <x v="0"/>
    <n v="15"/>
    <x v="2"/>
    <x v="2"/>
  </r>
  <r>
    <x v="0"/>
    <x v="374"/>
    <x v="3"/>
    <x v="4"/>
    <x v="4"/>
    <x v="2"/>
    <x v="2"/>
    <x v="0"/>
    <x v="4607"/>
    <x v="3966"/>
    <n v="3.4"/>
    <x v="1"/>
    <n v="20.25"/>
    <x v="0"/>
    <x v="2"/>
  </r>
  <r>
    <x v="0"/>
    <x v="438"/>
    <x v="6"/>
    <x v="4"/>
    <x v="4"/>
    <x v="2"/>
    <x v="2"/>
    <x v="0"/>
    <x v="4608"/>
    <x v="3018"/>
    <n v="3.4"/>
    <x v="2"/>
    <n v="6.67"/>
    <x v="0"/>
    <x v="2"/>
  </r>
  <r>
    <x v="0"/>
    <x v="1352"/>
    <x v="6"/>
    <x v="4"/>
    <x v="4"/>
    <x v="2"/>
    <x v="2"/>
    <x v="0"/>
    <x v="4609"/>
    <x v="3967"/>
    <n v="3.4"/>
    <x v="2"/>
    <n v="8.27"/>
    <x v="2"/>
    <x v="2"/>
  </r>
  <r>
    <x v="0"/>
    <x v="1296"/>
    <x v="3"/>
    <x v="5"/>
    <x v="5"/>
    <x v="2"/>
    <x v="2"/>
    <x v="0"/>
    <x v="4610"/>
    <x v="3842"/>
    <n v="3.4"/>
    <x v="2"/>
    <n v="8.6"/>
    <x v="2"/>
    <x v="2"/>
  </r>
  <r>
    <x v="0"/>
    <x v="1205"/>
    <x v="3"/>
    <x v="5"/>
    <x v="5"/>
    <x v="2"/>
    <x v="2"/>
    <x v="0"/>
    <x v="4611"/>
    <x v="3968"/>
    <n v="3.4"/>
    <x v="1"/>
    <n v="17.100000000000001"/>
    <x v="2"/>
    <x v="2"/>
  </r>
  <r>
    <x v="0"/>
    <x v="957"/>
    <x v="2"/>
    <x v="5"/>
    <x v="5"/>
    <x v="2"/>
    <x v="2"/>
    <x v="0"/>
    <x v="4612"/>
    <x v="1022"/>
    <n v="3.4"/>
    <x v="2"/>
    <n v="7.75"/>
    <x v="2"/>
    <x v="2"/>
  </r>
  <r>
    <x v="1"/>
    <x v="772"/>
    <x v="5"/>
    <x v="8"/>
    <x v="8"/>
    <x v="2"/>
    <x v="1"/>
    <x v="0"/>
    <x v="4613"/>
    <x v="3969"/>
    <n v="3.4"/>
    <x v="2"/>
    <n v="6.5250000000000004"/>
    <x v="2"/>
    <x v="2"/>
  </r>
  <r>
    <x v="1"/>
    <x v="687"/>
    <x v="15"/>
    <x v="8"/>
    <x v="8"/>
    <x v="2"/>
    <x v="1"/>
    <x v="0"/>
    <x v="20"/>
    <x v="3970"/>
    <n v="3.4"/>
    <x v="0"/>
    <n v="12.85"/>
    <x v="1"/>
    <x v="2"/>
  </r>
  <r>
    <x v="1"/>
    <x v="1396"/>
    <x v="1"/>
    <x v="8"/>
    <x v="8"/>
    <x v="2"/>
    <x v="1"/>
    <x v="0"/>
    <x v="4614"/>
    <x v="3971"/>
    <n v="3.4"/>
    <x v="2"/>
    <n v="7.5650000000000004"/>
    <x v="2"/>
    <x v="2"/>
  </r>
  <r>
    <x v="1"/>
    <x v="1278"/>
    <x v="5"/>
    <x v="8"/>
    <x v="8"/>
    <x v="2"/>
    <x v="1"/>
    <x v="0"/>
    <x v="4615"/>
    <x v="3972"/>
    <n v="3.4"/>
    <x v="1"/>
    <n v="17.7"/>
    <x v="2"/>
    <x v="2"/>
  </r>
  <r>
    <x v="1"/>
    <x v="1531"/>
    <x v="4"/>
    <x v="8"/>
    <x v="8"/>
    <x v="2"/>
    <x v="1"/>
    <x v="0"/>
    <x v="4616"/>
    <x v="466"/>
    <n v="3.4"/>
    <x v="0"/>
    <n v="8.7850000000000001"/>
    <x v="1"/>
    <x v="2"/>
  </r>
  <r>
    <x v="1"/>
    <x v="1488"/>
    <x v="4"/>
    <x v="8"/>
    <x v="8"/>
    <x v="2"/>
    <x v="1"/>
    <x v="0"/>
    <x v="20"/>
    <x v="288"/>
    <n v="3.4"/>
    <x v="1"/>
    <n v="20.75"/>
    <x v="1"/>
    <x v="2"/>
  </r>
  <r>
    <x v="0"/>
    <x v="463"/>
    <x v="11"/>
    <x v="8"/>
    <x v="8"/>
    <x v="2"/>
    <x v="1"/>
    <x v="0"/>
    <x v="4617"/>
    <x v="3577"/>
    <n v="3.4"/>
    <x v="0"/>
    <n v="11.5"/>
    <x v="1"/>
    <x v="2"/>
  </r>
  <r>
    <x v="1"/>
    <x v="985"/>
    <x v="8"/>
    <x v="6"/>
    <x v="6"/>
    <x v="1"/>
    <x v="0"/>
    <x v="2"/>
    <x v="4618"/>
    <x v="3973"/>
    <n v="3.4"/>
    <x v="0"/>
    <n v="15"/>
    <x v="2"/>
    <x v="2"/>
  </r>
  <r>
    <x v="1"/>
    <x v="809"/>
    <x v="9"/>
    <x v="6"/>
    <x v="6"/>
    <x v="1"/>
    <x v="0"/>
    <x v="2"/>
    <x v="3362"/>
    <x v="3974"/>
    <n v="3.4"/>
    <x v="0"/>
    <n v="10.195"/>
    <x v="0"/>
    <x v="2"/>
  </r>
  <r>
    <x v="1"/>
    <x v="943"/>
    <x v="1"/>
    <x v="6"/>
    <x v="6"/>
    <x v="1"/>
    <x v="0"/>
    <x v="2"/>
    <x v="4619"/>
    <x v="3975"/>
    <n v="3.4"/>
    <x v="0"/>
    <n v="11.6"/>
    <x v="2"/>
    <x v="2"/>
  </r>
  <r>
    <x v="1"/>
    <x v="1492"/>
    <x v="6"/>
    <x v="6"/>
    <x v="6"/>
    <x v="1"/>
    <x v="2"/>
    <x v="2"/>
    <x v="20"/>
    <x v="1029"/>
    <n v="3.4"/>
    <x v="0"/>
    <n v="15.1"/>
    <x v="1"/>
    <x v="2"/>
  </r>
  <r>
    <x v="0"/>
    <x v="1285"/>
    <x v="0"/>
    <x v="6"/>
    <x v="6"/>
    <x v="1"/>
    <x v="2"/>
    <x v="2"/>
    <x v="4620"/>
    <x v="3976"/>
    <n v="3.4"/>
    <x v="2"/>
    <n v="5.7850000000000001"/>
    <x v="2"/>
    <x v="2"/>
  </r>
  <r>
    <x v="1"/>
    <x v="724"/>
    <x v="13"/>
    <x v="3"/>
    <x v="3"/>
    <x v="1"/>
    <x v="2"/>
    <x v="0"/>
    <x v="4621"/>
    <x v="3977"/>
    <n v="3.4"/>
    <x v="2"/>
    <n v="6.4450000000000003"/>
    <x v="2"/>
    <x v="2"/>
  </r>
  <r>
    <x v="1"/>
    <x v="1489"/>
    <x v="13"/>
    <x v="3"/>
    <x v="3"/>
    <x v="1"/>
    <x v="2"/>
    <x v="0"/>
    <x v="4622"/>
    <x v="1879"/>
    <n v="3.4"/>
    <x v="2"/>
    <n v="8.2349999999999994"/>
    <x v="2"/>
    <x v="2"/>
  </r>
  <r>
    <x v="1"/>
    <x v="176"/>
    <x v="3"/>
    <x v="3"/>
    <x v="3"/>
    <x v="1"/>
    <x v="2"/>
    <x v="0"/>
    <x v="4623"/>
    <x v="3978"/>
    <n v="3.4"/>
    <x v="2"/>
    <n v="6.4649999999999999"/>
    <x v="0"/>
    <x v="2"/>
  </r>
  <r>
    <x v="1"/>
    <x v="1032"/>
    <x v="0"/>
    <x v="3"/>
    <x v="3"/>
    <x v="1"/>
    <x v="2"/>
    <x v="0"/>
    <x v="4624"/>
    <x v="3979"/>
    <n v="3.4"/>
    <x v="0"/>
    <n v="8.85"/>
    <x v="2"/>
    <x v="2"/>
  </r>
  <r>
    <x v="1"/>
    <x v="1392"/>
    <x v="0"/>
    <x v="3"/>
    <x v="3"/>
    <x v="1"/>
    <x v="2"/>
    <x v="0"/>
    <x v="4625"/>
    <x v="3380"/>
    <n v="3.4"/>
    <x v="0"/>
    <n v="10.3"/>
    <x v="2"/>
    <x v="2"/>
  </r>
  <r>
    <x v="1"/>
    <x v="945"/>
    <x v="1"/>
    <x v="3"/>
    <x v="3"/>
    <x v="1"/>
    <x v="2"/>
    <x v="0"/>
    <x v="4626"/>
    <x v="3980"/>
    <n v="3.4"/>
    <x v="1"/>
    <n v="18.600000000000001"/>
    <x v="2"/>
    <x v="2"/>
  </r>
  <r>
    <x v="1"/>
    <x v="1216"/>
    <x v="6"/>
    <x v="3"/>
    <x v="3"/>
    <x v="1"/>
    <x v="2"/>
    <x v="0"/>
    <x v="4627"/>
    <x v="2525"/>
    <n v="3.4"/>
    <x v="1"/>
    <n v="18"/>
    <x v="2"/>
    <x v="2"/>
  </r>
  <r>
    <x v="1"/>
    <x v="1348"/>
    <x v="4"/>
    <x v="3"/>
    <x v="3"/>
    <x v="1"/>
    <x v="2"/>
    <x v="0"/>
    <x v="20"/>
    <x v="3981"/>
    <n v="3.4"/>
    <x v="0"/>
    <n v="16.2"/>
    <x v="1"/>
    <x v="2"/>
  </r>
  <r>
    <x v="0"/>
    <x v="777"/>
    <x v="2"/>
    <x v="3"/>
    <x v="3"/>
    <x v="1"/>
    <x v="2"/>
    <x v="0"/>
    <x v="4628"/>
    <x v="991"/>
    <n v="3.4"/>
    <x v="2"/>
    <n v="4.5549999999999997"/>
    <x v="2"/>
    <x v="2"/>
  </r>
  <r>
    <x v="0"/>
    <x v="266"/>
    <x v="0"/>
    <x v="3"/>
    <x v="3"/>
    <x v="1"/>
    <x v="2"/>
    <x v="0"/>
    <x v="4629"/>
    <x v="3972"/>
    <n v="3.4"/>
    <x v="1"/>
    <n v="20.2"/>
    <x v="2"/>
    <x v="2"/>
  </r>
  <r>
    <x v="0"/>
    <x v="15"/>
    <x v="0"/>
    <x v="3"/>
    <x v="3"/>
    <x v="1"/>
    <x v="2"/>
    <x v="0"/>
    <x v="4630"/>
    <x v="1648"/>
    <n v="3.4"/>
    <x v="1"/>
    <n v="20.25"/>
    <x v="1"/>
    <x v="2"/>
  </r>
  <r>
    <x v="0"/>
    <x v="351"/>
    <x v="0"/>
    <x v="3"/>
    <x v="3"/>
    <x v="1"/>
    <x v="2"/>
    <x v="0"/>
    <x v="4631"/>
    <x v="1205"/>
    <n v="3.4"/>
    <x v="1"/>
    <n v="20.350000000000001"/>
    <x v="1"/>
    <x v="2"/>
  </r>
  <r>
    <x v="1"/>
    <x v="358"/>
    <x v="2"/>
    <x v="1"/>
    <x v="1"/>
    <x v="1"/>
    <x v="0"/>
    <x v="1"/>
    <x v="4632"/>
    <x v="3852"/>
    <n v="3.4"/>
    <x v="1"/>
    <n v="17.100000000000001"/>
    <x v="2"/>
    <x v="2"/>
  </r>
  <r>
    <x v="1"/>
    <x v="1274"/>
    <x v="2"/>
    <x v="1"/>
    <x v="1"/>
    <x v="1"/>
    <x v="0"/>
    <x v="1"/>
    <x v="4633"/>
    <x v="3982"/>
    <n v="3.4"/>
    <x v="1"/>
    <n v="19.2"/>
    <x v="0"/>
    <x v="2"/>
  </r>
  <r>
    <x v="1"/>
    <x v="807"/>
    <x v="0"/>
    <x v="1"/>
    <x v="1"/>
    <x v="1"/>
    <x v="0"/>
    <x v="1"/>
    <x v="4634"/>
    <x v="3983"/>
    <n v="3.4"/>
    <x v="2"/>
    <n v="7.3650000000000002"/>
    <x v="2"/>
    <x v="2"/>
  </r>
  <r>
    <x v="0"/>
    <x v="531"/>
    <x v="2"/>
    <x v="1"/>
    <x v="1"/>
    <x v="1"/>
    <x v="0"/>
    <x v="1"/>
    <x v="4635"/>
    <x v="1676"/>
    <n v="3.4"/>
    <x v="0"/>
    <n v="15.1"/>
    <x v="1"/>
    <x v="2"/>
  </r>
  <r>
    <x v="0"/>
    <x v="962"/>
    <x v="0"/>
    <x v="1"/>
    <x v="1"/>
    <x v="1"/>
    <x v="0"/>
    <x v="1"/>
    <x v="4636"/>
    <x v="3389"/>
    <n v="3.4"/>
    <x v="0"/>
    <n v="15.1"/>
    <x v="2"/>
    <x v="2"/>
  </r>
  <r>
    <x v="1"/>
    <x v="1517"/>
    <x v="6"/>
    <x v="1"/>
    <x v="1"/>
    <x v="1"/>
    <x v="0"/>
    <x v="1"/>
    <x v="4637"/>
    <x v="3984"/>
    <n v="3.4"/>
    <x v="0"/>
    <n v="16.75"/>
    <x v="0"/>
    <x v="2"/>
  </r>
  <r>
    <x v="1"/>
    <x v="515"/>
    <x v="13"/>
    <x v="7"/>
    <x v="7"/>
    <x v="1"/>
    <x v="0"/>
    <x v="3"/>
    <x v="4638"/>
    <x v="3985"/>
    <n v="3.4"/>
    <x v="1"/>
    <n v="17.349999999999998"/>
    <x v="2"/>
    <x v="2"/>
  </r>
  <r>
    <x v="1"/>
    <x v="928"/>
    <x v="5"/>
    <x v="7"/>
    <x v="7"/>
    <x v="1"/>
    <x v="0"/>
    <x v="3"/>
    <x v="4639"/>
    <x v="3986"/>
    <n v="3.4"/>
    <x v="1"/>
    <n v="19.850000000000001"/>
    <x v="1"/>
    <x v="2"/>
  </r>
  <r>
    <x v="1"/>
    <x v="1202"/>
    <x v="7"/>
    <x v="7"/>
    <x v="7"/>
    <x v="1"/>
    <x v="0"/>
    <x v="3"/>
    <x v="4640"/>
    <x v="3987"/>
    <n v="3.4"/>
    <x v="0"/>
    <n v="12.15"/>
    <x v="2"/>
    <x v="2"/>
  </r>
  <r>
    <x v="0"/>
    <x v="652"/>
    <x v="11"/>
    <x v="7"/>
    <x v="7"/>
    <x v="1"/>
    <x v="0"/>
    <x v="3"/>
    <x v="4641"/>
    <x v="3988"/>
    <n v="3.4"/>
    <x v="2"/>
    <n v="5.3250000000000002"/>
    <x v="0"/>
    <x v="2"/>
  </r>
  <r>
    <x v="0"/>
    <x v="1521"/>
    <x v="13"/>
    <x v="1"/>
    <x v="1"/>
    <x v="1"/>
    <x v="0"/>
    <x v="1"/>
    <x v="20"/>
    <x v="3989"/>
    <n v="3.3"/>
    <x v="0"/>
    <n v="10.395"/>
    <x v="1"/>
    <x v="2"/>
  </r>
  <r>
    <x v="1"/>
    <x v="567"/>
    <x v="5"/>
    <x v="5"/>
    <x v="5"/>
    <x v="2"/>
    <x v="1"/>
    <x v="0"/>
    <x v="4642"/>
    <x v="1550"/>
    <n v="3.3"/>
    <x v="0"/>
    <n v="13"/>
    <x v="0"/>
    <x v="2"/>
  </r>
  <r>
    <x v="1"/>
    <x v="258"/>
    <x v="4"/>
    <x v="7"/>
    <x v="9"/>
    <x v="0"/>
    <x v="1"/>
    <x v="2"/>
    <x v="4643"/>
    <x v="3990"/>
    <n v="3.3"/>
    <x v="0"/>
    <n v="9.3949999999999996"/>
    <x v="0"/>
    <x v="2"/>
  </r>
  <r>
    <x v="1"/>
    <x v="1234"/>
    <x v="5"/>
    <x v="8"/>
    <x v="8"/>
    <x v="2"/>
    <x v="1"/>
    <x v="0"/>
    <x v="2237"/>
    <x v="2079"/>
    <n v="3.3"/>
    <x v="2"/>
    <n v="7.2350000000000003"/>
    <x v="2"/>
    <x v="2"/>
  </r>
  <r>
    <x v="1"/>
    <x v="398"/>
    <x v="0"/>
    <x v="4"/>
    <x v="4"/>
    <x v="2"/>
    <x v="1"/>
    <x v="0"/>
    <x v="4644"/>
    <x v="3991"/>
    <n v="3.3"/>
    <x v="0"/>
    <n v="12.85"/>
    <x v="2"/>
    <x v="2"/>
  </r>
  <r>
    <x v="1"/>
    <x v="741"/>
    <x v="8"/>
    <x v="8"/>
    <x v="8"/>
    <x v="2"/>
    <x v="1"/>
    <x v="0"/>
    <x v="4645"/>
    <x v="3992"/>
    <n v="3.3"/>
    <x v="0"/>
    <n v="13.65"/>
    <x v="1"/>
    <x v="2"/>
  </r>
  <r>
    <x v="1"/>
    <x v="944"/>
    <x v="1"/>
    <x v="4"/>
    <x v="4"/>
    <x v="2"/>
    <x v="0"/>
    <x v="0"/>
    <x v="4646"/>
    <x v="3602"/>
    <n v="3.3"/>
    <x v="1"/>
    <n v="17.850000000000001"/>
    <x v="1"/>
    <x v="2"/>
  </r>
  <r>
    <x v="0"/>
    <x v="310"/>
    <x v="2"/>
    <x v="8"/>
    <x v="8"/>
    <x v="2"/>
    <x v="1"/>
    <x v="0"/>
    <x v="4647"/>
    <x v="3993"/>
    <n v="3.3"/>
    <x v="1"/>
    <n v="20.75"/>
    <x v="2"/>
    <x v="2"/>
  </r>
  <r>
    <x v="1"/>
    <x v="1342"/>
    <x v="11"/>
    <x v="1"/>
    <x v="1"/>
    <x v="1"/>
    <x v="0"/>
    <x v="1"/>
    <x v="4648"/>
    <x v="3994"/>
    <n v="3.3"/>
    <x v="1"/>
    <n v="18.350000000000001"/>
    <x v="2"/>
    <x v="2"/>
  </r>
  <r>
    <x v="1"/>
    <x v="389"/>
    <x v="1"/>
    <x v="2"/>
    <x v="2"/>
    <x v="0"/>
    <x v="1"/>
    <x v="0"/>
    <x v="4649"/>
    <x v="1045"/>
    <n v="3.3"/>
    <x v="2"/>
    <n v="7.5"/>
    <x v="2"/>
    <x v="2"/>
  </r>
  <r>
    <x v="1"/>
    <x v="400"/>
    <x v="4"/>
    <x v="7"/>
    <x v="7"/>
    <x v="1"/>
    <x v="0"/>
    <x v="3"/>
    <x v="4650"/>
    <x v="3995"/>
    <n v="3.3"/>
    <x v="2"/>
    <n v="4.59"/>
    <x v="2"/>
    <x v="2"/>
  </r>
  <r>
    <x v="1"/>
    <x v="1477"/>
    <x v="7"/>
    <x v="0"/>
    <x v="0"/>
    <x v="0"/>
    <x v="0"/>
    <x v="0"/>
    <x v="4651"/>
    <x v="3996"/>
    <n v="3.3"/>
    <x v="0"/>
    <n v="13.35"/>
    <x v="2"/>
    <x v="2"/>
  </r>
  <r>
    <x v="1"/>
    <x v="794"/>
    <x v="8"/>
    <x v="7"/>
    <x v="7"/>
    <x v="1"/>
    <x v="0"/>
    <x v="3"/>
    <x v="4652"/>
    <x v="3997"/>
    <n v="3.3"/>
    <x v="0"/>
    <n v="10.195"/>
    <x v="2"/>
    <x v="2"/>
  </r>
  <r>
    <x v="1"/>
    <x v="1532"/>
    <x v="3"/>
    <x v="0"/>
    <x v="0"/>
    <x v="0"/>
    <x v="0"/>
    <x v="0"/>
    <x v="4653"/>
    <x v="3998"/>
    <n v="3.3"/>
    <x v="0"/>
    <n v="10.195"/>
    <x v="0"/>
    <x v="2"/>
  </r>
  <r>
    <x v="1"/>
    <x v="1238"/>
    <x v="0"/>
    <x v="0"/>
    <x v="0"/>
    <x v="0"/>
    <x v="0"/>
    <x v="0"/>
    <x v="4654"/>
    <x v="3999"/>
    <n v="3.3"/>
    <x v="0"/>
    <n v="16.100000000000001"/>
    <x v="0"/>
    <x v="2"/>
  </r>
  <r>
    <x v="1"/>
    <x v="122"/>
    <x v="1"/>
    <x v="0"/>
    <x v="0"/>
    <x v="0"/>
    <x v="0"/>
    <x v="0"/>
    <x v="4655"/>
    <x v="4000"/>
    <n v="3.3"/>
    <x v="1"/>
    <n v="17.600000000000001"/>
    <x v="1"/>
    <x v="2"/>
  </r>
  <r>
    <x v="0"/>
    <x v="888"/>
    <x v="12"/>
    <x v="0"/>
    <x v="0"/>
    <x v="0"/>
    <x v="0"/>
    <x v="0"/>
    <x v="4656"/>
    <x v="4001"/>
    <n v="3.3"/>
    <x v="2"/>
    <n v="7.8949999999999996"/>
    <x v="2"/>
    <x v="2"/>
  </r>
  <r>
    <x v="0"/>
    <x v="1176"/>
    <x v="0"/>
    <x v="0"/>
    <x v="0"/>
    <x v="0"/>
    <x v="0"/>
    <x v="0"/>
    <x v="4657"/>
    <x v="4002"/>
    <n v="3.3"/>
    <x v="0"/>
    <n v="12.5"/>
    <x v="0"/>
    <x v="2"/>
  </r>
  <r>
    <x v="0"/>
    <x v="1287"/>
    <x v="14"/>
    <x v="0"/>
    <x v="0"/>
    <x v="0"/>
    <x v="0"/>
    <x v="0"/>
    <x v="4658"/>
    <x v="4003"/>
    <n v="3.3"/>
    <x v="2"/>
    <n v="5.3650000000000002"/>
    <x v="0"/>
    <x v="2"/>
  </r>
  <r>
    <x v="0"/>
    <x v="211"/>
    <x v="6"/>
    <x v="0"/>
    <x v="0"/>
    <x v="0"/>
    <x v="0"/>
    <x v="0"/>
    <x v="4659"/>
    <x v="516"/>
    <n v="3.3"/>
    <x v="0"/>
    <n v="10.3"/>
    <x v="1"/>
    <x v="2"/>
  </r>
  <r>
    <x v="0"/>
    <x v="441"/>
    <x v="15"/>
    <x v="0"/>
    <x v="0"/>
    <x v="0"/>
    <x v="0"/>
    <x v="0"/>
    <x v="20"/>
    <x v="4004"/>
    <n v="3.3"/>
    <x v="0"/>
    <n v="16.7"/>
    <x v="1"/>
    <x v="2"/>
  </r>
  <r>
    <x v="0"/>
    <x v="20"/>
    <x v="0"/>
    <x v="0"/>
    <x v="0"/>
    <x v="0"/>
    <x v="0"/>
    <x v="0"/>
    <x v="4660"/>
    <x v="4005"/>
    <n v="3.3"/>
    <x v="0"/>
    <n v="15.1"/>
    <x v="2"/>
    <x v="2"/>
  </r>
  <r>
    <x v="1"/>
    <x v="986"/>
    <x v="11"/>
    <x v="7"/>
    <x v="9"/>
    <x v="0"/>
    <x v="1"/>
    <x v="2"/>
    <x v="4661"/>
    <x v="2530"/>
    <n v="3.3"/>
    <x v="0"/>
    <n v="10.8"/>
    <x v="0"/>
    <x v="2"/>
  </r>
  <r>
    <x v="1"/>
    <x v="577"/>
    <x v="1"/>
    <x v="7"/>
    <x v="9"/>
    <x v="0"/>
    <x v="1"/>
    <x v="2"/>
    <x v="4662"/>
    <x v="3465"/>
    <n v="3.3"/>
    <x v="1"/>
    <n v="17"/>
    <x v="2"/>
    <x v="2"/>
  </r>
  <r>
    <x v="1"/>
    <x v="1064"/>
    <x v="1"/>
    <x v="7"/>
    <x v="9"/>
    <x v="0"/>
    <x v="1"/>
    <x v="2"/>
    <x v="4663"/>
    <x v="1868"/>
    <n v="3.3"/>
    <x v="0"/>
    <n v="15.200000000000001"/>
    <x v="0"/>
    <x v="2"/>
  </r>
  <r>
    <x v="1"/>
    <x v="1425"/>
    <x v="4"/>
    <x v="7"/>
    <x v="9"/>
    <x v="0"/>
    <x v="1"/>
    <x v="2"/>
    <x v="4664"/>
    <x v="1089"/>
    <n v="3.3"/>
    <x v="0"/>
    <n v="11.799999999999999"/>
    <x v="0"/>
    <x v="2"/>
  </r>
  <r>
    <x v="0"/>
    <x v="1075"/>
    <x v="6"/>
    <x v="7"/>
    <x v="9"/>
    <x v="0"/>
    <x v="1"/>
    <x v="2"/>
    <x v="4665"/>
    <x v="3393"/>
    <n v="3.3"/>
    <x v="2"/>
    <n v="7.63"/>
    <x v="0"/>
    <x v="2"/>
  </r>
  <r>
    <x v="1"/>
    <x v="1453"/>
    <x v="13"/>
    <x v="2"/>
    <x v="2"/>
    <x v="0"/>
    <x v="1"/>
    <x v="0"/>
    <x v="4666"/>
    <x v="3392"/>
    <n v="3.3"/>
    <x v="2"/>
    <n v="4.92"/>
    <x v="2"/>
    <x v="2"/>
  </r>
  <r>
    <x v="1"/>
    <x v="49"/>
    <x v="13"/>
    <x v="2"/>
    <x v="2"/>
    <x v="0"/>
    <x v="1"/>
    <x v="0"/>
    <x v="4667"/>
    <x v="4006"/>
    <n v="3.3"/>
    <x v="2"/>
    <n v="7.9749999999999996"/>
    <x v="1"/>
    <x v="2"/>
  </r>
  <r>
    <x v="1"/>
    <x v="1056"/>
    <x v="11"/>
    <x v="2"/>
    <x v="2"/>
    <x v="0"/>
    <x v="1"/>
    <x v="0"/>
    <x v="4668"/>
    <x v="4007"/>
    <n v="3.3"/>
    <x v="2"/>
    <n v="5.8"/>
    <x v="0"/>
    <x v="2"/>
  </r>
  <r>
    <x v="1"/>
    <x v="968"/>
    <x v="11"/>
    <x v="2"/>
    <x v="2"/>
    <x v="0"/>
    <x v="1"/>
    <x v="0"/>
    <x v="4669"/>
    <x v="2067"/>
    <n v="3.3"/>
    <x v="2"/>
    <n v="7.7850000000000001"/>
    <x v="0"/>
    <x v="2"/>
  </r>
  <r>
    <x v="1"/>
    <x v="1533"/>
    <x v="11"/>
    <x v="2"/>
    <x v="2"/>
    <x v="0"/>
    <x v="1"/>
    <x v="0"/>
    <x v="4670"/>
    <x v="2453"/>
    <n v="3.3"/>
    <x v="0"/>
    <n v="16.100000000000001"/>
    <x v="2"/>
    <x v="2"/>
  </r>
  <r>
    <x v="1"/>
    <x v="1267"/>
    <x v="1"/>
    <x v="2"/>
    <x v="2"/>
    <x v="0"/>
    <x v="1"/>
    <x v="0"/>
    <x v="4671"/>
    <x v="4008"/>
    <n v="3.3"/>
    <x v="0"/>
    <n v="11.8"/>
    <x v="1"/>
    <x v="2"/>
  </r>
  <r>
    <x v="1"/>
    <x v="1037"/>
    <x v="6"/>
    <x v="2"/>
    <x v="2"/>
    <x v="0"/>
    <x v="1"/>
    <x v="0"/>
    <x v="4672"/>
    <x v="4009"/>
    <n v="3.3"/>
    <x v="0"/>
    <n v="9.6"/>
    <x v="2"/>
    <x v="2"/>
  </r>
  <r>
    <x v="1"/>
    <x v="1117"/>
    <x v="4"/>
    <x v="2"/>
    <x v="2"/>
    <x v="0"/>
    <x v="1"/>
    <x v="0"/>
    <x v="20"/>
    <x v="4010"/>
    <n v="3.3"/>
    <x v="2"/>
    <n v="6.1349999999999998"/>
    <x v="1"/>
    <x v="2"/>
  </r>
  <r>
    <x v="0"/>
    <x v="1168"/>
    <x v="13"/>
    <x v="2"/>
    <x v="2"/>
    <x v="0"/>
    <x v="1"/>
    <x v="0"/>
    <x v="4673"/>
    <x v="4011"/>
    <n v="3.3"/>
    <x v="1"/>
    <n v="19.350000000000001"/>
    <x v="2"/>
    <x v="2"/>
  </r>
  <r>
    <x v="0"/>
    <x v="1296"/>
    <x v="3"/>
    <x v="2"/>
    <x v="2"/>
    <x v="0"/>
    <x v="1"/>
    <x v="0"/>
    <x v="4674"/>
    <x v="322"/>
    <n v="3.3"/>
    <x v="2"/>
    <n v="8.6"/>
    <x v="2"/>
    <x v="2"/>
  </r>
  <r>
    <x v="0"/>
    <x v="1432"/>
    <x v="11"/>
    <x v="2"/>
    <x v="2"/>
    <x v="0"/>
    <x v="1"/>
    <x v="0"/>
    <x v="4675"/>
    <x v="1706"/>
    <n v="3.3"/>
    <x v="0"/>
    <n v="14.85"/>
    <x v="1"/>
    <x v="2"/>
  </r>
  <r>
    <x v="0"/>
    <x v="1434"/>
    <x v="11"/>
    <x v="2"/>
    <x v="2"/>
    <x v="0"/>
    <x v="1"/>
    <x v="0"/>
    <x v="4676"/>
    <x v="4012"/>
    <n v="3.3"/>
    <x v="1"/>
    <n v="20.350000000000001"/>
    <x v="2"/>
    <x v="2"/>
  </r>
  <r>
    <x v="0"/>
    <x v="112"/>
    <x v="2"/>
    <x v="2"/>
    <x v="2"/>
    <x v="0"/>
    <x v="1"/>
    <x v="0"/>
    <x v="4677"/>
    <x v="3945"/>
    <n v="3.3"/>
    <x v="0"/>
    <n v="9.1950000000000003"/>
    <x v="2"/>
    <x v="2"/>
  </r>
  <r>
    <x v="0"/>
    <x v="220"/>
    <x v="2"/>
    <x v="2"/>
    <x v="2"/>
    <x v="0"/>
    <x v="1"/>
    <x v="0"/>
    <x v="4678"/>
    <x v="3968"/>
    <n v="3.3"/>
    <x v="0"/>
    <n v="10.195"/>
    <x v="0"/>
    <x v="2"/>
  </r>
  <r>
    <x v="0"/>
    <x v="757"/>
    <x v="0"/>
    <x v="2"/>
    <x v="2"/>
    <x v="0"/>
    <x v="1"/>
    <x v="0"/>
    <x v="4679"/>
    <x v="4013"/>
    <n v="3.3"/>
    <x v="0"/>
    <n v="16.5"/>
    <x v="2"/>
    <x v="2"/>
  </r>
  <r>
    <x v="1"/>
    <x v="697"/>
    <x v="8"/>
    <x v="4"/>
    <x v="4"/>
    <x v="2"/>
    <x v="0"/>
    <x v="0"/>
    <x v="4680"/>
    <x v="2370"/>
    <n v="3.3"/>
    <x v="0"/>
    <n v="15.85"/>
    <x v="2"/>
    <x v="2"/>
  </r>
  <r>
    <x v="1"/>
    <x v="778"/>
    <x v="11"/>
    <x v="4"/>
    <x v="4"/>
    <x v="2"/>
    <x v="0"/>
    <x v="0"/>
    <x v="20"/>
    <x v="1382"/>
    <n v="3.3"/>
    <x v="0"/>
    <n v="11.15"/>
    <x v="1"/>
    <x v="2"/>
  </r>
  <r>
    <x v="1"/>
    <x v="781"/>
    <x v="9"/>
    <x v="4"/>
    <x v="4"/>
    <x v="2"/>
    <x v="0"/>
    <x v="0"/>
    <x v="4681"/>
    <x v="4014"/>
    <n v="3.3"/>
    <x v="2"/>
    <n v="7.85"/>
    <x v="0"/>
    <x v="2"/>
  </r>
  <r>
    <x v="1"/>
    <x v="900"/>
    <x v="1"/>
    <x v="4"/>
    <x v="4"/>
    <x v="2"/>
    <x v="1"/>
    <x v="0"/>
    <x v="4682"/>
    <x v="1510"/>
    <n v="3.3"/>
    <x v="0"/>
    <n v="11.15"/>
    <x v="2"/>
    <x v="2"/>
  </r>
  <r>
    <x v="1"/>
    <x v="658"/>
    <x v="1"/>
    <x v="4"/>
    <x v="4"/>
    <x v="2"/>
    <x v="1"/>
    <x v="0"/>
    <x v="4683"/>
    <x v="2285"/>
    <n v="3.3"/>
    <x v="1"/>
    <n v="19.850000000000001"/>
    <x v="2"/>
    <x v="2"/>
  </r>
  <r>
    <x v="1"/>
    <x v="484"/>
    <x v="5"/>
    <x v="4"/>
    <x v="4"/>
    <x v="2"/>
    <x v="1"/>
    <x v="0"/>
    <x v="4684"/>
    <x v="4015"/>
    <n v="3.3"/>
    <x v="2"/>
    <n v="7.5"/>
    <x v="0"/>
    <x v="2"/>
  </r>
  <r>
    <x v="1"/>
    <x v="1016"/>
    <x v="11"/>
    <x v="5"/>
    <x v="5"/>
    <x v="2"/>
    <x v="1"/>
    <x v="0"/>
    <x v="20"/>
    <x v="4016"/>
    <n v="3.3"/>
    <x v="0"/>
    <n v="13.35"/>
    <x v="1"/>
    <x v="2"/>
  </r>
  <r>
    <x v="1"/>
    <x v="1478"/>
    <x v="11"/>
    <x v="5"/>
    <x v="5"/>
    <x v="2"/>
    <x v="1"/>
    <x v="0"/>
    <x v="4685"/>
    <x v="4017"/>
    <n v="3.3"/>
    <x v="1"/>
    <n v="18.75"/>
    <x v="1"/>
    <x v="2"/>
  </r>
  <r>
    <x v="1"/>
    <x v="1155"/>
    <x v="2"/>
    <x v="5"/>
    <x v="5"/>
    <x v="2"/>
    <x v="1"/>
    <x v="0"/>
    <x v="20"/>
    <x v="953"/>
    <n v="3.3"/>
    <x v="0"/>
    <n v="10.195"/>
    <x v="1"/>
    <x v="2"/>
  </r>
  <r>
    <x v="1"/>
    <x v="12"/>
    <x v="0"/>
    <x v="5"/>
    <x v="5"/>
    <x v="2"/>
    <x v="1"/>
    <x v="0"/>
    <x v="4686"/>
    <x v="4018"/>
    <n v="3.3"/>
    <x v="1"/>
    <n v="17.100000000000001"/>
    <x v="0"/>
    <x v="2"/>
  </r>
  <r>
    <x v="1"/>
    <x v="1080"/>
    <x v="0"/>
    <x v="5"/>
    <x v="5"/>
    <x v="2"/>
    <x v="1"/>
    <x v="0"/>
    <x v="4687"/>
    <x v="4019"/>
    <n v="3.3"/>
    <x v="1"/>
    <n v="20.6"/>
    <x v="1"/>
    <x v="2"/>
  </r>
  <r>
    <x v="1"/>
    <x v="1534"/>
    <x v="1"/>
    <x v="5"/>
    <x v="5"/>
    <x v="2"/>
    <x v="1"/>
    <x v="0"/>
    <x v="4688"/>
    <x v="4020"/>
    <n v="3.3"/>
    <x v="0"/>
    <n v="14.75"/>
    <x v="2"/>
    <x v="2"/>
  </r>
  <r>
    <x v="1"/>
    <x v="637"/>
    <x v="1"/>
    <x v="5"/>
    <x v="5"/>
    <x v="2"/>
    <x v="1"/>
    <x v="0"/>
    <x v="4689"/>
    <x v="3916"/>
    <n v="3.3"/>
    <x v="1"/>
    <n v="21.25"/>
    <x v="0"/>
    <x v="2"/>
  </r>
  <r>
    <x v="1"/>
    <x v="1439"/>
    <x v="5"/>
    <x v="5"/>
    <x v="5"/>
    <x v="2"/>
    <x v="1"/>
    <x v="0"/>
    <x v="20"/>
    <x v="4021"/>
    <n v="3.3"/>
    <x v="2"/>
    <n v="7.8250000000000002"/>
    <x v="1"/>
    <x v="2"/>
  </r>
  <r>
    <x v="1"/>
    <x v="1086"/>
    <x v="5"/>
    <x v="5"/>
    <x v="5"/>
    <x v="2"/>
    <x v="1"/>
    <x v="0"/>
    <x v="4690"/>
    <x v="4022"/>
    <n v="3.3"/>
    <x v="0"/>
    <n v="14"/>
    <x v="1"/>
    <x v="2"/>
  </r>
  <r>
    <x v="1"/>
    <x v="952"/>
    <x v="6"/>
    <x v="5"/>
    <x v="5"/>
    <x v="2"/>
    <x v="2"/>
    <x v="0"/>
    <x v="4691"/>
    <x v="4023"/>
    <n v="3.3"/>
    <x v="2"/>
    <n v="7.9450000000000003"/>
    <x v="1"/>
    <x v="2"/>
  </r>
  <r>
    <x v="1"/>
    <x v="607"/>
    <x v="6"/>
    <x v="5"/>
    <x v="5"/>
    <x v="2"/>
    <x v="2"/>
    <x v="0"/>
    <x v="20"/>
    <x v="4024"/>
    <n v="3.3"/>
    <x v="0"/>
    <n v="15.5"/>
    <x v="1"/>
    <x v="2"/>
  </r>
  <r>
    <x v="1"/>
    <x v="1279"/>
    <x v="6"/>
    <x v="5"/>
    <x v="5"/>
    <x v="2"/>
    <x v="2"/>
    <x v="0"/>
    <x v="4692"/>
    <x v="3394"/>
    <n v="3.3"/>
    <x v="0"/>
    <n v="16.5"/>
    <x v="2"/>
    <x v="2"/>
  </r>
  <r>
    <x v="1"/>
    <x v="1123"/>
    <x v="6"/>
    <x v="5"/>
    <x v="5"/>
    <x v="2"/>
    <x v="2"/>
    <x v="0"/>
    <x v="4693"/>
    <x v="4025"/>
    <n v="3.3"/>
    <x v="1"/>
    <n v="17.5"/>
    <x v="1"/>
    <x v="2"/>
  </r>
  <r>
    <x v="1"/>
    <x v="381"/>
    <x v="6"/>
    <x v="5"/>
    <x v="5"/>
    <x v="2"/>
    <x v="2"/>
    <x v="0"/>
    <x v="4694"/>
    <x v="373"/>
    <n v="3.3"/>
    <x v="1"/>
    <n v="19.7"/>
    <x v="2"/>
    <x v="2"/>
  </r>
  <r>
    <x v="1"/>
    <x v="257"/>
    <x v="6"/>
    <x v="5"/>
    <x v="5"/>
    <x v="2"/>
    <x v="2"/>
    <x v="0"/>
    <x v="4695"/>
    <x v="4026"/>
    <n v="3.3"/>
    <x v="1"/>
    <n v="21"/>
    <x v="2"/>
    <x v="2"/>
  </r>
  <r>
    <x v="0"/>
    <x v="218"/>
    <x v="8"/>
    <x v="4"/>
    <x v="4"/>
    <x v="2"/>
    <x v="2"/>
    <x v="0"/>
    <x v="4696"/>
    <x v="424"/>
    <n v="3.3"/>
    <x v="2"/>
    <n v="7.1550000000000002"/>
    <x v="0"/>
    <x v="2"/>
  </r>
  <r>
    <x v="0"/>
    <x v="1465"/>
    <x v="0"/>
    <x v="4"/>
    <x v="4"/>
    <x v="2"/>
    <x v="2"/>
    <x v="0"/>
    <x v="4697"/>
    <x v="4027"/>
    <n v="3.3"/>
    <x v="0"/>
    <n v="13.65"/>
    <x v="1"/>
    <x v="2"/>
  </r>
  <r>
    <x v="0"/>
    <x v="1420"/>
    <x v="0"/>
    <x v="4"/>
    <x v="4"/>
    <x v="2"/>
    <x v="2"/>
    <x v="0"/>
    <x v="4698"/>
    <x v="1588"/>
    <n v="3.3"/>
    <x v="1"/>
    <n v="20.5"/>
    <x v="0"/>
    <x v="2"/>
  </r>
  <r>
    <x v="0"/>
    <x v="1052"/>
    <x v="6"/>
    <x v="4"/>
    <x v="4"/>
    <x v="2"/>
    <x v="2"/>
    <x v="0"/>
    <x v="4699"/>
    <x v="2103"/>
    <n v="3.3"/>
    <x v="1"/>
    <n v="20.6"/>
    <x v="2"/>
    <x v="2"/>
  </r>
  <r>
    <x v="0"/>
    <x v="81"/>
    <x v="2"/>
    <x v="5"/>
    <x v="5"/>
    <x v="2"/>
    <x v="2"/>
    <x v="0"/>
    <x v="4700"/>
    <x v="2121"/>
    <n v="3.3"/>
    <x v="0"/>
    <n v="11.6"/>
    <x v="2"/>
    <x v="2"/>
  </r>
  <r>
    <x v="0"/>
    <x v="205"/>
    <x v="2"/>
    <x v="5"/>
    <x v="5"/>
    <x v="2"/>
    <x v="2"/>
    <x v="0"/>
    <x v="4701"/>
    <x v="1128"/>
    <n v="3.3"/>
    <x v="1"/>
    <n v="20"/>
    <x v="2"/>
    <x v="2"/>
  </r>
  <r>
    <x v="1"/>
    <x v="329"/>
    <x v="5"/>
    <x v="8"/>
    <x v="8"/>
    <x v="2"/>
    <x v="1"/>
    <x v="0"/>
    <x v="4702"/>
    <x v="4028"/>
    <n v="3.3"/>
    <x v="2"/>
    <n v="5.8250000000000002"/>
    <x v="2"/>
    <x v="2"/>
  </r>
  <r>
    <x v="1"/>
    <x v="1098"/>
    <x v="5"/>
    <x v="8"/>
    <x v="8"/>
    <x v="2"/>
    <x v="1"/>
    <x v="0"/>
    <x v="4703"/>
    <x v="4029"/>
    <n v="3.3"/>
    <x v="0"/>
    <n v="10.85"/>
    <x v="2"/>
    <x v="2"/>
  </r>
  <r>
    <x v="1"/>
    <x v="871"/>
    <x v="4"/>
    <x v="8"/>
    <x v="8"/>
    <x v="2"/>
    <x v="1"/>
    <x v="0"/>
    <x v="4704"/>
    <x v="3936"/>
    <n v="3.3"/>
    <x v="0"/>
    <n v="14.15"/>
    <x v="0"/>
    <x v="2"/>
  </r>
  <r>
    <x v="1"/>
    <x v="724"/>
    <x v="13"/>
    <x v="8"/>
    <x v="8"/>
    <x v="2"/>
    <x v="1"/>
    <x v="0"/>
    <x v="4705"/>
    <x v="1822"/>
    <n v="3.3"/>
    <x v="2"/>
    <n v="6.4450000000000003"/>
    <x v="2"/>
    <x v="2"/>
  </r>
  <r>
    <x v="1"/>
    <x v="96"/>
    <x v="0"/>
    <x v="8"/>
    <x v="8"/>
    <x v="2"/>
    <x v="1"/>
    <x v="0"/>
    <x v="4706"/>
    <x v="4030"/>
    <n v="3.3"/>
    <x v="0"/>
    <n v="16.25"/>
    <x v="1"/>
    <x v="2"/>
  </r>
  <r>
    <x v="1"/>
    <x v="12"/>
    <x v="0"/>
    <x v="8"/>
    <x v="8"/>
    <x v="2"/>
    <x v="1"/>
    <x v="0"/>
    <x v="4707"/>
    <x v="1402"/>
    <n v="3.3"/>
    <x v="1"/>
    <n v="17.100000000000001"/>
    <x v="0"/>
    <x v="2"/>
  </r>
  <r>
    <x v="1"/>
    <x v="844"/>
    <x v="5"/>
    <x v="8"/>
    <x v="8"/>
    <x v="2"/>
    <x v="1"/>
    <x v="0"/>
    <x v="4708"/>
    <x v="4031"/>
    <n v="3.3"/>
    <x v="0"/>
    <n v="8.8800000000000008"/>
    <x v="0"/>
    <x v="2"/>
  </r>
  <r>
    <x v="1"/>
    <x v="624"/>
    <x v="5"/>
    <x v="8"/>
    <x v="8"/>
    <x v="2"/>
    <x v="1"/>
    <x v="0"/>
    <x v="4709"/>
    <x v="4032"/>
    <n v="3.3"/>
    <x v="0"/>
    <n v="13.15"/>
    <x v="1"/>
    <x v="2"/>
  </r>
  <r>
    <x v="1"/>
    <x v="902"/>
    <x v="5"/>
    <x v="8"/>
    <x v="8"/>
    <x v="2"/>
    <x v="1"/>
    <x v="0"/>
    <x v="4710"/>
    <x v="4033"/>
    <n v="3.3"/>
    <x v="1"/>
    <n v="18.75"/>
    <x v="1"/>
    <x v="2"/>
  </r>
  <r>
    <x v="1"/>
    <x v="952"/>
    <x v="6"/>
    <x v="8"/>
    <x v="8"/>
    <x v="2"/>
    <x v="1"/>
    <x v="0"/>
    <x v="4711"/>
    <x v="4034"/>
    <n v="3.3"/>
    <x v="2"/>
    <n v="7.9450000000000003"/>
    <x v="1"/>
    <x v="2"/>
  </r>
  <r>
    <x v="0"/>
    <x v="1168"/>
    <x v="13"/>
    <x v="8"/>
    <x v="8"/>
    <x v="2"/>
    <x v="1"/>
    <x v="0"/>
    <x v="4712"/>
    <x v="2522"/>
    <n v="3.3"/>
    <x v="1"/>
    <n v="19.350000000000001"/>
    <x v="2"/>
    <x v="2"/>
  </r>
  <r>
    <x v="0"/>
    <x v="725"/>
    <x v="0"/>
    <x v="8"/>
    <x v="8"/>
    <x v="2"/>
    <x v="1"/>
    <x v="0"/>
    <x v="4713"/>
    <x v="4035"/>
    <n v="3.3"/>
    <x v="2"/>
    <n v="6.11"/>
    <x v="0"/>
    <x v="2"/>
  </r>
  <r>
    <x v="1"/>
    <x v="329"/>
    <x v="5"/>
    <x v="6"/>
    <x v="6"/>
    <x v="1"/>
    <x v="0"/>
    <x v="2"/>
    <x v="4714"/>
    <x v="4036"/>
    <n v="3.3"/>
    <x v="2"/>
    <n v="5.8250000000000002"/>
    <x v="0"/>
    <x v="2"/>
  </r>
  <r>
    <x v="1"/>
    <x v="396"/>
    <x v="13"/>
    <x v="6"/>
    <x v="6"/>
    <x v="1"/>
    <x v="0"/>
    <x v="2"/>
    <x v="4715"/>
    <x v="3034"/>
    <n v="3.3"/>
    <x v="0"/>
    <n v="13.3"/>
    <x v="2"/>
    <x v="2"/>
  </r>
  <r>
    <x v="1"/>
    <x v="508"/>
    <x v="5"/>
    <x v="6"/>
    <x v="6"/>
    <x v="1"/>
    <x v="0"/>
    <x v="2"/>
    <x v="4716"/>
    <x v="4037"/>
    <n v="3.3"/>
    <x v="2"/>
    <n v="7.2850000000000001"/>
    <x v="2"/>
    <x v="2"/>
  </r>
  <r>
    <x v="1"/>
    <x v="1202"/>
    <x v="7"/>
    <x v="6"/>
    <x v="6"/>
    <x v="1"/>
    <x v="2"/>
    <x v="2"/>
    <x v="4717"/>
    <x v="4038"/>
    <n v="3.3"/>
    <x v="0"/>
    <n v="12.15"/>
    <x v="2"/>
    <x v="2"/>
  </r>
  <r>
    <x v="1"/>
    <x v="1306"/>
    <x v="6"/>
    <x v="6"/>
    <x v="6"/>
    <x v="1"/>
    <x v="2"/>
    <x v="2"/>
    <x v="4718"/>
    <x v="4039"/>
    <n v="3.3"/>
    <x v="0"/>
    <n v="11.35"/>
    <x v="2"/>
    <x v="2"/>
  </r>
  <r>
    <x v="1"/>
    <x v="1359"/>
    <x v="4"/>
    <x v="6"/>
    <x v="6"/>
    <x v="1"/>
    <x v="2"/>
    <x v="2"/>
    <x v="4719"/>
    <x v="4040"/>
    <n v="3.3"/>
    <x v="2"/>
    <n v="5.73"/>
    <x v="2"/>
    <x v="2"/>
  </r>
  <r>
    <x v="1"/>
    <x v="4"/>
    <x v="4"/>
    <x v="6"/>
    <x v="6"/>
    <x v="1"/>
    <x v="2"/>
    <x v="2"/>
    <x v="4720"/>
    <x v="2466"/>
    <n v="3.3"/>
    <x v="1"/>
    <n v="19.600000000000001"/>
    <x v="2"/>
    <x v="2"/>
  </r>
  <r>
    <x v="1"/>
    <x v="1238"/>
    <x v="0"/>
    <x v="3"/>
    <x v="3"/>
    <x v="1"/>
    <x v="2"/>
    <x v="0"/>
    <x v="4721"/>
    <x v="2075"/>
    <n v="3.3"/>
    <x v="0"/>
    <n v="16.100000000000001"/>
    <x v="0"/>
    <x v="2"/>
  </r>
  <r>
    <x v="1"/>
    <x v="729"/>
    <x v="13"/>
    <x v="3"/>
    <x v="3"/>
    <x v="1"/>
    <x v="2"/>
    <x v="0"/>
    <x v="4722"/>
    <x v="3590"/>
    <n v="3.3"/>
    <x v="2"/>
    <n v="5.9850000000000003"/>
    <x v="1"/>
    <x v="2"/>
  </r>
  <r>
    <x v="1"/>
    <x v="613"/>
    <x v="8"/>
    <x v="3"/>
    <x v="3"/>
    <x v="1"/>
    <x v="2"/>
    <x v="0"/>
    <x v="4723"/>
    <x v="2094"/>
    <n v="3.3"/>
    <x v="0"/>
    <n v="16.75"/>
    <x v="0"/>
    <x v="2"/>
  </r>
  <r>
    <x v="1"/>
    <x v="22"/>
    <x v="2"/>
    <x v="3"/>
    <x v="3"/>
    <x v="1"/>
    <x v="2"/>
    <x v="0"/>
    <x v="4724"/>
    <x v="4041"/>
    <n v="3.3"/>
    <x v="2"/>
    <n v="6.85"/>
    <x v="1"/>
    <x v="2"/>
  </r>
  <r>
    <x v="1"/>
    <x v="104"/>
    <x v="7"/>
    <x v="3"/>
    <x v="3"/>
    <x v="1"/>
    <x v="2"/>
    <x v="0"/>
    <x v="4725"/>
    <x v="4042"/>
    <n v="3.3"/>
    <x v="1"/>
    <n v="17.5"/>
    <x v="1"/>
    <x v="2"/>
  </r>
  <r>
    <x v="1"/>
    <x v="739"/>
    <x v="10"/>
    <x v="3"/>
    <x v="3"/>
    <x v="1"/>
    <x v="2"/>
    <x v="0"/>
    <x v="4726"/>
    <x v="4043"/>
    <n v="3.3"/>
    <x v="2"/>
    <n v="7.39"/>
    <x v="0"/>
    <x v="2"/>
  </r>
  <r>
    <x v="1"/>
    <x v="391"/>
    <x v="10"/>
    <x v="3"/>
    <x v="3"/>
    <x v="1"/>
    <x v="2"/>
    <x v="0"/>
    <x v="4727"/>
    <x v="4044"/>
    <n v="3.3"/>
    <x v="1"/>
    <n v="18.5"/>
    <x v="2"/>
    <x v="2"/>
  </r>
  <r>
    <x v="1"/>
    <x v="566"/>
    <x v="6"/>
    <x v="3"/>
    <x v="3"/>
    <x v="1"/>
    <x v="2"/>
    <x v="0"/>
    <x v="4728"/>
    <x v="4045"/>
    <n v="3.3"/>
    <x v="1"/>
    <n v="16.850000000000001"/>
    <x v="2"/>
    <x v="2"/>
  </r>
  <r>
    <x v="0"/>
    <x v="90"/>
    <x v="11"/>
    <x v="3"/>
    <x v="3"/>
    <x v="1"/>
    <x v="2"/>
    <x v="0"/>
    <x v="4729"/>
    <x v="4046"/>
    <n v="3.3"/>
    <x v="1"/>
    <n v="20.7"/>
    <x v="0"/>
    <x v="2"/>
  </r>
  <r>
    <x v="0"/>
    <x v="451"/>
    <x v="2"/>
    <x v="3"/>
    <x v="3"/>
    <x v="1"/>
    <x v="2"/>
    <x v="0"/>
    <x v="20"/>
    <x v="4047"/>
    <n v="3.3"/>
    <x v="0"/>
    <n v="9.5"/>
    <x v="1"/>
    <x v="2"/>
  </r>
  <r>
    <x v="0"/>
    <x v="716"/>
    <x v="0"/>
    <x v="3"/>
    <x v="3"/>
    <x v="1"/>
    <x v="2"/>
    <x v="0"/>
    <x v="2315"/>
    <x v="4048"/>
    <n v="3.3"/>
    <x v="2"/>
    <n v="8.75"/>
    <x v="2"/>
    <x v="2"/>
  </r>
  <r>
    <x v="0"/>
    <x v="964"/>
    <x v="7"/>
    <x v="3"/>
    <x v="3"/>
    <x v="1"/>
    <x v="2"/>
    <x v="0"/>
    <x v="4730"/>
    <x v="4049"/>
    <n v="3.3"/>
    <x v="0"/>
    <n v="12.35"/>
    <x v="0"/>
    <x v="2"/>
  </r>
  <r>
    <x v="1"/>
    <x v="594"/>
    <x v="6"/>
    <x v="3"/>
    <x v="3"/>
    <x v="1"/>
    <x v="2"/>
    <x v="0"/>
    <x v="4731"/>
    <x v="3301"/>
    <n v="3.3"/>
    <x v="1"/>
    <n v="21.25"/>
    <x v="1"/>
    <x v="2"/>
  </r>
  <r>
    <x v="0"/>
    <x v="1051"/>
    <x v="6"/>
    <x v="3"/>
    <x v="3"/>
    <x v="1"/>
    <x v="2"/>
    <x v="0"/>
    <x v="4732"/>
    <x v="4050"/>
    <n v="3.3"/>
    <x v="0"/>
    <n v="11.8"/>
    <x v="2"/>
    <x v="2"/>
  </r>
  <r>
    <x v="1"/>
    <x v="1251"/>
    <x v="8"/>
    <x v="1"/>
    <x v="1"/>
    <x v="1"/>
    <x v="0"/>
    <x v="1"/>
    <x v="4733"/>
    <x v="1605"/>
    <n v="3.3"/>
    <x v="2"/>
    <n v="6.71"/>
    <x v="2"/>
    <x v="2"/>
  </r>
  <r>
    <x v="1"/>
    <x v="1535"/>
    <x v="2"/>
    <x v="1"/>
    <x v="1"/>
    <x v="1"/>
    <x v="0"/>
    <x v="1"/>
    <x v="4734"/>
    <x v="4051"/>
    <n v="3.3"/>
    <x v="0"/>
    <n v="9.1950000000000003"/>
    <x v="0"/>
    <x v="2"/>
  </r>
  <r>
    <x v="1"/>
    <x v="1345"/>
    <x v="5"/>
    <x v="1"/>
    <x v="1"/>
    <x v="1"/>
    <x v="0"/>
    <x v="1"/>
    <x v="4735"/>
    <x v="4052"/>
    <n v="3.3"/>
    <x v="0"/>
    <n v="9.1300000000000008"/>
    <x v="2"/>
    <x v="2"/>
  </r>
  <r>
    <x v="1"/>
    <x v="303"/>
    <x v="5"/>
    <x v="1"/>
    <x v="1"/>
    <x v="1"/>
    <x v="0"/>
    <x v="1"/>
    <x v="4736"/>
    <x v="2941"/>
    <n v="3.3"/>
    <x v="0"/>
    <n v="15.7"/>
    <x v="0"/>
    <x v="2"/>
  </r>
  <r>
    <x v="1"/>
    <x v="1402"/>
    <x v="6"/>
    <x v="1"/>
    <x v="1"/>
    <x v="1"/>
    <x v="0"/>
    <x v="1"/>
    <x v="4737"/>
    <x v="4053"/>
    <n v="3.3"/>
    <x v="0"/>
    <n v="10"/>
    <x v="2"/>
    <x v="2"/>
  </r>
  <r>
    <x v="1"/>
    <x v="1536"/>
    <x v="6"/>
    <x v="1"/>
    <x v="1"/>
    <x v="1"/>
    <x v="0"/>
    <x v="1"/>
    <x v="4738"/>
    <x v="4054"/>
    <n v="3.3"/>
    <x v="1"/>
    <n v="17.600000000000001"/>
    <x v="2"/>
    <x v="2"/>
  </r>
  <r>
    <x v="0"/>
    <x v="1409"/>
    <x v="3"/>
    <x v="1"/>
    <x v="1"/>
    <x v="1"/>
    <x v="0"/>
    <x v="1"/>
    <x v="4739"/>
    <x v="852"/>
    <n v="3.3"/>
    <x v="0"/>
    <n v="15.7"/>
    <x v="2"/>
    <x v="2"/>
  </r>
  <r>
    <x v="0"/>
    <x v="549"/>
    <x v="2"/>
    <x v="1"/>
    <x v="1"/>
    <x v="1"/>
    <x v="0"/>
    <x v="1"/>
    <x v="4740"/>
    <x v="2606"/>
    <n v="3.3"/>
    <x v="1"/>
    <n v="20.5"/>
    <x v="1"/>
    <x v="2"/>
  </r>
  <r>
    <x v="0"/>
    <x v="37"/>
    <x v="6"/>
    <x v="1"/>
    <x v="1"/>
    <x v="1"/>
    <x v="0"/>
    <x v="1"/>
    <x v="4741"/>
    <x v="4055"/>
    <n v="3.3"/>
    <x v="0"/>
    <n v="13.15"/>
    <x v="2"/>
    <x v="2"/>
  </r>
  <r>
    <x v="0"/>
    <x v="1114"/>
    <x v="6"/>
    <x v="1"/>
    <x v="1"/>
    <x v="1"/>
    <x v="0"/>
    <x v="1"/>
    <x v="4742"/>
    <x v="4056"/>
    <n v="3.3"/>
    <x v="0"/>
    <n v="16"/>
    <x v="0"/>
    <x v="2"/>
  </r>
  <r>
    <x v="0"/>
    <x v="441"/>
    <x v="15"/>
    <x v="1"/>
    <x v="1"/>
    <x v="1"/>
    <x v="0"/>
    <x v="1"/>
    <x v="4743"/>
    <x v="4057"/>
    <n v="3.3"/>
    <x v="0"/>
    <n v="16.7"/>
    <x v="2"/>
    <x v="2"/>
  </r>
  <r>
    <x v="1"/>
    <x v="446"/>
    <x v="11"/>
    <x v="7"/>
    <x v="7"/>
    <x v="1"/>
    <x v="0"/>
    <x v="3"/>
    <x v="20"/>
    <x v="1045"/>
    <n v="3.3"/>
    <x v="2"/>
    <n v="6.03"/>
    <x v="1"/>
    <x v="2"/>
  </r>
  <r>
    <x v="1"/>
    <x v="417"/>
    <x v="2"/>
    <x v="7"/>
    <x v="7"/>
    <x v="1"/>
    <x v="0"/>
    <x v="3"/>
    <x v="4744"/>
    <x v="3932"/>
    <n v="3.3"/>
    <x v="0"/>
    <n v="8.9350000000000005"/>
    <x v="2"/>
    <x v="2"/>
  </r>
  <r>
    <x v="1"/>
    <x v="147"/>
    <x v="1"/>
    <x v="7"/>
    <x v="7"/>
    <x v="1"/>
    <x v="0"/>
    <x v="3"/>
    <x v="4745"/>
    <x v="1954"/>
    <n v="3.3"/>
    <x v="0"/>
    <n v="12.15"/>
    <x v="2"/>
    <x v="2"/>
  </r>
  <r>
    <x v="1"/>
    <x v="479"/>
    <x v="1"/>
    <x v="7"/>
    <x v="7"/>
    <x v="1"/>
    <x v="0"/>
    <x v="3"/>
    <x v="4746"/>
    <x v="4058"/>
    <n v="3.3"/>
    <x v="0"/>
    <n v="9.6"/>
    <x v="1"/>
    <x v="2"/>
  </r>
  <r>
    <x v="0"/>
    <x v="201"/>
    <x v="3"/>
    <x v="7"/>
    <x v="7"/>
    <x v="1"/>
    <x v="0"/>
    <x v="3"/>
    <x v="4747"/>
    <x v="2207"/>
    <n v="3.3"/>
    <x v="2"/>
    <n v="8.42"/>
    <x v="2"/>
    <x v="2"/>
  </r>
  <r>
    <x v="0"/>
    <x v="955"/>
    <x v="11"/>
    <x v="7"/>
    <x v="7"/>
    <x v="1"/>
    <x v="0"/>
    <x v="3"/>
    <x v="4748"/>
    <x v="4059"/>
    <n v="3.3"/>
    <x v="0"/>
    <n v="11.599999999999998"/>
    <x v="0"/>
    <x v="2"/>
  </r>
  <r>
    <x v="0"/>
    <x v="477"/>
    <x v="7"/>
    <x v="7"/>
    <x v="7"/>
    <x v="1"/>
    <x v="0"/>
    <x v="3"/>
    <x v="4749"/>
    <x v="4060"/>
    <n v="3.3"/>
    <x v="0"/>
    <n v="11.395"/>
    <x v="2"/>
    <x v="2"/>
  </r>
  <r>
    <x v="0"/>
    <x v="534"/>
    <x v="7"/>
    <x v="7"/>
    <x v="7"/>
    <x v="1"/>
    <x v="0"/>
    <x v="3"/>
    <x v="4750"/>
    <x v="349"/>
    <n v="3.3"/>
    <x v="0"/>
    <n v="15.35"/>
    <x v="2"/>
    <x v="2"/>
  </r>
  <r>
    <x v="1"/>
    <x v="810"/>
    <x v="1"/>
    <x v="3"/>
    <x v="3"/>
    <x v="1"/>
    <x v="2"/>
    <x v="0"/>
    <x v="4751"/>
    <x v="4061"/>
    <n v="3.2"/>
    <x v="2"/>
    <n v="8.6449999999999996"/>
    <x v="0"/>
    <x v="2"/>
  </r>
  <r>
    <x v="1"/>
    <x v="1314"/>
    <x v="0"/>
    <x v="5"/>
    <x v="5"/>
    <x v="2"/>
    <x v="0"/>
    <x v="0"/>
    <x v="4752"/>
    <x v="4062"/>
    <n v="3.2"/>
    <x v="1"/>
    <n v="19.7"/>
    <x v="2"/>
    <x v="2"/>
  </r>
  <r>
    <x v="1"/>
    <x v="847"/>
    <x v="5"/>
    <x v="8"/>
    <x v="8"/>
    <x v="2"/>
    <x v="1"/>
    <x v="0"/>
    <x v="4753"/>
    <x v="1186"/>
    <n v="3.2"/>
    <x v="1"/>
    <n v="17.350000000000001"/>
    <x v="0"/>
    <x v="2"/>
  </r>
  <r>
    <x v="0"/>
    <x v="520"/>
    <x v="8"/>
    <x v="3"/>
    <x v="3"/>
    <x v="1"/>
    <x v="2"/>
    <x v="0"/>
    <x v="4754"/>
    <x v="3477"/>
    <n v="3.2"/>
    <x v="2"/>
    <n v="5.0350000000000001"/>
    <x v="2"/>
    <x v="2"/>
  </r>
  <r>
    <x v="1"/>
    <x v="1476"/>
    <x v="5"/>
    <x v="5"/>
    <x v="5"/>
    <x v="2"/>
    <x v="0"/>
    <x v="0"/>
    <x v="4755"/>
    <x v="4063"/>
    <n v="3.2"/>
    <x v="2"/>
    <n v="7.39"/>
    <x v="2"/>
    <x v="2"/>
  </r>
  <r>
    <x v="1"/>
    <x v="355"/>
    <x v="3"/>
    <x v="0"/>
    <x v="0"/>
    <x v="0"/>
    <x v="0"/>
    <x v="0"/>
    <x v="4756"/>
    <x v="4064"/>
    <n v="3.2"/>
    <x v="0"/>
    <n v="12.35"/>
    <x v="1"/>
    <x v="2"/>
  </r>
  <r>
    <x v="1"/>
    <x v="1346"/>
    <x v="5"/>
    <x v="0"/>
    <x v="0"/>
    <x v="0"/>
    <x v="0"/>
    <x v="0"/>
    <x v="4757"/>
    <x v="4065"/>
    <n v="3.2"/>
    <x v="0"/>
    <n v="15.85"/>
    <x v="1"/>
    <x v="2"/>
  </r>
  <r>
    <x v="1"/>
    <x v="279"/>
    <x v="5"/>
    <x v="0"/>
    <x v="0"/>
    <x v="0"/>
    <x v="0"/>
    <x v="0"/>
    <x v="4758"/>
    <x v="3470"/>
    <n v="3.2"/>
    <x v="1"/>
    <n v="17"/>
    <x v="0"/>
    <x v="2"/>
  </r>
  <r>
    <x v="1"/>
    <x v="1293"/>
    <x v="4"/>
    <x v="0"/>
    <x v="0"/>
    <x v="0"/>
    <x v="0"/>
    <x v="0"/>
    <x v="4759"/>
    <x v="4066"/>
    <n v="3.2"/>
    <x v="0"/>
    <n v="10.8"/>
    <x v="2"/>
    <x v="2"/>
  </r>
  <r>
    <x v="0"/>
    <x v="1296"/>
    <x v="3"/>
    <x v="0"/>
    <x v="0"/>
    <x v="0"/>
    <x v="0"/>
    <x v="0"/>
    <x v="4760"/>
    <x v="4067"/>
    <n v="3.2"/>
    <x v="2"/>
    <n v="8.6"/>
    <x v="2"/>
    <x v="2"/>
  </r>
  <r>
    <x v="0"/>
    <x v="1321"/>
    <x v="2"/>
    <x v="0"/>
    <x v="0"/>
    <x v="0"/>
    <x v="0"/>
    <x v="0"/>
    <x v="4761"/>
    <x v="4068"/>
    <n v="3.2"/>
    <x v="0"/>
    <n v="16.7"/>
    <x v="2"/>
    <x v="2"/>
  </r>
  <r>
    <x v="0"/>
    <x v="409"/>
    <x v="6"/>
    <x v="0"/>
    <x v="0"/>
    <x v="0"/>
    <x v="0"/>
    <x v="0"/>
    <x v="4762"/>
    <x v="4069"/>
    <n v="3.2"/>
    <x v="0"/>
    <n v="15.6"/>
    <x v="2"/>
    <x v="2"/>
  </r>
  <r>
    <x v="0"/>
    <x v="481"/>
    <x v="6"/>
    <x v="0"/>
    <x v="0"/>
    <x v="0"/>
    <x v="0"/>
    <x v="0"/>
    <x v="4763"/>
    <x v="4070"/>
    <n v="3.2"/>
    <x v="1"/>
    <n v="19.350000000000001"/>
    <x v="1"/>
    <x v="2"/>
  </r>
  <r>
    <x v="1"/>
    <x v="1030"/>
    <x v="0"/>
    <x v="7"/>
    <x v="9"/>
    <x v="0"/>
    <x v="1"/>
    <x v="2"/>
    <x v="4764"/>
    <x v="4071"/>
    <n v="3.2"/>
    <x v="2"/>
    <n v="7.7849999999999993"/>
    <x v="0"/>
    <x v="2"/>
  </r>
  <r>
    <x v="0"/>
    <x v="78"/>
    <x v="11"/>
    <x v="7"/>
    <x v="9"/>
    <x v="0"/>
    <x v="1"/>
    <x v="2"/>
    <x v="4765"/>
    <x v="4072"/>
    <n v="3.2"/>
    <x v="0"/>
    <n v="14"/>
    <x v="2"/>
    <x v="2"/>
  </r>
  <r>
    <x v="0"/>
    <x v="438"/>
    <x v="6"/>
    <x v="7"/>
    <x v="9"/>
    <x v="0"/>
    <x v="1"/>
    <x v="2"/>
    <x v="4766"/>
    <x v="4073"/>
    <n v="3.2"/>
    <x v="2"/>
    <n v="6.6700000000000008"/>
    <x v="0"/>
    <x v="2"/>
  </r>
  <r>
    <x v="1"/>
    <x v="1305"/>
    <x v="6"/>
    <x v="2"/>
    <x v="2"/>
    <x v="0"/>
    <x v="1"/>
    <x v="0"/>
    <x v="4767"/>
    <x v="3060"/>
    <n v="3.2"/>
    <x v="1"/>
    <n v="18.25"/>
    <x v="2"/>
    <x v="2"/>
  </r>
  <r>
    <x v="0"/>
    <x v="84"/>
    <x v="7"/>
    <x v="2"/>
    <x v="2"/>
    <x v="0"/>
    <x v="1"/>
    <x v="0"/>
    <x v="4768"/>
    <x v="4074"/>
    <n v="3.2"/>
    <x v="0"/>
    <n v="13.65"/>
    <x v="1"/>
    <x v="2"/>
  </r>
  <r>
    <x v="1"/>
    <x v="1054"/>
    <x v="3"/>
    <x v="4"/>
    <x v="4"/>
    <x v="2"/>
    <x v="0"/>
    <x v="0"/>
    <x v="4769"/>
    <x v="3190"/>
    <n v="3.2"/>
    <x v="0"/>
    <n v="11.1"/>
    <x v="1"/>
    <x v="2"/>
  </r>
  <r>
    <x v="1"/>
    <x v="189"/>
    <x v="1"/>
    <x v="4"/>
    <x v="4"/>
    <x v="2"/>
    <x v="1"/>
    <x v="0"/>
    <x v="4770"/>
    <x v="2510"/>
    <n v="3.2"/>
    <x v="0"/>
    <n v="11.395"/>
    <x v="1"/>
    <x v="2"/>
  </r>
  <r>
    <x v="1"/>
    <x v="1069"/>
    <x v="4"/>
    <x v="4"/>
    <x v="4"/>
    <x v="2"/>
    <x v="1"/>
    <x v="0"/>
    <x v="4771"/>
    <x v="4075"/>
    <n v="3.2"/>
    <x v="0"/>
    <n v="14.15"/>
    <x v="0"/>
    <x v="2"/>
  </r>
  <r>
    <x v="1"/>
    <x v="1265"/>
    <x v="2"/>
    <x v="5"/>
    <x v="5"/>
    <x v="2"/>
    <x v="1"/>
    <x v="0"/>
    <x v="20"/>
    <x v="4076"/>
    <n v="3.2"/>
    <x v="0"/>
    <n v="9.3000000000000007"/>
    <x v="1"/>
    <x v="2"/>
  </r>
  <r>
    <x v="1"/>
    <x v="1062"/>
    <x v="0"/>
    <x v="5"/>
    <x v="5"/>
    <x v="2"/>
    <x v="1"/>
    <x v="0"/>
    <x v="4772"/>
    <x v="4077"/>
    <n v="3.2"/>
    <x v="0"/>
    <n v="11.65"/>
    <x v="2"/>
    <x v="2"/>
  </r>
  <r>
    <x v="1"/>
    <x v="330"/>
    <x v="5"/>
    <x v="5"/>
    <x v="5"/>
    <x v="2"/>
    <x v="1"/>
    <x v="0"/>
    <x v="4773"/>
    <x v="4078"/>
    <n v="3.2"/>
    <x v="2"/>
    <n v="8.2750000000000004"/>
    <x v="0"/>
    <x v="2"/>
  </r>
  <r>
    <x v="1"/>
    <x v="538"/>
    <x v="15"/>
    <x v="5"/>
    <x v="5"/>
    <x v="2"/>
    <x v="2"/>
    <x v="0"/>
    <x v="4774"/>
    <x v="4079"/>
    <n v="3.2"/>
    <x v="0"/>
    <n v="12.8"/>
    <x v="2"/>
    <x v="2"/>
  </r>
  <r>
    <x v="0"/>
    <x v="463"/>
    <x v="11"/>
    <x v="4"/>
    <x v="4"/>
    <x v="2"/>
    <x v="2"/>
    <x v="0"/>
    <x v="4775"/>
    <x v="4080"/>
    <n v="3.2"/>
    <x v="0"/>
    <n v="11.5"/>
    <x v="1"/>
    <x v="2"/>
  </r>
  <r>
    <x v="0"/>
    <x v="822"/>
    <x v="6"/>
    <x v="4"/>
    <x v="4"/>
    <x v="2"/>
    <x v="2"/>
    <x v="0"/>
    <x v="4776"/>
    <x v="4081"/>
    <n v="3.2"/>
    <x v="0"/>
    <n v="11.65"/>
    <x v="2"/>
    <x v="2"/>
  </r>
  <r>
    <x v="0"/>
    <x v="851"/>
    <x v="3"/>
    <x v="5"/>
    <x v="5"/>
    <x v="2"/>
    <x v="2"/>
    <x v="0"/>
    <x v="4777"/>
    <x v="1115"/>
    <n v="3.2"/>
    <x v="0"/>
    <n v="15"/>
    <x v="2"/>
    <x v="2"/>
  </r>
  <r>
    <x v="0"/>
    <x v="666"/>
    <x v="6"/>
    <x v="5"/>
    <x v="5"/>
    <x v="2"/>
    <x v="0"/>
    <x v="0"/>
    <x v="4778"/>
    <x v="2070"/>
    <n v="3.2"/>
    <x v="1"/>
    <n v="17.600000000000001"/>
    <x v="2"/>
    <x v="2"/>
  </r>
  <r>
    <x v="1"/>
    <x v="515"/>
    <x v="13"/>
    <x v="8"/>
    <x v="8"/>
    <x v="2"/>
    <x v="1"/>
    <x v="0"/>
    <x v="4779"/>
    <x v="4082"/>
    <n v="3.2"/>
    <x v="1"/>
    <n v="17.350000000000001"/>
    <x v="2"/>
    <x v="2"/>
  </r>
  <r>
    <x v="1"/>
    <x v="796"/>
    <x v="11"/>
    <x v="8"/>
    <x v="8"/>
    <x v="2"/>
    <x v="1"/>
    <x v="0"/>
    <x v="4780"/>
    <x v="4083"/>
    <n v="3.2"/>
    <x v="1"/>
    <n v="17.7"/>
    <x v="2"/>
    <x v="2"/>
  </r>
  <r>
    <x v="1"/>
    <x v="780"/>
    <x v="2"/>
    <x v="8"/>
    <x v="8"/>
    <x v="2"/>
    <x v="1"/>
    <x v="0"/>
    <x v="4781"/>
    <x v="3408"/>
    <n v="3.2"/>
    <x v="0"/>
    <n v="13.3"/>
    <x v="2"/>
    <x v="2"/>
  </r>
  <r>
    <x v="1"/>
    <x v="186"/>
    <x v="9"/>
    <x v="8"/>
    <x v="8"/>
    <x v="2"/>
    <x v="1"/>
    <x v="0"/>
    <x v="4782"/>
    <x v="326"/>
    <n v="3.2"/>
    <x v="0"/>
    <n v="16.600000000000001"/>
    <x v="0"/>
    <x v="2"/>
  </r>
  <r>
    <x v="1"/>
    <x v="773"/>
    <x v="6"/>
    <x v="8"/>
    <x v="8"/>
    <x v="2"/>
    <x v="1"/>
    <x v="0"/>
    <x v="4783"/>
    <x v="4084"/>
    <n v="3.2"/>
    <x v="1"/>
    <n v="17.850000000000001"/>
    <x v="1"/>
    <x v="2"/>
  </r>
  <r>
    <x v="0"/>
    <x v="757"/>
    <x v="0"/>
    <x v="8"/>
    <x v="8"/>
    <x v="2"/>
    <x v="1"/>
    <x v="0"/>
    <x v="4784"/>
    <x v="3441"/>
    <n v="3.2"/>
    <x v="0"/>
    <n v="16.5"/>
    <x v="2"/>
    <x v="2"/>
  </r>
  <r>
    <x v="1"/>
    <x v="986"/>
    <x v="11"/>
    <x v="6"/>
    <x v="6"/>
    <x v="1"/>
    <x v="0"/>
    <x v="2"/>
    <x v="4785"/>
    <x v="4085"/>
    <n v="3.2"/>
    <x v="0"/>
    <n v="10.8"/>
    <x v="0"/>
    <x v="2"/>
  </r>
  <r>
    <x v="1"/>
    <x v="987"/>
    <x v="11"/>
    <x v="6"/>
    <x v="6"/>
    <x v="1"/>
    <x v="0"/>
    <x v="2"/>
    <x v="4786"/>
    <x v="4086"/>
    <n v="3.2"/>
    <x v="1"/>
    <n v="17.75"/>
    <x v="2"/>
    <x v="2"/>
  </r>
  <r>
    <x v="1"/>
    <x v="490"/>
    <x v="5"/>
    <x v="6"/>
    <x v="6"/>
    <x v="1"/>
    <x v="2"/>
    <x v="2"/>
    <x v="4787"/>
    <x v="4087"/>
    <n v="3.2"/>
    <x v="1"/>
    <n v="19.600000000000001"/>
    <x v="2"/>
    <x v="2"/>
  </r>
  <r>
    <x v="1"/>
    <x v="368"/>
    <x v="6"/>
    <x v="6"/>
    <x v="6"/>
    <x v="1"/>
    <x v="2"/>
    <x v="2"/>
    <x v="4788"/>
    <x v="4088"/>
    <n v="3.2"/>
    <x v="2"/>
    <n v="7.2350000000000003"/>
    <x v="0"/>
    <x v="2"/>
  </r>
  <r>
    <x v="0"/>
    <x v="1149"/>
    <x v="0"/>
    <x v="6"/>
    <x v="6"/>
    <x v="1"/>
    <x v="2"/>
    <x v="2"/>
    <x v="4789"/>
    <x v="3707"/>
    <n v="3.2"/>
    <x v="2"/>
    <n v="5.7850000000000001"/>
    <x v="2"/>
    <x v="2"/>
  </r>
  <r>
    <x v="1"/>
    <x v="163"/>
    <x v="1"/>
    <x v="3"/>
    <x v="3"/>
    <x v="1"/>
    <x v="2"/>
    <x v="0"/>
    <x v="4790"/>
    <x v="629"/>
    <n v="3.2"/>
    <x v="0"/>
    <n v="10.8"/>
    <x v="2"/>
    <x v="2"/>
  </r>
  <r>
    <x v="1"/>
    <x v="578"/>
    <x v="11"/>
    <x v="3"/>
    <x v="3"/>
    <x v="1"/>
    <x v="2"/>
    <x v="0"/>
    <x v="4791"/>
    <x v="2214"/>
    <n v="3.2"/>
    <x v="0"/>
    <n v="11.85"/>
    <x v="0"/>
    <x v="2"/>
  </r>
  <r>
    <x v="1"/>
    <x v="670"/>
    <x v="1"/>
    <x v="3"/>
    <x v="3"/>
    <x v="1"/>
    <x v="2"/>
    <x v="0"/>
    <x v="4792"/>
    <x v="2745"/>
    <n v="3.2"/>
    <x v="0"/>
    <n v="15"/>
    <x v="2"/>
    <x v="2"/>
  </r>
  <r>
    <x v="0"/>
    <x v="563"/>
    <x v="13"/>
    <x v="3"/>
    <x v="3"/>
    <x v="1"/>
    <x v="2"/>
    <x v="0"/>
    <x v="4793"/>
    <x v="3017"/>
    <n v="3.2"/>
    <x v="2"/>
    <n v="5.4649999999999999"/>
    <x v="2"/>
    <x v="2"/>
  </r>
  <r>
    <x v="1"/>
    <x v="823"/>
    <x v="11"/>
    <x v="3"/>
    <x v="3"/>
    <x v="1"/>
    <x v="2"/>
    <x v="0"/>
    <x v="4794"/>
    <x v="1215"/>
    <n v="3.2"/>
    <x v="0"/>
    <n v="13.35"/>
    <x v="0"/>
    <x v="2"/>
  </r>
  <r>
    <x v="1"/>
    <x v="460"/>
    <x v="1"/>
    <x v="1"/>
    <x v="1"/>
    <x v="1"/>
    <x v="0"/>
    <x v="1"/>
    <x v="4795"/>
    <x v="1534"/>
    <n v="3.2"/>
    <x v="1"/>
    <n v="18"/>
    <x v="1"/>
    <x v="2"/>
  </r>
  <r>
    <x v="1"/>
    <x v="903"/>
    <x v="5"/>
    <x v="1"/>
    <x v="1"/>
    <x v="1"/>
    <x v="0"/>
    <x v="1"/>
    <x v="4796"/>
    <x v="4089"/>
    <n v="3.2"/>
    <x v="1"/>
    <n v="17.7"/>
    <x v="1"/>
    <x v="2"/>
  </r>
  <r>
    <x v="0"/>
    <x v="0"/>
    <x v="0"/>
    <x v="1"/>
    <x v="1"/>
    <x v="1"/>
    <x v="0"/>
    <x v="1"/>
    <x v="4797"/>
    <x v="4090"/>
    <n v="3.2"/>
    <x v="0"/>
    <n v="15.1"/>
    <x v="0"/>
    <x v="2"/>
  </r>
  <r>
    <x v="1"/>
    <x v="1012"/>
    <x v="13"/>
    <x v="7"/>
    <x v="7"/>
    <x v="1"/>
    <x v="0"/>
    <x v="3"/>
    <x v="4798"/>
    <x v="4091"/>
    <n v="3.2"/>
    <x v="1"/>
    <n v="18"/>
    <x v="1"/>
    <x v="2"/>
  </r>
  <r>
    <x v="1"/>
    <x v="16"/>
    <x v="8"/>
    <x v="7"/>
    <x v="7"/>
    <x v="1"/>
    <x v="0"/>
    <x v="3"/>
    <x v="4799"/>
    <x v="3578"/>
    <n v="3.2"/>
    <x v="1"/>
    <n v="17.850000000000001"/>
    <x v="0"/>
    <x v="2"/>
  </r>
  <r>
    <x v="1"/>
    <x v="619"/>
    <x v="0"/>
    <x v="7"/>
    <x v="7"/>
    <x v="1"/>
    <x v="0"/>
    <x v="3"/>
    <x v="20"/>
    <x v="4092"/>
    <n v="3.2"/>
    <x v="0"/>
    <n v="16.75"/>
    <x v="1"/>
    <x v="2"/>
  </r>
  <r>
    <x v="0"/>
    <x v="1373"/>
    <x v="13"/>
    <x v="7"/>
    <x v="7"/>
    <x v="1"/>
    <x v="0"/>
    <x v="3"/>
    <x v="4800"/>
    <x v="4093"/>
    <n v="3.2"/>
    <x v="1"/>
    <n v="17.75"/>
    <x v="2"/>
    <x v="2"/>
  </r>
  <r>
    <x v="0"/>
    <x v="204"/>
    <x v="11"/>
    <x v="7"/>
    <x v="7"/>
    <x v="1"/>
    <x v="0"/>
    <x v="3"/>
    <x v="4801"/>
    <x v="211"/>
    <n v="3.2"/>
    <x v="0"/>
    <n v="11.35"/>
    <x v="2"/>
    <x v="2"/>
  </r>
  <r>
    <x v="0"/>
    <x v="581"/>
    <x v="7"/>
    <x v="7"/>
    <x v="7"/>
    <x v="1"/>
    <x v="0"/>
    <x v="3"/>
    <x v="4802"/>
    <x v="2778"/>
    <n v="3.2"/>
    <x v="0"/>
    <n v="12.799999999999999"/>
    <x v="1"/>
    <x v="2"/>
  </r>
  <r>
    <x v="0"/>
    <x v="686"/>
    <x v="6"/>
    <x v="7"/>
    <x v="7"/>
    <x v="1"/>
    <x v="0"/>
    <x v="3"/>
    <x v="4803"/>
    <x v="2274"/>
    <n v="3.2"/>
    <x v="2"/>
    <n v="8.51"/>
    <x v="2"/>
    <x v="2"/>
  </r>
  <r>
    <x v="0"/>
    <x v="1003"/>
    <x v="2"/>
    <x v="3"/>
    <x v="3"/>
    <x v="1"/>
    <x v="2"/>
    <x v="0"/>
    <x v="4804"/>
    <x v="4094"/>
    <n v="3.1"/>
    <x v="0"/>
    <n v="14"/>
    <x v="2"/>
    <x v="2"/>
  </r>
  <r>
    <x v="1"/>
    <x v="473"/>
    <x v="11"/>
    <x v="7"/>
    <x v="9"/>
    <x v="0"/>
    <x v="1"/>
    <x v="2"/>
    <x v="4805"/>
    <x v="2925"/>
    <n v="3.1"/>
    <x v="1"/>
    <n v="17.25"/>
    <x v="2"/>
    <x v="2"/>
  </r>
  <r>
    <x v="1"/>
    <x v="172"/>
    <x v="4"/>
    <x v="2"/>
    <x v="2"/>
    <x v="0"/>
    <x v="1"/>
    <x v="0"/>
    <x v="4806"/>
    <x v="2154"/>
    <n v="3.1"/>
    <x v="2"/>
    <n v="5"/>
    <x v="2"/>
    <x v="2"/>
  </r>
  <r>
    <x v="0"/>
    <x v="1223"/>
    <x v="6"/>
    <x v="3"/>
    <x v="3"/>
    <x v="1"/>
    <x v="2"/>
    <x v="0"/>
    <x v="4807"/>
    <x v="4095"/>
    <n v="3.1"/>
    <x v="0"/>
    <n v="9.2850000000000001"/>
    <x v="1"/>
    <x v="2"/>
  </r>
  <r>
    <x v="0"/>
    <x v="1047"/>
    <x v="2"/>
    <x v="0"/>
    <x v="0"/>
    <x v="0"/>
    <x v="0"/>
    <x v="0"/>
    <x v="4808"/>
    <x v="4015"/>
    <n v="3.1"/>
    <x v="2"/>
    <n v="8.18"/>
    <x v="2"/>
    <x v="2"/>
  </r>
  <r>
    <x v="1"/>
    <x v="1253"/>
    <x v="3"/>
    <x v="0"/>
    <x v="0"/>
    <x v="0"/>
    <x v="0"/>
    <x v="0"/>
    <x v="4809"/>
    <x v="4096"/>
    <n v="3.1"/>
    <x v="1"/>
    <n v="18.850000000000001"/>
    <x v="0"/>
    <x v="2"/>
  </r>
  <r>
    <x v="1"/>
    <x v="861"/>
    <x v="0"/>
    <x v="0"/>
    <x v="0"/>
    <x v="0"/>
    <x v="0"/>
    <x v="0"/>
    <x v="4810"/>
    <x v="319"/>
    <n v="3.1"/>
    <x v="1"/>
    <n v="19.75"/>
    <x v="1"/>
    <x v="2"/>
  </r>
  <r>
    <x v="1"/>
    <x v="98"/>
    <x v="1"/>
    <x v="0"/>
    <x v="0"/>
    <x v="0"/>
    <x v="0"/>
    <x v="0"/>
    <x v="4811"/>
    <x v="4097"/>
    <n v="3.1"/>
    <x v="2"/>
    <n v="5.6150000000000002"/>
    <x v="0"/>
    <x v="2"/>
  </r>
  <r>
    <x v="1"/>
    <x v="636"/>
    <x v="1"/>
    <x v="0"/>
    <x v="0"/>
    <x v="0"/>
    <x v="0"/>
    <x v="0"/>
    <x v="4812"/>
    <x v="1716"/>
    <n v="3.1"/>
    <x v="0"/>
    <n v="16.75"/>
    <x v="2"/>
    <x v="2"/>
  </r>
  <r>
    <x v="1"/>
    <x v="1240"/>
    <x v="5"/>
    <x v="0"/>
    <x v="0"/>
    <x v="0"/>
    <x v="0"/>
    <x v="0"/>
    <x v="4813"/>
    <x v="3192"/>
    <n v="3.1"/>
    <x v="2"/>
    <n v="7.7249999999999996"/>
    <x v="2"/>
    <x v="2"/>
  </r>
  <r>
    <x v="1"/>
    <x v="365"/>
    <x v="5"/>
    <x v="0"/>
    <x v="0"/>
    <x v="0"/>
    <x v="0"/>
    <x v="0"/>
    <x v="4814"/>
    <x v="4098"/>
    <n v="3.1"/>
    <x v="0"/>
    <n v="9"/>
    <x v="1"/>
    <x v="2"/>
  </r>
  <r>
    <x v="1"/>
    <x v="582"/>
    <x v="10"/>
    <x v="0"/>
    <x v="0"/>
    <x v="0"/>
    <x v="0"/>
    <x v="0"/>
    <x v="4815"/>
    <x v="4099"/>
    <n v="3.1"/>
    <x v="0"/>
    <n v="12.15"/>
    <x v="1"/>
    <x v="2"/>
  </r>
  <r>
    <x v="0"/>
    <x v="203"/>
    <x v="3"/>
    <x v="0"/>
    <x v="0"/>
    <x v="0"/>
    <x v="0"/>
    <x v="0"/>
    <x v="4816"/>
    <x v="4100"/>
    <n v="3.1"/>
    <x v="1"/>
    <n v="17.2"/>
    <x v="1"/>
    <x v="2"/>
  </r>
  <r>
    <x v="0"/>
    <x v="685"/>
    <x v="0"/>
    <x v="0"/>
    <x v="0"/>
    <x v="0"/>
    <x v="0"/>
    <x v="0"/>
    <x v="4817"/>
    <x v="4101"/>
    <n v="3.1"/>
    <x v="0"/>
    <n v="12.3"/>
    <x v="0"/>
    <x v="2"/>
  </r>
  <r>
    <x v="0"/>
    <x v="1153"/>
    <x v="6"/>
    <x v="0"/>
    <x v="0"/>
    <x v="0"/>
    <x v="0"/>
    <x v="0"/>
    <x v="4818"/>
    <x v="4102"/>
    <n v="3.1"/>
    <x v="1"/>
    <n v="17.600000000000001"/>
    <x v="2"/>
    <x v="2"/>
  </r>
  <r>
    <x v="1"/>
    <x v="638"/>
    <x v="5"/>
    <x v="7"/>
    <x v="9"/>
    <x v="0"/>
    <x v="1"/>
    <x v="2"/>
    <x v="4819"/>
    <x v="4103"/>
    <n v="3.1"/>
    <x v="0"/>
    <n v="11.1"/>
    <x v="2"/>
    <x v="2"/>
  </r>
  <r>
    <x v="1"/>
    <x v="893"/>
    <x v="6"/>
    <x v="7"/>
    <x v="9"/>
    <x v="0"/>
    <x v="1"/>
    <x v="2"/>
    <x v="4820"/>
    <x v="4104"/>
    <n v="3.1"/>
    <x v="0"/>
    <n v="10.195"/>
    <x v="0"/>
    <x v="2"/>
  </r>
  <r>
    <x v="1"/>
    <x v="1502"/>
    <x v="13"/>
    <x v="2"/>
    <x v="2"/>
    <x v="0"/>
    <x v="1"/>
    <x v="0"/>
    <x v="4821"/>
    <x v="2648"/>
    <n v="3.1"/>
    <x v="2"/>
    <n v="8.1950000000000003"/>
    <x v="2"/>
    <x v="2"/>
  </r>
  <r>
    <x v="0"/>
    <x v="1046"/>
    <x v="13"/>
    <x v="2"/>
    <x v="2"/>
    <x v="0"/>
    <x v="1"/>
    <x v="0"/>
    <x v="4822"/>
    <x v="1074"/>
    <n v="3.1"/>
    <x v="2"/>
    <n v="6.1349999999999998"/>
    <x v="2"/>
    <x v="2"/>
  </r>
  <r>
    <x v="0"/>
    <x v="504"/>
    <x v="0"/>
    <x v="2"/>
    <x v="2"/>
    <x v="0"/>
    <x v="1"/>
    <x v="0"/>
    <x v="4823"/>
    <x v="4105"/>
    <n v="3.1"/>
    <x v="1"/>
    <n v="19.100000000000001"/>
    <x v="1"/>
    <x v="2"/>
  </r>
  <r>
    <x v="1"/>
    <x v="1273"/>
    <x v="11"/>
    <x v="4"/>
    <x v="4"/>
    <x v="2"/>
    <x v="0"/>
    <x v="0"/>
    <x v="4824"/>
    <x v="1336"/>
    <n v="3.1"/>
    <x v="1"/>
    <n v="20.100000000000001"/>
    <x v="2"/>
    <x v="2"/>
  </r>
  <r>
    <x v="1"/>
    <x v="985"/>
    <x v="8"/>
    <x v="4"/>
    <x v="4"/>
    <x v="2"/>
    <x v="0"/>
    <x v="0"/>
    <x v="4825"/>
    <x v="2081"/>
    <n v="3.1"/>
    <x v="0"/>
    <n v="15"/>
    <x v="2"/>
    <x v="2"/>
  </r>
  <r>
    <x v="1"/>
    <x v="425"/>
    <x v="5"/>
    <x v="5"/>
    <x v="5"/>
    <x v="2"/>
    <x v="1"/>
    <x v="0"/>
    <x v="4826"/>
    <x v="4106"/>
    <n v="3.1"/>
    <x v="0"/>
    <n v="10.5"/>
    <x v="2"/>
    <x v="2"/>
  </r>
  <r>
    <x v="1"/>
    <x v="1144"/>
    <x v="7"/>
    <x v="5"/>
    <x v="5"/>
    <x v="2"/>
    <x v="2"/>
    <x v="0"/>
    <x v="4827"/>
    <x v="4107"/>
    <n v="3.1"/>
    <x v="0"/>
    <n v="10.1"/>
    <x v="2"/>
    <x v="2"/>
  </r>
  <r>
    <x v="0"/>
    <x v="206"/>
    <x v="2"/>
    <x v="5"/>
    <x v="5"/>
    <x v="2"/>
    <x v="2"/>
    <x v="0"/>
    <x v="4828"/>
    <x v="4108"/>
    <n v="3.1"/>
    <x v="1"/>
    <n v="20.100000000000001"/>
    <x v="2"/>
    <x v="2"/>
  </r>
  <r>
    <x v="0"/>
    <x v="1132"/>
    <x v="0"/>
    <x v="5"/>
    <x v="5"/>
    <x v="2"/>
    <x v="0"/>
    <x v="0"/>
    <x v="4829"/>
    <x v="4109"/>
    <n v="3.1"/>
    <x v="1"/>
    <n v="18.2"/>
    <x v="1"/>
    <x v="2"/>
  </r>
  <r>
    <x v="0"/>
    <x v="575"/>
    <x v="3"/>
    <x v="4"/>
    <x v="4"/>
    <x v="2"/>
    <x v="0"/>
    <x v="0"/>
    <x v="4830"/>
    <x v="696"/>
    <n v="3.1"/>
    <x v="0"/>
    <n v="9"/>
    <x v="2"/>
    <x v="2"/>
  </r>
  <r>
    <x v="1"/>
    <x v="359"/>
    <x v="2"/>
    <x v="8"/>
    <x v="8"/>
    <x v="2"/>
    <x v="1"/>
    <x v="0"/>
    <x v="20"/>
    <x v="1630"/>
    <n v="3.1"/>
    <x v="2"/>
    <n v="5.9850000000000003"/>
    <x v="1"/>
    <x v="2"/>
  </r>
  <r>
    <x v="1"/>
    <x v="1018"/>
    <x v="9"/>
    <x v="8"/>
    <x v="8"/>
    <x v="2"/>
    <x v="1"/>
    <x v="0"/>
    <x v="4831"/>
    <x v="4110"/>
    <n v="3.1"/>
    <x v="0"/>
    <n v="9.3000000000000007"/>
    <x v="2"/>
    <x v="2"/>
  </r>
  <r>
    <x v="1"/>
    <x v="483"/>
    <x v="1"/>
    <x v="8"/>
    <x v="8"/>
    <x v="2"/>
    <x v="1"/>
    <x v="0"/>
    <x v="4832"/>
    <x v="4111"/>
    <n v="3.1"/>
    <x v="2"/>
    <n v="5.51"/>
    <x v="2"/>
    <x v="2"/>
  </r>
  <r>
    <x v="1"/>
    <x v="48"/>
    <x v="5"/>
    <x v="8"/>
    <x v="8"/>
    <x v="2"/>
    <x v="1"/>
    <x v="0"/>
    <x v="4833"/>
    <x v="4112"/>
    <n v="3.1"/>
    <x v="0"/>
    <n v="10.5"/>
    <x v="1"/>
    <x v="2"/>
  </r>
  <r>
    <x v="0"/>
    <x v="441"/>
    <x v="15"/>
    <x v="8"/>
    <x v="8"/>
    <x v="2"/>
    <x v="1"/>
    <x v="0"/>
    <x v="4834"/>
    <x v="4113"/>
    <n v="3.1"/>
    <x v="0"/>
    <n v="16.7"/>
    <x v="2"/>
    <x v="2"/>
  </r>
  <r>
    <x v="1"/>
    <x v="1532"/>
    <x v="3"/>
    <x v="6"/>
    <x v="6"/>
    <x v="1"/>
    <x v="0"/>
    <x v="2"/>
    <x v="4835"/>
    <x v="4114"/>
    <n v="3.1"/>
    <x v="0"/>
    <n v="10.195"/>
    <x v="0"/>
    <x v="2"/>
  </r>
  <r>
    <x v="0"/>
    <x v="111"/>
    <x v="3"/>
    <x v="6"/>
    <x v="6"/>
    <x v="1"/>
    <x v="2"/>
    <x v="2"/>
    <x v="4836"/>
    <x v="4115"/>
    <n v="3.1"/>
    <x v="0"/>
    <n v="16.75"/>
    <x v="1"/>
    <x v="2"/>
  </r>
  <r>
    <x v="1"/>
    <x v="928"/>
    <x v="5"/>
    <x v="3"/>
    <x v="3"/>
    <x v="1"/>
    <x v="2"/>
    <x v="0"/>
    <x v="4837"/>
    <x v="4116"/>
    <n v="3.1"/>
    <x v="1"/>
    <n v="19.850000000000001"/>
    <x v="1"/>
    <x v="2"/>
  </r>
  <r>
    <x v="1"/>
    <x v="1534"/>
    <x v="1"/>
    <x v="1"/>
    <x v="1"/>
    <x v="1"/>
    <x v="0"/>
    <x v="1"/>
    <x v="4838"/>
    <x v="4117"/>
    <n v="3.1"/>
    <x v="0"/>
    <n v="14.75"/>
    <x v="2"/>
    <x v="2"/>
  </r>
  <r>
    <x v="1"/>
    <x v="31"/>
    <x v="1"/>
    <x v="1"/>
    <x v="1"/>
    <x v="1"/>
    <x v="0"/>
    <x v="1"/>
    <x v="4839"/>
    <x v="4118"/>
    <n v="3.1"/>
    <x v="0"/>
    <n v="14.8"/>
    <x v="1"/>
    <x v="2"/>
  </r>
  <r>
    <x v="1"/>
    <x v="645"/>
    <x v="5"/>
    <x v="1"/>
    <x v="1"/>
    <x v="1"/>
    <x v="0"/>
    <x v="1"/>
    <x v="4840"/>
    <x v="3556"/>
    <n v="3.1"/>
    <x v="1"/>
    <n v="19.5"/>
    <x v="1"/>
    <x v="2"/>
  </r>
  <r>
    <x v="1"/>
    <x v="485"/>
    <x v="6"/>
    <x v="1"/>
    <x v="1"/>
    <x v="1"/>
    <x v="0"/>
    <x v="1"/>
    <x v="4841"/>
    <x v="2332"/>
    <n v="3.1"/>
    <x v="2"/>
    <n v="7.51"/>
    <x v="0"/>
    <x v="2"/>
  </r>
  <r>
    <x v="1"/>
    <x v="1480"/>
    <x v="6"/>
    <x v="1"/>
    <x v="1"/>
    <x v="1"/>
    <x v="0"/>
    <x v="1"/>
    <x v="4842"/>
    <x v="4119"/>
    <n v="3.1"/>
    <x v="0"/>
    <n v="9.6"/>
    <x v="2"/>
    <x v="2"/>
  </r>
  <r>
    <x v="1"/>
    <x v="501"/>
    <x v="4"/>
    <x v="1"/>
    <x v="1"/>
    <x v="1"/>
    <x v="0"/>
    <x v="1"/>
    <x v="4843"/>
    <x v="4120"/>
    <n v="3.1"/>
    <x v="2"/>
    <n v="8.52"/>
    <x v="2"/>
    <x v="2"/>
  </r>
  <r>
    <x v="0"/>
    <x v="29"/>
    <x v="12"/>
    <x v="1"/>
    <x v="1"/>
    <x v="1"/>
    <x v="0"/>
    <x v="1"/>
    <x v="4844"/>
    <x v="4121"/>
    <n v="3.1"/>
    <x v="2"/>
    <n v="6.92"/>
    <x v="0"/>
    <x v="2"/>
  </r>
  <r>
    <x v="0"/>
    <x v="1073"/>
    <x v="2"/>
    <x v="1"/>
    <x v="1"/>
    <x v="1"/>
    <x v="0"/>
    <x v="1"/>
    <x v="4845"/>
    <x v="4122"/>
    <n v="3.1"/>
    <x v="2"/>
    <n v="8.39"/>
    <x v="1"/>
    <x v="2"/>
  </r>
  <r>
    <x v="1"/>
    <x v="1057"/>
    <x v="11"/>
    <x v="7"/>
    <x v="7"/>
    <x v="1"/>
    <x v="0"/>
    <x v="3"/>
    <x v="4846"/>
    <x v="3921"/>
    <n v="3.1"/>
    <x v="0"/>
    <n v="16.25"/>
    <x v="2"/>
    <x v="2"/>
  </r>
  <r>
    <x v="1"/>
    <x v="254"/>
    <x v="6"/>
    <x v="7"/>
    <x v="7"/>
    <x v="1"/>
    <x v="0"/>
    <x v="3"/>
    <x v="4847"/>
    <x v="3164"/>
    <n v="3.1"/>
    <x v="2"/>
    <n v="8.3949999999999978"/>
    <x v="2"/>
    <x v="2"/>
  </r>
  <r>
    <x v="0"/>
    <x v="1409"/>
    <x v="3"/>
    <x v="7"/>
    <x v="7"/>
    <x v="1"/>
    <x v="0"/>
    <x v="3"/>
    <x v="4848"/>
    <x v="852"/>
    <n v="3.1"/>
    <x v="0"/>
    <n v="15.7"/>
    <x v="2"/>
    <x v="2"/>
  </r>
  <r>
    <x v="0"/>
    <x v="758"/>
    <x v="0"/>
    <x v="7"/>
    <x v="7"/>
    <x v="1"/>
    <x v="0"/>
    <x v="3"/>
    <x v="4849"/>
    <x v="4123"/>
    <n v="3.1"/>
    <x v="1"/>
    <n v="17.75"/>
    <x v="2"/>
    <x v="2"/>
  </r>
  <r>
    <x v="0"/>
    <x v="408"/>
    <x v="7"/>
    <x v="7"/>
    <x v="7"/>
    <x v="1"/>
    <x v="0"/>
    <x v="3"/>
    <x v="4850"/>
    <x v="4124"/>
    <n v="3.1"/>
    <x v="0"/>
    <n v="9.3000000000000007"/>
    <x v="2"/>
    <x v="2"/>
  </r>
  <r>
    <x v="0"/>
    <x v="1516"/>
    <x v="6"/>
    <x v="7"/>
    <x v="7"/>
    <x v="1"/>
    <x v="0"/>
    <x v="3"/>
    <x v="4851"/>
    <x v="1447"/>
    <n v="3.1"/>
    <x v="0"/>
    <n v="9.6950000000000003"/>
    <x v="2"/>
    <x v="2"/>
  </r>
  <r>
    <x v="0"/>
    <x v="1351"/>
    <x v="11"/>
    <x v="7"/>
    <x v="9"/>
    <x v="0"/>
    <x v="1"/>
    <x v="2"/>
    <x v="4852"/>
    <x v="4125"/>
    <n v="3"/>
    <x v="0"/>
    <n v="10.195"/>
    <x v="0"/>
    <x v="2"/>
  </r>
  <r>
    <x v="0"/>
    <x v="1073"/>
    <x v="2"/>
    <x v="2"/>
    <x v="2"/>
    <x v="0"/>
    <x v="1"/>
    <x v="0"/>
    <x v="4853"/>
    <x v="4122"/>
    <n v="3"/>
    <x v="2"/>
    <n v="8.39"/>
    <x v="1"/>
    <x v="2"/>
  </r>
  <r>
    <x v="0"/>
    <x v="1296"/>
    <x v="3"/>
    <x v="8"/>
    <x v="8"/>
    <x v="2"/>
    <x v="1"/>
    <x v="0"/>
    <x v="4854"/>
    <x v="2222"/>
    <n v="3"/>
    <x v="2"/>
    <n v="8.6"/>
    <x v="2"/>
    <x v="2"/>
  </r>
  <r>
    <x v="1"/>
    <x v="573"/>
    <x v="0"/>
    <x v="5"/>
    <x v="5"/>
    <x v="2"/>
    <x v="1"/>
    <x v="0"/>
    <x v="4855"/>
    <x v="728"/>
    <n v="3"/>
    <x v="0"/>
    <n v="16.600000000000001"/>
    <x v="0"/>
    <x v="2"/>
  </r>
  <r>
    <x v="1"/>
    <x v="52"/>
    <x v="11"/>
    <x v="7"/>
    <x v="9"/>
    <x v="0"/>
    <x v="1"/>
    <x v="2"/>
    <x v="4856"/>
    <x v="4126"/>
    <n v="3"/>
    <x v="0"/>
    <n v="8.93"/>
    <x v="2"/>
    <x v="2"/>
  </r>
  <r>
    <x v="0"/>
    <x v="421"/>
    <x v="0"/>
    <x v="1"/>
    <x v="1"/>
    <x v="1"/>
    <x v="0"/>
    <x v="1"/>
    <x v="4857"/>
    <x v="3698"/>
    <n v="3"/>
    <x v="2"/>
    <n v="7.7850000000000001"/>
    <x v="2"/>
    <x v="2"/>
  </r>
  <r>
    <x v="1"/>
    <x v="258"/>
    <x v="4"/>
    <x v="4"/>
    <x v="4"/>
    <x v="2"/>
    <x v="1"/>
    <x v="0"/>
    <x v="4858"/>
    <x v="4127"/>
    <n v="3"/>
    <x v="0"/>
    <n v="9.3949999999999996"/>
    <x v="0"/>
    <x v="2"/>
  </r>
  <r>
    <x v="1"/>
    <x v="667"/>
    <x v="2"/>
    <x v="4"/>
    <x v="4"/>
    <x v="2"/>
    <x v="1"/>
    <x v="0"/>
    <x v="4859"/>
    <x v="2063"/>
    <n v="3"/>
    <x v="0"/>
    <n v="13.15"/>
    <x v="2"/>
    <x v="2"/>
  </r>
  <r>
    <x v="1"/>
    <x v="1341"/>
    <x v="11"/>
    <x v="7"/>
    <x v="9"/>
    <x v="0"/>
    <x v="1"/>
    <x v="2"/>
    <x v="4860"/>
    <x v="4128"/>
    <n v="3"/>
    <x v="0"/>
    <n v="13.1"/>
    <x v="0"/>
    <x v="2"/>
  </r>
  <r>
    <x v="1"/>
    <x v="701"/>
    <x v="2"/>
    <x v="4"/>
    <x v="4"/>
    <x v="2"/>
    <x v="0"/>
    <x v="0"/>
    <x v="4861"/>
    <x v="4129"/>
    <n v="3"/>
    <x v="2"/>
    <n v="7.56"/>
    <x v="2"/>
    <x v="2"/>
  </r>
  <r>
    <x v="1"/>
    <x v="775"/>
    <x v="6"/>
    <x v="7"/>
    <x v="7"/>
    <x v="1"/>
    <x v="0"/>
    <x v="3"/>
    <x v="4862"/>
    <x v="4130"/>
    <n v="3"/>
    <x v="0"/>
    <n v="9.3949999999999996"/>
    <x v="2"/>
    <x v="2"/>
  </r>
  <r>
    <x v="1"/>
    <x v="253"/>
    <x v="5"/>
    <x v="5"/>
    <x v="5"/>
    <x v="2"/>
    <x v="0"/>
    <x v="0"/>
    <x v="4863"/>
    <x v="4131"/>
    <n v="3"/>
    <x v="1"/>
    <n v="18.75"/>
    <x v="2"/>
    <x v="2"/>
  </r>
  <r>
    <x v="0"/>
    <x v="889"/>
    <x v="3"/>
    <x v="3"/>
    <x v="3"/>
    <x v="1"/>
    <x v="2"/>
    <x v="0"/>
    <x v="4864"/>
    <x v="4132"/>
    <n v="3"/>
    <x v="0"/>
    <n v="8.9749999999999996"/>
    <x v="2"/>
    <x v="2"/>
  </r>
  <r>
    <x v="1"/>
    <x v="1500"/>
    <x v="7"/>
    <x v="0"/>
    <x v="0"/>
    <x v="0"/>
    <x v="0"/>
    <x v="0"/>
    <x v="4865"/>
    <x v="4133"/>
    <n v="3"/>
    <x v="0"/>
    <n v="10.8"/>
    <x v="0"/>
    <x v="2"/>
  </r>
  <r>
    <x v="1"/>
    <x v="733"/>
    <x v="10"/>
    <x v="3"/>
    <x v="3"/>
    <x v="1"/>
    <x v="2"/>
    <x v="0"/>
    <x v="4866"/>
    <x v="2266"/>
    <n v="3"/>
    <x v="0"/>
    <n v="15.35"/>
    <x v="1"/>
    <x v="2"/>
  </r>
  <r>
    <x v="0"/>
    <x v="1339"/>
    <x v="6"/>
    <x v="4"/>
    <x v="4"/>
    <x v="2"/>
    <x v="0"/>
    <x v="0"/>
    <x v="20"/>
    <x v="3534"/>
    <n v="3"/>
    <x v="0"/>
    <n v="13.65"/>
    <x v="1"/>
    <x v="2"/>
  </r>
  <r>
    <x v="1"/>
    <x v="668"/>
    <x v="9"/>
    <x v="8"/>
    <x v="8"/>
    <x v="2"/>
    <x v="1"/>
    <x v="0"/>
    <x v="4867"/>
    <x v="4134"/>
    <n v="3"/>
    <x v="2"/>
    <n v="8.3650000000000002"/>
    <x v="2"/>
    <x v="2"/>
  </r>
  <r>
    <x v="1"/>
    <x v="130"/>
    <x v="6"/>
    <x v="7"/>
    <x v="7"/>
    <x v="1"/>
    <x v="0"/>
    <x v="3"/>
    <x v="2434"/>
    <x v="4135"/>
    <n v="3"/>
    <x v="1"/>
    <n v="18.600000000000001"/>
    <x v="2"/>
    <x v="2"/>
  </r>
  <r>
    <x v="1"/>
    <x v="715"/>
    <x v="6"/>
    <x v="1"/>
    <x v="1"/>
    <x v="1"/>
    <x v="0"/>
    <x v="1"/>
    <x v="4868"/>
    <x v="4136"/>
    <n v="3"/>
    <x v="0"/>
    <n v="15.25"/>
    <x v="1"/>
    <x v="2"/>
  </r>
  <r>
    <x v="1"/>
    <x v="342"/>
    <x v="6"/>
    <x v="7"/>
    <x v="7"/>
    <x v="1"/>
    <x v="0"/>
    <x v="3"/>
    <x v="4869"/>
    <x v="1285"/>
    <n v="3"/>
    <x v="1"/>
    <n v="21.25"/>
    <x v="0"/>
    <x v="2"/>
  </r>
  <r>
    <x v="1"/>
    <x v="115"/>
    <x v="3"/>
    <x v="5"/>
    <x v="5"/>
    <x v="2"/>
    <x v="0"/>
    <x v="0"/>
    <x v="4870"/>
    <x v="1004"/>
    <n v="3"/>
    <x v="2"/>
    <n v="7"/>
    <x v="0"/>
    <x v="2"/>
  </r>
  <r>
    <x v="1"/>
    <x v="1532"/>
    <x v="3"/>
    <x v="1"/>
    <x v="1"/>
    <x v="1"/>
    <x v="0"/>
    <x v="1"/>
    <x v="4871"/>
    <x v="4137"/>
    <n v="3"/>
    <x v="0"/>
    <n v="10.195"/>
    <x v="0"/>
    <x v="2"/>
  </r>
  <r>
    <x v="1"/>
    <x v="1496"/>
    <x v="3"/>
    <x v="0"/>
    <x v="0"/>
    <x v="0"/>
    <x v="0"/>
    <x v="0"/>
    <x v="4872"/>
    <x v="4138"/>
    <n v="3"/>
    <x v="2"/>
    <n v="5.94"/>
    <x v="2"/>
    <x v="2"/>
  </r>
  <r>
    <x v="1"/>
    <x v="93"/>
    <x v="11"/>
    <x v="0"/>
    <x v="0"/>
    <x v="0"/>
    <x v="0"/>
    <x v="0"/>
    <x v="20"/>
    <x v="1126"/>
    <n v="3"/>
    <x v="0"/>
    <n v="13.8"/>
    <x v="1"/>
    <x v="2"/>
  </r>
  <r>
    <x v="1"/>
    <x v="1533"/>
    <x v="11"/>
    <x v="0"/>
    <x v="0"/>
    <x v="0"/>
    <x v="0"/>
    <x v="0"/>
    <x v="4873"/>
    <x v="4139"/>
    <n v="3"/>
    <x v="0"/>
    <n v="16.100000000000001"/>
    <x v="2"/>
    <x v="2"/>
  </r>
  <r>
    <x v="1"/>
    <x v="323"/>
    <x v="2"/>
    <x v="0"/>
    <x v="0"/>
    <x v="0"/>
    <x v="0"/>
    <x v="0"/>
    <x v="4874"/>
    <x v="4140"/>
    <n v="3"/>
    <x v="0"/>
    <n v="10"/>
    <x v="2"/>
    <x v="2"/>
  </r>
  <r>
    <x v="1"/>
    <x v="1229"/>
    <x v="2"/>
    <x v="0"/>
    <x v="0"/>
    <x v="0"/>
    <x v="0"/>
    <x v="0"/>
    <x v="4875"/>
    <x v="693"/>
    <n v="3"/>
    <x v="0"/>
    <n v="15.35"/>
    <x v="1"/>
    <x v="2"/>
  </r>
  <r>
    <x v="1"/>
    <x v="1413"/>
    <x v="0"/>
    <x v="0"/>
    <x v="0"/>
    <x v="0"/>
    <x v="0"/>
    <x v="0"/>
    <x v="4876"/>
    <x v="4141"/>
    <n v="3"/>
    <x v="2"/>
    <n v="6.65"/>
    <x v="2"/>
    <x v="2"/>
  </r>
  <r>
    <x v="1"/>
    <x v="95"/>
    <x v="0"/>
    <x v="0"/>
    <x v="0"/>
    <x v="0"/>
    <x v="0"/>
    <x v="0"/>
    <x v="4877"/>
    <x v="349"/>
    <n v="3"/>
    <x v="2"/>
    <n v="7.02"/>
    <x v="2"/>
    <x v="2"/>
  </r>
  <r>
    <x v="1"/>
    <x v="121"/>
    <x v="1"/>
    <x v="0"/>
    <x v="0"/>
    <x v="0"/>
    <x v="0"/>
    <x v="0"/>
    <x v="4878"/>
    <x v="4142"/>
    <n v="3"/>
    <x v="0"/>
    <n v="15"/>
    <x v="2"/>
    <x v="2"/>
  </r>
  <r>
    <x v="1"/>
    <x v="100"/>
    <x v="1"/>
    <x v="0"/>
    <x v="0"/>
    <x v="0"/>
    <x v="0"/>
    <x v="0"/>
    <x v="4879"/>
    <x v="4143"/>
    <n v="3"/>
    <x v="1"/>
    <n v="19"/>
    <x v="1"/>
    <x v="2"/>
  </r>
  <r>
    <x v="1"/>
    <x v="812"/>
    <x v="7"/>
    <x v="0"/>
    <x v="0"/>
    <x v="0"/>
    <x v="0"/>
    <x v="0"/>
    <x v="4880"/>
    <x v="4144"/>
    <n v="3"/>
    <x v="0"/>
    <n v="12.65"/>
    <x v="2"/>
    <x v="2"/>
  </r>
  <r>
    <x v="1"/>
    <x v="606"/>
    <x v="6"/>
    <x v="0"/>
    <x v="0"/>
    <x v="0"/>
    <x v="0"/>
    <x v="0"/>
    <x v="4881"/>
    <x v="4145"/>
    <n v="3"/>
    <x v="2"/>
    <n v="7.31"/>
    <x v="1"/>
    <x v="2"/>
  </r>
  <r>
    <x v="0"/>
    <x v="1271"/>
    <x v="13"/>
    <x v="0"/>
    <x v="0"/>
    <x v="0"/>
    <x v="0"/>
    <x v="0"/>
    <x v="4882"/>
    <x v="1892"/>
    <n v="3"/>
    <x v="2"/>
    <n v="7.22"/>
    <x v="2"/>
    <x v="2"/>
  </r>
  <r>
    <x v="0"/>
    <x v="1495"/>
    <x v="13"/>
    <x v="0"/>
    <x v="0"/>
    <x v="0"/>
    <x v="0"/>
    <x v="0"/>
    <x v="20"/>
    <x v="4146"/>
    <n v="3"/>
    <x v="1"/>
    <n v="19.7"/>
    <x v="1"/>
    <x v="2"/>
  </r>
  <r>
    <x v="0"/>
    <x v="1107"/>
    <x v="3"/>
    <x v="0"/>
    <x v="0"/>
    <x v="0"/>
    <x v="0"/>
    <x v="0"/>
    <x v="4883"/>
    <x v="4147"/>
    <n v="3"/>
    <x v="0"/>
    <n v="11.8"/>
    <x v="0"/>
    <x v="2"/>
  </r>
  <r>
    <x v="0"/>
    <x v="1351"/>
    <x v="11"/>
    <x v="0"/>
    <x v="0"/>
    <x v="0"/>
    <x v="0"/>
    <x v="0"/>
    <x v="4884"/>
    <x v="4148"/>
    <n v="3"/>
    <x v="0"/>
    <n v="10.195"/>
    <x v="0"/>
    <x v="2"/>
  </r>
  <r>
    <x v="0"/>
    <x v="142"/>
    <x v="7"/>
    <x v="0"/>
    <x v="0"/>
    <x v="0"/>
    <x v="0"/>
    <x v="0"/>
    <x v="4885"/>
    <x v="4149"/>
    <n v="3"/>
    <x v="0"/>
    <n v="9.1950000000000003"/>
    <x v="2"/>
    <x v="2"/>
  </r>
  <r>
    <x v="0"/>
    <x v="1510"/>
    <x v="7"/>
    <x v="0"/>
    <x v="0"/>
    <x v="0"/>
    <x v="0"/>
    <x v="0"/>
    <x v="4886"/>
    <x v="4150"/>
    <n v="3"/>
    <x v="0"/>
    <n v="12.15"/>
    <x v="2"/>
    <x v="2"/>
  </r>
  <r>
    <x v="0"/>
    <x v="212"/>
    <x v="6"/>
    <x v="0"/>
    <x v="0"/>
    <x v="0"/>
    <x v="0"/>
    <x v="0"/>
    <x v="4887"/>
    <x v="4151"/>
    <n v="3"/>
    <x v="0"/>
    <n v="10.5"/>
    <x v="1"/>
    <x v="2"/>
  </r>
  <r>
    <x v="0"/>
    <x v="1008"/>
    <x v="6"/>
    <x v="0"/>
    <x v="0"/>
    <x v="0"/>
    <x v="0"/>
    <x v="0"/>
    <x v="4888"/>
    <x v="4152"/>
    <n v="3"/>
    <x v="0"/>
    <n v="15.6"/>
    <x v="2"/>
    <x v="2"/>
  </r>
  <r>
    <x v="0"/>
    <x v="1045"/>
    <x v="6"/>
    <x v="0"/>
    <x v="0"/>
    <x v="0"/>
    <x v="0"/>
    <x v="0"/>
    <x v="4889"/>
    <x v="4153"/>
    <n v="3"/>
    <x v="1"/>
    <n v="19.350000000000001"/>
    <x v="2"/>
    <x v="2"/>
  </r>
  <r>
    <x v="1"/>
    <x v="442"/>
    <x v="13"/>
    <x v="7"/>
    <x v="9"/>
    <x v="0"/>
    <x v="1"/>
    <x v="2"/>
    <x v="4890"/>
    <x v="4154"/>
    <n v="3"/>
    <x v="0"/>
    <n v="9.1"/>
    <x v="0"/>
    <x v="2"/>
  </r>
  <r>
    <x v="1"/>
    <x v="938"/>
    <x v="12"/>
    <x v="7"/>
    <x v="9"/>
    <x v="0"/>
    <x v="1"/>
    <x v="2"/>
    <x v="4891"/>
    <x v="4155"/>
    <n v="3"/>
    <x v="1"/>
    <n v="18.600000000000001"/>
    <x v="0"/>
    <x v="2"/>
  </r>
  <r>
    <x v="1"/>
    <x v="1054"/>
    <x v="3"/>
    <x v="7"/>
    <x v="9"/>
    <x v="0"/>
    <x v="1"/>
    <x v="2"/>
    <x v="4892"/>
    <x v="1595"/>
    <n v="3"/>
    <x v="0"/>
    <n v="11.1"/>
    <x v="1"/>
    <x v="2"/>
  </r>
  <r>
    <x v="1"/>
    <x v="466"/>
    <x v="3"/>
    <x v="7"/>
    <x v="9"/>
    <x v="0"/>
    <x v="1"/>
    <x v="2"/>
    <x v="4893"/>
    <x v="2641"/>
    <n v="3"/>
    <x v="2"/>
    <n v="8.5"/>
    <x v="0"/>
    <x v="2"/>
  </r>
  <r>
    <x v="1"/>
    <x v="321"/>
    <x v="11"/>
    <x v="7"/>
    <x v="9"/>
    <x v="0"/>
    <x v="1"/>
    <x v="2"/>
    <x v="4894"/>
    <x v="4156"/>
    <n v="3"/>
    <x v="0"/>
    <n v="15.6"/>
    <x v="2"/>
    <x v="2"/>
  </r>
  <r>
    <x v="1"/>
    <x v="860"/>
    <x v="0"/>
    <x v="7"/>
    <x v="9"/>
    <x v="0"/>
    <x v="1"/>
    <x v="2"/>
    <x v="4895"/>
    <x v="4157"/>
    <n v="3"/>
    <x v="0"/>
    <n v="12.1"/>
    <x v="2"/>
    <x v="2"/>
  </r>
  <r>
    <x v="0"/>
    <x v="1485"/>
    <x v="2"/>
    <x v="7"/>
    <x v="9"/>
    <x v="0"/>
    <x v="1"/>
    <x v="2"/>
    <x v="4896"/>
    <x v="4158"/>
    <n v="3"/>
    <x v="1"/>
    <n v="19"/>
    <x v="0"/>
    <x v="2"/>
  </r>
  <r>
    <x v="0"/>
    <x v="291"/>
    <x v="2"/>
    <x v="7"/>
    <x v="9"/>
    <x v="0"/>
    <x v="1"/>
    <x v="2"/>
    <x v="4897"/>
    <x v="4159"/>
    <n v="3"/>
    <x v="1"/>
    <n v="16.850000000000001"/>
    <x v="0"/>
    <x v="2"/>
  </r>
  <r>
    <x v="1"/>
    <x v="805"/>
    <x v="11"/>
    <x v="7"/>
    <x v="9"/>
    <x v="0"/>
    <x v="1"/>
    <x v="2"/>
    <x v="20"/>
    <x v="4160"/>
    <n v="3"/>
    <x v="1"/>
    <n v="20.7"/>
    <x v="1"/>
    <x v="2"/>
  </r>
  <r>
    <x v="1"/>
    <x v="1027"/>
    <x v="11"/>
    <x v="2"/>
    <x v="2"/>
    <x v="0"/>
    <x v="1"/>
    <x v="0"/>
    <x v="4898"/>
    <x v="4161"/>
    <n v="3"/>
    <x v="2"/>
    <n v="6.13"/>
    <x v="2"/>
    <x v="2"/>
  </r>
  <r>
    <x v="1"/>
    <x v="500"/>
    <x v="11"/>
    <x v="2"/>
    <x v="2"/>
    <x v="0"/>
    <x v="1"/>
    <x v="0"/>
    <x v="4899"/>
    <x v="4162"/>
    <n v="3"/>
    <x v="2"/>
    <n v="7.02"/>
    <x v="2"/>
    <x v="2"/>
  </r>
  <r>
    <x v="1"/>
    <x v="1166"/>
    <x v="11"/>
    <x v="2"/>
    <x v="2"/>
    <x v="0"/>
    <x v="1"/>
    <x v="0"/>
    <x v="4900"/>
    <x v="4163"/>
    <n v="3"/>
    <x v="2"/>
    <n v="8.7750000000000004"/>
    <x v="0"/>
    <x v="2"/>
  </r>
  <r>
    <x v="1"/>
    <x v="1060"/>
    <x v="0"/>
    <x v="2"/>
    <x v="2"/>
    <x v="0"/>
    <x v="1"/>
    <x v="0"/>
    <x v="4319"/>
    <x v="4164"/>
    <n v="3"/>
    <x v="2"/>
    <n v="7.72"/>
    <x v="0"/>
    <x v="2"/>
  </r>
  <r>
    <x v="1"/>
    <x v="1120"/>
    <x v="0"/>
    <x v="2"/>
    <x v="2"/>
    <x v="0"/>
    <x v="1"/>
    <x v="0"/>
    <x v="4901"/>
    <x v="1220"/>
    <n v="3"/>
    <x v="0"/>
    <n v="13.5"/>
    <x v="1"/>
    <x v="2"/>
  </r>
  <r>
    <x v="1"/>
    <x v="1239"/>
    <x v="9"/>
    <x v="2"/>
    <x v="2"/>
    <x v="0"/>
    <x v="1"/>
    <x v="0"/>
    <x v="20"/>
    <x v="4165"/>
    <n v="3"/>
    <x v="2"/>
    <n v="4.6100000000000003"/>
    <x v="1"/>
    <x v="2"/>
  </r>
  <r>
    <x v="1"/>
    <x v="899"/>
    <x v="9"/>
    <x v="2"/>
    <x v="2"/>
    <x v="0"/>
    <x v="1"/>
    <x v="0"/>
    <x v="4902"/>
    <x v="4166"/>
    <n v="3"/>
    <x v="0"/>
    <n v="11.65"/>
    <x v="1"/>
    <x v="2"/>
  </r>
  <r>
    <x v="1"/>
    <x v="1021"/>
    <x v="5"/>
    <x v="2"/>
    <x v="2"/>
    <x v="0"/>
    <x v="1"/>
    <x v="0"/>
    <x v="4903"/>
    <x v="4167"/>
    <n v="3"/>
    <x v="0"/>
    <n v="15.25"/>
    <x v="2"/>
    <x v="2"/>
  </r>
  <r>
    <x v="0"/>
    <x v="387"/>
    <x v="13"/>
    <x v="2"/>
    <x v="2"/>
    <x v="0"/>
    <x v="1"/>
    <x v="0"/>
    <x v="4904"/>
    <x v="4168"/>
    <n v="3"/>
    <x v="2"/>
    <n v="6.71"/>
    <x v="2"/>
    <x v="2"/>
  </r>
  <r>
    <x v="0"/>
    <x v="662"/>
    <x v="3"/>
    <x v="2"/>
    <x v="2"/>
    <x v="0"/>
    <x v="1"/>
    <x v="0"/>
    <x v="4905"/>
    <x v="4169"/>
    <n v="3"/>
    <x v="0"/>
    <n v="11"/>
    <x v="0"/>
    <x v="2"/>
  </r>
  <r>
    <x v="0"/>
    <x v="1537"/>
    <x v="11"/>
    <x v="2"/>
    <x v="2"/>
    <x v="0"/>
    <x v="1"/>
    <x v="0"/>
    <x v="4906"/>
    <x v="4152"/>
    <n v="3"/>
    <x v="2"/>
    <n v="8.0500000000000007"/>
    <x v="0"/>
    <x v="2"/>
  </r>
  <r>
    <x v="0"/>
    <x v="1259"/>
    <x v="11"/>
    <x v="2"/>
    <x v="2"/>
    <x v="0"/>
    <x v="1"/>
    <x v="0"/>
    <x v="4907"/>
    <x v="3033"/>
    <n v="3"/>
    <x v="0"/>
    <n v="10.695"/>
    <x v="0"/>
    <x v="2"/>
  </r>
  <r>
    <x v="0"/>
    <x v="957"/>
    <x v="2"/>
    <x v="2"/>
    <x v="2"/>
    <x v="0"/>
    <x v="1"/>
    <x v="0"/>
    <x v="4908"/>
    <x v="4170"/>
    <n v="3"/>
    <x v="2"/>
    <n v="7.75"/>
    <x v="2"/>
    <x v="2"/>
  </r>
  <r>
    <x v="0"/>
    <x v="907"/>
    <x v="0"/>
    <x v="2"/>
    <x v="2"/>
    <x v="0"/>
    <x v="1"/>
    <x v="0"/>
    <x v="4909"/>
    <x v="3843"/>
    <n v="3"/>
    <x v="0"/>
    <n v="13.5"/>
    <x v="0"/>
    <x v="2"/>
  </r>
  <r>
    <x v="0"/>
    <x v="109"/>
    <x v="7"/>
    <x v="2"/>
    <x v="2"/>
    <x v="0"/>
    <x v="1"/>
    <x v="0"/>
    <x v="4910"/>
    <x v="3515"/>
    <n v="3"/>
    <x v="2"/>
    <n v="5.19"/>
    <x v="2"/>
    <x v="2"/>
  </r>
  <r>
    <x v="0"/>
    <x v="761"/>
    <x v="6"/>
    <x v="2"/>
    <x v="2"/>
    <x v="0"/>
    <x v="1"/>
    <x v="0"/>
    <x v="20"/>
    <x v="4171"/>
    <n v="3"/>
    <x v="0"/>
    <n v="11.35"/>
    <x v="1"/>
    <x v="2"/>
  </r>
  <r>
    <x v="0"/>
    <x v="666"/>
    <x v="6"/>
    <x v="2"/>
    <x v="2"/>
    <x v="0"/>
    <x v="1"/>
    <x v="0"/>
    <x v="4911"/>
    <x v="4172"/>
    <n v="3"/>
    <x v="1"/>
    <n v="17.600000000000001"/>
    <x v="2"/>
    <x v="2"/>
  </r>
  <r>
    <x v="1"/>
    <x v="844"/>
    <x v="5"/>
    <x v="4"/>
    <x v="4"/>
    <x v="2"/>
    <x v="0"/>
    <x v="0"/>
    <x v="4912"/>
    <x v="1167"/>
    <n v="3"/>
    <x v="0"/>
    <n v="8.8800000000000008"/>
    <x v="0"/>
    <x v="2"/>
  </r>
  <r>
    <x v="1"/>
    <x v="277"/>
    <x v="1"/>
    <x v="5"/>
    <x v="5"/>
    <x v="2"/>
    <x v="0"/>
    <x v="0"/>
    <x v="4913"/>
    <x v="805"/>
    <n v="3"/>
    <x v="0"/>
    <n v="10.3"/>
    <x v="0"/>
    <x v="2"/>
  </r>
  <r>
    <x v="1"/>
    <x v="586"/>
    <x v="2"/>
    <x v="4"/>
    <x v="4"/>
    <x v="2"/>
    <x v="0"/>
    <x v="0"/>
    <x v="4914"/>
    <x v="4173"/>
    <n v="3"/>
    <x v="2"/>
    <n v="5.19"/>
    <x v="2"/>
    <x v="2"/>
  </r>
  <r>
    <x v="1"/>
    <x v="184"/>
    <x v="0"/>
    <x v="4"/>
    <x v="4"/>
    <x v="2"/>
    <x v="0"/>
    <x v="0"/>
    <x v="4915"/>
    <x v="4174"/>
    <n v="3"/>
    <x v="0"/>
    <n v="16.350000000000001"/>
    <x v="1"/>
    <x v="2"/>
  </r>
  <r>
    <x v="1"/>
    <x v="830"/>
    <x v="1"/>
    <x v="4"/>
    <x v="4"/>
    <x v="2"/>
    <x v="1"/>
    <x v="0"/>
    <x v="4916"/>
    <x v="4175"/>
    <n v="3"/>
    <x v="2"/>
    <n v="8.2349999999999994"/>
    <x v="1"/>
    <x v="2"/>
  </r>
  <r>
    <x v="1"/>
    <x v="671"/>
    <x v="5"/>
    <x v="4"/>
    <x v="4"/>
    <x v="2"/>
    <x v="1"/>
    <x v="0"/>
    <x v="4917"/>
    <x v="4176"/>
    <n v="3"/>
    <x v="2"/>
    <n v="5.9450000000000003"/>
    <x v="2"/>
    <x v="2"/>
  </r>
  <r>
    <x v="1"/>
    <x v="1393"/>
    <x v="5"/>
    <x v="4"/>
    <x v="4"/>
    <x v="2"/>
    <x v="1"/>
    <x v="0"/>
    <x v="4918"/>
    <x v="2789"/>
    <n v="3"/>
    <x v="1"/>
    <n v="17.100000000000001"/>
    <x v="2"/>
    <x v="2"/>
  </r>
  <r>
    <x v="1"/>
    <x v="1250"/>
    <x v="14"/>
    <x v="4"/>
    <x v="4"/>
    <x v="2"/>
    <x v="1"/>
    <x v="0"/>
    <x v="4919"/>
    <x v="4177"/>
    <n v="3"/>
    <x v="2"/>
    <n v="7.97"/>
    <x v="1"/>
    <x v="2"/>
  </r>
  <r>
    <x v="1"/>
    <x v="660"/>
    <x v="6"/>
    <x v="4"/>
    <x v="4"/>
    <x v="2"/>
    <x v="1"/>
    <x v="0"/>
    <x v="20"/>
    <x v="1867"/>
    <n v="3"/>
    <x v="2"/>
    <n v="7.2350000000000003"/>
    <x v="1"/>
    <x v="2"/>
  </r>
  <r>
    <x v="1"/>
    <x v="1037"/>
    <x v="6"/>
    <x v="4"/>
    <x v="4"/>
    <x v="2"/>
    <x v="1"/>
    <x v="0"/>
    <x v="4920"/>
    <x v="4178"/>
    <n v="3"/>
    <x v="0"/>
    <n v="9.6"/>
    <x v="2"/>
    <x v="2"/>
  </r>
  <r>
    <x v="1"/>
    <x v="1123"/>
    <x v="6"/>
    <x v="4"/>
    <x v="4"/>
    <x v="2"/>
    <x v="1"/>
    <x v="0"/>
    <x v="4921"/>
    <x v="4179"/>
    <n v="3"/>
    <x v="1"/>
    <n v="17.5"/>
    <x v="1"/>
    <x v="2"/>
  </r>
  <r>
    <x v="1"/>
    <x v="1496"/>
    <x v="3"/>
    <x v="5"/>
    <x v="5"/>
    <x v="2"/>
    <x v="1"/>
    <x v="0"/>
    <x v="4922"/>
    <x v="4180"/>
    <n v="3"/>
    <x v="2"/>
    <n v="5.94"/>
    <x v="2"/>
    <x v="2"/>
  </r>
  <r>
    <x v="1"/>
    <x v="827"/>
    <x v="2"/>
    <x v="5"/>
    <x v="5"/>
    <x v="2"/>
    <x v="1"/>
    <x v="0"/>
    <x v="4923"/>
    <x v="4181"/>
    <n v="3"/>
    <x v="0"/>
    <n v="12.85"/>
    <x v="0"/>
    <x v="2"/>
  </r>
  <r>
    <x v="1"/>
    <x v="769"/>
    <x v="0"/>
    <x v="5"/>
    <x v="5"/>
    <x v="2"/>
    <x v="1"/>
    <x v="0"/>
    <x v="4924"/>
    <x v="1783"/>
    <n v="3"/>
    <x v="1"/>
    <n v="18.7"/>
    <x v="2"/>
    <x v="2"/>
  </r>
  <r>
    <x v="1"/>
    <x v="489"/>
    <x v="1"/>
    <x v="5"/>
    <x v="5"/>
    <x v="2"/>
    <x v="1"/>
    <x v="0"/>
    <x v="4925"/>
    <x v="4182"/>
    <n v="3"/>
    <x v="1"/>
    <n v="18.350000000000001"/>
    <x v="2"/>
    <x v="2"/>
  </r>
  <r>
    <x v="1"/>
    <x v="1101"/>
    <x v="5"/>
    <x v="5"/>
    <x v="5"/>
    <x v="2"/>
    <x v="2"/>
    <x v="0"/>
    <x v="4926"/>
    <x v="4183"/>
    <n v="3"/>
    <x v="0"/>
    <n v="16.7"/>
    <x v="1"/>
    <x v="2"/>
  </r>
  <r>
    <x v="1"/>
    <x v="1124"/>
    <x v="6"/>
    <x v="5"/>
    <x v="5"/>
    <x v="2"/>
    <x v="2"/>
    <x v="0"/>
    <x v="4927"/>
    <x v="4184"/>
    <n v="3"/>
    <x v="1"/>
    <n v="18.25"/>
    <x v="2"/>
    <x v="2"/>
  </r>
  <r>
    <x v="1"/>
    <x v="133"/>
    <x v="4"/>
    <x v="5"/>
    <x v="5"/>
    <x v="2"/>
    <x v="2"/>
    <x v="0"/>
    <x v="4928"/>
    <x v="4185"/>
    <n v="3"/>
    <x v="0"/>
    <n v="15.85"/>
    <x v="0"/>
    <x v="2"/>
  </r>
  <r>
    <x v="0"/>
    <x v="1373"/>
    <x v="13"/>
    <x v="4"/>
    <x v="4"/>
    <x v="2"/>
    <x v="2"/>
    <x v="0"/>
    <x v="4929"/>
    <x v="207"/>
    <n v="3"/>
    <x v="1"/>
    <n v="17.75"/>
    <x v="2"/>
    <x v="2"/>
  </r>
  <r>
    <x v="0"/>
    <x v="79"/>
    <x v="11"/>
    <x v="4"/>
    <x v="4"/>
    <x v="2"/>
    <x v="2"/>
    <x v="0"/>
    <x v="4930"/>
    <x v="4186"/>
    <n v="3"/>
    <x v="1"/>
    <n v="20.25"/>
    <x v="2"/>
    <x v="2"/>
  </r>
  <r>
    <x v="0"/>
    <x v="393"/>
    <x v="2"/>
    <x v="4"/>
    <x v="4"/>
    <x v="2"/>
    <x v="2"/>
    <x v="0"/>
    <x v="4931"/>
    <x v="4187"/>
    <n v="3"/>
    <x v="0"/>
    <n v="12.65"/>
    <x v="2"/>
    <x v="2"/>
  </r>
  <r>
    <x v="0"/>
    <x v="684"/>
    <x v="0"/>
    <x v="4"/>
    <x v="4"/>
    <x v="2"/>
    <x v="2"/>
    <x v="0"/>
    <x v="4932"/>
    <x v="4188"/>
    <n v="3"/>
    <x v="2"/>
    <n v="5.82"/>
    <x v="2"/>
    <x v="2"/>
  </r>
  <r>
    <x v="0"/>
    <x v="1260"/>
    <x v="0"/>
    <x v="4"/>
    <x v="4"/>
    <x v="2"/>
    <x v="2"/>
    <x v="0"/>
    <x v="4933"/>
    <x v="4189"/>
    <n v="3"/>
    <x v="2"/>
    <n v="7.17"/>
    <x v="2"/>
    <x v="2"/>
  </r>
  <r>
    <x v="0"/>
    <x v="907"/>
    <x v="0"/>
    <x v="4"/>
    <x v="4"/>
    <x v="2"/>
    <x v="2"/>
    <x v="0"/>
    <x v="4934"/>
    <x v="4190"/>
    <n v="3"/>
    <x v="0"/>
    <n v="13.5"/>
    <x v="0"/>
    <x v="2"/>
  </r>
  <r>
    <x v="0"/>
    <x v="961"/>
    <x v="0"/>
    <x v="4"/>
    <x v="4"/>
    <x v="2"/>
    <x v="2"/>
    <x v="0"/>
    <x v="4935"/>
    <x v="2750"/>
    <n v="3"/>
    <x v="0"/>
    <n v="14.5"/>
    <x v="2"/>
    <x v="2"/>
  </r>
  <r>
    <x v="0"/>
    <x v="789"/>
    <x v="6"/>
    <x v="4"/>
    <x v="4"/>
    <x v="2"/>
    <x v="2"/>
    <x v="0"/>
    <x v="4936"/>
    <x v="4191"/>
    <n v="3"/>
    <x v="2"/>
    <n v="5.59"/>
    <x v="2"/>
    <x v="2"/>
  </r>
  <r>
    <x v="0"/>
    <x v="1223"/>
    <x v="6"/>
    <x v="4"/>
    <x v="4"/>
    <x v="2"/>
    <x v="2"/>
    <x v="0"/>
    <x v="4937"/>
    <x v="837"/>
    <n v="3"/>
    <x v="0"/>
    <n v="9.2850000000000001"/>
    <x v="1"/>
    <x v="2"/>
  </r>
  <r>
    <x v="0"/>
    <x v="1462"/>
    <x v="3"/>
    <x v="5"/>
    <x v="5"/>
    <x v="2"/>
    <x v="2"/>
    <x v="0"/>
    <x v="4938"/>
    <x v="4192"/>
    <n v="3"/>
    <x v="2"/>
    <n v="4.6150000000000002"/>
    <x v="0"/>
    <x v="2"/>
  </r>
  <r>
    <x v="0"/>
    <x v="850"/>
    <x v="3"/>
    <x v="5"/>
    <x v="5"/>
    <x v="2"/>
    <x v="2"/>
    <x v="0"/>
    <x v="4939"/>
    <x v="139"/>
    <n v="3"/>
    <x v="0"/>
    <n v="12.5"/>
    <x v="2"/>
    <x v="2"/>
  </r>
  <r>
    <x v="0"/>
    <x v="1090"/>
    <x v="11"/>
    <x v="5"/>
    <x v="5"/>
    <x v="2"/>
    <x v="2"/>
    <x v="0"/>
    <x v="4940"/>
    <x v="4193"/>
    <n v="3"/>
    <x v="0"/>
    <n v="12.6"/>
    <x v="2"/>
    <x v="2"/>
  </r>
  <r>
    <x v="0"/>
    <x v="958"/>
    <x v="2"/>
    <x v="5"/>
    <x v="5"/>
    <x v="2"/>
    <x v="2"/>
    <x v="0"/>
    <x v="4941"/>
    <x v="4194"/>
    <n v="3"/>
    <x v="0"/>
    <n v="8.84"/>
    <x v="2"/>
    <x v="2"/>
  </r>
  <r>
    <x v="0"/>
    <x v="315"/>
    <x v="0"/>
    <x v="5"/>
    <x v="5"/>
    <x v="2"/>
    <x v="0"/>
    <x v="0"/>
    <x v="4942"/>
    <x v="4195"/>
    <n v="3"/>
    <x v="1"/>
    <n v="20.100000000000001"/>
    <x v="1"/>
    <x v="2"/>
  </r>
  <r>
    <x v="0"/>
    <x v="455"/>
    <x v="6"/>
    <x v="5"/>
    <x v="5"/>
    <x v="2"/>
    <x v="0"/>
    <x v="0"/>
    <x v="4943"/>
    <x v="4196"/>
    <n v="3"/>
    <x v="0"/>
    <n v="9.8000000000000007"/>
    <x v="2"/>
    <x v="2"/>
  </r>
  <r>
    <x v="0"/>
    <x v="1452"/>
    <x v="4"/>
    <x v="5"/>
    <x v="5"/>
    <x v="2"/>
    <x v="0"/>
    <x v="0"/>
    <x v="4944"/>
    <x v="4197"/>
    <n v="3"/>
    <x v="0"/>
    <n v="16.75"/>
    <x v="1"/>
    <x v="2"/>
  </r>
  <r>
    <x v="1"/>
    <x v="492"/>
    <x v="4"/>
    <x v="8"/>
    <x v="8"/>
    <x v="2"/>
    <x v="1"/>
    <x v="0"/>
    <x v="4945"/>
    <x v="2288"/>
    <n v="3"/>
    <x v="2"/>
    <n v="5.6550000000000002"/>
    <x v="0"/>
    <x v="2"/>
  </r>
  <r>
    <x v="1"/>
    <x v="857"/>
    <x v="13"/>
    <x v="8"/>
    <x v="8"/>
    <x v="2"/>
    <x v="1"/>
    <x v="0"/>
    <x v="4946"/>
    <x v="4198"/>
    <n v="3"/>
    <x v="0"/>
    <n v="15.15"/>
    <x v="2"/>
    <x v="2"/>
  </r>
  <r>
    <x v="1"/>
    <x v="584"/>
    <x v="8"/>
    <x v="8"/>
    <x v="8"/>
    <x v="2"/>
    <x v="1"/>
    <x v="0"/>
    <x v="4947"/>
    <x v="4199"/>
    <n v="3"/>
    <x v="2"/>
    <n v="4.6349999999999998"/>
    <x v="0"/>
    <x v="2"/>
  </r>
  <r>
    <x v="1"/>
    <x v="553"/>
    <x v="8"/>
    <x v="8"/>
    <x v="8"/>
    <x v="2"/>
    <x v="1"/>
    <x v="0"/>
    <x v="4948"/>
    <x v="1066"/>
    <n v="3"/>
    <x v="1"/>
    <n v="19.5"/>
    <x v="0"/>
    <x v="2"/>
  </r>
  <r>
    <x v="1"/>
    <x v="52"/>
    <x v="11"/>
    <x v="8"/>
    <x v="8"/>
    <x v="2"/>
    <x v="1"/>
    <x v="0"/>
    <x v="4949"/>
    <x v="1229"/>
    <n v="3"/>
    <x v="0"/>
    <n v="8.93"/>
    <x v="2"/>
    <x v="2"/>
  </r>
  <r>
    <x v="1"/>
    <x v="1326"/>
    <x v="11"/>
    <x v="8"/>
    <x v="8"/>
    <x v="2"/>
    <x v="1"/>
    <x v="0"/>
    <x v="4950"/>
    <x v="239"/>
    <n v="3"/>
    <x v="1"/>
    <n v="19.850000000000001"/>
    <x v="2"/>
    <x v="2"/>
  </r>
  <r>
    <x v="1"/>
    <x v="1237"/>
    <x v="0"/>
    <x v="8"/>
    <x v="8"/>
    <x v="2"/>
    <x v="1"/>
    <x v="0"/>
    <x v="4951"/>
    <x v="2988"/>
    <n v="3"/>
    <x v="2"/>
    <n v="8.3249999999999993"/>
    <x v="2"/>
    <x v="2"/>
  </r>
  <r>
    <x v="1"/>
    <x v="184"/>
    <x v="0"/>
    <x v="8"/>
    <x v="8"/>
    <x v="2"/>
    <x v="1"/>
    <x v="0"/>
    <x v="4952"/>
    <x v="4200"/>
    <n v="3"/>
    <x v="0"/>
    <n v="16.350000000000001"/>
    <x v="1"/>
    <x v="2"/>
  </r>
  <r>
    <x v="1"/>
    <x v="276"/>
    <x v="9"/>
    <x v="8"/>
    <x v="8"/>
    <x v="2"/>
    <x v="1"/>
    <x v="0"/>
    <x v="4953"/>
    <x v="4201"/>
    <n v="3"/>
    <x v="2"/>
    <n v="8.01"/>
    <x v="2"/>
    <x v="2"/>
  </r>
  <r>
    <x v="1"/>
    <x v="1343"/>
    <x v="5"/>
    <x v="8"/>
    <x v="8"/>
    <x v="2"/>
    <x v="1"/>
    <x v="0"/>
    <x v="4954"/>
    <x v="4202"/>
    <n v="3"/>
    <x v="0"/>
    <n v="9"/>
    <x v="2"/>
    <x v="2"/>
  </r>
  <r>
    <x v="1"/>
    <x v="281"/>
    <x v="6"/>
    <x v="8"/>
    <x v="8"/>
    <x v="2"/>
    <x v="1"/>
    <x v="0"/>
    <x v="4955"/>
    <x v="2979"/>
    <n v="3"/>
    <x v="0"/>
    <n v="15.6"/>
    <x v="2"/>
    <x v="2"/>
  </r>
  <r>
    <x v="1"/>
    <x v="171"/>
    <x v="6"/>
    <x v="8"/>
    <x v="8"/>
    <x v="2"/>
    <x v="1"/>
    <x v="0"/>
    <x v="4956"/>
    <x v="4203"/>
    <n v="3"/>
    <x v="0"/>
    <n v="16"/>
    <x v="2"/>
    <x v="2"/>
  </r>
  <r>
    <x v="1"/>
    <x v="1460"/>
    <x v="6"/>
    <x v="8"/>
    <x v="8"/>
    <x v="2"/>
    <x v="1"/>
    <x v="0"/>
    <x v="4957"/>
    <x v="4204"/>
    <n v="3"/>
    <x v="1"/>
    <n v="18.25"/>
    <x v="2"/>
    <x v="2"/>
  </r>
  <r>
    <x v="1"/>
    <x v="1426"/>
    <x v="4"/>
    <x v="8"/>
    <x v="8"/>
    <x v="2"/>
    <x v="1"/>
    <x v="0"/>
    <x v="4958"/>
    <x v="4205"/>
    <n v="3"/>
    <x v="0"/>
    <n v="15.2"/>
    <x v="2"/>
    <x v="2"/>
  </r>
  <r>
    <x v="0"/>
    <x v="345"/>
    <x v="3"/>
    <x v="8"/>
    <x v="8"/>
    <x v="2"/>
    <x v="1"/>
    <x v="0"/>
    <x v="4959"/>
    <x v="4206"/>
    <n v="3"/>
    <x v="0"/>
    <n v="13"/>
    <x v="2"/>
    <x v="2"/>
  </r>
  <r>
    <x v="0"/>
    <x v="1538"/>
    <x v="11"/>
    <x v="8"/>
    <x v="8"/>
    <x v="2"/>
    <x v="1"/>
    <x v="0"/>
    <x v="4960"/>
    <x v="4207"/>
    <n v="3"/>
    <x v="2"/>
    <n v="7.8550000000000004"/>
    <x v="2"/>
    <x v="2"/>
  </r>
  <r>
    <x v="0"/>
    <x v="220"/>
    <x v="2"/>
    <x v="8"/>
    <x v="8"/>
    <x v="2"/>
    <x v="1"/>
    <x v="0"/>
    <x v="4961"/>
    <x v="4208"/>
    <n v="3"/>
    <x v="0"/>
    <n v="10.195"/>
    <x v="0"/>
    <x v="2"/>
  </r>
  <r>
    <x v="0"/>
    <x v="1438"/>
    <x v="2"/>
    <x v="8"/>
    <x v="8"/>
    <x v="2"/>
    <x v="1"/>
    <x v="0"/>
    <x v="4962"/>
    <x v="4209"/>
    <n v="3"/>
    <x v="0"/>
    <n v="15.15"/>
    <x v="2"/>
    <x v="2"/>
  </r>
  <r>
    <x v="0"/>
    <x v="1321"/>
    <x v="2"/>
    <x v="8"/>
    <x v="8"/>
    <x v="2"/>
    <x v="1"/>
    <x v="0"/>
    <x v="4963"/>
    <x v="4210"/>
    <n v="3"/>
    <x v="0"/>
    <n v="16.7"/>
    <x v="2"/>
    <x v="2"/>
  </r>
  <r>
    <x v="0"/>
    <x v="874"/>
    <x v="0"/>
    <x v="8"/>
    <x v="8"/>
    <x v="2"/>
    <x v="1"/>
    <x v="0"/>
    <x v="4964"/>
    <x v="4211"/>
    <n v="3"/>
    <x v="0"/>
    <n v="11"/>
    <x v="2"/>
    <x v="2"/>
  </r>
  <r>
    <x v="0"/>
    <x v="223"/>
    <x v="0"/>
    <x v="8"/>
    <x v="8"/>
    <x v="2"/>
    <x v="1"/>
    <x v="0"/>
    <x v="4965"/>
    <x v="4212"/>
    <n v="3"/>
    <x v="1"/>
    <n v="17.25"/>
    <x v="0"/>
    <x v="2"/>
  </r>
  <r>
    <x v="0"/>
    <x v="1197"/>
    <x v="0"/>
    <x v="8"/>
    <x v="8"/>
    <x v="2"/>
    <x v="1"/>
    <x v="0"/>
    <x v="4966"/>
    <x v="2805"/>
    <n v="3"/>
    <x v="1"/>
    <n v="19.350000000000001"/>
    <x v="1"/>
    <x v="2"/>
  </r>
  <r>
    <x v="0"/>
    <x v="1382"/>
    <x v="15"/>
    <x v="8"/>
    <x v="8"/>
    <x v="2"/>
    <x v="1"/>
    <x v="0"/>
    <x v="4967"/>
    <x v="4213"/>
    <n v="3"/>
    <x v="0"/>
    <n v="9.5"/>
    <x v="2"/>
    <x v="2"/>
  </r>
  <r>
    <x v="1"/>
    <x v="767"/>
    <x v="13"/>
    <x v="8"/>
    <x v="8"/>
    <x v="2"/>
    <x v="1"/>
    <x v="0"/>
    <x v="4968"/>
    <x v="719"/>
    <n v="3"/>
    <x v="2"/>
    <n v="8.3550000000000004"/>
    <x v="1"/>
    <x v="2"/>
  </r>
  <r>
    <x v="0"/>
    <x v="504"/>
    <x v="0"/>
    <x v="8"/>
    <x v="8"/>
    <x v="2"/>
    <x v="1"/>
    <x v="0"/>
    <x v="4969"/>
    <x v="4214"/>
    <n v="3"/>
    <x v="1"/>
    <n v="19.100000000000001"/>
    <x v="1"/>
    <x v="2"/>
  </r>
  <r>
    <x v="1"/>
    <x v="389"/>
    <x v="1"/>
    <x v="6"/>
    <x v="6"/>
    <x v="1"/>
    <x v="0"/>
    <x v="2"/>
    <x v="4970"/>
    <x v="2507"/>
    <n v="3"/>
    <x v="2"/>
    <n v="7.5"/>
    <x v="2"/>
    <x v="2"/>
  </r>
  <r>
    <x v="1"/>
    <x v="655"/>
    <x v="8"/>
    <x v="6"/>
    <x v="6"/>
    <x v="1"/>
    <x v="0"/>
    <x v="2"/>
    <x v="4971"/>
    <x v="1480"/>
    <n v="3"/>
    <x v="2"/>
    <n v="6.44"/>
    <x v="0"/>
    <x v="2"/>
  </r>
  <r>
    <x v="1"/>
    <x v="343"/>
    <x v="4"/>
    <x v="6"/>
    <x v="6"/>
    <x v="1"/>
    <x v="2"/>
    <x v="2"/>
    <x v="4972"/>
    <x v="2403"/>
    <n v="3"/>
    <x v="2"/>
    <n v="7.97"/>
    <x v="2"/>
    <x v="2"/>
  </r>
  <r>
    <x v="0"/>
    <x v="1221"/>
    <x v="2"/>
    <x v="6"/>
    <x v="6"/>
    <x v="1"/>
    <x v="2"/>
    <x v="2"/>
    <x v="4973"/>
    <x v="4215"/>
    <n v="3"/>
    <x v="0"/>
    <n v="10.895"/>
    <x v="2"/>
    <x v="2"/>
  </r>
  <r>
    <x v="1"/>
    <x v="1138"/>
    <x v="13"/>
    <x v="3"/>
    <x v="3"/>
    <x v="1"/>
    <x v="2"/>
    <x v="0"/>
    <x v="4974"/>
    <x v="4216"/>
    <n v="3"/>
    <x v="0"/>
    <n v="11.3"/>
    <x v="2"/>
    <x v="2"/>
  </r>
  <r>
    <x v="1"/>
    <x v="115"/>
    <x v="3"/>
    <x v="3"/>
    <x v="3"/>
    <x v="1"/>
    <x v="2"/>
    <x v="0"/>
    <x v="4975"/>
    <x v="4217"/>
    <n v="3"/>
    <x v="2"/>
    <n v="7"/>
    <x v="0"/>
    <x v="2"/>
  </r>
  <r>
    <x v="1"/>
    <x v="1407"/>
    <x v="11"/>
    <x v="3"/>
    <x v="3"/>
    <x v="1"/>
    <x v="2"/>
    <x v="0"/>
    <x v="4976"/>
    <x v="3163"/>
    <n v="3"/>
    <x v="2"/>
    <n v="5.44"/>
    <x v="1"/>
    <x v="2"/>
  </r>
  <r>
    <x v="1"/>
    <x v="1135"/>
    <x v="0"/>
    <x v="3"/>
    <x v="3"/>
    <x v="1"/>
    <x v="2"/>
    <x v="0"/>
    <x v="4977"/>
    <x v="2323"/>
    <n v="3"/>
    <x v="0"/>
    <n v="10"/>
    <x v="2"/>
    <x v="2"/>
  </r>
  <r>
    <x v="1"/>
    <x v="1345"/>
    <x v="5"/>
    <x v="3"/>
    <x v="3"/>
    <x v="1"/>
    <x v="2"/>
    <x v="0"/>
    <x v="4978"/>
    <x v="4218"/>
    <n v="3"/>
    <x v="0"/>
    <n v="9.1300000000000008"/>
    <x v="2"/>
    <x v="2"/>
  </r>
  <r>
    <x v="1"/>
    <x v="1539"/>
    <x v="5"/>
    <x v="3"/>
    <x v="3"/>
    <x v="1"/>
    <x v="2"/>
    <x v="0"/>
    <x v="4979"/>
    <x v="4219"/>
    <n v="3"/>
    <x v="1"/>
    <n v="19"/>
    <x v="1"/>
    <x v="2"/>
  </r>
  <r>
    <x v="1"/>
    <x v="801"/>
    <x v="5"/>
    <x v="3"/>
    <x v="3"/>
    <x v="1"/>
    <x v="2"/>
    <x v="0"/>
    <x v="20"/>
    <x v="4220"/>
    <n v="3"/>
    <x v="1"/>
    <n v="20.2"/>
    <x v="1"/>
    <x v="2"/>
  </r>
  <r>
    <x v="1"/>
    <x v="1540"/>
    <x v="6"/>
    <x v="3"/>
    <x v="3"/>
    <x v="1"/>
    <x v="2"/>
    <x v="0"/>
    <x v="4980"/>
    <x v="4221"/>
    <n v="3"/>
    <x v="0"/>
    <n v="8.8000000000000007"/>
    <x v="2"/>
    <x v="2"/>
  </r>
  <r>
    <x v="1"/>
    <x v="427"/>
    <x v="6"/>
    <x v="3"/>
    <x v="3"/>
    <x v="1"/>
    <x v="2"/>
    <x v="0"/>
    <x v="4981"/>
    <x v="4222"/>
    <n v="3"/>
    <x v="0"/>
    <n v="13.15"/>
    <x v="2"/>
    <x v="2"/>
  </r>
  <r>
    <x v="0"/>
    <x v="628"/>
    <x v="3"/>
    <x v="3"/>
    <x v="3"/>
    <x v="1"/>
    <x v="2"/>
    <x v="0"/>
    <x v="4982"/>
    <x v="4223"/>
    <n v="3"/>
    <x v="0"/>
    <n v="10.3"/>
    <x v="2"/>
    <x v="2"/>
  </r>
  <r>
    <x v="0"/>
    <x v="82"/>
    <x v="2"/>
    <x v="3"/>
    <x v="3"/>
    <x v="1"/>
    <x v="2"/>
    <x v="0"/>
    <x v="4983"/>
    <x v="211"/>
    <n v="3"/>
    <x v="0"/>
    <n v="16"/>
    <x v="0"/>
    <x v="2"/>
  </r>
  <r>
    <x v="0"/>
    <x v="664"/>
    <x v="6"/>
    <x v="3"/>
    <x v="3"/>
    <x v="1"/>
    <x v="2"/>
    <x v="0"/>
    <x v="4984"/>
    <x v="2436"/>
    <n v="3"/>
    <x v="2"/>
    <n v="7.21"/>
    <x v="0"/>
    <x v="2"/>
  </r>
  <r>
    <x v="0"/>
    <x v="838"/>
    <x v="6"/>
    <x v="3"/>
    <x v="3"/>
    <x v="1"/>
    <x v="2"/>
    <x v="0"/>
    <x v="4985"/>
    <x v="1862"/>
    <n v="3"/>
    <x v="0"/>
    <n v="11.5"/>
    <x v="2"/>
    <x v="2"/>
  </r>
  <r>
    <x v="0"/>
    <x v="1470"/>
    <x v="6"/>
    <x v="3"/>
    <x v="3"/>
    <x v="1"/>
    <x v="2"/>
    <x v="0"/>
    <x v="20"/>
    <x v="2579"/>
    <n v="3"/>
    <x v="1"/>
    <n v="17.25"/>
    <x v="1"/>
    <x v="2"/>
  </r>
  <r>
    <x v="1"/>
    <x v="859"/>
    <x v="2"/>
    <x v="1"/>
    <x v="1"/>
    <x v="1"/>
    <x v="0"/>
    <x v="1"/>
    <x v="4986"/>
    <x v="4224"/>
    <n v="3"/>
    <x v="0"/>
    <n v="8.9049999999999994"/>
    <x v="0"/>
    <x v="2"/>
  </r>
  <r>
    <x v="1"/>
    <x v="1064"/>
    <x v="1"/>
    <x v="1"/>
    <x v="1"/>
    <x v="1"/>
    <x v="0"/>
    <x v="1"/>
    <x v="4987"/>
    <x v="4225"/>
    <n v="3"/>
    <x v="0"/>
    <n v="15.2"/>
    <x v="0"/>
    <x v="2"/>
  </r>
  <r>
    <x v="1"/>
    <x v="1483"/>
    <x v="15"/>
    <x v="1"/>
    <x v="1"/>
    <x v="1"/>
    <x v="0"/>
    <x v="1"/>
    <x v="4988"/>
    <x v="1478"/>
    <n v="3"/>
    <x v="0"/>
    <n v="12.5"/>
    <x v="2"/>
    <x v="2"/>
  </r>
  <r>
    <x v="1"/>
    <x v="1210"/>
    <x v="8"/>
    <x v="1"/>
    <x v="1"/>
    <x v="1"/>
    <x v="0"/>
    <x v="1"/>
    <x v="4989"/>
    <x v="4226"/>
    <n v="3"/>
    <x v="0"/>
    <n v="12.5"/>
    <x v="1"/>
    <x v="2"/>
  </r>
  <r>
    <x v="1"/>
    <x v="5"/>
    <x v="2"/>
    <x v="1"/>
    <x v="1"/>
    <x v="1"/>
    <x v="0"/>
    <x v="1"/>
    <x v="4990"/>
    <x v="1883"/>
    <n v="3"/>
    <x v="0"/>
    <n v="8.89"/>
    <x v="1"/>
    <x v="2"/>
  </r>
  <r>
    <x v="1"/>
    <x v="56"/>
    <x v="2"/>
    <x v="1"/>
    <x v="1"/>
    <x v="1"/>
    <x v="0"/>
    <x v="1"/>
    <x v="4991"/>
    <x v="1315"/>
    <n v="3"/>
    <x v="1"/>
    <n v="19.350000000000001"/>
    <x v="1"/>
    <x v="2"/>
  </r>
  <r>
    <x v="1"/>
    <x v="1239"/>
    <x v="9"/>
    <x v="1"/>
    <x v="1"/>
    <x v="1"/>
    <x v="0"/>
    <x v="1"/>
    <x v="4992"/>
    <x v="4227"/>
    <n v="3"/>
    <x v="2"/>
    <n v="4.6100000000000003"/>
    <x v="0"/>
    <x v="2"/>
  </r>
  <r>
    <x v="1"/>
    <x v="1143"/>
    <x v="9"/>
    <x v="1"/>
    <x v="1"/>
    <x v="1"/>
    <x v="0"/>
    <x v="1"/>
    <x v="4993"/>
    <x v="4228"/>
    <n v="3"/>
    <x v="0"/>
    <n v="8.8949999999999996"/>
    <x v="2"/>
    <x v="2"/>
  </r>
  <r>
    <x v="1"/>
    <x v="900"/>
    <x v="1"/>
    <x v="1"/>
    <x v="1"/>
    <x v="1"/>
    <x v="0"/>
    <x v="1"/>
    <x v="4994"/>
    <x v="4229"/>
    <n v="3"/>
    <x v="0"/>
    <n v="11.15"/>
    <x v="2"/>
    <x v="2"/>
  </r>
  <r>
    <x v="1"/>
    <x v="1019"/>
    <x v="1"/>
    <x v="1"/>
    <x v="1"/>
    <x v="1"/>
    <x v="0"/>
    <x v="1"/>
    <x v="4995"/>
    <x v="1417"/>
    <n v="3"/>
    <x v="0"/>
    <n v="11.5"/>
    <x v="1"/>
    <x v="2"/>
  </r>
  <r>
    <x v="1"/>
    <x v="658"/>
    <x v="1"/>
    <x v="1"/>
    <x v="1"/>
    <x v="1"/>
    <x v="0"/>
    <x v="1"/>
    <x v="20"/>
    <x v="1875"/>
    <n v="3"/>
    <x v="1"/>
    <n v="19.850000000000001"/>
    <x v="1"/>
    <x v="2"/>
  </r>
  <r>
    <x v="1"/>
    <x v="1065"/>
    <x v="5"/>
    <x v="1"/>
    <x v="1"/>
    <x v="1"/>
    <x v="0"/>
    <x v="1"/>
    <x v="4996"/>
    <x v="2823"/>
    <n v="3"/>
    <x v="2"/>
    <n v="7.9349999999999996"/>
    <x v="2"/>
    <x v="2"/>
  </r>
  <r>
    <x v="1"/>
    <x v="847"/>
    <x v="5"/>
    <x v="1"/>
    <x v="1"/>
    <x v="1"/>
    <x v="0"/>
    <x v="1"/>
    <x v="4997"/>
    <x v="2236"/>
    <n v="3"/>
    <x v="1"/>
    <n v="17.350000000000001"/>
    <x v="0"/>
    <x v="2"/>
  </r>
  <r>
    <x v="1"/>
    <x v="1175"/>
    <x v="6"/>
    <x v="1"/>
    <x v="1"/>
    <x v="1"/>
    <x v="0"/>
    <x v="1"/>
    <x v="20"/>
    <x v="3051"/>
    <n v="3"/>
    <x v="0"/>
    <n v="12.3"/>
    <x v="1"/>
    <x v="2"/>
  </r>
  <r>
    <x v="1"/>
    <x v="1305"/>
    <x v="6"/>
    <x v="1"/>
    <x v="1"/>
    <x v="1"/>
    <x v="0"/>
    <x v="1"/>
    <x v="4998"/>
    <x v="3060"/>
    <n v="3"/>
    <x v="1"/>
    <n v="18.25"/>
    <x v="2"/>
    <x v="2"/>
  </r>
  <r>
    <x v="0"/>
    <x v="1349"/>
    <x v="13"/>
    <x v="1"/>
    <x v="1"/>
    <x v="1"/>
    <x v="0"/>
    <x v="1"/>
    <x v="4999"/>
    <x v="2790"/>
    <n v="3"/>
    <x v="0"/>
    <n v="14.3"/>
    <x v="2"/>
    <x v="2"/>
  </r>
  <r>
    <x v="0"/>
    <x v="676"/>
    <x v="3"/>
    <x v="1"/>
    <x v="1"/>
    <x v="1"/>
    <x v="0"/>
    <x v="1"/>
    <x v="4250"/>
    <x v="4230"/>
    <n v="3"/>
    <x v="2"/>
    <n v="6.8250000000000002"/>
    <x v="2"/>
    <x v="2"/>
  </r>
  <r>
    <x v="0"/>
    <x v="548"/>
    <x v="11"/>
    <x v="1"/>
    <x v="1"/>
    <x v="1"/>
    <x v="0"/>
    <x v="1"/>
    <x v="5000"/>
    <x v="4231"/>
    <n v="3"/>
    <x v="0"/>
    <n v="10.5"/>
    <x v="2"/>
    <x v="2"/>
  </r>
  <r>
    <x v="0"/>
    <x v="1445"/>
    <x v="2"/>
    <x v="1"/>
    <x v="1"/>
    <x v="1"/>
    <x v="0"/>
    <x v="1"/>
    <x v="5001"/>
    <x v="4232"/>
    <n v="3"/>
    <x v="1"/>
    <n v="18.7"/>
    <x v="2"/>
    <x v="2"/>
  </r>
  <r>
    <x v="0"/>
    <x v="1109"/>
    <x v="0"/>
    <x v="1"/>
    <x v="1"/>
    <x v="1"/>
    <x v="0"/>
    <x v="1"/>
    <x v="5002"/>
    <x v="4233"/>
    <n v="3"/>
    <x v="0"/>
    <n v="12.6"/>
    <x v="2"/>
    <x v="2"/>
  </r>
  <r>
    <x v="0"/>
    <x v="1246"/>
    <x v="0"/>
    <x v="1"/>
    <x v="1"/>
    <x v="1"/>
    <x v="0"/>
    <x v="1"/>
    <x v="5003"/>
    <x v="1225"/>
    <n v="3"/>
    <x v="0"/>
    <n v="12.65"/>
    <x v="0"/>
    <x v="2"/>
  </r>
  <r>
    <x v="0"/>
    <x v="824"/>
    <x v="0"/>
    <x v="1"/>
    <x v="1"/>
    <x v="1"/>
    <x v="0"/>
    <x v="1"/>
    <x v="5004"/>
    <x v="4234"/>
    <n v="3"/>
    <x v="1"/>
    <n v="17.7"/>
    <x v="2"/>
    <x v="2"/>
  </r>
  <r>
    <x v="0"/>
    <x v="760"/>
    <x v="7"/>
    <x v="1"/>
    <x v="1"/>
    <x v="1"/>
    <x v="0"/>
    <x v="1"/>
    <x v="5005"/>
    <x v="3937"/>
    <n v="3"/>
    <x v="2"/>
    <n v="6.1550000000000002"/>
    <x v="0"/>
    <x v="2"/>
  </r>
  <r>
    <x v="0"/>
    <x v="1049"/>
    <x v="6"/>
    <x v="1"/>
    <x v="1"/>
    <x v="1"/>
    <x v="0"/>
    <x v="1"/>
    <x v="5006"/>
    <x v="2977"/>
    <n v="3"/>
    <x v="2"/>
    <n v="7.42"/>
    <x v="1"/>
    <x v="2"/>
  </r>
  <r>
    <x v="1"/>
    <x v="810"/>
    <x v="1"/>
    <x v="1"/>
    <x v="1"/>
    <x v="1"/>
    <x v="0"/>
    <x v="1"/>
    <x v="5007"/>
    <x v="4235"/>
    <n v="3"/>
    <x v="2"/>
    <n v="8.6449999999999996"/>
    <x v="0"/>
    <x v="2"/>
  </r>
  <r>
    <x v="1"/>
    <x v="60"/>
    <x v="9"/>
    <x v="7"/>
    <x v="7"/>
    <x v="1"/>
    <x v="0"/>
    <x v="3"/>
    <x v="5008"/>
    <x v="4236"/>
    <n v="3"/>
    <x v="2"/>
    <n v="5.88"/>
    <x v="1"/>
    <x v="2"/>
  </r>
  <r>
    <x v="1"/>
    <x v="1502"/>
    <x v="13"/>
    <x v="7"/>
    <x v="7"/>
    <x v="1"/>
    <x v="0"/>
    <x v="3"/>
    <x v="5009"/>
    <x v="4237"/>
    <n v="3"/>
    <x v="2"/>
    <n v="8.1950000000000003"/>
    <x v="2"/>
    <x v="2"/>
  </r>
  <r>
    <x v="1"/>
    <x v="1210"/>
    <x v="8"/>
    <x v="7"/>
    <x v="7"/>
    <x v="1"/>
    <x v="0"/>
    <x v="3"/>
    <x v="5010"/>
    <x v="4238"/>
    <n v="3"/>
    <x v="0"/>
    <n v="12.5"/>
    <x v="1"/>
    <x v="2"/>
  </r>
  <r>
    <x v="1"/>
    <x v="1253"/>
    <x v="3"/>
    <x v="7"/>
    <x v="7"/>
    <x v="1"/>
    <x v="0"/>
    <x v="3"/>
    <x v="5011"/>
    <x v="4239"/>
    <n v="3"/>
    <x v="1"/>
    <n v="18.849999999999998"/>
    <x v="0"/>
    <x v="2"/>
  </r>
  <r>
    <x v="1"/>
    <x v="804"/>
    <x v="11"/>
    <x v="7"/>
    <x v="7"/>
    <x v="1"/>
    <x v="0"/>
    <x v="3"/>
    <x v="5012"/>
    <x v="1308"/>
    <n v="3"/>
    <x v="1"/>
    <n v="17.600000000000001"/>
    <x v="1"/>
    <x v="2"/>
  </r>
  <r>
    <x v="1"/>
    <x v="640"/>
    <x v="0"/>
    <x v="7"/>
    <x v="7"/>
    <x v="1"/>
    <x v="0"/>
    <x v="3"/>
    <x v="5013"/>
    <x v="4240"/>
    <n v="3"/>
    <x v="2"/>
    <n v="6.6550000000000002"/>
    <x v="1"/>
    <x v="2"/>
  </r>
  <r>
    <x v="1"/>
    <x v="1530"/>
    <x v="0"/>
    <x v="7"/>
    <x v="7"/>
    <x v="1"/>
    <x v="0"/>
    <x v="3"/>
    <x v="5014"/>
    <x v="1151"/>
    <n v="3"/>
    <x v="1"/>
    <n v="17.75"/>
    <x v="2"/>
    <x v="2"/>
  </r>
  <r>
    <x v="1"/>
    <x v="1503"/>
    <x v="9"/>
    <x v="7"/>
    <x v="7"/>
    <x v="1"/>
    <x v="0"/>
    <x v="3"/>
    <x v="5015"/>
    <x v="4241"/>
    <n v="3"/>
    <x v="0"/>
    <n v="15"/>
    <x v="2"/>
    <x v="2"/>
  </r>
  <r>
    <x v="1"/>
    <x v="7"/>
    <x v="5"/>
    <x v="7"/>
    <x v="7"/>
    <x v="1"/>
    <x v="0"/>
    <x v="3"/>
    <x v="20"/>
    <x v="2790"/>
    <n v="3"/>
    <x v="1"/>
    <n v="19.7"/>
    <x v="1"/>
    <x v="2"/>
  </r>
  <r>
    <x v="1"/>
    <x v="1201"/>
    <x v="5"/>
    <x v="7"/>
    <x v="7"/>
    <x v="1"/>
    <x v="0"/>
    <x v="3"/>
    <x v="5016"/>
    <x v="4242"/>
    <n v="3"/>
    <x v="1"/>
    <n v="20.2"/>
    <x v="0"/>
    <x v="2"/>
  </r>
  <r>
    <x v="1"/>
    <x v="1082"/>
    <x v="5"/>
    <x v="7"/>
    <x v="7"/>
    <x v="1"/>
    <x v="0"/>
    <x v="3"/>
    <x v="5017"/>
    <x v="4243"/>
    <n v="3"/>
    <x v="2"/>
    <n v="7.1050000000000004"/>
    <x v="2"/>
    <x v="2"/>
  </r>
  <r>
    <x v="1"/>
    <x v="1022"/>
    <x v="7"/>
    <x v="7"/>
    <x v="7"/>
    <x v="1"/>
    <x v="0"/>
    <x v="3"/>
    <x v="5018"/>
    <x v="4244"/>
    <n v="3"/>
    <x v="2"/>
    <n v="8.1549999999999994"/>
    <x v="0"/>
    <x v="2"/>
  </r>
  <r>
    <x v="1"/>
    <x v="1038"/>
    <x v="6"/>
    <x v="7"/>
    <x v="7"/>
    <x v="1"/>
    <x v="0"/>
    <x v="3"/>
    <x v="5019"/>
    <x v="4245"/>
    <n v="3"/>
    <x v="0"/>
    <n v="13.35"/>
    <x v="2"/>
    <x v="2"/>
  </r>
  <r>
    <x v="1"/>
    <x v="131"/>
    <x v="6"/>
    <x v="7"/>
    <x v="7"/>
    <x v="1"/>
    <x v="0"/>
    <x v="3"/>
    <x v="5020"/>
    <x v="4246"/>
    <n v="3"/>
    <x v="1"/>
    <n v="19.600000000000001"/>
    <x v="2"/>
    <x v="2"/>
  </r>
  <r>
    <x v="1"/>
    <x v="1517"/>
    <x v="6"/>
    <x v="7"/>
    <x v="7"/>
    <x v="1"/>
    <x v="0"/>
    <x v="3"/>
    <x v="5021"/>
    <x v="4247"/>
    <n v="3"/>
    <x v="0"/>
    <n v="16.75"/>
    <x v="0"/>
    <x v="2"/>
  </r>
  <r>
    <x v="1"/>
    <x v="1426"/>
    <x v="4"/>
    <x v="7"/>
    <x v="7"/>
    <x v="1"/>
    <x v="0"/>
    <x v="3"/>
    <x v="5022"/>
    <x v="4248"/>
    <n v="3"/>
    <x v="0"/>
    <n v="15.199999999999998"/>
    <x v="2"/>
    <x v="2"/>
  </r>
  <r>
    <x v="0"/>
    <x v="727"/>
    <x v="8"/>
    <x v="7"/>
    <x v="7"/>
    <x v="1"/>
    <x v="0"/>
    <x v="3"/>
    <x v="5023"/>
    <x v="4249"/>
    <n v="3"/>
    <x v="1"/>
    <n v="20.85"/>
    <x v="2"/>
    <x v="2"/>
  </r>
  <r>
    <x v="0"/>
    <x v="1071"/>
    <x v="11"/>
    <x v="7"/>
    <x v="7"/>
    <x v="1"/>
    <x v="0"/>
    <x v="3"/>
    <x v="5024"/>
    <x v="4250"/>
    <n v="3"/>
    <x v="0"/>
    <n v="13.5"/>
    <x v="2"/>
    <x v="2"/>
  </r>
  <r>
    <x v="0"/>
    <x v="412"/>
    <x v="0"/>
    <x v="7"/>
    <x v="7"/>
    <x v="1"/>
    <x v="0"/>
    <x v="3"/>
    <x v="5025"/>
    <x v="1732"/>
    <n v="3"/>
    <x v="1"/>
    <n v="21.1"/>
    <x v="0"/>
    <x v="2"/>
  </r>
  <r>
    <x v="0"/>
    <x v="222"/>
    <x v="0"/>
    <x v="7"/>
    <x v="7"/>
    <x v="1"/>
    <x v="0"/>
    <x v="3"/>
    <x v="5026"/>
    <x v="370"/>
    <n v="3"/>
    <x v="2"/>
    <n v="8.7699999999999978"/>
    <x v="2"/>
    <x v="2"/>
  </r>
  <r>
    <x v="0"/>
    <x v="854"/>
    <x v="6"/>
    <x v="7"/>
    <x v="7"/>
    <x v="1"/>
    <x v="0"/>
    <x v="3"/>
    <x v="5027"/>
    <x v="2611"/>
    <n v="3"/>
    <x v="0"/>
    <n v="10.5"/>
    <x v="1"/>
    <x v="2"/>
  </r>
  <r>
    <x v="0"/>
    <x v="1113"/>
    <x v="6"/>
    <x v="7"/>
    <x v="7"/>
    <x v="1"/>
    <x v="0"/>
    <x v="3"/>
    <x v="5028"/>
    <x v="4251"/>
    <n v="3"/>
    <x v="2"/>
    <n v="5.7850000000000001"/>
    <x v="2"/>
    <x v="2"/>
  </r>
  <r>
    <x v="1"/>
    <x v="42"/>
    <x v="9"/>
    <x v="7"/>
    <x v="7"/>
    <x v="1"/>
    <x v="0"/>
    <x v="3"/>
    <x v="5029"/>
    <x v="4252"/>
    <n v="3"/>
    <x v="0"/>
    <n v="10.5"/>
    <x v="2"/>
    <x v="2"/>
  </r>
  <r>
    <x v="1"/>
    <x v="486"/>
    <x v="11"/>
    <x v="6"/>
    <x v="6"/>
    <x v="1"/>
    <x v="1"/>
    <x v="2"/>
    <x v="5030"/>
    <x v="1309"/>
    <n v="2.9"/>
    <x v="1"/>
    <n v="19.25"/>
    <x v="0"/>
    <x v="3"/>
  </r>
  <r>
    <x v="1"/>
    <x v="1425"/>
    <x v="4"/>
    <x v="3"/>
    <x v="3"/>
    <x v="1"/>
    <x v="2"/>
    <x v="0"/>
    <x v="5031"/>
    <x v="2918"/>
    <n v="2.9"/>
    <x v="0"/>
    <n v="11.8"/>
    <x v="0"/>
    <x v="3"/>
  </r>
  <r>
    <x v="0"/>
    <x v="1149"/>
    <x v="0"/>
    <x v="0"/>
    <x v="0"/>
    <x v="0"/>
    <x v="0"/>
    <x v="0"/>
    <x v="5032"/>
    <x v="4253"/>
    <n v="2.9"/>
    <x v="2"/>
    <n v="5.7850000000000001"/>
    <x v="2"/>
    <x v="3"/>
  </r>
  <r>
    <x v="0"/>
    <x v="1114"/>
    <x v="6"/>
    <x v="0"/>
    <x v="0"/>
    <x v="0"/>
    <x v="0"/>
    <x v="0"/>
    <x v="5033"/>
    <x v="4254"/>
    <n v="2.9"/>
    <x v="0"/>
    <n v="16"/>
    <x v="0"/>
    <x v="3"/>
  </r>
  <r>
    <x v="1"/>
    <x v="176"/>
    <x v="3"/>
    <x v="7"/>
    <x v="9"/>
    <x v="0"/>
    <x v="1"/>
    <x v="2"/>
    <x v="5034"/>
    <x v="3040"/>
    <n v="2.9"/>
    <x v="2"/>
    <n v="6.4650000000000007"/>
    <x v="0"/>
    <x v="3"/>
  </r>
  <r>
    <x v="1"/>
    <x v="519"/>
    <x v="4"/>
    <x v="7"/>
    <x v="9"/>
    <x v="0"/>
    <x v="1"/>
    <x v="2"/>
    <x v="20"/>
    <x v="2823"/>
    <n v="2.9"/>
    <x v="1"/>
    <n v="17.25"/>
    <x v="1"/>
    <x v="3"/>
  </r>
  <r>
    <x v="1"/>
    <x v="738"/>
    <x v="11"/>
    <x v="2"/>
    <x v="2"/>
    <x v="0"/>
    <x v="1"/>
    <x v="0"/>
    <x v="5035"/>
    <x v="939"/>
    <n v="2.9"/>
    <x v="0"/>
    <n v="16"/>
    <x v="2"/>
    <x v="3"/>
  </r>
  <r>
    <x v="1"/>
    <x v="870"/>
    <x v="4"/>
    <x v="2"/>
    <x v="2"/>
    <x v="0"/>
    <x v="1"/>
    <x v="0"/>
    <x v="5036"/>
    <x v="4255"/>
    <n v="2.9"/>
    <x v="0"/>
    <n v="12.1"/>
    <x v="2"/>
    <x v="3"/>
  </r>
  <r>
    <x v="1"/>
    <x v="935"/>
    <x v="4"/>
    <x v="2"/>
    <x v="2"/>
    <x v="0"/>
    <x v="1"/>
    <x v="0"/>
    <x v="5037"/>
    <x v="3572"/>
    <n v="2.9"/>
    <x v="0"/>
    <n v="15.2"/>
    <x v="0"/>
    <x v="3"/>
  </r>
  <r>
    <x v="1"/>
    <x v="1383"/>
    <x v="9"/>
    <x v="4"/>
    <x v="4"/>
    <x v="2"/>
    <x v="0"/>
    <x v="0"/>
    <x v="5038"/>
    <x v="4256"/>
    <n v="2.9"/>
    <x v="0"/>
    <n v="9.6950000000000003"/>
    <x v="2"/>
    <x v="3"/>
  </r>
  <r>
    <x v="1"/>
    <x v="693"/>
    <x v="5"/>
    <x v="4"/>
    <x v="4"/>
    <x v="2"/>
    <x v="1"/>
    <x v="0"/>
    <x v="5039"/>
    <x v="4257"/>
    <n v="2.9"/>
    <x v="2"/>
    <n v="8.6"/>
    <x v="2"/>
    <x v="3"/>
  </r>
  <r>
    <x v="1"/>
    <x v="595"/>
    <x v="4"/>
    <x v="4"/>
    <x v="4"/>
    <x v="2"/>
    <x v="1"/>
    <x v="0"/>
    <x v="5040"/>
    <x v="4258"/>
    <n v="2.9"/>
    <x v="0"/>
    <n v="16.2"/>
    <x v="1"/>
    <x v="3"/>
  </r>
  <r>
    <x v="0"/>
    <x v="1487"/>
    <x v="0"/>
    <x v="5"/>
    <x v="5"/>
    <x v="2"/>
    <x v="2"/>
    <x v="0"/>
    <x v="5041"/>
    <x v="4259"/>
    <n v="2.9"/>
    <x v="2"/>
    <n v="5.46"/>
    <x v="0"/>
    <x v="3"/>
  </r>
  <r>
    <x v="0"/>
    <x v="1224"/>
    <x v="6"/>
    <x v="5"/>
    <x v="5"/>
    <x v="2"/>
    <x v="0"/>
    <x v="0"/>
    <x v="5042"/>
    <x v="4205"/>
    <n v="2.9"/>
    <x v="1"/>
    <n v="20.2"/>
    <x v="0"/>
    <x v="3"/>
  </r>
  <r>
    <x v="1"/>
    <x v="698"/>
    <x v="11"/>
    <x v="8"/>
    <x v="8"/>
    <x v="2"/>
    <x v="1"/>
    <x v="0"/>
    <x v="5043"/>
    <x v="4260"/>
    <n v="2.9"/>
    <x v="2"/>
    <n v="7.5750000000000002"/>
    <x v="2"/>
    <x v="3"/>
  </r>
  <r>
    <x v="0"/>
    <x v="734"/>
    <x v="0"/>
    <x v="8"/>
    <x v="8"/>
    <x v="2"/>
    <x v="1"/>
    <x v="0"/>
    <x v="5044"/>
    <x v="4261"/>
    <n v="2.9"/>
    <x v="1"/>
    <n v="19"/>
    <x v="2"/>
    <x v="3"/>
  </r>
  <r>
    <x v="1"/>
    <x v="381"/>
    <x v="6"/>
    <x v="3"/>
    <x v="3"/>
    <x v="1"/>
    <x v="2"/>
    <x v="0"/>
    <x v="5045"/>
    <x v="4262"/>
    <n v="2.9"/>
    <x v="1"/>
    <n v="19.7"/>
    <x v="2"/>
    <x v="3"/>
  </r>
  <r>
    <x v="1"/>
    <x v="738"/>
    <x v="11"/>
    <x v="3"/>
    <x v="3"/>
    <x v="1"/>
    <x v="2"/>
    <x v="0"/>
    <x v="5046"/>
    <x v="4263"/>
    <n v="2.9"/>
    <x v="0"/>
    <n v="16"/>
    <x v="2"/>
    <x v="3"/>
  </r>
  <r>
    <x v="1"/>
    <x v="829"/>
    <x v="9"/>
    <x v="3"/>
    <x v="3"/>
    <x v="1"/>
    <x v="2"/>
    <x v="0"/>
    <x v="5047"/>
    <x v="3321"/>
    <n v="2.9"/>
    <x v="1"/>
    <n v="18.350000000000001"/>
    <x v="1"/>
    <x v="3"/>
  </r>
  <r>
    <x v="0"/>
    <x v="1221"/>
    <x v="2"/>
    <x v="3"/>
    <x v="3"/>
    <x v="1"/>
    <x v="2"/>
    <x v="0"/>
    <x v="5048"/>
    <x v="2907"/>
    <n v="2.9"/>
    <x v="0"/>
    <n v="10.895"/>
    <x v="2"/>
    <x v="3"/>
  </r>
  <r>
    <x v="1"/>
    <x v="865"/>
    <x v="5"/>
    <x v="1"/>
    <x v="1"/>
    <x v="1"/>
    <x v="0"/>
    <x v="1"/>
    <x v="5049"/>
    <x v="4264"/>
    <n v="2.9"/>
    <x v="0"/>
    <n v="13"/>
    <x v="2"/>
    <x v="3"/>
  </r>
  <r>
    <x v="0"/>
    <x v="788"/>
    <x v="7"/>
    <x v="1"/>
    <x v="1"/>
    <x v="1"/>
    <x v="0"/>
    <x v="1"/>
    <x v="5050"/>
    <x v="4265"/>
    <n v="2.9"/>
    <x v="2"/>
    <n v="6.9850000000000003"/>
    <x v="0"/>
    <x v="3"/>
  </r>
  <r>
    <x v="1"/>
    <x v="177"/>
    <x v="3"/>
    <x v="7"/>
    <x v="7"/>
    <x v="1"/>
    <x v="0"/>
    <x v="3"/>
    <x v="5051"/>
    <x v="4266"/>
    <n v="2.9"/>
    <x v="0"/>
    <n v="15.85"/>
    <x v="0"/>
    <x v="3"/>
  </r>
  <r>
    <x v="1"/>
    <x v="338"/>
    <x v="6"/>
    <x v="7"/>
    <x v="7"/>
    <x v="1"/>
    <x v="0"/>
    <x v="3"/>
    <x v="5052"/>
    <x v="4267"/>
    <n v="2.9"/>
    <x v="0"/>
    <n v="9.5"/>
    <x v="2"/>
    <x v="3"/>
  </r>
  <r>
    <x v="1"/>
    <x v="1346"/>
    <x v="5"/>
    <x v="5"/>
    <x v="5"/>
    <x v="2"/>
    <x v="1"/>
    <x v="0"/>
    <x v="5053"/>
    <x v="4268"/>
    <n v="2.8"/>
    <x v="0"/>
    <n v="15.85"/>
    <x v="1"/>
    <x v="3"/>
  </r>
  <r>
    <x v="1"/>
    <x v="491"/>
    <x v="4"/>
    <x v="5"/>
    <x v="5"/>
    <x v="2"/>
    <x v="1"/>
    <x v="0"/>
    <x v="5054"/>
    <x v="1161"/>
    <n v="2.8"/>
    <x v="0"/>
    <n v="15"/>
    <x v="2"/>
    <x v="3"/>
  </r>
  <r>
    <x v="1"/>
    <x v="1486"/>
    <x v="15"/>
    <x v="2"/>
    <x v="2"/>
    <x v="0"/>
    <x v="1"/>
    <x v="0"/>
    <x v="5055"/>
    <x v="4269"/>
    <n v="2.8"/>
    <x v="0"/>
    <n v="14"/>
    <x v="2"/>
    <x v="3"/>
  </r>
  <r>
    <x v="1"/>
    <x v="954"/>
    <x v="4"/>
    <x v="1"/>
    <x v="1"/>
    <x v="1"/>
    <x v="0"/>
    <x v="1"/>
    <x v="5056"/>
    <x v="4270"/>
    <n v="2.8"/>
    <x v="0"/>
    <n v="9.8000000000000007"/>
    <x v="1"/>
    <x v="3"/>
  </r>
  <r>
    <x v="0"/>
    <x v="677"/>
    <x v="3"/>
    <x v="7"/>
    <x v="7"/>
    <x v="1"/>
    <x v="0"/>
    <x v="3"/>
    <x v="5057"/>
    <x v="3128"/>
    <n v="2.8"/>
    <x v="0"/>
    <n v="13"/>
    <x v="2"/>
    <x v="3"/>
  </r>
  <r>
    <x v="1"/>
    <x v="660"/>
    <x v="6"/>
    <x v="1"/>
    <x v="1"/>
    <x v="1"/>
    <x v="0"/>
    <x v="1"/>
    <x v="5058"/>
    <x v="4271"/>
    <n v="2.8"/>
    <x v="2"/>
    <n v="7.2350000000000003"/>
    <x v="2"/>
    <x v="3"/>
  </r>
  <r>
    <x v="0"/>
    <x v="87"/>
    <x v="6"/>
    <x v="3"/>
    <x v="3"/>
    <x v="1"/>
    <x v="2"/>
    <x v="0"/>
    <x v="20"/>
    <x v="4272"/>
    <n v="2.8"/>
    <x v="0"/>
    <n v="12.3"/>
    <x v="1"/>
    <x v="3"/>
  </r>
  <r>
    <x v="0"/>
    <x v="27"/>
    <x v="0"/>
    <x v="4"/>
    <x v="4"/>
    <x v="2"/>
    <x v="0"/>
    <x v="0"/>
    <x v="5059"/>
    <x v="1122"/>
    <n v="2.8"/>
    <x v="1"/>
    <n v="17.7"/>
    <x v="1"/>
    <x v="3"/>
  </r>
  <r>
    <x v="1"/>
    <x v="1255"/>
    <x v="0"/>
    <x v="7"/>
    <x v="9"/>
    <x v="0"/>
    <x v="1"/>
    <x v="2"/>
    <x v="5060"/>
    <x v="3357"/>
    <n v="2.8"/>
    <x v="0"/>
    <n v="14.1"/>
    <x v="0"/>
    <x v="3"/>
  </r>
  <r>
    <x v="1"/>
    <x v="1026"/>
    <x v="3"/>
    <x v="0"/>
    <x v="0"/>
    <x v="0"/>
    <x v="0"/>
    <x v="0"/>
    <x v="5061"/>
    <x v="4273"/>
    <n v="2.8"/>
    <x v="0"/>
    <n v="10.1"/>
    <x v="2"/>
    <x v="3"/>
  </r>
  <r>
    <x v="1"/>
    <x v="867"/>
    <x v="6"/>
    <x v="0"/>
    <x v="0"/>
    <x v="0"/>
    <x v="0"/>
    <x v="0"/>
    <x v="5062"/>
    <x v="4274"/>
    <n v="2.8"/>
    <x v="2"/>
    <n v="7.42"/>
    <x v="1"/>
    <x v="3"/>
  </r>
  <r>
    <x v="0"/>
    <x v="431"/>
    <x v="8"/>
    <x v="0"/>
    <x v="0"/>
    <x v="0"/>
    <x v="0"/>
    <x v="0"/>
    <x v="5063"/>
    <x v="4275"/>
    <n v="2.8"/>
    <x v="0"/>
    <n v="10.5"/>
    <x v="0"/>
    <x v="3"/>
  </r>
  <r>
    <x v="0"/>
    <x v="875"/>
    <x v="0"/>
    <x v="0"/>
    <x v="0"/>
    <x v="0"/>
    <x v="0"/>
    <x v="0"/>
    <x v="5064"/>
    <x v="4276"/>
    <n v="2.8"/>
    <x v="1"/>
    <n v="19.350000000000001"/>
    <x v="2"/>
    <x v="3"/>
  </r>
  <r>
    <x v="1"/>
    <x v="490"/>
    <x v="5"/>
    <x v="7"/>
    <x v="9"/>
    <x v="0"/>
    <x v="1"/>
    <x v="2"/>
    <x v="5065"/>
    <x v="4277"/>
    <n v="2.8"/>
    <x v="1"/>
    <n v="19.599999999999998"/>
    <x v="2"/>
    <x v="3"/>
  </r>
  <r>
    <x v="1"/>
    <x v="163"/>
    <x v="1"/>
    <x v="2"/>
    <x v="2"/>
    <x v="0"/>
    <x v="1"/>
    <x v="0"/>
    <x v="5066"/>
    <x v="4278"/>
    <n v="2.8"/>
    <x v="0"/>
    <n v="10.8"/>
    <x v="2"/>
    <x v="3"/>
  </r>
  <r>
    <x v="1"/>
    <x v="474"/>
    <x v="6"/>
    <x v="2"/>
    <x v="2"/>
    <x v="0"/>
    <x v="1"/>
    <x v="0"/>
    <x v="5067"/>
    <x v="4279"/>
    <n v="2.8"/>
    <x v="0"/>
    <n v="9.3949999999999996"/>
    <x v="0"/>
    <x v="3"/>
  </r>
  <r>
    <x v="1"/>
    <x v="1501"/>
    <x v="4"/>
    <x v="4"/>
    <x v="4"/>
    <x v="2"/>
    <x v="1"/>
    <x v="0"/>
    <x v="20"/>
    <x v="4280"/>
    <n v="2.8"/>
    <x v="0"/>
    <n v="11.6"/>
    <x v="1"/>
    <x v="3"/>
  </r>
  <r>
    <x v="1"/>
    <x v="1118"/>
    <x v="2"/>
    <x v="5"/>
    <x v="5"/>
    <x v="2"/>
    <x v="1"/>
    <x v="0"/>
    <x v="5068"/>
    <x v="4281"/>
    <n v="2.8"/>
    <x v="0"/>
    <n v="12.85"/>
    <x v="0"/>
    <x v="3"/>
  </r>
  <r>
    <x v="1"/>
    <x v="1188"/>
    <x v="0"/>
    <x v="5"/>
    <x v="5"/>
    <x v="2"/>
    <x v="1"/>
    <x v="0"/>
    <x v="2144"/>
    <x v="1492"/>
    <n v="2.8"/>
    <x v="0"/>
    <n v="16"/>
    <x v="2"/>
    <x v="3"/>
  </r>
  <r>
    <x v="0"/>
    <x v="1376"/>
    <x v="13"/>
    <x v="4"/>
    <x v="4"/>
    <x v="2"/>
    <x v="2"/>
    <x v="0"/>
    <x v="5069"/>
    <x v="45"/>
    <n v="2.8"/>
    <x v="1"/>
    <n v="18.2"/>
    <x v="1"/>
    <x v="3"/>
  </r>
  <r>
    <x v="0"/>
    <x v="1109"/>
    <x v="0"/>
    <x v="5"/>
    <x v="5"/>
    <x v="2"/>
    <x v="0"/>
    <x v="0"/>
    <x v="5070"/>
    <x v="4233"/>
    <n v="2.8"/>
    <x v="0"/>
    <n v="12.6"/>
    <x v="2"/>
    <x v="3"/>
  </r>
  <r>
    <x v="1"/>
    <x v="271"/>
    <x v="13"/>
    <x v="8"/>
    <x v="8"/>
    <x v="2"/>
    <x v="1"/>
    <x v="0"/>
    <x v="20"/>
    <x v="4282"/>
    <n v="2.8"/>
    <x v="0"/>
    <n v="11.65"/>
    <x v="1"/>
    <x v="3"/>
  </r>
  <r>
    <x v="1"/>
    <x v="1306"/>
    <x v="6"/>
    <x v="8"/>
    <x v="8"/>
    <x v="2"/>
    <x v="1"/>
    <x v="0"/>
    <x v="20"/>
    <x v="4283"/>
    <n v="2.8"/>
    <x v="0"/>
    <n v="11.35"/>
    <x v="1"/>
    <x v="3"/>
  </r>
  <r>
    <x v="0"/>
    <x v="999"/>
    <x v="3"/>
    <x v="8"/>
    <x v="8"/>
    <x v="2"/>
    <x v="1"/>
    <x v="0"/>
    <x v="5071"/>
    <x v="4284"/>
    <n v="2.8"/>
    <x v="2"/>
    <n v="6.6150000000000002"/>
    <x v="2"/>
    <x v="3"/>
  </r>
  <r>
    <x v="0"/>
    <x v="1298"/>
    <x v="11"/>
    <x v="8"/>
    <x v="8"/>
    <x v="2"/>
    <x v="1"/>
    <x v="0"/>
    <x v="5072"/>
    <x v="2802"/>
    <n v="2.8"/>
    <x v="1"/>
    <n v="17.5"/>
    <x v="1"/>
    <x v="3"/>
  </r>
  <r>
    <x v="0"/>
    <x v="1208"/>
    <x v="0"/>
    <x v="8"/>
    <x v="8"/>
    <x v="2"/>
    <x v="1"/>
    <x v="0"/>
    <x v="5073"/>
    <x v="1076"/>
    <n v="2.8"/>
    <x v="0"/>
    <n v="10.195"/>
    <x v="2"/>
    <x v="3"/>
  </r>
  <r>
    <x v="0"/>
    <x v="1041"/>
    <x v="8"/>
    <x v="6"/>
    <x v="6"/>
    <x v="1"/>
    <x v="2"/>
    <x v="2"/>
    <x v="5074"/>
    <x v="4285"/>
    <n v="2.8"/>
    <x v="2"/>
    <n v="8.6"/>
    <x v="2"/>
    <x v="3"/>
  </r>
  <r>
    <x v="0"/>
    <x v="650"/>
    <x v="6"/>
    <x v="6"/>
    <x v="6"/>
    <x v="1"/>
    <x v="2"/>
    <x v="2"/>
    <x v="5075"/>
    <x v="4286"/>
    <n v="2.8"/>
    <x v="2"/>
    <n v="8.6300000000000008"/>
    <x v="2"/>
    <x v="3"/>
  </r>
  <r>
    <x v="1"/>
    <x v="1232"/>
    <x v="1"/>
    <x v="3"/>
    <x v="3"/>
    <x v="1"/>
    <x v="2"/>
    <x v="0"/>
    <x v="5076"/>
    <x v="4287"/>
    <n v="2.8"/>
    <x v="0"/>
    <n v="16.5"/>
    <x v="2"/>
    <x v="3"/>
  </r>
  <r>
    <x v="1"/>
    <x v="1344"/>
    <x v="5"/>
    <x v="3"/>
    <x v="3"/>
    <x v="1"/>
    <x v="2"/>
    <x v="0"/>
    <x v="5077"/>
    <x v="4288"/>
    <n v="2.8"/>
    <x v="0"/>
    <n v="9.1"/>
    <x v="2"/>
    <x v="3"/>
  </r>
  <r>
    <x v="1"/>
    <x v="1258"/>
    <x v="4"/>
    <x v="3"/>
    <x v="3"/>
    <x v="1"/>
    <x v="2"/>
    <x v="0"/>
    <x v="5078"/>
    <x v="4289"/>
    <n v="2.8"/>
    <x v="0"/>
    <n v="10.5"/>
    <x v="1"/>
    <x v="3"/>
  </r>
  <r>
    <x v="0"/>
    <x v="1072"/>
    <x v="11"/>
    <x v="3"/>
    <x v="3"/>
    <x v="1"/>
    <x v="2"/>
    <x v="0"/>
    <x v="5079"/>
    <x v="3915"/>
    <n v="2.8"/>
    <x v="1"/>
    <n v="17.75"/>
    <x v="0"/>
    <x v="3"/>
  </r>
  <r>
    <x v="0"/>
    <x v="1318"/>
    <x v="2"/>
    <x v="3"/>
    <x v="3"/>
    <x v="1"/>
    <x v="2"/>
    <x v="0"/>
    <x v="5080"/>
    <x v="4290"/>
    <n v="2.8"/>
    <x v="0"/>
    <n v="11.6"/>
    <x v="2"/>
    <x v="3"/>
  </r>
  <r>
    <x v="0"/>
    <x v="979"/>
    <x v="0"/>
    <x v="3"/>
    <x v="3"/>
    <x v="1"/>
    <x v="2"/>
    <x v="0"/>
    <x v="5081"/>
    <x v="4291"/>
    <n v="2.8"/>
    <x v="1"/>
    <n v="17.100000000000001"/>
    <x v="2"/>
    <x v="3"/>
  </r>
  <r>
    <x v="1"/>
    <x v="825"/>
    <x v="8"/>
    <x v="1"/>
    <x v="1"/>
    <x v="1"/>
    <x v="0"/>
    <x v="1"/>
    <x v="5082"/>
    <x v="4292"/>
    <n v="2.8"/>
    <x v="0"/>
    <n v="11"/>
    <x v="0"/>
    <x v="3"/>
  </r>
  <r>
    <x v="1"/>
    <x v="1142"/>
    <x v="0"/>
    <x v="1"/>
    <x v="1"/>
    <x v="1"/>
    <x v="0"/>
    <x v="1"/>
    <x v="5083"/>
    <x v="3281"/>
    <n v="2.8"/>
    <x v="0"/>
    <n v="14.15"/>
    <x v="1"/>
    <x v="3"/>
  </r>
  <r>
    <x v="1"/>
    <x v="519"/>
    <x v="4"/>
    <x v="1"/>
    <x v="1"/>
    <x v="1"/>
    <x v="0"/>
    <x v="1"/>
    <x v="5084"/>
    <x v="4293"/>
    <n v="2.8"/>
    <x v="1"/>
    <n v="17.25"/>
    <x v="2"/>
    <x v="3"/>
  </r>
  <r>
    <x v="0"/>
    <x v="855"/>
    <x v="13"/>
    <x v="1"/>
    <x v="1"/>
    <x v="1"/>
    <x v="0"/>
    <x v="1"/>
    <x v="5085"/>
    <x v="3150"/>
    <n v="2.8"/>
    <x v="2"/>
    <n v="6.63"/>
    <x v="0"/>
    <x v="3"/>
  </r>
  <r>
    <x v="0"/>
    <x v="1432"/>
    <x v="11"/>
    <x v="1"/>
    <x v="1"/>
    <x v="1"/>
    <x v="0"/>
    <x v="1"/>
    <x v="5086"/>
    <x v="3913"/>
    <n v="2.8"/>
    <x v="0"/>
    <n v="14.85"/>
    <x v="1"/>
    <x v="3"/>
  </r>
  <r>
    <x v="0"/>
    <x v="1206"/>
    <x v="2"/>
    <x v="1"/>
    <x v="1"/>
    <x v="1"/>
    <x v="0"/>
    <x v="1"/>
    <x v="5087"/>
    <x v="4294"/>
    <n v="2.8"/>
    <x v="2"/>
    <n v="6.6349999999999998"/>
    <x v="2"/>
    <x v="3"/>
  </r>
  <r>
    <x v="0"/>
    <x v="1041"/>
    <x v="8"/>
    <x v="1"/>
    <x v="1"/>
    <x v="1"/>
    <x v="0"/>
    <x v="1"/>
    <x v="5088"/>
    <x v="4295"/>
    <n v="2.8"/>
    <x v="2"/>
    <n v="8.6"/>
    <x v="2"/>
    <x v="3"/>
  </r>
  <r>
    <x v="1"/>
    <x v="768"/>
    <x v="0"/>
    <x v="7"/>
    <x v="7"/>
    <x v="1"/>
    <x v="0"/>
    <x v="3"/>
    <x v="5089"/>
    <x v="4296"/>
    <n v="2.8"/>
    <x v="2"/>
    <n v="7.51"/>
    <x v="1"/>
    <x v="3"/>
  </r>
  <r>
    <x v="1"/>
    <x v="808"/>
    <x v="9"/>
    <x v="7"/>
    <x v="7"/>
    <x v="1"/>
    <x v="0"/>
    <x v="3"/>
    <x v="5090"/>
    <x v="4297"/>
    <n v="2.8"/>
    <x v="2"/>
    <n v="8.3949999999999996"/>
    <x v="2"/>
    <x v="3"/>
  </r>
  <r>
    <x v="1"/>
    <x v="1036"/>
    <x v="1"/>
    <x v="7"/>
    <x v="7"/>
    <x v="1"/>
    <x v="0"/>
    <x v="3"/>
    <x v="5091"/>
    <x v="1493"/>
    <n v="2.8"/>
    <x v="0"/>
    <n v="16.2"/>
    <x v="0"/>
    <x v="3"/>
  </r>
  <r>
    <x v="1"/>
    <x v="605"/>
    <x v="5"/>
    <x v="7"/>
    <x v="7"/>
    <x v="1"/>
    <x v="0"/>
    <x v="3"/>
    <x v="5092"/>
    <x v="4298"/>
    <n v="2.8"/>
    <x v="0"/>
    <n v="14.65"/>
    <x v="2"/>
    <x v="3"/>
  </r>
  <r>
    <x v="0"/>
    <x v="1408"/>
    <x v="8"/>
    <x v="7"/>
    <x v="7"/>
    <x v="1"/>
    <x v="0"/>
    <x v="3"/>
    <x v="5093"/>
    <x v="4299"/>
    <n v="2.8"/>
    <x v="2"/>
    <n v="5.6950000000000003"/>
    <x v="2"/>
    <x v="3"/>
  </r>
  <r>
    <x v="0"/>
    <x v="1403"/>
    <x v="3"/>
    <x v="7"/>
    <x v="7"/>
    <x v="1"/>
    <x v="0"/>
    <x v="3"/>
    <x v="5094"/>
    <x v="1373"/>
    <n v="2.8"/>
    <x v="1"/>
    <n v="16.850000000000001"/>
    <x v="1"/>
    <x v="3"/>
  </r>
  <r>
    <x v="0"/>
    <x v="875"/>
    <x v="0"/>
    <x v="7"/>
    <x v="7"/>
    <x v="1"/>
    <x v="0"/>
    <x v="3"/>
    <x v="5095"/>
    <x v="3085"/>
    <n v="2.8"/>
    <x v="1"/>
    <n v="19.350000000000001"/>
    <x v="2"/>
    <x v="3"/>
  </r>
  <r>
    <x v="0"/>
    <x v="1156"/>
    <x v="6"/>
    <x v="7"/>
    <x v="7"/>
    <x v="1"/>
    <x v="0"/>
    <x v="3"/>
    <x v="5096"/>
    <x v="4300"/>
    <n v="2.8"/>
    <x v="2"/>
    <n v="6.3049999999999997"/>
    <x v="0"/>
    <x v="3"/>
  </r>
  <r>
    <x v="1"/>
    <x v="1157"/>
    <x v="1"/>
    <x v="0"/>
    <x v="0"/>
    <x v="0"/>
    <x v="0"/>
    <x v="0"/>
    <x v="5097"/>
    <x v="494"/>
    <n v="2.7"/>
    <x v="0"/>
    <n v="10"/>
    <x v="2"/>
    <x v="3"/>
  </r>
  <r>
    <x v="1"/>
    <x v="1280"/>
    <x v="4"/>
    <x v="0"/>
    <x v="0"/>
    <x v="0"/>
    <x v="0"/>
    <x v="0"/>
    <x v="5098"/>
    <x v="4301"/>
    <n v="2.7"/>
    <x v="2"/>
    <n v="7.39"/>
    <x v="2"/>
    <x v="3"/>
  </r>
  <r>
    <x v="1"/>
    <x v="827"/>
    <x v="2"/>
    <x v="7"/>
    <x v="9"/>
    <x v="0"/>
    <x v="1"/>
    <x v="2"/>
    <x v="5099"/>
    <x v="4302"/>
    <n v="2.7"/>
    <x v="0"/>
    <n v="12.85"/>
    <x v="0"/>
    <x v="3"/>
  </r>
  <r>
    <x v="0"/>
    <x v="1283"/>
    <x v="13"/>
    <x v="2"/>
    <x v="2"/>
    <x v="0"/>
    <x v="1"/>
    <x v="0"/>
    <x v="5100"/>
    <x v="4303"/>
    <n v="2.7"/>
    <x v="1"/>
    <n v="20.85"/>
    <x v="2"/>
    <x v="3"/>
  </r>
  <r>
    <x v="1"/>
    <x v="101"/>
    <x v="5"/>
    <x v="4"/>
    <x v="4"/>
    <x v="2"/>
    <x v="1"/>
    <x v="0"/>
    <x v="5101"/>
    <x v="3907"/>
    <n v="2.7"/>
    <x v="0"/>
    <n v="12.3"/>
    <x v="2"/>
    <x v="3"/>
  </r>
  <r>
    <x v="1"/>
    <x v="500"/>
    <x v="11"/>
    <x v="5"/>
    <x v="5"/>
    <x v="2"/>
    <x v="1"/>
    <x v="0"/>
    <x v="20"/>
    <x v="2390"/>
    <n v="2.7"/>
    <x v="2"/>
    <n v="7.02"/>
    <x v="1"/>
    <x v="3"/>
  </r>
  <r>
    <x v="1"/>
    <x v="881"/>
    <x v="5"/>
    <x v="5"/>
    <x v="5"/>
    <x v="2"/>
    <x v="1"/>
    <x v="0"/>
    <x v="5102"/>
    <x v="4304"/>
    <n v="2.7"/>
    <x v="2"/>
    <n v="6.86"/>
    <x v="2"/>
    <x v="3"/>
  </r>
  <r>
    <x v="1"/>
    <x v="1183"/>
    <x v="13"/>
    <x v="8"/>
    <x v="8"/>
    <x v="2"/>
    <x v="1"/>
    <x v="0"/>
    <x v="5103"/>
    <x v="3201"/>
    <n v="2.7"/>
    <x v="1"/>
    <n v="20.7"/>
    <x v="1"/>
    <x v="3"/>
  </r>
  <r>
    <x v="1"/>
    <x v="458"/>
    <x v="9"/>
    <x v="8"/>
    <x v="8"/>
    <x v="2"/>
    <x v="1"/>
    <x v="0"/>
    <x v="5104"/>
    <x v="2615"/>
    <n v="2.7"/>
    <x v="0"/>
    <n v="14.7"/>
    <x v="1"/>
    <x v="3"/>
  </r>
  <r>
    <x v="0"/>
    <x v="231"/>
    <x v="0"/>
    <x v="8"/>
    <x v="8"/>
    <x v="2"/>
    <x v="1"/>
    <x v="0"/>
    <x v="5105"/>
    <x v="2953"/>
    <n v="2.7"/>
    <x v="0"/>
    <n v="12.15"/>
    <x v="0"/>
    <x v="3"/>
  </r>
  <r>
    <x v="1"/>
    <x v="1211"/>
    <x v="3"/>
    <x v="3"/>
    <x v="3"/>
    <x v="1"/>
    <x v="2"/>
    <x v="0"/>
    <x v="5106"/>
    <x v="4305"/>
    <n v="2.7"/>
    <x v="2"/>
    <n v="7.7249999999999996"/>
    <x v="2"/>
    <x v="3"/>
  </r>
  <r>
    <x v="1"/>
    <x v="700"/>
    <x v="2"/>
    <x v="3"/>
    <x v="3"/>
    <x v="1"/>
    <x v="2"/>
    <x v="0"/>
    <x v="5107"/>
    <x v="3665"/>
    <n v="2.7"/>
    <x v="1"/>
    <n v="18.25"/>
    <x v="2"/>
    <x v="3"/>
  </r>
  <r>
    <x v="1"/>
    <x v="162"/>
    <x v="1"/>
    <x v="3"/>
    <x v="3"/>
    <x v="1"/>
    <x v="2"/>
    <x v="0"/>
    <x v="5108"/>
    <x v="4306"/>
    <n v="2.7"/>
    <x v="0"/>
    <n v="9.8000000000000007"/>
    <x v="1"/>
    <x v="3"/>
  </r>
  <r>
    <x v="1"/>
    <x v="1064"/>
    <x v="1"/>
    <x v="3"/>
    <x v="3"/>
    <x v="1"/>
    <x v="2"/>
    <x v="0"/>
    <x v="5109"/>
    <x v="4307"/>
    <n v="2.7"/>
    <x v="0"/>
    <n v="15.2"/>
    <x v="0"/>
    <x v="3"/>
  </r>
  <r>
    <x v="1"/>
    <x v="1473"/>
    <x v="5"/>
    <x v="3"/>
    <x v="3"/>
    <x v="1"/>
    <x v="2"/>
    <x v="0"/>
    <x v="20"/>
    <x v="4308"/>
    <n v="2.7"/>
    <x v="2"/>
    <n v="8.02"/>
    <x v="1"/>
    <x v="3"/>
  </r>
  <r>
    <x v="1"/>
    <x v="492"/>
    <x v="4"/>
    <x v="3"/>
    <x v="3"/>
    <x v="1"/>
    <x v="2"/>
    <x v="0"/>
    <x v="5110"/>
    <x v="4309"/>
    <n v="2.7"/>
    <x v="2"/>
    <n v="5.6550000000000002"/>
    <x v="0"/>
    <x v="3"/>
  </r>
  <r>
    <x v="1"/>
    <x v="971"/>
    <x v="0"/>
    <x v="1"/>
    <x v="1"/>
    <x v="1"/>
    <x v="0"/>
    <x v="1"/>
    <x v="5111"/>
    <x v="158"/>
    <n v="2.7"/>
    <x v="1"/>
    <n v="21.35"/>
    <x v="2"/>
    <x v="3"/>
  </r>
  <r>
    <x v="1"/>
    <x v="69"/>
    <x v="5"/>
    <x v="1"/>
    <x v="1"/>
    <x v="1"/>
    <x v="0"/>
    <x v="1"/>
    <x v="5112"/>
    <x v="4310"/>
    <n v="2.7"/>
    <x v="1"/>
    <n v="19.100000000000001"/>
    <x v="2"/>
    <x v="3"/>
  </r>
  <r>
    <x v="0"/>
    <x v="1510"/>
    <x v="7"/>
    <x v="1"/>
    <x v="1"/>
    <x v="1"/>
    <x v="0"/>
    <x v="1"/>
    <x v="5113"/>
    <x v="471"/>
    <n v="2.7"/>
    <x v="0"/>
    <n v="12.15"/>
    <x v="2"/>
    <x v="3"/>
  </r>
  <r>
    <x v="0"/>
    <x v="1516"/>
    <x v="6"/>
    <x v="1"/>
    <x v="1"/>
    <x v="1"/>
    <x v="0"/>
    <x v="1"/>
    <x v="5114"/>
    <x v="4311"/>
    <n v="2.7"/>
    <x v="0"/>
    <n v="9.6950000000000003"/>
    <x v="2"/>
    <x v="3"/>
  </r>
  <r>
    <x v="1"/>
    <x v="156"/>
    <x v="2"/>
    <x v="7"/>
    <x v="7"/>
    <x v="1"/>
    <x v="0"/>
    <x v="3"/>
    <x v="5115"/>
    <x v="4312"/>
    <n v="2.7"/>
    <x v="0"/>
    <n v="14.3"/>
    <x v="0"/>
    <x v="3"/>
  </r>
  <r>
    <x v="1"/>
    <x v="858"/>
    <x v="3"/>
    <x v="1"/>
    <x v="1"/>
    <x v="1"/>
    <x v="0"/>
    <x v="1"/>
    <x v="5116"/>
    <x v="4313"/>
    <n v="2.6"/>
    <x v="1"/>
    <n v="21.35"/>
    <x v="2"/>
    <x v="3"/>
  </r>
  <r>
    <x v="0"/>
    <x v="851"/>
    <x v="3"/>
    <x v="2"/>
    <x v="2"/>
    <x v="0"/>
    <x v="1"/>
    <x v="0"/>
    <x v="5117"/>
    <x v="4314"/>
    <n v="2.6"/>
    <x v="0"/>
    <n v="15"/>
    <x v="2"/>
    <x v="3"/>
  </r>
  <r>
    <x v="1"/>
    <x v="19"/>
    <x v="9"/>
    <x v="0"/>
    <x v="0"/>
    <x v="0"/>
    <x v="0"/>
    <x v="0"/>
    <x v="5118"/>
    <x v="4315"/>
    <n v="2.6"/>
    <x v="0"/>
    <n v="12.1"/>
    <x v="1"/>
    <x v="3"/>
  </r>
  <r>
    <x v="0"/>
    <x v="1377"/>
    <x v="0"/>
    <x v="0"/>
    <x v="0"/>
    <x v="0"/>
    <x v="0"/>
    <x v="0"/>
    <x v="5119"/>
    <x v="632"/>
    <n v="2.6"/>
    <x v="0"/>
    <n v="9.1950000000000003"/>
    <x v="0"/>
    <x v="3"/>
  </r>
  <r>
    <x v="0"/>
    <x v="711"/>
    <x v="6"/>
    <x v="0"/>
    <x v="0"/>
    <x v="0"/>
    <x v="0"/>
    <x v="0"/>
    <x v="4875"/>
    <x v="3392"/>
    <n v="2.6"/>
    <x v="0"/>
    <n v="9.3000000000000007"/>
    <x v="1"/>
    <x v="3"/>
  </r>
  <r>
    <x v="1"/>
    <x v="234"/>
    <x v="13"/>
    <x v="2"/>
    <x v="2"/>
    <x v="0"/>
    <x v="1"/>
    <x v="0"/>
    <x v="5120"/>
    <x v="3718"/>
    <n v="2.6"/>
    <x v="0"/>
    <n v="14.3"/>
    <x v="0"/>
    <x v="3"/>
  </r>
  <r>
    <x v="0"/>
    <x v="1206"/>
    <x v="2"/>
    <x v="2"/>
    <x v="2"/>
    <x v="0"/>
    <x v="1"/>
    <x v="0"/>
    <x v="5121"/>
    <x v="4316"/>
    <n v="2.6"/>
    <x v="2"/>
    <n v="6.6349999999999998"/>
    <x v="2"/>
    <x v="3"/>
  </r>
  <r>
    <x v="1"/>
    <x v="1254"/>
    <x v="0"/>
    <x v="5"/>
    <x v="5"/>
    <x v="2"/>
    <x v="1"/>
    <x v="0"/>
    <x v="5122"/>
    <x v="4317"/>
    <n v="2.6"/>
    <x v="2"/>
    <n v="7.1"/>
    <x v="0"/>
    <x v="3"/>
  </r>
  <r>
    <x v="1"/>
    <x v="544"/>
    <x v="6"/>
    <x v="5"/>
    <x v="5"/>
    <x v="2"/>
    <x v="2"/>
    <x v="0"/>
    <x v="20"/>
    <x v="4318"/>
    <n v="2.6"/>
    <x v="1"/>
    <n v="16.850000000000001"/>
    <x v="1"/>
    <x v="3"/>
  </r>
  <r>
    <x v="0"/>
    <x v="372"/>
    <x v="13"/>
    <x v="5"/>
    <x v="5"/>
    <x v="2"/>
    <x v="2"/>
    <x v="0"/>
    <x v="5123"/>
    <x v="4319"/>
    <n v="2.6"/>
    <x v="2"/>
    <n v="6.78"/>
    <x v="0"/>
    <x v="3"/>
  </r>
  <r>
    <x v="0"/>
    <x v="966"/>
    <x v="4"/>
    <x v="8"/>
    <x v="8"/>
    <x v="2"/>
    <x v="1"/>
    <x v="0"/>
    <x v="5124"/>
    <x v="4320"/>
    <n v="2.6"/>
    <x v="0"/>
    <n v="9.3949999999999996"/>
    <x v="0"/>
    <x v="3"/>
  </r>
  <r>
    <x v="1"/>
    <x v="1015"/>
    <x v="11"/>
    <x v="3"/>
    <x v="3"/>
    <x v="1"/>
    <x v="2"/>
    <x v="0"/>
    <x v="3777"/>
    <x v="4321"/>
    <n v="2.6"/>
    <x v="2"/>
    <n v="6.6150000000000002"/>
    <x v="2"/>
    <x v="3"/>
  </r>
  <r>
    <x v="1"/>
    <x v="1159"/>
    <x v="11"/>
    <x v="3"/>
    <x v="3"/>
    <x v="1"/>
    <x v="2"/>
    <x v="0"/>
    <x v="5125"/>
    <x v="4322"/>
    <n v="2.6"/>
    <x v="0"/>
    <n v="14.1"/>
    <x v="2"/>
    <x v="3"/>
  </r>
  <r>
    <x v="1"/>
    <x v="123"/>
    <x v="5"/>
    <x v="1"/>
    <x v="1"/>
    <x v="1"/>
    <x v="0"/>
    <x v="1"/>
    <x v="5126"/>
    <x v="4323"/>
    <n v="2.6"/>
    <x v="1"/>
    <n v="17.600000000000001"/>
    <x v="1"/>
    <x v="3"/>
  </r>
  <r>
    <x v="0"/>
    <x v="776"/>
    <x v="11"/>
    <x v="4"/>
    <x v="4"/>
    <x v="2"/>
    <x v="1"/>
    <x v="0"/>
    <x v="5127"/>
    <x v="4324"/>
    <n v="2.5"/>
    <x v="0"/>
    <n v="13.6"/>
    <x v="0"/>
    <x v="3"/>
  </r>
  <r>
    <x v="1"/>
    <x v="1119"/>
    <x v="0"/>
    <x v="4"/>
    <x v="4"/>
    <x v="2"/>
    <x v="1"/>
    <x v="0"/>
    <x v="5128"/>
    <x v="4325"/>
    <n v="2.5"/>
    <x v="2"/>
    <n v="7.4749999999999996"/>
    <x v="0"/>
    <x v="3"/>
  </r>
  <r>
    <x v="0"/>
    <x v="962"/>
    <x v="0"/>
    <x v="4"/>
    <x v="4"/>
    <x v="2"/>
    <x v="1"/>
    <x v="0"/>
    <x v="5129"/>
    <x v="4326"/>
    <n v="2.5"/>
    <x v="0"/>
    <n v="15.1"/>
    <x v="2"/>
    <x v="3"/>
  </r>
  <r>
    <x v="0"/>
    <x v="758"/>
    <x v="0"/>
    <x v="4"/>
    <x v="4"/>
    <x v="2"/>
    <x v="0"/>
    <x v="0"/>
    <x v="20"/>
    <x v="3336"/>
    <n v="2.5"/>
    <x v="1"/>
    <n v="17.75"/>
    <x v="1"/>
    <x v="3"/>
  </r>
  <r>
    <x v="1"/>
    <x v="867"/>
    <x v="6"/>
    <x v="1"/>
    <x v="1"/>
    <x v="1"/>
    <x v="0"/>
    <x v="1"/>
    <x v="5130"/>
    <x v="1264"/>
    <n v="2.5"/>
    <x v="2"/>
    <n v="7.42"/>
    <x v="1"/>
    <x v="3"/>
  </r>
  <r>
    <x v="0"/>
    <x v="1076"/>
    <x v="6"/>
    <x v="5"/>
    <x v="5"/>
    <x v="2"/>
    <x v="0"/>
    <x v="0"/>
    <x v="5131"/>
    <x v="4327"/>
    <n v="2.5"/>
    <x v="0"/>
    <n v="13"/>
    <x v="2"/>
    <x v="3"/>
  </r>
  <r>
    <x v="1"/>
    <x v="1057"/>
    <x v="11"/>
    <x v="0"/>
    <x v="0"/>
    <x v="0"/>
    <x v="0"/>
    <x v="0"/>
    <x v="5132"/>
    <x v="2619"/>
    <n v="2.5"/>
    <x v="0"/>
    <n v="16.25"/>
    <x v="2"/>
    <x v="3"/>
  </r>
  <r>
    <x v="1"/>
    <x v="1265"/>
    <x v="2"/>
    <x v="0"/>
    <x v="0"/>
    <x v="0"/>
    <x v="0"/>
    <x v="0"/>
    <x v="5133"/>
    <x v="1486"/>
    <n v="2.5"/>
    <x v="0"/>
    <n v="9.3000000000000007"/>
    <x v="2"/>
    <x v="3"/>
  </r>
  <r>
    <x v="1"/>
    <x v="798"/>
    <x v="0"/>
    <x v="0"/>
    <x v="0"/>
    <x v="0"/>
    <x v="0"/>
    <x v="0"/>
    <x v="5134"/>
    <x v="4328"/>
    <n v="2.5"/>
    <x v="0"/>
    <n v="9.2100000000000009"/>
    <x v="1"/>
    <x v="3"/>
  </r>
  <r>
    <x v="1"/>
    <x v="1123"/>
    <x v="6"/>
    <x v="0"/>
    <x v="0"/>
    <x v="0"/>
    <x v="0"/>
    <x v="0"/>
    <x v="5135"/>
    <x v="4329"/>
    <n v="2.5"/>
    <x v="1"/>
    <n v="17.5"/>
    <x v="1"/>
    <x v="3"/>
  </r>
  <r>
    <x v="0"/>
    <x v="261"/>
    <x v="13"/>
    <x v="0"/>
    <x v="0"/>
    <x v="0"/>
    <x v="0"/>
    <x v="0"/>
    <x v="5136"/>
    <x v="370"/>
    <n v="2.5"/>
    <x v="0"/>
    <n v="10.3"/>
    <x v="1"/>
    <x v="3"/>
  </r>
  <r>
    <x v="0"/>
    <x v="813"/>
    <x v="2"/>
    <x v="0"/>
    <x v="0"/>
    <x v="0"/>
    <x v="0"/>
    <x v="0"/>
    <x v="5137"/>
    <x v="3365"/>
    <n v="2.5"/>
    <x v="0"/>
    <n v="12.6"/>
    <x v="2"/>
    <x v="3"/>
  </r>
  <r>
    <x v="0"/>
    <x v="376"/>
    <x v="2"/>
    <x v="0"/>
    <x v="0"/>
    <x v="0"/>
    <x v="0"/>
    <x v="0"/>
    <x v="5138"/>
    <x v="4330"/>
    <n v="2.5"/>
    <x v="0"/>
    <n v="14.35"/>
    <x v="2"/>
    <x v="3"/>
  </r>
  <r>
    <x v="1"/>
    <x v="1474"/>
    <x v="6"/>
    <x v="7"/>
    <x v="9"/>
    <x v="0"/>
    <x v="1"/>
    <x v="2"/>
    <x v="20"/>
    <x v="117"/>
    <n v="2.5"/>
    <x v="2"/>
    <n v="7.3150000000000004"/>
    <x v="1"/>
    <x v="3"/>
  </r>
  <r>
    <x v="0"/>
    <x v="224"/>
    <x v="7"/>
    <x v="7"/>
    <x v="9"/>
    <x v="0"/>
    <x v="1"/>
    <x v="2"/>
    <x v="5139"/>
    <x v="3952"/>
    <n v="2.5"/>
    <x v="0"/>
    <n v="12.35"/>
    <x v="2"/>
    <x v="3"/>
  </r>
  <r>
    <x v="1"/>
    <x v="1187"/>
    <x v="0"/>
    <x v="2"/>
    <x v="2"/>
    <x v="0"/>
    <x v="1"/>
    <x v="0"/>
    <x v="5140"/>
    <x v="1721"/>
    <n v="2.5"/>
    <x v="0"/>
    <n v="11.5"/>
    <x v="2"/>
    <x v="3"/>
  </r>
  <r>
    <x v="1"/>
    <x v="248"/>
    <x v="1"/>
    <x v="2"/>
    <x v="2"/>
    <x v="0"/>
    <x v="1"/>
    <x v="0"/>
    <x v="5141"/>
    <x v="3061"/>
    <n v="2.5"/>
    <x v="0"/>
    <n v="14.5"/>
    <x v="2"/>
    <x v="3"/>
  </r>
  <r>
    <x v="1"/>
    <x v="1439"/>
    <x v="5"/>
    <x v="2"/>
    <x v="2"/>
    <x v="0"/>
    <x v="1"/>
    <x v="0"/>
    <x v="5142"/>
    <x v="4331"/>
    <n v="2.5"/>
    <x v="2"/>
    <n v="7.8250000000000002"/>
    <x v="0"/>
    <x v="3"/>
  </r>
  <r>
    <x v="1"/>
    <x v="366"/>
    <x v="10"/>
    <x v="2"/>
    <x v="2"/>
    <x v="0"/>
    <x v="1"/>
    <x v="0"/>
    <x v="5143"/>
    <x v="3396"/>
    <n v="2.5"/>
    <x v="1"/>
    <n v="18.600000000000001"/>
    <x v="0"/>
    <x v="3"/>
  </r>
  <r>
    <x v="1"/>
    <x v="1337"/>
    <x v="6"/>
    <x v="2"/>
    <x v="2"/>
    <x v="0"/>
    <x v="1"/>
    <x v="0"/>
    <x v="5144"/>
    <x v="4332"/>
    <n v="2.5"/>
    <x v="2"/>
    <n v="8.6300000000000008"/>
    <x v="2"/>
    <x v="3"/>
  </r>
  <r>
    <x v="1"/>
    <x v="338"/>
    <x v="6"/>
    <x v="2"/>
    <x v="2"/>
    <x v="0"/>
    <x v="1"/>
    <x v="0"/>
    <x v="5145"/>
    <x v="3763"/>
    <n v="2.5"/>
    <x v="0"/>
    <n v="9.5"/>
    <x v="2"/>
    <x v="3"/>
  </r>
  <r>
    <x v="1"/>
    <x v="235"/>
    <x v="13"/>
    <x v="4"/>
    <x v="4"/>
    <x v="2"/>
    <x v="0"/>
    <x v="0"/>
    <x v="5146"/>
    <x v="4333"/>
    <n v="2.5"/>
    <x v="0"/>
    <n v="15.1"/>
    <x v="0"/>
    <x v="3"/>
  </r>
  <r>
    <x v="1"/>
    <x v="1531"/>
    <x v="4"/>
    <x v="4"/>
    <x v="4"/>
    <x v="2"/>
    <x v="1"/>
    <x v="0"/>
    <x v="5147"/>
    <x v="4334"/>
    <n v="2.5"/>
    <x v="0"/>
    <n v="8.7850000000000001"/>
    <x v="1"/>
    <x v="3"/>
  </r>
  <r>
    <x v="1"/>
    <x v="780"/>
    <x v="2"/>
    <x v="5"/>
    <x v="5"/>
    <x v="2"/>
    <x v="1"/>
    <x v="0"/>
    <x v="5148"/>
    <x v="4335"/>
    <n v="2.5"/>
    <x v="0"/>
    <n v="13.3"/>
    <x v="2"/>
    <x v="3"/>
  </r>
  <r>
    <x v="1"/>
    <x v="915"/>
    <x v="9"/>
    <x v="5"/>
    <x v="5"/>
    <x v="2"/>
    <x v="1"/>
    <x v="0"/>
    <x v="5149"/>
    <x v="3134"/>
    <n v="2.5"/>
    <x v="0"/>
    <n v="9.3000000000000007"/>
    <x v="2"/>
    <x v="3"/>
  </r>
  <r>
    <x v="1"/>
    <x v="659"/>
    <x v="5"/>
    <x v="5"/>
    <x v="5"/>
    <x v="2"/>
    <x v="2"/>
    <x v="0"/>
    <x v="5150"/>
    <x v="4336"/>
    <n v="2.5"/>
    <x v="1"/>
    <n v="21.1"/>
    <x v="2"/>
    <x v="3"/>
  </r>
  <r>
    <x v="0"/>
    <x v="1518"/>
    <x v="2"/>
    <x v="4"/>
    <x v="4"/>
    <x v="2"/>
    <x v="2"/>
    <x v="0"/>
    <x v="5151"/>
    <x v="4337"/>
    <n v="2.5"/>
    <x v="1"/>
    <n v="20.7"/>
    <x v="0"/>
    <x v="3"/>
  </r>
  <r>
    <x v="0"/>
    <x v="1207"/>
    <x v="0"/>
    <x v="4"/>
    <x v="4"/>
    <x v="2"/>
    <x v="2"/>
    <x v="0"/>
    <x v="5152"/>
    <x v="4338"/>
    <n v="2.5"/>
    <x v="0"/>
    <n v="15.1"/>
    <x v="0"/>
    <x v="3"/>
  </r>
  <r>
    <x v="0"/>
    <x v="936"/>
    <x v="0"/>
    <x v="4"/>
    <x v="4"/>
    <x v="2"/>
    <x v="2"/>
    <x v="0"/>
    <x v="5153"/>
    <x v="1517"/>
    <n v="2.5"/>
    <x v="0"/>
    <n v="15.5"/>
    <x v="1"/>
    <x v="3"/>
  </r>
  <r>
    <x v="0"/>
    <x v="1151"/>
    <x v="7"/>
    <x v="4"/>
    <x v="4"/>
    <x v="2"/>
    <x v="2"/>
    <x v="0"/>
    <x v="20"/>
    <x v="4339"/>
    <n v="2.5"/>
    <x v="2"/>
    <n v="6.1749999999999998"/>
    <x v="1"/>
    <x v="3"/>
  </r>
  <r>
    <x v="0"/>
    <x v="1288"/>
    <x v="6"/>
    <x v="4"/>
    <x v="4"/>
    <x v="2"/>
    <x v="2"/>
    <x v="0"/>
    <x v="5154"/>
    <x v="4340"/>
    <n v="2.5"/>
    <x v="2"/>
    <n v="6.89"/>
    <x v="0"/>
    <x v="3"/>
  </r>
  <r>
    <x v="0"/>
    <x v="200"/>
    <x v="3"/>
    <x v="5"/>
    <x v="5"/>
    <x v="2"/>
    <x v="2"/>
    <x v="0"/>
    <x v="5155"/>
    <x v="4341"/>
    <n v="2.5"/>
    <x v="2"/>
    <n v="5.46"/>
    <x v="2"/>
    <x v="3"/>
  </r>
  <r>
    <x v="0"/>
    <x v="889"/>
    <x v="3"/>
    <x v="5"/>
    <x v="5"/>
    <x v="2"/>
    <x v="2"/>
    <x v="0"/>
    <x v="5156"/>
    <x v="256"/>
    <n v="2.5"/>
    <x v="0"/>
    <n v="8.9749999999999996"/>
    <x v="2"/>
    <x v="3"/>
  </r>
  <r>
    <x v="1"/>
    <x v="915"/>
    <x v="9"/>
    <x v="4"/>
    <x v="4"/>
    <x v="2"/>
    <x v="0"/>
    <x v="0"/>
    <x v="5157"/>
    <x v="4342"/>
    <n v="2.5"/>
    <x v="0"/>
    <n v="9.3000000000000007"/>
    <x v="2"/>
    <x v="3"/>
  </r>
  <r>
    <x v="1"/>
    <x v="10"/>
    <x v="6"/>
    <x v="8"/>
    <x v="8"/>
    <x v="2"/>
    <x v="1"/>
    <x v="0"/>
    <x v="5158"/>
    <x v="4343"/>
    <n v="2.5"/>
    <x v="2"/>
    <n v="7.05"/>
    <x v="2"/>
    <x v="3"/>
  </r>
  <r>
    <x v="1"/>
    <x v="388"/>
    <x v="2"/>
    <x v="8"/>
    <x v="8"/>
    <x v="2"/>
    <x v="1"/>
    <x v="0"/>
    <x v="5159"/>
    <x v="4344"/>
    <n v="2.5"/>
    <x v="1"/>
    <n v="18.25"/>
    <x v="2"/>
    <x v="3"/>
  </r>
  <r>
    <x v="1"/>
    <x v="19"/>
    <x v="9"/>
    <x v="8"/>
    <x v="8"/>
    <x v="2"/>
    <x v="1"/>
    <x v="0"/>
    <x v="5160"/>
    <x v="19"/>
    <n v="2.5"/>
    <x v="0"/>
    <n v="12.1"/>
    <x v="1"/>
    <x v="3"/>
  </r>
  <r>
    <x v="0"/>
    <x v="917"/>
    <x v="3"/>
    <x v="8"/>
    <x v="8"/>
    <x v="2"/>
    <x v="1"/>
    <x v="0"/>
    <x v="5161"/>
    <x v="4345"/>
    <n v="2.5"/>
    <x v="1"/>
    <n v="19.25"/>
    <x v="2"/>
    <x v="3"/>
  </r>
  <r>
    <x v="0"/>
    <x v="1108"/>
    <x v="0"/>
    <x v="8"/>
    <x v="8"/>
    <x v="2"/>
    <x v="1"/>
    <x v="0"/>
    <x v="5162"/>
    <x v="2341"/>
    <n v="2.5"/>
    <x v="2"/>
    <n v="7.55"/>
    <x v="2"/>
    <x v="3"/>
  </r>
  <r>
    <x v="1"/>
    <x v="970"/>
    <x v="0"/>
    <x v="6"/>
    <x v="6"/>
    <x v="1"/>
    <x v="0"/>
    <x v="2"/>
    <x v="5163"/>
    <x v="4346"/>
    <n v="2.5"/>
    <x v="1"/>
    <n v="19.100000000000001"/>
    <x v="2"/>
    <x v="3"/>
  </r>
  <r>
    <x v="1"/>
    <x v="1"/>
    <x v="1"/>
    <x v="3"/>
    <x v="3"/>
    <x v="1"/>
    <x v="2"/>
    <x v="0"/>
    <x v="5164"/>
    <x v="2080"/>
    <n v="2.5"/>
    <x v="0"/>
    <n v="11.8"/>
    <x v="1"/>
    <x v="3"/>
  </r>
  <r>
    <x v="1"/>
    <x v="245"/>
    <x v="0"/>
    <x v="3"/>
    <x v="3"/>
    <x v="1"/>
    <x v="2"/>
    <x v="0"/>
    <x v="5165"/>
    <x v="93"/>
    <n v="2.5"/>
    <x v="0"/>
    <n v="12.6"/>
    <x v="2"/>
    <x v="3"/>
  </r>
  <r>
    <x v="1"/>
    <x v="1242"/>
    <x v="6"/>
    <x v="3"/>
    <x v="3"/>
    <x v="1"/>
    <x v="2"/>
    <x v="0"/>
    <x v="5166"/>
    <x v="4347"/>
    <n v="2.5"/>
    <x v="0"/>
    <n v="15"/>
    <x v="2"/>
    <x v="3"/>
  </r>
  <r>
    <x v="1"/>
    <x v="131"/>
    <x v="6"/>
    <x v="3"/>
    <x v="3"/>
    <x v="1"/>
    <x v="2"/>
    <x v="0"/>
    <x v="5167"/>
    <x v="1249"/>
    <n v="2.5"/>
    <x v="1"/>
    <n v="19.600000000000001"/>
    <x v="2"/>
    <x v="3"/>
  </r>
  <r>
    <x v="0"/>
    <x v="1432"/>
    <x v="11"/>
    <x v="3"/>
    <x v="3"/>
    <x v="1"/>
    <x v="2"/>
    <x v="0"/>
    <x v="5168"/>
    <x v="2823"/>
    <n v="2.5"/>
    <x v="0"/>
    <n v="14.85"/>
    <x v="1"/>
    <x v="3"/>
  </r>
  <r>
    <x v="1"/>
    <x v="466"/>
    <x v="3"/>
    <x v="7"/>
    <x v="7"/>
    <x v="1"/>
    <x v="0"/>
    <x v="3"/>
    <x v="5169"/>
    <x v="4348"/>
    <n v="2.5"/>
    <x v="2"/>
    <n v="8.5"/>
    <x v="0"/>
    <x v="3"/>
  </r>
  <r>
    <x v="1"/>
    <x v="1094"/>
    <x v="2"/>
    <x v="7"/>
    <x v="7"/>
    <x v="1"/>
    <x v="0"/>
    <x v="3"/>
    <x v="5170"/>
    <x v="2919"/>
    <n v="2.5"/>
    <x v="0"/>
    <n v="10.5"/>
    <x v="2"/>
    <x v="3"/>
  </r>
  <r>
    <x v="1"/>
    <x v="1536"/>
    <x v="6"/>
    <x v="7"/>
    <x v="7"/>
    <x v="1"/>
    <x v="0"/>
    <x v="3"/>
    <x v="5171"/>
    <x v="2937"/>
    <n v="2.5"/>
    <x v="1"/>
    <n v="17.600000000000001"/>
    <x v="2"/>
    <x v="3"/>
  </r>
  <r>
    <x v="1"/>
    <x v="508"/>
    <x v="5"/>
    <x v="3"/>
    <x v="3"/>
    <x v="1"/>
    <x v="2"/>
    <x v="0"/>
    <x v="5172"/>
    <x v="34"/>
    <n v="2.4"/>
    <x v="2"/>
    <n v="7.2850000000000001"/>
    <x v="2"/>
    <x v="3"/>
  </r>
  <r>
    <x v="1"/>
    <x v="1057"/>
    <x v="11"/>
    <x v="7"/>
    <x v="9"/>
    <x v="0"/>
    <x v="1"/>
    <x v="2"/>
    <x v="5173"/>
    <x v="1530"/>
    <n v="2.4"/>
    <x v="0"/>
    <n v="16.25"/>
    <x v="0"/>
    <x v="3"/>
  </r>
  <r>
    <x v="0"/>
    <x v="755"/>
    <x v="11"/>
    <x v="7"/>
    <x v="9"/>
    <x v="0"/>
    <x v="1"/>
    <x v="2"/>
    <x v="5174"/>
    <x v="4349"/>
    <n v="2.4"/>
    <x v="1"/>
    <n v="18.25"/>
    <x v="0"/>
    <x v="3"/>
  </r>
  <r>
    <x v="1"/>
    <x v="343"/>
    <x v="4"/>
    <x v="4"/>
    <x v="4"/>
    <x v="2"/>
    <x v="1"/>
    <x v="0"/>
    <x v="20"/>
    <x v="1038"/>
    <n v="2.4"/>
    <x v="2"/>
    <n v="7.97"/>
    <x v="1"/>
    <x v="3"/>
  </r>
  <r>
    <x v="1"/>
    <x v="1384"/>
    <x v="14"/>
    <x v="8"/>
    <x v="8"/>
    <x v="2"/>
    <x v="1"/>
    <x v="0"/>
    <x v="5175"/>
    <x v="4350"/>
    <n v="2.4"/>
    <x v="0"/>
    <n v="12.6"/>
    <x v="2"/>
    <x v="3"/>
  </r>
  <r>
    <x v="0"/>
    <x v="548"/>
    <x v="11"/>
    <x v="6"/>
    <x v="6"/>
    <x v="1"/>
    <x v="2"/>
    <x v="2"/>
    <x v="5176"/>
    <x v="4351"/>
    <n v="2.4"/>
    <x v="0"/>
    <n v="10.5"/>
    <x v="2"/>
    <x v="3"/>
  </r>
  <r>
    <x v="1"/>
    <x v="119"/>
    <x v="0"/>
    <x v="3"/>
    <x v="3"/>
    <x v="1"/>
    <x v="2"/>
    <x v="0"/>
    <x v="3782"/>
    <x v="4352"/>
    <n v="2.4"/>
    <x v="0"/>
    <n v="13.1"/>
    <x v="2"/>
    <x v="3"/>
  </r>
  <r>
    <x v="1"/>
    <x v="696"/>
    <x v="8"/>
    <x v="3"/>
    <x v="3"/>
    <x v="1"/>
    <x v="2"/>
    <x v="0"/>
    <x v="5177"/>
    <x v="3777"/>
    <n v="2.4"/>
    <x v="0"/>
    <n v="15.85"/>
    <x v="2"/>
    <x v="3"/>
  </r>
  <r>
    <x v="1"/>
    <x v="1146"/>
    <x v="6"/>
    <x v="3"/>
    <x v="3"/>
    <x v="1"/>
    <x v="2"/>
    <x v="0"/>
    <x v="5178"/>
    <x v="4353"/>
    <n v="2.4"/>
    <x v="1"/>
    <n v="18.7"/>
    <x v="2"/>
    <x v="3"/>
  </r>
  <r>
    <x v="1"/>
    <x v="1525"/>
    <x v="15"/>
    <x v="3"/>
    <x v="3"/>
    <x v="1"/>
    <x v="2"/>
    <x v="0"/>
    <x v="20"/>
    <x v="4354"/>
    <n v="2.4"/>
    <x v="2"/>
    <n v="6.6950000000000003"/>
    <x v="1"/>
    <x v="3"/>
  </r>
  <r>
    <x v="1"/>
    <x v="426"/>
    <x v="5"/>
    <x v="7"/>
    <x v="7"/>
    <x v="1"/>
    <x v="0"/>
    <x v="3"/>
    <x v="5179"/>
    <x v="4197"/>
    <n v="2.4"/>
    <x v="1"/>
    <n v="20.5"/>
    <x v="2"/>
    <x v="3"/>
  </r>
  <r>
    <x v="0"/>
    <x v="432"/>
    <x v="4"/>
    <x v="1"/>
    <x v="1"/>
    <x v="1"/>
    <x v="0"/>
    <x v="1"/>
    <x v="5180"/>
    <x v="4355"/>
    <n v="2.2999999999999998"/>
    <x v="2"/>
    <n v="5.92"/>
    <x v="1"/>
    <x v="3"/>
  </r>
  <r>
    <x v="1"/>
    <x v="388"/>
    <x v="2"/>
    <x v="3"/>
    <x v="3"/>
    <x v="1"/>
    <x v="2"/>
    <x v="0"/>
    <x v="5181"/>
    <x v="779"/>
    <n v="2.2999999999999998"/>
    <x v="1"/>
    <n v="18.25"/>
    <x v="2"/>
    <x v="3"/>
  </r>
  <r>
    <x v="1"/>
    <x v="299"/>
    <x v="0"/>
    <x v="7"/>
    <x v="9"/>
    <x v="0"/>
    <x v="1"/>
    <x v="2"/>
    <x v="5182"/>
    <x v="2877"/>
    <n v="2.2999999999999998"/>
    <x v="0"/>
    <n v="16.7"/>
    <x v="0"/>
    <x v="3"/>
  </r>
  <r>
    <x v="1"/>
    <x v="1500"/>
    <x v="7"/>
    <x v="7"/>
    <x v="9"/>
    <x v="0"/>
    <x v="1"/>
    <x v="2"/>
    <x v="5183"/>
    <x v="3849"/>
    <n v="2.2999999999999998"/>
    <x v="0"/>
    <n v="10.8"/>
    <x v="0"/>
    <x v="3"/>
  </r>
  <r>
    <x v="1"/>
    <x v="967"/>
    <x v="13"/>
    <x v="8"/>
    <x v="8"/>
    <x v="2"/>
    <x v="1"/>
    <x v="0"/>
    <x v="5184"/>
    <x v="4356"/>
    <n v="2.2999999999999998"/>
    <x v="1"/>
    <n v="19.7"/>
    <x v="2"/>
    <x v="3"/>
  </r>
  <r>
    <x v="1"/>
    <x v="247"/>
    <x v="1"/>
    <x v="0"/>
    <x v="0"/>
    <x v="0"/>
    <x v="0"/>
    <x v="0"/>
    <x v="5185"/>
    <x v="702"/>
    <n v="2.2999999999999998"/>
    <x v="0"/>
    <n v="12.35"/>
    <x v="2"/>
    <x v="3"/>
  </r>
  <r>
    <x v="1"/>
    <x v="1106"/>
    <x v="15"/>
    <x v="0"/>
    <x v="0"/>
    <x v="0"/>
    <x v="0"/>
    <x v="0"/>
    <x v="5186"/>
    <x v="4357"/>
    <n v="2.2999999999999998"/>
    <x v="0"/>
    <n v="15"/>
    <x v="0"/>
    <x v="3"/>
  </r>
  <r>
    <x v="1"/>
    <x v="47"/>
    <x v="2"/>
    <x v="7"/>
    <x v="9"/>
    <x v="0"/>
    <x v="1"/>
    <x v="2"/>
    <x v="5187"/>
    <x v="4358"/>
    <n v="2.2999999999999998"/>
    <x v="1"/>
    <n v="17.5"/>
    <x v="1"/>
    <x v="3"/>
  </r>
  <r>
    <x v="1"/>
    <x v="1236"/>
    <x v="3"/>
    <x v="2"/>
    <x v="2"/>
    <x v="0"/>
    <x v="1"/>
    <x v="0"/>
    <x v="5188"/>
    <x v="4359"/>
    <n v="2.2999999999999998"/>
    <x v="2"/>
    <n v="8.7100000000000009"/>
    <x v="0"/>
    <x v="3"/>
  </r>
  <r>
    <x v="0"/>
    <x v="563"/>
    <x v="13"/>
    <x v="2"/>
    <x v="2"/>
    <x v="0"/>
    <x v="1"/>
    <x v="0"/>
    <x v="20"/>
    <x v="4360"/>
    <n v="2.2999999999999998"/>
    <x v="2"/>
    <n v="5.4649999999999999"/>
    <x v="1"/>
    <x v="3"/>
  </r>
  <r>
    <x v="0"/>
    <x v="722"/>
    <x v="2"/>
    <x v="2"/>
    <x v="2"/>
    <x v="0"/>
    <x v="1"/>
    <x v="0"/>
    <x v="5189"/>
    <x v="4361"/>
    <n v="2.2999999999999998"/>
    <x v="0"/>
    <n v="9.2850000000000001"/>
    <x v="2"/>
    <x v="3"/>
  </r>
  <r>
    <x v="1"/>
    <x v="151"/>
    <x v="12"/>
    <x v="5"/>
    <x v="5"/>
    <x v="2"/>
    <x v="1"/>
    <x v="0"/>
    <x v="5190"/>
    <x v="4362"/>
    <n v="2.2999999999999998"/>
    <x v="2"/>
    <n v="8.06"/>
    <x v="1"/>
    <x v="3"/>
  </r>
  <r>
    <x v="0"/>
    <x v="752"/>
    <x v="13"/>
    <x v="5"/>
    <x v="5"/>
    <x v="2"/>
    <x v="2"/>
    <x v="0"/>
    <x v="5191"/>
    <x v="4363"/>
    <n v="2.2999999999999998"/>
    <x v="0"/>
    <n v="8.8949999999999996"/>
    <x v="2"/>
    <x v="3"/>
  </r>
  <r>
    <x v="1"/>
    <x v="542"/>
    <x v="1"/>
    <x v="6"/>
    <x v="6"/>
    <x v="1"/>
    <x v="0"/>
    <x v="2"/>
    <x v="5192"/>
    <x v="1865"/>
    <n v="2.2999999999999998"/>
    <x v="0"/>
    <n v="16.600000000000001"/>
    <x v="2"/>
    <x v="3"/>
  </r>
  <r>
    <x v="1"/>
    <x v="1257"/>
    <x v="6"/>
    <x v="6"/>
    <x v="6"/>
    <x v="1"/>
    <x v="2"/>
    <x v="2"/>
    <x v="5193"/>
    <x v="4364"/>
    <n v="2.2999999999999998"/>
    <x v="2"/>
    <n v="8.02"/>
    <x v="0"/>
    <x v="3"/>
  </r>
  <r>
    <x v="1"/>
    <x v="1478"/>
    <x v="11"/>
    <x v="3"/>
    <x v="3"/>
    <x v="1"/>
    <x v="2"/>
    <x v="0"/>
    <x v="5194"/>
    <x v="4365"/>
    <n v="2.2999999999999998"/>
    <x v="1"/>
    <n v="18.75"/>
    <x v="1"/>
    <x v="3"/>
  </r>
  <r>
    <x v="1"/>
    <x v="919"/>
    <x v="5"/>
    <x v="3"/>
    <x v="3"/>
    <x v="1"/>
    <x v="2"/>
    <x v="0"/>
    <x v="5195"/>
    <x v="4366"/>
    <n v="2.2999999999999998"/>
    <x v="0"/>
    <n v="16.5"/>
    <x v="2"/>
    <x v="3"/>
  </r>
  <r>
    <x v="1"/>
    <x v="1040"/>
    <x v="4"/>
    <x v="3"/>
    <x v="3"/>
    <x v="1"/>
    <x v="2"/>
    <x v="0"/>
    <x v="5196"/>
    <x v="1528"/>
    <n v="2.2999999999999998"/>
    <x v="1"/>
    <n v="17.25"/>
    <x v="2"/>
    <x v="3"/>
  </r>
  <r>
    <x v="0"/>
    <x v="761"/>
    <x v="6"/>
    <x v="3"/>
    <x v="3"/>
    <x v="1"/>
    <x v="2"/>
    <x v="0"/>
    <x v="5197"/>
    <x v="2632"/>
    <n v="2.2999999999999998"/>
    <x v="0"/>
    <n v="11.35"/>
    <x v="2"/>
    <x v="3"/>
  </r>
  <r>
    <x v="1"/>
    <x v="126"/>
    <x v="7"/>
    <x v="1"/>
    <x v="1"/>
    <x v="1"/>
    <x v="0"/>
    <x v="1"/>
    <x v="5198"/>
    <x v="1984"/>
    <n v="2.2999999999999998"/>
    <x v="2"/>
    <n v="6.17"/>
    <x v="1"/>
    <x v="3"/>
  </r>
  <r>
    <x v="0"/>
    <x v="217"/>
    <x v="13"/>
    <x v="1"/>
    <x v="1"/>
    <x v="1"/>
    <x v="0"/>
    <x v="1"/>
    <x v="5199"/>
    <x v="13"/>
    <n v="2.2999999999999998"/>
    <x v="1"/>
    <n v="20.2"/>
    <x v="0"/>
    <x v="3"/>
  </r>
  <r>
    <x v="1"/>
    <x v="301"/>
    <x v="9"/>
    <x v="7"/>
    <x v="7"/>
    <x v="1"/>
    <x v="0"/>
    <x v="3"/>
    <x v="20"/>
    <x v="319"/>
    <n v="2.2999999999999998"/>
    <x v="1"/>
    <n v="18.350000000000001"/>
    <x v="1"/>
    <x v="3"/>
  </r>
  <r>
    <x v="1"/>
    <x v="187"/>
    <x v="1"/>
    <x v="7"/>
    <x v="7"/>
    <x v="1"/>
    <x v="0"/>
    <x v="3"/>
    <x v="5200"/>
    <x v="2650"/>
    <n v="2.2999999999999998"/>
    <x v="2"/>
    <n v="5.1749999999999998"/>
    <x v="2"/>
    <x v="3"/>
  </r>
  <r>
    <x v="1"/>
    <x v="1322"/>
    <x v="1"/>
    <x v="7"/>
    <x v="7"/>
    <x v="1"/>
    <x v="0"/>
    <x v="3"/>
    <x v="5201"/>
    <x v="4367"/>
    <n v="2.2999999999999998"/>
    <x v="0"/>
    <n v="10.1"/>
    <x v="2"/>
    <x v="3"/>
  </r>
  <r>
    <x v="0"/>
    <x v="685"/>
    <x v="0"/>
    <x v="7"/>
    <x v="7"/>
    <x v="1"/>
    <x v="0"/>
    <x v="3"/>
    <x v="5202"/>
    <x v="4368"/>
    <n v="2.2999999999999998"/>
    <x v="0"/>
    <n v="12.299999999999999"/>
    <x v="0"/>
    <x v="3"/>
  </r>
  <r>
    <x v="0"/>
    <x v="1339"/>
    <x v="6"/>
    <x v="7"/>
    <x v="7"/>
    <x v="1"/>
    <x v="0"/>
    <x v="3"/>
    <x v="5203"/>
    <x v="4369"/>
    <n v="2.2999999999999998"/>
    <x v="0"/>
    <n v="13.65"/>
    <x v="1"/>
    <x v="3"/>
  </r>
  <r>
    <x v="0"/>
    <x v="289"/>
    <x v="11"/>
    <x v="2"/>
    <x v="2"/>
    <x v="0"/>
    <x v="1"/>
    <x v="0"/>
    <x v="5204"/>
    <x v="3948"/>
    <n v="2.2000000000000002"/>
    <x v="1"/>
    <n v="18.5"/>
    <x v="2"/>
    <x v="3"/>
  </r>
  <r>
    <x v="1"/>
    <x v="1095"/>
    <x v="2"/>
    <x v="4"/>
    <x v="4"/>
    <x v="2"/>
    <x v="0"/>
    <x v="0"/>
    <x v="5205"/>
    <x v="4370"/>
    <n v="2.2000000000000002"/>
    <x v="1"/>
    <n v="17.7"/>
    <x v="1"/>
    <x v="3"/>
  </r>
  <r>
    <x v="1"/>
    <x v="160"/>
    <x v="0"/>
    <x v="2"/>
    <x v="2"/>
    <x v="0"/>
    <x v="1"/>
    <x v="0"/>
    <x v="5206"/>
    <x v="4371"/>
    <n v="2.2000000000000002"/>
    <x v="1"/>
    <n v="19.100000000000001"/>
    <x v="0"/>
    <x v="3"/>
  </r>
  <r>
    <x v="1"/>
    <x v="1505"/>
    <x v="0"/>
    <x v="0"/>
    <x v="0"/>
    <x v="0"/>
    <x v="0"/>
    <x v="0"/>
    <x v="5207"/>
    <x v="4372"/>
    <n v="2.2000000000000002"/>
    <x v="0"/>
    <n v="13.15"/>
    <x v="1"/>
    <x v="3"/>
  </r>
  <r>
    <x v="1"/>
    <x v="511"/>
    <x v="0"/>
    <x v="0"/>
    <x v="0"/>
    <x v="0"/>
    <x v="0"/>
    <x v="0"/>
    <x v="4297"/>
    <x v="4373"/>
    <n v="2.2000000000000002"/>
    <x v="1"/>
    <n v="17"/>
    <x v="0"/>
    <x v="3"/>
  </r>
  <r>
    <x v="0"/>
    <x v="141"/>
    <x v="2"/>
    <x v="0"/>
    <x v="0"/>
    <x v="0"/>
    <x v="0"/>
    <x v="0"/>
    <x v="5208"/>
    <x v="4374"/>
    <n v="2.2000000000000002"/>
    <x v="1"/>
    <n v="19.600000000000001"/>
    <x v="2"/>
    <x v="3"/>
  </r>
  <r>
    <x v="1"/>
    <x v="1541"/>
    <x v="15"/>
    <x v="2"/>
    <x v="2"/>
    <x v="0"/>
    <x v="1"/>
    <x v="0"/>
    <x v="5209"/>
    <x v="4375"/>
    <n v="2.2000000000000002"/>
    <x v="1"/>
    <n v="20.85"/>
    <x v="0"/>
    <x v="3"/>
  </r>
  <r>
    <x v="1"/>
    <x v="1023"/>
    <x v="6"/>
    <x v="8"/>
    <x v="8"/>
    <x v="2"/>
    <x v="1"/>
    <x v="0"/>
    <x v="5210"/>
    <x v="3475"/>
    <n v="2.2000000000000002"/>
    <x v="0"/>
    <n v="10.85"/>
    <x v="0"/>
    <x v="3"/>
  </r>
  <r>
    <x v="1"/>
    <x v="1062"/>
    <x v="0"/>
    <x v="7"/>
    <x v="7"/>
    <x v="1"/>
    <x v="0"/>
    <x v="3"/>
    <x v="5211"/>
    <x v="4376"/>
    <n v="2.2000000000000002"/>
    <x v="0"/>
    <n v="11.65"/>
    <x v="2"/>
    <x v="3"/>
  </r>
  <r>
    <x v="1"/>
    <x v="644"/>
    <x v="5"/>
    <x v="0"/>
    <x v="0"/>
    <x v="0"/>
    <x v="0"/>
    <x v="0"/>
    <x v="5212"/>
    <x v="4377"/>
    <n v="2.1"/>
    <x v="0"/>
    <n v="16.25"/>
    <x v="2"/>
    <x v="3"/>
  </r>
  <r>
    <x v="1"/>
    <x v="232"/>
    <x v="4"/>
    <x v="0"/>
    <x v="0"/>
    <x v="0"/>
    <x v="0"/>
    <x v="0"/>
    <x v="5213"/>
    <x v="59"/>
    <n v="2.1"/>
    <x v="2"/>
    <n v="7.27"/>
    <x v="2"/>
    <x v="3"/>
  </r>
  <r>
    <x v="1"/>
    <x v="1081"/>
    <x v="9"/>
    <x v="4"/>
    <x v="4"/>
    <x v="2"/>
    <x v="0"/>
    <x v="0"/>
    <x v="5214"/>
    <x v="4378"/>
    <n v="2.1"/>
    <x v="2"/>
    <n v="6.3849999999999998"/>
    <x v="2"/>
    <x v="3"/>
  </r>
  <r>
    <x v="0"/>
    <x v="1484"/>
    <x v="2"/>
    <x v="7"/>
    <x v="7"/>
    <x v="1"/>
    <x v="0"/>
    <x v="3"/>
    <x v="20"/>
    <x v="4379"/>
    <n v="2.1"/>
    <x v="0"/>
    <n v="15.85"/>
    <x v="1"/>
    <x v="3"/>
  </r>
  <r>
    <x v="0"/>
    <x v="1158"/>
    <x v="6"/>
    <x v="0"/>
    <x v="0"/>
    <x v="0"/>
    <x v="0"/>
    <x v="0"/>
    <x v="5215"/>
    <x v="4380"/>
    <n v="2"/>
    <x v="2"/>
    <n v="5.78"/>
    <x v="2"/>
    <x v="3"/>
  </r>
  <r>
    <x v="0"/>
    <x v="959"/>
    <x v="0"/>
    <x v="8"/>
    <x v="8"/>
    <x v="2"/>
    <x v="1"/>
    <x v="0"/>
    <x v="5216"/>
    <x v="4381"/>
    <n v="2"/>
    <x v="2"/>
    <n v="8.0500000000000007"/>
    <x v="2"/>
    <x v="3"/>
  </r>
  <r>
    <x v="1"/>
    <x v="1539"/>
    <x v="5"/>
    <x v="5"/>
    <x v="5"/>
    <x v="2"/>
    <x v="1"/>
    <x v="0"/>
    <x v="5217"/>
    <x v="46"/>
    <n v="2"/>
    <x v="1"/>
    <n v="19"/>
    <x v="2"/>
    <x v="3"/>
  </r>
  <r>
    <x v="0"/>
    <x v="226"/>
    <x v="7"/>
    <x v="2"/>
    <x v="2"/>
    <x v="0"/>
    <x v="1"/>
    <x v="0"/>
    <x v="5218"/>
    <x v="4382"/>
    <n v="2"/>
    <x v="1"/>
    <n v="19.350000000000001"/>
    <x v="2"/>
    <x v="3"/>
  </r>
  <r>
    <x v="1"/>
    <x v="1232"/>
    <x v="1"/>
    <x v="1"/>
    <x v="1"/>
    <x v="1"/>
    <x v="0"/>
    <x v="1"/>
    <x v="5219"/>
    <x v="4383"/>
    <n v="2"/>
    <x v="0"/>
    <n v="16.5"/>
    <x v="2"/>
    <x v="3"/>
  </r>
  <r>
    <x v="1"/>
    <x v="1033"/>
    <x v="0"/>
    <x v="8"/>
    <x v="8"/>
    <x v="2"/>
    <x v="1"/>
    <x v="0"/>
    <x v="5220"/>
    <x v="4384"/>
    <n v="2"/>
    <x v="1"/>
    <n v="20.7"/>
    <x v="2"/>
    <x v="3"/>
  </r>
  <r>
    <x v="0"/>
    <x v="1542"/>
    <x v="13"/>
    <x v="8"/>
    <x v="8"/>
    <x v="2"/>
    <x v="1"/>
    <x v="0"/>
    <x v="5221"/>
    <x v="1618"/>
    <n v="2"/>
    <x v="0"/>
    <n v="16.7"/>
    <x v="2"/>
    <x v="3"/>
  </r>
  <r>
    <x v="1"/>
    <x v="951"/>
    <x v="6"/>
    <x v="4"/>
    <x v="4"/>
    <x v="2"/>
    <x v="0"/>
    <x v="0"/>
    <x v="5222"/>
    <x v="3853"/>
    <n v="2"/>
    <x v="2"/>
    <n v="7.3650000000000002"/>
    <x v="0"/>
    <x v="3"/>
  </r>
  <r>
    <x v="1"/>
    <x v="399"/>
    <x v="5"/>
    <x v="5"/>
    <x v="5"/>
    <x v="2"/>
    <x v="0"/>
    <x v="0"/>
    <x v="5223"/>
    <x v="4385"/>
    <n v="2"/>
    <x v="2"/>
    <n v="6.2350000000000003"/>
    <x v="0"/>
    <x v="3"/>
  </r>
  <r>
    <x v="1"/>
    <x v="797"/>
    <x v="2"/>
    <x v="2"/>
    <x v="2"/>
    <x v="0"/>
    <x v="1"/>
    <x v="0"/>
    <x v="5224"/>
    <x v="1027"/>
    <n v="2"/>
    <x v="1"/>
    <n v="17.850000000000001"/>
    <x v="2"/>
    <x v="3"/>
  </r>
  <r>
    <x v="0"/>
    <x v="905"/>
    <x v="12"/>
    <x v="7"/>
    <x v="9"/>
    <x v="0"/>
    <x v="1"/>
    <x v="2"/>
    <x v="5225"/>
    <x v="3955"/>
    <n v="2"/>
    <x v="0"/>
    <n v="10.6"/>
    <x v="2"/>
    <x v="3"/>
  </r>
  <r>
    <x v="1"/>
    <x v="967"/>
    <x v="13"/>
    <x v="0"/>
    <x v="0"/>
    <x v="0"/>
    <x v="0"/>
    <x v="0"/>
    <x v="5226"/>
    <x v="4386"/>
    <n v="2"/>
    <x v="1"/>
    <n v="19.7"/>
    <x v="2"/>
    <x v="3"/>
  </r>
  <r>
    <x v="1"/>
    <x v="738"/>
    <x v="11"/>
    <x v="0"/>
    <x v="0"/>
    <x v="0"/>
    <x v="0"/>
    <x v="0"/>
    <x v="5227"/>
    <x v="4387"/>
    <n v="2"/>
    <x v="0"/>
    <n v="16"/>
    <x v="2"/>
    <x v="3"/>
  </r>
  <r>
    <x v="1"/>
    <x v="1067"/>
    <x v="5"/>
    <x v="0"/>
    <x v="0"/>
    <x v="0"/>
    <x v="0"/>
    <x v="0"/>
    <x v="5228"/>
    <x v="4388"/>
    <n v="2"/>
    <x v="1"/>
    <n v="18.850000000000001"/>
    <x v="0"/>
    <x v="3"/>
  </r>
  <r>
    <x v="1"/>
    <x v="1204"/>
    <x v="4"/>
    <x v="0"/>
    <x v="0"/>
    <x v="0"/>
    <x v="0"/>
    <x v="0"/>
    <x v="5229"/>
    <x v="4389"/>
    <n v="2"/>
    <x v="0"/>
    <n v="9"/>
    <x v="2"/>
    <x v="3"/>
  </r>
  <r>
    <x v="0"/>
    <x v="1002"/>
    <x v="11"/>
    <x v="0"/>
    <x v="0"/>
    <x v="0"/>
    <x v="0"/>
    <x v="0"/>
    <x v="5230"/>
    <x v="4390"/>
    <n v="2"/>
    <x v="0"/>
    <n v="13.65"/>
    <x v="2"/>
    <x v="3"/>
  </r>
  <r>
    <x v="1"/>
    <x v="1316"/>
    <x v="3"/>
    <x v="7"/>
    <x v="9"/>
    <x v="0"/>
    <x v="1"/>
    <x v="2"/>
    <x v="5231"/>
    <x v="4391"/>
    <n v="2"/>
    <x v="2"/>
    <n v="5.9050000000000002"/>
    <x v="2"/>
    <x v="3"/>
  </r>
  <r>
    <x v="0"/>
    <x v="546"/>
    <x v="13"/>
    <x v="7"/>
    <x v="9"/>
    <x v="0"/>
    <x v="1"/>
    <x v="2"/>
    <x v="5232"/>
    <x v="2116"/>
    <n v="2"/>
    <x v="0"/>
    <n v="9.6950000000000003"/>
    <x v="0"/>
    <x v="3"/>
  </r>
  <r>
    <x v="0"/>
    <x v="533"/>
    <x v="7"/>
    <x v="7"/>
    <x v="9"/>
    <x v="0"/>
    <x v="1"/>
    <x v="2"/>
    <x v="5233"/>
    <x v="4392"/>
    <n v="2"/>
    <x v="0"/>
    <n v="9.8000000000000007"/>
    <x v="1"/>
    <x v="3"/>
  </r>
  <r>
    <x v="0"/>
    <x v="1272"/>
    <x v="6"/>
    <x v="7"/>
    <x v="9"/>
    <x v="0"/>
    <x v="1"/>
    <x v="2"/>
    <x v="5234"/>
    <x v="3722"/>
    <n v="2"/>
    <x v="2"/>
    <n v="6.63"/>
    <x v="1"/>
    <x v="3"/>
  </r>
  <r>
    <x v="1"/>
    <x v="424"/>
    <x v="1"/>
    <x v="2"/>
    <x v="2"/>
    <x v="0"/>
    <x v="1"/>
    <x v="0"/>
    <x v="5235"/>
    <x v="4393"/>
    <n v="2"/>
    <x v="1"/>
    <n v="19.600000000000001"/>
    <x v="2"/>
    <x v="3"/>
  </r>
  <r>
    <x v="1"/>
    <x v="733"/>
    <x v="10"/>
    <x v="2"/>
    <x v="2"/>
    <x v="0"/>
    <x v="1"/>
    <x v="0"/>
    <x v="5236"/>
    <x v="631"/>
    <n v="2"/>
    <x v="0"/>
    <n v="15.35"/>
    <x v="1"/>
    <x v="3"/>
  </r>
  <r>
    <x v="1"/>
    <x v="1385"/>
    <x v="4"/>
    <x v="2"/>
    <x v="2"/>
    <x v="0"/>
    <x v="1"/>
    <x v="0"/>
    <x v="5237"/>
    <x v="4394"/>
    <n v="2"/>
    <x v="2"/>
    <n v="5.78"/>
    <x v="1"/>
    <x v="3"/>
  </r>
  <r>
    <x v="0"/>
    <x v="1508"/>
    <x v="12"/>
    <x v="2"/>
    <x v="2"/>
    <x v="0"/>
    <x v="1"/>
    <x v="0"/>
    <x v="5238"/>
    <x v="4395"/>
    <n v="2"/>
    <x v="1"/>
    <n v="17.25"/>
    <x v="0"/>
    <x v="3"/>
  </r>
  <r>
    <x v="0"/>
    <x v="926"/>
    <x v="0"/>
    <x v="2"/>
    <x v="2"/>
    <x v="0"/>
    <x v="1"/>
    <x v="0"/>
    <x v="5239"/>
    <x v="1260"/>
    <n v="2"/>
    <x v="0"/>
    <n v="15.5"/>
    <x v="0"/>
    <x v="3"/>
  </r>
  <r>
    <x v="0"/>
    <x v="736"/>
    <x v="7"/>
    <x v="2"/>
    <x v="2"/>
    <x v="0"/>
    <x v="1"/>
    <x v="0"/>
    <x v="20"/>
    <x v="4396"/>
    <n v="2"/>
    <x v="1"/>
    <n v="20.350000000000001"/>
    <x v="1"/>
    <x v="3"/>
  </r>
  <r>
    <x v="1"/>
    <x v="322"/>
    <x v="11"/>
    <x v="4"/>
    <x v="4"/>
    <x v="2"/>
    <x v="0"/>
    <x v="0"/>
    <x v="5240"/>
    <x v="1642"/>
    <n v="2"/>
    <x v="1"/>
    <n v="19.100000000000001"/>
    <x v="2"/>
    <x v="3"/>
  </r>
  <r>
    <x v="1"/>
    <x v="940"/>
    <x v="0"/>
    <x v="4"/>
    <x v="4"/>
    <x v="2"/>
    <x v="0"/>
    <x v="0"/>
    <x v="5241"/>
    <x v="1608"/>
    <n v="2"/>
    <x v="0"/>
    <n v="14"/>
    <x v="2"/>
    <x v="3"/>
  </r>
  <r>
    <x v="1"/>
    <x v="1034"/>
    <x v="9"/>
    <x v="4"/>
    <x v="4"/>
    <x v="2"/>
    <x v="1"/>
    <x v="0"/>
    <x v="5242"/>
    <x v="4095"/>
    <n v="2"/>
    <x v="1"/>
    <n v="18.850000000000001"/>
    <x v="0"/>
    <x v="3"/>
  </r>
  <r>
    <x v="1"/>
    <x v="1526"/>
    <x v="2"/>
    <x v="5"/>
    <x v="5"/>
    <x v="2"/>
    <x v="1"/>
    <x v="0"/>
    <x v="5243"/>
    <x v="4397"/>
    <n v="2"/>
    <x v="0"/>
    <n v="12.15"/>
    <x v="0"/>
    <x v="3"/>
  </r>
  <r>
    <x v="1"/>
    <x v="1174"/>
    <x v="2"/>
    <x v="5"/>
    <x v="5"/>
    <x v="2"/>
    <x v="1"/>
    <x v="0"/>
    <x v="5244"/>
    <x v="978"/>
    <n v="2"/>
    <x v="0"/>
    <n v="15.1"/>
    <x v="1"/>
    <x v="3"/>
  </r>
  <r>
    <x v="1"/>
    <x v="1083"/>
    <x v="5"/>
    <x v="5"/>
    <x v="5"/>
    <x v="2"/>
    <x v="1"/>
    <x v="0"/>
    <x v="5245"/>
    <x v="4398"/>
    <n v="2"/>
    <x v="0"/>
    <n v="9.1"/>
    <x v="2"/>
    <x v="3"/>
  </r>
  <r>
    <x v="1"/>
    <x v="307"/>
    <x v="4"/>
    <x v="5"/>
    <x v="5"/>
    <x v="2"/>
    <x v="2"/>
    <x v="0"/>
    <x v="20"/>
    <x v="4399"/>
    <n v="2"/>
    <x v="0"/>
    <n v="15.5"/>
    <x v="1"/>
    <x v="3"/>
  </r>
  <r>
    <x v="0"/>
    <x v="1300"/>
    <x v="8"/>
    <x v="4"/>
    <x v="4"/>
    <x v="2"/>
    <x v="2"/>
    <x v="0"/>
    <x v="5246"/>
    <x v="4400"/>
    <n v="2"/>
    <x v="2"/>
    <n v="7.72"/>
    <x v="2"/>
    <x v="3"/>
  </r>
  <r>
    <x v="0"/>
    <x v="1438"/>
    <x v="2"/>
    <x v="4"/>
    <x v="4"/>
    <x v="2"/>
    <x v="2"/>
    <x v="0"/>
    <x v="5247"/>
    <x v="4401"/>
    <n v="2"/>
    <x v="0"/>
    <n v="15.15"/>
    <x v="2"/>
    <x v="3"/>
  </r>
  <r>
    <x v="0"/>
    <x v="654"/>
    <x v="0"/>
    <x v="4"/>
    <x v="4"/>
    <x v="2"/>
    <x v="2"/>
    <x v="0"/>
    <x v="20"/>
    <x v="4402"/>
    <n v="2"/>
    <x v="0"/>
    <n v="13.8"/>
    <x v="1"/>
    <x v="3"/>
  </r>
  <r>
    <x v="0"/>
    <x v="1287"/>
    <x v="14"/>
    <x v="4"/>
    <x v="4"/>
    <x v="2"/>
    <x v="2"/>
    <x v="0"/>
    <x v="5248"/>
    <x v="4403"/>
    <n v="2"/>
    <x v="2"/>
    <n v="5.3650000000000002"/>
    <x v="0"/>
    <x v="3"/>
  </r>
  <r>
    <x v="0"/>
    <x v="497"/>
    <x v="13"/>
    <x v="5"/>
    <x v="5"/>
    <x v="2"/>
    <x v="2"/>
    <x v="0"/>
    <x v="5249"/>
    <x v="3812"/>
    <n v="2"/>
    <x v="1"/>
    <n v="19.350000000000001"/>
    <x v="2"/>
    <x v="3"/>
  </r>
  <r>
    <x v="0"/>
    <x v="520"/>
    <x v="8"/>
    <x v="5"/>
    <x v="5"/>
    <x v="2"/>
    <x v="2"/>
    <x v="0"/>
    <x v="5250"/>
    <x v="4404"/>
    <n v="2"/>
    <x v="2"/>
    <n v="5.0350000000000001"/>
    <x v="2"/>
    <x v="3"/>
  </r>
  <r>
    <x v="1"/>
    <x v="1265"/>
    <x v="2"/>
    <x v="8"/>
    <x v="8"/>
    <x v="2"/>
    <x v="1"/>
    <x v="0"/>
    <x v="5251"/>
    <x v="4405"/>
    <n v="2"/>
    <x v="0"/>
    <n v="9.3000000000000007"/>
    <x v="2"/>
    <x v="3"/>
  </r>
  <r>
    <x v="1"/>
    <x v="189"/>
    <x v="1"/>
    <x v="8"/>
    <x v="8"/>
    <x v="2"/>
    <x v="1"/>
    <x v="0"/>
    <x v="5252"/>
    <x v="4406"/>
    <n v="2"/>
    <x v="0"/>
    <n v="11.395"/>
    <x v="1"/>
    <x v="3"/>
  </r>
  <r>
    <x v="1"/>
    <x v="607"/>
    <x v="6"/>
    <x v="8"/>
    <x v="8"/>
    <x v="2"/>
    <x v="1"/>
    <x v="0"/>
    <x v="5253"/>
    <x v="3063"/>
    <n v="2"/>
    <x v="0"/>
    <n v="15.5"/>
    <x v="0"/>
    <x v="3"/>
  </r>
  <r>
    <x v="1"/>
    <x v="369"/>
    <x v="6"/>
    <x v="8"/>
    <x v="8"/>
    <x v="2"/>
    <x v="1"/>
    <x v="0"/>
    <x v="5254"/>
    <x v="4407"/>
    <n v="2"/>
    <x v="1"/>
    <n v="19.75"/>
    <x v="2"/>
    <x v="3"/>
  </r>
  <r>
    <x v="1"/>
    <x v="986"/>
    <x v="11"/>
    <x v="8"/>
    <x v="8"/>
    <x v="2"/>
    <x v="1"/>
    <x v="0"/>
    <x v="5255"/>
    <x v="2006"/>
    <n v="2"/>
    <x v="0"/>
    <n v="10.8"/>
    <x v="2"/>
    <x v="3"/>
  </r>
  <r>
    <x v="1"/>
    <x v="841"/>
    <x v="1"/>
    <x v="8"/>
    <x v="8"/>
    <x v="2"/>
    <x v="1"/>
    <x v="0"/>
    <x v="5256"/>
    <x v="2465"/>
    <n v="2"/>
    <x v="0"/>
    <n v="12.15"/>
    <x v="0"/>
    <x v="3"/>
  </r>
  <r>
    <x v="0"/>
    <x v="1395"/>
    <x v="7"/>
    <x v="8"/>
    <x v="8"/>
    <x v="2"/>
    <x v="1"/>
    <x v="0"/>
    <x v="5257"/>
    <x v="4408"/>
    <n v="2"/>
    <x v="0"/>
    <n v="16"/>
    <x v="1"/>
    <x v="3"/>
  </r>
  <r>
    <x v="0"/>
    <x v="1452"/>
    <x v="4"/>
    <x v="8"/>
    <x v="8"/>
    <x v="2"/>
    <x v="1"/>
    <x v="0"/>
    <x v="5258"/>
    <x v="4409"/>
    <n v="2"/>
    <x v="0"/>
    <n v="16.75"/>
    <x v="1"/>
    <x v="3"/>
  </r>
  <r>
    <x v="1"/>
    <x v="881"/>
    <x v="5"/>
    <x v="6"/>
    <x v="6"/>
    <x v="1"/>
    <x v="0"/>
    <x v="2"/>
    <x v="5259"/>
    <x v="4410"/>
    <n v="2"/>
    <x v="2"/>
    <n v="6.86"/>
    <x v="2"/>
    <x v="3"/>
  </r>
  <r>
    <x v="1"/>
    <x v="1327"/>
    <x v="5"/>
    <x v="6"/>
    <x v="6"/>
    <x v="1"/>
    <x v="0"/>
    <x v="2"/>
    <x v="5260"/>
    <x v="4411"/>
    <n v="2"/>
    <x v="0"/>
    <n v="9.3000000000000007"/>
    <x v="2"/>
    <x v="3"/>
  </r>
  <r>
    <x v="1"/>
    <x v="366"/>
    <x v="10"/>
    <x v="6"/>
    <x v="6"/>
    <x v="1"/>
    <x v="2"/>
    <x v="2"/>
    <x v="5261"/>
    <x v="4412"/>
    <n v="2"/>
    <x v="1"/>
    <n v="18.600000000000001"/>
    <x v="0"/>
    <x v="3"/>
  </r>
  <r>
    <x v="1"/>
    <x v="530"/>
    <x v="4"/>
    <x v="6"/>
    <x v="6"/>
    <x v="1"/>
    <x v="2"/>
    <x v="2"/>
    <x v="5262"/>
    <x v="4413"/>
    <n v="2"/>
    <x v="0"/>
    <n v="13.15"/>
    <x v="2"/>
    <x v="3"/>
  </r>
  <r>
    <x v="0"/>
    <x v="260"/>
    <x v="13"/>
    <x v="6"/>
    <x v="6"/>
    <x v="1"/>
    <x v="2"/>
    <x v="2"/>
    <x v="5263"/>
    <x v="375"/>
    <n v="2"/>
    <x v="2"/>
    <n v="6.7149999999999999"/>
    <x v="0"/>
    <x v="3"/>
  </r>
  <r>
    <x v="0"/>
    <x v="885"/>
    <x v="13"/>
    <x v="6"/>
    <x v="6"/>
    <x v="1"/>
    <x v="2"/>
    <x v="2"/>
    <x v="5264"/>
    <x v="4414"/>
    <n v="2"/>
    <x v="0"/>
    <n v="9.1950000000000003"/>
    <x v="2"/>
    <x v="3"/>
  </r>
  <r>
    <x v="0"/>
    <x v="263"/>
    <x v="3"/>
    <x v="6"/>
    <x v="6"/>
    <x v="1"/>
    <x v="2"/>
    <x v="2"/>
    <x v="5265"/>
    <x v="3590"/>
    <n v="2"/>
    <x v="2"/>
    <n v="8.7100000000000009"/>
    <x v="0"/>
    <x v="3"/>
  </r>
  <r>
    <x v="0"/>
    <x v="581"/>
    <x v="7"/>
    <x v="6"/>
    <x v="6"/>
    <x v="1"/>
    <x v="2"/>
    <x v="2"/>
    <x v="5266"/>
    <x v="635"/>
    <n v="2"/>
    <x v="0"/>
    <n v="12.8"/>
    <x v="2"/>
    <x v="3"/>
  </r>
  <r>
    <x v="1"/>
    <x v="1124"/>
    <x v="6"/>
    <x v="3"/>
    <x v="3"/>
    <x v="1"/>
    <x v="2"/>
    <x v="0"/>
    <x v="5267"/>
    <x v="4415"/>
    <n v="2"/>
    <x v="1"/>
    <n v="18.25"/>
    <x v="2"/>
    <x v="3"/>
  </r>
  <r>
    <x v="1"/>
    <x v="1424"/>
    <x v="6"/>
    <x v="3"/>
    <x v="3"/>
    <x v="1"/>
    <x v="2"/>
    <x v="0"/>
    <x v="5268"/>
    <x v="3680"/>
    <n v="2"/>
    <x v="1"/>
    <n v="18.850000000000001"/>
    <x v="2"/>
    <x v="3"/>
  </r>
  <r>
    <x v="1"/>
    <x v="256"/>
    <x v="6"/>
    <x v="3"/>
    <x v="3"/>
    <x v="1"/>
    <x v="2"/>
    <x v="0"/>
    <x v="5269"/>
    <x v="4416"/>
    <n v="2"/>
    <x v="1"/>
    <n v="20.350000000000001"/>
    <x v="2"/>
    <x v="3"/>
  </r>
  <r>
    <x v="0"/>
    <x v="1311"/>
    <x v="11"/>
    <x v="3"/>
    <x v="3"/>
    <x v="1"/>
    <x v="2"/>
    <x v="0"/>
    <x v="5270"/>
    <x v="4417"/>
    <n v="2"/>
    <x v="0"/>
    <n v="16.100000000000001"/>
    <x v="2"/>
    <x v="3"/>
  </r>
  <r>
    <x v="0"/>
    <x v="759"/>
    <x v="0"/>
    <x v="3"/>
    <x v="3"/>
    <x v="1"/>
    <x v="2"/>
    <x v="0"/>
    <x v="5271"/>
    <x v="4418"/>
    <n v="2"/>
    <x v="1"/>
    <n v="20.6"/>
    <x v="2"/>
    <x v="3"/>
  </r>
  <r>
    <x v="1"/>
    <x v="793"/>
    <x v="8"/>
    <x v="1"/>
    <x v="1"/>
    <x v="1"/>
    <x v="0"/>
    <x v="1"/>
    <x v="5272"/>
    <x v="4419"/>
    <n v="2"/>
    <x v="0"/>
    <n v="9.3000000000000007"/>
    <x v="0"/>
    <x v="3"/>
  </r>
  <r>
    <x v="1"/>
    <x v="51"/>
    <x v="3"/>
    <x v="1"/>
    <x v="1"/>
    <x v="1"/>
    <x v="0"/>
    <x v="1"/>
    <x v="5273"/>
    <x v="3909"/>
    <n v="2"/>
    <x v="0"/>
    <n v="10.1"/>
    <x v="1"/>
    <x v="3"/>
  </r>
  <r>
    <x v="1"/>
    <x v="238"/>
    <x v="8"/>
    <x v="1"/>
    <x v="1"/>
    <x v="1"/>
    <x v="0"/>
    <x v="1"/>
    <x v="5274"/>
    <x v="1974"/>
    <n v="2"/>
    <x v="2"/>
    <n v="4.7850000000000001"/>
    <x v="2"/>
    <x v="3"/>
  </r>
  <r>
    <x v="1"/>
    <x v="1199"/>
    <x v="3"/>
    <x v="1"/>
    <x v="1"/>
    <x v="1"/>
    <x v="0"/>
    <x v="1"/>
    <x v="5275"/>
    <x v="4420"/>
    <n v="2"/>
    <x v="0"/>
    <n v="12.1"/>
    <x v="2"/>
    <x v="3"/>
  </r>
  <r>
    <x v="1"/>
    <x v="845"/>
    <x v="5"/>
    <x v="1"/>
    <x v="1"/>
    <x v="1"/>
    <x v="0"/>
    <x v="1"/>
    <x v="5276"/>
    <x v="4421"/>
    <n v="2"/>
    <x v="0"/>
    <n v="9.6"/>
    <x v="1"/>
    <x v="3"/>
  </r>
  <r>
    <x v="1"/>
    <x v="1359"/>
    <x v="4"/>
    <x v="1"/>
    <x v="1"/>
    <x v="1"/>
    <x v="0"/>
    <x v="1"/>
    <x v="5277"/>
    <x v="4422"/>
    <n v="2"/>
    <x v="2"/>
    <n v="5.73"/>
    <x v="2"/>
    <x v="3"/>
  </r>
  <r>
    <x v="1"/>
    <x v="1385"/>
    <x v="4"/>
    <x v="1"/>
    <x v="1"/>
    <x v="1"/>
    <x v="0"/>
    <x v="1"/>
    <x v="5278"/>
    <x v="1371"/>
    <n v="2"/>
    <x v="2"/>
    <n v="5.78"/>
    <x v="1"/>
    <x v="3"/>
  </r>
  <r>
    <x v="0"/>
    <x v="1538"/>
    <x v="11"/>
    <x v="1"/>
    <x v="1"/>
    <x v="1"/>
    <x v="0"/>
    <x v="1"/>
    <x v="20"/>
    <x v="4423"/>
    <n v="2"/>
    <x v="2"/>
    <n v="7.8550000000000004"/>
    <x v="1"/>
    <x v="3"/>
  </r>
  <r>
    <x v="0"/>
    <x v="852"/>
    <x v="2"/>
    <x v="1"/>
    <x v="1"/>
    <x v="1"/>
    <x v="0"/>
    <x v="1"/>
    <x v="5279"/>
    <x v="4424"/>
    <n v="2"/>
    <x v="0"/>
    <n v="14"/>
    <x v="0"/>
    <x v="3"/>
  </r>
  <r>
    <x v="1"/>
    <x v="56"/>
    <x v="2"/>
    <x v="7"/>
    <x v="7"/>
    <x v="1"/>
    <x v="0"/>
    <x v="3"/>
    <x v="5280"/>
    <x v="405"/>
    <n v="2"/>
    <x v="1"/>
    <n v="19.349999999999998"/>
    <x v="1"/>
    <x v="3"/>
  </r>
  <r>
    <x v="1"/>
    <x v="988"/>
    <x v="2"/>
    <x v="7"/>
    <x v="7"/>
    <x v="1"/>
    <x v="0"/>
    <x v="3"/>
    <x v="5281"/>
    <x v="4425"/>
    <n v="2"/>
    <x v="2"/>
    <n v="7.0750000000000011"/>
    <x v="1"/>
    <x v="3"/>
  </r>
  <r>
    <x v="1"/>
    <x v="1059"/>
    <x v="0"/>
    <x v="7"/>
    <x v="7"/>
    <x v="1"/>
    <x v="0"/>
    <x v="3"/>
    <x v="5282"/>
    <x v="4426"/>
    <n v="2"/>
    <x v="2"/>
    <n v="6.36"/>
    <x v="0"/>
    <x v="3"/>
  </r>
  <r>
    <x v="1"/>
    <x v="1500"/>
    <x v="7"/>
    <x v="7"/>
    <x v="7"/>
    <x v="1"/>
    <x v="0"/>
    <x v="3"/>
    <x v="5283"/>
    <x v="1405"/>
    <n v="2"/>
    <x v="0"/>
    <n v="10.8"/>
    <x v="0"/>
    <x v="3"/>
  </r>
  <r>
    <x v="1"/>
    <x v="1037"/>
    <x v="6"/>
    <x v="7"/>
    <x v="7"/>
    <x v="1"/>
    <x v="0"/>
    <x v="3"/>
    <x v="5284"/>
    <x v="4427"/>
    <n v="2"/>
    <x v="0"/>
    <n v="9.6"/>
    <x v="2"/>
    <x v="3"/>
  </r>
  <r>
    <x v="1"/>
    <x v="1442"/>
    <x v="0"/>
    <x v="4"/>
    <x v="4"/>
    <x v="2"/>
    <x v="0"/>
    <x v="0"/>
    <x v="20"/>
    <x v="4428"/>
    <n v="1.9"/>
    <x v="0"/>
    <n v="14.65"/>
    <x v="1"/>
    <x v="4"/>
  </r>
  <r>
    <x v="0"/>
    <x v="1369"/>
    <x v="4"/>
    <x v="8"/>
    <x v="8"/>
    <x v="2"/>
    <x v="1"/>
    <x v="0"/>
    <x v="5285"/>
    <x v="4429"/>
    <n v="1.9"/>
    <x v="0"/>
    <n v="12.1"/>
    <x v="2"/>
    <x v="4"/>
  </r>
  <r>
    <x v="1"/>
    <x v="827"/>
    <x v="2"/>
    <x v="6"/>
    <x v="6"/>
    <x v="1"/>
    <x v="1"/>
    <x v="2"/>
    <x v="5286"/>
    <x v="4430"/>
    <n v="1.8"/>
    <x v="0"/>
    <n v="12.85"/>
    <x v="0"/>
    <x v="4"/>
  </r>
  <r>
    <x v="1"/>
    <x v="242"/>
    <x v="3"/>
    <x v="0"/>
    <x v="0"/>
    <x v="0"/>
    <x v="0"/>
    <x v="0"/>
    <x v="5287"/>
    <x v="4431"/>
    <n v="1.8"/>
    <x v="1"/>
    <n v="20.7"/>
    <x v="0"/>
    <x v="4"/>
  </r>
  <r>
    <x v="1"/>
    <x v="489"/>
    <x v="1"/>
    <x v="4"/>
    <x v="4"/>
    <x v="2"/>
    <x v="1"/>
    <x v="0"/>
    <x v="5288"/>
    <x v="4432"/>
    <n v="1.8"/>
    <x v="1"/>
    <n v="18.350000000000001"/>
    <x v="2"/>
    <x v="4"/>
  </r>
  <r>
    <x v="1"/>
    <x v="95"/>
    <x v="0"/>
    <x v="8"/>
    <x v="8"/>
    <x v="2"/>
    <x v="1"/>
    <x v="0"/>
    <x v="5289"/>
    <x v="4433"/>
    <n v="1.8"/>
    <x v="2"/>
    <n v="7.02"/>
    <x v="2"/>
    <x v="4"/>
  </r>
  <r>
    <x v="1"/>
    <x v="604"/>
    <x v="5"/>
    <x v="8"/>
    <x v="8"/>
    <x v="2"/>
    <x v="1"/>
    <x v="0"/>
    <x v="5290"/>
    <x v="1219"/>
    <n v="1.8"/>
    <x v="0"/>
    <n v="11.3"/>
    <x v="2"/>
    <x v="4"/>
  </r>
  <r>
    <x v="0"/>
    <x v="263"/>
    <x v="3"/>
    <x v="7"/>
    <x v="9"/>
    <x v="0"/>
    <x v="1"/>
    <x v="2"/>
    <x v="5291"/>
    <x v="4434"/>
    <n v="1.7"/>
    <x v="2"/>
    <n v="8.7100000000000009"/>
    <x v="0"/>
    <x v="4"/>
  </r>
  <r>
    <x v="1"/>
    <x v="434"/>
    <x v="11"/>
    <x v="4"/>
    <x v="4"/>
    <x v="2"/>
    <x v="0"/>
    <x v="0"/>
    <x v="5292"/>
    <x v="4435"/>
    <n v="1.7"/>
    <x v="0"/>
    <n v="13.1"/>
    <x v="2"/>
    <x v="4"/>
  </r>
  <r>
    <x v="1"/>
    <x v="118"/>
    <x v="2"/>
    <x v="4"/>
    <x v="4"/>
    <x v="2"/>
    <x v="0"/>
    <x v="0"/>
    <x v="5293"/>
    <x v="4436"/>
    <n v="1.7"/>
    <x v="1"/>
    <n v="17.5"/>
    <x v="1"/>
    <x v="4"/>
  </r>
  <r>
    <x v="1"/>
    <x v="193"/>
    <x v="5"/>
    <x v="4"/>
    <x v="4"/>
    <x v="2"/>
    <x v="1"/>
    <x v="0"/>
    <x v="5294"/>
    <x v="4437"/>
    <n v="1.7"/>
    <x v="1"/>
    <n v="20.7"/>
    <x v="1"/>
    <x v="4"/>
  </r>
  <r>
    <x v="1"/>
    <x v="1543"/>
    <x v="4"/>
    <x v="5"/>
    <x v="5"/>
    <x v="2"/>
    <x v="2"/>
    <x v="0"/>
    <x v="5295"/>
    <x v="3296"/>
    <n v="1.7"/>
    <x v="1"/>
    <n v="17.850000000000001"/>
    <x v="1"/>
    <x v="4"/>
  </r>
  <r>
    <x v="0"/>
    <x v="1051"/>
    <x v="6"/>
    <x v="4"/>
    <x v="4"/>
    <x v="2"/>
    <x v="2"/>
    <x v="0"/>
    <x v="5296"/>
    <x v="4438"/>
    <n v="1.7"/>
    <x v="0"/>
    <n v="11.8"/>
    <x v="2"/>
    <x v="4"/>
  </r>
  <r>
    <x v="1"/>
    <x v="355"/>
    <x v="3"/>
    <x v="1"/>
    <x v="1"/>
    <x v="1"/>
    <x v="0"/>
    <x v="1"/>
    <x v="5297"/>
    <x v="4051"/>
    <n v="1.7"/>
    <x v="0"/>
    <n v="12.35"/>
    <x v="1"/>
    <x v="4"/>
  </r>
  <r>
    <x v="1"/>
    <x v="401"/>
    <x v="4"/>
    <x v="1"/>
    <x v="1"/>
    <x v="1"/>
    <x v="0"/>
    <x v="1"/>
    <x v="5298"/>
    <x v="4439"/>
    <n v="1.7"/>
    <x v="2"/>
    <n v="7.63"/>
    <x v="2"/>
    <x v="4"/>
  </r>
  <r>
    <x v="0"/>
    <x v="346"/>
    <x v="3"/>
    <x v="7"/>
    <x v="9"/>
    <x v="0"/>
    <x v="1"/>
    <x v="2"/>
    <x v="5299"/>
    <x v="4440"/>
    <n v="1.5"/>
    <x v="0"/>
    <n v="14.5"/>
    <x v="2"/>
    <x v="4"/>
  </r>
  <r>
    <x v="1"/>
    <x v="162"/>
    <x v="1"/>
    <x v="8"/>
    <x v="8"/>
    <x v="2"/>
    <x v="1"/>
    <x v="0"/>
    <x v="5300"/>
    <x v="4441"/>
    <n v="1.5"/>
    <x v="0"/>
    <n v="9.8000000000000007"/>
    <x v="1"/>
    <x v="4"/>
  </r>
  <r>
    <x v="0"/>
    <x v="759"/>
    <x v="0"/>
    <x v="2"/>
    <x v="2"/>
    <x v="0"/>
    <x v="1"/>
    <x v="0"/>
    <x v="5301"/>
    <x v="4442"/>
    <n v="1.5"/>
    <x v="1"/>
    <n v="20.6"/>
    <x v="2"/>
    <x v="4"/>
  </r>
  <r>
    <x v="1"/>
    <x v="1159"/>
    <x v="11"/>
    <x v="4"/>
    <x v="4"/>
    <x v="2"/>
    <x v="0"/>
    <x v="0"/>
    <x v="5302"/>
    <x v="4443"/>
    <n v="1.5"/>
    <x v="0"/>
    <n v="14.1"/>
    <x v="2"/>
    <x v="4"/>
  </r>
  <r>
    <x v="1"/>
    <x v="447"/>
    <x v="2"/>
    <x v="5"/>
    <x v="5"/>
    <x v="2"/>
    <x v="1"/>
    <x v="0"/>
    <x v="5303"/>
    <x v="1228"/>
    <n v="1.5"/>
    <x v="2"/>
    <n v="7.1449999999999996"/>
    <x v="1"/>
    <x v="4"/>
  </r>
  <r>
    <x v="1"/>
    <x v="749"/>
    <x v="5"/>
    <x v="6"/>
    <x v="6"/>
    <x v="1"/>
    <x v="2"/>
    <x v="2"/>
    <x v="5304"/>
    <x v="4444"/>
    <n v="1.5"/>
    <x v="1"/>
    <n v="20.7"/>
    <x v="2"/>
    <x v="4"/>
  </r>
  <r>
    <x v="0"/>
    <x v="270"/>
    <x v="6"/>
    <x v="3"/>
    <x v="3"/>
    <x v="1"/>
    <x v="2"/>
    <x v="0"/>
    <x v="5305"/>
    <x v="2245"/>
    <n v="1.5"/>
    <x v="0"/>
    <n v="15.6"/>
    <x v="0"/>
    <x v="4"/>
  </r>
  <r>
    <x v="1"/>
    <x v="1496"/>
    <x v="3"/>
    <x v="1"/>
    <x v="1"/>
    <x v="1"/>
    <x v="0"/>
    <x v="1"/>
    <x v="5306"/>
    <x v="4445"/>
    <n v="1.5"/>
    <x v="2"/>
    <n v="5.94"/>
    <x v="2"/>
    <x v="4"/>
  </r>
  <r>
    <x v="1"/>
    <x v="416"/>
    <x v="1"/>
    <x v="1"/>
    <x v="1"/>
    <x v="1"/>
    <x v="0"/>
    <x v="1"/>
    <x v="5307"/>
    <x v="4446"/>
    <n v="1.5"/>
    <x v="1"/>
    <n v="17.75"/>
    <x v="0"/>
    <x v="4"/>
  </r>
  <r>
    <x v="1"/>
    <x v="304"/>
    <x v="5"/>
    <x v="7"/>
    <x v="7"/>
    <x v="1"/>
    <x v="0"/>
    <x v="3"/>
    <x v="5308"/>
    <x v="4447"/>
    <n v="1.5"/>
    <x v="0"/>
    <n v="16.350000000000001"/>
    <x v="1"/>
    <x v="4"/>
  </r>
  <r>
    <x v="0"/>
    <x v="1206"/>
    <x v="2"/>
    <x v="7"/>
    <x v="7"/>
    <x v="1"/>
    <x v="0"/>
    <x v="3"/>
    <x v="5309"/>
    <x v="1403"/>
    <n v="1.5"/>
    <x v="2"/>
    <n v="6.6349999999999998"/>
    <x v="2"/>
    <x v="4"/>
  </r>
  <r>
    <x v="1"/>
    <x v="1239"/>
    <x v="9"/>
    <x v="7"/>
    <x v="7"/>
    <x v="1"/>
    <x v="0"/>
    <x v="3"/>
    <x v="5310"/>
    <x v="1437"/>
    <n v="1.4"/>
    <x v="2"/>
    <n v="4.6100000000000003"/>
    <x v="0"/>
    <x v="4"/>
  </r>
  <r>
    <x v="1"/>
    <x v="1473"/>
    <x v="5"/>
    <x v="6"/>
    <x v="6"/>
    <x v="1"/>
    <x v="0"/>
    <x v="2"/>
    <x v="5311"/>
    <x v="4448"/>
    <n v="1.3"/>
    <x v="2"/>
    <n v="8.02"/>
    <x v="2"/>
    <x v="4"/>
  </r>
  <r>
    <x v="0"/>
    <x v="510"/>
    <x v="6"/>
    <x v="1"/>
    <x v="1"/>
    <x v="1"/>
    <x v="0"/>
    <x v="1"/>
    <x v="5312"/>
    <x v="864"/>
    <n v="1.3"/>
    <x v="1"/>
    <n v="16.850000000000001"/>
    <x v="2"/>
    <x v="4"/>
  </r>
  <r>
    <x v="0"/>
    <x v="581"/>
    <x v="7"/>
    <x v="8"/>
    <x v="8"/>
    <x v="2"/>
    <x v="1"/>
    <x v="0"/>
    <x v="5313"/>
    <x v="1440"/>
    <n v="1.2"/>
    <x v="0"/>
    <n v="12.8"/>
    <x v="1"/>
    <x v="4"/>
  </r>
  <r>
    <x v="1"/>
    <x v="1123"/>
    <x v="6"/>
    <x v="7"/>
    <x v="7"/>
    <x v="1"/>
    <x v="0"/>
    <x v="3"/>
    <x v="5314"/>
    <x v="4449"/>
    <n v="1"/>
    <x v="1"/>
    <n v="17.5"/>
    <x v="1"/>
    <x v="4"/>
  </r>
  <r>
    <x v="0"/>
    <x v="875"/>
    <x v="0"/>
    <x v="5"/>
    <x v="5"/>
    <x v="2"/>
    <x v="1"/>
    <x v="0"/>
    <x v="5315"/>
    <x v="4450"/>
    <n v="1"/>
    <x v="1"/>
    <n v="19.350000000000001"/>
    <x v="2"/>
    <x v="4"/>
  </r>
  <r>
    <x v="1"/>
    <x v="937"/>
    <x v="13"/>
    <x v="2"/>
    <x v="2"/>
    <x v="0"/>
    <x v="1"/>
    <x v="0"/>
    <x v="5316"/>
    <x v="1491"/>
    <n v="1"/>
    <x v="2"/>
    <n v="6.15"/>
    <x v="2"/>
    <x v="4"/>
  </r>
  <r>
    <x v="1"/>
    <x v="1464"/>
    <x v="4"/>
    <x v="3"/>
    <x v="3"/>
    <x v="1"/>
    <x v="2"/>
    <x v="0"/>
    <x v="5317"/>
    <x v="4451"/>
    <n v="1"/>
    <x v="0"/>
    <n v="15.35"/>
    <x v="1"/>
    <x v="4"/>
  </r>
  <r>
    <x v="0"/>
    <x v="549"/>
    <x v="2"/>
    <x v="2"/>
    <x v="2"/>
    <x v="0"/>
    <x v="1"/>
    <x v="0"/>
    <x v="5318"/>
    <x v="4452"/>
    <n v="1"/>
    <x v="1"/>
    <n v="20.5"/>
    <x v="1"/>
    <x v="4"/>
  </r>
  <r>
    <x v="0"/>
    <x v="677"/>
    <x v="3"/>
    <x v="8"/>
    <x v="8"/>
    <x v="2"/>
    <x v="1"/>
    <x v="0"/>
    <x v="5319"/>
    <x v="1452"/>
    <n v="1"/>
    <x v="0"/>
    <n v="13"/>
    <x v="2"/>
    <x v="4"/>
  </r>
  <r>
    <x v="0"/>
    <x v="1472"/>
    <x v="7"/>
    <x v="3"/>
    <x v="3"/>
    <x v="1"/>
    <x v="2"/>
    <x v="0"/>
    <x v="5320"/>
    <x v="4453"/>
    <n v="1"/>
    <x v="0"/>
    <n v="14.3"/>
    <x v="2"/>
    <x v="4"/>
  </r>
  <r>
    <x v="1"/>
    <x v="33"/>
    <x v="5"/>
    <x v="4"/>
    <x v="4"/>
    <x v="2"/>
    <x v="0"/>
    <x v="0"/>
    <x v="5321"/>
    <x v="261"/>
    <n v="1"/>
    <x v="2"/>
    <n v="7.67"/>
    <x v="0"/>
    <x v="4"/>
  </r>
  <r>
    <x v="1"/>
    <x v="128"/>
    <x v="6"/>
    <x v="3"/>
    <x v="3"/>
    <x v="1"/>
    <x v="2"/>
    <x v="0"/>
    <x v="5322"/>
    <x v="4454"/>
    <n v="1"/>
    <x v="1"/>
    <n v="17.7"/>
    <x v="0"/>
    <x v="4"/>
  </r>
  <r>
    <x v="1"/>
    <x v="793"/>
    <x v="8"/>
    <x v="7"/>
    <x v="7"/>
    <x v="1"/>
    <x v="0"/>
    <x v="3"/>
    <x v="5323"/>
    <x v="3440"/>
    <n v="1"/>
    <x v="0"/>
    <n v="9.3000000000000007"/>
    <x v="0"/>
    <x v="4"/>
  </r>
  <r>
    <x v="1"/>
    <x v="828"/>
    <x v="9"/>
    <x v="3"/>
    <x v="3"/>
    <x v="1"/>
    <x v="2"/>
    <x v="0"/>
    <x v="5324"/>
    <x v="4455"/>
    <n v="1"/>
    <x v="2"/>
    <n v="8.2100000000000009"/>
    <x v="1"/>
    <x v="4"/>
  </r>
  <r>
    <x v="1"/>
    <x v="1519"/>
    <x v="3"/>
    <x v="0"/>
    <x v="0"/>
    <x v="0"/>
    <x v="0"/>
    <x v="0"/>
    <x v="5325"/>
    <x v="109"/>
    <n v="1"/>
    <x v="0"/>
    <n v="16.2"/>
    <x v="0"/>
    <x v="4"/>
  </r>
  <r>
    <x v="1"/>
    <x v="898"/>
    <x v="2"/>
    <x v="0"/>
    <x v="0"/>
    <x v="0"/>
    <x v="0"/>
    <x v="0"/>
    <x v="5326"/>
    <x v="4456"/>
    <n v="1"/>
    <x v="1"/>
    <n v="19"/>
    <x v="0"/>
    <x v="4"/>
  </r>
  <r>
    <x v="1"/>
    <x v="829"/>
    <x v="9"/>
    <x v="0"/>
    <x v="0"/>
    <x v="0"/>
    <x v="0"/>
    <x v="0"/>
    <x v="5327"/>
    <x v="4457"/>
    <n v="1"/>
    <x v="1"/>
    <n v="18.350000000000001"/>
    <x v="1"/>
    <x v="4"/>
  </r>
  <r>
    <x v="1"/>
    <x v="1540"/>
    <x v="6"/>
    <x v="0"/>
    <x v="0"/>
    <x v="0"/>
    <x v="0"/>
    <x v="0"/>
    <x v="5328"/>
    <x v="4458"/>
    <n v="1"/>
    <x v="0"/>
    <n v="8.8000000000000007"/>
    <x v="2"/>
    <x v="4"/>
  </r>
  <r>
    <x v="1"/>
    <x v="1215"/>
    <x v="6"/>
    <x v="0"/>
    <x v="0"/>
    <x v="0"/>
    <x v="0"/>
    <x v="0"/>
    <x v="5329"/>
    <x v="2454"/>
    <n v="1"/>
    <x v="1"/>
    <n v="17.850000000000001"/>
    <x v="2"/>
    <x v="4"/>
  </r>
  <r>
    <x v="1"/>
    <x v="1304"/>
    <x v="6"/>
    <x v="0"/>
    <x v="0"/>
    <x v="0"/>
    <x v="0"/>
    <x v="0"/>
    <x v="4759"/>
    <x v="316"/>
    <n v="1"/>
    <x v="1"/>
    <n v="18.5"/>
    <x v="2"/>
    <x v="4"/>
  </r>
  <r>
    <x v="1"/>
    <x v="1541"/>
    <x v="15"/>
    <x v="0"/>
    <x v="0"/>
    <x v="0"/>
    <x v="0"/>
    <x v="0"/>
    <x v="5330"/>
    <x v="4459"/>
    <n v="1"/>
    <x v="1"/>
    <n v="20.85"/>
    <x v="0"/>
    <x v="4"/>
  </r>
  <r>
    <x v="0"/>
    <x v="1373"/>
    <x v="13"/>
    <x v="0"/>
    <x v="0"/>
    <x v="0"/>
    <x v="0"/>
    <x v="0"/>
    <x v="5331"/>
    <x v="2630"/>
    <n v="1"/>
    <x v="1"/>
    <n v="17.75"/>
    <x v="2"/>
    <x v="4"/>
  </r>
  <r>
    <x v="0"/>
    <x v="1484"/>
    <x v="2"/>
    <x v="0"/>
    <x v="0"/>
    <x v="0"/>
    <x v="0"/>
    <x v="0"/>
    <x v="5332"/>
    <x v="3571"/>
    <n v="1"/>
    <x v="0"/>
    <n v="15.85"/>
    <x v="0"/>
    <x v="4"/>
  </r>
  <r>
    <x v="0"/>
    <x v="1247"/>
    <x v="6"/>
    <x v="0"/>
    <x v="0"/>
    <x v="0"/>
    <x v="0"/>
    <x v="0"/>
    <x v="5333"/>
    <x v="3489"/>
    <n v="1"/>
    <x v="1"/>
    <n v="17"/>
    <x v="1"/>
    <x v="4"/>
  </r>
  <r>
    <x v="0"/>
    <x v="1224"/>
    <x v="6"/>
    <x v="0"/>
    <x v="0"/>
    <x v="0"/>
    <x v="0"/>
    <x v="0"/>
    <x v="5334"/>
    <x v="4339"/>
    <n v="1"/>
    <x v="1"/>
    <n v="20.2"/>
    <x v="0"/>
    <x v="4"/>
  </r>
  <r>
    <x v="1"/>
    <x v="244"/>
    <x v="0"/>
    <x v="7"/>
    <x v="9"/>
    <x v="0"/>
    <x v="1"/>
    <x v="2"/>
    <x v="5335"/>
    <x v="4460"/>
    <n v="1"/>
    <x v="2"/>
    <n v="8.1850000000000005"/>
    <x v="2"/>
    <x v="4"/>
  </r>
  <r>
    <x v="0"/>
    <x v="1495"/>
    <x v="13"/>
    <x v="7"/>
    <x v="9"/>
    <x v="0"/>
    <x v="1"/>
    <x v="2"/>
    <x v="5336"/>
    <x v="3260"/>
    <n v="1"/>
    <x v="1"/>
    <n v="19.7"/>
    <x v="0"/>
    <x v="4"/>
  </r>
  <r>
    <x v="0"/>
    <x v="494"/>
    <x v="12"/>
    <x v="7"/>
    <x v="9"/>
    <x v="0"/>
    <x v="1"/>
    <x v="2"/>
    <x v="5337"/>
    <x v="3474"/>
    <n v="1"/>
    <x v="1"/>
    <n v="20.2"/>
    <x v="2"/>
    <x v="4"/>
  </r>
  <r>
    <x v="1"/>
    <x v="553"/>
    <x v="8"/>
    <x v="2"/>
    <x v="2"/>
    <x v="0"/>
    <x v="1"/>
    <x v="0"/>
    <x v="5338"/>
    <x v="4461"/>
    <n v="1"/>
    <x v="1"/>
    <n v="19.5"/>
    <x v="0"/>
    <x v="4"/>
  </r>
  <r>
    <x v="1"/>
    <x v="742"/>
    <x v="3"/>
    <x v="2"/>
    <x v="2"/>
    <x v="0"/>
    <x v="1"/>
    <x v="0"/>
    <x v="5339"/>
    <x v="4462"/>
    <n v="1"/>
    <x v="0"/>
    <n v="9.3000000000000007"/>
    <x v="2"/>
    <x v="4"/>
  </r>
  <r>
    <x v="1"/>
    <x v="1527"/>
    <x v="0"/>
    <x v="2"/>
    <x v="2"/>
    <x v="0"/>
    <x v="1"/>
    <x v="0"/>
    <x v="20"/>
    <x v="4463"/>
    <n v="1"/>
    <x v="2"/>
    <n v="6.13"/>
    <x v="1"/>
    <x v="4"/>
  </r>
  <r>
    <x v="1"/>
    <x v="723"/>
    <x v="0"/>
    <x v="2"/>
    <x v="2"/>
    <x v="0"/>
    <x v="1"/>
    <x v="0"/>
    <x v="5340"/>
    <x v="4081"/>
    <n v="1"/>
    <x v="2"/>
    <n v="6.59"/>
    <x v="0"/>
    <x v="4"/>
  </r>
  <r>
    <x v="1"/>
    <x v="1505"/>
    <x v="0"/>
    <x v="2"/>
    <x v="2"/>
    <x v="0"/>
    <x v="1"/>
    <x v="0"/>
    <x v="5341"/>
    <x v="4464"/>
    <n v="1"/>
    <x v="0"/>
    <n v="13.15"/>
    <x v="1"/>
    <x v="4"/>
  </r>
  <r>
    <x v="1"/>
    <x v="196"/>
    <x v="10"/>
    <x v="2"/>
    <x v="2"/>
    <x v="0"/>
    <x v="1"/>
    <x v="0"/>
    <x v="5342"/>
    <x v="4465"/>
    <n v="1"/>
    <x v="1"/>
    <n v="17.75"/>
    <x v="0"/>
    <x v="4"/>
  </r>
  <r>
    <x v="1"/>
    <x v="391"/>
    <x v="10"/>
    <x v="2"/>
    <x v="2"/>
    <x v="0"/>
    <x v="1"/>
    <x v="0"/>
    <x v="5343"/>
    <x v="1060"/>
    <n v="1"/>
    <x v="1"/>
    <n v="18.5"/>
    <x v="2"/>
    <x v="4"/>
  </r>
  <r>
    <x v="1"/>
    <x v="254"/>
    <x v="6"/>
    <x v="2"/>
    <x v="2"/>
    <x v="0"/>
    <x v="1"/>
    <x v="0"/>
    <x v="5344"/>
    <x v="3153"/>
    <n v="1"/>
    <x v="2"/>
    <n v="8.3949999999999996"/>
    <x v="2"/>
    <x v="4"/>
  </r>
  <r>
    <x v="1"/>
    <x v="530"/>
    <x v="4"/>
    <x v="2"/>
    <x v="2"/>
    <x v="0"/>
    <x v="1"/>
    <x v="0"/>
    <x v="5345"/>
    <x v="1010"/>
    <n v="1"/>
    <x v="0"/>
    <n v="13.15"/>
    <x v="2"/>
    <x v="4"/>
  </r>
  <r>
    <x v="1"/>
    <x v="922"/>
    <x v="4"/>
    <x v="2"/>
    <x v="2"/>
    <x v="0"/>
    <x v="1"/>
    <x v="0"/>
    <x v="5346"/>
    <x v="4466"/>
    <n v="1"/>
    <x v="0"/>
    <n v="14.8"/>
    <x v="2"/>
    <x v="4"/>
  </r>
  <r>
    <x v="1"/>
    <x v="1525"/>
    <x v="15"/>
    <x v="2"/>
    <x v="2"/>
    <x v="0"/>
    <x v="1"/>
    <x v="0"/>
    <x v="5347"/>
    <x v="4467"/>
    <n v="1"/>
    <x v="2"/>
    <n v="6.6950000000000003"/>
    <x v="2"/>
    <x v="4"/>
  </r>
  <r>
    <x v="0"/>
    <x v="76"/>
    <x v="8"/>
    <x v="2"/>
    <x v="2"/>
    <x v="0"/>
    <x v="1"/>
    <x v="0"/>
    <x v="5348"/>
    <x v="1628"/>
    <n v="1"/>
    <x v="2"/>
    <n v="8"/>
    <x v="2"/>
    <x v="4"/>
  </r>
  <r>
    <x v="0"/>
    <x v="891"/>
    <x v="2"/>
    <x v="2"/>
    <x v="2"/>
    <x v="0"/>
    <x v="1"/>
    <x v="0"/>
    <x v="5349"/>
    <x v="4468"/>
    <n v="1"/>
    <x v="0"/>
    <n v="9.8949999999999996"/>
    <x v="2"/>
    <x v="4"/>
  </r>
  <r>
    <x v="0"/>
    <x v="558"/>
    <x v="7"/>
    <x v="2"/>
    <x v="2"/>
    <x v="0"/>
    <x v="1"/>
    <x v="0"/>
    <x v="5350"/>
    <x v="4469"/>
    <n v="1"/>
    <x v="2"/>
    <n v="6.69"/>
    <x v="2"/>
    <x v="4"/>
  </r>
  <r>
    <x v="0"/>
    <x v="1153"/>
    <x v="6"/>
    <x v="2"/>
    <x v="2"/>
    <x v="0"/>
    <x v="1"/>
    <x v="0"/>
    <x v="5351"/>
    <x v="4470"/>
    <n v="1"/>
    <x v="1"/>
    <n v="17.600000000000001"/>
    <x v="2"/>
    <x v="4"/>
  </r>
  <r>
    <x v="0"/>
    <x v="310"/>
    <x v="2"/>
    <x v="2"/>
    <x v="2"/>
    <x v="0"/>
    <x v="1"/>
    <x v="0"/>
    <x v="5352"/>
    <x v="3230"/>
    <n v="1"/>
    <x v="1"/>
    <n v="20.75"/>
    <x v="2"/>
    <x v="4"/>
  </r>
  <r>
    <x v="1"/>
    <x v="366"/>
    <x v="10"/>
    <x v="4"/>
    <x v="4"/>
    <x v="2"/>
    <x v="0"/>
    <x v="0"/>
    <x v="5353"/>
    <x v="3736"/>
    <n v="1"/>
    <x v="1"/>
    <n v="18.600000000000001"/>
    <x v="0"/>
    <x v="4"/>
  </r>
  <r>
    <x v="1"/>
    <x v="1276"/>
    <x v="0"/>
    <x v="4"/>
    <x v="4"/>
    <x v="2"/>
    <x v="0"/>
    <x v="0"/>
    <x v="5354"/>
    <x v="4471"/>
    <n v="1"/>
    <x v="2"/>
    <n v="7.35"/>
    <x v="2"/>
    <x v="4"/>
  </r>
  <r>
    <x v="1"/>
    <x v="182"/>
    <x v="0"/>
    <x v="4"/>
    <x v="4"/>
    <x v="2"/>
    <x v="0"/>
    <x v="0"/>
    <x v="5355"/>
    <x v="4472"/>
    <n v="1"/>
    <x v="2"/>
    <n v="7.72"/>
    <x v="2"/>
    <x v="4"/>
  </r>
  <r>
    <x v="1"/>
    <x v="1120"/>
    <x v="0"/>
    <x v="4"/>
    <x v="4"/>
    <x v="2"/>
    <x v="0"/>
    <x v="0"/>
    <x v="5356"/>
    <x v="4473"/>
    <n v="1"/>
    <x v="0"/>
    <n v="13.5"/>
    <x v="1"/>
    <x v="4"/>
  </r>
  <r>
    <x v="1"/>
    <x v="1353"/>
    <x v="13"/>
    <x v="5"/>
    <x v="5"/>
    <x v="2"/>
    <x v="1"/>
    <x v="0"/>
    <x v="5357"/>
    <x v="3578"/>
    <n v="1"/>
    <x v="2"/>
    <n v="7.75"/>
    <x v="2"/>
    <x v="4"/>
  </r>
  <r>
    <x v="1"/>
    <x v="713"/>
    <x v="8"/>
    <x v="5"/>
    <x v="5"/>
    <x v="2"/>
    <x v="1"/>
    <x v="0"/>
    <x v="5358"/>
    <x v="4474"/>
    <n v="1"/>
    <x v="2"/>
    <n v="6.55"/>
    <x v="1"/>
    <x v="4"/>
  </r>
  <r>
    <x v="1"/>
    <x v="1325"/>
    <x v="8"/>
    <x v="5"/>
    <x v="5"/>
    <x v="2"/>
    <x v="1"/>
    <x v="0"/>
    <x v="5359"/>
    <x v="4475"/>
    <n v="1"/>
    <x v="0"/>
    <n v="10.6"/>
    <x v="1"/>
    <x v="4"/>
  </r>
  <r>
    <x v="1"/>
    <x v="1313"/>
    <x v="1"/>
    <x v="5"/>
    <x v="5"/>
    <x v="2"/>
    <x v="1"/>
    <x v="0"/>
    <x v="5360"/>
    <x v="4476"/>
    <n v="1"/>
    <x v="2"/>
    <n v="7.39"/>
    <x v="2"/>
    <x v="4"/>
  </r>
  <r>
    <x v="1"/>
    <x v="63"/>
    <x v="5"/>
    <x v="5"/>
    <x v="5"/>
    <x v="2"/>
    <x v="1"/>
    <x v="0"/>
    <x v="5361"/>
    <x v="2551"/>
    <n v="1"/>
    <x v="2"/>
    <n v="6.13"/>
    <x v="2"/>
    <x v="4"/>
  </r>
  <r>
    <x v="1"/>
    <x v="1249"/>
    <x v="5"/>
    <x v="5"/>
    <x v="5"/>
    <x v="2"/>
    <x v="2"/>
    <x v="0"/>
    <x v="5362"/>
    <x v="1211"/>
    <n v="1"/>
    <x v="1"/>
    <n v="21.25"/>
    <x v="1"/>
    <x v="4"/>
  </r>
  <r>
    <x v="0"/>
    <x v="1088"/>
    <x v="13"/>
    <x v="4"/>
    <x v="4"/>
    <x v="2"/>
    <x v="2"/>
    <x v="0"/>
    <x v="5363"/>
    <x v="4477"/>
    <n v="1"/>
    <x v="2"/>
    <n v="8.3000000000000007"/>
    <x v="2"/>
    <x v="4"/>
  </r>
  <r>
    <x v="0"/>
    <x v="40"/>
    <x v="11"/>
    <x v="4"/>
    <x v="4"/>
    <x v="2"/>
    <x v="2"/>
    <x v="0"/>
    <x v="5364"/>
    <x v="2309"/>
    <n v="1"/>
    <x v="2"/>
    <n v="6.75"/>
    <x v="0"/>
    <x v="4"/>
  </r>
  <r>
    <x v="0"/>
    <x v="143"/>
    <x v="14"/>
    <x v="4"/>
    <x v="4"/>
    <x v="2"/>
    <x v="2"/>
    <x v="0"/>
    <x v="5365"/>
    <x v="4478"/>
    <n v="1"/>
    <x v="2"/>
    <n v="7.42"/>
    <x v="1"/>
    <x v="4"/>
  </r>
  <r>
    <x v="0"/>
    <x v="1272"/>
    <x v="6"/>
    <x v="4"/>
    <x v="4"/>
    <x v="2"/>
    <x v="2"/>
    <x v="0"/>
    <x v="5366"/>
    <x v="4479"/>
    <n v="1"/>
    <x v="2"/>
    <n v="6.63"/>
    <x v="1"/>
    <x v="4"/>
  </r>
  <r>
    <x v="0"/>
    <x v="382"/>
    <x v="13"/>
    <x v="5"/>
    <x v="5"/>
    <x v="2"/>
    <x v="2"/>
    <x v="0"/>
    <x v="5367"/>
    <x v="4480"/>
    <n v="1"/>
    <x v="2"/>
    <n v="7.8550000000000004"/>
    <x v="0"/>
    <x v="4"/>
  </r>
  <r>
    <x v="0"/>
    <x v="1311"/>
    <x v="11"/>
    <x v="5"/>
    <x v="5"/>
    <x v="2"/>
    <x v="2"/>
    <x v="0"/>
    <x v="5368"/>
    <x v="4481"/>
    <n v="1"/>
    <x v="0"/>
    <n v="16.100000000000001"/>
    <x v="2"/>
    <x v="4"/>
  </r>
  <r>
    <x v="0"/>
    <x v="956"/>
    <x v="2"/>
    <x v="5"/>
    <x v="5"/>
    <x v="2"/>
    <x v="2"/>
    <x v="0"/>
    <x v="5369"/>
    <x v="1334"/>
    <n v="1"/>
    <x v="2"/>
    <n v="6.7649999999999997"/>
    <x v="2"/>
    <x v="4"/>
  </r>
  <r>
    <x v="0"/>
    <x v="838"/>
    <x v="6"/>
    <x v="5"/>
    <x v="5"/>
    <x v="2"/>
    <x v="0"/>
    <x v="0"/>
    <x v="5370"/>
    <x v="4482"/>
    <n v="1"/>
    <x v="0"/>
    <n v="11.5"/>
    <x v="2"/>
    <x v="4"/>
  </r>
  <r>
    <x v="1"/>
    <x v="1175"/>
    <x v="6"/>
    <x v="5"/>
    <x v="5"/>
    <x v="2"/>
    <x v="0"/>
    <x v="0"/>
    <x v="5371"/>
    <x v="4483"/>
    <n v="1"/>
    <x v="0"/>
    <n v="12.3"/>
    <x v="2"/>
    <x v="4"/>
  </r>
  <r>
    <x v="1"/>
    <x v="442"/>
    <x v="13"/>
    <x v="8"/>
    <x v="8"/>
    <x v="2"/>
    <x v="1"/>
    <x v="0"/>
    <x v="5372"/>
    <x v="4484"/>
    <n v="1"/>
    <x v="0"/>
    <n v="9.1"/>
    <x v="0"/>
    <x v="4"/>
  </r>
  <r>
    <x v="1"/>
    <x v="16"/>
    <x v="8"/>
    <x v="8"/>
    <x v="8"/>
    <x v="2"/>
    <x v="1"/>
    <x v="0"/>
    <x v="5373"/>
    <x v="4485"/>
    <n v="1"/>
    <x v="1"/>
    <n v="17.850000000000001"/>
    <x v="0"/>
    <x v="4"/>
  </r>
  <r>
    <x v="1"/>
    <x v="882"/>
    <x v="6"/>
    <x v="8"/>
    <x v="8"/>
    <x v="2"/>
    <x v="1"/>
    <x v="0"/>
    <x v="5374"/>
    <x v="4486"/>
    <n v="1"/>
    <x v="0"/>
    <n v="9.8000000000000007"/>
    <x v="1"/>
    <x v="4"/>
  </r>
  <r>
    <x v="1"/>
    <x v="1147"/>
    <x v="6"/>
    <x v="8"/>
    <x v="8"/>
    <x v="2"/>
    <x v="1"/>
    <x v="0"/>
    <x v="5375"/>
    <x v="4487"/>
    <n v="1"/>
    <x v="0"/>
    <n v="11.5"/>
    <x v="0"/>
    <x v="4"/>
  </r>
  <r>
    <x v="1"/>
    <x v="593"/>
    <x v="6"/>
    <x v="8"/>
    <x v="8"/>
    <x v="2"/>
    <x v="1"/>
    <x v="0"/>
    <x v="5376"/>
    <x v="4275"/>
    <n v="1"/>
    <x v="1"/>
    <n v="20.75"/>
    <x v="0"/>
    <x v="4"/>
  </r>
  <r>
    <x v="1"/>
    <x v="1429"/>
    <x v="4"/>
    <x v="8"/>
    <x v="8"/>
    <x v="2"/>
    <x v="1"/>
    <x v="0"/>
    <x v="5377"/>
    <x v="4488"/>
    <n v="1"/>
    <x v="2"/>
    <n v="6.8650000000000002"/>
    <x v="1"/>
    <x v="4"/>
  </r>
  <r>
    <x v="1"/>
    <x v="751"/>
    <x v="4"/>
    <x v="8"/>
    <x v="8"/>
    <x v="2"/>
    <x v="1"/>
    <x v="0"/>
    <x v="20"/>
    <x v="1533"/>
    <n v="1"/>
    <x v="0"/>
    <n v="13.5"/>
    <x v="1"/>
    <x v="4"/>
  </r>
  <r>
    <x v="0"/>
    <x v="1041"/>
    <x v="8"/>
    <x v="8"/>
    <x v="8"/>
    <x v="2"/>
    <x v="1"/>
    <x v="0"/>
    <x v="5378"/>
    <x v="4489"/>
    <n v="1"/>
    <x v="2"/>
    <n v="8.6"/>
    <x v="2"/>
    <x v="4"/>
  </r>
  <r>
    <x v="0"/>
    <x v="888"/>
    <x v="12"/>
    <x v="8"/>
    <x v="8"/>
    <x v="2"/>
    <x v="1"/>
    <x v="0"/>
    <x v="5285"/>
    <x v="2747"/>
    <n v="1"/>
    <x v="2"/>
    <n v="7.8949999999999996"/>
    <x v="2"/>
    <x v="4"/>
  </r>
  <r>
    <x v="0"/>
    <x v="373"/>
    <x v="12"/>
    <x v="8"/>
    <x v="8"/>
    <x v="2"/>
    <x v="1"/>
    <x v="0"/>
    <x v="1586"/>
    <x v="4490"/>
    <n v="1"/>
    <x v="0"/>
    <n v="11.6"/>
    <x v="0"/>
    <x v="4"/>
  </r>
  <r>
    <x v="0"/>
    <x v="627"/>
    <x v="3"/>
    <x v="8"/>
    <x v="8"/>
    <x v="2"/>
    <x v="1"/>
    <x v="0"/>
    <x v="5379"/>
    <x v="1917"/>
    <n v="1"/>
    <x v="0"/>
    <n v="8.9749999999999996"/>
    <x v="1"/>
    <x v="4"/>
  </r>
  <r>
    <x v="0"/>
    <x v="709"/>
    <x v="2"/>
    <x v="8"/>
    <x v="8"/>
    <x v="2"/>
    <x v="1"/>
    <x v="0"/>
    <x v="5380"/>
    <x v="4491"/>
    <n v="1"/>
    <x v="1"/>
    <n v="17.7"/>
    <x v="2"/>
    <x v="4"/>
  </r>
  <r>
    <x v="0"/>
    <x v="1289"/>
    <x v="6"/>
    <x v="8"/>
    <x v="8"/>
    <x v="2"/>
    <x v="1"/>
    <x v="0"/>
    <x v="5381"/>
    <x v="4492"/>
    <n v="1"/>
    <x v="0"/>
    <n v="9.1950000000000003"/>
    <x v="0"/>
    <x v="4"/>
  </r>
  <r>
    <x v="0"/>
    <x v="911"/>
    <x v="4"/>
    <x v="8"/>
    <x v="8"/>
    <x v="2"/>
    <x v="1"/>
    <x v="0"/>
    <x v="5382"/>
    <x v="4493"/>
    <n v="1"/>
    <x v="1"/>
    <n v="19.5"/>
    <x v="2"/>
    <x v="4"/>
  </r>
  <r>
    <x v="1"/>
    <x v="862"/>
    <x v="9"/>
    <x v="8"/>
    <x v="8"/>
    <x v="2"/>
    <x v="1"/>
    <x v="0"/>
    <x v="5383"/>
    <x v="1305"/>
    <n v="1"/>
    <x v="0"/>
    <n v="15.7"/>
    <x v="2"/>
    <x v="4"/>
  </r>
  <r>
    <x v="1"/>
    <x v="1242"/>
    <x v="6"/>
    <x v="8"/>
    <x v="8"/>
    <x v="2"/>
    <x v="1"/>
    <x v="0"/>
    <x v="20"/>
    <x v="4494"/>
    <n v="1"/>
    <x v="0"/>
    <n v="15"/>
    <x v="1"/>
    <x v="4"/>
  </r>
  <r>
    <x v="1"/>
    <x v="1378"/>
    <x v="15"/>
    <x v="6"/>
    <x v="6"/>
    <x v="1"/>
    <x v="0"/>
    <x v="2"/>
    <x v="5384"/>
    <x v="241"/>
    <n v="1"/>
    <x v="0"/>
    <n v="12.15"/>
    <x v="0"/>
    <x v="4"/>
  </r>
  <r>
    <x v="1"/>
    <x v="1028"/>
    <x v="2"/>
    <x v="6"/>
    <x v="6"/>
    <x v="1"/>
    <x v="0"/>
    <x v="2"/>
    <x v="5385"/>
    <x v="3656"/>
    <n v="1"/>
    <x v="0"/>
    <n v="16.2"/>
    <x v="2"/>
    <x v="4"/>
  </r>
  <r>
    <x v="1"/>
    <x v="973"/>
    <x v="1"/>
    <x v="6"/>
    <x v="6"/>
    <x v="1"/>
    <x v="0"/>
    <x v="2"/>
    <x v="5386"/>
    <x v="307"/>
    <n v="1"/>
    <x v="0"/>
    <n v="10"/>
    <x v="0"/>
    <x v="4"/>
  </r>
  <r>
    <x v="1"/>
    <x v="100"/>
    <x v="1"/>
    <x v="6"/>
    <x v="6"/>
    <x v="1"/>
    <x v="0"/>
    <x v="2"/>
    <x v="20"/>
    <x v="2777"/>
    <n v="1"/>
    <x v="1"/>
    <n v="19"/>
    <x v="1"/>
    <x v="4"/>
  </r>
  <r>
    <x v="1"/>
    <x v="569"/>
    <x v="5"/>
    <x v="6"/>
    <x v="6"/>
    <x v="1"/>
    <x v="0"/>
    <x v="2"/>
    <x v="5387"/>
    <x v="4495"/>
    <n v="1"/>
    <x v="0"/>
    <n v="13.6"/>
    <x v="1"/>
    <x v="4"/>
  </r>
  <r>
    <x v="1"/>
    <x v="1145"/>
    <x v="10"/>
    <x v="6"/>
    <x v="6"/>
    <x v="1"/>
    <x v="2"/>
    <x v="2"/>
    <x v="5388"/>
    <x v="4496"/>
    <n v="1"/>
    <x v="0"/>
    <n v="14.5"/>
    <x v="2"/>
    <x v="4"/>
  </r>
  <r>
    <x v="0"/>
    <x v="647"/>
    <x v="12"/>
    <x v="6"/>
    <x v="6"/>
    <x v="1"/>
    <x v="2"/>
    <x v="2"/>
    <x v="5389"/>
    <x v="3099"/>
    <n v="1"/>
    <x v="0"/>
    <n v="16.5"/>
    <x v="0"/>
    <x v="4"/>
  </r>
  <r>
    <x v="0"/>
    <x v="1387"/>
    <x v="2"/>
    <x v="6"/>
    <x v="6"/>
    <x v="1"/>
    <x v="2"/>
    <x v="2"/>
    <x v="5390"/>
    <x v="3956"/>
    <n v="1"/>
    <x v="0"/>
    <n v="16.100000000000001"/>
    <x v="2"/>
    <x v="4"/>
  </r>
  <r>
    <x v="0"/>
    <x v="685"/>
    <x v="0"/>
    <x v="6"/>
    <x v="6"/>
    <x v="1"/>
    <x v="2"/>
    <x v="2"/>
    <x v="5391"/>
    <x v="4497"/>
    <n v="1"/>
    <x v="0"/>
    <n v="12.3"/>
    <x v="0"/>
    <x v="4"/>
  </r>
  <r>
    <x v="0"/>
    <x v="27"/>
    <x v="0"/>
    <x v="6"/>
    <x v="6"/>
    <x v="1"/>
    <x v="2"/>
    <x v="2"/>
    <x v="5392"/>
    <x v="4498"/>
    <n v="1"/>
    <x v="1"/>
    <n v="17.7"/>
    <x v="2"/>
    <x v="4"/>
  </r>
  <r>
    <x v="1"/>
    <x v="1340"/>
    <x v="13"/>
    <x v="3"/>
    <x v="3"/>
    <x v="1"/>
    <x v="2"/>
    <x v="0"/>
    <x v="5393"/>
    <x v="4499"/>
    <n v="1"/>
    <x v="0"/>
    <n v="14"/>
    <x v="1"/>
    <x v="4"/>
  </r>
  <r>
    <x v="1"/>
    <x v="1442"/>
    <x v="0"/>
    <x v="3"/>
    <x v="3"/>
    <x v="1"/>
    <x v="2"/>
    <x v="0"/>
    <x v="5394"/>
    <x v="478"/>
    <n v="1"/>
    <x v="0"/>
    <n v="14.65"/>
    <x v="0"/>
    <x v="4"/>
  </r>
  <r>
    <x v="1"/>
    <x v="587"/>
    <x v="0"/>
    <x v="3"/>
    <x v="3"/>
    <x v="1"/>
    <x v="2"/>
    <x v="0"/>
    <x v="5395"/>
    <x v="1609"/>
    <n v="1"/>
    <x v="1"/>
    <n v="18.2"/>
    <x v="0"/>
    <x v="4"/>
  </r>
  <r>
    <x v="1"/>
    <x v="672"/>
    <x v="5"/>
    <x v="3"/>
    <x v="3"/>
    <x v="1"/>
    <x v="2"/>
    <x v="0"/>
    <x v="20"/>
    <x v="262"/>
    <n v="1"/>
    <x v="2"/>
    <n v="6.9649999999999999"/>
    <x v="1"/>
    <x v="4"/>
  </r>
  <r>
    <x v="1"/>
    <x v="251"/>
    <x v="5"/>
    <x v="3"/>
    <x v="3"/>
    <x v="1"/>
    <x v="2"/>
    <x v="0"/>
    <x v="5396"/>
    <x v="4500"/>
    <n v="1"/>
    <x v="0"/>
    <n v="15.1"/>
    <x v="2"/>
    <x v="4"/>
  </r>
  <r>
    <x v="0"/>
    <x v="887"/>
    <x v="8"/>
    <x v="3"/>
    <x v="3"/>
    <x v="1"/>
    <x v="2"/>
    <x v="0"/>
    <x v="5397"/>
    <x v="1180"/>
    <n v="1"/>
    <x v="0"/>
    <n v="14.8"/>
    <x v="2"/>
    <x v="4"/>
  </r>
  <r>
    <x v="0"/>
    <x v="1149"/>
    <x v="0"/>
    <x v="3"/>
    <x v="3"/>
    <x v="1"/>
    <x v="2"/>
    <x v="0"/>
    <x v="5398"/>
    <x v="4501"/>
    <n v="1"/>
    <x v="2"/>
    <n v="5.7850000000000001"/>
    <x v="2"/>
    <x v="4"/>
  </r>
  <r>
    <x v="0"/>
    <x v="977"/>
    <x v="0"/>
    <x v="3"/>
    <x v="3"/>
    <x v="1"/>
    <x v="2"/>
    <x v="0"/>
    <x v="5399"/>
    <x v="1379"/>
    <n v="1"/>
    <x v="0"/>
    <n v="13.15"/>
    <x v="0"/>
    <x v="4"/>
  </r>
  <r>
    <x v="0"/>
    <x v="84"/>
    <x v="7"/>
    <x v="3"/>
    <x v="3"/>
    <x v="1"/>
    <x v="2"/>
    <x v="0"/>
    <x v="5400"/>
    <x v="4502"/>
    <n v="1"/>
    <x v="0"/>
    <n v="13.65"/>
    <x v="1"/>
    <x v="4"/>
  </r>
  <r>
    <x v="1"/>
    <x v="635"/>
    <x v="0"/>
    <x v="3"/>
    <x v="3"/>
    <x v="1"/>
    <x v="2"/>
    <x v="0"/>
    <x v="5401"/>
    <x v="768"/>
    <n v="1"/>
    <x v="2"/>
    <n v="8.6150000000000002"/>
    <x v="0"/>
    <x v="4"/>
  </r>
  <r>
    <x v="1"/>
    <x v="417"/>
    <x v="2"/>
    <x v="1"/>
    <x v="1"/>
    <x v="1"/>
    <x v="0"/>
    <x v="1"/>
    <x v="5402"/>
    <x v="4503"/>
    <n v="1"/>
    <x v="0"/>
    <n v="8.9350000000000005"/>
    <x v="2"/>
    <x v="4"/>
  </r>
  <r>
    <x v="1"/>
    <x v="970"/>
    <x v="0"/>
    <x v="1"/>
    <x v="1"/>
    <x v="1"/>
    <x v="0"/>
    <x v="1"/>
    <x v="5403"/>
    <x v="4504"/>
    <n v="1"/>
    <x v="1"/>
    <n v="19.100000000000001"/>
    <x v="2"/>
    <x v="4"/>
  </r>
  <r>
    <x v="1"/>
    <x v="992"/>
    <x v="10"/>
    <x v="1"/>
    <x v="1"/>
    <x v="1"/>
    <x v="0"/>
    <x v="1"/>
    <x v="5404"/>
    <x v="683"/>
    <n v="1"/>
    <x v="0"/>
    <n v="9.8000000000000007"/>
    <x v="2"/>
    <x v="4"/>
  </r>
  <r>
    <x v="0"/>
    <x v="1542"/>
    <x v="13"/>
    <x v="1"/>
    <x v="1"/>
    <x v="1"/>
    <x v="0"/>
    <x v="1"/>
    <x v="5405"/>
    <x v="2135"/>
    <n v="1"/>
    <x v="0"/>
    <n v="16.7"/>
    <x v="2"/>
    <x v="4"/>
  </r>
  <r>
    <x v="0"/>
    <x v="1261"/>
    <x v="0"/>
    <x v="1"/>
    <x v="1"/>
    <x v="1"/>
    <x v="0"/>
    <x v="1"/>
    <x v="5406"/>
    <x v="1272"/>
    <n v="1"/>
    <x v="1"/>
    <n v="18.2"/>
    <x v="2"/>
    <x v="4"/>
  </r>
  <r>
    <x v="1"/>
    <x v="473"/>
    <x v="11"/>
    <x v="1"/>
    <x v="1"/>
    <x v="1"/>
    <x v="0"/>
    <x v="1"/>
    <x v="5407"/>
    <x v="1316"/>
    <n v="1"/>
    <x v="1"/>
    <n v="17.25"/>
    <x v="2"/>
    <x v="4"/>
  </r>
  <r>
    <x v="1"/>
    <x v="410"/>
    <x v="1"/>
    <x v="7"/>
    <x v="7"/>
    <x v="1"/>
    <x v="0"/>
    <x v="3"/>
    <x v="5408"/>
    <x v="4505"/>
    <n v="1"/>
    <x v="0"/>
    <n v="14.349999999999998"/>
    <x v="1"/>
    <x v="4"/>
  </r>
  <r>
    <x v="1"/>
    <x v="1453"/>
    <x v="13"/>
    <x v="7"/>
    <x v="7"/>
    <x v="1"/>
    <x v="0"/>
    <x v="3"/>
    <x v="20"/>
    <x v="1366"/>
    <n v="1"/>
    <x v="2"/>
    <n v="4.92"/>
    <x v="1"/>
    <x v="4"/>
  </r>
  <r>
    <x v="1"/>
    <x v="771"/>
    <x v="0"/>
    <x v="7"/>
    <x v="7"/>
    <x v="1"/>
    <x v="0"/>
    <x v="3"/>
    <x v="5409"/>
    <x v="4506"/>
    <n v="1"/>
    <x v="0"/>
    <n v="8.7850000000000001"/>
    <x v="1"/>
    <x v="4"/>
  </r>
  <r>
    <x v="1"/>
    <x v="186"/>
    <x v="9"/>
    <x v="7"/>
    <x v="7"/>
    <x v="1"/>
    <x v="0"/>
    <x v="3"/>
    <x v="20"/>
    <x v="4507"/>
    <n v="1"/>
    <x v="0"/>
    <n v="16.599999999999998"/>
    <x v="1"/>
    <x v="4"/>
  </r>
  <r>
    <x v="1"/>
    <x v="1181"/>
    <x v="1"/>
    <x v="7"/>
    <x v="7"/>
    <x v="1"/>
    <x v="0"/>
    <x v="3"/>
    <x v="5410"/>
    <x v="4508"/>
    <n v="1"/>
    <x v="0"/>
    <n v="13.5"/>
    <x v="2"/>
    <x v="4"/>
  </r>
  <r>
    <x v="1"/>
    <x v="1335"/>
    <x v="5"/>
    <x v="7"/>
    <x v="7"/>
    <x v="1"/>
    <x v="0"/>
    <x v="3"/>
    <x v="5411"/>
    <x v="875"/>
    <n v="1"/>
    <x v="1"/>
    <n v="20.350000000000001"/>
    <x v="2"/>
    <x v="4"/>
  </r>
  <r>
    <x v="1"/>
    <x v="257"/>
    <x v="6"/>
    <x v="7"/>
    <x v="7"/>
    <x v="1"/>
    <x v="0"/>
    <x v="3"/>
    <x v="5412"/>
    <x v="1219"/>
    <n v="1"/>
    <x v="1"/>
    <n v="21"/>
    <x v="2"/>
    <x v="4"/>
  </r>
  <r>
    <x v="1"/>
    <x v="381"/>
    <x v="6"/>
    <x v="7"/>
    <x v="7"/>
    <x v="1"/>
    <x v="0"/>
    <x v="3"/>
    <x v="5413"/>
    <x v="393"/>
    <n v="1"/>
    <x v="1"/>
    <n v="19.7"/>
    <x v="2"/>
    <x v="4"/>
  </r>
  <r>
    <x v="0"/>
    <x v="998"/>
    <x v="8"/>
    <x v="7"/>
    <x v="7"/>
    <x v="1"/>
    <x v="0"/>
    <x v="3"/>
    <x v="5414"/>
    <x v="4509"/>
    <n v="1"/>
    <x v="0"/>
    <n v="14.5"/>
    <x v="2"/>
    <x v="4"/>
  </r>
  <r>
    <x v="0"/>
    <x v="141"/>
    <x v="2"/>
    <x v="7"/>
    <x v="7"/>
    <x v="1"/>
    <x v="0"/>
    <x v="3"/>
    <x v="5415"/>
    <x v="4510"/>
    <n v="1"/>
    <x v="1"/>
    <n v="19.599999999999998"/>
    <x v="2"/>
    <x v="4"/>
  </r>
  <r>
    <x v="0"/>
    <x v="1109"/>
    <x v="0"/>
    <x v="7"/>
    <x v="7"/>
    <x v="1"/>
    <x v="0"/>
    <x v="3"/>
    <x v="20"/>
    <x v="4511"/>
    <n v="1"/>
    <x v="0"/>
    <n v="12.6"/>
    <x v="1"/>
    <x v="4"/>
  </r>
  <r>
    <x v="0"/>
    <x v="600"/>
    <x v="6"/>
    <x v="7"/>
    <x v="7"/>
    <x v="1"/>
    <x v="0"/>
    <x v="3"/>
    <x v="5416"/>
    <x v="1515"/>
    <n v="1"/>
    <x v="2"/>
    <n v="5.0949999999999998"/>
    <x v="0"/>
    <x v="4"/>
  </r>
  <r>
    <x v="1"/>
    <x v="71"/>
    <x v="6"/>
    <x v="1"/>
    <x v="1"/>
    <x v="1"/>
    <x v="0"/>
    <x v="1"/>
    <x v="5417"/>
    <x v="4512"/>
    <n v="4"/>
    <x v="2"/>
    <n v="7.9050000000000002"/>
    <x v="1"/>
    <x v="1"/>
  </r>
  <r>
    <x v="1"/>
    <x v="1496"/>
    <x v="3"/>
    <x v="7"/>
    <x v="9"/>
    <x v="0"/>
    <x v="1"/>
    <x v="2"/>
    <x v="5418"/>
    <x v="4513"/>
    <n v="4"/>
    <x v="2"/>
    <n v="5.94"/>
    <x v="2"/>
    <x v="1"/>
  </r>
  <r>
    <x v="1"/>
    <x v="128"/>
    <x v="6"/>
    <x v="6"/>
    <x v="6"/>
    <x v="1"/>
    <x v="1"/>
    <x v="2"/>
    <x v="5419"/>
    <x v="1351"/>
    <n v="4"/>
    <x v="1"/>
    <n v="17.7"/>
    <x v="0"/>
    <x v="1"/>
  </r>
  <r>
    <x v="1"/>
    <x v="681"/>
    <x v="4"/>
    <x v="4"/>
    <x v="4"/>
    <x v="2"/>
    <x v="1"/>
    <x v="0"/>
    <x v="5420"/>
    <x v="4246"/>
    <n v="4"/>
    <x v="1"/>
    <n v="17.600000000000001"/>
    <x v="2"/>
    <x v="1"/>
  </r>
  <r>
    <x v="1"/>
    <x v="810"/>
    <x v="1"/>
    <x v="2"/>
    <x v="2"/>
    <x v="0"/>
    <x v="1"/>
    <x v="0"/>
    <x v="5421"/>
    <x v="4514"/>
    <n v="4"/>
    <x v="2"/>
    <n v="8.6449999999999996"/>
    <x v="0"/>
    <x v="1"/>
  </r>
  <r>
    <x v="1"/>
    <x v="1439"/>
    <x v="5"/>
    <x v="0"/>
    <x v="0"/>
    <x v="0"/>
    <x v="0"/>
    <x v="0"/>
    <x v="5422"/>
    <x v="2149"/>
    <n v="4"/>
    <x v="2"/>
    <n v="7.8250000000000002"/>
    <x v="0"/>
    <x v="1"/>
  </r>
  <r>
    <x v="1"/>
    <x v="898"/>
    <x v="2"/>
    <x v="5"/>
    <x v="5"/>
    <x v="2"/>
    <x v="1"/>
    <x v="0"/>
    <x v="5423"/>
    <x v="1908"/>
    <n v="4"/>
    <x v="1"/>
    <n v="19"/>
    <x v="0"/>
    <x v="1"/>
  </r>
  <r>
    <x v="0"/>
    <x v="385"/>
    <x v="2"/>
    <x v="2"/>
    <x v="2"/>
    <x v="0"/>
    <x v="1"/>
    <x v="0"/>
    <x v="5424"/>
    <x v="4515"/>
    <n v="4"/>
    <x v="0"/>
    <n v="11.8"/>
    <x v="1"/>
    <x v="1"/>
  </r>
  <r>
    <x v="1"/>
    <x v="1067"/>
    <x v="5"/>
    <x v="7"/>
    <x v="9"/>
    <x v="0"/>
    <x v="1"/>
    <x v="2"/>
    <x v="5425"/>
    <x v="3524"/>
    <n v="4"/>
    <x v="1"/>
    <n v="18.849999999999998"/>
    <x v="0"/>
    <x v="1"/>
  </r>
  <r>
    <x v="0"/>
    <x v="1282"/>
    <x v="13"/>
    <x v="7"/>
    <x v="7"/>
    <x v="1"/>
    <x v="0"/>
    <x v="3"/>
    <x v="5426"/>
    <x v="4516"/>
    <n v="4"/>
    <x v="0"/>
    <n v="12.6"/>
    <x v="2"/>
    <x v="1"/>
  </r>
  <r>
    <x v="0"/>
    <x v="926"/>
    <x v="0"/>
    <x v="5"/>
    <x v="5"/>
    <x v="2"/>
    <x v="1"/>
    <x v="0"/>
    <x v="5427"/>
    <x v="4517"/>
    <n v="4"/>
    <x v="0"/>
    <n v="15.5"/>
    <x v="0"/>
    <x v="1"/>
  </r>
  <r>
    <x v="1"/>
    <x v="1379"/>
    <x v="0"/>
    <x v="8"/>
    <x v="8"/>
    <x v="2"/>
    <x v="1"/>
    <x v="0"/>
    <x v="5428"/>
    <x v="4518"/>
    <n v="4"/>
    <x v="2"/>
    <n v="6.0549999999999997"/>
    <x v="1"/>
    <x v="1"/>
  </r>
  <r>
    <x v="1"/>
    <x v="1068"/>
    <x v="7"/>
    <x v="0"/>
    <x v="0"/>
    <x v="0"/>
    <x v="0"/>
    <x v="0"/>
    <x v="5429"/>
    <x v="4519"/>
    <n v="4"/>
    <x v="1"/>
    <n v="20.85"/>
    <x v="2"/>
    <x v="1"/>
  </r>
  <r>
    <x v="1"/>
    <x v="8"/>
    <x v="0"/>
    <x v="6"/>
    <x v="6"/>
    <x v="1"/>
    <x v="1"/>
    <x v="2"/>
    <x v="5430"/>
    <x v="3793"/>
    <n v="4"/>
    <x v="1"/>
    <n v="20.75"/>
    <x v="2"/>
    <x v="1"/>
  </r>
  <r>
    <x v="1"/>
    <x v="1526"/>
    <x v="2"/>
    <x v="0"/>
    <x v="0"/>
    <x v="0"/>
    <x v="0"/>
    <x v="0"/>
    <x v="5431"/>
    <x v="4520"/>
    <n v="4"/>
    <x v="0"/>
    <n v="12.15"/>
    <x v="0"/>
    <x v="1"/>
  </r>
  <r>
    <x v="1"/>
    <x v="780"/>
    <x v="2"/>
    <x v="4"/>
    <x v="4"/>
    <x v="2"/>
    <x v="1"/>
    <x v="0"/>
    <x v="5432"/>
    <x v="802"/>
    <n v="4"/>
    <x v="0"/>
    <n v="13.3"/>
    <x v="2"/>
    <x v="1"/>
  </r>
  <r>
    <x v="0"/>
    <x v="1052"/>
    <x v="6"/>
    <x v="7"/>
    <x v="7"/>
    <x v="1"/>
    <x v="0"/>
    <x v="3"/>
    <x v="5433"/>
    <x v="3324"/>
    <n v="4"/>
    <x v="1"/>
    <n v="20.599999999999998"/>
    <x v="2"/>
    <x v="1"/>
  </r>
  <r>
    <x v="0"/>
    <x v="817"/>
    <x v="13"/>
    <x v="3"/>
    <x v="3"/>
    <x v="1"/>
    <x v="2"/>
    <x v="0"/>
    <x v="5434"/>
    <x v="4521"/>
    <n v="4"/>
    <x v="0"/>
    <n v="10.5"/>
    <x v="0"/>
    <x v="1"/>
  </r>
  <r>
    <x v="1"/>
    <x v="950"/>
    <x v="6"/>
    <x v="7"/>
    <x v="7"/>
    <x v="1"/>
    <x v="0"/>
    <x v="3"/>
    <x v="5435"/>
    <x v="4522"/>
    <n v="4"/>
    <x v="2"/>
    <n v="6.1950000000000003"/>
    <x v="2"/>
    <x v="1"/>
  </r>
  <r>
    <x v="1"/>
    <x v="179"/>
    <x v="2"/>
    <x v="0"/>
    <x v="0"/>
    <x v="0"/>
    <x v="0"/>
    <x v="0"/>
    <x v="5436"/>
    <x v="4523"/>
    <n v="4"/>
    <x v="2"/>
    <n v="7.5"/>
    <x v="2"/>
    <x v="1"/>
  </r>
  <r>
    <x v="1"/>
    <x v="1401"/>
    <x v="6"/>
    <x v="8"/>
    <x v="8"/>
    <x v="2"/>
    <x v="1"/>
    <x v="0"/>
    <x v="5437"/>
    <x v="4524"/>
    <n v="4"/>
    <x v="2"/>
    <n v="7.4850000000000003"/>
    <x v="2"/>
    <x v="1"/>
  </r>
  <r>
    <x v="1"/>
    <x v="1501"/>
    <x v="4"/>
    <x v="5"/>
    <x v="5"/>
    <x v="2"/>
    <x v="1"/>
    <x v="0"/>
    <x v="5438"/>
    <x v="4525"/>
    <n v="4"/>
    <x v="0"/>
    <n v="11.6"/>
    <x v="2"/>
    <x v="1"/>
  </r>
  <r>
    <x v="0"/>
    <x v="374"/>
    <x v="3"/>
    <x v="6"/>
    <x v="6"/>
    <x v="1"/>
    <x v="1"/>
    <x v="2"/>
    <x v="5439"/>
    <x v="4526"/>
    <n v="4"/>
    <x v="1"/>
    <n v="20.25"/>
    <x v="0"/>
    <x v="1"/>
  </r>
  <r>
    <x v="1"/>
    <x v="486"/>
    <x v="11"/>
    <x v="5"/>
    <x v="5"/>
    <x v="2"/>
    <x v="1"/>
    <x v="0"/>
    <x v="5440"/>
    <x v="750"/>
    <n v="4"/>
    <x v="1"/>
    <n v="19.25"/>
    <x v="0"/>
    <x v="1"/>
  </r>
  <r>
    <x v="1"/>
    <x v="61"/>
    <x v="9"/>
    <x v="3"/>
    <x v="3"/>
    <x v="1"/>
    <x v="2"/>
    <x v="0"/>
    <x v="5441"/>
    <x v="570"/>
    <n v="4"/>
    <x v="0"/>
    <n v="8.8800000000000008"/>
    <x v="2"/>
    <x v="1"/>
  </r>
  <r>
    <x v="1"/>
    <x v="426"/>
    <x v="5"/>
    <x v="4"/>
    <x v="4"/>
    <x v="2"/>
    <x v="1"/>
    <x v="0"/>
    <x v="5442"/>
    <x v="514"/>
    <n v="4"/>
    <x v="1"/>
    <n v="20.5"/>
    <x v="2"/>
    <x v="1"/>
  </r>
  <r>
    <x v="1"/>
    <x v="703"/>
    <x v="5"/>
    <x v="2"/>
    <x v="2"/>
    <x v="0"/>
    <x v="1"/>
    <x v="0"/>
    <x v="5443"/>
    <x v="4372"/>
    <n v="4"/>
    <x v="0"/>
    <n v="13.5"/>
    <x v="2"/>
    <x v="1"/>
  </r>
  <r>
    <x v="1"/>
    <x v="841"/>
    <x v="1"/>
    <x v="7"/>
    <x v="7"/>
    <x v="1"/>
    <x v="0"/>
    <x v="3"/>
    <x v="406"/>
    <x v="1711"/>
    <n v="4"/>
    <x v="0"/>
    <n v="12.15"/>
    <x v="0"/>
    <x v="1"/>
  </r>
  <r>
    <x v="1"/>
    <x v="1087"/>
    <x v="15"/>
    <x v="7"/>
    <x v="7"/>
    <x v="1"/>
    <x v="0"/>
    <x v="3"/>
    <x v="5444"/>
    <x v="4527"/>
    <n v="4"/>
    <x v="1"/>
    <n v="18.25"/>
    <x v="2"/>
    <x v="1"/>
  </r>
  <r>
    <x v="1"/>
    <x v="1225"/>
    <x v="11"/>
    <x v="4"/>
    <x v="4"/>
    <x v="2"/>
    <x v="1"/>
    <x v="0"/>
    <x v="5445"/>
    <x v="4528"/>
    <n v="4"/>
    <x v="2"/>
    <n v="6.92"/>
    <x v="2"/>
    <x v="1"/>
  </r>
  <r>
    <x v="1"/>
    <x v="181"/>
    <x v="2"/>
    <x v="0"/>
    <x v="0"/>
    <x v="0"/>
    <x v="0"/>
    <x v="0"/>
    <x v="5446"/>
    <x v="4529"/>
    <n v="4"/>
    <x v="1"/>
    <n v="18.600000000000001"/>
    <x v="2"/>
    <x v="1"/>
  </r>
  <r>
    <x v="1"/>
    <x v="596"/>
    <x v="15"/>
    <x v="8"/>
    <x v="8"/>
    <x v="2"/>
    <x v="1"/>
    <x v="0"/>
    <x v="5447"/>
    <x v="1860"/>
    <n v="4"/>
    <x v="0"/>
    <n v="16"/>
    <x v="2"/>
    <x v="1"/>
  </r>
  <r>
    <x v="1"/>
    <x v="694"/>
    <x v="4"/>
    <x v="5"/>
    <x v="5"/>
    <x v="2"/>
    <x v="1"/>
    <x v="0"/>
    <x v="5448"/>
    <x v="478"/>
    <n v="4"/>
    <x v="0"/>
    <n v="14.6"/>
    <x v="0"/>
    <x v="1"/>
  </r>
  <r>
    <x v="1"/>
    <x v="1009"/>
    <x v="4"/>
    <x v="7"/>
    <x v="7"/>
    <x v="1"/>
    <x v="0"/>
    <x v="3"/>
    <x v="5449"/>
    <x v="4530"/>
    <n v="4"/>
    <x v="0"/>
    <n v="9.5"/>
    <x v="2"/>
    <x v="1"/>
  </r>
  <r>
    <x v="1"/>
    <x v="748"/>
    <x v="5"/>
    <x v="1"/>
    <x v="1"/>
    <x v="1"/>
    <x v="0"/>
    <x v="1"/>
    <x v="5450"/>
    <x v="4531"/>
    <n v="4"/>
    <x v="1"/>
    <n v="18.350000000000001"/>
    <x v="1"/>
    <x v="1"/>
  </r>
  <r>
    <x v="1"/>
    <x v="938"/>
    <x v="12"/>
    <x v="5"/>
    <x v="5"/>
    <x v="2"/>
    <x v="1"/>
    <x v="0"/>
    <x v="5451"/>
    <x v="4532"/>
    <n v="4"/>
    <x v="1"/>
    <n v="18.600000000000001"/>
    <x v="0"/>
    <x v="1"/>
  </r>
  <r>
    <x v="1"/>
    <x v="132"/>
    <x v="4"/>
    <x v="5"/>
    <x v="5"/>
    <x v="2"/>
    <x v="1"/>
    <x v="0"/>
    <x v="5452"/>
    <x v="3416"/>
    <n v="4"/>
    <x v="0"/>
    <n v="13.85"/>
    <x v="2"/>
    <x v="1"/>
  </r>
  <r>
    <x v="0"/>
    <x v="760"/>
    <x v="7"/>
    <x v="2"/>
    <x v="2"/>
    <x v="0"/>
    <x v="1"/>
    <x v="0"/>
    <x v="5453"/>
    <x v="4533"/>
    <n v="4"/>
    <x v="2"/>
    <n v="6.1550000000000002"/>
    <x v="2"/>
    <x v="1"/>
  </r>
  <r>
    <x v="0"/>
    <x v="3"/>
    <x v="3"/>
    <x v="1"/>
    <x v="1"/>
    <x v="1"/>
    <x v="0"/>
    <x v="1"/>
    <x v="5454"/>
    <x v="4534"/>
    <n v="4"/>
    <x v="0"/>
    <n v="12.15"/>
    <x v="2"/>
    <x v="1"/>
  </r>
  <r>
    <x v="1"/>
    <x v="1189"/>
    <x v="0"/>
    <x v="6"/>
    <x v="6"/>
    <x v="1"/>
    <x v="1"/>
    <x v="2"/>
    <x v="5455"/>
    <x v="1867"/>
    <n v="4"/>
    <x v="1"/>
    <n v="17.7"/>
    <x v="0"/>
    <x v="1"/>
  </r>
  <r>
    <x v="0"/>
    <x v="966"/>
    <x v="4"/>
    <x v="7"/>
    <x v="9"/>
    <x v="0"/>
    <x v="1"/>
    <x v="2"/>
    <x v="5456"/>
    <x v="4535"/>
    <n v="4"/>
    <x v="0"/>
    <n v="9.3949999999999996"/>
    <x v="0"/>
    <x v="1"/>
  </r>
  <r>
    <x v="0"/>
    <x v="1003"/>
    <x v="2"/>
    <x v="7"/>
    <x v="7"/>
    <x v="1"/>
    <x v="0"/>
    <x v="3"/>
    <x v="5457"/>
    <x v="4334"/>
    <n v="4"/>
    <x v="0"/>
    <n v="14"/>
    <x v="2"/>
    <x v="1"/>
  </r>
  <r>
    <x v="0"/>
    <x v="649"/>
    <x v="11"/>
    <x v="3"/>
    <x v="3"/>
    <x v="1"/>
    <x v="2"/>
    <x v="0"/>
    <x v="5458"/>
    <x v="4536"/>
    <n v="4"/>
    <x v="2"/>
    <n v="5.75"/>
    <x v="2"/>
    <x v="1"/>
  </r>
  <r>
    <x v="0"/>
    <x v="674"/>
    <x v="13"/>
    <x v="7"/>
    <x v="7"/>
    <x v="1"/>
    <x v="0"/>
    <x v="3"/>
    <x v="5459"/>
    <x v="4537"/>
    <n v="4"/>
    <x v="2"/>
    <n v="6.2149999999999999"/>
    <x v="2"/>
    <x v="1"/>
  </r>
  <r>
    <x v="0"/>
    <x v="265"/>
    <x v="2"/>
    <x v="4"/>
    <x v="4"/>
    <x v="2"/>
    <x v="1"/>
    <x v="0"/>
    <x v="5460"/>
    <x v="876"/>
    <n v="4"/>
    <x v="1"/>
    <n v="19.75"/>
    <x v="1"/>
    <x v="1"/>
  </r>
  <r>
    <x v="1"/>
    <x v="772"/>
    <x v="5"/>
    <x v="0"/>
    <x v="0"/>
    <x v="0"/>
    <x v="0"/>
    <x v="0"/>
    <x v="5461"/>
    <x v="4538"/>
    <n v="4"/>
    <x v="2"/>
    <n v="6.5250000000000004"/>
    <x v="2"/>
    <x v="1"/>
  </r>
  <r>
    <x v="1"/>
    <x v="1203"/>
    <x v="7"/>
    <x v="0"/>
    <x v="0"/>
    <x v="0"/>
    <x v="0"/>
    <x v="0"/>
    <x v="5462"/>
    <x v="4539"/>
    <n v="4"/>
    <x v="0"/>
    <n v="10.3"/>
    <x v="0"/>
    <x v="1"/>
  </r>
  <r>
    <x v="1"/>
    <x v="123"/>
    <x v="5"/>
    <x v="7"/>
    <x v="7"/>
    <x v="1"/>
    <x v="0"/>
    <x v="3"/>
    <x v="5463"/>
    <x v="4323"/>
    <n v="4"/>
    <x v="1"/>
    <n v="17.600000000000001"/>
    <x v="1"/>
    <x v="1"/>
  </r>
  <r>
    <x v="1"/>
    <x v="58"/>
    <x v="0"/>
    <x v="2"/>
    <x v="2"/>
    <x v="0"/>
    <x v="1"/>
    <x v="0"/>
    <x v="5464"/>
    <x v="4540"/>
    <n v="4"/>
    <x v="0"/>
    <n v="10.5"/>
    <x v="2"/>
    <x v="1"/>
  </r>
  <r>
    <x v="0"/>
    <x v="1485"/>
    <x v="2"/>
    <x v="2"/>
    <x v="2"/>
    <x v="0"/>
    <x v="1"/>
    <x v="0"/>
    <x v="5465"/>
    <x v="1613"/>
    <n v="4"/>
    <x v="1"/>
    <n v="19"/>
    <x v="0"/>
    <x v="1"/>
  </r>
  <r>
    <x v="0"/>
    <x v="370"/>
    <x v="13"/>
    <x v="8"/>
    <x v="8"/>
    <x v="2"/>
    <x v="1"/>
    <x v="0"/>
    <x v="5466"/>
    <x v="4541"/>
    <n v="4"/>
    <x v="2"/>
    <n v="5.26"/>
    <x v="2"/>
    <x v="1"/>
  </r>
  <r>
    <x v="1"/>
    <x v="1305"/>
    <x v="6"/>
    <x v="4"/>
    <x v="4"/>
    <x v="2"/>
    <x v="1"/>
    <x v="0"/>
    <x v="5467"/>
    <x v="4542"/>
    <n v="4"/>
    <x v="1"/>
    <n v="18.25"/>
    <x v="2"/>
    <x v="1"/>
  </r>
  <r>
    <x v="1"/>
    <x v="1053"/>
    <x v="7"/>
    <x v="2"/>
    <x v="2"/>
    <x v="0"/>
    <x v="1"/>
    <x v="0"/>
    <x v="5468"/>
    <x v="4543"/>
    <n v="4"/>
    <x v="0"/>
    <n v="15.1"/>
    <x v="2"/>
    <x v="1"/>
  </r>
  <r>
    <x v="1"/>
    <x v="1009"/>
    <x v="4"/>
    <x v="8"/>
    <x v="8"/>
    <x v="2"/>
    <x v="1"/>
    <x v="0"/>
    <x v="5469"/>
    <x v="4544"/>
    <n v="4"/>
    <x v="0"/>
    <n v="9.5"/>
    <x v="2"/>
    <x v="1"/>
  </r>
  <r>
    <x v="1"/>
    <x v="605"/>
    <x v="5"/>
    <x v="6"/>
    <x v="6"/>
    <x v="1"/>
    <x v="1"/>
    <x v="2"/>
    <x v="20"/>
    <x v="3795"/>
    <n v="4"/>
    <x v="0"/>
    <n v="14.65"/>
    <x v="1"/>
    <x v="1"/>
  </r>
  <r>
    <x v="0"/>
    <x v="1070"/>
    <x v="13"/>
    <x v="0"/>
    <x v="0"/>
    <x v="0"/>
    <x v="0"/>
    <x v="0"/>
    <x v="5470"/>
    <x v="457"/>
    <n v="4"/>
    <x v="2"/>
    <n v="4.88"/>
    <x v="0"/>
    <x v="1"/>
  </r>
  <r>
    <x v="0"/>
    <x v="1484"/>
    <x v="2"/>
    <x v="2"/>
    <x v="2"/>
    <x v="0"/>
    <x v="1"/>
    <x v="0"/>
    <x v="5471"/>
    <x v="2026"/>
    <n v="4"/>
    <x v="0"/>
    <n v="15.85"/>
    <x v="0"/>
    <x v="1"/>
  </r>
  <r>
    <x v="1"/>
    <x v="337"/>
    <x v="10"/>
    <x v="7"/>
    <x v="9"/>
    <x v="0"/>
    <x v="1"/>
    <x v="2"/>
    <x v="5472"/>
    <x v="2659"/>
    <n v="4"/>
    <x v="0"/>
    <n v="9.06"/>
    <x v="1"/>
    <x v="1"/>
  </r>
  <r>
    <x v="1"/>
    <x v="933"/>
    <x v="3"/>
    <x v="8"/>
    <x v="8"/>
    <x v="2"/>
    <x v="1"/>
    <x v="0"/>
    <x v="20"/>
    <x v="4545"/>
    <n v="4"/>
    <x v="0"/>
    <n v="9"/>
    <x v="1"/>
    <x v="1"/>
  </r>
  <r>
    <x v="1"/>
    <x v="191"/>
    <x v="5"/>
    <x v="7"/>
    <x v="7"/>
    <x v="1"/>
    <x v="0"/>
    <x v="3"/>
    <x v="5473"/>
    <x v="1510"/>
    <n v="4"/>
    <x v="2"/>
    <n v="6.36"/>
    <x v="1"/>
    <x v="1"/>
  </r>
  <r>
    <x v="1"/>
    <x v="1255"/>
    <x v="0"/>
    <x v="4"/>
    <x v="4"/>
    <x v="2"/>
    <x v="1"/>
    <x v="0"/>
    <x v="5474"/>
    <x v="3070"/>
    <n v="4"/>
    <x v="0"/>
    <n v="14.1"/>
    <x v="0"/>
    <x v="1"/>
  </r>
  <r>
    <x v="1"/>
    <x v="6"/>
    <x v="1"/>
    <x v="7"/>
    <x v="7"/>
    <x v="1"/>
    <x v="0"/>
    <x v="3"/>
    <x v="5475"/>
    <x v="4546"/>
    <n v="4"/>
    <x v="0"/>
    <n v="11.8"/>
    <x v="2"/>
    <x v="1"/>
  </r>
  <r>
    <x v="1"/>
    <x v="68"/>
    <x v="5"/>
    <x v="4"/>
    <x v="4"/>
    <x v="2"/>
    <x v="1"/>
    <x v="0"/>
    <x v="5476"/>
    <x v="4547"/>
    <n v="4"/>
    <x v="1"/>
    <n v="17.25"/>
    <x v="0"/>
    <x v="1"/>
  </r>
  <r>
    <x v="0"/>
    <x v="394"/>
    <x v="0"/>
    <x v="5"/>
    <x v="5"/>
    <x v="2"/>
    <x v="1"/>
    <x v="0"/>
    <x v="5477"/>
    <x v="4548"/>
    <n v="4"/>
    <x v="0"/>
    <n v="16.350000000000001"/>
    <x v="2"/>
    <x v="1"/>
  </r>
  <r>
    <x v="1"/>
    <x v="71"/>
    <x v="6"/>
    <x v="8"/>
    <x v="8"/>
    <x v="2"/>
    <x v="1"/>
    <x v="0"/>
    <x v="5478"/>
    <x v="4512"/>
    <n v="4"/>
    <x v="2"/>
    <n v="7.9050000000000002"/>
    <x v="1"/>
    <x v="1"/>
  </r>
  <r>
    <x v="1"/>
    <x v="1144"/>
    <x v="7"/>
    <x v="0"/>
    <x v="0"/>
    <x v="0"/>
    <x v="0"/>
    <x v="0"/>
    <x v="5479"/>
    <x v="4549"/>
    <n v="4"/>
    <x v="0"/>
    <n v="10.1"/>
    <x v="2"/>
    <x v="1"/>
  </r>
  <r>
    <x v="1"/>
    <x v="1342"/>
    <x v="11"/>
    <x v="7"/>
    <x v="9"/>
    <x v="0"/>
    <x v="1"/>
    <x v="2"/>
    <x v="5480"/>
    <x v="4550"/>
    <n v="4"/>
    <x v="1"/>
    <n v="18.350000000000001"/>
    <x v="2"/>
    <x v="1"/>
  </r>
  <r>
    <x v="1"/>
    <x v="1030"/>
    <x v="0"/>
    <x v="0"/>
    <x v="0"/>
    <x v="0"/>
    <x v="0"/>
    <x v="0"/>
    <x v="5481"/>
    <x v="1718"/>
    <n v="4"/>
    <x v="2"/>
    <n v="7.7850000000000001"/>
    <x v="2"/>
    <x v="1"/>
  </r>
  <r>
    <x v="0"/>
    <x v="977"/>
    <x v="0"/>
    <x v="4"/>
    <x v="4"/>
    <x v="2"/>
    <x v="1"/>
    <x v="0"/>
    <x v="5482"/>
    <x v="4551"/>
    <n v="4"/>
    <x v="0"/>
    <n v="13.15"/>
    <x v="0"/>
    <x v="1"/>
  </r>
  <r>
    <x v="1"/>
    <x v="466"/>
    <x v="3"/>
    <x v="5"/>
    <x v="5"/>
    <x v="2"/>
    <x v="1"/>
    <x v="0"/>
    <x v="5483"/>
    <x v="3032"/>
    <n v="4"/>
    <x v="2"/>
    <n v="8.5"/>
    <x v="0"/>
    <x v="1"/>
  </r>
  <r>
    <x v="0"/>
    <x v="581"/>
    <x v="7"/>
    <x v="3"/>
    <x v="3"/>
    <x v="1"/>
    <x v="2"/>
    <x v="0"/>
    <x v="5484"/>
    <x v="3672"/>
    <n v="4"/>
    <x v="0"/>
    <n v="12.8"/>
    <x v="1"/>
    <x v="1"/>
  </r>
  <r>
    <x v="1"/>
    <x v="832"/>
    <x v="15"/>
    <x v="5"/>
    <x v="5"/>
    <x v="2"/>
    <x v="1"/>
    <x v="0"/>
    <x v="5485"/>
    <x v="311"/>
    <n v="4"/>
    <x v="0"/>
    <n v="15.85"/>
    <x v="2"/>
    <x v="1"/>
  </r>
  <r>
    <x v="1"/>
    <x v="1017"/>
    <x v="2"/>
    <x v="3"/>
    <x v="3"/>
    <x v="1"/>
    <x v="2"/>
    <x v="0"/>
    <x v="5486"/>
    <x v="2181"/>
    <n v="4"/>
    <x v="0"/>
    <n v="15.7"/>
    <x v="2"/>
    <x v="1"/>
  </r>
  <r>
    <x v="1"/>
    <x v="1167"/>
    <x v="11"/>
    <x v="3"/>
    <x v="3"/>
    <x v="1"/>
    <x v="2"/>
    <x v="0"/>
    <x v="5487"/>
    <x v="4552"/>
    <n v="4"/>
    <x v="1"/>
    <n v="20.350000000000001"/>
    <x v="2"/>
    <x v="1"/>
  </r>
  <r>
    <x v="1"/>
    <x v="178"/>
    <x v="11"/>
    <x v="8"/>
    <x v="8"/>
    <x v="2"/>
    <x v="1"/>
    <x v="0"/>
    <x v="5488"/>
    <x v="4553"/>
    <n v="4"/>
    <x v="1"/>
    <n v="19.850000000000001"/>
    <x v="1"/>
    <x v="1"/>
  </r>
  <r>
    <x v="1"/>
    <x v="619"/>
    <x v="0"/>
    <x v="3"/>
    <x v="3"/>
    <x v="1"/>
    <x v="2"/>
    <x v="0"/>
    <x v="5489"/>
    <x v="4554"/>
    <n v="4"/>
    <x v="0"/>
    <n v="16.75"/>
    <x v="2"/>
    <x v="1"/>
  </r>
  <r>
    <x v="1"/>
    <x v="71"/>
    <x v="6"/>
    <x v="6"/>
    <x v="6"/>
    <x v="1"/>
    <x v="1"/>
    <x v="2"/>
    <x v="5490"/>
    <x v="580"/>
    <n v="4"/>
    <x v="2"/>
    <n v="7.9050000000000002"/>
    <x v="1"/>
    <x v="1"/>
  </r>
  <r>
    <x v="1"/>
    <x v="1439"/>
    <x v="5"/>
    <x v="8"/>
    <x v="8"/>
    <x v="2"/>
    <x v="1"/>
    <x v="0"/>
    <x v="5491"/>
    <x v="1715"/>
    <n v="4"/>
    <x v="2"/>
    <n v="7.8250000000000002"/>
    <x v="0"/>
    <x v="1"/>
  </r>
  <r>
    <x v="1"/>
    <x v="1343"/>
    <x v="5"/>
    <x v="7"/>
    <x v="7"/>
    <x v="1"/>
    <x v="0"/>
    <x v="3"/>
    <x v="5492"/>
    <x v="2632"/>
    <n v="4"/>
    <x v="0"/>
    <n v="9"/>
    <x v="2"/>
    <x v="1"/>
  </r>
  <r>
    <x v="1"/>
    <x v="690"/>
    <x v="0"/>
    <x v="7"/>
    <x v="9"/>
    <x v="0"/>
    <x v="1"/>
    <x v="2"/>
    <x v="5493"/>
    <x v="4555"/>
    <n v="4"/>
    <x v="0"/>
    <n v="11.1"/>
    <x v="0"/>
    <x v="1"/>
  </r>
  <r>
    <x v="1"/>
    <x v="232"/>
    <x v="4"/>
    <x v="4"/>
    <x v="4"/>
    <x v="2"/>
    <x v="1"/>
    <x v="0"/>
    <x v="5494"/>
    <x v="4556"/>
    <n v="4"/>
    <x v="2"/>
    <n v="7.27"/>
    <x v="2"/>
    <x v="1"/>
  </r>
  <r>
    <x v="0"/>
    <x v="1295"/>
    <x v="12"/>
    <x v="7"/>
    <x v="7"/>
    <x v="1"/>
    <x v="0"/>
    <x v="3"/>
    <x v="5495"/>
    <x v="3387"/>
    <n v="4"/>
    <x v="0"/>
    <n v="10.695"/>
    <x v="2"/>
    <x v="1"/>
  </r>
  <r>
    <x v="1"/>
    <x v="633"/>
    <x v="11"/>
    <x v="1"/>
    <x v="1"/>
    <x v="1"/>
    <x v="0"/>
    <x v="1"/>
    <x v="5496"/>
    <x v="4557"/>
    <n v="4"/>
    <x v="2"/>
    <n v="7.0750000000000002"/>
    <x v="2"/>
    <x v="1"/>
  </r>
  <r>
    <x v="1"/>
    <x v="1358"/>
    <x v="10"/>
    <x v="2"/>
    <x v="2"/>
    <x v="0"/>
    <x v="1"/>
    <x v="0"/>
    <x v="5497"/>
    <x v="4558"/>
    <n v="4"/>
    <x v="2"/>
    <n v="6.0949999999999998"/>
    <x v="2"/>
    <x v="1"/>
  </r>
  <r>
    <x v="1"/>
    <x v="988"/>
    <x v="2"/>
    <x v="1"/>
    <x v="1"/>
    <x v="1"/>
    <x v="0"/>
    <x v="1"/>
    <x v="20"/>
    <x v="2383"/>
    <n v="4"/>
    <x v="2"/>
    <n v="7.0750000000000002"/>
    <x v="1"/>
    <x v="1"/>
  </r>
  <r>
    <x v="0"/>
    <x v="509"/>
    <x v="11"/>
    <x v="8"/>
    <x v="8"/>
    <x v="2"/>
    <x v="1"/>
    <x v="0"/>
    <x v="5498"/>
    <x v="3720"/>
    <n v="4"/>
    <x v="1"/>
    <n v="20.25"/>
    <x v="1"/>
    <x v="1"/>
  </r>
  <r>
    <x v="0"/>
    <x v="345"/>
    <x v="3"/>
    <x v="7"/>
    <x v="7"/>
    <x v="1"/>
    <x v="0"/>
    <x v="3"/>
    <x v="5499"/>
    <x v="1091"/>
    <n v="4"/>
    <x v="0"/>
    <n v="13"/>
    <x v="2"/>
    <x v="1"/>
  </r>
  <r>
    <x v="0"/>
    <x v="1321"/>
    <x v="2"/>
    <x v="3"/>
    <x v="3"/>
    <x v="1"/>
    <x v="2"/>
    <x v="0"/>
    <x v="5500"/>
    <x v="1811"/>
    <n v="4"/>
    <x v="0"/>
    <n v="16.7"/>
    <x v="2"/>
    <x v="1"/>
  </r>
  <r>
    <x v="1"/>
    <x v="420"/>
    <x v="6"/>
    <x v="4"/>
    <x v="4"/>
    <x v="2"/>
    <x v="1"/>
    <x v="0"/>
    <x v="5501"/>
    <x v="4027"/>
    <n v="4"/>
    <x v="2"/>
    <n v="7.07"/>
    <x v="2"/>
    <x v="1"/>
  </r>
  <r>
    <x v="0"/>
    <x v="1006"/>
    <x v="0"/>
    <x v="6"/>
    <x v="6"/>
    <x v="1"/>
    <x v="1"/>
    <x v="2"/>
    <x v="5502"/>
    <x v="4559"/>
    <n v="4"/>
    <x v="1"/>
    <n v="19"/>
    <x v="0"/>
    <x v="1"/>
  </r>
  <r>
    <x v="0"/>
    <x v="546"/>
    <x v="13"/>
    <x v="0"/>
    <x v="0"/>
    <x v="0"/>
    <x v="0"/>
    <x v="0"/>
    <x v="5503"/>
    <x v="4560"/>
    <n v="4"/>
    <x v="0"/>
    <n v="9.6950000000000003"/>
    <x v="0"/>
    <x v="1"/>
  </r>
  <r>
    <x v="0"/>
    <x v="1365"/>
    <x v="11"/>
    <x v="5"/>
    <x v="5"/>
    <x v="2"/>
    <x v="1"/>
    <x v="0"/>
    <x v="5504"/>
    <x v="1130"/>
    <n v="4"/>
    <x v="0"/>
    <n v="11.15"/>
    <x v="1"/>
    <x v="1"/>
  </r>
  <r>
    <x v="1"/>
    <x v="300"/>
    <x v="0"/>
    <x v="0"/>
    <x v="0"/>
    <x v="0"/>
    <x v="0"/>
    <x v="0"/>
    <x v="5505"/>
    <x v="4561"/>
    <n v="4"/>
    <x v="1"/>
    <n v="20.85"/>
    <x v="1"/>
    <x v="1"/>
  </r>
  <r>
    <x v="1"/>
    <x v="127"/>
    <x v="7"/>
    <x v="3"/>
    <x v="3"/>
    <x v="1"/>
    <x v="2"/>
    <x v="0"/>
    <x v="5506"/>
    <x v="1659"/>
    <n v="4"/>
    <x v="0"/>
    <n v="16.350000000000001"/>
    <x v="2"/>
    <x v="1"/>
  </r>
  <r>
    <x v="0"/>
    <x v="934"/>
    <x v="8"/>
    <x v="4"/>
    <x v="4"/>
    <x v="2"/>
    <x v="1"/>
    <x v="0"/>
    <x v="5507"/>
    <x v="3918"/>
    <n v="4"/>
    <x v="0"/>
    <n v="9.6"/>
    <x v="1"/>
    <x v="1"/>
  </r>
  <r>
    <x v="1"/>
    <x v="460"/>
    <x v="1"/>
    <x v="7"/>
    <x v="7"/>
    <x v="1"/>
    <x v="0"/>
    <x v="3"/>
    <x v="5508"/>
    <x v="4562"/>
    <n v="4"/>
    <x v="1"/>
    <n v="18"/>
    <x v="1"/>
    <x v="1"/>
  </r>
  <r>
    <x v="1"/>
    <x v="805"/>
    <x v="11"/>
    <x v="3"/>
    <x v="3"/>
    <x v="1"/>
    <x v="2"/>
    <x v="0"/>
    <x v="5509"/>
    <x v="1985"/>
    <n v="4"/>
    <x v="1"/>
    <n v="20.7"/>
    <x v="2"/>
    <x v="1"/>
  </r>
  <r>
    <x v="1"/>
    <x v="235"/>
    <x v="13"/>
    <x v="7"/>
    <x v="7"/>
    <x v="1"/>
    <x v="0"/>
    <x v="3"/>
    <x v="5510"/>
    <x v="3061"/>
    <n v="4"/>
    <x v="0"/>
    <n v="15.1"/>
    <x v="0"/>
    <x v="1"/>
  </r>
  <r>
    <x v="0"/>
    <x v="791"/>
    <x v="6"/>
    <x v="7"/>
    <x v="7"/>
    <x v="1"/>
    <x v="0"/>
    <x v="3"/>
    <x v="5511"/>
    <x v="4563"/>
    <n v="4"/>
    <x v="0"/>
    <n v="13.8"/>
    <x v="2"/>
    <x v="1"/>
  </r>
  <r>
    <x v="1"/>
    <x v="543"/>
    <x v="10"/>
    <x v="2"/>
    <x v="2"/>
    <x v="0"/>
    <x v="1"/>
    <x v="0"/>
    <x v="5512"/>
    <x v="2317"/>
    <n v="4"/>
    <x v="2"/>
    <n v="5.5"/>
    <x v="2"/>
    <x v="1"/>
  </r>
  <r>
    <x v="0"/>
    <x v="1491"/>
    <x v="2"/>
    <x v="5"/>
    <x v="5"/>
    <x v="2"/>
    <x v="1"/>
    <x v="0"/>
    <x v="5513"/>
    <x v="4564"/>
    <n v="4"/>
    <x v="0"/>
    <n v="15.7"/>
    <x v="2"/>
    <x v="1"/>
  </r>
  <r>
    <x v="1"/>
    <x v="983"/>
    <x v="5"/>
    <x v="4"/>
    <x v="4"/>
    <x v="2"/>
    <x v="1"/>
    <x v="0"/>
    <x v="5514"/>
    <x v="3263"/>
    <n v="4"/>
    <x v="1"/>
    <n v="20.25"/>
    <x v="1"/>
    <x v="1"/>
  </r>
  <r>
    <x v="1"/>
    <x v="602"/>
    <x v="5"/>
    <x v="0"/>
    <x v="0"/>
    <x v="0"/>
    <x v="0"/>
    <x v="0"/>
    <x v="5515"/>
    <x v="4565"/>
    <n v="4"/>
    <x v="1"/>
    <n v="19.5"/>
    <x v="1"/>
    <x v="1"/>
  </r>
  <r>
    <x v="0"/>
    <x v="727"/>
    <x v="8"/>
    <x v="1"/>
    <x v="1"/>
    <x v="1"/>
    <x v="0"/>
    <x v="1"/>
    <x v="5516"/>
    <x v="4566"/>
    <n v="4"/>
    <x v="1"/>
    <n v="20.85"/>
    <x v="2"/>
    <x v="1"/>
  </r>
  <r>
    <x v="0"/>
    <x v="477"/>
    <x v="7"/>
    <x v="3"/>
    <x v="3"/>
    <x v="1"/>
    <x v="2"/>
    <x v="0"/>
    <x v="5517"/>
    <x v="4567"/>
    <n v="4"/>
    <x v="0"/>
    <n v="11.395"/>
    <x v="2"/>
    <x v="1"/>
  </r>
  <r>
    <x v="1"/>
    <x v="1157"/>
    <x v="1"/>
    <x v="2"/>
    <x v="2"/>
    <x v="0"/>
    <x v="1"/>
    <x v="0"/>
    <x v="5518"/>
    <x v="4164"/>
    <n v="4"/>
    <x v="0"/>
    <n v="10"/>
    <x v="2"/>
    <x v="1"/>
  </r>
  <r>
    <x v="1"/>
    <x v="796"/>
    <x v="11"/>
    <x v="7"/>
    <x v="9"/>
    <x v="0"/>
    <x v="1"/>
    <x v="2"/>
    <x v="5519"/>
    <x v="4568"/>
    <n v="4"/>
    <x v="1"/>
    <n v="17.7"/>
    <x v="0"/>
    <x v="1"/>
  </r>
  <r>
    <x v="1"/>
    <x v="1031"/>
    <x v="0"/>
    <x v="3"/>
    <x v="3"/>
    <x v="1"/>
    <x v="2"/>
    <x v="0"/>
    <x v="5520"/>
    <x v="2851"/>
    <n v="4"/>
    <x v="2"/>
    <n v="8.1"/>
    <x v="0"/>
    <x v="1"/>
  </r>
  <r>
    <x v="0"/>
    <x v="1471"/>
    <x v="0"/>
    <x v="5"/>
    <x v="5"/>
    <x v="2"/>
    <x v="1"/>
    <x v="0"/>
    <x v="5521"/>
    <x v="991"/>
    <n v="4"/>
    <x v="0"/>
    <n v="15.7"/>
    <x v="0"/>
    <x v="1"/>
  </r>
  <r>
    <x v="1"/>
    <x v="774"/>
    <x v="6"/>
    <x v="8"/>
    <x v="8"/>
    <x v="2"/>
    <x v="1"/>
    <x v="0"/>
    <x v="5522"/>
    <x v="2614"/>
    <n v="4"/>
    <x v="0"/>
    <n v="9"/>
    <x v="2"/>
    <x v="1"/>
  </r>
  <r>
    <x v="1"/>
    <x v="1323"/>
    <x v="11"/>
    <x v="3"/>
    <x v="3"/>
    <x v="1"/>
    <x v="2"/>
    <x v="0"/>
    <x v="5523"/>
    <x v="4569"/>
    <n v="4"/>
    <x v="0"/>
    <n v="16.75"/>
    <x v="2"/>
    <x v="1"/>
  </r>
  <r>
    <x v="0"/>
    <x v="890"/>
    <x v="2"/>
    <x v="8"/>
    <x v="8"/>
    <x v="2"/>
    <x v="1"/>
    <x v="0"/>
    <x v="20"/>
    <x v="4570"/>
    <n v="4"/>
    <x v="2"/>
    <n v="7.47"/>
    <x v="1"/>
    <x v="1"/>
  </r>
  <r>
    <x v="0"/>
    <x v="351"/>
    <x v="0"/>
    <x v="7"/>
    <x v="7"/>
    <x v="1"/>
    <x v="0"/>
    <x v="3"/>
    <x v="5524"/>
    <x v="4571"/>
    <n v="4"/>
    <x v="1"/>
    <n v="20.349999999999998"/>
    <x v="1"/>
    <x v="1"/>
  </r>
  <r>
    <x v="1"/>
    <x v="587"/>
    <x v="0"/>
    <x v="7"/>
    <x v="7"/>
    <x v="1"/>
    <x v="0"/>
    <x v="3"/>
    <x v="5525"/>
    <x v="4572"/>
    <n v="4"/>
    <x v="1"/>
    <n v="18.2"/>
    <x v="0"/>
    <x v="1"/>
  </r>
  <r>
    <x v="0"/>
    <x v="39"/>
    <x v="7"/>
    <x v="1"/>
    <x v="1"/>
    <x v="1"/>
    <x v="0"/>
    <x v="1"/>
    <x v="3468"/>
    <x v="4573"/>
    <n v="4"/>
    <x v="0"/>
    <n v="13.85"/>
    <x v="2"/>
    <x v="1"/>
  </r>
  <r>
    <x v="1"/>
    <x v="177"/>
    <x v="3"/>
    <x v="8"/>
    <x v="8"/>
    <x v="2"/>
    <x v="1"/>
    <x v="0"/>
    <x v="20"/>
    <x v="4574"/>
    <n v="4"/>
    <x v="0"/>
    <n v="15.85"/>
    <x v="1"/>
    <x v="1"/>
  </r>
  <r>
    <x v="0"/>
    <x v="1446"/>
    <x v="6"/>
    <x v="7"/>
    <x v="7"/>
    <x v="1"/>
    <x v="0"/>
    <x v="3"/>
    <x v="20"/>
    <x v="4575"/>
    <n v="4"/>
    <x v="0"/>
    <n v="14.65"/>
    <x v="1"/>
    <x v="1"/>
  </r>
  <r>
    <x v="1"/>
    <x v="1488"/>
    <x v="4"/>
    <x v="2"/>
    <x v="2"/>
    <x v="0"/>
    <x v="1"/>
    <x v="0"/>
    <x v="5526"/>
    <x v="778"/>
    <n v="4"/>
    <x v="1"/>
    <n v="20.75"/>
    <x v="1"/>
    <x v="1"/>
  </r>
  <r>
    <x v="1"/>
    <x v="1155"/>
    <x v="2"/>
    <x v="2"/>
    <x v="2"/>
    <x v="0"/>
    <x v="1"/>
    <x v="0"/>
    <x v="5527"/>
    <x v="939"/>
    <n v="4"/>
    <x v="0"/>
    <n v="10.195"/>
    <x v="0"/>
    <x v="1"/>
  </r>
  <r>
    <x v="1"/>
    <x v="601"/>
    <x v="0"/>
    <x v="4"/>
    <x v="4"/>
    <x v="2"/>
    <x v="1"/>
    <x v="0"/>
    <x v="5528"/>
    <x v="4576"/>
    <n v="4"/>
    <x v="2"/>
    <n v="7.6050000000000004"/>
    <x v="0"/>
    <x v="1"/>
  </r>
  <r>
    <x v="1"/>
    <x v="823"/>
    <x v="11"/>
    <x v="7"/>
    <x v="9"/>
    <x v="0"/>
    <x v="1"/>
    <x v="2"/>
    <x v="5529"/>
    <x v="4577"/>
    <n v="4"/>
    <x v="0"/>
    <n v="13.35"/>
    <x v="0"/>
    <x v="1"/>
  </r>
  <r>
    <x v="1"/>
    <x v="305"/>
    <x v="6"/>
    <x v="0"/>
    <x v="0"/>
    <x v="0"/>
    <x v="0"/>
    <x v="0"/>
    <x v="5530"/>
    <x v="4578"/>
    <n v="4"/>
    <x v="2"/>
    <n v="6.8650000000000002"/>
    <x v="2"/>
    <x v="1"/>
  </r>
  <r>
    <x v="1"/>
    <x v="863"/>
    <x v="9"/>
    <x v="7"/>
    <x v="7"/>
    <x v="1"/>
    <x v="0"/>
    <x v="3"/>
    <x v="5531"/>
    <x v="3870"/>
    <n v="4"/>
    <x v="1"/>
    <n v="18.849999999999998"/>
    <x v="2"/>
    <x v="1"/>
  </r>
  <r>
    <x v="1"/>
    <x v="303"/>
    <x v="5"/>
    <x v="2"/>
    <x v="2"/>
    <x v="0"/>
    <x v="1"/>
    <x v="0"/>
    <x v="5532"/>
    <x v="4579"/>
    <n v="4"/>
    <x v="0"/>
    <n v="15.7"/>
    <x v="0"/>
    <x v="1"/>
  </r>
  <r>
    <x v="1"/>
    <x v="1325"/>
    <x v="8"/>
    <x v="7"/>
    <x v="9"/>
    <x v="0"/>
    <x v="1"/>
    <x v="2"/>
    <x v="5533"/>
    <x v="4580"/>
    <n v="4"/>
    <x v="0"/>
    <n v="10.6"/>
    <x v="1"/>
    <x v="1"/>
  </r>
  <r>
    <x v="1"/>
    <x v="640"/>
    <x v="0"/>
    <x v="4"/>
    <x v="4"/>
    <x v="2"/>
    <x v="1"/>
    <x v="0"/>
    <x v="5534"/>
    <x v="4581"/>
    <n v="4"/>
    <x v="2"/>
    <n v="6.6550000000000002"/>
    <x v="1"/>
    <x v="1"/>
  </r>
  <r>
    <x v="0"/>
    <x v="1434"/>
    <x v="11"/>
    <x v="1"/>
    <x v="1"/>
    <x v="1"/>
    <x v="0"/>
    <x v="1"/>
    <x v="20"/>
    <x v="2322"/>
    <n v="4"/>
    <x v="1"/>
    <n v="20.350000000000001"/>
    <x v="1"/>
    <x v="1"/>
  </r>
  <r>
    <x v="1"/>
    <x v="11"/>
    <x v="1"/>
    <x v="0"/>
    <x v="0"/>
    <x v="0"/>
    <x v="0"/>
    <x v="0"/>
    <x v="5535"/>
    <x v="4582"/>
    <n v="4"/>
    <x v="1"/>
    <n v="18.850000000000001"/>
    <x v="2"/>
    <x v="1"/>
  </r>
  <r>
    <x v="1"/>
    <x v="159"/>
    <x v="0"/>
    <x v="1"/>
    <x v="1"/>
    <x v="1"/>
    <x v="0"/>
    <x v="1"/>
    <x v="5536"/>
    <x v="130"/>
    <n v="4"/>
    <x v="1"/>
    <n v="17.5"/>
    <x v="1"/>
    <x v="1"/>
  </r>
  <r>
    <x v="0"/>
    <x v="1331"/>
    <x v="7"/>
    <x v="7"/>
    <x v="9"/>
    <x v="0"/>
    <x v="1"/>
    <x v="2"/>
    <x v="5537"/>
    <x v="4583"/>
    <n v="4"/>
    <x v="2"/>
    <n v="5.86"/>
    <x v="0"/>
    <x v="1"/>
  </r>
  <r>
    <x v="1"/>
    <x v="526"/>
    <x v="5"/>
    <x v="0"/>
    <x v="0"/>
    <x v="0"/>
    <x v="0"/>
    <x v="0"/>
    <x v="5538"/>
    <x v="4584"/>
    <n v="4"/>
    <x v="0"/>
    <n v="12.35"/>
    <x v="0"/>
    <x v="1"/>
  </r>
  <r>
    <x v="0"/>
    <x v="1436"/>
    <x v="6"/>
    <x v="7"/>
    <x v="9"/>
    <x v="0"/>
    <x v="1"/>
    <x v="2"/>
    <x v="5539"/>
    <x v="4585"/>
    <n v="4"/>
    <x v="0"/>
    <n v="8.8949999999999996"/>
    <x v="0"/>
    <x v="1"/>
  </r>
  <r>
    <x v="1"/>
    <x v="388"/>
    <x v="2"/>
    <x v="4"/>
    <x v="4"/>
    <x v="2"/>
    <x v="1"/>
    <x v="0"/>
    <x v="5540"/>
    <x v="4586"/>
    <n v="4"/>
    <x v="1"/>
    <n v="18.25"/>
    <x v="2"/>
    <x v="1"/>
  </r>
  <r>
    <x v="0"/>
    <x v="211"/>
    <x v="6"/>
    <x v="3"/>
    <x v="3"/>
    <x v="1"/>
    <x v="2"/>
    <x v="0"/>
    <x v="5541"/>
    <x v="4587"/>
    <n v="4"/>
    <x v="0"/>
    <n v="10.3"/>
    <x v="1"/>
    <x v="1"/>
  </r>
  <r>
    <x v="1"/>
    <x v="1085"/>
    <x v="5"/>
    <x v="8"/>
    <x v="8"/>
    <x v="2"/>
    <x v="1"/>
    <x v="0"/>
    <x v="5253"/>
    <x v="2459"/>
    <n v="4"/>
    <x v="0"/>
    <n v="12.5"/>
    <x v="0"/>
    <x v="1"/>
  </r>
  <r>
    <x v="0"/>
    <x v="374"/>
    <x v="3"/>
    <x v="2"/>
    <x v="2"/>
    <x v="0"/>
    <x v="1"/>
    <x v="0"/>
    <x v="5542"/>
    <x v="3966"/>
    <n v="4"/>
    <x v="1"/>
    <n v="20.25"/>
    <x v="0"/>
    <x v="1"/>
  </r>
  <r>
    <x v="0"/>
    <x v="1452"/>
    <x v="4"/>
    <x v="7"/>
    <x v="7"/>
    <x v="1"/>
    <x v="0"/>
    <x v="3"/>
    <x v="5543"/>
    <x v="514"/>
    <n v="4"/>
    <x v="0"/>
    <n v="16.75"/>
    <x v="1"/>
    <x v="1"/>
  </r>
  <r>
    <x v="1"/>
    <x v="656"/>
    <x v="3"/>
    <x v="5"/>
    <x v="5"/>
    <x v="2"/>
    <x v="1"/>
    <x v="0"/>
    <x v="5544"/>
    <x v="2908"/>
    <n v="4"/>
    <x v="0"/>
    <n v="15.85"/>
    <x v="2"/>
    <x v="1"/>
  </r>
  <r>
    <x v="1"/>
    <x v="843"/>
    <x v="5"/>
    <x v="5"/>
    <x v="5"/>
    <x v="2"/>
    <x v="1"/>
    <x v="0"/>
    <x v="5545"/>
    <x v="1292"/>
    <n v="4"/>
    <x v="2"/>
    <n v="6.26"/>
    <x v="2"/>
    <x v="1"/>
  </r>
  <r>
    <x v="1"/>
    <x v="49"/>
    <x v="13"/>
    <x v="4"/>
    <x v="4"/>
    <x v="2"/>
    <x v="1"/>
    <x v="0"/>
    <x v="5546"/>
    <x v="4588"/>
    <n v="4"/>
    <x v="2"/>
    <n v="7.9749999999999996"/>
    <x v="1"/>
    <x v="1"/>
  </r>
  <r>
    <x v="1"/>
    <x v="331"/>
    <x v="5"/>
    <x v="4"/>
    <x v="4"/>
    <x v="2"/>
    <x v="1"/>
    <x v="0"/>
    <x v="5547"/>
    <x v="4589"/>
    <n v="4"/>
    <x v="0"/>
    <n v="12.3"/>
    <x v="2"/>
    <x v="1"/>
  </r>
  <r>
    <x v="1"/>
    <x v="1544"/>
    <x v="0"/>
    <x v="7"/>
    <x v="7"/>
    <x v="1"/>
    <x v="0"/>
    <x v="3"/>
    <x v="20"/>
    <x v="606"/>
    <n v="4"/>
    <x v="1"/>
    <n v="16.850000000000001"/>
    <x v="1"/>
    <x v="1"/>
  </r>
  <r>
    <x v="1"/>
    <x v="1143"/>
    <x v="9"/>
    <x v="8"/>
    <x v="8"/>
    <x v="2"/>
    <x v="1"/>
    <x v="0"/>
    <x v="5548"/>
    <x v="4590"/>
    <n v="4"/>
    <x v="0"/>
    <n v="8.8949999999999996"/>
    <x v="2"/>
    <x v="1"/>
  </r>
  <r>
    <x v="0"/>
    <x v="1484"/>
    <x v="2"/>
    <x v="7"/>
    <x v="9"/>
    <x v="0"/>
    <x v="1"/>
    <x v="2"/>
    <x v="5549"/>
    <x v="2028"/>
    <n v="4"/>
    <x v="0"/>
    <n v="15.85"/>
    <x v="0"/>
    <x v="1"/>
  </r>
  <r>
    <x v="0"/>
    <x v="551"/>
    <x v="6"/>
    <x v="0"/>
    <x v="0"/>
    <x v="0"/>
    <x v="0"/>
    <x v="0"/>
    <x v="5550"/>
    <x v="3253"/>
    <n v="4"/>
    <x v="0"/>
    <n v="15.25"/>
    <x v="2"/>
    <x v="1"/>
  </r>
  <r>
    <x v="0"/>
    <x v="1368"/>
    <x v="0"/>
    <x v="7"/>
    <x v="7"/>
    <x v="1"/>
    <x v="0"/>
    <x v="3"/>
    <x v="5551"/>
    <x v="1665"/>
    <n v="4"/>
    <x v="0"/>
    <n v="15.5"/>
    <x v="0"/>
    <x v="1"/>
  </r>
  <r>
    <x v="1"/>
    <x v="1190"/>
    <x v="5"/>
    <x v="4"/>
    <x v="4"/>
    <x v="2"/>
    <x v="0"/>
    <x v="0"/>
    <x v="20"/>
    <x v="4591"/>
    <n v="4"/>
    <x v="1"/>
    <n v="19.2"/>
    <x v="1"/>
    <x v="1"/>
  </r>
  <r>
    <x v="1"/>
    <x v="973"/>
    <x v="1"/>
    <x v="5"/>
    <x v="5"/>
    <x v="2"/>
    <x v="0"/>
    <x v="0"/>
    <x v="5552"/>
    <x v="2353"/>
    <n v="4"/>
    <x v="0"/>
    <n v="10"/>
    <x v="2"/>
    <x v="1"/>
  </r>
  <r>
    <x v="1"/>
    <x v="1426"/>
    <x v="4"/>
    <x v="7"/>
    <x v="9"/>
    <x v="0"/>
    <x v="1"/>
    <x v="2"/>
    <x v="5553"/>
    <x v="4592"/>
    <n v="4"/>
    <x v="0"/>
    <n v="15.199999999999998"/>
    <x v="2"/>
    <x v="1"/>
  </r>
  <r>
    <x v="1"/>
    <x v="699"/>
    <x v="2"/>
    <x v="1"/>
    <x v="1"/>
    <x v="1"/>
    <x v="0"/>
    <x v="1"/>
    <x v="5554"/>
    <x v="4593"/>
    <n v="4"/>
    <x v="2"/>
    <n v="5.6950000000000003"/>
    <x v="2"/>
    <x v="1"/>
  </r>
  <r>
    <x v="1"/>
    <x v="587"/>
    <x v="0"/>
    <x v="4"/>
    <x v="4"/>
    <x v="2"/>
    <x v="0"/>
    <x v="0"/>
    <x v="5555"/>
    <x v="3780"/>
    <n v="4"/>
    <x v="1"/>
    <n v="18.2"/>
    <x v="0"/>
    <x v="1"/>
  </r>
  <r>
    <x v="1"/>
    <x v="1066"/>
    <x v="5"/>
    <x v="4"/>
    <x v="4"/>
    <x v="2"/>
    <x v="0"/>
    <x v="0"/>
    <x v="5556"/>
    <x v="4594"/>
    <n v="4"/>
    <x v="0"/>
    <n v="8.8949999999999996"/>
    <x v="0"/>
    <x v="1"/>
  </r>
  <r>
    <x v="1"/>
    <x v="1497"/>
    <x v="3"/>
    <x v="6"/>
    <x v="6"/>
    <x v="1"/>
    <x v="0"/>
    <x v="2"/>
    <x v="5557"/>
    <x v="2883"/>
    <n v="4"/>
    <x v="2"/>
    <n v="8.7100000000000009"/>
    <x v="0"/>
    <x v="1"/>
  </r>
  <r>
    <x v="1"/>
    <x v="1515"/>
    <x v="11"/>
    <x v="0"/>
    <x v="0"/>
    <x v="0"/>
    <x v="0"/>
    <x v="0"/>
    <x v="5558"/>
    <x v="4595"/>
    <n v="4"/>
    <x v="1"/>
    <n v="18.100000000000001"/>
    <x v="0"/>
    <x v="1"/>
  </r>
  <r>
    <x v="0"/>
    <x v="1310"/>
    <x v="11"/>
    <x v="0"/>
    <x v="0"/>
    <x v="0"/>
    <x v="0"/>
    <x v="0"/>
    <x v="5559"/>
    <x v="2350"/>
    <n v="4"/>
    <x v="2"/>
    <n v="8.7100000000000009"/>
    <x v="2"/>
    <x v="1"/>
  </r>
  <r>
    <x v="1"/>
    <x v="617"/>
    <x v="2"/>
    <x v="6"/>
    <x v="6"/>
    <x v="1"/>
    <x v="0"/>
    <x v="2"/>
    <x v="5560"/>
    <x v="4596"/>
    <n v="4"/>
    <x v="0"/>
    <n v="12.15"/>
    <x v="2"/>
    <x v="1"/>
  </r>
  <r>
    <x v="1"/>
    <x v="152"/>
    <x v="3"/>
    <x v="2"/>
    <x v="2"/>
    <x v="0"/>
    <x v="1"/>
    <x v="0"/>
    <x v="5561"/>
    <x v="2702"/>
    <n v="4"/>
    <x v="0"/>
    <n v="14.1"/>
    <x v="2"/>
    <x v="1"/>
  </r>
  <r>
    <x v="1"/>
    <x v="434"/>
    <x v="11"/>
    <x v="7"/>
    <x v="9"/>
    <x v="0"/>
    <x v="1"/>
    <x v="2"/>
    <x v="5562"/>
    <x v="4597"/>
    <n v="4"/>
    <x v="0"/>
    <n v="13.1"/>
    <x v="0"/>
    <x v="1"/>
  </r>
  <r>
    <x v="1"/>
    <x v="861"/>
    <x v="0"/>
    <x v="5"/>
    <x v="5"/>
    <x v="2"/>
    <x v="0"/>
    <x v="0"/>
    <x v="5563"/>
    <x v="243"/>
    <n v="4"/>
    <x v="1"/>
    <n v="19.75"/>
    <x v="1"/>
    <x v="1"/>
  </r>
  <r>
    <x v="0"/>
    <x v="628"/>
    <x v="3"/>
    <x v="5"/>
    <x v="5"/>
    <x v="2"/>
    <x v="0"/>
    <x v="0"/>
    <x v="5564"/>
    <x v="4598"/>
    <n v="4"/>
    <x v="0"/>
    <n v="10.3"/>
    <x v="2"/>
    <x v="1"/>
  </r>
  <r>
    <x v="1"/>
    <x v="196"/>
    <x v="10"/>
    <x v="7"/>
    <x v="7"/>
    <x v="1"/>
    <x v="0"/>
    <x v="3"/>
    <x v="5565"/>
    <x v="4599"/>
    <n v="4"/>
    <x v="1"/>
    <n v="17.75"/>
    <x v="0"/>
    <x v="1"/>
  </r>
  <r>
    <x v="1"/>
    <x v="986"/>
    <x v="11"/>
    <x v="5"/>
    <x v="5"/>
    <x v="2"/>
    <x v="0"/>
    <x v="0"/>
    <x v="5566"/>
    <x v="4600"/>
    <n v="4"/>
    <x v="0"/>
    <n v="10.8"/>
    <x v="2"/>
    <x v="1"/>
  </r>
  <r>
    <x v="1"/>
    <x v="322"/>
    <x v="11"/>
    <x v="6"/>
    <x v="6"/>
    <x v="1"/>
    <x v="0"/>
    <x v="2"/>
    <x v="5567"/>
    <x v="2381"/>
    <n v="4"/>
    <x v="1"/>
    <n v="19.100000000000001"/>
    <x v="2"/>
    <x v="1"/>
  </r>
  <r>
    <x v="0"/>
    <x v="1410"/>
    <x v="6"/>
    <x v="8"/>
    <x v="8"/>
    <x v="2"/>
    <x v="1"/>
    <x v="0"/>
    <x v="5568"/>
    <x v="4601"/>
    <n v="4"/>
    <x v="2"/>
    <n v="6.7850000000000001"/>
    <x v="1"/>
    <x v="1"/>
  </r>
  <r>
    <x v="0"/>
    <x v="1158"/>
    <x v="6"/>
    <x v="4"/>
    <x v="4"/>
    <x v="2"/>
    <x v="0"/>
    <x v="0"/>
    <x v="5569"/>
    <x v="2676"/>
    <n v="4"/>
    <x v="2"/>
    <n v="5.78"/>
    <x v="2"/>
    <x v="1"/>
  </r>
  <r>
    <x v="0"/>
    <x v="509"/>
    <x v="11"/>
    <x v="0"/>
    <x v="0"/>
    <x v="0"/>
    <x v="0"/>
    <x v="0"/>
    <x v="5570"/>
    <x v="4602"/>
    <n v="4"/>
    <x v="1"/>
    <n v="20.25"/>
    <x v="1"/>
    <x v="1"/>
  </r>
  <r>
    <x v="1"/>
    <x v="1063"/>
    <x v="0"/>
    <x v="4"/>
    <x v="4"/>
    <x v="2"/>
    <x v="0"/>
    <x v="0"/>
    <x v="5571"/>
    <x v="4603"/>
    <n v="4"/>
    <x v="0"/>
    <n v="13.65"/>
    <x v="2"/>
    <x v="1"/>
  </r>
  <r>
    <x v="1"/>
    <x v="356"/>
    <x v="2"/>
    <x v="1"/>
    <x v="1"/>
    <x v="1"/>
    <x v="0"/>
    <x v="1"/>
    <x v="5572"/>
    <x v="4604"/>
    <n v="4"/>
    <x v="2"/>
    <n v="8.68"/>
    <x v="1"/>
    <x v="1"/>
  </r>
  <r>
    <x v="1"/>
    <x v="668"/>
    <x v="9"/>
    <x v="7"/>
    <x v="9"/>
    <x v="0"/>
    <x v="1"/>
    <x v="2"/>
    <x v="5573"/>
    <x v="1895"/>
    <n v="4"/>
    <x v="2"/>
    <n v="8.3650000000000002"/>
    <x v="0"/>
    <x v="1"/>
  </r>
  <r>
    <x v="1"/>
    <x v="843"/>
    <x v="5"/>
    <x v="0"/>
    <x v="0"/>
    <x v="0"/>
    <x v="0"/>
    <x v="0"/>
    <x v="5574"/>
    <x v="4605"/>
    <n v="4"/>
    <x v="2"/>
    <n v="6.26"/>
    <x v="2"/>
    <x v="1"/>
  </r>
  <r>
    <x v="0"/>
    <x v="29"/>
    <x v="12"/>
    <x v="5"/>
    <x v="5"/>
    <x v="2"/>
    <x v="0"/>
    <x v="0"/>
    <x v="5575"/>
    <x v="4606"/>
    <n v="4"/>
    <x v="2"/>
    <n v="6.92"/>
    <x v="0"/>
    <x v="1"/>
  </r>
  <r>
    <x v="1"/>
    <x v="255"/>
    <x v="6"/>
    <x v="2"/>
    <x v="2"/>
    <x v="0"/>
    <x v="1"/>
    <x v="0"/>
    <x v="5576"/>
    <x v="3259"/>
    <n v="4"/>
    <x v="0"/>
    <n v="9.1950000000000003"/>
    <x v="0"/>
    <x v="1"/>
  </r>
  <r>
    <x v="1"/>
    <x v="992"/>
    <x v="10"/>
    <x v="3"/>
    <x v="3"/>
    <x v="1"/>
    <x v="2"/>
    <x v="0"/>
    <x v="5577"/>
    <x v="426"/>
    <n v="4"/>
    <x v="0"/>
    <n v="9.8000000000000007"/>
    <x v="2"/>
    <x v="1"/>
  </r>
  <r>
    <x v="1"/>
    <x v="245"/>
    <x v="0"/>
    <x v="7"/>
    <x v="7"/>
    <x v="1"/>
    <x v="0"/>
    <x v="3"/>
    <x v="5578"/>
    <x v="3074"/>
    <n v="4"/>
    <x v="0"/>
    <n v="12.6"/>
    <x v="2"/>
    <x v="1"/>
  </r>
  <r>
    <x v="1"/>
    <x v="1345"/>
    <x v="5"/>
    <x v="4"/>
    <x v="4"/>
    <x v="2"/>
    <x v="0"/>
    <x v="0"/>
    <x v="5579"/>
    <x v="4607"/>
    <n v="4"/>
    <x v="0"/>
    <n v="9.1300000000000008"/>
    <x v="2"/>
    <x v="1"/>
  </r>
  <r>
    <x v="1"/>
    <x v="1545"/>
    <x v="6"/>
    <x v="2"/>
    <x v="2"/>
    <x v="0"/>
    <x v="1"/>
    <x v="0"/>
    <x v="5188"/>
    <x v="4608"/>
    <n v="4"/>
    <x v="1"/>
    <n v="20.85"/>
    <x v="0"/>
    <x v="1"/>
  </r>
  <r>
    <x v="1"/>
    <x v="1068"/>
    <x v="7"/>
    <x v="1"/>
    <x v="1"/>
    <x v="1"/>
    <x v="0"/>
    <x v="1"/>
    <x v="20"/>
    <x v="4029"/>
    <n v="4"/>
    <x v="1"/>
    <n v="20.85"/>
    <x v="1"/>
    <x v="1"/>
  </r>
  <r>
    <x v="1"/>
    <x v="1274"/>
    <x v="2"/>
    <x v="0"/>
    <x v="0"/>
    <x v="0"/>
    <x v="0"/>
    <x v="0"/>
    <x v="5580"/>
    <x v="4609"/>
    <n v="4"/>
    <x v="1"/>
    <n v="19.2"/>
    <x v="0"/>
    <x v="1"/>
  </r>
  <r>
    <x v="1"/>
    <x v="931"/>
    <x v="6"/>
    <x v="8"/>
    <x v="8"/>
    <x v="2"/>
    <x v="1"/>
    <x v="0"/>
    <x v="5581"/>
    <x v="4610"/>
    <n v="4"/>
    <x v="2"/>
    <n v="6.6749999999999998"/>
    <x v="2"/>
    <x v="1"/>
  </r>
  <r>
    <x v="1"/>
    <x v="1490"/>
    <x v="15"/>
    <x v="7"/>
    <x v="7"/>
    <x v="1"/>
    <x v="0"/>
    <x v="3"/>
    <x v="5582"/>
    <x v="4611"/>
    <n v="4"/>
    <x v="1"/>
    <n v="20.5"/>
    <x v="0"/>
    <x v="1"/>
  </r>
  <r>
    <x v="1"/>
    <x v="566"/>
    <x v="6"/>
    <x v="4"/>
    <x v="4"/>
    <x v="2"/>
    <x v="0"/>
    <x v="0"/>
    <x v="5583"/>
    <x v="4045"/>
    <n v="4"/>
    <x v="1"/>
    <n v="16.850000000000001"/>
    <x v="2"/>
    <x v="1"/>
  </r>
  <r>
    <x v="1"/>
    <x v="1308"/>
    <x v="15"/>
    <x v="4"/>
    <x v="4"/>
    <x v="2"/>
    <x v="0"/>
    <x v="0"/>
    <x v="5584"/>
    <x v="4612"/>
    <n v="4"/>
    <x v="2"/>
    <n v="7.4349999999999996"/>
    <x v="0"/>
    <x v="1"/>
  </r>
  <r>
    <x v="0"/>
    <x v="1289"/>
    <x v="6"/>
    <x v="5"/>
    <x v="5"/>
    <x v="2"/>
    <x v="0"/>
    <x v="0"/>
    <x v="5585"/>
    <x v="4613"/>
    <n v="4"/>
    <x v="0"/>
    <n v="9.1950000000000003"/>
    <x v="0"/>
    <x v="1"/>
  </r>
  <r>
    <x v="0"/>
    <x v="24"/>
    <x v="11"/>
    <x v="3"/>
    <x v="3"/>
    <x v="1"/>
    <x v="2"/>
    <x v="0"/>
    <x v="5586"/>
    <x v="4614"/>
    <n v="4"/>
    <x v="0"/>
    <n v="16"/>
    <x v="2"/>
    <x v="1"/>
  </r>
  <r>
    <x v="1"/>
    <x v="113"/>
    <x v="13"/>
    <x v="0"/>
    <x v="0"/>
    <x v="0"/>
    <x v="0"/>
    <x v="0"/>
    <x v="5587"/>
    <x v="3377"/>
    <n v="4"/>
    <x v="1"/>
    <n v="20.6"/>
    <x v="2"/>
    <x v="1"/>
  </r>
  <r>
    <x v="1"/>
    <x v="1335"/>
    <x v="5"/>
    <x v="1"/>
    <x v="1"/>
    <x v="1"/>
    <x v="0"/>
    <x v="1"/>
    <x v="5588"/>
    <x v="2448"/>
    <n v="4"/>
    <x v="1"/>
    <n v="20.350000000000001"/>
    <x v="2"/>
    <x v="1"/>
  </r>
  <r>
    <x v="1"/>
    <x v="1502"/>
    <x v="13"/>
    <x v="1"/>
    <x v="1"/>
    <x v="1"/>
    <x v="0"/>
    <x v="1"/>
    <x v="20"/>
    <x v="4615"/>
    <n v="4"/>
    <x v="2"/>
    <n v="8.1950000000000003"/>
    <x v="1"/>
    <x v="1"/>
  </r>
  <r>
    <x v="1"/>
    <x v="987"/>
    <x v="11"/>
    <x v="4"/>
    <x v="4"/>
    <x v="2"/>
    <x v="0"/>
    <x v="0"/>
    <x v="5589"/>
    <x v="4616"/>
    <n v="4"/>
    <x v="1"/>
    <n v="17.75"/>
    <x v="2"/>
    <x v="1"/>
  </r>
  <r>
    <x v="0"/>
    <x v="734"/>
    <x v="0"/>
    <x v="1"/>
    <x v="1"/>
    <x v="1"/>
    <x v="0"/>
    <x v="1"/>
    <x v="5590"/>
    <x v="541"/>
    <n v="4"/>
    <x v="1"/>
    <n v="19"/>
    <x v="2"/>
    <x v="1"/>
  </r>
  <r>
    <x v="1"/>
    <x v="774"/>
    <x v="6"/>
    <x v="7"/>
    <x v="7"/>
    <x v="1"/>
    <x v="0"/>
    <x v="3"/>
    <x v="5591"/>
    <x v="490"/>
    <n v="4"/>
    <x v="0"/>
    <n v="9"/>
    <x v="2"/>
    <x v="1"/>
  </r>
  <r>
    <x v="1"/>
    <x v="133"/>
    <x v="4"/>
    <x v="7"/>
    <x v="7"/>
    <x v="1"/>
    <x v="0"/>
    <x v="3"/>
    <x v="5592"/>
    <x v="135"/>
    <n v="4"/>
    <x v="0"/>
    <n v="15.85"/>
    <x v="0"/>
    <x v="1"/>
  </r>
  <r>
    <x v="1"/>
    <x v="12"/>
    <x v="0"/>
    <x v="4"/>
    <x v="4"/>
    <x v="2"/>
    <x v="0"/>
    <x v="0"/>
    <x v="5593"/>
    <x v="12"/>
    <n v="4"/>
    <x v="1"/>
    <n v="17.100000000000001"/>
    <x v="0"/>
    <x v="1"/>
  </r>
  <r>
    <x v="0"/>
    <x v="1221"/>
    <x v="2"/>
    <x v="7"/>
    <x v="9"/>
    <x v="0"/>
    <x v="1"/>
    <x v="2"/>
    <x v="20"/>
    <x v="4394"/>
    <n v="4"/>
    <x v="0"/>
    <n v="10.895"/>
    <x v="1"/>
    <x v="1"/>
  </r>
  <r>
    <x v="1"/>
    <x v="1304"/>
    <x v="6"/>
    <x v="3"/>
    <x v="3"/>
    <x v="1"/>
    <x v="2"/>
    <x v="0"/>
    <x v="5594"/>
    <x v="4617"/>
    <n v="4"/>
    <x v="1"/>
    <n v="18.5"/>
    <x v="2"/>
    <x v="1"/>
  </r>
  <r>
    <x v="0"/>
    <x v="955"/>
    <x v="11"/>
    <x v="2"/>
    <x v="2"/>
    <x v="0"/>
    <x v="1"/>
    <x v="0"/>
    <x v="5595"/>
    <x v="4618"/>
    <n v="4"/>
    <x v="0"/>
    <n v="11.6"/>
    <x v="0"/>
    <x v="1"/>
  </r>
  <r>
    <x v="1"/>
    <x v="171"/>
    <x v="6"/>
    <x v="5"/>
    <x v="5"/>
    <x v="2"/>
    <x v="0"/>
    <x v="0"/>
    <x v="5438"/>
    <x v="4619"/>
    <n v="4"/>
    <x v="0"/>
    <n v="16"/>
    <x v="2"/>
    <x v="1"/>
  </r>
  <r>
    <x v="1"/>
    <x v="1546"/>
    <x v="11"/>
    <x v="1"/>
    <x v="1"/>
    <x v="1"/>
    <x v="0"/>
    <x v="1"/>
    <x v="5596"/>
    <x v="4620"/>
    <n v="4"/>
    <x v="0"/>
    <n v="14.15"/>
    <x v="2"/>
    <x v="1"/>
  </r>
  <r>
    <x v="1"/>
    <x v="492"/>
    <x v="4"/>
    <x v="0"/>
    <x v="0"/>
    <x v="0"/>
    <x v="0"/>
    <x v="0"/>
    <x v="5597"/>
    <x v="1211"/>
    <n v="4"/>
    <x v="2"/>
    <n v="5.6550000000000002"/>
    <x v="0"/>
    <x v="1"/>
  </r>
  <r>
    <x v="0"/>
    <x v="437"/>
    <x v="0"/>
    <x v="5"/>
    <x v="5"/>
    <x v="2"/>
    <x v="0"/>
    <x v="0"/>
    <x v="5598"/>
    <x v="4621"/>
    <n v="4"/>
    <x v="1"/>
    <n v="20"/>
    <x v="2"/>
    <x v="1"/>
  </r>
  <r>
    <x v="1"/>
    <x v="36"/>
    <x v="0"/>
    <x v="6"/>
    <x v="6"/>
    <x v="1"/>
    <x v="0"/>
    <x v="2"/>
    <x v="20"/>
    <x v="4622"/>
    <n v="4"/>
    <x v="0"/>
    <n v="11.8"/>
    <x v="1"/>
    <x v="1"/>
  </r>
  <r>
    <x v="0"/>
    <x v="111"/>
    <x v="3"/>
    <x v="4"/>
    <x v="4"/>
    <x v="2"/>
    <x v="0"/>
    <x v="0"/>
    <x v="5599"/>
    <x v="4623"/>
    <n v="4"/>
    <x v="0"/>
    <n v="16.75"/>
    <x v="1"/>
    <x v="1"/>
  </r>
  <r>
    <x v="1"/>
    <x v="496"/>
    <x v="11"/>
    <x v="1"/>
    <x v="1"/>
    <x v="1"/>
    <x v="0"/>
    <x v="1"/>
    <x v="5600"/>
    <x v="4624"/>
    <n v="4"/>
    <x v="0"/>
    <n v="13.3"/>
    <x v="2"/>
    <x v="1"/>
  </r>
  <r>
    <x v="1"/>
    <x v="1067"/>
    <x v="5"/>
    <x v="3"/>
    <x v="3"/>
    <x v="1"/>
    <x v="2"/>
    <x v="0"/>
    <x v="5601"/>
    <x v="3524"/>
    <n v="4"/>
    <x v="1"/>
    <n v="18.850000000000001"/>
    <x v="0"/>
    <x v="1"/>
  </r>
  <r>
    <x v="1"/>
    <x v="617"/>
    <x v="2"/>
    <x v="1"/>
    <x v="1"/>
    <x v="1"/>
    <x v="0"/>
    <x v="1"/>
    <x v="5602"/>
    <x v="4625"/>
    <n v="4"/>
    <x v="0"/>
    <n v="12.15"/>
    <x v="1"/>
    <x v="1"/>
  </r>
  <r>
    <x v="1"/>
    <x v="238"/>
    <x v="8"/>
    <x v="3"/>
    <x v="3"/>
    <x v="1"/>
    <x v="2"/>
    <x v="0"/>
    <x v="5603"/>
    <x v="4626"/>
    <n v="4"/>
    <x v="2"/>
    <n v="4.7850000000000001"/>
    <x v="2"/>
    <x v="1"/>
  </r>
  <r>
    <x v="0"/>
    <x v="107"/>
    <x v="3"/>
    <x v="0"/>
    <x v="0"/>
    <x v="0"/>
    <x v="0"/>
    <x v="0"/>
    <x v="5604"/>
    <x v="1792"/>
    <n v="4"/>
    <x v="1"/>
    <n v="20"/>
    <x v="0"/>
    <x v="1"/>
  </r>
  <r>
    <x v="0"/>
    <x v="352"/>
    <x v="7"/>
    <x v="7"/>
    <x v="7"/>
    <x v="1"/>
    <x v="0"/>
    <x v="3"/>
    <x v="5605"/>
    <x v="4627"/>
    <n v="4"/>
    <x v="2"/>
    <n v="6.7850000000000001"/>
    <x v="2"/>
    <x v="1"/>
  </r>
  <r>
    <x v="0"/>
    <x v="1000"/>
    <x v="3"/>
    <x v="5"/>
    <x v="5"/>
    <x v="2"/>
    <x v="0"/>
    <x v="0"/>
    <x v="5606"/>
    <x v="4628"/>
    <n v="4"/>
    <x v="0"/>
    <n v="13.65"/>
    <x v="0"/>
    <x v="1"/>
  </r>
  <r>
    <x v="1"/>
    <x v="690"/>
    <x v="0"/>
    <x v="0"/>
    <x v="0"/>
    <x v="0"/>
    <x v="0"/>
    <x v="0"/>
    <x v="5607"/>
    <x v="867"/>
    <n v="4"/>
    <x v="0"/>
    <n v="11.1"/>
    <x v="0"/>
    <x v="1"/>
  </r>
  <r>
    <x v="1"/>
    <x v="771"/>
    <x v="0"/>
    <x v="6"/>
    <x v="6"/>
    <x v="1"/>
    <x v="0"/>
    <x v="2"/>
    <x v="20"/>
    <x v="3192"/>
    <n v="4"/>
    <x v="0"/>
    <n v="8.7850000000000001"/>
    <x v="1"/>
    <x v="1"/>
  </r>
  <r>
    <x v="0"/>
    <x v="759"/>
    <x v="0"/>
    <x v="8"/>
    <x v="8"/>
    <x v="2"/>
    <x v="1"/>
    <x v="0"/>
    <x v="5608"/>
    <x v="4629"/>
    <n v="4"/>
    <x v="1"/>
    <n v="20.6"/>
    <x v="2"/>
    <x v="1"/>
  </r>
  <r>
    <x v="1"/>
    <x v="1547"/>
    <x v="11"/>
    <x v="4"/>
    <x v="4"/>
    <x v="2"/>
    <x v="0"/>
    <x v="0"/>
    <x v="5609"/>
    <x v="4630"/>
    <n v="4"/>
    <x v="2"/>
    <n v="7.89"/>
    <x v="2"/>
    <x v="1"/>
  </r>
  <r>
    <x v="1"/>
    <x v="1544"/>
    <x v="0"/>
    <x v="3"/>
    <x v="3"/>
    <x v="1"/>
    <x v="2"/>
    <x v="0"/>
    <x v="5610"/>
    <x v="1581"/>
    <n v="4"/>
    <x v="1"/>
    <n v="16.850000000000001"/>
    <x v="2"/>
    <x v="1"/>
  </r>
  <r>
    <x v="1"/>
    <x v="332"/>
    <x v="5"/>
    <x v="4"/>
    <x v="4"/>
    <x v="2"/>
    <x v="0"/>
    <x v="0"/>
    <x v="5611"/>
    <x v="4631"/>
    <n v="4"/>
    <x v="0"/>
    <n v="16.350000000000001"/>
    <x v="2"/>
    <x v="1"/>
  </r>
  <r>
    <x v="0"/>
    <x v="787"/>
    <x v="0"/>
    <x v="7"/>
    <x v="7"/>
    <x v="1"/>
    <x v="0"/>
    <x v="3"/>
    <x v="5612"/>
    <x v="4632"/>
    <n v="4"/>
    <x v="0"/>
    <n v="8.9600000000000009"/>
    <x v="2"/>
    <x v="1"/>
  </r>
  <r>
    <x v="1"/>
    <x v="638"/>
    <x v="5"/>
    <x v="7"/>
    <x v="7"/>
    <x v="1"/>
    <x v="0"/>
    <x v="3"/>
    <x v="5613"/>
    <x v="4633"/>
    <n v="4"/>
    <x v="0"/>
    <n v="11.1"/>
    <x v="2"/>
    <x v="1"/>
  </r>
  <r>
    <x v="1"/>
    <x v="285"/>
    <x v="4"/>
    <x v="7"/>
    <x v="7"/>
    <x v="1"/>
    <x v="0"/>
    <x v="3"/>
    <x v="5614"/>
    <x v="3123"/>
    <n v="4"/>
    <x v="1"/>
    <n v="18.7"/>
    <x v="1"/>
    <x v="1"/>
  </r>
  <r>
    <x v="1"/>
    <x v="192"/>
    <x v="5"/>
    <x v="8"/>
    <x v="8"/>
    <x v="2"/>
    <x v="1"/>
    <x v="0"/>
    <x v="5615"/>
    <x v="4634"/>
    <n v="4"/>
    <x v="0"/>
    <n v="14.6"/>
    <x v="2"/>
    <x v="1"/>
  </r>
  <r>
    <x v="1"/>
    <x v="604"/>
    <x v="5"/>
    <x v="2"/>
    <x v="2"/>
    <x v="0"/>
    <x v="1"/>
    <x v="0"/>
    <x v="5616"/>
    <x v="272"/>
    <n v="4"/>
    <x v="0"/>
    <n v="11.3"/>
    <x v="2"/>
    <x v="1"/>
  </r>
  <r>
    <x v="1"/>
    <x v="1448"/>
    <x v="14"/>
    <x v="0"/>
    <x v="0"/>
    <x v="0"/>
    <x v="0"/>
    <x v="0"/>
    <x v="5617"/>
    <x v="4635"/>
    <n v="4"/>
    <x v="0"/>
    <n v="10.395"/>
    <x v="2"/>
    <x v="1"/>
  </r>
  <r>
    <x v="1"/>
    <x v="1264"/>
    <x v="11"/>
    <x v="2"/>
    <x v="2"/>
    <x v="0"/>
    <x v="1"/>
    <x v="0"/>
    <x v="5618"/>
    <x v="795"/>
    <n v="4"/>
    <x v="1"/>
    <n v="20.7"/>
    <x v="2"/>
    <x v="1"/>
  </r>
  <r>
    <x v="1"/>
    <x v="1533"/>
    <x v="11"/>
    <x v="7"/>
    <x v="9"/>
    <x v="0"/>
    <x v="1"/>
    <x v="2"/>
    <x v="5619"/>
    <x v="4636"/>
    <n v="4"/>
    <x v="0"/>
    <n v="16.100000000000001"/>
    <x v="0"/>
    <x v="1"/>
  </r>
  <r>
    <x v="1"/>
    <x v="642"/>
    <x v="0"/>
    <x v="2"/>
    <x v="2"/>
    <x v="0"/>
    <x v="1"/>
    <x v="0"/>
    <x v="5620"/>
    <x v="1232"/>
    <n v="4"/>
    <x v="1"/>
    <n v="19.350000000000001"/>
    <x v="1"/>
    <x v="1"/>
  </r>
  <r>
    <x v="1"/>
    <x v="1357"/>
    <x v="1"/>
    <x v="5"/>
    <x v="5"/>
    <x v="2"/>
    <x v="0"/>
    <x v="0"/>
    <x v="5621"/>
    <x v="87"/>
    <n v="4"/>
    <x v="0"/>
    <n v="15.2"/>
    <x v="1"/>
    <x v="1"/>
  </r>
  <r>
    <x v="1"/>
    <x v="897"/>
    <x v="2"/>
    <x v="1"/>
    <x v="1"/>
    <x v="1"/>
    <x v="0"/>
    <x v="1"/>
    <x v="5622"/>
    <x v="4637"/>
    <n v="4"/>
    <x v="0"/>
    <n v="14.3"/>
    <x v="1"/>
    <x v="1"/>
  </r>
  <r>
    <x v="0"/>
    <x v="289"/>
    <x v="11"/>
    <x v="7"/>
    <x v="7"/>
    <x v="1"/>
    <x v="0"/>
    <x v="3"/>
    <x v="5623"/>
    <x v="4638"/>
    <n v="4"/>
    <x v="1"/>
    <n v="18.5"/>
    <x v="2"/>
    <x v="1"/>
  </r>
  <r>
    <x v="0"/>
    <x v="1290"/>
    <x v="6"/>
    <x v="5"/>
    <x v="5"/>
    <x v="2"/>
    <x v="0"/>
    <x v="0"/>
    <x v="5624"/>
    <x v="1217"/>
    <n v="4"/>
    <x v="0"/>
    <n v="10.1"/>
    <x v="2"/>
    <x v="1"/>
  </r>
  <r>
    <x v="0"/>
    <x v="1127"/>
    <x v="3"/>
    <x v="7"/>
    <x v="7"/>
    <x v="1"/>
    <x v="0"/>
    <x v="3"/>
    <x v="5625"/>
    <x v="3443"/>
    <n v="4"/>
    <x v="2"/>
    <n v="8.1"/>
    <x v="0"/>
    <x v="1"/>
  </r>
  <r>
    <x v="1"/>
    <x v="1459"/>
    <x v="5"/>
    <x v="8"/>
    <x v="8"/>
    <x v="2"/>
    <x v="1"/>
    <x v="0"/>
    <x v="5626"/>
    <x v="4639"/>
    <n v="4"/>
    <x v="2"/>
    <n v="5.03"/>
    <x v="1"/>
    <x v="1"/>
  </r>
  <r>
    <x v="1"/>
    <x v="508"/>
    <x v="5"/>
    <x v="8"/>
    <x v="8"/>
    <x v="2"/>
    <x v="1"/>
    <x v="0"/>
    <x v="5627"/>
    <x v="1912"/>
    <n v="4"/>
    <x v="2"/>
    <n v="7.2850000000000001"/>
    <x v="2"/>
    <x v="1"/>
  </r>
  <r>
    <x v="1"/>
    <x v="1493"/>
    <x v="3"/>
    <x v="7"/>
    <x v="7"/>
    <x v="1"/>
    <x v="0"/>
    <x v="3"/>
    <x v="5628"/>
    <x v="4151"/>
    <n v="4"/>
    <x v="2"/>
    <n v="6.52"/>
    <x v="2"/>
    <x v="1"/>
  </r>
  <r>
    <x v="1"/>
    <x v="1303"/>
    <x v="6"/>
    <x v="2"/>
    <x v="2"/>
    <x v="0"/>
    <x v="1"/>
    <x v="0"/>
    <x v="5629"/>
    <x v="4640"/>
    <n v="4"/>
    <x v="1"/>
    <n v="18.25"/>
    <x v="1"/>
    <x v="1"/>
  </r>
  <r>
    <x v="0"/>
    <x v="837"/>
    <x v="7"/>
    <x v="0"/>
    <x v="0"/>
    <x v="0"/>
    <x v="0"/>
    <x v="0"/>
    <x v="5630"/>
    <x v="4641"/>
    <n v="4"/>
    <x v="0"/>
    <n v="16.75"/>
    <x v="1"/>
    <x v="1"/>
  </r>
  <r>
    <x v="1"/>
    <x v="19"/>
    <x v="9"/>
    <x v="6"/>
    <x v="6"/>
    <x v="1"/>
    <x v="0"/>
    <x v="2"/>
    <x v="5631"/>
    <x v="4642"/>
    <n v="4"/>
    <x v="0"/>
    <n v="12.1"/>
    <x v="2"/>
    <x v="1"/>
  </r>
  <r>
    <x v="0"/>
    <x v="1169"/>
    <x v="3"/>
    <x v="2"/>
    <x v="2"/>
    <x v="0"/>
    <x v="1"/>
    <x v="0"/>
    <x v="5632"/>
    <x v="4643"/>
    <n v="4"/>
    <x v="1"/>
    <n v="19.5"/>
    <x v="2"/>
    <x v="1"/>
  </r>
  <r>
    <x v="1"/>
    <x v="741"/>
    <x v="8"/>
    <x v="5"/>
    <x v="5"/>
    <x v="2"/>
    <x v="0"/>
    <x v="0"/>
    <x v="5633"/>
    <x v="4644"/>
    <n v="4"/>
    <x v="0"/>
    <n v="13.65"/>
    <x v="1"/>
    <x v="1"/>
  </r>
  <r>
    <x v="0"/>
    <x v="977"/>
    <x v="0"/>
    <x v="8"/>
    <x v="8"/>
    <x v="2"/>
    <x v="1"/>
    <x v="0"/>
    <x v="5634"/>
    <x v="4645"/>
    <n v="4"/>
    <x v="0"/>
    <n v="13.15"/>
    <x v="0"/>
    <x v="1"/>
  </r>
  <r>
    <x v="0"/>
    <x v="695"/>
    <x v="11"/>
    <x v="2"/>
    <x v="2"/>
    <x v="0"/>
    <x v="1"/>
    <x v="0"/>
    <x v="5635"/>
    <x v="4646"/>
    <n v="4"/>
    <x v="1"/>
    <n v="20.6"/>
    <x v="2"/>
    <x v="1"/>
  </r>
  <r>
    <x v="1"/>
    <x v="1461"/>
    <x v="4"/>
    <x v="8"/>
    <x v="8"/>
    <x v="2"/>
    <x v="1"/>
    <x v="0"/>
    <x v="5636"/>
    <x v="1183"/>
    <n v="4"/>
    <x v="2"/>
    <n v="6.28"/>
    <x v="2"/>
    <x v="1"/>
  </r>
  <r>
    <x v="0"/>
    <x v="906"/>
    <x v="11"/>
    <x v="2"/>
    <x v="2"/>
    <x v="0"/>
    <x v="1"/>
    <x v="0"/>
    <x v="5637"/>
    <x v="4647"/>
    <n v="4"/>
    <x v="2"/>
    <n v="5.9249999999999998"/>
    <x v="0"/>
    <x v="1"/>
  </r>
  <r>
    <x v="0"/>
    <x v="1173"/>
    <x v="0"/>
    <x v="3"/>
    <x v="3"/>
    <x v="1"/>
    <x v="2"/>
    <x v="0"/>
    <x v="5638"/>
    <x v="4648"/>
    <n v="4"/>
    <x v="0"/>
    <n v="16.100000000000001"/>
    <x v="1"/>
    <x v="1"/>
  </r>
  <r>
    <x v="0"/>
    <x v="913"/>
    <x v="0"/>
    <x v="0"/>
    <x v="0"/>
    <x v="0"/>
    <x v="0"/>
    <x v="0"/>
    <x v="5639"/>
    <x v="2714"/>
    <n v="4"/>
    <x v="0"/>
    <n v="12.15"/>
    <x v="2"/>
    <x v="1"/>
  </r>
  <r>
    <x v="0"/>
    <x v="1042"/>
    <x v="2"/>
    <x v="0"/>
    <x v="0"/>
    <x v="0"/>
    <x v="0"/>
    <x v="0"/>
    <x v="5640"/>
    <x v="4649"/>
    <n v="4"/>
    <x v="1"/>
    <n v="19.25"/>
    <x v="2"/>
    <x v="1"/>
  </r>
  <r>
    <x v="1"/>
    <x v="57"/>
    <x v="0"/>
    <x v="4"/>
    <x v="4"/>
    <x v="2"/>
    <x v="0"/>
    <x v="0"/>
    <x v="5641"/>
    <x v="1336"/>
    <n v="4"/>
    <x v="0"/>
    <n v="9.5"/>
    <x v="2"/>
    <x v="1"/>
  </r>
  <r>
    <x v="1"/>
    <x v="1332"/>
    <x v="3"/>
    <x v="7"/>
    <x v="7"/>
    <x v="1"/>
    <x v="0"/>
    <x v="3"/>
    <x v="5642"/>
    <x v="3886"/>
    <n v="4"/>
    <x v="0"/>
    <n v="14.5"/>
    <x v="2"/>
    <x v="1"/>
  </r>
  <r>
    <x v="1"/>
    <x v="49"/>
    <x v="13"/>
    <x v="7"/>
    <x v="7"/>
    <x v="1"/>
    <x v="0"/>
    <x v="3"/>
    <x v="5643"/>
    <x v="4650"/>
    <n v="4"/>
    <x v="2"/>
    <n v="7.9750000000000005"/>
    <x v="1"/>
    <x v="1"/>
  </r>
  <r>
    <x v="1"/>
    <x v="28"/>
    <x v="2"/>
    <x v="7"/>
    <x v="7"/>
    <x v="1"/>
    <x v="0"/>
    <x v="3"/>
    <x v="5644"/>
    <x v="1881"/>
    <n v="4"/>
    <x v="0"/>
    <n v="16.600000000000001"/>
    <x v="1"/>
    <x v="1"/>
  </r>
  <r>
    <x v="1"/>
    <x v="849"/>
    <x v="4"/>
    <x v="8"/>
    <x v="8"/>
    <x v="2"/>
    <x v="1"/>
    <x v="0"/>
    <x v="5645"/>
    <x v="4651"/>
    <n v="4"/>
    <x v="0"/>
    <n v="12.3"/>
    <x v="2"/>
    <x v="1"/>
  </r>
  <r>
    <x v="0"/>
    <x v="853"/>
    <x v="0"/>
    <x v="2"/>
    <x v="2"/>
    <x v="0"/>
    <x v="1"/>
    <x v="0"/>
    <x v="5646"/>
    <x v="3707"/>
    <n v="4"/>
    <x v="0"/>
    <n v="14.3"/>
    <x v="2"/>
    <x v="1"/>
  </r>
  <r>
    <x v="1"/>
    <x v="322"/>
    <x v="11"/>
    <x v="8"/>
    <x v="8"/>
    <x v="2"/>
    <x v="1"/>
    <x v="0"/>
    <x v="5647"/>
    <x v="1642"/>
    <n v="4"/>
    <x v="1"/>
    <n v="19.100000000000001"/>
    <x v="2"/>
    <x v="1"/>
  </r>
  <r>
    <x v="1"/>
    <x v="1236"/>
    <x v="3"/>
    <x v="3"/>
    <x v="3"/>
    <x v="1"/>
    <x v="2"/>
    <x v="0"/>
    <x v="5648"/>
    <x v="4652"/>
    <n v="4"/>
    <x v="2"/>
    <n v="8.7100000000000009"/>
    <x v="0"/>
    <x v="1"/>
  </r>
  <r>
    <x v="1"/>
    <x v="488"/>
    <x v="3"/>
    <x v="0"/>
    <x v="0"/>
    <x v="0"/>
    <x v="0"/>
    <x v="0"/>
    <x v="20"/>
    <x v="2392"/>
    <n v="4"/>
    <x v="1"/>
    <n v="19.5"/>
    <x v="1"/>
    <x v="1"/>
  </r>
  <r>
    <x v="1"/>
    <x v="697"/>
    <x v="8"/>
    <x v="5"/>
    <x v="5"/>
    <x v="2"/>
    <x v="0"/>
    <x v="0"/>
    <x v="20"/>
    <x v="4653"/>
    <n v="4"/>
    <x v="0"/>
    <n v="15.85"/>
    <x v="1"/>
    <x v="1"/>
  </r>
  <r>
    <x v="1"/>
    <x v="62"/>
    <x v="1"/>
    <x v="7"/>
    <x v="7"/>
    <x v="1"/>
    <x v="0"/>
    <x v="3"/>
    <x v="5649"/>
    <x v="4654"/>
    <n v="4"/>
    <x v="0"/>
    <n v="10.6"/>
    <x v="2"/>
    <x v="1"/>
  </r>
  <r>
    <x v="0"/>
    <x v="627"/>
    <x v="3"/>
    <x v="7"/>
    <x v="7"/>
    <x v="1"/>
    <x v="0"/>
    <x v="3"/>
    <x v="5650"/>
    <x v="4655"/>
    <n v="4"/>
    <x v="0"/>
    <n v="8.9749999999999996"/>
    <x v="1"/>
    <x v="1"/>
  </r>
  <r>
    <x v="1"/>
    <x v="1527"/>
    <x v="0"/>
    <x v="1"/>
    <x v="1"/>
    <x v="1"/>
    <x v="0"/>
    <x v="1"/>
    <x v="5651"/>
    <x v="4656"/>
    <n v="4"/>
    <x v="2"/>
    <n v="6.13"/>
    <x v="0"/>
    <x v="1"/>
  </r>
  <r>
    <x v="0"/>
    <x v="817"/>
    <x v="13"/>
    <x v="4"/>
    <x v="4"/>
    <x v="2"/>
    <x v="0"/>
    <x v="0"/>
    <x v="20"/>
    <x v="4491"/>
    <n v="4"/>
    <x v="0"/>
    <n v="10.5"/>
    <x v="1"/>
    <x v="1"/>
  </r>
  <r>
    <x v="1"/>
    <x v="643"/>
    <x v="5"/>
    <x v="4"/>
    <x v="4"/>
    <x v="2"/>
    <x v="0"/>
    <x v="0"/>
    <x v="20"/>
    <x v="788"/>
    <n v="4"/>
    <x v="0"/>
    <n v="8.93"/>
    <x v="1"/>
    <x v="1"/>
  </r>
  <r>
    <x v="1"/>
    <x v="688"/>
    <x v="13"/>
    <x v="7"/>
    <x v="7"/>
    <x v="1"/>
    <x v="0"/>
    <x v="3"/>
    <x v="5652"/>
    <x v="1699"/>
    <n v="4"/>
    <x v="0"/>
    <n v="15.6"/>
    <x v="2"/>
    <x v="1"/>
  </r>
  <r>
    <x v="1"/>
    <x v="863"/>
    <x v="9"/>
    <x v="0"/>
    <x v="0"/>
    <x v="0"/>
    <x v="0"/>
    <x v="0"/>
    <x v="5653"/>
    <x v="4657"/>
    <n v="4"/>
    <x v="1"/>
    <n v="18.850000000000001"/>
    <x v="2"/>
    <x v="1"/>
  </r>
  <r>
    <x v="0"/>
    <x v="1148"/>
    <x v="8"/>
    <x v="8"/>
    <x v="8"/>
    <x v="2"/>
    <x v="1"/>
    <x v="0"/>
    <x v="5654"/>
    <x v="4014"/>
    <n v="4"/>
    <x v="2"/>
    <n v="6.5750000000000002"/>
    <x v="2"/>
    <x v="1"/>
  </r>
  <r>
    <x v="0"/>
    <x v="1318"/>
    <x v="2"/>
    <x v="7"/>
    <x v="7"/>
    <x v="1"/>
    <x v="0"/>
    <x v="3"/>
    <x v="5655"/>
    <x v="4658"/>
    <n v="4"/>
    <x v="0"/>
    <n v="11.6"/>
    <x v="2"/>
    <x v="1"/>
  </r>
  <r>
    <x v="1"/>
    <x v="831"/>
    <x v="6"/>
    <x v="1"/>
    <x v="1"/>
    <x v="1"/>
    <x v="0"/>
    <x v="1"/>
    <x v="5656"/>
    <x v="479"/>
    <n v="4"/>
    <x v="0"/>
    <n v="13.65"/>
    <x v="2"/>
    <x v="1"/>
  </r>
  <r>
    <x v="1"/>
    <x v="909"/>
    <x v="6"/>
    <x v="3"/>
    <x v="3"/>
    <x v="1"/>
    <x v="2"/>
    <x v="0"/>
    <x v="5657"/>
    <x v="4659"/>
    <n v="4"/>
    <x v="0"/>
    <n v="13.6"/>
    <x v="0"/>
    <x v="1"/>
  </r>
  <r>
    <x v="1"/>
    <x v="411"/>
    <x v="10"/>
    <x v="7"/>
    <x v="7"/>
    <x v="1"/>
    <x v="0"/>
    <x v="3"/>
    <x v="5658"/>
    <x v="1998"/>
    <n v="4"/>
    <x v="0"/>
    <n v="12.65"/>
    <x v="2"/>
    <x v="1"/>
  </r>
  <r>
    <x v="0"/>
    <x v="1149"/>
    <x v="0"/>
    <x v="8"/>
    <x v="8"/>
    <x v="2"/>
    <x v="1"/>
    <x v="0"/>
    <x v="20"/>
    <x v="4660"/>
    <n v="4"/>
    <x v="2"/>
    <n v="5.7850000000000001"/>
    <x v="1"/>
    <x v="1"/>
  </r>
  <r>
    <x v="1"/>
    <x v="335"/>
    <x v="7"/>
    <x v="7"/>
    <x v="9"/>
    <x v="0"/>
    <x v="1"/>
    <x v="2"/>
    <x v="5659"/>
    <x v="476"/>
    <n v="4"/>
    <x v="1"/>
    <n v="18.5"/>
    <x v="2"/>
    <x v="1"/>
  </r>
  <r>
    <x v="1"/>
    <x v="1027"/>
    <x v="11"/>
    <x v="0"/>
    <x v="0"/>
    <x v="0"/>
    <x v="0"/>
    <x v="0"/>
    <x v="5660"/>
    <x v="3847"/>
    <n v="4"/>
    <x v="2"/>
    <n v="6.13"/>
    <x v="2"/>
    <x v="1"/>
  </r>
  <r>
    <x v="0"/>
    <x v="734"/>
    <x v="0"/>
    <x v="7"/>
    <x v="9"/>
    <x v="0"/>
    <x v="1"/>
    <x v="2"/>
    <x v="5661"/>
    <x v="2113"/>
    <n v="4"/>
    <x v="1"/>
    <n v="19"/>
    <x v="0"/>
    <x v="1"/>
  </r>
  <r>
    <x v="1"/>
    <x v="116"/>
    <x v="3"/>
    <x v="3"/>
    <x v="3"/>
    <x v="1"/>
    <x v="2"/>
    <x v="0"/>
    <x v="5662"/>
    <x v="2859"/>
    <n v="4"/>
    <x v="0"/>
    <n v="16.5"/>
    <x v="2"/>
    <x v="1"/>
  </r>
  <r>
    <x v="0"/>
    <x v="1509"/>
    <x v="2"/>
    <x v="7"/>
    <x v="7"/>
    <x v="1"/>
    <x v="0"/>
    <x v="3"/>
    <x v="5663"/>
    <x v="1041"/>
    <n v="4"/>
    <x v="0"/>
    <n v="13.6"/>
    <x v="2"/>
    <x v="1"/>
  </r>
  <r>
    <x v="1"/>
    <x v="1226"/>
    <x v="3"/>
    <x v="7"/>
    <x v="9"/>
    <x v="0"/>
    <x v="1"/>
    <x v="2"/>
    <x v="5664"/>
    <x v="4661"/>
    <n v="4"/>
    <x v="2"/>
    <n v="8.3550000000000022"/>
    <x v="0"/>
    <x v="1"/>
  </r>
  <r>
    <x v="0"/>
    <x v="83"/>
    <x v="7"/>
    <x v="8"/>
    <x v="8"/>
    <x v="2"/>
    <x v="1"/>
    <x v="0"/>
    <x v="5665"/>
    <x v="3016"/>
    <n v="4"/>
    <x v="0"/>
    <n v="10.195"/>
    <x v="1"/>
    <x v="1"/>
  </r>
  <r>
    <x v="1"/>
    <x v="60"/>
    <x v="9"/>
    <x v="7"/>
    <x v="9"/>
    <x v="0"/>
    <x v="1"/>
    <x v="2"/>
    <x v="5666"/>
    <x v="893"/>
    <n v="4"/>
    <x v="2"/>
    <n v="5.88"/>
    <x v="1"/>
    <x v="1"/>
  </r>
  <r>
    <x v="1"/>
    <x v="469"/>
    <x v="5"/>
    <x v="6"/>
    <x v="6"/>
    <x v="1"/>
    <x v="0"/>
    <x v="2"/>
    <x v="5667"/>
    <x v="4662"/>
    <n v="4"/>
    <x v="1"/>
    <n v="20.2"/>
    <x v="0"/>
    <x v="1"/>
  </r>
  <r>
    <x v="0"/>
    <x v="1537"/>
    <x v="11"/>
    <x v="3"/>
    <x v="3"/>
    <x v="1"/>
    <x v="2"/>
    <x v="0"/>
    <x v="5668"/>
    <x v="851"/>
    <n v="4"/>
    <x v="2"/>
    <n v="8.0500000000000007"/>
    <x v="0"/>
    <x v="1"/>
  </r>
  <r>
    <x v="1"/>
    <x v="229"/>
    <x v="1"/>
    <x v="0"/>
    <x v="0"/>
    <x v="0"/>
    <x v="0"/>
    <x v="0"/>
    <x v="5669"/>
    <x v="1299"/>
    <n v="4"/>
    <x v="0"/>
    <n v="16.75"/>
    <x v="2"/>
    <x v="1"/>
  </r>
  <r>
    <x v="1"/>
    <x v="1174"/>
    <x v="2"/>
    <x v="2"/>
    <x v="2"/>
    <x v="0"/>
    <x v="1"/>
    <x v="0"/>
    <x v="5670"/>
    <x v="4663"/>
    <n v="4"/>
    <x v="0"/>
    <n v="15.1"/>
    <x v="1"/>
    <x v="1"/>
  </r>
  <r>
    <x v="1"/>
    <x v="613"/>
    <x v="8"/>
    <x v="0"/>
    <x v="0"/>
    <x v="0"/>
    <x v="0"/>
    <x v="0"/>
    <x v="5671"/>
    <x v="239"/>
    <n v="4"/>
    <x v="0"/>
    <n v="16.75"/>
    <x v="0"/>
    <x v="1"/>
  </r>
  <r>
    <x v="0"/>
    <x v="1331"/>
    <x v="7"/>
    <x v="1"/>
    <x v="1"/>
    <x v="1"/>
    <x v="0"/>
    <x v="1"/>
    <x v="5672"/>
    <x v="4664"/>
    <n v="4"/>
    <x v="2"/>
    <n v="5.86"/>
    <x v="0"/>
    <x v="1"/>
  </r>
  <r>
    <x v="1"/>
    <x v="778"/>
    <x v="11"/>
    <x v="0"/>
    <x v="0"/>
    <x v="0"/>
    <x v="0"/>
    <x v="0"/>
    <x v="5673"/>
    <x v="4665"/>
    <n v="4"/>
    <x v="0"/>
    <n v="11.15"/>
    <x v="0"/>
    <x v="1"/>
  </r>
  <r>
    <x v="1"/>
    <x v="278"/>
    <x v="5"/>
    <x v="2"/>
    <x v="2"/>
    <x v="0"/>
    <x v="1"/>
    <x v="0"/>
    <x v="5674"/>
    <x v="4666"/>
    <n v="4"/>
    <x v="2"/>
    <n v="8.39"/>
    <x v="0"/>
    <x v="1"/>
  </r>
  <r>
    <x v="0"/>
    <x v="1007"/>
    <x v="6"/>
    <x v="8"/>
    <x v="8"/>
    <x v="2"/>
    <x v="1"/>
    <x v="0"/>
    <x v="5675"/>
    <x v="3728"/>
    <n v="4"/>
    <x v="2"/>
    <n v="5.6749999999999998"/>
    <x v="1"/>
    <x v="1"/>
  </r>
  <r>
    <x v="1"/>
    <x v="1157"/>
    <x v="1"/>
    <x v="7"/>
    <x v="7"/>
    <x v="1"/>
    <x v="0"/>
    <x v="3"/>
    <x v="5676"/>
    <x v="3806"/>
    <n v="4"/>
    <x v="0"/>
    <n v="10"/>
    <x v="2"/>
    <x v="1"/>
  </r>
  <r>
    <x v="0"/>
    <x v="1152"/>
    <x v="6"/>
    <x v="5"/>
    <x v="5"/>
    <x v="2"/>
    <x v="0"/>
    <x v="0"/>
    <x v="5677"/>
    <x v="1201"/>
    <n v="4"/>
    <x v="0"/>
    <n v="8.8949999999999996"/>
    <x v="2"/>
    <x v="1"/>
  </r>
  <r>
    <x v="1"/>
    <x v="295"/>
    <x v="11"/>
    <x v="2"/>
    <x v="2"/>
    <x v="0"/>
    <x v="1"/>
    <x v="0"/>
    <x v="5678"/>
    <x v="4667"/>
    <n v="4"/>
    <x v="0"/>
    <n v="10.895"/>
    <x v="0"/>
    <x v="1"/>
  </r>
  <r>
    <x v="1"/>
    <x v="1182"/>
    <x v="13"/>
    <x v="7"/>
    <x v="9"/>
    <x v="0"/>
    <x v="1"/>
    <x v="2"/>
    <x v="20"/>
    <x v="3063"/>
    <n v="4"/>
    <x v="0"/>
    <n v="9.17"/>
    <x v="1"/>
    <x v="1"/>
  </r>
  <r>
    <x v="1"/>
    <x v="949"/>
    <x v="10"/>
    <x v="1"/>
    <x v="1"/>
    <x v="1"/>
    <x v="0"/>
    <x v="1"/>
    <x v="5679"/>
    <x v="4172"/>
    <n v="4"/>
    <x v="1"/>
    <n v="20"/>
    <x v="2"/>
    <x v="1"/>
  </r>
  <r>
    <x v="1"/>
    <x v="1322"/>
    <x v="1"/>
    <x v="5"/>
    <x v="5"/>
    <x v="2"/>
    <x v="0"/>
    <x v="0"/>
    <x v="5680"/>
    <x v="4668"/>
    <n v="4"/>
    <x v="0"/>
    <n v="10.1"/>
    <x v="2"/>
    <x v="1"/>
  </r>
  <r>
    <x v="1"/>
    <x v="615"/>
    <x v="11"/>
    <x v="6"/>
    <x v="6"/>
    <x v="1"/>
    <x v="0"/>
    <x v="2"/>
    <x v="5681"/>
    <x v="983"/>
    <n v="4"/>
    <x v="0"/>
    <n v="12.1"/>
    <x v="1"/>
    <x v="1"/>
  </r>
  <r>
    <x v="1"/>
    <x v="113"/>
    <x v="13"/>
    <x v="3"/>
    <x v="3"/>
    <x v="1"/>
    <x v="2"/>
    <x v="0"/>
    <x v="5682"/>
    <x v="2188"/>
    <n v="4"/>
    <x v="1"/>
    <n v="20.6"/>
    <x v="2"/>
    <x v="1"/>
  </r>
  <r>
    <x v="0"/>
    <x v="1487"/>
    <x v="0"/>
    <x v="3"/>
    <x v="3"/>
    <x v="1"/>
    <x v="2"/>
    <x v="0"/>
    <x v="5683"/>
    <x v="4669"/>
    <n v="4"/>
    <x v="2"/>
    <n v="5.46"/>
    <x v="0"/>
    <x v="1"/>
  </r>
  <r>
    <x v="1"/>
    <x v="258"/>
    <x v="4"/>
    <x v="0"/>
    <x v="0"/>
    <x v="0"/>
    <x v="0"/>
    <x v="0"/>
    <x v="5684"/>
    <x v="4670"/>
    <n v="4"/>
    <x v="0"/>
    <n v="9.3949999999999996"/>
    <x v="0"/>
    <x v="1"/>
  </r>
  <r>
    <x v="1"/>
    <x v="488"/>
    <x v="3"/>
    <x v="7"/>
    <x v="9"/>
    <x v="0"/>
    <x v="1"/>
    <x v="2"/>
    <x v="5685"/>
    <x v="4671"/>
    <n v="4"/>
    <x v="1"/>
    <n v="19.5"/>
    <x v="0"/>
    <x v="1"/>
  </r>
  <r>
    <x v="1"/>
    <x v="1135"/>
    <x v="0"/>
    <x v="2"/>
    <x v="2"/>
    <x v="0"/>
    <x v="1"/>
    <x v="0"/>
    <x v="5686"/>
    <x v="4672"/>
    <n v="4"/>
    <x v="0"/>
    <n v="10"/>
    <x v="2"/>
    <x v="1"/>
  </r>
  <r>
    <x v="1"/>
    <x v="803"/>
    <x v="13"/>
    <x v="0"/>
    <x v="0"/>
    <x v="0"/>
    <x v="0"/>
    <x v="0"/>
    <x v="5687"/>
    <x v="4673"/>
    <n v="4"/>
    <x v="2"/>
    <n v="7.4450000000000003"/>
    <x v="2"/>
    <x v="1"/>
  </r>
  <r>
    <x v="1"/>
    <x v="1273"/>
    <x v="11"/>
    <x v="8"/>
    <x v="8"/>
    <x v="2"/>
    <x v="1"/>
    <x v="0"/>
    <x v="887"/>
    <x v="515"/>
    <n v="4"/>
    <x v="1"/>
    <n v="20.100000000000001"/>
    <x v="2"/>
    <x v="1"/>
  </r>
  <r>
    <x v="1"/>
    <x v="590"/>
    <x v="10"/>
    <x v="7"/>
    <x v="9"/>
    <x v="0"/>
    <x v="1"/>
    <x v="2"/>
    <x v="5688"/>
    <x v="3940"/>
    <n v="4"/>
    <x v="1"/>
    <n v="19.100000000000001"/>
    <x v="0"/>
    <x v="1"/>
  </r>
  <r>
    <x v="0"/>
    <x v="551"/>
    <x v="6"/>
    <x v="7"/>
    <x v="7"/>
    <x v="1"/>
    <x v="0"/>
    <x v="3"/>
    <x v="5689"/>
    <x v="1370"/>
    <n v="4"/>
    <x v="0"/>
    <n v="15.25"/>
    <x v="2"/>
    <x v="1"/>
  </r>
  <r>
    <x v="0"/>
    <x v="1421"/>
    <x v="7"/>
    <x v="5"/>
    <x v="5"/>
    <x v="2"/>
    <x v="0"/>
    <x v="0"/>
    <x v="5690"/>
    <x v="2605"/>
    <n v="4"/>
    <x v="1"/>
    <n v="19.7"/>
    <x v="1"/>
    <x v="1"/>
  </r>
  <r>
    <x v="0"/>
    <x v="90"/>
    <x v="11"/>
    <x v="2"/>
    <x v="2"/>
    <x v="0"/>
    <x v="1"/>
    <x v="0"/>
    <x v="5691"/>
    <x v="4674"/>
    <n v="4"/>
    <x v="1"/>
    <n v="20.7"/>
    <x v="0"/>
    <x v="1"/>
  </r>
  <r>
    <x v="0"/>
    <x v="136"/>
    <x v="12"/>
    <x v="4"/>
    <x v="4"/>
    <x v="2"/>
    <x v="0"/>
    <x v="0"/>
    <x v="5692"/>
    <x v="3626"/>
    <n v="4"/>
    <x v="1"/>
    <n v="21.1"/>
    <x v="1"/>
    <x v="1"/>
  </r>
  <r>
    <x v="1"/>
    <x v="355"/>
    <x v="3"/>
    <x v="8"/>
    <x v="8"/>
    <x v="2"/>
    <x v="1"/>
    <x v="0"/>
    <x v="5693"/>
    <x v="4675"/>
    <n v="4"/>
    <x v="0"/>
    <n v="12.35"/>
    <x v="1"/>
    <x v="1"/>
  </r>
  <r>
    <x v="0"/>
    <x v="1514"/>
    <x v="15"/>
    <x v="4"/>
    <x v="4"/>
    <x v="2"/>
    <x v="0"/>
    <x v="0"/>
    <x v="5694"/>
    <x v="4676"/>
    <n v="4"/>
    <x v="0"/>
    <n v="10.5"/>
    <x v="2"/>
    <x v="1"/>
  </r>
  <r>
    <x v="1"/>
    <x v="591"/>
    <x v="6"/>
    <x v="8"/>
    <x v="8"/>
    <x v="2"/>
    <x v="1"/>
    <x v="0"/>
    <x v="5695"/>
    <x v="4677"/>
    <n v="4"/>
    <x v="2"/>
    <n v="6.4050000000000002"/>
    <x v="0"/>
    <x v="1"/>
  </r>
  <r>
    <x v="1"/>
    <x v="1192"/>
    <x v="6"/>
    <x v="4"/>
    <x v="4"/>
    <x v="2"/>
    <x v="0"/>
    <x v="0"/>
    <x v="5696"/>
    <x v="4678"/>
    <n v="4"/>
    <x v="0"/>
    <n v="16.75"/>
    <x v="2"/>
    <x v="1"/>
  </r>
  <r>
    <x v="1"/>
    <x v="158"/>
    <x v="0"/>
    <x v="0"/>
    <x v="0"/>
    <x v="0"/>
    <x v="0"/>
    <x v="0"/>
    <x v="5697"/>
    <x v="1400"/>
    <n v="4"/>
    <x v="0"/>
    <n v="14.7"/>
    <x v="2"/>
    <x v="1"/>
  </r>
  <r>
    <x v="0"/>
    <x v="437"/>
    <x v="0"/>
    <x v="8"/>
    <x v="8"/>
    <x v="2"/>
    <x v="1"/>
    <x v="0"/>
    <x v="5698"/>
    <x v="4679"/>
    <n v="4"/>
    <x v="1"/>
    <n v="20"/>
    <x v="2"/>
    <x v="1"/>
  </r>
  <r>
    <x v="1"/>
    <x v="592"/>
    <x v="6"/>
    <x v="7"/>
    <x v="9"/>
    <x v="0"/>
    <x v="1"/>
    <x v="2"/>
    <x v="5699"/>
    <x v="2601"/>
    <n v="4"/>
    <x v="0"/>
    <n v="12.35"/>
    <x v="0"/>
    <x v="1"/>
  </r>
  <r>
    <x v="0"/>
    <x v="711"/>
    <x v="6"/>
    <x v="1"/>
    <x v="1"/>
    <x v="1"/>
    <x v="0"/>
    <x v="1"/>
    <x v="5700"/>
    <x v="3574"/>
    <n v="4"/>
    <x v="0"/>
    <n v="9.3000000000000007"/>
    <x v="1"/>
    <x v="1"/>
  </r>
  <r>
    <x v="0"/>
    <x v="1152"/>
    <x v="6"/>
    <x v="8"/>
    <x v="8"/>
    <x v="2"/>
    <x v="1"/>
    <x v="0"/>
    <x v="5701"/>
    <x v="97"/>
    <n v="4"/>
    <x v="0"/>
    <n v="8.8949999999999996"/>
    <x v="2"/>
    <x v="1"/>
  </r>
  <r>
    <x v="0"/>
    <x v="1246"/>
    <x v="0"/>
    <x v="7"/>
    <x v="7"/>
    <x v="1"/>
    <x v="0"/>
    <x v="3"/>
    <x v="5702"/>
    <x v="4680"/>
    <n v="4"/>
    <x v="0"/>
    <n v="12.65"/>
    <x v="0"/>
    <x v="1"/>
  </r>
  <r>
    <x v="0"/>
    <x v="1421"/>
    <x v="7"/>
    <x v="8"/>
    <x v="8"/>
    <x v="2"/>
    <x v="1"/>
    <x v="0"/>
    <x v="5703"/>
    <x v="2497"/>
    <n v="4"/>
    <x v="1"/>
    <n v="19.7"/>
    <x v="1"/>
    <x v="1"/>
  </r>
  <r>
    <x v="1"/>
    <x v="1358"/>
    <x v="10"/>
    <x v="5"/>
    <x v="5"/>
    <x v="2"/>
    <x v="0"/>
    <x v="0"/>
    <x v="5704"/>
    <x v="134"/>
    <n v="4"/>
    <x v="2"/>
    <n v="6.0949999999999998"/>
    <x v="2"/>
    <x v="1"/>
  </r>
  <r>
    <x v="1"/>
    <x v="271"/>
    <x v="13"/>
    <x v="0"/>
    <x v="0"/>
    <x v="0"/>
    <x v="0"/>
    <x v="0"/>
    <x v="5705"/>
    <x v="4607"/>
    <n v="4"/>
    <x v="0"/>
    <n v="11.65"/>
    <x v="0"/>
    <x v="1"/>
  </r>
  <r>
    <x v="1"/>
    <x v="1199"/>
    <x v="3"/>
    <x v="0"/>
    <x v="0"/>
    <x v="0"/>
    <x v="0"/>
    <x v="0"/>
    <x v="5706"/>
    <x v="4681"/>
    <n v="4"/>
    <x v="0"/>
    <n v="12.1"/>
    <x v="2"/>
    <x v="1"/>
  </r>
  <r>
    <x v="1"/>
    <x v="1371"/>
    <x v="3"/>
    <x v="0"/>
    <x v="0"/>
    <x v="0"/>
    <x v="0"/>
    <x v="0"/>
    <x v="5707"/>
    <x v="2057"/>
    <n v="4"/>
    <x v="1"/>
    <n v="19.7"/>
    <x v="2"/>
    <x v="1"/>
  </r>
  <r>
    <x v="1"/>
    <x v="1548"/>
    <x v="11"/>
    <x v="0"/>
    <x v="0"/>
    <x v="0"/>
    <x v="0"/>
    <x v="0"/>
    <x v="5708"/>
    <x v="4682"/>
    <n v="4"/>
    <x v="0"/>
    <n v="10.3"/>
    <x v="2"/>
    <x v="1"/>
  </r>
  <r>
    <x v="1"/>
    <x v="700"/>
    <x v="2"/>
    <x v="0"/>
    <x v="0"/>
    <x v="0"/>
    <x v="0"/>
    <x v="0"/>
    <x v="5709"/>
    <x v="4683"/>
    <n v="4"/>
    <x v="1"/>
    <n v="18.25"/>
    <x v="2"/>
    <x v="1"/>
  </r>
  <r>
    <x v="1"/>
    <x v="274"/>
    <x v="0"/>
    <x v="0"/>
    <x v="0"/>
    <x v="0"/>
    <x v="0"/>
    <x v="0"/>
    <x v="20"/>
    <x v="4684"/>
    <n v="4"/>
    <x v="0"/>
    <n v="9.8000000000000007"/>
    <x v="1"/>
    <x v="1"/>
  </r>
  <r>
    <x v="1"/>
    <x v="528"/>
    <x v="7"/>
    <x v="0"/>
    <x v="0"/>
    <x v="0"/>
    <x v="0"/>
    <x v="0"/>
    <x v="5710"/>
    <x v="4685"/>
    <n v="4"/>
    <x v="1"/>
    <n v="17.2"/>
    <x v="0"/>
    <x v="1"/>
  </r>
  <r>
    <x v="1"/>
    <x v="1479"/>
    <x v="10"/>
    <x v="0"/>
    <x v="0"/>
    <x v="0"/>
    <x v="0"/>
    <x v="0"/>
    <x v="5711"/>
    <x v="4686"/>
    <n v="4"/>
    <x v="1"/>
    <n v="20.5"/>
    <x v="1"/>
    <x v="1"/>
  </r>
  <r>
    <x v="1"/>
    <x v="993"/>
    <x v="6"/>
    <x v="0"/>
    <x v="0"/>
    <x v="0"/>
    <x v="0"/>
    <x v="0"/>
    <x v="5712"/>
    <x v="4687"/>
    <n v="4"/>
    <x v="0"/>
    <n v="12.85"/>
    <x v="0"/>
    <x v="1"/>
  </r>
  <r>
    <x v="1"/>
    <x v="1453"/>
    <x v="13"/>
    <x v="0"/>
    <x v="0"/>
    <x v="0"/>
    <x v="0"/>
    <x v="0"/>
    <x v="5713"/>
    <x v="1366"/>
    <n v="4"/>
    <x v="2"/>
    <n v="4.92"/>
    <x v="2"/>
    <x v="1"/>
  </r>
  <r>
    <x v="1"/>
    <x v="293"/>
    <x v="13"/>
    <x v="0"/>
    <x v="0"/>
    <x v="0"/>
    <x v="0"/>
    <x v="0"/>
    <x v="5714"/>
    <x v="4688"/>
    <n v="4"/>
    <x v="2"/>
    <n v="5.7649999999999997"/>
    <x v="2"/>
    <x v="1"/>
  </r>
  <r>
    <x v="1"/>
    <x v="428"/>
    <x v="13"/>
    <x v="0"/>
    <x v="0"/>
    <x v="0"/>
    <x v="0"/>
    <x v="0"/>
    <x v="5715"/>
    <x v="4689"/>
    <n v="4"/>
    <x v="2"/>
    <n v="6.8"/>
    <x v="2"/>
    <x v="1"/>
  </r>
  <r>
    <x v="1"/>
    <x v="1454"/>
    <x v="13"/>
    <x v="0"/>
    <x v="0"/>
    <x v="0"/>
    <x v="0"/>
    <x v="0"/>
    <x v="5716"/>
    <x v="4690"/>
    <n v="4"/>
    <x v="0"/>
    <n v="9.3000000000000007"/>
    <x v="2"/>
    <x v="1"/>
  </r>
  <r>
    <x v="1"/>
    <x v="1422"/>
    <x v="13"/>
    <x v="0"/>
    <x v="0"/>
    <x v="0"/>
    <x v="0"/>
    <x v="0"/>
    <x v="5717"/>
    <x v="4691"/>
    <n v="4"/>
    <x v="0"/>
    <n v="12.3"/>
    <x v="1"/>
    <x v="1"/>
  </r>
  <r>
    <x v="1"/>
    <x v="429"/>
    <x v="13"/>
    <x v="0"/>
    <x v="0"/>
    <x v="0"/>
    <x v="0"/>
    <x v="0"/>
    <x v="20"/>
    <x v="4692"/>
    <n v="4"/>
    <x v="0"/>
    <n v="13.5"/>
    <x v="1"/>
    <x v="1"/>
  </r>
  <r>
    <x v="1"/>
    <x v="515"/>
    <x v="13"/>
    <x v="0"/>
    <x v="0"/>
    <x v="0"/>
    <x v="0"/>
    <x v="0"/>
    <x v="5718"/>
    <x v="2935"/>
    <n v="4"/>
    <x v="1"/>
    <n v="17.350000000000001"/>
    <x v="2"/>
    <x v="1"/>
  </r>
  <r>
    <x v="1"/>
    <x v="1012"/>
    <x v="13"/>
    <x v="0"/>
    <x v="0"/>
    <x v="0"/>
    <x v="0"/>
    <x v="0"/>
    <x v="5719"/>
    <x v="4693"/>
    <n v="4"/>
    <x v="1"/>
    <n v="18"/>
    <x v="1"/>
    <x v="1"/>
  </r>
  <r>
    <x v="1"/>
    <x v="1210"/>
    <x v="8"/>
    <x v="0"/>
    <x v="0"/>
    <x v="0"/>
    <x v="0"/>
    <x v="0"/>
    <x v="5720"/>
    <x v="4694"/>
    <n v="4"/>
    <x v="0"/>
    <n v="12.5"/>
    <x v="1"/>
    <x v="1"/>
  </r>
  <r>
    <x v="1"/>
    <x v="1055"/>
    <x v="8"/>
    <x v="0"/>
    <x v="0"/>
    <x v="0"/>
    <x v="0"/>
    <x v="0"/>
    <x v="20"/>
    <x v="2170"/>
    <n v="4"/>
    <x v="1"/>
    <n v="17.100000000000001"/>
    <x v="1"/>
    <x v="1"/>
  </r>
  <r>
    <x v="1"/>
    <x v="564"/>
    <x v="8"/>
    <x v="0"/>
    <x v="0"/>
    <x v="0"/>
    <x v="0"/>
    <x v="0"/>
    <x v="5721"/>
    <x v="4695"/>
    <n v="4"/>
    <x v="1"/>
    <n v="17.850000000000001"/>
    <x v="2"/>
    <x v="1"/>
  </r>
  <r>
    <x v="1"/>
    <x v="553"/>
    <x v="8"/>
    <x v="0"/>
    <x v="0"/>
    <x v="0"/>
    <x v="0"/>
    <x v="0"/>
    <x v="5722"/>
    <x v="4696"/>
    <n v="4"/>
    <x v="1"/>
    <n v="19.5"/>
    <x v="0"/>
    <x v="1"/>
  </r>
  <r>
    <x v="1"/>
    <x v="151"/>
    <x v="12"/>
    <x v="0"/>
    <x v="0"/>
    <x v="0"/>
    <x v="0"/>
    <x v="0"/>
    <x v="5723"/>
    <x v="4697"/>
    <n v="4"/>
    <x v="2"/>
    <n v="8.06"/>
    <x v="1"/>
    <x v="1"/>
  </r>
  <r>
    <x v="1"/>
    <x v="1316"/>
    <x v="3"/>
    <x v="0"/>
    <x v="0"/>
    <x v="0"/>
    <x v="0"/>
    <x v="0"/>
    <x v="5724"/>
    <x v="4698"/>
    <n v="4"/>
    <x v="2"/>
    <n v="5.9050000000000002"/>
    <x v="2"/>
    <x v="1"/>
  </r>
  <r>
    <x v="1"/>
    <x v="877"/>
    <x v="3"/>
    <x v="0"/>
    <x v="0"/>
    <x v="0"/>
    <x v="0"/>
    <x v="0"/>
    <x v="5725"/>
    <x v="4699"/>
    <n v="4"/>
    <x v="2"/>
    <n v="6.3"/>
    <x v="0"/>
    <x v="1"/>
  </r>
  <r>
    <x v="1"/>
    <x v="115"/>
    <x v="3"/>
    <x v="0"/>
    <x v="0"/>
    <x v="0"/>
    <x v="0"/>
    <x v="0"/>
    <x v="20"/>
    <x v="2839"/>
    <n v="4"/>
    <x v="2"/>
    <n v="7"/>
    <x v="1"/>
    <x v="1"/>
  </r>
  <r>
    <x v="1"/>
    <x v="239"/>
    <x v="3"/>
    <x v="0"/>
    <x v="0"/>
    <x v="0"/>
    <x v="0"/>
    <x v="0"/>
    <x v="5726"/>
    <x v="4700"/>
    <n v="4"/>
    <x v="2"/>
    <n v="7.6550000000000002"/>
    <x v="2"/>
    <x v="1"/>
  </r>
  <r>
    <x v="1"/>
    <x v="466"/>
    <x v="3"/>
    <x v="0"/>
    <x v="0"/>
    <x v="0"/>
    <x v="0"/>
    <x v="0"/>
    <x v="5727"/>
    <x v="4701"/>
    <n v="4"/>
    <x v="2"/>
    <n v="8.5"/>
    <x v="0"/>
    <x v="1"/>
  </r>
  <r>
    <x v="1"/>
    <x v="1013"/>
    <x v="3"/>
    <x v="0"/>
    <x v="0"/>
    <x v="0"/>
    <x v="0"/>
    <x v="0"/>
    <x v="5728"/>
    <x v="4702"/>
    <n v="4"/>
    <x v="2"/>
    <n v="8.6449999999999996"/>
    <x v="1"/>
    <x v="1"/>
  </r>
  <r>
    <x v="1"/>
    <x v="1054"/>
    <x v="3"/>
    <x v="0"/>
    <x v="0"/>
    <x v="0"/>
    <x v="0"/>
    <x v="0"/>
    <x v="5729"/>
    <x v="4703"/>
    <n v="4"/>
    <x v="0"/>
    <n v="11.1"/>
    <x v="1"/>
    <x v="1"/>
  </r>
  <r>
    <x v="1"/>
    <x v="895"/>
    <x v="3"/>
    <x v="0"/>
    <x v="0"/>
    <x v="0"/>
    <x v="0"/>
    <x v="0"/>
    <x v="20"/>
    <x v="2654"/>
    <n v="4"/>
    <x v="0"/>
    <n v="11.6"/>
    <x v="1"/>
    <x v="1"/>
  </r>
  <r>
    <x v="1"/>
    <x v="1252"/>
    <x v="3"/>
    <x v="0"/>
    <x v="0"/>
    <x v="0"/>
    <x v="0"/>
    <x v="0"/>
    <x v="5730"/>
    <x v="4704"/>
    <n v="4"/>
    <x v="0"/>
    <n v="15.2"/>
    <x v="1"/>
    <x v="1"/>
  </r>
  <r>
    <x v="1"/>
    <x v="656"/>
    <x v="3"/>
    <x v="0"/>
    <x v="0"/>
    <x v="0"/>
    <x v="0"/>
    <x v="0"/>
    <x v="5731"/>
    <x v="1781"/>
    <n v="4"/>
    <x v="0"/>
    <n v="15.85"/>
    <x v="2"/>
    <x v="1"/>
  </r>
  <r>
    <x v="1"/>
    <x v="826"/>
    <x v="3"/>
    <x v="0"/>
    <x v="0"/>
    <x v="0"/>
    <x v="0"/>
    <x v="0"/>
    <x v="5732"/>
    <x v="4705"/>
    <n v="4"/>
    <x v="0"/>
    <n v="16.2"/>
    <x v="2"/>
    <x v="1"/>
  </r>
  <r>
    <x v="1"/>
    <x v="1014"/>
    <x v="3"/>
    <x v="0"/>
    <x v="0"/>
    <x v="0"/>
    <x v="0"/>
    <x v="0"/>
    <x v="5733"/>
    <x v="4706"/>
    <n v="4"/>
    <x v="1"/>
    <n v="17.25"/>
    <x v="2"/>
    <x v="1"/>
  </r>
  <r>
    <x v="1"/>
    <x v="1360"/>
    <x v="3"/>
    <x v="0"/>
    <x v="0"/>
    <x v="0"/>
    <x v="0"/>
    <x v="0"/>
    <x v="5734"/>
    <x v="4707"/>
    <n v="4"/>
    <x v="1"/>
    <n v="18"/>
    <x v="2"/>
    <x v="1"/>
  </r>
  <r>
    <x v="1"/>
    <x v="241"/>
    <x v="3"/>
    <x v="0"/>
    <x v="0"/>
    <x v="0"/>
    <x v="0"/>
    <x v="0"/>
    <x v="5735"/>
    <x v="254"/>
    <n v="4"/>
    <x v="1"/>
    <n v="18.850000000000001"/>
    <x v="2"/>
    <x v="1"/>
  </r>
  <r>
    <x v="1"/>
    <x v="1407"/>
    <x v="11"/>
    <x v="0"/>
    <x v="0"/>
    <x v="0"/>
    <x v="0"/>
    <x v="0"/>
    <x v="5736"/>
    <x v="4708"/>
    <n v="4"/>
    <x v="2"/>
    <n v="5.44"/>
    <x v="1"/>
    <x v="1"/>
  </r>
  <r>
    <x v="1"/>
    <x v="698"/>
    <x v="11"/>
    <x v="0"/>
    <x v="0"/>
    <x v="0"/>
    <x v="0"/>
    <x v="0"/>
    <x v="5737"/>
    <x v="1665"/>
    <n v="4"/>
    <x v="2"/>
    <n v="7.5750000000000002"/>
    <x v="2"/>
    <x v="1"/>
  </r>
  <r>
    <x v="1"/>
    <x v="405"/>
    <x v="11"/>
    <x v="0"/>
    <x v="0"/>
    <x v="0"/>
    <x v="0"/>
    <x v="0"/>
    <x v="5738"/>
    <x v="446"/>
    <n v="4"/>
    <x v="2"/>
    <n v="7.9349999999999996"/>
    <x v="1"/>
    <x v="1"/>
  </r>
  <r>
    <x v="1"/>
    <x v="536"/>
    <x v="11"/>
    <x v="0"/>
    <x v="0"/>
    <x v="0"/>
    <x v="0"/>
    <x v="0"/>
    <x v="5739"/>
    <x v="3264"/>
    <n v="4"/>
    <x v="0"/>
    <n v="9.27"/>
    <x v="2"/>
    <x v="1"/>
  </r>
  <r>
    <x v="1"/>
    <x v="615"/>
    <x v="11"/>
    <x v="0"/>
    <x v="0"/>
    <x v="0"/>
    <x v="0"/>
    <x v="0"/>
    <x v="5740"/>
    <x v="3452"/>
    <n v="4"/>
    <x v="0"/>
    <n v="12.1"/>
    <x v="1"/>
    <x v="1"/>
  </r>
  <r>
    <x v="1"/>
    <x v="434"/>
    <x v="11"/>
    <x v="0"/>
    <x v="0"/>
    <x v="0"/>
    <x v="0"/>
    <x v="0"/>
    <x v="5741"/>
    <x v="4597"/>
    <n v="4"/>
    <x v="0"/>
    <n v="13.1"/>
    <x v="2"/>
    <x v="1"/>
  </r>
  <r>
    <x v="1"/>
    <x v="728"/>
    <x v="11"/>
    <x v="0"/>
    <x v="0"/>
    <x v="0"/>
    <x v="0"/>
    <x v="0"/>
    <x v="5742"/>
    <x v="4709"/>
    <n v="4"/>
    <x v="0"/>
    <n v="13.1"/>
    <x v="1"/>
    <x v="1"/>
  </r>
  <r>
    <x v="1"/>
    <x v="1159"/>
    <x v="11"/>
    <x v="0"/>
    <x v="0"/>
    <x v="0"/>
    <x v="0"/>
    <x v="0"/>
    <x v="20"/>
    <x v="3487"/>
    <n v="4"/>
    <x v="0"/>
    <n v="14.1"/>
    <x v="1"/>
    <x v="1"/>
  </r>
  <r>
    <x v="1"/>
    <x v="1546"/>
    <x v="11"/>
    <x v="0"/>
    <x v="0"/>
    <x v="0"/>
    <x v="0"/>
    <x v="0"/>
    <x v="5743"/>
    <x v="4710"/>
    <n v="4"/>
    <x v="0"/>
    <n v="14.15"/>
    <x v="2"/>
    <x v="1"/>
  </r>
  <r>
    <x v="1"/>
    <x v="321"/>
    <x v="11"/>
    <x v="0"/>
    <x v="0"/>
    <x v="0"/>
    <x v="0"/>
    <x v="0"/>
    <x v="5744"/>
    <x v="4711"/>
    <n v="4"/>
    <x v="0"/>
    <n v="15.6"/>
    <x v="2"/>
    <x v="1"/>
  </r>
  <r>
    <x v="1"/>
    <x v="1323"/>
    <x v="11"/>
    <x v="0"/>
    <x v="0"/>
    <x v="0"/>
    <x v="0"/>
    <x v="0"/>
    <x v="5745"/>
    <x v="4712"/>
    <n v="4"/>
    <x v="0"/>
    <n v="16.75"/>
    <x v="2"/>
    <x v="1"/>
  </r>
  <r>
    <x v="1"/>
    <x v="540"/>
    <x v="11"/>
    <x v="0"/>
    <x v="0"/>
    <x v="0"/>
    <x v="0"/>
    <x v="0"/>
    <x v="5746"/>
    <x v="3010"/>
    <n v="4"/>
    <x v="1"/>
    <n v="17.75"/>
    <x v="2"/>
    <x v="1"/>
  </r>
  <r>
    <x v="1"/>
    <x v="486"/>
    <x v="11"/>
    <x v="0"/>
    <x v="0"/>
    <x v="0"/>
    <x v="0"/>
    <x v="0"/>
    <x v="5747"/>
    <x v="2468"/>
    <n v="4"/>
    <x v="1"/>
    <n v="19.25"/>
    <x v="0"/>
    <x v="1"/>
  </r>
  <r>
    <x v="1"/>
    <x v="178"/>
    <x v="11"/>
    <x v="0"/>
    <x v="0"/>
    <x v="0"/>
    <x v="0"/>
    <x v="0"/>
    <x v="5748"/>
    <x v="3978"/>
    <n v="4"/>
    <x v="1"/>
    <n v="19.850000000000001"/>
    <x v="1"/>
    <x v="1"/>
  </r>
  <r>
    <x v="1"/>
    <x v="920"/>
    <x v="2"/>
    <x v="0"/>
    <x v="0"/>
    <x v="0"/>
    <x v="0"/>
    <x v="0"/>
    <x v="5697"/>
    <x v="4713"/>
    <n v="4"/>
    <x v="2"/>
    <n v="5.7649999999999997"/>
    <x v="2"/>
    <x v="1"/>
  </r>
  <r>
    <x v="1"/>
    <x v="457"/>
    <x v="2"/>
    <x v="0"/>
    <x v="0"/>
    <x v="0"/>
    <x v="0"/>
    <x v="0"/>
    <x v="5749"/>
    <x v="4714"/>
    <n v="4"/>
    <x v="2"/>
    <n v="6.3650000000000002"/>
    <x v="1"/>
    <x v="1"/>
  </r>
  <r>
    <x v="1"/>
    <x v="1391"/>
    <x v="2"/>
    <x v="0"/>
    <x v="0"/>
    <x v="0"/>
    <x v="0"/>
    <x v="0"/>
    <x v="5750"/>
    <x v="396"/>
    <n v="4"/>
    <x v="2"/>
    <n v="6.4"/>
    <x v="2"/>
    <x v="1"/>
  </r>
  <r>
    <x v="1"/>
    <x v="988"/>
    <x v="2"/>
    <x v="0"/>
    <x v="0"/>
    <x v="0"/>
    <x v="0"/>
    <x v="0"/>
    <x v="5751"/>
    <x v="4715"/>
    <n v="4"/>
    <x v="2"/>
    <n v="7.0750000000000002"/>
    <x v="1"/>
    <x v="1"/>
  </r>
  <r>
    <x v="1"/>
    <x v="417"/>
    <x v="2"/>
    <x v="0"/>
    <x v="0"/>
    <x v="0"/>
    <x v="0"/>
    <x v="0"/>
    <x v="5752"/>
    <x v="4716"/>
    <n v="4"/>
    <x v="0"/>
    <n v="8.9350000000000005"/>
    <x v="2"/>
    <x v="1"/>
  </r>
  <r>
    <x v="1"/>
    <x v="1535"/>
    <x v="2"/>
    <x v="0"/>
    <x v="0"/>
    <x v="0"/>
    <x v="0"/>
    <x v="0"/>
    <x v="5753"/>
    <x v="4717"/>
    <n v="4"/>
    <x v="0"/>
    <n v="9.1950000000000003"/>
    <x v="0"/>
    <x v="1"/>
  </r>
  <r>
    <x v="1"/>
    <x v="780"/>
    <x v="2"/>
    <x v="0"/>
    <x v="0"/>
    <x v="0"/>
    <x v="0"/>
    <x v="0"/>
    <x v="5754"/>
    <x v="3831"/>
    <n v="4"/>
    <x v="0"/>
    <n v="13.3"/>
    <x v="2"/>
    <x v="1"/>
  </r>
  <r>
    <x v="1"/>
    <x v="25"/>
    <x v="2"/>
    <x v="0"/>
    <x v="0"/>
    <x v="0"/>
    <x v="0"/>
    <x v="0"/>
    <x v="5755"/>
    <x v="4718"/>
    <n v="4"/>
    <x v="0"/>
    <n v="13.35"/>
    <x v="0"/>
    <x v="1"/>
  </r>
  <r>
    <x v="1"/>
    <x v="1028"/>
    <x v="2"/>
    <x v="0"/>
    <x v="0"/>
    <x v="0"/>
    <x v="0"/>
    <x v="0"/>
    <x v="5756"/>
    <x v="1482"/>
    <n v="4"/>
    <x v="0"/>
    <n v="16.2"/>
    <x v="2"/>
    <x v="1"/>
  </r>
  <r>
    <x v="1"/>
    <x v="689"/>
    <x v="2"/>
    <x v="0"/>
    <x v="0"/>
    <x v="0"/>
    <x v="0"/>
    <x v="0"/>
    <x v="5757"/>
    <x v="4719"/>
    <n v="4"/>
    <x v="1"/>
    <n v="17"/>
    <x v="0"/>
    <x v="1"/>
  </r>
  <r>
    <x v="1"/>
    <x v="297"/>
    <x v="2"/>
    <x v="0"/>
    <x v="0"/>
    <x v="0"/>
    <x v="0"/>
    <x v="0"/>
    <x v="5758"/>
    <x v="1288"/>
    <n v="4"/>
    <x v="1"/>
    <n v="18"/>
    <x v="0"/>
    <x v="1"/>
  </r>
  <r>
    <x v="1"/>
    <x v="1527"/>
    <x v="0"/>
    <x v="0"/>
    <x v="0"/>
    <x v="0"/>
    <x v="0"/>
    <x v="0"/>
    <x v="5759"/>
    <x v="2662"/>
    <n v="4"/>
    <x v="2"/>
    <n v="6.13"/>
    <x v="0"/>
    <x v="1"/>
  </r>
  <r>
    <x v="1"/>
    <x v="1059"/>
    <x v="0"/>
    <x v="0"/>
    <x v="0"/>
    <x v="0"/>
    <x v="0"/>
    <x v="0"/>
    <x v="5760"/>
    <x v="4270"/>
    <n v="4"/>
    <x v="2"/>
    <n v="6.36"/>
    <x v="0"/>
    <x v="1"/>
  </r>
  <r>
    <x v="1"/>
    <x v="1275"/>
    <x v="0"/>
    <x v="0"/>
    <x v="0"/>
    <x v="0"/>
    <x v="0"/>
    <x v="0"/>
    <x v="5761"/>
    <x v="3576"/>
    <n v="4"/>
    <x v="2"/>
    <n v="6.78"/>
    <x v="2"/>
    <x v="1"/>
  </r>
  <r>
    <x v="1"/>
    <x v="1475"/>
    <x v="0"/>
    <x v="0"/>
    <x v="0"/>
    <x v="0"/>
    <x v="0"/>
    <x v="0"/>
    <x v="5762"/>
    <x v="4720"/>
    <n v="4"/>
    <x v="2"/>
    <n v="7.52"/>
    <x v="2"/>
    <x v="1"/>
  </r>
  <r>
    <x v="1"/>
    <x v="1324"/>
    <x v="0"/>
    <x v="0"/>
    <x v="0"/>
    <x v="0"/>
    <x v="0"/>
    <x v="0"/>
    <x v="5763"/>
    <x v="4721"/>
    <n v="4"/>
    <x v="2"/>
    <n v="7.68"/>
    <x v="2"/>
    <x v="1"/>
  </r>
  <r>
    <x v="1"/>
    <x v="244"/>
    <x v="0"/>
    <x v="0"/>
    <x v="0"/>
    <x v="0"/>
    <x v="0"/>
    <x v="0"/>
    <x v="5764"/>
    <x v="2815"/>
    <n v="4"/>
    <x v="2"/>
    <n v="8.1850000000000005"/>
    <x v="2"/>
    <x v="1"/>
  </r>
  <r>
    <x v="1"/>
    <x v="1032"/>
    <x v="0"/>
    <x v="0"/>
    <x v="0"/>
    <x v="0"/>
    <x v="0"/>
    <x v="0"/>
    <x v="5765"/>
    <x v="4722"/>
    <n v="4"/>
    <x v="0"/>
    <n v="8.85"/>
    <x v="2"/>
    <x v="1"/>
  </r>
  <r>
    <x v="1"/>
    <x v="770"/>
    <x v="0"/>
    <x v="0"/>
    <x v="0"/>
    <x v="0"/>
    <x v="0"/>
    <x v="0"/>
    <x v="5766"/>
    <x v="4723"/>
    <n v="4"/>
    <x v="0"/>
    <n v="11.1"/>
    <x v="2"/>
    <x v="1"/>
  </r>
  <r>
    <x v="1"/>
    <x v="1165"/>
    <x v="0"/>
    <x v="0"/>
    <x v="0"/>
    <x v="0"/>
    <x v="0"/>
    <x v="0"/>
    <x v="5767"/>
    <x v="4724"/>
    <n v="4"/>
    <x v="0"/>
    <n v="12.85"/>
    <x v="1"/>
    <x v="1"/>
  </r>
  <r>
    <x v="1"/>
    <x v="96"/>
    <x v="0"/>
    <x v="0"/>
    <x v="0"/>
    <x v="0"/>
    <x v="0"/>
    <x v="0"/>
    <x v="5768"/>
    <x v="4725"/>
    <n v="4"/>
    <x v="0"/>
    <n v="16.25"/>
    <x v="1"/>
    <x v="1"/>
  </r>
  <r>
    <x v="1"/>
    <x v="619"/>
    <x v="0"/>
    <x v="0"/>
    <x v="0"/>
    <x v="0"/>
    <x v="0"/>
    <x v="0"/>
    <x v="5769"/>
    <x v="4726"/>
    <n v="4"/>
    <x v="0"/>
    <n v="16.75"/>
    <x v="2"/>
    <x v="1"/>
  </r>
  <r>
    <x v="1"/>
    <x v="12"/>
    <x v="0"/>
    <x v="0"/>
    <x v="0"/>
    <x v="0"/>
    <x v="0"/>
    <x v="0"/>
    <x v="5770"/>
    <x v="4727"/>
    <n v="4"/>
    <x v="1"/>
    <n v="17.100000000000001"/>
    <x v="0"/>
    <x v="1"/>
  </r>
  <r>
    <x v="1"/>
    <x v="512"/>
    <x v="0"/>
    <x v="0"/>
    <x v="0"/>
    <x v="0"/>
    <x v="0"/>
    <x v="0"/>
    <x v="5771"/>
    <x v="4728"/>
    <n v="4"/>
    <x v="1"/>
    <n v="17.75"/>
    <x v="1"/>
    <x v="1"/>
  </r>
  <r>
    <x v="1"/>
    <x v="1530"/>
    <x v="0"/>
    <x v="0"/>
    <x v="0"/>
    <x v="0"/>
    <x v="0"/>
    <x v="0"/>
    <x v="5772"/>
    <x v="4729"/>
    <n v="4"/>
    <x v="1"/>
    <n v="17.75"/>
    <x v="2"/>
    <x v="1"/>
  </r>
  <r>
    <x v="1"/>
    <x v="1314"/>
    <x v="0"/>
    <x v="0"/>
    <x v="0"/>
    <x v="0"/>
    <x v="0"/>
    <x v="0"/>
    <x v="5773"/>
    <x v="4730"/>
    <n v="4"/>
    <x v="1"/>
    <n v="19.7"/>
    <x v="2"/>
    <x v="1"/>
  </r>
  <r>
    <x v="1"/>
    <x v="1457"/>
    <x v="9"/>
    <x v="0"/>
    <x v="0"/>
    <x v="0"/>
    <x v="0"/>
    <x v="0"/>
    <x v="5774"/>
    <x v="4731"/>
    <n v="4"/>
    <x v="2"/>
    <n v="5.98"/>
    <x v="2"/>
    <x v="1"/>
  </r>
  <r>
    <x v="1"/>
    <x v="781"/>
    <x v="9"/>
    <x v="0"/>
    <x v="0"/>
    <x v="0"/>
    <x v="0"/>
    <x v="0"/>
    <x v="5775"/>
    <x v="4732"/>
    <n v="4"/>
    <x v="2"/>
    <n v="7.85"/>
    <x v="0"/>
    <x v="1"/>
  </r>
  <r>
    <x v="1"/>
    <x v="1231"/>
    <x v="9"/>
    <x v="0"/>
    <x v="0"/>
    <x v="0"/>
    <x v="0"/>
    <x v="0"/>
    <x v="5776"/>
    <x v="3794"/>
    <n v="4"/>
    <x v="2"/>
    <n v="7.9050000000000002"/>
    <x v="2"/>
    <x v="1"/>
  </r>
  <r>
    <x v="1"/>
    <x v="1277"/>
    <x v="9"/>
    <x v="0"/>
    <x v="0"/>
    <x v="0"/>
    <x v="0"/>
    <x v="0"/>
    <x v="5777"/>
    <x v="4733"/>
    <n v="4"/>
    <x v="0"/>
    <n v="9.5"/>
    <x v="2"/>
    <x v="1"/>
  </r>
  <r>
    <x v="1"/>
    <x v="809"/>
    <x v="9"/>
    <x v="0"/>
    <x v="0"/>
    <x v="0"/>
    <x v="0"/>
    <x v="0"/>
    <x v="1281"/>
    <x v="440"/>
    <n v="4"/>
    <x v="0"/>
    <n v="10.195"/>
    <x v="0"/>
    <x v="1"/>
  </r>
  <r>
    <x v="1"/>
    <x v="899"/>
    <x v="9"/>
    <x v="0"/>
    <x v="0"/>
    <x v="0"/>
    <x v="0"/>
    <x v="0"/>
    <x v="5778"/>
    <x v="4734"/>
    <n v="4"/>
    <x v="0"/>
    <n v="11.65"/>
    <x v="1"/>
    <x v="1"/>
  </r>
  <r>
    <x v="1"/>
    <x v="1549"/>
    <x v="9"/>
    <x v="0"/>
    <x v="0"/>
    <x v="0"/>
    <x v="0"/>
    <x v="0"/>
    <x v="5779"/>
    <x v="4735"/>
    <n v="4"/>
    <x v="0"/>
    <n v="11.8"/>
    <x v="2"/>
    <x v="1"/>
  </r>
  <r>
    <x v="1"/>
    <x v="1414"/>
    <x v="9"/>
    <x v="0"/>
    <x v="0"/>
    <x v="0"/>
    <x v="0"/>
    <x v="0"/>
    <x v="5780"/>
    <x v="4736"/>
    <n v="4"/>
    <x v="0"/>
    <n v="13.85"/>
    <x v="2"/>
    <x v="1"/>
  </r>
  <r>
    <x v="1"/>
    <x v="458"/>
    <x v="9"/>
    <x v="0"/>
    <x v="0"/>
    <x v="0"/>
    <x v="0"/>
    <x v="0"/>
    <x v="5781"/>
    <x v="4737"/>
    <n v="4"/>
    <x v="0"/>
    <n v="14.7"/>
    <x v="1"/>
    <x v="1"/>
  </r>
  <r>
    <x v="1"/>
    <x v="1034"/>
    <x v="9"/>
    <x v="0"/>
    <x v="0"/>
    <x v="0"/>
    <x v="0"/>
    <x v="0"/>
    <x v="5782"/>
    <x v="2812"/>
    <n v="4"/>
    <x v="1"/>
    <n v="18.850000000000001"/>
    <x v="0"/>
    <x v="1"/>
  </r>
  <r>
    <x v="1"/>
    <x v="840"/>
    <x v="1"/>
    <x v="0"/>
    <x v="0"/>
    <x v="0"/>
    <x v="0"/>
    <x v="0"/>
    <x v="5766"/>
    <x v="4738"/>
    <n v="4"/>
    <x v="2"/>
    <n v="6.8250000000000002"/>
    <x v="2"/>
    <x v="1"/>
  </r>
  <r>
    <x v="1"/>
    <x v="327"/>
    <x v="1"/>
    <x v="0"/>
    <x v="0"/>
    <x v="0"/>
    <x v="0"/>
    <x v="0"/>
    <x v="5783"/>
    <x v="4739"/>
    <n v="4"/>
    <x v="2"/>
    <n v="7.27"/>
    <x v="2"/>
    <x v="1"/>
  </r>
  <r>
    <x v="1"/>
    <x v="782"/>
    <x v="1"/>
    <x v="0"/>
    <x v="0"/>
    <x v="0"/>
    <x v="0"/>
    <x v="0"/>
    <x v="5784"/>
    <x v="2337"/>
    <n v="4"/>
    <x v="2"/>
    <n v="8.6"/>
    <x v="2"/>
    <x v="1"/>
  </r>
  <r>
    <x v="1"/>
    <x v="328"/>
    <x v="1"/>
    <x v="0"/>
    <x v="0"/>
    <x v="0"/>
    <x v="0"/>
    <x v="0"/>
    <x v="5785"/>
    <x v="4740"/>
    <n v="4"/>
    <x v="2"/>
    <n v="8.76"/>
    <x v="2"/>
    <x v="1"/>
  </r>
  <r>
    <x v="1"/>
    <x v="900"/>
    <x v="1"/>
    <x v="0"/>
    <x v="0"/>
    <x v="0"/>
    <x v="0"/>
    <x v="0"/>
    <x v="5786"/>
    <x v="1617"/>
    <n v="4"/>
    <x v="0"/>
    <n v="11.15"/>
    <x v="2"/>
    <x v="1"/>
  </r>
  <r>
    <x v="1"/>
    <x v="189"/>
    <x v="1"/>
    <x v="0"/>
    <x v="0"/>
    <x v="0"/>
    <x v="0"/>
    <x v="0"/>
    <x v="5787"/>
    <x v="3435"/>
    <n v="4"/>
    <x v="0"/>
    <n v="11.395"/>
    <x v="1"/>
    <x v="1"/>
  </r>
  <r>
    <x v="1"/>
    <x v="1267"/>
    <x v="1"/>
    <x v="0"/>
    <x v="0"/>
    <x v="0"/>
    <x v="0"/>
    <x v="0"/>
    <x v="5788"/>
    <x v="4741"/>
    <n v="4"/>
    <x v="0"/>
    <n v="11.8"/>
    <x v="1"/>
    <x v="1"/>
  </r>
  <r>
    <x v="1"/>
    <x v="841"/>
    <x v="1"/>
    <x v="0"/>
    <x v="0"/>
    <x v="0"/>
    <x v="0"/>
    <x v="0"/>
    <x v="704"/>
    <x v="4742"/>
    <n v="4"/>
    <x v="0"/>
    <n v="12.15"/>
    <x v="0"/>
    <x v="1"/>
  </r>
  <r>
    <x v="1"/>
    <x v="1357"/>
    <x v="1"/>
    <x v="0"/>
    <x v="0"/>
    <x v="0"/>
    <x v="0"/>
    <x v="0"/>
    <x v="20"/>
    <x v="4743"/>
    <n v="4"/>
    <x v="0"/>
    <n v="15.2"/>
    <x v="1"/>
    <x v="1"/>
  </r>
  <r>
    <x v="1"/>
    <x v="1036"/>
    <x v="1"/>
    <x v="0"/>
    <x v="0"/>
    <x v="0"/>
    <x v="0"/>
    <x v="0"/>
    <x v="20"/>
    <x v="993"/>
    <n v="4"/>
    <x v="0"/>
    <n v="16.2"/>
    <x v="1"/>
    <x v="1"/>
  </r>
  <r>
    <x v="1"/>
    <x v="1232"/>
    <x v="1"/>
    <x v="0"/>
    <x v="0"/>
    <x v="0"/>
    <x v="0"/>
    <x v="0"/>
    <x v="5789"/>
    <x v="4744"/>
    <n v="4"/>
    <x v="0"/>
    <n v="16.5"/>
    <x v="2"/>
    <x v="1"/>
  </r>
  <r>
    <x v="1"/>
    <x v="416"/>
    <x v="1"/>
    <x v="0"/>
    <x v="0"/>
    <x v="0"/>
    <x v="0"/>
    <x v="0"/>
    <x v="5790"/>
    <x v="4745"/>
    <n v="4"/>
    <x v="1"/>
    <n v="17.75"/>
    <x v="0"/>
    <x v="1"/>
  </r>
  <r>
    <x v="1"/>
    <x v="620"/>
    <x v="1"/>
    <x v="0"/>
    <x v="0"/>
    <x v="0"/>
    <x v="0"/>
    <x v="0"/>
    <x v="20"/>
    <x v="3710"/>
    <n v="4"/>
    <x v="1"/>
    <n v="18"/>
    <x v="1"/>
    <x v="1"/>
  </r>
  <r>
    <x v="1"/>
    <x v="621"/>
    <x v="1"/>
    <x v="0"/>
    <x v="0"/>
    <x v="0"/>
    <x v="0"/>
    <x v="0"/>
    <x v="5791"/>
    <x v="4746"/>
    <n v="4"/>
    <x v="1"/>
    <n v="18.2"/>
    <x v="0"/>
    <x v="1"/>
  </r>
  <r>
    <x v="1"/>
    <x v="489"/>
    <x v="1"/>
    <x v="0"/>
    <x v="0"/>
    <x v="0"/>
    <x v="0"/>
    <x v="0"/>
    <x v="5792"/>
    <x v="3874"/>
    <n v="4"/>
    <x v="1"/>
    <n v="18.350000000000001"/>
    <x v="2"/>
    <x v="1"/>
  </r>
  <r>
    <x v="1"/>
    <x v="894"/>
    <x v="1"/>
    <x v="0"/>
    <x v="0"/>
    <x v="0"/>
    <x v="0"/>
    <x v="0"/>
    <x v="5793"/>
    <x v="1191"/>
    <n v="4"/>
    <x v="1"/>
    <n v="18.7"/>
    <x v="2"/>
    <x v="1"/>
  </r>
  <r>
    <x v="1"/>
    <x v="1550"/>
    <x v="1"/>
    <x v="0"/>
    <x v="0"/>
    <x v="0"/>
    <x v="0"/>
    <x v="0"/>
    <x v="5794"/>
    <x v="4747"/>
    <n v="4"/>
    <x v="1"/>
    <n v="20.25"/>
    <x v="0"/>
    <x v="1"/>
  </r>
  <r>
    <x v="1"/>
    <x v="97"/>
    <x v="1"/>
    <x v="0"/>
    <x v="0"/>
    <x v="0"/>
    <x v="0"/>
    <x v="0"/>
    <x v="5795"/>
    <x v="1413"/>
    <n v="4"/>
    <x v="1"/>
    <n v="20.75"/>
    <x v="1"/>
    <x v="1"/>
  </r>
  <r>
    <x v="1"/>
    <x v="164"/>
    <x v="5"/>
    <x v="0"/>
    <x v="0"/>
    <x v="0"/>
    <x v="0"/>
    <x v="0"/>
    <x v="5796"/>
    <x v="1897"/>
    <n v="4"/>
    <x v="2"/>
    <n v="5.88"/>
    <x v="1"/>
    <x v="1"/>
  </r>
  <r>
    <x v="1"/>
    <x v="671"/>
    <x v="5"/>
    <x v="0"/>
    <x v="0"/>
    <x v="0"/>
    <x v="0"/>
    <x v="0"/>
    <x v="5797"/>
    <x v="2986"/>
    <n v="4"/>
    <x v="2"/>
    <n v="5.9450000000000003"/>
    <x v="2"/>
    <x v="1"/>
  </r>
  <r>
    <x v="1"/>
    <x v="842"/>
    <x v="5"/>
    <x v="0"/>
    <x v="0"/>
    <x v="0"/>
    <x v="0"/>
    <x v="0"/>
    <x v="5798"/>
    <x v="3782"/>
    <n v="4"/>
    <x v="2"/>
    <n v="6.2350000000000003"/>
    <x v="1"/>
    <x v="1"/>
  </r>
  <r>
    <x v="1"/>
    <x v="1234"/>
    <x v="5"/>
    <x v="0"/>
    <x v="0"/>
    <x v="0"/>
    <x v="0"/>
    <x v="0"/>
    <x v="1934"/>
    <x v="4748"/>
    <n v="4"/>
    <x v="2"/>
    <n v="7.2350000000000003"/>
    <x v="2"/>
    <x v="1"/>
  </r>
  <r>
    <x v="1"/>
    <x v="422"/>
    <x v="5"/>
    <x v="0"/>
    <x v="0"/>
    <x v="0"/>
    <x v="0"/>
    <x v="0"/>
    <x v="5799"/>
    <x v="4749"/>
    <n v="4"/>
    <x v="2"/>
    <n v="7.4749999999999996"/>
    <x v="2"/>
    <x v="1"/>
  </r>
  <r>
    <x v="1"/>
    <x v="484"/>
    <x v="5"/>
    <x v="0"/>
    <x v="0"/>
    <x v="0"/>
    <x v="0"/>
    <x v="0"/>
    <x v="20"/>
    <x v="2747"/>
    <n v="4"/>
    <x v="2"/>
    <n v="7.5"/>
    <x v="1"/>
    <x v="1"/>
  </r>
  <r>
    <x v="1"/>
    <x v="1482"/>
    <x v="5"/>
    <x v="0"/>
    <x v="0"/>
    <x v="0"/>
    <x v="0"/>
    <x v="0"/>
    <x v="5800"/>
    <x v="4750"/>
    <n v="4"/>
    <x v="2"/>
    <n v="8.6"/>
    <x v="2"/>
    <x v="1"/>
  </r>
  <r>
    <x v="1"/>
    <x v="844"/>
    <x v="5"/>
    <x v="0"/>
    <x v="0"/>
    <x v="0"/>
    <x v="0"/>
    <x v="0"/>
    <x v="5801"/>
    <x v="4751"/>
    <n v="4"/>
    <x v="0"/>
    <n v="8.8800000000000008"/>
    <x v="0"/>
    <x v="1"/>
  </r>
  <r>
    <x v="1"/>
    <x v="1083"/>
    <x v="5"/>
    <x v="0"/>
    <x v="0"/>
    <x v="0"/>
    <x v="0"/>
    <x v="0"/>
    <x v="5802"/>
    <x v="4752"/>
    <n v="4"/>
    <x v="0"/>
    <n v="9.1"/>
    <x v="2"/>
    <x v="1"/>
  </r>
  <r>
    <x v="1"/>
    <x v="845"/>
    <x v="5"/>
    <x v="0"/>
    <x v="0"/>
    <x v="0"/>
    <x v="0"/>
    <x v="0"/>
    <x v="5803"/>
    <x v="4753"/>
    <n v="4"/>
    <x v="0"/>
    <n v="9.6"/>
    <x v="1"/>
    <x v="1"/>
  </r>
  <r>
    <x v="1"/>
    <x v="731"/>
    <x v="5"/>
    <x v="0"/>
    <x v="0"/>
    <x v="0"/>
    <x v="0"/>
    <x v="0"/>
    <x v="5804"/>
    <x v="4754"/>
    <n v="4"/>
    <x v="0"/>
    <n v="12.15"/>
    <x v="2"/>
    <x v="1"/>
  </r>
  <r>
    <x v="1"/>
    <x v="991"/>
    <x v="5"/>
    <x v="0"/>
    <x v="0"/>
    <x v="0"/>
    <x v="0"/>
    <x v="0"/>
    <x v="5805"/>
    <x v="4320"/>
    <n v="4"/>
    <x v="0"/>
    <n v="12.5"/>
    <x v="1"/>
    <x v="1"/>
  </r>
  <r>
    <x v="1"/>
    <x v="1099"/>
    <x v="5"/>
    <x v="0"/>
    <x v="0"/>
    <x v="0"/>
    <x v="0"/>
    <x v="0"/>
    <x v="5806"/>
    <x v="4755"/>
    <n v="4"/>
    <x v="0"/>
    <n v="12.65"/>
    <x v="2"/>
    <x v="1"/>
  </r>
  <r>
    <x v="1"/>
    <x v="567"/>
    <x v="5"/>
    <x v="0"/>
    <x v="0"/>
    <x v="0"/>
    <x v="0"/>
    <x v="0"/>
    <x v="5807"/>
    <x v="4756"/>
    <n v="4"/>
    <x v="0"/>
    <n v="13"/>
    <x v="0"/>
    <x v="1"/>
  </r>
  <r>
    <x v="1"/>
    <x v="603"/>
    <x v="5"/>
    <x v="0"/>
    <x v="0"/>
    <x v="0"/>
    <x v="0"/>
    <x v="0"/>
    <x v="5808"/>
    <x v="4757"/>
    <n v="4"/>
    <x v="0"/>
    <n v="13"/>
    <x v="2"/>
    <x v="1"/>
  </r>
  <r>
    <x v="1"/>
    <x v="1334"/>
    <x v="5"/>
    <x v="0"/>
    <x v="0"/>
    <x v="0"/>
    <x v="0"/>
    <x v="0"/>
    <x v="5809"/>
    <x v="2532"/>
    <n v="4"/>
    <x v="0"/>
    <n v="13.15"/>
    <x v="2"/>
    <x v="1"/>
  </r>
  <r>
    <x v="1"/>
    <x v="1086"/>
    <x v="5"/>
    <x v="0"/>
    <x v="0"/>
    <x v="0"/>
    <x v="0"/>
    <x v="0"/>
    <x v="5810"/>
    <x v="434"/>
    <n v="4"/>
    <x v="0"/>
    <n v="14"/>
    <x v="1"/>
    <x v="1"/>
  </r>
  <r>
    <x v="1"/>
    <x v="605"/>
    <x v="5"/>
    <x v="0"/>
    <x v="0"/>
    <x v="0"/>
    <x v="0"/>
    <x v="0"/>
    <x v="5811"/>
    <x v="4758"/>
    <n v="4"/>
    <x v="0"/>
    <n v="14.65"/>
    <x v="2"/>
    <x v="1"/>
  </r>
  <r>
    <x v="1"/>
    <x v="252"/>
    <x v="5"/>
    <x v="0"/>
    <x v="0"/>
    <x v="0"/>
    <x v="0"/>
    <x v="0"/>
    <x v="5812"/>
    <x v="4759"/>
    <n v="4"/>
    <x v="0"/>
    <n v="15.2"/>
    <x v="2"/>
    <x v="1"/>
  </r>
  <r>
    <x v="1"/>
    <x v="527"/>
    <x v="5"/>
    <x v="0"/>
    <x v="0"/>
    <x v="0"/>
    <x v="0"/>
    <x v="0"/>
    <x v="5813"/>
    <x v="4760"/>
    <n v="4"/>
    <x v="0"/>
    <n v="16"/>
    <x v="0"/>
    <x v="1"/>
  </r>
  <r>
    <x v="1"/>
    <x v="332"/>
    <x v="5"/>
    <x v="0"/>
    <x v="0"/>
    <x v="0"/>
    <x v="0"/>
    <x v="0"/>
    <x v="5814"/>
    <x v="166"/>
    <n v="4"/>
    <x v="0"/>
    <n v="16.350000000000001"/>
    <x v="2"/>
    <x v="1"/>
  </r>
  <r>
    <x v="1"/>
    <x v="1393"/>
    <x v="5"/>
    <x v="0"/>
    <x v="0"/>
    <x v="0"/>
    <x v="0"/>
    <x v="0"/>
    <x v="5815"/>
    <x v="4761"/>
    <n v="4"/>
    <x v="1"/>
    <n v="17.100000000000001"/>
    <x v="2"/>
    <x v="1"/>
  </r>
  <r>
    <x v="1"/>
    <x v="46"/>
    <x v="5"/>
    <x v="0"/>
    <x v="0"/>
    <x v="0"/>
    <x v="0"/>
    <x v="0"/>
    <x v="5816"/>
    <x v="4762"/>
    <n v="4"/>
    <x v="1"/>
    <n v="18.100000000000001"/>
    <x v="2"/>
    <x v="1"/>
  </r>
  <r>
    <x v="1"/>
    <x v="1551"/>
    <x v="5"/>
    <x v="0"/>
    <x v="0"/>
    <x v="0"/>
    <x v="0"/>
    <x v="0"/>
    <x v="5817"/>
    <x v="1079"/>
    <n v="4"/>
    <x v="1"/>
    <n v="18.600000000000001"/>
    <x v="1"/>
    <x v="1"/>
  </r>
  <r>
    <x v="1"/>
    <x v="902"/>
    <x v="5"/>
    <x v="0"/>
    <x v="0"/>
    <x v="0"/>
    <x v="0"/>
    <x v="0"/>
    <x v="5818"/>
    <x v="4763"/>
    <n v="4"/>
    <x v="1"/>
    <n v="18.75"/>
    <x v="1"/>
    <x v="1"/>
  </r>
  <r>
    <x v="1"/>
    <x v="253"/>
    <x v="5"/>
    <x v="0"/>
    <x v="0"/>
    <x v="0"/>
    <x v="0"/>
    <x v="0"/>
    <x v="5819"/>
    <x v="2296"/>
    <n v="4"/>
    <x v="1"/>
    <n v="18.75"/>
    <x v="2"/>
    <x v="1"/>
  </r>
  <r>
    <x v="1"/>
    <x v="1539"/>
    <x v="5"/>
    <x v="0"/>
    <x v="0"/>
    <x v="0"/>
    <x v="0"/>
    <x v="0"/>
    <x v="5820"/>
    <x v="4764"/>
    <n v="4"/>
    <x v="1"/>
    <n v="19"/>
    <x v="2"/>
    <x v="1"/>
  </r>
  <r>
    <x v="1"/>
    <x v="704"/>
    <x v="5"/>
    <x v="0"/>
    <x v="0"/>
    <x v="0"/>
    <x v="0"/>
    <x v="0"/>
    <x v="5821"/>
    <x v="4765"/>
    <n v="4"/>
    <x v="1"/>
    <n v="19.600000000000001"/>
    <x v="2"/>
    <x v="1"/>
  </r>
  <r>
    <x v="1"/>
    <x v="1137"/>
    <x v="5"/>
    <x v="0"/>
    <x v="0"/>
    <x v="0"/>
    <x v="0"/>
    <x v="0"/>
    <x v="5822"/>
    <x v="4766"/>
    <n v="4"/>
    <x v="1"/>
    <n v="20.2"/>
    <x v="1"/>
    <x v="1"/>
  </r>
  <r>
    <x v="1"/>
    <x v="426"/>
    <x v="5"/>
    <x v="0"/>
    <x v="0"/>
    <x v="0"/>
    <x v="0"/>
    <x v="0"/>
    <x v="5823"/>
    <x v="1905"/>
    <n v="4"/>
    <x v="1"/>
    <n v="20.5"/>
    <x v="2"/>
    <x v="1"/>
  </r>
  <r>
    <x v="1"/>
    <x v="1178"/>
    <x v="5"/>
    <x v="0"/>
    <x v="0"/>
    <x v="0"/>
    <x v="0"/>
    <x v="0"/>
    <x v="5824"/>
    <x v="4767"/>
    <n v="4"/>
    <x v="1"/>
    <n v="20.6"/>
    <x v="2"/>
    <x v="1"/>
  </r>
  <r>
    <x v="1"/>
    <x v="461"/>
    <x v="7"/>
    <x v="0"/>
    <x v="0"/>
    <x v="0"/>
    <x v="0"/>
    <x v="0"/>
    <x v="5825"/>
    <x v="3077"/>
    <n v="4"/>
    <x v="2"/>
    <n v="6.32"/>
    <x v="1"/>
    <x v="1"/>
  </r>
  <r>
    <x v="1"/>
    <x v="1302"/>
    <x v="7"/>
    <x v="0"/>
    <x v="0"/>
    <x v="0"/>
    <x v="0"/>
    <x v="0"/>
    <x v="5826"/>
    <x v="4768"/>
    <n v="4"/>
    <x v="0"/>
    <n v="11"/>
    <x v="1"/>
    <x v="1"/>
  </r>
  <r>
    <x v="1"/>
    <x v="1202"/>
    <x v="7"/>
    <x v="0"/>
    <x v="0"/>
    <x v="0"/>
    <x v="0"/>
    <x v="0"/>
    <x v="5827"/>
    <x v="4769"/>
    <n v="4"/>
    <x v="0"/>
    <n v="12.15"/>
    <x v="2"/>
    <x v="1"/>
  </r>
  <r>
    <x v="1"/>
    <x v="924"/>
    <x v="7"/>
    <x v="0"/>
    <x v="0"/>
    <x v="0"/>
    <x v="0"/>
    <x v="0"/>
    <x v="5828"/>
    <x v="4770"/>
    <n v="4"/>
    <x v="0"/>
    <n v="12.5"/>
    <x v="2"/>
    <x v="1"/>
  </r>
  <r>
    <x v="1"/>
    <x v="280"/>
    <x v="7"/>
    <x v="0"/>
    <x v="0"/>
    <x v="0"/>
    <x v="0"/>
    <x v="0"/>
    <x v="5829"/>
    <x v="4771"/>
    <n v="4"/>
    <x v="0"/>
    <n v="14.8"/>
    <x v="2"/>
    <x v="1"/>
  </r>
  <r>
    <x v="1"/>
    <x v="418"/>
    <x v="10"/>
    <x v="0"/>
    <x v="0"/>
    <x v="0"/>
    <x v="0"/>
    <x v="0"/>
    <x v="5830"/>
    <x v="4772"/>
    <n v="4"/>
    <x v="0"/>
    <n v="9.3949999999999996"/>
    <x v="2"/>
    <x v="1"/>
  </r>
  <r>
    <x v="1"/>
    <x v="196"/>
    <x v="10"/>
    <x v="0"/>
    <x v="0"/>
    <x v="0"/>
    <x v="0"/>
    <x v="0"/>
    <x v="5831"/>
    <x v="4773"/>
    <n v="4"/>
    <x v="1"/>
    <n v="17.75"/>
    <x v="0"/>
    <x v="1"/>
  </r>
  <r>
    <x v="1"/>
    <x v="45"/>
    <x v="10"/>
    <x v="0"/>
    <x v="0"/>
    <x v="0"/>
    <x v="0"/>
    <x v="0"/>
    <x v="5832"/>
    <x v="4774"/>
    <n v="4"/>
    <x v="1"/>
    <n v="19.2"/>
    <x v="0"/>
    <x v="1"/>
  </r>
  <r>
    <x v="1"/>
    <x v="1384"/>
    <x v="14"/>
    <x v="0"/>
    <x v="0"/>
    <x v="0"/>
    <x v="0"/>
    <x v="0"/>
    <x v="5833"/>
    <x v="4775"/>
    <n v="4"/>
    <x v="0"/>
    <n v="12.6"/>
    <x v="2"/>
    <x v="1"/>
  </r>
  <r>
    <x v="1"/>
    <x v="367"/>
    <x v="6"/>
    <x v="0"/>
    <x v="0"/>
    <x v="0"/>
    <x v="0"/>
    <x v="0"/>
    <x v="5834"/>
    <x v="4776"/>
    <n v="4"/>
    <x v="2"/>
    <n v="6.0350000000000001"/>
    <x v="0"/>
    <x v="1"/>
  </r>
  <r>
    <x v="1"/>
    <x v="10"/>
    <x v="6"/>
    <x v="0"/>
    <x v="0"/>
    <x v="0"/>
    <x v="0"/>
    <x v="0"/>
    <x v="5835"/>
    <x v="4777"/>
    <n v="4"/>
    <x v="2"/>
    <n v="7.05"/>
    <x v="2"/>
    <x v="1"/>
  </r>
  <r>
    <x v="1"/>
    <x v="1338"/>
    <x v="6"/>
    <x v="0"/>
    <x v="0"/>
    <x v="0"/>
    <x v="0"/>
    <x v="0"/>
    <x v="5836"/>
    <x v="98"/>
    <n v="4"/>
    <x v="2"/>
    <n v="7.2750000000000004"/>
    <x v="2"/>
    <x v="1"/>
  </r>
  <r>
    <x v="1"/>
    <x v="673"/>
    <x v="6"/>
    <x v="0"/>
    <x v="0"/>
    <x v="0"/>
    <x v="0"/>
    <x v="0"/>
    <x v="5837"/>
    <x v="4778"/>
    <n v="4"/>
    <x v="0"/>
    <n v="9"/>
    <x v="2"/>
    <x v="1"/>
  </r>
  <r>
    <x v="1"/>
    <x v="561"/>
    <x v="6"/>
    <x v="0"/>
    <x v="0"/>
    <x v="0"/>
    <x v="0"/>
    <x v="0"/>
    <x v="5838"/>
    <x v="4779"/>
    <n v="4"/>
    <x v="0"/>
    <n v="11.65"/>
    <x v="2"/>
    <x v="1"/>
  </r>
  <r>
    <x v="1"/>
    <x v="1175"/>
    <x v="6"/>
    <x v="0"/>
    <x v="0"/>
    <x v="0"/>
    <x v="0"/>
    <x v="0"/>
    <x v="5839"/>
    <x v="3119"/>
    <n v="4"/>
    <x v="0"/>
    <n v="12.3"/>
    <x v="2"/>
    <x v="1"/>
  </r>
  <r>
    <x v="1"/>
    <x v="1552"/>
    <x v="6"/>
    <x v="0"/>
    <x v="0"/>
    <x v="0"/>
    <x v="0"/>
    <x v="0"/>
    <x v="5840"/>
    <x v="4780"/>
    <n v="4"/>
    <x v="0"/>
    <n v="13.35"/>
    <x v="2"/>
    <x v="1"/>
  </r>
  <r>
    <x v="1"/>
    <x v="831"/>
    <x v="6"/>
    <x v="0"/>
    <x v="0"/>
    <x v="0"/>
    <x v="0"/>
    <x v="0"/>
    <x v="5841"/>
    <x v="2918"/>
    <n v="4"/>
    <x v="0"/>
    <n v="13.65"/>
    <x v="2"/>
    <x v="1"/>
  </r>
  <r>
    <x v="1"/>
    <x v="1242"/>
    <x v="6"/>
    <x v="0"/>
    <x v="0"/>
    <x v="0"/>
    <x v="0"/>
    <x v="0"/>
    <x v="5842"/>
    <x v="1382"/>
    <n v="4"/>
    <x v="0"/>
    <n v="15"/>
    <x v="2"/>
    <x v="1"/>
  </r>
  <r>
    <x v="1"/>
    <x v="868"/>
    <x v="6"/>
    <x v="0"/>
    <x v="0"/>
    <x v="0"/>
    <x v="0"/>
    <x v="0"/>
    <x v="5843"/>
    <x v="4781"/>
    <n v="4"/>
    <x v="0"/>
    <n v="15.2"/>
    <x v="1"/>
    <x v="1"/>
  </r>
  <r>
    <x v="1"/>
    <x v="1517"/>
    <x v="6"/>
    <x v="0"/>
    <x v="0"/>
    <x v="0"/>
    <x v="0"/>
    <x v="0"/>
    <x v="5844"/>
    <x v="4782"/>
    <n v="4"/>
    <x v="0"/>
    <n v="16.75"/>
    <x v="0"/>
    <x v="1"/>
  </r>
  <r>
    <x v="1"/>
    <x v="566"/>
    <x v="6"/>
    <x v="0"/>
    <x v="0"/>
    <x v="0"/>
    <x v="0"/>
    <x v="0"/>
    <x v="5845"/>
    <x v="4783"/>
    <n v="4"/>
    <x v="1"/>
    <n v="16.850000000000001"/>
    <x v="2"/>
    <x v="1"/>
  </r>
  <r>
    <x v="1"/>
    <x v="282"/>
    <x v="6"/>
    <x v="0"/>
    <x v="0"/>
    <x v="0"/>
    <x v="0"/>
    <x v="0"/>
    <x v="5846"/>
    <x v="4784"/>
    <n v="4"/>
    <x v="1"/>
    <n v="17.600000000000001"/>
    <x v="1"/>
    <x v="1"/>
  </r>
  <r>
    <x v="1"/>
    <x v="1536"/>
    <x v="6"/>
    <x v="0"/>
    <x v="0"/>
    <x v="0"/>
    <x v="0"/>
    <x v="0"/>
    <x v="5847"/>
    <x v="1811"/>
    <n v="4"/>
    <x v="1"/>
    <n v="17.600000000000001"/>
    <x v="2"/>
    <x v="1"/>
  </r>
  <r>
    <x v="1"/>
    <x v="283"/>
    <x v="6"/>
    <x v="0"/>
    <x v="0"/>
    <x v="0"/>
    <x v="0"/>
    <x v="0"/>
    <x v="5848"/>
    <x v="4785"/>
    <n v="4"/>
    <x v="1"/>
    <n v="17.600000000000001"/>
    <x v="0"/>
    <x v="1"/>
  </r>
  <r>
    <x v="1"/>
    <x v="129"/>
    <x v="6"/>
    <x v="0"/>
    <x v="0"/>
    <x v="0"/>
    <x v="0"/>
    <x v="0"/>
    <x v="5849"/>
    <x v="4786"/>
    <n v="4"/>
    <x v="1"/>
    <n v="17.850000000000001"/>
    <x v="2"/>
    <x v="1"/>
  </r>
  <r>
    <x v="1"/>
    <x v="1216"/>
    <x v="6"/>
    <x v="0"/>
    <x v="0"/>
    <x v="0"/>
    <x v="0"/>
    <x v="0"/>
    <x v="5850"/>
    <x v="3151"/>
    <n v="4"/>
    <x v="1"/>
    <n v="18"/>
    <x v="2"/>
    <x v="1"/>
  </r>
  <r>
    <x v="1"/>
    <x v="198"/>
    <x v="6"/>
    <x v="0"/>
    <x v="0"/>
    <x v="0"/>
    <x v="0"/>
    <x v="0"/>
    <x v="5851"/>
    <x v="4787"/>
    <n v="4"/>
    <x v="1"/>
    <n v="18.2"/>
    <x v="1"/>
    <x v="1"/>
  </r>
  <r>
    <x v="1"/>
    <x v="1305"/>
    <x v="6"/>
    <x v="0"/>
    <x v="0"/>
    <x v="0"/>
    <x v="0"/>
    <x v="0"/>
    <x v="5852"/>
    <x v="3416"/>
    <n v="4"/>
    <x v="1"/>
    <n v="18.25"/>
    <x v="2"/>
    <x v="1"/>
  </r>
  <r>
    <x v="1"/>
    <x v="1460"/>
    <x v="6"/>
    <x v="0"/>
    <x v="0"/>
    <x v="0"/>
    <x v="0"/>
    <x v="0"/>
    <x v="5853"/>
    <x v="4788"/>
    <n v="4"/>
    <x v="1"/>
    <n v="18.25"/>
    <x v="2"/>
    <x v="1"/>
  </r>
  <r>
    <x v="1"/>
    <x v="130"/>
    <x v="6"/>
    <x v="0"/>
    <x v="0"/>
    <x v="0"/>
    <x v="0"/>
    <x v="0"/>
    <x v="1934"/>
    <x v="4789"/>
    <n v="4"/>
    <x v="1"/>
    <n v="18.600000000000001"/>
    <x v="2"/>
    <x v="1"/>
  </r>
  <r>
    <x v="1"/>
    <x v="369"/>
    <x v="6"/>
    <x v="0"/>
    <x v="0"/>
    <x v="0"/>
    <x v="0"/>
    <x v="0"/>
    <x v="5854"/>
    <x v="4790"/>
    <n v="4"/>
    <x v="1"/>
    <n v="19.75"/>
    <x v="2"/>
    <x v="1"/>
  </r>
  <r>
    <x v="1"/>
    <x v="1545"/>
    <x v="6"/>
    <x v="0"/>
    <x v="0"/>
    <x v="0"/>
    <x v="0"/>
    <x v="0"/>
    <x v="5855"/>
    <x v="4791"/>
    <n v="4"/>
    <x v="1"/>
    <n v="20.85"/>
    <x v="0"/>
    <x v="1"/>
  </r>
  <r>
    <x v="1"/>
    <x v="257"/>
    <x v="6"/>
    <x v="0"/>
    <x v="0"/>
    <x v="0"/>
    <x v="0"/>
    <x v="0"/>
    <x v="5856"/>
    <x v="4792"/>
    <n v="4"/>
    <x v="1"/>
    <n v="21"/>
    <x v="2"/>
    <x v="1"/>
  </r>
  <r>
    <x v="1"/>
    <x v="1385"/>
    <x v="4"/>
    <x v="0"/>
    <x v="0"/>
    <x v="0"/>
    <x v="0"/>
    <x v="0"/>
    <x v="5857"/>
    <x v="4793"/>
    <n v="4"/>
    <x v="2"/>
    <n v="5.78"/>
    <x v="1"/>
    <x v="1"/>
  </r>
  <r>
    <x v="1"/>
    <x v="1117"/>
    <x v="4"/>
    <x v="0"/>
    <x v="0"/>
    <x v="0"/>
    <x v="0"/>
    <x v="0"/>
    <x v="5858"/>
    <x v="4794"/>
    <n v="4"/>
    <x v="2"/>
    <n v="6.1349999999999998"/>
    <x v="2"/>
    <x v="1"/>
  </r>
  <r>
    <x v="1"/>
    <x v="1461"/>
    <x v="4"/>
    <x v="0"/>
    <x v="0"/>
    <x v="0"/>
    <x v="0"/>
    <x v="0"/>
    <x v="5859"/>
    <x v="4795"/>
    <n v="4"/>
    <x v="2"/>
    <n v="6.28"/>
    <x v="2"/>
    <x v="1"/>
  </r>
  <r>
    <x v="1"/>
    <x v="1531"/>
    <x v="4"/>
    <x v="0"/>
    <x v="0"/>
    <x v="0"/>
    <x v="0"/>
    <x v="0"/>
    <x v="5860"/>
    <x v="4796"/>
    <n v="4"/>
    <x v="0"/>
    <n v="8.7850000000000001"/>
    <x v="1"/>
    <x v="1"/>
  </r>
  <r>
    <x v="1"/>
    <x v="518"/>
    <x v="4"/>
    <x v="0"/>
    <x v="0"/>
    <x v="0"/>
    <x v="0"/>
    <x v="0"/>
    <x v="20"/>
    <x v="4797"/>
    <n v="4"/>
    <x v="0"/>
    <n v="9.6"/>
    <x v="1"/>
    <x v="1"/>
  </r>
  <r>
    <x v="1"/>
    <x v="1425"/>
    <x v="4"/>
    <x v="0"/>
    <x v="0"/>
    <x v="0"/>
    <x v="0"/>
    <x v="0"/>
    <x v="5861"/>
    <x v="4798"/>
    <n v="4"/>
    <x v="0"/>
    <n v="11.8"/>
    <x v="0"/>
    <x v="1"/>
  </r>
  <r>
    <x v="1"/>
    <x v="306"/>
    <x v="4"/>
    <x v="0"/>
    <x v="0"/>
    <x v="0"/>
    <x v="0"/>
    <x v="0"/>
    <x v="5862"/>
    <x v="3235"/>
    <n v="4"/>
    <x v="0"/>
    <n v="11.8"/>
    <x v="0"/>
    <x v="1"/>
  </r>
  <r>
    <x v="1"/>
    <x v="870"/>
    <x v="4"/>
    <x v="0"/>
    <x v="0"/>
    <x v="0"/>
    <x v="0"/>
    <x v="0"/>
    <x v="5863"/>
    <x v="2290"/>
    <n v="4"/>
    <x v="0"/>
    <n v="12.1"/>
    <x v="2"/>
    <x v="1"/>
  </r>
  <r>
    <x v="1"/>
    <x v="681"/>
    <x v="4"/>
    <x v="0"/>
    <x v="0"/>
    <x v="0"/>
    <x v="0"/>
    <x v="0"/>
    <x v="5864"/>
    <x v="1155"/>
    <n v="4"/>
    <x v="1"/>
    <n v="17.600000000000001"/>
    <x v="2"/>
    <x v="1"/>
  </r>
  <r>
    <x v="1"/>
    <x v="626"/>
    <x v="4"/>
    <x v="0"/>
    <x v="0"/>
    <x v="0"/>
    <x v="0"/>
    <x v="0"/>
    <x v="5865"/>
    <x v="4799"/>
    <n v="4"/>
    <x v="1"/>
    <n v="17.850000000000001"/>
    <x v="2"/>
    <x v="1"/>
  </r>
  <r>
    <x v="1"/>
    <x v="4"/>
    <x v="4"/>
    <x v="0"/>
    <x v="0"/>
    <x v="0"/>
    <x v="0"/>
    <x v="0"/>
    <x v="5866"/>
    <x v="786"/>
    <n v="4"/>
    <x v="1"/>
    <n v="19.600000000000001"/>
    <x v="2"/>
    <x v="1"/>
  </r>
  <r>
    <x v="1"/>
    <x v="1488"/>
    <x v="4"/>
    <x v="0"/>
    <x v="0"/>
    <x v="0"/>
    <x v="0"/>
    <x v="0"/>
    <x v="5867"/>
    <x v="2955"/>
    <n v="4"/>
    <x v="1"/>
    <n v="20.75"/>
    <x v="1"/>
    <x v="1"/>
  </r>
  <r>
    <x v="1"/>
    <x v="925"/>
    <x v="15"/>
    <x v="0"/>
    <x v="0"/>
    <x v="0"/>
    <x v="0"/>
    <x v="0"/>
    <x v="5868"/>
    <x v="4800"/>
    <n v="4"/>
    <x v="0"/>
    <n v="11.5"/>
    <x v="1"/>
    <x v="1"/>
  </r>
  <r>
    <x v="1"/>
    <x v="1486"/>
    <x v="15"/>
    <x v="0"/>
    <x v="0"/>
    <x v="0"/>
    <x v="0"/>
    <x v="0"/>
    <x v="690"/>
    <x v="4801"/>
    <n v="4"/>
    <x v="0"/>
    <n v="14"/>
    <x v="2"/>
    <x v="1"/>
  </r>
  <r>
    <x v="0"/>
    <x v="370"/>
    <x v="13"/>
    <x v="0"/>
    <x v="0"/>
    <x v="0"/>
    <x v="0"/>
    <x v="0"/>
    <x v="5869"/>
    <x v="4541"/>
    <n v="4"/>
    <x v="2"/>
    <n v="5.26"/>
    <x v="2"/>
    <x v="1"/>
  </r>
  <r>
    <x v="0"/>
    <x v="855"/>
    <x v="13"/>
    <x v="0"/>
    <x v="0"/>
    <x v="0"/>
    <x v="0"/>
    <x v="0"/>
    <x v="5870"/>
    <x v="4802"/>
    <n v="4"/>
    <x v="2"/>
    <n v="6.63"/>
    <x v="0"/>
    <x v="1"/>
  </r>
  <r>
    <x v="0"/>
    <x v="387"/>
    <x v="13"/>
    <x v="0"/>
    <x v="0"/>
    <x v="0"/>
    <x v="0"/>
    <x v="0"/>
    <x v="5871"/>
    <x v="4803"/>
    <n v="4"/>
    <x v="2"/>
    <n v="6.71"/>
    <x v="2"/>
    <x v="1"/>
  </r>
  <r>
    <x v="0"/>
    <x v="382"/>
    <x v="13"/>
    <x v="0"/>
    <x v="0"/>
    <x v="0"/>
    <x v="0"/>
    <x v="0"/>
    <x v="5872"/>
    <x v="4804"/>
    <n v="4"/>
    <x v="2"/>
    <n v="7.8550000000000004"/>
    <x v="0"/>
    <x v="1"/>
  </r>
  <r>
    <x v="0"/>
    <x v="1219"/>
    <x v="13"/>
    <x v="0"/>
    <x v="0"/>
    <x v="0"/>
    <x v="0"/>
    <x v="0"/>
    <x v="5873"/>
    <x v="4805"/>
    <n v="4"/>
    <x v="2"/>
    <n v="8.3800000000000008"/>
    <x v="2"/>
    <x v="1"/>
  </r>
  <r>
    <x v="0"/>
    <x v="135"/>
    <x v="13"/>
    <x v="0"/>
    <x v="0"/>
    <x v="0"/>
    <x v="0"/>
    <x v="0"/>
    <x v="5874"/>
    <x v="4806"/>
    <n v="4"/>
    <x v="0"/>
    <n v="9.8000000000000007"/>
    <x v="2"/>
    <x v="1"/>
  </r>
  <r>
    <x v="0"/>
    <x v="1319"/>
    <x v="13"/>
    <x v="0"/>
    <x v="0"/>
    <x v="0"/>
    <x v="0"/>
    <x v="0"/>
    <x v="5875"/>
    <x v="977"/>
    <n v="4"/>
    <x v="0"/>
    <n v="10.8"/>
    <x v="2"/>
    <x v="1"/>
  </r>
  <r>
    <x v="0"/>
    <x v="262"/>
    <x v="13"/>
    <x v="0"/>
    <x v="0"/>
    <x v="0"/>
    <x v="0"/>
    <x v="0"/>
    <x v="5876"/>
    <x v="3846"/>
    <n v="4"/>
    <x v="0"/>
    <n v="11.65"/>
    <x v="2"/>
    <x v="1"/>
  </r>
  <r>
    <x v="0"/>
    <x v="1168"/>
    <x v="13"/>
    <x v="0"/>
    <x v="0"/>
    <x v="0"/>
    <x v="0"/>
    <x v="0"/>
    <x v="5877"/>
    <x v="1708"/>
    <n v="4"/>
    <x v="1"/>
    <n v="19.350000000000001"/>
    <x v="2"/>
    <x v="1"/>
  </r>
  <r>
    <x v="0"/>
    <x v="1125"/>
    <x v="8"/>
    <x v="0"/>
    <x v="0"/>
    <x v="0"/>
    <x v="0"/>
    <x v="0"/>
    <x v="5878"/>
    <x v="4807"/>
    <n v="4"/>
    <x v="2"/>
    <n v="6.55"/>
    <x v="2"/>
    <x v="1"/>
  </r>
  <r>
    <x v="0"/>
    <x v="1041"/>
    <x v="8"/>
    <x v="0"/>
    <x v="0"/>
    <x v="0"/>
    <x v="0"/>
    <x v="0"/>
    <x v="20"/>
    <x v="613"/>
    <n v="4"/>
    <x v="2"/>
    <n v="8.6"/>
    <x v="1"/>
    <x v="1"/>
  </r>
  <r>
    <x v="0"/>
    <x v="905"/>
    <x v="12"/>
    <x v="0"/>
    <x v="0"/>
    <x v="0"/>
    <x v="0"/>
    <x v="0"/>
    <x v="5879"/>
    <x v="4808"/>
    <n v="4"/>
    <x v="0"/>
    <n v="10.6"/>
    <x v="2"/>
    <x v="1"/>
  </r>
  <r>
    <x v="0"/>
    <x v="1508"/>
    <x v="12"/>
    <x v="0"/>
    <x v="0"/>
    <x v="0"/>
    <x v="0"/>
    <x v="0"/>
    <x v="5880"/>
    <x v="4809"/>
    <n v="4"/>
    <x v="1"/>
    <n v="17.25"/>
    <x v="0"/>
    <x v="1"/>
  </r>
  <r>
    <x v="0"/>
    <x v="1128"/>
    <x v="3"/>
    <x v="0"/>
    <x v="0"/>
    <x v="0"/>
    <x v="0"/>
    <x v="0"/>
    <x v="5881"/>
    <x v="4810"/>
    <n v="4"/>
    <x v="2"/>
    <n v="8.6300000000000008"/>
    <x v="2"/>
    <x v="1"/>
  </r>
  <r>
    <x v="0"/>
    <x v="889"/>
    <x v="3"/>
    <x v="0"/>
    <x v="0"/>
    <x v="0"/>
    <x v="0"/>
    <x v="0"/>
    <x v="5882"/>
    <x v="4811"/>
    <n v="4"/>
    <x v="0"/>
    <n v="8.9749999999999996"/>
    <x v="2"/>
    <x v="1"/>
  </r>
  <r>
    <x v="0"/>
    <x v="3"/>
    <x v="3"/>
    <x v="0"/>
    <x v="0"/>
    <x v="0"/>
    <x v="0"/>
    <x v="0"/>
    <x v="5883"/>
    <x v="4812"/>
    <n v="4"/>
    <x v="0"/>
    <n v="12.15"/>
    <x v="2"/>
    <x v="1"/>
  </r>
  <r>
    <x v="0"/>
    <x v="1220"/>
    <x v="3"/>
    <x v="0"/>
    <x v="0"/>
    <x v="0"/>
    <x v="0"/>
    <x v="0"/>
    <x v="5884"/>
    <x v="4813"/>
    <n v="4"/>
    <x v="0"/>
    <n v="13.35"/>
    <x v="1"/>
    <x v="1"/>
  </r>
  <r>
    <x v="0"/>
    <x v="346"/>
    <x v="3"/>
    <x v="0"/>
    <x v="0"/>
    <x v="0"/>
    <x v="0"/>
    <x v="0"/>
    <x v="5885"/>
    <x v="4814"/>
    <n v="4"/>
    <x v="0"/>
    <n v="14.5"/>
    <x v="2"/>
    <x v="1"/>
  </r>
  <r>
    <x v="0"/>
    <x v="649"/>
    <x v="11"/>
    <x v="0"/>
    <x v="0"/>
    <x v="0"/>
    <x v="0"/>
    <x v="0"/>
    <x v="5886"/>
    <x v="4815"/>
    <n v="4"/>
    <x v="2"/>
    <n v="5.75"/>
    <x v="2"/>
    <x v="1"/>
  </r>
  <r>
    <x v="0"/>
    <x v="138"/>
    <x v="11"/>
    <x v="0"/>
    <x v="0"/>
    <x v="0"/>
    <x v="0"/>
    <x v="0"/>
    <x v="5887"/>
    <x v="4816"/>
    <n v="4"/>
    <x v="0"/>
    <n v="11.35"/>
    <x v="1"/>
    <x v="1"/>
  </r>
  <r>
    <x v="0"/>
    <x v="463"/>
    <x v="11"/>
    <x v="0"/>
    <x v="0"/>
    <x v="0"/>
    <x v="0"/>
    <x v="0"/>
    <x v="5888"/>
    <x v="3577"/>
    <n v="4"/>
    <x v="0"/>
    <n v="11.5"/>
    <x v="1"/>
    <x v="1"/>
  </r>
  <r>
    <x v="0"/>
    <x v="1071"/>
    <x v="11"/>
    <x v="0"/>
    <x v="0"/>
    <x v="0"/>
    <x v="0"/>
    <x v="0"/>
    <x v="20"/>
    <x v="775"/>
    <n v="4"/>
    <x v="0"/>
    <n v="13.5"/>
    <x v="1"/>
    <x v="1"/>
  </r>
  <r>
    <x v="0"/>
    <x v="776"/>
    <x v="11"/>
    <x v="0"/>
    <x v="0"/>
    <x v="0"/>
    <x v="0"/>
    <x v="0"/>
    <x v="5889"/>
    <x v="4817"/>
    <n v="4"/>
    <x v="0"/>
    <n v="13.6"/>
    <x v="0"/>
    <x v="1"/>
  </r>
  <r>
    <x v="0"/>
    <x v="24"/>
    <x v="11"/>
    <x v="0"/>
    <x v="0"/>
    <x v="0"/>
    <x v="0"/>
    <x v="0"/>
    <x v="5890"/>
    <x v="4818"/>
    <n v="4"/>
    <x v="0"/>
    <n v="16"/>
    <x v="2"/>
    <x v="1"/>
  </r>
  <r>
    <x v="0"/>
    <x v="1298"/>
    <x v="11"/>
    <x v="0"/>
    <x v="0"/>
    <x v="0"/>
    <x v="0"/>
    <x v="0"/>
    <x v="5891"/>
    <x v="307"/>
    <n v="4"/>
    <x v="1"/>
    <n v="17.5"/>
    <x v="1"/>
    <x v="1"/>
  </r>
  <r>
    <x v="0"/>
    <x v="348"/>
    <x v="11"/>
    <x v="0"/>
    <x v="0"/>
    <x v="0"/>
    <x v="0"/>
    <x v="0"/>
    <x v="5892"/>
    <x v="2629"/>
    <n v="4"/>
    <x v="1"/>
    <n v="18.25"/>
    <x v="0"/>
    <x v="1"/>
  </r>
  <r>
    <x v="0"/>
    <x v="1434"/>
    <x v="11"/>
    <x v="0"/>
    <x v="0"/>
    <x v="0"/>
    <x v="0"/>
    <x v="0"/>
    <x v="5893"/>
    <x v="4819"/>
    <n v="4"/>
    <x v="1"/>
    <n v="20.350000000000001"/>
    <x v="2"/>
    <x v="1"/>
  </r>
  <r>
    <x v="0"/>
    <x v="1394"/>
    <x v="2"/>
    <x v="0"/>
    <x v="0"/>
    <x v="0"/>
    <x v="0"/>
    <x v="0"/>
    <x v="5894"/>
    <x v="1184"/>
    <n v="4"/>
    <x v="2"/>
    <n v="5.8449999999999998"/>
    <x v="0"/>
    <x v="1"/>
  </r>
  <r>
    <x v="0"/>
    <x v="1367"/>
    <x v="2"/>
    <x v="0"/>
    <x v="0"/>
    <x v="0"/>
    <x v="0"/>
    <x v="0"/>
    <x v="5895"/>
    <x v="2572"/>
    <n v="4"/>
    <x v="2"/>
    <n v="6.8650000000000002"/>
    <x v="2"/>
    <x v="1"/>
  </r>
  <r>
    <x v="0"/>
    <x v="707"/>
    <x v="2"/>
    <x v="0"/>
    <x v="0"/>
    <x v="0"/>
    <x v="0"/>
    <x v="0"/>
    <x v="5896"/>
    <x v="4820"/>
    <n v="4"/>
    <x v="0"/>
    <n v="9.1"/>
    <x v="1"/>
    <x v="1"/>
  </r>
  <r>
    <x v="0"/>
    <x v="1437"/>
    <x v="2"/>
    <x v="0"/>
    <x v="0"/>
    <x v="0"/>
    <x v="0"/>
    <x v="0"/>
    <x v="5897"/>
    <x v="3011"/>
    <n v="4"/>
    <x v="0"/>
    <n v="9.6950000000000003"/>
    <x v="2"/>
    <x v="1"/>
  </r>
  <r>
    <x v="0"/>
    <x v="891"/>
    <x v="2"/>
    <x v="0"/>
    <x v="0"/>
    <x v="0"/>
    <x v="0"/>
    <x v="0"/>
    <x v="5898"/>
    <x v="4821"/>
    <n v="4"/>
    <x v="0"/>
    <n v="9.8949999999999996"/>
    <x v="2"/>
    <x v="1"/>
  </r>
  <r>
    <x v="0"/>
    <x v="1366"/>
    <x v="2"/>
    <x v="0"/>
    <x v="0"/>
    <x v="0"/>
    <x v="0"/>
    <x v="0"/>
    <x v="20"/>
    <x v="4782"/>
    <n v="4"/>
    <x v="0"/>
    <n v="11"/>
    <x v="1"/>
    <x v="1"/>
  </r>
  <r>
    <x v="0"/>
    <x v="392"/>
    <x v="2"/>
    <x v="0"/>
    <x v="0"/>
    <x v="0"/>
    <x v="0"/>
    <x v="0"/>
    <x v="3888"/>
    <x v="4822"/>
    <n v="4"/>
    <x v="0"/>
    <n v="13.65"/>
    <x v="2"/>
    <x v="1"/>
  </r>
  <r>
    <x v="0"/>
    <x v="1074"/>
    <x v="2"/>
    <x v="0"/>
    <x v="0"/>
    <x v="0"/>
    <x v="0"/>
    <x v="0"/>
    <x v="5899"/>
    <x v="4823"/>
    <n v="4"/>
    <x v="0"/>
    <n v="16.2"/>
    <x v="1"/>
    <x v="1"/>
  </r>
  <r>
    <x v="0"/>
    <x v="1518"/>
    <x v="2"/>
    <x v="0"/>
    <x v="0"/>
    <x v="0"/>
    <x v="0"/>
    <x v="0"/>
    <x v="5900"/>
    <x v="4824"/>
    <n v="4"/>
    <x v="1"/>
    <n v="20.7"/>
    <x v="0"/>
    <x v="1"/>
  </r>
  <r>
    <x v="0"/>
    <x v="310"/>
    <x v="2"/>
    <x v="0"/>
    <x v="0"/>
    <x v="0"/>
    <x v="0"/>
    <x v="0"/>
    <x v="5901"/>
    <x v="2485"/>
    <n v="4"/>
    <x v="1"/>
    <n v="20.75"/>
    <x v="2"/>
    <x v="1"/>
  </r>
  <r>
    <x v="0"/>
    <x v="1487"/>
    <x v="0"/>
    <x v="0"/>
    <x v="0"/>
    <x v="0"/>
    <x v="0"/>
    <x v="0"/>
    <x v="701"/>
    <x v="4825"/>
    <n v="4"/>
    <x v="2"/>
    <n v="5.46"/>
    <x v="0"/>
    <x v="1"/>
  </r>
  <r>
    <x v="0"/>
    <x v="1260"/>
    <x v="0"/>
    <x v="0"/>
    <x v="0"/>
    <x v="0"/>
    <x v="0"/>
    <x v="0"/>
    <x v="5902"/>
    <x v="4826"/>
    <n v="4"/>
    <x v="2"/>
    <n v="7.17"/>
    <x v="2"/>
    <x v="1"/>
  </r>
  <r>
    <x v="0"/>
    <x v="350"/>
    <x v="0"/>
    <x v="0"/>
    <x v="0"/>
    <x v="0"/>
    <x v="0"/>
    <x v="0"/>
    <x v="5903"/>
    <x v="4827"/>
    <n v="4"/>
    <x v="0"/>
    <n v="9.8000000000000007"/>
    <x v="2"/>
    <x v="1"/>
  </r>
  <r>
    <x v="0"/>
    <x v="311"/>
    <x v="0"/>
    <x v="0"/>
    <x v="0"/>
    <x v="0"/>
    <x v="0"/>
    <x v="0"/>
    <x v="5904"/>
    <x v="1811"/>
    <n v="4"/>
    <x v="0"/>
    <n v="10.3"/>
    <x v="2"/>
    <x v="1"/>
  </r>
  <r>
    <x v="0"/>
    <x v="312"/>
    <x v="0"/>
    <x v="0"/>
    <x v="0"/>
    <x v="0"/>
    <x v="0"/>
    <x v="0"/>
    <x v="5905"/>
    <x v="4828"/>
    <n v="4"/>
    <x v="0"/>
    <n v="12.85"/>
    <x v="0"/>
    <x v="1"/>
  </r>
  <r>
    <x v="0"/>
    <x v="654"/>
    <x v="0"/>
    <x v="0"/>
    <x v="0"/>
    <x v="0"/>
    <x v="0"/>
    <x v="0"/>
    <x v="5906"/>
    <x v="4829"/>
    <n v="4"/>
    <x v="0"/>
    <n v="13.8"/>
    <x v="2"/>
    <x v="1"/>
  </r>
  <r>
    <x v="0"/>
    <x v="936"/>
    <x v="0"/>
    <x v="0"/>
    <x v="0"/>
    <x v="0"/>
    <x v="0"/>
    <x v="0"/>
    <x v="5907"/>
    <x v="4830"/>
    <n v="4"/>
    <x v="0"/>
    <n v="15.5"/>
    <x v="1"/>
    <x v="1"/>
  </r>
  <r>
    <x v="0"/>
    <x v="1368"/>
    <x v="0"/>
    <x v="0"/>
    <x v="0"/>
    <x v="0"/>
    <x v="0"/>
    <x v="0"/>
    <x v="5908"/>
    <x v="4831"/>
    <n v="4"/>
    <x v="0"/>
    <n v="15.5"/>
    <x v="0"/>
    <x v="1"/>
  </r>
  <r>
    <x v="0"/>
    <x v="292"/>
    <x v="0"/>
    <x v="0"/>
    <x v="0"/>
    <x v="0"/>
    <x v="0"/>
    <x v="0"/>
    <x v="5909"/>
    <x v="2795"/>
    <n v="4"/>
    <x v="1"/>
    <n v="18"/>
    <x v="0"/>
    <x v="1"/>
  </r>
  <r>
    <x v="0"/>
    <x v="1132"/>
    <x v="0"/>
    <x v="0"/>
    <x v="0"/>
    <x v="0"/>
    <x v="0"/>
    <x v="0"/>
    <x v="5910"/>
    <x v="4832"/>
    <n v="4"/>
    <x v="1"/>
    <n v="18.2"/>
    <x v="1"/>
    <x v="1"/>
  </r>
  <r>
    <x v="0"/>
    <x v="1261"/>
    <x v="0"/>
    <x v="0"/>
    <x v="0"/>
    <x v="0"/>
    <x v="0"/>
    <x v="0"/>
    <x v="5911"/>
    <x v="4833"/>
    <n v="4"/>
    <x v="1"/>
    <n v="18.2"/>
    <x v="2"/>
    <x v="1"/>
  </r>
  <r>
    <x v="0"/>
    <x v="1006"/>
    <x v="0"/>
    <x v="0"/>
    <x v="0"/>
    <x v="0"/>
    <x v="0"/>
    <x v="0"/>
    <x v="5912"/>
    <x v="1042"/>
    <n v="4"/>
    <x v="1"/>
    <n v="19"/>
    <x v="0"/>
    <x v="1"/>
  </r>
  <r>
    <x v="0"/>
    <x v="1435"/>
    <x v="0"/>
    <x v="0"/>
    <x v="0"/>
    <x v="0"/>
    <x v="0"/>
    <x v="0"/>
    <x v="5913"/>
    <x v="4834"/>
    <n v="4"/>
    <x v="1"/>
    <n v="19.2"/>
    <x v="1"/>
    <x v="1"/>
  </r>
  <r>
    <x v="0"/>
    <x v="1420"/>
    <x v="0"/>
    <x v="0"/>
    <x v="0"/>
    <x v="0"/>
    <x v="0"/>
    <x v="0"/>
    <x v="5914"/>
    <x v="4835"/>
    <n v="4"/>
    <x v="1"/>
    <n v="20.5"/>
    <x v="0"/>
    <x v="1"/>
  </r>
  <r>
    <x v="0"/>
    <x v="559"/>
    <x v="7"/>
    <x v="0"/>
    <x v="0"/>
    <x v="0"/>
    <x v="0"/>
    <x v="0"/>
    <x v="5915"/>
    <x v="3697"/>
    <n v="4"/>
    <x v="2"/>
    <n v="5.3049999999999997"/>
    <x v="2"/>
    <x v="1"/>
  </r>
  <r>
    <x v="0"/>
    <x v="788"/>
    <x v="7"/>
    <x v="0"/>
    <x v="0"/>
    <x v="0"/>
    <x v="0"/>
    <x v="0"/>
    <x v="5916"/>
    <x v="4836"/>
    <n v="4"/>
    <x v="2"/>
    <n v="6.9850000000000003"/>
    <x v="0"/>
    <x v="1"/>
  </r>
  <r>
    <x v="0"/>
    <x v="820"/>
    <x v="7"/>
    <x v="0"/>
    <x v="0"/>
    <x v="0"/>
    <x v="0"/>
    <x v="0"/>
    <x v="5917"/>
    <x v="4837"/>
    <n v="4"/>
    <x v="0"/>
    <n v="11.8"/>
    <x v="1"/>
    <x v="1"/>
  </r>
  <r>
    <x v="0"/>
    <x v="836"/>
    <x v="7"/>
    <x v="0"/>
    <x v="0"/>
    <x v="0"/>
    <x v="0"/>
    <x v="0"/>
    <x v="5918"/>
    <x v="4838"/>
    <n v="4"/>
    <x v="0"/>
    <n v="12"/>
    <x v="1"/>
    <x v="1"/>
  </r>
  <r>
    <x v="0"/>
    <x v="224"/>
    <x v="7"/>
    <x v="0"/>
    <x v="0"/>
    <x v="0"/>
    <x v="0"/>
    <x v="0"/>
    <x v="5919"/>
    <x v="3231"/>
    <n v="4"/>
    <x v="0"/>
    <n v="12.35"/>
    <x v="2"/>
    <x v="1"/>
  </r>
  <r>
    <x v="0"/>
    <x v="980"/>
    <x v="7"/>
    <x v="0"/>
    <x v="0"/>
    <x v="0"/>
    <x v="0"/>
    <x v="0"/>
    <x v="5920"/>
    <x v="3371"/>
    <n v="4"/>
    <x v="0"/>
    <n v="15.85"/>
    <x v="2"/>
    <x v="1"/>
  </r>
  <r>
    <x v="0"/>
    <x v="521"/>
    <x v="7"/>
    <x v="0"/>
    <x v="0"/>
    <x v="0"/>
    <x v="0"/>
    <x v="0"/>
    <x v="5921"/>
    <x v="4839"/>
    <n v="4"/>
    <x v="1"/>
    <n v="17.7"/>
    <x v="0"/>
    <x v="1"/>
  </r>
  <r>
    <x v="0"/>
    <x v="225"/>
    <x v="7"/>
    <x v="0"/>
    <x v="0"/>
    <x v="0"/>
    <x v="0"/>
    <x v="0"/>
    <x v="5922"/>
    <x v="637"/>
    <n v="4"/>
    <x v="1"/>
    <n v="18.600000000000001"/>
    <x v="0"/>
    <x v="1"/>
  </r>
  <r>
    <x v="0"/>
    <x v="1156"/>
    <x v="6"/>
    <x v="0"/>
    <x v="0"/>
    <x v="0"/>
    <x v="0"/>
    <x v="0"/>
    <x v="5923"/>
    <x v="4840"/>
    <n v="4"/>
    <x v="2"/>
    <n v="6.3049999999999997"/>
    <x v="0"/>
    <x v="1"/>
  </r>
  <r>
    <x v="0"/>
    <x v="1222"/>
    <x v="6"/>
    <x v="0"/>
    <x v="0"/>
    <x v="0"/>
    <x v="0"/>
    <x v="0"/>
    <x v="5924"/>
    <x v="1067"/>
    <n v="4"/>
    <x v="2"/>
    <n v="6.9349999999999996"/>
    <x v="2"/>
    <x v="1"/>
  </r>
  <r>
    <x v="0"/>
    <x v="650"/>
    <x v="6"/>
    <x v="0"/>
    <x v="0"/>
    <x v="0"/>
    <x v="0"/>
    <x v="0"/>
    <x v="5925"/>
    <x v="4288"/>
    <n v="4"/>
    <x v="2"/>
    <n v="8.6300000000000008"/>
    <x v="2"/>
    <x v="1"/>
  </r>
  <r>
    <x v="0"/>
    <x v="1289"/>
    <x v="6"/>
    <x v="0"/>
    <x v="0"/>
    <x v="0"/>
    <x v="0"/>
    <x v="0"/>
    <x v="5926"/>
    <x v="336"/>
    <n v="4"/>
    <x v="0"/>
    <n v="9.1950000000000003"/>
    <x v="0"/>
    <x v="1"/>
  </r>
  <r>
    <x v="0"/>
    <x v="1223"/>
    <x v="6"/>
    <x v="0"/>
    <x v="0"/>
    <x v="0"/>
    <x v="0"/>
    <x v="0"/>
    <x v="5927"/>
    <x v="4841"/>
    <n v="4"/>
    <x v="0"/>
    <n v="9.2850000000000001"/>
    <x v="1"/>
    <x v="1"/>
  </r>
  <r>
    <x v="0"/>
    <x v="1290"/>
    <x v="6"/>
    <x v="0"/>
    <x v="0"/>
    <x v="0"/>
    <x v="0"/>
    <x v="0"/>
    <x v="5928"/>
    <x v="4842"/>
    <n v="4"/>
    <x v="0"/>
    <n v="10.1"/>
    <x v="2"/>
    <x v="1"/>
  </r>
  <r>
    <x v="0"/>
    <x v="1553"/>
    <x v="6"/>
    <x v="0"/>
    <x v="0"/>
    <x v="0"/>
    <x v="0"/>
    <x v="0"/>
    <x v="5929"/>
    <x v="4843"/>
    <n v="4"/>
    <x v="0"/>
    <n v="10.5"/>
    <x v="2"/>
    <x v="1"/>
  </r>
  <r>
    <x v="0"/>
    <x v="1051"/>
    <x v="6"/>
    <x v="0"/>
    <x v="0"/>
    <x v="0"/>
    <x v="0"/>
    <x v="0"/>
    <x v="5930"/>
    <x v="1117"/>
    <n v="4"/>
    <x v="0"/>
    <n v="11.8"/>
    <x v="2"/>
    <x v="1"/>
  </r>
  <r>
    <x v="0"/>
    <x v="213"/>
    <x v="6"/>
    <x v="0"/>
    <x v="0"/>
    <x v="0"/>
    <x v="0"/>
    <x v="0"/>
    <x v="5931"/>
    <x v="119"/>
    <n v="4"/>
    <x v="0"/>
    <n v="13.5"/>
    <x v="0"/>
    <x v="1"/>
  </r>
  <r>
    <x v="0"/>
    <x v="790"/>
    <x v="6"/>
    <x v="0"/>
    <x v="0"/>
    <x v="0"/>
    <x v="0"/>
    <x v="0"/>
    <x v="5932"/>
    <x v="4844"/>
    <n v="4"/>
    <x v="0"/>
    <n v="13.65"/>
    <x v="1"/>
    <x v="1"/>
  </r>
  <r>
    <x v="0"/>
    <x v="1446"/>
    <x v="6"/>
    <x v="0"/>
    <x v="0"/>
    <x v="0"/>
    <x v="0"/>
    <x v="0"/>
    <x v="5933"/>
    <x v="4845"/>
    <n v="4"/>
    <x v="0"/>
    <n v="14.65"/>
    <x v="0"/>
    <x v="1"/>
  </r>
  <r>
    <x v="0"/>
    <x v="609"/>
    <x v="6"/>
    <x v="0"/>
    <x v="0"/>
    <x v="0"/>
    <x v="0"/>
    <x v="0"/>
    <x v="5934"/>
    <x v="4846"/>
    <n v="4"/>
    <x v="0"/>
    <n v="15.1"/>
    <x v="2"/>
    <x v="1"/>
  </r>
  <r>
    <x v="0"/>
    <x v="981"/>
    <x v="6"/>
    <x v="0"/>
    <x v="0"/>
    <x v="0"/>
    <x v="0"/>
    <x v="0"/>
    <x v="5935"/>
    <x v="4847"/>
    <n v="4"/>
    <x v="1"/>
    <n v="19.600000000000001"/>
    <x v="0"/>
    <x v="1"/>
  </r>
  <r>
    <x v="0"/>
    <x v="1369"/>
    <x v="4"/>
    <x v="0"/>
    <x v="0"/>
    <x v="0"/>
    <x v="0"/>
    <x v="0"/>
    <x v="4656"/>
    <x v="1881"/>
    <n v="4"/>
    <x v="0"/>
    <n v="12.1"/>
    <x v="2"/>
    <x v="1"/>
  </r>
  <r>
    <x v="0"/>
    <x v="1452"/>
    <x v="4"/>
    <x v="0"/>
    <x v="0"/>
    <x v="0"/>
    <x v="0"/>
    <x v="0"/>
    <x v="5936"/>
    <x v="2721"/>
    <n v="4"/>
    <x v="0"/>
    <n v="16.75"/>
    <x v="1"/>
    <x v="1"/>
  </r>
  <r>
    <x v="0"/>
    <x v="1447"/>
    <x v="4"/>
    <x v="0"/>
    <x v="0"/>
    <x v="0"/>
    <x v="0"/>
    <x v="0"/>
    <x v="5937"/>
    <x v="4848"/>
    <n v="4"/>
    <x v="1"/>
    <n v="19.350000000000001"/>
    <x v="2"/>
    <x v="1"/>
  </r>
  <r>
    <x v="0"/>
    <x v="1388"/>
    <x v="15"/>
    <x v="0"/>
    <x v="0"/>
    <x v="0"/>
    <x v="0"/>
    <x v="0"/>
    <x v="5938"/>
    <x v="4849"/>
    <n v="4"/>
    <x v="2"/>
    <n v="7.06"/>
    <x v="2"/>
    <x v="1"/>
  </r>
  <r>
    <x v="0"/>
    <x v="1382"/>
    <x v="15"/>
    <x v="0"/>
    <x v="0"/>
    <x v="0"/>
    <x v="0"/>
    <x v="0"/>
    <x v="5939"/>
    <x v="4850"/>
    <n v="4"/>
    <x v="0"/>
    <n v="9.5"/>
    <x v="2"/>
    <x v="1"/>
  </r>
  <r>
    <x v="0"/>
    <x v="839"/>
    <x v="15"/>
    <x v="0"/>
    <x v="0"/>
    <x v="0"/>
    <x v="0"/>
    <x v="0"/>
    <x v="5940"/>
    <x v="4851"/>
    <n v="4"/>
    <x v="0"/>
    <n v="13.5"/>
    <x v="0"/>
    <x v="1"/>
  </r>
  <r>
    <x v="1"/>
    <x v="1315"/>
    <x v="8"/>
    <x v="0"/>
    <x v="0"/>
    <x v="0"/>
    <x v="0"/>
    <x v="0"/>
    <x v="5941"/>
    <x v="4852"/>
    <n v="4"/>
    <x v="0"/>
    <n v="12.6"/>
    <x v="2"/>
    <x v="1"/>
  </r>
  <r>
    <x v="1"/>
    <x v="1078"/>
    <x v="9"/>
    <x v="0"/>
    <x v="0"/>
    <x v="0"/>
    <x v="0"/>
    <x v="0"/>
    <x v="20"/>
    <x v="4853"/>
    <n v="4"/>
    <x v="0"/>
    <n v="10.8"/>
    <x v="1"/>
    <x v="1"/>
  </r>
  <r>
    <x v="1"/>
    <x v="1347"/>
    <x v="5"/>
    <x v="0"/>
    <x v="0"/>
    <x v="0"/>
    <x v="0"/>
    <x v="0"/>
    <x v="5942"/>
    <x v="2299"/>
    <n v="4"/>
    <x v="1"/>
    <n v="19"/>
    <x v="0"/>
    <x v="1"/>
  </r>
  <r>
    <x v="0"/>
    <x v="675"/>
    <x v="13"/>
    <x v="0"/>
    <x v="0"/>
    <x v="0"/>
    <x v="0"/>
    <x v="0"/>
    <x v="5943"/>
    <x v="4854"/>
    <n v="4"/>
    <x v="2"/>
    <n v="8.3149999999999995"/>
    <x v="2"/>
    <x v="1"/>
  </r>
  <r>
    <x v="0"/>
    <x v="1283"/>
    <x v="13"/>
    <x v="0"/>
    <x v="0"/>
    <x v="0"/>
    <x v="0"/>
    <x v="0"/>
    <x v="5944"/>
    <x v="2709"/>
    <n v="4"/>
    <x v="1"/>
    <n v="20.85"/>
    <x v="2"/>
    <x v="1"/>
  </r>
  <r>
    <x v="0"/>
    <x v="1300"/>
    <x v="8"/>
    <x v="0"/>
    <x v="0"/>
    <x v="0"/>
    <x v="0"/>
    <x v="0"/>
    <x v="5945"/>
    <x v="1451"/>
    <n v="4"/>
    <x v="2"/>
    <n v="7.72"/>
    <x v="2"/>
    <x v="1"/>
  </r>
  <r>
    <x v="0"/>
    <x v="1284"/>
    <x v="2"/>
    <x v="0"/>
    <x v="0"/>
    <x v="0"/>
    <x v="0"/>
    <x v="0"/>
    <x v="5946"/>
    <x v="4855"/>
    <n v="4"/>
    <x v="0"/>
    <n v="16.2"/>
    <x v="0"/>
    <x v="1"/>
  </r>
  <r>
    <x v="0"/>
    <x v="684"/>
    <x v="0"/>
    <x v="0"/>
    <x v="0"/>
    <x v="0"/>
    <x v="0"/>
    <x v="0"/>
    <x v="20"/>
    <x v="4856"/>
    <n v="4"/>
    <x v="2"/>
    <n v="5.82"/>
    <x v="1"/>
    <x v="1"/>
  </r>
  <r>
    <x v="0"/>
    <x v="914"/>
    <x v="7"/>
    <x v="0"/>
    <x v="0"/>
    <x v="0"/>
    <x v="0"/>
    <x v="0"/>
    <x v="5947"/>
    <x v="1719"/>
    <n v="4"/>
    <x v="2"/>
    <n v="6.26"/>
    <x v="1"/>
    <x v="1"/>
  </r>
  <r>
    <x v="0"/>
    <x v="665"/>
    <x v="6"/>
    <x v="0"/>
    <x v="0"/>
    <x v="0"/>
    <x v="0"/>
    <x v="0"/>
    <x v="5948"/>
    <x v="4857"/>
    <n v="4"/>
    <x v="0"/>
    <n v="10.65"/>
    <x v="2"/>
    <x v="1"/>
  </r>
  <r>
    <x v="1"/>
    <x v="744"/>
    <x v="0"/>
    <x v="7"/>
    <x v="9"/>
    <x v="0"/>
    <x v="1"/>
    <x v="2"/>
    <x v="5949"/>
    <x v="1055"/>
    <n v="4"/>
    <x v="0"/>
    <n v="12.5"/>
    <x v="2"/>
    <x v="1"/>
  </r>
  <r>
    <x v="1"/>
    <x v="619"/>
    <x v="0"/>
    <x v="7"/>
    <x v="9"/>
    <x v="0"/>
    <x v="1"/>
    <x v="2"/>
    <x v="20"/>
    <x v="4858"/>
    <n v="4"/>
    <x v="0"/>
    <n v="16.75"/>
    <x v="1"/>
    <x v="1"/>
  </r>
  <r>
    <x v="1"/>
    <x v="252"/>
    <x v="5"/>
    <x v="7"/>
    <x v="9"/>
    <x v="0"/>
    <x v="1"/>
    <x v="2"/>
    <x v="5950"/>
    <x v="2551"/>
    <n v="4"/>
    <x v="0"/>
    <n v="15.200000000000001"/>
    <x v="2"/>
    <x v="1"/>
  </r>
  <r>
    <x v="1"/>
    <x v="1101"/>
    <x v="5"/>
    <x v="7"/>
    <x v="9"/>
    <x v="0"/>
    <x v="1"/>
    <x v="2"/>
    <x v="5951"/>
    <x v="4859"/>
    <n v="4"/>
    <x v="0"/>
    <n v="16.7"/>
    <x v="2"/>
    <x v="1"/>
  </r>
  <r>
    <x v="1"/>
    <x v="1023"/>
    <x v="6"/>
    <x v="7"/>
    <x v="9"/>
    <x v="0"/>
    <x v="1"/>
    <x v="2"/>
    <x v="5952"/>
    <x v="4456"/>
    <n v="4"/>
    <x v="0"/>
    <n v="10.85"/>
    <x v="0"/>
    <x v="1"/>
  </r>
  <r>
    <x v="1"/>
    <x v="1193"/>
    <x v="4"/>
    <x v="7"/>
    <x v="9"/>
    <x v="0"/>
    <x v="1"/>
    <x v="2"/>
    <x v="20"/>
    <x v="2491"/>
    <n v="4"/>
    <x v="0"/>
    <n v="14.15"/>
    <x v="1"/>
    <x v="1"/>
  </r>
  <r>
    <x v="1"/>
    <x v="729"/>
    <x v="13"/>
    <x v="7"/>
    <x v="9"/>
    <x v="0"/>
    <x v="1"/>
    <x v="2"/>
    <x v="5953"/>
    <x v="972"/>
    <n v="4"/>
    <x v="2"/>
    <n v="5.9850000000000003"/>
    <x v="1"/>
    <x v="1"/>
  </r>
  <r>
    <x v="1"/>
    <x v="1412"/>
    <x v="13"/>
    <x v="7"/>
    <x v="9"/>
    <x v="0"/>
    <x v="1"/>
    <x v="2"/>
    <x v="5954"/>
    <x v="4860"/>
    <n v="4"/>
    <x v="0"/>
    <n v="9.1950000000000003"/>
    <x v="2"/>
    <x v="1"/>
  </r>
  <r>
    <x v="1"/>
    <x v="1481"/>
    <x v="13"/>
    <x v="7"/>
    <x v="9"/>
    <x v="0"/>
    <x v="1"/>
    <x v="2"/>
    <x v="5955"/>
    <x v="4861"/>
    <n v="4"/>
    <x v="0"/>
    <n v="9.6"/>
    <x v="0"/>
    <x v="1"/>
  </r>
  <r>
    <x v="1"/>
    <x v="429"/>
    <x v="13"/>
    <x v="7"/>
    <x v="9"/>
    <x v="0"/>
    <x v="1"/>
    <x v="2"/>
    <x v="5956"/>
    <x v="473"/>
    <n v="4"/>
    <x v="0"/>
    <n v="13.5"/>
    <x v="0"/>
    <x v="1"/>
  </r>
  <r>
    <x v="1"/>
    <x v="720"/>
    <x v="13"/>
    <x v="7"/>
    <x v="9"/>
    <x v="0"/>
    <x v="1"/>
    <x v="2"/>
    <x v="5957"/>
    <x v="4469"/>
    <n v="4"/>
    <x v="0"/>
    <n v="10.3"/>
    <x v="0"/>
    <x v="1"/>
  </r>
  <r>
    <x v="1"/>
    <x v="857"/>
    <x v="13"/>
    <x v="7"/>
    <x v="9"/>
    <x v="0"/>
    <x v="1"/>
    <x v="2"/>
    <x v="5958"/>
    <x v="4862"/>
    <n v="4"/>
    <x v="0"/>
    <n v="15.15"/>
    <x v="2"/>
    <x v="1"/>
  </r>
  <r>
    <x v="1"/>
    <x v="1422"/>
    <x v="13"/>
    <x v="7"/>
    <x v="9"/>
    <x v="0"/>
    <x v="1"/>
    <x v="2"/>
    <x v="5959"/>
    <x v="4863"/>
    <n v="4"/>
    <x v="0"/>
    <n v="12.3"/>
    <x v="1"/>
    <x v="1"/>
  </r>
  <r>
    <x v="1"/>
    <x v="16"/>
    <x v="8"/>
    <x v="7"/>
    <x v="9"/>
    <x v="0"/>
    <x v="1"/>
    <x v="2"/>
    <x v="5960"/>
    <x v="4864"/>
    <n v="4"/>
    <x v="1"/>
    <n v="17.850000000000001"/>
    <x v="0"/>
    <x v="1"/>
  </r>
  <r>
    <x v="1"/>
    <x v="696"/>
    <x v="8"/>
    <x v="7"/>
    <x v="9"/>
    <x v="0"/>
    <x v="1"/>
    <x v="2"/>
    <x v="5961"/>
    <x v="1082"/>
    <n v="4"/>
    <x v="0"/>
    <n v="15.85"/>
    <x v="0"/>
    <x v="1"/>
  </r>
  <r>
    <x v="1"/>
    <x v="1055"/>
    <x v="8"/>
    <x v="7"/>
    <x v="9"/>
    <x v="0"/>
    <x v="1"/>
    <x v="2"/>
    <x v="5962"/>
    <x v="4865"/>
    <n v="4"/>
    <x v="1"/>
    <n v="17.100000000000001"/>
    <x v="0"/>
    <x v="1"/>
  </r>
  <r>
    <x v="1"/>
    <x v="985"/>
    <x v="8"/>
    <x v="7"/>
    <x v="9"/>
    <x v="0"/>
    <x v="1"/>
    <x v="2"/>
    <x v="5963"/>
    <x v="4866"/>
    <n v="4"/>
    <x v="0"/>
    <n v="15"/>
    <x v="2"/>
    <x v="1"/>
  </r>
  <r>
    <x v="1"/>
    <x v="294"/>
    <x v="8"/>
    <x v="7"/>
    <x v="9"/>
    <x v="0"/>
    <x v="1"/>
    <x v="2"/>
    <x v="5964"/>
    <x v="3770"/>
    <n v="4"/>
    <x v="0"/>
    <n v="13.15"/>
    <x v="2"/>
    <x v="1"/>
  </r>
  <r>
    <x v="1"/>
    <x v="614"/>
    <x v="12"/>
    <x v="7"/>
    <x v="9"/>
    <x v="0"/>
    <x v="1"/>
    <x v="2"/>
    <x v="5965"/>
    <x v="1826"/>
    <n v="4"/>
    <x v="0"/>
    <n v="8.8949999999999996"/>
    <x v="0"/>
    <x v="1"/>
  </r>
  <r>
    <x v="1"/>
    <x v="1092"/>
    <x v="12"/>
    <x v="7"/>
    <x v="9"/>
    <x v="0"/>
    <x v="1"/>
    <x v="2"/>
    <x v="5966"/>
    <x v="2533"/>
    <n v="4"/>
    <x v="0"/>
    <n v="15.6"/>
    <x v="0"/>
    <x v="1"/>
  </r>
  <r>
    <x v="1"/>
    <x v="1371"/>
    <x v="3"/>
    <x v="7"/>
    <x v="9"/>
    <x v="0"/>
    <x v="1"/>
    <x v="2"/>
    <x v="5967"/>
    <x v="4867"/>
    <n v="4"/>
    <x v="1"/>
    <n v="19.7"/>
    <x v="0"/>
    <x v="1"/>
  </r>
  <r>
    <x v="1"/>
    <x v="1263"/>
    <x v="3"/>
    <x v="7"/>
    <x v="9"/>
    <x v="0"/>
    <x v="1"/>
    <x v="2"/>
    <x v="5968"/>
    <x v="3544"/>
    <n v="4"/>
    <x v="0"/>
    <n v="14.85"/>
    <x v="2"/>
    <x v="1"/>
  </r>
  <r>
    <x v="1"/>
    <x v="1478"/>
    <x v="11"/>
    <x v="7"/>
    <x v="9"/>
    <x v="0"/>
    <x v="1"/>
    <x v="2"/>
    <x v="5969"/>
    <x v="4133"/>
    <n v="4"/>
    <x v="1"/>
    <n v="18.75"/>
    <x v="2"/>
    <x v="1"/>
  </r>
  <r>
    <x v="1"/>
    <x v="1166"/>
    <x v="11"/>
    <x v="7"/>
    <x v="9"/>
    <x v="0"/>
    <x v="1"/>
    <x v="2"/>
    <x v="5970"/>
    <x v="2942"/>
    <n v="4"/>
    <x v="2"/>
    <n v="8.7750000000000004"/>
    <x v="0"/>
    <x v="1"/>
  </r>
  <r>
    <x v="1"/>
    <x v="1370"/>
    <x v="11"/>
    <x v="7"/>
    <x v="9"/>
    <x v="0"/>
    <x v="1"/>
    <x v="2"/>
    <x v="5971"/>
    <x v="4868"/>
    <n v="4"/>
    <x v="0"/>
    <n v="11.6"/>
    <x v="2"/>
    <x v="1"/>
  </r>
  <r>
    <x v="1"/>
    <x v="738"/>
    <x v="11"/>
    <x v="7"/>
    <x v="9"/>
    <x v="0"/>
    <x v="1"/>
    <x v="2"/>
    <x v="5972"/>
    <x v="2591"/>
    <n v="4"/>
    <x v="0"/>
    <n v="16"/>
    <x v="0"/>
    <x v="1"/>
  </r>
  <r>
    <x v="1"/>
    <x v="633"/>
    <x v="11"/>
    <x v="7"/>
    <x v="9"/>
    <x v="0"/>
    <x v="1"/>
    <x v="2"/>
    <x v="5973"/>
    <x v="4869"/>
    <n v="4"/>
    <x v="2"/>
    <n v="7.0750000000000011"/>
    <x v="0"/>
    <x v="1"/>
  </r>
  <r>
    <x v="1"/>
    <x v="1466"/>
    <x v="11"/>
    <x v="7"/>
    <x v="9"/>
    <x v="0"/>
    <x v="1"/>
    <x v="2"/>
    <x v="5974"/>
    <x v="4870"/>
    <n v="4"/>
    <x v="0"/>
    <n v="11.65"/>
    <x v="0"/>
    <x v="1"/>
  </r>
  <r>
    <x v="1"/>
    <x v="486"/>
    <x v="11"/>
    <x v="7"/>
    <x v="9"/>
    <x v="0"/>
    <x v="1"/>
    <x v="2"/>
    <x v="5975"/>
    <x v="4871"/>
    <n v="4"/>
    <x v="1"/>
    <n v="19.25"/>
    <x v="0"/>
    <x v="1"/>
  </r>
  <r>
    <x v="1"/>
    <x v="804"/>
    <x v="11"/>
    <x v="7"/>
    <x v="9"/>
    <x v="0"/>
    <x v="1"/>
    <x v="2"/>
    <x v="5976"/>
    <x v="4872"/>
    <n v="4"/>
    <x v="1"/>
    <n v="17.600000000000001"/>
    <x v="1"/>
    <x v="1"/>
  </r>
  <r>
    <x v="1"/>
    <x v="667"/>
    <x v="2"/>
    <x v="7"/>
    <x v="9"/>
    <x v="0"/>
    <x v="1"/>
    <x v="2"/>
    <x v="5977"/>
    <x v="1168"/>
    <n v="4"/>
    <x v="0"/>
    <n v="13.15"/>
    <x v="2"/>
    <x v="1"/>
  </r>
  <r>
    <x v="1"/>
    <x v="243"/>
    <x v="2"/>
    <x v="7"/>
    <x v="9"/>
    <x v="0"/>
    <x v="1"/>
    <x v="2"/>
    <x v="5978"/>
    <x v="4873"/>
    <n v="4"/>
    <x v="1"/>
    <n v="20.5"/>
    <x v="2"/>
    <x v="1"/>
  </r>
  <r>
    <x v="1"/>
    <x v="1028"/>
    <x v="2"/>
    <x v="7"/>
    <x v="9"/>
    <x v="0"/>
    <x v="1"/>
    <x v="2"/>
    <x v="5979"/>
    <x v="4874"/>
    <n v="4"/>
    <x v="0"/>
    <n v="16.2"/>
    <x v="2"/>
    <x v="1"/>
  </r>
  <r>
    <x v="1"/>
    <x v="732"/>
    <x v="2"/>
    <x v="7"/>
    <x v="9"/>
    <x v="0"/>
    <x v="1"/>
    <x v="2"/>
    <x v="5980"/>
    <x v="4875"/>
    <n v="4"/>
    <x v="0"/>
    <n v="8.8949999999999996"/>
    <x v="2"/>
    <x v="1"/>
  </r>
  <r>
    <x v="1"/>
    <x v="1507"/>
    <x v="2"/>
    <x v="7"/>
    <x v="9"/>
    <x v="0"/>
    <x v="1"/>
    <x v="2"/>
    <x v="5981"/>
    <x v="3037"/>
    <n v="4"/>
    <x v="0"/>
    <n v="13.1"/>
    <x v="1"/>
    <x v="1"/>
  </r>
  <r>
    <x v="1"/>
    <x v="1229"/>
    <x v="2"/>
    <x v="7"/>
    <x v="9"/>
    <x v="0"/>
    <x v="1"/>
    <x v="2"/>
    <x v="5982"/>
    <x v="4389"/>
    <n v="4"/>
    <x v="0"/>
    <n v="15.35"/>
    <x v="1"/>
    <x v="1"/>
  </r>
  <r>
    <x v="1"/>
    <x v="359"/>
    <x v="2"/>
    <x v="7"/>
    <x v="9"/>
    <x v="0"/>
    <x v="1"/>
    <x v="2"/>
    <x v="5983"/>
    <x v="875"/>
    <n v="4"/>
    <x v="2"/>
    <n v="5.9850000000000003"/>
    <x v="0"/>
    <x v="1"/>
  </r>
  <r>
    <x v="1"/>
    <x v="701"/>
    <x v="2"/>
    <x v="7"/>
    <x v="9"/>
    <x v="0"/>
    <x v="1"/>
    <x v="2"/>
    <x v="5984"/>
    <x v="4876"/>
    <n v="4"/>
    <x v="2"/>
    <n v="7.56"/>
    <x v="0"/>
    <x v="1"/>
  </r>
  <r>
    <x v="1"/>
    <x v="1080"/>
    <x v="0"/>
    <x v="7"/>
    <x v="9"/>
    <x v="0"/>
    <x v="1"/>
    <x v="2"/>
    <x v="5985"/>
    <x v="4877"/>
    <n v="4"/>
    <x v="1"/>
    <n v="20.6"/>
    <x v="2"/>
    <x v="1"/>
  </r>
  <r>
    <x v="1"/>
    <x v="300"/>
    <x v="0"/>
    <x v="7"/>
    <x v="9"/>
    <x v="0"/>
    <x v="1"/>
    <x v="2"/>
    <x v="5986"/>
    <x v="4878"/>
    <n v="4"/>
    <x v="1"/>
    <n v="20.85"/>
    <x v="2"/>
    <x v="1"/>
  </r>
  <r>
    <x v="1"/>
    <x v="1141"/>
    <x v="0"/>
    <x v="7"/>
    <x v="9"/>
    <x v="0"/>
    <x v="1"/>
    <x v="2"/>
    <x v="5987"/>
    <x v="4879"/>
    <n v="4"/>
    <x v="1"/>
    <n v="18.350000000000001"/>
    <x v="0"/>
    <x v="1"/>
  </r>
  <r>
    <x v="1"/>
    <x v="324"/>
    <x v="0"/>
    <x v="7"/>
    <x v="9"/>
    <x v="0"/>
    <x v="1"/>
    <x v="2"/>
    <x v="5988"/>
    <x v="4880"/>
    <n v="4"/>
    <x v="1"/>
    <n v="18.2"/>
    <x v="2"/>
    <x v="1"/>
  </r>
  <r>
    <x v="1"/>
    <x v="1527"/>
    <x v="0"/>
    <x v="7"/>
    <x v="9"/>
    <x v="0"/>
    <x v="1"/>
    <x v="2"/>
    <x v="5989"/>
    <x v="3932"/>
    <n v="4"/>
    <x v="2"/>
    <n v="6.13"/>
    <x v="0"/>
    <x v="1"/>
  </r>
  <r>
    <x v="1"/>
    <x v="18"/>
    <x v="0"/>
    <x v="7"/>
    <x v="9"/>
    <x v="0"/>
    <x v="1"/>
    <x v="2"/>
    <x v="5990"/>
    <x v="4881"/>
    <n v="4"/>
    <x v="0"/>
    <n v="8.9849999999999994"/>
    <x v="0"/>
    <x v="1"/>
  </r>
  <r>
    <x v="1"/>
    <x v="1165"/>
    <x v="0"/>
    <x v="7"/>
    <x v="9"/>
    <x v="0"/>
    <x v="1"/>
    <x v="2"/>
    <x v="5991"/>
    <x v="3156"/>
    <n v="4"/>
    <x v="0"/>
    <n v="12.85"/>
    <x v="2"/>
    <x v="1"/>
  </r>
  <r>
    <x v="1"/>
    <x v="807"/>
    <x v="0"/>
    <x v="7"/>
    <x v="9"/>
    <x v="0"/>
    <x v="1"/>
    <x v="2"/>
    <x v="5992"/>
    <x v="4882"/>
    <n v="4"/>
    <x v="2"/>
    <n v="7.3650000000000011"/>
    <x v="2"/>
    <x v="1"/>
  </r>
  <r>
    <x v="1"/>
    <x v="630"/>
    <x v="0"/>
    <x v="7"/>
    <x v="9"/>
    <x v="0"/>
    <x v="1"/>
    <x v="2"/>
    <x v="5993"/>
    <x v="877"/>
    <n v="4"/>
    <x v="0"/>
    <n v="15.1"/>
    <x v="0"/>
    <x v="1"/>
  </r>
  <r>
    <x v="1"/>
    <x v="1549"/>
    <x v="9"/>
    <x v="7"/>
    <x v="9"/>
    <x v="0"/>
    <x v="1"/>
    <x v="2"/>
    <x v="5994"/>
    <x v="4883"/>
    <n v="4"/>
    <x v="0"/>
    <n v="11.800000000000002"/>
    <x v="0"/>
    <x v="1"/>
  </r>
  <r>
    <x v="1"/>
    <x v="863"/>
    <x v="9"/>
    <x v="7"/>
    <x v="9"/>
    <x v="0"/>
    <x v="1"/>
    <x v="2"/>
    <x v="5995"/>
    <x v="4884"/>
    <n v="4"/>
    <x v="1"/>
    <n v="18.849999999999998"/>
    <x v="0"/>
    <x v="1"/>
  </r>
  <r>
    <x v="1"/>
    <x v="189"/>
    <x v="1"/>
    <x v="7"/>
    <x v="9"/>
    <x v="0"/>
    <x v="1"/>
    <x v="2"/>
    <x v="5996"/>
    <x v="802"/>
    <n v="4"/>
    <x v="0"/>
    <n v="11.394999999999998"/>
    <x v="2"/>
    <x v="1"/>
  </r>
  <r>
    <x v="1"/>
    <x v="1467"/>
    <x v="1"/>
    <x v="7"/>
    <x v="9"/>
    <x v="0"/>
    <x v="1"/>
    <x v="2"/>
    <x v="5997"/>
    <x v="4885"/>
    <n v="4"/>
    <x v="0"/>
    <n v="12.6"/>
    <x v="0"/>
    <x v="1"/>
  </r>
  <r>
    <x v="1"/>
    <x v="1267"/>
    <x v="1"/>
    <x v="7"/>
    <x v="9"/>
    <x v="0"/>
    <x v="1"/>
    <x v="2"/>
    <x v="5998"/>
    <x v="4886"/>
    <n v="4"/>
    <x v="0"/>
    <n v="11.8"/>
    <x v="2"/>
    <x v="1"/>
  </r>
  <r>
    <x v="1"/>
    <x v="800"/>
    <x v="5"/>
    <x v="7"/>
    <x v="9"/>
    <x v="0"/>
    <x v="1"/>
    <x v="2"/>
    <x v="5999"/>
    <x v="4887"/>
    <n v="4"/>
    <x v="0"/>
    <n v="8.85"/>
    <x v="2"/>
    <x v="1"/>
  </r>
  <r>
    <x v="1"/>
    <x v="527"/>
    <x v="5"/>
    <x v="7"/>
    <x v="9"/>
    <x v="0"/>
    <x v="1"/>
    <x v="2"/>
    <x v="6000"/>
    <x v="4760"/>
    <n v="4"/>
    <x v="0"/>
    <n v="16"/>
    <x v="0"/>
    <x v="1"/>
  </r>
  <r>
    <x v="1"/>
    <x v="847"/>
    <x v="5"/>
    <x v="7"/>
    <x v="9"/>
    <x v="0"/>
    <x v="1"/>
    <x v="2"/>
    <x v="6001"/>
    <x v="4888"/>
    <n v="4"/>
    <x v="1"/>
    <n v="17.349999999999998"/>
    <x v="0"/>
    <x v="1"/>
  </r>
  <r>
    <x v="1"/>
    <x v="166"/>
    <x v="5"/>
    <x v="7"/>
    <x v="9"/>
    <x v="0"/>
    <x v="1"/>
    <x v="2"/>
    <x v="6002"/>
    <x v="2694"/>
    <n v="4"/>
    <x v="2"/>
    <n v="8.42"/>
    <x v="0"/>
    <x v="1"/>
  </r>
  <r>
    <x v="1"/>
    <x v="703"/>
    <x v="5"/>
    <x v="7"/>
    <x v="9"/>
    <x v="0"/>
    <x v="1"/>
    <x v="2"/>
    <x v="6003"/>
    <x v="4889"/>
    <n v="4"/>
    <x v="0"/>
    <n v="13.5"/>
    <x v="0"/>
    <x v="1"/>
  </r>
  <r>
    <x v="1"/>
    <x v="332"/>
    <x v="5"/>
    <x v="7"/>
    <x v="9"/>
    <x v="0"/>
    <x v="1"/>
    <x v="2"/>
    <x v="6004"/>
    <x v="4890"/>
    <n v="4"/>
    <x v="0"/>
    <n v="16.350000000000001"/>
    <x v="2"/>
    <x v="1"/>
  </r>
  <r>
    <x v="1"/>
    <x v="1103"/>
    <x v="5"/>
    <x v="7"/>
    <x v="9"/>
    <x v="0"/>
    <x v="1"/>
    <x v="2"/>
    <x v="6005"/>
    <x v="4891"/>
    <n v="4"/>
    <x v="1"/>
    <n v="20.100000000000001"/>
    <x v="2"/>
    <x v="1"/>
  </r>
  <r>
    <x v="1"/>
    <x v="169"/>
    <x v="5"/>
    <x v="7"/>
    <x v="9"/>
    <x v="0"/>
    <x v="1"/>
    <x v="2"/>
    <x v="6006"/>
    <x v="305"/>
    <n v="4"/>
    <x v="1"/>
    <n v="19.75"/>
    <x v="1"/>
    <x v="1"/>
  </r>
  <r>
    <x v="1"/>
    <x v="69"/>
    <x v="5"/>
    <x v="7"/>
    <x v="9"/>
    <x v="0"/>
    <x v="1"/>
    <x v="2"/>
    <x v="6007"/>
    <x v="2301"/>
    <n v="4"/>
    <x v="1"/>
    <n v="19.100000000000001"/>
    <x v="0"/>
    <x v="1"/>
  </r>
  <r>
    <x v="1"/>
    <x v="1178"/>
    <x v="5"/>
    <x v="7"/>
    <x v="9"/>
    <x v="0"/>
    <x v="1"/>
    <x v="2"/>
    <x v="6008"/>
    <x v="3981"/>
    <n v="4"/>
    <x v="1"/>
    <n v="20.6"/>
    <x v="0"/>
    <x v="1"/>
  </r>
  <r>
    <x v="1"/>
    <x v="1065"/>
    <x v="5"/>
    <x v="7"/>
    <x v="9"/>
    <x v="0"/>
    <x v="1"/>
    <x v="2"/>
    <x v="6009"/>
    <x v="3865"/>
    <n v="4"/>
    <x v="2"/>
    <n v="7.9349999999999996"/>
    <x v="2"/>
    <x v="1"/>
  </r>
  <r>
    <x v="1"/>
    <x v="1083"/>
    <x v="5"/>
    <x v="7"/>
    <x v="9"/>
    <x v="0"/>
    <x v="1"/>
    <x v="2"/>
    <x v="6010"/>
    <x v="4892"/>
    <n v="4"/>
    <x v="0"/>
    <n v="9.1"/>
    <x v="0"/>
    <x v="1"/>
  </r>
  <r>
    <x v="1"/>
    <x v="251"/>
    <x v="5"/>
    <x v="7"/>
    <x v="9"/>
    <x v="0"/>
    <x v="1"/>
    <x v="2"/>
    <x v="6011"/>
    <x v="4893"/>
    <n v="4"/>
    <x v="0"/>
    <n v="15.1"/>
    <x v="0"/>
    <x v="1"/>
  </r>
  <r>
    <x v="1"/>
    <x v="1415"/>
    <x v="5"/>
    <x v="7"/>
    <x v="9"/>
    <x v="0"/>
    <x v="1"/>
    <x v="2"/>
    <x v="6012"/>
    <x v="4894"/>
    <n v="4"/>
    <x v="0"/>
    <n v="14.15"/>
    <x v="1"/>
    <x v="1"/>
  </r>
  <r>
    <x v="1"/>
    <x v="191"/>
    <x v="5"/>
    <x v="7"/>
    <x v="9"/>
    <x v="0"/>
    <x v="1"/>
    <x v="2"/>
    <x v="6013"/>
    <x v="4895"/>
    <n v="4"/>
    <x v="2"/>
    <n v="6.36"/>
    <x v="1"/>
    <x v="1"/>
  </r>
  <r>
    <x v="1"/>
    <x v="1439"/>
    <x v="5"/>
    <x v="7"/>
    <x v="9"/>
    <x v="0"/>
    <x v="1"/>
    <x v="2"/>
    <x v="6014"/>
    <x v="4896"/>
    <n v="4"/>
    <x v="2"/>
    <n v="7.8250000000000002"/>
    <x v="0"/>
    <x v="1"/>
  </r>
  <r>
    <x v="1"/>
    <x v="14"/>
    <x v="7"/>
    <x v="7"/>
    <x v="9"/>
    <x v="0"/>
    <x v="1"/>
    <x v="2"/>
    <x v="6015"/>
    <x v="4897"/>
    <n v="4"/>
    <x v="1"/>
    <n v="19.350000000000001"/>
    <x v="2"/>
    <x v="1"/>
  </r>
  <r>
    <x v="1"/>
    <x v="1022"/>
    <x v="7"/>
    <x v="7"/>
    <x v="9"/>
    <x v="0"/>
    <x v="1"/>
    <x v="2"/>
    <x v="6016"/>
    <x v="2242"/>
    <n v="4"/>
    <x v="2"/>
    <n v="8.1549999999999994"/>
    <x v="0"/>
    <x v="1"/>
  </r>
  <r>
    <x v="1"/>
    <x v="1320"/>
    <x v="7"/>
    <x v="7"/>
    <x v="9"/>
    <x v="0"/>
    <x v="1"/>
    <x v="2"/>
    <x v="20"/>
    <x v="4898"/>
    <n v="4"/>
    <x v="0"/>
    <n v="11.299999999999999"/>
    <x v="1"/>
    <x v="1"/>
  </r>
  <r>
    <x v="1"/>
    <x v="739"/>
    <x v="10"/>
    <x v="7"/>
    <x v="9"/>
    <x v="0"/>
    <x v="1"/>
    <x v="2"/>
    <x v="6017"/>
    <x v="4899"/>
    <n v="4"/>
    <x v="2"/>
    <n v="7.39"/>
    <x v="0"/>
    <x v="1"/>
  </r>
  <r>
    <x v="1"/>
    <x v="196"/>
    <x v="10"/>
    <x v="7"/>
    <x v="9"/>
    <x v="0"/>
    <x v="1"/>
    <x v="2"/>
    <x v="6018"/>
    <x v="1470"/>
    <n v="4"/>
    <x v="1"/>
    <n v="17.75"/>
    <x v="0"/>
    <x v="1"/>
  </r>
  <r>
    <x v="1"/>
    <x v="1448"/>
    <x v="14"/>
    <x v="7"/>
    <x v="9"/>
    <x v="0"/>
    <x v="1"/>
    <x v="2"/>
    <x v="6019"/>
    <x v="4333"/>
    <n v="4"/>
    <x v="0"/>
    <n v="10.395"/>
    <x v="2"/>
    <x v="1"/>
  </r>
  <r>
    <x v="1"/>
    <x v="1355"/>
    <x v="6"/>
    <x v="7"/>
    <x v="9"/>
    <x v="0"/>
    <x v="1"/>
    <x v="2"/>
    <x v="6020"/>
    <x v="4900"/>
    <n v="4"/>
    <x v="2"/>
    <n v="7.76"/>
    <x v="0"/>
    <x v="1"/>
  </r>
  <r>
    <x v="1"/>
    <x v="257"/>
    <x v="6"/>
    <x v="7"/>
    <x v="9"/>
    <x v="0"/>
    <x v="1"/>
    <x v="2"/>
    <x v="6021"/>
    <x v="4901"/>
    <n v="4"/>
    <x v="1"/>
    <n v="21"/>
    <x v="2"/>
    <x v="1"/>
  </r>
  <r>
    <x v="1"/>
    <x v="130"/>
    <x v="6"/>
    <x v="7"/>
    <x v="9"/>
    <x v="0"/>
    <x v="1"/>
    <x v="2"/>
    <x v="6022"/>
    <x v="4902"/>
    <n v="4"/>
    <x v="1"/>
    <n v="18.600000000000001"/>
    <x v="0"/>
    <x v="1"/>
  </r>
  <r>
    <x v="1"/>
    <x v="1305"/>
    <x v="6"/>
    <x v="7"/>
    <x v="9"/>
    <x v="0"/>
    <x v="1"/>
    <x v="2"/>
    <x v="6023"/>
    <x v="4903"/>
    <n v="4"/>
    <x v="1"/>
    <n v="18.25"/>
    <x v="0"/>
    <x v="1"/>
  </r>
  <r>
    <x v="1"/>
    <x v="1146"/>
    <x v="6"/>
    <x v="7"/>
    <x v="9"/>
    <x v="0"/>
    <x v="1"/>
    <x v="2"/>
    <x v="6024"/>
    <x v="2997"/>
    <n v="4"/>
    <x v="1"/>
    <n v="18.7"/>
    <x v="0"/>
    <x v="1"/>
  </r>
  <r>
    <x v="1"/>
    <x v="884"/>
    <x v="6"/>
    <x v="7"/>
    <x v="9"/>
    <x v="0"/>
    <x v="1"/>
    <x v="2"/>
    <x v="6025"/>
    <x v="4904"/>
    <n v="4"/>
    <x v="0"/>
    <n v="11.1"/>
    <x v="0"/>
    <x v="1"/>
  </r>
  <r>
    <x v="1"/>
    <x v="1037"/>
    <x v="6"/>
    <x v="7"/>
    <x v="9"/>
    <x v="0"/>
    <x v="1"/>
    <x v="2"/>
    <x v="6026"/>
    <x v="4905"/>
    <n v="4"/>
    <x v="0"/>
    <n v="9.6"/>
    <x v="2"/>
    <x v="1"/>
  </r>
  <r>
    <x v="1"/>
    <x v="1517"/>
    <x v="6"/>
    <x v="7"/>
    <x v="9"/>
    <x v="0"/>
    <x v="1"/>
    <x v="2"/>
    <x v="6027"/>
    <x v="3110"/>
    <n v="4"/>
    <x v="0"/>
    <n v="16.75"/>
    <x v="0"/>
    <x v="1"/>
  </r>
  <r>
    <x v="1"/>
    <x v="340"/>
    <x v="6"/>
    <x v="7"/>
    <x v="9"/>
    <x v="0"/>
    <x v="1"/>
    <x v="2"/>
    <x v="6028"/>
    <x v="4906"/>
    <n v="4"/>
    <x v="0"/>
    <n v="14.1"/>
    <x v="0"/>
    <x v="1"/>
  </r>
  <r>
    <x v="1"/>
    <x v="1359"/>
    <x v="4"/>
    <x v="7"/>
    <x v="9"/>
    <x v="0"/>
    <x v="1"/>
    <x v="2"/>
    <x v="6029"/>
    <x v="3969"/>
    <n v="4"/>
    <x v="2"/>
    <n v="5.73"/>
    <x v="2"/>
    <x v="1"/>
  </r>
  <r>
    <x v="1"/>
    <x v="1117"/>
    <x v="4"/>
    <x v="7"/>
    <x v="9"/>
    <x v="0"/>
    <x v="1"/>
    <x v="2"/>
    <x v="6030"/>
    <x v="440"/>
    <n v="4"/>
    <x v="2"/>
    <n v="6.1349999999999989"/>
    <x v="0"/>
    <x v="1"/>
  </r>
  <r>
    <x v="1"/>
    <x v="751"/>
    <x v="4"/>
    <x v="7"/>
    <x v="9"/>
    <x v="0"/>
    <x v="1"/>
    <x v="2"/>
    <x v="6031"/>
    <x v="4907"/>
    <n v="4"/>
    <x v="0"/>
    <n v="13.5"/>
    <x v="0"/>
    <x v="1"/>
  </r>
  <r>
    <x v="1"/>
    <x v="922"/>
    <x v="4"/>
    <x v="7"/>
    <x v="9"/>
    <x v="0"/>
    <x v="1"/>
    <x v="2"/>
    <x v="6032"/>
    <x v="1794"/>
    <n v="4"/>
    <x v="0"/>
    <n v="14.800000000000002"/>
    <x v="2"/>
    <x v="1"/>
  </r>
  <r>
    <x v="1"/>
    <x v="1348"/>
    <x v="4"/>
    <x v="7"/>
    <x v="9"/>
    <x v="0"/>
    <x v="1"/>
    <x v="2"/>
    <x v="6033"/>
    <x v="4908"/>
    <n v="4"/>
    <x v="0"/>
    <n v="16.2"/>
    <x v="2"/>
    <x v="1"/>
  </r>
  <r>
    <x v="1"/>
    <x v="172"/>
    <x v="4"/>
    <x v="7"/>
    <x v="9"/>
    <x v="0"/>
    <x v="1"/>
    <x v="2"/>
    <x v="6034"/>
    <x v="4909"/>
    <n v="4"/>
    <x v="2"/>
    <n v="5"/>
    <x v="2"/>
    <x v="1"/>
  </r>
  <r>
    <x v="0"/>
    <x v="286"/>
    <x v="13"/>
    <x v="7"/>
    <x v="9"/>
    <x v="0"/>
    <x v="1"/>
    <x v="2"/>
    <x v="6035"/>
    <x v="1661"/>
    <n v="4"/>
    <x v="2"/>
    <n v="5.4249999999999998"/>
    <x v="0"/>
    <x v="1"/>
  </r>
  <r>
    <x v="0"/>
    <x v="382"/>
    <x v="13"/>
    <x v="7"/>
    <x v="9"/>
    <x v="0"/>
    <x v="1"/>
    <x v="2"/>
    <x v="20"/>
    <x v="4910"/>
    <n v="4"/>
    <x v="2"/>
    <n v="7.8550000000000013"/>
    <x v="1"/>
    <x v="1"/>
  </r>
  <r>
    <x v="0"/>
    <x v="1554"/>
    <x v="13"/>
    <x v="7"/>
    <x v="9"/>
    <x v="0"/>
    <x v="1"/>
    <x v="2"/>
    <x v="6036"/>
    <x v="4911"/>
    <n v="4"/>
    <x v="2"/>
    <m/>
    <x v="0"/>
    <x v="1"/>
  </r>
  <r>
    <x v="0"/>
    <x v="74"/>
    <x v="13"/>
    <x v="7"/>
    <x v="9"/>
    <x v="0"/>
    <x v="1"/>
    <x v="2"/>
    <x v="6037"/>
    <x v="4912"/>
    <n v="4"/>
    <x v="0"/>
    <n v="15.5"/>
    <x v="0"/>
    <x v="1"/>
  </r>
  <r>
    <x v="0"/>
    <x v="855"/>
    <x v="13"/>
    <x v="7"/>
    <x v="9"/>
    <x v="0"/>
    <x v="1"/>
    <x v="2"/>
    <x v="6038"/>
    <x v="4913"/>
    <n v="4"/>
    <x v="2"/>
    <n v="6.63"/>
    <x v="0"/>
    <x v="1"/>
  </r>
  <r>
    <x v="0"/>
    <x v="818"/>
    <x v="8"/>
    <x v="7"/>
    <x v="9"/>
    <x v="0"/>
    <x v="1"/>
    <x v="2"/>
    <x v="6039"/>
    <x v="4914"/>
    <n v="4"/>
    <x v="2"/>
    <n v="7.05"/>
    <x v="0"/>
    <x v="1"/>
  </r>
  <r>
    <x v="0"/>
    <x v="887"/>
    <x v="8"/>
    <x v="7"/>
    <x v="9"/>
    <x v="0"/>
    <x v="1"/>
    <x v="2"/>
    <x v="6040"/>
    <x v="4805"/>
    <n v="4"/>
    <x v="0"/>
    <n v="14.8"/>
    <x v="2"/>
    <x v="1"/>
  </r>
  <r>
    <x v="0"/>
    <x v="520"/>
    <x v="8"/>
    <x v="7"/>
    <x v="9"/>
    <x v="0"/>
    <x v="1"/>
    <x v="2"/>
    <x v="6041"/>
    <x v="4915"/>
    <n v="4"/>
    <x v="2"/>
    <n v="5.0350000000000001"/>
    <x v="0"/>
    <x v="1"/>
  </r>
  <r>
    <x v="0"/>
    <x v="373"/>
    <x v="12"/>
    <x v="7"/>
    <x v="9"/>
    <x v="0"/>
    <x v="1"/>
    <x v="2"/>
    <x v="6042"/>
    <x v="4916"/>
    <n v="4"/>
    <x v="0"/>
    <n v="11.6"/>
    <x v="0"/>
    <x v="1"/>
  </r>
  <r>
    <x v="0"/>
    <x v="380"/>
    <x v="12"/>
    <x v="7"/>
    <x v="9"/>
    <x v="0"/>
    <x v="1"/>
    <x v="2"/>
    <x v="6043"/>
    <x v="2576"/>
    <n v="4"/>
    <x v="0"/>
    <n v="9"/>
    <x v="0"/>
    <x v="1"/>
  </r>
  <r>
    <x v="0"/>
    <x v="374"/>
    <x v="3"/>
    <x v="7"/>
    <x v="9"/>
    <x v="0"/>
    <x v="1"/>
    <x v="2"/>
    <x v="20"/>
    <x v="4917"/>
    <n v="4"/>
    <x v="1"/>
    <n v="20.25"/>
    <x v="1"/>
    <x v="1"/>
  </r>
  <r>
    <x v="0"/>
    <x v="663"/>
    <x v="3"/>
    <x v="7"/>
    <x v="9"/>
    <x v="0"/>
    <x v="1"/>
    <x v="2"/>
    <x v="6044"/>
    <x v="2716"/>
    <n v="4"/>
    <x v="1"/>
    <n v="17.2"/>
    <x v="2"/>
    <x v="1"/>
  </r>
  <r>
    <x v="0"/>
    <x v="628"/>
    <x v="3"/>
    <x v="7"/>
    <x v="9"/>
    <x v="0"/>
    <x v="1"/>
    <x v="2"/>
    <x v="20"/>
    <x v="4918"/>
    <n v="4"/>
    <x v="0"/>
    <n v="10.3"/>
    <x v="1"/>
    <x v="1"/>
  </r>
  <r>
    <x v="0"/>
    <x v="999"/>
    <x v="3"/>
    <x v="7"/>
    <x v="9"/>
    <x v="0"/>
    <x v="1"/>
    <x v="2"/>
    <x v="6045"/>
    <x v="4919"/>
    <n v="4"/>
    <x v="2"/>
    <n v="6.6150000000000002"/>
    <x v="0"/>
    <x v="1"/>
  </r>
  <r>
    <x v="0"/>
    <x v="203"/>
    <x v="3"/>
    <x v="7"/>
    <x v="9"/>
    <x v="0"/>
    <x v="1"/>
    <x v="2"/>
    <x v="6046"/>
    <x v="1391"/>
    <n v="4"/>
    <x v="1"/>
    <n v="17.2"/>
    <x v="1"/>
    <x v="1"/>
  </r>
  <r>
    <x v="0"/>
    <x v="1538"/>
    <x v="11"/>
    <x v="7"/>
    <x v="9"/>
    <x v="0"/>
    <x v="1"/>
    <x v="2"/>
    <x v="6047"/>
    <x v="2947"/>
    <n v="4"/>
    <x v="2"/>
    <n v="7.8550000000000004"/>
    <x v="0"/>
    <x v="1"/>
  </r>
  <r>
    <x v="0"/>
    <x v="1195"/>
    <x v="11"/>
    <x v="7"/>
    <x v="9"/>
    <x v="0"/>
    <x v="1"/>
    <x v="2"/>
    <x v="6048"/>
    <x v="2027"/>
    <n v="4"/>
    <x v="0"/>
    <n v="16.7"/>
    <x v="2"/>
    <x v="1"/>
  </r>
  <r>
    <x v="0"/>
    <x v="79"/>
    <x v="11"/>
    <x v="7"/>
    <x v="9"/>
    <x v="0"/>
    <x v="1"/>
    <x v="2"/>
    <x v="6049"/>
    <x v="2145"/>
    <n v="4"/>
    <x v="1"/>
    <n v="20.25"/>
    <x v="0"/>
    <x v="1"/>
  </r>
  <r>
    <x v="0"/>
    <x v="1451"/>
    <x v="11"/>
    <x v="7"/>
    <x v="9"/>
    <x v="0"/>
    <x v="1"/>
    <x v="2"/>
    <x v="6050"/>
    <x v="4920"/>
    <n v="4"/>
    <x v="0"/>
    <n v="8.9450000000000003"/>
    <x v="0"/>
    <x v="1"/>
  </r>
  <r>
    <x v="0"/>
    <x v="349"/>
    <x v="2"/>
    <x v="7"/>
    <x v="9"/>
    <x v="0"/>
    <x v="1"/>
    <x v="2"/>
    <x v="6051"/>
    <x v="378"/>
    <n v="4"/>
    <x v="2"/>
    <n v="6.1149999999999993"/>
    <x v="1"/>
    <x v="1"/>
  </r>
  <r>
    <x v="0"/>
    <x v="1440"/>
    <x v="2"/>
    <x v="7"/>
    <x v="9"/>
    <x v="0"/>
    <x v="1"/>
    <x v="2"/>
    <x v="6052"/>
    <x v="1401"/>
    <n v="4"/>
    <x v="0"/>
    <n v="13.65"/>
    <x v="0"/>
    <x v="1"/>
  </r>
  <r>
    <x v="0"/>
    <x v="1444"/>
    <x v="2"/>
    <x v="7"/>
    <x v="9"/>
    <x v="0"/>
    <x v="1"/>
    <x v="2"/>
    <x v="20"/>
    <x v="4921"/>
    <n v="4"/>
    <x v="0"/>
    <n v="10"/>
    <x v="1"/>
    <x v="1"/>
  </r>
  <r>
    <x v="0"/>
    <x v="503"/>
    <x v="2"/>
    <x v="7"/>
    <x v="9"/>
    <x v="0"/>
    <x v="1"/>
    <x v="2"/>
    <x v="6053"/>
    <x v="4922"/>
    <n v="4"/>
    <x v="0"/>
    <n v="11.099999999999998"/>
    <x v="2"/>
    <x v="1"/>
  </r>
  <r>
    <x v="0"/>
    <x v="393"/>
    <x v="2"/>
    <x v="7"/>
    <x v="9"/>
    <x v="0"/>
    <x v="1"/>
    <x v="2"/>
    <x v="6054"/>
    <x v="297"/>
    <n v="4"/>
    <x v="0"/>
    <n v="12.65"/>
    <x v="0"/>
    <x v="1"/>
  </r>
  <r>
    <x v="0"/>
    <x v="957"/>
    <x v="2"/>
    <x v="7"/>
    <x v="9"/>
    <x v="0"/>
    <x v="1"/>
    <x v="2"/>
    <x v="6055"/>
    <x v="4923"/>
    <n v="4"/>
    <x v="2"/>
    <n v="7.75"/>
    <x v="0"/>
    <x v="1"/>
  </r>
  <r>
    <x v="0"/>
    <x v="1244"/>
    <x v="2"/>
    <x v="7"/>
    <x v="9"/>
    <x v="0"/>
    <x v="1"/>
    <x v="2"/>
    <x v="6056"/>
    <x v="4924"/>
    <n v="4"/>
    <x v="0"/>
    <n v="11.5"/>
    <x v="2"/>
    <x v="1"/>
  </r>
  <r>
    <x v="0"/>
    <x v="1110"/>
    <x v="0"/>
    <x v="7"/>
    <x v="9"/>
    <x v="0"/>
    <x v="1"/>
    <x v="2"/>
    <x v="6057"/>
    <x v="4925"/>
    <n v="4"/>
    <x v="1"/>
    <n v="17.2"/>
    <x v="0"/>
    <x v="1"/>
  </r>
  <r>
    <x v="0"/>
    <x v="313"/>
    <x v="0"/>
    <x v="7"/>
    <x v="9"/>
    <x v="0"/>
    <x v="1"/>
    <x v="2"/>
    <x v="6058"/>
    <x v="4926"/>
    <n v="4"/>
    <x v="0"/>
    <n v="14.6"/>
    <x v="2"/>
    <x v="1"/>
  </r>
  <r>
    <x v="0"/>
    <x v="1471"/>
    <x v="0"/>
    <x v="7"/>
    <x v="9"/>
    <x v="0"/>
    <x v="1"/>
    <x v="2"/>
    <x v="6059"/>
    <x v="3136"/>
    <n v="4"/>
    <x v="0"/>
    <n v="15.7"/>
    <x v="0"/>
    <x v="1"/>
  </r>
  <r>
    <x v="0"/>
    <x v="1487"/>
    <x v="0"/>
    <x v="7"/>
    <x v="9"/>
    <x v="0"/>
    <x v="1"/>
    <x v="2"/>
    <x v="570"/>
    <x v="4927"/>
    <n v="4"/>
    <x v="2"/>
    <n v="5.46"/>
    <x v="0"/>
    <x v="1"/>
  </r>
  <r>
    <x v="0"/>
    <x v="908"/>
    <x v="0"/>
    <x v="7"/>
    <x v="9"/>
    <x v="0"/>
    <x v="1"/>
    <x v="2"/>
    <x v="6060"/>
    <x v="3338"/>
    <n v="4"/>
    <x v="2"/>
    <n v="6.46"/>
    <x v="2"/>
    <x v="1"/>
  </r>
  <r>
    <x v="0"/>
    <x v="1246"/>
    <x v="0"/>
    <x v="7"/>
    <x v="9"/>
    <x v="0"/>
    <x v="1"/>
    <x v="2"/>
    <x v="6061"/>
    <x v="4928"/>
    <n v="4"/>
    <x v="0"/>
    <n v="12.65"/>
    <x v="0"/>
    <x v="1"/>
  </r>
  <r>
    <x v="0"/>
    <x v="1197"/>
    <x v="0"/>
    <x v="7"/>
    <x v="9"/>
    <x v="0"/>
    <x v="1"/>
    <x v="2"/>
    <x v="6062"/>
    <x v="3183"/>
    <n v="4"/>
    <x v="1"/>
    <n v="19.350000000000001"/>
    <x v="2"/>
    <x v="1"/>
  </r>
  <r>
    <x v="0"/>
    <x v="314"/>
    <x v="0"/>
    <x v="7"/>
    <x v="9"/>
    <x v="0"/>
    <x v="1"/>
    <x v="2"/>
    <x v="6063"/>
    <x v="4929"/>
    <n v="4"/>
    <x v="0"/>
    <n v="14.85"/>
    <x v="2"/>
    <x v="1"/>
  </r>
  <r>
    <x v="0"/>
    <x v="1111"/>
    <x v="0"/>
    <x v="7"/>
    <x v="9"/>
    <x v="0"/>
    <x v="1"/>
    <x v="2"/>
    <x v="6064"/>
    <x v="4930"/>
    <n v="4"/>
    <x v="1"/>
    <n v="18.349999999999998"/>
    <x v="0"/>
    <x v="1"/>
  </r>
  <r>
    <x v="0"/>
    <x v="351"/>
    <x v="0"/>
    <x v="7"/>
    <x v="9"/>
    <x v="0"/>
    <x v="1"/>
    <x v="2"/>
    <x v="20"/>
    <x v="4931"/>
    <n v="4"/>
    <x v="1"/>
    <n v="20.349999999999998"/>
    <x v="1"/>
    <x v="1"/>
  </r>
  <r>
    <x v="0"/>
    <x v="394"/>
    <x v="0"/>
    <x v="7"/>
    <x v="9"/>
    <x v="0"/>
    <x v="1"/>
    <x v="2"/>
    <x v="6065"/>
    <x v="882"/>
    <n v="4"/>
    <x v="0"/>
    <n v="16.349999999999998"/>
    <x v="0"/>
    <x v="1"/>
  </r>
  <r>
    <x v="0"/>
    <x v="20"/>
    <x v="0"/>
    <x v="7"/>
    <x v="9"/>
    <x v="0"/>
    <x v="1"/>
    <x v="2"/>
    <x v="6066"/>
    <x v="4932"/>
    <n v="4"/>
    <x v="0"/>
    <n v="15.1"/>
    <x v="0"/>
    <x v="1"/>
  </r>
  <r>
    <x v="0"/>
    <x v="964"/>
    <x v="7"/>
    <x v="7"/>
    <x v="9"/>
    <x v="0"/>
    <x v="1"/>
    <x v="2"/>
    <x v="6067"/>
    <x v="4933"/>
    <n v="4"/>
    <x v="0"/>
    <n v="12.35"/>
    <x v="0"/>
    <x v="1"/>
  </r>
  <r>
    <x v="0"/>
    <x v="837"/>
    <x v="7"/>
    <x v="7"/>
    <x v="9"/>
    <x v="0"/>
    <x v="1"/>
    <x v="2"/>
    <x v="6068"/>
    <x v="4934"/>
    <n v="4"/>
    <x v="0"/>
    <n v="16.75"/>
    <x v="1"/>
    <x v="1"/>
  </r>
  <r>
    <x v="0"/>
    <x v="39"/>
    <x v="7"/>
    <x v="7"/>
    <x v="9"/>
    <x v="0"/>
    <x v="1"/>
    <x v="2"/>
    <x v="6069"/>
    <x v="39"/>
    <n v="4"/>
    <x v="0"/>
    <n v="13.85"/>
    <x v="0"/>
    <x v="1"/>
  </r>
  <r>
    <x v="0"/>
    <x v="965"/>
    <x v="7"/>
    <x v="7"/>
    <x v="9"/>
    <x v="0"/>
    <x v="1"/>
    <x v="2"/>
    <x v="6070"/>
    <x v="4935"/>
    <n v="4"/>
    <x v="0"/>
    <n v="15"/>
    <x v="0"/>
    <x v="1"/>
  </r>
  <r>
    <x v="0"/>
    <x v="1510"/>
    <x v="7"/>
    <x v="7"/>
    <x v="9"/>
    <x v="0"/>
    <x v="1"/>
    <x v="2"/>
    <x v="6071"/>
    <x v="4175"/>
    <n v="4"/>
    <x v="0"/>
    <n v="12.15"/>
    <x v="2"/>
    <x v="1"/>
  </r>
  <r>
    <x v="0"/>
    <x v="1286"/>
    <x v="7"/>
    <x v="7"/>
    <x v="9"/>
    <x v="0"/>
    <x v="1"/>
    <x v="2"/>
    <x v="6072"/>
    <x v="549"/>
    <n v="4"/>
    <x v="0"/>
    <n v="11.65"/>
    <x v="1"/>
    <x v="1"/>
  </r>
  <r>
    <x v="0"/>
    <x v="1390"/>
    <x v="7"/>
    <x v="7"/>
    <x v="9"/>
    <x v="0"/>
    <x v="1"/>
    <x v="2"/>
    <x v="6073"/>
    <x v="4936"/>
    <n v="4"/>
    <x v="2"/>
    <n v="7.97"/>
    <x v="2"/>
    <x v="1"/>
  </r>
  <r>
    <x v="0"/>
    <x v="144"/>
    <x v="14"/>
    <x v="7"/>
    <x v="9"/>
    <x v="0"/>
    <x v="1"/>
    <x v="2"/>
    <x v="6074"/>
    <x v="4937"/>
    <n v="4"/>
    <x v="1"/>
    <n v="17.350000000000001"/>
    <x v="0"/>
    <x v="1"/>
  </r>
  <r>
    <x v="0"/>
    <x v="1287"/>
    <x v="14"/>
    <x v="7"/>
    <x v="9"/>
    <x v="0"/>
    <x v="1"/>
    <x v="2"/>
    <x v="6075"/>
    <x v="2356"/>
    <n v="4"/>
    <x v="2"/>
    <n v="5.3650000000000011"/>
    <x v="0"/>
    <x v="1"/>
  </r>
  <r>
    <x v="0"/>
    <x v="143"/>
    <x v="14"/>
    <x v="7"/>
    <x v="9"/>
    <x v="0"/>
    <x v="1"/>
    <x v="2"/>
    <x v="20"/>
    <x v="4938"/>
    <n v="4"/>
    <x v="2"/>
    <n v="7.4200000000000008"/>
    <x v="1"/>
    <x v="1"/>
  </r>
  <r>
    <x v="0"/>
    <x v="854"/>
    <x v="6"/>
    <x v="7"/>
    <x v="9"/>
    <x v="0"/>
    <x v="1"/>
    <x v="2"/>
    <x v="6076"/>
    <x v="3384"/>
    <n v="4"/>
    <x v="0"/>
    <n v="10.5"/>
    <x v="1"/>
    <x v="1"/>
  </r>
  <r>
    <x v="0"/>
    <x v="1114"/>
    <x v="6"/>
    <x v="7"/>
    <x v="9"/>
    <x v="0"/>
    <x v="1"/>
    <x v="2"/>
    <x v="6077"/>
    <x v="4939"/>
    <n v="4"/>
    <x v="0"/>
    <n v="16"/>
    <x v="0"/>
    <x v="1"/>
  </r>
  <r>
    <x v="0"/>
    <x v="650"/>
    <x v="6"/>
    <x v="7"/>
    <x v="9"/>
    <x v="0"/>
    <x v="1"/>
    <x v="2"/>
    <x v="6078"/>
    <x v="3760"/>
    <n v="4"/>
    <x v="2"/>
    <n v="8.6300000000000008"/>
    <x v="2"/>
    <x v="1"/>
  </r>
  <r>
    <x v="0"/>
    <x v="1049"/>
    <x v="6"/>
    <x v="7"/>
    <x v="9"/>
    <x v="0"/>
    <x v="1"/>
    <x v="2"/>
    <x v="6079"/>
    <x v="4940"/>
    <n v="4"/>
    <x v="2"/>
    <n v="7.42"/>
    <x v="2"/>
    <x v="1"/>
  </r>
  <r>
    <x v="0"/>
    <x v="1051"/>
    <x v="6"/>
    <x v="7"/>
    <x v="9"/>
    <x v="0"/>
    <x v="1"/>
    <x v="2"/>
    <x v="6080"/>
    <x v="4941"/>
    <n v="4"/>
    <x v="0"/>
    <n v="11.8"/>
    <x v="0"/>
    <x v="1"/>
  </r>
  <r>
    <x v="0"/>
    <x v="212"/>
    <x v="6"/>
    <x v="7"/>
    <x v="9"/>
    <x v="0"/>
    <x v="1"/>
    <x v="2"/>
    <x v="6081"/>
    <x v="4942"/>
    <n v="4"/>
    <x v="0"/>
    <n v="10.5"/>
    <x v="1"/>
    <x v="1"/>
  </r>
  <r>
    <x v="0"/>
    <x v="471"/>
    <x v="4"/>
    <x v="7"/>
    <x v="9"/>
    <x v="0"/>
    <x v="1"/>
    <x v="2"/>
    <x v="6082"/>
    <x v="4943"/>
    <n v="4"/>
    <x v="2"/>
    <n v="8.2699999999999978"/>
    <x v="0"/>
    <x v="1"/>
  </r>
  <r>
    <x v="0"/>
    <x v="911"/>
    <x v="4"/>
    <x v="7"/>
    <x v="9"/>
    <x v="0"/>
    <x v="1"/>
    <x v="2"/>
    <x v="6083"/>
    <x v="4944"/>
    <n v="4"/>
    <x v="1"/>
    <n v="19.5"/>
    <x v="0"/>
    <x v="1"/>
  </r>
  <r>
    <x v="0"/>
    <x v="228"/>
    <x v="15"/>
    <x v="7"/>
    <x v="9"/>
    <x v="0"/>
    <x v="1"/>
    <x v="2"/>
    <x v="6084"/>
    <x v="433"/>
    <n v="4"/>
    <x v="1"/>
    <n v="19.2"/>
    <x v="1"/>
    <x v="1"/>
  </r>
  <r>
    <x v="1"/>
    <x v="779"/>
    <x v="13"/>
    <x v="7"/>
    <x v="9"/>
    <x v="0"/>
    <x v="1"/>
    <x v="2"/>
    <x v="6085"/>
    <x v="2983"/>
    <n v="4"/>
    <x v="1"/>
    <n v="17.75"/>
    <x v="0"/>
    <x v="1"/>
  </r>
  <r>
    <x v="1"/>
    <x v="1252"/>
    <x v="3"/>
    <x v="7"/>
    <x v="9"/>
    <x v="0"/>
    <x v="1"/>
    <x v="2"/>
    <x v="6086"/>
    <x v="4945"/>
    <n v="4"/>
    <x v="0"/>
    <n v="15.200000000000001"/>
    <x v="2"/>
    <x v="1"/>
  </r>
  <r>
    <x v="1"/>
    <x v="1061"/>
    <x v="0"/>
    <x v="7"/>
    <x v="9"/>
    <x v="0"/>
    <x v="1"/>
    <x v="2"/>
    <x v="6087"/>
    <x v="4946"/>
    <n v="4"/>
    <x v="0"/>
    <n v="10.65"/>
    <x v="2"/>
    <x v="1"/>
  </r>
  <r>
    <x v="1"/>
    <x v="1104"/>
    <x v="10"/>
    <x v="7"/>
    <x v="9"/>
    <x v="0"/>
    <x v="1"/>
    <x v="2"/>
    <x v="6088"/>
    <x v="4947"/>
    <n v="4"/>
    <x v="0"/>
    <n v="14.65"/>
    <x v="1"/>
    <x v="1"/>
  </r>
  <r>
    <x v="1"/>
    <x v="176"/>
    <x v="3"/>
    <x v="2"/>
    <x v="2"/>
    <x v="0"/>
    <x v="1"/>
    <x v="0"/>
    <x v="6089"/>
    <x v="4948"/>
    <n v="4"/>
    <x v="2"/>
    <n v="6.4649999999999999"/>
    <x v="0"/>
    <x v="1"/>
  </r>
  <r>
    <x v="1"/>
    <x v="9"/>
    <x v="3"/>
    <x v="2"/>
    <x v="2"/>
    <x v="0"/>
    <x v="1"/>
    <x v="0"/>
    <x v="6090"/>
    <x v="4949"/>
    <n v="4"/>
    <x v="0"/>
    <n v="16.7"/>
    <x v="0"/>
    <x v="1"/>
  </r>
  <r>
    <x v="1"/>
    <x v="804"/>
    <x v="11"/>
    <x v="2"/>
    <x v="2"/>
    <x v="0"/>
    <x v="1"/>
    <x v="0"/>
    <x v="6091"/>
    <x v="3914"/>
    <n v="4"/>
    <x v="1"/>
    <n v="17.600000000000001"/>
    <x v="1"/>
    <x v="1"/>
  </r>
  <r>
    <x v="1"/>
    <x v="359"/>
    <x v="2"/>
    <x v="2"/>
    <x v="2"/>
    <x v="0"/>
    <x v="1"/>
    <x v="0"/>
    <x v="6092"/>
    <x v="4950"/>
    <n v="4"/>
    <x v="2"/>
    <n v="5.9850000000000003"/>
    <x v="0"/>
    <x v="1"/>
  </r>
  <r>
    <x v="1"/>
    <x v="859"/>
    <x v="2"/>
    <x v="2"/>
    <x v="2"/>
    <x v="0"/>
    <x v="1"/>
    <x v="0"/>
    <x v="6093"/>
    <x v="4951"/>
    <n v="4"/>
    <x v="0"/>
    <n v="8.9049999999999994"/>
    <x v="0"/>
    <x v="1"/>
  </r>
  <r>
    <x v="1"/>
    <x v="358"/>
    <x v="2"/>
    <x v="2"/>
    <x v="2"/>
    <x v="0"/>
    <x v="1"/>
    <x v="0"/>
    <x v="6094"/>
    <x v="4952"/>
    <n v="4"/>
    <x v="1"/>
    <n v="17.100000000000001"/>
    <x v="2"/>
    <x v="1"/>
  </r>
  <r>
    <x v="1"/>
    <x v="1142"/>
    <x v="0"/>
    <x v="2"/>
    <x v="2"/>
    <x v="0"/>
    <x v="1"/>
    <x v="0"/>
    <x v="6095"/>
    <x v="4953"/>
    <n v="4"/>
    <x v="0"/>
    <n v="14.15"/>
    <x v="1"/>
    <x v="1"/>
  </r>
  <r>
    <x v="1"/>
    <x v="1544"/>
    <x v="0"/>
    <x v="2"/>
    <x v="2"/>
    <x v="0"/>
    <x v="1"/>
    <x v="0"/>
    <x v="6096"/>
    <x v="3258"/>
    <n v="4"/>
    <x v="1"/>
    <n v="16.850000000000001"/>
    <x v="2"/>
    <x v="1"/>
  </r>
  <r>
    <x v="1"/>
    <x v="1096"/>
    <x v="0"/>
    <x v="2"/>
    <x v="2"/>
    <x v="0"/>
    <x v="1"/>
    <x v="0"/>
    <x v="6097"/>
    <x v="4954"/>
    <n v="4"/>
    <x v="1"/>
    <n v="19.850000000000001"/>
    <x v="0"/>
    <x v="1"/>
  </r>
  <r>
    <x v="1"/>
    <x v="1019"/>
    <x v="1"/>
    <x v="2"/>
    <x v="2"/>
    <x v="0"/>
    <x v="1"/>
    <x v="0"/>
    <x v="6098"/>
    <x v="4955"/>
    <n v="4"/>
    <x v="0"/>
    <n v="11.5"/>
    <x v="1"/>
    <x v="1"/>
  </r>
  <r>
    <x v="1"/>
    <x v="1490"/>
    <x v="15"/>
    <x v="2"/>
    <x v="2"/>
    <x v="0"/>
    <x v="1"/>
    <x v="0"/>
    <x v="6099"/>
    <x v="4956"/>
    <n v="4"/>
    <x v="1"/>
    <n v="20.5"/>
    <x v="0"/>
    <x v="1"/>
  </r>
  <r>
    <x v="1"/>
    <x v="293"/>
    <x v="13"/>
    <x v="2"/>
    <x v="2"/>
    <x v="0"/>
    <x v="1"/>
    <x v="0"/>
    <x v="6100"/>
    <x v="1090"/>
    <n v="4"/>
    <x v="2"/>
    <n v="5.7649999999999997"/>
    <x v="2"/>
    <x v="1"/>
  </r>
  <r>
    <x v="1"/>
    <x v="856"/>
    <x v="13"/>
    <x v="2"/>
    <x v="2"/>
    <x v="0"/>
    <x v="1"/>
    <x v="0"/>
    <x v="6101"/>
    <x v="1002"/>
    <n v="4"/>
    <x v="2"/>
    <n v="7.09"/>
    <x v="1"/>
    <x v="1"/>
  </r>
  <r>
    <x v="1"/>
    <x v="1489"/>
    <x v="13"/>
    <x v="2"/>
    <x v="2"/>
    <x v="0"/>
    <x v="1"/>
    <x v="0"/>
    <x v="6102"/>
    <x v="4957"/>
    <n v="4"/>
    <x v="2"/>
    <n v="8.2349999999999994"/>
    <x v="2"/>
    <x v="1"/>
  </r>
  <r>
    <x v="1"/>
    <x v="767"/>
    <x v="13"/>
    <x v="2"/>
    <x v="2"/>
    <x v="0"/>
    <x v="1"/>
    <x v="0"/>
    <x v="6103"/>
    <x v="752"/>
    <n v="4"/>
    <x v="2"/>
    <n v="8.3550000000000004"/>
    <x v="1"/>
    <x v="1"/>
  </r>
  <r>
    <x v="1"/>
    <x v="423"/>
    <x v="13"/>
    <x v="2"/>
    <x v="2"/>
    <x v="0"/>
    <x v="1"/>
    <x v="0"/>
    <x v="6104"/>
    <x v="4621"/>
    <n v="4"/>
    <x v="0"/>
    <n v="9.1950000000000003"/>
    <x v="0"/>
    <x v="1"/>
  </r>
  <r>
    <x v="1"/>
    <x v="149"/>
    <x v="13"/>
    <x v="2"/>
    <x v="2"/>
    <x v="0"/>
    <x v="1"/>
    <x v="0"/>
    <x v="6105"/>
    <x v="1709"/>
    <n v="4"/>
    <x v="0"/>
    <n v="12"/>
    <x v="2"/>
    <x v="1"/>
  </r>
  <r>
    <x v="1"/>
    <x v="1010"/>
    <x v="13"/>
    <x v="2"/>
    <x v="2"/>
    <x v="0"/>
    <x v="1"/>
    <x v="0"/>
    <x v="6106"/>
    <x v="4958"/>
    <n v="4"/>
    <x v="0"/>
    <n v="12.1"/>
    <x v="0"/>
    <x v="1"/>
  </r>
  <r>
    <x v="1"/>
    <x v="1422"/>
    <x v="13"/>
    <x v="2"/>
    <x v="2"/>
    <x v="0"/>
    <x v="1"/>
    <x v="0"/>
    <x v="6107"/>
    <x v="4959"/>
    <n v="4"/>
    <x v="0"/>
    <n v="12.3"/>
    <x v="1"/>
    <x v="1"/>
  </r>
  <r>
    <x v="1"/>
    <x v="688"/>
    <x v="13"/>
    <x v="2"/>
    <x v="2"/>
    <x v="0"/>
    <x v="1"/>
    <x v="0"/>
    <x v="6108"/>
    <x v="2223"/>
    <n v="4"/>
    <x v="0"/>
    <n v="15.6"/>
    <x v="2"/>
    <x v="1"/>
  </r>
  <r>
    <x v="1"/>
    <x v="1183"/>
    <x v="13"/>
    <x v="2"/>
    <x v="2"/>
    <x v="0"/>
    <x v="1"/>
    <x v="0"/>
    <x v="6109"/>
    <x v="2062"/>
    <n v="4"/>
    <x v="1"/>
    <n v="20.7"/>
    <x v="1"/>
    <x v="1"/>
  </r>
  <r>
    <x v="1"/>
    <x v="655"/>
    <x v="8"/>
    <x v="2"/>
    <x v="2"/>
    <x v="0"/>
    <x v="1"/>
    <x v="0"/>
    <x v="20"/>
    <x v="4960"/>
    <n v="4"/>
    <x v="2"/>
    <n v="6.44"/>
    <x v="1"/>
    <x v="1"/>
  </r>
  <r>
    <x v="1"/>
    <x v="794"/>
    <x v="8"/>
    <x v="2"/>
    <x v="2"/>
    <x v="0"/>
    <x v="1"/>
    <x v="0"/>
    <x v="6110"/>
    <x v="2128"/>
    <n v="4"/>
    <x v="0"/>
    <n v="10.195"/>
    <x v="2"/>
    <x v="1"/>
  </r>
  <r>
    <x v="1"/>
    <x v="552"/>
    <x v="8"/>
    <x v="2"/>
    <x v="2"/>
    <x v="0"/>
    <x v="1"/>
    <x v="0"/>
    <x v="6111"/>
    <x v="3095"/>
    <n v="4"/>
    <x v="0"/>
    <n v="13.35"/>
    <x v="2"/>
    <x v="1"/>
  </r>
  <r>
    <x v="1"/>
    <x v="696"/>
    <x v="8"/>
    <x v="2"/>
    <x v="2"/>
    <x v="0"/>
    <x v="1"/>
    <x v="0"/>
    <x v="6112"/>
    <x v="4961"/>
    <n v="4"/>
    <x v="0"/>
    <n v="15.85"/>
    <x v="2"/>
    <x v="1"/>
  </r>
  <r>
    <x v="1"/>
    <x v="877"/>
    <x v="3"/>
    <x v="2"/>
    <x v="2"/>
    <x v="0"/>
    <x v="1"/>
    <x v="0"/>
    <x v="6113"/>
    <x v="4962"/>
    <n v="4"/>
    <x v="2"/>
    <n v="6.3"/>
    <x v="0"/>
    <x v="1"/>
  </r>
  <r>
    <x v="1"/>
    <x v="1317"/>
    <x v="3"/>
    <x v="2"/>
    <x v="2"/>
    <x v="0"/>
    <x v="1"/>
    <x v="0"/>
    <x v="6114"/>
    <x v="2344"/>
    <n v="4"/>
    <x v="2"/>
    <n v="7.5"/>
    <x v="2"/>
    <x v="1"/>
  </r>
  <r>
    <x v="1"/>
    <x v="1497"/>
    <x v="3"/>
    <x v="2"/>
    <x v="2"/>
    <x v="0"/>
    <x v="1"/>
    <x v="0"/>
    <x v="6115"/>
    <x v="2883"/>
    <n v="4"/>
    <x v="2"/>
    <n v="8.7100000000000009"/>
    <x v="0"/>
    <x v="1"/>
  </r>
  <r>
    <x v="1"/>
    <x v="1532"/>
    <x v="3"/>
    <x v="2"/>
    <x v="2"/>
    <x v="0"/>
    <x v="1"/>
    <x v="0"/>
    <x v="6116"/>
    <x v="4963"/>
    <n v="4"/>
    <x v="0"/>
    <n v="10.195"/>
    <x v="0"/>
    <x v="1"/>
  </r>
  <r>
    <x v="1"/>
    <x v="895"/>
    <x v="3"/>
    <x v="2"/>
    <x v="2"/>
    <x v="0"/>
    <x v="1"/>
    <x v="0"/>
    <x v="6117"/>
    <x v="4964"/>
    <n v="4"/>
    <x v="0"/>
    <n v="11.6"/>
    <x v="1"/>
    <x v="1"/>
  </r>
  <r>
    <x v="1"/>
    <x v="878"/>
    <x v="3"/>
    <x v="2"/>
    <x v="2"/>
    <x v="0"/>
    <x v="1"/>
    <x v="0"/>
    <x v="6118"/>
    <x v="4965"/>
    <n v="4"/>
    <x v="0"/>
    <n v="12"/>
    <x v="2"/>
    <x v="1"/>
  </r>
  <r>
    <x v="1"/>
    <x v="1225"/>
    <x v="11"/>
    <x v="2"/>
    <x v="2"/>
    <x v="0"/>
    <x v="1"/>
    <x v="0"/>
    <x v="6119"/>
    <x v="4966"/>
    <n v="4"/>
    <x v="2"/>
    <n v="6.92"/>
    <x v="2"/>
    <x v="1"/>
  </r>
  <r>
    <x v="1"/>
    <x v="495"/>
    <x v="11"/>
    <x v="2"/>
    <x v="2"/>
    <x v="0"/>
    <x v="1"/>
    <x v="0"/>
    <x v="6120"/>
    <x v="4967"/>
    <n v="4"/>
    <x v="0"/>
    <n v="8.8949999999999996"/>
    <x v="0"/>
    <x v="1"/>
  </r>
  <r>
    <x v="1"/>
    <x v="1548"/>
    <x v="11"/>
    <x v="2"/>
    <x v="2"/>
    <x v="0"/>
    <x v="1"/>
    <x v="0"/>
    <x v="6121"/>
    <x v="4968"/>
    <n v="4"/>
    <x v="0"/>
    <n v="10.3"/>
    <x v="2"/>
    <x v="1"/>
  </r>
  <r>
    <x v="1"/>
    <x v="1466"/>
    <x v="11"/>
    <x v="2"/>
    <x v="2"/>
    <x v="0"/>
    <x v="1"/>
    <x v="0"/>
    <x v="6122"/>
    <x v="457"/>
    <n v="4"/>
    <x v="0"/>
    <n v="11.65"/>
    <x v="0"/>
    <x v="1"/>
  </r>
  <r>
    <x v="1"/>
    <x v="93"/>
    <x v="11"/>
    <x v="2"/>
    <x v="2"/>
    <x v="0"/>
    <x v="1"/>
    <x v="0"/>
    <x v="6123"/>
    <x v="2444"/>
    <n v="4"/>
    <x v="0"/>
    <n v="13.8"/>
    <x v="0"/>
    <x v="1"/>
  </r>
  <r>
    <x v="1"/>
    <x v="1546"/>
    <x v="11"/>
    <x v="2"/>
    <x v="2"/>
    <x v="0"/>
    <x v="1"/>
    <x v="0"/>
    <x v="6124"/>
    <x v="4969"/>
    <n v="4"/>
    <x v="0"/>
    <n v="14.15"/>
    <x v="2"/>
    <x v="1"/>
  </r>
  <r>
    <x v="1"/>
    <x v="1456"/>
    <x v="11"/>
    <x v="2"/>
    <x v="2"/>
    <x v="0"/>
    <x v="1"/>
    <x v="0"/>
    <x v="6125"/>
    <x v="1978"/>
    <n v="4"/>
    <x v="0"/>
    <n v="14.3"/>
    <x v="0"/>
    <x v="1"/>
  </r>
  <r>
    <x v="1"/>
    <x v="1227"/>
    <x v="11"/>
    <x v="2"/>
    <x v="2"/>
    <x v="0"/>
    <x v="1"/>
    <x v="0"/>
    <x v="6126"/>
    <x v="4970"/>
    <n v="4"/>
    <x v="0"/>
    <n v="15.75"/>
    <x v="0"/>
    <x v="1"/>
  </r>
  <r>
    <x v="1"/>
    <x v="1228"/>
    <x v="11"/>
    <x v="2"/>
    <x v="2"/>
    <x v="0"/>
    <x v="1"/>
    <x v="0"/>
    <x v="6127"/>
    <x v="4971"/>
    <n v="4"/>
    <x v="0"/>
    <n v="16.7"/>
    <x v="2"/>
    <x v="1"/>
  </r>
  <r>
    <x v="1"/>
    <x v="1186"/>
    <x v="11"/>
    <x v="2"/>
    <x v="2"/>
    <x v="0"/>
    <x v="1"/>
    <x v="0"/>
    <x v="6128"/>
    <x v="4972"/>
    <n v="4"/>
    <x v="1"/>
    <n v="17"/>
    <x v="2"/>
    <x v="1"/>
  </r>
  <r>
    <x v="1"/>
    <x v="537"/>
    <x v="11"/>
    <x v="2"/>
    <x v="2"/>
    <x v="0"/>
    <x v="1"/>
    <x v="0"/>
    <x v="6129"/>
    <x v="4973"/>
    <n v="4"/>
    <x v="1"/>
    <n v="19.600000000000001"/>
    <x v="1"/>
    <x v="1"/>
  </r>
  <r>
    <x v="1"/>
    <x v="1273"/>
    <x v="11"/>
    <x v="2"/>
    <x v="2"/>
    <x v="0"/>
    <x v="1"/>
    <x v="0"/>
    <x v="2967"/>
    <x v="3152"/>
    <n v="4"/>
    <x v="1"/>
    <n v="20.100000000000001"/>
    <x v="2"/>
    <x v="1"/>
  </r>
  <r>
    <x v="1"/>
    <x v="435"/>
    <x v="11"/>
    <x v="2"/>
    <x v="2"/>
    <x v="0"/>
    <x v="1"/>
    <x v="0"/>
    <x v="6130"/>
    <x v="4423"/>
    <n v="4"/>
    <x v="1"/>
    <n v="20.25"/>
    <x v="2"/>
    <x v="1"/>
  </r>
  <r>
    <x v="1"/>
    <x v="272"/>
    <x v="2"/>
    <x v="2"/>
    <x v="2"/>
    <x v="0"/>
    <x v="1"/>
    <x v="0"/>
    <x v="6131"/>
    <x v="4974"/>
    <n v="4"/>
    <x v="2"/>
    <n v="5.48"/>
    <x v="1"/>
    <x v="1"/>
  </r>
  <r>
    <x v="1"/>
    <x v="1058"/>
    <x v="2"/>
    <x v="2"/>
    <x v="2"/>
    <x v="0"/>
    <x v="1"/>
    <x v="0"/>
    <x v="20"/>
    <x v="4975"/>
    <n v="4"/>
    <x v="2"/>
    <n v="5.88"/>
    <x v="1"/>
    <x v="1"/>
  </r>
  <r>
    <x v="1"/>
    <x v="53"/>
    <x v="2"/>
    <x v="2"/>
    <x v="2"/>
    <x v="0"/>
    <x v="1"/>
    <x v="0"/>
    <x v="6132"/>
    <x v="4976"/>
    <n v="4"/>
    <x v="2"/>
    <n v="7.3"/>
    <x v="2"/>
    <x v="1"/>
  </r>
  <r>
    <x v="1"/>
    <x v="478"/>
    <x v="2"/>
    <x v="2"/>
    <x v="2"/>
    <x v="0"/>
    <x v="1"/>
    <x v="0"/>
    <x v="6133"/>
    <x v="1526"/>
    <n v="4"/>
    <x v="2"/>
    <n v="7.36"/>
    <x v="2"/>
    <x v="1"/>
  </r>
  <r>
    <x v="1"/>
    <x v="54"/>
    <x v="2"/>
    <x v="2"/>
    <x v="2"/>
    <x v="0"/>
    <x v="1"/>
    <x v="0"/>
    <x v="20"/>
    <x v="3973"/>
    <n v="4"/>
    <x v="2"/>
    <n v="7.93"/>
    <x v="1"/>
    <x v="1"/>
  </r>
  <r>
    <x v="1"/>
    <x v="1535"/>
    <x v="2"/>
    <x v="2"/>
    <x v="2"/>
    <x v="0"/>
    <x v="1"/>
    <x v="0"/>
    <x v="6134"/>
    <x v="4977"/>
    <n v="4"/>
    <x v="0"/>
    <n v="9.1950000000000003"/>
    <x v="0"/>
    <x v="1"/>
  </r>
  <r>
    <x v="1"/>
    <x v="35"/>
    <x v="2"/>
    <x v="2"/>
    <x v="2"/>
    <x v="0"/>
    <x v="1"/>
    <x v="0"/>
    <x v="6135"/>
    <x v="4978"/>
    <n v="4"/>
    <x v="0"/>
    <n v="9.31"/>
    <x v="2"/>
    <x v="1"/>
  </r>
  <r>
    <x v="1"/>
    <x v="1094"/>
    <x v="2"/>
    <x v="2"/>
    <x v="2"/>
    <x v="0"/>
    <x v="1"/>
    <x v="0"/>
    <x v="6136"/>
    <x v="4979"/>
    <n v="4"/>
    <x v="0"/>
    <n v="10.5"/>
    <x v="2"/>
    <x v="1"/>
  </r>
  <r>
    <x v="1"/>
    <x v="487"/>
    <x v="2"/>
    <x v="2"/>
    <x v="2"/>
    <x v="0"/>
    <x v="1"/>
    <x v="0"/>
    <x v="6137"/>
    <x v="2600"/>
    <n v="4"/>
    <x v="0"/>
    <n v="10.5"/>
    <x v="2"/>
    <x v="1"/>
  </r>
  <r>
    <x v="1"/>
    <x v="357"/>
    <x v="2"/>
    <x v="2"/>
    <x v="2"/>
    <x v="0"/>
    <x v="1"/>
    <x v="0"/>
    <x v="6138"/>
    <x v="4980"/>
    <n v="4"/>
    <x v="0"/>
    <n v="10.695"/>
    <x v="2"/>
    <x v="1"/>
  </r>
  <r>
    <x v="1"/>
    <x v="1526"/>
    <x v="2"/>
    <x v="2"/>
    <x v="2"/>
    <x v="0"/>
    <x v="1"/>
    <x v="0"/>
    <x v="6139"/>
    <x v="4981"/>
    <n v="4"/>
    <x v="0"/>
    <n v="12.15"/>
    <x v="0"/>
    <x v="1"/>
  </r>
  <r>
    <x v="1"/>
    <x v="827"/>
    <x v="2"/>
    <x v="2"/>
    <x v="2"/>
    <x v="0"/>
    <x v="1"/>
    <x v="0"/>
    <x v="6140"/>
    <x v="4982"/>
    <n v="4"/>
    <x v="0"/>
    <n v="12.85"/>
    <x v="0"/>
    <x v="1"/>
  </r>
  <r>
    <x v="1"/>
    <x v="667"/>
    <x v="2"/>
    <x v="2"/>
    <x v="2"/>
    <x v="0"/>
    <x v="1"/>
    <x v="0"/>
    <x v="6141"/>
    <x v="4323"/>
    <n v="4"/>
    <x v="0"/>
    <n v="13.15"/>
    <x v="2"/>
    <x v="1"/>
  </r>
  <r>
    <x v="1"/>
    <x v="55"/>
    <x v="2"/>
    <x v="2"/>
    <x v="2"/>
    <x v="0"/>
    <x v="1"/>
    <x v="0"/>
    <x v="6142"/>
    <x v="561"/>
    <n v="4"/>
    <x v="0"/>
    <n v="15.35"/>
    <x v="1"/>
    <x v="1"/>
  </r>
  <r>
    <x v="1"/>
    <x v="679"/>
    <x v="2"/>
    <x v="2"/>
    <x v="2"/>
    <x v="0"/>
    <x v="1"/>
    <x v="0"/>
    <x v="6143"/>
    <x v="4983"/>
    <n v="4"/>
    <x v="0"/>
    <n v="15.6"/>
    <x v="0"/>
    <x v="1"/>
  </r>
  <r>
    <x v="1"/>
    <x v="1017"/>
    <x v="2"/>
    <x v="2"/>
    <x v="2"/>
    <x v="0"/>
    <x v="1"/>
    <x v="0"/>
    <x v="6144"/>
    <x v="2807"/>
    <n v="4"/>
    <x v="0"/>
    <n v="15.7"/>
    <x v="2"/>
    <x v="1"/>
  </r>
  <r>
    <x v="1"/>
    <x v="1029"/>
    <x v="2"/>
    <x v="2"/>
    <x v="2"/>
    <x v="0"/>
    <x v="1"/>
    <x v="0"/>
    <x v="6145"/>
    <x v="4984"/>
    <n v="4"/>
    <x v="1"/>
    <n v="17.350000000000001"/>
    <x v="1"/>
    <x v="1"/>
  </r>
  <r>
    <x v="1"/>
    <x v="1274"/>
    <x v="2"/>
    <x v="2"/>
    <x v="2"/>
    <x v="0"/>
    <x v="1"/>
    <x v="0"/>
    <x v="6146"/>
    <x v="2391"/>
    <n v="4"/>
    <x v="1"/>
    <n v="19.2"/>
    <x v="0"/>
    <x v="1"/>
  </r>
  <r>
    <x v="1"/>
    <x v="579"/>
    <x v="2"/>
    <x v="2"/>
    <x v="2"/>
    <x v="0"/>
    <x v="1"/>
    <x v="0"/>
    <x v="6147"/>
    <x v="4985"/>
    <n v="4"/>
    <x v="1"/>
    <n v="20.85"/>
    <x v="2"/>
    <x v="1"/>
  </r>
  <r>
    <x v="1"/>
    <x v="1522"/>
    <x v="0"/>
    <x v="2"/>
    <x v="2"/>
    <x v="0"/>
    <x v="1"/>
    <x v="0"/>
    <x v="6148"/>
    <x v="4986"/>
    <n v="4"/>
    <x v="2"/>
    <n v="5.7350000000000003"/>
    <x v="2"/>
    <x v="1"/>
  </r>
  <r>
    <x v="1"/>
    <x v="1379"/>
    <x v="0"/>
    <x v="2"/>
    <x v="2"/>
    <x v="0"/>
    <x v="1"/>
    <x v="0"/>
    <x v="6149"/>
    <x v="4987"/>
    <n v="4"/>
    <x v="2"/>
    <n v="6.0549999999999997"/>
    <x v="1"/>
    <x v="1"/>
  </r>
  <r>
    <x v="1"/>
    <x v="640"/>
    <x v="0"/>
    <x v="2"/>
    <x v="2"/>
    <x v="0"/>
    <x v="1"/>
    <x v="0"/>
    <x v="6150"/>
    <x v="4240"/>
    <n v="4"/>
    <x v="2"/>
    <n v="6.6550000000000002"/>
    <x v="1"/>
    <x v="1"/>
  </r>
  <r>
    <x v="1"/>
    <x v="1361"/>
    <x v="0"/>
    <x v="2"/>
    <x v="2"/>
    <x v="0"/>
    <x v="1"/>
    <x v="0"/>
    <x v="6151"/>
    <x v="4988"/>
    <n v="4"/>
    <x v="2"/>
    <n v="7.3250000000000002"/>
    <x v="2"/>
    <x v="1"/>
  </r>
  <r>
    <x v="1"/>
    <x v="1475"/>
    <x v="0"/>
    <x v="2"/>
    <x v="2"/>
    <x v="0"/>
    <x v="1"/>
    <x v="0"/>
    <x v="6152"/>
    <x v="689"/>
    <n v="4"/>
    <x v="2"/>
    <n v="7.52"/>
    <x v="2"/>
    <x v="1"/>
  </r>
  <r>
    <x v="1"/>
    <x v="1324"/>
    <x v="0"/>
    <x v="2"/>
    <x v="2"/>
    <x v="0"/>
    <x v="1"/>
    <x v="0"/>
    <x v="6153"/>
    <x v="4989"/>
    <n v="4"/>
    <x v="2"/>
    <n v="7.68"/>
    <x v="2"/>
    <x v="1"/>
  </r>
  <r>
    <x v="1"/>
    <x v="771"/>
    <x v="0"/>
    <x v="2"/>
    <x v="2"/>
    <x v="0"/>
    <x v="1"/>
    <x v="0"/>
    <x v="6154"/>
    <x v="4990"/>
    <n v="4"/>
    <x v="0"/>
    <n v="8.7850000000000001"/>
    <x v="1"/>
    <x v="1"/>
  </r>
  <r>
    <x v="1"/>
    <x v="770"/>
    <x v="0"/>
    <x v="2"/>
    <x v="2"/>
    <x v="0"/>
    <x v="1"/>
    <x v="0"/>
    <x v="6155"/>
    <x v="4991"/>
    <n v="4"/>
    <x v="0"/>
    <n v="11.1"/>
    <x v="2"/>
    <x v="1"/>
  </r>
  <r>
    <x v="1"/>
    <x v="680"/>
    <x v="0"/>
    <x v="2"/>
    <x v="2"/>
    <x v="0"/>
    <x v="1"/>
    <x v="0"/>
    <x v="6156"/>
    <x v="4153"/>
    <n v="4"/>
    <x v="0"/>
    <n v="12.35"/>
    <x v="0"/>
    <x v="1"/>
  </r>
  <r>
    <x v="1"/>
    <x v="398"/>
    <x v="0"/>
    <x v="2"/>
    <x v="2"/>
    <x v="0"/>
    <x v="1"/>
    <x v="0"/>
    <x v="6157"/>
    <x v="2400"/>
    <n v="4"/>
    <x v="0"/>
    <n v="12.85"/>
    <x v="2"/>
    <x v="1"/>
  </r>
  <r>
    <x v="1"/>
    <x v="940"/>
    <x v="0"/>
    <x v="2"/>
    <x v="2"/>
    <x v="0"/>
    <x v="1"/>
    <x v="0"/>
    <x v="6158"/>
    <x v="4992"/>
    <n v="4"/>
    <x v="0"/>
    <n v="14"/>
    <x v="2"/>
    <x v="1"/>
  </r>
  <r>
    <x v="1"/>
    <x v="1442"/>
    <x v="0"/>
    <x v="2"/>
    <x v="2"/>
    <x v="0"/>
    <x v="1"/>
    <x v="0"/>
    <x v="6159"/>
    <x v="4993"/>
    <n v="4"/>
    <x v="0"/>
    <n v="14.65"/>
    <x v="0"/>
    <x v="1"/>
  </r>
  <r>
    <x v="1"/>
    <x v="38"/>
    <x v="0"/>
    <x v="2"/>
    <x v="2"/>
    <x v="0"/>
    <x v="1"/>
    <x v="0"/>
    <x v="6160"/>
    <x v="1946"/>
    <n v="4"/>
    <x v="0"/>
    <n v="16.25"/>
    <x v="2"/>
    <x v="1"/>
  </r>
  <r>
    <x v="1"/>
    <x v="799"/>
    <x v="0"/>
    <x v="2"/>
    <x v="2"/>
    <x v="0"/>
    <x v="1"/>
    <x v="0"/>
    <x v="6161"/>
    <x v="3016"/>
    <n v="4"/>
    <x v="1"/>
    <n v="18.2"/>
    <x v="2"/>
    <x v="1"/>
  </r>
  <r>
    <x v="1"/>
    <x v="587"/>
    <x v="0"/>
    <x v="2"/>
    <x v="2"/>
    <x v="0"/>
    <x v="1"/>
    <x v="0"/>
    <x v="6162"/>
    <x v="4994"/>
    <n v="4"/>
    <x v="1"/>
    <n v="18.2"/>
    <x v="0"/>
    <x v="1"/>
  </r>
  <r>
    <x v="1"/>
    <x v="161"/>
    <x v="0"/>
    <x v="2"/>
    <x v="2"/>
    <x v="0"/>
    <x v="1"/>
    <x v="0"/>
    <x v="6163"/>
    <x v="4995"/>
    <n v="4"/>
    <x v="1"/>
    <n v="19.850000000000001"/>
    <x v="2"/>
    <x v="1"/>
  </r>
  <r>
    <x v="1"/>
    <x v="325"/>
    <x v="0"/>
    <x v="2"/>
    <x v="2"/>
    <x v="0"/>
    <x v="1"/>
    <x v="0"/>
    <x v="6164"/>
    <x v="4996"/>
    <n v="4"/>
    <x v="1"/>
    <n v="20.5"/>
    <x v="2"/>
    <x v="1"/>
  </r>
  <r>
    <x v="1"/>
    <x v="1033"/>
    <x v="0"/>
    <x v="2"/>
    <x v="2"/>
    <x v="0"/>
    <x v="1"/>
    <x v="0"/>
    <x v="6165"/>
    <x v="3325"/>
    <n v="4"/>
    <x v="1"/>
    <n v="20.7"/>
    <x v="2"/>
    <x v="1"/>
  </r>
  <r>
    <x v="1"/>
    <x v="1231"/>
    <x v="9"/>
    <x v="2"/>
    <x v="2"/>
    <x v="0"/>
    <x v="1"/>
    <x v="0"/>
    <x v="6166"/>
    <x v="4997"/>
    <n v="4"/>
    <x v="2"/>
    <n v="7.9050000000000002"/>
    <x v="2"/>
    <x v="1"/>
  </r>
  <r>
    <x v="1"/>
    <x v="61"/>
    <x v="9"/>
    <x v="2"/>
    <x v="2"/>
    <x v="0"/>
    <x v="1"/>
    <x v="0"/>
    <x v="6167"/>
    <x v="4998"/>
    <n v="4"/>
    <x v="0"/>
    <n v="8.8800000000000008"/>
    <x v="2"/>
    <x v="1"/>
  </r>
  <r>
    <x v="1"/>
    <x v="32"/>
    <x v="9"/>
    <x v="2"/>
    <x v="2"/>
    <x v="0"/>
    <x v="1"/>
    <x v="0"/>
    <x v="6168"/>
    <x v="4999"/>
    <n v="4"/>
    <x v="0"/>
    <n v="10.1"/>
    <x v="2"/>
    <x v="1"/>
  </r>
  <r>
    <x v="1"/>
    <x v="809"/>
    <x v="9"/>
    <x v="2"/>
    <x v="2"/>
    <x v="0"/>
    <x v="1"/>
    <x v="0"/>
    <x v="20"/>
    <x v="5000"/>
    <n v="4"/>
    <x v="0"/>
    <n v="10.195"/>
    <x v="1"/>
    <x v="1"/>
  </r>
  <r>
    <x v="1"/>
    <x v="1162"/>
    <x v="9"/>
    <x v="2"/>
    <x v="2"/>
    <x v="0"/>
    <x v="1"/>
    <x v="0"/>
    <x v="6169"/>
    <x v="5001"/>
    <n v="4"/>
    <x v="0"/>
    <n v="15.75"/>
    <x v="0"/>
    <x v="1"/>
  </r>
  <r>
    <x v="1"/>
    <x v="746"/>
    <x v="9"/>
    <x v="2"/>
    <x v="2"/>
    <x v="0"/>
    <x v="1"/>
    <x v="0"/>
    <x v="6170"/>
    <x v="3857"/>
    <n v="4"/>
    <x v="1"/>
    <n v="19.7"/>
    <x v="2"/>
    <x v="1"/>
  </r>
  <r>
    <x v="1"/>
    <x v="840"/>
    <x v="1"/>
    <x v="2"/>
    <x v="2"/>
    <x v="0"/>
    <x v="1"/>
    <x v="0"/>
    <x v="6155"/>
    <x v="5002"/>
    <n v="4"/>
    <x v="2"/>
    <n v="6.8250000000000002"/>
    <x v="2"/>
    <x v="1"/>
  </r>
  <r>
    <x v="1"/>
    <x v="327"/>
    <x v="1"/>
    <x v="2"/>
    <x v="2"/>
    <x v="0"/>
    <x v="1"/>
    <x v="0"/>
    <x v="6171"/>
    <x v="5003"/>
    <n v="4"/>
    <x v="2"/>
    <n v="7.27"/>
    <x v="2"/>
    <x v="1"/>
  </r>
  <r>
    <x v="1"/>
    <x v="811"/>
    <x v="1"/>
    <x v="2"/>
    <x v="2"/>
    <x v="0"/>
    <x v="1"/>
    <x v="0"/>
    <x v="6172"/>
    <x v="5004"/>
    <n v="4"/>
    <x v="0"/>
    <n v="9.6950000000000003"/>
    <x v="0"/>
    <x v="1"/>
  </r>
  <r>
    <x v="1"/>
    <x v="1380"/>
    <x v="1"/>
    <x v="2"/>
    <x v="2"/>
    <x v="0"/>
    <x v="1"/>
    <x v="0"/>
    <x v="6173"/>
    <x v="5005"/>
    <n v="4"/>
    <x v="0"/>
    <n v="11"/>
    <x v="2"/>
    <x v="1"/>
  </r>
  <r>
    <x v="1"/>
    <x v="972"/>
    <x v="1"/>
    <x v="2"/>
    <x v="2"/>
    <x v="0"/>
    <x v="1"/>
    <x v="0"/>
    <x v="6174"/>
    <x v="5006"/>
    <n v="4"/>
    <x v="0"/>
    <n v="12"/>
    <x v="0"/>
    <x v="1"/>
  </r>
  <r>
    <x v="1"/>
    <x v="247"/>
    <x v="1"/>
    <x v="2"/>
    <x v="2"/>
    <x v="0"/>
    <x v="1"/>
    <x v="0"/>
    <x v="6175"/>
    <x v="937"/>
    <n v="4"/>
    <x v="0"/>
    <n v="12.35"/>
    <x v="2"/>
    <x v="1"/>
  </r>
  <r>
    <x v="1"/>
    <x v="1467"/>
    <x v="1"/>
    <x v="2"/>
    <x v="2"/>
    <x v="0"/>
    <x v="1"/>
    <x v="0"/>
    <x v="6176"/>
    <x v="5007"/>
    <n v="4"/>
    <x v="0"/>
    <n v="12.6"/>
    <x v="2"/>
    <x v="1"/>
  </r>
  <r>
    <x v="1"/>
    <x v="636"/>
    <x v="1"/>
    <x v="2"/>
    <x v="2"/>
    <x v="0"/>
    <x v="1"/>
    <x v="0"/>
    <x v="6177"/>
    <x v="5008"/>
    <n v="4"/>
    <x v="0"/>
    <n v="16.75"/>
    <x v="2"/>
    <x v="1"/>
  </r>
  <r>
    <x v="1"/>
    <x v="525"/>
    <x v="1"/>
    <x v="2"/>
    <x v="2"/>
    <x v="0"/>
    <x v="1"/>
    <x v="0"/>
    <x v="6178"/>
    <x v="5009"/>
    <n v="4"/>
    <x v="1"/>
    <n v="20.100000000000001"/>
    <x v="2"/>
    <x v="1"/>
  </r>
  <r>
    <x v="1"/>
    <x v="1427"/>
    <x v="5"/>
    <x v="2"/>
    <x v="2"/>
    <x v="0"/>
    <x v="1"/>
    <x v="0"/>
    <x v="6179"/>
    <x v="5010"/>
    <n v="4"/>
    <x v="2"/>
    <n v="5.1100000000000003"/>
    <x v="2"/>
    <x v="1"/>
  </r>
  <r>
    <x v="1"/>
    <x v="671"/>
    <x v="5"/>
    <x v="2"/>
    <x v="2"/>
    <x v="0"/>
    <x v="1"/>
    <x v="0"/>
    <x v="6180"/>
    <x v="5011"/>
    <n v="4"/>
    <x v="2"/>
    <n v="5.9450000000000003"/>
    <x v="2"/>
    <x v="1"/>
  </r>
  <r>
    <x v="1"/>
    <x v="64"/>
    <x v="5"/>
    <x v="2"/>
    <x v="2"/>
    <x v="0"/>
    <x v="1"/>
    <x v="0"/>
    <x v="6181"/>
    <x v="940"/>
    <n v="4"/>
    <x v="2"/>
    <n v="6.38"/>
    <x v="1"/>
    <x v="1"/>
  </r>
  <r>
    <x v="1"/>
    <x v="772"/>
    <x v="5"/>
    <x v="2"/>
    <x v="2"/>
    <x v="0"/>
    <x v="1"/>
    <x v="0"/>
    <x v="6182"/>
    <x v="5012"/>
    <n v="4"/>
    <x v="2"/>
    <n v="6.5250000000000004"/>
    <x v="2"/>
    <x v="1"/>
  </r>
  <r>
    <x v="1"/>
    <x v="1065"/>
    <x v="5"/>
    <x v="2"/>
    <x v="2"/>
    <x v="0"/>
    <x v="1"/>
    <x v="0"/>
    <x v="20"/>
    <x v="5013"/>
    <n v="4"/>
    <x v="2"/>
    <n v="7.9349999999999996"/>
    <x v="1"/>
    <x v="1"/>
  </r>
  <r>
    <x v="1"/>
    <x v="693"/>
    <x v="5"/>
    <x v="2"/>
    <x v="2"/>
    <x v="0"/>
    <x v="1"/>
    <x v="0"/>
    <x v="6183"/>
    <x v="3202"/>
    <n v="4"/>
    <x v="2"/>
    <n v="8.6"/>
    <x v="2"/>
    <x v="1"/>
  </r>
  <r>
    <x v="1"/>
    <x v="1482"/>
    <x v="5"/>
    <x v="2"/>
    <x v="2"/>
    <x v="0"/>
    <x v="1"/>
    <x v="0"/>
    <x v="6184"/>
    <x v="5014"/>
    <n v="4"/>
    <x v="2"/>
    <n v="8.6"/>
    <x v="2"/>
    <x v="1"/>
  </r>
  <r>
    <x v="1"/>
    <x v="844"/>
    <x v="5"/>
    <x v="2"/>
    <x v="2"/>
    <x v="0"/>
    <x v="1"/>
    <x v="0"/>
    <x v="6185"/>
    <x v="5015"/>
    <n v="4"/>
    <x v="0"/>
    <n v="8.8800000000000008"/>
    <x v="0"/>
    <x v="1"/>
  </r>
  <r>
    <x v="1"/>
    <x v="65"/>
    <x v="5"/>
    <x v="2"/>
    <x v="2"/>
    <x v="0"/>
    <x v="1"/>
    <x v="0"/>
    <x v="6186"/>
    <x v="5016"/>
    <n v="4"/>
    <x v="0"/>
    <n v="9.1950000000000003"/>
    <x v="2"/>
    <x v="1"/>
  </r>
  <r>
    <x v="1"/>
    <x v="1449"/>
    <x v="5"/>
    <x v="2"/>
    <x v="2"/>
    <x v="0"/>
    <x v="1"/>
    <x v="0"/>
    <x v="6187"/>
    <x v="5017"/>
    <n v="4"/>
    <x v="0"/>
    <n v="10.1"/>
    <x v="2"/>
    <x v="1"/>
  </r>
  <r>
    <x v="1"/>
    <x v="1098"/>
    <x v="5"/>
    <x v="2"/>
    <x v="2"/>
    <x v="0"/>
    <x v="1"/>
    <x v="0"/>
    <x v="6188"/>
    <x v="4029"/>
    <n v="4"/>
    <x v="0"/>
    <n v="10.85"/>
    <x v="2"/>
    <x v="1"/>
  </r>
  <r>
    <x v="1"/>
    <x v="1020"/>
    <x v="5"/>
    <x v="2"/>
    <x v="2"/>
    <x v="0"/>
    <x v="1"/>
    <x v="0"/>
    <x v="558"/>
    <x v="2799"/>
    <n v="4"/>
    <x v="0"/>
    <n v="12.1"/>
    <x v="2"/>
    <x v="1"/>
  </r>
  <r>
    <x v="1"/>
    <x v="101"/>
    <x v="5"/>
    <x v="2"/>
    <x v="2"/>
    <x v="0"/>
    <x v="1"/>
    <x v="0"/>
    <x v="6189"/>
    <x v="887"/>
    <n v="4"/>
    <x v="0"/>
    <n v="12.3"/>
    <x v="2"/>
    <x v="1"/>
  </r>
  <r>
    <x v="1"/>
    <x v="526"/>
    <x v="5"/>
    <x v="2"/>
    <x v="2"/>
    <x v="0"/>
    <x v="1"/>
    <x v="0"/>
    <x v="6190"/>
    <x v="5018"/>
    <n v="4"/>
    <x v="0"/>
    <n v="12.35"/>
    <x v="0"/>
    <x v="1"/>
  </r>
  <r>
    <x v="1"/>
    <x v="251"/>
    <x v="5"/>
    <x v="2"/>
    <x v="2"/>
    <x v="0"/>
    <x v="1"/>
    <x v="0"/>
    <x v="6191"/>
    <x v="2702"/>
    <n v="4"/>
    <x v="0"/>
    <n v="15.1"/>
    <x v="2"/>
    <x v="1"/>
  </r>
  <r>
    <x v="1"/>
    <x v="527"/>
    <x v="5"/>
    <x v="2"/>
    <x v="2"/>
    <x v="0"/>
    <x v="1"/>
    <x v="0"/>
    <x v="6192"/>
    <x v="5019"/>
    <n v="4"/>
    <x v="0"/>
    <n v="16"/>
    <x v="0"/>
    <x v="1"/>
  </r>
  <r>
    <x v="1"/>
    <x v="1101"/>
    <x v="5"/>
    <x v="2"/>
    <x v="2"/>
    <x v="0"/>
    <x v="1"/>
    <x v="0"/>
    <x v="6193"/>
    <x v="5020"/>
    <n v="4"/>
    <x v="0"/>
    <n v="16.7"/>
    <x v="1"/>
    <x v="1"/>
  </r>
  <r>
    <x v="1"/>
    <x v="279"/>
    <x v="5"/>
    <x v="2"/>
    <x v="2"/>
    <x v="0"/>
    <x v="1"/>
    <x v="0"/>
    <x v="6194"/>
    <x v="4484"/>
    <n v="4"/>
    <x v="1"/>
    <n v="17"/>
    <x v="0"/>
    <x v="1"/>
  </r>
  <r>
    <x v="1"/>
    <x v="1393"/>
    <x v="5"/>
    <x v="2"/>
    <x v="2"/>
    <x v="0"/>
    <x v="1"/>
    <x v="0"/>
    <x v="6195"/>
    <x v="4794"/>
    <n v="4"/>
    <x v="1"/>
    <n v="17.100000000000001"/>
    <x v="2"/>
    <x v="1"/>
  </r>
  <r>
    <x v="1"/>
    <x v="46"/>
    <x v="5"/>
    <x v="2"/>
    <x v="2"/>
    <x v="0"/>
    <x v="1"/>
    <x v="0"/>
    <x v="6196"/>
    <x v="5021"/>
    <n v="4"/>
    <x v="1"/>
    <n v="18.100000000000001"/>
    <x v="2"/>
    <x v="1"/>
  </r>
  <r>
    <x v="1"/>
    <x v="902"/>
    <x v="5"/>
    <x v="2"/>
    <x v="2"/>
    <x v="0"/>
    <x v="1"/>
    <x v="0"/>
    <x v="6197"/>
    <x v="5022"/>
    <n v="4"/>
    <x v="1"/>
    <n v="18.75"/>
    <x v="1"/>
    <x v="1"/>
  </r>
  <r>
    <x v="1"/>
    <x v="253"/>
    <x v="5"/>
    <x v="2"/>
    <x v="2"/>
    <x v="0"/>
    <x v="1"/>
    <x v="0"/>
    <x v="6198"/>
    <x v="2573"/>
    <n v="4"/>
    <x v="1"/>
    <n v="18.75"/>
    <x v="2"/>
    <x v="1"/>
  </r>
  <r>
    <x v="1"/>
    <x v="1067"/>
    <x v="5"/>
    <x v="2"/>
    <x v="2"/>
    <x v="0"/>
    <x v="1"/>
    <x v="0"/>
    <x v="6199"/>
    <x v="3524"/>
    <n v="4"/>
    <x v="1"/>
    <n v="18.850000000000001"/>
    <x v="0"/>
    <x v="1"/>
  </r>
  <r>
    <x v="1"/>
    <x v="1539"/>
    <x v="5"/>
    <x v="2"/>
    <x v="2"/>
    <x v="0"/>
    <x v="1"/>
    <x v="0"/>
    <x v="6200"/>
    <x v="1138"/>
    <n v="4"/>
    <x v="1"/>
    <n v="19"/>
    <x v="2"/>
    <x v="1"/>
  </r>
  <r>
    <x v="1"/>
    <x v="490"/>
    <x v="5"/>
    <x v="2"/>
    <x v="2"/>
    <x v="0"/>
    <x v="1"/>
    <x v="0"/>
    <x v="5055"/>
    <x v="3734"/>
    <n v="4"/>
    <x v="1"/>
    <n v="19.600000000000001"/>
    <x v="2"/>
    <x v="1"/>
  </r>
  <r>
    <x v="1"/>
    <x v="928"/>
    <x v="5"/>
    <x v="2"/>
    <x v="2"/>
    <x v="0"/>
    <x v="1"/>
    <x v="0"/>
    <x v="6201"/>
    <x v="2883"/>
    <n v="4"/>
    <x v="1"/>
    <n v="19.850000000000001"/>
    <x v="1"/>
    <x v="1"/>
  </r>
  <r>
    <x v="1"/>
    <x v="702"/>
    <x v="5"/>
    <x v="2"/>
    <x v="2"/>
    <x v="0"/>
    <x v="1"/>
    <x v="0"/>
    <x v="6202"/>
    <x v="5023"/>
    <n v="4"/>
    <x v="1"/>
    <n v="20.5"/>
    <x v="0"/>
    <x v="1"/>
  </r>
  <r>
    <x v="1"/>
    <x v="193"/>
    <x v="5"/>
    <x v="2"/>
    <x v="2"/>
    <x v="0"/>
    <x v="1"/>
    <x v="0"/>
    <x v="6203"/>
    <x v="200"/>
    <n v="4"/>
    <x v="1"/>
    <n v="20.7"/>
    <x v="1"/>
    <x v="1"/>
  </r>
  <r>
    <x v="1"/>
    <x v="749"/>
    <x v="5"/>
    <x v="2"/>
    <x v="2"/>
    <x v="0"/>
    <x v="1"/>
    <x v="0"/>
    <x v="6204"/>
    <x v="910"/>
    <n v="4"/>
    <x v="1"/>
    <n v="20.7"/>
    <x v="2"/>
    <x v="1"/>
  </r>
  <r>
    <x v="1"/>
    <x v="659"/>
    <x v="5"/>
    <x v="2"/>
    <x v="2"/>
    <x v="0"/>
    <x v="1"/>
    <x v="0"/>
    <x v="6205"/>
    <x v="3362"/>
    <n v="4"/>
    <x v="1"/>
    <n v="21.1"/>
    <x v="2"/>
    <x v="1"/>
  </r>
  <r>
    <x v="1"/>
    <x v="334"/>
    <x v="7"/>
    <x v="2"/>
    <x v="2"/>
    <x v="0"/>
    <x v="1"/>
    <x v="0"/>
    <x v="20"/>
    <x v="5024"/>
    <n v="4"/>
    <x v="0"/>
    <n v="12.65"/>
    <x v="1"/>
    <x v="1"/>
  </r>
  <r>
    <x v="1"/>
    <x v="528"/>
    <x v="7"/>
    <x v="2"/>
    <x v="2"/>
    <x v="0"/>
    <x v="1"/>
    <x v="0"/>
    <x v="6206"/>
    <x v="5025"/>
    <n v="4"/>
    <x v="1"/>
    <n v="17.2"/>
    <x v="0"/>
    <x v="1"/>
  </r>
  <r>
    <x v="1"/>
    <x v="445"/>
    <x v="7"/>
    <x v="2"/>
    <x v="2"/>
    <x v="0"/>
    <x v="1"/>
    <x v="0"/>
    <x v="6207"/>
    <x v="3245"/>
    <n v="4"/>
    <x v="1"/>
    <n v="20.350000000000001"/>
    <x v="2"/>
    <x v="1"/>
  </r>
  <r>
    <x v="1"/>
    <x v="418"/>
    <x v="10"/>
    <x v="2"/>
    <x v="2"/>
    <x v="0"/>
    <x v="1"/>
    <x v="0"/>
    <x v="6208"/>
    <x v="5026"/>
    <n v="4"/>
    <x v="0"/>
    <n v="9.3949999999999996"/>
    <x v="2"/>
    <x v="1"/>
  </r>
  <r>
    <x v="1"/>
    <x v="1329"/>
    <x v="10"/>
    <x v="2"/>
    <x v="2"/>
    <x v="0"/>
    <x v="1"/>
    <x v="0"/>
    <x v="6209"/>
    <x v="1203"/>
    <n v="4"/>
    <x v="0"/>
    <n v="10.65"/>
    <x v="2"/>
    <x v="1"/>
  </r>
  <r>
    <x v="1"/>
    <x v="195"/>
    <x v="10"/>
    <x v="2"/>
    <x v="2"/>
    <x v="0"/>
    <x v="1"/>
    <x v="0"/>
    <x v="20"/>
    <x v="1692"/>
    <n v="4"/>
    <x v="0"/>
    <n v="13.1"/>
    <x v="1"/>
    <x v="1"/>
  </r>
  <r>
    <x v="1"/>
    <x v="419"/>
    <x v="10"/>
    <x v="2"/>
    <x v="2"/>
    <x v="0"/>
    <x v="1"/>
    <x v="0"/>
    <x v="6210"/>
    <x v="4820"/>
    <n v="4"/>
    <x v="1"/>
    <n v="17.350000000000001"/>
    <x v="1"/>
    <x v="1"/>
  </r>
  <r>
    <x v="1"/>
    <x v="590"/>
    <x v="10"/>
    <x v="2"/>
    <x v="2"/>
    <x v="0"/>
    <x v="1"/>
    <x v="0"/>
    <x v="6211"/>
    <x v="5027"/>
    <n v="4"/>
    <x v="1"/>
    <n v="19.100000000000001"/>
    <x v="2"/>
    <x v="1"/>
  </r>
  <r>
    <x v="1"/>
    <x v="45"/>
    <x v="10"/>
    <x v="2"/>
    <x v="2"/>
    <x v="0"/>
    <x v="1"/>
    <x v="0"/>
    <x v="6212"/>
    <x v="4774"/>
    <n v="4"/>
    <x v="1"/>
    <n v="19.2"/>
    <x v="0"/>
    <x v="1"/>
  </r>
  <r>
    <x v="1"/>
    <x v="368"/>
    <x v="6"/>
    <x v="2"/>
    <x v="2"/>
    <x v="0"/>
    <x v="1"/>
    <x v="0"/>
    <x v="6213"/>
    <x v="5028"/>
    <n v="4"/>
    <x v="2"/>
    <n v="7.2350000000000003"/>
    <x v="0"/>
    <x v="1"/>
  </r>
  <r>
    <x v="1"/>
    <x v="606"/>
    <x v="6"/>
    <x v="2"/>
    <x v="2"/>
    <x v="0"/>
    <x v="1"/>
    <x v="0"/>
    <x v="6214"/>
    <x v="5029"/>
    <n v="4"/>
    <x v="2"/>
    <n v="7.31"/>
    <x v="1"/>
    <x v="1"/>
  </r>
  <r>
    <x v="1"/>
    <x v="867"/>
    <x v="6"/>
    <x v="2"/>
    <x v="2"/>
    <x v="0"/>
    <x v="1"/>
    <x v="0"/>
    <x v="6215"/>
    <x v="3898"/>
    <n v="4"/>
    <x v="2"/>
    <n v="7.42"/>
    <x v="1"/>
    <x v="1"/>
  </r>
  <r>
    <x v="1"/>
    <x v="485"/>
    <x v="6"/>
    <x v="2"/>
    <x v="2"/>
    <x v="0"/>
    <x v="1"/>
    <x v="0"/>
    <x v="6216"/>
    <x v="3455"/>
    <n v="4"/>
    <x v="2"/>
    <n v="7.51"/>
    <x v="0"/>
    <x v="1"/>
  </r>
  <r>
    <x v="1"/>
    <x v="1023"/>
    <x v="6"/>
    <x v="2"/>
    <x v="2"/>
    <x v="0"/>
    <x v="1"/>
    <x v="0"/>
    <x v="6217"/>
    <x v="5030"/>
    <n v="4"/>
    <x v="0"/>
    <n v="10.85"/>
    <x v="0"/>
    <x v="1"/>
  </r>
  <r>
    <x v="1"/>
    <x v="1175"/>
    <x v="6"/>
    <x v="2"/>
    <x v="2"/>
    <x v="0"/>
    <x v="1"/>
    <x v="0"/>
    <x v="6218"/>
    <x v="5031"/>
    <n v="4"/>
    <x v="0"/>
    <n v="12.3"/>
    <x v="2"/>
    <x v="1"/>
  </r>
  <r>
    <x v="1"/>
    <x v="1512"/>
    <x v="6"/>
    <x v="2"/>
    <x v="2"/>
    <x v="0"/>
    <x v="1"/>
    <x v="0"/>
    <x v="6219"/>
    <x v="5032"/>
    <n v="4"/>
    <x v="0"/>
    <n v="13.3"/>
    <x v="1"/>
    <x v="1"/>
  </r>
  <r>
    <x v="1"/>
    <x v="1242"/>
    <x v="6"/>
    <x v="2"/>
    <x v="2"/>
    <x v="0"/>
    <x v="1"/>
    <x v="0"/>
    <x v="20"/>
    <x v="5033"/>
    <n v="4"/>
    <x v="0"/>
    <n v="15"/>
    <x v="1"/>
    <x v="1"/>
  </r>
  <r>
    <x v="1"/>
    <x v="607"/>
    <x v="6"/>
    <x v="2"/>
    <x v="2"/>
    <x v="0"/>
    <x v="1"/>
    <x v="0"/>
    <x v="4322"/>
    <x v="3063"/>
    <n v="4"/>
    <x v="0"/>
    <n v="15.5"/>
    <x v="0"/>
    <x v="1"/>
  </r>
  <r>
    <x v="1"/>
    <x v="1279"/>
    <x v="6"/>
    <x v="2"/>
    <x v="2"/>
    <x v="0"/>
    <x v="1"/>
    <x v="0"/>
    <x v="6220"/>
    <x v="5034"/>
    <n v="4"/>
    <x v="0"/>
    <n v="16.5"/>
    <x v="2"/>
    <x v="1"/>
  </r>
  <r>
    <x v="1"/>
    <x v="1536"/>
    <x v="6"/>
    <x v="2"/>
    <x v="2"/>
    <x v="0"/>
    <x v="1"/>
    <x v="0"/>
    <x v="6221"/>
    <x v="5035"/>
    <n v="4"/>
    <x v="1"/>
    <n v="17.600000000000001"/>
    <x v="2"/>
    <x v="1"/>
  </r>
  <r>
    <x v="1"/>
    <x v="283"/>
    <x v="6"/>
    <x v="2"/>
    <x v="2"/>
    <x v="0"/>
    <x v="1"/>
    <x v="0"/>
    <x v="6222"/>
    <x v="5036"/>
    <n v="4"/>
    <x v="1"/>
    <n v="17.600000000000001"/>
    <x v="0"/>
    <x v="1"/>
  </r>
  <r>
    <x v="1"/>
    <x v="1359"/>
    <x v="4"/>
    <x v="2"/>
    <x v="2"/>
    <x v="0"/>
    <x v="1"/>
    <x v="0"/>
    <x v="6223"/>
    <x v="5037"/>
    <n v="4"/>
    <x v="2"/>
    <n v="5.73"/>
    <x v="2"/>
    <x v="1"/>
  </r>
  <r>
    <x v="1"/>
    <x v="1134"/>
    <x v="4"/>
    <x v="2"/>
    <x v="2"/>
    <x v="0"/>
    <x v="1"/>
    <x v="0"/>
    <x v="6224"/>
    <x v="132"/>
    <n v="4"/>
    <x v="2"/>
    <n v="6.1349999999999998"/>
    <x v="0"/>
    <x v="1"/>
  </r>
  <r>
    <x v="1"/>
    <x v="501"/>
    <x v="4"/>
    <x v="2"/>
    <x v="2"/>
    <x v="0"/>
    <x v="1"/>
    <x v="0"/>
    <x v="6225"/>
    <x v="61"/>
    <n v="4"/>
    <x v="2"/>
    <n v="8.52"/>
    <x v="2"/>
    <x v="1"/>
  </r>
  <r>
    <x v="1"/>
    <x v="923"/>
    <x v="4"/>
    <x v="2"/>
    <x v="2"/>
    <x v="0"/>
    <x v="1"/>
    <x v="0"/>
    <x v="6226"/>
    <x v="5038"/>
    <n v="4"/>
    <x v="2"/>
    <n v="8.5749999999999993"/>
    <x v="1"/>
    <x v="1"/>
  </r>
  <r>
    <x v="1"/>
    <x v="1204"/>
    <x v="4"/>
    <x v="2"/>
    <x v="2"/>
    <x v="0"/>
    <x v="1"/>
    <x v="0"/>
    <x v="6227"/>
    <x v="1663"/>
    <n v="4"/>
    <x v="0"/>
    <n v="9"/>
    <x v="2"/>
    <x v="1"/>
  </r>
  <r>
    <x v="1"/>
    <x v="954"/>
    <x v="4"/>
    <x v="2"/>
    <x v="2"/>
    <x v="0"/>
    <x v="1"/>
    <x v="0"/>
    <x v="6228"/>
    <x v="3617"/>
    <n v="4"/>
    <x v="0"/>
    <n v="9.8000000000000007"/>
    <x v="1"/>
    <x v="1"/>
  </r>
  <r>
    <x v="1"/>
    <x v="1307"/>
    <x v="4"/>
    <x v="2"/>
    <x v="2"/>
    <x v="0"/>
    <x v="1"/>
    <x v="0"/>
    <x v="6229"/>
    <x v="1634"/>
    <n v="4"/>
    <x v="0"/>
    <n v="10.8"/>
    <x v="2"/>
    <x v="1"/>
  </r>
  <r>
    <x v="1"/>
    <x v="751"/>
    <x v="4"/>
    <x v="2"/>
    <x v="2"/>
    <x v="0"/>
    <x v="1"/>
    <x v="0"/>
    <x v="6230"/>
    <x v="1134"/>
    <n v="4"/>
    <x v="0"/>
    <n v="13.5"/>
    <x v="2"/>
    <x v="1"/>
  </r>
  <r>
    <x v="1"/>
    <x v="871"/>
    <x v="4"/>
    <x v="2"/>
    <x v="2"/>
    <x v="0"/>
    <x v="1"/>
    <x v="0"/>
    <x v="6231"/>
    <x v="5039"/>
    <n v="4"/>
    <x v="0"/>
    <n v="14.15"/>
    <x v="0"/>
    <x v="1"/>
  </r>
  <r>
    <x v="1"/>
    <x v="1426"/>
    <x v="4"/>
    <x v="2"/>
    <x v="2"/>
    <x v="0"/>
    <x v="1"/>
    <x v="0"/>
    <x v="20"/>
    <x v="5040"/>
    <n v="4"/>
    <x v="0"/>
    <n v="15.2"/>
    <x v="1"/>
    <x v="1"/>
  </r>
  <r>
    <x v="1"/>
    <x v="4"/>
    <x v="4"/>
    <x v="2"/>
    <x v="2"/>
    <x v="0"/>
    <x v="1"/>
    <x v="0"/>
    <x v="6232"/>
    <x v="5041"/>
    <n v="4"/>
    <x v="1"/>
    <n v="19.600000000000001"/>
    <x v="2"/>
    <x v="1"/>
  </r>
  <r>
    <x v="1"/>
    <x v="1281"/>
    <x v="4"/>
    <x v="2"/>
    <x v="2"/>
    <x v="0"/>
    <x v="1"/>
    <x v="0"/>
    <x v="6233"/>
    <x v="4452"/>
    <n v="4"/>
    <x v="1"/>
    <n v="19.7"/>
    <x v="1"/>
    <x v="1"/>
  </r>
  <r>
    <x v="1"/>
    <x v="1308"/>
    <x v="15"/>
    <x v="2"/>
    <x v="2"/>
    <x v="0"/>
    <x v="1"/>
    <x v="0"/>
    <x v="6234"/>
    <x v="5042"/>
    <n v="4"/>
    <x v="2"/>
    <n v="7.4349999999999996"/>
    <x v="0"/>
    <x v="1"/>
  </r>
  <r>
    <x v="0"/>
    <x v="286"/>
    <x v="13"/>
    <x v="2"/>
    <x v="2"/>
    <x v="0"/>
    <x v="1"/>
    <x v="0"/>
    <x v="6235"/>
    <x v="2366"/>
    <n v="4"/>
    <x v="2"/>
    <n v="5.4249999999999998"/>
    <x v="0"/>
    <x v="1"/>
  </r>
  <r>
    <x v="0"/>
    <x v="1499"/>
    <x v="13"/>
    <x v="2"/>
    <x v="2"/>
    <x v="0"/>
    <x v="1"/>
    <x v="0"/>
    <x v="6236"/>
    <x v="2826"/>
    <n v="4"/>
    <x v="2"/>
    <n v="6.0350000000000001"/>
    <x v="2"/>
    <x v="1"/>
  </r>
  <r>
    <x v="0"/>
    <x v="674"/>
    <x v="13"/>
    <x v="2"/>
    <x v="2"/>
    <x v="0"/>
    <x v="1"/>
    <x v="0"/>
    <x v="6237"/>
    <x v="5043"/>
    <n v="4"/>
    <x v="2"/>
    <n v="6.2149999999999999"/>
    <x v="2"/>
    <x v="1"/>
  </r>
  <r>
    <x v="0"/>
    <x v="1088"/>
    <x v="13"/>
    <x v="2"/>
    <x v="2"/>
    <x v="0"/>
    <x v="1"/>
    <x v="0"/>
    <x v="6238"/>
    <x v="5044"/>
    <n v="4"/>
    <x v="2"/>
    <n v="8.3000000000000007"/>
    <x v="2"/>
    <x v="1"/>
  </r>
  <r>
    <x v="0"/>
    <x v="215"/>
    <x v="13"/>
    <x v="2"/>
    <x v="2"/>
    <x v="0"/>
    <x v="1"/>
    <x v="0"/>
    <x v="6239"/>
    <x v="3002"/>
    <n v="4"/>
    <x v="0"/>
    <n v="9.8000000000000007"/>
    <x v="0"/>
    <x v="1"/>
  </r>
  <r>
    <x v="0"/>
    <x v="817"/>
    <x v="13"/>
    <x v="2"/>
    <x v="2"/>
    <x v="0"/>
    <x v="1"/>
    <x v="0"/>
    <x v="6240"/>
    <x v="5010"/>
    <n v="4"/>
    <x v="0"/>
    <n v="10.5"/>
    <x v="0"/>
    <x v="1"/>
  </r>
  <r>
    <x v="0"/>
    <x v="1443"/>
    <x v="13"/>
    <x v="2"/>
    <x v="2"/>
    <x v="0"/>
    <x v="1"/>
    <x v="0"/>
    <x v="6241"/>
    <x v="5045"/>
    <n v="4"/>
    <x v="0"/>
    <n v="11.15"/>
    <x v="0"/>
    <x v="1"/>
  </r>
  <r>
    <x v="0"/>
    <x v="1294"/>
    <x v="13"/>
    <x v="2"/>
    <x v="2"/>
    <x v="0"/>
    <x v="1"/>
    <x v="0"/>
    <x v="6242"/>
    <x v="1344"/>
    <n v="4"/>
    <x v="0"/>
    <n v="15"/>
    <x v="1"/>
    <x v="1"/>
  </r>
  <r>
    <x v="0"/>
    <x v="753"/>
    <x v="13"/>
    <x v="2"/>
    <x v="2"/>
    <x v="0"/>
    <x v="1"/>
    <x v="0"/>
    <x v="6243"/>
    <x v="5046"/>
    <n v="4"/>
    <x v="0"/>
    <n v="16"/>
    <x v="0"/>
    <x v="1"/>
  </r>
  <r>
    <x v="0"/>
    <x v="75"/>
    <x v="13"/>
    <x v="2"/>
    <x v="2"/>
    <x v="0"/>
    <x v="1"/>
    <x v="0"/>
    <x v="6244"/>
    <x v="5047"/>
    <n v="4"/>
    <x v="1"/>
    <n v="20.7"/>
    <x v="2"/>
    <x v="1"/>
  </r>
  <r>
    <x v="0"/>
    <x v="1408"/>
    <x v="8"/>
    <x v="2"/>
    <x v="2"/>
    <x v="0"/>
    <x v="1"/>
    <x v="0"/>
    <x v="6245"/>
    <x v="5048"/>
    <n v="4"/>
    <x v="2"/>
    <n v="5.6950000000000003"/>
    <x v="2"/>
    <x v="1"/>
  </r>
  <r>
    <x v="0"/>
    <x v="1089"/>
    <x v="8"/>
    <x v="2"/>
    <x v="2"/>
    <x v="0"/>
    <x v="1"/>
    <x v="0"/>
    <x v="6246"/>
    <x v="2394"/>
    <n v="4"/>
    <x v="2"/>
    <n v="5.94"/>
    <x v="2"/>
    <x v="1"/>
  </r>
  <r>
    <x v="0"/>
    <x v="1300"/>
    <x v="8"/>
    <x v="2"/>
    <x v="2"/>
    <x v="0"/>
    <x v="1"/>
    <x v="0"/>
    <x v="6247"/>
    <x v="5049"/>
    <n v="4"/>
    <x v="2"/>
    <n v="7.72"/>
    <x v="2"/>
    <x v="1"/>
  </r>
  <r>
    <x v="0"/>
    <x v="1041"/>
    <x v="8"/>
    <x v="2"/>
    <x v="2"/>
    <x v="0"/>
    <x v="1"/>
    <x v="0"/>
    <x v="6248"/>
    <x v="1900"/>
    <n v="4"/>
    <x v="2"/>
    <n v="8.6"/>
    <x v="2"/>
    <x v="1"/>
  </r>
  <r>
    <x v="0"/>
    <x v="647"/>
    <x v="12"/>
    <x v="2"/>
    <x v="2"/>
    <x v="0"/>
    <x v="1"/>
    <x v="0"/>
    <x v="6249"/>
    <x v="604"/>
    <n v="4"/>
    <x v="0"/>
    <n v="16.5"/>
    <x v="2"/>
    <x v="1"/>
  </r>
  <r>
    <x v="0"/>
    <x v="494"/>
    <x v="12"/>
    <x v="2"/>
    <x v="2"/>
    <x v="0"/>
    <x v="1"/>
    <x v="0"/>
    <x v="6250"/>
    <x v="2248"/>
    <n v="4"/>
    <x v="1"/>
    <n v="20.2"/>
    <x v="2"/>
    <x v="1"/>
  </r>
  <r>
    <x v="0"/>
    <x v="1126"/>
    <x v="3"/>
    <x v="2"/>
    <x v="2"/>
    <x v="0"/>
    <x v="1"/>
    <x v="0"/>
    <x v="6251"/>
    <x v="1726"/>
    <n v="4"/>
    <x v="2"/>
    <n v="7.81"/>
    <x v="2"/>
    <x v="1"/>
  </r>
  <r>
    <x v="0"/>
    <x v="263"/>
    <x v="3"/>
    <x v="2"/>
    <x v="2"/>
    <x v="0"/>
    <x v="1"/>
    <x v="0"/>
    <x v="6252"/>
    <x v="278"/>
    <n v="4"/>
    <x v="2"/>
    <n v="8.7100000000000009"/>
    <x v="2"/>
    <x v="1"/>
  </r>
  <r>
    <x v="0"/>
    <x v="1555"/>
    <x v="3"/>
    <x v="2"/>
    <x v="2"/>
    <x v="0"/>
    <x v="1"/>
    <x v="0"/>
    <x v="6253"/>
    <x v="5050"/>
    <n v="4"/>
    <x v="0"/>
    <n v="11.8"/>
    <x v="1"/>
    <x v="1"/>
  </r>
  <r>
    <x v="0"/>
    <x v="850"/>
    <x v="3"/>
    <x v="2"/>
    <x v="2"/>
    <x v="0"/>
    <x v="1"/>
    <x v="0"/>
    <x v="6254"/>
    <x v="2139"/>
    <n v="4"/>
    <x v="0"/>
    <n v="12.5"/>
    <x v="2"/>
    <x v="1"/>
  </r>
  <r>
    <x v="0"/>
    <x v="346"/>
    <x v="3"/>
    <x v="2"/>
    <x v="2"/>
    <x v="0"/>
    <x v="1"/>
    <x v="0"/>
    <x v="6255"/>
    <x v="4471"/>
    <n v="4"/>
    <x v="0"/>
    <n v="14.5"/>
    <x v="2"/>
    <x v="1"/>
  </r>
  <r>
    <x v="0"/>
    <x v="347"/>
    <x v="3"/>
    <x v="2"/>
    <x v="2"/>
    <x v="0"/>
    <x v="1"/>
    <x v="0"/>
    <x v="6256"/>
    <x v="1297"/>
    <n v="4"/>
    <x v="0"/>
    <n v="15"/>
    <x v="0"/>
    <x v="1"/>
  </r>
  <r>
    <x v="0"/>
    <x v="1297"/>
    <x v="3"/>
    <x v="2"/>
    <x v="2"/>
    <x v="0"/>
    <x v="1"/>
    <x v="0"/>
    <x v="6257"/>
    <x v="5051"/>
    <n v="4"/>
    <x v="0"/>
    <n v="15.3"/>
    <x v="2"/>
    <x v="1"/>
  </r>
  <r>
    <x v="0"/>
    <x v="1409"/>
    <x v="3"/>
    <x v="2"/>
    <x v="2"/>
    <x v="0"/>
    <x v="1"/>
    <x v="0"/>
    <x v="6258"/>
    <x v="1683"/>
    <n v="4"/>
    <x v="0"/>
    <n v="15.7"/>
    <x v="2"/>
    <x v="1"/>
  </r>
  <r>
    <x v="0"/>
    <x v="407"/>
    <x v="11"/>
    <x v="2"/>
    <x v="2"/>
    <x v="0"/>
    <x v="1"/>
    <x v="0"/>
    <x v="6259"/>
    <x v="3428"/>
    <n v="4"/>
    <x v="2"/>
    <n v="4.8049999999999997"/>
    <x v="2"/>
    <x v="1"/>
  </r>
  <r>
    <x v="0"/>
    <x v="652"/>
    <x v="11"/>
    <x v="2"/>
    <x v="2"/>
    <x v="0"/>
    <x v="1"/>
    <x v="0"/>
    <x v="6260"/>
    <x v="4503"/>
    <n v="4"/>
    <x v="2"/>
    <n v="5.3250000000000002"/>
    <x v="0"/>
    <x v="1"/>
  </r>
  <r>
    <x v="0"/>
    <x v="548"/>
    <x v="11"/>
    <x v="2"/>
    <x v="2"/>
    <x v="0"/>
    <x v="1"/>
    <x v="0"/>
    <x v="6261"/>
    <x v="5052"/>
    <n v="4"/>
    <x v="0"/>
    <n v="10.5"/>
    <x v="2"/>
    <x v="1"/>
  </r>
  <r>
    <x v="0"/>
    <x v="1071"/>
    <x v="11"/>
    <x v="2"/>
    <x v="2"/>
    <x v="0"/>
    <x v="1"/>
    <x v="0"/>
    <x v="6262"/>
    <x v="775"/>
    <n v="4"/>
    <x v="0"/>
    <n v="13.5"/>
    <x v="2"/>
    <x v="1"/>
  </r>
  <r>
    <x v="0"/>
    <x v="1072"/>
    <x v="11"/>
    <x v="2"/>
    <x v="2"/>
    <x v="0"/>
    <x v="1"/>
    <x v="0"/>
    <x v="6263"/>
    <x v="5053"/>
    <n v="4"/>
    <x v="1"/>
    <n v="17.75"/>
    <x v="0"/>
    <x v="1"/>
  </r>
  <r>
    <x v="0"/>
    <x v="450"/>
    <x v="11"/>
    <x v="2"/>
    <x v="2"/>
    <x v="0"/>
    <x v="1"/>
    <x v="0"/>
    <x v="6264"/>
    <x v="1093"/>
    <n v="4"/>
    <x v="1"/>
    <n v="18.850000000000001"/>
    <x v="2"/>
    <x v="1"/>
  </r>
  <r>
    <x v="0"/>
    <x v="79"/>
    <x v="11"/>
    <x v="2"/>
    <x v="2"/>
    <x v="0"/>
    <x v="1"/>
    <x v="0"/>
    <x v="6265"/>
    <x v="5054"/>
    <n v="4"/>
    <x v="1"/>
    <n v="20.25"/>
    <x v="2"/>
    <x v="1"/>
  </r>
  <r>
    <x v="0"/>
    <x v="777"/>
    <x v="2"/>
    <x v="2"/>
    <x v="2"/>
    <x v="0"/>
    <x v="1"/>
    <x v="0"/>
    <x v="6266"/>
    <x v="5055"/>
    <n v="4"/>
    <x v="2"/>
    <n v="4.5549999999999997"/>
    <x v="2"/>
    <x v="1"/>
  </r>
  <r>
    <x v="0"/>
    <x v="349"/>
    <x v="2"/>
    <x v="2"/>
    <x v="2"/>
    <x v="0"/>
    <x v="1"/>
    <x v="0"/>
    <x v="6267"/>
    <x v="5056"/>
    <n v="4"/>
    <x v="2"/>
    <n v="6.1150000000000002"/>
    <x v="1"/>
    <x v="1"/>
  </r>
  <r>
    <x v="0"/>
    <x v="956"/>
    <x v="2"/>
    <x v="2"/>
    <x v="2"/>
    <x v="0"/>
    <x v="1"/>
    <x v="0"/>
    <x v="6268"/>
    <x v="5057"/>
    <n v="4"/>
    <x v="2"/>
    <n v="6.7649999999999997"/>
    <x v="2"/>
    <x v="1"/>
  </r>
  <r>
    <x v="0"/>
    <x v="1130"/>
    <x v="2"/>
    <x v="2"/>
    <x v="2"/>
    <x v="0"/>
    <x v="1"/>
    <x v="0"/>
    <x v="6269"/>
    <x v="2020"/>
    <n v="4"/>
    <x v="2"/>
    <n v="8.1549999999999994"/>
    <x v="2"/>
    <x v="1"/>
  </r>
  <r>
    <x v="0"/>
    <x v="599"/>
    <x v="2"/>
    <x v="2"/>
    <x v="2"/>
    <x v="0"/>
    <x v="1"/>
    <x v="0"/>
    <x v="6270"/>
    <x v="5058"/>
    <n v="4"/>
    <x v="2"/>
    <n v="8.35"/>
    <x v="0"/>
    <x v="1"/>
  </r>
  <r>
    <x v="0"/>
    <x v="1366"/>
    <x v="2"/>
    <x v="2"/>
    <x v="2"/>
    <x v="0"/>
    <x v="1"/>
    <x v="0"/>
    <x v="6271"/>
    <x v="5059"/>
    <n v="4"/>
    <x v="0"/>
    <n v="11"/>
    <x v="2"/>
    <x v="1"/>
  </r>
  <r>
    <x v="0"/>
    <x v="80"/>
    <x v="2"/>
    <x v="2"/>
    <x v="2"/>
    <x v="0"/>
    <x v="1"/>
    <x v="0"/>
    <x v="6272"/>
    <x v="79"/>
    <n v="4"/>
    <x v="0"/>
    <n v="11.3"/>
    <x v="2"/>
    <x v="1"/>
  </r>
  <r>
    <x v="0"/>
    <x v="1440"/>
    <x v="2"/>
    <x v="2"/>
    <x v="2"/>
    <x v="0"/>
    <x v="1"/>
    <x v="0"/>
    <x v="6273"/>
    <x v="5060"/>
    <n v="4"/>
    <x v="0"/>
    <n v="13.65"/>
    <x v="2"/>
    <x v="1"/>
  </r>
  <r>
    <x v="0"/>
    <x v="392"/>
    <x v="2"/>
    <x v="2"/>
    <x v="2"/>
    <x v="0"/>
    <x v="1"/>
    <x v="0"/>
    <x v="30"/>
    <x v="5061"/>
    <n v="4"/>
    <x v="0"/>
    <n v="13.65"/>
    <x v="2"/>
    <x v="1"/>
  </r>
  <r>
    <x v="0"/>
    <x v="1491"/>
    <x v="2"/>
    <x v="2"/>
    <x v="2"/>
    <x v="0"/>
    <x v="1"/>
    <x v="0"/>
    <x v="6274"/>
    <x v="5062"/>
    <n v="4"/>
    <x v="0"/>
    <n v="15.7"/>
    <x v="2"/>
    <x v="1"/>
  </r>
  <r>
    <x v="0"/>
    <x v="82"/>
    <x v="2"/>
    <x v="2"/>
    <x v="2"/>
    <x v="0"/>
    <x v="1"/>
    <x v="0"/>
    <x v="6275"/>
    <x v="2410"/>
    <n v="4"/>
    <x v="0"/>
    <n v="16"/>
    <x v="0"/>
    <x v="1"/>
  </r>
  <r>
    <x v="0"/>
    <x v="873"/>
    <x v="2"/>
    <x v="2"/>
    <x v="2"/>
    <x v="0"/>
    <x v="1"/>
    <x v="0"/>
    <x v="6276"/>
    <x v="255"/>
    <n v="4"/>
    <x v="1"/>
    <n v="18.350000000000001"/>
    <x v="2"/>
    <x v="1"/>
  </r>
  <r>
    <x v="0"/>
    <x v="475"/>
    <x v="2"/>
    <x v="2"/>
    <x v="2"/>
    <x v="0"/>
    <x v="1"/>
    <x v="0"/>
    <x v="6277"/>
    <x v="358"/>
    <n v="4"/>
    <x v="1"/>
    <n v="18.5"/>
    <x v="2"/>
    <x v="1"/>
  </r>
  <r>
    <x v="0"/>
    <x v="206"/>
    <x v="2"/>
    <x v="2"/>
    <x v="2"/>
    <x v="0"/>
    <x v="1"/>
    <x v="0"/>
    <x v="6278"/>
    <x v="1949"/>
    <n v="4"/>
    <x v="1"/>
    <n v="20.100000000000001"/>
    <x v="2"/>
    <x v="1"/>
  </r>
  <r>
    <x v="0"/>
    <x v="1487"/>
    <x v="0"/>
    <x v="2"/>
    <x v="2"/>
    <x v="0"/>
    <x v="1"/>
    <x v="0"/>
    <x v="3168"/>
    <x v="943"/>
    <n v="4"/>
    <x v="2"/>
    <n v="5.46"/>
    <x v="0"/>
    <x v="1"/>
  </r>
  <r>
    <x v="0"/>
    <x v="1285"/>
    <x v="0"/>
    <x v="2"/>
    <x v="2"/>
    <x v="0"/>
    <x v="1"/>
    <x v="0"/>
    <x v="6279"/>
    <x v="5063"/>
    <n v="4"/>
    <x v="2"/>
    <n v="5.7850000000000001"/>
    <x v="2"/>
    <x v="1"/>
  </r>
  <r>
    <x v="0"/>
    <x v="710"/>
    <x v="0"/>
    <x v="2"/>
    <x v="2"/>
    <x v="0"/>
    <x v="1"/>
    <x v="0"/>
    <x v="6280"/>
    <x v="3294"/>
    <n v="4"/>
    <x v="2"/>
    <n v="6.76"/>
    <x v="2"/>
    <x v="1"/>
  </r>
  <r>
    <x v="0"/>
    <x v="959"/>
    <x v="0"/>
    <x v="2"/>
    <x v="2"/>
    <x v="0"/>
    <x v="1"/>
    <x v="0"/>
    <x v="6281"/>
    <x v="5064"/>
    <n v="4"/>
    <x v="2"/>
    <n v="8.0500000000000007"/>
    <x v="2"/>
    <x v="1"/>
  </r>
  <r>
    <x v="0"/>
    <x v="960"/>
    <x v="0"/>
    <x v="2"/>
    <x v="2"/>
    <x v="0"/>
    <x v="1"/>
    <x v="0"/>
    <x v="6282"/>
    <x v="5065"/>
    <n v="4"/>
    <x v="2"/>
    <n v="8.3650000000000002"/>
    <x v="2"/>
    <x v="1"/>
  </r>
  <r>
    <x v="0"/>
    <x v="766"/>
    <x v="0"/>
    <x v="2"/>
    <x v="2"/>
    <x v="0"/>
    <x v="1"/>
    <x v="0"/>
    <x v="6283"/>
    <x v="5066"/>
    <n v="4"/>
    <x v="0"/>
    <n v="10.5"/>
    <x v="1"/>
    <x v="1"/>
  </r>
  <r>
    <x v="0"/>
    <x v="231"/>
    <x v="0"/>
    <x v="2"/>
    <x v="2"/>
    <x v="0"/>
    <x v="1"/>
    <x v="0"/>
    <x v="6284"/>
    <x v="5067"/>
    <n v="4"/>
    <x v="0"/>
    <n v="12.15"/>
    <x v="0"/>
    <x v="1"/>
  </r>
  <r>
    <x v="0"/>
    <x v="378"/>
    <x v="0"/>
    <x v="2"/>
    <x v="2"/>
    <x v="0"/>
    <x v="1"/>
    <x v="0"/>
    <x v="6285"/>
    <x v="5068"/>
    <n v="4"/>
    <x v="0"/>
    <n v="12.35"/>
    <x v="2"/>
    <x v="1"/>
  </r>
  <r>
    <x v="0"/>
    <x v="1109"/>
    <x v="0"/>
    <x v="2"/>
    <x v="2"/>
    <x v="0"/>
    <x v="1"/>
    <x v="0"/>
    <x v="6286"/>
    <x v="5069"/>
    <n v="4"/>
    <x v="0"/>
    <n v="12.6"/>
    <x v="2"/>
    <x v="1"/>
  </r>
  <r>
    <x v="0"/>
    <x v="1246"/>
    <x v="0"/>
    <x v="2"/>
    <x v="2"/>
    <x v="0"/>
    <x v="1"/>
    <x v="0"/>
    <x v="6287"/>
    <x v="1843"/>
    <n v="4"/>
    <x v="0"/>
    <n v="12.65"/>
    <x v="0"/>
    <x v="1"/>
  </r>
  <r>
    <x v="0"/>
    <x v="557"/>
    <x v="0"/>
    <x v="2"/>
    <x v="2"/>
    <x v="0"/>
    <x v="1"/>
    <x v="0"/>
    <x v="6288"/>
    <x v="332"/>
    <n v="4"/>
    <x v="0"/>
    <n v="13.1"/>
    <x v="2"/>
    <x v="1"/>
  </r>
  <r>
    <x v="0"/>
    <x v="654"/>
    <x v="0"/>
    <x v="2"/>
    <x v="2"/>
    <x v="0"/>
    <x v="1"/>
    <x v="0"/>
    <x v="6289"/>
    <x v="5070"/>
    <n v="4"/>
    <x v="0"/>
    <n v="13.8"/>
    <x v="2"/>
    <x v="1"/>
  </r>
  <r>
    <x v="0"/>
    <x v="1207"/>
    <x v="0"/>
    <x v="2"/>
    <x v="2"/>
    <x v="0"/>
    <x v="1"/>
    <x v="0"/>
    <x v="6290"/>
    <x v="2432"/>
    <n v="4"/>
    <x v="0"/>
    <n v="15.1"/>
    <x v="0"/>
    <x v="1"/>
  </r>
  <r>
    <x v="0"/>
    <x v="27"/>
    <x v="0"/>
    <x v="2"/>
    <x v="2"/>
    <x v="0"/>
    <x v="1"/>
    <x v="0"/>
    <x v="6291"/>
    <x v="5071"/>
    <n v="4"/>
    <x v="1"/>
    <n v="17.7"/>
    <x v="1"/>
    <x v="1"/>
  </r>
  <r>
    <x v="0"/>
    <x v="1261"/>
    <x v="0"/>
    <x v="2"/>
    <x v="2"/>
    <x v="0"/>
    <x v="1"/>
    <x v="0"/>
    <x v="6292"/>
    <x v="1570"/>
    <n v="4"/>
    <x v="1"/>
    <n v="18.2"/>
    <x v="2"/>
    <x v="1"/>
  </r>
  <r>
    <x v="0"/>
    <x v="1111"/>
    <x v="0"/>
    <x v="2"/>
    <x v="2"/>
    <x v="0"/>
    <x v="1"/>
    <x v="0"/>
    <x v="6293"/>
    <x v="5072"/>
    <n v="4"/>
    <x v="1"/>
    <n v="18.350000000000001"/>
    <x v="2"/>
    <x v="1"/>
  </r>
  <r>
    <x v="0"/>
    <x v="734"/>
    <x v="0"/>
    <x v="2"/>
    <x v="2"/>
    <x v="0"/>
    <x v="1"/>
    <x v="0"/>
    <x v="6294"/>
    <x v="4261"/>
    <n v="4"/>
    <x v="1"/>
    <n v="19"/>
    <x v="2"/>
    <x v="1"/>
  </r>
  <r>
    <x v="0"/>
    <x v="15"/>
    <x v="0"/>
    <x v="2"/>
    <x v="2"/>
    <x v="0"/>
    <x v="1"/>
    <x v="0"/>
    <x v="6295"/>
    <x v="5073"/>
    <n v="4"/>
    <x v="1"/>
    <n v="20.25"/>
    <x v="1"/>
    <x v="1"/>
  </r>
  <r>
    <x v="0"/>
    <x v="351"/>
    <x v="0"/>
    <x v="2"/>
    <x v="2"/>
    <x v="0"/>
    <x v="1"/>
    <x v="0"/>
    <x v="6296"/>
    <x v="2311"/>
    <n v="4"/>
    <x v="1"/>
    <n v="20.350000000000001"/>
    <x v="1"/>
    <x v="1"/>
  </r>
  <r>
    <x v="0"/>
    <x v="209"/>
    <x v="7"/>
    <x v="2"/>
    <x v="2"/>
    <x v="0"/>
    <x v="1"/>
    <x v="0"/>
    <x v="6297"/>
    <x v="5074"/>
    <n v="4"/>
    <x v="2"/>
    <n v="5.15"/>
    <x v="2"/>
    <x v="1"/>
  </r>
  <r>
    <x v="0"/>
    <x v="1151"/>
    <x v="7"/>
    <x v="2"/>
    <x v="2"/>
    <x v="0"/>
    <x v="1"/>
    <x v="0"/>
    <x v="6298"/>
    <x v="5075"/>
    <n v="4"/>
    <x v="2"/>
    <n v="6.1749999999999998"/>
    <x v="0"/>
    <x v="1"/>
  </r>
  <r>
    <x v="0"/>
    <x v="408"/>
    <x v="7"/>
    <x v="2"/>
    <x v="2"/>
    <x v="0"/>
    <x v="1"/>
    <x v="0"/>
    <x v="6299"/>
    <x v="5076"/>
    <n v="4"/>
    <x v="0"/>
    <n v="9.3000000000000007"/>
    <x v="2"/>
    <x v="1"/>
  </r>
  <r>
    <x v="0"/>
    <x v="533"/>
    <x v="7"/>
    <x v="2"/>
    <x v="2"/>
    <x v="0"/>
    <x v="1"/>
    <x v="0"/>
    <x v="6300"/>
    <x v="71"/>
    <n v="4"/>
    <x v="0"/>
    <n v="9.8000000000000007"/>
    <x v="1"/>
    <x v="1"/>
  </r>
  <r>
    <x v="0"/>
    <x v="477"/>
    <x v="7"/>
    <x v="2"/>
    <x v="2"/>
    <x v="0"/>
    <x v="1"/>
    <x v="0"/>
    <x v="6301"/>
    <x v="5077"/>
    <n v="4"/>
    <x v="0"/>
    <n v="11.395"/>
    <x v="2"/>
    <x v="1"/>
  </r>
  <r>
    <x v="0"/>
    <x v="1510"/>
    <x v="7"/>
    <x v="2"/>
    <x v="2"/>
    <x v="0"/>
    <x v="1"/>
    <x v="0"/>
    <x v="6302"/>
    <x v="5078"/>
    <n v="4"/>
    <x v="0"/>
    <n v="12.15"/>
    <x v="2"/>
    <x v="1"/>
  </r>
  <r>
    <x v="0"/>
    <x v="1287"/>
    <x v="14"/>
    <x v="2"/>
    <x v="2"/>
    <x v="0"/>
    <x v="1"/>
    <x v="0"/>
    <x v="6303"/>
    <x v="5079"/>
    <n v="4"/>
    <x v="2"/>
    <n v="5.3650000000000002"/>
    <x v="0"/>
    <x v="1"/>
  </r>
  <r>
    <x v="0"/>
    <x v="1410"/>
    <x v="6"/>
    <x v="2"/>
    <x v="2"/>
    <x v="0"/>
    <x v="1"/>
    <x v="0"/>
    <x v="6304"/>
    <x v="5080"/>
    <n v="4"/>
    <x v="2"/>
    <n v="6.7850000000000001"/>
    <x v="1"/>
    <x v="1"/>
  </r>
  <r>
    <x v="0"/>
    <x v="1288"/>
    <x v="6"/>
    <x v="2"/>
    <x v="2"/>
    <x v="0"/>
    <x v="1"/>
    <x v="0"/>
    <x v="6305"/>
    <x v="2885"/>
    <n v="4"/>
    <x v="2"/>
    <n v="6.89"/>
    <x v="0"/>
    <x v="1"/>
  </r>
  <r>
    <x v="0"/>
    <x v="227"/>
    <x v="6"/>
    <x v="2"/>
    <x v="2"/>
    <x v="0"/>
    <x v="1"/>
    <x v="0"/>
    <x v="20"/>
    <x v="5081"/>
    <n v="4"/>
    <x v="2"/>
    <n v="7.6449999999999996"/>
    <x v="1"/>
    <x v="1"/>
  </r>
  <r>
    <x v="0"/>
    <x v="1289"/>
    <x v="6"/>
    <x v="2"/>
    <x v="2"/>
    <x v="0"/>
    <x v="1"/>
    <x v="0"/>
    <x v="6306"/>
    <x v="5082"/>
    <n v="4"/>
    <x v="0"/>
    <n v="9.1950000000000003"/>
    <x v="0"/>
    <x v="1"/>
  </r>
  <r>
    <x v="0"/>
    <x v="665"/>
    <x v="6"/>
    <x v="2"/>
    <x v="2"/>
    <x v="0"/>
    <x v="1"/>
    <x v="0"/>
    <x v="6307"/>
    <x v="5083"/>
    <n v="4"/>
    <x v="0"/>
    <n v="10.65"/>
    <x v="2"/>
    <x v="1"/>
  </r>
  <r>
    <x v="0"/>
    <x v="1044"/>
    <x v="6"/>
    <x v="2"/>
    <x v="2"/>
    <x v="0"/>
    <x v="1"/>
    <x v="0"/>
    <x v="6308"/>
    <x v="5084"/>
    <n v="4"/>
    <x v="0"/>
    <n v="11.15"/>
    <x v="2"/>
    <x v="1"/>
  </r>
  <r>
    <x v="0"/>
    <x v="37"/>
    <x v="6"/>
    <x v="2"/>
    <x v="2"/>
    <x v="0"/>
    <x v="1"/>
    <x v="0"/>
    <x v="6309"/>
    <x v="506"/>
    <n v="4"/>
    <x v="0"/>
    <n v="13.15"/>
    <x v="2"/>
    <x v="1"/>
  </r>
  <r>
    <x v="0"/>
    <x v="213"/>
    <x v="6"/>
    <x v="2"/>
    <x v="2"/>
    <x v="0"/>
    <x v="1"/>
    <x v="0"/>
    <x v="6310"/>
    <x v="221"/>
    <n v="4"/>
    <x v="0"/>
    <n v="13.5"/>
    <x v="0"/>
    <x v="1"/>
  </r>
  <r>
    <x v="0"/>
    <x v="611"/>
    <x v="6"/>
    <x v="2"/>
    <x v="2"/>
    <x v="0"/>
    <x v="1"/>
    <x v="0"/>
    <x v="6311"/>
    <x v="5085"/>
    <n v="4"/>
    <x v="0"/>
    <n v="14.5"/>
    <x v="0"/>
    <x v="1"/>
  </r>
  <r>
    <x v="0"/>
    <x v="452"/>
    <x v="6"/>
    <x v="2"/>
    <x v="2"/>
    <x v="0"/>
    <x v="1"/>
    <x v="0"/>
    <x v="6312"/>
    <x v="3216"/>
    <n v="4"/>
    <x v="0"/>
    <n v="15.7"/>
    <x v="2"/>
    <x v="1"/>
  </r>
  <r>
    <x v="0"/>
    <x v="1114"/>
    <x v="6"/>
    <x v="2"/>
    <x v="2"/>
    <x v="0"/>
    <x v="1"/>
    <x v="0"/>
    <x v="6313"/>
    <x v="5086"/>
    <n v="4"/>
    <x v="0"/>
    <n v="16"/>
    <x v="0"/>
    <x v="1"/>
  </r>
  <r>
    <x v="0"/>
    <x v="395"/>
    <x v="6"/>
    <x v="2"/>
    <x v="2"/>
    <x v="0"/>
    <x v="1"/>
    <x v="0"/>
    <x v="4909"/>
    <x v="3105"/>
    <n v="4"/>
    <x v="0"/>
    <n v="16.5"/>
    <x v="0"/>
    <x v="1"/>
  </r>
  <r>
    <x v="0"/>
    <x v="1247"/>
    <x v="6"/>
    <x v="2"/>
    <x v="2"/>
    <x v="0"/>
    <x v="1"/>
    <x v="0"/>
    <x v="6314"/>
    <x v="5087"/>
    <n v="4"/>
    <x v="1"/>
    <n v="17"/>
    <x v="1"/>
    <x v="1"/>
  </r>
  <r>
    <x v="0"/>
    <x v="1470"/>
    <x v="6"/>
    <x v="2"/>
    <x v="2"/>
    <x v="0"/>
    <x v="1"/>
    <x v="0"/>
    <x v="6315"/>
    <x v="5088"/>
    <n v="4"/>
    <x v="1"/>
    <n v="17.25"/>
    <x v="2"/>
    <x v="1"/>
  </r>
  <r>
    <x v="0"/>
    <x v="966"/>
    <x v="4"/>
    <x v="2"/>
    <x v="2"/>
    <x v="0"/>
    <x v="1"/>
    <x v="0"/>
    <x v="6316"/>
    <x v="5089"/>
    <n v="4"/>
    <x v="0"/>
    <n v="9.3949999999999996"/>
    <x v="0"/>
    <x v="1"/>
  </r>
  <r>
    <x v="0"/>
    <x v="712"/>
    <x v="4"/>
    <x v="2"/>
    <x v="2"/>
    <x v="0"/>
    <x v="1"/>
    <x v="0"/>
    <x v="6317"/>
    <x v="5090"/>
    <n v="4"/>
    <x v="0"/>
    <n v="13"/>
    <x v="2"/>
    <x v="1"/>
  </r>
  <r>
    <x v="0"/>
    <x v="764"/>
    <x v="15"/>
    <x v="2"/>
    <x v="2"/>
    <x v="0"/>
    <x v="1"/>
    <x v="0"/>
    <x v="6318"/>
    <x v="5091"/>
    <n v="4"/>
    <x v="2"/>
    <n v="7.6"/>
    <x v="0"/>
    <x v="1"/>
  </r>
  <r>
    <x v="0"/>
    <x v="1514"/>
    <x v="15"/>
    <x v="2"/>
    <x v="2"/>
    <x v="0"/>
    <x v="1"/>
    <x v="0"/>
    <x v="20"/>
    <x v="4676"/>
    <n v="4"/>
    <x v="0"/>
    <n v="10.5"/>
    <x v="1"/>
    <x v="1"/>
  </r>
  <r>
    <x v="1"/>
    <x v="793"/>
    <x v="8"/>
    <x v="2"/>
    <x v="2"/>
    <x v="0"/>
    <x v="1"/>
    <x v="0"/>
    <x v="6319"/>
    <x v="4419"/>
    <n v="4"/>
    <x v="0"/>
    <n v="9.3000000000000007"/>
    <x v="0"/>
    <x v="1"/>
  </r>
  <r>
    <x v="1"/>
    <x v="5"/>
    <x v="2"/>
    <x v="2"/>
    <x v="2"/>
    <x v="0"/>
    <x v="1"/>
    <x v="0"/>
    <x v="6320"/>
    <x v="5092"/>
    <n v="4"/>
    <x v="0"/>
    <n v="8.89"/>
    <x v="1"/>
    <x v="1"/>
  </r>
  <r>
    <x v="1"/>
    <x v="1200"/>
    <x v="1"/>
    <x v="2"/>
    <x v="2"/>
    <x v="0"/>
    <x v="1"/>
    <x v="0"/>
    <x v="6321"/>
    <x v="5093"/>
    <n v="4"/>
    <x v="0"/>
    <n v="13.65"/>
    <x v="2"/>
    <x v="1"/>
  </r>
  <r>
    <x v="1"/>
    <x v="484"/>
    <x v="5"/>
    <x v="2"/>
    <x v="2"/>
    <x v="0"/>
    <x v="1"/>
    <x v="0"/>
    <x v="6322"/>
    <x v="5094"/>
    <n v="4"/>
    <x v="2"/>
    <n v="7.5"/>
    <x v="0"/>
    <x v="1"/>
  </r>
  <r>
    <x v="0"/>
    <x v="1495"/>
    <x v="13"/>
    <x v="2"/>
    <x v="2"/>
    <x v="0"/>
    <x v="1"/>
    <x v="0"/>
    <x v="6323"/>
    <x v="5095"/>
    <n v="4"/>
    <x v="1"/>
    <n v="19.7"/>
    <x v="2"/>
    <x v="1"/>
  </r>
  <r>
    <x v="0"/>
    <x v="202"/>
    <x v="3"/>
    <x v="2"/>
    <x v="2"/>
    <x v="0"/>
    <x v="1"/>
    <x v="0"/>
    <x v="6324"/>
    <x v="5096"/>
    <n v="4"/>
    <x v="0"/>
    <n v="14"/>
    <x v="2"/>
    <x v="1"/>
  </r>
  <r>
    <x v="0"/>
    <x v="1472"/>
    <x v="7"/>
    <x v="2"/>
    <x v="2"/>
    <x v="0"/>
    <x v="1"/>
    <x v="0"/>
    <x v="6325"/>
    <x v="783"/>
    <n v="4"/>
    <x v="0"/>
    <n v="14.3"/>
    <x v="2"/>
    <x v="1"/>
  </r>
  <r>
    <x v="0"/>
    <x v="1339"/>
    <x v="6"/>
    <x v="2"/>
    <x v="2"/>
    <x v="0"/>
    <x v="1"/>
    <x v="0"/>
    <x v="6326"/>
    <x v="1374"/>
    <n v="4"/>
    <x v="0"/>
    <n v="13.65"/>
    <x v="1"/>
    <x v="1"/>
  </r>
  <r>
    <x v="1"/>
    <x v="806"/>
    <x v="2"/>
    <x v="4"/>
    <x v="4"/>
    <x v="2"/>
    <x v="0"/>
    <x v="0"/>
    <x v="6327"/>
    <x v="4773"/>
    <n v="4"/>
    <x v="1"/>
    <n v="19.7"/>
    <x v="2"/>
    <x v="1"/>
  </r>
  <r>
    <x v="1"/>
    <x v="1457"/>
    <x v="9"/>
    <x v="4"/>
    <x v="4"/>
    <x v="2"/>
    <x v="0"/>
    <x v="0"/>
    <x v="6328"/>
    <x v="2466"/>
    <n v="4"/>
    <x v="2"/>
    <n v="5.98"/>
    <x v="2"/>
    <x v="1"/>
  </r>
  <r>
    <x v="1"/>
    <x v="427"/>
    <x v="6"/>
    <x v="4"/>
    <x v="4"/>
    <x v="2"/>
    <x v="0"/>
    <x v="0"/>
    <x v="6329"/>
    <x v="5097"/>
    <n v="4"/>
    <x v="0"/>
    <n v="13.15"/>
    <x v="2"/>
    <x v="1"/>
  </r>
  <r>
    <x v="1"/>
    <x v="1079"/>
    <x v="13"/>
    <x v="5"/>
    <x v="5"/>
    <x v="2"/>
    <x v="0"/>
    <x v="0"/>
    <x v="6330"/>
    <x v="5098"/>
    <n v="4"/>
    <x v="1"/>
    <n v="20"/>
    <x v="2"/>
    <x v="1"/>
  </r>
  <r>
    <x v="1"/>
    <x v="1374"/>
    <x v="0"/>
    <x v="5"/>
    <x v="5"/>
    <x v="2"/>
    <x v="0"/>
    <x v="0"/>
    <x v="6331"/>
    <x v="5099"/>
    <n v="4"/>
    <x v="0"/>
    <n v="10.895"/>
    <x v="2"/>
    <x v="1"/>
  </r>
  <r>
    <x v="1"/>
    <x v="1414"/>
    <x v="9"/>
    <x v="5"/>
    <x v="5"/>
    <x v="2"/>
    <x v="0"/>
    <x v="0"/>
    <x v="6332"/>
    <x v="2216"/>
    <n v="4"/>
    <x v="0"/>
    <n v="13.85"/>
    <x v="2"/>
    <x v="1"/>
  </r>
  <r>
    <x v="1"/>
    <x v="1"/>
    <x v="1"/>
    <x v="5"/>
    <x v="5"/>
    <x v="2"/>
    <x v="0"/>
    <x v="0"/>
    <x v="6333"/>
    <x v="5100"/>
    <n v="4"/>
    <x v="0"/>
    <n v="11.8"/>
    <x v="1"/>
    <x v="1"/>
  </r>
  <r>
    <x v="1"/>
    <x v="1181"/>
    <x v="1"/>
    <x v="5"/>
    <x v="5"/>
    <x v="2"/>
    <x v="0"/>
    <x v="0"/>
    <x v="6334"/>
    <x v="5101"/>
    <n v="4"/>
    <x v="0"/>
    <n v="13.5"/>
    <x v="2"/>
    <x v="1"/>
  </r>
  <r>
    <x v="1"/>
    <x v="525"/>
    <x v="1"/>
    <x v="5"/>
    <x v="5"/>
    <x v="2"/>
    <x v="0"/>
    <x v="0"/>
    <x v="6335"/>
    <x v="3847"/>
    <n v="4"/>
    <x v="1"/>
    <n v="20.100000000000001"/>
    <x v="2"/>
    <x v="1"/>
  </r>
  <r>
    <x v="1"/>
    <x v="1336"/>
    <x v="5"/>
    <x v="5"/>
    <x v="5"/>
    <x v="2"/>
    <x v="0"/>
    <x v="0"/>
    <x v="6336"/>
    <x v="5102"/>
    <n v="4"/>
    <x v="1"/>
    <n v="18.2"/>
    <x v="2"/>
    <x v="1"/>
  </r>
  <r>
    <x v="1"/>
    <x v="1304"/>
    <x v="6"/>
    <x v="5"/>
    <x v="5"/>
    <x v="2"/>
    <x v="0"/>
    <x v="0"/>
    <x v="20"/>
    <x v="2336"/>
    <n v="4"/>
    <x v="1"/>
    <n v="18.5"/>
    <x v="1"/>
    <x v="1"/>
  </r>
  <r>
    <x v="1"/>
    <x v="4"/>
    <x v="4"/>
    <x v="5"/>
    <x v="5"/>
    <x v="2"/>
    <x v="0"/>
    <x v="0"/>
    <x v="6337"/>
    <x v="2342"/>
    <n v="4"/>
    <x v="1"/>
    <n v="19.600000000000001"/>
    <x v="2"/>
    <x v="1"/>
  </r>
  <r>
    <x v="1"/>
    <x v="293"/>
    <x v="13"/>
    <x v="4"/>
    <x v="4"/>
    <x v="2"/>
    <x v="0"/>
    <x v="0"/>
    <x v="6338"/>
    <x v="5103"/>
    <n v="4"/>
    <x v="2"/>
    <n v="5.7649999999999997"/>
    <x v="2"/>
    <x v="1"/>
  </r>
  <r>
    <x v="1"/>
    <x v="428"/>
    <x v="13"/>
    <x v="4"/>
    <x v="4"/>
    <x v="2"/>
    <x v="0"/>
    <x v="0"/>
    <x v="6339"/>
    <x v="1922"/>
    <n v="4"/>
    <x v="2"/>
    <n v="6.8"/>
    <x v="2"/>
    <x v="1"/>
  </r>
  <r>
    <x v="1"/>
    <x v="1502"/>
    <x v="13"/>
    <x v="4"/>
    <x v="4"/>
    <x v="2"/>
    <x v="0"/>
    <x v="0"/>
    <x v="6340"/>
    <x v="5104"/>
    <n v="4"/>
    <x v="2"/>
    <n v="8.1950000000000003"/>
    <x v="2"/>
    <x v="1"/>
  </r>
  <r>
    <x v="1"/>
    <x v="1489"/>
    <x v="13"/>
    <x v="4"/>
    <x v="4"/>
    <x v="2"/>
    <x v="0"/>
    <x v="0"/>
    <x v="6341"/>
    <x v="5105"/>
    <n v="4"/>
    <x v="2"/>
    <n v="8.2349999999999994"/>
    <x v="2"/>
    <x v="1"/>
  </r>
  <r>
    <x v="1"/>
    <x v="423"/>
    <x v="13"/>
    <x v="4"/>
    <x v="4"/>
    <x v="2"/>
    <x v="0"/>
    <x v="0"/>
    <x v="6342"/>
    <x v="3930"/>
    <n v="4"/>
    <x v="0"/>
    <n v="9.1950000000000003"/>
    <x v="0"/>
    <x v="1"/>
  </r>
  <r>
    <x v="1"/>
    <x v="1481"/>
    <x v="13"/>
    <x v="4"/>
    <x v="4"/>
    <x v="2"/>
    <x v="0"/>
    <x v="0"/>
    <x v="6343"/>
    <x v="4861"/>
    <n v="4"/>
    <x v="0"/>
    <n v="9.6"/>
    <x v="2"/>
    <x v="1"/>
  </r>
  <r>
    <x v="1"/>
    <x v="720"/>
    <x v="13"/>
    <x v="4"/>
    <x v="4"/>
    <x v="2"/>
    <x v="0"/>
    <x v="0"/>
    <x v="6344"/>
    <x v="1285"/>
    <n v="4"/>
    <x v="0"/>
    <n v="10.3"/>
    <x v="2"/>
    <x v="1"/>
  </r>
  <r>
    <x v="1"/>
    <x v="1138"/>
    <x v="13"/>
    <x v="4"/>
    <x v="4"/>
    <x v="2"/>
    <x v="0"/>
    <x v="0"/>
    <x v="20"/>
    <x v="5106"/>
    <n v="4"/>
    <x v="0"/>
    <n v="11.3"/>
    <x v="1"/>
    <x v="1"/>
  </r>
  <r>
    <x v="1"/>
    <x v="493"/>
    <x v="13"/>
    <x v="4"/>
    <x v="4"/>
    <x v="2"/>
    <x v="0"/>
    <x v="0"/>
    <x v="6345"/>
    <x v="1011"/>
    <n v="4"/>
    <x v="0"/>
    <n v="13.35"/>
    <x v="2"/>
    <x v="1"/>
  </r>
  <r>
    <x v="1"/>
    <x v="1340"/>
    <x v="13"/>
    <x v="4"/>
    <x v="4"/>
    <x v="2"/>
    <x v="0"/>
    <x v="0"/>
    <x v="6346"/>
    <x v="2203"/>
    <n v="4"/>
    <x v="0"/>
    <n v="14"/>
    <x v="1"/>
    <x v="1"/>
  </r>
  <r>
    <x v="1"/>
    <x v="688"/>
    <x v="13"/>
    <x v="4"/>
    <x v="4"/>
    <x v="2"/>
    <x v="0"/>
    <x v="0"/>
    <x v="6347"/>
    <x v="2651"/>
    <n v="4"/>
    <x v="0"/>
    <n v="15.6"/>
    <x v="2"/>
    <x v="1"/>
  </r>
  <r>
    <x v="1"/>
    <x v="515"/>
    <x v="13"/>
    <x v="4"/>
    <x v="4"/>
    <x v="2"/>
    <x v="0"/>
    <x v="0"/>
    <x v="6348"/>
    <x v="5107"/>
    <n v="4"/>
    <x v="1"/>
    <n v="17.350000000000001"/>
    <x v="2"/>
    <x v="1"/>
  </r>
  <r>
    <x v="1"/>
    <x v="1025"/>
    <x v="13"/>
    <x v="4"/>
    <x v="4"/>
    <x v="2"/>
    <x v="0"/>
    <x v="0"/>
    <x v="5153"/>
    <x v="1990"/>
    <n v="4"/>
    <x v="1"/>
    <n v="18.7"/>
    <x v="1"/>
    <x v="1"/>
  </r>
  <r>
    <x v="1"/>
    <x v="1251"/>
    <x v="8"/>
    <x v="4"/>
    <x v="4"/>
    <x v="2"/>
    <x v="0"/>
    <x v="0"/>
    <x v="6349"/>
    <x v="1605"/>
    <n v="4"/>
    <x v="2"/>
    <n v="6.71"/>
    <x v="2"/>
    <x v="1"/>
  </r>
  <r>
    <x v="1"/>
    <x v="825"/>
    <x v="8"/>
    <x v="4"/>
    <x v="4"/>
    <x v="2"/>
    <x v="0"/>
    <x v="0"/>
    <x v="6350"/>
    <x v="3838"/>
    <n v="4"/>
    <x v="0"/>
    <n v="11"/>
    <x v="0"/>
    <x v="1"/>
  </r>
  <r>
    <x v="1"/>
    <x v="318"/>
    <x v="8"/>
    <x v="4"/>
    <x v="4"/>
    <x v="2"/>
    <x v="0"/>
    <x v="0"/>
    <x v="6351"/>
    <x v="4753"/>
    <n v="4"/>
    <x v="0"/>
    <n v="12.15"/>
    <x v="1"/>
    <x v="1"/>
  </r>
  <r>
    <x v="1"/>
    <x v="1210"/>
    <x v="8"/>
    <x v="4"/>
    <x v="4"/>
    <x v="2"/>
    <x v="0"/>
    <x v="0"/>
    <x v="6352"/>
    <x v="5108"/>
    <n v="4"/>
    <x v="0"/>
    <n v="12.5"/>
    <x v="1"/>
    <x v="1"/>
  </r>
  <r>
    <x v="1"/>
    <x v="294"/>
    <x v="8"/>
    <x v="4"/>
    <x v="4"/>
    <x v="2"/>
    <x v="0"/>
    <x v="0"/>
    <x v="6353"/>
    <x v="5109"/>
    <n v="4"/>
    <x v="0"/>
    <n v="13.15"/>
    <x v="1"/>
    <x v="1"/>
  </r>
  <r>
    <x v="1"/>
    <x v="696"/>
    <x v="8"/>
    <x v="4"/>
    <x v="4"/>
    <x v="2"/>
    <x v="0"/>
    <x v="0"/>
    <x v="6354"/>
    <x v="2131"/>
    <n v="4"/>
    <x v="0"/>
    <n v="15.85"/>
    <x v="2"/>
    <x v="1"/>
  </r>
  <r>
    <x v="1"/>
    <x v="613"/>
    <x v="8"/>
    <x v="4"/>
    <x v="4"/>
    <x v="2"/>
    <x v="0"/>
    <x v="0"/>
    <x v="20"/>
    <x v="5110"/>
    <n v="4"/>
    <x v="0"/>
    <n v="16.75"/>
    <x v="1"/>
    <x v="1"/>
  </r>
  <r>
    <x v="1"/>
    <x v="1406"/>
    <x v="12"/>
    <x v="4"/>
    <x v="4"/>
    <x v="2"/>
    <x v="0"/>
    <x v="0"/>
    <x v="6355"/>
    <x v="3833"/>
    <n v="4"/>
    <x v="2"/>
    <n v="7.8650000000000002"/>
    <x v="2"/>
    <x v="1"/>
  </r>
  <r>
    <x v="1"/>
    <x v="938"/>
    <x v="12"/>
    <x v="4"/>
    <x v="4"/>
    <x v="2"/>
    <x v="0"/>
    <x v="0"/>
    <x v="6356"/>
    <x v="4155"/>
    <n v="4"/>
    <x v="1"/>
    <n v="18.600000000000001"/>
    <x v="0"/>
    <x v="1"/>
  </r>
  <r>
    <x v="1"/>
    <x v="1496"/>
    <x v="3"/>
    <x v="4"/>
    <x v="4"/>
    <x v="2"/>
    <x v="0"/>
    <x v="0"/>
    <x v="6357"/>
    <x v="5111"/>
    <n v="4"/>
    <x v="2"/>
    <n v="5.94"/>
    <x v="2"/>
    <x v="1"/>
  </r>
  <r>
    <x v="1"/>
    <x v="384"/>
    <x v="3"/>
    <x v="4"/>
    <x v="4"/>
    <x v="2"/>
    <x v="0"/>
    <x v="0"/>
    <x v="6358"/>
    <x v="5112"/>
    <n v="4"/>
    <x v="2"/>
    <n v="6.65"/>
    <x v="2"/>
    <x v="1"/>
  </r>
  <r>
    <x v="1"/>
    <x v="554"/>
    <x v="3"/>
    <x v="4"/>
    <x v="4"/>
    <x v="2"/>
    <x v="0"/>
    <x v="0"/>
    <x v="6359"/>
    <x v="5113"/>
    <n v="4"/>
    <x v="2"/>
    <n v="6.98"/>
    <x v="2"/>
    <x v="1"/>
  </r>
  <r>
    <x v="1"/>
    <x v="115"/>
    <x v="3"/>
    <x v="4"/>
    <x v="4"/>
    <x v="2"/>
    <x v="0"/>
    <x v="0"/>
    <x v="6360"/>
    <x v="1899"/>
    <n v="4"/>
    <x v="2"/>
    <n v="7"/>
    <x v="0"/>
    <x v="1"/>
  </r>
  <r>
    <x v="1"/>
    <x v="933"/>
    <x v="3"/>
    <x v="4"/>
    <x v="4"/>
    <x v="2"/>
    <x v="0"/>
    <x v="0"/>
    <x v="6361"/>
    <x v="5114"/>
    <n v="4"/>
    <x v="0"/>
    <n v="9"/>
    <x v="2"/>
    <x v="1"/>
  </r>
  <r>
    <x v="1"/>
    <x v="895"/>
    <x v="3"/>
    <x v="4"/>
    <x v="4"/>
    <x v="2"/>
    <x v="0"/>
    <x v="0"/>
    <x v="6362"/>
    <x v="5115"/>
    <n v="4"/>
    <x v="0"/>
    <n v="11.6"/>
    <x v="1"/>
    <x v="1"/>
  </r>
  <r>
    <x v="1"/>
    <x v="320"/>
    <x v="3"/>
    <x v="4"/>
    <x v="4"/>
    <x v="2"/>
    <x v="0"/>
    <x v="0"/>
    <x v="6363"/>
    <x v="2415"/>
    <n v="4"/>
    <x v="0"/>
    <n v="13"/>
    <x v="0"/>
    <x v="1"/>
  </r>
  <r>
    <x v="1"/>
    <x v="1252"/>
    <x v="3"/>
    <x v="4"/>
    <x v="4"/>
    <x v="2"/>
    <x v="0"/>
    <x v="0"/>
    <x v="6364"/>
    <x v="5116"/>
    <n v="4"/>
    <x v="0"/>
    <n v="15.2"/>
    <x v="1"/>
    <x v="1"/>
  </r>
  <r>
    <x v="1"/>
    <x v="1185"/>
    <x v="3"/>
    <x v="4"/>
    <x v="4"/>
    <x v="2"/>
    <x v="0"/>
    <x v="0"/>
    <x v="6365"/>
    <x v="5117"/>
    <n v="4"/>
    <x v="0"/>
    <n v="15.7"/>
    <x v="0"/>
    <x v="1"/>
  </r>
  <r>
    <x v="1"/>
    <x v="177"/>
    <x v="3"/>
    <x v="4"/>
    <x v="4"/>
    <x v="2"/>
    <x v="0"/>
    <x v="0"/>
    <x v="6366"/>
    <x v="183"/>
    <n v="4"/>
    <x v="0"/>
    <n v="15.85"/>
    <x v="0"/>
    <x v="1"/>
  </r>
  <r>
    <x v="1"/>
    <x v="116"/>
    <x v="3"/>
    <x v="4"/>
    <x v="4"/>
    <x v="2"/>
    <x v="0"/>
    <x v="0"/>
    <x v="6367"/>
    <x v="1381"/>
    <n v="4"/>
    <x v="0"/>
    <n v="16.5"/>
    <x v="2"/>
    <x v="1"/>
  </r>
  <r>
    <x v="1"/>
    <x v="939"/>
    <x v="3"/>
    <x v="4"/>
    <x v="4"/>
    <x v="2"/>
    <x v="0"/>
    <x v="0"/>
    <x v="6368"/>
    <x v="4617"/>
    <n v="4"/>
    <x v="0"/>
    <n v="16.600000000000001"/>
    <x v="2"/>
    <x v="1"/>
  </r>
  <r>
    <x v="1"/>
    <x v="1056"/>
    <x v="11"/>
    <x v="4"/>
    <x v="4"/>
    <x v="2"/>
    <x v="0"/>
    <x v="0"/>
    <x v="6369"/>
    <x v="5118"/>
    <n v="4"/>
    <x v="2"/>
    <n v="5.8"/>
    <x v="0"/>
    <x v="1"/>
  </r>
  <r>
    <x v="1"/>
    <x v="698"/>
    <x v="11"/>
    <x v="4"/>
    <x v="4"/>
    <x v="2"/>
    <x v="0"/>
    <x v="0"/>
    <x v="6370"/>
    <x v="438"/>
    <n v="4"/>
    <x v="2"/>
    <n v="7.5750000000000002"/>
    <x v="2"/>
    <x v="1"/>
  </r>
  <r>
    <x v="1"/>
    <x v="1171"/>
    <x v="11"/>
    <x v="4"/>
    <x v="4"/>
    <x v="2"/>
    <x v="0"/>
    <x v="0"/>
    <x v="6371"/>
    <x v="905"/>
    <n v="4"/>
    <x v="2"/>
    <n v="8.2100000000000009"/>
    <x v="2"/>
    <x v="1"/>
  </r>
  <r>
    <x v="1"/>
    <x v="495"/>
    <x v="11"/>
    <x v="4"/>
    <x v="4"/>
    <x v="2"/>
    <x v="0"/>
    <x v="0"/>
    <x v="6372"/>
    <x v="5119"/>
    <n v="4"/>
    <x v="0"/>
    <n v="8.8949999999999996"/>
    <x v="0"/>
    <x v="1"/>
  </r>
  <r>
    <x v="1"/>
    <x v="321"/>
    <x v="11"/>
    <x v="4"/>
    <x v="4"/>
    <x v="2"/>
    <x v="0"/>
    <x v="0"/>
    <x v="6373"/>
    <x v="4156"/>
    <n v="4"/>
    <x v="0"/>
    <n v="15.6"/>
    <x v="2"/>
    <x v="1"/>
  </r>
  <r>
    <x v="1"/>
    <x v="1323"/>
    <x v="11"/>
    <x v="4"/>
    <x v="4"/>
    <x v="2"/>
    <x v="0"/>
    <x v="0"/>
    <x v="6374"/>
    <x v="80"/>
    <n v="4"/>
    <x v="0"/>
    <n v="16.75"/>
    <x v="2"/>
    <x v="1"/>
  </r>
  <r>
    <x v="1"/>
    <x v="1511"/>
    <x v="11"/>
    <x v="4"/>
    <x v="4"/>
    <x v="2"/>
    <x v="0"/>
    <x v="0"/>
    <x v="6375"/>
    <x v="1527"/>
    <n v="4"/>
    <x v="1"/>
    <n v="18.7"/>
    <x v="2"/>
    <x v="1"/>
  </r>
  <r>
    <x v="1"/>
    <x v="457"/>
    <x v="2"/>
    <x v="4"/>
    <x v="4"/>
    <x v="2"/>
    <x v="0"/>
    <x v="0"/>
    <x v="6376"/>
    <x v="3882"/>
    <n v="4"/>
    <x v="2"/>
    <n v="6.3650000000000002"/>
    <x v="1"/>
    <x v="1"/>
  </r>
  <r>
    <x v="1"/>
    <x v="988"/>
    <x v="2"/>
    <x v="4"/>
    <x v="4"/>
    <x v="2"/>
    <x v="0"/>
    <x v="0"/>
    <x v="6377"/>
    <x v="5088"/>
    <n v="4"/>
    <x v="2"/>
    <n v="7.0750000000000002"/>
    <x v="1"/>
    <x v="1"/>
  </r>
  <r>
    <x v="1"/>
    <x v="179"/>
    <x v="2"/>
    <x v="4"/>
    <x v="4"/>
    <x v="2"/>
    <x v="0"/>
    <x v="0"/>
    <x v="6378"/>
    <x v="5120"/>
    <n v="4"/>
    <x v="2"/>
    <n v="7.5"/>
    <x v="2"/>
    <x v="1"/>
  </r>
  <r>
    <x v="1"/>
    <x v="732"/>
    <x v="2"/>
    <x v="4"/>
    <x v="4"/>
    <x v="2"/>
    <x v="0"/>
    <x v="0"/>
    <x v="6379"/>
    <x v="4763"/>
    <n v="4"/>
    <x v="0"/>
    <n v="8.8949999999999996"/>
    <x v="1"/>
    <x v="1"/>
  </r>
  <r>
    <x v="1"/>
    <x v="35"/>
    <x v="2"/>
    <x v="4"/>
    <x v="4"/>
    <x v="2"/>
    <x v="0"/>
    <x v="0"/>
    <x v="6380"/>
    <x v="524"/>
    <n v="4"/>
    <x v="0"/>
    <n v="9.31"/>
    <x v="2"/>
    <x v="1"/>
  </r>
  <r>
    <x v="1"/>
    <x v="273"/>
    <x v="2"/>
    <x v="4"/>
    <x v="4"/>
    <x v="2"/>
    <x v="0"/>
    <x v="0"/>
    <x v="6381"/>
    <x v="268"/>
    <n v="4"/>
    <x v="0"/>
    <n v="10.895"/>
    <x v="1"/>
    <x v="1"/>
  </r>
  <r>
    <x v="1"/>
    <x v="1526"/>
    <x v="2"/>
    <x v="4"/>
    <x v="4"/>
    <x v="2"/>
    <x v="0"/>
    <x v="0"/>
    <x v="6382"/>
    <x v="5121"/>
    <n v="4"/>
    <x v="0"/>
    <n v="12.15"/>
    <x v="0"/>
    <x v="1"/>
  </r>
  <r>
    <x v="1"/>
    <x v="1507"/>
    <x v="2"/>
    <x v="4"/>
    <x v="4"/>
    <x v="2"/>
    <x v="0"/>
    <x v="0"/>
    <x v="6383"/>
    <x v="5122"/>
    <n v="4"/>
    <x v="0"/>
    <n v="13.1"/>
    <x v="1"/>
    <x v="1"/>
  </r>
  <r>
    <x v="1"/>
    <x v="897"/>
    <x v="2"/>
    <x v="4"/>
    <x v="4"/>
    <x v="2"/>
    <x v="0"/>
    <x v="0"/>
    <x v="6384"/>
    <x v="5123"/>
    <n v="4"/>
    <x v="0"/>
    <n v="14.3"/>
    <x v="1"/>
    <x v="1"/>
  </r>
  <r>
    <x v="1"/>
    <x v="657"/>
    <x v="2"/>
    <x v="4"/>
    <x v="4"/>
    <x v="2"/>
    <x v="0"/>
    <x v="0"/>
    <x v="6385"/>
    <x v="5124"/>
    <n v="4"/>
    <x v="1"/>
    <n v="17.25"/>
    <x v="0"/>
    <x v="1"/>
  </r>
  <r>
    <x v="1"/>
    <x v="47"/>
    <x v="2"/>
    <x v="4"/>
    <x v="4"/>
    <x v="2"/>
    <x v="0"/>
    <x v="0"/>
    <x v="6386"/>
    <x v="730"/>
    <n v="4"/>
    <x v="1"/>
    <n v="17.5"/>
    <x v="1"/>
    <x v="1"/>
  </r>
  <r>
    <x v="1"/>
    <x v="700"/>
    <x v="2"/>
    <x v="4"/>
    <x v="4"/>
    <x v="2"/>
    <x v="0"/>
    <x v="0"/>
    <x v="6387"/>
    <x v="5043"/>
    <n v="4"/>
    <x v="1"/>
    <n v="18.25"/>
    <x v="2"/>
    <x v="1"/>
  </r>
  <r>
    <x v="1"/>
    <x v="612"/>
    <x v="0"/>
    <x v="4"/>
    <x v="4"/>
    <x v="2"/>
    <x v="0"/>
    <x v="0"/>
    <x v="6388"/>
    <x v="3036"/>
    <n v="4"/>
    <x v="2"/>
    <n v="5.6550000000000002"/>
    <x v="2"/>
    <x v="1"/>
  </r>
  <r>
    <x v="1"/>
    <x v="1379"/>
    <x v="0"/>
    <x v="4"/>
    <x v="4"/>
    <x v="2"/>
    <x v="0"/>
    <x v="0"/>
    <x v="6389"/>
    <x v="4987"/>
    <n v="4"/>
    <x v="2"/>
    <n v="6.0549999999999997"/>
    <x v="1"/>
    <x v="1"/>
  </r>
  <r>
    <x v="1"/>
    <x v="1254"/>
    <x v="0"/>
    <x v="4"/>
    <x v="4"/>
    <x v="2"/>
    <x v="0"/>
    <x v="0"/>
    <x v="6390"/>
    <x v="5125"/>
    <n v="4"/>
    <x v="2"/>
    <n v="7.1"/>
    <x v="0"/>
    <x v="1"/>
  </r>
  <r>
    <x v="1"/>
    <x v="807"/>
    <x v="0"/>
    <x v="4"/>
    <x v="4"/>
    <x v="2"/>
    <x v="0"/>
    <x v="0"/>
    <x v="6391"/>
    <x v="1081"/>
    <n v="4"/>
    <x v="2"/>
    <n v="7.3650000000000002"/>
    <x v="2"/>
    <x v="1"/>
  </r>
  <r>
    <x v="1"/>
    <x v="18"/>
    <x v="0"/>
    <x v="4"/>
    <x v="4"/>
    <x v="2"/>
    <x v="0"/>
    <x v="0"/>
    <x v="6392"/>
    <x v="5126"/>
    <n v="4"/>
    <x v="0"/>
    <n v="8.9849999999999994"/>
    <x v="0"/>
    <x v="1"/>
  </r>
  <r>
    <x v="1"/>
    <x v="1441"/>
    <x v="0"/>
    <x v="4"/>
    <x v="4"/>
    <x v="2"/>
    <x v="0"/>
    <x v="0"/>
    <x v="6393"/>
    <x v="5127"/>
    <n v="4"/>
    <x v="0"/>
    <n v="9.6950000000000003"/>
    <x v="0"/>
    <x v="1"/>
  </r>
  <r>
    <x v="1"/>
    <x v="274"/>
    <x v="0"/>
    <x v="4"/>
    <x v="4"/>
    <x v="2"/>
    <x v="0"/>
    <x v="0"/>
    <x v="6394"/>
    <x v="5128"/>
    <n v="4"/>
    <x v="0"/>
    <n v="9.8000000000000007"/>
    <x v="0"/>
    <x v="1"/>
  </r>
  <r>
    <x v="1"/>
    <x v="298"/>
    <x v="0"/>
    <x v="4"/>
    <x v="4"/>
    <x v="2"/>
    <x v="0"/>
    <x v="0"/>
    <x v="6395"/>
    <x v="5129"/>
    <n v="4"/>
    <x v="0"/>
    <n v="10.695"/>
    <x v="2"/>
    <x v="1"/>
  </r>
  <r>
    <x v="1"/>
    <x v="770"/>
    <x v="0"/>
    <x v="4"/>
    <x v="4"/>
    <x v="2"/>
    <x v="0"/>
    <x v="0"/>
    <x v="6396"/>
    <x v="1074"/>
    <n v="4"/>
    <x v="0"/>
    <n v="11.1"/>
    <x v="2"/>
    <x v="1"/>
  </r>
  <r>
    <x v="1"/>
    <x v="1165"/>
    <x v="0"/>
    <x v="4"/>
    <x v="4"/>
    <x v="2"/>
    <x v="0"/>
    <x v="0"/>
    <x v="6397"/>
    <x v="5130"/>
    <n v="4"/>
    <x v="0"/>
    <n v="12.85"/>
    <x v="1"/>
    <x v="1"/>
  </r>
  <r>
    <x v="1"/>
    <x v="630"/>
    <x v="0"/>
    <x v="4"/>
    <x v="4"/>
    <x v="2"/>
    <x v="0"/>
    <x v="0"/>
    <x v="20"/>
    <x v="5131"/>
    <n v="4"/>
    <x v="0"/>
    <n v="15.1"/>
    <x v="1"/>
    <x v="1"/>
  </r>
  <r>
    <x v="1"/>
    <x v="275"/>
    <x v="0"/>
    <x v="4"/>
    <x v="4"/>
    <x v="2"/>
    <x v="0"/>
    <x v="0"/>
    <x v="6398"/>
    <x v="5132"/>
    <n v="4"/>
    <x v="0"/>
    <n v="16.350000000000001"/>
    <x v="2"/>
    <x v="1"/>
  </r>
  <r>
    <x v="1"/>
    <x v="691"/>
    <x v="0"/>
    <x v="4"/>
    <x v="4"/>
    <x v="2"/>
    <x v="0"/>
    <x v="0"/>
    <x v="6399"/>
    <x v="4416"/>
    <n v="4"/>
    <x v="1"/>
    <n v="19.75"/>
    <x v="2"/>
    <x v="1"/>
  </r>
  <r>
    <x v="1"/>
    <x v="300"/>
    <x v="0"/>
    <x v="4"/>
    <x v="4"/>
    <x v="2"/>
    <x v="0"/>
    <x v="0"/>
    <x v="6400"/>
    <x v="355"/>
    <n v="4"/>
    <x v="1"/>
    <n v="20.85"/>
    <x v="1"/>
    <x v="1"/>
  </r>
  <r>
    <x v="1"/>
    <x v="1239"/>
    <x v="9"/>
    <x v="4"/>
    <x v="4"/>
    <x v="2"/>
    <x v="0"/>
    <x v="0"/>
    <x v="6401"/>
    <x v="5133"/>
    <n v="4"/>
    <x v="2"/>
    <n v="4.6100000000000003"/>
    <x v="0"/>
    <x v="1"/>
  </r>
  <r>
    <x v="1"/>
    <x v="828"/>
    <x v="9"/>
    <x v="4"/>
    <x v="4"/>
    <x v="2"/>
    <x v="0"/>
    <x v="0"/>
    <x v="20"/>
    <x v="5134"/>
    <n v="4"/>
    <x v="2"/>
    <n v="8.2100000000000009"/>
    <x v="1"/>
    <x v="1"/>
  </r>
  <r>
    <x v="1"/>
    <x v="61"/>
    <x v="9"/>
    <x v="4"/>
    <x v="4"/>
    <x v="2"/>
    <x v="0"/>
    <x v="0"/>
    <x v="6402"/>
    <x v="1368"/>
    <n v="4"/>
    <x v="0"/>
    <n v="8.8800000000000008"/>
    <x v="2"/>
    <x v="1"/>
  </r>
  <r>
    <x v="1"/>
    <x v="1143"/>
    <x v="9"/>
    <x v="4"/>
    <x v="4"/>
    <x v="2"/>
    <x v="0"/>
    <x v="0"/>
    <x v="20"/>
    <x v="4060"/>
    <n v="4"/>
    <x v="0"/>
    <n v="8.8949999999999996"/>
    <x v="1"/>
    <x v="1"/>
  </r>
  <r>
    <x v="1"/>
    <x v="1277"/>
    <x v="9"/>
    <x v="4"/>
    <x v="4"/>
    <x v="2"/>
    <x v="0"/>
    <x v="0"/>
    <x v="20"/>
    <x v="952"/>
    <n v="4"/>
    <x v="0"/>
    <n v="9.5"/>
    <x v="1"/>
    <x v="1"/>
  </r>
  <r>
    <x v="1"/>
    <x v="1549"/>
    <x v="9"/>
    <x v="4"/>
    <x v="4"/>
    <x v="2"/>
    <x v="0"/>
    <x v="0"/>
    <x v="6403"/>
    <x v="5135"/>
    <n v="4"/>
    <x v="0"/>
    <n v="11.8"/>
    <x v="2"/>
    <x v="1"/>
  </r>
  <r>
    <x v="1"/>
    <x v="941"/>
    <x v="9"/>
    <x v="4"/>
    <x v="4"/>
    <x v="2"/>
    <x v="1"/>
    <x v="0"/>
    <x v="6404"/>
    <x v="786"/>
    <n v="4"/>
    <x v="0"/>
    <n v="14.65"/>
    <x v="0"/>
    <x v="1"/>
  </r>
  <r>
    <x v="1"/>
    <x v="1503"/>
    <x v="9"/>
    <x v="4"/>
    <x v="4"/>
    <x v="2"/>
    <x v="1"/>
    <x v="0"/>
    <x v="6405"/>
    <x v="4426"/>
    <n v="4"/>
    <x v="0"/>
    <n v="15"/>
    <x v="2"/>
    <x v="1"/>
  </r>
  <r>
    <x v="1"/>
    <x v="301"/>
    <x v="9"/>
    <x v="4"/>
    <x v="4"/>
    <x v="2"/>
    <x v="1"/>
    <x v="0"/>
    <x v="6406"/>
    <x v="5136"/>
    <n v="4"/>
    <x v="1"/>
    <n v="18.350000000000001"/>
    <x v="2"/>
    <x v="1"/>
  </r>
  <r>
    <x v="1"/>
    <x v="327"/>
    <x v="1"/>
    <x v="4"/>
    <x v="4"/>
    <x v="2"/>
    <x v="1"/>
    <x v="0"/>
    <x v="6407"/>
    <x v="5137"/>
    <n v="4"/>
    <x v="2"/>
    <n v="7.27"/>
    <x v="2"/>
    <x v="1"/>
  </r>
  <r>
    <x v="1"/>
    <x v="1498"/>
    <x v="1"/>
    <x v="4"/>
    <x v="4"/>
    <x v="2"/>
    <x v="1"/>
    <x v="0"/>
    <x v="6408"/>
    <x v="1182"/>
    <n v="4"/>
    <x v="2"/>
    <n v="7.68"/>
    <x v="0"/>
    <x v="1"/>
  </r>
  <r>
    <x v="1"/>
    <x v="810"/>
    <x v="1"/>
    <x v="4"/>
    <x v="4"/>
    <x v="2"/>
    <x v="1"/>
    <x v="0"/>
    <x v="6409"/>
    <x v="4447"/>
    <n v="4"/>
    <x v="2"/>
    <n v="8.6449999999999996"/>
    <x v="0"/>
    <x v="1"/>
  </r>
  <r>
    <x v="1"/>
    <x v="811"/>
    <x v="1"/>
    <x v="4"/>
    <x v="4"/>
    <x v="2"/>
    <x v="1"/>
    <x v="0"/>
    <x v="6410"/>
    <x v="746"/>
    <n v="4"/>
    <x v="0"/>
    <n v="9.6950000000000003"/>
    <x v="0"/>
    <x v="1"/>
  </r>
  <r>
    <x v="1"/>
    <x v="973"/>
    <x v="1"/>
    <x v="4"/>
    <x v="4"/>
    <x v="2"/>
    <x v="1"/>
    <x v="0"/>
    <x v="6411"/>
    <x v="5138"/>
    <n v="4"/>
    <x v="0"/>
    <n v="10"/>
    <x v="2"/>
    <x v="1"/>
  </r>
  <r>
    <x v="1"/>
    <x v="1372"/>
    <x v="1"/>
    <x v="4"/>
    <x v="4"/>
    <x v="2"/>
    <x v="1"/>
    <x v="0"/>
    <x v="6412"/>
    <x v="3235"/>
    <n v="4"/>
    <x v="0"/>
    <n v="10.1"/>
    <x v="2"/>
    <x v="1"/>
  </r>
  <r>
    <x v="1"/>
    <x v="1322"/>
    <x v="1"/>
    <x v="4"/>
    <x v="4"/>
    <x v="2"/>
    <x v="1"/>
    <x v="0"/>
    <x v="6413"/>
    <x v="5139"/>
    <n v="4"/>
    <x v="0"/>
    <n v="10.1"/>
    <x v="2"/>
    <x v="1"/>
  </r>
  <r>
    <x v="1"/>
    <x v="942"/>
    <x v="1"/>
    <x v="4"/>
    <x v="4"/>
    <x v="2"/>
    <x v="1"/>
    <x v="0"/>
    <x v="6414"/>
    <x v="5140"/>
    <n v="4"/>
    <x v="0"/>
    <n v="11"/>
    <x v="2"/>
    <x v="1"/>
  </r>
  <r>
    <x v="1"/>
    <x v="88"/>
    <x v="1"/>
    <x v="4"/>
    <x v="4"/>
    <x v="2"/>
    <x v="1"/>
    <x v="0"/>
    <x v="6415"/>
    <x v="4011"/>
    <n v="4"/>
    <x v="0"/>
    <n v="11.395"/>
    <x v="1"/>
    <x v="1"/>
  </r>
  <r>
    <x v="1"/>
    <x v="147"/>
    <x v="1"/>
    <x v="4"/>
    <x v="4"/>
    <x v="2"/>
    <x v="1"/>
    <x v="0"/>
    <x v="6416"/>
    <x v="3325"/>
    <n v="4"/>
    <x v="0"/>
    <n v="12.15"/>
    <x v="2"/>
    <x v="1"/>
  </r>
  <r>
    <x v="1"/>
    <x v="1467"/>
    <x v="1"/>
    <x v="4"/>
    <x v="4"/>
    <x v="2"/>
    <x v="1"/>
    <x v="0"/>
    <x v="6417"/>
    <x v="5141"/>
    <n v="4"/>
    <x v="0"/>
    <n v="12.6"/>
    <x v="2"/>
    <x v="1"/>
  </r>
  <r>
    <x v="1"/>
    <x v="1200"/>
    <x v="1"/>
    <x v="4"/>
    <x v="4"/>
    <x v="2"/>
    <x v="1"/>
    <x v="0"/>
    <x v="6418"/>
    <x v="5142"/>
    <n v="4"/>
    <x v="0"/>
    <n v="13.65"/>
    <x v="2"/>
    <x v="1"/>
  </r>
  <r>
    <x v="1"/>
    <x v="121"/>
    <x v="1"/>
    <x v="4"/>
    <x v="4"/>
    <x v="2"/>
    <x v="1"/>
    <x v="0"/>
    <x v="6419"/>
    <x v="5143"/>
    <n v="4"/>
    <x v="0"/>
    <n v="15"/>
    <x v="2"/>
    <x v="1"/>
  </r>
  <r>
    <x v="1"/>
    <x v="1064"/>
    <x v="1"/>
    <x v="4"/>
    <x v="4"/>
    <x v="2"/>
    <x v="1"/>
    <x v="0"/>
    <x v="6420"/>
    <x v="5100"/>
    <n v="4"/>
    <x v="0"/>
    <n v="15.2"/>
    <x v="0"/>
    <x v="1"/>
  </r>
  <r>
    <x v="1"/>
    <x v="448"/>
    <x v="1"/>
    <x v="4"/>
    <x v="4"/>
    <x v="2"/>
    <x v="1"/>
    <x v="0"/>
    <x v="6421"/>
    <x v="5144"/>
    <n v="4"/>
    <x v="0"/>
    <n v="16.5"/>
    <x v="1"/>
    <x v="1"/>
  </r>
  <r>
    <x v="1"/>
    <x v="122"/>
    <x v="1"/>
    <x v="4"/>
    <x v="4"/>
    <x v="2"/>
    <x v="1"/>
    <x v="0"/>
    <x v="6422"/>
    <x v="5145"/>
    <n v="4"/>
    <x v="1"/>
    <n v="17.600000000000001"/>
    <x v="1"/>
    <x v="1"/>
  </r>
  <r>
    <x v="1"/>
    <x v="100"/>
    <x v="1"/>
    <x v="4"/>
    <x v="4"/>
    <x v="2"/>
    <x v="1"/>
    <x v="0"/>
    <x v="6423"/>
    <x v="5146"/>
    <n v="4"/>
    <x v="1"/>
    <n v="19"/>
    <x v="1"/>
    <x v="1"/>
  </r>
  <r>
    <x v="1"/>
    <x v="1550"/>
    <x v="1"/>
    <x v="4"/>
    <x v="4"/>
    <x v="2"/>
    <x v="1"/>
    <x v="0"/>
    <x v="6424"/>
    <x v="5147"/>
    <n v="4"/>
    <x v="1"/>
    <n v="20.25"/>
    <x v="0"/>
    <x v="1"/>
  </r>
  <r>
    <x v="1"/>
    <x v="1427"/>
    <x v="5"/>
    <x v="4"/>
    <x v="4"/>
    <x v="2"/>
    <x v="1"/>
    <x v="0"/>
    <x v="6425"/>
    <x v="5148"/>
    <n v="4"/>
    <x v="2"/>
    <n v="5.1100000000000003"/>
    <x v="2"/>
    <x v="1"/>
  </r>
  <r>
    <x v="1"/>
    <x v="64"/>
    <x v="5"/>
    <x v="4"/>
    <x v="4"/>
    <x v="2"/>
    <x v="1"/>
    <x v="0"/>
    <x v="6426"/>
    <x v="5149"/>
    <n v="4"/>
    <x v="2"/>
    <n v="6.38"/>
    <x v="1"/>
    <x v="1"/>
  </r>
  <r>
    <x v="1"/>
    <x v="946"/>
    <x v="5"/>
    <x v="4"/>
    <x v="4"/>
    <x v="2"/>
    <x v="1"/>
    <x v="0"/>
    <x v="6427"/>
    <x v="1930"/>
    <n v="4"/>
    <x v="2"/>
    <n v="6.59"/>
    <x v="1"/>
    <x v="1"/>
  </r>
  <r>
    <x v="1"/>
    <x v="508"/>
    <x v="5"/>
    <x v="4"/>
    <x v="4"/>
    <x v="2"/>
    <x v="1"/>
    <x v="0"/>
    <x v="6428"/>
    <x v="3335"/>
    <n v="4"/>
    <x v="2"/>
    <n v="7.2850000000000001"/>
    <x v="2"/>
    <x v="1"/>
  </r>
  <r>
    <x v="1"/>
    <x v="1240"/>
    <x v="5"/>
    <x v="4"/>
    <x v="4"/>
    <x v="2"/>
    <x v="1"/>
    <x v="0"/>
    <x v="6429"/>
    <x v="2081"/>
    <n v="4"/>
    <x v="2"/>
    <n v="7.7249999999999996"/>
    <x v="2"/>
    <x v="1"/>
  </r>
  <r>
    <x v="1"/>
    <x v="1065"/>
    <x v="5"/>
    <x v="4"/>
    <x v="4"/>
    <x v="2"/>
    <x v="1"/>
    <x v="0"/>
    <x v="6430"/>
    <x v="3913"/>
    <n v="4"/>
    <x v="2"/>
    <n v="7.9349999999999996"/>
    <x v="2"/>
    <x v="1"/>
  </r>
  <r>
    <x v="1"/>
    <x v="363"/>
    <x v="5"/>
    <x v="4"/>
    <x v="4"/>
    <x v="2"/>
    <x v="1"/>
    <x v="0"/>
    <x v="6431"/>
    <x v="3176"/>
    <n v="4"/>
    <x v="0"/>
    <n v="8.92"/>
    <x v="0"/>
    <x v="1"/>
  </r>
  <r>
    <x v="1"/>
    <x v="570"/>
    <x v="5"/>
    <x v="4"/>
    <x v="4"/>
    <x v="2"/>
    <x v="1"/>
    <x v="0"/>
    <x v="6432"/>
    <x v="5150"/>
    <n v="4"/>
    <x v="0"/>
    <n v="9.8949999999999996"/>
    <x v="2"/>
    <x v="1"/>
  </r>
  <r>
    <x v="1"/>
    <x v="1449"/>
    <x v="5"/>
    <x v="4"/>
    <x v="4"/>
    <x v="2"/>
    <x v="1"/>
    <x v="0"/>
    <x v="3205"/>
    <x v="3314"/>
    <n v="4"/>
    <x v="0"/>
    <n v="10.1"/>
    <x v="2"/>
    <x v="1"/>
  </r>
  <r>
    <x v="1"/>
    <x v="66"/>
    <x v="5"/>
    <x v="4"/>
    <x v="4"/>
    <x v="2"/>
    <x v="1"/>
    <x v="0"/>
    <x v="6433"/>
    <x v="2509"/>
    <n v="4"/>
    <x v="0"/>
    <n v="11.3"/>
    <x v="2"/>
    <x v="1"/>
  </r>
  <r>
    <x v="1"/>
    <x v="604"/>
    <x v="5"/>
    <x v="4"/>
    <x v="4"/>
    <x v="2"/>
    <x v="1"/>
    <x v="0"/>
    <x v="6434"/>
    <x v="683"/>
    <n v="4"/>
    <x v="0"/>
    <n v="11.3"/>
    <x v="2"/>
    <x v="1"/>
  </r>
  <r>
    <x v="1"/>
    <x v="731"/>
    <x v="5"/>
    <x v="4"/>
    <x v="4"/>
    <x v="2"/>
    <x v="1"/>
    <x v="0"/>
    <x v="6435"/>
    <x v="1281"/>
    <n v="4"/>
    <x v="0"/>
    <n v="12.15"/>
    <x v="2"/>
    <x v="1"/>
  </r>
  <r>
    <x v="1"/>
    <x v="560"/>
    <x v="5"/>
    <x v="4"/>
    <x v="4"/>
    <x v="2"/>
    <x v="1"/>
    <x v="0"/>
    <x v="6436"/>
    <x v="5151"/>
    <n v="4"/>
    <x v="0"/>
    <n v="12.15"/>
    <x v="2"/>
    <x v="1"/>
  </r>
  <r>
    <x v="1"/>
    <x v="1099"/>
    <x v="5"/>
    <x v="4"/>
    <x v="4"/>
    <x v="2"/>
    <x v="1"/>
    <x v="0"/>
    <x v="6437"/>
    <x v="4651"/>
    <n v="4"/>
    <x v="0"/>
    <n v="12.65"/>
    <x v="2"/>
    <x v="1"/>
  </r>
  <r>
    <x v="1"/>
    <x v="569"/>
    <x v="5"/>
    <x v="4"/>
    <x v="4"/>
    <x v="2"/>
    <x v="1"/>
    <x v="0"/>
    <x v="6438"/>
    <x v="2614"/>
    <n v="4"/>
    <x v="0"/>
    <n v="13.6"/>
    <x v="1"/>
    <x v="1"/>
  </r>
  <r>
    <x v="1"/>
    <x v="1122"/>
    <x v="5"/>
    <x v="4"/>
    <x v="4"/>
    <x v="2"/>
    <x v="1"/>
    <x v="0"/>
    <x v="6439"/>
    <x v="770"/>
    <n v="4"/>
    <x v="0"/>
    <n v="16.2"/>
    <x v="2"/>
    <x v="1"/>
  </r>
  <r>
    <x v="1"/>
    <x v="903"/>
    <x v="5"/>
    <x v="4"/>
    <x v="4"/>
    <x v="2"/>
    <x v="1"/>
    <x v="0"/>
    <x v="6440"/>
    <x v="5152"/>
    <n v="4"/>
    <x v="1"/>
    <n v="17.7"/>
    <x v="1"/>
    <x v="1"/>
  </r>
  <r>
    <x v="1"/>
    <x v="1551"/>
    <x v="5"/>
    <x v="4"/>
    <x v="4"/>
    <x v="2"/>
    <x v="1"/>
    <x v="0"/>
    <x v="6441"/>
    <x v="3347"/>
    <n v="4"/>
    <x v="1"/>
    <n v="18.600000000000001"/>
    <x v="1"/>
    <x v="1"/>
  </r>
  <r>
    <x v="1"/>
    <x v="1201"/>
    <x v="5"/>
    <x v="4"/>
    <x v="4"/>
    <x v="2"/>
    <x v="1"/>
    <x v="0"/>
    <x v="6442"/>
    <x v="1726"/>
    <n v="4"/>
    <x v="1"/>
    <n v="20.2"/>
    <x v="0"/>
    <x v="1"/>
  </r>
  <r>
    <x v="1"/>
    <x v="364"/>
    <x v="5"/>
    <x v="4"/>
    <x v="4"/>
    <x v="2"/>
    <x v="1"/>
    <x v="0"/>
    <x v="6443"/>
    <x v="3299"/>
    <n v="4"/>
    <x v="1"/>
    <n v="20.2"/>
    <x v="2"/>
    <x v="1"/>
  </r>
  <r>
    <x v="1"/>
    <x v="102"/>
    <x v="5"/>
    <x v="4"/>
    <x v="4"/>
    <x v="2"/>
    <x v="1"/>
    <x v="0"/>
    <x v="6444"/>
    <x v="5153"/>
    <n v="4"/>
    <x v="1"/>
    <n v="20.25"/>
    <x v="2"/>
    <x v="1"/>
  </r>
  <r>
    <x v="1"/>
    <x v="702"/>
    <x v="5"/>
    <x v="4"/>
    <x v="4"/>
    <x v="2"/>
    <x v="1"/>
    <x v="0"/>
    <x v="6445"/>
    <x v="2070"/>
    <n v="4"/>
    <x v="1"/>
    <n v="20.5"/>
    <x v="0"/>
    <x v="1"/>
  </r>
  <r>
    <x v="1"/>
    <x v="1178"/>
    <x v="5"/>
    <x v="4"/>
    <x v="4"/>
    <x v="2"/>
    <x v="1"/>
    <x v="0"/>
    <x v="6446"/>
    <x v="5154"/>
    <n v="4"/>
    <x v="1"/>
    <n v="20.6"/>
    <x v="2"/>
    <x v="1"/>
  </r>
  <r>
    <x v="1"/>
    <x v="335"/>
    <x v="7"/>
    <x v="4"/>
    <x v="4"/>
    <x v="2"/>
    <x v="1"/>
    <x v="0"/>
    <x v="6447"/>
    <x v="5155"/>
    <n v="4"/>
    <x v="1"/>
    <n v="18.5"/>
    <x v="1"/>
    <x v="1"/>
  </r>
  <r>
    <x v="1"/>
    <x v="992"/>
    <x v="10"/>
    <x v="4"/>
    <x v="4"/>
    <x v="2"/>
    <x v="1"/>
    <x v="0"/>
    <x v="6448"/>
    <x v="3433"/>
    <n v="4"/>
    <x v="0"/>
    <n v="9.8000000000000007"/>
    <x v="2"/>
    <x v="1"/>
  </r>
  <r>
    <x v="1"/>
    <x v="1329"/>
    <x v="10"/>
    <x v="4"/>
    <x v="4"/>
    <x v="2"/>
    <x v="1"/>
    <x v="0"/>
    <x v="6449"/>
    <x v="5156"/>
    <n v="4"/>
    <x v="0"/>
    <n v="10.65"/>
    <x v="2"/>
    <x v="1"/>
  </r>
  <r>
    <x v="1"/>
    <x v="705"/>
    <x v="10"/>
    <x v="4"/>
    <x v="4"/>
    <x v="2"/>
    <x v="1"/>
    <x v="0"/>
    <x v="6450"/>
    <x v="5157"/>
    <n v="4"/>
    <x v="0"/>
    <n v="13.85"/>
    <x v="2"/>
    <x v="1"/>
  </r>
  <r>
    <x v="1"/>
    <x v="949"/>
    <x v="10"/>
    <x v="4"/>
    <x v="4"/>
    <x v="2"/>
    <x v="1"/>
    <x v="0"/>
    <x v="6451"/>
    <x v="5158"/>
    <n v="4"/>
    <x v="1"/>
    <n v="20"/>
    <x v="2"/>
    <x v="1"/>
  </r>
  <r>
    <x v="1"/>
    <x v="1448"/>
    <x v="14"/>
    <x v="4"/>
    <x v="4"/>
    <x v="2"/>
    <x v="1"/>
    <x v="0"/>
    <x v="6452"/>
    <x v="769"/>
    <n v="4"/>
    <x v="0"/>
    <n v="10.395"/>
    <x v="2"/>
    <x v="1"/>
  </r>
  <r>
    <x v="1"/>
    <x v="950"/>
    <x v="6"/>
    <x v="4"/>
    <x v="4"/>
    <x v="2"/>
    <x v="1"/>
    <x v="0"/>
    <x v="6453"/>
    <x v="4626"/>
    <n v="4"/>
    <x v="2"/>
    <n v="6.1950000000000003"/>
    <x v="2"/>
    <x v="1"/>
  </r>
  <r>
    <x v="1"/>
    <x v="931"/>
    <x v="6"/>
    <x v="4"/>
    <x v="4"/>
    <x v="2"/>
    <x v="1"/>
    <x v="0"/>
    <x v="6454"/>
    <x v="5159"/>
    <n v="4"/>
    <x v="2"/>
    <n v="6.6749999999999998"/>
    <x v="2"/>
    <x v="1"/>
  </r>
  <r>
    <x v="1"/>
    <x v="368"/>
    <x v="6"/>
    <x v="4"/>
    <x v="4"/>
    <x v="2"/>
    <x v="1"/>
    <x v="0"/>
    <x v="6455"/>
    <x v="4608"/>
    <n v="4"/>
    <x v="2"/>
    <n v="7.2350000000000003"/>
    <x v="0"/>
    <x v="1"/>
  </r>
  <r>
    <x v="1"/>
    <x v="1474"/>
    <x v="6"/>
    <x v="4"/>
    <x v="4"/>
    <x v="2"/>
    <x v="1"/>
    <x v="0"/>
    <x v="6456"/>
    <x v="4686"/>
    <n v="4"/>
    <x v="2"/>
    <n v="7.3150000000000004"/>
    <x v="1"/>
    <x v="1"/>
  </r>
  <r>
    <x v="1"/>
    <x v="867"/>
    <x v="6"/>
    <x v="4"/>
    <x v="4"/>
    <x v="2"/>
    <x v="1"/>
    <x v="0"/>
    <x v="6457"/>
    <x v="3898"/>
    <n v="4"/>
    <x v="2"/>
    <n v="7.42"/>
    <x v="1"/>
    <x v="1"/>
  </r>
  <r>
    <x v="1"/>
    <x v="71"/>
    <x v="6"/>
    <x v="4"/>
    <x v="4"/>
    <x v="2"/>
    <x v="1"/>
    <x v="0"/>
    <x v="6458"/>
    <x v="5160"/>
    <n v="4"/>
    <x v="2"/>
    <n v="7.9050000000000002"/>
    <x v="1"/>
    <x v="1"/>
  </r>
  <r>
    <x v="1"/>
    <x v="1257"/>
    <x v="6"/>
    <x v="4"/>
    <x v="4"/>
    <x v="2"/>
    <x v="1"/>
    <x v="0"/>
    <x v="6459"/>
    <x v="5161"/>
    <n v="4"/>
    <x v="2"/>
    <n v="8.02"/>
    <x v="0"/>
    <x v="1"/>
  </r>
  <r>
    <x v="1"/>
    <x v="43"/>
    <x v="6"/>
    <x v="4"/>
    <x v="4"/>
    <x v="2"/>
    <x v="1"/>
    <x v="0"/>
    <x v="6460"/>
    <x v="591"/>
    <n v="4"/>
    <x v="0"/>
    <n v="9.3000000000000007"/>
    <x v="0"/>
    <x v="1"/>
  </r>
  <r>
    <x v="1"/>
    <x v="529"/>
    <x v="6"/>
    <x v="4"/>
    <x v="4"/>
    <x v="2"/>
    <x v="1"/>
    <x v="0"/>
    <x v="6461"/>
    <x v="3598"/>
    <n v="4"/>
    <x v="0"/>
    <n v="10.395"/>
    <x v="0"/>
    <x v="1"/>
  </r>
  <r>
    <x v="1"/>
    <x v="72"/>
    <x v="6"/>
    <x v="4"/>
    <x v="4"/>
    <x v="2"/>
    <x v="1"/>
    <x v="0"/>
    <x v="6462"/>
    <x v="5162"/>
    <n v="4"/>
    <x v="0"/>
    <n v="10.8"/>
    <x v="2"/>
    <x v="1"/>
  </r>
  <r>
    <x v="1"/>
    <x v="884"/>
    <x v="6"/>
    <x v="4"/>
    <x v="4"/>
    <x v="2"/>
    <x v="1"/>
    <x v="0"/>
    <x v="6463"/>
    <x v="481"/>
    <n v="4"/>
    <x v="0"/>
    <n v="11.1"/>
    <x v="0"/>
    <x v="1"/>
  </r>
  <r>
    <x v="1"/>
    <x v="1306"/>
    <x v="6"/>
    <x v="4"/>
    <x v="4"/>
    <x v="2"/>
    <x v="1"/>
    <x v="0"/>
    <x v="6464"/>
    <x v="3002"/>
    <n v="4"/>
    <x v="0"/>
    <n v="11.35"/>
    <x v="2"/>
    <x v="1"/>
  </r>
  <r>
    <x v="1"/>
    <x v="340"/>
    <x v="6"/>
    <x v="4"/>
    <x v="4"/>
    <x v="2"/>
    <x v="1"/>
    <x v="0"/>
    <x v="6465"/>
    <x v="949"/>
    <n v="4"/>
    <x v="0"/>
    <n v="14.1"/>
    <x v="2"/>
    <x v="1"/>
  </r>
  <r>
    <x v="1"/>
    <x v="1270"/>
    <x v="6"/>
    <x v="4"/>
    <x v="4"/>
    <x v="2"/>
    <x v="1"/>
    <x v="0"/>
    <x v="6466"/>
    <x v="5163"/>
    <n v="4"/>
    <x v="0"/>
    <n v="15"/>
    <x v="0"/>
    <x v="1"/>
  </r>
  <r>
    <x v="1"/>
    <x v="1242"/>
    <x v="6"/>
    <x v="4"/>
    <x v="4"/>
    <x v="2"/>
    <x v="1"/>
    <x v="0"/>
    <x v="6467"/>
    <x v="5164"/>
    <n v="4"/>
    <x v="0"/>
    <n v="15"/>
    <x v="2"/>
    <x v="1"/>
  </r>
  <r>
    <x v="1"/>
    <x v="1517"/>
    <x v="6"/>
    <x v="4"/>
    <x v="4"/>
    <x v="2"/>
    <x v="1"/>
    <x v="0"/>
    <x v="6468"/>
    <x v="5165"/>
    <n v="4"/>
    <x v="0"/>
    <n v="16.75"/>
    <x v="0"/>
    <x v="1"/>
  </r>
  <r>
    <x v="1"/>
    <x v="544"/>
    <x v="6"/>
    <x v="4"/>
    <x v="4"/>
    <x v="2"/>
    <x v="1"/>
    <x v="0"/>
    <x v="6469"/>
    <x v="5166"/>
    <n v="4"/>
    <x v="1"/>
    <n v="16.850000000000001"/>
    <x v="0"/>
    <x v="1"/>
  </r>
  <r>
    <x v="1"/>
    <x v="784"/>
    <x v="6"/>
    <x v="4"/>
    <x v="4"/>
    <x v="2"/>
    <x v="1"/>
    <x v="0"/>
    <x v="6470"/>
    <x v="3918"/>
    <n v="4"/>
    <x v="1"/>
    <n v="17.5"/>
    <x v="2"/>
    <x v="1"/>
  </r>
  <r>
    <x v="1"/>
    <x v="1536"/>
    <x v="6"/>
    <x v="4"/>
    <x v="4"/>
    <x v="2"/>
    <x v="1"/>
    <x v="0"/>
    <x v="6471"/>
    <x v="5167"/>
    <n v="4"/>
    <x v="1"/>
    <n v="17.600000000000001"/>
    <x v="2"/>
    <x v="1"/>
  </r>
  <r>
    <x v="1"/>
    <x v="1303"/>
    <x v="6"/>
    <x v="4"/>
    <x v="4"/>
    <x v="2"/>
    <x v="1"/>
    <x v="0"/>
    <x v="6472"/>
    <x v="5168"/>
    <n v="4"/>
    <x v="1"/>
    <n v="18.25"/>
    <x v="1"/>
    <x v="1"/>
  </r>
  <r>
    <x v="1"/>
    <x v="1460"/>
    <x v="6"/>
    <x v="4"/>
    <x v="4"/>
    <x v="2"/>
    <x v="1"/>
    <x v="0"/>
    <x v="6473"/>
    <x v="5169"/>
    <n v="4"/>
    <x v="1"/>
    <n v="18.25"/>
    <x v="2"/>
    <x v="1"/>
  </r>
  <r>
    <x v="1"/>
    <x v="1124"/>
    <x v="6"/>
    <x v="4"/>
    <x v="4"/>
    <x v="2"/>
    <x v="1"/>
    <x v="0"/>
    <x v="6474"/>
    <x v="3530"/>
    <n v="4"/>
    <x v="1"/>
    <n v="18.25"/>
    <x v="2"/>
    <x v="1"/>
  </r>
  <r>
    <x v="1"/>
    <x v="593"/>
    <x v="6"/>
    <x v="4"/>
    <x v="4"/>
    <x v="2"/>
    <x v="1"/>
    <x v="0"/>
    <x v="6475"/>
    <x v="1574"/>
    <n v="4"/>
    <x v="1"/>
    <n v="20.75"/>
    <x v="0"/>
    <x v="1"/>
  </r>
  <r>
    <x v="1"/>
    <x v="594"/>
    <x v="6"/>
    <x v="4"/>
    <x v="4"/>
    <x v="2"/>
    <x v="1"/>
    <x v="0"/>
    <x v="6476"/>
    <x v="706"/>
    <n v="4"/>
    <x v="1"/>
    <n v="21.25"/>
    <x v="1"/>
    <x v="1"/>
  </r>
  <r>
    <x v="1"/>
    <x v="1385"/>
    <x v="4"/>
    <x v="4"/>
    <x v="4"/>
    <x v="2"/>
    <x v="1"/>
    <x v="0"/>
    <x v="6477"/>
    <x v="1916"/>
    <n v="4"/>
    <x v="2"/>
    <n v="5.78"/>
    <x v="1"/>
    <x v="1"/>
  </r>
  <r>
    <x v="1"/>
    <x v="1134"/>
    <x v="4"/>
    <x v="4"/>
    <x v="4"/>
    <x v="2"/>
    <x v="1"/>
    <x v="0"/>
    <x v="6478"/>
    <x v="5170"/>
    <n v="4"/>
    <x v="2"/>
    <n v="6.1349999999999998"/>
    <x v="0"/>
    <x v="1"/>
  </r>
  <r>
    <x v="1"/>
    <x v="1461"/>
    <x v="4"/>
    <x v="4"/>
    <x v="4"/>
    <x v="2"/>
    <x v="1"/>
    <x v="0"/>
    <x v="6479"/>
    <x v="5171"/>
    <n v="4"/>
    <x v="2"/>
    <n v="6.28"/>
    <x v="2"/>
    <x v="1"/>
  </r>
  <r>
    <x v="1"/>
    <x v="1429"/>
    <x v="4"/>
    <x v="4"/>
    <x v="4"/>
    <x v="2"/>
    <x v="1"/>
    <x v="0"/>
    <x v="6480"/>
    <x v="5172"/>
    <n v="4"/>
    <x v="2"/>
    <n v="6.8650000000000002"/>
    <x v="1"/>
    <x v="1"/>
  </r>
  <r>
    <x v="1"/>
    <x v="517"/>
    <x v="4"/>
    <x v="4"/>
    <x v="4"/>
    <x v="2"/>
    <x v="1"/>
    <x v="0"/>
    <x v="6481"/>
    <x v="5173"/>
    <n v="4"/>
    <x v="2"/>
    <n v="6.96"/>
    <x v="2"/>
    <x v="1"/>
  </r>
  <r>
    <x v="1"/>
    <x v="401"/>
    <x v="4"/>
    <x v="4"/>
    <x v="4"/>
    <x v="2"/>
    <x v="1"/>
    <x v="0"/>
    <x v="6482"/>
    <x v="5174"/>
    <n v="4"/>
    <x v="2"/>
    <n v="7.63"/>
    <x v="2"/>
    <x v="1"/>
  </r>
  <r>
    <x v="1"/>
    <x v="923"/>
    <x v="4"/>
    <x v="4"/>
    <x v="4"/>
    <x v="2"/>
    <x v="1"/>
    <x v="0"/>
    <x v="6483"/>
    <x v="5175"/>
    <n v="4"/>
    <x v="2"/>
    <n v="8.5749999999999993"/>
    <x v="1"/>
    <x v="1"/>
  </r>
  <r>
    <x v="1"/>
    <x v="954"/>
    <x v="4"/>
    <x v="4"/>
    <x v="4"/>
    <x v="2"/>
    <x v="1"/>
    <x v="0"/>
    <x v="6484"/>
    <x v="5176"/>
    <n v="4"/>
    <x v="0"/>
    <n v="9.8000000000000007"/>
    <x v="1"/>
    <x v="1"/>
  </r>
  <r>
    <x v="1"/>
    <x v="1411"/>
    <x v="4"/>
    <x v="4"/>
    <x v="4"/>
    <x v="2"/>
    <x v="1"/>
    <x v="0"/>
    <x v="6485"/>
    <x v="5177"/>
    <n v="4"/>
    <x v="0"/>
    <n v="9.8949999999999996"/>
    <x v="0"/>
    <x v="1"/>
  </r>
  <r>
    <x v="1"/>
    <x v="870"/>
    <x v="4"/>
    <x v="4"/>
    <x v="4"/>
    <x v="2"/>
    <x v="1"/>
    <x v="0"/>
    <x v="6486"/>
    <x v="1423"/>
    <n v="4"/>
    <x v="0"/>
    <n v="12.1"/>
    <x v="2"/>
    <x v="1"/>
  </r>
  <r>
    <x v="1"/>
    <x v="530"/>
    <x v="4"/>
    <x v="4"/>
    <x v="4"/>
    <x v="2"/>
    <x v="1"/>
    <x v="0"/>
    <x v="6487"/>
    <x v="5178"/>
    <n v="4"/>
    <x v="0"/>
    <n v="13.15"/>
    <x v="2"/>
    <x v="1"/>
  </r>
  <r>
    <x v="1"/>
    <x v="491"/>
    <x v="4"/>
    <x v="4"/>
    <x v="4"/>
    <x v="2"/>
    <x v="1"/>
    <x v="0"/>
    <x v="6488"/>
    <x v="871"/>
    <n v="4"/>
    <x v="0"/>
    <n v="15"/>
    <x v="2"/>
    <x v="1"/>
  </r>
  <r>
    <x v="1"/>
    <x v="1386"/>
    <x v="15"/>
    <x v="4"/>
    <x v="4"/>
    <x v="2"/>
    <x v="1"/>
    <x v="0"/>
    <x v="6489"/>
    <x v="5179"/>
    <n v="4"/>
    <x v="0"/>
    <n v="12.15"/>
    <x v="1"/>
    <x v="1"/>
  </r>
  <r>
    <x v="1"/>
    <x v="687"/>
    <x v="15"/>
    <x v="4"/>
    <x v="4"/>
    <x v="2"/>
    <x v="1"/>
    <x v="0"/>
    <x v="6490"/>
    <x v="5180"/>
    <n v="4"/>
    <x v="0"/>
    <n v="12.85"/>
    <x v="2"/>
    <x v="1"/>
  </r>
  <r>
    <x v="1"/>
    <x v="1106"/>
    <x v="15"/>
    <x v="4"/>
    <x v="4"/>
    <x v="2"/>
    <x v="1"/>
    <x v="0"/>
    <x v="6491"/>
    <x v="2164"/>
    <n v="4"/>
    <x v="0"/>
    <n v="15"/>
    <x v="0"/>
    <x v="1"/>
  </r>
  <r>
    <x v="1"/>
    <x v="832"/>
    <x v="15"/>
    <x v="4"/>
    <x v="4"/>
    <x v="2"/>
    <x v="1"/>
    <x v="0"/>
    <x v="6492"/>
    <x v="5181"/>
    <n v="4"/>
    <x v="0"/>
    <n v="15.85"/>
    <x v="2"/>
    <x v="1"/>
  </r>
  <r>
    <x v="1"/>
    <x v="724"/>
    <x v="13"/>
    <x v="5"/>
    <x v="5"/>
    <x v="2"/>
    <x v="1"/>
    <x v="0"/>
    <x v="6493"/>
    <x v="768"/>
    <n v="4"/>
    <x v="2"/>
    <n v="6.4450000000000003"/>
    <x v="2"/>
    <x v="1"/>
  </r>
  <r>
    <x v="1"/>
    <x v="1489"/>
    <x v="13"/>
    <x v="5"/>
    <x v="5"/>
    <x v="2"/>
    <x v="1"/>
    <x v="0"/>
    <x v="6494"/>
    <x v="4957"/>
    <n v="4"/>
    <x v="2"/>
    <n v="8.2349999999999994"/>
    <x v="2"/>
    <x v="1"/>
  </r>
  <r>
    <x v="1"/>
    <x v="1412"/>
    <x v="13"/>
    <x v="5"/>
    <x v="5"/>
    <x v="2"/>
    <x v="1"/>
    <x v="0"/>
    <x v="6495"/>
    <x v="1871"/>
    <n v="4"/>
    <x v="0"/>
    <n v="9.1950000000000003"/>
    <x v="1"/>
    <x v="1"/>
  </r>
  <r>
    <x v="1"/>
    <x v="1454"/>
    <x v="13"/>
    <x v="5"/>
    <x v="5"/>
    <x v="2"/>
    <x v="1"/>
    <x v="0"/>
    <x v="6496"/>
    <x v="3093"/>
    <n v="4"/>
    <x v="0"/>
    <n v="9.3000000000000007"/>
    <x v="2"/>
    <x v="1"/>
  </r>
  <r>
    <x v="1"/>
    <x v="1011"/>
    <x v="13"/>
    <x v="5"/>
    <x v="5"/>
    <x v="2"/>
    <x v="1"/>
    <x v="0"/>
    <x v="6497"/>
    <x v="5182"/>
    <n v="4"/>
    <x v="0"/>
    <n v="14.85"/>
    <x v="2"/>
    <x v="1"/>
  </r>
  <r>
    <x v="1"/>
    <x v="632"/>
    <x v="13"/>
    <x v="5"/>
    <x v="5"/>
    <x v="2"/>
    <x v="1"/>
    <x v="0"/>
    <x v="6498"/>
    <x v="5183"/>
    <n v="4"/>
    <x v="0"/>
    <n v="15.1"/>
    <x v="2"/>
    <x v="1"/>
  </r>
  <r>
    <x v="1"/>
    <x v="688"/>
    <x v="13"/>
    <x v="5"/>
    <x v="5"/>
    <x v="2"/>
    <x v="1"/>
    <x v="0"/>
    <x v="6499"/>
    <x v="4594"/>
    <n v="4"/>
    <x v="0"/>
    <n v="15.6"/>
    <x v="2"/>
    <x v="1"/>
  </r>
  <r>
    <x v="1"/>
    <x v="415"/>
    <x v="13"/>
    <x v="5"/>
    <x v="5"/>
    <x v="2"/>
    <x v="1"/>
    <x v="0"/>
    <x v="6500"/>
    <x v="364"/>
    <n v="4"/>
    <x v="0"/>
    <n v="15.7"/>
    <x v="2"/>
    <x v="1"/>
  </r>
  <r>
    <x v="1"/>
    <x v="1012"/>
    <x v="13"/>
    <x v="5"/>
    <x v="5"/>
    <x v="2"/>
    <x v="1"/>
    <x v="0"/>
    <x v="6501"/>
    <x v="5184"/>
    <n v="4"/>
    <x v="1"/>
    <n v="18"/>
    <x v="1"/>
    <x v="1"/>
  </r>
  <r>
    <x v="1"/>
    <x v="696"/>
    <x v="8"/>
    <x v="5"/>
    <x v="5"/>
    <x v="2"/>
    <x v="1"/>
    <x v="0"/>
    <x v="6502"/>
    <x v="3182"/>
    <n v="4"/>
    <x v="0"/>
    <n v="15.85"/>
    <x v="2"/>
    <x v="1"/>
  </r>
  <r>
    <x v="1"/>
    <x v="1055"/>
    <x v="8"/>
    <x v="5"/>
    <x v="5"/>
    <x v="2"/>
    <x v="1"/>
    <x v="0"/>
    <x v="6503"/>
    <x v="5185"/>
    <n v="4"/>
    <x v="1"/>
    <n v="17.100000000000001"/>
    <x v="2"/>
    <x v="1"/>
  </r>
  <r>
    <x v="1"/>
    <x v="114"/>
    <x v="3"/>
    <x v="5"/>
    <x v="5"/>
    <x v="2"/>
    <x v="1"/>
    <x v="0"/>
    <x v="6504"/>
    <x v="5186"/>
    <n v="4"/>
    <x v="2"/>
    <n v="6.4249999999999998"/>
    <x v="1"/>
    <x v="1"/>
  </r>
  <r>
    <x v="1"/>
    <x v="554"/>
    <x v="3"/>
    <x v="5"/>
    <x v="5"/>
    <x v="2"/>
    <x v="1"/>
    <x v="0"/>
    <x v="6505"/>
    <x v="5187"/>
    <n v="4"/>
    <x v="2"/>
    <n v="6.98"/>
    <x v="2"/>
    <x v="1"/>
  </r>
  <r>
    <x v="1"/>
    <x v="1199"/>
    <x v="3"/>
    <x v="5"/>
    <x v="5"/>
    <x v="2"/>
    <x v="1"/>
    <x v="0"/>
    <x v="6506"/>
    <x v="3938"/>
    <n v="4"/>
    <x v="0"/>
    <n v="12.1"/>
    <x v="2"/>
    <x v="1"/>
  </r>
  <r>
    <x v="1"/>
    <x v="1263"/>
    <x v="3"/>
    <x v="5"/>
    <x v="5"/>
    <x v="2"/>
    <x v="1"/>
    <x v="0"/>
    <x v="6507"/>
    <x v="541"/>
    <n v="4"/>
    <x v="0"/>
    <n v="14.85"/>
    <x v="1"/>
    <x v="1"/>
  </r>
  <r>
    <x v="1"/>
    <x v="1014"/>
    <x v="3"/>
    <x v="5"/>
    <x v="5"/>
    <x v="2"/>
    <x v="1"/>
    <x v="0"/>
    <x v="6508"/>
    <x v="5188"/>
    <n v="4"/>
    <x v="1"/>
    <n v="17.25"/>
    <x v="2"/>
    <x v="1"/>
  </r>
  <r>
    <x v="1"/>
    <x v="1253"/>
    <x v="3"/>
    <x v="5"/>
    <x v="5"/>
    <x v="2"/>
    <x v="1"/>
    <x v="0"/>
    <x v="6509"/>
    <x v="5189"/>
    <n v="4"/>
    <x v="1"/>
    <n v="18.850000000000001"/>
    <x v="0"/>
    <x v="1"/>
  </r>
  <r>
    <x v="1"/>
    <x v="241"/>
    <x v="3"/>
    <x v="5"/>
    <x v="5"/>
    <x v="2"/>
    <x v="1"/>
    <x v="0"/>
    <x v="6510"/>
    <x v="858"/>
    <n v="4"/>
    <x v="1"/>
    <n v="18.850000000000001"/>
    <x v="2"/>
    <x v="1"/>
  </r>
  <r>
    <x v="1"/>
    <x v="446"/>
    <x v="11"/>
    <x v="5"/>
    <x v="5"/>
    <x v="2"/>
    <x v="1"/>
    <x v="0"/>
    <x v="6511"/>
    <x v="5190"/>
    <n v="4"/>
    <x v="2"/>
    <n v="6.03"/>
    <x v="1"/>
    <x v="1"/>
  </r>
  <r>
    <x v="1"/>
    <x v="1423"/>
    <x v="11"/>
    <x v="5"/>
    <x v="5"/>
    <x v="2"/>
    <x v="1"/>
    <x v="0"/>
    <x v="20"/>
    <x v="5191"/>
    <n v="4"/>
    <x v="2"/>
    <n v="7.2850000000000001"/>
    <x v="1"/>
    <x v="1"/>
  </r>
  <r>
    <x v="1"/>
    <x v="1455"/>
    <x v="11"/>
    <x v="5"/>
    <x v="5"/>
    <x v="2"/>
    <x v="1"/>
    <x v="0"/>
    <x v="20"/>
    <x v="5192"/>
    <n v="4"/>
    <x v="2"/>
    <n v="7.4050000000000002"/>
    <x v="1"/>
    <x v="1"/>
  </r>
  <r>
    <x v="1"/>
    <x v="1370"/>
    <x v="11"/>
    <x v="5"/>
    <x v="5"/>
    <x v="2"/>
    <x v="1"/>
    <x v="0"/>
    <x v="6512"/>
    <x v="5193"/>
    <n v="4"/>
    <x v="0"/>
    <n v="11.6"/>
    <x v="2"/>
    <x v="1"/>
  </r>
  <r>
    <x v="1"/>
    <x v="615"/>
    <x v="11"/>
    <x v="5"/>
    <x v="5"/>
    <x v="2"/>
    <x v="1"/>
    <x v="0"/>
    <x v="6513"/>
    <x v="1320"/>
    <n v="4"/>
    <x v="0"/>
    <n v="12.1"/>
    <x v="1"/>
    <x v="1"/>
  </r>
  <r>
    <x v="1"/>
    <x v="434"/>
    <x v="11"/>
    <x v="5"/>
    <x v="5"/>
    <x v="2"/>
    <x v="1"/>
    <x v="0"/>
    <x v="6514"/>
    <x v="595"/>
    <n v="4"/>
    <x v="0"/>
    <n v="13.1"/>
    <x v="2"/>
    <x v="1"/>
  </r>
  <r>
    <x v="1"/>
    <x v="1341"/>
    <x v="11"/>
    <x v="5"/>
    <x v="5"/>
    <x v="2"/>
    <x v="1"/>
    <x v="0"/>
    <x v="6515"/>
    <x v="5194"/>
    <n v="4"/>
    <x v="0"/>
    <n v="13.1"/>
    <x v="2"/>
    <x v="1"/>
  </r>
  <r>
    <x v="1"/>
    <x v="896"/>
    <x v="11"/>
    <x v="5"/>
    <x v="5"/>
    <x v="2"/>
    <x v="1"/>
    <x v="0"/>
    <x v="6516"/>
    <x v="1194"/>
    <n v="4"/>
    <x v="0"/>
    <n v="13.8"/>
    <x v="0"/>
    <x v="1"/>
  </r>
  <r>
    <x v="1"/>
    <x v="1159"/>
    <x v="11"/>
    <x v="5"/>
    <x v="5"/>
    <x v="2"/>
    <x v="1"/>
    <x v="0"/>
    <x v="6517"/>
    <x v="3992"/>
    <n v="4"/>
    <x v="0"/>
    <n v="14.1"/>
    <x v="2"/>
    <x v="1"/>
  </r>
  <r>
    <x v="1"/>
    <x v="1456"/>
    <x v="11"/>
    <x v="5"/>
    <x v="5"/>
    <x v="2"/>
    <x v="1"/>
    <x v="0"/>
    <x v="6518"/>
    <x v="5195"/>
    <n v="4"/>
    <x v="0"/>
    <n v="14.3"/>
    <x v="0"/>
    <x v="1"/>
  </r>
  <r>
    <x v="1"/>
    <x v="1228"/>
    <x v="11"/>
    <x v="5"/>
    <x v="5"/>
    <x v="2"/>
    <x v="1"/>
    <x v="0"/>
    <x v="6519"/>
    <x v="2869"/>
    <n v="4"/>
    <x v="0"/>
    <n v="16.7"/>
    <x v="2"/>
    <x v="1"/>
  </r>
  <r>
    <x v="1"/>
    <x v="796"/>
    <x v="11"/>
    <x v="5"/>
    <x v="5"/>
    <x v="2"/>
    <x v="1"/>
    <x v="0"/>
    <x v="6520"/>
    <x v="2195"/>
    <n v="4"/>
    <x v="1"/>
    <n v="17.7"/>
    <x v="2"/>
    <x v="1"/>
  </r>
  <r>
    <x v="1"/>
    <x v="1273"/>
    <x v="11"/>
    <x v="5"/>
    <x v="5"/>
    <x v="2"/>
    <x v="1"/>
    <x v="0"/>
    <x v="6521"/>
    <x v="938"/>
    <n v="4"/>
    <x v="1"/>
    <n v="20.100000000000001"/>
    <x v="2"/>
    <x v="1"/>
  </r>
  <r>
    <x v="1"/>
    <x v="359"/>
    <x v="2"/>
    <x v="5"/>
    <x v="5"/>
    <x v="2"/>
    <x v="1"/>
    <x v="0"/>
    <x v="6522"/>
    <x v="1630"/>
    <n v="4"/>
    <x v="2"/>
    <n v="5.9850000000000003"/>
    <x v="0"/>
    <x v="1"/>
  </r>
  <r>
    <x v="1"/>
    <x v="457"/>
    <x v="2"/>
    <x v="5"/>
    <x v="5"/>
    <x v="2"/>
    <x v="1"/>
    <x v="0"/>
    <x v="20"/>
    <x v="5196"/>
    <n v="4"/>
    <x v="2"/>
    <n v="6.3650000000000002"/>
    <x v="1"/>
    <x v="1"/>
  </r>
  <r>
    <x v="1"/>
    <x v="22"/>
    <x v="2"/>
    <x v="5"/>
    <x v="5"/>
    <x v="2"/>
    <x v="1"/>
    <x v="0"/>
    <x v="6523"/>
    <x v="5197"/>
    <n v="4"/>
    <x v="2"/>
    <n v="6.85"/>
    <x v="1"/>
    <x v="1"/>
  </r>
  <r>
    <x v="1"/>
    <x v="988"/>
    <x v="2"/>
    <x v="5"/>
    <x v="5"/>
    <x v="2"/>
    <x v="1"/>
    <x v="0"/>
    <x v="6524"/>
    <x v="5198"/>
    <n v="4"/>
    <x v="2"/>
    <n v="7.0750000000000002"/>
    <x v="1"/>
    <x v="1"/>
  </r>
  <r>
    <x v="1"/>
    <x v="53"/>
    <x v="2"/>
    <x v="5"/>
    <x v="5"/>
    <x v="2"/>
    <x v="1"/>
    <x v="0"/>
    <x v="6525"/>
    <x v="1879"/>
    <n v="4"/>
    <x v="2"/>
    <n v="7.3"/>
    <x v="2"/>
    <x v="1"/>
  </r>
  <r>
    <x v="1"/>
    <x v="732"/>
    <x v="2"/>
    <x v="5"/>
    <x v="5"/>
    <x v="2"/>
    <x v="1"/>
    <x v="0"/>
    <x v="6526"/>
    <x v="1206"/>
    <n v="4"/>
    <x v="0"/>
    <n v="8.8949999999999996"/>
    <x v="1"/>
    <x v="1"/>
  </r>
  <r>
    <x v="1"/>
    <x v="1535"/>
    <x v="2"/>
    <x v="5"/>
    <x v="5"/>
    <x v="2"/>
    <x v="1"/>
    <x v="0"/>
    <x v="6527"/>
    <x v="5199"/>
    <n v="4"/>
    <x v="0"/>
    <n v="9.1950000000000003"/>
    <x v="0"/>
    <x v="1"/>
  </r>
  <r>
    <x v="1"/>
    <x v="35"/>
    <x v="2"/>
    <x v="5"/>
    <x v="5"/>
    <x v="2"/>
    <x v="1"/>
    <x v="0"/>
    <x v="6528"/>
    <x v="3713"/>
    <n v="4"/>
    <x v="0"/>
    <n v="9.31"/>
    <x v="2"/>
    <x v="1"/>
  </r>
  <r>
    <x v="1"/>
    <x v="323"/>
    <x v="2"/>
    <x v="5"/>
    <x v="5"/>
    <x v="2"/>
    <x v="1"/>
    <x v="0"/>
    <x v="6529"/>
    <x v="5200"/>
    <n v="4"/>
    <x v="0"/>
    <n v="10"/>
    <x v="2"/>
    <x v="1"/>
  </r>
  <r>
    <x v="1"/>
    <x v="487"/>
    <x v="2"/>
    <x v="5"/>
    <x v="5"/>
    <x v="2"/>
    <x v="1"/>
    <x v="0"/>
    <x v="6530"/>
    <x v="3242"/>
    <n v="4"/>
    <x v="0"/>
    <n v="10.5"/>
    <x v="2"/>
    <x v="1"/>
  </r>
  <r>
    <x v="1"/>
    <x v="357"/>
    <x v="2"/>
    <x v="5"/>
    <x v="5"/>
    <x v="2"/>
    <x v="1"/>
    <x v="0"/>
    <x v="20"/>
    <x v="5201"/>
    <n v="4"/>
    <x v="0"/>
    <n v="10.695"/>
    <x v="1"/>
    <x v="1"/>
  </r>
  <r>
    <x v="1"/>
    <x v="743"/>
    <x v="2"/>
    <x v="5"/>
    <x v="5"/>
    <x v="2"/>
    <x v="1"/>
    <x v="0"/>
    <x v="6531"/>
    <x v="5202"/>
    <n v="4"/>
    <x v="0"/>
    <n v="12.15"/>
    <x v="1"/>
    <x v="1"/>
  </r>
  <r>
    <x v="1"/>
    <x v="617"/>
    <x v="2"/>
    <x v="5"/>
    <x v="5"/>
    <x v="2"/>
    <x v="1"/>
    <x v="0"/>
    <x v="6532"/>
    <x v="4896"/>
    <n v="4"/>
    <x v="0"/>
    <n v="12.15"/>
    <x v="1"/>
    <x v="1"/>
  </r>
  <r>
    <x v="1"/>
    <x v="667"/>
    <x v="2"/>
    <x v="5"/>
    <x v="5"/>
    <x v="2"/>
    <x v="1"/>
    <x v="0"/>
    <x v="6533"/>
    <x v="5203"/>
    <n v="4"/>
    <x v="0"/>
    <n v="13.15"/>
    <x v="2"/>
    <x v="1"/>
  </r>
  <r>
    <x v="1"/>
    <x v="1213"/>
    <x v="2"/>
    <x v="5"/>
    <x v="5"/>
    <x v="2"/>
    <x v="1"/>
    <x v="0"/>
    <x v="6534"/>
    <x v="5204"/>
    <n v="4"/>
    <x v="0"/>
    <n v="13.65"/>
    <x v="2"/>
    <x v="1"/>
  </r>
  <r>
    <x v="1"/>
    <x v="156"/>
    <x v="2"/>
    <x v="5"/>
    <x v="5"/>
    <x v="2"/>
    <x v="1"/>
    <x v="0"/>
    <x v="6535"/>
    <x v="1885"/>
    <n v="4"/>
    <x v="0"/>
    <n v="14.3"/>
    <x v="0"/>
    <x v="1"/>
  </r>
  <r>
    <x v="1"/>
    <x v="689"/>
    <x v="2"/>
    <x v="5"/>
    <x v="5"/>
    <x v="2"/>
    <x v="1"/>
    <x v="0"/>
    <x v="6536"/>
    <x v="5205"/>
    <n v="4"/>
    <x v="1"/>
    <n v="17"/>
    <x v="0"/>
    <x v="1"/>
  </r>
  <r>
    <x v="1"/>
    <x v="358"/>
    <x v="2"/>
    <x v="5"/>
    <x v="5"/>
    <x v="2"/>
    <x v="1"/>
    <x v="0"/>
    <x v="6537"/>
    <x v="5206"/>
    <n v="4"/>
    <x v="1"/>
    <n v="17.100000000000001"/>
    <x v="2"/>
    <x v="1"/>
  </r>
  <r>
    <x v="1"/>
    <x v="657"/>
    <x v="2"/>
    <x v="5"/>
    <x v="5"/>
    <x v="2"/>
    <x v="1"/>
    <x v="0"/>
    <x v="6538"/>
    <x v="3729"/>
    <n v="4"/>
    <x v="1"/>
    <n v="17.25"/>
    <x v="0"/>
    <x v="1"/>
  </r>
  <r>
    <x v="1"/>
    <x v="47"/>
    <x v="2"/>
    <x v="5"/>
    <x v="5"/>
    <x v="2"/>
    <x v="1"/>
    <x v="0"/>
    <x v="6539"/>
    <x v="84"/>
    <n v="4"/>
    <x v="1"/>
    <n v="17.5"/>
    <x v="1"/>
    <x v="1"/>
  </r>
  <r>
    <x v="1"/>
    <x v="634"/>
    <x v="2"/>
    <x v="5"/>
    <x v="5"/>
    <x v="2"/>
    <x v="1"/>
    <x v="0"/>
    <x v="6540"/>
    <x v="5207"/>
    <n v="4"/>
    <x v="1"/>
    <n v="18.7"/>
    <x v="0"/>
    <x v="1"/>
  </r>
  <r>
    <x v="1"/>
    <x v="56"/>
    <x v="2"/>
    <x v="5"/>
    <x v="5"/>
    <x v="2"/>
    <x v="1"/>
    <x v="0"/>
    <x v="6541"/>
    <x v="4196"/>
    <n v="4"/>
    <x v="1"/>
    <n v="19.350000000000001"/>
    <x v="1"/>
    <x v="1"/>
  </r>
  <r>
    <x v="1"/>
    <x v="1379"/>
    <x v="0"/>
    <x v="5"/>
    <x v="5"/>
    <x v="2"/>
    <x v="1"/>
    <x v="0"/>
    <x v="6542"/>
    <x v="5208"/>
    <n v="4"/>
    <x v="2"/>
    <n v="6.0549999999999997"/>
    <x v="1"/>
    <x v="1"/>
  </r>
  <r>
    <x v="1"/>
    <x v="1413"/>
    <x v="0"/>
    <x v="5"/>
    <x v="5"/>
    <x v="2"/>
    <x v="1"/>
    <x v="0"/>
    <x v="6543"/>
    <x v="5209"/>
    <n v="4"/>
    <x v="2"/>
    <n v="6.65"/>
    <x v="2"/>
    <x v="1"/>
  </r>
  <r>
    <x v="1"/>
    <x v="1275"/>
    <x v="0"/>
    <x v="5"/>
    <x v="5"/>
    <x v="2"/>
    <x v="1"/>
    <x v="0"/>
    <x v="6544"/>
    <x v="5210"/>
    <n v="4"/>
    <x v="2"/>
    <n v="6.78"/>
    <x v="2"/>
    <x v="1"/>
  </r>
  <r>
    <x v="1"/>
    <x v="1324"/>
    <x v="0"/>
    <x v="5"/>
    <x v="5"/>
    <x v="2"/>
    <x v="1"/>
    <x v="0"/>
    <x v="6545"/>
    <x v="770"/>
    <n v="4"/>
    <x v="2"/>
    <n v="7.68"/>
    <x v="2"/>
    <x v="1"/>
  </r>
  <r>
    <x v="1"/>
    <x v="244"/>
    <x v="0"/>
    <x v="5"/>
    <x v="5"/>
    <x v="2"/>
    <x v="1"/>
    <x v="0"/>
    <x v="6546"/>
    <x v="5211"/>
    <n v="4"/>
    <x v="2"/>
    <n v="8.1850000000000005"/>
    <x v="2"/>
    <x v="1"/>
  </r>
  <r>
    <x v="1"/>
    <x v="1135"/>
    <x v="0"/>
    <x v="5"/>
    <x v="5"/>
    <x v="2"/>
    <x v="1"/>
    <x v="0"/>
    <x v="6547"/>
    <x v="2323"/>
    <n v="4"/>
    <x v="0"/>
    <n v="10"/>
    <x v="2"/>
    <x v="1"/>
  </r>
  <r>
    <x v="1"/>
    <x v="1061"/>
    <x v="0"/>
    <x v="5"/>
    <x v="5"/>
    <x v="2"/>
    <x v="1"/>
    <x v="0"/>
    <x v="6548"/>
    <x v="5212"/>
    <n v="4"/>
    <x v="0"/>
    <n v="10.65"/>
    <x v="1"/>
    <x v="1"/>
  </r>
  <r>
    <x v="1"/>
    <x v="989"/>
    <x v="0"/>
    <x v="5"/>
    <x v="5"/>
    <x v="2"/>
    <x v="1"/>
    <x v="0"/>
    <x v="6549"/>
    <x v="5213"/>
    <n v="4"/>
    <x v="0"/>
    <n v="10.8"/>
    <x v="2"/>
    <x v="1"/>
  </r>
  <r>
    <x v="1"/>
    <x v="119"/>
    <x v="0"/>
    <x v="5"/>
    <x v="5"/>
    <x v="2"/>
    <x v="1"/>
    <x v="0"/>
    <x v="4479"/>
    <x v="3848"/>
    <n v="4"/>
    <x v="0"/>
    <n v="13.1"/>
    <x v="2"/>
    <x v="1"/>
  </r>
  <r>
    <x v="1"/>
    <x v="1442"/>
    <x v="0"/>
    <x v="5"/>
    <x v="5"/>
    <x v="2"/>
    <x v="1"/>
    <x v="0"/>
    <x v="6550"/>
    <x v="5214"/>
    <n v="4"/>
    <x v="0"/>
    <n v="14.65"/>
    <x v="0"/>
    <x v="1"/>
  </r>
  <r>
    <x v="1"/>
    <x v="630"/>
    <x v="0"/>
    <x v="5"/>
    <x v="5"/>
    <x v="2"/>
    <x v="1"/>
    <x v="0"/>
    <x v="6551"/>
    <x v="5215"/>
    <n v="4"/>
    <x v="0"/>
    <n v="15.1"/>
    <x v="2"/>
    <x v="1"/>
  </r>
  <r>
    <x v="1"/>
    <x v="555"/>
    <x v="0"/>
    <x v="5"/>
    <x v="5"/>
    <x v="2"/>
    <x v="1"/>
    <x v="0"/>
    <x v="6552"/>
    <x v="5216"/>
    <n v="4"/>
    <x v="1"/>
    <n v="18.100000000000001"/>
    <x v="1"/>
    <x v="1"/>
  </r>
  <r>
    <x v="1"/>
    <x v="325"/>
    <x v="0"/>
    <x v="5"/>
    <x v="5"/>
    <x v="2"/>
    <x v="1"/>
    <x v="0"/>
    <x v="6553"/>
    <x v="3352"/>
    <n v="4"/>
    <x v="1"/>
    <n v="20.5"/>
    <x v="2"/>
    <x v="1"/>
  </r>
  <r>
    <x v="1"/>
    <x v="1383"/>
    <x v="9"/>
    <x v="5"/>
    <x v="5"/>
    <x v="2"/>
    <x v="1"/>
    <x v="0"/>
    <x v="6554"/>
    <x v="5217"/>
    <n v="4"/>
    <x v="0"/>
    <n v="9.6950000000000003"/>
    <x v="2"/>
    <x v="1"/>
  </r>
  <r>
    <x v="1"/>
    <x v="1549"/>
    <x v="9"/>
    <x v="5"/>
    <x v="5"/>
    <x v="2"/>
    <x v="1"/>
    <x v="0"/>
    <x v="6555"/>
    <x v="5218"/>
    <n v="4"/>
    <x v="0"/>
    <n v="11.8"/>
    <x v="2"/>
    <x v="1"/>
  </r>
  <r>
    <x v="1"/>
    <x v="483"/>
    <x v="1"/>
    <x v="5"/>
    <x v="5"/>
    <x v="2"/>
    <x v="1"/>
    <x v="0"/>
    <x v="6556"/>
    <x v="5219"/>
    <n v="4"/>
    <x v="2"/>
    <n v="5.51"/>
    <x v="2"/>
    <x v="1"/>
  </r>
  <r>
    <x v="1"/>
    <x v="1498"/>
    <x v="1"/>
    <x v="5"/>
    <x v="5"/>
    <x v="2"/>
    <x v="1"/>
    <x v="0"/>
    <x v="6557"/>
    <x v="1996"/>
    <n v="4"/>
    <x v="2"/>
    <n v="7.68"/>
    <x v="0"/>
    <x v="1"/>
  </r>
  <r>
    <x v="1"/>
    <x v="830"/>
    <x v="1"/>
    <x v="5"/>
    <x v="5"/>
    <x v="2"/>
    <x v="1"/>
    <x v="0"/>
    <x v="6558"/>
    <x v="4834"/>
    <n v="4"/>
    <x v="2"/>
    <n v="8.2349999999999994"/>
    <x v="1"/>
    <x v="1"/>
  </r>
  <r>
    <x v="1"/>
    <x v="1458"/>
    <x v="1"/>
    <x v="5"/>
    <x v="5"/>
    <x v="2"/>
    <x v="1"/>
    <x v="0"/>
    <x v="6559"/>
    <x v="5220"/>
    <n v="4"/>
    <x v="2"/>
    <n v="8.27"/>
    <x v="1"/>
    <x v="1"/>
  </r>
  <r>
    <x v="1"/>
    <x v="782"/>
    <x v="1"/>
    <x v="5"/>
    <x v="5"/>
    <x v="2"/>
    <x v="1"/>
    <x v="0"/>
    <x v="6560"/>
    <x v="5221"/>
    <n v="4"/>
    <x v="2"/>
    <n v="8.6"/>
    <x v="2"/>
    <x v="1"/>
  </r>
  <r>
    <x v="1"/>
    <x v="1097"/>
    <x v="1"/>
    <x v="5"/>
    <x v="5"/>
    <x v="2"/>
    <x v="1"/>
    <x v="0"/>
    <x v="6561"/>
    <x v="5222"/>
    <n v="4"/>
    <x v="0"/>
    <n v="9"/>
    <x v="2"/>
    <x v="1"/>
  </r>
  <r>
    <x v="1"/>
    <x v="1372"/>
    <x v="1"/>
    <x v="5"/>
    <x v="5"/>
    <x v="2"/>
    <x v="1"/>
    <x v="0"/>
    <x v="6562"/>
    <x v="5223"/>
    <n v="4"/>
    <x v="0"/>
    <n v="10.1"/>
    <x v="2"/>
    <x v="1"/>
  </r>
  <r>
    <x v="1"/>
    <x v="163"/>
    <x v="1"/>
    <x v="5"/>
    <x v="5"/>
    <x v="2"/>
    <x v="1"/>
    <x v="0"/>
    <x v="6563"/>
    <x v="4278"/>
    <n v="4"/>
    <x v="0"/>
    <n v="10.8"/>
    <x v="2"/>
    <x v="1"/>
  </r>
  <r>
    <x v="1"/>
    <x v="942"/>
    <x v="1"/>
    <x v="5"/>
    <x v="5"/>
    <x v="2"/>
    <x v="1"/>
    <x v="0"/>
    <x v="6564"/>
    <x v="3379"/>
    <n v="4"/>
    <x v="0"/>
    <n v="11"/>
    <x v="2"/>
    <x v="1"/>
  </r>
  <r>
    <x v="1"/>
    <x v="900"/>
    <x v="1"/>
    <x v="5"/>
    <x v="5"/>
    <x v="2"/>
    <x v="1"/>
    <x v="0"/>
    <x v="6565"/>
    <x v="195"/>
    <n v="4"/>
    <x v="0"/>
    <n v="11.15"/>
    <x v="2"/>
    <x v="1"/>
  </r>
  <r>
    <x v="1"/>
    <x v="1019"/>
    <x v="1"/>
    <x v="5"/>
    <x v="5"/>
    <x v="2"/>
    <x v="1"/>
    <x v="0"/>
    <x v="6566"/>
    <x v="5224"/>
    <n v="4"/>
    <x v="0"/>
    <n v="11.5"/>
    <x v="1"/>
    <x v="1"/>
  </r>
  <r>
    <x v="1"/>
    <x v="972"/>
    <x v="1"/>
    <x v="5"/>
    <x v="5"/>
    <x v="2"/>
    <x v="1"/>
    <x v="0"/>
    <x v="20"/>
    <x v="5225"/>
    <n v="4"/>
    <x v="0"/>
    <n v="12"/>
    <x v="1"/>
    <x v="1"/>
  </r>
  <r>
    <x v="1"/>
    <x v="247"/>
    <x v="1"/>
    <x v="5"/>
    <x v="5"/>
    <x v="2"/>
    <x v="1"/>
    <x v="0"/>
    <x v="6567"/>
    <x v="5226"/>
    <n v="4"/>
    <x v="0"/>
    <n v="12.35"/>
    <x v="2"/>
    <x v="1"/>
  </r>
  <r>
    <x v="1"/>
    <x v="1200"/>
    <x v="1"/>
    <x v="5"/>
    <x v="5"/>
    <x v="2"/>
    <x v="1"/>
    <x v="0"/>
    <x v="6568"/>
    <x v="3702"/>
    <n v="4"/>
    <x v="0"/>
    <n v="13.65"/>
    <x v="2"/>
    <x v="1"/>
  </r>
  <r>
    <x v="1"/>
    <x v="1301"/>
    <x v="1"/>
    <x v="5"/>
    <x v="5"/>
    <x v="2"/>
    <x v="1"/>
    <x v="0"/>
    <x v="6569"/>
    <x v="5227"/>
    <n v="4"/>
    <x v="0"/>
    <n v="14"/>
    <x v="2"/>
    <x v="1"/>
  </r>
  <r>
    <x v="1"/>
    <x v="248"/>
    <x v="1"/>
    <x v="5"/>
    <x v="5"/>
    <x v="2"/>
    <x v="1"/>
    <x v="0"/>
    <x v="6570"/>
    <x v="248"/>
    <n v="4"/>
    <x v="0"/>
    <n v="14.5"/>
    <x v="2"/>
    <x v="1"/>
  </r>
  <r>
    <x v="1"/>
    <x v="1064"/>
    <x v="1"/>
    <x v="5"/>
    <x v="5"/>
    <x v="2"/>
    <x v="1"/>
    <x v="0"/>
    <x v="6516"/>
    <x v="5228"/>
    <n v="4"/>
    <x v="0"/>
    <n v="15.2"/>
    <x v="0"/>
    <x v="1"/>
  </r>
  <r>
    <x v="1"/>
    <x v="636"/>
    <x v="1"/>
    <x v="5"/>
    <x v="5"/>
    <x v="2"/>
    <x v="1"/>
    <x v="0"/>
    <x v="6571"/>
    <x v="2622"/>
    <n v="4"/>
    <x v="0"/>
    <n v="16.75"/>
    <x v="2"/>
    <x v="1"/>
  </r>
  <r>
    <x v="1"/>
    <x v="562"/>
    <x v="1"/>
    <x v="5"/>
    <x v="5"/>
    <x v="2"/>
    <x v="1"/>
    <x v="0"/>
    <x v="6572"/>
    <x v="2728"/>
    <n v="4"/>
    <x v="1"/>
    <n v="17.600000000000001"/>
    <x v="2"/>
    <x v="1"/>
  </r>
  <r>
    <x v="1"/>
    <x v="945"/>
    <x v="1"/>
    <x v="5"/>
    <x v="5"/>
    <x v="2"/>
    <x v="1"/>
    <x v="0"/>
    <x v="6573"/>
    <x v="5229"/>
    <n v="4"/>
    <x v="1"/>
    <n v="18.600000000000001"/>
    <x v="2"/>
    <x v="1"/>
  </r>
  <r>
    <x v="1"/>
    <x v="894"/>
    <x v="1"/>
    <x v="5"/>
    <x v="5"/>
    <x v="2"/>
    <x v="1"/>
    <x v="0"/>
    <x v="6574"/>
    <x v="2909"/>
    <n v="4"/>
    <x v="1"/>
    <n v="18.7"/>
    <x v="2"/>
    <x v="1"/>
  </r>
  <r>
    <x v="1"/>
    <x v="361"/>
    <x v="1"/>
    <x v="5"/>
    <x v="5"/>
    <x v="2"/>
    <x v="1"/>
    <x v="0"/>
    <x v="6575"/>
    <x v="3136"/>
    <n v="4"/>
    <x v="1"/>
    <n v="20"/>
    <x v="2"/>
    <x v="1"/>
  </r>
  <r>
    <x v="1"/>
    <x v="1233"/>
    <x v="1"/>
    <x v="5"/>
    <x v="5"/>
    <x v="2"/>
    <x v="1"/>
    <x v="0"/>
    <x v="6576"/>
    <x v="5230"/>
    <n v="4"/>
    <x v="1"/>
    <n v="20.6"/>
    <x v="2"/>
    <x v="1"/>
  </r>
  <r>
    <x v="1"/>
    <x v="671"/>
    <x v="5"/>
    <x v="5"/>
    <x v="5"/>
    <x v="2"/>
    <x v="1"/>
    <x v="0"/>
    <x v="20"/>
    <x v="5231"/>
    <n v="4"/>
    <x v="2"/>
    <n v="5.9450000000000003"/>
    <x v="1"/>
    <x v="1"/>
  </r>
  <r>
    <x v="1"/>
    <x v="623"/>
    <x v="5"/>
    <x v="5"/>
    <x v="5"/>
    <x v="2"/>
    <x v="1"/>
    <x v="0"/>
    <x v="6577"/>
    <x v="5232"/>
    <n v="4"/>
    <x v="2"/>
    <n v="6.6349999999999998"/>
    <x v="2"/>
    <x v="1"/>
  </r>
  <r>
    <x v="1"/>
    <x v="672"/>
    <x v="5"/>
    <x v="5"/>
    <x v="5"/>
    <x v="2"/>
    <x v="1"/>
    <x v="0"/>
    <x v="6578"/>
    <x v="3503"/>
    <n v="4"/>
    <x v="2"/>
    <n v="6.9649999999999999"/>
    <x v="2"/>
    <x v="1"/>
  </r>
  <r>
    <x v="1"/>
    <x v="508"/>
    <x v="5"/>
    <x v="5"/>
    <x v="5"/>
    <x v="2"/>
    <x v="1"/>
    <x v="0"/>
    <x v="6579"/>
    <x v="5233"/>
    <n v="4"/>
    <x v="2"/>
    <n v="7.2850000000000001"/>
    <x v="2"/>
    <x v="1"/>
  </r>
  <r>
    <x v="1"/>
    <x v="1177"/>
    <x v="5"/>
    <x v="5"/>
    <x v="5"/>
    <x v="2"/>
    <x v="1"/>
    <x v="0"/>
    <x v="6580"/>
    <x v="5234"/>
    <n v="4"/>
    <x v="2"/>
    <n v="7.4749999999999996"/>
    <x v="1"/>
    <x v="1"/>
  </r>
  <r>
    <x v="1"/>
    <x v="422"/>
    <x v="5"/>
    <x v="5"/>
    <x v="5"/>
    <x v="2"/>
    <x v="1"/>
    <x v="0"/>
    <x v="6581"/>
    <x v="466"/>
    <n v="4"/>
    <x v="2"/>
    <n v="7.4749999999999996"/>
    <x v="2"/>
    <x v="1"/>
  </r>
  <r>
    <x v="1"/>
    <x v="278"/>
    <x v="5"/>
    <x v="5"/>
    <x v="5"/>
    <x v="2"/>
    <x v="1"/>
    <x v="0"/>
    <x v="6582"/>
    <x v="5235"/>
    <n v="4"/>
    <x v="2"/>
    <n v="8.39"/>
    <x v="0"/>
    <x v="1"/>
  </r>
  <r>
    <x v="1"/>
    <x v="166"/>
    <x v="5"/>
    <x v="5"/>
    <x v="5"/>
    <x v="2"/>
    <x v="1"/>
    <x v="0"/>
    <x v="6583"/>
    <x v="5236"/>
    <n v="4"/>
    <x v="2"/>
    <n v="8.42"/>
    <x v="2"/>
    <x v="1"/>
  </r>
  <r>
    <x v="1"/>
    <x v="568"/>
    <x v="5"/>
    <x v="5"/>
    <x v="5"/>
    <x v="2"/>
    <x v="1"/>
    <x v="0"/>
    <x v="6584"/>
    <x v="5237"/>
    <n v="4"/>
    <x v="2"/>
    <n v="8.6950000000000003"/>
    <x v="0"/>
    <x v="1"/>
  </r>
  <r>
    <x v="1"/>
    <x v="363"/>
    <x v="5"/>
    <x v="5"/>
    <x v="5"/>
    <x v="2"/>
    <x v="1"/>
    <x v="0"/>
    <x v="6585"/>
    <x v="4684"/>
    <n v="4"/>
    <x v="0"/>
    <n v="8.92"/>
    <x v="0"/>
    <x v="1"/>
  </r>
  <r>
    <x v="1"/>
    <x v="331"/>
    <x v="5"/>
    <x v="5"/>
    <x v="5"/>
    <x v="2"/>
    <x v="1"/>
    <x v="0"/>
    <x v="6586"/>
    <x v="5238"/>
    <n v="4"/>
    <x v="0"/>
    <n v="12.3"/>
    <x v="2"/>
    <x v="1"/>
  </r>
  <r>
    <x v="1"/>
    <x v="1021"/>
    <x v="5"/>
    <x v="5"/>
    <x v="5"/>
    <x v="2"/>
    <x v="2"/>
    <x v="0"/>
    <x v="6587"/>
    <x v="5239"/>
    <n v="4"/>
    <x v="0"/>
    <n v="15.25"/>
    <x v="2"/>
    <x v="1"/>
  </r>
  <r>
    <x v="1"/>
    <x v="332"/>
    <x v="5"/>
    <x v="5"/>
    <x v="5"/>
    <x v="2"/>
    <x v="2"/>
    <x v="0"/>
    <x v="20"/>
    <x v="5240"/>
    <n v="4"/>
    <x v="0"/>
    <n v="16.350000000000001"/>
    <x v="1"/>
    <x v="1"/>
  </r>
  <r>
    <x v="1"/>
    <x v="123"/>
    <x v="5"/>
    <x v="5"/>
    <x v="5"/>
    <x v="2"/>
    <x v="2"/>
    <x v="0"/>
    <x v="6588"/>
    <x v="108"/>
    <n v="4"/>
    <x v="1"/>
    <n v="17.600000000000001"/>
    <x v="1"/>
    <x v="1"/>
  </r>
  <r>
    <x v="1"/>
    <x v="1400"/>
    <x v="5"/>
    <x v="5"/>
    <x v="5"/>
    <x v="2"/>
    <x v="2"/>
    <x v="0"/>
    <x v="6589"/>
    <x v="5241"/>
    <n v="4"/>
    <x v="1"/>
    <n v="18.850000000000001"/>
    <x v="2"/>
    <x v="1"/>
  </r>
  <r>
    <x v="1"/>
    <x v="602"/>
    <x v="5"/>
    <x v="5"/>
    <x v="5"/>
    <x v="2"/>
    <x v="2"/>
    <x v="0"/>
    <x v="6590"/>
    <x v="5242"/>
    <n v="4"/>
    <x v="1"/>
    <n v="19.5"/>
    <x v="1"/>
    <x v="1"/>
  </r>
  <r>
    <x v="1"/>
    <x v="928"/>
    <x v="5"/>
    <x v="5"/>
    <x v="5"/>
    <x v="2"/>
    <x v="2"/>
    <x v="0"/>
    <x v="6591"/>
    <x v="5243"/>
    <n v="4"/>
    <x v="1"/>
    <n v="19.850000000000001"/>
    <x v="1"/>
    <x v="1"/>
  </r>
  <r>
    <x v="1"/>
    <x v="1103"/>
    <x v="5"/>
    <x v="5"/>
    <x v="5"/>
    <x v="2"/>
    <x v="2"/>
    <x v="0"/>
    <x v="6592"/>
    <x v="5244"/>
    <n v="4"/>
    <x v="1"/>
    <n v="20.100000000000001"/>
    <x v="2"/>
    <x v="1"/>
  </r>
  <r>
    <x v="1"/>
    <x v="801"/>
    <x v="5"/>
    <x v="5"/>
    <x v="5"/>
    <x v="2"/>
    <x v="2"/>
    <x v="0"/>
    <x v="6593"/>
    <x v="4213"/>
    <n v="4"/>
    <x v="1"/>
    <n v="20.2"/>
    <x v="0"/>
    <x v="1"/>
  </r>
  <r>
    <x v="1"/>
    <x v="1335"/>
    <x v="5"/>
    <x v="5"/>
    <x v="5"/>
    <x v="2"/>
    <x v="2"/>
    <x v="0"/>
    <x v="20"/>
    <x v="5245"/>
    <n v="4"/>
    <x v="1"/>
    <n v="20.350000000000001"/>
    <x v="1"/>
    <x v="1"/>
  </r>
  <r>
    <x v="1"/>
    <x v="702"/>
    <x v="5"/>
    <x v="5"/>
    <x v="5"/>
    <x v="2"/>
    <x v="2"/>
    <x v="0"/>
    <x v="6594"/>
    <x v="5246"/>
    <n v="4"/>
    <x v="1"/>
    <n v="20.5"/>
    <x v="0"/>
    <x v="1"/>
  </r>
  <r>
    <x v="1"/>
    <x v="461"/>
    <x v="7"/>
    <x v="5"/>
    <x v="5"/>
    <x v="2"/>
    <x v="2"/>
    <x v="0"/>
    <x v="6595"/>
    <x v="4678"/>
    <n v="4"/>
    <x v="2"/>
    <n v="6.32"/>
    <x v="1"/>
    <x v="1"/>
  </r>
  <r>
    <x v="1"/>
    <x v="1203"/>
    <x v="7"/>
    <x v="5"/>
    <x v="5"/>
    <x v="2"/>
    <x v="2"/>
    <x v="0"/>
    <x v="6596"/>
    <x v="5247"/>
    <n v="4"/>
    <x v="0"/>
    <n v="10.3"/>
    <x v="0"/>
    <x v="1"/>
  </r>
  <r>
    <x v="1"/>
    <x v="334"/>
    <x v="7"/>
    <x v="5"/>
    <x v="5"/>
    <x v="2"/>
    <x v="2"/>
    <x v="0"/>
    <x v="6597"/>
    <x v="5248"/>
    <n v="4"/>
    <x v="0"/>
    <n v="12.65"/>
    <x v="0"/>
    <x v="1"/>
  </r>
  <r>
    <x v="1"/>
    <x v="336"/>
    <x v="7"/>
    <x v="5"/>
    <x v="5"/>
    <x v="2"/>
    <x v="2"/>
    <x v="0"/>
    <x v="6598"/>
    <x v="4272"/>
    <n v="4"/>
    <x v="1"/>
    <n v="18.850000000000001"/>
    <x v="2"/>
    <x v="1"/>
  </r>
  <r>
    <x v="1"/>
    <x v="445"/>
    <x v="7"/>
    <x v="5"/>
    <x v="5"/>
    <x v="2"/>
    <x v="2"/>
    <x v="0"/>
    <x v="6599"/>
    <x v="5249"/>
    <n v="4"/>
    <x v="1"/>
    <n v="20.350000000000001"/>
    <x v="2"/>
    <x v="1"/>
  </r>
  <r>
    <x v="1"/>
    <x v="739"/>
    <x v="10"/>
    <x v="5"/>
    <x v="5"/>
    <x v="2"/>
    <x v="2"/>
    <x v="0"/>
    <x v="6600"/>
    <x v="5250"/>
    <n v="4"/>
    <x v="2"/>
    <n v="7.39"/>
    <x v="0"/>
    <x v="1"/>
  </r>
  <r>
    <x v="1"/>
    <x v="1329"/>
    <x v="10"/>
    <x v="5"/>
    <x v="5"/>
    <x v="2"/>
    <x v="2"/>
    <x v="0"/>
    <x v="6601"/>
    <x v="3485"/>
    <n v="4"/>
    <x v="0"/>
    <n v="10.65"/>
    <x v="2"/>
    <x v="1"/>
  </r>
  <r>
    <x v="1"/>
    <x v="750"/>
    <x v="10"/>
    <x v="5"/>
    <x v="5"/>
    <x v="2"/>
    <x v="2"/>
    <x v="0"/>
    <x v="6602"/>
    <x v="5251"/>
    <n v="4"/>
    <x v="0"/>
    <n v="11.15"/>
    <x v="2"/>
    <x v="1"/>
  </r>
  <r>
    <x v="1"/>
    <x v="1384"/>
    <x v="14"/>
    <x v="5"/>
    <x v="5"/>
    <x v="2"/>
    <x v="2"/>
    <x v="0"/>
    <x v="6603"/>
    <x v="5252"/>
    <n v="4"/>
    <x v="0"/>
    <n v="12.6"/>
    <x v="2"/>
    <x v="1"/>
  </r>
  <r>
    <x v="1"/>
    <x v="1105"/>
    <x v="14"/>
    <x v="5"/>
    <x v="5"/>
    <x v="2"/>
    <x v="2"/>
    <x v="0"/>
    <x v="6604"/>
    <x v="5253"/>
    <n v="4"/>
    <x v="1"/>
    <n v="19.850000000000001"/>
    <x v="2"/>
    <x v="1"/>
  </r>
  <r>
    <x v="1"/>
    <x v="740"/>
    <x v="6"/>
    <x v="5"/>
    <x v="5"/>
    <x v="2"/>
    <x v="2"/>
    <x v="0"/>
    <x v="6605"/>
    <x v="5254"/>
    <n v="4"/>
    <x v="2"/>
    <n v="6.48"/>
    <x v="2"/>
    <x v="1"/>
  </r>
  <r>
    <x v="1"/>
    <x v="305"/>
    <x v="6"/>
    <x v="5"/>
    <x v="5"/>
    <x v="2"/>
    <x v="2"/>
    <x v="0"/>
    <x v="6606"/>
    <x v="5255"/>
    <n v="4"/>
    <x v="2"/>
    <n v="6.8650000000000002"/>
    <x v="2"/>
    <x v="1"/>
  </r>
  <r>
    <x v="1"/>
    <x v="1401"/>
    <x v="6"/>
    <x v="5"/>
    <x v="5"/>
    <x v="2"/>
    <x v="2"/>
    <x v="0"/>
    <x v="6607"/>
    <x v="515"/>
    <n v="4"/>
    <x v="2"/>
    <n v="7.4850000000000003"/>
    <x v="2"/>
    <x v="1"/>
  </r>
  <r>
    <x v="1"/>
    <x v="1337"/>
    <x v="6"/>
    <x v="5"/>
    <x v="5"/>
    <x v="2"/>
    <x v="2"/>
    <x v="0"/>
    <x v="6608"/>
    <x v="5256"/>
    <n v="4"/>
    <x v="2"/>
    <n v="8.6300000000000008"/>
    <x v="2"/>
    <x v="1"/>
  </r>
  <r>
    <x v="1"/>
    <x v="673"/>
    <x v="6"/>
    <x v="5"/>
    <x v="5"/>
    <x v="2"/>
    <x v="2"/>
    <x v="0"/>
    <x v="6609"/>
    <x v="237"/>
    <n v="4"/>
    <x v="0"/>
    <n v="9"/>
    <x v="2"/>
    <x v="1"/>
  </r>
  <r>
    <x v="1"/>
    <x v="255"/>
    <x v="6"/>
    <x v="5"/>
    <x v="5"/>
    <x v="2"/>
    <x v="2"/>
    <x v="0"/>
    <x v="6610"/>
    <x v="2704"/>
    <n v="4"/>
    <x v="0"/>
    <n v="9.1950000000000003"/>
    <x v="0"/>
    <x v="1"/>
  </r>
  <r>
    <x v="1"/>
    <x v="43"/>
    <x v="6"/>
    <x v="5"/>
    <x v="5"/>
    <x v="2"/>
    <x v="2"/>
    <x v="0"/>
    <x v="6611"/>
    <x v="5257"/>
    <n v="4"/>
    <x v="0"/>
    <n v="9.3000000000000007"/>
    <x v="0"/>
    <x v="1"/>
  </r>
  <r>
    <x v="1"/>
    <x v="775"/>
    <x v="6"/>
    <x v="5"/>
    <x v="5"/>
    <x v="2"/>
    <x v="2"/>
    <x v="0"/>
    <x v="6612"/>
    <x v="5258"/>
    <n v="4"/>
    <x v="0"/>
    <n v="9.3949999999999996"/>
    <x v="2"/>
    <x v="1"/>
  </r>
  <r>
    <x v="1"/>
    <x v="883"/>
    <x v="6"/>
    <x v="5"/>
    <x v="5"/>
    <x v="2"/>
    <x v="2"/>
    <x v="0"/>
    <x v="6613"/>
    <x v="5259"/>
    <n v="4"/>
    <x v="0"/>
    <n v="10.195"/>
    <x v="2"/>
    <x v="1"/>
  </r>
  <r>
    <x v="1"/>
    <x v="893"/>
    <x v="6"/>
    <x v="5"/>
    <x v="5"/>
    <x v="2"/>
    <x v="2"/>
    <x v="0"/>
    <x v="6614"/>
    <x v="5260"/>
    <n v="4"/>
    <x v="0"/>
    <n v="10.195"/>
    <x v="0"/>
    <x v="1"/>
  </r>
  <r>
    <x v="1"/>
    <x v="73"/>
    <x v="6"/>
    <x v="5"/>
    <x v="5"/>
    <x v="2"/>
    <x v="2"/>
    <x v="0"/>
    <x v="6615"/>
    <x v="5261"/>
    <n v="4"/>
    <x v="0"/>
    <n v="12.1"/>
    <x v="1"/>
    <x v="1"/>
  </r>
  <r>
    <x v="1"/>
    <x v="592"/>
    <x v="6"/>
    <x v="5"/>
    <x v="5"/>
    <x v="2"/>
    <x v="2"/>
    <x v="0"/>
    <x v="6616"/>
    <x v="3034"/>
    <n v="4"/>
    <x v="0"/>
    <n v="12.35"/>
    <x v="2"/>
    <x v="1"/>
  </r>
  <r>
    <x v="1"/>
    <x v="406"/>
    <x v="6"/>
    <x v="5"/>
    <x v="5"/>
    <x v="2"/>
    <x v="2"/>
    <x v="0"/>
    <x v="6617"/>
    <x v="5262"/>
    <n v="4"/>
    <x v="0"/>
    <n v="12.6"/>
    <x v="0"/>
    <x v="1"/>
  </r>
  <r>
    <x v="1"/>
    <x v="1552"/>
    <x v="6"/>
    <x v="5"/>
    <x v="5"/>
    <x v="2"/>
    <x v="2"/>
    <x v="0"/>
    <x v="6618"/>
    <x v="5263"/>
    <n v="4"/>
    <x v="0"/>
    <n v="13.35"/>
    <x v="2"/>
    <x v="1"/>
  </r>
  <r>
    <x v="1"/>
    <x v="715"/>
    <x v="6"/>
    <x v="5"/>
    <x v="5"/>
    <x v="2"/>
    <x v="2"/>
    <x v="0"/>
    <x v="6619"/>
    <x v="1114"/>
    <n v="4"/>
    <x v="0"/>
    <n v="15.25"/>
    <x v="1"/>
    <x v="1"/>
  </r>
  <r>
    <x v="1"/>
    <x v="1517"/>
    <x v="6"/>
    <x v="5"/>
    <x v="5"/>
    <x v="2"/>
    <x v="2"/>
    <x v="0"/>
    <x v="6620"/>
    <x v="3754"/>
    <n v="4"/>
    <x v="0"/>
    <n v="16.75"/>
    <x v="0"/>
    <x v="1"/>
  </r>
  <r>
    <x v="1"/>
    <x v="784"/>
    <x v="6"/>
    <x v="5"/>
    <x v="5"/>
    <x v="2"/>
    <x v="2"/>
    <x v="0"/>
    <x v="6621"/>
    <x v="5264"/>
    <n v="4"/>
    <x v="1"/>
    <n v="17.5"/>
    <x v="2"/>
    <x v="1"/>
  </r>
  <r>
    <x v="1"/>
    <x v="1536"/>
    <x v="6"/>
    <x v="5"/>
    <x v="5"/>
    <x v="2"/>
    <x v="2"/>
    <x v="0"/>
    <x v="6622"/>
    <x v="2384"/>
    <n v="4"/>
    <x v="1"/>
    <n v="17.600000000000001"/>
    <x v="2"/>
    <x v="1"/>
  </r>
  <r>
    <x v="1"/>
    <x v="283"/>
    <x v="6"/>
    <x v="5"/>
    <x v="5"/>
    <x v="2"/>
    <x v="2"/>
    <x v="0"/>
    <x v="6623"/>
    <x v="5265"/>
    <n v="4"/>
    <x v="1"/>
    <n v="17.600000000000001"/>
    <x v="0"/>
    <x v="1"/>
  </r>
  <r>
    <x v="1"/>
    <x v="1163"/>
    <x v="6"/>
    <x v="5"/>
    <x v="5"/>
    <x v="2"/>
    <x v="2"/>
    <x v="0"/>
    <x v="6624"/>
    <x v="5266"/>
    <n v="4"/>
    <x v="1"/>
    <n v="18.75"/>
    <x v="2"/>
    <x v="1"/>
  </r>
  <r>
    <x v="1"/>
    <x v="174"/>
    <x v="4"/>
    <x v="5"/>
    <x v="5"/>
    <x v="2"/>
    <x v="2"/>
    <x v="0"/>
    <x v="6625"/>
    <x v="5267"/>
    <n v="4"/>
    <x v="2"/>
    <n v="7.81"/>
    <x v="2"/>
    <x v="1"/>
  </r>
  <r>
    <x v="1"/>
    <x v="343"/>
    <x v="4"/>
    <x v="5"/>
    <x v="5"/>
    <x v="2"/>
    <x v="2"/>
    <x v="0"/>
    <x v="6626"/>
    <x v="5268"/>
    <n v="4"/>
    <x v="2"/>
    <n v="7.97"/>
    <x v="2"/>
    <x v="1"/>
  </r>
  <r>
    <x v="1"/>
    <x v="1024"/>
    <x v="4"/>
    <x v="5"/>
    <x v="5"/>
    <x v="2"/>
    <x v="2"/>
    <x v="0"/>
    <x v="20"/>
    <x v="3131"/>
    <n v="4"/>
    <x v="2"/>
    <n v="8.43"/>
    <x v="1"/>
    <x v="1"/>
  </r>
  <r>
    <x v="1"/>
    <x v="1531"/>
    <x v="4"/>
    <x v="5"/>
    <x v="5"/>
    <x v="2"/>
    <x v="2"/>
    <x v="0"/>
    <x v="6627"/>
    <x v="2395"/>
    <n v="4"/>
    <x v="0"/>
    <n v="8.7850000000000001"/>
    <x v="1"/>
    <x v="1"/>
  </r>
  <r>
    <x v="1"/>
    <x v="258"/>
    <x v="4"/>
    <x v="5"/>
    <x v="5"/>
    <x v="2"/>
    <x v="2"/>
    <x v="0"/>
    <x v="6628"/>
    <x v="5269"/>
    <n v="4"/>
    <x v="0"/>
    <n v="9.3949999999999996"/>
    <x v="0"/>
    <x v="1"/>
  </r>
  <r>
    <x v="1"/>
    <x v="1293"/>
    <x v="4"/>
    <x v="5"/>
    <x v="5"/>
    <x v="2"/>
    <x v="2"/>
    <x v="0"/>
    <x v="6629"/>
    <x v="5270"/>
    <n v="4"/>
    <x v="0"/>
    <n v="10.8"/>
    <x v="2"/>
    <x v="1"/>
  </r>
  <r>
    <x v="1"/>
    <x v="1425"/>
    <x v="4"/>
    <x v="5"/>
    <x v="5"/>
    <x v="2"/>
    <x v="2"/>
    <x v="0"/>
    <x v="6630"/>
    <x v="3634"/>
    <n v="4"/>
    <x v="0"/>
    <n v="11.8"/>
    <x v="0"/>
    <x v="1"/>
  </r>
  <r>
    <x v="1"/>
    <x v="1464"/>
    <x v="4"/>
    <x v="5"/>
    <x v="5"/>
    <x v="2"/>
    <x v="2"/>
    <x v="0"/>
    <x v="6631"/>
    <x v="5271"/>
    <n v="4"/>
    <x v="0"/>
    <n v="15.35"/>
    <x v="1"/>
    <x v="1"/>
  </r>
  <r>
    <x v="1"/>
    <x v="1348"/>
    <x v="4"/>
    <x v="5"/>
    <x v="5"/>
    <x v="2"/>
    <x v="2"/>
    <x v="0"/>
    <x v="6632"/>
    <x v="5272"/>
    <n v="4"/>
    <x v="0"/>
    <n v="16.2"/>
    <x v="2"/>
    <x v="1"/>
  </r>
  <r>
    <x v="1"/>
    <x v="681"/>
    <x v="4"/>
    <x v="5"/>
    <x v="5"/>
    <x v="2"/>
    <x v="2"/>
    <x v="0"/>
    <x v="6633"/>
    <x v="5273"/>
    <n v="4"/>
    <x v="1"/>
    <n v="17.600000000000001"/>
    <x v="2"/>
    <x v="1"/>
  </r>
  <r>
    <x v="1"/>
    <x v="285"/>
    <x v="4"/>
    <x v="5"/>
    <x v="5"/>
    <x v="2"/>
    <x v="2"/>
    <x v="0"/>
    <x v="6634"/>
    <x v="190"/>
    <n v="4"/>
    <x v="1"/>
    <n v="18.7"/>
    <x v="1"/>
    <x v="1"/>
  </r>
  <r>
    <x v="1"/>
    <x v="1386"/>
    <x v="15"/>
    <x v="5"/>
    <x v="5"/>
    <x v="2"/>
    <x v="2"/>
    <x v="0"/>
    <x v="6635"/>
    <x v="2689"/>
    <n v="4"/>
    <x v="0"/>
    <n v="12.15"/>
    <x v="1"/>
    <x v="1"/>
  </r>
  <r>
    <x v="1"/>
    <x v="1541"/>
    <x v="15"/>
    <x v="5"/>
    <x v="5"/>
    <x v="2"/>
    <x v="2"/>
    <x v="0"/>
    <x v="6636"/>
    <x v="1032"/>
    <n v="4"/>
    <x v="1"/>
    <n v="20.85"/>
    <x v="0"/>
    <x v="1"/>
  </r>
  <r>
    <x v="0"/>
    <x v="370"/>
    <x v="13"/>
    <x v="4"/>
    <x v="4"/>
    <x v="2"/>
    <x v="2"/>
    <x v="0"/>
    <x v="6637"/>
    <x v="5274"/>
    <n v="4"/>
    <x v="2"/>
    <n v="5.26"/>
    <x v="2"/>
    <x v="1"/>
  </r>
  <r>
    <x v="0"/>
    <x v="382"/>
    <x v="13"/>
    <x v="4"/>
    <x v="4"/>
    <x v="2"/>
    <x v="2"/>
    <x v="0"/>
    <x v="6638"/>
    <x v="2262"/>
    <n v="4"/>
    <x v="2"/>
    <n v="7.8550000000000004"/>
    <x v="0"/>
    <x v="1"/>
  </r>
  <r>
    <x v="0"/>
    <x v="675"/>
    <x v="13"/>
    <x v="4"/>
    <x v="4"/>
    <x v="2"/>
    <x v="2"/>
    <x v="0"/>
    <x v="6639"/>
    <x v="5275"/>
    <n v="4"/>
    <x v="2"/>
    <n v="8.3149999999999995"/>
    <x v="2"/>
    <x v="1"/>
  </r>
  <r>
    <x v="0"/>
    <x v="752"/>
    <x v="13"/>
    <x v="4"/>
    <x v="4"/>
    <x v="2"/>
    <x v="2"/>
    <x v="0"/>
    <x v="6640"/>
    <x v="5276"/>
    <n v="4"/>
    <x v="0"/>
    <n v="8.8949999999999996"/>
    <x v="2"/>
    <x v="1"/>
  </r>
  <r>
    <x v="0"/>
    <x v="1375"/>
    <x v="13"/>
    <x v="4"/>
    <x v="4"/>
    <x v="2"/>
    <x v="2"/>
    <x v="0"/>
    <x v="6641"/>
    <x v="5277"/>
    <n v="4"/>
    <x v="0"/>
    <n v="10.5"/>
    <x v="1"/>
    <x v="1"/>
  </r>
  <r>
    <x v="0"/>
    <x v="1282"/>
    <x v="13"/>
    <x v="4"/>
    <x v="4"/>
    <x v="2"/>
    <x v="2"/>
    <x v="0"/>
    <x v="6642"/>
    <x v="5278"/>
    <n v="4"/>
    <x v="0"/>
    <n v="12.6"/>
    <x v="2"/>
    <x v="1"/>
  </r>
  <r>
    <x v="0"/>
    <x v="1294"/>
    <x v="13"/>
    <x v="4"/>
    <x v="4"/>
    <x v="2"/>
    <x v="2"/>
    <x v="0"/>
    <x v="3858"/>
    <x v="5279"/>
    <n v="4"/>
    <x v="0"/>
    <n v="15"/>
    <x v="1"/>
    <x v="1"/>
  </r>
  <r>
    <x v="0"/>
    <x v="74"/>
    <x v="13"/>
    <x v="4"/>
    <x v="4"/>
    <x v="2"/>
    <x v="2"/>
    <x v="0"/>
    <x v="6643"/>
    <x v="5280"/>
    <n v="4"/>
    <x v="0"/>
    <n v="15.5"/>
    <x v="2"/>
    <x v="1"/>
  </r>
  <r>
    <x v="0"/>
    <x v="753"/>
    <x v="13"/>
    <x v="4"/>
    <x v="4"/>
    <x v="2"/>
    <x v="2"/>
    <x v="0"/>
    <x v="6644"/>
    <x v="5281"/>
    <n v="4"/>
    <x v="0"/>
    <n v="16"/>
    <x v="0"/>
    <x v="1"/>
  </r>
  <r>
    <x v="0"/>
    <x v="1556"/>
    <x v="13"/>
    <x v="4"/>
    <x v="4"/>
    <x v="2"/>
    <x v="2"/>
    <x v="0"/>
    <x v="6645"/>
    <x v="450"/>
    <n v="4"/>
    <x v="1"/>
    <n v="20"/>
    <x v="2"/>
    <x v="1"/>
  </r>
  <r>
    <x v="0"/>
    <x v="217"/>
    <x v="13"/>
    <x v="4"/>
    <x v="4"/>
    <x v="2"/>
    <x v="2"/>
    <x v="0"/>
    <x v="6646"/>
    <x v="5282"/>
    <n v="4"/>
    <x v="1"/>
    <n v="20.2"/>
    <x v="0"/>
    <x v="1"/>
  </r>
  <r>
    <x v="0"/>
    <x v="1283"/>
    <x v="13"/>
    <x v="4"/>
    <x v="4"/>
    <x v="2"/>
    <x v="2"/>
    <x v="0"/>
    <x v="6647"/>
    <x v="3734"/>
    <n v="4"/>
    <x v="1"/>
    <n v="20.85"/>
    <x v="2"/>
    <x v="1"/>
  </r>
  <r>
    <x v="0"/>
    <x v="997"/>
    <x v="8"/>
    <x v="4"/>
    <x v="4"/>
    <x v="2"/>
    <x v="2"/>
    <x v="0"/>
    <x v="6648"/>
    <x v="5283"/>
    <n v="4"/>
    <x v="0"/>
    <n v="9.8000000000000007"/>
    <x v="2"/>
    <x v="1"/>
  </r>
  <r>
    <x v="0"/>
    <x v="431"/>
    <x v="8"/>
    <x v="4"/>
    <x v="4"/>
    <x v="2"/>
    <x v="2"/>
    <x v="0"/>
    <x v="6649"/>
    <x v="808"/>
    <n v="4"/>
    <x v="0"/>
    <n v="10.5"/>
    <x v="0"/>
    <x v="1"/>
  </r>
  <r>
    <x v="0"/>
    <x v="676"/>
    <x v="3"/>
    <x v="4"/>
    <x v="4"/>
    <x v="2"/>
    <x v="2"/>
    <x v="0"/>
    <x v="6650"/>
    <x v="5284"/>
    <n v="4"/>
    <x v="2"/>
    <n v="6.8250000000000002"/>
    <x v="2"/>
    <x v="1"/>
  </r>
  <r>
    <x v="0"/>
    <x v="889"/>
    <x v="3"/>
    <x v="4"/>
    <x v="4"/>
    <x v="2"/>
    <x v="2"/>
    <x v="0"/>
    <x v="6651"/>
    <x v="4811"/>
    <n v="4"/>
    <x v="0"/>
    <n v="8.9749999999999996"/>
    <x v="2"/>
    <x v="1"/>
  </r>
  <r>
    <x v="0"/>
    <x v="344"/>
    <x v="3"/>
    <x v="4"/>
    <x v="4"/>
    <x v="2"/>
    <x v="2"/>
    <x v="0"/>
    <x v="6652"/>
    <x v="670"/>
    <n v="4"/>
    <x v="0"/>
    <n v="9.6950000000000003"/>
    <x v="2"/>
    <x v="1"/>
  </r>
  <r>
    <x v="0"/>
    <x v="662"/>
    <x v="3"/>
    <x v="4"/>
    <x v="4"/>
    <x v="2"/>
    <x v="2"/>
    <x v="0"/>
    <x v="6653"/>
    <x v="5285"/>
    <n v="4"/>
    <x v="0"/>
    <n v="11"/>
    <x v="0"/>
    <x v="1"/>
  </r>
  <r>
    <x v="0"/>
    <x v="1220"/>
    <x v="3"/>
    <x v="4"/>
    <x v="4"/>
    <x v="2"/>
    <x v="2"/>
    <x v="0"/>
    <x v="6654"/>
    <x v="2859"/>
    <n v="4"/>
    <x v="0"/>
    <n v="13.35"/>
    <x v="1"/>
    <x v="1"/>
  </r>
  <r>
    <x v="0"/>
    <x v="835"/>
    <x v="3"/>
    <x v="4"/>
    <x v="4"/>
    <x v="2"/>
    <x v="2"/>
    <x v="0"/>
    <x v="6655"/>
    <x v="18"/>
    <n v="4"/>
    <x v="0"/>
    <n v="13.65"/>
    <x v="2"/>
    <x v="1"/>
  </r>
  <r>
    <x v="0"/>
    <x v="308"/>
    <x v="3"/>
    <x v="4"/>
    <x v="4"/>
    <x v="2"/>
    <x v="2"/>
    <x v="0"/>
    <x v="6656"/>
    <x v="5286"/>
    <n v="4"/>
    <x v="0"/>
    <n v="13.8"/>
    <x v="1"/>
    <x v="1"/>
  </r>
  <r>
    <x v="0"/>
    <x v="1297"/>
    <x v="3"/>
    <x v="4"/>
    <x v="4"/>
    <x v="2"/>
    <x v="2"/>
    <x v="0"/>
    <x v="6657"/>
    <x v="1989"/>
    <n v="4"/>
    <x v="0"/>
    <n v="15.3"/>
    <x v="2"/>
    <x v="1"/>
  </r>
  <r>
    <x v="0"/>
    <x v="1409"/>
    <x v="3"/>
    <x v="4"/>
    <x v="4"/>
    <x v="2"/>
    <x v="2"/>
    <x v="0"/>
    <x v="6658"/>
    <x v="5287"/>
    <n v="4"/>
    <x v="0"/>
    <n v="15.7"/>
    <x v="2"/>
    <x v="1"/>
  </r>
  <r>
    <x v="0"/>
    <x v="1419"/>
    <x v="3"/>
    <x v="4"/>
    <x v="4"/>
    <x v="2"/>
    <x v="2"/>
    <x v="0"/>
    <x v="6659"/>
    <x v="5288"/>
    <n v="4"/>
    <x v="1"/>
    <n v="17"/>
    <x v="0"/>
    <x v="1"/>
  </r>
  <r>
    <x v="0"/>
    <x v="1001"/>
    <x v="3"/>
    <x v="4"/>
    <x v="4"/>
    <x v="2"/>
    <x v="2"/>
    <x v="0"/>
    <x v="6660"/>
    <x v="5289"/>
    <n v="4"/>
    <x v="1"/>
    <n v="17"/>
    <x v="1"/>
    <x v="1"/>
  </r>
  <r>
    <x v="0"/>
    <x v="1205"/>
    <x v="3"/>
    <x v="4"/>
    <x v="4"/>
    <x v="2"/>
    <x v="2"/>
    <x v="0"/>
    <x v="6661"/>
    <x v="1953"/>
    <n v="4"/>
    <x v="1"/>
    <n v="17.100000000000001"/>
    <x v="2"/>
    <x v="1"/>
  </r>
  <r>
    <x v="0"/>
    <x v="737"/>
    <x v="3"/>
    <x v="4"/>
    <x v="4"/>
    <x v="2"/>
    <x v="2"/>
    <x v="0"/>
    <x v="6662"/>
    <x v="5290"/>
    <n v="4"/>
    <x v="1"/>
    <n v="19.2"/>
    <x v="2"/>
    <x v="1"/>
  </r>
  <r>
    <x v="0"/>
    <x v="917"/>
    <x v="3"/>
    <x v="4"/>
    <x v="4"/>
    <x v="2"/>
    <x v="2"/>
    <x v="0"/>
    <x v="6663"/>
    <x v="5291"/>
    <n v="4"/>
    <x v="1"/>
    <n v="19.25"/>
    <x v="2"/>
    <x v="1"/>
  </r>
  <r>
    <x v="0"/>
    <x v="77"/>
    <x v="3"/>
    <x v="4"/>
    <x v="4"/>
    <x v="2"/>
    <x v="2"/>
    <x v="0"/>
    <x v="6664"/>
    <x v="473"/>
    <n v="4"/>
    <x v="1"/>
    <n v="19.5"/>
    <x v="2"/>
    <x v="1"/>
  </r>
  <r>
    <x v="0"/>
    <x v="1309"/>
    <x v="3"/>
    <x v="4"/>
    <x v="4"/>
    <x v="2"/>
    <x v="2"/>
    <x v="0"/>
    <x v="6665"/>
    <x v="1620"/>
    <n v="4"/>
    <x v="1"/>
    <n v="19.7"/>
    <x v="1"/>
    <x v="1"/>
  </r>
  <r>
    <x v="0"/>
    <x v="1310"/>
    <x v="11"/>
    <x v="4"/>
    <x v="4"/>
    <x v="2"/>
    <x v="2"/>
    <x v="0"/>
    <x v="6666"/>
    <x v="3009"/>
    <n v="4"/>
    <x v="2"/>
    <n v="8.7100000000000009"/>
    <x v="2"/>
    <x v="1"/>
  </r>
  <r>
    <x v="0"/>
    <x v="1451"/>
    <x v="11"/>
    <x v="4"/>
    <x v="4"/>
    <x v="2"/>
    <x v="2"/>
    <x v="0"/>
    <x v="6667"/>
    <x v="1562"/>
    <n v="4"/>
    <x v="0"/>
    <n v="8.9450000000000003"/>
    <x v="2"/>
    <x v="1"/>
  </r>
  <r>
    <x v="0"/>
    <x v="1071"/>
    <x v="11"/>
    <x v="4"/>
    <x v="4"/>
    <x v="2"/>
    <x v="2"/>
    <x v="0"/>
    <x v="6668"/>
    <x v="4250"/>
    <n v="4"/>
    <x v="0"/>
    <n v="13.5"/>
    <x v="2"/>
    <x v="1"/>
  </r>
  <r>
    <x v="0"/>
    <x v="1298"/>
    <x v="11"/>
    <x v="4"/>
    <x v="4"/>
    <x v="2"/>
    <x v="2"/>
    <x v="0"/>
    <x v="6669"/>
    <x v="5292"/>
    <n v="4"/>
    <x v="1"/>
    <n v="17.5"/>
    <x v="1"/>
    <x v="1"/>
  </r>
  <r>
    <x v="0"/>
    <x v="450"/>
    <x v="11"/>
    <x v="4"/>
    <x v="4"/>
    <x v="2"/>
    <x v="2"/>
    <x v="0"/>
    <x v="6670"/>
    <x v="3449"/>
    <n v="4"/>
    <x v="1"/>
    <n v="18.850000000000001"/>
    <x v="2"/>
    <x v="1"/>
  </r>
  <r>
    <x v="0"/>
    <x v="918"/>
    <x v="11"/>
    <x v="4"/>
    <x v="4"/>
    <x v="2"/>
    <x v="2"/>
    <x v="0"/>
    <x v="6671"/>
    <x v="5293"/>
    <n v="4"/>
    <x v="1"/>
    <n v="20.7"/>
    <x v="2"/>
    <x v="1"/>
  </r>
  <r>
    <x v="0"/>
    <x v="956"/>
    <x v="2"/>
    <x v="4"/>
    <x v="4"/>
    <x v="2"/>
    <x v="2"/>
    <x v="0"/>
    <x v="6672"/>
    <x v="283"/>
    <n v="4"/>
    <x v="2"/>
    <n v="6.7649999999999997"/>
    <x v="2"/>
    <x v="1"/>
  </r>
  <r>
    <x v="0"/>
    <x v="890"/>
    <x v="2"/>
    <x v="4"/>
    <x v="4"/>
    <x v="2"/>
    <x v="2"/>
    <x v="0"/>
    <x v="20"/>
    <x v="5255"/>
    <n v="4"/>
    <x v="2"/>
    <n v="7.47"/>
    <x v="1"/>
    <x v="1"/>
  </r>
  <r>
    <x v="0"/>
    <x v="480"/>
    <x v="2"/>
    <x v="4"/>
    <x v="4"/>
    <x v="2"/>
    <x v="2"/>
    <x v="0"/>
    <x v="6673"/>
    <x v="5294"/>
    <n v="4"/>
    <x v="2"/>
    <n v="7.8250000000000002"/>
    <x v="0"/>
    <x v="1"/>
  </r>
  <r>
    <x v="0"/>
    <x v="1047"/>
    <x v="2"/>
    <x v="4"/>
    <x v="4"/>
    <x v="2"/>
    <x v="2"/>
    <x v="0"/>
    <x v="6674"/>
    <x v="5295"/>
    <n v="4"/>
    <x v="2"/>
    <n v="8.18"/>
    <x v="2"/>
    <x v="1"/>
  </r>
  <r>
    <x v="0"/>
    <x v="891"/>
    <x v="2"/>
    <x v="4"/>
    <x v="4"/>
    <x v="2"/>
    <x v="2"/>
    <x v="0"/>
    <x v="6675"/>
    <x v="5296"/>
    <n v="4"/>
    <x v="0"/>
    <n v="9.8949999999999996"/>
    <x v="2"/>
    <x v="1"/>
  </r>
  <r>
    <x v="0"/>
    <x v="220"/>
    <x v="2"/>
    <x v="4"/>
    <x v="4"/>
    <x v="2"/>
    <x v="2"/>
    <x v="0"/>
    <x v="6676"/>
    <x v="372"/>
    <n v="4"/>
    <x v="0"/>
    <n v="10.195"/>
    <x v="0"/>
    <x v="1"/>
  </r>
  <r>
    <x v="0"/>
    <x v="80"/>
    <x v="2"/>
    <x v="4"/>
    <x v="4"/>
    <x v="2"/>
    <x v="2"/>
    <x v="0"/>
    <x v="6677"/>
    <x v="5297"/>
    <n v="4"/>
    <x v="0"/>
    <n v="11.3"/>
    <x v="2"/>
    <x v="1"/>
  </r>
  <r>
    <x v="0"/>
    <x v="81"/>
    <x v="2"/>
    <x v="4"/>
    <x v="4"/>
    <x v="2"/>
    <x v="2"/>
    <x v="0"/>
    <x v="6678"/>
    <x v="5298"/>
    <n v="4"/>
    <x v="0"/>
    <n v="11.6"/>
    <x v="2"/>
    <x v="1"/>
  </r>
  <r>
    <x v="0"/>
    <x v="376"/>
    <x v="2"/>
    <x v="4"/>
    <x v="4"/>
    <x v="2"/>
    <x v="2"/>
    <x v="0"/>
    <x v="6679"/>
    <x v="5299"/>
    <n v="4"/>
    <x v="0"/>
    <n v="14.35"/>
    <x v="2"/>
    <x v="1"/>
  </r>
  <r>
    <x v="0"/>
    <x v="873"/>
    <x v="2"/>
    <x v="4"/>
    <x v="4"/>
    <x v="2"/>
    <x v="2"/>
    <x v="0"/>
    <x v="6680"/>
    <x v="5300"/>
    <n v="4"/>
    <x v="1"/>
    <n v="18.350000000000001"/>
    <x v="2"/>
    <x v="1"/>
  </r>
  <r>
    <x v="0"/>
    <x v="141"/>
    <x v="2"/>
    <x v="4"/>
    <x v="4"/>
    <x v="2"/>
    <x v="2"/>
    <x v="0"/>
    <x v="6681"/>
    <x v="5301"/>
    <n v="4"/>
    <x v="1"/>
    <n v="19.600000000000001"/>
    <x v="2"/>
    <x v="1"/>
  </r>
  <r>
    <x v="0"/>
    <x v="1108"/>
    <x v="0"/>
    <x v="4"/>
    <x v="4"/>
    <x v="2"/>
    <x v="2"/>
    <x v="0"/>
    <x v="6682"/>
    <x v="3692"/>
    <n v="4"/>
    <x v="2"/>
    <n v="7.55"/>
    <x v="2"/>
    <x v="1"/>
  </r>
  <r>
    <x v="0"/>
    <x v="716"/>
    <x v="0"/>
    <x v="4"/>
    <x v="4"/>
    <x v="2"/>
    <x v="2"/>
    <x v="0"/>
    <x v="4824"/>
    <x v="5302"/>
    <n v="4"/>
    <x v="2"/>
    <n v="8.75"/>
    <x v="2"/>
    <x v="1"/>
  </r>
  <r>
    <x v="0"/>
    <x v="350"/>
    <x v="0"/>
    <x v="4"/>
    <x v="4"/>
    <x v="2"/>
    <x v="2"/>
    <x v="0"/>
    <x v="6683"/>
    <x v="4748"/>
    <n v="4"/>
    <x v="0"/>
    <n v="9.8000000000000007"/>
    <x v="2"/>
    <x v="1"/>
  </r>
  <r>
    <x v="0"/>
    <x v="1208"/>
    <x v="0"/>
    <x v="4"/>
    <x v="4"/>
    <x v="2"/>
    <x v="2"/>
    <x v="0"/>
    <x v="6684"/>
    <x v="3690"/>
    <n v="4"/>
    <x v="0"/>
    <n v="10.195"/>
    <x v="2"/>
    <x v="1"/>
  </r>
  <r>
    <x v="0"/>
    <x v="819"/>
    <x v="0"/>
    <x v="4"/>
    <x v="4"/>
    <x v="2"/>
    <x v="2"/>
    <x v="0"/>
    <x v="20"/>
    <x v="3088"/>
    <n v="4"/>
    <x v="0"/>
    <n v="10.3"/>
    <x v="1"/>
    <x v="1"/>
  </r>
  <r>
    <x v="0"/>
    <x v="766"/>
    <x v="0"/>
    <x v="4"/>
    <x v="4"/>
    <x v="2"/>
    <x v="2"/>
    <x v="0"/>
    <x v="6685"/>
    <x v="5303"/>
    <n v="4"/>
    <x v="0"/>
    <n v="10.5"/>
    <x v="1"/>
    <x v="1"/>
  </r>
  <r>
    <x v="0"/>
    <x v="378"/>
    <x v="0"/>
    <x v="4"/>
    <x v="4"/>
    <x v="2"/>
    <x v="2"/>
    <x v="0"/>
    <x v="6686"/>
    <x v="5304"/>
    <n v="4"/>
    <x v="0"/>
    <n v="12.35"/>
    <x v="2"/>
    <x v="1"/>
  </r>
  <r>
    <x v="0"/>
    <x v="1176"/>
    <x v="0"/>
    <x v="4"/>
    <x v="4"/>
    <x v="2"/>
    <x v="2"/>
    <x v="0"/>
    <x v="6687"/>
    <x v="5305"/>
    <n v="4"/>
    <x v="0"/>
    <n v="12.5"/>
    <x v="0"/>
    <x v="1"/>
  </r>
  <r>
    <x v="0"/>
    <x v="557"/>
    <x v="0"/>
    <x v="4"/>
    <x v="4"/>
    <x v="2"/>
    <x v="2"/>
    <x v="0"/>
    <x v="6688"/>
    <x v="2886"/>
    <n v="4"/>
    <x v="0"/>
    <n v="13.1"/>
    <x v="2"/>
    <x v="1"/>
  </r>
  <r>
    <x v="0"/>
    <x v="1005"/>
    <x v="0"/>
    <x v="4"/>
    <x v="4"/>
    <x v="2"/>
    <x v="2"/>
    <x v="0"/>
    <x v="6689"/>
    <x v="3356"/>
    <n v="4"/>
    <x v="0"/>
    <n v="15.2"/>
    <x v="0"/>
    <x v="1"/>
  </r>
  <r>
    <x v="0"/>
    <x v="926"/>
    <x v="0"/>
    <x v="4"/>
    <x v="4"/>
    <x v="2"/>
    <x v="2"/>
    <x v="0"/>
    <x v="6690"/>
    <x v="2314"/>
    <n v="4"/>
    <x v="0"/>
    <n v="15.5"/>
    <x v="0"/>
    <x v="1"/>
  </r>
  <r>
    <x v="0"/>
    <x v="757"/>
    <x v="0"/>
    <x v="4"/>
    <x v="4"/>
    <x v="2"/>
    <x v="2"/>
    <x v="0"/>
    <x v="6691"/>
    <x v="305"/>
    <n v="4"/>
    <x v="0"/>
    <n v="16.5"/>
    <x v="2"/>
    <x v="1"/>
  </r>
  <r>
    <x v="0"/>
    <x v="108"/>
    <x v="0"/>
    <x v="4"/>
    <x v="4"/>
    <x v="2"/>
    <x v="2"/>
    <x v="0"/>
    <x v="6692"/>
    <x v="5306"/>
    <n v="4"/>
    <x v="0"/>
    <n v="16.7"/>
    <x v="0"/>
    <x v="1"/>
  </r>
  <r>
    <x v="0"/>
    <x v="1111"/>
    <x v="0"/>
    <x v="4"/>
    <x v="4"/>
    <x v="2"/>
    <x v="2"/>
    <x v="0"/>
    <x v="6693"/>
    <x v="5307"/>
    <n v="4"/>
    <x v="1"/>
    <n v="18.350000000000001"/>
    <x v="2"/>
    <x v="1"/>
  </r>
  <r>
    <x v="0"/>
    <x v="437"/>
    <x v="0"/>
    <x v="4"/>
    <x v="4"/>
    <x v="2"/>
    <x v="2"/>
    <x v="0"/>
    <x v="6694"/>
    <x v="5308"/>
    <n v="4"/>
    <x v="1"/>
    <n v="20"/>
    <x v="2"/>
    <x v="1"/>
  </r>
  <r>
    <x v="0"/>
    <x v="351"/>
    <x v="0"/>
    <x v="4"/>
    <x v="4"/>
    <x v="2"/>
    <x v="2"/>
    <x v="0"/>
    <x v="20"/>
    <x v="380"/>
    <n v="4"/>
    <x v="1"/>
    <n v="20.350000000000001"/>
    <x v="1"/>
    <x v="1"/>
  </r>
  <r>
    <x v="0"/>
    <x v="759"/>
    <x v="0"/>
    <x v="4"/>
    <x v="4"/>
    <x v="2"/>
    <x v="2"/>
    <x v="0"/>
    <x v="6695"/>
    <x v="2749"/>
    <n v="4"/>
    <x v="1"/>
    <n v="20.6"/>
    <x v="2"/>
    <x v="1"/>
  </r>
  <r>
    <x v="0"/>
    <x v="571"/>
    <x v="0"/>
    <x v="4"/>
    <x v="4"/>
    <x v="2"/>
    <x v="2"/>
    <x v="0"/>
    <x v="6696"/>
    <x v="1235"/>
    <n v="4"/>
    <x v="1"/>
    <n v="20.7"/>
    <x v="0"/>
    <x v="1"/>
  </r>
  <r>
    <x v="0"/>
    <x v="914"/>
    <x v="7"/>
    <x v="4"/>
    <x v="4"/>
    <x v="2"/>
    <x v="2"/>
    <x v="0"/>
    <x v="6697"/>
    <x v="951"/>
    <n v="4"/>
    <x v="2"/>
    <n v="6.26"/>
    <x v="1"/>
    <x v="1"/>
  </r>
  <r>
    <x v="0"/>
    <x v="379"/>
    <x v="7"/>
    <x v="4"/>
    <x v="4"/>
    <x v="2"/>
    <x v="2"/>
    <x v="0"/>
    <x v="6698"/>
    <x v="658"/>
    <n v="4"/>
    <x v="0"/>
    <n v="9.0350000000000001"/>
    <x v="0"/>
    <x v="1"/>
  </r>
  <r>
    <x v="0"/>
    <x v="408"/>
    <x v="7"/>
    <x v="4"/>
    <x v="4"/>
    <x v="2"/>
    <x v="2"/>
    <x v="0"/>
    <x v="6699"/>
    <x v="3169"/>
    <n v="4"/>
    <x v="0"/>
    <n v="9.3000000000000007"/>
    <x v="2"/>
    <x v="1"/>
  </r>
  <r>
    <x v="0"/>
    <x v="83"/>
    <x v="7"/>
    <x v="4"/>
    <x v="4"/>
    <x v="2"/>
    <x v="2"/>
    <x v="0"/>
    <x v="6700"/>
    <x v="5309"/>
    <n v="4"/>
    <x v="0"/>
    <n v="10.195"/>
    <x v="1"/>
    <x v="1"/>
  </r>
  <r>
    <x v="0"/>
    <x v="820"/>
    <x v="7"/>
    <x v="4"/>
    <x v="4"/>
    <x v="2"/>
    <x v="2"/>
    <x v="0"/>
    <x v="6701"/>
    <x v="5310"/>
    <n v="4"/>
    <x v="0"/>
    <n v="11.8"/>
    <x v="1"/>
    <x v="1"/>
  </r>
  <r>
    <x v="0"/>
    <x v="965"/>
    <x v="7"/>
    <x v="4"/>
    <x v="4"/>
    <x v="2"/>
    <x v="2"/>
    <x v="0"/>
    <x v="6702"/>
    <x v="5311"/>
    <n v="4"/>
    <x v="0"/>
    <n v="15"/>
    <x v="2"/>
    <x v="1"/>
  </r>
  <r>
    <x v="0"/>
    <x v="1248"/>
    <x v="7"/>
    <x v="4"/>
    <x v="4"/>
    <x v="2"/>
    <x v="2"/>
    <x v="0"/>
    <x v="6703"/>
    <x v="5312"/>
    <n v="4"/>
    <x v="1"/>
    <n v="17.850000000000001"/>
    <x v="1"/>
    <x v="1"/>
  </r>
  <r>
    <x v="0"/>
    <x v="1150"/>
    <x v="7"/>
    <x v="4"/>
    <x v="4"/>
    <x v="2"/>
    <x v="2"/>
    <x v="0"/>
    <x v="6704"/>
    <x v="2008"/>
    <n v="4"/>
    <x v="1"/>
    <n v="19.25"/>
    <x v="2"/>
    <x v="1"/>
  </r>
  <r>
    <x v="0"/>
    <x v="144"/>
    <x v="14"/>
    <x v="4"/>
    <x v="4"/>
    <x v="2"/>
    <x v="2"/>
    <x v="0"/>
    <x v="20"/>
    <x v="5313"/>
    <n v="4"/>
    <x v="1"/>
    <n v="17.350000000000001"/>
    <x v="1"/>
    <x v="1"/>
  </r>
  <r>
    <x v="0"/>
    <x v="1410"/>
    <x v="6"/>
    <x v="4"/>
    <x v="4"/>
    <x v="2"/>
    <x v="2"/>
    <x v="0"/>
    <x v="6705"/>
    <x v="1775"/>
    <n v="4"/>
    <x v="2"/>
    <n v="6.7850000000000001"/>
    <x v="1"/>
    <x v="1"/>
  </r>
  <r>
    <x v="0"/>
    <x v="821"/>
    <x v="6"/>
    <x v="4"/>
    <x v="4"/>
    <x v="2"/>
    <x v="2"/>
    <x v="0"/>
    <x v="6706"/>
    <x v="5314"/>
    <n v="4"/>
    <x v="2"/>
    <n v="7.64"/>
    <x v="2"/>
    <x v="1"/>
  </r>
  <r>
    <x v="0"/>
    <x v="227"/>
    <x v="6"/>
    <x v="4"/>
    <x v="4"/>
    <x v="2"/>
    <x v="2"/>
    <x v="0"/>
    <x v="20"/>
    <x v="1407"/>
    <n v="4"/>
    <x v="2"/>
    <n v="7.6449999999999996"/>
    <x v="1"/>
    <x v="1"/>
  </r>
  <r>
    <x v="0"/>
    <x v="390"/>
    <x v="6"/>
    <x v="4"/>
    <x v="4"/>
    <x v="2"/>
    <x v="2"/>
    <x v="0"/>
    <x v="6707"/>
    <x v="5315"/>
    <n v="4"/>
    <x v="2"/>
    <n v="8.31"/>
    <x v="0"/>
    <x v="1"/>
  </r>
  <r>
    <x v="0"/>
    <x v="1553"/>
    <x v="6"/>
    <x v="4"/>
    <x v="4"/>
    <x v="2"/>
    <x v="2"/>
    <x v="0"/>
    <x v="6708"/>
    <x v="5316"/>
    <n v="4"/>
    <x v="0"/>
    <n v="10.5"/>
    <x v="2"/>
    <x v="1"/>
  </r>
  <r>
    <x v="0"/>
    <x v="665"/>
    <x v="6"/>
    <x v="4"/>
    <x v="4"/>
    <x v="2"/>
    <x v="2"/>
    <x v="0"/>
    <x v="6709"/>
    <x v="3143"/>
    <n v="4"/>
    <x v="0"/>
    <n v="10.65"/>
    <x v="2"/>
    <x v="1"/>
  </r>
  <r>
    <x v="0"/>
    <x v="86"/>
    <x v="6"/>
    <x v="4"/>
    <x v="4"/>
    <x v="2"/>
    <x v="2"/>
    <x v="0"/>
    <x v="6710"/>
    <x v="5317"/>
    <n v="4"/>
    <x v="0"/>
    <n v="10.695"/>
    <x v="1"/>
    <x v="1"/>
  </r>
  <r>
    <x v="0"/>
    <x v="761"/>
    <x v="6"/>
    <x v="4"/>
    <x v="4"/>
    <x v="2"/>
    <x v="2"/>
    <x v="0"/>
    <x v="6684"/>
    <x v="5318"/>
    <n v="4"/>
    <x v="0"/>
    <n v="11.35"/>
    <x v="2"/>
    <x v="1"/>
  </r>
  <r>
    <x v="0"/>
    <x v="1076"/>
    <x v="6"/>
    <x v="4"/>
    <x v="4"/>
    <x v="2"/>
    <x v="2"/>
    <x v="0"/>
    <x v="6711"/>
    <x v="5319"/>
    <n v="4"/>
    <x v="0"/>
    <n v="13"/>
    <x v="2"/>
    <x v="1"/>
  </r>
  <r>
    <x v="0"/>
    <x v="790"/>
    <x v="6"/>
    <x v="4"/>
    <x v="4"/>
    <x v="2"/>
    <x v="2"/>
    <x v="0"/>
    <x v="6712"/>
    <x v="5123"/>
    <n v="4"/>
    <x v="0"/>
    <n v="13.65"/>
    <x v="1"/>
    <x v="1"/>
  </r>
  <r>
    <x v="0"/>
    <x v="1446"/>
    <x v="6"/>
    <x v="4"/>
    <x v="4"/>
    <x v="2"/>
    <x v="2"/>
    <x v="0"/>
    <x v="6713"/>
    <x v="5320"/>
    <n v="4"/>
    <x v="0"/>
    <n v="14.65"/>
    <x v="0"/>
    <x v="1"/>
  </r>
  <r>
    <x v="0"/>
    <x v="609"/>
    <x v="6"/>
    <x v="4"/>
    <x v="4"/>
    <x v="2"/>
    <x v="2"/>
    <x v="0"/>
    <x v="6714"/>
    <x v="5321"/>
    <n v="4"/>
    <x v="0"/>
    <n v="15.1"/>
    <x v="2"/>
    <x v="1"/>
  </r>
  <r>
    <x v="0"/>
    <x v="551"/>
    <x v="6"/>
    <x v="4"/>
    <x v="4"/>
    <x v="2"/>
    <x v="2"/>
    <x v="0"/>
    <x v="20"/>
    <x v="4642"/>
    <n v="4"/>
    <x v="0"/>
    <n v="15.25"/>
    <x v="1"/>
    <x v="1"/>
  </r>
  <r>
    <x v="0"/>
    <x v="1114"/>
    <x v="6"/>
    <x v="4"/>
    <x v="4"/>
    <x v="2"/>
    <x v="2"/>
    <x v="0"/>
    <x v="6715"/>
    <x v="4254"/>
    <n v="4"/>
    <x v="0"/>
    <n v="16"/>
    <x v="0"/>
    <x v="1"/>
  </r>
  <r>
    <x v="0"/>
    <x v="317"/>
    <x v="6"/>
    <x v="4"/>
    <x v="4"/>
    <x v="2"/>
    <x v="2"/>
    <x v="0"/>
    <x v="6716"/>
    <x v="339"/>
    <n v="4"/>
    <x v="0"/>
    <n v="16.7"/>
    <x v="2"/>
    <x v="1"/>
  </r>
  <r>
    <x v="0"/>
    <x v="981"/>
    <x v="6"/>
    <x v="4"/>
    <x v="4"/>
    <x v="2"/>
    <x v="2"/>
    <x v="0"/>
    <x v="4467"/>
    <x v="3199"/>
    <n v="4"/>
    <x v="1"/>
    <n v="19.600000000000001"/>
    <x v="0"/>
    <x v="1"/>
  </r>
  <r>
    <x v="0"/>
    <x v="1224"/>
    <x v="6"/>
    <x v="4"/>
    <x v="4"/>
    <x v="2"/>
    <x v="2"/>
    <x v="0"/>
    <x v="6717"/>
    <x v="4248"/>
    <n v="4"/>
    <x v="1"/>
    <n v="20.2"/>
    <x v="0"/>
    <x v="1"/>
  </r>
  <r>
    <x v="0"/>
    <x v="432"/>
    <x v="4"/>
    <x v="4"/>
    <x v="4"/>
    <x v="2"/>
    <x v="2"/>
    <x v="0"/>
    <x v="6718"/>
    <x v="5322"/>
    <n v="4"/>
    <x v="2"/>
    <n v="5.92"/>
    <x v="1"/>
    <x v="1"/>
  </r>
  <r>
    <x v="0"/>
    <x v="1369"/>
    <x v="4"/>
    <x v="4"/>
    <x v="4"/>
    <x v="2"/>
    <x v="2"/>
    <x v="0"/>
    <x v="6719"/>
    <x v="5041"/>
    <n v="4"/>
    <x v="0"/>
    <n v="12.1"/>
    <x v="2"/>
    <x v="1"/>
  </r>
  <r>
    <x v="0"/>
    <x v="1164"/>
    <x v="15"/>
    <x v="4"/>
    <x v="4"/>
    <x v="2"/>
    <x v="2"/>
    <x v="0"/>
    <x v="6720"/>
    <x v="2315"/>
    <n v="4"/>
    <x v="0"/>
    <n v="10.195"/>
    <x v="1"/>
    <x v="1"/>
  </r>
  <r>
    <x v="0"/>
    <x v="441"/>
    <x v="15"/>
    <x v="4"/>
    <x v="4"/>
    <x v="2"/>
    <x v="2"/>
    <x v="0"/>
    <x v="6721"/>
    <x v="1732"/>
    <n v="4"/>
    <x v="0"/>
    <n v="16.7"/>
    <x v="2"/>
    <x v="1"/>
  </r>
  <r>
    <x v="0"/>
    <x v="563"/>
    <x v="13"/>
    <x v="5"/>
    <x v="5"/>
    <x v="2"/>
    <x v="2"/>
    <x v="0"/>
    <x v="6722"/>
    <x v="5323"/>
    <n v="4"/>
    <x v="2"/>
    <n v="5.4649999999999999"/>
    <x v="2"/>
    <x v="1"/>
  </r>
  <r>
    <x v="0"/>
    <x v="546"/>
    <x v="13"/>
    <x v="5"/>
    <x v="5"/>
    <x v="2"/>
    <x v="2"/>
    <x v="0"/>
    <x v="6723"/>
    <x v="5324"/>
    <n v="4"/>
    <x v="0"/>
    <n v="9.6950000000000003"/>
    <x v="0"/>
    <x v="1"/>
  </r>
  <r>
    <x v="0"/>
    <x v="1521"/>
    <x v="13"/>
    <x v="5"/>
    <x v="5"/>
    <x v="2"/>
    <x v="2"/>
    <x v="0"/>
    <x v="6724"/>
    <x v="4039"/>
    <n v="4"/>
    <x v="0"/>
    <n v="10.395"/>
    <x v="2"/>
    <x v="1"/>
  </r>
  <r>
    <x v="0"/>
    <x v="1282"/>
    <x v="13"/>
    <x v="5"/>
    <x v="5"/>
    <x v="2"/>
    <x v="2"/>
    <x v="0"/>
    <x v="6725"/>
    <x v="5325"/>
    <n v="4"/>
    <x v="0"/>
    <n v="12.6"/>
    <x v="2"/>
    <x v="1"/>
  </r>
  <r>
    <x v="0"/>
    <x v="502"/>
    <x v="13"/>
    <x v="5"/>
    <x v="5"/>
    <x v="2"/>
    <x v="2"/>
    <x v="0"/>
    <x v="6726"/>
    <x v="3460"/>
    <n v="4"/>
    <x v="0"/>
    <n v="14.85"/>
    <x v="2"/>
    <x v="1"/>
  </r>
  <r>
    <x v="0"/>
    <x v="1542"/>
    <x v="13"/>
    <x v="5"/>
    <x v="5"/>
    <x v="2"/>
    <x v="2"/>
    <x v="0"/>
    <x v="6727"/>
    <x v="2135"/>
    <n v="4"/>
    <x v="0"/>
    <n v="16.7"/>
    <x v="2"/>
    <x v="1"/>
  </r>
  <r>
    <x v="0"/>
    <x v="1495"/>
    <x v="13"/>
    <x v="5"/>
    <x v="5"/>
    <x v="2"/>
    <x v="2"/>
    <x v="0"/>
    <x v="6728"/>
    <x v="5326"/>
    <n v="4"/>
    <x v="1"/>
    <n v="19.7"/>
    <x v="2"/>
    <x v="1"/>
  </r>
  <r>
    <x v="0"/>
    <x v="75"/>
    <x v="13"/>
    <x v="5"/>
    <x v="5"/>
    <x v="2"/>
    <x v="2"/>
    <x v="0"/>
    <x v="20"/>
    <x v="2658"/>
    <n v="4"/>
    <x v="1"/>
    <n v="20.7"/>
    <x v="1"/>
    <x v="1"/>
  </r>
  <r>
    <x v="0"/>
    <x v="1089"/>
    <x v="8"/>
    <x v="5"/>
    <x v="5"/>
    <x v="2"/>
    <x v="2"/>
    <x v="0"/>
    <x v="6729"/>
    <x v="2347"/>
    <n v="4"/>
    <x v="2"/>
    <n v="5.94"/>
    <x v="2"/>
    <x v="1"/>
  </r>
  <r>
    <x v="0"/>
    <x v="998"/>
    <x v="8"/>
    <x v="5"/>
    <x v="5"/>
    <x v="2"/>
    <x v="2"/>
    <x v="0"/>
    <x v="6730"/>
    <x v="5327"/>
    <n v="4"/>
    <x v="0"/>
    <n v="14.5"/>
    <x v="2"/>
    <x v="1"/>
  </r>
  <r>
    <x v="0"/>
    <x v="1431"/>
    <x v="3"/>
    <x v="5"/>
    <x v="5"/>
    <x v="2"/>
    <x v="2"/>
    <x v="0"/>
    <x v="6731"/>
    <x v="5328"/>
    <n v="4"/>
    <x v="2"/>
    <n v="5.4050000000000002"/>
    <x v="2"/>
    <x v="1"/>
  </r>
  <r>
    <x v="0"/>
    <x v="676"/>
    <x v="3"/>
    <x v="5"/>
    <x v="5"/>
    <x v="2"/>
    <x v="2"/>
    <x v="0"/>
    <x v="6732"/>
    <x v="5329"/>
    <n v="4"/>
    <x v="2"/>
    <n v="6.8250000000000002"/>
    <x v="2"/>
    <x v="1"/>
  </r>
  <r>
    <x v="0"/>
    <x v="1220"/>
    <x v="3"/>
    <x v="5"/>
    <x v="5"/>
    <x v="2"/>
    <x v="2"/>
    <x v="0"/>
    <x v="20"/>
    <x v="4612"/>
    <n v="4"/>
    <x v="0"/>
    <n v="13.35"/>
    <x v="1"/>
    <x v="1"/>
  </r>
  <r>
    <x v="0"/>
    <x v="1419"/>
    <x v="3"/>
    <x v="5"/>
    <x v="5"/>
    <x v="2"/>
    <x v="2"/>
    <x v="0"/>
    <x v="6733"/>
    <x v="5330"/>
    <n v="4"/>
    <x v="1"/>
    <n v="17"/>
    <x v="0"/>
    <x v="1"/>
  </r>
  <r>
    <x v="0"/>
    <x v="598"/>
    <x v="3"/>
    <x v="5"/>
    <x v="5"/>
    <x v="2"/>
    <x v="2"/>
    <x v="0"/>
    <x v="6734"/>
    <x v="5331"/>
    <n v="4"/>
    <x v="1"/>
    <n v="19.7"/>
    <x v="0"/>
    <x v="1"/>
  </r>
  <r>
    <x v="0"/>
    <x v="726"/>
    <x v="3"/>
    <x v="5"/>
    <x v="5"/>
    <x v="2"/>
    <x v="2"/>
    <x v="0"/>
    <x v="6735"/>
    <x v="3059"/>
    <n v="4"/>
    <x v="1"/>
    <n v="20.25"/>
    <x v="1"/>
    <x v="1"/>
  </r>
  <r>
    <x v="0"/>
    <x v="463"/>
    <x v="11"/>
    <x v="5"/>
    <x v="5"/>
    <x v="2"/>
    <x v="2"/>
    <x v="0"/>
    <x v="6736"/>
    <x v="5332"/>
    <n v="4"/>
    <x v="0"/>
    <n v="11.5"/>
    <x v="1"/>
    <x v="1"/>
  </r>
  <r>
    <x v="0"/>
    <x v="955"/>
    <x v="11"/>
    <x v="5"/>
    <x v="5"/>
    <x v="2"/>
    <x v="2"/>
    <x v="0"/>
    <x v="6737"/>
    <x v="5333"/>
    <n v="4"/>
    <x v="0"/>
    <n v="11.6"/>
    <x v="0"/>
    <x v="1"/>
  </r>
  <r>
    <x v="0"/>
    <x v="505"/>
    <x v="11"/>
    <x v="5"/>
    <x v="5"/>
    <x v="2"/>
    <x v="2"/>
    <x v="0"/>
    <x v="5041"/>
    <x v="2932"/>
    <n v="4"/>
    <x v="0"/>
    <n v="11.8"/>
    <x v="0"/>
    <x v="1"/>
  </r>
  <r>
    <x v="0"/>
    <x v="1528"/>
    <x v="11"/>
    <x v="5"/>
    <x v="5"/>
    <x v="2"/>
    <x v="2"/>
    <x v="0"/>
    <x v="6738"/>
    <x v="5334"/>
    <n v="4"/>
    <x v="0"/>
    <n v="12.8"/>
    <x v="2"/>
    <x v="1"/>
  </r>
  <r>
    <x v="0"/>
    <x v="1433"/>
    <x v="11"/>
    <x v="5"/>
    <x v="5"/>
    <x v="2"/>
    <x v="2"/>
    <x v="0"/>
    <x v="6739"/>
    <x v="5335"/>
    <n v="4"/>
    <x v="0"/>
    <n v="15.6"/>
    <x v="0"/>
    <x v="1"/>
  </r>
  <r>
    <x v="0"/>
    <x v="755"/>
    <x v="11"/>
    <x v="5"/>
    <x v="5"/>
    <x v="2"/>
    <x v="2"/>
    <x v="0"/>
    <x v="6740"/>
    <x v="3110"/>
    <n v="4"/>
    <x v="1"/>
    <n v="18.25"/>
    <x v="0"/>
    <x v="1"/>
  </r>
  <r>
    <x v="0"/>
    <x v="464"/>
    <x v="2"/>
    <x v="5"/>
    <x v="5"/>
    <x v="2"/>
    <x v="2"/>
    <x v="0"/>
    <x v="6741"/>
    <x v="5336"/>
    <n v="4"/>
    <x v="2"/>
    <n v="5.88"/>
    <x v="2"/>
    <x v="1"/>
  </r>
  <r>
    <x v="0"/>
    <x v="349"/>
    <x v="2"/>
    <x v="5"/>
    <x v="5"/>
    <x v="2"/>
    <x v="2"/>
    <x v="0"/>
    <x v="6742"/>
    <x v="2561"/>
    <n v="4"/>
    <x v="2"/>
    <n v="6.1150000000000002"/>
    <x v="1"/>
    <x v="1"/>
  </r>
  <r>
    <x v="0"/>
    <x v="599"/>
    <x v="2"/>
    <x v="5"/>
    <x v="5"/>
    <x v="2"/>
    <x v="2"/>
    <x v="0"/>
    <x v="6743"/>
    <x v="712"/>
    <n v="4"/>
    <x v="2"/>
    <n v="8.35"/>
    <x v="0"/>
    <x v="1"/>
  </r>
  <r>
    <x v="0"/>
    <x v="1196"/>
    <x v="2"/>
    <x v="5"/>
    <x v="5"/>
    <x v="2"/>
    <x v="2"/>
    <x v="0"/>
    <x v="6744"/>
    <x v="5337"/>
    <n v="4"/>
    <x v="0"/>
    <n v="8.8949999999999996"/>
    <x v="0"/>
    <x v="1"/>
  </r>
  <r>
    <x v="0"/>
    <x v="1221"/>
    <x v="2"/>
    <x v="5"/>
    <x v="5"/>
    <x v="2"/>
    <x v="2"/>
    <x v="0"/>
    <x v="6745"/>
    <x v="2907"/>
    <n v="4"/>
    <x v="0"/>
    <n v="10.895"/>
    <x v="2"/>
    <x v="1"/>
  </r>
  <r>
    <x v="0"/>
    <x v="1404"/>
    <x v="2"/>
    <x v="5"/>
    <x v="5"/>
    <x v="2"/>
    <x v="2"/>
    <x v="0"/>
    <x v="6746"/>
    <x v="4260"/>
    <n v="4"/>
    <x v="0"/>
    <n v="13.1"/>
    <x v="0"/>
    <x v="1"/>
  </r>
  <r>
    <x v="0"/>
    <x v="1003"/>
    <x v="2"/>
    <x v="5"/>
    <x v="5"/>
    <x v="2"/>
    <x v="2"/>
    <x v="0"/>
    <x v="6747"/>
    <x v="5338"/>
    <n v="4"/>
    <x v="0"/>
    <n v="14"/>
    <x v="2"/>
    <x v="1"/>
  </r>
  <r>
    <x v="0"/>
    <x v="1484"/>
    <x v="2"/>
    <x v="5"/>
    <x v="5"/>
    <x v="2"/>
    <x v="2"/>
    <x v="0"/>
    <x v="6748"/>
    <x v="5339"/>
    <n v="4"/>
    <x v="0"/>
    <n v="15.85"/>
    <x v="0"/>
    <x v="1"/>
  </r>
  <r>
    <x v="0"/>
    <x v="1387"/>
    <x v="2"/>
    <x v="5"/>
    <x v="5"/>
    <x v="2"/>
    <x v="2"/>
    <x v="0"/>
    <x v="6749"/>
    <x v="5340"/>
    <n v="4"/>
    <x v="0"/>
    <n v="16.100000000000001"/>
    <x v="2"/>
    <x v="1"/>
  </r>
  <r>
    <x v="0"/>
    <x v="141"/>
    <x v="2"/>
    <x v="5"/>
    <x v="5"/>
    <x v="2"/>
    <x v="2"/>
    <x v="0"/>
    <x v="6750"/>
    <x v="637"/>
    <n v="4"/>
    <x v="1"/>
    <n v="19.600000000000001"/>
    <x v="2"/>
    <x v="1"/>
  </r>
  <r>
    <x v="0"/>
    <x v="1518"/>
    <x v="2"/>
    <x v="5"/>
    <x v="5"/>
    <x v="2"/>
    <x v="2"/>
    <x v="0"/>
    <x v="6751"/>
    <x v="4824"/>
    <n v="4"/>
    <x v="1"/>
    <n v="20.7"/>
    <x v="0"/>
    <x v="1"/>
  </r>
  <r>
    <x v="0"/>
    <x v="684"/>
    <x v="0"/>
    <x v="5"/>
    <x v="5"/>
    <x v="2"/>
    <x v="2"/>
    <x v="0"/>
    <x v="6752"/>
    <x v="5341"/>
    <n v="4"/>
    <x v="2"/>
    <n v="5.82"/>
    <x v="2"/>
    <x v="1"/>
  </r>
  <r>
    <x v="0"/>
    <x v="710"/>
    <x v="0"/>
    <x v="5"/>
    <x v="5"/>
    <x v="2"/>
    <x v="0"/>
    <x v="0"/>
    <x v="6753"/>
    <x v="3373"/>
    <n v="4"/>
    <x v="2"/>
    <n v="6.76"/>
    <x v="2"/>
    <x v="1"/>
  </r>
  <r>
    <x v="0"/>
    <x v="1131"/>
    <x v="0"/>
    <x v="5"/>
    <x v="5"/>
    <x v="2"/>
    <x v="0"/>
    <x v="0"/>
    <x v="6754"/>
    <x v="5342"/>
    <n v="4"/>
    <x v="2"/>
    <n v="7.72"/>
    <x v="2"/>
    <x v="1"/>
  </r>
  <r>
    <x v="0"/>
    <x v="1043"/>
    <x v="0"/>
    <x v="5"/>
    <x v="5"/>
    <x v="2"/>
    <x v="0"/>
    <x v="0"/>
    <x v="6755"/>
    <x v="3336"/>
    <n v="4"/>
    <x v="0"/>
    <n v="9.3949999999999996"/>
    <x v="0"/>
    <x v="1"/>
  </r>
  <r>
    <x v="0"/>
    <x v="208"/>
    <x v="0"/>
    <x v="5"/>
    <x v="5"/>
    <x v="2"/>
    <x v="0"/>
    <x v="0"/>
    <x v="6756"/>
    <x v="5343"/>
    <n v="4"/>
    <x v="0"/>
    <n v="10.1"/>
    <x v="2"/>
    <x v="1"/>
  </r>
  <r>
    <x v="0"/>
    <x v="719"/>
    <x v="0"/>
    <x v="5"/>
    <x v="5"/>
    <x v="2"/>
    <x v="0"/>
    <x v="0"/>
    <x v="6757"/>
    <x v="1573"/>
    <n v="4"/>
    <x v="0"/>
    <n v="11.1"/>
    <x v="2"/>
    <x v="1"/>
  </r>
  <r>
    <x v="0"/>
    <x v="685"/>
    <x v="0"/>
    <x v="5"/>
    <x v="5"/>
    <x v="2"/>
    <x v="0"/>
    <x v="0"/>
    <x v="6758"/>
    <x v="5344"/>
    <n v="4"/>
    <x v="0"/>
    <n v="12.3"/>
    <x v="0"/>
    <x v="1"/>
  </r>
  <r>
    <x v="0"/>
    <x v="378"/>
    <x v="0"/>
    <x v="5"/>
    <x v="5"/>
    <x v="2"/>
    <x v="0"/>
    <x v="0"/>
    <x v="6759"/>
    <x v="726"/>
    <n v="4"/>
    <x v="0"/>
    <n v="12.35"/>
    <x v="2"/>
    <x v="1"/>
  </r>
  <r>
    <x v="0"/>
    <x v="756"/>
    <x v="0"/>
    <x v="5"/>
    <x v="5"/>
    <x v="2"/>
    <x v="0"/>
    <x v="0"/>
    <x v="6760"/>
    <x v="665"/>
    <n v="4"/>
    <x v="0"/>
    <n v="12.5"/>
    <x v="2"/>
    <x v="1"/>
  </r>
  <r>
    <x v="0"/>
    <x v="1176"/>
    <x v="0"/>
    <x v="5"/>
    <x v="5"/>
    <x v="2"/>
    <x v="0"/>
    <x v="0"/>
    <x v="6761"/>
    <x v="5345"/>
    <n v="4"/>
    <x v="0"/>
    <n v="12.5"/>
    <x v="0"/>
    <x v="1"/>
  </r>
  <r>
    <x v="0"/>
    <x v="312"/>
    <x v="0"/>
    <x v="5"/>
    <x v="5"/>
    <x v="2"/>
    <x v="0"/>
    <x v="0"/>
    <x v="6762"/>
    <x v="5346"/>
    <n v="4"/>
    <x v="0"/>
    <n v="12.85"/>
    <x v="0"/>
    <x v="1"/>
  </r>
  <r>
    <x v="0"/>
    <x v="907"/>
    <x v="0"/>
    <x v="5"/>
    <x v="5"/>
    <x v="2"/>
    <x v="0"/>
    <x v="0"/>
    <x v="428"/>
    <x v="5347"/>
    <n v="4"/>
    <x v="0"/>
    <n v="13.5"/>
    <x v="0"/>
    <x v="1"/>
  </r>
  <r>
    <x v="0"/>
    <x v="0"/>
    <x v="0"/>
    <x v="5"/>
    <x v="5"/>
    <x v="2"/>
    <x v="0"/>
    <x v="0"/>
    <x v="6763"/>
    <x v="5348"/>
    <n v="4"/>
    <x v="0"/>
    <n v="15.1"/>
    <x v="0"/>
    <x v="1"/>
  </r>
  <r>
    <x v="0"/>
    <x v="41"/>
    <x v="0"/>
    <x v="5"/>
    <x v="5"/>
    <x v="2"/>
    <x v="0"/>
    <x v="0"/>
    <x v="6764"/>
    <x v="3721"/>
    <n v="4"/>
    <x v="0"/>
    <n v="15.7"/>
    <x v="1"/>
    <x v="1"/>
  </r>
  <r>
    <x v="0"/>
    <x v="108"/>
    <x v="0"/>
    <x v="5"/>
    <x v="5"/>
    <x v="2"/>
    <x v="0"/>
    <x v="0"/>
    <x v="6765"/>
    <x v="2063"/>
    <n v="4"/>
    <x v="0"/>
    <n v="16.7"/>
    <x v="0"/>
    <x v="1"/>
  </r>
  <r>
    <x v="0"/>
    <x v="292"/>
    <x v="0"/>
    <x v="5"/>
    <x v="5"/>
    <x v="2"/>
    <x v="0"/>
    <x v="0"/>
    <x v="6766"/>
    <x v="700"/>
    <n v="4"/>
    <x v="1"/>
    <n v="18"/>
    <x v="0"/>
    <x v="1"/>
  </r>
  <r>
    <x v="0"/>
    <x v="504"/>
    <x v="0"/>
    <x v="5"/>
    <x v="5"/>
    <x v="2"/>
    <x v="0"/>
    <x v="0"/>
    <x v="6767"/>
    <x v="3615"/>
    <n v="4"/>
    <x v="1"/>
    <n v="19.100000000000001"/>
    <x v="1"/>
    <x v="1"/>
  </r>
  <r>
    <x v="0"/>
    <x v="1197"/>
    <x v="0"/>
    <x v="5"/>
    <x v="5"/>
    <x v="2"/>
    <x v="0"/>
    <x v="0"/>
    <x v="6768"/>
    <x v="5349"/>
    <n v="4"/>
    <x v="1"/>
    <n v="19.350000000000001"/>
    <x v="1"/>
    <x v="1"/>
  </r>
  <r>
    <x v="0"/>
    <x v="351"/>
    <x v="0"/>
    <x v="5"/>
    <x v="5"/>
    <x v="2"/>
    <x v="0"/>
    <x v="0"/>
    <x v="6769"/>
    <x v="5350"/>
    <n v="4"/>
    <x v="1"/>
    <n v="20.350000000000001"/>
    <x v="1"/>
    <x v="1"/>
  </r>
  <r>
    <x v="0"/>
    <x v="759"/>
    <x v="0"/>
    <x v="5"/>
    <x v="5"/>
    <x v="2"/>
    <x v="0"/>
    <x v="0"/>
    <x v="6770"/>
    <x v="2710"/>
    <n v="4"/>
    <x v="1"/>
    <n v="20.6"/>
    <x v="2"/>
    <x v="1"/>
  </r>
  <r>
    <x v="0"/>
    <x v="412"/>
    <x v="0"/>
    <x v="5"/>
    <x v="5"/>
    <x v="2"/>
    <x v="0"/>
    <x v="0"/>
    <x v="6771"/>
    <x v="5351"/>
    <n v="4"/>
    <x v="1"/>
    <n v="21.1"/>
    <x v="0"/>
    <x v="1"/>
  </r>
  <r>
    <x v="0"/>
    <x v="914"/>
    <x v="7"/>
    <x v="5"/>
    <x v="5"/>
    <x v="2"/>
    <x v="0"/>
    <x v="0"/>
    <x v="6772"/>
    <x v="1074"/>
    <n v="4"/>
    <x v="2"/>
    <n v="6.26"/>
    <x v="1"/>
    <x v="1"/>
  </r>
  <r>
    <x v="0"/>
    <x v="558"/>
    <x v="7"/>
    <x v="5"/>
    <x v="5"/>
    <x v="2"/>
    <x v="0"/>
    <x v="0"/>
    <x v="20"/>
    <x v="1826"/>
    <n v="4"/>
    <x v="2"/>
    <n v="6.69"/>
    <x v="1"/>
    <x v="1"/>
  </r>
  <r>
    <x v="0"/>
    <x v="83"/>
    <x v="7"/>
    <x v="5"/>
    <x v="5"/>
    <x v="2"/>
    <x v="0"/>
    <x v="0"/>
    <x v="6773"/>
    <x v="2300"/>
    <n v="4"/>
    <x v="0"/>
    <n v="10.195"/>
    <x v="1"/>
    <x v="1"/>
  </r>
  <r>
    <x v="0"/>
    <x v="837"/>
    <x v="7"/>
    <x v="5"/>
    <x v="5"/>
    <x v="2"/>
    <x v="0"/>
    <x v="0"/>
    <x v="6774"/>
    <x v="4934"/>
    <n v="4"/>
    <x v="0"/>
    <n v="16.75"/>
    <x v="1"/>
    <x v="1"/>
  </r>
  <r>
    <x v="0"/>
    <x v="535"/>
    <x v="7"/>
    <x v="5"/>
    <x v="5"/>
    <x v="2"/>
    <x v="0"/>
    <x v="0"/>
    <x v="6775"/>
    <x v="5352"/>
    <n v="4"/>
    <x v="1"/>
    <n v="20.2"/>
    <x v="0"/>
    <x v="1"/>
  </r>
  <r>
    <x v="0"/>
    <x v="145"/>
    <x v="6"/>
    <x v="5"/>
    <x v="5"/>
    <x v="2"/>
    <x v="0"/>
    <x v="0"/>
    <x v="6776"/>
    <x v="5353"/>
    <n v="4"/>
    <x v="2"/>
    <n v="5.34"/>
    <x v="1"/>
    <x v="1"/>
  </r>
  <r>
    <x v="0"/>
    <x v="390"/>
    <x v="6"/>
    <x v="5"/>
    <x v="5"/>
    <x v="2"/>
    <x v="0"/>
    <x v="0"/>
    <x v="6777"/>
    <x v="1355"/>
    <n v="4"/>
    <x v="2"/>
    <n v="8.31"/>
    <x v="0"/>
    <x v="1"/>
  </r>
  <r>
    <x v="0"/>
    <x v="1494"/>
    <x v="6"/>
    <x v="5"/>
    <x v="5"/>
    <x v="2"/>
    <x v="0"/>
    <x v="0"/>
    <x v="6778"/>
    <x v="5354"/>
    <n v="4"/>
    <x v="2"/>
    <n v="8.6549999999999994"/>
    <x v="2"/>
    <x v="1"/>
  </r>
  <r>
    <x v="0"/>
    <x v="1436"/>
    <x v="6"/>
    <x v="5"/>
    <x v="5"/>
    <x v="2"/>
    <x v="0"/>
    <x v="0"/>
    <x v="6779"/>
    <x v="3002"/>
    <n v="4"/>
    <x v="0"/>
    <n v="8.8949999999999996"/>
    <x v="2"/>
    <x v="1"/>
  </r>
  <r>
    <x v="0"/>
    <x v="1524"/>
    <x v="6"/>
    <x v="5"/>
    <x v="5"/>
    <x v="2"/>
    <x v="0"/>
    <x v="0"/>
    <x v="6780"/>
    <x v="4258"/>
    <n v="4"/>
    <x v="0"/>
    <n v="10.695"/>
    <x v="2"/>
    <x v="1"/>
  </r>
  <r>
    <x v="0"/>
    <x v="1446"/>
    <x v="6"/>
    <x v="5"/>
    <x v="5"/>
    <x v="2"/>
    <x v="0"/>
    <x v="0"/>
    <x v="6781"/>
    <x v="21"/>
    <n v="4"/>
    <x v="0"/>
    <n v="14.65"/>
    <x v="0"/>
    <x v="1"/>
  </r>
  <r>
    <x v="0"/>
    <x v="551"/>
    <x v="6"/>
    <x v="5"/>
    <x v="5"/>
    <x v="2"/>
    <x v="0"/>
    <x v="0"/>
    <x v="6782"/>
    <x v="5355"/>
    <n v="4"/>
    <x v="0"/>
    <n v="15.25"/>
    <x v="2"/>
    <x v="1"/>
  </r>
  <r>
    <x v="0"/>
    <x v="721"/>
    <x v="6"/>
    <x v="5"/>
    <x v="5"/>
    <x v="2"/>
    <x v="0"/>
    <x v="0"/>
    <x v="6783"/>
    <x v="5356"/>
    <n v="4"/>
    <x v="1"/>
    <n v="17.600000000000001"/>
    <x v="2"/>
    <x v="1"/>
  </r>
  <r>
    <x v="0"/>
    <x v="1153"/>
    <x v="6"/>
    <x v="5"/>
    <x v="5"/>
    <x v="2"/>
    <x v="0"/>
    <x v="0"/>
    <x v="6784"/>
    <x v="4514"/>
    <n v="4"/>
    <x v="1"/>
    <n v="17.600000000000001"/>
    <x v="2"/>
    <x v="1"/>
  </r>
  <r>
    <x v="0"/>
    <x v="481"/>
    <x v="6"/>
    <x v="5"/>
    <x v="5"/>
    <x v="2"/>
    <x v="0"/>
    <x v="0"/>
    <x v="6785"/>
    <x v="4070"/>
    <n v="4"/>
    <x v="1"/>
    <n v="19.350000000000001"/>
    <x v="1"/>
    <x v="1"/>
  </r>
  <r>
    <x v="0"/>
    <x v="1045"/>
    <x v="6"/>
    <x v="5"/>
    <x v="5"/>
    <x v="2"/>
    <x v="0"/>
    <x v="0"/>
    <x v="6786"/>
    <x v="5357"/>
    <n v="4"/>
    <x v="1"/>
    <n v="19.350000000000001"/>
    <x v="2"/>
    <x v="1"/>
  </r>
  <r>
    <x v="0"/>
    <x v="1077"/>
    <x v="4"/>
    <x v="5"/>
    <x v="5"/>
    <x v="2"/>
    <x v="0"/>
    <x v="0"/>
    <x v="6787"/>
    <x v="2175"/>
    <n v="4"/>
    <x v="2"/>
    <n v="6.1150000000000002"/>
    <x v="1"/>
    <x v="1"/>
  </r>
  <r>
    <x v="0"/>
    <x v="523"/>
    <x v="4"/>
    <x v="5"/>
    <x v="5"/>
    <x v="2"/>
    <x v="0"/>
    <x v="0"/>
    <x v="6788"/>
    <x v="2552"/>
    <n v="4"/>
    <x v="2"/>
    <n v="8.26"/>
    <x v="2"/>
    <x v="1"/>
  </r>
  <r>
    <x v="0"/>
    <x v="966"/>
    <x v="4"/>
    <x v="5"/>
    <x v="5"/>
    <x v="2"/>
    <x v="0"/>
    <x v="0"/>
    <x v="6789"/>
    <x v="5358"/>
    <n v="4"/>
    <x v="0"/>
    <n v="9.3949999999999996"/>
    <x v="0"/>
    <x v="1"/>
  </r>
  <r>
    <x v="0"/>
    <x v="1447"/>
    <x v="4"/>
    <x v="5"/>
    <x v="5"/>
    <x v="2"/>
    <x v="0"/>
    <x v="0"/>
    <x v="6790"/>
    <x v="5359"/>
    <n v="4"/>
    <x v="1"/>
    <n v="19.350000000000001"/>
    <x v="2"/>
    <x v="1"/>
  </r>
  <r>
    <x v="0"/>
    <x v="1514"/>
    <x v="15"/>
    <x v="5"/>
    <x v="5"/>
    <x v="2"/>
    <x v="0"/>
    <x v="0"/>
    <x v="6791"/>
    <x v="5360"/>
    <n v="4"/>
    <x v="0"/>
    <n v="10.5"/>
    <x v="2"/>
    <x v="1"/>
  </r>
  <r>
    <x v="0"/>
    <x v="506"/>
    <x v="15"/>
    <x v="5"/>
    <x v="5"/>
    <x v="2"/>
    <x v="0"/>
    <x v="0"/>
    <x v="6792"/>
    <x v="5361"/>
    <n v="4"/>
    <x v="0"/>
    <n v="12.3"/>
    <x v="2"/>
    <x v="1"/>
  </r>
  <r>
    <x v="0"/>
    <x v="441"/>
    <x v="15"/>
    <x v="5"/>
    <x v="5"/>
    <x v="2"/>
    <x v="0"/>
    <x v="0"/>
    <x v="6793"/>
    <x v="5362"/>
    <n v="4"/>
    <x v="0"/>
    <n v="16.7"/>
    <x v="2"/>
    <x v="1"/>
  </r>
  <r>
    <x v="1"/>
    <x v="540"/>
    <x v="11"/>
    <x v="4"/>
    <x v="4"/>
    <x v="2"/>
    <x v="0"/>
    <x v="0"/>
    <x v="6794"/>
    <x v="5363"/>
    <n v="4"/>
    <x v="1"/>
    <n v="17.75"/>
    <x v="2"/>
    <x v="1"/>
  </r>
  <r>
    <x v="1"/>
    <x v="744"/>
    <x v="0"/>
    <x v="4"/>
    <x v="4"/>
    <x v="2"/>
    <x v="0"/>
    <x v="0"/>
    <x v="6795"/>
    <x v="5364"/>
    <n v="4"/>
    <x v="0"/>
    <n v="12.5"/>
    <x v="2"/>
    <x v="1"/>
  </r>
  <r>
    <x v="1"/>
    <x v="1120"/>
    <x v="0"/>
    <x v="5"/>
    <x v="5"/>
    <x v="2"/>
    <x v="0"/>
    <x v="0"/>
    <x v="6796"/>
    <x v="198"/>
    <n v="4"/>
    <x v="0"/>
    <n v="13.5"/>
    <x v="1"/>
    <x v="1"/>
  </r>
  <r>
    <x v="1"/>
    <x v="13"/>
    <x v="5"/>
    <x v="5"/>
    <x v="5"/>
    <x v="2"/>
    <x v="0"/>
    <x v="0"/>
    <x v="6797"/>
    <x v="2974"/>
    <n v="4"/>
    <x v="0"/>
    <n v="16.350000000000001"/>
    <x v="2"/>
    <x v="1"/>
  </r>
  <r>
    <x v="1"/>
    <x v="909"/>
    <x v="6"/>
    <x v="5"/>
    <x v="5"/>
    <x v="2"/>
    <x v="0"/>
    <x v="0"/>
    <x v="6798"/>
    <x v="5365"/>
    <n v="4"/>
    <x v="0"/>
    <n v="13.6"/>
    <x v="0"/>
    <x v="1"/>
  </r>
  <r>
    <x v="1"/>
    <x v="566"/>
    <x v="6"/>
    <x v="5"/>
    <x v="5"/>
    <x v="2"/>
    <x v="0"/>
    <x v="0"/>
    <x v="6799"/>
    <x v="5366"/>
    <n v="4"/>
    <x v="1"/>
    <n v="16.850000000000001"/>
    <x v="2"/>
    <x v="1"/>
  </r>
  <r>
    <x v="0"/>
    <x v="140"/>
    <x v="2"/>
    <x v="4"/>
    <x v="4"/>
    <x v="2"/>
    <x v="0"/>
    <x v="0"/>
    <x v="6800"/>
    <x v="5367"/>
    <n v="4"/>
    <x v="0"/>
    <n v="11.5"/>
    <x v="0"/>
    <x v="1"/>
  </r>
  <r>
    <x v="0"/>
    <x v="1261"/>
    <x v="0"/>
    <x v="4"/>
    <x v="4"/>
    <x v="2"/>
    <x v="0"/>
    <x v="0"/>
    <x v="6801"/>
    <x v="4833"/>
    <n v="4"/>
    <x v="1"/>
    <n v="18.2"/>
    <x v="2"/>
    <x v="1"/>
  </r>
  <r>
    <x v="0"/>
    <x v="260"/>
    <x v="13"/>
    <x v="5"/>
    <x v="5"/>
    <x v="2"/>
    <x v="0"/>
    <x v="0"/>
    <x v="6802"/>
    <x v="5368"/>
    <n v="4"/>
    <x v="2"/>
    <n v="6.7149999999999999"/>
    <x v="0"/>
    <x v="1"/>
  </r>
  <r>
    <x v="0"/>
    <x v="706"/>
    <x v="13"/>
    <x v="5"/>
    <x v="5"/>
    <x v="2"/>
    <x v="0"/>
    <x v="0"/>
    <x v="6803"/>
    <x v="5369"/>
    <n v="4"/>
    <x v="0"/>
    <n v="15.5"/>
    <x v="1"/>
    <x v="1"/>
  </r>
  <r>
    <x v="0"/>
    <x v="475"/>
    <x v="2"/>
    <x v="5"/>
    <x v="5"/>
    <x v="2"/>
    <x v="0"/>
    <x v="0"/>
    <x v="6804"/>
    <x v="2525"/>
    <n v="4"/>
    <x v="1"/>
    <n v="18.5"/>
    <x v="2"/>
    <x v="1"/>
  </r>
  <r>
    <x v="0"/>
    <x v="961"/>
    <x v="0"/>
    <x v="5"/>
    <x v="5"/>
    <x v="2"/>
    <x v="0"/>
    <x v="0"/>
    <x v="1049"/>
    <x v="5370"/>
    <n v="4"/>
    <x v="0"/>
    <n v="14.5"/>
    <x v="2"/>
    <x v="1"/>
  </r>
  <r>
    <x v="1"/>
    <x v="536"/>
    <x v="11"/>
    <x v="8"/>
    <x v="8"/>
    <x v="2"/>
    <x v="1"/>
    <x v="0"/>
    <x v="6805"/>
    <x v="5371"/>
    <n v="4"/>
    <x v="0"/>
    <n v="9.27"/>
    <x v="2"/>
    <x v="1"/>
  </r>
  <r>
    <x v="1"/>
    <x v="778"/>
    <x v="11"/>
    <x v="8"/>
    <x v="8"/>
    <x v="2"/>
    <x v="1"/>
    <x v="0"/>
    <x v="6806"/>
    <x v="995"/>
    <n v="4"/>
    <x v="0"/>
    <n v="11.15"/>
    <x v="0"/>
    <x v="1"/>
  </r>
  <r>
    <x v="1"/>
    <x v="1535"/>
    <x v="2"/>
    <x v="8"/>
    <x v="8"/>
    <x v="2"/>
    <x v="1"/>
    <x v="0"/>
    <x v="6807"/>
    <x v="5372"/>
    <n v="4"/>
    <x v="0"/>
    <n v="9.1950000000000003"/>
    <x v="0"/>
    <x v="1"/>
  </r>
  <r>
    <x v="1"/>
    <x v="397"/>
    <x v="0"/>
    <x v="8"/>
    <x v="8"/>
    <x v="2"/>
    <x v="1"/>
    <x v="0"/>
    <x v="6808"/>
    <x v="5373"/>
    <n v="4"/>
    <x v="0"/>
    <n v="11.5"/>
    <x v="0"/>
    <x v="1"/>
  </r>
  <r>
    <x v="1"/>
    <x v="187"/>
    <x v="1"/>
    <x v="8"/>
    <x v="8"/>
    <x v="2"/>
    <x v="1"/>
    <x v="0"/>
    <x v="6809"/>
    <x v="2048"/>
    <n v="4"/>
    <x v="2"/>
    <n v="5.1749999999999998"/>
    <x v="2"/>
    <x v="1"/>
  </r>
  <r>
    <x v="1"/>
    <x v="1024"/>
    <x v="4"/>
    <x v="8"/>
    <x v="8"/>
    <x v="2"/>
    <x v="1"/>
    <x v="0"/>
    <x v="6810"/>
    <x v="1665"/>
    <n v="4"/>
    <x v="2"/>
    <n v="8.43"/>
    <x v="1"/>
    <x v="1"/>
  </r>
  <r>
    <x v="1"/>
    <x v="1501"/>
    <x v="4"/>
    <x v="8"/>
    <x v="8"/>
    <x v="2"/>
    <x v="1"/>
    <x v="0"/>
    <x v="20"/>
    <x v="2528"/>
    <n v="4"/>
    <x v="0"/>
    <n v="11.6"/>
    <x v="1"/>
    <x v="1"/>
  </r>
  <r>
    <x v="1"/>
    <x v="1412"/>
    <x v="13"/>
    <x v="8"/>
    <x v="8"/>
    <x v="2"/>
    <x v="1"/>
    <x v="0"/>
    <x v="6811"/>
    <x v="5374"/>
    <n v="4"/>
    <x v="0"/>
    <n v="9.1950000000000003"/>
    <x v="1"/>
    <x v="1"/>
  </r>
  <r>
    <x v="1"/>
    <x v="720"/>
    <x v="13"/>
    <x v="8"/>
    <x v="8"/>
    <x v="2"/>
    <x v="1"/>
    <x v="0"/>
    <x v="6812"/>
    <x v="737"/>
    <n v="4"/>
    <x v="0"/>
    <n v="10.3"/>
    <x v="2"/>
    <x v="1"/>
  </r>
  <r>
    <x v="1"/>
    <x v="482"/>
    <x v="13"/>
    <x v="8"/>
    <x v="8"/>
    <x v="2"/>
    <x v="1"/>
    <x v="0"/>
    <x v="6813"/>
    <x v="3503"/>
    <n v="4"/>
    <x v="0"/>
    <n v="11.1"/>
    <x v="0"/>
    <x v="1"/>
  </r>
  <r>
    <x v="1"/>
    <x v="1198"/>
    <x v="13"/>
    <x v="8"/>
    <x v="8"/>
    <x v="2"/>
    <x v="1"/>
    <x v="0"/>
    <x v="6814"/>
    <x v="107"/>
    <n v="4"/>
    <x v="0"/>
    <n v="11.15"/>
    <x v="2"/>
    <x v="1"/>
  </r>
  <r>
    <x v="1"/>
    <x v="583"/>
    <x v="13"/>
    <x v="8"/>
    <x v="8"/>
    <x v="2"/>
    <x v="1"/>
    <x v="0"/>
    <x v="6815"/>
    <x v="1353"/>
    <n v="4"/>
    <x v="1"/>
    <n v="20.5"/>
    <x v="0"/>
    <x v="1"/>
  </r>
  <r>
    <x v="1"/>
    <x v="1325"/>
    <x v="8"/>
    <x v="8"/>
    <x v="8"/>
    <x v="2"/>
    <x v="1"/>
    <x v="0"/>
    <x v="6816"/>
    <x v="5375"/>
    <n v="4"/>
    <x v="0"/>
    <n v="10.6"/>
    <x v="1"/>
    <x v="1"/>
  </r>
  <r>
    <x v="1"/>
    <x v="1210"/>
    <x v="8"/>
    <x v="8"/>
    <x v="8"/>
    <x v="2"/>
    <x v="1"/>
    <x v="0"/>
    <x v="6817"/>
    <x v="5376"/>
    <n v="4"/>
    <x v="0"/>
    <n v="12.5"/>
    <x v="1"/>
    <x v="1"/>
  </r>
  <r>
    <x v="1"/>
    <x v="319"/>
    <x v="12"/>
    <x v="8"/>
    <x v="8"/>
    <x v="2"/>
    <x v="1"/>
    <x v="0"/>
    <x v="6818"/>
    <x v="5377"/>
    <n v="4"/>
    <x v="2"/>
    <n v="6.4249999999999998"/>
    <x v="2"/>
    <x v="1"/>
  </r>
  <r>
    <x v="1"/>
    <x v="921"/>
    <x v="12"/>
    <x v="8"/>
    <x v="8"/>
    <x v="2"/>
    <x v="1"/>
    <x v="0"/>
    <x v="6819"/>
    <x v="4835"/>
    <n v="4"/>
    <x v="1"/>
    <n v="20.75"/>
    <x v="2"/>
    <x v="1"/>
  </r>
  <r>
    <x v="1"/>
    <x v="1139"/>
    <x v="3"/>
    <x v="8"/>
    <x v="8"/>
    <x v="2"/>
    <x v="1"/>
    <x v="0"/>
    <x v="6820"/>
    <x v="2858"/>
    <n v="4"/>
    <x v="2"/>
    <n v="4.9050000000000002"/>
    <x v="0"/>
    <x v="1"/>
  </r>
  <r>
    <x v="1"/>
    <x v="1184"/>
    <x v="3"/>
    <x v="8"/>
    <x v="8"/>
    <x v="2"/>
    <x v="1"/>
    <x v="0"/>
    <x v="6821"/>
    <x v="5378"/>
    <n v="4"/>
    <x v="2"/>
    <n v="5.1749999999999998"/>
    <x v="2"/>
    <x v="1"/>
  </r>
  <r>
    <x v="1"/>
    <x v="877"/>
    <x v="3"/>
    <x v="8"/>
    <x v="8"/>
    <x v="2"/>
    <x v="1"/>
    <x v="0"/>
    <x v="6822"/>
    <x v="5379"/>
    <n v="4"/>
    <x v="2"/>
    <n v="6.3"/>
    <x v="0"/>
    <x v="1"/>
  </r>
  <r>
    <x v="1"/>
    <x v="554"/>
    <x v="3"/>
    <x v="8"/>
    <x v="8"/>
    <x v="2"/>
    <x v="1"/>
    <x v="0"/>
    <x v="6823"/>
    <x v="5380"/>
    <n v="4"/>
    <x v="2"/>
    <n v="6.98"/>
    <x v="2"/>
    <x v="1"/>
  </r>
  <r>
    <x v="1"/>
    <x v="1317"/>
    <x v="3"/>
    <x v="8"/>
    <x v="8"/>
    <x v="2"/>
    <x v="1"/>
    <x v="0"/>
    <x v="6824"/>
    <x v="3508"/>
    <n v="4"/>
    <x v="2"/>
    <n v="7.5"/>
    <x v="2"/>
    <x v="1"/>
  </r>
  <r>
    <x v="1"/>
    <x v="1226"/>
    <x v="3"/>
    <x v="8"/>
    <x v="8"/>
    <x v="2"/>
    <x v="1"/>
    <x v="0"/>
    <x v="6825"/>
    <x v="5381"/>
    <n v="4"/>
    <x v="2"/>
    <n v="8.3550000000000004"/>
    <x v="0"/>
    <x v="1"/>
  </r>
  <r>
    <x v="1"/>
    <x v="1532"/>
    <x v="3"/>
    <x v="8"/>
    <x v="8"/>
    <x v="2"/>
    <x v="1"/>
    <x v="0"/>
    <x v="6826"/>
    <x v="5382"/>
    <n v="4"/>
    <x v="0"/>
    <n v="10.195"/>
    <x v="0"/>
    <x v="1"/>
  </r>
  <r>
    <x v="1"/>
    <x v="1172"/>
    <x v="3"/>
    <x v="8"/>
    <x v="8"/>
    <x v="2"/>
    <x v="1"/>
    <x v="0"/>
    <x v="6827"/>
    <x v="5383"/>
    <n v="4"/>
    <x v="0"/>
    <n v="13.8"/>
    <x v="1"/>
    <x v="1"/>
  </r>
  <r>
    <x v="1"/>
    <x v="1263"/>
    <x v="3"/>
    <x v="8"/>
    <x v="8"/>
    <x v="2"/>
    <x v="1"/>
    <x v="0"/>
    <x v="6828"/>
    <x v="5384"/>
    <n v="4"/>
    <x v="0"/>
    <n v="14.85"/>
    <x v="1"/>
    <x v="1"/>
  </r>
  <r>
    <x v="1"/>
    <x v="858"/>
    <x v="3"/>
    <x v="8"/>
    <x v="8"/>
    <x v="2"/>
    <x v="1"/>
    <x v="0"/>
    <x v="6829"/>
    <x v="5385"/>
    <n v="4"/>
    <x v="1"/>
    <n v="21.35"/>
    <x v="2"/>
    <x v="1"/>
  </r>
  <r>
    <x v="1"/>
    <x v="446"/>
    <x v="11"/>
    <x v="8"/>
    <x v="8"/>
    <x v="2"/>
    <x v="1"/>
    <x v="0"/>
    <x v="6830"/>
    <x v="5386"/>
    <n v="4"/>
    <x v="2"/>
    <n v="6.03"/>
    <x v="1"/>
    <x v="1"/>
  </r>
  <r>
    <x v="1"/>
    <x v="1225"/>
    <x v="11"/>
    <x v="8"/>
    <x v="8"/>
    <x v="2"/>
    <x v="1"/>
    <x v="0"/>
    <x v="6831"/>
    <x v="5387"/>
    <n v="4"/>
    <x v="2"/>
    <n v="6.92"/>
    <x v="2"/>
    <x v="1"/>
  </r>
  <r>
    <x v="1"/>
    <x v="1455"/>
    <x v="11"/>
    <x v="8"/>
    <x v="8"/>
    <x v="2"/>
    <x v="1"/>
    <x v="0"/>
    <x v="4965"/>
    <x v="5388"/>
    <n v="4"/>
    <x v="2"/>
    <n v="7.4050000000000002"/>
    <x v="0"/>
    <x v="1"/>
  </r>
  <r>
    <x v="1"/>
    <x v="1547"/>
    <x v="11"/>
    <x v="8"/>
    <x v="8"/>
    <x v="2"/>
    <x v="1"/>
    <x v="0"/>
    <x v="6832"/>
    <x v="1640"/>
    <n v="4"/>
    <x v="2"/>
    <n v="7.89"/>
    <x v="2"/>
    <x v="1"/>
  </r>
  <r>
    <x v="1"/>
    <x v="1171"/>
    <x v="11"/>
    <x v="8"/>
    <x v="8"/>
    <x v="2"/>
    <x v="1"/>
    <x v="0"/>
    <x v="6833"/>
    <x v="2586"/>
    <n v="4"/>
    <x v="2"/>
    <n v="8.2100000000000009"/>
    <x v="2"/>
    <x v="1"/>
  </r>
  <r>
    <x v="1"/>
    <x v="1548"/>
    <x v="11"/>
    <x v="8"/>
    <x v="8"/>
    <x v="2"/>
    <x v="1"/>
    <x v="0"/>
    <x v="6834"/>
    <x v="5389"/>
    <n v="4"/>
    <x v="0"/>
    <n v="10.3"/>
    <x v="2"/>
    <x v="1"/>
  </r>
  <r>
    <x v="1"/>
    <x v="467"/>
    <x v="11"/>
    <x v="8"/>
    <x v="8"/>
    <x v="2"/>
    <x v="1"/>
    <x v="0"/>
    <x v="6835"/>
    <x v="389"/>
    <n v="4"/>
    <x v="0"/>
    <n v="10.6"/>
    <x v="2"/>
    <x v="1"/>
  </r>
  <r>
    <x v="1"/>
    <x v="578"/>
    <x v="11"/>
    <x v="8"/>
    <x v="8"/>
    <x v="2"/>
    <x v="1"/>
    <x v="0"/>
    <x v="6836"/>
    <x v="3819"/>
    <n v="4"/>
    <x v="0"/>
    <n v="11.85"/>
    <x v="0"/>
    <x v="1"/>
  </r>
  <r>
    <x v="1"/>
    <x v="496"/>
    <x v="11"/>
    <x v="8"/>
    <x v="8"/>
    <x v="2"/>
    <x v="1"/>
    <x v="0"/>
    <x v="6837"/>
    <x v="106"/>
    <n v="4"/>
    <x v="0"/>
    <n v="13.3"/>
    <x v="2"/>
    <x v="1"/>
  </r>
  <r>
    <x v="1"/>
    <x v="93"/>
    <x v="11"/>
    <x v="8"/>
    <x v="8"/>
    <x v="2"/>
    <x v="1"/>
    <x v="0"/>
    <x v="6838"/>
    <x v="5390"/>
    <n v="4"/>
    <x v="0"/>
    <n v="13.8"/>
    <x v="0"/>
    <x v="1"/>
  </r>
  <r>
    <x v="1"/>
    <x v="23"/>
    <x v="11"/>
    <x v="8"/>
    <x v="8"/>
    <x v="2"/>
    <x v="1"/>
    <x v="0"/>
    <x v="6839"/>
    <x v="5391"/>
    <n v="4"/>
    <x v="1"/>
    <n v="17.25"/>
    <x v="2"/>
    <x v="1"/>
  </r>
  <r>
    <x v="1"/>
    <x v="453"/>
    <x v="11"/>
    <x v="8"/>
    <x v="8"/>
    <x v="2"/>
    <x v="1"/>
    <x v="0"/>
    <x v="6840"/>
    <x v="3707"/>
    <n v="4"/>
    <x v="1"/>
    <n v="17.600000000000001"/>
    <x v="0"/>
    <x v="1"/>
  </r>
  <r>
    <x v="1"/>
    <x v="22"/>
    <x v="2"/>
    <x v="8"/>
    <x v="8"/>
    <x v="2"/>
    <x v="1"/>
    <x v="0"/>
    <x v="6841"/>
    <x v="1428"/>
    <n v="4"/>
    <x v="2"/>
    <n v="6.85"/>
    <x v="1"/>
    <x v="1"/>
  </r>
  <r>
    <x v="1"/>
    <x v="179"/>
    <x v="2"/>
    <x v="8"/>
    <x v="8"/>
    <x v="2"/>
    <x v="1"/>
    <x v="0"/>
    <x v="20"/>
    <x v="5392"/>
    <n v="4"/>
    <x v="2"/>
    <n v="7.5"/>
    <x v="1"/>
    <x v="1"/>
  </r>
  <r>
    <x v="1"/>
    <x v="403"/>
    <x v="2"/>
    <x v="8"/>
    <x v="8"/>
    <x v="2"/>
    <x v="1"/>
    <x v="0"/>
    <x v="6842"/>
    <x v="5393"/>
    <n v="4"/>
    <x v="0"/>
    <n v="9"/>
    <x v="2"/>
    <x v="1"/>
  </r>
  <r>
    <x v="1"/>
    <x v="743"/>
    <x v="2"/>
    <x v="8"/>
    <x v="8"/>
    <x v="2"/>
    <x v="1"/>
    <x v="0"/>
    <x v="6843"/>
    <x v="5394"/>
    <n v="4"/>
    <x v="0"/>
    <n v="12.15"/>
    <x v="1"/>
    <x v="1"/>
  </r>
  <r>
    <x v="1"/>
    <x v="498"/>
    <x v="2"/>
    <x v="8"/>
    <x v="8"/>
    <x v="2"/>
    <x v="1"/>
    <x v="0"/>
    <x v="6844"/>
    <x v="5395"/>
    <n v="4"/>
    <x v="0"/>
    <n v="13.65"/>
    <x v="2"/>
    <x v="1"/>
  </r>
  <r>
    <x v="1"/>
    <x v="1174"/>
    <x v="2"/>
    <x v="8"/>
    <x v="8"/>
    <x v="2"/>
    <x v="1"/>
    <x v="0"/>
    <x v="6845"/>
    <x v="2725"/>
    <n v="4"/>
    <x v="0"/>
    <n v="15.1"/>
    <x v="1"/>
    <x v="1"/>
  </r>
  <r>
    <x v="1"/>
    <x v="689"/>
    <x v="2"/>
    <x v="8"/>
    <x v="8"/>
    <x v="2"/>
    <x v="1"/>
    <x v="0"/>
    <x v="6846"/>
    <x v="5396"/>
    <n v="4"/>
    <x v="1"/>
    <n v="17"/>
    <x v="0"/>
    <x v="1"/>
  </r>
  <r>
    <x v="1"/>
    <x v="1029"/>
    <x v="2"/>
    <x v="8"/>
    <x v="8"/>
    <x v="2"/>
    <x v="1"/>
    <x v="0"/>
    <x v="6847"/>
    <x v="5397"/>
    <n v="4"/>
    <x v="1"/>
    <n v="17.350000000000001"/>
    <x v="1"/>
    <x v="1"/>
  </r>
  <r>
    <x v="1"/>
    <x v="118"/>
    <x v="2"/>
    <x v="8"/>
    <x v="8"/>
    <x v="2"/>
    <x v="1"/>
    <x v="0"/>
    <x v="6848"/>
    <x v="1979"/>
    <n v="4"/>
    <x v="1"/>
    <n v="17.5"/>
    <x v="1"/>
    <x v="1"/>
  </r>
  <r>
    <x v="1"/>
    <x v="1161"/>
    <x v="2"/>
    <x v="8"/>
    <x v="8"/>
    <x v="2"/>
    <x v="1"/>
    <x v="0"/>
    <x v="6849"/>
    <x v="5368"/>
    <n v="4"/>
    <x v="1"/>
    <n v="17.600000000000001"/>
    <x v="2"/>
    <x v="1"/>
  </r>
  <r>
    <x v="1"/>
    <x v="797"/>
    <x v="2"/>
    <x v="8"/>
    <x v="8"/>
    <x v="2"/>
    <x v="1"/>
    <x v="0"/>
    <x v="6850"/>
    <x v="5398"/>
    <n v="4"/>
    <x v="1"/>
    <n v="17.850000000000001"/>
    <x v="2"/>
    <x v="1"/>
  </r>
  <r>
    <x v="1"/>
    <x v="898"/>
    <x v="2"/>
    <x v="8"/>
    <x v="8"/>
    <x v="2"/>
    <x v="1"/>
    <x v="0"/>
    <x v="6851"/>
    <x v="3100"/>
    <n v="4"/>
    <x v="1"/>
    <n v="19"/>
    <x v="0"/>
    <x v="1"/>
  </r>
  <r>
    <x v="1"/>
    <x v="1274"/>
    <x v="2"/>
    <x v="8"/>
    <x v="8"/>
    <x v="2"/>
    <x v="1"/>
    <x v="0"/>
    <x v="6852"/>
    <x v="5399"/>
    <n v="4"/>
    <x v="1"/>
    <n v="19.2"/>
    <x v="0"/>
    <x v="1"/>
  </r>
  <r>
    <x v="1"/>
    <x v="579"/>
    <x v="2"/>
    <x v="8"/>
    <x v="8"/>
    <x v="2"/>
    <x v="1"/>
    <x v="0"/>
    <x v="6853"/>
    <x v="4026"/>
    <n v="4"/>
    <x v="1"/>
    <n v="20.85"/>
    <x v="2"/>
    <x v="1"/>
  </r>
  <r>
    <x v="1"/>
    <x v="1522"/>
    <x v="0"/>
    <x v="8"/>
    <x v="8"/>
    <x v="2"/>
    <x v="1"/>
    <x v="0"/>
    <x v="6854"/>
    <x v="291"/>
    <n v="4"/>
    <x v="2"/>
    <n v="5.7350000000000003"/>
    <x v="2"/>
    <x v="1"/>
  </r>
  <r>
    <x v="1"/>
    <x v="1527"/>
    <x v="0"/>
    <x v="8"/>
    <x v="8"/>
    <x v="2"/>
    <x v="1"/>
    <x v="0"/>
    <x v="6855"/>
    <x v="5400"/>
    <n v="4"/>
    <x v="2"/>
    <n v="6.13"/>
    <x v="0"/>
    <x v="1"/>
  </r>
  <r>
    <x v="1"/>
    <x v="910"/>
    <x v="0"/>
    <x v="8"/>
    <x v="8"/>
    <x v="2"/>
    <x v="1"/>
    <x v="0"/>
    <x v="6856"/>
    <x v="5401"/>
    <n v="4"/>
    <x v="2"/>
    <n v="6.2149999999999999"/>
    <x v="1"/>
    <x v="1"/>
  </r>
  <r>
    <x v="1"/>
    <x v="1275"/>
    <x v="0"/>
    <x v="8"/>
    <x v="8"/>
    <x v="2"/>
    <x v="1"/>
    <x v="0"/>
    <x v="6857"/>
    <x v="2458"/>
    <n v="4"/>
    <x v="2"/>
    <n v="6.78"/>
    <x v="2"/>
    <x v="1"/>
  </r>
  <r>
    <x v="1"/>
    <x v="1031"/>
    <x v="0"/>
    <x v="8"/>
    <x v="8"/>
    <x v="2"/>
    <x v="1"/>
    <x v="0"/>
    <x v="1600"/>
    <x v="5402"/>
    <n v="4"/>
    <x v="2"/>
    <n v="8.1"/>
    <x v="0"/>
    <x v="1"/>
  </r>
  <r>
    <x v="1"/>
    <x v="1469"/>
    <x v="0"/>
    <x v="8"/>
    <x v="8"/>
    <x v="2"/>
    <x v="1"/>
    <x v="0"/>
    <x v="6858"/>
    <x v="5403"/>
    <n v="4"/>
    <x v="0"/>
    <n v="9.3000000000000007"/>
    <x v="2"/>
    <x v="1"/>
  </r>
  <r>
    <x v="1"/>
    <x v="1374"/>
    <x v="0"/>
    <x v="8"/>
    <x v="8"/>
    <x v="2"/>
    <x v="1"/>
    <x v="0"/>
    <x v="6859"/>
    <x v="5404"/>
    <n v="4"/>
    <x v="0"/>
    <n v="10.895"/>
    <x v="2"/>
    <x v="1"/>
  </r>
  <r>
    <x v="1"/>
    <x v="770"/>
    <x v="0"/>
    <x v="8"/>
    <x v="8"/>
    <x v="2"/>
    <x v="1"/>
    <x v="0"/>
    <x v="1564"/>
    <x v="1681"/>
    <n v="4"/>
    <x v="0"/>
    <n v="11.1"/>
    <x v="2"/>
    <x v="1"/>
  </r>
  <r>
    <x v="1"/>
    <x v="860"/>
    <x v="0"/>
    <x v="8"/>
    <x v="8"/>
    <x v="2"/>
    <x v="1"/>
    <x v="0"/>
    <x v="20"/>
    <x v="5405"/>
    <n v="4"/>
    <x v="0"/>
    <n v="12.1"/>
    <x v="1"/>
    <x v="1"/>
  </r>
  <r>
    <x v="1"/>
    <x v="468"/>
    <x v="0"/>
    <x v="8"/>
    <x v="8"/>
    <x v="2"/>
    <x v="1"/>
    <x v="0"/>
    <x v="6860"/>
    <x v="522"/>
    <n v="4"/>
    <x v="0"/>
    <n v="12.8"/>
    <x v="2"/>
    <x v="1"/>
  </r>
  <r>
    <x v="1"/>
    <x v="158"/>
    <x v="0"/>
    <x v="8"/>
    <x v="8"/>
    <x v="2"/>
    <x v="1"/>
    <x v="0"/>
    <x v="1238"/>
    <x v="5406"/>
    <n v="4"/>
    <x v="0"/>
    <n v="14.7"/>
    <x v="2"/>
    <x v="1"/>
  </r>
  <r>
    <x v="1"/>
    <x v="120"/>
    <x v="0"/>
    <x v="8"/>
    <x v="8"/>
    <x v="2"/>
    <x v="1"/>
    <x v="0"/>
    <x v="6861"/>
    <x v="5407"/>
    <n v="4"/>
    <x v="0"/>
    <n v="16.100000000000001"/>
    <x v="2"/>
    <x v="1"/>
  </r>
  <r>
    <x v="1"/>
    <x v="38"/>
    <x v="0"/>
    <x v="8"/>
    <x v="8"/>
    <x v="2"/>
    <x v="1"/>
    <x v="0"/>
    <x v="6862"/>
    <x v="38"/>
    <n v="4"/>
    <x v="0"/>
    <n v="16.25"/>
    <x v="2"/>
    <x v="1"/>
  </r>
  <r>
    <x v="1"/>
    <x v="511"/>
    <x v="0"/>
    <x v="8"/>
    <x v="8"/>
    <x v="2"/>
    <x v="1"/>
    <x v="0"/>
    <x v="4782"/>
    <x v="3643"/>
    <n v="4"/>
    <x v="1"/>
    <n v="17"/>
    <x v="0"/>
    <x v="1"/>
  </r>
  <r>
    <x v="1"/>
    <x v="512"/>
    <x v="0"/>
    <x v="8"/>
    <x v="8"/>
    <x v="2"/>
    <x v="1"/>
    <x v="0"/>
    <x v="6863"/>
    <x v="2863"/>
    <n v="4"/>
    <x v="1"/>
    <n v="17.75"/>
    <x v="1"/>
    <x v="1"/>
  </r>
  <r>
    <x v="1"/>
    <x v="799"/>
    <x v="0"/>
    <x v="8"/>
    <x v="8"/>
    <x v="2"/>
    <x v="1"/>
    <x v="0"/>
    <x v="6864"/>
    <x v="2300"/>
    <n v="4"/>
    <x v="1"/>
    <n v="18.2"/>
    <x v="2"/>
    <x v="1"/>
  </r>
  <r>
    <x v="1"/>
    <x v="769"/>
    <x v="0"/>
    <x v="8"/>
    <x v="8"/>
    <x v="2"/>
    <x v="1"/>
    <x v="0"/>
    <x v="6865"/>
    <x v="1101"/>
    <n v="4"/>
    <x v="1"/>
    <n v="18.7"/>
    <x v="2"/>
    <x v="1"/>
  </r>
  <r>
    <x v="1"/>
    <x v="1096"/>
    <x v="0"/>
    <x v="8"/>
    <x v="8"/>
    <x v="2"/>
    <x v="1"/>
    <x v="0"/>
    <x v="6866"/>
    <x v="5408"/>
    <n v="4"/>
    <x v="1"/>
    <n v="19.850000000000001"/>
    <x v="0"/>
    <x v="1"/>
  </r>
  <r>
    <x v="1"/>
    <x v="325"/>
    <x v="0"/>
    <x v="8"/>
    <x v="8"/>
    <x v="2"/>
    <x v="1"/>
    <x v="0"/>
    <x v="6867"/>
    <x v="3377"/>
    <n v="4"/>
    <x v="1"/>
    <n v="20.5"/>
    <x v="2"/>
    <x v="1"/>
  </r>
  <r>
    <x v="1"/>
    <x v="1239"/>
    <x v="9"/>
    <x v="8"/>
    <x v="8"/>
    <x v="2"/>
    <x v="1"/>
    <x v="0"/>
    <x v="6868"/>
    <x v="5409"/>
    <n v="4"/>
    <x v="2"/>
    <n v="4.6100000000000003"/>
    <x v="0"/>
    <x v="1"/>
  </r>
  <r>
    <x v="1"/>
    <x v="1383"/>
    <x v="9"/>
    <x v="8"/>
    <x v="8"/>
    <x v="2"/>
    <x v="1"/>
    <x v="0"/>
    <x v="6869"/>
    <x v="5410"/>
    <n v="4"/>
    <x v="0"/>
    <n v="9.6950000000000003"/>
    <x v="2"/>
    <x v="1"/>
  </r>
  <r>
    <x v="1"/>
    <x v="809"/>
    <x v="9"/>
    <x v="8"/>
    <x v="8"/>
    <x v="2"/>
    <x v="1"/>
    <x v="0"/>
    <x v="3313"/>
    <x v="5411"/>
    <n v="4"/>
    <x v="0"/>
    <n v="10.195"/>
    <x v="0"/>
    <x v="1"/>
  </r>
  <r>
    <x v="1"/>
    <x v="1529"/>
    <x v="9"/>
    <x v="8"/>
    <x v="8"/>
    <x v="2"/>
    <x v="1"/>
    <x v="0"/>
    <x v="6870"/>
    <x v="5412"/>
    <n v="4"/>
    <x v="0"/>
    <n v="16.75"/>
    <x v="1"/>
    <x v="1"/>
  </r>
  <r>
    <x v="1"/>
    <x v="1034"/>
    <x v="9"/>
    <x v="8"/>
    <x v="8"/>
    <x v="2"/>
    <x v="1"/>
    <x v="0"/>
    <x v="20"/>
    <x v="5413"/>
    <n v="4"/>
    <x v="1"/>
    <n v="18.850000000000001"/>
    <x v="1"/>
    <x v="1"/>
  </r>
  <r>
    <x v="1"/>
    <x v="98"/>
    <x v="1"/>
    <x v="8"/>
    <x v="8"/>
    <x v="2"/>
    <x v="1"/>
    <x v="0"/>
    <x v="6871"/>
    <x v="5414"/>
    <n v="4"/>
    <x v="2"/>
    <n v="5.6150000000000002"/>
    <x v="0"/>
    <x v="1"/>
  </r>
  <r>
    <x v="1"/>
    <x v="1313"/>
    <x v="1"/>
    <x v="8"/>
    <x v="8"/>
    <x v="2"/>
    <x v="1"/>
    <x v="0"/>
    <x v="6872"/>
    <x v="5415"/>
    <n v="4"/>
    <x v="2"/>
    <n v="7.39"/>
    <x v="2"/>
    <x v="1"/>
  </r>
  <r>
    <x v="1"/>
    <x v="389"/>
    <x v="1"/>
    <x v="8"/>
    <x v="8"/>
    <x v="2"/>
    <x v="1"/>
    <x v="0"/>
    <x v="6873"/>
    <x v="5416"/>
    <n v="4"/>
    <x v="2"/>
    <n v="7.5"/>
    <x v="2"/>
    <x v="1"/>
  </r>
  <r>
    <x v="1"/>
    <x v="669"/>
    <x v="1"/>
    <x v="8"/>
    <x v="8"/>
    <x v="2"/>
    <x v="1"/>
    <x v="0"/>
    <x v="6874"/>
    <x v="5417"/>
    <n v="4"/>
    <x v="2"/>
    <n v="8.42"/>
    <x v="0"/>
    <x v="1"/>
  </r>
  <r>
    <x v="1"/>
    <x v="62"/>
    <x v="1"/>
    <x v="8"/>
    <x v="8"/>
    <x v="2"/>
    <x v="1"/>
    <x v="0"/>
    <x v="6875"/>
    <x v="4654"/>
    <n v="4"/>
    <x v="0"/>
    <n v="10.6"/>
    <x v="2"/>
    <x v="1"/>
  </r>
  <r>
    <x v="1"/>
    <x v="1019"/>
    <x v="1"/>
    <x v="8"/>
    <x v="8"/>
    <x v="2"/>
    <x v="1"/>
    <x v="0"/>
    <x v="6876"/>
    <x v="5418"/>
    <n v="4"/>
    <x v="0"/>
    <n v="11.5"/>
    <x v="1"/>
    <x v="1"/>
  </r>
  <r>
    <x v="1"/>
    <x v="1"/>
    <x v="1"/>
    <x v="8"/>
    <x v="8"/>
    <x v="2"/>
    <x v="1"/>
    <x v="0"/>
    <x v="6877"/>
    <x v="2023"/>
    <n v="4"/>
    <x v="0"/>
    <n v="11.8"/>
    <x v="1"/>
    <x v="1"/>
  </r>
  <r>
    <x v="1"/>
    <x v="1200"/>
    <x v="1"/>
    <x v="8"/>
    <x v="8"/>
    <x v="2"/>
    <x v="1"/>
    <x v="0"/>
    <x v="6878"/>
    <x v="5419"/>
    <n v="4"/>
    <x v="0"/>
    <n v="13.65"/>
    <x v="2"/>
    <x v="1"/>
  </r>
  <r>
    <x v="1"/>
    <x v="416"/>
    <x v="1"/>
    <x v="8"/>
    <x v="8"/>
    <x v="2"/>
    <x v="1"/>
    <x v="0"/>
    <x v="6879"/>
    <x v="5420"/>
    <n v="4"/>
    <x v="1"/>
    <n v="17.75"/>
    <x v="0"/>
    <x v="1"/>
  </r>
  <r>
    <x v="1"/>
    <x v="894"/>
    <x v="1"/>
    <x v="8"/>
    <x v="8"/>
    <x v="2"/>
    <x v="1"/>
    <x v="0"/>
    <x v="6880"/>
    <x v="815"/>
    <n v="4"/>
    <x v="1"/>
    <n v="18.7"/>
    <x v="2"/>
    <x v="1"/>
  </r>
  <r>
    <x v="1"/>
    <x v="97"/>
    <x v="1"/>
    <x v="8"/>
    <x v="8"/>
    <x v="2"/>
    <x v="1"/>
    <x v="0"/>
    <x v="6881"/>
    <x v="1413"/>
    <n v="4"/>
    <x v="1"/>
    <n v="20.75"/>
    <x v="1"/>
    <x v="1"/>
  </r>
  <r>
    <x v="1"/>
    <x v="1520"/>
    <x v="5"/>
    <x v="8"/>
    <x v="8"/>
    <x v="2"/>
    <x v="1"/>
    <x v="0"/>
    <x v="6882"/>
    <x v="5421"/>
    <n v="4"/>
    <x v="2"/>
    <n v="5.21"/>
    <x v="1"/>
    <x v="1"/>
  </r>
  <r>
    <x v="1"/>
    <x v="399"/>
    <x v="5"/>
    <x v="8"/>
    <x v="8"/>
    <x v="2"/>
    <x v="1"/>
    <x v="0"/>
    <x v="6883"/>
    <x v="5422"/>
    <n v="4"/>
    <x v="2"/>
    <n v="6.2350000000000003"/>
    <x v="0"/>
    <x v="1"/>
  </r>
  <r>
    <x v="1"/>
    <x v="622"/>
    <x v="5"/>
    <x v="8"/>
    <x v="8"/>
    <x v="2"/>
    <x v="1"/>
    <x v="0"/>
    <x v="6884"/>
    <x v="2885"/>
    <n v="4"/>
    <x v="2"/>
    <n v="6.57"/>
    <x v="0"/>
    <x v="1"/>
  </r>
  <r>
    <x v="1"/>
    <x v="946"/>
    <x v="5"/>
    <x v="8"/>
    <x v="8"/>
    <x v="2"/>
    <x v="1"/>
    <x v="0"/>
    <x v="6885"/>
    <x v="3183"/>
    <n v="4"/>
    <x v="2"/>
    <n v="6.59"/>
    <x v="1"/>
    <x v="1"/>
  </r>
  <r>
    <x v="1"/>
    <x v="881"/>
    <x v="5"/>
    <x v="8"/>
    <x v="8"/>
    <x v="2"/>
    <x v="1"/>
    <x v="0"/>
    <x v="6886"/>
    <x v="979"/>
    <n v="4"/>
    <x v="2"/>
    <n v="6.86"/>
    <x v="2"/>
    <x v="1"/>
  </r>
  <r>
    <x v="1"/>
    <x v="278"/>
    <x v="5"/>
    <x v="8"/>
    <x v="8"/>
    <x v="2"/>
    <x v="1"/>
    <x v="0"/>
    <x v="6887"/>
    <x v="404"/>
    <n v="4"/>
    <x v="2"/>
    <n v="8.39"/>
    <x v="0"/>
    <x v="1"/>
  </r>
  <r>
    <x v="1"/>
    <x v="947"/>
    <x v="5"/>
    <x v="8"/>
    <x v="8"/>
    <x v="2"/>
    <x v="1"/>
    <x v="0"/>
    <x v="6888"/>
    <x v="232"/>
    <n v="4"/>
    <x v="2"/>
    <n v="8.43"/>
    <x v="0"/>
    <x v="1"/>
  </r>
  <r>
    <x v="1"/>
    <x v="362"/>
    <x v="5"/>
    <x v="8"/>
    <x v="8"/>
    <x v="2"/>
    <x v="1"/>
    <x v="0"/>
    <x v="6889"/>
    <x v="1236"/>
    <n v="4"/>
    <x v="0"/>
    <n v="8.9700000000000006"/>
    <x v="2"/>
    <x v="1"/>
  </r>
  <r>
    <x v="1"/>
    <x v="65"/>
    <x v="5"/>
    <x v="8"/>
    <x v="8"/>
    <x v="2"/>
    <x v="1"/>
    <x v="0"/>
    <x v="6890"/>
    <x v="5423"/>
    <n v="4"/>
    <x v="0"/>
    <n v="9.1950000000000003"/>
    <x v="2"/>
    <x v="1"/>
  </r>
  <r>
    <x v="1"/>
    <x v="845"/>
    <x v="5"/>
    <x v="8"/>
    <x v="8"/>
    <x v="2"/>
    <x v="1"/>
    <x v="0"/>
    <x v="20"/>
    <x v="5424"/>
    <n v="4"/>
    <x v="0"/>
    <n v="9.6"/>
    <x v="1"/>
    <x v="1"/>
  </r>
  <r>
    <x v="1"/>
    <x v="638"/>
    <x v="5"/>
    <x v="8"/>
    <x v="8"/>
    <x v="2"/>
    <x v="1"/>
    <x v="0"/>
    <x v="6891"/>
    <x v="3419"/>
    <n v="4"/>
    <x v="0"/>
    <n v="11.1"/>
    <x v="2"/>
    <x v="1"/>
  </r>
  <r>
    <x v="1"/>
    <x v="603"/>
    <x v="5"/>
    <x v="8"/>
    <x v="8"/>
    <x v="2"/>
    <x v="1"/>
    <x v="0"/>
    <x v="6892"/>
    <x v="5425"/>
    <n v="4"/>
    <x v="0"/>
    <n v="13"/>
    <x v="2"/>
    <x v="1"/>
  </r>
  <r>
    <x v="1"/>
    <x v="1334"/>
    <x v="5"/>
    <x v="8"/>
    <x v="8"/>
    <x v="2"/>
    <x v="1"/>
    <x v="0"/>
    <x v="6893"/>
    <x v="5426"/>
    <n v="4"/>
    <x v="0"/>
    <n v="13.15"/>
    <x v="2"/>
    <x v="1"/>
  </r>
  <r>
    <x v="1"/>
    <x v="569"/>
    <x v="5"/>
    <x v="8"/>
    <x v="8"/>
    <x v="2"/>
    <x v="1"/>
    <x v="0"/>
    <x v="6894"/>
    <x v="4855"/>
    <n v="4"/>
    <x v="0"/>
    <n v="13.6"/>
    <x v="1"/>
    <x v="1"/>
  </r>
  <r>
    <x v="1"/>
    <x v="1328"/>
    <x v="5"/>
    <x v="8"/>
    <x v="8"/>
    <x v="2"/>
    <x v="1"/>
    <x v="0"/>
    <x v="6895"/>
    <x v="5427"/>
    <n v="4"/>
    <x v="0"/>
    <n v="15.1"/>
    <x v="2"/>
    <x v="1"/>
  </r>
  <r>
    <x v="1"/>
    <x v="1363"/>
    <x v="5"/>
    <x v="8"/>
    <x v="8"/>
    <x v="2"/>
    <x v="1"/>
    <x v="0"/>
    <x v="2768"/>
    <x v="824"/>
    <n v="4"/>
    <x v="0"/>
    <n v="16"/>
    <x v="2"/>
    <x v="1"/>
  </r>
  <r>
    <x v="1"/>
    <x v="1122"/>
    <x v="5"/>
    <x v="8"/>
    <x v="8"/>
    <x v="2"/>
    <x v="1"/>
    <x v="0"/>
    <x v="20"/>
    <x v="770"/>
    <n v="4"/>
    <x v="0"/>
    <n v="16.2"/>
    <x v="1"/>
    <x v="1"/>
  </r>
  <r>
    <x v="1"/>
    <x v="103"/>
    <x v="5"/>
    <x v="8"/>
    <x v="8"/>
    <x v="2"/>
    <x v="1"/>
    <x v="0"/>
    <x v="6896"/>
    <x v="2184"/>
    <n v="4"/>
    <x v="1"/>
    <n v="17.100000000000001"/>
    <x v="2"/>
    <x v="1"/>
  </r>
  <r>
    <x v="1"/>
    <x v="68"/>
    <x v="5"/>
    <x v="8"/>
    <x v="8"/>
    <x v="2"/>
    <x v="1"/>
    <x v="0"/>
    <x v="6897"/>
    <x v="68"/>
    <n v="4"/>
    <x v="1"/>
    <n v="17.25"/>
    <x v="0"/>
    <x v="1"/>
  </r>
  <r>
    <x v="1"/>
    <x v="1551"/>
    <x v="5"/>
    <x v="8"/>
    <x v="8"/>
    <x v="2"/>
    <x v="1"/>
    <x v="0"/>
    <x v="6898"/>
    <x v="3851"/>
    <n v="4"/>
    <x v="1"/>
    <n v="18.600000000000001"/>
    <x v="1"/>
    <x v="1"/>
  </r>
  <r>
    <x v="1"/>
    <x v="1347"/>
    <x v="5"/>
    <x v="8"/>
    <x v="8"/>
    <x v="2"/>
    <x v="1"/>
    <x v="0"/>
    <x v="6899"/>
    <x v="5428"/>
    <n v="4"/>
    <x v="1"/>
    <n v="19"/>
    <x v="0"/>
    <x v="1"/>
  </r>
  <r>
    <x v="1"/>
    <x v="1190"/>
    <x v="5"/>
    <x v="8"/>
    <x v="8"/>
    <x v="2"/>
    <x v="1"/>
    <x v="0"/>
    <x v="6900"/>
    <x v="5429"/>
    <n v="4"/>
    <x v="1"/>
    <n v="19.2"/>
    <x v="2"/>
    <x v="1"/>
  </r>
  <r>
    <x v="1"/>
    <x v="602"/>
    <x v="5"/>
    <x v="8"/>
    <x v="8"/>
    <x v="2"/>
    <x v="1"/>
    <x v="0"/>
    <x v="6901"/>
    <x v="5430"/>
    <n v="4"/>
    <x v="1"/>
    <n v="19.5"/>
    <x v="1"/>
    <x v="1"/>
  </r>
  <r>
    <x v="1"/>
    <x v="490"/>
    <x v="5"/>
    <x v="8"/>
    <x v="8"/>
    <x v="2"/>
    <x v="1"/>
    <x v="0"/>
    <x v="3748"/>
    <x v="304"/>
    <n v="4"/>
    <x v="1"/>
    <n v="19.600000000000001"/>
    <x v="2"/>
    <x v="1"/>
  </r>
  <r>
    <x v="1"/>
    <x v="983"/>
    <x v="5"/>
    <x v="8"/>
    <x v="8"/>
    <x v="2"/>
    <x v="1"/>
    <x v="0"/>
    <x v="6902"/>
    <x v="5431"/>
    <n v="4"/>
    <x v="1"/>
    <n v="20.25"/>
    <x v="1"/>
    <x v="1"/>
  </r>
  <r>
    <x v="1"/>
    <x v="193"/>
    <x v="5"/>
    <x v="8"/>
    <x v="8"/>
    <x v="2"/>
    <x v="1"/>
    <x v="0"/>
    <x v="6903"/>
    <x v="2319"/>
    <n v="4"/>
    <x v="1"/>
    <n v="20.7"/>
    <x v="1"/>
    <x v="1"/>
  </r>
  <r>
    <x v="1"/>
    <x v="1022"/>
    <x v="7"/>
    <x v="8"/>
    <x v="8"/>
    <x v="2"/>
    <x v="1"/>
    <x v="0"/>
    <x v="6904"/>
    <x v="887"/>
    <n v="4"/>
    <x v="2"/>
    <n v="8.1549999999999994"/>
    <x v="0"/>
    <x v="1"/>
  </r>
  <r>
    <x v="1"/>
    <x v="1144"/>
    <x v="7"/>
    <x v="8"/>
    <x v="8"/>
    <x v="2"/>
    <x v="1"/>
    <x v="0"/>
    <x v="6905"/>
    <x v="1251"/>
    <n v="4"/>
    <x v="0"/>
    <n v="10.1"/>
    <x v="2"/>
    <x v="1"/>
  </r>
  <r>
    <x v="1"/>
    <x v="1500"/>
    <x v="7"/>
    <x v="8"/>
    <x v="8"/>
    <x v="2"/>
    <x v="1"/>
    <x v="0"/>
    <x v="6906"/>
    <x v="5432"/>
    <n v="4"/>
    <x v="0"/>
    <n v="10.8"/>
    <x v="0"/>
    <x v="1"/>
  </r>
  <r>
    <x v="1"/>
    <x v="1053"/>
    <x v="7"/>
    <x v="8"/>
    <x v="8"/>
    <x v="2"/>
    <x v="1"/>
    <x v="0"/>
    <x v="6907"/>
    <x v="5433"/>
    <n v="4"/>
    <x v="0"/>
    <n v="15.1"/>
    <x v="2"/>
    <x v="1"/>
  </r>
  <r>
    <x v="1"/>
    <x v="336"/>
    <x v="7"/>
    <x v="8"/>
    <x v="8"/>
    <x v="2"/>
    <x v="1"/>
    <x v="0"/>
    <x v="6908"/>
    <x v="3895"/>
    <n v="4"/>
    <x v="1"/>
    <n v="18.850000000000001"/>
    <x v="2"/>
    <x v="1"/>
  </r>
  <r>
    <x v="1"/>
    <x v="739"/>
    <x v="10"/>
    <x v="8"/>
    <x v="8"/>
    <x v="2"/>
    <x v="1"/>
    <x v="0"/>
    <x v="6909"/>
    <x v="4024"/>
    <n v="4"/>
    <x v="2"/>
    <n v="7.39"/>
    <x v="0"/>
    <x v="1"/>
  </r>
  <r>
    <x v="1"/>
    <x v="992"/>
    <x v="10"/>
    <x v="8"/>
    <x v="8"/>
    <x v="2"/>
    <x v="1"/>
    <x v="0"/>
    <x v="6910"/>
    <x v="5434"/>
    <n v="4"/>
    <x v="0"/>
    <n v="9.8000000000000007"/>
    <x v="2"/>
    <x v="1"/>
  </r>
  <r>
    <x v="1"/>
    <x v="580"/>
    <x v="10"/>
    <x v="8"/>
    <x v="8"/>
    <x v="2"/>
    <x v="1"/>
    <x v="0"/>
    <x v="6911"/>
    <x v="5435"/>
    <n v="4"/>
    <x v="0"/>
    <n v="12.15"/>
    <x v="2"/>
    <x v="1"/>
  </r>
  <r>
    <x v="1"/>
    <x v="1104"/>
    <x v="10"/>
    <x v="8"/>
    <x v="8"/>
    <x v="2"/>
    <x v="1"/>
    <x v="0"/>
    <x v="20"/>
    <x v="904"/>
    <n v="4"/>
    <x v="0"/>
    <n v="14.65"/>
    <x v="1"/>
    <x v="1"/>
  </r>
  <r>
    <x v="1"/>
    <x v="1448"/>
    <x v="14"/>
    <x v="8"/>
    <x v="8"/>
    <x v="2"/>
    <x v="1"/>
    <x v="0"/>
    <x v="6912"/>
    <x v="2326"/>
    <n v="4"/>
    <x v="0"/>
    <n v="10.395"/>
    <x v="2"/>
    <x v="1"/>
  </r>
  <r>
    <x v="1"/>
    <x v="1105"/>
    <x v="14"/>
    <x v="8"/>
    <x v="8"/>
    <x v="2"/>
    <x v="1"/>
    <x v="0"/>
    <x v="6913"/>
    <x v="5436"/>
    <n v="4"/>
    <x v="1"/>
    <n v="19.850000000000001"/>
    <x v="2"/>
    <x v="1"/>
  </r>
  <r>
    <x v="1"/>
    <x v="1338"/>
    <x v="6"/>
    <x v="8"/>
    <x v="8"/>
    <x v="2"/>
    <x v="1"/>
    <x v="0"/>
    <x v="6914"/>
    <x v="4139"/>
    <n v="4"/>
    <x v="2"/>
    <n v="7.2750000000000004"/>
    <x v="2"/>
    <x v="1"/>
  </r>
  <r>
    <x v="1"/>
    <x v="606"/>
    <x v="6"/>
    <x v="8"/>
    <x v="8"/>
    <x v="2"/>
    <x v="1"/>
    <x v="0"/>
    <x v="6915"/>
    <x v="3510"/>
    <n v="4"/>
    <x v="2"/>
    <n v="7.31"/>
    <x v="1"/>
    <x v="1"/>
  </r>
  <r>
    <x v="1"/>
    <x v="1474"/>
    <x v="6"/>
    <x v="8"/>
    <x v="8"/>
    <x v="2"/>
    <x v="1"/>
    <x v="0"/>
    <x v="20"/>
    <x v="5437"/>
    <n v="4"/>
    <x v="2"/>
    <n v="7.3150000000000004"/>
    <x v="1"/>
    <x v="1"/>
  </r>
  <r>
    <x v="1"/>
    <x v="951"/>
    <x v="6"/>
    <x v="8"/>
    <x v="8"/>
    <x v="2"/>
    <x v="1"/>
    <x v="0"/>
    <x v="6916"/>
    <x v="5438"/>
    <n v="4"/>
    <x v="2"/>
    <n v="7.3650000000000002"/>
    <x v="0"/>
    <x v="1"/>
  </r>
  <r>
    <x v="1"/>
    <x v="625"/>
    <x v="6"/>
    <x v="8"/>
    <x v="8"/>
    <x v="2"/>
    <x v="1"/>
    <x v="0"/>
    <x v="6917"/>
    <x v="5175"/>
    <n v="4"/>
    <x v="0"/>
    <n v="9.3949999999999996"/>
    <x v="0"/>
    <x v="1"/>
  </r>
  <r>
    <x v="1"/>
    <x v="73"/>
    <x v="6"/>
    <x v="8"/>
    <x v="8"/>
    <x v="2"/>
    <x v="1"/>
    <x v="0"/>
    <x v="6918"/>
    <x v="96"/>
    <n v="4"/>
    <x v="0"/>
    <n v="12.1"/>
    <x v="1"/>
    <x v="1"/>
  </r>
  <r>
    <x v="1"/>
    <x v="592"/>
    <x v="6"/>
    <x v="8"/>
    <x v="8"/>
    <x v="2"/>
    <x v="1"/>
    <x v="0"/>
    <x v="6919"/>
    <x v="5439"/>
    <n v="4"/>
    <x v="0"/>
    <n v="12.35"/>
    <x v="2"/>
    <x v="1"/>
  </r>
  <r>
    <x v="1"/>
    <x v="976"/>
    <x v="6"/>
    <x v="8"/>
    <x v="8"/>
    <x v="2"/>
    <x v="1"/>
    <x v="0"/>
    <x v="20"/>
    <x v="5440"/>
    <n v="4"/>
    <x v="0"/>
    <n v="12.85"/>
    <x v="1"/>
    <x v="1"/>
  </r>
  <r>
    <x v="1"/>
    <x v="1552"/>
    <x v="6"/>
    <x v="8"/>
    <x v="8"/>
    <x v="2"/>
    <x v="1"/>
    <x v="0"/>
    <x v="6920"/>
    <x v="5151"/>
    <n v="4"/>
    <x v="0"/>
    <n v="13.35"/>
    <x v="2"/>
    <x v="1"/>
  </r>
  <r>
    <x v="1"/>
    <x v="909"/>
    <x v="6"/>
    <x v="8"/>
    <x v="8"/>
    <x v="2"/>
    <x v="1"/>
    <x v="0"/>
    <x v="6921"/>
    <x v="5441"/>
    <n v="4"/>
    <x v="0"/>
    <n v="13.6"/>
    <x v="0"/>
    <x v="1"/>
  </r>
  <r>
    <x v="1"/>
    <x v="1116"/>
    <x v="6"/>
    <x v="8"/>
    <x v="8"/>
    <x v="2"/>
    <x v="1"/>
    <x v="0"/>
    <x v="3326"/>
    <x v="5442"/>
    <n v="4"/>
    <x v="0"/>
    <n v="14.15"/>
    <x v="2"/>
    <x v="1"/>
  </r>
  <r>
    <x v="1"/>
    <x v="1270"/>
    <x v="6"/>
    <x v="8"/>
    <x v="8"/>
    <x v="2"/>
    <x v="1"/>
    <x v="0"/>
    <x v="6922"/>
    <x v="2045"/>
    <n v="4"/>
    <x v="0"/>
    <n v="15"/>
    <x v="0"/>
    <x v="1"/>
  </r>
  <r>
    <x v="1"/>
    <x v="197"/>
    <x v="6"/>
    <x v="8"/>
    <x v="8"/>
    <x v="2"/>
    <x v="1"/>
    <x v="0"/>
    <x v="6923"/>
    <x v="1579"/>
    <n v="4"/>
    <x v="0"/>
    <n v="15.2"/>
    <x v="2"/>
    <x v="1"/>
  </r>
  <r>
    <x v="1"/>
    <x v="868"/>
    <x v="6"/>
    <x v="8"/>
    <x v="8"/>
    <x v="2"/>
    <x v="1"/>
    <x v="0"/>
    <x v="6924"/>
    <x v="48"/>
    <n v="4"/>
    <x v="0"/>
    <n v="15.2"/>
    <x v="1"/>
    <x v="1"/>
  </r>
  <r>
    <x v="1"/>
    <x v="341"/>
    <x v="6"/>
    <x v="8"/>
    <x v="8"/>
    <x v="2"/>
    <x v="1"/>
    <x v="0"/>
    <x v="6925"/>
    <x v="1416"/>
    <n v="4"/>
    <x v="0"/>
    <n v="15.85"/>
    <x v="2"/>
    <x v="1"/>
  </r>
  <r>
    <x v="1"/>
    <x v="1123"/>
    <x v="6"/>
    <x v="8"/>
    <x v="8"/>
    <x v="2"/>
    <x v="1"/>
    <x v="0"/>
    <x v="20"/>
    <x v="1624"/>
    <n v="4"/>
    <x v="1"/>
    <n v="17.5"/>
    <x v="1"/>
    <x v="1"/>
  </r>
  <r>
    <x v="1"/>
    <x v="283"/>
    <x v="6"/>
    <x v="8"/>
    <x v="8"/>
    <x v="2"/>
    <x v="1"/>
    <x v="0"/>
    <x v="6926"/>
    <x v="4541"/>
    <n v="4"/>
    <x v="1"/>
    <n v="17.600000000000001"/>
    <x v="0"/>
    <x v="1"/>
  </r>
  <r>
    <x v="1"/>
    <x v="576"/>
    <x v="6"/>
    <x v="8"/>
    <x v="8"/>
    <x v="2"/>
    <x v="1"/>
    <x v="0"/>
    <x v="6927"/>
    <x v="2259"/>
    <n v="4"/>
    <x v="1"/>
    <n v="17.7"/>
    <x v="2"/>
    <x v="1"/>
  </r>
  <r>
    <x v="1"/>
    <x v="129"/>
    <x v="6"/>
    <x v="8"/>
    <x v="8"/>
    <x v="2"/>
    <x v="1"/>
    <x v="0"/>
    <x v="6928"/>
    <x v="2367"/>
    <n v="4"/>
    <x v="1"/>
    <n v="17.850000000000001"/>
    <x v="2"/>
    <x v="1"/>
  </r>
  <r>
    <x v="1"/>
    <x v="1305"/>
    <x v="6"/>
    <x v="8"/>
    <x v="8"/>
    <x v="2"/>
    <x v="1"/>
    <x v="0"/>
    <x v="6929"/>
    <x v="3060"/>
    <n v="4"/>
    <x v="1"/>
    <n v="18.25"/>
    <x v="2"/>
    <x v="1"/>
  </r>
  <r>
    <x v="1"/>
    <x v="1217"/>
    <x v="6"/>
    <x v="8"/>
    <x v="8"/>
    <x v="2"/>
    <x v="1"/>
    <x v="0"/>
    <x v="6930"/>
    <x v="3308"/>
    <n v="4"/>
    <x v="1"/>
    <n v="19.350000000000001"/>
    <x v="0"/>
    <x v="1"/>
  </r>
  <r>
    <x v="1"/>
    <x v="1545"/>
    <x v="6"/>
    <x v="8"/>
    <x v="8"/>
    <x v="2"/>
    <x v="1"/>
    <x v="0"/>
    <x v="6931"/>
    <x v="4088"/>
    <n v="4"/>
    <x v="1"/>
    <n v="20.85"/>
    <x v="0"/>
    <x v="1"/>
  </r>
  <r>
    <x v="1"/>
    <x v="400"/>
    <x v="4"/>
    <x v="8"/>
    <x v="8"/>
    <x v="2"/>
    <x v="1"/>
    <x v="0"/>
    <x v="6932"/>
    <x v="5443"/>
    <n v="4"/>
    <x v="2"/>
    <n v="4.59"/>
    <x v="2"/>
    <x v="1"/>
  </r>
  <r>
    <x v="1"/>
    <x v="1117"/>
    <x v="4"/>
    <x v="8"/>
    <x v="8"/>
    <x v="2"/>
    <x v="1"/>
    <x v="0"/>
    <x v="6933"/>
    <x v="5443"/>
    <n v="4"/>
    <x v="2"/>
    <n v="6.1349999999999998"/>
    <x v="2"/>
    <x v="1"/>
  </r>
  <r>
    <x v="1"/>
    <x v="1204"/>
    <x v="4"/>
    <x v="8"/>
    <x v="8"/>
    <x v="2"/>
    <x v="1"/>
    <x v="0"/>
    <x v="6934"/>
    <x v="885"/>
    <n v="4"/>
    <x v="0"/>
    <n v="9"/>
    <x v="2"/>
    <x v="1"/>
  </r>
  <r>
    <x v="1"/>
    <x v="1425"/>
    <x v="4"/>
    <x v="8"/>
    <x v="8"/>
    <x v="2"/>
    <x v="1"/>
    <x v="0"/>
    <x v="6935"/>
    <x v="5444"/>
    <n v="4"/>
    <x v="0"/>
    <n v="11.8"/>
    <x v="0"/>
    <x v="1"/>
  </r>
  <r>
    <x v="1"/>
    <x v="1193"/>
    <x v="4"/>
    <x v="8"/>
    <x v="8"/>
    <x v="2"/>
    <x v="1"/>
    <x v="0"/>
    <x v="6936"/>
    <x v="5445"/>
    <n v="4"/>
    <x v="0"/>
    <n v="14.15"/>
    <x v="2"/>
    <x v="1"/>
  </r>
  <r>
    <x v="1"/>
    <x v="1243"/>
    <x v="4"/>
    <x v="8"/>
    <x v="8"/>
    <x v="2"/>
    <x v="1"/>
    <x v="0"/>
    <x v="6937"/>
    <x v="438"/>
    <n v="4"/>
    <x v="0"/>
    <n v="15.35"/>
    <x v="0"/>
    <x v="1"/>
  </r>
  <r>
    <x v="1"/>
    <x v="681"/>
    <x v="4"/>
    <x v="8"/>
    <x v="8"/>
    <x v="2"/>
    <x v="1"/>
    <x v="0"/>
    <x v="6938"/>
    <x v="4527"/>
    <n v="4"/>
    <x v="1"/>
    <n v="17.600000000000001"/>
    <x v="2"/>
    <x v="1"/>
  </r>
  <r>
    <x v="1"/>
    <x v="626"/>
    <x v="4"/>
    <x v="8"/>
    <x v="8"/>
    <x v="2"/>
    <x v="1"/>
    <x v="0"/>
    <x v="6939"/>
    <x v="5446"/>
    <n v="4"/>
    <x v="1"/>
    <n v="17.850000000000001"/>
    <x v="2"/>
    <x v="1"/>
  </r>
  <r>
    <x v="1"/>
    <x v="1483"/>
    <x v="15"/>
    <x v="8"/>
    <x v="8"/>
    <x v="2"/>
    <x v="1"/>
    <x v="0"/>
    <x v="6940"/>
    <x v="1135"/>
    <n v="4"/>
    <x v="0"/>
    <n v="12.5"/>
    <x v="2"/>
    <x v="1"/>
  </r>
  <r>
    <x v="0"/>
    <x v="1499"/>
    <x v="13"/>
    <x v="8"/>
    <x v="8"/>
    <x v="2"/>
    <x v="1"/>
    <x v="0"/>
    <x v="6941"/>
    <x v="2229"/>
    <n v="4"/>
    <x v="2"/>
    <n v="6.0350000000000001"/>
    <x v="2"/>
    <x v="1"/>
  </r>
  <r>
    <x v="0"/>
    <x v="89"/>
    <x v="13"/>
    <x v="8"/>
    <x v="8"/>
    <x v="2"/>
    <x v="1"/>
    <x v="0"/>
    <x v="6942"/>
    <x v="5447"/>
    <n v="4"/>
    <x v="0"/>
    <n v="12.35"/>
    <x v="0"/>
    <x v="1"/>
  </r>
  <r>
    <x v="0"/>
    <x v="287"/>
    <x v="13"/>
    <x v="8"/>
    <x v="8"/>
    <x v="2"/>
    <x v="1"/>
    <x v="0"/>
    <x v="6943"/>
    <x v="4830"/>
    <n v="4"/>
    <x v="0"/>
    <n v="14.5"/>
    <x v="0"/>
    <x v="1"/>
  </r>
  <r>
    <x v="0"/>
    <x v="74"/>
    <x v="13"/>
    <x v="8"/>
    <x v="8"/>
    <x v="2"/>
    <x v="1"/>
    <x v="0"/>
    <x v="6944"/>
    <x v="5448"/>
    <n v="4"/>
    <x v="0"/>
    <n v="15.5"/>
    <x v="2"/>
    <x v="1"/>
  </r>
  <r>
    <x v="0"/>
    <x v="753"/>
    <x v="13"/>
    <x v="8"/>
    <x v="8"/>
    <x v="2"/>
    <x v="1"/>
    <x v="0"/>
    <x v="6945"/>
    <x v="2704"/>
    <n v="4"/>
    <x v="0"/>
    <n v="16"/>
    <x v="0"/>
    <x v="1"/>
  </r>
  <r>
    <x v="0"/>
    <x v="886"/>
    <x v="13"/>
    <x v="8"/>
    <x v="8"/>
    <x v="2"/>
    <x v="1"/>
    <x v="0"/>
    <x v="6946"/>
    <x v="2426"/>
    <n v="4"/>
    <x v="0"/>
    <n v="16.5"/>
    <x v="2"/>
    <x v="1"/>
  </r>
  <r>
    <x v="0"/>
    <x v="1376"/>
    <x v="13"/>
    <x v="8"/>
    <x v="8"/>
    <x v="2"/>
    <x v="1"/>
    <x v="0"/>
    <x v="6947"/>
    <x v="5449"/>
    <n v="4"/>
    <x v="1"/>
    <n v="18.2"/>
    <x v="1"/>
    <x v="1"/>
  </r>
  <r>
    <x v="0"/>
    <x v="497"/>
    <x v="13"/>
    <x v="8"/>
    <x v="8"/>
    <x v="2"/>
    <x v="1"/>
    <x v="0"/>
    <x v="6948"/>
    <x v="5424"/>
    <n v="4"/>
    <x v="1"/>
    <n v="19.350000000000001"/>
    <x v="2"/>
    <x v="1"/>
  </r>
  <r>
    <x v="0"/>
    <x v="1556"/>
    <x v="13"/>
    <x v="8"/>
    <x v="8"/>
    <x v="2"/>
    <x v="1"/>
    <x v="0"/>
    <x v="6949"/>
    <x v="5450"/>
    <n v="4"/>
    <x v="1"/>
    <n v="20"/>
    <x v="2"/>
    <x v="1"/>
  </r>
  <r>
    <x v="0"/>
    <x v="75"/>
    <x v="13"/>
    <x v="8"/>
    <x v="8"/>
    <x v="2"/>
    <x v="1"/>
    <x v="0"/>
    <x v="6950"/>
    <x v="1052"/>
    <n v="4"/>
    <x v="1"/>
    <n v="20.7"/>
    <x v="2"/>
    <x v="1"/>
  </r>
  <r>
    <x v="0"/>
    <x v="1283"/>
    <x v="13"/>
    <x v="8"/>
    <x v="8"/>
    <x v="2"/>
    <x v="1"/>
    <x v="0"/>
    <x v="6951"/>
    <x v="4303"/>
    <n v="4"/>
    <x v="1"/>
    <n v="20.85"/>
    <x v="2"/>
    <x v="1"/>
  </r>
  <r>
    <x v="0"/>
    <x v="1408"/>
    <x v="8"/>
    <x v="8"/>
    <x v="8"/>
    <x v="2"/>
    <x v="1"/>
    <x v="0"/>
    <x v="6952"/>
    <x v="4299"/>
    <n v="4"/>
    <x v="2"/>
    <n v="5.6950000000000003"/>
    <x v="2"/>
    <x v="1"/>
  </r>
  <r>
    <x v="0"/>
    <x v="934"/>
    <x v="8"/>
    <x v="8"/>
    <x v="8"/>
    <x v="2"/>
    <x v="1"/>
    <x v="0"/>
    <x v="6953"/>
    <x v="2427"/>
    <n v="4"/>
    <x v="0"/>
    <n v="9.6"/>
    <x v="1"/>
    <x v="1"/>
  </r>
  <r>
    <x v="0"/>
    <x v="431"/>
    <x v="8"/>
    <x v="8"/>
    <x v="8"/>
    <x v="2"/>
    <x v="1"/>
    <x v="0"/>
    <x v="6954"/>
    <x v="3738"/>
    <n v="4"/>
    <x v="0"/>
    <n v="10.5"/>
    <x v="0"/>
    <x v="1"/>
  </r>
  <r>
    <x v="0"/>
    <x v="998"/>
    <x v="8"/>
    <x v="8"/>
    <x v="8"/>
    <x v="2"/>
    <x v="1"/>
    <x v="0"/>
    <x v="6955"/>
    <x v="1621"/>
    <n v="4"/>
    <x v="0"/>
    <n v="14.5"/>
    <x v="2"/>
    <x v="1"/>
  </r>
  <r>
    <x v="0"/>
    <x v="1462"/>
    <x v="3"/>
    <x v="8"/>
    <x v="8"/>
    <x v="2"/>
    <x v="1"/>
    <x v="0"/>
    <x v="6956"/>
    <x v="2247"/>
    <n v="4"/>
    <x v="2"/>
    <n v="4.6150000000000002"/>
    <x v="0"/>
    <x v="1"/>
  </r>
  <r>
    <x v="0"/>
    <x v="676"/>
    <x v="3"/>
    <x v="8"/>
    <x v="8"/>
    <x v="2"/>
    <x v="1"/>
    <x v="0"/>
    <x v="6957"/>
    <x v="5451"/>
    <n v="4"/>
    <x v="2"/>
    <n v="6.8250000000000002"/>
    <x v="2"/>
    <x v="1"/>
  </r>
  <r>
    <x v="0"/>
    <x v="1126"/>
    <x v="3"/>
    <x v="8"/>
    <x v="8"/>
    <x v="2"/>
    <x v="1"/>
    <x v="0"/>
    <x v="6958"/>
    <x v="5452"/>
    <n v="4"/>
    <x v="2"/>
    <n v="7.81"/>
    <x v="2"/>
    <x v="1"/>
  </r>
  <r>
    <x v="0"/>
    <x v="1297"/>
    <x v="3"/>
    <x v="8"/>
    <x v="8"/>
    <x v="2"/>
    <x v="1"/>
    <x v="0"/>
    <x v="6959"/>
    <x v="2743"/>
    <n v="4"/>
    <x v="0"/>
    <n v="15.3"/>
    <x v="2"/>
    <x v="1"/>
  </r>
  <r>
    <x v="0"/>
    <x v="648"/>
    <x v="3"/>
    <x v="8"/>
    <x v="8"/>
    <x v="2"/>
    <x v="1"/>
    <x v="0"/>
    <x v="6960"/>
    <x v="5453"/>
    <n v="4"/>
    <x v="0"/>
    <n v="16.5"/>
    <x v="2"/>
    <x v="1"/>
  </r>
  <r>
    <x v="0"/>
    <x v="203"/>
    <x v="3"/>
    <x v="8"/>
    <x v="8"/>
    <x v="2"/>
    <x v="1"/>
    <x v="0"/>
    <x v="6961"/>
    <x v="2000"/>
    <n v="4"/>
    <x v="1"/>
    <n v="17.2"/>
    <x v="1"/>
    <x v="1"/>
  </r>
  <r>
    <x v="0"/>
    <x v="77"/>
    <x v="3"/>
    <x v="8"/>
    <x v="8"/>
    <x v="2"/>
    <x v="1"/>
    <x v="0"/>
    <x v="6962"/>
    <x v="5454"/>
    <n v="4"/>
    <x v="1"/>
    <n v="19.5"/>
    <x v="2"/>
    <x v="1"/>
  </r>
  <r>
    <x v="0"/>
    <x v="1309"/>
    <x v="3"/>
    <x v="8"/>
    <x v="8"/>
    <x v="2"/>
    <x v="1"/>
    <x v="0"/>
    <x v="6963"/>
    <x v="2749"/>
    <n v="4"/>
    <x v="1"/>
    <n v="19.7"/>
    <x v="1"/>
    <x v="1"/>
  </r>
  <r>
    <x v="0"/>
    <x v="1350"/>
    <x v="11"/>
    <x v="8"/>
    <x v="8"/>
    <x v="2"/>
    <x v="1"/>
    <x v="0"/>
    <x v="6964"/>
    <x v="2499"/>
    <n v="4"/>
    <x v="2"/>
    <n v="8.3000000000000007"/>
    <x v="2"/>
    <x v="1"/>
  </r>
  <r>
    <x v="0"/>
    <x v="765"/>
    <x v="11"/>
    <x v="8"/>
    <x v="8"/>
    <x v="2"/>
    <x v="1"/>
    <x v="0"/>
    <x v="4867"/>
    <x v="5455"/>
    <n v="4"/>
    <x v="2"/>
    <n v="8.5749999999999993"/>
    <x v="2"/>
    <x v="1"/>
  </r>
  <r>
    <x v="0"/>
    <x v="1451"/>
    <x v="11"/>
    <x v="8"/>
    <x v="8"/>
    <x v="2"/>
    <x v="1"/>
    <x v="0"/>
    <x v="6965"/>
    <x v="5456"/>
    <n v="4"/>
    <x v="0"/>
    <n v="8.9450000000000003"/>
    <x v="2"/>
    <x v="1"/>
  </r>
  <r>
    <x v="0"/>
    <x v="683"/>
    <x v="11"/>
    <x v="8"/>
    <x v="8"/>
    <x v="2"/>
    <x v="1"/>
    <x v="0"/>
    <x v="6966"/>
    <x v="5457"/>
    <n v="4"/>
    <x v="0"/>
    <n v="10.895"/>
    <x v="1"/>
    <x v="1"/>
  </r>
  <r>
    <x v="0"/>
    <x v="204"/>
    <x v="11"/>
    <x v="8"/>
    <x v="8"/>
    <x v="2"/>
    <x v="1"/>
    <x v="0"/>
    <x v="6967"/>
    <x v="3511"/>
    <n v="4"/>
    <x v="0"/>
    <n v="11.35"/>
    <x v="2"/>
    <x v="1"/>
  </r>
  <r>
    <x v="0"/>
    <x v="505"/>
    <x v="11"/>
    <x v="8"/>
    <x v="8"/>
    <x v="2"/>
    <x v="1"/>
    <x v="0"/>
    <x v="3754"/>
    <x v="5458"/>
    <n v="4"/>
    <x v="0"/>
    <n v="11.8"/>
    <x v="0"/>
    <x v="1"/>
  </r>
  <r>
    <x v="0"/>
    <x v="24"/>
    <x v="11"/>
    <x v="8"/>
    <x v="8"/>
    <x v="2"/>
    <x v="1"/>
    <x v="0"/>
    <x v="6968"/>
    <x v="24"/>
    <n v="4"/>
    <x v="0"/>
    <n v="16"/>
    <x v="2"/>
    <x v="1"/>
  </r>
  <r>
    <x v="0"/>
    <x v="1311"/>
    <x v="11"/>
    <x v="8"/>
    <x v="8"/>
    <x v="2"/>
    <x v="1"/>
    <x v="0"/>
    <x v="6969"/>
    <x v="4366"/>
    <n v="4"/>
    <x v="0"/>
    <n v="16.100000000000001"/>
    <x v="2"/>
    <x v="1"/>
  </r>
  <r>
    <x v="0"/>
    <x v="1195"/>
    <x v="11"/>
    <x v="8"/>
    <x v="8"/>
    <x v="2"/>
    <x v="1"/>
    <x v="0"/>
    <x v="6970"/>
    <x v="5459"/>
    <n v="4"/>
    <x v="0"/>
    <n v="16.7"/>
    <x v="2"/>
    <x v="1"/>
  </r>
  <r>
    <x v="0"/>
    <x v="348"/>
    <x v="11"/>
    <x v="8"/>
    <x v="8"/>
    <x v="2"/>
    <x v="1"/>
    <x v="0"/>
    <x v="6971"/>
    <x v="5460"/>
    <n v="4"/>
    <x v="1"/>
    <n v="18.25"/>
    <x v="0"/>
    <x v="1"/>
  </r>
  <r>
    <x v="0"/>
    <x v="929"/>
    <x v="11"/>
    <x v="8"/>
    <x v="8"/>
    <x v="2"/>
    <x v="1"/>
    <x v="0"/>
    <x v="6972"/>
    <x v="3337"/>
    <n v="4"/>
    <x v="1"/>
    <n v="20.25"/>
    <x v="1"/>
    <x v="1"/>
  </r>
  <r>
    <x v="0"/>
    <x v="79"/>
    <x v="11"/>
    <x v="8"/>
    <x v="8"/>
    <x v="2"/>
    <x v="1"/>
    <x v="0"/>
    <x v="6973"/>
    <x v="5461"/>
    <n v="4"/>
    <x v="1"/>
    <n v="20.25"/>
    <x v="2"/>
    <x v="1"/>
  </r>
  <r>
    <x v="0"/>
    <x v="695"/>
    <x v="11"/>
    <x v="8"/>
    <x v="8"/>
    <x v="2"/>
    <x v="1"/>
    <x v="0"/>
    <x v="6974"/>
    <x v="5462"/>
    <n v="4"/>
    <x v="1"/>
    <n v="20.6"/>
    <x v="2"/>
    <x v="1"/>
  </r>
  <r>
    <x v="0"/>
    <x v="918"/>
    <x v="11"/>
    <x v="8"/>
    <x v="8"/>
    <x v="2"/>
    <x v="1"/>
    <x v="0"/>
    <x v="6975"/>
    <x v="5463"/>
    <n v="4"/>
    <x v="1"/>
    <n v="20.7"/>
    <x v="2"/>
    <x v="1"/>
  </r>
  <r>
    <x v="0"/>
    <x v="777"/>
    <x v="2"/>
    <x v="8"/>
    <x v="8"/>
    <x v="2"/>
    <x v="1"/>
    <x v="0"/>
    <x v="6976"/>
    <x v="4594"/>
    <n v="4"/>
    <x v="2"/>
    <n v="4.5549999999999997"/>
    <x v="2"/>
    <x v="1"/>
  </r>
  <r>
    <x v="0"/>
    <x v="1394"/>
    <x v="2"/>
    <x v="8"/>
    <x v="8"/>
    <x v="2"/>
    <x v="1"/>
    <x v="0"/>
    <x v="6977"/>
    <x v="5464"/>
    <n v="4"/>
    <x v="2"/>
    <n v="5.8449999999999998"/>
    <x v="0"/>
    <x v="1"/>
  </r>
  <r>
    <x v="0"/>
    <x v="480"/>
    <x v="2"/>
    <x v="8"/>
    <x v="8"/>
    <x v="2"/>
    <x v="1"/>
    <x v="0"/>
    <x v="6978"/>
    <x v="1735"/>
    <n v="4"/>
    <x v="2"/>
    <n v="7.8250000000000002"/>
    <x v="0"/>
    <x v="1"/>
  </r>
  <r>
    <x v="0"/>
    <x v="1196"/>
    <x v="2"/>
    <x v="8"/>
    <x v="8"/>
    <x v="2"/>
    <x v="1"/>
    <x v="0"/>
    <x v="6979"/>
    <x v="3045"/>
    <n v="4"/>
    <x v="0"/>
    <n v="8.8949999999999996"/>
    <x v="0"/>
    <x v="1"/>
  </r>
  <r>
    <x v="0"/>
    <x v="1244"/>
    <x v="2"/>
    <x v="8"/>
    <x v="8"/>
    <x v="2"/>
    <x v="1"/>
    <x v="0"/>
    <x v="6980"/>
    <x v="5465"/>
    <n v="4"/>
    <x v="0"/>
    <n v="11.5"/>
    <x v="2"/>
    <x v="1"/>
  </r>
  <r>
    <x v="0"/>
    <x v="1404"/>
    <x v="2"/>
    <x v="8"/>
    <x v="8"/>
    <x v="2"/>
    <x v="1"/>
    <x v="0"/>
    <x v="6981"/>
    <x v="5436"/>
    <n v="4"/>
    <x v="0"/>
    <n v="13.1"/>
    <x v="0"/>
    <x v="1"/>
  </r>
  <r>
    <x v="0"/>
    <x v="1440"/>
    <x v="2"/>
    <x v="8"/>
    <x v="8"/>
    <x v="2"/>
    <x v="1"/>
    <x v="0"/>
    <x v="6982"/>
    <x v="3231"/>
    <n v="4"/>
    <x v="0"/>
    <n v="13.65"/>
    <x v="2"/>
    <x v="1"/>
  </r>
  <r>
    <x v="0"/>
    <x v="392"/>
    <x v="2"/>
    <x v="8"/>
    <x v="8"/>
    <x v="2"/>
    <x v="1"/>
    <x v="0"/>
    <x v="792"/>
    <x v="5466"/>
    <n v="4"/>
    <x v="0"/>
    <n v="13.65"/>
    <x v="2"/>
    <x v="1"/>
  </r>
  <r>
    <x v="0"/>
    <x v="2"/>
    <x v="2"/>
    <x v="8"/>
    <x v="8"/>
    <x v="2"/>
    <x v="1"/>
    <x v="0"/>
    <x v="6983"/>
    <x v="5467"/>
    <n v="4"/>
    <x v="0"/>
    <n v="13.85"/>
    <x v="1"/>
    <x v="1"/>
  </r>
  <r>
    <x v="0"/>
    <x v="786"/>
    <x v="2"/>
    <x v="8"/>
    <x v="8"/>
    <x v="2"/>
    <x v="1"/>
    <x v="0"/>
    <x v="6984"/>
    <x v="5468"/>
    <n v="4"/>
    <x v="0"/>
    <n v="14"/>
    <x v="0"/>
    <x v="1"/>
  </r>
  <r>
    <x v="0"/>
    <x v="1484"/>
    <x v="2"/>
    <x v="8"/>
    <x v="8"/>
    <x v="2"/>
    <x v="1"/>
    <x v="0"/>
    <x v="6985"/>
    <x v="1938"/>
    <n v="4"/>
    <x v="0"/>
    <n v="15.85"/>
    <x v="0"/>
    <x v="1"/>
  </r>
  <r>
    <x v="0"/>
    <x v="1387"/>
    <x v="2"/>
    <x v="8"/>
    <x v="8"/>
    <x v="2"/>
    <x v="1"/>
    <x v="0"/>
    <x v="6986"/>
    <x v="5469"/>
    <n v="4"/>
    <x v="0"/>
    <n v="16.100000000000001"/>
    <x v="2"/>
    <x v="1"/>
  </r>
  <r>
    <x v="0"/>
    <x v="221"/>
    <x v="2"/>
    <x v="8"/>
    <x v="8"/>
    <x v="2"/>
    <x v="1"/>
    <x v="0"/>
    <x v="6987"/>
    <x v="5470"/>
    <n v="4"/>
    <x v="0"/>
    <n v="16.100000000000001"/>
    <x v="0"/>
    <x v="1"/>
  </r>
  <r>
    <x v="0"/>
    <x v="1485"/>
    <x v="2"/>
    <x v="8"/>
    <x v="8"/>
    <x v="2"/>
    <x v="1"/>
    <x v="0"/>
    <x v="6988"/>
    <x v="5471"/>
    <n v="4"/>
    <x v="1"/>
    <n v="19"/>
    <x v="0"/>
    <x v="1"/>
  </r>
  <r>
    <x v="0"/>
    <x v="1285"/>
    <x v="0"/>
    <x v="8"/>
    <x v="8"/>
    <x v="2"/>
    <x v="1"/>
    <x v="0"/>
    <x v="6989"/>
    <x v="5472"/>
    <n v="4"/>
    <x v="2"/>
    <n v="5.7850000000000001"/>
    <x v="2"/>
    <x v="1"/>
  </r>
  <r>
    <x v="0"/>
    <x v="684"/>
    <x v="0"/>
    <x v="8"/>
    <x v="8"/>
    <x v="2"/>
    <x v="1"/>
    <x v="0"/>
    <x v="6990"/>
    <x v="858"/>
    <n v="4"/>
    <x v="2"/>
    <n v="5.82"/>
    <x v="2"/>
    <x v="1"/>
  </r>
  <r>
    <x v="0"/>
    <x v="960"/>
    <x v="0"/>
    <x v="8"/>
    <x v="8"/>
    <x v="2"/>
    <x v="1"/>
    <x v="0"/>
    <x v="6991"/>
    <x v="5446"/>
    <n v="4"/>
    <x v="2"/>
    <n v="8.3650000000000002"/>
    <x v="2"/>
    <x v="1"/>
  </r>
  <r>
    <x v="0"/>
    <x v="787"/>
    <x v="0"/>
    <x v="8"/>
    <x v="8"/>
    <x v="2"/>
    <x v="1"/>
    <x v="0"/>
    <x v="6992"/>
    <x v="5473"/>
    <n v="4"/>
    <x v="0"/>
    <n v="8.9600000000000009"/>
    <x v="2"/>
    <x v="1"/>
  </r>
  <r>
    <x v="0"/>
    <x v="383"/>
    <x v="0"/>
    <x v="8"/>
    <x v="8"/>
    <x v="2"/>
    <x v="1"/>
    <x v="0"/>
    <x v="6993"/>
    <x v="5287"/>
    <n v="4"/>
    <x v="0"/>
    <n v="11.35"/>
    <x v="1"/>
    <x v="1"/>
  </r>
  <r>
    <x v="0"/>
    <x v="961"/>
    <x v="0"/>
    <x v="8"/>
    <x v="8"/>
    <x v="2"/>
    <x v="1"/>
    <x v="0"/>
    <x v="20"/>
    <x v="5474"/>
    <n v="4"/>
    <x v="0"/>
    <n v="14.5"/>
    <x v="1"/>
    <x v="1"/>
  </r>
  <r>
    <x v="0"/>
    <x v="1005"/>
    <x v="0"/>
    <x v="8"/>
    <x v="8"/>
    <x v="2"/>
    <x v="1"/>
    <x v="0"/>
    <x v="6994"/>
    <x v="3356"/>
    <n v="4"/>
    <x v="0"/>
    <n v="15.2"/>
    <x v="0"/>
    <x v="1"/>
  </r>
  <r>
    <x v="0"/>
    <x v="978"/>
    <x v="0"/>
    <x v="8"/>
    <x v="8"/>
    <x v="2"/>
    <x v="1"/>
    <x v="0"/>
    <x v="6995"/>
    <x v="3022"/>
    <n v="4"/>
    <x v="1"/>
    <n v="17.850000000000001"/>
    <x v="2"/>
    <x v="1"/>
  </r>
  <r>
    <x v="0"/>
    <x v="1111"/>
    <x v="0"/>
    <x v="8"/>
    <x v="8"/>
    <x v="2"/>
    <x v="1"/>
    <x v="0"/>
    <x v="6996"/>
    <x v="984"/>
    <n v="4"/>
    <x v="1"/>
    <n v="18.350000000000001"/>
    <x v="2"/>
    <x v="1"/>
  </r>
  <r>
    <x v="0"/>
    <x v="1435"/>
    <x v="0"/>
    <x v="8"/>
    <x v="8"/>
    <x v="2"/>
    <x v="1"/>
    <x v="0"/>
    <x v="6997"/>
    <x v="5475"/>
    <n v="4"/>
    <x v="1"/>
    <n v="19.2"/>
    <x v="1"/>
    <x v="1"/>
  </r>
  <r>
    <x v="0"/>
    <x v="412"/>
    <x v="0"/>
    <x v="8"/>
    <x v="8"/>
    <x v="2"/>
    <x v="1"/>
    <x v="0"/>
    <x v="6998"/>
    <x v="4191"/>
    <n v="4"/>
    <x v="1"/>
    <n v="21.1"/>
    <x v="0"/>
    <x v="1"/>
  </r>
  <r>
    <x v="0"/>
    <x v="558"/>
    <x v="7"/>
    <x v="8"/>
    <x v="8"/>
    <x v="2"/>
    <x v="1"/>
    <x v="0"/>
    <x v="6999"/>
    <x v="373"/>
    <n v="4"/>
    <x v="2"/>
    <n v="6.69"/>
    <x v="2"/>
    <x v="1"/>
  </r>
  <r>
    <x v="0"/>
    <x v="718"/>
    <x v="7"/>
    <x v="8"/>
    <x v="8"/>
    <x v="2"/>
    <x v="1"/>
    <x v="0"/>
    <x v="7000"/>
    <x v="1949"/>
    <n v="4"/>
    <x v="0"/>
    <n v="11.8"/>
    <x v="2"/>
    <x v="1"/>
  </r>
  <r>
    <x v="0"/>
    <x v="820"/>
    <x v="7"/>
    <x v="8"/>
    <x v="8"/>
    <x v="2"/>
    <x v="1"/>
    <x v="0"/>
    <x v="7001"/>
    <x v="3667"/>
    <n v="4"/>
    <x v="0"/>
    <n v="11.8"/>
    <x v="1"/>
    <x v="1"/>
  </r>
  <r>
    <x v="0"/>
    <x v="224"/>
    <x v="7"/>
    <x v="8"/>
    <x v="8"/>
    <x v="2"/>
    <x v="1"/>
    <x v="0"/>
    <x v="7002"/>
    <x v="5476"/>
    <n v="4"/>
    <x v="0"/>
    <n v="12.35"/>
    <x v="2"/>
    <x v="1"/>
  </r>
  <r>
    <x v="0"/>
    <x v="965"/>
    <x v="7"/>
    <x v="8"/>
    <x v="8"/>
    <x v="2"/>
    <x v="1"/>
    <x v="0"/>
    <x v="7003"/>
    <x v="4935"/>
    <n v="4"/>
    <x v="0"/>
    <n v="15"/>
    <x v="2"/>
    <x v="1"/>
  </r>
  <r>
    <x v="0"/>
    <x v="1248"/>
    <x v="7"/>
    <x v="8"/>
    <x v="8"/>
    <x v="2"/>
    <x v="1"/>
    <x v="0"/>
    <x v="7004"/>
    <x v="5477"/>
    <n v="4"/>
    <x v="1"/>
    <n v="17.850000000000001"/>
    <x v="1"/>
    <x v="1"/>
  </r>
  <r>
    <x v="0"/>
    <x v="736"/>
    <x v="7"/>
    <x v="8"/>
    <x v="8"/>
    <x v="2"/>
    <x v="1"/>
    <x v="0"/>
    <x v="7005"/>
    <x v="5478"/>
    <n v="4"/>
    <x v="1"/>
    <n v="20.350000000000001"/>
    <x v="0"/>
    <x v="1"/>
  </r>
  <r>
    <x v="0"/>
    <x v="600"/>
    <x v="6"/>
    <x v="8"/>
    <x v="8"/>
    <x v="2"/>
    <x v="1"/>
    <x v="0"/>
    <x v="7006"/>
    <x v="5479"/>
    <n v="4"/>
    <x v="2"/>
    <n v="5.0949999999999998"/>
    <x v="0"/>
    <x v="1"/>
  </r>
  <r>
    <x v="0"/>
    <x v="1494"/>
    <x v="6"/>
    <x v="8"/>
    <x v="8"/>
    <x v="2"/>
    <x v="1"/>
    <x v="0"/>
    <x v="7007"/>
    <x v="4639"/>
    <n v="4"/>
    <x v="2"/>
    <n v="8.6549999999999994"/>
    <x v="2"/>
    <x v="1"/>
  </r>
  <r>
    <x v="0"/>
    <x v="413"/>
    <x v="6"/>
    <x v="8"/>
    <x v="8"/>
    <x v="2"/>
    <x v="1"/>
    <x v="0"/>
    <x v="7008"/>
    <x v="5480"/>
    <n v="4"/>
    <x v="0"/>
    <n v="9.5"/>
    <x v="1"/>
    <x v="1"/>
  </r>
  <r>
    <x v="0"/>
    <x v="1553"/>
    <x v="6"/>
    <x v="8"/>
    <x v="8"/>
    <x v="2"/>
    <x v="1"/>
    <x v="0"/>
    <x v="7009"/>
    <x v="5481"/>
    <n v="4"/>
    <x v="0"/>
    <n v="10.5"/>
    <x v="2"/>
    <x v="1"/>
  </r>
  <r>
    <x v="0"/>
    <x v="1524"/>
    <x v="6"/>
    <x v="8"/>
    <x v="8"/>
    <x v="2"/>
    <x v="1"/>
    <x v="0"/>
    <x v="2218"/>
    <x v="707"/>
    <n v="4"/>
    <x v="0"/>
    <n v="10.695"/>
    <x v="2"/>
    <x v="1"/>
  </r>
  <r>
    <x v="0"/>
    <x v="414"/>
    <x v="6"/>
    <x v="8"/>
    <x v="8"/>
    <x v="2"/>
    <x v="1"/>
    <x v="0"/>
    <x v="7010"/>
    <x v="5324"/>
    <n v="4"/>
    <x v="0"/>
    <n v="11.6"/>
    <x v="1"/>
    <x v="1"/>
  </r>
  <r>
    <x v="0"/>
    <x v="678"/>
    <x v="6"/>
    <x v="8"/>
    <x v="8"/>
    <x v="2"/>
    <x v="1"/>
    <x v="0"/>
    <x v="20"/>
    <x v="3391"/>
    <n v="4"/>
    <x v="0"/>
    <n v="13.5"/>
    <x v="1"/>
    <x v="1"/>
  </r>
  <r>
    <x v="0"/>
    <x v="1339"/>
    <x v="6"/>
    <x v="8"/>
    <x v="8"/>
    <x v="2"/>
    <x v="1"/>
    <x v="0"/>
    <x v="7011"/>
    <x v="5482"/>
    <n v="4"/>
    <x v="0"/>
    <n v="13.65"/>
    <x v="1"/>
    <x v="1"/>
  </r>
  <r>
    <x v="0"/>
    <x v="982"/>
    <x v="6"/>
    <x v="8"/>
    <x v="8"/>
    <x v="2"/>
    <x v="1"/>
    <x v="0"/>
    <x v="7012"/>
    <x v="5483"/>
    <n v="4"/>
    <x v="0"/>
    <n v="14"/>
    <x v="2"/>
    <x v="1"/>
  </r>
  <r>
    <x v="0"/>
    <x v="609"/>
    <x v="6"/>
    <x v="8"/>
    <x v="8"/>
    <x v="2"/>
    <x v="1"/>
    <x v="0"/>
    <x v="7013"/>
    <x v="5484"/>
    <n v="4"/>
    <x v="0"/>
    <n v="15.1"/>
    <x v="2"/>
    <x v="1"/>
  </r>
  <r>
    <x v="0"/>
    <x v="610"/>
    <x v="6"/>
    <x v="8"/>
    <x v="8"/>
    <x v="2"/>
    <x v="1"/>
    <x v="0"/>
    <x v="7014"/>
    <x v="5485"/>
    <n v="4"/>
    <x v="0"/>
    <n v="15.15"/>
    <x v="1"/>
    <x v="1"/>
  </r>
  <r>
    <x v="0"/>
    <x v="395"/>
    <x v="6"/>
    <x v="8"/>
    <x v="8"/>
    <x v="2"/>
    <x v="1"/>
    <x v="0"/>
    <x v="7015"/>
    <x v="5486"/>
    <n v="4"/>
    <x v="0"/>
    <n v="16.5"/>
    <x v="0"/>
    <x v="1"/>
  </r>
  <r>
    <x v="0"/>
    <x v="1153"/>
    <x v="6"/>
    <x v="8"/>
    <x v="8"/>
    <x v="2"/>
    <x v="1"/>
    <x v="0"/>
    <x v="7016"/>
    <x v="1942"/>
    <n v="4"/>
    <x v="1"/>
    <n v="17.600000000000001"/>
    <x v="2"/>
    <x v="1"/>
  </r>
  <r>
    <x v="0"/>
    <x v="1133"/>
    <x v="15"/>
    <x v="8"/>
    <x v="8"/>
    <x v="2"/>
    <x v="1"/>
    <x v="0"/>
    <x v="7017"/>
    <x v="5487"/>
    <n v="4"/>
    <x v="1"/>
    <n v="17.600000000000001"/>
    <x v="2"/>
    <x v="1"/>
  </r>
  <r>
    <x v="0"/>
    <x v="712"/>
    <x v="4"/>
    <x v="8"/>
    <x v="8"/>
    <x v="2"/>
    <x v="1"/>
    <x v="0"/>
    <x v="7018"/>
    <x v="5488"/>
    <n v="4"/>
    <x v="0"/>
    <n v="13"/>
    <x v="2"/>
    <x v="1"/>
  </r>
  <r>
    <x v="1"/>
    <x v="1057"/>
    <x v="11"/>
    <x v="6"/>
    <x v="6"/>
    <x v="1"/>
    <x v="0"/>
    <x v="2"/>
    <x v="7019"/>
    <x v="1046"/>
    <n v="4"/>
    <x v="0"/>
    <n v="16.25"/>
    <x v="0"/>
    <x v="1"/>
  </r>
  <r>
    <x v="1"/>
    <x v="388"/>
    <x v="2"/>
    <x v="6"/>
    <x v="6"/>
    <x v="1"/>
    <x v="0"/>
    <x v="2"/>
    <x v="7020"/>
    <x v="3677"/>
    <n v="4"/>
    <x v="1"/>
    <n v="18.25"/>
    <x v="0"/>
    <x v="1"/>
  </r>
  <r>
    <x v="1"/>
    <x v="612"/>
    <x v="0"/>
    <x v="6"/>
    <x v="6"/>
    <x v="1"/>
    <x v="0"/>
    <x v="2"/>
    <x v="7021"/>
    <x v="5489"/>
    <n v="4"/>
    <x v="2"/>
    <n v="5.6550000000000002"/>
    <x v="0"/>
    <x v="1"/>
  </r>
  <r>
    <x v="1"/>
    <x v="397"/>
    <x v="0"/>
    <x v="6"/>
    <x v="6"/>
    <x v="1"/>
    <x v="0"/>
    <x v="2"/>
    <x v="7022"/>
    <x v="5490"/>
    <n v="4"/>
    <x v="0"/>
    <n v="11.5"/>
    <x v="0"/>
    <x v="1"/>
  </r>
  <r>
    <x v="1"/>
    <x v="416"/>
    <x v="1"/>
    <x v="6"/>
    <x v="6"/>
    <x v="1"/>
    <x v="0"/>
    <x v="2"/>
    <x v="7023"/>
    <x v="4745"/>
    <n v="4"/>
    <x v="1"/>
    <n v="17.75"/>
    <x v="0"/>
    <x v="1"/>
  </r>
  <r>
    <x v="1"/>
    <x v="1557"/>
    <x v="1"/>
    <x v="6"/>
    <x v="6"/>
    <x v="1"/>
    <x v="0"/>
    <x v="2"/>
    <x v="7024"/>
    <x v="5491"/>
    <n v="4"/>
    <x v="1"/>
    <n v="20.100000000000001"/>
    <x v="1"/>
    <x v="1"/>
  </r>
  <r>
    <x v="1"/>
    <x v="1240"/>
    <x v="5"/>
    <x v="6"/>
    <x v="6"/>
    <x v="1"/>
    <x v="0"/>
    <x v="2"/>
    <x v="7025"/>
    <x v="5492"/>
    <n v="4"/>
    <x v="2"/>
    <n v="7.7249999999999996"/>
    <x v="2"/>
    <x v="1"/>
  </r>
  <r>
    <x v="1"/>
    <x v="425"/>
    <x v="5"/>
    <x v="6"/>
    <x v="6"/>
    <x v="1"/>
    <x v="0"/>
    <x v="2"/>
    <x v="7026"/>
    <x v="4569"/>
    <n v="4"/>
    <x v="0"/>
    <n v="10.5"/>
    <x v="2"/>
    <x v="1"/>
  </r>
  <r>
    <x v="1"/>
    <x v="1098"/>
    <x v="5"/>
    <x v="6"/>
    <x v="6"/>
    <x v="1"/>
    <x v="0"/>
    <x v="2"/>
    <x v="7027"/>
    <x v="5493"/>
    <n v="4"/>
    <x v="0"/>
    <n v="10.85"/>
    <x v="2"/>
    <x v="1"/>
  </r>
  <r>
    <x v="1"/>
    <x v="526"/>
    <x v="5"/>
    <x v="6"/>
    <x v="6"/>
    <x v="1"/>
    <x v="0"/>
    <x v="2"/>
    <x v="7028"/>
    <x v="5494"/>
    <n v="4"/>
    <x v="0"/>
    <n v="12.35"/>
    <x v="0"/>
    <x v="1"/>
  </r>
  <r>
    <x v="1"/>
    <x v="1512"/>
    <x v="6"/>
    <x v="6"/>
    <x v="6"/>
    <x v="1"/>
    <x v="0"/>
    <x v="2"/>
    <x v="20"/>
    <x v="4978"/>
    <n v="4"/>
    <x v="0"/>
    <n v="13.3"/>
    <x v="1"/>
    <x v="1"/>
  </r>
  <r>
    <x v="1"/>
    <x v="1356"/>
    <x v="13"/>
    <x v="6"/>
    <x v="6"/>
    <x v="1"/>
    <x v="0"/>
    <x v="2"/>
    <x v="7029"/>
    <x v="5495"/>
    <n v="4"/>
    <x v="2"/>
    <n v="5.6349999999999998"/>
    <x v="0"/>
    <x v="1"/>
  </r>
  <r>
    <x v="1"/>
    <x v="724"/>
    <x v="13"/>
    <x v="6"/>
    <x v="6"/>
    <x v="1"/>
    <x v="0"/>
    <x v="2"/>
    <x v="7030"/>
    <x v="5496"/>
    <n v="4"/>
    <x v="2"/>
    <n v="6.4450000000000003"/>
    <x v="2"/>
    <x v="1"/>
  </r>
  <r>
    <x v="1"/>
    <x v="1138"/>
    <x v="13"/>
    <x v="6"/>
    <x v="6"/>
    <x v="1"/>
    <x v="0"/>
    <x v="2"/>
    <x v="7031"/>
    <x v="5497"/>
    <n v="4"/>
    <x v="0"/>
    <n v="11.3"/>
    <x v="2"/>
    <x v="1"/>
  </r>
  <r>
    <x v="1"/>
    <x v="1011"/>
    <x v="13"/>
    <x v="6"/>
    <x v="6"/>
    <x v="1"/>
    <x v="0"/>
    <x v="2"/>
    <x v="7032"/>
    <x v="5498"/>
    <n v="4"/>
    <x v="0"/>
    <n v="14.85"/>
    <x v="0"/>
    <x v="1"/>
  </r>
  <r>
    <x v="1"/>
    <x v="632"/>
    <x v="13"/>
    <x v="6"/>
    <x v="6"/>
    <x v="1"/>
    <x v="0"/>
    <x v="2"/>
    <x v="7033"/>
    <x v="2919"/>
    <n v="4"/>
    <x v="0"/>
    <n v="15.1"/>
    <x v="0"/>
    <x v="1"/>
  </r>
  <r>
    <x v="1"/>
    <x v="857"/>
    <x v="13"/>
    <x v="6"/>
    <x v="6"/>
    <x v="1"/>
    <x v="0"/>
    <x v="2"/>
    <x v="7034"/>
    <x v="5499"/>
    <n v="4"/>
    <x v="0"/>
    <n v="15.15"/>
    <x v="2"/>
    <x v="1"/>
  </r>
  <r>
    <x v="1"/>
    <x v="1025"/>
    <x v="13"/>
    <x v="6"/>
    <x v="6"/>
    <x v="1"/>
    <x v="0"/>
    <x v="2"/>
    <x v="1632"/>
    <x v="5500"/>
    <n v="4"/>
    <x v="1"/>
    <n v="18.7"/>
    <x v="2"/>
    <x v="1"/>
  </r>
  <r>
    <x v="1"/>
    <x v="236"/>
    <x v="13"/>
    <x v="6"/>
    <x v="6"/>
    <x v="1"/>
    <x v="0"/>
    <x v="2"/>
    <x v="7035"/>
    <x v="5501"/>
    <n v="4"/>
    <x v="1"/>
    <n v="18.850000000000001"/>
    <x v="2"/>
    <x v="1"/>
  </r>
  <r>
    <x v="1"/>
    <x v="319"/>
    <x v="12"/>
    <x v="6"/>
    <x v="6"/>
    <x v="1"/>
    <x v="0"/>
    <x v="2"/>
    <x v="7036"/>
    <x v="3928"/>
    <n v="4"/>
    <x v="2"/>
    <n v="6.4249999999999998"/>
    <x v="0"/>
    <x v="1"/>
  </r>
  <r>
    <x v="1"/>
    <x v="151"/>
    <x v="12"/>
    <x v="6"/>
    <x v="6"/>
    <x v="1"/>
    <x v="0"/>
    <x v="2"/>
    <x v="7037"/>
    <x v="5502"/>
    <n v="4"/>
    <x v="2"/>
    <n v="8.06"/>
    <x v="2"/>
    <x v="1"/>
  </r>
  <r>
    <x v="1"/>
    <x v="578"/>
    <x v="11"/>
    <x v="6"/>
    <x v="6"/>
    <x v="1"/>
    <x v="0"/>
    <x v="2"/>
    <x v="7038"/>
    <x v="5503"/>
    <n v="4"/>
    <x v="0"/>
    <n v="11.85"/>
    <x v="0"/>
    <x v="1"/>
  </r>
  <r>
    <x v="1"/>
    <x v="539"/>
    <x v="11"/>
    <x v="6"/>
    <x v="6"/>
    <x v="1"/>
    <x v="0"/>
    <x v="2"/>
    <x v="7039"/>
    <x v="4230"/>
    <n v="4"/>
    <x v="0"/>
    <n v="14.5"/>
    <x v="0"/>
    <x v="1"/>
  </r>
  <r>
    <x v="1"/>
    <x v="473"/>
    <x v="11"/>
    <x v="6"/>
    <x v="6"/>
    <x v="1"/>
    <x v="0"/>
    <x v="2"/>
    <x v="7040"/>
    <x v="531"/>
    <n v="4"/>
    <x v="1"/>
    <n v="17.25"/>
    <x v="2"/>
    <x v="1"/>
  </r>
  <r>
    <x v="1"/>
    <x v="1273"/>
    <x v="11"/>
    <x v="6"/>
    <x v="6"/>
    <x v="1"/>
    <x v="0"/>
    <x v="2"/>
    <x v="7041"/>
    <x v="5504"/>
    <n v="4"/>
    <x v="1"/>
    <n v="20.100000000000001"/>
    <x v="0"/>
    <x v="1"/>
  </r>
  <r>
    <x v="1"/>
    <x v="699"/>
    <x v="2"/>
    <x v="6"/>
    <x v="6"/>
    <x v="1"/>
    <x v="0"/>
    <x v="2"/>
    <x v="7042"/>
    <x v="5505"/>
    <n v="4"/>
    <x v="2"/>
    <n v="5.6950000000000003"/>
    <x v="0"/>
    <x v="1"/>
  </r>
  <r>
    <x v="1"/>
    <x v="541"/>
    <x v="2"/>
    <x v="6"/>
    <x v="6"/>
    <x v="1"/>
    <x v="0"/>
    <x v="2"/>
    <x v="20"/>
    <x v="439"/>
    <n v="4"/>
    <x v="2"/>
    <n v="7.0350000000000001"/>
    <x v="1"/>
    <x v="1"/>
  </r>
  <r>
    <x v="1"/>
    <x v="179"/>
    <x v="2"/>
    <x v="6"/>
    <x v="6"/>
    <x v="1"/>
    <x v="0"/>
    <x v="2"/>
    <x v="7043"/>
    <x v="5506"/>
    <n v="4"/>
    <x v="2"/>
    <n v="7.5"/>
    <x v="2"/>
    <x v="1"/>
  </r>
  <r>
    <x v="1"/>
    <x v="1017"/>
    <x v="2"/>
    <x v="6"/>
    <x v="6"/>
    <x v="1"/>
    <x v="0"/>
    <x v="2"/>
    <x v="7044"/>
    <x v="1458"/>
    <n v="4"/>
    <x v="0"/>
    <n v="15.7"/>
    <x v="2"/>
    <x v="1"/>
  </r>
  <r>
    <x v="1"/>
    <x v="358"/>
    <x v="2"/>
    <x v="6"/>
    <x v="6"/>
    <x v="1"/>
    <x v="0"/>
    <x v="2"/>
    <x v="7045"/>
    <x v="25"/>
    <n v="4"/>
    <x v="1"/>
    <n v="17.100000000000001"/>
    <x v="2"/>
    <x v="1"/>
  </r>
  <r>
    <x v="1"/>
    <x v="797"/>
    <x v="2"/>
    <x v="6"/>
    <x v="6"/>
    <x v="1"/>
    <x v="0"/>
    <x v="2"/>
    <x v="7046"/>
    <x v="5313"/>
    <n v="4"/>
    <x v="1"/>
    <n v="17.850000000000001"/>
    <x v="0"/>
    <x v="1"/>
  </r>
  <r>
    <x v="1"/>
    <x v="723"/>
    <x v="0"/>
    <x v="6"/>
    <x v="6"/>
    <x v="1"/>
    <x v="0"/>
    <x v="2"/>
    <x v="7047"/>
    <x v="5507"/>
    <n v="4"/>
    <x v="2"/>
    <n v="6.59"/>
    <x v="0"/>
    <x v="1"/>
  </r>
  <r>
    <x v="1"/>
    <x v="601"/>
    <x v="0"/>
    <x v="6"/>
    <x v="6"/>
    <x v="1"/>
    <x v="0"/>
    <x v="2"/>
    <x v="7048"/>
    <x v="2"/>
    <n v="4"/>
    <x v="2"/>
    <n v="7.6050000000000004"/>
    <x v="0"/>
    <x v="1"/>
  </r>
  <r>
    <x v="1"/>
    <x v="1441"/>
    <x v="0"/>
    <x v="6"/>
    <x v="6"/>
    <x v="1"/>
    <x v="0"/>
    <x v="2"/>
    <x v="20"/>
    <x v="5508"/>
    <n v="4"/>
    <x v="0"/>
    <n v="9.6950000000000003"/>
    <x v="1"/>
    <x v="1"/>
  </r>
  <r>
    <x v="1"/>
    <x v="744"/>
    <x v="0"/>
    <x v="6"/>
    <x v="6"/>
    <x v="1"/>
    <x v="0"/>
    <x v="2"/>
    <x v="7049"/>
    <x v="3330"/>
    <n v="4"/>
    <x v="0"/>
    <n v="12.5"/>
    <x v="2"/>
    <x v="1"/>
  </r>
  <r>
    <x v="1"/>
    <x v="158"/>
    <x v="0"/>
    <x v="6"/>
    <x v="6"/>
    <x v="1"/>
    <x v="0"/>
    <x v="2"/>
    <x v="7050"/>
    <x v="5509"/>
    <n v="4"/>
    <x v="0"/>
    <n v="14.7"/>
    <x v="0"/>
    <x v="1"/>
  </r>
  <r>
    <x v="1"/>
    <x v="120"/>
    <x v="0"/>
    <x v="6"/>
    <x v="6"/>
    <x v="1"/>
    <x v="0"/>
    <x v="2"/>
    <x v="7051"/>
    <x v="4025"/>
    <n v="4"/>
    <x v="0"/>
    <n v="16.100000000000001"/>
    <x v="2"/>
    <x v="1"/>
  </r>
  <r>
    <x v="1"/>
    <x v="971"/>
    <x v="0"/>
    <x v="6"/>
    <x v="6"/>
    <x v="1"/>
    <x v="0"/>
    <x v="2"/>
    <x v="7052"/>
    <x v="1350"/>
    <n v="4"/>
    <x v="1"/>
    <n v="21.35"/>
    <x v="0"/>
    <x v="1"/>
  </r>
  <r>
    <x v="1"/>
    <x v="745"/>
    <x v="9"/>
    <x v="6"/>
    <x v="6"/>
    <x v="1"/>
    <x v="0"/>
    <x v="2"/>
    <x v="7053"/>
    <x v="5510"/>
    <n v="4"/>
    <x v="2"/>
    <n v="8.26"/>
    <x v="2"/>
    <x v="1"/>
  </r>
  <r>
    <x v="1"/>
    <x v="1018"/>
    <x v="9"/>
    <x v="6"/>
    <x v="6"/>
    <x v="1"/>
    <x v="0"/>
    <x v="2"/>
    <x v="7054"/>
    <x v="1856"/>
    <n v="4"/>
    <x v="0"/>
    <n v="9.3000000000000007"/>
    <x v="2"/>
    <x v="1"/>
  </r>
  <r>
    <x v="1"/>
    <x v="1277"/>
    <x v="9"/>
    <x v="6"/>
    <x v="6"/>
    <x v="1"/>
    <x v="0"/>
    <x v="2"/>
    <x v="7055"/>
    <x v="1134"/>
    <n v="4"/>
    <x v="0"/>
    <n v="9.5"/>
    <x v="0"/>
    <x v="1"/>
  </r>
  <r>
    <x v="1"/>
    <x v="899"/>
    <x v="9"/>
    <x v="6"/>
    <x v="6"/>
    <x v="1"/>
    <x v="0"/>
    <x v="2"/>
    <x v="7056"/>
    <x v="5511"/>
    <n v="4"/>
    <x v="0"/>
    <n v="11.65"/>
    <x v="2"/>
    <x v="1"/>
  </r>
  <r>
    <x v="1"/>
    <x v="862"/>
    <x v="9"/>
    <x v="6"/>
    <x v="6"/>
    <x v="1"/>
    <x v="0"/>
    <x v="2"/>
    <x v="20"/>
    <x v="5512"/>
    <n v="4"/>
    <x v="0"/>
    <n v="15.7"/>
    <x v="1"/>
    <x v="1"/>
  </r>
  <r>
    <x v="1"/>
    <x v="864"/>
    <x v="1"/>
    <x v="6"/>
    <x v="6"/>
    <x v="1"/>
    <x v="0"/>
    <x v="2"/>
    <x v="7057"/>
    <x v="129"/>
    <n v="4"/>
    <x v="2"/>
    <n v="5.4850000000000003"/>
    <x v="2"/>
    <x v="1"/>
  </r>
  <r>
    <x v="1"/>
    <x v="98"/>
    <x v="1"/>
    <x v="6"/>
    <x v="6"/>
    <x v="1"/>
    <x v="0"/>
    <x v="2"/>
    <x v="7058"/>
    <x v="3465"/>
    <n v="4"/>
    <x v="2"/>
    <n v="5.6150000000000002"/>
    <x v="0"/>
    <x v="1"/>
  </r>
  <r>
    <x v="1"/>
    <x v="1498"/>
    <x v="1"/>
    <x v="6"/>
    <x v="6"/>
    <x v="1"/>
    <x v="0"/>
    <x v="2"/>
    <x v="7059"/>
    <x v="1163"/>
    <n v="4"/>
    <x v="2"/>
    <n v="7.68"/>
    <x v="0"/>
    <x v="1"/>
  </r>
  <r>
    <x v="1"/>
    <x v="1458"/>
    <x v="1"/>
    <x v="6"/>
    <x v="6"/>
    <x v="1"/>
    <x v="0"/>
    <x v="2"/>
    <x v="7060"/>
    <x v="5513"/>
    <n v="4"/>
    <x v="2"/>
    <n v="8.27"/>
    <x v="2"/>
    <x v="1"/>
  </r>
  <r>
    <x v="1"/>
    <x v="811"/>
    <x v="1"/>
    <x v="6"/>
    <x v="6"/>
    <x v="1"/>
    <x v="0"/>
    <x v="2"/>
    <x v="7061"/>
    <x v="5514"/>
    <n v="4"/>
    <x v="0"/>
    <n v="9.6950000000000003"/>
    <x v="0"/>
    <x v="1"/>
  </r>
  <r>
    <x v="1"/>
    <x v="1322"/>
    <x v="1"/>
    <x v="6"/>
    <x v="6"/>
    <x v="1"/>
    <x v="0"/>
    <x v="2"/>
    <x v="7062"/>
    <x v="5515"/>
    <n v="4"/>
    <x v="0"/>
    <n v="10.1"/>
    <x v="2"/>
    <x v="1"/>
  </r>
  <r>
    <x v="1"/>
    <x v="1019"/>
    <x v="1"/>
    <x v="6"/>
    <x v="6"/>
    <x v="1"/>
    <x v="0"/>
    <x v="2"/>
    <x v="7063"/>
    <x v="5516"/>
    <n v="4"/>
    <x v="0"/>
    <n v="11.5"/>
    <x v="2"/>
    <x v="1"/>
  </r>
  <r>
    <x v="1"/>
    <x v="147"/>
    <x v="1"/>
    <x v="6"/>
    <x v="6"/>
    <x v="1"/>
    <x v="0"/>
    <x v="2"/>
    <x v="7064"/>
    <x v="5517"/>
    <n v="4"/>
    <x v="0"/>
    <n v="12.15"/>
    <x v="0"/>
    <x v="1"/>
  </r>
  <r>
    <x v="1"/>
    <x v="990"/>
    <x v="1"/>
    <x v="6"/>
    <x v="6"/>
    <x v="1"/>
    <x v="0"/>
    <x v="2"/>
    <x v="7065"/>
    <x v="5518"/>
    <n v="4"/>
    <x v="0"/>
    <n v="12.5"/>
    <x v="2"/>
    <x v="1"/>
  </r>
  <r>
    <x v="1"/>
    <x v="692"/>
    <x v="1"/>
    <x v="6"/>
    <x v="6"/>
    <x v="1"/>
    <x v="0"/>
    <x v="2"/>
    <x v="20"/>
    <x v="5519"/>
    <n v="4"/>
    <x v="1"/>
    <n v="19.350000000000001"/>
    <x v="1"/>
    <x v="1"/>
  </r>
  <r>
    <x v="1"/>
    <x v="589"/>
    <x v="1"/>
    <x v="6"/>
    <x v="6"/>
    <x v="1"/>
    <x v="0"/>
    <x v="2"/>
    <x v="7066"/>
    <x v="696"/>
    <n v="4"/>
    <x v="1"/>
    <n v="19.600000000000001"/>
    <x v="2"/>
    <x v="1"/>
  </r>
  <r>
    <x v="1"/>
    <x v="623"/>
    <x v="5"/>
    <x v="6"/>
    <x v="6"/>
    <x v="1"/>
    <x v="0"/>
    <x v="2"/>
    <x v="7067"/>
    <x v="4497"/>
    <n v="4"/>
    <x v="2"/>
    <n v="6.6349999999999998"/>
    <x v="2"/>
    <x v="1"/>
  </r>
  <r>
    <x v="1"/>
    <x v="33"/>
    <x v="5"/>
    <x v="6"/>
    <x v="6"/>
    <x v="1"/>
    <x v="0"/>
    <x v="2"/>
    <x v="7068"/>
    <x v="5520"/>
    <n v="4"/>
    <x v="2"/>
    <n v="7.67"/>
    <x v="0"/>
    <x v="1"/>
  </r>
  <r>
    <x v="1"/>
    <x v="800"/>
    <x v="5"/>
    <x v="6"/>
    <x v="6"/>
    <x v="1"/>
    <x v="0"/>
    <x v="2"/>
    <x v="7069"/>
    <x v="5521"/>
    <n v="4"/>
    <x v="0"/>
    <n v="8.85"/>
    <x v="1"/>
    <x v="1"/>
  </r>
  <r>
    <x v="1"/>
    <x v="250"/>
    <x v="5"/>
    <x v="6"/>
    <x v="6"/>
    <x v="1"/>
    <x v="0"/>
    <x v="2"/>
    <x v="7070"/>
    <x v="5522"/>
    <n v="4"/>
    <x v="0"/>
    <n v="9.6"/>
    <x v="2"/>
    <x v="1"/>
  </r>
  <r>
    <x v="1"/>
    <x v="703"/>
    <x v="5"/>
    <x v="6"/>
    <x v="6"/>
    <x v="1"/>
    <x v="0"/>
    <x v="2"/>
    <x v="7071"/>
    <x v="5523"/>
    <n v="4"/>
    <x v="0"/>
    <n v="13.5"/>
    <x v="0"/>
    <x v="1"/>
  </r>
  <r>
    <x v="1"/>
    <x v="1415"/>
    <x v="5"/>
    <x v="6"/>
    <x v="6"/>
    <x v="1"/>
    <x v="0"/>
    <x v="2"/>
    <x v="7072"/>
    <x v="5524"/>
    <n v="4"/>
    <x v="0"/>
    <n v="14.15"/>
    <x v="1"/>
    <x v="1"/>
  </r>
  <r>
    <x v="1"/>
    <x v="1399"/>
    <x v="5"/>
    <x v="6"/>
    <x v="6"/>
    <x v="1"/>
    <x v="0"/>
    <x v="2"/>
    <x v="7073"/>
    <x v="5525"/>
    <n v="4"/>
    <x v="0"/>
    <n v="14.65"/>
    <x v="0"/>
    <x v="1"/>
  </r>
  <r>
    <x v="1"/>
    <x v="304"/>
    <x v="5"/>
    <x v="6"/>
    <x v="6"/>
    <x v="1"/>
    <x v="0"/>
    <x v="2"/>
    <x v="7074"/>
    <x v="3921"/>
    <n v="4"/>
    <x v="0"/>
    <n v="16.350000000000001"/>
    <x v="2"/>
    <x v="1"/>
  </r>
  <r>
    <x v="1"/>
    <x v="903"/>
    <x v="5"/>
    <x v="6"/>
    <x v="6"/>
    <x v="1"/>
    <x v="0"/>
    <x v="2"/>
    <x v="7075"/>
    <x v="5526"/>
    <n v="4"/>
    <x v="1"/>
    <n v="17.7"/>
    <x v="1"/>
    <x v="1"/>
  </r>
  <r>
    <x v="1"/>
    <x v="1416"/>
    <x v="5"/>
    <x v="6"/>
    <x v="6"/>
    <x v="1"/>
    <x v="0"/>
    <x v="2"/>
    <x v="7076"/>
    <x v="232"/>
    <n v="4"/>
    <x v="1"/>
    <n v="18"/>
    <x v="2"/>
    <x v="1"/>
  </r>
  <r>
    <x v="1"/>
    <x v="1336"/>
    <x v="5"/>
    <x v="6"/>
    <x v="6"/>
    <x v="1"/>
    <x v="0"/>
    <x v="2"/>
    <x v="7077"/>
    <x v="3757"/>
    <n v="4"/>
    <x v="1"/>
    <n v="18.2"/>
    <x v="0"/>
    <x v="1"/>
  </r>
  <r>
    <x v="1"/>
    <x v="1347"/>
    <x v="5"/>
    <x v="6"/>
    <x v="6"/>
    <x v="1"/>
    <x v="0"/>
    <x v="2"/>
    <x v="7078"/>
    <x v="2299"/>
    <n v="4"/>
    <x v="1"/>
    <n v="19"/>
    <x v="0"/>
    <x v="1"/>
  </r>
  <r>
    <x v="1"/>
    <x v="364"/>
    <x v="5"/>
    <x v="6"/>
    <x v="6"/>
    <x v="1"/>
    <x v="2"/>
    <x v="2"/>
    <x v="7079"/>
    <x v="5527"/>
    <n v="4"/>
    <x v="1"/>
    <n v="20.2"/>
    <x v="0"/>
    <x v="1"/>
  </r>
  <r>
    <x v="1"/>
    <x v="1178"/>
    <x v="5"/>
    <x v="6"/>
    <x v="6"/>
    <x v="1"/>
    <x v="2"/>
    <x v="2"/>
    <x v="7080"/>
    <x v="621"/>
    <n v="4"/>
    <x v="1"/>
    <n v="20.6"/>
    <x v="0"/>
    <x v="1"/>
  </r>
  <r>
    <x v="1"/>
    <x v="516"/>
    <x v="7"/>
    <x v="6"/>
    <x v="6"/>
    <x v="1"/>
    <x v="2"/>
    <x v="2"/>
    <x v="7081"/>
    <x v="5528"/>
    <n v="4"/>
    <x v="2"/>
    <n v="7.26"/>
    <x v="1"/>
    <x v="1"/>
  </r>
  <r>
    <x v="1"/>
    <x v="1500"/>
    <x v="7"/>
    <x v="6"/>
    <x v="6"/>
    <x v="1"/>
    <x v="2"/>
    <x v="2"/>
    <x v="7082"/>
    <x v="1303"/>
    <n v="4"/>
    <x v="0"/>
    <n v="10.8"/>
    <x v="0"/>
    <x v="1"/>
  </r>
  <r>
    <x v="1"/>
    <x v="812"/>
    <x v="7"/>
    <x v="6"/>
    <x v="6"/>
    <x v="1"/>
    <x v="2"/>
    <x v="2"/>
    <x v="7083"/>
    <x v="1051"/>
    <n v="4"/>
    <x v="0"/>
    <n v="12.65"/>
    <x v="0"/>
    <x v="1"/>
  </r>
  <r>
    <x v="1"/>
    <x v="1053"/>
    <x v="7"/>
    <x v="6"/>
    <x v="6"/>
    <x v="1"/>
    <x v="2"/>
    <x v="2"/>
    <x v="7084"/>
    <x v="5529"/>
    <n v="4"/>
    <x v="0"/>
    <n v="15.1"/>
    <x v="2"/>
    <x v="1"/>
  </r>
  <r>
    <x v="1"/>
    <x v="1104"/>
    <x v="10"/>
    <x v="6"/>
    <x v="6"/>
    <x v="1"/>
    <x v="2"/>
    <x v="2"/>
    <x v="20"/>
    <x v="786"/>
    <n v="4"/>
    <x v="0"/>
    <n v="14.65"/>
    <x v="1"/>
    <x v="1"/>
  </r>
  <r>
    <x v="1"/>
    <x v="590"/>
    <x v="10"/>
    <x v="6"/>
    <x v="6"/>
    <x v="1"/>
    <x v="2"/>
    <x v="2"/>
    <x v="7085"/>
    <x v="695"/>
    <n v="4"/>
    <x v="1"/>
    <n v="19.100000000000001"/>
    <x v="0"/>
    <x v="1"/>
  </r>
  <r>
    <x v="1"/>
    <x v="1250"/>
    <x v="14"/>
    <x v="6"/>
    <x v="6"/>
    <x v="1"/>
    <x v="2"/>
    <x v="2"/>
    <x v="7086"/>
    <x v="5530"/>
    <n v="4"/>
    <x v="2"/>
    <n v="7.97"/>
    <x v="2"/>
    <x v="1"/>
  </r>
  <r>
    <x v="1"/>
    <x v="305"/>
    <x v="6"/>
    <x v="6"/>
    <x v="6"/>
    <x v="1"/>
    <x v="2"/>
    <x v="2"/>
    <x v="7087"/>
    <x v="5531"/>
    <n v="4"/>
    <x v="2"/>
    <n v="6.8650000000000002"/>
    <x v="0"/>
    <x v="1"/>
  </r>
  <r>
    <x v="1"/>
    <x v="10"/>
    <x v="6"/>
    <x v="6"/>
    <x v="6"/>
    <x v="1"/>
    <x v="2"/>
    <x v="2"/>
    <x v="7088"/>
    <x v="5532"/>
    <n v="4"/>
    <x v="2"/>
    <n v="7.05"/>
    <x v="0"/>
    <x v="1"/>
  </r>
  <r>
    <x v="1"/>
    <x v="255"/>
    <x v="6"/>
    <x v="6"/>
    <x v="6"/>
    <x v="1"/>
    <x v="2"/>
    <x v="2"/>
    <x v="7089"/>
    <x v="5533"/>
    <n v="4"/>
    <x v="0"/>
    <n v="9.1950000000000003"/>
    <x v="0"/>
    <x v="1"/>
  </r>
  <r>
    <x v="1"/>
    <x v="406"/>
    <x v="6"/>
    <x v="6"/>
    <x v="6"/>
    <x v="1"/>
    <x v="2"/>
    <x v="2"/>
    <x v="7090"/>
    <x v="5534"/>
    <n v="4"/>
    <x v="0"/>
    <n v="12.6"/>
    <x v="0"/>
    <x v="1"/>
  </r>
  <r>
    <x v="1"/>
    <x v="381"/>
    <x v="6"/>
    <x v="6"/>
    <x v="6"/>
    <x v="1"/>
    <x v="2"/>
    <x v="2"/>
    <x v="7091"/>
    <x v="988"/>
    <n v="4"/>
    <x v="1"/>
    <n v="19.7"/>
    <x v="0"/>
    <x v="1"/>
  </r>
  <r>
    <x v="1"/>
    <x v="257"/>
    <x v="6"/>
    <x v="6"/>
    <x v="6"/>
    <x v="1"/>
    <x v="2"/>
    <x v="2"/>
    <x v="7092"/>
    <x v="5535"/>
    <n v="4"/>
    <x v="1"/>
    <n v="21"/>
    <x v="2"/>
    <x v="1"/>
  </r>
  <r>
    <x v="1"/>
    <x v="470"/>
    <x v="6"/>
    <x v="6"/>
    <x v="6"/>
    <x v="1"/>
    <x v="2"/>
    <x v="2"/>
    <x v="7093"/>
    <x v="4469"/>
    <n v="4"/>
    <x v="1"/>
    <n v="21.2"/>
    <x v="0"/>
    <x v="1"/>
  </r>
  <r>
    <x v="1"/>
    <x v="174"/>
    <x v="4"/>
    <x v="6"/>
    <x v="6"/>
    <x v="1"/>
    <x v="2"/>
    <x v="2"/>
    <x v="7094"/>
    <x v="5536"/>
    <n v="4"/>
    <x v="2"/>
    <n v="7.81"/>
    <x v="0"/>
    <x v="1"/>
  </r>
  <r>
    <x v="1"/>
    <x v="995"/>
    <x v="4"/>
    <x v="6"/>
    <x v="6"/>
    <x v="1"/>
    <x v="2"/>
    <x v="2"/>
    <x v="7095"/>
    <x v="5537"/>
    <n v="4"/>
    <x v="0"/>
    <n v="10.1"/>
    <x v="0"/>
    <x v="1"/>
  </r>
  <r>
    <x v="1"/>
    <x v="133"/>
    <x v="4"/>
    <x v="6"/>
    <x v="6"/>
    <x v="1"/>
    <x v="2"/>
    <x v="2"/>
    <x v="7096"/>
    <x v="1733"/>
    <n v="4"/>
    <x v="0"/>
    <n v="15.85"/>
    <x v="0"/>
    <x v="1"/>
  </r>
  <r>
    <x v="0"/>
    <x v="1070"/>
    <x v="13"/>
    <x v="6"/>
    <x v="6"/>
    <x v="1"/>
    <x v="2"/>
    <x v="2"/>
    <x v="7097"/>
    <x v="5538"/>
    <n v="4"/>
    <x v="2"/>
    <n v="4.88"/>
    <x v="0"/>
    <x v="1"/>
  </r>
  <r>
    <x v="0"/>
    <x v="89"/>
    <x v="13"/>
    <x v="6"/>
    <x v="6"/>
    <x v="1"/>
    <x v="2"/>
    <x v="2"/>
    <x v="7098"/>
    <x v="5539"/>
    <n v="4"/>
    <x v="0"/>
    <n v="12.35"/>
    <x v="0"/>
    <x v="1"/>
  </r>
  <r>
    <x v="0"/>
    <x v="74"/>
    <x v="13"/>
    <x v="6"/>
    <x v="6"/>
    <x v="1"/>
    <x v="2"/>
    <x v="2"/>
    <x v="7099"/>
    <x v="5540"/>
    <n v="4"/>
    <x v="0"/>
    <n v="15.5"/>
    <x v="0"/>
    <x v="1"/>
  </r>
  <r>
    <x v="0"/>
    <x v="1556"/>
    <x v="13"/>
    <x v="6"/>
    <x v="6"/>
    <x v="1"/>
    <x v="2"/>
    <x v="2"/>
    <x v="7100"/>
    <x v="5541"/>
    <n v="4"/>
    <x v="1"/>
    <n v="20"/>
    <x v="0"/>
    <x v="1"/>
  </r>
  <r>
    <x v="0"/>
    <x v="218"/>
    <x v="8"/>
    <x v="6"/>
    <x v="6"/>
    <x v="1"/>
    <x v="2"/>
    <x v="2"/>
    <x v="7101"/>
    <x v="5542"/>
    <n v="4"/>
    <x v="2"/>
    <n v="7.1550000000000002"/>
    <x v="0"/>
    <x v="1"/>
  </r>
  <r>
    <x v="0"/>
    <x v="76"/>
    <x v="8"/>
    <x v="6"/>
    <x v="6"/>
    <x v="1"/>
    <x v="2"/>
    <x v="2"/>
    <x v="7102"/>
    <x v="5543"/>
    <n v="4"/>
    <x v="2"/>
    <n v="8"/>
    <x v="2"/>
    <x v="1"/>
  </r>
  <r>
    <x v="0"/>
    <x v="1295"/>
    <x v="12"/>
    <x v="6"/>
    <x v="6"/>
    <x v="1"/>
    <x v="2"/>
    <x v="2"/>
    <x v="7103"/>
    <x v="5544"/>
    <n v="4"/>
    <x v="0"/>
    <n v="10.695"/>
    <x v="0"/>
    <x v="1"/>
  </r>
  <r>
    <x v="0"/>
    <x v="1508"/>
    <x v="12"/>
    <x v="6"/>
    <x v="6"/>
    <x v="1"/>
    <x v="2"/>
    <x v="2"/>
    <x v="7104"/>
    <x v="1362"/>
    <n v="4"/>
    <x v="1"/>
    <n v="17.25"/>
    <x v="0"/>
    <x v="1"/>
  </r>
  <r>
    <x v="0"/>
    <x v="1220"/>
    <x v="3"/>
    <x v="6"/>
    <x v="6"/>
    <x v="1"/>
    <x v="2"/>
    <x v="2"/>
    <x v="7105"/>
    <x v="5545"/>
    <n v="4"/>
    <x v="0"/>
    <n v="13.35"/>
    <x v="1"/>
    <x v="1"/>
  </r>
  <r>
    <x v="0"/>
    <x v="346"/>
    <x v="3"/>
    <x v="6"/>
    <x v="6"/>
    <x v="1"/>
    <x v="2"/>
    <x v="2"/>
    <x v="7106"/>
    <x v="5375"/>
    <n v="4"/>
    <x v="0"/>
    <n v="14.5"/>
    <x v="2"/>
    <x v="1"/>
  </r>
  <r>
    <x v="0"/>
    <x v="1205"/>
    <x v="3"/>
    <x v="6"/>
    <x v="6"/>
    <x v="1"/>
    <x v="2"/>
    <x v="2"/>
    <x v="7107"/>
    <x v="715"/>
    <n v="4"/>
    <x v="1"/>
    <n v="17.100000000000001"/>
    <x v="2"/>
    <x v="1"/>
  </r>
  <r>
    <x v="0"/>
    <x v="737"/>
    <x v="3"/>
    <x v="6"/>
    <x v="6"/>
    <x v="1"/>
    <x v="2"/>
    <x v="2"/>
    <x v="7108"/>
    <x v="4124"/>
    <n v="4"/>
    <x v="1"/>
    <n v="19.2"/>
    <x v="0"/>
    <x v="1"/>
  </r>
  <r>
    <x v="0"/>
    <x v="955"/>
    <x v="11"/>
    <x v="6"/>
    <x v="6"/>
    <x v="1"/>
    <x v="2"/>
    <x v="2"/>
    <x v="7109"/>
    <x v="5546"/>
    <n v="4"/>
    <x v="0"/>
    <n v="11.6"/>
    <x v="0"/>
    <x v="1"/>
  </r>
  <r>
    <x v="0"/>
    <x v="1298"/>
    <x v="11"/>
    <x v="6"/>
    <x v="6"/>
    <x v="1"/>
    <x v="2"/>
    <x v="2"/>
    <x v="7110"/>
    <x v="2001"/>
    <n v="4"/>
    <x v="1"/>
    <n v="17.5"/>
    <x v="1"/>
    <x v="1"/>
  </r>
  <r>
    <x v="0"/>
    <x v="695"/>
    <x v="11"/>
    <x v="6"/>
    <x v="6"/>
    <x v="1"/>
    <x v="2"/>
    <x v="2"/>
    <x v="7111"/>
    <x v="5547"/>
    <n v="4"/>
    <x v="1"/>
    <n v="20.6"/>
    <x v="2"/>
    <x v="1"/>
  </r>
  <r>
    <x v="0"/>
    <x v="451"/>
    <x v="2"/>
    <x v="6"/>
    <x v="6"/>
    <x v="1"/>
    <x v="2"/>
    <x v="2"/>
    <x v="7112"/>
    <x v="5548"/>
    <n v="4"/>
    <x v="0"/>
    <n v="9.5"/>
    <x v="0"/>
    <x v="1"/>
  </r>
  <r>
    <x v="0"/>
    <x v="786"/>
    <x v="2"/>
    <x v="6"/>
    <x v="6"/>
    <x v="1"/>
    <x v="2"/>
    <x v="2"/>
    <x v="7113"/>
    <x v="5549"/>
    <n v="4"/>
    <x v="0"/>
    <n v="14"/>
    <x v="0"/>
    <x v="1"/>
  </r>
  <r>
    <x v="0"/>
    <x v="1485"/>
    <x v="2"/>
    <x v="6"/>
    <x v="6"/>
    <x v="1"/>
    <x v="2"/>
    <x v="2"/>
    <x v="7114"/>
    <x v="5550"/>
    <n v="4"/>
    <x v="1"/>
    <n v="19"/>
    <x v="0"/>
    <x v="1"/>
  </r>
  <r>
    <x v="0"/>
    <x v="549"/>
    <x v="2"/>
    <x v="6"/>
    <x v="6"/>
    <x v="1"/>
    <x v="2"/>
    <x v="2"/>
    <x v="7115"/>
    <x v="5551"/>
    <n v="4"/>
    <x v="1"/>
    <n v="20.5"/>
    <x v="2"/>
    <x v="1"/>
  </r>
  <r>
    <x v="0"/>
    <x v="1131"/>
    <x v="0"/>
    <x v="6"/>
    <x v="6"/>
    <x v="1"/>
    <x v="2"/>
    <x v="2"/>
    <x v="7116"/>
    <x v="5552"/>
    <n v="4"/>
    <x v="2"/>
    <n v="7.72"/>
    <x v="0"/>
    <x v="1"/>
  </r>
  <r>
    <x v="0"/>
    <x v="1170"/>
    <x v="0"/>
    <x v="6"/>
    <x v="6"/>
    <x v="1"/>
    <x v="2"/>
    <x v="2"/>
    <x v="7117"/>
    <x v="5553"/>
    <n v="4"/>
    <x v="0"/>
    <n v="9.5"/>
    <x v="2"/>
    <x v="1"/>
  </r>
  <r>
    <x v="0"/>
    <x v="208"/>
    <x v="0"/>
    <x v="6"/>
    <x v="6"/>
    <x v="1"/>
    <x v="2"/>
    <x v="2"/>
    <x v="7118"/>
    <x v="5554"/>
    <n v="4"/>
    <x v="0"/>
    <n v="10.1"/>
    <x v="2"/>
    <x v="1"/>
  </r>
  <r>
    <x v="0"/>
    <x v="1176"/>
    <x v="0"/>
    <x v="6"/>
    <x v="6"/>
    <x v="1"/>
    <x v="2"/>
    <x v="2"/>
    <x v="20"/>
    <x v="5555"/>
    <n v="4"/>
    <x v="0"/>
    <n v="12.5"/>
    <x v="1"/>
    <x v="1"/>
  </r>
  <r>
    <x v="0"/>
    <x v="654"/>
    <x v="0"/>
    <x v="6"/>
    <x v="6"/>
    <x v="1"/>
    <x v="2"/>
    <x v="2"/>
    <x v="7119"/>
    <x v="5556"/>
    <n v="4"/>
    <x v="0"/>
    <n v="13.8"/>
    <x v="0"/>
    <x v="1"/>
  </r>
  <r>
    <x v="0"/>
    <x v="313"/>
    <x v="0"/>
    <x v="6"/>
    <x v="6"/>
    <x v="1"/>
    <x v="2"/>
    <x v="2"/>
    <x v="7120"/>
    <x v="5557"/>
    <n v="4"/>
    <x v="0"/>
    <n v="14.6"/>
    <x v="2"/>
    <x v="1"/>
  </r>
  <r>
    <x v="0"/>
    <x v="20"/>
    <x v="0"/>
    <x v="6"/>
    <x v="6"/>
    <x v="1"/>
    <x v="2"/>
    <x v="2"/>
    <x v="7121"/>
    <x v="5558"/>
    <n v="4"/>
    <x v="0"/>
    <n v="15.1"/>
    <x v="0"/>
    <x v="1"/>
  </r>
  <r>
    <x v="0"/>
    <x v="1005"/>
    <x v="0"/>
    <x v="6"/>
    <x v="6"/>
    <x v="1"/>
    <x v="2"/>
    <x v="2"/>
    <x v="7122"/>
    <x v="162"/>
    <n v="4"/>
    <x v="0"/>
    <n v="15.2"/>
    <x v="0"/>
    <x v="1"/>
  </r>
  <r>
    <x v="0"/>
    <x v="1471"/>
    <x v="0"/>
    <x v="6"/>
    <x v="6"/>
    <x v="1"/>
    <x v="2"/>
    <x v="2"/>
    <x v="7123"/>
    <x v="5559"/>
    <n v="4"/>
    <x v="0"/>
    <n v="15.7"/>
    <x v="0"/>
    <x v="1"/>
  </r>
  <r>
    <x v="0"/>
    <x v="532"/>
    <x v="0"/>
    <x v="6"/>
    <x v="6"/>
    <x v="1"/>
    <x v="2"/>
    <x v="2"/>
    <x v="7124"/>
    <x v="5560"/>
    <n v="4"/>
    <x v="0"/>
    <n v="16"/>
    <x v="0"/>
    <x v="1"/>
  </r>
  <r>
    <x v="0"/>
    <x v="394"/>
    <x v="0"/>
    <x v="6"/>
    <x v="6"/>
    <x v="1"/>
    <x v="2"/>
    <x v="2"/>
    <x v="7125"/>
    <x v="3436"/>
    <n v="4"/>
    <x v="0"/>
    <n v="16.350000000000001"/>
    <x v="0"/>
    <x v="1"/>
  </r>
  <r>
    <x v="0"/>
    <x v="757"/>
    <x v="0"/>
    <x v="6"/>
    <x v="6"/>
    <x v="1"/>
    <x v="2"/>
    <x v="2"/>
    <x v="7126"/>
    <x v="2084"/>
    <n v="4"/>
    <x v="0"/>
    <n v="16.5"/>
    <x v="0"/>
    <x v="1"/>
  </r>
  <r>
    <x v="0"/>
    <x v="1111"/>
    <x v="0"/>
    <x v="6"/>
    <x v="6"/>
    <x v="1"/>
    <x v="2"/>
    <x v="2"/>
    <x v="7127"/>
    <x v="5561"/>
    <n v="4"/>
    <x v="1"/>
    <n v="18.350000000000001"/>
    <x v="0"/>
    <x v="1"/>
  </r>
  <r>
    <x v="0"/>
    <x v="437"/>
    <x v="0"/>
    <x v="6"/>
    <x v="6"/>
    <x v="1"/>
    <x v="2"/>
    <x v="2"/>
    <x v="20"/>
    <x v="467"/>
    <n v="4"/>
    <x v="1"/>
    <n v="20"/>
    <x v="1"/>
    <x v="1"/>
  </r>
  <r>
    <x v="0"/>
    <x v="351"/>
    <x v="0"/>
    <x v="6"/>
    <x v="6"/>
    <x v="1"/>
    <x v="2"/>
    <x v="2"/>
    <x v="7128"/>
    <x v="2608"/>
    <n v="4"/>
    <x v="1"/>
    <n v="20.350000000000001"/>
    <x v="1"/>
    <x v="1"/>
  </r>
  <r>
    <x v="0"/>
    <x v="571"/>
    <x v="0"/>
    <x v="6"/>
    <x v="6"/>
    <x v="1"/>
    <x v="2"/>
    <x v="2"/>
    <x v="7129"/>
    <x v="5562"/>
    <n v="4"/>
    <x v="1"/>
    <n v="20.7"/>
    <x v="0"/>
    <x v="1"/>
  </r>
  <r>
    <x v="0"/>
    <x v="209"/>
    <x v="7"/>
    <x v="6"/>
    <x v="6"/>
    <x v="1"/>
    <x v="2"/>
    <x v="2"/>
    <x v="7130"/>
    <x v="217"/>
    <n v="4"/>
    <x v="2"/>
    <n v="5.15"/>
    <x v="0"/>
    <x v="1"/>
  </r>
  <r>
    <x v="0"/>
    <x v="559"/>
    <x v="7"/>
    <x v="6"/>
    <x v="6"/>
    <x v="1"/>
    <x v="2"/>
    <x v="2"/>
    <x v="7131"/>
    <x v="5563"/>
    <n v="4"/>
    <x v="2"/>
    <n v="5.3049999999999997"/>
    <x v="2"/>
    <x v="1"/>
  </r>
  <r>
    <x v="0"/>
    <x v="1286"/>
    <x v="7"/>
    <x v="6"/>
    <x v="6"/>
    <x v="1"/>
    <x v="2"/>
    <x v="2"/>
    <x v="7132"/>
    <x v="2257"/>
    <n v="4"/>
    <x v="0"/>
    <n v="11.65"/>
    <x v="1"/>
    <x v="1"/>
  </r>
  <r>
    <x v="0"/>
    <x v="1472"/>
    <x v="7"/>
    <x v="6"/>
    <x v="6"/>
    <x v="1"/>
    <x v="2"/>
    <x v="2"/>
    <x v="7133"/>
    <x v="5564"/>
    <n v="4"/>
    <x v="0"/>
    <n v="14.3"/>
    <x v="2"/>
    <x v="1"/>
  </r>
  <r>
    <x v="0"/>
    <x v="1395"/>
    <x v="7"/>
    <x v="6"/>
    <x v="6"/>
    <x v="1"/>
    <x v="2"/>
    <x v="2"/>
    <x v="7134"/>
    <x v="5565"/>
    <n v="4"/>
    <x v="0"/>
    <n v="16"/>
    <x v="2"/>
    <x v="1"/>
  </r>
  <r>
    <x v="0"/>
    <x v="225"/>
    <x v="7"/>
    <x v="6"/>
    <x v="6"/>
    <x v="1"/>
    <x v="2"/>
    <x v="2"/>
    <x v="7135"/>
    <x v="637"/>
    <n v="4"/>
    <x v="1"/>
    <n v="18.600000000000001"/>
    <x v="0"/>
    <x v="1"/>
  </r>
  <r>
    <x v="0"/>
    <x v="143"/>
    <x v="14"/>
    <x v="6"/>
    <x v="6"/>
    <x v="1"/>
    <x v="2"/>
    <x v="2"/>
    <x v="7136"/>
    <x v="5566"/>
    <n v="4"/>
    <x v="2"/>
    <n v="7.42"/>
    <x v="2"/>
    <x v="1"/>
  </r>
  <r>
    <x v="0"/>
    <x v="1048"/>
    <x v="6"/>
    <x v="6"/>
    <x v="6"/>
    <x v="1"/>
    <x v="2"/>
    <x v="2"/>
    <x v="7137"/>
    <x v="1197"/>
    <n v="4"/>
    <x v="2"/>
    <n v="5.1749999999999998"/>
    <x v="2"/>
    <x v="1"/>
  </r>
  <r>
    <x v="0"/>
    <x v="711"/>
    <x v="6"/>
    <x v="6"/>
    <x v="6"/>
    <x v="1"/>
    <x v="2"/>
    <x v="2"/>
    <x v="4211"/>
    <x v="5168"/>
    <n v="4"/>
    <x v="0"/>
    <n v="9.3000000000000007"/>
    <x v="1"/>
    <x v="1"/>
  </r>
  <r>
    <x v="0"/>
    <x v="1524"/>
    <x v="6"/>
    <x v="6"/>
    <x v="6"/>
    <x v="1"/>
    <x v="2"/>
    <x v="2"/>
    <x v="7138"/>
    <x v="5567"/>
    <n v="4"/>
    <x v="0"/>
    <n v="10.695"/>
    <x v="0"/>
    <x v="1"/>
  </r>
  <r>
    <x v="0"/>
    <x v="838"/>
    <x v="6"/>
    <x v="6"/>
    <x v="6"/>
    <x v="1"/>
    <x v="2"/>
    <x v="2"/>
    <x v="7139"/>
    <x v="5568"/>
    <n v="4"/>
    <x v="0"/>
    <n v="11.5"/>
    <x v="2"/>
    <x v="1"/>
  </r>
  <r>
    <x v="0"/>
    <x v="790"/>
    <x v="6"/>
    <x v="6"/>
    <x v="6"/>
    <x v="1"/>
    <x v="2"/>
    <x v="2"/>
    <x v="7140"/>
    <x v="1817"/>
    <n v="4"/>
    <x v="0"/>
    <n v="13.65"/>
    <x v="2"/>
    <x v="1"/>
  </r>
  <r>
    <x v="0"/>
    <x v="317"/>
    <x v="6"/>
    <x v="6"/>
    <x v="6"/>
    <x v="1"/>
    <x v="1"/>
    <x v="2"/>
    <x v="7141"/>
    <x v="5569"/>
    <n v="4"/>
    <x v="0"/>
    <n v="16.7"/>
    <x v="0"/>
    <x v="1"/>
  </r>
  <r>
    <x v="0"/>
    <x v="471"/>
    <x v="4"/>
    <x v="6"/>
    <x v="6"/>
    <x v="1"/>
    <x v="1"/>
    <x v="2"/>
    <x v="7142"/>
    <x v="3219"/>
    <n v="4"/>
    <x v="2"/>
    <n v="8.27"/>
    <x v="0"/>
    <x v="1"/>
  </r>
  <r>
    <x v="0"/>
    <x v="1447"/>
    <x v="4"/>
    <x v="6"/>
    <x v="6"/>
    <x v="1"/>
    <x v="1"/>
    <x v="2"/>
    <x v="7143"/>
    <x v="4785"/>
    <n v="4"/>
    <x v="1"/>
    <n v="19.350000000000001"/>
    <x v="2"/>
    <x v="1"/>
  </r>
  <r>
    <x v="0"/>
    <x v="911"/>
    <x v="4"/>
    <x v="6"/>
    <x v="6"/>
    <x v="1"/>
    <x v="1"/>
    <x v="2"/>
    <x v="7144"/>
    <x v="3351"/>
    <n v="4"/>
    <x v="1"/>
    <n v="19.5"/>
    <x v="0"/>
    <x v="1"/>
  </r>
  <r>
    <x v="0"/>
    <x v="764"/>
    <x v="15"/>
    <x v="6"/>
    <x v="6"/>
    <x v="1"/>
    <x v="1"/>
    <x v="2"/>
    <x v="7145"/>
    <x v="2936"/>
    <n v="4"/>
    <x v="2"/>
    <n v="7.6"/>
    <x v="0"/>
    <x v="1"/>
  </r>
  <r>
    <x v="0"/>
    <x v="839"/>
    <x v="15"/>
    <x v="6"/>
    <x v="6"/>
    <x v="1"/>
    <x v="1"/>
    <x v="2"/>
    <x v="7146"/>
    <x v="4425"/>
    <n v="4"/>
    <x v="0"/>
    <n v="13.5"/>
    <x v="0"/>
    <x v="1"/>
  </r>
  <r>
    <x v="1"/>
    <x v="1143"/>
    <x v="9"/>
    <x v="6"/>
    <x v="6"/>
    <x v="1"/>
    <x v="1"/>
    <x v="2"/>
    <x v="7147"/>
    <x v="5570"/>
    <n v="4"/>
    <x v="0"/>
    <n v="8.8949999999999996"/>
    <x v="0"/>
    <x v="1"/>
  </r>
  <r>
    <x v="1"/>
    <x v="65"/>
    <x v="5"/>
    <x v="6"/>
    <x v="6"/>
    <x v="1"/>
    <x v="1"/>
    <x v="2"/>
    <x v="7148"/>
    <x v="65"/>
    <n v="4"/>
    <x v="0"/>
    <n v="9.1950000000000003"/>
    <x v="2"/>
    <x v="1"/>
  </r>
  <r>
    <x v="1"/>
    <x v="949"/>
    <x v="10"/>
    <x v="6"/>
    <x v="6"/>
    <x v="1"/>
    <x v="1"/>
    <x v="2"/>
    <x v="7149"/>
    <x v="1609"/>
    <n v="4"/>
    <x v="1"/>
    <n v="20"/>
    <x v="0"/>
    <x v="1"/>
  </r>
  <r>
    <x v="0"/>
    <x v="651"/>
    <x v="13"/>
    <x v="6"/>
    <x v="6"/>
    <x v="1"/>
    <x v="1"/>
    <x v="2"/>
    <x v="7150"/>
    <x v="2829"/>
    <n v="4"/>
    <x v="0"/>
    <n v="16.7"/>
    <x v="0"/>
    <x v="1"/>
  </r>
  <r>
    <x v="0"/>
    <x v="597"/>
    <x v="3"/>
    <x v="6"/>
    <x v="6"/>
    <x v="1"/>
    <x v="1"/>
    <x v="2"/>
    <x v="7151"/>
    <x v="4254"/>
    <n v="4"/>
    <x v="2"/>
    <n v="8.1150000000000002"/>
    <x v="2"/>
    <x v="1"/>
  </r>
  <r>
    <x v="0"/>
    <x v="1206"/>
    <x v="2"/>
    <x v="6"/>
    <x v="6"/>
    <x v="1"/>
    <x v="1"/>
    <x v="2"/>
    <x v="7152"/>
    <x v="1954"/>
    <n v="4"/>
    <x v="2"/>
    <n v="6.6349999999999998"/>
    <x v="2"/>
    <x v="1"/>
  </r>
  <r>
    <x v="0"/>
    <x v="108"/>
    <x v="0"/>
    <x v="6"/>
    <x v="6"/>
    <x v="1"/>
    <x v="1"/>
    <x v="2"/>
    <x v="7153"/>
    <x v="5571"/>
    <n v="4"/>
    <x v="0"/>
    <n v="16.7"/>
    <x v="0"/>
    <x v="1"/>
  </r>
  <r>
    <x v="0"/>
    <x v="914"/>
    <x v="7"/>
    <x v="6"/>
    <x v="6"/>
    <x v="1"/>
    <x v="1"/>
    <x v="2"/>
    <x v="7154"/>
    <x v="1230"/>
    <n v="4"/>
    <x v="2"/>
    <n v="6.26"/>
    <x v="1"/>
    <x v="1"/>
  </r>
  <r>
    <x v="0"/>
    <x v="441"/>
    <x v="15"/>
    <x v="6"/>
    <x v="6"/>
    <x v="1"/>
    <x v="1"/>
    <x v="2"/>
    <x v="7155"/>
    <x v="5417"/>
    <n v="4"/>
    <x v="0"/>
    <n v="16.7"/>
    <x v="2"/>
    <x v="1"/>
  </r>
  <r>
    <x v="1"/>
    <x v="554"/>
    <x v="3"/>
    <x v="3"/>
    <x v="3"/>
    <x v="1"/>
    <x v="2"/>
    <x v="0"/>
    <x v="7156"/>
    <x v="5572"/>
    <n v="4"/>
    <x v="2"/>
    <n v="6.98"/>
    <x v="2"/>
    <x v="1"/>
  </r>
  <r>
    <x v="1"/>
    <x v="939"/>
    <x v="3"/>
    <x v="3"/>
    <x v="3"/>
    <x v="1"/>
    <x v="2"/>
    <x v="0"/>
    <x v="20"/>
    <x v="5573"/>
    <n v="4"/>
    <x v="0"/>
    <n v="16.600000000000001"/>
    <x v="1"/>
    <x v="1"/>
  </r>
  <r>
    <x v="1"/>
    <x v="743"/>
    <x v="2"/>
    <x v="3"/>
    <x v="3"/>
    <x v="1"/>
    <x v="2"/>
    <x v="0"/>
    <x v="7157"/>
    <x v="5202"/>
    <n v="4"/>
    <x v="0"/>
    <n v="12.15"/>
    <x v="1"/>
    <x v="1"/>
  </r>
  <r>
    <x v="1"/>
    <x v="806"/>
    <x v="2"/>
    <x v="3"/>
    <x v="3"/>
    <x v="1"/>
    <x v="2"/>
    <x v="0"/>
    <x v="7158"/>
    <x v="2695"/>
    <n v="4"/>
    <x v="1"/>
    <n v="19.7"/>
    <x v="2"/>
    <x v="1"/>
  </r>
  <r>
    <x v="1"/>
    <x v="1475"/>
    <x v="0"/>
    <x v="3"/>
    <x v="3"/>
    <x v="1"/>
    <x v="2"/>
    <x v="0"/>
    <x v="7159"/>
    <x v="5574"/>
    <n v="4"/>
    <x v="2"/>
    <n v="7.52"/>
    <x v="2"/>
    <x v="1"/>
  </r>
  <r>
    <x v="1"/>
    <x v="730"/>
    <x v="1"/>
    <x v="3"/>
    <x v="3"/>
    <x v="1"/>
    <x v="2"/>
    <x v="0"/>
    <x v="7160"/>
    <x v="4052"/>
    <n v="4"/>
    <x v="0"/>
    <n v="15.7"/>
    <x v="2"/>
    <x v="1"/>
  </r>
  <r>
    <x v="1"/>
    <x v="69"/>
    <x v="5"/>
    <x v="3"/>
    <x v="3"/>
    <x v="1"/>
    <x v="2"/>
    <x v="0"/>
    <x v="7161"/>
    <x v="5575"/>
    <n v="4"/>
    <x v="1"/>
    <n v="19.100000000000001"/>
    <x v="2"/>
    <x v="1"/>
  </r>
  <r>
    <x v="1"/>
    <x v="196"/>
    <x v="10"/>
    <x v="3"/>
    <x v="3"/>
    <x v="1"/>
    <x v="2"/>
    <x v="0"/>
    <x v="7162"/>
    <x v="2484"/>
    <n v="4"/>
    <x v="1"/>
    <n v="17.75"/>
    <x v="0"/>
    <x v="1"/>
  </r>
  <r>
    <x v="1"/>
    <x v="1479"/>
    <x v="10"/>
    <x v="3"/>
    <x v="3"/>
    <x v="1"/>
    <x v="2"/>
    <x v="0"/>
    <x v="7163"/>
    <x v="3118"/>
    <n v="4"/>
    <x v="1"/>
    <n v="20.5"/>
    <x v="1"/>
    <x v="1"/>
  </r>
  <r>
    <x v="1"/>
    <x v="428"/>
    <x v="13"/>
    <x v="3"/>
    <x v="3"/>
    <x v="1"/>
    <x v="2"/>
    <x v="0"/>
    <x v="7164"/>
    <x v="3432"/>
    <n v="4"/>
    <x v="2"/>
    <n v="6.8"/>
    <x v="2"/>
    <x v="1"/>
  </r>
  <r>
    <x v="1"/>
    <x v="1502"/>
    <x v="13"/>
    <x v="3"/>
    <x v="3"/>
    <x v="1"/>
    <x v="2"/>
    <x v="0"/>
    <x v="7165"/>
    <x v="5527"/>
    <n v="4"/>
    <x v="2"/>
    <n v="8.1950000000000003"/>
    <x v="2"/>
    <x v="1"/>
  </r>
  <r>
    <x v="1"/>
    <x v="442"/>
    <x v="13"/>
    <x v="3"/>
    <x v="3"/>
    <x v="1"/>
    <x v="2"/>
    <x v="0"/>
    <x v="7166"/>
    <x v="5340"/>
    <n v="4"/>
    <x v="0"/>
    <n v="9.1"/>
    <x v="0"/>
    <x v="1"/>
  </r>
  <r>
    <x v="1"/>
    <x v="1182"/>
    <x v="13"/>
    <x v="3"/>
    <x v="3"/>
    <x v="1"/>
    <x v="2"/>
    <x v="0"/>
    <x v="7167"/>
    <x v="2549"/>
    <n v="4"/>
    <x v="0"/>
    <n v="9.17"/>
    <x v="0"/>
    <x v="1"/>
  </r>
  <r>
    <x v="1"/>
    <x v="233"/>
    <x v="13"/>
    <x v="3"/>
    <x v="3"/>
    <x v="1"/>
    <x v="2"/>
    <x v="0"/>
    <x v="7168"/>
    <x v="5"/>
    <n v="4"/>
    <x v="0"/>
    <n v="9.8000000000000007"/>
    <x v="2"/>
    <x v="1"/>
  </r>
  <r>
    <x v="1"/>
    <x v="720"/>
    <x v="13"/>
    <x v="3"/>
    <x v="3"/>
    <x v="1"/>
    <x v="2"/>
    <x v="0"/>
    <x v="7169"/>
    <x v="3066"/>
    <n v="4"/>
    <x v="0"/>
    <n v="10.3"/>
    <x v="2"/>
    <x v="1"/>
  </r>
  <r>
    <x v="1"/>
    <x v="792"/>
    <x v="13"/>
    <x v="3"/>
    <x v="3"/>
    <x v="1"/>
    <x v="2"/>
    <x v="0"/>
    <x v="20"/>
    <x v="3065"/>
    <n v="4"/>
    <x v="0"/>
    <n v="12.3"/>
    <x v="1"/>
    <x v="1"/>
  </r>
  <r>
    <x v="1"/>
    <x v="1397"/>
    <x v="13"/>
    <x v="3"/>
    <x v="3"/>
    <x v="1"/>
    <x v="2"/>
    <x v="0"/>
    <x v="7170"/>
    <x v="5576"/>
    <n v="4"/>
    <x v="0"/>
    <n v="15.5"/>
    <x v="2"/>
    <x v="1"/>
  </r>
  <r>
    <x v="1"/>
    <x v="639"/>
    <x v="13"/>
    <x v="3"/>
    <x v="3"/>
    <x v="1"/>
    <x v="2"/>
    <x v="0"/>
    <x v="7171"/>
    <x v="5577"/>
    <n v="4"/>
    <x v="0"/>
    <n v="15.75"/>
    <x v="2"/>
    <x v="1"/>
  </r>
  <r>
    <x v="1"/>
    <x v="515"/>
    <x v="13"/>
    <x v="3"/>
    <x v="3"/>
    <x v="1"/>
    <x v="2"/>
    <x v="0"/>
    <x v="20"/>
    <x v="5318"/>
    <n v="4"/>
    <x v="1"/>
    <n v="17.350000000000001"/>
    <x v="1"/>
    <x v="1"/>
  </r>
  <r>
    <x v="1"/>
    <x v="1012"/>
    <x v="13"/>
    <x v="3"/>
    <x v="3"/>
    <x v="1"/>
    <x v="2"/>
    <x v="0"/>
    <x v="7172"/>
    <x v="894"/>
    <n v="4"/>
    <x v="1"/>
    <n v="18"/>
    <x v="1"/>
    <x v="1"/>
  </r>
  <r>
    <x v="1"/>
    <x v="1079"/>
    <x v="13"/>
    <x v="3"/>
    <x v="3"/>
    <x v="1"/>
    <x v="2"/>
    <x v="0"/>
    <x v="7173"/>
    <x v="5578"/>
    <n v="4"/>
    <x v="1"/>
    <n v="20"/>
    <x v="2"/>
    <x v="1"/>
  </r>
  <r>
    <x v="1"/>
    <x v="984"/>
    <x v="13"/>
    <x v="3"/>
    <x v="3"/>
    <x v="1"/>
    <x v="2"/>
    <x v="0"/>
    <x v="7174"/>
    <x v="5579"/>
    <n v="4"/>
    <x v="1"/>
    <n v="20.85"/>
    <x v="2"/>
    <x v="1"/>
  </r>
  <r>
    <x v="1"/>
    <x v="713"/>
    <x v="8"/>
    <x v="3"/>
    <x v="3"/>
    <x v="1"/>
    <x v="2"/>
    <x v="0"/>
    <x v="7175"/>
    <x v="2440"/>
    <n v="4"/>
    <x v="2"/>
    <n v="6.55"/>
    <x v="1"/>
    <x v="1"/>
  </r>
  <r>
    <x v="1"/>
    <x v="794"/>
    <x v="8"/>
    <x v="3"/>
    <x v="3"/>
    <x v="1"/>
    <x v="2"/>
    <x v="0"/>
    <x v="7176"/>
    <x v="5580"/>
    <n v="4"/>
    <x v="0"/>
    <n v="10.195"/>
    <x v="2"/>
    <x v="1"/>
  </r>
  <r>
    <x v="1"/>
    <x v="1210"/>
    <x v="8"/>
    <x v="3"/>
    <x v="3"/>
    <x v="1"/>
    <x v="2"/>
    <x v="0"/>
    <x v="7177"/>
    <x v="4694"/>
    <n v="4"/>
    <x v="0"/>
    <n v="12.5"/>
    <x v="1"/>
    <x v="1"/>
  </r>
  <r>
    <x v="1"/>
    <x v="697"/>
    <x v="8"/>
    <x v="3"/>
    <x v="3"/>
    <x v="1"/>
    <x v="2"/>
    <x v="0"/>
    <x v="7178"/>
    <x v="5581"/>
    <n v="4"/>
    <x v="0"/>
    <n v="15.85"/>
    <x v="2"/>
    <x v="1"/>
  </r>
  <r>
    <x v="1"/>
    <x v="16"/>
    <x v="8"/>
    <x v="3"/>
    <x v="3"/>
    <x v="1"/>
    <x v="2"/>
    <x v="0"/>
    <x v="7179"/>
    <x v="768"/>
    <n v="4"/>
    <x v="1"/>
    <n v="17.850000000000001"/>
    <x v="0"/>
    <x v="1"/>
  </r>
  <r>
    <x v="1"/>
    <x v="319"/>
    <x v="12"/>
    <x v="3"/>
    <x v="3"/>
    <x v="1"/>
    <x v="2"/>
    <x v="0"/>
    <x v="7180"/>
    <x v="5582"/>
    <n v="4"/>
    <x v="2"/>
    <n v="6.4249999999999998"/>
    <x v="2"/>
    <x v="1"/>
  </r>
  <r>
    <x v="1"/>
    <x v="921"/>
    <x v="12"/>
    <x v="3"/>
    <x v="3"/>
    <x v="1"/>
    <x v="2"/>
    <x v="0"/>
    <x v="7181"/>
    <x v="5583"/>
    <n v="4"/>
    <x v="1"/>
    <n v="20.75"/>
    <x v="2"/>
    <x v="1"/>
  </r>
  <r>
    <x v="1"/>
    <x v="240"/>
    <x v="3"/>
    <x v="3"/>
    <x v="3"/>
    <x v="1"/>
    <x v="2"/>
    <x v="0"/>
    <x v="7182"/>
    <x v="4036"/>
    <n v="4"/>
    <x v="2"/>
    <n v="7.96"/>
    <x v="2"/>
    <x v="1"/>
  </r>
  <r>
    <x v="1"/>
    <x v="933"/>
    <x v="3"/>
    <x v="3"/>
    <x v="3"/>
    <x v="1"/>
    <x v="2"/>
    <x v="0"/>
    <x v="7183"/>
    <x v="5584"/>
    <n v="4"/>
    <x v="0"/>
    <n v="9"/>
    <x v="2"/>
    <x v="1"/>
  </r>
  <r>
    <x v="1"/>
    <x v="742"/>
    <x v="3"/>
    <x v="3"/>
    <x v="3"/>
    <x v="1"/>
    <x v="2"/>
    <x v="0"/>
    <x v="7184"/>
    <x v="3362"/>
    <n v="4"/>
    <x v="0"/>
    <n v="9.3000000000000007"/>
    <x v="2"/>
    <x v="1"/>
  </r>
  <r>
    <x v="1"/>
    <x v="1054"/>
    <x v="3"/>
    <x v="3"/>
    <x v="3"/>
    <x v="1"/>
    <x v="2"/>
    <x v="0"/>
    <x v="7185"/>
    <x v="1514"/>
    <n v="4"/>
    <x v="0"/>
    <n v="11.1"/>
    <x v="1"/>
    <x v="1"/>
  </r>
  <r>
    <x v="1"/>
    <x v="1199"/>
    <x v="3"/>
    <x v="3"/>
    <x v="3"/>
    <x v="1"/>
    <x v="2"/>
    <x v="0"/>
    <x v="7186"/>
    <x v="3938"/>
    <n v="4"/>
    <x v="0"/>
    <n v="12.1"/>
    <x v="2"/>
    <x v="1"/>
  </r>
  <r>
    <x v="1"/>
    <x v="1185"/>
    <x v="3"/>
    <x v="3"/>
    <x v="3"/>
    <x v="1"/>
    <x v="2"/>
    <x v="0"/>
    <x v="7187"/>
    <x v="5585"/>
    <n v="4"/>
    <x v="0"/>
    <n v="15.7"/>
    <x v="0"/>
    <x v="1"/>
  </r>
  <r>
    <x v="1"/>
    <x v="826"/>
    <x v="3"/>
    <x v="3"/>
    <x v="3"/>
    <x v="1"/>
    <x v="2"/>
    <x v="0"/>
    <x v="20"/>
    <x v="5586"/>
    <n v="4"/>
    <x v="0"/>
    <n v="16.2"/>
    <x v="1"/>
    <x v="1"/>
  </r>
  <r>
    <x v="1"/>
    <x v="1212"/>
    <x v="3"/>
    <x v="3"/>
    <x v="3"/>
    <x v="1"/>
    <x v="2"/>
    <x v="0"/>
    <x v="7188"/>
    <x v="5587"/>
    <n v="4"/>
    <x v="0"/>
    <n v="16.25"/>
    <x v="2"/>
    <x v="1"/>
  </r>
  <r>
    <x v="1"/>
    <x v="241"/>
    <x v="3"/>
    <x v="3"/>
    <x v="3"/>
    <x v="1"/>
    <x v="2"/>
    <x v="0"/>
    <x v="7189"/>
    <x v="4188"/>
    <n v="4"/>
    <x v="1"/>
    <n v="18.850000000000001"/>
    <x v="2"/>
    <x v="1"/>
  </r>
  <r>
    <x v="1"/>
    <x v="446"/>
    <x v="11"/>
    <x v="3"/>
    <x v="3"/>
    <x v="1"/>
    <x v="2"/>
    <x v="0"/>
    <x v="7190"/>
    <x v="5588"/>
    <n v="4"/>
    <x v="2"/>
    <n v="6.03"/>
    <x v="1"/>
    <x v="1"/>
  </r>
  <r>
    <x v="1"/>
    <x v="1027"/>
    <x v="11"/>
    <x v="3"/>
    <x v="3"/>
    <x v="1"/>
    <x v="2"/>
    <x v="0"/>
    <x v="20"/>
    <x v="4714"/>
    <n v="4"/>
    <x v="2"/>
    <n v="6.13"/>
    <x v="1"/>
    <x v="1"/>
  </r>
  <r>
    <x v="1"/>
    <x v="1423"/>
    <x v="11"/>
    <x v="3"/>
    <x v="3"/>
    <x v="1"/>
    <x v="2"/>
    <x v="0"/>
    <x v="7191"/>
    <x v="5294"/>
    <n v="4"/>
    <x v="2"/>
    <n v="7.2850000000000001"/>
    <x v="2"/>
    <x v="1"/>
  </r>
  <r>
    <x v="1"/>
    <x v="1171"/>
    <x v="11"/>
    <x v="3"/>
    <x v="3"/>
    <x v="1"/>
    <x v="2"/>
    <x v="0"/>
    <x v="7192"/>
    <x v="5589"/>
    <n v="4"/>
    <x v="2"/>
    <n v="8.2100000000000009"/>
    <x v="2"/>
    <x v="1"/>
  </r>
  <r>
    <x v="1"/>
    <x v="932"/>
    <x v="11"/>
    <x v="3"/>
    <x v="3"/>
    <x v="1"/>
    <x v="2"/>
    <x v="0"/>
    <x v="7193"/>
    <x v="5590"/>
    <n v="4"/>
    <x v="0"/>
    <n v="9.3000000000000007"/>
    <x v="1"/>
    <x v="1"/>
  </r>
  <r>
    <x v="1"/>
    <x v="1548"/>
    <x v="11"/>
    <x v="3"/>
    <x v="3"/>
    <x v="1"/>
    <x v="2"/>
    <x v="0"/>
    <x v="7194"/>
    <x v="4968"/>
    <n v="4"/>
    <x v="0"/>
    <n v="10.3"/>
    <x v="2"/>
    <x v="1"/>
  </r>
  <r>
    <x v="1"/>
    <x v="1466"/>
    <x v="11"/>
    <x v="3"/>
    <x v="3"/>
    <x v="1"/>
    <x v="2"/>
    <x v="0"/>
    <x v="7195"/>
    <x v="5591"/>
    <n v="4"/>
    <x v="0"/>
    <n v="11.65"/>
    <x v="0"/>
    <x v="1"/>
  </r>
  <r>
    <x v="1"/>
    <x v="434"/>
    <x v="11"/>
    <x v="3"/>
    <x v="3"/>
    <x v="1"/>
    <x v="2"/>
    <x v="0"/>
    <x v="7196"/>
    <x v="5592"/>
    <n v="4"/>
    <x v="0"/>
    <n v="13.1"/>
    <x v="2"/>
    <x v="1"/>
  </r>
  <r>
    <x v="1"/>
    <x v="879"/>
    <x v="11"/>
    <x v="3"/>
    <x v="3"/>
    <x v="1"/>
    <x v="2"/>
    <x v="0"/>
    <x v="7197"/>
    <x v="2465"/>
    <n v="4"/>
    <x v="0"/>
    <n v="16"/>
    <x v="2"/>
    <x v="1"/>
  </r>
  <r>
    <x v="1"/>
    <x v="796"/>
    <x v="11"/>
    <x v="3"/>
    <x v="3"/>
    <x v="1"/>
    <x v="2"/>
    <x v="0"/>
    <x v="20"/>
    <x v="5593"/>
    <n v="4"/>
    <x v="1"/>
    <n v="17.7"/>
    <x v="1"/>
    <x v="1"/>
  </r>
  <r>
    <x v="1"/>
    <x v="178"/>
    <x v="11"/>
    <x v="3"/>
    <x v="3"/>
    <x v="1"/>
    <x v="2"/>
    <x v="0"/>
    <x v="7198"/>
    <x v="5594"/>
    <n v="4"/>
    <x v="1"/>
    <n v="19.850000000000001"/>
    <x v="1"/>
    <x v="1"/>
  </r>
  <r>
    <x v="1"/>
    <x v="1326"/>
    <x v="11"/>
    <x v="3"/>
    <x v="3"/>
    <x v="1"/>
    <x v="2"/>
    <x v="0"/>
    <x v="7199"/>
    <x v="5110"/>
    <n v="4"/>
    <x v="1"/>
    <n v="19.850000000000001"/>
    <x v="2"/>
    <x v="1"/>
  </r>
  <r>
    <x v="1"/>
    <x v="1264"/>
    <x v="11"/>
    <x v="3"/>
    <x v="3"/>
    <x v="1"/>
    <x v="2"/>
    <x v="0"/>
    <x v="7200"/>
    <x v="3761"/>
    <n v="4"/>
    <x v="1"/>
    <n v="20.7"/>
    <x v="2"/>
    <x v="1"/>
  </r>
  <r>
    <x v="1"/>
    <x v="920"/>
    <x v="2"/>
    <x v="3"/>
    <x v="3"/>
    <x v="1"/>
    <x v="2"/>
    <x v="0"/>
    <x v="4227"/>
    <x v="5595"/>
    <n v="4"/>
    <x v="2"/>
    <n v="5.7649999999999997"/>
    <x v="2"/>
    <x v="1"/>
  </r>
  <r>
    <x v="1"/>
    <x v="1058"/>
    <x v="2"/>
    <x v="3"/>
    <x v="3"/>
    <x v="1"/>
    <x v="2"/>
    <x v="0"/>
    <x v="7201"/>
    <x v="893"/>
    <n v="4"/>
    <x v="2"/>
    <n v="5.88"/>
    <x v="2"/>
    <x v="1"/>
  </r>
  <r>
    <x v="1"/>
    <x v="988"/>
    <x v="2"/>
    <x v="3"/>
    <x v="3"/>
    <x v="1"/>
    <x v="2"/>
    <x v="0"/>
    <x v="7202"/>
    <x v="2426"/>
    <n v="4"/>
    <x v="2"/>
    <n v="7.0750000000000002"/>
    <x v="1"/>
    <x v="1"/>
  </r>
  <r>
    <x v="1"/>
    <x v="53"/>
    <x v="2"/>
    <x v="3"/>
    <x v="3"/>
    <x v="1"/>
    <x v="2"/>
    <x v="0"/>
    <x v="7203"/>
    <x v="1666"/>
    <n v="4"/>
    <x v="2"/>
    <n v="7.3"/>
    <x v="2"/>
    <x v="1"/>
  </r>
  <r>
    <x v="1"/>
    <x v="179"/>
    <x v="2"/>
    <x v="3"/>
    <x v="3"/>
    <x v="1"/>
    <x v="2"/>
    <x v="0"/>
    <x v="7204"/>
    <x v="5596"/>
    <n v="4"/>
    <x v="2"/>
    <n v="7.5"/>
    <x v="2"/>
    <x v="1"/>
  </r>
  <r>
    <x v="1"/>
    <x v="356"/>
    <x v="2"/>
    <x v="3"/>
    <x v="3"/>
    <x v="1"/>
    <x v="2"/>
    <x v="0"/>
    <x v="7205"/>
    <x v="5597"/>
    <n v="4"/>
    <x v="2"/>
    <n v="8.68"/>
    <x v="1"/>
    <x v="1"/>
  </r>
  <r>
    <x v="1"/>
    <x v="155"/>
    <x v="2"/>
    <x v="3"/>
    <x v="3"/>
    <x v="1"/>
    <x v="2"/>
    <x v="0"/>
    <x v="7206"/>
    <x v="183"/>
    <n v="4"/>
    <x v="0"/>
    <n v="9.0649999999999995"/>
    <x v="0"/>
    <x v="1"/>
  </r>
  <r>
    <x v="1"/>
    <x v="1118"/>
    <x v="2"/>
    <x v="3"/>
    <x v="3"/>
    <x v="1"/>
    <x v="2"/>
    <x v="0"/>
    <x v="7207"/>
    <x v="1550"/>
    <n v="4"/>
    <x v="0"/>
    <n v="12.85"/>
    <x v="0"/>
    <x v="1"/>
  </r>
  <r>
    <x v="1"/>
    <x v="827"/>
    <x v="2"/>
    <x v="3"/>
    <x v="3"/>
    <x v="1"/>
    <x v="2"/>
    <x v="0"/>
    <x v="7208"/>
    <x v="4540"/>
    <n v="4"/>
    <x v="0"/>
    <n v="12.85"/>
    <x v="0"/>
    <x v="1"/>
  </r>
  <r>
    <x v="1"/>
    <x v="1229"/>
    <x v="2"/>
    <x v="3"/>
    <x v="3"/>
    <x v="1"/>
    <x v="2"/>
    <x v="0"/>
    <x v="7209"/>
    <x v="1609"/>
    <n v="4"/>
    <x v="0"/>
    <n v="15.35"/>
    <x v="1"/>
    <x v="1"/>
  </r>
  <r>
    <x v="1"/>
    <x v="47"/>
    <x v="2"/>
    <x v="3"/>
    <x v="3"/>
    <x v="1"/>
    <x v="2"/>
    <x v="0"/>
    <x v="20"/>
    <x v="3663"/>
    <n v="4"/>
    <x v="1"/>
    <n v="17.5"/>
    <x v="1"/>
    <x v="1"/>
  </r>
  <r>
    <x v="1"/>
    <x v="797"/>
    <x v="2"/>
    <x v="3"/>
    <x v="3"/>
    <x v="1"/>
    <x v="2"/>
    <x v="0"/>
    <x v="7210"/>
    <x v="2545"/>
    <n v="4"/>
    <x v="1"/>
    <n v="17.850000000000001"/>
    <x v="2"/>
    <x v="1"/>
  </r>
  <r>
    <x v="1"/>
    <x v="910"/>
    <x v="0"/>
    <x v="3"/>
    <x v="3"/>
    <x v="1"/>
    <x v="2"/>
    <x v="0"/>
    <x v="7211"/>
    <x v="4480"/>
    <n v="4"/>
    <x v="2"/>
    <n v="6.2149999999999999"/>
    <x v="1"/>
    <x v="1"/>
  </r>
  <r>
    <x v="1"/>
    <x v="771"/>
    <x v="0"/>
    <x v="3"/>
    <x v="3"/>
    <x v="1"/>
    <x v="2"/>
    <x v="0"/>
    <x v="20"/>
    <x v="3628"/>
    <n v="4"/>
    <x v="0"/>
    <n v="8.7850000000000001"/>
    <x v="1"/>
    <x v="1"/>
  </r>
  <r>
    <x v="1"/>
    <x v="1441"/>
    <x v="0"/>
    <x v="3"/>
    <x v="3"/>
    <x v="1"/>
    <x v="2"/>
    <x v="0"/>
    <x v="7212"/>
    <x v="5598"/>
    <n v="4"/>
    <x v="0"/>
    <n v="9.6950000000000003"/>
    <x v="0"/>
    <x v="1"/>
  </r>
  <r>
    <x v="1"/>
    <x v="397"/>
    <x v="0"/>
    <x v="3"/>
    <x v="3"/>
    <x v="1"/>
    <x v="2"/>
    <x v="0"/>
    <x v="20"/>
    <x v="2700"/>
    <n v="4"/>
    <x v="0"/>
    <n v="11.5"/>
    <x v="1"/>
    <x v="1"/>
  </r>
  <r>
    <x v="1"/>
    <x v="36"/>
    <x v="0"/>
    <x v="3"/>
    <x v="3"/>
    <x v="1"/>
    <x v="2"/>
    <x v="0"/>
    <x v="7213"/>
    <x v="36"/>
    <n v="4"/>
    <x v="0"/>
    <n v="11.8"/>
    <x v="0"/>
    <x v="1"/>
  </r>
  <r>
    <x v="1"/>
    <x v="744"/>
    <x v="0"/>
    <x v="3"/>
    <x v="3"/>
    <x v="1"/>
    <x v="2"/>
    <x v="0"/>
    <x v="7214"/>
    <x v="1917"/>
    <n v="4"/>
    <x v="0"/>
    <n v="12.5"/>
    <x v="2"/>
    <x v="1"/>
  </r>
  <r>
    <x v="1"/>
    <x v="468"/>
    <x v="0"/>
    <x v="3"/>
    <x v="3"/>
    <x v="1"/>
    <x v="2"/>
    <x v="0"/>
    <x v="7215"/>
    <x v="5599"/>
    <n v="4"/>
    <x v="0"/>
    <n v="12.8"/>
    <x v="2"/>
    <x v="1"/>
  </r>
  <r>
    <x v="1"/>
    <x v="398"/>
    <x v="0"/>
    <x v="3"/>
    <x v="3"/>
    <x v="1"/>
    <x v="2"/>
    <x v="0"/>
    <x v="7216"/>
    <x v="4831"/>
    <n v="4"/>
    <x v="0"/>
    <n v="12.85"/>
    <x v="2"/>
    <x v="1"/>
  </r>
  <r>
    <x v="1"/>
    <x v="1120"/>
    <x v="0"/>
    <x v="3"/>
    <x v="3"/>
    <x v="1"/>
    <x v="2"/>
    <x v="0"/>
    <x v="20"/>
    <x v="827"/>
    <n v="4"/>
    <x v="0"/>
    <n v="13.5"/>
    <x v="1"/>
    <x v="1"/>
  </r>
  <r>
    <x v="1"/>
    <x v="59"/>
    <x v="0"/>
    <x v="3"/>
    <x v="3"/>
    <x v="1"/>
    <x v="2"/>
    <x v="0"/>
    <x v="7217"/>
    <x v="5600"/>
    <n v="4"/>
    <x v="0"/>
    <n v="15.6"/>
    <x v="0"/>
    <x v="1"/>
  </r>
  <r>
    <x v="1"/>
    <x v="799"/>
    <x v="0"/>
    <x v="3"/>
    <x v="3"/>
    <x v="1"/>
    <x v="2"/>
    <x v="0"/>
    <x v="7218"/>
    <x v="82"/>
    <n v="4"/>
    <x v="1"/>
    <n v="18.2"/>
    <x v="2"/>
    <x v="1"/>
  </r>
  <r>
    <x v="1"/>
    <x v="691"/>
    <x v="0"/>
    <x v="3"/>
    <x v="3"/>
    <x v="1"/>
    <x v="2"/>
    <x v="0"/>
    <x v="7219"/>
    <x v="5601"/>
    <n v="4"/>
    <x v="1"/>
    <n v="19.75"/>
    <x v="2"/>
    <x v="1"/>
  </r>
  <r>
    <x v="1"/>
    <x v="1266"/>
    <x v="0"/>
    <x v="3"/>
    <x v="3"/>
    <x v="1"/>
    <x v="2"/>
    <x v="0"/>
    <x v="7220"/>
    <x v="5602"/>
    <n v="4"/>
    <x v="1"/>
    <n v="20.5"/>
    <x v="1"/>
    <x v="1"/>
  </r>
  <r>
    <x v="1"/>
    <x v="276"/>
    <x v="9"/>
    <x v="3"/>
    <x v="3"/>
    <x v="1"/>
    <x v="2"/>
    <x v="0"/>
    <x v="7221"/>
    <x v="83"/>
    <n v="4"/>
    <x v="2"/>
    <n v="8.01"/>
    <x v="2"/>
    <x v="1"/>
  </r>
  <r>
    <x v="1"/>
    <x v="915"/>
    <x v="9"/>
    <x v="3"/>
    <x v="3"/>
    <x v="1"/>
    <x v="2"/>
    <x v="0"/>
    <x v="7222"/>
    <x v="5603"/>
    <n v="4"/>
    <x v="0"/>
    <n v="9.3000000000000007"/>
    <x v="2"/>
    <x v="1"/>
  </r>
  <r>
    <x v="1"/>
    <x v="19"/>
    <x v="9"/>
    <x v="3"/>
    <x v="3"/>
    <x v="1"/>
    <x v="2"/>
    <x v="0"/>
    <x v="7223"/>
    <x v="4315"/>
    <n v="4"/>
    <x v="0"/>
    <n v="12.1"/>
    <x v="1"/>
    <x v="1"/>
  </r>
  <r>
    <x v="1"/>
    <x v="1162"/>
    <x v="9"/>
    <x v="3"/>
    <x v="3"/>
    <x v="1"/>
    <x v="2"/>
    <x v="0"/>
    <x v="7224"/>
    <x v="5604"/>
    <n v="4"/>
    <x v="0"/>
    <n v="15.75"/>
    <x v="0"/>
    <x v="1"/>
  </r>
  <r>
    <x v="1"/>
    <x v="186"/>
    <x v="9"/>
    <x v="3"/>
    <x v="3"/>
    <x v="1"/>
    <x v="2"/>
    <x v="0"/>
    <x v="7225"/>
    <x v="861"/>
    <n v="4"/>
    <x v="0"/>
    <n v="16.600000000000001"/>
    <x v="0"/>
    <x v="1"/>
  </r>
  <r>
    <x v="1"/>
    <x v="327"/>
    <x v="1"/>
    <x v="3"/>
    <x v="3"/>
    <x v="1"/>
    <x v="2"/>
    <x v="0"/>
    <x v="7226"/>
    <x v="2194"/>
    <n v="4"/>
    <x v="2"/>
    <n v="7.27"/>
    <x v="2"/>
    <x v="1"/>
  </r>
  <r>
    <x v="1"/>
    <x v="973"/>
    <x v="1"/>
    <x v="3"/>
    <x v="3"/>
    <x v="1"/>
    <x v="2"/>
    <x v="0"/>
    <x v="7227"/>
    <x v="5605"/>
    <n v="4"/>
    <x v="0"/>
    <n v="10"/>
    <x v="2"/>
    <x v="1"/>
  </r>
  <r>
    <x v="1"/>
    <x v="900"/>
    <x v="1"/>
    <x v="3"/>
    <x v="3"/>
    <x v="1"/>
    <x v="2"/>
    <x v="0"/>
    <x v="7228"/>
    <x v="5606"/>
    <n v="4"/>
    <x v="0"/>
    <n v="11.15"/>
    <x v="2"/>
    <x v="1"/>
  </r>
  <r>
    <x v="1"/>
    <x v="714"/>
    <x v="1"/>
    <x v="3"/>
    <x v="3"/>
    <x v="1"/>
    <x v="2"/>
    <x v="0"/>
    <x v="7229"/>
    <x v="5607"/>
    <n v="4"/>
    <x v="0"/>
    <n v="11.5"/>
    <x v="1"/>
    <x v="1"/>
  </r>
  <r>
    <x v="1"/>
    <x v="1301"/>
    <x v="1"/>
    <x v="3"/>
    <x v="3"/>
    <x v="1"/>
    <x v="2"/>
    <x v="0"/>
    <x v="7230"/>
    <x v="5608"/>
    <n v="4"/>
    <x v="0"/>
    <n v="14"/>
    <x v="2"/>
    <x v="1"/>
  </r>
  <r>
    <x v="1"/>
    <x v="410"/>
    <x v="1"/>
    <x v="3"/>
    <x v="3"/>
    <x v="1"/>
    <x v="2"/>
    <x v="0"/>
    <x v="7231"/>
    <x v="1049"/>
    <n v="4"/>
    <x v="0"/>
    <n v="14.35"/>
    <x v="1"/>
    <x v="1"/>
  </r>
  <r>
    <x v="1"/>
    <x v="1534"/>
    <x v="1"/>
    <x v="3"/>
    <x v="3"/>
    <x v="1"/>
    <x v="2"/>
    <x v="0"/>
    <x v="7232"/>
    <x v="5609"/>
    <n v="4"/>
    <x v="0"/>
    <n v="14.75"/>
    <x v="2"/>
    <x v="1"/>
  </r>
  <r>
    <x v="1"/>
    <x v="448"/>
    <x v="1"/>
    <x v="3"/>
    <x v="3"/>
    <x v="1"/>
    <x v="2"/>
    <x v="0"/>
    <x v="7233"/>
    <x v="2649"/>
    <n v="4"/>
    <x v="0"/>
    <n v="16.5"/>
    <x v="1"/>
    <x v="1"/>
  </r>
  <r>
    <x v="1"/>
    <x v="894"/>
    <x v="1"/>
    <x v="3"/>
    <x v="3"/>
    <x v="1"/>
    <x v="2"/>
    <x v="0"/>
    <x v="7234"/>
    <x v="3310"/>
    <n v="4"/>
    <x v="1"/>
    <n v="18.7"/>
    <x v="2"/>
    <x v="1"/>
  </r>
  <r>
    <x v="1"/>
    <x v="11"/>
    <x v="1"/>
    <x v="3"/>
    <x v="3"/>
    <x v="1"/>
    <x v="2"/>
    <x v="0"/>
    <x v="7235"/>
    <x v="4555"/>
    <n v="4"/>
    <x v="1"/>
    <n v="18.850000000000001"/>
    <x v="2"/>
    <x v="1"/>
  </r>
  <r>
    <x v="1"/>
    <x v="424"/>
    <x v="1"/>
    <x v="3"/>
    <x v="3"/>
    <x v="1"/>
    <x v="2"/>
    <x v="0"/>
    <x v="7236"/>
    <x v="5610"/>
    <n v="4"/>
    <x v="1"/>
    <n v="19.600000000000001"/>
    <x v="2"/>
    <x v="1"/>
  </r>
  <r>
    <x v="1"/>
    <x v="1557"/>
    <x v="1"/>
    <x v="3"/>
    <x v="3"/>
    <x v="1"/>
    <x v="2"/>
    <x v="0"/>
    <x v="7237"/>
    <x v="4263"/>
    <n v="4"/>
    <x v="1"/>
    <n v="20.100000000000001"/>
    <x v="1"/>
    <x v="1"/>
  </r>
  <r>
    <x v="1"/>
    <x v="631"/>
    <x v="5"/>
    <x v="3"/>
    <x v="3"/>
    <x v="1"/>
    <x v="2"/>
    <x v="0"/>
    <x v="7238"/>
    <x v="1019"/>
    <n v="4"/>
    <x v="2"/>
    <n v="6.6749999999999998"/>
    <x v="1"/>
    <x v="1"/>
  </r>
  <r>
    <x v="1"/>
    <x v="1065"/>
    <x v="5"/>
    <x v="3"/>
    <x v="3"/>
    <x v="1"/>
    <x v="2"/>
    <x v="0"/>
    <x v="7239"/>
    <x v="5611"/>
    <n v="4"/>
    <x v="2"/>
    <n v="7.9349999999999996"/>
    <x v="2"/>
    <x v="1"/>
  </r>
  <r>
    <x v="1"/>
    <x v="330"/>
    <x v="5"/>
    <x v="3"/>
    <x v="3"/>
    <x v="1"/>
    <x v="2"/>
    <x v="0"/>
    <x v="7240"/>
    <x v="5612"/>
    <n v="4"/>
    <x v="2"/>
    <n v="8.2750000000000004"/>
    <x v="0"/>
    <x v="1"/>
  </r>
  <r>
    <x v="1"/>
    <x v="166"/>
    <x v="5"/>
    <x v="3"/>
    <x v="3"/>
    <x v="1"/>
    <x v="2"/>
    <x v="0"/>
    <x v="7241"/>
    <x v="2540"/>
    <n v="4"/>
    <x v="2"/>
    <n v="8.42"/>
    <x v="2"/>
    <x v="1"/>
  </r>
  <r>
    <x v="1"/>
    <x v="568"/>
    <x v="5"/>
    <x v="3"/>
    <x v="3"/>
    <x v="1"/>
    <x v="2"/>
    <x v="0"/>
    <x v="7242"/>
    <x v="5613"/>
    <n v="4"/>
    <x v="2"/>
    <n v="8.6950000000000003"/>
    <x v="0"/>
    <x v="1"/>
  </r>
  <r>
    <x v="1"/>
    <x v="800"/>
    <x v="5"/>
    <x v="3"/>
    <x v="3"/>
    <x v="1"/>
    <x v="2"/>
    <x v="0"/>
    <x v="7243"/>
    <x v="1408"/>
    <n v="4"/>
    <x v="0"/>
    <n v="8.85"/>
    <x v="1"/>
    <x v="1"/>
  </r>
  <r>
    <x v="1"/>
    <x v="362"/>
    <x v="5"/>
    <x v="3"/>
    <x v="3"/>
    <x v="1"/>
    <x v="2"/>
    <x v="0"/>
    <x v="7244"/>
    <x v="849"/>
    <n v="4"/>
    <x v="0"/>
    <n v="8.9700000000000006"/>
    <x v="2"/>
    <x v="1"/>
  </r>
  <r>
    <x v="1"/>
    <x v="845"/>
    <x v="5"/>
    <x v="3"/>
    <x v="3"/>
    <x v="1"/>
    <x v="2"/>
    <x v="0"/>
    <x v="7245"/>
    <x v="5614"/>
    <n v="4"/>
    <x v="0"/>
    <n v="9.6"/>
    <x v="1"/>
    <x v="1"/>
  </r>
  <r>
    <x v="1"/>
    <x v="570"/>
    <x v="5"/>
    <x v="3"/>
    <x v="3"/>
    <x v="1"/>
    <x v="2"/>
    <x v="0"/>
    <x v="7246"/>
    <x v="5615"/>
    <n v="4"/>
    <x v="0"/>
    <n v="9.8949999999999996"/>
    <x v="2"/>
    <x v="1"/>
  </r>
  <r>
    <x v="1"/>
    <x v="167"/>
    <x v="5"/>
    <x v="3"/>
    <x v="3"/>
    <x v="1"/>
    <x v="2"/>
    <x v="0"/>
    <x v="7247"/>
    <x v="5616"/>
    <n v="4"/>
    <x v="0"/>
    <n v="10"/>
    <x v="1"/>
    <x v="1"/>
  </r>
  <r>
    <x v="1"/>
    <x v="48"/>
    <x v="5"/>
    <x v="3"/>
    <x v="3"/>
    <x v="1"/>
    <x v="2"/>
    <x v="0"/>
    <x v="7248"/>
    <x v="5617"/>
    <n v="4"/>
    <x v="0"/>
    <n v="10.5"/>
    <x v="1"/>
    <x v="1"/>
  </r>
  <r>
    <x v="1"/>
    <x v="603"/>
    <x v="5"/>
    <x v="3"/>
    <x v="3"/>
    <x v="1"/>
    <x v="2"/>
    <x v="0"/>
    <x v="7249"/>
    <x v="710"/>
    <n v="4"/>
    <x v="0"/>
    <n v="13"/>
    <x v="2"/>
    <x v="1"/>
  </r>
  <r>
    <x v="1"/>
    <x v="1328"/>
    <x v="5"/>
    <x v="3"/>
    <x v="3"/>
    <x v="1"/>
    <x v="2"/>
    <x v="0"/>
    <x v="7250"/>
    <x v="5618"/>
    <n v="4"/>
    <x v="0"/>
    <n v="15.1"/>
    <x v="2"/>
    <x v="1"/>
  </r>
  <r>
    <x v="1"/>
    <x v="1363"/>
    <x v="5"/>
    <x v="3"/>
    <x v="3"/>
    <x v="1"/>
    <x v="2"/>
    <x v="0"/>
    <x v="7251"/>
    <x v="5619"/>
    <n v="4"/>
    <x v="0"/>
    <n v="16"/>
    <x v="2"/>
    <x v="1"/>
  </r>
  <r>
    <x v="1"/>
    <x v="644"/>
    <x v="5"/>
    <x v="3"/>
    <x v="3"/>
    <x v="1"/>
    <x v="2"/>
    <x v="0"/>
    <x v="7252"/>
    <x v="2856"/>
    <n v="4"/>
    <x v="0"/>
    <n v="16.25"/>
    <x v="2"/>
    <x v="1"/>
  </r>
  <r>
    <x v="1"/>
    <x v="846"/>
    <x v="5"/>
    <x v="3"/>
    <x v="3"/>
    <x v="1"/>
    <x v="2"/>
    <x v="0"/>
    <x v="7253"/>
    <x v="1110"/>
    <n v="4"/>
    <x v="0"/>
    <n v="16.600000000000001"/>
    <x v="2"/>
    <x v="1"/>
  </r>
  <r>
    <x v="1"/>
    <x v="1551"/>
    <x v="5"/>
    <x v="3"/>
    <x v="3"/>
    <x v="1"/>
    <x v="2"/>
    <x v="0"/>
    <x v="7254"/>
    <x v="1028"/>
    <n v="4"/>
    <x v="1"/>
    <n v="18.600000000000001"/>
    <x v="1"/>
    <x v="1"/>
  </r>
  <r>
    <x v="1"/>
    <x v="902"/>
    <x v="5"/>
    <x v="3"/>
    <x v="3"/>
    <x v="1"/>
    <x v="2"/>
    <x v="0"/>
    <x v="7255"/>
    <x v="3073"/>
    <n v="4"/>
    <x v="1"/>
    <n v="18.75"/>
    <x v="1"/>
    <x v="1"/>
  </r>
  <r>
    <x v="1"/>
    <x v="1347"/>
    <x v="5"/>
    <x v="3"/>
    <x v="3"/>
    <x v="1"/>
    <x v="2"/>
    <x v="0"/>
    <x v="7256"/>
    <x v="5620"/>
    <n v="4"/>
    <x v="1"/>
    <n v="19"/>
    <x v="0"/>
    <x v="1"/>
  </r>
  <r>
    <x v="1"/>
    <x v="7"/>
    <x v="5"/>
    <x v="3"/>
    <x v="3"/>
    <x v="1"/>
    <x v="2"/>
    <x v="0"/>
    <x v="7257"/>
    <x v="5621"/>
    <n v="4"/>
    <x v="1"/>
    <n v="19.7"/>
    <x v="1"/>
    <x v="1"/>
  </r>
  <r>
    <x v="1"/>
    <x v="1201"/>
    <x v="5"/>
    <x v="3"/>
    <x v="3"/>
    <x v="1"/>
    <x v="2"/>
    <x v="0"/>
    <x v="7258"/>
    <x v="2559"/>
    <n v="4"/>
    <x v="1"/>
    <n v="20.2"/>
    <x v="0"/>
    <x v="1"/>
  </r>
  <r>
    <x v="1"/>
    <x v="364"/>
    <x v="5"/>
    <x v="3"/>
    <x v="3"/>
    <x v="1"/>
    <x v="2"/>
    <x v="0"/>
    <x v="7259"/>
    <x v="2420"/>
    <n v="4"/>
    <x v="1"/>
    <n v="20.2"/>
    <x v="2"/>
    <x v="1"/>
  </r>
  <r>
    <x v="1"/>
    <x v="102"/>
    <x v="5"/>
    <x v="3"/>
    <x v="3"/>
    <x v="1"/>
    <x v="2"/>
    <x v="0"/>
    <x v="7260"/>
    <x v="5622"/>
    <n v="4"/>
    <x v="1"/>
    <n v="20.25"/>
    <x v="2"/>
    <x v="1"/>
  </r>
  <r>
    <x v="1"/>
    <x v="333"/>
    <x v="5"/>
    <x v="3"/>
    <x v="3"/>
    <x v="1"/>
    <x v="2"/>
    <x v="0"/>
    <x v="20"/>
    <x v="397"/>
    <n v="4"/>
    <x v="1"/>
    <n v="20.25"/>
    <x v="1"/>
    <x v="1"/>
  </r>
  <r>
    <x v="1"/>
    <x v="983"/>
    <x v="5"/>
    <x v="3"/>
    <x v="3"/>
    <x v="1"/>
    <x v="2"/>
    <x v="0"/>
    <x v="7261"/>
    <x v="4323"/>
    <n v="4"/>
    <x v="1"/>
    <n v="20.25"/>
    <x v="1"/>
    <x v="1"/>
  </r>
  <r>
    <x v="1"/>
    <x v="1335"/>
    <x v="5"/>
    <x v="3"/>
    <x v="3"/>
    <x v="1"/>
    <x v="2"/>
    <x v="0"/>
    <x v="7262"/>
    <x v="2904"/>
    <n v="4"/>
    <x v="1"/>
    <n v="20.350000000000001"/>
    <x v="2"/>
    <x v="1"/>
  </r>
  <r>
    <x v="1"/>
    <x v="193"/>
    <x v="5"/>
    <x v="3"/>
    <x v="3"/>
    <x v="1"/>
    <x v="2"/>
    <x v="0"/>
    <x v="7263"/>
    <x v="5623"/>
    <n v="4"/>
    <x v="1"/>
    <n v="20.7"/>
    <x v="1"/>
    <x v="1"/>
  </r>
  <r>
    <x v="1"/>
    <x v="659"/>
    <x v="5"/>
    <x v="3"/>
    <x v="3"/>
    <x v="1"/>
    <x v="2"/>
    <x v="0"/>
    <x v="7264"/>
    <x v="5624"/>
    <n v="4"/>
    <x v="1"/>
    <n v="21.1"/>
    <x v="2"/>
    <x v="1"/>
  </r>
  <r>
    <x v="1"/>
    <x v="461"/>
    <x v="7"/>
    <x v="3"/>
    <x v="3"/>
    <x v="1"/>
    <x v="2"/>
    <x v="0"/>
    <x v="7265"/>
    <x v="5625"/>
    <n v="4"/>
    <x v="2"/>
    <n v="6.32"/>
    <x v="1"/>
    <x v="1"/>
  </r>
  <r>
    <x v="1"/>
    <x v="1144"/>
    <x v="7"/>
    <x v="3"/>
    <x v="3"/>
    <x v="1"/>
    <x v="2"/>
    <x v="0"/>
    <x v="7266"/>
    <x v="5626"/>
    <n v="4"/>
    <x v="0"/>
    <n v="10.1"/>
    <x v="2"/>
    <x v="1"/>
  </r>
  <r>
    <x v="1"/>
    <x v="1320"/>
    <x v="7"/>
    <x v="3"/>
    <x v="3"/>
    <x v="1"/>
    <x v="2"/>
    <x v="0"/>
    <x v="7267"/>
    <x v="5627"/>
    <n v="4"/>
    <x v="0"/>
    <n v="11.3"/>
    <x v="1"/>
    <x v="1"/>
  </r>
  <r>
    <x v="1"/>
    <x v="1053"/>
    <x v="7"/>
    <x v="3"/>
    <x v="3"/>
    <x v="1"/>
    <x v="2"/>
    <x v="0"/>
    <x v="7268"/>
    <x v="5628"/>
    <n v="4"/>
    <x v="0"/>
    <n v="15.1"/>
    <x v="2"/>
    <x v="1"/>
  </r>
  <r>
    <x v="1"/>
    <x v="14"/>
    <x v="7"/>
    <x v="3"/>
    <x v="3"/>
    <x v="1"/>
    <x v="2"/>
    <x v="0"/>
    <x v="7269"/>
    <x v="5629"/>
    <n v="4"/>
    <x v="1"/>
    <n v="19.350000000000001"/>
    <x v="2"/>
    <x v="1"/>
  </r>
  <r>
    <x v="1"/>
    <x v="418"/>
    <x v="10"/>
    <x v="3"/>
    <x v="3"/>
    <x v="1"/>
    <x v="2"/>
    <x v="0"/>
    <x v="7270"/>
    <x v="5630"/>
    <n v="4"/>
    <x v="0"/>
    <n v="9.3949999999999996"/>
    <x v="2"/>
    <x v="1"/>
  </r>
  <r>
    <x v="1"/>
    <x v="1145"/>
    <x v="10"/>
    <x v="3"/>
    <x v="3"/>
    <x v="1"/>
    <x v="2"/>
    <x v="0"/>
    <x v="7271"/>
    <x v="5631"/>
    <n v="4"/>
    <x v="0"/>
    <n v="14.5"/>
    <x v="1"/>
    <x v="1"/>
  </r>
  <r>
    <x v="1"/>
    <x v="1448"/>
    <x v="14"/>
    <x v="3"/>
    <x v="3"/>
    <x v="1"/>
    <x v="2"/>
    <x v="0"/>
    <x v="7272"/>
    <x v="262"/>
    <n v="4"/>
    <x v="0"/>
    <n v="10.395"/>
    <x v="2"/>
    <x v="1"/>
  </r>
  <r>
    <x v="1"/>
    <x v="368"/>
    <x v="6"/>
    <x v="3"/>
    <x v="3"/>
    <x v="1"/>
    <x v="2"/>
    <x v="0"/>
    <x v="7273"/>
    <x v="5632"/>
    <n v="4"/>
    <x v="2"/>
    <n v="7.2350000000000003"/>
    <x v="0"/>
    <x v="1"/>
  </r>
  <r>
    <x v="1"/>
    <x v="660"/>
    <x v="6"/>
    <x v="3"/>
    <x v="3"/>
    <x v="1"/>
    <x v="2"/>
    <x v="0"/>
    <x v="3780"/>
    <x v="5633"/>
    <n v="4"/>
    <x v="2"/>
    <n v="7.2350000000000003"/>
    <x v="2"/>
    <x v="1"/>
  </r>
  <r>
    <x v="1"/>
    <x v="1355"/>
    <x v="6"/>
    <x v="3"/>
    <x v="3"/>
    <x v="1"/>
    <x v="2"/>
    <x v="0"/>
    <x v="7274"/>
    <x v="18"/>
    <n v="4"/>
    <x v="2"/>
    <n v="7.76"/>
    <x v="2"/>
    <x v="1"/>
  </r>
  <r>
    <x v="1"/>
    <x v="71"/>
    <x v="6"/>
    <x v="3"/>
    <x v="3"/>
    <x v="1"/>
    <x v="2"/>
    <x v="0"/>
    <x v="7275"/>
    <x v="5634"/>
    <n v="4"/>
    <x v="2"/>
    <n v="7.9050000000000002"/>
    <x v="1"/>
    <x v="1"/>
  </r>
  <r>
    <x v="1"/>
    <x v="474"/>
    <x v="6"/>
    <x v="3"/>
    <x v="3"/>
    <x v="1"/>
    <x v="2"/>
    <x v="0"/>
    <x v="7276"/>
    <x v="5635"/>
    <n v="4"/>
    <x v="0"/>
    <n v="9.3949999999999996"/>
    <x v="0"/>
    <x v="1"/>
  </r>
  <r>
    <x v="1"/>
    <x v="1037"/>
    <x v="6"/>
    <x v="3"/>
    <x v="3"/>
    <x v="1"/>
    <x v="2"/>
    <x v="0"/>
    <x v="7277"/>
    <x v="5636"/>
    <n v="4"/>
    <x v="0"/>
    <n v="9.6"/>
    <x v="2"/>
    <x v="1"/>
  </r>
  <r>
    <x v="1"/>
    <x v="73"/>
    <x v="6"/>
    <x v="3"/>
    <x v="3"/>
    <x v="1"/>
    <x v="2"/>
    <x v="0"/>
    <x v="7278"/>
    <x v="1279"/>
    <n v="4"/>
    <x v="0"/>
    <n v="12.1"/>
    <x v="1"/>
    <x v="1"/>
  </r>
  <r>
    <x v="1"/>
    <x v="592"/>
    <x v="6"/>
    <x v="3"/>
    <x v="3"/>
    <x v="1"/>
    <x v="2"/>
    <x v="0"/>
    <x v="20"/>
    <x v="3507"/>
    <n v="4"/>
    <x v="0"/>
    <n v="12.35"/>
    <x v="1"/>
    <x v="1"/>
  </r>
  <r>
    <x v="1"/>
    <x v="831"/>
    <x v="6"/>
    <x v="3"/>
    <x v="3"/>
    <x v="1"/>
    <x v="2"/>
    <x v="0"/>
    <x v="7279"/>
    <x v="479"/>
    <n v="4"/>
    <x v="0"/>
    <n v="13.65"/>
    <x v="2"/>
    <x v="1"/>
  </r>
  <r>
    <x v="1"/>
    <x v="340"/>
    <x v="6"/>
    <x v="3"/>
    <x v="3"/>
    <x v="1"/>
    <x v="2"/>
    <x v="0"/>
    <x v="7280"/>
    <x v="5637"/>
    <n v="4"/>
    <x v="0"/>
    <n v="14.1"/>
    <x v="2"/>
    <x v="1"/>
  </r>
  <r>
    <x v="1"/>
    <x v="1116"/>
    <x v="6"/>
    <x v="3"/>
    <x v="3"/>
    <x v="1"/>
    <x v="2"/>
    <x v="0"/>
    <x v="7281"/>
    <x v="5638"/>
    <n v="4"/>
    <x v="0"/>
    <n v="14.15"/>
    <x v="2"/>
    <x v="1"/>
  </r>
  <r>
    <x v="1"/>
    <x v="1492"/>
    <x v="6"/>
    <x v="3"/>
    <x v="3"/>
    <x v="1"/>
    <x v="2"/>
    <x v="0"/>
    <x v="20"/>
    <x v="13"/>
    <n v="4"/>
    <x v="0"/>
    <n v="15.1"/>
    <x v="1"/>
    <x v="1"/>
  </r>
  <r>
    <x v="1"/>
    <x v="1039"/>
    <x v="6"/>
    <x v="3"/>
    <x v="3"/>
    <x v="1"/>
    <x v="2"/>
    <x v="0"/>
    <x v="7282"/>
    <x v="818"/>
    <n v="4"/>
    <x v="0"/>
    <n v="15.6"/>
    <x v="2"/>
    <x v="1"/>
  </r>
  <r>
    <x v="1"/>
    <x v="171"/>
    <x v="6"/>
    <x v="3"/>
    <x v="3"/>
    <x v="1"/>
    <x v="2"/>
    <x v="0"/>
    <x v="7283"/>
    <x v="1318"/>
    <n v="4"/>
    <x v="0"/>
    <n v="16"/>
    <x v="2"/>
    <x v="1"/>
  </r>
  <r>
    <x v="1"/>
    <x v="904"/>
    <x v="6"/>
    <x v="3"/>
    <x v="3"/>
    <x v="1"/>
    <x v="2"/>
    <x v="0"/>
    <x v="7284"/>
    <x v="4048"/>
    <n v="4"/>
    <x v="0"/>
    <n v="16.75"/>
    <x v="2"/>
    <x v="1"/>
  </r>
  <r>
    <x v="1"/>
    <x v="1517"/>
    <x v="6"/>
    <x v="3"/>
    <x v="3"/>
    <x v="1"/>
    <x v="2"/>
    <x v="0"/>
    <x v="7285"/>
    <x v="2099"/>
    <n v="4"/>
    <x v="0"/>
    <n v="16.75"/>
    <x v="0"/>
    <x v="1"/>
  </r>
  <r>
    <x v="1"/>
    <x v="1215"/>
    <x v="6"/>
    <x v="3"/>
    <x v="3"/>
    <x v="1"/>
    <x v="2"/>
    <x v="0"/>
    <x v="7286"/>
    <x v="1478"/>
    <n v="4"/>
    <x v="1"/>
    <n v="17.850000000000001"/>
    <x v="2"/>
    <x v="1"/>
  </r>
  <r>
    <x v="1"/>
    <x v="1359"/>
    <x v="4"/>
    <x v="3"/>
    <x v="3"/>
    <x v="1"/>
    <x v="2"/>
    <x v="0"/>
    <x v="7287"/>
    <x v="5639"/>
    <n v="4"/>
    <x v="2"/>
    <n v="5.73"/>
    <x v="2"/>
    <x v="1"/>
  </r>
  <r>
    <x v="1"/>
    <x v="517"/>
    <x v="4"/>
    <x v="3"/>
    <x v="3"/>
    <x v="1"/>
    <x v="2"/>
    <x v="0"/>
    <x v="7288"/>
    <x v="3376"/>
    <n v="4"/>
    <x v="2"/>
    <n v="6.96"/>
    <x v="2"/>
    <x v="1"/>
  </r>
  <r>
    <x v="1"/>
    <x v="1024"/>
    <x v="4"/>
    <x v="3"/>
    <x v="3"/>
    <x v="1"/>
    <x v="2"/>
    <x v="0"/>
    <x v="7289"/>
    <x v="3267"/>
    <n v="4"/>
    <x v="2"/>
    <n v="8.43"/>
    <x v="1"/>
    <x v="1"/>
  </r>
  <r>
    <x v="1"/>
    <x v="923"/>
    <x v="4"/>
    <x v="3"/>
    <x v="3"/>
    <x v="1"/>
    <x v="2"/>
    <x v="0"/>
    <x v="7290"/>
    <x v="4861"/>
    <n v="4"/>
    <x v="2"/>
    <n v="8.5749999999999993"/>
    <x v="1"/>
    <x v="1"/>
  </r>
  <r>
    <x v="1"/>
    <x v="1009"/>
    <x v="4"/>
    <x v="3"/>
    <x v="3"/>
    <x v="1"/>
    <x v="2"/>
    <x v="0"/>
    <x v="7291"/>
    <x v="5640"/>
    <n v="4"/>
    <x v="0"/>
    <n v="9.5"/>
    <x v="2"/>
    <x v="1"/>
  </r>
  <r>
    <x v="1"/>
    <x v="518"/>
    <x v="4"/>
    <x v="3"/>
    <x v="3"/>
    <x v="1"/>
    <x v="2"/>
    <x v="0"/>
    <x v="7292"/>
    <x v="5641"/>
    <n v="4"/>
    <x v="0"/>
    <n v="9.6"/>
    <x v="0"/>
    <x v="1"/>
  </r>
  <r>
    <x v="1"/>
    <x v="1501"/>
    <x v="4"/>
    <x v="3"/>
    <x v="3"/>
    <x v="1"/>
    <x v="2"/>
    <x v="0"/>
    <x v="7283"/>
    <x v="5642"/>
    <n v="4"/>
    <x v="0"/>
    <n v="11.6"/>
    <x v="2"/>
    <x v="1"/>
  </r>
  <r>
    <x v="1"/>
    <x v="849"/>
    <x v="4"/>
    <x v="3"/>
    <x v="3"/>
    <x v="1"/>
    <x v="2"/>
    <x v="0"/>
    <x v="7293"/>
    <x v="5643"/>
    <n v="4"/>
    <x v="0"/>
    <n v="12.3"/>
    <x v="2"/>
    <x v="1"/>
  </r>
  <r>
    <x v="1"/>
    <x v="491"/>
    <x v="4"/>
    <x v="3"/>
    <x v="3"/>
    <x v="1"/>
    <x v="2"/>
    <x v="0"/>
    <x v="7294"/>
    <x v="830"/>
    <n v="4"/>
    <x v="0"/>
    <n v="15"/>
    <x v="2"/>
    <x v="1"/>
  </r>
  <r>
    <x v="1"/>
    <x v="1243"/>
    <x v="4"/>
    <x v="3"/>
    <x v="3"/>
    <x v="1"/>
    <x v="2"/>
    <x v="0"/>
    <x v="7295"/>
    <x v="4632"/>
    <n v="4"/>
    <x v="0"/>
    <n v="15.35"/>
    <x v="0"/>
    <x v="1"/>
  </r>
  <r>
    <x v="1"/>
    <x v="259"/>
    <x v="4"/>
    <x v="3"/>
    <x v="3"/>
    <x v="1"/>
    <x v="2"/>
    <x v="0"/>
    <x v="7296"/>
    <x v="2421"/>
    <n v="4"/>
    <x v="0"/>
    <n v="15.7"/>
    <x v="2"/>
    <x v="1"/>
  </r>
  <r>
    <x v="1"/>
    <x v="4"/>
    <x v="4"/>
    <x v="3"/>
    <x v="3"/>
    <x v="1"/>
    <x v="2"/>
    <x v="0"/>
    <x v="7297"/>
    <x v="5644"/>
    <n v="4"/>
    <x v="1"/>
    <n v="19.600000000000001"/>
    <x v="2"/>
    <x v="1"/>
  </r>
  <r>
    <x v="1"/>
    <x v="1488"/>
    <x v="4"/>
    <x v="3"/>
    <x v="3"/>
    <x v="1"/>
    <x v="2"/>
    <x v="0"/>
    <x v="7298"/>
    <x v="764"/>
    <n v="4"/>
    <x v="1"/>
    <n v="20.75"/>
    <x v="1"/>
    <x v="1"/>
  </r>
  <r>
    <x v="1"/>
    <x v="1308"/>
    <x v="15"/>
    <x v="3"/>
    <x v="3"/>
    <x v="1"/>
    <x v="2"/>
    <x v="0"/>
    <x v="7299"/>
    <x v="5645"/>
    <n v="4"/>
    <x v="2"/>
    <n v="7.4349999999999996"/>
    <x v="0"/>
    <x v="1"/>
  </r>
  <r>
    <x v="1"/>
    <x v="925"/>
    <x v="15"/>
    <x v="3"/>
    <x v="3"/>
    <x v="1"/>
    <x v="2"/>
    <x v="0"/>
    <x v="7300"/>
    <x v="412"/>
    <n v="4"/>
    <x v="0"/>
    <n v="11.5"/>
    <x v="1"/>
    <x v="1"/>
  </r>
  <r>
    <x v="1"/>
    <x v="538"/>
    <x v="15"/>
    <x v="3"/>
    <x v="3"/>
    <x v="1"/>
    <x v="2"/>
    <x v="0"/>
    <x v="7301"/>
    <x v="5646"/>
    <n v="4"/>
    <x v="0"/>
    <n v="12.8"/>
    <x v="2"/>
    <x v="1"/>
  </r>
  <r>
    <x v="1"/>
    <x v="687"/>
    <x v="15"/>
    <x v="3"/>
    <x v="3"/>
    <x v="1"/>
    <x v="2"/>
    <x v="0"/>
    <x v="7302"/>
    <x v="5647"/>
    <n v="4"/>
    <x v="0"/>
    <n v="12.85"/>
    <x v="2"/>
    <x v="1"/>
  </r>
  <r>
    <x v="1"/>
    <x v="1087"/>
    <x v="15"/>
    <x v="3"/>
    <x v="3"/>
    <x v="1"/>
    <x v="2"/>
    <x v="0"/>
    <x v="7303"/>
    <x v="4895"/>
    <n v="4"/>
    <x v="1"/>
    <n v="18.25"/>
    <x v="2"/>
    <x v="1"/>
  </r>
  <r>
    <x v="1"/>
    <x v="1490"/>
    <x v="15"/>
    <x v="3"/>
    <x v="3"/>
    <x v="1"/>
    <x v="2"/>
    <x v="0"/>
    <x v="7304"/>
    <x v="5286"/>
    <n v="4"/>
    <x v="1"/>
    <n v="20.5"/>
    <x v="0"/>
    <x v="1"/>
  </r>
  <r>
    <x v="1"/>
    <x v="1541"/>
    <x v="15"/>
    <x v="3"/>
    <x v="3"/>
    <x v="1"/>
    <x v="2"/>
    <x v="0"/>
    <x v="7305"/>
    <x v="5648"/>
    <n v="4"/>
    <x v="1"/>
    <n v="20.85"/>
    <x v="0"/>
    <x v="1"/>
  </r>
  <r>
    <x v="0"/>
    <x v="1271"/>
    <x v="13"/>
    <x v="3"/>
    <x v="3"/>
    <x v="1"/>
    <x v="2"/>
    <x v="0"/>
    <x v="7306"/>
    <x v="3860"/>
    <n v="4"/>
    <x v="2"/>
    <n v="7.22"/>
    <x v="2"/>
    <x v="1"/>
  </r>
  <r>
    <x v="0"/>
    <x v="1319"/>
    <x v="13"/>
    <x v="3"/>
    <x v="3"/>
    <x v="1"/>
    <x v="2"/>
    <x v="0"/>
    <x v="20"/>
    <x v="2988"/>
    <n v="4"/>
    <x v="0"/>
    <n v="10.8"/>
    <x v="1"/>
    <x v="1"/>
  </r>
  <r>
    <x v="0"/>
    <x v="1294"/>
    <x v="13"/>
    <x v="3"/>
    <x v="3"/>
    <x v="1"/>
    <x v="2"/>
    <x v="0"/>
    <x v="1847"/>
    <x v="4391"/>
    <n v="4"/>
    <x v="0"/>
    <n v="15"/>
    <x v="1"/>
    <x v="1"/>
  </r>
  <r>
    <x v="0"/>
    <x v="1542"/>
    <x v="13"/>
    <x v="3"/>
    <x v="3"/>
    <x v="1"/>
    <x v="2"/>
    <x v="0"/>
    <x v="7307"/>
    <x v="5044"/>
    <n v="4"/>
    <x v="0"/>
    <n v="16.7"/>
    <x v="2"/>
    <x v="1"/>
  </r>
  <r>
    <x v="0"/>
    <x v="1373"/>
    <x v="13"/>
    <x v="3"/>
    <x v="3"/>
    <x v="1"/>
    <x v="2"/>
    <x v="0"/>
    <x v="7308"/>
    <x v="5649"/>
    <n v="4"/>
    <x v="1"/>
    <n v="17.75"/>
    <x v="2"/>
    <x v="1"/>
  </r>
  <r>
    <x v="0"/>
    <x v="497"/>
    <x v="13"/>
    <x v="3"/>
    <x v="3"/>
    <x v="1"/>
    <x v="2"/>
    <x v="0"/>
    <x v="7309"/>
    <x v="669"/>
    <n v="4"/>
    <x v="1"/>
    <n v="19.350000000000001"/>
    <x v="2"/>
    <x v="1"/>
  </r>
  <r>
    <x v="0"/>
    <x v="997"/>
    <x v="8"/>
    <x v="3"/>
    <x v="3"/>
    <x v="1"/>
    <x v="2"/>
    <x v="0"/>
    <x v="7310"/>
    <x v="5650"/>
    <n v="4"/>
    <x v="0"/>
    <n v="9.8000000000000007"/>
    <x v="2"/>
    <x v="1"/>
  </r>
  <r>
    <x v="0"/>
    <x v="380"/>
    <x v="12"/>
    <x v="3"/>
    <x v="3"/>
    <x v="1"/>
    <x v="2"/>
    <x v="0"/>
    <x v="7311"/>
    <x v="5651"/>
    <n v="4"/>
    <x v="0"/>
    <n v="9"/>
    <x v="2"/>
    <x v="1"/>
  </r>
  <r>
    <x v="0"/>
    <x v="647"/>
    <x v="12"/>
    <x v="3"/>
    <x v="3"/>
    <x v="1"/>
    <x v="2"/>
    <x v="0"/>
    <x v="7312"/>
    <x v="5652"/>
    <n v="4"/>
    <x v="0"/>
    <n v="16.5"/>
    <x v="2"/>
    <x v="1"/>
  </r>
  <r>
    <x v="0"/>
    <x v="1431"/>
    <x v="3"/>
    <x v="3"/>
    <x v="3"/>
    <x v="1"/>
    <x v="2"/>
    <x v="0"/>
    <x v="7313"/>
    <x v="5653"/>
    <n v="4"/>
    <x v="2"/>
    <n v="5.4050000000000002"/>
    <x v="2"/>
    <x v="1"/>
  </r>
  <r>
    <x v="0"/>
    <x v="1418"/>
    <x v="3"/>
    <x v="3"/>
    <x v="3"/>
    <x v="1"/>
    <x v="2"/>
    <x v="0"/>
    <x v="7314"/>
    <x v="5654"/>
    <n v="4"/>
    <x v="2"/>
    <n v="5.8849999999999998"/>
    <x v="2"/>
    <x v="1"/>
  </r>
  <r>
    <x v="0"/>
    <x v="999"/>
    <x v="3"/>
    <x v="3"/>
    <x v="3"/>
    <x v="1"/>
    <x v="2"/>
    <x v="0"/>
    <x v="7315"/>
    <x v="3592"/>
    <n v="4"/>
    <x v="2"/>
    <n v="6.6150000000000002"/>
    <x v="2"/>
    <x v="1"/>
  </r>
  <r>
    <x v="0"/>
    <x v="627"/>
    <x v="3"/>
    <x v="3"/>
    <x v="3"/>
    <x v="1"/>
    <x v="2"/>
    <x v="0"/>
    <x v="7316"/>
    <x v="5336"/>
    <n v="4"/>
    <x v="0"/>
    <n v="8.9749999999999996"/>
    <x v="1"/>
    <x v="1"/>
  </r>
  <r>
    <x v="0"/>
    <x v="834"/>
    <x v="3"/>
    <x v="3"/>
    <x v="3"/>
    <x v="1"/>
    <x v="2"/>
    <x v="0"/>
    <x v="7317"/>
    <x v="5655"/>
    <n v="4"/>
    <x v="0"/>
    <n v="9.5"/>
    <x v="0"/>
    <x v="1"/>
  </r>
  <r>
    <x v="0"/>
    <x v="344"/>
    <x v="3"/>
    <x v="3"/>
    <x v="3"/>
    <x v="1"/>
    <x v="2"/>
    <x v="0"/>
    <x v="7318"/>
    <x v="4986"/>
    <n v="4"/>
    <x v="0"/>
    <n v="9.6950000000000003"/>
    <x v="2"/>
    <x v="1"/>
  </r>
  <r>
    <x v="0"/>
    <x v="1555"/>
    <x v="3"/>
    <x v="3"/>
    <x v="3"/>
    <x v="1"/>
    <x v="2"/>
    <x v="0"/>
    <x v="7319"/>
    <x v="5656"/>
    <n v="4"/>
    <x v="0"/>
    <n v="11.8"/>
    <x v="1"/>
    <x v="1"/>
  </r>
  <r>
    <x v="0"/>
    <x v="345"/>
    <x v="3"/>
    <x v="3"/>
    <x v="3"/>
    <x v="1"/>
    <x v="2"/>
    <x v="0"/>
    <x v="7320"/>
    <x v="610"/>
    <n v="4"/>
    <x v="0"/>
    <n v="13"/>
    <x v="2"/>
    <x v="1"/>
  </r>
  <r>
    <x v="0"/>
    <x v="835"/>
    <x v="3"/>
    <x v="3"/>
    <x v="3"/>
    <x v="1"/>
    <x v="2"/>
    <x v="0"/>
    <x v="7321"/>
    <x v="5657"/>
    <n v="4"/>
    <x v="0"/>
    <n v="13.65"/>
    <x v="2"/>
    <x v="1"/>
  </r>
  <r>
    <x v="0"/>
    <x v="346"/>
    <x v="3"/>
    <x v="3"/>
    <x v="3"/>
    <x v="1"/>
    <x v="2"/>
    <x v="0"/>
    <x v="7322"/>
    <x v="4814"/>
    <n v="4"/>
    <x v="0"/>
    <n v="14.5"/>
    <x v="2"/>
    <x v="1"/>
  </r>
  <r>
    <x v="0"/>
    <x v="1001"/>
    <x v="3"/>
    <x v="3"/>
    <x v="3"/>
    <x v="1"/>
    <x v="2"/>
    <x v="0"/>
    <x v="7323"/>
    <x v="2418"/>
    <n v="4"/>
    <x v="1"/>
    <n v="17"/>
    <x v="1"/>
    <x v="1"/>
  </r>
  <r>
    <x v="0"/>
    <x v="917"/>
    <x v="3"/>
    <x v="3"/>
    <x v="3"/>
    <x v="1"/>
    <x v="2"/>
    <x v="0"/>
    <x v="7324"/>
    <x v="5658"/>
    <n v="4"/>
    <x v="1"/>
    <n v="19.25"/>
    <x v="2"/>
    <x v="1"/>
  </r>
  <r>
    <x v="0"/>
    <x v="407"/>
    <x v="11"/>
    <x v="3"/>
    <x v="3"/>
    <x v="1"/>
    <x v="2"/>
    <x v="0"/>
    <x v="7325"/>
    <x v="810"/>
    <n v="4"/>
    <x v="2"/>
    <n v="4.8049999999999997"/>
    <x v="2"/>
    <x v="1"/>
  </r>
  <r>
    <x v="0"/>
    <x v="1538"/>
    <x v="11"/>
    <x v="3"/>
    <x v="3"/>
    <x v="1"/>
    <x v="2"/>
    <x v="0"/>
    <x v="7326"/>
    <x v="5659"/>
    <n v="4"/>
    <x v="2"/>
    <n v="7.8550000000000004"/>
    <x v="2"/>
    <x v="1"/>
  </r>
  <r>
    <x v="0"/>
    <x v="765"/>
    <x v="11"/>
    <x v="3"/>
    <x v="3"/>
    <x v="1"/>
    <x v="2"/>
    <x v="0"/>
    <x v="7327"/>
    <x v="3313"/>
    <n v="4"/>
    <x v="2"/>
    <n v="8.5749999999999993"/>
    <x v="2"/>
    <x v="1"/>
  </r>
  <r>
    <x v="0"/>
    <x v="1259"/>
    <x v="11"/>
    <x v="3"/>
    <x v="3"/>
    <x v="1"/>
    <x v="2"/>
    <x v="0"/>
    <x v="7328"/>
    <x v="3068"/>
    <n v="4"/>
    <x v="0"/>
    <n v="10.695"/>
    <x v="0"/>
    <x v="1"/>
  </r>
  <r>
    <x v="0"/>
    <x v="204"/>
    <x v="11"/>
    <x v="3"/>
    <x v="3"/>
    <x v="1"/>
    <x v="2"/>
    <x v="0"/>
    <x v="7329"/>
    <x v="330"/>
    <n v="4"/>
    <x v="0"/>
    <n v="11.35"/>
    <x v="2"/>
    <x v="1"/>
  </r>
  <r>
    <x v="0"/>
    <x v="505"/>
    <x v="11"/>
    <x v="3"/>
    <x v="3"/>
    <x v="1"/>
    <x v="2"/>
    <x v="0"/>
    <x v="5683"/>
    <x v="5660"/>
    <n v="4"/>
    <x v="0"/>
    <n v="11.8"/>
    <x v="0"/>
    <x v="1"/>
  </r>
  <r>
    <x v="0"/>
    <x v="348"/>
    <x v="11"/>
    <x v="3"/>
    <x v="3"/>
    <x v="1"/>
    <x v="2"/>
    <x v="0"/>
    <x v="7330"/>
    <x v="5029"/>
    <n v="4"/>
    <x v="1"/>
    <n v="18.25"/>
    <x v="0"/>
    <x v="1"/>
  </r>
  <r>
    <x v="0"/>
    <x v="79"/>
    <x v="11"/>
    <x v="3"/>
    <x v="3"/>
    <x v="1"/>
    <x v="2"/>
    <x v="0"/>
    <x v="7331"/>
    <x v="294"/>
    <n v="4"/>
    <x v="1"/>
    <n v="20.25"/>
    <x v="2"/>
    <x v="1"/>
  </r>
  <r>
    <x v="0"/>
    <x v="956"/>
    <x v="2"/>
    <x v="3"/>
    <x v="3"/>
    <x v="1"/>
    <x v="2"/>
    <x v="0"/>
    <x v="7332"/>
    <x v="3469"/>
    <n v="4"/>
    <x v="2"/>
    <n v="6.7649999999999997"/>
    <x v="2"/>
    <x v="1"/>
  </r>
  <r>
    <x v="0"/>
    <x v="890"/>
    <x v="2"/>
    <x v="3"/>
    <x v="3"/>
    <x v="1"/>
    <x v="2"/>
    <x v="0"/>
    <x v="7333"/>
    <x v="5255"/>
    <n v="4"/>
    <x v="2"/>
    <n v="7.47"/>
    <x v="0"/>
    <x v="1"/>
  </r>
  <r>
    <x v="0"/>
    <x v="707"/>
    <x v="2"/>
    <x v="3"/>
    <x v="3"/>
    <x v="1"/>
    <x v="2"/>
    <x v="0"/>
    <x v="7334"/>
    <x v="5661"/>
    <n v="4"/>
    <x v="0"/>
    <n v="9.1"/>
    <x v="1"/>
    <x v="1"/>
  </r>
  <r>
    <x v="0"/>
    <x v="1444"/>
    <x v="2"/>
    <x v="3"/>
    <x v="3"/>
    <x v="1"/>
    <x v="2"/>
    <x v="0"/>
    <x v="7335"/>
    <x v="5662"/>
    <n v="4"/>
    <x v="0"/>
    <n v="10"/>
    <x v="2"/>
    <x v="1"/>
  </r>
  <r>
    <x v="0"/>
    <x v="81"/>
    <x v="2"/>
    <x v="3"/>
    <x v="3"/>
    <x v="1"/>
    <x v="2"/>
    <x v="0"/>
    <x v="7336"/>
    <x v="80"/>
    <n v="4"/>
    <x v="0"/>
    <n v="11.6"/>
    <x v="2"/>
    <x v="1"/>
  </r>
  <r>
    <x v="0"/>
    <x v="1509"/>
    <x v="2"/>
    <x v="3"/>
    <x v="3"/>
    <x v="1"/>
    <x v="2"/>
    <x v="0"/>
    <x v="7337"/>
    <x v="1041"/>
    <n v="4"/>
    <x v="0"/>
    <n v="13.6"/>
    <x v="2"/>
    <x v="1"/>
  </r>
  <r>
    <x v="0"/>
    <x v="852"/>
    <x v="2"/>
    <x v="3"/>
    <x v="3"/>
    <x v="1"/>
    <x v="2"/>
    <x v="0"/>
    <x v="7338"/>
    <x v="5663"/>
    <n v="4"/>
    <x v="0"/>
    <n v="14"/>
    <x v="0"/>
    <x v="1"/>
  </r>
  <r>
    <x v="0"/>
    <x v="531"/>
    <x v="2"/>
    <x v="3"/>
    <x v="3"/>
    <x v="1"/>
    <x v="2"/>
    <x v="0"/>
    <x v="7339"/>
    <x v="5664"/>
    <n v="4"/>
    <x v="0"/>
    <n v="15.1"/>
    <x v="1"/>
    <x v="1"/>
  </r>
  <r>
    <x v="0"/>
    <x v="290"/>
    <x v="2"/>
    <x v="3"/>
    <x v="3"/>
    <x v="1"/>
    <x v="2"/>
    <x v="0"/>
    <x v="7340"/>
    <x v="3021"/>
    <n v="4"/>
    <x v="0"/>
    <n v="15.5"/>
    <x v="2"/>
    <x v="1"/>
  </r>
  <r>
    <x v="0"/>
    <x v="221"/>
    <x v="2"/>
    <x v="3"/>
    <x v="3"/>
    <x v="1"/>
    <x v="2"/>
    <x v="0"/>
    <x v="7341"/>
    <x v="1972"/>
    <n v="4"/>
    <x v="0"/>
    <n v="16.100000000000001"/>
    <x v="0"/>
    <x v="1"/>
  </r>
  <r>
    <x v="0"/>
    <x v="708"/>
    <x v="2"/>
    <x v="3"/>
    <x v="3"/>
    <x v="1"/>
    <x v="2"/>
    <x v="0"/>
    <x v="7342"/>
    <x v="5665"/>
    <n v="4"/>
    <x v="1"/>
    <n v="17.350000000000001"/>
    <x v="2"/>
    <x v="1"/>
  </r>
  <r>
    <x v="0"/>
    <x v="908"/>
    <x v="0"/>
    <x v="3"/>
    <x v="3"/>
    <x v="1"/>
    <x v="2"/>
    <x v="0"/>
    <x v="7343"/>
    <x v="575"/>
    <n v="4"/>
    <x v="2"/>
    <n v="6.46"/>
    <x v="2"/>
    <x v="1"/>
  </r>
  <r>
    <x v="0"/>
    <x v="207"/>
    <x v="0"/>
    <x v="3"/>
    <x v="3"/>
    <x v="1"/>
    <x v="2"/>
    <x v="0"/>
    <x v="7344"/>
    <x v="3209"/>
    <n v="4"/>
    <x v="2"/>
    <n v="7.35"/>
    <x v="1"/>
    <x v="1"/>
  </r>
  <r>
    <x v="0"/>
    <x v="377"/>
    <x v="0"/>
    <x v="3"/>
    <x v="3"/>
    <x v="1"/>
    <x v="2"/>
    <x v="0"/>
    <x v="2322"/>
    <x v="3285"/>
    <n v="4"/>
    <x v="2"/>
    <n v="7.59"/>
    <x v="0"/>
    <x v="1"/>
  </r>
  <r>
    <x v="0"/>
    <x v="960"/>
    <x v="0"/>
    <x v="3"/>
    <x v="3"/>
    <x v="1"/>
    <x v="2"/>
    <x v="0"/>
    <x v="7345"/>
    <x v="1340"/>
    <n v="4"/>
    <x v="2"/>
    <n v="8.3650000000000002"/>
    <x v="2"/>
    <x v="1"/>
  </r>
  <r>
    <x v="0"/>
    <x v="1170"/>
    <x v="0"/>
    <x v="3"/>
    <x v="3"/>
    <x v="1"/>
    <x v="2"/>
    <x v="0"/>
    <x v="7346"/>
    <x v="2750"/>
    <n v="4"/>
    <x v="0"/>
    <n v="9.5"/>
    <x v="2"/>
    <x v="1"/>
  </r>
  <r>
    <x v="0"/>
    <x v="350"/>
    <x v="0"/>
    <x v="3"/>
    <x v="3"/>
    <x v="1"/>
    <x v="2"/>
    <x v="0"/>
    <x v="7347"/>
    <x v="5666"/>
    <n v="4"/>
    <x v="0"/>
    <n v="9.8000000000000007"/>
    <x v="2"/>
    <x v="1"/>
  </r>
  <r>
    <x v="0"/>
    <x v="208"/>
    <x v="0"/>
    <x v="3"/>
    <x v="3"/>
    <x v="1"/>
    <x v="2"/>
    <x v="0"/>
    <x v="20"/>
    <x v="5667"/>
    <n v="4"/>
    <x v="0"/>
    <n v="10.1"/>
    <x v="1"/>
    <x v="1"/>
  </r>
  <r>
    <x v="0"/>
    <x v="231"/>
    <x v="0"/>
    <x v="3"/>
    <x v="3"/>
    <x v="1"/>
    <x v="2"/>
    <x v="0"/>
    <x v="7348"/>
    <x v="5668"/>
    <n v="4"/>
    <x v="0"/>
    <n v="12.15"/>
    <x v="0"/>
    <x v="1"/>
  </r>
  <r>
    <x v="0"/>
    <x v="815"/>
    <x v="0"/>
    <x v="3"/>
    <x v="3"/>
    <x v="1"/>
    <x v="2"/>
    <x v="0"/>
    <x v="7349"/>
    <x v="2938"/>
    <n v="4"/>
    <x v="0"/>
    <n v="13.6"/>
    <x v="2"/>
    <x v="1"/>
  </r>
  <r>
    <x v="0"/>
    <x v="936"/>
    <x v="0"/>
    <x v="3"/>
    <x v="3"/>
    <x v="1"/>
    <x v="2"/>
    <x v="0"/>
    <x v="7350"/>
    <x v="901"/>
    <n v="4"/>
    <x v="0"/>
    <n v="15.5"/>
    <x v="1"/>
    <x v="1"/>
  </r>
  <r>
    <x v="0"/>
    <x v="394"/>
    <x v="0"/>
    <x v="3"/>
    <x v="3"/>
    <x v="1"/>
    <x v="2"/>
    <x v="0"/>
    <x v="7351"/>
    <x v="3218"/>
    <n v="4"/>
    <x v="0"/>
    <n v="16.350000000000001"/>
    <x v="2"/>
    <x v="1"/>
  </r>
  <r>
    <x v="0"/>
    <x v="1197"/>
    <x v="0"/>
    <x v="3"/>
    <x v="3"/>
    <x v="1"/>
    <x v="2"/>
    <x v="0"/>
    <x v="7352"/>
    <x v="3242"/>
    <n v="4"/>
    <x v="1"/>
    <n v="19.350000000000001"/>
    <x v="1"/>
    <x v="1"/>
  </r>
  <r>
    <x v="0"/>
    <x v="476"/>
    <x v="0"/>
    <x v="3"/>
    <x v="3"/>
    <x v="1"/>
    <x v="2"/>
    <x v="0"/>
    <x v="7353"/>
    <x v="5669"/>
    <n v="4"/>
    <x v="1"/>
    <n v="20.100000000000001"/>
    <x v="2"/>
    <x v="1"/>
  </r>
  <r>
    <x v="0"/>
    <x v="1420"/>
    <x v="0"/>
    <x v="3"/>
    <x v="3"/>
    <x v="1"/>
    <x v="2"/>
    <x v="0"/>
    <x v="7354"/>
    <x v="5670"/>
    <n v="4"/>
    <x v="1"/>
    <n v="20.5"/>
    <x v="0"/>
    <x v="1"/>
  </r>
  <r>
    <x v="0"/>
    <x v="267"/>
    <x v="7"/>
    <x v="3"/>
    <x v="3"/>
    <x v="1"/>
    <x v="2"/>
    <x v="0"/>
    <x v="7355"/>
    <x v="5671"/>
    <n v="4"/>
    <x v="2"/>
    <n v="5.63"/>
    <x v="1"/>
    <x v="1"/>
  </r>
  <r>
    <x v="0"/>
    <x v="142"/>
    <x v="7"/>
    <x v="3"/>
    <x v="3"/>
    <x v="1"/>
    <x v="2"/>
    <x v="0"/>
    <x v="7356"/>
    <x v="5672"/>
    <n v="4"/>
    <x v="0"/>
    <n v="9.1950000000000003"/>
    <x v="2"/>
    <x v="1"/>
  </r>
  <r>
    <x v="0"/>
    <x v="965"/>
    <x v="7"/>
    <x v="3"/>
    <x v="3"/>
    <x v="1"/>
    <x v="2"/>
    <x v="0"/>
    <x v="7357"/>
    <x v="1148"/>
    <n v="4"/>
    <x v="0"/>
    <n v="15"/>
    <x v="2"/>
    <x v="1"/>
  </r>
  <r>
    <x v="0"/>
    <x v="980"/>
    <x v="7"/>
    <x v="3"/>
    <x v="3"/>
    <x v="1"/>
    <x v="2"/>
    <x v="0"/>
    <x v="7358"/>
    <x v="1382"/>
    <n v="4"/>
    <x v="0"/>
    <n v="15.85"/>
    <x v="2"/>
    <x v="1"/>
  </r>
  <r>
    <x v="0"/>
    <x v="1150"/>
    <x v="7"/>
    <x v="3"/>
    <x v="3"/>
    <x v="1"/>
    <x v="2"/>
    <x v="0"/>
    <x v="7359"/>
    <x v="2306"/>
    <n v="4"/>
    <x v="1"/>
    <n v="19.25"/>
    <x v="2"/>
    <x v="1"/>
  </r>
  <r>
    <x v="0"/>
    <x v="1156"/>
    <x v="6"/>
    <x v="3"/>
    <x v="3"/>
    <x v="1"/>
    <x v="2"/>
    <x v="0"/>
    <x v="7360"/>
    <x v="5673"/>
    <n v="4"/>
    <x v="2"/>
    <n v="6.3049999999999997"/>
    <x v="0"/>
    <x v="1"/>
  </r>
  <r>
    <x v="0"/>
    <x v="1352"/>
    <x v="6"/>
    <x v="3"/>
    <x v="3"/>
    <x v="1"/>
    <x v="2"/>
    <x v="0"/>
    <x v="7361"/>
    <x v="5674"/>
    <n v="4"/>
    <x v="2"/>
    <n v="8.27"/>
    <x v="2"/>
    <x v="1"/>
  </r>
  <r>
    <x v="0"/>
    <x v="650"/>
    <x v="6"/>
    <x v="3"/>
    <x v="3"/>
    <x v="1"/>
    <x v="2"/>
    <x v="0"/>
    <x v="7362"/>
    <x v="4556"/>
    <n v="4"/>
    <x v="2"/>
    <n v="8.6300000000000008"/>
    <x v="2"/>
    <x v="1"/>
  </r>
  <r>
    <x v="0"/>
    <x v="1494"/>
    <x v="6"/>
    <x v="3"/>
    <x v="3"/>
    <x v="1"/>
    <x v="2"/>
    <x v="0"/>
    <x v="7363"/>
    <x v="799"/>
    <n v="4"/>
    <x v="2"/>
    <n v="8.6549999999999994"/>
    <x v="2"/>
    <x v="1"/>
  </r>
  <r>
    <x v="0"/>
    <x v="1050"/>
    <x v="6"/>
    <x v="3"/>
    <x v="3"/>
    <x v="1"/>
    <x v="2"/>
    <x v="0"/>
    <x v="7364"/>
    <x v="689"/>
    <n v="4"/>
    <x v="0"/>
    <n v="10"/>
    <x v="2"/>
    <x v="1"/>
  </r>
  <r>
    <x v="0"/>
    <x v="414"/>
    <x v="6"/>
    <x v="3"/>
    <x v="3"/>
    <x v="1"/>
    <x v="2"/>
    <x v="0"/>
    <x v="7365"/>
    <x v="3178"/>
    <n v="4"/>
    <x v="0"/>
    <n v="11.6"/>
    <x v="1"/>
    <x v="1"/>
  </r>
  <r>
    <x v="0"/>
    <x v="1076"/>
    <x v="6"/>
    <x v="3"/>
    <x v="3"/>
    <x v="1"/>
    <x v="2"/>
    <x v="0"/>
    <x v="7366"/>
    <x v="4327"/>
    <n v="4"/>
    <x v="0"/>
    <n v="13"/>
    <x v="2"/>
    <x v="1"/>
  </r>
  <r>
    <x v="0"/>
    <x v="791"/>
    <x v="6"/>
    <x v="3"/>
    <x v="3"/>
    <x v="1"/>
    <x v="2"/>
    <x v="0"/>
    <x v="7367"/>
    <x v="4563"/>
    <n v="4"/>
    <x v="0"/>
    <n v="13.8"/>
    <x v="2"/>
    <x v="1"/>
  </r>
  <r>
    <x v="0"/>
    <x v="1262"/>
    <x v="6"/>
    <x v="3"/>
    <x v="3"/>
    <x v="1"/>
    <x v="2"/>
    <x v="0"/>
    <x v="7368"/>
    <x v="5675"/>
    <n v="4"/>
    <x v="0"/>
    <n v="15.85"/>
    <x v="1"/>
    <x v="1"/>
  </r>
  <r>
    <x v="0"/>
    <x v="1245"/>
    <x v="6"/>
    <x v="3"/>
    <x v="3"/>
    <x v="1"/>
    <x v="2"/>
    <x v="0"/>
    <x v="7369"/>
    <x v="5676"/>
    <n v="4"/>
    <x v="1"/>
    <n v="16.850000000000001"/>
    <x v="1"/>
    <x v="1"/>
  </r>
  <r>
    <x v="0"/>
    <x v="981"/>
    <x v="6"/>
    <x v="3"/>
    <x v="3"/>
    <x v="1"/>
    <x v="2"/>
    <x v="0"/>
    <x v="5520"/>
    <x v="3215"/>
    <n v="4"/>
    <x v="1"/>
    <n v="19.600000000000001"/>
    <x v="0"/>
    <x v="1"/>
  </r>
  <r>
    <x v="0"/>
    <x v="1209"/>
    <x v="6"/>
    <x v="3"/>
    <x v="3"/>
    <x v="1"/>
    <x v="2"/>
    <x v="0"/>
    <x v="7370"/>
    <x v="4932"/>
    <n v="4"/>
    <x v="1"/>
    <n v="19.850000000000001"/>
    <x v="1"/>
    <x v="1"/>
  </r>
  <r>
    <x v="1"/>
    <x v="1468"/>
    <x v="11"/>
    <x v="3"/>
    <x v="3"/>
    <x v="1"/>
    <x v="2"/>
    <x v="0"/>
    <x v="7371"/>
    <x v="5677"/>
    <n v="4"/>
    <x v="2"/>
    <n v="6.42"/>
    <x v="2"/>
    <x v="1"/>
  </r>
  <r>
    <x v="1"/>
    <x v="778"/>
    <x v="11"/>
    <x v="3"/>
    <x v="3"/>
    <x v="1"/>
    <x v="2"/>
    <x v="0"/>
    <x v="7372"/>
    <x v="5678"/>
    <n v="4"/>
    <x v="0"/>
    <n v="11.15"/>
    <x v="0"/>
    <x v="1"/>
  </r>
  <r>
    <x v="1"/>
    <x v="1228"/>
    <x v="11"/>
    <x v="3"/>
    <x v="3"/>
    <x v="1"/>
    <x v="2"/>
    <x v="0"/>
    <x v="7373"/>
    <x v="5679"/>
    <n v="4"/>
    <x v="0"/>
    <n v="16.7"/>
    <x v="2"/>
    <x v="1"/>
  </r>
  <r>
    <x v="1"/>
    <x v="1476"/>
    <x v="5"/>
    <x v="3"/>
    <x v="3"/>
    <x v="1"/>
    <x v="2"/>
    <x v="0"/>
    <x v="7374"/>
    <x v="5680"/>
    <n v="4"/>
    <x v="2"/>
    <n v="7.39"/>
    <x v="2"/>
    <x v="1"/>
  </r>
  <r>
    <x v="1"/>
    <x v="367"/>
    <x v="6"/>
    <x v="3"/>
    <x v="3"/>
    <x v="1"/>
    <x v="2"/>
    <x v="0"/>
    <x v="7375"/>
    <x v="4776"/>
    <n v="4"/>
    <x v="2"/>
    <n v="6.0350000000000001"/>
    <x v="0"/>
    <x v="1"/>
  </r>
  <r>
    <x v="1"/>
    <x v="1364"/>
    <x v="15"/>
    <x v="3"/>
    <x v="3"/>
    <x v="1"/>
    <x v="2"/>
    <x v="0"/>
    <x v="7376"/>
    <x v="5681"/>
    <n v="4"/>
    <x v="0"/>
    <n v="14.15"/>
    <x v="2"/>
    <x v="1"/>
  </r>
  <r>
    <x v="0"/>
    <x v="522"/>
    <x v="6"/>
    <x v="3"/>
    <x v="3"/>
    <x v="1"/>
    <x v="2"/>
    <x v="0"/>
    <x v="7377"/>
    <x v="2525"/>
    <n v="4"/>
    <x v="0"/>
    <n v="15.5"/>
    <x v="0"/>
    <x v="1"/>
  </r>
  <r>
    <x v="1"/>
    <x v="1212"/>
    <x v="3"/>
    <x v="1"/>
    <x v="1"/>
    <x v="1"/>
    <x v="0"/>
    <x v="1"/>
    <x v="20"/>
    <x v="5682"/>
    <n v="4"/>
    <x v="0"/>
    <n v="16.25"/>
    <x v="1"/>
    <x v="1"/>
  </r>
  <r>
    <x v="1"/>
    <x v="1056"/>
    <x v="11"/>
    <x v="1"/>
    <x v="1"/>
    <x v="1"/>
    <x v="0"/>
    <x v="1"/>
    <x v="7378"/>
    <x v="4956"/>
    <n v="4"/>
    <x v="2"/>
    <n v="5.8"/>
    <x v="0"/>
    <x v="1"/>
  </r>
  <r>
    <x v="1"/>
    <x v="896"/>
    <x v="11"/>
    <x v="1"/>
    <x v="1"/>
    <x v="1"/>
    <x v="0"/>
    <x v="1"/>
    <x v="4987"/>
    <x v="4062"/>
    <n v="4"/>
    <x v="0"/>
    <n v="13.8"/>
    <x v="0"/>
    <x v="1"/>
  </r>
  <r>
    <x v="1"/>
    <x v="585"/>
    <x v="11"/>
    <x v="1"/>
    <x v="1"/>
    <x v="1"/>
    <x v="0"/>
    <x v="1"/>
    <x v="7379"/>
    <x v="5683"/>
    <n v="4"/>
    <x v="0"/>
    <n v="16.7"/>
    <x v="1"/>
    <x v="1"/>
  </r>
  <r>
    <x v="1"/>
    <x v="359"/>
    <x v="2"/>
    <x v="1"/>
    <x v="1"/>
    <x v="1"/>
    <x v="0"/>
    <x v="1"/>
    <x v="7380"/>
    <x v="5684"/>
    <n v="4"/>
    <x v="2"/>
    <n v="5.9850000000000003"/>
    <x v="0"/>
    <x v="1"/>
  </r>
  <r>
    <x v="1"/>
    <x v="459"/>
    <x v="1"/>
    <x v="1"/>
    <x v="1"/>
    <x v="1"/>
    <x v="0"/>
    <x v="1"/>
    <x v="7381"/>
    <x v="5685"/>
    <n v="4"/>
    <x v="0"/>
    <n v="10.895"/>
    <x v="1"/>
    <x v="1"/>
  </r>
  <r>
    <x v="1"/>
    <x v="603"/>
    <x v="5"/>
    <x v="1"/>
    <x v="1"/>
    <x v="1"/>
    <x v="0"/>
    <x v="1"/>
    <x v="7382"/>
    <x v="3358"/>
    <n v="4"/>
    <x v="0"/>
    <n v="13"/>
    <x v="2"/>
    <x v="1"/>
  </r>
  <r>
    <x v="1"/>
    <x v="1102"/>
    <x v="5"/>
    <x v="1"/>
    <x v="1"/>
    <x v="1"/>
    <x v="0"/>
    <x v="1"/>
    <x v="7383"/>
    <x v="3785"/>
    <n v="4"/>
    <x v="1"/>
    <n v="18.350000000000001"/>
    <x v="2"/>
    <x v="1"/>
  </r>
  <r>
    <x v="1"/>
    <x v="1269"/>
    <x v="10"/>
    <x v="1"/>
    <x v="1"/>
    <x v="1"/>
    <x v="0"/>
    <x v="1"/>
    <x v="7384"/>
    <x v="5686"/>
    <n v="4"/>
    <x v="0"/>
    <n v="12.8"/>
    <x v="2"/>
    <x v="1"/>
  </r>
  <r>
    <x v="1"/>
    <x v="105"/>
    <x v="14"/>
    <x v="1"/>
    <x v="1"/>
    <x v="1"/>
    <x v="0"/>
    <x v="1"/>
    <x v="7385"/>
    <x v="1569"/>
    <n v="4"/>
    <x v="1"/>
    <n v="17.75"/>
    <x v="2"/>
    <x v="1"/>
  </r>
  <r>
    <x v="1"/>
    <x v="976"/>
    <x v="6"/>
    <x v="1"/>
    <x v="1"/>
    <x v="1"/>
    <x v="0"/>
    <x v="1"/>
    <x v="7386"/>
    <x v="5687"/>
    <n v="4"/>
    <x v="0"/>
    <n v="12.85"/>
    <x v="0"/>
    <x v="1"/>
  </r>
  <r>
    <x v="1"/>
    <x v="517"/>
    <x v="4"/>
    <x v="1"/>
    <x v="1"/>
    <x v="1"/>
    <x v="0"/>
    <x v="1"/>
    <x v="7387"/>
    <x v="5688"/>
    <n v="4"/>
    <x v="2"/>
    <n v="6.96"/>
    <x v="2"/>
    <x v="1"/>
  </r>
  <r>
    <x v="1"/>
    <x v="518"/>
    <x v="4"/>
    <x v="1"/>
    <x v="1"/>
    <x v="1"/>
    <x v="0"/>
    <x v="1"/>
    <x v="7388"/>
    <x v="5689"/>
    <n v="4"/>
    <x v="0"/>
    <n v="9.6"/>
    <x v="0"/>
    <x v="1"/>
  </r>
  <r>
    <x v="1"/>
    <x v="1356"/>
    <x v="13"/>
    <x v="1"/>
    <x v="1"/>
    <x v="1"/>
    <x v="0"/>
    <x v="1"/>
    <x v="7389"/>
    <x v="5690"/>
    <n v="4"/>
    <x v="2"/>
    <n v="5.6349999999999998"/>
    <x v="0"/>
    <x v="1"/>
  </r>
  <r>
    <x v="1"/>
    <x v="937"/>
    <x v="13"/>
    <x v="1"/>
    <x v="1"/>
    <x v="1"/>
    <x v="0"/>
    <x v="1"/>
    <x v="7390"/>
    <x v="5003"/>
    <n v="4"/>
    <x v="2"/>
    <n v="6.15"/>
    <x v="2"/>
    <x v="1"/>
  </r>
  <r>
    <x v="1"/>
    <x v="724"/>
    <x v="13"/>
    <x v="1"/>
    <x v="1"/>
    <x v="1"/>
    <x v="0"/>
    <x v="1"/>
    <x v="7391"/>
    <x v="664"/>
    <n v="4"/>
    <x v="2"/>
    <n v="6.4450000000000003"/>
    <x v="2"/>
    <x v="1"/>
  </r>
  <r>
    <x v="1"/>
    <x v="1353"/>
    <x v="13"/>
    <x v="1"/>
    <x v="1"/>
    <x v="1"/>
    <x v="0"/>
    <x v="1"/>
    <x v="7392"/>
    <x v="3597"/>
    <n v="4"/>
    <x v="2"/>
    <n v="7.75"/>
    <x v="2"/>
    <x v="1"/>
  </r>
  <r>
    <x v="1"/>
    <x v="49"/>
    <x v="13"/>
    <x v="1"/>
    <x v="1"/>
    <x v="1"/>
    <x v="0"/>
    <x v="1"/>
    <x v="7393"/>
    <x v="5691"/>
    <n v="4"/>
    <x v="2"/>
    <n v="7.9749999999999996"/>
    <x v="1"/>
    <x v="1"/>
  </r>
  <r>
    <x v="1"/>
    <x v="465"/>
    <x v="13"/>
    <x v="1"/>
    <x v="1"/>
    <x v="1"/>
    <x v="0"/>
    <x v="1"/>
    <x v="7394"/>
    <x v="792"/>
    <n v="4"/>
    <x v="0"/>
    <n v="10.395"/>
    <x v="2"/>
    <x v="1"/>
  </r>
  <r>
    <x v="1"/>
    <x v="149"/>
    <x v="13"/>
    <x v="1"/>
    <x v="1"/>
    <x v="1"/>
    <x v="0"/>
    <x v="1"/>
    <x v="7395"/>
    <x v="5692"/>
    <n v="4"/>
    <x v="0"/>
    <n v="12"/>
    <x v="2"/>
    <x v="1"/>
  </r>
  <r>
    <x v="1"/>
    <x v="396"/>
    <x v="13"/>
    <x v="1"/>
    <x v="1"/>
    <x v="1"/>
    <x v="0"/>
    <x v="1"/>
    <x v="7396"/>
    <x v="5693"/>
    <n v="4"/>
    <x v="0"/>
    <n v="13.3"/>
    <x v="1"/>
    <x v="1"/>
  </r>
  <r>
    <x v="1"/>
    <x v="1340"/>
    <x v="13"/>
    <x v="1"/>
    <x v="1"/>
    <x v="1"/>
    <x v="0"/>
    <x v="1"/>
    <x v="7397"/>
    <x v="1067"/>
    <n v="4"/>
    <x v="0"/>
    <n v="14"/>
    <x v="1"/>
    <x v="1"/>
  </r>
  <r>
    <x v="1"/>
    <x v="234"/>
    <x v="13"/>
    <x v="1"/>
    <x v="1"/>
    <x v="1"/>
    <x v="0"/>
    <x v="1"/>
    <x v="7398"/>
    <x v="5694"/>
    <n v="4"/>
    <x v="0"/>
    <n v="14.3"/>
    <x v="0"/>
    <x v="1"/>
  </r>
  <r>
    <x v="1"/>
    <x v="175"/>
    <x v="13"/>
    <x v="1"/>
    <x v="1"/>
    <x v="1"/>
    <x v="0"/>
    <x v="1"/>
    <x v="7399"/>
    <x v="4223"/>
    <n v="4"/>
    <x v="0"/>
    <n v="14.35"/>
    <x v="2"/>
    <x v="1"/>
  </r>
  <r>
    <x v="1"/>
    <x v="415"/>
    <x v="13"/>
    <x v="1"/>
    <x v="1"/>
    <x v="1"/>
    <x v="0"/>
    <x v="1"/>
    <x v="7400"/>
    <x v="5695"/>
    <n v="4"/>
    <x v="0"/>
    <n v="15.7"/>
    <x v="2"/>
    <x v="1"/>
  </r>
  <r>
    <x v="1"/>
    <x v="794"/>
    <x v="8"/>
    <x v="1"/>
    <x v="1"/>
    <x v="1"/>
    <x v="0"/>
    <x v="1"/>
    <x v="7401"/>
    <x v="5696"/>
    <n v="4"/>
    <x v="0"/>
    <n v="10.195"/>
    <x v="2"/>
    <x v="1"/>
  </r>
  <r>
    <x v="1"/>
    <x v="1055"/>
    <x v="8"/>
    <x v="1"/>
    <x v="1"/>
    <x v="1"/>
    <x v="0"/>
    <x v="1"/>
    <x v="7402"/>
    <x v="5697"/>
    <n v="4"/>
    <x v="1"/>
    <n v="17.100000000000001"/>
    <x v="2"/>
    <x v="1"/>
  </r>
  <r>
    <x v="1"/>
    <x v="114"/>
    <x v="3"/>
    <x v="1"/>
    <x v="1"/>
    <x v="1"/>
    <x v="0"/>
    <x v="1"/>
    <x v="7403"/>
    <x v="5698"/>
    <n v="4"/>
    <x v="2"/>
    <n v="6.4249999999999998"/>
    <x v="1"/>
    <x v="1"/>
  </r>
  <r>
    <x v="1"/>
    <x v="176"/>
    <x v="3"/>
    <x v="1"/>
    <x v="1"/>
    <x v="1"/>
    <x v="0"/>
    <x v="1"/>
    <x v="20"/>
    <x v="92"/>
    <n v="4"/>
    <x v="2"/>
    <n v="6.4649999999999999"/>
    <x v="1"/>
    <x v="1"/>
  </r>
  <r>
    <x v="1"/>
    <x v="115"/>
    <x v="3"/>
    <x v="1"/>
    <x v="1"/>
    <x v="1"/>
    <x v="0"/>
    <x v="1"/>
    <x v="7404"/>
    <x v="5038"/>
    <n v="4"/>
    <x v="2"/>
    <n v="7"/>
    <x v="0"/>
    <x v="1"/>
  </r>
  <r>
    <x v="1"/>
    <x v="1093"/>
    <x v="3"/>
    <x v="1"/>
    <x v="1"/>
    <x v="1"/>
    <x v="0"/>
    <x v="1"/>
    <x v="7405"/>
    <x v="3376"/>
    <n v="4"/>
    <x v="2"/>
    <n v="7.4050000000000002"/>
    <x v="1"/>
    <x v="1"/>
  </r>
  <r>
    <x v="1"/>
    <x v="1317"/>
    <x v="3"/>
    <x v="1"/>
    <x v="1"/>
    <x v="1"/>
    <x v="0"/>
    <x v="1"/>
    <x v="7406"/>
    <x v="5699"/>
    <n v="4"/>
    <x v="2"/>
    <n v="7.5"/>
    <x v="2"/>
    <x v="1"/>
  </r>
  <r>
    <x v="1"/>
    <x v="1211"/>
    <x v="3"/>
    <x v="1"/>
    <x v="1"/>
    <x v="1"/>
    <x v="0"/>
    <x v="1"/>
    <x v="7407"/>
    <x v="5700"/>
    <n v="4"/>
    <x v="2"/>
    <n v="7.7249999999999996"/>
    <x v="2"/>
    <x v="1"/>
  </r>
  <r>
    <x v="1"/>
    <x v="240"/>
    <x v="3"/>
    <x v="1"/>
    <x v="1"/>
    <x v="1"/>
    <x v="0"/>
    <x v="1"/>
    <x v="7408"/>
    <x v="5701"/>
    <n v="4"/>
    <x v="2"/>
    <n v="7.96"/>
    <x v="2"/>
    <x v="1"/>
  </r>
  <r>
    <x v="1"/>
    <x v="1497"/>
    <x v="3"/>
    <x v="1"/>
    <x v="1"/>
    <x v="1"/>
    <x v="0"/>
    <x v="1"/>
    <x v="7409"/>
    <x v="5702"/>
    <n v="4"/>
    <x v="2"/>
    <n v="8.7100000000000009"/>
    <x v="0"/>
    <x v="1"/>
  </r>
  <r>
    <x v="1"/>
    <x v="933"/>
    <x v="3"/>
    <x v="1"/>
    <x v="1"/>
    <x v="1"/>
    <x v="0"/>
    <x v="1"/>
    <x v="7410"/>
    <x v="5703"/>
    <n v="4"/>
    <x v="0"/>
    <n v="9"/>
    <x v="2"/>
    <x v="1"/>
  </r>
  <r>
    <x v="1"/>
    <x v="152"/>
    <x v="3"/>
    <x v="1"/>
    <x v="1"/>
    <x v="1"/>
    <x v="0"/>
    <x v="1"/>
    <x v="7411"/>
    <x v="4345"/>
    <n v="4"/>
    <x v="0"/>
    <n v="14.1"/>
    <x v="2"/>
    <x v="1"/>
  </r>
  <r>
    <x v="1"/>
    <x v="1252"/>
    <x v="3"/>
    <x v="1"/>
    <x v="1"/>
    <x v="1"/>
    <x v="0"/>
    <x v="1"/>
    <x v="7412"/>
    <x v="5704"/>
    <n v="4"/>
    <x v="0"/>
    <n v="15.2"/>
    <x v="1"/>
    <x v="1"/>
  </r>
  <r>
    <x v="1"/>
    <x v="656"/>
    <x v="3"/>
    <x v="1"/>
    <x v="1"/>
    <x v="1"/>
    <x v="0"/>
    <x v="1"/>
    <x v="7413"/>
    <x v="2028"/>
    <n v="4"/>
    <x v="0"/>
    <n v="15.85"/>
    <x v="2"/>
    <x v="1"/>
  </r>
  <r>
    <x v="1"/>
    <x v="1360"/>
    <x v="3"/>
    <x v="1"/>
    <x v="1"/>
    <x v="1"/>
    <x v="0"/>
    <x v="1"/>
    <x v="7414"/>
    <x v="3685"/>
    <n v="4"/>
    <x v="1"/>
    <n v="18"/>
    <x v="2"/>
    <x v="1"/>
  </r>
  <r>
    <x v="1"/>
    <x v="1253"/>
    <x v="3"/>
    <x v="1"/>
    <x v="1"/>
    <x v="1"/>
    <x v="0"/>
    <x v="1"/>
    <x v="7415"/>
    <x v="5705"/>
    <n v="4"/>
    <x v="1"/>
    <n v="18.850000000000001"/>
    <x v="0"/>
    <x v="1"/>
  </r>
  <r>
    <x v="1"/>
    <x v="446"/>
    <x v="11"/>
    <x v="1"/>
    <x v="1"/>
    <x v="1"/>
    <x v="0"/>
    <x v="1"/>
    <x v="7416"/>
    <x v="5588"/>
    <n v="4"/>
    <x v="2"/>
    <n v="6.03"/>
    <x v="1"/>
    <x v="1"/>
  </r>
  <r>
    <x v="1"/>
    <x v="1468"/>
    <x v="11"/>
    <x v="1"/>
    <x v="1"/>
    <x v="1"/>
    <x v="0"/>
    <x v="1"/>
    <x v="7417"/>
    <x v="5706"/>
    <n v="4"/>
    <x v="2"/>
    <n v="6.42"/>
    <x v="2"/>
    <x v="1"/>
  </r>
  <r>
    <x v="1"/>
    <x v="1455"/>
    <x v="11"/>
    <x v="1"/>
    <x v="1"/>
    <x v="1"/>
    <x v="0"/>
    <x v="1"/>
    <x v="7418"/>
    <x v="5707"/>
    <n v="4"/>
    <x v="2"/>
    <n v="7.4050000000000002"/>
    <x v="0"/>
    <x v="1"/>
  </r>
  <r>
    <x v="1"/>
    <x v="1166"/>
    <x v="11"/>
    <x v="1"/>
    <x v="1"/>
    <x v="1"/>
    <x v="0"/>
    <x v="1"/>
    <x v="7419"/>
    <x v="1572"/>
    <n v="4"/>
    <x v="2"/>
    <n v="8.7750000000000004"/>
    <x v="0"/>
    <x v="1"/>
  </r>
  <r>
    <x v="1"/>
    <x v="1016"/>
    <x v="11"/>
    <x v="1"/>
    <x v="1"/>
    <x v="1"/>
    <x v="0"/>
    <x v="1"/>
    <x v="7420"/>
    <x v="5708"/>
    <n v="4"/>
    <x v="0"/>
    <n v="13.35"/>
    <x v="1"/>
    <x v="1"/>
  </r>
  <r>
    <x v="1"/>
    <x v="539"/>
    <x v="11"/>
    <x v="1"/>
    <x v="1"/>
    <x v="1"/>
    <x v="0"/>
    <x v="1"/>
    <x v="7421"/>
    <x v="4975"/>
    <n v="4"/>
    <x v="0"/>
    <n v="14.5"/>
    <x v="2"/>
    <x v="1"/>
  </r>
  <r>
    <x v="1"/>
    <x v="1228"/>
    <x v="11"/>
    <x v="1"/>
    <x v="1"/>
    <x v="1"/>
    <x v="0"/>
    <x v="1"/>
    <x v="7422"/>
    <x v="5709"/>
    <n v="4"/>
    <x v="0"/>
    <n v="16.7"/>
    <x v="2"/>
    <x v="1"/>
  </r>
  <r>
    <x v="1"/>
    <x v="1515"/>
    <x v="11"/>
    <x v="1"/>
    <x v="1"/>
    <x v="1"/>
    <x v="0"/>
    <x v="1"/>
    <x v="7423"/>
    <x v="5710"/>
    <n v="4"/>
    <x v="1"/>
    <n v="18.100000000000001"/>
    <x v="0"/>
    <x v="1"/>
  </r>
  <r>
    <x v="1"/>
    <x v="272"/>
    <x v="2"/>
    <x v="1"/>
    <x v="1"/>
    <x v="1"/>
    <x v="0"/>
    <x v="1"/>
    <x v="7424"/>
    <x v="1866"/>
    <n v="4"/>
    <x v="2"/>
    <n v="5.48"/>
    <x v="1"/>
    <x v="1"/>
  </r>
  <r>
    <x v="1"/>
    <x v="701"/>
    <x v="2"/>
    <x v="1"/>
    <x v="1"/>
    <x v="1"/>
    <x v="0"/>
    <x v="1"/>
    <x v="7425"/>
    <x v="805"/>
    <n v="4"/>
    <x v="2"/>
    <n v="7.56"/>
    <x v="2"/>
    <x v="1"/>
  </r>
  <r>
    <x v="1"/>
    <x v="732"/>
    <x v="2"/>
    <x v="1"/>
    <x v="1"/>
    <x v="1"/>
    <x v="0"/>
    <x v="1"/>
    <x v="7426"/>
    <x v="5711"/>
    <n v="4"/>
    <x v="0"/>
    <n v="8.8949999999999996"/>
    <x v="1"/>
    <x v="1"/>
  </r>
  <r>
    <x v="1"/>
    <x v="28"/>
    <x v="2"/>
    <x v="1"/>
    <x v="1"/>
    <x v="1"/>
    <x v="0"/>
    <x v="1"/>
    <x v="7427"/>
    <x v="5712"/>
    <n v="4"/>
    <x v="0"/>
    <n v="16.600000000000001"/>
    <x v="1"/>
    <x v="1"/>
  </r>
  <r>
    <x v="1"/>
    <x v="1095"/>
    <x v="2"/>
    <x v="1"/>
    <x v="1"/>
    <x v="1"/>
    <x v="0"/>
    <x v="1"/>
    <x v="7428"/>
    <x v="522"/>
    <n v="4"/>
    <x v="1"/>
    <n v="17.7"/>
    <x v="1"/>
    <x v="1"/>
  </r>
  <r>
    <x v="1"/>
    <x v="297"/>
    <x v="2"/>
    <x v="1"/>
    <x v="1"/>
    <x v="1"/>
    <x v="0"/>
    <x v="1"/>
    <x v="7429"/>
    <x v="1143"/>
    <n v="4"/>
    <x v="1"/>
    <n v="18"/>
    <x v="0"/>
    <x v="1"/>
  </r>
  <r>
    <x v="1"/>
    <x v="388"/>
    <x v="2"/>
    <x v="1"/>
    <x v="1"/>
    <x v="1"/>
    <x v="0"/>
    <x v="1"/>
    <x v="7430"/>
    <x v="1884"/>
    <n v="4"/>
    <x v="1"/>
    <n v="18.25"/>
    <x v="2"/>
    <x v="1"/>
  </r>
  <r>
    <x v="1"/>
    <x v="1059"/>
    <x v="0"/>
    <x v="1"/>
    <x v="1"/>
    <x v="1"/>
    <x v="0"/>
    <x v="1"/>
    <x v="7431"/>
    <x v="3062"/>
    <n v="4"/>
    <x v="2"/>
    <n v="6.36"/>
    <x v="0"/>
    <x v="1"/>
  </r>
  <r>
    <x v="1"/>
    <x v="723"/>
    <x v="0"/>
    <x v="1"/>
    <x v="1"/>
    <x v="1"/>
    <x v="0"/>
    <x v="1"/>
    <x v="7432"/>
    <x v="1369"/>
    <n v="4"/>
    <x v="2"/>
    <n v="6.59"/>
    <x v="0"/>
    <x v="1"/>
  </r>
  <r>
    <x v="1"/>
    <x v="1275"/>
    <x v="0"/>
    <x v="1"/>
    <x v="1"/>
    <x v="1"/>
    <x v="0"/>
    <x v="1"/>
    <x v="7433"/>
    <x v="5713"/>
    <n v="4"/>
    <x v="2"/>
    <n v="6.78"/>
    <x v="2"/>
    <x v="1"/>
  </r>
  <r>
    <x v="1"/>
    <x v="1276"/>
    <x v="0"/>
    <x v="1"/>
    <x v="1"/>
    <x v="1"/>
    <x v="0"/>
    <x v="1"/>
    <x v="7434"/>
    <x v="5714"/>
    <n v="4"/>
    <x v="2"/>
    <n v="7.35"/>
    <x v="2"/>
    <x v="1"/>
  </r>
  <r>
    <x v="1"/>
    <x v="183"/>
    <x v="0"/>
    <x v="1"/>
    <x v="1"/>
    <x v="1"/>
    <x v="0"/>
    <x v="1"/>
    <x v="7435"/>
    <x v="308"/>
    <n v="4"/>
    <x v="2"/>
    <n v="8.1850000000000005"/>
    <x v="2"/>
    <x v="1"/>
  </r>
  <r>
    <x v="1"/>
    <x v="444"/>
    <x v="0"/>
    <x v="1"/>
    <x v="1"/>
    <x v="1"/>
    <x v="0"/>
    <x v="1"/>
    <x v="7436"/>
    <x v="4970"/>
    <n v="4"/>
    <x v="2"/>
    <n v="8.3000000000000007"/>
    <x v="2"/>
    <x v="1"/>
  </r>
  <r>
    <x v="1"/>
    <x v="1469"/>
    <x v="0"/>
    <x v="1"/>
    <x v="1"/>
    <x v="1"/>
    <x v="0"/>
    <x v="1"/>
    <x v="7437"/>
    <x v="5715"/>
    <n v="4"/>
    <x v="0"/>
    <n v="9.3000000000000007"/>
    <x v="2"/>
    <x v="1"/>
  </r>
  <r>
    <x v="1"/>
    <x v="1180"/>
    <x v="0"/>
    <x v="1"/>
    <x v="1"/>
    <x v="1"/>
    <x v="0"/>
    <x v="1"/>
    <x v="7438"/>
    <x v="5455"/>
    <n v="4"/>
    <x v="0"/>
    <n v="10.895"/>
    <x v="2"/>
    <x v="1"/>
  </r>
  <r>
    <x v="1"/>
    <x v="36"/>
    <x v="0"/>
    <x v="1"/>
    <x v="1"/>
    <x v="1"/>
    <x v="0"/>
    <x v="1"/>
    <x v="20"/>
    <x v="5716"/>
    <n v="4"/>
    <x v="0"/>
    <n v="11.8"/>
    <x v="1"/>
    <x v="1"/>
  </r>
  <r>
    <x v="1"/>
    <x v="1136"/>
    <x v="0"/>
    <x v="1"/>
    <x v="1"/>
    <x v="1"/>
    <x v="0"/>
    <x v="1"/>
    <x v="7439"/>
    <x v="5717"/>
    <n v="4"/>
    <x v="0"/>
    <n v="12.1"/>
    <x v="0"/>
    <x v="1"/>
  </r>
  <r>
    <x v="1"/>
    <x v="744"/>
    <x v="0"/>
    <x v="1"/>
    <x v="1"/>
    <x v="1"/>
    <x v="0"/>
    <x v="1"/>
    <x v="7440"/>
    <x v="5336"/>
    <n v="4"/>
    <x v="0"/>
    <n v="12.5"/>
    <x v="2"/>
    <x v="1"/>
  </r>
  <r>
    <x v="1"/>
    <x v="468"/>
    <x v="0"/>
    <x v="1"/>
    <x v="1"/>
    <x v="1"/>
    <x v="0"/>
    <x v="1"/>
    <x v="7441"/>
    <x v="4470"/>
    <n v="4"/>
    <x v="0"/>
    <n v="12.8"/>
    <x v="2"/>
    <x v="1"/>
  </r>
  <r>
    <x v="1"/>
    <x v="360"/>
    <x v="0"/>
    <x v="1"/>
    <x v="1"/>
    <x v="1"/>
    <x v="0"/>
    <x v="1"/>
    <x v="7442"/>
    <x v="5718"/>
    <n v="4"/>
    <x v="0"/>
    <n v="12.85"/>
    <x v="0"/>
    <x v="1"/>
  </r>
  <r>
    <x v="1"/>
    <x v="1255"/>
    <x v="0"/>
    <x v="1"/>
    <x v="1"/>
    <x v="1"/>
    <x v="0"/>
    <x v="1"/>
    <x v="7443"/>
    <x v="139"/>
    <n v="4"/>
    <x v="0"/>
    <n v="14.1"/>
    <x v="0"/>
    <x v="1"/>
  </r>
  <r>
    <x v="1"/>
    <x v="38"/>
    <x v="0"/>
    <x v="1"/>
    <x v="1"/>
    <x v="1"/>
    <x v="0"/>
    <x v="1"/>
    <x v="7444"/>
    <x v="5719"/>
    <n v="4"/>
    <x v="0"/>
    <n v="16.25"/>
    <x v="2"/>
    <x v="1"/>
  </r>
  <r>
    <x v="1"/>
    <x v="443"/>
    <x v="0"/>
    <x v="1"/>
    <x v="1"/>
    <x v="1"/>
    <x v="0"/>
    <x v="1"/>
    <x v="7445"/>
    <x v="5720"/>
    <n v="4"/>
    <x v="0"/>
    <n v="16.600000000000001"/>
    <x v="0"/>
    <x v="1"/>
  </r>
  <r>
    <x v="1"/>
    <x v="619"/>
    <x v="0"/>
    <x v="1"/>
    <x v="1"/>
    <x v="1"/>
    <x v="0"/>
    <x v="1"/>
    <x v="7446"/>
    <x v="4858"/>
    <n v="4"/>
    <x v="0"/>
    <n v="16.75"/>
    <x v="2"/>
    <x v="1"/>
  </r>
  <r>
    <x v="1"/>
    <x v="587"/>
    <x v="0"/>
    <x v="1"/>
    <x v="1"/>
    <x v="1"/>
    <x v="0"/>
    <x v="1"/>
    <x v="7447"/>
    <x v="5721"/>
    <n v="4"/>
    <x v="1"/>
    <n v="18.2"/>
    <x v="0"/>
    <x v="1"/>
  </r>
  <r>
    <x v="1"/>
    <x v="1080"/>
    <x v="0"/>
    <x v="1"/>
    <x v="1"/>
    <x v="1"/>
    <x v="0"/>
    <x v="1"/>
    <x v="7448"/>
    <x v="5722"/>
    <n v="4"/>
    <x v="1"/>
    <n v="20.6"/>
    <x v="1"/>
    <x v="1"/>
  </r>
  <r>
    <x v="1"/>
    <x v="1081"/>
    <x v="9"/>
    <x v="1"/>
    <x v="1"/>
    <x v="1"/>
    <x v="0"/>
    <x v="1"/>
    <x v="7449"/>
    <x v="5723"/>
    <n v="4"/>
    <x v="2"/>
    <n v="6.3849999999999998"/>
    <x v="2"/>
    <x v="1"/>
  </r>
  <r>
    <x v="1"/>
    <x v="745"/>
    <x v="9"/>
    <x v="1"/>
    <x v="1"/>
    <x v="1"/>
    <x v="0"/>
    <x v="1"/>
    <x v="7450"/>
    <x v="5724"/>
    <n v="4"/>
    <x v="2"/>
    <n v="8.26"/>
    <x v="2"/>
    <x v="1"/>
  </r>
  <r>
    <x v="1"/>
    <x v="1018"/>
    <x v="9"/>
    <x v="1"/>
    <x v="1"/>
    <x v="1"/>
    <x v="0"/>
    <x v="1"/>
    <x v="7451"/>
    <x v="1680"/>
    <n v="4"/>
    <x v="0"/>
    <n v="9.3000000000000007"/>
    <x v="2"/>
    <x v="1"/>
  </r>
  <r>
    <x v="1"/>
    <x v="1277"/>
    <x v="9"/>
    <x v="1"/>
    <x v="1"/>
    <x v="1"/>
    <x v="0"/>
    <x v="1"/>
    <x v="7452"/>
    <x v="5725"/>
    <n v="4"/>
    <x v="0"/>
    <n v="9.5"/>
    <x v="2"/>
    <x v="1"/>
  </r>
  <r>
    <x v="1"/>
    <x v="809"/>
    <x v="9"/>
    <x v="1"/>
    <x v="1"/>
    <x v="1"/>
    <x v="0"/>
    <x v="1"/>
    <x v="2879"/>
    <x v="5726"/>
    <n v="4"/>
    <x v="0"/>
    <n v="10.195"/>
    <x v="0"/>
    <x v="1"/>
  </r>
  <r>
    <x v="1"/>
    <x v="1034"/>
    <x v="9"/>
    <x v="1"/>
    <x v="1"/>
    <x v="1"/>
    <x v="0"/>
    <x v="1"/>
    <x v="7453"/>
    <x v="5727"/>
    <n v="4"/>
    <x v="1"/>
    <n v="18.850000000000001"/>
    <x v="0"/>
    <x v="1"/>
  </r>
  <r>
    <x v="1"/>
    <x v="187"/>
    <x v="1"/>
    <x v="1"/>
    <x v="1"/>
    <x v="1"/>
    <x v="0"/>
    <x v="1"/>
    <x v="7454"/>
    <x v="2569"/>
    <n v="4"/>
    <x v="2"/>
    <n v="5.1749999999999998"/>
    <x v="2"/>
    <x v="1"/>
  </r>
  <r>
    <x v="1"/>
    <x v="246"/>
    <x v="1"/>
    <x v="1"/>
    <x v="1"/>
    <x v="1"/>
    <x v="0"/>
    <x v="1"/>
    <x v="7455"/>
    <x v="5728"/>
    <n v="4"/>
    <x v="2"/>
    <n v="5.32"/>
    <x v="2"/>
    <x v="1"/>
  </r>
  <r>
    <x v="1"/>
    <x v="483"/>
    <x v="1"/>
    <x v="1"/>
    <x v="1"/>
    <x v="1"/>
    <x v="0"/>
    <x v="1"/>
    <x v="20"/>
    <x v="5729"/>
    <n v="4"/>
    <x v="2"/>
    <n v="5.51"/>
    <x v="1"/>
    <x v="1"/>
  </r>
  <r>
    <x v="1"/>
    <x v="1313"/>
    <x v="1"/>
    <x v="1"/>
    <x v="1"/>
    <x v="1"/>
    <x v="0"/>
    <x v="1"/>
    <x v="7456"/>
    <x v="5549"/>
    <n v="4"/>
    <x v="2"/>
    <n v="7.39"/>
    <x v="2"/>
    <x v="1"/>
  </r>
  <r>
    <x v="1"/>
    <x v="1396"/>
    <x v="1"/>
    <x v="1"/>
    <x v="1"/>
    <x v="1"/>
    <x v="0"/>
    <x v="1"/>
    <x v="7457"/>
    <x v="5730"/>
    <n v="4"/>
    <x v="2"/>
    <n v="7.5650000000000004"/>
    <x v="2"/>
    <x v="1"/>
  </r>
  <r>
    <x v="1"/>
    <x v="1498"/>
    <x v="1"/>
    <x v="1"/>
    <x v="1"/>
    <x v="1"/>
    <x v="0"/>
    <x v="1"/>
    <x v="7458"/>
    <x v="5731"/>
    <n v="4"/>
    <x v="2"/>
    <n v="7.68"/>
    <x v="0"/>
    <x v="1"/>
  </r>
  <r>
    <x v="1"/>
    <x v="1035"/>
    <x v="1"/>
    <x v="1"/>
    <x v="1"/>
    <x v="1"/>
    <x v="0"/>
    <x v="1"/>
    <x v="7459"/>
    <x v="5732"/>
    <n v="4"/>
    <x v="2"/>
    <n v="7.93"/>
    <x v="2"/>
    <x v="1"/>
  </r>
  <r>
    <x v="1"/>
    <x v="830"/>
    <x v="1"/>
    <x v="1"/>
    <x v="1"/>
    <x v="1"/>
    <x v="0"/>
    <x v="1"/>
    <x v="7460"/>
    <x v="5733"/>
    <n v="4"/>
    <x v="2"/>
    <n v="8.2349999999999994"/>
    <x v="1"/>
    <x v="1"/>
  </r>
  <r>
    <x v="1"/>
    <x v="1372"/>
    <x v="1"/>
    <x v="1"/>
    <x v="1"/>
    <x v="1"/>
    <x v="0"/>
    <x v="1"/>
    <x v="7461"/>
    <x v="5734"/>
    <n v="4"/>
    <x v="0"/>
    <n v="10.1"/>
    <x v="2"/>
    <x v="1"/>
  </r>
  <r>
    <x v="1"/>
    <x v="88"/>
    <x v="1"/>
    <x v="1"/>
    <x v="1"/>
    <x v="1"/>
    <x v="0"/>
    <x v="1"/>
    <x v="7462"/>
    <x v="5509"/>
    <n v="4"/>
    <x v="0"/>
    <n v="11.395"/>
    <x v="1"/>
    <x v="1"/>
  </r>
  <r>
    <x v="1"/>
    <x v="147"/>
    <x v="1"/>
    <x v="1"/>
    <x v="1"/>
    <x v="1"/>
    <x v="0"/>
    <x v="1"/>
    <x v="7463"/>
    <x v="4970"/>
    <n v="4"/>
    <x v="0"/>
    <n v="12.15"/>
    <x v="2"/>
    <x v="1"/>
  </r>
  <r>
    <x v="1"/>
    <x v="1200"/>
    <x v="1"/>
    <x v="1"/>
    <x v="1"/>
    <x v="1"/>
    <x v="0"/>
    <x v="1"/>
    <x v="7464"/>
    <x v="3702"/>
    <n v="4"/>
    <x v="0"/>
    <n v="13.65"/>
    <x v="2"/>
    <x v="1"/>
  </r>
  <r>
    <x v="1"/>
    <x v="1301"/>
    <x v="1"/>
    <x v="1"/>
    <x v="1"/>
    <x v="1"/>
    <x v="0"/>
    <x v="1"/>
    <x v="7465"/>
    <x v="5735"/>
    <n v="4"/>
    <x v="0"/>
    <n v="14"/>
    <x v="2"/>
    <x v="1"/>
  </r>
  <r>
    <x v="1"/>
    <x v="190"/>
    <x v="1"/>
    <x v="1"/>
    <x v="1"/>
    <x v="1"/>
    <x v="0"/>
    <x v="1"/>
    <x v="7466"/>
    <x v="1004"/>
    <n v="4"/>
    <x v="1"/>
    <n v="18.75"/>
    <x v="2"/>
    <x v="1"/>
  </r>
  <r>
    <x v="1"/>
    <x v="100"/>
    <x v="1"/>
    <x v="1"/>
    <x v="1"/>
    <x v="1"/>
    <x v="0"/>
    <x v="1"/>
    <x v="7467"/>
    <x v="5481"/>
    <n v="4"/>
    <x v="1"/>
    <n v="19"/>
    <x v="1"/>
    <x v="1"/>
  </r>
  <r>
    <x v="1"/>
    <x v="424"/>
    <x v="1"/>
    <x v="1"/>
    <x v="1"/>
    <x v="1"/>
    <x v="0"/>
    <x v="1"/>
    <x v="7468"/>
    <x v="328"/>
    <n v="4"/>
    <x v="1"/>
    <n v="19.600000000000001"/>
    <x v="2"/>
    <x v="1"/>
  </r>
  <r>
    <x v="1"/>
    <x v="589"/>
    <x v="1"/>
    <x v="1"/>
    <x v="1"/>
    <x v="1"/>
    <x v="0"/>
    <x v="1"/>
    <x v="20"/>
    <x v="5736"/>
    <n v="4"/>
    <x v="1"/>
    <n v="19.600000000000001"/>
    <x v="1"/>
    <x v="1"/>
  </r>
  <r>
    <x v="1"/>
    <x v="361"/>
    <x v="1"/>
    <x v="1"/>
    <x v="1"/>
    <x v="1"/>
    <x v="0"/>
    <x v="1"/>
    <x v="7469"/>
    <x v="5559"/>
    <n v="4"/>
    <x v="1"/>
    <n v="20"/>
    <x v="2"/>
    <x v="1"/>
  </r>
  <r>
    <x v="1"/>
    <x v="525"/>
    <x v="1"/>
    <x v="1"/>
    <x v="1"/>
    <x v="1"/>
    <x v="0"/>
    <x v="1"/>
    <x v="7470"/>
    <x v="1481"/>
    <n v="4"/>
    <x v="1"/>
    <n v="20.100000000000001"/>
    <x v="2"/>
    <x v="1"/>
  </r>
  <r>
    <x v="1"/>
    <x v="1427"/>
    <x v="5"/>
    <x v="1"/>
    <x v="1"/>
    <x v="1"/>
    <x v="0"/>
    <x v="1"/>
    <x v="20"/>
    <x v="5737"/>
    <n v="4"/>
    <x v="2"/>
    <n v="5.1100000000000003"/>
    <x v="1"/>
    <x v="1"/>
  </r>
  <r>
    <x v="1"/>
    <x v="399"/>
    <x v="5"/>
    <x v="1"/>
    <x v="1"/>
    <x v="1"/>
    <x v="0"/>
    <x v="1"/>
    <x v="7471"/>
    <x v="2995"/>
    <n v="4"/>
    <x v="2"/>
    <n v="6.2350000000000003"/>
    <x v="0"/>
    <x v="1"/>
  </r>
  <r>
    <x v="1"/>
    <x v="508"/>
    <x v="5"/>
    <x v="1"/>
    <x v="1"/>
    <x v="1"/>
    <x v="0"/>
    <x v="1"/>
    <x v="7472"/>
    <x v="5738"/>
    <n v="4"/>
    <x v="2"/>
    <n v="7.2850000000000001"/>
    <x v="2"/>
    <x v="1"/>
  </r>
  <r>
    <x v="1"/>
    <x v="1476"/>
    <x v="5"/>
    <x v="1"/>
    <x v="1"/>
    <x v="1"/>
    <x v="0"/>
    <x v="1"/>
    <x v="7473"/>
    <x v="5739"/>
    <n v="4"/>
    <x v="2"/>
    <n v="7.39"/>
    <x v="2"/>
    <x v="1"/>
  </r>
  <r>
    <x v="1"/>
    <x v="33"/>
    <x v="5"/>
    <x v="1"/>
    <x v="1"/>
    <x v="1"/>
    <x v="0"/>
    <x v="1"/>
    <x v="7474"/>
    <x v="5226"/>
    <n v="4"/>
    <x v="2"/>
    <n v="7.67"/>
    <x v="0"/>
    <x v="1"/>
  </r>
  <r>
    <x v="1"/>
    <x v="1214"/>
    <x v="5"/>
    <x v="1"/>
    <x v="1"/>
    <x v="1"/>
    <x v="0"/>
    <x v="1"/>
    <x v="7475"/>
    <x v="953"/>
    <n v="4"/>
    <x v="2"/>
    <n v="8.18"/>
    <x v="1"/>
    <x v="1"/>
  </r>
  <r>
    <x v="1"/>
    <x v="166"/>
    <x v="5"/>
    <x v="1"/>
    <x v="1"/>
    <x v="1"/>
    <x v="0"/>
    <x v="1"/>
    <x v="7476"/>
    <x v="5234"/>
    <n v="4"/>
    <x v="2"/>
    <n v="8.42"/>
    <x v="2"/>
    <x v="1"/>
  </r>
  <r>
    <x v="1"/>
    <x v="568"/>
    <x v="5"/>
    <x v="1"/>
    <x v="1"/>
    <x v="1"/>
    <x v="0"/>
    <x v="1"/>
    <x v="7477"/>
    <x v="5740"/>
    <n v="4"/>
    <x v="2"/>
    <n v="8.6950000000000003"/>
    <x v="0"/>
    <x v="1"/>
  </r>
  <r>
    <x v="1"/>
    <x v="844"/>
    <x v="5"/>
    <x v="1"/>
    <x v="1"/>
    <x v="1"/>
    <x v="0"/>
    <x v="1"/>
    <x v="7478"/>
    <x v="3067"/>
    <n v="4"/>
    <x v="0"/>
    <n v="8.8800000000000008"/>
    <x v="0"/>
    <x v="1"/>
  </r>
  <r>
    <x v="1"/>
    <x v="1327"/>
    <x v="5"/>
    <x v="1"/>
    <x v="1"/>
    <x v="1"/>
    <x v="0"/>
    <x v="1"/>
    <x v="7479"/>
    <x v="5741"/>
    <n v="4"/>
    <x v="0"/>
    <n v="9.3000000000000007"/>
    <x v="2"/>
    <x v="1"/>
  </r>
  <r>
    <x v="1"/>
    <x v="604"/>
    <x v="5"/>
    <x v="1"/>
    <x v="1"/>
    <x v="1"/>
    <x v="0"/>
    <x v="1"/>
    <x v="7480"/>
    <x v="4835"/>
    <n v="4"/>
    <x v="0"/>
    <n v="11.3"/>
    <x v="2"/>
    <x v="1"/>
  </r>
  <r>
    <x v="1"/>
    <x v="1020"/>
    <x v="5"/>
    <x v="1"/>
    <x v="1"/>
    <x v="1"/>
    <x v="0"/>
    <x v="1"/>
    <x v="5600"/>
    <x v="1654"/>
    <n v="4"/>
    <x v="0"/>
    <n v="12.1"/>
    <x v="2"/>
    <x v="1"/>
  </r>
  <r>
    <x v="1"/>
    <x v="1099"/>
    <x v="5"/>
    <x v="1"/>
    <x v="1"/>
    <x v="1"/>
    <x v="0"/>
    <x v="1"/>
    <x v="7481"/>
    <x v="5742"/>
    <n v="4"/>
    <x v="0"/>
    <n v="12.65"/>
    <x v="2"/>
    <x v="1"/>
  </r>
  <r>
    <x v="1"/>
    <x v="1415"/>
    <x v="5"/>
    <x v="1"/>
    <x v="1"/>
    <x v="1"/>
    <x v="0"/>
    <x v="1"/>
    <x v="7482"/>
    <x v="2974"/>
    <n v="4"/>
    <x v="0"/>
    <n v="14.15"/>
    <x v="1"/>
    <x v="1"/>
  </r>
  <r>
    <x v="1"/>
    <x v="605"/>
    <x v="5"/>
    <x v="1"/>
    <x v="1"/>
    <x v="1"/>
    <x v="0"/>
    <x v="1"/>
    <x v="7483"/>
    <x v="299"/>
    <n v="4"/>
    <x v="0"/>
    <n v="14.65"/>
    <x v="2"/>
    <x v="1"/>
  </r>
  <r>
    <x v="1"/>
    <x v="1268"/>
    <x v="5"/>
    <x v="1"/>
    <x v="1"/>
    <x v="1"/>
    <x v="0"/>
    <x v="1"/>
    <x v="7484"/>
    <x v="3135"/>
    <n v="4"/>
    <x v="0"/>
    <n v="15.3"/>
    <x v="1"/>
    <x v="1"/>
  </r>
  <r>
    <x v="1"/>
    <x v="1362"/>
    <x v="5"/>
    <x v="1"/>
    <x v="1"/>
    <x v="1"/>
    <x v="0"/>
    <x v="1"/>
    <x v="7485"/>
    <x v="5743"/>
    <n v="4"/>
    <x v="0"/>
    <n v="15.35"/>
    <x v="2"/>
    <x v="1"/>
  </r>
  <r>
    <x v="1"/>
    <x v="1346"/>
    <x v="5"/>
    <x v="1"/>
    <x v="1"/>
    <x v="1"/>
    <x v="0"/>
    <x v="1"/>
    <x v="7486"/>
    <x v="5744"/>
    <n v="4"/>
    <x v="0"/>
    <n v="15.85"/>
    <x v="1"/>
    <x v="1"/>
  </r>
  <r>
    <x v="1"/>
    <x v="1363"/>
    <x v="5"/>
    <x v="1"/>
    <x v="1"/>
    <x v="1"/>
    <x v="0"/>
    <x v="1"/>
    <x v="4248"/>
    <x v="4047"/>
    <n v="4"/>
    <x v="0"/>
    <n v="16"/>
    <x v="2"/>
    <x v="1"/>
  </r>
  <r>
    <x v="1"/>
    <x v="1100"/>
    <x v="5"/>
    <x v="1"/>
    <x v="1"/>
    <x v="1"/>
    <x v="0"/>
    <x v="1"/>
    <x v="7487"/>
    <x v="4381"/>
    <n v="4"/>
    <x v="0"/>
    <n v="16.350000000000001"/>
    <x v="2"/>
    <x v="1"/>
  </r>
  <r>
    <x v="1"/>
    <x v="1101"/>
    <x v="5"/>
    <x v="1"/>
    <x v="1"/>
    <x v="1"/>
    <x v="0"/>
    <x v="1"/>
    <x v="7488"/>
    <x v="5745"/>
    <n v="4"/>
    <x v="0"/>
    <n v="16.7"/>
    <x v="1"/>
    <x v="1"/>
  </r>
  <r>
    <x v="1"/>
    <x v="1393"/>
    <x v="5"/>
    <x v="1"/>
    <x v="1"/>
    <x v="1"/>
    <x v="0"/>
    <x v="1"/>
    <x v="20"/>
    <x v="5746"/>
    <n v="4"/>
    <x v="1"/>
    <n v="17.100000000000001"/>
    <x v="1"/>
    <x v="1"/>
  </r>
  <r>
    <x v="1"/>
    <x v="1336"/>
    <x v="5"/>
    <x v="1"/>
    <x v="1"/>
    <x v="1"/>
    <x v="0"/>
    <x v="1"/>
    <x v="7489"/>
    <x v="5747"/>
    <n v="4"/>
    <x v="1"/>
    <n v="18.2"/>
    <x v="2"/>
    <x v="1"/>
  </r>
  <r>
    <x v="1"/>
    <x v="1067"/>
    <x v="5"/>
    <x v="1"/>
    <x v="1"/>
    <x v="1"/>
    <x v="0"/>
    <x v="1"/>
    <x v="7490"/>
    <x v="5748"/>
    <n v="4"/>
    <x v="1"/>
    <n v="18.850000000000001"/>
    <x v="0"/>
    <x v="1"/>
  </r>
  <r>
    <x v="1"/>
    <x v="168"/>
    <x v="5"/>
    <x v="1"/>
    <x v="1"/>
    <x v="1"/>
    <x v="0"/>
    <x v="1"/>
    <x v="7491"/>
    <x v="3717"/>
    <n v="4"/>
    <x v="1"/>
    <n v="19.100000000000001"/>
    <x v="0"/>
    <x v="1"/>
  </r>
  <r>
    <x v="1"/>
    <x v="1190"/>
    <x v="5"/>
    <x v="1"/>
    <x v="1"/>
    <x v="1"/>
    <x v="0"/>
    <x v="1"/>
    <x v="7492"/>
    <x v="5749"/>
    <n v="4"/>
    <x v="1"/>
    <n v="19.2"/>
    <x v="2"/>
    <x v="1"/>
  </r>
  <r>
    <x v="1"/>
    <x v="704"/>
    <x v="5"/>
    <x v="1"/>
    <x v="1"/>
    <x v="1"/>
    <x v="0"/>
    <x v="1"/>
    <x v="7493"/>
    <x v="1291"/>
    <n v="4"/>
    <x v="1"/>
    <n v="19.600000000000001"/>
    <x v="2"/>
    <x v="1"/>
  </r>
  <r>
    <x v="1"/>
    <x v="928"/>
    <x v="5"/>
    <x v="1"/>
    <x v="1"/>
    <x v="1"/>
    <x v="0"/>
    <x v="1"/>
    <x v="7494"/>
    <x v="3986"/>
    <n v="4"/>
    <x v="1"/>
    <n v="19.850000000000001"/>
    <x v="1"/>
    <x v="1"/>
  </r>
  <r>
    <x v="1"/>
    <x v="102"/>
    <x v="5"/>
    <x v="1"/>
    <x v="1"/>
    <x v="1"/>
    <x v="0"/>
    <x v="1"/>
    <x v="7495"/>
    <x v="5750"/>
    <n v="4"/>
    <x v="1"/>
    <n v="20.25"/>
    <x v="2"/>
    <x v="1"/>
  </r>
  <r>
    <x v="1"/>
    <x v="125"/>
    <x v="5"/>
    <x v="1"/>
    <x v="1"/>
    <x v="1"/>
    <x v="0"/>
    <x v="1"/>
    <x v="7496"/>
    <x v="3854"/>
    <n v="4"/>
    <x v="1"/>
    <n v="20.350000000000001"/>
    <x v="1"/>
    <x v="1"/>
  </r>
  <r>
    <x v="1"/>
    <x v="193"/>
    <x v="5"/>
    <x v="1"/>
    <x v="1"/>
    <x v="1"/>
    <x v="0"/>
    <x v="1"/>
    <x v="20"/>
    <x v="5751"/>
    <n v="4"/>
    <x v="1"/>
    <n v="20.7"/>
    <x v="1"/>
    <x v="1"/>
  </r>
  <r>
    <x v="1"/>
    <x v="461"/>
    <x v="7"/>
    <x v="1"/>
    <x v="1"/>
    <x v="1"/>
    <x v="0"/>
    <x v="1"/>
    <x v="7497"/>
    <x v="4409"/>
    <n v="4"/>
    <x v="2"/>
    <n v="6.32"/>
    <x v="1"/>
    <x v="1"/>
  </r>
  <r>
    <x v="1"/>
    <x v="280"/>
    <x v="7"/>
    <x v="1"/>
    <x v="1"/>
    <x v="1"/>
    <x v="0"/>
    <x v="1"/>
    <x v="7498"/>
    <x v="5752"/>
    <n v="4"/>
    <x v="0"/>
    <n v="14.8"/>
    <x v="2"/>
    <x v="1"/>
  </r>
  <r>
    <x v="1"/>
    <x v="528"/>
    <x v="7"/>
    <x v="1"/>
    <x v="1"/>
    <x v="1"/>
    <x v="0"/>
    <x v="1"/>
    <x v="7499"/>
    <x v="1228"/>
    <n v="4"/>
    <x v="1"/>
    <n v="17.2"/>
    <x v="0"/>
    <x v="1"/>
  </r>
  <r>
    <x v="1"/>
    <x v="14"/>
    <x v="7"/>
    <x v="1"/>
    <x v="1"/>
    <x v="1"/>
    <x v="0"/>
    <x v="1"/>
    <x v="7500"/>
    <x v="5753"/>
    <n v="4"/>
    <x v="1"/>
    <n v="19.350000000000001"/>
    <x v="2"/>
    <x v="1"/>
  </r>
  <r>
    <x v="1"/>
    <x v="194"/>
    <x v="7"/>
    <x v="1"/>
    <x v="1"/>
    <x v="1"/>
    <x v="0"/>
    <x v="1"/>
    <x v="7501"/>
    <x v="5334"/>
    <n v="4"/>
    <x v="1"/>
    <n v="21.25"/>
    <x v="1"/>
    <x v="1"/>
  </r>
  <r>
    <x v="1"/>
    <x v="1358"/>
    <x v="10"/>
    <x v="1"/>
    <x v="1"/>
    <x v="1"/>
    <x v="0"/>
    <x v="1"/>
    <x v="7502"/>
    <x v="4525"/>
    <n v="4"/>
    <x v="2"/>
    <n v="6.0949999999999998"/>
    <x v="2"/>
    <x v="1"/>
  </r>
  <r>
    <x v="1"/>
    <x v="1329"/>
    <x v="10"/>
    <x v="1"/>
    <x v="1"/>
    <x v="1"/>
    <x v="0"/>
    <x v="1"/>
    <x v="7503"/>
    <x v="133"/>
    <n v="4"/>
    <x v="0"/>
    <n v="10.65"/>
    <x v="2"/>
    <x v="1"/>
  </r>
  <r>
    <x v="1"/>
    <x v="1145"/>
    <x v="10"/>
    <x v="1"/>
    <x v="1"/>
    <x v="1"/>
    <x v="0"/>
    <x v="1"/>
    <x v="7504"/>
    <x v="4491"/>
    <n v="4"/>
    <x v="0"/>
    <n v="14.5"/>
    <x v="1"/>
    <x v="1"/>
  </r>
  <r>
    <x v="1"/>
    <x v="783"/>
    <x v="10"/>
    <x v="1"/>
    <x v="1"/>
    <x v="1"/>
    <x v="0"/>
    <x v="1"/>
    <x v="7505"/>
    <x v="19"/>
    <n v="4"/>
    <x v="1"/>
    <n v="17.75"/>
    <x v="2"/>
    <x v="1"/>
  </r>
  <r>
    <x v="1"/>
    <x v="196"/>
    <x v="10"/>
    <x v="1"/>
    <x v="1"/>
    <x v="1"/>
    <x v="0"/>
    <x v="1"/>
    <x v="20"/>
    <x v="1041"/>
    <n v="4"/>
    <x v="1"/>
    <n v="17.75"/>
    <x v="1"/>
    <x v="1"/>
  </r>
  <r>
    <x v="1"/>
    <x v="391"/>
    <x v="10"/>
    <x v="1"/>
    <x v="1"/>
    <x v="1"/>
    <x v="0"/>
    <x v="1"/>
    <x v="7506"/>
    <x v="4044"/>
    <n v="4"/>
    <x v="1"/>
    <n v="18.5"/>
    <x v="2"/>
    <x v="1"/>
  </r>
  <r>
    <x v="1"/>
    <x v="931"/>
    <x v="6"/>
    <x v="1"/>
    <x v="1"/>
    <x v="1"/>
    <x v="0"/>
    <x v="1"/>
    <x v="20"/>
    <x v="5754"/>
    <n v="4"/>
    <x v="2"/>
    <n v="6.6749999999999998"/>
    <x v="1"/>
    <x v="1"/>
  </r>
  <r>
    <x v="1"/>
    <x v="1401"/>
    <x v="6"/>
    <x v="1"/>
    <x v="1"/>
    <x v="1"/>
    <x v="0"/>
    <x v="1"/>
    <x v="7507"/>
    <x v="2842"/>
    <n v="4"/>
    <x v="2"/>
    <n v="7.4850000000000003"/>
    <x v="2"/>
    <x v="1"/>
  </r>
  <r>
    <x v="1"/>
    <x v="1355"/>
    <x v="6"/>
    <x v="1"/>
    <x v="1"/>
    <x v="1"/>
    <x v="0"/>
    <x v="1"/>
    <x v="7508"/>
    <x v="2073"/>
    <n v="4"/>
    <x v="2"/>
    <n v="7.76"/>
    <x v="2"/>
    <x v="1"/>
  </r>
  <r>
    <x v="1"/>
    <x v="1306"/>
    <x v="6"/>
    <x v="1"/>
    <x v="1"/>
    <x v="1"/>
    <x v="0"/>
    <x v="1"/>
    <x v="7509"/>
    <x v="5755"/>
    <n v="4"/>
    <x v="0"/>
    <n v="11.35"/>
    <x v="2"/>
    <x v="1"/>
  </r>
  <r>
    <x v="1"/>
    <x v="73"/>
    <x v="6"/>
    <x v="1"/>
    <x v="1"/>
    <x v="1"/>
    <x v="0"/>
    <x v="1"/>
    <x v="7510"/>
    <x v="690"/>
    <n v="4"/>
    <x v="0"/>
    <n v="12.1"/>
    <x v="1"/>
    <x v="1"/>
  </r>
  <r>
    <x v="1"/>
    <x v="993"/>
    <x v="6"/>
    <x v="1"/>
    <x v="1"/>
    <x v="1"/>
    <x v="0"/>
    <x v="1"/>
    <x v="7511"/>
    <x v="1847"/>
    <n v="4"/>
    <x v="0"/>
    <n v="12.85"/>
    <x v="0"/>
    <x v="1"/>
  </r>
  <r>
    <x v="1"/>
    <x v="170"/>
    <x v="6"/>
    <x v="1"/>
    <x v="1"/>
    <x v="1"/>
    <x v="0"/>
    <x v="1"/>
    <x v="7512"/>
    <x v="3374"/>
    <n v="4"/>
    <x v="0"/>
    <n v="12.85"/>
    <x v="2"/>
    <x v="1"/>
  </r>
  <r>
    <x v="1"/>
    <x v="1038"/>
    <x v="6"/>
    <x v="1"/>
    <x v="1"/>
    <x v="1"/>
    <x v="0"/>
    <x v="1"/>
    <x v="20"/>
    <x v="5756"/>
    <n v="4"/>
    <x v="0"/>
    <n v="13.35"/>
    <x v="1"/>
    <x v="1"/>
  </r>
  <r>
    <x v="1"/>
    <x v="1270"/>
    <x v="6"/>
    <x v="1"/>
    <x v="1"/>
    <x v="1"/>
    <x v="0"/>
    <x v="1"/>
    <x v="7513"/>
    <x v="3277"/>
    <n v="4"/>
    <x v="0"/>
    <n v="15"/>
    <x v="0"/>
    <x v="1"/>
  </r>
  <r>
    <x v="1"/>
    <x v="1242"/>
    <x v="6"/>
    <x v="1"/>
    <x v="1"/>
    <x v="1"/>
    <x v="0"/>
    <x v="1"/>
    <x v="7514"/>
    <x v="467"/>
    <n v="4"/>
    <x v="0"/>
    <n v="15"/>
    <x v="2"/>
    <x v="1"/>
  </r>
  <r>
    <x v="1"/>
    <x v="784"/>
    <x v="6"/>
    <x v="1"/>
    <x v="1"/>
    <x v="1"/>
    <x v="0"/>
    <x v="1"/>
    <x v="7515"/>
    <x v="3330"/>
    <n v="4"/>
    <x v="1"/>
    <n v="17.5"/>
    <x v="2"/>
    <x v="1"/>
  </r>
  <r>
    <x v="1"/>
    <x v="576"/>
    <x v="6"/>
    <x v="1"/>
    <x v="1"/>
    <x v="1"/>
    <x v="0"/>
    <x v="1"/>
    <x v="7516"/>
    <x v="5757"/>
    <n v="4"/>
    <x v="1"/>
    <n v="17.7"/>
    <x v="2"/>
    <x v="1"/>
  </r>
  <r>
    <x v="1"/>
    <x v="129"/>
    <x v="6"/>
    <x v="1"/>
    <x v="1"/>
    <x v="1"/>
    <x v="0"/>
    <x v="1"/>
    <x v="7517"/>
    <x v="678"/>
    <n v="4"/>
    <x v="1"/>
    <n v="17.850000000000001"/>
    <x v="2"/>
    <x v="1"/>
  </r>
  <r>
    <x v="1"/>
    <x v="1460"/>
    <x v="6"/>
    <x v="1"/>
    <x v="1"/>
    <x v="1"/>
    <x v="0"/>
    <x v="1"/>
    <x v="7518"/>
    <x v="5758"/>
    <n v="4"/>
    <x v="1"/>
    <n v="18.25"/>
    <x v="2"/>
    <x v="1"/>
  </r>
  <r>
    <x v="1"/>
    <x v="1163"/>
    <x v="6"/>
    <x v="1"/>
    <x v="1"/>
    <x v="1"/>
    <x v="0"/>
    <x v="1"/>
    <x v="7519"/>
    <x v="5759"/>
    <n v="4"/>
    <x v="1"/>
    <n v="18.75"/>
    <x v="2"/>
    <x v="1"/>
  </r>
  <r>
    <x v="1"/>
    <x v="994"/>
    <x v="6"/>
    <x v="1"/>
    <x v="1"/>
    <x v="1"/>
    <x v="0"/>
    <x v="1"/>
    <x v="7520"/>
    <x v="5760"/>
    <n v="4"/>
    <x v="1"/>
    <n v="19"/>
    <x v="2"/>
    <x v="1"/>
  </r>
  <r>
    <x v="1"/>
    <x v="593"/>
    <x v="6"/>
    <x v="1"/>
    <x v="1"/>
    <x v="1"/>
    <x v="0"/>
    <x v="1"/>
    <x v="7521"/>
    <x v="3297"/>
    <n v="4"/>
    <x v="1"/>
    <n v="20.75"/>
    <x v="0"/>
    <x v="1"/>
  </r>
  <r>
    <x v="1"/>
    <x v="257"/>
    <x v="6"/>
    <x v="1"/>
    <x v="1"/>
    <x v="1"/>
    <x v="0"/>
    <x v="1"/>
    <x v="7522"/>
    <x v="3149"/>
    <n v="4"/>
    <x v="1"/>
    <n v="21"/>
    <x v="2"/>
    <x v="1"/>
  </r>
  <r>
    <x v="1"/>
    <x v="1429"/>
    <x v="4"/>
    <x v="1"/>
    <x v="1"/>
    <x v="1"/>
    <x v="0"/>
    <x v="1"/>
    <x v="7523"/>
    <x v="5231"/>
    <n v="4"/>
    <x v="2"/>
    <n v="6.8650000000000002"/>
    <x v="1"/>
    <x v="1"/>
  </r>
  <r>
    <x v="1"/>
    <x v="232"/>
    <x v="4"/>
    <x v="1"/>
    <x v="1"/>
    <x v="1"/>
    <x v="0"/>
    <x v="1"/>
    <x v="7524"/>
    <x v="5761"/>
    <n v="4"/>
    <x v="2"/>
    <n v="7.27"/>
    <x v="2"/>
    <x v="1"/>
  </r>
  <r>
    <x v="1"/>
    <x v="1009"/>
    <x v="4"/>
    <x v="1"/>
    <x v="1"/>
    <x v="1"/>
    <x v="0"/>
    <x v="1"/>
    <x v="7525"/>
    <x v="5762"/>
    <n v="4"/>
    <x v="0"/>
    <n v="9.5"/>
    <x v="2"/>
    <x v="1"/>
  </r>
  <r>
    <x v="1"/>
    <x v="849"/>
    <x v="4"/>
    <x v="1"/>
    <x v="1"/>
    <x v="1"/>
    <x v="0"/>
    <x v="1"/>
    <x v="7526"/>
    <x v="5763"/>
    <n v="4"/>
    <x v="0"/>
    <n v="12.3"/>
    <x v="2"/>
    <x v="1"/>
  </r>
  <r>
    <x v="1"/>
    <x v="595"/>
    <x v="4"/>
    <x v="1"/>
    <x v="1"/>
    <x v="1"/>
    <x v="0"/>
    <x v="1"/>
    <x v="7527"/>
    <x v="5764"/>
    <n v="4"/>
    <x v="0"/>
    <n v="16.2"/>
    <x v="1"/>
    <x v="1"/>
  </r>
  <r>
    <x v="1"/>
    <x v="1543"/>
    <x v="4"/>
    <x v="1"/>
    <x v="1"/>
    <x v="1"/>
    <x v="0"/>
    <x v="1"/>
    <x v="7528"/>
    <x v="5284"/>
    <n v="4"/>
    <x v="1"/>
    <n v="17.850000000000001"/>
    <x v="1"/>
    <x v="1"/>
  </r>
  <r>
    <x v="1"/>
    <x v="1488"/>
    <x v="4"/>
    <x v="1"/>
    <x v="1"/>
    <x v="1"/>
    <x v="0"/>
    <x v="1"/>
    <x v="7529"/>
    <x v="5765"/>
    <n v="4"/>
    <x v="1"/>
    <n v="20.75"/>
    <x v="1"/>
    <x v="1"/>
  </r>
  <r>
    <x v="1"/>
    <x v="1378"/>
    <x v="15"/>
    <x v="1"/>
    <x v="1"/>
    <x v="1"/>
    <x v="0"/>
    <x v="1"/>
    <x v="7530"/>
    <x v="2596"/>
    <n v="4"/>
    <x v="0"/>
    <n v="12.15"/>
    <x v="2"/>
    <x v="1"/>
  </r>
  <r>
    <x v="1"/>
    <x v="832"/>
    <x v="15"/>
    <x v="1"/>
    <x v="1"/>
    <x v="1"/>
    <x v="0"/>
    <x v="1"/>
    <x v="7531"/>
    <x v="5766"/>
    <n v="4"/>
    <x v="0"/>
    <n v="15.85"/>
    <x v="2"/>
    <x v="1"/>
  </r>
  <r>
    <x v="0"/>
    <x v="674"/>
    <x v="13"/>
    <x v="1"/>
    <x v="1"/>
    <x v="1"/>
    <x v="0"/>
    <x v="1"/>
    <x v="7532"/>
    <x v="240"/>
    <n v="4"/>
    <x v="2"/>
    <n v="6.2149999999999999"/>
    <x v="2"/>
    <x v="1"/>
  </r>
  <r>
    <x v="0"/>
    <x v="371"/>
    <x v="13"/>
    <x v="1"/>
    <x v="1"/>
    <x v="1"/>
    <x v="0"/>
    <x v="1"/>
    <x v="7533"/>
    <x v="2805"/>
    <n v="4"/>
    <x v="2"/>
    <n v="6.6349999999999998"/>
    <x v="1"/>
    <x v="1"/>
  </r>
  <r>
    <x v="0"/>
    <x v="214"/>
    <x v="13"/>
    <x v="1"/>
    <x v="1"/>
    <x v="1"/>
    <x v="0"/>
    <x v="1"/>
    <x v="7534"/>
    <x v="571"/>
    <n v="4"/>
    <x v="2"/>
    <n v="7.52"/>
    <x v="2"/>
    <x v="1"/>
  </r>
  <r>
    <x v="0"/>
    <x v="546"/>
    <x v="13"/>
    <x v="1"/>
    <x v="1"/>
    <x v="1"/>
    <x v="0"/>
    <x v="1"/>
    <x v="7535"/>
    <x v="4742"/>
    <n v="4"/>
    <x v="0"/>
    <n v="9.6950000000000003"/>
    <x v="0"/>
    <x v="1"/>
  </r>
  <r>
    <x v="0"/>
    <x v="261"/>
    <x v="13"/>
    <x v="1"/>
    <x v="1"/>
    <x v="1"/>
    <x v="0"/>
    <x v="1"/>
    <x v="7536"/>
    <x v="5767"/>
    <n v="4"/>
    <x v="0"/>
    <n v="10.3"/>
    <x v="1"/>
    <x v="1"/>
  </r>
  <r>
    <x v="0"/>
    <x v="817"/>
    <x v="13"/>
    <x v="1"/>
    <x v="1"/>
    <x v="1"/>
    <x v="0"/>
    <x v="1"/>
    <x v="7537"/>
    <x v="1061"/>
    <n v="4"/>
    <x v="0"/>
    <n v="10.5"/>
    <x v="0"/>
    <x v="1"/>
  </r>
  <r>
    <x v="0"/>
    <x v="1443"/>
    <x v="13"/>
    <x v="1"/>
    <x v="1"/>
    <x v="1"/>
    <x v="0"/>
    <x v="1"/>
    <x v="7538"/>
    <x v="5768"/>
    <n v="4"/>
    <x v="0"/>
    <n v="11.15"/>
    <x v="0"/>
    <x v="1"/>
  </r>
  <r>
    <x v="0"/>
    <x v="89"/>
    <x v="13"/>
    <x v="1"/>
    <x v="1"/>
    <x v="1"/>
    <x v="0"/>
    <x v="1"/>
    <x v="7539"/>
    <x v="672"/>
    <n v="4"/>
    <x v="0"/>
    <n v="12.35"/>
    <x v="0"/>
    <x v="1"/>
  </r>
  <r>
    <x v="0"/>
    <x v="1282"/>
    <x v="13"/>
    <x v="1"/>
    <x v="1"/>
    <x v="1"/>
    <x v="0"/>
    <x v="1"/>
    <x v="7540"/>
    <x v="287"/>
    <n v="4"/>
    <x v="0"/>
    <n v="12.6"/>
    <x v="2"/>
    <x v="1"/>
  </r>
  <r>
    <x v="0"/>
    <x v="753"/>
    <x v="13"/>
    <x v="1"/>
    <x v="1"/>
    <x v="1"/>
    <x v="0"/>
    <x v="1"/>
    <x v="7541"/>
    <x v="5769"/>
    <n v="4"/>
    <x v="0"/>
    <n v="16"/>
    <x v="0"/>
    <x v="1"/>
  </r>
  <r>
    <x v="0"/>
    <x v="1373"/>
    <x v="13"/>
    <x v="1"/>
    <x v="1"/>
    <x v="1"/>
    <x v="0"/>
    <x v="1"/>
    <x v="7542"/>
    <x v="1554"/>
    <n v="4"/>
    <x v="1"/>
    <n v="17.75"/>
    <x v="2"/>
    <x v="1"/>
  </r>
  <r>
    <x v="0"/>
    <x v="380"/>
    <x v="12"/>
    <x v="1"/>
    <x v="1"/>
    <x v="1"/>
    <x v="0"/>
    <x v="1"/>
    <x v="20"/>
    <x v="3792"/>
    <n v="4"/>
    <x v="0"/>
    <n v="9"/>
    <x v="1"/>
    <x v="1"/>
  </r>
  <r>
    <x v="0"/>
    <x v="1508"/>
    <x v="12"/>
    <x v="1"/>
    <x v="1"/>
    <x v="1"/>
    <x v="0"/>
    <x v="1"/>
    <x v="7543"/>
    <x v="5770"/>
    <n v="4"/>
    <x v="1"/>
    <n v="17.25"/>
    <x v="0"/>
    <x v="1"/>
  </r>
  <r>
    <x v="0"/>
    <x v="136"/>
    <x v="12"/>
    <x v="1"/>
    <x v="1"/>
    <x v="1"/>
    <x v="0"/>
    <x v="1"/>
    <x v="7544"/>
    <x v="1354"/>
    <n v="4"/>
    <x v="1"/>
    <n v="21.1"/>
    <x v="1"/>
    <x v="1"/>
  </r>
  <r>
    <x v="0"/>
    <x v="1431"/>
    <x v="3"/>
    <x v="1"/>
    <x v="1"/>
    <x v="1"/>
    <x v="0"/>
    <x v="1"/>
    <x v="7545"/>
    <x v="5771"/>
    <n v="4"/>
    <x v="2"/>
    <n v="5.4050000000000002"/>
    <x v="2"/>
    <x v="1"/>
  </r>
  <r>
    <x v="0"/>
    <x v="462"/>
    <x v="3"/>
    <x v="1"/>
    <x v="1"/>
    <x v="1"/>
    <x v="0"/>
    <x v="1"/>
    <x v="7546"/>
    <x v="2842"/>
    <n v="4"/>
    <x v="2"/>
    <n v="6.8849999999999998"/>
    <x v="0"/>
    <x v="1"/>
  </r>
  <r>
    <x v="0"/>
    <x v="682"/>
    <x v="3"/>
    <x v="1"/>
    <x v="1"/>
    <x v="1"/>
    <x v="0"/>
    <x v="1"/>
    <x v="7547"/>
    <x v="5772"/>
    <n v="4"/>
    <x v="2"/>
    <n v="7.27"/>
    <x v="1"/>
    <x v="1"/>
  </r>
  <r>
    <x v="0"/>
    <x v="201"/>
    <x v="3"/>
    <x v="1"/>
    <x v="1"/>
    <x v="1"/>
    <x v="0"/>
    <x v="1"/>
    <x v="7548"/>
    <x v="5773"/>
    <n v="4"/>
    <x v="2"/>
    <n v="8.42"/>
    <x v="2"/>
    <x v="1"/>
  </r>
  <r>
    <x v="0"/>
    <x v="1389"/>
    <x v="3"/>
    <x v="1"/>
    <x v="1"/>
    <x v="1"/>
    <x v="0"/>
    <x v="1"/>
    <x v="7549"/>
    <x v="5017"/>
    <n v="4"/>
    <x v="0"/>
    <n v="9.8949999999999996"/>
    <x v="2"/>
    <x v="1"/>
  </r>
  <r>
    <x v="0"/>
    <x v="308"/>
    <x v="3"/>
    <x v="1"/>
    <x v="1"/>
    <x v="1"/>
    <x v="0"/>
    <x v="1"/>
    <x v="7550"/>
    <x v="3695"/>
    <n v="4"/>
    <x v="0"/>
    <n v="13.8"/>
    <x v="1"/>
    <x v="1"/>
  </r>
  <r>
    <x v="0"/>
    <x v="648"/>
    <x v="3"/>
    <x v="1"/>
    <x v="1"/>
    <x v="1"/>
    <x v="0"/>
    <x v="1"/>
    <x v="7551"/>
    <x v="5774"/>
    <n v="4"/>
    <x v="0"/>
    <n v="16.5"/>
    <x v="2"/>
    <x v="1"/>
  </r>
  <r>
    <x v="0"/>
    <x v="1419"/>
    <x v="3"/>
    <x v="1"/>
    <x v="1"/>
    <x v="1"/>
    <x v="0"/>
    <x v="1"/>
    <x v="7552"/>
    <x v="5594"/>
    <n v="4"/>
    <x v="1"/>
    <n v="17"/>
    <x v="0"/>
    <x v="1"/>
  </r>
  <r>
    <x v="0"/>
    <x v="598"/>
    <x v="3"/>
    <x v="1"/>
    <x v="1"/>
    <x v="1"/>
    <x v="0"/>
    <x v="1"/>
    <x v="7553"/>
    <x v="5775"/>
    <n v="4"/>
    <x v="1"/>
    <n v="19.7"/>
    <x v="0"/>
    <x v="1"/>
  </r>
  <r>
    <x v="0"/>
    <x v="40"/>
    <x v="11"/>
    <x v="1"/>
    <x v="1"/>
    <x v="1"/>
    <x v="0"/>
    <x v="1"/>
    <x v="7554"/>
    <x v="40"/>
    <n v="4"/>
    <x v="2"/>
    <n v="6.75"/>
    <x v="0"/>
    <x v="1"/>
  </r>
  <r>
    <x v="0"/>
    <x v="1451"/>
    <x v="11"/>
    <x v="1"/>
    <x v="1"/>
    <x v="1"/>
    <x v="0"/>
    <x v="1"/>
    <x v="7555"/>
    <x v="5776"/>
    <n v="4"/>
    <x v="0"/>
    <n v="8.9450000000000003"/>
    <x v="2"/>
    <x v="1"/>
  </r>
  <r>
    <x v="0"/>
    <x v="463"/>
    <x v="11"/>
    <x v="1"/>
    <x v="1"/>
    <x v="1"/>
    <x v="0"/>
    <x v="1"/>
    <x v="7556"/>
    <x v="4080"/>
    <n v="4"/>
    <x v="0"/>
    <n v="11.5"/>
    <x v="1"/>
    <x v="1"/>
  </r>
  <r>
    <x v="0"/>
    <x v="955"/>
    <x v="11"/>
    <x v="1"/>
    <x v="1"/>
    <x v="1"/>
    <x v="0"/>
    <x v="1"/>
    <x v="7557"/>
    <x v="5777"/>
    <n v="4"/>
    <x v="0"/>
    <n v="11.6"/>
    <x v="0"/>
    <x v="1"/>
  </r>
  <r>
    <x v="0"/>
    <x v="1002"/>
    <x v="11"/>
    <x v="1"/>
    <x v="1"/>
    <x v="1"/>
    <x v="0"/>
    <x v="1"/>
    <x v="20"/>
    <x v="2762"/>
    <n v="4"/>
    <x v="0"/>
    <n v="13.65"/>
    <x v="1"/>
    <x v="1"/>
  </r>
  <r>
    <x v="0"/>
    <x v="78"/>
    <x v="11"/>
    <x v="1"/>
    <x v="1"/>
    <x v="1"/>
    <x v="0"/>
    <x v="1"/>
    <x v="7558"/>
    <x v="4462"/>
    <n v="4"/>
    <x v="0"/>
    <n v="14"/>
    <x v="2"/>
    <x v="1"/>
  </r>
  <r>
    <x v="0"/>
    <x v="1311"/>
    <x v="11"/>
    <x v="1"/>
    <x v="1"/>
    <x v="1"/>
    <x v="0"/>
    <x v="1"/>
    <x v="7559"/>
    <x v="2429"/>
    <n v="4"/>
    <x v="0"/>
    <n v="16.100000000000001"/>
    <x v="2"/>
    <x v="1"/>
  </r>
  <r>
    <x v="0"/>
    <x v="1195"/>
    <x v="11"/>
    <x v="1"/>
    <x v="1"/>
    <x v="1"/>
    <x v="0"/>
    <x v="1"/>
    <x v="7560"/>
    <x v="5244"/>
    <n v="4"/>
    <x v="0"/>
    <n v="16.7"/>
    <x v="2"/>
    <x v="1"/>
  </r>
  <r>
    <x v="0"/>
    <x v="755"/>
    <x v="11"/>
    <x v="1"/>
    <x v="1"/>
    <x v="1"/>
    <x v="0"/>
    <x v="1"/>
    <x v="7561"/>
    <x v="5778"/>
    <n v="4"/>
    <x v="1"/>
    <n v="18.25"/>
    <x v="0"/>
    <x v="1"/>
  </r>
  <r>
    <x v="0"/>
    <x v="79"/>
    <x v="11"/>
    <x v="1"/>
    <x v="1"/>
    <x v="1"/>
    <x v="0"/>
    <x v="1"/>
    <x v="7562"/>
    <x v="4148"/>
    <n v="4"/>
    <x v="1"/>
    <n v="20.25"/>
    <x v="2"/>
    <x v="1"/>
  </r>
  <r>
    <x v="0"/>
    <x v="464"/>
    <x v="2"/>
    <x v="1"/>
    <x v="1"/>
    <x v="1"/>
    <x v="0"/>
    <x v="1"/>
    <x v="7563"/>
    <x v="2605"/>
    <n v="4"/>
    <x v="2"/>
    <n v="5.88"/>
    <x v="2"/>
    <x v="1"/>
  </r>
  <r>
    <x v="0"/>
    <x v="1047"/>
    <x v="2"/>
    <x v="1"/>
    <x v="1"/>
    <x v="1"/>
    <x v="0"/>
    <x v="1"/>
    <x v="7564"/>
    <x v="5779"/>
    <n v="4"/>
    <x v="2"/>
    <n v="8.18"/>
    <x v="2"/>
    <x v="1"/>
  </r>
  <r>
    <x v="0"/>
    <x v="220"/>
    <x v="2"/>
    <x v="1"/>
    <x v="1"/>
    <x v="1"/>
    <x v="0"/>
    <x v="1"/>
    <x v="20"/>
    <x v="5780"/>
    <n v="4"/>
    <x v="0"/>
    <n v="10.195"/>
    <x v="1"/>
    <x v="1"/>
  </r>
  <r>
    <x v="0"/>
    <x v="140"/>
    <x v="2"/>
    <x v="1"/>
    <x v="1"/>
    <x v="1"/>
    <x v="0"/>
    <x v="1"/>
    <x v="7565"/>
    <x v="5781"/>
    <n v="4"/>
    <x v="0"/>
    <n v="11.5"/>
    <x v="0"/>
    <x v="1"/>
  </r>
  <r>
    <x v="0"/>
    <x v="1244"/>
    <x v="2"/>
    <x v="1"/>
    <x v="1"/>
    <x v="1"/>
    <x v="0"/>
    <x v="1"/>
    <x v="7566"/>
    <x v="5782"/>
    <n v="4"/>
    <x v="0"/>
    <n v="11.5"/>
    <x v="2"/>
    <x v="1"/>
  </r>
  <r>
    <x v="0"/>
    <x v="1318"/>
    <x v="2"/>
    <x v="1"/>
    <x v="1"/>
    <x v="1"/>
    <x v="0"/>
    <x v="1"/>
    <x v="7567"/>
    <x v="5478"/>
    <n v="4"/>
    <x v="0"/>
    <n v="11.6"/>
    <x v="2"/>
    <x v="1"/>
  </r>
  <r>
    <x v="0"/>
    <x v="81"/>
    <x v="2"/>
    <x v="1"/>
    <x v="1"/>
    <x v="1"/>
    <x v="0"/>
    <x v="1"/>
    <x v="7568"/>
    <x v="5783"/>
    <n v="4"/>
    <x v="0"/>
    <n v="11.6"/>
    <x v="2"/>
    <x v="1"/>
  </r>
  <r>
    <x v="0"/>
    <x v="385"/>
    <x v="2"/>
    <x v="1"/>
    <x v="1"/>
    <x v="1"/>
    <x v="0"/>
    <x v="1"/>
    <x v="7569"/>
    <x v="5784"/>
    <n v="4"/>
    <x v="0"/>
    <n v="11.8"/>
    <x v="1"/>
    <x v="1"/>
  </r>
  <r>
    <x v="0"/>
    <x v="1404"/>
    <x v="2"/>
    <x v="1"/>
    <x v="1"/>
    <x v="1"/>
    <x v="0"/>
    <x v="1"/>
    <x v="7570"/>
    <x v="5253"/>
    <n v="4"/>
    <x v="0"/>
    <n v="13.1"/>
    <x v="0"/>
    <x v="1"/>
  </r>
  <r>
    <x v="0"/>
    <x v="392"/>
    <x v="2"/>
    <x v="1"/>
    <x v="1"/>
    <x v="1"/>
    <x v="0"/>
    <x v="1"/>
    <x v="914"/>
    <x v="5785"/>
    <n v="4"/>
    <x v="0"/>
    <n v="13.65"/>
    <x v="2"/>
    <x v="1"/>
  </r>
  <r>
    <x v="0"/>
    <x v="786"/>
    <x v="2"/>
    <x v="1"/>
    <x v="1"/>
    <x v="1"/>
    <x v="0"/>
    <x v="1"/>
    <x v="7571"/>
    <x v="5786"/>
    <n v="4"/>
    <x v="0"/>
    <n v="14"/>
    <x v="0"/>
    <x v="1"/>
  </r>
  <r>
    <x v="0"/>
    <x v="1438"/>
    <x v="2"/>
    <x v="1"/>
    <x v="1"/>
    <x v="1"/>
    <x v="0"/>
    <x v="1"/>
    <x v="7572"/>
    <x v="5787"/>
    <n v="4"/>
    <x v="0"/>
    <n v="15.15"/>
    <x v="2"/>
    <x v="1"/>
  </r>
  <r>
    <x v="0"/>
    <x v="290"/>
    <x v="2"/>
    <x v="1"/>
    <x v="1"/>
    <x v="1"/>
    <x v="0"/>
    <x v="1"/>
    <x v="7573"/>
    <x v="5788"/>
    <n v="4"/>
    <x v="0"/>
    <n v="15.5"/>
    <x v="2"/>
    <x v="1"/>
  </r>
  <r>
    <x v="0"/>
    <x v="1484"/>
    <x v="2"/>
    <x v="1"/>
    <x v="1"/>
    <x v="1"/>
    <x v="0"/>
    <x v="1"/>
    <x v="7574"/>
    <x v="4294"/>
    <n v="4"/>
    <x v="0"/>
    <n v="15.85"/>
    <x v="0"/>
    <x v="1"/>
  </r>
  <r>
    <x v="0"/>
    <x v="1387"/>
    <x v="2"/>
    <x v="1"/>
    <x v="1"/>
    <x v="1"/>
    <x v="0"/>
    <x v="1"/>
    <x v="7575"/>
    <x v="5789"/>
    <n v="4"/>
    <x v="0"/>
    <n v="16.100000000000001"/>
    <x v="2"/>
    <x v="1"/>
  </r>
  <r>
    <x v="0"/>
    <x v="221"/>
    <x v="2"/>
    <x v="1"/>
    <x v="1"/>
    <x v="1"/>
    <x v="0"/>
    <x v="1"/>
    <x v="7576"/>
    <x v="5790"/>
    <n v="4"/>
    <x v="0"/>
    <n v="16.100000000000001"/>
    <x v="0"/>
    <x v="1"/>
  </r>
  <r>
    <x v="0"/>
    <x v="709"/>
    <x v="2"/>
    <x v="1"/>
    <x v="1"/>
    <x v="1"/>
    <x v="0"/>
    <x v="1"/>
    <x v="7577"/>
    <x v="5791"/>
    <n v="4"/>
    <x v="1"/>
    <n v="17.7"/>
    <x v="2"/>
    <x v="1"/>
  </r>
  <r>
    <x v="0"/>
    <x v="475"/>
    <x v="2"/>
    <x v="1"/>
    <x v="1"/>
    <x v="1"/>
    <x v="0"/>
    <x v="1"/>
    <x v="7578"/>
    <x v="574"/>
    <n v="4"/>
    <x v="1"/>
    <n v="18.5"/>
    <x v="2"/>
    <x v="1"/>
  </r>
  <r>
    <x v="0"/>
    <x v="141"/>
    <x v="2"/>
    <x v="1"/>
    <x v="1"/>
    <x v="1"/>
    <x v="0"/>
    <x v="1"/>
    <x v="7579"/>
    <x v="5792"/>
    <n v="4"/>
    <x v="1"/>
    <n v="19.600000000000001"/>
    <x v="2"/>
    <x v="1"/>
  </r>
  <r>
    <x v="0"/>
    <x v="265"/>
    <x v="2"/>
    <x v="1"/>
    <x v="1"/>
    <x v="1"/>
    <x v="0"/>
    <x v="1"/>
    <x v="7580"/>
    <x v="5793"/>
    <n v="4"/>
    <x v="1"/>
    <n v="19.75"/>
    <x v="1"/>
    <x v="1"/>
  </r>
  <r>
    <x v="0"/>
    <x v="1518"/>
    <x v="2"/>
    <x v="1"/>
    <x v="1"/>
    <x v="1"/>
    <x v="0"/>
    <x v="1"/>
    <x v="4542"/>
    <x v="1748"/>
    <n v="4"/>
    <x v="1"/>
    <n v="20.7"/>
    <x v="0"/>
    <x v="1"/>
  </r>
  <r>
    <x v="0"/>
    <x v="684"/>
    <x v="0"/>
    <x v="1"/>
    <x v="1"/>
    <x v="1"/>
    <x v="0"/>
    <x v="1"/>
    <x v="7581"/>
    <x v="5794"/>
    <n v="4"/>
    <x v="2"/>
    <n v="5.82"/>
    <x v="2"/>
    <x v="1"/>
  </r>
  <r>
    <x v="0"/>
    <x v="1108"/>
    <x v="0"/>
    <x v="1"/>
    <x v="1"/>
    <x v="1"/>
    <x v="0"/>
    <x v="1"/>
    <x v="7582"/>
    <x v="5699"/>
    <n v="4"/>
    <x v="2"/>
    <n v="7.55"/>
    <x v="2"/>
    <x v="1"/>
  </r>
  <r>
    <x v="0"/>
    <x v="959"/>
    <x v="0"/>
    <x v="1"/>
    <x v="1"/>
    <x v="1"/>
    <x v="0"/>
    <x v="1"/>
    <x v="7583"/>
    <x v="4593"/>
    <n v="4"/>
    <x v="2"/>
    <n v="8.0500000000000007"/>
    <x v="2"/>
    <x v="1"/>
  </r>
  <r>
    <x v="0"/>
    <x v="1377"/>
    <x v="0"/>
    <x v="1"/>
    <x v="1"/>
    <x v="1"/>
    <x v="0"/>
    <x v="1"/>
    <x v="7584"/>
    <x v="632"/>
    <n v="4"/>
    <x v="0"/>
    <n v="9.1950000000000003"/>
    <x v="0"/>
    <x v="1"/>
  </r>
  <r>
    <x v="0"/>
    <x v="874"/>
    <x v="0"/>
    <x v="1"/>
    <x v="1"/>
    <x v="1"/>
    <x v="0"/>
    <x v="1"/>
    <x v="7585"/>
    <x v="4543"/>
    <n v="4"/>
    <x v="0"/>
    <n v="11"/>
    <x v="2"/>
    <x v="1"/>
  </r>
  <r>
    <x v="0"/>
    <x v="312"/>
    <x v="0"/>
    <x v="1"/>
    <x v="1"/>
    <x v="1"/>
    <x v="0"/>
    <x v="1"/>
    <x v="7586"/>
    <x v="5795"/>
    <n v="4"/>
    <x v="0"/>
    <n v="12.85"/>
    <x v="0"/>
    <x v="1"/>
  </r>
  <r>
    <x v="0"/>
    <x v="313"/>
    <x v="0"/>
    <x v="1"/>
    <x v="1"/>
    <x v="1"/>
    <x v="0"/>
    <x v="1"/>
    <x v="7587"/>
    <x v="5796"/>
    <n v="4"/>
    <x v="0"/>
    <n v="14.6"/>
    <x v="2"/>
    <x v="1"/>
  </r>
  <r>
    <x v="0"/>
    <x v="963"/>
    <x v="0"/>
    <x v="1"/>
    <x v="1"/>
    <x v="1"/>
    <x v="0"/>
    <x v="1"/>
    <x v="7588"/>
    <x v="3917"/>
    <n v="4"/>
    <x v="0"/>
    <n v="15.35"/>
    <x v="0"/>
    <x v="1"/>
  </r>
  <r>
    <x v="0"/>
    <x v="532"/>
    <x v="0"/>
    <x v="1"/>
    <x v="1"/>
    <x v="1"/>
    <x v="0"/>
    <x v="1"/>
    <x v="7589"/>
    <x v="5797"/>
    <n v="4"/>
    <x v="0"/>
    <n v="16"/>
    <x v="0"/>
    <x v="1"/>
  </r>
  <r>
    <x v="0"/>
    <x v="816"/>
    <x v="0"/>
    <x v="1"/>
    <x v="1"/>
    <x v="1"/>
    <x v="0"/>
    <x v="1"/>
    <x v="7590"/>
    <x v="5599"/>
    <n v="4"/>
    <x v="0"/>
    <n v="16.100000000000001"/>
    <x v="1"/>
    <x v="1"/>
  </r>
  <r>
    <x v="0"/>
    <x v="1111"/>
    <x v="0"/>
    <x v="1"/>
    <x v="1"/>
    <x v="1"/>
    <x v="0"/>
    <x v="1"/>
    <x v="7591"/>
    <x v="5798"/>
    <n v="4"/>
    <x v="1"/>
    <n v="18.350000000000001"/>
    <x v="0"/>
    <x v="1"/>
  </r>
  <r>
    <x v="0"/>
    <x v="1435"/>
    <x v="0"/>
    <x v="1"/>
    <x v="1"/>
    <x v="1"/>
    <x v="0"/>
    <x v="1"/>
    <x v="20"/>
    <x v="5799"/>
    <n v="4"/>
    <x v="1"/>
    <n v="19.2"/>
    <x v="1"/>
    <x v="1"/>
  </r>
  <r>
    <x v="0"/>
    <x v="571"/>
    <x v="0"/>
    <x v="1"/>
    <x v="1"/>
    <x v="1"/>
    <x v="0"/>
    <x v="1"/>
    <x v="7592"/>
    <x v="5800"/>
    <n v="4"/>
    <x v="1"/>
    <n v="20.7"/>
    <x v="0"/>
    <x v="1"/>
  </r>
  <r>
    <x v="0"/>
    <x v="412"/>
    <x v="0"/>
    <x v="1"/>
    <x v="1"/>
    <x v="1"/>
    <x v="0"/>
    <x v="1"/>
    <x v="7593"/>
    <x v="1204"/>
    <n v="4"/>
    <x v="1"/>
    <n v="21.1"/>
    <x v="0"/>
    <x v="1"/>
  </r>
  <r>
    <x v="0"/>
    <x v="379"/>
    <x v="7"/>
    <x v="1"/>
    <x v="1"/>
    <x v="1"/>
    <x v="0"/>
    <x v="1"/>
    <x v="7594"/>
    <x v="5801"/>
    <n v="4"/>
    <x v="0"/>
    <n v="9.0350000000000001"/>
    <x v="0"/>
    <x v="1"/>
  </r>
  <r>
    <x v="0"/>
    <x v="1286"/>
    <x v="7"/>
    <x v="1"/>
    <x v="1"/>
    <x v="1"/>
    <x v="0"/>
    <x v="1"/>
    <x v="7595"/>
    <x v="5802"/>
    <n v="4"/>
    <x v="0"/>
    <n v="11.65"/>
    <x v="1"/>
    <x v="1"/>
  </r>
  <r>
    <x v="0"/>
    <x v="581"/>
    <x v="7"/>
    <x v="1"/>
    <x v="1"/>
    <x v="1"/>
    <x v="0"/>
    <x v="1"/>
    <x v="7596"/>
    <x v="5803"/>
    <n v="4"/>
    <x v="0"/>
    <n v="12.8"/>
    <x v="1"/>
    <x v="1"/>
  </r>
  <r>
    <x v="0"/>
    <x v="837"/>
    <x v="7"/>
    <x v="1"/>
    <x v="1"/>
    <x v="1"/>
    <x v="0"/>
    <x v="1"/>
    <x v="7597"/>
    <x v="5804"/>
    <n v="4"/>
    <x v="0"/>
    <n v="16.75"/>
    <x v="1"/>
    <x v="1"/>
  </r>
  <r>
    <x v="0"/>
    <x v="521"/>
    <x v="7"/>
    <x v="1"/>
    <x v="1"/>
    <x v="1"/>
    <x v="0"/>
    <x v="1"/>
    <x v="7598"/>
    <x v="5805"/>
    <n v="4"/>
    <x v="1"/>
    <n v="17.7"/>
    <x v="0"/>
    <x v="1"/>
  </r>
  <r>
    <x v="0"/>
    <x v="524"/>
    <x v="7"/>
    <x v="1"/>
    <x v="1"/>
    <x v="1"/>
    <x v="0"/>
    <x v="1"/>
    <x v="7599"/>
    <x v="2401"/>
    <n v="4"/>
    <x v="1"/>
    <n v="18.7"/>
    <x v="2"/>
    <x v="1"/>
  </r>
  <r>
    <x v="0"/>
    <x v="1421"/>
    <x v="7"/>
    <x v="1"/>
    <x v="1"/>
    <x v="1"/>
    <x v="0"/>
    <x v="1"/>
    <x v="7600"/>
    <x v="5453"/>
    <n v="4"/>
    <x v="1"/>
    <n v="19.7"/>
    <x v="1"/>
    <x v="1"/>
  </r>
  <r>
    <x v="0"/>
    <x v="1287"/>
    <x v="14"/>
    <x v="1"/>
    <x v="1"/>
    <x v="1"/>
    <x v="0"/>
    <x v="1"/>
    <x v="7601"/>
    <x v="5806"/>
    <n v="4"/>
    <x v="2"/>
    <n v="5.3650000000000002"/>
    <x v="0"/>
    <x v="1"/>
  </r>
  <r>
    <x v="0"/>
    <x v="1405"/>
    <x v="14"/>
    <x v="1"/>
    <x v="1"/>
    <x v="1"/>
    <x v="0"/>
    <x v="1"/>
    <x v="7602"/>
    <x v="5807"/>
    <n v="4"/>
    <x v="1"/>
    <n v="20.75"/>
    <x v="0"/>
    <x v="1"/>
  </r>
  <r>
    <x v="0"/>
    <x v="1272"/>
    <x v="6"/>
    <x v="1"/>
    <x v="1"/>
    <x v="1"/>
    <x v="0"/>
    <x v="1"/>
    <x v="7603"/>
    <x v="5808"/>
    <n v="4"/>
    <x v="2"/>
    <n v="6.63"/>
    <x v="1"/>
    <x v="1"/>
  </r>
  <r>
    <x v="0"/>
    <x v="1288"/>
    <x v="6"/>
    <x v="1"/>
    <x v="1"/>
    <x v="1"/>
    <x v="0"/>
    <x v="1"/>
    <x v="7604"/>
    <x v="2089"/>
    <n v="4"/>
    <x v="2"/>
    <n v="6.89"/>
    <x v="0"/>
    <x v="1"/>
  </r>
  <r>
    <x v="0"/>
    <x v="1075"/>
    <x v="6"/>
    <x v="1"/>
    <x v="1"/>
    <x v="1"/>
    <x v="0"/>
    <x v="1"/>
    <x v="7605"/>
    <x v="1268"/>
    <n v="4"/>
    <x v="2"/>
    <n v="7.63"/>
    <x v="0"/>
    <x v="1"/>
  </r>
  <r>
    <x v="0"/>
    <x v="1523"/>
    <x v="6"/>
    <x v="1"/>
    <x v="1"/>
    <x v="1"/>
    <x v="0"/>
    <x v="1"/>
    <x v="7606"/>
    <x v="480"/>
    <n v="4"/>
    <x v="2"/>
    <n v="7.81"/>
    <x v="2"/>
    <x v="1"/>
  </r>
  <r>
    <x v="0"/>
    <x v="1152"/>
    <x v="6"/>
    <x v="1"/>
    <x v="1"/>
    <x v="1"/>
    <x v="0"/>
    <x v="1"/>
    <x v="7607"/>
    <x v="3098"/>
    <n v="4"/>
    <x v="0"/>
    <n v="8.8949999999999996"/>
    <x v="2"/>
    <x v="1"/>
  </r>
  <r>
    <x v="0"/>
    <x v="85"/>
    <x v="6"/>
    <x v="1"/>
    <x v="1"/>
    <x v="1"/>
    <x v="0"/>
    <x v="1"/>
    <x v="7608"/>
    <x v="5809"/>
    <n v="4"/>
    <x v="0"/>
    <n v="9.6"/>
    <x v="2"/>
    <x v="1"/>
  </r>
  <r>
    <x v="0"/>
    <x v="1553"/>
    <x v="6"/>
    <x v="1"/>
    <x v="1"/>
    <x v="1"/>
    <x v="0"/>
    <x v="1"/>
    <x v="7609"/>
    <x v="4143"/>
    <n v="4"/>
    <x v="0"/>
    <n v="10.5"/>
    <x v="2"/>
    <x v="1"/>
  </r>
  <r>
    <x v="0"/>
    <x v="854"/>
    <x v="6"/>
    <x v="1"/>
    <x v="1"/>
    <x v="1"/>
    <x v="0"/>
    <x v="1"/>
    <x v="7610"/>
    <x v="3060"/>
    <n v="4"/>
    <x v="0"/>
    <n v="10.5"/>
    <x v="1"/>
    <x v="1"/>
  </r>
  <r>
    <x v="0"/>
    <x v="86"/>
    <x v="6"/>
    <x v="1"/>
    <x v="1"/>
    <x v="1"/>
    <x v="0"/>
    <x v="1"/>
    <x v="7611"/>
    <x v="5810"/>
    <n v="4"/>
    <x v="0"/>
    <n v="10.695"/>
    <x v="1"/>
    <x v="1"/>
  </r>
  <r>
    <x v="0"/>
    <x v="1044"/>
    <x v="6"/>
    <x v="1"/>
    <x v="1"/>
    <x v="1"/>
    <x v="0"/>
    <x v="1"/>
    <x v="7612"/>
    <x v="3784"/>
    <n v="4"/>
    <x v="0"/>
    <n v="11.15"/>
    <x v="2"/>
    <x v="1"/>
  </r>
  <r>
    <x v="0"/>
    <x v="838"/>
    <x v="6"/>
    <x v="1"/>
    <x v="1"/>
    <x v="1"/>
    <x v="0"/>
    <x v="1"/>
    <x v="7613"/>
    <x v="1096"/>
    <n v="4"/>
    <x v="0"/>
    <n v="11.5"/>
    <x v="2"/>
    <x v="1"/>
  </r>
  <r>
    <x v="0"/>
    <x v="402"/>
    <x v="6"/>
    <x v="1"/>
    <x v="1"/>
    <x v="1"/>
    <x v="0"/>
    <x v="1"/>
    <x v="7614"/>
    <x v="5811"/>
    <n v="4"/>
    <x v="0"/>
    <n v="11.8"/>
    <x v="2"/>
    <x v="1"/>
  </r>
  <r>
    <x v="0"/>
    <x v="678"/>
    <x v="6"/>
    <x v="1"/>
    <x v="1"/>
    <x v="1"/>
    <x v="0"/>
    <x v="1"/>
    <x v="7615"/>
    <x v="2295"/>
    <n v="4"/>
    <x v="0"/>
    <n v="13.5"/>
    <x v="1"/>
    <x v="1"/>
  </r>
  <r>
    <x v="0"/>
    <x v="791"/>
    <x v="6"/>
    <x v="1"/>
    <x v="1"/>
    <x v="1"/>
    <x v="0"/>
    <x v="1"/>
    <x v="7616"/>
    <x v="1746"/>
    <n v="4"/>
    <x v="0"/>
    <n v="13.8"/>
    <x v="2"/>
    <x v="1"/>
  </r>
  <r>
    <x v="0"/>
    <x v="1446"/>
    <x v="6"/>
    <x v="1"/>
    <x v="1"/>
    <x v="1"/>
    <x v="0"/>
    <x v="1"/>
    <x v="7617"/>
    <x v="5812"/>
    <n v="4"/>
    <x v="0"/>
    <n v="14.65"/>
    <x v="0"/>
    <x v="1"/>
  </r>
  <r>
    <x v="0"/>
    <x v="1154"/>
    <x v="6"/>
    <x v="1"/>
    <x v="1"/>
    <x v="1"/>
    <x v="0"/>
    <x v="1"/>
    <x v="7618"/>
    <x v="5813"/>
    <n v="4"/>
    <x v="1"/>
    <n v="18.850000000000001"/>
    <x v="0"/>
    <x v="1"/>
  </r>
  <r>
    <x v="0"/>
    <x v="481"/>
    <x v="6"/>
    <x v="1"/>
    <x v="1"/>
    <x v="1"/>
    <x v="0"/>
    <x v="1"/>
    <x v="7619"/>
    <x v="2651"/>
    <n v="4"/>
    <x v="1"/>
    <n v="19.350000000000001"/>
    <x v="1"/>
    <x v="1"/>
  </r>
  <r>
    <x v="0"/>
    <x v="471"/>
    <x v="4"/>
    <x v="1"/>
    <x v="1"/>
    <x v="1"/>
    <x v="0"/>
    <x v="1"/>
    <x v="7620"/>
    <x v="3590"/>
    <n v="4"/>
    <x v="2"/>
    <n v="8.27"/>
    <x v="0"/>
    <x v="1"/>
  </r>
  <r>
    <x v="0"/>
    <x v="433"/>
    <x v="15"/>
    <x v="1"/>
    <x v="1"/>
    <x v="1"/>
    <x v="0"/>
    <x v="1"/>
    <x v="7621"/>
    <x v="5814"/>
    <n v="4"/>
    <x v="1"/>
    <n v="17.7"/>
    <x v="0"/>
    <x v="1"/>
  </r>
  <r>
    <x v="0"/>
    <x v="110"/>
    <x v="15"/>
    <x v="1"/>
    <x v="1"/>
    <x v="1"/>
    <x v="0"/>
    <x v="1"/>
    <x v="7622"/>
    <x v="5815"/>
    <n v="4"/>
    <x v="1"/>
    <n v="21.2"/>
    <x v="1"/>
    <x v="1"/>
  </r>
  <r>
    <x v="0"/>
    <x v="1403"/>
    <x v="3"/>
    <x v="1"/>
    <x v="1"/>
    <x v="1"/>
    <x v="0"/>
    <x v="1"/>
    <x v="7623"/>
    <x v="2852"/>
    <n v="4"/>
    <x v="1"/>
    <n v="16.850000000000001"/>
    <x v="1"/>
    <x v="1"/>
  </r>
  <r>
    <x v="0"/>
    <x v="917"/>
    <x v="3"/>
    <x v="1"/>
    <x v="1"/>
    <x v="1"/>
    <x v="0"/>
    <x v="1"/>
    <x v="7624"/>
    <x v="4203"/>
    <n v="4"/>
    <x v="1"/>
    <n v="19.25"/>
    <x v="2"/>
    <x v="1"/>
  </r>
  <r>
    <x v="0"/>
    <x v="814"/>
    <x v="0"/>
    <x v="1"/>
    <x v="1"/>
    <x v="1"/>
    <x v="0"/>
    <x v="1"/>
    <x v="7625"/>
    <x v="5196"/>
    <n v="4"/>
    <x v="0"/>
    <n v="13.3"/>
    <x v="2"/>
    <x v="1"/>
  </r>
  <r>
    <x v="0"/>
    <x v="718"/>
    <x v="7"/>
    <x v="1"/>
    <x v="1"/>
    <x v="1"/>
    <x v="0"/>
    <x v="1"/>
    <x v="7626"/>
    <x v="5816"/>
    <n v="4"/>
    <x v="0"/>
    <n v="11.8"/>
    <x v="2"/>
    <x v="1"/>
  </r>
  <r>
    <x v="0"/>
    <x v="1470"/>
    <x v="6"/>
    <x v="1"/>
    <x v="1"/>
    <x v="1"/>
    <x v="0"/>
    <x v="1"/>
    <x v="7627"/>
    <x v="5817"/>
    <n v="4"/>
    <x v="1"/>
    <n v="17.25"/>
    <x v="2"/>
    <x v="1"/>
  </r>
  <r>
    <x v="0"/>
    <x v="1052"/>
    <x v="6"/>
    <x v="1"/>
    <x v="1"/>
    <x v="1"/>
    <x v="0"/>
    <x v="1"/>
    <x v="7628"/>
    <x v="3488"/>
    <n v="4"/>
    <x v="1"/>
    <n v="20.6"/>
    <x v="2"/>
    <x v="1"/>
  </r>
  <r>
    <x v="1"/>
    <x v="1198"/>
    <x v="13"/>
    <x v="7"/>
    <x v="7"/>
    <x v="1"/>
    <x v="0"/>
    <x v="3"/>
    <x v="7629"/>
    <x v="5818"/>
    <n v="4"/>
    <x v="0"/>
    <n v="11.15"/>
    <x v="2"/>
    <x v="1"/>
  </r>
  <r>
    <x v="1"/>
    <x v="613"/>
    <x v="8"/>
    <x v="7"/>
    <x v="7"/>
    <x v="1"/>
    <x v="0"/>
    <x v="3"/>
    <x v="20"/>
    <x v="736"/>
    <n v="4"/>
    <x v="0"/>
    <n v="16.75"/>
    <x v="1"/>
    <x v="1"/>
  </r>
  <r>
    <x v="1"/>
    <x v="1392"/>
    <x v="0"/>
    <x v="7"/>
    <x v="7"/>
    <x v="1"/>
    <x v="0"/>
    <x v="3"/>
    <x v="7630"/>
    <x v="5819"/>
    <n v="4"/>
    <x v="0"/>
    <n v="10.3"/>
    <x v="2"/>
    <x v="1"/>
  </r>
  <r>
    <x v="1"/>
    <x v="669"/>
    <x v="1"/>
    <x v="7"/>
    <x v="7"/>
    <x v="1"/>
    <x v="0"/>
    <x v="3"/>
    <x v="20"/>
    <x v="5362"/>
    <n v="4"/>
    <x v="2"/>
    <n v="8.42"/>
    <x v="1"/>
    <x v="1"/>
  </r>
  <r>
    <x v="1"/>
    <x v="1097"/>
    <x v="1"/>
    <x v="7"/>
    <x v="7"/>
    <x v="1"/>
    <x v="0"/>
    <x v="3"/>
    <x v="7631"/>
    <x v="4553"/>
    <n v="4"/>
    <x v="0"/>
    <n v="9"/>
    <x v="2"/>
    <x v="1"/>
  </r>
  <r>
    <x v="1"/>
    <x v="1085"/>
    <x v="5"/>
    <x v="7"/>
    <x v="7"/>
    <x v="1"/>
    <x v="0"/>
    <x v="3"/>
    <x v="7632"/>
    <x v="5820"/>
    <n v="4"/>
    <x v="0"/>
    <n v="12.5"/>
    <x v="0"/>
    <x v="1"/>
  </r>
  <r>
    <x v="1"/>
    <x v="30"/>
    <x v="5"/>
    <x v="7"/>
    <x v="7"/>
    <x v="1"/>
    <x v="0"/>
    <x v="3"/>
    <x v="7633"/>
    <x v="5821"/>
    <n v="4"/>
    <x v="2"/>
    <n v="5.82"/>
    <x v="2"/>
    <x v="1"/>
  </r>
  <r>
    <x v="1"/>
    <x v="1021"/>
    <x v="5"/>
    <x v="7"/>
    <x v="7"/>
    <x v="1"/>
    <x v="0"/>
    <x v="3"/>
    <x v="7634"/>
    <x v="5822"/>
    <n v="4"/>
    <x v="0"/>
    <n v="15.25"/>
    <x v="2"/>
    <x v="1"/>
  </r>
  <r>
    <x v="1"/>
    <x v="1477"/>
    <x v="7"/>
    <x v="7"/>
    <x v="7"/>
    <x v="1"/>
    <x v="0"/>
    <x v="3"/>
    <x v="7635"/>
    <x v="1962"/>
    <n v="4"/>
    <x v="0"/>
    <n v="13.35"/>
    <x v="2"/>
    <x v="1"/>
  </r>
  <r>
    <x v="1"/>
    <x v="45"/>
    <x v="10"/>
    <x v="7"/>
    <x v="7"/>
    <x v="1"/>
    <x v="0"/>
    <x v="3"/>
    <x v="7636"/>
    <x v="5823"/>
    <n v="4"/>
    <x v="1"/>
    <n v="19.2"/>
    <x v="0"/>
    <x v="1"/>
  </r>
  <r>
    <x v="1"/>
    <x v="1424"/>
    <x v="6"/>
    <x v="7"/>
    <x v="7"/>
    <x v="1"/>
    <x v="0"/>
    <x v="3"/>
    <x v="7637"/>
    <x v="891"/>
    <n v="4"/>
    <x v="1"/>
    <n v="18.850000000000001"/>
    <x v="2"/>
    <x v="1"/>
  </r>
  <r>
    <x v="1"/>
    <x v="1124"/>
    <x v="6"/>
    <x v="7"/>
    <x v="7"/>
    <x v="1"/>
    <x v="0"/>
    <x v="3"/>
    <x v="7638"/>
    <x v="4415"/>
    <n v="4"/>
    <x v="1"/>
    <n v="18.25"/>
    <x v="2"/>
    <x v="1"/>
  </r>
  <r>
    <x v="1"/>
    <x v="871"/>
    <x v="4"/>
    <x v="7"/>
    <x v="7"/>
    <x v="1"/>
    <x v="0"/>
    <x v="3"/>
    <x v="7639"/>
    <x v="3936"/>
    <n v="4"/>
    <x v="0"/>
    <n v="14.15"/>
    <x v="0"/>
    <x v="1"/>
  </r>
  <r>
    <x v="1"/>
    <x v="1243"/>
    <x v="4"/>
    <x v="7"/>
    <x v="7"/>
    <x v="1"/>
    <x v="0"/>
    <x v="3"/>
    <x v="7640"/>
    <x v="5824"/>
    <n v="4"/>
    <x v="0"/>
    <n v="15.35"/>
    <x v="0"/>
    <x v="1"/>
  </r>
  <r>
    <x v="1"/>
    <x v="1489"/>
    <x v="13"/>
    <x v="7"/>
    <x v="7"/>
    <x v="1"/>
    <x v="0"/>
    <x v="3"/>
    <x v="7641"/>
    <x v="5825"/>
    <n v="4"/>
    <x v="2"/>
    <n v="8.2349999999999994"/>
    <x v="2"/>
    <x v="1"/>
  </r>
  <r>
    <x v="1"/>
    <x v="237"/>
    <x v="13"/>
    <x v="7"/>
    <x v="7"/>
    <x v="1"/>
    <x v="0"/>
    <x v="3"/>
    <x v="7642"/>
    <x v="5826"/>
    <n v="4"/>
    <x v="1"/>
    <n v="20.350000000000001"/>
    <x v="2"/>
    <x v="1"/>
  </r>
  <r>
    <x v="1"/>
    <x v="632"/>
    <x v="13"/>
    <x v="7"/>
    <x v="7"/>
    <x v="1"/>
    <x v="0"/>
    <x v="3"/>
    <x v="7643"/>
    <x v="2374"/>
    <n v="4"/>
    <x v="0"/>
    <n v="15.1"/>
    <x v="2"/>
    <x v="1"/>
  </r>
  <r>
    <x v="1"/>
    <x v="113"/>
    <x v="13"/>
    <x v="7"/>
    <x v="7"/>
    <x v="1"/>
    <x v="0"/>
    <x v="3"/>
    <x v="7644"/>
    <x v="2333"/>
    <n v="4"/>
    <x v="1"/>
    <n v="20.599999999999998"/>
    <x v="2"/>
    <x v="1"/>
  </r>
  <r>
    <x v="1"/>
    <x v="404"/>
    <x v="13"/>
    <x v="7"/>
    <x v="7"/>
    <x v="1"/>
    <x v="0"/>
    <x v="3"/>
    <x v="7645"/>
    <x v="5827"/>
    <n v="4"/>
    <x v="0"/>
    <n v="12.65"/>
    <x v="2"/>
    <x v="1"/>
  </r>
  <r>
    <x v="1"/>
    <x v="234"/>
    <x v="13"/>
    <x v="7"/>
    <x v="7"/>
    <x v="1"/>
    <x v="0"/>
    <x v="3"/>
    <x v="7646"/>
    <x v="88"/>
    <n v="4"/>
    <x v="0"/>
    <n v="14.3"/>
    <x v="0"/>
    <x v="1"/>
  </r>
  <r>
    <x v="1"/>
    <x v="937"/>
    <x v="13"/>
    <x v="7"/>
    <x v="7"/>
    <x v="1"/>
    <x v="0"/>
    <x v="3"/>
    <x v="20"/>
    <x v="3502"/>
    <n v="4"/>
    <x v="2"/>
    <n v="6.15"/>
    <x v="1"/>
    <x v="1"/>
  </r>
  <r>
    <x v="1"/>
    <x v="1422"/>
    <x v="13"/>
    <x v="7"/>
    <x v="7"/>
    <x v="1"/>
    <x v="0"/>
    <x v="3"/>
    <x v="7647"/>
    <x v="5828"/>
    <n v="4"/>
    <x v="0"/>
    <n v="12.3"/>
    <x v="1"/>
    <x v="1"/>
  </r>
  <r>
    <x v="1"/>
    <x v="564"/>
    <x v="8"/>
    <x v="7"/>
    <x v="7"/>
    <x v="1"/>
    <x v="0"/>
    <x v="3"/>
    <x v="7648"/>
    <x v="4186"/>
    <n v="4"/>
    <x v="1"/>
    <n v="17.850000000000001"/>
    <x v="2"/>
    <x v="1"/>
  </r>
  <r>
    <x v="1"/>
    <x v="741"/>
    <x v="8"/>
    <x v="7"/>
    <x v="7"/>
    <x v="1"/>
    <x v="0"/>
    <x v="3"/>
    <x v="7649"/>
    <x v="4322"/>
    <n v="4"/>
    <x v="0"/>
    <n v="13.65"/>
    <x v="1"/>
    <x v="1"/>
  </r>
  <r>
    <x v="1"/>
    <x v="1315"/>
    <x v="8"/>
    <x v="7"/>
    <x v="7"/>
    <x v="1"/>
    <x v="0"/>
    <x v="3"/>
    <x v="7650"/>
    <x v="5829"/>
    <n v="4"/>
    <x v="0"/>
    <n v="12.6"/>
    <x v="2"/>
    <x v="1"/>
  </r>
  <r>
    <x v="1"/>
    <x v="921"/>
    <x v="12"/>
    <x v="7"/>
    <x v="7"/>
    <x v="1"/>
    <x v="0"/>
    <x v="3"/>
    <x v="7651"/>
    <x v="683"/>
    <n v="4"/>
    <x v="1"/>
    <n v="20.75"/>
    <x v="2"/>
    <x v="1"/>
  </r>
  <r>
    <x v="1"/>
    <x v="1371"/>
    <x v="3"/>
    <x v="7"/>
    <x v="7"/>
    <x v="1"/>
    <x v="0"/>
    <x v="3"/>
    <x v="7652"/>
    <x v="5830"/>
    <n v="4"/>
    <x v="1"/>
    <n v="19.7"/>
    <x v="2"/>
    <x v="1"/>
  </r>
  <r>
    <x v="1"/>
    <x v="1236"/>
    <x v="3"/>
    <x v="7"/>
    <x v="7"/>
    <x v="1"/>
    <x v="0"/>
    <x v="3"/>
    <x v="7653"/>
    <x v="5831"/>
    <n v="4"/>
    <x v="2"/>
    <n v="8.7100000000000009"/>
    <x v="0"/>
    <x v="1"/>
  </r>
  <r>
    <x v="1"/>
    <x v="1496"/>
    <x v="3"/>
    <x v="7"/>
    <x v="7"/>
    <x v="1"/>
    <x v="0"/>
    <x v="3"/>
    <x v="7654"/>
    <x v="2727"/>
    <n v="4"/>
    <x v="2"/>
    <n v="5.94"/>
    <x v="2"/>
    <x v="1"/>
  </r>
  <r>
    <x v="1"/>
    <x v="1360"/>
    <x v="3"/>
    <x v="7"/>
    <x v="7"/>
    <x v="1"/>
    <x v="0"/>
    <x v="3"/>
    <x v="7655"/>
    <x v="4254"/>
    <n v="4"/>
    <x v="1"/>
    <n v="18"/>
    <x v="2"/>
    <x v="1"/>
  </r>
  <r>
    <x v="1"/>
    <x v="877"/>
    <x v="3"/>
    <x v="7"/>
    <x v="7"/>
    <x v="1"/>
    <x v="0"/>
    <x v="3"/>
    <x v="7656"/>
    <x v="5832"/>
    <n v="4"/>
    <x v="2"/>
    <n v="6.3"/>
    <x v="0"/>
    <x v="1"/>
  </r>
  <r>
    <x v="1"/>
    <x v="1054"/>
    <x v="3"/>
    <x v="7"/>
    <x v="7"/>
    <x v="1"/>
    <x v="0"/>
    <x v="3"/>
    <x v="7657"/>
    <x v="1427"/>
    <n v="4"/>
    <x v="0"/>
    <n v="11.1"/>
    <x v="1"/>
    <x v="1"/>
  </r>
  <r>
    <x v="1"/>
    <x v="115"/>
    <x v="3"/>
    <x v="7"/>
    <x v="7"/>
    <x v="1"/>
    <x v="0"/>
    <x v="3"/>
    <x v="7658"/>
    <x v="5833"/>
    <n v="4"/>
    <x v="2"/>
    <n v="7"/>
    <x v="0"/>
    <x v="1"/>
  </r>
  <r>
    <x v="1"/>
    <x v="1184"/>
    <x v="3"/>
    <x v="7"/>
    <x v="7"/>
    <x v="1"/>
    <x v="0"/>
    <x v="3"/>
    <x v="7659"/>
    <x v="1131"/>
    <n v="4"/>
    <x v="2"/>
    <n v="5.1749999999999998"/>
    <x v="2"/>
    <x v="1"/>
  </r>
  <r>
    <x v="1"/>
    <x v="153"/>
    <x v="3"/>
    <x v="7"/>
    <x v="7"/>
    <x v="1"/>
    <x v="0"/>
    <x v="3"/>
    <x v="7660"/>
    <x v="156"/>
    <n v="4"/>
    <x v="1"/>
    <n v="19.2"/>
    <x v="0"/>
    <x v="1"/>
  </r>
  <r>
    <x v="1"/>
    <x v="51"/>
    <x v="3"/>
    <x v="7"/>
    <x v="7"/>
    <x v="1"/>
    <x v="0"/>
    <x v="3"/>
    <x v="7661"/>
    <x v="5834"/>
    <n v="4"/>
    <x v="0"/>
    <n v="10.1"/>
    <x v="1"/>
    <x v="1"/>
  </r>
  <r>
    <x v="1"/>
    <x v="826"/>
    <x v="3"/>
    <x v="7"/>
    <x v="7"/>
    <x v="1"/>
    <x v="0"/>
    <x v="3"/>
    <x v="7662"/>
    <x v="5586"/>
    <n v="4"/>
    <x v="0"/>
    <n v="16.2"/>
    <x v="2"/>
    <x v="1"/>
  </r>
  <r>
    <x v="1"/>
    <x v="322"/>
    <x v="11"/>
    <x v="7"/>
    <x v="7"/>
    <x v="1"/>
    <x v="0"/>
    <x v="3"/>
    <x v="7663"/>
    <x v="5835"/>
    <n v="4"/>
    <x v="1"/>
    <n v="19.099999999999998"/>
    <x v="2"/>
    <x v="1"/>
  </r>
  <r>
    <x v="1"/>
    <x v="805"/>
    <x v="11"/>
    <x v="7"/>
    <x v="7"/>
    <x v="1"/>
    <x v="0"/>
    <x v="3"/>
    <x v="7664"/>
    <x v="5836"/>
    <n v="4"/>
    <x v="1"/>
    <n v="20.7"/>
    <x v="2"/>
    <x v="1"/>
  </r>
  <r>
    <x v="1"/>
    <x v="435"/>
    <x v="11"/>
    <x v="7"/>
    <x v="7"/>
    <x v="1"/>
    <x v="0"/>
    <x v="3"/>
    <x v="7665"/>
    <x v="5837"/>
    <n v="4"/>
    <x v="1"/>
    <n v="20.25"/>
    <x v="2"/>
    <x v="1"/>
  </r>
  <r>
    <x v="1"/>
    <x v="932"/>
    <x v="11"/>
    <x v="7"/>
    <x v="7"/>
    <x v="1"/>
    <x v="0"/>
    <x v="3"/>
    <x v="7666"/>
    <x v="5700"/>
    <n v="4"/>
    <x v="0"/>
    <n v="9.2999999999999989"/>
    <x v="1"/>
    <x v="1"/>
  </r>
  <r>
    <x v="1"/>
    <x v="1468"/>
    <x v="11"/>
    <x v="7"/>
    <x v="7"/>
    <x v="1"/>
    <x v="0"/>
    <x v="3"/>
    <x v="7667"/>
    <x v="5838"/>
    <n v="4"/>
    <x v="2"/>
    <n v="6.42"/>
    <x v="2"/>
    <x v="1"/>
  </r>
  <r>
    <x v="1"/>
    <x v="486"/>
    <x v="11"/>
    <x v="7"/>
    <x v="7"/>
    <x v="1"/>
    <x v="0"/>
    <x v="3"/>
    <x v="7668"/>
    <x v="5839"/>
    <n v="4"/>
    <x v="1"/>
    <n v="19.25"/>
    <x v="0"/>
    <x v="1"/>
  </r>
  <r>
    <x v="1"/>
    <x v="796"/>
    <x v="11"/>
    <x v="7"/>
    <x v="7"/>
    <x v="1"/>
    <x v="0"/>
    <x v="3"/>
    <x v="7669"/>
    <x v="790"/>
    <n v="4"/>
    <x v="1"/>
    <n v="17.7"/>
    <x v="2"/>
    <x v="1"/>
  </r>
  <r>
    <x v="1"/>
    <x v="1273"/>
    <x v="11"/>
    <x v="7"/>
    <x v="7"/>
    <x v="1"/>
    <x v="0"/>
    <x v="3"/>
    <x v="7670"/>
    <x v="1585"/>
    <n v="4"/>
    <x v="1"/>
    <n v="20.099999999999998"/>
    <x v="2"/>
    <x v="1"/>
  </r>
  <r>
    <x v="1"/>
    <x v="456"/>
    <x v="11"/>
    <x v="7"/>
    <x v="7"/>
    <x v="1"/>
    <x v="0"/>
    <x v="3"/>
    <x v="7671"/>
    <x v="5840"/>
    <n v="4"/>
    <x v="2"/>
    <n v="6.38"/>
    <x v="2"/>
    <x v="1"/>
  </r>
  <r>
    <x v="1"/>
    <x v="728"/>
    <x v="11"/>
    <x v="7"/>
    <x v="7"/>
    <x v="1"/>
    <x v="0"/>
    <x v="3"/>
    <x v="7672"/>
    <x v="5841"/>
    <n v="4"/>
    <x v="0"/>
    <n v="13.1"/>
    <x v="1"/>
    <x v="1"/>
  </r>
  <r>
    <x v="1"/>
    <x v="969"/>
    <x v="2"/>
    <x v="7"/>
    <x v="7"/>
    <x v="1"/>
    <x v="0"/>
    <x v="3"/>
    <x v="7673"/>
    <x v="2751"/>
    <n v="4"/>
    <x v="2"/>
    <n v="7.9050000000000002"/>
    <x v="2"/>
    <x v="1"/>
  </r>
  <r>
    <x v="1"/>
    <x v="679"/>
    <x v="2"/>
    <x v="7"/>
    <x v="7"/>
    <x v="1"/>
    <x v="0"/>
    <x v="3"/>
    <x v="7674"/>
    <x v="2772"/>
    <n v="4"/>
    <x v="0"/>
    <n v="15.6"/>
    <x v="0"/>
    <x v="1"/>
  </r>
  <r>
    <x v="1"/>
    <x v="1028"/>
    <x v="2"/>
    <x v="7"/>
    <x v="7"/>
    <x v="1"/>
    <x v="0"/>
    <x v="3"/>
    <x v="7675"/>
    <x v="275"/>
    <n v="4"/>
    <x v="0"/>
    <n v="16.2"/>
    <x v="2"/>
    <x v="1"/>
  </r>
  <r>
    <x v="1"/>
    <x v="732"/>
    <x v="2"/>
    <x v="7"/>
    <x v="7"/>
    <x v="1"/>
    <x v="0"/>
    <x v="3"/>
    <x v="7676"/>
    <x v="5842"/>
    <n v="4"/>
    <x v="0"/>
    <n v="8.8949999999999996"/>
    <x v="1"/>
    <x v="1"/>
  </r>
  <r>
    <x v="1"/>
    <x v="859"/>
    <x v="2"/>
    <x v="7"/>
    <x v="7"/>
    <x v="1"/>
    <x v="0"/>
    <x v="3"/>
    <x v="7677"/>
    <x v="5843"/>
    <n v="4"/>
    <x v="0"/>
    <n v="8.9049999999999994"/>
    <x v="0"/>
    <x v="1"/>
  </r>
  <r>
    <x v="1"/>
    <x v="118"/>
    <x v="2"/>
    <x v="7"/>
    <x v="7"/>
    <x v="1"/>
    <x v="0"/>
    <x v="3"/>
    <x v="7678"/>
    <x v="2823"/>
    <n v="4"/>
    <x v="1"/>
    <n v="17.5"/>
    <x v="1"/>
    <x v="1"/>
  </r>
  <r>
    <x v="1"/>
    <x v="1526"/>
    <x v="2"/>
    <x v="7"/>
    <x v="7"/>
    <x v="1"/>
    <x v="0"/>
    <x v="3"/>
    <x v="7679"/>
    <x v="5844"/>
    <n v="4"/>
    <x v="0"/>
    <n v="12.15"/>
    <x v="0"/>
    <x v="1"/>
  </r>
  <r>
    <x v="1"/>
    <x v="1213"/>
    <x v="2"/>
    <x v="7"/>
    <x v="7"/>
    <x v="1"/>
    <x v="0"/>
    <x v="3"/>
    <x v="7680"/>
    <x v="5580"/>
    <n v="4"/>
    <x v="0"/>
    <n v="13.65"/>
    <x v="2"/>
    <x v="1"/>
  </r>
  <r>
    <x v="1"/>
    <x v="180"/>
    <x v="2"/>
    <x v="7"/>
    <x v="7"/>
    <x v="1"/>
    <x v="0"/>
    <x v="3"/>
    <x v="20"/>
    <x v="4721"/>
    <n v="4"/>
    <x v="0"/>
    <n v="12.300000000000002"/>
    <x v="1"/>
    <x v="1"/>
  </r>
  <r>
    <x v="1"/>
    <x v="487"/>
    <x v="2"/>
    <x v="7"/>
    <x v="7"/>
    <x v="1"/>
    <x v="0"/>
    <x v="3"/>
    <x v="7681"/>
    <x v="1653"/>
    <n v="4"/>
    <x v="0"/>
    <n v="10.5"/>
    <x v="2"/>
    <x v="1"/>
  </r>
  <r>
    <x v="1"/>
    <x v="478"/>
    <x v="2"/>
    <x v="7"/>
    <x v="7"/>
    <x v="1"/>
    <x v="0"/>
    <x v="3"/>
    <x v="7682"/>
    <x v="1374"/>
    <n v="4"/>
    <x v="2"/>
    <n v="7.36"/>
    <x v="2"/>
    <x v="1"/>
  </r>
  <r>
    <x v="1"/>
    <x v="155"/>
    <x v="2"/>
    <x v="7"/>
    <x v="7"/>
    <x v="1"/>
    <x v="0"/>
    <x v="3"/>
    <x v="7683"/>
    <x v="5845"/>
    <n v="4"/>
    <x v="0"/>
    <n v="9.0649999999999995"/>
    <x v="0"/>
    <x v="1"/>
  </r>
  <r>
    <x v="1"/>
    <x v="541"/>
    <x v="2"/>
    <x v="7"/>
    <x v="7"/>
    <x v="1"/>
    <x v="0"/>
    <x v="3"/>
    <x v="7684"/>
    <x v="4293"/>
    <n v="4"/>
    <x v="2"/>
    <n v="7.0349999999999993"/>
    <x v="1"/>
    <x v="1"/>
  </r>
  <r>
    <x v="1"/>
    <x v="1095"/>
    <x v="2"/>
    <x v="7"/>
    <x v="7"/>
    <x v="1"/>
    <x v="0"/>
    <x v="3"/>
    <x v="7685"/>
    <x v="4235"/>
    <n v="4"/>
    <x v="1"/>
    <n v="17.7"/>
    <x v="1"/>
    <x v="1"/>
  </r>
  <r>
    <x v="1"/>
    <x v="920"/>
    <x v="2"/>
    <x v="7"/>
    <x v="7"/>
    <x v="1"/>
    <x v="0"/>
    <x v="3"/>
    <x v="7686"/>
    <x v="1930"/>
    <n v="4"/>
    <x v="2"/>
    <n v="5.7649999999999997"/>
    <x v="2"/>
    <x v="1"/>
  </r>
  <r>
    <x v="1"/>
    <x v="55"/>
    <x v="2"/>
    <x v="7"/>
    <x v="7"/>
    <x v="1"/>
    <x v="0"/>
    <x v="3"/>
    <x v="7687"/>
    <x v="5846"/>
    <n v="4"/>
    <x v="0"/>
    <n v="15.35"/>
    <x v="1"/>
    <x v="1"/>
  </r>
  <r>
    <x v="1"/>
    <x v="689"/>
    <x v="2"/>
    <x v="7"/>
    <x v="7"/>
    <x v="1"/>
    <x v="0"/>
    <x v="3"/>
    <x v="7688"/>
    <x v="5847"/>
    <n v="4"/>
    <x v="1"/>
    <n v="17"/>
    <x v="0"/>
    <x v="1"/>
  </r>
  <r>
    <x v="1"/>
    <x v="1229"/>
    <x v="2"/>
    <x v="7"/>
    <x v="7"/>
    <x v="1"/>
    <x v="0"/>
    <x v="3"/>
    <x v="879"/>
    <x v="2037"/>
    <n v="4"/>
    <x v="0"/>
    <n v="15.35"/>
    <x v="1"/>
    <x v="1"/>
  </r>
  <r>
    <x v="1"/>
    <x v="5"/>
    <x v="2"/>
    <x v="7"/>
    <x v="7"/>
    <x v="1"/>
    <x v="0"/>
    <x v="3"/>
    <x v="7689"/>
    <x v="5848"/>
    <n v="4"/>
    <x v="0"/>
    <n v="8.89"/>
    <x v="1"/>
    <x v="1"/>
  </r>
  <r>
    <x v="1"/>
    <x v="1180"/>
    <x v="0"/>
    <x v="7"/>
    <x v="7"/>
    <x v="1"/>
    <x v="0"/>
    <x v="3"/>
    <x v="7690"/>
    <x v="4118"/>
    <n v="4"/>
    <x v="0"/>
    <n v="10.895"/>
    <x v="2"/>
    <x v="1"/>
  </r>
  <r>
    <x v="1"/>
    <x v="1314"/>
    <x v="0"/>
    <x v="7"/>
    <x v="7"/>
    <x v="1"/>
    <x v="0"/>
    <x v="3"/>
    <x v="7691"/>
    <x v="5849"/>
    <n v="4"/>
    <x v="1"/>
    <n v="19.7"/>
    <x v="2"/>
    <x v="1"/>
  </r>
  <r>
    <x v="1"/>
    <x v="1119"/>
    <x v="0"/>
    <x v="7"/>
    <x v="7"/>
    <x v="1"/>
    <x v="0"/>
    <x v="3"/>
    <x v="20"/>
    <x v="345"/>
    <n v="4"/>
    <x v="2"/>
    <n v="7.4749999999999996"/>
    <x v="1"/>
    <x v="1"/>
  </r>
  <r>
    <x v="1"/>
    <x v="511"/>
    <x v="0"/>
    <x v="7"/>
    <x v="7"/>
    <x v="1"/>
    <x v="0"/>
    <x v="3"/>
    <x v="7692"/>
    <x v="5783"/>
    <n v="4"/>
    <x v="1"/>
    <n v="17"/>
    <x v="0"/>
    <x v="1"/>
  </r>
  <r>
    <x v="1"/>
    <x v="1120"/>
    <x v="0"/>
    <x v="7"/>
    <x v="7"/>
    <x v="1"/>
    <x v="0"/>
    <x v="3"/>
    <x v="7693"/>
    <x v="5850"/>
    <n v="4"/>
    <x v="0"/>
    <n v="13.5"/>
    <x v="1"/>
    <x v="1"/>
  </r>
  <r>
    <x v="1"/>
    <x v="1398"/>
    <x v="0"/>
    <x v="7"/>
    <x v="7"/>
    <x v="1"/>
    <x v="0"/>
    <x v="3"/>
    <x v="20"/>
    <x v="1"/>
    <n v="4"/>
    <x v="0"/>
    <n v="12.8"/>
    <x v="1"/>
    <x v="1"/>
  </r>
  <r>
    <x v="1"/>
    <x v="398"/>
    <x v="0"/>
    <x v="7"/>
    <x v="7"/>
    <x v="1"/>
    <x v="0"/>
    <x v="3"/>
    <x v="7694"/>
    <x v="1013"/>
    <n v="4"/>
    <x v="0"/>
    <n v="12.85"/>
    <x v="2"/>
    <x v="1"/>
  </r>
  <r>
    <x v="1"/>
    <x v="1374"/>
    <x v="0"/>
    <x v="7"/>
    <x v="7"/>
    <x v="1"/>
    <x v="0"/>
    <x v="3"/>
    <x v="7695"/>
    <x v="5501"/>
    <n v="4"/>
    <x v="0"/>
    <n v="10.894999999999998"/>
    <x v="2"/>
    <x v="1"/>
  </r>
  <r>
    <x v="1"/>
    <x v="1189"/>
    <x v="0"/>
    <x v="7"/>
    <x v="7"/>
    <x v="1"/>
    <x v="0"/>
    <x v="3"/>
    <x v="7696"/>
    <x v="725"/>
    <n v="4"/>
    <x v="1"/>
    <n v="17.7"/>
    <x v="0"/>
    <x v="1"/>
  </r>
  <r>
    <x v="1"/>
    <x v="1238"/>
    <x v="0"/>
    <x v="7"/>
    <x v="7"/>
    <x v="1"/>
    <x v="0"/>
    <x v="3"/>
    <x v="7697"/>
    <x v="5851"/>
    <n v="4"/>
    <x v="0"/>
    <n v="16.100000000000001"/>
    <x v="0"/>
    <x v="1"/>
  </r>
  <r>
    <x v="1"/>
    <x v="1361"/>
    <x v="0"/>
    <x v="7"/>
    <x v="7"/>
    <x v="1"/>
    <x v="0"/>
    <x v="3"/>
    <x v="7698"/>
    <x v="1637"/>
    <n v="4"/>
    <x v="2"/>
    <n v="7.3250000000000002"/>
    <x v="2"/>
    <x v="1"/>
  </r>
  <r>
    <x v="1"/>
    <x v="573"/>
    <x v="0"/>
    <x v="7"/>
    <x v="7"/>
    <x v="1"/>
    <x v="0"/>
    <x v="3"/>
    <x v="7699"/>
    <x v="3825"/>
    <n v="4"/>
    <x v="0"/>
    <n v="16.600000000000001"/>
    <x v="0"/>
    <x v="1"/>
  </r>
  <r>
    <x v="1"/>
    <x v="1255"/>
    <x v="0"/>
    <x v="7"/>
    <x v="7"/>
    <x v="1"/>
    <x v="0"/>
    <x v="3"/>
    <x v="7700"/>
    <x v="5852"/>
    <n v="4"/>
    <x v="0"/>
    <n v="14.1"/>
    <x v="0"/>
    <x v="1"/>
  </r>
  <r>
    <x v="1"/>
    <x v="1505"/>
    <x v="0"/>
    <x v="7"/>
    <x v="7"/>
    <x v="1"/>
    <x v="0"/>
    <x v="3"/>
    <x v="7701"/>
    <x v="5853"/>
    <n v="4"/>
    <x v="0"/>
    <n v="13.15"/>
    <x v="1"/>
    <x v="1"/>
  </r>
  <r>
    <x v="1"/>
    <x v="95"/>
    <x v="0"/>
    <x v="7"/>
    <x v="7"/>
    <x v="1"/>
    <x v="0"/>
    <x v="3"/>
    <x v="7702"/>
    <x v="1896"/>
    <n v="4"/>
    <x v="2"/>
    <n v="7.0199999999999987"/>
    <x v="2"/>
    <x v="1"/>
  </r>
  <r>
    <x v="1"/>
    <x v="880"/>
    <x v="0"/>
    <x v="7"/>
    <x v="7"/>
    <x v="1"/>
    <x v="0"/>
    <x v="3"/>
    <x v="7703"/>
    <x v="3822"/>
    <n v="4"/>
    <x v="0"/>
    <n v="16.2"/>
    <x v="2"/>
    <x v="1"/>
  </r>
  <r>
    <x v="1"/>
    <x v="1276"/>
    <x v="0"/>
    <x v="7"/>
    <x v="7"/>
    <x v="1"/>
    <x v="0"/>
    <x v="3"/>
    <x v="7704"/>
    <x v="525"/>
    <n v="4"/>
    <x v="2"/>
    <n v="7.3499999999999988"/>
    <x v="2"/>
    <x v="1"/>
  </r>
  <r>
    <x v="1"/>
    <x v="1324"/>
    <x v="0"/>
    <x v="7"/>
    <x v="7"/>
    <x v="1"/>
    <x v="0"/>
    <x v="3"/>
    <x v="7705"/>
    <x v="186"/>
    <n v="4"/>
    <x v="2"/>
    <n v="7.68"/>
    <x v="2"/>
    <x v="1"/>
  </r>
  <r>
    <x v="1"/>
    <x v="807"/>
    <x v="0"/>
    <x v="7"/>
    <x v="7"/>
    <x v="1"/>
    <x v="0"/>
    <x v="3"/>
    <x v="7706"/>
    <x v="5854"/>
    <n v="4"/>
    <x v="2"/>
    <n v="7.3650000000000011"/>
    <x v="2"/>
    <x v="1"/>
  </r>
  <r>
    <x v="1"/>
    <x v="1469"/>
    <x v="0"/>
    <x v="7"/>
    <x v="7"/>
    <x v="1"/>
    <x v="0"/>
    <x v="3"/>
    <x v="7707"/>
    <x v="3835"/>
    <n v="4"/>
    <x v="0"/>
    <n v="9.3000000000000007"/>
    <x v="2"/>
    <x v="1"/>
  </r>
  <r>
    <x v="1"/>
    <x v="618"/>
    <x v="0"/>
    <x v="7"/>
    <x v="7"/>
    <x v="1"/>
    <x v="0"/>
    <x v="3"/>
    <x v="7708"/>
    <x v="5855"/>
    <n v="4"/>
    <x v="2"/>
    <n v="6.4249999999999998"/>
    <x v="2"/>
    <x v="1"/>
  </r>
  <r>
    <x v="1"/>
    <x v="1379"/>
    <x v="0"/>
    <x v="7"/>
    <x v="7"/>
    <x v="1"/>
    <x v="0"/>
    <x v="3"/>
    <x v="7709"/>
    <x v="475"/>
    <n v="4"/>
    <x v="2"/>
    <n v="6.0549999999999997"/>
    <x v="1"/>
    <x v="1"/>
  </r>
  <r>
    <x v="1"/>
    <x v="1457"/>
    <x v="9"/>
    <x v="7"/>
    <x v="7"/>
    <x v="1"/>
    <x v="0"/>
    <x v="3"/>
    <x v="7710"/>
    <x v="1250"/>
    <n v="4"/>
    <x v="2"/>
    <n v="5.98"/>
    <x v="2"/>
    <x v="1"/>
  </r>
  <r>
    <x v="1"/>
    <x v="185"/>
    <x v="9"/>
    <x v="7"/>
    <x v="7"/>
    <x v="1"/>
    <x v="0"/>
    <x v="3"/>
    <x v="7711"/>
    <x v="5856"/>
    <n v="4"/>
    <x v="0"/>
    <n v="9.5"/>
    <x v="2"/>
    <x v="1"/>
  </r>
  <r>
    <x v="1"/>
    <x v="668"/>
    <x v="9"/>
    <x v="7"/>
    <x v="7"/>
    <x v="1"/>
    <x v="0"/>
    <x v="3"/>
    <x v="7712"/>
    <x v="5857"/>
    <n v="4"/>
    <x v="2"/>
    <n v="8.3650000000000002"/>
    <x v="2"/>
    <x v="1"/>
  </r>
  <r>
    <x v="1"/>
    <x v="448"/>
    <x v="1"/>
    <x v="7"/>
    <x v="7"/>
    <x v="1"/>
    <x v="0"/>
    <x v="3"/>
    <x v="20"/>
    <x v="3325"/>
    <n v="4"/>
    <x v="0"/>
    <n v="16.5"/>
    <x v="1"/>
    <x v="1"/>
  </r>
  <r>
    <x v="1"/>
    <x v="943"/>
    <x v="1"/>
    <x v="7"/>
    <x v="7"/>
    <x v="1"/>
    <x v="0"/>
    <x v="3"/>
    <x v="20"/>
    <x v="5432"/>
    <n v="4"/>
    <x v="0"/>
    <n v="11.599999999999998"/>
    <x v="1"/>
    <x v="1"/>
  </r>
  <r>
    <x v="1"/>
    <x v="424"/>
    <x v="1"/>
    <x v="7"/>
    <x v="7"/>
    <x v="1"/>
    <x v="0"/>
    <x v="3"/>
    <x v="7713"/>
    <x v="2078"/>
    <n v="4"/>
    <x v="1"/>
    <n v="19.600000000000001"/>
    <x v="2"/>
    <x v="1"/>
  </r>
  <r>
    <x v="1"/>
    <x v="1019"/>
    <x v="1"/>
    <x v="7"/>
    <x v="7"/>
    <x v="1"/>
    <x v="0"/>
    <x v="3"/>
    <x v="7714"/>
    <x v="5858"/>
    <n v="4"/>
    <x v="0"/>
    <n v="11.5"/>
    <x v="1"/>
    <x v="1"/>
  </r>
  <r>
    <x v="1"/>
    <x v="589"/>
    <x v="1"/>
    <x v="7"/>
    <x v="7"/>
    <x v="1"/>
    <x v="0"/>
    <x v="3"/>
    <x v="7715"/>
    <x v="4282"/>
    <n v="4"/>
    <x v="1"/>
    <n v="19.599999999999998"/>
    <x v="1"/>
    <x v="1"/>
  </r>
  <r>
    <x v="1"/>
    <x v="1534"/>
    <x v="1"/>
    <x v="7"/>
    <x v="7"/>
    <x v="1"/>
    <x v="0"/>
    <x v="3"/>
    <x v="7716"/>
    <x v="5859"/>
    <n v="4"/>
    <x v="0"/>
    <n v="14.75"/>
    <x v="2"/>
    <x v="1"/>
  </r>
  <r>
    <x v="1"/>
    <x v="189"/>
    <x v="1"/>
    <x v="7"/>
    <x v="7"/>
    <x v="1"/>
    <x v="0"/>
    <x v="3"/>
    <x v="20"/>
    <x v="2638"/>
    <n v="4"/>
    <x v="0"/>
    <n v="11.394999999999998"/>
    <x v="1"/>
    <x v="1"/>
  </r>
  <r>
    <x v="1"/>
    <x v="1372"/>
    <x v="1"/>
    <x v="7"/>
    <x v="7"/>
    <x v="1"/>
    <x v="0"/>
    <x v="3"/>
    <x v="7717"/>
    <x v="3303"/>
    <n v="4"/>
    <x v="0"/>
    <n v="10.1"/>
    <x v="2"/>
    <x v="1"/>
  </r>
  <r>
    <x v="1"/>
    <x v="162"/>
    <x v="1"/>
    <x v="7"/>
    <x v="7"/>
    <x v="1"/>
    <x v="0"/>
    <x v="3"/>
    <x v="7718"/>
    <x v="4306"/>
    <n v="4"/>
    <x v="0"/>
    <n v="9.8000000000000007"/>
    <x v="1"/>
    <x v="1"/>
  </r>
  <r>
    <x v="1"/>
    <x v="1396"/>
    <x v="1"/>
    <x v="7"/>
    <x v="7"/>
    <x v="1"/>
    <x v="0"/>
    <x v="3"/>
    <x v="7719"/>
    <x v="1945"/>
    <n v="4"/>
    <x v="2"/>
    <n v="7.5650000000000004"/>
    <x v="2"/>
    <x v="1"/>
  </r>
  <r>
    <x v="1"/>
    <x v="944"/>
    <x v="1"/>
    <x v="7"/>
    <x v="7"/>
    <x v="1"/>
    <x v="0"/>
    <x v="3"/>
    <x v="7720"/>
    <x v="5860"/>
    <n v="4"/>
    <x v="1"/>
    <n v="17.850000000000001"/>
    <x v="1"/>
    <x v="1"/>
  </r>
  <r>
    <x v="1"/>
    <x v="945"/>
    <x v="1"/>
    <x v="7"/>
    <x v="7"/>
    <x v="1"/>
    <x v="0"/>
    <x v="3"/>
    <x v="7721"/>
    <x v="2987"/>
    <n v="4"/>
    <x v="1"/>
    <n v="18.600000000000001"/>
    <x v="2"/>
    <x v="1"/>
  </r>
  <r>
    <x v="1"/>
    <x v="588"/>
    <x v="1"/>
    <x v="7"/>
    <x v="7"/>
    <x v="1"/>
    <x v="0"/>
    <x v="3"/>
    <x v="7722"/>
    <x v="5861"/>
    <n v="4"/>
    <x v="0"/>
    <n v="12.85"/>
    <x v="2"/>
    <x v="1"/>
  </r>
  <r>
    <x v="1"/>
    <x v="163"/>
    <x v="1"/>
    <x v="7"/>
    <x v="7"/>
    <x v="1"/>
    <x v="0"/>
    <x v="3"/>
    <x v="7723"/>
    <x v="3531"/>
    <n v="4"/>
    <x v="0"/>
    <n v="10.8"/>
    <x v="2"/>
    <x v="1"/>
  </r>
  <r>
    <x v="1"/>
    <x v="620"/>
    <x v="1"/>
    <x v="7"/>
    <x v="7"/>
    <x v="1"/>
    <x v="0"/>
    <x v="3"/>
    <x v="7724"/>
    <x v="2326"/>
    <n v="4"/>
    <x v="1"/>
    <n v="18"/>
    <x v="1"/>
    <x v="1"/>
  </r>
  <r>
    <x v="1"/>
    <x v="1064"/>
    <x v="1"/>
    <x v="7"/>
    <x v="7"/>
    <x v="1"/>
    <x v="0"/>
    <x v="3"/>
    <x v="1179"/>
    <x v="2906"/>
    <n v="4"/>
    <x v="0"/>
    <n v="15.200000000000001"/>
    <x v="0"/>
    <x v="1"/>
  </r>
  <r>
    <x v="1"/>
    <x v="399"/>
    <x v="5"/>
    <x v="7"/>
    <x v="7"/>
    <x v="1"/>
    <x v="0"/>
    <x v="3"/>
    <x v="7725"/>
    <x v="3746"/>
    <n v="4"/>
    <x v="2"/>
    <n v="6.2350000000000003"/>
    <x v="0"/>
    <x v="1"/>
  </r>
  <r>
    <x v="1"/>
    <x v="801"/>
    <x v="5"/>
    <x v="7"/>
    <x v="7"/>
    <x v="1"/>
    <x v="0"/>
    <x v="3"/>
    <x v="7726"/>
    <x v="5862"/>
    <n v="4"/>
    <x v="1"/>
    <n v="20.2"/>
    <x v="0"/>
    <x v="1"/>
  </r>
  <r>
    <x v="1"/>
    <x v="514"/>
    <x v="5"/>
    <x v="7"/>
    <x v="7"/>
    <x v="1"/>
    <x v="0"/>
    <x v="3"/>
    <x v="7727"/>
    <x v="5863"/>
    <n v="4"/>
    <x v="1"/>
    <n v="19.600000000000001"/>
    <x v="1"/>
    <x v="1"/>
  </r>
  <r>
    <x v="1"/>
    <x v="1363"/>
    <x v="5"/>
    <x v="7"/>
    <x v="7"/>
    <x v="1"/>
    <x v="0"/>
    <x v="3"/>
    <x v="869"/>
    <x v="3143"/>
    <n v="4"/>
    <x v="0"/>
    <n v="16"/>
    <x v="2"/>
    <x v="1"/>
  </r>
  <r>
    <x v="1"/>
    <x v="1450"/>
    <x v="5"/>
    <x v="7"/>
    <x v="7"/>
    <x v="1"/>
    <x v="0"/>
    <x v="3"/>
    <x v="7728"/>
    <x v="1728"/>
    <n v="4"/>
    <x v="0"/>
    <n v="12.1"/>
    <x v="1"/>
    <x v="1"/>
  </r>
  <r>
    <x v="1"/>
    <x v="659"/>
    <x v="5"/>
    <x v="7"/>
    <x v="7"/>
    <x v="1"/>
    <x v="0"/>
    <x v="3"/>
    <x v="7729"/>
    <x v="212"/>
    <n v="4"/>
    <x v="1"/>
    <n v="21.1"/>
    <x v="2"/>
    <x v="1"/>
  </r>
  <r>
    <x v="1"/>
    <x v="33"/>
    <x v="5"/>
    <x v="7"/>
    <x v="7"/>
    <x v="1"/>
    <x v="0"/>
    <x v="3"/>
    <x v="7730"/>
    <x v="5864"/>
    <n v="4"/>
    <x v="2"/>
    <n v="7.6700000000000008"/>
    <x v="0"/>
    <x v="1"/>
  </r>
  <r>
    <x v="1"/>
    <x v="1102"/>
    <x v="5"/>
    <x v="7"/>
    <x v="7"/>
    <x v="1"/>
    <x v="0"/>
    <x v="3"/>
    <x v="7731"/>
    <x v="5865"/>
    <n v="4"/>
    <x v="1"/>
    <n v="18.350000000000001"/>
    <x v="2"/>
    <x v="1"/>
  </r>
  <r>
    <x v="1"/>
    <x v="1100"/>
    <x v="5"/>
    <x v="7"/>
    <x v="7"/>
    <x v="1"/>
    <x v="0"/>
    <x v="3"/>
    <x v="7732"/>
    <x v="881"/>
    <n v="4"/>
    <x v="0"/>
    <n v="16.350000000000001"/>
    <x v="2"/>
    <x v="1"/>
  </r>
  <r>
    <x v="1"/>
    <x v="1327"/>
    <x v="5"/>
    <x v="7"/>
    <x v="7"/>
    <x v="1"/>
    <x v="0"/>
    <x v="3"/>
    <x v="7733"/>
    <x v="5866"/>
    <n v="4"/>
    <x v="0"/>
    <n v="9.3000000000000007"/>
    <x v="2"/>
    <x v="1"/>
  </r>
  <r>
    <x v="1"/>
    <x v="1393"/>
    <x v="5"/>
    <x v="7"/>
    <x v="7"/>
    <x v="1"/>
    <x v="0"/>
    <x v="3"/>
    <x v="7734"/>
    <x v="5867"/>
    <n v="4"/>
    <x v="1"/>
    <n v="17.099999999999998"/>
    <x v="2"/>
    <x v="1"/>
  </r>
  <r>
    <x v="1"/>
    <x v="881"/>
    <x v="5"/>
    <x v="7"/>
    <x v="7"/>
    <x v="1"/>
    <x v="0"/>
    <x v="3"/>
    <x v="7735"/>
    <x v="5827"/>
    <n v="4"/>
    <x v="2"/>
    <n v="6.86"/>
    <x v="2"/>
    <x v="1"/>
  </r>
  <r>
    <x v="1"/>
    <x v="252"/>
    <x v="5"/>
    <x v="7"/>
    <x v="7"/>
    <x v="1"/>
    <x v="0"/>
    <x v="3"/>
    <x v="7736"/>
    <x v="5868"/>
    <n v="4"/>
    <x v="0"/>
    <n v="15.200000000000001"/>
    <x v="2"/>
    <x v="1"/>
  </r>
  <r>
    <x v="1"/>
    <x v="1551"/>
    <x v="5"/>
    <x v="7"/>
    <x v="7"/>
    <x v="1"/>
    <x v="0"/>
    <x v="3"/>
    <x v="7737"/>
    <x v="4885"/>
    <n v="4"/>
    <x v="1"/>
    <n v="18.600000000000001"/>
    <x v="1"/>
    <x v="1"/>
  </r>
  <r>
    <x v="1"/>
    <x v="623"/>
    <x v="5"/>
    <x v="7"/>
    <x v="7"/>
    <x v="1"/>
    <x v="0"/>
    <x v="3"/>
    <x v="7738"/>
    <x v="5869"/>
    <n v="4"/>
    <x v="2"/>
    <n v="6.6350000000000007"/>
    <x v="1"/>
    <x v="1"/>
  </r>
  <r>
    <x v="1"/>
    <x v="1177"/>
    <x v="5"/>
    <x v="7"/>
    <x v="7"/>
    <x v="1"/>
    <x v="0"/>
    <x v="3"/>
    <x v="7739"/>
    <x v="5236"/>
    <n v="4"/>
    <x v="2"/>
    <n v="7.4749999999999988"/>
    <x v="1"/>
    <x v="1"/>
  </r>
  <r>
    <x v="1"/>
    <x v="422"/>
    <x v="5"/>
    <x v="7"/>
    <x v="7"/>
    <x v="1"/>
    <x v="0"/>
    <x v="3"/>
    <x v="7740"/>
    <x v="5870"/>
    <n v="4"/>
    <x v="2"/>
    <n v="7.4750000000000005"/>
    <x v="2"/>
    <x v="1"/>
  </r>
  <r>
    <x v="1"/>
    <x v="1354"/>
    <x v="5"/>
    <x v="7"/>
    <x v="7"/>
    <x v="1"/>
    <x v="0"/>
    <x v="3"/>
    <x v="7741"/>
    <x v="5871"/>
    <n v="4"/>
    <x v="0"/>
    <n v="13"/>
    <x v="2"/>
    <x v="1"/>
  </r>
  <r>
    <x v="1"/>
    <x v="1249"/>
    <x v="5"/>
    <x v="7"/>
    <x v="7"/>
    <x v="1"/>
    <x v="0"/>
    <x v="3"/>
    <x v="7742"/>
    <x v="575"/>
    <n v="4"/>
    <x v="1"/>
    <n v="21.25"/>
    <x v="1"/>
    <x v="1"/>
  </r>
  <r>
    <x v="1"/>
    <x v="603"/>
    <x v="5"/>
    <x v="7"/>
    <x v="7"/>
    <x v="1"/>
    <x v="0"/>
    <x v="3"/>
    <x v="7743"/>
    <x v="5872"/>
    <n v="4"/>
    <x v="0"/>
    <n v="13"/>
    <x v="2"/>
    <x v="1"/>
  </r>
  <r>
    <x v="1"/>
    <x v="693"/>
    <x v="5"/>
    <x v="7"/>
    <x v="7"/>
    <x v="1"/>
    <x v="0"/>
    <x v="3"/>
    <x v="20"/>
    <x v="787"/>
    <n v="4"/>
    <x v="2"/>
    <n v="8.6"/>
    <x v="1"/>
    <x v="1"/>
  </r>
  <r>
    <x v="1"/>
    <x v="569"/>
    <x v="5"/>
    <x v="7"/>
    <x v="7"/>
    <x v="1"/>
    <x v="0"/>
    <x v="3"/>
    <x v="7744"/>
    <x v="878"/>
    <n v="4"/>
    <x v="0"/>
    <n v="13.6"/>
    <x v="1"/>
    <x v="1"/>
  </r>
  <r>
    <x v="1"/>
    <x v="604"/>
    <x v="5"/>
    <x v="7"/>
    <x v="7"/>
    <x v="1"/>
    <x v="0"/>
    <x v="3"/>
    <x v="7745"/>
    <x v="722"/>
    <n v="4"/>
    <x v="0"/>
    <n v="11.299999999999999"/>
    <x v="2"/>
    <x v="1"/>
  </r>
  <r>
    <x v="1"/>
    <x v="1328"/>
    <x v="5"/>
    <x v="7"/>
    <x v="7"/>
    <x v="1"/>
    <x v="0"/>
    <x v="3"/>
    <x v="7746"/>
    <x v="5873"/>
    <n v="4"/>
    <x v="0"/>
    <n v="15.1"/>
    <x v="2"/>
    <x v="1"/>
  </r>
  <r>
    <x v="1"/>
    <x v="1336"/>
    <x v="5"/>
    <x v="7"/>
    <x v="7"/>
    <x v="1"/>
    <x v="0"/>
    <x v="3"/>
    <x v="7747"/>
    <x v="2271"/>
    <n v="4"/>
    <x v="1"/>
    <n v="18.2"/>
    <x v="2"/>
    <x v="1"/>
  </r>
  <r>
    <x v="1"/>
    <x v="1101"/>
    <x v="5"/>
    <x v="7"/>
    <x v="7"/>
    <x v="1"/>
    <x v="0"/>
    <x v="3"/>
    <x v="7748"/>
    <x v="1890"/>
    <n v="4"/>
    <x v="0"/>
    <n v="16.7"/>
    <x v="1"/>
    <x v="1"/>
  </r>
  <r>
    <x v="1"/>
    <x v="508"/>
    <x v="5"/>
    <x v="7"/>
    <x v="7"/>
    <x v="1"/>
    <x v="0"/>
    <x v="3"/>
    <x v="7749"/>
    <x v="3356"/>
    <n v="4"/>
    <x v="2"/>
    <n v="7.2849999999999984"/>
    <x v="2"/>
    <x v="1"/>
  </r>
  <r>
    <x v="1"/>
    <x v="947"/>
    <x v="5"/>
    <x v="7"/>
    <x v="7"/>
    <x v="1"/>
    <x v="0"/>
    <x v="3"/>
    <x v="7750"/>
    <x v="2403"/>
    <n v="4"/>
    <x v="2"/>
    <n v="8.43"/>
    <x v="0"/>
    <x v="1"/>
  </r>
  <r>
    <x v="1"/>
    <x v="516"/>
    <x v="7"/>
    <x v="7"/>
    <x v="7"/>
    <x v="1"/>
    <x v="0"/>
    <x v="3"/>
    <x v="7751"/>
    <x v="5834"/>
    <n v="4"/>
    <x v="2"/>
    <n v="7.2600000000000007"/>
    <x v="1"/>
    <x v="1"/>
  </r>
  <r>
    <x v="1"/>
    <x v="1068"/>
    <x v="7"/>
    <x v="7"/>
    <x v="7"/>
    <x v="1"/>
    <x v="0"/>
    <x v="3"/>
    <x v="7752"/>
    <x v="5874"/>
    <n v="4"/>
    <x v="1"/>
    <n v="20.85"/>
    <x v="2"/>
    <x v="1"/>
  </r>
  <r>
    <x v="1"/>
    <x v="812"/>
    <x v="7"/>
    <x v="7"/>
    <x v="7"/>
    <x v="1"/>
    <x v="0"/>
    <x v="3"/>
    <x v="7753"/>
    <x v="5875"/>
    <n v="4"/>
    <x v="0"/>
    <n v="12.65"/>
    <x v="2"/>
    <x v="1"/>
  </r>
  <r>
    <x v="1"/>
    <x v="582"/>
    <x v="10"/>
    <x v="7"/>
    <x v="7"/>
    <x v="1"/>
    <x v="0"/>
    <x v="3"/>
    <x v="7754"/>
    <x v="1201"/>
    <n v="4"/>
    <x v="0"/>
    <n v="12.15"/>
    <x v="1"/>
    <x v="1"/>
  </r>
  <r>
    <x v="1"/>
    <x v="419"/>
    <x v="10"/>
    <x v="7"/>
    <x v="7"/>
    <x v="1"/>
    <x v="0"/>
    <x v="3"/>
    <x v="7755"/>
    <x v="2698"/>
    <n v="4"/>
    <x v="1"/>
    <n v="17.350000000000001"/>
    <x v="1"/>
    <x v="1"/>
  </r>
  <r>
    <x v="1"/>
    <x v="1250"/>
    <x v="14"/>
    <x v="7"/>
    <x v="7"/>
    <x v="1"/>
    <x v="0"/>
    <x v="3"/>
    <x v="20"/>
    <x v="2684"/>
    <n v="4"/>
    <x v="2"/>
    <n v="7.97"/>
    <x v="1"/>
    <x v="1"/>
  </r>
  <r>
    <x v="1"/>
    <x v="909"/>
    <x v="6"/>
    <x v="7"/>
    <x v="7"/>
    <x v="1"/>
    <x v="0"/>
    <x v="3"/>
    <x v="7756"/>
    <x v="5876"/>
    <n v="4"/>
    <x v="0"/>
    <n v="13.6"/>
    <x v="0"/>
    <x v="1"/>
  </r>
  <r>
    <x v="1"/>
    <x v="1257"/>
    <x v="6"/>
    <x v="7"/>
    <x v="7"/>
    <x v="1"/>
    <x v="0"/>
    <x v="3"/>
    <x v="7757"/>
    <x v="4776"/>
    <n v="4"/>
    <x v="2"/>
    <n v="8.02"/>
    <x v="0"/>
    <x v="1"/>
  </r>
  <r>
    <x v="1"/>
    <x v="420"/>
    <x v="6"/>
    <x v="7"/>
    <x v="7"/>
    <x v="1"/>
    <x v="0"/>
    <x v="3"/>
    <x v="7758"/>
    <x v="1678"/>
    <n v="4"/>
    <x v="2"/>
    <n v="7.07"/>
    <x v="2"/>
    <x v="1"/>
  </r>
  <r>
    <x v="1"/>
    <x v="993"/>
    <x v="6"/>
    <x v="7"/>
    <x v="7"/>
    <x v="1"/>
    <x v="0"/>
    <x v="3"/>
    <x v="20"/>
    <x v="5877"/>
    <n v="4"/>
    <x v="0"/>
    <n v="12.85"/>
    <x v="1"/>
    <x v="1"/>
  </r>
  <r>
    <x v="1"/>
    <x v="406"/>
    <x v="6"/>
    <x v="7"/>
    <x v="7"/>
    <x v="1"/>
    <x v="0"/>
    <x v="3"/>
    <x v="7759"/>
    <x v="5878"/>
    <n v="4"/>
    <x v="0"/>
    <n v="12.6"/>
    <x v="0"/>
    <x v="1"/>
  </r>
  <r>
    <x v="1"/>
    <x v="1279"/>
    <x v="6"/>
    <x v="7"/>
    <x v="7"/>
    <x v="1"/>
    <x v="0"/>
    <x v="3"/>
    <x v="7760"/>
    <x v="5879"/>
    <n v="4"/>
    <x v="0"/>
    <n v="16.5"/>
    <x v="2"/>
    <x v="1"/>
  </r>
  <r>
    <x v="1"/>
    <x v="1163"/>
    <x v="6"/>
    <x v="7"/>
    <x v="7"/>
    <x v="1"/>
    <x v="0"/>
    <x v="3"/>
    <x v="7761"/>
    <x v="5880"/>
    <n v="4"/>
    <x v="1"/>
    <n v="18.75"/>
    <x v="2"/>
    <x v="1"/>
  </r>
  <r>
    <x v="1"/>
    <x v="436"/>
    <x v="6"/>
    <x v="7"/>
    <x v="7"/>
    <x v="1"/>
    <x v="0"/>
    <x v="3"/>
    <x v="7762"/>
    <x v="2138"/>
    <n v="4"/>
    <x v="0"/>
    <n v="11.1"/>
    <x v="2"/>
    <x v="1"/>
  </r>
  <r>
    <x v="1"/>
    <x v="197"/>
    <x v="6"/>
    <x v="7"/>
    <x v="7"/>
    <x v="1"/>
    <x v="0"/>
    <x v="3"/>
    <x v="7763"/>
    <x v="5881"/>
    <n v="4"/>
    <x v="0"/>
    <n v="15.2"/>
    <x v="2"/>
    <x v="1"/>
  </r>
  <r>
    <x v="1"/>
    <x v="882"/>
    <x v="6"/>
    <x v="7"/>
    <x v="7"/>
    <x v="1"/>
    <x v="0"/>
    <x v="3"/>
    <x v="7764"/>
    <x v="5882"/>
    <n v="4"/>
    <x v="0"/>
    <n v="9.8000000000000007"/>
    <x v="1"/>
    <x v="1"/>
  </r>
  <r>
    <x v="1"/>
    <x v="566"/>
    <x v="6"/>
    <x v="7"/>
    <x v="7"/>
    <x v="1"/>
    <x v="0"/>
    <x v="3"/>
    <x v="7765"/>
    <x v="5883"/>
    <n v="4"/>
    <x v="1"/>
    <n v="16.849999999999998"/>
    <x v="2"/>
    <x v="1"/>
  </r>
  <r>
    <x v="1"/>
    <x v="171"/>
    <x v="6"/>
    <x v="7"/>
    <x v="7"/>
    <x v="1"/>
    <x v="0"/>
    <x v="3"/>
    <x v="7766"/>
    <x v="155"/>
    <n v="4"/>
    <x v="0"/>
    <n v="16"/>
    <x v="2"/>
    <x v="1"/>
  </r>
  <r>
    <x v="1"/>
    <x v="281"/>
    <x v="6"/>
    <x v="7"/>
    <x v="7"/>
    <x v="1"/>
    <x v="0"/>
    <x v="3"/>
    <x v="7767"/>
    <x v="448"/>
    <n v="4"/>
    <x v="0"/>
    <n v="15.6"/>
    <x v="2"/>
    <x v="1"/>
  </r>
  <r>
    <x v="1"/>
    <x v="951"/>
    <x v="6"/>
    <x v="7"/>
    <x v="7"/>
    <x v="1"/>
    <x v="0"/>
    <x v="3"/>
    <x v="7768"/>
    <x v="5884"/>
    <n v="4"/>
    <x v="2"/>
    <n v="7.3650000000000002"/>
    <x v="0"/>
    <x v="1"/>
  </r>
  <r>
    <x v="1"/>
    <x v="1291"/>
    <x v="6"/>
    <x v="7"/>
    <x v="7"/>
    <x v="1"/>
    <x v="0"/>
    <x v="3"/>
    <x v="7769"/>
    <x v="3507"/>
    <n v="4"/>
    <x v="0"/>
    <n v="11.5"/>
    <x v="2"/>
    <x v="1"/>
  </r>
  <r>
    <x v="1"/>
    <x v="660"/>
    <x v="6"/>
    <x v="7"/>
    <x v="7"/>
    <x v="1"/>
    <x v="0"/>
    <x v="3"/>
    <x v="7770"/>
    <x v="725"/>
    <n v="4"/>
    <x v="2"/>
    <n v="7.2350000000000012"/>
    <x v="2"/>
    <x v="1"/>
  </r>
  <r>
    <x v="1"/>
    <x v="170"/>
    <x v="6"/>
    <x v="7"/>
    <x v="7"/>
    <x v="1"/>
    <x v="0"/>
    <x v="3"/>
    <x v="7771"/>
    <x v="3914"/>
    <n v="4"/>
    <x v="0"/>
    <n v="12.85"/>
    <x v="2"/>
    <x v="1"/>
  </r>
  <r>
    <x v="1"/>
    <x v="1552"/>
    <x v="6"/>
    <x v="7"/>
    <x v="7"/>
    <x v="1"/>
    <x v="0"/>
    <x v="3"/>
    <x v="20"/>
    <x v="3831"/>
    <n v="4"/>
    <x v="0"/>
    <n v="13.35"/>
    <x v="1"/>
    <x v="1"/>
  </r>
  <r>
    <x v="1"/>
    <x v="1338"/>
    <x v="6"/>
    <x v="7"/>
    <x v="7"/>
    <x v="1"/>
    <x v="0"/>
    <x v="3"/>
    <x v="7772"/>
    <x v="2490"/>
    <n v="4"/>
    <x v="2"/>
    <n v="7.2750000000000004"/>
    <x v="2"/>
    <x v="1"/>
  </r>
  <r>
    <x v="1"/>
    <x v="1460"/>
    <x v="6"/>
    <x v="7"/>
    <x v="7"/>
    <x v="1"/>
    <x v="0"/>
    <x v="3"/>
    <x v="7773"/>
    <x v="5885"/>
    <n v="4"/>
    <x v="1"/>
    <n v="18.25"/>
    <x v="2"/>
    <x v="1"/>
  </r>
  <r>
    <x v="1"/>
    <x v="544"/>
    <x v="6"/>
    <x v="7"/>
    <x v="7"/>
    <x v="1"/>
    <x v="0"/>
    <x v="3"/>
    <x v="7774"/>
    <x v="2490"/>
    <n v="4"/>
    <x v="1"/>
    <n v="16.849999999999998"/>
    <x v="0"/>
    <x v="1"/>
  </r>
  <r>
    <x v="1"/>
    <x v="607"/>
    <x v="6"/>
    <x v="7"/>
    <x v="7"/>
    <x v="1"/>
    <x v="0"/>
    <x v="3"/>
    <x v="7632"/>
    <x v="1432"/>
    <n v="4"/>
    <x v="0"/>
    <n v="15.5"/>
    <x v="0"/>
    <x v="1"/>
  </r>
  <r>
    <x v="1"/>
    <x v="673"/>
    <x v="6"/>
    <x v="7"/>
    <x v="7"/>
    <x v="1"/>
    <x v="0"/>
    <x v="3"/>
    <x v="7775"/>
    <x v="4847"/>
    <n v="4"/>
    <x v="0"/>
    <n v="9"/>
    <x v="2"/>
    <x v="1"/>
  </r>
  <r>
    <x v="1"/>
    <x v="427"/>
    <x v="6"/>
    <x v="7"/>
    <x v="7"/>
    <x v="1"/>
    <x v="0"/>
    <x v="3"/>
    <x v="7776"/>
    <x v="4834"/>
    <n v="4"/>
    <x v="0"/>
    <n v="13.150000000000002"/>
    <x v="2"/>
    <x v="1"/>
  </r>
  <r>
    <x v="1"/>
    <x v="1492"/>
    <x v="6"/>
    <x v="7"/>
    <x v="7"/>
    <x v="1"/>
    <x v="0"/>
    <x v="3"/>
    <x v="7777"/>
    <x v="2300"/>
    <n v="4"/>
    <x v="0"/>
    <n v="15.1"/>
    <x v="0"/>
    <x v="1"/>
  </r>
  <r>
    <x v="1"/>
    <x v="199"/>
    <x v="6"/>
    <x v="7"/>
    <x v="7"/>
    <x v="1"/>
    <x v="0"/>
    <x v="3"/>
    <x v="7778"/>
    <x v="1033"/>
    <n v="4"/>
    <x v="1"/>
    <n v="18.600000000000001"/>
    <x v="2"/>
    <x v="1"/>
  </r>
  <r>
    <x v="1"/>
    <x v="893"/>
    <x v="6"/>
    <x v="7"/>
    <x v="7"/>
    <x v="1"/>
    <x v="0"/>
    <x v="3"/>
    <x v="7779"/>
    <x v="5886"/>
    <n v="4"/>
    <x v="0"/>
    <n v="10.195"/>
    <x v="0"/>
    <x v="1"/>
  </r>
  <r>
    <x v="1"/>
    <x v="1280"/>
    <x v="4"/>
    <x v="7"/>
    <x v="7"/>
    <x v="1"/>
    <x v="0"/>
    <x v="3"/>
    <x v="7780"/>
    <x v="5887"/>
    <n v="4"/>
    <x v="2"/>
    <n v="7.39"/>
    <x v="2"/>
    <x v="1"/>
  </r>
  <r>
    <x v="1"/>
    <x v="849"/>
    <x v="4"/>
    <x v="7"/>
    <x v="7"/>
    <x v="1"/>
    <x v="0"/>
    <x v="3"/>
    <x v="7781"/>
    <x v="3353"/>
    <n v="4"/>
    <x v="0"/>
    <n v="12.3"/>
    <x v="2"/>
    <x v="1"/>
  </r>
  <r>
    <x v="1"/>
    <x v="132"/>
    <x v="4"/>
    <x v="7"/>
    <x v="7"/>
    <x v="1"/>
    <x v="0"/>
    <x v="3"/>
    <x v="7782"/>
    <x v="3384"/>
    <n v="4"/>
    <x v="0"/>
    <n v="13.85"/>
    <x v="2"/>
    <x v="1"/>
  </r>
  <r>
    <x v="1"/>
    <x v="1024"/>
    <x v="4"/>
    <x v="7"/>
    <x v="7"/>
    <x v="1"/>
    <x v="0"/>
    <x v="3"/>
    <x v="7783"/>
    <x v="5888"/>
    <n v="4"/>
    <x v="2"/>
    <n v="8.43"/>
    <x v="1"/>
    <x v="1"/>
  </r>
  <r>
    <x v="1"/>
    <x v="1204"/>
    <x v="4"/>
    <x v="7"/>
    <x v="7"/>
    <x v="1"/>
    <x v="0"/>
    <x v="3"/>
    <x v="7784"/>
    <x v="5889"/>
    <n v="4"/>
    <x v="0"/>
    <n v="9"/>
    <x v="2"/>
    <x v="1"/>
  </r>
  <r>
    <x v="1"/>
    <x v="174"/>
    <x v="4"/>
    <x v="7"/>
    <x v="7"/>
    <x v="1"/>
    <x v="0"/>
    <x v="3"/>
    <x v="7785"/>
    <x v="5890"/>
    <n v="4"/>
    <x v="2"/>
    <n v="7.81"/>
    <x v="2"/>
    <x v="1"/>
  </r>
  <r>
    <x v="1"/>
    <x v="1134"/>
    <x v="4"/>
    <x v="7"/>
    <x v="7"/>
    <x v="1"/>
    <x v="0"/>
    <x v="3"/>
    <x v="7786"/>
    <x v="5891"/>
    <n v="4"/>
    <x v="2"/>
    <n v="6.1349999999999998"/>
    <x v="0"/>
    <x v="1"/>
  </r>
  <r>
    <x v="1"/>
    <x v="172"/>
    <x v="4"/>
    <x v="7"/>
    <x v="7"/>
    <x v="1"/>
    <x v="0"/>
    <x v="3"/>
    <x v="7787"/>
    <x v="3088"/>
    <n v="4"/>
    <x v="2"/>
    <n v="5"/>
    <x v="2"/>
    <x v="1"/>
  </r>
  <r>
    <x v="1"/>
    <x v="1193"/>
    <x v="4"/>
    <x v="7"/>
    <x v="7"/>
    <x v="1"/>
    <x v="0"/>
    <x v="3"/>
    <x v="7788"/>
    <x v="5892"/>
    <n v="4"/>
    <x v="0"/>
    <n v="14.15"/>
    <x v="2"/>
    <x v="1"/>
  </r>
  <r>
    <x v="1"/>
    <x v="785"/>
    <x v="15"/>
    <x v="7"/>
    <x v="7"/>
    <x v="1"/>
    <x v="0"/>
    <x v="3"/>
    <x v="20"/>
    <x v="4435"/>
    <n v="4"/>
    <x v="2"/>
    <n v="7.4349999999999996"/>
    <x v="1"/>
    <x v="1"/>
  </r>
  <r>
    <x v="1"/>
    <x v="687"/>
    <x v="15"/>
    <x v="7"/>
    <x v="7"/>
    <x v="1"/>
    <x v="0"/>
    <x v="3"/>
    <x v="7789"/>
    <x v="3970"/>
    <n v="4"/>
    <x v="0"/>
    <n v="12.85"/>
    <x v="2"/>
    <x v="1"/>
  </r>
  <r>
    <x v="1"/>
    <x v="832"/>
    <x v="15"/>
    <x v="7"/>
    <x v="7"/>
    <x v="1"/>
    <x v="0"/>
    <x v="3"/>
    <x v="7790"/>
    <x v="4540"/>
    <n v="4"/>
    <x v="0"/>
    <n v="15.85"/>
    <x v="2"/>
    <x v="1"/>
  </r>
  <r>
    <x v="0"/>
    <x v="817"/>
    <x v="13"/>
    <x v="7"/>
    <x v="7"/>
    <x v="1"/>
    <x v="0"/>
    <x v="3"/>
    <x v="7791"/>
    <x v="1061"/>
    <n v="4"/>
    <x v="0"/>
    <n v="10.5"/>
    <x v="0"/>
    <x v="1"/>
  </r>
  <r>
    <x v="0"/>
    <x v="754"/>
    <x v="13"/>
    <x v="7"/>
    <x v="7"/>
    <x v="1"/>
    <x v="0"/>
    <x v="3"/>
    <x v="7792"/>
    <x v="5053"/>
    <n v="4"/>
    <x v="1"/>
    <n v="20.25"/>
    <x v="1"/>
    <x v="1"/>
  </r>
  <r>
    <x v="0"/>
    <x v="1495"/>
    <x v="13"/>
    <x v="7"/>
    <x v="7"/>
    <x v="1"/>
    <x v="0"/>
    <x v="3"/>
    <x v="7793"/>
    <x v="5893"/>
    <n v="4"/>
    <x v="1"/>
    <n v="19.7"/>
    <x v="2"/>
    <x v="1"/>
  </r>
  <r>
    <x v="0"/>
    <x v="927"/>
    <x v="13"/>
    <x v="7"/>
    <x v="7"/>
    <x v="1"/>
    <x v="0"/>
    <x v="3"/>
    <x v="7794"/>
    <x v="3631"/>
    <n v="4"/>
    <x v="1"/>
    <n v="17.350000000000001"/>
    <x v="2"/>
    <x v="1"/>
  </r>
  <r>
    <x v="0"/>
    <x v="885"/>
    <x v="13"/>
    <x v="7"/>
    <x v="7"/>
    <x v="1"/>
    <x v="0"/>
    <x v="3"/>
    <x v="7795"/>
    <x v="1157"/>
    <n v="4"/>
    <x v="0"/>
    <n v="9.1950000000000003"/>
    <x v="2"/>
    <x v="1"/>
  </r>
  <r>
    <x v="0"/>
    <x v="855"/>
    <x v="13"/>
    <x v="7"/>
    <x v="7"/>
    <x v="1"/>
    <x v="0"/>
    <x v="3"/>
    <x v="7796"/>
    <x v="5894"/>
    <n v="4"/>
    <x v="2"/>
    <n v="6.63"/>
    <x v="0"/>
    <x v="1"/>
  </r>
  <r>
    <x v="0"/>
    <x v="997"/>
    <x v="8"/>
    <x v="7"/>
    <x v="7"/>
    <x v="1"/>
    <x v="0"/>
    <x v="3"/>
    <x v="20"/>
    <x v="5895"/>
    <n v="4"/>
    <x v="0"/>
    <n v="9.8000000000000007"/>
    <x v="1"/>
    <x v="1"/>
  </r>
  <r>
    <x v="0"/>
    <x v="818"/>
    <x v="8"/>
    <x v="7"/>
    <x v="7"/>
    <x v="1"/>
    <x v="0"/>
    <x v="3"/>
    <x v="7797"/>
    <x v="1685"/>
    <n v="4"/>
    <x v="2"/>
    <n v="7.05"/>
    <x v="2"/>
    <x v="1"/>
  </r>
  <r>
    <x v="0"/>
    <x v="449"/>
    <x v="8"/>
    <x v="7"/>
    <x v="7"/>
    <x v="1"/>
    <x v="0"/>
    <x v="3"/>
    <x v="7798"/>
    <x v="568"/>
    <n v="4"/>
    <x v="1"/>
    <n v="17.600000000000001"/>
    <x v="1"/>
    <x v="1"/>
  </r>
  <r>
    <x v="0"/>
    <x v="547"/>
    <x v="12"/>
    <x v="7"/>
    <x v="7"/>
    <x v="1"/>
    <x v="0"/>
    <x v="3"/>
    <x v="7799"/>
    <x v="2440"/>
    <n v="4"/>
    <x v="2"/>
    <n v="7.8949999999999987"/>
    <x v="2"/>
    <x v="1"/>
  </r>
  <r>
    <x v="0"/>
    <x v="380"/>
    <x v="12"/>
    <x v="7"/>
    <x v="7"/>
    <x v="1"/>
    <x v="0"/>
    <x v="3"/>
    <x v="7800"/>
    <x v="5896"/>
    <n v="4"/>
    <x v="0"/>
    <n v="9"/>
    <x v="2"/>
    <x v="1"/>
  </r>
  <r>
    <x v="0"/>
    <x v="647"/>
    <x v="12"/>
    <x v="7"/>
    <x v="7"/>
    <x v="1"/>
    <x v="0"/>
    <x v="3"/>
    <x v="7801"/>
    <x v="5897"/>
    <n v="4"/>
    <x v="0"/>
    <n v="16.5"/>
    <x v="2"/>
    <x v="1"/>
  </r>
  <r>
    <x v="0"/>
    <x v="851"/>
    <x v="3"/>
    <x v="7"/>
    <x v="7"/>
    <x v="1"/>
    <x v="0"/>
    <x v="3"/>
    <x v="7802"/>
    <x v="5898"/>
    <n v="4"/>
    <x v="0"/>
    <n v="15"/>
    <x v="2"/>
    <x v="1"/>
  </r>
  <r>
    <x v="0"/>
    <x v="202"/>
    <x v="3"/>
    <x v="7"/>
    <x v="7"/>
    <x v="1"/>
    <x v="0"/>
    <x v="3"/>
    <x v="7803"/>
    <x v="5899"/>
    <n v="4"/>
    <x v="0"/>
    <n v="14"/>
    <x v="2"/>
    <x v="1"/>
  </r>
  <r>
    <x v="0"/>
    <x v="346"/>
    <x v="3"/>
    <x v="7"/>
    <x v="7"/>
    <x v="1"/>
    <x v="0"/>
    <x v="3"/>
    <x v="7804"/>
    <x v="5900"/>
    <n v="4"/>
    <x v="0"/>
    <n v="14.5"/>
    <x v="2"/>
    <x v="1"/>
  </r>
  <r>
    <x v="0"/>
    <x v="575"/>
    <x v="3"/>
    <x v="7"/>
    <x v="7"/>
    <x v="1"/>
    <x v="0"/>
    <x v="3"/>
    <x v="7805"/>
    <x v="696"/>
    <n v="4"/>
    <x v="0"/>
    <n v="9"/>
    <x v="2"/>
    <x v="1"/>
  </r>
  <r>
    <x v="0"/>
    <x v="917"/>
    <x v="3"/>
    <x v="7"/>
    <x v="7"/>
    <x v="1"/>
    <x v="0"/>
    <x v="3"/>
    <x v="7806"/>
    <x v="5901"/>
    <n v="4"/>
    <x v="1"/>
    <n v="19.25"/>
    <x v="2"/>
    <x v="1"/>
  </r>
  <r>
    <x v="0"/>
    <x v="308"/>
    <x v="3"/>
    <x v="7"/>
    <x v="7"/>
    <x v="1"/>
    <x v="0"/>
    <x v="3"/>
    <x v="7807"/>
    <x v="5155"/>
    <n v="4"/>
    <x v="0"/>
    <n v="13.8"/>
    <x v="1"/>
    <x v="1"/>
  </r>
  <r>
    <x v="0"/>
    <x v="462"/>
    <x v="3"/>
    <x v="7"/>
    <x v="7"/>
    <x v="1"/>
    <x v="0"/>
    <x v="3"/>
    <x v="7808"/>
    <x v="1585"/>
    <n v="4"/>
    <x v="2"/>
    <n v="6.8849999999999998"/>
    <x v="0"/>
    <x v="1"/>
  </r>
  <r>
    <x v="0"/>
    <x v="834"/>
    <x v="3"/>
    <x v="7"/>
    <x v="7"/>
    <x v="1"/>
    <x v="0"/>
    <x v="3"/>
    <x v="7809"/>
    <x v="5902"/>
    <n v="4"/>
    <x v="0"/>
    <n v="9.5"/>
    <x v="0"/>
    <x v="1"/>
  </r>
  <r>
    <x v="0"/>
    <x v="137"/>
    <x v="3"/>
    <x v="7"/>
    <x v="7"/>
    <x v="1"/>
    <x v="0"/>
    <x v="3"/>
    <x v="7810"/>
    <x v="3070"/>
    <n v="4"/>
    <x v="2"/>
    <n v="8.1"/>
    <x v="1"/>
    <x v="1"/>
  </r>
  <r>
    <x v="0"/>
    <x v="662"/>
    <x v="3"/>
    <x v="7"/>
    <x v="7"/>
    <x v="1"/>
    <x v="0"/>
    <x v="3"/>
    <x v="7811"/>
    <x v="5903"/>
    <n v="4"/>
    <x v="0"/>
    <n v="11"/>
    <x v="0"/>
    <x v="1"/>
  </r>
  <r>
    <x v="0"/>
    <x v="1538"/>
    <x v="11"/>
    <x v="7"/>
    <x v="7"/>
    <x v="1"/>
    <x v="0"/>
    <x v="3"/>
    <x v="7812"/>
    <x v="4904"/>
    <n v="4"/>
    <x v="2"/>
    <n v="7.8550000000000004"/>
    <x v="2"/>
    <x v="1"/>
  </r>
  <r>
    <x v="0"/>
    <x v="1537"/>
    <x v="11"/>
    <x v="7"/>
    <x v="7"/>
    <x v="1"/>
    <x v="0"/>
    <x v="3"/>
    <x v="7813"/>
    <x v="5904"/>
    <n v="4"/>
    <x v="2"/>
    <n v="8.0500000000000007"/>
    <x v="0"/>
    <x v="1"/>
  </r>
  <r>
    <x v="0"/>
    <x v="1298"/>
    <x v="11"/>
    <x v="7"/>
    <x v="7"/>
    <x v="1"/>
    <x v="0"/>
    <x v="3"/>
    <x v="7814"/>
    <x v="2360"/>
    <n v="4"/>
    <x v="1"/>
    <n v="17.5"/>
    <x v="1"/>
    <x v="1"/>
  </r>
  <r>
    <x v="0"/>
    <x v="348"/>
    <x v="11"/>
    <x v="7"/>
    <x v="7"/>
    <x v="1"/>
    <x v="0"/>
    <x v="3"/>
    <x v="7815"/>
    <x v="5905"/>
    <n v="4"/>
    <x v="1"/>
    <n v="18.25"/>
    <x v="0"/>
    <x v="1"/>
  </r>
  <r>
    <x v="0"/>
    <x v="1558"/>
    <x v="11"/>
    <x v="7"/>
    <x v="7"/>
    <x v="1"/>
    <x v="0"/>
    <x v="3"/>
    <x v="7816"/>
    <x v="3018"/>
    <n v="4"/>
    <x v="2"/>
    <m/>
    <x v="2"/>
    <x v="1"/>
  </r>
  <r>
    <x v="0"/>
    <x v="138"/>
    <x v="11"/>
    <x v="7"/>
    <x v="7"/>
    <x v="1"/>
    <x v="0"/>
    <x v="3"/>
    <x v="7817"/>
    <x v="5906"/>
    <n v="4"/>
    <x v="0"/>
    <n v="11.35"/>
    <x v="1"/>
    <x v="1"/>
  </r>
  <r>
    <x v="0"/>
    <x v="1090"/>
    <x v="11"/>
    <x v="7"/>
    <x v="7"/>
    <x v="1"/>
    <x v="0"/>
    <x v="3"/>
    <x v="7812"/>
    <x v="5907"/>
    <n v="4"/>
    <x v="0"/>
    <n v="12.6"/>
    <x v="2"/>
    <x v="1"/>
  </r>
  <r>
    <x v="0"/>
    <x v="1351"/>
    <x v="11"/>
    <x v="7"/>
    <x v="7"/>
    <x v="1"/>
    <x v="0"/>
    <x v="3"/>
    <x v="20"/>
    <x v="5908"/>
    <n v="4"/>
    <x v="0"/>
    <n v="10.195"/>
    <x v="1"/>
    <x v="1"/>
  </r>
  <r>
    <x v="0"/>
    <x v="1259"/>
    <x v="11"/>
    <x v="7"/>
    <x v="7"/>
    <x v="1"/>
    <x v="0"/>
    <x v="3"/>
    <x v="7818"/>
    <x v="2740"/>
    <n v="4"/>
    <x v="0"/>
    <n v="10.695"/>
    <x v="0"/>
    <x v="1"/>
  </r>
  <r>
    <x v="0"/>
    <x v="1195"/>
    <x v="11"/>
    <x v="7"/>
    <x v="7"/>
    <x v="1"/>
    <x v="0"/>
    <x v="3"/>
    <x v="7819"/>
    <x v="5909"/>
    <n v="4"/>
    <x v="0"/>
    <n v="16.7"/>
    <x v="2"/>
    <x v="1"/>
  </r>
  <r>
    <x v="0"/>
    <x v="79"/>
    <x v="11"/>
    <x v="7"/>
    <x v="7"/>
    <x v="1"/>
    <x v="0"/>
    <x v="3"/>
    <x v="7820"/>
    <x v="3313"/>
    <n v="4"/>
    <x v="1"/>
    <n v="20.25"/>
    <x v="2"/>
    <x v="1"/>
  </r>
  <r>
    <x v="0"/>
    <x v="1451"/>
    <x v="11"/>
    <x v="7"/>
    <x v="7"/>
    <x v="1"/>
    <x v="0"/>
    <x v="3"/>
    <x v="7821"/>
    <x v="5422"/>
    <n v="4"/>
    <x v="0"/>
    <n v="8.9450000000000003"/>
    <x v="2"/>
    <x v="1"/>
  </r>
  <r>
    <x v="0"/>
    <x v="755"/>
    <x v="11"/>
    <x v="7"/>
    <x v="7"/>
    <x v="1"/>
    <x v="0"/>
    <x v="3"/>
    <x v="7822"/>
    <x v="563"/>
    <n v="4"/>
    <x v="1"/>
    <n v="18.25"/>
    <x v="0"/>
    <x v="1"/>
  </r>
  <r>
    <x v="0"/>
    <x v="695"/>
    <x v="11"/>
    <x v="7"/>
    <x v="7"/>
    <x v="1"/>
    <x v="0"/>
    <x v="3"/>
    <x v="7823"/>
    <x v="99"/>
    <n v="4"/>
    <x v="1"/>
    <n v="20.6"/>
    <x v="2"/>
    <x v="1"/>
  </r>
  <r>
    <x v="0"/>
    <x v="653"/>
    <x v="11"/>
    <x v="7"/>
    <x v="7"/>
    <x v="1"/>
    <x v="0"/>
    <x v="3"/>
    <x v="7824"/>
    <x v="3589"/>
    <n v="4"/>
    <x v="2"/>
    <n v="7.71"/>
    <x v="2"/>
    <x v="1"/>
  </r>
  <r>
    <x v="0"/>
    <x v="80"/>
    <x v="2"/>
    <x v="7"/>
    <x v="7"/>
    <x v="1"/>
    <x v="0"/>
    <x v="3"/>
    <x v="7825"/>
    <x v="5885"/>
    <n v="4"/>
    <x v="0"/>
    <n v="11.299999999999999"/>
    <x v="2"/>
    <x v="1"/>
  </r>
  <r>
    <x v="0"/>
    <x v="1367"/>
    <x v="2"/>
    <x v="7"/>
    <x v="7"/>
    <x v="1"/>
    <x v="0"/>
    <x v="3"/>
    <x v="7826"/>
    <x v="5910"/>
    <n v="4"/>
    <x v="2"/>
    <n v="6.8649999999999993"/>
    <x v="2"/>
    <x v="1"/>
  </r>
  <r>
    <x v="0"/>
    <x v="454"/>
    <x v="2"/>
    <x v="7"/>
    <x v="7"/>
    <x v="1"/>
    <x v="0"/>
    <x v="3"/>
    <x v="7827"/>
    <x v="20"/>
    <n v="4"/>
    <x v="0"/>
    <n v="9.42"/>
    <x v="2"/>
    <x v="1"/>
  </r>
  <r>
    <x v="0"/>
    <x v="1440"/>
    <x v="2"/>
    <x v="7"/>
    <x v="7"/>
    <x v="1"/>
    <x v="0"/>
    <x v="3"/>
    <x v="7828"/>
    <x v="3952"/>
    <n v="4"/>
    <x v="0"/>
    <n v="13.65"/>
    <x v="2"/>
    <x v="1"/>
  </r>
  <r>
    <x v="0"/>
    <x v="1445"/>
    <x v="2"/>
    <x v="7"/>
    <x v="7"/>
    <x v="1"/>
    <x v="0"/>
    <x v="3"/>
    <x v="7829"/>
    <x v="3881"/>
    <n v="4"/>
    <x v="1"/>
    <n v="18.7"/>
    <x v="2"/>
    <x v="1"/>
  </r>
  <r>
    <x v="0"/>
    <x v="393"/>
    <x v="2"/>
    <x v="7"/>
    <x v="7"/>
    <x v="1"/>
    <x v="0"/>
    <x v="3"/>
    <x v="7830"/>
    <x v="5911"/>
    <n v="4"/>
    <x v="0"/>
    <n v="12.65"/>
    <x v="2"/>
    <x v="1"/>
  </r>
  <r>
    <x v="0"/>
    <x v="1438"/>
    <x v="2"/>
    <x v="7"/>
    <x v="7"/>
    <x v="1"/>
    <x v="0"/>
    <x v="3"/>
    <x v="20"/>
    <x v="745"/>
    <n v="4"/>
    <x v="0"/>
    <n v="15.15"/>
    <x v="1"/>
    <x v="1"/>
  </r>
  <r>
    <x v="0"/>
    <x v="892"/>
    <x v="2"/>
    <x v="7"/>
    <x v="7"/>
    <x v="1"/>
    <x v="0"/>
    <x v="3"/>
    <x v="7831"/>
    <x v="5912"/>
    <n v="4"/>
    <x v="1"/>
    <n v="19.2"/>
    <x v="2"/>
    <x v="1"/>
  </r>
  <r>
    <x v="0"/>
    <x v="221"/>
    <x v="2"/>
    <x v="7"/>
    <x v="7"/>
    <x v="1"/>
    <x v="0"/>
    <x v="3"/>
    <x v="7832"/>
    <x v="1117"/>
    <n v="4"/>
    <x v="0"/>
    <n v="16.099999999999998"/>
    <x v="0"/>
    <x v="1"/>
  </r>
  <r>
    <x v="0"/>
    <x v="872"/>
    <x v="2"/>
    <x v="7"/>
    <x v="7"/>
    <x v="1"/>
    <x v="0"/>
    <x v="3"/>
    <x v="7833"/>
    <x v="2607"/>
    <n v="4"/>
    <x v="0"/>
    <n v="14"/>
    <x v="2"/>
    <x v="1"/>
  </r>
  <r>
    <x v="0"/>
    <x v="291"/>
    <x v="2"/>
    <x v="7"/>
    <x v="7"/>
    <x v="1"/>
    <x v="0"/>
    <x v="3"/>
    <x v="7834"/>
    <x v="5913"/>
    <n v="4"/>
    <x v="1"/>
    <n v="16.850000000000001"/>
    <x v="0"/>
    <x v="1"/>
  </r>
  <r>
    <x v="0"/>
    <x v="1108"/>
    <x v="0"/>
    <x v="7"/>
    <x v="7"/>
    <x v="1"/>
    <x v="0"/>
    <x v="3"/>
    <x v="7835"/>
    <x v="5207"/>
    <n v="4"/>
    <x v="2"/>
    <n v="7.55"/>
    <x v="2"/>
    <x v="1"/>
  </r>
  <r>
    <x v="0"/>
    <x v="819"/>
    <x v="0"/>
    <x v="7"/>
    <x v="7"/>
    <x v="1"/>
    <x v="0"/>
    <x v="3"/>
    <x v="2951"/>
    <x v="4244"/>
    <n v="4"/>
    <x v="0"/>
    <n v="10.299999999999999"/>
    <x v="2"/>
    <x v="1"/>
  </r>
  <r>
    <x v="0"/>
    <x v="108"/>
    <x v="0"/>
    <x v="7"/>
    <x v="7"/>
    <x v="1"/>
    <x v="0"/>
    <x v="3"/>
    <x v="7836"/>
    <x v="2675"/>
    <n v="4"/>
    <x v="0"/>
    <n v="16.7"/>
    <x v="0"/>
    <x v="1"/>
  </r>
  <r>
    <x v="0"/>
    <x v="759"/>
    <x v="0"/>
    <x v="7"/>
    <x v="7"/>
    <x v="1"/>
    <x v="0"/>
    <x v="3"/>
    <x v="7837"/>
    <x v="5914"/>
    <n v="4"/>
    <x v="1"/>
    <n v="20.599999999999998"/>
    <x v="2"/>
    <x v="1"/>
  </r>
  <r>
    <x v="0"/>
    <x v="1487"/>
    <x v="0"/>
    <x v="7"/>
    <x v="7"/>
    <x v="1"/>
    <x v="0"/>
    <x v="3"/>
    <x v="2465"/>
    <x v="0"/>
    <n v="4"/>
    <x v="2"/>
    <n v="5.46"/>
    <x v="0"/>
    <x v="1"/>
  </r>
  <r>
    <x v="0"/>
    <x v="978"/>
    <x v="0"/>
    <x v="7"/>
    <x v="7"/>
    <x v="1"/>
    <x v="0"/>
    <x v="3"/>
    <x v="7838"/>
    <x v="5915"/>
    <n v="4"/>
    <x v="1"/>
    <n v="17.850000000000001"/>
    <x v="2"/>
    <x v="1"/>
  </r>
  <r>
    <x v="0"/>
    <x v="1465"/>
    <x v="0"/>
    <x v="7"/>
    <x v="7"/>
    <x v="1"/>
    <x v="0"/>
    <x v="3"/>
    <x v="7839"/>
    <x v="3119"/>
    <n v="4"/>
    <x v="0"/>
    <n v="13.65"/>
    <x v="1"/>
    <x v="1"/>
  </r>
  <r>
    <x v="0"/>
    <x v="725"/>
    <x v="0"/>
    <x v="7"/>
    <x v="7"/>
    <x v="1"/>
    <x v="0"/>
    <x v="3"/>
    <x v="7840"/>
    <x v="5916"/>
    <n v="4"/>
    <x v="2"/>
    <n v="6.11"/>
    <x v="0"/>
    <x v="1"/>
  </r>
  <r>
    <x v="0"/>
    <x v="815"/>
    <x v="0"/>
    <x v="7"/>
    <x v="7"/>
    <x v="1"/>
    <x v="0"/>
    <x v="3"/>
    <x v="7841"/>
    <x v="1756"/>
    <n v="4"/>
    <x v="0"/>
    <n v="13.6"/>
    <x v="2"/>
    <x v="1"/>
  </r>
  <r>
    <x v="0"/>
    <x v="532"/>
    <x v="0"/>
    <x v="7"/>
    <x v="7"/>
    <x v="1"/>
    <x v="0"/>
    <x v="3"/>
    <x v="7842"/>
    <x v="5917"/>
    <n v="4"/>
    <x v="0"/>
    <n v="16"/>
    <x v="0"/>
    <x v="1"/>
  </r>
  <r>
    <x v="0"/>
    <x v="1197"/>
    <x v="0"/>
    <x v="7"/>
    <x v="7"/>
    <x v="1"/>
    <x v="0"/>
    <x v="3"/>
    <x v="7843"/>
    <x v="1923"/>
    <n v="4"/>
    <x v="1"/>
    <n v="19.350000000000001"/>
    <x v="1"/>
    <x v="1"/>
  </r>
  <r>
    <x v="0"/>
    <x v="292"/>
    <x v="0"/>
    <x v="7"/>
    <x v="7"/>
    <x v="1"/>
    <x v="0"/>
    <x v="3"/>
    <x v="7844"/>
    <x v="485"/>
    <n v="4"/>
    <x v="1"/>
    <n v="18"/>
    <x v="0"/>
    <x v="1"/>
  </r>
  <r>
    <x v="0"/>
    <x v="230"/>
    <x v="0"/>
    <x v="7"/>
    <x v="7"/>
    <x v="1"/>
    <x v="0"/>
    <x v="3"/>
    <x v="7845"/>
    <x v="5918"/>
    <n v="4"/>
    <x v="0"/>
    <n v="11.35"/>
    <x v="2"/>
    <x v="1"/>
  </r>
  <r>
    <x v="0"/>
    <x v="979"/>
    <x v="0"/>
    <x v="7"/>
    <x v="7"/>
    <x v="1"/>
    <x v="0"/>
    <x v="3"/>
    <x v="7846"/>
    <x v="5919"/>
    <n v="4"/>
    <x v="1"/>
    <n v="17.100000000000001"/>
    <x v="2"/>
    <x v="1"/>
  </r>
  <r>
    <x v="0"/>
    <x v="1043"/>
    <x v="0"/>
    <x v="7"/>
    <x v="7"/>
    <x v="1"/>
    <x v="0"/>
    <x v="3"/>
    <x v="7847"/>
    <x v="230"/>
    <n v="4"/>
    <x v="0"/>
    <n v="9.3949999999999996"/>
    <x v="0"/>
    <x v="1"/>
  </r>
  <r>
    <x v="0"/>
    <x v="1299"/>
    <x v="0"/>
    <x v="7"/>
    <x v="7"/>
    <x v="1"/>
    <x v="0"/>
    <x v="3"/>
    <x v="7848"/>
    <x v="102"/>
    <n v="4"/>
    <x v="0"/>
    <n v="14.15"/>
    <x v="1"/>
    <x v="1"/>
  </r>
  <r>
    <x v="0"/>
    <x v="718"/>
    <x v="7"/>
    <x v="7"/>
    <x v="7"/>
    <x v="1"/>
    <x v="0"/>
    <x v="3"/>
    <x v="7849"/>
    <x v="3551"/>
    <n v="4"/>
    <x v="0"/>
    <n v="11.799999999999999"/>
    <x v="2"/>
    <x v="1"/>
  </r>
  <r>
    <x v="0"/>
    <x v="964"/>
    <x v="7"/>
    <x v="7"/>
    <x v="7"/>
    <x v="1"/>
    <x v="0"/>
    <x v="3"/>
    <x v="7850"/>
    <x v="5920"/>
    <n v="4"/>
    <x v="0"/>
    <n v="12.35"/>
    <x v="0"/>
    <x v="1"/>
  </r>
  <r>
    <x v="0"/>
    <x v="837"/>
    <x v="7"/>
    <x v="7"/>
    <x v="7"/>
    <x v="1"/>
    <x v="0"/>
    <x v="3"/>
    <x v="7851"/>
    <x v="5921"/>
    <n v="4"/>
    <x v="0"/>
    <n v="16.75"/>
    <x v="1"/>
    <x v="1"/>
  </r>
  <r>
    <x v="0"/>
    <x v="225"/>
    <x v="7"/>
    <x v="7"/>
    <x v="7"/>
    <x v="1"/>
    <x v="0"/>
    <x v="3"/>
    <x v="7852"/>
    <x v="1262"/>
    <n v="4"/>
    <x v="1"/>
    <n v="18.600000000000001"/>
    <x v="0"/>
    <x v="1"/>
  </r>
  <r>
    <x v="0"/>
    <x v="1331"/>
    <x v="7"/>
    <x v="7"/>
    <x v="7"/>
    <x v="1"/>
    <x v="0"/>
    <x v="3"/>
    <x v="7853"/>
    <x v="5922"/>
    <n v="4"/>
    <x v="2"/>
    <n v="5.86"/>
    <x v="0"/>
    <x v="1"/>
  </r>
  <r>
    <x v="0"/>
    <x v="980"/>
    <x v="7"/>
    <x v="7"/>
    <x v="7"/>
    <x v="1"/>
    <x v="0"/>
    <x v="3"/>
    <x v="7854"/>
    <x v="5923"/>
    <n v="4"/>
    <x v="0"/>
    <n v="15.85"/>
    <x v="2"/>
    <x v="1"/>
  </r>
  <r>
    <x v="0"/>
    <x v="1160"/>
    <x v="7"/>
    <x v="7"/>
    <x v="7"/>
    <x v="1"/>
    <x v="0"/>
    <x v="3"/>
    <x v="7855"/>
    <x v="5924"/>
    <n v="4"/>
    <x v="1"/>
    <n v="17.599999999999998"/>
    <x v="2"/>
    <x v="1"/>
  </r>
  <r>
    <x v="0"/>
    <x v="666"/>
    <x v="6"/>
    <x v="7"/>
    <x v="7"/>
    <x v="1"/>
    <x v="0"/>
    <x v="3"/>
    <x v="7856"/>
    <x v="5023"/>
    <n v="4"/>
    <x v="1"/>
    <n v="17.600000000000001"/>
    <x v="2"/>
    <x v="1"/>
  </r>
  <r>
    <x v="0"/>
    <x v="650"/>
    <x v="6"/>
    <x v="7"/>
    <x v="7"/>
    <x v="1"/>
    <x v="0"/>
    <x v="3"/>
    <x v="7857"/>
    <x v="4152"/>
    <n v="4"/>
    <x v="2"/>
    <n v="8.6300000000000008"/>
    <x v="2"/>
    <x v="1"/>
  </r>
  <r>
    <x v="0"/>
    <x v="354"/>
    <x v="6"/>
    <x v="7"/>
    <x v="7"/>
    <x v="1"/>
    <x v="0"/>
    <x v="3"/>
    <x v="7858"/>
    <x v="4215"/>
    <n v="4"/>
    <x v="0"/>
    <n v="16.7"/>
    <x v="2"/>
    <x v="1"/>
  </r>
  <r>
    <x v="0"/>
    <x v="761"/>
    <x v="6"/>
    <x v="7"/>
    <x v="7"/>
    <x v="1"/>
    <x v="0"/>
    <x v="3"/>
    <x v="7859"/>
    <x v="5"/>
    <n v="4"/>
    <x v="0"/>
    <n v="11.35"/>
    <x v="2"/>
    <x v="1"/>
  </r>
  <r>
    <x v="0"/>
    <x v="409"/>
    <x v="6"/>
    <x v="7"/>
    <x v="7"/>
    <x v="1"/>
    <x v="0"/>
    <x v="3"/>
    <x v="7860"/>
    <x v="5925"/>
    <n v="4"/>
    <x v="0"/>
    <n v="15.6"/>
    <x v="2"/>
    <x v="1"/>
  </r>
  <r>
    <x v="0"/>
    <x v="1049"/>
    <x v="6"/>
    <x v="7"/>
    <x v="7"/>
    <x v="1"/>
    <x v="0"/>
    <x v="3"/>
    <x v="7861"/>
    <x v="319"/>
    <n v="4"/>
    <x v="2"/>
    <n v="7.42"/>
    <x v="1"/>
    <x v="1"/>
  </r>
  <r>
    <x v="0"/>
    <x v="481"/>
    <x v="6"/>
    <x v="7"/>
    <x v="7"/>
    <x v="1"/>
    <x v="0"/>
    <x v="3"/>
    <x v="7862"/>
    <x v="5926"/>
    <n v="4"/>
    <x v="1"/>
    <n v="19.349999999999998"/>
    <x v="1"/>
    <x v="1"/>
  </r>
  <r>
    <x v="0"/>
    <x v="1436"/>
    <x v="6"/>
    <x v="7"/>
    <x v="7"/>
    <x v="1"/>
    <x v="0"/>
    <x v="3"/>
    <x v="7863"/>
    <x v="5927"/>
    <n v="4"/>
    <x v="0"/>
    <n v="8.8949999999999996"/>
    <x v="2"/>
    <x v="1"/>
  </r>
  <r>
    <x v="0"/>
    <x v="1045"/>
    <x v="6"/>
    <x v="7"/>
    <x v="7"/>
    <x v="1"/>
    <x v="0"/>
    <x v="3"/>
    <x v="7864"/>
    <x v="4152"/>
    <n v="4"/>
    <x v="1"/>
    <n v="19.350000000000001"/>
    <x v="2"/>
    <x v="1"/>
  </r>
  <r>
    <x v="0"/>
    <x v="916"/>
    <x v="6"/>
    <x v="7"/>
    <x v="7"/>
    <x v="1"/>
    <x v="0"/>
    <x v="3"/>
    <x v="7865"/>
    <x v="5928"/>
    <n v="4"/>
    <x v="2"/>
    <n v="7.71"/>
    <x v="2"/>
    <x v="1"/>
  </r>
  <r>
    <x v="0"/>
    <x v="1075"/>
    <x v="6"/>
    <x v="7"/>
    <x v="7"/>
    <x v="1"/>
    <x v="0"/>
    <x v="3"/>
    <x v="7866"/>
    <x v="5929"/>
    <n v="4"/>
    <x v="2"/>
    <n v="7.63"/>
    <x v="0"/>
    <x v="1"/>
  </r>
  <r>
    <x v="0"/>
    <x v="1352"/>
    <x v="6"/>
    <x v="7"/>
    <x v="7"/>
    <x v="1"/>
    <x v="0"/>
    <x v="3"/>
    <x v="7867"/>
    <x v="5930"/>
    <n v="4"/>
    <x v="2"/>
    <n v="8.27"/>
    <x v="2"/>
    <x v="1"/>
  </r>
  <r>
    <x v="0"/>
    <x v="210"/>
    <x v="6"/>
    <x v="7"/>
    <x v="7"/>
    <x v="1"/>
    <x v="0"/>
    <x v="3"/>
    <x v="7868"/>
    <x v="5931"/>
    <n v="4"/>
    <x v="2"/>
    <n v="6.61"/>
    <x v="2"/>
    <x v="1"/>
  </r>
  <r>
    <x v="0"/>
    <x v="87"/>
    <x v="6"/>
    <x v="7"/>
    <x v="7"/>
    <x v="1"/>
    <x v="0"/>
    <x v="3"/>
    <x v="7869"/>
    <x v="2941"/>
    <n v="4"/>
    <x v="0"/>
    <n v="12.3"/>
    <x v="2"/>
    <x v="1"/>
  </r>
  <r>
    <x v="0"/>
    <x v="1470"/>
    <x v="6"/>
    <x v="7"/>
    <x v="7"/>
    <x v="1"/>
    <x v="0"/>
    <x v="3"/>
    <x v="7870"/>
    <x v="2014"/>
    <n v="4"/>
    <x v="1"/>
    <n v="17.25"/>
    <x v="2"/>
    <x v="1"/>
  </r>
  <r>
    <x v="0"/>
    <x v="611"/>
    <x v="6"/>
    <x v="7"/>
    <x v="7"/>
    <x v="1"/>
    <x v="0"/>
    <x v="3"/>
    <x v="7871"/>
    <x v="732"/>
    <n v="4"/>
    <x v="0"/>
    <n v="14.5"/>
    <x v="0"/>
    <x v="1"/>
  </r>
  <r>
    <x v="0"/>
    <x v="966"/>
    <x v="4"/>
    <x v="7"/>
    <x v="7"/>
    <x v="1"/>
    <x v="0"/>
    <x v="3"/>
    <x v="7872"/>
    <x v="4320"/>
    <n v="4"/>
    <x v="0"/>
    <n v="9.3949999999999996"/>
    <x v="0"/>
    <x v="1"/>
  </r>
  <r>
    <x v="1"/>
    <x v="1353"/>
    <x v="13"/>
    <x v="7"/>
    <x v="7"/>
    <x v="1"/>
    <x v="0"/>
    <x v="3"/>
    <x v="7873"/>
    <x v="5932"/>
    <n v="4"/>
    <x v="2"/>
    <n v="7.75"/>
    <x v="2"/>
    <x v="1"/>
  </r>
  <r>
    <x v="1"/>
    <x v="384"/>
    <x v="3"/>
    <x v="7"/>
    <x v="7"/>
    <x v="1"/>
    <x v="0"/>
    <x v="3"/>
    <x v="7874"/>
    <x v="5933"/>
    <n v="4"/>
    <x v="2"/>
    <n v="6.6499999999999995"/>
    <x v="2"/>
    <x v="1"/>
  </r>
  <r>
    <x v="1"/>
    <x v="1014"/>
    <x v="3"/>
    <x v="7"/>
    <x v="7"/>
    <x v="1"/>
    <x v="0"/>
    <x v="3"/>
    <x v="7875"/>
    <x v="5934"/>
    <n v="4"/>
    <x v="1"/>
    <n v="17.25"/>
    <x v="2"/>
    <x v="1"/>
  </r>
  <r>
    <x v="1"/>
    <x v="1096"/>
    <x v="0"/>
    <x v="7"/>
    <x v="7"/>
    <x v="1"/>
    <x v="0"/>
    <x v="3"/>
    <x v="7876"/>
    <x v="2352"/>
    <n v="4"/>
    <x v="1"/>
    <n v="19.850000000000001"/>
    <x v="0"/>
    <x v="1"/>
  </r>
  <r>
    <x v="1"/>
    <x v="188"/>
    <x v="1"/>
    <x v="7"/>
    <x v="7"/>
    <x v="1"/>
    <x v="0"/>
    <x v="3"/>
    <x v="20"/>
    <x v="3833"/>
    <n v="4"/>
    <x v="2"/>
    <n v="5.4"/>
    <x v="1"/>
    <x v="1"/>
  </r>
  <r>
    <x v="1"/>
    <x v="1116"/>
    <x v="6"/>
    <x v="7"/>
    <x v="7"/>
    <x v="1"/>
    <x v="0"/>
    <x v="3"/>
    <x v="7877"/>
    <x v="5935"/>
    <n v="4"/>
    <x v="0"/>
    <n v="14.15"/>
    <x v="2"/>
    <x v="1"/>
  </r>
  <r>
    <x v="1"/>
    <x v="1461"/>
    <x v="4"/>
    <x v="7"/>
    <x v="7"/>
    <x v="1"/>
    <x v="0"/>
    <x v="3"/>
    <x v="7878"/>
    <x v="2847"/>
    <n v="4"/>
    <x v="2"/>
    <n v="6.28"/>
    <x v="2"/>
    <x v="1"/>
  </r>
  <r>
    <x v="0"/>
    <x v="40"/>
    <x v="11"/>
    <x v="7"/>
    <x v="7"/>
    <x v="1"/>
    <x v="0"/>
    <x v="3"/>
    <x v="7879"/>
    <x v="5936"/>
    <n v="4"/>
    <x v="2"/>
    <n v="6.75"/>
    <x v="0"/>
    <x v="1"/>
  </r>
  <r>
    <x v="0"/>
    <x v="510"/>
    <x v="6"/>
    <x v="7"/>
    <x v="7"/>
    <x v="1"/>
    <x v="0"/>
    <x v="3"/>
    <x v="20"/>
    <x v="5937"/>
    <n v="4"/>
    <x v="1"/>
    <n v="16.849999999999998"/>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6099C1-ACED-0445-A35B-FAF0C7E6B8F3}" name="TablaDinámica21" cacheId="5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B1563" firstHeaderRow="1" firstDataRow="1" firstDataCol="1"/>
  <pivotFields count="15">
    <pivotField showAll="0"/>
    <pivotField axis="axisRow"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15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t="grand">
      <x/>
    </i>
  </rowItems>
  <colItems count="1">
    <i/>
  </colItems>
  <dataFields count="1">
    <dataField name="Promedio de Item Weight" fld="12"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850A27-0822-5444-A008-4E4DAB7ACAAA}" name="Tabla1" displayName="Tabla1" ref="A1:L8527" totalsRowShown="0" headerRowDxfId="21" headerRowBorderDxfId="20" tableBorderDxfId="19">
  <autoFilter ref="A1:L8527" xr:uid="{41FD1323-351B-164F-8442-A35FC7D769CD}"/>
  <tableColumns count="12">
    <tableColumn id="1" xr3:uid="{92DB2A48-C3A0-0345-A997-1A18DC0A2C94}" name="Item Fat Content"/>
    <tableColumn id="2" xr3:uid="{75EEF4D8-7B83-784F-87CA-CC5ED59D7C1D}" name="Item Identifier"/>
    <tableColumn id="3" xr3:uid="{FC32AC79-AC40-4946-A41D-44C38569E4C2}" name="Item Type"/>
    <tableColumn id="4" xr3:uid="{5A917F53-CF0D-4E43-A222-5E005B638E48}" name="Outlet Establishment Year"/>
    <tableColumn id="5" xr3:uid="{1B5E97DD-9620-BA40-A7B1-3A406361A2EC}" name="Outlet Identifier"/>
    <tableColumn id="6" xr3:uid="{DB7B2F80-ED66-DE4A-A8AD-74EA65F07F45}" name="Outlet Location Type"/>
    <tableColumn id="7" xr3:uid="{0F54A3D2-FE93-DE47-889D-3EC7EED66F29}" name="Outlet Size"/>
    <tableColumn id="8" xr3:uid="{12817592-E524-E74D-92D7-92A2504BA5EB}" name="Outlet Type"/>
    <tableColumn id="9" xr3:uid="{F3479E0E-AD0A-2B4C-9649-D443D7C45477}" name="Item Visibility"/>
    <tableColumn id="10" xr3:uid="{BB96160B-0012-9C43-B80F-1784E66C1E39}" name="Item Weight"/>
    <tableColumn id="11" xr3:uid="{B416B0CD-AAE6-5C43-B163-C6A6AE8887CD}" name="Sales"/>
    <tableColumn id="12" xr3:uid="{93A7043A-2493-1D4C-85AA-88562027788C}" name="Rating"/>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F291597-C918-6D48-BC05-0E1609A8F9D7}" name="Tabla134" displayName="Tabla134" ref="A1:P8527" totalsRowShown="0" headerRowDxfId="18" headerRowBorderDxfId="17" tableBorderDxfId="16">
  <autoFilter ref="A1:P8527" xr:uid="{41FD1323-351B-164F-8442-A35FC7D769CD}"/>
  <tableColumns count="16">
    <tableColumn id="1" xr3:uid="{AB017EE8-B381-124F-A800-8237E5B965A1}" name="Item Fat Content" dataDxfId="15"/>
    <tableColumn id="2" xr3:uid="{98B8B23E-FADA-874E-854A-E6357D3D31CD}" name="Item Identifier" dataDxfId="14"/>
    <tableColumn id="3" xr3:uid="{71118E3F-8C93-9947-AD77-7CC3CDCD91B4}" name="Item Type" dataDxfId="13"/>
    <tableColumn id="4" xr3:uid="{43914CCA-A1A8-864C-A9A5-0C5EC642CE54}" name="Outlet Establishment Year" dataDxfId="12"/>
    <tableColumn id="5" xr3:uid="{72317D5D-6610-EC46-AB98-3C68AD581CFB}" name="Outlet Identifier" dataDxfId="11"/>
    <tableColumn id="6" xr3:uid="{ED0CED1A-772E-5D40-9C3B-7F5BE6426519}" name="Outlet Location Type" dataDxfId="10"/>
    <tableColumn id="7" xr3:uid="{8B445329-1CE6-474C-B6F9-5B858932D816}" name="Outlet Size" dataDxfId="9"/>
    <tableColumn id="8" xr3:uid="{1B593BCE-8273-EB4F-9093-CAFAFFA6C3D7}" name="Outlet Type" dataDxfId="8"/>
    <tableColumn id="9" xr3:uid="{28A38FA4-6064-4F40-9B37-8C45E412CDA9}" name="Item Visibility" dataDxfId="7"/>
    <tableColumn id="11" xr3:uid="{28224B67-DDB1-8544-B77F-F42E08DC9D5D}" name="Sales" dataDxfId="6"/>
    <tableColumn id="12" xr3:uid="{F7003E0D-38E6-464D-9160-0E0562BF89DA}" name="Rating" dataDxfId="5"/>
    <tableColumn id="22" xr3:uid="{FD27E44C-EF59-9843-9C10-0374450544B3}" name="Categories Weight" dataDxfId="4" dataCellStyle="Normal 2">
      <calculatedColumnFormula>IF(Tabla134[[#This Row],[Item Weight]]&lt;$U$12,"Poco Peso",IF(Tabla134[[#This Row],[Item Weight]]&lt;$U$13,"Peso Medio","Peso Alto"))</calculatedColumnFormula>
    </tableColumn>
    <tableColumn id="10" xr3:uid="{9579DC39-A584-B74F-AD09-27A022007B31}" name="Item Weight (Nulos)" dataDxfId="3" dataCellStyle="Normal 2"/>
    <tableColumn id="19" xr3:uid="{03DB9C50-C8EB-954B-B60F-B147A248B7C7}" name="Item Weight" dataDxfId="2">
      <calculatedColumnFormula>IF(Tabla134[[#This Row],[Item Weight (Nulos)]]="",VLOOKUP(Tabla134[[#This Row],[Item Identifier]],'Tabla para Nulos'!$A$3:$B$1563,2,FALSE),Tabla134[[#This Row],[Item Weight (Nulos)]])</calculatedColumnFormula>
    </tableColumn>
    <tableColumn id="21" xr3:uid="{FFD1ED39-C7FD-B74D-B4E4-ED5CC29976AB}" name="Categories Visibility" dataDxfId="1" dataCellStyle="Normal 2">
      <calculatedColumnFormula>IF(Tabla134[[#This Row],[Item Visibility]]&lt;$U$15,"Poca visibilidad",IF(Tabla134[[#This Row],[Item Visibility]]&lt;$U$16,"Visibilidad media","Mayor visibilidad"))</calculatedColumnFormula>
    </tableColumn>
    <tableColumn id="23" xr3:uid="{49839F39-8E69-D448-89AE-18E8F8CF6E67}" name="Categories Rating" dataDxfId="0" dataCellStyle="Normal 2">
      <calculatedColumnFormula>IF(Tabla134[[#This Row],[Rating]]&lt;2,"Muy Malo",IF(Tabla134[[#This Row],[Rating]]&lt;3,"Malo",IF(Tabla134[[#This Row],[Rating]]&lt;4,"Regular",IF(Tabla134[[#This Row],[Rating]]&lt;5,"Bueno","Excelente"))))</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C4DB1-412F-9E48-88AA-7D6AEBEFF15A}">
  <sheetPr>
    <tabColor theme="7"/>
  </sheetPr>
  <dimension ref="A1"/>
  <sheetViews>
    <sheetView workbookViewId="0">
      <selection activeCell="N19" sqref="N19"/>
    </sheetView>
  </sheetViews>
  <sheetFormatPr baseColWidth="10" defaultRowHeight="15" x14ac:dyDescent="0.2"/>
  <cols>
    <col min="1" max="16384" width="10.83203125" style="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50DC7-BC5C-9042-B18B-653BDF4CECC6}">
  <sheetPr>
    <tabColor theme="5"/>
  </sheetPr>
  <dimension ref="A1:L8527"/>
  <sheetViews>
    <sheetView workbookViewId="0">
      <selection activeCell="B8525" sqref="B8525:B8526"/>
    </sheetView>
  </sheetViews>
  <sheetFormatPr baseColWidth="10" defaultColWidth="8.83203125" defaultRowHeight="15" x14ac:dyDescent="0.2"/>
  <cols>
    <col min="1" max="1" width="19.1640625" style="1" bestFit="1" customWidth="1"/>
    <col min="2" max="2" width="17.5" style="1" bestFit="1" customWidth="1"/>
    <col min="3" max="3" width="17.1640625" style="1" bestFit="1" customWidth="1"/>
    <col min="4" max="4" width="26.5" style="1" bestFit="1" customWidth="1"/>
    <col min="5" max="5" width="18.83203125" style="1" bestFit="1" customWidth="1"/>
    <col min="6" max="6" width="22.33203125" style="1" bestFit="1" customWidth="1"/>
    <col min="7" max="7" width="14.5" style="1" bestFit="1" customWidth="1"/>
    <col min="8" max="8" width="15.6640625" style="1" bestFit="1" customWidth="1"/>
    <col min="9" max="9" width="17" style="1" bestFit="1" customWidth="1"/>
    <col min="10" max="10" width="15.83203125" style="1" bestFit="1" customWidth="1"/>
    <col min="11" max="11" width="10" style="1" bestFit="1" customWidth="1"/>
    <col min="12" max="12" width="11" style="1" bestFit="1" customWidth="1"/>
    <col min="13" max="16384" width="8.83203125" style="1"/>
  </cols>
  <sheetData>
    <row r="1" spans="1:12" x14ac:dyDescent="0.2">
      <c r="A1" s="2" t="s">
        <v>1614</v>
      </c>
      <c r="B1" s="2" t="s">
        <v>1613</v>
      </c>
      <c r="C1" s="2" t="s">
        <v>1612</v>
      </c>
      <c r="D1" s="2" t="s">
        <v>1611</v>
      </c>
      <c r="E1" s="2" t="s">
        <v>1610</v>
      </c>
      <c r="F1" s="2" t="s">
        <v>1609</v>
      </c>
      <c r="G1" s="2" t="s">
        <v>1608</v>
      </c>
      <c r="H1" s="2" t="s">
        <v>1607</v>
      </c>
      <c r="I1" s="2" t="s">
        <v>1606</v>
      </c>
      <c r="J1" s="2" t="s">
        <v>1605</v>
      </c>
      <c r="K1" s="2" t="s">
        <v>1604</v>
      </c>
      <c r="L1" s="2" t="s">
        <v>1603</v>
      </c>
    </row>
    <row r="2" spans="1:12" x14ac:dyDescent="0.2">
      <c r="A2" s="1" t="s">
        <v>6</v>
      </c>
      <c r="B2" s="1" t="s">
        <v>11</v>
      </c>
      <c r="C2" s="1" t="s">
        <v>10</v>
      </c>
      <c r="D2" s="1">
        <v>2012</v>
      </c>
      <c r="E2" s="1" t="s">
        <v>9</v>
      </c>
      <c r="F2" s="1" t="s">
        <v>8</v>
      </c>
      <c r="G2" s="1" t="s">
        <v>1</v>
      </c>
      <c r="H2" s="1" t="s">
        <v>7</v>
      </c>
      <c r="I2" s="1">
        <v>0.10001350000000001</v>
      </c>
      <c r="J2" s="1">
        <v>15.1</v>
      </c>
      <c r="K2" s="1">
        <v>145.4786</v>
      </c>
      <c r="L2" s="1">
        <v>5</v>
      </c>
    </row>
    <row r="3" spans="1:12" x14ac:dyDescent="0.2">
      <c r="A3" s="1" t="s">
        <v>124</v>
      </c>
      <c r="B3" s="1" t="s">
        <v>5</v>
      </c>
      <c r="C3" s="1" t="s">
        <v>4</v>
      </c>
      <c r="D3" s="1">
        <v>2022</v>
      </c>
      <c r="E3" s="1" t="s">
        <v>3</v>
      </c>
      <c r="F3" s="1" t="s">
        <v>2</v>
      </c>
      <c r="G3" s="1" t="s">
        <v>1</v>
      </c>
      <c r="H3" s="1" t="s">
        <v>0</v>
      </c>
      <c r="I3" s="1">
        <v>8.5960510000000004E-3</v>
      </c>
      <c r="J3" s="1">
        <v>11.8</v>
      </c>
      <c r="K3" s="1">
        <v>115.3492</v>
      </c>
      <c r="L3" s="1">
        <v>5</v>
      </c>
    </row>
    <row r="4" spans="1:12" x14ac:dyDescent="0.2">
      <c r="A4" s="1" t="s">
        <v>6</v>
      </c>
      <c r="B4" s="1" t="s">
        <v>817</v>
      </c>
      <c r="C4" s="1" t="s">
        <v>71</v>
      </c>
      <c r="D4" s="1">
        <v>2016</v>
      </c>
      <c r="E4" s="1" t="s">
        <v>1602</v>
      </c>
      <c r="F4" s="1" t="s">
        <v>8</v>
      </c>
      <c r="G4" s="1" t="s">
        <v>702</v>
      </c>
      <c r="H4" s="1" t="s">
        <v>7</v>
      </c>
      <c r="I4" s="1">
        <v>2.5896485E-2</v>
      </c>
      <c r="J4" s="1">
        <v>13.85</v>
      </c>
      <c r="K4" s="1">
        <v>165.02099999999999</v>
      </c>
      <c r="L4" s="1">
        <v>5</v>
      </c>
    </row>
    <row r="5" spans="1:12" x14ac:dyDescent="0.2">
      <c r="A5" s="1" t="s">
        <v>6</v>
      </c>
      <c r="B5" s="1" t="s">
        <v>1255</v>
      </c>
      <c r="C5" s="1" t="s">
        <v>25</v>
      </c>
      <c r="D5" s="1">
        <v>2014</v>
      </c>
      <c r="E5" s="1" t="s">
        <v>1601</v>
      </c>
      <c r="F5" s="1" t="s">
        <v>2</v>
      </c>
      <c r="G5" s="1" t="s">
        <v>528</v>
      </c>
      <c r="H5" s="1" t="s">
        <v>7</v>
      </c>
      <c r="I5" s="1">
        <v>4.2277866999999997E-2</v>
      </c>
      <c r="J5" s="1">
        <v>12.15</v>
      </c>
      <c r="K5" s="1">
        <v>126.5046</v>
      </c>
      <c r="L5" s="1">
        <v>5</v>
      </c>
    </row>
    <row r="6" spans="1:12" x14ac:dyDescent="0.2">
      <c r="A6" s="1" t="s">
        <v>124</v>
      </c>
      <c r="B6" s="1" t="s">
        <v>590</v>
      </c>
      <c r="C6" s="1" t="s">
        <v>1600</v>
      </c>
      <c r="D6" s="1">
        <v>2015</v>
      </c>
      <c r="E6" s="1" t="s">
        <v>922</v>
      </c>
      <c r="F6" s="1" t="s">
        <v>796</v>
      </c>
      <c r="G6" s="1" t="s">
        <v>702</v>
      </c>
      <c r="H6" s="1" t="s">
        <v>7</v>
      </c>
      <c r="I6" s="1">
        <v>3.3970195000000002E-2</v>
      </c>
      <c r="J6" s="1">
        <v>19.600000000000001</v>
      </c>
      <c r="K6" s="1">
        <v>55.1614</v>
      </c>
      <c r="L6" s="1">
        <v>5</v>
      </c>
    </row>
    <row r="7" spans="1:12" x14ac:dyDescent="0.2">
      <c r="B7" s="1" t="s">
        <v>242</v>
      </c>
      <c r="C7" s="1" t="s">
        <v>71</v>
      </c>
      <c r="D7" s="1">
        <v>2020</v>
      </c>
      <c r="E7" s="1" t="s">
        <v>919</v>
      </c>
      <c r="F7" s="1" t="s">
        <v>796</v>
      </c>
      <c r="G7" s="1" t="s">
        <v>702</v>
      </c>
      <c r="H7" s="1" t="s">
        <v>7</v>
      </c>
      <c r="I7" s="1">
        <v>5.5054809999999996E-3</v>
      </c>
      <c r="J7" s="1">
        <v>8.89</v>
      </c>
      <c r="K7" s="1">
        <v>102.4016</v>
      </c>
      <c r="L7" s="1">
        <v>5</v>
      </c>
    </row>
    <row r="8" spans="1:12" x14ac:dyDescent="0.2">
      <c r="A8" s="1" t="s">
        <v>124</v>
      </c>
      <c r="B8" s="1" t="s">
        <v>1375</v>
      </c>
      <c r="C8" s="1" t="s">
        <v>4</v>
      </c>
      <c r="D8" s="1">
        <v>2011</v>
      </c>
      <c r="E8" s="1" t="s">
        <v>703</v>
      </c>
      <c r="F8" s="1" t="s">
        <v>2</v>
      </c>
      <c r="G8" s="1" t="s">
        <v>702</v>
      </c>
      <c r="H8" s="1" t="s">
        <v>701</v>
      </c>
      <c r="I8" s="1">
        <v>9.8312420999999997E-2</v>
      </c>
      <c r="K8" s="1">
        <v>81.461799999999997</v>
      </c>
      <c r="L8" s="1">
        <v>5</v>
      </c>
    </row>
    <row r="9" spans="1:12" x14ac:dyDescent="0.2">
      <c r="A9" s="1" t="s">
        <v>124</v>
      </c>
      <c r="B9" s="1" t="s">
        <v>617</v>
      </c>
      <c r="C9" s="1" t="s">
        <v>171</v>
      </c>
      <c r="D9" s="1">
        <v>2015</v>
      </c>
      <c r="E9" s="1" t="s">
        <v>922</v>
      </c>
      <c r="F9" s="1" t="s">
        <v>796</v>
      </c>
      <c r="G9" s="1" t="s">
        <v>702</v>
      </c>
      <c r="H9" s="1" t="s">
        <v>7</v>
      </c>
      <c r="I9" s="1">
        <v>2.6903713999999999E-2</v>
      </c>
      <c r="J9" s="1">
        <v>19.7</v>
      </c>
      <c r="L9" s="1">
        <v>5</v>
      </c>
    </row>
    <row r="10" spans="1:12" x14ac:dyDescent="0.2">
      <c r="A10" s="1" t="s">
        <v>124</v>
      </c>
      <c r="B10" s="1" t="s">
        <v>1383</v>
      </c>
      <c r="C10" s="1" t="s">
        <v>10</v>
      </c>
      <c r="D10" s="1">
        <v>2014</v>
      </c>
      <c r="E10" s="1" t="s">
        <v>529</v>
      </c>
      <c r="F10" s="1" t="s">
        <v>2</v>
      </c>
      <c r="G10" s="1" t="s">
        <v>528</v>
      </c>
      <c r="H10" s="1" t="s">
        <v>7</v>
      </c>
      <c r="I10" s="1">
        <v>2.4129332E-2</v>
      </c>
      <c r="J10" s="1">
        <v>20.75</v>
      </c>
      <c r="K10" s="1">
        <v>124.173</v>
      </c>
      <c r="L10" s="1">
        <v>5</v>
      </c>
    </row>
    <row r="11" spans="1:12" x14ac:dyDescent="0.2">
      <c r="A11" s="1" t="s">
        <v>124</v>
      </c>
      <c r="B11" s="1" t="s">
        <v>1194</v>
      </c>
      <c r="C11" s="1" t="s">
        <v>25</v>
      </c>
      <c r="D11" s="1">
        <v>2018</v>
      </c>
      <c r="E11" s="1" t="s">
        <v>13</v>
      </c>
      <c r="F11" s="1" t="s">
        <v>2</v>
      </c>
      <c r="G11" s="1" t="s">
        <v>1</v>
      </c>
      <c r="H11" s="1" t="s">
        <v>12</v>
      </c>
      <c r="I11" s="1">
        <v>0.101561568</v>
      </c>
      <c r="K11" s="1">
        <v>181.92920000000001</v>
      </c>
      <c r="L11" s="1">
        <v>5</v>
      </c>
    </row>
    <row r="12" spans="1:12" x14ac:dyDescent="0.2">
      <c r="A12" s="1" t="s">
        <v>295</v>
      </c>
      <c r="B12" s="1" t="s">
        <v>752</v>
      </c>
      <c r="C12" s="1" t="s">
        <v>14</v>
      </c>
      <c r="D12" s="1">
        <v>2018</v>
      </c>
      <c r="E12" s="1" t="s">
        <v>13</v>
      </c>
      <c r="F12" s="1" t="s">
        <v>2</v>
      </c>
      <c r="G12" s="1" t="s">
        <v>1</v>
      </c>
      <c r="H12" s="1" t="s">
        <v>12</v>
      </c>
      <c r="I12" s="1">
        <v>8.4554568999999996E-2</v>
      </c>
      <c r="K12" s="1">
        <v>109.8912</v>
      </c>
      <c r="L12" s="1">
        <v>5</v>
      </c>
    </row>
    <row r="13" spans="1:12" x14ac:dyDescent="0.2">
      <c r="A13" s="1" t="s">
        <v>124</v>
      </c>
      <c r="B13" s="1" t="s">
        <v>632</v>
      </c>
      <c r="C13" s="1" t="s">
        <v>4</v>
      </c>
      <c r="D13" s="1">
        <v>2017</v>
      </c>
      <c r="E13" s="1" t="s">
        <v>797</v>
      </c>
      <c r="F13" s="1" t="s">
        <v>796</v>
      </c>
      <c r="G13" s="1" t="s">
        <v>702</v>
      </c>
      <c r="H13" s="1" t="s">
        <v>7</v>
      </c>
      <c r="I13" s="1">
        <v>5.2044976E-2</v>
      </c>
      <c r="J13" s="1">
        <v>18.850000000000001</v>
      </c>
      <c r="K13" s="1">
        <v>192.18459999999999</v>
      </c>
      <c r="L13" s="1">
        <v>5</v>
      </c>
    </row>
    <row r="14" spans="1:12" x14ac:dyDescent="0.2">
      <c r="A14" s="1" t="s">
        <v>124</v>
      </c>
      <c r="B14" s="1" t="s">
        <v>1292</v>
      </c>
      <c r="C14" s="1" t="s">
        <v>10</v>
      </c>
      <c r="D14" s="1">
        <v>2022</v>
      </c>
      <c r="E14" s="1" t="s">
        <v>3</v>
      </c>
      <c r="F14" s="1" t="s">
        <v>2</v>
      </c>
      <c r="G14" s="1" t="s">
        <v>1</v>
      </c>
      <c r="H14" s="1" t="s">
        <v>0</v>
      </c>
      <c r="I14" s="1">
        <v>0.12893766100000001</v>
      </c>
      <c r="J14" s="1">
        <v>17.100000000000001</v>
      </c>
      <c r="K14" s="1">
        <v>112.3886</v>
      </c>
      <c r="L14" s="1">
        <v>5</v>
      </c>
    </row>
    <row r="15" spans="1:12" x14ac:dyDescent="0.2">
      <c r="A15" s="1" t="s">
        <v>124</v>
      </c>
      <c r="B15" s="1" t="s">
        <v>924</v>
      </c>
      <c r="C15" s="1" t="s">
        <v>171</v>
      </c>
      <c r="D15" s="1">
        <v>2014</v>
      </c>
      <c r="E15" s="1" t="s">
        <v>529</v>
      </c>
      <c r="F15" s="1" t="s">
        <v>2</v>
      </c>
      <c r="G15" s="1" t="s">
        <v>528</v>
      </c>
      <c r="H15" s="1" t="s">
        <v>7</v>
      </c>
      <c r="I15" s="1">
        <v>9.0486828000000005E-2</v>
      </c>
      <c r="J15" s="1">
        <v>16.350000000000001</v>
      </c>
      <c r="K15" s="1">
        <v>195.21100000000001</v>
      </c>
      <c r="L15" s="1">
        <v>5</v>
      </c>
    </row>
    <row r="16" spans="1:12" x14ac:dyDescent="0.2">
      <c r="A16" s="1" t="s">
        <v>124</v>
      </c>
      <c r="B16" s="1" t="s">
        <v>421</v>
      </c>
      <c r="C16" s="1" t="s">
        <v>47</v>
      </c>
      <c r="D16" s="1">
        <v>2018</v>
      </c>
      <c r="E16" s="1" t="s">
        <v>13</v>
      </c>
      <c r="F16" s="1" t="s">
        <v>2</v>
      </c>
      <c r="G16" s="1" t="s">
        <v>1</v>
      </c>
      <c r="H16" s="1" t="s">
        <v>12</v>
      </c>
      <c r="I16" s="1">
        <v>3.2928239999999998E-2</v>
      </c>
      <c r="K16" s="1">
        <v>173.1738</v>
      </c>
      <c r="L16" s="1">
        <v>5</v>
      </c>
    </row>
    <row r="17" spans="1:12" x14ac:dyDescent="0.2">
      <c r="A17" s="1" t="s">
        <v>6</v>
      </c>
      <c r="B17" s="1" t="s">
        <v>1126</v>
      </c>
      <c r="C17" s="1" t="s">
        <v>10</v>
      </c>
      <c r="D17" s="1">
        <v>2017</v>
      </c>
      <c r="E17" s="1" t="s">
        <v>797</v>
      </c>
      <c r="F17" s="1" t="s">
        <v>796</v>
      </c>
      <c r="G17" s="1" t="s">
        <v>702</v>
      </c>
      <c r="H17" s="1" t="s">
        <v>7</v>
      </c>
      <c r="I17" s="1">
        <v>1.8801549000000001E-2</v>
      </c>
      <c r="J17" s="1">
        <v>20.25</v>
      </c>
      <c r="K17" s="1">
        <v>222.1772</v>
      </c>
      <c r="L17" s="1">
        <v>5</v>
      </c>
    </row>
    <row r="18" spans="1:12" x14ac:dyDescent="0.2">
      <c r="A18" s="1" t="s">
        <v>124</v>
      </c>
      <c r="B18" s="1" t="s">
        <v>676</v>
      </c>
      <c r="C18" s="1" t="s">
        <v>112</v>
      </c>
      <c r="D18" s="1">
        <v>2022</v>
      </c>
      <c r="E18" s="1" t="s">
        <v>3</v>
      </c>
      <c r="F18" s="1" t="s">
        <v>2</v>
      </c>
      <c r="G18" s="1" t="s">
        <v>1</v>
      </c>
      <c r="H18" s="1" t="s">
        <v>0</v>
      </c>
      <c r="I18" s="1">
        <v>0.14702383399999999</v>
      </c>
      <c r="J18" s="1">
        <v>17.850000000000001</v>
      </c>
      <c r="K18" s="1">
        <v>93.743600000000001</v>
      </c>
      <c r="L18" s="1">
        <v>5</v>
      </c>
    </row>
    <row r="19" spans="1:12" x14ac:dyDescent="0.2">
      <c r="A19" s="1" t="s">
        <v>124</v>
      </c>
      <c r="B19" s="1" t="s">
        <v>1530</v>
      </c>
      <c r="C19" s="1" t="s">
        <v>171</v>
      </c>
      <c r="D19" s="1">
        <v>2012</v>
      </c>
      <c r="E19" s="1" t="s">
        <v>9</v>
      </c>
      <c r="F19" s="1" t="s">
        <v>8</v>
      </c>
      <c r="G19" s="1" t="s">
        <v>1</v>
      </c>
      <c r="H19" s="1" t="s">
        <v>7</v>
      </c>
      <c r="I19" s="1">
        <v>7.7628053000000002E-2</v>
      </c>
      <c r="J19" s="1">
        <v>19.2</v>
      </c>
      <c r="K19" s="1">
        <v>197.61099999999999</v>
      </c>
      <c r="L19" s="1">
        <v>5</v>
      </c>
    </row>
    <row r="20" spans="1:12" x14ac:dyDescent="0.2">
      <c r="A20" s="1" t="s">
        <v>124</v>
      </c>
      <c r="B20" s="1" t="s">
        <v>1086</v>
      </c>
      <c r="C20" s="1" t="s">
        <v>10</v>
      </c>
      <c r="D20" s="1">
        <v>2018</v>
      </c>
      <c r="E20" s="1" t="s">
        <v>13</v>
      </c>
      <c r="F20" s="1" t="s">
        <v>2</v>
      </c>
      <c r="G20" s="1" t="s">
        <v>1</v>
      </c>
      <c r="H20" s="1" t="s">
        <v>12</v>
      </c>
      <c r="I20" s="1">
        <v>0.18251488099999999</v>
      </c>
      <c r="K20" s="1">
        <v>98.77</v>
      </c>
      <c r="L20" s="1">
        <v>5</v>
      </c>
    </row>
    <row r="21" spans="1:12" x14ac:dyDescent="0.2">
      <c r="A21" s="1" t="s">
        <v>124</v>
      </c>
      <c r="B21" s="1" t="s">
        <v>641</v>
      </c>
      <c r="C21" s="1" t="s">
        <v>216</v>
      </c>
      <c r="D21" s="1">
        <v>2022</v>
      </c>
      <c r="E21" s="1" t="s">
        <v>3</v>
      </c>
      <c r="F21" s="1" t="s">
        <v>2</v>
      </c>
      <c r="G21" s="1" t="s">
        <v>1</v>
      </c>
      <c r="H21" s="1" t="s">
        <v>0</v>
      </c>
      <c r="I21" s="1">
        <v>1.6895292999999999E-2</v>
      </c>
      <c r="J21" s="1">
        <v>12.1</v>
      </c>
      <c r="K21" s="1">
        <v>178.566</v>
      </c>
      <c r="L21" s="1">
        <v>5</v>
      </c>
    </row>
    <row r="22" spans="1:12" x14ac:dyDescent="0.2">
      <c r="A22" s="1" t="s">
        <v>6</v>
      </c>
      <c r="B22" s="1" t="s">
        <v>731</v>
      </c>
      <c r="C22" s="1" t="s">
        <v>10</v>
      </c>
      <c r="D22" s="1">
        <v>2018</v>
      </c>
      <c r="E22" s="1" t="s">
        <v>13</v>
      </c>
      <c r="F22" s="1" t="s">
        <v>2</v>
      </c>
      <c r="G22" s="1" t="s">
        <v>1</v>
      </c>
      <c r="H22" s="1" t="s">
        <v>12</v>
      </c>
      <c r="I22" s="1">
        <v>0</v>
      </c>
      <c r="K22" s="1">
        <v>60.2194</v>
      </c>
      <c r="L22" s="1">
        <v>5</v>
      </c>
    </row>
    <row r="23" spans="1:12" x14ac:dyDescent="0.2">
      <c r="A23" s="1" t="s">
        <v>124</v>
      </c>
      <c r="B23" s="1" t="s">
        <v>1549</v>
      </c>
      <c r="C23" s="1" t="s">
        <v>165</v>
      </c>
      <c r="D23" s="1">
        <v>2018</v>
      </c>
      <c r="E23" s="1" t="s">
        <v>13</v>
      </c>
      <c r="F23" s="1" t="s">
        <v>2</v>
      </c>
      <c r="G23" s="1" t="s">
        <v>1</v>
      </c>
      <c r="H23" s="1" t="s">
        <v>12</v>
      </c>
      <c r="I23" s="1">
        <v>2.6916794000000001E-2</v>
      </c>
      <c r="K23" s="1">
        <v>50.9666</v>
      </c>
      <c r="L23" s="1">
        <v>5</v>
      </c>
    </row>
    <row r="24" spans="1:12" x14ac:dyDescent="0.2">
      <c r="A24" s="1" t="s">
        <v>124</v>
      </c>
      <c r="B24" s="1" t="s">
        <v>899</v>
      </c>
      <c r="C24" s="1" t="s">
        <v>71</v>
      </c>
      <c r="D24" s="1">
        <v>2022</v>
      </c>
      <c r="E24" s="1" t="s">
        <v>3</v>
      </c>
      <c r="F24" s="1" t="s">
        <v>2</v>
      </c>
      <c r="G24" s="1" t="s">
        <v>1</v>
      </c>
      <c r="H24" s="1" t="s">
        <v>0</v>
      </c>
      <c r="I24" s="1">
        <v>2.2976496999999999E-2</v>
      </c>
      <c r="J24" s="1">
        <v>6.85</v>
      </c>
      <c r="K24" s="1">
        <v>261.65940000000001</v>
      </c>
      <c r="L24" s="1">
        <v>5</v>
      </c>
    </row>
    <row r="25" spans="1:12" x14ac:dyDescent="0.2">
      <c r="A25" s="1" t="s">
        <v>124</v>
      </c>
      <c r="B25" s="1" t="s">
        <v>901</v>
      </c>
      <c r="C25" s="1" t="s">
        <v>17</v>
      </c>
      <c r="D25" s="1">
        <v>2022</v>
      </c>
      <c r="E25" s="1" t="s">
        <v>3</v>
      </c>
      <c r="F25" s="1" t="s">
        <v>2</v>
      </c>
      <c r="G25" s="1" t="s">
        <v>1</v>
      </c>
      <c r="H25" s="1" t="s">
        <v>0</v>
      </c>
      <c r="I25" s="1">
        <v>4.2413704000000003E-2</v>
      </c>
      <c r="J25" s="1">
        <v>17.25</v>
      </c>
      <c r="K25" s="1">
        <v>173.1764</v>
      </c>
      <c r="L25" s="1">
        <v>5</v>
      </c>
    </row>
    <row r="26" spans="1:12" x14ac:dyDescent="0.2">
      <c r="A26" s="1" t="s">
        <v>6</v>
      </c>
      <c r="B26" s="1" t="s">
        <v>824</v>
      </c>
      <c r="C26" s="1" t="s">
        <v>17</v>
      </c>
      <c r="D26" s="1">
        <v>2020</v>
      </c>
      <c r="E26" s="1" t="s">
        <v>919</v>
      </c>
      <c r="F26" s="1" t="s">
        <v>796</v>
      </c>
      <c r="G26" s="1" t="s">
        <v>1</v>
      </c>
      <c r="H26" s="1" t="s">
        <v>7</v>
      </c>
      <c r="I26" s="1">
        <v>6.5431917000000006E-2</v>
      </c>
      <c r="J26" s="1">
        <v>16</v>
      </c>
      <c r="K26" s="1">
        <v>76.198599999999999</v>
      </c>
      <c r="L26" s="1">
        <v>5</v>
      </c>
    </row>
    <row r="27" spans="1:12" x14ac:dyDescent="0.2">
      <c r="A27" s="1" t="s">
        <v>124</v>
      </c>
      <c r="B27" s="1" t="s">
        <v>1295</v>
      </c>
      <c r="C27" s="1" t="s">
        <v>71</v>
      </c>
      <c r="D27" s="1">
        <v>2020</v>
      </c>
      <c r="E27" s="1" t="s">
        <v>919</v>
      </c>
      <c r="F27" s="1" t="s">
        <v>796</v>
      </c>
      <c r="G27" s="1" t="s">
        <v>1</v>
      </c>
      <c r="H27" s="1" t="s">
        <v>7</v>
      </c>
      <c r="I27" s="1">
        <v>0.140241213</v>
      </c>
      <c r="J27" s="1">
        <v>13.35</v>
      </c>
      <c r="K27" s="1">
        <v>150.23920000000001</v>
      </c>
      <c r="L27" s="1">
        <v>5</v>
      </c>
    </row>
    <row r="28" spans="1:12" x14ac:dyDescent="0.2">
      <c r="A28" s="1" t="s">
        <v>124</v>
      </c>
      <c r="B28" s="1" t="s">
        <v>1570</v>
      </c>
      <c r="C28" s="1" t="s">
        <v>71</v>
      </c>
      <c r="D28" s="1">
        <v>2017</v>
      </c>
      <c r="E28" s="1" t="s">
        <v>797</v>
      </c>
      <c r="F28" s="1" t="s">
        <v>796</v>
      </c>
      <c r="G28" s="1" t="s">
        <v>702</v>
      </c>
      <c r="H28" s="1" t="s">
        <v>7</v>
      </c>
      <c r="I28" s="1">
        <v>3.3935576000000002E-2</v>
      </c>
      <c r="J28" s="1">
        <v>6.6950000000000003</v>
      </c>
      <c r="K28" s="1">
        <v>221.94560000000001</v>
      </c>
      <c r="L28" s="1">
        <v>5</v>
      </c>
    </row>
    <row r="29" spans="1:12" x14ac:dyDescent="0.2">
      <c r="A29" s="1" t="s">
        <v>6</v>
      </c>
      <c r="B29" s="1" t="s">
        <v>1128</v>
      </c>
      <c r="C29" s="1" t="s">
        <v>10</v>
      </c>
      <c r="D29" s="1">
        <v>2018</v>
      </c>
      <c r="E29" s="1" t="s">
        <v>13</v>
      </c>
      <c r="F29" s="1" t="s">
        <v>2</v>
      </c>
      <c r="G29" s="1" t="s">
        <v>1</v>
      </c>
      <c r="H29" s="1" t="s">
        <v>12</v>
      </c>
      <c r="I29" s="1">
        <v>1.6516275E-2</v>
      </c>
      <c r="K29" s="1">
        <v>47.403399999999998</v>
      </c>
      <c r="L29" s="1">
        <v>5</v>
      </c>
    </row>
    <row r="30" spans="1:12" x14ac:dyDescent="0.2">
      <c r="A30" s="1" t="s">
        <v>124</v>
      </c>
      <c r="B30" s="1" t="s">
        <v>484</v>
      </c>
      <c r="C30" s="1" t="s">
        <v>71</v>
      </c>
      <c r="D30" s="1">
        <v>2016</v>
      </c>
      <c r="E30" s="1" t="s">
        <v>1114</v>
      </c>
      <c r="F30" s="1" t="s">
        <v>8</v>
      </c>
      <c r="G30" s="1" t="s">
        <v>702</v>
      </c>
      <c r="H30" s="1" t="s">
        <v>7</v>
      </c>
      <c r="I30" s="1">
        <v>2.6537206000000001E-2</v>
      </c>
      <c r="J30" s="1">
        <v>16.600000000000001</v>
      </c>
      <c r="K30" s="1">
        <v>57.261400000000002</v>
      </c>
      <c r="L30" s="1">
        <v>5</v>
      </c>
    </row>
    <row r="31" spans="1:12" x14ac:dyDescent="0.2">
      <c r="A31" s="1" t="s">
        <v>6</v>
      </c>
      <c r="B31" s="1" t="s">
        <v>1351</v>
      </c>
      <c r="C31" s="1" t="s">
        <v>108</v>
      </c>
      <c r="D31" s="1">
        <v>2012</v>
      </c>
      <c r="E31" s="1" t="s">
        <v>9</v>
      </c>
      <c r="F31" s="1" t="s">
        <v>8</v>
      </c>
      <c r="G31" s="1" t="s">
        <v>1</v>
      </c>
      <c r="H31" s="1" t="s">
        <v>7</v>
      </c>
      <c r="I31" s="1">
        <v>0.131128467</v>
      </c>
      <c r="J31" s="1">
        <v>6.92</v>
      </c>
      <c r="K31" s="1">
        <v>93.180400000000006</v>
      </c>
      <c r="L31" s="1">
        <v>5</v>
      </c>
    </row>
    <row r="32" spans="1:12" x14ac:dyDescent="0.2">
      <c r="A32" s="1" t="s">
        <v>124</v>
      </c>
      <c r="B32" s="1" t="s">
        <v>302</v>
      </c>
      <c r="C32" s="1" t="s">
        <v>171</v>
      </c>
      <c r="D32" s="1">
        <v>2016</v>
      </c>
      <c r="E32" s="1" t="s">
        <v>1114</v>
      </c>
      <c r="F32" s="1" t="s">
        <v>8</v>
      </c>
      <c r="G32" s="1" t="s">
        <v>702</v>
      </c>
      <c r="H32" s="1" t="s">
        <v>7</v>
      </c>
      <c r="I32" s="1">
        <v>8.0640478000000002E-2</v>
      </c>
      <c r="J32" s="1">
        <v>5.82</v>
      </c>
      <c r="K32" s="1">
        <v>167.779</v>
      </c>
      <c r="L32" s="1">
        <v>5</v>
      </c>
    </row>
    <row r="33" spans="1:12" x14ac:dyDescent="0.2">
      <c r="A33" s="1" t="s">
        <v>124</v>
      </c>
      <c r="B33" s="1" t="s">
        <v>1469</v>
      </c>
      <c r="C33" s="1" t="s">
        <v>4</v>
      </c>
      <c r="D33" s="1">
        <v>2014</v>
      </c>
      <c r="E33" s="1" t="s">
        <v>529</v>
      </c>
      <c r="F33" s="1" t="s">
        <v>2</v>
      </c>
      <c r="G33" s="1" t="s">
        <v>528</v>
      </c>
      <c r="H33" s="1" t="s">
        <v>7</v>
      </c>
      <c r="I33" s="1">
        <v>1.9464180000000001E-2</v>
      </c>
      <c r="J33" s="1">
        <v>14.8</v>
      </c>
      <c r="K33" s="1">
        <v>196.3794</v>
      </c>
      <c r="L33" s="1">
        <v>5</v>
      </c>
    </row>
    <row r="34" spans="1:12" x14ac:dyDescent="0.2">
      <c r="A34" s="1" t="s">
        <v>124</v>
      </c>
      <c r="B34" s="1" t="s">
        <v>1171</v>
      </c>
      <c r="C34" s="1" t="s">
        <v>216</v>
      </c>
      <c r="D34" s="1">
        <v>2014</v>
      </c>
      <c r="E34" s="1" t="s">
        <v>529</v>
      </c>
      <c r="F34" s="1" t="s">
        <v>2</v>
      </c>
      <c r="G34" s="1" t="s">
        <v>528</v>
      </c>
      <c r="H34" s="1" t="s">
        <v>7</v>
      </c>
      <c r="I34" s="1">
        <v>4.6545785999999999E-2</v>
      </c>
      <c r="J34" s="1">
        <v>10.1</v>
      </c>
      <c r="K34" s="1">
        <v>59.9878</v>
      </c>
      <c r="L34" s="1">
        <v>5</v>
      </c>
    </row>
    <row r="35" spans="1:12" x14ac:dyDescent="0.2">
      <c r="A35" s="1" t="s">
        <v>124</v>
      </c>
      <c r="B35" s="1" t="s">
        <v>193</v>
      </c>
      <c r="C35" s="1" t="s">
        <v>171</v>
      </c>
      <c r="D35" s="1">
        <v>2014</v>
      </c>
      <c r="E35" s="1" t="s">
        <v>529</v>
      </c>
      <c r="F35" s="1" t="s">
        <v>2</v>
      </c>
      <c r="G35" s="1" t="s">
        <v>528</v>
      </c>
      <c r="H35" s="1" t="s">
        <v>7</v>
      </c>
      <c r="I35" s="1">
        <v>0.18468975600000001</v>
      </c>
      <c r="J35" s="1">
        <v>7.67</v>
      </c>
      <c r="K35" s="1">
        <v>35.421599999999998</v>
      </c>
      <c r="L35" s="1">
        <v>5</v>
      </c>
    </row>
    <row r="36" spans="1:12" x14ac:dyDescent="0.2">
      <c r="A36" s="1" t="s">
        <v>124</v>
      </c>
      <c r="B36" s="1" t="s">
        <v>1505</v>
      </c>
      <c r="C36" s="1" t="s">
        <v>14</v>
      </c>
      <c r="D36" s="1">
        <v>2020</v>
      </c>
      <c r="E36" s="1" t="s">
        <v>919</v>
      </c>
      <c r="F36" s="1" t="s">
        <v>796</v>
      </c>
      <c r="G36" s="1" t="s">
        <v>1</v>
      </c>
      <c r="H36" s="1" t="s">
        <v>7</v>
      </c>
      <c r="I36" s="1">
        <v>2.5342692E-2</v>
      </c>
      <c r="J36" s="1">
        <v>15.6</v>
      </c>
      <c r="K36" s="1">
        <v>174.30539999999999</v>
      </c>
      <c r="L36" s="1">
        <v>5</v>
      </c>
    </row>
    <row r="37" spans="1:12" x14ac:dyDescent="0.2">
      <c r="A37" s="1" t="s">
        <v>21</v>
      </c>
      <c r="B37" s="1" t="s">
        <v>1040</v>
      </c>
      <c r="C37" s="1" t="s">
        <v>71</v>
      </c>
      <c r="D37" s="1">
        <v>2014</v>
      </c>
      <c r="E37" s="1" t="s">
        <v>529</v>
      </c>
      <c r="F37" s="1" t="s">
        <v>2</v>
      </c>
      <c r="G37" s="1" t="s">
        <v>528</v>
      </c>
      <c r="H37" s="1" t="s">
        <v>7</v>
      </c>
      <c r="I37" s="1">
        <v>3.7923509000000001E-2</v>
      </c>
      <c r="J37" s="1">
        <v>9.31</v>
      </c>
      <c r="K37" s="1">
        <v>61.651000000000003</v>
      </c>
      <c r="L37" s="1">
        <v>5</v>
      </c>
    </row>
    <row r="38" spans="1:12" x14ac:dyDescent="0.2">
      <c r="A38" s="1" t="s">
        <v>124</v>
      </c>
      <c r="B38" s="1" t="s">
        <v>476</v>
      </c>
      <c r="C38" s="1" t="s">
        <v>10</v>
      </c>
      <c r="D38" s="1">
        <v>2015</v>
      </c>
      <c r="E38" s="1" t="s">
        <v>922</v>
      </c>
      <c r="F38" s="1" t="s">
        <v>796</v>
      </c>
      <c r="G38" s="1" t="s">
        <v>1</v>
      </c>
      <c r="H38" s="1" t="s">
        <v>7</v>
      </c>
      <c r="I38" s="1">
        <v>0.121848436</v>
      </c>
      <c r="J38" s="1">
        <v>11.8</v>
      </c>
      <c r="K38" s="1">
        <v>46.840200000000003</v>
      </c>
      <c r="L38" s="1">
        <v>5</v>
      </c>
    </row>
    <row r="39" spans="1:12" x14ac:dyDescent="0.2">
      <c r="A39" s="1" t="s">
        <v>6</v>
      </c>
      <c r="B39" s="1" t="s">
        <v>1120</v>
      </c>
      <c r="C39" s="1" t="s">
        <v>14</v>
      </c>
      <c r="D39" s="1">
        <v>2015</v>
      </c>
      <c r="E39" s="1" t="s">
        <v>922</v>
      </c>
      <c r="F39" s="1" t="s">
        <v>796</v>
      </c>
      <c r="G39" s="1" t="s">
        <v>1</v>
      </c>
      <c r="H39" s="1" t="s">
        <v>7</v>
      </c>
      <c r="I39" s="1">
        <v>3.8029746000000003E-2</v>
      </c>
      <c r="J39" s="1">
        <v>13.15</v>
      </c>
      <c r="K39" s="1">
        <v>88.685599999999994</v>
      </c>
      <c r="L39" s="1">
        <v>5</v>
      </c>
    </row>
    <row r="40" spans="1:12" x14ac:dyDescent="0.2">
      <c r="A40" s="1" t="s">
        <v>124</v>
      </c>
      <c r="B40" s="1" t="s">
        <v>471</v>
      </c>
      <c r="C40" s="1" t="s">
        <v>10</v>
      </c>
      <c r="D40" s="1">
        <v>2012</v>
      </c>
      <c r="E40" s="1" t="s">
        <v>9</v>
      </c>
      <c r="F40" s="1" t="s">
        <v>8</v>
      </c>
      <c r="G40" s="1" t="s">
        <v>1</v>
      </c>
      <c r="H40" s="1" t="s">
        <v>7</v>
      </c>
      <c r="I40" s="1">
        <v>5.7485328000000002E-2</v>
      </c>
      <c r="J40" s="1">
        <v>16.25</v>
      </c>
      <c r="K40" s="1">
        <v>126.2046</v>
      </c>
      <c r="L40" s="1">
        <v>5</v>
      </c>
    </row>
    <row r="41" spans="1:12" x14ac:dyDescent="0.2">
      <c r="A41" s="1" t="s">
        <v>6</v>
      </c>
      <c r="B41" s="1" t="s">
        <v>1201</v>
      </c>
      <c r="C41" s="1" t="s">
        <v>47</v>
      </c>
      <c r="D41" s="1">
        <v>2016</v>
      </c>
      <c r="E41" s="1" t="s">
        <v>1114</v>
      </c>
      <c r="F41" s="1" t="s">
        <v>8</v>
      </c>
      <c r="G41" s="1" t="s">
        <v>702</v>
      </c>
      <c r="H41" s="1" t="s">
        <v>7</v>
      </c>
      <c r="I41" s="1">
        <v>8.5274987999999996E-2</v>
      </c>
      <c r="J41" s="1">
        <v>13.85</v>
      </c>
      <c r="K41" s="1">
        <v>119.61239999999999</v>
      </c>
      <c r="L41" s="1">
        <v>5</v>
      </c>
    </row>
    <row r="42" spans="1:12" x14ac:dyDescent="0.2">
      <c r="A42" s="1" t="s">
        <v>6</v>
      </c>
      <c r="B42" s="1" t="s">
        <v>18</v>
      </c>
      <c r="C42" s="1" t="s">
        <v>17</v>
      </c>
      <c r="D42" s="1">
        <v>2014</v>
      </c>
      <c r="E42" s="1" t="s">
        <v>529</v>
      </c>
      <c r="F42" s="1" t="s">
        <v>2</v>
      </c>
      <c r="G42" s="1" t="s">
        <v>528</v>
      </c>
      <c r="H42" s="1" t="s">
        <v>7</v>
      </c>
      <c r="I42" s="1">
        <v>0.108148913</v>
      </c>
      <c r="J42" s="1">
        <v>6.75</v>
      </c>
      <c r="K42" s="1">
        <v>95.675200000000004</v>
      </c>
      <c r="L42" s="1">
        <v>5</v>
      </c>
    </row>
    <row r="43" spans="1:12" x14ac:dyDescent="0.2">
      <c r="A43" s="1" t="s">
        <v>6</v>
      </c>
      <c r="B43" s="1" t="s">
        <v>937</v>
      </c>
      <c r="C43" s="1" t="s">
        <v>10</v>
      </c>
      <c r="D43" s="1">
        <v>2018</v>
      </c>
      <c r="E43" s="1" t="s">
        <v>13</v>
      </c>
      <c r="F43" s="1" t="s">
        <v>2</v>
      </c>
      <c r="G43" s="1" t="s">
        <v>1</v>
      </c>
      <c r="H43" s="1" t="s">
        <v>12</v>
      </c>
      <c r="I43" s="1">
        <v>1.8838680999999999E-2</v>
      </c>
      <c r="K43" s="1">
        <v>62.953600000000002</v>
      </c>
      <c r="L43" s="1">
        <v>5</v>
      </c>
    </row>
    <row r="44" spans="1:12" x14ac:dyDescent="0.2">
      <c r="A44" s="1" t="s">
        <v>124</v>
      </c>
      <c r="B44" s="1" t="s">
        <v>1440</v>
      </c>
      <c r="C44" s="1" t="s">
        <v>216</v>
      </c>
      <c r="D44" s="1">
        <v>2015</v>
      </c>
      <c r="E44" s="1" t="s">
        <v>922</v>
      </c>
      <c r="F44" s="1" t="s">
        <v>796</v>
      </c>
      <c r="G44" s="1" t="s">
        <v>1</v>
      </c>
      <c r="H44" s="1" t="s">
        <v>7</v>
      </c>
      <c r="I44" s="1">
        <v>4.8115542999999997E-2</v>
      </c>
      <c r="J44" s="1">
        <v>10.5</v>
      </c>
      <c r="K44" s="1">
        <v>159.09460000000001</v>
      </c>
      <c r="L44" s="1">
        <v>5</v>
      </c>
    </row>
    <row r="45" spans="1:12" x14ac:dyDescent="0.2">
      <c r="A45" s="1" t="s">
        <v>124</v>
      </c>
      <c r="B45" s="1" t="s">
        <v>997</v>
      </c>
      <c r="C45" s="1" t="s">
        <v>14</v>
      </c>
      <c r="D45" s="1">
        <v>2012</v>
      </c>
      <c r="E45" s="1" t="s">
        <v>9</v>
      </c>
      <c r="F45" s="1" t="s">
        <v>8</v>
      </c>
      <c r="G45" s="1" t="s">
        <v>1</v>
      </c>
      <c r="H45" s="1" t="s">
        <v>7</v>
      </c>
      <c r="I45" s="1">
        <v>0.17462134300000001</v>
      </c>
      <c r="J45" s="1">
        <v>9.3000000000000007</v>
      </c>
      <c r="K45" s="1">
        <v>104.29640000000001</v>
      </c>
      <c r="L45" s="1">
        <v>5</v>
      </c>
    </row>
    <row r="46" spans="1:12" x14ac:dyDescent="0.2">
      <c r="A46" s="1" t="s">
        <v>6</v>
      </c>
      <c r="B46" s="1" t="s">
        <v>1501</v>
      </c>
      <c r="C46" s="1" t="s">
        <v>108</v>
      </c>
      <c r="D46" s="1">
        <v>2011</v>
      </c>
      <c r="E46" s="1" t="s">
        <v>703</v>
      </c>
      <c r="F46" s="1" t="s">
        <v>2</v>
      </c>
      <c r="G46" s="1" t="s">
        <v>1</v>
      </c>
      <c r="H46" s="1" t="s">
        <v>701</v>
      </c>
      <c r="I46" s="1">
        <v>0.10599465399999999</v>
      </c>
      <c r="J46" s="1">
        <v>20.75</v>
      </c>
      <c r="K46" s="1">
        <v>150.56819999999999</v>
      </c>
      <c r="L46" s="1">
        <v>5</v>
      </c>
    </row>
    <row r="47" spans="1:12" x14ac:dyDescent="0.2">
      <c r="A47" s="1" t="s">
        <v>124</v>
      </c>
      <c r="B47" s="1" t="s">
        <v>299</v>
      </c>
      <c r="C47" s="1" t="s">
        <v>165</v>
      </c>
      <c r="D47" s="1">
        <v>2014</v>
      </c>
      <c r="E47" s="1" t="s">
        <v>529</v>
      </c>
      <c r="F47" s="1" t="s">
        <v>2</v>
      </c>
      <c r="G47" s="1" t="s">
        <v>528</v>
      </c>
      <c r="H47" s="1" t="s">
        <v>7</v>
      </c>
      <c r="I47" s="1">
        <v>0.18250177300000001</v>
      </c>
      <c r="J47" s="1">
        <v>19.2</v>
      </c>
      <c r="K47" s="1">
        <v>239.21960000000001</v>
      </c>
      <c r="L47" s="1">
        <v>5</v>
      </c>
    </row>
    <row r="48" spans="1:12" x14ac:dyDescent="0.2">
      <c r="A48" s="1" t="s">
        <v>124</v>
      </c>
      <c r="B48" s="1" t="s">
        <v>1161</v>
      </c>
      <c r="C48" s="1" t="s">
        <v>171</v>
      </c>
      <c r="D48" s="1">
        <v>2017</v>
      </c>
      <c r="E48" s="1" t="s">
        <v>797</v>
      </c>
      <c r="F48" s="1" t="s">
        <v>796</v>
      </c>
      <c r="G48" s="1" t="s">
        <v>702</v>
      </c>
      <c r="H48" s="1" t="s">
        <v>7</v>
      </c>
      <c r="I48" s="1">
        <v>4.8931174000000001E-2</v>
      </c>
      <c r="J48" s="1">
        <v>18.100000000000001</v>
      </c>
      <c r="K48" s="1">
        <v>127.3336</v>
      </c>
      <c r="L48" s="1">
        <v>5</v>
      </c>
    </row>
    <row r="49" spans="1:12" x14ac:dyDescent="0.2">
      <c r="A49" s="1" t="s">
        <v>295</v>
      </c>
      <c r="B49" s="1" t="s">
        <v>653</v>
      </c>
      <c r="C49" s="1" t="s">
        <v>71</v>
      </c>
      <c r="D49" s="1">
        <v>2012</v>
      </c>
      <c r="E49" s="1" t="s">
        <v>9</v>
      </c>
      <c r="F49" s="1" t="s">
        <v>8</v>
      </c>
      <c r="G49" s="1" t="s">
        <v>1</v>
      </c>
      <c r="H49" s="1" t="s">
        <v>7</v>
      </c>
      <c r="I49" s="1">
        <v>1.3658248E-2</v>
      </c>
      <c r="J49" s="1">
        <v>17.5</v>
      </c>
      <c r="K49" s="1">
        <v>256.3304</v>
      </c>
      <c r="L49" s="1">
        <v>5</v>
      </c>
    </row>
    <row r="50" spans="1:12" x14ac:dyDescent="0.2">
      <c r="A50" s="1" t="s">
        <v>295</v>
      </c>
      <c r="B50" s="1" t="s">
        <v>622</v>
      </c>
      <c r="C50" s="1" t="s">
        <v>171</v>
      </c>
      <c r="D50" s="1">
        <v>2012</v>
      </c>
      <c r="E50" s="1" t="s">
        <v>9</v>
      </c>
      <c r="F50" s="1" t="s">
        <v>8</v>
      </c>
      <c r="G50" s="1" t="s">
        <v>1</v>
      </c>
      <c r="H50" s="1" t="s">
        <v>7</v>
      </c>
      <c r="I50" s="1">
        <v>1.1305479E-2</v>
      </c>
      <c r="J50" s="1">
        <v>10.5</v>
      </c>
      <c r="K50" s="1">
        <v>235.5248</v>
      </c>
      <c r="L50" s="1">
        <v>5</v>
      </c>
    </row>
    <row r="51" spans="1:12" x14ac:dyDescent="0.2">
      <c r="A51" s="1" t="s">
        <v>124</v>
      </c>
      <c r="B51" s="1" t="s">
        <v>514</v>
      </c>
      <c r="C51" s="1" t="s">
        <v>28</v>
      </c>
      <c r="D51" s="1">
        <v>2012</v>
      </c>
      <c r="E51" s="1" t="s">
        <v>9</v>
      </c>
      <c r="F51" s="1" t="s">
        <v>8</v>
      </c>
      <c r="G51" s="1" t="s">
        <v>1</v>
      </c>
      <c r="H51" s="1" t="s">
        <v>7</v>
      </c>
      <c r="I51" s="1">
        <v>1.4653896E-2</v>
      </c>
      <c r="J51" s="1">
        <v>7.9749999999999996</v>
      </c>
      <c r="K51" s="1">
        <v>82.424999999999997</v>
      </c>
      <c r="L51" s="1">
        <v>5</v>
      </c>
    </row>
    <row r="52" spans="1:12" x14ac:dyDescent="0.2">
      <c r="A52" s="1" t="s">
        <v>124</v>
      </c>
      <c r="B52" s="1" t="s">
        <v>1522</v>
      </c>
      <c r="C52" s="1" t="s">
        <v>25</v>
      </c>
      <c r="D52" s="1">
        <v>2012</v>
      </c>
      <c r="E52" s="1" t="s">
        <v>9</v>
      </c>
      <c r="F52" s="1" t="s">
        <v>8</v>
      </c>
      <c r="G52" s="1" t="s">
        <v>1</v>
      </c>
      <c r="H52" s="1" t="s">
        <v>7</v>
      </c>
      <c r="I52" s="1">
        <v>2.5867352999999999E-2</v>
      </c>
      <c r="J52" s="1">
        <v>10</v>
      </c>
      <c r="K52" s="1">
        <v>264.62259999999998</v>
      </c>
      <c r="L52" s="1">
        <v>5</v>
      </c>
    </row>
    <row r="53" spans="1:12" x14ac:dyDescent="0.2">
      <c r="A53" s="1" t="s">
        <v>124</v>
      </c>
      <c r="B53" s="1" t="s">
        <v>272</v>
      </c>
      <c r="C53" s="1" t="s">
        <v>25</v>
      </c>
      <c r="D53" s="1">
        <v>2012</v>
      </c>
      <c r="E53" s="1" t="s">
        <v>9</v>
      </c>
      <c r="F53" s="1" t="s">
        <v>8</v>
      </c>
      <c r="G53" s="1" t="s">
        <v>1</v>
      </c>
      <c r="H53" s="1" t="s">
        <v>7</v>
      </c>
      <c r="I53" s="1">
        <v>2.4201904999999999E-2</v>
      </c>
      <c r="J53" s="1">
        <v>10.1</v>
      </c>
      <c r="K53" s="1">
        <v>114.91500000000001</v>
      </c>
      <c r="L53" s="1">
        <v>5</v>
      </c>
    </row>
    <row r="54" spans="1:12" x14ac:dyDescent="0.2">
      <c r="A54" s="1" t="s">
        <v>124</v>
      </c>
      <c r="B54" s="1" t="s">
        <v>1451</v>
      </c>
      <c r="C54" s="1" t="s">
        <v>17</v>
      </c>
      <c r="D54" s="1">
        <v>2012</v>
      </c>
      <c r="E54" s="1" t="s">
        <v>9</v>
      </c>
      <c r="F54" s="1" t="s">
        <v>8</v>
      </c>
      <c r="G54" s="1" t="s">
        <v>1</v>
      </c>
      <c r="H54" s="1" t="s">
        <v>7</v>
      </c>
      <c r="I54" s="1">
        <v>2.8461453000000001E-2</v>
      </c>
      <c r="J54" s="1">
        <v>8.93</v>
      </c>
      <c r="K54" s="1">
        <v>152.23400000000001</v>
      </c>
      <c r="L54" s="1">
        <v>5</v>
      </c>
    </row>
    <row r="55" spans="1:12" x14ac:dyDescent="0.2">
      <c r="A55" s="1" t="s">
        <v>124</v>
      </c>
      <c r="B55" s="1" t="s">
        <v>658</v>
      </c>
      <c r="C55" s="1" t="s">
        <v>71</v>
      </c>
      <c r="D55" s="1">
        <v>2012</v>
      </c>
      <c r="E55" s="1" t="s">
        <v>9</v>
      </c>
      <c r="F55" s="1" t="s">
        <v>8</v>
      </c>
      <c r="G55" s="1" t="s">
        <v>1</v>
      </c>
      <c r="H55" s="1" t="s">
        <v>7</v>
      </c>
      <c r="I55" s="1">
        <v>8.6266285999999998E-2</v>
      </c>
      <c r="J55" s="1">
        <v>7.3</v>
      </c>
      <c r="K55" s="1">
        <v>147.20760000000001</v>
      </c>
      <c r="L55" s="1">
        <v>5</v>
      </c>
    </row>
    <row r="56" spans="1:12" x14ac:dyDescent="0.2">
      <c r="A56" s="1" t="s">
        <v>124</v>
      </c>
      <c r="B56" s="1" t="s">
        <v>1179</v>
      </c>
      <c r="C56" s="1" t="s">
        <v>71</v>
      </c>
      <c r="D56" s="1">
        <v>2012</v>
      </c>
      <c r="E56" s="1" t="s">
        <v>9</v>
      </c>
      <c r="F56" s="1" t="s">
        <v>8</v>
      </c>
      <c r="G56" s="1" t="s">
        <v>1</v>
      </c>
      <c r="H56" s="1" t="s">
        <v>7</v>
      </c>
      <c r="I56" s="1">
        <v>5.5570619999999998E-3</v>
      </c>
      <c r="J56" s="1">
        <v>7.93</v>
      </c>
      <c r="K56" s="1">
        <v>122.1414</v>
      </c>
      <c r="L56" s="1">
        <v>5</v>
      </c>
    </row>
    <row r="57" spans="1:12" x14ac:dyDescent="0.2">
      <c r="A57" s="1" t="s">
        <v>124</v>
      </c>
      <c r="B57" s="1" t="s">
        <v>245</v>
      </c>
      <c r="C57" s="1" t="s">
        <v>71</v>
      </c>
      <c r="D57" s="1">
        <v>2012</v>
      </c>
      <c r="E57" s="1" t="s">
        <v>9</v>
      </c>
      <c r="F57" s="1" t="s">
        <v>8</v>
      </c>
      <c r="G57" s="1" t="s">
        <v>1</v>
      </c>
      <c r="H57" s="1" t="s">
        <v>7</v>
      </c>
      <c r="I57" s="1">
        <v>1.3834246999999999E-2</v>
      </c>
      <c r="J57" s="1">
        <v>15.35</v>
      </c>
      <c r="K57" s="1">
        <v>62.716799999999999</v>
      </c>
      <c r="L57" s="1">
        <v>5</v>
      </c>
    </row>
    <row r="58" spans="1:12" x14ac:dyDescent="0.2">
      <c r="A58" s="1" t="s">
        <v>124</v>
      </c>
      <c r="B58" s="1" t="s">
        <v>1032</v>
      </c>
      <c r="C58" s="1" t="s">
        <v>71</v>
      </c>
      <c r="D58" s="1">
        <v>2012</v>
      </c>
      <c r="E58" s="1" t="s">
        <v>9</v>
      </c>
      <c r="F58" s="1" t="s">
        <v>8</v>
      </c>
      <c r="G58" s="1" t="s">
        <v>1</v>
      </c>
      <c r="H58" s="1" t="s">
        <v>7</v>
      </c>
      <c r="I58" s="1">
        <v>1.6637301E-2</v>
      </c>
      <c r="J58" s="1">
        <v>19.350000000000001</v>
      </c>
      <c r="K58" s="1">
        <v>120.9098</v>
      </c>
      <c r="L58" s="1">
        <v>5</v>
      </c>
    </row>
    <row r="59" spans="1:12" x14ac:dyDescent="0.2">
      <c r="A59" s="1" t="s">
        <v>124</v>
      </c>
      <c r="B59" s="1" t="s">
        <v>1326</v>
      </c>
      <c r="C59" s="1" t="s">
        <v>10</v>
      </c>
      <c r="D59" s="1">
        <v>2012</v>
      </c>
      <c r="E59" s="1" t="s">
        <v>9</v>
      </c>
      <c r="F59" s="1" t="s">
        <v>8</v>
      </c>
      <c r="G59" s="1" t="s">
        <v>1</v>
      </c>
      <c r="H59" s="1" t="s">
        <v>7</v>
      </c>
      <c r="I59" s="1">
        <v>3.1331580999999997E-2</v>
      </c>
      <c r="J59" s="1">
        <v>9.5</v>
      </c>
      <c r="K59" s="1">
        <v>111.1228</v>
      </c>
      <c r="L59" s="1">
        <v>5</v>
      </c>
    </row>
    <row r="60" spans="1:12" x14ac:dyDescent="0.2">
      <c r="A60" s="1" t="s">
        <v>124</v>
      </c>
      <c r="B60" s="1" t="s">
        <v>1377</v>
      </c>
      <c r="C60" s="1" t="s">
        <v>10</v>
      </c>
      <c r="D60" s="1">
        <v>2012</v>
      </c>
      <c r="E60" s="1" t="s">
        <v>9</v>
      </c>
      <c r="F60" s="1" t="s">
        <v>8</v>
      </c>
      <c r="G60" s="1" t="s">
        <v>1</v>
      </c>
      <c r="H60" s="1" t="s">
        <v>7</v>
      </c>
      <c r="I60" s="1">
        <v>4.1459804000000003E-2</v>
      </c>
      <c r="J60" s="1">
        <v>10.5</v>
      </c>
      <c r="K60" s="1">
        <v>39.2164</v>
      </c>
      <c r="L60" s="1">
        <v>5</v>
      </c>
    </row>
    <row r="61" spans="1:12" x14ac:dyDescent="0.2">
      <c r="A61" s="1" t="s">
        <v>124</v>
      </c>
      <c r="B61" s="1" t="s">
        <v>647</v>
      </c>
      <c r="C61" s="1" t="s">
        <v>10</v>
      </c>
      <c r="D61" s="1">
        <v>2012</v>
      </c>
      <c r="E61" s="1" t="s">
        <v>9</v>
      </c>
      <c r="F61" s="1" t="s">
        <v>8</v>
      </c>
      <c r="G61" s="1" t="s">
        <v>1</v>
      </c>
      <c r="H61" s="1" t="s">
        <v>7</v>
      </c>
      <c r="I61" s="1">
        <v>0</v>
      </c>
      <c r="J61" s="1">
        <v>15.6</v>
      </c>
      <c r="K61" s="1">
        <v>111.95180000000001</v>
      </c>
      <c r="L61" s="1">
        <v>5</v>
      </c>
    </row>
    <row r="62" spans="1:12" x14ac:dyDescent="0.2">
      <c r="A62" s="1" t="s">
        <v>124</v>
      </c>
      <c r="B62" s="1" t="s">
        <v>1319</v>
      </c>
      <c r="C62" s="1" t="s">
        <v>216</v>
      </c>
      <c r="D62" s="1">
        <v>2012</v>
      </c>
      <c r="E62" s="1" t="s">
        <v>9</v>
      </c>
      <c r="F62" s="1" t="s">
        <v>8</v>
      </c>
      <c r="G62" s="1" t="s">
        <v>1</v>
      </c>
      <c r="H62" s="1" t="s">
        <v>7</v>
      </c>
      <c r="I62" s="1">
        <v>3.597678E-3</v>
      </c>
      <c r="J62" s="1">
        <v>5.88</v>
      </c>
      <c r="K62" s="1">
        <v>153.8998</v>
      </c>
      <c r="L62" s="1">
        <v>5</v>
      </c>
    </row>
    <row r="63" spans="1:12" x14ac:dyDescent="0.2">
      <c r="A63" s="1" t="s">
        <v>124</v>
      </c>
      <c r="B63" s="1" t="s">
        <v>1079</v>
      </c>
      <c r="C63" s="1" t="s">
        <v>216</v>
      </c>
      <c r="D63" s="1">
        <v>2012</v>
      </c>
      <c r="E63" s="1" t="s">
        <v>9</v>
      </c>
      <c r="F63" s="1" t="s">
        <v>8</v>
      </c>
      <c r="G63" s="1" t="s">
        <v>1</v>
      </c>
      <c r="H63" s="1" t="s">
        <v>7</v>
      </c>
      <c r="I63" s="1">
        <v>8.6916125999999996E-2</v>
      </c>
      <c r="J63" s="1">
        <v>8.8800000000000008</v>
      </c>
      <c r="K63" s="1">
        <v>153.3682</v>
      </c>
      <c r="L63" s="1">
        <v>5</v>
      </c>
    </row>
    <row r="64" spans="1:12" x14ac:dyDescent="0.2">
      <c r="A64" s="1" t="s">
        <v>124</v>
      </c>
      <c r="B64" s="1" t="s">
        <v>878</v>
      </c>
      <c r="C64" s="1" t="s">
        <v>4</v>
      </c>
      <c r="D64" s="1">
        <v>2012</v>
      </c>
      <c r="E64" s="1" t="s">
        <v>9</v>
      </c>
      <c r="F64" s="1" t="s">
        <v>8</v>
      </c>
      <c r="G64" s="1" t="s">
        <v>1</v>
      </c>
      <c r="H64" s="1" t="s">
        <v>7</v>
      </c>
      <c r="I64" s="1">
        <v>3.5247642000000003E-2</v>
      </c>
      <c r="J64" s="1">
        <v>10.6</v>
      </c>
      <c r="K64" s="1">
        <v>84.722399999999993</v>
      </c>
      <c r="L64" s="1">
        <v>5</v>
      </c>
    </row>
    <row r="65" spans="1:12" x14ac:dyDescent="0.2">
      <c r="A65" s="1" t="s">
        <v>124</v>
      </c>
      <c r="B65" s="1" t="s">
        <v>1390</v>
      </c>
      <c r="C65" s="1" t="s">
        <v>171</v>
      </c>
      <c r="D65" s="1">
        <v>2012</v>
      </c>
      <c r="E65" s="1" t="s">
        <v>9</v>
      </c>
      <c r="F65" s="1" t="s">
        <v>8</v>
      </c>
      <c r="G65" s="1" t="s">
        <v>1</v>
      </c>
      <c r="H65" s="1" t="s">
        <v>7</v>
      </c>
      <c r="I65" s="1">
        <v>2.8365524E-2</v>
      </c>
      <c r="J65" s="1">
        <v>6.13</v>
      </c>
      <c r="K65" s="1">
        <v>110.0912</v>
      </c>
      <c r="L65" s="1">
        <v>5</v>
      </c>
    </row>
    <row r="66" spans="1:12" x14ac:dyDescent="0.2">
      <c r="A66" s="1" t="s">
        <v>124</v>
      </c>
      <c r="B66" s="1" t="s">
        <v>1070</v>
      </c>
      <c r="C66" s="1" t="s">
        <v>171</v>
      </c>
      <c r="D66" s="1">
        <v>2012</v>
      </c>
      <c r="E66" s="1" t="s">
        <v>9</v>
      </c>
      <c r="F66" s="1" t="s">
        <v>8</v>
      </c>
      <c r="G66" s="1" t="s">
        <v>1</v>
      </c>
      <c r="H66" s="1" t="s">
        <v>7</v>
      </c>
      <c r="I66" s="1">
        <v>1.5186145999999999E-2</v>
      </c>
      <c r="J66" s="1">
        <v>6.38</v>
      </c>
      <c r="K66" s="1">
        <v>144.947</v>
      </c>
      <c r="L66" s="1">
        <v>5</v>
      </c>
    </row>
    <row r="67" spans="1:12" x14ac:dyDescent="0.2">
      <c r="A67" s="1" t="s">
        <v>124</v>
      </c>
      <c r="B67" s="1" t="s">
        <v>710</v>
      </c>
      <c r="C67" s="1" t="s">
        <v>171</v>
      </c>
      <c r="D67" s="1">
        <v>2012</v>
      </c>
      <c r="E67" s="1" t="s">
        <v>9</v>
      </c>
      <c r="F67" s="1" t="s">
        <v>8</v>
      </c>
      <c r="G67" s="1" t="s">
        <v>1</v>
      </c>
      <c r="H67" s="1" t="s">
        <v>7</v>
      </c>
      <c r="I67" s="1">
        <v>4.8134590999999997E-2</v>
      </c>
      <c r="J67" s="1">
        <v>9.1950000000000003</v>
      </c>
      <c r="K67" s="1">
        <v>107.76220000000001</v>
      </c>
      <c r="L67" s="1">
        <v>5</v>
      </c>
    </row>
    <row r="68" spans="1:12" x14ac:dyDescent="0.2">
      <c r="A68" s="1" t="s">
        <v>124</v>
      </c>
      <c r="B68" s="1" t="s">
        <v>1068</v>
      </c>
      <c r="C68" s="1" t="s">
        <v>171</v>
      </c>
      <c r="D68" s="1">
        <v>2012</v>
      </c>
      <c r="E68" s="1" t="s">
        <v>9</v>
      </c>
      <c r="F68" s="1" t="s">
        <v>8</v>
      </c>
      <c r="G68" s="1" t="s">
        <v>1</v>
      </c>
      <c r="H68" s="1" t="s">
        <v>7</v>
      </c>
      <c r="I68" s="1">
        <v>4.7791878000000003E-2</v>
      </c>
      <c r="J68" s="1">
        <v>11.3</v>
      </c>
      <c r="K68" s="1">
        <v>180.76599999999999</v>
      </c>
      <c r="L68" s="1">
        <v>5</v>
      </c>
    </row>
    <row r="69" spans="1:12" x14ac:dyDescent="0.2">
      <c r="A69" s="1" t="s">
        <v>124</v>
      </c>
      <c r="B69" s="1" t="s">
        <v>1588</v>
      </c>
      <c r="C69" s="1" t="s">
        <v>171</v>
      </c>
      <c r="D69" s="1">
        <v>2012</v>
      </c>
      <c r="E69" s="1" t="s">
        <v>9</v>
      </c>
      <c r="F69" s="1" t="s">
        <v>8</v>
      </c>
      <c r="G69" s="1" t="s">
        <v>1</v>
      </c>
      <c r="H69" s="1" t="s">
        <v>7</v>
      </c>
      <c r="I69" s="1">
        <v>7.4680559999999998E-3</v>
      </c>
      <c r="J69" s="1">
        <v>12.6</v>
      </c>
      <c r="K69" s="1">
        <v>186.9556</v>
      </c>
      <c r="L69" s="1">
        <v>5</v>
      </c>
    </row>
    <row r="70" spans="1:12" x14ac:dyDescent="0.2">
      <c r="A70" s="1" t="s">
        <v>124</v>
      </c>
      <c r="B70" s="1" t="s">
        <v>868</v>
      </c>
      <c r="C70" s="1" t="s">
        <v>171</v>
      </c>
      <c r="D70" s="1">
        <v>2012</v>
      </c>
      <c r="E70" s="1" t="s">
        <v>9</v>
      </c>
      <c r="F70" s="1" t="s">
        <v>8</v>
      </c>
      <c r="G70" s="1" t="s">
        <v>1</v>
      </c>
      <c r="H70" s="1" t="s">
        <v>7</v>
      </c>
      <c r="I70" s="1">
        <v>0.113694957</v>
      </c>
      <c r="J70" s="1">
        <v>17.25</v>
      </c>
      <c r="K70" s="1">
        <v>253.47239999999999</v>
      </c>
      <c r="L70" s="1">
        <v>5</v>
      </c>
    </row>
    <row r="71" spans="1:12" x14ac:dyDescent="0.2">
      <c r="A71" s="1" t="s">
        <v>124</v>
      </c>
      <c r="B71" s="1" t="s">
        <v>694</v>
      </c>
      <c r="C71" s="1" t="s">
        <v>171</v>
      </c>
      <c r="D71" s="1">
        <v>2012</v>
      </c>
      <c r="E71" s="1" t="s">
        <v>9</v>
      </c>
      <c r="F71" s="1" t="s">
        <v>8</v>
      </c>
      <c r="G71" s="1" t="s">
        <v>1</v>
      </c>
      <c r="H71" s="1" t="s">
        <v>7</v>
      </c>
      <c r="I71" s="1">
        <v>6.7400031999999999E-2</v>
      </c>
      <c r="J71" s="1">
        <v>19.100000000000001</v>
      </c>
      <c r="K71" s="1">
        <v>41.979599999999998</v>
      </c>
      <c r="L71" s="1">
        <v>5</v>
      </c>
    </row>
    <row r="72" spans="1:12" x14ac:dyDescent="0.2">
      <c r="A72" s="1" t="s">
        <v>124</v>
      </c>
      <c r="B72" s="1" t="s">
        <v>1553</v>
      </c>
      <c r="C72" s="1" t="s">
        <v>47</v>
      </c>
      <c r="D72" s="1">
        <v>2012</v>
      </c>
      <c r="E72" s="1" t="s">
        <v>9</v>
      </c>
      <c r="F72" s="1" t="s">
        <v>8</v>
      </c>
      <c r="G72" s="1" t="s">
        <v>1</v>
      </c>
      <c r="H72" s="1" t="s">
        <v>7</v>
      </c>
      <c r="I72" s="1">
        <v>2.6882495999999999E-2</v>
      </c>
      <c r="J72" s="1">
        <v>9.8000000000000007</v>
      </c>
      <c r="K72" s="1">
        <v>126.30200000000001</v>
      </c>
      <c r="L72" s="1">
        <v>5</v>
      </c>
    </row>
    <row r="73" spans="1:12" x14ac:dyDescent="0.2">
      <c r="A73" s="1" t="s">
        <v>124</v>
      </c>
      <c r="B73" s="1" t="s">
        <v>605</v>
      </c>
      <c r="C73" s="1" t="s">
        <v>14</v>
      </c>
      <c r="D73" s="1">
        <v>2012</v>
      </c>
      <c r="E73" s="1" t="s">
        <v>9</v>
      </c>
      <c r="F73" s="1" t="s">
        <v>8</v>
      </c>
      <c r="G73" s="1" t="s">
        <v>1</v>
      </c>
      <c r="H73" s="1" t="s">
        <v>7</v>
      </c>
      <c r="I73" s="1">
        <v>1.0027885E-2</v>
      </c>
      <c r="J73" s="1">
        <v>7.9050000000000002</v>
      </c>
      <c r="K73" s="1">
        <v>249.64080000000001</v>
      </c>
      <c r="L73" s="1">
        <v>5</v>
      </c>
    </row>
    <row r="74" spans="1:12" x14ac:dyDescent="0.2">
      <c r="A74" s="1" t="s">
        <v>124</v>
      </c>
      <c r="B74" s="1" t="s">
        <v>1060</v>
      </c>
      <c r="C74" s="1" t="s">
        <v>14</v>
      </c>
      <c r="D74" s="1">
        <v>2012</v>
      </c>
      <c r="E74" s="1" t="s">
        <v>9</v>
      </c>
      <c r="F74" s="1" t="s">
        <v>8</v>
      </c>
      <c r="G74" s="1" t="s">
        <v>1</v>
      </c>
      <c r="H74" s="1" t="s">
        <v>7</v>
      </c>
      <c r="I74" s="1">
        <v>2.8988288000000001E-2</v>
      </c>
      <c r="J74" s="1">
        <v>10.8</v>
      </c>
      <c r="K74" s="1">
        <v>239.22219999999999</v>
      </c>
      <c r="L74" s="1">
        <v>5</v>
      </c>
    </row>
    <row r="75" spans="1:12" x14ac:dyDescent="0.2">
      <c r="A75" s="1" t="s">
        <v>124</v>
      </c>
      <c r="B75" s="1" t="s">
        <v>409</v>
      </c>
      <c r="C75" s="1" t="s">
        <v>14</v>
      </c>
      <c r="D75" s="1">
        <v>2012</v>
      </c>
      <c r="E75" s="1" t="s">
        <v>9</v>
      </c>
      <c r="F75" s="1" t="s">
        <v>8</v>
      </c>
      <c r="G75" s="1" t="s">
        <v>1</v>
      </c>
      <c r="H75" s="1" t="s">
        <v>7</v>
      </c>
      <c r="I75" s="1">
        <v>2.0600553000000001E-2</v>
      </c>
      <c r="J75" s="1">
        <v>12.1</v>
      </c>
      <c r="K75" s="1">
        <v>147.57339999999999</v>
      </c>
      <c r="L75" s="1">
        <v>5</v>
      </c>
    </row>
    <row r="76" spans="1:12" x14ac:dyDescent="0.2">
      <c r="A76" s="1" t="s">
        <v>6</v>
      </c>
      <c r="B76" s="1" t="s">
        <v>745</v>
      </c>
      <c r="C76" s="1" t="s">
        <v>28</v>
      </c>
      <c r="D76" s="1">
        <v>2012</v>
      </c>
      <c r="E76" s="1" t="s">
        <v>9</v>
      </c>
      <c r="F76" s="1" t="s">
        <v>8</v>
      </c>
      <c r="G76" s="1" t="s">
        <v>1</v>
      </c>
      <c r="H76" s="1" t="s">
        <v>7</v>
      </c>
      <c r="I76" s="1">
        <v>7.5868843000000005E-2</v>
      </c>
      <c r="J76" s="1">
        <v>15.5</v>
      </c>
      <c r="K76" s="1">
        <v>261.7568</v>
      </c>
      <c r="L76" s="1">
        <v>5</v>
      </c>
    </row>
    <row r="77" spans="1:12" x14ac:dyDescent="0.2">
      <c r="A77" s="1" t="s">
        <v>6</v>
      </c>
      <c r="B77" s="1" t="s">
        <v>839</v>
      </c>
      <c r="C77" s="1" t="s">
        <v>28</v>
      </c>
      <c r="D77" s="1">
        <v>2012</v>
      </c>
      <c r="E77" s="1" t="s">
        <v>9</v>
      </c>
      <c r="F77" s="1" t="s">
        <v>8</v>
      </c>
      <c r="G77" s="1" t="s">
        <v>1</v>
      </c>
      <c r="H77" s="1" t="s">
        <v>7</v>
      </c>
      <c r="I77" s="1">
        <v>7.9419754999999995E-2</v>
      </c>
      <c r="J77" s="1">
        <v>20.7</v>
      </c>
      <c r="K77" s="1">
        <v>99.804199999999994</v>
      </c>
      <c r="L77" s="1">
        <v>5</v>
      </c>
    </row>
    <row r="78" spans="1:12" x14ac:dyDescent="0.2">
      <c r="A78" s="1" t="s">
        <v>6</v>
      </c>
      <c r="B78" s="1" t="s">
        <v>742</v>
      </c>
      <c r="C78" s="1" t="s">
        <v>112</v>
      </c>
      <c r="D78" s="1">
        <v>2012</v>
      </c>
      <c r="E78" s="1" t="s">
        <v>9</v>
      </c>
      <c r="F78" s="1" t="s">
        <v>8</v>
      </c>
      <c r="G78" s="1" t="s">
        <v>1</v>
      </c>
      <c r="H78" s="1" t="s">
        <v>7</v>
      </c>
      <c r="I78" s="1">
        <v>3.0311951E-2</v>
      </c>
      <c r="J78" s="1">
        <v>8</v>
      </c>
      <c r="K78" s="1">
        <v>247.4092</v>
      </c>
      <c r="L78" s="1">
        <v>5</v>
      </c>
    </row>
    <row r="79" spans="1:12" x14ac:dyDescent="0.2">
      <c r="A79" s="1" t="s">
        <v>6</v>
      </c>
      <c r="B79" s="1" t="s">
        <v>828</v>
      </c>
      <c r="C79" s="1" t="s">
        <v>25</v>
      </c>
      <c r="D79" s="1">
        <v>2012</v>
      </c>
      <c r="E79" s="1" t="s">
        <v>9</v>
      </c>
      <c r="F79" s="1" t="s">
        <v>8</v>
      </c>
      <c r="G79" s="1" t="s">
        <v>1</v>
      </c>
      <c r="H79" s="1" t="s">
        <v>7</v>
      </c>
      <c r="I79" s="1">
        <v>3.0742083E-2</v>
      </c>
      <c r="J79" s="1">
        <v>19.5</v>
      </c>
      <c r="K79" s="1">
        <v>85.554000000000002</v>
      </c>
      <c r="L79" s="1">
        <v>5</v>
      </c>
    </row>
    <row r="80" spans="1:12" x14ac:dyDescent="0.2">
      <c r="A80" s="1" t="s">
        <v>6</v>
      </c>
      <c r="B80" s="1" t="s">
        <v>370</v>
      </c>
      <c r="C80" s="1" t="s">
        <v>17</v>
      </c>
      <c r="D80" s="1">
        <v>2012</v>
      </c>
      <c r="E80" s="1" t="s">
        <v>9</v>
      </c>
      <c r="F80" s="1" t="s">
        <v>8</v>
      </c>
      <c r="G80" s="1" t="s">
        <v>1</v>
      </c>
      <c r="H80" s="1" t="s">
        <v>7</v>
      </c>
      <c r="I80" s="1">
        <v>2.9768869999999999E-2</v>
      </c>
      <c r="J80" s="1">
        <v>14</v>
      </c>
      <c r="K80" s="1">
        <v>145.4786</v>
      </c>
      <c r="L80" s="1">
        <v>5</v>
      </c>
    </row>
    <row r="81" spans="1:12" x14ac:dyDescent="0.2">
      <c r="A81" s="1" t="s">
        <v>6</v>
      </c>
      <c r="B81" s="1" t="s">
        <v>87</v>
      </c>
      <c r="C81" s="1" t="s">
        <v>17</v>
      </c>
      <c r="D81" s="1">
        <v>2012</v>
      </c>
      <c r="E81" s="1" t="s">
        <v>9</v>
      </c>
      <c r="F81" s="1" t="s">
        <v>8</v>
      </c>
      <c r="G81" s="1" t="s">
        <v>1</v>
      </c>
      <c r="H81" s="1" t="s">
        <v>7</v>
      </c>
      <c r="I81" s="1">
        <v>0</v>
      </c>
      <c r="J81" s="1">
        <v>20.25</v>
      </c>
      <c r="K81" s="1">
        <v>194.27940000000001</v>
      </c>
      <c r="L81" s="1">
        <v>5</v>
      </c>
    </row>
    <row r="82" spans="1:12" x14ac:dyDescent="0.2">
      <c r="A82" s="1" t="s">
        <v>6</v>
      </c>
      <c r="B82" s="1" t="s">
        <v>82</v>
      </c>
      <c r="C82" s="1" t="s">
        <v>71</v>
      </c>
      <c r="D82" s="1">
        <v>2012</v>
      </c>
      <c r="E82" s="1" t="s">
        <v>9</v>
      </c>
      <c r="F82" s="1" t="s">
        <v>8</v>
      </c>
      <c r="G82" s="1" t="s">
        <v>1</v>
      </c>
      <c r="H82" s="1" t="s">
        <v>7</v>
      </c>
      <c r="I82" s="1">
        <v>6.6833743000000001E-2</v>
      </c>
      <c r="J82" s="1">
        <v>11.3</v>
      </c>
      <c r="K82" s="1">
        <v>257.2962</v>
      </c>
      <c r="L82" s="1">
        <v>5</v>
      </c>
    </row>
    <row r="83" spans="1:12" x14ac:dyDescent="0.2">
      <c r="A83" s="1" t="s">
        <v>6</v>
      </c>
      <c r="B83" s="1" t="s">
        <v>362</v>
      </c>
      <c r="C83" s="1" t="s">
        <v>71</v>
      </c>
      <c r="D83" s="1">
        <v>2012</v>
      </c>
      <c r="E83" s="1" t="s">
        <v>9</v>
      </c>
      <c r="F83" s="1" t="s">
        <v>8</v>
      </c>
      <c r="G83" s="1" t="s">
        <v>1</v>
      </c>
      <c r="H83" s="1" t="s">
        <v>7</v>
      </c>
      <c r="I83" s="1">
        <v>7.7284565999999999E-2</v>
      </c>
      <c r="J83" s="1">
        <v>11.6</v>
      </c>
      <c r="K83" s="1">
        <v>172.41059999999999</v>
      </c>
      <c r="L83" s="1">
        <v>5</v>
      </c>
    </row>
    <row r="84" spans="1:12" x14ac:dyDescent="0.2">
      <c r="A84" s="1" t="s">
        <v>6</v>
      </c>
      <c r="B84" s="1" t="s">
        <v>1133</v>
      </c>
      <c r="C84" s="1" t="s">
        <v>71</v>
      </c>
      <c r="D84" s="1">
        <v>2012</v>
      </c>
      <c r="E84" s="1" t="s">
        <v>9</v>
      </c>
      <c r="F84" s="1" t="s">
        <v>8</v>
      </c>
      <c r="G84" s="1" t="s">
        <v>1</v>
      </c>
      <c r="H84" s="1" t="s">
        <v>7</v>
      </c>
      <c r="I84" s="1">
        <v>9.9425550000000001E-2</v>
      </c>
      <c r="J84" s="1">
        <v>16</v>
      </c>
      <c r="K84" s="1">
        <v>87.085599999999999</v>
      </c>
      <c r="L84" s="1">
        <v>5</v>
      </c>
    </row>
    <row r="85" spans="1:12" x14ac:dyDescent="0.2">
      <c r="A85" s="1" t="s">
        <v>6</v>
      </c>
      <c r="B85" s="1" t="s">
        <v>935</v>
      </c>
      <c r="C85" s="1" t="s">
        <v>47</v>
      </c>
      <c r="D85" s="1">
        <v>2012</v>
      </c>
      <c r="E85" s="1" t="s">
        <v>9</v>
      </c>
      <c r="F85" s="1" t="s">
        <v>8</v>
      </c>
      <c r="G85" s="1" t="s">
        <v>1</v>
      </c>
      <c r="H85" s="1" t="s">
        <v>7</v>
      </c>
      <c r="I85" s="1">
        <v>1.2477512E-2</v>
      </c>
      <c r="J85" s="1">
        <v>10.195</v>
      </c>
      <c r="K85" s="1">
        <v>197.11099999999999</v>
      </c>
      <c r="L85" s="1">
        <v>5</v>
      </c>
    </row>
    <row r="86" spans="1:12" x14ac:dyDescent="0.2">
      <c r="A86" s="1" t="s">
        <v>6</v>
      </c>
      <c r="B86" s="1" t="s">
        <v>1387</v>
      </c>
      <c r="C86" s="1" t="s">
        <v>47</v>
      </c>
      <c r="D86" s="1">
        <v>2012</v>
      </c>
      <c r="E86" s="1" t="s">
        <v>9</v>
      </c>
      <c r="F86" s="1" t="s">
        <v>8</v>
      </c>
      <c r="G86" s="1" t="s">
        <v>1</v>
      </c>
      <c r="H86" s="1" t="s">
        <v>7</v>
      </c>
      <c r="I86" s="1">
        <v>2.6643448E-2</v>
      </c>
      <c r="J86" s="1">
        <v>13.65</v>
      </c>
      <c r="K86" s="1">
        <v>37.953200000000002</v>
      </c>
      <c r="L86" s="1">
        <v>5</v>
      </c>
    </row>
    <row r="87" spans="1:12" x14ac:dyDescent="0.2">
      <c r="A87" s="1" t="s">
        <v>6</v>
      </c>
      <c r="B87" s="1" t="s">
        <v>325</v>
      </c>
      <c r="C87" s="1" t="s">
        <v>14</v>
      </c>
      <c r="D87" s="1">
        <v>2012</v>
      </c>
      <c r="E87" s="1" t="s">
        <v>9</v>
      </c>
      <c r="F87" s="1" t="s">
        <v>8</v>
      </c>
      <c r="G87" s="1" t="s">
        <v>1</v>
      </c>
      <c r="H87" s="1" t="s">
        <v>7</v>
      </c>
      <c r="I87" s="1">
        <v>2.7386121999999999E-2</v>
      </c>
      <c r="J87" s="1">
        <v>9.6</v>
      </c>
      <c r="K87" s="1">
        <v>259.23039999999997</v>
      </c>
      <c r="L87" s="1">
        <v>5</v>
      </c>
    </row>
    <row r="88" spans="1:12" x14ac:dyDescent="0.2">
      <c r="A88" s="1" t="s">
        <v>6</v>
      </c>
      <c r="B88" s="1" t="s">
        <v>322</v>
      </c>
      <c r="C88" s="1" t="s">
        <v>14</v>
      </c>
      <c r="D88" s="1">
        <v>2012</v>
      </c>
      <c r="E88" s="1" t="s">
        <v>9</v>
      </c>
      <c r="F88" s="1" t="s">
        <v>8</v>
      </c>
      <c r="G88" s="1" t="s">
        <v>1</v>
      </c>
      <c r="H88" s="1" t="s">
        <v>7</v>
      </c>
      <c r="I88" s="1">
        <v>1.1443221999999999E-2</v>
      </c>
      <c r="J88" s="1">
        <v>10.695</v>
      </c>
      <c r="K88" s="1">
        <v>73.503799999999998</v>
      </c>
      <c r="L88" s="1">
        <v>5</v>
      </c>
    </row>
    <row r="89" spans="1:12" x14ac:dyDescent="0.2">
      <c r="A89" s="1" t="s">
        <v>6</v>
      </c>
      <c r="B89" s="1" t="s">
        <v>33</v>
      </c>
      <c r="C89" s="1" t="s">
        <v>14</v>
      </c>
      <c r="D89" s="1">
        <v>2012</v>
      </c>
      <c r="E89" s="1" t="s">
        <v>9</v>
      </c>
      <c r="F89" s="1" t="s">
        <v>8</v>
      </c>
      <c r="G89" s="1" t="s">
        <v>1</v>
      </c>
      <c r="H89" s="1" t="s">
        <v>7</v>
      </c>
      <c r="I89" s="1">
        <v>5.8207113999999997E-2</v>
      </c>
      <c r="J89" s="1">
        <v>12.3</v>
      </c>
      <c r="K89" s="1">
        <v>59.156199999999998</v>
      </c>
      <c r="L89" s="1">
        <v>5</v>
      </c>
    </row>
    <row r="90" spans="1:12" x14ac:dyDescent="0.2">
      <c r="A90" s="1" t="s">
        <v>21</v>
      </c>
      <c r="B90" s="1" t="s">
        <v>453</v>
      </c>
      <c r="C90" s="1" t="s">
        <v>4</v>
      </c>
      <c r="D90" s="1">
        <v>2012</v>
      </c>
      <c r="E90" s="1" t="s">
        <v>9</v>
      </c>
      <c r="F90" s="1" t="s">
        <v>8</v>
      </c>
      <c r="G90" s="1" t="s">
        <v>1</v>
      </c>
      <c r="H90" s="1" t="s">
        <v>7</v>
      </c>
      <c r="I90" s="1">
        <v>9.8938169999999992E-3</v>
      </c>
      <c r="J90" s="1">
        <v>11.395</v>
      </c>
      <c r="K90" s="1">
        <v>50.303400000000003</v>
      </c>
      <c r="L90" s="1">
        <v>5</v>
      </c>
    </row>
    <row r="91" spans="1:12" x14ac:dyDescent="0.2">
      <c r="A91" s="1" t="s">
        <v>16</v>
      </c>
      <c r="B91" s="1" t="s">
        <v>386</v>
      </c>
      <c r="C91" s="1" t="s">
        <v>28</v>
      </c>
      <c r="D91" s="1">
        <v>2012</v>
      </c>
      <c r="E91" s="1" t="s">
        <v>9</v>
      </c>
      <c r="F91" s="1" t="s">
        <v>8</v>
      </c>
      <c r="G91" s="1" t="s">
        <v>1</v>
      </c>
      <c r="H91" s="1" t="s">
        <v>7</v>
      </c>
      <c r="I91" s="1">
        <v>0.18614827</v>
      </c>
      <c r="J91" s="1">
        <v>12.35</v>
      </c>
      <c r="K91" s="1">
        <v>78.232799999999997</v>
      </c>
      <c r="L91" s="1">
        <v>5</v>
      </c>
    </row>
    <row r="92" spans="1:12" x14ac:dyDescent="0.2">
      <c r="A92" s="1" t="s">
        <v>16</v>
      </c>
      <c r="B92" s="1" t="s">
        <v>1311</v>
      </c>
      <c r="C92" s="1" t="s">
        <v>17</v>
      </c>
      <c r="D92" s="1">
        <v>2012</v>
      </c>
      <c r="E92" s="1" t="s">
        <v>9</v>
      </c>
      <c r="F92" s="1" t="s">
        <v>8</v>
      </c>
      <c r="G92" s="1" t="s">
        <v>1</v>
      </c>
      <c r="H92" s="1" t="s">
        <v>7</v>
      </c>
      <c r="I92" s="1">
        <v>0.114294512</v>
      </c>
      <c r="J92" s="1">
        <v>20.7</v>
      </c>
      <c r="K92" s="1">
        <v>94.943600000000004</v>
      </c>
      <c r="L92" s="1">
        <v>5</v>
      </c>
    </row>
    <row r="93" spans="1:12" x14ac:dyDescent="0.2">
      <c r="A93" s="1" t="s">
        <v>295</v>
      </c>
      <c r="B93" s="1" t="s">
        <v>1543</v>
      </c>
      <c r="C93" s="1" t="s">
        <v>165</v>
      </c>
      <c r="D93" s="1">
        <v>2018</v>
      </c>
      <c r="E93" s="1" t="s">
        <v>1195</v>
      </c>
      <c r="F93" s="1" t="s">
        <v>8</v>
      </c>
      <c r="G93" s="1" t="s">
        <v>702</v>
      </c>
      <c r="H93" s="1" t="s">
        <v>701</v>
      </c>
      <c r="I93" s="1">
        <v>2.3402893000000001E-2</v>
      </c>
      <c r="K93" s="1">
        <v>108.22799999999999</v>
      </c>
      <c r="L93" s="1">
        <v>5</v>
      </c>
    </row>
    <row r="94" spans="1:12" x14ac:dyDescent="0.2">
      <c r="A94" s="1" t="s">
        <v>124</v>
      </c>
      <c r="B94" s="1" t="s">
        <v>1576</v>
      </c>
      <c r="C94" s="1" t="s">
        <v>25</v>
      </c>
      <c r="D94" s="1">
        <v>2018</v>
      </c>
      <c r="E94" s="1" t="s">
        <v>1195</v>
      </c>
      <c r="F94" s="1" t="s">
        <v>8</v>
      </c>
      <c r="G94" s="1" t="s">
        <v>702</v>
      </c>
      <c r="H94" s="1" t="s">
        <v>701</v>
      </c>
      <c r="I94" s="1">
        <v>0.196490902</v>
      </c>
      <c r="K94" s="1">
        <v>120.544</v>
      </c>
      <c r="L94" s="1">
        <v>5</v>
      </c>
    </row>
    <row r="95" spans="1:12" x14ac:dyDescent="0.2">
      <c r="A95" s="1" t="s">
        <v>124</v>
      </c>
      <c r="B95" s="1" t="s">
        <v>902</v>
      </c>
      <c r="C95" s="1" t="s">
        <v>17</v>
      </c>
      <c r="D95" s="1">
        <v>2018</v>
      </c>
      <c r="E95" s="1" t="s">
        <v>1195</v>
      </c>
      <c r="F95" s="1" t="s">
        <v>8</v>
      </c>
      <c r="G95" s="1" t="s">
        <v>702</v>
      </c>
      <c r="H95" s="1" t="s">
        <v>701</v>
      </c>
      <c r="I95" s="1">
        <v>0.24749009</v>
      </c>
      <c r="K95" s="1">
        <v>263.1884</v>
      </c>
      <c r="L95" s="1">
        <v>5</v>
      </c>
    </row>
    <row r="96" spans="1:12" x14ac:dyDescent="0.2">
      <c r="A96" s="1" t="s">
        <v>124</v>
      </c>
      <c r="B96" s="1" t="s">
        <v>1531</v>
      </c>
      <c r="C96" s="1" t="s">
        <v>10</v>
      </c>
      <c r="D96" s="1">
        <v>2018</v>
      </c>
      <c r="E96" s="1" t="s">
        <v>1195</v>
      </c>
      <c r="F96" s="1" t="s">
        <v>8</v>
      </c>
      <c r="G96" s="1" t="s">
        <v>702</v>
      </c>
      <c r="H96" s="1" t="s">
        <v>701</v>
      </c>
      <c r="I96" s="1">
        <v>3.7824734999999998E-2</v>
      </c>
      <c r="K96" s="1">
        <v>109.72280000000001</v>
      </c>
      <c r="L96" s="1">
        <v>5</v>
      </c>
    </row>
    <row r="97" spans="1:12" x14ac:dyDescent="0.2">
      <c r="A97" s="1" t="s">
        <v>124</v>
      </c>
      <c r="B97" s="1" t="s">
        <v>227</v>
      </c>
      <c r="C97" s="1" t="s">
        <v>10</v>
      </c>
      <c r="D97" s="1">
        <v>2018</v>
      </c>
      <c r="E97" s="1" t="s">
        <v>1195</v>
      </c>
      <c r="F97" s="1" t="s">
        <v>8</v>
      </c>
      <c r="G97" s="1" t="s">
        <v>702</v>
      </c>
      <c r="H97" s="1" t="s">
        <v>701</v>
      </c>
      <c r="I97" s="1">
        <v>0.14210799800000001</v>
      </c>
      <c r="K97" s="1">
        <v>150.3734</v>
      </c>
      <c r="L97" s="1">
        <v>5</v>
      </c>
    </row>
    <row r="98" spans="1:12" x14ac:dyDescent="0.2">
      <c r="A98" s="1" t="s">
        <v>124</v>
      </c>
      <c r="B98" s="1" t="s">
        <v>1293</v>
      </c>
      <c r="C98" s="1" t="s">
        <v>10</v>
      </c>
      <c r="D98" s="1">
        <v>2018</v>
      </c>
      <c r="E98" s="1" t="s">
        <v>1195</v>
      </c>
      <c r="F98" s="1" t="s">
        <v>8</v>
      </c>
      <c r="G98" s="1" t="s">
        <v>702</v>
      </c>
      <c r="H98" s="1" t="s">
        <v>701</v>
      </c>
      <c r="I98" s="1">
        <v>4.5062129999999999E-2</v>
      </c>
      <c r="K98" s="1">
        <v>167.54740000000001</v>
      </c>
      <c r="L98" s="1">
        <v>5</v>
      </c>
    </row>
    <row r="99" spans="1:12" x14ac:dyDescent="0.2">
      <c r="A99" s="1" t="s">
        <v>124</v>
      </c>
      <c r="B99" s="1" t="s">
        <v>877</v>
      </c>
      <c r="C99" s="1" t="s">
        <v>4</v>
      </c>
      <c r="D99" s="1">
        <v>2018</v>
      </c>
      <c r="E99" s="1" t="s">
        <v>1195</v>
      </c>
      <c r="F99" s="1" t="s">
        <v>8</v>
      </c>
      <c r="G99" s="1" t="s">
        <v>702</v>
      </c>
      <c r="H99" s="1" t="s">
        <v>701</v>
      </c>
      <c r="I99" s="1">
        <v>4.4000492000000002E-2</v>
      </c>
      <c r="K99" s="1">
        <v>148.27340000000001</v>
      </c>
      <c r="L99" s="1">
        <v>5</v>
      </c>
    </row>
    <row r="100" spans="1:12" x14ac:dyDescent="0.2">
      <c r="A100" s="1" t="s">
        <v>124</v>
      </c>
      <c r="B100" s="1" t="s">
        <v>769</v>
      </c>
      <c r="C100" s="1" t="s">
        <v>4</v>
      </c>
      <c r="D100" s="1">
        <v>2018</v>
      </c>
      <c r="E100" s="1" t="s">
        <v>1195</v>
      </c>
      <c r="F100" s="1" t="s">
        <v>8</v>
      </c>
      <c r="G100" s="1" t="s">
        <v>702</v>
      </c>
      <c r="H100" s="1" t="s">
        <v>701</v>
      </c>
      <c r="I100" s="1">
        <v>0</v>
      </c>
      <c r="K100" s="1">
        <v>123.473</v>
      </c>
      <c r="L100" s="1">
        <v>5</v>
      </c>
    </row>
    <row r="101" spans="1:12" x14ac:dyDescent="0.2">
      <c r="A101" s="1" t="s">
        <v>124</v>
      </c>
      <c r="B101" s="1" t="s">
        <v>1495</v>
      </c>
      <c r="C101" s="1" t="s">
        <v>4</v>
      </c>
      <c r="D101" s="1">
        <v>2018</v>
      </c>
      <c r="E101" s="1" t="s">
        <v>1195</v>
      </c>
      <c r="F101" s="1" t="s">
        <v>8</v>
      </c>
      <c r="G101" s="1" t="s">
        <v>702</v>
      </c>
      <c r="H101" s="1" t="s">
        <v>701</v>
      </c>
      <c r="I101" s="1">
        <v>4.4607722000000002E-2</v>
      </c>
      <c r="K101" s="1">
        <v>145.976</v>
      </c>
      <c r="L101" s="1">
        <v>5</v>
      </c>
    </row>
    <row r="102" spans="1:12" x14ac:dyDescent="0.2">
      <c r="A102" s="1" t="s">
        <v>124</v>
      </c>
      <c r="B102" s="1" t="s">
        <v>448</v>
      </c>
      <c r="C102" s="1" t="s">
        <v>4</v>
      </c>
      <c r="D102" s="1">
        <v>2018</v>
      </c>
      <c r="E102" s="1" t="s">
        <v>1195</v>
      </c>
      <c r="F102" s="1" t="s">
        <v>8</v>
      </c>
      <c r="G102" s="1" t="s">
        <v>702</v>
      </c>
      <c r="H102" s="1" t="s">
        <v>701</v>
      </c>
      <c r="I102" s="1">
        <v>3.1024168000000001E-2</v>
      </c>
      <c r="K102" s="1">
        <v>210.52440000000001</v>
      </c>
      <c r="L102" s="1">
        <v>5</v>
      </c>
    </row>
    <row r="103" spans="1:12" x14ac:dyDescent="0.2">
      <c r="A103" s="1" t="s">
        <v>124</v>
      </c>
      <c r="B103" s="1" t="s">
        <v>1165</v>
      </c>
      <c r="C103" s="1" t="s">
        <v>171</v>
      </c>
      <c r="D103" s="1">
        <v>2018</v>
      </c>
      <c r="E103" s="1" t="s">
        <v>1195</v>
      </c>
      <c r="F103" s="1" t="s">
        <v>8</v>
      </c>
      <c r="G103" s="1" t="s">
        <v>702</v>
      </c>
      <c r="H103" s="1" t="s">
        <v>701</v>
      </c>
      <c r="I103" s="1">
        <v>9.1924310999999995E-2</v>
      </c>
      <c r="K103" s="1">
        <v>189.75299999999999</v>
      </c>
      <c r="L103" s="1">
        <v>5</v>
      </c>
    </row>
    <row r="104" spans="1:12" x14ac:dyDescent="0.2">
      <c r="A104" s="1" t="s">
        <v>124</v>
      </c>
      <c r="B104" s="1" t="s">
        <v>427</v>
      </c>
      <c r="C104" s="1" t="s">
        <v>171</v>
      </c>
      <c r="D104" s="1">
        <v>2018</v>
      </c>
      <c r="E104" s="1" t="s">
        <v>1195</v>
      </c>
      <c r="F104" s="1" t="s">
        <v>8</v>
      </c>
      <c r="G104" s="1" t="s">
        <v>702</v>
      </c>
      <c r="H104" s="1" t="s">
        <v>701</v>
      </c>
      <c r="I104" s="1">
        <v>0.10318849099999999</v>
      </c>
      <c r="K104" s="1">
        <v>244.346</v>
      </c>
      <c r="L104" s="1">
        <v>5</v>
      </c>
    </row>
    <row r="105" spans="1:12" x14ac:dyDescent="0.2">
      <c r="A105" s="1" t="s">
        <v>124</v>
      </c>
      <c r="B105" s="1" t="s">
        <v>924</v>
      </c>
      <c r="C105" s="1" t="s">
        <v>171</v>
      </c>
      <c r="D105" s="1">
        <v>2018</v>
      </c>
      <c r="E105" s="1" t="s">
        <v>1195</v>
      </c>
      <c r="F105" s="1" t="s">
        <v>8</v>
      </c>
      <c r="G105" s="1" t="s">
        <v>702</v>
      </c>
      <c r="H105" s="1" t="s">
        <v>701</v>
      </c>
      <c r="I105" s="1">
        <v>0.158562708</v>
      </c>
      <c r="K105" s="1">
        <v>194.71100000000001</v>
      </c>
      <c r="L105" s="1">
        <v>5</v>
      </c>
    </row>
    <row r="106" spans="1:12" x14ac:dyDescent="0.2">
      <c r="A106" s="1" t="s">
        <v>124</v>
      </c>
      <c r="B106" s="1" t="s">
        <v>869</v>
      </c>
      <c r="C106" s="1" t="s">
        <v>171</v>
      </c>
      <c r="D106" s="1">
        <v>2018</v>
      </c>
      <c r="E106" s="1" t="s">
        <v>1195</v>
      </c>
      <c r="F106" s="1" t="s">
        <v>8</v>
      </c>
      <c r="G106" s="1" t="s">
        <v>702</v>
      </c>
      <c r="H106" s="1" t="s">
        <v>701</v>
      </c>
      <c r="I106" s="1">
        <v>6.7824456000000005E-2</v>
      </c>
      <c r="K106" s="1">
        <v>167.7842</v>
      </c>
      <c r="L106" s="1">
        <v>5</v>
      </c>
    </row>
    <row r="107" spans="1:12" x14ac:dyDescent="0.2">
      <c r="A107" s="1" t="s">
        <v>124</v>
      </c>
      <c r="B107" s="1" t="s">
        <v>1481</v>
      </c>
      <c r="C107" s="1" t="s">
        <v>47</v>
      </c>
      <c r="D107" s="1">
        <v>2018</v>
      </c>
      <c r="E107" s="1" t="s">
        <v>1195</v>
      </c>
      <c r="F107" s="1" t="s">
        <v>8</v>
      </c>
      <c r="G107" s="1" t="s">
        <v>702</v>
      </c>
      <c r="H107" s="1" t="s">
        <v>701</v>
      </c>
      <c r="I107" s="1">
        <v>2.9299175E-2</v>
      </c>
      <c r="K107" s="1">
        <v>140.31800000000001</v>
      </c>
      <c r="L107" s="1">
        <v>5</v>
      </c>
    </row>
    <row r="108" spans="1:12" x14ac:dyDescent="0.2">
      <c r="A108" s="1" t="s">
        <v>124</v>
      </c>
      <c r="B108" s="1" t="s">
        <v>520</v>
      </c>
      <c r="C108" s="1" t="s">
        <v>163</v>
      </c>
      <c r="D108" s="1">
        <v>2018</v>
      </c>
      <c r="E108" s="1" t="s">
        <v>1195</v>
      </c>
      <c r="F108" s="1" t="s">
        <v>8</v>
      </c>
      <c r="G108" s="1" t="s">
        <v>702</v>
      </c>
      <c r="H108" s="1" t="s">
        <v>701</v>
      </c>
      <c r="I108" s="1">
        <v>0.12853255799999999</v>
      </c>
      <c r="K108" s="1">
        <v>34.221600000000002</v>
      </c>
      <c r="L108" s="1">
        <v>5</v>
      </c>
    </row>
    <row r="109" spans="1:12" x14ac:dyDescent="0.2">
      <c r="A109" s="1" t="s">
        <v>6</v>
      </c>
      <c r="B109" s="1" t="s">
        <v>1513</v>
      </c>
      <c r="C109" s="1" t="s">
        <v>108</v>
      </c>
      <c r="D109" s="1">
        <v>2018</v>
      </c>
      <c r="E109" s="1" t="s">
        <v>1195</v>
      </c>
      <c r="F109" s="1" t="s">
        <v>8</v>
      </c>
      <c r="G109" s="1" t="s">
        <v>702</v>
      </c>
      <c r="H109" s="1" t="s">
        <v>701</v>
      </c>
      <c r="I109" s="1">
        <v>9.8606543000000005E-2</v>
      </c>
      <c r="K109" s="1">
        <v>232.73</v>
      </c>
      <c r="L109" s="1">
        <v>5</v>
      </c>
    </row>
    <row r="110" spans="1:12" x14ac:dyDescent="0.2">
      <c r="A110" s="1" t="s">
        <v>6</v>
      </c>
      <c r="B110" s="1" t="s">
        <v>1343</v>
      </c>
      <c r="C110" s="1" t="s">
        <v>25</v>
      </c>
      <c r="D110" s="1">
        <v>2018</v>
      </c>
      <c r="E110" s="1" t="s">
        <v>1195</v>
      </c>
      <c r="F110" s="1" t="s">
        <v>8</v>
      </c>
      <c r="G110" s="1" t="s">
        <v>702</v>
      </c>
      <c r="H110" s="1" t="s">
        <v>701</v>
      </c>
      <c r="I110" s="1">
        <v>0.18223655499999999</v>
      </c>
      <c r="K110" s="1">
        <v>107.1622</v>
      </c>
      <c r="L110" s="1">
        <v>5</v>
      </c>
    </row>
    <row r="111" spans="1:12" x14ac:dyDescent="0.2">
      <c r="A111" s="1" t="s">
        <v>6</v>
      </c>
      <c r="B111" s="1" t="s">
        <v>68</v>
      </c>
      <c r="C111" s="1" t="s">
        <v>10</v>
      </c>
      <c r="D111" s="1">
        <v>2018</v>
      </c>
      <c r="E111" s="1" t="s">
        <v>1195</v>
      </c>
      <c r="F111" s="1" t="s">
        <v>8</v>
      </c>
      <c r="G111" s="1" t="s">
        <v>702</v>
      </c>
      <c r="H111" s="1" t="s">
        <v>701</v>
      </c>
      <c r="I111" s="1">
        <v>0.20916293599999999</v>
      </c>
      <c r="K111" s="1">
        <v>179.19759999999999</v>
      </c>
      <c r="L111" s="1">
        <v>5</v>
      </c>
    </row>
    <row r="112" spans="1:12" x14ac:dyDescent="0.2">
      <c r="A112" s="1" t="s">
        <v>6</v>
      </c>
      <c r="B112" s="1" t="s">
        <v>1459</v>
      </c>
      <c r="C112" s="1" t="s">
        <v>47</v>
      </c>
      <c r="D112" s="1">
        <v>2018</v>
      </c>
      <c r="E112" s="1" t="s">
        <v>1195</v>
      </c>
      <c r="F112" s="1" t="s">
        <v>8</v>
      </c>
      <c r="G112" s="1" t="s">
        <v>702</v>
      </c>
      <c r="H112" s="1" t="s">
        <v>701</v>
      </c>
      <c r="I112" s="1">
        <v>7.7480626999999996E-2</v>
      </c>
      <c r="K112" s="1">
        <v>101.399</v>
      </c>
      <c r="L112" s="1">
        <v>5</v>
      </c>
    </row>
    <row r="113" spans="1:12" x14ac:dyDescent="0.2">
      <c r="A113" s="1" t="s">
        <v>6</v>
      </c>
      <c r="B113" s="1" t="s">
        <v>312</v>
      </c>
      <c r="C113" s="1" t="s">
        <v>122</v>
      </c>
      <c r="D113" s="1">
        <v>2018</v>
      </c>
      <c r="E113" s="1" t="s">
        <v>1195</v>
      </c>
      <c r="F113" s="1" t="s">
        <v>8</v>
      </c>
      <c r="G113" s="1" t="s">
        <v>702</v>
      </c>
      <c r="H113" s="1" t="s">
        <v>701</v>
      </c>
      <c r="I113" s="1">
        <v>1.2327846999999999E-2</v>
      </c>
      <c r="K113" s="1">
        <v>173.87379999999999</v>
      </c>
      <c r="L113" s="1">
        <v>5</v>
      </c>
    </row>
    <row r="114" spans="1:12" x14ac:dyDescent="0.2">
      <c r="A114" s="1" t="s">
        <v>16</v>
      </c>
      <c r="B114" s="1" t="s">
        <v>1345</v>
      </c>
      <c r="C114" s="1" t="s">
        <v>25</v>
      </c>
      <c r="D114" s="1">
        <v>2018</v>
      </c>
      <c r="E114" s="1" t="s">
        <v>1195</v>
      </c>
      <c r="F114" s="1" t="s">
        <v>8</v>
      </c>
      <c r="G114" s="1" t="s">
        <v>702</v>
      </c>
      <c r="H114" s="1" t="s">
        <v>701</v>
      </c>
      <c r="I114" s="1">
        <v>1.4342659000000001E-2</v>
      </c>
      <c r="K114" s="1">
        <v>103.76739999999999</v>
      </c>
      <c r="L114" s="1">
        <v>5</v>
      </c>
    </row>
    <row r="115" spans="1:12" x14ac:dyDescent="0.2">
      <c r="A115" s="1" t="s">
        <v>16</v>
      </c>
      <c r="B115" s="1" t="s">
        <v>1487</v>
      </c>
      <c r="C115" s="1" t="s">
        <v>71</v>
      </c>
      <c r="D115" s="1">
        <v>2018</v>
      </c>
      <c r="E115" s="1" t="s">
        <v>1195</v>
      </c>
      <c r="F115" s="1" t="s">
        <v>8</v>
      </c>
      <c r="G115" s="1" t="s">
        <v>702</v>
      </c>
      <c r="H115" s="1" t="s">
        <v>701</v>
      </c>
      <c r="I115" s="1">
        <v>0</v>
      </c>
      <c r="K115" s="1">
        <v>83.756600000000006</v>
      </c>
      <c r="L115" s="1">
        <v>5</v>
      </c>
    </row>
    <row r="116" spans="1:12" x14ac:dyDescent="0.2">
      <c r="A116" s="1" t="s">
        <v>124</v>
      </c>
      <c r="B116" s="1" t="s">
        <v>290</v>
      </c>
      <c r="C116" s="1" t="s">
        <v>28</v>
      </c>
      <c r="D116" s="1">
        <v>2016</v>
      </c>
      <c r="E116" s="1" t="s">
        <v>1114</v>
      </c>
      <c r="F116" s="1" t="s">
        <v>8</v>
      </c>
      <c r="G116" s="1" t="s">
        <v>702</v>
      </c>
      <c r="H116" s="1" t="s">
        <v>7</v>
      </c>
      <c r="I116" s="1">
        <v>8.3004077999999995E-2</v>
      </c>
      <c r="J116" s="1">
        <v>20.6</v>
      </c>
      <c r="K116" s="1">
        <v>119.4756</v>
      </c>
      <c r="L116" s="1">
        <v>5</v>
      </c>
    </row>
    <row r="117" spans="1:12" x14ac:dyDescent="0.2">
      <c r="A117" s="1" t="s">
        <v>124</v>
      </c>
      <c r="B117" s="1" t="s">
        <v>505</v>
      </c>
      <c r="C117" s="1" t="s">
        <v>25</v>
      </c>
      <c r="D117" s="1">
        <v>2016</v>
      </c>
      <c r="E117" s="1" t="s">
        <v>1114</v>
      </c>
      <c r="F117" s="1" t="s">
        <v>8</v>
      </c>
      <c r="G117" s="1" t="s">
        <v>702</v>
      </c>
      <c r="H117" s="1" t="s">
        <v>7</v>
      </c>
      <c r="I117" s="1">
        <v>1.043823E-2</v>
      </c>
      <c r="J117" s="1">
        <v>6.4249999999999998</v>
      </c>
      <c r="K117" s="1">
        <v>115.88079999999999</v>
      </c>
      <c r="L117" s="1">
        <v>5</v>
      </c>
    </row>
    <row r="118" spans="1:12" x14ac:dyDescent="0.2">
      <c r="A118" s="1" t="s">
        <v>124</v>
      </c>
      <c r="B118" s="1" t="s">
        <v>275</v>
      </c>
      <c r="C118" s="1" t="s">
        <v>25</v>
      </c>
      <c r="D118" s="1">
        <v>2016</v>
      </c>
      <c r="E118" s="1" t="s">
        <v>1114</v>
      </c>
      <c r="F118" s="1" t="s">
        <v>8</v>
      </c>
      <c r="G118" s="1" t="s">
        <v>702</v>
      </c>
      <c r="H118" s="1" t="s">
        <v>7</v>
      </c>
      <c r="I118" s="1">
        <v>0.15140558700000001</v>
      </c>
      <c r="J118" s="1">
        <v>7</v>
      </c>
      <c r="K118" s="1">
        <v>107.72799999999999</v>
      </c>
      <c r="L118" s="1">
        <v>5</v>
      </c>
    </row>
    <row r="119" spans="1:12" x14ac:dyDescent="0.2">
      <c r="A119" s="1" t="s">
        <v>124</v>
      </c>
      <c r="B119" s="1" t="s">
        <v>1097</v>
      </c>
      <c r="C119" s="1" t="s">
        <v>25</v>
      </c>
      <c r="D119" s="1">
        <v>2016</v>
      </c>
      <c r="E119" s="1" t="s">
        <v>1114</v>
      </c>
      <c r="F119" s="1" t="s">
        <v>8</v>
      </c>
      <c r="G119" s="1" t="s">
        <v>702</v>
      </c>
      <c r="H119" s="1" t="s">
        <v>7</v>
      </c>
      <c r="I119" s="1">
        <v>7.3827747999999999E-2</v>
      </c>
      <c r="J119" s="1">
        <v>16.5</v>
      </c>
      <c r="K119" s="1">
        <v>208.8638</v>
      </c>
      <c r="L119" s="1">
        <v>5</v>
      </c>
    </row>
    <row r="120" spans="1:12" x14ac:dyDescent="0.2">
      <c r="A120" s="1" t="s">
        <v>124</v>
      </c>
      <c r="B120" s="1" t="s">
        <v>1451</v>
      </c>
      <c r="C120" s="1" t="s">
        <v>17</v>
      </c>
      <c r="D120" s="1">
        <v>2016</v>
      </c>
      <c r="E120" s="1" t="s">
        <v>1114</v>
      </c>
      <c r="F120" s="1" t="s">
        <v>8</v>
      </c>
      <c r="G120" s="1" t="s">
        <v>702</v>
      </c>
      <c r="H120" s="1" t="s">
        <v>7</v>
      </c>
      <c r="I120" s="1">
        <v>2.8417272E-2</v>
      </c>
      <c r="J120" s="1">
        <v>8.93</v>
      </c>
      <c r="K120" s="1">
        <v>154.53399999999999</v>
      </c>
      <c r="L120" s="1">
        <v>5</v>
      </c>
    </row>
    <row r="121" spans="1:12" x14ac:dyDescent="0.2">
      <c r="A121" s="1" t="s">
        <v>124</v>
      </c>
      <c r="B121" s="1" t="s">
        <v>1544</v>
      </c>
      <c r="C121" s="1" t="s">
        <v>17</v>
      </c>
      <c r="D121" s="1">
        <v>2016</v>
      </c>
      <c r="E121" s="1" t="s">
        <v>1114</v>
      </c>
      <c r="F121" s="1" t="s">
        <v>8</v>
      </c>
      <c r="G121" s="1" t="s">
        <v>702</v>
      </c>
      <c r="H121" s="1" t="s">
        <v>7</v>
      </c>
      <c r="I121" s="1">
        <v>2.4194731000000001E-2</v>
      </c>
      <c r="J121" s="1">
        <v>12.6</v>
      </c>
      <c r="K121" s="1">
        <v>36.187399999999997</v>
      </c>
      <c r="L121" s="1">
        <v>5</v>
      </c>
    </row>
    <row r="122" spans="1:12" x14ac:dyDescent="0.2">
      <c r="A122" s="1" t="s">
        <v>124</v>
      </c>
      <c r="B122" s="1" t="s">
        <v>255</v>
      </c>
      <c r="C122" s="1" t="s">
        <v>71</v>
      </c>
      <c r="D122" s="1">
        <v>2016</v>
      </c>
      <c r="E122" s="1" t="s">
        <v>1114</v>
      </c>
      <c r="F122" s="1" t="s">
        <v>8</v>
      </c>
      <c r="G122" s="1" t="s">
        <v>702</v>
      </c>
      <c r="H122" s="1" t="s">
        <v>7</v>
      </c>
      <c r="I122" s="1">
        <v>2.6870890000000001E-2</v>
      </c>
      <c r="J122" s="1">
        <v>17.5</v>
      </c>
      <c r="K122" s="1">
        <v>264.49099999999999</v>
      </c>
      <c r="L122" s="1">
        <v>5</v>
      </c>
    </row>
    <row r="123" spans="1:12" x14ac:dyDescent="0.2">
      <c r="A123" s="1" t="s">
        <v>124</v>
      </c>
      <c r="B123" s="1" t="s">
        <v>1026</v>
      </c>
      <c r="C123" s="1" t="s">
        <v>10</v>
      </c>
      <c r="D123" s="1">
        <v>2016</v>
      </c>
      <c r="E123" s="1" t="s">
        <v>1114</v>
      </c>
      <c r="F123" s="1" t="s">
        <v>8</v>
      </c>
      <c r="G123" s="1" t="s">
        <v>702</v>
      </c>
      <c r="H123" s="1" t="s">
        <v>7</v>
      </c>
      <c r="I123" s="1">
        <v>3.7581243E-2</v>
      </c>
      <c r="J123" s="1">
        <v>13.1</v>
      </c>
      <c r="K123" s="1">
        <v>175.50540000000001</v>
      </c>
      <c r="L123" s="1">
        <v>5</v>
      </c>
    </row>
    <row r="124" spans="1:12" x14ac:dyDescent="0.2">
      <c r="A124" s="1" t="s">
        <v>124</v>
      </c>
      <c r="B124" s="1" t="s">
        <v>774</v>
      </c>
      <c r="C124" s="1" t="s">
        <v>10</v>
      </c>
      <c r="D124" s="1">
        <v>2016</v>
      </c>
      <c r="E124" s="1" t="s">
        <v>1114</v>
      </c>
      <c r="F124" s="1" t="s">
        <v>8</v>
      </c>
      <c r="G124" s="1" t="s">
        <v>702</v>
      </c>
      <c r="H124" s="1" t="s">
        <v>7</v>
      </c>
      <c r="I124" s="1">
        <v>3.4306962000000003E-2</v>
      </c>
      <c r="J124" s="1">
        <v>16.100000000000001</v>
      </c>
      <c r="K124" s="1">
        <v>252.3356</v>
      </c>
      <c r="L124" s="1">
        <v>5</v>
      </c>
    </row>
    <row r="125" spans="1:12" x14ac:dyDescent="0.2">
      <c r="A125" s="1" t="s">
        <v>124</v>
      </c>
      <c r="B125" s="1" t="s">
        <v>1073</v>
      </c>
      <c r="C125" s="1" t="s">
        <v>4</v>
      </c>
      <c r="D125" s="1">
        <v>2016</v>
      </c>
      <c r="E125" s="1" t="s">
        <v>1114</v>
      </c>
      <c r="F125" s="1" t="s">
        <v>8</v>
      </c>
      <c r="G125" s="1" t="s">
        <v>702</v>
      </c>
      <c r="H125" s="1" t="s">
        <v>7</v>
      </c>
      <c r="I125" s="1">
        <v>4.4908403999999999E-2</v>
      </c>
      <c r="J125" s="1">
        <v>15</v>
      </c>
      <c r="K125" s="1">
        <v>140.28380000000001</v>
      </c>
      <c r="L125" s="1">
        <v>5</v>
      </c>
    </row>
    <row r="126" spans="1:12" x14ac:dyDescent="0.2">
      <c r="A126" s="1" t="s">
        <v>124</v>
      </c>
      <c r="B126" s="1" t="s">
        <v>1072</v>
      </c>
      <c r="C126" s="1" t="s">
        <v>4</v>
      </c>
      <c r="D126" s="1">
        <v>2016</v>
      </c>
      <c r="E126" s="1" t="s">
        <v>1114</v>
      </c>
      <c r="F126" s="1" t="s">
        <v>8</v>
      </c>
      <c r="G126" s="1" t="s">
        <v>702</v>
      </c>
      <c r="H126" s="1" t="s">
        <v>7</v>
      </c>
      <c r="I126" s="1">
        <v>1.8905326E-2</v>
      </c>
      <c r="J126" s="1">
        <v>17.600000000000001</v>
      </c>
      <c r="K126" s="1">
        <v>234.65899999999999</v>
      </c>
      <c r="L126" s="1">
        <v>5</v>
      </c>
    </row>
    <row r="127" spans="1:12" x14ac:dyDescent="0.2">
      <c r="A127" s="1" t="s">
        <v>124</v>
      </c>
      <c r="B127" s="1" t="s">
        <v>924</v>
      </c>
      <c r="C127" s="1" t="s">
        <v>171</v>
      </c>
      <c r="D127" s="1">
        <v>2016</v>
      </c>
      <c r="E127" s="1" t="s">
        <v>1114</v>
      </c>
      <c r="F127" s="1" t="s">
        <v>8</v>
      </c>
      <c r="G127" s="1" t="s">
        <v>702</v>
      </c>
      <c r="H127" s="1" t="s">
        <v>7</v>
      </c>
      <c r="I127" s="1">
        <v>9.0562192E-2</v>
      </c>
      <c r="J127" s="1">
        <v>16.350000000000001</v>
      </c>
      <c r="K127" s="1">
        <v>198.21100000000001</v>
      </c>
      <c r="L127" s="1">
        <v>5</v>
      </c>
    </row>
    <row r="128" spans="1:12" x14ac:dyDescent="0.2">
      <c r="A128" s="1" t="s">
        <v>124</v>
      </c>
      <c r="B128" s="1" t="s">
        <v>1008</v>
      </c>
      <c r="C128" s="1" t="s">
        <v>171</v>
      </c>
      <c r="D128" s="1">
        <v>2016</v>
      </c>
      <c r="E128" s="1" t="s">
        <v>1114</v>
      </c>
      <c r="F128" s="1" t="s">
        <v>8</v>
      </c>
      <c r="G128" s="1" t="s">
        <v>702</v>
      </c>
      <c r="H128" s="1" t="s">
        <v>7</v>
      </c>
      <c r="I128" s="1">
        <v>1.5687045E-2</v>
      </c>
      <c r="J128" s="1">
        <v>17.600000000000001</v>
      </c>
      <c r="K128" s="1">
        <v>182.69759999999999</v>
      </c>
      <c r="L128" s="1">
        <v>5</v>
      </c>
    </row>
    <row r="129" spans="1:12" x14ac:dyDescent="0.2">
      <c r="A129" s="1" t="s">
        <v>124</v>
      </c>
      <c r="B129" s="1" t="s">
        <v>1569</v>
      </c>
      <c r="C129" s="1" t="s">
        <v>171</v>
      </c>
      <c r="D129" s="1">
        <v>2016</v>
      </c>
      <c r="E129" s="1" t="s">
        <v>1114</v>
      </c>
      <c r="F129" s="1" t="s">
        <v>8</v>
      </c>
      <c r="G129" s="1" t="s">
        <v>702</v>
      </c>
      <c r="H129" s="1" t="s">
        <v>7</v>
      </c>
      <c r="I129" s="1">
        <v>0.10803043399999999</v>
      </c>
      <c r="J129" s="1">
        <v>19.25</v>
      </c>
      <c r="K129" s="1">
        <v>32.455800000000004</v>
      </c>
      <c r="L129" s="1">
        <v>5</v>
      </c>
    </row>
    <row r="130" spans="1:12" x14ac:dyDescent="0.2">
      <c r="A130" s="1" t="s">
        <v>124</v>
      </c>
      <c r="B130" s="1" t="s">
        <v>426</v>
      </c>
      <c r="C130" s="1" t="s">
        <v>171</v>
      </c>
      <c r="D130" s="1">
        <v>2016</v>
      </c>
      <c r="E130" s="1" t="s">
        <v>1114</v>
      </c>
      <c r="F130" s="1" t="s">
        <v>8</v>
      </c>
      <c r="G130" s="1" t="s">
        <v>702</v>
      </c>
      <c r="H130" s="1" t="s">
        <v>7</v>
      </c>
      <c r="I130" s="1">
        <v>2.1326471E-2</v>
      </c>
      <c r="J130" s="1">
        <v>20.350000000000001</v>
      </c>
      <c r="K130" s="1">
        <v>76.132800000000003</v>
      </c>
      <c r="L130" s="1">
        <v>5</v>
      </c>
    </row>
    <row r="131" spans="1:12" x14ac:dyDescent="0.2">
      <c r="A131" s="1" t="s">
        <v>124</v>
      </c>
      <c r="B131" s="1" t="s">
        <v>1412</v>
      </c>
      <c r="C131" s="1" t="s">
        <v>47</v>
      </c>
      <c r="D131" s="1">
        <v>2016</v>
      </c>
      <c r="E131" s="1" t="s">
        <v>1114</v>
      </c>
      <c r="F131" s="1" t="s">
        <v>8</v>
      </c>
      <c r="G131" s="1" t="s">
        <v>702</v>
      </c>
      <c r="H131" s="1" t="s">
        <v>7</v>
      </c>
      <c r="I131" s="1">
        <v>1.0630949000000001E-2</v>
      </c>
      <c r="J131" s="1">
        <v>6.17</v>
      </c>
      <c r="K131" s="1">
        <v>65.982600000000005</v>
      </c>
      <c r="L131" s="1">
        <v>5</v>
      </c>
    </row>
    <row r="132" spans="1:12" x14ac:dyDescent="0.2">
      <c r="A132" s="1" t="s">
        <v>124</v>
      </c>
      <c r="B132" s="1" t="s">
        <v>1368</v>
      </c>
      <c r="C132" s="1" t="s">
        <v>47</v>
      </c>
      <c r="D132" s="1">
        <v>2016</v>
      </c>
      <c r="E132" s="1" t="s">
        <v>1114</v>
      </c>
      <c r="F132" s="1" t="s">
        <v>8</v>
      </c>
      <c r="G132" s="1" t="s">
        <v>702</v>
      </c>
      <c r="H132" s="1" t="s">
        <v>7</v>
      </c>
      <c r="I132" s="1">
        <v>3.2538895999999998E-2</v>
      </c>
      <c r="J132" s="1">
        <v>16.350000000000001</v>
      </c>
      <c r="K132" s="1">
        <v>165.7842</v>
      </c>
      <c r="L132" s="1">
        <v>5</v>
      </c>
    </row>
    <row r="133" spans="1:12" x14ac:dyDescent="0.2">
      <c r="A133" s="1" t="s">
        <v>124</v>
      </c>
      <c r="B133" s="1" t="s">
        <v>1384</v>
      </c>
      <c r="C133" s="1" t="s">
        <v>14</v>
      </c>
      <c r="D133" s="1">
        <v>2016</v>
      </c>
      <c r="E133" s="1" t="s">
        <v>1114</v>
      </c>
      <c r="F133" s="1" t="s">
        <v>8</v>
      </c>
      <c r="G133" s="1" t="s">
        <v>702</v>
      </c>
      <c r="H133" s="1" t="s">
        <v>7</v>
      </c>
      <c r="I133" s="1">
        <v>0.116542484</v>
      </c>
      <c r="J133" s="1">
        <v>17.7</v>
      </c>
      <c r="K133" s="1">
        <v>182.6266</v>
      </c>
      <c r="L133" s="1">
        <v>5</v>
      </c>
    </row>
    <row r="134" spans="1:12" x14ac:dyDescent="0.2">
      <c r="A134" s="1" t="s">
        <v>124</v>
      </c>
      <c r="B134" s="1" t="s">
        <v>403</v>
      </c>
      <c r="C134" s="1" t="s">
        <v>14</v>
      </c>
      <c r="D134" s="1">
        <v>2016</v>
      </c>
      <c r="E134" s="1" t="s">
        <v>1114</v>
      </c>
      <c r="F134" s="1" t="s">
        <v>8</v>
      </c>
      <c r="G134" s="1" t="s">
        <v>702</v>
      </c>
      <c r="H134" s="1" t="s">
        <v>7</v>
      </c>
      <c r="I134" s="1">
        <v>5.2176860999999998E-2</v>
      </c>
      <c r="J134" s="1">
        <v>17.850000000000001</v>
      </c>
      <c r="K134" s="1">
        <v>122.80719999999999</v>
      </c>
      <c r="L134" s="1">
        <v>5</v>
      </c>
    </row>
    <row r="135" spans="1:12" x14ac:dyDescent="0.2">
      <c r="A135" s="1" t="s">
        <v>124</v>
      </c>
      <c r="B135" s="1" t="s">
        <v>1215</v>
      </c>
      <c r="C135" s="1" t="s">
        <v>14</v>
      </c>
      <c r="D135" s="1">
        <v>2016</v>
      </c>
      <c r="E135" s="1" t="s">
        <v>1114</v>
      </c>
      <c r="F135" s="1" t="s">
        <v>8</v>
      </c>
      <c r="G135" s="1" t="s">
        <v>702</v>
      </c>
      <c r="H135" s="1" t="s">
        <v>7</v>
      </c>
      <c r="I135" s="1">
        <v>7.6855627999999995E-2</v>
      </c>
      <c r="J135" s="1">
        <v>18.600000000000001</v>
      </c>
      <c r="K135" s="1">
        <v>161.02359999999999</v>
      </c>
      <c r="L135" s="1">
        <v>5</v>
      </c>
    </row>
    <row r="136" spans="1:12" x14ac:dyDescent="0.2">
      <c r="A136" s="1" t="s">
        <v>124</v>
      </c>
      <c r="B136" s="1" t="s">
        <v>1419</v>
      </c>
      <c r="C136" s="1" t="s">
        <v>14</v>
      </c>
      <c r="D136" s="1">
        <v>2016</v>
      </c>
      <c r="E136" s="1" t="s">
        <v>1114</v>
      </c>
      <c r="F136" s="1" t="s">
        <v>8</v>
      </c>
      <c r="G136" s="1" t="s">
        <v>702</v>
      </c>
      <c r="H136" s="1" t="s">
        <v>7</v>
      </c>
      <c r="I136" s="1">
        <v>3.9577173E-2</v>
      </c>
      <c r="J136" s="1">
        <v>19.600000000000001</v>
      </c>
      <c r="K136" s="1">
        <v>166.15260000000001</v>
      </c>
      <c r="L136" s="1">
        <v>5</v>
      </c>
    </row>
    <row r="137" spans="1:12" x14ac:dyDescent="0.2">
      <c r="A137" s="1" t="s">
        <v>124</v>
      </c>
      <c r="B137" s="1" t="s">
        <v>133</v>
      </c>
      <c r="C137" s="1" t="s">
        <v>19</v>
      </c>
      <c r="D137" s="1">
        <v>2016</v>
      </c>
      <c r="E137" s="1" t="s">
        <v>1114</v>
      </c>
      <c r="F137" s="1" t="s">
        <v>8</v>
      </c>
      <c r="G137" s="1" t="s">
        <v>702</v>
      </c>
      <c r="H137" s="1" t="s">
        <v>7</v>
      </c>
      <c r="I137" s="1">
        <v>3.0795085E-2</v>
      </c>
      <c r="J137" s="1">
        <v>13.85</v>
      </c>
      <c r="K137" s="1">
        <v>143.31540000000001</v>
      </c>
      <c r="L137" s="1">
        <v>5</v>
      </c>
    </row>
    <row r="138" spans="1:12" x14ac:dyDescent="0.2">
      <c r="A138" s="1" t="s">
        <v>124</v>
      </c>
      <c r="B138" s="1" t="s">
        <v>747</v>
      </c>
      <c r="C138" s="1" t="s">
        <v>19</v>
      </c>
      <c r="D138" s="1">
        <v>2016</v>
      </c>
      <c r="E138" s="1" t="s">
        <v>1114</v>
      </c>
      <c r="F138" s="1" t="s">
        <v>8</v>
      </c>
      <c r="G138" s="1" t="s">
        <v>702</v>
      </c>
      <c r="H138" s="1" t="s">
        <v>7</v>
      </c>
      <c r="I138" s="1">
        <v>0.10759787899999999</v>
      </c>
      <c r="J138" s="1">
        <v>15.85</v>
      </c>
      <c r="K138" s="1">
        <v>58.790399999999998</v>
      </c>
      <c r="L138" s="1">
        <v>5</v>
      </c>
    </row>
    <row r="139" spans="1:12" x14ac:dyDescent="0.2">
      <c r="A139" s="1" t="s">
        <v>6</v>
      </c>
      <c r="B139" s="1" t="s">
        <v>1546</v>
      </c>
      <c r="C139" s="1" t="s">
        <v>28</v>
      </c>
      <c r="D139" s="1">
        <v>2016</v>
      </c>
      <c r="E139" s="1" t="s">
        <v>1114</v>
      </c>
      <c r="F139" s="1" t="s">
        <v>8</v>
      </c>
      <c r="G139" s="1" t="s">
        <v>702</v>
      </c>
      <c r="H139" s="1" t="s">
        <v>7</v>
      </c>
      <c r="I139" s="1">
        <v>0.10039894000000001</v>
      </c>
      <c r="J139" s="1">
        <v>9.3949999999999996</v>
      </c>
      <c r="K139" s="1">
        <v>89.685599999999994</v>
      </c>
      <c r="L139" s="1">
        <v>5</v>
      </c>
    </row>
    <row r="140" spans="1:12" x14ac:dyDescent="0.2">
      <c r="A140" s="1" t="s">
        <v>6</v>
      </c>
      <c r="B140" s="1" t="s">
        <v>1261</v>
      </c>
      <c r="C140" s="1" t="s">
        <v>28</v>
      </c>
      <c r="D140" s="1">
        <v>2016</v>
      </c>
      <c r="E140" s="1" t="s">
        <v>1114</v>
      </c>
      <c r="F140" s="1" t="s">
        <v>8</v>
      </c>
      <c r="G140" s="1" t="s">
        <v>702</v>
      </c>
      <c r="H140" s="1" t="s">
        <v>7</v>
      </c>
      <c r="I140" s="1">
        <v>4.5266806E-2</v>
      </c>
      <c r="J140" s="1">
        <v>9.8000000000000007</v>
      </c>
      <c r="K140" s="1">
        <v>36.987400000000001</v>
      </c>
      <c r="L140" s="1">
        <v>5</v>
      </c>
    </row>
    <row r="141" spans="1:12" x14ac:dyDescent="0.2">
      <c r="A141" s="1" t="s">
        <v>6</v>
      </c>
      <c r="B141" s="1" t="s">
        <v>381</v>
      </c>
      <c r="C141" s="1" t="s">
        <v>108</v>
      </c>
      <c r="D141" s="1">
        <v>2016</v>
      </c>
      <c r="E141" s="1" t="s">
        <v>1114</v>
      </c>
      <c r="F141" s="1" t="s">
        <v>8</v>
      </c>
      <c r="G141" s="1" t="s">
        <v>702</v>
      </c>
      <c r="H141" s="1" t="s">
        <v>7</v>
      </c>
      <c r="I141" s="1">
        <v>2.0718654999999999E-2</v>
      </c>
      <c r="J141" s="1">
        <v>21.1</v>
      </c>
      <c r="K141" s="1">
        <v>130.49940000000001</v>
      </c>
      <c r="L141" s="1">
        <v>5</v>
      </c>
    </row>
    <row r="142" spans="1:12" x14ac:dyDescent="0.2">
      <c r="A142" s="1" t="s">
        <v>6</v>
      </c>
      <c r="B142" s="1" t="s">
        <v>99</v>
      </c>
      <c r="C142" s="1" t="s">
        <v>25</v>
      </c>
      <c r="D142" s="1">
        <v>2016</v>
      </c>
      <c r="E142" s="1" t="s">
        <v>1114</v>
      </c>
      <c r="F142" s="1" t="s">
        <v>8</v>
      </c>
      <c r="G142" s="1" t="s">
        <v>702</v>
      </c>
      <c r="H142" s="1" t="s">
        <v>7</v>
      </c>
      <c r="I142" s="1">
        <v>1.9768503E-2</v>
      </c>
      <c r="J142" s="1">
        <v>8.1</v>
      </c>
      <c r="K142" s="1">
        <v>88.619799999999998</v>
      </c>
      <c r="L142" s="1">
        <v>5</v>
      </c>
    </row>
    <row r="143" spans="1:12" x14ac:dyDescent="0.2">
      <c r="A143" s="1" t="s">
        <v>6</v>
      </c>
      <c r="B143" s="1" t="s">
        <v>92</v>
      </c>
      <c r="C143" s="1" t="s">
        <v>17</v>
      </c>
      <c r="D143" s="1">
        <v>2016</v>
      </c>
      <c r="E143" s="1" t="s">
        <v>1114</v>
      </c>
      <c r="F143" s="1" t="s">
        <v>8</v>
      </c>
      <c r="G143" s="1" t="s">
        <v>702</v>
      </c>
      <c r="H143" s="1" t="s">
        <v>7</v>
      </c>
      <c r="I143" s="1">
        <v>2.3322478000000001E-2</v>
      </c>
      <c r="J143" s="1">
        <v>11.35</v>
      </c>
      <c r="K143" s="1">
        <v>182.5608</v>
      </c>
      <c r="L143" s="1">
        <v>5</v>
      </c>
    </row>
    <row r="144" spans="1:12" x14ac:dyDescent="0.2">
      <c r="A144" s="1" t="s">
        <v>6</v>
      </c>
      <c r="B144" s="1" t="s">
        <v>1510</v>
      </c>
      <c r="C144" s="1" t="s">
        <v>71</v>
      </c>
      <c r="D144" s="1">
        <v>2016</v>
      </c>
      <c r="E144" s="1" t="s">
        <v>1114</v>
      </c>
      <c r="F144" s="1" t="s">
        <v>8</v>
      </c>
      <c r="G144" s="1" t="s">
        <v>702</v>
      </c>
      <c r="H144" s="1" t="s">
        <v>7</v>
      </c>
      <c r="I144" s="1">
        <v>4.712061E-2</v>
      </c>
      <c r="J144" s="1">
        <v>9.1950000000000003</v>
      </c>
      <c r="K144" s="1">
        <v>53.166600000000003</v>
      </c>
      <c r="L144" s="1">
        <v>5</v>
      </c>
    </row>
    <row r="145" spans="1:12" x14ac:dyDescent="0.2">
      <c r="A145" s="1" t="s">
        <v>6</v>
      </c>
      <c r="B145" s="1" t="s">
        <v>365</v>
      </c>
      <c r="C145" s="1" t="s">
        <v>71</v>
      </c>
      <c r="D145" s="1">
        <v>2016</v>
      </c>
      <c r="E145" s="1" t="s">
        <v>1114</v>
      </c>
      <c r="F145" s="1" t="s">
        <v>8</v>
      </c>
      <c r="G145" s="1" t="s">
        <v>702</v>
      </c>
      <c r="H145" s="1" t="s">
        <v>7</v>
      </c>
      <c r="I145" s="1">
        <v>0.12560295099999999</v>
      </c>
      <c r="J145" s="1">
        <v>11.5</v>
      </c>
      <c r="K145" s="1">
        <v>100.83580000000001</v>
      </c>
      <c r="L145" s="1">
        <v>5</v>
      </c>
    </row>
    <row r="146" spans="1:12" x14ac:dyDescent="0.2">
      <c r="A146" s="1" t="s">
        <v>6</v>
      </c>
      <c r="B146" s="1" t="s">
        <v>352</v>
      </c>
      <c r="C146" s="1" t="s">
        <v>71</v>
      </c>
      <c r="D146" s="1">
        <v>2016</v>
      </c>
      <c r="E146" s="1" t="s">
        <v>1114</v>
      </c>
      <c r="F146" s="1" t="s">
        <v>8</v>
      </c>
      <c r="G146" s="1" t="s">
        <v>702</v>
      </c>
      <c r="H146" s="1" t="s">
        <v>7</v>
      </c>
      <c r="I146" s="1">
        <v>4.1571557000000002E-2</v>
      </c>
      <c r="J146" s="1">
        <v>19.600000000000001</v>
      </c>
      <c r="K146" s="1">
        <v>49.937600000000003</v>
      </c>
      <c r="L146" s="1">
        <v>5</v>
      </c>
    </row>
    <row r="147" spans="1:12" x14ac:dyDescent="0.2">
      <c r="A147" s="1" t="s">
        <v>6</v>
      </c>
      <c r="B147" s="1" t="s">
        <v>545</v>
      </c>
      <c r="C147" s="1" t="s">
        <v>47</v>
      </c>
      <c r="D147" s="1">
        <v>2016</v>
      </c>
      <c r="E147" s="1" t="s">
        <v>1114</v>
      </c>
      <c r="F147" s="1" t="s">
        <v>8</v>
      </c>
      <c r="G147" s="1" t="s">
        <v>702</v>
      </c>
      <c r="H147" s="1" t="s">
        <v>7</v>
      </c>
      <c r="I147" s="1">
        <v>7.8060600999999993E-2</v>
      </c>
      <c r="J147" s="1">
        <v>9.1950000000000003</v>
      </c>
      <c r="K147" s="1">
        <v>106.3596</v>
      </c>
      <c r="L147" s="1">
        <v>5</v>
      </c>
    </row>
    <row r="148" spans="1:12" x14ac:dyDescent="0.2">
      <c r="A148" s="1" t="s">
        <v>6</v>
      </c>
      <c r="B148" s="1" t="s">
        <v>721</v>
      </c>
      <c r="C148" s="1" t="s">
        <v>163</v>
      </c>
      <c r="D148" s="1">
        <v>2016</v>
      </c>
      <c r="E148" s="1" t="s">
        <v>1114</v>
      </c>
      <c r="F148" s="1" t="s">
        <v>8</v>
      </c>
      <c r="G148" s="1" t="s">
        <v>702</v>
      </c>
      <c r="H148" s="1" t="s">
        <v>7</v>
      </c>
      <c r="I148" s="1">
        <v>2.1573644999999999E-2</v>
      </c>
      <c r="J148" s="1">
        <v>7.42</v>
      </c>
      <c r="K148" s="1">
        <v>184.65819999999999</v>
      </c>
      <c r="L148" s="1">
        <v>5</v>
      </c>
    </row>
    <row r="149" spans="1:12" x14ac:dyDescent="0.2">
      <c r="A149" s="1" t="s">
        <v>6</v>
      </c>
      <c r="B149" s="1" t="s">
        <v>964</v>
      </c>
      <c r="C149" s="1" t="s">
        <v>163</v>
      </c>
      <c r="D149" s="1">
        <v>2016</v>
      </c>
      <c r="E149" s="1" t="s">
        <v>1114</v>
      </c>
      <c r="F149" s="1" t="s">
        <v>8</v>
      </c>
      <c r="G149" s="1" t="s">
        <v>702</v>
      </c>
      <c r="H149" s="1" t="s">
        <v>7</v>
      </c>
      <c r="I149" s="1">
        <v>0.14629990200000001</v>
      </c>
      <c r="J149" s="1">
        <v>17.350000000000001</v>
      </c>
      <c r="K149" s="1">
        <v>150.405</v>
      </c>
      <c r="L149" s="1">
        <v>5</v>
      </c>
    </row>
    <row r="150" spans="1:12" x14ac:dyDescent="0.2">
      <c r="A150" s="1" t="s">
        <v>6</v>
      </c>
      <c r="B150" s="1" t="s">
        <v>933</v>
      </c>
      <c r="C150" s="1" t="s">
        <v>14</v>
      </c>
      <c r="D150" s="1">
        <v>2016</v>
      </c>
      <c r="E150" s="1" t="s">
        <v>1114</v>
      </c>
      <c r="F150" s="1" t="s">
        <v>8</v>
      </c>
      <c r="G150" s="1" t="s">
        <v>702</v>
      </c>
      <c r="H150" s="1" t="s">
        <v>7</v>
      </c>
      <c r="I150" s="1">
        <v>5.9638809999999999E-3</v>
      </c>
      <c r="J150" s="1">
        <v>5.34</v>
      </c>
      <c r="K150" s="1">
        <v>99.535799999999995</v>
      </c>
      <c r="L150" s="1">
        <v>5</v>
      </c>
    </row>
    <row r="151" spans="1:12" x14ac:dyDescent="0.2">
      <c r="A151" s="1" t="s">
        <v>6</v>
      </c>
      <c r="B151" s="1" t="s">
        <v>1540</v>
      </c>
      <c r="C151" s="1" t="s">
        <v>14</v>
      </c>
      <c r="D151" s="1">
        <v>2016</v>
      </c>
      <c r="E151" s="1" t="s">
        <v>1114</v>
      </c>
      <c r="F151" s="1" t="s">
        <v>8</v>
      </c>
      <c r="G151" s="1" t="s">
        <v>702</v>
      </c>
      <c r="H151" s="1" t="s">
        <v>7</v>
      </c>
      <c r="I151" s="1">
        <v>0.123710526</v>
      </c>
      <c r="J151" s="1">
        <v>6.3849999999999998</v>
      </c>
      <c r="K151" s="1">
        <v>37.187399999999997</v>
      </c>
      <c r="L151" s="1">
        <v>5</v>
      </c>
    </row>
    <row r="152" spans="1:12" x14ac:dyDescent="0.2">
      <c r="A152" s="1" t="s">
        <v>295</v>
      </c>
      <c r="B152" s="1" t="s">
        <v>901</v>
      </c>
      <c r="C152" s="1" t="s">
        <v>17</v>
      </c>
      <c r="D152" s="1">
        <v>2015</v>
      </c>
      <c r="E152" s="1" t="s">
        <v>922</v>
      </c>
      <c r="F152" s="1" t="s">
        <v>796</v>
      </c>
      <c r="G152" s="1" t="s">
        <v>1</v>
      </c>
      <c r="H152" s="1" t="s">
        <v>7</v>
      </c>
      <c r="I152" s="1">
        <v>0</v>
      </c>
      <c r="J152" s="1">
        <v>17.25</v>
      </c>
      <c r="K152" s="1">
        <v>171.57640000000001</v>
      </c>
      <c r="L152" s="1">
        <v>5</v>
      </c>
    </row>
    <row r="153" spans="1:12" x14ac:dyDescent="0.2">
      <c r="A153" s="1" t="s">
        <v>295</v>
      </c>
      <c r="B153" s="1" t="s">
        <v>452</v>
      </c>
      <c r="C153" s="1" t="s">
        <v>4</v>
      </c>
      <c r="D153" s="1">
        <v>2020</v>
      </c>
      <c r="E153" s="1" t="s">
        <v>919</v>
      </c>
      <c r="F153" s="1" t="s">
        <v>796</v>
      </c>
      <c r="G153" s="1" t="s">
        <v>1</v>
      </c>
      <c r="H153" s="1" t="s">
        <v>7</v>
      </c>
      <c r="I153" s="1">
        <v>0</v>
      </c>
      <c r="J153" s="1">
        <v>12.15</v>
      </c>
      <c r="K153" s="1">
        <v>39.150599999999997</v>
      </c>
      <c r="L153" s="1">
        <v>5</v>
      </c>
    </row>
    <row r="154" spans="1:12" x14ac:dyDescent="0.2">
      <c r="A154" s="1" t="s">
        <v>295</v>
      </c>
      <c r="B154" s="1" t="s">
        <v>1579</v>
      </c>
      <c r="C154" s="1" t="s">
        <v>19</v>
      </c>
      <c r="D154" s="1">
        <v>2020</v>
      </c>
      <c r="E154" s="1" t="s">
        <v>919</v>
      </c>
      <c r="F154" s="1" t="s">
        <v>796</v>
      </c>
      <c r="G154" s="1" t="s">
        <v>1</v>
      </c>
      <c r="H154" s="1" t="s">
        <v>7</v>
      </c>
      <c r="I154" s="1">
        <v>7.3697712999999998E-2</v>
      </c>
      <c r="J154" s="1">
        <v>15.35</v>
      </c>
      <c r="K154" s="1">
        <v>91.912000000000006</v>
      </c>
      <c r="L154" s="1">
        <v>5</v>
      </c>
    </row>
    <row r="155" spans="1:12" x14ac:dyDescent="0.2">
      <c r="A155" s="1" t="s">
        <v>124</v>
      </c>
      <c r="B155" s="1" t="s">
        <v>512</v>
      </c>
      <c r="C155" s="1" t="s">
        <v>28</v>
      </c>
      <c r="D155" s="1">
        <v>2015</v>
      </c>
      <c r="E155" s="1" t="s">
        <v>922</v>
      </c>
      <c r="F155" s="1" t="s">
        <v>796</v>
      </c>
      <c r="G155" s="1" t="s">
        <v>1</v>
      </c>
      <c r="H155" s="1" t="s">
        <v>7</v>
      </c>
      <c r="I155" s="1">
        <v>7.5701524000000006E-2</v>
      </c>
      <c r="J155" s="1">
        <v>12</v>
      </c>
      <c r="K155" s="1">
        <v>124.6388</v>
      </c>
      <c r="L155" s="1">
        <v>5</v>
      </c>
    </row>
    <row r="156" spans="1:12" x14ac:dyDescent="0.2">
      <c r="A156" s="1" t="s">
        <v>124</v>
      </c>
      <c r="B156" s="1" t="s">
        <v>1537</v>
      </c>
      <c r="C156" s="1" t="s">
        <v>28</v>
      </c>
      <c r="D156" s="1">
        <v>2015</v>
      </c>
      <c r="E156" s="1" t="s">
        <v>922</v>
      </c>
      <c r="F156" s="1" t="s">
        <v>796</v>
      </c>
      <c r="G156" s="1" t="s">
        <v>1</v>
      </c>
      <c r="H156" s="1" t="s">
        <v>7</v>
      </c>
      <c r="I156" s="1">
        <v>0.11349714</v>
      </c>
      <c r="J156" s="1">
        <v>14.1</v>
      </c>
      <c r="K156" s="1">
        <v>56.195599999999999</v>
      </c>
      <c r="L156" s="1">
        <v>5</v>
      </c>
    </row>
    <row r="157" spans="1:12" x14ac:dyDescent="0.2">
      <c r="A157" s="1" t="s">
        <v>124</v>
      </c>
      <c r="B157" s="1" t="s">
        <v>782</v>
      </c>
      <c r="C157" s="1" t="s">
        <v>108</v>
      </c>
      <c r="D157" s="1">
        <v>2015</v>
      </c>
      <c r="E157" s="1" t="s">
        <v>922</v>
      </c>
      <c r="F157" s="1" t="s">
        <v>796</v>
      </c>
      <c r="G157" s="1" t="s">
        <v>1</v>
      </c>
      <c r="H157" s="1" t="s">
        <v>7</v>
      </c>
      <c r="I157" s="1">
        <v>2.1420030999999999E-2</v>
      </c>
      <c r="J157" s="1">
        <v>8.06</v>
      </c>
      <c r="K157" s="1">
        <v>232.0326</v>
      </c>
      <c r="L157" s="1">
        <v>5</v>
      </c>
    </row>
    <row r="158" spans="1:12" x14ac:dyDescent="0.2">
      <c r="A158" s="1" t="s">
        <v>124</v>
      </c>
      <c r="B158" s="1" t="s">
        <v>497</v>
      </c>
      <c r="C158" s="1" t="s">
        <v>25</v>
      </c>
      <c r="D158" s="1">
        <v>2015</v>
      </c>
      <c r="E158" s="1" t="s">
        <v>922</v>
      </c>
      <c r="F158" s="1" t="s">
        <v>796</v>
      </c>
      <c r="G158" s="1" t="s">
        <v>1</v>
      </c>
      <c r="H158" s="1" t="s">
        <v>7</v>
      </c>
      <c r="I158" s="1">
        <v>8.9859642000000003E-2</v>
      </c>
      <c r="J158" s="1">
        <v>14.1</v>
      </c>
      <c r="K158" s="1">
        <v>140.24959999999999</v>
      </c>
      <c r="L158" s="1">
        <v>5</v>
      </c>
    </row>
    <row r="159" spans="1:12" x14ac:dyDescent="0.2">
      <c r="A159" s="1" t="s">
        <v>124</v>
      </c>
      <c r="B159" s="1" t="s">
        <v>273</v>
      </c>
      <c r="C159" s="1" t="s">
        <v>25</v>
      </c>
      <c r="D159" s="1">
        <v>2015</v>
      </c>
      <c r="E159" s="1" t="s">
        <v>922</v>
      </c>
      <c r="F159" s="1" t="s">
        <v>796</v>
      </c>
      <c r="G159" s="1" t="s">
        <v>1</v>
      </c>
      <c r="H159" s="1" t="s">
        <v>7</v>
      </c>
      <c r="I159" s="1">
        <v>0.124301968</v>
      </c>
      <c r="J159" s="1">
        <v>19.2</v>
      </c>
      <c r="K159" s="1">
        <v>89.748800000000003</v>
      </c>
      <c r="L159" s="1">
        <v>5</v>
      </c>
    </row>
    <row r="160" spans="1:12" x14ac:dyDescent="0.2">
      <c r="A160" s="1" t="s">
        <v>124</v>
      </c>
      <c r="B160" s="1" t="s">
        <v>1589</v>
      </c>
      <c r="C160" s="1" t="s">
        <v>17</v>
      </c>
      <c r="D160" s="1">
        <v>2015</v>
      </c>
      <c r="E160" s="1" t="s">
        <v>922</v>
      </c>
      <c r="F160" s="1" t="s">
        <v>796</v>
      </c>
      <c r="G160" s="1" t="s">
        <v>1</v>
      </c>
      <c r="H160" s="1" t="s">
        <v>7</v>
      </c>
      <c r="I160" s="1">
        <v>5.8220302000000002E-2</v>
      </c>
      <c r="J160" s="1">
        <v>13.8</v>
      </c>
      <c r="K160" s="1">
        <v>247.4802</v>
      </c>
      <c r="L160" s="1">
        <v>5</v>
      </c>
    </row>
    <row r="161" spans="1:12" x14ac:dyDescent="0.2">
      <c r="A161" s="1" t="s">
        <v>124</v>
      </c>
      <c r="B161" s="1" t="s">
        <v>249</v>
      </c>
      <c r="C161" s="1" t="s">
        <v>71</v>
      </c>
      <c r="D161" s="1">
        <v>2015</v>
      </c>
      <c r="E161" s="1" t="s">
        <v>922</v>
      </c>
      <c r="F161" s="1" t="s">
        <v>796</v>
      </c>
      <c r="G161" s="1" t="s">
        <v>1</v>
      </c>
      <c r="H161" s="1" t="s">
        <v>7</v>
      </c>
      <c r="I161" s="1">
        <v>0.115563679</v>
      </c>
      <c r="J161" s="1">
        <v>9.0649999999999995</v>
      </c>
      <c r="K161" s="1">
        <v>96.009399999999999</v>
      </c>
      <c r="L161" s="1">
        <v>5</v>
      </c>
    </row>
    <row r="162" spans="1:12" x14ac:dyDescent="0.2">
      <c r="A162" s="1" t="s">
        <v>124</v>
      </c>
      <c r="B162" s="1" t="s">
        <v>1035</v>
      </c>
      <c r="C162" s="1" t="s">
        <v>71</v>
      </c>
      <c r="D162" s="1">
        <v>2015</v>
      </c>
      <c r="E162" s="1" t="s">
        <v>922</v>
      </c>
      <c r="F162" s="1" t="s">
        <v>796</v>
      </c>
      <c r="G162" s="1" t="s">
        <v>1</v>
      </c>
      <c r="H162" s="1" t="s">
        <v>7</v>
      </c>
      <c r="I162" s="1">
        <v>0.12780037999999999</v>
      </c>
      <c r="J162" s="1">
        <v>14.3</v>
      </c>
      <c r="K162" s="1">
        <v>83.622399999999999</v>
      </c>
      <c r="L162" s="1">
        <v>5</v>
      </c>
    </row>
    <row r="163" spans="1:12" x14ac:dyDescent="0.2">
      <c r="A163" s="1" t="s">
        <v>124</v>
      </c>
      <c r="B163" s="1" t="s">
        <v>1511</v>
      </c>
      <c r="C163" s="1" t="s">
        <v>10</v>
      </c>
      <c r="D163" s="1">
        <v>2015</v>
      </c>
      <c r="E163" s="1" t="s">
        <v>922</v>
      </c>
      <c r="F163" s="1" t="s">
        <v>796</v>
      </c>
      <c r="G163" s="1" t="s">
        <v>1</v>
      </c>
      <c r="H163" s="1" t="s">
        <v>7</v>
      </c>
      <c r="I163" s="1">
        <v>4.3651198000000002E-2</v>
      </c>
      <c r="J163" s="1">
        <v>5.98</v>
      </c>
      <c r="K163" s="1">
        <v>146.14179999999999</v>
      </c>
      <c r="L163" s="1">
        <v>5</v>
      </c>
    </row>
    <row r="164" spans="1:12" x14ac:dyDescent="0.2">
      <c r="A164" s="1" t="s">
        <v>124</v>
      </c>
      <c r="B164" s="1" t="s">
        <v>1377</v>
      </c>
      <c r="C164" s="1" t="s">
        <v>10</v>
      </c>
      <c r="D164" s="1">
        <v>2015</v>
      </c>
      <c r="E164" s="1" t="s">
        <v>922</v>
      </c>
      <c r="F164" s="1" t="s">
        <v>796</v>
      </c>
      <c r="G164" s="1" t="s">
        <v>1</v>
      </c>
      <c r="H164" s="1" t="s">
        <v>7</v>
      </c>
      <c r="I164" s="1">
        <v>4.1479396000000002E-2</v>
      </c>
      <c r="J164" s="1">
        <v>10.5</v>
      </c>
      <c r="K164" s="1">
        <v>36.816400000000002</v>
      </c>
      <c r="L164" s="1">
        <v>5</v>
      </c>
    </row>
    <row r="165" spans="1:12" x14ac:dyDescent="0.2">
      <c r="A165" s="1" t="s">
        <v>124</v>
      </c>
      <c r="B165" s="1" t="s">
        <v>1026</v>
      </c>
      <c r="C165" s="1" t="s">
        <v>10</v>
      </c>
      <c r="D165" s="1">
        <v>2015</v>
      </c>
      <c r="E165" s="1" t="s">
        <v>922</v>
      </c>
      <c r="F165" s="1" t="s">
        <v>796</v>
      </c>
      <c r="G165" s="1" t="s">
        <v>1</v>
      </c>
      <c r="H165" s="1" t="s">
        <v>7</v>
      </c>
      <c r="I165" s="1">
        <v>3.7657458999999997E-2</v>
      </c>
      <c r="J165" s="1">
        <v>13.1</v>
      </c>
      <c r="K165" s="1">
        <v>175.80539999999999</v>
      </c>
      <c r="L165" s="1">
        <v>5</v>
      </c>
    </row>
    <row r="166" spans="1:12" x14ac:dyDescent="0.2">
      <c r="A166" s="1" t="s">
        <v>124</v>
      </c>
      <c r="B166" s="1" t="s">
        <v>775</v>
      </c>
      <c r="C166" s="1" t="s">
        <v>10</v>
      </c>
      <c r="D166" s="1">
        <v>2015</v>
      </c>
      <c r="E166" s="1" t="s">
        <v>922</v>
      </c>
      <c r="F166" s="1" t="s">
        <v>796</v>
      </c>
      <c r="G166" s="1" t="s">
        <v>1</v>
      </c>
      <c r="H166" s="1" t="s">
        <v>7</v>
      </c>
      <c r="I166" s="1">
        <v>7.2444983000000004E-2</v>
      </c>
      <c r="J166" s="1">
        <v>14.7</v>
      </c>
      <c r="K166" s="1">
        <v>48.603400000000001</v>
      </c>
      <c r="L166" s="1">
        <v>5</v>
      </c>
    </row>
    <row r="167" spans="1:12" x14ac:dyDescent="0.2">
      <c r="A167" s="1" t="s">
        <v>124</v>
      </c>
      <c r="B167" s="1" t="s">
        <v>1360</v>
      </c>
      <c r="C167" s="1" t="s">
        <v>10</v>
      </c>
      <c r="D167" s="1">
        <v>2015</v>
      </c>
      <c r="E167" s="1" t="s">
        <v>922</v>
      </c>
      <c r="F167" s="1" t="s">
        <v>796</v>
      </c>
      <c r="G167" s="1" t="s">
        <v>1</v>
      </c>
      <c r="H167" s="1" t="s">
        <v>7</v>
      </c>
      <c r="I167" s="1">
        <v>1.5591925E-2</v>
      </c>
      <c r="J167" s="1">
        <v>17.5</v>
      </c>
      <c r="K167" s="1">
        <v>184.82660000000001</v>
      </c>
      <c r="L167" s="1">
        <v>5</v>
      </c>
    </row>
    <row r="168" spans="1:12" x14ac:dyDescent="0.2">
      <c r="A168" s="1" t="s">
        <v>124</v>
      </c>
      <c r="B168" s="1" t="s">
        <v>1411</v>
      </c>
      <c r="C168" s="1" t="s">
        <v>10</v>
      </c>
      <c r="D168" s="1">
        <v>2015</v>
      </c>
      <c r="E168" s="1" t="s">
        <v>922</v>
      </c>
      <c r="F168" s="1" t="s">
        <v>796</v>
      </c>
      <c r="G168" s="1" t="s">
        <v>1</v>
      </c>
      <c r="H168" s="1" t="s">
        <v>7</v>
      </c>
      <c r="I168" s="1">
        <v>9.6929994000000005E-2</v>
      </c>
      <c r="J168" s="1">
        <v>19.100000000000001</v>
      </c>
      <c r="K168" s="1">
        <v>233.89580000000001</v>
      </c>
      <c r="L168" s="1">
        <v>5</v>
      </c>
    </row>
    <row r="169" spans="1:12" x14ac:dyDescent="0.2">
      <c r="A169" s="1" t="s">
        <v>124</v>
      </c>
      <c r="B169" s="1" t="s">
        <v>1174</v>
      </c>
      <c r="C169" s="1" t="s">
        <v>10</v>
      </c>
      <c r="D169" s="1">
        <v>2015</v>
      </c>
      <c r="E169" s="1" t="s">
        <v>922</v>
      </c>
      <c r="F169" s="1" t="s">
        <v>796</v>
      </c>
      <c r="G169" s="1" t="s">
        <v>1</v>
      </c>
      <c r="H169" s="1" t="s">
        <v>7</v>
      </c>
      <c r="I169" s="1">
        <v>4.5761854999999997E-2</v>
      </c>
      <c r="J169" s="1">
        <v>19.850000000000001</v>
      </c>
      <c r="K169" s="1">
        <v>125.602</v>
      </c>
      <c r="L169" s="1">
        <v>5</v>
      </c>
    </row>
    <row r="170" spans="1:12" x14ac:dyDescent="0.2">
      <c r="A170" s="1" t="s">
        <v>124</v>
      </c>
      <c r="B170" s="1" t="s">
        <v>207</v>
      </c>
      <c r="C170" s="1" t="s">
        <v>4</v>
      </c>
      <c r="D170" s="1">
        <v>2015</v>
      </c>
      <c r="E170" s="1" t="s">
        <v>922</v>
      </c>
      <c r="F170" s="1" t="s">
        <v>796</v>
      </c>
      <c r="G170" s="1" t="s">
        <v>702</v>
      </c>
      <c r="H170" s="1" t="s">
        <v>7</v>
      </c>
      <c r="I170" s="1">
        <v>2.4432767000000001E-2</v>
      </c>
      <c r="J170" s="1">
        <v>9.8000000000000007</v>
      </c>
      <c r="K170" s="1">
        <v>116.4492</v>
      </c>
      <c r="L170" s="1">
        <v>5</v>
      </c>
    </row>
    <row r="171" spans="1:12" x14ac:dyDescent="0.2">
      <c r="A171" s="1" t="s">
        <v>124</v>
      </c>
      <c r="B171" s="1" t="s">
        <v>202</v>
      </c>
      <c r="C171" s="1" t="s">
        <v>4</v>
      </c>
      <c r="D171" s="1">
        <v>2015</v>
      </c>
      <c r="E171" s="1" t="s">
        <v>922</v>
      </c>
      <c r="F171" s="1" t="s">
        <v>796</v>
      </c>
      <c r="G171" s="1" t="s">
        <v>702</v>
      </c>
      <c r="H171" s="1" t="s">
        <v>7</v>
      </c>
      <c r="I171" s="1">
        <v>4.1950753E-2</v>
      </c>
      <c r="J171" s="1">
        <v>10.8</v>
      </c>
      <c r="K171" s="1">
        <v>190.0214</v>
      </c>
      <c r="L171" s="1">
        <v>5</v>
      </c>
    </row>
    <row r="172" spans="1:12" x14ac:dyDescent="0.2">
      <c r="A172" s="1" t="s">
        <v>124</v>
      </c>
      <c r="B172" s="1" t="s">
        <v>1375</v>
      </c>
      <c r="C172" s="1" t="s">
        <v>4</v>
      </c>
      <c r="D172" s="1">
        <v>2015</v>
      </c>
      <c r="E172" s="1" t="s">
        <v>922</v>
      </c>
      <c r="F172" s="1" t="s">
        <v>796</v>
      </c>
      <c r="G172" s="1" t="s">
        <v>702</v>
      </c>
      <c r="H172" s="1" t="s">
        <v>7</v>
      </c>
      <c r="I172" s="1">
        <v>5.8855356999999997E-2</v>
      </c>
      <c r="J172" s="1">
        <v>11.8</v>
      </c>
      <c r="K172" s="1">
        <v>79.161799999999999</v>
      </c>
      <c r="L172" s="1">
        <v>5</v>
      </c>
    </row>
    <row r="173" spans="1:12" x14ac:dyDescent="0.2">
      <c r="A173" s="1" t="s">
        <v>124</v>
      </c>
      <c r="B173" s="1" t="s">
        <v>1281</v>
      </c>
      <c r="C173" s="1" t="s">
        <v>171</v>
      </c>
      <c r="D173" s="1">
        <v>2015</v>
      </c>
      <c r="E173" s="1" t="s">
        <v>922</v>
      </c>
      <c r="F173" s="1" t="s">
        <v>796</v>
      </c>
      <c r="G173" s="1" t="s">
        <v>702</v>
      </c>
      <c r="H173" s="1" t="s">
        <v>7</v>
      </c>
      <c r="I173" s="1">
        <v>2.4937792E-2</v>
      </c>
      <c r="J173" s="1">
        <v>5.88</v>
      </c>
      <c r="K173" s="1">
        <v>148.4392</v>
      </c>
      <c r="L173" s="1">
        <v>5</v>
      </c>
    </row>
    <row r="174" spans="1:12" x14ac:dyDescent="0.2">
      <c r="A174" s="1" t="s">
        <v>124</v>
      </c>
      <c r="B174" s="1" t="s">
        <v>1596</v>
      </c>
      <c r="C174" s="1" t="s">
        <v>171</v>
      </c>
      <c r="D174" s="1">
        <v>2015</v>
      </c>
      <c r="E174" s="1" t="s">
        <v>922</v>
      </c>
      <c r="F174" s="1" t="s">
        <v>796</v>
      </c>
      <c r="G174" s="1" t="s">
        <v>702</v>
      </c>
      <c r="H174" s="1" t="s">
        <v>7</v>
      </c>
      <c r="I174" s="1">
        <v>0.105459307</v>
      </c>
      <c r="J174" s="1">
        <v>6.7750000000000004</v>
      </c>
      <c r="K174" s="1">
        <v>84.625</v>
      </c>
      <c r="L174" s="1">
        <v>5</v>
      </c>
    </row>
    <row r="175" spans="1:12" x14ac:dyDescent="0.2">
      <c r="A175" s="1" t="s">
        <v>124</v>
      </c>
      <c r="B175" s="1" t="s">
        <v>442</v>
      </c>
      <c r="C175" s="1" t="s">
        <v>171</v>
      </c>
      <c r="D175" s="1">
        <v>2015</v>
      </c>
      <c r="E175" s="1" t="s">
        <v>922</v>
      </c>
      <c r="F175" s="1" t="s">
        <v>796</v>
      </c>
      <c r="G175" s="1" t="s">
        <v>702</v>
      </c>
      <c r="H175" s="1" t="s">
        <v>7</v>
      </c>
      <c r="I175" s="1">
        <v>7.0712030999999995E-2</v>
      </c>
      <c r="J175" s="1">
        <v>8.42</v>
      </c>
      <c r="K175" s="1">
        <v>216.41919999999999</v>
      </c>
      <c r="L175" s="1">
        <v>5</v>
      </c>
    </row>
    <row r="176" spans="1:12" x14ac:dyDescent="0.2">
      <c r="A176" s="1" t="s">
        <v>124</v>
      </c>
      <c r="B176" s="1" t="s">
        <v>623</v>
      </c>
      <c r="C176" s="1" t="s">
        <v>171</v>
      </c>
      <c r="D176" s="1">
        <v>2015</v>
      </c>
      <c r="E176" s="1" t="s">
        <v>922</v>
      </c>
      <c r="F176" s="1" t="s">
        <v>796</v>
      </c>
      <c r="G176" s="1" t="s">
        <v>702</v>
      </c>
      <c r="H176" s="1" t="s">
        <v>7</v>
      </c>
      <c r="I176" s="1">
        <v>2.1468792E-2</v>
      </c>
      <c r="J176" s="1">
        <v>10</v>
      </c>
      <c r="K176" s="1">
        <v>251.67500000000001</v>
      </c>
      <c r="L176" s="1">
        <v>5</v>
      </c>
    </row>
    <row r="177" spans="1:12" x14ac:dyDescent="0.2">
      <c r="A177" s="1" t="s">
        <v>124</v>
      </c>
      <c r="B177" s="1" t="s">
        <v>431</v>
      </c>
      <c r="C177" s="1" t="s">
        <v>171</v>
      </c>
      <c r="D177" s="1">
        <v>2015</v>
      </c>
      <c r="E177" s="1" t="s">
        <v>922</v>
      </c>
      <c r="F177" s="1" t="s">
        <v>796</v>
      </c>
      <c r="G177" s="1" t="s">
        <v>702</v>
      </c>
      <c r="H177" s="1" t="s">
        <v>7</v>
      </c>
      <c r="I177" s="1">
        <v>0.17762952500000001</v>
      </c>
      <c r="J177" s="1">
        <v>19.100000000000001</v>
      </c>
      <c r="K177" s="1">
        <v>173.94220000000001</v>
      </c>
      <c r="L177" s="1">
        <v>5</v>
      </c>
    </row>
    <row r="178" spans="1:12" x14ac:dyDescent="0.2">
      <c r="A178" s="1" t="s">
        <v>124</v>
      </c>
      <c r="B178" s="1" t="s">
        <v>1219</v>
      </c>
      <c r="C178" s="1" t="s">
        <v>171</v>
      </c>
      <c r="D178" s="1">
        <v>2015</v>
      </c>
      <c r="E178" s="1" t="s">
        <v>922</v>
      </c>
      <c r="F178" s="1" t="s">
        <v>796</v>
      </c>
      <c r="G178" s="1" t="s">
        <v>702</v>
      </c>
      <c r="H178" s="1" t="s">
        <v>7</v>
      </c>
      <c r="I178" s="1">
        <v>1.433033E-2</v>
      </c>
      <c r="J178" s="1">
        <v>19.75</v>
      </c>
      <c r="K178" s="1">
        <v>104.2332</v>
      </c>
      <c r="L178" s="1">
        <v>5</v>
      </c>
    </row>
    <row r="179" spans="1:12" x14ac:dyDescent="0.2">
      <c r="A179" s="1" t="s">
        <v>124</v>
      </c>
      <c r="B179" s="1" t="s">
        <v>146</v>
      </c>
      <c r="C179" s="1" t="s">
        <v>14</v>
      </c>
      <c r="D179" s="1">
        <v>2015</v>
      </c>
      <c r="E179" s="1" t="s">
        <v>922</v>
      </c>
      <c r="F179" s="1" t="s">
        <v>796</v>
      </c>
      <c r="G179" s="1" t="s">
        <v>702</v>
      </c>
      <c r="H179" s="1" t="s">
        <v>7</v>
      </c>
      <c r="I179" s="1">
        <v>3.3246520000000002E-2</v>
      </c>
      <c r="J179" s="1">
        <v>12.85</v>
      </c>
      <c r="K179" s="1">
        <v>172.44220000000001</v>
      </c>
      <c r="L179" s="1">
        <v>5</v>
      </c>
    </row>
    <row r="180" spans="1:12" x14ac:dyDescent="0.2">
      <c r="A180" s="1" t="s">
        <v>124</v>
      </c>
      <c r="B180" s="1" t="s">
        <v>151</v>
      </c>
      <c r="C180" s="1" t="s">
        <v>14</v>
      </c>
      <c r="D180" s="1">
        <v>2015</v>
      </c>
      <c r="E180" s="1" t="s">
        <v>922</v>
      </c>
      <c r="F180" s="1" t="s">
        <v>796</v>
      </c>
      <c r="G180" s="1" t="s">
        <v>702</v>
      </c>
      <c r="H180" s="1" t="s">
        <v>7</v>
      </c>
      <c r="I180" s="1">
        <v>4.1028937000000001E-2</v>
      </c>
      <c r="J180" s="1">
        <v>16</v>
      </c>
      <c r="K180" s="1">
        <v>142.64959999999999</v>
      </c>
      <c r="L180" s="1">
        <v>5</v>
      </c>
    </row>
    <row r="181" spans="1:12" x14ac:dyDescent="0.2">
      <c r="A181" s="1" t="s">
        <v>124</v>
      </c>
      <c r="B181" s="1" t="s">
        <v>128</v>
      </c>
      <c r="C181" s="1" t="s">
        <v>19</v>
      </c>
      <c r="D181" s="1">
        <v>2015</v>
      </c>
      <c r="E181" s="1" t="s">
        <v>922</v>
      </c>
      <c r="F181" s="1" t="s">
        <v>796</v>
      </c>
      <c r="G181" s="1" t="s">
        <v>702</v>
      </c>
      <c r="H181" s="1" t="s">
        <v>7</v>
      </c>
      <c r="I181" s="1">
        <v>0</v>
      </c>
      <c r="J181" s="1">
        <v>5</v>
      </c>
      <c r="K181" s="1">
        <v>189.85300000000001</v>
      </c>
      <c r="L181" s="1">
        <v>5</v>
      </c>
    </row>
    <row r="182" spans="1:12" x14ac:dyDescent="0.2">
      <c r="A182" s="1" t="s">
        <v>124</v>
      </c>
      <c r="B182" s="1" t="s">
        <v>1599</v>
      </c>
      <c r="C182" s="1" t="s">
        <v>19</v>
      </c>
      <c r="D182" s="1">
        <v>2015</v>
      </c>
      <c r="E182" s="1" t="s">
        <v>922</v>
      </c>
      <c r="F182" s="1" t="s">
        <v>796</v>
      </c>
      <c r="G182" s="1" t="s">
        <v>702</v>
      </c>
      <c r="H182" s="1" t="s">
        <v>7</v>
      </c>
      <c r="I182" s="1">
        <v>5.1906519999999998E-2</v>
      </c>
      <c r="J182" s="1">
        <v>5.73</v>
      </c>
      <c r="K182" s="1">
        <v>188.18979999999999</v>
      </c>
      <c r="L182" s="1">
        <v>5</v>
      </c>
    </row>
    <row r="183" spans="1:12" x14ac:dyDescent="0.2">
      <c r="A183" s="1" t="s">
        <v>124</v>
      </c>
      <c r="B183" s="1" t="s">
        <v>130</v>
      </c>
      <c r="C183" s="1" t="s">
        <v>19</v>
      </c>
      <c r="D183" s="1">
        <v>2015</v>
      </c>
      <c r="E183" s="1" t="s">
        <v>922</v>
      </c>
      <c r="F183" s="1" t="s">
        <v>796</v>
      </c>
      <c r="G183" s="1" t="s">
        <v>702</v>
      </c>
      <c r="H183" s="1" t="s">
        <v>7</v>
      </c>
      <c r="I183" s="1">
        <v>6.7592098000000003E-2</v>
      </c>
      <c r="J183" s="1">
        <v>7.81</v>
      </c>
      <c r="K183" s="1">
        <v>246.04859999999999</v>
      </c>
      <c r="L183" s="1">
        <v>5</v>
      </c>
    </row>
    <row r="184" spans="1:12" x14ac:dyDescent="0.2">
      <c r="A184" s="1" t="s">
        <v>124</v>
      </c>
      <c r="B184" s="1" t="s">
        <v>509</v>
      </c>
      <c r="C184" s="1" t="s">
        <v>28</v>
      </c>
      <c r="D184" s="1">
        <v>2020</v>
      </c>
      <c r="E184" s="1" t="s">
        <v>919</v>
      </c>
      <c r="F184" s="1" t="s">
        <v>796</v>
      </c>
      <c r="G184" s="1" t="s">
        <v>702</v>
      </c>
      <c r="H184" s="1" t="s">
        <v>7</v>
      </c>
      <c r="I184" s="1">
        <v>8.1050005999999994E-2</v>
      </c>
      <c r="J184" s="1">
        <v>14.35</v>
      </c>
      <c r="K184" s="1">
        <v>79.195999999999998</v>
      </c>
      <c r="L184" s="1">
        <v>5</v>
      </c>
    </row>
    <row r="185" spans="1:12" x14ac:dyDescent="0.2">
      <c r="A185" s="1" t="s">
        <v>124</v>
      </c>
      <c r="B185" s="1" t="s">
        <v>504</v>
      </c>
      <c r="C185" s="1" t="s">
        <v>25</v>
      </c>
      <c r="D185" s="1">
        <v>2020</v>
      </c>
      <c r="E185" s="1" t="s">
        <v>919</v>
      </c>
      <c r="F185" s="1" t="s">
        <v>796</v>
      </c>
      <c r="G185" s="1" t="s">
        <v>702</v>
      </c>
      <c r="H185" s="1" t="s">
        <v>7</v>
      </c>
      <c r="I185" s="1">
        <v>0.12521037500000001</v>
      </c>
      <c r="J185" s="1">
        <v>6.4649999999999999</v>
      </c>
      <c r="K185" s="1">
        <v>266.88839999999999</v>
      </c>
      <c r="L185" s="1">
        <v>5</v>
      </c>
    </row>
    <row r="186" spans="1:12" x14ac:dyDescent="0.2">
      <c r="A186" s="1" t="s">
        <v>124</v>
      </c>
      <c r="B186" s="1" t="s">
        <v>1098</v>
      </c>
      <c r="C186" s="1" t="s">
        <v>25</v>
      </c>
      <c r="D186" s="1">
        <v>2020</v>
      </c>
      <c r="E186" s="1" t="s">
        <v>919</v>
      </c>
      <c r="F186" s="1" t="s">
        <v>796</v>
      </c>
      <c r="G186" s="1" t="s">
        <v>702</v>
      </c>
      <c r="H186" s="1" t="s">
        <v>7</v>
      </c>
      <c r="I186" s="1">
        <v>0.13727</v>
      </c>
      <c r="J186" s="1">
        <v>15.85</v>
      </c>
      <c r="K186" s="1">
        <v>94.409400000000005</v>
      </c>
      <c r="L186" s="1">
        <v>5</v>
      </c>
    </row>
    <row r="187" spans="1:12" x14ac:dyDescent="0.2">
      <c r="A187" s="1" t="s">
        <v>124</v>
      </c>
      <c r="B187" s="1" t="s">
        <v>663</v>
      </c>
      <c r="C187" s="1" t="s">
        <v>17</v>
      </c>
      <c r="D187" s="1">
        <v>2020</v>
      </c>
      <c r="E187" s="1" t="s">
        <v>919</v>
      </c>
      <c r="F187" s="1" t="s">
        <v>796</v>
      </c>
      <c r="G187" s="1" t="s">
        <v>702</v>
      </c>
      <c r="H187" s="1" t="s">
        <v>7</v>
      </c>
      <c r="I187" s="1">
        <v>5.2647550000000003E-3</v>
      </c>
      <c r="J187" s="1">
        <v>19.850000000000001</v>
      </c>
      <c r="K187" s="1">
        <v>264.58839999999998</v>
      </c>
      <c r="L187" s="1">
        <v>5</v>
      </c>
    </row>
    <row r="188" spans="1:12" x14ac:dyDescent="0.2">
      <c r="A188" s="1" t="s">
        <v>124</v>
      </c>
      <c r="B188" s="1" t="s">
        <v>657</v>
      </c>
      <c r="C188" s="1" t="s">
        <v>71</v>
      </c>
      <c r="D188" s="1">
        <v>2020</v>
      </c>
      <c r="E188" s="1" t="s">
        <v>919</v>
      </c>
      <c r="F188" s="1" t="s">
        <v>796</v>
      </c>
      <c r="G188" s="1" t="s">
        <v>702</v>
      </c>
      <c r="H188" s="1" t="s">
        <v>7</v>
      </c>
      <c r="I188" s="1">
        <v>3.2811502999999999E-2</v>
      </c>
      <c r="J188" s="1">
        <v>7.5</v>
      </c>
      <c r="K188" s="1">
        <v>239.69059999999999</v>
      </c>
      <c r="L188" s="1">
        <v>5</v>
      </c>
    </row>
    <row r="189" spans="1:12" x14ac:dyDescent="0.2">
      <c r="A189" s="1" t="s">
        <v>124</v>
      </c>
      <c r="B189" s="1" t="s">
        <v>252</v>
      </c>
      <c r="C189" s="1" t="s">
        <v>71</v>
      </c>
      <c r="D189" s="1">
        <v>2020</v>
      </c>
      <c r="E189" s="1" t="s">
        <v>919</v>
      </c>
      <c r="F189" s="1" t="s">
        <v>796</v>
      </c>
      <c r="G189" s="1" t="s">
        <v>702</v>
      </c>
      <c r="H189" s="1" t="s">
        <v>7</v>
      </c>
      <c r="I189" s="1">
        <v>2.1984639E-2</v>
      </c>
      <c r="J189" s="1">
        <v>12.3</v>
      </c>
      <c r="K189" s="1">
        <v>191.21619999999999</v>
      </c>
      <c r="L189" s="1">
        <v>5</v>
      </c>
    </row>
    <row r="190" spans="1:12" x14ac:dyDescent="0.2">
      <c r="A190" s="1" t="s">
        <v>124</v>
      </c>
      <c r="B190" s="1" t="s">
        <v>1382</v>
      </c>
      <c r="C190" s="1" t="s">
        <v>71</v>
      </c>
      <c r="D190" s="1">
        <v>2020</v>
      </c>
      <c r="E190" s="1" t="s">
        <v>919</v>
      </c>
      <c r="F190" s="1" t="s">
        <v>796</v>
      </c>
      <c r="G190" s="1" t="s">
        <v>702</v>
      </c>
      <c r="H190" s="1" t="s">
        <v>7</v>
      </c>
      <c r="I190" s="1">
        <v>3.9517121000000002E-2</v>
      </c>
      <c r="J190" s="1">
        <v>18.600000000000001</v>
      </c>
      <c r="K190" s="1">
        <v>243.68020000000001</v>
      </c>
      <c r="L190" s="1">
        <v>5</v>
      </c>
    </row>
    <row r="191" spans="1:12" x14ac:dyDescent="0.2">
      <c r="A191" s="1" t="s">
        <v>124</v>
      </c>
      <c r="B191" s="1" t="s">
        <v>1391</v>
      </c>
      <c r="C191" s="1" t="s">
        <v>10</v>
      </c>
      <c r="D191" s="1">
        <v>2020</v>
      </c>
      <c r="E191" s="1" t="s">
        <v>919</v>
      </c>
      <c r="F191" s="1" t="s">
        <v>796</v>
      </c>
      <c r="G191" s="1" t="s">
        <v>702</v>
      </c>
      <c r="H191" s="1" t="s">
        <v>7</v>
      </c>
      <c r="I191" s="1">
        <v>5.2274690999999998E-2</v>
      </c>
      <c r="J191" s="1">
        <v>7.72</v>
      </c>
      <c r="K191" s="1">
        <v>79.198599999999999</v>
      </c>
      <c r="L191" s="1">
        <v>5</v>
      </c>
    </row>
    <row r="192" spans="1:12" x14ac:dyDescent="0.2">
      <c r="A192" s="1" t="s">
        <v>124</v>
      </c>
      <c r="B192" s="1" t="s">
        <v>478</v>
      </c>
      <c r="C192" s="1" t="s">
        <v>10</v>
      </c>
      <c r="D192" s="1">
        <v>2020</v>
      </c>
      <c r="E192" s="1" t="s">
        <v>919</v>
      </c>
      <c r="F192" s="1" t="s">
        <v>796</v>
      </c>
      <c r="G192" s="1" t="s">
        <v>702</v>
      </c>
      <c r="H192" s="1" t="s">
        <v>7</v>
      </c>
      <c r="I192" s="1">
        <v>4.6747071000000001E-2</v>
      </c>
      <c r="J192" s="1">
        <v>8.1850000000000005</v>
      </c>
      <c r="K192" s="1">
        <v>49.969200000000001</v>
      </c>
      <c r="L192" s="1">
        <v>5</v>
      </c>
    </row>
    <row r="193" spans="1:12" x14ac:dyDescent="0.2">
      <c r="A193" s="1" t="s">
        <v>124</v>
      </c>
      <c r="B193" s="1" t="s">
        <v>1449</v>
      </c>
      <c r="C193" s="1" t="s">
        <v>10</v>
      </c>
      <c r="D193" s="1">
        <v>2020</v>
      </c>
      <c r="E193" s="1" t="s">
        <v>919</v>
      </c>
      <c r="F193" s="1" t="s">
        <v>796</v>
      </c>
      <c r="G193" s="1" t="s">
        <v>702</v>
      </c>
      <c r="H193" s="1" t="s">
        <v>7</v>
      </c>
      <c r="I193" s="1">
        <v>2.0664177999999998E-2</v>
      </c>
      <c r="J193" s="1">
        <v>16.350000000000001</v>
      </c>
      <c r="K193" s="1">
        <v>50.8324</v>
      </c>
      <c r="L193" s="1">
        <v>5</v>
      </c>
    </row>
    <row r="194" spans="1:12" x14ac:dyDescent="0.2">
      <c r="A194" s="1" t="s">
        <v>124</v>
      </c>
      <c r="B194" s="1" t="s">
        <v>218</v>
      </c>
      <c r="C194" s="1" t="s">
        <v>216</v>
      </c>
      <c r="D194" s="1">
        <v>2020</v>
      </c>
      <c r="E194" s="1" t="s">
        <v>919</v>
      </c>
      <c r="F194" s="1" t="s">
        <v>796</v>
      </c>
      <c r="G194" s="1" t="s">
        <v>702</v>
      </c>
      <c r="H194" s="1" t="s">
        <v>7</v>
      </c>
      <c r="I194" s="1">
        <v>4.1065646999999997E-2</v>
      </c>
      <c r="J194" s="1">
        <v>9.5</v>
      </c>
      <c r="K194" s="1">
        <v>223.50880000000001</v>
      </c>
      <c r="L194" s="1">
        <v>5</v>
      </c>
    </row>
    <row r="195" spans="1:12" x14ac:dyDescent="0.2">
      <c r="A195" s="1" t="s">
        <v>124</v>
      </c>
      <c r="B195" s="1" t="s">
        <v>641</v>
      </c>
      <c r="C195" s="1" t="s">
        <v>216</v>
      </c>
      <c r="D195" s="1">
        <v>2020</v>
      </c>
      <c r="E195" s="1" t="s">
        <v>919</v>
      </c>
      <c r="F195" s="1" t="s">
        <v>796</v>
      </c>
      <c r="G195" s="1" t="s">
        <v>702</v>
      </c>
      <c r="H195" s="1" t="s">
        <v>7</v>
      </c>
      <c r="I195" s="1">
        <v>1.6921927E-2</v>
      </c>
      <c r="J195" s="1">
        <v>12.1</v>
      </c>
      <c r="K195" s="1">
        <v>178.36600000000001</v>
      </c>
      <c r="L195" s="1">
        <v>5</v>
      </c>
    </row>
    <row r="196" spans="1:12" x14ac:dyDescent="0.2">
      <c r="A196" s="1" t="s">
        <v>124</v>
      </c>
      <c r="B196" s="1" t="s">
        <v>639</v>
      </c>
      <c r="C196" s="1" t="s">
        <v>216</v>
      </c>
      <c r="D196" s="1">
        <v>2020</v>
      </c>
      <c r="E196" s="1" t="s">
        <v>919</v>
      </c>
      <c r="F196" s="1" t="s">
        <v>796</v>
      </c>
      <c r="G196" s="1" t="s">
        <v>702</v>
      </c>
      <c r="H196" s="1" t="s">
        <v>7</v>
      </c>
      <c r="I196" s="1">
        <v>0.13650098099999999</v>
      </c>
      <c r="J196" s="1">
        <v>16.600000000000001</v>
      </c>
      <c r="K196" s="1">
        <v>173.34219999999999</v>
      </c>
      <c r="L196" s="1">
        <v>5</v>
      </c>
    </row>
    <row r="197" spans="1:12" x14ac:dyDescent="0.2">
      <c r="A197" s="1" t="s">
        <v>124</v>
      </c>
      <c r="B197" s="1" t="s">
        <v>460</v>
      </c>
      <c r="C197" s="1" t="s">
        <v>4</v>
      </c>
      <c r="D197" s="1">
        <v>2020</v>
      </c>
      <c r="E197" s="1" t="s">
        <v>919</v>
      </c>
      <c r="F197" s="1" t="s">
        <v>796</v>
      </c>
      <c r="G197" s="1" t="s">
        <v>702</v>
      </c>
      <c r="H197" s="1" t="s">
        <v>7</v>
      </c>
      <c r="I197" s="1">
        <v>3.0527166000000001E-2</v>
      </c>
      <c r="J197" s="1">
        <v>5.1749999999999998</v>
      </c>
      <c r="K197" s="1">
        <v>33.587400000000002</v>
      </c>
      <c r="L197" s="1">
        <v>5</v>
      </c>
    </row>
    <row r="198" spans="1:12" x14ac:dyDescent="0.2">
      <c r="A198" s="1" t="s">
        <v>124</v>
      </c>
      <c r="B198" s="1" t="s">
        <v>23</v>
      </c>
      <c r="C198" s="1" t="s">
        <v>4</v>
      </c>
      <c r="D198" s="1">
        <v>2020</v>
      </c>
      <c r="E198" s="1" t="s">
        <v>919</v>
      </c>
      <c r="F198" s="1" t="s">
        <v>796</v>
      </c>
      <c r="G198" s="1" t="s">
        <v>702</v>
      </c>
      <c r="H198" s="1" t="s">
        <v>7</v>
      </c>
      <c r="I198" s="1">
        <v>4.8388423E-2</v>
      </c>
      <c r="J198" s="1">
        <v>5.4</v>
      </c>
      <c r="K198" s="1">
        <v>163.05260000000001</v>
      </c>
      <c r="L198" s="1">
        <v>5</v>
      </c>
    </row>
    <row r="199" spans="1:12" x14ac:dyDescent="0.2">
      <c r="A199" s="1" t="s">
        <v>124</v>
      </c>
      <c r="B199" s="1" t="s">
        <v>209</v>
      </c>
      <c r="C199" s="1" t="s">
        <v>4</v>
      </c>
      <c r="D199" s="1">
        <v>2020</v>
      </c>
      <c r="E199" s="1" t="s">
        <v>919</v>
      </c>
      <c r="F199" s="1" t="s">
        <v>796</v>
      </c>
      <c r="G199" s="1" t="s">
        <v>702</v>
      </c>
      <c r="H199" s="1" t="s">
        <v>7</v>
      </c>
      <c r="I199" s="1">
        <v>0</v>
      </c>
      <c r="J199" s="1">
        <v>11.395</v>
      </c>
      <c r="K199" s="1">
        <v>149.27080000000001</v>
      </c>
      <c r="L199" s="1">
        <v>5</v>
      </c>
    </row>
    <row r="200" spans="1:12" x14ac:dyDescent="0.2">
      <c r="A200" s="1" t="s">
        <v>124</v>
      </c>
      <c r="B200" s="1" t="s">
        <v>449</v>
      </c>
      <c r="C200" s="1" t="s">
        <v>4</v>
      </c>
      <c r="D200" s="1">
        <v>2020</v>
      </c>
      <c r="E200" s="1" t="s">
        <v>919</v>
      </c>
      <c r="F200" s="1" t="s">
        <v>796</v>
      </c>
      <c r="G200" s="1" t="s">
        <v>702</v>
      </c>
      <c r="H200" s="1" t="s">
        <v>7</v>
      </c>
      <c r="I200" s="1">
        <v>5.2335279999999998E-2</v>
      </c>
      <c r="J200" s="1">
        <v>18.75</v>
      </c>
      <c r="K200" s="1">
        <v>108.128</v>
      </c>
      <c r="L200" s="1">
        <v>5</v>
      </c>
    </row>
    <row r="201" spans="1:12" x14ac:dyDescent="0.2">
      <c r="A201" s="1" t="s">
        <v>124</v>
      </c>
      <c r="B201" s="1" t="s">
        <v>1217</v>
      </c>
      <c r="C201" s="1" t="s">
        <v>171</v>
      </c>
      <c r="D201" s="1">
        <v>2020</v>
      </c>
      <c r="E201" s="1" t="s">
        <v>919</v>
      </c>
      <c r="F201" s="1" t="s">
        <v>796</v>
      </c>
      <c r="G201" s="1" t="s">
        <v>702</v>
      </c>
      <c r="H201" s="1" t="s">
        <v>7</v>
      </c>
      <c r="I201" s="1">
        <v>6.0124130000000003E-3</v>
      </c>
      <c r="J201" s="1">
        <v>6.36</v>
      </c>
      <c r="K201" s="1">
        <v>163.05260000000001</v>
      </c>
      <c r="L201" s="1">
        <v>5</v>
      </c>
    </row>
    <row r="202" spans="1:12" x14ac:dyDescent="0.2">
      <c r="A202" s="1" t="s">
        <v>124</v>
      </c>
      <c r="B202" s="1" t="s">
        <v>1339</v>
      </c>
      <c r="C202" s="1" t="s">
        <v>171</v>
      </c>
      <c r="D202" s="1">
        <v>2020</v>
      </c>
      <c r="E202" s="1" t="s">
        <v>919</v>
      </c>
      <c r="F202" s="1" t="s">
        <v>796</v>
      </c>
      <c r="G202" s="1" t="s">
        <v>528</v>
      </c>
      <c r="H202" s="1" t="s">
        <v>7</v>
      </c>
      <c r="I202" s="1">
        <v>5.9741172000000002E-2</v>
      </c>
      <c r="J202" s="1">
        <v>14.6</v>
      </c>
      <c r="K202" s="1">
        <v>179.69759999999999</v>
      </c>
      <c r="L202" s="1">
        <v>5</v>
      </c>
    </row>
    <row r="203" spans="1:12" x14ac:dyDescent="0.2">
      <c r="A203" s="1" t="s">
        <v>124</v>
      </c>
      <c r="B203" s="1" t="s">
        <v>427</v>
      </c>
      <c r="C203" s="1" t="s">
        <v>171</v>
      </c>
      <c r="D203" s="1">
        <v>2020</v>
      </c>
      <c r="E203" s="1" t="s">
        <v>919</v>
      </c>
      <c r="F203" s="1" t="s">
        <v>796</v>
      </c>
      <c r="G203" s="1" t="s">
        <v>528</v>
      </c>
      <c r="H203" s="1" t="s">
        <v>7</v>
      </c>
      <c r="I203" s="1">
        <v>5.9268885E-2</v>
      </c>
      <c r="J203" s="1">
        <v>20.25</v>
      </c>
      <c r="K203" s="1">
        <v>246.446</v>
      </c>
      <c r="L203" s="1">
        <v>5</v>
      </c>
    </row>
    <row r="204" spans="1:12" x14ac:dyDescent="0.2">
      <c r="A204" s="1" t="s">
        <v>124</v>
      </c>
      <c r="B204" s="1" t="s">
        <v>425</v>
      </c>
      <c r="C204" s="1" t="s">
        <v>171</v>
      </c>
      <c r="D204" s="1">
        <v>2020</v>
      </c>
      <c r="E204" s="1" t="s">
        <v>919</v>
      </c>
      <c r="F204" s="1" t="s">
        <v>796</v>
      </c>
      <c r="G204" s="1" t="s">
        <v>528</v>
      </c>
      <c r="H204" s="1" t="s">
        <v>7</v>
      </c>
      <c r="I204" s="1">
        <v>2.7052018000000001E-2</v>
      </c>
      <c r="J204" s="1">
        <v>20.7</v>
      </c>
      <c r="K204" s="1">
        <v>73.935400000000001</v>
      </c>
      <c r="L204" s="1">
        <v>5</v>
      </c>
    </row>
    <row r="205" spans="1:12" x14ac:dyDescent="0.2">
      <c r="A205" s="1" t="s">
        <v>124</v>
      </c>
      <c r="B205" s="1" t="s">
        <v>421</v>
      </c>
      <c r="C205" s="1" t="s">
        <v>47</v>
      </c>
      <c r="D205" s="1">
        <v>2020</v>
      </c>
      <c r="E205" s="1" t="s">
        <v>919</v>
      </c>
      <c r="F205" s="1" t="s">
        <v>796</v>
      </c>
      <c r="G205" s="1" t="s">
        <v>528</v>
      </c>
      <c r="H205" s="1" t="s">
        <v>7</v>
      </c>
      <c r="I205" s="1">
        <v>3.3275633999999998E-2</v>
      </c>
      <c r="J205" s="1">
        <v>19.350000000000001</v>
      </c>
      <c r="K205" s="1">
        <v>173.87379999999999</v>
      </c>
      <c r="L205" s="1">
        <v>5</v>
      </c>
    </row>
    <row r="206" spans="1:12" x14ac:dyDescent="0.2">
      <c r="A206" s="1" t="s">
        <v>124</v>
      </c>
      <c r="B206" s="1" t="s">
        <v>420</v>
      </c>
      <c r="C206" s="1" t="s">
        <v>47</v>
      </c>
      <c r="D206" s="1">
        <v>2020</v>
      </c>
      <c r="E206" s="1" t="s">
        <v>919</v>
      </c>
      <c r="F206" s="1" t="s">
        <v>796</v>
      </c>
      <c r="G206" s="1" t="s">
        <v>528</v>
      </c>
      <c r="H206" s="1" t="s">
        <v>7</v>
      </c>
      <c r="I206" s="1">
        <v>1.005532E-2</v>
      </c>
      <c r="J206" s="1">
        <v>21.25</v>
      </c>
      <c r="K206" s="1">
        <v>183.16079999999999</v>
      </c>
      <c r="L206" s="1">
        <v>5</v>
      </c>
    </row>
    <row r="207" spans="1:12" x14ac:dyDescent="0.2">
      <c r="A207" s="1" t="s">
        <v>124</v>
      </c>
      <c r="B207" s="1" t="s">
        <v>1157</v>
      </c>
      <c r="C207" s="1" t="s">
        <v>165</v>
      </c>
      <c r="D207" s="1">
        <v>2020</v>
      </c>
      <c r="E207" s="1" t="s">
        <v>919</v>
      </c>
      <c r="F207" s="1" t="s">
        <v>796</v>
      </c>
      <c r="G207" s="1" t="s">
        <v>528</v>
      </c>
      <c r="H207" s="1" t="s">
        <v>7</v>
      </c>
      <c r="I207" s="1">
        <v>1.2167987999999999E-2</v>
      </c>
      <c r="J207" s="1">
        <v>13.1</v>
      </c>
      <c r="K207" s="1">
        <v>190.25299999999999</v>
      </c>
      <c r="L207" s="1">
        <v>5</v>
      </c>
    </row>
    <row r="208" spans="1:12" x14ac:dyDescent="0.2">
      <c r="A208" s="1" t="s">
        <v>124</v>
      </c>
      <c r="B208" s="1" t="s">
        <v>415</v>
      </c>
      <c r="C208" s="1" t="s">
        <v>165</v>
      </c>
      <c r="D208" s="1">
        <v>2020</v>
      </c>
      <c r="E208" s="1" t="s">
        <v>919</v>
      </c>
      <c r="F208" s="1" t="s">
        <v>796</v>
      </c>
      <c r="G208" s="1" t="s">
        <v>528</v>
      </c>
      <c r="H208" s="1" t="s">
        <v>7</v>
      </c>
      <c r="I208" s="1">
        <v>0.111931193</v>
      </c>
      <c r="J208" s="1">
        <v>17.75</v>
      </c>
      <c r="K208" s="1">
        <v>108.8912</v>
      </c>
      <c r="L208" s="1">
        <v>5</v>
      </c>
    </row>
    <row r="209" spans="1:12" x14ac:dyDescent="0.2">
      <c r="A209" s="1" t="s">
        <v>124</v>
      </c>
      <c r="B209" s="1" t="s">
        <v>154</v>
      </c>
      <c r="C209" s="1" t="s">
        <v>14</v>
      </c>
      <c r="D209" s="1">
        <v>2020</v>
      </c>
      <c r="E209" s="1" t="s">
        <v>919</v>
      </c>
      <c r="F209" s="1" t="s">
        <v>796</v>
      </c>
      <c r="G209" s="1" t="s">
        <v>528</v>
      </c>
      <c r="H209" s="1" t="s">
        <v>7</v>
      </c>
      <c r="I209" s="1">
        <v>9.2282352999999998E-2</v>
      </c>
      <c r="J209" s="1">
        <v>15.2</v>
      </c>
      <c r="K209" s="1">
        <v>227.23519999999999</v>
      </c>
      <c r="L209" s="1">
        <v>5</v>
      </c>
    </row>
    <row r="210" spans="1:12" x14ac:dyDescent="0.2">
      <c r="A210" s="1" t="s">
        <v>124</v>
      </c>
      <c r="B210" s="1" t="s">
        <v>1267</v>
      </c>
      <c r="C210" s="1" t="s">
        <v>14</v>
      </c>
      <c r="D210" s="1">
        <v>2020</v>
      </c>
      <c r="E210" s="1" t="s">
        <v>919</v>
      </c>
      <c r="F210" s="1" t="s">
        <v>796</v>
      </c>
      <c r="G210" s="1" t="s">
        <v>528</v>
      </c>
      <c r="H210" s="1" t="s">
        <v>7</v>
      </c>
      <c r="I210" s="1">
        <v>1.2679190999999999E-2</v>
      </c>
      <c r="J210" s="1">
        <v>18.2</v>
      </c>
      <c r="K210" s="1">
        <v>139.81800000000001</v>
      </c>
      <c r="L210" s="1">
        <v>5</v>
      </c>
    </row>
    <row r="211" spans="1:12" x14ac:dyDescent="0.2">
      <c r="A211" s="1" t="s">
        <v>124</v>
      </c>
      <c r="B211" s="1" t="s">
        <v>137</v>
      </c>
      <c r="C211" s="1" t="s">
        <v>14</v>
      </c>
      <c r="D211" s="1">
        <v>2020</v>
      </c>
      <c r="E211" s="1" t="s">
        <v>919</v>
      </c>
      <c r="F211" s="1" t="s">
        <v>796</v>
      </c>
      <c r="G211" s="1" t="s">
        <v>528</v>
      </c>
      <c r="H211" s="1" t="s">
        <v>7</v>
      </c>
      <c r="I211" s="1">
        <v>4.8160823999999998E-2</v>
      </c>
      <c r="J211" s="1">
        <v>18.600000000000001</v>
      </c>
      <c r="K211" s="1">
        <v>188.9898</v>
      </c>
      <c r="L211" s="1">
        <v>5</v>
      </c>
    </row>
    <row r="212" spans="1:12" x14ac:dyDescent="0.2">
      <c r="A212" s="1" t="s">
        <v>6</v>
      </c>
      <c r="B212" s="1" t="s">
        <v>1420</v>
      </c>
      <c r="C212" s="1" t="s">
        <v>25</v>
      </c>
      <c r="D212" s="1">
        <v>2015</v>
      </c>
      <c r="E212" s="1" t="s">
        <v>922</v>
      </c>
      <c r="F212" s="1" t="s">
        <v>796</v>
      </c>
      <c r="G212" s="1" t="s">
        <v>528</v>
      </c>
      <c r="H212" s="1" t="s">
        <v>7</v>
      </c>
      <c r="I212" s="1">
        <v>3.2242660999999999E-2</v>
      </c>
      <c r="J212" s="1">
        <v>5.46</v>
      </c>
      <c r="K212" s="1">
        <v>187.624</v>
      </c>
      <c r="L212" s="1">
        <v>5</v>
      </c>
    </row>
    <row r="213" spans="1:12" x14ac:dyDescent="0.2">
      <c r="A213" s="1" t="s">
        <v>6</v>
      </c>
      <c r="B213" s="1" t="s">
        <v>378</v>
      </c>
      <c r="C213" s="1" t="s">
        <v>25</v>
      </c>
      <c r="D213" s="1">
        <v>2015</v>
      </c>
      <c r="E213" s="1" t="s">
        <v>922</v>
      </c>
      <c r="F213" s="1" t="s">
        <v>796</v>
      </c>
      <c r="G213" s="1" t="s">
        <v>528</v>
      </c>
      <c r="H213" s="1" t="s">
        <v>7</v>
      </c>
      <c r="I213" s="1">
        <v>3.0905215E-2</v>
      </c>
      <c r="J213" s="1">
        <v>8.42</v>
      </c>
      <c r="K213" s="1">
        <v>227.6352</v>
      </c>
      <c r="L213" s="1">
        <v>5</v>
      </c>
    </row>
    <row r="214" spans="1:12" x14ac:dyDescent="0.2">
      <c r="A214" s="1" t="s">
        <v>6</v>
      </c>
      <c r="B214" s="1" t="s">
        <v>106</v>
      </c>
      <c r="C214" s="1" t="s">
        <v>25</v>
      </c>
      <c r="D214" s="1">
        <v>2015</v>
      </c>
      <c r="E214" s="1" t="s">
        <v>922</v>
      </c>
      <c r="F214" s="1" t="s">
        <v>796</v>
      </c>
      <c r="G214" s="1" t="s">
        <v>528</v>
      </c>
      <c r="H214" s="1" t="s">
        <v>7</v>
      </c>
      <c r="I214" s="1">
        <v>3.1330906999999998E-2</v>
      </c>
      <c r="J214" s="1">
        <v>14</v>
      </c>
      <c r="K214" s="1">
        <v>52.363999999999997</v>
      </c>
      <c r="L214" s="1">
        <v>5</v>
      </c>
    </row>
    <row r="215" spans="1:12" x14ac:dyDescent="0.2">
      <c r="A215" s="1" t="s">
        <v>6</v>
      </c>
      <c r="B215" s="1" t="s">
        <v>829</v>
      </c>
      <c r="C215" s="1" t="s">
        <v>25</v>
      </c>
      <c r="D215" s="1">
        <v>2015</v>
      </c>
      <c r="E215" s="1" t="s">
        <v>922</v>
      </c>
      <c r="F215" s="1" t="s">
        <v>796</v>
      </c>
      <c r="G215" s="1" t="s">
        <v>528</v>
      </c>
      <c r="H215" s="1" t="s">
        <v>7</v>
      </c>
      <c r="I215" s="1">
        <v>1.2036432E-2</v>
      </c>
      <c r="J215" s="1">
        <v>17.2</v>
      </c>
      <c r="K215" s="1">
        <v>165.7184</v>
      </c>
      <c r="L215" s="1">
        <v>5</v>
      </c>
    </row>
    <row r="216" spans="1:12" x14ac:dyDescent="0.2">
      <c r="A216" s="1" t="s">
        <v>6</v>
      </c>
      <c r="B216" s="1" t="s">
        <v>568</v>
      </c>
      <c r="C216" s="1" t="s">
        <v>17</v>
      </c>
      <c r="D216" s="1">
        <v>2015</v>
      </c>
      <c r="E216" s="1" t="s">
        <v>922</v>
      </c>
      <c r="F216" s="1" t="s">
        <v>796</v>
      </c>
      <c r="G216" s="1" t="s">
        <v>528</v>
      </c>
      <c r="H216" s="1" t="s">
        <v>7</v>
      </c>
      <c r="I216" s="1">
        <v>6.3354531000000006E-2</v>
      </c>
      <c r="J216" s="1">
        <v>11.35</v>
      </c>
      <c r="K216" s="1">
        <v>88.985600000000005</v>
      </c>
      <c r="L216" s="1">
        <v>5</v>
      </c>
    </row>
    <row r="217" spans="1:12" x14ac:dyDescent="0.2">
      <c r="A217" s="1" t="s">
        <v>6</v>
      </c>
      <c r="B217" s="1" t="s">
        <v>370</v>
      </c>
      <c r="C217" s="1" t="s">
        <v>17</v>
      </c>
      <c r="D217" s="1">
        <v>2015</v>
      </c>
      <c r="E217" s="1" t="s">
        <v>922</v>
      </c>
      <c r="F217" s="1" t="s">
        <v>796</v>
      </c>
      <c r="G217" s="1" t="s">
        <v>528</v>
      </c>
      <c r="H217" s="1" t="s">
        <v>7</v>
      </c>
      <c r="I217" s="1">
        <v>2.9782936999999999E-2</v>
      </c>
      <c r="J217" s="1">
        <v>14</v>
      </c>
      <c r="K217" s="1">
        <v>146.37860000000001</v>
      </c>
      <c r="L217" s="1">
        <v>5</v>
      </c>
    </row>
    <row r="218" spans="1:12" x14ac:dyDescent="0.2">
      <c r="A218" s="1" t="s">
        <v>6</v>
      </c>
      <c r="B218" s="1" t="s">
        <v>1485</v>
      </c>
      <c r="C218" s="1" t="s">
        <v>71</v>
      </c>
      <c r="D218" s="1">
        <v>2015</v>
      </c>
      <c r="E218" s="1" t="s">
        <v>922</v>
      </c>
      <c r="F218" s="1" t="s">
        <v>796</v>
      </c>
      <c r="G218" s="1" t="s">
        <v>528</v>
      </c>
      <c r="H218" s="1" t="s">
        <v>7</v>
      </c>
      <c r="I218" s="1">
        <v>5.1596927000000001E-2</v>
      </c>
      <c r="J218" s="1">
        <v>20</v>
      </c>
      <c r="K218" s="1">
        <v>128.06780000000001</v>
      </c>
      <c r="L218" s="1">
        <v>5</v>
      </c>
    </row>
    <row r="219" spans="1:12" x14ac:dyDescent="0.2">
      <c r="A219" s="1" t="s">
        <v>6</v>
      </c>
      <c r="B219" s="1" t="s">
        <v>1132</v>
      </c>
      <c r="C219" s="1" t="s">
        <v>71</v>
      </c>
      <c r="D219" s="1">
        <v>2015</v>
      </c>
      <c r="E219" s="1" t="s">
        <v>922</v>
      </c>
      <c r="F219" s="1" t="s">
        <v>796</v>
      </c>
      <c r="G219" s="1" t="s">
        <v>528</v>
      </c>
      <c r="H219" s="1" t="s">
        <v>7</v>
      </c>
      <c r="I219" s="1">
        <v>5.4565931999999998E-2</v>
      </c>
      <c r="J219" s="1">
        <v>20.100000000000001</v>
      </c>
      <c r="K219" s="1">
        <v>152.23660000000001</v>
      </c>
      <c r="L219" s="1">
        <v>5</v>
      </c>
    </row>
    <row r="220" spans="1:12" x14ac:dyDescent="0.2">
      <c r="A220" s="1" t="s">
        <v>6</v>
      </c>
      <c r="B220" s="1" t="s">
        <v>557</v>
      </c>
      <c r="C220" s="1" t="s">
        <v>10</v>
      </c>
      <c r="D220" s="1">
        <v>2015</v>
      </c>
      <c r="E220" s="1" t="s">
        <v>922</v>
      </c>
      <c r="F220" s="1" t="s">
        <v>796</v>
      </c>
      <c r="G220" s="1" t="s">
        <v>528</v>
      </c>
      <c r="H220" s="1" t="s">
        <v>7</v>
      </c>
      <c r="I220" s="1">
        <v>1.4394261E-2</v>
      </c>
      <c r="J220" s="1">
        <v>7.35</v>
      </c>
      <c r="K220" s="1">
        <v>241.35120000000001</v>
      </c>
      <c r="L220" s="1">
        <v>5</v>
      </c>
    </row>
    <row r="221" spans="1:12" x14ac:dyDescent="0.2">
      <c r="A221" s="1" t="s">
        <v>6</v>
      </c>
      <c r="B221" s="1" t="s">
        <v>552</v>
      </c>
      <c r="C221" s="1" t="s">
        <v>10</v>
      </c>
      <c r="D221" s="1">
        <v>2015</v>
      </c>
      <c r="E221" s="1" t="s">
        <v>922</v>
      </c>
      <c r="F221" s="1" t="s">
        <v>796</v>
      </c>
      <c r="G221" s="1" t="s">
        <v>528</v>
      </c>
      <c r="H221" s="1" t="s">
        <v>7</v>
      </c>
      <c r="I221" s="1">
        <v>5.3692877999999999E-2</v>
      </c>
      <c r="J221" s="1">
        <v>10.1</v>
      </c>
      <c r="K221" s="1">
        <v>222.90880000000001</v>
      </c>
      <c r="L221" s="1">
        <v>5</v>
      </c>
    </row>
    <row r="222" spans="1:12" x14ac:dyDescent="0.2">
      <c r="A222" s="1" t="s">
        <v>6</v>
      </c>
      <c r="B222" s="1" t="s">
        <v>725</v>
      </c>
      <c r="C222" s="1" t="s">
        <v>47</v>
      </c>
      <c r="D222" s="1">
        <v>2015</v>
      </c>
      <c r="E222" s="1" t="s">
        <v>922</v>
      </c>
      <c r="F222" s="1" t="s">
        <v>796</v>
      </c>
      <c r="G222" s="1" t="s">
        <v>528</v>
      </c>
      <c r="H222" s="1" t="s">
        <v>7</v>
      </c>
      <c r="I222" s="1">
        <v>6.1301148999999999E-2</v>
      </c>
      <c r="J222" s="1">
        <v>5.15</v>
      </c>
      <c r="K222" s="1">
        <v>122.1388</v>
      </c>
      <c r="L222" s="1">
        <v>5</v>
      </c>
    </row>
    <row r="223" spans="1:12" x14ac:dyDescent="0.2">
      <c r="A223" s="1" t="s">
        <v>6</v>
      </c>
      <c r="B223" s="1" t="s">
        <v>34</v>
      </c>
      <c r="C223" s="1" t="s">
        <v>14</v>
      </c>
      <c r="D223" s="1">
        <v>2015</v>
      </c>
      <c r="E223" s="1" t="s">
        <v>922</v>
      </c>
      <c r="F223" s="1" t="s">
        <v>796</v>
      </c>
      <c r="G223" s="1" t="s">
        <v>528</v>
      </c>
      <c r="H223" s="1" t="s">
        <v>7</v>
      </c>
      <c r="I223" s="1">
        <v>0</v>
      </c>
      <c r="J223" s="1">
        <v>6.61</v>
      </c>
      <c r="K223" s="1">
        <v>186.4898</v>
      </c>
      <c r="L223" s="1">
        <v>5</v>
      </c>
    </row>
    <row r="224" spans="1:12" x14ac:dyDescent="0.2">
      <c r="A224" s="1" t="s">
        <v>6</v>
      </c>
      <c r="B224" s="1" t="s">
        <v>1359</v>
      </c>
      <c r="C224" s="1" t="s">
        <v>14</v>
      </c>
      <c r="D224" s="1">
        <v>2015</v>
      </c>
      <c r="E224" s="1" t="s">
        <v>922</v>
      </c>
      <c r="F224" s="1" t="s">
        <v>796</v>
      </c>
      <c r="G224" s="1" t="s">
        <v>528</v>
      </c>
      <c r="H224" s="1" t="s">
        <v>7</v>
      </c>
      <c r="I224" s="1">
        <v>1.1148865000000001E-2</v>
      </c>
      <c r="J224" s="1">
        <v>10.3</v>
      </c>
      <c r="K224" s="1">
        <v>84.853999999999999</v>
      </c>
      <c r="L224" s="1">
        <v>5</v>
      </c>
    </row>
    <row r="225" spans="1:12" x14ac:dyDescent="0.2">
      <c r="A225" s="1" t="s">
        <v>6</v>
      </c>
      <c r="B225" s="1" t="s">
        <v>1198</v>
      </c>
      <c r="C225" s="1" t="s">
        <v>14</v>
      </c>
      <c r="D225" s="1">
        <v>2015</v>
      </c>
      <c r="E225" s="1" t="s">
        <v>922</v>
      </c>
      <c r="F225" s="1" t="s">
        <v>796</v>
      </c>
      <c r="G225" s="1" t="s">
        <v>528</v>
      </c>
      <c r="H225" s="1" t="s">
        <v>7</v>
      </c>
      <c r="I225" s="1">
        <v>1.1004130000000001E-2</v>
      </c>
      <c r="J225" s="1">
        <v>10.5</v>
      </c>
      <c r="K225" s="1">
        <v>167.1842</v>
      </c>
      <c r="L225" s="1">
        <v>5</v>
      </c>
    </row>
    <row r="226" spans="1:12" x14ac:dyDescent="0.2">
      <c r="A226" s="1" t="s">
        <v>6</v>
      </c>
      <c r="B226" s="1" t="s">
        <v>1119</v>
      </c>
      <c r="C226" s="1" t="s">
        <v>14</v>
      </c>
      <c r="D226" s="1">
        <v>2015</v>
      </c>
      <c r="E226" s="1" t="s">
        <v>922</v>
      </c>
      <c r="F226" s="1" t="s">
        <v>796</v>
      </c>
      <c r="G226" s="1" t="s">
        <v>528</v>
      </c>
      <c r="H226" s="1" t="s">
        <v>7</v>
      </c>
      <c r="I226" s="1">
        <v>0.125528734</v>
      </c>
      <c r="J226" s="1">
        <v>13.5</v>
      </c>
      <c r="K226" s="1">
        <v>262.19099999999997</v>
      </c>
      <c r="L226" s="1">
        <v>5</v>
      </c>
    </row>
    <row r="227" spans="1:12" x14ac:dyDescent="0.2">
      <c r="A227" s="1" t="s">
        <v>6</v>
      </c>
      <c r="B227" s="1" t="s">
        <v>390</v>
      </c>
      <c r="C227" s="1" t="s">
        <v>28</v>
      </c>
      <c r="D227" s="1">
        <v>2020</v>
      </c>
      <c r="E227" s="1" t="s">
        <v>919</v>
      </c>
      <c r="F227" s="1" t="s">
        <v>796</v>
      </c>
      <c r="G227" s="1" t="s">
        <v>528</v>
      </c>
      <c r="H227" s="1" t="s">
        <v>7</v>
      </c>
      <c r="I227" s="1">
        <v>4.4272225999999998E-2</v>
      </c>
      <c r="J227" s="1">
        <v>7.52</v>
      </c>
      <c r="K227" s="1">
        <v>181.39500000000001</v>
      </c>
      <c r="L227" s="1">
        <v>5</v>
      </c>
    </row>
    <row r="228" spans="1:12" x14ac:dyDescent="0.2">
      <c r="A228" s="1" t="s">
        <v>6</v>
      </c>
      <c r="B228" s="1" t="s">
        <v>1546</v>
      </c>
      <c r="C228" s="1" t="s">
        <v>28</v>
      </c>
      <c r="D228" s="1">
        <v>2020</v>
      </c>
      <c r="E228" s="1" t="s">
        <v>919</v>
      </c>
      <c r="F228" s="1" t="s">
        <v>796</v>
      </c>
      <c r="G228" s="1" t="s">
        <v>528</v>
      </c>
      <c r="H228" s="1" t="s">
        <v>7</v>
      </c>
      <c r="I228" s="1">
        <v>0.100966837</v>
      </c>
      <c r="J228" s="1">
        <v>9.3949999999999996</v>
      </c>
      <c r="K228" s="1">
        <v>86.885599999999997</v>
      </c>
      <c r="L228" s="1">
        <v>5</v>
      </c>
    </row>
    <row r="229" spans="1:12" x14ac:dyDescent="0.2">
      <c r="A229" s="1" t="s">
        <v>6</v>
      </c>
      <c r="B229" s="1" t="s">
        <v>1146</v>
      </c>
      <c r="C229" s="1" t="s">
        <v>28</v>
      </c>
      <c r="D229" s="1">
        <v>2020</v>
      </c>
      <c r="E229" s="1" t="s">
        <v>919</v>
      </c>
      <c r="F229" s="1" t="s">
        <v>796</v>
      </c>
      <c r="G229" s="1" t="s">
        <v>528</v>
      </c>
      <c r="H229" s="1" t="s">
        <v>7</v>
      </c>
      <c r="I229" s="1">
        <v>0.14140639399999999</v>
      </c>
      <c r="J229" s="1">
        <v>9.8000000000000007</v>
      </c>
      <c r="K229" s="1">
        <v>50.000799999999998</v>
      </c>
      <c r="L229" s="1">
        <v>5</v>
      </c>
    </row>
    <row r="230" spans="1:12" x14ac:dyDescent="0.2">
      <c r="A230" s="1" t="s">
        <v>6</v>
      </c>
      <c r="B230" s="1" t="s">
        <v>1582</v>
      </c>
      <c r="C230" s="1" t="s">
        <v>28</v>
      </c>
      <c r="D230" s="1">
        <v>2020</v>
      </c>
      <c r="E230" s="1" t="s">
        <v>919</v>
      </c>
      <c r="F230" s="1" t="s">
        <v>796</v>
      </c>
      <c r="G230" s="1" t="s">
        <v>528</v>
      </c>
      <c r="H230" s="1" t="s">
        <v>7</v>
      </c>
      <c r="I230" s="1">
        <v>3.8102203000000001E-2</v>
      </c>
      <c r="J230" s="1">
        <v>17.75</v>
      </c>
      <c r="K230" s="1">
        <v>154.06559999999999</v>
      </c>
      <c r="L230" s="1">
        <v>5</v>
      </c>
    </row>
    <row r="231" spans="1:12" x14ac:dyDescent="0.2">
      <c r="A231" s="1" t="s">
        <v>6</v>
      </c>
      <c r="B231" s="1" t="s">
        <v>979</v>
      </c>
      <c r="C231" s="1" t="s">
        <v>28</v>
      </c>
      <c r="D231" s="1">
        <v>2020</v>
      </c>
      <c r="E231" s="1" t="s">
        <v>919</v>
      </c>
      <c r="F231" s="1" t="s">
        <v>796</v>
      </c>
      <c r="G231" s="1" t="s">
        <v>528</v>
      </c>
      <c r="H231" s="1" t="s">
        <v>7</v>
      </c>
      <c r="I231" s="1">
        <v>0.118025091</v>
      </c>
      <c r="J231" s="1">
        <v>20.2</v>
      </c>
      <c r="K231" s="1">
        <v>195.81100000000001</v>
      </c>
      <c r="L231" s="1">
        <v>5</v>
      </c>
    </row>
    <row r="232" spans="1:12" x14ac:dyDescent="0.2">
      <c r="A232" s="1" t="s">
        <v>6</v>
      </c>
      <c r="B232" s="1" t="s">
        <v>743</v>
      </c>
      <c r="C232" s="1" t="s">
        <v>112</v>
      </c>
      <c r="D232" s="1">
        <v>2020</v>
      </c>
      <c r="E232" s="1" t="s">
        <v>919</v>
      </c>
      <c r="F232" s="1" t="s">
        <v>796</v>
      </c>
      <c r="G232" s="1" t="s">
        <v>528</v>
      </c>
      <c r="H232" s="1" t="s">
        <v>7</v>
      </c>
      <c r="I232" s="1">
        <v>0.169137707</v>
      </c>
      <c r="J232" s="1">
        <v>7.1550000000000002</v>
      </c>
      <c r="K232" s="1">
        <v>35.287399999999998</v>
      </c>
      <c r="L232" s="1">
        <v>5</v>
      </c>
    </row>
    <row r="233" spans="1:12" x14ac:dyDescent="0.2">
      <c r="A233" s="1" t="s">
        <v>6</v>
      </c>
      <c r="B233" s="1" t="s">
        <v>1506</v>
      </c>
      <c r="C233" s="1" t="s">
        <v>25</v>
      </c>
      <c r="D233" s="1">
        <v>2020</v>
      </c>
      <c r="E233" s="1" t="s">
        <v>919</v>
      </c>
      <c r="F233" s="1" t="s">
        <v>796</v>
      </c>
      <c r="G233" s="1" t="s">
        <v>528</v>
      </c>
      <c r="H233" s="1" t="s">
        <v>7</v>
      </c>
      <c r="I233" s="1">
        <v>0.154363209</v>
      </c>
      <c r="J233" s="1">
        <v>7.84</v>
      </c>
      <c r="K233" s="1">
        <v>50.835000000000001</v>
      </c>
      <c r="L233" s="1">
        <v>5</v>
      </c>
    </row>
    <row r="234" spans="1:12" x14ac:dyDescent="0.2">
      <c r="A234" s="1" t="s">
        <v>6</v>
      </c>
      <c r="B234" s="1" t="s">
        <v>1510</v>
      </c>
      <c r="C234" s="1" t="s">
        <v>71</v>
      </c>
      <c r="D234" s="1">
        <v>2020</v>
      </c>
      <c r="E234" s="1" t="s">
        <v>919</v>
      </c>
      <c r="F234" s="1" t="s">
        <v>796</v>
      </c>
      <c r="G234" s="1" t="s">
        <v>528</v>
      </c>
      <c r="H234" s="1" t="s">
        <v>7</v>
      </c>
      <c r="I234" s="1">
        <v>4.7387143999999999E-2</v>
      </c>
      <c r="J234" s="1">
        <v>9.1950000000000003</v>
      </c>
      <c r="K234" s="1">
        <v>50.866599999999998</v>
      </c>
      <c r="L234" s="1">
        <v>5</v>
      </c>
    </row>
    <row r="235" spans="1:12" x14ac:dyDescent="0.2">
      <c r="A235" s="1" t="s">
        <v>6</v>
      </c>
      <c r="B235" s="1" t="s">
        <v>366</v>
      </c>
      <c r="C235" s="1" t="s">
        <v>71</v>
      </c>
      <c r="D235" s="1">
        <v>2020</v>
      </c>
      <c r="E235" s="1" t="s">
        <v>919</v>
      </c>
      <c r="F235" s="1" t="s">
        <v>796</v>
      </c>
      <c r="G235" s="1" t="s">
        <v>528</v>
      </c>
      <c r="H235" s="1" t="s">
        <v>7</v>
      </c>
      <c r="I235" s="1">
        <v>0.14749252400000001</v>
      </c>
      <c r="J235" s="1">
        <v>10.195</v>
      </c>
      <c r="K235" s="1">
        <v>141.5838</v>
      </c>
      <c r="L235" s="1">
        <v>5</v>
      </c>
    </row>
    <row r="236" spans="1:12" x14ac:dyDescent="0.2">
      <c r="A236" s="1" t="s">
        <v>6</v>
      </c>
      <c r="B236" s="1" t="s">
        <v>74</v>
      </c>
      <c r="C236" s="1" t="s">
        <v>71</v>
      </c>
      <c r="D236" s="1">
        <v>2020</v>
      </c>
      <c r="E236" s="1" t="s">
        <v>919</v>
      </c>
      <c r="F236" s="1" t="s">
        <v>796</v>
      </c>
      <c r="G236" s="1" t="s">
        <v>528</v>
      </c>
      <c r="H236" s="1" t="s">
        <v>7</v>
      </c>
      <c r="I236" s="1">
        <v>0</v>
      </c>
      <c r="J236" s="1">
        <v>16.100000000000001</v>
      </c>
      <c r="K236" s="1">
        <v>35.155799999999999</v>
      </c>
      <c r="L236" s="1">
        <v>5</v>
      </c>
    </row>
    <row r="237" spans="1:12" x14ac:dyDescent="0.2">
      <c r="A237" s="1" t="s">
        <v>6</v>
      </c>
      <c r="B237" s="1" t="s">
        <v>1442</v>
      </c>
      <c r="C237" s="1" t="s">
        <v>10</v>
      </c>
      <c r="D237" s="1">
        <v>2020</v>
      </c>
      <c r="E237" s="1" t="s">
        <v>919</v>
      </c>
      <c r="F237" s="1" t="s">
        <v>796</v>
      </c>
      <c r="G237" s="1" t="s">
        <v>1</v>
      </c>
      <c r="H237" s="1" t="s">
        <v>7</v>
      </c>
      <c r="I237" s="1">
        <v>4.7036036000000003E-2</v>
      </c>
      <c r="J237" s="1">
        <v>8.77</v>
      </c>
      <c r="K237" s="1">
        <v>170.54220000000001</v>
      </c>
      <c r="L237" s="1">
        <v>5</v>
      </c>
    </row>
    <row r="238" spans="1:12" x14ac:dyDescent="0.2">
      <c r="A238" s="1" t="s">
        <v>6</v>
      </c>
      <c r="B238" s="1" t="s">
        <v>1448</v>
      </c>
      <c r="C238" s="1" t="s">
        <v>10</v>
      </c>
      <c r="D238" s="1">
        <v>2020</v>
      </c>
      <c r="E238" s="1" t="s">
        <v>919</v>
      </c>
      <c r="F238" s="1" t="s">
        <v>796</v>
      </c>
      <c r="G238" s="1" t="s">
        <v>1</v>
      </c>
      <c r="H238" s="1" t="s">
        <v>7</v>
      </c>
      <c r="I238" s="1">
        <v>0.16009590100000001</v>
      </c>
      <c r="J238" s="1">
        <v>17.25</v>
      </c>
      <c r="K238" s="1">
        <v>61.519399999999997</v>
      </c>
      <c r="L238" s="1">
        <v>5</v>
      </c>
    </row>
    <row r="239" spans="1:12" x14ac:dyDescent="0.2">
      <c r="A239" s="1" t="s">
        <v>6</v>
      </c>
      <c r="B239" s="1" t="s">
        <v>810</v>
      </c>
      <c r="C239" s="1" t="s">
        <v>47</v>
      </c>
      <c r="D239" s="1">
        <v>2020</v>
      </c>
      <c r="E239" s="1" t="s">
        <v>919</v>
      </c>
      <c r="F239" s="1" t="s">
        <v>796</v>
      </c>
      <c r="G239" s="1" t="s">
        <v>1</v>
      </c>
      <c r="H239" s="1" t="s">
        <v>7</v>
      </c>
      <c r="I239" s="1">
        <v>3.3951826999999997E-2</v>
      </c>
      <c r="J239" s="1">
        <v>12.35</v>
      </c>
      <c r="K239" s="1">
        <v>197.24260000000001</v>
      </c>
      <c r="L239" s="1">
        <v>5</v>
      </c>
    </row>
    <row r="240" spans="1:12" x14ac:dyDescent="0.2">
      <c r="A240" s="1" t="s">
        <v>6</v>
      </c>
      <c r="B240" s="1" t="s">
        <v>1387</v>
      </c>
      <c r="C240" s="1" t="s">
        <v>47</v>
      </c>
      <c r="D240" s="1">
        <v>2020</v>
      </c>
      <c r="E240" s="1" t="s">
        <v>919</v>
      </c>
      <c r="F240" s="1" t="s">
        <v>796</v>
      </c>
      <c r="G240" s="1" t="s">
        <v>1</v>
      </c>
      <c r="H240" s="1" t="s">
        <v>7</v>
      </c>
      <c r="I240" s="1">
        <v>0</v>
      </c>
      <c r="J240" s="1">
        <v>13.65</v>
      </c>
      <c r="K240" s="1">
        <v>36.653199999999998</v>
      </c>
      <c r="L240" s="1">
        <v>5</v>
      </c>
    </row>
    <row r="241" spans="1:12" x14ac:dyDescent="0.2">
      <c r="A241" s="1" t="s">
        <v>6</v>
      </c>
      <c r="B241" s="1" t="s">
        <v>51</v>
      </c>
      <c r="C241" s="1" t="s">
        <v>47</v>
      </c>
      <c r="D241" s="1">
        <v>2020</v>
      </c>
      <c r="E241" s="1" t="s">
        <v>919</v>
      </c>
      <c r="F241" s="1" t="s">
        <v>796</v>
      </c>
      <c r="G241" s="1" t="s">
        <v>1</v>
      </c>
      <c r="H241" s="1" t="s">
        <v>7</v>
      </c>
      <c r="I241" s="1">
        <v>0.172446822</v>
      </c>
      <c r="J241" s="1">
        <v>18.600000000000001</v>
      </c>
      <c r="K241" s="1">
        <v>47.137599999999999</v>
      </c>
      <c r="L241" s="1">
        <v>5</v>
      </c>
    </row>
    <row r="242" spans="1:12" x14ac:dyDescent="0.2">
      <c r="A242" s="1" t="s">
        <v>6</v>
      </c>
      <c r="B242" s="1" t="s">
        <v>1409</v>
      </c>
      <c r="C242" s="1" t="s">
        <v>47</v>
      </c>
      <c r="D242" s="1">
        <v>2020</v>
      </c>
      <c r="E242" s="1" t="s">
        <v>919</v>
      </c>
      <c r="F242" s="1" t="s">
        <v>796</v>
      </c>
      <c r="G242" s="1" t="s">
        <v>1</v>
      </c>
      <c r="H242" s="1" t="s">
        <v>7</v>
      </c>
      <c r="I242" s="1">
        <v>6.5890998000000006E-2</v>
      </c>
      <c r="J242" s="1">
        <v>19.350000000000001</v>
      </c>
      <c r="K242" s="1">
        <v>167.08160000000001</v>
      </c>
      <c r="L242" s="1">
        <v>5</v>
      </c>
    </row>
    <row r="243" spans="1:12" x14ac:dyDescent="0.2">
      <c r="A243" s="1" t="s">
        <v>6</v>
      </c>
      <c r="B243" s="1" t="s">
        <v>961</v>
      </c>
      <c r="C243" s="1" t="s">
        <v>14</v>
      </c>
      <c r="D243" s="1">
        <v>2020</v>
      </c>
      <c r="E243" s="1" t="s">
        <v>919</v>
      </c>
      <c r="F243" s="1" t="s">
        <v>796</v>
      </c>
      <c r="G243" s="1" t="s">
        <v>1</v>
      </c>
      <c r="H243" s="1" t="s">
        <v>7</v>
      </c>
      <c r="I243" s="1">
        <v>6.7083367000000005E-2</v>
      </c>
      <c r="J243" s="1">
        <v>7.6449999999999996</v>
      </c>
      <c r="K243" s="1">
        <v>44.011200000000002</v>
      </c>
      <c r="L243" s="1">
        <v>5</v>
      </c>
    </row>
    <row r="244" spans="1:12" x14ac:dyDescent="0.2">
      <c r="A244" s="1" t="s">
        <v>6</v>
      </c>
      <c r="B244" s="1" t="s">
        <v>1120</v>
      </c>
      <c r="C244" s="1" t="s">
        <v>14</v>
      </c>
      <c r="D244" s="1">
        <v>2020</v>
      </c>
      <c r="E244" s="1" t="s">
        <v>919</v>
      </c>
      <c r="F244" s="1" t="s">
        <v>796</v>
      </c>
      <c r="G244" s="1" t="s">
        <v>1</v>
      </c>
      <c r="H244" s="1" t="s">
        <v>7</v>
      </c>
      <c r="I244" s="1">
        <v>3.8167452999999997E-2</v>
      </c>
      <c r="J244" s="1">
        <v>13.15</v>
      </c>
      <c r="K244" s="1">
        <v>89.485600000000005</v>
      </c>
      <c r="L244" s="1">
        <v>5</v>
      </c>
    </row>
    <row r="245" spans="1:12" x14ac:dyDescent="0.2">
      <c r="A245" s="1" t="s">
        <v>6</v>
      </c>
      <c r="B245" s="1" t="s">
        <v>1197</v>
      </c>
      <c r="C245" s="1" t="s">
        <v>122</v>
      </c>
      <c r="D245" s="1">
        <v>2020</v>
      </c>
      <c r="E245" s="1" t="s">
        <v>919</v>
      </c>
      <c r="F245" s="1" t="s">
        <v>796</v>
      </c>
      <c r="G245" s="1" t="s">
        <v>1</v>
      </c>
      <c r="H245" s="1" t="s">
        <v>7</v>
      </c>
      <c r="I245" s="1">
        <v>5.6202129999999998E-3</v>
      </c>
      <c r="J245" s="1">
        <v>19.2</v>
      </c>
      <c r="K245" s="1">
        <v>226.6062</v>
      </c>
      <c r="L245" s="1">
        <v>5</v>
      </c>
    </row>
    <row r="246" spans="1:12" x14ac:dyDescent="0.2">
      <c r="A246" s="1" t="s">
        <v>21</v>
      </c>
      <c r="B246" s="1" t="s">
        <v>1317</v>
      </c>
      <c r="C246" s="1" t="s">
        <v>4</v>
      </c>
      <c r="D246" s="1">
        <v>2020</v>
      </c>
      <c r="E246" s="1" t="s">
        <v>919</v>
      </c>
      <c r="F246" s="1" t="s">
        <v>796</v>
      </c>
      <c r="G246" s="1" t="s">
        <v>1</v>
      </c>
      <c r="H246" s="1" t="s">
        <v>7</v>
      </c>
      <c r="I246" s="1">
        <v>7.6164013000000003E-2</v>
      </c>
      <c r="J246" s="1">
        <v>16.75</v>
      </c>
      <c r="K246" s="1">
        <v>34.053199999999997</v>
      </c>
      <c r="L246" s="1">
        <v>5</v>
      </c>
    </row>
    <row r="247" spans="1:12" x14ac:dyDescent="0.2">
      <c r="A247" s="1" t="s">
        <v>16</v>
      </c>
      <c r="B247" s="1" t="s">
        <v>58</v>
      </c>
      <c r="C247" s="1" t="s">
        <v>10</v>
      </c>
      <c r="D247" s="1">
        <v>2020</v>
      </c>
      <c r="E247" s="1" t="s">
        <v>919</v>
      </c>
      <c r="F247" s="1" t="s">
        <v>796</v>
      </c>
      <c r="G247" s="1" t="s">
        <v>1</v>
      </c>
      <c r="H247" s="1" t="s">
        <v>7</v>
      </c>
      <c r="I247" s="1">
        <v>4.3402224000000003E-2</v>
      </c>
      <c r="J247" s="1">
        <v>11.35</v>
      </c>
      <c r="K247" s="1">
        <v>197.07419999999999</v>
      </c>
      <c r="L247" s="1">
        <v>5</v>
      </c>
    </row>
    <row r="248" spans="1:12" x14ac:dyDescent="0.2">
      <c r="A248" s="1" t="s">
        <v>16</v>
      </c>
      <c r="B248" s="1" t="s">
        <v>551</v>
      </c>
      <c r="C248" s="1" t="s">
        <v>10</v>
      </c>
      <c r="D248" s="1">
        <v>2020</v>
      </c>
      <c r="E248" s="1" t="s">
        <v>919</v>
      </c>
      <c r="F248" s="1" t="s">
        <v>796</v>
      </c>
      <c r="G248" s="1" t="s">
        <v>1</v>
      </c>
      <c r="H248" s="1" t="s">
        <v>7</v>
      </c>
      <c r="I248" s="1">
        <v>0.13283065999999999</v>
      </c>
      <c r="J248" s="1">
        <v>12.15</v>
      </c>
      <c r="K248" s="1">
        <v>190.68719999999999</v>
      </c>
      <c r="L248" s="1">
        <v>5</v>
      </c>
    </row>
    <row r="249" spans="1:12" x14ac:dyDescent="0.2">
      <c r="A249" s="1" t="s">
        <v>16</v>
      </c>
      <c r="B249" s="1" t="s">
        <v>1540</v>
      </c>
      <c r="C249" s="1" t="s">
        <v>14</v>
      </c>
      <c r="D249" s="1">
        <v>2020</v>
      </c>
      <c r="E249" s="1" t="s">
        <v>919</v>
      </c>
      <c r="F249" s="1" t="s">
        <v>796</v>
      </c>
      <c r="G249" s="1" t="s">
        <v>1</v>
      </c>
      <c r="H249" s="1" t="s">
        <v>7</v>
      </c>
      <c r="I249" s="1">
        <v>0.124410284</v>
      </c>
      <c r="J249" s="1">
        <v>6.3849999999999998</v>
      </c>
      <c r="K249" s="1">
        <v>34.3874</v>
      </c>
      <c r="L249" s="1">
        <v>5</v>
      </c>
    </row>
    <row r="250" spans="1:12" x14ac:dyDescent="0.2">
      <c r="A250" s="1" t="s">
        <v>295</v>
      </c>
      <c r="B250" s="1" t="s">
        <v>398</v>
      </c>
      <c r="C250" s="1" t="s">
        <v>19</v>
      </c>
      <c r="D250" s="1">
        <v>2017</v>
      </c>
      <c r="E250" s="1" t="s">
        <v>797</v>
      </c>
      <c r="F250" s="1" t="s">
        <v>796</v>
      </c>
      <c r="G250" s="1" t="s">
        <v>702</v>
      </c>
      <c r="H250" s="1" t="s">
        <v>7</v>
      </c>
      <c r="I250" s="1">
        <v>7.1064499000000003E-2</v>
      </c>
      <c r="J250" s="1">
        <v>7.27</v>
      </c>
      <c r="K250" s="1">
        <v>114.45180000000001</v>
      </c>
      <c r="L250" s="1">
        <v>5</v>
      </c>
    </row>
    <row r="251" spans="1:12" x14ac:dyDescent="0.2">
      <c r="A251" s="1" t="s">
        <v>124</v>
      </c>
      <c r="B251" s="1" t="s">
        <v>688</v>
      </c>
      <c r="C251" s="1" t="s">
        <v>28</v>
      </c>
      <c r="D251" s="1">
        <v>2017</v>
      </c>
      <c r="E251" s="1" t="s">
        <v>797</v>
      </c>
      <c r="F251" s="1" t="s">
        <v>796</v>
      </c>
      <c r="G251" s="1" t="s">
        <v>702</v>
      </c>
      <c r="H251" s="1" t="s">
        <v>7</v>
      </c>
      <c r="I251" s="1">
        <v>4.7178115999999999E-2</v>
      </c>
      <c r="J251" s="1">
        <v>9.8000000000000007</v>
      </c>
      <c r="K251" s="1">
        <v>99.401600000000002</v>
      </c>
      <c r="L251" s="1">
        <v>5</v>
      </c>
    </row>
    <row r="252" spans="1:12" x14ac:dyDescent="0.2">
      <c r="A252" s="1" t="s">
        <v>124</v>
      </c>
      <c r="B252" s="1" t="s">
        <v>288</v>
      </c>
      <c r="C252" s="1" t="s">
        <v>28</v>
      </c>
      <c r="D252" s="1">
        <v>2017</v>
      </c>
      <c r="E252" s="1" t="s">
        <v>797</v>
      </c>
      <c r="F252" s="1" t="s">
        <v>796</v>
      </c>
      <c r="G252" s="1" t="s">
        <v>702</v>
      </c>
      <c r="H252" s="1" t="s">
        <v>7</v>
      </c>
      <c r="I252" s="1">
        <v>0.13039045799999999</v>
      </c>
      <c r="J252" s="1">
        <v>14.3</v>
      </c>
      <c r="K252" s="1">
        <v>77.232799999999997</v>
      </c>
      <c r="L252" s="1">
        <v>5</v>
      </c>
    </row>
    <row r="253" spans="1:12" x14ac:dyDescent="0.2">
      <c r="A253" s="1" t="s">
        <v>124</v>
      </c>
      <c r="B253" s="1" t="s">
        <v>1366</v>
      </c>
      <c r="C253" s="1" t="s">
        <v>28</v>
      </c>
      <c r="D253" s="1">
        <v>2017</v>
      </c>
      <c r="E253" s="1" t="s">
        <v>797</v>
      </c>
      <c r="F253" s="1" t="s">
        <v>796</v>
      </c>
      <c r="G253" s="1" t="s">
        <v>702</v>
      </c>
      <c r="H253" s="1" t="s">
        <v>7</v>
      </c>
      <c r="I253" s="1">
        <v>9.5140087999999998E-2</v>
      </c>
      <c r="J253" s="1">
        <v>15.1</v>
      </c>
      <c r="K253" s="1">
        <v>159.96039999999999</v>
      </c>
      <c r="L253" s="1">
        <v>5</v>
      </c>
    </row>
    <row r="254" spans="1:12" x14ac:dyDescent="0.2">
      <c r="A254" s="1" t="s">
        <v>124</v>
      </c>
      <c r="B254" s="1" t="s">
        <v>783</v>
      </c>
      <c r="C254" s="1" t="s">
        <v>28</v>
      </c>
      <c r="D254" s="1">
        <v>2017</v>
      </c>
      <c r="E254" s="1" t="s">
        <v>797</v>
      </c>
      <c r="F254" s="1" t="s">
        <v>796</v>
      </c>
      <c r="G254" s="1" t="s">
        <v>702</v>
      </c>
      <c r="H254" s="1" t="s">
        <v>7</v>
      </c>
      <c r="I254" s="1">
        <v>5.5347985000000002E-2</v>
      </c>
      <c r="J254" s="1">
        <v>18.850000000000001</v>
      </c>
      <c r="K254" s="1">
        <v>131.5284</v>
      </c>
      <c r="L254" s="1">
        <v>5</v>
      </c>
    </row>
    <row r="255" spans="1:12" x14ac:dyDescent="0.2">
      <c r="A255" s="1" t="s">
        <v>124</v>
      </c>
      <c r="B255" s="1" t="s">
        <v>292</v>
      </c>
      <c r="C255" s="1" t="s">
        <v>28</v>
      </c>
      <c r="D255" s="1">
        <v>2017</v>
      </c>
      <c r="E255" s="1" t="s">
        <v>797</v>
      </c>
      <c r="F255" s="1" t="s">
        <v>796</v>
      </c>
      <c r="G255" s="1" t="s">
        <v>702</v>
      </c>
      <c r="H255" s="1" t="s">
        <v>7</v>
      </c>
      <c r="I255" s="1">
        <v>6.0688248E-2</v>
      </c>
      <c r="J255" s="1">
        <v>20.350000000000001</v>
      </c>
      <c r="K255" s="1">
        <v>234.26159999999999</v>
      </c>
      <c r="L255" s="1">
        <v>5</v>
      </c>
    </row>
    <row r="256" spans="1:12" x14ac:dyDescent="0.2">
      <c r="A256" s="1" t="s">
        <v>124</v>
      </c>
      <c r="B256" s="1" t="s">
        <v>1344</v>
      </c>
      <c r="C256" s="1" t="s">
        <v>112</v>
      </c>
      <c r="D256" s="1">
        <v>2017</v>
      </c>
      <c r="E256" s="1" t="s">
        <v>797</v>
      </c>
      <c r="F256" s="1" t="s">
        <v>796</v>
      </c>
      <c r="G256" s="1" t="s">
        <v>702</v>
      </c>
      <c r="H256" s="1" t="s">
        <v>7</v>
      </c>
      <c r="I256" s="1">
        <v>9.2576143999999999E-2</v>
      </c>
      <c r="J256" s="1">
        <v>4.7850000000000001</v>
      </c>
      <c r="K256" s="1">
        <v>121.0098</v>
      </c>
      <c r="L256" s="1">
        <v>5</v>
      </c>
    </row>
    <row r="257" spans="1:12" x14ac:dyDescent="0.2">
      <c r="A257" s="1" t="s">
        <v>124</v>
      </c>
      <c r="B257" s="1" t="s">
        <v>275</v>
      </c>
      <c r="C257" s="1" t="s">
        <v>25</v>
      </c>
      <c r="D257" s="1">
        <v>2017</v>
      </c>
      <c r="E257" s="1" t="s">
        <v>797</v>
      </c>
      <c r="F257" s="1" t="s">
        <v>796</v>
      </c>
      <c r="G257" s="1" t="s">
        <v>702</v>
      </c>
      <c r="H257" s="1" t="s">
        <v>7</v>
      </c>
      <c r="I257" s="1">
        <v>0.15137695800000001</v>
      </c>
      <c r="J257" s="1">
        <v>7</v>
      </c>
      <c r="K257" s="1">
        <v>108.22799999999999</v>
      </c>
      <c r="L257" s="1">
        <v>5</v>
      </c>
    </row>
    <row r="258" spans="1:12" x14ac:dyDescent="0.2">
      <c r="A258" s="1" t="s">
        <v>124</v>
      </c>
      <c r="B258" s="1" t="s">
        <v>1303</v>
      </c>
      <c r="C258" s="1" t="s">
        <v>25</v>
      </c>
      <c r="D258" s="1">
        <v>2017</v>
      </c>
      <c r="E258" s="1" t="s">
        <v>797</v>
      </c>
      <c r="F258" s="1" t="s">
        <v>796</v>
      </c>
      <c r="G258" s="1" t="s">
        <v>702</v>
      </c>
      <c r="H258" s="1" t="s">
        <v>7</v>
      </c>
      <c r="I258" s="1">
        <v>3.1938828000000002E-2</v>
      </c>
      <c r="J258" s="1">
        <v>7.6550000000000002</v>
      </c>
      <c r="K258" s="1">
        <v>114.14919999999999</v>
      </c>
      <c r="L258" s="1">
        <v>5</v>
      </c>
    </row>
    <row r="259" spans="1:12" x14ac:dyDescent="0.2">
      <c r="A259" s="1" t="s">
        <v>124</v>
      </c>
      <c r="B259" s="1" t="s">
        <v>500</v>
      </c>
      <c r="C259" s="1" t="s">
        <v>25</v>
      </c>
      <c r="D259" s="1">
        <v>2017</v>
      </c>
      <c r="E259" s="1" t="s">
        <v>797</v>
      </c>
      <c r="F259" s="1" t="s">
        <v>796</v>
      </c>
      <c r="G259" s="1" t="s">
        <v>702</v>
      </c>
      <c r="H259" s="1" t="s">
        <v>7</v>
      </c>
      <c r="I259" s="1">
        <v>2.8357838999999999E-2</v>
      </c>
      <c r="J259" s="1">
        <v>7.96</v>
      </c>
      <c r="K259" s="1">
        <v>163.2894</v>
      </c>
      <c r="L259" s="1">
        <v>5</v>
      </c>
    </row>
    <row r="260" spans="1:12" x14ac:dyDescent="0.2">
      <c r="A260" s="1" t="s">
        <v>124</v>
      </c>
      <c r="B260" s="1" t="s">
        <v>671</v>
      </c>
      <c r="C260" s="1" t="s">
        <v>25</v>
      </c>
      <c r="D260" s="1">
        <v>2017</v>
      </c>
      <c r="E260" s="1" t="s">
        <v>797</v>
      </c>
      <c r="F260" s="1" t="s">
        <v>796</v>
      </c>
      <c r="G260" s="1" t="s">
        <v>702</v>
      </c>
      <c r="H260" s="1" t="s">
        <v>7</v>
      </c>
      <c r="I260" s="1">
        <v>4.2641788E-2</v>
      </c>
      <c r="J260" s="1">
        <v>18.850000000000001</v>
      </c>
      <c r="K260" s="1">
        <v>257.83300000000003</v>
      </c>
      <c r="L260" s="1">
        <v>5</v>
      </c>
    </row>
    <row r="261" spans="1:12" x14ac:dyDescent="0.2">
      <c r="A261" s="1" t="s">
        <v>124</v>
      </c>
      <c r="B261" s="1" t="s">
        <v>1403</v>
      </c>
      <c r="C261" s="1" t="s">
        <v>25</v>
      </c>
      <c r="D261" s="1">
        <v>2017</v>
      </c>
      <c r="E261" s="1" t="s">
        <v>797</v>
      </c>
      <c r="F261" s="1" t="s">
        <v>796</v>
      </c>
      <c r="G261" s="1" t="s">
        <v>702</v>
      </c>
      <c r="H261" s="1" t="s">
        <v>7</v>
      </c>
      <c r="I261" s="1">
        <v>0.16977634599999999</v>
      </c>
      <c r="J261" s="1">
        <v>20.7</v>
      </c>
      <c r="K261" s="1">
        <v>184.42660000000001</v>
      </c>
      <c r="L261" s="1">
        <v>5</v>
      </c>
    </row>
    <row r="262" spans="1:12" x14ac:dyDescent="0.2">
      <c r="A262" s="1" t="s">
        <v>124</v>
      </c>
      <c r="B262" s="1" t="s">
        <v>1035</v>
      </c>
      <c r="C262" s="1" t="s">
        <v>71</v>
      </c>
      <c r="D262" s="1">
        <v>2017</v>
      </c>
      <c r="E262" s="1" t="s">
        <v>797</v>
      </c>
      <c r="F262" s="1" t="s">
        <v>796</v>
      </c>
      <c r="G262" s="1" t="s">
        <v>702</v>
      </c>
      <c r="H262" s="1" t="s">
        <v>7</v>
      </c>
      <c r="I262" s="1">
        <v>0.12751760500000001</v>
      </c>
      <c r="J262" s="1">
        <v>14.3</v>
      </c>
      <c r="K262" s="1">
        <v>86.022400000000005</v>
      </c>
      <c r="L262" s="1">
        <v>5</v>
      </c>
    </row>
    <row r="263" spans="1:12" x14ac:dyDescent="0.2">
      <c r="A263" s="1" t="s">
        <v>124</v>
      </c>
      <c r="B263" s="1" t="s">
        <v>1225</v>
      </c>
      <c r="C263" s="1" t="s">
        <v>71</v>
      </c>
      <c r="D263" s="1">
        <v>2017</v>
      </c>
      <c r="E263" s="1" t="s">
        <v>797</v>
      </c>
      <c r="F263" s="1" t="s">
        <v>796</v>
      </c>
      <c r="G263" s="1" t="s">
        <v>702</v>
      </c>
      <c r="H263" s="1" t="s">
        <v>7</v>
      </c>
      <c r="I263" s="1">
        <v>3.6346224000000003E-2</v>
      </c>
      <c r="J263" s="1">
        <v>20.5</v>
      </c>
      <c r="K263" s="1">
        <v>72.9696</v>
      </c>
      <c r="L263" s="1">
        <v>5</v>
      </c>
    </row>
    <row r="264" spans="1:12" x14ac:dyDescent="0.2">
      <c r="A264" s="1" t="s">
        <v>124</v>
      </c>
      <c r="B264" s="1" t="s">
        <v>1030</v>
      </c>
      <c r="C264" s="1" t="s">
        <v>10</v>
      </c>
      <c r="D264" s="1">
        <v>2017</v>
      </c>
      <c r="E264" s="1" t="s">
        <v>797</v>
      </c>
      <c r="F264" s="1" t="s">
        <v>796</v>
      </c>
      <c r="G264" s="1" t="s">
        <v>702</v>
      </c>
      <c r="H264" s="1" t="s">
        <v>7</v>
      </c>
      <c r="I264" s="1">
        <v>3.8721734000000001E-2</v>
      </c>
      <c r="J264" s="1">
        <v>8.1850000000000005</v>
      </c>
      <c r="K264" s="1">
        <v>115.88079999999999</v>
      </c>
      <c r="L264" s="1">
        <v>5</v>
      </c>
    </row>
    <row r="265" spans="1:12" x14ac:dyDescent="0.2">
      <c r="A265" s="1" t="s">
        <v>124</v>
      </c>
      <c r="B265" s="1" t="s">
        <v>1350</v>
      </c>
      <c r="C265" s="1" t="s">
        <v>10</v>
      </c>
      <c r="D265" s="1">
        <v>2017</v>
      </c>
      <c r="E265" s="1" t="s">
        <v>797</v>
      </c>
      <c r="F265" s="1" t="s">
        <v>796</v>
      </c>
      <c r="G265" s="1" t="s">
        <v>702</v>
      </c>
      <c r="H265" s="1" t="s">
        <v>7</v>
      </c>
      <c r="I265" s="1">
        <v>8.7436671999999993E-2</v>
      </c>
      <c r="J265" s="1">
        <v>12.6</v>
      </c>
      <c r="K265" s="1">
        <v>109.9228</v>
      </c>
      <c r="L265" s="1">
        <v>5</v>
      </c>
    </row>
    <row r="266" spans="1:12" x14ac:dyDescent="0.2">
      <c r="A266" s="1" t="s">
        <v>124</v>
      </c>
      <c r="B266" s="1" t="s">
        <v>1440</v>
      </c>
      <c r="C266" s="1" t="s">
        <v>216</v>
      </c>
      <c r="D266" s="1">
        <v>2017</v>
      </c>
      <c r="E266" s="1" t="s">
        <v>797</v>
      </c>
      <c r="F266" s="1" t="s">
        <v>796</v>
      </c>
      <c r="G266" s="1" t="s">
        <v>702</v>
      </c>
      <c r="H266" s="1" t="s">
        <v>7</v>
      </c>
      <c r="I266" s="1">
        <v>4.8009081000000002E-2</v>
      </c>
      <c r="J266" s="1">
        <v>10.5</v>
      </c>
      <c r="K266" s="1">
        <v>157.09460000000001</v>
      </c>
      <c r="L266" s="1">
        <v>5</v>
      </c>
    </row>
    <row r="267" spans="1:12" x14ac:dyDescent="0.2">
      <c r="A267" s="1" t="s">
        <v>124</v>
      </c>
      <c r="B267" s="1" t="s">
        <v>459</v>
      </c>
      <c r="C267" s="1" t="s">
        <v>4</v>
      </c>
      <c r="D267" s="1">
        <v>2017</v>
      </c>
      <c r="E267" s="1" t="s">
        <v>797</v>
      </c>
      <c r="F267" s="1" t="s">
        <v>796</v>
      </c>
      <c r="G267" s="1" t="s">
        <v>702</v>
      </c>
      <c r="H267" s="1" t="s">
        <v>7</v>
      </c>
      <c r="I267" s="1">
        <v>9.2865745999999999E-2</v>
      </c>
      <c r="J267" s="1">
        <v>5.32</v>
      </c>
      <c r="K267" s="1">
        <v>100.6674</v>
      </c>
      <c r="L267" s="1">
        <v>5</v>
      </c>
    </row>
    <row r="268" spans="1:12" x14ac:dyDescent="0.2">
      <c r="A268" s="1" t="s">
        <v>124</v>
      </c>
      <c r="B268" s="1" t="s">
        <v>1018</v>
      </c>
      <c r="C268" s="1" t="s">
        <v>4</v>
      </c>
      <c r="D268" s="1">
        <v>2017</v>
      </c>
      <c r="E268" s="1" t="s">
        <v>797</v>
      </c>
      <c r="F268" s="1" t="s">
        <v>796</v>
      </c>
      <c r="G268" s="1" t="s">
        <v>702</v>
      </c>
      <c r="H268" s="1" t="s">
        <v>7</v>
      </c>
      <c r="I268" s="1">
        <v>4.1729734999999997E-2</v>
      </c>
      <c r="J268" s="1">
        <v>12.35</v>
      </c>
      <c r="K268" s="1">
        <v>36.321599999999997</v>
      </c>
      <c r="L268" s="1">
        <v>5</v>
      </c>
    </row>
    <row r="269" spans="1:12" x14ac:dyDescent="0.2">
      <c r="A269" s="1" t="s">
        <v>124</v>
      </c>
      <c r="B269" s="1" t="s">
        <v>1017</v>
      </c>
      <c r="C269" s="1" t="s">
        <v>4</v>
      </c>
      <c r="D269" s="1">
        <v>2017</v>
      </c>
      <c r="E269" s="1" t="s">
        <v>797</v>
      </c>
      <c r="F269" s="1" t="s">
        <v>796</v>
      </c>
      <c r="G269" s="1" t="s">
        <v>702</v>
      </c>
      <c r="H269" s="1" t="s">
        <v>7</v>
      </c>
      <c r="I269" s="1">
        <v>8.9761210999999994E-2</v>
      </c>
      <c r="J269" s="1">
        <v>14.5</v>
      </c>
      <c r="K269" s="1">
        <v>159.46039999999999</v>
      </c>
      <c r="L269" s="1">
        <v>5</v>
      </c>
    </row>
    <row r="270" spans="1:12" x14ac:dyDescent="0.2">
      <c r="A270" s="1" t="s">
        <v>124</v>
      </c>
      <c r="B270" s="1" t="s">
        <v>1580</v>
      </c>
      <c r="C270" s="1" t="s">
        <v>4</v>
      </c>
      <c r="D270" s="1">
        <v>2017</v>
      </c>
      <c r="E270" s="1" t="s">
        <v>797</v>
      </c>
      <c r="F270" s="1" t="s">
        <v>796</v>
      </c>
      <c r="G270" s="1" t="s">
        <v>702</v>
      </c>
      <c r="H270" s="1" t="s">
        <v>7</v>
      </c>
      <c r="I270" s="1">
        <v>1.6104503999999999E-2</v>
      </c>
      <c r="J270" s="1">
        <v>18.850000000000001</v>
      </c>
      <c r="K270" s="1">
        <v>130.26259999999999</v>
      </c>
      <c r="L270" s="1">
        <v>5</v>
      </c>
    </row>
    <row r="271" spans="1:12" x14ac:dyDescent="0.2">
      <c r="A271" s="1" t="s">
        <v>124</v>
      </c>
      <c r="B271" s="1" t="s">
        <v>763</v>
      </c>
      <c r="C271" s="1" t="s">
        <v>171</v>
      </c>
      <c r="D271" s="1">
        <v>2017</v>
      </c>
      <c r="E271" s="1" t="s">
        <v>797</v>
      </c>
      <c r="F271" s="1" t="s">
        <v>796</v>
      </c>
      <c r="G271" s="1" t="s">
        <v>702</v>
      </c>
      <c r="H271" s="1" t="s">
        <v>7</v>
      </c>
      <c r="I271" s="1">
        <v>2.9638266999999999E-2</v>
      </c>
      <c r="J271" s="1">
        <v>9.6</v>
      </c>
      <c r="K271" s="1">
        <v>42.608600000000003</v>
      </c>
      <c r="L271" s="1">
        <v>5</v>
      </c>
    </row>
    <row r="272" spans="1:12" x14ac:dyDescent="0.2">
      <c r="A272" s="1" t="s">
        <v>124</v>
      </c>
      <c r="B272" s="1" t="s">
        <v>1164</v>
      </c>
      <c r="C272" s="1" t="s">
        <v>171</v>
      </c>
      <c r="D272" s="1">
        <v>2017</v>
      </c>
      <c r="E272" s="1" t="s">
        <v>797</v>
      </c>
      <c r="F272" s="1" t="s">
        <v>796</v>
      </c>
      <c r="G272" s="1" t="s">
        <v>702</v>
      </c>
      <c r="H272" s="1" t="s">
        <v>7</v>
      </c>
      <c r="I272" s="1">
        <v>5.5829495999999999E-2</v>
      </c>
      <c r="J272" s="1">
        <v>15.1</v>
      </c>
      <c r="K272" s="1">
        <v>140.24959999999999</v>
      </c>
      <c r="L272" s="1">
        <v>5</v>
      </c>
    </row>
    <row r="273" spans="1:12" x14ac:dyDescent="0.2">
      <c r="A273" s="1" t="s">
        <v>124</v>
      </c>
      <c r="B273" s="1" t="s">
        <v>187</v>
      </c>
      <c r="C273" s="1" t="s">
        <v>171</v>
      </c>
      <c r="D273" s="1">
        <v>2017</v>
      </c>
      <c r="E273" s="1" t="s">
        <v>797</v>
      </c>
      <c r="F273" s="1" t="s">
        <v>796</v>
      </c>
      <c r="G273" s="1" t="s">
        <v>702</v>
      </c>
      <c r="H273" s="1" t="s">
        <v>7</v>
      </c>
      <c r="I273" s="1">
        <v>3.3592687000000003E-2</v>
      </c>
      <c r="J273" s="1">
        <v>15.2</v>
      </c>
      <c r="K273" s="1">
        <v>108.19119999999999</v>
      </c>
      <c r="L273" s="1">
        <v>5</v>
      </c>
    </row>
    <row r="274" spans="1:12" x14ac:dyDescent="0.2">
      <c r="A274" s="1" t="s">
        <v>124</v>
      </c>
      <c r="B274" s="1" t="s">
        <v>1160</v>
      </c>
      <c r="C274" s="1" t="s">
        <v>171</v>
      </c>
      <c r="D274" s="1">
        <v>2017</v>
      </c>
      <c r="E274" s="1" t="s">
        <v>797</v>
      </c>
      <c r="F274" s="1" t="s">
        <v>796</v>
      </c>
      <c r="G274" s="1" t="s">
        <v>702</v>
      </c>
      <c r="H274" s="1" t="s">
        <v>7</v>
      </c>
      <c r="I274" s="1">
        <v>0</v>
      </c>
      <c r="J274" s="1">
        <v>18.75</v>
      </c>
      <c r="K274" s="1">
        <v>213.3218</v>
      </c>
      <c r="L274" s="1">
        <v>5</v>
      </c>
    </row>
    <row r="275" spans="1:12" x14ac:dyDescent="0.2">
      <c r="A275" s="1" t="s">
        <v>124</v>
      </c>
      <c r="B275" s="1" t="s">
        <v>431</v>
      </c>
      <c r="C275" s="1" t="s">
        <v>171</v>
      </c>
      <c r="D275" s="1">
        <v>2017</v>
      </c>
      <c r="E275" s="1" t="s">
        <v>797</v>
      </c>
      <c r="F275" s="1" t="s">
        <v>796</v>
      </c>
      <c r="G275" s="1" t="s">
        <v>702</v>
      </c>
      <c r="H275" s="1" t="s">
        <v>7</v>
      </c>
      <c r="I275" s="1">
        <v>0.17723649699999999</v>
      </c>
      <c r="J275" s="1">
        <v>19.100000000000001</v>
      </c>
      <c r="K275" s="1">
        <v>172.34219999999999</v>
      </c>
      <c r="L275" s="1">
        <v>5</v>
      </c>
    </row>
    <row r="276" spans="1:12" x14ac:dyDescent="0.2">
      <c r="A276" s="1" t="s">
        <v>124</v>
      </c>
      <c r="B276" s="1" t="s">
        <v>1543</v>
      </c>
      <c r="C276" s="1" t="s">
        <v>165</v>
      </c>
      <c r="D276" s="1">
        <v>2017</v>
      </c>
      <c r="E276" s="1" t="s">
        <v>797</v>
      </c>
      <c r="F276" s="1" t="s">
        <v>796</v>
      </c>
      <c r="G276" s="1" t="s">
        <v>702</v>
      </c>
      <c r="H276" s="1" t="s">
        <v>7</v>
      </c>
      <c r="I276" s="1">
        <v>1.3363902E-2</v>
      </c>
      <c r="J276" s="1">
        <v>16.350000000000001</v>
      </c>
      <c r="K276" s="1">
        <v>106.128</v>
      </c>
      <c r="L276" s="1">
        <v>5</v>
      </c>
    </row>
    <row r="277" spans="1:12" x14ac:dyDescent="0.2">
      <c r="A277" s="1" t="s">
        <v>124</v>
      </c>
      <c r="B277" s="1" t="s">
        <v>1394</v>
      </c>
      <c r="C277" s="1" t="s">
        <v>14</v>
      </c>
      <c r="D277" s="1">
        <v>2017</v>
      </c>
      <c r="E277" s="1" t="s">
        <v>797</v>
      </c>
      <c r="F277" s="1" t="s">
        <v>796</v>
      </c>
      <c r="G277" s="1" t="s">
        <v>702</v>
      </c>
      <c r="H277" s="1" t="s">
        <v>7</v>
      </c>
      <c r="I277" s="1">
        <v>3.9484738999999998E-2</v>
      </c>
      <c r="J277" s="1">
        <v>8.3949999999999996</v>
      </c>
      <c r="K277" s="1">
        <v>97.904200000000003</v>
      </c>
      <c r="L277" s="1">
        <v>5</v>
      </c>
    </row>
    <row r="278" spans="1:12" x14ac:dyDescent="0.2">
      <c r="A278" s="1" t="s">
        <v>124</v>
      </c>
      <c r="B278" s="1" t="s">
        <v>751</v>
      </c>
      <c r="C278" s="1" t="s">
        <v>14</v>
      </c>
      <c r="D278" s="1">
        <v>2017</v>
      </c>
      <c r="E278" s="1" t="s">
        <v>797</v>
      </c>
      <c r="F278" s="1" t="s">
        <v>796</v>
      </c>
      <c r="G278" s="1" t="s">
        <v>702</v>
      </c>
      <c r="H278" s="1" t="s">
        <v>7</v>
      </c>
      <c r="I278" s="1">
        <v>0.107870997</v>
      </c>
      <c r="J278" s="1">
        <v>9.1950000000000003</v>
      </c>
      <c r="K278" s="1">
        <v>181.26339999999999</v>
      </c>
      <c r="L278" s="1">
        <v>5</v>
      </c>
    </row>
    <row r="279" spans="1:12" x14ac:dyDescent="0.2">
      <c r="A279" s="1" t="s">
        <v>124</v>
      </c>
      <c r="B279" s="1" t="s">
        <v>1404</v>
      </c>
      <c r="C279" s="1" t="s">
        <v>14</v>
      </c>
      <c r="D279" s="1">
        <v>2017</v>
      </c>
      <c r="E279" s="1" t="s">
        <v>797</v>
      </c>
      <c r="F279" s="1" t="s">
        <v>796</v>
      </c>
      <c r="G279" s="1" t="s">
        <v>702</v>
      </c>
      <c r="H279" s="1" t="s">
        <v>7</v>
      </c>
      <c r="I279" s="1">
        <v>5.4046706E-2</v>
      </c>
      <c r="J279" s="1">
        <v>20.350000000000001</v>
      </c>
      <c r="K279" s="1">
        <v>119.5466</v>
      </c>
      <c r="L279" s="1">
        <v>5</v>
      </c>
    </row>
    <row r="280" spans="1:12" x14ac:dyDescent="0.2">
      <c r="A280" s="1" t="s">
        <v>124</v>
      </c>
      <c r="B280" s="1" t="s">
        <v>400</v>
      </c>
      <c r="C280" s="1" t="s">
        <v>14</v>
      </c>
      <c r="D280" s="1">
        <v>2017</v>
      </c>
      <c r="E280" s="1" t="s">
        <v>797</v>
      </c>
      <c r="F280" s="1" t="s">
        <v>796</v>
      </c>
      <c r="G280" s="1" t="s">
        <v>702</v>
      </c>
      <c r="H280" s="1" t="s">
        <v>7</v>
      </c>
      <c r="I280" s="1">
        <v>4.9295685999999998E-2</v>
      </c>
      <c r="J280" s="1">
        <v>21</v>
      </c>
      <c r="K280" s="1">
        <v>194.4478</v>
      </c>
      <c r="L280" s="1">
        <v>5</v>
      </c>
    </row>
    <row r="281" spans="1:12" x14ac:dyDescent="0.2">
      <c r="A281" s="1" t="s">
        <v>124</v>
      </c>
      <c r="B281" s="1" t="s">
        <v>990</v>
      </c>
      <c r="C281" s="1" t="s">
        <v>19</v>
      </c>
      <c r="D281" s="1">
        <v>2017</v>
      </c>
      <c r="E281" s="1" t="s">
        <v>797</v>
      </c>
      <c r="F281" s="1" t="s">
        <v>796</v>
      </c>
      <c r="G281" s="1" t="s">
        <v>702</v>
      </c>
      <c r="H281" s="1" t="s">
        <v>7</v>
      </c>
      <c r="I281" s="1">
        <v>0.15930433299999999</v>
      </c>
      <c r="J281" s="1">
        <v>9.3949999999999996</v>
      </c>
      <c r="K281" s="1">
        <v>226.172</v>
      </c>
      <c r="L281" s="1">
        <v>5</v>
      </c>
    </row>
    <row r="282" spans="1:12" x14ac:dyDescent="0.2">
      <c r="A282" s="1" t="s">
        <v>124</v>
      </c>
      <c r="B282" s="1" t="s">
        <v>591</v>
      </c>
      <c r="C282" s="1" t="s">
        <v>19</v>
      </c>
      <c r="D282" s="1">
        <v>2017</v>
      </c>
      <c r="E282" s="1" t="s">
        <v>797</v>
      </c>
      <c r="F282" s="1" t="s">
        <v>796</v>
      </c>
      <c r="G282" s="1" t="s">
        <v>702</v>
      </c>
      <c r="H282" s="1" t="s">
        <v>7</v>
      </c>
      <c r="I282" s="1">
        <v>3.7225069999999999E-2</v>
      </c>
      <c r="J282" s="1">
        <v>15.7</v>
      </c>
      <c r="K282" s="1">
        <v>182.46340000000001</v>
      </c>
      <c r="L282" s="1">
        <v>5</v>
      </c>
    </row>
    <row r="283" spans="1:12" x14ac:dyDescent="0.2">
      <c r="A283" s="1" t="s">
        <v>6</v>
      </c>
      <c r="B283" s="1" t="s">
        <v>921</v>
      </c>
      <c r="C283" s="1" t="s">
        <v>28</v>
      </c>
      <c r="D283" s="1">
        <v>2017</v>
      </c>
      <c r="E283" s="1" t="s">
        <v>797</v>
      </c>
      <c r="F283" s="1" t="s">
        <v>796</v>
      </c>
      <c r="G283" s="1" t="s">
        <v>702</v>
      </c>
      <c r="H283" s="1" t="s">
        <v>7</v>
      </c>
      <c r="I283" s="1">
        <v>0.121563385</v>
      </c>
      <c r="J283" s="1">
        <v>6.7149999999999999</v>
      </c>
      <c r="K283" s="1">
        <v>43.745399999999997</v>
      </c>
      <c r="L283" s="1">
        <v>5</v>
      </c>
    </row>
    <row r="284" spans="1:12" x14ac:dyDescent="0.2">
      <c r="A284" s="1" t="s">
        <v>6</v>
      </c>
      <c r="B284" s="1" t="s">
        <v>388</v>
      </c>
      <c r="C284" s="1" t="s">
        <v>28</v>
      </c>
      <c r="D284" s="1">
        <v>2017</v>
      </c>
      <c r="E284" s="1" t="s">
        <v>797</v>
      </c>
      <c r="F284" s="1" t="s">
        <v>796</v>
      </c>
      <c r="G284" s="1" t="s">
        <v>702</v>
      </c>
      <c r="H284" s="1" t="s">
        <v>7</v>
      </c>
      <c r="I284" s="1">
        <v>2.4891881000000001E-2</v>
      </c>
      <c r="J284" s="1">
        <v>10.3</v>
      </c>
      <c r="K284" s="1">
        <v>170.94220000000001</v>
      </c>
      <c r="L284" s="1">
        <v>5</v>
      </c>
    </row>
    <row r="285" spans="1:12" x14ac:dyDescent="0.2">
      <c r="A285" s="1" t="s">
        <v>6</v>
      </c>
      <c r="B285" s="1" t="s">
        <v>1260</v>
      </c>
      <c r="C285" s="1" t="s">
        <v>28</v>
      </c>
      <c r="D285" s="1">
        <v>2017</v>
      </c>
      <c r="E285" s="1" t="s">
        <v>797</v>
      </c>
      <c r="F285" s="1" t="s">
        <v>796</v>
      </c>
      <c r="G285" s="1" t="s">
        <v>702</v>
      </c>
      <c r="H285" s="1" t="s">
        <v>7</v>
      </c>
      <c r="I285" s="1">
        <v>5.8719726E-2</v>
      </c>
      <c r="J285" s="1">
        <v>11.65</v>
      </c>
      <c r="K285" s="1">
        <v>171.1422</v>
      </c>
      <c r="L285" s="1">
        <v>5</v>
      </c>
    </row>
    <row r="286" spans="1:12" x14ac:dyDescent="0.2">
      <c r="A286" s="1" t="s">
        <v>6</v>
      </c>
      <c r="B286" s="1" t="s">
        <v>1142</v>
      </c>
      <c r="C286" s="1" t="s">
        <v>25</v>
      </c>
      <c r="D286" s="1">
        <v>2017</v>
      </c>
      <c r="E286" s="1" t="s">
        <v>797</v>
      </c>
      <c r="F286" s="1" t="s">
        <v>796</v>
      </c>
      <c r="G286" s="1" t="s">
        <v>702</v>
      </c>
      <c r="H286" s="1" t="s">
        <v>7</v>
      </c>
      <c r="I286" s="1">
        <v>7.2141817999999996E-2</v>
      </c>
      <c r="J286" s="1">
        <v>8.7100000000000009</v>
      </c>
      <c r="K286" s="1">
        <v>183.39240000000001</v>
      </c>
      <c r="L286" s="1">
        <v>5</v>
      </c>
    </row>
    <row r="287" spans="1:12" x14ac:dyDescent="0.2">
      <c r="A287" s="1" t="s">
        <v>6</v>
      </c>
      <c r="B287" s="1" t="s">
        <v>1590</v>
      </c>
      <c r="C287" s="1" t="s">
        <v>25</v>
      </c>
      <c r="D287" s="1">
        <v>2017</v>
      </c>
      <c r="E287" s="1" t="s">
        <v>797</v>
      </c>
      <c r="F287" s="1" t="s">
        <v>796</v>
      </c>
      <c r="G287" s="1" t="s">
        <v>702</v>
      </c>
      <c r="H287" s="1" t="s">
        <v>7</v>
      </c>
      <c r="I287" s="1">
        <v>0.11454343</v>
      </c>
      <c r="J287" s="1">
        <v>15.7</v>
      </c>
      <c r="K287" s="1">
        <v>113.72020000000001</v>
      </c>
      <c r="L287" s="1">
        <v>5</v>
      </c>
    </row>
    <row r="288" spans="1:12" x14ac:dyDescent="0.2">
      <c r="A288" s="1" t="s">
        <v>6</v>
      </c>
      <c r="B288" s="1" t="s">
        <v>351</v>
      </c>
      <c r="C288" s="1" t="s">
        <v>71</v>
      </c>
      <c r="D288" s="1">
        <v>2017</v>
      </c>
      <c r="E288" s="1" t="s">
        <v>797</v>
      </c>
      <c r="F288" s="1" t="s">
        <v>796</v>
      </c>
      <c r="G288" s="1" t="s">
        <v>702</v>
      </c>
      <c r="H288" s="1" t="s">
        <v>7</v>
      </c>
      <c r="I288" s="1">
        <v>1.8019661999999999E-2</v>
      </c>
      <c r="J288" s="1">
        <v>19.75</v>
      </c>
      <c r="K288" s="1">
        <v>181.566</v>
      </c>
      <c r="L288" s="1">
        <v>5</v>
      </c>
    </row>
    <row r="289" spans="1:12" x14ac:dyDescent="0.2">
      <c r="A289" s="1" t="s">
        <v>6</v>
      </c>
      <c r="B289" s="1" t="s">
        <v>937</v>
      </c>
      <c r="C289" s="1" t="s">
        <v>10</v>
      </c>
      <c r="D289" s="1">
        <v>2017</v>
      </c>
      <c r="E289" s="1" t="s">
        <v>797</v>
      </c>
      <c r="F289" s="1" t="s">
        <v>796</v>
      </c>
      <c r="G289" s="1" t="s">
        <v>702</v>
      </c>
      <c r="H289" s="1" t="s">
        <v>7</v>
      </c>
      <c r="I289" s="1">
        <v>1.8926773000000001E-2</v>
      </c>
      <c r="J289" s="1">
        <v>15.7</v>
      </c>
      <c r="K289" s="1">
        <v>60.253599999999999</v>
      </c>
      <c r="L289" s="1">
        <v>5</v>
      </c>
    </row>
    <row r="290" spans="1:12" x14ac:dyDescent="0.2">
      <c r="A290" s="1" t="s">
        <v>6</v>
      </c>
      <c r="B290" s="1" t="s">
        <v>1490</v>
      </c>
      <c r="C290" s="1" t="s">
        <v>10</v>
      </c>
      <c r="D290" s="1">
        <v>2017</v>
      </c>
      <c r="E290" s="1" t="s">
        <v>797</v>
      </c>
      <c r="F290" s="1" t="s">
        <v>796</v>
      </c>
      <c r="G290" s="1" t="s">
        <v>702</v>
      </c>
      <c r="H290" s="1" t="s">
        <v>7</v>
      </c>
      <c r="I290" s="1">
        <v>5.9790095000000001E-2</v>
      </c>
      <c r="J290" s="1">
        <v>20.2</v>
      </c>
      <c r="K290" s="1">
        <v>127.4678</v>
      </c>
      <c r="L290" s="1">
        <v>5</v>
      </c>
    </row>
    <row r="291" spans="1:12" x14ac:dyDescent="0.2">
      <c r="A291" s="1" t="s">
        <v>6</v>
      </c>
      <c r="B291" s="1" t="s">
        <v>546</v>
      </c>
      <c r="C291" s="1" t="s">
        <v>47</v>
      </c>
      <c r="D291" s="1">
        <v>2017</v>
      </c>
      <c r="E291" s="1" t="s">
        <v>797</v>
      </c>
      <c r="F291" s="1" t="s">
        <v>796</v>
      </c>
      <c r="G291" s="1" t="s">
        <v>702</v>
      </c>
      <c r="H291" s="1" t="s">
        <v>7</v>
      </c>
      <c r="I291" s="1">
        <v>2.4536636000000001E-2</v>
      </c>
      <c r="J291" s="1">
        <v>5.63</v>
      </c>
      <c r="K291" s="1">
        <v>106.1306</v>
      </c>
      <c r="L291" s="1">
        <v>5</v>
      </c>
    </row>
    <row r="292" spans="1:12" x14ac:dyDescent="0.2">
      <c r="A292" s="1" t="s">
        <v>6</v>
      </c>
      <c r="B292" s="1" t="s">
        <v>1587</v>
      </c>
      <c r="C292" s="1" t="s">
        <v>47</v>
      </c>
      <c r="D292" s="1">
        <v>2017</v>
      </c>
      <c r="E292" s="1" t="s">
        <v>797</v>
      </c>
      <c r="F292" s="1" t="s">
        <v>796</v>
      </c>
      <c r="G292" s="1" t="s">
        <v>702</v>
      </c>
      <c r="H292" s="1" t="s">
        <v>7</v>
      </c>
      <c r="I292" s="1">
        <v>2.2054553000000001E-2</v>
      </c>
      <c r="J292" s="1">
        <v>9.5</v>
      </c>
      <c r="K292" s="1">
        <v>195.4452</v>
      </c>
      <c r="L292" s="1">
        <v>5</v>
      </c>
    </row>
    <row r="293" spans="1:12" x14ac:dyDescent="0.2">
      <c r="A293" s="1" t="s">
        <v>6</v>
      </c>
      <c r="B293" s="1" t="s">
        <v>1598</v>
      </c>
      <c r="C293" s="1" t="s">
        <v>47</v>
      </c>
      <c r="D293" s="1">
        <v>2017</v>
      </c>
      <c r="E293" s="1" t="s">
        <v>797</v>
      </c>
      <c r="F293" s="1" t="s">
        <v>796</v>
      </c>
      <c r="G293" s="1" t="s">
        <v>702</v>
      </c>
      <c r="H293" s="1" t="s">
        <v>7</v>
      </c>
      <c r="I293" s="1">
        <v>8.7342840000000001E-3</v>
      </c>
      <c r="J293" s="1">
        <v>15.7</v>
      </c>
      <c r="K293" s="1">
        <v>207.898</v>
      </c>
      <c r="L293" s="1">
        <v>5</v>
      </c>
    </row>
    <row r="294" spans="1:12" x14ac:dyDescent="0.2">
      <c r="A294" s="1" t="s">
        <v>6</v>
      </c>
      <c r="B294" s="1" t="s">
        <v>933</v>
      </c>
      <c r="C294" s="1" t="s">
        <v>14</v>
      </c>
      <c r="D294" s="1">
        <v>2017</v>
      </c>
      <c r="E294" s="1" t="s">
        <v>797</v>
      </c>
      <c r="F294" s="1" t="s">
        <v>796</v>
      </c>
      <c r="G294" s="1" t="s">
        <v>702</v>
      </c>
      <c r="H294" s="1" t="s">
        <v>7</v>
      </c>
      <c r="I294" s="1">
        <v>5.9627530000000003E-3</v>
      </c>
      <c r="J294" s="1">
        <v>5.34</v>
      </c>
      <c r="K294" s="1">
        <v>102.4358</v>
      </c>
      <c r="L294" s="1">
        <v>5</v>
      </c>
    </row>
    <row r="295" spans="1:12" x14ac:dyDescent="0.2">
      <c r="A295" s="1" t="s">
        <v>6</v>
      </c>
      <c r="B295" s="1" t="s">
        <v>1401</v>
      </c>
      <c r="C295" s="1" t="s">
        <v>14</v>
      </c>
      <c r="D295" s="1">
        <v>2017</v>
      </c>
      <c r="E295" s="1" t="s">
        <v>797</v>
      </c>
      <c r="F295" s="1" t="s">
        <v>796</v>
      </c>
      <c r="G295" s="1" t="s">
        <v>702</v>
      </c>
      <c r="H295" s="1" t="s">
        <v>7</v>
      </c>
      <c r="I295" s="1">
        <v>0.10527616200000001</v>
      </c>
      <c r="J295" s="1">
        <v>15.6</v>
      </c>
      <c r="K295" s="1">
        <v>173.2764</v>
      </c>
      <c r="L295" s="1">
        <v>5</v>
      </c>
    </row>
    <row r="296" spans="1:12" x14ac:dyDescent="0.2">
      <c r="A296" s="1" t="s">
        <v>124</v>
      </c>
      <c r="B296" s="1" t="s">
        <v>1307</v>
      </c>
      <c r="C296" s="1" t="s">
        <v>28</v>
      </c>
      <c r="D296" s="1">
        <v>2011</v>
      </c>
      <c r="E296" s="1" t="s">
        <v>703</v>
      </c>
      <c r="F296" s="1" t="s">
        <v>2</v>
      </c>
      <c r="G296" s="1" t="s">
        <v>1</v>
      </c>
      <c r="H296" s="1" t="s">
        <v>701</v>
      </c>
      <c r="I296" s="1">
        <v>0.220111117</v>
      </c>
      <c r="J296" s="1">
        <v>11.65</v>
      </c>
      <c r="K296" s="1">
        <v>153.00239999999999</v>
      </c>
      <c r="L296" s="1">
        <v>5</v>
      </c>
    </row>
    <row r="297" spans="1:12" x14ac:dyDescent="0.2">
      <c r="A297" s="1" t="s">
        <v>124</v>
      </c>
      <c r="B297" s="1" t="s">
        <v>486</v>
      </c>
      <c r="C297" s="1" t="s">
        <v>71</v>
      </c>
      <c r="D297" s="1">
        <v>2011</v>
      </c>
      <c r="E297" s="1" t="s">
        <v>703</v>
      </c>
      <c r="F297" s="1" t="s">
        <v>2</v>
      </c>
      <c r="G297" s="1" t="s">
        <v>1</v>
      </c>
      <c r="H297" s="1" t="s">
        <v>701</v>
      </c>
      <c r="I297" s="1">
        <v>2.5288020000000001E-2</v>
      </c>
      <c r="J297" s="1">
        <v>5.48</v>
      </c>
      <c r="K297" s="1">
        <v>83.325000000000003</v>
      </c>
      <c r="L297" s="1">
        <v>5</v>
      </c>
    </row>
    <row r="298" spans="1:12" x14ac:dyDescent="0.2">
      <c r="A298" s="1" t="s">
        <v>124</v>
      </c>
      <c r="B298" s="1" t="s">
        <v>1091</v>
      </c>
      <c r="C298" s="1" t="s">
        <v>71</v>
      </c>
      <c r="D298" s="1">
        <v>2011</v>
      </c>
      <c r="E298" s="1" t="s">
        <v>703</v>
      </c>
      <c r="F298" s="1" t="s">
        <v>2</v>
      </c>
      <c r="G298" s="1" t="s">
        <v>1</v>
      </c>
      <c r="H298" s="1" t="s">
        <v>701</v>
      </c>
      <c r="I298" s="1">
        <v>4.4991876E-2</v>
      </c>
      <c r="J298" s="1">
        <v>10.895</v>
      </c>
      <c r="K298" s="1">
        <v>107.22799999999999</v>
      </c>
      <c r="L298" s="1">
        <v>5</v>
      </c>
    </row>
    <row r="299" spans="1:12" x14ac:dyDescent="0.2">
      <c r="A299" s="1" t="s">
        <v>124</v>
      </c>
      <c r="B299" s="1" t="s">
        <v>1085</v>
      </c>
      <c r="C299" s="1" t="s">
        <v>10</v>
      </c>
      <c r="D299" s="1">
        <v>2011</v>
      </c>
      <c r="E299" s="1" t="s">
        <v>703</v>
      </c>
      <c r="F299" s="1" t="s">
        <v>2</v>
      </c>
      <c r="G299" s="1" t="s">
        <v>1</v>
      </c>
      <c r="H299" s="1" t="s">
        <v>701</v>
      </c>
      <c r="I299" s="1">
        <v>0.17862291899999999</v>
      </c>
      <c r="J299" s="1">
        <v>9.8000000000000007</v>
      </c>
      <c r="K299" s="1">
        <v>177.93700000000001</v>
      </c>
      <c r="L299" s="1">
        <v>5</v>
      </c>
    </row>
    <row r="300" spans="1:12" x14ac:dyDescent="0.2">
      <c r="A300" s="1" t="s">
        <v>124</v>
      </c>
      <c r="B300" s="1" t="s">
        <v>1082</v>
      </c>
      <c r="C300" s="1" t="s">
        <v>10</v>
      </c>
      <c r="D300" s="1">
        <v>2011</v>
      </c>
      <c r="E300" s="1" t="s">
        <v>703</v>
      </c>
      <c r="F300" s="1" t="s">
        <v>2</v>
      </c>
      <c r="G300" s="1" t="s">
        <v>1</v>
      </c>
      <c r="H300" s="1" t="s">
        <v>701</v>
      </c>
      <c r="I300" s="1">
        <v>0.11395356199999999</v>
      </c>
      <c r="J300" s="1">
        <v>16.350000000000001</v>
      </c>
      <c r="K300" s="1">
        <v>198.24260000000001</v>
      </c>
      <c r="L300" s="1">
        <v>5</v>
      </c>
    </row>
    <row r="301" spans="1:12" x14ac:dyDescent="0.2">
      <c r="A301" s="1" t="s">
        <v>124</v>
      </c>
      <c r="B301" s="1" t="s">
        <v>643</v>
      </c>
      <c r="C301" s="1" t="s">
        <v>216</v>
      </c>
      <c r="D301" s="1">
        <v>2011</v>
      </c>
      <c r="E301" s="1" t="s">
        <v>703</v>
      </c>
      <c r="F301" s="1" t="s">
        <v>2</v>
      </c>
      <c r="G301" s="1" t="s">
        <v>1</v>
      </c>
      <c r="H301" s="1" t="s">
        <v>701</v>
      </c>
      <c r="I301" s="1">
        <v>0.117580062</v>
      </c>
      <c r="J301" s="1">
        <v>8.01</v>
      </c>
      <c r="K301" s="1">
        <v>36.653199999999998</v>
      </c>
      <c r="L301" s="1">
        <v>5</v>
      </c>
    </row>
    <row r="302" spans="1:12" x14ac:dyDescent="0.2">
      <c r="A302" s="1" t="s">
        <v>124</v>
      </c>
      <c r="B302" s="1" t="s">
        <v>1458</v>
      </c>
      <c r="C302" s="1" t="s">
        <v>4</v>
      </c>
      <c r="D302" s="1">
        <v>2011</v>
      </c>
      <c r="E302" s="1" t="s">
        <v>703</v>
      </c>
      <c r="F302" s="1" t="s">
        <v>2</v>
      </c>
      <c r="G302" s="1" t="s">
        <v>1</v>
      </c>
      <c r="H302" s="1" t="s">
        <v>701</v>
      </c>
      <c r="I302" s="1">
        <v>0.195721125</v>
      </c>
      <c r="J302" s="1">
        <v>10.3</v>
      </c>
      <c r="K302" s="1">
        <v>156.46299999999999</v>
      </c>
      <c r="L302" s="1">
        <v>5</v>
      </c>
    </row>
    <row r="303" spans="1:12" x14ac:dyDescent="0.2">
      <c r="A303" s="1" t="s">
        <v>124</v>
      </c>
      <c r="B303" s="1" t="s">
        <v>1469</v>
      </c>
      <c r="C303" s="1" t="s">
        <v>4</v>
      </c>
      <c r="D303" s="1">
        <v>2011</v>
      </c>
      <c r="E303" s="1" t="s">
        <v>703</v>
      </c>
      <c r="F303" s="1" t="s">
        <v>2</v>
      </c>
      <c r="G303" s="1" t="s">
        <v>1</v>
      </c>
      <c r="H303" s="1" t="s">
        <v>701</v>
      </c>
      <c r="I303" s="1">
        <v>3.2606180999999998E-2</v>
      </c>
      <c r="J303" s="1">
        <v>14.8</v>
      </c>
      <c r="K303" s="1">
        <v>193.57939999999999</v>
      </c>
      <c r="L303" s="1">
        <v>5</v>
      </c>
    </row>
    <row r="304" spans="1:12" x14ac:dyDescent="0.2">
      <c r="A304" s="1" t="s">
        <v>124</v>
      </c>
      <c r="B304" s="1" t="s">
        <v>873</v>
      </c>
      <c r="C304" s="1" t="s">
        <v>171</v>
      </c>
      <c r="D304" s="1">
        <v>2011</v>
      </c>
      <c r="E304" s="1" t="s">
        <v>703</v>
      </c>
      <c r="F304" s="1" t="s">
        <v>2</v>
      </c>
      <c r="G304" s="1" t="s">
        <v>1</v>
      </c>
      <c r="H304" s="1" t="s">
        <v>701</v>
      </c>
      <c r="I304" s="1">
        <v>0.20168771999999999</v>
      </c>
      <c r="J304" s="1">
        <v>8.39</v>
      </c>
      <c r="K304" s="1">
        <v>162.88679999999999</v>
      </c>
      <c r="L304" s="1">
        <v>5</v>
      </c>
    </row>
    <row r="305" spans="1:12" x14ac:dyDescent="0.2">
      <c r="A305" s="1" t="s">
        <v>124</v>
      </c>
      <c r="B305" s="1" t="s">
        <v>1162</v>
      </c>
      <c r="C305" s="1" t="s">
        <v>171</v>
      </c>
      <c r="D305" s="1">
        <v>2011</v>
      </c>
      <c r="E305" s="1" t="s">
        <v>703</v>
      </c>
      <c r="F305" s="1" t="s">
        <v>2</v>
      </c>
      <c r="G305" s="1" t="s">
        <v>1</v>
      </c>
      <c r="H305" s="1" t="s">
        <v>701</v>
      </c>
      <c r="I305" s="1">
        <v>0.211306673</v>
      </c>
      <c r="J305" s="1">
        <v>17</v>
      </c>
      <c r="K305" s="1">
        <v>125.1362</v>
      </c>
      <c r="L305" s="1">
        <v>5</v>
      </c>
    </row>
    <row r="306" spans="1:12" x14ac:dyDescent="0.2">
      <c r="A306" s="1" t="s">
        <v>124</v>
      </c>
      <c r="B306" s="1" t="s">
        <v>423</v>
      </c>
      <c r="C306" s="1" t="s">
        <v>47</v>
      </c>
      <c r="D306" s="1">
        <v>2011</v>
      </c>
      <c r="E306" s="1" t="s">
        <v>703</v>
      </c>
      <c r="F306" s="1" t="s">
        <v>2</v>
      </c>
      <c r="G306" s="1" t="s">
        <v>528</v>
      </c>
      <c r="H306" s="1" t="s">
        <v>701</v>
      </c>
      <c r="I306" s="1">
        <v>0.13564792000000001</v>
      </c>
      <c r="J306" s="1">
        <v>14.8</v>
      </c>
      <c r="K306" s="1">
        <v>190.88460000000001</v>
      </c>
      <c r="L306" s="1">
        <v>5</v>
      </c>
    </row>
    <row r="307" spans="1:12" x14ac:dyDescent="0.2">
      <c r="A307" s="1" t="s">
        <v>124</v>
      </c>
      <c r="B307" s="1" t="s">
        <v>150</v>
      </c>
      <c r="C307" s="1" t="s">
        <v>14</v>
      </c>
      <c r="D307" s="1">
        <v>2011</v>
      </c>
      <c r="E307" s="1" t="s">
        <v>703</v>
      </c>
      <c r="F307" s="1" t="s">
        <v>2</v>
      </c>
      <c r="G307" s="1" t="s">
        <v>528</v>
      </c>
      <c r="H307" s="1" t="s">
        <v>701</v>
      </c>
      <c r="I307" s="1">
        <v>6.3081712999999998E-2</v>
      </c>
      <c r="J307" s="1">
        <v>15.6</v>
      </c>
      <c r="K307" s="1">
        <v>125.7704</v>
      </c>
      <c r="L307" s="1">
        <v>5</v>
      </c>
    </row>
    <row r="308" spans="1:12" x14ac:dyDescent="0.2">
      <c r="A308" s="1" t="s">
        <v>124</v>
      </c>
      <c r="B308" s="1" t="s">
        <v>1269</v>
      </c>
      <c r="C308" s="1" t="s">
        <v>14</v>
      </c>
      <c r="D308" s="1">
        <v>2011</v>
      </c>
      <c r="E308" s="1" t="s">
        <v>703</v>
      </c>
      <c r="F308" s="1" t="s">
        <v>2</v>
      </c>
      <c r="G308" s="1" t="s">
        <v>528</v>
      </c>
      <c r="H308" s="1" t="s">
        <v>701</v>
      </c>
      <c r="I308" s="1">
        <v>1.6804724E-2</v>
      </c>
      <c r="J308" s="1">
        <v>17.600000000000001</v>
      </c>
      <c r="K308" s="1">
        <v>163.45519999999999</v>
      </c>
      <c r="L308" s="1">
        <v>5</v>
      </c>
    </row>
    <row r="309" spans="1:12" x14ac:dyDescent="0.2">
      <c r="A309" s="1" t="s">
        <v>124</v>
      </c>
      <c r="B309" s="1" t="s">
        <v>853</v>
      </c>
      <c r="C309" s="1" t="s">
        <v>14</v>
      </c>
      <c r="D309" s="1">
        <v>2011</v>
      </c>
      <c r="E309" s="1" t="s">
        <v>703</v>
      </c>
      <c r="F309" s="1" t="s">
        <v>2</v>
      </c>
      <c r="G309" s="1" t="s">
        <v>528</v>
      </c>
      <c r="H309" s="1" t="s">
        <v>701</v>
      </c>
      <c r="I309" s="1">
        <v>0.17554588900000001</v>
      </c>
      <c r="J309" s="1">
        <v>17.600000000000001</v>
      </c>
      <c r="K309" s="1">
        <v>163.68680000000001</v>
      </c>
      <c r="L309" s="1">
        <v>5</v>
      </c>
    </row>
    <row r="310" spans="1:12" x14ac:dyDescent="0.2">
      <c r="A310" s="1" t="s">
        <v>124</v>
      </c>
      <c r="B310" s="1" t="s">
        <v>1594</v>
      </c>
      <c r="C310" s="1" t="s">
        <v>19</v>
      </c>
      <c r="D310" s="1">
        <v>2011</v>
      </c>
      <c r="E310" s="1" t="s">
        <v>703</v>
      </c>
      <c r="F310" s="1" t="s">
        <v>2</v>
      </c>
      <c r="G310" s="1" t="s">
        <v>528</v>
      </c>
      <c r="H310" s="1" t="s">
        <v>701</v>
      </c>
      <c r="I310" s="1">
        <v>0.105265475</v>
      </c>
      <c r="J310" s="1">
        <v>12.65</v>
      </c>
      <c r="K310" s="1">
        <v>159.95779999999999</v>
      </c>
      <c r="L310" s="1">
        <v>5</v>
      </c>
    </row>
    <row r="311" spans="1:12" x14ac:dyDescent="0.2">
      <c r="A311" s="1" t="s">
        <v>124</v>
      </c>
      <c r="B311" s="1" t="s">
        <v>133</v>
      </c>
      <c r="C311" s="1" t="s">
        <v>19</v>
      </c>
      <c r="D311" s="1">
        <v>2011</v>
      </c>
      <c r="E311" s="1" t="s">
        <v>703</v>
      </c>
      <c r="F311" s="1" t="s">
        <v>2</v>
      </c>
      <c r="G311" s="1" t="s">
        <v>528</v>
      </c>
      <c r="H311" s="1" t="s">
        <v>701</v>
      </c>
      <c r="I311" s="1">
        <v>5.1544658E-2</v>
      </c>
      <c r="J311" s="1">
        <v>13.85</v>
      </c>
      <c r="K311" s="1">
        <v>142.5154</v>
      </c>
      <c r="L311" s="1">
        <v>5</v>
      </c>
    </row>
    <row r="312" spans="1:12" x14ac:dyDescent="0.2">
      <c r="A312" s="1" t="s">
        <v>124</v>
      </c>
      <c r="B312" s="1" t="s">
        <v>986</v>
      </c>
      <c r="C312" s="1" t="s">
        <v>19</v>
      </c>
      <c r="D312" s="1">
        <v>2011</v>
      </c>
      <c r="E312" s="1" t="s">
        <v>703</v>
      </c>
      <c r="F312" s="1" t="s">
        <v>2</v>
      </c>
      <c r="G312" s="1" t="s">
        <v>528</v>
      </c>
      <c r="H312" s="1" t="s">
        <v>701</v>
      </c>
      <c r="I312" s="1">
        <v>2.4425740000000001E-2</v>
      </c>
      <c r="J312" s="1">
        <v>18.7</v>
      </c>
      <c r="K312" s="1">
        <v>52.932400000000001</v>
      </c>
      <c r="L312" s="1">
        <v>5</v>
      </c>
    </row>
    <row r="313" spans="1:12" x14ac:dyDescent="0.2">
      <c r="A313" s="1" t="s">
        <v>6</v>
      </c>
      <c r="B313" s="1" t="s">
        <v>1148</v>
      </c>
      <c r="C313" s="1" t="s">
        <v>28</v>
      </c>
      <c r="D313" s="1">
        <v>2011</v>
      </c>
      <c r="E313" s="1" t="s">
        <v>703</v>
      </c>
      <c r="F313" s="1" t="s">
        <v>2</v>
      </c>
      <c r="G313" s="1" t="s">
        <v>528</v>
      </c>
      <c r="H313" s="1" t="s">
        <v>701</v>
      </c>
      <c r="I313" s="1">
        <v>0.19160333399999999</v>
      </c>
      <c r="J313" s="1">
        <v>5.4249999999999998</v>
      </c>
      <c r="K313" s="1">
        <v>87.051400000000001</v>
      </c>
      <c r="L313" s="1">
        <v>5</v>
      </c>
    </row>
    <row r="314" spans="1:12" x14ac:dyDescent="0.2">
      <c r="A314" s="1" t="s">
        <v>6</v>
      </c>
      <c r="B314" s="1" t="s">
        <v>842</v>
      </c>
      <c r="C314" s="1" t="s">
        <v>28</v>
      </c>
      <c r="D314" s="1">
        <v>2011</v>
      </c>
      <c r="E314" s="1" t="s">
        <v>703</v>
      </c>
      <c r="F314" s="1" t="s">
        <v>2</v>
      </c>
      <c r="G314" s="1" t="s">
        <v>528</v>
      </c>
      <c r="H314" s="1" t="s">
        <v>701</v>
      </c>
      <c r="I314" s="1">
        <v>0.21468106300000001</v>
      </c>
      <c r="J314" s="1">
        <v>14.5</v>
      </c>
      <c r="K314" s="1">
        <v>102.7332</v>
      </c>
      <c r="L314" s="1">
        <v>5</v>
      </c>
    </row>
    <row r="315" spans="1:12" x14ac:dyDescent="0.2">
      <c r="A315" s="1" t="s">
        <v>6</v>
      </c>
      <c r="B315" s="1" t="s">
        <v>1577</v>
      </c>
      <c r="C315" s="1" t="s">
        <v>112</v>
      </c>
      <c r="D315" s="1">
        <v>2011</v>
      </c>
      <c r="E315" s="1" t="s">
        <v>703</v>
      </c>
      <c r="F315" s="1" t="s">
        <v>2</v>
      </c>
      <c r="G315" s="1" t="s">
        <v>528</v>
      </c>
      <c r="H315" s="1" t="s">
        <v>701</v>
      </c>
      <c r="I315" s="1">
        <v>0.190569038</v>
      </c>
      <c r="J315" s="1">
        <v>12.8</v>
      </c>
      <c r="K315" s="1">
        <v>138.78380000000001</v>
      </c>
      <c r="L315" s="1">
        <v>5</v>
      </c>
    </row>
    <row r="316" spans="1:12" x14ac:dyDescent="0.2">
      <c r="A316" s="1" t="s">
        <v>6</v>
      </c>
      <c r="B316" s="1" t="s">
        <v>1336</v>
      </c>
      <c r="C316" s="1" t="s">
        <v>17</v>
      </c>
      <c r="D316" s="1">
        <v>2011</v>
      </c>
      <c r="E316" s="1" t="s">
        <v>703</v>
      </c>
      <c r="F316" s="1" t="s">
        <v>2</v>
      </c>
      <c r="G316" s="1" t="s">
        <v>528</v>
      </c>
      <c r="H316" s="1" t="s">
        <v>701</v>
      </c>
      <c r="I316" s="1">
        <v>7.6097034999999993E-2</v>
      </c>
      <c r="J316" s="1">
        <v>18.5</v>
      </c>
      <c r="K316" s="1">
        <v>145.81020000000001</v>
      </c>
      <c r="L316" s="1">
        <v>5</v>
      </c>
    </row>
    <row r="317" spans="1:12" x14ac:dyDescent="0.2">
      <c r="A317" s="1" t="s">
        <v>6</v>
      </c>
      <c r="B317" s="1" t="s">
        <v>357</v>
      </c>
      <c r="C317" s="1" t="s">
        <v>71</v>
      </c>
      <c r="D317" s="1">
        <v>2011</v>
      </c>
      <c r="E317" s="1" t="s">
        <v>703</v>
      </c>
      <c r="F317" s="1" t="s">
        <v>2</v>
      </c>
      <c r="G317" s="1" t="s">
        <v>528</v>
      </c>
      <c r="H317" s="1" t="s">
        <v>701</v>
      </c>
      <c r="I317" s="1">
        <v>0.14367017900000001</v>
      </c>
      <c r="J317" s="1">
        <v>15.5</v>
      </c>
      <c r="K317" s="1">
        <v>48.469200000000001</v>
      </c>
      <c r="L317" s="1">
        <v>5</v>
      </c>
    </row>
    <row r="318" spans="1:12" x14ac:dyDescent="0.2">
      <c r="A318" s="1" t="s">
        <v>6</v>
      </c>
      <c r="B318" s="1" t="s">
        <v>72</v>
      </c>
      <c r="C318" s="1" t="s">
        <v>71</v>
      </c>
      <c r="D318" s="1">
        <v>2011</v>
      </c>
      <c r="E318" s="1" t="s">
        <v>703</v>
      </c>
      <c r="F318" s="1" t="s">
        <v>2</v>
      </c>
      <c r="G318" s="1" t="s">
        <v>528</v>
      </c>
      <c r="H318" s="1" t="s">
        <v>701</v>
      </c>
      <c r="I318" s="1">
        <v>0.26756591099999999</v>
      </c>
      <c r="J318" s="1">
        <v>16.850000000000001</v>
      </c>
      <c r="K318" s="1">
        <v>194.14779999999999</v>
      </c>
      <c r="L318" s="1">
        <v>5</v>
      </c>
    </row>
    <row r="319" spans="1:12" x14ac:dyDescent="0.2">
      <c r="A319" s="1" t="s">
        <v>6</v>
      </c>
      <c r="B319" s="1" t="s">
        <v>59</v>
      </c>
      <c r="C319" s="1" t="s">
        <v>10</v>
      </c>
      <c r="D319" s="1">
        <v>2011</v>
      </c>
      <c r="E319" s="1" t="s">
        <v>703</v>
      </c>
      <c r="F319" s="1" t="s">
        <v>2</v>
      </c>
      <c r="G319" s="1" t="s">
        <v>528</v>
      </c>
      <c r="H319" s="1" t="s">
        <v>701</v>
      </c>
      <c r="I319" s="1">
        <v>0.238831875</v>
      </c>
      <c r="J319" s="1">
        <v>18</v>
      </c>
      <c r="K319" s="1">
        <v>88.251400000000004</v>
      </c>
      <c r="L319" s="1">
        <v>5</v>
      </c>
    </row>
    <row r="320" spans="1:12" x14ac:dyDescent="0.2">
      <c r="A320" s="1" t="s">
        <v>124</v>
      </c>
      <c r="B320" s="1" t="s">
        <v>1110</v>
      </c>
      <c r="C320" s="1" t="s">
        <v>28</v>
      </c>
      <c r="D320" s="1">
        <v>2014</v>
      </c>
      <c r="E320" s="1" t="s">
        <v>529</v>
      </c>
      <c r="F320" s="1" t="s">
        <v>2</v>
      </c>
      <c r="G320" s="1" t="s">
        <v>528</v>
      </c>
      <c r="H320" s="1" t="s">
        <v>7</v>
      </c>
      <c r="I320" s="1">
        <v>8.1944044999999993E-2</v>
      </c>
      <c r="J320" s="1">
        <v>5.7649999999999997</v>
      </c>
      <c r="K320" s="1">
        <v>36.7164</v>
      </c>
      <c r="L320" s="1">
        <v>5</v>
      </c>
    </row>
    <row r="321" spans="1:12" x14ac:dyDescent="0.2">
      <c r="A321" s="1" t="s">
        <v>124</v>
      </c>
      <c r="B321" s="1" t="s">
        <v>1103</v>
      </c>
      <c r="C321" s="1" t="s">
        <v>112</v>
      </c>
      <c r="D321" s="1">
        <v>2014</v>
      </c>
      <c r="E321" s="1" t="s">
        <v>529</v>
      </c>
      <c r="F321" s="1" t="s">
        <v>2</v>
      </c>
      <c r="G321" s="1" t="s">
        <v>528</v>
      </c>
      <c r="H321" s="1" t="s">
        <v>7</v>
      </c>
      <c r="I321" s="1">
        <v>2.0698674E-2</v>
      </c>
      <c r="J321" s="1">
        <v>13.15</v>
      </c>
      <c r="K321" s="1">
        <v>86.3566</v>
      </c>
      <c r="L321" s="1">
        <v>5</v>
      </c>
    </row>
    <row r="322" spans="1:12" x14ac:dyDescent="0.2">
      <c r="A322" s="1" t="s">
        <v>124</v>
      </c>
      <c r="B322" s="1" t="s">
        <v>1451</v>
      </c>
      <c r="C322" s="1" t="s">
        <v>17</v>
      </c>
      <c r="D322" s="1">
        <v>2014</v>
      </c>
      <c r="E322" s="1" t="s">
        <v>529</v>
      </c>
      <c r="F322" s="1" t="s">
        <v>2</v>
      </c>
      <c r="G322" s="1" t="s">
        <v>528</v>
      </c>
      <c r="H322" s="1" t="s">
        <v>7</v>
      </c>
      <c r="I322" s="1">
        <v>2.8393623999999999E-2</v>
      </c>
      <c r="J322" s="1">
        <v>8.93</v>
      </c>
      <c r="K322" s="1">
        <v>153.434</v>
      </c>
      <c r="L322" s="1">
        <v>5</v>
      </c>
    </row>
    <row r="323" spans="1:12" x14ac:dyDescent="0.2">
      <c r="A323" s="1" t="s">
        <v>124</v>
      </c>
      <c r="B323" s="1" t="s">
        <v>1314</v>
      </c>
      <c r="C323" s="1" t="s">
        <v>17</v>
      </c>
      <c r="D323" s="1">
        <v>2014</v>
      </c>
      <c r="E323" s="1" t="s">
        <v>529</v>
      </c>
      <c r="F323" s="1" t="s">
        <v>2</v>
      </c>
      <c r="G323" s="1" t="s">
        <v>528</v>
      </c>
      <c r="H323" s="1" t="s">
        <v>7</v>
      </c>
      <c r="I323" s="1">
        <v>0.13669689199999999</v>
      </c>
      <c r="J323" s="1">
        <v>10.895</v>
      </c>
      <c r="K323" s="1">
        <v>264.55680000000001</v>
      </c>
      <c r="L323" s="1">
        <v>5</v>
      </c>
    </row>
    <row r="324" spans="1:12" x14ac:dyDescent="0.2">
      <c r="A324" s="1" t="s">
        <v>124</v>
      </c>
      <c r="B324" s="1" t="s">
        <v>1535</v>
      </c>
      <c r="C324" s="1" t="s">
        <v>71</v>
      </c>
      <c r="D324" s="1">
        <v>2014</v>
      </c>
      <c r="E324" s="1" t="s">
        <v>529</v>
      </c>
      <c r="F324" s="1" t="s">
        <v>2</v>
      </c>
      <c r="G324" s="1" t="s">
        <v>528</v>
      </c>
      <c r="H324" s="1" t="s">
        <v>7</v>
      </c>
      <c r="I324" s="1">
        <v>8.9742064999999996E-2</v>
      </c>
      <c r="J324" s="1">
        <v>15.25</v>
      </c>
      <c r="K324" s="1">
        <v>213.7192</v>
      </c>
      <c r="L324" s="1">
        <v>5</v>
      </c>
    </row>
    <row r="325" spans="1:12" x14ac:dyDescent="0.2">
      <c r="A325" s="1" t="s">
        <v>124</v>
      </c>
      <c r="B325" s="1" t="s">
        <v>483</v>
      </c>
      <c r="C325" s="1" t="s">
        <v>71</v>
      </c>
      <c r="D325" s="1">
        <v>2014</v>
      </c>
      <c r="E325" s="1" t="s">
        <v>529</v>
      </c>
      <c r="F325" s="1" t="s">
        <v>2</v>
      </c>
      <c r="G325" s="1" t="s">
        <v>528</v>
      </c>
      <c r="H325" s="1" t="s">
        <v>7</v>
      </c>
      <c r="I325" s="1">
        <v>0.124348482</v>
      </c>
      <c r="J325" s="1">
        <v>18</v>
      </c>
      <c r="K325" s="1">
        <v>118.3124</v>
      </c>
      <c r="L325" s="1">
        <v>5</v>
      </c>
    </row>
    <row r="326" spans="1:12" x14ac:dyDescent="0.2">
      <c r="A326" s="1" t="s">
        <v>124</v>
      </c>
      <c r="B326" s="1" t="s">
        <v>1084</v>
      </c>
      <c r="C326" s="1" t="s">
        <v>10</v>
      </c>
      <c r="D326" s="1">
        <v>2014</v>
      </c>
      <c r="E326" s="1" t="s">
        <v>529</v>
      </c>
      <c r="F326" s="1" t="s">
        <v>2</v>
      </c>
      <c r="G326" s="1" t="s">
        <v>528</v>
      </c>
      <c r="H326" s="1" t="s">
        <v>7</v>
      </c>
      <c r="I326" s="1">
        <v>5.7744248999999997E-2</v>
      </c>
      <c r="J326" s="1">
        <v>10.695</v>
      </c>
      <c r="K326" s="1">
        <v>61.253599999999999</v>
      </c>
      <c r="L326" s="1">
        <v>5</v>
      </c>
    </row>
    <row r="327" spans="1:12" x14ac:dyDescent="0.2">
      <c r="A327" s="1" t="s">
        <v>124</v>
      </c>
      <c r="B327" s="1" t="s">
        <v>1417</v>
      </c>
      <c r="C327" s="1" t="s">
        <v>10</v>
      </c>
      <c r="D327" s="1">
        <v>2014</v>
      </c>
      <c r="E327" s="1" t="s">
        <v>529</v>
      </c>
      <c r="F327" s="1" t="s">
        <v>2</v>
      </c>
      <c r="G327" s="1" t="s">
        <v>528</v>
      </c>
      <c r="H327" s="1" t="s">
        <v>7</v>
      </c>
      <c r="I327" s="1">
        <v>7.0133177000000005E-2</v>
      </c>
      <c r="J327" s="1">
        <v>16.7</v>
      </c>
      <c r="K327" s="1">
        <v>109.8912</v>
      </c>
      <c r="L327" s="1">
        <v>5</v>
      </c>
    </row>
    <row r="328" spans="1:12" x14ac:dyDescent="0.2">
      <c r="A328" s="1" t="s">
        <v>124</v>
      </c>
      <c r="B328" s="1" t="s">
        <v>1081</v>
      </c>
      <c r="C328" s="1" t="s">
        <v>10</v>
      </c>
      <c r="D328" s="1">
        <v>2014</v>
      </c>
      <c r="E328" s="1" t="s">
        <v>529</v>
      </c>
      <c r="F328" s="1" t="s">
        <v>2</v>
      </c>
      <c r="G328" s="1" t="s">
        <v>528</v>
      </c>
      <c r="H328" s="1" t="s">
        <v>7</v>
      </c>
      <c r="I328" s="1">
        <v>2.1312042999999999E-2</v>
      </c>
      <c r="J328" s="1">
        <v>20.85</v>
      </c>
      <c r="K328" s="1">
        <v>104.9306</v>
      </c>
      <c r="L328" s="1">
        <v>5</v>
      </c>
    </row>
    <row r="329" spans="1:12" x14ac:dyDescent="0.2">
      <c r="A329" s="1" t="s">
        <v>124</v>
      </c>
      <c r="B329" s="1" t="s">
        <v>1076</v>
      </c>
      <c r="C329" s="1" t="s">
        <v>216</v>
      </c>
      <c r="D329" s="1">
        <v>2014</v>
      </c>
      <c r="E329" s="1" t="s">
        <v>529</v>
      </c>
      <c r="F329" s="1" t="s">
        <v>2</v>
      </c>
      <c r="G329" s="1" t="s">
        <v>528</v>
      </c>
      <c r="H329" s="1" t="s">
        <v>7</v>
      </c>
      <c r="I329" s="1">
        <v>4.1634206E-2</v>
      </c>
      <c r="J329" s="1">
        <v>18.350000000000001</v>
      </c>
      <c r="K329" s="1">
        <v>188.18719999999999</v>
      </c>
      <c r="L329" s="1">
        <v>5</v>
      </c>
    </row>
    <row r="330" spans="1:12" x14ac:dyDescent="0.2">
      <c r="A330" s="1" t="s">
        <v>124</v>
      </c>
      <c r="B330" s="1" t="s">
        <v>873</v>
      </c>
      <c r="C330" s="1" t="s">
        <v>171</v>
      </c>
      <c r="D330" s="1">
        <v>2014</v>
      </c>
      <c r="E330" s="1" t="s">
        <v>529</v>
      </c>
      <c r="F330" s="1" t="s">
        <v>2</v>
      </c>
      <c r="G330" s="1" t="s">
        <v>528</v>
      </c>
      <c r="H330" s="1" t="s">
        <v>7</v>
      </c>
      <c r="I330" s="1">
        <v>0.12039699099999999</v>
      </c>
      <c r="J330" s="1">
        <v>8.39</v>
      </c>
      <c r="K330" s="1">
        <v>163.48679999999999</v>
      </c>
      <c r="L330" s="1">
        <v>5</v>
      </c>
    </row>
    <row r="331" spans="1:12" x14ac:dyDescent="0.2">
      <c r="A331" s="1" t="s">
        <v>124</v>
      </c>
      <c r="B331" s="1" t="s">
        <v>1578</v>
      </c>
      <c r="C331" s="1" t="s">
        <v>171</v>
      </c>
      <c r="D331" s="1">
        <v>2014</v>
      </c>
      <c r="E331" s="1" t="s">
        <v>529</v>
      </c>
      <c r="F331" s="1" t="s">
        <v>2</v>
      </c>
      <c r="G331" s="1" t="s">
        <v>528</v>
      </c>
      <c r="H331" s="1" t="s">
        <v>7</v>
      </c>
      <c r="I331" s="1">
        <v>5.190268E-2</v>
      </c>
      <c r="J331" s="1">
        <v>8.51</v>
      </c>
      <c r="K331" s="1">
        <v>142.24700000000001</v>
      </c>
      <c r="L331" s="1">
        <v>5</v>
      </c>
    </row>
    <row r="332" spans="1:12" x14ac:dyDescent="0.2">
      <c r="A332" s="1" t="s">
        <v>124</v>
      </c>
      <c r="B332" s="1" t="s">
        <v>1165</v>
      </c>
      <c r="C332" s="1" t="s">
        <v>171</v>
      </c>
      <c r="D332" s="1">
        <v>2014</v>
      </c>
      <c r="E332" s="1" t="s">
        <v>529</v>
      </c>
      <c r="F332" s="1" t="s">
        <v>2</v>
      </c>
      <c r="G332" s="1" t="s">
        <v>528</v>
      </c>
      <c r="H332" s="1" t="s">
        <v>7</v>
      </c>
      <c r="I332" s="1">
        <v>5.2458357999999997E-2</v>
      </c>
      <c r="J332" s="1">
        <v>12.3</v>
      </c>
      <c r="K332" s="1">
        <v>188.75299999999999</v>
      </c>
      <c r="L332" s="1">
        <v>5</v>
      </c>
    </row>
    <row r="333" spans="1:12" x14ac:dyDescent="0.2">
      <c r="A333" s="1" t="s">
        <v>124</v>
      </c>
      <c r="B333" s="1" t="s">
        <v>1361</v>
      </c>
      <c r="C333" s="1" t="s">
        <v>171</v>
      </c>
      <c r="D333" s="1">
        <v>2014</v>
      </c>
      <c r="E333" s="1" t="s">
        <v>529</v>
      </c>
      <c r="F333" s="1" t="s">
        <v>2</v>
      </c>
      <c r="G333" s="1" t="s">
        <v>528</v>
      </c>
      <c r="H333" s="1" t="s">
        <v>7</v>
      </c>
      <c r="I333" s="1">
        <v>0.160529322</v>
      </c>
      <c r="J333" s="1">
        <v>15.7</v>
      </c>
      <c r="K333" s="1">
        <v>59.2562</v>
      </c>
      <c r="L333" s="1">
        <v>5</v>
      </c>
    </row>
    <row r="334" spans="1:12" x14ac:dyDescent="0.2">
      <c r="A334" s="1" t="s">
        <v>124</v>
      </c>
      <c r="B334" s="1" t="s">
        <v>760</v>
      </c>
      <c r="C334" s="1" t="s">
        <v>171</v>
      </c>
      <c r="D334" s="1">
        <v>2014</v>
      </c>
      <c r="E334" s="1" t="s">
        <v>529</v>
      </c>
      <c r="F334" s="1" t="s">
        <v>2</v>
      </c>
      <c r="G334" s="1" t="s">
        <v>528</v>
      </c>
      <c r="H334" s="1" t="s">
        <v>7</v>
      </c>
      <c r="I334" s="1">
        <v>1.6979062999999999E-2</v>
      </c>
      <c r="J334" s="1">
        <v>16.350000000000001</v>
      </c>
      <c r="K334" s="1">
        <v>97.441000000000003</v>
      </c>
      <c r="L334" s="1">
        <v>5</v>
      </c>
    </row>
    <row r="335" spans="1:12" x14ac:dyDescent="0.2">
      <c r="A335" s="1" t="s">
        <v>124</v>
      </c>
      <c r="B335" s="1" t="s">
        <v>753</v>
      </c>
      <c r="C335" s="1" t="s">
        <v>14</v>
      </c>
      <c r="D335" s="1">
        <v>2014</v>
      </c>
      <c r="E335" s="1" t="s">
        <v>529</v>
      </c>
      <c r="F335" s="1" t="s">
        <v>2</v>
      </c>
      <c r="G335" s="1" t="s">
        <v>528</v>
      </c>
      <c r="H335" s="1" t="s">
        <v>7</v>
      </c>
      <c r="I335" s="1">
        <v>5.6783388999999997E-2</v>
      </c>
      <c r="J335" s="1">
        <v>6.8650000000000002</v>
      </c>
      <c r="K335" s="1">
        <v>214.52180000000001</v>
      </c>
      <c r="L335" s="1">
        <v>5</v>
      </c>
    </row>
    <row r="336" spans="1:12" x14ac:dyDescent="0.2">
      <c r="A336" s="1" t="s">
        <v>124</v>
      </c>
      <c r="B336" s="1" t="s">
        <v>146</v>
      </c>
      <c r="C336" s="1" t="s">
        <v>14</v>
      </c>
      <c r="D336" s="1">
        <v>2014</v>
      </c>
      <c r="E336" s="1" t="s">
        <v>529</v>
      </c>
      <c r="F336" s="1" t="s">
        <v>2</v>
      </c>
      <c r="G336" s="1" t="s">
        <v>528</v>
      </c>
      <c r="H336" s="1" t="s">
        <v>7</v>
      </c>
      <c r="I336" s="1">
        <v>3.315162E-2</v>
      </c>
      <c r="J336" s="1">
        <v>12.85</v>
      </c>
      <c r="K336" s="1">
        <v>170.6422</v>
      </c>
      <c r="L336" s="1">
        <v>5</v>
      </c>
    </row>
    <row r="337" spans="1:12" x14ac:dyDescent="0.2">
      <c r="A337" s="1" t="s">
        <v>124</v>
      </c>
      <c r="B337" s="1" t="s">
        <v>1265</v>
      </c>
      <c r="C337" s="1" t="s">
        <v>19</v>
      </c>
      <c r="D337" s="1">
        <v>2014</v>
      </c>
      <c r="E337" s="1" t="s">
        <v>529</v>
      </c>
      <c r="F337" s="1" t="s">
        <v>2</v>
      </c>
      <c r="G337" s="1" t="s">
        <v>528</v>
      </c>
      <c r="H337" s="1" t="s">
        <v>7</v>
      </c>
      <c r="I337" s="1">
        <v>0.11507174000000001</v>
      </c>
      <c r="J337" s="1">
        <v>11.8</v>
      </c>
      <c r="K337" s="1">
        <v>198.20840000000001</v>
      </c>
      <c r="L337" s="1">
        <v>5</v>
      </c>
    </row>
    <row r="338" spans="1:12" x14ac:dyDescent="0.2">
      <c r="A338" s="1" t="s">
        <v>124</v>
      </c>
      <c r="B338" s="1" t="s">
        <v>1406</v>
      </c>
      <c r="C338" s="1" t="s">
        <v>19</v>
      </c>
      <c r="D338" s="1">
        <v>2014</v>
      </c>
      <c r="E338" s="1" t="s">
        <v>529</v>
      </c>
      <c r="F338" s="1" t="s">
        <v>2</v>
      </c>
      <c r="G338" s="1" t="s">
        <v>528</v>
      </c>
      <c r="H338" s="1" t="s">
        <v>7</v>
      </c>
      <c r="I338" s="1">
        <v>5.3327763E-2</v>
      </c>
      <c r="J338" s="1">
        <v>15.5</v>
      </c>
      <c r="K338" s="1">
        <v>44.476999999999997</v>
      </c>
      <c r="L338" s="1">
        <v>5</v>
      </c>
    </row>
    <row r="339" spans="1:12" x14ac:dyDescent="0.2">
      <c r="A339" s="1" t="s">
        <v>6</v>
      </c>
      <c r="B339" s="1" t="s">
        <v>102</v>
      </c>
      <c r="C339" s="1" t="s">
        <v>25</v>
      </c>
      <c r="D339" s="1">
        <v>2014</v>
      </c>
      <c r="E339" s="1" t="s">
        <v>529</v>
      </c>
      <c r="F339" s="1" t="s">
        <v>2</v>
      </c>
      <c r="G339" s="1" t="s">
        <v>528</v>
      </c>
      <c r="H339" s="1" t="s">
        <v>7</v>
      </c>
      <c r="I339" s="1">
        <v>1.4720848E-2</v>
      </c>
      <c r="J339" s="1">
        <v>13.8</v>
      </c>
      <c r="K339" s="1">
        <v>89.917199999999994</v>
      </c>
      <c r="L339" s="1">
        <v>5</v>
      </c>
    </row>
    <row r="340" spans="1:12" x14ac:dyDescent="0.2">
      <c r="A340" s="1" t="s">
        <v>6</v>
      </c>
      <c r="B340" s="1" t="s">
        <v>1572</v>
      </c>
      <c r="C340" s="1" t="s">
        <v>25</v>
      </c>
      <c r="D340" s="1">
        <v>2014</v>
      </c>
      <c r="E340" s="1" t="s">
        <v>529</v>
      </c>
      <c r="F340" s="1" t="s">
        <v>2</v>
      </c>
      <c r="G340" s="1" t="s">
        <v>528</v>
      </c>
      <c r="H340" s="1" t="s">
        <v>7</v>
      </c>
      <c r="I340" s="1">
        <v>2.758789E-2</v>
      </c>
      <c r="J340" s="1">
        <v>17.350000000000001</v>
      </c>
      <c r="K340" s="1">
        <v>86.185599999999994</v>
      </c>
      <c r="L340" s="1">
        <v>5</v>
      </c>
    </row>
    <row r="341" spans="1:12" x14ac:dyDescent="0.2">
      <c r="A341" s="1" t="s">
        <v>6</v>
      </c>
      <c r="B341" s="1" t="s">
        <v>352</v>
      </c>
      <c r="C341" s="1" t="s">
        <v>71</v>
      </c>
      <c r="D341" s="1">
        <v>2014</v>
      </c>
      <c r="E341" s="1" t="s">
        <v>529</v>
      </c>
      <c r="F341" s="1" t="s">
        <v>2</v>
      </c>
      <c r="G341" s="1" t="s">
        <v>528</v>
      </c>
      <c r="H341" s="1" t="s">
        <v>7</v>
      </c>
      <c r="I341" s="1">
        <v>4.1536961999999997E-2</v>
      </c>
      <c r="J341" s="1">
        <v>19.600000000000001</v>
      </c>
      <c r="K341" s="1">
        <v>46.037599999999998</v>
      </c>
      <c r="L341" s="1">
        <v>5</v>
      </c>
    </row>
    <row r="342" spans="1:12" x14ac:dyDescent="0.2">
      <c r="A342" s="1" t="s">
        <v>6</v>
      </c>
      <c r="B342" s="1" t="s">
        <v>1249</v>
      </c>
      <c r="C342" s="1" t="s">
        <v>71</v>
      </c>
      <c r="D342" s="1">
        <v>2014</v>
      </c>
      <c r="E342" s="1" t="s">
        <v>529</v>
      </c>
      <c r="F342" s="1" t="s">
        <v>2</v>
      </c>
      <c r="G342" s="1" t="s">
        <v>528</v>
      </c>
      <c r="H342" s="1" t="s">
        <v>7</v>
      </c>
      <c r="I342" s="1">
        <v>8.3536989000000006E-2</v>
      </c>
      <c r="J342" s="1">
        <v>20.75</v>
      </c>
      <c r="K342" s="1">
        <v>180.33179999999999</v>
      </c>
      <c r="L342" s="1">
        <v>5</v>
      </c>
    </row>
    <row r="343" spans="1:12" x14ac:dyDescent="0.2">
      <c r="A343" s="1" t="s">
        <v>6</v>
      </c>
      <c r="B343" s="1" t="s">
        <v>1247</v>
      </c>
      <c r="C343" s="1" t="s">
        <v>10</v>
      </c>
      <c r="D343" s="1">
        <v>2014</v>
      </c>
      <c r="E343" s="1" t="s">
        <v>529</v>
      </c>
      <c r="F343" s="1" t="s">
        <v>2</v>
      </c>
      <c r="G343" s="1" t="s">
        <v>528</v>
      </c>
      <c r="H343" s="1" t="s">
        <v>7</v>
      </c>
      <c r="I343" s="1">
        <v>0</v>
      </c>
      <c r="J343" s="1">
        <v>10.3</v>
      </c>
      <c r="K343" s="1">
        <v>115.0176</v>
      </c>
      <c r="L343" s="1">
        <v>5</v>
      </c>
    </row>
    <row r="344" spans="1:12" x14ac:dyDescent="0.2">
      <c r="A344" s="1" t="s">
        <v>6</v>
      </c>
      <c r="B344" s="1" t="s">
        <v>345</v>
      </c>
      <c r="C344" s="1" t="s">
        <v>10</v>
      </c>
      <c r="D344" s="1">
        <v>2014</v>
      </c>
      <c r="E344" s="1" t="s">
        <v>529</v>
      </c>
      <c r="F344" s="1" t="s">
        <v>2</v>
      </c>
      <c r="G344" s="1" t="s">
        <v>528</v>
      </c>
      <c r="H344" s="1" t="s">
        <v>7</v>
      </c>
      <c r="I344" s="1">
        <v>0.152001201</v>
      </c>
      <c r="J344" s="1">
        <v>12.85</v>
      </c>
      <c r="K344" s="1">
        <v>252.3382</v>
      </c>
      <c r="L344" s="1">
        <v>5</v>
      </c>
    </row>
    <row r="345" spans="1:12" x14ac:dyDescent="0.2">
      <c r="A345" s="1" t="s">
        <v>6</v>
      </c>
      <c r="B345" s="1" t="s">
        <v>344</v>
      </c>
      <c r="C345" s="1" t="s">
        <v>10</v>
      </c>
      <c r="D345" s="1">
        <v>2014</v>
      </c>
      <c r="E345" s="1" t="s">
        <v>529</v>
      </c>
      <c r="F345" s="1" t="s">
        <v>2</v>
      </c>
      <c r="G345" s="1" t="s">
        <v>528</v>
      </c>
      <c r="H345" s="1" t="s">
        <v>7</v>
      </c>
      <c r="I345" s="1">
        <v>4.2923071E-2</v>
      </c>
      <c r="J345" s="1">
        <v>14.6</v>
      </c>
      <c r="K345" s="1">
        <v>109.8254</v>
      </c>
      <c r="L345" s="1">
        <v>5</v>
      </c>
    </row>
    <row r="346" spans="1:12" x14ac:dyDescent="0.2">
      <c r="A346" s="1" t="s">
        <v>6</v>
      </c>
      <c r="B346" s="1" t="s">
        <v>1202</v>
      </c>
      <c r="C346" s="1" t="s">
        <v>10</v>
      </c>
      <c r="D346" s="1">
        <v>2014</v>
      </c>
      <c r="E346" s="1" t="s">
        <v>529</v>
      </c>
      <c r="F346" s="1" t="s">
        <v>2</v>
      </c>
      <c r="G346" s="1" t="s">
        <v>528</v>
      </c>
      <c r="H346" s="1" t="s">
        <v>7</v>
      </c>
      <c r="I346" s="1">
        <v>3.5227697000000002E-2</v>
      </c>
      <c r="J346" s="1">
        <v>14.85</v>
      </c>
      <c r="K346" s="1">
        <v>159.55779999999999</v>
      </c>
      <c r="L346" s="1">
        <v>5</v>
      </c>
    </row>
    <row r="347" spans="1:12" x14ac:dyDescent="0.2">
      <c r="A347" s="1" t="s">
        <v>6</v>
      </c>
      <c r="B347" s="1" t="s">
        <v>1454</v>
      </c>
      <c r="C347" s="1" t="s">
        <v>10</v>
      </c>
      <c r="D347" s="1">
        <v>2014</v>
      </c>
      <c r="E347" s="1" t="s">
        <v>529</v>
      </c>
      <c r="F347" s="1" t="s">
        <v>2</v>
      </c>
      <c r="G347" s="1" t="s">
        <v>528</v>
      </c>
      <c r="H347" s="1" t="s">
        <v>7</v>
      </c>
      <c r="I347" s="1">
        <v>2.2406575000000001E-2</v>
      </c>
      <c r="J347" s="1">
        <v>20.100000000000001</v>
      </c>
      <c r="K347" s="1">
        <v>225.90360000000001</v>
      </c>
      <c r="L347" s="1">
        <v>5</v>
      </c>
    </row>
    <row r="348" spans="1:12" x14ac:dyDescent="0.2">
      <c r="A348" s="1" t="s">
        <v>6</v>
      </c>
      <c r="B348" s="1" t="s">
        <v>1507</v>
      </c>
      <c r="C348" s="1" t="s">
        <v>14</v>
      </c>
      <c r="D348" s="1">
        <v>2014</v>
      </c>
      <c r="E348" s="1" t="s">
        <v>529</v>
      </c>
      <c r="F348" s="1" t="s">
        <v>2</v>
      </c>
      <c r="G348" s="1" t="s">
        <v>528</v>
      </c>
      <c r="H348" s="1" t="s">
        <v>7</v>
      </c>
      <c r="I348" s="1">
        <v>1.4200671E-2</v>
      </c>
      <c r="J348" s="1">
        <v>9.6</v>
      </c>
      <c r="K348" s="1">
        <v>187.18719999999999</v>
      </c>
      <c r="L348" s="1">
        <v>5</v>
      </c>
    </row>
    <row r="349" spans="1:12" x14ac:dyDescent="0.2">
      <c r="A349" s="1" t="s">
        <v>16</v>
      </c>
      <c r="B349" s="1" t="s">
        <v>716</v>
      </c>
      <c r="C349" s="1" t="s">
        <v>14</v>
      </c>
      <c r="D349" s="1">
        <v>2014</v>
      </c>
      <c r="E349" s="1" t="s">
        <v>529</v>
      </c>
      <c r="F349" s="1" t="s">
        <v>2</v>
      </c>
      <c r="G349" s="1" t="s">
        <v>528</v>
      </c>
      <c r="H349" s="1" t="s">
        <v>7</v>
      </c>
      <c r="I349" s="1">
        <v>6.1992874000000003E-2</v>
      </c>
      <c r="J349" s="1">
        <v>16.7</v>
      </c>
      <c r="K349" s="1">
        <v>60.956200000000003</v>
      </c>
      <c r="L349" s="1">
        <v>5</v>
      </c>
    </row>
    <row r="350" spans="1:12" x14ac:dyDescent="0.2">
      <c r="A350" s="1" t="s">
        <v>16</v>
      </c>
      <c r="B350" s="1" t="s">
        <v>1197</v>
      </c>
      <c r="C350" s="1" t="s">
        <v>122</v>
      </c>
      <c r="D350" s="1">
        <v>2014</v>
      </c>
      <c r="E350" s="1" t="s">
        <v>529</v>
      </c>
      <c r="F350" s="1" t="s">
        <v>2</v>
      </c>
      <c r="G350" s="1" t="s">
        <v>528</v>
      </c>
      <c r="H350" s="1" t="s">
        <v>7</v>
      </c>
      <c r="I350" s="1">
        <v>5.5839510000000002E-3</v>
      </c>
      <c r="J350" s="1">
        <v>19.2</v>
      </c>
      <c r="K350" s="1">
        <v>226.90620000000001</v>
      </c>
      <c r="L350" s="1">
        <v>5</v>
      </c>
    </row>
    <row r="351" spans="1:12" x14ac:dyDescent="0.2">
      <c r="A351" s="1" t="s">
        <v>124</v>
      </c>
      <c r="B351" s="1" t="s">
        <v>1366</v>
      </c>
      <c r="C351" s="1" t="s">
        <v>28</v>
      </c>
      <c r="D351" s="1">
        <v>2022</v>
      </c>
      <c r="E351" s="1" t="s">
        <v>3</v>
      </c>
      <c r="F351" s="1" t="s">
        <v>2</v>
      </c>
      <c r="G351" s="1" t="s">
        <v>1</v>
      </c>
      <c r="H351" s="1" t="s">
        <v>0</v>
      </c>
      <c r="I351" s="1">
        <v>9.5545715000000003E-2</v>
      </c>
      <c r="J351" s="1">
        <v>15.1</v>
      </c>
      <c r="K351" s="1">
        <v>157.3604</v>
      </c>
      <c r="L351" s="1">
        <v>5</v>
      </c>
    </row>
    <row r="352" spans="1:12" x14ac:dyDescent="0.2">
      <c r="A352" s="1" t="s">
        <v>124</v>
      </c>
      <c r="B352" s="1" t="s">
        <v>1104</v>
      </c>
      <c r="C352" s="1" t="s">
        <v>112</v>
      </c>
      <c r="D352" s="1">
        <v>2022</v>
      </c>
      <c r="E352" s="1" t="s">
        <v>3</v>
      </c>
      <c r="F352" s="1" t="s">
        <v>2</v>
      </c>
      <c r="G352" s="1" t="s">
        <v>1</v>
      </c>
      <c r="H352" s="1" t="s">
        <v>0</v>
      </c>
      <c r="I352" s="1">
        <v>2.1811987000000001E-2</v>
      </c>
      <c r="J352" s="1">
        <v>12.15</v>
      </c>
      <c r="K352" s="1">
        <v>163.61840000000001</v>
      </c>
      <c r="L352" s="1">
        <v>5</v>
      </c>
    </row>
    <row r="353" spans="1:12" x14ac:dyDescent="0.2">
      <c r="A353" s="1" t="s">
        <v>124</v>
      </c>
      <c r="B353" s="1" t="s">
        <v>675</v>
      </c>
      <c r="C353" s="1" t="s">
        <v>108</v>
      </c>
      <c r="D353" s="1">
        <v>2022</v>
      </c>
      <c r="E353" s="1" t="s">
        <v>3</v>
      </c>
      <c r="F353" s="1" t="s">
        <v>2</v>
      </c>
      <c r="G353" s="1" t="s">
        <v>1</v>
      </c>
      <c r="H353" s="1" t="s">
        <v>0</v>
      </c>
      <c r="I353" s="1">
        <v>6.3432675999999993E-2</v>
      </c>
      <c r="J353" s="1">
        <v>6.4249999999999998</v>
      </c>
      <c r="K353" s="1">
        <v>132.86259999999999</v>
      </c>
      <c r="L353" s="1">
        <v>5</v>
      </c>
    </row>
    <row r="354" spans="1:12" x14ac:dyDescent="0.2">
      <c r="A354" s="1" t="s">
        <v>124</v>
      </c>
      <c r="B354" s="1" t="s">
        <v>1099</v>
      </c>
      <c r="C354" s="1" t="s">
        <v>25</v>
      </c>
      <c r="D354" s="1">
        <v>2022</v>
      </c>
      <c r="E354" s="1" t="s">
        <v>3</v>
      </c>
      <c r="F354" s="1" t="s">
        <v>2</v>
      </c>
      <c r="G354" s="1" t="s">
        <v>1</v>
      </c>
      <c r="H354" s="1" t="s">
        <v>0</v>
      </c>
      <c r="I354" s="1">
        <v>0.15424434300000001</v>
      </c>
      <c r="J354" s="1">
        <v>13</v>
      </c>
      <c r="K354" s="1">
        <v>77.998599999999996</v>
      </c>
      <c r="L354" s="1">
        <v>5</v>
      </c>
    </row>
    <row r="355" spans="1:12" x14ac:dyDescent="0.2">
      <c r="A355" s="1" t="s">
        <v>124</v>
      </c>
      <c r="B355" s="1" t="s">
        <v>1094</v>
      </c>
      <c r="C355" s="1" t="s">
        <v>17</v>
      </c>
      <c r="D355" s="1">
        <v>2022</v>
      </c>
      <c r="E355" s="1" t="s">
        <v>3</v>
      </c>
      <c r="F355" s="1" t="s">
        <v>2</v>
      </c>
      <c r="G355" s="1" t="s">
        <v>1</v>
      </c>
      <c r="H355" s="1" t="s">
        <v>0</v>
      </c>
      <c r="I355" s="1">
        <v>4.5168897999999999E-2</v>
      </c>
      <c r="J355" s="1">
        <v>15.6</v>
      </c>
      <c r="K355" s="1">
        <v>242.9854</v>
      </c>
      <c r="L355" s="1">
        <v>5</v>
      </c>
    </row>
    <row r="356" spans="1:12" x14ac:dyDescent="0.2">
      <c r="A356" s="1" t="s">
        <v>124</v>
      </c>
      <c r="B356" s="1" t="s">
        <v>270</v>
      </c>
      <c r="C356" s="1" t="s">
        <v>17</v>
      </c>
      <c r="D356" s="1">
        <v>2022</v>
      </c>
      <c r="E356" s="1" t="s">
        <v>3</v>
      </c>
      <c r="F356" s="1" t="s">
        <v>2</v>
      </c>
      <c r="G356" s="1" t="s">
        <v>1</v>
      </c>
      <c r="H356" s="1" t="s">
        <v>0</v>
      </c>
      <c r="I356" s="1">
        <v>4.5492696999999999E-2</v>
      </c>
      <c r="J356" s="1">
        <v>19.100000000000001</v>
      </c>
      <c r="K356" s="1">
        <v>40.313800000000001</v>
      </c>
      <c r="L356" s="1">
        <v>5</v>
      </c>
    </row>
    <row r="357" spans="1:12" x14ac:dyDescent="0.2">
      <c r="A357" s="1" t="s">
        <v>124</v>
      </c>
      <c r="B357" s="1" t="s">
        <v>1039</v>
      </c>
      <c r="C357" s="1" t="s">
        <v>71</v>
      </c>
      <c r="D357" s="1">
        <v>2022</v>
      </c>
      <c r="E357" s="1" t="s">
        <v>3</v>
      </c>
      <c r="F357" s="1" t="s">
        <v>2</v>
      </c>
      <c r="G357" s="1" t="s">
        <v>1</v>
      </c>
      <c r="H357" s="1" t="s">
        <v>0</v>
      </c>
      <c r="I357" s="1">
        <v>4.6043736000000002E-2</v>
      </c>
      <c r="J357" s="1">
        <v>10</v>
      </c>
      <c r="K357" s="1">
        <v>140.61799999999999</v>
      </c>
      <c r="L357" s="1">
        <v>5</v>
      </c>
    </row>
    <row r="358" spans="1:12" x14ac:dyDescent="0.2">
      <c r="A358" s="1" t="s">
        <v>124</v>
      </c>
      <c r="B358" s="1" t="s">
        <v>1382</v>
      </c>
      <c r="C358" s="1" t="s">
        <v>71</v>
      </c>
      <c r="D358" s="1">
        <v>2022</v>
      </c>
      <c r="E358" s="1" t="s">
        <v>3</v>
      </c>
      <c r="F358" s="1" t="s">
        <v>2</v>
      </c>
      <c r="G358" s="1" t="s">
        <v>1</v>
      </c>
      <c r="H358" s="1" t="s">
        <v>0</v>
      </c>
      <c r="I358" s="1">
        <v>3.9454924000000002E-2</v>
      </c>
      <c r="J358" s="1">
        <v>18.600000000000001</v>
      </c>
      <c r="K358" s="1">
        <v>244.08019999999999</v>
      </c>
      <c r="L358" s="1">
        <v>5</v>
      </c>
    </row>
    <row r="359" spans="1:12" x14ac:dyDescent="0.2">
      <c r="A359" s="1" t="s">
        <v>124</v>
      </c>
      <c r="B359" s="1" t="s">
        <v>1223</v>
      </c>
      <c r="C359" s="1" t="s">
        <v>10</v>
      </c>
      <c r="D359" s="1">
        <v>2022</v>
      </c>
      <c r="E359" s="1" t="s">
        <v>3</v>
      </c>
      <c r="F359" s="1" t="s">
        <v>2</v>
      </c>
      <c r="G359" s="1" t="s">
        <v>1</v>
      </c>
      <c r="H359" s="1" t="s">
        <v>0</v>
      </c>
      <c r="I359" s="1">
        <v>4.9520593000000002E-2</v>
      </c>
      <c r="J359" s="1">
        <v>18.2</v>
      </c>
      <c r="K359" s="1">
        <v>147.3734</v>
      </c>
      <c r="L359" s="1">
        <v>5</v>
      </c>
    </row>
    <row r="360" spans="1:12" x14ac:dyDescent="0.2">
      <c r="A360" s="1" t="s">
        <v>124</v>
      </c>
      <c r="B360" s="1" t="s">
        <v>883</v>
      </c>
      <c r="C360" s="1" t="s">
        <v>10</v>
      </c>
      <c r="D360" s="1">
        <v>2022</v>
      </c>
      <c r="E360" s="1" t="s">
        <v>3</v>
      </c>
      <c r="F360" s="1" t="s">
        <v>2</v>
      </c>
      <c r="G360" s="1" t="s">
        <v>1</v>
      </c>
      <c r="H360" s="1" t="s">
        <v>0</v>
      </c>
      <c r="I360" s="1">
        <v>3.6287516999999998E-2</v>
      </c>
      <c r="J360" s="1">
        <v>20.5</v>
      </c>
      <c r="K360" s="1">
        <v>121.2756</v>
      </c>
      <c r="L360" s="1">
        <v>5</v>
      </c>
    </row>
    <row r="361" spans="1:12" x14ac:dyDescent="0.2">
      <c r="A361" s="1" t="s">
        <v>124</v>
      </c>
      <c r="B361" s="1" t="s">
        <v>1561</v>
      </c>
      <c r="C361" s="1" t="s">
        <v>216</v>
      </c>
      <c r="D361" s="1">
        <v>2022</v>
      </c>
      <c r="E361" s="1" t="s">
        <v>3</v>
      </c>
      <c r="F361" s="1" t="s">
        <v>2</v>
      </c>
      <c r="G361" s="1" t="s">
        <v>1</v>
      </c>
      <c r="H361" s="1" t="s">
        <v>0</v>
      </c>
      <c r="I361" s="1">
        <v>4.4430561E-2</v>
      </c>
      <c r="J361" s="1">
        <v>18.25</v>
      </c>
      <c r="K361" s="1">
        <v>174.208</v>
      </c>
      <c r="L361" s="1">
        <v>5</v>
      </c>
    </row>
    <row r="362" spans="1:12" x14ac:dyDescent="0.2">
      <c r="A362" s="1" t="s">
        <v>124</v>
      </c>
      <c r="B362" s="1" t="s">
        <v>638</v>
      </c>
      <c r="C362" s="1" t="s">
        <v>4</v>
      </c>
      <c r="D362" s="1">
        <v>2022</v>
      </c>
      <c r="E362" s="1" t="s">
        <v>3</v>
      </c>
      <c r="F362" s="1" t="s">
        <v>2</v>
      </c>
      <c r="G362" s="1" t="s">
        <v>1</v>
      </c>
      <c r="H362" s="1" t="s">
        <v>0</v>
      </c>
      <c r="I362" s="1">
        <v>4.6749112000000002E-2</v>
      </c>
      <c r="J362" s="1">
        <v>7.27</v>
      </c>
      <c r="K362" s="1">
        <v>100.4384</v>
      </c>
      <c r="L362" s="1">
        <v>5</v>
      </c>
    </row>
    <row r="363" spans="1:12" x14ac:dyDescent="0.2">
      <c r="A363" s="1" t="s">
        <v>124</v>
      </c>
      <c r="B363" s="1" t="s">
        <v>1288</v>
      </c>
      <c r="C363" s="1" t="s">
        <v>4</v>
      </c>
      <c r="D363" s="1">
        <v>2022</v>
      </c>
      <c r="E363" s="1" t="s">
        <v>3</v>
      </c>
      <c r="F363" s="1" t="s">
        <v>2</v>
      </c>
      <c r="G363" s="1" t="s">
        <v>1</v>
      </c>
      <c r="H363" s="1" t="s">
        <v>0</v>
      </c>
      <c r="I363" s="1">
        <v>5.0256604000000003E-2</v>
      </c>
      <c r="J363" s="1">
        <v>8.76</v>
      </c>
      <c r="K363" s="1">
        <v>127.3336</v>
      </c>
      <c r="L363" s="1">
        <v>5</v>
      </c>
    </row>
    <row r="364" spans="1:12" x14ac:dyDescent="0.2">
      <c r="A364" s="1" t="s">
        <v>124</v>
      </c>
      <c r="B364" s="1" t="s">
        <v>878</v>
      </c>
      <c r="C364" s="1" t="s">
        <v>4</v>
      </c>
      <c r="D364" s="1">
        <v>2022</v>
      </c>
      <c r="E364" s="1" t="s">
        <v>3</v>
      </c>
      <c r="F364" s="1" t="s">
        <v>2</v>
      </c>
      <c r="G364" s="1" t="s">
        <v>1</v>
      </c>
      <c r="H364" s="1" t="s">
        <v>0</v>
      </c>
      <c r="I364" s="1">
        <v>3.5336287000000001E-2</v>
      </c>
      <c r="J364" s="1">
        <v>10.6</v>
      </c>
      <c r="K364" s="1">
        <v>87.022400000000005</v>
      </c>
      <c r="L364" s="1">
        <v>5</v>
      </c>
    </row>
    <row r="365" spans="1:12" x14ac:dyDescent="0.2">
      <c r="A365" s="1" t="s">
        <v>124</v>
      </c>
      <c r="B365" s="1" t="s">
        <v>1482</v>
      </c>
      <c r="C365" s="1" t="s">
        <v>171</v>
      </c>
      <c r="D365" s="1">
        <v>2022</v>
      </c>
      <c r="E365" s="1" t="s">
        <v>3</v>
      </c>
      <c r="F365" s="1" t="s">
        <v>2</v>
      </c>
      <c r="G365" s="1" t="s">
        <v>1</v>
      </c>
      <c r="H365" s="1" t="s">
        <v>0</v>
      </c>
      <c r="I365" s="1">
        <v>9.1857904000000004E-2</v>
      </c>
      <c r="J365" s="1">
        <v>5.8250000000000002</v>
      </c>
      <c r="K365" s="1">
        <v>160.7894</v>
      </c>
      <c r="L365" s="1">
        <v>5</v>
      </c>
    </row>
    <row r="366" spans="1:12" x14ac:dyDescent="0.2">
      <c r="A366" s="1" t="s">
        <v>124</v>
      </c>
      <c r="B366" s="1" t="s">
        <v>628</v>
      </c>
      <c r="C366" s="1" t="s">
        <v>171</v>
      </c>
      <c r="D366" s="1">
        <v>2022</v>
      </c>
      <c r="E366" s="1" t="s">
        <v>3</v>
      </c>
      <c r="F366" s="1" t="s">
        <v>2</v>
      </c>
      <c r="G366" s="1" t="s">
        <v>1</v>
      </c>
      <c r="H366" s="1" t="s">
        <v>0</v>
      </c>
      <c r="I366" s="1">
        <v>0.110739031</v>
      </c>
      <c r="J366" s="1">
        <v>8.2750000000000004</v>
      </c>
      <c r="K366" s="1">
        <v>103.3306</v>
      </c>
      <c r="L366" s="1">
        <v>5</v>
      </c>
    </row>
    <row r="367" spans="1:12" x14ac:dyDescent="0.2">
      <c r="A367" s="1" t="s">
        <v>124</v>
      </c>
      <c r="B367" s="1" t="s">
        <v>1010</v>
      </c>
      <c r="C367" s="1" t="s">
        <v>171</v>
      </c>
      <c r="D367" s="1">
        <v>2022</v>
      </c>
      <c r="E367" s="1" t="s">
        <v>3</v>
      </c>
      <c r="F367" s="1" t="s">
        <v>2</v>
      </c>
      <c r="G367" s="1" t="s">
        <v>1</v>
      </c>
      <c r="H367" s="1" t="s">
        <v>0</v>
      </c>
      <c r="I367" s="1">
        <v>7.6866235000000005E-2</v>
      </c>
      <c r="J367" s="1">
        <v>12.3</v>
      </c>
      <c r="K367" s="1">
        <v>247.14599999999999</v>
      </c>
      <c r="L367" s="1">
        <v>5</v>
      </c>
    </row>
    <row r="368" spans="1:12" x14ac:dyDescent="0.2">
      <c r="A368" s="1" t="s">
        <v>124</v>
      </c>
      <c r="B368" s="1" t="s">
        <v>1009</v>
      </c>
      <c r="C368" s="1" t="s">
        <v>171</v>
      </c>
      <c r="D368" s="1">
        <v>2022</v>
      </c>
      <c r="E368" s="1" t="s">
        <v>3</v>
      </c>
      <c r="F368" s="1" t="s">
        <v>2</v>
      </c>
      <c r="G368" s="1" t="s">
        <v>1</v>
      </c>
      <c r="H368" s="1" t="s">
        <v>0</v>
      </c>
      <c r="I368" s="1">
        <v>3.4813556000000002E-2</v>
      </c>
      <c r="J368" s="1">
        <v>16.350000000000001</v>
      </c>
      <c r="K368" s="1">
        <v>128.40199999999999</v>
      </c>
      <c r="L368" s="1">
        <v>5</v>
      </c>
    </row>
    <row r="369" spans="1:12" x14ac:dyDescent="0.2">
      <c r="A369" s="1" t="s">
        <v>124</v>
      </c>
      <c r="B369" s="1" t="s">
        <v>614</v>
      </c>
      <c r="C369" s="1" t="s">
        <v>171</v>
      </c>
      <c r="D369" s="1">
        <v>2022</v>
      </c>
      <c r="E369" s="1" t="s">
        <v>3</v>
      </c>
      <c r="F369" s="1" t="s">
        <v>2</v>
      </c>
      <c r="G369" s="1" t="s">
        <v>1</v>
      </c>
      <c r="H369" s="1" t="s">
        <v>0</v>
      </c>
      <c r="I369" s="1">
        <v>1.4280554000000001E-2</v>
      </c>
      <c r="J369" s="1">
        <v>20.25</v>
      </c>
      <c r="K369" s="1">
        <v>148.04179999999999</v>
      </c>
      <c r="L369" s="1">
        <v>5</v>
      </c>
    </row>
    <row r="370" spans="1:12" x14ac:dyDescent="0.2">
      <c r="A370" s="1" t="s">
        <v>124</v>
      </c>
      <c r="B370" s="1" t="s">
        <v>1003</v>
      </c>
      <c r="C370" s="1" t="s">
        <v>47</v>
      </c>
      <c r="D370" s="1">
        <v>2022</v>
      </c>
      <c r="E370" s="1" t="s">
        <v>3</v>
      </c>
      <c r="F370" s="1" t="s">
        <v>2</v>
      </c>
      <c r="G370" s="1" t="s">
        <v>1</v>
      </c>
      <c r="H370" s="1" t="s">
        <v>0</v>
      </c>
      <c r="I370" s="1">
        <v>0.123531974</v>
      </c>
      <c r="J370" s="1">
        <v>12.65</v>
      </c>
      <c r="K370" s="1">
        <v>108.2938</v>
      </c>
      <c r="L370" s="1">
        <v>5</v>
      </c>
    </row>
    <row r="371" spans="1:12" x14ac:dyDescent="0.2">
      <c r="A371" s="1" t="s">
        <v>124</v>
      </c>
      <c r="B371" s="1" t="s">
        <v>1065</v>
      </c>
      <c r="C371" s="1" t="s">
        <v>47</v>
      </c>
      <c r="D371" s="1">
        <v>2022</v>
      </c>
      <c r="E371" s="1" t="s">
        <v>3</v>
      </c>
      <c r="F371" s="1" t="s">
        <v>2</v>
      </c>
      <c r="G371" s="1" t="s">
        <v>1</v>
      </c>
      <c r="H371" s="1" t="s">
        <v>0</v>
      </c>
      <c r="I371" s="1">
        <v>2.586664E-2</v>
      </c>
      <c r="J371" s="1">
        <v>18.5</v>
      </c>
      <c r="K371" s="1">
        <v>88.917199999999994</v>
      </c>
      <c r="L371" s="1">
        <v>5</v>
      </c>
    </row>
    <row r="372" spans="1:12" x14ac:dyDescent="0.2">
      <c r="A372" s="1" t="s">
        <v>124</v>
      </c>
      <c r="B372" s="1" t="s">
        <v>864</v>
      </c>
      <c r="C372" s="1" t="s">
        <v>47</v>
      </c>
      <c r="D372" s="1">
        <v>2022</v>
      </c>
      <c r="E372" s="1" t="s">
        <v>3</v>
      </c>
      <c r="F372" s="1" t="s">
        <v>2</v>
      </c>
      <c r="G372" s="1" t="s">
        <v>1</v>
      </c>
      <c r="H372" s="1" t="s">
        <v>0</v>
      </c>
      <c r="I372" s="1">
        <v>3.6184754999999999E-2</v>
      </c>
      <c r="J372" s="1">
        <v>18.850000000000001</v>
      </c>
      <c r="K372" s="1">
        <v>58.556199999999997</v>
      </c>
      <c r="L372" s="1">
        <v>5</v>
      </c>
    </row>
    <row r="373" spans="1:12" x14ac:dyDescent="0.2">
      <c r="A373" s="1" t="s">
        <v>124</v>
      </c>
      <c r="B373" s="1" t="s">
        <v>1376</v>
      </c>
      <c r="C373" s="1" t="s">
        <v>165</v>
      </c>
      <c r="D373" s="1">
        <v>2022</v>
      </c>
      <c r="E373" s="1" t="s">
        <v>3</v>
      </c>
      <c r="F373" s="1" t="s">
        <v>2</v>
      </c>
      <c r="G373" s="1" t="s">
        <v>1</v>
      </c>
      <c r="H373" s="1" t="s">
        <v>0</v>
      </c>
      <c r="I373" s="1">
        <v>9.8160920000000002E-3</v>
      </c>
      <c r="J373" s="1">
        <v>9.06</v>
      </c>
      <c r="K373" s="1">
        <v>211.85599999999999</v>
      </c>
      <c r="L373" s="1">
        <v>5</v>
      </c>
    </row>
    <row r="374" spans="1:12" x14ac:dyDescent="0.2">
      <c r="A374" s="1" t="s">
        <v>124</v>
      </c>
      <c r="B374" s="1" t="s">
        <v>753</v>
      </c>
      <c r="C374" s="1" t="s">
        <v>14</v>
      </c>
      <c r="D374" s="1">
        <v>2022</v>
      </c>
      <c r="E374" s="1" t="s">
        <v>3</v>
      </c>
      <c r="F374" s="1" t="s">
        <v>2</v>
      </c>
      <c r="G374" s="1" t="s">
        <v>1</v>
      </c>
      <c r="H374" s="1" t="s">
        <v>0</v>
      </c>
      <c r="I374" s="1">
        <v>5.7062186000000001E-2</v>
      </c>
      <c r="J374" s="1">
        <v>6.8650000000000002</v>
      </c>
      <c r="K374" s="1">
        <v>212.02180000000001</v>
      </c>
      <c r="L374" s="1">
        <v>5</v>
      </c>
    </row>
    <row r="375" spans="1:12" x14ac:dyDescent="0.2">
      <c r="A375" s="1" t="s">
        <v>124</v>
      </c>
      <c r="B375" s="1" t="s">
        <v>1421</v>
      </c>
      <c r="C375" s="1" t="s">
        <v>14</v>
      </c>
      <c r="D375" s="1">
        <v>2022</v>
      </c>
      <c r="E375" s="1" t="s">
        <v>3</v>
      </c>
      <c r="F375" s="1" t="s">
        <v>2</v>
      </c>
      <c r="G375" s="1" t="s">
        <v>1</v>
      </c>
      <c r="H375" s="1" t="s">
        <v>0</v>
      </c>
      <c r="I375" s="1">
        <v>7.4648118999999999E-2</v>
      </c>
      <c r="J375" s="1">
        <v>9.5</v>
      </c>
      <c r="K375" s="1">
        <v>253.3724</v>
      </c>
      <c r="L375" s="1">
        <v>5</v>
      </c>
    </row>
    <row r="376" spans="1:12" x14ac:dyDescent="0.2">
      <c r="A376" s="1" t="s">
        <v>124</v>
      </c>
      <c r="B376" s="1" t="s">
        <v>1550</v>
      </c>
      <c r="C376" s="1" t="s">
        <v>14</v>
      </c>
      <c r="D376" s="1">
        <v>2022</v>
      </c>
      <c r="E376" s="1" t="s">
        <v>3</v>
      </c>
      <c r="F376" s="1" t="s">
        <v>2</v>
      </c>
      <c r="G376" s="1" t="s">
        <v>1</v>
      </c>
      <c r="H376" s="1" t="s">
        <v>0</v>
      </c>
      <c r="I376" s="1">
        <v>0.100055625</v>
      </c>
      <c r="J376" s="1">
        <v>10</v>
      </c>
      <c r="K376" s="1">
        <v>113.3544</v>
      </c>
      <c r="L376" s="1">
        <v>5</v>
      </c>
    </row>
    <row r="377" spans="1:12" x14ac:dyDescent="0.2">
      <c r="A377" s="1" t="s">
        <v>124</v>
      </c>
      <c r="B377" s="1" t="s">
        <v>600</v>
      </c>
      <c r="C377" s="1" t="s">
        <v>14</v>
      </c>
      <c r="D377" s="1">
        <v>2022</v>
      </c>
      <c r="E377" s="1" t="s">
        <v>3</v>
      </c>
      <c r="F377" s="1" t="s">
        <v>2</v>
      </c>
      <c r="G377" s="1" t="s">
        <v>1</v>
      </c>
      <c r="H377" s="1" t="s">
        <v>0</v>
      </c>
      <c r="I377" s="1">
        <v>6.7148406999999993E-2</v>
      </c>
      <c r="J377" s="1">
        <v>14.1</v>
      </c>
      <c r="K377" s="1">
        <v>200.4084</v>
      </c>
      <c r="L377" s="1">
        <v>5</v>
      </c>
    </row>
    <row r="378" spans="1:12" x14ac:dyDescent="0.2">
      <c r="A378" s="1" t="s">
        <v>124</v>
      </c>
      <c r="B378" s="1" t="s">
        <v>855</v>
      </c>
      <c r="C378" s="1" t="s">
        <v>14</v>
      </c>
      <c r="D378" s="1">
        <v>2022</v>
      </c>
      <c r="E378" s="1" t="s">
        <v>3</v>
      </c>
      <c r="F378" s="1" t="s">
        <v>2</v>
      </c>
      <c r="G378" s="1" t="s">
        <v>1</v>
      </c>
      <c r="H378" s="1" t="s">
        <v>0</v>
      </c>
      <c r="I378" s="1">
        <v>5.7546913999999998E-2</v>
      </c>
      <c r="J378" s="1">
        <v>15.85</v>
      </c>
      <c r="K378" s="1">
        <v>55.895600000000002</v>
      </c>
      <c r="L378" s="1">
        <v>5</v>
      </c>
    </row>
    <row r="379" spans="1:12" x14ac:dyDescent="0.2">
      <c r="A379" s="1" t="s">
        <v>124</v>
      </c>
      <c r="B379" s="1" t="s">
        <v>151</v>
      </c>
      <c r="C379" s="1" t="s">
        <v>14</v>
      </c>
      <c r="D379" s="1">
        <v>2022</v>
      </c>
      <c r="E379" s="1" t="s">
        <v>3</v>
      </c>
      <c r="F379" s="1" t="s">
        <v>2</v>
      </c>
      <c r="G379" s="1" t="s">
        <v>1</v>
      </c>
      <c r="H379" s="1" t="s">
        <v>0</v>
      </c>
      <c r="I379" s="1">
        <v>4.1112693999999998E-2</v>
      </c>
      <c r="J379" s="1">
        <v>16</v>
      </c>
      <c r="K379" s="1">
        <v>139.9496</v>
      </c>
      <c r="L379" s="1">
        <v>5</v>
      </c>
    </row>
    <row r="380" spans="1:12" x14ac:dyDescent="0.2">
      <c r="A380" s="1" t="s">
        <v>124</v>
      </c>
      <c r="B380" s="1" t="s">
        <v>1463</v>
      </c>
      <c r="C380" s="1" t="s">
        <v>14</v>
      </c>
      <c r="D380" s="1">
        <v>2022</v>
      </c>
      <c r="E380" s="1" t="s">
        <v>3</v>
      </c>
      <c r="F380" s="1" t="s">
        <v>2</v>
      </c>
      <c r="G380" s="1" t="s">
        <v>1</v>
      </c>
      <c r="H380" s="1" t="s">
        <v>0</v>
      </c>
      <c r="I380" s="1">
        <v>0.15601263100000001</v>
      </c>
      <c r="J380" s="1">
        <v>21.25</v>
      </c>
      <c r="K380" s="1">
        <v>177.33699999999999</v>
      </c>
      <c r="L380" s="1">
        <v>5</v>
      </c>
    </row>
    <row r="381" spans="1:12" x14ac:dyDescent="0.2">
      <c r="A381" s="1" t="s">
        <v>124</v>
      </c>
      <c r="B381" s="1" t="s">
        <v>992</v>
      </c>
      <c r="C381" s="1" t="s">
        <v>19</v>
      </c>
      <c r="D381" s="1">
        <v>2022</v>
      </c>
      <c r="E381" s="1" t="s">
        <v>3</v>
      </c>
      <c r="F381" s="1" t="s">
        <v>2</v>
      </c>
      <c r="G381" s="1" t="s">
        <v>1</v>
      </c>
      <c r="H381" s="1" t="s">
        <v>0</v>
      </c>
      <c r="I381" s="1">
        <v>0</v>
      </c>
      <c r="J381" s="1">
        <v>7.97</v>
      </c>
      <c r="K381" s="1">
        <v>172.04220000000001</v>
      </c>
      <c r="L381" s="1">
        <v>5</v>
      </c>
    </row>
    <row r="382" spans="1:12" x14ac:dyDescent="0.2">
      <c r="A382" s="1" t="s">
        <v>124</v>
      </c>
      <c r="B382" s="1" t="s">
        <v>1594</v>
      </c>
      <c r="C382" s="1" t="s">
        <v>19</v>
      </c>
      <c r="D382" s="1">
        <v>2022</v>
      </c>
      <c r="E382" s="1" t="s">
        <v>3</v>
      </c>
      <c r="F382" s="1" t="s">
        <v>2</v>
      </c>
      <c r="G382" s="1" t="s">
        <v>1</v>
      </c>
      <c r="H382" s="1" t="s">
        <v>0</v>
      </c>
      <c r="I382" s="1">
        <v>6.3146491999999999E-2</v>
      </c>
      <c r="J382" s="1">
        <v>12.65</v>
      </c>
      <c r="K382" s="1">
        <v>159.65780000000001</v>
      </c>
      <c r="L382" s="1">
        <v>5</v>
      </c>
    </row>
    <row r="383" spans="1:12" x14ac:dyDescent="0.2">
      <c r="A383" s="1" t="s">
        <v>6</v>
      </c>
      <c r="B383" s="1" t="s">
        <v>1577</v>
      </c>
      <c r="C383" s="1" t="s">
        <v>112</v>
      </c>
      <c r="D383" s="1">
        <v>2022</v>
      </c>
      <c r="E383" s="1" t="s">
        <v>3</v>
      </c>
      <c r="F383" s="1" t="s">
        <v>2</v>
      </c>
      <c r="G383" s="1" t="s">
        <v>1</v>
      </c>
      <c r="H383" s="1" t="s">
        <v>0</v>
      </c>
      <c r="I383" s="1">
        <v>0.114318263</v>
      </c>
      <c r="J383" s="1">
        <v>12.8</v>
      </c>
      <c r="K383" s="1">
        <v>142.28380000000001</v>
      </c>
      <c r="L383" s="1">
        <v>5</v>
      </c>
    </row>
    <row r="384" spans="1:12" x14ac:dyDescent="0.2">
      <c r="A384" s="1" t="s">
        <v>6</v>
      </c>
      <c r="B384" s="1" t="s">
        <v>575</v>
      </c>
      <c r="C384" s="1" t="s">
        <v>25</v>
      </c>
      <c r="D384" s="1">
        <v>2022</v>
      </c>
      <c r="E384" s="1" t="s">
        <v>3</v>
      </c>
      <c r="F384" s="1" t="s">
        <v>2</v>
      </c>
      <c r="G384" s="1" t="s">
        <v>1</v>
      </c>
      <c r="H384" s="1" t="s">
        <v>0</v>
      </c>
      <c r="I384" s="1">
        <v>2.9283080999999999E-2</v>
      </c>
      <c r="J384" s="1">
        <v>9.6950000000000003</v>
      </c>
      <c r="K384" s="1">
        <v>175.137</v>
      </c>
      <c r="L384" s="1">
        <v>5</v>
      </c>
    </row>
    <row r="385" spans="1:12" x14ac:dyDescent="0.2">
      <c r="A385" s="1" t="s">
        <v>6</v>
      </c>
      <c r="B385" s="1" t="s">
        <v>573</v>
      </c>
      <c r="C385" s="1" t="s">
        <v>25</v>
      </c>
      <c r="D385" s="1">
        <v>2022</v>
      </c>
      <c r="E385" s="1" t="s">
        <v>3</v>
      </c>
      <c r="F385" s="1" t="s">
        <v>2</v>
      </c>
      <c r="G385" s="1" t="s">
        <v>1</v>
      </c>
      <c r="H385" s="1" t="s">
        <v>0</v>
      </c>
      <c r="I385" s="1">
        <v>3.0211742E-2</v>
      </c>
      <c r="J385" s="1">
        <v>13</v>
      </c>
      <c r="K385" s="1">
        <v>59.322000000000003</v>
      </c>
      <c r="L385" s="1">
        <v>5</v>
      </c>
    </row>
    <row r="386" spans="1:12" x14ac:dyDescent="0.2">
      <c r="A386" s="1" t="s">
        <v>6</v>
      </c>
      <c r="B386" s="1" t="s">
        <v>105</v>
      </c>
      <c r="C386" s="1" t="s">
        <v>25</v>
      </c>
      <c r="D386" s="1">
        <v>2022</v>
      </c>
      <c r="E386" s="1" t="s">
        <v>3</v>
      </c>
      <c r="F386" s="1" t="s">
        <v>2</v>
      </c>
      <c r="G386" s="1" t="s">
        <v>1</v>
      </c>
      <c r="H386" s="1" t="s">
        <v>0</v>
      </c>
      <c r="I386" s="1">
        <v>0</v>
      </c>
      <c r="J386" s="1">
        <v>14.5</v>
      </c>
      <c r="K386" s="1">
        <v>41.045400000000001</v>
      </c>
      <c r="L386" s="1">
        <v>5</v>
      </c>
    </row>
    <row r="387" spans="1:12" x14ac:dyDescent="0.2">
      <c r="A387" s="1" t="s">
        <v>6</v>
      </c>
      <c r="B387" s="1" t="s">
        <v>1140</v>
      </c>
      <c r="C387" s="1" t="s">
        <v>25</v>
      </c>
      <c r="D387" s="1">
        <v>2022</v>
      </c>
      <c r="E387" s="1" t="s">
        <v>3</v>
      </c>
      <c r="F387" s="1" t="s">
        <v>2</v>
      </c>
      <c r="G387" s="1" t="s">
        <v>1</v>
      </c>
      <c r="H387" s="1" t="s">
        <v>0</v>
      </c>
      <c r="I387" s="1">
        <v>0.16209305900000001</v>
      </c>
      <c r="J387" s="1">
        <v>15</v>
      </c>
      <c r="K387" s="1">
        <v>182.5266</v>
      </c>
      <c r="L387" s="1">
        <v>5</v>
      </c>
    </row>
    <row r="388" spans="1:12" x14ac:dyDescent="0.2">
      <c r="A388" s="1" t="s">
        <v>6</v>
      </c>
      <c r="B388" s="1" t="s">
        <v>94</v>
      </c>
      <c r="C388" s="1" t="s">
        <v>17</v>
      </c>
      <c r="D388" s="1">
        <v>2022</v>
      </c>
      <c r="E388" s="1" t="s">
        <v>3</v>
      </c>
      <c r="F388" s="1" t="s">
        <v>2</v>
      </c>
      <c r="G388" s="1" t="s">
        <v>1</v>
      </c>
      <c r="H388" s="1" t="s">
        <v>0</v>
      </c>
      <c r="I388" s="1">
        <v>0.184041545</v>
      </c>
      <c r="J388" s="1">
        <v>18.25</v>
      </c>
      <c r="K388" s="1">
        <v>110.157</v>
      </c>
      <c r="L388" s="1">
        <v>5</v>
      </c>
    </row>
    <row r="389" spans="1:12" x14ac:dyDescent="0.2">
      <c r="A389" s="1" t="s">
        <v>6</v>
      </c>
      <c r="B389" s="1" t="s">
        <v>947</v>
      </c>
      <c r="C389" s="1" t="s">
        <v>71</v>
      </c>
      <c r="D389" s="1">
        <v>2022</v>
      </c>
      <c r="E389" s="1" t="s">
        <v>3</v>
      </c>
      <c r="F389" s="1" t="s">
        <v>2</v>
      </c>
      <c r="G389" s="1" t="s">
        <v>1</v>
      </c>
      <c r="H389" s="1" t="s">
        <v>0</v>
      </c>
      <c r="I389" s="1">
        <v>1.1419301E-2</v>
      </c>
      <c r="J389" s="1">
        <v>6.1150000000000002</v>
      </c>
      <c r="K389" s="1">
        <v>91.0488</v>
      </c>
      <c r="L389" s="1">
        <v>5</v>
      </c>
    </row>
    <row r="390" spans="1:12" x14ac:dyDescent="0.2">
      <c r="A390" s="1" t="s">
        <v>6</v>
      </c>
      <c r="B390" s="1" t="s">
        <v>553</v>
      </c>
      <c r="C390" s="1" t="s">
        <v>10</v>
      </c>
      <c r="D390" s="1">
        <v>2022</v>
      </c>
      <c r="E390" s="1" t="s">
        <v>3</v>
      </c>
      <c r="F390" s="1" t="s">
        <v>2</v>
      </c>
      <c r="G390" s="1" t="s">
        <v>1</v>
      </c>
      <c r="H390" s="1" t="s">
        <v>0</v>
      </c>
      <c r="I390" s="1">
        <v>6.4077170000000003E-2</v>
      </c>
      <c r="J390" s="1">
        <v>9.8000000000000007</v>
      </c>
      <c r="K390" s="1">
        <v>116.7492</v>
      </c>
      <c r="L390" s="1">
        <v>5</v>
      </c>
    </row>
    <row r="391" spans="1:12" x14ac:dyDescent="0.2">
      <c r="A391" s="1" t="s">
        <v>6</v>
      </c>
      <c r="B391" s="1" t="s">
        <v>726</v>
      </c>
      <c r="C391" s="1" t="s">
        <v>10</v>
      </c>
      <c r="D391" s="1">
        <v>2022</v>
      </c>
      <c r="E391" s="1" t="s">
        <v>3</v>
      </c>
      <c r="F391" s="1" t="s">
        <v>2</v>
      </c>
      <c r="G391" s="1" t="s">
        <v>1</v>
      </c>
      <c r="H391" s="1" t="s">
        <v>0</v>
      </c>
      <c r="I391" s="1">
        <v>1.4885997999999999E-2</v>
      </c>
      <c r="J391" s="1">
        <v>20.350000000000001</v>
      </c>
      <c r="K391" s="1">
        <v>234.4958</v>
      </c>
      <c r="L391" s="1">
        <v>5</v>
      </c>
    </row>
    <row r="392" spans="1:12" x14ac:dyDescent="0.2">
      <c r="A392" s="1" t="s">
        <v>6</v>
      </c>
      <c r="B392" s="1" t="s">
        <v>1342</v>
      </c>
      <c r="C392" s="1" t="s">
        <v>47</v>
      </c>
      <c r="D392" s="1">
        <v>2022</v>
      </c>
      <c r="E392" s="1" t="s">
        <v>3</v>
      </c>
      <c r="F392" s="1" t="s">
        <v>2</v>
      </c>
      <c r="G392" s="1" t="s">
        <v>1</v>
      </c>
      <c r="H392" s="1" t="s">
        <v>0</v>
      </c>
      <c r="I392" s="1">
        <v>4.2153502000000002E-2</v>
      </c>
      <c r="J392" s="1">
        <v>6.7850000000000001</v>
      </c>
      <c r="K392" s="1">
        <v>44.011200000000002</v>
      </c>
      <c r="L392" s="1">
        <v>5</v>
      </c>
    </row>
    <row r="393" spans="1:12" x14ac:dyDescent="0.2">
      <c r="A393" s="1" t="s">
        <v>6</v>
      </c>
      <c r="B393" s="1" t="s">
        <v>1509</v>
      </c>
      <c r="C393" s="1" t="s">
        <v>14</v>
      </c>
      <c r="D393" s="1">
        <v>2022</v>
      </c>
      <c r="E393" s="1" t="s">
        <v>3</v>
      </c>
      <c r="F393" s="1" t="s">
        <v>2</v>
      </c>
      <c r="G393" s="1" t="s">
        <v>1</v>
      </c>
      <c r="H393" s="1" t="s">
        <v>0</v>
      </c>
      <c r="I393" s="1">
        <v>9.9792709999999996E-3</v>
      </c>
      <c r="J393" s="1">
        <v>14.85</v>
      </c>
      <c r="K393" s="1">
        <v>155.76300000000001</v>
      </c>
      <c r="L393" s="1">
        <v>5</v>
      </c>
    </row>
    <row r="394" spans="1:12" x14ac:dyDescent="0.2">
      <c r="A394" s="1" t="s">
        <v>6</v>
      </c>
      <c r="B394" s="1" t="s">
        <v>44</v>
      </c>
      <c r="C394" s="1" t="s">
        <v>14</v>
      </c>
      <c r="D394" s="1">
        <v>2022</v>
      </c>
      <c r="E394" s="1" t="s">
        <v>3</v>
      </c>
      <c r="F394" s="1" t="s">
        <v>2</v>
      </c>
      <c r="G394" s="1" t="s">
        <v>1</v>
      </c>
      <c r="H394" s="1" t="s">
        <v>0</v>
      </c>
      <c r="I394" s="1">
        <v>3.8685176000000002E-2</v>
      </c>
      <c r="J394" s="1">
        <v>16.7</v>
      </c>
      <c r="K394" s="1">
        <v>146.61019999999999</v>
      </c>
      <c r="L394" s="1">
        <v>5</v>
      </c>
    </row>
    <row r="395" spans="1:12" x14ac:dyDescent="0.2">
      <c r="A395" s="1" t="s">
        <v>124</v>
      </c>
      <c r="B395" s="1" t="s">
        <v>497</v>
      </c>
      <c r="C395" s="1" t="s">
        <v>25</v>
      </c>
      <c r="D395" s="1">
        <v>2018</v>
      </c>
      <c r="E395" s="1" t="s">
        <v>13</v>
      </c>
      <c r="F395" s="1" t="s">
        <v>2</v>
      </c>
      <c r="G395" s="1" t="s">
        <v>1</v>
      </c>
      <c r="H395" s="1" t="s">
        <v>12</v>
      </c>
      <c r="I395" s="1">
        <v>8.9243504000000001E-2</v>
      </c>
      <c r="K395" s="1">
        <v>139.24959999999999</v>
      </c>
      <c r="L395" s="1">
        <v>5</v>
      </c>
    </row>
    <row r="396" spans="1:12" x14ac:dyDescent="0.2">
      <c r="A396" s="1" t="s">
        <v>124</v>
      </c>
      <c r="B396" s="1" t="s">
        <v>1310</v>
      </c>
      <c r="C396" s="1" t="s">
        <v>25</v>
      </c>
      <c r="D396" s="1">
        <v>2018</v>
      </c>
      <c r="E396" s="1" t="s">
        <v>13</v>
      </c>
      <c r="F396" s="1" t="s">
        <v>2</v>
      </c>
      <c r="G396" s="1" t="s">
        <v>1</v>
      </c>
      <c r="H396" s="1" t="s">
        <v>12</v>
      </c>
      <c r="I396" s="1">
        <v>2.6552056000000001E-2</v>
      </c>
      <c r="K396" s="1">
        <v>56.224600000000002</v>
      </c>
      <c r="L396" s="1">
        <v>5</v>
      </c>
    </row>
    <row r="397" spans="1:12" x14ac:dyDescent="0.2">
      <c r="A397" s="1" t="s">
        <v>124</v>
      </c>
      <c r="B397" s="1" t="s">
        <v>656</v>
      </c>
      <c r="C397" s="1" t="s">
        <v>71</v>
      </c>
      <c r="D397" s="1">
        <v>2018</v>
      </c>
      <c r="E397" s="1" t="s">
        <v>13</v>
      </c>
      <c r="F397" s="1" t="s">
        <v>2</v>
      </c>
      <c r="G397" s="1" t="s">
        <v>1</v>
      </c>
      <c r="H397" s="1" t="s">
        <v>12</v>
      </c>
      <c r="I397" s="1">
        <v>8.7929070000000008E-3</v>
      </c>
      <c r="K397" s="1">
        <v>96.738399999999999</v>
      </c>
      <c r="L397" s="1">
        <v>5</v>
      </c>
    </row>
    <row r="398" spans="1:12" x14ac:dyDescent="0.2">
      <c r="A398" s="1" t="s">
        <v>124</v>
      </c>
      <c r="B398" s="1" t="s">
        <v>1038</v>
      </c>
      <c r="C398" s="1" t="s">
        <v>71</v>
      </c>
      <c r="D398" s="1">
        <v>2018</v>
      </c>
      <c r="E398" s="1" t="s">
        <v>13</v>
      </c>
      <c r="F398" s="1" t="s">
        <v>2</v>
      </c>
      <c r="G398" s="1" t="s">
        <v>1</v>
      </c>
      <c r="H398" s="1" t="s">
        <v>12</v>
      </c>
      <c r="I398" s="1">
        <v>5.3038775000000003E-2</v>
      </c>
      <c r="K398" s="1">
        <v>59.590400000000002</v>
      </c>
      <c r="L398" s="1">
        <v>5</v>
      </c>
    </row>
    <row r="399" spans="1:12" x14ac:dyDescent="0.2">
      <c r="A399" s="1" t="s">
        <v>124</v>
      </c>
      <c r="B399" s="1" t="s">
        <v>777</v>
      </c>
      <c r="C399" s="1" t="s">
        <v>71</v>
      </c>
      <c r="D399" s="1">
        <v>2018</v>
      </c>
      <c r="E399" s="1" t="s">
        <v>13</v>
      </c>
      <c r="F399" s="1" t="s">
        <v>2</v>
      </c>
      <c r="G399" s="1" t="s">
        <v>1</v>
      </c>
      <c r="H399" s="1" t="s">
        <v>12</v>
      </c>
      <c r="I399" s="1">
        <v>3.2470107999999998E-2</v>
      </c>
      <c r="K399" s="1">
        <v>148.9392</v>
      </c>
      <c r="L399" s="1">
        <v>5</v>
      </c>
    </row>
    <row r="400" spans="1:12" x14ac:dyDescent="0.2">
      <c r="A400" s="1" t="s">
        <v>124</v>
      </c>
      <c r="B400" s="1" t="s">
        <v>523</v>
      </c>
      <c r="C400" s="1" t="s">
        <v>71</v>
      </c>
      <c r="D400" s="1">
        <v>2018</v>
      </c>
      <c r="E400" s="1" t="s">
        <v>13</v>
      </c>
      <c r="F400" s="1" t="s">
        <v>2</v>
      </c>
      <c r="G400" s="1" t="s">
        <v>1</v>
      </c>
      <c r="H400" s="1" t="s">
        <v>12</v>
      </c>
      <c r="I400" s="1">
        <v>9.5331432999999993E-2</v>
      </c>
      <c r="K400" s="1">
        <v>125.56780000000001</v>
      </c>
      <c r="L400" s="1">
        <v>5</v>
      </c>
    </row>
    <row r="401" spans="1:12" x14ac:dyDescent="0.2">
      <c r="A401" s="1" t="s">
        <v>124</v>
      </c>
      <c r="B401" s="1" t="s">
        <v>472</v>
      </c>
      <c r="C401" s="1" t="s">
        <v>10</v>
      </c>
      <c r="D401" s="1">
        <v>2018</v>
      </c>
      <c r="E401" s="1" t="s">
        <v>13</v>
      </c>
      <c r="F401" s="1" t="s">
        <v>2</v>
      </c>
      <c r="G401" s="1" t="s">
        <v>1</v>
      </c>
      <c r="H401" s="1" t="s">
        <v>12</v>
      </c>
      <c r="I401" s="1">
        <v>0</v>
      </c>
      <c r="K401" s="1">
        <v>231.96420000000001</v>
      </c>
      <c r="L401" s="1">
        <v>5</v>
      </c>
    </row>
    <row r="402" spans="1:12" x14ac:dyDescent="0.2">
      <c r="A402" s="1" t="s">
        <v>124</v>
      </c>
      <c r="B402" s="1" t="s">
        <v>1383</v>
      </c>
      <c r="C402" s="1" t="s">
        <v>10</v>
      </c>
      <c r="D402" s="1">
        <v>2018</v>
      </c>
      <c r="E402" s="1" t="s">
        <v>13</v>
      </c>
      <c r="F402" s="1" t="s">
        <v>2</v>
      </c>
      <c r="G402" s="1" t="s">
        <v>1</v>
      </c>
      <c r="H402" s="1" t="s">
        <v>12</v>
      </c>
      <c r="I402" s="1">
        <v>2.4032484E-2</v>
      </c>
      <c r="K402" s="1">
        <v>124.973</v>
      </c>
      <c r="L402" s="1">
        <v>5</v>
      </c>
    </row>
    <row r="403" spans="1:12" x14ac:dyDescent="0.2">
      <c r="A403" s="1" t="s">
        <v>124</v>
      </c>
      <c r="B403" s="1" t="s">
        <v>641</v>
      </c>
      <c r="C403" s="1" t="s">
        <v>216</v>
      </c>
      <c r="D403" s="1">
        <v>2018</v>
      </c>
      <c r="E403" s="1" t="s">
        <v>13</v>
      </c>
      <c r="F403" s="1" t="s">
        <v>2</v>
      </c>
      <c r="G403" s="1" t="s">
        <v>1</v>
      </c>
      <c r="H403" s="1" t="s">
        <v>12</v>
      </c>
      <c r="I403" s="1">
        <v>1.6745263999999999E-2</v>
      </c>
      <c r="K403" s="1">
        <v>180.76599999999999</v>
      </c>
      <c r="L403" s="1">
        <v>5</v>
      </c>
    </row>
    <row r="404" spans="1:12" x14ac:dyDescent="0.2">
      <c r="A404" s="1" t="s">
        <v>124</v>
      </c>
      <c r="B404" s="1" t="s">
        <v>447</v>
      </c>
      <c r="C404" s="1" t="s">
        <v>4</v>
      </c>
      <c r="D404" s="1">
        <v>2018</v>
      </c>
      <c r="E404" s="1" t="s">
        <v>13</v>
      </c>
      <c r="F404" s="1" t="s">
        <v>2</v>
      </c>
      <c r="G404" s="1" t="s">
        <v>1</v>
      </c>
      <c r="H404" s="1" t="s">
        <v>12</v>
      </c>
      <c r="I404" s="1">
        <v>5.8198141000000002E-2</v>
      </c>
      <c r="K404" s="1">
        <v>110.45440000000001</v>
      </c>
      <c r="L404" s="1">
        <v>5</v>
      </c>
    </row>
    <row r="405" spans="1:12" x14ac:dyDescent="0.2">
      <c r="A405" s="1" t="s">
        <v>124</v>
      </c>
      <c r="B405" s="1" t="s">
        <v>626</v>
      </c>
      <c r="C405" s="1" t="s">
        <v>171</v>
      </c>
      <c r="D405" s="1">
        <v>2018</v>
      </c>
      <c r="E405" s="1" t="s">
        <v>13</v>
      </c>
      <c r="F405" s="1" t="s">
        <v>2</v>
      </c>
      <c r="G405" s="1" t="s">
        <v>1</v>
      </c>
      <c r="H405" s="1" t="s">
        <v>12</v>
      </c>
      <c r="I405" s="1">
        <v>9.2564193000000003E-2</v>
      </c>
      <c r="K405" s="1">
        <v>53.495600000000003</v>
      </c>
      <c r="L405" s="1">
        <v>5</v>
      </c>
    </row>
    <row r="406" spans="1:12" x14ac:dyDescent="0.2">
      <c r="A406" s="1" t="s">
        <v>124</v>
      </c>
      <c r="B406" s="1" t="s">
        <v>1011</v>
      </c>
      <c r="C406" s="1" t="s">
        <v>171</v>
      </c>
      <c r="D406" s="1">
        <v>2018</v>
      </c>
      <c r="E406" s="1" t="s">
        <v>13</v>
      </c>
      <c r="F406" s="1" t="s">
        <v>2</v>
      </c>
      <c r="G406" s="1" t="s">
        <v>1</v>
      </c>
      <c r="H406" s="1" t="s">
        <v>12</v>
      </c>
      <c r="I406" s="1">
        <v>0.12929931</v>
      </c>
      <c r="K406" s="1">
        <v>178.23699999999999</v>
      </c>
      <c r="L406" s="1">
        <v>5</v>
      </c>
    </row>
    <row r="407" spans="1:12" x14ac:dyDescent="0.2">
      <c r="A407" s="1" t="s">
        <v>124</v>
      </c>
      <c r="B407" s="1" t="s">
        <v>615</v>
      </c>
      <c r="C407" s="1" t="s">
        <v>171</v>
      </c>
      <c r="D407" s="1">
        <v>2018</v>
      </c>
      <c r="E407" s="1" t="s">
        <v>13</v>
      </c>
      <c r="F407" s="1" t="s">
        <v>2</v>
      </c>
      <c r="G407" s="1" t="s">
        <v>1</v>
      </c>
      <c r="H407" s="1" t="s">
        <v>12</v>
      </c>
      <c r="I407" s="1">
        <v>7.3879939000000006E-2</v>
      </c>
      <c r="K407" s="1">
        <v>94.046199999999999</v>
      </c>
      <c r="L407" s="1">
        <v>5</v>
      </c>
    </row>
    <row r="408" spans="1:12" x14ac:dyDescent="0.2">
      <c r="A408" s="1" t="s">
        <v>124</v>
      </c>
      <c r="B408" s="1" t="s">
        <v>1010</v>
      </c>
      <c r="C408" s="1" t="s">
        <v>171</v>
      </c>
      <c r="D408" s="1">
        <v>2018</v>
      </c>
      <c r="E408" s="1" t="s">
        <v>13</v>
      </c>
      <c r="F408" s="1" t="s">
        <v>2</v>
      </c>
      <c r="G408" s="1" t="s">
        <v>1</v>
      </c>
      <c r="H408" s="1" t="s">
        <v>12</v>
      </c>
      <c r="I408" s="1">
        <v>7.6183666999999997E-2</v>
      </c>
      <c r="K408" s="1">
        <v>245.64599999999999</v>
      </c>
      <c r="L408" s="1">
        <v>5</v>
      </c>
    </row>
    <row r="409" spans="1:12" x14ac:dyDescent="0.2">
      <c r="A409" s="1" t="s">
        <v>124</v>
      </c>
      <c r="B409" s="1" t="s">
        <v>694</v>
      </c>
      <c r="C409" s="1" t="s">
        <v>171</v>
      </c>
      <c r="D409" s="1">
        <v>2018</v>
      </c>
      <c r="E409" s="1" t="s">
        <v>13</v>
      </c>
      <c r="F409" s="1" t="s">
        <v>2</v>
      </c>
      <c r="G409" s="1" t="s">
        <v>1</v>
      </c>
      <c r="H409" s="1" t="s">
        <v>12</v>
      </c>
      <c r="I409" s="1">
        <v>6.6969525000000002E-2</v>
      </c>
      <c r="K409" s="1">
        <v>39.279600000000002</v>
      </c>
      <c r="L409" s="1">
        <v>5</v>
      </c>
    </row>
    <row r="410" spans="1:12" x14ac:dyDescent="0.2">
      <c r="A410" s="1" t="s">
        <v>124</v>
      </c>
      <c r="B410" s="1" t="s">
        <v>614</v>
      </c>
      <c r="C410" s="1" t="s">
        <v>171</v>
      </c>
      <c r="D410" s="1">
        <v>2018</v>
      </c>
      <c r="E410" s="1" t="s">
        <v>13</v>
      </c>
      <c r="F410" s="1" t="s">
        <v>2</v>
      </c>
      <c r="G410" s="1" t="s">
        <v>1</v>
      </c>
      <c r="H410" s="1" t="s">
        <v>12</v>
      </c>
      <c r="I410" s="1">
        <v>1.4153743E-2</v>
      </c>
      <c r="K410" s="1">
        <v>145.64179999999999</v>
      </c>
      <c r="L410" s="1">
        <v>5</v>
      </c>
    </row>
    <row r="411" spans="1:12" x14ac:dyDescent="0.2">
      <c r="A411" s="1" t="s">
        <v>124</v>
      </c>
      <c r="B411" s="1" t="s">
        <v>1471</v>
      </c>
      <c r="C411" s="1" t="s">
        <v>171</v>
      </c>
      <c r="D411" s="1">
        <v>2018</v>
      </c>
      <c r="E411" s="1" t="s">
        <v>13</v>
      </c>
      <c r="F411" s="1" t="s">
        <v>2</v>
      </c>
      <c r="G411" s="1" t="s">
        <v>1</v>
      </c>
      <c r="H411" s="1" t="s">
        <v>12</v>
      </c>
      <c r="I411" s="1">
        <v>1.9412192000000002E-2</v>
      </c>
      <c r="K411" s="1">
        <v>166.54740000000001</v>
      </c>
      <c r="L411" s="1">
        <v>5</v>
      </c>
    </row>
    <row r="412" spans="1:12" x14ac:dyDescent="0.2">
      <c r="A412" s="1" t="s">
        <v>124</v>
      </c>
      <c r="B412" s="1" t="s">
        <v>1392</v>
      </c>
      <c r="C412" s="1" t="s">
        <v>165</v>
      </c>
      <c r="D412" s="1">
        <v>2018</v>
      </c>
      <c r="E412" s="1" t="s">
        <v>13</v>
      </c>
      <c r="F412" s="1" t="s">
        <v>2</v>
      </c>
      <c r="G412" s="1" t="s">
        <v>1</v>
      </c>
      <c r="H412" s="1" t="s">
        <v>12</v>
      </c>
      <c r="I412" s="1">
        <v>0.117607719</v>
      </c>
      <c r="K412" s="1">
        <v>55.258800000000001</v>
      </c>
      <c r="L412" s="1">
        <v>5</v>
      </c>
    </row>
    <row r="413" spans="1:12" x14ac:dyDescent="0.2">
      <c r="A413" s="1" t="s">
        <v>124</v>
      </c>
      <c r="B413" s="1" t="s">
        <v>532</v>
      </c>
      <c r="C413" s="1" t="s">
        <v>14</v>
      </c>
      <c r="D413" s="1">
        <v>2018</v>
      </c>
      <c r="E413" s="1" t="s">
        <v>13</v>
      </c>
      <c r="F413" s="1" t="s">
        <v>2</v>
      </c>
      <c r="G413" s="1" t="s">
        <v>1</v>
      </c>
      <c r="H413" s="1" t="s">
        <v>12</v>
      </c>
      <c r="I413" s="1">
        <v>0.14057197099999999</v>
      </c>
      <c r="K413" s="1">
        <v>154.7998</v>
      </c>
      <c r="L413" s="1">
        <v>5</v>
      </c>
    </row>
    <row r="414" spans="1:12" x14ac:dyDescent="0.2">
      <c r="A414" s="1" t="s">
        <v>124</v>
      </c>
      <c r="B414" s="1" t="s">
        <v>606</v>
      </c>
      <c r="C414" s="1" t="s">
        <v>14</v>
      </c>
      <c r="D414" s="1">
        <v>2018</v>
      </c>
      <c r="E414" s="1" t="s">
        <v>13</v>
      </c>
      <c r="F414" s="1" t="s">
        <v>2</v>
      </c>
      <c r="G414" s="1" t="s">
        <v>1</v>
      </c>
      <c r="H414" s="1" t="s">
        <v>12</v>
      </c>
      <c r="I414" s="1">
        <v>9.9478450999999996E-2</v>
      </c>
      <c r="K414" s="1">
        <v>194.4452</v>
      </c>
      <c r="L414" s="1">
        <v>5</v>
      </c>
    </row>
    <row r="415" spans="1:12" x14ac:dyDescent="0.2">
      <c r="A415" s="1" t="s">
        <v>124</v>
      </c>
      <c r="B415" s="1" t="s">
        <v>1266</v>
      </c>
      <c r="C415" s="1" t="s">
        <v>14</v>
      </c>
      <c r="D415" s="1">
        <v>2018</v>
      </c>
      <c r="E415" s="1" t="s">
        <v>13</v>
      </c>
      <c r="F415" s="1" t="s">
        <v>2</v>
      </c>
      <c r="G415" s="1" t="s">
        <v>1</v>
      </c>
      <c r="H415" s="1" t="s">
        <v>12</v>
      </c>
      <c r="I415" s="1">
        <v>3.3725743000000002E-2</v>
      </c>
      <c r="K415" s="1">
        <v>211.6902</v>
      </c>
      <c r="L415" s="1">
        <v>5</v>
      </c>
    </row>
    <row r="416" spans="1:12" x14ac:dyDescent="0.2">
      <c r="A416" s="1" t="s">
        <v>124</v>
      </c>
      <c r="B416" s="1" t="s">
        <v>1406</v>
      </c>
      <c r="C416" s="1" t="s">
        <v>19</v>
      </c>
      <c r="D416" s="1">
        <v>2018</v>
      </c>
      <c r="E416" s="1" t="s">
        <v>13</v>
      </c>
      <c r="F416" s="1" t="s">
        <v>2</v>
      </c>
      <c r="G416" s="1" t="s">
        <v>1</v>
      </c>
      <c r="H416" s="1" t="s">
        <v>12</v>
      </c>
      <c r="I416" s="1">
        <v>5.3113721000000003E-2</v>
      </c>
      <c r="K416" s="1">
        <v>44.377000000000002</v>
      </c>
      <c r="L416" s="1">
        <v>5</v>
      </c>
    </row>
    <row r="417" spans="1:12" x14ac:dyDescent="0.2">
      <c r="A417" s="1" t="s">
        <v>6</v>
      </c>
      <c r="B417" s="1" t="s">
        <v>984</v>
      </c>
      <c r="C417" s="1" t="s">
        <v>28</v>
      </c>
      <c r="D417" s="1">
        <v>2018</v>
      </c>
      <c r="E417" s="1" t="s">
        <v>13</v>
      </c>
      <c r="F417" s="1" t="s">
        <v>2</v>
      </c>
      <c r="G417" s="1" t="s">
        <v>1</v>
      </c>
      <c r="H417" s="1" t="s">
        <v>12</v>
      </c>
      <c r="I417" s="1">
        <v>0</v>
      </c>
      <c r="K417" s="1">
        <v>165.58680000000001</v>
      </c>
      <c r="L417" s="1">
        <v>5</v>
      </c>
    </row>
    <row r="418" spans="1:12" x14ac:dyDescent="0.2">
      <c r="A418" s="1" t="s">
        <v>6</v>
      </c>
      <c r="B418" s="1" t="s">
        <v>391</v>
      </c>
      <c r="C418" s="1" t="s">
        <v>28</v>
      </c>
      <c r="D418" s="1">
        <v>2018</v>
      </c>
      <c r="E418" s="1" t="s">
        <v>13</v>
      </c>
      <c r="F418" s="1" t="s">
        <v>2</v>
      </c>
      <c r="G418" s="1" t="s">
        <v>1</v>
      </c>
      <c r="H418" s="1" t="s">
        <v>12</v>
      </c>
      <c r="I418" s="1">
        <v>6.2954719999999999E-3</v>
      </c>
      <c r="K418" s="1">
        <v>122.4098</v>
      </c>
      <c r="L418" s="1">
        <v>5</v>
      </c>
    </row>
    <row r="419" spans="1:12" x14ac:dyDescent="0.2">
      <c r="A419" s="1" t="s">
        <v>6</v>
      </c>
      <c r="B419" s="1" t="s">
        <v>1428</v>
      </c>
      <c r="C419" s="1" t="s">
        <v>28</v>
      </c>
      <c r="D419" s="1">
        <v>2018</v>
      </c>
      <c r="E419" s="1" t="s">
        <v>13</v>
      </c>
      <c r="F419" s="1" t="s">
        <v>2</v>
      </c>
      <c r="G419" s="1" t="s">
        <v>1</v>
      </c>
      <c r="H419" s="1" t="s">
        <v>12</v>
      </c>
      <c r="I419" s="1">
        <v>0.13948429200000001</v>
      </c>
      <c r="K419" s="1">
        <v>94.311999999999998</v>
      </c>
      <c r="L419" s="1">
        <v>5</v>
      </c>
    </row>
    <row r="420" spans="1:12" x14ac:dyDescent="0.2">
      <c r="A420" s="1" t="s">
        <v>6</v>
      </c>
      <c r="B420" s="1" t="s">
        <v>1209</v>
      </c>
      <c r="C420" s="1" t="s">
        <v>108</v>
      </c>
      <c r="D420" s="1">
        <v>2018</v>
      </c>
      <c r="E420" s="1" t="s">
        <v>13</v>
      </c>
      <c r="F420" s="1" t="s">
        <v>2</v>
      </c>
      <c r="G420" s="1" t="s">
        <v>1</v>
      </c>
      <c r="H420" s="1" t="s">
        <v>12</v>
      </c>
      <c r="I420" s="1">
        <v>0.15607236099999999</v>
      </c>
      <c r="K420" s="1">
        <v>169.34739999999999</v>
      </c>
      <c r="L420" s="1">
        <v>5</v>
      </c>
    </row>
    <row r="421" spans="1:12" x14ac:dyDescent="0.2">
      <c r="A421" s="1" t="s">
        <v>6</v>
      </c>
      <c r="B421" s="1" t="s">
        <v>1208</v>
      </c>
      <c r="C421" s="1" t="s">
        <v>25</v>
      </c>
      <c r="D421" s="1">
        <v>2018</v>
      </c>
      <c r="E421" s="1" t="s">
        <v>13</v>
      </c>
      <c r="F421" s="1" t="s">
        <v>2</v>
      </c>
      <c r="G421" s="1" t="s">
        <v>1</v>
      </c>
      <c r="H421" s="1" t="s">
        <v>12</v>
      </c>
      <c r="I421" s="1">
        <v>0.102226474</v>
      </c>
      <c r="K421" s="1">
        <v>91.311999999999998</v>
      </c>
      <c r="L421" s="1">
        <v>5</v>
      </c>
    </row>
    <row r="422" spans="1:12" x14ac:dyDescent="0.2">
      <c r="A422" s="1" t="s">
        <v>6</v>
      </c>
      <c r="B422" s="1" t="s">
        <v>1140</v>
      </c>
      <c r="C422" s="1" t="s">
        <v>25</v>
      </c>
      <c r="D422" s="1">
        <v>2018</v>
      </c>
      <c r="E422" s="1" t="s">
        <v>13</v>
      </c>
      <c r="F422" s="1" t="s">
        <v>2</v>
      </c>
      <c r="G422" s="1" t="s">
        <v>1</v>
      </c>
      <c r="H422" s="1" t="s">
        <v>12</v>
      </c>
      <c r="I422" s="1">
        <v>0.16065368199999999</v>
      </c>
      <c r="K422" s="1">
        <v>185.22659999999999</v>
      </c>
      <c r="L422" s="1">
        <v>5</v>
      </c>
    </row>
    <row r="423" spans="1:12" x14ac:dyDescent="0.2">
      <c r="A423" s="1" t="s">
        <v>6</v>
      </c>
      <c r="B423" s="1" t="s">
        <v>1560</v>
      </c>
      <c r="C423" s="1" t="s">
        <v>17</v>
      </c>
      <c r="D423" s="1">
        <v>2018</v>
      </c>
      <c r="E423" s="1" t="s">
        <v>13</v>
      </c>
      <c r="F423" s="1" t="s">
        <v>2</v>
      </c>
      <c r="G423" s="1" t="s">
        <v>1</v>
      </c>
      <c r="H423" s="1" t="s">
        <v>12</v>
      </c>
      <c r="I423" s="1">
        <v>3.7962695999999997E-2</v>
      </c>
      <c r="K423" s="1">
        <v>97.572599999999994</v>
      </c>
      <c r="L423" s="1">
        <v>5</v>
      </c>
    </row>
    <row r="424" spans="1:12" x14ac:dyDescent="0.2">
      <c r="A424" s="1" t="s">
        <v>6</v>
      </c>
      <c r="B424" s="1" t="s">
        <v>972</v>
      </c>
      <c r="C424" s="1" t="s">
        <v>71</v>
      </c>
      <c r="D424" s="1">
        <v>2018</v>
      </c>
      <c r="E424" s="1" t="s">
        <v>13</v>
      </c>
      <c r="F424" s="1" t="s">
        <v>2</v>
      </c>
      <c r="G424" s="1" t="s">
        <v>1</v>
      </c>
      <c r="H424" s="1" t="s">
        <v>12</v>
      </c>
      <c r="I424" s="1">
        <v>9.0473389000000001E-2</v>
      </c>
      <c r="K424" s="1">
        <v>229.79839999999999</v>
      </c>
      <c r="L424" s="1">
        <v>5</v>
      </c>
    </row>
    <row r="425" spans="1:12" x14ac:dyDescent="0.2">
      <c r="A425" s="1" t="s">
        <v>6</v>
      </c>
      <c r="B425" s="1" t="s">
        <v>556</v>
      </c>
      <c r="C425" s="1" t="s">
        <v>10</v>
      </c>
      <c r="D425" s="1">
        <v>2018</v>
      </c>
      <c r="E425" s="1" t="s">
        <v>13</v>
      </c>
      <c r="F425" s="1" t="s">
        <v>2</v>
      </c>
      <c r="G425" s="1" t="s">
        <v>1</v>
      </c>
      <c r="H425" s="1" t="s">
        <v>12</v>
      </c>
      <c r="I425" s="1">
        <v>0.14433849300000001</v>
      </c>
      <c r="K425" s="1">
        <v>172.108</v>
      </c>
      <c r="L425" s="1">
        <v>5</v>
      </c>
    </row>
    <row r="426" spans="1:12" x14ac:dyDescent="0.2">
      <c r="A426" s="1" t="s">
        <v>6</v>
      </c>
      <c r="B426" s="1" t="s">
        <v>940</v>
      </c>
      <c r="C426" s="1" t="s">
        <v>10</v>
      </c>
      <c r="D426" s="1">
        <v>2018</v>
      </c>
      <c r="E426" s="1" t="s">
        <v>13</v>
      </c>
      <c r="F426" s="1" t="s">
        <v>2</v>
      </c>
      <c r="G426" s="1" t="s">
        <v>1</v>
      </c>
      <c r="H426" s="1" t="s">
        <v>12</v>
      </c>
      <c r="I426" s="1">
        <v>3.8313980999999997E-2</v>
      </c>
      <c r="K426" s="1">
        <v>109.95699999999999</v>
      </c>
      <c r="L426" s="1">
        <v>5</v>
      </c>
    </row>
    <row r="427" spans="1:12" x14ac:dyDescent="0.2">
      <c r="A427" s="1" t="s">
        <v>6</v>
      </c>
      <c r="B427" s="1" t="s">
        <v>337</v>
      </c>
      <c r="C427" s="1" t="s">
        <v>47</v>
      </c>
      <c r="D427" s="1">
        <v>2018</v>
      </c>
      <c r="E427" s="1" t="s">
        <v>13</v>
      </c>
      <c r="F427" s="1" t="s">
        <v>2</v>
      </c>
      <c r="G427" s="1" t="s">
        <v>1</v>
      </c>
      <c r="H427" s="1" t="s">
        <v>12</v>
      </c>
      <c r="I427" s="1">
        <v>0.17262968300000001</v>
      </c>
      <c r="K427" s="1">
        <v>148.4708</v>
      </c>
      <c r="L427" s="1">
        <v>5</v>
      </c>
    </row>
    <row r="428" spans="1:12" x14ac:dyDescent="0.2">
      <c r="A428" s="1" t="s">
        <v>6</v>
      </c>
      <c r="B428" s="1" t="s">
        <v>1198</v>
      </c>
      <c r="C428" s="1" t="s">
        <v>14</v>
      </c>
      <c r="D428" s="1">
        <v>2018</v>
      </c>
      <c r="E428" s="1" t="s">
        <v>13</v>
      </c>
      <c r="F428" s="1" t="s">
        <v>2</v>
      </c>
      <c r="G428" s="1" t="s">
        <v>1</v>
      </c>
      <c r="H428" s="1" t="s">
        <v>12</v>
      </c>
      <c r="I428" s="1">
        <v>1.0928678000000001E-2</v>
      </c>
      <c r="K428" s="1">
        <v>167.08420000000001</v>
      </c>
      <c r="L428" s="1">
        <v>5</v>
      </c>
    </row>
    <row r="429" spans="1:12" x14ac:dyDescent="0.2">
      <c r="A429" s="1" t="s">
        <v>6</v>
      </c>
      <c r="B429" s="1" t="s">
        <v>110</v>
      </c>
      <c r="C429" s="1" t="s">
        <v>108</v>
      </c>
      <c r="D429" s="1">
        <v>2012</v>
      </c>
      <c r="E429" s="1" t="s">
        <v>9</v>
      </c>
      <c r="F429" s="1" t="s">
        <v>8</v>
      </c>
      <c r="G429" s="1" t="s">
        <v>1</v>
      </c>
      <c r="H429" s="1" t="s">
        <v>7</v>
      </c>
      <c r="I429" s="1">
        <v>6.9196376000000004E-2</v>
      </c>
      <c r="J429" s="1">
        <v>9</v>
      </c>
      <c r="K429" s="1">
        <v>54.361400000000003</v>
      </c>
      <c r="L429" s="1">
        <v>4.9000000000000004</v>
      </c>
    </row>
    <row r="430" spans="1:12" x14ac:dyDescent="0.2">
      <c r="A430" s="1" t="s">
        <v>6</v>
      </c>
      <c r="B430" s="1" t="s">
        <v>312</v>
      </c>
      <c r="C430" s="1" t="s">
        <v>122</v>
      </c>
      <c r="D430" s="1">
        <v>2016</v>
      </c>
      <c r="E430" s="1" t="s">
        <v>1114</v>
      </c>
      <c r="F430" s="1" t="s">
        <v>8</v>
      </c>
      <c r="G430" s="1" t="s">
        <v>702</v>
      </c>
      <c r="H430" s="1" t="s">
        <v>7</v>
      </c>
      <c r="I430" s="1">
        <v>7.0409799999999996E-3</v>
      </c>
      <c r="J430" s="1">
        <v>21.2</v>
      </c>
      <c r="K430" s="1">
        <v>173.57380000000001</v>
      </c>
      <c r="L430" s="1">
        <v>4.9000000000000004</v>
      </c>
    </row>
    <row r="431" spans="1:12" x14ac:dyDescent="0.2">
      <c r="A431" s="1" t="s">
        <v>124</v>
      </c>
      <c r="B431" s="1" t="s">
        <v>242</v>
      </c>
      <c r="C431" s="1" t="s">
        <v>71</v>
      </c>
      <c r="D431" s="1">
        <v>2018</v>
      </c>
      <c r="E431" s="1" t="s">
        <v>1195</v>
      </c>
      <c r="F431" s="1" t="s">
        <v>8</v>
      </c>
      <c r="G431" s="1" t="s">
        <v>702</v>
      </c>
      <c r="H431" s="1" t="s">
        <v>701</v>
      </c>
      <c r="I431" s="1">
        <v>9.5851689999999993E-3</v>
      </c>
      <c r="K431" s="1">
        <v>102.5016</v>
      </c>
      <c r="L431" s="1">
        <v>4.9000000000000004</v>
      </c>
    </row>
    <row r="432" spans="1:12" x14ac:dyDescent="0.2">
      <c r="A432" s="1" t="s">
        <v>124</v>
      </c>
      <c r="B432" s="1" t="s">
        <v>750</v>
      </c>
      <c r="C432" s="1" t="s">
        <v>14</v>
      </c>
      <c r="D432" s="1">
        <v>2016</v>
      </c>
      <c r="E432" s="1" t="s">
        <v>1114</v>
      </c>
      <c r="F432" s="1" t="s">
        <v>8</v>
      </c>
      <c r="G432" s="1" t="s">
        <v>702</v>
      </c>
      <c r="H432" s="1" t="s">
        <v>7</v>
      </c>
      <c r="I432" s="1">
        <v>6.6935459000000003E-2</v>
      </c>
      <c r="J432" s="1">
        <v>19.7</v>
      </c>
      <c r="K432" s="1">
        <v>177.53700000000001</v>
      </c>
      <c r="L432" s="1">
        <v>4.9000000000000004</v>
      </c>
    </row>
    <row r="433" spans="1:12" x14ac:dyDescent="0.2">
      <c r="A433" s="1" t="s">
        <v>6</v>
      </c>
      <c r="B433" s="1" t="s">
        <v>983</v>
      </c>
      <c r="C433" s="1" t="s">
        <v>28</v>
      </c>
      <c r="D433" s="1">
        <v>2016</v>
      </c>
      <c r="E433" s="1" t="s">
        <v>1114</v>
      </c>
      <c r="F433" s="1" t="s">
        <v>8</v>
      </c>
      <c r="G433" s="1" t="s">
        <v>702</v>
      </c>
      <c r="H433" s="1" t="s">
        <v>7</v>
      </c>
      <c r="I433" s="1">
        <v>0</v>
      </c>
      <c r="J433" s="1">
        <v>7.8550000000000004</v>
      </c>
      <c r="K433" s="1">
        <v>38.384799999999998</v>
      </c>
      <c r="L433" s="1">
        <v>4.9000000000000004</v>
      </c>
    </row>
    <row r="434" spans="1:12" x14ac:dyDescent="0.2">
      <c r="A434" s="1" t="s">
        <v>6</v>
      </c>
      <c r="B434" s="1" t="s">
        <v>814</v>
      </c>
      <c r="C434" s="1" t="s">
        <v>10</v>
      </c>
      <c r="D434" s="1">
        <v>2016</v>
      </c>
      <c r="E434" s="1" t="s">
        <v>1114</v>
      </c>
      <c r="F434" s="1" t="s">
        <v>8</v>
      </c>
      <c r="G434" s="1" t="s">
        <v>702</v>
      </c>
      <c r="H434" s="1" t="s">
        <v>7</v>
      </c>
      <c r="I434" s="1">
        <v>5.5305160000000001E-3</v>
      </c>
      <c r="J434" s="1">
        <v>11.35</v>
      </c>
      <c r="K434" s="1">
        <v>171.179</v>
      </c>
      <c r="L434" s="1">
        <v>4.9000000000000004</v>
      </c>
    </row>
    <row r="435" spans="1:12" x14ac:dyDescent="0.2">
      <c r="A435" s="1" t="s">
        <v>6</v>
      </c>
      <c r="B435" s="1" t="s">
        <v>345</v>
      </c>
      <c r="C435" s="1" t="s">
        <v>10</v>
      </c>
      <c r="D435" s="1">
        <v>2016</v>
      </c>
      <c r="E435" s="1" t="s">
        <v>1114</v>
      </c>
      <c r="F435" s="1" t="s">
        <v>8</v>
      </c>
      <c r="G435" s="1" t="s">
        <v>702</v>
      </c>
      <c r="H435" s="1" t="s">
        <v>7</v>
      </c>
      <c r="I435" s="1">
        <v>0</v>
      </c>
      <c r="J435" s="1">
        <v>12.85</v>
      </c>
      <c r="K435" s="1">
        <v>252.3382</v>
      </c>
      <c r="L435" s="1">
        <v>4.9000000000000004</v>
      </c>
    </row>
    <row r="436" spans="1:12" x14ac:dyDescent="0.2">
      <c r="A436" s="1" t="s">
        <v>124</v>
      </c>
      <c r="B436" s="1" t="s">
        <v>774</v>
      </c>
      <c r="C436" s="1" t="s">
        <v>10</v>
      </c>
      <c r="D436" s="1">
        <v>2015</v>
      </c>
      <c r="E436" s="1" t="s">
        <v>922</v>
      </c>
      <c r="F436" s="1" t="s">
        <v>796</v>
      </c>
      <c r="G436" s="1" t="s">
        <v>1</v>
      </c>
      <c r="H436" s="1" t="s">
        <v>7</v>
      </c>
      <c r="I436" s="1">
        <v>3.4376536999999999E-2</v>
      </c>
      <c r="J436" s="1">
        <v>16.100000000000001</v>
      </c>
      <c r="K436" s="1">
        <v>256.13560000000001</v>
      </c>
      <c r="L436" s="1">
        <v>4.9000000000000004</v>
      </c>
    </row>
    <row r="437" spans="1:12" x14ac:dyDescent="0.2">
      <c r="A437" s="1" t="s">
        <v>124</v>
      </c>
      <c r="B437" s="1" t="s">
        <v>27</v>
      </c>
      <c r="C437" s="1" t="s">
        <v>25</v>
      </c>
      <c r="D437" s="1">
        <v>2017</v>
      </c>
      <c r="E437" s="1" t="s">
        <v>797</v>
      </c>
      <c r="F437" s="1" t="s">
        <v>796</v>
      </c>
      <c r="G437" s="1" t="s">
        <v>702</v>
      </c>
      <c r="H437" s="1" t="s">
        <v>7</v>
      </c>
      <c r="I437" s="1">
        <v>5.3279839000000002E-2</v>
      </c>
      <c r="J437" s="1">
        <v>6.65</v>
      </c>
      <c r="K437" s="1">
        <v>147.77340000000001</v>
      </c>
      <c r="L437" s="1">
        <v>4.9000000000000004</v>
      </c>
    </row>
    <row r="438" spans="1:12" x14ac:dyDescent="0.2">
      <c r="A438" s="1" t="s">
        <v>124</v>
      </c>
      <c r="B438" s="1" t="s">
        <v>460</v>
      </c>
      <c r="C438" s="1" t="s">
        <v>4</v>
      </c>
      <c r="D438" s="1">
        <v>2011</v>
      </c>
      <c r="E438" s="1" t="s">
        <v>703</v>
      </c>
      <c r="F438" s="1" t="s">
        <v>2</v>
      </c>
      <c r="G438" s="1" t="s">
        <v>1</v>
      </c>
      <c r="H438" s="1" t="s">
        <v>701</v>
      </c>
      <c r="I438" s="1">
        <v>5.0808820999999997E-2</v>
      </c>
      <c r="J438" s="1">
        <v>5.1749999999999998</v>
      </c>
      <c r="K438" s="1">
        <v>33.687399999999997</v>
      </c>
      <c r="L438" s="1">
        <v>4.9000000000000004</v>
      </c>
    </row>
    <row r="439" spans="1:12" x14ac:dyDescent="0.2">
      <c r="A439" s="1" t="s">
        <v>6</v>
      </c>
      <c r="B439" s="1" t="s">
        <v>361</v>
      </c>
      <c r="C439" s="1" t="s">
        <v>71</v>
      </c>
      <c r="D439" s="1">
        <v>2014</v>
      </c>
      <c r="E439" s="1" t="s">
        <v>529</v>
      </c>
      <c r="F439" s="1" t="s">
        <v>2</v>
      </c>
      <c r="G439" s="1" t="s">
        <v>528</v>
      </c>
      <c r="H439" s="1" t="s">
        <v>7</v>
      </c>
      <c r="I439" s="1">
        <v>1.4075334E-2</v>
      </c>
      <c r="J439" s="1">
        <v>11.8</v>
      </c>
      <c r="K439" s="1">
        <v>176.83439999999999</v>
      </c>
      <c r="L439" s="1">
        <v>4.9000000000000004</v>
      </c>
    </row>
    <row r="440" spans="1:12" x14ac:dyDescent="0.2">
      <c r="A440" s="1" t="s">
        <v>124</v>
      </c>
      <c r="B440" s="1" t="s">
        <v>1554</v>
      </c>
      <c r="C440" s="1" t="s">
        <v>171</v>
      </c>
      <c r="D440" s="1">
        <v>2022</v>
      </c>
      <c r="E440" s="1" t="s">
        <v>3</v>
      </c>
      <c r="F440" s="1" t="s">
        <v>2</v>
      </c>
      <c r="G440" s="1" t="s">
        <v>1</v>
      </c>
      <c r="H440" s="1" t="s">
        <v>0</v>
      </c>
      <c r="I440" s="1">
        <v>1.6176343999999999E-2</v>
      </c>
      <c r="J440" s="1">
        <v>8.51</v>
      </c>
      <c r="K440" s="1">
        <v>192.14779999999999</v>
      </c>
      <c r="L440" s="1">
        <v>4.9000000000000004</v>
      </c>
    </row>
    <row r="441" spans="1:12" x14ac:dyDescent="0.2">
      <c r="A441" s="1" t="s">
        <v>16</v>
      </c>
      <c r="B441" s="1" t="s">
        <v>1263</v>
      </c>
      <c r="C441" s="1" t="s">
        <v>28</v>
      </c>
      <c r="D441" s="1">
        <v>2022</v>
      </c>
      <c r="E441" s="1" t="s">
        <v>3</v>
      </c>
      <c r="F441" s="1" t="s">
        <v>2</v>
      </c>
      <c r="G441" s="1" t="s">
        <v>1</v>
      </c>
      <c r="H441" s="1" t="s">
        <v>0</v>
      </c>
      <c r="I441" s="1">
        <v>2.9680867999999999E-2</v>
      </c>
      <c r="J441" s="1">
        <v>6.71</v>
      </c>
      <c r="K441" s="1">
        <v>65.014200000000002</v>
      </c>
      <c r="L441" s="1">
        <v>4.9000000000000004</v>
      </c>
    </row>
    <row r="442" spans="1:12" x14ac:dyDescent="0.2">
      <c r="A442" s="1" t="s">
        <v>124</v>
      </c>
      <c r="B442" s="1" t="s">
        <v>482</v>
      </c>
      <c r="C442" s="1" t="s">
        <v>71</v>
      </c>
      <c r="D442" s="1">
        <v>2018</v>
      </c>
      <c r="E442" s="1" t="s">
        <v>13</v>
      </c>
      <c r="F442" s="1" t="s">
        <v>2</v>
      </c>
      <c r="G442" s="1" t="s">
        <v>1</v>
      </c>
      <c r="H442" s="1" t="s">
        <v>12</v>
      </c>
      <c r="I442" s="1">
        <v>8.8394114999999995E-2</v>
      </c>
      <c r="K442" s="1">
        <v>194.74520000000001</v>
      </c>
      <c r="L442" s="1">
        <v>4.9000000000000004</v>
      </c>
    </row>
    <row r="443" spans="1:12" x14ac:dyDescent="0.2">
      <c r="A443" s="1" t="s">
        <v>124</v>
      </c>
      <c r="B443" s="1" t="s">
        <v>879</v>
      </c>
      <c r="C443" s="1" t="s">
        <v>4</v>
      </c>
      <c r="D443" s="1">
        <v>2018</v>
      </c>
      <c r="E443" s="1" t="s">
        <v>13</v>
      </c>
      <c r="F443" s="1" t="s">
        <v>2</v>
      </c>
      <c r="G443" s="1" t="s">
        <v>1</v>
      </c>
      <c r="H443" s="1" t="s">
        <v>12</v>
      </c>
      <c r="I443" s="1">
        <v>0</v>
      </c>
      <c r="K443" s="1">
        <v>175.40280000000001</v>
      </c>
      <c r="L443" s="1">
        <v>4.9000000000000004</v>
      </c>
    </row>
    <row r="444" spans="1:12" x14ac:dyDescent="0.2">
      <c r="A444" s="1" t="s">
        <v>6</v>
      </c>
      <c r="B444" s="1" t="s">
        <v>932</v>
      </c>
      <c r="C444" s="1" t="s">
        <v>14</v>
      </c>
      <c r="D444" s="1">
        <v>2012</v>
      </c>
      <c r="E444" s="1" t="s">
        <v>9</v>
      </c>
      <c r="F444" s="1" t="s">
        <v>8</v>
      </c>
      <c r="G444" s="1" t="s">
        <v>1</v>
      </c>
      <c r="H444" s="1" t="s">
        <v>7</v>
      </c>
      <c r="I444" s="1">
        <v>0.115857223</v>
      </c>
      <c r="J444" s="1">
        <v>8.31</v>
      </c>
      <c r="K444" s="1">
        <v>179.1028</v>
      </c>
      <c r="L444" s="1">
        <v>4.8</v>
      </c>
    </row>
    <row r="445" spans="1:12" x14ac:dyDescent="0.2">
      <c r="A445" s="1" t="s">
        <v>124</v>
      </c>
      <c r="B445" s="1" t="s">
        <v>414</v>
      </c>
      <c r="C445" s="1" t="s">
        <v>165</v>
      </c>
      <c r="D445" s="1">
        <v>2011</v>
      </c>
      <c r="E445" s="1" t="s">
        <v>703</v>
      </c>
      <c r="F445" s="1" t="s">
        <v>2</v>
      </c>
      <c r="G445" s="1" t="s">
        <v>702</v>
      </c>
      <c r="H445" s="1" t="s">
        <v>701</v>
      </c>
      <c r="I445" s="1">
        <v>5.6816464999999997E-2</v>
      </c>
      <c r="J445" s="1">
        <v>18.5</v>
      </c>
      <c r="K445" s="1">
        <v>132.1284</v>
      </c>
      <c r="L445" s="1">
        <v>4.8</v>
      </c>
    </row>
    <row r="446" spans="1:12" x14ac:dyDescent="0.2">
      <c r="A446" s="1" t="s">
        <v>6</v>
      </c>
      <c r="B446" s="1" t="s">
        <v>359</v>
      </c>
      <c r="C446" s="1" t="s">
        <v>71</v>
      </c>
      <c r="D446" s="1">
        <v>2011</v>
      </c>
      <c r="E446" s="1" t="s">
        <v>703</v>
      </c>
      <c r="F446" s="1" t="s">
        <v>2</v>
      </c>
      <c r="G446" s="1" t="s">
        <v>702</v>
      </c>
      <c r="H446" s="1" t="s">
        <v>701</v>
      </c>
      <c r="I446" s="1">
        <v>0.13497562799999999</v>
      </c>
      <c r="J446" s="1">
        <v>13.65</v>
      </c>
      <c r="K446" s="1">
        <v>260.09359999999998</v>
      </c>
      <c r="L446" s="1">
        <v>4.8</v>
      </c>
    </row>
    <row r="447" spans="1:12" x14ac:dyDescent="0.2">
      <c r="A447" s="1" t="s">
        <v>6</v>
      </c>
      <c r="B447" s="1" t="s">
        <v>77</v>
      </c>
      <c r="C447" s="1" t="s">
        <v>71</v>
      </c>
      <c r="D447" s="1">
        <v>2022</v>
      </c>
      <c r="E447" s="1" t="s">
        <v>3</v>
      </c>
      <c r="F447" s="1" t="s">
        <v>2</v>
      </c>
      <c r="G447" s="1" t="s">
        <v>1</v>
      </c>
      <c r="H447" s="1" t="s">
        <v>0</v>
      </c>
      <c r="I447" s="1">
        <v>7.6354361999999995E-2</v>
      </c>
      <c r="J447" s="1">
        <v>12.65</v>
      </c>
      <c r="K447" s="1">
        <v>192.18459999999999</v>
      </c>
      <c r="L447" s="1">
        <v>4.8</v>
      </c>
    </row>
    <row r="448" spans="1:12" x14ac:dyDescent="0.2">
      <c r="A448" s="1" t="s">
        <v>6</v>
      </c>
      <c r="B448" s="1" t="s">
        <v>549</v>
      </c>
      <c r="C448" s="1" t="s">
        <v>10</v>
      </c>
      <c r="D448" s="1">
        <v>2016</v>
      </c>
      <c r="E448" s="1" t="s">
        <v>1114</v>
      </c>
      <c r="F448" s="1" t="s">
        <v>8</v>
      </c>
      <c r="G448" s="1" t="s">
        <v>702</v>
      </c>
      <c r="H448" s="1" t="s">
        <v>7</v>
      </c>
      <c r="I448" s="1">
        <v>6.2411403999999997E-2</v>
      </c>
      <c r="J448" s="1">
        <v>16.350000000000001</v>
      </c>
      <c r="K448" s="1">
        <v>225.90620000000001</v>
      </c>
      <c r="L448" s="1">
        <v>4.8</v>
      </c>
    </row>
    <row r="449" spans="1:12" x14ac:dyDescent="0.2">
      <c r="A449" s="1" t="s">
        <v>6</v>
      </c>
      <c r="B449" s="1" t="s">
        <v>921</v>
      </c>
      <c r="C449" s="1" t="s">
        <v>28</v>
      </c>
      <c r="D449" s="1">
        <v>2014</v>
      </c>
      <c r="E449" s="1" t="s">
        <v>529</v>
      </c>
      <c r="F449" s="1" t="s">
        <v>2</v>
      </c>
      <c r="G449" s="1" t="s">
        <v>528</v>
      </c>
      <c r="H449" s="1" t="s">
        <v>7</v>
      </c>
      <c r="I449" s="1">
        <v>0.121485195</v>
      </c>
      <c r="J449" s="1">
        <v>6.7149999999999999</v>
      </c>
      <c r="K449" s="1">
        <v>40.245399999999997</v>
      </c>
      <c r="L449" s="1">
        <v>4.8</v>
      </c>
    </row>
    <row r="450" spans="1:12" x14ac:dyDescent="0.2">
      <c r="A450" s="1" t="s">
        <v>6</v>
      </c>
      <c r="B450" s="1" t="s">
        <v>801</v>
      </c>
      <c r="C450" s="1" t="s">
        <v>14</v>
      </c>
      <c r="D450" s="1">
        <v>2020</v>
      </c>
      <c r="E450" s="1" t="s">
        <v>919</v>
      </c>
      <c r="F450" s="1" t="s">
        <v>796</v>
      </c>
      <c r="G450" s="1" t="s">
        <v>1</v>
      </c>
      <c r="H450" s="1" t="s">
        <v>7</v>
      </c>
      <c r="I450" s="1">
        <v>0.16062411600000001</v>
      </c>
      <c r="J450" s="1">
        <v>16.5</v>
      </c>
      <c r="K450" s="1">
        <v>143.81280000000001</v>
      </c>
      <c r="L450" s="1">
        <v>4.8</v>
      </c>
    </row>
    <row r="451" spans="1:12" x14ac:dyDescent="0.2">
      <c r="A451" s="1" t="s">
        <v>124</v>
      </c>
      <c r="B451" s="1" t="s">
        <v>511</v>
      </c>
      <c r="C451" s="1" t="s">
        <v>28</v>
      </c>
      <c r="D451" s="1">
        <v>2018</v>
      </c>
      <c r="E451" s="1" t="s">
        <v>13</v>
      </c>
      <c r="F451" s="1" t="s">
        <v>2</v>
      </c>
      <c r="G451" s="1" t="s">
        <v>1</v>
      </c>
      <c r="H451" s="1" t="s">
        <v>12</v>
      </c>
      <c r="I451" s="1">
        <v>2.1170542000000001E-2</v>
      </c>
      <c r="K451" s="1">
        <v>117.61239999999999</v>
      </c>
      <c r="L451" s="1">
        <v>4.8</v>
      </c>
    </row>
    <row r="452" spans="1:12" x14ac:dyDescent="0.2">
      <c r="A452" s="1" t="s">
        <v>124</v>
      </c>
      <c r="B452" s="1" t="s">
        <v>648</v>
      </c>
      <c r="C452" s="1" t="s">
        <v>10</v>
      </c>
      <c r="D452" s="1">
        <v>2012</v>
      </c>
      <c r="E452" s="1" t="s">
        <v>9</v>
      </c>
      <c r="F452" s="1" t="s">
        <v>8</v>
      </c>
      <c r="G452" s="1" t="s">
        <v>1</v>
      </c>
      <c r="H452" s="1" t="s">
        <v>7</v>
      </c>
      <c r="I452" s="1">
        <v>0</v>
      </c>
      <c r="J452" s="1">
        <v>11.5</v>
      </c>
      <c r="K452" s="1">
        <v>128.46520000000001</v>
      </c>
      <c r="L452" s="1">
        <v>4.8</v>
      </c>
    </row>
    <row r="453" spans="1:12" x14ac:dyDescent="0.2">
      <c r="A453" s="1" t="s">
        <v>124</v>
      </c>
      <c r="B453" s="1" t="s">
        <v>235</v>
      </c>
      <c r="C453" s="1" t="s">
        <v>10</v>
      </c>
      <c r="D453" s="1">
        <v>2012</v>
      </c>
      <c r="E453" s="1" t="s">
        <v>9</v>
      </c>
      <c r="F453" s="1" t="s">
        <v>8</v>
      </c>
      <c r="G453" s="1" t="s">
        <v>1</v>
      </c>
      <c r="H453" s="1" t="s">
        <v>7</v>
      </c>
      <c r="I453" s="1">
        <v>3.3271818000000002E-2</v>
      </c>
      <c r="J453" s="1">
        <v>12.85</v>
      </c>
      <c r="K453" s="1">
        <v>196.57679999999999</v>
      </c>
      <c r="L453" s="1">
        <v>4.8</v>
      </c>
    </row>
    <row r="454" spans="1:12" x14ac:dyDescent="0.2">
      <c r="A454" s="1" t="s">
        <v>124</v>
      </c>
      <c r="B454" s="1" t="s">
        <v>199</v>
      </c>
      <c r="C454" s="1" t="s">
        <v>171</v>
      </c>
      <c r="D454" s="1">
        <v>2012</v>
      </c>
      <c r="E454" s="1" t="s">
        <v>9</v>
      </c>
      <c r="F454" s="1" t="s">
        <v>8</v>
      </c>
      <c r="G454" s="1" t="s">
        <v>1</v>
      </c>
      <c r="H454" s="1" t="s">
        <v>7</v>
      </c>
      <c r="I454" s="1">
        <v>0.11885886599999999</v>
      </c>
      <c r="J454" s="1">
        <v>6.2350000000000003</v>
      </c>
      <c r="K454" s="1">
        <v>263.291</v>
      </c>
      <c r="L454" s="1">
        <v>4.8</v>
      </c>
    </row>
    <row r="455" spans="1:12" x14ac:dyDescent="0.2">
      <c r="A455" s="1" t="s">
        <v>124</v>
      </c>
      <c r="B455" s="1" t="s">
        <v>849</v>
      </c>
      <c r="C455" s="1" t="s">
        <v>19</v>
      </c>
      <c r="D455" s="1">
        <v>2012</v>
      </c>
      <c r="E455" s="1" t="s">
        <v>9</v>
      </c>
      <c r="F455" s="1" t="s">
        <v>8</v>
      </c>
      <c r="G455" s="1" t="s">
        <v>1</v>
      </c>
      <c r="H455" s="1" t="s">
        <v>7</v>
      </c>
      <c r="I455" s="1">
        <v>7.0890601999999997E-2</v>
      </c>
      <c r="J455" s="1">
        <v>4.59</v>
      </c>
      <c r="K455" s="1">
        <v>111.68600000000001</v>
      </c>
      <c r="L455" s="1">
        <v>4.8</v>
      </c>
    </row>
    <row r="456" spans="1:12" x14ac:dyDescent="0.2">
      <c r="A456" s="1" t="s">
        <v>124</v>
      </c>
      <c r="B456" s="1" t="s">
        <v>1055</v>
      </c>
      <c r="C456" s="1" t="s">
        <v>19</v>
      </c>
      <c r="D456" s="1">
        <v>2012</v>
      </c>
      <c r="E456" s="1" t="s">
        <v>9</v>
      </c>
      <c r="F456" s="1" t="s">
        <v>8</v>
      </c>
      <c r="G456" s="1" t="s">
        <v>1</v>
      </c>
      <c r="H456" s="1" t="s">
        <v>7</v>
      </c>
      <c r="I456" s="1">
        <v>6.1159246E-2</v>
      </c>
      <c r="J456" s="1">
        <v>7.63</v>
      </c>
      <c r="K456" s="1">
        <v>92.543599999999998</v>
      </c>
      <c r="L456" s="1">
        <v>4.8</v>
      </c>
    </row>
    <row r="457" spans="1:12" x14ac:dyDescent="0.2">
      <c r="A457" s="1" t="s">
        <v>6</v>
      </c>
      <c r="B457" s="1" t="s">
        <v>814</v>
      </c>
      <c r="C457" s="1" t="s">
        <v>10</v>
      </c>
      <c r="D457" s="1">
        <v>2012</v>
      </c>
      <c r="E457" s="1" t="s">
        <v>9</v>
      </c>
      <c r="F457" s="1" t="s">
        <v>8</v>
      </c>
      <c r="G457" s="1" t="s">
        <v>1</v>
      </c>
      <c r="H457" s="1" t="s">
        <v>7</v>
      </c>
      <c r="I457" s="1">
        <v>5.5391140000000004E-3</v>
      </c>
      <c r="J457" s="1">
        <v>11.35</v>
      </c>
      <c r="K457" s="1">
        <v>167.87899999999999</v>
      </c>
      <c r="L457" s="1">
        <v>4.8</v>
      </c>
    </row>
    <row r="458" spans="1:12" x14ac:dyDescent="0.2">
      <c r="A458" s="1" t="s">
        <v>6</v>
      </c>
      <c r="B458" s="1" t="s">
        <v>319</v>
      </c>
      <c r="C458" s="1" t="s">
        <v>14</v>
      </c>
      <c r="D458" s="1">
        <v>2012</v>
      </c>
      <c r="E458" s="1" t="s">
        <v>9</v>
      </c>
      <c r="F458" s="1" t="s">
        <v>8</v>
      </c>
      <c r="G458" s="1" t="s">
        <v>1</v>
      </c>
      <c r="H458" s="1" t="s">
        <v>7</v>
      </c>
      <c r="I458" s="1">
        <v>9.3801336999999999E-2</v>
      </c>
      <c r="J458" s="1">
        <v>11.8</v>
      </c>
      <c r="K458" s="1">
        <v>126.07040000000001</v>
      </c>
      <c r="L458" s="1">
        <v>4.8</v>
      </c>
    </row>
    <row r="459" spans="1:12" x14ac:dyDescent="0.2">
      <c r="A459" s="1" t="s">
        <v>295</v>
      </c>
      <c r="B459" s="1" t="s">
        <v>898</v>
      </c>
      <c r="C459" s="1" t="s">
        <v>71</v>
      </c>
      <c r="D459" s="1">
        <v>2018</v>
      </c>
      <c r="E459" s="1" t="s">
        <v>1195</v>
      </c>
      <c r="F459" s="1" t="s">
        <v>8</v>
      </c>
      <c r="G459" s="1" t="s">
        <v>702</v>
      </c>
      <c r="H459" s="1" t="s">
        <v>701</v>
      </c>
      <c r="I459" s="1">
        <v>0.14359158599999999</v>
      </c>
      <c r="K459" s="1">
        <v>213.55340000000001</v>
      </c>
      <c r="L459" s="1">
        <v>4.8</v>
      </c>
    </row>
    <row r="460" spans="1:12" x14ac:dyDescent="0.2">
      <c r="A460" s="1" t="s">
        <v>124</v>
      </c>
      <c r="B460" s="1" t="s">
        <v>289</v>
      </c>
      <c r="C460" s="1" t="s">
        <v>28</v>
      </c>
      <c r="D460" s="1">
        <v>2018</v>
      </c>
      <c r="E460" s="1" t="s">
        <v>1195</v>
      </c>
      <c r="F460" s="1" t="s">
        <v>8</v>
      </c>
      <c r="G460" s="1" t="s">
        <v>702</v>
      </c>
      <c r="H460" s="1" t="s">
        <v>701</v>
      </c>
      <c r="I460" s="1">
        <v>6.1999647999999997E-2</v>
      </c>
      <c r="K460" s="1">
        <v>230.001</v>
      </c>
      <c r="L460" s="1">
        <v>4.8</v>
      </c>
    </row>
    <row r="461" spans="1:12" x14ac:dyDescent="0.2">
      <c r="A461" s="1" t="s">
        <v>124</v>
      </c>
      <c r="B461" s="1" t="s">
        <v>1299</v>
      </c>
      <c r="C461" s="1" t="s">
        <v>17</v>
      </c>
      <c r="D461" s="1">
        <v>2018</v>
      </c>
      <c r="E461" s="1" t="s">
        <v>1195</v>
      </c>
      <c r="F461" s="1" t="s">
        <v>8</v>
      </c>
      <c r="G461" s="1" t="s">
        <v>702</v>
      </c>
      <c r="H461" s="1" t="s">
        <v>701</v>
      </c>
      <c r="I461" s="1">
        <v>0</v>
      </c>
      <c r="K461" s="1">
        <v>51.234999999999999</v>
      </c>
      <c r="L461" s="1">
        <v>4.8</v>
      </c>
    </row>
    <row r="462" spans="1:12" x14ac:dyDescent="0.2">
      <c r="A462" s="1" t="s">
        <v>124</v>
      </c>
      <c r="B462" s="1" t="s">
        <v>158</v>
      </c>
      <c r="C462" s="1" t="s">
        <v>14</v>
      </c>
      <c r="D462" s="1">
        <v>2018</v>
      </c>
      <c r="E462" s="1" t="s">
        <v>1195</v>
      </c>
      <c r="F462" s="1" t="s">
        <v>8</v>
      </c>
      <c r="G462" s="1" t="s">
        <v>702</v>
      </c>
      <c r="H462" s="1" t="s">
        <v>701</v>
      </c>
      <c r="I462" s="1">
        <v>0.16845554900000001</v>
      </c>
      <c r="K462" s="1">
        <v>211.06120000000001</v>
      </c>
      <c r="L462" s="1">
        <v>4.8</v>
      </c>
    </row>
    <row r="463" spans="1:12" x14ac:dyDescent="0.2">
      <c r="A463" s="1" t="s">
        <v>6</v>
      </c>
      <c r="B463" s="1" t="s">
        <v>570</v>
      </c>
      <c r="C463" s="1" t="s">
        <v>17</v>
      </c>
      <c r="D463" s="1">
        <v>2018</v>
      </c>
      <c r="E463" s="1" t="s">
        <v>1195</v>
      </c>
      <c r="F463" s="1" t="s">
        <v>8</v>
      </c>
      <c r="G463" s="1" t="s">
        <v>702</v>
      </c>
      <c r="H463" s="1" t="s">
        <v>701</v>
      </c>
      <c r="I463" s="1">
        <v>6.6006824000000006E-2</v>
      </c>
      <c r="K463" s="1">
        <v>126.2704</v>
      </c>
      <c r="L463" s="1">
        <v>4.8</v>
      </c>
    </row>
    <row r="464" spans="1:12" x14ac:dyDescent="0.2">
      <c r="A464" s="1" t="s">
        <v>6</v>
      </c>
      <c r="B464" s="1" t="s">
        <v>965</v>
      </c>
      <c r="C464" s="1" t="s">
        <v>47</v>
      </c>
      <c r="D464" s="1">
        <v>2018</v>
      </c>
      <c r="E464" s="1" t="s">
        <v>1195</v>
      </c>
      <c r="F464" s="1" t="s">
        <v>8</v>
      </c>
      <c r="G464" s="1" t="s">
        <v>702</v>
      </c>
      <c r="H464" s="1" t="s">
        <v>701</v>
      </c>
      <c r="I464" s="1">
        <v>5.8545606E-2</v>
      </c>
      <c r="K464" s="1">
        <v>155.8314</v>
      </c>
      <c r="L464" s="1">
        <v>4.8</v>
      </c>
    </row>
    <row r="465" spans="1:12" x14ac:dyDescent="0.2">
      <c r="A465" s="1" t="s">
        <v>6</v>
      </c>
      <c r="B465" s="1" t="s">
        <v>42</v>
      </c>
      <c r="C465" s="1" t="s">
        <v>14</v>
      </c>
      <c r="D465" s="1">
        <v>2018</v>
      </c>
      <c r="E465" s="1" t="s">
        <v>1195</v>
      </c>
      <c r="F465" s="1" t="s">
        <v>8</v>
      </c>
      <c r="G465" s="1" t="s">
        <v>702</v>
      </c>
      <c r="H465" s="1" t="s">
        <v>701</v>
      </c>
      <c r="I465" s="1">
        <v>8.0127282999999994E-2</v>
      </c>
      <c r="K465" s="1">
        <v>168.7132</v>
      </c>
      <c r="L465" s="1">
        <v>4.8</v>
      </c>
    </row>
    <row r="466" spans="1:12" x14ac:dyDescent="0.2">
      <c r="A466" s="1" t="s">
        <v>124</v>
      </c>
      <c r="B466" s="1" t="s">
        <v>634</v>
      </c>
      <c r="C466" s="1" t="s">
        <v>4</v>
      </c>
      <c r="D466" s="1">
        <v>2016</v>
      </c>
      <c r="E466" s="1" t="s">
        <v>1114</v>
      </c>
      <c r="F466" s="1" t="s">
        <v>8</v>
      </c>
      <c r="G466" s="1" t="s">
        <v>702</v>
      </c>
      <c r="H466" s="1" t="s">
        <v>7</v>
      </c>
      <c r="I466" s="1">
        <v>1.7038777000000001E-2</v>
      </c>
      <c r="J466" s="1">
        <v>14.35</v>
      </c>
      <c r="K466" s="1">
        <v>112.5228</v>
      </c>
      <c r="L466" s="1">
        <v>4.8</v>
      </c>
    </row>
    <row r="467" spans="1:12" x14ac:dyDescent="0.2">
      <c r="A467" s="1" t="s">
        <v>124</v>
      </c>
      <c r="B467" s="1" t="s">
        <v>1321</v>
      </c>
      <c r="C467" s="1" t="s">
        <v>165</v>
      </c>
      <c r="D467" s="1">
        <v>2016</v>
      </c>
      <c r="E467" s="1" t="s">
        <v>1114</v>
      </c>
      <c r="F467" s="1" t="s">
        <v>8</v>
      </c>
      <c r="G467" s="1" t="s">
        <v>702</v>
      </c>
      <c r="H467" s="1" t="s">
        <v>7</v>
      </c>
      <c r="I467" s="1">
        <v>4.7237245999999997E-2</v>
      </c>
      <c r="J467" s="1">
        <v>12.65</v>
      </c>
      <c r="K467" s="1">
        <v>112.5202</v>
      </c>
      <c r="L467" s="1">
        <v>4.8</v>
      </c>
    </row>
    <row r="468" spans="1:12" x14ac:dyDescent="0.2">
      <c r="A468" s="1" t="s">
        <v>6</v>
      </c>
      <c r="B468" s="1" t="s">
        <v>338</v>
      </c>
      <c r="C468" s="1" t="s">
        <v>10</v>
      </c>
      <c r="D468" s="1">
        <v>2016</v>
      </c>
      <c r="E468" s="1" t="s">
        <v>1114</v>
      </c>
      <c r="F468" s="1" t="s">
        <v>8</v>
      </c>
      <c r="G468" s="1" t="s">
        <v>702</v>
      </c>
      <c r="H468" s="1" t="s">
        <v>7</v>
      </c>
      <c r="I468" s="1">
        <v>0.161504957</v>
      </c>
      <c r="J468" s="1">
        <v>21.1</v>
      </c>
      <c r="K468" s="1">
        <v>65.016800000000003</v>
      </c>
      <c r="L468" s="1">
        <v>4.8</v>
      </c>
    </row>
    <row r="469" spans="1:12" x14ac:dyDescent="0.2">
      <c r="A469" s="1" t="s">
        <v>6</v>
      </c>
      <c r="B469" s="1" t="s">
        <v>806</v>
      </c>
      <c r="C469" s="1" t="s">
        <v>14</v>
      </c>
      <c r="D469" s="1">
        <v>2016</v>
      </c>
      <c r="E469" s="1" t="s">
        <v>1114</v>
      </c>
      <c r="F469" s="1" t="s">
        <v>8</v>
      </c>
      <c r="G469" s="1" t="s">
        <v>702</v>
      </c>
      <c r="H469" s="1" t="s">
        <v>7</v>
      </c>
      <c r="I469" s="1">
        <v>1.0917052E-2</v>
      </c>
      <c r="J469" s="1">
        <v>9.5</v>
      </c>
      <c r="K469" s="1">
        <v>185.36080000000001</v>
      </c>
      <c r="L469" s="1">
        <v>4.8</v>
      </c>
    </row>
    <row r="470" spans="1:12" x14ac:dyDescent="0.2">
      <c r="A470" s="1" t="s">
        <v>6</v>
      </c>
      <c r="B470" s="1" t="s">
        <v>539</v>
      </c>
      <c r="C470" s="1" t="s">
        <v>14</v>
      </c>
      <c r="D470" s="1">
        <v>2016</v>
      </c>
      <c r="E470" s="1" t="s">
        <v>1114</v>
      </c>
      <c r="F470" s="1" t="s">
        <v>8</v>
      </c>
      <c r="G470" s="1" t="s">
        <v>702</v>
      </c>
      <c r="H470" s="1" t="s">
        <v>7</v>
      </c>
      <c r="I470" s="1">
        <v>9.7630210000000002E-3</v>
      </c>
      <c r="J470" s="1">
        <v>11.6</v>
      </c>
      <c r="K470" s="1">
        <v>226.24039999999999</v>
      </c>
      <c r="L470" s="1">
        <v>4.8</v>
      </c>
    </row>
    <row r="471" spans="1:12" x14ac:dyDescent="0.2">
      <c r="A471" s="1" t="s">
        <v>124</v>
      </c>
      <c r="B471" s="1" t="s">
        <v>508</v>
      </c>
      <c r="C471" s="1" t="s">
        <v>28</v>
      </c>
      <c r="D471" s="1">
        <v>2015</v>
      </c>
      <c r="E471" s="1" t="s">
        <v>922</v>
      </c>
      <c r="F471" s="1" t="s">
        <v>796</v>
      </c>
      <c r="G471" s="1" t="s">
        <v>1</v>
      </c>
      <c r="H471" s="1" t="s">
        <v>7</v>
      </c>
      <c r="I471" s="1">
        <v>7.3816096999999997E-2</v>
      </c>
      <c r="J471" s="1">
        <v>15.7</v>
      </c>
      <c r="K471" s="1">
        <v>253.47239999999999</v>
      </c>
      <c r="L471" s="1">
        <v>4.8</v>
      </c>
    </row>
    <row r="472" spans="1:12" x14ac:dyDescent="0.2">
      <c r="A472" s="1" t="s">
        <v>124</v>
      </c>
      <c r="B472" s="1" t="s">
        <v>1403</v>
      </c>
      <c r="C472" s="1" t="s">
        <v>25</v>
      </c>
      <c r="D472" s="1">
        <v>2015</v>
      </c>
      <c r="E472" s="1" t="s">
        <v>922</v>
      </c>
      <c r="F472" s="1" t="s">
        <v>796</v>
      </c>
      <c r="G472" s="1" t="s">
        <v>1</v>
      </c>
      <c r="H472" s="1" t="s">
        <v>7</v>
      </c>
      <c r="I472" s="1">
        <v>0.170152831</v>
      </c>
      <c r="J472" s="1">
        <v>20.7</v>
      </c>
      <c r="K472" s="1">
        <v>182.6266</v>
      </c>
      <c r="L472" s="1">
        <v>4.8</v>
      </c>
    </row>
    <row r="473" spans="1:12" x14ac:dyDescent="0.2">
      <c r="A473" s="1" t="s">
        <v>124</v>
      </c>
      <c r="B473" s="1" t="s">
        <v>793</v>
      </c>
      <c r="C473" s="1" t="s">
        <v>4</v>
      </c>
      <c r="D473" s="1">
        <v>2015</v>
      </c>
      <c r="E473" s="1" t="s">
        <v>922</v>
      </c>
      <c r="F473" s="1" t="s">
        <v>796</v>
      </c>
      <c r="G473" s="1" t="s">
        <v>702</v>
      </c>
      <c r="H473" s="1" t="s">
        <v>7</v>
      </c>
      <c r="I473" s="1">
        <v>9.7909083999999993E-2</v>
      </c>
      <c r="J473" s="1">
        <v>17.75</v>
      </c>
      <c r="K473" s="1">
        <v>242.11959999999999</v>
      </c>
      <c r="L473" s="1">
        <v>4.8</v>
      </c>
    </row>
    <row r="474" spans="1:12" x14ac:dyDescent="0.2">
      <c r="A474" s="1" t="s">
        <v>124</v>
      </c>
      <c r="B474" s="1" t="s">
        <v>1297</v>
      </c>
      <c r="C474" s="1" t="s">
        <v>71</v>
      </c>
      <c r="D474" s="1">
        <v>2020</v>
      </c>
      <c r="E474" s="1" t="s">
        <v>919</v>
      </c>
      <c r="F474" s="1" t="s">
        <v>796</v>
      </c>
      <c r="G474" s="1" t="s">
        <v>702</v>
      </c>
      <c r="H474" s="1" t="s">
        <v>7</v>
      </c>
      <c r="I474" s="1">
        <v>4.0410039000000002E-2</v>
      </c>
      <c r="J474" s="1">
        <v>8.9350000000000005</v>
      </c>
      <c r="K474" s="1">
        <v>52.9298</v>
      </c>
      <c r="L474" s="1">
        <v>4.8</v>
      </c>
    </row>
    <row r="475" spans="1:12" x14ac:dyDescent="0.2">
      <c r="A475" s="1" t="s">
        <v>124</v>
      </c>
      <c r="B475" s="1" t="s">
        <v>608</v>
      </c>
      <c r="C475" s="1" t="s">
        <v>165</v>
      </c>
      <c r="D475" s="1">
        <v>2020</v>
      </c>
      <c r="E475" s="1" t="s">
        <v>919</v>
      </c>
      <c r="F475" s="1" t="s">
        <v>796</v>
      </c>
      <c r="G475" s="1" t="s">
        <v>528</v>
      </c>
      <c r="H475" s="1" t="s">
        <v>7</v>
      </c>
      <c r="I475" s="1">
        <v>4.0187876999999997E-2</v>
      </c>
      <c r="J475" s="1">
        <v>9.3949999999999996</v>
      </c>
      <c r="K475" s="1">
        <v>85.690799999999996</v>
      </c>
      <c r="L475" s="1">
        <v>4.8</v>
      </c>
    </row>
    <row r="476" spans="1:12" x14ac:dyDescent="0.2">
      <c r="A476" s="1" t="s">
        <v>124</v>
      </c>
      <c r="B476" s="1" t="s">
        <v>166</v>
      </c>
      <c r="C476" s="1" t="s">
        <v>165</v>
      </c>
      <c r="D476" s="1">
        <v>2020</v>
      </c>
      <c r="E476" s="1" t="s">
        <v>919</v>
      </c>
      <c r="F476" s="1" t="s">
        <v>796</v>
      </c>
      <c r="G476" s="1" t="s">
        <v>528</v>
      </c>
      <c r="H476" s="1" t="s">
        <v>7</v>
      </c>
      <c r="I476" s="1">
        <v>2.0676140999999999E-2</v>
      </c>
      <c r="J476" s="1">
        <v>17.350000000000001</v>
      </c>
      <c r="K476" s="1">
        <v>80.661799999999999</v>
      </c>
      <c r="L476" s="1">
        <v>4.8</v>
      </c>
    </row>
    <row r="477" spans="1:12" x14ac:dyDescent="0.2">
      <c r="A477" s="1" t="s">
        <v>124</v>
      </c>
      <c r="B477" s="1" t="s">
        <v>299</v>
      </c>
      <c r="C477" s="1" t="s">
        <v>165</v>
      </c>
      <c r="D477" s="1">
        <v>2020</v>
      </c>
      <c r="E477" s="1" t="s">
        <v>919</v>
      </c>
      <c r="F477" s="1" t="s">
        <v>796</v>
      </c>
      <c r="G477" s="1" t="s">
        <v>528</v>
      </c>
      <c r="H477" s="1" t="s">
        <v>7</v>
      </c>
      <c r="I477" s="1">
        <v>0.18368693699999999</v>
      </c>
      <c r="J477" s="1">
        <v>19.2</v>
      </c>
      <c r="K477" s="1">
        <v>241.81960000000001</v>
      </c>
      <c r="L477" s="1">
        <v>4.8</v>
      </c>
    </row>
    <row r="478" spans="1:12" x14ac:dyDescent="0.2">
      <c r="A478" s="1" t="s">
        <v>124</v>
      </c>
      <c r="B478" s="1" t="s">
        <v>160</v>
      </c>
      <c r="C478" s="1" t="s">
        <v>14</v>
      </c>
      <c r="D478" s="1">
        <v>2020</v>
      </c>
      <c r="E478" s="1" t="s">
        <v>919</v>
      </c>
      <c r="F478" s="1" t="s">
        <v>796</v>
      </c>
      <c r="G478" s="1" t="s">
        <v>528</v>
      </c>
      <c r="H478" s="1" t="s">
        <v>7</v>
      </c>
      <c r="I478" s="1">
        <v>9.4201618000000001E-2</v>
      </c>
      <c r="J478" s="1">
        <v>7.07</v>
      </c>
      <c r="K478" s="1">
        <v>115.88339999999999</v>
      </c>
      <c r="L478" s="1">
        <v>4.8</v>
      </c>
    </row>
    <row r="479" spans="1:12" x14ac:dyDescent="0.2">
      <c r="A479" s="1" t="s">
        <v>6</v>
      </c>
      <c r="B479" s="1" t="s">
        <v>842</v>
      </c>
      <c r="C479" s="1" t="s">
        <v>28</v>
      </c>
      <c r="D479" s="1">
        <v>2015</v>
      </c>
      <c r="E479" s="1" t="s">
        <v>922</v>
      </c>
      <c r="F479" s="1" t="s">
        <v>796</v>
      </c>
      <c r="G479" s="1" t="s">
        <v>528</v>
      </c>
      <c r="H479" s="1" t="s">
        <v>7</v>
      </c>
      <c r="I479" s="1">
        <v>0.12852018600000001</v>
      </c>
      <c r="J479" s="1">
        <v>14.5</v>
      </c>
      <c r="K479" s="1">
        <v>101.4332</v>
      </c>
      <c r="L479" s="1">
        <v>4.8</v>
      </c>
    </row>
    <row r="480" spans="1:12" x14ac:dyDescent="0.2">
      <c r="A480" s="1" t="s">
        <v>6</v>
      </c>
      <c r="B480" s="1" t="s">
        <v>1506</v>
      </c>
      <c r="C480" s="1" t="s">
        <v>25</v>
      </c>
      <c r="D480" s="1">
        <v>2015</v>
      </c>
      <c r="E480" s="1" t="s">
        <v>922</v>
      </c>
      <c r="F480" s="1" t="s">
        <v>796</v>
      </c>
      <c r="G480" s="1" t="s">
        <v>528</v>
      </c>
      <c r="H480" s="1" t="s">
        <v>7</v>
      </c>
      <c r="I480" s="1">
        <v>0.15380627099999999</v>
      </c>
      <c r="J480" s="1">
        <v>7.84</v>
      </c>
      <c r="K480" s="1">
        <v>51.335000000000001</v>
      </c>
      <c r="L480" s="1">
        <v>4.8</v>
      </c>
    </row>
    <row r="481" spans="1:12" x14ac:dyDescent="0.2">
      <c r="A481" s="1" t="s">
        <v>6</v>
      </c>
      <c r="B481" s="1" t="s">
        <v>1464</v>
      </c>
      <c r="C481" s="1" t="s">
        <v>10</v>
      </c>
      <c r="D481" s="1">
        <v>2015</v>
      </c>
      <c r="E481" s="1" t="s">
        <v>922</v>
      </c>
      <c r="F481" s="1" t="s">
        <v>796</v>
      </c>
      <c r="G481" s="1" t="s">
        <v>528</v>
      </c>
      <c r="H481" s="1" t="s">
        <v>7</v>
      </c>
      <c r="I481" s="1">
        <v>3.8210083999999998E-2</v>
      </c>
      <c r="J481" s="1">
        <v>7.7850000000000001</v>
      </c>
      <c r="K481" s="1">
        <v>103.8964</v>
      </c>
      <c r="L481" s="1">
        <v>4.8</v>
      </c>
    </row>
    <row r="482" spans="1:12" x14ac:dyDescent="0.2">
      <c r="A482" s="1" t="s">
        <v>6</v>
      </c>
      <c r="B482" s="1" t="s">
        <v>357</v>
      </c>
      <c r="C482" s="1" t="s">
        <v>71</v>
      </c>
      <c r="D482" s="1">
        <v>2020</v>
      </c>
      <c r="E482" s="1" t="s">
        <v>919</v>
      </c>
      <c r="F482" s="1" t="s">
        <v>796</v>
      </c>
      <c r="G482" s="1" t="s">
        <v>528</v>
      </c>
      <c r="H482" s="1" t="s">
        <v>7</v>
      </c>
      <c r="I482" s="1">
        <v>8.6320509000000004E-2</v>
      </c>
      <c r="J482" s="1">
        <v>15.5</v>
      </c>
      <c r="K482" s="1">
        <v>48.169199999999996</v>
      </c>
      <c r="L482" s="1">
        <v>4.8</v>
      </c>
    </row>
    <row r="483" spans="1:12" x14ac:dyDescent="0.2">
      <c r="A483" s="1" t="s">
        <v>295</v>
      </c>
      <c r="B483" s="1" t="s">
        <v>183</v>
      </c>
      <c r="C483" s="1" t="s">
        <v>171</v>
      </c>
      <c r="D483" s="1">
        <v>2017</v>
      </c>
      <c r="E483" s="1" t="s">
        <v>797</v>
      </c>
      <c r="F483" s="1" t="s">
        <v>796</v>
      </c>
      <c r="G483" s="1" t="s">
        <v>702</v>
      </c>
      <c r="H483" s="1" t="s">
        <v>7</v>
      </c>
      <c r="I483" s="1">
        <v>7.5713578000000004E-2</v>
      </c>
      <c r="J483" s="1">
        <v>7.4749999999999996</v>
      </c>
      <c r="K483" s="1">
        <v>156.46559999999999</v>
      </c>
      <c r="L483" s="1">
        <v>4.8</v>
      </c>
    </row>
    <row r="484" spans="1:12" x14ac:dyDescent="0.2">
      <c r="A484" s="1" t="s">
        <v>124</v>
      </c>
      <c r="B484" s="1" t="s">
        <v>1109</v>
      </c>
      <c r="C484" s="1" t="s">
        <v>28</v>
      </c>
      <c r="D484" s="1">
        <v>2017</v>
      </c>
      <c r="E484" s="1" t="s">
        <v>797</v>
      </c>
      <c r="F484" s="1" t="s">
        <v>796</v>
      </c>
      <c r="G484" s="1" t="s">
        <v>702</v>
      </c>
      <c r="H484" s="1" t="s">
        <v>7</v>
      </c>
      <c r="I484" s="1">
        <v>0.101275792</v>
      </c>
      <c r="J484" s="1">
        <v>9.1950000000000003</v>
      </c>
      <c r="K484" s="1">
        <v>46.474400000000003</v>
      </c>
      <c r="L484" s="1">
        <v>4.8</v>
      </c>
    </row>
    <row r="485" spans="1:12" x14ac:dyDescent="0.2">
      <c r="A485" s="1" t="s">
        <v>124</v>
      </c>
      <c r="B485" s="1" t="s">
        <v>213</v>
      </c>
      <c r="C485" s="1" t="s">
        <v>4</v>
      </c>
      <c r="D485" s="1">
        <v>2017</v>
      </c>
      <c r="E485" s="1" t="s">
        <v>797</v>
      </c>
      <c r="F485" s="1" t="s">
        <v>796</v>
      </c>
      <c r="G485" s="1" t="s">
        <v>702</v>
      </c>
      <c r="H485" s="1" t="s">
        <v>7</v>
      </c>
      <c r="I485" s="1">
        <v>4.7888606E-2</v>
      </c>
      <c r="J485" s="1">
        <v>19.600000000000001</v>
      </c>
      <c r="K485" s="1">
        <v>42.277000000000001</v>
      </c>
      <c r="L485" s="1">
        <v>4.8</v>
      </c>
    </row>
    <row r="486" spans="1:12" x14ac:dyDescent="0.2">
      <c r="A486" s="1" t="s">
        <v>124</v>
      </c>
      <c r="B486" s="1" t="s">
        <v>791</v>
      </c>
      <c r="C486" s="1" t="s">
        <v>171</v>
      </c>
      <c r="D486" s="1">
        <v>2017</v>
      </c>
      <c r="E486" s="1" t="s">
        <v>797</v>
      </c>
      <c r="F486" s="1" t="s">
        <v>796</v>
      </c>
      <c r="G486" s="1" t="s">
        <v>702</v>
      </c>
      <c r="H486" s="1" t="s">
        <v>7</v>
      </c>
      <c r="I486" s="1">
        <v>2.7271251999999999E-2</v>
      </c>
      <c r="J486" s="1">
        <v>10.5</v>
      </c>
      <c r="K486" s="1">
        <v>171.61060000000001</v>
      </c>
      <c r="L486" s="1">
        <v>4.8</v>
      </c>
    </row>
    <row r="487" spans="1:12" x14ac:dyDescent="0.2">
      <c r="A487" s="1" t="s">
        <v>124</v>
      </c>
      <c r="B487" s="1" t="s">
        <v>1274</v>
      </c>
      <c r="C487" s="1" t="s">
        <v>171</v>
      </c>
      <c r="D487" s="1">
        <v>2017</v>
      </c>
      <c r="E487" s="1" t="s">
        <v>797</v>
      </c>
      <c r="F487" s="1" t="s">
        <v>796</v>
      </c>
      <c r="G487" s="1" t="s">
        <v>702</v>
      </c>
      <c r="H487" s="1" t="s">
        <v>7</v>
      </c>
      <c r="I487" s="1">
        <v>3.2762495000000003E-2</v>
      </c>
      <c r="J487" s="1">
        <v>20.5</v>
      </c>
      <c r="K487" s="1">
        <v>40.0822</v>
      </c>
      <c r="L487" s="1">
        <v>4.8</v>
      </c>
    </row>
    <row r="488" spans="1:12" x14ac:dyDescent="0.2">
      <c r="A488" s="1" t="s">
        <v>295</v>
      </c>
      <c r="B488" s="1" t="s">
        <v>139</v>
      </c>
      <c r="C488" s="1" t="s">
        <v>14</v>
      </c>
      <c r="D488" s="1">
        <v>2011</v>
      </c>
      <c r="E488" s="1" t="s">
        <v>703</v>
      </c>
      <c r="F488" s="1" t="s">
        <v>2</v>
      </c>
      <c r="G488" s="1" t="s">
        <v>1</v>
      </c>
      <c r="H488" s="1" t="s">
        <v>701</v>
      </c>
      <c r="I488" s="1">
        <v>7.3251427999999993E-2</v>
      </c>
      <c r="J488" s="1">
        <v>13.15</v>
      </c>
      <c r="K488" s="1">
        <v>181.69499999999999</v>
      </c>
      <c r="L488" s="1">
        <v>4.8</v>
      </c>
    </row>
    <row r="489" spans="1:12" x14ac:dyDescent="0.2">
      <c r="A489" s="1" t="s">
        <v>124</v>
      </c>
      <c r="B489" s="1" t="s">
        <v>692</v>
      </c>
      <c r="C489" s="1" t="s">
        <v>28</v>
      </c>
      <c r="D489" s="1">
        <v>2011</v>
      </c>
      <c r="E489" s="1" t="s">
        <v>703</v>
      </c>
      <c r="F489" s="1" t="s">
        <v>2</v>
      </c>
      <c r="G489" s="1" t="s">
        <v>1</v>
      </c>
      <c r="H489" s="1" t="s">
        <v>701</v>
      </c>
      <c r="I489" s="1">
        <v>6.2762373999999996E-2</v>
      </c>
      <c r="J489" s="1">
        <v>6.8</v>
      </c>
      <c r="K489" s="1">
        <v>50.403399999999998</v>
      </c>
      <c r="L489" s="1">
        <v>4.8</v>
      </c>
    </row>
    <row r="490" spans="1:12" x14ac:dyDescent="0.2">
      <c r="A490" s="1" t="s">
        <v>124</v>
      </c>
      <c r="B490" s="1" t="s">
        <v>1232</v>
      </c>
      <c r="C490" s="1" t="s">
        <v>28</v>
      </c>
      <c r="D490" s="1">
        <v>2011</v>
      </c>
      <c r="E490" s="1" t="s">
        <v>703</v>
      </c>
      <c r="F490" s="1" t="s">
        <v>2</v>
      </c>
      <c r="G490" s="1" t="s">
        <v>1</v>
      </c>
      <c r="H490" s="1" t="s">
        <v>701</v>
      </c>
      <c r="I490" s="1">
        <v>0.101231721</v>
      </c>
      <c r="J490" s="1">
        <v>13.5</v>
      </c>
      <c r="K490" s="1">
        <v>86.254000000000005</v>
      </c>
      <c r="L490" s="1">
        <v>4.8</v>
      </c>
    </row>
    <row r="491" spans="1:12" x14ac:dyDescent="0.2">
      <c r="A491" s="1" t="s">
        <v>124</v>
      </c>
      <c r="B491" s="1" t="s">
        <v>235</v>
      </c>
      <c r="C491" s="1" t="s">
        <v>10</v>
      </c>
      <c r="D491" s="1">
        <v>2011</v>
      </c>
      <c r="E491" s="1" t="s">
        <v>703</v>
      </c>
      <c r="F491" s="1" t="s">
        <v>2</v>
      </c>
      <c r="G491" s="1" t="s">
        <v>1</v>
      </c>
      <c r="H491" s="1" t="s">
        <v>701</v>
      </c>
      <c r="I491" s="1">
        <v>5.5603752999999999E-2</v>
      </c>
      <c r="J491" s="1">
        <v>12.85</v>
      </c>
      <c r="K491" s="1">
        <v>195.67679999999999</v>
      </c>
      <c r="L491" s="1">
        <v>4.8</v>
      </c>
    </row>
    <row r="492" spans="1:12" x14ac:dyDescent="0.2">
      <c r="A492" s="1" t="s">
        <v>124</v>
      </c>
      <c r="B492" s="1" t="s">
        <v>1548</v>
      </c>
      <c r="C492" s="1" t="s">
        <v>14</v>
      </c>
      <c r="D492" s="1">
        <v>2011</v>
      </c>
      <c r="E492" s="1" t="s">
        <v>703</v>
      </c>
      <c r="F492" s="1" t="s">
        <v>2</v>
      </c>
      <c r="G492" s="1" t="s">
        <v>528</v>
      </c>
      <c r="H492" s="1" t="s">
        <v>701</v>
      </c>
      <c r="I492" s="1">
        <v>4.9498820999999998E-2</v>
      </c>
      <c r="J492" s="1">
        <v>9.6950000000000003</v>
      </c>
      <c r="K492" s="1">
        <v>158.792</v>
      </c>
      <c r="L492" s="1">
        <v>4.8</v>
      </c>
    </row>
    <row r="493" spans="1:12" x14ac:dyDescent="0.2">
      <c r="A493" s="1" t="s">
        <v>124</v>
      </c>
      <c r="B493" s="1" t="s">
        <v>1065</v>
      </c>
      <c r="C493" s="1" t="s">
        <v>47</v>
      </c>
      <c r="D493" s="1">
        <v>2014</v>
      </c>
      <c r="E493" s="1" t="s">
        <v>529</v>
      </c>
      <c r="F493" s="1" t="s">
        <v>2</v>
      </c>
      <c r="G493" s="1" t="s">
        <v>528</v>
      </c>
      <c r="H493" s="1" t="s">
        <v>7</v>
      </c>
      <c r="I493" s="1">
        <v>2.5740259000000001E-2</v>
      </c>
      <c r="J493" s="1">
        <v>18.5</v>
      </c>
      <c r="K493" s="1">
        <v>89.417199999999994</v>
      </c>
      <c r="L493" s="1">
        <v>4.8</v>
      </c>
    </row>
    <row r="494" spans="1:12" x14ac:dyDescent="0.2">
      <c r="A494" s="1" t="s">
        <v>6</v>
      </c>
      <c r="B494" s="1" t="s">
        <v>835</v>
      </c>
      <c r="C494" s="1" t="s">
        <v>112</v>
      </c>
      <c r="D494" s="1">
        <v>2014</v>
      </c>
      <c r="E494" s="1" t="s">
        <v>529</v>
      </c>
      <c r="F494" s="1" t="s">
        <v>2</v>
      </c>
      <c r="G494" s="1" t="s">
        <v>528</v>
      </c>
      <c r="H494" s="1" t="s">
        <v>7</v>
      </c>
      <c r="I494" s="1">
        <v>0.142419608</v>
      </c>
      <c r="J494" s="1">
        <v>10.5</v>
      </c>
      <c r="K494" s="1">
        <v>161.15780000000001</v>
      </c>
      <c r="L494" s="1">
        <v>4.8</v>
      </c>
    </row>
    <row r="495" spans="1:12" x14ac:dyDescent="0.2">
      <c r="A495" s="1" t="s">
        <v>6</v>
      </c>
      <c r="B495" s="1" t="s">
        <v>957</v>
      </c>
      <c r="C495" s="1" t="s">
        <v>19</v>
      </c>
      <c r="D495" s="1">
        <v>2014</v>
      </c>
      <c r="E495" s="1" t="s">
        <v>529</v>
      </c>
      <c r="F495" s="1" t="s">
        <v>2</v>
      </c>
      <c r="G495" s="1" t="s">
        <v>528</v>
      </c>
      <c r="H495" s="1" t="s">
        <v>7</v>
      </c>
      <c r="I495" s="1">
        <v>1.9184026E-2</v>
      </c>
      <c r="J495" s="1">
        <v>5.92</v>
      </c>
      <c r="K495" s="1">
        <v>50.369199999999999</v>
      </c>
      <c r="L495" s="1">
        <v>4.8</v>
      </c>
    </row>
    <row r="496" spans="1:12" x14ac:dyDescent="0.2">
      <c r="A496" s="1" t="s">
        <v>6</v>
      </c>
      <c r="B496" s="1" t="s">
        <v>313</v>
      </c>
      <c r="C496" s="1" t="s">
        <v>122</v>
      </c>
      <c r="D496" s="1">
        <v>2014</v>
      </c>
      <c r="E496" s="1" t="s">
        <v>529</v>
      </c>
      <c r="F496" s="1" t="s">
        <v>2</v>
      </c>
      <c r="G496" s="1" t="s">
        <v>528</v>
      </c>
      <c r="H496" s="1" t="s">
        <v>7</v>
      </c>
      <c r="I496" s="1">
        <v>0.13498355000000001</v>
      </c>
      <c r="J496" s="1">
        <v>17.7</v>
      </c>
      <c r="K496" s="1">
        <v>184.4924</v>
      </c>
      <c r="L496" s="1">
        <v>4.8</v>
      </c>
    </row>
    <row r="497" spans="1:12" x14ac:dyDescent="0.2">
      <c r="A497" s="1" t="s">
        <v>124</v>
      </c>
      <c r="B497" s="1" t="s">
        <v>665</v>
      </c>
      <c r="C497" s="1" t="s">
        <v>17</v>
      </c>
      <c r="D497" s="1">
        <v>2022</v>
      </c>
      <c r="E497" s="1" t="s">
        <v>3</v>
      </c>
      <c r="F497" s="1" t="s">
        <v>2</v>
      </c>
      <c r="G497" s="1" t="s">
        <v>1</v>
      </c>
      <c r="H497" s="1" t="s">
        <v>0</v>
      </c>
      <c r="I497" s="1">
        <v>7.5885920999999995E-2</v>
      </c>
      <c r="J497" s="1">
        <v>13.1</v>
      </c>
      <c r="K497" s="1">
        <v>165.11580000000001</v>
      </c>
      <c r="L497" s="1">
        <v>4.8</v>
      </c>
    </row>
    <row r="498" spans="1:12" x14ac:dyDescent="0.2">
      <c r="A498" s="1" t="s">
        <v>124</v>
      </c>
      <c r="B498" s="1" t="s">
        <v>268</v>
      </c>
      <c r="C498" s="1" t="s">
        <v>17</v>
      </c>
      <c r="D498" s="1">
        <v>2022</v>
      </c>
      <c r="E498" s="1" t="s">
        <v>3</v>
      </c>
      <c r="F498" s="1" t="s">
        <v>2</v>
      </c>
      <c r="G498" s="1" t="s">
        <v>1</v>
      </c>
      <c r="H498" s="1" t="s">
        <v>0</v>
      </c>
      <c r="I498" s="1">
        <v>3.6474040999999999E-2</v>
      </c>
      <c r="J498" s="1">
        <v>20.25</v>
      </c>
      <c r="K498" s="1">
        <v>218.34819999999999</v>
      </c>
      <c r="L498" s="1">
        <v>4.8</v>
      </c>
    </row>
    <row r="499" spans="1:12" x14ac:dyDescent="0.2">
      <c r="A499" s="1" t="s">
        <v>124</v>
      </c>
      <c r="B499" s="1" t="s">
        <v>155</v>
      </c>
      <c r="C499" s="1" t="s">
        <v>14</v>
      </c>
      <c r="D499" s="1">
        <v>2022</v>
      </c>
      <c r="E499" s="1" t="s">
        <v>3</v>
      </c>
      <c r="F499" s="1" t="s">
        <v>2</v>
      </c>
      <c r="G499" s="1" t="s">
        <v>1</v>
      </c>
      <c r="H499" s="1" t="s">
        <v>0</v>
      </c>
      <c r="I499" s="1">
        <v>4.5006030000000002E-2</v>
      </c>
      <c r="J499" s="1">
        <v>11.1</v>
      </c>
      <c r="K499" s="1">
        <v>174.00540000000001</v>
      </c>
      <c r="L499" s="1">
        <v>4.8</v>
      </c>
    </row>
    <row r="500" spans="1:12" x14ac:dyDescent="0.2">
      <c r="A500" s="1" t="s">
        <v>124</v>
      </c>
      <c r="B500" s="1" t="s">
        <v>133</v>
      </c>
      <c r="C500" s="1" t="s">
        <v>19</v>
      </c>
      <c r="D500" s="1">
        <v>2022</v>
      </c>
      <c r="E500" s="1" t="s">
        <v>3</v>
      </c>
      <c r="F500" s="1" t="s">
        <v>2</v>
      </c>
      <c r="G500" s="1" t="s">
        <v>1</v>
      </c>
      <c r="H500" s="1" t="s">
        <v>0</v>
      </c>
      <c r="I500" s="1">
        <v>3.0920531000000001E-2</v>
      </c>
      <c r="J500" s="1">
        <v>13.85</v>
      </c>
      <c r="K500" s="1">
        <v>141.0154</v>
      </c>
      <c r="L500" s="1">
        <v>4.8</v>
      </c>
    </row>
    <row r="501" spans="1:12" x14ac:dyDescent="0.2">
      <c r="A501" s="1" t="s">
        <v>6</v>
      </c>
      <c r="B501" s="1" t="s">
        <v>727</v>
      </c>
      <c r="C501" s="1" t="s">
        <v>10</v>
      </c>
      <c r="D501" s="1">
        <v>2022</v>
      </c>
      <c r="E501" s="1" t="s">
        <v>3</v>
      </c>
      <c r="F501" s="1" t="s">
        <v>2</v>
      </c>
      <c r="G501" s="1" t="s">
        <v>1</v>
      </c>
      <c r="H501" s="1" t="s">
        <v>0</v>
      </c>
      <c r="I501" s="1">
        <v>2.8238316999999999E-2</v>
      </c>
      <c r="J501" s="1">
        <v>20</v>
      </c>
      <c r="K501" s="1">
        <v>46.374400000000001</v>
      </c>
      <c r="L501" s="1">
        <v>4.8</v>
      </c>
    </row>
    <row r="502" spans="1:12" x14ac:dyDescent="0.2">
      <c r="A502" s="1" t="s">
        <v>6</v>
      </c>
      <c r="B502" s="1" t="s">
        <v>1477</v>
      </c>
      <c r="C502" s="1" t="s">
        <v>14</v>
      </c>
      <c r="D502" s="1">
        <v>2022</v>
      </c>
      <c r="E502" s="1" t="s">
        <v>3</v>
      </c>
      <c r="F502" s="1" t="s">
        <v>2</v>
      </c>
      <c r="G502" s="1" t="s">
        <v>1</v>
      </c>
      <c r="H502" s="1" t="s">
        <v>0</v>
      </c>
      <c r="I502" s="1">
        <v>0</v>
      </c>
      <c r="J502" s="1">
        <v>6.67</v>
      </c>
      <c r="K502" s="1">
        <v>90.551400000000001</v>
      </c>
      <c r="L502" s="1">
        <v>4.8</v>
      </c>
    </row>
    <row r="503" spans="1:12" x14ac:dyDescent="0.2">
      <c r="A503" s="1" t="s">
        <v>6</v>
      </c>
      <c r="B503" s="1" t="s">
        <v>1597</v>
      </c>
      <c r="C503" s="1" t="s">
        <v>10</v>
      </c>
      <c r="D503" s="1">
        <v>2018</v>
      </c>
      <c r="E503" s="1" t="s">
        <v>13</v>
      </c>
      <c r="F503" s="1" t="s">
        <v>2</v>
      </c>
      <c r="G503" s="1" t="s">
        <v>1</v>
      </c>
      <c r="H503" s="1" t="s">
        <v>12</v>
      </c>
      <c r="I503" s="1">
        <v>4.8738406999999997E-2</v>
      </c>
      <c r="K503" s="1">
        <v>152.8682</v>
      </c>
      <c r="L503" s="1">
        <v>4.8</v>
      </c>
    </row>
    <row r="504" spans="1:12" x14ac:dyDescent="0.2">
      <c r="A504" s="1" t="s">
        <v>6</v>
      </c>
      <c r="B504" s="1" t="s">
        <v>1516</v>
      </c>
      <c r="C504" s="1" t="s">
        <v>47</v>
      </c>
      <c r="D504" s="1">
        <v>2018</v>
      </c>
      <c r="E504" s="1" t="s">
        <v>13</v>
      </c>
      <c r="F504" s="1" t="s">
        <v>2</v>
      </c>
      <c r="G504" s="1" t="s">
        <v>1</v>
      </c>
      <c r="H504" s="1" t="s">
        <v>12</v>
      </c>
      <c r="I504" s="1">
        <v>3.670437E-2</v>
      </c>
      <c r="K504" s="1">
        <v>228.1352</v>
      </c>
      <c r="L504" s="1">
        <v>4.8</v>
      </c>
    </row>
    <row r="505" spans="1:12" x14ac:dyDescent="0.2">
      <c r="A505" s="1" t="s">
        <v>6</v>
      </c>
      <c r="B505" s="1" t="s">
        <v>704</v>
      </c>
      <c r="C505" s="1" t="s">
        <v>122</v>
      </c>
      <c r="D505" s="1">
        <v>2018</v>
      </c>
      <c r="E505" s="1" t="s">
        <v>13</v>
      </c>
      <c r="F505" s="1" t="s">
        <v>2</v>
      </c>
      <c r="G505" s="1" t="s">
        <v>1</v>
      </c>
      <c r="H505" s="1" t="s">
        <v>12</v>
      </c>
      <c r="I505" s="1">
        <v>5.436436E-2</v>
      </c>
      <c r="K505" s="1">
        <v>63.816800000000001</v>
      </c>
      <c r="L505" s="1">
        <v>4.8</v>
      </c>
    </row>
    <row r="506" spans="1:12" x14ac:dyDescent="0.2">
      <c r="A506" s="1" t="s">
        <v>124</v>
      </c>
      <c r="B506" s="1" t="s">
        <v>690</v>
      </c>
      <c r="C506" s="1" t="s">
        <v>28</v>
      </c>
      <c r="D506" s="1">
        <v>2020</v>
      </c>
      <c r="E506" s="1" t="s">
        <v>919</v>
      </c>
      <c r="F506" s="1" t="s">
        <v>796</v>
      </c>
      <c r="G506" s="1" t="s">
        <v>702</v>
      </c>
      <c r="H506" s="1" t="s">
        <v>7</v>
      </c>
      <c r="I506" s="1">
        <v>0.175103435</v>
      </c>
      <c r="J506" s="1">
        <v>9.1</v>
      </c>
      <c r="K506" s="1">
        <v>127.53619999999999</v>
      </c>
      <c r="L506" s="1">
        <v>4.7</v>
      </c>
    </row>
    <row r="507" spans="1:12" x14ac:dyDescent="0.2">
      <c r="A507" s="1" t="s">
        <v>124</v>
      </c>
      <c r="B507" s="1" t="s">
        <v>750</v>
      </c>
      <c r="C507" s="1" t="s">
        <v>14</v>
      </c>
      <c r="D507" s="1">
        <v>2017</v>
      </c>
      <c r="E507" s="1" t="s">
        <v>797</v>
      </c>
      <c r="F507" s="1" t="s">
        <v>796</v>
      </c>
      <c r="G507" s="1" t="s">
        <v>702</v>
      </c>
      <c r="H507" s="1" t="s">
        <v>7</v>
      </c>
      <c r="I507" s="1">
        <v>6.6922802000000003E-2</v>
      </c>
      <c r="J507" s="1">
        <v>19.7</v>
      </c>
      <c r="K507" s="1">
        <v>174.83699999999999</v>
      </c>
      <c r="L507" s="1">
        <v>4.7</v>
      </c>
    </row>
    <row r="508" spans="1:12" x14ac:dyDescent="0.2">
      <c r="A508" s="1" t="s">
        <v>124</v>
      </c>
      <c r="B508" s="1" t="s">
        <v>470</v>
      </c>
      <c r="C508" s="1" t="s">
        <v>10</v>
      </c>
      <c r="D508" s="1">
        <v>2015</v>
      </c>
      <c r="E508" s="1" t="s">
        <v>922</v>
      </c>
      <c r="F508" s="1" t="s">
        <v>796</v>
      </c>
      <c r="G508" s="1" t="s">
        <v>702</v>
      </c>
      <c r="H508" s="1" t="s">
        <v>7</v>
      </c>
      <c r="I508" s="1">
        <v>0.10319540100000001</v>
      </c>
      <c r="J508" s="1">
        <v>16.600000000000001</v>
      </c>
      <c r="K508" s="1">
        <v>117.8466</v>
      </c>
      <c r="L508" s="1">
        <v>4.7</v>
      </c>
    </row>
    <row r="509" spans="1:12" x14ac:dyDescent="0.2">
      <c r="A509" s="1" t="s">
        <v>6</v>
      </c>
      <c r="B509" s="1" t="s">
        <v>839</v>
      </c>
      <c r="C509" s="1" t="s">
        <v>28</v>
      </c>
      <c r="D509" s="1">
        <v>2018</v>
      </c>
      <c r="E509" s="1" t="s">
        <v>13</v>
      </c>
      <c r="F509" s="1" t="s">
        <v>2</v>
      </c>
      <c r="G509" s="1" t="s">
        <v>1</v>
      </c>
      <c r="H509" s="1" t="s">
        <v>12</v>
      </c>
      <c r="I509" s="1">
        <v>7.8912472999999997E-2</v>
      </c>
      <c r="K509" s="1">
        <v>99.904200000000003</v>
      </c>
      <c r="L509" s="1">
        <v>4.7</v>
      </c>
    </row>
    <row r="510" spans="1:12" x14ac:dyDescent="0.2">
      <c r="A510" s="1" t="s">
        <v>124</v>
      </c>
      <c r="B510" s="1" t="s">
        <v>477</v>
      </c>
      <c r="C510" s="1" t="s">
        <v>10</v>
      </c>
      <c r="D510" s="1">
        <v>2014</v>
      </c>
      <c r="E510" s="1" t="s">
        <v>529</v>
      </c>
      <c r="F510" s="1" t="s">
        <v>2</v>
      </c>
      <c r="G510" s="1" t="s">
        <v>528</v>
      </c>
      <c r="H510" s="1" t="s">
        <v>7</v>
      </c>
      <c r="I510" s="1">
        <v>3.5324939999999999E-2</v>
      </c>
      <c r="J510" s="1">
        <v>8.3000000000000007</v>
      </c>
      <c r="K510" s="1">
        <v>38.950600000000001</v>
      </c>
      <c r="L510" s="1">
        <v>4.7</v>
      </c>
    </row>
    <row r="511" spans="1:12" x14ac:dyDescent="0.2">
      <c r="A511" s="1" t="s">
        <v>124</v>
      </c>
      <c r="B511" s="1" t="s">
        <v>1576</v>
      </c>
      <c r="C511" s="1" t="s">
        <v>25</v>
      </c>
      <c r="D511" s="1">
        <v>2020</v>
      </c>
      <c r="E511" s="1" t="s">
        <v>919</v>
      </c>
      <c r="F511" s="1" t="s">
        <v>796</v>
      </c>
      <c r="G511" s="1" t="s">
        <v>1</v>
      </c>
      <c r="H511" s="1" t="s">
        <v>7</v>
      </c>
      <c r="I511" s="1">
        <v>0.112859454</v>
      </c>
      <c r="J511" s="1">
        <v>12.5</v>
      </c>
      <c r="K511" s="1">
        <v>118.34399999999999</v>
      </c>
      <c r="L511" s="1">
        <v>4.7</v>
      </c>
    </row>
    <row r="512" spans="1:12" x14ac:dyDescent="0.2">
      <c r="A512" s="1" t="s">
        <v>295</v>
      </c>
      <c r="B512" s="1" t="s">
        <v>1002</v>
      </c>
      <c r="C512" s="1" t="s">
        <v>47</v>
      </c>
      <c r="D512" s="1">
        <v>2012</v>
      </c>
      <c r="E512" s="1" t="s">
        <v>9</v>
      </c>
      <c r="F512" s="1" t="s">
        <v>8</v>
      </c>
      <c r="G512" s="1" t="s">
        <v>1</v>
      </c>
      <c r="H512" s="1" t="s">
        <v>7</v>
      </c>
      <c r="I512" s="1">
        <v>8.3929568999999996E-2</v>
      </c>
      <c r="J512" s="1">
        <v>20.350000000000001</v>
      </c>
      <c r="K512" s="1">
        <v>182.42920000000001</v>
      </c>
      <c r="L512" s="1">
        <v>4.7</v>
      </c>
    </row>
    <row r="513" spans="1:12" x14ac:dyDescent="0.2">
      <c r="A513" s="1" t="s">
        <v>124</v>
      </c>
      <c r="B513" s="1" t="s">
        <v>493</v>
      </c>
      <c r="C513" s="1" t="s">
        <v>17</v>
      </c>
      <c r="D513" s="1">
        <v>2012</v>
      </c>
      <c r="E513" s="1" t="s">
        <v>9</v>
      </c>
      <c r="F513" s="1" t="s">
        <v>8</v>
      </c>
      <c r="G513" s="1" t="s">
        <v>1</v>
      </c>
      <c r="H513" s="1" t="s">
        <v>7</v>
      </c>
      <c r="I513" s="1">
        <v>0</v>
      </c>
      <c r="J513" s="1">
        <v>6.03</v>
      </c>
      <c r="K513" s="1">
        <v>175.1028</v>
      </c>
      <c r="L513" s="1">
        <v>4.7</v>
      </c>
    </row>
    <row r="514" spans="1:12" x14ac:dyDescent="0.2">
      <c r="A514" s="1" t="s">
        <v>124</v>
      </c>
      <c r="B514" s="1" t="s">
        <v>1402</v>
      </c>
      <c r="C514" s="1" t="s">
        <v>71</v>
      </c>
      <c r="D514" s="1">
        <v>2012</v>
      </c>
      <c r="E514" s="1" t="s">
        <v>9</v>
      </c>
      <c r="F514" s="1" t="s">
        <v>8</v>
      </c>
      <c r="G514" s="1" t="s">
        <v>1</v>
      </c>
      <c r="H514" s="1" t="s">
        <v>7</v>
      </c>
      <c r="I514" s="1">
        <v>1.7814518000000001E-2</v>
      </c>
      <c r="J514" s="1">
        <v>7.1449999999999996</v>
      </c>
      <c r="K514" s="1">
        <v>159.8578</v>
      </c>
      <c r="L514" s="1">
        <v>4.7</v>
      </c>
    </row>
    <row r="515" spans="1:12" x14ac:dyDescent="0.2">
      <c r="A515" s="1" t="s">
        <v>124</v>
      </c>
      <c r="B515" s="1" t="s">
        <v>215</v>
      </c>
      <c r="C515" s="1" t="s">
        <v>4</v>
      </c>
      <c r="D515" s="1">
        <v>2012</v>
      </c>
      <c r="E515" s="1" t="s">
        <v>9</v>
      </c>
      <c r="F515" s="1" t="s">
        <v>8</v>
      </c>
      <c r="G515" s="1" t="s">
        <v>1</v>
      </c>
      <c r="H515" s="1" t="s">
        <v>7</v>
      </c>
      <c r="I515" s="1">
        <v>1.2657494E-2</v>
      </c>
      <c r="J515" s="1">
        <v>16.5</v>
      </c>
      <c r="K515" s="1">
        <v>36.3506</v>
      </c>
      <c r="L515" s="1">
        <v>4.7</v>
      </c>
    </row>
    <row r="516" spans="1:12" x14ac:dyDescent="0.2">
      <c r="A516" s="1" t="s">
        <v>6</v>
      </c>
      <c r="B516" s="1" t="s">
        <v>113</v>
      </c>
      <c r="C516" s="1" t="s">
        <v>112</v>
      </c>
      <c r="D516" s="1">
        <v>2012</v>
      </c>
      <c r="E516" s="1" t="s">
        <v>9</v>
      </c>
      <c r="F516" s="1" t="s">
        <v>8</v>
      </c>
      <c r="G516" s="1" t="s">
        <v>1</v>
      </c>
      <c r="H516" s="1" t="s">
        <v>7</v>
      </c>
      <c r="I516" s="1">
        <v>1.60526E-2</v>
      </c>
      <c r="J516" s="1">
        <v>17.600000000000001</v>
      </c>
      <c r="K516" s="1">
        <v>43.940199999999997</v>
      </c>
      <c r="L516" s="1">
        <v>4.7</v>
      </c>
    </row>
    <row r="517" spans="1:12" x14ac:dyDescent="0.2">
      <c r="A517" s="1" t="s">
        <v>6</v>
      </c>
      <c r="B517" s="1" t="s">
        <v>1513</v>
      </c>
      <c r="C517" s="1" t="s">
        <v>108</v>
      </c>
      <c r="D517" s="1">
        <v>2012</v>
      </c>
      <c r="E517" s="1" t="s">
        <v>9</v>
      </c>
      <c r="F517" s="1" t="s">
        <v>8</v>
      </c>
      <c r="G517" s="1" t="s">
        <v>1</v>
      </c>
      <c r="H517" s="1" t="s">
        <v>7</v>
      </c>
      <c r="I517" s="1">
        <v>5.6406128999999999E-2</v>
      </c>
      <c r="J517" s="1">
        <v>13.85</v>
      </c>
      <c r="K517" s="1">
        <v>231.43</v>
      </c>
      <c r="L517" s="1">
        <v>4.7</v>
      </c>
    </row>
    <row r="518" spans="1:12" x14ac:dyDescent="0.2">
      <c r="A518" s="1" t="s">
        <v>6</v>
      </c>
      <c r="B518" s="1" t="s">
        <v>1345</v>
      </c>
      <c r="C518" s="1" t="s">
        <v>25</v>
      </c>
      <c r="D518" s="1">
        <v>2012</v>
      </c>
      <c r="E518" s="1" t="s">
        <v>9</v>
      </c>
      <c r="F518" s="1" t="s">
        <v>8</v>
      </c>
      <c r="G518" s="1" t="s">
        <v>1</v>
      </c>
      <c r="H518" s="1" t="s">
        <v>7</v>
      </c>
      <c r="I518" s="1">
        <v>8.2044649999999993E-3</v>
      </c>
      <c r="J518" s="1">
        <v>16.75</v>
      </c>
      <c r="K518" s="1">
        <v>99.867400000000004</v>
      </c>
      <c r="L518" s="1">
        <v>4.7</v>
      </c>
    </row>
    <row r="519" spans="1:12" x14ac:dyDescent="0.2">
      <c r="A519" s="1" t="s">
        <v>6</v>
      </c>
      <c r="B519" s="1" t="s">
        <v>974</v>
      </c>
      <c r="C519" s="1" t="s">
        <v>17</v>
      </c>
      <c r="D519" s="1">
        <v>2012</v>
      </c>
      <c r="E519" s="1" t="s">
        <v>9</v>
      </c>
      <c r="F519" s="1" t="s">
        <v>8</v>
      </c>
      <c r="G519" s="1" t="s">
        <v>1</v>
      </c>
      <c r="H519" s="1" t="s">
        <v>7</v>
      </c>
      <c r="I519" s="1">
        <v>6.8059155999999996E-2</v>
      </c>
      <c r="J519" s="1">
        <v>18.850000000000001</v>
      </c>
      <c r="K519" s="1">
        <v>120.34399999999999</v>
      </c>
      <c r="L519" s="1">
        <v>4.7</v>
      </c>
    </row>
    <row r="520" spans="1:12" x14ac:dyDescent="0.2">
      <c r="A520" s="1" t="s">
        <v>6</v>
      </c>
      <c r="B520" s="1" t="s">
        <v>737</v>
      </c>
      <c r="C520" s="1" t="s">
        <v>71</v>
      </c>
      <c r="D520" s="1">
        <v>2012</v>
      </c>
      <c r="E520" s="1" t="s">
        <v>9</v>
      </c>
      <c r="F520" s="1" t="s">
        <v>8</v>
      </c>
      <c r="G520" s="1" t="s">
        <v>1</v>
      </c>
      <c r="H520" s="1" t="s">
        <v>7</v>
      </c>
      <c r="I520" s="1">
        <v>0</v>
      </c>
      <c r="J520" s="1">
        <v>9.5</v>
      </c>
      <c r="K520" s="1">
        <v>228.46680000000001</v>
      </c>
      <c r="L520" s="1">
        <v>4.7</v>
      </c>
    </row>
    <row r="521" spans="1:12" x14ac:dyDescent="0.2">
      <c r="A521" s="1" t="s">
        <v>6</v>
      </c>
      <c r="B521" s="1" t="s">
        <v>1507</v>
      </c>
      <c r="C521" s="1" t="s">
        <v>14</v>
      </c>
      <c r="D521" s="1">
        <v>2012</v>
      </c>
      <c r="E521" s="1" t="s">
        <v>9</v>
      </c>
      <c r="F521" s="1" t="s">
        <v>8</v>
      </c>
      <c r="G521" s="1" t="s">
        <v>1</v>
      </c>
      <c r="H521" s="1" t="s">
        <v>7</v>
      </c>
      <c r="I521" s="1">
        <v>1.4234594999999999E-2</v>
      </c>
      <c r="J521" s="1">
        <v>9.6</v>
      </c>
      <c r="K521" s="1">
        <v>190.28720000000001</v>
      </c>
      <c r="L521" s="1">
        <v>4.7</v>
      </c>
    </row>
    <row r="522" spans="1:12" x14ac:dyDescent="0.2">
      <c r="A522" s="1" t="s">
        <v>6</v>
      </c>
      <c r="B522" s="1" t="s">
        <v>1118</v>
      </c>
      <c r="C522" s="1" t="s">
        <v>14</v>
      </c>
      <c r="D522" s="1">
        <v>2012</v>
      </c>
      <c r="E522" s="1" t="s">
        <v>9</v>
      </c>
      <c r="F522" s="1" t="s">
        <v>8</v>
      </c>
      <c r="G522" s="1" t="s">
        <v>1</v>
      </c>
      <c r="H522" s="1" t="s">
        <v>7</v>
      </c>
      <c r="I522" s="1">
        <v>3.0672457E-2</v>
      </c>
      <c r="J522" s="1">
        <v>15.7</v>
      </c>
      <c r="K522" s="1">
        <v>253.17240000000001</v>
      </c>
      <c r="L522" s="1">
        <v>4.7</v>
      </c>
    </row>
    <row r="523" spans="1:12" x14ac:dyDescent="0.2">
      <c r="A523" s="1" t="s">
        <v>124</v>
      </c>
      <c r="B523" s="1" t="s">
        <v>900</v>
      </c>
      <c r="C523" s="1" t="s">
        <v>17</v>
      </c>
      <c r="D523" s="1">
        <v>2018</v>
      </c>
      <c r="E523" s="1" t="s">
        <v>1195</v>
      </c>
      <c r="F523" s="1" t="s">
        <v>8</v>
      </c>
      <c r="G523" s="1" t="s">
        <v>702</v>
      </c>
      <c r="H523" s="1" t="s">
        <v>701</v>
      </c>
      <c r="I523" s="1">
        <v>0.17021367600000001</v>
      </c>
      <c r="K523" s="1">
        <v>89.585599999999999</v>
      </c>
      <c r="L523" s="1">
        <v>4.7</v>
      </c>
    </row>
    <row r="524" spans="1:12" x14ac:dyDescent="0.2">
      <c r="A524" s="1" t="s">
        <v>124</v>
      </c>
      <c r="B524" s="1" t="s">
        <v>146</v>
      </c>
      <c r="C524" s="1" t="s">
        <v>14</v>
      </c>
      <c r="D524" s="1">
        <v>2018</v>
      </c>
      <c r="E524" s="1" t="s">
        <v>1195</v>
      </c>
      <c r="F524" s="1" t="s">
        <v>8</v>
      </c>
      <c r="G524" s="1" t="s">
        <v>702</v>
      </c>
      <c r="H524" s="1" t="s">
        <v>701</v>
      </c>
      <c r="I524" s="1">
        <v>5.8092550999999999E-2</v>
      </c>
      <c r="K524" s="1">
        <v>172.04220000000001</v>
      </c>
      <c r="L524" s="1">
        <v>4.7</v>
      </c>
    </row>
    <row r="525" spans="1:12" x14ac:dyDescent="0.2">
      <c r="A525" s="1" t="s">
        <v>6</v>
      </c>
      <c r="B525" s="1" t="s">
        <v>80</v>
      </c>
      <c r="C525" s="1" t="s">
        <v>71</v>
      </c>
      <c r="D525" s="1">
        <v>2018</v>
      </c>
      <c r="E525" s="1" t="s">
        <v>1195</v>
      </c>
      <c r="F525" s="1" t="s">
        <v>8</v>
      </c>
      <c r="G525" s="1" t="s">
        <v>702</v>
      </c>
      <c r="H525" s="1" t="s">
        <v>701</v>
      </c>
      <c r="I525" s="1">
        <v>7.6868664000000003E-2</v>
      </c>
      <c r="K525" s="1">
        <v>62.119399999999999</v>
      </c>
      <c r="L525" s="1">
        <v>4.7</v>
      </c>
    </row>
    <row r="526" spans="1:12" x14ac:dyDescent="0.2">
      <c r="A526" s="1" t="s">
        <v>6</v>
      </c>
      <c r="B526" s="1" t="s">
        <v>1453</v>
      </c>
      <c r="C526" s="1" t="s">
        <v>14</v>
      </c>
      <c r="D526" s="1">
        <v>2018</v>
      </c>
      <c r="E526" s="1" t="s">
        <v>1195</v>
      </c>
      <c r="F526" s="1" t="s">
        <v>8</v>
      </c>
      <c r="G526" s="1" t="s">
        <v>702</v>
      </c>
      <c r="H526" s="1" t="s">
        <v>701</v>
      </c>
      <c r="I526" s="1">
        <v>0.127599399</v>
      </c>
      <c r="K526" s="1">
        <v>118.9098</v>
      </c>
      <c r="L526" s="1">
        <v>4.7</v>
      </c>
    </row>
    <row r="527" spans="1:12" x14ac:dyDescent="0.2">
      <c r="A527" s="1" t="s">
        <v>295</v>
      </c>
      <c r="B527" s="1" t="s">
        <v>262</v>
      </c>
      <c r="C527" s="1" t="s">
        <v>17</v>
      </c>
      <c r="D527" s="1">
        <v>2016</v>
      </c>
      <c r="E527" s="1" t="s">
        <v>1114</v>
      </c>
      <c r="F527" s="1" t="s">
        <v>8</v>
      </c>
      <c r="G527" s="1" t="s">
        <v>702</v>
      </c>
      <c r="H527" s="1" t="s">
        <v>7</v>
      </c>
      <c r="I527" s="1">
        <v>3.1898175000000001E-2</v>
      </c>
      <c r="J527" s="1">
        <v>6.38</v>
      </c>
      <c r="K527" s="1">
        <v>177.43440000000001</v>
      </c>
      <c r="L527" s="1">
        <v>4.7</v>
      </c>
    </row>
    <row r="528" spans="1:12" x14ac:dyDescent="0.2">
      <c r="A528" s="1" t="s">
        <v>124</v>
      </c>
      <c r="B528" s="1" t="s">
        <v>1041</v>
      </c>
      <c r="C528" s="1" t="s">
        <v>71</v>
      </c>
      <c r="D528" s="1">
        <v>2016</v>
      </c>
      <c r="E528" s="1" t="s">
        <v>1114</v>
      </c>
      <c r="F528" s="1" t="s">
        <v>8</v>
      </c>
      <c r="G528" s="1" t="s">
        <v>702</v>
      </c>
      <c r="H528" s="1" t="s">
        <v>7</v>
      </c>
      <c r="I528" s="1">
        <v>7.3482859999999999E-3</v>
      </c>
      <c r="J528" s="1">
        <v>6.3650000000000002</v>
      </c>
      <c r="K528" s="1">
        <v>62.8536</v>
      </c>
      <c r="L528" s="1">
        <v>4.7</v>
      </c>
    </row>
    <row r="529" spans="1:12" x14ac:dyDescent="0.2">
      <c r="A529" s="1" t="s">
        <v>124</v>
      </c>
      <c r="B529" s="1" t="s">
        <v>643</v>
      </c>
      <c r="C529" s="1" t="s">
        <v>216</v>
      </c>
      <c r="D529" s="1">
        <v>2016</v>
      </c>
      <c r="E529" s="1" t="s">
        <v>1114</v>
      </c>
      <c r="F529" s="1" t="s">
        <v>8</v>
      </c>
      <c r="G529" s="1" t="s">
        <v>702</v>
      </c>
      <c r="H529" s="1" t="s">
        <v>7</v>
      </c>
      <c r="I529" s="1">
        <v>7.0247588999999999E-2</v>
      </c>
      <c r="J529" s="1">
        <v>8.01</v>
      </c>
      <c r="K529" s="1">
        <v>37.553199999999997</v>
      </c>
      <c r="L529" s="1">
        <v>4.7</v>
      </c>
    </row>
    <row r="530" spans="1:12" x14ac:dyDescent="0.2">
      <c r="A530" s="1" t="s">
        <v>124</v>
      </c>
      <c r="B530" s="1" t="s">
        <v>1289</v>
      </c>
      <c r="C530" s="1" t="s">
        <v>216</v>
      </c>
      <c r="D530" s="1">
        <v>2016</v>
      </c>
      <c r="E530" s="1" t="s">
        <v>1114</v>
      </c>
      <c r="F530" s="1" t="s">
        <v>8</v>
      </c>
      <c r="G530" s="1" t="s">
        <v>702</v>
      </c>
      <c r="H530" s="1" t="s">
        <v>7</v>
      </c>
      <c r="I530" s="1">
        <v>2.0920179000000001E-2</v>
      </c>
      <c r="J530" s="1">
        <v>14.7</v>
      </c>
      <c r="K530" s="1">
        <v>143.81280000000001</v>
      </c>
      <c r="L530" s="1">
        <v>4.7</v>
      </c>
    </row>
    <row r="531" spans="1:12" x14ac:dyDescent="0.2">
      <c r="A531" s="1" t="s">
        <v>124</v>
      </c>
      <c r="B531" s="1" t="s">
        <v>522</v>
      </c>
      <c r="C531" s="1" t="s">
        <v>4</v>
      </c>
      <c r="D531" s="1">
        <v>2016</v>
      </c>
      <c r="E531" s="1" t="s">
        <v>1114</v>
      </c>
      <c r="F531" s="1" t="s">
        <v>8</v>
      </c>
      <c r="G531" s="1" t="s">
        <v>702</v>
      </c>
      <c r="H531" s="1" t="s">
        <v>7</v>
      </c>
      <c r="I531" s="1">
        <v>2.0951847999999999E-2</v>
      </c>
      <c r="J531" s="1">
        <v>10.895</v>
      </c>
      <c r="K531" s="1">
        <v>255.3672</v>
      </c>
      <c r="L531" s="1">
        <v>4.7</v>
      </c>
    </row>
    <row r="532" spans="1:12" x14ac:dyDescent="0.2">
      <c r="A532" s="1" t="s">
        <v>124</v>
      </c>
      <c r="B532" s="1" t="s">
        <v>1367</v>
      </c>
      <c r="C532" s="1" t="s">
        <v>4</v>
      </c>
      <c r="D532" s="1">
        <v>2016</v>
      </c>
      <c r="E532" s="1" t="s">
        <v>1114</v>
      </c>
      <c r="F532" s="1" t="s">
        <v>8</v>
      </c>
      <c r="G532" s="1" t="s">
        <v>702</v>
      </c>
      <c r="H532" s="1" t="s">
        <v>7</v>
      </c>
      <c r="I532" s="1">
        <v>1.9386233999999999E-2</v>
      </c>
      <c r="J532" s="1">
        <v>18</v>
      </c>
      <c r="K532" s="1">
        <v>126.8994</v>
      </c>
      <c r="L532" s="1">
        <v>4.7</v>
      </c>
    </row>
    <row r="533" spans="1:12" x14ac:dyDescent="0.2">
      <c r="A533" s="1" t="s">
        <v>124</v>
      </c>
      <c r="B533" s="1" t="s">
        <v>424</v>
      </c>
      <c r="C533" s="1" t="s">
        <v>47</v>
      </c>
      <c r="D533" s="1">
        <v>2016</v>
      </c>
      <c r="E533" s="1" t="s">
        <v>1114</v>
      </c>
      <c r="F533" s="1" t="s">
        <v>8</v>
      </c>
      <c r="G533" s="1" t="s">
        <v>702</v>
      </c>
      <c r="H533" s="1" t="s">
        <v>7</v>
      </c>
      <c r="I533" s="1">
        <v>1.2717946000000001E-2</v>
      </c>
      <c r="J533" s="1">
        <v>6.32</v>
      </c>
      <c r="K533" s="1">
        <v>40.282200000000003</v>
      </c>
      <c r="L533" s="1">
        <v>4.7</v>
      </c>
    </row>
    <row r="534" spans="1:12" x14ac:dyDescent="0.2">
      <c r="A534" s="1" t="s">
        <v>6</v>
      </c>
      <c r="B534" s="1" t="s">
        <v>101</v>
      </c>
      <c r="C534" s="1" t="s">
        <v>25</v>
      </c>
      <c r="D534" s="1">
        <v>2016</v>
      </c>
      <c r="E534" s="1" t="s">
        <v>1114</v>
      </c>
      <c r="F534" s="1" t="s">
        <v>8</v>
      </c>
      <c r="G534" s="1" t="s">
        <v>702</v>
      </c>
      <c r="H534" s="1" t="s">
        <v>7</v>
      </c>
      <c r="I534" s="1">
        <v>0.14000855400000001</v>
      </c>
      <c r="J534" s="1">
        <v>6.8849999999999998</v>
      </c>
      <c r="K534" s="1">
        <v>108.72280000000001</v>
      </c>
      <c r="L534" s="1">
        <v>4.7</v>
      </c>
    </row>
    <row r="535" spans="1:12" x14ac:dyDescent="0.2">
      <c r="A535" s="1" t="s">
        <v>6</v>
      </c>
      <c r="B535" s="1" t="s">
        <v>373</v>
      </c>
      <c r="C535" s="1" t="s">
        <v>17</v>
      </c>
      <c r="D535" s="1">
        <v>2016</v>
      </c>
      <c r="E535" s="1" t="s">
        <v>1114</v>
      </c>
      <c r="F535" s="1" t="s">
        <v>8</v>
      </c>
      <c r="G535" s="1" t="s">
        <v>702</v>
      </c>
      <c r="H535" s="1" t="s">
        <v>7</v>
      </c>
      <c r="I535" s="1">
        <v>0</v>
      </c>
      <c r="J535" s="1">
        <v>11.5</v>
      </c>
      <c r="K535" s="1">
        <v>88.254000000000005</v>
      </c>
      <c r="L535" s="1">
        <v>4.7</v>
      </c>
    </row>
    <row r="536" spans="1:12" x14ac:dyDescent="0.2">
      <c r="A536" s="1" t="s">
        <v>6</v>
      </c>
      <c r="B536" s="1" t="s">
        <v>368</v>
      </c>
      <c r="C536" s="1" t="s">
        <v>71</v>
      </c>
      <c r="D536" s="1">
        <v>2016</v>
      </c>
      <c r="E536" s="1" t="s">
        <v>1114</v>
      </c>
      <c r="F536" s="1" t="s">
        <v>8</v>
      </c>
      <c r="G536" s="1" t="s">
        <v>702</v>
      </c>
      <c r="H536" s="1" t="s">
        <v>7</v>
      </c>
      <c r="I536" s="1">
        <v>3.0247903E-2</v>
      </c>
      <c r="J536" s="1">
        <v>5.88</v>
      </c>
      <c r="K536" s="1">
        <v>101.399</v>
      </c>
      <c r="L536" s="1">
        <v>4.7</v>
      </c>
    </row>
    <row r="537" spans="1:12" x14ac:dyDescent="0.2">
      <c r="A537" s="1" t="s">
        <v>6</v>
      </c>
      <c r="B537" s="1" t="s">
        <v>546</v>
      </c>
      <c r="C537" s="1" t="s">
        <v>47</v>
      </c>
      <c r="D537" s="1">
        <v>2016</v>
      </c>
      <c r="E537" s="1" t="s">
        <v>1114</v>
      </c>
      <c r="F537" s="1" t="s">
        <v>8</v>
      </c>
      <c r="G537" s="1" t="s">
        <v>702</v>
      </c>
      <c r="H537" s="1" t="s">
        <v>7</v>
      </c>
      <c r="I537" s="1">
        <v>2.4541277E-2</v>
      </c>
      <c r="J537" s="1">
        <v>5.63</v>
      </c>
      <c r="K537" s="1">
        <v>105.1306</v>
      </c>
      <c r="L537" s="1">
        <v>4.7</v>
      </c>
    </row>
    <row r="538" spans="1:12" x14ac:dyDescent="0.2">
      <c r="A538" s="1" t="s">
        <v>6</v>
      </c>
      <c r="B538" s="1" t="s">
        <v>44</v>
      </c>
      <c r="C538" s="1" t="s">
        <v>14</v>
      </c>
      <c r="D538" s="1">
        <v>2016</v>
      </c>
      <c r="E538" s="1" t="s">
        <v>1114</v>
      </c>
      <c r="F538" s="1" t="s">
        <v>8</v>
      </c>
      <c r="G538" s="1" t="s">
        <v>702</v>
      </c>
      <c r="H538" s="1" t="s">
        <v>7</v>
      </c>
      <c r="I538" s="1">
        <v>3.8528227999999998E-2</v>
      </c>
      <c r="J538" s="1">
        <v>16.7</v>
      </c>
      <c r="K538" s="1">
        <v>143.9102</v>
      </c>
      <c r="L538" s="1">
        <v>4.7</v>
      </c>
    </row>
    <row r="539" spans="1:12" x14ac:dyDescent="0.2">
      <c r="A539" s="1" t="s">
        <v>124</v>
      </c>
      <c r="B539" s="1" t="s">
        <v>513</v>
      </c>
      <c r="C539" s="1" t="s">
        <v>28</v>
      </c>
      <c r="D539" s="1">
        <v>2015</v>
      </c>
      <c r="E539" s="1" t="s">
        <v>922</v>
      </c>
      <c r="F539" s="1" t="s">
        <v>796</v>
      </c>
      <c r="G539" s="1" t="s">
        <v>1</v>
      </c>
      <c r="H539" s="1" t="s">
        <v>7</v>
      </c>
      <c r="I539" s="1">
        <v>3.0219851999999998E-2</v>
      </c>
      <c r="J539" s="1">
        <v>10.395</v>
      </c>
      <c r="K539" s="1">
        <v>114.7176</v>
      </c>
      <c r="L539" s="1">
        <v>4.7</v>
      </c>
    </row>
    <row r="540" spans="1:12" x14ac:dyDescent="0.2">
      <c r="A540" s="1" t="s">
        <v>124</v>
      </c>
      <c r="B540" s="1" t="s">
        <v>1302</v>
      </c>
      <c r="C540" s="1" t="s">
        <v>25</v>
      </c>
      <c r="D540" s="1">
        <v>2015</v>
      </c>
      <c r="E540" s="1" t="s">
        <v>922</v>
      </c>
      <c r="F540" s="1" t="s">
        <v>796</v>
      </c>
      <c r="G540" s="1" t="s">
        <v>1</v>
      </c>
      <c r="H540" s="1" t="s">
        <v>7</v>
      </c>
      <c r="I540" s="1">
        <v>9.8083231000000007E-2</v>
      </c>
      <c r="J540" s="1">
        <v>8.5</v>
      </c>
      <c r="K540" s="1">
        <v>50.3324</v>
      </c>
      <c r="L540" s="1">
        <v>4.7</v>
      </c>
    </row>
    <row r="541" spans="1:12" x14ac:dyDescent="0.2">
      <c r="A541" s="1" t="s">
        <v>124</v>
      </c>
      <c r="B541" s="1" t="s">
        <v>904</v>
      </c>
      <c r="C541" s="1" t="s">
        <v>17</v>
      </c>
      <c r="D541" s="1">
        <v>2015</v>
      </c>
      <c r="E541" s="1" t="s">
        <v>922</v>
      </c>
      <c r="F541" s="1" t="s">
        <v>796</v>
      </c>
      <c r="G541" s="1" t="s">
        <v>1</v>
      </c>
      <c r="H541" s="1" t="s">
        <v>7</v>
      </c>
      <c r="I541" s="1">
        <v>5.6911107000000002E-2</v>
      </c>
      <c r="J541" s="1">
        <v>10.6</v>
      </c>
      <c r="K541" s="1">
        <v>233.96420000000001</v>
      </c>
      <c r="L541" s="1">
        <v>4.7</v>
      </c>
    </row>
    <row r="542" spans="1:12" x14ac:dyDescent="0.2">
      <c r="A542" s="1" t="s">
        <v>124</v>
      </c>
      <c r="B542" s="1" t="s">
        <v>473</v>
      </c>
      <c r="C542" s="1" t="s">
        <v>10</v>
      </c>
      <c r="D542" s="1">
        <v>2015</v>
      </c>
      <c r="E542" s="1" t="s">
        <v>922</v>
      </c>
      <c r="F542" s="1" t="s">
        <v>796</v>
      </c>
      <c r="G542" s="1" t="s">
        <v>1</v>
      </c>
      <c r="H542" s="1" t="s">
        <v>7</v>
      </c>
      <c r="I542" s="1">
        <v>7.6214289000000005E-2</v>
      </c>
      <c r="J542" s="1">
        <v>12.8</v>
      </c>
      <c r="K542" s="1">
        <v>96.540999999999997</v>
      </c>
      <c r="L542" s="1">
        <v>4.7</v>
      </c>
    </row>
    <row r="543" spans="1:12" x14ac:dyDescent="0.2">
      <c r="A543" s="1" t="s">
        <v>124</v>
      </c>
      <c r="B543" s="1" t="s">
        <v>522</v>
      </c>
      <c r="C543" s="1" t="s">
        <v>4</v>
      </c>
      <c r="D543" s="1">
        <v>2015</v>
      </c>
      <c r="E543" s="1" t="s">
        <v>922</v>
      </c>
      <c r="F543" s="1" t="s">
        <v>796</v>
      </c>
      <c r="G543" s="1" t="s">
        <v>702</v>
      </c>
      <c r="H543" s="1" t="s">
        <v>7</v>
      </c>
      <c r="I543" s="1">
        <v>2.0994339000000001E-2</v>
      </c>
      <c r="J543" s="1">
        <v>10.895</v>
      </c>
      <c r="K543" s="1">
        <v>255.66720000000001</v>
      </c>
      <c r="L543" s="1">
        <v>4.7</v>
      </c>
    </row>
    <row r="544" spans="1:12" x14ac:dyDescent="0.2">
      <c r="A544" s="1" t="s">
        <v>124</v>
      </c>
      <c r="B544" s="1" t="s">
        <v>1318</v>
      </c>
      <c r="C544" s="1" t="s">
        <v>171</v>
      </c>
      <c r="D544" s="1">
        <v>2015</v>
      </c>
      <c r="E544" s="1" t="s">
        <v>922</v>
      </c>
      <c r="F544" s="1" t="s">
        <v>796</v>
      </c>
      <c r="G544" s="1" t="s">
        <v>702</v>
      </c>
      <c r="H544" s="1" t="s">
        <v>7</v>
      </c>
      <c r="I544" s="1">
        <v>6.6065798999999995E-2</v>
      </c>
      <c r="J544" s="1">
        <v>20.2</v>
      </c>
      <c r="K544" s="1">
        <v>61.350999999999999</v>
      </c>
      <c r="L544" s="1">
        <v>4.7</v>
      </c>
    </row>
    <row r="545" spans="1:12" x14ac:dyDescent="0.2">
      <c r="A545" s="1" t="s">
        <v>124</v>
      </c>
      <c r="B545" s="1" t="s">
        <v>749</v>
      </c>
      <c r="C545" s="1" t="s">
        <v>14</v>
      </c>
      <c r="D545" s="1">
        <v>2020</v>
      </c>
      <c r="E545" s="1" t="s">
        <v>919</v>
      </c>
      <c r="F545" s="1" t="s">
        <v>796</v>
      </c>
      <c r="G545" s="1" t="s">
        <v>528</v>
      </c>
      <c r="H545" s="1" t="s">
        <v>7</v>
      </c>
      <c r="I545" s="1">
        <v>7.1076054999999999E-2</v>
      </c>
      <c r="J545" s="1">
        <v>21.2</v>
      </c>
      <c r="K545" s="1">
        <v>174.83699999999999</v>
      </c>
      <c r="L545" s="1">
        <v>4.7</v>
      </c>
    </row>
    <row r="546" spans="1:12" x14ac:dyDescent="0.2">
      <c r="A546" s="1" t="s">
        <v>6</v>
      </c>
      <c r="B546" s="1" t="s">
        <v>921</v>
      </c>
      <c r="C546" s="1" t="s">
        <v>28</v>
      </c>
      <c r="D546" s="1">
        <v>2015</v>
      </c>
      <c r="E546" s="1" t="s">
        <v>922</v>
      </c>
      <c r="F546" s="1" t="s">
        <v>796</v>
      </c>
      <c r="G546" s="1" t="s">
        <v>528</v>
      </c>
      <c r="H546" s="1" t="s">
        <v>7</v>
      </c>
      <c r="I546" s="1">
        <v>0.12183295600000001</v>
      </c>
      <c r="J546" s="1">
        <v>6.7149999999999999</v>
      </c>
      <c r="K546" s="1">
        <v>43.545400000000001</v>
      </c>
      <c r="L546" s="1">
        <v>4.7</v>
      </c>
    </row>
    <row r="547" spans="1:12" x14ac:dyDescent="0.2">
      <c r="A547" s="1" t="s">
        <v>6</v>
      </c>
      <c r="B547" s="1" t="s">
        <v>1509</v>
      </c>
      <c r="C547" s="1" t="s">
        <v>14</v>
      </c>
      <c r="D547" s="1">
        <v>2015</v>
      </c>
      <c r="E547" s="1" t="s">
        <v>922</v>
      </c>
      <c r="F547" s="1" t="s">
        <v>796</v>
      </c>
      <c r="G547" s="1" t="s">
        <v>528</v>
      </c>
      <c r="H547" s="1" t="s">
        <v>7</v>
      </c>
      <c r="I547" s="1">
        <v>9.9589410000000007E-3</v>
      </c>
      <c r="J547" s="1">
        <v>14.85</v>
      </c>
      <c r="K547" s="1">
        <v>157.96299999999999</v>
      </c>
      <c r="L547" s="1">
        <v>4.7</v>
      </c>
    </row>
    <row r="548" spans="1:12" x14ac:dyDescent="0.2">
      <c r="A548" s="1" t="s">
        <v>6</v>
      </c>
      <c r="B548" s="1" t="s">
        <v>314</v>
      </c>
      <c r="C548" s="1" t="s">
        <v>19</v>
      </c>
      <c r="D548" s="1">
        <v>2020</v>
      </c>
      <c r="E548" s="1" t="s">
        <v>919</v>
      </c>
      <c r="F548" s="1" t="s">
        <v>796</v>
      </c>
      <c r="G548" s="1" t="s">
        <v>1</v>
      </c>
      <c r="H548" s="1" t="s">
        <v>7</v>
      </c>
      <c r="I548" s="1">
        <v>0</v>
      </c>
      <c r="J548" s="1">
        <v>8.27</v>
      </c>
      <c r="K548" s="1">
        <v>183.29239999999999</v>
      </c>
      <c r="L548" s="1">
        <v>4.7</v>
      </c>
    </row>
    <row r="549" spans="1:12" x14ac:dyDescent="0.2">
      <c r="A549" s="1" t="s">
        <v>124</v>
      </c>
      <c r="B549" s="1" t="s">
        <v>497</v>
      </c>
      <c r="C549" s="1" t="s">
        <v>25</v>
      </c>
      <c r="D549" s="1">
        <v>2017</v>
      </c>
      <c r="E549" s="1" t="s">
        <v>797</v>
      </c>
      <c r="F549" s="1" t="s">
        <v>796</v>
      </c>
      <c r="G549" s="1" t="s">
        <v>702</v>
      </c>
      <c r="H549" s="1" t="s">
        <v>7</v>
      </c>
      <c r="I549" s="1">
        <v>8.9660816000000004E-2</v>
      </c>
      <c r="J549" s="1">
        <v>14.1</v>
      </c>
      <c r="K549" s="1">
        <v>140.0496</v>
      </c>
      <c r="L549" s="1">
        <v>4.7</v>
      </c>
    </row>
    <row r="550" spans="1:12" x14ac:dyDescent="0.2">
      <c r="A550" s="1" t="s">
        <v>124</v>
      </c>
      <c r="B550" s="1" t="s">
        <v>1563</v>
      </c>
      <c r="C550" s="1" t="s">
        <v>25</v>
      </c>
      <c r="D550" s="1">
        <v>2017</v>
      </c>
      <c r="E550" s="1" t="s">
        <v>797</v>
      </c>
      <c r="F550" s="1" t="s">
        <v>796</v>
      </c>
      <c r="G550" s="1" t="s">
        <v>702</v>
      </c>
      <c r="H550" s="1" t="s">
        <v>7</v>
      </c>
      <c r="I550" s="1">
        <v>3.5263497999999997E-2</v>
      </c>
      <c r="J550" s="1">
        <v>14.15</v>
      </c>
      <c r="K550" s="1">
        <v>254.8014</v>
      </c>
      <c r="L550" s="1">
        <v>4.7</v>
      </c>
    </row>
    <row r="551" spans="1:12" x14ac:dyDescent="0.2">
      <c r="A551" s="1" t="s">
        <v>124</v>
      </c>
      <c r="B551" s="1" t="s">
        <v>1194</v>
      </c>
      <c r="C551" s="1" t="s">
        <v>25</v>
      </c>
      <c r="D551" s="1">
        <v>2017</v>
      </c>
      <c r="E551" s="1" t="s">
        <v>797</v>
      </c>
      <c r="F551" s="1" t="s">
        <v>796</v>
      </c>
      <c r="G551" s="1" t="s">
        <v>702</v>
      </c>
      <c r="H551" s="1" t="s">
        <v>7</v>
      </c>
      <c r="I551" s="1">
        <v>0.10203648</v>
      </c>
      <c r="J551" s="1">
        <v>16.7</v>
      </c>
      <c r="K551" s="1">
        <v>180.92920000000001</v>
      </c>
      <c r="L551" s="1">
        <v>4.7</v>
      </c>
    </row>
    <row r="552" spans="1:12" x14ac:dyDescent="0.2">
      <c r="A552" s="1" t="s">
        <v>124</v>
      </c>
      <c r="B552" s="1" t="s">
        <v>780</v>
      </c>
      <c r="C552" s="1" t="s">
        <v>17</v>
      </c>
      <c r="D552" s="1">
        <v>2017</v>
      </c>
      <c r="E552" s="1" t="s">
        <v>797</v>
      </c>
      <c r="F552" s="1" t="s">
        <v>796</v>
      </c>
      <c r="G552" s="1" t="s">
        <v>702</v>
      </c>
      <c r="H552" s="1" t="s">
        <v>7</v>
      </c>
      <c r="I552" s="1">
        <v>3.5057687999999997E-2</v>
      </c>
      <c r="J552" s="1">
        <v>17.25</v>
      </c>
      <c r="K552" s="1">
        <v>91.611999999999995</v>
      </c>
      <c r="L552" s="1">
        <v>4.7</v>
      </c>
    </row>
    <row r="553" spans="1:12" x14ac:dyDescent="0.2">
      <c r="A553" s="1" t="s">
        <v>124</v>
      </c>
      <c r="B553" s="1" t="s">
        <v>604</v>
      </c>
      <c r="C553" s="1" t="s">
        <v>14</v>
      </c>
      <c r="D553" s="1">
        <v>2017</v>
      </c>
      <c r="E553" s="1" t="s">
        <v>797</v>
      </c>
      <c r="F553" s="1" t="s">
        <v>796</v>
      </c>
      <c r="G553" s="1" t="s">
        <v>702</v>
      </c>
      <c r="H553" s="1" t="s">
        <v>7</v>
      </c>
      <c r="I553" s="1">
        <v>0.103731617</v>
      </c>
      <c r="J553" s="1">
        <v>9.3949999999999996</v>
      </c>
      <c r="K553" s="1">
        <v>236.9932</v>
      </c>
      <c r="L553" s="1">
        <v>4.7</v>
      </c>
    </row>
    <row r="554" spans="1:12" x14ac:dyDescent="0.2">
      <c r="A554" s="1" t="s">
        <v>6</v>
      </c>
      <c r="B554" s="1" t="s">
        <v>113</v>
      </c>
      <c r="C554" s="1" t="s">
        <v>112</v>
      </c>
      <c r="D554" s="1">
        <v>2017</v>
      </c>
      <c r="E554" s="1" t="s">
        <v>797</v>
      </c>
      <c r="F554" s="1" t="s">
        <v>796</v>
      </c>
      <c r="G554" s="1" t="s">
        <v>702</v>
      </c>
      <c r="H554" s="1" t="s">
        <v>7</v>
      </c>
      <c r="I554" s="1">
        <v>1.6024651000000001E-2</v>
      </c>
      <c r="J554" s="1">
        <v>17.600000000000001</v>
      </c>
      <c r="K554" s="1">
        <v>44.040199999999999</v>
      </c>
      <c r="L554" s="1">
        <v>4.7</v>
      </c>
    </row>
    <row r="555" spans="1:12" x14ac:dyDescent="0.2">
      <c r="A555" s="1" t="s">
        <v>6</v>
      </c>
      <c r="B555" s="1" t="s">
        <v>972</v>
      </c>
      <c r="C555" s="1" t="s">
        <v>71</v>
      </c>
      <c r="D555" s="1">
        <v>2017</v>
      </c>
      <c r="E555" s="1" t="s">
        <v>797</v>
      </c>
      <c r="F555" s="1" t="s">
        <v>796</v>
      </c>
      <c r="G555" s="1" t="s">
        <v>702</v>
      </c>
      <c r="H555" s="1" t="s">
        <v>7</v>
      </c>
      <c r="I555" s="1">
        <v>9.0896452000000003E-2</v>
      </c>
      <c r="J555" s="1">
        <v>14.35</v>
      </c>
      <c r="K555" s="1">
        <v>231.29839999999999</v>
      </c>
      <c r="L555" s="1">
        <v>4.7</v>
      </c>
    </row>
    <row r="556" spans="1:12" x14ac:dyDescent="0.2">
      <c r="A556" s="1" t="s">
        <v>6</v>
      </c>
      <c r="B556" s="1" t="s">
        <v>353</v>
      </c>
      <c r="C556" s="1" t="s">
        <v>71</v>
      </c>
      <c r="D556" s="1">
        <v>2017</v>
      </c>
      <c r="E556" s="1" t="s">
        <v>797</v>
      </c>
      <c r="F556" s="1" t="s">
        <v>796</v>
      </c>
      <c r="G556" s="1" t="s">
        <v>702</v>
      </c>
      <c r="H556" s="1" t="s">
        <v>7</v>
      </c>
      <c r="I556" s="1">
        <v>6.2245149E-2</v>
      </c>
      <c r="J556" s="1">
        <v>18.5</v>
      </c>
      <c r="K556" s="1">
        <v>145.84180000000001</v>
      </c>
      <c r="L556" s="1">
        <v>4.7</v>
      </c>
    </row>
    <row r="557" spans="1:12" x14ac:dyDescent="0.2">
      <c r="A557" s="1" t="s">
        <v>6</v>
      </c>
      <c r="B557" s="1" t="s">
        <v>345</v>
      </c>
      <c r="C557" s="1" t="s">
        <v>10</v>
      </c>
      <c r="D557" s="1">
        <v>2017</v>
      </c>
      <c r="E557" s="1" t="s">
        <v>797</v>
      </c>
      <c r="F557" s="1" t="s">
        <v>796</v>
      </c>
      <c r="G557" s="1" t="s">
        <v>702</v>
      </c>
      <c r="H557" s="1" t="s">
        <v>7</v>
      </c>
      <c r="I557" s="1">
        <v>0.15209903299999999</v>
      </c>
      <c r="J557" s="1">
        <v>12.85</v>
      </c>
      <c r="K557" s="1">
        <v>252.63820000000001</v>
      </c>
      <c r="L557" s="1">
        <v>4.7</v>
      </c>
    </row>
    <row r="558" spans="1:12" x14ac:dyDescent="0.2">
      <c r="A558" s="1" t="s">
        <v>6</v>
      </c>
      <c r="B558" s="1" t="s">
        <v>548</v>
      </c>
      <c r="C558" s="1" t="s">
        <v>10</v>
      </c>
      <c r="D558" s="1">
        <v>2017</v>
      </c>
      <c r="E558" s="1" t="s">
        <v>797</v>
      </c>
      <c r="F558" s="1" t="s">
        <v>796</v>
      </c>
      <c r="G558" s="1" t="s">
        <v>702</v>
      </c>
      <c r="H558" s="1" t="s">
        <v>7</v>
      </c>
      <c r="I558" s="1">
        <v>5.4584207000000003E-2</v>
      </c>
      <c r="J558" s="1">
        <v>20.100000000000001</v>
      </c>
      <c r="K558" s="1">
        <v>193.38200000000001</v>
      </c>
      <c r="L558" s="1">
        <v>4.7</v>
      </c>
    </row>
    <row r="559" spans="1:12" x14ac:dyDescent="0.2">
      <c r="A559" s="1" t="s">
        <v>6</v>
      </c>
      <c r="B559" s="1" t="s">
        <v>1123</v>
      </c>
      <c r="C559" s="1" t="s">
        <v>47</v>
      </c>
      <c r="D559" s="1">
        <v>2017</v>
      </c>
      <c r="E559" s="1" t="s">
        <v>797</v>
      </c>
      <c r="F559" s="1" t="s">
        <v>796</v>
      </c>
      <c r="G559" s="1" t="s">
        <v>702</v>
      </c>
      <c r="H559" s="1" t="s">
        <v>7</v>
      </c>
      <c r="I559" s="1">
        <v>6.9574013000000004E-2</v>
      </c>
      <c r="J559" s="1">
        <v>11.395</v>
      </c>
      <c r="K559" s="1">
        <v>232.86160000000001</v>
      </c>
      <c r="L559" s="1">
        <v>4.7</v>
      </c>
    </row>
    <row r="560" spans="1:12" x14ac:dyDescent="0.2">
      <c r="A560" s="1" t="s">
        <v>295</v>
      </c>
      <c r="B560" s="1" t="s">
        <v>997</v>
      </c>
      <c r="C560" s="1" t="s">
        <v>14</v>
      </c>
      <c r="D560" s="1">
        <v>2011</v>
      </c>
      <c r="E560" s="1" t="s">
        <v>703</v>
      </c>
      <c r="F560" s="1" t="s">
        <v>2</v>
      </c>
      <c r="G560" s="1" t="s">
        <v>1</v>
      </c>
      <c r="H560" s="1" t="s">
        <v>701</v>
      </c>
      <c r="I560" s="1">
        <v>0.29182661599999998</v>
      </c>
      <c r="J560" s="1">
        <v>9.3000000000000007</v>
      </c>
      <c r="K560" s="1">
        <v>107.1964</v>
      </c>
      <c r="L560" s="1">
        <v>4.7</v>
      </c>
    </row>
    <row r="561" spans="1:12" x14ac:dyDescent="0.2">
      <c r="A561" s="1" t="s">
        <v>124</v>
      </c>
      <c r="B561" s="1" t="s">
        <v>663</v>
      </c>
      <c r="C561" s="1" t="s">
        <v>17</v>
      </c>
      <c r="D561" s="1">
        <v>2011</v>
      </c>
      <c r="E561" s="1" t="s">
        <v>703</v>
      </c>
      <c r="F561" s="1" t="s">
        <v>2</v>
      </c>
      <c r="G561" s="1" t="s">
        <v>1</v>
      </c>
      <c r="H561" s="1" t="s">
        <v>701</v>
      </c>
      <c r="I561" s="1">
        <v>8.7625559999999995E-3</v>
      </c>
      <c r="J561" s="1">
        <v>19.850000000000001</v>
      </c>
      <c r="K561" s="1">
        <v>266.6884</v>
      </c>
      <c r="L561" s="1">
        <v>4.7</v>
      </c>
    </row>
    <row r="562" spans="1:12" x14ac:dyDescent="0.2">
      <c r="A562" s="1" t="s">
        <v>124</v>
      </c>
      <c r="B562" s="1" t="s">
        <v>250</v>
      </c>
      <c r="C562" s="1" t="s">
        <v>71</v>
      </c>
      <c r="D562" s="1">
        <v>2011</v>
      </c>
      <c r="E562" s="1" t="s">
        <v>703</v>
      </c>
      <c r="F562" s="1" t="s">
        <v>2</v>
      </c>
      <c r="G562" s="1" t="s">
        <v>1</v>
      </c>
      <c r="H562" s="1" t="s">
        <v>701</v>
      </c>
      <c r="I562" s="1">
        <v>8.7559621000000004E-2</v>
      </c>
      <c r="J562" s="1">
        <v>7.36</v>
      </c>
      <c r="K562" s="1">
        <v>55.258800000000001</v>
      </c>
      <c r="L562" s="1">
        <v>4.7</v>
      </c>
    </row>
    <row r="563" spans="1:12" x14ac:dyDescent="0.2">
      <c r="A563" s="1" t="s">
        <v>124</v>
      </c>
      <c r="B563" s="1" t="s">
        <v>1479</v>
      </c>
      <c r="C563" s="1" t="s">
        <v>4</v>
      </c>
      <c r="D563" s="1">
        <v>2011</v>
      </c>
      <c r="E563" s="1" t="s">
        <v>703</v>
      </c>
      <c r="F563" s="1" t="s">
        <v>2</v>
      </c>
      <c r="G563" s="1" t="s">
        <v>1</v>
      </c>
      <c r="H563" s="1" t="s">
        <v>701</v>
      </c>
      <c r="I563" s="1">
        <v>4.0969757000000002E-2</v>
      </c>
      <c r="J563" s="1">
        <v>9.6</v>
      </c>
      <c r="K563" s="1">
        <v>188.72139999999999</v>
      </c>
      <c r="L563" s="1">
        <v>4.7</v>
      </c>
    </row>
    <row r="564" spans="1:12" x14ac:dyDescent="0.2">
      <c r="A564" s="1" t="s">
        <v>6</v>
      </c>
      <c r="B564" s="1" t="s">
        <v>819</v>
      </c>
      <c r="C564" s="1" t="s">
        <v>71</v>
      </c>
      <c r="D564" s="1">
        <v>2011</v>
      </c>
      <c r="E564" s="1" t="s">
        <v>703</v>
      </c>
      <c r="F564" s="1" t="s">
        <v>2</v>
      </c>
      <c r="G564" s="1" t="s">
        <v>528</v>
      </c>
      <c r="H564" s="1" t="s">
        <v>701</v>
      </c>
      <c r="I564" s="1">
        <v>0.25109474700000001</v>
      </c>
      <c r="J564" s="1">
        <v>7.8250000000000002</v>
      </c>
      <c r="K564" s="1">
        <v>156.62880000000001</v>
      </c>
      <c r="L564" s="1">
        <v>4.7</v>
      </c>
    </row>
    <row r="565" spans="1:12" x14ac:dyDescent="0.2">
      <c r="A565" s="1" t="s">
        <v>6</v>
      </c>
      <c r="B565" s="1" t="s">
        <v>40</v>
      </c>
      <c r="C565" s="1" t="s">
        <v>14</v>
      </c>
      <c r="D565" s="1">
        <v>2011</v>
      </c>
      <c r="E565" s="1" t="s">
        <v>703</v>
      </c>
      <c r="F565" s="1" t="s">
        <v>2</v>
      </c>
      <c r="G565" s="1" t="s">
        <v>702</v>
      </c>
      <c r="H565" s="1" t="s">
        <v>701</v>
      </c>
      <c r="I565" s="1">
        <v>3.1069993000000001E-2</v>
      </c>
      <c r="J565" s="1">
        <v>19.350000000000001</v>
      </c>
      <c r="K565" s="1">
        <v>112.0544</v>
      </c>
      <c r="L565" s="1">
        <v>4.7</v>
      </c>
    </row>
    <row r="566" spans="1:12" x14ac:dyDescent="0.2">
      <c r="A566" s="1" t="s">
        <v>124</v>
      </c>
      <c r="B566" s="1" t="s">
        <v>915</v>
      </c>
      <c r="C566" s="1" t="s">
        <v>28</v>
      </c>
      <c r="D566" s="1">
        <v>2014</v>
      </c>
      <c r="E566" s="1" t="s">
        <v>529</v>
      </c>
      <c r="F566" s="1" t="s">
        <v>2</v>
      </c>
      <c r="G566" s="1" t="s">
        <v>528</v>
      </c>
      <c r="H566" s="1" t="s">
        <v>7</v>
      </c>
      <c r="I566" s="1">
        <v>0.17606902299999999</v>
      </c>
      <c r="J566" s="1">
        <v>11.1</v>
      </c>
      <c r="K566" s="1">
        <v>156.7604</v>
      </c>
      <c r="L566" s="1">
        <v>4.7</v>
      </c>
    </row>
    <row r="567" spans="1:12" x14ac:dyDescent="0.2">
      <c r="A567" s="1" t="s">
        <v>124</v>
      </c>
      <c r="B567" s="1" t="s">
        <v>508</v>
      </c>
      <c r="C567" s="1" t="s">
        <v>28</v>
      </c>
      <c r="D567" s="1">
        <v>2014</v>
      </c>
      <c r="E567" s="1" t="s">
        <v>529</v>
      </c>
      <c r="F567" s="1" t="s">
        <v>2</v>
      </c>
      <c r="G567" s="1" t="s">
        <v>528</v>
      </c>
      <c r="H567" s="1" t="s">
        <v>7</v>
      </c>
      <c r="I567" s="1">
        <v>7.3605395000000004E-2</v>
      </c>
      <c r="J567" s="1">
        <v>15.7</v>
      </c>
      <c r="K567" s="1">
        <v>249.67240000000001</v>
      </c>
      <c r="L567" s="1">
        <v>4.7</v>
      </c>
    </row>
    <row r="568" spans="1:12" x14ac:dyDescent="0.2">
      <c r="A568" s="1" t="s">
        <v>124</v>
      </c>
      <c r="B568" s="1" t="s">
        <v>458</v>
      </c>
      <c r="C568" s="1" t="s">
        <v>4</v>
      </c>
      <c r="D568" s="1">
        <v>2014</v>
      </c>
      <c r="E568" s="1" t="s">
        <v>529</v>
      </c>
      <c r="F568" s="1" t="s">
        <v>2</v>
      </c>
      <c r="G568" s="1" t="s">
        <v>528</v>
      </c>
      <c r="H568" s="1" t="s">
        <v>7</v>
      </c>
      <c r="I568" s="1">
        <v>3.4445115999999998E-2</v>
      </c>
      <c r="J568" s="1">
        <v>5.51</v>
      </c>
      <c r="K568" s="1">
        <v>95.872600000000006</v>
      </c>
      <c r="L568" s="1">
        <v>4.7</v>
      </c>
    </row>
    <row r="569" spans="1:12" x14ac:dyDescent="0.2">
      <c r="A569" s="1" t="s">
        <v>124</v>
      </c>
      <c r="B569" s="1" t="s">
        <v>1115</v>
      </c>
      <c r="C569" s="1" t="s">
        <v>171</v>
      </c>
      <c r="D569" s="1">
        <v>2014</v>
      </c>
      <c r="E569" s="1" t="s">
        <v>529</v>
      </c>
      <c r="F569" s="1" t="s">
        <v>2</v>
      </c>
      <c r="G569" s="1" t="s">
        <v>528</v>
      </c>
      <c r="H569" s="1" t="s">
        <v>7</v>
      </c>
      <c r="I569" s="1">
        <v>9.6333029000000001E-2</v>
      </c>
      <c r="J569" s="1">
        <v>7.5</v>
      </c>
      <c r="K569" s="1">
        <v>57.858800000000002</v>
      </c>
      <c r="L569" s="1">
        <v>4.7</v>
      </c>
    </row>
    <row r="570" spans="1:12" x14ac:dyDescent="0.2">
      <c r="A570" s="1" t="s">
        <v>124</v>
      </c>
      <c r="B570" s="1" t="s">
        <v>1274</v>
      </c>
      <c r="C570" s="1" t="s">
        <v>171</v>
      </c>
      <c r="D570" s="1">
        <v>2014</v>
      </c>
      <c r="E570" s="1" t="s">
        <v>529</v>
      </c>
      <c r="F570" s="1" t="s">
        <v>2</v>
      </c>
      <c r="G570" s="1" t="s">
        <v>528</v>
      </c>
      <c r="H570" s="1" t="s">
        <v>7</v>
      </c>
      <c r="I570" s="1">
        <v>3.2741421999999999E-2</v>
      </c>
      <c r="J570" s="1">
        <v>20.5</v>
      </c>
      <c r="K570" s="1">
        <v>40.482199999999999</v>
      </c>
      <c r="L570" s="1">
        <v>4.7</v>
      </c>
    </row>
    <row r="571" spans="1:12" x14ac:dyDescent="0.2">
      <c r="A571" s="1" t="s">
        <v>124</v>
      </c>
      <c r="B571" s="1" t="s">
        <v>1156</v>
      </c>
      <c r="C571" s="1" t="s">
        <v>14</v>
      </c>
      <c r="D571" s="1">
        <v>2014</v>
      </c>
      <c r="E571" s="1" t="s">
        <v>529</v>
      </c>
      <c r="F571" s="1" t="s">
        <v>2</v>
      </c>
      <c r="G571" s="1" t="s">
        <v>528</v>
      </c>
      <c r="H571" s="1" t="s">
        <v>7</v>
      </c>
      <c r="I571" s="1">
        <v>0.103726639</v>
      </c>
      <c r="J571" s="1">
        <v>7.51</v>
      </c>
      <c r="K571" s="1">
        <v>110.6544</v>
      </c>
      <c r="L571" s="1">
        <v>4.7</v>
      </c>
    </row>
    <row r="572" spans="1:12" x14ac:dyDescent="0.2">
      <c r="A572" s="1" t="s">
        <v>6</v>
      </c>
      <c r="B572" s="1" t="s">
        <v>1146</v>
      </c>
      <c r="C572" s="1" t="s">
        <v>28</v>
      </c>
      <c r="D572" s="1">
        <v>2014</v>
      </c>
      <c r="E572" s="1" t="s">
        <v>529</v>
      </c>
      <c r="F572" s="1" t="s">
        <v>2</v>
      </c>
      <c r="G572" s="1" t="s">
        <v>528</v>
      </c>
      <c r="H572" s="1" t="s">
        <v>7</v>
      </c>
      <c r="I572" s="1">
        <v>0</v>
      </c>
      <c r="J572" s="1">
        <v>9.8000000000000007</v>
      </c>
      <c r="K572" s="1">
        <v>49.200800000000001</v>
      </c>
      <c r="L572" s="1">
        <v>4.7</v>
      </c>
    </row>
    <row r="573" spans="1:12" x14ac:dyDescent="0.2">
      <c r="A573" s="1" t="s">
        <v>124</v>
      </c>
      <c r="B573" s="1" t="s">
        <v>265</v>
      </c>
      <c r="C573" s="1" t="s">
        <v>17</v>
      </c>
      <c r="D573" s="1">
        <v>2022</v>
      </c>
      <c r="E573" s="1" t="s">
        <v>3</v>
      </c>
      <c r="F573" s="1" t="s">
        <v>2</v>
      </c>
      <c r="G573" s="1" t="s">
        <v>1</v>
      </c>
      <c r="H573" s="1" t="s">
        <v>0</v>
      </c>
      <c r="I573" s="1">
        <v>0.102188428</v>
      </c>
      <c r="J573" s="1">
        <v>19.25</v>
      </c>
      <c r="K573" s="1">
        <v>54.395600000000002</v>
      </c>
      <c r="L573" s="1">
        <v>4.7</v>
      </c>
    </row>
    <row r="574" spans="1:12" x14ac:dyDescent="0.2">
      <c r="A574" s="1" t="s">
        <v>124</v>
      </c>
      <c r="B574" s="1" t="s">
        <v>251</v>
      </c>
      <c r="C574" s="1" t="s">
        <v>71</v>
      </c>
      <c r="D574" s="1">
        <v>2022</v>
      </c>
      <c r="E574" s="1" t="s">
        <v>3</v>
      </c>
      <c r="F574" s="1" t="s">
        <v>2</v>
      </c>
      <c r="G574" s="1" t="s">
        <v>1</v>
      </c>
      <c r="H574" s="1" t="s">
        <v>0</v>
      </c>
      <c r="I574" s="1">
        <v>7.1548186999999999E-2</v>
      </c>
      <c r="J574" s="1">
        <v>10.5</v>
      </c>
      <c r="K574" s="1">
        <v>120.2098</v>
      </c>
      <c r="L574" s="1">
        <v>4.7</v>
      </c>
    </row>
    <row r="575" spans="1:12" x14ac:dyDescent="0.2">
      <c r="A575" s="1" t="s">
        <v>124</v>
      </c>
      <c r="B575" s="1" t="s">
        <v>1548</v>
      </c>
      <c r="C575" s="1" t="s">
        <v>14</v>
      </c>
      <c r="D575" s="1">
        <v>2022</v>
      </c>
      <c r="E575" s="1" t="s">
        <v>3</v>
      </c>
      <c r="F575" s="1" t="s">
        <v>2</v>
      </c>
      <c r="G575" s="1" t="s">
        <v>1</v>
      </c>
      <c r="H575" s="1" t="s">
        <v>0</v>
      </c>
      <c r="I575" s="1">
        <v>2.9693277000000001E-2</v>
      </c>
      <c r="J575" s="1">
        <v>9.6950000000000003</v>
      </c>
      <c r="K575" s="1">
        <v>159.792</v>
      </c>
      <c r="L575" s="1">
        <v>4.7</v>
      </c>
    </row>
    <row r="576" spans="1:12" x14ac:dyDescent="0.2">
      <c r="A576" s="1" t="s">
        <v>6</v>
      </c>
      <c r="B576" s="1" t="s">
        <v>1208</v>
      </c>
      <c r="C576" s="1" t="s">
        <v>25</v>
      </c>
      <c r="D576" s="1">
        <v>2022</v>
      </c>
      <c r="E576" s="1" t="s">
        <v>3</v>
      </c>
      <c r="F576" s="1" t="s">
        <v>2</v>
      </c>
      <c r="G576" s="1" t="s">
        <v>1</v>
      </c>
      <c r="H576" s="1" t="s">
        <v>0</v>
      </c>
      <c r="I576" s="1">
        <v>0.103142373</v>
      </c>
      <c r="J576" s="1">
        <v>20.25</v>
      </c>
      <c r="K576" s="1">
        <v>94.611999999999995</v>
      </c>
      <c r="L576" s="1">
        <v>4.7</v>
      </c>
    </row>
    <row r="577" spans="1:12" x14ac:dyDescent="0.2">
      <c r="A577" s="1" t="s">
        <v>6</v>
      </c>
      <c r="B577" s="1" t="s">
        <v>34</v>
      </c>
      <c r="C577" s="1" t="s">
        <v>14</v>
      </c>
      <c r="D577" s="1">
        <v>2022</v>
      </c>
      <c r="E577" s="1" t="s">
        <v>3</v>
      </c>
      <c r="F577" s="1" t="s">
        <v>2</v>
      </c>
      <c r="G577" s="1" t="s">
        <v>1</v>
      </c>
      <c r="H577" s="1" t="s">
        <v>0</v>
      </c>
      <c r="I577" s="1">
        <v>2.9129907E-2</v>
      </c>
      <c r="J577" s="1">
        <v>6.61</v>
      </c>
      <c r="K577" s="1">
        <v>188.4898</v>
      </c>
      <c r="L577" s="1">
        <v>4.7</v>
      </c>
    </row>
    <row r="578" spans="1:12" x14ac:dyDescent="0.2">
      <c r="A578" s="1" t="s">
        <v>6</v>
      </c>
      <c r="B578" s="1" t="s">
        <v>1197</v>
      </c>
      <c r="C578" s="1" t="s">
        <v>122</v>
      </c>
      <c r="D578" s="1">
        <v>2022</v>
      </c>
      <c r="E578" s="1" t="s">
        <v>3</v>
      </c>
      <c r="F578" s="1" t="s">
        <v>2</v>
      </c>
      <c r="G578" s="1" t="s">
        <v>1</v>
      </c>
      <c r="H578" s="1" t="s">
        <v>0</v>
      </c>
      <c r="I578" s="1">
        <v>5.6113669999999999E-3</v>
      </c>
      <c r="J578" s="1">
        <v>19.2</v>
      </c>
      <c r="K578" s="1">
        <v>226.2062</v>
      </c>
      <c r="L578" s="1">
        <v>4.7</v>
      </c>
    </row>
    <row r="579" spans="1:12" x14ac:dyDescent="0.2">
      <c r="A579" s="1" t="s">
        <v>124</v>
      </c>
      <c r="B579" s="1" t="s">
        <v>1109</v>
      </c>
      <c r="C579" s="1" t="s">
        <v>28</v>
      </c>
      <c r="D579" s="1">
        <v>2018</v>
      </c>
      <c r="E579" s="1" t="s">
        <v>13</v>
      </c>
      <c r="F579" s="1" t="s">
        <v>2</v>
      </c>
      <c r="G579" s="1" t="s">
        <v>1</v>
      </c>
      <c r="H579" s="1" t="s">
        <v>12</v>
      </c>
      <c r="I579" s="1">
        <v>0.10080442000000001</v>
      </c>
      <c r="K579" s="1">
        <v>45.474400000000003</v>
      </c>
      <c r="L579" s="1">
        <v>4.7</v>
      </c>
    </row>
    <row r="580" spans="1:12" x14ac:dyDescent="0.2">
      <c r="A580" s="1" t="s">
        <v>124</v>
      </c>
      <c r="B580" s="1" t="s">
        <v>1313</v>
      </c>
      <c r="C580" s="1" t="s">
        <v>25</v>
      </c>
      <c r="D580" s="1">
        <v>2018</v>
      </c>
      <c r="E580" s="1" t="s">
        <v>13</v>
      </c>
      <c r="F580" s="1" t="s">
        <v>2</v>
      </c>
      <c r="G580" s="1" t="s">
        <v>1</v>
      </c>
      <c r="H580" s="1" t="s">
        <v>12</v>
      </c>
      <c r="I580" s="1">
        <v>8.2152451000000001E-2</v>
      </c>
      <c r="K580" s="1">
        <v>179.90020000000001</v>
      </c>
      <c r="L580" s="1">
        <v>4.7</v>
      </c>
    </row>
    <row r="581" spans="1:12" x14ac:dyDescent="0.2">
      <c r="A581" s="1" t="s">
        <v>124</v>
      </c>
      <c r="B581" s="1" t="s">
        <v>1282</v>
      </c>
      <c r="C581" s="1" t="s">
        <v>4</v>
      </c>
      <c r="D581" s="1">
        <v>2018</v>
      </c>
      <c r="E581" s="1" t="s">
        <v>13</v>
      </c>
      <c r="F581" s="1" t="s">
        <v>2</v>
      </c>
      <c r="G581" s="1" t="s">
        <v>1</v>
      </c>
      <c r="H581" s="1" t="s">
        <v>12</v>
      </c>
      <c r="I581" s="1">
        <v>3.0347404000000001E-2</v>
      </c>
      <c r="K581" s="1">
        <v>192.5162</v>
      </c>
      <c r="L581" s="1">
        <v>4.7</v>
      </c>
    </row>
    <row r="582" spans="1:12" x14ac:dyDescent="0.2">
      <c r="A582" s="1" t="s">
        <v>124</v>
      </c>
      <c r="B582" s="1" t="s">
        <v>866</v>
      </c>
      <c r="C582" s="1" t="s">
        <v>171</v>
      </c>
      <c r="D582" s="1">
        <v>2018</v>
      </c>
      <c r="E582" s="1" t="s">
        <v>13</v>
      </c>
      <c r="F582" s="1" t="s">
        <v>2</v>
      </c>
      <c r="G582" s="1" t="s">
        <v>1</v>
      </c>
      <c r="H582" s="1" t="s">
        <v>12</v>
      </c>
      <c r="I582" s="1">
        <v>4.1091215E-2</v>
      </c>
      <c r="K582" s="1">
        <v>89.551400000000001</v>
      </c>
      <c r="L582" s="1">
        <v>4.7</v>
      </c>
    </row>
    <row r="583" spans="1:12" x14ac:dyDescent="0.2">
      <c r="A583" s="1" t="s">
        <v>124</v>
      </c>
      <c r="B583" s="1" t="s">
        <v>592</v>
      </c>
      <c r="C583" s="1" t="s">
        <v>19</v>
      </c>
      <c r="D583" s="1">
        <v>2018</v>
      </c>
      <c r="E583" s="1" t="s">
        <v>13</v>
      </c>
      <c r="F583" s="1" t="s">
        <v>2</v>
      </c>
      <c r="G583" s="1" t="s">
        <v>1</v>
      </c>
      <c r="H583" s="1" t="s">
        <v>12</v>
      </c>
      <c r="I583" s="1">
        <v>4.8841794000000001E-2</v>
      </c>
      <c r="K583" s="1">
        <v>64.716800000000006</v>
      </c>
      <c r="L583" s="1">
        <v>4.7</v>
      </c>
    </row>
    <row r="584" spans="1:12" x14ac:dyDescent="0.2">
      <c r="A584" s="1" t="s">
        <v>124</v>
      </c>
      <c r="B584" s="1" t="s">
        <v>1346</v>
      </c>
      <c r="C584" s="1" t="s">
        <v>19</v>
      </c>
      <c r="D584" s="1">
        <v>2018</v>
      </c>
      <c r="E584" s="1" t="s">
        <v>13</v>
      </c>
      <c r="F584" s="1" t="s">
        <v>2</v>
      </c>
      <c r="G584" s="1" t="s">
        <v>1</v>
      </c>
      <c r="H584" s="1" t="s">
        <v>12</v>
      </c>
      <c r="I584" s="1">
        <v>0.17423237699999999</v>
      </c>
      <c r="K584" s="1">
        <v>146.61019999999999</v>
      </c>
      <c r="L584" s="1">
        <v>4.7</v>
      </c>
    </row>
    <row r="585" spans="1:12" x14ac:dyDescent="0.2">
      <c r="A585" s="1" t="s">
        <v>124</v>
      </c>
      <c r="B585" s="1" t="s">
        <v>1107</v>
      </c>
      <c r="C585" s="1" t="s">
        <v>28</v>
      </c>
      <c r="D585" s="1">
        <v>2018</v>
      </c>
      <c r="E585" s="1" t="s">
        <v>1195</v>
      </c>
      <c r="F585" s="1" t="s">
        <v>8</v>
      </c>
      <c r="G585" s="1" t="s">
        <v>702</v>
      </c>
      <c r="H585" s="1" t="s">
        <v>701</v>
      </c>
      <c r="I585" s="1">
        <v>0.113720344</v>
      </c>
      <c r="K585" s="1">
        <v>89.980400000000003</v>
      </c>
      <c r="L585" s="1">
        <v>4.5999999999999996</v>
      </c>
    </row>
    <row r="586" spans="1:12" x14ac:dyDescent="0.2">
      <c r="A586" s="1" t="s">
        <v>6</v>
      </c>
      <c r="B586" s="1" t="s">
        <v>1143</v>
      </c>
      <c r="C586" s="1" t="s">
        <v>108</v>
      </c>
      <c r="D586" s="1">
        <v>2018</v>
      </c>
      <c r="E586" s="1" t="s">
        <v>13</v>
      </c>
      <c r="F586" s="1" t="s">
        <v>2</v>
      </c>
      <c r="G586" s="1" t="s">
        <v>1</v>
      </c>
      <c r="H586" s="1" t="s">
        <v>12</v>
      </c>
      <c r="I586" s="1">
        <v>3.9057676999999999E-2</v>
      </c>
      <c r="K586" s="1">
        <v>155.96299999999999</v>
      </c>
      <c r="L586" s="1">
        <v>4.5999999999999996</v>
      </c>
    </row>
    <row r="587" spans="1:12" x14ac:dyDescent="0.2">
      <c r="A587" s="1" t="s">
        <v>124</v>
      </c>
      <c r="B587" s="1" t="s">
        <v>1095</v>
      </c>
      <c r="C587" s="1" t="s">
        <v>17</v>
      </c>
      <c r="D587" s="1">
        <v>2012</v>
      </c>
      <c r="E587" s="1" t="s">
        <v>9</v>
      </c>
      <c r="F587" s="1" t="s">
        <v>8</v>
      </c>
      <c r="G587" s="1" t="s">
        <v>1</v>
      </c>
      <c r="H587" s="1" t="s">
        <v>7</v>
      </c>
      <c r="I587" s="1">
        <v>0.105274111</v>
      </c>
      <c r="J587" s="1">
        <v>8.8949999999999996</v>
      </c>
      <c r="K587" s="1">
        <v>39.913800000000002</v>
      </c>
      <c r="L587" s="1">
        <v>4.5999999999999996</v>
      </c>
    </row>
    <row r="588" spans="1:12" x14ac:dyDescent="0.2">
      <c r="A588" s="1" t="s">
        <v>124</v>
      </c>
      <c r="B588" s="1" t="s">
        <v>903</v>
      </c>
      <c r="C588" s="1" t="s">
        <v>17</v>
      </c>
      <c r="D588" s="1">
        <v>2016</v>
      </c>
      <c r="E588" s="1" t="s">
        <v>1114</v>
      </c>
      <c r="F588" s="1" t="s">
        <v>8</v>
      </c>
      <c r="G588" s="1" t="s">
        <v>702</v>
      </c>
      <c r="H588" s="1" t="s">
        <v>7</v>
      </c>
      <c r="I588" s="1">
        <v>7.9806266000000001E-2</v>
      </c>
      <c r="J588" s="1">
        <v>13.3</v>
      </c>
      <c r="K588" s="1">
        <v>232.53</v>
      </c>
      <c r="L588" s="1">
        <v>4.5999999999999996</v>
      </c>
    </row>
    <row r="589" spans="1:12" x14ac:dyDescent="0.2">
      <c r="A589" s="1" t="s">
        <v>124</v>
      </c>
      <c r="B589" s="1" t="s">
        <v>1482</v>
      </c>
      <c r="C589" s="1" t="s">
        <v>171</v>
      </c>
      <c r="D589" s="1">
        <v>2018</v>
      </c>
      <c r="E589" s="1" t="s">
        <v>1195</v>
      </c>
      <c r="F589" s="1" t="s">
        <v>8</v>
      </c>
      <c r="G589" s="1" t="s">
        <v>702</v>
      </c>
      <c r="H589" s="1" t="s">
        <v>701</v>
      </c>
      <c r="I589" s="1">
        <v>0.16017883199999999</v>
      </c>
      <c r="K589" s="1">
        <v>160.2894</v>
      </c>
      <c r="L589" s="1">
        <v>4.5999999999999996</v>
      </c>
    </row>
    <row r="590" spans="1:12" x14ac:dyDescent="0.2">
      <c r="A590" s="1" t="s">
        <v>6</v>
      </c>
      <c r="B590" s="1" t="s">
        <v>579</v>
      </c>
      <c r="C590" s="1" t="s">
        <v>28</v>
      </c>
      <c r="D590" s="1">
        <v>2015</v>
      </c>
      <c r="E590" s="1" t="s">
        <v>922</v>
      </c>
      <c r="F590" s="1" t="s">
        <v>796</v>
      </c>
      <c r="G590" s="1" t="s">
        <v>1</v>
      </c>
      <c r="H590" s="1" t="s">
        <v>7</v>
      </c>
      <c r="I590" s="1">
        <v>6.2655235000000004E-2</v>
      </c>
      <c r="J590" s="1">
        <v>19.350000000000001</v>
      </c>
      <c r="K590" s="1">
        <v>163.3184</v>
      </c>
      <c r="L590" s="1">
        <v>4.5999999999999996</v>
      </c>
    </row>
    <row r="591" spans="1:12" x14ac:dyDescent="0.2">
      <c r="A591" s="1" t="s">
        <v>124</v>
      </c>
      <c r="B591" s="1" t="s">
        <v>897</v>
      </c>
      <c r="C591" s="1" t="s">
        <v>71</v>
      </c>
      <c r="D591" s="1">
        <v>2014</v>
      </c>
      <c r="E591" s="1" t="s">
        <v>529</v>
      </c>
      <c r="F591" s="1" t="s">
        <v>2</v>
      </c>
      <c r="G591" s="1" t="s">
        <v>528</v>
      </c>
      <c r="H591" s="1" t="s">
        <v>7</v>
      </c>
      <c r="I591" s="1">
        <v>6.5576228E-2</v>
      </c>
      <c r="J591" s="1">
        <v>13.65</v>
      </c>
      <c r="K591" s="1">
        <v>47.740200000000002</v>
      </c>
      <c r="L591" s="1">
        <v>4.5999999999999996</v>
      </c>
    </row>
    <row r="592" spans="1:12" x14ac:dyDescent="0.2">
      <c r="A592" s="1" t="s">
        <v>124</v>
      </c>
      <c r="B592" s="1" t="s">
        <v>1571</v>
      </c>
      <c r="C592" s="1" t="s">
        <v>112</v>
      </c>
      <c r="D592" s="1">
        <v>2012</v>
      </c>
      <c r="E592" s="1" t="s">
        <v>9</v>
      </c>
      <c r="F592" s="1" t="s">
        <v>8</v>
      </c>
      <c r="G592" s="1" t="s">
        <v>1</v>
      </c>
      <c r="H592" s="1" t="s">
        <v>7</v>
      </c>
      <c r="I592" s="1">
        <v>9.6536081999999995E-2</v>
      </c>
      <c r="J592" s="1">
        <v>5.78</v>
      </c>
      <c r="K592" s="1">
        <v>162.8552</v>
      </c>
      <c r="L592" s="1">
        <v>4.5999999999999996</v>
      </c>
    </row>
    <row r="593" spans="1:12" x14ac:dyDescent="0.2">
      <c r="A593" s="1" t="s">
        <v>124</v>
      </c>
      <c r="B593" s="1" t="s">
        <v>1430</v>
      </c>
      <c r="C593" s="1" t="s">
        <v>17</v>
      </c>
      <c r="D593" s="1">
        <v>2012</v>
      </c>
      <c r="E593" s="1" t="s">
        <v>9</v>
      </c>
      <c r="F593" s="1" t="s">
        <v>8</v>
      </c>
      <c r="G593" s="1" t="s">
        <v>1</v>
      </c>
      <c r="H593" s="1" t="s">
        <v>7</v>
      </c>
      <c r="I593" s="1">
        <v>4.9942925999999999E-2</v>
      </c>
      <c r="J593" s="1">
        <v>7.02</v>
      </c>
      <c r="K593" s="1">
        <v>82.424999999999997</v>
      </c>
      <c r="L593" s="1">
        <v>4.5999999999999996</v>
      </c>
    </row>
    <row r="594" spans="1:12" x14ac:dyDescent="0.2">
      <c r="A594" s="1" t="s">
        <v>124</v>
      </c>
      <c r="B594" s="1" t="s">
        <v>1153</v>
      </c>
      <c r="C594" s="1" t="s">
        <v>19</v>
      </c>
      <c r="D594" s="1">
        <v>2012</v>
      </c>
      <c r="E594" s="1" t="s">
        <v>9</v>
      </c>
      <c r="F594" s="1" t="s">
        <v>8</v>
      </c>
      <c r="G594" s="1" t="s">
        <v>1</v>
      </c>
      <c r="H594" s="1" t="s">
        <v>7</v>
      </c>
      <c r="I594" s="1">
        <v>2.7101430999999999E-2</v>
      </c>
      <c r="J594" s="1">
        <v>8.52</v>
      </c>
      <c r="K594" s="1">
        <v>151.76820000000001</v>
      </c>
      <c r="L594" s="1">
        <v>4.5999999999999996</v>
      </c>
    </row>
    <row r="595" spans="1:12" x14ac:dyDescent="0.2">
      <c r="A595" s="1" t="s">
        <v>6</v>
      </c>
      <c r="B595" s="1" t="s">
        <v>390</v>
      </c>
      <c r="C595" s="1" t="s">
        <v>28</v>
      </c>
      <c r="D595" s="1">
        <v>2012</v>
      </c>
      <c r="E595" s="1" t="s">
        <v>9</v>
      </c>
      <c r="F595" s="1" t="s">
        <v>8</v>
      </c>
      <c r="G595" s="1" t="s">
        <v>1</v>
      </c>
      <c r="H595" s="1" t="s">
        <v>7</v>
      </c>
      <c r="I595" s="1">
        <v>4.4091656999999999E-2</v>
      </c>
      <c r="J595" s="1">
        <v>7.52</v>
      </c>
      <c r="K595" s="1">
        <v>182.995</v>
      </c>
      <c r="L595" s="1">
        <v>4.5999999999999996</v>
      </c>
    </row>
    <row r="596" spans="1:12" x14ac:dyDescent="0.2">
      <c r="A596" s="1" t="s">
        <v>6</v>
      </c>
      <c r="B596" s="1" t="s">
        <v>952</v>
      </c>
      <c r="C596" s="1" t="s">
        <v>28</v>
      </c>
      <c r="D596" s="1">
        <v>2012</v>
      </c>
      <c r="E596" s="1" t="s">
        <v>9</v>
      </c>
      <c r="F596" s="1" t="s">
        <v>8</v>
      </c>
      <c r="G596" s="1" t="s">
        <v>1</v>
      </c>
      <c r="H596" s="1" t="s">
        <v>7</v>
      </c>
      <c r="I596" s="1">
        <v>5.3921263999999997E-2</v>
      </c>
      <c r="J596" s="1">
        <v>14.85</v>
      </c>
      <c r="K596" s="1">
        <v>123.0072</v>
      </c>
      <c r="L596" s="1">
        <v>4.5999999999999996</v>
      </c>
    </row>
    <row r="597" spans="1:12" x14ac:dyDescent="0.2">
      <c r="A597" s="1" t="s">
        <v>6</v>
      </c>
      <c r="B597" s="1" t="s">
        <v>1205</v>
      </c>
      <c r="C597" s="1" t="s">
        <v>71</v>
      </c>
      <c r="D597" s="1">
        <v>2012</v>
      </c>
      <c r="E597" s="1" t="s">
        <v>9</v>
      </c>
      <c r="F597" s="1" t="s">
        <v>8</v>
      </c>
      <c r="G597" s="1" t="s">
        <v>1</v>
      </c>
      <c r="H597" s="1" t="s">
        <v>7</v>
      </c>
      <c r="I597" s="1">
        <v>3.6083536999999999E-2</v>
      </c>
      <c r="J597" s="1">
        <v>11.1</v>
      </c>
      <c r="K597" s="1">
        <v>175.47120000000001</v>
      </c>
      <c r="L597" s="1">
        <v>4.5999999999999996</v>
      </c>
    </row>
    <row r="598" spans="1:12" x14ac:dyDescent="0.2">
      <c r="A598" s="1" t="s">
        <v>6</v>
      </c>
      <c r="B598" s="1" t="s">
        <v>936</v>
      </c>
      <c r="C598" s="1" t="s">
        <v>10</v>
      </c>
      <c r="D598" s="1">
        <v>2012</v>
      </c>
      <c r="E598" s="1" t="s">
        <v>9</v>
      </c>
      <c r="F598" s="1" t="s">
        <v>8</v>
      </c>
      <c r="G598" s="1" t="s">
        <v>1</v>
      </c>
      <c r="H598" s="1" t="s">
        <v>7</v>
      </c>
      <c r="I598" s="1">
        <v>2.5912378E-2</v>
      </c>
      <c r="J598" s="1">
        <v>19.100000000000001</v>
      </c>
      <c r="K598" s="1">
        <v>146.84180000000001</v>
      </c>
      <c r="L598" s="1">
        <v>4.5999999999999996</v>
      </c>
    </row>
    <row r="599" spans="1:12" x14ac:dyDescent="0.2">
      <c r="A599" s="1" t="s">
        <v>6</v>
      </c>
      <c r="B599" s="1" t="s">
        <v>44</v>
      </c>
      <c r="C599" s="1" t="s">
        <v>14</v>
      </c>
      <c r="D599" s="1">
        <v>2012</v>
      </c>
      <c r="E599" s="1" t="s">
        <v>9</v>
      </c>
      <c r="F599" s="1" t="s">
        <v>8</v>
      </c>
      <c r="G599" s="1" t="s">
        <v>1</v>
      </c>
      <c r="H599" s="1" t="s">
        <v>7</v>
      </c>
      <c r="I599" s="1">
        <v>3.8588129999999998E-2</v>
      </c>
      <c r="J599" s="1">
        <v>16.7</v>
      </c>
      <c r="K599" s="1">
        <v>144.61019999999999</v>
      </c>
      <c r="L599" s="1">
        <v>4.5999999999999996</v>
      </c>
    </row>
    <row r="600" spans="1:12" x14ac:dyDescent="0.2">
      <c r="A600" s="1" t="s">
        <v>6</v>
      </c>
      <c r="B600" s="1" t="s">
        <v>567</v>
      </c>
      <c r="C600" s="1" t="s">
        <v>17</v>
      </c>
      <c r="D600" s="1">
        <v>2018</v>
      </c>
      <c r="E600" s="1" t="s">
        <v>1195</v>
      </c>
      <c r="F600" s="1" t="s">
        <v>8</v>
      </c>
      <c r="G600" s="1" t="s">
        <v>702</v>
      </c>
      <c r="H600" s="1" t="s">
        <v>701</v>
      </c>
      <c r="I600" s="1">
        <v>0.187443314</v>
      </c>
      <c r="K600" s="1">
        <v>220.47720000000001</v>
      </c>
      <c r="L600" s="1">
        <v>4.5999999999999996</v>
      </c>
    </row>
    <row r="601" spans="1:12" x14ac:dyDescent="0.2">
      <c r="A601" s="1" t="s">
        <v>6</v>
      </c>
      <c r="B601" s="1" t="s">
        <v>926</v>
      </c>
      <c r="C601" s="1" t="s">
        <v>122</v>
      </c>
      <c r="D601" s="1">
        <v>2018</v>
      </c>
      <c r="E601" s="1" t="s">
        <v>1195</v>
      </c>
      <c r="F601" s="1" t="s">
        <v>8</v>
      </c>
      <c r="G601" s="1" t="s">
        <v>702</v>
      </c>
      <c r="H601" s="1" t="s">
        <v>701</v>
      </c>
      <c r="I601" s="1">
        <v>0.113139486</v>
      </c>
      <c r="K601" s="1">
        <v>92.980400000000003</v>
      </c>
      <c r="L601" s="1">
        <v>4.5999999999999996</v>
      </c>
    </row>
    <row r="602" spans="1:12" x14ac:dyDescent="0.2">
      <c r="A602" s="1" t="s">
        <v>124</v>
      </c>
      <c r="B602" s="1" t="s">
        <v>1517</v>
      </c>
      <c r="C602" s="1" t="s">
        <v>10</v>
      </c>
      <c r="D602" s="1">
        <v>2016</v>
      </c>
      <c r="E602" s="1" t="s">
        <v>1114</v>
      </c>
      <c r="F602" s="1" t="s">
        <v>8</v>
      </c>
      <c r="G602" s="1" t="s">
        <v>702</v>
      </c>
      <c r="H602" s="1" t="s">
        <v>7</v>
      </c>
      <c r="I602" s="1">
        <v>3.1103357000000002E-2</v>
      </c>
      <c r="J602" s="1">
        <v>6.0549999999999997</v>
      </c>
      <c r="K602" s="1">
        <v>159.95779999999999</v>
      </c>
      <c r="L602" s="1">
        <v>4.5999999999999996</v>
      </c>
    </row>
    <row r="603" spans="1:12" x14ac:dyDescent="0.2">
      <c r="A603" s="1" t="s">
        <v>124</v>
      </c>
      <c r="B603" s="1" t="s">
        <v>173</v>
      </c>
      <c r="C603" s="1" t="s">
        <v>171</v>
      </c>
      <c r="D603" s="1">
        <v>2016</v>
      </c>
      <c r="E603" s="1" t="s">
        <v>1114</v>
      </c>
      <c r="F603" s="1" t="s">
        <v>8</v>
      </c>
      <c r="G603" s="1" t="s">
        <v>702</v>
      </c>
      <c r="H603" s="1" t="s">
        <v>7</v>
      </c>
      <c r="I603" s="1">
        <v>3.1151633000000001E-2</v>
      </c>
      <c r="J603" s="1">
        <v>7.2850000000000001</v>
      </c>
      <c r="K603" s="1">
        <v>173.2054</v>
      </c>
      <c r="L603" s="1">
        <v>4.5999999999999996</v>
      </c>
    </row>
    <row r="604" spans="1:12" x14ac:dyDescent="0.2">
      <c r="A604" s="1" t="s">
        <v>124</v>
      </c>
      <c r="B604" s="1" t="s">
        <v>868</v>
      </c>
      <c r="C604" s="1" t="s">
        <v>171</v>
      </c>
      <c r="D604" s="1">
        <v>2016</v>
      </c>
      <c r="E604" s="1" t="s">
        <v>1114</v>
      </c>
      <c r="F604" s="1" t="s">
        <v>8</v>
      </c>
      <c r="G604" s="1" t="s">
        <v>702</v>
      </c>
      <c r="H604" s="1" t="s">
        <v>7</v>
      </c>
      <c r="I604" s="1">
        <v>0.113518466</v>
      </c>
      <c r="J604" s="1">
        <v>17.25</v>
      </c>
      <c r="K604" s="1">
        <v>253.57239999999999</v>
      </c>
      <c r="L604" s="1">
        <v>4.5999999999999996</v>
      </c>
    </row>
    <row r="605" spans="1:12" x14ac:dyDescent="0.2">
      <c r="A605" s="1" t="s">
        <v>124</v>
      </c>
      <c r="B605" s="1" t="s">
        <v>605</v>
      </c>
      <c r="C605" s="1" t="s">
        <v>14</v>
      </c>
      <c r="D605" s="1">
        <v>2016</v>
      </c>
      <c r="E605" s="1" t="s">
        <v>1114</v>
      </c>
      <c r="F605" s="1" t="s">
        <v>8</v>
      </c>
      <c r="G605" s="1" t="s">
        <v>702</v>
      </c>
      <c r="H605" s="1" t="s">
        <v>7</v>
      </c>
      <c r="I605" s="1">
        <v>1.0012319E-2</v>
      </c>
      <c r="J605" s="1">
        <v>7.9050000000000002</v>
      </c>
      <c r="K605" s="1">
        <v>250.4408</v>
      </c>
      <c r="L605" s="1">
        <v>4.5999999999999996</v>
      </c>
    </row>
    <row r="606" spans="1:12" x14ac:dyDescent="0.2">
      <c r="A606" s="1" t="s">
        <v>124</v>
      </c>
      <c r="B606" s="1" t="s">
        <v>1346</v>
      </c>
      <c r="C606" s="1" t="s">
        <v>19</v>
      </c>
      <c r="D606" s="1">
        <v>2016</v>
      </c>
      <c r="E606" s="1" t="s">
        <v>1114</v>
      </c>
      <c r="F606" s="1" t="s">
        <v>8</v>
      </c>
      <c r="G606" s="1" t="s">
        <v>702</v>
      </c>
      <c r="H606" s="1" t="s">
        <v>7</v>
      </c>
      <c r="I606" s="1">
        <v>0</v>
      </c>
      <c r="J606" s="1">
        <v>5.6550000000000002</v>
      </c>
      <c r="K606" s="1">
        <v>147.5102</v>
      </c>
      <c r="L606" s="1">
        <v>4.5999999999999996</v>
      </c>
    </row>
    <row r="607" spans="1:12" x14ac:dyDescent="0.2">
      <c r="A607" s="1" t="s">
        <v>6</v>
      </c>
      <c r="B607" s="1" t="s">
        <v>370</v>
      </c>
      <c r="C607" s="1" t="s">
        <v>17</v>
      </c>
      <c r="D607" s="1">
        <v>2016</v>
      </c>
      <c r="E607" s="1" t="s">
        <v>1114</v>
      </c>
      <c r="F607" s="1" t="s">
        <v>8</v>
      </c>
      <c r="G607" s="1" t="s">
        <v>702</v>
      </c>
      <c r="H607" s="1" t="s">
        <v>7</v>
      </c>
      <c r="I607" s="1">
        <v>2.9722658999999998E-2</v>
      </c>
      <c r="J607" s="1">
        <v>14</v>
      </c>
      <c r="K607" s="1">
        <v>143.4786</v>
      </c>
      <c r="L607" s="1">
        <v>4.5999999999999996</v>
      </c>
    </row>
    <row r="608" spans="1:12" x14ac:dyDescent="0.2">
      <c r="A608" s="1" t="s">
        <v>6</v>
      </c>
      <c r="B608" s="1" t="s">
        <v>1354</v>
      </c>
      <c r="C608" s="1" t="s">
        <v>17</v>
      </c>
      <c r="D608" s="1">
        <v>2016</v>
      </c>
      <c r="E608" s="1" t="s">
        <v>1114</v>
      </c>
      <c r="F608" s="1" t="s">
        <v>8</v>
      </c>
      <c r="G608" s="1" t="s">
        <v>702</v>
      </c>
      <c r="H608" s="1" t="s">
        <v>7</v>
      </c>
      <c r="I608" s="1">
        <v>1.4793357E-2</v>
      </c>
      <c r="J608" s="1">
        <v>20.25</v>
      </c>
      <c r="K608" s="1">
        <v>191.5162</v>
      </c>
      <c r="L608" s="1">
        <v>4.5999999999999996</v>
      </c>
    </row>
    <row r="609" spans="1:12" x14ac:dyDescent="0.2">
      <c r="A609" s="1" t="s">
        <v>6</v>
      </c>
      <c r="B609" s="1" t="s">
        <v>15</v>
      </c>
      <c r="C609" s="1" t="s">
        <v>14</v>
      </c>
      <c r="D609" s="1">
        <v>2016</v>
      </c>
      <c r="E609" s="1" t="s">
        <v>1114</v>
      </c>
      <c r="F609" s="1" t="s">
        <v>8</v>
      </c>
      <c r="G609" s="1" t="s">
        <v>702</v>
      </c>
      <c r="H609" s="1" t="s">
        <v>7</v>
      </c>
      <c r="I609" s="1">
        <v>7.9690403000000007E-2</v>
      </c>
      <c r="J609" s="1">
        <v>16.850000000000001</v>
      </c>
      <c r="K609" s="1">
        <v>113.45440000000001</v>
      </c>
      <c r="L609" s="1">
        <v>4.5999999999999996</v>
      </c>
    </row>
    <row r="610" spans="1:12" x14ac:dyDescent="0.2">
      <c r="A610" s="1" t="s">
        <v>16</v>
      </c>
      <c r="B610" s="1" t="s">
        <v>1428</v>
      </c>
      <c r="C610" s="1" t="s">
        <v>28</v>
      </c>
      <c r="D610" s="1">
        <v>2016</v>
      </c>
      <c r="E610" s="1" t="s">
        <v>1114</v>
      </c>
      <c r="F610" s="1" t="s">
        <v>8</v>
      </c>
      <c r="G610" s="1" t="s">
        <v>702</v>
      </c>
      <c r="H610" s="1" t="s">
        <v>7</v>
      </c>
      <c r="I610" s="1">
        <v>0.14016303799999999</v>
      </c>
      <c r="J610" s="1">
        <v>6.78</v>
      </c>
      <c r="K610" s="1">
        <v>94.212000000000003</v>
      </c>
      <c r="L610" s="1">
        <v>4.5999999999999996</v>
      </c>
    </row>
    <row r="611" spans="1:12" x14ac:dyDescent="0.2">
      <c r="A611" s="1" t="s">
        <v>124</v>
      </c>
      <c r="B611" s="1" t="s">
        <v>227</v>
      </c>
      <c r="C611" s="1" t="s">
        <v>10</v>
      </c>
      <c r="D611" s="1">
        <v>2015</v>
      </c>
      <c r="E611" s="1" t="s">
        <v>922</v>
      </c>
      <c r="F611" s="1" t="s">
        <v>796</v>
      </c>
      <c r="G611" s="1" t="s">
        <v>1</v>
      </c>
      <c r="H611" s="1" t="s">
        <v>7</v>
      </c>
      <c r="I611" s="1">
        <v>8.1328781000000003E-2</v>
      </c>
      <c r="J611" s="1">
        <v>7.02</v>
      </c>
      <c r="K611" s="1">
        <v>150.07339999999999</v>
      </c>
      <c r="L611" s="1">
        <v>4.5999999999999996</v>
      </c>
    </row>
    <row r="612" spans="1:12" x14ac:dyDescent="0.2">
      <c r="A612" s="1" t="s">
        <v>124</v>
      </c>
      <c r="B612" s="1" t="s">
        <v>238</v>
      </c>
      <c r="C612" s="1" t="s">
        <v>10</v>
      </c>
      <c r="D612" s="1">
        <v>2015</v>
      </c>
      <c r="E612" s="1" t="s">
        <v>922</v>
      </c>
      <c r="F612" s="1" t="s">
        <v>796</v>
      </c>
      <c r="G612" s="1" t="s">
        <v>1</v>
      </c>
      <c r="H612" s="1" t="s">
        <v>7</v>
      </c>
      <c r="I612" s="1">
        <v>0.13600848900000001</v>
      </c>
      <c r="J612" s="1">
        <v>17</v>
      </c>
      <c r="K612" s="1">
        <v>171.7106</v>
      </c>
      <c r="L612" s="1">
        <v>4.5999999999999996</v>
      </c>
    </row>
    <row r="613" spans="1:12" x14ac:dyDescent="0.2">
      <c r="A613" s="1" t="s">
        <v>124</v>
      </c>
      <c r="B613" s="1" t="s">
        <v>885</v>
      </c>
      <c r="C613" s="1" t="s">
        <v>10</v>
      </c>
      <c r="D613" s="1">
        <v>2015</v>
      </c>
      <c r="E613" s="1" t="s">
        <v>922</v>
      </c>
      <c r="F613" s="1" t="s">
        <v>796</v>
      </c>
      <c r="G613" s="1" t="s">
        <v>1</v>
      </c>
      <c r="H613" s="1" t="s">
        <v>7</v>
      </c>
      <c r="I613" s="1">
        <v>1.4609738000000001E-2</v>
      </c>
      <c r="J613" s="1">
        <v>17.75</v>
      </c>
      <c r="K613" s="1">
        <v>160.42619999999999</v>
      </c>
      <c r="L613" s="1">
        <v>4.5999999999999996</v>
      </c>
    </row>
    <row r="614" spans="1:12" x14ac:dyDescent="0.2">
      <c r="A614" s="1" t="s">
        <v>124</v>
      </c>
      <c r="B614" s="1" t="s">
        <v>1554</v>
      </c>
      <c r="C614" s="1" t="s">
        <v>171</v>
      </c>
      <c r="D614" s="1">
        <v>2015</v>
      </c>
      <c r="E614" s="1" t="s">
        <v>922</v>
      </c>
      <c r="F614" s="1" t="s">
        <v>796</v>
      </c>
      <c r="G614" s="1" t="s">
        <v>702</v>
      </c>
      <c r="H614" s="1" t="s">
        <v>7</v>
      </c>
      <c r="I614" s="1">
        <v>1.6143389000000001E-2</v>
      </c>
      <c r="J614" s="1">
        <v>8.51</v>
      </c>
      <c r="K614" s="1">
        <v>194.24780000000001</v>
      </c>
      <c r="L614" s="1">
        <v>4.5999999999999996</v>
      </c>
    </row>
    <row r="615" spans="1:12" x14ac:dyDescent="0.2">
      <c r="A615" s="1" t="s">
        <v>124</v>
      </c>
      <c r="B615" s="1" t="s">
        <v>1514</v>
      </c>
      <c r="C615" s="1" t="s">
        <v>171</v>
      </c>
      <c r="D615" s="1">
        <v>2015</v>
      </c>
      <c r="E615" s="1" t="s">
        <v>922</v>
      </c>
      <c r="F615" s="1" t="s">
        <v>796</v>
      </c>
      <c r="G615" s="1" t="s">
        <v>702</v>
      </c>
      <c r="H615" s="1" t="s">
        <v>7</v>
      </c>
      <c r="I615" s="1">
        <v>8.2921642000000004E-2</v>
      </c>
      <c r="J615" s="1">
        <v>12.6</v>
      </c>
      <c r="K615" s="1">
        <v>175.2054</v>
      </c>
      <c r="L615" s="1">
        <v>4.5999999999999996</v>
      </c>
    </row>
    <row r="616" spans="1:12" x14ac:dyDescent="0.2">
      <c r="A616" s="1" t="s">
        <v>124</v>
      </c>
      <c r="B616" s="1" t="s">
        <v>197</v>
      </c>
      <c r="C616" s="1" t="s">
        <v>171</v>
      </c>
      <c r="D616" s="1">
        <v>2015</v>
      </c>
      <c r="E616" s="1" t="s">
        <v>922</v>
      </c>
      <c r="F616" s="1" t="s">
        <v>796</v>
      </c>
      <c r="G616" s="1" t="s">
        <v>702</v>
      </c>
      <c r="H616" s="1" t="s">
        <v>7</v>
      </c>
      <c r="I616" s="1">
        <v>2.3999722000000001E-2</v>
      </c>
      <c r="J616" s="1">
        <v>19.600000000000001</v>
      </c>
      <c r="K616" s="1">
        <v>104.0964</v>
      </c>
      <c r="L616" s="1">
        <v>4.5999999999999996</v>
      </c>
    </row>
    <row r="617" spans="1:12" x14ac:dyDescent="0.2">
      <c r="A617" s="1" t="s">
        <v>124</v>
      </c>
      <c r="B617" s="1" t="s">
        <v>683</v>
      </c>
      <c r="C617" s="1" t="s">
        <v>28</v>
      </c>
      <c r="D617" s="1">
        <v>2020</v>
      </c>
      <c r="E617" s="1" t="s">
        <v>919</v>
      </c>
      <c r="F617" s="1" t="s">
        <v>796</v>
      </c>
      <c r="G617" s="1" t="s">
        <v>702</v>
      </c>
      <c r="H617" s="1" t="s">
        <v>7</v>
      </c>
      <c r="I617" s="1">
        <v>5.6235142000000002E-2</v>
      </c>
      <c r="J617" s="1">
        <v>17.350000000000001</v>
      </c>
      <c r="K617" s="1">
        <v>102.0016</v>
      </c>
      <c r="L617" s="1">
        <v>4.5999999999999996</v>
      </c>
    </row>
    <row r="618" spans="1:12" x14ac:dyDescent="0.2">
      <c r="A618" s="1" t="s">
        <v>124</v>
      </c>
      <c r="B618" s="1" t="s">
        <v>497</v>
      </c>
      <c r="C618" s="1" t="s">
        <v>25</v>
      </c>
      <c r="D618" s="1">
        <v>2020</v>
      </c>
      <c r="E618" s="1" t="s">
        <v>919</v>
      </c>
      <c r="F618" s="1" t="s">
        <v>796</v>
      </c>
      <c r="G618" s="1" t="s">
        <v>702</v>
      </c>
      <c r="H618" s="1" t="s">
        <v>7</v>
      </c>
      <c r="I618" s="1">
        <v>9.0185027000000001E-2</v>
      </c>
      <c r="J618" s="1">
        <v>14.1</v>
      </c>
      <c r="K618" s="1">
        <v>140.24959999999999</v>
      </c>
      <c r="L618" s="1">
        <v>4.5999999999999996</v>
      </c>
    </row>
    <row r="619" spans="1:12" x14ac:dyDescent="0.2">
      <c r="A619" s="1" t="s">
        <v>124</v>
      </c>
      <c r="B619" s="1" t="s">
        <v>170</v>
      </c>
      <c r="C619" s="1" t="s">
        <v>47</v>
      </c>
      <c r="D619" s="1">
        <v>2020</v>
      </c>
      <c r="E619" s="1" t="s">
        <v>919</v>
      </c>
      <c r="F619" s="1" t="s">
        <v>796</v>
      </c>
      <c r="G619" s="1" t="s">
        <v>528</v>
      </c>
      <c r="H619" s="1" t="s">
        <v>7</v>
      </c>
      <c r="I619" s="1">
        <v>1.4505107999999999E-2</v>
      </c>
      <c r="J619" s="1">
        <v>7.26</v>
      </c>
      <c r="K619" s="1">
        <v>118.41500000000001</v>
      </c>
      <c r="L619" s="1">
        <v>4.5999999999999996</v>
      </c>
    </row>
    <row r="620" spans="1:12" x14ac:dyDescent="0.2">
      <c r="A620" s="1" t="s">
        <v>124</v>
      </c>
      <c r="B620" s="1" t="s">
        <v>518</v>
      </c>
      <c r="C620" s="1" t="s">
        <v>19</v>
      </c>
      <c r="D620" s="1">
        <v>2020</v>
      </c>
      <c r="E620" s="1" t="s">
        <v>919</v>
      </c>
      <c r="F620" s="1" t="s">
        <v>796</v>
      </c>
      <c r="G620" s="1" t="s">
        <v>528</v>
      </c>
      <c r="H620" s="1" t="s">
        <v>7</v>
      </c>
      <c r="I620" s="1">
        <v>7.7630198999999997E-2</v>
      </c>
      <c r="J620" s="1">
        <v>6.96</v>
      </c>
      <c r="K620" s="1">
        <v>90.914599999999993</v>
      </c>
      <c r="L620" s="1">
        <v>4.5999999999999996</v>
      </c>
    </row>
    <row r="621" spans="1:12" x14ac:dyDescent="0.2">
      <c r="A621" s="1" t="s">
        <v>124</v>
      </c>
      <c r="B621" s="1" t="s">
        <v>517</v>
      </c>
      <c r="C621" s="1" t="s">
        <v>19</v>
      </c>
      <c r="D621" s="1">
        <v>2020</v>
      </c>
      <c r="E621" s="1" t="s">
        <v>919</v>
      </c>
      <c r="F621" s="1" t="s">
        <v>796</v>
      </c>
      <c r="G621" s="1" t="s">
        <v>528</v>
      </c>
      <c r="H621" s="1" t="s">
        <v>7</v>
      </c>
      <c r="I621" s="1">
        <v>9.6842096000000003E-2</v>
      </c>
      <c r="J621" s="1">
        <v>9.6</v>
      </c>
      <c r="K621" s="1">
        <v>166.11580000000001</v>
      </c>
      <c r="L621" s="1">
        <v>4.5999999999999996</v>
      </c>
    </row>
    <row r="622" spans="1:12" x14ac:dyDescent="0.2">
      <c r="A622" s="1" t="s">
        <v>124</v>
      </c>
      <c r="B622" s="1" t="s">
        <v>1433</v>
      </c>
      <c r="C622" s="1" t="s">
        <v>19</v>
      </c>
      <c r="D622" s="1">
        <v>2020</v>
      </c>
      <c r="E622" s="1" t="s">
        <v>919</v>
      </c>
      <c r="F622" s="1" t="s">
        <v>796</v>
      </c>
      <c r="G622" s="1" t="s">
        <v>528</v>
      </c>
      <c r="H622" s="1" t="s">
        <v>7</v>
      </c>
      <c r="I622" s="1">
        <v>8.4809657999999996E-2</v>
      </c>
      <c r="J622" s="1">
        <v>17.25</v>
      </c>
      <c r="K622" s="1">
        <v>261.19099999999997</v>
      </c>
      <c r="L622" s="1">
        <v>4.5999999999999996</v>
      </c>
    </row>
    <row r="623" spans="1:12" x14ac:dyDescent="0.2">
      <c r="A623" s="1" t="s">
        <v>6</v>
      </c>
      <c r="B623" s="1" t="s">
        <v>1210</v>
      </c>
      <c r="C623" s="1" t="s">
        <v>112</v>
      </c>
      <c r="D623" s="1">
        <v>2015</v>
      </c>
      <c r="E623" s="1" t="s">
        <v>922</v>
      </c>
      <c r="F623" s="1" t="s">
        <v>796</v>
      </c>
      <c r="G623" s="1" t="s">
        <v>528</v>
      </c>
      <c r="H623" s="1" t="s">
        <v>7</v>
      </c>
      <c r="I623" s="1">
        <v>8.0072603000000006E-2</v>
      </c>
      <c r="J623" s="1">
        <v>5.0350000000000001</v>
      </c>
      <c r="K623" s="1">
        <v>228.20359999999999</v>
      </c>
      <c r="L623" s="1">
        <v>4.5999999999999996</v>
      </c>
    </row>
    <row r="624" spans="1:12" x14ac:dyDescent="0.2">
      <c r="A624" s="1" t="s">
        <v>6</v>
      </c>
      <c r="B624" s="1" t="s">
        <v>359</v>
      </c>
      <c r="C624" s="1" t="s">
        <v>71</v>
      </c>
      <c r="D624" s="1">
        <v>2015</v>
      </c>
      <c r="E624" s="1" t="s">
        <v>922</v>
      </c>
      <c r="F624" s="1" t="s">
        <v>796</v>
      </c>
      <c r="G624" s="1" t="s">
        <v>528</v>
      </c>
      <c r="H624" s="1" t="s">
        <v>7</v>
      </c>
      <c r="I624" s="1">
        <v>8.0804019000000005E-2</v>
      </c>
      <c r="J624" s="1">
        <v>13.65</v>
      </c>
      <c r="K624" s="1">
        <v>261.1936</v>
      </c>
      <c r="L624" s="1">
        <v>4.5999999999999996</v>
      </c>
    </row>
    <row r="625" spans="1:12" x14ac:dyDescent="0.2">
      <c r="A625" s="1" t="s">
        <v>6</v>
      </c>
      <c r="B625" s="1" t="s">
        <v>334</v>
      </c>
      <c r="C625" s="1" t="s">
        <v>47</v>
      </c>
      <c r="D625" s="1">
        <v>2015</v>
      </c>
      <c r="E625" s="1" t="s">
        <v>922</v>
      </c>
      <c r="F625" s="1" t="s">
        <v>796</v>
      </c>
      <c r="G625" s="1" t="s">
        <v>528</v>
      </c>
      <c r="H625" s="1" t="s">
        <v>7</v>
      </c>
      <c r="I625" s="1">
        <v>0.122123201</v>
      </c>
      <c r="J625" s="1">
        <v>17.7</v>
      </c>
      <c r="K625" s="1">
        <v>100.76739999999999</v>
      </c>
      <c r="L625" s="1">
        <v>4.5999999999999996</v>
      </c>
    </row>
    <row r="626" spans="1:12" x14ac:dyDescent="0.2">
      <c r="A626" s="1" t="s">
        <v>6</v>
      </c>
      <c r="B626" s="1" t="s">
        <v>530</v>
      </c>
      <c r="C626" s="1" t="s">
        <v>14</v>
      </c>
      <c r="D626" s="1">
        <v>2015</v>
      </c>
      <c r="E626" s="1" t="s">
        <v>922</v>
      </c>
      <c r="F626" s="1" t="s">
        <v>796</v>
      </c>
      <c r="G626" s="1" t="s">
        <v>528</v>
      </c>
      <c r="H626" s="1" t="s">
        <v>7</v>
      </c>
      <c r="I626" s="1">
        <v>0.157246634</v>
      </c>
      <c r="J626" s="1">
        <v>15.5</v>
      </c>
      <c r="K626" s="1">
        <v>145.64179999999999</v>
      </c>
      <c r="L626" s="1">
        <v>4.5999999999999996</v>
      </c>
    </row>
    <row r="627" spans="1:12" x14ac:dyDescent="0.2">
      <c r="A627" s="1" t="s">
        <v>6</v>
      </c>
      <c r="B627" s="1" t="s">
        <v>928</v>
      </c>
      <c r="C627" s="1" t="s">
        <v>19</v>
      </c>
      <c r="D627" s="1">
        <v>2015</v>
      </c>
      <c r="E627" s="1" t="s">
        <v>922</v>
      </c>
      <c r="F627" s="1" t="s">
        <v>796</v>
      </c>
      <c r="G627" s="1" t="s">
        <v>528</v>
      </c>
      <c r="H627" s="1" t="s">
        <v>7</v>
      </c>
      <c r="I627" s="1">
        <v>0</v>
      </c>
      <c r="J627" s="1">
        <v>8.26</v>
      </c>
      <c r="K627" s="1">
        <v>122.57299999999999</v>
      </c>
      <c r="L627" s="1">
        <v>4.5999999999999996</v>
      </c>
    </row>
    <row r="628" spans="1:12" x14ac:dyDescent="0.2">
      <c r="A628" s="1" t="s">
        <v>6</v>
      </c>
      <c r="B628" s="1" t="s">
        <v>391</v>
      </c>
      <c r="C628" s="1" t="s">
        <v>28</v>
      </c>
      <c r="D628" s="1">
        <v>2020</v>
      </c>
      <c r="E628" s="1" t="s">
        <v>919</v>
      </c>
      <c r="F628" s="1" t="s">
        <v>796</v>
      </c>
      <c r="G628" s="1" t="s">
        <v>528</v>
      </c>
      <c r="H628" s="1" t="s">
        <v>7</v>
      </c>
      <c r="I628" s="1">
        <v>6.3618900000000003E-3</v>
      </c>
      <c r="J628" s="1">
        <v>6.6349999999999998</v>
      </c>
      <c r="K628" s="1">
        <v>121.10980000000001</v>
      </c>
      <c r="L628" s="1">
        <v>4.5999999999999996</v>
      </c>
    </row>
    <row r="629" spans="1:12" x14ac:dyDescent="0.2">
      <c r="A629" s="1" t="s">
        <v>6</v>
      </c>
      <c r="B629" s="1" t="s">
        <v>1140</v>
      </c>
      <c r="C629" s="1" t="s">
        <v>25</v>
      </c>
      <c r="D629" s="1">
        <v>2020</v>
      </c>
      <c r="E629" s="1" t="s">
        <v>919</v>
      </c>
      <c r="F629" s="1" t="s">
        <v>796</v>
      </c>
      <c r="G629" s="1" t="s">
        <v>528</v>
      </c>
      <c r="H629" s="1" t="s">
        <v>7</v>
      </c>
      <c r="I629" s="1">
        <v>0.16234858399999999</v>
      </c>
      <c r="J629" s="1">
        <v>15</v>
      </c>
      <c r="K629" s="1">
        <v>185.92660000000001</v>
      </c>
      <c r="L629" s="1">
        <v>4.5999999999999996</v>
      </c>
    </row>
    <row r="630" spans="1:12" x14ac:dyDescent="0.2">
      <c r="A630" s="1" t="s">
        <v>6</v>
      </c>
      <c r="B630" s="1" t="s">
        <v>814</v>
      </c>
      <c r="C630" s="1" t="s">
        <v>10</v>
      </c>
      <c r="D630" s="1">
        <v>2020</v>
      </c>
      <c r="E630" s="1" t="s">
        <v>919</v>
      </c>
      <c r="F630" s="1" t="s">
        <v>796</v>
      </c>
      <c r="G630" s="1" t="s">
        <v>1</v>
      </c>
      <c r="H630" s="1" t="s">
        <v>7</v>
      </c>
      <c r="I630" s="1">
        <v>5.5617979999999997E-3</v>
      </c>
      <c r="J630" s="1">
        <v>11.35</v>
      </c>
      <c r="K630" s="1">
        <v>168.37899999999999</v>
      </c>
      <c r="L630" s="1">
        <v>4.5999999999999996</v>
      </c>
    </row>
    <row r="631" spans="1:12" x14ac:dyDescent="0.2">
      <c r="A631" s="1" t="s">
        <v>6</v>
      </c>
      <c r="B631" s="1" t="s">
        <v>333</v>
      </c>
      <c r="C631" s="1" t="s">
        <v>47</v>
      </c>
      <c r="D631" s="1">
        <v>2020</v>
      </c>
      <c r="E631" s="1" t="s">
        <v>919</v>
      </c>
      <c r="F631" s="1" t="s">
        <v>796</v>
      </c>
      <c r="G631" s="1" t="s">
        <v>1</v>
      </c>
      <c r="H631" s="1" t="s">
        <v>7</v>
      </c>
      <c r="I631" s="1">
        <v>9.2095923999999996E-2</v>
      </c>
      <c r="J631" s="1">
        <v>18.7</v>
      </c>
      <c r="K631" s="1">
        <v>183.32919999999999</v>
      </c>
      <c r="L631" s="1">
        <v>4.5999999999999996</v>
      </c>
    </row>
    <row r="632" spans="1:12" x14ac:dyDescent="0.2">
      <c r="A632" s="1" t="s">
        <v>124</v>
      </c>
      <c r="B632" s="1" t="s">
        <v>1103</v>
      </c>
      <c r="C632" s="1" t="s">
        <v>112</v>
      </c>
      <c r="D632" s="1">
        <v>2017</v>
      </c>
      <c r="E632" s="1" t="s">
        <v>797</v>
      </c>
      <c r="F632" s="1" t="s">
        <v>796</v>
      </c>
      <c r="G632" s="1" t="s">
        <v>702</v>
      </c>
      <c r="H632" s="1" t="s">
        <v>7</v>
      </c>
      <c r="I632" s="1">
        <v>2.0711996E-2</v>
      </c>
      <c r="J632" s="1">
        <v>13.15</v>
      </c>
      <c r="K632" s="1">
        <v>82.756600000000006</v>
      </c>
      <c r="L632" s="1">
        <v>4.5999999999999996</v>
      </c>
    </row>
    <row r="633" spans="1:12" x14ac:dyDescent="0.2">
      <c r="A633" s="1" t="s">
        <v>124</v>
      </c>
      <c r="B633" s="1" t="s">
        <v>1360</v>
      </c>
      <c r="C633" s="1" t="s">
        <v>10</v>
      </c>
      <c r="D633" s="1">
        <v>2017</v>
      </c>
      <c r="E633" s="1" t="s">
        <v>797</v>
      </c>
      <c r="F633" s="1" t="s">
        <v>796</v>
      </c>
      <c r="G633" s="1" t="s">
        <v>702</v>
      </c>
      <c r="H633" s="1" t="s">
        <v>7</v>
      </c>
      <c r="I633" s="1">
        <v>1.5557425999999999E-2</v>
      </c>
      <c r="J633" s="1">
        <v>17.5</v>
      </c>
      <c r="K633" s="1">
        <v>184.72659999999999</v>
      </c>
      <c r="L633" s="1">
        <v>4.5999999999999996</v>
      </c>
    </row>
    <row r="634" spans="1:12" x14ac:dyDescent="0.2">
      <c r="A634" s="1" t="s">
        <v>124</v>
      </c>
      <c r="B634" s="1" t="s">
        <v>446</v>
      </c>
      <c r="C634" s="1" t="s">
        <v>4</v>
      </c>
      <c r="D634" s="1">
        <v>2017</v>
      </c>
      <c r="E634" s="1" t="s">
        <v>797</v>
      </c>
      <c r="F634" s="1" t="s">
        <v>796</v>
      </c>
      <c r="G634" s="1" t="s">
        <v>702</v>
      </c>
      <c r="H634" s="1" t="s">
        <v>7</v>
      </c>
      <c r="I634" s="1">
        <v>7.7439605999999994E-2</v>
      </c>
      <c r="J634" s="1">
        <v>20.100000000000001</v>
      </c>
      <c r="K634" s="1">
        <v>60.653599999999997</v>
      </c>
      <c r="L634" s="1">
        <v>4.5999999999999996</v>
      </c>
    </row>
    <row r="635" spans="1:12" x14ac:dyDescent="0.2">
      <c r="A635" s="1" t="s">
        <v>124</v>
      </c>
      <c r="B635" s="1" t="s">
        <v>789</v>
      </c>
      <c r="C635" s="1" t="s">
        <v>171</v>
      </c>
      <c r="D635" s="1">
        <v>2017</v>
      </c>
      <c r="E635" s="1" t="s">
        <v>797</v>
      </c>
      <c r="F635" s="1" t="s">
        <v>796</v>
      </c>
      <c r="G635" s="1" t="s">
        <v>702</v>
      </c>
      <c r="H635" s="1" t="s">
        <v>7</v>
      </c>
      <c r="I635" s="1">
        <v>0.16391093800000001</v>
      </c>
      <c r="J635" s="1">
        <v>12.35</v>
      </c>
      <c r="K635" s="1">
        <v>119.2124</v>
      </c>
      <c r="L635" s="1">
        <v>4.5999999999999996</v>
      </c>
    </row>
    <row r="636" spans="1:12" x14ac:dyDescent="0.2">
      <c r="A636" s="1" t="s">
        <v>124</v>
      </c>
      <c r="B636" s="1" t="s">
        <v>1163</v>
      </c>
      <c r="C636" s="1" t="s">
        <v>171</v>
      </c>
      <c r="D636" s="1">
        <v>2017</v>
      </c>
      <c r="E636" s="1" t="s">
        <v>797</v>
      </c>
      <c r="F636" s="1" t="s">
        <v>796</v>
      </c>
      <c r="G636" s="1" t="s">
        <v>702</v>
      </c>
      <c r="H636" s="1" t="s">
        <v>7</v>
      </c>
      <c r="I636" s="1">
        <v>9.9117289999999997E-2</v>
      </c>
      <c r="J636" s="1">
        <v>16</v>
      </c>
      <c r="K636" s="1">
        <v>210.7902</v>
      </c>
      <c r="L636" s="1">
        <v>4.5999999999999996</v>
      </c>
    </row>
    <row r="637" spans="1:12" x14ac:dyDescent="0.2">
      <c r="A637" s="1" t="s">
        <v>124</v>
      </c>
      <c r="B637" s="1" t="s">
        <v>422</v>
      </c>
      <c r="C637" s="1" t="s">
        <v>47</v>
      </c>
      <c r="D637" s="1">
        <v>2017</v>
      </c>
      <c r="E637" s="1" t="s">
        <v>797</v>
      </c>
      <c r="F637" s="1" t="s">
        <v>796</v>
      </c>
      <c r="G637" s="1" t="s">
        <v>702</v>
      </c>
      <c r="H637" s="1" t="s">
        <v>7</v>
      </c>
      <c r="I637" s="1">
        <v>0.156269303</v>
      </c>
      <c r="J637" s="1">
        <v>17.2</v>
      </c>
      <c r="K637" s="1">
        <v>159.65780000000001</v>
      </c>
      <c r="L637" s="1">
        <v>4.5999999999999996</v>
      </c>
    </row>
    <row r="638" spans="1:12" x14ac:dyDescent="0.2">
      <c r="A638" s="1" t="s">
        <v>124</v>
      </c>
      <c r="B638" s="1" t="s">
        <v>1061</v>
      </c>
      <c r="C638" s="1" t="s">
        <v>14</v>
      </c>
      <c r="D638" s="1">
        <v>2017</v>
      </c>
      <c r="E638" s="1" t="s">
        <v>797</v>
      </c>
      <c r="F638" s="1" t="s">
        <v>796</v>
      </c>
      <c r="G638" s="1" t="s">
        <v>702</v>
      </c>
      <c r="H638" s="1" t="s">
        <v>7</v>
      </c>
      <c r="I638" s="1">
        <v>0.11207602</v>
      </c>
      <c r="J638" s="1">
        <v>10.395</v>
      </c>
      <c r="K638" s="1">
        <v>58.021999999999998</v>
      </c>
      <c r="L638" s="1">
        <v>4.5999999999999996</v>
      </c>
    </row>
    <row r="639" spans="1:12" x14ac:dyDescent="0.2">
      <c r="A639" s="1" t="s">
        <v>124</v>
      </c>
      <c r="B639" s="1" t="s">
        <v>1269</v>
      </c>
      <c r="C639" s="1" t="s">
        <v>14</v>
      </c>
      <c r="D639" s="1">
        <v>2017</v>
      </c>
      <c r="E639" s="1" t="s">
        <v>797</v>
      </c>
      <c r="F639" s="1" t="s">
        <v>796</v>
      </c>
      <c r="G639" s="1" t="s">
        <v>702</v>
      </c>
      <c r="H639" s="1" t="s">
        <v>7</v>
      </c>
      <c r="I639" s="1">
        <v>1.0037996E-2</v>
      </c>
      <c r="J639" s="1">
        <v>17.600000000000001</v>
      </c>
      <c r="K639" s="1">
        <v>163.55520000000001</v>
      </c>
      <c r="L639" s="1">
        <v>4.5999999999999996</v>
      </c>
    </row>
    <row r="640" spans="1:12" x14ac:dyDescent="0.2">
      <c r="A640" s="1" t="s">
        <v>124</v>
      </c>
      <c r="B640" s="1" t="s">
        <v>1051</v>
      </c>
      <c r="C640" s="1" t="s">
        <v>19</v>
      </c>
      <c r="D640" s="1">
        <v>2017</v>
      </c>
      <c r="E640" s="1" t="s">
        <v>797</v>
      </c>
      <c r="F640" s="1" t="s">
        <v>796</v>
      </c>
      <c r="G640" s="1" t="s">
        <v>702</v>
      </c>
      <c r="H640" s="1" t="s">
        <v>7</v>
      </c>
      <c r="I640" s="1">
        <v>5.6418353999999997E-2</v>
      </c>
      <c r="J640" s="1">
        <v>13.15</v>
      </c>
      <c r="K640" s="1">
        <v>142.4812</v>
      </c>
      <c r="L640" s="1">
        <v>4.5999999999999996</v>
      </c>
    </row>
    <row r="641" spans="1:12" x14ac:dyDescent="0.2">
      <c r="A641" s="1" t="s">
        <v>6</v>
      </c>
      <c r="B641" s="1" t="s">
        <v>560</v>
      </c>
      <c r="C641" s="1" t="s">
        <v>71</v>
      </c>
      <c r="D641" s="1">
        <v>2017</v>
      </c>
      <c r="E641" s="1" t="s">
        <v>797</v>
      </c>
      <c r="F641" s="1" t="s">
        <v>796</v>
      </c>
      <c r="G641" s="1" t="s">
        <v>702</v>
      </c>
      <c r="H641" s="1" t="s">
        <v>7</v>
      </c>
      <c r="I641" s="1">
        <v>1.9930417999999998E-2</v>
      </c>
      <c r="J641" s="1">
        <v>15.1</v>
      </c>
      <c r="K641" s="1">
        <v>131.53100000000001</v>
      </c>
      <c r="L641" s="1">
        <v>4.5999999999999996</v>
      </c>
    </row>
    <row r="642" spans="1:12" x14ac:dyDescent="0.2">
      <c r="A642" s="1" t="s">
        <v>6</v>
      </c>
      <c r="B642" s="1" t="s">
        <v>61</v>
      </c>
      <c r="C642" s="1" t="s">
        <v>10</v>
      </c>
      <c r="D642" s="1">
        <v>2017</v>
      </c>
      <c r="E642" s="1" t="s">
        <v>797</v>
      </c>
      <c r="F642" s="1" t="s">
        <v>796</v>
      </c>
      <c r="G642" s="1" t="s">
        <v>702</v>
      </c>
      <c r="H642" s="1" t="s">
        <v>7</v>
      </c>
      <c r="I642" s="1">
        <v>0.11557055199999999</v>
      </c>
      <c r="J642" s="1">
        <v>16</v>
      </c>
      <c r="K642" s="1">
        <v>57.5246</v>
      </c>
      <c r="L642" s="1">
        <v>4.5999999999999996</v>
      </c>
    </row>
    <row r="643" spans="1:12" x14ac:dyDescent="0.2">
      <c r="A643" s="1" t="s">
        <v>6</v>
      </c>
      <c r="B643" s="1" t="s">
        <v>1124</v>
      </c>
      <c r="C643" s="1" t="s">
        <v>47</v>
      </c>
      <c r="D643" s="1">
        <v>2017</v>
      </c>
      <c r="E643" s="1" t="s">
        <v>797</v>
      </c>
      <c r="F643" s="1" t="s">
        <v>796</v>
      </c>
      <c r="G643" s="1" t="s">
        <v>702</v>
      </c>
      <c r="H643" s="1" t="s">
        <v>7</v>
      </c>
      <c r="I643" s="1">
        <v>1.5087112E-2</v>
      </c>
      <c r="J643" s="1">
        <v>9.8000000000000007</v>
      </c>
      <c r="K643" s="1">
        <v>250.14080000000001</v>
      </c>
      <c r="L643" s="1">
        <v>4.5999999999999996</v>
      </c>
    </row>
    <row r="644" spans="1:12" x14ac:dyDescent="0.2">
      <c r="A644" s="1" t="s">
        <v>6</v>
      </c>
      <c r="B644" s="1" t="s">
        <v>1478</v>
      </c>
      <c r="C644" s="1" t="s">
        <v>47</v>
      </c>
      <c r="D644" s="1">
        <v>2017</v>
      </c>
      <c r="E644" s="1" t="s">
        <v>797</v>
      </c>
      <c r="F644" s="1" t="s">
        <v>796</v>
      </c>
      <c r="G644" s="1" t="s">
        <v>702</v>
      </c>
      <c r="H644" s="1" t="s">
        <v>7</v>
      </c>
      <c r="I644" s="1">
        <v>5.5103173999999998E-2</v>
      </c>
      <c r="J644" s="1">
        <v>15.35</v>
      </c>
      <c r="K644" s="1">
        <v>149.77340000000001</v>
      </c>
      <c r="L644" s="1">
        <v>4.5999999999999996</v>
      </c>
    </row>
    <row r="645" spans="1:12" x14ac:dyDescent="0.2">
      <c r="A645" s="1" t="s">
        <v>6</v>
      </c>
      <c r="B645" s="1" t="s">
        <v>934</v>
      </c>
      <c r="C645" s="1" t="s">
        <v>47</v>
      </c>
      <c r="D645" s="1">
        <v>2017</v>
      </c>
      <c r="E645" s="1" t="s">
        <v>797</v>
      </c>
      <c r="F645" s="1" t="s">
        <v>796</v>
      </c>
      <c r="G645" s="1" t="s">
        <v>702</v>
      </c>
      <c r="H645" s="1" t="s">
        <v>7</v>
      </c>
      <c r="I645" s="1">
        <v>9.6495425999999995E-2</v>
      </c>
      <c r="J645" s="1">
        <v>20.2</v>
      </c>
      <c r="K645" s="1">
        <v>175.6028</v>
      </c>
      <c r="L645" s="1">
        <v>4.5999999999999996</v>
      </c>
    </row>
    <row r="646" spans="1:12" x14ac:dyDescent="0.2">
      <c r="A646" s="1" t="s">
        <v>124</v>
      </c>
      <c r="B646" s="1" t="s">
        <v>918</v>
      </c>
      <c r="C646" s="1" t="s">
        <v>17</v>
      </c>
      <c r="D646" s="1">
        <v>2011</v>
      </c>
      <c r="E646" s="1" t="s">
        <v>703</v>
      </c>
      <c r="F646" s="1" t="s">
        <v>2</v>
      </c>
      <c r="G646" s="1" t="s">
        <v>1</v>
      </c>
      <c r="H646" s="1" t="s">
        <v>701</v>
      </c>
      <c r="I646" s="1">
        <v>0.103419257</v>
      </c>
      <c r="J646" s="1">
        <v>9.27</v>
      </c>
      <c r="K646" s="1">
        <v>148.10499999999999</v>
      </c>
      <c r="L646" s="1">
        <v>4.5999999999999996</v>
      </c>
    </row>
    <row r="647" spans="1:12" x14ac:dyDescent="0.2">
      <c r="A647" s="1" t="s">
        <v>124</v>
      </c>
      <c r="B647" s="1" t="s">
        <v>1589</v>
      </c>
      <c r="C647" s="1" t="s">
        <v>17</v>
      </c>
      <c r="D647" s="1">
        <v>2011</v>
      </c>
      <c r="E647" s="1" t="s">
        <v>703</v>
      </c>
      <c r="F647" s="1" t="s">
        <v>2</v>
      </c>
      <c r="G647" s="1" t="s">
        <v>1</v>
      </c>
      <c r="H647" s="1" t="s">
        <v>701</v>
      </c>
      <c r="I647" s="1">
        <v>9.7251620999999996E-2</v>
      </c>
      <c r="J647" s="1">
        <v>13.8</v>
      </c>
      <c r="K647" s="1">
        <v>245.78020000000001</v>
      </c>
      <c r="L647" s="1">
        <v>4.5999999999999996</v>
      </c>
    </row>
    <row r="648" spans="1:12" x14ac:dyDescent="0.2">
      <c r="A648" s="1" t="s">
        <v>124</v>
      </c>
      <c r="B648" s="1" t="s">
        <v>1180</v>
      </c>
      <c r="C648" s="1" t="s">
        <v>17</v>
      </c>
      <c r="D648" s="1">
        <v>2011</v>
      </c>
      <c r="E648" s="1" t="s">
        <v>703</v>
      </c>
      <c r="F648" s="1" t="s">
        <v>2</v>
      </c>
      <c r="G648" s="1" t="s">
        <v>1</v>
      </c>
      <c r="H648" s="1" t="s">
        <v>701</v>
      </c>
      <c r="I648" s="1">
        <v>4.0550867999999997E-2</v>
      </c>
      <c r="J648" s="1">
        <v>19.600000000000001</v>
      </c>
      <c r="K648" s="1">
        <v>45.571800000000003</v>
      </c>
      <c r="L648" s="1">
        <v>4.5999999999999996</v>
      </c>
    </row>
    <row r="649" spans="1:12" x14ac:dyDescent="0.2">
      <c r="A649" s="1" t="s">
        <v>124</v>
      </c>
      <c r="B649" s="1" t="s">
        <v>1225</v>
      </c>
      <c r="C649" s="1" t="s">
        <v>71</v>
      </c>
      <c r="D649" s="1">
        <v>2011</v>
      </c>
      <c r="E649" s="1" t="s">
        <v>703</v>
      </c>
      <c r="F649" s="1" t="s">
        <v>2</v>
      </c>
      <c r="G649" s="1" t="s">
        <v>1</v>
      </c>
      <c r="H649" s="1" t="s">
        <v>701</v>
      </c>
      <c r="I649" s="1">
        <v>6.0847633999999998E-2</v>
      </c>
      <c r="J649" s="1">
        <v>20.5</v>
      </c>
      <c r="K649" s="1">
        <v>75.069599999999994</v>
      </c>
      <c r="L649" s="1">
        <v>4.5999999999999996</v>
      </c>
    </row>
    <row r="650" spans="1:12" x14ac:dyDescent="0.2">
      <c r="A650" s="1" t="s">
        <v>124</v>
      </c>
      <c r="B650" s="1" t="s">
        <v>420</v>
      </c>
      <c r="C650" s="1" t="s">
        <v>47</v>
      </c>
      <c r="D650" s="1">
        <v>2011</v>
      </c>
      <c r="E650" s="1" t="s">
        <v>703</v>
      </c>
      <c r="F650" s="1" t="s">
        <v>2</v>
      </c>
      <c r="G650" s="1" t="s">
        <v>528</v>
      </c>
      <c r="H650" s="1" t="s">
        <v>701</v>
      </c>
      <c r="I650" s="1">
        <v>1.6735878999999999E-2</v>
      </c>
      <c r="J650" s="1">
        <v>21.25</v>
      </c>
      <c r="K650" s="1">
        <v>185.26079999999999</v>
      </c>
      <c r="L650" s="1">
        <v>4.5999999999999996</v>
      </c>
    </row>
    <row r="651" spans="1:12" x14ac:dyDescent="0.2">
      <c r="A651" s="1" t="s">
        <v>124</v>
      </c>
      <c r="B651" s="1" t="s">
        <v>587</v>
      </c>
      <c r="C651" s="1" t="s">
        <v>122</v>
      </c>
      <c r="D651" s="1">
        <v>2011</v>
      </c>
      <c r="E651" s="1" t="s">
        <v>703</v>
      </c>
      <c r="F651" s="1" t="s">
        <v>2</v>
      </c>
      <c r="G651" s="1" t="s">
        <v>528</v>
      </c>
      <c r="H651" s="1" t="s">
        <v>701</v>
      </c>
      <c r="I651" s="1">
        <v>0.116527666</v>
      </c>
      <c r="J651" s="1">
        <v>12.8</v>
      </c>
      <c r="K651" s="1">
        <v>261.42520000000002</v>
      </c>
      <c r="L651" s="1">
        <v>4.5999999999999996</v>
      </c>
    </row>
    <row r="652" spans="1:12" x14ac:dyDescent="0.2">
      <c r="A652" s="1" t="s">
        <v>124</v>
      </c>
      <c r="B652" s="1" t="s">
        <v>292</v>
      </c>
      <c r="C652" s="1" t="s">
        <v>28</v>
      </c>
      <c r="D652" s="1">
        <v>2014</v>
      </c>
      <c r="E652" s="1" t="s">
        <v>529</v>
      </c>
      <c r="F652" s="1" t="s">
        <v>2</v>
      </c>
      <c r="G652" s="1" t="s">
        <v>528</v>
      </c>
      <c r="H652" s="1" t="s">
        <v>7</v>
      </c>
      <c r="I652" s="1">
        <v>6.0649213E-2</v>
      </c>
      <c r="J652" s="1">
        <v>20.350000000000001</v>
      </c>
      <c r="K652" s="1">
        <v>232.76159999999999</v>
      </c>
      <c r="L652" s="1">
        <v>4.5999999999999996</v>
      </c>
    </row>
    <row r="653" spans="1:12" x14ac:dyDescent="0.2">
      <c r="A653" s="1" t="s">
        <v>124</v>
      </c>
      <c r="B653" s="1" t="s">
        <v>1303</v>
      </c>
      <c r="C653" s="1" t="s">
        <v>25</v>
      </c>
      <c r="D653" s="1">
        <v>2014</v>
      </c>
      <c r="E653" s="1" t="s">
        <v>529</v>
      </c>
      <c r="F653" s="1" t="s">
        <v>2</v>
      </c>
      <c r="G653" s="1" t="s">
        <v>528</v>
      </c>
      <c r="H653" s="1" t="s">
        <v>7</v>
      </c>
      <c r="I653" s="1">
        <v>3.1918283999999998E-2</v>
      </c>
      <c r="J653" s="1">
        <v>7.6550000000000002</v>
      </c>
      <c r="K653" s="1">
        <v>117.7492</v>
      </c>
      <c r="L653" s="1">
        <v>4.5999999999999996</v>
      </c>
    </row>
    <row r="654" spans="1:12" x14ac:dyDescent="0.2">
      <c r="A654" s="1" t="s">
        <v>124</v>
      </c>
      <c r="B654" s="1" t="s">
        <v>489</v>
      </c>
      <c r="C654" s="1" t="s">
        <v>17</v>
      </c>
      <c r="D654" s="1">
        <v>2014</v>
      </c>
      <c r="E654" s="1" t="s">
        <v>529</v>
      </c>
      <c r="F654" s="1" t="s">
        <v>2</v>
      </c>
      <c r="G654" s="1" t="s">
        <v>528</v>
      </c>
      <c r="H654" s="1" t="s">
        <v>7</v>
      </c>
      <c r="I654" s="1">
        <v>6.1934991000000002E-2</v>
      </c>
      <c r="J654" s="1">
        <v>14.5</v>
      </c>
      <c r="K654" s="1">
        <v>154.49979999999999</v>
      </c>
      <c r="L654" s="1">
        <v>4.5999999999999996</v>
      </c>
    </row>
    <row r="655" spans="1:12" x14ac:dyDescent="0.2">
      <c r="A655" s="1" t="s">
        <v>124</v>
      </c>
      <c r="B655" s="1" t="s">
        <v>925</v>
      </c>
      <c r="C655" s="1" t="s">
        <v>17</v>
      </c>
      <c r="D655" s="1">
        <v>2014</v>
      </c>
      <c r="E655" s="1" t="s">
        <v>529</v>
      </c>
      <c r="F655" s="1" t="s">
        <v>2</v>
      </c>
      <c r="G655" s="1" t="s">
        <v>528</v>
      </c>
      <c r="H655" s="1" t="s">
        <v>7</v>
      </c>
      <c r="I655" s="1">
        <v>3.0410273000000002E-2</v>
      </c>
      <c r="J655" s="1">
        <v>17.75</v>
      </c>
      <c r="K655" s="1">
        <v>256.06720000000001</v>
      </c>
      <c r="L655" s="1">
        <v>4.5999999999999996</v>
      </c>
    </row>
    <row r="656" spans="1:12" x14ac:dyDescent="0.2">
      <c r="A656" s="1" t="s">
        <v>124</v>
      </c>
      <c r="B656" s="1" t="s">
        <v>248</v>
      </c>
      <c r="C656" s="1" t="s">
        <v>71</v>
      </c>
      <c r="D656" s="1">
        <v>2014</v>
      </c>
      <c r="E656" s="1" t="s">
        <v>529</v>
      </c>
      <c r="F656" s="1" t="s">
        <v>2</v>
      </c>
      <c r="G656" s="1" t="s">
        <v>528</v>
      </c>
      <c r="H656" s="1" t="s">
        <v>7</v>
      </c>
      <c r="I656" s="1">
        <v>0</v>
      </c>
      <c r="J656" s="1">
        <v>7.0350000000000001</v>
      </c>
      <c r="K656" s="1">
        <v>262.69099999999997</v>
      </c>
      <c r="L656" s="1">
        <v>4.5999999999999996</v>
      </c>
    </row>
    <row r="657" spans="1:12" x14ac:dyDescent="0.2">
      <c r="A657" s="1" t="s">
        <v>124</v>
      </c>
      <c r="B657" s="1" t="s">
        <v>1479</v>
      </c>
      <c r="C657" s="1" t="s">
        <v>4</v>
      </c>
      <c r="D657" s="1">
        <v>2014</v>
      </c>
      <c r="E657" s="1" t="s">
        <v>529</v>
      </c>
      <c r="F657" s="1" t="s">
        <v>2</v>
      </c>
      <c r="G657" s="1" t="s">
        <v>528</v>
      </c>
      <c r="H657" s="1" t="s">
        <v>7</v>
      </c>
      <c r="I657" s="1">
        <v>2.4456796999999999E-2</v>
      </c>
      <c r="J657" s="1">
        <v>9.6</v>
      </c>
      <c r="K657" s="1">
        <v>186.62139999999999</v>
      </c>
      <c r="L657" s="1">
        <v>4.5999999999999996</v>
      </c>
    </row>
    <row r="658" spans="1:12" x14ac:dyDescent="0.2">
      <c r="A658" s="1" t="s">
        <v>124</v>
      </c>
      <c r="B658" s="1" t="s">
        <v>1415</v>
      </c>
      <c r="C658" s="1" t="s">
        <v>4</v>
      </c>
      <c r="D658" s="1">
        <v>2014</v>
      </c>
      <c r="E658" s="1" t="s">
        <v>529</v>
      </c>
      <c r="F658" s="1" t="s">
        <v>2</v>
      </c>
      <c r="G658" s="1" t="s">
        <v>528</v>
      </c>
      <c r="H658" s="1" t="s">
        <v>7</v>
      </c>
      <c r="I658" s="1">
        <v>1.6197216E-2</v>
      </c>
      <c r="J658" s="1">
        <v>16.600000000000001</v>
      </c>
      <c r="K658" s="1">
        <v>108.8596</v>
      </c>
      <c r="L658" s="1">
        <v>4.5999999999999996</v>
      </c>
    </row>
    <row r="659" spans="1:12" x14ac:dyDescent="0.2">
      <c r="A659" s="1" t="s">
        <v>124</v>
      </c>
      <c r="B659" s="1" t="s">
        <v>1070</v>
      </c>
      <c r="C659" s="1" t="s">
        <v>171</v>
      </c>
      <c r="D659" s="1">
        <v>2014</v>
      </c>
      <c r="E659" s="1" t="s">
        <v>529</v>
      </c>
      <c r="F659" s="1" t="s">
        <v>2</v>
      </c>
      <c r="G659" s="1" t="s">
        <v>528</v>
      </c>
      <c r="H659" s="1" t="s">
        <v>7</v>
      </c>
      <c r="I659" s="1">
        <v>1.5149955E-2</v>
      </c>
      <c r="J659" s="1">
        <v>6.38</v>
      </c>
      <c r="K659" s="1">
        <v>144.047</v>
      </c>
      <c r="L659" s="1">
        <v>4.5999999999999996</v>
      </c>
    </row>
    <row r="660" spans="1:12" x14ac:dyDescent="0.2">
      <c r="A660" s="1" t="s">
        <v>124</v>
      </c>
      <c r="B660" s="1" t="s">
        <v>1365</v>
      </c>
      <c r="C660" s="1" t="s">
        <v>165</v>
      </c>
      <c r="D660" s="1">
        <v>2014</v>
      </c>
      <c r="E660" s="1" t="s">
        <v>529</v>
      </c>
      <c r="F660" s="1" t="s">
        <v>2</v>
      </c>
      <c r="G660" s="1" t="s">
        <v>528</v>
      </c>
      <c r="H660" s="1" t="s">
        <v>7</v>
      </c>
      <c r="I660" s="1">
        <v>4.7059016000000002E-2</v>
      </c>
      <c r="J660" s="1">
        <v>5.5</v>
      </c>
      <c r="K660" s="1">
        <v>100.1016</v>
      </c>
      <c r="L660" s="1">
        <v>4.5999999999999996</v>
      </c>
    </row>
    <row r="661" spans="1:12" x14ac:dyDescent="0.2">
      <c r="A661" s="1" t="s">
        <v>124</v>
      </c>
      <c r="B661" s="1" t="s">
        <v>142</v>
      </c>
      <c r="C661" s="1" t="s">
        <v>14</v>
      </c>
      <c r="D661" s="1">
        <v>2014</v>
      </c>
      <c r="E661" s="1" t="s">
        <v>529</v>
      </c>
      <c r="F661" s="1" t="s">
        <v>2</v>
      </c>
      <c r="G661" s="1" t="s">
        <v>528</v>
      </c>
      <c r="H661" s="1" t="s">
        <v>7</v>
      </c>
      <c r="I661" s="1">
        <v>0.13930163400000001</v>
      </c>
      <c r="J661" s="1">
        <v>16.850000000000001</v>
      </c>
      <c r="K661" s="1">
        <v>144.976</v>
      </c>
      <c r="L661" s="1">
        <v>4.5999999999999996</v>
      </c>
    </row>
    <row r="662" spans="1:12" x14ac:dyDescent="0.2">
      <c r="A662" s="1" t="s">
        <v>124</v>
      </c>
      <c r="B662" s="1" t="s">
        <v>1545</v>
      </c>
      <c r="C662" s="1" t="s">
        <v>14</v>
      </c>
      <c r="D662" s="1">
        <v>2014</v>
      </c>
      <c r="E662" s="1" t="s">
        <v>529</v>
      </c>
      <c r="F662" s="1" t="s">
        <v>2</v>
      </c>
      <c r="G662" s="1" t="s">
        <v>528</v>
      </c>
      <c r="H662" s="1" t="s">
        <v>7</v>
      </c>
      <c r="I662" s="1">
        <v>7.5468080000000003E-3</v>
      </c>
      <c r="J662" s="1">
        <v>20.75</v>
      </c>
      <c r="K662" s="1">
        <v>104.1622</v>
      </c>
      <c r="L662" s="1">
        <v>4.5999999999999996</v>
      </c>
    </row>
    <row r="663" spans="1:12" x14ac:dyDescent="0.2">
      <c r="A663" s="1" t="s">
        <v>6</v>
      </c>
      <c r="B663" s="1" t="s">
        <v>389</v>
      </c>
      <c r="C663" s="1" t="s">
        <v>28</v>
      </c>
      <c r="D663" s="1">
        <v>2014</v>
      </c>
      <c r="E663" s="1" t="s">
        <v>529</v>
      </c>
      <c r="F663" s="1" t="s">
        <v>2</v>
      </c>
      <c r="G663" s="1" t="s">
        <v>528</v>
      </c>
      <c r="H663" s="1" t="s">
        <v>7</v>
      </c>
      <c r="I663" s="1">
        <v>0.128176489</v>
      </c>
      <c r="J663" s="1">
        <v>9.6950000000000003</v>
      </c>
      <c r="K663" s="1">
        <v>224.84039999999999</v>
      </c>
      <c r="L663" s="1">
        <v>4.5999999999999996</v>
      </c>
    </row>
    <row r="664" spans="1:12" x14ac:dyDescent="0.2">
      <c r="A664" s="1" t="s">
        <v>6</v>
      </c>
      <c r="B664" s="1" t="s">
        <v>111</v>
      </c>
      <c r="C664" s="1" t="s">
        <v>108</v>
      </c>
      <c r="D664" s="1">
        <v>2014</v>
      </c>
      <c r="E664" s="1" t="s">
        <v>529</v>
      </c>
      <c r="F664" s="1" t="s">
        <v>2</v>
      </c>
      <c r="G664" s="1" t="s">
        <v>528</v>
      </c>
      <c r="H664" s="1" t="s">
        <v>7</v>
      </c>
      <c r="I664" s="1">
        <v>9.4488484999999997E-2</v>
      </c>
      <c r="J664" s="1">
        <v>7.8949999999999996</v>
      </c>
      <c r="K664" s="1">
        <v>100.7332</v>
      </c>
      <c r="L664" s="1">
        <v>4.5999999999999996</v>
      </c>
    </row>
    <row r="665" spans="1:12" x14ac:dyDescent="0.2">
      <c r="A665" s="1" t="s">
        <v>6</v>
      </c>
      <c r="B665" s="1" t="s">
        <v>1138</v>
      </c>
      <c r="C665" s="1" t="s">
        <v>17</v>
      </c>
      <c r="D665" s="1">
        <v>2014</v>
      </c>
      <c r="E665" s="1" t="s">
        <v>529</v>
      </c>
      <c r="F665" s="1" t="s">
        <v>2</v>
      </c>
      <c r="G665" s="1" t="s">
        <v>528</v>
      </c>
      <c r="H665" s="1" t="s">
        <v>7</v>
      </c>
      <c r="I665" s="1">
        <v>4.8166899999999999E-2</v>
      </c>
      <c r="J665" s="1">
        <v>10.5</v>
      </c>
      <c r="K665" s="1">
        <v>48.837600000000002</v>
      </c>
      <c r="L665" s="1">
        <v>4.5999999999999996</v>
      </c>
    </row>
    <row r="666" spans="1:12" x14ac:dyDescent="0.2">
      <c r="A666" s="1" t="s">
        <v>6</v>
      </c>
      <c r="B666" s="1" t="s">
        <v>735</v>
      </c>
      <c r="C666" s="1" t="s">
        <v>71</v>
      </c>
      <c r="D666" s="1">
        <v>2014</v>
      </c>
      <c r="E666" s="1" t="s">
        <v>529</v>
      </c>
      <c r="F666" s="1" t="s">
        <v>2</v>
      </c>
      <c r="G666" s="1" t="s">
        <v>528</v>
      </c>
      <c r="H666" s="1" t="s">
        <v>7</v>
      </c>
      <c r="I666" s="1">
        <v>1.9183756E-2</v>
      </c>
      <c r="J666" s="1">
        <v>20.5</v>
      </c>
      <c r="K666" s="1">
        <v>83.759200000000007</v>
      </c>
      <c r="L666" s="1">
        <v>4.5999999999999996</v>
      </c>
    </row>
    <row r="667" spans="1:12" x14ac:dyDescent="0.2">
      <c r="A667" s="1" t="s">
        <v>6</v>
      </c>
      <c r="B667" s="1" t="s">
        <v>1500</v>
      </c>
      <c r="C667" s="1" t="s">
        <v>47</v>
      </c>
      <c r="D667" s="1">
        <v>2014</v>
      </c>
      <c r="E667" s="1" t="s">
        <v>529</v>
      </c>
      <c r="F667" s="1" t="s">
        <v>2</v>
      </c>
      <c r="G667" s="1" t="s">
        <v>528</v>
      </c>
      <c r="H667" s="1" t="s">
        <v>7</v>
      </c>
      <c r="I667" s="1">
        <v>5.4507422E-2</v>
      </c>
      <c r="J667" s="1">
        <v>11.3</v>
      </c>
      <c r="K667" s="1">
        <v>96.309399999999997</v>
      </c>
      <c r="L667" s="1">
        <v>4.5999999999999996</v>
      </c>
    </row>
    <row r="668" spans="1:12" x14ac:dyDescent="0.2">
      <c r="A668" s="1" t="s">
        <v>6</v>
      </c>
      <c r="B668" s="1" t="s">
        <v>931</v>
      </c>
      <c r="C668" s="1" t="s">
        <v>14</v>
      </c>
      <c r="D668" s="1">
        <v>2014</v>
      </c>
      <c r="E668" s="1" t="s">
        <v>529</v>
      </c>
      <c r="F668" s="1" t="s">
        <v>2</v>
      </c>
      <c r="G668" s="1" t="s">
        <v>528</v>
      </c>
      <c r="H668" s="1" t="s">
        <v>7</v>
      </c>
      <c r="I668" s="1">
        <v>6.5841719000000007E-2</v>
      </c>
      <c r="J668" s="1">
        <v>15.25</v>
      </c>
      <c r="K668" s="1">
        <v>179.86600000000001</v>
      </c>
      <c r="L668" s="1">
        <v>4.5999999999999996</v>
      </c>
    </row>
    <row r="669" spans="1:12" x14ac:dyDescent="0.2">
      <c r="A669" s="1" t="s">
        <v>295</v>
      </c>
      <c r="B669" s="1" t="s">
        <v>1185</v>
      </c>
      <c r="C669" s="1" t="s">
        <v>112</v>
      </c>
      <c r="D669" s="1">
        <v>2022</v>
      </c>
      <c r="E669" s="1" t="s">
        <v>3</v>
      </c>
      <c r="F669" s="1" t="s">
        <v>2</v>
      </c>
      <c r="G669" s="1" t="s">
        <v>1</v>
      </c>
      <c r="H669" s="1" t="s">
        <v>0</v>
      </c>
      <c r="I669" s="1">
        <v>0</v>
      </c>
      <c r="J669" s="1">
        <v>13.35</v>
      </c>
      <c r="K669" s="1">
        <v>217.61660000000001</v>
      </c>
      <c r="L669" s="1">
        <v>4.5999999999999996</v>
      </c>
    </row>
    <row r="670" spans="1:12" x14ac:dyDescent="0.2">
      <c r="A670" s="1" t="s">
        <v>295</v>
      </c>
      <c r="B670" s="1" t="s">
        <v>1544</v>
      </c>
      <c r="C670" s="1" t="s">
        <v>17</v>
      </c>
      <c r="D670" s="1">
        <v>2022</v>
      </c>
      <c r="E670" s="1" t="s">
        <v>3</v>
      </c>
      <c r="F670" s="1" t="s">
        <v>2</v>
      </c>
      <c r="G670" s="1" t="s">
        <v>1</v>
      </c>
      <c r="H670" s="1" t="s">
        <v>0</v>
      </c>
      <c r="I670" s="1">
        <v>2.4293289999999999E-2</v>
      </c>
      <c r="J670" s="1">
        <v>12.6</v>
      </c>
      <c r="K670" s="1">
        <v>33.487400000000001</v>
      </c>
      <c r="L670" s="1">
        <v>4.5999999999999996</v>
      </c>
    </row>
    <row r="671" spans="1:12" x14ac:dyDescent="0.2">
      <c r="A671" s="1" t="s">
        <v>295</v>
      </c>
      <c r="B671" s="1" t="s">
        <v>591</v>
      </c>
      <c r="C671" s="1" t="s">
        <v>19</v>
      </c>
      <c r="D671" s="1">
        <v>2022</v>
      </c>
      <c r="E671" s="1" t="s">
        <v>3</v>
      </c>
      <c r="F671" s="1" t="s">
        <v>2</v>
      </c>
      <c r="G671" s="1" t="s">
        <v>1</v>
      </c>
      <c r="H671" s="1" t="s">
        <v>0</v>
      </c>
      <c r="I671" s="1">
        <v>3.7383777999999999E-2</v>
      </c>
      <c r="J671" s="1">
        <v>15.7</v>
      </c>
      <c r="K671" s="1">
        <v>179.76339999999999</v>
      </c>
      <c r="L671" s="1">
        <v>4.5999999999999996</v>
      </c>
    </row>
    <row r="672" spans="1:12" x14ac:dyDescent="0.2">
      <c r="A672" s="1" t="s">
        <v>124</v>
      </c>
      <c r="B672" s="1" t="s">
        <v>1305</v>
      </c>
      <c r="C672" s="1" t="s">
        <v>112</v>
      </c>
      <c r="D672" s="1">
        <v>2022</v>
      </c>
      <c r="E672" s="1" t="s">
        <v>3</v>
      </c>
      <c r="F672" s="1" t="s">
        <v>2</v>
      </c>
      <c r="G672" s="1" t="s">
        <v>1</v>
      </c>
      <c r="H672" s="1" t="s">
        <v>0</v>
      </c>
      <c r="I672" s="1">
        <v>0.12872825800000001</v>
      </c>
      <c r="J672" s="1">
        <v>19.5</v>
      </c>
      <c r="K672" s="1">
        <v>155.3314</v>
      </c>
      <c r="L672" s="1">
        <v>4.5999999999999996</v>
      </c>
    </row>
    <row r="673" spans="1:12" x14ac:dyDescent="0.2">
      <c r="A673" s="1" t="s">
        <v>124</v>
      </c>
      <c r="B673" s="1" t="s">
        <v>700</v>
      </c>
      <c r="C673" s="1" t="s">
        <v>25</v>
      </c>
      <c r="D673" s="1">
        <v>2022</v>
      </c>
      <c r="E673" s="1" t="s">
        <v>3</v>
      </c>
      <c r="F673" s="1" t="s">
        <v>2</v>
      </c>
      <c r="G673" s="1" t="s">
        <v>1</v>
      </c>
      <c r="H673" s="1" t="s">
        <v>0</v>
      </c>
      <c r="I673" s="1">
        <v>4.1273235999999998E-2</v>
      </c>
      <c r="J673" s="1">
        <v>6.98</v>
      </c>
      <c r="K673" s="1">
        <v>82.493399999999994</v>
      </c>
      <c r="L673" s="1">
        <v>4.5999999999999996</v>
      </c>
    </row>
    <row r="674" spans="1:12" x14ac:dyDescent="0.2">
      <c r="A674" s="1" t="s">
        <v>124</v>
      </c>
      <c r="B674" s="1" t="s">
        <v>1589</v>
      </c>
      <c r="C674" s="1" t="s">
        <v>17</v>
      </c>
      <c r="D674" s="1">
        <v>2022</v>
      </c>
      <c r="E674" s="1" t="s">
        <v>3</v>
      </c>
      <c r="F674" s="1" t="s">
        <v>2</v>
      </c>
      <c r="G674" s="1" t="s">
        <v>1</v>
      </c>
      <c r="H674" s="1" t="s">
        <v>0</v>
      </c>
      <c r="I674" s="1">
        <v>5.8339152999999998E-2</v>
      </c>
      <c r="J674" s="1">
        <v>13.8</v>
      </c>
      <c r="K674" s="1">
        <v>246.28020000000001</v>
      </c>
      <c r="L674" s="1">
        <v>4.5999999999999996</v>
      </c>
    </row>
    <row r="675" spans="1:12" x14ac:dyDescent="0.2">
      <c r="A675" s="1" t="s">
        <v>124</v>
      </c>
      <c r="B675" s="1" t="s">
        <v>879</v>
      </c>
      <c r="C675" s="1" t="s">
        <v>4</v>
      </c>
      <c r="D675" s="1">
        <v>2022</v>
      </c>
      <c r="E675" s="1" t="s">
        <v>3</v>
      </c>
      <c r="F675" s="1" t="s">
        <v>2</v>
      </c>
      <c r="G675" s="1" t="s">
        <v>1</v>
      </c>
      <c r="H675" s="1" t="s">
        <v>0</v>
      </c>
      <c r="I675" s="1">
        <v>3.6382523999999999E-2</v>
      </c>
      <c r="J675" s="1">
        <v>7.5</v>
      </c>
      <c r="K675" s="1">
        <v>177.90280000000001</v>
      </c>
      <c r="L675" s="1">
        <v>4.5999999999999996</v>
      </c>
    </row>
    <row r="676" spans="1:12" x14ac:dyDescent="0.2">
      <c r="A676" s="1" t="s">
        <v>6</v>
      </c>
      <c r="B676" s="1" t="s">
        <v>1420</v>
      </c>
      <c r="C676" s="1" t="s">
        <v>25</v>
      </c>
      <c r="D676" s="1">
        <v>2022</v>
      </c>
      <c r="E676" s="1" t="s">
        <v>3</v>
      </c>
      <c r="F676" s="1" t="s">
        <v>2</v>
      </c>
      <c r="G676" s="1" t="s">
        <v>1</v>
      </c>
      <c r="H676" s="1" t="s">
        <v>0</v>
      </c>
      <c r="I676" s="1">
        <v>3.2308481999999999E-2</v>
      </c>
      <c r="J676" s="1">
        <v>5.46</v>
      </c>
      <c r="K676" s="1">
        <v>185.22399999999999</v>
      </c>
      <c r="L676" s="1">
        <v>4.5999999999999996</v>
      </c>
    </row>
    <row r="677" spans="1:12" x14ac:dyDescent="0.2">
      <c r="A677" s="1" t="s">
        <v>124</v>
      </c>
      <c r="B677" s="1" t="s">
        <v>1023</v>
      </c>
      <c r="C677" s="1" t="s">
        <v>10</v>
      </c>
      <c r="D677" s="1">
        <v>2018</v>
      </c>
      <c r="E677" s="1" t="s">
        <v>13</v>
      </c>
      <c r="F677" s="1" t="s">
        <v>2</v>
      </c>
      <c r="G677" s="1" t="s">
        <v>1</v>
      </c>
      <c r="H677" s="1" t="s">
        <v>12</v>
      </c>
      <c r="I677" s="1">
        <v>2.2291121000000001E-2</v>
      </c>
      <c r="K677" s="1">
        <v>93.609399999999994</v>
      </c>
      <c r="L677" s="1">
        <v>4.5999999999999996</v>
      </c>
    </row>
    <row r="678" spans="1:12" x14ac:dyDescent="0.2">
      <c r="A678" s="1" t="s">
        <v>124</v>
      </c>
      <c r="B678" s="1" t="s">
        <v>1003</v>
      </c>
      <c r="C678" s="1" t="s">
        <v>47</v>
      </c>
      <c r="D678" s="1">
        <v>2018</v>
      </c>
      <c r="E678" s="1" t="s">
        <v>13</v>
      </c>
      <c r="F678" s="1" t="s">
        <v>2</v>
      </c>
      <c r="G678" s="1" t="s">
        <v>1</v>
      </c>
      <c r="H678" s="1" t="s">
        <v>12</v>
      </c>
      <c r="I678" s="1">
        <v>0</v>
      </c>
      <c r="K678" s="1">
        <v>109.1938</v>
      </c>
      <c r="L678" s="1">
        <v>4.5999999999999996</v>
      </c>
    </row>
    <row r="679" spans="1:12" x14ac:dyDescent="0.2">
      <c r="A679" s="1" t="s">
        <v>124</v>
      </c>
      <c r="B679" s="1" t="s">
        <v>422</v>
      </c>
      <c r="C679" s="1" t="s">
        <v>47</v>
      </c>
      <c r="D679" s="1">
        <v>2018</v>
      </c>
      <c r="E679" s="1" t="s">
        <v>13</v>
      </c>
      <c r="F679" s="1" t="s">
        <v>2</v>
      </c>
      <c r="G679" s="1" t="s">
        <v>1</v>
      </c>
      <c r="H679" s="1" t="s">
        <v>12</v>
      </c>
      <c r="I679" s="1">
        <v>0.155541973</v>
      </c>
      <c r="K679" s="1">
        <v>159.7578</v>
      </c>
      <c r="L679" s="1">
        <v>4.5999999999999996</v>
      </c>
    </row>
    <row r="680" spans="1:12" x14ac:dyDescent="0.2">
      <c r="A680" s="1" t="s">
        <v>124</v>
      </c>
      <c r="B680" s="1" t="s">
        <v>1524</v>
      </c>
      <c r="C680" s="1" t="s">
        <v>14</v>
      </c>
      <c r="D680" s="1">
        <v>2018</v>
      </c>
      <c r="E680" s="1" t="s">
        <v>13</v>
      </c>
      <c r="F680" s="1" t="s">
        <v>2</v>
      </c>
      <c r="G680" s="1" t="s">
        <v>1</v>
      </c>
      <c r="H680" s="1" t="s">
        <v>12</v>
      </c>
      <c r="I680" s="1">
        <v>0.141129263</v>
      </c>
      <c r="K680" s="1">
        <v>121.60720000000001</v>
      </c>
      <c r="L680" s="1">
        <v>4.5999999999999996</v>
      </c>
    </row>
    <row r="681" spans="1:12" x14ac:dyDescent="0.2">
      <c r="A681" s="1" t="s">
        <v>6</v>
      </c>
      <c r="B681" s="1" t="s">
        <v>1448</v>
      </c>
      <c r="C681" s="1" t="s">
        <v>10</v>
      </c>
      <c r="D681" s="1">
        <v>2018</v>
      </c>
      <c r="E681" s="1" t="s">
        <v>13</v>
      </c>
      <c r="F681" s="1" t="s">
        <v>2</v>
      </c>
      <c r="G681" s="1" t="s">
        <v>1</v>
      </c>
      <c r="H681" s="1" t="s">
        <v>12</v>
      </c>
      <c r="I681" s="1">
        <v>0.15842451599999999</v>
      </c>
      <c r="K681" s="1">
        <v>62.419400000000003</v>
      </c>
      <c r="L681" s="1">
        <v>4.5999999999999996</v>
      </c>
    </row>
    <row r="682" spans="1:12" x14ac:dyDescent="0.2">
      <c r="A682" s="1" t="s">
        <v>6</v>
      </c>
      <c r="B682" s="1" t="s">
        <v>967</v>
      </c>
      <c r="C682" s="1" t="s">
        <v>10</v>
      </c>
      <c r="D682" s="1">
        <v>2018</v>
      </c>
      <c r="E682" s="1" t="s">
        <v>13</v>
      </c>
      <c r="F682" s="1" t="s">
        <v>2</v>
      </c>
      <c r="G682" s="1" t="s">
        <v>1</v>
      </c>
      <c r="H682" s="1" t="s">
        <v>12</v>
      </c>
      <c r="I682" s="1">
        <v>4.3978369000000003E-2</v>
      </c>
      <c r="K682" s="1">
        <v>178.43180000000001</v>
      </c>
      <c r="L682" s="1">
        <v>4.5999999999999996</v>
      </c>
    </row>
    <row r="683" spans="1:12" x14ac:dyDescent="0.2">
      <c r="A683" s="1" t="s">
        <v>6</v>
      </c>
      <c r="B683" s="1" t="s">
        <v>812</v>
      </c>
      <c r="C683" s="1" t="s">
        <v>47</v>
      </c>
      <c r="D683" s="1">
        <v>2018</v>
      </c>
      <c r="E683" s="1" t="s">
        <v>13</v>
      </c>
      <c r="F683" s="1" t="s">
        <v>2</v>
      </c>
      <c r="G683" s="1" t="s">
        <v>1</v>
      </c>
      <c r="H683" s="1" t="s">
        <v>12</v>
      </c>
      <c r="I683" s="1">
        <v>3.6731658E-2</v>
      </c>
      <c r="K683" s="1">
        <v>177.23699999999999</v>
      </c>
      <c r="L683" s="1">
        <v>4.5999999999999996</v>
      </c>
    </row>
    <row r="684" spans="1:12" x14ac:dyDescent="0.2">
      <c r="A684" s="1" t="s">
        <v>6</v>
      </c>
      <c r="B684" s="1" t="s">
        <v>724</v>
      </c>
      <c r="C684" s="1" t="s">
        <v>47</v>
      </c>
      <c r="D684" s="1">
        <v>2018</v>
      </c>
      <c r="E684" s="1" t="s">
        <v>13</v>
      </c>
      <c r="F684" s="1" t="s">
        <v>2</v>
      </c>
      <c r="G684" s="1" t="s">
        <v>1</v>
      </c>
      <c r="H684" s="1" t="s">
        <v>12</v>
      </c>
      <c r="I684" s="1">
        <v>0</v>
      </c>
      <c r="K684" s="1">
        <v>182.0608</v>
      </c>
      <c r="L684" s="1">
        <v>4.5999999999999996</v>
      </c>
    </row>
    <row r="685" spans="1:12" x14ac:dyDescent="0.2">
      <c r="A685" s="1" t="s">
        <v>21</v>
      </c>
      <c r="B685" s="1" t="s">
        <v>1072</v>
      </c>
      <c r="C685" s="1" t="s">
        <v>4</v>
      </c>
      <c r="D685" s="1">
        <v>2018</v>
      </c>
      <c r="E685" s="1" t="s">
        <v>13</v>
      </c>
      <c r="F685" s="1" t="s">
        <v>2</v>
      </c>
      <c r="G685" s="1" t="s">
        <v>1</v>
      </c>
      <c r="H685" s="1" t="s">
        <v>12</v>
      </c>
      <c r="I685" s="1">
        <v>1.8813776000000001E-2</v>
      </c>
      <c r="K685" s="1">
        <v>235.25899999999999</v>
      </c>
      <c r="L685" s="1">
        <v>4.5999999999999996</v>
      </c>
    </row>
    <row r="686" spans="1:12" x14ac:dyDescent="0.2">
      <c r="A686" s="1" t="s">
        <v>16</v>
      </c>
      <c r="B686" s="1" t="s">
        <v>312</v>
      </c>
      <c r="C686" s="1" t="s">
        <v>122</v>
      </c>
      <c r="D686" s="1">
        <v>2018</v>
      </c>
      <c r="E686" s="1" t="s">
        <v>13</v>
      </c>
      <c r="F686" s="1" t="s">
        <v>2</v>
      </c>
      <c r="G686" s="1" t="s">
        <v>1</v>
      </c>
      <c r="H686" s="1" t="s">
        <v>12</v>
      </c>
      <c r="I686" s="1">
        <v>7.0068830000000002E-3</v>
      </c>
      <c r="K686" s="1">
        <v>173.57380000000001</v>
      </c>
      <c r="L686" s="1">
        <v>4.5999999999999996</v>
      </c>
    </row>
    <row r="687" spans="1:12" x14ac:dyDescent="0.2">
      <c r="A687" s="1" t="s">
        <v>124</v>
      </c>
      <c r="B687" s="1" t="s">
        <v>1066</v>
      </c>
      <c r="C687" s="1" t="s">
        <v>171</v>
      </c>
      <c r="D687" s="1">
        <v>2020</v>
      </c>
      <c r="E687" s="1" t="s">
        <v>919</v>
      </c>
      <c r="F687" s="1" t="s">
        <v>796</v>
      </c>
      <c r="G687" s="1" t="s">
        <v>702</v>
      </c>
      <c r="H687" s="1" t="s">
        <v>7</v>
      </c>
      <c r="I687" s="1">
        <v>2.8760013000000001E-2</v>
      </c>
      <c r="J687" s="1">
        <v>12.15</v>
      </c>
      <c r="K687" s="1">
        <v>151.4708</v>
      </c>
      <c r="L687" s="1">
        <v>4.5</v>
      </c>
    </row>
    <row r="688" spans="1:12" x14ac:dyDescent="0.2">
      <c r="A688" s="1" t="s">
        <v>124</v>
      </c>
      <c r="B688" s="1" t="s">
        <v>1270</v>
      </c>
      <c r="C688" s="1" t="s">
        <v>14</v>
      </c>
      <c r="D688" s="1">
        <v>2022</v>
      </c>
      <c r="E688" s="1" t="s">
        <v>3</v>
      </c>
      <c r="F688" s="1" t="s">
        <v>2</v>
      </c>
      <c r="G688" s="1" t="s">
        <v>1</v>
      </c>
      <c r="H688" s="1" t="s">
        <v>0</v>
      </c>
      <c r="I688" s="1">
        <v>4.0081193000000001E-2</v>
      </c>
      <c r="J688" s="1">
        <v>11.65</v>
      </c>
      <c r="K688" s="1">
        <v>227.0694</v>
      </c>
      <c r="L688" s="1">
        <v>4.5</v>
      </c>
    </row>
    <row r="689" spans="1:12" x14ac:dyDescent="0.2">
      <c r="A689" s="1" t="s">
        <v>124</v>
      </c>
      <c r="B689" s="1" t="s">
        <v>1015</v>
      </c>
      <c r="C689" s="1" t="s">
        <v>4</v>
      </c>
      <c r="D689" s="1">
        <v>2017</v>
      </c>
      <c r="E689" s="1" t="s">
        <v>797</v>
      </c>
      <c r="F689" s="1" t="s">
        <v>796</v>
      </c>
      <c r="G689" s="1" t="s">
        <v>702</v>
      </c>
      <c r="H689" s="1" t="s">
        <v>7</v>
      </c>
      <c r="I689" s="1">
        <v>8.2316505999999998E-2</v>
      </c>
      <c r="J689" s="1">
        <v>17.600000000000001</v>
      </c>
      <c r="K689" s="1">
        <v>160.69200000000001</v>
      </c>
      <c r="L689" s="1">
        <v>4.5</v>
      </c>
    </row>
    <row r="690" spans="1:12" x14ac:dyDescent="0.2">
      <c r="A690" s="1" t="s">
        <v>6</v>
      </c>
      <c r="B690" s="1" t="s">
        <v>954</v>
      </c>
      <c r="C690" s="1" t="s">
        <v>28</v>
      </c>
      <c r="D690" s="1">
        <v>2022</v>
      </c>
      <c r="E690" s="1" t="s">
        <v>3</v>
      </c>
      <c r="F690" s="1" t="s">
        <v>2</v>
      </c>
      <c r="G690" s="1" t="s">
        <v>1</v>
      </c>
      <c r="H690" s="1" t="s">
        <v>0</v>
      </c>
      <c r="I690" s="1">
        <v>0</v>
      </c>
      <c r="J690" s="1">
        <v>5.4649999999999999</v>
      </c>
      <c r="K690" s="1">
        <v>132.5626</v>
      </c>
      <c r="L690" s="1">
        <v>4.5</v>
      </c>
    </row>
    <row r="691" spans="1:12" x14ac:dyDescent="0.2">
      <c r="A691" s="1" t="s">
        <v>295</v>
      </c>
      <c r="B691" s="1" t="s">
        <v>285</v>
      </c>
      <c r="C691" s="1" t="s">
        <v>112</v>
      </c>
      <c r="D691" s="1">
        <v>2011</v>
      </c>
      <c r="E691" s="1" t="s">
        <v>703</v>
      </c>
      <c r="F691" s="1" t="s">
        <v>2</v>
      </c>
      <c r="G691" s="1" t="s">
        <v>702</v>
      </c>
      <c r="H691" s="1" t="s">
        <v>701</v>
      </c>
      <c r="I691" s="1">
        <v>0</v>
      </c>
      <c r="J691" s="1">
        <v>17.850000000000001</v>
      </c>
      <c r="K691" s="1">
        <v>196.57939999999999</v>
      </c>
      <c r="L691" s="1">
        <v>4.5</v>
      </c>
    </row>
    <row r="692" spans="1:12" x14ac:dyDescent="0.2">
      <c r="A692" s="1" t="s">
        <v>6</v>
      </c>
      <c r="B692" s="1" t="s">
        <v>1497</v>
      </c>
      <c r="C692" s="1" t="s">
        <v>14</v>
      </c>
      <c r="D692" s="1">
        <v>2011</v>
      </c>
      <c r="E692" s="1" t="s">
        <v>703</v>
      </c>
      <c r="F692" s="1" t="s">
        <v>2</v>
      </c>
      <c r="G692" s="1" t="s">
        <v>702</v>
      </c>
      <c r="H692" s="1" t="s">
        <v>701</v>
      </c>
      <c r="I692" s="1">
        <v>0.15055471100000001</v>
      </c>
      <c r="J692" s="1">
        <v>6.67</v>
      </c>
      <c r="K692" s="1">
        <v>130.0626</v>
      </c>
      <c r="L692" s="1">
        <v>4.5</v>
      </c>
    </row>
    <row r="693" spans="1:12" x14ac:dyDescent="0.2">
      <c r="A693" s="1" t="s">
        <v>124</v>
      </c>
      <c r="B693" s="1" t="s">
        <v>1055</v>
      </c>
      <c r="C693" s="1" t="s">
        <v>19</v>
      </c>
      <c r="D693" s="1">
        <v>2017</v>
      </c>
      <c r="E693" s="1" t="s">
        <v>797</v>
      </c>
      <c r="F693" s="1" t="s">
        <v>796</v>
      </c>
      <c r="G693" s="1" t="s">
        <v>702</v>
      </c>
      <c r="H693" s="1" t="s">
        <v>7</v>
      </c>
      <c r="I693" s="1">
        <v>6.1052759999999998E-2</v>
      </c>
      <c r="J693" s="1">
        <v>7.63</v>
      </c>
      <c r="K693" s="1">
        <v>95.443600000000004</v>
      </c>
      <c r="L693" s="1">
        <v>4.5</v>
      </c>
    </row>
    <row r="694" spans="1:12" x14ac:dyDescent="0.2">
      <c r="A694" s="1" t="s">
        <v>124</v>
      </c>
      <c r="B694" s="1" t="s">
        <v>152</v>
      </c>
      <c r="C694" s="1" t="s">
        <v>14</v>
      </c>
      <c r="D694" s="1">
        <v>2016</v>
      </c>
      <c r="E694" s="1" t="s">
        <v>1114</v>
      </c>
      <c r="F694" s="1" t="s">
        <v>8</v>
      </c>
      <c r="G694" s="1" t="s">
        <v>702</v>
      </c>
      <c r="H694" s="1" t="s">
        <v>7</v>
      </c>
      <c r="I694" s="1">
        <v>3.6390173999999997E-2</v>
      </c>
      <c r="J694" s="1">
        <v>16.850000000000001</v>
      </c>
      <c r="K694" s="1">
        <v>91.448800000000006</v>
      </c>
      <c r="L694" s="1">
        <v>4.5</v>
      </c>
    </row>
    <row r="695" spans="1:12" x14ac:dyDescent="0.2">
      <c r="A695" s="1" t="s">
        <v>124</v>
      </c>
      <c r="B695" s="1" t="s">
        <v>1277</v>
      </c>
      <c r="C695" s="1" t="s">
        <v>171</v>
      </c>
      <c r="D695" s="1">
        <v>2022</v>
      </c>
      <c r="E695" s="1" t="s">
        <v>3</v>
      </c>
      <c r="F695" s="1" t="s">
        <v>2</v>
      </c>
      <c r="G695" s="1" t="s">
        <v>1</v>
      </c>
      <c r="H695" s="1" t="s">
        <v>0</v>
      </c>
      <c r="I695" s="1">
        <v>9.9729888000000003E-2</v>
      </c>
      <c r="J695" s="1">
        <v>13</v>
      </c>
      <c r="K695" s="1">
        <v>46.305999999999997</v>
      </c>
      <c r="L695" s="1">
        <v>4.5</v>
      </c>
    </row>
    <row r="696" spans="1:12" x14ac:dyDescent="0.2">
      <c r="A696" s="1" t="s">
        <v>124</v>
      </c>
      <c r="B696" s="1" t="s">
        <v>441</v>
      </c>
      <c r="C696" s="1" t="s">
        <v>171</v>
      </c>
      <c r="D696" s="1">
        <v>2012</v>
      </c>
      <c r="E696" s="1" t="s">
        <v>9</v>
      </c>
      <c r="F696" s="1" t="s">
        <v>8</v>
      </c>
      <c r="G696" s="1" t="s">
        <v>1</v>
      </c>
      <c r="H696" s="1" t="s">
        <v>7</v>
      </c>
      <c r="I696" s="1">
        <v>0.11972145100000001</v>
      </c>
      <c r="J696" s="1">
        <v>8.6950000000000003</v>
      </c>
      <c r="K696" s="1">
        <v>95.509399999999999</v>
      </c>
      <c r="L696" s="1">
        <v>4.5</v>
      </c>
    </row>
    <row r="697" spans="1:12" x14ac:dyDescent="0.2">
      <c r="A697" s="1" t="s">
        <v>124</v>
      </c>
      <c r="B697" s="1" t="s">
        <v>1185</v>
      </c>
      <c r="C697" s="1" t="s">
        <v>112</v>
      </c>
      <c r="D697" s="1">
        <v>2015</v>
      </c>
      <c r="E697" s="1" t="s">
        <v>922</v>
      </c>
      <c r="F697" s="1" t="s">
        <v>796</v>
      </c>
      <c r="G697" s="1" t="s">
        <v>702</v>
      </c>
      <c r="H697" s="1" t="s">
        <v>7</v>
      </c>
      <c r="I697" s="1">
        <v>4.8124443000000003E-2</v>
      </c>
      <c r="J697" s="1">
        <v>13.35</v>
      </c>
      <c r="K697" s="1">
        <v>216.7166</v>
      </c>
      <c r="L697" s="1">
        <v>4.5</v>
      </c>
    </row>
    <row r="698" spans="1:12" x14ac:dyDescent="0.2">
      <c r="A698" s="1" t="s">
        <v>6</v>
      </c>
      <c r="B698" s="1" t="s">
        <v>829</v>
      </c>
      <c r="C698" s="1" t="s">
        <v>25</v>
      </c>
      <c r="D698" s="1">
        <v>2018</v>
      </c>
      <c r="E698" s="1" t="s">
        <v>13</v>
      </c>
      <c r="F698" s="1" t="s">
        <v>2</v>
      </c>
      <c r="G698" s="1" t="s">
        <v>1</v>
      </c>
      <c r="H698" s="1" t="s">
        <v>12</v>
      </c>
      <c r="I698" s="1">
        <v>1.1953902000000001E-2</v>
      </c>
      <c r="K698" s="1">
        <v>164.51840000000001</v>
      </c>
      <c r="L698" s="1">
        <v>4.5</v>
      </c>
    </row>
    <row r="699" spans="1:12" x14ac:dyDescent="0.2">
      <c r="A699" s="1" t="s">
        <v>124</v>
      </c>
      <c r="B699" s="1" t="s">
        <v>178</v>
      </c>
      <c r="C699" s="1" t="s">
        <v>171</v>
      </c>
      <c r="D699" s="1">
        <v>2014</v>
      </c>
      <c r="E699" s="1" t="s">
        <v>529</v>
      </c>
      <c r="F699" s="1" t="s">
        <v>2</v>
      </c>
      <c r="G699" s="1" t="s">
        <v>528</v>
      </c>
      <c r="H699" s="1" t="s">
        <v>7</v>
      </c>
      <c r="I699" s="1">
        <v>9.9848469999999998E-3</v>
      </c>
      <c r="J699" s="1">
        <v>13.6</v>
      </c>
      <c r="K699" s="1">
        <v>175.43700000000001</v>
      </c>
      <c r="L699" s="1">
        <v>4.5</v>
      </c>
    </row>
    <row r="700" spans="1:12" x14ac:dyDescent="0.2">
      <c r="A700" s="1" t="s">
        <v>124</v>
      </c>
      <c r="B700" s="1" t="s">
        <v>624</v>
      </c>
      <c r="C700" s="1" t="s">
        <v>171</v>
      </c>
      <c r="D700" s="1">
        <v>2018</v>
      </c>
      <c r="E700" s="1" t="s">
        <v>13</v>
      </c>
      <c r="F700" s="1" t="s">
        <v>2</v>
      </c>
      <c r="G700" s="1" t="s">
        <v>1</v>
      </c>
      <c r="H700" s="1" t="s">
        <v>12</v>
      </c>
      <c r="I700" s="1">
        <v>5.9776237000000003E-2</v>
      </c>
      <c r="K700" s="1">
        <v>231.76419999999999</v>
      </c>
      <c r="L700" s="1">
        <v>4.5</v>
      </c>
    </row>
    <row r="701" spans="1:12" x14ac:dyDescent="0.2">
      <c r="A701" s="1" t="s">
        <v>124</v>
      </c>
      <c r="B701" s="1" t="s">
        <v>288</v>
      </c>
      <c r="C701" s="1" t="s">
        <v>28</v>
      </c>
      <c r="D701" s="1">
        <v>2020</v>
      </c>
      <c r="E701" s="1" t="s">
        <v>919</v>
      </c>
      <c r="F701" s="1" t="s">
        <v>796</v>
      </c>
      <c r="G701" s="1" t="s">
        <v>1</v>
      </c>
      <c r="H701" s="1" t="s">
        <v>7</v>
      </c>
      <c r="I701" s="1">
        <v>0.13115279899999999</v>
      </c>
      <c r="J701" s="1">
        <v>14.3</v>
      </c>
      <c r="K701" s="1">
        <v>78.632800000000003</v>
      </c>
      <c r="L701" s="1">
        <v>4.5</v>
      </c>
    </row>
    <row r="702" spans="1:12" x14ac:dyDescent="0.2">
      <c r="A702" s="1" t="s">
        <v>6</v>
      </c>
      <c r="B702" s="1" t="s">
        <v>339</v>
      </c>
      <c r="C702" s="1" t="s">
        <v>10</v>
      </c>
      <c r="D702" s="1">
        <v>2012</v>
      </c>
      <c r="E702" s="1" t="s">
        <v>9</v>
      </c>
      <c r="F702" s="1" t="s">
        <v>8</v>
      </c>
      <c r="G702" s="1" t="s">
        <v>1</v>
      </c>
      <c r="H702" s="1" t="s">
        <v>7</v>
      </c>
      <c r="I702" s="1">
        <v>0.100330684</v>
      </c>
      <c r="J702" s="1">
        <v>20.7</v>
      </c>
      <c r="K702" s="1">
        <v>123.4388</v>
      </c>
      <c r="L702" s="1">
        <v>4.5</v>
      </c>
    </row>
    <row r="703" spans="1:12" x14ac:dyDescent="0.2">
      <c r="A703" s="1" t="s">
        <v>124</v>
      </c>
      <c r="B703" s="1" t="s">
        <v>1581</v>
      </c>
      <c r="C703" s="1" t="s">
        <v>216</v>
      </c>
      <c r="D703" s="1">
        <v>2014</v>
      </c>
      <c r="E703" s="1" t="s">
        <v>529</v>
      </c>
      <c r="F703" s="1" t="s">
        <v>2</v>
      </c>
      <c r="G703" s="1" t="s">
        <v>528</v>
      </c>
      <c r="H703" s="1" t="s">
        <v>7</v>
      </c>
      <c r="I703" s="1">
        <v>6.6014595999999995E-2</v>
      </c>
      <c r="J703" s="1">
        <v>6.57</v>
      </c>
      <c r="K703" s="1">
        <v>259.7278</v>
      </c>
      <c r="L703" s="1">
        <v>4.5</v>
      </c>
    </row>
    <row r="704" spans="1:12" x14ac:dyDescent="0.2">
      <c r="A704" s="1" t="s">
        <v>124</v>
      </c>
      <c r="B704" s="1" t="s">
        <v>230</v>
      </c>
      <c r="C704" s="1" t="s">
        <v>10</v>
      </c>
      <c r="D704" s="1">
        <v>2015</v>
      </c>
      <c r="E704" s="1" t="s">
        <v>922</v>
      </c>
      <c r="F704" s="1" t="s">
        <v>796</v>
      </c>
      <c r="G704" s="1" t="s">
        <v>1</v>
      </c>
      <c r="H704" s="1" t="s">
        <v>7</v>
      </c>
      <c r="I704" s="1">
        <v>0.122475364</v>
      </c>
      <c r="J704" s="1">
        <v>16.600000000000001</v>
      </c>
      <c r="K704" s="1">
        <v>175.57380000000001</v>
      </c>
      <c r="L704" s="1">
        <v>4.5</v>
      </c>
    </row>
    <row r="705" spans="1:12" x14ac:dyDescent="0.2">
      <c r="A705" s="1" t="s">
        <v>124</v>
      </c>
      <c r="B705" s="1" t="s">
        <v>1527</v>
      </c>
      <c r="C705" s="1" t="s">
        <v>14</v>
      </c>
      <c r="D705" s="1">
        <v>2017</v>
      </c>
      <c r="E705" s="1" t="s">
        <v>797</v>
      </c>
      <c r="F705" s="1" t="s">
        <v>796</v>
      </c>
      <c r="G705" s="1" t="s">
        <v>702</v>
      </c>
      <c r="H705" s="1" t="s">
        <v>7</v>
      </c>
      <c r="I705" s="1">
        <v>0.128065918</v>
      </c>
      <c r="J705" s="1">
        <v>19</v>
      </c>
      <c r="K705" s="1">
        <v>104.3622</v>
      </c>
      <c r="L705" s="1">
        <v>4.5</v>
      </c>
    </row>
    <row r="706" spans="1:12" x14ac:dyDescent="0.2">
      <c r="A706" s="1" t="s">
        <v>6</v>
      </c>
      <c r="B706" s="1" t="s">
        <v>104</v>
      </c>
      <c r="C706" s="1" t="s">
        <v>25</v>
      </c>
      <c r="D706" s="1">
        <v>2020</v>
      </c>
      <c r="E706" s="1" t="s">
        <v>919</v>
      </c>
      <c r="F706" s="1" t="s">
        <v>796</v>
      </c>
      <c r="G706" s="1" t="s">
        <v>1</v>
      </c>
      <c r="H706" s="1" t="s">
        <v>7</v>
      </c>
      <c r="I706" s="1">
        <v>5.0786365999999999E-2</v>
      </c>
      <c r="J706" s="1">
        <v>9</v>
      </c>
      <c r="K706" s="1">
        <v>152.20240000000001</v>
      </c>
      <c r="L706" s="1">
        <v>4.5</v>
      </c>
    </row>
    <row r="707" spans="1:12" x14ac:dyDescent="0.2">
      <c r="A707" s="1" t="s">
        <v>124</v>
      </c>
      <c r="B707" s="1" t="s">
        <v>1524</v>
      </c>
      <c r="C707" s="1" t="s">
        <v>14</v>
      </c>
      <c r="D707" s="1">
        <v>2012</v>
      </c>
      <c r="E707" s="1" t="s">
        <v>9</v>
      </c>
      <c r="F707" s="1" t="s">
        <v>8</v>
      </c>
      <c r="G707" s="1" t="s">
        <v>1</v>
      </c>
      <c r="H707" s="1" t="s">
        <v>7</v>
      </c>
      <c r="I707" s="1">
        <v>0</v>
      </c>
      <c r="J707" s="1">
        <v>20.350000000000001</v>
      </c>
      <c r="K707" s="1">
        <v>120.9072</v>
      </c>
      <c r="L707" s="1">
        <v>4.5</v>
      </c>
    </row>
    <row r="708" spans="1:12" x14ac:dyDescent="0.2">
      <c r="A708" s="1" t="s">
        <v>124</v>
      </c>
      <c r="B708" s="1" t="s">
        <v>404</v>
      </c>
      <c r="C708" s="1" t="s">
        <v>14</v>
      </c>
      <c r="D708" s="1">
        <v>2020</v>
      </c>
      <c r="E708" s="1" t="s">
        <v>919</v>
      </c>
      <c r="F708" s="1" t="s">
        <v>796</v>
      </c>
      <c r="G708" s="1" t="s">
        <v>1</v>
      </c>
      <c r="H708" s="1" t="s">
        <v>7</v>
      </c>
      <c r="I708" s="1">
        <v>3.0108283E-2</v>
      </c>
      <c r="J708" s="1">
        <v>17.7</v>
      </c>
      <c r="K708" s="1">
        <v>165.98159999999999</v>
      </c>
      <c r="L708" s="1">
        <v>4.5</v>
      </c>
    </row>
    <row r="709" spans="1:12" x14ac:dyDescent="0.2">
      <c r="A709" s="1" t="s">
        <v>124</v>
      </c>
      <c r="B709" s="1" t="s">
        <v>1481</v>
      </c>
      <c r="C709" s="1" t="s">
        <v>47</v>
      </c>
      <c r="D709" s="1">
        <v>2011</v>
      </c>
      <c r="E709" s="1" t="s">
        <v>703</v>
      </c>
      <c r="F709" s="1" t="s">
        <v>2</v>
      </c>
      <c r="G709" s="1" t="s">
        <v>1</v>
      </c>
      <c r="H709" s="1" t="s">
        <v>701</v>
      </c>
      <c r="I709" s="1">
        <v>2.8009381999999999E-2</v>
      </c>
      <c r="J709" s="1">
        <v>17.5</v>
      </c>
      <c r="K709" s="1">
        <v>141.71799999999999</v>
      </c>
      <c r="L709" s="1">
        <v>4.5</v>
      </c>
    </row>
    <row r="710" spans="1:12" x14ac:dyDescent="0.2">
      <c r="A710" s="1" t="s">
        <v>124</v>
      </c>
      <c r="B710" s="1" t="s">
        <v>1489</v>
      </c>
      <c r="C710" s="1" t="s">
        <v>4</v>
      </c>
      <c r="D710" s="1">
        <v>2014</v>
      </c>
      <c r="E710" s="1" t="s">
        <v>529</v>
      </c>
      <c r="F710" s="1" t="s">
        <v>2</v>
      </c>
      <c r="G710" s="1" t="s">
        <v>528</v>
      </c>
      <c r="H710" s="1" t="s">
        <v>7</v>
      </c>
      <c r="I710" s="1">
        <v>5.2165854999999997E-2</v>
      </c>
      <c r="J710" s="1">
        <v>17</v>
      </c>
      <c r="K710" s="1">
        <v>125.07299999999999</v>
      </c>
      <c r="L710" s="1">
        <v>4.5</v>
      </c>
    </row>
    <row r="711" spans="1:12" x14ac:dyDescent="0.2">
      <c r="A711" s="1" t="s">
        <v>124</v>
      </c>
      <c r="B711" s="1" t="s">
        <v>781</v>
      </c>
      <c r="C711" s="1" t="s">
        <v>17</v>
      </c>
      <c r="D711" s="1">
        <v>2016</v>
      </c>
      <c r="E711" s="1" t="s">
        <v>1114</v>
      </c>
      <c r="F711" s="1" t="s">
        <v>8</v>
      </c>
      <c r="G711" s="1" t="s">
        <v>702</v>
      </c>
      <c r="H711" s="1" t="s">
        <v>7</v>
      </c>
      <c r="I711" s="1">
        <v>0.13267058000000001</v>
      </c>
      <c r="J711" s="1">
        <v>11.85</v>
      </c>
      <c r="K711" s="1">
        <v>96.4726</v>
      </c>
      <c r="L711" s="1">
        <v>4.5</v>
      </c>
    </row>
    <row r="712" spans="1:12" x14ac:dyDescent="0.2">
      <c r="A712" s="1" t="s">
        <v>124</v>
      </c>
      <c r="B712" s="1" t="s">
        <v>891</v>
      </c>
      <c r="C712" s="1" t="s">
        <v>71</v>
      </c>
      <c r="D712" s="1">
        <v>2011</v>
      </c>
      <c r="E712" s="1" t="s">
        <v>703</v>
      </c>
      <c r="F712" s="1" t="s">
        <v>2</v>
      </c>
      <c r="G712" s="1" t="s">
        <v>1</v>
      </c>
      <c r="H712" s="1" t="s">
        <v>701</v>
      </c>
      <c r="I712" s="1">
        <v>6.2606582999999993E-2</v>
      </c>
      <c r="J712" s="1">
        <v>20.85</v>
      </c>
      <c r="K712" s="1">
        <v>192.24780000000001</v>
      </c>
      <c r="L712" s="1">
        <v>4.5</v>
      </c>
    </row>
    <row r="713" spans="1:12" x14ac:dyDescent="0.2">
      <c r="A713" s="1" t="s">
        <v>124</v>
      </c>
      <c r="B713" s="1" t="s">
        <v>178</v>
      </c>
      <c r="C713" s="1" t="s">
        <v>171</v>
      </c>
      <c r="D713" s="1">
        <v>2012</v>
      </c>
      <c r="E713" s="1" t="s">
        <v>9</v>
      </c>
      <c r="F713" s="1" t="s">
        <v>8</v>
      </c>
      <c r="G713" s="1" t="s">
        <v>1</v>
      </c>
      <c r="H713" s="1" t="s">
        <v>7</v>
      </c>
      <c r="I713" s="1">
        <v>1.0008698999999999E-2</v>
      </c>
      <c r="J713" s="1">
        <v>13.6</v>
      </c>
      <c r="K713" s="1">
        <v>176.73699999999999</v>
      </c>
      <c r="L713" s="1">
        <v>4.5</v>
      </c>
    </row>
    <row r="714" spans="1:12" x14ac:dyDescent="0.2">
      <c r="A714" s="1" t="s">
        <v>124</v>
      </c>
      <c r="B714" s="1" t="s">
        <v>861</v>
      </c>
      <c r="C714" s="1" t="s">
        <v>165</v>
      </c>
      <c r="D714" s="1">
        <v>2020</v>
      </c>
      <c r="E714" s="1" t="s">
        <v>919</v>
      </c>
      <c r="F714" s="1" t="s">
        <v>796</v>
      </c>
      <c r="G714" s="1" t="s">
        <v>1</v>
      </c>
      <c r="H714" s="1" t="s">
        <v>7</v>
      </c>
      <c r="I714" s="1">
        <v>6.5026433999999994E-2</v>
      </c>
      <c r="J714" s="1">
        <v>12.15</v>
      </c>
      <c r="K714" s="1">
        <v>253.70400000000001</v>
      </c>
      <c r="L714" s="1">
        <v>4.5</v>
      </c>
    </row>
    <row r="715" spans="1:12" x14ac:dyDescent="0.2">
      <c r="A715" s="1" t="s">
        <v>6</v>
      </c>
      <c r="B715" s="1" t="s">
        <v>335</v>
      </c>
      <c r="C715" s="1" t="s">
        <v>47</v>
      </c>
      <c r="D715" s="1">
        <v>2020</v>
      </c>
      <c r="E715" s="1" t="s">
        <v>919</v>
      </c>
      <c r="F715" s="1" t="s">
        <v>796</v>
      </c>
      <c r="G715" s="1" t="s">
        <v>1</v>
      </c>
      <c r="H715" s="1" t="s">
        <v>7</v>
      </c>
      <c r="I715" s="1">
        <v>2.3664054E-2</v>
      </c>
      <c r="J715" s="1">
        <v>12.8</v>
      </c>
      <c r="K715" s="1">
        <v>226.04040000000001</v>
      </c>
      <c r="L715" s="1">
        <v>4.5</v>
      </c>
    </row>
    <row r="716" spans="1:12" x14ac:dyDescent="0.2">
      <c r="A716" s="1" t="s">
        <v>124</v>
      </c>
      <c r="B716" s="1" t="s">
        <v>167</v>
      </c>
      <c r="C716" s="1" t="s">
        <v>165</v>
      </c>
      <c r="D716" s="1">
        <v>2011</v>
      </c>
      <c r="E716" s="1" t="s">
        <v>703</v>
      </c>
      <c r="F716" s="1" t="s">
        <v>2</v>
      </c>
      <c r="G716" s="1" t="s">
        <v>1</v>
      </c>
      <c r="H716" s="1" t="s">
        <v>701</v>
      </c>
      <c r="I716" s="1">
        <v>1.1314423000000001E-2</v>
      </c>
      <c r="J716" s="1">
        <v>12.15</v>
      </c>
      <c r="K716" s="1">
        <v>122.973</v>
      </c>
      <c r="L716" s="1">
        <v>4.5</v>
      </c>
    </row>
    <row r="717" spans="1:12" x14ac:dyDescent="0.2">
      <c r="A717" s="1" t="s">
        <v>124</v>
      </c>
      <c r="B717" s="1" t="s">
        <v>914</v>
      </c>
      <c r="C717" s="1" t="s">
        <v>28</v>
      </c>
      <c r="D717" s="1">
        <v>2012</v>
      </c>
      <c r="E717" s="1" t="s">
        <v>9</v>
      </c>
      <c r="F717" s="1" t="s">
        <v>8</v>
      </c>
      <c r="G717" s="1" t="s">
        <v>1</v>
      </c>
      <c r="H717" s="1" t="s">
        <v>7</v>
      </c>
      <c r="I717" s="1">
        <v>0.119547387</v>
      </c>
      <c r="J717" s="1">
        <v>20.5</v>
      </c>
      <c r="K717" s="1">
        <v>108.95959999999999</v>
      </c>
      <c r="L717" s="1">
        <v>4.5</v>
      </c>
    </row>
    <row r="718" spans="1:12" x14ac:dyDescent="0.2">
      <c r="A718" s="1" t="s">
        <v>124</v>
      </c>
      <c r="B718" s="1" t="s">
        <v>1452</v>
      </c>
      <c r="C718" s="1" t="s">
        <v>112</v>
      </c>
      <c r="D718" s="1">
        <v>2012</v>
      </c>
      <c r="E718" s="1" t="s">
        <v>9</v>
      </c>
      <c r="F718" s="1" t="s">
        <v>8</v>
      </c>
      <c r="G718" s="1" t="s">
        <v>1</v>
      </c>
      <c r="H718" s="1" t="s">
        <v>7</v>
      </c>
      <c r="I718" s="1">
        <v>0.14110815600000001</v>
      </c>
      <c r="J718" s="1">
        <v>4.6349999999999998</v>
      </c>
      <c r="K718" s="1">
        <v>128.29939999999999</v>
      </c>
      <c r="L718" s="1">
        <v>4.5</v>
      </c>
    </row>
    <row r="719" spans="1:12" x14ac:dyDescent="0.2">
      <c r="A719" s="1" t="s">
        <v>124</v>
      </c>
      <c r="B719" s="1" t="s">
        <v>27</v>
      </c>
      <c r="C719" s="1" t="s">
        <v>25</v>
      </c>
      <c r="D719" s="1">
        <v>2012</v>
      </c>
      <c r="E719" s="1" t="s">
        <v>9</v>
      </c>
      <c r="F719" s="1" t="s">
        <v>8</v>
      </c>
      <c r="G719" s="1" t="s">
        <v>1</v>
      </c>
      <c r="H719" s="1" t="s">
        <v>7</v>
      </c>
      <c r="I719" s="1">
        <v>5.3372768000000001E-2</v>
      </c>
      <c r="J719" s="1">
        <v>6.65</v>
      </c>
      <c r="K719" s="1">
        <v>149.57339999999999</v>
      </c>
      <c r="L719" s="1">
        <v>4.5</v>
      </c>
    </row>
    <row r="720" spans="1:12" x14ac:dyDescent="0.2">
      <c r="A720" s="1" t="s">
        <v>124</v>
      </c>
      <c r="B720" s="1" t="s">
        <v>524</v>
      </c>
      <c r="C720" s="1" t="s">
        <v>17</v>
      </c>
      <c r="D720" s="1">
        <v>2012</v>
      </c>
      <c r="E720" s="1" t="s">
        <v>9</v>
      </c>
      <c r="F720" s="1" t="s">
        <v>8</v>
      </c>
      <c r="G720" s="1" t="s">
        <v>1</v>
      </c>
      <c r="H720" s="1" t="s">
        <v>7</v>
      </c>
      <c r="I720" s="1">
        <v>2.2099982000000001E-2</v>
      </c>
      <c r="J720" s="1">
        <v>16.7</v>
      </c>
      <c r="K720" s="1">
        <v>110.18859999999999</v>
      </c>
      <c r="L720" s="1">
        <v>4.5</v>
      </c>
    </row>
    <row r="721" spans="1:12" x14ac:dyDescent="0.2">
      <c r="A721" s="1" t="s">
        <v>124</v>
      </c>
      <c r="B721" s="1" t="s">
        <v>1457</v>
      </c>
      <c r="C721" s="1" t="s">
        <v>71</v>
      </c>
      <c r="D721" s="1">
        <v>2012</v>
      </c>
      <c r="E721" s="1" t="s">
        <v>9</v>
      </c>
      <c r="F721" s="1" t="s">
        <v>8</v>
      </c>
      <c r="G721" s="1" t="s">
        <v>1</v>
      </c>
      <c r="H721" s="1" t="s">
        <v>7</v>
      </c>
      <c r="I721" s="1">
        <v>4.2687151E-2</v>
      </c>
      <c r="J721" s="1">
        <v>5.19</v>
      </c>
      <c r="K721" s="1">
        <v>195.911</v>
      </c>
      <c r="L721" s="1">
        <v>4.5</v>
      </c>
    </row>
    <row r="722" spans="1:12" x14ac:dyDescent="0.2">
      <c r="A722" s="1" t="s">
        <v>124</v>
      </c>
      <c r="B722" s="1" t="s">
        <v>468</v>
      </c>
      <c r="C722" s="1" t="s">
        <v>10</v>
      </c>
      <c r="D722" s="1">
        <v>2012</v>
      </c>
      <c r="E722" s="1" t="s">
        <v>9</v>
      </c>
      <c r="F722" s="1" t="s">
        <v>8</v>
      </c>
      <c r="G722" s="1" t="s">
        <v>1</v>
      </c>
      <c r="H722" s="1" t="s">
        <v>7</v>
      </c>
      <c r="I722" s="1">
        <v>0.16174058199999999</v>
      </c>
      <c r="J722" s="1">
        <v>18.2</v>
      </c>
      <c r="K722" s="1">
        <v>38.418999999999997</v>
      </c>
      <c r="L722" s="1">
        <v>4.5</v>
      </c>
    </row>
    <row r="723" spans="1:12" x14ac:dyDescent="0.2">
      <c r="A723" s="1" t="s">
        <v>124</v>
      </c>
      <c r="B723" s="1" t="s">
        <v>1440</v>
      </c>
      <c r="C723" s="1" t="s">
        <v>216</v>
      </c>
      <c r="D723" s="1">
        <v>2012</v>
      </c>
      <c r="E723" s="1" t="s">
        <v>9</v>
      </c>
      <c r="F723" s="1" t="s">
        <v>8</v>
      </c>
      <c r="G723" s="1" t="s">
        <v>1</v>
      </c>
      <c r="H723" s="1" t="s">
        <v>7</v>
      </c>
      <c r="I723" s="1">
        <v>4.8092815999999997E-2</v>
      </c>
      <c r="J723" s="1">
        <v>10.5</v>
      </c>
      <c r="K723" s="1">
        <v>159.2946</v>
      </c>
      <c r="L723" s="1">
        <v>4.5</v>
      </c>
    </row>
    <row r="724" spans="1:12" x14ac:dyDescent="0.2">
      <c r="A724" s="1" t="s">
        <v>124</v>
      </c>
      <c r="B724" s="1" t="s">
        <v>203</v>
      </c>
      <c r="C724" s="1" t="s">
        <v>4</v>
      </c>
      <c r="D724" s="1">
        <v>2012</v>
      </c>
      <c r="E724" s="1" t="s">
        <v>9</v>
      </c>
      <c r="F724" s="1" t="s">
        <v>8</v>
      </c>
      <c r="G724" s="1" t="s">
        <v>1</v>
      </c>
      <c r="H724" s="1" t="s">
        <v>7</v>
      </c>
      <c r="I724" s="1">
        <v>5.3527104999999998E-2</v>
      </c>
      <c r="J724" s="1">
        <v>12.85</v>
      </c>
      <c r="K724" s="1">
        <v>185.16079999999999</v>
      </c>
      <c r="L724" s="1">
        <v>4.5</v>
      </c>
    </row>
    <row r="725" spans="1:12" x14ac:dyDescent="0.2">
      <c r="A725" s="1" t="s">
        <v>124</v>
      </c>
      <c r="B725" s="1" t="s">
        <v>211</v>
      </c>
      <c r="C725" s="1" t="s">
        <v>4</v>
      </c>
      <c r="D725" s="1">
        <v>2012</v>
      </c>
      <c r="E725" s="1" t="s">
        <v>9</v>
      </c>
      <c r="F725" s="1" t="s">
        <v>8</v>
      </c>
      <c r="G725" s="1" t="s">
        <v>1</v>
      </c>
      <c r="H725" s="1" t="s">
        <v>7</v>
      </c>
      <c r="I725" s="1">
        <v>2.5325897E-2</v>
      </c>
      <c r="J725" s="1">
        <v>19.600000000000001</v>
      </c>
      <c r="K725" s="1">
        <v>150.9024</v>
      </c>
      <c r="L725" s="1">
        <v>4.5</v>
      </c>
    </row>
    <row r="726" spans="1:12" x14ac:dyDescent="0.2">
      <c r="A726" s="1" t="s">
        <v>124</v>
      </c>
      <c r="B726" s="1" t="s">
        <v>173</v>
      </c>
      <c r="C726" s="1" t="s">
        <v>171</v>
      </c>
      <c r="D726" s="1">
        <v>2012</v>
      </c>
      <c r="E726" s="1" t="s">
        <v>9</v>
      </c>
      <c r="F726" s="1" t="s">
        <v>8</v>
      </c>
      <c r="G726" s="1" t="s">
        <v>1</v>
      </c>
      <c r="H726" s="1" t="s">
        <v>7</v>
      </c>
      <c r="I726" s="1">
        <v>3.1201465000000001E-2</v>
      </c>
      <c r="J726" s="1">
        <v>7.2850000000000001</v>
      </c>
      <c r="K726" s="1">
        <v>174.7054</v>
      </c>
      <c r="L726" s="1">
        <v>4.5</v>
      </c>
    </row>
    <row r="727" spans="1:12" x14ac:dyDescent="0.2">
      <c r="A727" s="1" t="s">
        <v>124</v>
      </c>
      <c r="B727" s="1" t="s">
        <v>1554</v>
      </c>
      <c r="C727" s="1" t="s">
        <v>171</v>
      </c>
      <c r="D727" s="1">
        <v>2012</v>
      </c>
      <c r="E727" s="1" t="s">
        <v>9</v>
      </c>
      <c r="F727" s="1" t="s">
        <v>8</v>
      </c>
      <c r="G727" s="1" t="s">
        <v>1</v>
      </c>
      <c r="H727" s="1" t="s">
        <v>7</v>
      </c>
      <c r="I727" s="1">
        <v>1.6135764E-2</v>
      </c>
      <c r="J727" s="1">
        <v>8.51</v>
      </c>
      <c r="K727" s="1">
        <v>195.64779999999999</v>
      </c>
      <c r="L727" s="1">
        <v>4.5</v>
      </c>
    </row>
    <row r="728" spans="1:12" x14ac:dyDescent="0.2">
      <c r="A728" s="1" t="s">
        <v>124</v>
      </c>
      <c r="B728" s="1" t="s">
        <v>1066</v>
      </c>
      <c r="C728" s="1" t="s">
        <v>171</v>
      </c>
      <c r="D728" s="1">
        <v>2012</v>
      </c>
      <c r="E728" s="1" t="s">
        <v>9</v>
      </c>
      <c r="F728" s="1" t="s">
        <v>8</v>
      </c>
      <c r="G728" s="1" t="s">
        <v>1</v>
      </c>
      <c r="H728" s="1" t="s">
        <v>7</v>
      </c>
      <c r="I728" s="1">
        <v>2.8642712000000001E-2</v>
      </c>
      <c r="J728" s="1">
        <v>12.15</v>
      </c>
      <c r="K728" s="1">
        <v>149.07079999999999</v>
      </c>
      <c r="L728" s="1">
        <v>4.5</v>
      </c>
    </row>
    <row r="729" spans="1:12" x14ac:dyDescent="0.2">
      <c r="A729" s="1" t="s">
        <v>124</v>
      </c>
      <c r="B729" s="1" t="s">
        <v>866</v>
      </c>
      <c r="C729" s="1" t="s">
        <v>171</v>
      </c>
      <c r="D729" s="1">
        <v>2012</v>
      </c>
      <c r="E729" s="1" t="s">
        <v>9</v>
      </c>
      <c r="F729" s="1" t="s">
        <v>8</v>
      </c>
      <c r="G729" s="1" t="s">
        <v>1</v>
      </c>
      <c r="H729" s="1" t="s">
        <v>7</v>
      </c>
      <c r="I729" s="1">
        <v>4.1355365999999998E-2</v>
      </c>
      <c r="J729" s="1">
        <v>19.600000000000001</v>
      </c>
      <c r="K729" s="1">
        <v>88.751400000000004</v>
      </c>
      <c r="L729" s="1">
        <v>4.5</v>
      </c>
    </row>
    <row r="730" spans="1:12" x14ac:dyDescent="0.2">
      <c r="A730" s="1" t="s">
        <v>124</v>
      </c>
      <c r="B730" s="1" t="s">
        <v>754</v>
      </c>
      <c r="C730" s="1" t="s">
        <v>165</v>
      </c>
      <c r="D730" s="1">
        <v>2012</v>
      </c>
      <c r="E730" s="1" t="s">
        <v>9</v>
      </c>
      <c r="F730" s="1" t="s">
        <v>8</v>
      </c>
      <c r="G730" s="1" t="s">
        <v>1</v>
      </c>
      <c r="H730" s="1" t="s">
        <v>7</v>
      </c>
      <c r="I730" s="1">
        <v>9.2060693999999998E-2</v>
      </c>
      <c r="J730" s="1">
        <v>19.100000000000001</v>
      </c>
      <c r="K730" s="1">
        <v>183.76079999999999</v>
      </c>
      <c r="L730" s="1">
        <v>4.5</v>
      </c>
    </row>
    <row r="731" spans="1:12" x14ac:dyDescent="0.2">
      <c r="A731" s="1" t="s">
        <v>124</v>
      </c>
      <c r="B731" s="1" t="s">
        <v>520</v>
      </c>
      <c r="C731" s="1" t="s">
        <v>163</v>
      </c>
      <c r="D731" s="1">
        <v>2012</v>
      </c>
      <c r="E731" s="1" t="s">
        <v>9</v>
      </c>
      <c r="F731" s="1" t="s">
        <v>8</v>
      </c>
      <c r="G731" s="1" t="s">
        <v>1</v>
      </c>
      <c r="H731" s="1" t="s">
        <v>7</v>
      </c>
      <c r="I731" s="1">
        <v>7.3524776E-2</v>
      </c>
      <c r="J731" s="1">
        <v>17.75</v>
      </c>
      <c r="K731" s="1">
        <v>34.821599999999997</v>
      </c>
      <c r="L731" s="1">
        <v>4.5</v>
      </c>
    </row>
    <row r="732" spans="1:12" x14ac:dyDescent="0.2">
      <c r="A732" s="1" t="s">
        <v>124</v>
      </c>
      <c r="B732" s="1" t="s">
        <v>1309</v>
      </c>
      <c r="C732" s="1" t="s">
        <v>14</v>
      </c>
      <c r="D732" s="1">
        <v>2012</v>
      </c>
      <c r="E732" s="1" t="s">
        <v>9</v>
      </c>
      <c r="F732" s="1" t="s">
        <v>8</v>
      </c>
      <c r="G732" s="1" t="s">
        <v>1</v>
      </c>
      <c r="H732" s="1" t="s">
        <v>7</v>
      </c>
      <c r="I732" s="1">
        <v>0.13651285799999999</v>
      </c>
      <c r="J732" s="1">
        <v>6.4050000000000002</v>
      </c>
      <c r="K732" s="1">
        <v>128.76779999999999</v>
      </c>
      <c r="L732" s="1">
        <v>4.5</v>
      </c>
    </row>
    <row r="733" spans="1:12" x14ac:dyDescent="0.2">
      <c r="A733" s="1" t="s">
        <v>124</v>
      </c>
      <c r="B733" s="1" t="s">
        <v>602</v>
      </c>
      <c r="C733" s="1" t="s">
        <v>14</v>
      </c>
      <c r="D733" s="1">
        <v>2012</v>
      </c>
      <c r="E733" s="1" t="s">
        <v>9</v>
      </c>
      <c r="F733" s="1" t="s">
        <v>8</v>
      </c>
      <c r="G733" s="1" t="s">
        <v>1</v>
      </c>
      <c r="H733" s="1" t="s">
        <v>7</v>
      </c>
      <c r="I733" s="1">
        <v>9.3441603999999998E-2</v>
      </c>
      <c r="J733" s="1">
        <v>12.35</v>
      </c>
      <c r="K733" s="1">
        <v>119.11239999999999</v>
      </c>
      <c r="L733" s="1">
        <v>4.5</v>
      </c>
    </row>
    <row r="734" spans="1:12" x14ac:dyDescent="0.2">
      <c r="A734" s="1" t="s">
        <v>124</v>
      </c>
      <c r="B734" s="1" t="s">
        <v>401</v>
      </c>
      <c r="C734" s="1" t="s">
        <v>14</v>
      </c>
      <c r="D734" s="1">
        <v>2012</v>
      </c>
      <c r="E734" s="1" t="s">
        <v>9</v>
      </c>
      <c r="F734" s="1" t="s">
        <v>8</v>
      </c>
      <c r="G734" s="1" t="s">
        <v>1</v>
      </c>
      <c r="H734" s="1" t="s">
        <v>7</v>
      </c>
      <c r="I734" s="1">
        <v>0.10887917699999999</v>
      </c>
      <c r="J734" s="1">
        <v>20.75</v>
      </c>
      <c r="K734" s="1">
        <v>161.55779999999999</v>
      </c>
      <c r="L734" s="1">
        <v>4.5</v>
      </c>
    </row>
    <row r="735" spans="1:12" x14ac:dyDescent="0.2">
      <c r="A735" s="1" t="s">
        <v>124</v>
      </c>
      <c r="B735" s="1" t="s">
        <v>1057</v>
      </c>
      <c r="C735" s="1" t="s">
        <v>14</v>
      </c>
      <c r="D735" s="1">
        <v>2012</v>
      </c>
      <c r="E735" s="1" t="s">
        <v>9</v>
      </c>
      <c r="F735" s="1" t="s">
        <v>8</v>
      </c>
      <c r="G735" s="1" t="s">
        <v>1</v>
      </c>
      <c r="H735" s="1" t="s">
        <v>7</v>
      </c>
      <c r="I735" s="1">
        <v>1.9453430000000001E-2</v>
      </c>
      <c r="J735" s="1">
        <v>21.25</v>
      </c>
      <c r="K735" s="1">
        <v>120.87560000000001</v>
      </c>
      <c r="L735" s="1">
        <v>4.5</v>
      </c>
    </row>
    <row r="736" spans="1:12" x14ac:dyDescent="0.2">
      <c r="A736" s="1" t="s">
        <v>124</v>
      </c>
      <c r="B736" s="1" t="s">
        <v>396</v>
      </c>
      <c r="C736" s="1" t="s">
        <v>19</v>
      </c>
      <c r="D736" s="1">
        <v>2012</v>
      </c>
      <c r="E736" s="1" t="s">
        <v>9</v>
      </c>
      <c r="F736" s="1" t="s">
        <v>8</v>
      </c>
      <c r="G736" s="1" t="s">
        <v>1</v>
      </c>
      <c r="H736" s="1" t="s">
        <v>7</v>
      </c>
      <c r="I736" s="1">
        <v>1.9408559999999998E-2</v>
      </c>
      <c r="J736" s="1">
        <v>16.2</v>
      </c>
      <c r="K736" s="1">
        <v>156.7972</v>
      </c>
      <c r="L736" s="1">
        <v>4.5</v>
      </c>
    </row>
    <row r="737" spans="1:12" x14ac:dyDescent="0.2">
      <c r="A737" s="1" t="s">
        <v>124</v>
      </c>
      <c r="B737" s="1" t="s">
        <v>1381</v>
      </c>
      <c r="C737" s="1" t="s">
        <v>122</v>
      </c>
      <c r="D737" s="1">
        <v>2012</v>
      </c>
      <c r="E737" s="1" t="s">
        <v>9</v>
      </c>
      <c r="F737" s="1" t="s">
        <v>8</v>
      </c>
      <c r="G737" s="1" t="s">
        <v>1</v>
      </c>
      <c r="H737" s="1" t="s">
        <v>7</v>
      </c>
      <c r="I737" s="1">
        <v>6.0942631999999997E-2</v>
      </c>
      <c r="J737" s="1">
        <v>16</v>
      </c>
      <c r="K737" s="1">
        <v>225.6404</v>
      </c>
      <c r="L737" s="1">
        <v>4.5</v>
      </c>
    </row>
    <row r="738" spans="1:12" x14ac:dyDescent="0.2">
      <c r="A738" s="1" t="s">
        <v>6</v>
      </c>
      <c r="B738" s="1" t="s">
        <v>707</v>
      </c>
      <c r="C738" s="1" t="s">
        <v>25</v>
      </c>
      <c r="D738" s="1">
        <v>2012</v>
      </c>
      <c r="E738" s="1" t="s">
        <v>9</v>
      </c>
      <c r="F738" s="1" t="s">
        <v>8</v>
      </c>
      <c r="G738" s="1" t="s">
        <v>1</v>
      </c>
      <c r="H738" s="1" t="s">
        <v>7</v>
      </c>
      <c r="I738" s="1">
        <v>3.2208865000000003E-2</v>
      </c>
      <c r="J738" s="1">
        <v>8.1150000000000002</v>
      </c>
      <c r="K738" s="1">
        <v>154.99719999999999</v>
      </c>
      <c r="L738" s="1">
        <v>4.5</v>
      </c>
    </row>
    <row r="739" spans="1:12" x14ac:dyDescent="0.2">
      <c r="A739" s="1" t="s">
        <v>6</v>
      </c>
      <c r="B739" s="1" t="s">
        <v>374</v>
      </c>
      <c r="C739" s="1" t="s">
        <v>25</v>
      </c>
      <c r="D739" s="1">
        <v>2012</v>
      </c>
      <c r="E739" s="1" t="s">
        <v>9</v>
      </c>
      <c r="F739" s="1" t="s">
        <v>8</v>
      </c>
      <c r="G739" s="1" t="s">
        <v>1</v>
      </c>
      <c r="H739" s="1" t="s">
        <v>7</v>
      </c>
      <c r="I739" s="1">
        <v>0.160951491</v>
      </c>
      <c r="J739" s="1">
        <v>19.7</v>
      </c>
      <c r="K739" s="1">
        <v>256.10140000000001</v>
      </c>
      <c r="L739" s="1">
        <v>4.5</v>
      </c>
    </row>
    <row r="740" spans="1:12" x14ac:dyDescent="0.2">
      <c r="A740" s="1" t="s">
        <v>6</v>
      </c>
      <c r="B740" s="1" t="s">
        <v>567</v>
      </c>
      <c r="C740" s="1" t="s">
        <v>17</v>
      </c>
      <c r="D740" s="1">
        <v>2012</v>
      </c>
      <c r="E740" s="1" t="s">
        <v>9</v>
      </c>
      <c r="F740" s="1" t="s">
        <v>8</v>
      </c>
      <c r="G740" s="1" t="s">
        <v>1</v>
      </c>
      <c r="H740" s="1" t="s">
        <v>7</v>
      </c>
      <c r="I740" s="1">
        <v>0.107223632</v>
      </c>
      <c r="J740" s="1">
        <v>11.8</v>
      </c>
      <c r="K740" s="1">
        <v>223.5772</v>
      </c>
      <c r="L740" s="1">
        <v>4.5</v>
      </c>
    </row>
    <row r="741" spans="1:12" x14ac:dyDescent="0.2">
      <c r="A741" s="1" t="s">
        <v>6</v>
      </c>
      <c r="B741" s="1" t="s">
        <v>946</v>
      </c>
      <c r="C741" s="1" t="s">
        <v>71</v>
      </c>
      <c r="D741" s="1">
        <v>2012</v>
      </c>
      <c r="E741" s="1" t="s">
        <v>9</v>
      </c>
      <c r="F741" s="1" t="s">
        <v>8</v>
      </c>
      <c r="G741" s="1" t="s">
        <v>1</v>
      </c>
      <c r="H741" s="1" t="s">
        <v>7</v>
      </c>
      <c r="I741" s="1">
        <v>0.127066966</v>
      </c>
      <c r="J741" s="1">
        <v>8.35</v>
      </c>
      <c r="K741" s="1">
        <v>76.535399999999996</v>
      </c>
      <c r="L741" s="1">
        <v>4.5</v>
      </c>
    </row>
    <row r="742" spans="1:12" x14ac:dyDescent="0.2">
      <c r="A742" s="1" t="s">
        <v>6</v>
      </c>
      <c r="B742" s="1" t="s">
        <v>1132</v>
      </c>
      <c r="C742" s="1" t="s">
        <v>71</v>
      </c>
      <c r="D742" s="1">
        <v>2012</v>
      </c>
      <c r="E742" s="1" t="s">
        <v>9</v>
      </c>
      <c r="F742" s="1" t="s">
        <v>8</v>
      </c>
      <c r="G742" s="1" t="s">
        <v>1</v>
      </c>
      <c r="H742" s="1" t="s">
        <v>7</v>
      </c>
      <c r="I742" s="1">
        <v>5.4540158999999998E-2</v>
      </c>
      <c r="J742" s="1">
        <v>20.100000000000001</v>
      </c>
      <c r="K742" s="1">
        <v>152.13659999999999</v>
      </c>
      <c r="L742" s="1">
        <v>4.5</v>
      </c>
    </row>
    <row r="743" spans="1:12" x14ac:dyDescent="0.2">
      <c r="A743" s="1" t="s">
        <v>6</v>
      </c>
      <c r="B743" s="1" t="s">
        <v>556</v>
      </c>
      <c r="C743" s="1" t="s">
        <v>10</v>
      </c>
      <c r="D743" s="1">
        <v>2012</v>
      </c>
      <c r="E743" s="1" t="s">
        <v>9</v>
      </c>
      <c r="F743" s="1" t="s">
        <v>8</v>
      </c>
      <c r="G743" s="1" t="s">
        <v>1</v>
      </c>
      <c r="H743" s="1" t="s">
        <v>7</v>
      </c>
      <c r="I743" s="1">
        <v>0.14526636000000001</v>
      </c>
      <c r="J743" s="1">
        <v>7.59</v>
      </c>
      <c r="K743" s="1">
        <v>172.90799999999999</v>
      </c>
      <c r="L743" s="1">
        <v>4.5</v>
      </c>
    </row>
    <row r="744" spans="1:12" x14ac:dyDescent="0.2">
      <c r="A744" s="1" t="s">
        <v>6</v>
      </c>
      <c r="B744" s="1" t="s">
        <v>807</v>
      </c>
      <c r="C744" s="1" t="s">
        <v>14</v>
      </c>
      <c r="D744" s="1">
        <v>2012</v>
      </c>
      <c r="E744" s="1" t="s">
        <v>9</v>
      </c>
      <c r="F744" s="1" t="s">
        <v>8</v>
      </c>
      <c r="G744" s="1" t="s">
        <v>1</v>
      </c>
      <c r="H744" s="1" t="s">
        <v>7</v>
      </c>
      <c r="I744" s="1">
        <v>0.12970500800000001</v>
      </c>
      <c r="J744" s="1">
        <v>5.0949999999999998</v>
      </c>
      <c r="K744" s="1">
        <v>141.88380000000001</v>
      </c>
      <c r="L744" s="1">
        <v>4.5</v>
      </c>
    </row>
    <row r="745" spans="1:12" x14ac:dyDescent="0.2">
      <c r="A745" s="1" t="s">
        <v>21</v>
      </c>
      <c r="B745" s="1" t="s">
        <v>780</v>
      </c>
      <c r="C745" s="1" t="s">
        <v>17</v>
      </c>
      <c r="D745" s="1">
        <v>2012</v>
      </c>
      <c r="E745" s="1" t="s">
        <v>9</v>
      </c>
      <c r="F745" s="1" t="s">
        <v>8</v>
      </c>
      <c r="G745" s="1" t="s">
        <v>1</v>
      </c>
      <c r="H745" s="1" t="s">
        <v>7</v>
      </c>
      <c r="I745" s="1">
        <v>3.5118834000000002E-2</v>
      </c>
      <c r="J745" s="1">
        <v>17.25</v>
      </c>
      <c r="K745" s="1">
        <v>93.412000000000006</v>
      </c>
      <c r="L745" s="1">
        <v>4.5</v>
      </c>
    </row>
    <row r="746" spans="1:12" x14ac:dyDescent="0.2">
      <c r="A746" s="1" t="s">
        <v>124</v>
      </c>
      <c r="B746" s="1" t="s">
        <v>904</v>
      </c>
      <c r="C746" s="1" t="s">
        <v>17</v>
      </c>
      <c r="D746" s="1">
        <v>2018</v>
      </c>
      <c r="E746" s="1" t="s">
        <v>1195</v>
      </c>
      <c r="F746" s="1" t="s">
        <v>8</v>
      </c>
      <c r="G746" s="1" t="s">
        <v>702</v>
      </c>
      <c r="H746" s="1" t="s">
        <v>701</v>
      </c>
      <c r="I746" s="1">
        <v>9.9442328999999996E-2</v>
      </c>
      <c r="K746" s="1">
        <v>233.16419999999999</v>
      </c>
      <c r="L746" s="1">
        <v>4.5</v>
      </c>
    </row>
    <row r="747" spans="1:12" x14ac:dyDescent="0.2">
      <c r="A747" s="1" t="s">
        <v>124</v>
      </c>
      <c r="B747" s="1" t="s">
        <v>776</v>
      </c>
      <c r="C747" s="1" t="s">
        <v>10</v>
      </c>
      <c r="D747" s="1">
        <v>2018</v>
      </c>
      <c r="E747" s="1" t="s">
        <v>1195</v>
      </c>
      <c r="F747" s="1" t="s">
        <v>8</v>
      </c>
      <c r="G747" s="1" t="s">
        <v>702</v>
      </c>
      <c r="H747" s="1" t="s">
        <v>701</v>
      </c>
      <c r="I747" s="1">
        <v>0.22628438100000001</v>
      </c>
      <c r="K747" s="1">
        <v>163.221</v>
      </c>
      <c r="L747" s="1">
        <v>4.5</v>
      </c>
    </row>
    <row r="748" spans="1:12" x14ac:dyDescent="0.2">
      <c r="A748" s="1" t="s">
        <v>124</v>
      </c>
      <c r="B748" s="1" t="s">
        <v>615</v>
      </c>
      <c r="C748" s="1" t="s">
        <v>171</v>
      </c>
      <c r="D748" s="1">
        <v>2018</v>
      </c>
      <c r="E748" s="1" t="s">
        <v>1195</v>
      </c>
      <c r="F748" s="1" t="s">
        <v>8</v>
      </c>
      <c r="G748" s="1" t="s">
        <v>702</v>
      </c>
      <c r="H748" s="1" t="s">
        <v>701</v>
      </c>
      <c r="I748" s="1">
        <v>0.12998368799999999</v>
      </c>
      <c r="K748" s="1">
        <v>93.046199999999999</v>
      </c>
      <c r="L748" s="1">
        <v>4.5</v>
      </c>
    </row>
    <row r="749" spans="1:12" x14ac:dyDescent="0.2">
      <c r="A749" s="1" t="s">
        <v>124</v>
      </c>
      <c r="B749" s="1" t="s">
        <v>867</v>
      </c>
      <c r="C749" s="1" t="s">
        <v>171</v>
      </c>
      <c r="D749" s="1">
        <v>2018</v>
      </c>
      <c r="E749" s="1" t="s">
        <v>1195</v>
      </c>
      <c r="F749" s="1" t="s">
        <v>8</v>
      </c>
      <c r="G749" s="1" t="s">
        <v>702</v>
      </c>
      <c r="H749" s="1" t="s">
        <v>701</v>
      </c>
      <c r="I749" s="1">
        <v>2.7532258E-2</v>
      </c>
      <c r="K749" s="1">
        <v>185.0608</v>
      </c>
      <c r="L749" s="1">
        <v>4.5</v>
      </c>
    </row>
    <row r="750" spans="1:12" x14ac:dyDescent="0.2">
      <c r="A750" s="1" t="s">
        <v>124</v>
      </c>
      <c r="B750" s="1" t="s">
        <v>180</v>
      </c>
      <c r="C750" s="1" t="s">
        <v>171</v>
      </c>
      <c r="D750" s="1">
        <v>2018</v>
      </c>
      <c r="E750" s="1" t="s">
        <v>1195</v>
      </c>
      <c r="F750" s="1" t="s">
        <v>8</v>
      </c>
      <c r="G750" s="1" t="s">
        <v>702</v>
      </c>
      <c r="H750" s="1" t="s">
        <v>701</v>
      </c>
      <c r="I750" s="1">
        <v>7.3229342000000003E-2</v>
      </c>
      <c r="K750" s="1">
        <v>254.10140000000001</v>
      </c>
      <c r="L750" s="1">
        <v>4.5</v>
      </c>
    </row>
    <row r="751" spans="1:12" x14ac:dyDescent="0.2">
      <c r="A751" s="1" t="s">
        <v>124</v>
      </c>
      <c r="B751" s="1" t="s">
        <v>177</v>
      </c>
      <c r="C751" s="1" t="s">
        <v>171</v>
      </c>
      <c r="D751" s="1">
        <v>2018</v>
      </c>
      <c r="E751" s="1" t="s">
        <v>1195</v>
      </c>
      <c r="F751" s="1" t="s">
        <v>8</v>
      </c>
      <c r="G751" s="1" t="s">
        <v>702</v>
      </c>
      <c r="H751" s="1" t="s">
        <v>701</v>
      </c>
      <c r="I751" s="1">
        <v>0.116750407</v>
      </c>
      <c r="K751" s="1">
        <v>195.24780000000001</v>
      </c>
      <c r="L751" s="1">
        <v>4.5</v>
      </c>
    </row>
    <row r="752" spans="1:12" x14ac:dyDescent="0.2">
      <c r="A752" s="1" t="s">
        <v>124</v>
      </c>
      <c r="B752" s="1" t="s">
        <v>436</v>
      </c>
      <c r="C752" s="1" t="s">
        <v>171</v>
      </c>
      <c r="D752" s="1">
        <v>2018</v>
      </c>
      <c r="E752" s="1" t="s">
        <v>1195</v>
      </c>
      <c r="F752" s="1" t="s">
        <v>8</v>
      </c>
      <c r="G752" s="1" t="s">
        <v>702</v>
      </c>
      <c r="H752" s="1" t="s">
        <v>701</v>
      </c>
      <c r="I752" s="1">
        <v>0.14595153299999999</v>
      </c>
      <c r="K752" s="1">
        <v>160.95519999999999</v>
      </c>
      <c r="L752" s="1">
        <v>4.5</v>
      </c>
    </row>
    <row r="753" spans="1:12" x14ac:dyDescent="0.2">
      <c r="A753" s="1" t="s">
        <v>124</v>
      </c>
      <c r="B753" s="1" t="s">
        <v>166</v>
      </c>
      <c r="C753" s="1" t="s">
        <v>165</v>
      </c>
      <c r="D753" s="1">
        <v>2018</v>
      </c>
      <c r="E753" s="1" t="s">
        <v>1195</v>
      </c>
      <c r="F753" s="1" t="s">
        <v>8</v>
      </c>
      <c r="G753" s="1" t="s">
        <v>702</v>
      </c>
      <c r="H753" s="1" t="s">
        <v>701</v>
      </c>
      <c r="I753" s="1">
        <v>3.5997636E-2</v>
      </c>
      <c r="K753" s="1">
        <v>78.661799999999999</v>
      </c>
      <c r="L753" s="1">
        <v>4.5</v>
      </c>
    </row>
    <row r="754" spans="1:12" x14ac:dyDescent="0.2">
      <c r="A754" s="1" t="s">
        <v>124</v>
      </c>
      <c r="B754" s="1" t="s">
        <v>160</v>
      </c>
      <c r="C754" s="1" t="s">
        <v>14</v>
      </c>
      <c r="D754" s="1">
        <v>2018</v>
      </c>
      <c r="E754" s="1" t="s">
        <v>1195</v>
      </c>
      <c r="F754" s="1" t="s">
        <v>8</v>
      </c>
      <c r="G754" s="1" t="s">
        <v>702</v>
      </c>
      <c r="H754" s="1" t="s">
        <v>701</v>
      </c>
      <c r="I754" s="1">
        <v>0.164006137</v>
      </c>
      <c r="K754" s="1">
        <v>113.2834</v>
      </c>
      <c r="L754" s="1">
        <v>4.5</v>
      </c>
    </row>
    <row r="755" spans="1:12" x14ac:dyDescent="0.2">
      <c r="A755" s="1" t="s">
        <v>124</v>
      </c>
      <c r="B755" s="1" t="s">
        <v>859</v>
      </c>
      <c r="C755" s="1" t="s">
        <v>14</v>
      </c>
      <c r="D755" s="1">
        <v>2018</v>
      </c>
      <c r="E755" s="1" t="s">
        <v>1195</v>
      </c>
      <c r="F755" s="1" t="s">
        <v>8</v>
      </c>
      <c r="G755" s="1" t="s">
        <v>702</v>
      </c>
      <c r="H755" s="1" t="s">
        <v>701</v>
      </c>
      <c r="I755" s="1">
        <v>4.6903970000000003E-2</v>
      </c>
      <c r="K755" s="1">
        <v>110.657</v>
      </c>
      <c r="L755" s="1">
        <v>4.5</v>
      </c>
    </row>
    <row r="756" spans="1:12" x14ac:dyDescent="0.2">
      <c r="A756" s="1" t="s">
        <v>124</v>
      </c>
      <c r="B756" s="1" t="s">
        <v>141</v>
      </c>
      <c r="C756" s="1" t="s">
        <v>14</v>
      </c>
      <c r="D756" s="1">
        <v>2018</v>
      </c>
      <c r="E756" s="1" t="s">
        <v>1195</v>
      </c>
      <c r="F756" s="1" t="s">
        <v>8</v>
      </c>
      <c r="G756" s="1" t="s">
        <v>702</v>
      </c>
      <c r="H756" s="1" t="s">
        <v>701</v>
      </c>
      <c r="I756" s="1">
        <v>0.18111405899999999</v>
      </c>
      <c r="K756" s="1">
        <v>141.64699999999999</v>
      </c>
      <c r="L756" s="1">
        <v>4.5</v>
      </c>
    </row>
    <row r="757" spans="1:12" x14ac:dyDescent="0.2">
      <c r="A757" s="1" t="s">
        <v>124</v>
      </c>
      <c r="B757" s="1" t="s">
        <v>1492</v>
      </c>
      <c r="C757" s="1" t="s">
        <v>19</v>
      </c>
      <c r="D757" s="1">
        <v>2018</v>
      </c>
      <c r="E757" s="1" t="s">
        <v>1195</v>
      </c>
      <c r="F757" s="1" t="s">
        <v>8</v>
      </c>
      <c r="G757" s="1" t="s">
        <v>702</v>
      </c>
      <c r="H757" s="1" t="s">
        <v>701</v>
      </c>
      <c r="I757" s="1">
        <v>0.17141731599999999</v>
      </c>
      <c r="K757" s="1">
        <v>173.07380000000001</v>
      </c>
      <c r="L757" s="1">
        <v>4.5</v>
      </c>
    </row>
    <row r="758" spans="1:12" x14ac:dyDescent="0.2">
      <c r="A758" s="1" t="s">
        <v>6</v>
      </c>
      <c r="B758" s="1" t="s">
        <v>1401</v>
      </c>
      <c r="C758" s="1" t="s">
        <v>14</v>
      </c>
      <c r="D758" s="1">
        <v>2018</v>
      </c>
      <c r="E758" s="1" t="s">
        <v>1195</v>
      </c>
      <c r="F758" s="1" t="s">
        <v>8</v>
      </c>
      <c r="G758" s="1" t="s">
        <v>702</v>
      </c>
      <c r="H758" s="1" t="s">
        <v>701</v>
      </c>
      <c r="I758" s="1">
        <v>0.184359831</v>
      </c>
      <c r="K758" s="1">
        <v>172.6764</v>
      </c>
      <c r="L758" s="1">
        <v>4.5</v>
      </c>
    </row>
    <row r="759" spans="1:12" x14ac:dyDescent="0.2">
      <c r="A759" s="1" t="s">
        <v>6</v>
      </c>
      <c r="B759" s="1" t="s">
        <v>803</v>
      </c>
      <c r="C759" s="1" t="s">
        <v>14</v>
      </c>
      <c r="D759" s="1">
        <v>2018</v>
      </c>
      <c r="E759" s="1" t="s">
        <v>1195</v>
      </c>
      <c r="F759" s="1" t="s">
        <v>8</v>
      </c>
      <c r="G759" s="1" t="s">
        <v>702</v>
      </c>
      <c r="H759" s="1" t="s">
        <v>701</v>
      </c>
      <c r="I759" s="1">
        <v>0.11744283799999999</v>
      </c>
      <c r="K759" s="1">
        <v>257.73039999999997</v>
      </c>
      <c r="L759" s="1">
        <v>4.5</v>
      </c>
    </row>
    <row r="760" spans="1:12" x14ac:dyDescent="0.2">
      <c r="A760" s="1" t="s">
        <v>6</v>
      </c>
      <c r="B760" s="1" t="s">
        <v>802</v>
      </c>
      <c r="C760" s="1" t="s">
        <v>14</v>
      </c>
      <c r="D760" s="1">
        <v>2018</v>
      </c>
      <c r="E760" s="1" t="s">
        <v>1195</v>
      </c>
      <c r="F760" s="1" t="s">
        <v>8</v>
      </c>
      <c r="G760" s="1" t="s">
        <v>702</v>
      </c>
      <c r="H760" s="1" t="s">
        <v>701</v>
      </c>
      <c r="I760" s="1">
        <v>2.1471456E-2</v>
      </c>
      <c r="K760" s="1">
        <v>131.0284</v>
      </c>
      <c r="L760" s="1">
        <v>4.5</v>
      </c>
    </row>
    <row r="761" spans="1:12" x14ac:dyDescent="0.2">
      <c r="A761" s="1" t="s">
        <v>6</v>
      </c>
      <c r="B761" s="1" t="s">
        <v>31</v>
      </c>
      <c r="C761" s="1" t="s">
        <v>14</v>
      </c>
      <c r="D761" s="1">
        <v>2018</v>
      </c>
      <c r="E761" s="1" t="s">
        <v>1195</v>
      </c>
      <c r="F761" s="1" t="s">
        <v>8</v>
      </c>
      <c r="G761" s="1" t="s">
        <v>702</v>
      </c>
      <c r="H761" s="1" t="s">
        <v>701</v>
      </c>
      <c r="I761" s="1">
        <v>0.17018662800000001</v>
      </c>
      <c r="K761" s="1">
        <v>159.02619999999999</v>
      </c>
      <c r="L761" s="1">
        <v>4.5</v>
      </c>
    </row>
    <row r="762" spans="1:12" x14ac:dyDescent="0.2">
      <c r="A762" s="1" t="s">
        <v>21</v>
      </c>
      <c r="B762" s="1" t="s">
        <v>1266</v>
      </c>
      <c r="C762" s="1" t="s">
        <v>14</v>
      </c>
      <c r="D762" s="1">
        <v>2018</v>
      </c>
      <c r="E762" s="1" t="s">
        <v>1195</v>
      </c>
      <c r="F762" s="1" t="s">
        <v>8</v>
      </c>
      <c r="G762" s="1" t="s">
        <v>702</v>
      </c>
      <c r="H762" s="1" t="s">
        <v>701</v>
      </c>
      <c r="I762" s="1">
        <v>5.9336763000000001E-2</v>
      </c>
      <c r="K762" s="1">
        <v>212.1902</v>
      </c>
      <c r="L762" s="1">
        <v>4.5</v>
      </c>
    </row>
    <row r="763" spans="1:12" x14ac:dyDescent="0.2">
      <c r="A763" s="1" t="s">
        <v>295</v>
      </c>
      <c r="B763" s="1" t="s">
        <v>289</v>
      </c>
      <c r="C763" s="1" t="s">
        <v>28</v>
      </c>
      <c r="D763" s="1">
        <v>2016</v>
      </c>
      <c r="E763" s="1" t="s">
        <v>1114</v>
      </c>
      <c r="F763" s="1" t="s">
        <v>8</v>
      </c>
      <c r="G763" s="1" t="s">
        <v>702</v>
      </c>
      <c r="H763" s="1" t="s">
        <v>7</v>
      </c>
      <c r="I763" s="1">
        <v>3.5410747999999999E-2</v>
      </c>
      <c r="J763" s="1">
        <v>12.65</v>
      </c>
      <c r="K763" s="1">
        <v>231.40100000000001</v>
      </c>
      <c r="L763" s="1">
        <v>4.5</v>
      </c>
    </row>
    <row r="764" spans="1:12" x14ac:dyDescent="0.2">
      <c r="A764" s="1" t="s">
        <v>295</v>
      </c>
      <c r="B764" s="1" t="s">
        <v>794</v>
      </c>
      <c r="C764" s="1" t="s">
        <v>10</v>
      </c>
      <c r="D764" s="1">
        <v>2016</v>
      </c>
      <c r="E764" s="1" t="s">
        <v>1114</v>
      </c>
      <c r="F764" s="1" t="s">
        <v>8</v>
      </c>
      <c r="G764" s="1" t="s">
        <v>702</v>
      </c>
      <c r="H764" s="1" t="s">
        <v>7</v>
      </c>
      <c r="I764" s="1">
        <v>8.5274987999999996E-2</v>
      </c>
      <c r="J764" s="1">
        <v>5.6550000000000002</v>
      </c>
      <c r="K764" s="1">
        <v>165.05</v>
      </c>
      <c r="L764" s="1">
        <v>4.5</v>
      </c>
    </row>
    <row r="765" spans="1:12" x14ac:dyDescent="0.2">
      <c r="A765" s="1" t="s">
        <v>124</v>
      </c>
      <c r="B765" s="1" t="s">
        <v>307</v>
      </c>
      <c r="C765" s="1" t="s">
        <v>112</v>
      </c>
      <c r="D765" s="1">
        <v>2016</v>
      </c>
      <c r="E765" s="1" t="s">
        <v>1114</v>
      </c>
      <c r="F765" s="1" t="s">
        <v>8</v>
      </c>
      <c r="G765" s="1" t="s">
        <v>702</v>
      </c>
      <c r="H765" s="1" t="s">
        <v>7</v>
      </c>
      <c r="I765" s="1">
        <v>0.12888573</v>
      </c>
      <c r="J765" s="1">
        <v>16.75</v>
      </c>
      <c r="K765" s="1">
        <v>87.685599999999994</v>
      </c>
      <c r="L765" s="1">
        <v>4.5</v>
      </c>
    </row>
    <row r="766" spans="1:12" x14ac:dyDescent="0.2">
      <c r="A766" s="1" t="s">
        <v>124</v>
      </c>
      <c r="B766" s="1" t="s">
        <v>1230</v>
      </c>
      <c r="C766" s="1" t="s">
        <v>108</v>
      </c>
      <c r="D766" s="1">
        <v>2016</v>
      </c>
      <c r="E766" s="1" t="s">
        <v>1114</v>
      </c>
      <c r="F766" s="1" t="s">
        <v>8</v>
      </c>
      <c r="G766" s="1" t="s">
        <v>702</v>
      </c>
      <c r="H766" s="1" t="s">
        <v>7</v>
      </c>
      <c r="I766" s="1">
        <v>0</v>
      </c>
      <c r="J766" s="1">
        <v>8.8949999999999996</v>
      </c>
      <c r="K766" s="1">
        <v>178.43700000000001</v>
      </c>
      <c r="L766" s="1">
        <v>4.5</v>
      </c>
    </row>
    <row r="767" spans="1:12" x14ac:dyDescent="0.2">
      <c r="A767" s="1" t="s">
        <v>124</v>
      </c>
      <c r="B767" s="1" t="s">
        <v>1045</v>
      </c>
      <c r="C767" s="1" t="s">
        <v>17</v>
      </c>
      <c r="D767" s="1">
        <v>2016</v>
      </c>
      <c r="E767" s="1" t="s">
        <v>1114</v>
      </c>
      <c r="F767" s="1" t="s">
        <v>8</v>
      </c>
      <c r="G767" s="1" t="s">
        <v>702</v>
      </c>
      <c r="H767" s="1" t="s">
        <v>7</v>
      </c>
      <c r="I767" s="1">
        <v>1.1539621999999999E-2</v>
      </c>
      <c r="J767" s="1">
        <v>12.1</v>
      </c>
      <c r="K767" s="1">
        <v>163.55260000000001</v>
      </c>
      <c r="L767" s="1">
        <v>4.5</v>
      </c>
    </row>
    <row r="768" spans="1:12" x14ac:dyDescent="0.2">
      <c r="A768" s="1" t="s">
        <v>124</v>
      </c>
      <c r="B768" s="1" t="s">
        <v>780</v>
      </c>
      <c r="C768" s="1" t="s">
        <v>17</v>
      </c>
      <c r="D768" s="1">
        <v>2016</v>
      </c>
      <c r="E768" s="1" t="s">
        <v>1114</v>
      </c>
      <c r="F768" s="1" t="s">
        <v>8</v>
      </c>
      <c r="G768" s="1" t="s">
        <v>702</v>
      </c>
      <c r="H768" s="1" t="s">
        <v>7</v>
      </c>
      <c r="I768" s="1">
        <v>3.5064317999999997E-2</v>
      </c>
      <c r="J768" s="1">
        <v>17.25</v>
      </c>
      <c r="K768" s="1">
        <v>92.412000000000006</v>
      </c>
      <c r="L768" s="1">
        <v>4.5</v>
      </c>
    </row>
    <row r="769" spans="1:12" x14ac:dyDescent="0.2">
      <c r="A769" s="1" t="s">
        <v>124</v>
      </c>
      <c r="B769" s="1" t="s">
        <v>1562</v>
      </c>
      <c r="C769" s="1" t="s">
        <v>71</v>
      </c>
      <c r="D769" s="1">
        <v>2016</v>
      </c>
      <c r="E769" s="1" t="s">
        <v>1114</v>
      </c>
      <c r="F769" s="1" t="s">
        <v>8</v>
      </c>
      <c r="G769" s="1" t="s">
        <v>702</v>
      </c>
      <c r="H769" s="1" t="s">
        <v>7</v>
      </c>
      <c r="I769" s="1">
        <v>8.3198340999999995E-2</v>
      </c>
      <c r="J769" s="1">
        <v>5.1550000000000002</v>
      </c>
      <c r="K769" s="1">
        <v>246.07759999999999</v>
      </c>
      <c r="L769" s="1">
        <v>4.5</v>
      </c>
    </row>
    <row r="770" spans="1:12" x14ac:dyDescent="0.2">
      <c r="A770" s="1" t="s">
        <v>124</v>
      </c>
      <c r="B770" s="1" t="s">
        <v>1570</v>
      </c>
      <c r="C770" s="1" t="s">
        <v>71</v>
      </c>
      <c r="D770" s="1">
        <v>2016</v>
      </c>
      <c r="E770" s="1" t="s">
        <v>1114</v>
      </c>
      <c r="F770" s="1" t="s">
        <v>8</v>
      </c>
      <c r="G770" s="1" t="s">
        <v>702</v>
      </c>
      <c r="H770" s="1" t="s">
        <v>7</v>
      </c>
      <c r="I770" s="1">
        <v>0</v>
      </c>
      <c r="J770" s="1">
        <v>6.6950000000000003</v>
      </c>
      <c r="K770" s="1">
        <v>219.44560000000001</v>
      </c>
      <c r="L770" s="1">
        <v>4.5</v>
      </c>
    </row>
    <row r="771" spans="1:12" x14ac:dyDescent="0.2">
      <c r="A771" s="1" t="s">
        <v>124</v>
      </c>
      <c r="B771" s="1" t="s">
        <v>1037</v>
      </c>
      <c r="C771" s="1" t="s">
        <v>71</v>
      </c>
      <c r="D771" s="1">
        <v>2016</v>
      </c>
      <c r="E771" s="1" t="s">
        <v>1114</v>
      </c>
      <c r="F771" s="1" t="s">
        <v>8</v>
      </c>
      <c r="G771" s="1" t="s">
        <v>702</v>
      </c>
      <c r="H771" s="1" t="s">
        <v>7</v>
      </c>
      <c r="I771" s="1">
        <v>1.8410514999999999E-2</v>
      </c>
      <c r="J771" s="1">
        <v>12.15</v>
      </c>
      <c r="K771" s="1">
        <v>252.16980000000001</v>
      </c>
      <c r="L771" s="1">
        <v>4.5</v>
      </c>
    </row>
    <row r="772" spans="1:12" x14ac:dyDescent="0.2">
      <c r="A772" s="1" t="s">
        <v>124</v>
      </c>
      <c r="B772" s="1" t="s">
        <v>221</v>
      </c>
      <c r="C772" s="1" t="s">
        <v>10</v>
      </c>
      <c r="D772" s="1">
        <v>2016</v>
      </c>
      <c r="E772" s="1" t="s">
        <v>1114</v>
      </c>
      <c r="F772" s="1" t="s">
        <v>8</v>
      </c>
      <c r="G772" s="1" t="s">
        <v>702</v>
      </c>
      <c r="H772" s="1" t="s">
        <v>7</v>
      </c>
      <c r="I772" s="1">
        <v>9.3454898999999994E-2</v>
      </c>
      <c r="J772" s="1">
        <v>6.4249999999999998</v>
      </c>
      <c r="K772" s="1">
        <v>175.37119999999999</v>
      </c>
      <c r="L772" s="1">
        <v>4.5</v>
      </c>
    </row>
    <row r="773" spans="1:12" x14ac:dyDescent="0.2">
      <c r="A773" s="1" t="s">
        <v>124</v>
      </c>
      <c r="B773" s="1" t="s">
        <v>469</v>
      </c>
      <c r="C773" s="1" t="s">
        <v>10</v>
      </c>
      <c r="D773" s="1">
        <v>2016</v>
      </c>
      <c r="E773" s="1" t="s">
        <v>1114</v>
      </c>
      <c r="F773" s="1" t="s">
        <v>8</v>
      </c>
      <c r="G773" s="1" t="s">
        <v>702</v>
      </c>
      <c r="H773" s="1" t="s">
        <v>7</v>
      </c>
      <c r="I773" s="1">
        <v>0</v>
      </c>
      <c r="J773" s="1">
        <v>16.75</v>
      </c>
      <c r="K773" s="1">
        <v>255.39879999999999</v>
      </c>
      <c r="L773" s="1">
        <v>4.5</v>
      </c>
    </row>
    <row r="774" spans="1:12" x14ac:dyDescent="0.2">
      <c r="A774" s="1" t="s">
        <v>124</v>
      </c>
      <c r="B774" s="1" t="s">
        <v>1495</v>
      </c>
      <c r="C774" s="1" t="s">
        <v>4</v>
      </c>
      <c r="D774" s="1">
        <v>2016</v>
      </c>
      <c r="E774" s="1" t="s">
        <v>1114</v>
      </c>
      <c r="F774" s="1" t="s">
        <v>8</v>
      </c>
      <c r="G774" s="1" t="s">
        <v>702</v>
      </c>
      <c r="H774" s="1" t="s">
        <v>7</v>
      </c>
      <c r="I774" s="1">
        <v>2.5477448E-2</v>
      </c>
      <c r="J774" s="1">
        <v>7.6849999999999996</v>
      </c>
      <c r="K774" s="1">
        <v>145.27600000000001</v>
      </c>
      <c r="L774" s="1">
        <v>4.5</v>
      </c>
    </row>
    <row r="775" spans="1:12" x14ac:dyDescent="0.2">
      <c r="A775" s="1" t="s">
        <v>124</v>
      </c>
      <c r="B775" s="1" t="s">
        <v>201</v>
      </c>
      <c r="C775" s="1" t="s">
        <v>4</v>
      </c>
      <c r="D775" s="1">
        <v>2016</v>
      </c>
      <c r="E775" s="1" t="s">
        <v>1114</v>
      </c>
      <c r="F775" s="1" t="s">
        <v>8</v>
      </c>
      <c r="G775" s="1" t="s">
        <v>702</v>
      </c>
      <c r="H775" s="1" t="s">
        <v>7</v>
      </c>
      <c r="I775" s="1">
        <v>1.5450376E-2</v>
      </c>
      <c r="J775" s="1">
        <v>18</v>
      </c>
      <c r="K775" s="1">
        <v>158.96039999999999</v>
      </c>
      <c r="L775" s="1">
        <v>4.5</v>
      </c>
    </row>
    <row r="776" spans="1:12" x14ac:dyDescent="0.2">
      <c r="A776" s="1" t="s">
        <v>124</v>
      </c>
      <c r="B776" s="1" t="s">
        <v>1283</v>
      </c>
      <c r="C776" s="1" t="s">
        <v>4</v>
      </c>
      <c r="D776" s="1">
        <v>2016</v>
      </c>
      <c r="E776" s="1" t="s">
        <v>1114</v>
      </c>
      <c r="F776" s="1" t="s">
        <v>8</v>
      </c>
      <c r="G776" s="1" t="s">
        <v>702</v>
      </c>
      <c r="H776" s="1" t="s">
        <v>7</v>
      </c>
      <c r="I776" s="1">
        <v>0.163096139</v>
      </c>
      <c r="J776" s="1">
        <v>18.2</v>
      </c>
      <c r="K776" s="1">
        <v>43.008600000000001</v>
      </c>
      <c r="L776" s="1">
        <v>4.5</v>
      </c>
    </row>
    <row r="777" spans="1:12" x14ac:dyDescent="0.2">
      <c r="A777" s="1" t="s">
        <v>124</v>
      </c>
      <c r="B777" s="1" t="s">
        <v>875</v>
      </c>
      <c r="C777" s="1" t="s">
        <v>171</v>
      </c>
      <c r="D777" s="1">
        <v>2016</v>
      </c>
      <c r="E777" s="1" t="s">
        <v>1114</v>
      </c>
      <c r="F777" s="1" t="s">
        <v>8</v>
      </c>
      <c r="G777" s="1" t="s">
        <v>702</v>
      </c>
      <c r="H777" s="1" t="s">
        <v>7</v>
      </c>
      <c r="I777" s="1">
        <v>9.6880573999999997E-2</v>
      </c>
      <c r="J777" s="1">
        <v>6.57</v>
      </c>
      <c r="K777" s="1">
        <v>191.482</v>
      </c>
      <c r="L777" s="1">
        <v>4.5</v>
      </c>
    </row>
    <row r="778" spans="1:12" x14ac:dyDescent="0.2">
      <c r="A778" s="1" t="s">
        <v>124</v>
      </c>
      <c r="B778" s="1" t="s">
        <v>185</v>
      </c>
      <c r="C778" s="1" t="s">
        <v>171</v>
      </c>
      <c r="D778" s="1">
        <v>2016</v>
      </c>
      <c r="E778" s="1" t="s">
        <v>1114</v>
      </c>
      <c r="F778" s="1" t="s">
        <v>8</v>
      </c>
      <c r="G778" s="1" t="s">
        <v>702</v>
      </c>
      <c r="H778" s="1" t="s">
        <v>7</v>
      </c>
      <c r="I778" s="1">
        <v>2.7069401999999999E-2</v>
      </c>
      <c r="J778" s="1">
        <v>6.6349999999999998</v>
      </c>
      <c r="K778" s="1">
        <v>174.93960000000001</v>
      </c>
      <c r="L778" s="1">
        <v>4.5</v>
      </c>
    </row>
    <row r="779" spans="1:12" x14ac:dyDescent="0.2">
      <c r="A779" s="1" t="s">
        <v>124</v>
      </c>
      <c r="B779" s="1" t="s">
        <v>626</v>
      </c>
      <c r="C779" s="1" t="s">
        <v>171</v>
      </c>
      <c r="D779" s="1">
        <v>2016</v>
      </c>
      <c r="E779" s="1" t="s">
        <v>1114</v>
      </c>
      <c r="F779" s="1" t="s">
        <v>8</v>
      </c>
      <c r="G779" s="1" t="s">
        <v>702</v>
      </c>
      <c r="H779" s="1" t="s">
        <v>7</v>
      </c>
      <c r="I779" s="1">
        <v>9.3014620000000006E-2</v>
      </c>
      <c r="J779" s="1">
        <v>8.9700000000000006</v>
      </c>
      <c r="K779" s="1">
        <v>52.7956</v>
      </c>
      <c r="L779" s="1">
        <v>4.5</v>
      </c>
    </row>
    <row r="780" spans="1:12" x14ac:dyDescent="0.2">
      <c r="A780" s="1" t="s">
        <v>124</v>
      </c>
      <c r="B780" s="1" t="s">
        <v>1484</v>
      </c>
      <c r="C780" s="1" t="s">
        <v>171</v>
      </c>
      <c r="D780" s="1">
        <v>2016</v>
      </c>
      <c r="E780" s="1" t="s">
        <v>1114</v>
      </c>
      <c r="F780" s="1" t="s">
        <v>8</v>
      </c>
      <c r="G780" s="1" t="s">
        <v>702</v>
      </c>
      <c r="H780" s="1" t="s">
        <v>7</v>
      </c>
      <c r="I780" s="1">
        <v>2.4651269E-2</v>
      </c>
      <c r="J780" s="1">
        <v>13.15</v>
      </c>
      <c r="K780" s="1">
        <v>179.5686</v>
      </c>
      <c r="L780" s="1">
        <v>4.5</v>
      </c>
    </row>
    <row r="781" spans="1:12" x14ac:dyDescent="0.2">
      <c r="A781" s="1" t="s">
        <v>124</v>
      </c>
      <c r="B781" s="1" t="s">
        <v>615</v>
      </c>
      <c r="C781" s="1" t="s">
        <v>171</v>
      </c>
      <c r="D781" s="1">
        <v>2016</v>
      </c>
      <c r="E781" s="1" t="s">
        <v>1114</v>
      </c>
      <c r="F781" s="1" t="s">
        <v>8</v>
      </c>
      <c r="G781" s="1" t="s">
        <v>702</v>
      </c>
      <c r="H781" s="1" t="s">
        <v>7</v>
      </c>
      <c r="I781" s="1">
        <v>0</v>
      </c>
      <c r="J781" s="1">
        <v>20.2</v>
      </c>
      <c r="K781" s="1">
        <v>94.146199999999993</v>
      </c>
      <c r="L781" s="1">
        <v>4.5</v>
      </c>
    </row>
    <row r="782" spans="1:12" x14ac:dyDescent="0.2">
      <c r="A782" s="1" t="s">
        <v>124</v>
      </c>
      <c r="B782" s="1" t="s">
        <v>420</v>
      </c>
      <c r="C782" s="1" t="s">
        <v>47</v>
      </c>
      <c r="D782" s="1">
        <v>2016</v>
      </c>
      <c r="E782" s="1" t="s">
        <v>1114</v>
      </c>
      <c r="F782" s="1" t="s">
        <v>8</v>
      </c>
      <c r="G782" s="1" t="s">
        <v>702</v>
      </c>
      <c r="H782" s="1" t="s">
        <v>7</v>
      </c>
      <c r="I782" s="1">
        <v>9.9987630000000008E-3</v>
      </c>
      <c r="J782" s="1">
        <v>21.25</v>
      </c>
      <c r="K782" s="1">
        <v>182.36080000000001</v>
      </c>
      <c r="L782" s="1">
        <v>4.5</v>
      </c>
    </row>
    <row r="783" spans="1:12" x14ac:dyDescent="0.2">
      <c r="A783" s="1" t="s">
        <v>124</v>
      </c>
      <c r="B783" s="1" t="s">
        <v>857</v>
      </c>
      <c r="C783" s="1" t="s">
        <v>14</v>
      </c>
      <c r="D783" s="1">
        <v>2016</v>
      </c>
      <c r="E783" s="1" t="s">
        <v>1114</v>
      </c>
      <c r="F783" s="1" t="s">
        <v>8</v>
      </c>
      <c r="G783" s="1" t="s">
        <v>702</v>
      </c>
      <c r="H783" s="1" t="s">
        <v>7</v>
      </c>
      <c r="I783" s="1">
        <v>9.9120587999999996E-2</v>
      </c>
      <c r="J783" s="1">
        <v>9.3949999999999996</v>
      </c>
      <c r="K783" s="1">
        <v>107.22799999999999</v>
      </c>
      <c r="L783" s="1">
        <v>4.5</v>
      </c>
    </row>
    <row r="784" spans="1:12" x14ac:dyDescent="0.2">
      <c r="A784" s="1" t="s">
        <v>124</v>
      </c>
      <c r="B784" s="1" t="s">
        <v>845</v>
      </c>
      <c r="C784" s="1" t="s">
        <v>19</v>
      </c>
      <c r="D784" s="1">
        <v>2016</v>
      </c>
      <c r="E784" s="1" t="s">
        <v>1114</v>
      </c>
      <c r="F784" s="1" t="s">
        <v>8</v>
      </c>
      <c r="G784" s="1" t="s">
        <v>702</v>
      </c>
      <c r="H784" s="1" t="s">
        <v>7</v>
      </c>
      <c r="I784" s="1">
        <v>3.7826872999999997E-2</v>
      </c>
      <c r="J784" s="1">
        <v>17.850000000000001</v>
      </c>
      <c r="K784" s="1">
        <v>189.71879999999999</v>
      </c>
      <c r="L784" s="1">
        <v>4.5</v>
      </c>
    </row>
    <row r="785" spans="1:12" x14ac:dyDescent="0.2">
      <c r="A785" s="1" t="s">
        <v>6</v>
      </c>
      <c r="B785" s="1" t="s">
        <v>707</v>
      </c>
      <c r="C785" s="1" t="s">
        <v>25</v>
      </c>
      <c r="D785" s="1">
        <v>2016</v>
      </c>
      <c r="E785" s="1" t="s">
        <v>1114</v>
      </c>
      <c r="F785" s="1" t="s">
        <v>8</v>
      </c>
      <c r="G785" s="1" t="s">
        <v>702</v>
      </c>
      <c r="H785" s="1" t="s">
        <v>7</v>
      </c>
      <c r="I785" s="1">
        <v>3.2158866000000001E-2</v>
      </c>
      <c r="J785" s="1">
        <v>8.1150000000000002</v>
      </c>
      <c r="K785" s="1">
        <v>154.8972</v>
      </c>
      <c r="L785" s="1">
        <v>4.5</v>
      </c>
    </row>
    <row r="786" spans="1:12" x14ac:dyDescent="0.2">
      <c r="A786" s="1" t="s">
        <v>6</v>
      </c>
      <c r="B786" s="1" t="s">
        <v>576</v>
      </c>
      <c r="C786" s="1" t="s">
        <v>25</v>
      </c>
      <c r="D786" s="1">
        <v>2016</v>
      </c>
      <c r="E786" s="1" t="s">
        <v>1114</v>
      </c>
      <c r="F786" s="1" t="s">
        <v>8</v>
      </c>
      <c r="G786" s="1" t="s">
        <v>702</v>
      </c>
      <c r="H786" s="1" t="s">
        <v>7</v>
      </c>
      <c r="I786" s="1">
        <v>9.0588449999999994E-3</v>
      </c>
      <c r="J786" s="1">
        <v>8.9749999999999996</v>
      </c>
      <c r="K786" s="1">
        <v>103.399</v>
      </c>
      <c r="L786" s="1">
        <v>4.5</v>
      </c>
    </row>
    <row r="787" spans="1:12" x14ac:dyDescent="0.2">
      <c r="A787" s="1" t="s">
        <v>6</v>
      </c>
      <c r="B787" s="1" t="s">
        <v>1206</v>
      </c>
      <c r="C787" s="1" t="s">
        <v>25</v>
      </c>
      <c r="D787" s="1">
        <v>2016</v>
      </c>
      <c r="E787" s="1" t="s">
        <v>1114</v>
      </c>
      <c r="F787" s="1" t="s">
        <v>8</v>
      </c>
      <c r="G787" s="1" t="s">
        <v>702</v>
      </c>
      <c r="H787" s="1" t="s">
        <v>7</v>
      </c>
      <c r="I787" s="1">
        <v>5.0070476000000003E-2</v>
      </c>
      <c r="J787" s="1">
        <v>10.3</v>
      </c>
      <c r="K787" s="1">
        <v>77.896000000000001</v>
      </c>
      <c r="L787" s="1">
        <v>4.5</v>
      </c>
    </row>
    <row r="788" spans="1:12" x14ac:dyDescent="0.2">
      <c r="A788" s="1" t="s">
        <v>6</v>
      </c>
      <c r="B788" s="1" t="s">
        <v>568</v>
      </c>
      <c r="C788" s="1" t="s">
        <v>17</v>
      </c>
      <c r="D788" s="1">
        <v>2016</v>
      </c>
      <c r="E788" s="1" t="s">
        <v>1114</v>
      </c>
      <c r="F788" s="1" t="s">
        <v>8</v>
      </c>
      <c r="G788" s="1" t="s">
        <v>702</v>
      </c>
      <c r="H788" s="1" t="s">
        <v>7</v>
      </c>
      <c r="I788" s="1">
        <v>6.3226305999999996E-2</v>
      </c>
      <c r="J788" s="1">
        <v>11.35</v>
      </c>
      <c r="K788" s="1">
        <v>87.985600000000005</v>
      </c>
      <c r="L788" s="1">
        <v>4.5</v>
      </c>
    </row>
    <row r="789" spans="1:12" x14ac:dyDescent="0.2">
      <c r="A789" s="1" t="s">
        <v>6</v>
      </c>
      <c r="B789" s="1" t="s">
        <v>1586</v>
      </c>
      <c r="C789" s="1" t="s">
        <v>10</v>
      </c>
      <c r="D789" s="1">
        <v>2016</v>
      </c>
      <c r="E789" s="1" t="s">
        <v>1114</v>
      </c>
      <c r="F789" s="1" t="s">
        <v>8</v>
      </c>
      <c r="G789" s="1" t="s">
        <v>702</v>
      </c>
      <c r="H789" s="1" t="s">
        <v>7</v>
      </c>
      <c r="I789" s="1">
        <v>5.0085152000000001E-2</v>
      </c>
      <c r="J789" s="1">
        <v>11.85</v>
      </c>
      <c r="K789" s="1">
        <v>164.7526</v>
      </c>
      <c r="L789" s="1">
        <v>4.5</v>
      </c>
    </row>
    <row r="790" spans="1:12" x14ac:dyDescent="0.2">
      <c r="A790" s="1" t="s">
        <v>21</v>
      </c>
      <c r="B790" s="1" t="s">
        <v>1024</v>
      </c>
      <c r="C790" s="1" t="s">
        <v>10</v>
      </c>
      <c r="D790" s="1">
        <v>2016</v>
      </c>
      <c r="E790" s="1" t="s">
        <v>1114</v>
      </c>
      <c r="F790" s="1" t="s">
        <v>8</v>
      </c>
      <c r="G790" s="1" t="s">
        <v>702</v>
      </c>
      <c r="H790" s="1" t="s">
        <v>7</v>
      </c>
      <c r="I790" s="1">
        <v>5.5205900000000002E-2</v>
      </c>
      <c r="J790" s="1">
        <v>15.1</v>
      </c>
      <c r="K790" s="1">
        <v>219.41659999999999</v>
      </c>
      <c r="L790" s="1">
        <v>4.5</v>
      </c>
    </row>
    <row r="791" spans="1:12" x14ac:dyDescent="0.2">
      <c r="A791" s="1" t="s">
        <v>295</v>
      </c>
      <c r="B791" s="1" t="s">
        <v>630</v>
      </c>
      <c r="C791" s="1" t="s">
        <v>171</v>
      </c>
      <c r="D791" s="1">
        <v>2015</v>
      </c>
      <c r="E791" s="1" t="s">
        <v>922</v>
      </c>
      <c r="F791" s="1" t="s">
        <v>796</v>
      </c>
      <c r="G791" s="1" t="s">
        <v>1</v>
      </c>
      <c r="H791" s="1" t="s">
        <v>7</v>
      </c>
      <c r="I791" s="1">
        <v>2.1710275000000001E-2</v>
      </c>
      <c r="J791" s="1">
        <v>6.6749999999999998</v>
      </c>
      <c r="K791" s="1">
        <v>34.987400000000001</v>
      </c>
      <c r="L791" s="1">
        <v>4.5</v>
      </c>
    </row>
    <row r="792" spans="1:12" x14ac:dyDescent="0.2">
      <c r="A792" s="1" t="s">
        <v>295</v>
      </c>
      <c r="B792" s="1" t="s">
        <v>302</v>
      </c>
      <c r="C792" s="1" t="s">
        <v>171</v>
      </c>
      <c r="D792" s="1">
        <v>2020</v>
      </c>
      <c r="E792" s="1" t="s">
        <v>919</v>
      </c>
      <c r="F792" s="1" t="s">
        <v>796</v>
      </c>
      <c r="G792" s="1" t="s">
        <v>1</v>
      </c>
      <c r="H792" s="1" t="s">
        <v>7</v>
      </c>
      <c r="I792" s="1">
        <v>8.1096612999999998E-2</v>
      </c>
      <c r="J792" s="1">
        <v>5.82</v>
      </c>
      <c r="K792" s="1">
        <v>170.37899999999999</v>
      </c>
      <c r="L792" s="1">
        <v>4.5</v>
      </c>
    </row>
    <row r="793" spans="1:12" x14ac:dyDescent="0.2">
      <c r="A793" s="1" t="s">
        <v>295</v>
      </c>
      <c r="B793" s="1" t="s">
        <v>1269</v>
      </c>
      <c r="C793" s="1" t="s">
        <v>14</v>
      </c>
      <c r="D793" s="1">
        <v>2020</v>
      </c>
      <c r="E793" s="1" t="s">
        <v>919</v>
      </c>
      <c r="F793" s="1" t="s">
        <v>796</v>
      </c>
      <c r="G793" s="1" t="s">
        <v>1</v>
      </c>
      <c r="H793" s="1" t="s">
        <v>7</v>
      </c>
      <c r="I793" s="1">
        <v>1.0096684E-2</v>
      </c>
      <c r="J793" s="1">
        <v>17.600000000000001</v>
      </c>
      <c r="K793" s="1">
        <v>160.45519999999999</v>
      </c>
      <c r="L793" s="1">
        <v>4.5</v>
      </c>
    </row>
    <row r="794" spans="1:12" x14ac:dyDescent="0.2">
      <c r="A794" s="1" t="s">
        <v>124</v>
      </c>
      <c r="B794" s="1" t="s">
        <v>1307</v>
      </c>
      <c r="C794" s="1" t="s">
        <v>28</v>
      </c>
      <c r="D794" s="1">
        <v>2015</v>
      </c>
      <c r="E794" s="1" t="s">
        <v>922</v>
      </c>
      <c r="F794" s="1" t="s">
        <v>796</v>
      </c>
      <c r="G794" s="1" t="s">
        <v>1</v>
      </c>
      <c r="H794" s="1" t="s">
        <v>7</v>
      </c>
      <c r="I794" s="1">
        <v>0.13177092200000001</v>
      </c>
      <c r="J794" s="1">
        <v>11.65</v>
      </c>
      <c r="K794" s="1">
        <v>151.10239999999999</v>
      </c>
      <c r="L794" s="1">
        <v>4.5</v>
      </c>
    </row>
    <row r="795" spans="1:12" x14ac:dyDescent="0.2">
      <c r="A795" s="1" t="s">
        <v>124</v>
      </c>
      <c r="B795" s="1" t="s">
        <v>291</v>
      </c>
      <c r="C795" s="1" t="s">
        <v>28</v>
      </c>
      <c r="D795" s="1">
        <v>2015</v>
      </c>
      <c r="E795" s="1" t="s">
        <v>922</v>
      </c>
      <c r="F795" s="1" t="s">
        <v>796</v>
      </c>
      <c r="G795" s="1" t="s">
        <v>1</v>
      </c>
      <c r="H795" s="1" t="s">
        <v>7</v>
      </c>
      <c r="I795" s="1">
        <v>7.6229769000000003E-2</v>
      </c>
      <c r="J795" s="1">
        <v>15.1</v>
      </c>
      <c r="K795" s="1">
        <v>90.483000000000004</v>
      </c>
      <c r="L795" s="1">
        <v>4.5</v>
      </c>
    </row>
    <row r="796" spans="1:12" x14ac:dyDescent="0.2">
      <c r="A796" s="1" t="s">
        <v>124</v>
      </c>
      <c r="B796" s="1" t="s">
        <v>1226</v>
      </c>
      <c r="C796" s="1" t="s">
        <v>17</v>
      </c>
      <c r="D796" s="1">
        <v>2015</v>
      </c>
      <c r="E796" s="1" t="s">
        <v>922</v>
      </c>
      <c r="F796" s="1" t="s">
        <v>796</v>
      </c>
      <c r="G796" s="1" t="s">
        <v>1</v>
      </c>
      <c r="H796" s="1" t="s">
        <v>7</v>
      </c>
      <c r="I796" s="1">
        <v>5.8465268000000001E-2</v>
      </c>
      <c r="J796" s="1">
        <v>7.0750000000000002</v>
      </c>
      <c r="K796" s="1">
        <v>145.31280000000001</v>
      </c>
      <c r="L796" s="1">
        <v>4.5</v>
      </c>
    </row>
    <row r="797" spans="1:12" x14ac:dyDescent="0.2">
      <c r="A797" s="1" t="s">
        <v>124</v>
      </c>
      <c r="B797" s="1" t="s">
        <v>1033</v>
      </c>
      <c r="C797" s="1" t="s">
        <v>71</v>
      </c>
      <c r="D797" s="1">
        <v>2015</v>
      </c>
      <c r="E797" s="1" t="s">
        <v>922</v>
      </c>
      <c r="F797" s="1" t="s">
        <v>796</v>
      </c>
      <c r="G797" s="1" t="s">
        <v>1</v>
      </c>
      <c r="H797" s="1" t="s">
        <v>7</v>
      </c>
      <c r="I797" s="1">
        <v>0.10489042799999999</v>
      </c>
      <c r="J797" s="1">
        <v>18.7</v>
      </c>
      <c r="K797" s="1">
        <v>121.4072</v>
      </c>
      <c r="L797" s="1">
        <v>4.5</v>
      </c>
    </row>
    <row r="798" spans="1:12" x14ac:dyDescent="0.2">
      <c r="A798" s="1" t="s">
        <v>124</v>
      </c>
      <c r="B798" s="1" t="s">
        <v>1386</v>
      </c>
      <c r="C798" s="1" t="s">
        <v>10</v>
      </c>
      <c r="D798" s="1">
        <v>2015</v>
      </c>
      <c r="E798" s="1" t="s">
        <v>922</v>
      </c>
      <c r="F798" s="1" t="s">
        <v>796</v>
      </c>
      <c r="G798" s="1" t="s">
        <v>1</v>
      </c>
      <c r="H798" s="1" t="s">
        <v>7</v>
      </c>
      <c r="I798" s="1">
        <v>0.116484721</v>
      </c>
      <c r="J798" s="1">
        <v>8.6150000000000002</v>
      </c>
      <c r="K798" s="1">
        <v>94.143600000000006</v>
      </c>
      <c r="L798" s="1">
        <v>4.5</v>
      </c>
    </row>
    <row r="799" spans="1:12" x14ac:dyDescent="0.2">
      <c r="A799" s="1" t="s">
        <v>124</v>
      </c>
      <c r="B799" s="1" t="s">
        <v>1017</v>
      </c>
      <c r="C799" s="1" t="s">
        <v>4</v>
      </c>
      <c r="D799" s="1">
        <v>2015</v>
      </c>
      <c r="E799" s="1" t="s">
        <v>922</v>
      </c>
      <c r="F799" s="1" t="s">
        <v>796</v>
      </c>
      <c r="G799" s="1" t="s">
        <v>702</v>
      </c>
      <c r="H799" s="1" t="s">
        <v>7</v>
      </c>
      <c r="I799" s="1">
        <v>8.996026E-2</v>
      </c>
      <c r="J799" s="1">
        <v>14.5</v>
      </c>
      <c r="K799" s="1">
        <v>159.56039999999999</v>
      </c>
      <c r="L799" s="1">
        <v>4.5</v>
      </c>
    </row>
    <row r="800" spans="1:12" x14ac:dyDescent="0.2">
      <c r="A800" s="1" t="s">
        <v>124</v>
      </c>
      <c r="B800" s="1" t="s">
        <v>1016</v>
      </c>
      <c r="C800" s="1" t="s">
        <v>4</v>
      </c>
      <c r="D800" s="1">
        <v>2015</v>
      </c>
      <c r="E800" s="1" t="s">
        <v>922</v>
      </c>
      <c r="F800" s="1" t="s">
        <v>796</v>
      </c>
      <c r="G800" s="1" t="s">
        <v>702</v>
      </c>
      <c r="H800" s="1" t="s">
        <v>7</v>
      </c>
      <c r="I800" s="1">
        <v>3.2652795999999998E-2</v>
      </c>
      <c r="J800" s="1">
        <v>16.75</v>
      </c>
      <c r="K800" s="1">
        <v>190.81620000000001</v>
      </c>
      <c r="L800" s="1">
        <v>4.5</v>
      </c>
    </row>
    <row r="801" spans="1:12" x14ac:dyDescent="0.2">
      <c r="A801" s="1" t="s">
        <v>124</v>
      </c>
      <c r="B801" s="1" t="s">
        <v>1283</v>
      </c>
      <c r="C801" s="1" t="s">
        <v>4</v>
      </c>
      <c r="D801" s="1">
        <v>2015</v>
      </c>
      <c r="E801" s="1" t="s">
        <v>922</v>
      </c>
      <c r="F801" s="1" t="s">
        <v>796</v>
      </c>
      <c r="G801" s="1" t="s">
        <v>702</v>
      </c>
      <c r="H801" s="1" t="s">
        <v>7</v>
      </c>
      <c r="I801" s="1">
        <v>0</v>
      </c>
      <c r="J801" s="1">
        <v>18.2</v>
      </c>
      <c r="K801" s="1">
        <v>44.108600000000003</v>
      </c>
      <c r="L801" s="1">
        <v>4.5</v>
      </c>
    </row>
    <row r="802" spans="1:12" x14ac:dyDescent="0.2">
      <c r="A802" s="1" t="s">
        <v>124</v>
      </c>
      <c r="B802" s="1" t="s">
        <v>1486</v>
      </c>
      <c r="C802" s="1" t="s">
        <v>4</v>
      </c>
      <c r="D802" s="1">
        <v>2015</v>
      </c>
      <c r="E802" s="1" t="s">
        <v>922</v>
      </c>
      <c r="F802" s="1" t="s">
        <v>796</v>
      </c>
      <c r="G802" s="1" t="s">
        <v>702</v>
      </c>
      <c r="H802" s="1" t="s">
        <v>7</v>
      </c>
      <c r="I802" s="1">
        <v>0.113833823</v>
      </c>
      <c r="J802" s="1">
        <v>21.25</v>
      </c>
      <c r="K802" s="1">
        <v>232.83</v>
      </c>
      <c r="L802" s="1">
        <v>4.5</v>
      </c>
    </row>
    <row r="803" spans="1:12" x14ac:dyDescent="0.2">
      <c r="A803" s="1" t="s">
        <v>124</v>
      </c>
      <c r="B803" s="1" t="s">
        <v>872</v>
      </c>
      <c r="C803" s="1" t="s">
        <v>171</v>
      </c>
      <c r="D803" s="1">
        <v>2015</v>
      </c>
      <c r="E803" s="1" t="s">
        <v>922</v>
      </c>
      <c r="F803" s="1" t="s">
        <v>796</v>
      </c>
      <c r="G803" s="1" t="s">
        <v>702</v>
      </c>
      <c r="H803" s="1" t="s">
        <v>7</v>
      </c>
      <c r="I803" s="1">
        <v>3.3176087E-2</v>
      </c>
      <c r="J803" s="1">
        <v>11.1</v>
      </c>
      <c r="K803" s="1">
        <v>120.11239999999999</v>
      </c>
      <c r="L803" s="1">
        <v>4.5</v>
      </c>
    </row>
    <row r="804" spans="1:12" x14ac:dyDescent="0.2">
      <c r="A804" s="1" t="s">
        <v>124</v>
      </c>
      <c r="B804" s="1" t="s">
        <v>180</v>
      </c>
      <c r="C804" s="1" t="s">
        <v>171</v>
      </c>
      <c r="D804" s="1">
        <v>2015</v>
      </c>
      <c r="E804" s="1" t="s">
        <v>922</v>
      </c>
      <c r="F804" s="1" t="s">
        <v>796</v>
      </c>
      <c r="G804" s="1" t="s">
        <v>702</v>
      </c>
      <c r="H804" s="1" t="s">
        <v>7</v>
      </c>
      <c r="I804" s="1">
        <v>4.1909345000000001E-2</v>
      </c>
      <c r="J804" s="1">
        <v>13</v>
      </c>
      <c r="K804" s="1">
        <v>255.00139999999999</v>
      </c>
      <c r="L804" s="1">
        <v>4.5</v>
      </c>
    </row>
    <row r="805" spans="1:12" x14ac:dyDescent="0.2">
      <c r="A805" s="1" t="s">
        <v>124</v>
      </c>
      <c r="B805" s="1" t="s">
        <v>1361</v>
      </c>
      <c r="C805" s="1" t="s">
        <v>171</v>
      </c>
      <c r="D805" s="1">
        <v>2015</v>
      </c>
      <c r="E805" s="1" t="s">
        <v>922</v>
      </c>
      <c r="F805" s="1" t="s">
        <v>796</v>
      </c>
      <c r="G805" s="1" t="s">
        <v>702</v>
      </c>
      <c r="H805" s="1" t="s">
        <v>7</v>
      </c>
      <c r="I805" s="1">
        <v>0.16098884999999999</v>
      </c>
      <c r="J805" s="1">
        <v>15.7</v>
      </c>
      <c r="K805" s="1">
        <v>57.856200000000001</v>
      </c>
      <c r="L805" s="1">
        <v>4.5</v>
      </c>
    </row>
    <row r="806" spans="1:12" x14ac:dyDescent="0.2">
      <c r="A806" s="1" t="s">
        <v>124</v>
      </c>
      <c r="B806" s="1" t="s">
        <v>426</v>
      </c>
      <c r="C806" s="1" t="s">
        <v>171</v>
      </c>
      <c r="D806" s="1">
        <v>2015</v>
      </c>
      <c r="E806" s="1" t="s">
        <v>922</v>
      </c>
      <c r="F806" s="1" t="s">
        <v>796</v>
      </c>
      <c r="G806" s="1" t="s">
        <v>702</v>
      </c>
      <c r="H806" s="1" t="s">
        <v>7</v>
      </c>
      <c r="I806" s="1">
        <v>2.1369722000000001E-2</v>
      </c>
      <c r="J806" s="1">
        <v>20.350000000000001</v>
      </c>
      <c r="K806" s="1">
        <v>75.832800000000006</v>
      </c>
      <c r="L806" s="1">
        <v>4.5</v>
      </c>
    </row>
    <row r="807" spans="1:12" x14ac:dyDescent="0.2">
      <c r="A807" s="1" t="s">
        <v>124</v>
      </c>
      <c r="B807" s="1" t="s">
        <v>849</v>
      </c>
      <c r="C807" s="1" t="s">
        <v>19</v>
      </c>
      <c r="D807" s="1">
        <v>2015</v>
      </c>
      <c r="E807" s="1" t="s">
        <v>922</v>
      </c>
      <c r="F807" s="1" t="s">
        <v>796</v>
      </c>
      <c r="G807" s="1" t="s">
        <v>702</v>
      </c>
      <c r="H807" s="1" t="s">
        <v>7</v>
      </c>
      <c r="I807" s="1">
        <v>0</v>
      </c>
      <c r="J807" s="1">
        <v>4.59</v>
      </c>
      <c r="K807" s="1">
        <v>111.18600000000001</v>
      </c>
      <c r="L807" s="1">
        <v>4.5</v>
      </c>
    </row>
    <row r="808" spans="1:12" x14ac:dyDescent="0.2">
      <c r="A808" s="1" t="s">
        <v>124</v>
      </c>
      <c r="B808" s="1" t="s">
        <v>1307</v>
      </c>
      <c r="C808" s="1" t="s">
        <v>28</v>
      </c>
      <c r="D808" s="1">
        <v>2020</v>
      </c>
      <c r="E808" s="1" t="s">
        <v>919</v>
      </c>
      <c r="F808" s="1" t="s">
        <v>796</v>
      </c>
      <c r="G808" s="1" t="s">
        <v>702</v>
      </c>
      <c r="H808" s="1" t="s">
        <v>7</v>
      </c>
      <c r="I808" s="1">
        <v>0.132248069</v>
      </c>
      <c r="J808" s="1">
        <v>11.65</v>
      </c>
      <c r="K808" s="1">
        <v>150.50239999999999</v>
      </c>
      <c r="L808" s="1">
        <v>4.5</v>
      </c>
    </row>
    <row r="809" spans="1:12" x14ac:dyDescent="0.2">
      <c r="A809" s="1" t="s">
        <v>124</v>
      </c>
      <c r="B809" s="1" t="s">
        <v>684</v>
      </c>
      <c r="C809" s="1" t="s">
        <v>28</v>
      </c>
      <c r="D809" s="1">
        <v>2020</v>
      </c>
      <c r="E809" s="1" t="s">
        <v>919</v>
      </c>
      <c r="F809" s="1" t="s">
        <v>796</v>
      </c>
      <c r="G809" s="1" t="s">
        <v>702</v>
      </c>
      <c r="H809" s="1" t="s">
        <v>7</v>
      </c>
      <c r="I809" s="1">
        <v>5.5241242000000003E-2</v>
      </c>
      <c r="J809" s="1">
        <v>15.75</v>
      </c>
      <c r="K809" s="1">
        <v>196.54519999999999</v>
      </c>
      <c r="L809" s="1">
        <v>4.5</v>
      </c>
    </row>
    <row r="810" spans="1:12" x14ac:dyDescent="0.2">
      <c r="A810" s="1" t="s">
        <v>124</v>
      </c>
      <c r="B810" s="1" t="s">
        <v>307</v>
      </c>
      <c r="C810" s="1" t="s">
        <v>112</v>
      </c>
      <c r="D810" s="1">
        <v>2020</v>
      </c>
      <c r="E810" s="1" t="s">
        <v>919</v>
      </c>
      <c r="F810" s="1" t="s">
        <v>796</v>
      </c>
      <c r="G810" s="1" t="s">
        <v>702</v>
      </c>
      <c r="H810" s="1" t="s">
        <v>7</v>
      </c>
      <c r="I810" s="1">
        <v>0.12961476</v>
      </c>
      <c r="J810" s="1">
        <v>16.75</v>
      </c>
      <c r="K810" s="1">
        <v>86.185599999999994</v>
      </c>
      <c r="L810" s="1">
        <v>4.5</v>
      </c>
    </row>
    <row r="811" spans="1:12" x14ac:dyDescent="0.2">
      <c r="A811" s="1" t="s">
        <v>124</v>
      </c>
      <c r="B811" s="1" t="s">
        <v>1299</v>
      </c>
      <c r="C811" s="1" t="s">
        <v>17</v>
      </c>
      <c r="D811" s="1">
        <v>2020</v>
      </c>
      <c r="E811" s="1" t="s">
        <v>919</v>
      </c>
      <c r="F811" s="1" t="s">
        <v>796</v>
      </c>
      <c r="G811" s="1" t="s">
        <v>702</v>
      </c>
      <c r="H811" s="1" t="s">
        <v>7</v>
      </c>
      <c r="I811" s="1">
        <v>1.7253305E-2</v>
      </c>
      <c r="J811" s="1">
        <v>7.9349999999999996</v>
      </c>
      <c r="K811" s="1">
        <v>51.435000000000002</v>
      </c>
      <c r="L811" s="1">
        <v>4.5</v>
      </c>
    </row>
    <row r="812" spans="1:12" x14ac:dyDescent="0.2">
      <c r="A812" s="1" t="s">
        <v>124</v>
      </c>
      <c r="B812" s="1" t="s">
        <v>1180</v>
      </c>
      <c r="C812" s="1" t="s">
        <v>17</v>
      </c>
      <c r="D812" s="1">
        <v>2020</v>
      </c>
      <c r="E812" s="1" t="s">
        <v>919</v>
      </c>
      <c r="F812" s="1" t="s">
        <v>796</v>
      </c>
      <c r="G812" s="1" t="s">
        <v>702</v>
      </c>
      <c r="H812" s="1" t="s">
        <v>7</v>
      </c>
      <c r="I812" s="1">
        <v>2.4363939000000001E-2</v>
      </c>
      <c r="J812" s="1">
        <v>19.600000000000001</v>
      </c>
      <c r="K812" s="1">
        <v>46.3718</v>
      </c>
      <c r="L812" s="1">
        <v>4.5</v>
      </c>
    </row>
    <row r="813" spans="1:12" x14ac:dyDescent="0.2">
      <c r="A813" s="1" t="s">
        <v>124</v>
      </c>
      <c r="B813" s="1" t="s">
        <v>1517</v>
      </c>
      <c r="C813" s="1" t="s">
        <v>10</v>
      </c>
      <c r="D813" s="1">
        <v>2020</v>
      </c>
      <c r="E813" s="1" t="s">
        <v>919</v>
      </c>
      <c r="F813" s="1" t="s">
        <v>796</v>
      </c>
      <c r="G813" s="1" t="s">
        <v>702</v>
      </c>
      <c r="H813" s="1" t="s">
        <v>7</v>
      </c>
      <c r="I813" s="1">
        <v>3.1279290000000001E-2</v>
      </c>
      <c r="J813" s="1">
        <v>6.0549999999999997</v>
      </c>
      <c r="K813" s="1">
        <v>160.3578</v>
      </c>
      <c r="L813" s="1">
        <v>4.5</v>
      </c>
    </row>
    <row r="814" spans="1:12" x14ac:dyDescent="0.2">
      <c r="A814" s="1" t="s">
        <v>124</v>
      </c>
      <c r="B814" s="1" t="s">
        <v>1177</v>
      </c>
      <c r="C814" s="1" t="s">
        <v>10</v>
      </c>
      <c r="D814" s="1">
        <v>2020</v>
      </c>
      <c r="E814" s="1" t="s">
        <v>919</v>
      </c>
      <c r="F814" s="1" t="s">
        <v>796</v>
      </c>
      <c r="G814" s="1" t="s">
        <v>702</v>
      </c>
      <c r="H814" s="1" t="s">
        <v>7</v>
      </c>
      <c r="I814" s="1">
        <v>0</v>
      </c>
      <c r="J814" s="1">
        <v>6.6550000000000002</v>
      </c>
      <c r="K814" s="1">
        <v>212.45859999999999</v>
      </c>
      <c r="L814" s="1">
        <v>4.5</v>
      </c>
    </row>
    <row r="815" spans="1:12" x14ac:dyDescent="0.2">
      <c r="A815" s="1" t="s">
        <v>124</v>
      </c>
      <c r="B815" s="1" t="s">
        <v>1551</v>
      </c>
      <c r="C815" s="1" t="s">
        <v>10</v>
      </c>
      <c r="D815" s="1">
        <v>2020</v>
      </c>
      <c r="E815" s="1" t="s">
        <v>919</v>
      </c>
      <c r="F815" s="1" t="s">
        <v>796</v>
      </c>
      <c r="G815" s="1" t="s">
        <v>702</v>
      </c>
      <c r="H815" s="1" t="s">
        <v>7</v>
      </c>
      <c r="I815" s="1">
        <v>3.6490369000000002E-2</v>
      </c>
      <c r="J815" s="1">
        <v>9.6</v>
      </c>
      <c r="K815" s="1">
        <v>140.81540000000001</v>
      </c>
      <c r="L815" s="1">
        <v>4.5</v>
      </c>
    </row>
    <row r="816" spans="1:12" x14ac:dyDescent="0.2">
      <c r="A816" s="1" t="s">
        <v>124</v>
      </c>
      <c r="B816" s="1" t="s">
        <v>1337</v>
      </c>
      <c r="C816" s="1" t="s">
        <v>10</v>
      </c>
      <c r="D816" s="1">
        <v>2020</v>
      </c>
      <c r="E816" s="1" t="s">
        <v>919</v>
      </c>
      <c r="F816" s="1" t="s">
        <v>796</v>
      </c>
      <c r="G816" s="1" t="s">
        <v>702</v>
      </c>
      <c r="H816" s="1" t="s">
        <v>7</v>
      </c>
      <c r="I816" s="1">
        <v>2.6329989000000002E-2</v>
      </c>
      <c r="J816" s="1">
        <v>19.350000000000001</v>
      </c>
      <c r="K816" s="1">
        <v>169.2474</v>
      </c>
      <c r="L816" s="1">
        <v>4.5</v>
      </c>
    </row>
    <row r="817" spans="1:12" x14ac:dyDescent="0.2">
      <c r="A817" s="1" t="s">
        <v>124</v>
      </c>
      <c r="B817" s="1" t="s">
        <v>1323</v>
      </c>
      <c r="C817" s="1" t="s">
        <v>171</v>
      </c>
      <c r="D817" s="1">
        <v>2020</v>
      </c>
      <c r="E817" s="1" t="s">
        <v>919</v>
      </c>
      <c r="F817" s="1" t="s">
        <v>796</v>
      </c>
      <c r="G817" s="1" t="s">
        <v>702</v>
      </c>
      <c r="H817" s="1" t="s">
        <v>7</v>
      </c>
      <c r="I817" s="1">
        <v>1.3253935999999999E-2</v>
      </c>
      <c r="J817" s="1">
        <v>8.93</v>
      </c>
      <c r="K817" s="1">
        <v>56.461399999999998</v>
      </c>
      <c r="L817" s="1">
        <v>4.5</v>
      </c>
    </row>
    <row r="818" spans="1:12" x14ac:dyDescent="0.2">
      <c r="A818" s="1" t="s">
        <v>124</v>
      </c>
      <c r="B818" s="1" t="s">
        <v>621</v>
      </c>
      <c r="C818" s="1" t="s">
        <v>171</v>
      </c>
      <c r="D818" s="1">
        <v>2020</v>
      </c>
      <c r="E818" s="1" t="s">
        <v>919</v>
      </c>
      <c r="F818" s="1" t="s">
        <v>796</v>
      </c>
      <c r="G818" s="1" t="s">
        <v>528</v>
      </c>
      <c r="H818" s="1" t="s">
        <v>7</v>
      </c>
      <c r="I818" s="1">
        <v>0</v>
      </c>
      <c r="J818" s="1">
        <v>16.25</v>
      </c>
      <c r="K818" s="1">
        <v>115.2176</v>
      </c>
      <c r="L818" s="1">
        <v>4.5</v>
      </c>
    </row>
    <row r="819" spans="1:12" x14ac:dyDescent="0.2">
      <c r="A819" s="1" t="s">
        <v>124</v>
      </c>
      <c r="B819" s="1" t="s">
        <v>1468</v>
      </c>
      <c r="C819" s="1" t="s">
        <v>171</v>
      </c>
      <c r="D819" s="1">
        <v>2020</v>
      </c>
      <c r="E819" s="1" t="s">
        <v>919</v>
      </c>
      <c r="F819" s="1" t="s">
        <v>796</v>
      </c>
      <c r="G819" s="1" t="s">
        <v>528</v>
      </c>
      <c r="H819" s="1" t="s">
        <v>7</v>
      </c>
      <c r="I819" s="1">
        <v>1.4355033E-2</v>
      </c>
      <c r="J819" s="1">
        <v>19.5</v>
      </c>
      <c r="K819" s="1">
        <v>55.461399999999998</v>
      </c>
      <c r="L819" s="1">
        <v>4.5</v>
      </c>
    </row>
    <row r="820" spans="1:12" x14ac:dyDescent="0.2">
      <c r="A820" s="1" t="s">
        <v>124</v>
      </c>
      <c r="B820" s="1" t="s">
        <v>1541</v>
      </c>
      <c r="C820" s="1" t="s">
        <v>14</v>
      </c>
      <c r="D820" s="1">
        <v>2020</v>
      </c>
      <c r="E820" s="1" t="s">
        <v>919</v>
      </c>
      <c r="F820" s="1" t="s">
        <v>796</v>
      </c>
      <c r="G820" s="1" t="s">
        <v>528</v>
      </c>
      <c r="H820" s="1" t="s">
        <v>7</v>
      </c>
      <c r="I820" s="1">
        <v>1.5858892999999999E-2</v>
      </c>
      <c r="J820" s="1">
        <v>18.600000000000001</v>
      </c>
      <c r="K820" s="1">
        <v>152.9366</v>
      </c>
      <c r="L820" s="1">
        <v>4.5</v>
      </c>
    </row>
    <row r="821" spans="1:12" x14ac:dyDescent="0.2">
      <c r="A821" s="1" t="s">
        <v>6</v>
      </c>
      <c r="B821" s="1" t="s">
        <v>109</v>
      </c>
      <c r="C821" s="1" t="s">
        <v>108</v>
      </c>
      <c r="D821" s="1">
        <v>2015</v>
      </c>
      <c r="E821" s="1" t="s">
        <v>922</v>
      </c>
      <c r="F821" s="1" t="s">
        <v>796</v>
      </c>
      <c r="G821" s="1" t="s">
        <v>528</v>
      </c>
      <c r="H821" s="1" t="s">
        <v>7</v>
      </c>
      <c r="I821" s="1">
        <v>6.6383907000000006E-2</v>
      </c>
      <c r="J821" s="1">
        <v>16.5</v>
      </c>
      <c r="K821" s="1">
        <v>180.42920000000001</v>
      </c>
      <c r="L821" s="1">
        <v>4.5</v>
      </c>
    </row>
    <row r="822" spans="1:12" x14ac:dyDescent="0.2">
      <c r="A822" s="1" t="s">
        <v>6</v>
      </c>
      <c r="B822" s="1" t="s">
        <v>376</v>
      </c>
      <c r="C822" s="1" t="s">
        <v>25</v>
      </c>
      <c r="D822" s="1">
        <v>2015</v>
      </c>
      <c r="E822" s="1" t="s">
        <v>922</v>
      </c>
      <c r="F822" s="1" t="s">
        <v>796</v>
      </c>
      <c r="G822" s="1" t="s">
        <v>528</v>
      </c>
      <c r="H822" s="1" t="s">
        <v>7</v>
      </c>
      <c r="I822" s="1">
        <v>6.8263915999999994E-2</v>
      </c>
      <c r="J822" s="1">
        <v>16.5</v>
      </c>
      <c r="K822" s="1">
        <v>104.79900000000001</v>
      </c>
      <c r="L822" s="1">
        <v>4.5</v>
      </c>
    </row>
    <row r="823" spans="1:12" x14ac:dyDescent="0.2">
      <c r="A823" s="1" t="s">
        <v>6</v>
      </c>
      <c r="B823" s="1" t="s">
        <v>1254</v>
      </c>
      <c r="C823" s="1" t="s">
        <v>17</v>
      </c>
      <c r="D823" s="1">
        <v>2015</v>
      </c>
      <c r="E823" s="1" t="s">
        <v>922</v>
      </c>
      <c r="F823" s="1" t="s">
        <v>796</v>
      </c>
      <c r="G823" s="1" t="s">
        <v>528</v>
      </c>
      <c r="H823" s="1" t="s">
        <v>7</v>
      </c>
      <c r="I823" s="1">
        <v>7.5322658000000001E-2</v>
      </c>
      <c r="J823" s="1">
        <v>5.75</v>
      </c>
      <c r="K823" s="1">
        <v>116.3176</v>
      </c>
      <c r="L823" s="1">
        <v>4.5</v>
      </c>
    </row>
    <row r="824" spans="1:12" x14ac:dyDescent="0.2">
      <c r="A824" s="1" t="s">
        <v>6</v>
      </c>
      <c r="B824" s="1" t="s">
        <v>556</v>
      </c>
      <c r="C824" s="1" t="s">
        <v>10</v>
      </c>
      <c r="D824" s="1">
        <v>2015</v>
      </c>
      <c r="E824" s="1" t="s">
        <v>922</v>
      </c>
      <c r="F824" s="1" t="s">
        <v>796</v>
      </c>
      <c r="G824" s="1" t="s">
        <v>528</v>
      </c>
      <c r="H824" s="1" t="s">
        <v>7</v>
      </c>
      <c r="I824" s="1">
        <v>0.14533500699999999</v>
      </c>
      <c r="J824" s="1">
        <v>7.59</v>
      </c>
      <c r="K824" s="1">
        <v>173.108</v>
      </c>
      <c r="L824" s="1">
        <v>4.5</v>
      </c>
    </row>
    <row r="825" spans="1:12" x14ac:dyDescent="0.2">
      <c r="A825" s="1" t="s">
        <v>6</v>
      </c>
      <c r="B825" s="1" t="s">
        <v>11</v>
      </c>
      <c r="C825" s="1" t="s">
        <v>10</v>
      </c>
      <c r="D825" s="1">
        <v>2015</v>
      </c>
      <c r="E825" s="1" t="s">
        <v>922</v>
      </c>
      <c r="F825" s="1" t="s">
        <v>796</v>
      </c>
      <c r="G825" s="1" t="s">
        <v>528</v>
      </c>
      <c r="H825" s="1" t="s">
        <v>7</v>
      </c>
      <c r="I825" s="1">
        <v>0.100060762</v>
      </c>
      <c r="J825" s="1">
        <v>15.1</v>
      </c>
      <c r="K825" s="1">
        <v>144.07859999999999</v>
      </c>
      <c r="L825" s="1">
        <v>4.5</v>
      </c>
    </row>
    <row r="826" spans="1:12" x14ac:dyDescent="0.2">
      <c r="A826" s="1" t="s">
        <v>6</v>
      </c>
      <c r="B826" s="1" t="s">
        <v>934</v>
      </c>
      <c r="C826" s="1" t="s">
        <v>47</v>
      </c>
      <c r="D826" s="1">
        <v>2015</v>
      </c>
      <c r="E826" s="1" t="s">
        <v>922</v>
      </c>
      <c r="F826" s="1" t="s">
        <v>796</v>
      </c>
      <c r="G826" s="1" t="s">
        <v>528</v>
      </c>
      <c r="H826" s="1" t="s">
        <v>7</v>
      </c>
      <c r="I826" s="1">
        <v>9.6709407999999997E-2</v>
      </c>
      <c r="J826" s="1">
        <v>20.2</v>
      </c>
      <c r="K826" s="1">
        <v>175.80279999999999</v>
      </c>
      <c r="L826" s="1">
        <v>4.5</v>
      </c>
    </row>
    <row r="827" spans="1:12" x14ac:dyDescent="0.2">
      <c r="A827" s="1" t="s">
        <v>6</v>
      </c>
      <c r="B827" s="1" t="s">
        <v>45</v>
      </c>
      <c r="C827" s="1" t="s">
        <v>14</v>
      </c>
      <c r="D827" s="1">
        <v>2015</v>
      </c>
      <c r="E827" s="1" t="s">
        <v>922</v>
      </c>
      <c r="F827" s="1" t="s">
        <v>796</v>
      </c>
      <c r="G827" s="1" t="s">
        <v>528</v>
      </c>
      <c r="H827" s="1" t="s">
        <v>7</v>
      </c>
      <c r="I827" s="1">
        <v>3.2976399000000003E-2</v>
      </c>
      <c r="J827" s="1">
        <v>8.6300000000000008</v>
      </c>
      <c r="K827" s="1">
        <v>114.65179999999999</v>
      </c>
      <c r="L827" s="1">
        <v>4.5</v>
      </c>
    </row>
    <row r="828" spans="1:12" x14ac:dyDescent="0.2">
      <c r="A828" s="1" t="s">
        <v>6</v>
      </c>
      <c r="B828" s="1" t="s">
        <v>708</v>
      </c>
      <c r="C828" s="1" t="s">
        <v>28</v>
      </c>
      <c r="D828" s="1">
        <v>2020</v>
      </c>
      <c r="E828" s="1" t="s">
        <v>919</v>
      </c>
      <c r="F828" s="1" t="s">
        <v>796</v>
      </c>
      <c r="G828" s="1" t="s">
        <v>528</v>
      </c>
      <c r="H828" s="1" t="s">
        <v>7</v>
      </c>
      <c r="I828" s="1">
        <v>7.0312473E-2</v>
      </c>
      <c r="J828" s="1">
        <v>16.7</v>
      </c>
      <c r="K828" s="1">
        <v>189.62139999999999</v>
      </c>
      <c r="L828" s="1">
        <v>4.5</v>
      </c>
    </row>
    <row r="829" spans="1:12" x14ac:dyDescent="0.2">
      <c r="A829" s="1" t="s">
        <v>6</v>
      </c>
      <c r="B829" s="1" t="s">
        <v>1139</v>
      </c>
      <c r="C829" s="1" t="s">
        <v>17</v>
      </c>
      <c r="D829" s="1">
        <v>2020</v>
      </c>
      <c r="E829" s="1" t="s">
        <v>919</v>
      </c>
      <c r="F829" s="1" t="s">
        <v>796</v>
      </c>
      <c r="G829" s="1" t="s">
        <v>528</v>
      </c>
      <c r="H829" s="1" t="s">
        <v>7</v>
      </c>
      <c r="I829" s="1">
        <v>0.139464425</v>
      </c>
      <c r="J829" s="1">
        <v>5.3250000000000002</v>
      </c>
      <c r="K829" s="1">
        <v>53.229799999999997</v>
      </c>
      <c r="L829" s="1">
        <v>4.5</v>
      </c>
    </row>
    <row r="830" spans="1:12" x14ac:dyDescent="0.2">
      <c r="A830" s="1" t="s">
        <v>6</v>
      </c>
      <c r="B830" s="1" t="s">
        <v>83</v>
      </c>
      <c r="C830" s="1" t="s">
        <v>17</v>
      </c>
      <c r="D830" s="1">
        <v>2020</v>
      </c>
      <c r="E830" s="1" t="s">
        <v>919</v>
      </c>
      <c r="F830" s="1" t="s">
        <v>796</v>
      </c>
      <c r="G830" s="1" t="s">
        <v>528</v>
      </c>
      <c r="H830" s="1" t="s">
        <v>7</v>
      </c>
      <c r="I830" s="1">
        <v>4.7857877E-2</v>
      </c>
      <c r="J830" s="1">
        <v>7.71</v>
      </c>
      <c r="K830" s="1">
        <v>119.7756</v>
      </c>
      <c r="L830" s="1">
        <v>4.5</v>
      </c>
    </row>
    <row r="831" spans="1:12" x14ac:dyDescent="0.2">
      <c r="A831" s="1" t="s">
        <v>6</v>
      </c>
      <c r="B831" s="1" t="s">
        <v>732</v>
      </c>
      <c r="C831" s="1" t="s">
        <v>10</v>
      </c>
      <c r="D831" s="1">
        <v>2020</v>
      </c>
      <c r="E831" s="1" t="s">
        <v>919</v>
      </c>
      <c r="F831" s="1" t="s">
        <v>796</v>
      </c>
      <c r="G831" s="1" t="s">
        <v>1</v>
      </c>
      <c r="H831" s="1" t="s">
        <v>7</v>
      </c>
      <c r="I831" s="1">
        <v>6.4570459999999996E-2</v>
      </c>
      <c r="J831" s="1">
        <v>13.8</v>
      </c>
      <c r="K831" s="1">
        <v>76.2012</v>
      </c>
      <c r="L831" s="1">
        <v>4.5</v>
      </c>
    </row>
    <row r="832" spans="1:12" x14ac:dyDescent="0.2">
      <c r="A832" s="1" t="s">
        <v>6</v>
      </c>
      <c r="B832" s="1" t="s">
        <v>725</v>
      </c>
      <c r="C832" s="1" t="s">
        <v>47</v>
      </c>
      <c r="D832" s="1">
        <v>2020</v>
      </c>
      <c r="E832" s="1" t="s">
        <v>919</v>
      </c>
      <c r="F832" s="1" t="s">
        <v>796</v>
      </c>
      <c r="G832" s="1" t="s">
        <v>1</v>
      </c>
      <c r="H832" s="1" t="s">
        <v>7</v>
      </c>
      <c r="I832" s="1">
        <v>0</v>
      </c>
      <c r="J832" s="1">
        <v>5.15</v>
      </c>
      <c r="K832" s="1">
        <v>122.9388</v>
      </c>
      <c r="L832" s="1">
        <v>4.5</v>
      </c>
    </row>
    <row r="833" spans="1:12" x14ac:dyDescent="0.2">
      <c r="A833" s="1" t="s">
        <v>6</v>
      </c>
      <c r="B833" s="1" t="s">
        <v>337</v>
      </c>
      <c r="C833" s="1" t="s">
        <v>47</v>
      </c>
      <c r="D833" s="1">
        <v>2020</v>
      </c>
      <c r="E833" s="1" t="s">
        <v>919</v>
      </c>
      <c r="F833" s="1" t="s">
        <v>796</v>
      </c>
      <c r="G833" s="1" t="s">
        <v>1</v>
      </c>
      <c r="H833" s="1" t="s">
        <v>7</v>
      </c>
      <c r="I833" s="1">
        <v>0.174450933</v>
      </c>
      <c r="J833" s="1">
        <v>9.0350000000000001</v>
      </c>
      <c r="K833" s="1">
        <v>151.07079999999999</v>
      </c>
      <c r="L833" s="1">
        <v>4.5</v>
      </c>
    </row>
    <row r="834" spans="1:12" x14ac:dyDescent="0.2">
      <c r="A834" s="1" t="s">
        <v>6</v>
      </c>
      <c r="B834" s="1" t="s">
        <v>1598</v>
      </c>
      <c r="C834" s="1" t="s">
        <v>47</v>
      </c>
      <c r="D834" s="1">
        <v>2020</v>
      </c>
      <c r="E834" s="1" t="s">
        <v>919</v>
      </c>
      <c r="F834" s="1" t="s">
        <v>796</v>
      </c>
      <c r="G834" s="1" t="s">
        <v>1</v>
      </c>
      <c r="H834" s="1" t="s">
        <v>7</v>
      </c>
      <c r="I834" s="1">
        <v>8.7853500000000008E-3</v>
      </c>
      <c r="J834" s="1">
        <v>15.7</v>
      </c>
      <c r="K834" s="1">
        <v>204.99799999999999</v>
      </c>
      <c r="L834" s="1">
        <v>4.5</v>
      </c>
    </row>
    <row r="835" spans="1:12" x14ac:dyDescent="0.2">
      <c r="A835" s="1" t="s">
        <v>6</v>
      </c>
      <c r="B835" s="1" t="s">
        <v>1507</v>
      </c>
      <c r="C835" s="1" t="s">
        <v>14</v>
      </c>
      <c r="D835" s="1">
        <v>2020</v>
      </c>
      <c r="E835" s="1" t="s">
        <v>919</v>
      </c>
      <c r="F835" s="1" t="s">
        <v>796</v>
      </c>
      <c r="G835" s="1" t="s">
        <v>1</v>
      </c>
      <c r="H835" s="1" t="s">
        <v>7</v>
      </c>
      <c r="I835" s="1">
        <v>0</v>
      </c>
      <c r="J835" s="1">
        <v>9.6</v>
      </c>
      <c r="K835" s="1">
        <v>191.0872</v>
      </c>
      <c r="L835" s="1">
        <v>4.5</v>
      </c>
    </row>
    <row r="836" spans="1:12" x14ac:dyDescent="0.2">
      <c r="A836" s="1" t="s">
        <v>6</v>
      </c>
      <c r="B836" s="1" t="s">
        <v>1509</v>
      </c>
      <c r="C836" s="1" t="s">
        <v>14</v>
      </c>
      <c r="D836" s="1">
        <v>2020</v>
      </c>
      <c r="E836" s="1" t="s">
        <v>919</v>
      </c>
      <c r="F836" s="1" t="s">
        <v>796</v>
      </c>
      <c r="G836" s="1" t="s">
        <v>1</v>
      </c>
      <c r="H836" s="1" t="s">
        <v>7</v>
      </c>
      <c r="I836" s="1">
        <v>9.9950019999999994E-3</v>
      </c>
      <c r="J836" s="1">
        <v>14.85</v>
      </c>
      <c r="K836" s="1">
        <v>154.46299999999999</v>
      </c>
      <c r="L836" s="1">
        <v>4.5</v>
      </c>
    </row>
    <row r="837" spans="1:12" x14ac:dyDescent="0.2">
      <c r="A837" s="1" t="s">
        <v>21</v>
      </c>
      <c r="B837" s="1" t="s">
        <v>1186</v>
      </c>
      <c r="C837" s="1" t="s">
        <v>112</v>
      </c>
      <c r="D837" s="1">
        <v>2015</v>
      </c>
      <c r="E837" s="1" t="s">
        <v>922</v>
      </c>
      <c r="F837" s="1" t="s">
        <v>796</v>
      </c>
      <c r="G837" s="1" t="s">
        <v>1</v>
      </c>
      <c r="H837" s="1" t="s">
        <v>7</v>
      </c>
      <c r="I837" s="1">
        <v>0</v>
      </c>
      <c r="J837" s="1">
        <v>6.44</v>
      </c>
      <c r="K837" s="1">
        <v>99.87</v>
      </c>
      <c r="L837" s="1">
        <v>4.5</v>
      </c>
    </row>
    <row r="838" spans="1:12" x14ac:dyDescent="0.2">
      <c r="A838" s="1" t="s">
        <v>124</v>
      </c>
      <c r="B838" s="1" t="s">
        <v>1522</v>
      </c>
      <c r="C838" s="1" t="s">
        <v>25</v>
      </c>
      <c r="D838" s="1">
        <v>2017</v>
      </c>
      <c r="E838" s="1" t="s">
        <v>797</v>
      </c>
      <c r="F838" s="1" t="s">
        <v>796</v>
      </c>
      <c r="G838" s="1" t="s">
        <v>702</v>
      </c>
      <c r="H838" s="1" t="s">
        <v>7</v>
      </c>
      <c r="I838" s="1">
        <v>2.5822314999999998E-2</v>
      </c>
      <c r="J838" s="1">
        <v>10</v>
      </c>
      <c r="K838" s="1">
        <v>262.7226</v>
      </c>
      <c r="L838" s="1">
        <v>4.5</v>
      </c>
    </row>
    <row r="839" spans="1:12" x14ac:dyDescent="0.2">
      <c r="A839" s="1" t="s">
        <v>124</v>
      </c>
      <c r="B839" s="1" t="s">
        <v>495</v>
      </c>
      <c r="C839" s="1" t="s">
        <v>25</v>
      </c>
      <c r="D839" s="1">
        <v>2017</v>
      </c>
      <c r="E839" s="1" t="s">
        <v>797</v>
      </c>
      <c r="F839" s="1" t="s">
        <v>796</v>
      </c>
      <c r="G839" s="1" t="s">
        <v>702</v>
      </c>
      <c r="H839" s="1" t="s">
        <v>7</v>
      </c>
      <c r="I839" s="1">
        <v>7.8540095000000004E-2</v>
      </c>
      <c r="J839" s="1">
        <v>15.85</v>
      </c>
      <c r="K839" s="1">
        <v>36.3506</v>
      </c>
      <c r="L839" s="1">
        <v>4.5</v>
      </c>
    </row>
    <row r="840" spans="1:12" x14ac:dyDescent="0.2">
      <c r="A840" s="1" t="s">
        <v>124</v>
      </c>
      <c r="B840" s="1" t="s">
        <v>1402</v>
      </c>
      <c r="C840" s="1" t="s">
        <v>71</v>
      </c>
      <c r="D840" s="1">
        <v>2017</v>
      </c>
      <c r="E840" s="1" t="s">
        <v>797</v>
      </c>
      <c r="F840" s="1" t="s">
        <v>796</v>
      </c>
      <c r="G840" s="1" t="s">
        <v>702</v>
      </c>
      <c r="H840" s="1" t="s">
        <v>7</v>
      </c>
      <c r="I840" s="1">
        <v>1.7783501E-2</v>
      </c>
      <c r="J840" s="1">
        <v>7.1449999999999996</v>
      </c>
      <c r="K840" s="1">
        <v>159.45779999999999</v>
      </c>
      <c r="L840" s="1">
        <v>4.5</v>
      </c>
    </row>
    <row r="841" spans="1:12" x14ac:dyDescent="0.2">
      <c r="A841" s="1" t="s">
        <v>124</v>
      </c>
      <c r="B841" s="1" t="s">
        <v>1034</v>
      </c>
      <c r="C841" s="1" t="s">
        <v>71</v>
      </c>
      <c r="D841" s="1">
        <v>2017</v>
      </c>
      <c r="E841" s="1" t="s">
        <v>797</v>
      </c>
      <c r="F841" s="1" t="s">
        <v>796</v>
      </c>
      <c r="G841" s="1" t="s">
        <v>702</v>
      </c>
      <c r="H841" s="1" t="s">
        <v>7</v>
      </c>
      <c r="I841" s="1">
        <v>0.10702149800000001</v>
      </c>
      <c r="J841" s="1">
        <v>17.25</v>
      </c>
      <c r="K841" s="1">
        <v>40.5822</v>
      </c>
      <c r="L841" s="1">
        <v>4.5</v>
      </c>
    </row>
    <row r="842" spans="1:12" x14ac:dyDescent="0.2">
      <c r="A842" s="1" t="s">
        <v>124</v>
      </c>
      <c r="B842" s="1" t="s">
        <v>1446</v>
      </c>
      <c r="C842" s="1" t="s">
        <v>4</v>
      </c>
      <c r="D842" s="1">
        <v>2017</v>
      </c>
      <c r="E842" s="1" t="s">
        <v>797</v>
      </c>
      <c r="F842" s="1" t="s">
        <v>796</v>
      </c>
      <c r="G842" s="1" t="s">
        <v>702</v>
      </c>
      <c r="H842" s="1" t="s">
        <v>7</v>
      </c>
      <c r="I842" s="1">
        <v>6.4409056000000006E-2</v>
      </c>
      <c r="J842" s="1">
        <v>19.850000000000001</v>
      </c>
      <c r="K842" s="1">
        <v>126.7704</v>
      </c>
      <c r="L842" s="1">
        <v>4.5</v>
      </c>
    </row>
    <row r="843" spans="1:12" x14ac:dyDescent="0.2">
      <c r="A843" s="1" t="s">
        <v>124</v>
      </c>
      <c r="B843" s="1" t="s">
        <v>302</v>
      </c>
      <c r="C843" s="1" t="s">
        <v>171</v>
      </c>
      <c r="D843" s="1">
        <v>2017</v>
      </c>
      <c r="E843" s="1" t="s">
        <v>797</v>
      </c>
      <c r="F843" s="1" t="s">
        <v>796</v>
      </c>
      <c r="G843" s="1" t="s">
        <v>702</v>
      </c>
      <c r="H843" s="1" t="s">
        <v>7</v>
      </c>
      <c r="I843" s="1">
        <v>8.0625230000000006E-2</v>
      </c>
      <c r="J843" s="1">
        <v>5.82</v>
      </c>
      <c r="K843" s="1">
        <v>168.37899999999999</v>
      </c>
      <c r="L843" s="1">
        <v>4.5</v>
      </c>
    </row>
    <row r="844" spans="1:12" x14ac:dyDescent="0.2">
      <c r="A844" s="1" t="s">
        <v>124</v>
      </c>
      <c r="B844" s="1" t="s">
        <v>426</v>
      </c>
      <c r="C844" s="1" t="s">
        <v>171</v>
      </c>
      <c r="D844" s="1">
        <v>2017</v>
      </c>
      <c r="E844" s="1" t="s">
        <v>797</v>
      </c>
      <c r="F844" s="1" t="s">
        <v>796</v>
      </c>
      <c r="G844" s="1" t="s">
        <v>702</v>
      </c>
      <c r="H844" s="1" t="s">
        <v>7</v>
      </c>
      <c r="I844" s="1">
        <v>2.1322438999999999E-2</v>
      </c>
      <c r="J844" s="1">
        <v>20.350000000000001</v>
      </c>
      <c r="K844" s="1">
        <v>79.132800000000003</v>
      </c>
      <c r="L844" s="1">
        <v>4.5</v>
      </c>
    </row>
    <row r="845" spans="1:12" x14ac:dyDescent="0.2">
      <c r="A845" s="1" t="s">
        <v>124</v>
      </c>
      <c r="B845" s="1" t="s">
        <v>194</v>
      </c>
      <c r="C845" s="1" t="s">
        <v>171</v>
      </c>
      <c r="D845" s="1">
        <v>2017</v>
      </c>
      <c r="E845" s="1" t="s">
        <v>797</v>
      </c>
      <c r="F845" s="1" t="s">
        <v>796</v>
      </c>
      <c r="G845" s="1" t="s">
        <v>702</v>
      </c>
      <c r="H845" s="1" t="s">
        <v>7</v>
      </c>
      <c r="I845" s="1">
        <v>2.9003458999999999E-2</v>
      </c>
      <c r="J845" s="1">
        <v>21.1</v>
      </c>
      <c r="K845" s="1">
        <v>143.4786</v>
      </c>
      <c r="L845" s="1">
        <v>4.5</v>
      </c>
    </row>
    <row r="846" spans="1:12" x14ac:dyDescent="0.2">
      <c r="A846" s="1" t="s">
        <v>124</v>
      </c>
      <c r="B846" s="1" t="s">
        <v>166</v>
      </c>
      <c r="C846" s="1" t="s">
        <v>165</v>
      </c>
      <c r="D846" s="1">
        <v>2017</v>
      </c>
      <c r="E846" s="1" t="s">
        <v>797</v>
      </c>
      <c r="F846" s="1" t="s">
        <v>796</v>
      </c>
      <c r="G846" s="1" t="s">
        <v>702</v>
      </c>
      <c r="H846" s="1" t="s">
        <v>7</v>
      </c>
      <c r="I846" s="1">
        <v>2.0555957999999999E-2</v>
      </c>
      <c r="J846" s="1">
        <v>17.350000000000001</v>
      </c>
      <c r="K846" s="1">
        <v>79.461799999999997</v>
      </c>
      <c r="L846" s="1">
        <v>4.5</v>
      </c>
    </row>
    <row r="847" spans="1:12" x14ac:dyDescent="0.2">
      <c r="A847" s="1" t="s">
        <v>124</v>
      </c>
      <c r="B847" s="1" t="s">
        <v>147</v>
      </c>
      <c r="C847" s="1" t="s">
        <v>14</v>
      </c>
      <c r="D847" s="1">
        <v>2017</v>
      </c>
      <c r="E847" s="1" t="s">
        <v>797</v>
      </c>
      <c r="F847" s="1" t="s">
        <v>796</v>
      </c>
      <c r="G847" s="1" t="s">
        <v>702</v>
      </c>
      <c r="H847" s="1" t="s">
        <v>7</v>
      </c>
      <c r="I847" s="1">
        <v>5.8121213999999997E-2</v>
      </c>
      <c r="J847" s="1">
        <v>7.2350000000000003</v>
      </c>
      <c r="K847" s="1">
        <v>115.88339999999999</v>
      </c>
      <c r="L847" s="1">
        <v>4.5</v>
      </c>
    </row>
    <row r="848" spans="1:12" x14ac:dyDescent="0.2">
      <c r="A848" s="1" t="s">
        <v>124</v>
      </c>
      <c r="B848" s="1" t="s">
        <v>158</v>
      </c>
      <c r="C848" s="1" t="s">
        <v>14</v>
      </c>
      <c r="D848" s="1">
        <v>2017</v>
      </c>
      <c r="E848" s="1" t="s">
        <v>797</v>
      </c>
      <c r="F848" s="1" t="s">
        <v>796</v>
      </c>
      <c r="G848" s="1" t="s">
        <v>702</v>
      </c>
      <c r="H848" s="1" t="s">
        <v>7</v>
      </c>
      <c r="I848" s="1">
        <v>9.619424E-2</v>
      </c>
      <c r="J848" s="1">
        <v>12.6</v>
      </c>
      <c r="K848" s="1">
        <v>210.8612</v>
      </c>
      <c r="L848" s="1">
        <v>4.5</v>
      </c>
    </row>
    <row r="849" spans="1:12" x14ac:dyDescent="0.2">
      <c r="A849" s="1" t="s">
        <v>124</v>
      </c>
      <c r="B849" s="1" t="s">
        <v>518</v>
      </c>
      <c r="C849" s="1" t="s">
        <v>19</v>
      </c>
      <c r="D849" s="1">
        <v>2017</v>
      </c>
      <c r="E849" s="1" t="s">
        <v>797</v>
      </c>
      <c r="F849" s="1" t="s">
        <v>796</v>
      </c>
      <c r="G849" s="1" t="s">
        <v>702</v>
      </c>
      <c r="H849" s="1" t="s">
        <v>7</v>
      </c>
      <c r="I849" s="1">
        <v>7.7178965000000002E-2</v>
      </c>
      <c r="J849" s="1">
        <v>6.96</v>
      </c>
      <c r="K849" s="1">
        <v>93.114599999999996</v>
      </c>
      <c r="L849" s="1">
        <v>4.5</v>
      </c>
    </row>
    <row r="850" spans="1:12" x14ac:dyDescent="0.2">
      <c r="A850" s="1" t="s">
        <v>124</v>
      </c>
      <c r="B850" s="1" t="s">
        <v>1153</v>
      </c>
      <c r="C850" s="1" t="s">
        <v>19</v>
      </c>
      <c r="D850" s="1">
        <v>2017</v>
      </c>
      <c r="E850" s="1" t="s">
        <v>797</v>
      </c>
      <c r="F850" s="1" t="s">
        <v>796</v>
      </c>
      <c r="G850" s="1" t="s">
        <v>702</v>
      </c>
      <c r="H850" s="1" t="s">
        <v>7</v>
      </c>
      <c r="I850" s="1">
        <v>2.7054244000000002E-2</v>
      </c>
      <c r="J850" s="1">
        <v>8.52</v>
      </c>
      <c r="K850" s="1">
        <v>151.56819999999999</v>
      </c>
      <c r="L850" s="1">
        <v>4.5</v>
      </c>
    </row>
    <row r="851" spans="1:12" x14ac:dyDescent="0.2">
      <c r="A851" s="1" t="s">
        <v>124</v>
      </c>
      <c r="B851" s="1" t="s">
        <v>592</v>
      </c>
      <c r="C851" s="1" t="s">
        <v>19</v>
      </c>
      <c r="D851" s="1">
        <v>2017</v>
      </c>
      <c r="E851" s="1" t="s">
        <v>797</v>
      </c>
      <c r="F851" s="1" t="s">
        <v>796</v>
      </c>
      <c r="G851" s="1" t="s">
        <v>702</v>
      </c>
      <c r="H851" s="1" t="s">
        <v>7</v>
      </c>
      <c r="I851" s="1">
        <v>4.9070183000000003E-2</v>
      </c>
      <c r="J851" s="1">
        <v>15</v>
      </c>
      <c r="K851" s="1">
        <v>61.916800000000002</v>
      </c>
      <c r="L851" s="1">
        <v>4.5</v>
      </c>
    </row>
    <row r="852" spans="1:12" x14ac:dyDescent="0.2">
      <c r="A852" s="1" t="s">
        <v>6</v>
      </c>
      <c r="B852" s="1" t="s">
        <v>1502</v>
      </c>
      <c r="C852" s="1" t="s">
        <v>28</v>
      </c>
      <c r="D852" s="1">
        <v>2017</v>
      </c>
      <c r="E852" s="1" t="s">
        <v>797</v>
      </c>
      <c r="F852" s="1" t="s">
        <v>796</v>
      </c>
      <c r="G852" s="1" t="s">
        <v>702</v>
      </c>
      <c r="H852" s="1" t="s">
        <v>7</v>
      </c>
      <c r="I852" s="1">
        <v>0</v>
      </c>
      <c r="J852" s="1">
        <v>11.85</v>
      </c>
      <c r="K852" s="1">
        <v>51.266599999999997</v>
      </c>
      <c r="L852" s="1">
        <v>4.5</v>
      </c>
    </row>
    <row r="853" spans="1:12" x14ac:dyDescent="0.2">
      <c r="A853" s="1" t="s">
        <v>6</v>
      </c>
      <c r="B853" s="1" t="s">
        <v>98</v>
      </c>
      <c r="C853" s="1" t="s">
        <v>25</v>
      </c>
      <c r="D853" s="1">
        <v>2017</v>
      </c>
      <c r="E853" s="1" t="s">
        <v>797</v>
      </c>
      <c r="F853" s="1" t="s">
        <v>796</v>
      </c>
      <c r="G853" s="1" t="s">
        <v>702</v>
      </c>
      <c r="H853" s="1" t="s">
        <v>7</v>
      </c>
      <c r="I853" s="1">
        <v>0.13312044000000001</v>
      </c>
      <c r="J853" s="1">
        <v>11</v>
      </c>
      <c r="K853" s="1">
        <v>221.57980000000001</v>
      </c>
      <c r="L853" s="1">
        <v>4.5</v>
      </c>
    </row>
    <row r="854" spans="1:12" x14ac:dyDescent="0.2">
      <c r="A854" s="1" t="s">
        <v>6</v>
      </c>
      <c r="B854" s="1" t="s">
        <v>1207</v>
      </c>
      <c r="C854" s="1" t="s">
        <v>25</v>
      </c>
      <c r="D854" s="1">
        <v>2017</v>
      </c>
      <c r="E854" s="1" t="s">
        <v>797</v>
      </c>
      <c r="F854" s="1" t="s">
        <v>796</v>
      </c>
      <c r="G854" s="1" t="s">
        <v>702</v>
      </c>
      <c r="H854" s="1" t="s">
        <v>7</v>
      </c>
      <c r="I854" s="1">
        <v>2.5162021999999999E-2</v>
      </c>
      <c r="J854" s="1">
        <v>17.2</v>
      </c>
      <c r="K854" s="1">
        <v>145.9418</v>
      </c>
      <c r="L854" s="1">
        <v>4.5</v>
      </c>
    </row>
    <row r="855" spans="1:12" x14ac:dyDescent="0.2">
      <c r="A855" s="1" t="s">
        <v>6</v>
      </c>
      <c r="B855" s="1" t="s">
        <v>92</v>
      </c>
      <c r="C855" s="1" t="s">
        <v>17</v>
      </c>
      <c r="D855" s="1">
        <v>2017</v>
      </c>
      <c r="E855" s="1" t="s">
        <v>797</v>
      </c>
      <c r="F855" s="1" t="s">
        <v>796</v>
      </c>
      <c r="G855" s="1" t="s">
        <v>702</v>
      </c>
      <c r="H855" s="1" t="s">
        <v>7</v>
      </c>
      <c r="I855" s="1">
        <v>2.3318068000000001E-2</v>
      </c>
      <c r="J855" s="1">
        <v>11.35</v>
      </c>
      <c r="K855" s="1">
        <v>182.46080000000001</v>
      </c>
      <c r="L855" s="1">
        <v>4.5</v>
      </c>
    </row>
    <row r="856" spans="1:12" x14ac:dyDescent="0.2">
      <c r="A856" s="1" t="s">
        <v>6</v>
      </c>
      <c r="B856" s="1" t="s">
        <v>362</v>
      </c>
      <c r="C856" s="1" t="s">
        <v>71</v>
      </c>
      <c r="D856" s="1">
        <v>2017</v>
      </c>
      <c r="E856" s="1" t="s">
        <v>797</v>
      </c>
      <c r="F856" s="1" t="s">
        <v>796</v>
      </c>
      <c r="G856" s="1" t="s">
        <v>702</v>
      </c>
      <c r="H856" s="1" t="s">
        <v>7</v>
      </c>
      <c r="I856" s="1">
        <v>7.7150003999999994E-2</v>
      </c>
      <c r="J856" s="1">
        <v>11.6</v>
      </c>
      <c r="K856" s="1">
        <v>170.2106</v>
      </c>
      <c r="L856" s="1">
        <v>4.5</v>
      </c>
    </row>
    <row r="857" spans="1:12" x14ac:dyDescent="0.2">
      <c r="A857" s="1" t="s">
        <v>6</v>
      </c>
      <c r="B857" s="1" t="s">
        <v>34</v>
      </c>
      <c r="C857" s="1" t="s">
        <v>14</v>
      </c>
      <c r="D857" s="1">
        <v>2017</v>
      </c>
      <c r="E857" s="1" t="s">
        <v>797</v>
      </c>
      <c r="F857" s="1" t="s">
        <v>796</v>
      </c>
      <c r="G857" s="1" t="s">
        <v>702</v>
      </c>
      <c r="H857" s="1" t="s">
        <v>7</v>
      </c>
      <c r="I857" s="1">
        <v>2.9006239E-2</v>
      </c>
      <c r="J857" s="1">
        <v>6.61</v>
      </c>
      <c r="K857" s="1">
        <v>186.0898</v>
      </c>
      <c r="L857" s="1">
        <v>4.5</v>
      </c>
    </row>
    <row r="858" spans="1:12" x14ac:dyDescent="0.2">
      <c r="A858" s="1" t="s">
        <v>6</v>
      </c>
      <c r="B858" s="1" t="s">
        <v>1447</v>
      </c>
      <c r="C858" s="1" t="s">
        <v>14</v>
      </c>
      <c r="D858" s="1">
        <v>2017</v>
      </c>
      <c r="E858" s="1" t="s">
        <v>797</v>
      </c>
      <c r="F858" s="1" t="s">
        <v>796</v>
      </c>
      <c r="G858" s="1" t="s">
        <v>702</v>
      </c>
      <c r="H858" s="1" t="s">
        <v>7</v>
      </c>
      <c r="I858" s="1">
        <v>0.14460413</v>
      </c>
      <c r="J858" s="1">
        <v>7.21</v>
      </c>
      <c r="K858" s="1">
        <v>102.6332</v>
      </c>
      <c r="L858" s="1">
        <v>4.5</v>
      </c>
    </row>
    <row r="859" spans="1:12" x14ac:dyDescent="0.2">
      <c r="A859" s="1" t="s">
        <v>6</v>
      </c>
      <c r="B859" s="1" t="s">
        <v>1507</v>
      </c>
      <c r="C859" s="1" t="s">
        <v>14</v>
      </c>
      <c r="D859" s="1">
        <v>2017</v>
      </c>
      <c r="E859" s="1" t="s">
        <v>797</v>
      </c>
      <c r="F859" s="1" t="s">
        <v>796</v>
      </c>
      <c r="G859" s="1" t="s">
        <v>702</v>
      </c>
      <c r="H859" s="1" t="s">
        <v>7</v>
      </c>
      <c r="I859" s="1">
        <v>1.4209810999999999E-2</v>
      </c>
      <c r="J859" s="1">
        <v>9.6</v>
      </c>
      <c r="K859" s="1">
        <v>188.18719999999999</v>
      </c>
      <c r="L859" s="1">
        <v>4.5</v>
      </c>
    </row>
    <row r="860" spans="1:12" x14ac:dyDescent="0.2">
      <c r="A860" s="1" t="s">
        <v>6</v>
      </c>
      <c r="B860" s="1" t="s">
        <v>960</v>
      </c>
      <c r="C860" s="1" t="s">
        <v>14</v>
      </c>
      <c r="D860" s="1">
        <v>2017</v>
      </c>
      <c r="E860" s="1" t="s">
        <v>797</v>
      </c>
      <c r="F860" s="1" t="s">
        <v>796</v>
      </c>
      <c r="G860" s="1" t="s">
        <v>702</v>
      </c>
      <c r="H860" s="1" t="s">
        <v>7</v>
      </c>
      <c r="I860" s="1">
        <v>8.5119854999999994E-2</v>
      </c>
      <c r="J860" s="1">
        <v>10.65</v>
      </c>
      <c r="K860" s="1">
        <v>229.86680000000001</v>
      </c>
      <c r="L860" s="1">
        <v>4.5</v>
      </c>
    </row>
    <row r="861" spans="1:12" x14ac:dyDescent="0.2">
      <c r="A861" s="1" t="s">
        <v>6</v>
      </c>
      <c r="B861" s="1" t="s">
        <v>46</v>
      </c>
      <c r="C861" s="1" t="s">
        <v>14</v>
      </c>
      <c r="D861" s="1">
        <v>2017</v>
      </c>
      <c r="E861" s="1" t="s">
        <v>797</v>
      </c>
      <c r="F861" s="1" t="s">
        <v>796</v>
      </c>
      <c r="G861" s="1" t="s">
        <v>702</v>
      </c>
      <c r="H861" s="1" t="s">
        <v>7</v>
      </c>
      <c r="I861" s="1">
        <v>4.1373330999999999E-2</v>
      </c>
      <c r="J861" s="1">
        <v>17.600000000000001</v>
      </c>
      <c r="K861" s="1">
        <v>38.119</v>
      </c>
      <c r="L861" s="1">
        <v>4.5</v>
      </c>
    </row>
    <row r="862" spans="1:12" x14ac:dyDescent="0.2">
      <c r="A862" s="1" t="s">
        <v>6</v>
      </c>
      <c r="B862" s="1" t="s">
        <v>928</v>
      </c>
      <c r="C862" s="1" t="s">
        <v>19</v>
      </c>
      <c r="D862" s="1">
        <v>2017</v>
      </c>
      <c r="E862" s="1" t="s">
        <v>797</v>
      </c>
      <c r="F862" s="1" t="s">
        <v>796</v>
      </c>
      <c r="G862" s="1" t="s">
        <v>702</v>
      </c>
      <c r="H862" s="1" t="s">
        <v>7</v>
      </c>
      <c r="I862" s="1">
        <v>3.2435436999999998E-2</v>
      </c>
      <c r="J862" s="1">
        <v>8.26</v>
      </c>
      <c r="K862" s="1">
        <v>124.873</v>
      </c>
      <c r="L862" s="1">
        <v>4.5</v>
      </c>
    </row>
    <row r="863" spans="1:12" x14ac:dyDescent="0.2">
      <c r="A863" s="1" t="s">
        <v>124</v>
      </c>
      <c r="B863" s="1" t="s">
        <v>1036</v>
      </c>
      <c r="C863" s="1" t="s">
        <v>71</v>
      </c>
      <c r="D863" s="1">
        <v>2011</v>
      </c>
      <c r="E863" s="1" t="s">
        <v>703</v>
      </c>
      <c r="F863" s="1" t="s">
        <v>2</v>
      </c>
      <c r="G863" s="1" t="s">
        <v>1</v>
      </c>
      <c r="H863" s="1" t="s">
        <v>701</v>
      </c>
      <c r="I863" s="1">
        <v>6.1381589E-2</v>
      </c>
      <c r="J863" s="1">
        <v>13.15</v>
      </c>
      <c r="K863" s="1">
        <v>179.99760000000001</v>
      </c>
      <c r="L863" s="1">
        <v>4.5</v>
      </c>
    </row>
    <row r="864" spans="1:12" x14ac:dyDescent="0.2">
      <c r="A864" s="1" t="s">
        <v>124</v>
      </c>
      <c r="B864" s="1" t="s">
        <v>1030</v>
      </c>
      <c r="C864" s="1" t="s">
        <v>10</v>
      </c>
      <c r="D864" s="1">
        <v>2011</v>
      </c>
      <c r="E864" s="1" t="s">
        <v>703</v>
      </c>
      <c r="F864" s="1" t="s">
        <v>2</v>
      </c>
      <c r="G864" s="1" t="s">
        <v>1</v>
      </c>
      <c r="H864" s="1" t="s">
        <v>701</v>
      </c>
      <c r="I864" s="1">
        <v>6.4824502000000006E-2</v>
      </c>
      <c r="J864" s="1">
        <v>8.1850000000000005</v>
      </c>
      <c r="K864" s="1">
        <v>116.0808</v>
      </c>
      <c r="L864" s="1">
        <v>4.5</v>
      </c>
    </row>
    <row r="865" spans="1:12" x14ac:dyDescent="0.2">
      <c r="A865" s="1" t="s">
        <v>124</v>
      </c>
      <c r="B865" s="1" t="s">
        <v>217</v>
      </c>
      <c r="C865" s="1" t="s">
        <v>216</v>
      </c>
      <c r="D865" s="1">
        <v>2011</v>
      </c>
      <c r="E865" s="1" t="s">
        <v>703</v>
      </c>
      <c r="F865" s="1" t="s">
        <v>2</v>
      </c>
      <c r="G865" s="1" t="s">
        <v>1</v>
      </c>
      <c r="H865" s="1" t="s">
        <v>701</v>
      </c>
      <c r="I865" s="1">
        <v>0.12025630299999999</v>
      </c>
      <c r="J865" s="1">
        <v>8.3650000000000002</v>
      </c>
      <c r="K865" s="1">
        <v>39.250599999999999</v>
      </c>
      <c r="L865" s="1">
        <v>4.5</v>
      </c>
    </row>
    <row r="866" spans="1:12" x14ac:dyDescent="0.2">
      <c r="A866" s="1" t="s">
        <v>124</v>
      </c>
      <c r="B866" s="1" t="s">
        <v>305</v>
      </c>
      <c r="C866" s="1" t="s">
        <v>4</v>
      </c>
      <c r="D866" s="1">
        <v>2011</v>
      </c>
      <c r="E866" s="1" t="s">
        <v>703</v>
      </c>
      <c r="F866" s="1" t="s">
        <v>2</v>
      </c>
      <c r="G866" s="1" t="s">
        <v>1</v>
      </c>
      <c r="H866" s="1" t="s">
        <v>701</v>
      </c>
      <c r="I866" s="1">
        <v>0.18791865399999999</v>
      </c>
      <c r="J866" s="1">
        <v>8.42</v>
      </c>
      <c r="K866" s="1">
        <v>65.416799999999995</v>
      </c>
      <c r="L866" s="1">
        <v>4.5</v>
      </c>
    </row>
    <row r="867" spans="1:12" x14ac:dyDescent="0.2">
      <c r="A867" s="1" t="s">
        <v>124</v>
      </c>
      <c r="B867" s="1" t="s">
        <v>1473</v>
      </c>
      <c r="C867" s="1" t="s">
        <v>4</v>
      </c>
      <c r="D867" s="1">
        <v>2011</v>
      </c>
      <c r="E867" s="1" t="s">
        <v>703</v>
      </c>
      <c r="F867" s="1" t="s">
        <v>2</v>
      </c>
      <c r="G867" s="1" t="s">
        <v>1</v>
      </c>
      <c r="H867" s="1" t="s">
        <v>701</v>
      </c>
      <c r="I867" s="1">
        <v>0.119461188</v>
      </c>
      <c r="J867" s="1">
        <v>15</v>
      </c>
      <c r="K867" s="1">
        <v>126.33620000000001</v>
      </c>
      <c r="L867" s="1">
        <v>4.5</v>
      </c>
    </row>
    <row r="868" spans="1:12" x14ac:dyDescent="0.2">
      <c r="A868" s="1" t="s">
        <v>124</v>
      </c>
      <c r="B868" s="1" t="s">
        <v>1013</v>
      </c>
      <c r="C868" s="1" t="s">
        <v>171</v>
      </c>
      <c r="D868" s="1">
        <v>2011</v>
      </c>
      <c r="E868" s="1" t="s">
        <v>703</v>
      </c>
      <c r="F868" s="1" t="s">
        <v>2</v>
      </c>
      <c r="G868" s="1" t="s">
        <v>1</v>
      </c>
      <c r="H868" s="1" t="s">
        <v>701</v>
      </c>
      <c r="I868" s="1">
        <v>0.15570679800000001</v>
      </c>
      <c r="J868" s="1">
        <v>5.9450000000000003</v>
      </c>
      <c r="K868" s="1">
        <v>127.9652</v>
      </c>
      <c r="L868" s="1">
        <v>4.5</v>
      </c>
    </row>
    <row r="869" spans="1:12" x14ac:dyDescent="0.2">
      <c r="A869" s="1" t="s">
        <v>124</v>
      </c>
      <c r="B869" s="1" t="s">
        <v>1012</v>
      </c>
      <c r="C869" s="1" t="s">
        <v>171</v>
      </c>
      <c r="D869" s="1">
        <v>2011</v>
      </c>
      <c r="E869" s="1" t="s">
        <v>703</v>
      </c>
      <c r="F869" s="1" t="s">
        <v>2</v>
      </c>
      <c r="G869" s="1" t="s">
        <v>1</v>
      </c>
      <c r="H869" s="1" t="s">
        <v>701</v>
      </c>
      <c r="I869" s="1">
        <v>4.7784475E-2</v>
      </c>
      <c r="J869" s="1">
        <v>6.9649999999999999</v>
      </c>
      <c r="K869" s="1">
        <v>158.8604</v>
      </c>
      <c r="L869" s="1">
        <v>4.5</v>
      </c>
    </row>
    <row r="870" spans="1:12" x14ac:dyDescent="0.2">
      <c r="A870" s="1" t="s">
        <v>124</v>
      </c>
      <c r="B870" s="1" t="s">
        <v>1009</v>
      </c>
      <c r="C870" s="1" t="s">
        <v>171</v>
      </c>
      <c r="D870" s="1">
        <v>2011</v>
      </c>
      <c r="E870" s="1" t="s">
        <v>703</v>
      </c>
      <c r="F870" s="1" t="s">
        <v>2</v>
      </c>
      <c r="G870" s="1" t="s">
        <v>1</v>
      </c>
      <c r="H870" s="1" t="s">
        <v>701</v>
      </c>
      <c r="I870" s="1">
        <v>5.8034348999999999E-2</v>
      </c>
      <c r="J870" s="1">
        <v>16.350000000000001</v>
      </c>
      <c r="K870" s="1">
        <v>124.80200000000001</v>
      </c>
      <c r="L870" s="1">
        <v>4.5</v>
      </c>
    </row>
    <row r="871" spans="1:12" x14ac:dyDescent="0.2">
      <c r="A871" s="1" t="s">
        <v>124</v>
      </c>
      <c r="B871" s="1" t="s">
        <v>140</v>
      </c>
      <c r="C871" s="1" t="s">
        <v>14</v>
      </c>
      <c r="D871" s="1">
        <v>2011</v>
      </c>
      <c r="E871" s="1" t="s">
        <v>703</v>
      </c>
      <c r="F871" s="1" t="s">
        <v>2</v>
      </c>
      <c r="G871" s="1" t="s">
        <v>528</v>
      </c>
      <c r="H871" s="1" t="s">
        <v>701</v>
      </c>
      <c r="I871" s="1">
        <v>0.143870574</v>
      </c>
      <c r="J871" s="1">
        <v>9</v>
      </c>
      <c r="K871" s="1">
        <v>169.48159999999999</v>
      </c>
      <c r="L871" s="1">
        <v>4.5</v>
      </c>
    </row>
    <row r="872" spans="1:12" x14ac:dyDescent="0.2">
      <c r="A872" s="1" t="s">
        <v>124</v>
      </c>
      <c r="B872" s="1" t="s">
        <v>600</v>
      </c>
      <c r="C872" s="1" t="s">
        <v>14</v>
      </c>
      <c r="D872" s="1">
        <v>2011</v>
      </c>
      <c r="E872" s="1" t="s">
        <v>703</v>
      </c>
      <c r="F872" s="1" t="s">
        <v>2</v>
      </c>
      <c r="G872" s="1" t="s">
        <v>528</v>
      </c>
      <c r="H872" s="1" t="s">
        <v>701</v>
      </c>
      <c r="I872" s="1">
        <v>0.11193668499999999</v>
      </c>
      <c r="J872" s="1">
        <v>14.1</v>
      </c>
      <c r="K872" s="1">
        <v>198.80840000000001</v>
      </c>
      <c r="L872" s="1">
        <v>4.5</v>
      </c>
    </row>
    <row r="873" spans="1:12" x14ac:dyDescent="0.2">
      <c r="A873" s="1" t="s">
        <v>124</v>
      </c>
      <c r="B873" s="1" t="s">
        <v>401</v>
      </c>
      <c r="C873" s="1" t="s">
        <v>14</v>
      </c>
      <c r="D873" s="1">
        <v>2011</v>
      </c>
      <c r="E873" s="1" t="s">
        <v>703</v>
      </c>
      <c r="F873" s="1" t="s">
        <v>2</v>
      </c>
      <c r="G873" s="1" t="s">
        <v>528</v>
      </c>
      <c r="H873" s="1" t="s">
        <v>701</v>
      </c>
      <c r="I873" s="1">
        <v>0.18195852400000001</v>
      </c>
      <c r="J873" s="1">
        <v>20.75</v>
      </c>
      <c r="K873" s="1">
        <v>161.05779999999999</v>
      </c>
      <c r="L873" s="1">
        <v>4.5</v>
      </c>
    </row>
    <row r="874" spans="1:12" x14ac:dyDescent="0.2">
      <c r="A874" s="1" t="s">
        <v>6</v>
      </c>
      <c r="B874" s="1" t="s">
        <v>392</v>
      </c>
      <c r="C874" s="1" t="s">
        <v>28</v>
      </c>
      <c r="D874" s="1">
        <v>2011</v>
      </c>
      <c r="E874" s="1" t="s">
        <v>703</v>
      </c>
      <c r="F874" s="1" t="s">
        <v>2</v>
      </c>
      <c r="G874" s="1" t="s">
        <v>528</v>
      </c>
      <c r="H874" s="1" t="s">
        <v>701</v>
      </c>
      <c r="I874" s="1">
        <v>8.3056555000000004E-2</v>
      </c>
      <c r="J874" s="1">
        <v>6.2149999999999999</v>
      </c>
      <c r="K874" s="1">
        <v>224.40620000000001</v>
      </c>
      <c r="L874" s="1">
        <v>4.5</v>
      </c>
    </row>
    <row r="875" spans="1:12" x14ac:dyDescent="0.2">
      <c r="A875" s="1" t="s">
        <v>6</v>
      </c>
      <c r="B875" s="1" t="s">
        <v>982</v>
      </c>
      <c r="C875" s="1" t="s">
        <v>28</v>
      </c>
      <c r="D875" s="1">
        <v>2011</v>
      </c>
      <c r="E875" s="1" t="s">
        <v>703</v>
      </c>
      <c r="F875" s="1" t="s">
        <v>2</v>
      </c>
      <c r="G875" s="1" t="s">
        <v>528</v>
      </c>
      <c r="H875" s="1" t="s">
        <v>701</v>
      </c>
      <c r="I875" s="1">
        <v>5.9540542000000002E-2</v>
      </c>
      <c r="J875" s="1">
        <v>8.3149999999999995</v>
      </c>
      <c r="K875" s="1">
        <v>143.64439999999999</v>
      </c>
      <c r="L875" s="1">
        <v>4.5</v>
      </c>
    </row>
    <row r="876" spans="1:12" x14ac:dyDescent="0.2">
      <c r="A876" s="1" t="s">
        <v>6</v>
      </c>
      <c r="B876" s="1" t="s">
        <v>832</v>
      </c>
      <c r="C876" s="1" t="s">
        <v>25</v>
      </c>
      <c r="D876" s="1">
        <v>2011</v>
      </c>
      <c r="E876" s="1" t="s">
        <v>703</v>
      </c>
      <c r="F876" s="1" t="s">
        <v>2</v>
      </c>
      <c r="G876" s="1" t="s">
        <v>528</v>
      </c>
      <c r="H876" s="1" t="s">
        <v>701</v>
      </c>
      <c r="I876" s="1">
        <v>7.8057026000000002E-2</v>
      </c>
      <c r="J876" s="1">
        <v>6.8250000000000002</v>
      </c>
      <c r="K876" s="1">
        <v>154.59979999999999</v>
      </c>
      <c r="L876" s="1">
        <v>4.5</v>
      </c>
    </row>
    <row r="877" spans="1:12" x14ac:dyDescent="0.2">
      <c r="A877" s="1" t="s">
        <v>6</v>
      </c>
      <c r="B877" s="1" t="s">
        <v>1398</v>
      </c>
      <c r="C877" s="1" t="s">
        <v>25</v>
      </c>
      <c r="D877" s="1">
        <v>2011</v>
      </c>
      <c r="E877" s="1" t="s">
        <v>703</v>
      </c>
      <c r="F877" s="1" t="s">
        <v>2</v>
      </c>
      <c r="G877" s="1" t="s">
        <v>528</v>
      </c>
      <c r="H877" s="1" t="s">
        <v>701</v>
      </c>
      <c r="I877" s="1">
        <v>0.13978510399999999</v>
      </c>
      <c r="J877" s="1">
        <v>13</v>
      </c>
      <c r="K877" s="1">
        <v>196.24260000000001</v>
      </c>
      <c r="L877" s="1">
        <v>4.5</v>
      </c>
    </row>
    <row r="878" spans="1:12" x14ac:dyDescent="0.2">
      <c r="A878" s="1" t="s">
        <v>6</v>
      </c>
      <c r="B878" s="1" t="s">
        <v>1139</v>
      </c>
      <c r="C878" s="1" t="s">
        <v>17</v>
      </c>
      <c r="D878" s="1">
        <v>2011</v>
      </c>
      <c r="E878" s="1" t="s">
        <v>703</v>
      </c>
      <c r="F878" s="1" t="s">
        <v>2</v>
      </c>
      <c r="G878" s="1" t="s">
        <v>528</v>
      </c>
      <c r="H878" s="1" t="s">
        <v>701</v>
      </c>
      <c r="I878" s="1">
        <v>0.23212188</v>
      </c>
      <c r="J878" s="1">
        <v>5.3250000000000002</v>
      </c>
      <c r="K878" s="1">
        <v>55.529800000000002</v>
      </c>
      <c r="L878" s="1">
        <v>4.5</v>
      </c>
    </row>
    <row r="879" spans="1:12" x14ac:dyDescent="0.2">
      <c r="A879" s="1" t="s">
        <v>6</v>
      </c>
      <c r="B879" s="1" t="s">
        <v>366</v>
      </c>
      <c r="C879" s="1" t="s">
        <v>71</v>
      </c>
      <c r="D879" s="1">
        <v>2011</v>
      </c>
      <c r="E879" s="1" t="s">
        <v>703</v>
      </c>
      <c r="F879" s="1" t="s">
        <v>2</v>
      </c>
      <c r="G879" s="1" t="s">
        <v>528</v>
      </c>
      <c r="H879" s="1" t="s">
        <v>701</v>
      </c>
      <c r="I879" s="1">
        <v>0.245483691</v>
      </c>
      <c r="J879" s="1">
        <v>10.195</v>
      </c>
      <c r="K879" s="1">
        <v>141.88380000000001</v>
      </c>
      <c r="L879" s="1">
        <v>4.5</v>
      </c>
    </row>
    <row r="880" spans="1:12" x14ac:dyDescent="0.2">
      <c r="A880" s="1" t="s">
        <v>6</v>
      </c>
      <c r="B880" s="1" t="s">
        <v>318</v>
      </c>
      <c r="C880" s="1" t="s">
        <v>14</v>
      </c>
      <c r="D880" s="1">
        <v>2011</v>
      </c>
      <c r="E880" s="1" t="s">
        <v>703</v>
      </c>
      <c r="F880" s="1" t="s">
        <v>2</v>
      </c>
      <c r="G880" s="1" t="s">
        <v>528</v>
      </c>
      <c r="H880" s="1" t="s">
        <v>701</v>
      </c>
      <c r="I880" s="1">
        <v>2.9893093999999999E-2</v>
      </c>
      <c r="J880" s="1">
        <v>13.5</v>
      </c>
      <c r="K880" s="1">
        <v>81.096000000000004</v>
      </c>
      <c r="L880" s="1">
        <v>4.5</v>
      </c>
    </row>
    <row r="881" spans="1:12" x14ac:dyDescent="0.2">
      <c r="A881" s="1" t="s">
        <v>6</v>
      </c>
      <c r="B881" s="1" t="s">
        <v>1401</v>
      </c>
      <c r="C881" s="1" t="s">
        <v>14</v>
      </c>
      <c r="D881" s="1">
        <v>2011</v>
      </c>
      <c r="E881" s="1" t="s">
        <v>703</v>
      </c>
      <c r="F881" s="1" t="s">
        <v>2</v>
      </c>
      <c r="G881" s="1" t="s">
        <v>702</v>
      </c>
      <c r="H881" s="1" t="s">
        <v>701</v>
      </c>
      <c r="I881" s="1">
        <v>0.17624403799999999</v>
      </c>
      <c r="J881" s="1">
        <v>15.6</v>
      </c>
      <c r="K881" s="1">
        <v>173.6764</v>
      </c>
      <c r="L881" s="1">
        <v>4.5</v>
      </c>
    </row>
    <row r="882" spans="1:12" x14ac:dyDescent="0.2">
      <c r="A882" s="1" t="s">
        <v>21</v>
      </c>
      <c r="B882" s="1" t="s">
        <v>1302</v>
      </c>
      <c r="C882" s="1" t="s">
        <v>25</v>
      </c>
      <c r="D882" s="1">
        <v>2011</v>
      </c>
      <c r="E882" s="1" t="s">
        <v>703</v>
      </c>
      <c r="F882" s="1" t="s">
        <v>2</v>
      </c>
      <c r="G882" s="1" t="s">
        <v>702</v>
      </c>
      <c r="H882" s="1" t="s">
        <v>701</v>
      </c>
      <c r="I882" s="1">
        <v>0.16383895100000001</v>
      </c>
      <c r="J882" s="1">
        <v>8.5</v>
      </c>
      <c r="K882" s="1">
        <v>51.3324</v>
      </c>
      <c r="L882" s="1">
        <v>4.5</v>
      </c>
    </row>
    <row r="883" spans="1:12" x14ac:dyDescent="0.2">
      <c r="A883" s="1" t="s">
        <v>124</v>
      </c>
      <c r="B883" s="1" t="s">
        <v>1232</v>
      </c>
      <c r="C883" s="1" t="s">
        <v>28</v>
      </c>
      <c r="D883" s="1">
        <v>2014</v>
      </c>
      <c r="E883" s="1" t="s">
        <v>529</v>
      </c>
      <c r="F883" s="1" t="s">
        <v>2</v>
      </c>
      <c r="G883" s="1" t="s">
        <v>528</v>
      </c>
      <c r="H883" s="1" t="s">
        <v>7</v>
      </c>
      <c r="I883" s="1">
        <v>0</v>
      </c>
      <c r="J883" s="1">
        <v>13.5</v>
      </c>
      <c r="K883" s="1">
        <v>88.054000000000002</v>
      </c>
      <c r="L883" s="1">
        <v>4.5</v>
      </c>
    </row>
    <row r="884" spans="1:12" x14ac:dyDescent="0.2">
      <c r="A884" s="1" t="s">
        <v>124</v>
      </c>
      <c r="B884" s="1" t="s">
        <v>782</v>
      </c>
      <c r="C884" s="1" t="s">
        <v>108</v>
      </c>
      <c r="D884" s="1">
        <v>2014</v>
      </c>
      <c r="E884" s="1" t="s">
        <v>529</v>
      </c>
      <c r="F884" s="1" t="s">
        <v>2</v>
      </c>
      <c r="G884" s="1" t="s">
        <v>528</v>
      </c>
      <c r="H884" s="1" t="s">
        <v>7</v>
      </c>
      <c r="I884" s="1">
        <v>2.1358888999999999E-2</v>
      </c>
      <c r="J884" s="1">
        <v>8.06</v>
      </c>
      <c r="K884" s="1">
        <v>232.33260000000001</v>
      </c>
      <c r="L884" s="1">
        <v>4.5</v>
      </c>
    </row>
    <row r="885" spans="1:12" x14ac:dyDescent="0.2">
      <c r="A885" s="1" t="s">
        <v>124</v>
      </c>
      <c r="B885" s="1" t="s">
        <v>1403</v>
      </c>
      <c r="C885" s="1" t="s">
        <v>25</v>
      </c>
      <c r="D885" s="1">
        <v>2014</v>
      </c>
      <c r="E885" s="1" t="s">
        <v>529</v>
      </c>
      <c r="F885" s="1" t="s">
        <v>2</v>
      </c>
      <c r="G885" s="1" t="s">
        <v>528</v>
      </c>
      <c r="H885" s="1" t="s">
        <v>7</v>
      </c>
      <c r="I885" s="1">
        <v>0.16966714499999999</v>
      </c>
      <c r="J885" s="1">
        <v>20.7</v>
      </c>
      <c r="K885" s="1">
        <v>183.5266</v>
      </c>
      <c r="L885" s="1">
        <v>4.5</v>
      </c>
    </row>
    <row r="886" spans="1:12" x14ac:dyDescent="0.2">
      <c r="A886" s="1" t="s">
        <v>124</v>
      </c>
      <c r="B886" s="1" t="s">
        <v>265</v>
      </c>
      <c r="C886" s="1" t="s">
        <v>17</v>
      </c>
      <c r="D886" s="1">
        <v>2014</v>
      </c>
      <c r="E886" s="1" t="s">
        <v>529</v>
      </c>
      <c r="F886" s="1" t="s">
        <v>2</v>
      </c>
      <c r="G886" s="1" t="s">
        <v>528</v>
      </c>
      <c r="H886" s="1" t="s">
        <v>7</v>
      </c>
      <c r="I886" s="1">
        <v>0.10168915100000001</v>
      </c>
      <c r="J886" s="1">
        <v>19.25</v>
      </c>
      <c r="K886" s="1">
        <v>54.695599999999999</v>
      </c>
      <c r="L886" s="1">
        <v>4.5</v>
      </c>
    </row>
    <row r="887" spans="1:12" x14ac:dyDescent="0.2">
      <c r="A887" s="1" t="s">
        <v>124</v>
      </c>
      <c r="B887" s="1" t="s">
        <v>259</v>
      </c>
      <c r="C887" s="1" t="s">
        <v>71</v>
      </c>
      <c r="D887" s="1">
        <v>2014</v>
      </c>
      <c r="E887" s="1" t="s">
        <v>529</v>
      </c>
      <c r="F887" s="1" t="s">
        <v>2</v>
      </c>
      <c r="G887" s="1" t="s">
        <v>528</v>
      </c>
      <c r="H887" s="1" t="s">
        <v>7</v>
      </c>
      <c r="I887" s="1">
        <v>0.116815953</v>
      </c>
      <c r="J887" s="1">
        <v>15.6</v>
      </c>
      <c r="K887" s="1">
        <v>75.566999999999993</v>
      </c>
      <c r="L887" s="1">
        <v>4.5</v>
      </c>
    </row>
    <row r="888" spans="1:12" x14ac:dyDescent="0.2">
      <c r="A888" s="1" t="s">
        <v>124</v>
      </c>
      <c r="B888" s="1" t="s">
        <v>1551</v>
      </c>
      <c r="C888" s="1" t="s">
        <v>10</v>
      </c>
      <c r="D888" s="1">
        <v>2014</v>
      </c>
      <c r="E888" s="1" t="s">
        <v>529</v>
      </c>
      <c r="F888" s="1" t="s">
        <v>2</v>
      </c>
      <c r="G888" s="1" t="s">
        <v>528</v>
      </c>
      <c r="H888" s="1" t="s">
        <v>7</v>
      </c>
      <c r="I888" s="1">
        <v>3.6254929999999998E-2</v>
      </c>
      <c r="J888" s="1">
        <v>9.6</v>
      </c>
      <c r="K888" s="1">
        <v>141.0154</v>
      </c>
      <c r="L888" s="1">
        <v>4.5</v>
      </c>
    </row>
    <row r="889" spans="1:12" x14ac:dyDescent="0.2">
      <c r="A889" s="1" t="s">
        <v>124</v>
      </c>
      <c r="B889" s="1" t="s">
        <v>1176</v>
      </c>
      <c r="C889" s="1" t="s">
        <v>10</v>
      </c>
      <c r="D889" s="1">
        <v>2014</v>
      </c>
      <c r="E889" s="1" t="s">
        <v>529</v>
      </c>
      <c r="F889" s="1" t="s">
        <v>2</v>
      </c>
      <c r="G889" s="1" t="s">
        <v>528</v>
      </c>
      <c r="H889" s="1" t="s">
        <v>7</v>
      </c>
      <c r="I889" s="1">
        <v>9.9674816999999999E-2</v>
      </c>
      <c r="J889" s="1">
        <v>12.35</v>
      </c>
      <c r="K889" s="1">
        <v>112.2518</v>
      </c>
      <c r="L889" s="1">
        <v>4.5</v>
      </c>
    </row>
    <row r="890" spans="1:12" x14ac:dyDescent="0.2">
      <c r="A890" s="1" t="s">
        <v>124</v>
      </c>
      <c r="B890" s="1" t="s">
        <v>302</v>
      </c>
      <c r="C890" s="1" t="s">
        <v>171</v>
      </c>
      <c r="D890" s="1">
        <v>2014</v>
      </c>
      <c r="E890" s="1" t="s">
        <v>529</v>
      </c>
      <c r="F890" s="1" t="s">
        <v>2</v>
      </c>
      <c r="G890" s="1" t="s">
        <v>528</v>
      </c>
      <c r="H890" s="1" t="s">
        <v>7</v>
      </c>
      <c r="I890" s="1">
        <v>0</v>
      </c>
      <c r="J890" s="1">
        <v>5.82</v>
      </c>
      <c r="K890" s="1">
        <v>169.37899999999999</v>
      </c>
      <c r="L890" s="1">
        <v>4.5</v>
      </c>
    </row>
    <row r="891" spans="1:12" x14ac:dyDescent="0.2">
      <c r="A891" s="1" t="s">
        <v>124</v>
      </c>
      <c r="B891" s="1" t="s">
        <v>1068</v>
      </c>
      <c r="C891" s="1" t="s">
        <v>171</v>
      </c>
      <c r="D891" s="1">
        <v>2014</v>
      </c>
      <c r="E891" s="1" t="s">
        <v>529</v>
      </c>
      <c r="F891" s="1" t="s">
        <v>2</v>
      </c>
      <c r="G891" s="1" t="s">
        <v>528</v>
      </c>
      <c r="H891" s="1" t="s">
        <v>7</v>
      </c>
      <c r="I891" s="1">
        <v>4.7677980000000002E-2</v>
      </c>
      <c r="J891" s="1">
        <v>11.3</v>
      </c>
      <c r="K891" s="1">
        <v>181.46600000000001</v>
      </c>
      <c r="L891" s="1">
        <v>4.5</v>
      </c>
    </row>
    <row r="892" spans="1:12" x14ac:dyDescent="0.2">
      <c r="A892" s="1" t="s">
        <v>124</v>
      </c>
      <c r="B892" s="1" t="s">
        <v>404</v>
      </c>
      <c r="C892" s="1" t="s">
        <v>14</v>
      </c>
      <c r="D892" s="1">
        <v>2014</v>
      </c>
      <c r="E892" s="1" t="s">
        <v>529</v>
      </c>
      <c r="F892" s="1" t="s">
        <v>2</v>
      </c>
      <c r="G892" s="1" t="s">
        <v>528</v>
      </c>
      <c r="H892" s="1" t="s">
        <v>7</v>
      </c>
      <c r="I892" s="1">
        <v>2.9914021999999998E-2</v>
      </c>
      <c r="J892" s="1">
        <v>17.7</v>
      </c>
      <c r="K892" s="1">
        <v>166.2816</v>
      </c>
      <c r="L892" s="1">
        <v>4.5</v>
      </c>
    </row>
    <row r="893" spans="1:12" x14ac:dyDescent="0.2">
      <c r="A893" s="1" t="s">
        <v>124</v>
      </c>
      <c r="B893" s="1" t="s">
        <v>1541</v>
      </c>
      <c r="C893" s="1" t="s">
        <v>14</v>
      </c>
      <c r="D893" s="1">
        <v>2014</v>
      </c>
      <c r="E893" s="1" t="s">
        <v>529</v>
      </c>
      <c r="F893" s="1" t="s">
        <v>2</v>
      </c>
      <c r="G893" s="1" t="s">
        <v>528</v>
      </c>
      <c r="H893" s="1" t="s">
        <v>7</v>
      </c>
      <c r="I893" s="1">
        <v>1.5756570000000001E-2</v>
      </c>
      <c r="J893" s="1">
        <v>18.600000000000001</v>
      </c>
      <c r="K893" s="1">
        <v>153.13659999999999</v>
      </c>
      <c r="L893" s="1">
        <v>4.5</v>
      </c>
    </row>
    <row r="894" spans="1:12" x14ac:dyDescent="0.2">
      <c r="A894" s="1" t="s">
        <v>124</v>
      </c>
      <c r="B894" s="1" t="s">
        <v>846</v>
      </c>
      <c r="C894" s="1" t="s">
        <v>19</v>
      </c>
      <c r="D894" s="1">
        <v>2014</v>
      </c>
      <c r="E894" s="1" t="s">
        <v>529</v>
      </c>
      <c r="F894" s="1" t="s">
        <v>2</v>
      </c>
      <c r="G894" s="1" t="s">
        <v>528</v>
      </c>
      <c r="H894" s="1" t="s">
        <v>7</v>
      </c>
      <c r="I894" s="1">
        <v>4.1581725E-2</v>
      </c>
      <c r="J894" s="1">
        <v>17.600000000000001</v>
      </c>
      <c r="K894" s="1">
        <v>163.3526</v>
      </c>
      <c r="L894" s="1">
        <v>4.5</v>
      </c>
    </row>
    <row r="895" spans="1:12" x14ac:dyDescent="0.2">
      <c r="A895" s="1" t="s">
        <v>6</v>
      </c>
      <c r="B895" s="1" t="s">
        <v>379</v>
      </c>
      <c r="C895" s="1" t="s">
        <v>25</v>
      </c>
      <c r="D895" s="1">
        <v>2014</v>
      </c>
      <c r="E895" s="1" t="s">
        <v>529</v>
      </c>
      <c r="F895" s="1" t="s">
        <v>2</v>
      </c>
      <c r="G895" s="1" t="s">
        <v>528</v>
      </c>
      <c r="H895" s="1" t="s">
        <v>7</v>
      </c>
      <c r="I895" s="1">
        <v>2.076385E-2</v>
      </c>
      <c r="J895" s="1">
        <v>7.27</v>
      </c>
      <c r="K895" s="1">
        <v>89.0488</v>
      </c>
      <c r="L895" s="1">
        <v>4.5</v>
      </c>
    </row>
    <row r="896" spans="1:12" x14ac:dyDescent="0.2">
      <c r="A896" s="1" t="s">
        <v>6</v>
      </c>
      <c r="B896" s="1" t="s">
        <v>825</v>
      </c>
      <c r="C896" s="1" t="s">
        <v>17</v>
      </c>
      <c r="D896" s="1">
        <v>2014</v>
      </c>
      <c r="E896" s="1" t="s">
        <v>529</v>
      </c>
      <c r="F896" s="1" t="s">
        <v>2</v>
      </c>
      <c r="G896" s="1" t="s">
        <v>528</v>
      </c>
      <c r="H896" s="1" t="s">
        <v>7</v>
      </c>
      <c r="I896" s="1">
        <v>9.6138539999999998E-3</v>
      </c>
      <c r="J896" s="1">
        <v>10.895</v>
      </c>
      <c r="K896" s="1">
        <v>122.973</v>
      </c>
      <c r="L896" s="1">
        <v>4.5</v>
      </c>
    </row>
    <row r="897" spans="1:12" x14ac:dyDescent="0.2">
      <c r="A897" s="1" t="s">
        <v>6</v>
      </c>
      <c r="B897" s="1" t="s">
        <v>349</v>
      </c>
      <c r="C897" s="1" t="s">
        <v>10</v>
      </c>
      <c r="D897" s="1">
        <v>2014</v>
      </c>
      <c r="E897" s="1" t="s">
        <v>529</v>
      </c>
      <c r="F897" s="1" t="s">
        <v>2</v>
      </c>
      <c r="G897" s="1" t="s">
        <v>528</v>
      </c>
      <c r="H897" s="1" t="s">
        <v>7</v>
      </c>
      <c r="I897" s="1">
        <v>7.7254736000000004E-2</v>
      </c>
      <c r="J897" s="1">
        <v>5.82</v>
      </c>
      <c r="K897" s="1">
        <v>257.63299999999998</v>
      </c>
      <c r="L897" s="1">
        <v>4.5</v>
      </c>
    </row>
    <row r="898" spans="1:12" x14ac:dyDescent="0.2">
      <c r="A898" s="1" t="s">
        <v>6</v>
      </c>
      <c r="B898" s="1" t="s">
        <v>941</v>
      </c>
      <c r="C898" s="1" t="s">
        <v>10</v>
      </c>
      <c r="D898" s="1">
        <v>2014</v>
      </c>
      <c r="E898" s="1" t="s">
        <v>529</v>
      </c>
      <c r="F898" s="1" t="s">
        <v>2</v>
      </c>
      <c r="G898" s="1" t="s">
        <v>528</v>
      </c>
      <c r="H898" s="1" t="s">
        <v>7</v>
      </c>
      <c r="I898" s="1">
        <v>0.106238768</v>
      </c>
      <c r="J898" s="1">
        <v>12.3</v>
      </c>
      <c r="K898" s="1">
        <v>176.1396</v>
      </c>
      <c r="L898" s="1">
        <v>4.5</v>
      </c>
    </row>
    <row r="899" spans="1:12" x14ac:dyDescent="0.2">
      <c r="A899" s="1" t="s">
        <v>6</v>
      </c>
      <c r="B899" s="1" t="s">
        <v>318</v>
      </c>
      <c r="C899" s="1" t="s">
        <v>14</v>
      </c>
      <c r="D899" s="1">
        <v>2014</v>
      </c>
      <c r="E899" s="1" t="s">
        <v>529</v>
      </c>
      <c r="F899" s="1" t="s">
        <v>2</v>
      </c>
      <c r="G899" s="1" t="s">
        <v>528</v>
      </c>
      <c r="H899" s="1" t="s">
        <v>7</v>
      </c>
      <c r="I899" s="1">
        <v>1.7844609000000001E-2</v>
      </c>
      <c r="J899" s="1">
        <v>13.5</v>
      </c>
      <c r="K899" s="1">
        <v>81.396000000000001</v>
      </c>
      <c r="L899" s="1">
        <v>4.5</v>
      </c>
    </row>
    <row r="900" spans="1:12" x14ac:dyDescent="0.2">
      <c r="A900" s="1" t="s">
        <v>16</v>
      </c>
      <c r="B900" s="1" t="s">
        <v>1472</v>
      </c>
      <c r="C900" s="1" t="s">
        <v>14</v>
      </c>
      <c r="D900" s="1">
        <v>2014</v>
      </c>
      <c r="E900" s="1" t="s">
        <v>529</v>
      </c>
      <c r="F900" s="1" t="s">
        <v>2</v>
      </c>
      <c r="G900" s="1" t="s">
        <v>528</v>
      </c>
      <c r="H900" s="1" t="s">
        <v>7</v>
      </c>
      <c r="I900" s="1">
        <v>7.8339081000000005E-2</v>
      </c>
      <c r="J900" s="1">
        <v>8.51</v>
      </c>
      <c r="K900" s="1">
        <v>172.94220000000001</v>
      </c>
      <c r="L900" s="1">
        <v>4.5</v>
      </c>
    </row>
    <row r="901" spans="1:12" x14ac:dyDescent="0.2">
      <c r="A901" s="1" t="s">
        <v>295</v>
      </c>
      <c r="B901" s="1" t="s">
        <v>653</v>
      </c>
      <c r="C901" s="1" t="s">
        <v>71</v>
      </c>
      <c r="D901" s="1">
        <v>2022</v>
      </c>
      <c r="E901" s="1" t="s">
        <v>3</v>
      </c>
      <c r="F901" s="1" t="s">
        <v>2</v>
      </c>
      <c r="G901" s="1" t="s">
        <v>1</v>
      </c>
      <c r="H901" s="1" t="s">
        <v>0</v>
      </c>
      <c r="I901" s="1">
        <v>1.3692598E-2</v>
      </c>
      <c r="J901" s="1">
        <v>17.5</v>
      </c>
      <c r="K901" s="1">
        <v>259.73039999999997</v>
      </c>
      <c r="L901" s="1">
        <v>4.5</v>
      </c>
    </row>
    <row r="902" spans="1:12" x14ac:dyDescent="0.2">
      <c r="A902" s="1" t="s">
        <v>295</v>
      </c>
      <c r="B902" s="1" t="s">
        <v>125</v>
      </c>
      <c r="C902" s="1" t="s">
        <v>122</v>
      </c>
      <c r="D902" s="1">
        <v>2022</v>
      </c>
      <c r="E902" s="1" t="s">
        <v>3</v>
      </c>
      <c r="F902" s="1" t="s">
        <v>2</v>
      </c>
      <c r="G902" s="1" t="s">
        <v>1</v>
      </c>
      <c r="H902" s="1" t="s">
        <v>0</v>
      </c>
      <c r="I902" s="1">
        <v>0</v>
      </c>
      <c r="J902" s="1">
        <v>12.85</v>
      </c>
      <c r="K902" s="1">
        <v>253.00399999999999</v>
      </c>
      <c r="L902" s="1">
        <v>4.5</v>
      </c>
    </row>
    <row r="903" spans="1:12" x14ac:dyDescent="0.2">
      <c r="A903" s="1" t="s">
        <v>124</v>
      </c>
      <c r="B903" s="1" t="s">
        <v>1048</v>
      </c>
      <c r="C903" s="1" t="s">
        <v>28</v>
      </c>
      <c r="D903" s="1">
        <v>2022</v>
      </c>
      <c r="E903" s="1" t="s">
        <v>3</v>
      </c>
      <c r="F903" s="1" t="s">
        <v>2</v>
      </c>
      <c r="G903" s="1" t="s">
        <v>1</v>
      </c>
      <c r="H903" s="1" t="s">
        <v>0</v>
      </c>
      <c r="I903" s="1">
        <v>0</v>
      </c>
      <c r="J903" s="1">
        <v>15.6</v>
      </c>
      <c r="K903" s="1">
        <v>111.8544</v>
      </c>
      <c r="L903" s="1">
        <v>4.5</v>
      </c>
    </row>
    <row r="904" spans="1:12" x14ac:dyDescent="0.2">
      <c r="A904" s="1" t="s">
        <v>124</v>
      </c>
      <c r="B904" s="1" t="s">
        <v>1403</v>
      </c>
      <c r="C904" s="1" t="s">
        <v>25</v>
      </c>
      <c r="D904" s="1">
        <v>2022</v>
      </c>
      <c r="E904" s="1" t="s">
        <v>3</v>
      </c>
      <c r="F904" s="1" t="s">
        <v>2</v>
      </c>
      <c r="G904" s="1" t="s">
        <v>1</v>
      </c>
      <c r="H904" s="1" t="s">
        <v>0</v>
      </c>
      <c r="I904" s="1">
        <v>0.170500183</v>
      </c>
      <c r="J904" s="1">
        <v>20.7</v>
      </c>
      <c r="K904" s="1">
        <v>184.1266</v>
      </c>
      <c r="L904" s="1">
        <v>4.5</v>
      </c>
    </row>
    <row r="905" spans="1:12" x14ac:dyDescent="0.2">
      <c r="A905" s="1" t="s">
        <v>124</v>
      </c>
      <c r="B905" s="1" t="s">
        <v>244</v>
      </c>
      <c r="C905" s="1" t="s">
        <v>71</v>
      </c>
      <c r="D905" s="1">
        <v>2022</v>
      </c>
      <c r="E905" s="1" t="s">
        <v>3</v>
      </c>
      <c r="F905" s="1" t="s">
        <v>2</v>
      </c>
      <c r="G905" s="1" t="s">
        <v>1</v>
      </c>
      <c r="H905" s="1" t="s">
        <v>0</v>
      </c>
      <c r="I905" s="1">
        <v>0.119871307</v>
      </c>
      <c r="J905" s="1">
        <v>17</v>
      </c>
      <c r="K905" s="1">
        <v>248.3434</v>
      </c>
      <c r="L905" s="1">
        <v>4.5</v>
      </c>
    </row>
    <row r="906" spans="1:12" x14ac:dyDescent="0.2">
      <c r="A906" s="1" t="s">
        <v>124</v>
      </c>
      <c r="B906" s="1" t="s">
        <v>1340</v>
      </c>
      <c r="C906" s="1" t="s">
        <v>10</v>
      </c>
      <c r="D906" s="1">
        <v>2022</v>
      </c>
      <c r="E906" s="1" t="s">
        <v>3</v>
      </c>
      <c r="F906" s="1" t="s">
        <v>2</v>
      </c>
      <c r="G906" s="1" t="s">
        <v>1</v>
      </c>
      <c r="H906" s="1" t="s">
        <v>0</v>
      </c>
      <c r="I906" s="1">
        <v>0.11112293600000001</v>
      </c>
      <c r="J906" s="1">
        <v>11.1</v>
      </c>
      <c r="K906" s="1">
        <v>189.28460000000001</v>
      </c>
      <c r="L906" s="1">
        <v>4.5</v>
      </c>
    </row>
    <row r="907" spans="1:12" x14ac:dyDescent="0.2">
      <c r="A907" s="1" t="s">
        <v>124</v>
      </c>
      <c r="B907" s="1" t="s">
        <v>645</v>
      </c>
      <c r="C907" s="1" t="s">
        <v>10</v>
      </c>
      <c r="D907" s="1">
        <v>2022</v>
      </c>
      <c r="E907" s="1" t="s">
        <v>3</v>
      </c>
      <c r="F907" s="1" t="s">
        <v>2</v>
      </c>
      <c r="G907" s="1" t="s">
        <v>1</v>
      </c>
      <c r="H907" s="1" t="s">
        <v>0</v>
      </c>
      <c r="I907" s="1">
        <v>4.1533437999999999E-2</v>
      </c>
      <c r="J907" s="1">
        <v>19.75</v>
      </c>
      <c r="K907" s="1">
        <v>119.8466</v>
      </c>
      <c r="L907" s="1">
        <v>4.5</v>
      </c>
    </row>
    <row r="908" spans="1:12" x14ac:dyDescent="0.2">
      <c r="A908" s="1" t="s">
        <v>124</v>
      </c>
      <c r="B908" s="1" t="s">
        <v>1581</v>
      </c>
      <c r="C908" s="1" t="s">
        <v>216</v>
      </c>
      <c r="D908" s="1">
        <v>2022</v>
      </c>
      <c r="E908" s="1" t="s">
        <v>3</v>
      </c>
      <c r="F908" s="1" t="s">
        <v>2</v>
      </c>
      <c r="G908" s="1" t="s">
        <v>1</v>
      </c>
      <c r="H908" s="1" t="s">
        <v>0</v>
      </c>
      <c r="I908" s="1">
        <v>6.6338717000000005E-2</v>
      </c>
      <c r="J908" s="1">
        <v>6.57</v>
      </c>
      <c r="K908" s="1">
        <v>261.42779999999999</v>
      </c>
      <c r="L908" s="1">
        <v>4.5</v>
      </c>
    </row>
    <row r="909" spans="1:12" x14ac:dyDescent="0.2">
      <c r="A909" s="1" t="s">
        <v>124</v>
      </c>
      <c r="B909" s="1" t="s">
        <v>1415</v>
      </c>
      <c r="C909" s="1" t="s">
        <v>4</v>
      </c>
      <c r="D909" s="1">
        <v>2022</v>
      </c>
      <c r="E909" s="1" t="s">
        <v>3</v>
      </c>
      <c r="F909" s="1" t="s">
        <v>2</v>
      </c>
      <c r="G909" s="1" t="s">
        <v>1</v>
      </c>
      <c r="H909" s="1" t="s">
        <v>0</v>
      </c>
      <c r="I909" s="1">
        <v>1.6276741000000001E-2</v>
      </c>
      <c r="J909" s="1">
        <v>16.600000000000001</v>
      </c>
      <c r="K909" s="1">
        <v>109.8596</v>
      </c>
      <c r="L909" s="1">
        <v>4.5</v>
      </c>
    </row>
    <row r="910" spans="1:12" x14ac:dyDescent="0.2">
      <c r="A910" s="1" t="s">
        <v>124</v>
      </c>
      <c r="B910" s="1" t="s">
        <v>764</v>
      </c>
      <c r="C910" s="1" t="s">
        <v>4</v>
      </c>
      <c r="D910" s="1">
        <v>2022</v>
      </c>
      <c r="E910" s="1" t="s">
        <v>3</v>
      </c>
      <c r="F910" s="1" t="s">
        <v>2</v>
      </c>
      <c r="G910" s="1" t="s">
        <v>1</v>
      </c>
      <c r="H910" s="1" t="s">
        <v>0</v>
      </c>
      <c r="I910" s="1">
        <v>2.7827267999999999E-2</v>
      </c>
      <c r="J910" s="1">
        <v>19.350000000000001</v>
      </c>
      <c r="K910" s="1">
        <v>65.616799999999998</v>
      </c>
      <c r="L910" s="1">
        <v>4.5</v>
      </c>
    </row>
    <row r="911" spans="1:12" x14ac:dyDescent="0.2">
      <c r="A911" s="1" t="s">
        <v>124</v>
      </c>
      <c r="B911" s="1" t="s">
        <v>179</v>
      </c>
      <c r="C911" s="1" t="s">
        <v>171</v>
      </c>
      <c r="D911" s="1">
        <v>2022</v>
      </c>
      <c r="E911" s="1" t="s">
        <v>3</v>
      </c>
      <c r="F911" s="1" t="s">
        <v>2</v>
      </c>
      <c r="G911" s="1" t="s">
        <v>1</v>
      </c>
      <c r="H911" s="1" t="s">
        <v>0</v>
      </c>
      <c r="I911" s="1">
        <v>9.0558833000000005E-2</v>
      </c>
      <c r="J911" s="1">
        <v>8.6</v>
      </c>
      <c r="K911" s="1">
        <v>112.6176</v>
      </c>
      <c r="L911" s="1">
        <v>4.5</v>
      </c>
    </row>
    <row r="912" spans="1:12" x14ac:dyDescent="0.2">
      <c r="A912" s="1" t="s">
        <v>124</v>
      </c>
      <c r="B912" s="1" t="s">
        <v>1380</v>
      </c>
      <c r="C912" s="1" t="s">
        <v>19</v>
      </c>
      <c r="D912" s="1">
        <v>2022</v>
      </c>
      <c r="E912" s="1" t="s">
        <v>3</v>
      </c>
      <c r="F912" s="1" t="s">
        <v>2</v>
      </c>
      <c r="G912" s="1" t="s">
        <v>1</v>
      </c>
      <c r="H912" s="1" t="s">
        <v>0</v>
      </c>
      <c r="I912" s="1">
        <v>0.151180862</v>
      </c>
      <c r="J912" s="1">
        <v>14.6</v>
      </c>
      <c r="K912" s="1">
        <v>47.569200000000002</v>
      </c>
      <c r="L912" s="1">
        <v>4.5</v>
      </c>
    </row>
    <row r="913" spans="1:12" x14ac:dyDescent="0.2">
      <c r="A913" s="1" t="s">
        <v>6</v>
      </c>
      <c r="B913" s="1" t="s">
        <v>84</v>
      </c>
      <c r="C913" s="1" t="s">
        <v>17</v>
      </c>
      <c r="D913" s="1">
        <v>2022</v>
      </c>
      <c r="E913" s="1" t="s">
        <v>3</v>
      </c>
      <c r="F913" s="1" t="s">
        <v>2</v>
      </c>
      <c r="G913" s="1" t="s">
        <v>1</v>
      </c>
      <c r="H913" s="1" t="s">
        <v>0</v>
      </c>
      <c r="I913" s="1">
        <v>3.0634813E-2</v>
      </c>
      <c r="J913" s="1">
        <v>20.6</v>
      </c>
      <c r="K913" s="1">
        <v>212.92439999999999</v>
      </c>
      <c r="L913" s="1">
        <v>4.5</v>
      </c>
    </row>
    <row r="914" spans="1:12" x14ac:dyDescent="0.2">
      <c r="A914" s="1" t="s">
        <v>6</v>
      </c>
      <c r="B914" s="1" t="s">
        <v>1490</v>
      </c>
      <c r="C914" s="1" t="s">
        <v>10</v>
      </c>
      <c r="D914" s="1">
        <v>2022</v>
      </c>
      <c r="E914" s="1" t="s">
        <v>3</v>
      </c>
      <c r="F914" s="1" t="s">
        <v>2</v>
      </c>
      <c r="G914" s="1" t="s">
        <v>1</v>
      </c>
      <c r="H914" s="1" t="s">
        <v>0</v>
      </c>
      <c r="I914" s="1">
        <v>6.0045007999999997E-2</v>
      </c>
      <c r="J914" s="1">
        <v>20.2</v>
      </c>
      <c r="K914" s="1">
        <v>128.36779999999999</v>
      </c>
      <c r="L914" s="1">
        <v>4.5</v>
      </c>
    </row>
    <row r="915" spans="1:12" x14ac:dyDescent="0.2">
      <c r="A915" s="1" t="s">
        <v>6</v>
      </c>
      <c r="B915" s="1" t="s">
        <v>931</v>
      </c>
      <c r="C915" s="1" t="s">
        <v>14</v>
      </c>
      <c r="D915" s="1">
        <v>2022</v>
      </c>
      <c r="E915" s="1" t="s">
        <v>3</v>
      </c>
      <c r="F915" s="1" t="s">
        <v>2</v>
      </c>
      <c r="G915" s="1" t="s">
        <v>1</v>
      </c>
      <c r="H915" s="1" t="s">
        <v>0</v>
      </c>
      <c r="I915" s="1">
        <v>0</v>
      </c>
      <c r="J915" s="1">
        <v>15.25</v>
      </c>
      <c r="K915" s="1">
        <v>179.76599999999999</v>
      </c>
      <c r="L915" s="1">
        <v>4.5</v>
      </c>
    </row>
    <row r="916" spans="1:12" x14ac:dyDescent="0.2">
      <c r="A916" s="1" t="s">
        <v>124</v>
      </c>
      <c r="B916" s="1" t="s">
        <v>1047</v>
      </c>
      <c r="C916" s="1" t="s">
        <v>112</v>
      </c>
      <c r="D916" s="1">
        <v>2018</v>
      </c>
      <c r="E916" s="1" t="s">
        <v>13</v>
      </c>
      <c r="F916" s="1" t="s">
        <v>2</v>
      </c>
      <c r="G916" s="1" t="s">
        <v>1</v>
      </c>
      <c r="H916" s="1" t="s">
        <v>12</v>
      </c>
      <c r="I916" s="1">
        <v>6.8765925000000006E-2</v>
      </c>
      <c r="K916" s="1">
        <v>216.91659999999999</v>
      </c>
      <c r="L916" s="1">
        <v>4.5</v>
      </c>
    </row>
    <row r="917" spans="1:12" x14ac:dyDescent="0.2">
      <c r="A917" s="1" t="s">
        <v>124</v>
      </c>
      <c r="B917" s="1" t="s">
        <v>677</v>
      </c>
      <c r="C917" s="1" t="s">
        <v>112</v>
      </c>
      <c r="D917" s="1">
        <v>2018</v>
      </c>
      <c r="E917" s="1" t="s">
        <v>13</v>
      </c>
      <c r="F917" s="1" t="s">
        <v>2</v>
      </c>
      <c r="G917" s="1" t="s">
        <v>1</v>
      </c>
      <c r="H917" s="1" t="s">
        <v>12</v>
      </c>
      <c r="I917" s="1">
        <v>8.1391459999999999E-2</v>
      </c>
      <c r="K917" s="1">
        <v>177.83699999999999</v>
      </c>
      <c r="L917" s="1">
        <v>4.5</v>
      </c>
    </row>
    <row r="918" spans="1:12" x14ac:dyDescent="0.2">
      <c r="A918" s="1" t="s">
        <v>124</v>
      </c>
      <c r="B918" s="1" t="s">
        <v>1096</v>
      </c>
      <c r="C918" s="1" t="s">
        <v>17</v>
      </c>
      <c r="D918" s="1">
        <v>2018</v>
      </c>
      <c r="E918" s="1" t="s">
        <v>13</v>
      </c>
      <c r="F918" s="1" t="s">
        <v>2</v>
      </c>
      <c r="G918" s="1" t="s">
        <v>1</v>
      </c>
      <c r="H918" s="1" t="s">
        <v>12</v>
      </c>
      <c r="I918" s="1">
        <v>5.5121891999999999E-2</v>
      </c>
      <c r="K918" s="1">
        <v>196.77680000000001</v>
      </c>
      <c r="L918" s="1">
        <v>4.5</v>
      </c>
    </row>
    <row r="919" spans="1:12" x14ac:dyDescent="0.2">
      <c r="A919" s="1" t="s">
        <v>124</v>
      </c>
      <c r="B919" s="1" t="s">
        <v>663</v>
      </c>
      <c r="C919" s="1" t="s">
        <v>17</v>
      </c>
      <c r="D919" s="1">
        <v>2018</v>
      </c>
      <c r="E919" s="1" t="s">
        <v>13</v>
      </c>
      <c r="F919" s="1" t="s">
        <v>2</v>
      </c>
      <c r="G919" s="1" t="s">
        <v>1</v>
      </c>
      <c r="H919" s="1" t="s">
        <v>12</v>
      </c>
      <c r="I919" s="1">
        <v>5.2097910000000001E-3</v>
      </c>
      <c r="K919" s="1">
        <v>265.28840000000002</v>
      </c>
      <c r="L919" s="1">
        <v>4.5</v>
      </c>
    </row>
    <row r="920" spans="1:12" x14ac:dyDescent="0.2">
      <c r="A920" s="1" t="s">
        <v>124</v>
      </c>
      <c r="B920" s="1" t="s">
        <v>779</v>
      </c>
      <c r="C920" s="1" t="s">
        <v>71</v>
      </c>
      <c r="D920" s="1">
        <v>2018</v>
      </c>
      <c r="E920" s="1" t="s">
        <v>13</v>
      </c>
      <c r="F920" s="1" t="s">
        <v>2</v>
      </c>
      <c r="G920" s="1" t="s">
        <v>1</v>
      </c>
      <c r="H920" s="1" t="s">
        <v>12</v>
      </c>
      <c r="I920" s="1">
        <v>6.5272284E-2</v>
      </c>
      <c r="K920" s="1">
        <v>256.16460000000001</v>
      </c>
      <c r="L920" s="1">
        <v>4.5</v>
      </c>
    </row>
    <row r="921" spans="1:12" x14ac:dyDescent="0.2">
      <c r="A921" s="1" t="s">
        <v>124</v>
      </c>
      <c r="B921" s="1" t="s">
        <v>1088</v>
      </c>
      <c r="C921" s="1" t="s">
        <v>71</v>
      </c>
      <c r="D921" s="1">
        <v>2018</v>
      </c>
      <c r="E921" s="1" t="s">
        <v>13</v>
      </c>
      <c r="F921" s="1" t="s">
        <v>2</v>
      </c>
      <c r="G921" s="1" t="s">
        <v>1</v>
      </c>
      <c r="H921" s="1" t="s">
        <v>12</v>
      </c>
      <c r="I921" s="1">
        <v>0</v>
      </c>
      <c r="K921" s="1">
        <v>225.30619999999999</v>
      </c>
      <c r="L921" s="1">
        <v>4.5</v>
      </c>
    </row>
    <row r="922" spans="1:12" x14ac:dyDescent="0.2">
      <c r="A922" s="1" t="s">
        <v>124</v>
      </c>
      <c r="B922" s="1" t="s">
        <v>485</v>
      </c>
      <c r="C922" s="1" t="s">
        <v>71</v>
      </c>
      <c r="D922" s="1">
        <v>2018</v>
      </c>
      <c r="E922" s="1" t="s">
        <v>13</v>
      </c>
      <c r="F922" s="1" t="s">
        <v>2</v>
      </c>
      <c r="G922" s="1" t="s">
        <v>1</v>
      </c>
      <c r="H922" s="1" t="s">
        <v>12</v>
      </c>
      <c r="I922" s="1">
        <v>6.3462047999999993E-2</v>
      </c>
      <c r="K922" s="1">
        <v>157.56299999999999</v>
      </c>
      <c r="L922" s="1">
        <v>4.5</v>
      </c>
    </row>
    <row r="923" spans="1:12" x14ac:dyDescent="0.2">
      <c r="A923" s="1" t="s">
        <v>124</v>
      </c>
      <c r="B923" s="1" t="s">
        <v>446</v>
      </c>
      <c r="C923" s="1" t="s">
        <v>4</v>
      </c>
      <c r="D923" s="1">
        <v>2018</v>
      </c>
      <c r="E923" s="1" t="s">
        <v>13</v>
      </c>
      <c r="F923" s="1" t="s">
        <v>2</v>
      </c>
      <c r="G923" s="1" t="s">
        <v>1</v>
      </c>
      <c r="H923" s="1" t="s">
        <v>12</v>
      </c>
      <c r="I923" s="1">
        <v>7.7079176999999999E-2</v>
      </c>
      <c r="K923" s="1">
        <v>61.553600000000003</v>
      </c>
      <c r="L923" s="1">
        <v>4.5</v>
      </c>
    </row>
    <row r="924" spans="1:12" x14ac:dyDescent="0.2">
      <c r="A924" s="1" t="s">
        <v>124</v>
      </c>
      <c r="B924" s="1" t="s">
        <v>1005</v>
      </c>
      <c r="C924" s="1" t="s">
        <v>171</v>
      </c>
      <c r="D924" s="1">
        <v>2018</v>
      </c>
      <c r="E924" s="1" t="s">
        <v>13</v>
      </c>
      <c r="F924" s="1" t="s">
        <v>2</v>
      </c>
      <c r="G924" s="1" t="s">
        <v>1</v>
      </c>
      <c r="H924" s="1" t="s">
        <v>12</v>
      </c>
      <c r="I924" s="1">
        <v>0.14258975099999999</v>
      </c>
      <c r="K924" s="1">
        <v>35.918999999999997</v>
      </c>
      <c r="L924" s="1">
        <v>4.5</v>
      </c>
    </row>
    <row r="925" spans="1:12" x14ac:dyDescent="0.2">
      <c r="A925" s="1" t="s">
        <v>124</v>
      </c>
      <c r="B925" s="1" t="s">
        <v>1482</v>
      </c>
      <c r="C925" s="1" t="s">
        <v>171</v>
      </c>
      <c r="D925" s="1">
        <v>2018</v>
      </c>
      <c r="E925" s="1" t="s">
        <v>13</v>
      </c>
      <c r="F925" s="1" t="s">
        <v>2</v>
      </c>
      <c r="G925" s="1" t="s">
        <v>1</v>
      </c>
      <c r="H925" s="1" t="s">
        <v>12</v>
      </c>
      <c r="I925" s="1">
        <v>9.1042210999999998E-2</v>
      </c>
      <c r="K925" s="1">
        <v>162.68940000000001</v>
      </c>
      <c r="L925" s="1">
        <v>4.5</v>
      </c>
    </row>
    <row r="926" spans="1:12" x14ac:dyDescent="0.2">
      <c r="A926" s="1" t="s">
        <v>124</v>
      </c>
      <c r="B926" s="1" t="s">
        <v>1165</v>
      </c>
      <c r="C926" s="1" t="s">
        <v>171</v>
      </c>
      <c r="D926" s="1">
        <v>2018</v>
      </c>
      <c r="E926" s="1" t="s">
        <v>13</v>
      </c>
      <c r="F926" s="1" t="s">
        <v>2</v>
      </c>
      <c r="G926" s="1" t="s">
        <v>1</v>
      </c>
      <c r="H926" s="1" t="s">
        <v>12</v>
      </c>
      <c r="I926" s="1">
        <v>5.2247806000000001E-2</v>
      </c>
      <c r="K926" s="1">
        <v>190.85300000000001</v>
      </c>
      <c r="L926" s="1">
        <v>4.5</v>
      </c>
    </row>
    <row r="927" spans="1:12" x14ac:dyDescent="0.2">
      <c r="A927" s="1" t="s">
        <v>124</v>
      </c>
      <c r="B927" s="1" t="s">
        <v>762</v>
      </c>
      <c r="C927" s="1" t="s">
        <v>171</v>
      </c>
      <c r="D927" s="1">
        <v>2018</v>
      </c>
      <c r="E927" s="1" t="s">
        <v>13</v>
      </c>
      <c r="F927" s="1" t="s">
        <v>2</v>
      </c>
      <c r="G927" s="1" t="s">
        <v>1</v>
      </c>
      <c r="H927" s="1" t="s">
        <v>12</v>
      </c>
      <c r="I927" s="1">
        <v>7.2317217000000003E-2</v>
      </c>
      <c r="K927" s="1">
        <v>160.792</v>
      </c>
      <c r="L927" s="1">
        <v>4.5</v>
      </c>
    </row>
    <row r="928" spans="1:12" x14ac:dyDescent="0.2">
      <c r="A928" s="1" t="s">
        <v>124</v>
      </c>
      <c r="B928" s="1" t="s">
        <v>1339</v>
      </c>
      <c r="C928" s="1" t="s">
        <v>171</v>
      </c>
      <c r="D928" s="1">
        <v>2018</v>
      </c>
      <c r="E928" s="1" t="s">
        <v>13</v>
      </c>
      <c r="F928" s="1" t="s">
        <v>2</v>
      </c>
      <c r="G928" s="1" t="s">
        <v>1</v>
      </c>
      <c r="H928" s="1" t="s">
        <v>12</v>
      </c>
      <c r="I928" s="1">
        <v>5.911748E-2</v>
      </c>
      <c r="K928" s="1">
        <v>181.5976</v>
      </c>
      <c r="L928" s="1">
        <v>4.5</v>
      </c>
    </row>
    <row r="929" spans="1:12" x14ac:dyDescent="0.2">
      <c r="A929" s="1" t="s">
        <v>124</v>
      </c>
      <c r="B929" s="1" t="s">
        <v>429</v>
      </c>
      <c r="C929" s="1" t="s">
        <v>171</v>
      </c>
      <c r="D929" s="1">
        <v>2018</v>
      </c>
      <c r="E929" s="1" t="s">
        <v>13</v>
      </c>
      <c r="F929" s="1" t="s">
        <v>2</v>
      </c>
      <c r="G929" s="1" t="s">
        <v>1</v>
      </c>
      <c r="H929" s="1" t="s">
        <v>12</v>
      </c>
      <c r="I929" s="1">
        <v>9.370568E-2</v>
      </c>
      <c r="K929" s="1">
        <v>253.8698</v>
      </c>
      <c r="L929" s="1">
        <v>4.5</v>
      </c>
    </row>
    <row r="930" spans="1:12" x14ac:dyDescent="0.2">
      <c r="A930" s="1" t="s">
        <v>124</v>
      </c>
      <c r="B930" s="1" t="s">
        <v>1064</v>
      </c>
      <c r="C930" s="1" t="s">
        <v>165</v>
      </c>
      <c r="D930" s="1">
        <v>2018</v>
      </c>
      <c r="E930" s="1" t="s">
        <v>13</v>
      </c>
      <c r="F930" s="1" t="s">
        <v>2</v>
      </c>
      <c r="G930" s="1" t="s">
        <v>1</v>
      </c>
      <c r="H930" s="1" t="s">
        <v>12</v>
      </c>
      <c r="I930" s="1">
        <v>3.1186800000000001E-2</v>
      </c>
      <c r="K930" s="1">
        <v>39.548000000000002</v>
      </c>
      <c r="L930" s="1">
        <v>4.5</v>
      </c>
    </row>
    <row r="931" spans="1:12" x14ac:dyDescent="0.2">
      <c r="A931" s="1" t="s">
        <v>6</v>
      </c>
      <c r="B931" s="1" t="s">
        <v>920</v>
      </c>
      <c r="C931" s="1" t="s">
        <v>28</v>
      </c>
      <c r="D931" s="1">
        <v>2018</v>
      </c>
      <c r="E931" s="1" t="s">
        <v>13</v>
      </c>
      <c r="F931" s="1" t="s">
        <v>2</v>
      </c>
      <c r="G931" s="1" t="s">
        <v>1</v>
      </c>
      <c r="H931" s="1" t="s">
        <v>12</v>
      </c>
      <c r="I931" s="1">
        <v>2.524761E-2</v>
      </c>
      <c r="K931" s="1">
        <v>81.993399999999994</v>
      </c>
      <c r="L931" s="1">
        <v>4.5</v>
      </c>
    </row>
    <row r="932" spans="1:12" x14ac:dyDescent="0.2">
      <c r="A932" s="1" t="s">
        <v>6</v>
      </c>
      <c r="B932" s="1" t="s">
        <v>832</v>
      </c>
      <c r="C932" s="1" t="s">
        <v>25</v>
      </c>
      <c r="D932" s="1">
        <v>2018</v>
      </c>
      <c r="E932" s="1" t="s">
        <v>13</v>
      </c>
      <c r="F932" s="1" t="s">
        <v>2</v>
      </c>
      <c r="G932" s="1" t="s">
        <v>1</v>
      </c>
      <c r="H932" s="1" t="s">
        <v>12</v>
      </c>
      <c r="I932" s="1">
        <v>4.6408928000000002E-2</v>
      </c>
      <c r="K932" s="1">
        <v>153.2998</v>
      </c>
      <c r="L932" s="1">
        <v>4.5</v>
      </c>
    </row>
    <row r="933" spans="1:12" x14ac:dyDescent="0.2">
      <c r="A933" s="1" t="s">
        <v>6</v>
      </c>
      <c r="B933" s="1" t="s">
        <v>564</v>
      </c>
      <c r="C933" s="1" t="s">
        <v>71</v>
      </c>
      <c r="D933" s="1">
        <v>2018</v>
      </c>
      <c r="E933" s="1" t="s">
        <v>13</v>
      </c>
      <c r="F933" s="1" t="s">
        <v>2</v>
      </c>
      <c r="G933" s="1" t="s">
        <v>1</v>
      </c>
      <c r="H933" s="1" t="s">
        <v>12</v>
      </c>
      <c r="I933" s="1">
        <v>7.9954799999999993E-3</v>
      </c>
      <c r="K933" s="1">
        <v>78.561800000000005</v>
      </c>
      <c r="L933" s="1">
        <v>4.5</v>
      </c>
    </row>
    <row r="934" spans="1:12" x14ac:dyDescent="0.2">
      <c r="A934" s="1" t="s">
        <v>6</v>
      </c>
      <c r="B934" s="1" t="s">
        <v>559</v>
      </c>
      <c r="C934" s="1" t="s">
        <v>71</v>
      </c>
      <c r="D934" s="1">
        <v>2018</v>
      </c>
      <c r="E934" s="1" t="s">
        <v>13</v>
      </c>
      <c r="F934" s="1" t="s">
        <v>2</v>
      </c>
      <c r="G934" s="1" t="s">
        <v>1</v>
      </c>
      <c r="H934" s="1" t="s">
        <v>12</v>
      </c>
      <c r="I934" s="1">
        <v>4.1273391E-2</v>
      </c>
      <c r="K934" s="1">
        <v>91.680400000000006</v>
      </c>
      <c r="L934" s="1">
        <v>4.5</v>
      </c>
    </row>
    <row r="935" spans="1:12" x14ac:dyDescent="0.2">
      <c r="A935" s="1" t="s">
        <v>6</v>
      </c>
      <c r="B935" s="1" t="s">
        <v>354</v>
      </c>
      <c r="C935" s="1" t="s">
        <v>71</v>
      </c>
      <c r="D935" s="1">
        <v>2018</v>
      </c>
      <c r="E935" s="1" t="s">
        <v>13</v>
      </c>
      <c r="F935" s="1" t="s">
        <v>2</v>
      </c>
      <c r="G935" s="1" t="s">
        <v>1</v>
      </c>
      <c r="H935" s="1" t="s">
        <v>12</v>
      </c>
      <c r="I935" s="1">
        <v>4.2270751000000002E-2</v>
      </c>
      <c r="K935" s="1">
        <v>162.52099999999999</v>
      </c>
      <c r="L935" s="1">
        <v>4.5</v>
      </c>
    </row>
    <row r="936" spans="1:12" x14ac:dyDescent="0.2">
      <c r="A936" s="1" t="s">
        <v>6</v>
      </c>
      <c r="B936" s="1" t="s">
        <v>943</v>
      </c>
      <c r="C936" s="1" t="s">
        <v>10</v>
      </c>
      <c r="D936" s="1">
        <v>2018</v>
      </c>
      <c r="E936" s="1" t="s">
        <v>13</v>
      </c>
      <c r="F936" s="1" t="s">
        <v>2</v>
      </c>
      <c r="G936" s="1" t="s">
        <v>1</v>
      </c>
      <c r="H936" s="1" t="s">
        <v>12</v>
      </c>
      <c r="I936" s="1">
        <v>2.8842331999999998E-2</v>
      </c>
      <c r="K936" s="1">
        <v>81.495999999999995</v>
      </c>
      <c r="L936" s="1">
        <v>4.5</v>
      </c>
    </row>
    <row r="937" spans="1:12" x14ac:dyDescent="0.2">
      <c r="A937" s="1" t="s">
        <v>6</v>
      </c>
      <c r="B937" s="1" t="s">
        <v>719</v>
      </c>
      <c r="C937" s="1" t="s">
        <v>14</v>
      </c>
      <c r="D937" s="1">
        <v>2018</v>
      </c>
      <c r="E937" s="1" t="s">
        <v>13</v>
      </c>
      <c r="F937" s="1" t="s">
        <v>2</v>
      </c>
      <c r="G937" s="1" t="s">
        <v>1</v>
      </c>
      <c r="H937" s="1" t="s">
        <v>12</v>
      </c>
      <c r="I937" s="1">
        <v>1.3951504E-2</v>
      </c>
      <c r="K937" s="1">
        <v>199.9084</v>
      </c>
      <c r="L937" s="1">
        <v>4.5</v>
      </c>
    </row>
    <row r="938" spans="1:12" x14ac:dyDescent="0.2">
      <c r="A938" s="1" t="s">
        <v>6</v>
      </c>
      <c r="B938" s="1" t="s">
        <v>798</v>
      </c>
      <c r="C938" s="1" t="s">
        <v>19</v>
      </c>
      <c r="D938" s="1">
        <v>2018</v>
      </c>
      <c r="E938" s="1" t="s">
        <v>13</v>
      </c>
      <c r="F938" s="1" t="s">
        <v>2</v>
      </c>
      <c r="G938" s="1" t="s">
        <v>1</v>
      </c>
      <c r="H938" s="1" t="s">
        <v>12</v>
      </c>
      <c r="I938" s="1">
        <v>4.4767031999999998E-2</v>
      </c>
      <c r="K938" s="1">
        <v>173.7054</v>
      </c>
      <c r="L938" s="1">
        <v>4.5</v>
      </c>
    </row>
    <row r="939" spans="1:12" x14ac:dyDescent="0.2">
      <c r="A939" s="1" t="s">
        <v>21</v>
      </c>
      <c r="B939" s="1" t="s">
        <v>692</v>
      </c>
      <c r="C939" s="1" t="s">
        <v>28</v>
      </c>
      <c r="D939" s="1">
        <v>2018</v>
      </c>
      <c r="E939" s="1" t="s">
        <v>13</v>
      </c>
      <c r="F939" s="1" t="s">
        <v>2</v>
      </c>
      <c r="G939" s="1" t="s">
        <v>1</v>
      </c>
      <c r="H939" s="1" t="s">
        <v>12</v>
      </c>
      <c r="I939" s="1">
        <v>3.7315468999999997E-2</v>
      </c>
      <c r="K939" s="1">
        <v>50.003399999999999</v>
      </c>
      <c r="L939" s="1">
        <v>4.5</v>
      </c>
    </row>
    <row r="940" spans="1:12" x14ac:dyDescent="0.2">
      <c r="A940" s="1" t="s">
        <v>21</v>
      </c>
      <c r="B940" s="1" t="s">
        <v>679</v>
      </c>
      <c r="C940" s="1" t="s">
        <v>112</v>
      </c>
      <c r="D940" s="1">
        <v>2018</v>
      </c>
      <c r="E940" s="1" t="s">
        <v>13</v>
      </c>
      <c r="F940" s="1" t="s">
        <v>2</v>
      </c>
      <c r="G940" s="1" t="s">
        <v>1</v>
      </c>
      <c r="H940" s="1" t="s">
        <v>12</v>
      </c>
      <c r="I940" s="1">
        <v>2.4407061000000001E-2</v>
      </c>
      <c r="K940" s="1">
        <v>102.33320000000001</v>
      </c>
      <c r="L940" s="1">
        <v>4.5</v>
      </c>
    </row>
    <row r="941" spans="1:12" x14ac:dyDescent="0.2">
      <c r="A941" s="1" t="s">
        <v>21</v>
      </c>
      <c r="B941" s="1" t="s">
        <v>635</v>
      </c>
      <c r="C941" s="1" t="s">
        <v>4</v>
      </c>
      <c r="D941" s="1">
        <v>2018</v>
      </c>
      <c r="E941" s="1" t="s">
        <v>13</v>
      </c>
      <c r="F941" s="1" t="s">
        <v>2</v>
      </c>
      <c r="G941" s="1" t="s">
        <v>1</v>
      </c>
      <c r="H941" s="1" t="s">
        <v>12</v>
      </c>
      <c r="I941" s="1">
        <v>2.0876485E-2</v>
      </c>
      <c r="K941" s="1">
        <v>133.79419999999999</v>
      </c>
      <c r="L941" s="1">
        <v>4.5</v>
      </c>
    </row>
    <row r="942" spans="1:12" x14ac:dyDescent="0.2">
      <c r="A942" s="1" t="s">
        <v>16</v>
      </c>
      <c r="B942" s="1" t="s">
        <v>974</v>
      </c>
      <c r="C942" s="1" t="s">
        <v>17</v>
      </c>
      <c r="D942" s="1">
        <v>2018</v>
      </c>
      <c r="E942" s="1" t="s">
        <v>13</v>
      </c>
      <c r="F942" s="1" t="s">
        <v>2</v>
      </c>
      <c r="G942" s="1" t="s">
        <v>1</v>
      </c>
      <c r="H942" s="1" t="s">
        <v>12</v>
      </c>
      <c r="I942" s="1">
        <v>6.7624437999999995E-2</v>
      </c>
      <c r="K942" s="1">
        <v>120.944</v>
      </c>
      <c r="L942" s="1">
        <v>4.5</v>
      </c>
    </row>
    <row r="943" spans="1:12" x14ac:dyDescent="0.2">
      <c r="A943" s="1" t="s">
        <v>124</v>
      </c>
      <c r="B943" s="1" t="s">
        <v>1323</v>
      </c>
      <c r="C943" s="1" t="s">
        <v>171</v>
      </c>
      <c r="D943" s="1">
        <v>2014</v>
      </c>
      <c r="E943" s="1" t="s">
        <v>529</v>
      </c>
      <c r="F943" s="1" t="s">
        <v>2</v>
      </c>
      <c r="G943" s="1" t="s">
        <v>528</v>
      </c>
      <c r="H943" s="1" t="s">
        <v>7</v>
      </c>
      <c r="I943" s="1">
        <v>0</v>
      </c>
      <c r="J943" s="1">
        <v>8.93</v>
      </c>
      <c r="K943" s="1">
        <v>53.861400000000003</v>
      </c>
      <c r="L943" s="1">
        <v>4.4000000000000004</v>
      </c>
    </row>
    <row r="944" spans="1:12" x14ac:dyDescent="0.2">
      <c r="A944" s="1" t="s">
        <v>124</v>
      </c>
      <c r="B944" s="1" t="s">
        <v>994</v>
      </c>
      <c r="C944" s="1" t="s">
        <v>14</v>
      </c>
      <c r="D944" s="1">
        <v>2018</v>
      </c>
      <c r="E944" s="1" t="s">
        <v>13</v>
      </c>
      <c r="F944" s="1" t="s">
        <v>2</v>
      </c>
      <c r="G944" s="1" t="s">
        <v>1</v>
      </c>
      <c r="H944" s="1" t="s">
        <v>12</v>
      </c>
      <c r="I944" s="1">
        <v>2.6480954000000001E-2</v>
      </c>
      <c r="K944" s="1">
        <v>87.619799999999998</v>
      </c>
      <c r="L944" s="1">
        <v>4.4000000000000004</v>
      </c>
    </row>
    <row r="945" spans="1:12" x14ac:dyDescent="0.2">
      <c r="A945" s="1" t="s">
        <v>124</v>
      </c>
      <c r="B945" s="1" t="s">
        <v>217</v>
      </c>
      <c r="C945" s="1" t="s">
        <v>216</v>
      </c>
      <c r="D945" s="1">
        <v>2012</v>
      </c>
      <c r="E945" s="1" t="s">
        <v>9</v>
      </c>
      <c r="F945" s="1" t="s">
        <v>8</v>
      </c>
      <c r="G945" s="1" t="s">
        <v>1</v>
      </c>
      <c r="H945" s="1" t="s">
        <v>7</v>
      </c>
      <c r="I945" s="1">
        <v>7.1958197000000002E-2</v>
      </c>
      <c r="J945" s="1">
        <v>8.3650000000000002</v>
      </c>
      <c r="K945" s="1">
        <v>38.050600000000003</v>
      </c>
      <c r="L945" s="1">
        <v>4.4000000000000004</v>
      </c>
    </row>
    <row r="946" spans="1:12" x14ac:dyDescent="0.2">
      <c r="A946" s="1" t="s">
        <v>6</v>
      </c>
      <c r="B946" s="1" t="s">
        <v>970</v>
      </c>
      <c r="C946" s="1" t="s">
        <v>10</v>
      </c>
      <c r="D946" s="1">
        <v>2017</v>
      </c>
      <c r="E946" s="1" t="s">
        <v>797</v>
      </c>
      <c r="F946" s="1" t="s">
        <v>796</v>
      </c>
      <c r="G946" s="1" t="s">
        <v>702</v>
      </c>
      <c r="H946" s="1" t="s">
        <v>7</v>
      </c>
      <c r="I946" s="1">
        <v>7.4613090000000007E-2</v>
      </c>
      <c r="J946" s="1">
        <v>8.75</v>
      </c>
      <c r="K946" s="1">
        <v>187.4556</v>
      </c>
      <c r="L946" s="1">
        <v>4.4000000000000004</v>
      </c>
    </row>
    <row r="947" spans="1:12" x14ac:dyDescent="0.2">
      <c r="A947" s="1" t="s">
        <v>124</v>
      </c>
      <c r="B947" s="1" t="s">
        <v>1266</v>
      </c>
      <c r="C947" s="1" t="s">
        <v>14</v>
      </c>
      <c r="D947" s="1">
        <v>2022</v>
      </c>
      <c r="E947" s="1" t="s">
        <v>3</v>
      </c>
      <c r="F947" s="1" t="s">
        <v>2</v>
      </c>
      <c r="G947" s="1" t="s">
        <v>1</v>
      </c>
      <c r="H947" s="1" t="s">
        <v>0</v>
      </c>
      <c r="I947" s="1">
        <v>3.4027909000000002E-2</v>
      </c>
      <c r="J947" s="1">
        <v>19.75</v>
      </c>
      <c r="K947" s="1">
        <v>212.09020000000001</v>
      </c>
      <c r="L947" s="1">
        <v>4.4000000000000004</v>
      </c>
    </row>
    <row r="948" spans="1:12" x14ac:dyDescent="0.2">
      <c r="A948" s="1" t="s">
        <v>124</v>
      </c>
      <c r="B948" s="1" t="s">
        <v>1518</v>
      </c>
      <c r="C948" s="1" t="s">
        <v>25</v>
      </c>
      <c r="D948" s="1">
        <v>2022</v>
      </c>
      <c r="E948" s="1" t="s">
        <v>3</v>
      </c>
      <c r="F948" s="1" t="s">
        <v>2</v>
      </c>
      <c r="G948" s="1" t="s">
        <v>1</v>
      </c>
      <c r="H948" s="1" t="s">
        <v>0</v>
      </c>
      <c r="I948" s="1">
        <v>1.1307038E-2</v>
      </c>
      <c r="J948" s="1">
        <v>7.8550000000000004</v>
      </c>
      <c r="K948" s="1">
        <v>188.5188</v>
      </c>
      <c r="L948" s="1">
        <v>4.4000000000000004</v>
      </c>
    </row>
    <row r="949" spans="1:12" x14ac:dyDescent="0.2">
      <c r="A949" s="1" t="s">
        <v>6</v>
      </c>
      <c r="B949" s="1" t="s">
        <v>54</v>
      </c>
      <c r="C949" s="1" t="s">
        <v>47</v>
      </c>
      <c r="D949" s="1">
        <v>2014</v>
      </c>
      <c r="E949" s="1" t="s">
        <v>529</v>
      </c>
      <c r="F949" s="1" t="s">
        <v>2</v>
      </c>
      <c r="G949" s="1" t="s">
        <v>528</v>
      </c>
      <c r="H949" s="1" t="s">
        <v>7</v>
      </c>
      <c r="I949" s="1">
        <v>5.7373796999999997E-2</v>
      </c>
      <c r="J949" s="1">
        <v>11.8</v>
      </c>
      <c r="K949" s="1">
        <v>151.4366</v>
      </c>
      <c r="L949" s="1">
        <v>4.4000000000000004</v>
      </c>
    </row>
    <row r="950" spans="1:12" x14ac:dyDescent="0.2">
      <c r="A950" s="1" t="s">
        <v>6</v>
      </c>
      <c r="B950" s="1" t="s">
        <v>942</v>
      </c>
      <c r="C950" s="1" t="s">
        <v>10</v>
      </c>
      <c r="D950" s="1">
        <v>2018</v>
      </c>
      <c r="E950" s="1" t="s">
        <v>1195</v>
      </c>
      <c r="F950" s="1" t="s">
        <v>8</v>
      </c>
      <c r="G950" s="1" t="s">
        <v>702</v>
      </c>
      <c r="H950" s="1" t="s">
        <v>701</v>
      </c>
      <c r="I950" s="1">
        <v>9.4153749999999994E-2</v>
      </c>
      <c r="K950" s="1">
        <v>165.7526</v>
      </c>
      <c r="L950" s="1">
        <v>4.4000000000000004</v>
      </c>
    </row>
    <row r="951" spans="1:12" x14ac:dyDescent="0.2">
      <c r="A951" s="1" t="s">
        <v>124</v>
      </c>
      <c r="B951" s="1" t="s">
        <v>1449</v>
      </c>
      <c r="C951" s="1" t="s">
        <v>10</v>
      </c>
      <c r="D951" s="1">
        <v>2022</v>
      </c>
      <c r="E951" s="1" t="s">
        <v>3</v>
      </c>
      <c r="F951" s="1" t="s">
        <v>2</v>
      </c>
      <c r="G951" s="1" t="s">
        <v>1</v>
      </c>
      <c r="H951" s="1" t="s">
        <v>0</v>
      </c>
      <c r="I951" s="1">
        <v>2.0631653999999999E-2</v>
      </c>
      <c r="J951" s="1">
        <v>16.350000000000001</v>
      </c>
      <c r="K951" s="1">
        <v>50.132399999999997</v>
      </c>
      <c r="L951" s="1">
        <v>4.4000000000000004</v>
      </c>
    </row>
    <row r="952" spans="1:12" x14ac:dyDescent="0.2">
      <c r="A952" s="1" t="s">
        <v>124</v>
      </c>
      <c r="B952" s="1" t="s">
        <v>687</v>
      </c>
      <c r="C952" s="1" t="s">
        <v>28</v>
      </c>
      <c r="D952" s="1">
        <v>2018</v>
      </c>
      <c r="E952" s="1" t="s">
        <v>13</v>
      </c>
      <c r="F952" s="1" t="s">
        <v>2</v>
      </c>
      <c r="G952" s="1" t="s">
        <v>1</v>
      </c>
      <c r="H952" s="1" t="s">
        <v>12</v>
      </c>
      <c r="I952" s="1">
        <v>7.8362483999999996E-2</v>
      </c>
      <c r="K952" s="1">
        <v>177.93700000000001</v>
      </c>
      <c r="L952" s="1">
        <v>4.4000000000000004</v>
      </c>
    </row>
    <row r="953" spans="1:12" x14ac:dyDescent="0.2">
      <c r="A953" s="1" t="s">
        <v>6</v>
      </c>
      <c r="B953" s="1" t="s">
        <v>930</v>
      </c>
      <c r="C953" s="1" t="s">
        <v>14</v>
      </c>
      <c r="D953" s="1">
        <v>2018</v>
      </c>
      <c r="E953" s="1" t="s">
        <v>1195</v>
      </c>
      <c r="F953" s="1" t="s">
        <v>8</v>
      </c>
      <c r="G953" s="1" t="s">
        <v>702</v>
      </c>
      <c r="H953" s="1" t="s">
        <v>701</v>
      </c>
      <c r="I953" s="1">
        <v>8.2741482000000005E-2</v>
      </c>
      <c r="K953" s="1">
        <v>118.7782</v>
      </c>
      <c r="L953" s="1">
        <v>4.4000000000000004</v>
      </c>
    </row>
    <row r="954" spans="1:12" x14ac:dyDescent="0.2">
      <c r="A954" s="1" t="s">
        <v>6</v>
      </c>
      <c r="B954" s="1" t="s">
        <v>1416</v>
      </c>
      <c r="C954" s="1" t="s">
        <v>71</v>
      </c>
      <c r="D954" s="1">
        <v>2020</v>
      </c>
      <c r="E954" s="1" t="s">
        <v>919</v>
      </c>
      <c r="F954" s="1" t="s">
        <v>796</v>
      </c>
      <c r="G954" s="1" t="s">
        <v>702</v>
      </c>
      <c r="H954" s="1" t="s">
        <v>7</v>
      </c>
      <c r="I954" s="1">
        <v>4.9559041999999998E-2</v>
      </c>
      <c r="J954" s="1">
        <v>9.2850000000000001</v>
      </c>
      <c r="K954" s="1">
        <v>246.4144</v>
      </c>
      <c r="L954" s="1">
        <v>4.4000000000000004</v>
      </c>
    </row>
    <row r="955" spans="1:12" x14ac:dyDescent="0.2">
      <c r="A955" s="1" t="s">
        <v>124</v>
      </c>
      <c r="B955" s="1" t="s">
        <v>514</v>
      </c>
      <c r="C955" s="1" t="s">
        <v>28</v>
      </c>
      <c r="D955" s="1">
        <v>2014</v>
      </c>
      <c r="E955" s="1" t="s">
        <v>529</v>
      </c>
      <c r="F955" s="1" t="s">
        <v>2</v>
      </c>
      <c r="G955" s="1" t="s">
        <v>528</v>
      </c>
      <c r="H955" s="1" t="s">
        <v>7</v>
      </c>
      <c r="I955" s="1">
        <v>1.4618973E-2</v>
      </c>
      <c r="J955" s="1">
        <v>7.9749999999999996</v>
      </c>
      <c r="K955" s="1">
        <v>85.224999999999994</v>
      </c>
      <c r="L955" s="1">
        <v>4.4000000000000004</v>
      </c>
    </row>
    <row r="956" spans="1:12" x14ac:dyDescent="0.2">
      <c r="A956" s="1" t="s">
        <v>124</v>
      </c>
      <c r="B956" s="1" t="s">
        <v>480</v>
      </c>
      <c r="C956" s="1" t="s">
        <v>10</v>
      </c>
      <c r="D956" s="1">
        <v>2014</v>
      </c>
      <c r="E956" s="1" t="s">
        <v>529</v>
      </c>
      <c r="F956" s="1" t="s">
        <v>2</v>
      </c>
      <c r="G956" s="1" t="s">
        <v>528</v>
      </c>
      <c r="H956" s="1" t="s">
        <v>7</v>
      </c>
      <c r="I956" s="1">
        <v>0.10550944</v>
      </c>
      <c r="J956" s="1">
        <v>6.59</v>
      </c>
      <c r="K956" s="1">
        <v>85.690799999999996</v>
      </c>
      <c r="L956" s="1">
        <v>4.4000000000000004</v>
      </c>
    </row>
    <row r="957" spans="1:12" x14ac:dyDescent="0.2">
      <c r="A957" s="1" t="s">
        <v>124</v>
      </c>
      <c r="B957" s="1" t="s">
        <v>515</v>
      </c>
      <c r="C957" s="1" t="s">
        <v>28</v>
      </c>
      <c r="D957" s="1">
        <v>2016</v>
      </c>
      <c r="E957" s="1" t="s">
        <v>1114</v>
      </c>
      <c r="F957" s="1" t="s">
        <v>8</v>
      </c>
      <c r="G957" s="1" t="s">
        <v>702</v>
      </c>
      <c r="H957" s="1" t="s">
        <v>7</v>
      </c>
      <c r="I957" s="1">
        <v>2.9691762E-2</v>
      </c>
      <c r="J957" s="1">
        <v>6.4450000000000003</v>
      </c>
      <c r="K957" s="1">
        <v>92.643600000000006</v>
      </c>
      <c r="L957" s="1">
        <v>4.4000000000000004</v>
      </c>
    </row>
    <row r="958" spans="1:12" x14ac:dyDescent="0.2">
      <c r="A958" s="1" t="s">
        <v>6</v>
      </c>
      <c r="B958" s="1" t="s">
        <v>63</v>
      </c>
      <c r="C958" s="1" t="s">
        <v>10</v>
      </c>
      <c r="D958" s="1">
        <v>2016</v>
      </c>
      <c r="E958" s="1" t="s">
        <v>1114</v>
      </c>
      <c r="F958" s="1" t="s">
        <v>8</v>
      </c>
      <c r="G958" s="1" t="s">
        <v>702</v>
      </c>
      <c r="H958" s="1" t="s">
        <v>7</v>
      </c>
      <c r="I958" s="1">
        <v>0.102920886</v>
      </c>
      <c r="J958" s="1">
        <v>6.11</v>
      </c>
      <c r="K958" s="1">
        <v>130.49680000000001</v>
      </c>
      <c r="L958" s="1">
        <v>4.4000000000000004</v>
      </c>
    </row>
    <row r="959" spans="1:12" x14ac:dyDescent="0.2">
      <c r="A959" s="1" t="s">
        <v>6</v>
      </c>
      <c r="B959" s="1" t="s">
        <v>950</v>
      </c>
      <c r="C959" s="1" t="s">
        <v>25</v>
      </c>
      <c r="D959" s="1">
        <v>2016</v>
      </c>
      <c r="E959" s="1" t="s">
        <v>1114</v>
      </c>
      <c r="F959" s="1" t="s">
        <v>8</v>
      </c>
      <c r="G959" s="1" t="s">
        <v>702</v>
      </c>
      <c r="H959" s="1" t="s">
        <v>7</v>
      </c>
      <c r="I959" s="1">
        <v>1.1995271E-2</v>
      </c>
      <c r="J959" s="1">
        <v>20.25</v>
      </c>
      <c r="K959" s="1">
        <v>184.5924</v>
      </c>
      <c r="L959" s="1">
        <v>4.4000000000000004</v>
      </c>
    </row>
    <row r="960" spans="1:12" x14ac:dyDescent="0.2">
      <c r="A960" s="1" t="s">
        <v>6</v>
      </c>
      <c r="B960" s="1" t="s">
        <v>1364</v>
      </c>
      <c r="C960" s="1" t="s">
        <v>112</v>
      </c>
      <c r="D960" s="1">
        <v>2015</v>
      </c>
      <c r="E960" s="1" t="s">
        <v>922</v>
      </c>
      <c r="F960" s="1" t="s">
        <v>796</v>
      </c>
      <c r="G960" s="1" t="s">
        <v>702</v>
      </c>
      <c r="H960" s="1" t="s">
        <v>7</v>
      </c>
      <c r="I960" s="1">
        <v>5.6580228000000003E-2</v>
      </c>
      <c r="J960" s="1">
        <v>20.85</v>
      </c>
      <c r="K960" s="1">
        <v>105.6648</v>
      </c>
      <c r="L960" s="1">
        <v>4.4000000000000004</v>
      </c>
    </row>
    <row r="961" spans="1:12" x14ac:dyDescent="0.2">
      <c r="A961" s="1" t="s">
        <v>124</v>
      </c>
      <c r="B961" s="1" t="s">
        <v>1580</v>
      </c>
      <c r="C961" s="1" t="s">
        <v>4</v>
      </c>
      <c r="D961" s="1">
        <v>2020</v>
      </c>
      <c r="E961" s="1" t="s">
        <v>919</v>
      </c>
      <c r="F961" s="1" t="s">
        <v>796</v>
      </c>
      <c r="G961" s="1" t="s">
        <v>702</v>
      </c>
      <c r="H961" s="1" t="s">
        <v>7</v>
      </c>
      <c r="I961" s="1">
        <v>1.619866E-2</v>
      </c>
      <c r="J961" s="1">
        <v>18.850000000000001</v>
      </c>
      <c r="K961" s="1">
        <v>129.26259999999999</v>
      </c>
      <c r="L961" s="1">
        <v>4.4000000000000004</v>
      </c>
    </row>
    <row r="962" spans="1:12" x14ac:dyDescent="0.2">
      <c r="A962" s="1" t="s">
        <v>124</v>
      </c>
      <c r="B962" s="1" t="s">
        <v>261</v>
      </c>
      <c r="C962" s="1" t="s">
        <v>17</v>
      </c>
      <c r="D962" s="1">
        <v>2016</v>
      </c>
      <c r="E962" s="1" t="s">
        <v>1114</v>
      </c>
      <c r="F962" s="1" t="s">
        <v>8</v>
      </c>
      <c r="G962" s="1" t="s">
        <v>702</v>
      </c>
      <c r="H962" s="1" t="s">
        <v>7</v>
      </c>
      <c r="I962" s="1">
        <v>2.0870744E-2</v>
      </c>
      <c r="J962" s="1">
        <v>13.1</v>
      </c>
      <c r="K962" s="1">
        <v>117.37820000000001</v>
      </c>
      <c r="L962" s="1">
        <v>4.4000000000000004</v>
      </c>
    </row>
    <row r="963" spans="1:12" x14ac:dyDescent="0.2">
      <c r="A963" s="1" t="s">
        <v>124</v>
      </c>
      <c r="B963" s="1" t="s">
        <v>1233</v>
      </c>
      <c r="C963" s="1" t="s">
        <v>28</v>
      </c>
      <c r="D963" s="1">
        <v>2015</v>
      </c>
      <c r="E963" s="1" t="s">
        <v>922</v>
      </c>
      <c r="F963" s="1" t="s">
        <v>796</v>
      </c>
      <c r="G963" s="1" t="s">
        <v>702</v>
      </c>
      <c r="H963" s="1" t="s">
        <v>7</v>
      </c>
      <c r="I963" s="1">
        <v>5.6778760000000001E-3</v>
      </c>
      <c r="J963" s="1">
        <v>5.9850000000000003</v>
      </c>
      <c r="K963" s="1">
        <v>184.89240000000001</v>
      </c>
      <c r="L963" s="1">
        <v>4.4000000000000004</v>
      </c>
    </row>
    <row r="964" spans="1:12" x14ac:dyDescent="0.2">
      <c r="A964" s="1" t="s">
        <v>124</v>
      </c>
      <c r="B964" s="1" t="s">
        <v>1368</v>
      </c>
      <c r="C964" s="1" t="s">
        <v>47</v>
      </c>
      <c r="D964" s="1">
        <v>2011</v>
      </c>
      <c r="E964" s="1" t="s">
        <v>703</v>
      </c>
      <c r="F964" s="1" t="s">
        <v>2</v>
      </c>
      <c r="G964" s="1" t="s">
        <v>702</v>
      </c>
      <c r="H964" s="1" t="s">
        <v>701</v>
      </c>
      <c r="I964" s="1">
        <v>5.4463442000000001E-2</v>
      </c>
      <c r="J964" s="1">
        <v>16.350000000000001</v>
      </c>
      <c r="K964" s="1">
        <v>163.88419999999999</v>
      </c>
      <c r="L964" s="1">
        <v>4.4000000000000004</v>
      </c>
    </row>
    <row r="965" spans="1:12" x14ac:dyDescent="0.2">
      <c r="A965" s="1" t="s">
        <v>124</v>
      </c>
      <c r="B965" s="1" t="s">
        <v>695</v>
      </c>
      <c r="C965" s="1" t="s">
        <v>4</v>
      </c>
      <c r="D965" s="1">
        <v>2018</v>
      </c>
      <c r="E965" s="1" t="s">
        <v>1195</v>
      </c>
      <c r="F965" s="1" t="s">
        <v>8</v>
      </c>
      <c r="G965" s="1" t="s">
        <v>702</v>
      </c>
      <c r="H965" s="1" t="s">
        <v>701</v>
      </c>
      <c r="I965" s="1">
        <v>9.8031771000000004E-2</v>
      </c>
      <c r="K965" s="1">
        <v>151.30240000000001</v>
      </c>
      <c r="L965" s="1">
        <v>4.4000000000000004</v>
      </c>
    </row>
    <row r="966" spans="1:12" x14ac:dyDescent="0.2">
      <c r="A966" s="1" t="s">
        <v>124</v>
      </c>
      <c r="B966" s="1" t="s">
        <v>1067</v>
      </c>
      <c r="C966" s="1" t="s">
        <v>171</v>
      </c>
      <c r="D966" s="1">
        <v>2020</v>
      </c>
      <c r="E966" s="1" t="s">
        <v>919</v>
      </c>
      <c r="F966" s="1" t="s">
        <v>796</v>
      </c>
      <c r="G966" s="1" t="s">
        <v>1</v>
      </c>
      <c r="H966" s="1" t="s">
        <v>7</v>
      </c>
      <c r="I966" s="1">
        <v>0</v>
      </c>
      <c r="J966" s="1">
        <v>12.15</v>
      </c>
      <c r="K966" s="1">
        <v>117.815</v>
      </c>
      <c r="L966" s="1">
        <v>4.4000000000000004</v>
      </c>
    </row>
    <row r="967" spans="1:12" x14ac:dyDescent="0.2">
      <c r="A967" s="1" t="s">
        <v>124</v>
      </c>
      <c r="B967" s="1" t="s">
        <v>257</v>
      </c>
      <c r="C967" s="1" t="s">
        <v>71</v>
      </c>
      <c r="D967" s="1">
        <v>2012</v>
      </c>
      <c r="E967" s="1" t="s">
        <v>9</v>
      </c>
      <c r="F967" s="1" t="s">
        <v>8</v>
      </c>
      <c r="G967" s="1" t="s">
        <v>1</v>
      </c>
      <c r="H967" s="1" t="s">
        <v>7</v>
      </c>
      <c r="I967" s="1">
        <v>2.6384672000000001E-2</v>
      </c>
      <c r="J967" s="1">
        <v>8.8949999999999996</v>
      </c>
      <c r="K967" s="1">
        <v>208.99539999999999</v>
      </c>
      <c r="L967" s="1">
        <v>4.4000000000000004</v>
      </c>
    </row>
    <row r="968" spans="1:12" x14ac:dyDescent="0.2">
      <c r="A968" s="1" t="s">
        <v>295</v>
      </c>
      <c r="B968" s="1" t="s">
        <v>1091</v>
      </c>
      <c r="C968" s="1" t="s">
        <v>71</v>
      </c>
      <c r="D968" s="1">
        <v>2018</v>
      </c>
      <c r="E968" s="1" t="s">
        <v>13</v>
      </c>
      <c r="F968" s="1" t="s">
        <v>2</v>
      </c>
      <c r="G968" s="1" t="s">
        <v>1</v>
      </c>
      <c r="H968" s="1" t="s">
        <v>12</v>
      </c>
      <c r="I968" s="1">
        <v>2.6749991000000001E-2</v>
      </c>
      <c r="K968" s="1">
        <v>106.928</v>
      </c>
      <c r="L968" s="1">
        <v>4.4000000000000004</v>
      </c>
    </row>
    <row r="969" spans="1:12" x14ac:dyDescent="0.2">
      <c r="A969" s="1" t="s">
        <v>124</v>
      </c>
      <c r="B969" s="1" t="s">
        <v>1407</v>
      </c>
      <c r="C969" s="1" t="s">
        <v>165</v>
      </c>
      <c r="D969" s="1">
        <v>2017</v>
      </c>
      <c r="E969" s="1" t="s">
        <v>797</v>
      </c>
      <c r="F969" s="1" t="s">
        <v>796</v>
      </c>
      <c r="G969" s="1" t="s">
        <v>702</v>
      </c>
      <c r="H969" s="1" t="s">
        <v>7</v>
      </c>
      <c r="I969" s="1">
        <v>1.5673267000000001E-2</v>
      </c>
      <c r="J969" s="1">
        <v>15.35</v>
      </c>
      <c r="K969" s="1">
        <v>145.047</v>
      </c>
      <c r="L969" s="1">
        <v>4.4000000000000004</v>
      </c>
    </row>
    <row r="970" spans="1:12" x14ac:dyDescent="0.2">
      <c r="A970" s="1" t="s">
        <v>6</v>
      </c>
      <c r="B970" s="1" t="s">
        <v>1127</v>
      </c>
      <c r="C970" s="1" t="s">
        <v>10</v>
      </c>
      <c r="D970" s="1">
        <v>2018</v>
      </c>
      <c r="E970" s="1" t="s">
        <v>13</v>
      </c>
      <c r="F970" s="1" t="s">
        <v>2</v>
      </c>
      <c r="G970" s="1" t="s">
        <v>1</v>
      </c>
      <c r="H970" s="1" t="s">
        <v>12</v>
      </c>
      <c r="I970" s="1">
        <v>6.5316099000000002E-2</v>
      </c>
      <c r="K970" s="1">
        <v>189.92140000000001</v>
      </c>
      <c r="L970" s="1">
        <v>4.4000000000000004</v>
      </c>
    </row>
    <row r="971" spans="1:12" x14ac:dyDescent="0.2">
      <c r="A971" s="1" t="s">
        <v>124</v>
      </c>
      <c r="B971" s="1" t="s">
        <v>1384</v>
      </c>
      <c r="C971" s="1" t="s">
        <v>14</v>
      </c>
      <c r="D971" s="1">
        <v>2018</v>
      </c>
      <c r="E971" s="1" t="s">
        <v>13</v>
      </c>
      <c r="F971" s="1" t="s">
        <v>2</v>
      </c>
      <c r="G971" s="1" t="s">
        <v>1</v>
      </c>
      <c r="H971" s="1" t="s">
        <v>12</v>
      </c>
      <c r="I971" s="1">
        <v>0.115978122</v>
      </c>
      <c r="K971" s="1">
        <v>183.42660000000001</v>
      </c>
      <c r="L971" s="1">
        <v>4.4000000000000004</v>
      </c>
    </row>
    <row r="972" spans="1:12" x14ac:dyDescent="0.2">
      <c r="A972" s="1" t="s">
        <v>124</v>
      </c>
      <c r="B972" s="1" t="s">
        <v>1575</v>
      </c>
      <c r="C972" s="1" t="s">
        <v>14</v>
      </c>
      <c r="D972" s="1">
        <v>2018</v>
      </c>
      <c r="E972" s="1" t="s">
        <v>13</v>
      </c>
      <c r="F972" s="1" t="s">
        <v>2</v>
      </c>
      <c r="G972" s="1" t="s">
        <v>1</v>
      </c>
      <c r="H972" s="1" t="s">
        <v>12</v>
      </c>
      <c r="I972" s="1">
        <v>3.5015200000000003E-2</v>
      </c>
      <c r="K972" s="1">
        <v>182.0318</v>
      </c>
      <c r="L972" s="1">
        <v>4.4000000000000004</v>
      </c>
    </row>
    <row r="973" spans="1:12" x14ac:dyDescent="0.2">
      <c r="A973" s="1" t="s">
        <v>124</v>
      </c>
      <c r="B973" s="1" t="s">
        <v>1094</v>
      </c>
      <c r="C973" s="1" t="s">
        <v>17</v>
      </c>
      <c r="D973" s="1">
        <v>2018</v>
      </c>
      <c r="E973" s="1" t="s">
        <v>13</v>
      </c>
      <c r="F973" s="1" t="s">
        <v>2</v>
      </c>
      <c r="G973" s="1" t="s">
        <v>1</v>
      </c>
      <c r="H973" s="1" t="s">
        <v>12</v>
      </c>
      <c r="I973" s="1">
        <v>4.4767801000000003E-2</v>
      </c>
      <c r="K973" s="1">
        <v>241.8854</v>
      </c>
      <c r="L973" s="1">
        <v>4.4000000000000004</v>
      </c>
    </row>
    <row r="974" spans="1:12" x14ac:dyDescent="0.2">
      <c r="A974" s="1" t="s">
        <v>124</v>
      </c>
      <c r="B974" s="1" t="s">
        <v>302</v>
      </c>
      <c r="C974" s="1" t="s">
        <v>171</v>
      </c>
      <c r="D974" s="1">
        <v>2022</v>
      </c>
      <c r="E974" s="1" t="s">
        <v>3</v>
      </c>
      <c r="F974" s="1" t="s">
        <v>2</v>
      </c>
      <c r="G974" s="1" t="s">
        <v>1</v>
      </c>
      <c r="H974" s="1" t="s">
        <v>0</v>
      </c>
      <c r="I974" s="1">
        <v>8.0968973E-2</v>
      </c>
      <c r="J974" s="1">
        <v>5.82</v>
      </c>
      <c r="K974" s="1">
        <v>171.37899999999999</v>
      </c>
      <c r="L974" s="1">
        <v>4.4000000000000004</v>
      </c>
    </row>
    <row r="975" spans="1:12" x14ac:dyDescent="0.2">
      <c r="A975" s="1" t="s">
        <v>6</v>
      </c>
      <c r="B975" s="1" t="s">
        <v>808</v>
      </c>
      <c r="C975" s="1" t="s">
        <v>47</v>
      </c>
      <c r="D975" s="1">
        <v>2018</v>
      </c>
      <c r="E975" s="1" t="s">
        <v>13</v>
      </c>
      <c r="F975" s="1" t="s">
        <v>2</v>
      </c>
      <c r="G975" s="1" t="s">
        <v>1</v>
      </c>
      <c r="H975" s="1" t="s">
        <v>12</v>
      </c>
      <c r="I975" s="1">
        <v>0.15034186699999999</v>
      </c>
      <c r="K975" s="1">
        <v>83.127600000000001</v>
      </c>
      <c r="L975" s="1">
        <v>4.4000000000000004</v>
      </c>
    </row>
    <row r="976" spans="1:12" x14ac:dyDescent="0.2">
      <c r="A976" s="1" t="s">
        <v>6</v>
      </c>
      <c r="B976" s="1" t="s">
        <v>738</v>
      </c>
      <c r="C976" s="1" t="s">
        <v>25</v>
      </c>
      <c r="D976" s="1">
        <v>2018</v>
      </c>
      <c r="E976" s="1" t="s">
        <v>13</v>
      </c>
      <c r="F976" s="1" t="s">
        <v>2</v>
      </c>
      <c r="G976" s="1" t="s">
        <v>1</v>
      </c>
      <c r="H976" s="1" t="s">
        <v>12</v>
      </c>
      <c r="I976" s="1">
        <v>0</v>
      </c>
      <c r="K976" s="1">
        <v>154.63140000000001</v>
      </c>
      <c r="L976" s="1">
        <v>4.4000000000000004</v>
      </c>
    </row>
    <row r="977" spans="1:12" x14ac:dyDescent="0.2">
      <c r="A977" s="1" t="s">
        <v>6</v>
      </c>
      <c r="B977" s="1" t="s">
        <v>721</v>
      </c>
      <c r="C977" s="1" t="s">
        <v>163</v>
      </c>
      <c r="D977" s="1">
        <v>2017</v>
      </c>
      <c r="E977" s="1" t="s">
        <v>797</v>
      </c>
      <c r="F977" s="1" t="s">
        <v>796</v>
      </c>
      <c r="G977" s="1" t="s">
        <v>702</v>
      </c>
      <c r="H977" s="1" t="s">
        <v>7</v>
      </c>
      <c r="I977" s="1">
        <v>2.1569565999999998E-2</v>
      </c>
      <c r="J977" s="1">
        <v>7.42</v>
      </c>
      <c r="K977" s="1">
        <v>184.85820000000001</v>
      </c>
      <c r="L977" s="1">
        <v>4.4000000000000004</v>
      </c>
    </row>
    <row r="978" spans="1:12" x14ac:dyDescent="0.2">
      <c r="A978" s="1" t="s">
        <v>124</v>
      </c>
      <c r="B978" s="1" t="s">
        <v>193</v>
      </c>
      <c r="C978" s="1" t="s">
        <v>171</v>
      </c>
      <c r="D978" s="1">
        <v>2016</v>
      </c>
      <c r="E978" s="1" t="s">
        <v>1114</v>
      </c>
      <c r="F978" s="1" t="s">
        <v>8</v>
      </c>
      <c r="G978" s="1" t="s">
        <v>702</v>
      </c>
      <c r="H978" s="1" t="s">
        <v>7</v>
      </c>
      <c r="I978" s="1">
        <v>0.18484357900000001</v>
      </c>
      <c r="J978" s="1">
        <v>7.67</v>
      </c>
      <c r="K978" s="1">
        <v>33.121600000000001</v>
      </c>
      <c r="L978" s="1">
        <v>4.4000000000000004</v>
      </c>
    </row>
    <row r="979" spans="1:12" x14ac:dyDescent="0.2">
      <c r="A979" s="1" t="s">
        <v>124</v>
      </c>
      <c r="B979" s="1" t="s">
        <v>1326</v>
      </c>
      <c r="C979" s="1" t="s">
        <v>10</v>
      </c>
      <c r="D979" s="1">
        <v>2020</v>
      </c>
      <c r="E979" s="1" t="s">
        <v>919</v>
      </c>
      <c r="F979" s="1" t="s">
        <v>796</v>
      </c>
      <c r="G979" s="1" t="s">
        <v>1</v>
      </c>
      <c r="H979" s="1" t="s">
        <v>7</v>
      </c>
      <c r="I979" s="1">
        <v>0</v>
      </c>
      <c r="J979" s="1">
        <v>9.5</v>
      </c>
      <c r="K979" s="1">
        <v>110.4228</v>
      </c>
      <c r="L979" s="1">
        <v>4.4000000000000004</v>
      </c>
    </row>
    <row r="980" spans="1:12" x14ac:dyDescent="0.2">
      <c r="A980" s="1" t="s">
        <v>124</v>
      </c>
      <c r="B980" s="1" t="s">
        <v>1227</v>
      </c>
      <c r="C980" s="1" t="s">
        <v>17</v>
      </c>
      <c r="D980" s="1">
        <v>2015</v>
      </c>
      <c r="E980" s="1" t="s">
        <v>922</v>
      </c>
      <c r="F980" s="1" t="s">
        <v>796</v>
      </c>
      <c r="G980" s="1" t="s">
        <v>1</v>
      </c>
      <c r="H980" s="1" t="s">
        <v>7</v>
      </c>
      <c r="I980" s="1">
        <v>9.0153756000000002E-2</v>
      </c>
      <c r="J980" s="1">
        <v>16</v>
      </c>
      <c r="K980" s="1">
        <v>143.21539999999999</v>
      </c>
      <c r="L980" s="1">
        <v>4.4000000000000004</v>
      </c>
    </row>
    <row r="981" spans="1:12" x14ac:dyDescent="0.2">
      <c r="A981" s="1" t="s">
        <v>295</v>
      </c>
      <c r="B981" s="1" t="s">
        <v>431</v>
      </c>
      <c r="C981" s="1" t="s">
        <v>171</v>
      </c>
      <c r="D981" s="1">
        <v>2012</v>
      </c>
      <c r="E981" s="1" t="s">
        <v>9</v>
      </c>
      <c r="F981" s="1" t="s">
        <v>8</v>
      </c>
      <c r="G981" s="1" t="s">
        <v>1</v>
      </c>
      <c r="H981" s="1" t="s">
        <v>7</v>
      </c>
      <c r="I981" s="1">
        <v>0.17754562400000001</v>
      </c>
      <c r="J981" s="1">
        <v>19.100000000000001</v>
      </c>
      <c r="K981" s="1">
        <v>172.44220000000001</v>
      </c>
      <c r="L981" s="1">
        <v>4.4000000000000004</v>
      </c>
    </row>
    <row r="982" spans="1:12" x14ac:dyDescent="0.2">
      <c r="A982" s="1" t="s">
        <v>295</v>
      </c>
      <c r="B982" s="1" t="s">
        <v>863</v>
      </c>
      <c r="C982" s="1" t="s">
        <v>165</v>
      </c>
      <c r="D982" s="1">
        <v>2012</v>
      </c>
      <c r="E982" s="1" t="s">
        <v>9</v>
      </c>
      <c r="F982" s="1" t="s">
        <v>8</v>
      </c>
      <c r="G982" s="1" t="s">
        <v>1</v>
      </c>
      <c r="H982" s="1" t="s">
        <v>7</v>
      </c>
      <c r="I982" s="1">
        <v>0.12046799399999999</v>
      </c>
      <c r="J982" s="1">
        <v>7.39</v>
      </c>
      <c r="K982" s="1">
        <v>145.14699999999999</v>
      </c>
      <c r="L982" s="1">
        <v>4.4000000000000004</v>
      </c>
    </row>
    <row r="983" spans="1:12" x14ac:dyDescent="0.2">
      <c r="A983" s="1" t="s">
        <v>295</v>
      </c>
      <c r="B983" s="1" t="s">
        <v>999</v>
      </c>
      <c r="C983" s="1" t="s">
        <v>14</v>
      </c>
      <c r="D983" s="1">
        <v>2012</v>
      </c>
      <c r="E983" s="1" t="s">
        <v>9</v>
      </c>
      <c r="F983" s="1" t="s">
        <v>8</v>
      </c>
      <c r="G983" s="1" t="s">
        <v>1</v>
      </c>
      <c r="H983" s="1" t="s">
        <v>7</v>
      </c>
      <c r="I983" s="1">
        <v>3.3952602999999998E-2</v>
      </c>
      <c r="J983" s="1">
        <v>6.48</v>
      </c>
      <c r="K983" s="1">
        <v>148.20760000000001</v>
      </c>
      <c r="L983" s="1">
        <v>4.4000000000000004</v>
      </c>
    </row>
    <row r="984" spans="1:12" x14ac:dyDescent="0.2">
      <c r="A984" s="1" t="s">
        <v>124</v>
      </c>
      <c r="B984" s="1" t="s">
        <v>284</v>
      </c>
      <c r="C984" s="1" t="s">
        <v>112</v>
      </c>
      <c r="D984" s="1">
        <v>2012</v>
      </c>
      <c r="E984" s="1" t="s">
        <v>9</v>
      </c>
      <c r="F984" s="1" t="s">
        <v>8</v>
      </c>
      <c r="G984" s="1" t="s">
        <v>1</v>
      </c>
      <c r="H984" s="1" t="s">
        <v>7</v>
      </c>
      <c r="I984" s="1">
        <v>0</v>
      </c>
      <c r="J984" s="1">
        <v>13.65</v>
      </c>
      <c r="K984" s="1">
        <v>229.46680000000001</v>
      </c>
      <c r="L984" s="1">
        <v>4.4000000000000004</v>
      </c>
    </row>
    <row r="985" spans="1:12" x14ac:dyDescent="0.2">
      <c r="A985" s="1" t="s">
        <v>124</v>
      </c>
      <c r="B985" s="1" t="s">
        <v>674</v>
      </c>
      <c r="C985" s="1" t="s">
        <v>25</v>
      </c>
      <c r="D985" s="1">
        <v>2012</v>
      </c>
      <c r="E985" s="1" t="s">
        <v>9</v>
      </c>
      <c r="F985" s="1" t="s">
        <v>8</v>
      </c>
      <c r="G985" s="1" t="s">
        <v>1</v>
      </c>
      <c r="H985" s="1" t="s">
        <v>7</v>
      </c>
      <c r="I985" s="1">
        <v>8.9144149000000006E-2</v>
      </c>
      <c r="J985" s="1">
        <v>9.3000000000000007</v>
      </c>
      <c r="K985" s="1">
        <v>144.9786</v>
      </c>
      <c r="L985" s="1">
        <v>4.4000000000000004</v>
      </c>
    </row>
    <row r="986" spans="1:12" x14ac:dyDescent="0.2">
      <c r="A986" s="1" t="s">
        <v>124</v>
      </c>
      <c r="B986" s="1" t="s">
        <v>1099</v>
      </c>
      <c r="C986" s="1" t="s">
        <v>25</v>
      </c>
      <c r="D986" s="1">
        <v>2012</v>
      </c>
      <c r="E986" s="1" t="s">
        <v>9</v>
      </c>
      <c r="F986" s="1" t="s">
        <v>8</v>
      </c>
      <c r="G986" s="1" t="s">
        <v>1</v>
      </c>
      <c r="H986" s="1" t="s">
        <v>7</v>
      </c>
      <c r="I986" s="1">
        <v>0.153857402</v>
      </c>
      <c r="J986" s="1">
        <v>13</v>
      </c>
      <c r="K986" s="1">
        <v>76.398600000000002</v>
      </c>
      <c r="L986" s="1">
        <v>4.4000000000000004</v>
      </c>
    </row>
    <row r="987" spans="1:12" x14ac:dyDescent="0.2">
      <c r="A987" s="1" t="s">
        <v>124</v>
      </c>
      <c r="B987" s="1" t="s">
        <v>698</v>
      </c>
      <c r="C987" s="1" t="s">
        <v>71</v>
      </c>
      <c r="D987" s="1">
        <v>2012</v>
      </c>
      <c r="E987" s="1" t="s">
        <v>9</v>
      </c>
      <c r="F987" s="1" t="s">
        <v>8</v>
      </c>
      <c r="G987" s="1" t="s">
        <v>1</v>
      </c>
      <c r="H987" s="1" t="s">
        <v>7</v>
      </c>
      <c r="I987" s="1">
        <v>1.5484763E-2</v>
      </c>
      <c r="J987" s="1">
        <v>12.15</v>
      </c>
      <c r="K987" s="1">
        <v>211.99279999999999</v>
      </c>
      <c r="L987" s="1">
        <v>4.4000000000000004</v>
      </c>
    </row>
    <row r="988" spans="1:12" x14ac:dyDescent="0.2">
      <c r="A988" s="1" t="s">
        <v>124</v>
      </c>
      <c r="B988" s="1" t="s">
        <v>474</v>
      </c>
      <c r="C988" s="1" t="s">
        <v>10</v>
      </c>
      <c r="D988" s="1">
        <v>2012</v>
      </c>
      <c r="E988" s="1" t="s">
        <v>9</v>
      </c>
      <c r="F988" s="1" t="s">
        <v>8</v>
      </c>
      <c r="G988" s="1" t="s">
        <v>1</v>
      </c>
      <c r="H988" s="1" t="s">
        <v>7</v>
      </c>
      <c r="I988" s="1">
        <v>3.1097948E-2</v>
      </c>
      <c r="J988" s="1">
        <v>12.5</v>
      </c>
      <c r="K988" s="1">
        <v>103.899</v>
      </c>
      <c r="L988" s="1">
        <v>4.4000000000000004</v>
      </c>
    </row>
    <row r="989" spans="1:12" x14ac:dyDescent="0.2">
      <c r="A989" s="1" t="s">
        <v>124</v>
      </c>
      <c r="B989" s="1" t="s">
        <v>465</v>
      </c>
      <c r="C989" s="1" t="s">
        <v>216</v>
      </c>
      <c r="D989" s="1">
        <v>2012</v>
      </c>
      <c r="E989" s="1" t="s">
        <v>9</v>
      </c>
      <c r="F989" s="1" t="s">
        <v>8</v>
      </c>
      <c r="G989" s="1" t="s">
        <v>1</v>
      </c>
      <c r="H989" s="1" t="s">
        <v>7</v>
      </c>
      <c r="I989" s="1">
        <v>3.4457776000000002E-2</v>
      </c>
      <c r="J989" s="1">
        <v>8.26</v>
      </c>
      <c r="K989" s="1">
        <v>113.38339999999999</v>
      </c>
      <c r="L989" s="1">
        <v>4.4000000000000004</v>
      </c>
    </row>
    <row r="990" spans="1:12" x14ac:dyDescent="0.2">
      <c r="A990" s="1" t="s">
        <v>124</v>
      </c>
      <c r="B990" s="1" t="s">
        <v>1170</v>
      </c>
      <c r="C990" s="1" t="s">
        <v>216</v>
      </c>
      <c r="D990" s="1">
        <v>2012</v>
      </c>
      <c r="E990" s="1" t="s">
        <v>9</v>
      </c>
      <c r="F990" s="1" t="s">
        <v>8</v>
      </c>
      <c r="G990" s="1" t="s">
        <v>1</v>
      </c>
      <c r="H990" s="1" t="s">
        <v>7</v>
      </c>
      <c r="I990" s="1">
        <v>0</v>
      </c>
      <c r="J990" s="1">
        <v>19.7</v>
      </c>
      <c r="K990" s="1">
        <v>125.9362</v>
      </c>
      <c r="L990" s="1">
        <v>4.4000000000000004</v>
      </c>
    </row>
    <row r="991" spans="1:12" x14ac:dyDescent="0.2">
      <c r="A991" s="1" t="s">
        <v>124</v>
      </c>
      <c r="B991" s="1" t="s">
        <v>1515</v>
      </c>
      <c r="C991" s="1" t="s">
        <v>171</v>
      </c>
      <c r="D991" s="1">
        <v>2012</v>
      </c>
      <c r="E991" s="1" t="s">
        <v>9</v>
      </c>
      <c r="F991" s="1" t="s">
        <v>8</v>
      </c>
      <c r="G991" s="1" t="s">
        <v>1</v>
      </c>
      <c r="H991" s="1" t="s">
        <v>7</v>
      </c>
      <c r="I991" s="1">
        <v>2.5742955000000001E-2</v>
      </c>
      <c r="J991" s="1">
        <v>14.6</v>
      </c>
      <c r="K991" s="1">
        <v>197.10839999999999</v>
      </c>
      <c r="L991" s="1">
        <v>4.4000000000000004</v>
      </c>
    </row>
    <row r="992" spans="1:12" x14ac:dyDescent="0.2">
      <c r="A992" s="1" t="s">
        <v>124</v>
      </c>
      <c r="B992" s="1" t="s">
        <v>1379</v>
      </c>
      <c r="C992" s="1" t="s">
        <v>171</v>
      </c>
      <c r="D992" s="1">
        <v>2012</v>
      </c>
      <c r="E992" s="1" t="s">
        <v>9</v>
      </c>
      <c r="F992" s="1" t="s">
        <v>8</v>
      </c>
      <c r="G992" s="1" t="s">
        <v>1</v>
      </c>
      <c r="H992" s="1" t="s">
        <v>7</v>
      </c>
      <c r="I992" s="1">
        <v>1.4045831999999999E-2</v>
      </c>
      <c r="J992" s="1">
        <v>18.350000000000001</v>
      </c>
      <c r="K992" s="1">
        <v>222.77459999999999</v>
      </c>
      <c r="L992" s="1">
        <v>4.4000000000000004</v>
      </c>
    </row>
    <row r="993" spans="1:12" x14ac:dyDescent="0.2">
      <c r="A993" s="1" t="s">
        <v>124</v>
      </c>
      <c r="B993" s="1" t="s">
        <v>1158</v>
      </c>
      <c r="C993" s="1" t="s">
        <v>171</v>
      </c>
      <c r="D993" s="1">
        <v>2012</v>
      </c>
      <c r="E993" s="1" t="s">
        <v>9</v>
      </c>
      <c r="F993" s="1" t="s">
        <v>8</v>
      </c>
      <c r="G993" s="1" t="s">
        <v>1</v>
      </c>
      <c r="H993" s="1" t="s">
        <v>7</v>
      </c>
      <c r="I993" s="1">
        <v>3.9306821999999998E-2</v>
      </c>
      <c r="J993" s="1">
        <v>20.7</v>
      </c>
      <c r="K993" s="1">
        <v>150.73660000000001</v>
      </c>
      <c r="L993" s="1">
        <v>4.4000000000000004</v>
      </c>
    </row>
    <row r="994" spans="1:12" x14ac:dyDescent="0.2">
      <c r="A994" s="1" t="s">
        <v>124</v>
      </c>
      <c r="B994" s="1" t="s">
        <v>1001</v>
      </c>
      <c r="C994" s="1" t="s">
        <v>165</v>
      </c>
      <c r="D994" s="1">
        <v>2012</v>
      </c>
      <c r="E994" s="1" t="s">
        <v>9</v>
      </c>
      <c r="F994" s="1" t="s">
        <v>8</v>
      </c>
      <c r="G994" s="1" t="s">
        <v>1</v>
      </c>
      <c r="H994" s="1" t="s">
        <v>7</v>
      </c>
      <c r="I994" s="1">
        <v>0</v>
      </c>
      <c r="J994" s="1">
        <v>11.15</v>
      </c>
      <c r="K994" s="1">
        <v>65.014200000000002</v>
      </c>
      <c r="L994" s="1">
        <v>4.4000000000000004</v>
      </c>
    </row>
    <row r="995" spans="1:12" x14ac:dyDescent="0.2">
      <c r="A995" s="1" t="s">
        <v>124</v>
      </c>
      <c r="B995" s="1" t="s">
        <v>1151</v>
      </c>
      <c r="C995" s="1" t="s">
        <v>19</v>
      </c>
      <c r="D995" s="1">
        <v>2012</v>
      </c>
      <c r="E995" s="1" t="s">
        <v>9</v>
      </c>
      <c r="F995" s="1" t="s">
        <v>8</v>
      </c>
      <c r="G995" s="1" t="s">
        <v>1</v>
      </c>
      <c r="H995" s="1" t="s">
        <v>7</v>
      </c>
      <c r="I995" s="1">
        <v>9.4366079000000005E-2</v>
      </c>
      <c r="J995" s="1">
        <v>13.5</v>
      </c>
      <c r="K995" s="1">
        <v>190.9872</v>
      </c>
      <c r="L995" s="1">
        <v>4.4000000000000004</v>
      </c>
    </row>
    <row r="996" spans="1:12" x14ac:dyDescent="0.2">
      <c r="A996" s="1" t="s">
        <v>124</v>
      </c>
      <c r="B996" s="1" t="s">
        <v>133</v>
      </c>
      <c r="C996" s="1" t="s">
        <v>19</v>
      </c>
      <c r="D996" s="1">
        <v>2012</v>
      </c>
      <c r="E996" s="1" t="s">
        <v>9</v>
      </c>
      <c r="F996" s="1" t="s">
        <v>8</v>
      </c>
      <c r="G996" s="1" t="s">
        <v>1</v>
      </c>
      <c r="H996" s="1" t="s">
        <v>7</v>
      </c>
      <c r="I996" s="1">
        <v>3.0842963000000001E-2</v>
      </c>
      <c r="J996" s="1">
        <v>13.85</v>
      </c>
      <c r="K996" s="1">
        <v>143.11539999999999</v>
      </c>
      <c r="L996" s="1">
        <v>4.4000000000000004</v>
      </c>
    </row>
    <row r="997" spans="1:12" x14ac:dyDescent="0.2">
      <c r="A997" s="1" t="s">
        <v>124</v>
      </c>
      <c r="B997" s="1" t="s">
        <v>1406</v>
      </c>
      <c r="C997" s="1" t="s">
        <v>19</v>
      </c>
      <c r="D997" s="1">
        <v>2012</v>
      </c>
      <c r="E997" s="1" t="s">
        <v>9</v>
      </c>
      <c r="F997" s="1" t="s">
        <v>8</v>
      </c>
      <c r="G997" s="1" t="s">
        <v>1</v>
      </c>
      <c r="H997" s="1" t="s">
        <v>7</v>
      </c>
      <c r="I997" s="1">
        <v>5.3455158000000003E-2</v>
      </c>
      <c r="J997" s="1">
        <v>15.5</v>
      </c>
      <c r="K997" s="1">
        <v>43.677</v>
      </c>
      <c r="L997" s="1">
        <v>4.4000000000000004</v>
      </c>
    </row>
    <row r="998" spans="1:12" x14ac:dyDescent="0.2">
      <c r="A998" s="1" t="s">
        <v>6</v>
      </c>
      <c r="B998" s="1" t="s">
        <v>981</v>
      </c>
      <c r="C998" s="1" t="s">
        <v>28</v>
      </c>
      <c r="D998" s="1">
        <v>2012</v>
      </c>
      <c r="E998" s="1" t="s">
        <v>9</v>
      </c>
      <c r="F998" s="1" t="s">
        <v>8</v>
      </c>
      <c r="G998" s="1" t="s">
        <v>1</v>
      </c>
      <c r="H998" s="1" t="s">
        <v>7</v>
      </c>
      <c r="I998" s="1">
        <v>3.9101812999999999E-2</v>
      </c>
      <c r="J998" s="1">
        <v>8.8949999999999996</v>
      </c>
      <c r="K998" s="1">
        <v>208.8296</v>
      </c>
      <c r="L998" s="1">
        <v>4.4000000000000004</v>
      </c>
    </row>
    <row r="999" spans="1:12" x14ac:dyDescent="0.2">
      <c r="A999" s="1" t="s">
        <v>6</v>
      </c>
      <c r="B999" s="1" t="s">
        <v>384</v>
      </c>
      <c r="C999" s="1" t="s">
        <v>28</v>
      </c>
      <c r="D999" s="1">
        <v>2012</v>
      </c>
      <c r="E999" s="1" t="s">
        <v>9</v>
      </c>
      <c r="F999" s="1" t="s">
        <v>8</v>
      </c>
      <c r="G999" s="1" t="s">
        <v>1</v>
      </c>
      <c r="H999" s="1" t="s">
        <v>7</v>
      </c>
      <c r="I999" s="1">
        <v>0.106918052</v>
      </c>
      <c r="J999" s="1">
        <v>16</v>
      </c>
      <c r="K999" s="1">
        <v>183.5634</v>
      </c>
      <c r="L999" s="1">
        <v>4.4000000000000004</v>
      </c>
    </row>
    <row r="1000" spans="1:12" x14ac:dyDescent="0.2">
      <c r="A1000" s="1" t="s">
        <v>6</v>
      </c>
      <c r="B1000" s="1" t="s">
        <v>579</v>
      </c>
      <c r="C1000" s="1" t="s">
        <v>28</v>
      </c>
      <c r="D1000" s="1">
        <v>2012</v>
      </c>
      <c r="E1000" s="1" t="s">
        <v>9</v>
      </c>
      <c r="F1000" s="1" t="s">
        <v>8</v>
      </c>
      <c r="G1000" s="1" t="s">
        <v>1</v>
      </c>
      <c r="H1000" s="1" t="s">
        <v>7</v>
      </c>
      <c r="I1000" s="1">
        <v>6.2625640999999996E-2</v>
      </c>
      <c r="J1000" s="1">
        <v>19.350000000000001</v>
      </c>
      <c r="K1000" s="1">
        <v>165.3184</v>
      </c>
      <c r="L1000" s="1">
        <v>4.4000000000000004</v>
      </c>
    </row>
    <row r="1001" spans="1:12" x14ac:dyDescent="0.2">
      <c r="A1001" s="1" t="s">
        <v>6</v>
      </c>
      <c r="B1001" s="1" t="s">
        <v>120</v>
      </c>
      <c r="C1001" s="1" t="s">
        <v>28</v>
      </c>
      <c r="D1001" s="1">
        <v>2012</v>
      </c>
      <c r="E1001" s="1" t="s">
        <v>9</v>
      </c>
      <c r="F1001" s="1" t="s">
        <v>8</v>
      </c>
      <c r="G1001" s="1" t="s">
        <v>1</v>
      </c>
      <c r="H1001" s="1" t="s">
        <v>7</v>
      </c>
      <c r="I1001" s="1">
        <v>2.2976493000000001E-2</v>
      </c>
      <c r="J1001" s="1">
        <v>20.25</v>
      </c>
      <c r="K1001" s="1">
        <v>240.35380000000001</v>
      </c>
      <c r="L1001" s="1">
        <v>4.4000000000000004</v>
      </c>
    </row>
    <row r="1002" spans="1:12" x14ac:dyDescent="0.2">
      <c r="A1002" s="1" t="s">
        <v>6</v>
      </c>
      <c r="B1002" s="1" t="s">
        <v>825</v>
      </c>
      <c r="C1002" s="1" t="s">
        <v>17</v>
      </c>
      <c r="D1002" s="1">
        <v>2012</v>
      </c>
      <c r="E1002" s="1" t="s">
        <v>9</v>
      </c>
      <c r="F1002" s="1" t="s">
        <v>8</v>
      </c>
      <c r="G1002" s="1" t="s">
        <v>1</v>
      </c>
      <c r="H1002" s="1" t="s">
        <v>7</v>
      </c>
      <c r="I1002" s="1">
        <v>9.6368210000000003E-3</v>
      </c>
      <c r="J1002" s="1">
        <v>10.895</v>
      </c>
      <c r="K1002" s="1">
        <v>121.873</v>
      </c>
      <c r="L1002" s="1">
        <v>4.4000000000000004</v>
      </c>
    </row>
    <row r="1003" spans="1:12" x14ac:dyDescent="0.2">
      <c r="A1003" s="1" t="s">
        <v>6</v>
      </c>
      <c r="B1003" s="1" t="s">
        <v>85</v>
      </c>
      <c r="C1003" s="1" t="s">
        <v>17</v>
      </c>
      <c r="D1003" s="1">
        <v>2012</v>
      </c>
      <c r="E1003" s="1" t="s">
        <v>9</v>
      </c>
      <c r="F1003" s="1" t="s">
        <v>8</v>
      </c>
      <c r="G1003" s="1" t="s">
        <v>1</v>
      </c>
      <c r="H1003" s="1" t="s">
        <v>7</v>
      </c>
      <c r="I1003" s="1">
        <v>0.17109363899999999</v>
      </c>
      <c r="J1003" s="1">
        <v>18.25</v>
      </c>
      <c r="K1003" s="1">
        <v>155.66300000000001</v>
      </c>
      <c r="L1003" s="1">
        <v>4.4000000000000004</v>
      </c>
    </row>
    <row r="1004" spans="1:12" x14ac:dyDescent="0.2">
      <c r="A1004" s="1" t="s">
        <v>6</v>
      </c>
      <c r="B1004" s="1" t="s">
        <v>819</v>
      </c>
      <c r="C1004" s="1" t="s">
        <v>71</v>
      </c>
      <c r="D1004" s="1">
        <v>2012</v>
      </c>
      <c r="E1004" s="1" t="s">
        <v>9</v>
      </c>
      <c r="F1004" s="1" t="s">
        <v>8</v>
      </c>
      <c r="G1004" s="1" t="s">
        <v>1</v>
      </c>
      <c r="H1004" s="1" t="s">
        <v>7</v>
      </c>
      <c r="I1004" s="1">
        <v>0.150248468</v>
      </c>
      <c r="J1004" s="1">
        <v>7.8250000000000002</v>
      </c>
      <c r="K1004" s="1">
        <v>155.22880000000001</v>
      </c>
      <c r="L1004" s="1">
        <v>4.4000000000000004</v>
      </c>
    </row>
    <row r="1005" spans="1:12" x14ac:dyDescent="0.2">
      <c r="A1005" s="1" t="s">
        <v>6</v>
      </c>
      <c r="B1005" s="1" t="s">
        <v>970</v>
      </c>
      <c r="C1005" s="1" t="s">
        <v>10</v>
      </c>
      <c r="D1005" s="1">
        <v>2012</v>
      </c>
      <c r="E1005" s="1" t="s">
        <v>9</v>
      </c>
      <c r="F1005" s="1" t="s">
        <v>8</v>
      </c>
      <c r="G1005" s="1" t="s">
        <v>1</v>
      </c>
      <c r="H1005" s="1" t="s">
        <v>7</v>
      </c>
      <c r="I1005" s="1">
        <v>7.4743225999999996E-2</v>
      </c>
      <c r="J1005" s="1">
        <v>8.75</v>
      </c>
      <c r="K1005" s="1">
        <v>187.65559999999999</v>
      </c>
      <c r="L1005" s="1">
        <v>4.4000000000000004</v>
      </c>
    </row>
    <row r="1006" spans="1:12" x14ac:dyDescent="0.2">
      <c r="A1006" s="1" t="s">
        <v>6</v>
      </c>
      <c r="B1006" s="1" t="s">
        <v>939</v>
      </c>
      <c r="C1006" s="1" t="s">
        <v>10</v>
      </c>
      <c r="D1006" s="1">
        <v>2012</v>
      </c>
      <c r="E1006" s="1" t="s">
        <v>9</v>
      </c>
      <c r="F1006" s="1" t="s">
        <v>8</v>
      </c>
      <c r="G1006" s="1" t="s">
        <v>1</v>
      </c>
      <c r="H1006" s="1" t="s">
        <v>7</v>
      </c>
      <c r="I1006" s="1">
        <v>8.1879863999999997E-2</v>
      </c>
      <c r="J1006" s="1">
        <v>12.5</v>
      </c>
      <c r="K1006" s="1">
        <v>91.748800000000003</v>
      </c>
      <c r="L1006" s="1">
        <v>4.4000000000000004</v>
      </c>
    </row>
    <row r="1007" spans="1:12" x14ac:dyDescent="0.2">
      <c r="A1007" s="1" t="s">
        <v>6</v>
      </c>
      <c r="B1007" s="1" t="s">
        <v>1597</v>
      </c>
      <c r="C1007" s="1" t="s">
        <v>10</v>
      </c>
      <c r="D1007" s="1">
        <v>2012</v>
      </c>
      <c r="E1007" s="1" t="s">
        <v>9</v>
      </c>
      <c r="F1007" s="1" t="s">
        <v>8</v>
      </c>
      <c r="G1007" s="1" t="s">
        <v>1</v>
      </c>
      <c r="H1007" s="1" t="s">
        <v>7</v>
      </c>
      <c r="I1007" s="1">
        <v>4.9051717000000002E-2</v>
      </c>
      <c r="J1007" s="1">
        <v>16.25</v>
      </c>
      <c r="K1007" s="1">
        <v>152.4682</v>
      </c>
      <c r="L1007" s="1">
        <v>4.4000000000000004</v>
      </c>
    </row>
    <row r="1008" spans="1:12" x14ac:dyDescent="0.2">
      <c r="A1008" s="1" t="s">
        <v>6</v>
      </c>
      <c r="B1008" s="1" t="s">
        <v>728</v>
      </c>
      <c r="C1008" s="1" t="s">
        <v>10</v>
      </c>
      <c r="D1008" s="1">
        <v>2012</v>
      </c>
      <c r="E1008" s="1" t="s">
        <v>9</v>
      </c>
      <c r="F1008" s="1" t="s">
        <v>8</v>
      </c>
      <c r="G1008" s="1" t="s">
        <v>1</v>
      </c>
      <c r="H1008" s="1" t="s">
        <v>7</v>
      </c>
      <c r="I1008" s="1">
        <v>7.9837509000000001E-2</v>
      </c>
      <c r="J1008" s="1">
        <v>16.5</v>
      </c>
      <c r="K1008" s="1">
        <v>102.1332</v>
      </c>
      <c r="L1008" s="1">
        <v>4.4000000000000004</v>
      </c>
    </row>
    <row r="1009" spans="1:12" x14ac:dyDescent="0.2">
      <c r="A1009" s="1" t="s">
        <v>6</v>
      </c>
      <c r="B1009" s="1" t="s">
        <v>1425</v>
      </c>
      <c r="C1009" s="1" t="s">
        <v>10</v>
      </c>
      <c r="D1009" s="1">
        <v>2012</v>
      </c>
      <c r="E1009" s="1" t="s">
        <v>9</v>
      </c>
      <c r="F1009" s="1" t="s">
        <v>8</v>
      </c>
      <c r="G1009" s="1" t="s">
        <v>1</v>
      </c>
      <c r="H1009" s="1" t="s">
        <v>7</v>
      </c>
      <c r="I1009" s="1">
        <v>2.9700018000000002E-2</v>
      </c>
      <c r="J1009" s="1">
        <v>17.75</v>
      </c>
      <c r="K1009" s="1">
        <v>140.38380000000001</v>
      </c>
      <c r="L1009" s="1">
        <v>4.4000000000000004</v>
      </c>
    </row>
    <row r="1010" spans="1:12" x14ac:dyDescent="0.2">
      <c r="A1010" s="1" t="s">
        <v>6</v>
      </c>
      <c r="B1010" s="1" t="s">
        <v>67</v>
      </c>
      <c r="C1010" s="1" t="s">
        <v>10</v>
      </c>
      <c r="D1010" s="1">
        <v>2012</v>
      </c>
      <c r="E1010" s="1" t="s">
        <v>9</v>
      </c>
      <c r="F1010" s="1" t="s">
        <v>8</v>
      </c>
      <c r="G1010" s="1" t="s">
        <v>1</v>
      </c>
      <c r="H1010" s="1" t="s">
        <v>7</v>
      </c>
      <c r="I1010" s="1">
        <v>4.8010812E-2</v>
      </c>
      <c r="J1010" s="1">
        <v>20.6</v>
      </c>
      <c r="K1010" s="1">
        <v>187.75559999999999</v>
      </c>
      <c r="L1010" s="1">
        <v>4.4000000000000004</v>
      </c>
    </row>
    <row r="1011" spans="1:12" x14ac:dyDescent="0.2">
      <c r="A1011" s="1" t="s">
        <v>6</v>
      </c>
      <c r="B1011" s="1" t="s">
        <v>1378</v>
      </c>
      <c r="C1011" s="1" t="s">
        <v>47</v>
      </c>
      <c r="D1011" s="1">
        <v>2012</v>
      </c>
      <c r="E1011" s="1" t="s">
        <v>9</v>
      </c>
      <c r="F1011" s="1" t="s">
        <v>8</v>
      </c>
      <c r="G1011" s="1" t="s">
        <v>1</v>
      </c>
      <c r="H1011" s="1" t="s">
        <v>7</v>
      </c>
      <c r="I1011" s="1">
        <v>9.4807041999999994E-2</v>
      </c>
      <c r="J1011" s="1">
        <v>6.1550000000000002</v>
      </c>
      <c r="K1011" s="1">
        <v>213.35599999999999</v>
      </c>
      <c r="L1011" s="1">
        <v>4.4000000000000004</v>
      </c>
    </row>
    <row r="1012" spans="1:12" x14ac:dyDescent="0.2">
      <c r="A1012" s="1" t="s">
        <v>6</v>
      </c>
      <c r="B1012" s="1" t="s">
        <v>43</v>
      </c>
      <c r="C1012" s="1" t="s">
        <v>14</v>
      </c>
      <c r="D1012" s="1">
        <v>2012</v>
      </c>
      <c r="E1012" s="1" t="s">
        <v>9</v>
      </c>
      <c r="F1012" s="1" t="s">
        <v>8</v>
      </c>
      <c r="G1012" s="1" t="s">
        <v>1</v>
      </c>
      <c r="H1012" s="1" t="s">
        <v>7</v>
      </c>
      <c r="I1012" s="1">
        <v>4.5052492E-2</v>
      </c>
      <c r="J1012" s="1">
        <v>11.35</v>
      </c>
      <c r="K1012" s="1">
        <v>102.6016</v>
      </c>
      <c r="L1012" s="1">
        <v>4.4000000000000004</v>
      </c>
    </row>
    <row r="1013" spans="1:12" x14ac:dyDescent="0.2">
      <c r="A1013" s="1" t="s">
        <v>6</v>
      </c>
      <c r="B1013" s="1" t="s">
        <v>1583</v>
      </c>
      <c r="C1013" s="1" t="s">
        <v>14</v>
      </c>
      <c r="D1013" s="1">
        <v>2012</v>
      </c>
      <c r="E1013" s="1" t="s">
        <v>9</v>
      </c>
      <c r="F1013" s="1" t="s">
        <v>8</v>
      </c>
      <c r="G1013" s="1" t="s">
        <v>1</v>
      </c>
      <c r="H1013" s="1" t="s">
        <v>7</v>
      </c>
      <c r="I1013" s="1">
        <v>0.14959862800000001</v>
      </c>
      <c r="J1013" s="1">
        <v>13.35</v>
      </c>
      <c r="K1013" s="1">
        <v>179.46600000000001</v>
      </c>
      <c r="L1013" s="1">
        <v>4.4000000000000004</v>
      </c>
    </row>
    <row r="1014" spans="1:12" x14ac:dyDescent="0.2">
      <c r="A1014" s="1" t="s">
        <v>6</v>
      </c>
      <c r="B1014" s="1" t="s">
        <v>15</v>
      </c>
      <c r="C1014" s="1" t="s">
        <v>14</v>
      </c>
      <c r="D1014" s="1">
        <v>2012</v>
      </c>
      <c r="E1014" s="1" t="s">
        <v>9</v>
      </c>
      <c r="F1014" s="1" t="s">
        <v>8</v>
      </c>
      <c r="G1014" s="1" t="s">
        <v>1</v>
      </c>
      <c r="H1014" s="1" t="s">
        <v>7</v>
      </c>
      <c r="I1014" s="1">
        <v>0</v>
      </c>
      <c r="J1014" s="1">
        <v>16.850000000000001</v>
      </c>
      <c r="K1014" s="1">
        <v>110.0544</v>
      </c>
      <c r="L1014" s="1">
        <v>4.4000000000000004</v>
      </c>
    </row>
    <row r="1015" spans="1:12" x14ac:dyDescent="0.2">
      <c r="A1015" s="1" t="s">
        <v>6</v>
      </c>
      <c r="B1015" s="1" t="s">
        <v>1526</v>
      </c>
      <c r="C1015" s="1" t="s">
        <v>19</v>
      </c>
      <c r="D1015" s="1">
        <v>2012</v>
      </c>
      <c r="E1015" s="1" t="s">
        <v>9</v>
      </c>
      <c r="F1015" s="1" t="s">
        <v>8</v>
      </c>
      <c r="G1015" s="1" t="s">
        <v>1</v>
      </c>
      <c r="H1015" s="1" t="s">
        <v>7</v>
      </c>
      <c r="I1015" s="1">
        <v>0</v>
      </c>
      <c r="J1015" s="1">
        <v>6.11</v>
      </c>
      <c r="K1015" s="1">
        <v>43.008600000000001</v>
      </c>
      <c r="L1015" s="1">
        <v>4.4000000000000004</v>
      </c>
    </row>
    <row r="1016" spans="1:12" x14ac:dyDescent="0.2">
      <c r="A1016" s="1" t="s">
        <v>6</v>
      </c>
      <c r="B1016" s="1" t="s">
        <v>314</v>
      </c>
      <c r="C1016" s="1" t="s">
        <v>19</v>
      </c>
      <c r="D1016" s="1">
        <v>2012</v>
      </c>
      <c r="E1016" s="1" t="s">
        <v>9</v>
      </c>
      <c r="F1016" s="1" t="s">
        <v>8</v>
      </c>
      <c r="G1016" s="1" t="s">
        <v>1</v>
      </c>
      <c r="H1016" s="1" t="s">
        <v>7</v>
      </c>
      <c r="I1016" s="1">
        <v>0.128126825</v>
      </c>
      <c r="J1016" s="1">
        <v>8.27</v>
      </c>
      <c r="K1016" s="1">
        <v>183.69239999999999</v>
      </c>
      <c r="L1016" s="1">
        <v>4.4000000000000004</v>
      </c>
    </row>
    <row r="1017" spans="1:12" x14ac:dyDescent="0.2">
      <c r="A1017" s="1" t="s">
        <v>6</v>
      </c>
      <c r="B1017" s="1" t="s">
        <v>713</v>
      </c>
      <c r="C1017" s="1" t="s">
        <v>122</v>
      </c>
      <c r="D1017" s="1">
        <v>2012</v>
      </c>
      <c r="E1017" s="1" t="s">
        <v>9</v>
      </c>
      <c r="F1017" s="1" t="s">
        <v>8</v>
      </c>
      <c r="G1017" s="1" t="s">
        <v>1</v>
      </c>
      <c r="H1017" s="1" t="s">
        <v>7</v>
      </c>
      <c r="I1017" s="1">
        <v>0.14263218599999999</v>
      </c>
      <c r="J1017" s="1">
        <v>7.6</v>
      </c>
      <c r="K1017" s="1">
        <v>172.34479999999999</v>
      </c>
      <c r="L1017" s="1">
        <v>4.4000000000000004</v>
      </c>
    </row>
    <row r="1018" spans="1:12" x14ac:dyDescent="0.2">
      <c r="A1018" s="1" t="s">
        <v>16</v>
      </c>
      <c r="B1018" s="1" t="s">
        <v>569</v>
      </c>
      <c r="C1018" s="1" t="s">
        <v>17</v>
      </c>
      <c r="D1018" s="1">
        <v>2012</v>
      </c>
      <c r="E1018" s="1" t="s">
        <v>9</v>
      </c>
      <c r="F1018" s="1" t="s">
        <v>8</v>
      </c>
      <c r="G1018" s="1" t="s">
        <v>1</v>
      </c>
      <c r="H1018" s="1" t="s">
        <v>7</v>
      </c>
      <c r="I1018" s="1">
        <v>7.1958197000000002E-2</v>
      </c>
      <c r="J1018" s="1">
        <v>8.5749999999999993</v>
      </c>
      <c r="K1018" s="1">
        <v>195.3794</v>
      </c>
      <c r="L1018" s="1">
        <v>4.4000000000000004</v>
      </c>
    </row>
    <row r="1019" spans="1:12" x14ac:dyDescent="0.2">
      <c r="A1019" s="1" t="s">
        <v>16</v>
      </c>
      <c r="B1019" s="1" t="s">
        <v>968</v>
      </c>
      <c r="C1019" s="1" t="s">
        <v>10</v>
      </c>
      <c r="D1019" s="1">
        <v>2012</v>
      </c>
      <c r="E1019" s="1" t="s">
        <v>9</v>
      </c>
      <c r="F1019" s="1" t="s">
        <v>8</v>
      </c>
      <c r="G1019" s="1" t="s">
        <v>1</v>
      </c>
      <c r="H1019" s="1" t="s">
        <v>7</v>
      </c>
      <c r="I1019" s="1">
        <v>2.5029909999999999E-2</v>
      </c>
      <c r="J1019" s="1">
        <v>10.5</v>
      </c>
      <c r="K1019" s="1">
        <v>218.45079999999999</v>
      </c>
      <c r="L1019" s="1">
        <v>4.4000000000000004</v>
      </c>
    </row>
    <row r="1020" spans="1:12" x14ac:dyDescent="0.2">
      <c r="A1020" s="1" t="s">
        <v>295</v>
      </c>
      <c r="B1020" s="1" t="s">
        <v>1189</v>
      </c>
      <c r="C1020" s="1" t="s">
        <v>28</v>
      </c>
      <c r="D1020" s="1">
        <v>2018</v>
      </c>
      <c r="E1020" s="1" t="s">
        <v>1195</v>
      </c>
      <c r="F1020" s="1" t="s">
        <v>8</v>
      </c>
      <c r="G1020" s="1" t="s">
        <v>702</v>
      </c>
      <c r="H1020" s="1" t="s">
        <v>701</v>
      </c>
      <c r="I1020" s="1">
        <v>2.4387984000000001E-2</v>
      </c>
      <c r="K1020" s="1">
        <v>92.446200000000005</v>
      </c>
      <c r="L1020" s="1">
        <v>4.4000000000000004</v>
      </c>
    </row>
    <row r="1021" spans="1:12" x14ac:dyDescent="0.2">
      <c r="A1021" s="1" t="s">
        <v>124</v>
      </c>
      <c r="B1021" s="1" t="s">
        <v>1095</v>
      </c>
      <c r="C1021" s="1" t="s">
        <v>17</v>
      </c>
      <c r="D1021" s="1">
        <v>2018</v>
      </c>
      <c r="E1021" s="1" t="s">
        <v>1195</v>
      </c>
      <c r="F1021" s="1" t="s">
        <v>8</v>
      </c>
      <c r="G1021" s="1" t="s">
        <v>702</v>
      </c>
      <c r="H1021" s="1" t="s">
        <v>701</v>
      </c>
      <c r="I1021" s="1">
        <v>0.18403525300000001</v>
      </c>
      <c r="K1021" s="1">
        <v>42.213799999999999</v>
      </c>
      <c r="L1021" s="1">
        <v>4.4000000000000004</v>
      </c>
    </row>
    <row r="1022" spans="1:12" x14ac:dyDescent="0.2">
      <c r="A1022" s="1" t="s">
        <v>124</v>
      </c>
      <c r="B1022" s="1" t="s">
        <v>658</v>
      </c>
      <c r="C1022" s="1" t="s">
        <v>71</v>
      </c>
      <c r="D1022" s="1">
        <v>2018</v>
      </c>
      <c r="E1022" s="1" t="s">
        <v>1195</v>
      </c>
      <c r="F1022" s="1" t="s">
        <v>8</v>
      </c>
      <c r="G1022" s="1" t="s">
        <v>702</v>
      </c>
      <c r="H1022" s="1" t="s">
        <v>701</v>
      </c>
      <c r="I1022" s="1">
        <v>0.15080666600000001</v>
      </c>
      <c r="K1022" s="1">
        <v>149.0076</v>
      </c>
      <c r="L1022" s="1">
        <v>4.4000000000000004</v>
      </c>
    </row>
    <row r="1023" spans="1:12" x14ac:dyDescent="0.2">
      <c r="A1023" s="1" t="s">
        <v>124</v>
      </c>
      <c r="B1023" s="1" t="s">
        <v>1432</v>
      </c>
      <c r="C1023" s="1" t="s">
        <v>10</v>
      </c>
      <c r="D1023" s="1">
        <v>2018</v>
      </c>
      <c r="E1023" s="1" t="s">
        <v>1195</v>
      </c>
      <c r="F1023" s="1" t="s">
        <v>8</v>
      </c>
      <c r="G1023" s="1" t="s">
        <v>702</v>
      </c>
      <c r="H1023" s="1" t="s">
        <v>701</v>
      </c>
      <c r="I1023" s="1">
        <v>3.0516069E-2</v>
      </c>
      <c r="K1023" s="1">
        <v>227.80099999999999</v>
      </c>
      <c r="L1023" s="1">
        <v>4.4000000000000004</v>
      </c>
    </row>
    <row r="1024" spans="1:12" x14ac:dyDescent="0.2">
      <c r="A1024" s="1" t="s">
        <v>124</v>
      </c>
      <c r="B1024" s="1" t="s">
        <v>884</v>
      </c>
      <c r="C1024" s="1" t="s">
        <v>10</v>
      </c>
      <c r="D1024" s="1">
        <v>2018</v>
      </c>
      <c r="E1024" s="1" t="s">
        <v>1195</v>
      </c>
      <c r="F1024" s="1" t="s">
        <v>8</v>
      </c>
      <c r="G1024" s="1" t="s">
        <v>702</v>
      </c>
      <c r="H1024" s="1" t="s">
        <v>701</v>
      </c>
      <c r="I1024" s="1">
        <v>6.5872936000000007E-2</v>
      </c>
      <c r="K1024" s="1">
        <v>113.18859999999999</v>
      </c>
      <c r="L1024" s="1">
        <v>4.4000000000000004</v>
      </c>
    </row>
    <row r="1025" spans="1:12" x14ac:dyDescent="0.2">
      <c r="A1025" s="1" t="s">
        <v>124</v>
      </c>
      <c r="B1025" s="1" t="s">
        <v>887</v>
      </c>
      <c r="C1025" s="1" t="s">
        <v>10</v>
      </c>
      <c r="D1025" s="1">
        <v>2018</v>
      </c>
      <c r="E1025" s="1" t="s">
        <v>1195</v>
      </c>
      <c r="F1025" s="1" t="s">
        <v>8</v>
      </c>
      <c r="G1025" s="1" t="s">
        <v>702</v>
      </c>
      <c r="H1025" s="1" t="s">
        <v>701</v>
      </c>
      <c r="I1025" s="1">
        <v>0.104784329</v>
      </c>
      <c r="K1025" s="1">
        <v>150.4366</v>
      </c>
      <c r="L1025" s="1">
        <v>4.4000000000000004</v>
      </c>
    </row>
    <row r="1026" spans="1:12" x14ac:dyDescent="0.2">
      <c r="A1026" s="1" t="s">
        <v>124</v>
      </c>
      <c r="B1026" s="1" t="s">
        <v>650</v>
      </c>
      <c r="C1026" s="1" t="s">
        <v>10</v>
      </c>
      <c r="D1026" s="1">
        <v>2018</v>
      </c>
      <c r="E1026" s="1" t="s">
        <v>1195</v>
      </c>
      <c r="F1026" s="1" t="s">
        <v>8</v>
      </c>
      <c r="G1026" s="1" t="s">
        <v>702</v>
      </c>
      <c r="H1026" s="1" t="s">
        <v>701</v>
      </c>
      <c r="I1026" s="1">
        <v>4.5465958000000001E-2</v>
      </c>
      <c r="K1026" s="1">
        <v>120.84139999999999</v>
      </c>
      <c r="L1026" s="1">
        <v>4.4000000000000004</v>
      </c>
    </row>
    <row r="1027" spans="1:12" x14ac:dyDescent="0.2">
      <c r="A1027" s="1" t="s">
        <v>124</v>
      </c>
      <c r="B1027" s="1" t="s">
        <v>23</v>
      </c>
      <c r="C1027" s="1" t="s">
        <v>4</v>
      </c>
      <c r="D1027" s="1">
        <v>2018</v>
      </c>
      <c r="E1027" s="1" t="s">
        <v>1195</v>
      </c>
      <c r="F1027" s="1" t="s">
        <v>8</v>
      </c>
      <c r="G1027" s="1" t="s">
        <v>702</v>
      </c>
      <c r="H1027" s="1" t="s">
        <v>701</v>
      </c>
      <c r="I1027" s="1">
        <v>8.4245355999999993E-2</v>
      </c>
      <c r="K1027" s="1">
        <v>164.65260000000001</v>
      </c>
      <c r="L1027" s="1">
        <v>4.4000000000000004</v>
      </c>
    </row>
    <row r="1028" spans="1:12" x14ac:dyDescent="0.2">
      <c r="A1028" s="1" t="s">
        <v>124</v>
      </c>
      <c r="B1028" s="1" t="s">
        <v>1167</v>
      </c>
      <c r="C1028" s="1" t="s">
        <v>171</v>
      </c>
      <c r="D1028" s="1">
        <v>2018</v>
      </c>
      <c r="E1028" s="1" t="s">
        <v>1195</v>
      </c>
      <c r="F1028" s="1" t="s">
        <v>8</v>
      </c>
      <c r="G1028" s="1" t="s">
        <v>702</v>
      </c>
      <c r="H1028" s="1" t="s">
        <v>701</v>
      </c>
      <c r="I1028" s="1">
        <v>0.158096128</v>
      </c>
      <c r="K1028" s="1">
        <v>86.388199999999998</v>
      </c>
      <c r="L1028" s="1">
        <v>4.4000000000000004</v>
      </c>
    </row>
    <row r="1029" spans="1:12" x14ac:dyDescent="0.2">
      <c r="A1029" s="1" t="s">
        <v>124</v>
      </c>
      <c r="B1029" s="1" t="s">
        <v>1553</v>
      </c>
      <c r="C1029" s="1" t="s">
        <v>47</v>
      </c>
      <c r="D1029" s="1">
        <v>2018</v>
      </c>
      <c r="E1029" s="1" t="s">
        <v>1195</v>
      </c>
      <c r="F1029" s="1" t="s">
        <v>8</v>
      </c>
      <c r="G1029" s="1" t="s">
        <v>702</v>
      </c>
      <c r="H1029" s="1" t="s">
        <v>701</v>
      </c>
      <c r="I1029" s="1">
        <v>4.6994716999999998E-2</v>
      </c>
      <c r="K1029" s="1">
        <v>125.80200000000001</v>
      </c>
      <c r="L1029" s="1">
        <v>4.4000000000000004</v>
      </c>
    </row>
    <row r="1030" spans="1:12" x14ac:dyDescent="0.2">
      <c r="A1030" s="1" t="s">
        <v>124</v>
      </c>
      <c r="B1030" s="1" t="s">
        <v>861</v>
      </c>
      <c r="C1030" s="1" t="s">
        <v>165</v>
      </c>
      <c r="D1030" s="1">
        <v>2018</v>
      </c>
      <c r="E1030" s="1" t="s">
        <v>1195</v>
      </c>
      <c r="F1030" s="1" t="s">
        <v>8</v>
      </c>
      <c r="G1030" s="1" t="s">
        <v>702</v>
      </c>
      <c r="H1030" s="1" t="s">
        <v>701</v>
      </c>
      <c r="I1030" s="1">
        <v>0.113212516</v>
      </c>
      <c r="K1030" s="1">
        <v>254.60400000000001</v>
      </c>
      <c r="L1030" s="1">
        <v>4.4000000000000004</v>
      </c>
    </row>
    <row r="1031" spans="1:12" x14ac:dyDescent="0.2">
      <c r="A1031" s="1" t="s">
        <v>124</v>
      </c>
      <c r="B1031" s="1" t="s">
        <v>1474</v>
      </c>
      <c r="C1031" s="1" t="s">
        <v>14</v>
      </c>
      <c r="D1031" s="1">
        <v>2018</v>
      </c>
      <c r="E1031" s="1" t="s">
        <v>1195</v>
      </c>
      <c r="F1031" s="1" t="s">
        <v>8</v>
      </c>
      <c r="G1031" s="1" t="s">
        <v>702</v>
      </c>
      <c r="H1031" s="1" t="s">
        <v>701</v>
      </c>
      <c r="I1031" s="1">
        <v>1.9671472999999998E-2</v>
      </c>
      <c r="K1031" s="1">
        <v>214.756</v>
      </c>
      <c r="L1031" s="1">
        <v>4.4000000000000004</v>
      </c>
    </row>
    <row r="1032" spans="1:12" x14ac:dyDescent="0.2">
      <c r="A1032" s="1" t="s">
        <v>124</v>
      </c>
      <c r="B1032" s="1" t="s">
        <v>1347</v>
      </c>
      <c r="C1032" s="1" t="s">
        <v>14</v>
      </c>
      <c r="D1032" s="1">
        <v>2018</v>
      </c>
      <c r="E1032" s="1" t="s">
        <v>1195</v>
      </c>
      <c r="F1032" s="1" t="s">
        <v>8</v>
      </c>
      <c r="G1032" s="1" t="s">
        <v>702</v>
      </c>
      <c r="H1032" s="1" t="s">
        <v>701</v>
      </c>
      <c r="I1032" s="1">
        <v>0.114243048</v>
      </c>
      <c r="K1032" s="1">
        <v>174.93700000000001</v>
      </c>
      <c r="L1032" s="1">
        <v>4.4000000000000004</v>
      </c>
    </row>
    <row r="1033" spans="1:12" x14ac:dyDescent="0.2">
      <c r="A1033" s="1" t="s">
        <v>124</v>
      </c>
      <c r="B1033" s="1" t="s">
        <v>996</v>
      </c>
      <c r="C1033" s="1" t="s">
        <v>14</v>
      </c>
      <c r="D1033" s="1">
        <v>2018</v>
      </c>
      <c r="E1033" s="1" t="s">
        <v>1195</v>
      </c>
      <c r="F1033" s="1" t="s">
        <v>8</v>
      </c>
      <c r="G1033" s="1" t="s">
        <v>702</v>
      </c>
      <c r="H1033" s="1" t="s">
        <v>701</v>
      </c>
      <c r="I1033" s="1">
        <v>7.9261743999999995E-2</v>
      </c>
      <c r="K1033" s="1">
        <v>81.825000000000003</v>
      </c>
      <c r="L1033" s="1">
        <v>4.4000000000000004</v>
      </c>
    </row>
    <row r="1034" spans="1:12" x14ac:dyDescent="0.2">
      <c r="A1034" s="1" t="s">
        <v>6</v>
      </c>
      <c r="B1034" s="1" t="s">
        <v>1253</v>
      </c>
      <c r="C1034" s="1" t="s">
        <v>17</v>
      </c>
      <c r="D1034" s="1">
        <v>2018</v>
      </c>
      <c r="E1034" s="1" t="s">
        <v>1195</v>
      </c>
      <c r="F1034" s="1" t="s">
        <v>8</v>
      </c>
      <c r="G1034" s="1" t="s">
        <v>702</v>
      </c>
      <c r="H1034" s="1" t="s">
        <v>701</v>
      </c>
      <c r="I1034" s="1">
        <v>0.208662546</v>
      </c>
      <c r="K1034" s="1">
        <v>231.83</v>
      </c>
      <c r="L1034" s="1">
        <v>4.4000000000000004</v>
      </c>
    </row>
    <row r="1035" spans="1:12" x14ac:dyDescent="0.2">
      <c r="A1035" s="1" t="s">
        <v>6</v>
      </c>
      <c r="B1035" s="1" t="s">
        <v>737</v>
      </c>
      <c r="C1035" s="1" t="s">
        <v>71</v>
      </c>
      <c r="D1035" s="1">
        <v>2018</v>
      </c>
      <c r="E1035" s="1" t="s">
        <v>1195</v>
      </c>
      <c r="F1035" s="1" t="s">
        <v>8</v>
      </c>
      <c r="G1035" s="1" t="s">
        <v>702</v>
      </c>
      <c r="H1035" s="1" t="s">
        <v>701</v>
      </c>
      <c r="I1035" s="1">
        <v>0.23207267400000001</v>
      </c>
      <c r="K1035" s="1">
        <v>229.46680000000001</v>
      </c>
      <c r="L1035" s="1">
        <v>4.4000000000000004</v>
      </c>
    </row>
    <row r="1036" spans="1:12" x14ac:dyDescent="0.2">
      <c r="A1036" s="1" t="s">
        <v>6</v>
      </c>
      <c r="B1036" s="1" t="s">
        <v>821</v>
      </c>
      <c r="C1036" s="1" t="s">
        <v>71</v>
      </c>
      <c r="D1036" s="1">
        <v>2018</v>
      </c>
      <c r="E1036" s="1" t="s">
        <v>1195</v>
      </c>
      <c r="F1036" s="1" t="s">
        <v>8</v>
      </c>
      <c r="G1036" s="1" t="s">
        <v>702</v>
      </c>
      <c r="H1036" s="1" t="s">
        <v>701</v>
      </c>
      <c r="I1036" s="1">
        <v>6.0154968000000003E-2</v>
      </c>
      <c r="K1036" s="1">
        <v>110.1544</v>
      </c>
      <c r="L1036" s="1">
        <v>4.4000000000000004</v>
      </c>
    </row>
    <row r="1037" spans="1:12" x14ac:dyDescent="0.2">
      <c r="A1037" s="1" t="s">
        <v>6</v>
      </c>
      <c r="B1037" s="1" t="s">
        <v>724</v>
      </c>
      <c r="C1037" s="1" t="s">
        <v>47</v>
      </c>
      <c r="D1037" s="1">
        <v>2018</v>
      </c>
      <c r="E1037" s="1" t="s">
        <v>1195</v>
      </c>
      <c r="F1037" s="1" t="s">
        <v>8</v>
      </c>
      <c r="G1037" s="1" t="s">
        <v>702</v>
      </c>
      <c r="H1037" s="1" t="s">
        <v>701</v>
      </c>
      <c r="I1037" s="1">
        <v>8.2341170000000005E-2</v>
      </c>
      <c r="K1037" s="1">
        <v>185.76079999999999</v>
      </c>
      <c r="L1037" s="1">
        <v>4.4000000000000004</v>
      </c>
    </row>
    <row r="1038" spans="1:12" x14ac:dyDescent="0.2">
      <c r="A1038" s="1" t="s">
        <v>6</v>
      </c>
      <c r="B1038" s="1" t="s">
        <v>806</v>
      </c>
      <c r="C1038" s="1" t="s">
        <v>14</v>
      </c>
      <c r="D1038" s="1">
        <v>2018</v>
      </c>
      <c r="E1038" s="1" t="s">
        <v>1195</v>
      </c>
      <c r="F1038" s="1" t="s">
        <v>8</v>
      </c>
      <c r="G1038" s="1" t="s">
        <v>702</v>
      </c>
      <c r="H1038" s="1" t="s">
        <v>701</v>
      </c>
      <c r="I1038" s="1">
        <v>1.9114348999999999E-2</v>
      </c>
      <c r="K1038" s="1">
        <v>182.16079999999999</v>
      </c>
      <c r="L1038" s="1">
        <v>4.4000000000000004</v>
      </c>
    </row>
    <row r="1039" spans="1:12" x14ac:dyDescent="0.2">
      <c r="A1039" s="1" t="s">
        <v>6</v>
      </c>
      <c r="B1039" s="1" t="s">
        <v>313</v>
      </c>
      <c r="C1039" s="1" t="s">
        <v>122</v>
      </c>
      <c r="D1039" s="1">
        <v>2018</v>
      </c>
      <c r="E1039" s="1" t="s">
        <v>1195</v>
      </c>
      <c r="F1039" s="1" t="s">
        <v>8</v>
      </c>
      <c r="G1039" s="1" t="s">
        <v>702</v>
      </c>
      <c r="H1039" s="1" t="s">
        <v>701</v>
      </c>
      <c r="I1039" s="1">
        <v>0.23653561000000001</v>
      </c>
      <c r="K1039" s="1">
        <v>184.19239999999999</v>
      </c>
      <c r="L1039" s="1">
        <v>4.4000000000000004</v>
      </c>
    </row>
    <row r="1040" spans="1:12" x14ac:dyDescent="0.2">
      <c r="A1040" s="1" t="s">
        <v>21</v>
      </c>
      <c r="B1040" s="1" t="s">
        <v>533</v>
      </c>
      <c r="C1040" s="1" t="s">
        <v>17</v>
      </c>
      <c r="D1040" s="1">
        <v>2018</v>
      </c>
      <c r="E1040" s="1" t="s">
        <v>1195</v>
      </c>
      <c r="F1040" s="1" t="s">
        <v>8</v>
      </c>
      <c r="G1040" s="1" t="s">
        <v>702</v>
      </c>
      <c r="H1040" s="1" t="s">
        <v>701</v>
      </c>
      <c r="I1040" s="1">
        <v>0.210021713</v>
      </c>
      <c r="K1040" s="1">
        <v>44.2744</v>
      </c>
      <c r="L1040" s="1">
        <v>4.4000000000000004</v>
      </c>
    </row>
    <row r="1041" spans="1:12" x14ac:dyDescent="0.2">
      <c r="A1041" s="1" t="s">
        <v>295</v>
      </c>
      <c r="B1041" s="1" t="s">
        <v>899</v>
      </c>
      <c r="C1041" s="1" t="s">
        <v>71</v>
      </c>
      <c r="D1041" s="1">
        <v>2016</v>
      </c>
      <c r="E1041" s="1" t="s">
        <v>1114</v>
      </c>
      <c r="F1041" s="1" t="s">
        <v>8</v>
      </c>
      <c r="G1041" s="1" t="s">
        <v>702</v>
      </c>
      <c r="H1041" s="1" t="s">
        <v>7</v>
      </c>
      <c r="I1041" s="1">
        <v>2.2883279999999999E-2</v>
      </c>
      <c r="J1041" s="1">
        <v>6.85</v>
      </c>
      <c r="K1041" s="1">
        <v>261.25940000000003</v>
      </c>
      <c r="L1041" s="1">
        <v>4.4000000000000004</v>
      </c>
    </row>
    <row r="1042" spans="1:12" x14ac:dyDescent="0.2">
      <c r="A1042" s="1" t="s">
        <v>124</v>
      </c>
      <c r="B1042" s="1" t="s">
        <v>683</v>
      </c>
      <c r="C1042" s="1" t="s">
        <v>28</v>
      </c>
      <c r="D1042" s="1">
        <v>2016</v>
      </c>
      <c r="E1042" s="1" t="s">
        <v>1114</v>
      </c>
      <c r="F1042" s="1" t="s">
        <v>8</v>
      </c>
      <c r="G1042" s="1" t="s">
        <v>702</v>
      </c>
      <c r="H1042" s="1" t="s">
        <v>7</v>
      </c>
      <c r="I1042" s="1">
        <v>0</v>
      </c>
      <c r="J1042" s="1">
        <v>17.350000000000001</v>
      </c>
      <c r="K1042" s="1">
        <v>102.9016</v>
      </c>
      <c r="L1042" s="1">
        <v>4.4000000000000004</v>
      </c>
    </row>
    <row r="1043" spans="1:12" x14ac:dyDescent="0.2">
      <c r="A1043" s="1" t="s">
        <v>124</v>
      </c>
      <c r="B1043" s="1" t="s">
        <v>1196</v>
      </c>
      <c r="C1043" s="1" t="s">
        <v>28</v>
      </c>
      <c r="D1043" s="1">
        <v>2016</v>
      </c>
      <c r="E1043" s="1" t="s">
        <v>1114</v>
      </c>
      <c r="F1043" s="1" t="s">
        <v>8</v>
      </c>
      <c r="G1043" s="1" t="s">
        <v>702</v>
      </c>
      <c r="H1043" s="1" t="s">
        <v>7</v>
      </c>
      <c r="I1043" s="1">
        <v>7.5959623000000004E-2</v>
      </c>
      <c r="J1043" s="1">
        <v>17.75</v>
      </c>
      <c r="K1043" s="1">
        <v>112.45440000000001</v>
      </c>
      <c r="L1043" s="1">
        <v>4.4000000000000004</v>
      </c>
    </row>
    <row r="1044" spans="1:12" x14ac:dyDescent="0.2">
      <c r="A1044" s="1" t="s">
        <v>124</v>
      </c>
      <c r="B1044" s="1" t="s">
        <v>1571</v>
      </c>
      <c r="C1044" s="1" t="s">
        <v>112</v>
      </c>
      <c r="D1044" s="1">
        <v>2016</v>
      </c>
      <c r="E1044" s="1" t="s">
        <v>1114</v>
      </c>
      <c r="F1044" s="1" t="s">
        <v>8</v>
      </c>
      <c r="G1044" s="1" t="s">
        <v>702</v>
      </c>
      <c r="H1044" s="1" t="s">
        <v>7</v>
      </c>
      <c r="I1044" s="1">
        <v>9.6386227000000005E-2</v>
      </c>
      <c r="J1044" s="1">
        <v>5.78</v>
      </c>
      <c r="K1044" s="1">
        <v>163.55520000000001</v>
      </c>
      <c r="L1044" s="1">
        <v>4.4000000000000004</v>
      </c>
    </row>
    <row r="1045" spans="1:12" x14ac:dyDescent="0.2">
      <c r="A1045" s="1" t="s">
        <v>124</v>
      </c>
      <c r="B1045" s="1" t="s">
        <v>1098</v>
      </c>
      <c r="C1045" s="1" t="s">
        <v>25</v>
      </c>
      <c r="D1045" s="1">
        <v>2016</v>
      </c>
      <c r="E1045" s="1" t="s">
        <v>1114</v>
      </c>
      <c r="F1045" s="1" t="s">
        <v>8</v>
      </c>
      <c r="G1045" s="1" t="s">
        <v>702</v>
      </c>
      <c r="H1045" s="1" t="s">
        <v>7</v>
      </c>
      <c r="I1045" s="1">
        <v>0.136497913</v>
      </c>
      <c r="J1045" s="1">
        <v>15.85</v>
      </c>
      <c r="K1045" s="1">
        <v>96.309399999999997</v>
      </c>
      <c r="L1045" s="1">
        <v>4.4000000000000004</v>
      </c>
    </row>
    <row r="1046" spans="1:12" x14ac:dyDescent="0.2">
      <c r="A1046" s="1" t="s">
        <v>124</v>
      </c>
      <c r="B1046" s="1" t="s">
        <v>270</v>
      </c>
      <c r="C1046" s="1" t="s">
        <v>17</v>
      </c>
      <c r="D1046" s="1">
        <v>2016</v>
      </c>
      <c r="E1046" s="1" t="s">
        <v>1114</v>
      </c>
      <c r="F1046" s="1" t="s">
        <v>8</v>
      </c>
      <c r="G1046" s="1" t="s">
        <v>702</v>
      </c>
      <c r="H1046" s="1" t="s">
        <v>7</v>
      </c>
      <c r="I1046" s="1">
        <v>4.5308131000000001E-2</v>
      </c>
      <c r="J1046" s="1">
        <v>19.100000000000001</v>
      </c>
      <c r="K1046" s="1">
        <v>42.513800000000003</v>
      </c>
      <c r="L1046" s="1">
        <v>4.4000000000000004</v>
      </c>
    </row>
    <row r="1047" spans="1:12" x14ac:dyDescent="0.2">
      <c r="A1047" s="1" t="s">
        <v>124</v>
      </c>
      <c r="B1047" s="1" t="s">
        <v>1296</v>
      </c>
      <c r="C1047" s="1" t="s">
        <v>71</v>
      </c>
      <c r="D1047" s="1">
        <v>2016</v>
      </c>
      <c r="E1047" s="1" t="s">
        <v>1114</v>
      </c>
      <c r="F1047" s="1" t="s">
        <v>8</v>
      </c>
      <c r="G1047" s="1" t="s">
        <v>702</v>
      </c>
      <c r="H1047" s="1" t="s">
        <v>7</v>
      </c>
      <c r="I1047" s="1">
        <v>6.3566170000000005E-2</v>
      </c>
      <c r="J1047" s="1">
        <v>13.3</v>
      </c>
      <c r="K1047" s="1">
        <v>151.3708</v>
      </c>
      <c r="L1047" s="1">
        <v>4.4000000000000004</v>
      </c>
    </row>
    <row r="1048" spans="1:12" x14ac:dyDescent="0.2">
      <c r="A1048" s="1" t="s">
        <v>124</v>
      </c>
      <c r="B1048" s="1" t="s">
        <v>1290</v>
      </c>
      <c r="C1048" s="1" t="s">
        <v>216</v>
      </c>
      <c r="D1048" s="1">
        <v>2016</v>
      </c>
      <c r="E1048" s="1" t="s">
        <v>1114</v>
      </c>
      <c r="F1048" s="1" t="s">
        <v>8</v>
      </c>
      <c r="G1048" s="1" t="s">
        <v>702</v>
      </c>
      <c r="H1048" s="1" t="s">
        <v>7</v>
      </c>
      <c r="I1048" s="1">
        <v>0.16298027600000001</v>
      </c>
      <c r="J1048" s="1">
        <v>7.85</v>
      </c>
      <c r="K1048" s="1">
        <v>145.24440000000001</v>
      </c>
      <c r="L1048" s="1">
        <v>4.4000000000000004</v>
      </c>
    </row>
    <row r="1049" spans="1:12" x14ac:dyDescent="0.2">
      <c r="A1049" s="1" t="s">
        <v>124</v>
      </c>
      <c r="B1049" s="1" t="s">
        <v>1021</v>
      </c>
      <c r="C1049" s="1" t="s">
        <v>4</v>
      </c>
      <c r="D1049" s="1">
        <v>2016</v>
      </c>
      <c r="E1049" s="1" t="s">
        <v>1114</v>
      </c>
      <c r="F1049" s="1" t="s">
        <v>8</v>
      </c>
      <c r="G1049" s="1" t="s">
        <v>702</v>
      </c>
      <c r="H1049" s="1" t="s">
        <v>7</v>
      </c>
      <c r="I1049" s="1">
        <v>3.2621545000000002E-2</v>
      </c>
      <c r="J1049" s="1">
        <v>8.6</v>
      </c>
      <c r="K1049" s="1">
        <v>143.21539999999999</v>
      </c>
      <c r="L1049" s="1">
        <v>4.4000000000000004</v>
      </c>
    </row>
    <row r="1050" spans="1:12" x14ac:dyDescent="0.2">
      <c r="A1050" s="1" t="s">
        <v>124</v>
      </c>
      <c r="B1050" s="1" t="s">
        <v>453</v>
      </c>
      <c r="C1050" s="1" t="s">
        <v>4</v>
      </c>
      <c r="D1050" s="1">
        <v>2016</v>
      </c>
      <c r="E1050" s="1" t="s">
        <v>1114</v>
      </c>
      <c r="F1050" s="1" t="s">
        <v>8</v>
      </c>
      <c r="G1050" s="1" t="s">
        <v>702</v>
      </c>
      <c r="H1050" s="1" t="s">
        <v>7</v>
      </c>
      <c r="I1050" s="1">
        <v>9.8784589999999992E-3</v>
      </c>
      <c r="J1050" s="1">
        <v>11.395</v>
      </c>
      <c r="K1050" s="1">
        <v>47.603400000000001</v>
      </c>
      <c r="L1050" s="1">
        <v>4.4000000000000004</v>
      </c>
    </row>
    <row r="1051" spans="1:12" x14ac:dyDescent="0.2">
      <c r="A1051" s="1" t="s">
        <v>124</v>
      </c>
      <c r="B1051" s="1" t="s">
        <v>695</v>
      </c>
      <c r="C1051" s="1" t="s">
        <v>4</v>
      </c>
      <c r="D1051" s="1">
        <v>2016</v>
      </c>
      <c r="E1051" s="1" t="s">
        <v>1114</v>
      </c>
      <c r="F1051" s="1" t="s">
        <v>8</v>
      </c>
      <c r="G1051" s="1" t="s">
        <v>702</v>
      </c>
      <c r="H1051" s="1" t="s">
        <v>7</v>
      </c>
      <c r="I1051" s="1">
        <v>5.5990290999999998E-2</v>
      </c>
      <c r="J1051" s="1">
        <v>15.7</v>
      </c>
      <c r="K1051" s="1">
        <v>153.20240000000001</v>
      </c>
      <c r="L1051" s="1">
        <v>4.4000000000000004</v>
      </c>
    </row>
    <row r="1052" spans="1:12" x14ac:dyDescent="0.2">
      <c r="A1052" s="1" t="s">
        <v>124</v>
      </c>
      <c r="B1052" s="1" t="s">
        <v>449</v>
      </c>
      <c r="C1052" s="1" t="s">
        <v>4</v>
      </c>
      <c r="D1052" s="1">
        <v>2016</v>
      </c>
      <c r="E1052" s="1" t="s">
        <v>1114</v>
      </c>
      <c r="F1052" s="1" t="s">
        <v>8</v>
      </c>
      <c r="G1052" s="1" t="s">
        <v>702</v>
      </c>
      <c r="H1052" s="1" t="s">
        <v>7</v>
      </c>
      <c r="I1052" s="1">
        <v>5.2040915E-2</v>
      </c>
      <c r="J1052" s="1">
        <v>18.75</v>
      </c>
      <c r="K1052" s="1">
        <v>105.72799999999999</v>
      </c>
      <c r="L1052" s="1">
        <v>4.4000000000000004</v>
      </c>
    </row>
    <row r="1053" spans="1:12" x14ac:dyDescent="0.2">
      <c r="A1053" s="1" t="s">
        <v>124</v>
      </c>
      <c r="B1053" s="1" t="s">
        <v>694</v>
      </c>
      <c r="C1053" s="1" t="s">
        <v>171</v>
      </c>
      <c r="D1053" s="1">
        <v>2016</v>
      </c>
      <c r="E1053" s="1" t="s">
        <v>1114</v>
      </c>
      <c r="F1053" s="1" t="s">
        <v>8</v>
      </c>
      <c r="G1053" s="1" t="s">
        <v>702</v>
      </c>
      <c r="H1053" s="1" t="s">
        <v>7</v>
      </c>
      <c r="I1053" s="1">
        <v>6.7295406000000002E-2</v>
      </c>
      <c r="J1053" s="1">
        <v>19.100000000000001</v>
      </c>
      <c r="K1053" s="1">
        <v>41.979599999999998</v>
      </c>
      <c r="L1053" s="1">
        <v>4.4000000000000004</v>
      </c>
    </row>
    <row r="1054" spans="1:12" x14ac:dyDescent="0.2">
      <c r="A1054" s="1" t="s">
        <v>124</v>
      </c>
      <c r="B1054" s="1" t="s">
        <v>167</v>
      </c>
      <c r="C1054" s="1" t="s">
        <v>165</v>
      </c>
      <c r="D1054" s="1">
        <v>2016</v>
      </c>
      <c r="E1054" s="1" t="s">
        <v>1114</v>
      </c>
      <c r="F1054" s="1" t="s">
        <v>8</v>
      </c>
      <c r="G1054" s="1" t="s">
        <v>702</v>
      </c>
      <c r="H1054" s="1" t="s">
        <v>7</v>
      </c>
      <c r="I1054" s="1">
        <v>0</v>
      </c>
      <c r="J1054" s="1">
        <v>12.15</v>
      </c>
      <c r="K1054" s="1">
        <v>123.773</v>
      </c>
      <c r="L1054" s="1">
        <v>4.4000000000000004</v>
      </c>
    </row>
    <row r="1055" spans="1:12" x14ac:dyDescent="0.2">
      <c r="A1055" s="1" t="s">
        <v>124</v>
      </c>
      <c r="B1055" s="1" t="s">
        <v>416</v>
      </c>
      <c r="C1055" s="1" t="s">
        <v>165</v>
      </c>
      <c r="D1055" s="1">
        <v>2016</v>
      </c>
      <c r="E1055" s="1" t="s">
        <v>1114</v>
      </c>
      <c r="F1055" s="1" t="s">
        <v>8</v>
      </c>
      <c r="G1055" s="1" t="s">
        <v>702</v>
      </c>
      <c r="H1055" s="1" t="s">
        <v>7</v>
      </c>
      <c r="I1055" s="1">
        <v>3.0507050000000001E-2</v>
      </c>
      <c r="J1055" s="1">
        <v>17.75</v>
      </c>
      <c r="K1055" s="1">
        <v>180.36600000000001</v>
      </c>
      <c r="L1055" s="1">
        <v>4.4000000000000004</v>
      </c>
    </row>
    <row r="1056" spans="1:12" x14ac:dyDescent="0.2">
      <c r="A1056" s="1" t="s">
        <v>124</v>
      </c>
      <c r="B1056" s="1" t="s">
        <v>999</v>
      </c>
      <c r="C1056" s="1" t="s">
        <v>14</v>
      </c>
      <c r="D1056" s="1">
        <v>2016</v>
      </c>
      <c r="E1056" s="1" t="s">
        <v>1114</v>
      </c>
      <c r="F1056" s="1" t="s">
        <v>8</v>
      </c>
      <c r="G1056" s="1" t="s">
        <v>702</v>
      </c>
      <c r="H1056" s="1" t="s">
        <v>7</v>
      </c>
      <c r="I1056" s="1">
        <v>3.3899897999999998E-2</v>
      </c>
      <c r="J1056" s="1">
        <v>6.48</v>
      </c>
      <c r="K1056" s="1">
        <v>146.9076</v>
      </c>
      <c r="L1056" s="1">
        <v>4.4000000000000004</v>
      </c>
    </row>
    <row r="1057" spans="1:12" x14ac:dyDescent="0.2">
      <c r="A1057" s="1" t="s">
        <v>124</v>
      </c>
      <c r="B1057" s="1" t="s">
        <v>405</v>
      </c>
      <c r="C1057" s="1" t="s">
        <v>14</v>
      </c>
      <c r="D1057" s="1">
        <v>2016</v>
      </c>
      <c r="E1057" s="1" t="s">
        <v>1114</v>
      </c>
      <c r="F1057" s="1" t="s">
        <v>8</v>
      </c>
      <c r="G1057" s="1" t="s">
        <v>702</v>
      </c>
      <c r="H1057" s="1" t="s">
        <v>7</v>
      </c>
      <c r="I1057" s="1">
        <v>0</v>
      </c>
      <c r="J1057" s="1">
        <v>17.5</v>
      </c>
      <c r="K1057" s="1">
        <v>102.999</v>
      </c>
      <c r="L1057" s="1">
        <v>4.4000000000000004</v>
      </c>
    </row>
    <row r="1058" spans="1:12" x14ac:dyDescent="0.2">
      <c r="A1058" s="1" t="s">
        <v>124</v>
      </c>
      <c r="B1058" s="1" t="s">
        <v>1541</v>
      </c>
      <c r="C1058" s="1" t="s">
        <v>14</v>
      </c>
      <c r="D1058" s="1">
        <v>2016</v>
      </c>
      <c r="E1058" s="1" t="s">
        <v>1114</v>
      </c>
      <c r="F1058" s="1" t="s">
        <v>8</v>
      </c>
      <c r="G1058" s="1" t="s">
        <v>702</v>
      </c>
      <c r="H1058" s="1" t="s">
        <v>7</v>
      </c>
      <c r="I1058" s="1">
        <v>1.5769693000000001E-2</v>
      </c>
      <c r="J1058" s="1">
        <v>18.600000000000001</v>
      </c>
      <c r="K1058" s="1">
        <v>152.13659999999999</v>
      </c>
      <c r="L1058" s="1">
        <v>4.4000000000000004</v>
      </c>
    </row>
    <row r="1059" spans="1:12" x14ac:dyDescent="0.2">
      <c r="A1059" s="1" t="s">
        <v>124</v>
      </c>
      <c r="B1059" s="1" t="s">
        <v>126</v>
      </c>
      <c r="C1059" s="1" t="s">
        <v>122</v>
      </c>
      <c r="D1059" s="1">
        <v>2016</v>
      </c>
      <c r="E1059" s="1" t="s">
        <v>1114</v>
      </c>
      <c r="F1059" s="1" t="s">
        <v>8</v>
      </c>
      <c r="G1059" s="1" t="s">
        <v>702</v>
      </c>
      <c r="H1059" s="1" t="s">
        <v>7</v>
      </c>
      <c r="I1059" s="1">
        <v>8.4452363000000003E-2</v>
      </c>
      <c r="J1059" s="1">
        <v>7.4349999999999996</v>
      </c>
      <c r="K1059" s="1">
        <v>165.2158</v>
      </c>
      <c r="L1059" s="1">
        <v>4.4000000000000004</v>
      </c>
    </row>
    <row r="1060" spans="1:12" x14ac:dyDescent="0.2">
      <c r="A1060" s="1" t="s">
        <v>6</v>
      </c>
      <c r="B1060" s="1" t="s">
        <v>358</v>
      </c>
      <c r="C1060" s="1" t="s">
        <v>71</v>
      </c>
      <c r="D1060" s="1">
        <v>2016</v>
      </c>
      <c r="E1060" s="1" t="s">
        <v>1114</v>
      </c>
      <c r="F1060" s="1" t="s">
        <v>8</v>
      </c>
      <c r="G1060" s="1" t="s">
        <v>702</v>
      </c>
      <c r="H1060" s="1" t="s">
        <v>7</v>
      </c>
      <c r="I1060" s="1">
        <v>0.105145451</v>
      </c>
      <c r="J1060" s="1">
        <v>14</v>
      </c>
      <c r="K1060" s="1">
        <v>144.28120000000001</v>
      </c>
      <c r="L1060" s="1">
        <v>4.4000000000000004</v>
      </c>
    </row>
    <row r="1061" spans="1:12" x14ac:dyDescent="0.2">
      <c r="A1061" s="1" t="s">
        <v>6</v>
      </c>
      <c r="B1061" s="1" t="s">
        <v>972</v>
      </c>
      <c r="C1061" s="1" t="s">
        <v>71</v>
      </c>
      <c r="D1061" s="1">
        <v>2016</v>
      </c>
      <c r="E1061" s="1" t="s">
        <v>1114</v>
      </c>
      <c r="F1061" s="1" t="s">
        <v>8</v>
      </c>
      <c r="G1061" s="1" t="s">
        <v>702</v>
      </c>
      <c r="H1061" s="1" t="s">
        <v>7</v>
      </c>
      <c r="I1061" s="1">
        <v>9.0913642000000003E-2</v>
      </c>
      <c r="J1061" s="1">
        <v>14.35</v>
      </c>
      <c r="K1061" s="1">
        <v>231.29839999999999</v>
      </c>
      <c r="L1061" s="1">
        <v>4.4000000000000004</v>
      </c>
    </row>
    <row r="1062" spans="1:12" x14ac:dyDescent="0.2">
      <c r="A1062" s="1" t="s">
        <v>6</v>
      </c>
      <c r="B1062" s="1" t="s">
        <v>559</v>
      </c>
      <c r="C1062" s="1" t="s">
        <v>71</v>
      </c>
      <c r="D1062" s="1">
        <v>2016</v>
      </c>
      <c r="E1062" s="1" t="s">
        <v>1114</v>
      </c>
      <c r="F1062" s="1" t="s">
        <v>8</v>
      </c>
      <c r="G1062" s="1" t="s">
        <v>702</v>
      </c>
      <c r="H1062" s="1" t="s">
        <v>7</v>
      </c>
      <c r="I1062" s="1">
        <v>4.1474232E-2</v>
      </c>
      <c r="J1062" s="1">
        <v>17.350000000000001</v>
      </c>
      <c r="K1062" s="1">
        <v>93.080399999999997</v>
      </c>
      <c r="L1062" s="1">
        <v>4.4000000000000004</v>
      </c>
    </row>
    <row r="1063" spans="1:12" x14ac:dyDescent="0.2">
      <c r="A1063" s="1" t="s">
        <v>6</v>
      </c>
      <c r="B1063" s="1" t="s">
        <v>349</v>
      </c>
      <c r="C1063" s="1" t="s">
        <v>10</v>
      </c>
      <c r="D1063" s="1">
        <v>2016</v>
      </c>
      <c r="E1063" s="1" t="s">
        <v>1114</v>
      </c>
      <c r="F1063" s="1" t="s">
        <v>8</v>
      </c>
      <c r="G1063" s="1" t="s">
        <v>702</v>
      </c>
      <c r="H1063" s="1" t="s">
        <v>7</v>
      </c>
      <c r="I1063" s="1">
        <v>7.7319078999999999E-2</v>
      </c>
      <c r="J1063" s="1">
        <v>5.82</v>
      </c>
      <c r="K1063" s="1">
        <v>255.43299999999999</v>
      </c>
      <c r="L1063" s="1">
        <v>4.4000000000000004</v>
      </c>
    </row>
    <row r="1064" spans="1:12" x14ac:dyDescent="0.2">
      <c r="A1064" s="1" t="s">
        <v>6</v>
      </c>
      <c r="B1064" s="1" t="s">
        <v>815</v>
      </c>
      <c r="C1064" s="1" t="s">
        <v>10</v>
      </c>
      <c r="D1064" s="1">
        <v>2016</v>
      </c>
      <c r="E1064" s="1" t="s">
        <v>1114</v>
      </c>
      <c r="F1064" s="1" t="s">
        <v>8</v>
      </c>
      <c r="G1064" s="1" t="s">
        <v>702</v>
      </c>
      <c r="H1064" s="1" t="s">
        <v>7</v>
      </c>
      <c r="I1064" s="1">
        <v>6.8938340000000001E-2</v>
      </c>
      <c r="J1064" s="1">
        <v>8.9600000000000009</v>
      </c>
      <c r="K1064" s="1">
        <v>196.4768</v>
      </c>
      <c r="L1064" s="1">
        <v>4.4000000000000004</v>
      </c>
    </row>
    <row r="1065" spans="1:12" x14ac:dyDescent="0.2">
      <c r="A1065" s="1" t="s">
        <v>6</v>
      </c>
      <c r="B1065" s="1" t="s">
        <v>1243</v>
      </c>
      <c r="C1065" s="1" t="s">
        <v>47</v>
      </c>
      <c r="D1065" s="1">
        <v>2016</v>
      </c>
      <c r="E1065" s="1" t="s">
        <v>1114</v>
      </c>
      <c r="F1065" s="1" t="s">
        <v>8</v>
      </c>
      <c r="G1065" s="1" t="s">
        <v>702</v>
      </c>
      <c r="H1065" s="1" t="s">
        <v>7</v>
      </c>
      <c r="I1065" s="1">
        <v>0.137366883</v>
      </c>
      <c r="J1065" s="1">
        <v>6.9850000000000003</v>
      </c>
      <c r="K1065" s="1">
        <v>184.96080000000001</v>
      </c>
      <c r="L1065" s="1">
        <v>4.4000000000000004</v>
      </c>
    </row>
    <row r="1066" spans="1:12" x14ac:dyDescent="0.2">
      <c r="A1066" s="1" t="s">
        <v>6</v>
      </c>
      <c r="B1066" s="1" t="s">
        <v>1456</v>
      </c>
      <c r="C1066" s="1" t="s">
        <v>14</v>
      </c>
      <c r="D1066" s="1">
        <v>2016</v>
      </c>
      <c r="E1066" s="1" t="s">
        <v>1114</v>
      </c>
      <c r="F1066" s="1" t="s">
        <v>8</v>
      </c>
      <c r="G1066" s="1" t="s">
        <v>702</v>
      </c>
      <c r="H1066" s="1" t="s">
        <v>7</v>
      </c>
      <c r="I1066" s="1">
        <v>5.6602817999999999E-2</v>
      </c>
      <c r="J1066" s="1">
        <v>5.59</v>
      </c>
      <c r="K1066" s="1">
        <v>63.216799999999999</v>
      </c>
      <c r="L1066" s="1">
        <v>4.4000000000000004</v>
      </c>
    </row>
    <row r="1067" spans="1:12" x14ac:dyDescent="0.2">
      <c r="A1067" s="1" t="s">
        <v>6</v>
      </c>
      <c r="B1067" s="1" t="s">
        <v>717</v>
      </c>
      <c r="C1067" s="1" t="s">
        <v>14</v>
      </c>
      <c r="D1067" s="1">
        <v>2016</v>
      </c>
      <c r="E1067" s="1" t="s">
        <v>1114</v>
      </c>
      <c r="F1067" s="1" t="s">
        <v>8</v>
      </c>
      <c r="G1067" s="1" t="s">
        <v>702</v>
      </c>
      <c r="H1067" s="1" t="s">
        <v>7</v>
      </c>
      <c r="I1067" s="1">
        <v>2.5920815999999999E-2</v>
      </c>
      <c r="J1067" s="1">
        <v>13.65</v>
      </c>
      <c r="K1067" s="1">
        <v>81.230199999999996</v>
      </c>
      <c r="L1067" s="1">
        <v>4.4000000000000004</v>
      </c>
    </row>
    <row r="1068" spans="1:12" x14ac:dyDescent="0.2">
      <c r="A1068" s="1" t="s">
        <v>6</v>
      </c>
      <c r="B1068" s="1" t="s">
        <v>317</v>
      </c>
      <c r="C1068" s="1" t="s">
        <v>14</v>
      </c>
      <c r="D1068" s="1">
        <v>2016</v>
      </c>
      <c r="E1068" s="1" t="s">
        <v>1114</v>
      </c>
      <c r="F1068" s="1" t="s">
        <v>8</v>
      </c>
      <c r="G1068" s="1" t="s">
        <v>702</v>
      </c>
      <c r="H1068" s="1" t="s">
        <v>7</v>
      </c>
      <c r="I1068" s="1">
        <v>5.6872392000000001E-2</v>
      </c>
      <c r="J1068" s="1">
        <v>13.8</v>
      </c>
      <c r="K1068" s="1">
        <v>231.19839999999999</v>
      </c>
      <c r="L1068" s="1">
        <v>4.4000000000000004</v>
      </c>
    </row>
    <row r="1069" spans="1:12" x14ac:dyDescent="0.2">
      <c r="A1069" s="1" t="s">
        <v>295</v>
      </c>
      <c r="B1069" s="1" t="s">
        <v>688</v>
      </c>
      <c r="C1069" s="1" t="s">
        <v>28</v>
      </c>
      <c r="D1069" s="1">
        <v>2020</v>
      </c>
      <c r="E1069" s="1" t="s">
        <v>919</v>
      </c>
      <c r="F1069" s="1" t="s">
        <v>796</v>
      </c>
      <c r="G1069" s="1" t="s">
        <v>1</v>
      </c>
      <c r="H1069" s="1" t="s">
        <v>7</v>
      </c>
      <c r="I1069" s="1">
        <v>4.7453947000000003E-2</v>
      </c>
      <c r="J1069" s="1">
        <v>9.8000000000000007</v>
      </c>
      <c r="K1069" s="1">
        <v>101.7016</v>
      </c>
      <c r="L1069" s="1">
        <v>4.4000000000000004</v>
      </c>
    </row>
    <row r="1070" spans="1:12" x14ac:dyDescent="0.2">
      <c r="A1070" s="1" t="s">
        <v>295</v>
      </c>
      <c r="B1070" s="1" t="s">
        <v>524</v>
      </c>
      <c r="C1070" s="1" t="s">
        <v>17</v>
      </c>
      <c r="D1070" s="1">
        <v>2020</v>
      </c>
      <c r="E1070" s="1" t="s">
        <v>919</v>
      </c>
      <c r="F1070" s="1" t="s">
        <v>796</v>
      </c>
      <c r="G1070" s="1" t="s">
        <v>1</v>
      </c>
      <c r="H1070" s="1" t="s">
        <v>7</v>
      </c>
      <c r="I1070" s="1">
        <v>2.2190488000000001E-2</v>
      </c>
      <c r="J1070" s="1">
        <v>16.7</v>
      </c>
      <c r="K1070" s="1">
        <v>113.18859999999999</v>
      </c>
      <c r="L1070" s="1">
        <v>4.4000000000000004</v>
      </c>
    </row>
    <row r="1071" spans="1:12" x14ac:dyDescent="0.2">
      <c r="A1071" s="1" t="s">
        <v>124</v>
      </c>
      <c r="B1071" s="1" t="s">
        <v>686</v>
      </c>
      <c r="C1071" s="1" t="s">
        <v>28</v>
      </c>
      <c r="D1071" s="1">
        <v>2015</v>
      </c>
      <c r="E1071" s="1" t="s">
        <v>922</v>
      </c>
      <c r="F1071" s="1" t="s">
        <v>796</v>
      </c>
      <c r="G1071" s="1" t="s">
        <v>1</v>
      </c>
      <c r="H1071" s="1" t="s">
        <v>7</v>
      </c>
      <c r="I1071" s="1">
        <v>0.111500259</v>
      </c>
      <c r="J1071" s="1">
        <v>12.3</v>
      </c>
      <c r="K1071" s="1">
        <v>35.687399999999997</v>
      </c>
      <c r="L1071" s="1">
        <v>4.4000000000000004</v>
      </c>
    </row>
    <row r="1072" spans="1:12" x14ac:dyDescent="0.2">
      <c r="A1072" s="1" t="s">
        <v>124</v>
      </c>
      <c r="B1072" s="1" t="s">
        <v>289</v>
      </c>
      <c r="C1072" s="1" t="s">
        <v>28</v>
      </c>
      <c r="D1072" s="1">
        <v>2015</v>
      </c>
      <c r="E1072" s="1" t="s">
        <v>922</v>
      </c>
      <c r="F1072" s="1" t="s">
        <v>796</v>
      </c>
      <c r="G1072" s="1" t="s">
        <v>1</v>
      </c>
      <c r="H1072" s="1" t="s">
        <v>7</v>
      </c>
      <c r="I1072" s="1">
        <v>3.5482562000000002E-2</v>
      </c>
      <c r="J1072" s="1">
        <v>12.65</v>
      </c>
      <c r="K1072" s="1">
        <v>231.40100000000001</v>
      </c>
      <c r="L1072" s="1">
        <v>4.4000000000000004</v>
      </c>
    </row>
    <row r="1073" spans="1:12" x14ac:dyDescent="0.2">
      <c r="A1073" s="1" t="s">
        <v>124</v>
      </c>
      <c r="B1073" s="1" t="s">
        <v>1452</v>
      </c>
      <c r="C1073" s="1" t="s">
        <v>112</v>
      </c>
      <c r="D1073" s="1">
        <v>2015</v>
      </c>
      <c r="E1073" s="1" t="s">
        <v>922</v>
      </c>
      <c r="F1073" s="1" t="s">
        <v>796</v>
      </c>
      <c r="G1073" s="1" t="s">
        <v>1</v>
      </c>
      <c r="H1073" s="1" t="s">
        <v>7</v>
      </c>
      <c r="I1073" s="1">
        <v>0.141174838</v>
      </c>
      <c r="J1073" s="1">
        <v>4.6349999999999998</v>
      </c>
      <c r="K1073" s="1">
        <v>127.0994</v>
      </c>
      <c r="L1073" s="1">
        <v>4.4000000000000004</v>
      </c>
    </row>
    <row r="1074" spans="1:12" x14ac:dyDescent="0.2">
      <c r="A1074" s="1" t="s">
        <v>124</v>
      </c>
      <c r="B1074" s="1" t="s">
        <v>1116</v>
      </c>
      <c r="C1074" s="1" t="s">
        <v>112</v>
      </c>
      <c r="D1074" s="1">
        <v>2015</v>
      </c>
      <c r="E1074" s="1" t="s">
        <v>922</v>
      </c>
      <c r="F1074" s="1" t="s">
        <v>796</v>
      </c>
      <c r="G1074" s="1" t="s">
        <v>1</v>
      </c>
      <c r="H1074" s="1" t="s">
        <v>7</v>
      </c>
      <c r="I1074" s="1">
        <v>0.11144608</v>
      </c>
      <c r="J1074" s="1">
        <v>9.3000000000000007</v>
      </c>
      <c r="K1074" s="1">
        <v>64.682599999999994</v>
      </c>
      <c r="L1074" s="1">
        <v>4.4000000000000004</v>
      </c>
    </row>
    <row r="1075" spans="1:12" x14ac:dyDescent="0.2">
      <c r="A1075" s="1" t="s">
        <v>124</v>
      </c>
      <c r="B1075" s="1" t="s">
        <v>507</v>
      </c>
      <c r="C1075" s="1" t="s">
        <v>112</v>
      </c>
      <c r="D1075" s="1">
        <v>2015</v>
      </c>
      <c r="E1075" s="1" t="s">
        <v>922</v>
      </c>
      <c r="F1075" s="1" t="s">
        <v>796</v>
      </c>
      <c r="G1075" s="1" t="s">
        <v>1</v>
      </c>
      <c r="H1075" s="1" t="s">
        <v>7</v>
      </c>
      <c r="I1075" s="1">
        <v>5.1766041999999998E-2</v>
      </c>
      <c r="J1075" s="1">
        <v>10.195</v>
      </c>
      <c r="K1075" s="1">
        <v>34.555799999999998</v>
      </c>
      <c r="L1075" s="1">
        <v>4.4000000000000004</v>
      </c>
    </row>
    <row r="1076" spans="1:12" x14ac:dyDescent="0.2">
      <c r="A1076" s="1" t="s">
        <v>124</v>
      </c>
      <c r="B1076" s="1" t="s">
        <v>1503</v>
      </c>
      <c r="C1076" s="1" t="s">
        <v>25</v>
      </c>
      <c r="D1076" s="1">
        <v>2015</v>
      </c>
      <c r="E1076" s="1" t="s">
        <v>922</v>
      </c>
      <c r="F1076" s="1" t="s">
        <v>796</v>
      </c>
      <c r="G1076" s="1" t="s">
        <v>1</v>
      </c>
      <c r="H1076" s="1" t="s">
        <v>7</v>
      </c>
      <c r="I1076" s="1">
        <v>2.7224917000000001E-2</v>
      </c>
      <c r="J1076" s="1">
        <v>7.55</v>
      </c>
      <c r="K1076" s="1">
        <v>152.934</v>
      </c>
      <c r="L1076" s="1">
        <v>4.4000000000000004</v>
      </c>
    </row>
    <row r="1077" spans="1:12" x14ac:dyDescent="0.2">
      <c r="A1077" s="1" t="s">
        <v>124</v>
      </c>
      <c r="B1077" s="1" t="s">
        <v>1310</v>
      </c>
      <c r="C1077" s="1" t="s">
        <v>25</v>
      </c>
      <c r="D1077" s="1">
        <v>2015</v>
      </c>
      <c r="E1077" s="1" t="s">
        <v>922</v>
      </c>
      <c r="F1077" s="1" t="s">
        <v>796</v>
      </c>
      <c r="G1077" s="1" t="s">
        <v>1</v>
      </c>
      <c r="H1077" s="1" t="s">
        <v>7</v>
      </c>
      <c r="I1077" s="1">
        <v>2.6735372E-2</v>
      </c>
      <c r="J1077" s="1">
        <v>12.35</v>
      </c>
      <c r="K1077" s="1">
        <v>57.424599999999998</v>
      </c>
      <c r="L1077" s="1">
        <v>4.4000000000000004</v>
      </c>
    </row>
    <row r="1078" spans="1:12" x14ac:dyDescent="0.2">
      <c r="A1078" s="1" t="s">
        <v>124</v>
      </c>
      <c r="B1078" s="1" t="s">
        <v>1563</v>
      </c>
      <c r="C1078" s="1" t="s">
        <v>25</v>
      </c>
      <c r="D1078" s="1">
        <v>2015</v>
      </c>
      <c r="E1078" s="1" t="s">
        <v>922</v>
      </c>
      <c r="F1078" s="1" t="s">
        <v>796</v>
      </c>
      <c r="G1078" s="1" t="s">
        <v>1</v>
      </c>
      <c r="H1078" s="1" t="s">
        <v>7</v>
      </c>
      <c r="I1078" s="1">
        <v>0</v>
      </c>
      <c r="J1078" s="1">
        <v>14.15</v>
      </c>
      <c r="K1078" s="1">
        <v>253.70140000000001</v>
      </c>
      <c r="L1078" s="1">
        <v>4.4000000000000004</v>
      </c>
    </row>
    <row r="1079" spans="1:12" x14ac:dyDescent="0.2">
      <c r="A1079" s="1" t="s">
        <v>124</v>
      </c>
      <c r="B1079" s="1" t="s">
        <v>264</v>
      </c>
      <c r="C1079" s="1" t="s">
        <v>17</v>
      </c>
      <c r="D1079" s="1">
        <v>2015</v>
      </c>
      <c r="E1079" s="1" t="s">
        <v>922</v>
      </c>
      <c r="F1079" s="1" t="s">
        <v>796</v>
      </c>
      <c r="G1079" s="1" t="s">
        <v>1</v>
      </c>
      <c r="H1079" s="1" t="s">
        <v>7</v>
      </c>
      <c r="I1079" s="1">
        <v>8.7986598999999999E-2</v>
      </c>
      <c r="J1079" s="1">
        <v>17.7</v>
      </c>
      <c r="K1079" s="1">
        <v>181.42920000000001</v>
      </c>
      <c r="L1079" s="1">
        <v>4.4000000000000004</v>
      </c>
    </row>
    <row r="1080" spans="1:12" x14ac:dyDescent="0.2">
      <c r="A1080" s="1" t="s">
        <v>124</v>
      </c>
      <c r="B1080" s="1" t="s">
        <v>652</v>
      </c>
      <c r="C1080" s="1" t="s">
        <v>71</v>
      </c>
      <c r="D1080" s="1">
        <v>2015</v>
      </c>
      <c r="E1080" s="1" t="s">
        <v>922</v>
      </c>
      <c r="F1080" s="1" t="s">
        <v>796</v>
      </c>
      <c r="G1080" s="1" t="s">
        <v>1</v>
      </c>
      <c r="H1080" s="1" t="s">
        <v>7</v>
      </c>
      <c r="I1080" s="1">
        <v>6.5943509999999997E-2</v>
      </c>
      <c r="J1080" s="1">
        <v>17.850000000000001</v>
      </c>
      <c r="K1080" s="1">
        <v>149.10499999999999</v>
      </c>
      <c r="L1080" s="1">
        <v>4.4000000000000004</v>
      </c>
    </row>
    <row r="1081" spans="1:12" x14ac:dyDescent="0.2">
      <c r="A1081" s="1" t="s">
        <v>124</v>
      </c>
      <c r="B1081" s="1" t="s">
        <v>1424</v>
      </c>
      <c r="C1081" s="1" t="s">
        <v>10</v>
      </c>
      <c r="D1081" s="1">
        <v>2015</v>
      </c>
      <c r="E1081" s="1" t="s">
        <v>922</v>
      </c>
      <c r="F1081" s="1" t="s">
        <v>796</v>
      </c>
      <c r="G1081" s="1" t="s">
        <v>1</v>
      </c>
      <c r="H1081" s="1" t="s">
        <v>7</v>
      </c>
      <c r="I1081" s="1">
        <v>8.7825609999999995E-3</v>
      </c>
      <c r="J1081" s="1">
        <v>9.2100000000000009</v>
      </c>
      <c r="K1081" s="1">
        <v>119.84139999999999</v>
      </c>
      <c r="L1081" s="1">
        <v>4.4000000000000004</v>
      </c>
    </row>
    <row r="1082" spans="1:12" x14ac:dyDescent="0.2">
      <c r="A1082" s="1" t="s">
        <v>124</v>
      </c>
      <c r="B1082" s="1" t="s">
        <v>646</v>
      </c>
      <c r="C1082" s="1" t="s">
        <v>10</v>
      </c>
      <c r="D1082" s="1">
        <v>2015</v>
      </c>
      <c r="E1082" s="1" t="s">
        <v>922</v>
      </c>
      <c r="F1082" s="1" t="s">
        <v>796</v>
      </c>
      <c r="G1082" s="1" t="s">
        <v>1</v>
      </c>
      <c r="H1082" s="1" t="s">
        <v>7</v>
      </c>
      <c r="I1082" s="1">
        <v>9.0084098000000001E-2</v>
      </c>
      <c r="J1082" s="1">
        <v>18.2</v>
      </c>
      <c r="K1082" s="1">
        <v>197.21100000000001</v>
      </c>
      <c r="L1082" s="1">
        <v>4.4000000000000004</v>
      </c>
    </row>
    <row r="1083" spans="1:12" x14ac:dyDescent="0.2">
      <c r="A1083" s="1" t="s">
        <v>124</v>
      </c>
      <c r="B1083" s="1" t="s">
        <v>627</v>
      </c>
      <c r="C1083" s="1" t="s">
        <v>171</v>
      </c>
      <c r="D1083" s="1">
        <v>2015</v>
      </c>
      <c r="E1083" s="1" t="s">
        <v>922</v>
      </c>
      <c r="F1083" s="1" t="s">
        <v>796</v>
      </c>
      <c r="G1083" s="1" t="s">
        <v>702</v>
      </c>
      <c r="H1083" s="1" t="s">
        <v>7</v>
      </c>
      <c r="I1083" s="1">
        <v>1.6052446000000001E-2</v>
      </c>
      <c r="J1083" s="1">
        <v>8.85</v>
      </c>
      <c r="K1083" s="1">
        <v>106.79640000000001</v>
      </c>
      <c r="L1083" s="1">
        <v>4.4000000000000004</v>
      </c>
    </row>
    <row r="1084" spans="1:12" x14ac:dyDescent="0.2">
      <c r="A1084" s="1" t="s">
        <v>124</v>
      </c>
      <c r="B1084" s="1" t="s">
        <v>869</v>
      </c>
      <c r="C1084" s="1" t="s">
        <v>171</v>
      </c>
      <c r="D1084" s="1">
        <v>2015</v>
      </c>
      <c r="E1084" s="1" t="s">
        <v>922</v>
      </c>
      <c r="F1084" s="1" t="s">
        <v>796</v>
      </c>
      <c r="G1084" s="1" t="s">
        <v>702</v>
      </c>
      <c r="H1084" s="1" t="s">
        <v>7</v>
      </c>
      <c r="I1084" s="1">
        <v>3.8816114999999998E-2</v>
      </c>
      <c r="J1084" s="1">
        <v>17.100000000000001</v>
      </c>
      <c r="K1084" s="1">
        <v>166.48419999999999</v>
      </c>
      <c r="L1084" s="1">
        <v>4.4000000000000004</v>
      </c>
    </row>
    <row r="1085" spans="1:12" x14ac:dyDescent="0.2">
      <c r="A1085" s="1" t="s">
        <v>124</v>
      </c>
      <c r="B1085" s="1" t="s">
        <v>1379</v>
      </c>
      <c r="C1085" s="1" t="s">
        <v>171</v>
      </c>
      <c r="D1085" s="1">
        <v>2015</v>
      </c>
      <c r="E1085" s="1" t="s">
        <v>922</v>
      </c>
      <c r="F1085" s="1" t="s">
        <v>796</v>
      </c>
      <c r="G1085" s="1" t="s">
        <v>702</v>
      </c>
      <c r="H1085" s="1" t="s">
        <v>7</v>
      </c>
      <c r="I1085" s="1">
        <v>1.4052469E-2</v>
      </c>
      <c r="J1085" s="1">
        <v>18.350000000000001</v>
      </c>
      <c r="K1085" s="1">
        <v>224.0746</v>
      </c>
      <c r="L1085" s="1">
        <v>4.4000000000000004</v>
      </c>
    </row>
    <row r="1086" spans="1:12" x14ac:dyDescent="0.2">
      <c r="A1086" s="1" t="s">
        <v>124</v>
      </c>
      <c r="B1086" s="1" t="s">
        <v>198</v>
      </c>
      <c r="C1086" s="1" t="s">
        <v>171</v>
      </c>
      <c r="D1086" s="1">
        <v>2015</v>
      </c>
      <c r="E1086" s="1" t="s">
        <v>922</v>
      </c>
      <c r="F1086" s="1" t="s">
        <v>796</v>
      </c>
      <c r="G1086" s="1" t="s">
        <v>702</v>
      </c>
      <c r="H1086" s="1" t="s">
        <v>7</v>
      </c>
      <c r="I1086" s="1">
        <v>0.100114941</v>
      </c>
      <c r="J1086" s="1">
        <v>20.2</v>
      </c>
      <c r="K1086" s="1">
        <v>188.38980000000001</v>
      </c>
      <c r="L1086" s="1">
        <v>4.4000000000000004</v>
      </c>
    </row>
    <row r="1087" spans="1:12" x14ac:dyDescent="0.2">
      <c r="A1087" s="1" t="s">
        <v>124</v>
      </c>
      <c r="B1087" s="1" t="s">
        <v>423</v>
      </c>
      <c r="C1087" s="1" t="s">
        <v>47</v>
      </c>
      <c r="D1087" s="1">
        <v>2015</v>
      </c>
      <c r="E1087" s="1" t="s">
        <v>922</v>
      </c>
      <c r="F1087" s="1" t="s">
        <v>796</v>
      </c>
      <c r="G1087" s="1" t="s">
        <v>702</v>
      </c>
      <c r="H1087" s="1" t="s">
        <v>7</v>
      </c>
      <c r="I1087" s="1">
        <v>8.1206491000000006E-2</v>
      </c>
      <c r="J1087" s="1">
        <v>14.8</v>
      </c>
      <c r="K1087" s="1">
        <v>189.28460000000001</v>
      </c>
      <c r="L1087" s="1">
        <v>4.4000000000000004</v>
      </c>
    </row>
    <row r="1088" spans="1:12" x14ac:dyDescent="0.2">
      <c r="A1088" s="1" t="s">
        <v>124</v>
      </c>
      <c r="B1088" s="1" t="s">
        <v>1528</v>
      </c>
      <c r="C1088" s="1" t="s">
        <v>163</v>
      </c>
      <c r="D1088" s="1">
        <v>2015</v>
      </c>
      <c r="E1088" s="1" t="s">
        <v>922</v>
      </c>
      <c r="F1088" s="1" t="s">
        <v>796</v>
      </c>
      <c r="G1088" s="1" t="s">
        <v>702</v>
      </c>
      <c r="H1088" s="1" t="s">
        <v>7</v>
      </c>
      <c r="I1088" s="1">
        <v>3.3926852E-2</v>
      </c>
      <c r="J1088" s="1">
        <v>11.65</v>
      </c>
      <c r="K1088" s="1">
        <v>111.586</v>
      </c>
      <c r="L1088" s="1">
        <v>4.4000000000000004</v>
      </c>
    </row>
    <row r="1089" spans="1:12" x14ac:dyDescent="0.2">
      <c r="A1089" s="1" t="s">
        <v>124</v>
      </c>
      <c r="B1089" s="1" t="s">
        <v>1474</v>
      </c>
      <c r="C1089" s="1" t="s">
        <v>14</v>
      </c>
      <c r="D1089" s="1">
        <v>2015</v>
      </c>
      <c r="E1089" s="1" t="s">
        <v>922</v>
      </c>
      <c r="F1089" s="1" t="s">
        <v>796</v>
      </c>
      <c r="G1089" s="1" t="s">
        <v>702</v>
      </c>
      <c r="H1089" s="1" t="s">
        <v>7</v>
      </c>
      <c r="I1089" s="1">
        <v>1.1258035E-2</v>
      </c>
      <c r="J1089" s="1">
        <v>17.850000000000001</v>
      </c>
      <c r="K1089" s="1">
        <v>211.65600000000001</v>
      </c>
      <c r="L1089" s="1">
        <v>4.4000000000000004</v>
      </c>
    </row>
    <row r="1090" spans="1:12" x14ac:dyDescent="0.2">
      <c r="A1090" s="1" t="s">
        <v>124</v>
      </c>
      <c r="B1090" s="1" t="s">
        <v>1312</v>
      </c>
      <c r="C1090" s="1" t="s">
        <v>28</v>
      </c>
      <c r="D1090" s="1">
        <v>2020</v>
      </c>
      <c r="E1090" s="1" t="s">
        <v>919</v>
      </c>
      <c r="F1090" s="1" t="s">
        <v>796</v>
      </c>
      <c r="G1090" s="1" t="s">
        <v>702</v>
      </c>
      <c r="H1090" s="1" t="s">
        <v>7</v>
      </c>
      <c r="I1090" s="1">
        <v>3.7845086E-2</v>
      </c>
      <c r="J1090" s="1">
        <v>7.4450000000000003</v>
      </c>
      <c r="K1090" s="1">
        <v>75.535399999999996</v>
      </c>
      <c r="L1090" s="1">
        <v>4.4000000000000004</v>
      </c>
    </row>
    <row r="1091" spans="1:12" x14ac:dyDescent="0.2">
      <c r="A1091" s="1" t="s">
        <v>124</v>
      </c>
      <c r="B1091" s="1" t="s">
        <v>1232</v>
      </c>
      <c r="C1091" s="1" t="s">
        <v>28</v>
      </c>
      <c r="D1091" s="1">
        <v>2020</v>
      </c>
      <c r="E1091" s="1" t="s">
        <v>919</v>
      </c>
      <c r="F1091" s="1" t="s">
        <v>796</v>
      </c>
      <c r="G1091" s="1" t="s">
        <v>702</v>
      </c>
      <c r="H1091" s="1" t="s">
        <v>7</v>
      </c>
      <c r="I1091" s="1">
        <v>6.0822460000000002E-2</v>
      </c>
      <c r="J1091" s="1">
        <v>13.5</v>
      </c>
      <c r="K1091" s="1">
        <v>85.153999999999996</v>
      </c>
      <c r="L1091" s="1">
        <v>4.4000000000000004</v>
      </c>
    </row>
    <row r="1092" spans="1:12" x14ac:dyDescent="0.2">
      <c r="A1092" s="1" t="s">
        <v>124</v>
      </c>
      <c r="B1092" s="1" t="s">
        <v>1193</v>
      </c>
      <c r="C1092" s="1" t="s">
        <v>17</v>
      </c>
      <c r="D1092" s="1">
        <v>2020</v>
      </c>
      <c r="E1092" s="1" t="s">
        <v>919</v>
      </c>
      <c r="F1092" s="1" t="s">
        <v>796</v>
      </c>
      <c r="G1092" s="1" t="s">
        <v>702</v>
      </c>
      <c r="H1092" s="1" t="s">
        <v>7</v>
      </c>
      <c r="I1092" s="1">
        <v>8.0462750000000003E-3</v>
      </c>
      <c r="J1092" s="1">
        <v>17.600000000000001</v>
      </c>
      <c r="K1092" s="1">
        <v>173.7422</v>
      </c>
      <c r="L1092" s="1">
        <v>4.4000000000000004</v>
      </c>
    </row>
    <row r="1093" spans="1:12" x14ac:dyDescent="0.2">
      <c r="A1093" s="1" t="s">
        <v>124</v>
      </c>
      <c r="B1093" s="1" t="s">
        <v>269</v>
      </c>
      <c r="C1093" s="1" t="s">
        <v>17</v>
      </c>
      <c r="D1093" s="1">
        <v>2020</v>
      </c>
      <c r="E1093" s="1" t="s">
        <v>919</v>
      </c>
      <c r="F1093" s="1" t="s">
        <v>796</v>
      </c>
      <c r="G1093" s="1" t="s">
        <v>702</v>
      </c>
      <c r="H1093" s="1" t="s">
        <v>7</v>
      </c>
      <c r="I1093" s="1">
        <v>9.3214498000000007E-2</v>
      </c>
      <c r="J1093" s="1">
        <v>20.7</v>
      </c>
      <c r="K1093" s="1">
        <v>74.667000000000002</v>
      </c>
      <c r="L1093" s="1">
        <v>4.4000000000000004</v>
      </c>
    </row>
    <row r="1094" spans="1:12" x14ac:dyDescent="0.2">
      <c r="A1094" s="1" t="s">
        <v>124</v>
      </c>
      <c r="B1094" s="1" t="s">
        <v>250</v>
      </c>
      <c r="C1094" s="1" t="s">
        <v>71</v>
      </c>
      <c r="D1094" s="1">
        <v>2020</v>
      </c>
      <c r="E1094" s="1" t="s">
        <v>919</v>
      </c>
      <c r="F1094" s="1" t="s">
        <v>796</v>
      </c>
      <c r="G1094" s="1" t="s">
        <v>702</v>
      </c>
      <c r="H1094" s="1" t="s">
        <v>7</v>
      </c>
      <c r="I1094" s="1">
        <v>5.2607932000000003E-2</v>
      </c>
      <c r="J1094" s="1">
        <v>7.36</v>
      </c>
      <c r="K1094" s="1">
        <v>56.358800000000002</v>
      </c>
      <c r="L1094" s="1">
        <v>4.4000000000000004</v>
      </c>
    </row>
    <row r="1095" spans="1:12" x14ac:dyDescent="0.2">
      <c r="A1095" s="1" t="s">
        <v>124</v>
      </c>
      <c r="B1095" s="1" t="s">
        <v>697</v>
      </c>
      <c r="C1095" s="1" t="s">
        <v>71</v>
      </c>
      <c r="D1095" s="1">
        <v>2020</v>
      </c>
      <c r="E1095" s="1" t="s">
        <v>919</v>
      </c>
      <c r="F1095" s="1" t="s">
        <v>796</v>
      </c>
      <c r="G1095" s="1" t="s">
        <v>702</v>
      </c>
      <c r="H1095" s="1" t="s">
        <v>7</v>
      </c>
      <c r="I1095" s="1">
        <v>4.1974488999999997E-2</v>
      </c>
      <c r="J1095" s="1">
        <v>19.7</v>
      </c>
      <c r="K1095" s="1">
        <v>108.69119999999999</v>
      </c>
      <c r="L1095" s="1">
        <v>4.4000000000000004</v>
      </c>
    </row>
    <row r="1096" spans="1:12" x14ac:dyDescent="0.2">
      <c r="A1096" s="1" t="s">
        <v>124</v>
      </c>
      <c r="B1096" s="1" t="s">
        <v>223</v>
      </c>
      <c r="C1096" s="1" t="s">
        <v>10</v>
      </c>
      <c r="D1096" s="1">
        <v>2020</v>
      </c>
      <c r="E1096" s="1" t="s">
        <v>919</v>
      </c>
      <c r="F1096" s="1" t="s">
        <v>796</v>
      </c>
      <c r="G1096" s="1" t="s">
        <v>702</v>
      </c>
      <c r="H1096" s="1" t="s">
        <v>7</v>
      </c>
      <c r="I1096" s="1">
        <v>4.2800989999999997E-2</v>
      </c>
      <c r="J1096" s="1">
        <v>7.3650000000000002</v>
      </c>
      <c r="K1096" s="1">
        <v>228.37200000000001</v>
      </c>
      <c r="L1096" s="1">
        <v>4.4000000000000004</v>
      </c>
    </row>
    <row r="1097" spans="1:12" x14ac:dyDescent="0.2">
      <c r="A1097" s="1" t="s">
        <v>124</v>
      </c>
      <c r="B1097" s="1" t="s">
        <v>647</v>
      </c>
      <c r="C1097" s="1" t="s">
        <v>10</v>
      </c>
      <c r="D1097" s="1">
        <v>2020</v>
      </c>
      <c r="E1097" s="1" t="s">
        <v>919</v>
      </c>
      <c r="F1097" s="1" t="s">
        <v>796</v>
      </c>
      <c r="G1097" s="1" t="s">
        <v>702</v>
      </c>
      <c r="H1097" s="1" t="s">
        <v>7</v>
      </c>
      <c r="I1097" s="1">
        <v>0.173573164</v>
      </c>
      <c r="J1097" s="1">
        <v>15.6</v>
      </c>
      <c r="K1097" s="1">
        <v>114.45180000000001</v>
      </c>
      <c r="L1097" s="1">
        <v>4.4000000000000004</v>
      </c>
    </row>
    <row r="1098" spans="1:12" x14ac:dyDescent="0.2">
      <c r="A1098" s="1" t="s">
        <v>124</v>
      </c>
      <c r="B1098" s="1" t="s">
        <v>1431</v>
      </c>
      <c r="C1098" s="1" t="s">
        <v>216</v>
      </c>
      <c r="D1098" s="1">
        <v>2020</v>
      </c>
      <c r="E1098" s="1" t="s">
        <v>919</v>
      </c>
      <c r="F1098" s="1" t="s">
        <v>796</v>
      </c>
      <c r="G1098" s="1" t="s">
        <v>702</v>
      </c>
      <c r="H1098" s="1" t="s">
        <v>7</v>
      </c>
      <c r="I1098" s="1">
        <v>7.2383776999999996E-2</v>
      </c>
      <c r="J1098" s="1">
        <v>8.3949999999999996</v>
      </c>
      <c r="K1098" s="1">
        <v>251.50399999999999</v>
      </c>
      <c r="L1098" s="1">
        <v>4.4000000000000004</v>
      </c>
    </row>
    <row r="1099" spans="1:12" x14ac:dyDescent="0.2">
      <c r="A1099" s="1" t="s">
        <v>124</v>
      </c>
      <c r="B1099" s="1" t="s">
        <v>462</v>
      </c>
      <c r="C1099" s="1" t="s">
        <v>216</v>
      </c>
      <c r="D1099" s="1">
        <v>2020</v>
      </c>
      <c r="E1099" s="1" t="s">
        <v>919</v>
      </c>
      <c r="F1099" s="1" t="s">
        <v>796</v>
      </c>
      <c r="G1099" s="1" t="s">
        <v>702</v>
      </c>
      <c r="H1099" s="1" t="s">
        <v>7</v>
      </c>
      <c r="I1099" s="1">
        <v>0.112859454</v>
      </c>
      <c r="J1099" s="1">
        <v>10.195</v>
      </c>
      <c r="K1099" s="1">
        <v>114.486</v>
      </c>
      <c r="L1099" s="1">
        <v>4.4000000000000004</v>
      </c>
    </row>
    <row r="1100" spans="1:12" x14ac:dyDescent="0.2">
      <c r="A1100" s="1" t="s">
        <v>124</v>
      </c>
      <c r="B1100" s="1" t="s">
        <v>1076</v>
      </c>
      <c r="C1100" s="1" t="s">
        <v>216</v>
      </c>
      <c r="D1100" s="1">
        <v>2020</v>
      </c>
      <c r="E1100" s="1" t="s">
        <v>919</v>
      </c>
      <c r="F1100" s="1" t="s">
        <v>796</v>
      </c>
      <c r="G1100" s="1" t="s">
        <v>702</v>
      </c>
      <c r="H1100" s="1" t="s">
        <v>7</v>
      </c>
      <c r="I1100" s="1">
        <v>4.1904577999999998E-2</v>
      </c>
      <c r="J1100" s="1">
        <v>18.350000000000001</v>
      </c>
      <c r="K1100" s="1">
        <v>188.18719999999999</v>
      </c>
      <c r="L1100" s="1">
        <v>4.4000000000000004</v>
      </c>
    </row>
    <row r="1101" spans="1:12" x14ac:dyDescent="0.2">
      <c r="A1101" s="1" t="s">
        <v>124</v>
      </c>
      <c r="B1101" s="1" t="s">
        <v>879</v>
      </c>
      <c r="C1101" s="1" t="s">
        <v>4</v>
      </c>
      <c r="D1101" s="1">
        <v>2020</v>
      </c>
      <c r="E1101" s="1" t="s">
        <v>919</v>
      </c>
      <c r="F1101" s="1" t="s">
        <v>796</v>
      </c>
      <c r="G1101" s="1" t="s">
        <v>702</v>
      </c>
      <c r="H1101" s="1" t="s">
        <v>7</v>
      </c>
      <c r="I1101" s="1">
        <v>3.6439878000000002E-2</v>
      </c>
      <c r="J1101" s="1">
        <v>7.5</v>
      </c>
      <c r="K1101" s="1">
        <v>175.30279999999999</v>
      </c>
      <c r="L1101" s="1">
        <v>4.4000000000000004</v>
      </c>
    </row>
    <row r="1102" spans="1:12" x14ac:dyDescent="0.2">
      <c r="A1102" s="1" t="s">
        <v>124</v>
      </c>
      <c r="B1102" s="1" t="s">
        <v>1075</v>
      </c>
      <c r="C1102" s="1" t="s">
        <v>4</v>
      </c>
      <c r="D1102" s="1">
        <v>2020</v>
      </c>
      <c r="E1102" s="1" t="s">
        <v>919</v>
      </c>
      <c r="F1102" s="1" t="s">
        <v>796</v>
      </c>
      <c r="G1102" s="1" t="s">
        <v>702</v>
      </c>
      <c r="H1102" s="1" t="s">
        <v>7</v>
      </c>
      <c r="I1102" s="1">
        <v>0.1442339</v>
      </c>
      <c r="J1102" s="1">
        <v>8.6449999999999996</v>
      </c>
      <c r="K1102" s="1">
        <v>95.441000000000003</v>
      </c>
      <c r="L1102" s="1">
        <v>4.4000000000000004</v>
      </c>
    </row>
    <row r="1103" spans="1:12" x14ac:dyDescent="0.2">
      <c r="A1103" s="1" t="s">
        <v>124</v>
      </c>
      <c r="B1103" s="1" t="s">
        <v>767</v>
      </c>
      <c r="C1103" s="1" t="s">
        <v>4</v>
      </c>
      <c r="D1103" s="1">
        <v>2020</v>
      </c>
      <c r="E1103" s="1" t="s">
        <v>919</v>
      </c>
      <c r="F1103" s="1" t="s">
        <v>796</v>
      </c>
      <c r="G1103" s="1" t="s">
        <v>702</v>
      </c>
      <c r="H1103" s="1" t="s">
        <v>7</v>
      </c>
      <c r="I1103" s="1">
        <v>0.114583922</v>
      </c>
      <c r="J1103" s="1">
        <v>9.6950000000000003</v>
      </c>
      <c r="K1103" s="1">
        <v>156.46039999999999</v>
      </c>
      <c r="L1103" s="1">
        <v>4.4000000000000004</v>
      </c>
    </row>
    <row r="1104" spans="1:12" x14ac:dyDescent="0.2">
      <c r="A1104" s="1" t="s">
        <v>124</v>
      </c>
      <c r="B1104" s="1" t="s">
        <v>453</v>
      </c>
      <c r="C1104" s="1" t="s">
        <v>4</v>
      </c>
      <c r="D1104" s="1">
        <v>2020</v>
      </c>
      <c r="E1104" s="1" t="s">
        <v>919</v>
      </c>
      <c r="F1104" s="1" t="s">
        <v>796</v>
      </c>
      <c r="G1104" s="1" t="s">
        <v>702</v>
      </c>
      <c r="H1104" s="1" t="s">
        <v>7</v>
      </c>
      <c r="I1104" s="1">
        <v>9.9343350000000007E-3</v>
      </c>
      <c r="J1104" s="1">
        <v>11.395</v>
      </c>
      <c r="K1104" s="1">
        <v>47.203400000000002</v>
      </c>
      <c r="L1104" s="1">
        <v>4.4000000000000004</v>
      </c>
    </row>
    <row r="1105" spans="1:12" x14ac:dyDescent="0.2">
      <c r="A1105" s="1" t="s">
        <v>124</v>
      </c>
      <c r="B1105" s="1" t="s">
        <v>634</v>
      </c>
      <c r="C1105" s="1" t="s">
        <v>4</v>
      </c>
      <c r="D1105" s="1">
        <v>2020</v>
      </c>
      <c r="E1105" s="1" t="s">
        <v>919</v>
      </c>
      <c r="F1105" s="1" t="s">
        <v>796</v>
      </c>
      <c r="G1105" s="1" t="s">
        <v>702</v>
      </c>
      <c r="H1105" s="1" t="s">
        <v>7</v>
      </c>
      <c r="I1105" s="1">
        <v>1.7135154999999999E-2</v>
      </c>
      <c r="J1105" s="1">
        <v>14.35</v>
      </c>
      <c r="K1105" s="1">
        <v>109.8228</v>
      </c>
      <c r="L1105" s="1">
        <v>4.4000000000000004</v>
      </c>
    </row>
    <row r="1106" spans="1:12" x14ac:dyDescent="0.2">
      <c r="A1106" s="1" t="s">
        <v>124</v>
      </c>
      <c r="B1106" s="1" t="s">
        <v>1158</v>
      </c>
      <c r="C1106" s="1" t="s">
        <v>171</v>
      </c>
      <c r="D1106" s="1">
        <v>2020</v>
      </c>
      <c r="E1106" s="1" t="s">
        <v>919</v>
      </c>
      <c r="F1106" s="1" t="s">
        <v>796</v>
      </c>
      <c r="G1106" s="1" t="s">
        <v>528</v>
      </c>
      <c r="H1106" s="1" t="s">
        <v>7</v>
      </c>
      <c r="I1106" s="1">
        <v>3.9467795E-2</v>
      </c>
      <c r="J1106" s="1">
        <v>20.7</v>
      </c>
      <c r="K1106" s="1">
        <v>151.73660000000001</v>
      </c>
      <c r="L1106" s="1">
        <v>4.4000000000000004</v>
      </c>
    </row>
    <row r="1107" spans="1:12" x14ac:dyDescent="0.2">
      <c r="A1107" s="1" t="s">
        <v>124</v>
      </c>
      <c r="B1107" s="1" t="s">
        <v>168</v>
      </c>
      <c r="C1107" s="1" t="s">
        <v>47</v>
      </c>
      <c r="D1107" s="1">
        <v>2020</v>
      </c>
      <c r="E1107" s="1" t="s">
        <v>919</v>
      </c>
      <c r="F1107" s="1" t="s">
        <v>796</v>
      </c>
      <c r="G1107" s="1" t="s">
        <v>528</v>
      </c>
      <c r="H1107" s="1" t="s">
        <v>7</v>
      </c>
      <c r="I1107" s="1">
        <v>6.9817659000000004E-2</v>
      </c>
      <c r="J1107" s="1">
        <v>12.65</v>
      </c>
      <c r="K1107" s="1">
        <v>53.532400000000003</v>
      </c>
      <c r="L1107" s="1">
        <v>4.4000000000000004</v>
      </c>
    </row>
    <row r="1108" spans="1:12" x14ac:dyDescent="0.2">
      <c r="A1108" s="1" t="s">
        <v>124</v>
      </c>
      <c r="B1108" s="1" t="s">
        <v>1368</v>
      </c>
      <c r="C1108" s="1" t="s">
        <v>47</v>
      </c>
      <c r="D1108" s="1">
        <v>2020</v>
      </c>
      <c r="E1108" s="1" t="s">
        <v>919</v>
      </c>
      <c r="F1108" s="1" t="s">
        <v>796</v>
      </c>
      <c r="G1108" s="1" t="s">
        <v>528</v>
      </c>
      <c r="H1108" s="1" t="s">
        <v>7</v>
      </c>
      <c r="I1108" s="1">
        <v>3.2722950000000001E-2</v>
      </c>
      <c r="J1108" s="1">
        <v>16.350000000000001</v>
      </c>
      <c r="K1108" s="1">
        <v>165.7842</v>
      </c>
      <c r="L1108" s="1">
        <v>4.4000000000000004</v>
      </c>
    </row>
    <row r="1109" spans="1:12" x14ac:dyDescent="0.2">
      <c r="A1109" s="1" t="s">
        <v>124</v>
      </c>
      <c r="B1109" s="1" t="s">
        <v>1394</v>
      </c>
      <c r="C1109" s="1" t="s">
        <v>14</v>
      </c>
      <c r="D1109" s="1">
        <v>2020</v>
      </c>
      <c r="E1109" s="1" t="s">
        <v>919</v>
      </c>
      <c r="F1109" s="1" t="s">
        <v>796</v>
      </c>
      <c r="G1109" s="1" t="s">
        <v>528</v>
      </c>
      <c r="H1109" s="1" t="s">
        <v>7</v>
      </c>
      <c r="I1109" s="1">
        <v>3.9715591000000001E-2</v>
      </c>
      <c r="J1109" s="1">
        <v>8.3949999999999996</v>
      </c>
      <c r="K1109" s="1">
        <v>100.10420000000001</v>
      </c>
      <c r="L1109" s="1">
        <v>4.4000000000000004</v>
      </c>
    </row>
    <row r="1110" spans="1:12" x14ac:dyDescent="0.2">
      <c r="A1110" s="1" t="s">
        <v>6</v>
      </c>
      <c r="B1110" s="1" t="s">
        <v>392</v>
      </c>
      <c r="C1110" s="1" t="s">
        <v>28</v>
      </c>
      <c r="D1110" s="1">
        <v>2015</v>
      </c>
      <c r="E1110" s="1" t="s">
        <v>922</v>
      </c>
      <c r="F1110" s="1" t="s">
        <v>796</v>
      </c>
      <c r="G1110" s="1" t="s">
        <v>528</v>
      </c>
      <c r="H1110" s="1" t="s">
        <v>7</v>
      </c>
      <c r="I1110" s="1">
        <v>4.9722334999999999E-2</v>
      </c>
      <c r="J1110" s="1">
        <v>6.2149999999999999</v>
      </c>
      <c r="K1110" s="1">
        <v>224.50620000000001</v>
      </c>
      <c r="L1110" s="1">
        <v>4.4000000000000004</v>
      </c>
    </row>
    <row r="1111" spans="1:12" x14ac:dyDescent="0.2">
      <c r="A1111" s="1" t="s">
        <v>6</v>
      </c>
      <c r="B1111" s="1" t="s">
        <v>1142</v>
      </c>
      <c r="C1111" s="1" t="s">
        <v>25</v>
      </c>
      <c r="D1111" s="1">
        <v>2015</v>
      </c>
      <c r="E1111" s="1" t="s">
        <v>922</v>
      </c>
      <c r="F1111" s="1" t="s">
        <v>796</v>
      </c>
      <c r="G1111" s="1" t="s">
        <v>528</v>
      </c>
      <c r="H1111" s="1" t="s">
        <v>7</v>
      </c>
      <c r="I1111" s="1">
        <v>7.2301795000000002E-2</v>
      </c>
      <c r="J1111" s="1">
        <v>8.7100000000000009</v>
      </c>
      <c r="K1111" s="1">
        <v>185.69239999999999</v>
      </c>
      <c r="L1111" s="1">
        <v>4.4000000000000004</v>
      </c>
    </row>
    <row r="1112" spans="1:12" x14ac:dyDescent="0.2">
      <c r="A1112" s="1" t="s">
        <v>6</v>
      </c>
      <c r="B1112" s="1" t="s">
        <v>1423</v>
      </c>
      <c r="C1112" s="1" t="s">
        <v>71</v>
      </c>
      <c r="D1112" s="1">
        <v>2015</v>
      </c>
      <c r="E1112" s="1" t="s">
        <v>922</v>
      </c>
      <c r="F1112" s="1" t="s">
        <v>796</v>
      </c>
      <c r="G1112" s="1" t="s">
        <v>528</v>
      </c>
      <c r="H1112" s="1" t="s">
        <v>7</v>
      </c>
      <c r="I1112" s="1">
        <v>6.2827446999999995E-2</v>
      </c>
      <c r="J1112" s="1">
        <v>12.6</v>
      </c>
      <c r="K1112" s="1">
        <v>105.099</v>
      </c>
      <c r="L1112" s="1">
        <v>4.4000000000000004</v>
      </c>
    </row>
    <row r="1113" spans="1:12" x14ac:dyDescent="0.2">
      <c r="A1113" s="1" t="s">
        <v>6</v>
      </c>
      <c r="B1113" s="1" t="s">
        <v>310</v>
      </c>
      <c r="C1113" s="1" t="s">
        <v>10</v>
      </c>
      <c r="D1113" s="1">
        <v>2015</v>
      </c>
      <c r="E1113" s="1" t="s">
        <v>922</v>
      </c>
      <c r="F1113" s="1" t="s">
        <v>796</v>
      </c>
      <c r="G1113" s="1" t="s">
        <v>528</v>
      </c>
      <c r="H1113" s="1" t="s">
        <v>7</v>
      </c>
      <c r="I1113" s="1">
        <v>7.1597468999999997E-2</v>
      </c>
      <c r="J1113" s="1">
        <v>13.3</v>
      </c>
      <c r="K1113" s="1">
        <v>60.8536</v>
      </c>
      <c r="L1113" s="1">
        <v>4.4000000000000004</v>
      </c>
    </row>
    <row r="1114" spans="1:12" x14ac:dyDescent="0.2">
      <c r="A1114" s="1" t="s">
        <v>6</v>
      </c>
      <c r="B1114" s="1" t="s">
        <v>62</v>
      </c>
      <c r="C1114" s="1" t="s">
        <v>10</v>
      </c>
      <c r="D1114" s="1">
        <v>2015</v>
      </c>
      <c r="E1114" s="1" t="s">
        <v>922</v>
      </c>
      <c r="F1114" s="1" t="s">
        <v>796</v>
      </c>
      <c r="G1114" s="1" t="s">
        <v>528</v>
      </c>
      <c r="H1114" s="1" t="s">
        <v>7</v>
      </c>
      <c r="I1114" s="1">
        <v>4.3743689000000002E-2</v>
      </c>
      <c r="J1114" s="1">
        <v>13.6</v>
      </c>
      <c r="K1114" s="1">
        <v>157.7946</v>
      </c>
      <c r="L1114" s="1">
        <v>4.4000000000000004</v>
      </c>
    </row>
    <row r="1115" spans="1:12" x14ac:dyDescent="0.2">
      <c r="A1115" s="1" t="s">
        <v>6</v>
      </c>
      <c r="B1115" s="1" t="s">
        <v>342</v>
      </c>
      <c r="C1115" s="1" t="s">
        <v>10</v>
      </c>
      <c r="D1115" s="1">
        <v>2015</v>
      </c>
      <c r="E1115" s="1" t="s">
        <v>922</v>
      </c>
      <c r="F1115" s="1" t="s">
        <v>796</v>
      </c>
      <c r="G1115" s="1" t="s">
        <v>528</v>
      </c>
      <c r="H1115" s="1" t="s">
        <v>7</v>
      </c>
      <c r="I1115" s="1">
        <v>2.4999711000000001E-2</v>
      </c>
      <c r="J1115" s="1">
        <v>16.100000000000001</v>
      </c>
      <c r="K1115" s="1">
        <v>97.840999999999994</v>
      </c>
      <c r="L1115" s="1">
        <v>4.4000000000000004</v>
      </c>
    </row>
    <row r="1116" spans="1:12" x14ac:dyDescent="0.2">
      <c r="A1116" s="1" t="s">
        <v>6</v>
      </c>
      <c r="B1116" s="1" t="s">
        <v>1597</v>
      </c>
      <c r="C1116" s="1" t="s">
        <v>10</v>
      </c>
      <c r="D1116" s="1">
        <v>2015</v>
      </c>
      <c r="E1116" s="1" t="s">
        <v>922</v>
      </c>
      <c r="F1116" s="1" t="s">
        <v>796</v>
      </c>
      <c r="G1116" s="1" t="s">
        <v>528</v>
      </c>
      <c r="H1116" s="1" t="s">
        <v>7</v>
      </c>
      <c r="I1116" s="1">
        <v>4.9074896999999999E-2</v>
      </c>
      <c r="J1116" s="1">
        <v>16.25</v>
      </c>
      <c r="K1116" s="1">
        <v>154.26820000000001</v>
      </c>
      <c r="L1116" s="1">
        <v>4.4000000000000004</v>
      </c>
    </row>
    <row r="1117" spans="1:12" x14ac:dyDescent="0.2">
      <c r="A1117" s="1" t="s">
        <v>6</v>
      </c>
      <c r="B1117" s="1" t="s">
        <v>802</v>
      </c>
      <c r="C1117" s="1" t="s">
        <v>14</v>
      </c>
      <c r="D1117" s="1">
        <v>2015</v>
      </c>
      <c r="E1117" s="1" t="s">
        <v>922</v>
      </c>
      <c r="F1117" s="1" t="s">
        <v>796</v>
      </c>
      <c r="G1117" s="1" t="s">
        <v>528</v>
      </c>
      <c r="H1117" s="1" t="s">
        <v>7</v>
      </c>
      <c r="I1117" s="1">
        <v>1.2288171000000001E-2</v>
      </c>
      <c r="J1117" s="1">
        <v>15.15</v>
      </c>
      <c r="K1117" s="1">
        <v>129.92840000000001</v>
      </c>
      <c r="L1117" s="1">
        <v>4.4000000000000004</v>
      </c>
    </row>
    <row r="1118" spans="1:12" x14ac:dyDescent="0.2">
      <c r="A1118" s="1" t="s">
        <v>6</v>
      </c>
      <c r="B1118" s="1" t="s">
        <v>121</v>
      </c>
      <c r="C1118" s="1" t="s">
        <v>28</v>
      </c>
      <c r="D1118" s="1">
        <v>2020</v>
      </c>
      <c r="E1118" s="1" t="s">
        <v>919</v>
      </c>
      <c r="F1118" s="1" t="s">
        <v>796</v>
      </c>
      <c r="G1118" s="1" t="s">
        <v>528</v>
      </c>
      <c r="H1118" s="1" t="s">
        <v>7</v>
      </c>
      <c r="I1118" s="1">
        <v>0.11733375</v>
      </c>
      <c r="J1118" s="1">
        <v>10.5</v>
      </c>
      <c r="K1118" s="1">
        <v>164.12100000000001</v>
      </c>
      <c r="L1118" s="1">
        <v>4.4000000000000004</v>
      </c>
    </row>
    <row r="1119" spans="1:12" x14ac:dyDescent="0.2">
      <c r="A1119" s="1" t="s">
        <v>6</v>
      </c>
      <c r="B1119" s="1" t="s">
        <v>114</v>
      </c>
      <c r="C1119" s="1" t="s">
        <v>112</v>
      </c>
      <c r="D1119" s="1">
        <v>2020</v>
      </c>
      <c r="E1119" s="1" t="s">
        <v>919</v>
      </c>
      <c r="F1119" s="1" t="s">
        <v>796</v>
      </c>
      <c r="G1119" s="1" t="s">
        <v>528</v>
      </c>
      <c r="H1119" s="1" t="s">
        <v>7</v>
      </c>
      <c r="I1119" s="1">
        <v>5.5872770000000002E-2</v>
      </c>
      <c r="J1119" s="1">
        <v>7.05</v>
      </c>
      <c r="K1119" s="1">
        <v>222.1088</v>
      </c>
      <c r="L1119" s="1">
        <v>4.4000000000000004</v>
      </c>
    </row>
    <row r="1120" spans="1:12" x14ac:dyDescent="0.2">
      <c r="A1120" s="1" t="s">
        <v>6</v>
      </c>
      <c r="B1120" s="1" t="s">
        <v>1513</v>
      </c>
      <c r="C1120" s="1" t="s">
        <v>108</v>
      </c>
      <c r="D1120" s="1">
        <v>2020</v>
      </c>
      <c r="E1120" s="1" t="s">
        <v>919</v>
      </c>
      <c r="F1120" s="1" t="s">
        <v>796</v>
      </c>
      <c r="G1120" s="1" t="s">
        <v>528</v>
      </c>
      <c r="H1120" s="1" t="s">
        <v>7</v>
      </c>
      <c r="I1120" s="1">
        <v>5.6637129000000001E-2</v>
      </c>
      <c r="J1120" s="1">
        <v>13.85</v>
      </c>
      <c r="K1120" s="1">
        <v>233.83</v>
      </c>
      <c r="L1120" s="1">
        <v>4.4000000000000004</v>
      </c>
    </row>
    <row r="1121" spans="1:12" x14ac:dyDescent="0.2">
      <c r="A1121" s="1" t="s">
        <v>6</v>
      </c>
      <c r="B1121" s="1" t="s">
        <v>82</v>
      </c>
      <c r="C1121" s="1" t="s">
        <v>71</v>
      </c>
      <c r="D1121" s="1">
        <v>2020</v>
      </c>
      <c r="E1121" s="1" t="s">
        <v>919</v>
      </c>
      <c r="F1121" s="1" t="s">
        <v>796</v>
      </c>
      <c r="G1121" s="1" t="s">
        <v>528</v>
      </c>
      <c r="H1121" s="1" t="s">
        <v>7</v>
      </c>
      <c r="I1121" s="1">
        <v>6.7107448E-2</v>
      </c>
      <c r="J1121" s="1">
        <v>11.3</v>
      </c>
      <c r="K1121" s="1">
        <v>258.19619999999998</v>
      </c>
      <c r="L1121" s="1">
        <v>4.4000000000000004</v>
      </c>
    </row>
    <row r="1122" spans="1:12" x14ac:dyDescent="0.2">
      <c r="A1122" s="1" t="s">
        <v>6</v>
      </c>
      <c r="B1122" s="1" t="s">
        <v>69</v>
      </c>
      <c r="C1122" s="1" t="s">
        <v>10</v>
      </c>
      <c r="D1122" s="1">
        <v>2020</v>
      </c>
      <c r="E1122" s="1" t="s">
        <v>919</v>
      </c>
      <c r="F1122" s="1" t="s">
        <v>796</v>
      </c>
      <c r="G1122" s="1" t="s">
        <v>1</v>
      </c>
      <c r="H1122" s="1" t="s">
        <v>7</v>
      </c>
      <c r="I1122" s="1">
        <v>5.9160135000000003E-2</v>
      </c>
      <c r="J1122" s="1">
        <v>10.3</v>
      </c>
      <c r="K1122" s="1">
        <v>191.553</v>
      </c>
      <c r="L1122" s="1">
        <v>4.4000000000000004</v>
      </c>
    </row>
    <row r="1123" spans="1:12" x14ac:dyDescent="0.2">
      <c r="A1123" s="1" t="s">
        <v>6</v>
      </c>
      <c r="B1123" s="1" t="s">
        <v>965</v>
      </c>
      <c r="C1123" s="1" t="s">
        <v>47</v>
      </c>
      <c r="D1123" s="1">
        <v>2020</v>
      </c>
      <c r="E1123" s="1" t="s">
        <v>919</v>
      </c>
      <c r="F1123" s="1" t="s">
        <v>796</v>
      </c>
      <c r="G1123" s="1" t="s">
        <v>1</v>
      </c>
      <c r="H1123" s="1" t="s">
        <v>7</v>
      </c>
      <c r="I1123" s="1">
        <v>3.3627129999999998E-2</v>
      </c>
      <c r="J1123" s="1">
        <v>9.3000000000000007</v>
      </c>
      <c r="K1123" s="1">
        <v>156.13140000000001</v>
      </c>
      <c r="L1123" s="1">
        <v>4.4000000000000004</v>
      </c>
    </row>
    <row r="1124" spans="1:12" x14ac:dyDescent="0.2">
      <c r="A1124" s="1" t="s">
        <v>6</v>
      </c>
      <c r="B1124" s="1" t="s">
        <v>811</v>
      </c>
      <c r="C1124" s="1" t="s">
        <v>47</v>
      </c>
      <c r="D1124" s="1">
        <v>2020</v>
      </c>
      <c r="E1124" s="1" t="s">
        <v>919</v>
      </c>
      <c r="F1124" s="1" t="s">
        <v>796</v>
      </c>
      <c r="G1124" s="1" t="s">
        <v>1</v>
      </c>
      <c r="H1124" s="1" t="s">
        <v>7</v>
      </c>
      <c r="I1124" s="1">
        <v>2.6072872E-2</v>
      </c>
      <c r="J1124" s="1">
        <v>11.8</v>
      </c>
      <c r="K1124" s="1">
        <v>99.867400000000004</v>
      </c>
      <c r="L1124" s="1">
        <v>4.4000000000000004</v>
      </c>
    </row>
    <row r="1125" spans="1:12" x14ac:dyDescent="0.2">
      <c r="A1125" s="1" t="s">
        <v>6</v>
      </c>
      <c r="B1125" s="1" t="s">
        <v>1447</v>
      </c>
      <c r="C1125" s="1" t="s">
        <v>14</v>
      </c>
      <c r="D1125" s="1">
        <v>2020</v>
      </c>
      <c r="E1125" s="1" t="s">
        <v>919</v>
      </c>
      <c r="F1125" s="1" t="s">
        <v>796</v>
      </c>
      <c r="G1125" s="1" t="s">
        <v>1</v>
      </c>
      <c r="H1125" s="1" t="s">
        <v>7</v>
      </c>
      <c r="I1125" s="1">
        <v>0</v>
      </c>
      <c r="J1125" s="1">
        <v>7.21</v>
      </c>
      <c r="K1125" s="1">
        <v>103.1332</v>
      </c>
      <c r="L1125" s="1">
        <v>4.4000000000000004</v>
      </c>
    </row>
    <row r="1126" spans="1:12" x14ac:dyDescent="0.2">
      <c r="A1126" s="1" t="s">
        <v>6</v>
      </c>
      <c r="B1126" s="1" t="s">
        <v>962</v>
      </c>
      <c r="C1126" s="1" t="s">
        <v>14</v>
      </c>
      <c r="D1126" s="1">
        <v>2020</v>
      </c>
      <c r="E1126" s="1" t="s">
        <v>919</v>
      </c>
      <c r="F1126" s="1" t="s">
        <v>796</v>
      </c>
      <c r="G1126" s="1" t="s">
        <v>1</v>
      </c>
      <c r="H1126" s="1" t="s">
        <v>7</v>
      </c>
      <c r="I1126" s="1">
        <v>7.1104407999999994E-2</v>
      </c>
      <c r="J1126" s="1">
        <v>7.64</v>
      </c>
      <c r="K1126" s="1">
        <v>95.012</v>
      </c>
      <c r="L1126" s="1">
        <v>4.4000000000000004</v>
      </c>
    </row>
    <row r="1127" spans="1:12" x14ac:dyDescent="0.2">
      <c r="A1127" s="1" t="s">
        <v>6</v>
      </c>
      <c r="B1127" s="1" t="s">
        <v>1475</v>
      </c>
      <c r="C1127" s="1" t="s">
        <v>14</v>
      </c>
      <c r="D1127" s="1">
        <v>2020</v>
      </c>
      <c r="E1127" s="1" t="s">
        <v>919</v>
      </c>
      <c r="F1127" s="1" t="s">
        <v>796</v>
      </c>
      <c r="G1127" s="1" t="s">
        <v>1</v>
      </c>
      <c r="H1127" s="1" t="s">
        <v>7</v>
      </c>
      <c r="I1127" s="1">
        <v>7.6278201000000004E-2</v>
      </c>
      <c r="J1127" s="1">
        <v>11.65</v>
      </c>
      <c r="K1127" s="1">
        <v>85.190799999999996</v>
      </c>
      <c r="L1127" s="1">
        <v>4.4000000000000004</v>
      </c>
    </row>
    <row r="1128" spans="1:12" x14ac:dyDescent="0.2">
      <c r="A1128" s="1" t="s">
        <v>6</v>
      </c>
      <c r="B1128" s="1" t="s">
        <v>31</v>
      </c>
      <c r="C1128" s="1" t="s">
        <v>14</v>
      </c>
      <c r="D1128" s="1">
        <v>2020</v>
      </c>
      <c r="E1128" s="1" t="s">
        <v>919</v>
      </c>
      <c r="F1128" s="1" t="s">
        <v>796</v>
      </c>
      <c r="G1128" s="1" t="s">
        <v>1</v>
      </c>
      <c r="H1128" s="1" t="s">
        <v>7</v>
      </c>
      <c r="I1128" s="1">
        <v>9.7750936999999996E-2</v>
      </c>
      <c r="J1128" s="1">
        <v>14.5</v>
      </c>
      <c r="K1128" s="1">
        <v>159.72620000000001</v>
      </c>
      <c r="L1128" s="1">
        <v>4.4000000000000004</v>
      </c>
    </row>
    <row r="1129" spans="1:12" x14ac:dyDescent="0.2">
      <c r="A1129" s="1" t="s">
        <v>21</v>
      </c>
      <c r="B1129" s="1" t="s">
        <v>1362</v>
      </c>
      <c r="C1129" s="1" t="s">
        <v>17</v>
      </c>
      <c r="D1129" s="1">
        <v>2020</v>
      </c>
      <c r="E1129" s="1" t="s">
        <v>919</v>
      </c>
      <c r="F1129" s="1" t="s">
        <v>796</v>
      </c>
      <c r="G1129" s="1" t="s">
        <v>1</v>
      </c>
      <c r="H1129" s="1" t="s">
        <v>7</v>
      </c>
      <c r="I1129" s="1">
        <v>0.103091351</v>
      </c>
      <c r="J1129" s="1">
        <v>13.35</v>
      </c>
      <c r="K1129" s="1">
        <v>229.93520000000001</v>
      </c>
      <c r="L1129" s="1">
        <v>4.4000000000000004</v>
      </c>
    </row>
    <row r="1130" spans="1:12" x14ac:dyDescent="0.2">
      <c r="A1130" s="1" t="s">
        <v>16</v>
      </c>
      <c r="B1130" s="1" t="s">
        <v>1444</v>
      </c>
      <c r="C1130" s="1" t="s">
        <v>10</v>
      </c>
      <c r="D1130" s="1">
        <v>2020</v>
      </c>
      <c r="E1130" s="1" t="s">
        <v>919</v>
      </c>
      <c r="F1130" s="1" t="s">
        <v>796</v>
      </c>
      <c r="G1130" s="1" t="s">
        <v>1</v>
      </c>
      <c r="H1130" s="1" t="s">
        <v>7</v>
      </c>
      <c r="I1130" s="1">
        <v>4.1163522000000001E-2</v>
      </c>
      <c r="J1130" s="1">
        <v>17.7</v>
      </c>
      <c r="K1130" s="1">
        <v>80.827600000000004</v>
      </c>
      <c r="L1130" s="1">
        <v>4.4000000000000004</v>
      </c>
    </row>
    <row r="1131" spans="1:12" x14ac:dyDescent="0.2">
      <c r="A1131" s="1" t="s">
        <v>16</v>
      </c>
      <c r="B1131" s="1" t="s">
        <v>1126</v>
      </c>
      <c r="C1131" s="1" t="s">
        <v>10</v>
      </c>
      <c r="D1131" s="1">
        <v>2020</v>
      </c>
      <c r="E1131" s="1" t="s">
        <v>919</v>
      </c>
      <c r="F1131" s="1" t="s">
        <v>796</v>
      </c>
      <c r="G1131" s="1" t="s">
        <v>1</v>
      </c>
      <c r="H1131" s="1" t="s">
        <v>7</v>
      </c>
      <c r="I1131" s="1">
        <v>1.8911474000000001E-2</v>
      </c>
      <c r="J1131" s="1">
        <v>20.25</v>
      </c>
      <c r="K1131" s="1">
        <v>220.5772</v>
      </c>
      <c r="L1131" s="1">
        <v>4.4000000000000004</v>
      </c>
    </row>
    <row r="1132" spans="1:12" x14ac:dyDescent="0.2">
      <c r="A1132" s="1" t="s">
        <v>295</v>
      </c>
      <c r="B1132" s="1" t="s">
        <v>1158</v>
      </c>
      <c r="C1132" s="1" t="s">
        <v>171</v>
      </c>
      <c r="D1132" s="1">
        <v>2017</v>
      </c>
      <c r="E1132" s="1" t="s">
        <v>797</v>
      </c>
      <c r="F1132" s="1" t="s">
        <v>796</v>
      </c>
      <c r="G1132" s="1" t="s">
        <v>702</v>
      </c>
      <c r="H1132" s="1" t="s">
        <v>7</v>
      </c>
      <c r="I1132" s="1">
        <v>3.9238384000000001E-2</v>
      </c>
      <c r="J1132" s="1">
        <v>20.7</v>
      </c>
      <c r="K1132" s="1">
        <v>152.8366</v>
      </c>
      <c r="L1132" s="1">
        <v>4.4000000000000004</v>
      </c>
    </row>
    <row r="1133" spans="1:12" x14ac:dyDescent="0.2">
      <c r="A1133" s="1" t="s">
        <v>124</v>
      </c>
      <c r="B1133" s="1" t="s">
        <v>1105</v>
      </c>
      <c r="C1133" s="1" t="s">
        <v>112</v>
      </c>
      <c r="D1133" s="1">
        <v>2017</v>
      </c>
      <c r="E1133" s="1" t="s">
        <v>797</v>
      </c>
      <c r="F1133" s="1" t="s">
        <v>796</v>
      </c>
      <c r="G1133" s="1" t="s">
        <v>702</v>
      </c>
      <c r="H1133" s="1" t="s">
        <v>7</v>
      </c>
      <c r="I1133" s="1">
        <v>0.105816753</v>
      </c>
      <c r="J1133" s="1">
        <v>11</v>
      </c>
      <c r="K1133" s="1">
        <v>126.0046</v>
      </c>
      <c r="L1133" s="1">
        <v>4.4000000000000004</v>
      </c>
    </row>
    <row r="1134" spans="1:12" x14ac:dyDescent="0.2">
      <c r="A1134" s="1" t="s">
        <v>124</v>
      </c>
      <c r="B1134" s="1" t="s">
        <v>505</v>
      </c>
      <c r="C1134" s="1" t="s">
        <v>25</v>
      </c>
      <c r="D1134" s="1">
        <v>2017</v>
      </c>
      <c r="E1134" s="1" t="s">
        <v>797</v>
      </c>
      <c r="F1134" s="1" t="s">
        <v>796</v>
      </c>
      <c r="G1134" s="1" t="s">
        <v>702</v>
      </c>
      <c r="H1134" s="1" t="s">
        <v>7</v>
      </c>
      <c r="I1134" s="1">
        <v>1.0436256E-2</v>
      </c>
      <c r="J1134" s="1">
        <v>6.4249999999999998</v>
      </c>
      <c r="K1134" s="1">
        <v>115.5808</v>
      </c>
      <c r="L1134" s="1">
        <v>4.4000000000000004</v>
      </c>
    </row>
    <row r="1135" spans="1:12" x14ac:dyDescent="0.2">
      <c r="A1135" s="1" t="s">
        <v>124</v>
      </c>
      <c r="B1135" s="1" t="s">
        <v>271</v>
      </c>
      <c r="C1135" s="1" t="s">
        <v>25</v>
      </c>
      <c r="D1135" s="1">
        <v>2017</v>
      </c>
      <c r="E1135" s="1" t="s">
        <v>797</v>
      </c>
      <c r="F1135" s="1" t="s">
        <v>796</v>
      </c>
      <c r="G1135" s="1" t="s">
        <v>702</v>
      </c>
      <c r="H1135" s="1" t="s">
        <v>7</v>
      </c>
      <c r="I1135" s="1">
        <v>6.3017421000000004E-2</v>
      </c>
      <c r="J1135" s="1">
        <v>16.2</v>
      </c>
      <c r="K1135" s="1">
        <v>100.37</v>
      </c>
      <c r="L1135" s="1">
        <v>4.4000000000000004</v>
      </c>
    </row>
    <row r="1136" spans="1:12" x14ac:dyDescent="0.2">
      <c r="A1136" s="1" t="s">
        <v>124</v>
      </c>
      <c r="B1136" s="1" t="s">
        <v>1097</v>
      </c>
      <c r="C1136" s="1" t="s">
        <v>25</v>
      </c>
      <c r="D1136" s="1">
        <v>2017</v>
      </c>
      <c r="E1136" s="1" t="s">
        <v>797</v>
      </c>
      <c r="F1136" s="1" t="s">
        <v>796</v>
      </c>
      <c r="G1136" s="1" t="s">
        <v>702</v>
      </c>
      <c r="H1136" s="1" t="s">
        <v>7</v>
      </c>
      <c r="I1136" s="1">
        <v>7.3813788000000005E-2</v>
      </c>
      <c r="J1136" s="1">
        <v>16.5</v>
      </c>
      <c r="K1136" s="1">
        <v>207.2638</v>
      </c>
      <c r="L1136" s="1">
        <v>4.4000000000000004</v>
      </c>
    </row>
    <row r="1137" spans="1:12" x14ac:dyDescent="0.2">
      <c r="A1137" s="1" t="s">
        <v>124</v>
      </c>
      <c r="B1137" s="1" t="s">
        <v>1179</v>
      </c>
      <c r="C1137" s="1" t="s">
        <v>71</v>
      </c>
      <c r="D1137" s="1">
        <v>2017</v>
      </c>
      <c r="E1137" s="1" t="s">
        <v>797</v>
      </c>
      <c r="F1137" s="1" t="s">
        <v>796</v>
      </c>
      <c r="G1137" s="1" t="s">
        <v>702</v>
      </c>
      <c r="H1137" s="1" t="s">
        <v>7</v>
      </c>
      <c r="I1137" s="1">
        <v>5.5473859999999996E-3</v>
      </c>
      <c r="J1137" s="1">
        <v>7.93</v>
      </c>
      <c r="K1137" s="1">
        <v>121.5414</v>
      </c>
      <c r="L1137" s="1">
        <v>4.4000000000000004</v>
      </c>
    </row>
    <row r="1138" spans="1:12" x14ac:dyDescent="0.2">
      <c r="A1138" s="1" t="s">
        <v>124</v>
      </c>
      <c r="B1138" s="1" t="s">
        <v>654</v>
      </c>
      <c r="C1138" s="1" t="s">
        <v>71</v>
      </c>
      <c r="D1138" s="1">
        <v>2017</v>
      </c>
      <c r="E1138" s="1" t="s">
        <v>797</v>
      </c>
      <c r="F1138" s="1" t="s">
        <v>796</v>
      </c>
      <c r="G1138" s="1" t="s">
        <v>702</v>
      </c>
      <c r="H1138" s="1" t="s">
        <v>7</v>
      </c>
      <c r="I1138" s="1">
        <v>0</v>
      </c>
      <c r="J1138" s="1">
        <v>12.85</v>
      </c>
      <c r="K1138" s="1">
        <v>38.316400000000002</v>
      </c>
      <c r="L1138" s="1">
        <v>4.4000000000000004</v>
      </c>
    </row>
    <row r="1139" spans="1:12" x14ac:dyDescent="0.2">
      <c r="A1139" s="1" t="s">
        <v>124</v>
      </c>
      <c r="B1139" s="1" t="s">
        <v>223</v>
      </c>
      <c r="C1139" s="1" t="s">
        <v>10</v>
      </c>
      <c r="D1139" s="1">
        <v>2017</v>
      </c>
      <c r="E1139" s="1" t="s">
        <v>797</v>
      </c>
      <c r="F1139" s="1" t="s">
        <v>796</v>
      </c>
      <c r="G1139" s="1" t="s">
        <v>702</v>
      </c>
      <c r="H1139" s="1" t="s">
        <v>7</v>
      </c>
      <c r="I1139" s="1">
        <v>4.2552205000000003E-2</v>
      </c>
      <c r="J1139" s="1">
        <v>7.3650000000000002</v>
      </c>
      <c r="K1139" s="1">
        <v>225.172</v>
      </c>
      <c r="L1139" s="1">
        <v>4.4000000000000004</v>
      </c>
    </row>
    <row r="1140" spans="1:12" x14ac:dyDescent="0.2">
      <c r="A1140" s="1" t="s">
        <v>124</v>
      </c>
      <c r="B1140" s="1" t="s">
        <v>1024</v>
      </c>
      <c r="C1140" s="1" t="s">
        <v>10</v>
      </c>
      <c r="D1140" s="1">
        <v>2017</v>
      </c>
      <c r="E1140" s="1" t="s">
        <v>797</v>
      </c>
      <c r="F1140" s="1" t="s">
        <v>796</v>
      </c>
      <c r="G1140" s="1" t="s">
        <v>702</v>
      </c>
      <c r="H1140" s="1" t="s">
        <v>7</v>
      </c>
      <c r="I1140" s="1">
        <v>5.5195461000000001E-2</v>
      </c>
      <c r="J1140" s="1">
        <v>15.1</v>
      </c>
      <c r="K1140" s="1">
        <v>216.11660000000001</v>
      </c>
      <c r="L1140" s="1">
        <v>4.4000000000000004</v>
      </c>
    </row>
    <row r="1141" spans="1:12" x14ac:dyDescent="0.2">
      <c r="A1141" s="1" t="s">
        <v>124</v>
      </c>
      <c r="B1141" s="1" t="s">
        <v>1080</v>
      </c>
      <c r="C1141" s="1" t="s">
        <v>216</v>
      </c>
      <c r="D1141" s="1">
        <v>2017</v>
      </c>
      <c r="E1141" s="1" t="s">
        <v>797</v>
      </c>
      <c r="F1141" s="1" t="s">
        <v>796</v>
      </c>
      <c r="G1141" s="1" t="s">
        <v>702</v>
      </c>
      <c r="H1141" s="1" t="s">
        <v>7</v>
      </c>
      <c r="I1141" s="1">
        <v>1.0762387E-2</v>
      </c>
      <c r="J1141" s="1">
        <v>8.2100000000000009</v>
      </c>
      <c r="K1141" s="1">
        <v>149.53919999999999</v>
      </c>
      <c r="L1141" s="1">
        <v>4.4000000000000004</v>
      </c>
    </row>
    <row r="1142" spans="1:12" x14ac:dyDescent="0.2">
      <c r="A1142" s="1" t="s">
        <v>124</v>
      </c>
      <c r="B1142" s="1" t="s">
        <v>1396</v>
      </c>
      <c r="C1142" s="1" t="s">
        <v>216</v>
      </c>
      <c r="D1142" s="1">
        <v>2017</v>
      </c>
      <c r="E1142" s="1" t="s">
        <v>797</v>
      </c>
      <c r="F1142" s="1" t="s">
        <v>796</v>
      </c>
      <c r="G1142" s="1" t="s">
        <v>702</v>
      </c>
      <c r="H1142" s="1" t="s">
        <v>7</v>
      </c>
      <c r="I1142" s="1">
        <v>1.5301418000000001E-2</v>
      </c>
      <c r="J1142" s="1">
        <v>18.350000000000001</v>
      </c>
      <c r="K1142" s="1">
        <v>105.2938</v>
      </c>
      <c r="L1142" s="1">
        <v>4.4000000000000004</v>
      </c>
    </row>
    <row r="1143" spans="1:12" x14ac:dyDescent="0.2">
      <c r="A1143" s="1" t="s">
        <v>124</v>
      </c>
      <c r="B1143" s="1" t="s">
        <v>454</v>
      </c>
      <c r="C1143" s="1" t="s">
        <v>4</v>
      </c>
      <c r="D1143" s="1">
        <v>2017</v>
      </c>
      <c r="E1143" s="1" t="s">
        <v>797</v>
      </c>
      <c r="F1143" s="1" t="s">
        <v>796</v>
      </c>
      <c r="G1143" s="1" t="s">
        <v>702</v>
      </c>
      <c r="H1143" s="1" t="s">
        <v>7</v>
      </c>
      <c r="I1143" s="1">
        <v>1.4456938000000001E-2</v>
      </c>
      <c r="J1143" s="1">
        <v>8.2349999999999994</v>
      </c>
      <c r="K1143" s="1">
        <v>184.79499999999999</v>
      </c>
      <c r="L1143" s="1">
        <v>4.4000000000000004</v>
      </c>
    </row>
    <row r="1144" spans="1:12" x14ac:dyDescent="0.2">
      <c r="A1144" s="1" t="s">
        <v>124</v>
      </c>
      <c r="B1144" s="1" t="s">
        <v>442</v>
      </c>
      <c r="C1144" s="1" t="s">
        <v>171</v>
      </c>
      <c r="D1144" s="1">
        <v>2017</v>
      </c>
      <c r="E1144" s="1" t="s">
        <v>797</v>
      </c>
      <c r="F1144" s="1" t="s">
        <v>796</v>
      </c>
      <c r="G1144" s="1" t="s">
        <v>702</v>
      </c>
      <c r="H1144" s="1" t="s">
        <v>7</v>
      </c>
      <c r="I1144" s="1">
        <v>7.0555570999999997E-2</v>
      </c>
      <c r="J1144" s="1">
        <v>8.42</v>
      </c>
      <c r="K1144" s="1">
        <v>216.01920000000001</v>
      </c>
      <c r="L1144" s="1">
        <v>4.4000000000000004</v>
      </c>
    </row>
    <row r="1145" spans="1:12" x14ac:dyDescent="0.2">
      <c r="A1145" s="1" t="s">
        <v>124</v>
      </c>
      <c r="B1145" s="1" t="s">
        <v>999</v>
      </c>
      <c r="C1145" s="1" t="s">
        <v>14</v>
      </c>
      <c r="D1145" s="1">
        <v>2017</v>
      </c>
      <c r="E1145" s="1" t="s">
        <v>797</v>
      </c>
      <c r="F1145" s="1" t="s">
        <v>796</v>
      </c>
      <c r="G1145" s="1" t="s">
        <v>702</v>
      </c>
      <c r="H1145" s="1" t="s">
        <v>7</v>
      </c>
      <c r="I1145" s="1">
        <v>3.3893487E-2</v>
      </c>
      <c r="J1145" s="1">
        <v>6.48</v>
      </c>
      <c r="K1145" s="1">
        <v>147.0076</v>
      </c>
      <c r="L1145" s="1">
        <v>4.4000000000000004</v>
      </c>
    </row>
    <row r="1146" spans="1:12" x14ac:dyDescent="0.2">
      <c r="A1146" s="1" t="s">
        <v>124</v>
      </c>
      <c r="B1146" s="1" t="s">
        <v>139</v>
      </c>
      <c r="C1146" s="1" t="s">
        <v>14</v>
      </c>
      <c r="D1146" s="1">
        <v>2017</v>
      </c>
      <c r="E1146" s="1" t="s">
        <v>797</v>
      </c>
      <c r="F1146" s="1" t="s">
        <v>796</v>
      </c>
      <c r="G1146" s="1" t="s">
        <v>702</v>
      </c>
      <c r="H1146" s="1" t="s">
        <v>7</v>
      </c>
      <c r="I1146" s="1">
        <v>4.3755404999999997E-2</v>
      </c>
      <c r="J1146" s="1">
        <v>13.15</v>
      </c>
      <c r="K1146" s="1">
        <v>182.89500000000001</v>
      </c>
      <c r="L1146" s="1">
        <v>4.4000000000000004</v>
      </c>
    </row>
    <row r="1147" spans="1:12" x14ac:dyDescent="0.2">
      <c r="A1147" s="1" t="s">
        <v>124</v>
      </c>
      <c r="B1147" s="1" t="s">
        <v>601</v>
      </c>
      <c r="C1147" s="1" t="s">
        <v>14</v>
      </c>
      <c r="D1147" s="1">
        <v>2017</v>
      </c>
      <c r="E1147" s="1" t="s">
        <v>797</v>
      </c>
      <c r="F1147" s="1" t="s">
        <v>796</v>
      </c>
      <c r="G1147" s="1" t="s">
        <v>702</v>
      </c>
      <c r="H1147" s="1" t="s">
        <v>7</v>
      </c>
      <c r="I1147" s="1">
        <v>3.5953909999999999E-2</v>
      </c>
      <c r="J1147" s="1">
        <v>13.65</v>
      </c>
      <c r="K1147" s="1">
        <v>185.29239999999999</v>
      </c>
      <c r="L1147" s="1">
        <v>4.4000000000000004</v>
      </c>
    </row>
    <row r="1148" spans="1:12" x14ac:dyDescent="0.2">
      <c r="A1148" s="1" t="s">
        <v>124</v>
      </c>
      <c r="B1148" s="1" t="s">
        <v>123</v>
      </c>
      <c r="C1148" s="1" t="s">
        <v>122</v>
      </c>
      <c r="D1148" s="1">
        <v>2017</v>
      </c>
      <c r="E1148" s="1" t="s">
        <v>797</v>
      </c>
      <c r="F1148" s="1" t="s">
        <v>796</v>
      </c>
      <c r="G1148" s="1" t="s">
        <v>702</v>
      </c>
      <c r="H1148" s="1" t="s">
        <v>7</v>
      </c>
      <c r="I1148" s="1">
        <v>4.3226397999999999E-2</v>
      </c>
      <c r="J1148" s="1">
        <v>15.85</v>
      </c>
      <c r="K1148" s="1">
        <v>37.516399999999997</v>
      </c>
      <c r="L1148" s="1">
        <v>4.4000000000000004</v>
      </c>
    </row>
    <row r="1149" spans="1:12" x14ac:dyDescent="0.2">
      <c r="A1149" s="1" t="s">
        <v>6</v>
      </c>
      <c r="B1149" s="1" t="s">
        <v>1539</v>
      </c>
      <c r="C1149" s="1" t="s">
        <v>28</v>
      </c>
      <c r="D1149" s="1">
        <v>2017</v>
      </c>
      <c r="E1149" s="1" t="s">
        <v>797</v>
      </c>
      <c r="F1149" s="1" t="s">
        <v>796</v>
      </c>
      <c r="G1149" s="1" t="s">
        <v>702</v>
      </c>
      <c r="H1149" s="1" t="s">
        <v>7</v>
      </c>
      <c r="I1149" s="1">
        <v>0.121609722</v>
      </c>
      <c r="J1149" s="1">
        <v>15.85</v>
      </c>
      <c r="K1149" s="1">
        <v>60.222000000000001</v>
      </c>
      <c r="L1149" s="1">
        <v>4.4000000000000004</v>
      </c>
    </row>
    <row r="1150" spans="1:12" x14ac:dyDescent="0.2">
      <c r="A1150" s="1" t="s">
        <v>6</v>
      </c>
      <c r="B1150" s="1" t="s">
        <v>100</v>
      </c>
      <c r="C1150" s="1" t="s">
        <v>25</v>
      </c>
      <c r="D1150" s="1">
        <v>2017</v>
      </c>
      <c r="E1150" s="1" t="s">
        <v>797</v>
      </c>
      <c r="F1150" s="1" t="s">
        <v>796</v>
      </c>
      <c r="G1150" s="1" t="s">
        <v>702</v>
      </c>
      <c r="H1150" s="1" t="s">
        <v>7</v>
      </c>
      <c r="I1150" s="1">
        <v>0.104488444</v>
      </c>
      <c r="J1150" s="1">
        <v>9.5</v>
      </c>
      <c r="K1150" s="1">
        <v>77.896000000000001</v>
      </c>
      <c r="L1150" s="1">
        <v>4.4000000000000004</v>
      </c>
    </row>
    <row r="1151" spans="1:12" x14ac:dyDescent="0.2">
      <c r="A1151" s="1" t="s">
        <v>6</v>
      </c>
      <c r="B1151" s="1" t="s">
        <v>572</v>
      </c>
      <c r="C1151" s="1" t="s">
        <v>25</v>
      </c>
      <c r="D1151" s="1">
        <v>2017</v>
      </c>
      <c r="E1151" s="1" t="s">
        <v>797</v>
      </c>
      <c r="F1151" s="1" t="s">
        <v>796</v>
      </c>
      <c r="G1151" s="1" t="s">
        <v>702</v>
      </c>
      <c r="H1151" s="1" t="s">
        <v>7</v>
      </c>
      <c r="I1151" s="1">
        <v>3.1439205999999997E-2</v>
      </c>
      <c r="J1151" s="1">
        <v>13.65</v>
      </c>
      <c r="K1151" s="1">
        <v>100.07</v>
      </c>
      <c r="L1151" s="1">
        <v>4.4000000000000004</v>
      </c>
    </row>
    <row r="1152" spans="1:12" x14ac:dyDescent="0.2">
      <c r="A1152" s="1" t="s">
        <v>6</v>
      </c>
      <c r="B1152" s="1" t="s">
        <v>1208</v>
      </c>
      <c r="C1152" s="1" t="s">
        <v>25</v>
      </c>
      <c r="D1152" s="1">
        <v>2017</v>
      </c>
      <c r="E1152" s="1" t="s">
        <v>797</v>
      </c>
      <c r="F1152" s="1" t="s">
        <v>796</v>
      </c>
      <c r="G1152" s="1" t="s">
        <v>702</v>
      </c>
      <c r="H1152" s="1" t="s">
        <v>7</v>
      </c>
      <c r="I1152" s="1">
        <v>0.10270449500000001</v>
      </c>
      <c r="J1152" s="1">
        <v>20.25</v>
      </c>
      <c r="K1152" s="1">
        <v>94.311999999999998</v>
      </c>
      <c r="L1152" s="1">
        <v>4.4000000000000004</v>
      </c>
    </row>
    <row r="1153" spans="1:12" x14ac:dyDescent="0.2">
      <c r="A1153" s="1" t="s">
        <v>6</v>
      </c>
      <c r="B1153" s="1" t="s">
        <v>974</v>
      </c>
      <c r="C1153" s="1" t="s">
        <v>17</v>
      </c>
      <c r="D1153" s="1">
        <v>2017</v>
      </c>
      <c r="E1153" s="1" t="s">
        <v>797</v>
      </c>
      <c r="F1153" s="1" t="s">
        <v>796</v>
      </c>
      <c r="G1153" s="1" t="s">
        <v>702</v>
      </c>
      <c r="H1153" s="1" t="s">
        <v>7</v>
      </c>
      <c r="I1153" s="1">
        <v>6.7940657000000002E-2</v>
      </c>
      <c r="J1153" s="1">
        <v>18.850000000000001</v>
      </c>
      <c r="K1153" s="1">
        <v>119.044</v>
      </c>
      <c r="L1153" s="1">
        <v>4.4000000000000004</v>
      </c>
    </row>
    <row r="1154" spans="1:12" x14ac:dyDescent="0.2">
      <c r="A1154" s="1" t="s">
        <v>6</v>
      </c>
      <c r="B1154" s="1" t="s">
        <v>732</v>
      </c>
      <c r="C1154" s="1" t="s">
        <v>10</v>
      </c>
      <c r="D1154" s="1">
        <v>2017</v>
      </c>
      <c r="E1154" s="1" t="s">
        <v>797</v>
      </c>
      <c r="F1154" s="1" t="s">
        <v>796</v>
      </c>
      <c r="G1154" s="1" t="s">
        <v>702</v>
      </c>
      <c r="H1154" s="1" t="s">
        <v>7</v>
      </c>
      <c r="I1154" s="1">
        <v>6.4195136E-2</v>
      </c>
      <c r="J1154" s="1">
        <v>13.8</v>
      </c>
      <c r="K1154" s="1">
        <v>75.801199999999994</v>
      </c>
      <c r="L1154" s="1">
        <v>4.4000000000000004</v>
      </c>
    </row>
    <row r="1155" spans="1:12" x14ac:dyDescent="0.2">
      <c r="A1155" s="1" t="s">
        <v>6</v>
      </c>
      <c r="B1155" s="1" t="s">
        <v>1242</v>
      </c>
      <c r="C1155" s="1" t="s">
        <v>47</v>
      </c>
      <c r="D1155" s="1">
        <v>2017</v>
      </c>
      <c r="E1155" s="1" t="s">
        <v>797</v>
      </c>
      <c r="F1155" s="1" t="s">
        <v>796</v>
      </c>
      <c r="G1155" s="1" t="s">
        <v>702</v>
      </c>
      <c r="H1155" s="1" t="s">
        <v>7</v>
      </c>
      <c r="I1155" s="1">
        <v>2.0407295999999998E-2</v>
      </c>
      <c r="J1155" s="1">
        <v>12</v>
      </c>
      <c r="K1155" s="1">
        <v>99.904200000000003</v>
      </c>
      <c r="L1155" s="1">
        <v>4.4000000000000004</v>
      </c>
    </row>
    <row r="1156" spans="1:12" x14ac:dyDescent="0.2">
      <c r="A1156" s="1" t="s">
        <v>6</v>
      </c>
      <c r="B1156" s="1" t="s">
        <v>52</v>
      </c>
      <c r="C1156" s="1" t="s">
        <v>47</v>
      </c>
      <c r="D1156" s="1">
        <v>2017</v>
      </c>
      <c r="E1156" s="1" t="s">
        <v>797</v>
      </c>
      <c r="F1156" s="1" t="s">
        <v>796</v>
      </c>
      <c r="G1156" s="1" t="s">
        <v>702</v>
      </c>
      <c r="H1156" s="1" t="s">
        <v>7</v>
      </c>
      <c r="I1156" s="1">
        <v>8.5649249999999993E-3</v>
      </c>
      <c r="J1156" s="1">
        <v>16.75</v>
      </c>
      <c r="K1156" s="1">
        <v>73.203800000000001</v>
      </c>
      <c r="L1156" s="1">
        <v>4.4000000000000004</v>
      </c>
    </row>
    <row r="1157" spans="1:12" x14ac:dyDescent="0.2">
      <c r="A1157" s="1" t="s">
        <v>6</v>
      </c>
      <c r="B1157" s="1" t="s">
        <v>320</v>
      </c>
      <c r="C1157" s="1" t="s">
        <v>14</v>
      </c>
      <c r="D1157" s="1">
        <v>2017</v>
      </c>
      <c r="E1157" s="1" t="s">
        <v>797</v>
      </c>
      <c r="F1157" s="1" t="s">
        <v>796</v>
      </c>
      <c r="G1157" s="1" t="s">
        <v>702</v>
      </c>
      <c r="H1157" s="1" t="s">
        <v>7</v>
      </c>
      <c r="I1157" s="1">
        <v>3.7563325000000002E-2</v>
      </c>
      <c r="J1157" s="1">
        <v>11.5</v>
      </c>
      <c r="K1157" s="1">
        <v>109.5254</v>
      </c>
      <c r="L1157" s="1">
        <v>4.4000000000000004</v>
      </c>
    </row>
    <row r="1158" spans="1:12" x14ac:dyDescent="0.2">
      <c r="A1158" s="1" t="s">
        <v>6</v>
      </c>
      <c r="B1158" s="1" t="s">
        <v>712</v>
      </c>
      <c r="C1158" s="1" t="s">
        <v>122</v>
      </c>
      <c r="D1158" s="1">
        <v>2017</v>
      </c>
      <c r="E1158" s="1" t="s">
        <v>797</v>
      </c>
      <c r="F1158" s="1" t="s">
        <v>796</v>
      </c>
      <c r="G1158" s="1" t="s">
        <v>702</v>
      </c>
      <c r="H1158" s="1" t="s">
        <v>7</v>
      </c>
      <c r="I1158" s="1">
        <v>0.12879185400000001</v>
      </c>
      <c r="J1158" s="1">
        <v>13.5</v>
      </c>
      <c r="K1158" s="1">
        <v>95.406800000000004</v>
      </c>
      <c r="L1158" s="1">
        <v>4.4000000000000004</v>
      </c>
    </row>
    <row r="1159" spans="1:12" x14ac:dyDescent="0.2">
      <c r="A1159" s="1" t="s">
        <v>16</v>
      </c>
      <c r="B1159" s="1" t="s">
        <v>102</v>
      </c>
      <c r="C1159" s="1" t="s">
        <v>25</v>
      </c>
      <c r="D1159" s="1">
        <v>2017</v>
      </c>
      <c r="E1159" s="1" t="s">
        <v>797</v>
      </c>
      <c r="F1159" s="1" t="s">
        <v>796</v>
      </c>
      <c r="G1159" s="1" t="s">
        <v>702</v>
      </c>
      <c r="H1159" s="1" t="s">
        <v>7</v>
      </c>
      <c r="I1159" s="1">
        <v>1.4730322000000001E-2</v>
      </c>
      <c r="J1159" s="1">
        <v>13.8</v>
      </c>
      <c r="K1159" s="1">
        <v>90.917199999999994</v>
      </c>
      <c r="L1159" s="1">
        <v>4.4000000000000004</v>
      </c>
    </row>
    <row r="1160" spans="1:12" x14ac:dyDescent="0.2">
      <c r="A1160" s="1" t="s">
        <v>295</v>
      </c>
      <c r="B1160" s="1" t="s">
        <v>1153</v>
      </c>
      <c r="C1160" s="1" t="s">
        <v>19</v>
      </c>
      <c r="D1160" s="1">
        <v>2011</v>
      </c>
      <c r="E1160" s="1" t="s">
        <v>703</v>
      </c>
      <c r="F1160" s="1" t="s">
        <v>2</v>
      </c>
      <c r="G1160" s="1" t="s">
        <v>1</v>
      </c>
      <c r="H1160" s="1" t="s">
        <v>701</v>
      </c>
      <c r="I1160" s="1">
        <v>4.5291822000000002E-2</v>
      </c>
      <c r="J1160" s="1">
        <v>8.52</v>
      </c>
      <c r="K1160" s="1">
        <v>153.56819999999999</v>
      </c>
      <c r="L1160" s="1">
        <v>4.4000000000000004</v>
      </c>
    </row>
    <row r="1161" spans="1:12" x14ac:dyDescent="0.2">
      <c r="A1161" s="1" t="s">
        <v>124</v>
      </c>
      <c r="B1161" s="1" t="s">
        <v>27</v>
      </c>
      <c r="C1161" s="1" t="s">
        <v>25</v>
      </c>
      <c r="D1161" s="1">
        <v>2011</v>
      </c>
      <c r="E1161" s="1" t="s">
        <v>703</v>
      </c>
      <c r="F1161" s="1" t="s">
        <v>2</v>
      </c>
      <c r="G1161" s="1" t="s">
        <v>1</v>
      </c>
      <c r="H1161" s="1" t="s">
        <v>701</v>
      </c>
      <c r="I1161" s="1">
        <v>8.9196393999999998E-2</v>
      </c>
      <c r="J1161" s="1">
        <v>6.65</v>
      </c>
      <c r="K1161" s="1">
        <v>147.07339999999999</v>
      </c>
      <c r="L1161" s="1">
        <v>4.4000000000000004</v>
      </c>
    </row>
    <row r="1162" spans="1:12" x14ac:dyDescent="0.2">
      <c r="A1162" s="1" t="s">
        <v>124</v>
      </c>
      <c r="B1162" s="1" t="s">
        <v>524</v>
      </c>
      <c r="C1162" s="1" t="s">
        <v>17</v>
      </c>
      <c r="D1162" s="1">
        <v>2011</v>
      </c>
      <c r="E1162" s="1" t="s">
        <v>703</v>
      </c>
      <c r="F1162" s="1" t="s">
        <v>2</v>
      </c>
      <c r="G1162" s="1" t="s">
        <v>1</v>
      </c>
      <c r="H1162" s="1" t="s">
        <v>701</v>
      </c>
      <c r="I1162" s="1">
        <v>3.6933417000000003E-2</v>
      </c>
      <c r="J1162" s="1">
        <v>16.7</v>
      </c>
      <c r="K1162" s="1">
        <v>109.18859999999999</v>
      </c>
      <c r="L1162" s="1">
        <v>4.4000000000000004</v>
      </c>
    </row>
    <row r="1163" spans="1:12" x14ac:dyDescent="0.2">
      <c r="A1163" s="1" t="s">
        <v>124</v>
      </c>
      <c r="B1163" s="1" t="s">
        <v>901</v>
      </c>
      <c r="C1163" s="1" t="s">
        <v>17</v>
      </c>
      <c r="D1163" s="1">
        <v>2011</v>
      </c>
      <c r="E1163" s="1" t="s">
        <v>703</v>
      </c>
      <c r="F1163" s="1" t="s">
        <v>2</v>
      </c>
      <c r="G1163" s="1" t="s">
        <v>1</v>
      </c>
      <c r="H1163" s="1" t="s">
        <v>701</v>
      </c>
      <c r="I1163" s="1">
        <v>7.0703827999999996E-2</v>
      </c>
      <c r="J1163" s="1">
        <v>17.25</v>
      </c>
      <c r="K1163" s="1">
        <v>170.37639999999999</v>
      </c>
      <c r="L1163" s="1">
        <v>4.4000000000000004</v>
      </c>
    </row>
    <row r="1164" spans="1:12" x14ac:dyDescent="0.2">
      <c r="A1164" s="1" t="s">
        <v>124</v>
      </c>
      <c r="B1164" s="1" t="s">
        <v>259</v>
      </c>
      <c r="C1164" s="1" t="s">
        <v>71</v>
      </c>
      <c r="D1164" s="1">
        <v>2011</v>
      </c>
      <c r="E1164" s="1" t="s">
        <v>703</v>
      </c>
      <c r="F1164" s="1" t="s">
        <v>2</v>
      </c>
      <c r="G1164" s="1" t="s">
        <v>1</v>
      </c>
      <c r="H1164" s="1" t="s">
        <v>701</v>
      </c>
      <c r="I1164" s="1">
        <v>0.19568880299999999</v>
      </c>
      <c r="J1164" s="1">
        <v>15.6</v>
      </c>
      <c r="K1164" s="1">
        <v>77.367000000000004</v>
      </c>
      <c r="L1164" s="1">
        <v>4.4000000000000004</v>
      </c>
    </row>
    <row r="1165" spans="1:12" x14ac:dyDescent="0.2">
      <c r="A1165" s="1" t="s">
        <v>124</v>
      </c>
      <c r="B1165" s="1" t="s">
        <v>1169</v>
      </c>
      <c r="C1165" s="1" t="s">
        <v>4</v>
      </c>
      <c r="D1165" s="1">
        <v>2011</v>
      </c>
      <c r="E1165" s="1" t="s">
        <v>703</v>
      </c>
      <c r="F1165" s="1" t="s">
        <v>2</v>
      </c>
      <c r="G1165" s="1" t="s">
        <v>1</v>
      </c>
      <c r="H1165" s="1" t="s">
        <v>701</v>
      </c>
      <c r="I1165" s="1">
        <v>0.100171568</v>
      </c>
      <c r="J1165" s="1">
        <v>6.8250000000000002</v>
      </c>
      <c r="K1165" s="1">
        <v>262.7226</v>
      </c>
      <c r="L1165" s="1">
        <v>4.4000000000000004</v>
      </c>
    </row>
    <row r="1166" spans="1:12" x14ac:dyDescent="0.2">
      <c r="A1166" s="1" t="s">
        <v>124</v>
      </c>
      <c r="B1166" s="1" t="s">
        <v>1021</v>
      </c>
      <c r="C1166" s="1" t="s">
        <v>4</v>
      </c>
      <c r="D1166" s="1">
        <v>2011</v>
      </c>
      <c r="E1166" s="1" t="s">
        <v>703</v>
      </c>
      <c r="F1166" s="1" t="s">
        <v>2</v>
      </c>
      <c r="G1166" s="1" t="s">
        <v>1</v>
      </c>
      <c r="H1166" s="1" t="s">
        <v>701</v>
      </c>
      <c r="I1166" s="1">
        <v>5.4601779000000003E-2</v>
      </c>
      <c r="J1166" s="1">
        <v>8.6</v>
      </c>
      <c r="K1166" s="1">
        <v>141.11539999999999</v>
      </c>
      <c r="L1166" s="1">
        <v>4.4000000000000004</v>
      </c>
    </row>
    <row r="1167" spans="1:12" x14ac:dyDescent="0.2">
      <c r="A1167" s="1" t="s">
        <v>124</v>
      </c>
      <c r="B1167" s="1" t="s">
        <v>1287</v>
      </c>
      <c r="C1167" s="1" t="s">
        <v>4</v>
      </c>
      <c r="D1167" s="1">
        <v>2011</v>
      </c>
      <c r="E1167" s="1" t="s">
        <v>703</v>
      </c>
      <c r="F1167" s="1" t="s">
        <v>2</v>
      </c>
      <c r="G1167" s="1" t="s">
        <v>1</v>
      </c>
      <c r="H1167" s="1" t="s">
        <v>701</v>
      </c>
      <c r="I1167" s="1">
        <v>0.242768664</v>
      </c>
      <c r="J1167" s="1">
        <v>12.15</v>
      </c>
      <c r="K1167" s="1">
        <v>226.54040000000001</v>
      </c>
      <c r="L1167" s="1">
        <v>4.4000000000000004</v>
      </c>
    </row>
    <row r="1168" spans="1:12" x14ac:dyDescent="0.2">
      <c r="A1168" s="1" t="s">
        <v>124</v>
      </c>
      <c r="B1168" s="1" t="s">
        <v>1280</v>
      </c>
      <c r="C1168" s="1" t="s">
        <v>171</v>
      </c>
      <c r="D1168" s="1">
        <v>2011</v>
      </c>
      <c r="E1168" s="1" t="s">
        <v>703</v>
      </c>
      <c r="F1168" s="1" t="s">
        <v>2</v>
      </c>
      <c r="G1168" s="1" t="s">
        <v>1</v>
      </c>
      <c r="H1168" s="1" t="s">
        <v>701</v>
      </c>
      <c r="I1168" s="1">
        <v>3.3807904E-2</v>
      </c>
      <c r="J1168" s="1">
        <v>6.2350000000000003</v>
      </c>
      <c r="K1168" s="1">
        <v>258.99619999999999</v>
      </c>
      <c r="L1168" s="1">
        <v>4.4000000000000004</v>
      </c>
    </row>
    <row r="1169" spans="1:12" x14ac:dyDescent="0.2">
      <c r="A1169" s="1" t="s">
        <v>124</v>
      </c>
      <c r="B1169" s="1" t="s">
        <v>1352</v>
      </c>
      <c r="C1169" s="1" t="s">
        <v>171</v>
      </c>
      <c r="D1169" s="1">
        <v>2011</v>
      </c>
      <c r="E1169" s="1" t="s">
        <v>703</v>
      </c>
      <c r="F1169" s="1" t="s">
        <v>2</v>
      </c>
      <c r="G1169" s="1" t="s">
        <v>1</v>
      </c>
      <c r="H1169" s="1" t="s">
        <v>701</v>
      </c>
      <c r="I1169" s="1">
        <v>5.2593951999999999E-2</v>
      </c>
      <c r="J1169" s="1">
        <v>6.26</v>
      </c>
      <c r="K1169" s="1">
        <v>111.0228</v>
      </c>
      <c r="L1169" s="1">
        <v>4.4000000000000004</v>
      </c>
    </row>
    <row r="1170" spans="1:12" x14ac:dyDescent="0.2">
      <c r="A1170" s="1" t="s">
        <v>124</v>
      </c>
      <c r="B1170" s="1" t="s">
        <v>440</v>
      </c>
      <c r="C1170" s="1" t="s">
        <v>171</v>
      </c>
      <c r="D1170" s="1">
        <v>2011</v>
      </c>
      <c r="E1170" s="1" t="s">
        <v>703</v>
      </c>
      <c r="F1170" s="1" t="s">
        <v>2</v>
      </c>
      <c r="G1170" s="1" t="s">
        <v>1</v>
      </c>
      <c r="H1170" s="1" t="s">
        <v>701</v>
      </c>
      <c r="I1170" s="1">
        <v>0.16507364199999999</v>
      </c>
      <c r="J1170" s="1">
        <v>8.8800000000000008</v>
      </c>
      <c r="K1170" s="1">
        <v>207.727</v>
      </c>
      <c r="L1170" s="1">
        <v>4.4000000000000004</v>
      </c>
    </row>
    <row r="1171" spans="1:12" x14ac:dyDescent="0.2">
      <c r="A1171" s="1" t="s">
        <v>124</v>
      </c>
      <c r="B1171" s="1" t="s">
        <v>625</v>
      </c>
      <c r="C1171" s="1" t="s">
        <v>171</v>
      </c>
      <c r="D1171" s="1">
        <v>2011</v>
      </c>
      <c r="E1171" s="1" t="s">
        <v>703</v>
      </c>
      <c r="F1171" s="1" t="s">
        <v>2</v>
      </c>
      <c r="G1171" s="1" t="s">
        <v>1</v>
      </c>
      <c r="H1171" s="1" t="s">
        <v>701</v>
      </c>
      <c r="I1171" s="1">
        <v>1.1211251E-2</v>
      </c>
      <c r="J1171" s="1">
        <v>9.6</v>
      </c>
      <c r="K1171" s="1">
        <v>166.91839999999999</v>
      </c>
      <c r="L1171" s="1">
        <v>4.4000000000000004</v>
      </c>
    </row>
    <row r="1172" spans="1:12" x14ac:dyDescent="0.2">
      <c r="A1172" s="1" t="s">
        <v>124</v>
      </c>
      <c r="B1172" s="1" t="s">
        <v>620</v>
      </c>
      <c r="C1172" s="1" t="s">
        <v>171</v>
      </c>
      <c r="D1172" s="1">
        <v>2011</v>
      </c>
      <c r="E1172" s="1" t="s">
        <v>703</v>
      </c>
      <c r="F1172" s="1" t="s">
        <v>2</v>
      </c>
      <c r="G1172" s="1" t="s">
        <v>1</v>
      </c>
      <c r="H1172" s="1" t="s">
        <v>701</v>
      </c>
      <c r="I1172" s="1">
        <v>4.6161923000000001E-2</v>
      </c>
      <c r="J1172" s="1">
        <v>16.600000000000001</v>
      </c>
      <c r="K1172" s="1">
        <v>176.6344</v>
      </c>
      <c r="L1172" s="1">
        <v>4.4000000000000004</v>
      </c>
    </row>
    <row r="1173" spans="1:12" x14ac:dyDescent="0.2">
      <c r="A1173" s="1" t="s">
        <v>124</v>
      </c>
      <c r="B1173" s="1" t="s">
        <v>1220</v>
      </c>
      <c r="C1173" s="1" t="s">
        <v>171</v>
      </c>
      <c r="D1173" s="1">
        <v>2011</v>
      </c>
      <c r="E1173" s="1" t="s">
        <v>703</v>
      </c>
      <c r="F1173" s="1" t="s">
        <v>2</v>
      </c>
      <c r="G1173" s="1" t="s">
        <v>1</v>
      </c>
      <c r="H1173" s="1" t="s">
        <v>701</v>
      </c>
      <c r="I1173" s="1">
        <v>0.28016492900000001</v>
      </c>
      <c r="J1173" s="1">
        <v>17.350000000000001</v>
      </c>
      <c r="K1173" s="1">
        <v>177.5712</v>
      </c>
      <c r="L1173" s="1">
        <v>4.4000000000000004</v>
      </c>
    </row>
    <row r="1174" spans="1:12" x14ac:dyDescent="0.2">
      <c r="A1174" s="1" t="s">
        <v>124</v>
      </c>
      <c r="B1174" s="1" t="s">
        <v>1595</v>
      </c>
      <c r="C1174" s="1" t="s">
        <v>47</v>
      </c>
      <c r="D1174" s="1">
        <v>2011</v>
      </c>
      <c r="E1174" s="1" t="s">
        <v>703</v>
      </c>
      <c r="F1174" s="1" t="s">
        <v>2</v>
      </c>
      <c r="G1174" s="1" t="s">
        <v>528</v>
      </c>
      <c r="H1174" s="1" t="s">
        <v>701</v>
      </c>
      <c r="I1174" s="1">
        <v>0</v>
      </c>
      <c r="J1174" s="1">
        <v>15.2</v>
      </c>
      <c r="K1174" s="1">
        <v>256.03300000000002</v>
      </c>
      <c r="L1174" s="1">
        <v>4.4000000000000004</v>
      </c>
    </row>
    <row r="1175" spans="1:12" x14ac:dyDescent="0.2">
      <c r="A1175" s="1" t="s">
        <v>124</v>
      </c>
      <c r="B1175" s="1" t="s">
        <v>134</v>
      </c>
      <c r="C1175" s="1" t="s">
        <v>19</v>
      </c>
      <c r="D1175" s="1">
        <v>2011</v>
      </c>
      <c r="E1175" s="1" t="s">
        <v>703</v>
      </c>
      <c r="F1175" s="1" t="s">
        <v>2</v>
      </c>
      <c r="G1175" s="1" t="s">
        <v>528</v>
      </c>
      <c r="H1175" s="1" t="s">
        <v>701</v>
      </c>
      <c r="I1175" s="1">
        <v>0.11626133499999999</v>
      </c>
      <c r="J1175" s="1">
        <v>12.3</v>
      </c>
      <c r="K1175" s="1">
        <v>107.0938</v>
      </c>
      <c r="L1175" s="1">
        <v>4.4000000000000004</v>
      </c>
    </row>
    <row r="1176" spans="1:12" x14ac:dyDescent="0.2">
      <c r="A1176" s="1" t="s">
        <v>6</v>
      </c>
      <c r="B1176" s="1" t="s">
        <v>1141</v>
      </c>
      <c r="C1176" s="1" t="s">
        <v>25</v>
      </c>
      <c r="D1176" s="1">
        <v>2011</v>
      </c>
      <c r="E1176" s="1" t="s">
        <v>703</v>
      </c>
      <c r="F1176" s="1" t="s">
        <v>2</v>
      </c>
      <c r="G1176" s="1" t="s">
        <v>528</v>
      </c>
      <c r="H1176" s="1" t="s">
        <v>701</v>
      </c>
      <c r="I1176" s="1">
        <v>0.12341737</v>
      </c>
      <c r="J1176" s="1">
        <v>12.5</v>
      </c>
      <c r="K1176" s="1">
        <v>86.019800000000004</v>
      </c>
      <c r="L1176" s="1">
        <v>4.4000000000000004</v>
      </c>
    </row>
    <row r="1177" spans="1:12" x14ac:dyDescent="0.2">
      <c r="A1177" s="1" t="s">
        <v>6</v>
      </c>
      <c r="B1177" s="1" t="s">
        <v>107</v>
      </c>
      <c r="C1177" s="1" t="s">
        <v>25</v>
      </c>
      <c r="D1177" s="1">
        <v>2011</v>
      </c>
      <c r="E1177" s="1" t="s">
        <v>703</v>
      </c>
      <c r="F1177" s="1" t="s">
        <v>2</v>
      </c>
      <c r="G1177" s="1" t="s">
        <v>528</v>
      </c>
      <c r="H1177" s="1" t="s">
        <v>701</v>
      </c>
      <c r="I1177" s="1">
        <v>9.1018048000000004E-2</v>
      </c>
      <c r="J1177" s="1">
        <v>15</v>
      </c>
      <c r="K1177" s="1">
        <v>60.290399999999998</v>
      </c>
      <c r="L1177" s="1">
        <v>4.4000000000000004</v>
      </c>
    </row>
    <row r="1178" spans="1:12" x14ac:dyDescent="0.2">
      <c r="A1178" s="1" t="s">
        <v>6</v>
      </c>
      <c r="B1178" s="1" t="s">
        <v>561</v>
      </c>
      <c r="C1178" s="1" t="s">
        <v>71</v>
      </c>
      <c r="D1178" s="1">
        <v>2011</v>
      </c>
      <c r="E1178" s="1" t="s">
        <v>703</v>
      </c>
      <c r="F1178" s="1" t="s">
        <v>2</v>
      </c>
      <c r="G1178" s="1" t="s">
        <v>528</v>
      </c>
      <c r="H1178" s="1" t="s">
        <v>701</v>
      </c>
      <c r="I1178" s="1">
        <v>0.22726068899999999</v>
      </c>
      <c r="J1178" s="1">
        <v>14</v>
      </c>
      <c r="K1178" s="1">
        <v>54.363999999999997</v>
      </c>
      <c r="L1178" s="1">
        <v>4.4000000000000004</v>
      </c>
    </row>
    <row r="1179" spans="1:12" x14ac:dyDescent="0.2">
      <c r="A1179" s="1" t="s">
        <v>6</v>
      </c>
      <c r="B1179" s="1" t="s">
        <v>74</v>
      </c>
      <c r="C1179" s="1" t="s">
        <v>71</v>
      </c>
      <c r="D1179" s="1">
        <v>2011</v>
      </c>
      <c r="E1179" s="1" t="s">
        <v>703</v>
      </c>
      <c r="F1179" s="1" t="s">
        <v>2</v>
      </c>
      <c r="G1179" s="1" t="s">
        <v>528</v>
      </c>
      <c r="H1179" s="1" t="s">
        <v>701</v>
      </c>
      <c r="I1179" s="1">
        <v>0.26735258699999997</v>
      </c>
      <c r="J1179" s="1">
        <v>16.100000000000001</v>
      </c>
      <c r="K1179" s="1">
        <v>34.955800000000004</v>
      </c>
      <c r="L1179" s="1">
        <v>4.4000000000000004</v>
      </c>
    </row>
    <row r="1180" spans="1:12" x14ac:dyDescent="0.2">
      <c r="A1180" s="1" t="s">
        <v>6</v>
      </c>
      <c r="B1180" s="1" t="s">
        <v>1324</v>
      </c>
      <c r="C1180" s="1" t="s">
        <v>10</v>
      </c>
      <c r="D1180" s="1">
        <v>2011</v>
      </c>
      <c r="E1180" s="1" t="s">
        <v>703</v>
      </c>
      <c r="F1180" s="1" t="s">
        <v>2</v>
      </c>
      <c r="G1180" s="1" t="s">
        <v>528</v>
      </c>
      <c r="H1180" s="1" t="s">
        <v>701</v>
      </c>
      <c r="I1180" s="1">
        <v>0.109144085</v>
      </c>
      <c r="J1180" s="1">
        <v>14.3</v>
      </c>
      <c r="K1180" s="1">
        <v>88.285600000000002</v>
      </c>
      <c r="L1180" s="1">
        <v>4.4000000000000004</v>
      </c>
    </row>
    <row r="1181" spans="1:12" x14ac:dyDescent="0.2">
      <c r="A1181" s="1" t="s">
        <v>6</v>
      </c>
      <c r="B1181" s="1" t="s">
        <v>1378</v>
      </c>
      <c r="C1181" s="1" t="s">
        <v>47</v>
      </c>
      <c r="D1181" s="1">
        <v>2011</v>
      </c>
      <c r="E1181" s="1" t="s">
        <v>703</v>
      </c>
      <c r="F1181" s="1" t="s">
        <v>2</v>
      </c>
      <c r="G1181" s="1" t="s">
        <v>528</v>
      </c>
      <c r="H1181" s="1" t="s">
        <v>701</v>
      </c>
      <c r="I1181" s="1">
        <v>0.15844121799999999</v>
      </c>
      <c r="J1181" s="1">
        <v>6.1550000000000002</v>
      </c>
      <c r="K1181" s="1">
        <v>213.756</v>
      </c>
      <c r="L1181" s="1">
        <v>4.4000000000000004</v>
      </c>
    </row>
    <row r="1182" spans="1:12" x14ac:dyDescent="0.2">
      <c r="A1182" s="1" t="s">
        <v>6</v>
      </c>
      <c r="B1182" s="1" t="s">
        <v>323</v>
      </c>
      <c r="C1182" s="1" t="s">
        <v>14</v>
      </c>
      <c r="D1182" s="1">
        <v>2011</v>
      </c>
      <c r="E1182" s="1" t="s">
        <v>703</v>
      </c>
      <c r="F1182" s="1" t="s">
        <v>2</v>
      </c>
      <c r="G1182" s="1" t="s">
        <v>528</v>
      </c>
      <c r="H1182" s="1" t="s">
        <v>701</v>
      </c>
      <c r="I1182" s="1">
        <v>2.2590318000000002E-2</v>
      </c>
      <c r="J1182" s="1">
        <v>10.5</v>
      </c>
      <c r="K1182" s="1">
        <v>140.61539999999999</v>
      </c>
      <c r="L1182" s="1">
        <v>4.4000000000000004</v>
      </c>
    </row>
    <row r="1183" spans="1:12" x14ac:dyDescent="0.2">
      <c r="A1183" s="1" t="s">
        <v>16</v>
      </c>
      <c r="B1183" s="1" t="s">
        <v>116</v>
      </c>
      <c r="C1183" s="1" t="s">
        <v>28</v>
      </c>
      <c r="D1183" s="1">
        <v>2011</v>
      </c>
      <c r="E1183" s="1" t="s">
        <v>703</v>
      </c>
      <c r="F1183" s="1" t="s">
        <v>2</v>
      </c>
      <c r="G1183" s="1" t="s">
        <v>702</v>
      </c>
      <c r="H1183" s="1" t="s">
        <v>701</v>
      </c>
      <c r="I1183" s="1">
        <v>0.17411080300000001</v>
      </c>
      <c r="J1183" s="1">
        <v>6.63</v>
      </c>
      <c r="K1183" s="1">
        <v>166.85</v>
      </c>
      <c r="L1183" s="1">
        <v>4.4000000000000004</v>
      </c>
    </row>
    <row r="1184" spans="1:12" x14ac:dyDescent="0.2">
      <c r="A1184" s="1" t="s">
        <v>295</v>
      </c>
      <c r="B1184" s="1" t="s">
        <v>1190</v>
      </c>
      <c r="C1184" s="1" t="s">
        <v>28</v>
      </c>
      <c r="D1184" s="1">
        <v>2014</v>
      </c>
      <c r="E1184" s="1" t="s">
        <v>529</v>
      </c>
      <c r="F1184" s="1" t="s">
        <v>2</v>
      </c>
      <c r="G1184" s="1" t="s">
        <v>528</v>
      </c>
      <c r="H1184" s="1" t="s">
        <v>7</v>
      </c>
      <c r="I1184" s="1">
        <v>7.20931E-3</v>
      </c>
      <c r="J1184" s="1">
        <v>7.09</v>
      </c>
      <c r="K1184" s="1">
        <v>48.103400000000001</v>
      </c>
      <c r="L1184" s="1">
        <v>4.4000000000000004</v>
      </c>
    </row>
    <row r="1185" spans="1:12" x14ac:dyDescent="0.2">
      <c r="A1185" s="1" t="s">
        <v>295</v>
      </c>
      <c r="B1185" s="1" t="s">
        <v>1299</v>
      </c>
      <c r="C1185" s="1" t="s">
        <v>17</v>
      </c>
      <c r="D1185" s="1">
        <v>2014</v>
      </c>
      <c r="E1185" s="1" t="s">
        <v>529</v>
      </c>
      <c r="F1185" s="1" t="s">
        <v>2</v>
      </c>
      <c r="G1185" s="1" t="s">
        <v>528</v>
      </c>
      <c r="H1185" s="1" t="s">
        <v>7</v>
      </c>
      <c r="I1185" s="1">
        <v>1.7141984999999998E-2</v>
      </c>
      <c r="J1185" s="1">
        <v>7.9349999999999996</v>
      </c>
      <c r="K1185" s="1">
        <v>50.034999999999997</v>
      </c>
      <c r="L1185" s="1">
        <v>4.4000000000000004</v>
      </c>
    </row>
    <row r="1186" spans="1:12" x14ac:dyDescent="0.2">
      <c r="A1186" s="1" t="s">
        <v>124</v>
      </c>
      <c r="B1186" s="1" t="s">
        <v>785</v>
      </c>
      <c r="C1186" s="1" t="s">
        <v>28</v>
      </c>
      <c r="D1186" s="1">
        <v>2014</v>
      </c>
      <c r="E1186" s="1" t="s">
        <v>529</v>
      </c>
      <c r="F1186" s="1" t="s">
        <v>2</v>
      </c>
      <c r="G1186" s="1" t="s">
        <v>528</v>
      </c>
      <c r="H1186" s="1" t="s">
        <v>7</v>
      </c>
      <c r="I1186" s="1">
        <v>2.7756137E-2</v>
      </c>
      <c r="J1186" s="1">
        <v>15.15</v>
      </c>
      <c r="K1186" s="1">
        <v>150.4708</v>
      </c>
      <c r="L1186" s="1">
        <v>4.4000000000000004</v>
      </c>
    </row>
    <row r="1187" spans="1:12" x14ac:dyDescent="0.2">
      <c r="A1187" s="1" t="s">
        <v>124</v>
      </c>
      <c r="B1187" s="1" t="s">
        <v>907</v>
      </c>
      <c r="C1187" s="1" t="s">
        <v>25</v>
      </c>
      <c r="D1187" s="1">
        <v>2014</v>
      </c>
      <c r="E1187" s="1" t="s">
        <v>529</v>
      </c>
      <c r="F1187" s="1" t="s">
        <v>2</v>
      </c>
      <c r="G1187" s="1" t="s">
        <v>528</v>
      </c>
      <c r="H1187" s="1" t="s">
        <v>7</v>
      </c>
      <c r="I1187" s="1">
        <v>6.8765204999999996E-2</v>
      </c>
      <c r="J1187" s="1">
        <v>21.35</v>
      </c>
      <c r="K1187" s="1">
        <v>260.42779999999999</v>
      </c>
      <c r="L1187" s="1">
        <v>4.4000000000000004</v>
      </c>
    </row>
    <row r="1188" spans="1:12" x14ac:dyDescent="0.2">
      <c r="A1188" s="1" t="s">
        <v>124</v>
      </c>
      <c r="B1188" s="1" t="s">
        <v>902</v>
      </c>
      <c r="C1188" s="1" t="s">
        <v>17</v>
      </c>
      <c r="D1188" s="1">
        <v>2014</v>
      </c>
      <c r="E1188" s="1" t="s">
        <v>529</v>
      </c>
      <c r="F1188" s="1" t="s">
        <v>2</v>
      </c>
      <c r="G1188" s="1" t="s">
        <v>528</v>
      </c>
      <c r="H1188" s="1" t="s">
        <v>7</v>
      </c>
      <c r="I1188" s="1">
        <v>0.14123493200000001</v>
      </c>
      <c r="J1188" s="1">
        <v>13.8</v>
      </c>
      <c r="K1188" s="1">
        <v>263.78840000000002</v>
      </c>
      <c r="L1188" s="1">
        <v>4.4000000000000004</v>
      </c>
    </row>
    <row r="1189" spans="1:12" x14ac:dyDescent="0.2">
      <c r="A1189" s="1" t="s">
        <v>124</v>
      </c>
      <c r="B1189" s="1" t="s">
        <v>268</v>
      </c>
      <c r="C1189" s="1" t="s">
        <v>17</v>
      </c>
      <c r="D1189" s="1">
        <v>2014</v>
      </c>
      <c r="E1189" s="1" t="s">
        <v>529</v>
      </c>
      <c r="F1189" s="1" t="s">
        <v>2</v>
      </c>
      <c r="G1189" s="1" t="s">
        <v>528</v>
      </c>
      <c r="H1189" s="1" t="s">
        <v>7</v>
      </c>
      <c r="I1189" s="1">
        <v>3.6295833999999999E-2</v>
      </c>
      <c r="J1189" s="1">
        <v>20.25</v>
      </c>
      <c r="K1189" s="1">
        <v>217.54820000000001</v>
      </c>
      <c r="L1189" s="1">
        <v>4.4000000000000004</v>
      </c>
    </row>
    <row r="1190" spans="1:12" x14ac:dyDescent="0.2">
      <c r="A1190" s="1" t="s">
        <v>124</v>
      </c>
      <c r="B1190" s="1" t="s">
        <v>523</v>
      </c>
      <c r="C1190" s="1" t="s">
        <v>71</v>
      </c>
      <c r="D1190" s="1">
        <v>2014</v>
      </c>
      <c r="E1190" s="1" t="s">
        <v>529</v>
      </c>
      <c r="F1190" s="1" t="s">
        <v>2</v>
      </c>
      <c r="G1190" s="1" t="s">
        <v>528</v>
      </c>
      <c r="H1190" s="1" t="s">
        <v>7</v>
      </c>
      <c r="I1190" s="1">
        <v>9.5715607999999994E-2</v>
      </c>
      <c r="J1190" s="1">
        <v>5.9850000000000003</v>
      </c>
      <c r="K1190" s="1">
        <v>125.8678</v>
      </c>
      <c r="L1190" s="1">
        <v>4.4000000000000004</v>
      </c>
    </row>
    <row r="1191" spans="1:12" x14ac:dyDescent="0.2">
      <c r="A1191" s="1" t="s">
        <v>124</v>
      </c>
      <c r="B1191" s="1" t="s">
        <v>256</v>
      </c>
      <c r="C1191" s="1" t="s">
        <v>71</v>
      </c>
      <c r="D1191" s="1">
        <v>2014</v>
      </c>
      <c r="E1191" s="1" t="s">
        <v>529</v>
      </c>
      <c r="F1191" s="1" t="s">
        <v>2</v>
      </c>
      <c r="G1191" s="1" t="s">
        <v>528</v>
      </c>
      <c r="H1191" s="1" t="s">
        <v>7</v>
      </c>
      <c r="I1191" s="1">
        <v>0.14301001599999999</v>
      </c>
      <c r="J1191" s="1">
        <v>8.9049999999999994</v>
      </c>
      <c r="K1191" s="1">
        <v>61.687800000000003</v>
      </c>
      <c r="L1191" s="1">
        <v>4.4000000000000004</v>
      </c>
    </row>
    <row r="1192" spans="1:12" x14ac:dyDescent="0.2">
      <c r="A1192" s="1" t="s">
        <v>124</v>
      </c>
      <c r="B1192" s="1" t="s">
        <v>1296</v>
      </c>
      <c r="C1192" s="1" t="s">
        <v>71</v>
      </c>
      <c r="D1192" s="1">
        <v>2014</v>
      </c>
      <c r="E1192" s="1" t="s">
        <v>529</v>
      </c>
      <c r="F1192" s="1" t="s">
        <v>2</v>
      </c>
      <c r="G1192" s="1" t="s">
        <v>528</v>
      </c>
      <c r="H1192" s="1" t="s">
        <v>7</v>
      </c>
      <c r="I1192" s="1">
        <v>6.3513271999999996E-2</v>
      </c>
      <c r="J1192" s="1">
        <v>13.3</v>
      </c>
      <c r="K1192" s="1">
        <v>149.9708</v>
      </c>
      <c r="L1192" s="1">
        <v>4.4000000000000004</v>
      </c>
    </row>
    <row r="1193" spans="1:12" x14ac:dyDescent="0.2">
      <c r="A1193" s="1" t="s">
        <v>124</v>
      </c>
      <c r="B1193" s="1" t="s">
        <v>1035</v>
      </c>
      <c r="C1193" s="1" t="s">
        <v>71</v>
      </c>
      <c r="D1193" s="1">
        <v>2014</v>
      </c>
      <c r="E1193" s="1" t="s">
        <v>529</v>
      </c>
      <c r="F1193" s="1" t="s">
        <v>2</v>
      </c>
      <c r="G1193" s="1" t="s">
        <v>528</v>
      </c>
      <c r="H1193" s="1" t="s">
        <v>7</v>
      </c>
      <c r="I1193" s="1">
        <v>0.12743558499999999</v>
      </c>
      <c r="J1193" s="1">
        <v>14.3</v>
      </c>
      <c r="K1193" s="1">
        <v>86.822400000000002</v>
      </c>
      <c r="L1193" s="1">
        <v>4.4000000000000004</v>
      </c>
    </row>
    <row r="1194" spans="1:12" x14ac:dyDescent="0.2">
      <c r="A1194" s="1" t="s">
        <v>124</v>
      </c>
      <c r="B1194" s="1" t="s">
        <v>886</v>
      </c>
      <c r="C1194" s="1" t="s">
        <v>10</v>
      </c>
      <c r="D1194" s="1">
        <v>2014</v>
      </c>
      <c r="E1194" s="1" t="s">
        <v>529</v>
      </c>
      <c r="F1194" s="1" t="s">
        <v>2</v>
      </c>
      <c r="G1194" s="1" t="s">
        <v>528</v>
      </c>
      <c r="H1194" s="1" t="s">
        <v>7</v>
      </c>
      <c r="I1194" s="1">
        <v>4.0323731000000002E-2</v>
      </c>
      <c r="J1194" s="1">
        <v>12.1</v>
      </c>
      <c r="K1194" s="1">
        <v>180.00020000000001</v>
      </c>
      <c r="L1194" s="1">
        <v>4.4000000000000004</v>
      </c>
    </row>
    <row r="1195" spans="1:12" x14ac:dyDescent="0.2">
      <c r="A1195" s="1" t="s">
        <v>124</v>
      </c>
      <c r="B1195" s="1" t="s">
        <v>774</v>
      </c>
      <c r="C1195" s="1" t="s">
        <v>10</v>
      </c>
      <c r="D1195" s="1">
        <v>2014</v>
      </c>
      <c r="E1195" s="1" t="s">
        <v>529</v>
      </c>
      <c r="F1195" s="1" t="s">
        <v>2</v>
      </c>
      <c r="G1195" s="1" t="s">
        <v>528</v>
      </c>
      <c r="H1195" s="1" t="s">
        <v>7</v>
      </c>
      <c r="I1195" s="1">
        <v>3.4278413000000001E-2</v>
      </c>
      <c r="J1195" s="1">
        <v>16.100000000000001</v>
      </c>
      <c r="K1195" s="1">
        <v>255.23560000000001</v>
      </c>
      <c r="L1195" s="1">
        <v>4.4000000000000004</v>
      </c>
    </row>
    <row r="1196" spans="1:12" x14ac:dyDescent="0.2">
      <c r="A1196" s="1" t="s">
        <v>124</v>
      </c>
      <c r="B1196" s="1" t="s">
        <v>1357</v>
      </c>
      <c r="C1196" s="1" t="s">
        <v>10</v>
      </c>
      <c r="D1196" s="1">
        <v>2014</v>
      </c>
      <c r="E1196" s="1" t="s">
        <v>529</v>
      </c>
      <c r="F1196" s="1" t="s">
        <v>2</v>
      </c>
      <c r="G1196" s="1" t="s">
        <v>528</v>
      </c>
      <c r="H1196" s="1" t="s">
        <v>7</v>
      </c>
      <c r="I1196" s="1">
        <v>1.2437935000000001E-2</v>
      </c>
      <c r="J1196" s="1">
        <v>19.75</v>
      </c>
      <c r="K1196" s="1">
        <v>189.9872</v>
      </c>
      <c r="L1196" s="1">
        <v>4.4000000000000004</v>
      </c>
    </row>
    <row r="1197" spans="1:12" x14ac:dyDescent="0.2">
      <c r="A1197" s="1" t="s">
        <v>124</v>
      </c>
      <c r="B1197" s="1" t="s">
        <v>1174</v>
      </c>
      <c r="C1197" s="1" t="s">
        <v>10</v>
      </c>
      <c r="D1197" s="1">
        <v>2014</v>
      </c>
      <c r="E1197" s="1" t="s">
        <v>529</v>
      </c>
      <c r="F1197" s="1" t="s">
        <v>2</v>
      </c>
      <c r="G1197" s="1" t="s">
        <v>528</v>
      </c>
      <c r="H1197" s="1" t="s">
        <v>7</v>
      </c>
      <c r="I1197" s="1">
        <v>4.5631231000000001E-2</v>
      </c>
      <c r="J1197" s="1">
        <v>19.850000000000001</v>
      </c>
      <c r="K1197" s="1">
        <v>128.102</v>
      </c>
      <c r="L1197" s="1">
        <v>4.4000000000000004</v>
      </c>
    </row>
    <row r="1198" spans="1:12" x14ac:dyDescent="0.2">
      <c r="A1198" s="1" t="s">
        <v>124</v>
      </c>
      <c r="B1198" s="1" t="s">
        <v>1319</v>
      </c>
      <c r="C1198" s="1" t="s">
        <v>216</v>
      </c>
      <c r="D1198" s="1">
        <v>2014</v>
      </c>
      <c r="E1198" s="1" t="s">
        <v>529</v>
      </c>
      <c r="F1198" s="1" t="s">
        <v>2</v>
      </c>
      <c r="G1198" s="1" t="s">
        <v>528</v>
      </c>
      <c r="H1198" s="1" t="s">
        <v>7</v>
      </c>
      <c r="I1198" s="1">
        <v>3.5891040000000001E-3</v>
      </c>
      <c r="J1198" s="1">
        <v>5.88</v>
      </c>
      <c r="K1198" s="1">
        <v>155.59979999999999</v>
      </c>
      <c r="L1198" s="1">
        <v>4.4000000000000004</v>
      </c>
    </row>
    <row r="1199" spans="1:12" x14ac:dyDescent="0.2">
      <c r="A1199" s="1" t="s">
        <v>124</v>
      </c>
      <c r="B1199" s="1" t="s">
        <v>771</v>
      </c>
      <c r="C1199" s="1" t="s">
        <v>216</v>
      </c>
      <c r="D1199" s="1">
        <v>2014</v>
      </c>
      <c r="E1199" s="1" t="s">
        <v>529</v>
      </c>
      <c r="F1199" s="1" t="s">
        <v>2</v>
      </c>
      <c r="G1199" s="1" t="s">
        <v>528</v>
      </c>
      <c r="H1199" s="1" t="s">
        <v>7</v>
      </c>
      <c r="I1199" s="1">
        <v>3.067808E-2</v>
      </c>
      <c r="J1199" s="1">
        <v>15.7</v>
      </c>
      <c r="K1199" s="1">
        <v>44.777000000000001</v>
      </c>
      <c r="L1199" s="1">
        <v>4.4000000000000004</v>
      </c>
    </row>
    <row r="1200" spans="1:12" x14ac:dyDescent="0.2">
      <c r="A1200" s="1" t="s">
        <v>124</v>
      </c>
      <c r="B1200" s="1" t="s">
        <v>1222</v>
      </c>
      <c r="C1200" s="1" t="s">
        <v>216</v>
      </c>
      <c r="D1200" s="1">
        <v>2014</v>
      </c>
      <c r="E1200" s="1" t="s">
        <v>529</v>
      </c>
      <c r="F1200" s="1" t="s">
        <v>2</v>
      </c>
      <c r="G1200" s="1" t="s">
        <v>528</v>
      </c>
      <c r="H1200" s="1" t="s">
        <v>7</v>
      </c>
      <c r="I1200" s="1">
        <v>9.079168E-2</v>
      </c>
      <c r="J1200" s="1">
        <v>18.850000000000001</v>
      </c>
      <c r="K1200" s="1">
        <v>127.1336</v>
      </c>
      <c r="L1200" s="1">
        <v>4.4000000000000004</v>
      </c>
    </row>
    <row r="1201" spans="1:12" x14ac:dyDescent="0.2">
      <c r="A1201" s="1" t="s">
        <v>124</v>
      </c>
      <c r="B1201" s="1" t="s">
        <v>459</v>
      </c>
      <c r="C1201" s="1" t="s">
        <v>4</v>
      </c>
      <c r="D1201" s="1">
        <v>2014</v>
      </c>
      <c r="E1201" s="1" t="s">
        <v>529</v>
      </c>
      <c r="F1201" s="1" t="s">
        <v>2</v>
      </c>
      <c r="G1201" s="1" t="s">
        <v>528</v>
      </c>
      <c r="H1201" s="1" t="s">
        <v>7</v>
      </c>
      <c r="I1201" s="1">
        <v>0</v>
      </c>
      <c r="J1201" s="1">
        <v>5.32</v>
      </c>
      <c r="K1201" s="1">
        <v>101.76739999999999</v>
      </c>
      <c r="L1201" s="1">
        <v>4.4000000000000004</v>
      </c>
    </row>
    <row r="1202" spans="1:12" x14ac:dyDescent="0.2">
      <c r="A1202" s="1" t="s">
        <v>124</v>
      </c>
      <c r="B1202" s="1" t="s">
        <v>770</v>
      </c>
      <c r="C1202" s="1" t="s">
        <v>4</v>
      </c>
      <c r="D1202" s="1">
        <v>2014</v>
      </c>
      <c r="E1202" s="1" t="s">
        <v>529</v>
      </c>
      <c r="F1202" s="1" t="s">
        <v>2</v>
      </c>
      <c r="G1202" s="1" t="s">
        <v>528</v>
      </c>
      <c r="H1202" s="1" t="s">
        <v>7</v>
      </c>
      <c r="I1202" s="1">
        <v>4.2716234999999998E-2</v>
      </c>
      <c r="J1202" s="1">
        <v>5.4850000000000003</v>
      </c>
      <c r="K1202" s="1">
        <v>164.88419999999999</v>
      </c>
      <c r="L1202" s="1">
        <v>4.4000000000000004</v>
      </c>
    </row>
    <row r="1203" spans="1:12" x14ac:dyDescent="0.2">
      <c r="A1203" s="1" t="s">
        <v>124</v>
      </c>
      <c r="B1203" s="1" t="s">
        <v>522</v>
      </c>
      <c r="C1203" s="1" t="s">
        <v>4</v>
      </c>
      <c r="D1203" s="1">
        <v>2014</v>
      </c>
      <c r="E1203" s="1" t="s">
        <v>529</v>
      </c>
      <c r="F1203" s="1" t="s">
        <v>2</v>
      </c>
      <c r="G1203" s="1" t="s">
        <v>528</v>
      </c>
      <c r="H1203" s="1" t="s">
        <v>7</v>
      </c>
      <c r="I1203" s="1">
        <v>2.0934412999999999E-2</v>
      </c>
      <c r="J1203" s="1">
        <v>10.895</v>
      </c>
      <c r="K1203" s="1">
        <v>256.56720000000001</v>
      </c>
      <c r="L1203" s="1">
        <v>4.4000000000000004</v>
      </c>
    </row>
    <row r="1204" spans="1:12" x14ac:dyDescent="0.2">
      <c r="A1204" s="1" t="s">
        <v>124</v>
      </c>
      <c r="B1204" s="1" t="s">
        <v>875</v>
      </c>
      <c r="C1204" s="1" t="s">
        <v>171</v>
      </c>
      <c r="D1204" s="1">
        <v>2014</v>
      </c>
      <c r="E1204" s="1" t="s">
        <v>529</v>
      </c>
      <c r="F1204" s="1" t="s">
        <v>2</v>
      </c>
      <c r="G1204" s="1" t="s">
        <v>528</v>
      </c>
      <c r="H1204" s="1" t="s">
        <v>7</v>
      </c>
      <c r="I1204" s="1">
        <v>9.6799952999999994E-2</v>
      </c>
      <c r="J1204" s="1">
        <v>6.57</v>
      </c>
      <c r="K1204" s="1">
        <v>192.38200000000001</v>
      </c>
      <c r="L1204" s="1">
        <v>4.4000000000000004</v>
      </c>
    </row>
    <row r="1205" spans="1:12" x14ac:dyDescent="0.2">
      <c r="A1205" s="1" t="s">
        <v>124</v>
      </c>
      <c r="B1205" s="1" t="s">
        <v>872</v>
      </c>
      <c r="C1205" s="1" t="s">
        <v>171</v>
      </c>
      <c r="D1205" s="1">
        <v>2014</v>
      </c>
      <c r="E1205" s="1" t="s">
        <v>529</v>
      </c>
      <c r="F1205" s="1" t="s">
        <v>2</v>
      </c>
      <c r="G1205" s="1" t="s">
        <v>528</v>
      </c>
      <c r="H1205" s="1" t="s">
        <v>7</v>
      </c>
      <c r="I1205" s="1">
        <v>3.3081389000000003E-2</v>
      </c>
      <c r="J1205" s="1">
        <v>11.1</v>
      </c>
      <c r="K1205" s="1">
        <v>116.5124</v>
      </c>
      <c r="L1205" s="1">
        <v>4.4000000000000004</v>
      </c>
    </row>
    <row r="1206" spans="1:12" x14ac:dyDescent="0.2">
      <c r="A1206" s="1" t="s">
        <v>124</v>
      </c>
      <c r="B1206" s="1" t="s">
        <v>1438</v>
      </c>
      <c r="C1206" s="1" t="s">
        <v>171</v>
      </c>
      <c r="D1206" s="1">
        <v>2014</v>
      </c>
      <c r="E1206" s="1" t="s">
        <v>529</v>
      </c>
      <c r="F1206" s="1" t="s">
        <v>2</v>
      </c>
      <c r="G1206" s="1" t="s">
        <v>528</v>
      </c>
      <c r="H1206" s="1" t="s">
        <v>7</v>
      </c>
      <c r="I1206" s="1">
        <v>3.5079515999999998E-2</v>
      </c>
      <c r="J1206" s="1">
        <v>13</v>
      </c>
      <c r="K1206" s="1">
        <v>47.903399999999998</v>
      </c>
      <c r="L1206" s="1">
        <v>4.4000000000000004</v>
      </c>
    </row>
    <row r="1207" spans="1:12" x14ac:dyDescent="0.2">
      <c r="A1207" s="1" t="s">
        <v>124</v>
      </c>
      <c r="B1207" s="1" t="s">
        <v>1163</v>
      </c>
      <c r="C1207" s="1" t="s">
        <v>171</v>
      </c>
      <c r="D1207" s="1">
        <v>2014</v>
      </c>
      <c r="E1207" s="1" t="s">
        <v>529</v>
      </c>
      <c r="F1207" s="1" t="s">
        <v>2</v>
      </c>
      <c r="G1207" s="1" t="s">
        <v>528</v>
      </c>
      <c r="H1207" s="1" t="s">
        <v>7</v>
      </c>
      <c r="I1207" s="1">
        <v>9.9053536999999997E-2</v>
      </c>
      <c r="J1207" s="1">
        <v>16</v>
      </c>
      <c r="K1207" s="1">
        <v>212.6902</v>
      </c>
      <c r="L1207" s="1">
        <v>4.4000000000000004</v>
      </c>
    </row>
    <row r="1208" spans="1:12" x14ac:dyDescent="0.2">
      <c r="A1208" s="1" t="s">
        <v>124</v>
      </c>
      <c r="B1208" s="1" t="s">
        <v>1565</v>
      </c>
      <c r="C1208" s="1" t="s">
        <v>171</v>
      </c>
      <c r="D1208" s="1">
        <v>2014</v>
      </c>
      <c r="E1208" s="1" t="s">
        <v>529</v>
      </c>
      <c r="F1208" s="1" t="s">
        <v>2</v>
      </c>
      <c r="G1208" s="1" t="s">
        <v>528</v>
      </c>
      <c r="H1208" s="1" t="s">
        <v>7</v>
      </c>
      <c r="I1208" s="1">
        <v>0.14781046</v>
      </c>
      <c r="J1208" s="1">
        <v>20.25</v>
      </c>
      <c r="K1208" s="1">
        <v>234.86160000000001</v>
      </c>
      <c r="L1208" s="1">
        <v>4.4000000000000004</v>
      </c>
    </row>
    <row r="1209" spans="1:12" x14ac:dyDescent="0.2">
      <c r="A1209" s="1" t="s">
        <v>124</v>
      </c>
      <c r="B1209" s="1" t="s">
        <v>1062</v>
      </c>
      <c r="C1209" s="1" t="s">
        <v>14</v>
      </c>
      <c r="D1209" s="1">
        <v>2014</v>
      </c>
      <c r="E1209" s="1" t="s">
        <v>529</v>
      </c>
      <c r="F1209" s="1" t="s">
        <v>2</v>
      </c>
      <c r="G1209" s="1" t="s">
        <v>528</v>
      </c>
      <c r="H1209" s="1" t="s">
        <v>7</v>
      </c>
      <c r="I1209" s="1">
        <v>2.0374875000000001E-2</v>
      </c>
      <c r="J1209" s="1">
        <v>7.42</v>
      </c>
      <c r="K1209" s="1">
        <v>248.00919999999999</v>
      </c>
      <c r="L1209" s="1">
        <v>4.4000000000000004</v>
      </c>
    </row>
    <row r="1210" spans="1:12" x14ac:dyDescent="0.2">
      <c r="A1210" s="1" t="s">
        <v>124</v>
      </c>
      <c r="B1210" s="1" t="s">
        <v>856</v>
      </c>
      <c r="C1210" s="1" t="s">
        <v>14</v>
      </c>
      <c r="D1210" s="1">
        <v>2014</v>
      </c>
      <c r="E1210" s="1" t="s">
        <v>529</v>
      </c>
      <c r="F1210" s="1" t="s">
        <v>2</v>
      </c>
      <c r="G1210" s="1" t="s">
        <v>528</v>
      </c>
      <c r="H1210" s="1" t="s">
        <v>7</v>
      </c>
      <c r="I1210" s="1">
        <v>1.9018943E-2</v>
      </c>
      <c r="J1210" s="1">
        <v>15.2</v>
      </c>
      <c r="K1210" s="1">
        <v>238.72479999999999</v>
      </c>
      <c r="L1210" s="1">
        <v>4.4000000000000004</v>
      </c>
    </row>
    <row r="1211" spans="1:12" x14ac:dyDescent="0.2">
      <c r="A1211" s="1" t="s">
        <v>124</v>
      </c>
      <c r="B1211" s="1" t="s">
        <v>1536</v>
      </c>
      <c r="C1211" s="1" t="s">
        <v>14</v>
      </c>
      <c r="D1211" s="1">
        <v>2014</v>
      </c>
      <c r="E1211" s="1" t="s">
        <v>529</v>
      </c>
      <c r="F1211" s="1" t="s">
        <v>2</v>
      </c>
      <c r="G1211" s="1" t="s">
        <v>528</v>
      </c>
      <c r="H1211" s="1" t="s">
        <v>7</v>
      </c>
      <c r="I1211" s="1">
        <v>7.4553521999999997E-2</v>
      </c>
      <c r="J1211" s="1">
        <v>15.35</v>
      </c>
      <c r="K1211" s="1">
        <v>91.882999999999996</v>
      </c>
      <c r="L1211" s="1">
        <v>4.4000000000000004</v>
      </c>
    </row>
    <row r="1212" spans="1:12" x14ac:dyDescent="0.2">
      <c r="A1212" s="1" t="s">
        <v>124</v>
      </c>
      <c r="B1212" s="1" t="s">
        <v>853</v>
      </c>
      <c r="C1212" s="1" t="s">
        <v>14</v>
      </c>
      <c r="D1212" s="1">
        <v>2014</v>
      </c>
      <c r="E1212" s="1" t="s">
        <v>529</v>
      </c>
      <c r="F1212" s="1" t="s">
        <v>2</v>
      </c>
      <c r="G1212" s="1" t="s">
        <v>528</v>
      </c>
      <c r="H1212" s="1" t="s">
        <v>7</v>
      </c>
      <c r="I1212" s="1">
        <v>0.10479168899999999</v>
      </c>
      <c r="J1212" s="1">
        <v>17.600000000000001</v>
      </c>
      <c r="K1212" s="1">
        <v>165.2868</v>
      </c>
      <c r="L1212" s="1">
        <v>4.4000000000000004</v>
      </c>
    </row>
    <row r="1213" spans="1:12" x14ac:dyDescent="0.2">
      <c r="A1213" s="1" t="s">
        <v>124</v>
      </c>
      <c r="B1213" s="1" t="s">
        <v>1052</v>
      </c>
      <c r="C1213" s="1" t="s">
        <v>19</v>
      </c>
      <c r="D1213" s="1">
        <v>2014</v>
      </c>
      <c r="E1213" s="1" t="s">
        <v>529</v>
      </c>
      <c r="F1213" s="1" t="s">
        <v>2</v>
      </c>
      <c r="G1213" s="1" t="s">
        <v>528</v>
      </c>
      <c r="H1213" s="1" t="s">
        <v>7</v>
      </c>
      <c r="I1213" s="1">
        <v>0</v>
      </c>
      <c r="J1213" s="1">
        <v>12.1</v>
      </c>
      <c r="K1213" s="1">
        <v>145.14439999999999</v>
      </c>
      <c r="L1213" s="1">
        <v>4.4000000000000004</v>
      </c>
    </row>
    <row r="1214" spans="1:12" x14ac:dyDescent="0.2">
      <c r="A1214" s="1" t="s">
        <v>124</v>
      </c>
      <c r="B1214" s="1" t="s">
        <v>296</v>
      </c>
      <c r="C1214" s="1" t="s">
        <v>19</v>
      </c>
      <c r="D1214" s="1">
        <v>2014</v>
      </c>
      <c r="E1214" s="1" t="s">
        <v>529</v>
      </c>
      <c r="F1214" s="1" t="s">
        <v>2</v>
      </c>
      <c r="G1214" s="1" t="s">
        <v>528</v>
      </c>
      <c r="H1214" s="1" t="s">
        <v>7</v>
      </c>
      <c r="I1214" s="1">
        <v>9.5298849000000005E-2</v>
      </c>
      <c r="J1214" s="1">
        <v>14.15</v>
      </c>
      <c r="K1214" s="1">
        <v>171.81059999999999</v>
      </c>
      <c r="L1214" s="1">
        <v>4.4000000000000004</v>
      </c>
    </row>
    <row r="1215" spans="1:12" x14ac:dyDescent="0.2">
      <c r="A1215" s="1" t="s">
        <v>6</v>
      </c>
      <c r="B1215" s="1" t="s">
        <v>981</v>
      </c>
      <c r="C1215" s="1" t="s">
        <v>28</v>
      </c>
      <c r="D1215" s="1">
        <v>2014</v>
      </c>
      <c r="E1215" s="1" t="s">
        <v>529</v>
      </c>
      <c r="F1215" s="1" t="s">
        <v>2</v>
      </c>
      <c r="G1215" s="1" t="s">
        <v>528</v>
      </c>
      <c r="H1215" s="1" t="s">
        <v>7</v>
      </c>
      <c r="I1215" s="1">
        <v>3.9008624999999998E-2</v>
      </c>
      <c r="J1215" s="1">
        <v>8.8949999999999996</v>
      </c>
      <c r="K1215" s="1">
        <v>209.02959999999999</v>
      </c>
      <c r="L1215" s="1">
        <v>4.4000000000000004</v>
      </c>
    </row>
    <row r="1216" spans="1:12" x14ac:dyDescent="0.2">
      <c r="A1216" s="1" t="s">
        <v>6</v>
      </c>
      <c r="B1216" s="1" t="s">
        <v>98</v>
      </c>
      <c r="C1216" s="1" t="s">
        <v>25</v>
      </c>
      <c r="D1216" s="1">
        <v>2014</v>
      </c>
      <c r="E1216" s="1" t="s">
        <v>529</v>
      </c>
      <c r="F1216" s="1" t="s">
        <v>2</v>
      </c>
      <c r="G1216" s="1" t="s">
        <v>528</v>
      </c>
      <c r="H1216" s="1" t="s">
        <v>7</v>
      </c>
      <c r="I1216" s="1">
        <v>0.133034816</v>
      </c>
      <c r="J1216" s="1">
        <v>11</v>
      </c>
      <c r="K1216" s="1">
        <v>222.07980000000001</v>
      </c>
      <c r="L1216" s="1">
        <v>4.4000000000000004</v>
      </c>
    </row>
    <row r="1217" spans="1:12" x14ac:dyDescent="0.2">
      <c r="A1217" s="1" t="s">
        <v>6</v>
      </c>
      <c r="B1217" s="1" t="s">
        <v>73</v>
      </c>
      <c r="C1217" s="1" t="s">
        <v>71</v>
      </c>
      <c r="D1217" s="1">
        <v>2014</v>
      </c>
      <c r="E1217" s="1" t="s">
        <v>529</v>
      </c>
      <c r="F1217" s="1" t="s">
        <v>2</v>
      </c>
      <c r="G1217" s="1" t="s">
        <v>528</v>
      </c>
      <c r="H1217" s="1" t="s">
        <v>7</v>
      </c>
      <c r="I1217" s="1">
        <v>3.7491313999999998E-2</v>
      </c>
      <c r="J1217" s="1">
        <v>14</v>
      </c>
      <c r="K1217" s="1">
        <v>164.2526</v>
      </c>
      <c r="L1217" s="1">
        <v>4.4000000000000004</v>
      </c>
    </row>
    <row r="1218" spans="1:12" x14ac:dyDescent="0.2">
      <c r="A1218" s="1" t="s">
        <v>6</v>
      </c>
      <c r="B1218" s="1" t="s">
        <v>971</v>
      </c>
      <c r="C1218" s="1" t="s">
        <v>71</v>
      </c>
      <c r="D1218" s="1">
        <v>2014</v>
      </c>
      <c r="E1218" s="1" t="s">
        <v>529</v>
      </c>
      <c r="F1218" s="1" t="s">
        <v>2</v>
      </c>
      <c r="G1218" s="1" t="s">
        <v>528</v>
      </c>
      <c r="H1218" s="1" t="s">
        <v>7</v>
      </c>
      <c r="I1218" s="1">
        <v>9.2150004999999993E-2</v>
      </c>
      <c r="J1218" s="1">
        <v>18.350000000000001</v>
      </c>
      <c r="K1218" s="1">
        <v>184.82660000000001</v>
      </c>
      <c r="L1218" s="1">
        <v>4.4000000000000004</v>
      </c>
    </row>
    <row r="1219" spans="1:12" x14ac:dyDescent="0.2">
      <c r="A1219" s="1" t="s">
        <v>6</v>
      </c>
      <c r="B1219" s="1" t="s">
        <v>346</v>
      </c>
      <c r="C1219" s="1" t="s">
        <v>10</v>
      </c>
      <c r="D1219" s="1">
        <v>2014</v>
      </c>
      <c r="E1219" s="1" t="s">
        <v>529</v>
      </c>
      <c r="F1219" s="1" t="s">
        <v>2</v>
      </c>
      <c r="G1219" s="1" t="s">
        <v>528</v>
      </c>
      <c r="H1219" s="1" t="s">
        <v>7</v>
      </c>
      <c r="I1219" s="1">
        <v>5.7011062000000001E-2</v>
      </c>
      <c r="J1219" s="1">
        <v>11</v>
      </c>
      <c r="K1219" s="1">
        <v>241.9512</v>
      </c>
      <c r="L1219" s="1">
        <v>4.4000000000000004</v>
      </c>
    </row>
    <row r="1220" spans="1:12" x14ac:dyDescent="0.2">
      <c r="A1220" s="1" t="s">
        <v>6</v>
      </c>
      <c r="B1220" s="1" t="s">
        <v>1399</v>
      </c>
      <c r="C1220" s="1" t="s">
        <v>10</v>
      </c>
      <c r="D1220" s="1">
        <v>2014</v>
      </c>
      <c r="E1220" s="1" t="s">
        <v>529</v>
      </c>
      <c r="F1220" s="1" t="s">
        <v>2</v>
      </c>
      <c r="G1220" s="1" t="s">
        <v>528</v>
      </c>
      <c r="H1220" s="1" t="s">
        <v>7</v>
      </c>
      <c r="I1220" s="1">
        <v>4.9594299000000001E-2</v>
      </c>
      <c r="J1220" s="1">
        <v>19.350000000000001</v>
      </c>
      <c r="K1220" s="1">
        <v>77.064400000000006</v>
      </c>
      <c r="L1220" s="1">
        <v>4.4000000000000004</v>
      </c>
    </row>
    <row r="1221" spans="1:12" x14ac:dyDescent="0.2">
      <c r="A1221" s="1" t="s">
        <v>6</v>
      </c>
      <c r="B1221" s="1" t="s">
        <v>1567</v>
      </c>
      <c r="C1221" s="1" t="s">
        <v>10</v>
      </c>
      <c r="D1221" s="1">
        <v>2014</v>
      </c>
      <c r="E1221" s="1" t="s">
        <v>529</v>
      </c>
      <c r="F1221" s="1" t="s">
        <v>2</v>
      </c>
      <c r="G1221" s="1" t="s">
        <v>528</v>
      </c>
      <c r="H1221" s="1" t="s">
        <v>7</v>
      </c>
      <c r="I1221" s="1">
        <v>0</v>
      </c>
      <c r="J1221" s="1">
        <v>19.350000000000001</v>
      </c>
      <c r="K1221" s="1">
        <v>238.65639999999999</v>
      </c>
      <c r="L1221" s="1">
        <v>4.4000000000000004</v>
      </c>
    </row>
    <row r="1222" spans="1:12" x14ac:dyDescent="0.2">
      <c r="A1222" s="1" t="s">
        <v>6</v>
      </c>
      <c r="B1222" s="1" t="s">
        <v>934</v>
      </c>
      <c r="C1222" s="1" t="s">
        <v>47</v>
      </c>
      <c r="D1222" s="1">
        <v>2014</v>
      </c>
      <c r="E1222" s="1" t="s">
        <v>529</v>
      </c>
      <c r="F1222" s="1" t="s">
        <v>2</v>
      </c>
      <c r="G1222" s="1" t="s">
        <v>528</v>
      </c>
      <c r="H1222" s="1" t="s">
        <v>7</v>
      </c>
      <c r="I1222" s="1">
        <v>9.6433358999999996E-2</v>
      </c>
      <c r="J1222" s="1">
        <v>20.2</v>
      </c>
      <c r="K1222" s="1">
        <v>178.50280000000001</v>
      </c>
      <c r="L1222" s="1">
        <v>4.4000000000000004</v>
      </c>
    </row>
    <row r="1223" spans="1:12" x14ac:dyDescent="0.2">
      <c r="A1223" s="1" t="s">
        <v>6</v>
      </c>
      <c r="B1223" s="1" t="s">
        <v>933</v>
      </c>
      <c r="C1223" s="1" t="s">
        <v>14</v>
      </c>
      <c r="D1223" s="1">
        <v>2014</v>
      </c>
      <c r="E1223" s="1" t="s">
        <v>529</v>
      </c>
      <c r="F1223" s="1" t="s">
        <v>2</v>
      </c>
      <c r="G1223" s="1" t="s">
        <v>528</v>
      </c>
      <c r="H1223" s="1" t="s">
        <v>7</v>
      </c>
      <c r="I1223" s="1">
        <v>5.9589179999999997E-3</v>
      </c>
      <c r="J1223" s="1">
        <v>5.34</v>
      </c>
      <c r="K1223" s="1">
        <v>101.6358</v>
      </c>
      <c r="L1223" s="1">
        <v>4.4000000000000004</v>
      </c>
    </row>
    <row r="1224" spans="1:12" x14ac:dyDescent="0.2">
      <c r="A1224" s="1" t="s">
        <v>6</v>
      </c>
      <c r="B1224" s="1" t="s">
        <v>1456</v>
      </c>
      <c r="C1224" s="1" t="s">
        <v>14</v>
      </c>
      <c r="D1224" s="1">
        <v>2014</v>
      </c>
      <c r="E1224" s="1" t="s">
        <v>529</v>
      </c>
      <c r="F1224" s="1" t="s">
        <v>2</v>
      </c>
      <c r="G1224" s="1" t="s">
        <v>528</v>
      </c>
      <c r="H1224" s="1" t="s">
        <v>7</v>
      </c>
      <c r="I1224" s="1">
        <v>5.6555714999999999E-2</v>
      </c>
      <c r="J1224" s="1">
        <v>5.59</v>
      </c>
      <c r="K1224" s="1">
        <v>62.616799999999998</v>
      </c>
      <c r="L1224" s="1">
        <v>4.4000000000000004</v>
      </c>
    </row>
    <row r="1225" spans="1:12" x14ac:dyDescent="0.2">
      <c r="A1225" s="1" t="s">
        <v>6</v>
      </c>
      <c r="B1225" s="1" t="s">
        <v>962</v>
      </c>
      <c r="C1225" s="1" t="s">
        <v>14</v>
      </c>
      <c r="D1225" s="1">
        <v>2014</v>
      </c>
      <c r="E1225" s="1" t="s">
        <v>529</v>
      </c>
      <c r="F1225" s="1" t="s">
        <v>2</v>
      </c>
      <c r="G1225" s="1" t="s">
        <v>528</v>
      </c>
      <c r="H1225" s="1" t="s">
        <v>7</v>
      </c>
      <c r="I1225" s="1">
        <v>7.0645635999999998E-2</v>
      </c>
      <c r="J1225" s="1">
        <v>7.64</v>
      </c>
      <c r="K1225" s="1">
        <v>91.212000000000003</v>
      </c>
      <c r="L1225" s="1">
        <v>4.4000000000000004</v>
      </c>
    </row>
    <row r="1226" spans="1:12" x14ac:dyDescent="0.2">
      <c r="A1226" s="1" t="s">
        <v>6</v>
      </c>
      <c r="B1226" s="1" t="s">
        <v>44</v>
      </c>
      <c r="C1226" s="1" t="s">
        <v>14</v>
      </c>
      <c r="D1226" s="1">
        <v>2014</v>
      </c>
      <c r="E1226" s="1" t="s">
        <v>529</v>
      </c>
      <c r="F1226" s="1" t="s">
        <v>2</v>
      </c>
      <c r="G1226" s="1" t="s">
        <v>528</v>
      </c>
      <c r="H1226" s="1" t="s">
        <v>7</v>
      </c>
      <c r="I1226" s="1">
        <v>3.8496165999999998E-2</v>
      </c>
      <c r="J1226" s="1">
        <v>16.7</v>
      </c>
      <c r="K1226" s="1">
        <v>147.5102</v>
      </c>
      <c r="L1226" s="1">
        <v>4.4000000000000004</v>
      </c>
    </row>
    <row r="1227" spans="1:12" x14ac:dyDescent="0.2">
      <c r="A1227" s="1" t="s">
        <v>21</v>
      </c>
      <c r="B1227" s="1" t="s">
        <v>878</v>
      </c>
      <c r="C1227" s="1" t="s">
        <v>4</v>
      </c>
      <c r="D1227" s="1">
        <v>2014</v>
      </c>
      <c r="E1227" s="1" t="s">
        <v>529</v>
      </c>
      <c r="F1227" s="1" t="s">
        <v>2</v>
      </c>
      <c r="G1227" s="1" t="s">
        <v>528</v>
      </c>
      <c r="H1227" s="1" t="s">
        <v>7</v>
      </c>
      <c r="I1227" s="1">
        <v>3.5163638999999997E-2</v>
      </c>
      <c r="J1227" s="1">
        <v>10.6</v>
      </c>
      <c r="K1227" s="1">
        <v>84.422399999999996</v>
      </c>
      <c r="L1227" s="1">
        <v>4.4000000000000004</v>
      </c>
    </row>
    <row r="1228" spans="1:12" x14ac:dyDescent="0.2">
      <c r="A1228" s="1" t="s">
        <v>16</v>
      </c>
      <c r="B1228" s="1" t="s">
        <v>717</v>
      </c>
      <c r="C1228" s="1" t="s">
        <v>14</v>
      </c>
      <c r="D1228" s="1">
        <v>2014</v>
      </c>
      <c r="E1228" s="1" t="s">
        <v>529</v>
      </c>
      <c r="F1228" s="1" t="s">
        <v>2</v>
      </c>
      <c r="G1228" s="1" t="s">
        <v>528</v>
      </c>
      <c r="H1228" s="1" t="s">
        <v>7</v>
      </c>
      <c r="I1228" s="1">
        <v>2.5899245000000001E-2</v>
      </c>
      <c r="J1228" s="1">
        <v>13.65</v>
      </c>
      <c r="K1228" s="1">
        <v>81.130200000000002</v>
      </c>
      <c r="L1228" s="1">
        <v>4.4000000000000004</v>
      </c>
    </row>
    <row r="1229" spans="1:12" x14ac:dyDescent="0.2">
      <c r="A1229" s="1" t="s">
        <v>295</v>
      </c>
      <c r="B1229" s="1" t="s">
        <v>1081</v>
      </c>
      <c r="C1229" s="1" t="s">
        <v>10</v>
      </c>
      <c r="D1229" s="1">
        <v>2022</v>
      </c>
      <c r="E1229" s="1" t="s">
        <v>3</v>
      </c>
      <c r="F1229" s="1" t="s">
        <v>2</v>
      </c>
      <c r="G1229" s="1" t="s">
        <v>1</v>
      </c>
      <c r="H1229" s="1" t="s">
        <v>0</v>
      </c>
      <c r="I1229" s="1">
        <v>2.1416681E-2</v>
      </c>
      <c r="J1229" s="1">
        <v>20.85</v>
      </c>
      <c r="K1229" s="1">
        <v>104.6306</v>
      </c>
      <c r="L1229" s="1">
        <v>4.4000000000000004</v>
      </c>
    </row>
    <row r="1230" spans="1:12" x14ac:dyDescent="0.2">
      <c r="A1230" s="1" t="s">
        <v>124</v>
      </c>
      <c r="B1230" s="1" t="s">
        <v>782</v>
      </c>
      <c r="C1230" s="1" t="s">
        <v>108</v>
      </c>
      <c r="D1230" s="1">
        <v>2022</v>
      </c>
      <c r="E1230" s="1" t="s">
        <v>3</v>
      </c>
      <c r="F1230" s="1" t="s">
        <v>2</v>
      </c>
      <c r="G1230" s="1" t="s">
        <v>1</v>
      </c>
      <c r="H1230" s="1" t="s">
        <v>0</v>
      </c>
      <c r="I1230" s="1">
        <v>0</v>
      </c>
      <c r="J1230" s="1">
        <v>8.06</v>
      </c>
      <c r="K1230" s="1">
        <v>232.73259999999999</v>
      </c>
      <c r="L1230" s="1">
        <v>4.4000000000000004</v>
      </c>
    </row>
    <row r="1231" spans="1:12" x14ac:dyDescent="0.2">
      <c r="A1231" s="1" t="s">
        <v>124</v>
      </c>
      <c r="B1231" s="1" t="s">
        <v>277</v>
      </c>
      <c r="C1231" s="1" t="s">
        <v>25</v>
      </c>
      <c r="D1231" s="1">
        <v>2022</v>
      </c>
      <c r="E1231" s="1" t="s">
        <v>3</v>
      </c>
      <c r="F1231" s="1" t="s">
        <v>2</v>
      </c>
      <c r="G1231" s="1" t="s">
        <v>1</v>
      </c>
      <c r="H1231" s="1" t="s">
        <v>0</v>
      </c>
      <c r="I1231" s="1">
        <v>0.127968205</v>
      </c>
      <c r="J1231" s="1">
        <v>6.3</v>
      </c>
      <c r="K1231" s="1">
        <v>209.62700000000001</v>
      </c>
      <c r="L1231" s="1">
        <v>4.4000000000000004</v>
      </c>
    </row>
    <row r="1232" spans="1:12" x14ac:dyDescent="0.2">
      <c r="A1232" s="1" t="s">
        <v>124</v>
      </c>
      <c r="B1232" s="1" t="s">
        <v>1184</v>
      </c>
      <c r="C1232" s="1" t="s">
        <v>25</v>
      </c>
      <c r="D1232" s="1">
        <v>2022</v>
      </c>
      <c r="E1232" s="1" t="s">
        <v>3</v>
      </c>
      <c r="F1232" s="1" t="s">
        <v>2</v>
      </c>
      <c r="G1232" s="1" t="s">
        <v>1</v>
      </c>
      <c r="H1232" s="1" t="s">
        <v>0</v>
      </c>
      <c r="I1232" s="1">
        <v>3.4112833000000002E-2</v>
      </c>
      <c r="J1232" s="1">
        <v>12</v>
      </c>
      <c r="K1232" s="1">
        <v>180.19759999999999</v>
      </c>
      <c r="L1232" s="1">
        <v>4.4000000000000004</v>
      </c>
    </row>
    <row r="1233" spans="1:12" x14ac:dyDescent="0.2">
      <c r="A1233" s="1" t="s">
        <v>124</v>
      </c>
      <c r="B1233" s="1" t="s">
        <v>664</v>
      </c>
      <c r="C1233" s="1" t="s">
        <v>17</v>
      </c>
      <c r="D1233" s="1">
        <v>2022</v>
      </c>
      <c r="E1233" s="1" t="s">
        <v>3</v>
      </c>
      <c r="F1233" s="1" t="s">
        <v>2</v>
      </c>
      <c r="G1233" s="1" t="s">
        <v>1</v>
      </c>
      <c r="H1233" s="1" t="s">
        <v>0</v>
      </c>
      <c r="I1233" s="1">
        <v>5.7292529000000002E-2</v>
      </c>
      <c r="J1233" s="1">
        <v>16</v>
      </c>
      <c r="K1233" s="1">
        <v>224.34039999999999</v>
      </c>
      <c r="L1233" s="1">
        <v>4.4000000000000004</v>
      </c>
    </row>
    <row r="1234" spans="1:12" x14ac:dyDescent="0.2">
      <c r="A1234" s="1" t="s">
        <v>124</v>
      </c>
      <c r="B1234" s="1" t="s">
        <v>249</v>
      </c>
      <c r="C1234" s="1" t="s">
        <v>71</v>
      </c>
      <c r="D1234" s="1">
        <v>2022</v>
      </c>
      <c r="E1234" s="1" t="s">
        <v>3</v>
      </c>
      <c r="F1234" s="1" t="s">
        <v>2</v>
      </c>
      <c r="G1234" s="1" t="s">
        <v>1</v>
      </c>
      <c r="H1234" s="1" t="s">
        <v>0</v>
      </c>
      <c r="I1234" s="1">
        <v>0.11579959200000001</v>
      </c>
      <c r="J1234" s="1">
        <v>9.0649999999999995</v>
      </c>
      <c r="K1234" s="1">
        <v>95.309399999999997</v>
      </c>
      <c r="L1234" s="1">
        <v>4.4000000000000004</v>
      </c>
    </row>
    <row r="1235" spans="1:12" x14ac:dyDescent="0.2">
      <c r="A1235" s="1" t="s">
        <v>124</v>
      </c>
      <c r="B1235" s="1" t="s">
        <v>1517</v>
      </c>
      <c r="C1235" s="1" t="s">
        <v>10</v>
      </c>
      <c r="D1235" s="1">
        <v>2022</v>
      </c>
      <c r="E1235" s="1" t="s">
        <v>3</v>
      </c>
      <c r="F1235" s="1" t="s">
        <v>2</v>
      </c>
      <c r="G1235" s="1" t="s">
        <v>1</v>
      </c>
      <c r="H1235" s="1" t="s">
        <v>0</v>
      </c>
      <c r="I1235" s="1">
        <v>3.1230059000000001E-2</v>
      </c>
      <c r="J1235" s="1">
        <v>6.0549999999999997</v>
      </c>
      <c r="K1235" s="1">
        <v>160.3578</v>
      </c>
      <c r="L1235" s="1">
        <v>4.4000000000000004</v>
      </c>
    </row>
    <row r="1236" spans="1:12" x14ac:dyDescent="0.2">
      <c r="A1236" s="1" t="s">
        <v>124</v>
      </c>
      <c r="B1236" s="1" t="s">
        <v>227</v>
      </c>
      <c r="C1236" s="1" t="s">
        <v>10</v>
      </c>
      <c r="D1236" s="1">
        <v>2022</v>
      </c>
      <c r="E1236" s="1" t="s">
        <v>3</v>
      </c>
      <c r="F1236" s="1" t="s">
        <v>2</v>
      </c>
      <c r="G1236" s="1" t="s">
        <v>1</v>
      </c>
      <c r="H1236" s="1" t="s">
        <v>0</v>
      </c>
      <c r="I1236" s="1">
        <v>0</v>
      </c>
      <c r="J1236" s="1">
        <v>7.02</v>
      </c>
      <c r="K1236" s="1">
        <v>148.17339999999999</v>
      </c>
      <c r="L1236" s="1">
        <v>4.4000000000000004</v>
      </c>
    </row>
    <row r="1237" spans="1:12" x14ac:dyDescent="0.2">
      <c r="A1237" s="1" t="s">
        <v>124</v>
      </c>
      <c r="B1237" s="1" t="s">
        <v>226</v>
      </c>
      <c r="C1237" s="1" t="s">
        <v>10</v>
      </c>
      <c r="D1237" s="1">
        <v>2022</v>
      </c>
      <c r="E1237" s="1" t="s">
        <v>3</v>
      </c>
      <c r="F1237" s="1" t="s">
        <v>2</v>
      </c>
      <c r="G1237" s="1" t="s">
        <v>1</v>
      </c>
      <c r="H1237" s="1" t="s">
        <v>0</v>
      </c>
      <c r="I1237" s="1">
        <v>3.6057562000000001E-2</v>
      </c>
      <c r="J1237" s="1">
        <v>16.2</v>
      </c>
      <c r="K1237" s="1">
        <v>260.32780000000002</v>
      </c>
      <c r="L1237" s="1">
        <v>4.4000000000000004</v>
      </c>
    </row>
    <row r="1238" spans="1:12" x14ac:dyDescent="0.2">
      <c r="A1238" s="1" t="s">
        <v>124</v>
      </c>
      <c r="B1238" s="1" t="s">
        <v>188</v>
      </c>
      <c r="C1238" s="1" t="s">
        <v>171</v>
      </c>
      <c r="D1238" s="1">
        <v>2022</v>
      </c>
      <c r="E1238" s="1" t="s">
        <v>3</v>
      </c>
      <c r="F1238" s="1" t="s">
        <v>2</v>
      </c>
      <c r="G1238" s="1" t="s">
        <v>1</v>
      </c>
      <c r="H1238" s="1" t="s">
        <v>0</v>
      </c>
      <c r="I1238" s="1">
        <v>3.6686158000000003E-2</v>
      </c>
      <c r="J1238" s="1">
        <v>6.86</v>
      </c>
      <c r="K1238" s="1">
        <v>229.601</v>
      </c>
      <c r="L1238" s="1">
        <v>4.4000000000000004</v>
      </c>
    </row>
    <row r="1239" spans="1:12" x14ac:dyDescent="0.2">
      <c r="A1239" s="1" t="s">
        <v>124</v>
      </c>
      <c r="B1239" s="1" t="s">
        <v>1001</v>
      </c>
      <c r="C1239" s="1" t="s">
        <v>165</v>
      </c>
      <c r="D1239" s="1">
        <v>2022</v>
      </c>
      <c r="E1239" s="1" t="s">
        <v>3</v>
      </c>
      <c r="F1239" s="1" t="s">
        <v>2</v>
      </c>
      <c r="G1239" s="1" t="s">
        <v>1</v>
      </c>
      <c r="H1239" s="1" t="s">
        <v>0</v>
      </c>
      <c r="I1239" s="1">
        <v>7.3667029999999994E-2</v>
      </c>
      <c r="J1239" s="1">
        <v>11.15</v>
      </c>
      <c r="K1239" s="1">
        <v>66.214200000000005</v>
      </c>
      <c r="L1239" s="1">
        <v>4.4000000000000004</v>
      </c>
    </row>
    <row r="1240" spans="1:12" x14ac:dyDescent="0.2">
      <c r="A1240" s="1" t="s">
        <v>124</v>
      </c>
      <c r="B1240" s="1" t="s">
        <v>153</v>
      </c>
      <c r="C1240" s="1" t="s">
        <v>14</v>
      </c>
      <c r="D1240" s="1">
        <v>2022</v>
      </c>
      <c r="E1240" s="1" t="s">
        <v>3</v>
      </c>
      <c r="F1240" s="1" t="s">
        <v>2</v>
      </c>
      <c r="G1240" s="1" t="s">
        <v>1</v>
      </c>
      <c r="H1240" s="1" t="s">
        <v>0</v>
      </c>
      <c r="I1240" s="1">
        <v>2.6192765E-2</v>
      </c>
      <c r="J1240" s="1">
        <v>9.8000000000000007</v>
      </c>
      <c r="K1240" s="1">
        <v>215.685</v>
      </c>
      <c r="L1240" s="1">
        <v>4.4000000000000004</v>
      </c>
    </row>
    <row r="1241" spans="1:12" x14ac:dyDescent="0.2">
      <c r="A1241" s="1" t="s">
        <v>124</v>
      </c>
      <c r="B1241" s="1" t="s">
        <v>995</v>
      </c>
      <c r="C1241" s="1" t="s">
        <v>14</v>
      </c>
      <c r="D1241" s="1">
        <v>2022</v>
      </c>
      <c r="E1241" s="1" t="s">
        <v>3</v>
      </c>
      <c r="F1241" s="1" t="s">
        <v>2</v>
      </c>
      <c r="G1241" s="1" t="s">
        <v>1</v>
      </c>
      <c r="H1241" s="1" t="s">
        <v>0</v>
      </c>
      <c r="I1241" s="1">
        <v>4.2113172999999997E-2</v>
      </c>
      <c r="J1241" s="1">
        <v>10.195</v>
      </c>
      <c r="K1241" s="1">
        <v>42.5428</v>
      </c>
      <c r="L1241" s="1">
        <v>4.4000000000000004</v>
      </c>
    </row>
    <row r="1242" spans="1:12" x14ac:dyDescent="0.2">
      <c r="A1242" s="1" t="s">
        <v>124</v>
      </c>
      <c r="B1242" s="1" t="s">
        <v>1059</v>
      </c>
      <c r="C1242" s="1" t="s">
        <v>14</v>
      </c>
      <c r="D1242" s="1">
        <v>2022</v>
      </c>
      <c r="E1242" s="1" t="s">
        <v>3</v>
      </c>
      <c r="F1242" s="1" t="s">
        <v>2</v>
      </c>
      <c r="G1242" s="1" t="s">
        <v>1</v>
      </c>
      <c r="H1242" s="1" t="s">
        <v>0</v>
      </c>
      <c r="I1242" s="1">
        <v>0.13569283100000001</v>
      </c>
      <c r="J1242" s="1">
        <v>11.1</v>
      </c>
      <c r="K1242" s="1">
        <v>220.04820000000001</v>
      </c>
      <c r="L1242" s="1">
        <v>4.4000000000000004</v>
      </c>
    </row>
    <row r="1243" spans="1:12" x14ac:dyDescent="0.2">
      <c r="A1243" s="1" t="s">
        <v>6</v>
      </c>
      <c r="B1243" s="1" t="s">
        <v>117</v>
      </c>
      <c r="C1243" s="1" t="s">
        <v>28</v>
      </c>
      <c r="D1243" s="1">
        <v>2022</v>
      </c>
      <c r="E1243" s="1" t="s">
        <v>3</v>
      </c>
      <c r="F1243" s="1" t="s">
        <v>2</v>
      </c>
      <c r="G1243" s="1" t="s">
        <v>1</v>
      </c>
      <c r="H1243" s="1" t="s">
        <v>0</v>
      </c>
      <c r="I1243" s="1">
        <v>5.1827123000000003E-2</v>
      </c>
      <c r="J1243" s="1">
        <v>9.1950000000000003</v>
      </c>
      <c r="K1243" s="1">
        <v>77.464399999999998</v>
      </c>
      <c r="L1243" s="1">
        <v>4.4000000000000004</v>
      </c>
    </row>
    <row r="1244" spans="1:12" x14ac:dyDescent="0.2">
      <c r="A1244" s="1" t="s">
        <v>6</v>
      </c>
      <c r="B1244" s="1" t="s">
        <v>841</v>
      </c>
      <c r="C1244" s="1" t="s">
        <v>28</v>
      </c>
      <c r="D1244" s="1">
        <v>2022</v>
      </c>
      <c r="E1244" s="1" t="s">
        <v>3</v>
      </c>
      <c r="F1244" s="1" t="s">
        <v>2</v>
      </c>
      <c r="G1244" s="1" t="s">
        <v>1</v>
      </c>
      <c r="H1244" s="1" t="s">
        <v>0</v>
      </c>
      <c r="I1244" s="1">
        <v>9.4246644000000004E-2</v>
      </c>
      <c r="J1244" s="1">
        <v>16.5</v>
      </c>
      <c r="K1244" s="1">
        <v>98.906800000000004</v>
      </c>
      <c r="L1244" s="1">
        <v>4.4000000000000004</v>
      </c>
    </row>
    <row r="1245" spans="1:12" x14ac:dyDescent="0.2">
      <c r="A1245" s="1" t="s">
        <v>6</v>
      </c>
      <c r="B1245" s="1" t="s">
        <v>1211</v>
      </c>
      <c r="C1245" s="1" t="s">
        <v>112</v>
      </c>
      <c r="D1245" s="1">
        <v>2022</v>
      </c>
      <c r="E1245" s="1" t="s">
        <v>3</v>
      </c>
      <c r="F1245" s="1" t="s">
        <v>2</v>
      </c>
      <c r="G1245" s="1" t="s">
        <v>1</v>
      </c>
      <c r="H1245" s="1" t="s">
        <v>0</v>
      </c>
      <c r="I1245" s="1">
        <v>4.407225E-2</v>
      </c>
      <c r="J1245" s="1">
        <v>14.8</v>
      </c>
      <c r="K1245" s="1">
        <v>109.057</v>
      </c>
      <c r="L1245" s="1">
        <v>4.4000000000000004</v>
      </c>
    </row>
    <row r="1246" spans="1:12" x14ac:dyDescent="0.2">
      <c r="A1246" s="1" t="s">
        <v>6</v>
      </c>
      <c r="B1246" s="1" t="s">
        <v>1388</v>
      </c>
      <c r="C1246" s="1" t="s">
        <v>108</v>
      </c>
      <c r="D1246" s="1">
        <v>2022</v>
      </c>
      <c r="E1246" s="1" t="s">
        <v>3</v>
      </c>
      <c r="F1246" s="1" t="s">
        <v>2</v>
      </c>
      <c r="G1246" s="1" t="s">
        <v>1</v>
      </c>
      <c r="H1246" s="1" t="s">
        <v>0</v>
      </c>
      <c r="I1246" s="1">
        <v>6.1424738E-2</v>
      </c>
      <c r="J1246" s="1">
        <v>7.8949999999999996</v>
      </c>
      <c r="K1246" s="1">
        <v>57.758800000000001</v>
      </c>
      <c r="L1246" s="1">
        <v>4.4000000000000004</v>
      </c>
    </row>
    <row r="1247" spans="1:12" x14ac:dyDescent="0.2">
      <c r="A1247" s="1" t="s">
        <v>6</v>
      </c>
      <c r="B1247" s="1" t="s">
        <v>978</v>
      </c>
      <c r="C1247" s="1" t="s">
        <v>25</v>
      </c>
      <c r="D1247" s="1">
        <v>2022</v>
      </c>
      <c r="E1247" s="1" t="s">
        <v>3</v>
      </c>
      <c r="F1247" s="1" t="s">
        <v>2</v>
      </c>
      <c r="G1247" s="1" t="s">
        <v>1</v>
      </c>
      <c r="H1247" s="1" t="s">
        <v>0</v>
      </c>
      <c r="I1247" s="1">
        <v>0</v>
      </c>
      <c r="J1247" s="1">
        <v>8.9749999999999996</v>
      </c>
      <c r="K1247" s="1">
        <v>84.922399999999996</v>
      </c>
      <c r="L1247" s="1">
        <v>4.4000000000000004</v>
      </c>
    </row>
    <row r="1248" spans="1:12" x14ac:dyDescent="0.2">
      <c r="A1248" s="1" t="s">
        <v>6</v>
      </c>
      <c r="B1248" s="1" t="s">
        <v>1141</v>
      </c>
      <c r="C1248" s="1" t="s">
        <v>25</v>
      </c>
      <c r="D1248" s="1">
        <v>2022</v>
      </c>
      <c r="E1248" s="1" t="s">
        <v>3</v>
      </c>
      <c r="F1248" s="1" t="s">
        <v>2</v>
      </c>
      <c r="G1248" s="1" t="s">
        <v>1</v>
      </c>
      <c r="H1248" s="1" t="s">
        <v>0</v>
      </c>
      <c r="I1248" s="1">
        <v>7.4035423000000003E-2</v>
      </c>
      <c r="J1248" s="1">
        <v>12.5</v>
      </c>
      <c r="K1248" s="1">
        <v>87.919799999999995</v>
      </c>
      <c r="L1248" s="1">
        <v>4.4000000000000004</v>
      </c>
    </row>
    <row r="1249" spans="1:12" x14ac:dyDescent="0.2">
      <c r="A1249" s="1" t="s">
        <v>6</v>
      </c>
      <c r="B1249" s="1" t="s">
        <v>565</v>
      </c>
      <c r="C1249" s="1" t="s">
        <v>71</v>
      </c>
      <c r="D1249" s="1">
        <v>2022</v>
      </c>
      <c r="E1249" s="1" t="s">
        <v>3</v>
      </c>
      <c r="F1249" s="1" t="s">
        <v>2</v>
      </c>
      <c r="G1249" s="1" t="s">
        <v>1</v>
      </c>
      <c r="H1249" s="1" t="s">
        <v>0</v>
      </c>
      <c r="I1249" s="1">
        <v>0.15277077</v>
      </c>
      <c r="J1249" s="1">
        <v>7.47</v>
      </c>
      <c r="K1249" s="1">
        <v>214.42179999999999</v>
      </c>
      <c r="L1249" s="1">
        <v>4.4000000000000004</v>
      </c>
    </row>
    <row r="1250" spans="1:12" x14ac:dyDescent="0.2">
      <c r="A1250" s="1" t="s">
        <v>6</v>
      </c>
      <c r="B1250" s="1" t="s">
        <v>973</v>
      </c>
      <c r="C1250" s="1" t="s">
        <v>71</v>
      </c>
      <c r="D1250" s="1">
        <v>2022</v>
      </c>
      <c r="E1250" s="1" t="s">
        <v>3</v>
      </c>
      <c r="F1250" s="1" t="s">
        <v>2</v>
      </c>
      <c r="G1250" s="1" t="s">
        <v>1</v>
      </c>
      <c r="H1250" s="1" t="s">
        <v>0</v>
      </c>
      <c r="I1250" s="1">
        <v>4.8860586999999997E-2</v>
      </c>
      <c r="J1250" s="1">
        <v>9.8949999999999996</v>
      </c>
      <c r="K1250" s="1">
        <v>260.2278</v>
      </c>
      <c r="L1250" s="1">
        <v>4.4000000000000004</v>
      </c>
    </row>
    <row r="1251" spans="1:12" x14ac:dyDescent="0.2">
      <c r="A1251" s="1" t="s">
        <v>6</v>
      </c>
      <c r="B1251" s="1" t="s">
        <v>1205</v>
      </c>
      <c r="C1251" s="1" t="s">
        <v>71</v>
      </c>
      <c r="D1251" s="1">
        <v>2022</v>
      </c>
      <c r="E1251" s="1" t="s">
        <v>3</v>
      </c>
      <c r="F1251" s="1" t="s">
        <v>2</v>
      </c>
      <c r="G1251" s="1" t="s">
        <v>1</v>
      </c>
      <c r="H1251" s="1" t="s">
        <v>0</v>
      </c>
      <c r="I1251" s="1">
        <v>3.6174285E-2</v>
      </c>
      <c r="J1251" s="1">
        <v>11.1</v>
      </c>
      <c r="K1251" s="1">
        <v>176.0712</v>
      </c>
      <c r="L1251" s="1">
        <v>4.4000000000000004</v>
      </c>
    </row>
    <row r="1252" spans="1:12" x14ac:dyDescent="0.2">
      <c r="A1252" s="1" t="s">
        <v>6</v>
      </c>
      <c r="B1252" s="1" t="s">
        <v>75</v>
      </c>
      <c r="C1252" s="1" t="s">
        <v>71</v>
      </c>
      <c r="D1252" s="1">
        <v>2022</v>
      </c>
      <c r="E1252" s="1" t="s">
        <v>3</v>
      </c>
      <c r="F1252" s="1" t="s">
        <v>2</v>
      </c>
      <c r="G1252" s="1" t="s">
        <v>1</v>
      </c>
      <c r="H1252" s="1" t="s">
        <v>0</v>
      </c>
      <c r="I1252" s="1">
        <v>9.4300933000000003E-2</v>
      </c>
      <c r="J1252" s="1">
        <v>19.2</v>
      </c>
      <c r="K1252" s="1">
        <v>187.5214</v>
      </c>
      <c r="L1252" s="1">
        <v>4.4000000000000004</v>
      </c>
    </row>
    <row r="1253" spans="1:12" x14ac:dyDescent="0.2">
      <c r="A1253" s="1" t="s">
        <v>6</v>
      </c>
      <c r="B1253" s="1" t="s">
        <v>548</v>
      </c>
      <c r="C1253" s="1" t="s">
        <v>10</v>
      </c>
      <c r="D1253" s="1">
        <v>2022</v>
      </c>
      <c r="E1253" s="1" t="s">
        <v>3</v>
      </c>
      <c r="F1253" s="1" t="s">
        <v>2</v>
      </c>
      <c r="G1253" s="1" t="s">
        <v>1</v>
      </c>
      <c r="H1253" s="1" t="s">
        <v>0</v>
      </c>
      <c r="I1253" s="1">
        <v>5.4816926000000002E-2</v>
      </c>
      <c r="J1253" s="1">
        <v>20.100000000000001</v>
      </c>
      <c r="K1253" s="1">
        <v>194.28200000000001</v>
      </c>
      <c r="L1253" s="1">
        <v>4.4000000000000004</v>
      </c>
    </row>
    <row r="1254" spans="1:12" x14ac:dyDescent="0.2">
      <c r="A1254" s="1" t="s">
        <v>6</v>
      </c>
      <c r="B1254" s="1" t="s">
        <v>1447</v>
      </c>
      <c r="C1254" s="1" t="s">
        <v>14</v>
      </c>
      <c r="D1254" s="1">
        <v>2022</v>
      </c>
      <c r="E1254" s="1" t="s">
        <v>3</v>
      </c>
      <c r="F1254" s="1" t="s">
        <v>2</v>
      </c>
      <c r="G1254" s="1" t="s">
        <v>1</v>
      </c>
      <c r="H1254" s="1" t="s">
        <v>0</v>
      </c>
      <c r="I1254" s="1">
        <v>0.14522064600000001</v>
      </c>
      <c r="J1254" s="1">
        <v>7.21</v>
      </c>
      <c r="K1254" s="1">
        <v>103.1332</v>
      </c>
      <c r="L1254" s="1">
        <v>4.4000000000000004</v>
      </c>
    </row>
    <row r="1255" spans="1:12" x14ac:dyDescent="0.2">
      <c r="A1255" s="1" t="s">
        <v>6</v>
      </c>
      <c r="B1255" s="1" t="s">
        <v>716</v>
      </c>
      <c r="C1255" s="1" t="s">
        <v>14</v>
      </c>
      <c r="D1255" s="1">
        <v>2022</v>
      </c>
      <c r="E1255" s="1" t="s">
        <v>3</v>
      </c>
      <c r="F1255" s="1" t="s">
        <v>2</v>
      </c>
      <c r="G1255" s="1" t="s">
        <v>1</v>
      </c>
      <c r="H1255" s="1" t="s">
        <v>0</v>
      </c>
      <c r="I1255" s="1">
        <v>6.2297248999999999E-2</v>
      </c>
      <c r="J1255" s="1">
        <v>16.7</v>
      </c>
      <c r="K1255" s="1">
        <v>60.656199999999998</v>
      </c>
      <c r="L1255" s="1">
        <v>4.4000000000000004</v>
      </c>
    </row>
    <row r="1256" spans="1:12" x14ac:dyDescent="0.2">
      <c r="A1256" s="1" t="s">
        <v>21</v>
      </c>
      <c r="B1256" s="1" t="s">
        <v>136</v>
      </c>
      <c r="C1256" s="1" t="s">
        <v>14</v>
      </c>
      <c r="D1256" s="1">
        <v>2022</v>
      </c>
      <c r="E1256" s="1" t="s">
        <v>3</v>
      </c>
      <c r="F1256" s="1" t="s">
        <v>2</v>
      </c>
      <c r="G1256" s="1" t="s">
        <v>1</v>
      </c>
      <c r="H1256" s="1" t="s">
        <v>0</v>
      </c>
      <c r="I1256" s="1">
        <v>0.10783454100000001</v>
      </c>
      <c r="J1256" s="1">
        <v>10.195</v>
      </c>
      <c r="K1256" s="1">
        <v>146.5076</v>
      </c>
      <c r="L1256" s="1">
        <v>4.4000000000000004</v>
      </c>
    </row>
    <row r="1257" spans="1:12" x14ac:dyDescent="0.2">
      <c r="A1257" s="1" t="s">
        <v>295</v>
      </c>
      <c r="B1257" s="1" t="s">
        <v>633</v>
      </c>
      <c r="C1257" s="1" t="s">
        <v>4</v>
      </c>
      <c r="D1257" s="1">
        <v>2018</v>
      </c>
      <c r="E1257" s="1" t="s">
        <v>13</v>
      </c>
      <c r="F1257" s="1" t="s">
        <v>2</v>
      </c>
      <c r="G1257" s="1" t="s">
        <v>1</v>
      </c>
      <c r="H1257" s="1" t="s">
        <v>12</v>
      </c>
      <c r="I1257" s="1">
        <v>4.5865088999999998E-2</v>
      </c>
      <c r="K1257" s="1">
        <v>152.3682</v>
      </c>
      <c r="L1257" s="1">
        <v>4.4000000000000004</v>
      </c>
    </row>
    <row r="1258" spans="1:12" x14ac:dyDescent="0.2">
      <c r="A1258" s="1" t="s">
        <v>124</v>
      </c>
      <c r="B1258" s="1" t="s">
        <v>1230</v>
      </c>
      <c r="C1258" s="1" t="s">
        <v>108</v>
      </c>
      <c r="D1258" s="1">
        <v>2018</v>
      </c>
      <c r="E1258" s="1" t="s">
        <v>13</v>
      </c>
      <c r="F1258" s="1" t="s">
        <v>2</v>
      </c>
      <c r="G1258" s="1" t="s">
        <v>1</v>
      </c>
      <c r="H1258" s="1" t="s">
        <v>12</v>
      </c>
      <c r="I1258" s="1">
        <v>7.2048180000000003E-2</v>
      </c>
      <c r="K1258" s="1">
        <v>177.93700000000001</v>
      </c>
      <c r="L1258" s="1">
        <v>4.4000000000000004</v>
      </c>
    </row>
    <row r="1259" spans="1:12" x14ac:dyDescent="0.2">
      <c r="A1259" s="1" t="s">
        <v>124</v>
      </c>
      <c r="B1259" s="1" t="s">
        <v>907</v>
      </c>
      <c r="C1259" s="1" t="s">
        <v>25</v>
      </c>
      <c r="D1259" s="1">
        <v>2018</v>
      </c>
      <c r="E1259" s="1" t="s">
        <v>13</v>
      </c>
      <c r="F1259" s="1" t="s">
        <v>2</v>
      </c>
      <c r="G1259" s="1" t="s">
        <v>1</v>
      </c>
      <c r="H1259" s="1" t="s">
        <v>12</v>
      </c>
      <c r="I1259" s="1">
        <v>6.8489201E-2</v>
      </c>
      <c r="K1259" s="1">
        <v>259.32780000000002</v>
      </c>
      <c r="L1259" s="1">
        <v>4.4000000000000004</v>
      </c>
    </row>
    <row r="1260" spans="1:12" x14ac:dyDescent="0.2">
      <c r="A1260" s="1" t="s">
        <v>124</v>
      </c>
      <c r="B1260" s="1" t="s">
        <v>1100</v>
      </c>
      <c r="C1260" s="1" t="s">
        <v>25</v>
      </c>
      <c r="D1260" s="1">
        <v>2018</v>
      </c>
      <c r="E1260" s="1" t="s">
        <v>13</v>
      </c>
      <c r="F1260" s="1" t="s">
        <v>2</v>
      </c>
      <c r="G1260" s="1" t="s">
        <v>1</v>
      </c>
      <c r="H1260" s="1" t="s">
        <v>12</v>
      </c>
      <c r="I1260" s="1">
        <v>1.7659068E-2</v>
      </c>
      <c r="K1260" s="1">
        <v>175.96860000000001</v>
      </c>
      <c r="L1260" s="1">
        <v>4.4000000000000004</v>
      </c>
    </row>
    <row r="1261" spans="1:12" x14ac:dyDescent="0.2">
      <c r="A1261" s="1" t="s">
        <v>124</v>
      </c>
      <c r="B1261" s="1" t="s">
        <v>525</v>
      </c>
      <c r="C1261" s="1" t="s">
        <v>17</v>
      </c>
      <c r="D1261" s="1">
        <v>2018</v>
      </c>
      <c r="E1261" s="1" t="s">
        <v>13</v>
      </c>
      <c r="F1261" s="1" t="s">
        <v>2</v>
      </c>
      <c r="G1261" s="1" t="s">
        <v>1</v>
      </c>
      <c r="H1261" s="1" t="s">
        <v>12</v>
      </c>
      <c r="I1261" s="1">
        <v>9.6592065000000005E-2</v>
      </c>
      <c r="K1261" s="1">
        <v>54.893000000000001</v>
      </c>
      <c r="L1261" s="1">
        <v>4.4000000000000004</v>
      </c>
    </row>
    <row r="1262" spans="1:12" x14ac:dyDescent="0.2">
      <c r="A1262" s="1" t="s">
        <v>124</v>
      </c>
      <c r="B1262" s="1" t="s">
        <v>1295</v>
      </c>
      <c r="C1262" s="1" t="s">
        <v>71</v>
      </c>
      <c r="D1262" s="1">
        <v>2018</v>
      </c>
      <c r="E1262" s="1" t="s">
        <v>13</v>
      </c>
      <c r="F1262" s="1" t="s">
        <v>2</v>
      </c>
      <c r="G1262" s="1" t="s">
        <v>1</v>
      </c>
      <c r="H1262" s="1" t="s">
        <v>12</v>
      </c>
      <c r="I1262" s="1">
        <v>0.13877710800000001</v>
      </c>
      <c r="K1262" s="1">
        <v>147.53919999999999</v>
      </c>
      <c r="L1262" s="1">
        <v>4.4000000000000004</v>
      </c>
    </row>
    <row r="1263" spans="1:12" x14ac:dyDescent="0.2">
      <c r="A1263" s="1" t="s">
        <v>124</v>
      </c>
      <c r="B1263" s="1" t="s">
        <v>1089</v>
      </c>
      <c r="C1263" s="1" t="s">
        <v>71</v>
      </c>
      <c r="D1263" s="1">
        <v>2018</v>
      </c>
      <c r="E1263" s="1" t="s">
        <v>13</v>
      </c>
      <c r="F1263" s="1" t="s">
        <v>2</v>
      </c>
      <c r="G1263" s="1" t="s">
        <v>1</v>
      </c>
      <c r="H1263" s="1" t="s">
        <v>12</v>
      </c>
      <c r="I1263" s="1">
        <v>2.6194236999999999E-2</v>
      </c>
      <c r="K1263" s="1">
        <v>79.030199999999994</v>
      </c>
      <c r="L1263" s="1">
        <v>4.4000000000000004</v>
      </c>
    </row>
    <row r="1264" spans="1:12" x14ac:dyDescent="0.2">
      <c r="A1264" s="1" t="s">
        <v>124</v>
      </c>
      <c r="B1264" s="1" t="s">
        <v>893</v>
      </c>
      <c r="C1264" s="1" t="s">
        <v>71</v>
      </c>
      <c r="D1264" s="1">
        <v>2018</v>
      </c>
      <c r="E1264" s="1" t="s">
        <v>13</v>
      </c>
      <c r="F1264" s="1" t="s">
        <v>2</v>
      </c>
      <c r="G1264" s="1" t="s">
        <v>1</v>
      </c>
      <c r="H1264" s="1" t="s">
        <v>12</v>
      </c>
      <c r="I1264" s="1">
        <v>0.111381428</v>
      </c>
      <c r="K1264" s="1">
        <v>106.76220000000001</v>
      </c>
      <c r="L1264" s="1">
        <v>4.4000000000000004</v>
      </c>
    </row>
    <row r="1265" spans="1:12" x14ac:dyDescent="0.2">
      <c r="A1265" s="1" t="s">
        <v>124</v>
      </c>
      <c r="B1265" s="1" t="s">
        <v>772</v>
      </c>
      <c r="C1265" s="1" t="s">
        <v>216</v>
      </c>
      <c r="D1265" s="1">
        <v>2018</v>
      </c>
      <c r="E1265" s="1" t="s">
        <v>13</v>
      </c>
      <c r="F1265" s="1" t="s">
        <v>2</v>
      </c>
      <c r="G1265" s="1" t="s">
        <v>1</v>
      </c>
      <c r="H1265" s="1" t="s">
        <v>12</v>
      </c>
      <c r="I1265" s="1">
        <v>0</v>
      </c>
      <c r="K1265" s="1">
        <v>39.016399999999997</v>
      </c>
      <c r="L1265" s="1">
        <v>4.4000000000000004</v>
      </c>
    </row>
    <row r="1266" spans="1:12" x14ac:dyDescent="0.2">
      <c r="A1266" s="1" t="s">
        <v>124</v>
      </c>
      <c r="B1266" s="1" t="s">
        <v>771</v>
      </c>
      <c r="C1266" s="1" t="s">
        <v>216</v>
      </c>
      <c r="D1266" s="1">
        <v>2018</v>
      </c>
      <c r="E1266" s="1" t="s">
        <v>13</v>
      </c>
      <c r="F1266" s="1" t="s">
        <v>2</v>
      </c>
      <c r="G1266" s="1" t="s">
        <v>1</v>
      </c>
      <c r="H1266" s="1" t="s">
        <v>12</v>
      </c>
      <c r="I1266" s="1">
        <v>3.0554946999999999E-2</v>
      </c>
      <c r="K1266" s="1">
        <v>41.877000000000002</v>
      </c>
      <c r="L1266" s="1">
        <v>4.4000000000000004</v>
      </c>
    </row>
    <row r="1267" spans="1:12" x14ac:dyDescent="0.2">
      <c r="A1267" s="1" t="s">
        <v>124</v>
      </c>
      <c r="B1267" s="1" t="s">
        <v>1021</v>
      </c>
      <c r="C1267" s="1" t="s">
        <v>4</v>
      </c>
      <c r="D1267" s="1">
        <v>2018</v>
      </c>
      <c r="E1267" s="1" t="s">
        <v>13</v>
      </c>
      <c r="F1267" s="1" t="s">
        <v>2</v>
      </c>
      <c r="G1267" s="1" t="s">
        <v>1</v>
      </c>
      <c r="H1267" s="1" t="s">
        <v>12</v>
      </c>
      <c r="I1267" s="1">
        <v>3.2463574000000002E-2</v>
      </c>
      <c r="K1267" s="1">
        <v>139.91540000000001</v>
      </c>
      <c r="L1267" s="1">
        <v>4.4000000000000004</v>
      </c>
    </row>
    <row r="1268" spans="1:12" x14ac:dyDescent="0.2">
      <c r="A1268" s="1" t="s">
        <v>124</v>
      </c>
      <c r="B1268" s="1" t="s">
        <v>769</v>
      </c>
      <c r="C1268" s="1" t="s">
        <v>4</v>
      </c>
      <c r="D1268" s="1">
        <v>2018</v>
      </c>
      <c r="E1268" s="1" t="s">
        <v>13</v>
      </c>
      <c r="F1268" s="1" t="s">
        <v>2</v>
      </c>
      <c r="G1268" s="1" t="s">
        <v>1</v>
      </c>
      <c r="H1268" s="1" t="s">
        <v>12</v>
      </c>
      <c r="I1268" s="1">
        <v>0</v>
      </c>
      <c r="K1268" s="1">
        <v>125.173</v>
      </c>
      <c r="L1268" s="1">
        <v>4.4000000000000004</v>
      </c>
    </row>
    <row r="1269" spans="1:12" x14ac:dyDescent="0.2">
      <c r="A1269" s="1" t="s">
        <v>124</v>
      </c>
      <c r="B1269" s="1" t="s">
        <v>1169</v>
      </c>
      <c r="C1269" s="1" t="s">
        <v>4</v>
      </c>
      <c r="D1269" s="1">
        <v>2018</v>
      </c>
      <c r="E1269" s="1" t="s">
        <v>13</v>
      </c>
      <c r="F1269" s="1" t="s">
        <v>2</v>
      </c>
      <c r="G1269" s="1" t="s">
        <v>1</v>
      </c>
      <c r="H1269" s="1" t="s">
        <v>12</v>
      </c>
      <c r="I1269" s="1">
        <v>5.9557164000000003E-2</v>
      </c>
      <c r="K1269" s="1">
        <v>263.7226</v>
      </c>
      <c r="L1269" s="1">
        <v>4.4000000000000004</v>
      </c>
    </row>
    <row r="1270" spans="1:12" x14ac:dyDescent="0.2">
      <c r="A1270" s="1" t="s">
        <v>124</v>
      </c>
      <c r="B1270" s="1" t="s">
        <v>636</v>
      </c>
      <c r="C1270" s="1" t="s">
        <v>4</v>
      </c>
      <c r="D1270" s="1">
        <v>2018</v>
      </c>
      <c r="E1270" s="1" t="s">
        <v>13</v>
      </c>
      <c r="F1270" s="1" t="s">
        <v>2</v>
      </c>
      <c r="G1270" s="1" t="s">
        <v>1</v>
      </c>
      <c r="H1270" s="1" t="s">
        <v>12</v>
      </c>
      <c r="I1270" s="1">
        <v>3.2099989000000002E-2</v>
      </c>
      <c r="K1270" s="1">
        <v>164.15260000000001</v>
      </c>
      <c r="L1270" s="1">
        <v>4.4000000000000004</v>
      </c>
    </row>
    <row r="1271" spans="1:12" x14ac:dyDescent="0.2">
      <c r="A1271" s="1" t="s">
        <v>124</v>
      </c>
      <c r="B1271" s="1" t="s">
        <v>764</v>
      </c>
      <c r="C1271" s="1" t="s">
        <v>4</v>
      </c>
      <c r="D1271" s="1">
        <v>2018</v>
      </c>
      <c r="E1271" s="1" t="s">
        <v>13</v>
      </c>
      <c r="F1271" s="1" t="s">
        <v>2</v>
      </c>
      <c r="G1271" s="1" t="s">
        <v>1</v>
      </c>
      <c r="H1271" s="1" t="s">
        <v>12</v>
      </c>
      <c r="I1271" s="1">
        <v>2.7580163000000001E-2</v>
      </c>
      <c r="K1271" s="1">
        <v>62.216799999999999</v>
      </c>
      <c r="L1271" s="1">
        <v>4.4000000000000004</v>
      </c>
    </row>
    <row r="1272" spans="1:12" x14ac:dyDescent="0.2">
      <c r="A1272" s="1" t="s">
        <v>124</v>
      </c>
      <c r="B1272" s="1" t="s">
        <v>1558</v>
      </c>
      <c r="C1272" s="1" t="s">
        <v>171</v>
      </c>
      <c r="D1272" s="1">
        <v>2018</v>
      </c>
      <c r="E1272" s="1" t="s">
        <v>13</v>
      </c>
      <c r="F1272" s="1" t="s">
        <v>2</v>
      </c>
      <c r="G1272" s="1" t="s">
        <v>1</v>
      </c>
      <c r="H1272" s="1" t="s">
        <v>12</v>
      </c>
      <c r="I1272" s="1">
        <v>1.055095E-2</v>
      </c>
      <c r="K1272" s="1">
        <v>234.9958</v>
      </c>
      <c r="L1272" s="1">
        <v>4.4000000000000004</v>
      </c>
    </row>
    <row r="1273" spans="1:12" x14ac:dyDescent="0.2">
      <c r="A1273" s="1" t="s">
        <v>124</v>
      </c>
      <c r="B1273" s="1" t="s">
        <v>619</v>
      </c>
      <c r="C1273" s="1" t="s">
        <v>171</v>
      </c>
      <c r="D1273" s="1">
        <v>2018</v>
      </c>
      <c r="E1273" s="1" t="s">
        <v>13</v>
      </c>
      <c r="F1273" s="1" t="s">
        <v>2</v>
      </c>
      <c r="G1273" s="1" t="s">
        <v>1</v>
      </c>
      <c r="H1273" s="1" t="s">
        <v>12</v>
      </c>
      <c r="I1273" s="1">
        <v>1.0315349999999999E-2</v>
      </c>
      <c r="K1273" s="1">
        <v>208.49539999999999</v>
      </c>
      <c r="L1273" s="1">
        <v>4.4000000000000004</v>
      </c>
    </row>
    <row r="1274" spans="1:12" x14ac:dyDescent="0.2">
      <c r="A1274" s="1" t="s">
        <v>124</v>
      </c>
      <c r="B1274" s="1" t="s">
        <v>759</v>
      </c>
      <c r="C1274" s="1" t="s">
        <v>171</v>
      </c>
      <c r="D1274" s="1">
        <v>2018</v>
      </c>
      <c r="E1274" s="1" t="s">
        <v>13</v>
      </c>
      <c r="F1274" s="1" t="s">
        <v>2</v>
      </c>
      <c r="G1274" s="1" t="s">
        <v>1</v>
      </c>
      <c r="H1274" s="1" t="s">
        <v>12</v>
      </c>
      <c r="I1274" s="1">
        <v>1.2481638E-2</v>
      </c>
      <c r="K1274" s="1">
        <v>168.34739999999999</v>
      </c>
      <c r="L1274" s="1">
        <v>4.4000000000000004</v>
      </c>
    </row>
    <row r="1275" spans="1:12" x14ac:dyDescent="0.2">
      <c r="A1275" s="1" t="s">
        <v>124</v>
      </c>
      <c r="B1275" s="1" t="s">
        <v>598</v>
      </c>
      <c r="C1275" s="1" t="s">
        <v>14</v>
      </c>
      <c r="D1275" s="1">
        <v>2018</v>
      </c>
      <c r="E1275" s="1" t="s">
        <v>13</v>
      </c>
      <c r="F1275" s="1" t="s">
        <v>2</v>
      </c>
      <c r="G1275" s="1" t="s">
        <v>1</v>
      </c>
      <c r="H1275" s="1" t="s">
        <v>12</v>
      </c>
      <c r="I1275" s="1">
        <v>4.4829294999999998E-2</v>
      </c>
      <c r="K1275" s="1">
        <v>187.4556</v>
      </c>
      <c r="L1275" s="1">
        <v>4.4000000000000004</v>
      </c>
    </row>
    <row r="1276" spans="1:12" x14ac:dyDescent="0.2">
      <c r="A1276" s="1" t="s">
        <v>6</v>
      </c>
      <c r="B1276" s="1" t="s">
        <v>1257</v>
      </c>
      <c r="C1276" s="1" t="s">
        <v>108</v>
      </c>
      <c r="D1276" s="1">
        <v>2018</v>
      </c>
      <c r="E1276" s="1" t="s">
        <v>13</v>
      </c>
      <c r="F1276" s="1" t="s">
        <v>2</v>
      </c>
      <c r="G1276" s="1" t="s">
        <v>1</v>
      </c>
      <c r="H1276" s="1" t="s">
        <v>12</v>
      </c>
      <c r="I1276" s="1">
        <v>3.2892112000000001E-2</v>
      </c>
      <c r="K1276" s="1">
        <v>49.300800000000002</v>
      </c>
      <c r="L1276" s="1">
        <v>4.4000000000000004</v>
      </c>
    </row>
    <row r="1277" spans="1:12" x14ac:dyDescent="0.2">
      <c r="A1277" s="1" t="s">
        <v>6</v>
      </c>
      <c r="B1277" s="1" t="s">
        <v>575</v>
      </c>
      <c r="C1277" s="1" t="s">
        <v>25</v>
      </c>
      <c r="D1277" s="1">
        <v>2018</v>
      </c>
      <c r="E1277" s="1" t="s">
        <v>13</v>
      </c>
      <c r="F1277" s="1" t="s">
        <v>2</v>
      </c>
      <c r="G1277" s="1" t="s">
        <v>1</v>
      </c>
      <c r="H1277" s="1" t="s">
        <v>12</v>
      </c>
      <c r="I1277" s="1">
        <v>2.9023047999999999E-2</v>
      </c>
      <c r="K1277" s="1">
        <v>177.83699999999999</v>
      </c>
      <c r="L1277" s="1">
        <v>4.4000000000000004</v>
      </c>
    </row>
    <row r="1278" spans="1:12" x14ac:dyDescent="0.2">
      <c r="A1278" s="1" t="s">
        <v>6</v>
      </c>
      <c r="B1278" s="1" t="s">
        <v>1330</v>
      </c>
      <c r="C1278" s="1" t="s">
        <v>17</v>
      </c>
      <c r="D1278" s="1">
        <v>2018</v>
      </c>
      <c r="E1278" s="1" t="s">
        <v>13</v>
      </c>
      <c r="F1278" s="1" t="s">
        <v>2</v>
      </c>
      <c r="G1278" s="1" t="s">
        <v>1</v>
      </c>
      <c r="H1278" s="1" t="s">
        <v>12</v>
      </c>
      <c r="I1278" s="1">
        <v>9.6000183000000003E-2</v>
      </c>
      <c r="K1278" s="1">
        <v>43.708599999999997</v>
      </c>
      <c r="L1278" s="1">
        <v>4.4000000000000004</v>
      </c>
    </row>
    <row r="1279" spans="1:12" x14ac:dyDescent="0.2">
      <c r="A1279" s="1" t="s">
        <v>6</v>
      </c>
      <c r="B1279" s="1" t="s">
        <v>938</v>
      </c>
      <c r="C1279" s="1" t="s">
        <v>10</v>
      </c>
      <c r="D1279" s="1">
        <v>2018</v>
      </c>
      <c r="E1279" s="1" t="s">
        <v>13</v>
      </c>
      <c r="F1279" s="1" t="s">
        <v>2</v>
      </c>
      <c r="G1279" s="1" t="s">
        <v>1</v>
      </c>
      <c r="H1279" s="1" t="s">
        <v>12</v>
      </c>
      <c r="I1279" s="1">
        <v>0.158947217</v>
      </c>
      <c r="K1279" s="1">
        <v>145.5102</v>
      </c>
      <c r="L1279" s="1">
        <v>4.4000000000000004</v>
      </c>
    </row>
    <row r="1280" spans="1:12" x14ac:dyDescent="0.2">
      <c r="A1280" s="1" t="s">
        <v>6</v>
      </c>
      <c r="B1280" s="1" t="s">
        <v>558</v>
      </c>
      <c r="C1280" s="1" t="s">
        <v>10</v>
      </c>
      <c r="D1280" s="1">
        <v>2018</v>
      </c>
      <c r="E1280" s="1" t="s">
        <v>13</v>
      </c>
      <c r="F1280" s="1" t="s">
        <v>2</v>
      </c>
      <c r="G1280" s="1" t="s">
        <v>1</v>
      </c>
      <c r="H1280" s="1" t="s">
        <v>12</v>
      </c>
      <c r="I1280" s="1">
        <v>4.8924810999999999E-2</v>
      </c>
      <c r="K1280" s="1">
        <v>147.4102</v>
      </c>
      <c r="L1280" s="1">
        <v>4.4000000000000004</v>
      </c>
    </row>
    <row r="1281" spans="1:12" x14ac:dyDescent="0.2">
      <c r="A1281" s="1" t="s">
        <v>6</v>
      </c>
      <c r="B1281" s="1" t="s">
        <v>349</v>
      </c>
      <c r="C1281" s="1" t="s">
        <v>10</v>
      </c>
      <c r="D1281" s="1">
        <v>2018</v>
      </c>
      <c r="E1281" s="1" t="s">
        <v>13</v>
      </c>
      <c r="F1281" s="1" t="s">
        <v>2</v>
      </c>
      <c r="G1281" s="1" t="s">
        <v>1</v>
      </c>
      <c r="H1281" s="1" t="s">
        <v>12</v>
      </c>
      <c r="I1281" s="1">
        <v>7.6944657999999999E-2</v>
      </c>
      <c r="K1281" s="1">
        <v>257.13299999999998</v>
      </c>
      <c r="L1281" s="1">
        <v>4.4000000000000004</v>
      </c>
    </row>
    <row r="1282" spans="1:12" x14ac:dyDescent="0.2">
      <c r="A1282" s="1" t="s">
        <v>6</v>
      </c>
      <c r="B1282" s="1" t="s">
        <v>810</v>
      </c>
      <c r="C1282" s="1" t="s">
        <v>47</v>
      </c>
      <c r="D1282" s="1">
        <v>2018</v>
      </c>
      <c r="E1282" s="1" t="s">
        <v>13</v>
      </c>
      <c r="F1282" s="1" t="s">
        <v>2</v>
      </c>
      <c r="G1282" s="1" t="s">
        <v>1</v>
      </c>
      <c r="H1282" s="1" t="s">
        <v>12</v>
      </c>
      <c r="I1282" s="1">
        <v>3.3597373999999999E-2</v>
      </c>
      <c r="K1282" s="1">
        <v>197.24260000000001</v>
      </c>
      <c r="L1282" s="1">
        <v>4.4000000000000004</v>
      </c>
    </row>
    <row r="1283" spans="1:12" x14ac:dyDescent="0.2">
      <c r="A1283" s="1" t="s">
        <v>6</v>
      </c>
      <c r="B1283" s="1" t="s">
        <v>75</v>
      </c>
      <c r="C1283" s="1" t="s">
        <v>71</v>
      </c>
      <c r="D1283" s="1">
        <v>2020</v>
      </c>
      <c r="E1283" s="1" t="s">
        <v>919</v>
      </c>
      <c r="F1283" s="1" t="s">
        <v>796</v>
      </c>
      <c r="G1283" s="1" t="s">
        <v>702</v>
      </c>
      <c r="H1283" s="1" t="s">
        <v>7</v>
      </c>
      <c r="I1283" s="1">
        <v>9.444959E-2</v>
      </c>
      <c r="J1283" s="1">
        <v>19.2</v>
      </c>
      <c r="K1283" s="1">
        <v>187.82140000000001</v>
      </c>
      <c r="L1283" s="1">
        <v>4.3</v>
      </c>
    </row>
    <row r="1284" spans="1:12" x14ac:dyDescent="0.2">
      <c r="A1284" s="1" t="s">
        <v>124</v>
      </c>
      <c r="B1284" s="1" t="s">
        <v>465</v>
      </c>
      <c r="C1284" s="1" t="s">
        <v>216</v>
      </c>
      <c r="D1284" s="1">
        <v>2018</v>
      </c>
      <c r="E1284" s="1" t="s">
        <v>13</v>
      </c>
      <c r="F1284" s="1" t="s">
        <v>2</v>
      </c>
      <c r="G1284" s="1" t="s">
        <v>1</v>
      </c>
      <c r="H1284" s="1" t="s">
        <v>12</v>
      </c>
      <c r="I1284" s="1">
        <v>3.4237681999999998E-2</v>
      </c>
      <c r="K1284" s="1">
        <v>113.2834</v>
      </c>
      <c r="L1284" s="1">
        <v>4.3</v>
      </c>
    </row>
    <row r="1285" spans="1:12" x14ac:dyDescent="0.2">
      <c r="A1285" s="1" t="s">
        <v>6</v>
      </c>
      <c r="B1285" s="1" t="s">
        <v>1330</v>
      </c>
      <c r="C1285" s="1" t="s">
        <v>17</v>
      </c>
      <c r="D1285" s="1">
        <v>2011</v>
      </c>
      <c r="E1285" s="1" t="s">
        <v>703</v>
      </c>
      <c r="F1285" s="1" t="s">
        <v>2</v>
      </c>
      <c r="G1285" s="1" t="s">
        <v>702</v>
      </c>
      <c r="H1285" s="1" t="s">
        <v>701</v>
      </c>
      <c r="I1285" s="1">
        <v>0.16146653399999999</v>
      </c>
      <c r="J1285" s="1">
        <v>5.9249999999999998</v>
      </c>
      <c r="K1285" s="1">
        <v>45.508600000000001</v>
      </c>
      <c r="L1285" s="1">
        <v>4.3</v>
      </c>
    </row>
    <row r="1286" spans="1:12" x14ac:dyDescent="0.2">
      <c r="A1286" s="1" t="s">
        <v>124</v>
      </c>
      <c r="B1286" s="1" t="s">
        <v>1362</v>
      </c>
      <c r="C1286" s="1" t="s">
        <v>17</v>
      </c>
      <c r="D1286" s="1">
        <v>2016</v>
      </c>
      <c r="E1286" s="1" t="s">
        <v>1114</v>
      </c>
      <c r="F1286" s="1" t="s">
        <v>8</v>
      </c>
      <c r="G1286" s="1" t="s">
        <v>702</v>
      </c>
      <c r="H1286" s="1" t="s">
        <v>7</v>
      </c>
      <c r="I1286" s="1">
        <v>0.102511504</v>
      </c>
      <c r="J1286" s="1">
        <v>13.35</v>
      </c>
      <c r="K1286" s="1">
        <v>230.6352</v>
      </c>
      <c r="L1286" s="1">
        <v>4.3</v>
      </c>
    </row>
    <row r="1287" spans="1:12" x14ac:dyDescent="0.2">
      <c r="A1287" s="1" t="s">
        <v>124</v>
      </c>
      <c r="B1287" s="1" t="s">
        <v>162</v>
      </c>
      <c r="C1287" s="1" t="s">
        <v>14</v>
      </c>
      <c r="D1287" s="1">
        <v>2012</v>
      </c>
      <c r="E1287" s="1" t="s">
        <v>9</v>
      </c>
      <c r="F1287" s="1" t="s">
        <v>8</v>
      </c>
      <c r="G1287" s="1" t="s">
        <v>1</v>
      </c>
      <c r="H1287" s="1" t="s">
        <v>7</v>
      </c>
      <c r="I1287" s="1">
        <v>0.117818348</v>
      </c>
      <c r="J1287" s="1">
        <v>13.6</v>
      </c>
      <c r="K1287" s="1">
        <v>192.9136</v>
      </c>
      <c r="L1287" s="1">
        <v>4.3</v>
      </c>
    </row>
    <row r="1288" spans="1:12" x14ac:dyDescent="0.2">
      <c r="A1288" s="1" t="s">
        <v>124</v>
      </c>
      <c r="B1288" s="1" t="s">
        <v>651</v>
      </c>
      <c r="C1288" s="1" t="s">
        <v>10</v>
      </c>
      <c r="D1288" s="1">
        <v>2018</v>
      </c>
      <c r="E1288" s="1" t="s">
        <v>13</v>
      </c>
      <c r="F1288" s="1" t="s">
        <v>2</v>
      </c>
      <c r="G1288" s="1" t="s">
        <v>1</v>
      </c>
      <c r="H1288" s="1" t="s">
        <v>12</v>
      </c>
      <c r="I1288" s="1">
        <v>1.2090073999999999E-2</v>
      </c>
      <c r="K1288" s="1">
        <v>38.284799999999997</v>
      </c>
      <c r="L1288" s="1">
        <v>4.3</v>
      </c>
    </row>
    <row r="1289" spans="1:12" x14ac:dyDescent="0.2">
      <c r="A1289" s="1" t="s">
        <v>6</v>
      </c>
      <c r="B1289" s="1" t="s">
        <v>1539</v>
      </c>
      <c r="C1289" s="1" t="s">
        <v>28</v>
      </c>
      <c r="D1289" s="1">
        <v>2014</v>
      </c>
      <c r="E1289" s="1" t="s">
        <v>529</v>
      </c>
      <c r="F1289" s="1" t="s">
        <v>2</v>
      </c>
      <c r="G1289" s="1" t="s">
        <v>528</v>
      </c>
      <c r="H1289" s="1" t="s">
        <v>7</v>
      </c>
      <c r="I1289" s="1">
        <v>0.121531501</v>
      </c>
      <c r="J1289" s="1">
        <v>15.85</v>
      </c>
      <c r="K1289" s="1">
        <v>59.222000000000001</v>
      </c>
      <c r="L1289" s="1">
        <v>4.3</v>
      </c>
    </row>
    <row r="1290" spans="1:12" x14ac:dyDescent="0.2">
      <c r="A1290" s="1" t="s">
        <v>124</v>
      </c>
      <c r="B1290" s="1" t="s">
        <v>146</v>
      </c>
      <c r="C1290" s="1" t="s">
        <v>14</v>
      </c>
      <c r="D1290" s="1">
        <v>2012</v>
      </c>
      <c r="E1290" s="1" t="s">
        <v>9</v>
      </c>
      <c r="F1290" s="1" t="s">
        <v>8</v>
      </c>
      <c r="G1290" s="1" t="s">
        <v>1</v>
      </c>
      <c r="H1290" s="1" t="s">
        <v>7</v>
      </c>
      <c r="I1290" s="1">
        <v>3.3230816000000003E-2</v>
      </c>
      <c r="J1290" s="1">
        <v>12.85</v>
      </c>
      <c r="K1290" s="1">
        <v>172.34219999999999</v>
      </c>
      <c r="L1290" s="1">
        <v>4.3</v>
      </c>
    </row>
    <row r="1291" spans="1:12" x14ac:dyDescent="0.2">
      <c r="A1291" s="1" t="s">
        <v>6</v>
      </c>
      <c r="B1291" s="1" t="s">
        <v>72</v>
      </c>
      <c r="C1291" s="1" t="s">
        <v>71</v>
      </c>
      <c r="D1291" s="1">
        <v>2020</v>
      </c>
      <c r="E1291" s="1" t="s">
        <v>919</v>
      </c>
      <c r="F1291" s="1" t="s">
        <v>796</v>
      </c>
      <c r="G1291" s="1" t="s">
        <v>702</v>
      </c>
      <c r="H1291" s="1" t="s">
        <v>7</v>
      </c>
      <c r="I1291" s="1">
        <v>0.16076005400000001</v>
      </c>
      <c r="J1291" s="1">
        <v>16.850000000000001</v>
      </c>
      <c r="K1291" s="1">
        <v>192.4478</v>
      </c>
      <c r="L1291" s="1">
        <v>4.3</v>
      </c>
    </row>
    <row r="1292" spans="1:12" x14ac:dyDescent="0.2">
      <c r="A1292" s="1" t="s">
        <v>124</v>
      </c>
      <c r="B1292" s="1" t="s">
        <v>1184</v>
      </c>
      <c r="C1292" s="1" t="s">
        <v>25</v>
      </c>
      <c r="D1292" s="1">
        <v>2018</v>
      </c>
      <c r="E1292" s="1" t="s">
        <v>13</v>
      </c>
      <c r="F1292" s="1" t="s">
        <v>2</v>
      </c>
      <c r="G1292" s="1" t="s">
        <v>1</v>
      </c>
      <c r="H1292" s="1" t="s">
        <v>12</v>
      </c>
      <c r="I1292" s="1">
        <v>3.3809912999999997E-2</v>
      </c>
      <c r="K1292" s="1">
        <v>180.5976</v>
      </c>
      <c r="L1292" s="1">
        <v>4.3</v>
      </c>
    </row>
    <row r="1293" spans="1:12" x14ac:dyDescent="0.2">
      <c r="A1293" s="1" t="s">
        <v>16</v>
      </c>
      <c r="B1293" s="1" t="s">
        <v>817</v>
      </c>
      <c r="C1293" s="1" t="s">
        <v>71</v>
      </c>
      <c r="D1293" s="1">
        <v>2022</v>
      </c>
      <c r="E1293" s="1" t="s">
        <v>3</v>
      </c>
      <c r="F1293" s="1" t="s">
        <v>2</v>
      </c>
      <c r="G1293" s="1" t="s">
        <v>1</v>
      </c>
      <c r="H1293" s="1" t="s">
        <v>0</v>
      </c>
      <c r="I1293" s="1">
        <v>2.6001976E-2</v>
      </c>
      <c r="J1293" s="1">
        <v>13.85</v>
      </c>
      <c r="K1293" s="1">
        <v>161.52099999999999</v>
      </c>
      <c r="L1293" s="1">
        <v>4.3</v>
      </c>
    </row>
    <row r="1294" spans="1:12" x14ac:dyDescent="0.2">
      <c r="A1294" s="1" t="s">
        <v>124</v>
      </c>
      <c r="B1294" s="1" t="s">
        <v>223</v>
      </c>
      <c r="C1294" s="1" t="s">
        <v>10</v>
      </c>
      <c r="D1294" s="1">
        <v>2016</v>
      </c>
      <c r="E1294" s="1" t="s">
        <v>1114</v>
      </c>
      <c r="F1294" s="1" t="s">
        <v>8</v>
      </c>
      <c r="G1294" s="1" t="s">
        <v>702</v>
      </c>
      <c r="H1294" s="1" t="s">
        <v>7</v>
      </c>
      <c r="I1294" s="1">
        <v>4.2560252E-2</v>
      </c>
      <c r="J1294" s="1">
        <v>7.3650000000000002</v>
      </c>
      <c r="K1294" s="1">
        <v>226.172</v>
      </c>
      <c r="L1294" s="1">
        <v>4.3</v>
      </c>
    </row>
    <row r="1295" spans="1:12" x14ac:dyDescent="0.2">
      <c r="A1295" s="1" t="s">
        <v>124</v>
      </c>
      <c r="B1295" s="1" t="s">
        <v>398</v>
      </c>
      <c r="C1295" s="1" t="s">
        <v>19</v>
      </c>
      <c r="D1295" s="1">
        <v>2016</v>
      </c>
      <c r="E1295" s="1" t="s">
        <v>1114</v>
      </c>
      <c r="F1295" s="1" t="s">
        <v>8</v>
      </c>
      <c r="G1295" s="1" t="s">
        <v>702</v>
      </c>
      <c r="H1295" s="1" t="s">
        <v>7</v>
      </c>
      <c r="I1295" s="1">
        <v>7.1077939000000007E-2</v>
      </c>
      <c r="J1295" s="1">
        <v>7.27</v>
      </c>
      <c r="K1295" s="1">
        <v>114.2518</v>
      </c>
      <c r="L1295" s="1">
        <v>4.3</v>
      </c>
    </row>
    <row r="1296" spans="1:12" x14ac:dyDescent="0.2">
      <c r="A1296" s="1" t="s">
        <v>6</v>
      </c>
      <c r="B1296" s="1" t="s">
        <v>714</v>
      </c>
      <c r="C1296" s="1" t="s">
        <v>19</v>
      </c>
      <c r="D1296" s="1">
        <v>2020</v>
      </c>
      <c r="E1296" s="1" t="s">
        <v>919</v>
      </c>
      <c r="F1296" s="1" t="s">
        <v>796</v>
      </c>
      <c r="G1296" s="1" t="s">
        <v>702</v>
      </c>
      <c r="H1296" s="1" t="s">
        <v>7</v>
      </c>
      <c r="I1296" s="1">
        <v>7.7608837999999999E-2</v>
      </c>
      <c r="J1296" s="1">
        <v>19.5</v>
      </c>
      <c r="K1296" s="1">
        <v>233.4958</v>
      </c>
      <c r="L1296" s="1">
        <v>4.3</v>
      </c>
    </row>
    <row r="1297" spans="1:12" x14ac:dyDescent="0.2">
      <c r="A1297" s="1" t="s">
        <v>6</v>
      </c>
      <c r="B1297" s="1" t="s">
        <v>926</v>
      </c>
      <c r="C1297" s="1" t="s">
        <v>122</v>
      </c>
      <c r="D1297" s="1">
        <v>2015</v>
      </c>
      <c r="E1297" s="1" t="s">
        <v>922</v>
      </c>
      <c r="F1297" s="1" t="s">
        <v>796</v>
      </c>
      <c r="G1297" s="1" t="s">
        <v>702</v>
      </c>
      <c r="H1297" s="1" t="s">
        <v>7</v>
      </c>
      <c r="I1297" s="1">
        <v>6.4750025000000003E-2</v>
      </c>
      <c r="J1297" s="1">
        <v>12.3</v>
      </c>
      <c r="K1297" s="1">
        <v>92.680400000000006</v>
      </c>
      <c r="L1297" s="1">
        <v>4.3</v>
      </c>
    </row>
    <row r="1298" spans="1:12" x14ac:dyDescent="0.2">
      <c r="A1298" s="1" t="s">
        <v>124</v>
      </c>
      <c r="B1298" s="1" t="s">
        <v>1547</v>
      </c>
      <c r="C1298" s="1" t="s">
        <v>165</v>
      </c>
      <c r="D1298" s="1">
        <v>2012</v>
      </c>
      <c r="E1298" s="1" t="s">
        <v>9</v>
      </c>
      <c r="F1298" s="1" t="s">
        <v>8</v>
      </c>
      <c r="G1298" s="1" t="s">
        <v>1</v>
      </c>
      <c r="H1298" s="1" t="s">
        <v>7</v>
      </c>
      <c r="I1298" s="1">
        <v>5.9582995999999999E-2</v>
      </c>
      <c r="J1298" s="1">
        <v>14.6</v>
      </c>
      <c r="K1298" s="1">
        <v>238.85380000000001</v>
      </c>
      <c r="L1298" s="1">
        <v>4.3</v>
      </c>
    </row>
    <row r="1299" spans="1:12" x14ac:dyDescent="0.2">
      <c r="A1299" s="1" t="s">
        <v>124</v>
      </c>
      <c r="B1299" s="1" t="s">
        <v>897</v>
      </c>
      <c r="C1299" s="1" t="s">
        <v>71</v>
      </c>
      <c r="D1299" s="1">
        <v>2012</v>
      </c>
      <c r="E1299" s="1" t="s">
        <v>9</v>
      </c>
      <c r="F1299" s="1" t="s">
        <v>8</v>
      </c>
      <c r="G1299" s="1" t="s">
        <v>1</v>
      </c>
      <c r="H1299" s="1" t="s">
        <v>7</v>
      </c>
      <c r="I1299" s="1">
        <v>6.5732883000000006E-2</v>
      </c>
      <c r="J1299" s="1">
        <v>13.65</v>
      </c>
      <c r="K1299" s="1">
        <v>45.740200000000002</v>
      </c>
      <c r="L1299" s="1">
        <v>4.3</v>
      </c>
    </row>
    <row r="1300" spans="1:12" x14ac:dyDescent="0.2">
      <c r="A1300" s="1" t="s">
        <v>6</v>
      </c>
      <c r="B1300" s="1" t="s">
        <v>63</v>
      </c>
      <c r="C1300" s="1" t="s">
        <v>10</v>
      </c>
      <c r="D1300" s="1">
        <v>2011</v>
      </c>
      <c r="E1300" s="1" t="s">
        <v>703</v>
      </c>
      <c r="F1300" s="1" t="s">
        <v>2</v>
      </c>
      <c r="G1300" s="1" t="s">
        <v>702</v>
      </c>
      <c r="H1300" s="1" t="s">
        <v>701</v>
      </c>
      <c r="I1300" s="1">
        <v>0</v>
      </c>
      <c r="J1300" s="1">
        <v>6.11</v>
      </c>
      <c r="K1300" s="1">
        <v>131.29679999999999</v>
      </c>
      <c r="L1300" s="1">
        <v>4.3</v>
      </c>
    </row>
    <row r="1301" spans="1:12" x14ac:dyDescent="0.2">
      <c r="A1301" s="1" t="s">
        <v>124</v>
      </c>
      <c r="B1301" s="1" t="s">
        <v>422</v>
      </c>
      <c r="C1301" s="1" t="s">
        <v>47</v>
      </c>
      <c r="D1301" s="1">
        <v>2014</v>
      </c>
      <c r="E1301" s="1" t="s">
        <v>529</v>
      </c>
      <c r="F1301" s="1" t="s">
        <v>2</v>
      </c>
      <c r="G1301" s="1" t="s">
        <v>528</v>
      </c>
      <c r="H1301" s="1" t="s">
        <v>7</v>
      </c>
      <c r="I1301" s="1">
        <v>0.15616879</v>
      </c>
      <c r="J1301" s="1">
        <v>17.2</v>
      </c>
      <c r="K1301" s="1">
        <v>160.65780000000001</v>
      </c>
      <c r="L1301" s="1">
        <v>4.3</v>
      </c>
    </row>
    <row r="1302" spans="1:12" x14ac:dyDescent="0.2">
      <c r="A1302" s="1" t="s">
        <v>124</v>
      </c>
      <c r="B1302" s="1" t="s">
        <v>1594</v>
      </c>
      <c r="C1302" s="1" t="s">
        <v>19</v>
      </c>
      <c r="D1302" s="1">
        <v>2014</v>
      </c>
      <c r="E1302" s="1" t="s">
        <v>529</v>
      </c>
      <c r="F1302" s="1" t="s">
        <v>2</v>
      </c>
      <c r="G1302" s="1" t="s">
        <v>528</v>
      </c>
      <c r="H1302" s="1" t="s">
        <v>7</v>
      </c>
      <c r="I1302" s="1">
        <v>6.2837967999999994E-2</v>
      </c>
      <c r="J1302" s="1">
        <v>12.65</v>
      </c>
      <c r="K1302" s="1">
        <v>161.55779999999999</v>
      </c>
      <c r="L1302" s="1">
        <v>4.3</v>
      </c>
    </row>
    <row r="1303" spans="1:12" x14ac:dyDescent="0.2">
      <c r="A1303" s="1" t="s">
        <v>124</v>
      </c>
      <c r="B1303" s="1" t="s">
        <v>1503</v>
      </c>
      <c r="C1303" s="1" t="s">
        <v>25</v>
      </c>
      <c r="D1303" s="1">
        <v>2017</v>
      </c>
      <c r="E1303" s="1" t="s">
        <v>797</v>
      </c>
      <c r="F1303" s="1" t="s">
        <v>796</v>
      </c>
      <c r="G1303" s="1" t="s">
        <v>702</v>
      </c>
      <c r="H1303" s="1" t="s">
        <v>7</v>
      </c>
      <c r="I1303" s="1">
        <v>2.7164679000000001E-2</v>
      </c>
      <c r="J1303" s="1">
        <v>7.55</v>
      </c>
      <c r="K1303" s="1">
        <v>152.334</v>
      </c>
      <c r="L1303" s="1">
        <v>4.3</v>
      </c>
    </row>
    <row r="1304" spans="1:12" x14ac:dyDescent="0.2">
      <c r="A1304" s="1" t="s">
        <v>6</v>
      </c>
      <c r="B1304" s="1" t="s">
        <v>1328</v>
      </c>
      <c r="C1304" s="1" t="s">
        <v>10</v>
      </c>
      <c r="D1304" s="1">
        <v>2017</v>
      </c>
      <c r="E1304" s="1" t="s">
        <v>797</v>
      </c>
      <c r="F1304" s="1" t="s">
        <v>796</v>
      </c>
      <c r="G1304" s="1" t="s">
        <v>702</v>
      </c>
      <c r="H1304" s="1" t="s">
        <v>7</v>
      </c>
      <c r="I1304" s="1">
        <v>5.8414677999999998E-2</v>
      </c>
      <c r="J1304" s="1">
        <v>12.15</v>
      </c>
      <c r="K1304" s="1">
        <v>163.45519999999999</v>
      </c>
      <c r="L1304" s="1">
        <v>4.3</v>
      </c>
    </row>
    <row r="1305" spans="1:12" x14ac:dyDescent="0.2">
      <c r="A1305" s="1" t="s">
        <v>6</v>
      </c>
      <c r="B1305" s="1" t="s">
        <v>705</v>
      </c>
      <c r="C1305" s="1" t="s">
        <v>47</v>
      </c>
      <c r="D1305" s="1">
        <v>2017</v>
      </c>
      <c r="E1305" s="1" t="s">
        <v>797</v>
      </c>
      <c r="F1305" s="1" t="s">
        <v>796</v>
      </c>
      <c r="G1305" s="1" t="s">
        <v>702</v>
      </c>
      <c r="H1305" s="1" t="s">
        <v>7</v>
      </c>
      <c r="I1305" s="1">
        <v>9.866049E-3</v>
      </c>
      <c r="J1305" s="1">
        <v>6.26</v>
      </c>
      <c r="K1305" s="1">
        <v>151.13659999999999</v>
      </c>
      <c r="L1305" s="1">
        <v>4.3</v>
      </c>
    </row>
    <row r="1306" spans="1:12" x14ac:dyDescent="0.2">
      <c r="A1306" s="1" t="s">
        <v>124</v>
      </c>
      <c r="B1306" s="1" t="s">
        <v>1223</v>
      </c>
      <c r="C1306" s="1" t="s">
        <v>10</v>
      </c>
      <c r="D1306" s="1">
        <v>2011</v>
      </c>
      <c r="E1306" s="1" t="s">
        <v>703</v>
      </c>
      <c r="F1306" s="1" t="s">
        <v>2</v>
      </c>
      <c r="G1306" s="1" t="s">
        <v>702</v>
      </c>
      <c r="H1306" s="1" t="s">
        <v>701</v>
      </c>
      <c r="I1306" s="1">
        <v>8.2551042000000005E-2</v>
      </c>
      <c r="J1306" s="1">
        <v>18.2</v>
      </c>
      <c r="K1306" s="1">
        <v>147.3734</v>
      </c>
      <c r="L1306" s="1">
        <v>4.3</v>
      </c>
    </row>
    <row r="1307" spans="1:12" x14ac:dyDescent="0.2">
      <c r="A1307" s="1" t="s">
        <v>6</v>
      </c>
      <c r="B1307" s="1" t="s">
        <v>979</v>
      </c>
      <c r="C1307" s="1" t="s">
        <v>28</v>
      </c>
      <c r="D1307" s="1">
        <v>2018</v>
      </c>
      <c r="E1307" s="1" t="s">
        <v>13</v>
      </c>
      <c r="F1307" s="1" t="s">
        <v>2</v>
      </c>
      <c r="G1307" s="1" t="s">
        <v>1</v>
      </c>
      <c r="H1307" s="1" t="s">
        <v>12</v>
      </c>
      <c r="I1307" s="1">
        <v>0.11679291999999999</v>
      </c>
      <c r="K1307" s="1">
        <v>196.21100000000001</v>
      </c>
      <c r="L1307" s="1">
        <v>4.3</v>
      </c>
    </row>
    <row r="1308" spans="1:12" x14ac:dyDescent="0.2">
      <c r="A1308" s="1" t="s">
        <v>124</v>
      </c>
      <c r="B1308" s="1" t="s">
        <v>759</v>
      </c>
      <c r="C1308" s="1" t="s">
        <v>171</v>
      </c>
      <c r="D1308" s="1">
        <v>2017</v>
      </c>
      <c r="E1308" s="1" t="s">
        <v>797</v>
      </c>
      <c r="F1308" s="1" t="s">
        <v>796</v>
      </c>
      <c r="G1308" s="1" t="s">
        <v>702</v>
      </c>
      <c r="H1308" s="1" t="s">
        <v>7</v>
      </c>
      <c r="I1308" s="1">
        <v>1.2540002999999999E-2</v>
      </c>
      <c r="J1308" s="1">
        <v>17.7</v>
      </c>
      <c r="K1308" s="1">
        <v>167.04740000000001</v>
      </c>
      <c r="L1308" s="1">
        <v>4.3</v>
      </c>
    </row>
    <row r="1309" spans="1:12" x14ac:dyDescent="0.2">
      <c r="A1309" s="1" t="s">
        <v>124</v>
      </c>
      <c r="B1309" s="1" t="s">
        <v>1411</v>
      </c>
      <c r="C1309" s="1" t="s">
        <v>10</v>
      </c>
      <c r="D1309" s="1">
        <v>2017</v>
      </c>
      <c r="E1309" s="1" t="s">
        <v>797</v>
      </c>
      <c r="F1309" s="1" t="s">
        <v>796</v>
      </c>
      <c r="G1309" s="1" t="s">
        <v>702</v>
      </c>
      <c r="H1309" s="1" t="s">
        <v>7</v>
      </c>
      <c r="I1309" s="1">
        <v>9.6715522999999998E-2</v>
      </c>
      <c r="J1309" s="1">
        <v>19.100000000000001</v>
      </c>
      <c r="K1309" s="1">
        <v>235.0958</v>
      </c>
      <c r="L1309" s="1">
        <v>4.3</v>
      </c>
    </row>
    <row r="1310" spans="1:12" x14ac:dyDescent="0.2">
      <c r="A1310" s="1" t="s">
        <v>6</v>
      </c>
      <c r="B1310" s="1" t="s">
        <v>1477</v>
      </c>
      <c r="C1310" s="1" t="s">
        <v>14</v>
      </c>
      <c r="D1310" s="1">
        <v>2016</v>
      </c>
      <c r="E1310" s="1" t="s">
        <v>1114</v>
      </c>
      <c r="F1310" s="1" t="s">
        <v>8</v>
      </c>
      <c r="G1310" s="1" t="s">
        <v>702</v>
      </c>
      <c r="H1310" s="1" t="s">
        <v>7</v>
      </c>
      <c r="I1310" s="1">
        <v>0.123428594</v>
      </c>
      <c r="J1310" s="1">
        <v>6.67</v>
      </c>
      <c r="K1310" s="1">
        <v>89.151399999999995</v>
      </c>
      <c r="L1310" s="1">
        <v>4.3</v>
      </c>
    </row>
    <row r="1311" spans="1:12" x14ac:dyDescent="0.2">
      <c r="A1311" s="1" t="s">
        <v>124</v>
      </c>
      <c r="B1311" s="1" t="s">
        <v>642</v>
      </c>
      <c r="C1311" s="1" t="s">
        <v>216</v>
      </c>
      <c r="D1311" s="1">
        <v>2018</v>
      </c>
      <c r="E1311" s="1" t="s">
        <v>13</v>
      </c>
      <c r="F1311" s="1" t="s">
        <v>2</v>
      </c>
      <c r="G1311" s="1" t="s">
        <v>1</v>
      </c>
      <c r="H1311" s="1" t="s">
        <v>12</v>
      </c>
      <c r="I1311" s="1">
        <v>4.2086652000000002E-2</v>
      </c>
      <c r="K1311" s="1">
        <v>122.4388</v>
      </c>
      <c r="L1311" s="1">
        <v>4.3</v>
      </c>
    </row>
    <row r="1312" spans="1:12" x14ac:dyDescent="0.2">
      <c r="A1312" s="1" t="s">
        <v>124</v>
      </c>
      <c r="B1312" s="1" t="s">
        <v>747</v>
      </c>
      <c r="C1312" s="1" t="s">
        <v>19</v>
      </c>
      <c r="D1312" s="1">
        <v>2012</v>
      </c>
      <c r="E1312" s="1" t="s">
        <v>9</v>
      </c>
      <c r="F1312" s="1" t="s">
        <v>8</v>
      </c>
      <c r="G1312" s="1" t="s">
        <v>1</v>
      </c>
      <c r="H1312" s="1" t="s">
        <v>7</v>
      </c>
      <c r="I1312" s="1">
        <v>0.107765165</v>
      </c>
      <c r="J1312" s="1">
        <v>15.85</v>
      </c>
      <c r="K1312" s="1">
        <v>59.590400000000002</v>
      </c>
      <c r="L1312" s="1">
        <v>4.3</v>
      </c>
    </row>
    <row r="1313" spans="1:12" x14ac:dyDescent="0.2">
      <c r="A1313" s="1" t="s">
        <v>6</v>
      </c>
      <c r="B1313" s="1" t="s">
        <v>37</v>
      </c>
      <c r="C1313" s="1" t="s">
        <v>14</v>
      </c>
      <c r="D1313" s="1">
        <v>2012</v>
      </c>
      <c r="E1313" s="1" t="s">
        <v>9</v>
      </c>
      <c r="F1313" s="1" t="s">
        <v>8</v>
      </c>
      <c r="G1313" s="1" t="s">
        <v>1</v>
      </c>
      <c r="H1313" s="1" t="s">
        <v>7</v>
      </c>
      <c r="I1313" s="1">
        <v>6.6700679999999998E-2</v>
      </c>
      <c r="J1313" s="1">
        <v>7.71</v>
      </c>
      <c r="K1313" s="1">
        <v>55.2956</v>
      </c>
      <c r="L1313" s="1">
        <v>4.3</v>
      </c>
    </row>
    <row r="1314" spans="1:12" x14ac:dyDescent="0.2">
      <c r="A1314" s="1" t="s">
        <v>6</v>
      </c>
      <c r="B1314" s="1" t="s">
        <v>103</v>
      </c>
      <c r="C1314" s="1" t="s">
        <v>25</v>
      </c>
      <c r="D1314" s="1">
        <v>2016</v>
      </c>
      <c r="E1314" s="1" t="s">
        <v>1114</v>
      </c>
      <c r="F1314" s="1" t="s">
        <v>8</v>
      </c>
      <c r="G1314" s="1" t="s">
        <v>702</v>
      </c>
      <c r="H1314" s="1" t="s">
        <v>7</v>
      </c>
      <c r="I1314" s="1">
        <v>3.4699737000000001E-2</v>
      </c>
      <c r="J1314" s="1">
        <v>19.25</v>
      </c>
      <c r="K1314" s="1">
        <v>141.74959999999999</v>
      </c>
      <c r="L1314" s="1">
        <v>4.3</v>
      </c>
    </row>
    <row r="1315" spans="1:12" x14ac:dyDescent="0.2">
      <c r="A1315" s="1" t="s">
        <v>6</v>
      </c>
      <c r="B1315" s="1" t="s">
        <v>822</v>
      </c>
      <c r="C1315" s="1" t="s">
        <v>17</v>
      </c>
      <c r="D1315" s="1">
        <v>2022</v>
      </c>
      <c r="E1315" s="1" t="s">
        <v>3</v>
      </c>
      <c r="F1315" s="1" t="s">
        <v>2</v>
      </c>
      <c r="G1315" s="1" t="s">
        <v>1</v>
      </c>
      <c r="H1315" s="1" t="s">
        <v>0</v>
      </c>
      <c r="I1315" s="1">
        <v>4.7684830999999997E-2</v>
      </c>
      <c r="J1315" s="1">
        <v>20.7</v>
      </c>
      <c r="K1315" s="1">
        <v>212.58760000000001</v>
      </c>
      <c r="L1315" s="1">
        <v>4.3</v>
      </c>
    </row>
    <row r="1316" spans="1:12" x14ac:dyDescent="0.2">
      <c r="A1316" s="1" t="s">
        <v>124</v>
      </c>
      <c r="B1316" s="1" t="s">
        <v>1414</v>
      </c>
      <c r="C1316" s="1" t="s">
        <v>171</v>
      </c>
      <c r="D1316" s="1">
        <v>2015</v>
      </c>
      <c r="E1316" s="1" t="s">
        <v>922</v>
      </c>
      <c r="F1316" s="1" t="s">
        <v>796</v>
      </c>
      <c r="G1316" s="1" t="s">
        <v>702</v>
      </c>
      <c r="H1316" s="1" t="s">
        <v>7</v>
      </c>
      <c r="I1316" s="1">
        <v>3.6715906999999999E-2</v>
      </c>
      <c r="J1316" s="1">
        <v>16.5</v>
      </c>
      <c r="K1316" s="1">
        <v>180.0318</v>
      </c>
      <c r="L1316" s="1">
        <v>4.3</v>
      </c>
    </row>
    <row r="1317" spans="1:12" x14ac:dyDescent="0.2">
      <c r="A1317" s="1" t="s">
        <v>124</v>
      </c>
      <c r="B1317" s="1" t="s">
        <v>994</v>
      </c>
      <c r="C1317" s="1" t="s">
        <v>14</v>
      </c>
      <c r="D1317" s="1">
        <v>2017</v>
      </c>
      <c r="E1317" s="1" t="s">
        <v>797</v>
      </c>
      <c r="F1317" s="1" t="s">
        <v>796</v>
      </c>
      <c r="G1317" s="1" t="s">
        <v>702</v>
      </c>
      <c r="H1317" s="1" t="s">
        <v>7</v>
      </c>
      <c r="I1317" s="1">
        <v>2.6604781000000001E-2</v>
      </c>
      <c r="J1317" s="1">
        <v>15.25</v>
      </c>
      <c r="K1317" s="1">
        <v>86.219800000000006</v>
      </c>
      <c r="L1317" s="1">
        <v>4.3</v>
      </c>
    </row>
    <row r="1318" spans="1:12" x14ac:dyDescent="0.2">
      <c r="A1318" s="1" t="s">
        <v>124</v>
      </c>
      <c r="B1318" s="1" t="s">
        <v>856</v>
      </c>
      <c r="C1318" s="1" t="s">
        <v>14</v>
      </c>
      <c r="D1318" s="1">
        <v>2011</v>
      </c>
      <c r="E1318" s="1" t="s">
        <v>703</v>
      </c>
      <c r="F1318" s="1" t="s">
        <v>2</v>
      </c>
      <c r="G1318" s="1" t="s">
        <v>702</v>
      </c>
      <c r="H1318" s="1" t="s">
        <v>701</v>
      </c>
      <c r="I1318" s="1">
        <v>3.1860325000000002E-2</v>
      </c>
      <c r="J1318" s="1">
        <v>15.2</v>
      </c>
      <c r="K1318" s="1">
        <v>235.12479999999999</v>
      </c>
      <c r="L1318" s="1">
        <v>4.3</v>
      </c>
    </row>
    <row r="1319" spans="1:12" x14ac:dyDescent="0.2">
      <c r="A1319" s="1" t="s">
        <v>124</v>
      </c>
      <c r="B1319" s="1" t="s">
        <v>626</v>
      </c>
      <c r="C1319" s="1" t="s">
        <v>171</v>
      </c>
      <c r="D1319" s="1">
        <v>2015</v>
      </c>
      <c r="E1319" s="1" t="s">
        <v>922</v>
      </c>
      <c r="F1319" s="1" t="s">
        <v>796</v>
      </c>
      <c r="G1319" s="1" t="s">
        <v>702</v>
      </c>
      <c r="H1319" s="1" t="s">
        <v>7</v>
      </c>
      <c r="I1319" s="1">
        <v>9.3203256999999998E-2</v>
      </c>
      <c r="J1319" s="1">
        <v>8.9700000000000006</v>
      </c>
      <c r="K1319" s="1">
        <v>52.7956</v>
      </c>
      <c r="L1319" s="1">
        <v>4.3</v>
      </c>
    </row>
    <row r="1320" spans="1:12" x14ac:dyDescent="0.2">
      <c r="A1320" s="1" t="s">
        <v>124</v>
      </c>
      <c r="B1320" s="1" t="s">
        <v>1193</v>
      </c>
      <c r="C1320" s="1" t="s">
        <v>17</v>
      </c>
      <c r="D1320" s="1">
        <v>2022</v>
      </c>
      <c r="E1320" s="1" t="s">
        <v>3</v>
      </c>
      <c r="F1320" s="1" t="s">
        <v>2</v>
      </c>
      <c r="G1320" s="1" t="s">
        <v>1</v>
      </c>
      <c r="H1320" s="1" t="s">
        <v>0</v>
      </c>
      <c r="I1320" s="1">
        <v>8.0336109999999995E-3</v>
      </c>
      <c r="J1320" s="1">
        <v>17.600000000000001</v>
      </c>
      <c r="K1320" s="1">
        <v>174.2422</v>
      </c>
      <c r="L1320" s="1">
        <v>4.3</v>
      </c>
    </row>
    <row r="1321" spans="1:12" x14ac:dyDescent="0.2">
      <c r="A1321" s="1" t="s">
        <v>6</v>
      </c>
      <c r="B1321" s="1" t="s">
        <v>530</v>
      </c>
      <c r="C1321" s="1" t="s">
        <v>14</v>
      </c>
      <c r="D1321" s="1">
        <v>2012</v>
      </c>
      <c r="E1321" s="1" t="s">
        <v>9</v>
      </c>
      <c r="F1321" s="1" t="s">
        <v>8</v>
      </c>
      <c r="G1321" s="1" t="s">
        <v>1</v>
      </c>
      <c r="H1321" s="1" t="s">
        <v>7</v>
      </c>
      <c r="I1321" s="1">
        <v>0.15717236000000001</v>
      </c>
      <c r="J1321" s="1">
        <v>15.5</v>
      </c>
      <c r="K1321" s="1">
        <v>149.14179999999999</v>
      </c>
      <c r="L1321" s="1">
        <v>4.3</v>
      </c>
    </row>
    <row r="1322" spans="1:12" x14ac:dyDescent="0.2">
      <c r="A1322" s="1" t="s">
        <v>124</v>
      </c>
      <c r="B1322" s="1" t="s">
        <v>1468</v>
      </c>
      <c r="C1322" s="1" t="s">
        <v>171</v>
      </c>
      <c r="D1322" s="1">
        <v>2018</v>
      </c>
      <c r="E1322" s="1" t="s">
        <v>13</v>
      </c>
      <c r="F1322" s="1" t="s">
        <v>2</v>
      </c>
      <c r="G1322" s="1" t="s">
        <v>1</v>
      </c>
      <c r="H1322" s="1" t="s">
        <v>12</v>
      </c>
      <c r="I1322" s="1">
        <v>1.4205168000000001E-2</v>
      </c>
      <c r="K1322" s="1">
        <v>56.761400000000002</v>
      </c>
      <c r="L1322" s="1">
        <v>4.3</v>
      </c>
    </row>
    <row r="1323" spans="1:12" x14ac:dyDescent="0.2">
      <c r="A1323" s="1" t="s">
        <v>124</v>
      </c>
      <c r="B1323" s="1" t="s">
        <v>246</v>
      </c>
      <c r="C1323" s="1" t="s">
        <v>71</v>
      </c>
      <c r="D1323" s="1">
        <v>2017</v>
      </c>
      <c r="E1323" s="1" t="s">
        <v>797</v>
      </c>
      <c r="F1323" s="1" t="s">
        <v>796</v>
      </c>
      <c r="G1323" s="1" t="s">
        <v>702</v>
      </c>
      <c r="H1323" s="1" t="s">
        <v>7</v>
      </c>
      <c r="I1323" s="1">
        <v>7.2284688999999999E-2</v>
      </c>
      <c r="J1323" s="1">
        <v>5.7649999999999997</v>
      </c>
      <c r="K1323" s="1">
        <v>119.9098</v>
      </c>
      <c r="L1323" s="1">
        <v>4.3</v>
      </c>
    </row>
    <row r="1324" spans="1:12" x14ac:dyDescent="0.2">
      <c r="A1324" s="1" t="s">
        <v>124</v>
      </c>
      <c r="B1324" s="1" t="s">
        <v>1310</v>
      </c>
      <c r="C1324" s="1" t="s">
        <v>25</v>
      </c>
      <c r="D1324" s="1">
        <v>2016</v>
      </c>
      <c r="E1324" s="1" t="s">
        <v>1114</v>
      </c>
      <c r="F1324" s="1" t="s">
        <v>8</v>
      </c>
      <c r="G1324" s="1" t="s">
        <v>702</v>
      </c>
      <c r="H1324" s="1" t="s">
        <v>7</v>
      </c>
      <c r="I1324" s="1">
        <v>2.6681262000000001E-2</v>
      </c>
      <c r="J1324" s="1">
        <v>12.35</v>
      </c>
      <c r="K1324" s="1">
        <v>56.424599999999998</v>
      </c>
      <c r="L1324" s="1">
        <v>4.3</v>
      </c>
    </row>
    <row r="1325" spans="1:12" x14ac:dyDescent="0.2">
      <c r="A1325" s="1" t="s">
        <v>6</v>
      </c>
      <c r="B1325" s="1" t="s">
        <v>1133</v>
      </c>
      <c r="C1325" s="1" t="s">
        <v>71</v>
      </c>
      <c r="D1325" s="1">
        <v>2017</v>
      </c>
      <c r="E1325" s="1" t="s">
        <v>797</v>
      </c>
      <c r="F1325" s="1" t="s">
        <v>796</v>
      </c>
      <c r="G1325" s="1" t="s">
        <v>702</v>
      </c>
      <c r="H1325" s="1" t="s">
        <v>7</v>
      </c>
      <c r="I1325" s="1">
        <v>9.9252437999999998E-2</v>
      </c>
      <c r="J1325" s="1">
        <v>16</v>
      </c>
      <c r="K1325" s="1">
        <v>87.485600000000005</v>
      </c>
      <c r="L1325" s="1">
        <v>4.3</v>
      </c>
    </row>
    <row r="1326" spans="1:12" x14ac:dyDescent="0.2">
      <c r="A1326" s="1" t="s">
        <v>124</v>
      </c>
      <c r="B1326" s="1" t="s">
        <v>282</v>
      </c>
      <c r="C1326" s="1" t="s">
        <v>108</v>
      </c>
      <c r="D1326" s="1">
        <v>2011</v>
      </c>
      <c r="E1326" s="1" t="s">
        <v>703</v>
      </c>
      <c r="F1326" s="1" t="s">
        <v>2</v>
      </c>
      <c r="G1326" s="1" t="s">
        <v>1</v>
      </c>
      <c r="H1326" s="1" t="s">
        <v>701</v>
      </c>
      <c r="I1326" s="1">
        <v>0.14940405700000001</v>
      </c>
      <c r="J1326" s="1">
        <v>20.75</v>
      </c>
      <c r="K1326" s="1">
        <v>192.84780000000001</v>
      </c>
      <c r="L1326" s="1">
        <v>4.3</v>
      </c>
    </row>
    <row r="1327" spans="1:12" x14ac:dyDescent="0.2">
      <c r="A1327" s="1" t="s">
        <v>124</v>
      </c>
      <c r="B1327" s="1" t="s">
        <v>1217</v>
      </c>
      <c r="C1327" s="1" t="s">
        <v>171</v>
      </c>
      <c r="D1327" s="1">
        <v>2015</v>
      </c>
      <c r="E1327" s="1" t="s">
        <v>922</v>
      </c>
      <c r="F1327" s="1" t="s">
        <v>796</v>
      </c>
      <c r="G1327" s="1" t="s">
        <v>1</v>
      </c>
      <c r="H1327" s="1" t="s">
        <v>7</v>
      </c>
      <c r="I1327" s="1">
        <v>5.9907199999999997E-3</v>
      </c>
      <c r="J1327" s="1">
        <v>6.36</v>
      </c>
      <c r="K1327" s="1">
        <v>163.65260000000001</v>
      </c>
      <c r="L1327" s="1">
        <v>4.3</v>
      </c>
    </row>
    <row r="1328" spans="1:12" x14ac:dyDescent="0.2">
      <c r="A1328" s="1" t="s">
        <v>124</v>
      </c>
      <c r="B1328" s="1" t="s">
        <v>1323</v>
      </c>
      <c r="C1328" s="1" t="s">
        <v>171</v>
      </c>
      <c r="D1328" s="1">
        <v>2011</v>
      </c>
      <c r="E1328" s="1" t="s">
        <v>703</v>
      </c>
      <c r="F1328" s="1" t="s">
        <v>2</v>
      </c>
      <c r="G1328" s="1" t="s">
        <v>1</v>
      </c>
      <c r="H1328" s="1" t="s">
        <v>701</v>
      </c>
      <c r="I1328" s="1">
        <v>2.2059593999999998E-2</v>
      </c>
      <c r="J1328" s="1">
        <v>8.93</v>
      </c>
      <c r="K1328" s="1">
        <v>56.061399999999999</v>
      </c>
      <c r="L1328" s="1">
        <v>4.3</v>
      </c>
    </row>
    <row r="1329" spans="1:12" x14ac:dyDescent="0.2">
      <c r="A1329" s="1" t="s">
        <v>124</v>
      </c>
      <c r="B1329" s="1" t="s">
        <v>1213</v>
      </c>
      <c r="C1329" s="1" t="s">
        <v>19</v>
      </c>
      <c r="D1329" s="1">
        <v>2017</v>
      </c>
      <c r="E1329" s="1" t="s">
        <v>797</v>
      </c>
      <c r="F1329" s="1" t="s">
        <v>796</v>
      </c>
      <c r="G1329" s="1" t="s">
        <v>702</v>
      </c>
      <c r="H1329" s="1" t="s">
        <v>7</v>
      </c>
      <c r="I1329" s="1">
        <v>4.4869793999999998E-2</v>
      </c>
      <c r="J1329" s="1">
        <v>14.8</v>
      </c>
      <c r="K1329" s="1">
        <v>76.466999999999999</v>
      </c>
      <c r="L1329" s="1">
        <v>4.3</v>
      </c>
    </row>
    <row r="1330" spans="1:12" x14ac:dyDescent="0.2">
      <c r="A1330" s="1" t="s">
        <v>124</v>
      </c>
      <c r="B1330" s="1" t="s">
        <v>594</v>
      </c>
      <c r="C1330" s="1" t="s">
        <v>19</v>
      </c>
      <c r="D1330" s="1">
        <v>2022</v>
      </c>
      <c r="E1330" s="1" t="s">
        <v>3</v>
      </c>
      <c r="F1330" s="1" t="s">
        <v>2</v>
      </c>
      <c r="G1330" s="1" t="s">
        <v>1</v>
      </c>
      <c r="H1330" s="1" t="s">
        <v>0</v>
      </c>
      <c r="I1330" s="1">
        <v>2.3983258E-2</v>
      </c>
      <c r="J1330" s="1">
        <v>8.5749999999999993</v>
      </c>
      <c r="K1330" s="1">
        <v>106.328</v>
      </c>
      <c r="L1330" s="1">
        <v>4.3</v>
      </c>
    </row>
    <row r="1331" spans="1:12" x14ac:dyDescent="0.2">
      <c r="A1331" s="1" t="s">
        <v>6</v>
      </c>
      <c r="B1331" s="1" t="s">
        <v>318</v>
      </c>
      <c r="C1331" s="1" t="s">
        <v>14</v>
      </c>
      <c r="D1331" s="1">
        <v>2020</v>
      </c>
      <c r="E1331" s="1" t="s">
        <v>919</v>
      </c>
      <c r="F1331" s="1" t="s">
        <v>796</v>
      </c>
      <c r="G1331" s="1" t="s">
        <v>1</v>
      </c>
      <c r="H1331" s="1" t="s">
        <v>7</v>
      </c>
      <c r="I1331" s="1">
        <v>1.7960492000000002E-2</v>
      </c>
      <c r="J1331" s="1">
        <v>13.5</v>
      </c>
      <c r="K1331" s="1">
        <v>81.596000000000004</v>
      </c>
      <c r="L1331" s="1">
        <v>4.3</v>
      </c>
    </row>
    <row r="1332" spans="1:12" x14ac:dyDescent="0.2">
      <c r="A1332" s="1" t="s">
        <v>124</v>
      </c>
      <c r="B1332" s="1" t="s">
        <v>1579</v>
      </c>
      <c r="C1332" s="1" t="s">
        <v>19</v>
      </c>
      <c r="D1332" s="1">
        <v>2017</v>
      </c>
      <c r="E1332" s="1" t="s">
        <v>797</v>
      </c>
      <c r="F1332" s="1" t="s">
        <v>796</v>
      </c>
      <c r="G1332" s="1" t="s">
        <v>702</v>
      </c>
      <c r="H1332" s="1" t="s">
        <v>7</v>
      </c>
      <c r="I1332" s="1">
        <v>7.3269336000000004E-2</v>
      </c>
      <c r="J1332" s="1">
        <v>15.35</v>
      </c>
      <c r="K1332" s="1">
        <v>92.111999999999995</v>
      </c>
      <c r="L1332" s="1">
        <v>4.3</v>
      </c>
    </row>
    <row r="1333" spans="1:12" x14ac:dyDescent="0.2">
      <c r="A1333" s="1" t="s">
        <v>124</v>
      </c>
      <c r="B1333" s="1" t="s">
        <v>1220</v>
      </c>
      <c r="C1333" s="1" t="s">
        <v>171</v>
      </c>
      <c r="D1333" s="1">
        <v>2016</v>
      </c>
      <c r="E1333" s="1" t="s">
        <v>1114</v>
      </c>
      <c r="F1333" s="1" t="s">
        <v>8</v>
      </c>
      <c r="G1333" s="1" t="s">
        <v>702</v>
      </c>
      <c r="H1333" s="1" t="s">
        <v>7</v>
      </c>
      <c r="I1333" s="1">
        <v>0.167383061</v>
      </c>
      <c r="J1333" s="1">
        <v>17.350000000000001</v>
      </c>
      <c r="K1333" s="1">
        <v>175.6712</v>
      </c>
      <c r="L1333" s="1">
        <v>4.3</v>
      </c>
    </row>
    <row r="1334" spans="1:12" x14ac:dyDescent="0.2">
      <c r="A1334" s="1" t="s">
        <v>6</v>
      </c>
      <c r="B1334" s="1" t="s">
        <v>576</v>
      </c>
      <c r="C1334" s="1" t="s">
        <v>25</v>
      </c>
      <c r="D1334" s="1">
        <v>2011</v>
      </c>
      <c r="E1334" s="1" t="s">
        <v>703</v>
      </c>
      <c r="F1334" s="1" t="s">
        <v>2</v>
      </c>
      <c r="G1334" s="1" t="s">
        <v>1</v>
      </c>
      <c r="H1334" s="1" t="s">
        <v>701</v>
      </c>
      <c r="I1334" s="1">
        <v>1.516265E-2</v>
      </c>
      <c r="J1334" s="1">
        <v>8.9749999999999996</v>
      </c>
      <c r="K1334" s="1">
        <v>101.899</v>
      </c>
      <c r="L1334" s="1">
        <v>4.3</v>
      </c>
    </row>
    <row r="1335" spans="1:12" x14ac:dyDescent="0.2">
      <c r="A1335" s="1" t="s">
        <v>124</v>
      </c>
      <c r="B1335" s="1" t="s">
        <v>1271</v>
      </c>
      <c r="C1335" s="1" t="s">
        <v>47</v>
      </c>
      <c r="D1335" s="1">
        <v>2022</v>
      </c>
      <c r="E1335" s="1" t="s">
        <v>3</v>
      </c>
      <c r="F1335" s="1" t="s">
        <v>2</v>
      </c>
      <c r="G1335" s="1" t="s">
        <v>1</v>
      </c>
      <c r="H1335" s="1" t="s">
        <v>0</v>
      </c>
      <c r="I1335" s="1">
        <v>8.1465335E-2</v>
      </c>
      <c r="J1335" s="1">
        <v>12.5</v>
      </c>
      <c r="K1335" s="1">
        <v>220.77979999999999</v>
      </c>
      <c r="L1335" s="1">
        <v>4.3</v>
      </c>
    </row>
    <row r="1336" spans="1:12" x14ac:dyDescent="0.2">
      <c r="A1336" s="1" t="s">
        <v>124</v>
      </c>
      <c r="B1336" s="1" t="s">
        <v>588</v>
      </c>
      <c r="C1336" s="1" t="s">
        <v>122</v>
      </c>
      <c r="D1336" s="1">
        <v>2018</v>
      </c>
      <c r="E1336" s="1" t="s">
        <v>13</v>
      </c>
      <c r="F1336" s="1" t="s">
        <v>2</v>
      </c>
      <c r="G1336" s="1" t="s">
        <v>1</v>
      </c>
      <c r="H1336" s="1" t="s">
        <v>12</v>
      </c>
      <c r="I1336" s="1">
        <v>1.4788594E-2</v>
      </c>
      <c r="K1336" s="1">
        <v>174.40799999999999</v>
      </c>
      <c r="L1336" s="1">
        <v>4.3</v>
      </c>
    </row>
    <row r="1337" spans="1:12" x14ac:dyDescent="0.2">
      <c r="A1337" s="1" t="s">
        <v>6</v>
      </c>
      <c r="B1337" s="1" t="s">
        <v>732</v>
      </c>
      <c r="C1337" s="1" t="s">
        <v>10</v>
      </c>
      <c r="D1337" s="1">
        <v>2014</v>
      </c>
      <c r="E1337" s="1" t="s">
        <v>529</v>
      </c>
      <c r="F1337" s="1" t="s">
        <v>2</v>
      </c>
      <c r="G1337" s="1" t="s">
        <v>528</v>
      </c>
      <c r="H1337" s="1" t="s">
        <v>7</v>
      </c>
      <c r="I1337" s="1">
        <v>6.4153845000000001E-2</v>
      </c>
      <c r="J1337" s="1">
        <v>13.8</v>
      </c>
      <c r="K1337" s="1">
        <v>76.901200000000003</v>
      </c>
      <c r="L1337" s="1">
        <v>4.3</v>
      </c>
    </row>
    <row r="1338" spans="1:12" x14ac:dyDescent="0.2">
      <c r="A1338" s="1" t="s">
        <v>6</v>
      </c>
      <c r="B1338" s="1" t="s">
        <v>966</v>
      </c>
      <c r="C1338" s="1" t="s">
        <v>10</v>
      </c>
      <c r="D1338" s="1">
        <v>2011</v>
      </c>
      <c r="E1338" s="1" t="s">
        <v>703</v>
      </c>
      <c r="F1338" s="1" t="s">
        <v>2</v>
      </c>
      <c r="G1338" s="1" t="s">
        <v>1</v>
      </c>
      <c r="H1338" s="1" t="s">
        <v>701</v>
      </c>
      <c r="I1338" s="1">
        <v>0.210375806</v>
      </c>
      <c r="J1338" s="1">
        <v>15.5</v>
      </c>
      <c r="K1338" s="1">
        <v>178.2028</v>
      </c>
      <c r="L1338" s="1">
        <v>4.3</v>
      </c>
    </row>
    <row r="1339" spans="1:12" x14ac:dyDescent="0.2">
      <c r="A1339" s="1" t="s">
        <v>6</v>
      </c>
      <c r="B1339" s="1" t="s">
        <v>118</v>
      </c>
      <c r="C1339" s="1" t="s">
        <v>28</v>
      </c>
      <c r="D1339" s="1">
        <v>2015</v>
      </c>
      <c r="E1339" s="1" t="s">
        <v>922</v>
      </c>
      <c r="F1339" s="1" t="s">
        <v>796</v>
      </c>
      <c r="G1339" s="1" t="s">
        <v>1</v>
      </c>
      <c r="H1339" s="1" t="s">
        <v>7</v>
      </c>
      <c r="I1339" s="1">
        <v>6.2979147999999999E-2</v>
      </c>
      <c r="J1339" s="1">
        <v>17.350000000000001</v>
      </c>
      <c r="K1339" s="1">
        <v>87.983000000000004</v>
      </c>
      <c r="L1339" s="1">
        <v>4.3</v>
      </c>
    </row>
    <row r="1340" spans="1:12" x14ac:dyDescent="0.2">
      <c r="A1340" s="1" t="s">
        <v>124</v>
      </c>
      <c r="B1340" s="1" t="s">
        <v>428</v>
      </c>
      <c r="C1340" s="1" t="s">
        <v>171</v>
      </c>
      <c r="D1340" s="1">
        <v>2017</v>
      </c>
      <c r="E1340" s="1" t="s">
        <v>797</v>
      </c>
      <c r="F1340" s="1" t="s">
        <v>796</v>
      </c>
      <c r="G1340" s="1" t="s">
        <v>702</v>
      </c>
      <c r="H1340" s="1" t="s">
        <v>7</v>
      </c>
      <c r="I1340" s="1">
        <v>2.5963795000000001E-2</v>
      </c>
      <c r="J1340" s="1">
        <v>19.850000000000001</v>
      </c>
      <c r="K1340" s="1">
        <v>46.337600000000002</v>
      </c>
      <c r="L1340" s="1">
        <v>4.3</v>
      </c>
    </row>
    <row r="1341" spans="1:12" x14ac:dyDescent="0.2">
      <c r="A1341" s="1" t="s">
        <v>6</v>
      </c>
      <c r="B1341" s="1" t="s">
        <v>964</v>
      </c>
      <c r="C1341" s="1" t="s">
        <v>163</v>
      </c>
      <c r="D1341" s="1">
        <v>2022</v>
      </c>
      <c r="E1341" s="1" t="s">
        <v>3</v>
      </c>
      <c r="F1341" s="1" t="s">
        <v>2</v>
      </c>
      <c r="G1341" s="1" t="s">
        <v>1</v>
      </c>
      <c r="H1341" s="1" t="s">
        <v>0</v>
      </c>
      <c r="I1341" s="1">
        <v>0.14689586600000001</v>
      </c>
      <c r="J1341" s="1">
        <v>17.350000000000001</v>
      </c>
      <c r="K1341" s="1">
        <v>149.60499999999999</v>
      </c>
      <c r="L1341" s="1">
        <v>4.3</v>
      </c>
    </row>
    <row r="1342" spans="1:12" x14ac:dyDescent="0.2">
      <c r="A1342" s="1" t="s">
        <v>6</v>
      </c>
      <c r="B1342" s="1" t="s">
        <v>823</v>
      </c>
      <c r="C1342" s="1" t="s">
        <v>17</v>
      </c>
      <c r="D1342" s="1">
        <v>2020</v>
      </c>
      <c r="E1342" s="1" t="s">
        <v>919</v>
      </c>
      <c r="F1342" s="1" t="s">
        <v>796</v>
      </c>
      <c r="G1342" s="1" t="s">
        <v>1</v>
      </c>
      <c r="H1342" s="1" t="s">
        <v>7</v>
      </c>
      <c r="I1342" s="1">
        <v>2.2639471000000001E-2</v>
      </c>
      <c r="J1342" s="1">
        <v>20.25</v>
      </c>
      <c r="K1342" s="1">
        <v>248.4092</v>
      </c>
      <c r="L1342" s="1">
        <v>4.3</v>
      </c>
    </row>
    <row r="1343" spans="1:12" x14ac:dyDescent="0.2">
      <c r="A1343" s="1" t="s">
        <v>124</v>
      </c>
      <c r="B1343" s="1" t="s">
        <v>1552</v>
      </c>
      <c r="C1343" s="1" t="s">
        <v>47</v>
      </c>
      <c r="D1343" s="1">
        <v>2018</v>
      </c>
      <c r="E1343" s="1" t="s">
        <v>1195</v>
      </c>
      <c r="F1343" s="1" t="s">
        <v>8</v>
      </c>
      <c r="G1343" s="1" t="s">
        <v>702</v>
      </c>
      <c r="H1343" s="1" t="s">
        <v>701</v>
      </c>
      <c r="I1343" s="1">
        <v>0.13941941699999999</v>
      </c>
      <c r="K1343" s="1">
        <v>66.082599999999999</v>
      </c>
      <c r="L1343" s="1">
        <v>4.3</v>
      </c>
    </row>
    <row r="1344" spans="1:12" x14ac:dyDescent="0.2">
      <c r="A1344" s="1" t="s">
        <v>6</v>
      </c>
      <c r="B1344" s="1" t="s">
        <v>107</v>
      </c>
      <c r="C1344" s="1" t="s">
        <v>25</v>
      </c>
      <c r="D1344" s="1">
        <v>2017</v>
      </c>
      <c r="E1344" s="1" t="s">
        <v>797</v>
      </c>
      <c r="F1344" s="1" t="s">
        <v>796</v>
      </c>
      <c r="G1344" s="1" t="s">
        <v>702</v>
      </c>
      <c r="H1344" s="1" t="s">
        <v>7</v>
      </c>
      <c r="I1344" s="1">
        <v>5.4367971000000001E-2</v>
      </c>
      <c r="J1344" s="1">
        <v>15</v>
      </c>
      <c r="K1344" s="1">
        <v>58.590400000000002</v>
      </c>
      <c r="L1344" s="1">
        <v>4.3</v>
      </c>
    </row>
    <row r="1345" spans="1:12" x14ac:dyDescent="0.2">
      <c r="A1345" s="1" t="s">
        <v>124</v>
      </c>
      <c r="B1345" s="1" t="s">
        <v>845</v>
      </c>
      <c r="C1345" s="1" t="s">
        <v>19</v>
      </c>
      <c r="D1345" s="1">
        <v>2020</v>
      </c>
      <c r="E1345" s="1" t="s">
        <v>919</v>
      </c>
      <c r="F1345" s="1" t="s">
        <v>796</v>
      </c>
      <c r="G1345" s="1" t="s">
        <v>1</v>
      </c>
      <c r="H1345" s="1" t="s">
        <v>7</v>
      </c>
      <c r="I1345" s="1">
        <v>3.8040837000000001E-2</v>
      </c>
      <c r="J1345" s="1">
        <v>17.850000000000001</v>
      </c>
      <c r="K1345" s="1">
        <v>189.11879999999999</v>
      </c>
      <c r="L1345" s="1">
        <v>4.3</v>
      </c>
    </row>
    <row r="1346" spans="1:12" x14ac:dyDescent="0.2">
      <c r="A1346" s="1" t="s">
        <v>6</v>
      </c>
      <c r="B1346" s="1" t="s">
        <v>113</v>
      </c>
      <c r="C1346" s="1" t="s">
        <v>112</v>
      </c>
      <c r="D1346" s="1">
        <v>2015</v>
      </c>
      <c r="E1346" s="1" t="s">
        <v>922</v>
      </c>
      <c r="F1346" s="1" t="s">
        <v>796</v>
      </c>
      <c r="G1346" s="1" t="s">
        <v>1</v>
      </c>
      <c r="H1346" s="1" t="s">
        <v>7</v>
      </c>
      <c r="I1346" s="1">
        <v>1.6060186000000001E-2</v>
      </c>
      <c r="J1346" s="1">
        <v>17.600000000000001</v>
      </c>
      <c r="K1346" s="1">
        <v>47.240200000000002</v>
      </c>
      <c r="L1346" s="1">
        <v>4.3</v>
      </c>
    </row>
    <row r="1347" spans="1:12" x14ac:dyDescent="0.2">
      <c r="A1347" s="1" t="s">
        <v>6</v>
      </c>
      <c r="B1347" s="1" t="s">
        <v>342</v>
      </c>
      <c r="C1347" s="1" t="s">
        <v>10</v>
      </c>
      <c r="D1347" s="1">
        <v>2014</v>
      </c>
      <c r="E1347" s="1" t="s">
        <v>529</v>
      </c>
      <c r="F1347" s="1" t="s">
        <v>2</v>
      </c>
      <c r="G1347" s="1" t="s">
        <v>528</v>
      </c>
      <c r="H1347" s="1" t="s">
        <v>7</v>
      </c>
      <c r="I1347" s="1">
        <v>2.4928351000000001E-2</v>
      </c>
      <c r="J1347" s="1">
        <v>16.100000000000001</v>
      </c>
      <c r="K1347" s="1">
        <v>95.141000000000005</v>
      </c>
      <c r="L1347" s="1">
        <v>4.3</v>
      </c>
    </row>
    <row r="1348" spans="1:12" x14ac:dyDescent="0.2">
      <c r="A1348" s="1" t="s">
        <v>124</v>
      </c>
      <c r="B1348" s="1" t="s">
        <v>413</v>
      </c>
      <c r="C1348" s="1" t="s">
        <v>14</v>
      </c>
      <c r="D1348" s="1">
        <v>2018</v>
      </c>
      <c r="E1348" s="1" t="s">
        <v>13</v>
      </c>
      <c r="F1348" s="1" t="s">
        <v>2</v>
      </c>
      <c r="G1348" s="1" t="s">
        <v>1</v>
      </c>
      <c r="H1348" s="1" t="s">
        <v>12</v>
      </c>
      <c r="I1348" s="1">
        <v>4.1718456000000001E-2</v>
      </c>
      <c r="K1348" s="1">
        <v>94.546199999999999</v>
      </c>
      <c r="L1348" s="1">
        <v>4.3</v>
      </c>
    </row>
    <row r="1349" spans="1:12" x14ac:dyDescent="0.2">
      <c r="A1349" s="1" t="s">
        <v>6</v>
      </c>
      <c r="B1349" s="1" t="s">
        <v>353</v>
      </c>
      <c r="C1349" s="1" t="s">
        <v>71</v>
      </c>
      <c r="D1349" s="1">
        <v>2018</v>
      </c>
      <c r="E1349" s="1" t="s">
        <v>1195</v>
      </c>
      <c r="F1349" s="1" t="s">
        <v>8</v>
      </c>
      <c r="G1349" s="1" t="s">
        <v>702</v>
      </c>
      <c r="H1349" s="1" t="s">
        <v>701</v>
      </c>
      <c r="I1349" s="1">
        <v>0.10900383199999999</v>
      </c>
      <c r="K1349" s="1">
        <v>145.24180000000001</v>
      </c>
      <c r="L1349" s="1">
        <v>4.3</v>
      </c>
    </row>
    <row r="1350" spans="1:12" x14ac:dyDescent="0.2">
      <c r="A1350" s="1" t="s">
        <v>124</v>
      </c>
      <c r="B1350" s="1" t="s">
        <v>267</v>
      </c>
      <c r="C1350" s="1" t="s">
        <v>17</v>
      </c>
      <c r="D1350" s="1">
        <v>2015</v>
      </c>
      <c r="E1350" s="1" t="s">
        <v>922</v>
      </c>
      <c r="F1350" s="1" t="s">
        <v>796</v>
      </c>
      <c r="G1350" s="1" t="s">
        <v>1</v>
      </c>
      <c r="H1350" s="1" t="s">
        <v>7</v>
      </c>
      <c r="I1350" s="1">
        <v>1.6054883999999998E-2</v>
      </c>
      <c r="J1350" s="1">
        <v>9.3000000000000007</v>
      </c>
      <c r="K1350" s="1">
        <v>250.20920000000001</v>
      </c>
      <c r="L1350" s="1">
        <v>4.3</v>
      </c>
    </row>
    <row r="1351" spans="1:12" x14ac:dyDescent="0.2">
      <c r="A1351" s="1" t="s">
        <v>124</v>
      </c>
      <c r="B1351" s="1" t="s">
        <v>591</v>
      </c>
      <c r="C1351" s="1" t="s">
        <v>19</v>
      </c>
      <c r="D1351" s="1">
        <v>2018</v>
      </c>
      <c r="E1351" s="1" t="s">
        <v>1195</v>
      </c>
      <c r="F1351" s="1" t="s">
        <v>8</v>
      </c>
      <c r="G1351" s="1" t="s">
        <v>702</v>
      </c>
      <c r="H1351" s="1" t="s">
        <v>701</v>
      </c>
      <c r="I1351" s="1">
        <v>6.5188619000000003E-2</v>
      </c>
      <c r="K1351" s="1">
        <v>181.1634</v>
      </c>
      <c r="L1351" s="1">
        <v>4.3</v>
      </c>
    </row>
    <row r="1352" spans="1:12" x14ac:dyDescent="0.2">
      <c r="A1352" s="1" t="s">
        <v>16</v>
      </c>
      <c r="B1352" s="1" t="s">
        <v>967</v>
      </c>
      <c r="C1352" s="1" t="s">
        <v>10</v>
      </c>
      <c r="D1352" s="1">
        <v>2012</v>
      </c>
      <c r="E1352" s="1" t="s">
        <v>9</v>
      </c>
      <c r="F1352" s="1" t="s">
        <v>8</v>
      </c>
      <c r="G1352" s="1" t="s">
        <v>1</v>
      </c>
      <c r="H1352" s="1" t="s">
        <v>7</v>
      </c>
      <c r="I1352" s="1">
        <v>0</v>
      </c>
      <c r="J1352" s="1">
        <v>13.1</v>
      </c>
      <c r="K1352" s="1">
        <v>178.93180000000001</v>
      </c>
      <c r="L1352" s="1">
        <v>4.3</v>
      </c>
    </row>
    <row r="1353" spans="1:12" x14ac:dyDescent="0.2">
      <c r="A1353" s="1" t="s">
        <v>124</v>
      </c>
      <c r="B1353" s="1" t="s">
        <v>498</v>
      </c>
      <c r="C1353" s="1" t="s">
        <v>25</v>
      </c>
      <c r="D1353" s="1">
        <v>2020</v>
      </c>
      <c r="E1353" s="1" t="s">
        <v>919</v>
      </c>
      <c r="F1353" s="1" t="s">
        <v>796</v>
      </c>
      <c r="G1353" s="1" t="s">
        <v>1</v>
      </c>
      <c r="H1353" s="1" t="s">
        <v>7</v>
      </c>
      <c r="I1353" s="1">
        <v>7.9794328999999997E-2</v>
      </c>
      <c r="J1353" s="1">
        <v>9</v>
      </c>
      <c r="K1353" s="1">
        <v>80.164400000000001</v>
      </c>
      <c r="L1353" s="1">
        <v>4.3</v>
      </c>
    </row>
    <row r="1354" spans="1:12" x14ac:dyDescent="0.2">
      <c r="A1354" s="1" t="s">
        <v>124</v>
      </c>
      <c r="B1354" s="1" t="s">
        <v>520</v>
      </c>
      <c r="C1354" s="1" t="s">
        <v>163</v>
      </c>
      <c r="D1354" s="1">
        <v>2018</v>
      </c>
      <c r="E1354" s="1" t="s">
        <v>13</v>
      </c>
      <c r="F1354" s="1" t="s">
        <v>2</v>
      </c>
      <c r="G1354" s="1" t="s">
        <v>1</v>
      </c>
      <c r="H1354" s="1" t="s">
        <v>12</v>
      </c>
      <c r="I1354" s="1">
        <v>7.3055148E-2</v>
      </c>
      <c r="K1354" s="1">
        <v>33.721600000000002</v>
      </c>
      <c r="L1354" s="1">
        <v>4.3</v>
      </c>
    </row>
    <row r="1355" spans="1:12" x14ac:dyDescent="0.2">
      <c r="A1355" s="1" t="s">
        <v>6</v>
      </c>
      <c r="B1355" s="1" t="s">
        <v>836</v>
      </c>
      <c r="C1355" s="1" t="s">
        <v>112</v>
      </c>
      <c r="D1355" s="1">
        <v>2016</v>
      </c>
      <c r="E1355" s="1" t="s">
        <v>1114</v>
      </c>
      <c r="F1355" s="1" t="s">
        <v>8</v>
      </c>
      <c r="G1355" s="1" t="s">
        <v>702</v>
      </c>
      <c r="H1355" s="1" t="s">
        <v>7</v>
      </c>
      <c r="I1355" s="1">
        <v>2.2278477000000001E-2</v>
      </c>
      <c r="J1355" s="1">
        <v>9.6</v>
      </c>
      <c r="K1355" s="1">
        <v>102.499</v>
      </c>
      <c r="L1355" s="1">
        <v>4.3</v>
      </c>
    </row>
    <row r="1356" spans="1:12" x14ac:dyDescent="0.2">
      <c r="A1356" s="1" t="s">
        <v>124</v>
      </c>
      <c r="B1356" s="1" t="s">
        <v>1439</v>
      </c>
      <c r="C1356" s="1" t="s">
        <v>19</v>
      </c>
      <c r="D1356" s="1">
        <v>2015</v>
      </c>
      <c r="E1356" s="1" t="s">
        <v>922</v>
      </c>
      <c r="F1356" s="1" t="s">
        <v>796</v>
      </c>
      <c r="G1356" s="1" t="s">
        <v>1</v>
      </c>
      <c r="H1356" s="1" t="s">
        <v>7</v>
      </c>
      <c r="I1356" s="1">
        <v>0.11312562700000001</v>
      </c>
      <c r="J1356" s="1">
        <v>15.2</v>
      </c>
      <c r="K1356" s="1">
        <v>38.684800000000003</v>
      </c>
      <c r="L1356" s="1">
        <v>4.3</v>
      </c>
    </row>
    <row r="1357" spans="1:12" x14ac:dyDescent="0.2">
      <c r="A1357" s="1" t="s">
        <v>124</v>
      </c>
      <c r="B1357" s="1" t="s">
        <v>877</v>
      </c>
      <c r="C1357" s="1" t="s">
        <v>4</v>
      </c>
      <c r="D1357" s="1">
        <v>2020</v>
      </c>
      <c r="E1357" s="1" t="s">
        <v>919</v>
      </c>
      <c r="F1357" s="1" t="s">
        <v>796</v>
      </c>
      <c r="G1357" s="1" t="s">
        <v>1</v>
      </c>
      <c r="H1357" s="1" t="s">
        <v>7</v>
      </c>
      <c r="I1357" s="1">
        <v>2.5272781000000001E-2</v>
      </c>
      <c r="J1357" s="1">
        <v>20.75</v>
      </c>
      <c r="K1357" s="1">
        <v>146.67339999999999</v>
      </c>
      <c r="L1357" s="1">
        <v>4.3</v>
      </c>
    </row>
    <row r="1358" spans="1:12" x14ac:dyDescent="0.2">
      <c r="A1358" s="1" t="s">
        <v>6</v>
      </c>
      <c r="B1358" s="1" t="s">
        <v>550</v>
      </c>
      <c r="C1358" s="1" t="s">
        <v>10</v>
      </c>
      <c r="D1358" s="1">
        <v>2022</v>
      </c>
      <c r="E1358" s="1" t="s">
        <v>3</v>
      </c>
      <c r="F1358" s="1" t="s">
        <v>2</v>
      </c>
      <c r="G1358" s="1" t="s">
        <v>1</v>
      </c>
      <c r="H1358" s="1" t="s">
        <v>0</v>
      </c>
      <c r="I1358" s="1">
        <v>2.6409147000000001E-2</v>
      </c>
      <c r="J1358" s="1">
        <v>15.5</v>
      </c>
      <c r="K1358" s="1">
        <v>102.1332</v>
      </c>
      <c r="L1358" s="1">
        <v>4.3</v>
      </c>
    </row>
    <row r="1359" spans="1:12" x14ac:dyDescent="0.2">
      <c r="A1359" s="1" t="s">
        <v>124</v>
      </c>
      <c r="B1359" s="1" t="s">
        <v>508</v>
      </c>
      <c r="C1359" s="1" t="s">
        <v>28</v>
      </c>
      <c r="D1359" s="1">
        <v>2018</v>
      </c>
      <c r="E1359" s="1" t="s">
        <v>1195</v>
      </c>
      <c r="F1359" s="1" t="s">
        <v>8</v>
      </c>
      <c r="G1359" s="1" t="s">
        <v>702</v>
      </c>
      <c r="H1359" s="1" t="s">
        <v>701</v>
      </c>
      <c r="I1359" s="1">
        <v>0.12898087999999999</v>
      </c>
      <c r="K1359" s="1">
        <v>250.47239999999999</v>
      </c>
      <c r="L1359" s="1">
        <v>4.3</v>
      </c>
    </row>
    <row r="1360" spans="1:12" x14ac:dyDescent="0.2">
      <c r="A1360" s="1" t="s">
        <v>124</v>
      </c>
      <c r="B1360" s="1" t="s">
        <v>1057</v>
      </c>
      <c r="C1360" s="1" t="s">
        <v>14</v>
      </c>
      <c r="D1360" s="1">
        <v>2022</v>
      </c>
      <c r="E1360" s="1" t="s">
        <v>3</v>
      </c>
      <c r="F1360" s="1" t="s">
        <v>2</v>
      </c>
      <c r="G1360" s="1" t="s">
        <v>1</v>
      </c>
      <c r="H1360" s="1" t="s">
        <v>0</v>
      </c>
      <c r="I1360" s="1">
        <v>1.9502354E-2</v>
      </c>
      <c r="J1360" s="1">
        <v>21.25</v>
      </c>
      <c r="K1360" s="1">
        <v>120.87560000000001</v>
      </c>
      <c r="L1360" s="1">
        <v>4.3</v>
      </c>
    </row>
    <row r="1361" spans="1:12" x14ac:dyDescent="0.2">
      <c r="A1361" s="1" t="s">
        <v>124</v>
      </c>
      <c r="B1361" s="1" t="s">
        <v>1067</v>
      </c>
      <c r="C1361" s="1" t="s">
        <v>171</v>
      </c>
      <c r="D1361" s="1">
        <v>2018</v>
      </c>
      <c r="E1361" s="1" t="s">
        <v>13</v>
      </c>
      <c r="F1361" s="1" t="s">
        <v>2</v>
      </c>
      <c r="G1361" s="1" t="s">
        <v>1</v>
      </c>
      <c r="H1361" s="1" t="s">
        <v>12</v>
      </c>
      <c r="I1361" s="1">
        <v>2.9380407000000001E-2</v>
      </c>
      <c r="K1361" s="1">
        <v>114.715</v>
      </c>
      <c r="L1361" s="1">
        <v>4.3</v>
      </c>
    </row>
    <row r="1362" spans="1:12" x14ac:dyDescent="0.2">
      <c r="A1362" s="1" t="s">
        <v>124</v>
      </c>
      <c r="B1362" s="1" t="s">
        <v>779</v>
      </c>
      <c r="C1362" s="1" t="s">
        <v>71</v>
      </c>
      <c r="D1362" s="1">
        <v>2020</v>
      </c>
      <c r="E1362" s="1" t="s">
        <v>919</v>
      </c>
      <c r="F1362" s="1" t="s">
        <v>796</v>
      </c>
      <c r="G1362" s="1" t="s">
        <v>1</v>
      </c>
      <c r="H1362" s="1" t="s">
        <v>7</v>
      </c>
      <c r="I1362" s="1">
        <v>6.5960908999999998E-2</v>
      </c>
      <c r="J1362" s="1">
        <v>5.6950000000000003</v>
      </c>
      <c r="K1362" s="1">
        <v>259.26459999999997</v>
      </c>
      <c r="L1362" s="1">
        <v>4.3</v>
      </c>
    </row>
    <row r="1363" spans="1:12" x14ac:dyDescent="0.2">
      <c r="A1363" s="1" t="s">
        <v>295</v>
      </c>
      <c r="B1363" s="1" t="s">
        <v>1086</v>
      </c>
      <c r="C1363" s="1" t="s">
        <v>10</v>
      </c>
      <c r="D1363" s="1">
        <v>2012</v>
      </c>
      <c r="E1363" s="1" t="s">
        <v>9</v>
      </c>
      <c r="F1363" s="1" t="s">
        <v>8</v>
      </c>
      <c r="G1363" s="1" t="s">
        <v>1</v>
      </c>
      <c r="H1363" s="1" t="s">
        <v>7</v>
      </c>
      <c r="I1363" s="1">
        <v>0.18368816099999999</v>
      </c>
      <c r="J1363" s="1">
        <v>8.9849999999999994</v>
      </c>
      <c r="K1363" s="1">
        <v>100.27</v>
      </c>
      <c r="L1363" s="1">
        <v>4.3</v>
      </c>
    </row>
    <row r="1364" spans="1:12" x14ac:dyDescent="0.2">
      <c r="A1364" s="1" t="s">
        <v>124</v>
      </c>
      <c r="B1364" s="1" t="s">
        <v>287</v>
      </c>
      <c r="C1364" s="1" t="s">
        <v>28</v>
      </c>
      <c r="D1364" s="1">
        <v>2012</v>
      </c>
      <c r="E1364" s="1" t="s">
        <v>9</v>
      </c>
      <c r="F1364" s="1" t="s">
        <v>8</v>
      </c>
      <c r="G1364" s="1" t="s">
        <v>1</v>
      </c>
      <c r="H1364" s="1" t="s">
        <v>7</v>
      </c>
      <c r="I1364" s="1">
        <v>4.6342888999999998E-2</v>
      </c>
      <c r="J1364" s="1">
        <v>6.15</v>
      </c>
      <c r="K1364" s="1">
        <v>97.338399999999993</v>
      </c>
      <c r="L1364" s="1">
        <v>4.3</v>
      </c>
    </row>
    <row r="1365" spans="1:12" x14ac:dyDescent="0.2">
      <c r="A1365" s="1" t="s">
        <v>124</v>
      </c>
      <c r="B1365" s="1" t="s">
        <v>677</v>
      </c>
      <c r="C1365" s="1" t="s">
        <v>112</v>
      </c>
      <c r="D1365" s="1">
        <v>2012</v>
      </c>
      <c r="E1365" s="1" t="s">
        <v>9</v>
      </c>
      <c r="F1365" s="1" t="s">
        <v>8</v>
      </c>
      <c r="G1365" s="1" t="s">
        <v>1</v>
      </c>
      <c r="H1365" s="1" t="s">
        <v>7</v>
      </c>
      <c r="I1365" s="1">
        <v>8.1914677000000005E-2</v>
      </c>
      <c r="J1365" s="1">
        <v>15.85</v>
      </c>
      <c r="K1365" s="1">
        <v>177.637</v>
      </c>
      <c r="L1365" s="1">
        <v>4.3</v>
      </c>
    </row>
    <row r="1366" spans="1:12" x14ac:dyDescent="0.2">
      <c r="A1366" s="1" t="s">
        <v>124</v>
      </c>
      <c r="B1366" s="1" t="s">
        <v>1101</v>
      </c>
      <c r="C1366" s="1" t="s">
        <v>108</v>
      </c>
      <c r="D1366" s="1">
        <v>2012</v>
      </c>
      <c r="E1366" s="1" t="s">
        <v>9</v>
      </c>
      <c r="F1366" s="1" t="s">
        <v>8</v>
      </c>
      <c r="G1366" s="1" t="s">
        <v>1</v>
      </c>
      <c r="H1366" s="1" t="s">
        <v>7</v>
      </c>
      <c r="I1366" s="1">
        <v>0.15229469100000001</v>
      </c>
      <c r="J1366" s="1">
        <v>18.600000000000001</v>
      </c>
      <c r="K1366" s="1">
        <v>98.9358</v>
      </c>
      <c r="L1366" s="1">
        <v>4.3</v>
      </c>
    </row>
    <row r="1367" spans="1:12" x14ac:dyDescent="0.2">
      <c r="A1367" s="1" t="s">
        <v>124</v>
      </c>
      <c r="B1367" s="1" t="s">
        <v>1576</v>
      </c>
      <c r="C1367" s="1" t="s">
        <v>25</v>
      </c>
      <c r="D1367" s="1">
        <v>2012</v>
      </c>
      <c r="E1367" s="1" t="s">
        <v>9</v>
      </c>
      <c r="F1367" s="1" t="s">
        <v>8</v>
      </c>
      <c r="G1367" s="1" t="s">
        <v>1</v>
      </c>
      <c r="H1367" s="1" t="s">
        <v>7</v>
      </c>
      <c r="I1367" s="1">
        <v>0.11239914500000001</v>
      </c>
      <c r="J1367" s="1">
        <v>12.5</v>
      </c>
      <c r="K1367" s="1">
        <v>120.444</v>
      </c>
      <c r="L1367" s="1">
        <v>4.3</v>
      </c>
    </row>
    <row r="1368" spans="1:12" x14ac:dyDescent="0.2">
      <c r="A1368" s="1" t="s">
        <v>124</v>
      </c>
      <c r="B1368" s="1" t="s">
        <v>699</v>
      </c>
      <c r="C1368" s="1" t="s">
        <v>25</v>
      </c>
      <c r="D1368" s="1">
        <v>2012</v>
      </c>
      <c r="E1368" s="1" t="s">
        <v>9</v>
      </c>
      <c r="F1368" s="1" t="s">
        <v>8</v>
      </c>
      <c r="G1368" s="1" t="s">
        <v>1</v>
      </c>
      <c r="H1368" s="1" t="s">
        <v>7</v>
      </c>
      <c r="I1368" s="1">
        <v>5.0369191000000001E-2</v>
      </c>
      <c r="J1368" s="1">
        <v>16.600000000000001</v>
      </c>
      <c r="K1368" s="1">
        <v>117.2124</v>
      </c>
      <c r="L1368" s="1">
        <v>4.3</v>
      </c>
    </row>
    <row r="1369" spans="1:12" x14ac:dyDescent="0.2">
      <c r="A1369" s="1" t="s">
        <v>124</v>
      </c>
      <c r="B1369" s="1" t="s">
        <v>904</v>
      </c>
      <c r="C1369" s="1" t="s">
        <v>17</v>
      </c>
      <c r="D1369" s="1">
        <v>2012</v>
      </c>
      <c r="E1369" s="1" t="s">
        <v>9</v>
      </c>
      <c r="F1369" s="1" t="s">
        <v>8</v>
      </c>
      <c r="G1369" s="1" t="s">
        <v>1</v>
      </c>
      <c r="H1369" s="1" t="s">
        <v>7</v>
      </c>
      <c r="I1369" s="1">
        <v>5.6884224999999997E-2</v>
      </c>
      <c r="J1369" s="1">
        <v>10.6</v>
      </c>
      <c r="K1369" s="1">
        <v>231.96420000000001</v>
      </c>
      <c r="L1369" s="1">
        <v>4.3</v>
      </c>
    </row>
    <row r="1370" spans="1:12" x14ac:dyDescent="0.2">
      <c r="A1370" s="1" t="s">
        <v>124</v>
      </c>
      <c r="B1370" s="1" t="s">
        <v>256</v>
      </c>
      <c r="C1370" s="1" t="s">
        <v>71</v>
      </c>
      <c r="D1370" s="1">
        <v>2012</v>
      </c>
      <c r="E1370" s="1" t="s">
        <v>9</v>
      </c>
      <c r="F1370" s="1" t="s">
        <v>8</v>
      </c>
      <c r="G1370" s="1" t="s">
        <v>1</v>
      </c>
      <c r="H1370" s="1" t="s">
        <v>7</v>
      </c>
      <c r="I1370" s="1">
        <v>0.143351652</v>
      </c>
      <c r="J1370" s="1">
        <v>8.9049999999999994</v>
      </c>
      <c r="K1370" s="1">
        <v>62.087800000000001</v>
      </c>
      <c r="L1370" s="1">
        <v>4.3</v>
      </c>
    </row>
    <row r="1371" spans="1:12" x14ac:dyDescent="0.2">
      <c r="A1371" s="1" t="s">
        <v>124</v>
      </c>
      <c r="B1371" s="1" t="s">
        <v>1038</v>
      </c>
      <c r="C1371" s="1" t="s">
        <v>71</v>
      </c>
      <c r="D1371" s="1">
        <v>2012</v>
      </c>
      <c r="E1371" s="1" t="s">
        <v>9</v>
      </c>
      <c r="F1371" s="1" t="s">
        <v>8</v>
      </c>
      <c r="G1371" s="1" t="s">
        <v>1</v>
      </c>
      <c r="H1371" s="1" t="s">
        <v>7</v>
      </c>
      <c r="I1371" s="1">
        <v>5.337973E-2</v>
      </c>
      <c r="J1371" s="1">
        <v>10.695</v>
      </c>
      <c r="K1371" s="1">
        <v>56.790399999999998</v>
      </c>
      <c r="L1371" s="1">
        <v>4.3</v>
      </c>
    </row>
    <row r="1372" spans="1:12" x14ac:dyDescent="0.2">
      <c r="A1372" s="1" t="s">
        <v>124</v>
      </c>
      <c r="B1372" s="1" t="s">
        <v>1037</v>
      </c>
      <c r="C1372" s="1" t="s">
        <v>71</v>
      </c>
      <c r="D1372" s="1">
        <v>2012</v>
      </c>
      <c r="E1372" s="1" t="s">
        <v>9</v>
      </c>
      <c r="F1372" s="1" t="s">
        <v>8</v>
      </c>
      <c r="G1372" s="1" t="s">
        <v>1</v>
      </c>
      <c r="H1372" s="1" t="s">
        <v>7</v>
      </c>
      <c r="I1372" s="1">
        <v>1.8439138000000001E-2</v>
      </c>
      <c r="J1372" s="1">
        <v>12.15</v>
      </c>
      <c r="K1372" s="1">
        <v>254.7698</v>
      </c>
      <c r="L1372" s="1">
        <v>4.3</v>
      </c>
    </row>
    <row r="1373" spans="1:12" x14ac:dyDescent="0.2">
      <c r="A1373" s="1" t="s">
        <v>124</v>
      </c>
      <c r="B1373" s="1" t="s">
        <v>1531</v>
      </c>
      <c r="C1373" s="1" t="s">
        <v>10</v>
      </c>
      <c r="D1373" s="1">
        <v>2012</v>
      </c>
      <c r="E1373" s="1" t="s">
        <v>9</v>
      </c>
      <c r="F1373" s="1" t="s">
        <v>8</v>
      </c>
      <c r="G1373" s="1" t="s">
        <v>1</v>
      </c>
      <c r="H1373" s="1" t="s">
        <v>7</v>
      </c>
      <c r="I1373" s="1">
        <v>0</v>
      </c>
      <c r="J1373" s="1">
        <v>8.7750000000000004</v>
      </c>
      <c r="K1373" s="1">
        <v>111.3228</v>
      </c>
      <c r="L1373" s="1">
        <v>4.3</v>
      </c>
    </row>
    <row r="1374" spans="1:12" x14ac:dyDescent="0.2">
      <c r="A1374" s="1" t="s">
        <v>124</v>
      </c>
      <c r="B1374" s="1" t="s">
        <v>1026</v>
      </c>
      <c r="C1374" s="1" t="s">
        <v>10</v>
      </c>
      <c r="D1374" s="1">
        <v>2012</v>
      </c>
      <c r="E1374" s="1" t="s">
        <v>9</v>
      </c>
      <c r="F1374" s="1" t="s">
        <v>8</v>
      </c>
      <c r="G1374" s="1" t="s">
        <v>1</v>
      </c>
      <c r="H1374" s="1" t="s">
        <v>7</v>
      </c>
      <c r="I1374" s="1">
        <v>3.7639671999999999E-2</v>
      </c>
      <c r="J1374" s="1">
        <v>13.1</v>
      </c>
      <c r="K1374" s="1">
        <v>175.6054</v>
      </c>
      <c r="L1374" s="1">
        <v>4.3</v>
      </c>
    </row>
    <row r="1375" spans="1:12" x14ac:dyDescent="0.2">
      <c r="A1375" s="1" t="s">
        <v>124</v>
      </c>
      <c r="B1375" s="1" t="s">
        <v>1175</v>
      </c>
      <c r="C1375" s="1" t="s">
        <v>10</v>
      </c>
      <c r="D1375" s="1">
        <v>2012</v>
      </c>
      <c r="E1375" s="1" t="s">
        <v>9</v>
      </c>
      <c r="F1375" s="1" t="s">
        <v>8</v>
      </c>
      <c r="G1375" s="1" t="s">
        <v>1</v>
      </c>
      <c r="H1375" s="1" t="s">
        <v>7</v>
      </c>
      <c r="I1375" s="1">
        <v>3.0140981000000001E-2</v>
      </c>
      <c r="J1375" s="1">
        <v>14</v>
      </c>
      <c r="K1375" s="1">
        <v>216.01920000000001</v>
      </c>
      <c r="L1375" s="1">
        <v>4.3</v>
      </c>
    </row>
    <row r="1376" spans="1:12" x14ac:dyDescent="0.2">
      <c r="A1376" s="1" t="s">
        <v>124</v>
      </c>
      <c r="B1376" s="1" t="s">
        <v>774</v>
      </c>
      <c r="C1376" s="1" t="s">
        <v>10</v>
      </c>
      <c r="D1376" s="1">
        <v>2012</v>
      </c>
      <c r="E1376" s="1" t="s">
        <v>9</v>
      </c>
      <c r="F1376" s="1" t="s">
        <v>8</v>
      </c>
      <c r="G1376" s="1" t="s">
        <v>1</v>
      </c>
      <c r="H1376" s="1" t="s">
        <v>7</v>
      </c>
      <c r="I1376" s="1">
        <v>3.4360300000000003E-2</v>
      </c>
      <c r="J1376" s="1">
        <v>16.100000000000001</v>
      </c>
      <c r="K1376" s="1">
        <v>253.43559999999999</v>
      </c>
      <c r="L1376" s="1">
        <v>4.3</v>
      </c>
    </row>
    <row r="1377" spans="1:12" x14ac:dyDescent="0.2">
      <c r="A1377" s="1" t="s">
        <v>124</v>
      </c>
      <c r="B1377" s="1" t="s">
        <v>1449</v>
      </c>
      <c r="C1377" s="1" t="s">
        <v>10</v>
      </c>
      <c r="D1377" s="1">
        <v>2012</v>
      </c>
      <c r="E1377" s="1" t="s">
        <v>9</v>
      </c>
      <c r="F1377" s="1" t="s">
        <v>8</v>
      </c>
      <c r="G1377" s="1" t="s">
        <v>1</v>
      </c>
      <c r="H1377" s="1" t="s">
        <v>7</v>
      </c>
      <c r="I1377" s="1">
        <v>2.0579897E-2</v>
      </c>
      <c r="J1377" s="1">
        <v>16.350000000000001</v>
      </c>
      <c r="K1377" s="1">
        <v>52.132399999999997</v>
      </c>
      <c r="L1377" s="1">
        <v>4.3</v>
      </c>
    </row>
    <row r="1378" spans="1:12" x14ac:dyDescent="0.2">
      <c r="A1378" s="1" t="s">
        <v>124</v>
      </c>
      <c r="B1378" s="1" t="s">
        <v>470</v>
      </c>
      <c r="C1378" s="1" t="s">
        <v>10</v>
      </c>
      <c r="D1378" s="1">
        <v>2012</v>
      </c>
      <c r="E1378" s="1" t="s">
        <v>9</v>
      </c>
      <c r="F1378" s="1" t="s">
        <v>8</v>
      </c>
      <c r="G1378" s="1" t="s">
        <v>1</v>
      </c>
      <c r="H1378" s="1" t="s">
        <v>7</v>
      </c>
      <c r="I1378" s="1">
        <v>0.103146658</v>
      </c>
      <c r="J1378" s="1">
        <v>16.600000000000001</v>
      </c>
      <c r="K1378" s="1">
        <v>117.2466</v>
      </c>
      <c r="L1378" s="1">
        <v>4.3</v>
      </c>
    </row>
    <row r="1379" spans="1:12" x14ac:dyDescent="0.2">
      <c r="A1379" s="1" t="s">
        <v>124</v>
      </c>
      <c r="B1379" s="1" t="s">
        <v>1360</v>
      </c>
      <c r="C1379" s="1" t="s">
        <v>10</v>
      </c>
      <c r="D1379" s="1">
        <v>2012</v>
      </c>
      <c r="E1379" s="1" t="s">
        <v>9</v>
      </c>
      <c r="F1379" s="1" t="s">
        <v>8</v>
      </c>
      <c r="G1379" s="1" t="s">
        <v>1</v>
      </c>
      <c r="H1379" s="1" t="s">
        <v>7</v>
      </c>
      <c r="I1379" s="1">
        <v>1.5584560000000001E-2</v>
      </c>
      <c r="J1379" s="1">
        <v>17.5</v>
      </c>
      <c r="K1379" s="1">
        <v>185.1266</v>
      </c>
      <c r="L1379" s="1">
        <v>4.3</v>
      </c>
    </row>
    <row r="1380" spans="1:12" x14ac:dyDescent="0.2">
      <c r="A1380" s="1" t="s">
        <v>124</v>
      </c>
      <c r="B1380" s="1" t="s">
        <v>884</v>
      </c>
      <c r="C1380" s="1" t="s">
        <v>10</v>
      </c>
      <c r="D1380" s="1">
        <v>2012</v>
      </c>
      <c r="E1380" s="1" t="s">
        <v>9</v>
      </c>
      <c r="F1380" s="1" t="s">
        <v>8</v>
      </c>
      <c r="G1380" s="1" t="s">
        <v>1</v>
      </c>
      <c r="H1380" s="1" t="s">
        <v>7</v>
      </c>
      <c r="I1380" s="1">
        <v>3.7681447999999999E-2</v>
      </c>
      <c r="J1380" s="1">
        <v>18.7</v>
      </c>
      <c r="K1380" s="1">
        <v>111.0886</v>
      </c>
      <c r="L1380" s="1">
        <v>4.3</v>
      </c>
    </row>
    <row r="1381" spans="1:12" x14ac:dyDescent="0.2">
      <c r="A1381" s="1" t="s">
        <v>124</v>
      </c>
      <c r="B1381" s="1" t="s">
        <v>643</v>
      </c>
      <c r="C1381" s="1" t="s">
        <v>216</v>
      </c>
      <c r="D1381" s="1">
        <v>2012</v>
      </c>
      <c r="E1381" s="1" t="s">
        <v>9</v>
      </c>
      <c r="F1381" s="1" t="s">
        <v>8</v>
      </c>
      <c r="G1381" s="1" t="s">
        <v>1</v>
      </c>
      <c r="H1381" s="1" t="s">
        <v>7</v>
      </c>
      <c r="I1381" s="1">
        <v>7.0356804999999994E-2</v>
      </c>
      <c r="J1381" s="1">
        <v>8.01</v>
      </c>
      <c r="K1381" s="1">
        <v>36.853200000000001</v>
      </c>
      <c r="L1381" s="1">
        <v>4.3</v>
      </c>
    </row>
    <row r="1382" spans="1:12" x14ac:dyDescent="0.2">
      <c r="A1382" s="1" t="s">
        <v>124</v>
      </c>
      <c r="B1382" s="1" t="s">
        <v>1078</v>
      </c>
      <c r="C1382" s="1" t="s">
        <v>216</v>
      </c>
      <c r="D1382" s="1">
        <v>2012</v>
      </c>
      <c r="E1382" s="1" t="s">
        <v>9</v>
      </c>
      <c r="F1382" s="1" t="s">
        <v>8</v>
      </c>
      <c r="G1382" s="1" t="s">
        <v>1</v>
      </c>
      <c r="H1382" s="1" t="s">
        <v>7</v>
      </c>
      <c r="I1382" s="1">
        <v>0</v>
      </c>
      <c r="J1382" s="1">
        <v>14.65</v>
      </c>
      <c r="K1382" s="1">
        <v>54.961399999999998</v>
      </c>
      <c r="L1382" s="1">
        <v>4.3</v>
      </c>
    </row>
    <row r="1383" spans="1:12" x14ac:dyDescent="0.2">
      <c r="A1383" s="1" t="s">
        <v>124</v>
      </c>
      <c r="B1383" s="1" t="s">
        <v>1020</v>
      </c>
      <c r="C1383" s="1" t="s">
        <v>4</v>
      </c>
      <c r="D1383" s="1">
        <v>2012</v>
      </c>
      <c r="E1383" s="1" t="s">
        <v>9</v>
      </c>
      <c r="F1383" s="1" t="s">
        <v>8</v>
      </c>
      <c r="G1383" s="1" t="s">
        <v>1</v>
      </c>
      <c r="H1383" s="1" t="s">
        <v>7</v>
      </c>
      <c r="I1383" s="1">
        <v>3.7953762000000002E-2</v>
      </c>
      <c r="J1383" s="1">
        <v>11</v>
      </c>
      <c r="K1383" s="1">
        <v>38.448</v>
      </c>
      <c r="L1383" s="1">
        <v>4.3</v>
      </c>
    </row>
    <row r="1384" spans="1:12" x14ac:dyDescent="0.2">
      <c r="A1384" s="1" t="s">
        <v>124</v>
      </c>
      <c r="B1384" s="1" t="s">
        <v>635</v>
      </c>
      <c r="C1384" s="1" t="s">
        <v>4</v>
      </c>
      <c r="D1384" s="1">
        <v>2012</v>
      </c>
      <c r="E1384" s="1" t="s">
        <v>9</v>
      </c>
      <c r="F1384" s="1" t="s">
        <v>8</v>
      </c>
      <c r="G1384" s="1" t="s">
        <v>1</v>
      </c>
      <c r="H1384" s="1" t="s">
        <v>7</v>
      </c>
      <c r="I1384" s="1">
        <v>2.1010687E-2</v>
      </c>
      <c r="J1384" s="1">
        <v>11.5</v>
      </c>
      <c r="K1384" s="1">
        <v>131.39420000000001</v>
      </c>
      <c r="L1384" s="1">
        <v>4.3</v>
      </c>
    </row>
    <row r="1385" spans="1:12" x14ac:dyDescent="0.2">
      <c r="A1385" s="1" t="s">
        <v>124</v>
      </c>
      <c r="B1385" s="1" t="s">
        <v>214</v>
      </c>
      <c r="C1385" s="1" t="s">
        <v>4</v>
      </c>
      <c r="D1385" s="1">
        <v>2012</v>
      </c>
      <c r="E1385" s="1" t="s">
        <v>9</v>
      </c>
      <c r="F1385" s="1" t="s">
        <v>8</v>
      </c>
      <c r="G1385" s="1" t="s">
        <v>1</v>
      </c>
      <c r="H1385" s="1" t="s">
        <v>7</v>
      </c>
      <c r="I1385" s="1">
        <v>3.7639671999999999E-2</v>
      </c>
      <c r="J1385" s="1">
        <v>11.6</v>
      </c>
      <c r="K1385" s="1">
        <v>98.404200000000003</v>
      </c>
      <c r="L1385" s="1">
        <v>4.3</v>
      </c>
    </row>
    <row r="1386" spans="1:12" x14ac:dyDescent="0.2">
      <c r="A1386" s="1" t="s">
        <v>124</v>
      </c>
      <c r="B1386" s="1" t="s">
        <v>205</v>
      </c>
      <c r="C1386" s="1" t="s">
        <v>4</v>
      </c>
      <c r="D1386" s="1">
        <v>2012</v>
      </c>
      <c r="E1386" s="1" t="s">
        <v>9</v>
      </c>
      <c r="F1386" s="1" t="s">
        <v>8</v>
      </c>
      <c r="G1386" s="1" t="s">
        <v>1</v>
      </c>
      <c r="H1386" s="1" t="s">
        <v>7</v>
      </c>
      <c r="I1386" s="1">
        <v>1.8052018999999999E-2</v>
      </c>
      <c r="J1386" s="1">
        <v>17.850000000000001</v>
      </c>
      <c r="K1386" s="1">
        <v>96.609399999999994</v>
      </c>
      <c r="L1386" s="1">
        <v>4.3</v>
      </c>
    </row>
    <row r="1387" spans="1:12" x14ac:dyDescent="0.2">
      <c r="A1387" s="1" t="s">
        <v>124</v>
      </c>
      <c r="B1387" s="1" t="s">
        <v>204</v>
      </c>
      <c r="C1387" s="1" t="s">
        <v>4</v>
      </c>
      <c r="D1387" s="1">
        <v>2012</v>
      </c>
      <c r="E1387" s="1" t="s">
        <v>9</v>
      </c>
      <c r="F1387" s="1" t="s">
        <v>8</v>
      </c>
      <c r="G1387" s="1" t="s">
        <v>1</v>
      </c>
      <c r="H1387" s="1" t="s">
        <v>7</v>
      </c>
      <c r="I1387" s="1">
        <v>8.0626601000000006E-2</v>
      </c>
      <c r="J1387" s="1">
        <v>18.600000000000001</v>
      </c>
      <c r="K1387" s="1">
        <v>92.543599999999998</v>
      </c>
      <c r="L1387" s="1">
        <v>4.3</v>
      </c>
    </row>
    <row r="1388" spans="1:12" x14ac:dyDescent="0.2">
      <c r="A1388" s="1" t="s">
        <v>124</v>
      </c>
      <c r="B1388" s="1" t="s">
        <v>1580</v>
      </c>
      <c r="C1388" s="1" t="s">
        <v>4</v>
      </c>
      <c r="D1388" s="1">
        <v>2012</v>
      </c>
      <c r="E1388" s="1" t="s">
        <v>9</v>
      </c>
      <c r="F1388" s="1" t="s">
        <v>8</v>
      </c>
      <c r="G1388" s="1" t="s">
        <v>1</v>
      </c>
      <c r="H1388" s="1" t="s">
        <v>7</v>
      </c>
      <c r="I1388" s="1">
        <v>1.6132592000000001E-2</v>
      </c>
      <c r="J1388" s="1">
        <v>18.850000000000001</v>
      </c>
      <c r="K1388" s="1">
        <v>130.26259999999999</v>
      </c>
      <c r="L1388" s="1">
        <v>4.3</v>
      </c>
    </row>
    <row r="1389" spans="1:12" x14ac:dyDescent="0.2">
      <c r="A1389" s="1" t="s">
        <v>124</v>
      </c>
      <c r="B1389" s="1" t="s">
        <v>213</v>
      </c>
      <c r="C1389" s="1" t="s">
        <v>4</v>
      </c>
      <c r="D1389" s="1">
        <v>2012</v>
      </c>
      <c r="E1389" s="1" t="s">
        <v>9</v>
      </c>
      <c r="F1389" s="1" t="s">
        <v>8</v>
      </c>
      <c r="G1389" s="1" t="s">
        <v>1</v>
      </c>
      <c r="H1389" s="1" t="s">
        <v>7</v>
      </c>
      <c r="I1389" s="1">
        <v>0</v>
      </c>
      <c r="J1389" s="1">
        <v>19.600000000000001</v>
      </c>
      <c r="K1389" s="1">
        <v>42.877000000000002</v>
      </c>
      <c r="L1389" s="1">
        <v>4.3</v>
      </c>
    </row>
    <row r="1390" spans="1:12" x14ac:dyDescent="0.2">
      <c r="A1390" s="1" t="s">
        <v>124</v>
      </c>
      <c r="B1390" s="1" t="s">
        <v>874</v>
      </c>
      <c r="C1390" s="1" t="s">
        <v>171</v>
      </c>
      <c r="D1390" s="1">
        <v>2012</v>
      </c>
      <c r="E1390" s="1" t="s">
        <v>9</v>
      </c>
      <c r="F1390" s="1" t="s">
        <v>8</v>
      </c>
      <c r="G1390" s="1" t="s">
        <v>1</v>
      </c>
      <c r="H1390" s="1" t="s">
        <v>7</v>
      </c>
      <c r="I1390" s="1">
        <v>2.6225693000000001E-2</v>
      </c>
      <c r="J1390" s="1">
        <v>6.59</v>
      </c>
      <c r="K1390" s="1">
        <v>119.0098</v>
      </c>
      <c r="L1390" s="1">
        <v>4.3</v>
      </c>
    </row>
    <row r="1391" spans="1:12" x14ac:dyDescent="0.2">
      <c r="A1391" s="1" t="s">
        <v>124</v>
      </c>
      <c r="B1391" s="1" t="s">
        <v>193</v>
      </c>
      <c r="C1391" s="1" t="s">
        <v>171</v>
      </c>
      <c r="D1391" s="1">
        <v>2012</v>
      </c>
      <c r="E1391" s="1" t="s">
        <v>9</v>
      </c>
      <c r="F1391" s="1" t="s">
        <v>8</v>
      </c>
      <c r="G1391" s="1" t="s">
        <v>1</v>
      </c>
      <c r="H1391" s="1" t="s">
        <v>7</v>
      </c>
      <c r="I1391" s="1">
        <v>0.18513096100000001</v>
      </c>
      <c r="J1391" s="1">
        <v>7.67</v>
      </c>
      <c r="K1391" s="1">
        <v>32.921599999999998</v>
      </c>
      <c r="L1391" s="1">
        <v>4.3</v>
      </c>
    </row>
    <row r="1392" spans="1:12" x14ac:dyDescent="0.2">
      <c r="A1392" s="1" t="s">
        <v>124</v>
      </c>
      <c r="B1392" s="1" t="s">
        <v>172</v>
      </c>
      <c r="C1392" s="1" t="s">
        <v>171</v>
      </c>
      <c r="D1392" s="1">
        <v>2012</v>
      </c>
      <c r="E1392" s="1" t="s">
        <v>9</v>
      </c>
      <c r="F1392" s="1" t="s">
        <v>8</v>
      </c>
      <c r="G1392" s="1" t="s">
        <v>1</v>
      </c>
      <c r="H1392" s="1" t="s">
        <v>7</v>
      </c>
      <c r="I1392" s="1">
        <v>0.17797111500000001</v>
      </c>
      <c r="J1392" s="1">
        <v>8.43</v>
      </c>
      <c r="K1392" s="1">
        <v>174.04220000000001</v>
      </c>
      <c r="L1392" s="1">
        <v>4.3</v>
      </c>
    </row>
    <row r="1393" spans="1:12" x14ac:dyDescent="0.2">
      <c r="A1393" s="1" t="s">
        <v>124</v>
      </c>
      <c r="B1393" s="1" t="s">
        <v>626</v>
      </c>
      <c r="C1393" s="1" t="s">
        <v>171</v>
      </c>
      <c r="D1393" s="1">
        <v>2012</v>
      </c>
      <c r="E1393" s="1" t="s">
        <v>9</v>
      </c>
      <c r="F1393" s="1" t="s">
        <v>8</v>
      </c>
      <c r="G1393" s="1" t="s">
        <v>1</v>
      </c>
      <c r="H1393" s="1" t="s">
        <v>7</v>
      </c>
      <c r="I1393" s="1">
        <v>9.3159232999999994E-2</v>
      </c>
      <c r="J1393" s="1">
        <v>8.9700000000000006</v>
      </c>
      <c r="K1393" s="1">
        <v>55.7956</v>
      </c>
      <c r="L1393" s="1">
        <v>4.3</v>
      </c>
    </row>
    <row r="1394" spans="1:12" x14ac:dyDescent="0.2">
      <c r="A1394" s="1" t="s">
        <v>124</v>
      </c>
      <c r="B1394" s="1" t="s">
        <v>1468</v>
      </c>
      <c r="C1394" s="1" t="s">
        <v>171</v>
      </c>
      <c r="D1394" s="1">
        <v>2012</v>
      </c>
      <c r="E1394" s="1" t="s">
        <v>9</v>
      </c>
      <c r="F1394" s="1" t="s">
        <v>8</v>
      </c>
      <c r="G1394" s="1" t="s">
        <v>1</v>
      </c>
      <c r="H1394" s="1" t="s">
        <v>7</v>
      </c>
      <c r="I1394" s="1">
        <v>1.4296484E-2</v>
      </c>
      <c r="J1394" s="1">
        <v>19.5</v>
      </c>
      <c r="K1394" s="1">
        <v>53.761400000000002</v>
      </c>
      <c r="L1394" s="1">
        <v>4.3</v>
      </c>
    </row>
    <row r="1395" spans="1:12" x14ac:dyDescent="0.2">
      <c r="A1395" s="1" t="s">
        <v>124</v>
      </c>
      <c r="B1395" s="1" t="s">
        <v>1005</v>
      </c>
      <c r="C1395" s="1" t="s">
        <v>171</v>
      </c>
      <c r="D1395" s="1">
        <v>2012</v>
      </c>
      <c r="E1395" s="1" t="s">
        <v>9</v>
      </c>
      <c r="F1395" s="1" t="s">
        <v>8</v>
      </c>
      <c r="G1395" s="1" t="s">
        <v>1</v>
      </c>
      <c r="H1395" s="1" t="s">
        <v>7</v>
      </c>
      <c r="I1395" s="1">
        <v>0.14350637599999999</v>
      </c>
      <c r="J1395" s="1">
        <v>20.5</v>
      </c>
      <c r="K1395" s="1">
        <v>34.719000000000001</v>
      </c>
      <c r="L1395" s="1">
        <v>4.3</v>
      </c>
    </row>
    <row r="1396" spans="1:12" x14ac:dyDescent="0.2">
      <c r="A1396" s="1" t="s">
        <v>124</v>
      </c>
      <c r="B1396" s="1" t="s">
        <v>1407</v>
      </c>
      <c r="C1396" s="1" t="s">
        <v>165</v>
      </c>
      <c r="D1396" s="1">
        <v>2012</v>
      </c>
      <c r="E1396" s="1" t="s">
        <v>9</v>
      </c>
      <c r="F1396" s="1" t="s">
        <v>8</v>
      </c>
      <c r="G1396" s="1" t="s">
        <v>1</v>
      </c>
      <c r="H1396" s="1" t="s">
        <v>7</v>
      </c>
      <c r="I1396" s="1">
        <v>1.5700603E-2</v>
      </c>
      <c r="J1396" s="1">
        <v>15.35</v>
      </c>
      <c r="K1396" s="1">
        <v>141.14699999999999</v>
      </c>
      <c r="L1396" s="1">
        <v>4.3</v>
      </c>
    </row>
    <row r="1397" spans="1:12" x14ac:dyDescent="0.2">
      <c r="A1397" s="1" t="s">
        <v>124</v>
      </c>
      <c r="B1397" s="1" t="s">
        <v>1538</v>
      </c>
      <c r="C1397" s="1" t="s">
        <v>165</v>
      </c>
      <c r="D1397" s="1">
        <v>2012</v>
      </c>
      <c r="E1397" s="1" t="s">
        <v>9</v>
      </c>
      <c r="F1397" s="1" t="s">
        <v>8</v>
      </c>
      <c r="G1397" s="1" t="s">
        <v>1</v>
      </c>
      <c r="H1397" s="1" t="s">
        <v>7</v>
      </c>
      <c r="I1397" s="1">
        <v>6.6829874999999997E-2</v>
      </c>
      <c r="J1397" s="1">
        <v>15.6</v>
      </c>
      <c r="K1397" s="1">
        <v>185.5924</v>
      </c>
      <c r="L1397" s="1">
        <v>4.3</v>
      </c>
    </row>
    <row r="1398" spans="1:12" x14ac:dyDescent="0.2">
      <c r="A1398" s="1" t="s">
        <v>124</v>
      </c>
      <c r="B1398" s="1" t="s">
        <v>709</v>
      </c>
      <c r="C1398" s="1" t="s">
        <v>165</v>
      </c>
      <c r="D1398" s="1">
        <v>2012</v>
      </c>
      <c r="E1398" s="1" t="s">
        <v>9</v>
      </c>
      <c r="F1398" s="1" t="s">
        <v>8</v>
      </c>
      <c r="G1398" s="1" t="s">
        <v>1</v>
      </c>
      <c r="H1398" s="1" t="s">
        <v>7</v>
      </c>
      <c r="I1398" s="1">
        <v>8.1453600000000001E-2</v>
      </c>
      <c r="J1398" s="1">
        <v>20</v>
      </c>
      <c r="K1398" s="1">
        <v>36.819000000000003</v>
      </c>
      <c r="L1398" s="1">
        <v>4.3</v>
      </c>
    </row>
    <row r="1399" spans="1:12" x14ac:dyDescent="0.2">
      <c r="A1399" s="1" t="s">
        <v>124</v>
      </c>
      <c r="B1399" s="1" t="s">
        <v>1063</v>
      </c>
      <c r="C1399" s="1" t="s">
        <v>14</v>
      </c>
      <c r="D1399" s="1">
        <v>2012</v>
      </c>
      <c r="E1399" s="1" t="s">
        <v>9</v>
      </c>
      <c r="F1399" s="1" t="s">
        <v>8</v>
      </c>
      <c r="G1399" s="1" t="s">
        <v>1</v>
      </c>
      <c r="H1399" s="1" t="s">
        <v>7</v>
      </c>
      <c r="I1399" s="1">
        <v>7.2097448999999994E-2</v>
      </c>
      <c r="J1399" s="1">
        <v>6.1950000000000003</v>
      </c>
      <c r="K1399" s="1">
        <v>119.3098</v>
      </c>
      <c r="L1399" s="1">
        <v>4.3</v>
      </c>
    </row>
    <row r="1400" spans="1:12" x14ac:dyDescent="0.2">
      <c r="A1400" s="1" t="s">
        <v>124</v>
      </c>
      <c r="B1400" s="1" t="s">
        <v>149</v>
      </c>
      <c r="C1400" s="1" t="s">
        <v>14</v>
      </c>
      <c r="D1400" s="1">
        <v>2012</v>
      </c>
      <c r="E1400" s="1" t="s">
        <v>9</v>
      </c>
      <c r="F1400" s="1" t="s">
        <v>8</v>
      </c>
      <c r="G1400" s="1" t="s">
        <v>1</v>
      </c>
      <c r="H1400" s="1" t="s">
        <v>7</v>
      </c>
      <c r="I1400" s="1">
        <v>0.16021655200000001</v>
      </c>
      <c r="J1400" s="1">
        <v>7.3650000000000002</v>
      </c>
      <c r="K1400" s="1">
        <v>93.512</v>
      </c>
      <c r="L1400" s="1">
        <v>4.3</v>
      </c>
    </row>
    <row r="1401" spans="1:12" x14ac:dyDescent="0.2">
      <c r="A1401" s="1" t="s">
        <v>124</v>
      </c>
      <c r="B1401" s="1" t="s">
        <v>1483</v>
      </c>
      <c r="C1401" s="1" t="s">
        <v>14</v>
      </c>
      <c r="D1401" s="1">
        <v>2012</v>
      </c>
      <c r="E1401" s="1" t="s">
        <v>9</v>
      </c>
      <c r="F1401" s="1" t="s">
        <v>8</v>
      </c>
      <c r="G1401" s="1" t="s">
        <v>1</v>
      </c>
      <c r="H1401" s="1" t="s">
        <v>7</v>
      </c>
      <c r="I1401" s="1">
        <v>1.5900971E-2</v>
      </c>
      <c r="J1401" s="1">
        <v>7.9450000000000003</v>
      </c>
      <c r="K1401" s="1">
        <v>163.821</v>
      </c>
      <c r="L1401" s="1">
        <v>4.3</v>
      </c>
    </row>
    <row r="1402" spans="1:12" x14ac:dyDescent="0.2">
      <c r="A1402" s="1" t="s">
        <v>124</v>
      </c>
      <c r="B1402" s="1" t="s">
        <v>151</v>
      </c>
      <c r="C1402" s="1" t="s">
        <v>14</v>
      </c>
      <c r="D1402" s="1">
        <v>2012</v>
      </c>
      <c r="E1402" s="1" t="s">
        <v>9</v>
      </c>
      <c r="F1402" s="1" t="s">
        <v>8</v>
      </c>
      <c r="G1402" s="1" t="s">
        <v>1</v>
      </c>
      <c r="H1402" s="1" t="s">
        <v>7</v>
      </c>
      <c r="I1402" s="1">
        <v>4.1009558000000002E-2</v>
      </c>
      <c r="J1402" s="1">
        <v>16</v>
      </c>
      <c r="K1402" s="1">
        <v>141.24959999999999</v>
      </c>
      <c r="L1402" s="1">
        <v>4.3</v>
      </c>
    </row>
    <row r="1403" spans="1:12" x14ac:dyDescent="0.2">
      <c r="A1403" s="1" t="s">
        <v>124</v>
      </c>
      <c r="B1403" s="1" t="s">
        <v>1520</v>
      </c>
      <c r="C1403" s="1" t="s">
        <v>14</v>
      </c>
      <c r="D1403" s="1">
        <v>2012</v>
      </c>
      <c r="E1403" s="1" t="s">
        <v>9</v>
      </c>
      <c r="F1403" s="1" t="s">
        <v>8</v>
      </c>
      <c r="G1403" s="1" t="s">
        <v>1</v>
      </c>
      <c r="H1403" s="1" t="s">
        <v>7</v>
      </c>
      <c r="I1403" s="1">
        <v>7.6089711000000004E-2</v>
      </c>
      <c r="J1403" s="1">
        <v>18.25</v>
      </c>
      <c r="K1403" s="1">
        <v>212.92179999999999</v>
      </c>
      <c r="L1403" s="1">
        <v>4.3</v>
      </c>
    </row>
    <row r="1404" spans="1:12" x14ac:dyDescent="0.2">
      <c r="A1404" s="1" t="s">
        <v>124</v>
      </c>
      <c r="B1404" s="1" t="s">
        <v>1419</v>
      </c>
      <c r="C1404" s="1" t="s">
        <v>14</v>
      </c>
      <c r="D1404" s="1">
        <v>2012</v>
      </c>
      <c r="E1404" s="1" t="s">
        <v>9</v>
      </c>
      <c r="F1404" s="1" t="s">
        <v>8</v>
      </c>
      <c r="G1404" s="1" t="s">
        <v>1</v>
      </c>
      <c r="H1404" s="1" t="s">
        <v>7</v>
      </c>
      <c r="I1404" s="1">
        <v>3.9638705000000003E-2</v>
      </c>
      <c r="J1404" s="1">
        <v>19.600000000000001</v>
      </c>
      <c r="K1404" s="1">
        <v>166.05260000000001</v>
      </c>
      <c r="L1404" s="1">
        <v>4.3</v>
      </c>
    </row>
    <row r="1405" spans="1:12" x14ac:dyDescent="0.2">
      <c r="A1405" s="1" t="s">
        <v>124</v>
      </c>
      <c r="B1405" s="1" t="s">
        <v>1054</v>
      </c>
      <c r="C1405" s="1" t="s">
        <v>19</v>
      </c>
      <c r="D1405" s="1">
        <v>2012</v>
      </c>
      <c r="E1405" s="1" t="s">
        <v>9</v>
      </c>
      <c r="F1405" s="1" t="s">
        <v>8</v>
      </c>
      <c r="G1405" s="1" t="s">
        <v>1</v>
      </c>
      <c r="H1405" s="1" t="s">
        <v>7</v>
      </c>
      <c r="I1405" s="1">
        <v>1.3863257E-2</v>
      </c>
      <c r="J1405" s="1">
        <v>9.8000000000000007</v>
      </c>
      <c r="K1405" s="1">
        <v>45.106000000000002</v>
      </c>
      <c r="L1405" s="1">
        <v>4.3</v>
      </c>
    </row>
    <row r="1406" spans="1:12" x14ac:dyDescent="0.2">
      <c r="A1406" s="1" t="s">
        <v>124</v>
      </c>
      <c r="B1406" s="1" t="s">
        <v>1051</v>
      </c>
      <c r="C1406" s="1" t="s">
        <v>19</v>
      </c>
      <c r="D1406" s="1">
        <v>2012</v>
      </c>
      <c r="E1406" s="1" t="s">
        <v>9</v>
      </c>
      <c r="F1406" s="1" t="s">
        <v>8</v>
      </c>
      <c r="G1406" s="1" t="s">
        <v>1</v>
      </c>
      <c r="H1406" s="1" t="s">
        <v>7</v>
      </c>
      <c r="I1406" s="1">
        <v>5.6516756000000001E-2</v>
      </c>
      <c r="J1406" s="1">
        <v>13.15</v>
      </c>
      <c r="K1406" s="1">
        <v>143.4812</v>
      </c>
      <c r="L1406" s="1">
        <v>4.3</v>
      </c>
    </row>
    <row r="1407" spans="1:12" x14ac:dyDescent="0.2">
      <c r="A1407" s="1" t="s">
        <v>124</v>
      </c>
      <c r="B1407" s="1" t="s">
        <v>1439</v>
      </c>
      <c r="C1407" s="1" t="s">
        <v>19</v>
      </c>
      <c r="D1407" s="1">
        <v>2012</v>
      </c>
      <c r="E1407" s="1" t="s">
        <v>9</v>
      </c>
      <c r="F1407" s="1" t="s">
        <v>8</v>
      </c>
      <c r="G1407" s="1" t="s">
        <v>1</v>
      </c>
      <c r="H1407" s="1" t="s">
        <v>7</v>
      </c>
      <c r="I1407" s="1">
        <v>0.113072194</v>
      </c>
      <c r="J1407" s="1">
        <v>15.2</v>
      </c>
      <c r="K1407" s="1">
        <v>35.884799999999998</v>
      </c>
      <c r="L1407" s="1">
        <v>4.3</v>
      </c>
    </row>
    <row r="1408" spans="1:12" x14ac:dyDescent="0.2">
      <c r="A1408" s="1" t="s">
        <v>6</v>
      </c>
      <c r="B1408" s="1" t="s">
        <v>1428</v>
      </c>
      <c r="C1408" s="1" t="s">
        <v>28</v>
      </c>
      <c r="D1408" s="1">
        <v>2012</v>
      </c>
      <c r="E1408" s="1" t="s">
        <v>9</v>
      </c>
      <c r="F1408" s="1" t="s">
        <v>8</v>
      </c>
      <c r="G1408" s="1" t="s">
        <v>1</v>
      </c>
      <c r="H1408" s="1" t="s">
        <v>7</v>
      </c>
      <c r="I1408" s="1">
        <v>0</v>
      </c>
      <c r="J1408" s="1">
        <v>6.78</v>
      </c>
      <c r="K1408" s="1">
        <v>95.012</v>
      </c>
      <c r="L1408" s="1">
        <v>4.3</v>
      </c>
    </row>
    <row r="1409" spans="1:12" x14ac:dyDescent="0.2">
      <c r="A1409" s="1" t="s">
        <v>6</v>
      </c>
      <c r="B1409" s="1" t="s">
        <v>117</v>
      </c>
      <c r="C1409" s="1" t="s">
        <v>28</v>
      </c>
      <c r="D1409" s="1">
        <v>2012</v>
      </c>
      <c r="E1409" s="1" t="s">
        <v>9</v>
      </c>
      <c r="F1409" s="1" t="s">
        <v>8</v>
      </c>
      <c r="G1409" s="1" t="s">
        <v>1</v>
      </c>
      <c r="H1409" s="1" t="s">
        <v>7</v>
      </c>
      <c r="I1409" s="1">
        <v>5.1697107999999999E-2</v>
      </c>
      <c r="J1409" s="1">
        <v>9.1950000000000003</v>
      </c>
      <c r="K1409" s="1">
        <v>79.264399999999995</v>
      </c>
      <c r="L1409" s="1">
        <v>4.3</v>
      </c>
    </row>
    <row r="1410" spans="1:12" x14ac:dyDescent="0.2">
      <c r="A1410" s="1" t="s">
        <v>6</v>
      </c>
      <c r="B1410" s="1" t="s">
        <v>1546</v>
      </c>
      <c r="C1410" s="1" t="s">
        <v>28</v>
      </c>
      <c r="D1410" s="1">
        <v>2012</v>
      </c>
      <c r="E1410" s="1" t="s">
        <v>9</v>
      </c>
      <c r="F1410" s="1" t="s">
        <v>8</v>
      </c>
      <c r="G1410" s="1" t="s">
        <v>1</v>
      </c>
      <c r="H1410" s="1" t="s">
        <v>7</v>
      </c>
      <c r="I1410" s="1">
        <v>0.100555034</v>
      </c>
      <c r="J1410" s="1">
        <v>9.3949999999999996</v>
      </c>
      <c r="K1410" s="1">
        <v>88.885599999999997</v>
      </c>
      <c r="L1410" s="1">
        <v>4.3</v>
      </c>
    </row>
    <row r="1411" spans="1:12" x14ac:dyDescent="0.2">
      <c r="A1411" s="1" t="s">
        <v>6</v>
      </c>
      <c r="B1411" s="1" t="s">
        <v>1502</v>
      </c>
      <c r="C1411" s="1" t="s">
        <v>28</v>
      </c>
      <c r="D1411" s="1">
        <v>2012</v>
      </c>
      <c r="E1411" s="1" t="s">
        <v>9</v>
      </c>
      <c r="F1411" s="1" t="s">
        <v>8</v>
      </c>
      <c r="G1411" s="1" t="s">
        <v>1</v>
      </c>
      <c r="H1411" s="1" t="s">
        <v>7</v>
      </c>
      <c r="I1411" s="1">
        <v>5.5805027E-2</v>
      </c>
      <c r="J1411" s="1">
        <v>11.85</v>
      </c>
      <c r="K1411" s="1">
        <v>53.066600000000001</v>
      </c>
      <c r="L1411" s="1">
        <v>4.3</v>
      </c>
    </row>
    <row r="1412" spans="1:12" x14ac:dyDescent="0.2">
      <c r="A1412" s="1" t="s">
        <v>6</v>
      </c>
      <c r="B1412" s="1" t="s">
        <v>1209</v>
      </c>
      <c r="C1412" s="1" t="s">
        <v>108</v>
      </c>
      <c r="D1412" s="1">
        <v>2012</v>
      </c>
      <c r="E1412" s="1" t="s">
        <v>9</v>
      </c>
      <c r="F1412" s="1" t="s">
        <v>8</v>
      </c>
      <c r="G1412" s="1" t="s">
        <v>1</v>
      </c>
      <c r="H1412" s="1" t="s">
        <v>7</v>
      </c>
      <c r="I1412" s="1">
        <v>0.15707565800000001</v>
      </c>
      <c r="J1412" s="1">
        <v>11.6</v>
      </c>
      <c r="K1412" s="1">
        <v>166.6474</v>
      </c>
      <c r="L1412" s="1">
        <v>4.3</v>
      </c>
    </row>
    <row r="1413" spans="1:12" x14ac:dyDescent="0.2">
      <c r="A1413" s="1" t="s">
        <v>6</v>
      </c>
      <c r="B1413" s="1" t="s">
        <v>1420</v>
      </c>
      <c r="C1413" s="1" t="s">
        <v>25</v>
      </c>
      <c r="D1413" s="1">
        <v>2012</v>
      </c>
      <c r="E1413" s="1" t="s">
        <v>9</v>
      </c>
      <c r="F1413" s="1" t="s">
        <v>8</v>
      </c>
      <c r="G1413" s="1" t="s">
        <v>1</v>
      </c>
      <c r="H1413" s="1" t="s">
        <v>7</v>
      </c>
      <c r="I1413" s="1">
        <v>3.2227432E-2</v>
      </c>
      <c r="J1413" s="1">
        <v>5.46</v>
      </c>
      <c r="K1413" s="1">
        <v>186.82400000000001</v>
      </c>
      <c r="L1413" s="1">
        <v>4.3</v>
      </c>
    </row>
    <row r="1414" spans="1:12" x14ac:dyDescent="0.2">
      <c r="A1414" s="1" t="s">
        <v>6</v>
      </c>
      <c r="B1414" s="1" t="s">
        <v>98</v>
      </c>
      <c r="C1414" s="1" t="s">
        <v>25</v>
      </c>
      <c r="D1414" s="1">
        <v>2012</v>
      </c>
      <c r="E1414" s="1" t="s">
        <v>9</v>
      </c>
      <c r="F1414" s="1" t="s">
        <v>8</v>
      </c>
      <c r="G1414" s="1" t="s">
        <v>1</v>
      </c>
      <c r="H1414" s="1" t="s">
        <v>7</v>
      </c>
      <c r="I1414" s="1">
        <v>0.133352623</v>
      </c>
      <c r="J1414" s="1">
        <v>11</v>
      </c>
      <c r="K1414" s="1">
        <v>219.77979999999999</v>
      </c>
      <c r="L1414" s="1">
        <v>4.3</v>
      </c>
    </row>
    <row r="1415" spans="1:12" x14ac:dyDescent="0.2">
      <c r="A1415" s="1" t="s">
        <v>6</v>
      </c>
      <c r="B1415" s="1" t="s">
        <v>572</v>
      </c>
      <c r="C1415" s="1" t="s">
        <v>25</v>
      </c>
      <c r="D1415" s="1">
        <v>2012</v>
      </c>
      <c r="E1415" s="1" t="s">
        <v>9</v>
      </c>
      <c r="F1415" s="1" t="s">
        <v>8</v>
      </c>
      <c r="G1415" s="1" t="s">
        <v>1</v>
      </c>
      <c r="H1415" s="1" t="s">
        <v>7</v>
      </c>
      <c r="I1415" s="1">
        <v>3.1494041E-2</v>
      </c>
      <c r="J1415" s="1">
        <v>13.65</v>
      </c>
      <c r="K1415" s="1">
        <v>98.87</v>
      </c>
      <c r="L1415" s="1">
        <v>4.3</v>
      </c>
    </row>
    <row r="1416" spans="1:12" x14ac:dyDescent="0.2">
      <c r="A1416" s="1" t="s">
        <v>6</v>
      </c>
      <c r="B1416" s="1" t="s">
        <v>18</v>
      </c>
      <c r="C1416" s="1" t="s">
        <v>17</v>
      </c>
      <c r="D1416" s="1">
        <v>2012</v>
      </c>
      <c r="E1416" s="1" t="s">
        <v>9</v>
      </c>
      <c r="F1416" s="1" t="s">
        <v>8</v>
      </c>
      <c r="G1416" s="1" t="s">
        <v>1</v>
      </c>
      <c r="H1416" s="1" t="s">
        <v>7</v>
      </c>
      <c r="I1416" s="1">
        <v>0</v>
      </c>
      <c r="J1416" s="1">
        <v>6.75</v>
      </c>
      <c r="K1416" s="1">
        <v>96.775199999999998</v>
      </c>
      <c r="L1416" s="1">
        <v>4.3</v>
      </c>
    </row>
    <row r="1417" spans="1:12" x14ac:dyDescent="0.2">
      <c r="A1417" s="1" t="s">
        <v>6</v>
      </c>
      <c r="B1417" s="1" t="s">
        <v>372</v>
      </c>
      <c r="C1417" s="1" t="s">
        <v>17</v>
      </c>
      <c r="D1417" s="1">
        <v>2012</v>
      </c>
      <c r="E1417" s="1" t="s">
        <v>9</v>
      </c>
      <c r="F1417" s="1" t="s">
        <v>8</v>
      </c>
      <c r="G1417" s="1" t="s">
        <v>1</v>
      </c>
      <c r="H1417" s="1" t="s">
        <v>7</v>
      </c>
      <c r="I1417" s="1">
        <v>0.14424131400000001</v>
      </c>
      <c r="J1417" s="1">
        <v>11.6</v>
      </c>
      <c r="K1417" s="1">
        <v>239.4222</v>
      </c>
      <c r="L1417" s="1">
        <v>4.3</v>
      </c>
    </row>
    <row r="1418" spans="1:12" x14ac:dyDescent="0.2">
      <c r="A1418" s="1" t="s">
        <v>6</v>
      </c>
      <c r="B1418" s="1" t="s">
        <v>821</v>
      </c>
      <c r="C1418" s="1" t="s">
        <v>71</v>
      </c>
      <c r="D1418" s="1">
        <v>2012</v>
      </c>
      <c r="E1418" s="1" t="s">
        <v>9</v>
      </c>
      <c r="F1418" s="1" t="s">
        <v>8</v>
      </c>
      <c r="G1418" s="1" t="s">
        <v>1</v>
      </c>
      <c r="H1418" s="1" t="s">
        <v>7</v>
      </c>
      <c r="I1418" s="1">
        <v>3.4410585E-2</v>
      </c>
      <c r="J1418" s="1">
        <v>4.5549999999999997</v>
      </c>
      <c r="K1418" s="1">
        <v>111.3544</v>
      </c>
      <c r="L1418" s="1">
        <v>4.3</v>
      </c>
    </row>
    <row r="1419" spans="1:12" x14ac:dyDescent="0.2">
      <c r="A1419" s="1" t="s">
        <v>6</v>
      </c>
      <c r="B1419" s="1" t="s">
        <v>566</v>
      </c>
      <c r="C1419" s="1" t="s">
        <v>71</v>
      </c>
      <c r="D1419" s="1">
        <v>2012</v>
      </c>
      <c r="E1419" s="1" t="s">
        <v>9</v>
      </c>
      <c r="F1419" s="1" t="s">
        <v>8</v>
      </c>
      <c r="G1419" s="1" t="s">
        <v>1</v>
      </c>
      <c r="H1419" s="1" t="s">
        <v>7</v>
      </c>
      <c r="I1419" s="1">
        <v>8.7395769999999998E-2</v>
      </c>
      <c r="J1419" s="1">
        <v>6.7649999999999997</v>
      </c>
      <c r="K1419" s="1">
        <v>105.3306</v>
      </c>
      <c r="L1419" s="1">
        <v>4.3</v>
      </c>
    </row>
    <row r="1420" spans="1:12" x14ac:dyDescent="0.2">
      <c r="A1420" s="1" t="s">
        <v>6</v>
      </c>
      <c r="B1420" s="1" t="s">
        <v>1204</v>
      </c>
      <c r="C1420" s="1" t="s">
        <v>71</v>
      </c>
      <c r="D1420" s="1">
        <v>2012</v>
      </c>
      <c r="E1420" s="1" t="s">
        <v>9</v>
      </c>
      <c r="F1420" s="1" t="s">
        <v>8</v>
      </c>
      <c r="G1420" s="1" t="s">
        <v>1</v>
      </c>
      <c r="H1420" s="1" t="s">
        <v>7</v>
      </c>
      <c r="I1420" s="1">
        <v>8.3059633999999993E-2</v>
      </c>
      <c r="J1420" s="1">
        <v>7.75</v>
      </c>
      <c r="K1420" s="1">
        <v>35.755800000000001</v>
      </c>
      <c r="L1420" s="1">
        <v>4.3</v>
      </c>
    </row>
    <row r="1421" spans="1:12" x14ac:dyDescent="0.2">
      <c r="A1421" s="1" t="s">
        <v>6</v>
      </c>
      <c r="B1421" s="1" t="s">
        <v>1455</v>
      </c>
      <c r="C1421" s="1" t="s">
        <v>71</v>
      </c>
      <c r="D1421" s="1">
        <v>2012</v>
      </c>
      <c r="E1421" s="1" t="s">
        <v>9</v>
      </c>
      <c r="F1421" s="1" t="s">
        <v>8</v>
      </c>
      <c r="G1421" s="1" t="s">
        <v>1</v>
      </c>
      <c r="H1421" s="1" t="s">
        <v>7</v>
      </c>
      <c r="I1421" s="1">
        <v>7.6681142999999993E-2</v>
      </c>
      <c r="J1421" s="1">
        <v>8.84</v>
      </c>
      <c r="K1421" s="1">
        <v>110.72280000000001</v>
      </c>
      <c r="L1421" s="1">
        <v>4.3</v>
      </c>
    </row>
    <row r="1422" spans="1:12" x14ac:dyDescent="0.2">
      <c r="A1422" s="1" t="s">
        <v>6</v>
      </c>
      <c r="B1422" s="1" t="s">
        <v>1510</v>
      </c>
      <c r="C1422" s="1" t="s">
        <v>71</v>
      </c>
      <c r="D1422" s="1">
        <v>2012</v>
      </c>
      <c r="E1422" s="1" t="s">
        <v>9</v>
      </c>
      <c r="F1422" s="1" t="s">
        <v>8</v>
      </c>
      <c r="G1422" s="1" t="s">
        <v>1</v>
      </c>
      <c r="H1422" s="1" t="s">
        <v>7</v>
      </c>
      <c r="I1422" s="1">
        <v>4.7193869999999999E-2</v>
      </c>
      <c r="J1422" s="1">
        <v>9.1950000000000003</v>
      </c>
      <c r="K1422" s="1">
        <v>52.866599999999998</v>
      </c>
      <c r="L1422" s="1">
        <v>4.3</v>
      </c>
    </row>
    <row r="1423" spans="1:12" x14ac:dyDescent="0.2">
      <c r="A1423" s="1" t="s">
        <v>6</v>
      </c>
      <c r="B1423" s="1" t="s">
        <v>558</v>
      </c>
      <c r="C1423" s="1" t="s">
        <v>10</v>
      </c>
      <c r="D1423" s="1">
        <v>2012</v>
      </c>
      <c r="E1423" s="1" t="s">
        <v>9</v>
      </c>
      <c r="F1423" s="1" t="s">
        <v>8</v>
      </c>
      <c r="G1423" s="1" t="s">
        <v>1</v>
      </c>
      <c r="H1423" s="1" t="s">
        <v>7</v>
      </c>
      <c r="I1423" s="1">
        <v>4.9239320000000003E-2</v>
      </c>
      <c r="J1423" s="1">
        <v>6.46</v>
      </c>
      <c r="K1423" s="1">
        <v>144.4102</v>
      </c>
      <c r="L1423" s="1">
        <v>4.3</v>
      </c>
    </row>
    <row r="1424" spans="1:12" x14ac:dyDescent="0.2">
      <c r="A1424" s="1" t="s">
        <v>6</v>
      </c>
      <c r="B1424" s="1" t="s">
        <v>348</v>
      </c>
      <c r="C1424" s="1" t="s">
        <v>10</v>
      </c>
      <c r="D1424" s="1">
        <v>2012</v>
      </c>
      <c r="E1424" s="1" t="s">
        <v>9</v>
      </c>
      <c r="F1424" s="1" t="s">
        <v>8</v>
      </c>
      <c r="G1424" s="1" t="s">
        <v>1</v>
      </c>
      <c r="H1424" s="1" t="s">
        <v>7</v>
      </c>
      <c r="I1424" s="1">
        <v>7.8522357000000001E-2</v>
      </c>
      <c r="J1424" s="1">
        <v>8.0500000000000007</v>
      </c>
      <c r="K1424" s="1">
        <v>257.16460000000001</v>
      </c>
      <c r="L1424" s="1">
        <v>4.3</v>
      </c>
    </row>
    <row r="1425" spans="1:12" x14ac:dyDescent="0.2">
      <c r="A1425" s="1" t="s">
        <v>6</v>
      </c>
      <c r="B1425" s="1" t="s">
        <v>555</v>
      </c>
      <c r="C1425" s="1" t="s">
        <v>10</v>
      </c>
      <c r="D1425" s="1">
        <v>2012</v>
      </c>
      <c r="E1425" s="1" t="s">
        <v>9</v>
      </c>
      <c r="F1425" s="1" t="s">
        <v>8</v>
      </c>
      <c r="G1425" s="1" t="s">
        <v>1</v>
      </c>
      <c r="H1425" s="1" t="s">
        <v>7</v>
      </c>
      <c r="I1425" s="1">
        <v>3.9906377E-2</v>
      </c>
      <c r="J1425" s="1">
        <v>8.3650000000000002</v>
      </c>
      <c r="K1425" s="1">
        <v>191.31880000000001</v>
      </c>
      <c r="L1425" s="1">
        <v>4.3</v>
      </c>
    </row>
    <row r="1426" spans="1:12" x14ac:dyDescent="0.2">
      <c r="A1426" s="1" t="s">
        <v>6</v>
      </c>
      <c r="B1426" s="1" t="s">
        <v>552</v>
      </c>
      <c r="C1426" s="1" t="s">
        <v>10</v>
      </c>
      <c r="D1426" s="1">
        <v>2012</v>
      </c>
      <c r="E1426" s="1" t="s">
        <v>9</v>
      </c>
      <c r="F1426" s="1" t="s">
        <v>8</v>
      </c>
      <c r="G1426" s="1" t="s">
        <v>1</v>
      </c>
      <c r="H1426" s="1" t="s">
        <v>7</v>
      </c>
      <c r="I1426" s="1">
        <v>5.3667515999999998E-2</v>
      </c>
      <c r="J1426" s="1">
        <v>10.1</v>
      </c>
      <c r="K1426" s="1">
        <v>223.00880000000001</v>
      </c>
      <c r="L1426" s="1">
        <v>4.3</v>
      </c>
    </row>
    <row r="1427" spans="1:12" x14ac:dyDescent="0.2">
      <c r="A1427" s="1" t="s">
        <v>6</v>
      </c>
      <c r="B1427" s="1" t="s">
        <v>940</v>
      </c>
      <c r="C1427" s="1" t="s">
        <v>10</v>
      </c>
      <c r="D1427" s="1">
        <v>2012</v>
      </c>
      <c r="E1427" s="1" t="s">
        <v>9</v>
      </c>
      <c r="F1427" s="1" t="s">
        <v>8</v>
      </c>
      <c r="G1427" s="1" t="s">
        <v>1</v>
      </c>
      <c r="H1427" s="1" t="s">
        <v>7</v>
      </c>
      <c r="I1427" s="1">
        <v>3.8560279000000003E-2</v>
      </c>
      <c r="J1427" s="1">
        <v>12.35</v>
      </c>
      <c r="K1427" s="1">
        <v>109.857</v>
      </c>
      <c r="L1427" s="1">
        <v>4.3</v>
      </c>
    </row>
    <row r="1428" spans="1:12" x14ac:dyDescent="0.2">
      <c r="A1428" s="1" t="s">
        <v>6</v>
      </c>
      <c r="B1428" s="1" t="s">
        <v>813</v>
      </c>
      <c r="C1428" s="1" t="s">
        <v>10</v>
      </c>
      <c r="D1428" s="1">
        <v>2012</v>
      </c>
      <c r="E1428" s="1" t="s">
        <v>9</v>
      </c>
      <c r="F1428" s="1" t="s">
        <v>8</v>
      </c>
      <c r="G1428" s="1" t="s">
        <v>1</v>
      </c>
      <c r="H1428" s="1" t="s">
        <v>7</v>
      </c>
      <c r="I1428" s="1">
        <v>5.8918843999999998E-2</v>
      </c>
      <c r="J1428" s="1">
        <v>14.5</v>
      </c>
      <c r="K1428" s="1">
        <v>169.7448</v>
      </c>
      <c r="L1428" s="1">
        <v>4.3</v>
      </c>
    </row>
    <row r="1429" spans="1:12" x14ac:dyDescent="0.2">
      <c r="A1429" s="1" t="s">
        <v>6</v>
      </c>
      <c r="B1429" s="1" t="s">
        <v>1426</v>
      </c>
      <c r="C1429" s="1" t="s">
        <v>10</v>
      </c>
      <c r="D1429" s="1">
        <v>2012</v>
      </c>
      <c r="E1429" s="1" t="s">
        <v>9</v>
      </c>
      <c r="F1429" s="1" t="s">
        <v>8</v>
      </c>
      <c r="G1429" s="1" t="s">
        <v>1</v>
      </c>
      <c r="H1429" s="1" t="s">
        <v>7</v>
      </c>
      <c r="I1429" s="1">
        <v>8.7542756999999999E-2</v>
      </c>
      <c r="J1429" s="1">
        <v>15.1</v>
      </c>
      <c r="K1429" s="1">
        <v>219.84559999999999</v>
      </c>
      <c r="L1429" s="1">
        <v>4.3</v>
      </c>
    </row>
    <row r="1430" spans="1:12" x14ac:dyDescent="0.2">
      <c r="A1430" s="1" t="s">
        <v>6</v>
      </c>
      <c r="B1430" s="1" t="s">
        <v>343</v>
      </c>
      <c r="C1430" s="1" t="s">
        <v>10</v>
      </c>
      <c r="D1430" s="1">
        <v>2012</v>
      </c>
      <c r="E1430" s="1" t="s">
        <v>9</v>
      </c>
      <c r="F1430" s="1" t="s">
        <v>8</v>
      </c>
      <c r="G1430" s="1" t="s">
        <v>1</v>
      </c>
      <c r="H1430" s="1" t="s">
        <v>7</v>
      </c>
      <c r="I1430" s="1">
        <v>0</v>
      </c>
      <c r="J1430" s="1">
        <v>15.35</v>
      </c>
      <c r="K1430" s="1">
        <v>193.0504</v>
      </c>
      <c r="L1430" s="1">
        <v>4.3</v>
      </c>
    </row>
    <row r="1431" spans="1:12" x14ac:dyDescent="0.2">
      <c r="A1431" s="1" t="s">
        <v>6</v>
      </c>
      <c r="B1431" s="1" t="s">
        <v>1500</v>
      </c>
      <c r="C1431" s="1" t="s">
        <v>47</v>
      </c>
      <c r="D1431" s="1">
        <v>2012</v>
      </c>
      <c r="E1431" s="1" t="s">
        <v>9</v>
      </c>
      <c r="F1431" s="1" t="s">
        <v>8</v>
      </c>
      <c r="G1431" s="1" t="s">
        <v>1</v>
      </c>
      <c r="H1431" s="1" t="s">
        <v>7</v>
      </c>
      <c r="I1431" s="1">
        <v>5.4637634999999997E-2</v>
      </c>
      <c r="J1431" s="1">
        <v>11.3</v>
      </c>
      <c r="K1431" s="1">
        <v>93.309399999999997</v>
      </c>
      <c r="L1431" s="1">
        <v>4.3</v>
      </c>
    </row>
    <row r="1432" spans="1:12" x14ac:dyDescent="0.2">
      <c r="A1432" s="1" t="s">
        <v>6</v>
      </c>
      <c r="B1432" s="1" t="s">
        <v>53</v>
      </c>
      <c r="C1432" s="1" t="s">
        <v>47</v>
      </c>
      <c r="D1432" s="1">
        <v>2012</v>
      </c>
      <c r="E1432" s="1" t="s">
        <v>9</v>
      </c>
      <c r="F1432" s="1" t="s">
        <v>8</v>
      </c>
      <c r="G1432" s="1" t="s">
        <v>1</v>
      </c>
      <c r="H1432" s="1" t="s">
        <v>7</v>
      </c>
      <c r="I1432" s="1">
        <v>0.158715731</v>
      </c>
      <c r="J1432" s="1">
        <v>12.35</v>
      </c>
      <c r="K1432" s="1">
        <v>157.2946</v>
      </c>
      <c r="L1432" s="1">
        <v>4.3</v>
      </c>
    </row>
    <row r="1433" spans="1:12" x14ac:dyDescent="0.2">
      <c r="A1433" s="1" t="s">
        <v>6</v>
      </c>
      <c r="B1433" s="1" t="s">
        <v>544</v>
      </c>
      <c r="C1433" s="1" t="s">
        <v>47</v>
      </c>
      <c r="D1433" s="1">
        <v>2012</v>
      </c>
      <c r="E1433" s="1" t="s">
        <v>9</v>
      </c>
      <c r="F1433" s="1" t="s">
        <v>8</v>
      </c>
      <c r="G1433" s="1" t="s">
        <v>1</v>
      </c>
      <c r="H1433" s="1" t="s">
        <v>7</v>
      </c>
      <c r="I1433" s="1">
        <v>0</v>
      </c>
      <c r="J1433" s="1">
        <v>15</v>
      </c>
      <c r="K1433" s="1">
        <v>235.62479999999999</v>
      </c>
      <c r="L1433" s="1">
        <v>4.3</v>
      </c>
    </row>
    <row r="1434" spans="1:12" x14ac:dyDescent="0.2">
      <c r="A1434" s="1" t="s">
        <v>6</v>
      </c>
      <c r="B1434" s="1" t="s">
        <v>30</v>
      </c>
      <c r="C1434" s="1" t="s">
        <v>19</v>
      </c>
      <c r="D1434" s="1">
        <v>2012</v>
      </c>
      <c r="E1434" s="1" t="s">
        <v>9</v>
      </c>
      <c r="F1434" s="1" t="s">
        <v>8</v>
      </c>
      <c r="G1434" s="1" t="s">
        <v>1</v>
      </c>
      <c r="H1434" s="1" t="s">
        <v>7</v>
      </c>
      <c r="I1434" s="1">
        <v>0.10926598699999999</v>
      </c>
      <c r="J1434" s="1">
        <v>9.3949999999999996</v>
      </c>
      <c r="K1434" s="1">
        <v>42.311199999999999</v>
      </c>
      <c r="L1434" s="1">
        <v>4.3</v>
      </c>
    </row>
    <row r="1435" spans="1:12" x14ac:dyDescent="0.2">
      <c r="A1435" s="1" t="s">
        <v>21</v>
      </c>
      <c r="B1435" s="1" t="s">
        <v>1023</v>
      </c>
      <c r="C1435" s="1" t="s">
        <v>10</v>
      </c>
      <c r="D1435" s="1">
        <v>2012</v>
      </c>
      <c r="E1435" s="1" t="s">
        <v>9</v>
      </c>
      <c r="F1435" s="1" t="s">
        <v>8</v>
      </c>
      <c r="G1435" s="1" t="s">
        <v>1</v>
      </c>
      <c r="H1435" s="1" t="s">
        <v>7</v>
      </c>
      <c r="I1435" s="1">
        <v>2.2434418000000001E-2</v>
      </c>
      <c r="J1435" s="1">
        <v>18.100000000000001</v>
      </c>
      <c r="K1435" s="1">
        <v>96.209400000000002</v>
      </c>
      <c r="L1435" s="1">
        <v>4.3</v>
      </c>
    </row>
    <row r="1436" spans="1:12" x14ac:dyDescent="0.2">
      <c r="A1436" s="1" t="s">
        <v>295</v>
      </c>
      <c r="B1436" s="1" t="s">
        <v>1403</v>
      </c>
      <c r="C1436" s="1" t="s">
        <v>25</v>
      </c>
      <c r="D1436" s="1">
        <v>2018</v>
      </c>
      <c r="E1436" s="1" t="s">
        <v>1195</v>
      </c>
      <c r="F1436" s="1" t="s">
        <v>8</v>
      </c>
      <c r="G1436" s="1" t="s">
        <v>702</v>
      </c>
      <c r="H1436" s="1" t="s">
        <v>701</v>
      </c>
      <c r="I1436" s="1">
        <v>0.29731268500000002</v>
      </c>
      <c r="K1436" s="1">
        <v>185.42660000000001</v>
      </c>
      <c r="L1436" s="1">
        <v>4.3</v>
      </c>
    </row>
    <row r="1437" spans="1:12" x14ac:dyDescent="0.2">
      <c r="A1437" s="1" t="s">
        <v>124</v>
      </c>
      <c r="B1437" s="1" t="s">
        <v>1408</v>
      </c>
      <c r="C1437" s="1" t="s">
        <v>28</v>
      </c>
      <c r="D1437" s="1">
        <v>2018</v>
      </c>
      <c r="E1437" s="1" t="s">
        <v>1195</v>
      </c>
      <c r="F1437" s="1" t="s">
        <v>8</v>
      </c>
      <c r="G1437" s="1" t="s">
        <v>702</v>
      </c>
      <c r="H1437" s="1" t="s">
        <v>701</v>
      </c>
      <c r="I1437" s="1">
        <v>0.136417078</v>
      </c>
      <c r="K1437" s="1">
        <v>179.76599999999999</v>
      </c>
      <c r="L1437" s="1">
        <v>4.3</v>
      </c>
    </row>
    <row r="1438" spans="1:12" x14ac:dyDescent="0.2">
      <c r="A1438" s="1" t="s">
        <v>124</v>
      </c>
      <c r="B1438" s="1" t="s">
        <v>287</v>
      </c>
      <c r="C1438" s="1" t="s">
        <v>28</v>
      </c>
      <c r="D1438" s="1">
        <v>2018</v>
      </c>
      <c r="E1438" s="1" t="s">
        <v>1195</v>
      </c>
      <c r="F1438" s="1" t="s">
        <v>8</v>
      </c>
      <c r="G1438" s="1" t="s">
        <v>702</v>
      </c>
      <c r="H1438" s="1" t="s">
        <v>701</v>
      </c>
      <c r="I1438" s="1">
        <v>8.1014460999999996E-2</v>
      </c>
      <c r="K1438" s="1">
        <v>98.838399999999993</v>
      </c>
      <c r="L1438" s="1">
        <v>4.3</v>
      </c>
    </row>
    <row r="1439" spans="1:12" x14ac:dyDescent="0.2">
      <c r="A1439" s="1" t="s">
        <v>124</v>
      </c>
      <c r="B1439" s="1" t="s">
        <v>914</v>
      </c>
      <c r="C1439" s="1" t="s">
        <v>28</v>
      </c>
      <c r="D1439" s="1">
        <v>2018</v>
      </c>
      <c r="E1439" s="1" t="s">
        <v>1195</v>
      </c>
      <c r="F1439" s="1" t="s">
        <v>8</v>
      </c>
      <c r="G1439" s="1" t="s">
        <v>702</v>
      </c>
      <c r="H1439" s="1" t="s">
        <v>701</v>
      </c>
      <c r="I1439" s="1">
        <v>0.208987123</v>
      </c>
      <c r="K1439" s="1">
        <v>106.0596</v>
      </c>
      <c r="L1439" s="1">
        <v>4.3</v>
      </c>
    </row>
    <row r="1440" spans="1:12" x14ac:dyDescent="0.2">
      <c r="A1440" s="1" t="s">
        <v>124</v>
      </c>
      <c r="B1440" s="1" t="s">
        <v>1452</v>
      </c>
      <c r="C1440" s="1" t="s">
        <v>112</v>
      </c>
      <c r="D1440" s="1">
        <v>2018</v>
      </c>
      <c r="E1440" s="1" t="s">
        <v>1195</v>
      </c>
      <c r="F1440" s="1" t="s">
        <v>8</v>
      </c>
      <c r="G1440" s="1" t="s">
        <v>702</v>
      </c>
      <c r="H1440" s="1" t="s">
        <v>701</v>
      </c>
      <c r="I1440" s="1">
        <v>0.246678647</v>
      </c>
      <c r="K1440" s="1">
        <v>129.79939999999999</v>
      </c>
      <c r="L1440" s="1">
        <v>4.3</v>
      </c>
    </row>
    <row r="1441" spans="1:12" x14ac:dyDescent="0.2">
      <c r="A1441" s="1" t="s">
        <v>124</v>
      </c>
      <c r="B1441" s="1" t="s">
        <v>493</v>
      </c>
      <c r="C1441" s="1" t="s">
        <v>17</v>
      </c>
      <c r="D1441" s="1">
        <v>2018</v>
      </c>
      <c r="E1441" s="1" t="s">
        <v>1195</v>
      </c>
      <c r="F1441" s="1" t="s">
        <v>8</v>
      </c>
      <c r="G1441" s="1" t="s">
        <v>702</v>
      </c>
      <c r="H1441" s="1" t="s">
        <v>701</v>
      </c>
      <c r="I1441" s="1">
        <v>3.9751236000000002E-2</v>
      </c>
      <c r="K1441" s="1">
        <v>176.90280000000001</v>
      </c>
      <c r="L1441" s="1">
        <v>4.3</v>
      </c>
    </row>
    <row r="1442" spans="1:12" x14ac:dyDescent="0.2">
      <c r="A1442" s="1" t="s">
        <v>124</v>
      </c>
      <c r="B1442" s="1" t="s">
        <v>1488</v>
      </c>
      <c r="C1442" s="1" t="s">
        <v>17</v>
      </c>
      <c r="D1442" s="1">
        <v>2018</v>
      </c>
      <c r="E1442" s="1" t="s">
        <v>1195</v>
      </c>
      <c r="F1442" s="1" t="s">
        <v>8</v>
      </c>
      <c r="G1442" s="1" t="s">
        <v>702</v>
      </c>
      <c r="H1442" s="1" t="s">
        <v>701</v>
      </c>
      <c r="I1442" s="1">
        <v>0.24433898600000001</v>
      </c>
      <c r="K1442" s="1">
        <v>105.9306</v>
      </c>
      <c r="L1442" s="1">
        <v>4.3</v>
      </c>
    </row>
    <row r="1443" spans="1:12" x14ac:dyDescent="0.2">
      <c r="A1443" s="1" t="s">
        <v>124</v>
      </c>
      <c r="B1443" s="1" t="s">
        <v>260</v>
      </c>
      <c r="C1443" s="1" t="s">
        <v>71</v>
      </c>
      <c r="D1443" s="1">
        <v>2018</v>
      </c>
      <c r="E1443" s="1" t="s">
        <v>1195</v>
      </c>
      <c r="F1443" s="1" t="s">
        <v>8</v>
      </c>
      <c r="G1443" s="1" t="s">
        <v>702</v>
      </c>
      <c r="H1443" s="1" t="s">
        <v>701</v>
      </c>
      <c r="I1443" s="1">
        <v>0</v>
      </c>
      <c r="K1443" s="1">
        <v>109.9254</v>
      </c>
      <c r="L1443" s="1">
        <v>4.3</v>
      </c>
    </row>
    <row r="1444" spans="1:12" x14ac:dyDescent="0.2">
      <c r="A1444" s="1" t="s">
        <v>124</v>
      </c>
      <c r="B1444" s="1" t="s">
        <v>1535</v>
      </c>
      <c r="C1444" s="1" t="s">
        <v>71</v>
      </c>
      <c r="D1444" s="1">
        <v>2018</v>
      </c>
      <c r="E1444" s="1" t="s">
        <v>1195</v>
      </c>
      <c r="F1444" s="1" t="s">
        <v>8</v>
      </c>
      <c r="G1444" s="1" t="s">
        <v>702</v>
      </c>
      <c r="H1444" s="1" t="s">
        <v>701</v>
      </c>
      <c r="I1444" s="1">
        <v>0.15725763700000001</v>
      </c>
      <c r="K1444" s="1">
        <v>215.01920000000001</v>
      </c>
      <c r="L1444" s="1">
        <v>4.3</v>
      </c>
    </row>
    <row r="1445" spans="1:12" x14ac:dyDescent="0.2">
      <c r="A1445" s="1" t="s">
        <v>124</v>
      </c>
      <c r="B1445" s="1" t="s">
        <v>885</v>
      </c>
      <c r="C1445" s="1" t="s">
        <v>10</v>
      </c>
      <c r="D1445" s="1">
        <v>2018</v>
      </c>
      <c r="E1445" s="1" t="s">
        <v>1195</v>
      </c>
      <c r="F1445" s="1" t="s">
        <v>8</v>
      </c>
      <c r="G1445" s="1" t="s">
        <v>702</v>
      </c>
      <c r="H1445" s="1" t="s">
        <v>701</v>
      </c>
      <c r="I1445" s="1">
        <v>2.5527993999999998E-2</v>
      </c>
      <c r="K1445" s="1">
        <v>157.52619999999999</v>
      </c>
      <c r="L1445" s="1">
        <v>4.3</v>
      </c>
    </row>
    <row r="1446" spans="1:12" x14ac:dyDescent="0.2">
      <c r="A1446" s="1" t="s">
        <v>124</v>
      </c>
      <c r="B1446" s="1" t="s">
        <v>1385</v>
      </c>
      <c r="C1446" s="1" t="s">
        <v>10</v>
      </c>
      <c r="D1446" s="1">
        <v>2018</v>
      </c>
      <c r="E1446" s="1" t="s">
        <v>1195</v>
      </c>
      <c r="F1446" s="1" t="s">
        <v>8</v>
      </c>
      <c r="G1446" s="1" t="s">
        <v>702</v>
      </c>
      <c r="H1446" s="1" t="s">
        <v>701</v>
      </c>
      <c r="I1446" s="1">
        <v>6.7520164999999993E-2</v>
      </c>
      <c r="K1446" s="1">
        <v>211.3586</v>
      </c>
      <c r="L1446" s="1">
        <v>4.3</v>
      </c>
    </row>
    <row r="1447" spans="1:12" x14ac:dyDescent="0.2">
      <c r="A1447" s="1" t="s">
        <v>124</v>
      </c>
      <c r="B1447" s="1" t="s">
        <v>773</v>
      </c>
      <c r="C1447" s="1" t="s">
        <v>10</v>
      </c>
      <c r="D1447" s="1">
        <v>2018</v>
      </c>
      <c r="E1447" s="1" t="s">
        <v>1195</v>
      </c>
      <c r="F1447" s="1" t="s">
        <v>8</v>
      </c>
      <c r="G1447" s="1" t="s">
        <v>702</v>
      </c>
      <c r="H1447" s="1" t="s">
        <v>701</v>
      </c>
      <c r="I1447" s="1">
        <v>0.13611954900000001</v>
      </c>
      <c r="K1447" s="1">
        <v>94.109399999999994</v>
      </c>
      <c r="L1447" s="1">
        <v>4.3</v>
      </c>
    </row>
    <row r="1448" spans="1:12" x14ac:dyDescent="0.2">
      <c r="A1448" s="1" t="s">
        <v>124</v>
      </c>
      <c r="B1448" s="1" t="s">
        <v>1020</v>
      </c>
      <c r="C1448" s="1" t="s">
        <v>4</v>
      </c>
      <c r="D1448" s="1">
        <v>2018</v>
      </c>
      <c r="E1448" s="1" t="s">
        <v>1195</v>
      </c>
      <c r="F1448" s="1" t="s">
        <v>8</v>
      </c>
      <c r="G1448" s="1" t="s">
        <v>702</v>
      </c>
      <c r="H1448" s="1" t="s">
        <v>701</v>
      </c>
      <c r="I1448" s="1">
        <v>0</v>
      </c>
      <c r="K1448" s="1">
        <v>40.347999999999999</v>
      </c>
      <c r="L1448" s="1">
        <v>4.3</v>
      </c>
    </row>
    <row r="1449" spans="1:12" x14ac:dyDescent="0.2">
      <c r="A1449" s="1" t="s">
        <v>124</v>
      </c>
      <c r="B1449" s="1" t="s">
        <v>213</v>
      </c>
      <c r="C1449" s="1" t="s">
        <v>4</v>
      </c>
      <c r="D1449" s="1">
        <v>2018</v>
      </c>
      <c r="E1449" s="1" t="s">
        <v>1195</v>
      </c>
      <c r="F1449" s="1" t="s">
        <v>8</v>
      </c>
      <c r="G1449" s="1" t="s">
        <v>702</v>
      </c>
      <c r="H1449" s="1" t="s">
        <v>701</v>
      </c>
      <c r="I1449" s="1">
        <v>8.3862624999999996E-2</v>
      </c>
      <c r="K1449" s="1">
        <v>44.076999999999998</v>
      </c>
      <c r="L1449" s="1">
        <v>4.3</v>
      </c>
    </row>
    <row r="1450" spans="1:12" x14ac:dyDescent="0.2">
      <c r="A1450" s="1" t="s">
        <v>124</v>
      </c>
      <c r="B1450" s="1" t="s">
        <v>1019</v>
      </c>
      <c r="C1450" s="1" t="s">
        <v>4</v>
      </c>
      <c r="D1450" s="1">
        <v>2018</v>
      </c>
      <c r="E1450" s="1" t="s">
        <v>1195</v>
      </c>
      <c r="F1450" s="1" t="s">
        <v>8</v>
      </c>
      <c r="G1450" s="1" t="s">
        <v>702</v>
      </c>
      <c r="H1450" s="1" t="s">
        <v>701</v>
      </c>
      <c r="I1450" s="1">
        <v>0.182493512</v>
      </c>
      <c r="K1450" s="1">
        <v>258.82780000000002</v>
      </c>
      <c r="L1450" s="1">
        <v>4.3</v>
      </c>
    </row>
    <row r="1451" spans="1:12" x14ac:dyDescent="0.2">
      <c r="A1451" s="1" t="s">
        <v>124</v>
      </c>
      <c r="B1451" s="1" t="s">
        <v>637</v>
      </c>
      <c r="C1451" s="1" t="s">
        <v>4</v>
      </c>
      <c r="D1451" s="1">
        <v>2018</v>
      </c>
      <c r="E1451" s="1" t="s">
        <v>1195</v>
      </c>
      <c r="F1451" s="1" t="s">
        <v>8</v>
      </c>
      <c r="G1451" s="1" t="s">
        <v>702</v>
      </c>
      <c r="H1451" s="1" t="s">
        <v>701</v>
      </c>
      <c r="I1451" s="1">
        <v>0.15609456899999999</v>
      </c>
      <c r="K1451" s="1">
        <v>144.31020000000001</v>
      </c>
      <c r="L1451" s="1">
        <v>4.3</v>
      </c>
    </row>
    <row r="1452" spans="1:12" x14ac:dyDescent="0.2">
      <c r="A1452" s="1" t="s">
        <v>124</v>
      </c>
      <c r="B1452" s="1" t="s">
        <v>1515</v>
      </c>
      <c r="C1452" s="1" t="s">
        <v>171</v>
      </c>
      <c r="D1452" s="1">
        <v>2018</v>
      </c>
      <c r="E1452" s="1" t="s">
        <v>1195</v>
      </c>
      <c r="F1452" s="1" t="s">
        <v>8</v>
      </c>
      <c r="G1452" s="1" t="s">
        <v>702</v>
      </c>
      <c r="H1452" s="1" t="s">
        <v>701</v>
      </c>
      <c r="I1452" s="1">
        <v>4.5002623999999998E-2</v>
      </c>
      <c r="K1452" s="1">
        <v>196.50839999999999</v>
      </c>
      <c r="L1452" s="1">
        <v>4.3</v>
      </c>
    </row>
    <row r="1453" spans="1:12" x14ac:dyDescent="0.2">
      <c r="A1453" s="1" t="s">
        <v>124</v>
      </c>
      <c r="B1453" s="1" t="s">
        <v>425</v>
      </c>
      <c r="C1453" s="1" t="s">
        <v>171</v>
      </c>
      <c r="D1453" s="1">
        <v>2018</v>
      </c>
      <c r="E1453" s="1" t="s">
        <v>1195</v>
      </c>
      <c r="F1453" s="1" t="s">
        <v>8</v>
      </c>
      <c r="G1453" s="1" t="s">
        <v>702</v>
      </c>
      <c r="H1453" s="1" t="s">
        <v>701</v>
      </c>
      <c r="I1453" s="1">
        <v>4.7098174999999999E-2</v>
      </c>
      <c r="K1453" s="1">
        <v>75.535399999999996</v>
      </c>
      <c r="L1453" s="1">
        <v>4.3</v>
      </c>
    </row>
    <row r="1454" spans="1:12" x14ac:dyDescent="0.2">
      <c r="A1454" s="1" t="s">
        <v>124</v>
      </c>
      <c r="B1454" s="1" t="s">
        <v>1574</v>
      </c>
      <c r="C1454" s="1" t="s">
        <v>171</v>
      </c>
      <c r="D1454" s="1">
        <v>2018</v>
      </c>
      <c r="E1454" s="1" t="s">
        <v>1195</v>
      </c>
      <c r="F1454" s="1" t="s">
        <v>8</v>
      </c>
      <c r="G1454" s="1" t="s">
        <v>702</v>
      </c>
      <c r="H1454" s="1" t="s">
        <v>701</v>
      </c>
      <c r="I1454" s="1">
        <v>0.13027716</v>
      </c>
      <c r="K1454" s="1">
        <v>228.001</v>
      </c>
      <c r="L1454" s="1">
        <v>4.3</v>
      </c>
    </row>
    <row r="1455" spans="1:12" x14ac:dyDescent="0.2">
      <c r="A1455" s="1" t="s">
        <v>124</v>
      </c>
      <c r="B1455" s="1" t="s">
        <v>1525</v>
      </c>
      <c r="C1455" s="1" t="s">
        <v>47</v>
      </c>
      <c r="D1455" s="1">
        <v>2018</v>
      </c>
      <c r="E1455" s="1" t="s">
        <v>1195</v>
      </c>
      <c r="F1455" s="1" t="s">
        <v>8</v>
      </c>
      <c r="G1455" s="1" t="s">
        <v>702</v>
      </c>
      <c r="H1455" s="1" t="s">
        <v>701</v>
      </c>
      <c r="I1455" s="1">
        <v>8.1651443000000004E-2</v>
      </c>
      <c r="K1455" s="1">
        <v>152.56819999999999</v>
      </c>
      <c r="L1455" s="1">
        <v>4.3</v>
      </c>
    </row>
    <row r="1456" spans="1:12" x14ac:dyDescent="0.2">
      <c r="A1456" s="1" t="s">
        <v>124</v>
      </c>
      <c r="B1456" s="1" t="s">
        <v>608</v>
      </c>
      <c r="C1456" s="1" t="s">
        <v>165</v>
      </c>
      <c r="D1456" s="1">
        <v>2018</v>
      </c>
      <c r="E1456" s="1" t="s">
        <v>1195</v>
      </c>
      <c r="F1456" s="1" t="s">
        <v>8</v>
      </c>
      <c r="G1456" s="1" t="s">
        <v>702</v>
      </c>
      <c r="H1456" s="1" t="s">
        <v>701</v>
      </c>
      <c r="I1456" s="1">
        <v>6.9968018000000007E-2</v>
      </c>
      <c r="K1456" s="1">
        <v>83.990799999999993</v>
      </c>
      <c r="L1456" s="1">
        <v>4.3</v>
      </c>
    </row>
    <row r="1457" spans="1:12" x14ac:dyDescent="0.2">
      <c r="A1457" s="1" t="s">
        <v>124</v>
      </c>
      <c r="B1457" s="1" t="s">
        <v>416</v>
      </c>
      <c r="C1457" s="1" t="s">
        <v>165</v>
      </c>
      <c r="D1457" s="1">
        <v>2018</v>
      </c>
      <c r="E1457" s="1" t="s">
        <v>1195</v>
      </c>
      <c r="F1457" s="1" t="s">
        <v>8</v>
      </c>
      <c r="G1457" s="1" t="s">
        <v>702</v>
      </c>
      <c r="H1457" s="1" t="s">
        <v>701</v>
      </c>
      <c r="I1457" s="1">
        <v>5.3413905999999997E-2</v>
      </c>
      <c r="K1457" s="1">
        <v>181.76599999999999</v>
      </c>
      <c r="L1457" s="1">
        <v>4.3</v>
      </c>
    </row>
    <row r="1458" spans="1:12" x14ac:dyDescent="0.2">
      <c r="A1458" s="1" t="s">
        <v>124</v>
      </c>
      <c r="B1458" s="1" t="s">
        <v>519</v>
      </c>
      <c r="C1458" s="1" t="s">
        <v>14</v>
      </c>
      <c r="D1458" s="1">
        <v>2018</v>
      </c>
      <c r="E1458" s="1" t="s">
        <v>1195</v>
      </c>
      <c r="F1458" s="1" t="s">
        <v>8</v>
      </c>
      <c r="G1458" s="1" t="s">
        <v>702</v>
      </c>
      <c r="H1458" s="1" t="s">
        <v>701</v>
      </c>
      <c r="I1458" s="1">
        <v>0.24026824799999999</v>
      </c>
      <c r="K1458" s="1">
        <v>156.46299999999999</v>
      </c>
      <c r="L1458" s="1">
        <v>4.3</v>
      </c>
    </row>
    <row r="1459" spans="1:12" x14ac:dyDescent="0.2">
      <c r="A1459" s="1" t="s">
        <v>124</v>
      </c>
      <c r="B1459" s="1" t="s">
        <v>1346</v>
      </c>
      <c r="C1459" s="1" t="s">
        <v>19</v>
      </c>
      <c r="D1459" s="1">
        <v>2018</v>
      </c>
      <c r="E1459" s="1" t="s">
        <v>1195</v>
      </c>
      <c r="F1459" s="1" t="s">
        <v>8</v>
      </c>
      <c r="G1459" s="1" t="s">
        <v>702</v>
      </c>
      <c r="H1459" s="1" t="s">
        <v>701</v>
      </c>
      <c r="I1459" s="1">
        <v>0.30654284799999998</v>
      </c>
      <c r="K1459" s="1">
        <v>147.31020000000001</v>
      </c>
      <c r="L1459" s="1">
        <v>4.3</v>
      </c>
    </row>
    <row r="1460" spans="1:12" x14ac:dyDescent="0.2">
      <c r="A1460" s="1" t="s">
        <v>124</v>
      </c>
      <c r="B1460" s="1" t="s">
        <v>1153</v>
      </c>
      <c r="C1460" s="1" t="s">
        <v>19</v>
      </c>
      <c r="D1460" s="1">
        <v>2018</v>
      </c>
      <c r="E1460" s="1" t="s">
        <v>1195</v>
      </c>
      <c r="F1460" s="1" t="s">
        <v>8</v>
      </c>
      <c r="G1460" s="1" t="s">
        <v>702</v>
      </c>
      <c r="H1460" s="1" t="s">
        <v>701</v>
      </c>
      <c r="I1460" s="1">
        <v>4.7377447000000003E-2</v>
      </c>
      <c r="K1460" s="1">
        <v>150.66820000000001</v>
      </c>
      <c r="L1460" s="1">
        <v>4.3</v>
      </c>
    </row>
    <row r="1461" spans="1:12" x14ac:dyDescent="0.2">
      <c r="A1461" s="1" t="s">
        <v>6</v>
      </c>
      <c r="B1461" s="1" t="s">
        <v>1428</v>
      </c>
      <c r="C1461" s="1" t="s">
        <v>28</v>
      </c>
      <c r="D1461" s="1">
        <v>2018</v>
      </c>
      <c r="E1461" s="1" t="s">
        <v>1195</v>
      </c>
      <c r="F1461" s="1" t="s">
        <v>8</v>
      </c>
      <c r="G1461" s="1" t="s">
        <v>702</v>
      </c>
      <c r="H1461" s="1" t="s">
        <v>701</v>
      </c>
      <c r="I1461" s="1">
        <v>0.24540738600000001</v>
      </c>
      <c r="K1461" s="1">
        <v>92.811999999999998</v>
      </c>
      <c r="L1461" s="1">
        <v>4.3</v>
      </c>
    </row>
    <row r="1462" spans="1:12" x14ac:dyDescent="0.2">
      <c r="A1462" s="1" t="s">
        <v>6</v>
      </c>
      <c r="B1462" s="1" t="s">
        <v>1388</v>
      </c>
      <c r="C1462" s="1" t="s">
        <v>108</v>
      </c>
      <c r="D1462" s="1">
        <v>2018</v>
      </c>
      <c r="E1462" s="1" t="s">
        <v>1195</v>
      </c>
      <c r="F1462" s="1" t="s">
        <v>8</v>
      </c>
      <c r="G1462" s="1" t="s">
        <v>702</v>
      </c>
      <c r="H1462" s="1" t="s">
        <v>701</v>
      </c>
      <c r="I1462" s="1">
        <v>0.107110465</v>
      </c>
      <c r="K1462" s="1">
        <v>55.558799999999998</v>
      </c>
      <c r="L1462" s="1">
        <v>4.3</v>
      </c>
    </row>
    <row r="1463" spans="1:12" x14ac:dyDescent="0.2">
      <c r="A1463" s="1" t="s">
        <v>6</v>
      </c>
      <c r="B1463" s="1" t="s">
        <v>1139</v>
      </c>
      <c r="C1463" s="1" t="s">
        <v>17</v>
      </c>
      <c r="D1463" s="1">
        <v>2018</v>
      </c>
      <c r="E1463" s="1" t="s">
        <v>1195</v>
      </c>
      <c r="F1463" s="1" t="s">
        <v>8</v>
      </c>
      <c r="G1463" s="1" t="s">
        <v>702</v>
      </c>
      <c r="H1463" s="1" t="s">
        <v>701</v>
      </c>
      <c r="I1463" s="1">
        <v>0</v>
      </c>
      <c r="K1463" s="1">
        <v>55.9298</v>
      </c>
      <c r="L1463" s="1">
        <v>4.3</v>
      </c>
    </row>
    <row r="1464" spans="1:12" x14ac:dyDescent="0.2">
      <c r="A1464" s="1" t="s">
        <v>6</v>
      </c>
      <c r="B1464" s="1" t="s">
        <v>352</v>
      </c>
      <c r="C1464" s="1" t="s">
        <v>71</v>
      </c>
      <c r="D1464" s="1">
        <v>2018</v>
      </c>
      <c r="E1464" s="1" t="s">
        <v>1195</v>
      </c>
      <c r="F1464" s="1" t="s">
        <v>8</v>
      </c>
      <c r="G1464" s="1" t="s">
        <v>702</v>
      </c>
      <c r="H1464" s="1" t="s">
        <v>701</v>
      </c>
      <c r="I1464" s="1">
        <v>7.2786429999999999E-2</v>
      </c>
      <c r="K1464" s="1">
        <v>49.437600000000003</v>
      </c>
      <c r="L1464" s="1">
        <v>4.3</v>
      </c>
    </row>
    <row r="1465" spans="1:12" x14ac:dyDescent="0.2">
      <c r="A1465" s="1" t="s">
        <v>6</v>
      </c>
      <c r="B1465" s="1" t="s">
        <v>1586</v>
      </c>
      <c r="C1465" s="1" t="s">
        <v>10</v>
      </c>
      <c r="D1465" s="1">
        <v>2018</v>
      </c>
      <c r="E1465" s="1" t="s">
        <v>1195</v>
      </c>
      <c r="F1465" s="1" t="s">
        <v>8</v>
      </c>
      <c r="G1465" s="1" t="s">
        <v>702</v>
      </c>
      <c r="H1465" s="1" t="s">
        <v>701</v>
      </c>
      <c r="I1465" s="1">
        <v>8.7692636000000004E-2</v>
      </c>
      <c r="K1465" s="1">
        <v>162.55260000000001</v>
      </c>
      <c r="L1465" s="1">
        <v>4.3</v>
      </c>
    </row>
    <row r="1466" spans="1:12" x14ac:dyDescent="0.2">
      <c r="A1466" s="1" t="s">
        <v>6</v>
      </c>
      <c r="B1466" s="1" t="s">
        <v>1399</v>
      </c>
      <c r="C1466" s="1" t="s">
        <v>10</v>
      </c>
      <c r="D1466" s="1">
        <v>2018</v>
      </c>
      <c r="E1466" s="1" t="s">
        <v>1195</v>
      </c>
      <c r="F1466" s="1" t="s">
        <v>8</v>
      </c>
      <c r="G1466" s="1" t="s">
        <v>702</v>
      </c>
      <c r="H1466" s="1" t="s">
        <v>701</v>
      </c>
      <c r="I1466" s="1">
        <v>8.6905536000000005E-2</v>
      </c>
      <c r="K1466" s="1">
        <v>78.864400000000003</v>
      </c>
      <c r="L1466" s="1">
        <v>4.3</v>
      </c>
    </row>
    <row r="1467" spans="1:12" x14ac:dyDescent="0.2">
      <c r="A1467" s="1" t="s">
        <v>6</v>
      </c>
      <c r="B1467" s="1" t="s">
        <v>1331</v>
      </c>
      <c r="C1467" s="1" t="s">
        <v>10</v>
      </c>
      <c r="D1467" s="1">
        <v>2018</v>
      </c>
      <c r="E1467" s="1" t="s">
        <v>1195</v>
      </c>
      <c r="F1467" s="1" t="s">
        <v>8</v>
      </c>
      <c r="G1467" s="1" t="s">
        <v>702</v>
      </c>
      <c r="H1467" s="1" t="s">
        <v>701</v>
      </c>
      <c r="I1467" s="1">
        <v>0.28952283299999998</v>
      </c>
      <c r="K1467" s="1">
        <v>172.07640000000001</v>
      </c>
      <c r="L1467" s="1">
        <v>4.3</v>
      </c>
    </row>
    <row r="1468" spans="1:12" x14ac:dyDescent="0.2">
      <c r="A1468" s="1" t="s">
        <v>6</v>
      </c>
      <c r="B1468" s="1" t="s">
        <v>65</v>
      </c>
      <c r="C1468" s="1" t="s">
        <v>10</v>
      </c>
      <c r="D1468" s="1">
        <v>2018</v>
      </c>
      <c r="E1468" s="1" t="s">
        <v>1195</v>
      </c>
      <c r="F1468" s="1" t="s">
        <v>8</v>
      </c>
      <c r="G1468" s="1" t="s">
        <v>702</v>
      </c>
      <c r="H1468" s="1" t="s">
        <v>701</v>
      </c>
      <c r="I1468" s="1">
        <v>8.1605462000000004E-2</v>
      </c>
      <c r="K1468" s="1">
        <v>122.33880000000001</v>
      </c>
      <c r="L1468" s="1">
        <v>4.3</v>
      </c>
    </row>
    <row r="1469" spans="1:12" x14ac:dyDescent="0.2">
      <c r="A1469" s="1" t="s">
        <v>6</v>
      </c>
      <c r="B1469" s="1" t="s">
        <v>57</v>
      </c>
      <c r="C1469" s="1" t="s">
        <v>10</v>
      </c>
      <c r="D1469" s="1">
        <v>2018</v>
      </c>
      <c r="E1469" s="1" t="s">
        <v>1195</v>
      </c>
      <c r="F1469" s="1" t="s">
        <v>8</v>
      </c>
      <c r="G1469" s="1" t="s">
        <v>702</v>
      </c>
      <c r="H1469" s="1" t="s">
        <v>701</v>
      </c>
      <c r="I1469" s="1">
        <v>0.12966857800000001</v>
      </c>
      <c r="K1469" s="1">
        <v>206.8638</v>
      </c>
      <c r="L1469" s="1">
        <v>4.3</v>
      </c>
    </row>
    <row r="1470" spans="1:12" x14ac:dyDescent="0.2">
      <c r="A1470" s="1" t="s">
        <v>6</v>
      </c>
      <c r="B1470" s="1" t="s">
        <v>49</v>
      </c>
      <c r="C1470" s="1" t="s">
        <v>47</v>
      </c>
      <c r="D1470" s="1">
        <v>2018</v>
      </c>
      <c r="E1470" s="1" t="s">
        <v>1195</v>
      </c>
      <c r="F1470" s="1" t="s">
        <v>8</v>
      </c>
      <c r="G1470" s="1" t="s">
        <v>702</v>
      </c>
      <c r="H1470" s="1" t="s">
        <v>701</v>
      </c>
      <c r="I1470" s="1">
        <v>0.10697116700000001</v>
      </c>
      <c r="K1470" s="1">
        <v>44.7744</v>
      </c>
      <c r="L1470" s="1">
        <v>4.3</v>
      </c>
    </row>
    <row r="1471" spans="1:12" x14ac:dyDescent="0.2">
      <c r="A1471" s="1" t="s">
        <v>6</v>
      </c>
      <c r="B1471" s="1" t="s">
        <v>43</v>
      </c>
      <c r="C1471" s="1" t="s">
        <v>14</v>
      </c>
      <c r="D1471" s="1">
        <v>2018</v>
      </c>
      <c r="E1471" s="1" t="s">
        <v>1195</v>
      </c>
      <c r="F1471" s="1" t="s">
        <v>8</v>
      </c>
      <c r="G1471" s="1" t="s">
        <v>702</v>
      </c>
      <c r="H1471" s="1" t="s">
        <v>701</v>
      </c>
      <c r="I1471" s="1">
        <v>7.8758649E-2</v>
      </c>
      <c r="K1471" s="1">
        <v>103.0016</v>
      </c>
      <c r="L1471" s="1">
        <v>4.3</v>
      </c>
    </row>
    <row r="1472" spans="1:12" x14ac:dyDescent="0.2">
      <c r="A1472" s="1" t="s">
        <v>6</v>
      </c>
      <c r="B1472" s="1" t="s">
        <v>535</v>
      </c>
      <c r="C1472" s="1" t="s">
        <v>14</v>
      </c>
      <c r="D1472" s="1">
        <v>2018</v>
      </c>
      <c r="E1472" s="1" t="s">
        <v>1195</v>
      </c>
      <c r="F1472" s="1" t="s">
        <v>8</v>
      </c>
      <c r="G1472" s="1" t="s">
        <v>702</v>
      </c>
      <c r="H1472" s="1" t="s">
        <v>701</v>
      </c>
      <c r="I1472" s="1">
        <v>0.22417463000000001</v>
      </c>
      <c r="K1472" s="1">
        <v>168.88159999999999</v>
      </c>
      <c r="L1472" s="1">
        <v>4.3</v>
      </c>
    </row>
    <row r="1473" spans="1:12" x14ac:dyDescent="0.2">
      <c r="A1473" s="1" t="s">
        <v>6</v>
      </c>
      <c r="B1473" s="1" t="s">
        <v>804</v>
      </c>
      <c r="C1473" s="1" t="s">
        <v>14</v>
      </c>
      <c r="D1473" s="1">
        <v>2018</v>
      </c>
      <c r="E1473" s="1" t="s">
        <v>1195</v>
      </c>
      <c r="F1473" s="1" t="s">
        <v>8</v>
      </c>
      <c r="G1473" s="1" t="s">
        <v>702</v>
      </c>
      <c r="H1473" s="1" t="s">
        <v>701</v>
      </c>
      <c r="I1473" s="1">
        <v>7.3462632E-2</v>
      </c>
      <c r="K1473" s="1">
        <v>52.363999999999997</v>
      </c>
      <c r="L1473" s="1">
        <v>4.3</v>
      </c>
    </row>
    <row r="1474" spans="1:12" x14ac:dyDescent="0.2">
      <c r="A1474" s="1" t="s">
        <v>6</v>
      </c>
      <c r="B1474" s="1" t="s">
        <v>961</v>
      </c>
      <c r="C1474" s="1" t="s">
        <v>14</v>
      </c>
      <c r="D1474" s="1">
        <v>2018</v>
      </c>
      <c r="E1474" s="1" t="s">
        <v>1195</v>
      </c>
      <c r="F1474" s="1" t="s">
        <v>8</v>
      </c>
      <c r="G1474" s="1" t="s">
        <v>702</v>
      </c>
      <c r="H1474" s="1" t="s">
        <v>701</v>
      </c>
      <c r="I1474" s="1">
        <v>0.11679368399999999</v>
      </c>
      <c r="K1474" s="1">
        <v>41.011200000000002</v>
      </c>
      <c r="L1474" s="1">
        <v>4.3</v>
      </c>
    </row>
    <row r="1475" spans="1:12" x14ac:dyDescent="0.2">
      <c r="A1475" s="1" t="s">
        <v>295</v>
      </c>
      <c r="B1475" s="1" t="s">
        <v>624</v>
      </c>
      <c r="C1475" s="1" t="s">
        <v>171</v>
      </c>
      <c r="D1475" s="1">
        <v>2016</v>
      </c>
      <c r="E1475" s="1" t="s">
        <v>1114</v>
      </c>
      <c r="F1475" s="1" t="s">
        <v>8</v>
      </c>
      <c r="G1475" s="1" t="s">
        <v>702</v>
      </c>
      <c r="H1475" s="1" t="s">
        <v>7</v>
      </c>
      <c r="I1475" s="1">
        <v>6.0067114999999997E-2</v>
      </c>
      <c r="J1475" s="1">
        <v>9.8949999999999996</v>
      </c>
      <c r="K1475" s="1">
        <v>230.66419999999999</v>
      </c>
      <c r="L1475" s="1">
        <v>4.3</v>
      </c>
    </row>
    <row r="1476" spans="1:12" x14ac:dyDescent="0.2">
      <c r="A1476" s="1" t="s">
        <v>295</v>
      </c>
      <c r="B1476" s="1" t="s">
        <v>613</v>
      </c>
      <c r="C1476" s="1" t="s">
        <v>171</v>
      </c>
      <c r="D1476" s="1">
        <v>2016</v>
      </c>
      <c r="E1476" s="1" t="s">
        <v>1114</v>
      </c>
      <c r="F1476" s="1" t="s">
        <v>8</v>
      </c>
      <c r="G1476" s="1" t="s">
        <v>702</v>
      </c>
      <c r="H1476" s="1" t="s">
        <v>7</v>
      </c>
      <c r="I1476" s="1">
        <v>2.5953257E-2</v>
      </c>
      <c r="J1476" s="1">
        <v>20.25</v>
      </c>
      <c r="K1476" s="1">
        <v>179.5976</v>
      </c>
      <c r="L1476" s="1">
        <v>4.3</v>
      </c>
    </row>
    <row r="1477" spans="1:12" x14ac:dyDescent="0.2">
      <c r="A1477" s="1" t="s">
        <v>124</v>
      </c>
      <c r="B1477" s="1" t="s">
        <v>692</v>
      </c>
      <c r="C1477" s="1" t="s">
        <v>28</v>
      </c>
      <c r="D1477" s="1">
        <v>2016</v>
      </c>
      <c r="E1477" s="1" t="s">
        <v>1114</v>
      </c>
      <c r="F1477" s="1" t="s">
        <v>8</v>
      </c>
      <c r="G1477" s="1" t="s">
        <v>702</v>
      </c>
      <c r="H1477" s="1" t="s">
        <v>7</v>
      </c>
      <c r="I1477" s="1">
        <v>3.7497049999999997E-2</v>
      </c>
      <c r="J1477" s="1">
        <v>6.8</v>
      </c>
      <c r="K1477" s="1">
        <v>49.903399999999998</v>
      </c>
      <c r="L1477" s="1">
        <v>4.3</v>
      </c>
    </row>
    <row r="1478" spans="1:12" x14ac:dyDescent="0.2">
      <c r="A1478" s="1" t="s">
        <v>124</v>
      </c>
      <c r="B1478" s="1" t="s">
        <v>686</v>
      </c>
      <c r="C1478" s="1" t="s">
        <v>28</v>
      </c>
      <c r="D1478" s="1">
        <v>2016</v>
      </c>
      <c r="E1478" s="1" t="s">
        <v>1114</v>
      </c>
      <c r="F1478" s="1" t="s">
        <v>8</v>
      </c>
      <c r="G1478" s="1" t="s">
        <v>702</v>
      </c>
      <c r="H1478" s="1" t="s">
        <v>7</v>
      </c>
      <c r="I1478" s="1">
        <v>0.11127459100000001</v>
      </c>
      <c r="J1478" s="1">
        <v>12.3</v>
      </c>
      <c r="K1478" s="1">
        <v>35.087400000000002</v>
      </c>
      <c r="L1478" s="1">
        <v>4.3</v>
      </c>
    </row>
    <row r="1479" spans="1:12" x14ac:dyDescent="0.2">
      <c r="A1479" s="1" t="s">
        <v>124</v>
      </c>
      <c r="B1479" s="1" t="s">
        <v>680</v>
      </c>
      <c r="C1479" s="1" t="s">
        <v>28</v>
      </c>
      <c r="D1479" s="1">
        <v>2016</v>
      </c>
      <c r="E1479" s="1" t="s">
        <v>1114</v>
      </c>
      <c r="F1479" s="1" t="s">
        <v>8</v>
      </c>
      <c r="G1479" s="1" t="s">
        <v>702</v>
      </c>
      <c r="H1479" s="1" t="s">
        <v>7</v>
      </c>
      <c r="I1479" s="1">
        <v>3.2448523E-2</v>
      </c>
      <c r="J1479" s="1">
        <v>20.85</v>
      </c>
      <c r="K1479" s="1">
        <v>177.86600000000001</v>
      </c>
      <c r="L1479" s="1">
        <v>4.3</v>
      </c>
    </row>
    <row r="1480" spans="1:12" x14ac:dyDescent="0.2">
      <c r="A1480" s="1" t="s">
        <v>124</v>
      </c>
      <c r="B1480" s="1" t="s">
        <v>1104</v>
      </c>
      <c r="C1480" s="1" t="s">
        <v>112</v>
      </c>
      <c r="D1480" s="1">
        <v>2016</v>
      </c>
      <c r="E1480" s="1" t="s">
        <v>1114</v>
      </c>
      <c r="F1480" s="1" t="s">
        <v>8</v>
      </c>
      <c r="G1480" s="1" t="s">
        <v>702</v>
      </c>
      <c r="H1480" s="1" t="s">
        <v>7</v>
      </c>
      <c r="I1480" s="1">
        <v>0</v>
      </c>
      <c r="J1480" s="1">
        <v>12.15</v>
      </c>
      <c r="K1480" s="1">
        <v>164.7184</v>
      </c>
      <c r="L1480" s="1">
        <v>4.3</v>
      </c>
    </row>
    <row r="1481" spans="1:12" x14ac:dyDescent="0.2">
      <c r="A1481" s="1" t="s">
        <v>124</v>
      </c>
      <c r="B1481" s="1" t="s">
        <v>1231</v>
      </c>
      <c r="C1481" s="1" t="s">
        <v>112</v>
      </c>
      <c r="D1481" s="1">
        <v>2016</v>
      </c>
      <c r="E1481" s="1" t="s">
        <v>1114</v>
      </c>
      <c r="F1481" s="1" t="s">
        <v>8</v>
      </c>
      <c r="G1481" s="1" t="s">
        <v>702</v>
      </c>
      <c r="H1481" s="1" t="s">
        <v>7</v>
      </c>
      <c r="I1481" s="1">
        <v>4.6375226999999998E-2</v>
      </c>
      <c r="J1481" s="1">
        <v>15</v>
      </c>
      <c r="K1481" s="1">
        <v>122.84139999999999</v>
      </c>
      <c r="L1481" s="1">
        <v>4.3</v>
      </c>
    </row>
    <row r="1482" spans="1:12" x14ac:dyDescent="0.2">
      <c r="A1482" s="1" t="s">
        <v>124</v>
      </c>
      <c r="B1482" s="1" t="s">
        <v>1522</v>
      </c>
      <c r="C1482" s="1" t="s">
        <v>25</v>
      </c>
      <c r="D1482" s="1">
        <v>2016</v>
      </c>
      <c r="E1482" s="1" t="s">
        <v>1114</v>
      </c>
      <c r="F1482" s="1" t="s">
        <v>8</v>
      </c>
      <c r="G1482" s="1" t="s">
        <v>702</v>
      </c>
      <c r="H1482" s="1" t="s">
        <v>7</v>
      </c>
      <c r="I1482" s="1">
        <v>2.5827198999999999E-2</v>
      </c>
      <c r="J1482" s="1">
        <v>10</v>
      </c>
      <c r="K1482" s="1">
        <v>263.2226</v>
      </c>
      <c r="L1482" s="1">
        <v>4.3</v>
      </c>
    </row>
    <row r="1483" spans="1:12" x14ac:dyDescent="0.2">
      <c r="A1483" s="1" t="s">
        <v>124</v>
      </c>
      <c r="B1483" s="1" t="s">
        <v>493</v>
      </c>
      <c r="C1483" s="1" t="s">
        <v>17</v>
      </c>
      <c r="D1483" s="1">
        <v>2016</v>
      </c>
      <c r="E1483" s="1" t="s">
        <v>1114</v>
      </c>
      <c r="F1483" s="1" t="s">
        <v>8</v>
      </c>
      <c r="G1483" s="1" t="s">
        <v>702</v>
      </c>
      <c r="H1483" s="1" t="s">
        <v>7</v>
      </c>
      <c r="I1483" s="1">
        <v>2.2703693E-2</v>
      </c>
      <c r="J1483" s="1">
        <v>6.03</v>
      </c>
      <c r="K1483" s="1">
        <v>177.90280000000001</v>
      </c>
      <c r="L1483" s="1">
        <v>4.3</v>
      </c>
    </row>
    <row r="1484" spans="1:12" x14ac:dyDescent="0.2">
      <c r="A1484" s="1" t="s">
        <v>124</v>
      </c>
      <c r="B1484" s="1" t="s">
        <v>1356</v>
      </c>
      <c r="C1484" s="1" t="s">
        <v>17</v>
      </c>
      <c r="D1484" s="1">
        <v>2016</v>
      </c>
      <c r="E1484" s="1" t="s">
        <v>1114</v>
      </c>
      <c r="F1484" s="1" t="s">
        <v>8</v>
      </c>
      <c r="G1484" s="1" t="s">
        <v>702</v>
      </c>
      <c r="H1484" s="1" t="s">
        <v>7</v>
      </c>
      <c r="I1484" s="1">
        <v>8.2549895999999998E-2</v>
      </c>
      <c r="J1484" s="1">
        <v>10.8</v>
      </c>
      <c r="K1484" s="1">
        <v>193.75040000000001</v>
      </c>
      <c r="L1484" s="1">
        <v>4.3</v>
      </c>
    </row>
    <row r="1485" spans="1:12" x14ac:dyDescent="0.2">
      <c r="A1485" s="1" t="s">
        <v>124</v>
      </c>
      <c r="B1485" s="1" t="s">
        <v>524</v>
      </c>
      <c r="C1485" s="1" t="s">
        <v>17</v>
      </c>
      <c r="D1485" s="1">
        <v>2016</v>
      </c>
      <c r="E1485" s="1" t="s">
        <v>1114</v>
      </c>
      <c r="F1485" s="1" t="s">
        <v>8</v>
      </c>
      <c r="G1485" s="1" t="s">
        <v>702</v>
      </c>
      <c r="H1485" s="1" t="s">
        <v>7</v>
      </c>
      <c r="I1485" s="1">
        <v>2.2065675999999999E-2</v>
      </c>
      <c r="J1485" s="1">
        <v>16.7</v>
      </c>
      <c r="K1485" s="1">
        <v>110.5886</v>
      </c>
      <c r="L1485" s="1">
        <v>4.3</v>
      </c>
    </row>
    <row r="1486" spans="1:12" x14ac:dyDescent="0.2">
      <c r="A1486" s="1" t="s">
        <v>124</v>
      </c>
      <c r="B1486" s="1" t="s">
        <v>1348</v>
      </c>
      <c r="C1486" s="1" t="s">
        <v>17</v>
      </c>
      <c r="D1486" s="1">
        <v>2016</v>
      </c>
      <c r="E1486" s="1" t="s">
        <v>1114</v>
      </c>
      <c r="F1486" s="1" t="s">
        <v>8</v>
      </c>
      <c r="G1486" s="1" t="s">
        <v>702</v>
      </c>
      <c r="H1486" s="1" t="s">
        <v>7</v>
      </c>
      <c r="I1486" s="1">
        <v>3.4752646999999998E-2</v>
      </c>
      <c r="J1486" s="1">
        <v>17.75</v>
      </c>
      <c r="K1486" s="1">
        <v>248.77500000000001</v>
      </c>
      <c r="L1486" s="1">
        <v>4.3</v>
      </c>
    </row>
    <row r="1487" spans="1:12" x14ac:dyDescent="0.2">
      <c r="A1487" s="1" t="s">
        <v>124</v>
      </c>
      <c r="B1487" s="1" t="s">
        <v>779</v>
      </c>
      <c r="C1487" s="1" t="s">
        <v>71</v>
      </c>
      <c r="D1487" s="1">
        <v>2016</v>
      </c>
      <c r="E1487" s="1" t="s">
        <v>1114</v>
      </c>
      <c r="F1487" s="1" t="s">
        <v>8</v>
      </c>
      <c r="G1487" s="1" t="s">
        <v>702</v>
      </c>
      <c r="H1487" s="1" t="s">
        <v>7</v>
      </c>
      <c r="I1487" s="1">
        <v>6.5589906000000003E-2</v>
      </c>
      <c r="J1487" s="1">
        <v>5.6950000000000003</v>
      </c>
      <c r="K1487" s="1">
        <v>258.26459999999997</v>
      </c>
      <c r="L1487" s="1">
        <v>4.3</v>
      </c>
    </row>
    <row r="1488" spans="1:12" x14ac:dyDescent="0.2">
      <c r="A1488" s="1" t="s">
        <v>124</v>
      </c>
      <c r="B1488" s="1" t="s">
        <v>659</v>
      </c>
      <c r="C1488" s="1" t="s">
        <v>71</v>
      </c>
      <c r="D1488" s="1">
        <v>2016</v>
      </c>
      <c r="E1488" s="1" t="s">
        <v>1114</v>
      </c>
      <c r="F1488" s="1" t="s">
        <v>8</v>
      </c>
      <c r="G1488" s="1" t="s">
        <v>702</v>
      </c>
      <c r="H1488" s="1" t="s">
        <v>7</v>
      </c>
      <c r="I1488" s="1">
        <v>2.2566975E-2</v>
      </c>
      <c r="J1488" s="1">
        <v>7.0750000000000002</v>
      </c>
      <c r="K1488" s="1">
        <v>97.306799999999996</v>
      </c>
      <c r="L1488" s="1">
        <v>4.3</v>
      </c>
    </row>
    <row r="1489" spans="1:12" x14ac:dyDescent="0.2">
      <c r="A1489" s="1" t="s">
        <v>124</v>
      </c>
      <c r="B1489" s="1" t="s">
        <v>1027</v>
      </c>
      <c r="C1489" s="1" t="s">
        <v>10</v>
      </c>
      <c r="D1489" s="1">
        <v>2016</v>
      </c>
      <c r="E1489" s="1" t="s">
        <v>1114</v>
      </c>
      <c r="F1489" s="1" t="s">
        <v>8</v>
      </c>
      <c r="G1489" s="1" t="s">
        <v>702</v>
      </c>
      <c r="H1489" s="1" t="s">
        <v>7</v>
      </c>
      <c r="I1489" s="1">
        <v>4.9719025999999999E-2</v>
      </c>
      <c r="J1489" s="1">
        <v>10.8</v>
      </c>
      <c r="K1489" s="1">
        <v>246.71440000000001</v>
      </c>
      <c r="L1489" s="1">
        <v>4.3</v>
      </c>
    </row>
    <row r="1490" spans="1:12" x14ac:dyDescent="0.2">
      <c r="A1490" s="1" t="s">
        <v>124</v>
      </c>
      <c r="B1490" s="1" t="s">
        <v>775</v>
      </c>
      <c r="C1490" s="1" t="s">
        <v>10</v>
      </c>
      <c r="D1490" s="1">
        <v>2016</v>
      </c>
      <c r="E1490" s="1" t="s">
        <v>1114</v>
      </c>
      <c r="F1490" s="1" t="s">
        <v>8</v>
      </c>
      <c r="G1490" s="1" t="s">
        <v>702</v>
      </c>
      <c r="H1490" s="1" t="s">
        <v>7</v>
      </c>
      <c r="I1490" s="1">
        <v>7.2298360000000006E-2</v>
      </c>
      <c r="J1490" s="1">
        <v>14.7</v>
      </c>
      <c r="K1490" s="1">
        <v>48.203400000000002</v>
      </c>
      <c r="L1490" s="1">
        <v>4.3</v>
      </c>
    </row>
    <row r="1491" spans="1:12" x14ac:dyDescent="0.2">
      <c r="A1491" s="1" t="s">
        <v>124</v>
      </c>
      <c r="B1491" s="1" t="s">
        <v>1082</v>
      </c>
      <c r="C1491" s="1" t="s">
        <v>10</v>
      </c>
      <c r="D1491" s="1">
        <v>2016</v>
      </c>
      <c r="E1491" s="1" t="s">
        <v>1114</v>
      </c>
      <c r="F1491" s="1" t="s">
        <v>8</v>
      </c>
      <c r="G1491" s="1" t="s">
        <v>702</v>
      </c>
      <c r="H1491" s="1" t="s">
        <v>7</v>
      </c>
      <c r="I1491" s="1">
        <v>0</v>
      </c>
      <c r="J1491" s="1">
        <v>16.350000000000001</v>
      </c>
      <c r="K1491" s="1">
        <v>198.54259999999999</v>
      </c>
      <c r="L1491" s="1">
        <v>4.3</v>
      </c>
    </row>
    <row r="1492" spans="1:12" x14ac:dyDescent="0.2">
      <c r="A1492" s="1" t="s">
        <v>124</v>
      </c>
      <c r="B1492" s="1" t="s">
        <v>1292</v>
      </c>
      <c r="C1492" s="1" t="s">
        <v>10</v>
      </c>
      <c r="D1492" s="1">
        <v>2016</v>
      </c>
      <c r="E1492" s="1" t="s">
        <v>1114</v>
      </c>
      <c r="F1492" s="1" t="s">
        <v>8</v>
      </c>
      <c r="G1492" s="1" t="s">
        <v>702</v>
      </c>
      <c r="H1492" s="1" t="s">
        <v>7</v>
      </c>
      <c r="I1492" s="1">
        <v>0</v>
      </c>
      <c r="J1492" s="1">
        <v>17.100000000000001</v>
      </c>
      <c r="K1492" s="1">
        <v>111.98860000000001</v>
      </c>
      <c r="L1492" s="1">
        <v>4.3</v>
      </c>
    </row>
    <row r="1493" spans="1:12" x14ac:dyDescent="0.2">
      <c r="A1493" s="1" t="s">
        <v>124</v>
      </c>
      <c r="B1493" s="1" t="s">
        <v>217</v>
      </c>
      <c r="C1493" s="1" t="s">
        <v>216</v>
      </c>
      <c r="D1493" s="1">
        <v>2016</v>
      </c>
      <c r="E1493" s="1" t="s">
        <v>1114</v>
      </c>
      <c r="F1493" s="1" t="s">
        <v>8</v>
      </c>
      <c r="G1493" s="1" t="s">
        <v>702</v>
      </c>
      <c r="H1493" s="1" t="s">
        <v>7</v>
      </c>
      <c r="I1493" s="1">
        <v>7.1846494999999996E-2</v>
      </c>
      <c r="J1493" s="1">
        <v>8.3650000000000002</v>
      </c>
      <c r="K1493" s="1">
        <v>37.950600000000001</v>
      </c>
      <c r="L1493" s="1">
        <v>4.3</v>
      </c>
    </row>
    <row r="1494" spans="1:12" x14ac:dyDescent="0.2">
      <c r="A1494" s="1" t="s">
        <v>124</v>
      </c>
      <c r="B1494" s="1" t="s">
        <v>1222</v>
      </c>
      <c r="C1494" s="1" t="s">
        <v>216</v>
      </c>
      <c r="D1494" s="1">
        <v>2016</v>
      </c>
      <c r="E1494" s="1" t="s">
        <v>1114</v>
      </c>
      <c r="F1494" s="1" t="s">
        <v>8</v>
      </c>
      <c r="G1494" s="1" t="s">
        <v>702</v>
      </c>
      <c r="H1494" s="1" t="s">
        <v>7</v>
      </c>
      <c r="I1494" s="1">
        <v>9.0867297E-2</v>
      </c>
      <c r="J1494" s="1">
        <v>18.850000000000001</v>
      </c>
      <c r="K1494" s="1">
        <v>127.3336</v>
      </c>
      <c r="L1494" s="1">
        <v>4.3</v>
      </c>
    </row>
    <row r="1495" spans="1:12" x14ac:dyDescent="0.2">
      <c r="A1495" s="1" t="s">
        <v>124</v>
      </c>
      <c r="B1495" s="1" t="s">
        <v>454</v>
      </c>
      <c r="C1495" s="1" t="s">
        <v>4</v>
      </c>
      <c r="D1495" s="1">
        <v>2016</v>
      </c>
      <c r="E1495" s="1" t="s">
        <v>1114</v>
      </c>
      <c r="F1495" s="1" t="s">
        <v>8</v>
      </c>
      <c r="G1495" s="1" t="s">
        <v>702</v>
      </c>
      <c r="H1495" s="1" t="s">
        <v>7</v>
      </c>
      <c r="I1495" s="1">
        <v>1.4459672E-2</v>
      </c>
      <c r="J1495" s="1">
        <v>8.2349999999999994</v>
      </c>
      <c r="K1495" s="1">
        <v>181.89500000000001</v>
      </c>
      <c r="L1495" s="1">
        <v>4.3</v>
      </c>
    </row>
    <row r="1496" spans="1:12" x14ac:dyDescent="0.2">
      <c r="A1496" s="1" t="s">
        <v>124</v>
      </c>
      <c r="B1496" s="1" t="s">
        <v>214</v>
      </c>
      <c r="C1496" s="1" t="s">
        <v>4</v>
      </c>
      <c r="D1496" s="1">
        <v>2016</v>
      </c>
      <c r="E1496" s="1" t="s">
        <v>1114</v>
      </c>
      <c r="F1496" s="1" t="s">
        <v>8</v>
      </c>
      <c r="G1496" s="1" t="s">
        <v>702</v>
      </c>
      <c r="H1496" s="1" t="s">
        <v>7</v>
      </c>
      <c r="I1496" s="1">
        <v>3.7581243E-2</v>
      </c>
      <c r="J1496" s="1">
        <v>11.6</v>
      </c>
      <c r="K1496" s="1">
        <v>98.904200000000003</v>
      </c>
      <c r="L1496" s="1">
        <v>4.3</v>
      </c>
    </row>
    <row r="1497" spans="1:12" x14ac:dyDescent="0.2">
      <c r="A1497" s="1" t="s">
        <v>124</v>
      </c>
      <c r="B1497" s="1" t="s">
        <v>765</v>
      </c>
      <c r="C1497" s="1" t="s">
        <v>4</v>
      </c>
      <c r="D1497" s="1">
        <v>2016</v>
      </c>
      <c r="E1497" s="1" t="s">
        <v>1114</v>
      </c>
      <c r="F1497" s="1" t="s">
        <v>8</v>
      </c>
      <c r="G1497" s="1" t="s">
        <v>702</v>
      </c>
      <c r="H1497" s="1" t="s">
        <v>7</v>
      </c>
      <c r="I1497" s="1">
        <v>1.8848862000000001E-2</v>
      </c>
      <c r="J1497" s="1">
        <v>12.5</v>
      </c>
      <c r="K1497" s="1">
        <v>96.738399999999999</v>
      </c>
      <c r="L1497" s="1">
        <v>4.3</v>
      </c>
    </row>
    <row r="1498" spans="1:12" x14ac:dyDescent="0.2">
      <c r="A1498" s="1" t="s">
        <v>124</v>
      </c>
      <c r="B1498" s="1" t="s">
        <v>205</v>
      </c>
      <c r="C1498" s="1" t="s">
        <v>4</v>
      </c>
      <c r="D1498" s="1">
        <v>2016</v>
      </c>
      <c r="E1498" s="1" t="s">
        <v>1114</v>
      </c>
      <c r="F1498" s="1" t="s">
        <v>8</v>
      </c>
      <c r="G1498" s="1" t="s">
        <v>702</v>
      </c>
      <c r="H1498" s="1" t="s">
        <v>7</v>
      </c>
      <c r="I1498" s="1">
        <v>1.8023997E-2</v>
      </c>
      <c r="J1498" s="1">
        <v>17.850000000000001</v>
      </c>
      <c r="K1498" s="1">
        <v>95.909400000000005</v>
      </c>
      <c r="L1498" s="1">
        <v>4.3</v>
      </c>
    </row>
    <row r="1499" spans="1:12" x14ac:dyDescent="0.2">
      <c r="A1499" s="1" t="s">
        <v>124</v>
      </c>
      <c r="B1499" s="1" t="s">
        <v>1281</v>
      </c>
      <c r="C1499" s="1" t="s">
        <v>171</v>
      </c>
      <c r="D1499" s="1">
        <v>2016</v>
      </c>
      <c r="E1499" s="1" t="s">
        <v>1114</v>
      </c>
      <c r="F1499" s="1" t="s">
        <v>8</v>
      </c>
      <c r="G1499" s="1" t="s">
        <v>702</v>
      </c>
      <c r="H1499" s="1" t="s">
        <v>7</v>
      </c>
      <c r="I1499" s="1">
        <v>2.4887320000000001E-2</v>
      </c>
      <c r="J1499" s="1">
        <v>5.88</v>
      </c>
      <c r="K1499" s="1">
        <v>147.53919999999999</v>
      </c>
      <c r="L1499" s="1">
        <v>4.3</v>
      </c>
    </row>
    <row r="1500" spans="1:12" x14ac:dyDescent="0.2">
      <c r="A1500" s="1" t="s">
        <v>124</v>
      </c>
      <c r="B1500" s="1" t="s">
        <v>872</v>
      </c>
      <c r="C1500" s="1" t="s">
        <v>171</v>
      </c>
      <c r="D1500" s="1">
        <v>2016</v>
      </c>
      <c r="E1500" s="1" t="s">
        <v>1114</v>
      </c>
      <c r="F1500" s="1" t="s">
        <v>8</v>
      </c>
      <c r="G1500" s="1" t="s">
        <v>702</v>
      </c>
      <c r="H1500" s="1" t="s">
        <v>7</v>
      </c>
      <c r="I1500" s="1">
        <v>0</v>
      </c>
      <c r="J1500" s="1">
        <v>11.1</v>
      </c>
      <c r="K1500" s="1">
        <v>119.11239999999999</v>
      </c>
      <c r="L1500" s="1">
        <v>4.3</v>
      </c>
    </row>
    <row r="1501" spans="1:12" x14ac:dyDescent="0.2">
      <c r="A1501" s="1" t="s">
        <v>124</v>
      </c>
      <c r="B1501" s="1" t="s">
        <v>1278</v>
      </c>
      <c r="C1501" s="1" t="s">
        <v>171</v>
      </c>
      <c r="D1501" s="1">
        <v>2016</v>
      </c>
      <c r="E1501" s="1" t="s">
        <v>1114</v>
      </c>
      <c r="F1501" s="1" t="s">
        <v>8</v>
      </c>
      <c r="G1501" s="1" t="s">
        <v>702</v>
      </c>
      <c r="H1501" s="1" t="s">
        <v>7</v>
      </c>
      <c r="I1501" s="1">
        <v>6.7651489999999998E-3</v>
      </c>
      <c r="J1501" s="1">
        <v>12.5</v>
      </c>
      <c r="K1501" s="1">
        <v>41.711199999999998</v>
      </c>
      <c r="L1501" s="1">
        <v>4.3</v>
      </c>
    </row>
    <row r="1502" spans="1:12" x14ac:dyDescent="0.2">
      <c r="A1502" s="1" t="s">
        <v>124</v>
      </c>
      <c r="B1502" s="1" t="s">
        <v>197</v>
      </c>
      <c r="C1502" s="1" t="s">
        <v>171</v>
      </c>
      <c r="D1502" s="1">
        <v>2016</v>
      </c>
      <c r="E1502" s="1" t="s">
        <v>1114</v>
      </c>
      <c r="F1502" s="1" t="s">
        <v>8</v>
      </c>
      <c r="G1502" s="1" t="s">
        <v>702</v>
      </c>
      <c r="H1502" s="1" t="s">
        <v>7</v>
      </c>
      <c r="I1502" s="1">
        <v>2.3951149000000001E-2</v>
      </c>
      <c r="J1502" s="1">
        <v>19.600000000000001</v>
      </c>
      <c r="K1502" s="1">
        <v>105.6964</v>
      </c>
      <c r="L1502" s="1">
        <v>4.3</v>
      </c>
    </row>
    <row r="1503" spans="1:12" x14ac:dyDescent="0.2">
      <c r="A1503" s="1" t="s">
        <v>124</v>
      </c>
      <c r="B1503" s="1" t="s">
        <v>1318</v>
      </c>
      <c r="C1503" s="1" t="s">
        <v>171</v>
      </c>
      <c r="D1503" s="1">
        <v>2016</v>
      </c>
      <c r="E1503" s="1" t="s">
        <v>1114</v>
      </c>
      <c r="F1503" s="1" t="s">
        <v>8</v>
      </c>
      <c r="G1503" s="1" t="s">
        <v>702</v>
      </c>
      <c r="H1503" s="1" t="s">
        <v>7</v>
      </c>
      <c r="I1503" s="1">
        <v>6.5932087E-2</v>
      </c>
      <c r="J1503" s="1">
        <v>20.2</v>
      </c>
      <c r="K1503" s="1">
        <v>64.850999999999999</v>
      </c>
      <c r="L1503" s="1">
        <v>4.3</v>
      </c>
    </row>
    <row r="1504" spans="1:12" x14ac:dyDescent="0.2">
      <c r="A1504" s="1" t="s">
        <v>124</v>
      </c>
      <c r="B1504" s="1" t="s">
        <v>614</v>
      </c>
      <c r="C1504" s="1" t="s">
        <v>171</v>
      </c>
      <c r="D1504" s="1">
        <v>2016</v>
      </c>
      <c r="E1504" s="1" t="s">
        <v>1114</v>
      </c>
      <c r="F1504" s="1" t="s">
        <v>8</v>
      </c>
      <c r="G1504" s="1" t="s">
        <v>702</v>
      </c>
      <c r="H1504" s="1" t="s">
        <v>7</v>
      </c>
      <c r="I1504" s="1">
        <v>1.4222617E-2</v>
      </c>
      <c r="J1504" s="1">
        <v>20.25</v>
      </c>
      <c r="K1504" s="1">
        <v>148.9418</v>
      </c>
      <c r="L1504" s="1">
        <v>4.3</v>
      </c>
    </row>
    <row r="1505" spans="1:12" x14ac:dyDescent="0.2">
      <c r="A1505" s="1" t="s">
        <v>124</v>
      </c>
      <c r="B1505" s="1" t="s">
        <v>862</v>
      </c>
      <c r="C1505" s="1" t="s">
        <v>165</v>
      </c>
      <c r="D1505" s="1">
        <v>2016</v>
      </c>
      <c r="E1505" s="1" t="s">
        <v>1114</v>
      </c>
      <c r="F1505" s="1" t="s">
        <v>8</v>
      </c>
      <c r="G1505" s="1" t="s">
        <v>702</v>
      </c>
      <c r="H1505" s="1" t="s">
        <v>7</v>
      </c>
      <c r="I1505" s="1">
        <v>9.046564E-2</v>
      </c>
      <c r="J1505" s="1">
        <v>9.8000000000000007</v>
      </c>
      <c r="K1505" s="1">
        <v>193.64779999999999</v>
      </c>
      <c r="L1505" s="1">
        <v>4.3</v>
      </c>
    </row>
    <row r="1506" spans="1:12" x14ac:dyDescent="0.2">
      <c r="A1506" s="1" t="s">
        <v>124</v>
      </c>
      <c r="B1506" s="1" t="s">
        <v>861</v>
      </c>
      <c r="C1506" s="1" t="s">
        <v>165</v>
      </c>
      <c r="D1506" s="1">
        <v>2016</v>
      </c>
      <c r="E1506" s="1" t="s">
        <v>1114</v>
      </c>
      <c r="F1506" s="1" t="s">
        <v>8</v>
      </c>
      <c r="G1506" s="1" t="s">
        <v>702</v>
      </c>
      <c r="H1506" s="1" t="s">
        <v>7</v>
      </c>
      <c r="I1506" s="1">
        <v>0</v>
      </c>
      <c r="J1506" s="1">
        <v>12.15</v>
      </c>
      <c r="K1506" s="1">
        <v>254.904</v>
      </c>
      <c r="L1506" s="1">
        <v>4.3</v>
      </c>
    </row>
    <row r="1507" spans="1:12" x14ac:dyDescent="0.2">
      <c r="A1507" s="1" t="s">
        <v>124</v>
      </c>
      <c r="B1507" s="1" t="s">
        <v>409</v>
      </c>
      <c r="C1507" s="1" t="s">
        <v>14</v>
      </c>
      <c r="D1507" s="1">
        <v>2016</v>
      </c>
      <c r="E1507" s="1" t="s">
        <v>1114</v>
      </c>
      <c r="F1507" s="1" t="s">
        <v>8</v>
      </c>
      <c r="G1507" s="1" t="s">
        <v>702</v>
      </c>
      <c r="H1507" s="1" t="s">
        <v>7</v>
      </c>
      <c r="I1507" s="1">
        <v>2.0568573999999999E-2</v>
      </c>
      <c r="J1507" s="1">
        <v>12.1</v>
      </c>
      <c r="K1507" s="1">
        <v>150.4734</v>
      </c>
      <c r="L1507" s="1">
        <v>4.3</v>
      </c>
    </row>
    <row r="1508" spans="1:12" x14ac:dyDescent="0.2">
      <c r="A1508" s="1" t="s">
        <v>124</v>
      </c>
      <c r="B1508" s="1" t="s">
        <v>159</v>
      </c>
      <c r="C1508" s="1" t="s">
        <v>14</v>
      </c>
      <c r="D1508" s="1">
        <v>2016</v>
      </c>
      <c r="E1508" s="1" t="s">
        <v>1114</v>
      </c>
      <c r="F1508" s="1" t="s">
        <v>8</v>
      </c>
      <c r="G1508" s="1" t="s">
        <v>702</v>
      </c>
      <c r="H1508" s="1" t="s">
        <v>7</v>
      </c>
      <c r="I1508" s="1">
        <v>0.12172541100000001</v>
      </c>
      <c r="J1508" s="1">
        <v>12.85</v>
      </c>
      <c r="K1508" s="1">
        <v>45.142800000000001</v>
      </c>
      <c r="L1508" s="1">
        <v>4.3</v>
      </c>
    </row>
    <row r="1509" spans="1:12" x14ac:dyDescent="0.2">
      <c r="A1509" s="1" t="s">
        <v>124</v>
      </c>
      <c r="B1509" s="1" t="s">
        <v>154</v>
      </c>
      <c r="C1509" s="1" t="s">
        <v>14</v>
      </c>
      <c r="D1509" s="1">
        <v>2016</v>
      </c>
      <c r="E1509" s="1" t="s">
        <v>1114</v>
      </c>
      <c r="F1509" s="1" t="s">
        <v>8</v>
      </c>
      <c r="G1509" s="1" t="s">
        <v>702</v>
      </c>
      <c r="H1509" s="1" t="s">
        <v>7</v>
      </c>
      <c r="I1509" s="1">
        <v>9.1763303000000004E-2</v>
      </c>
      <c r="J1509" s="1">
        <v>15.2</v>
      </c>
      <c r="K1509" s="1">
        <v>228.5352</v>
      </c>
      <c r="L1509" s="1">
        <v>4.3</v>
      </c>
    </row>
    <row r="1510" spans="1:12" x14ac:dyDescent="0.2">
      <c r="A1510" s="1" t="s">
        <v>124</v>
      </c>
      <c r="B1510" s="1" t="s">
        <v>855</v>
      </c>
      <c r="C1510" s="1" t="s">
        <v>14</v>
      </c>
      <c r="D1510" s="1">
        <v>2016</v>
      </c>
      <c r="E1510" s="1" t="s">
        <v>1114</v>
      </c>
      <c r="F1510" s="1" t="s">
        <v>8</v>
      </c>
      <c r="G1510" s="1" t="s">
        <v>702</v>
      </c>
      <c r="H1510" s="1" t="s">
        <v>7</v>
      </c>
      <c r="I1510" s="1">
        <v>5.7313442999999999E-2</v>
      </c>
      <c r="J1510" s="1">
        <v>15.85</v>
      </c>
      <c r="K1510" s="1">
        <v>53.395600000000002</v>
      </c>
      <c r="L1510" s="1">
        <v>4.3</v>
      </c>
    </row>
    <row r="1511" spans="1:12" x14ac:dyDescent="0.2">
      <c r="A1511" s="1" t="s">
        <v>124</v>
      </c>
      <c r="B1511" s="1" t="s">
        <v>402</v>
      </c>
      <c r="C1511" s="1" t="s">
        <v>14</v>
      </c>
      <c r="D1511" s="1">
        <v>2016</v>
      </c>
      <c r="E1511" s="1" t="s">
        <v>1114</v>
      </c>
      <c r="F1511" s="1" t="s">
        <v>8</v>
      </c>
      <c r="G1511" s="1" t="s">
        <v>702</v>
      </c>
      <c r="H1511" s="1" t="s">
        <v>7</v>
      </c>
      <c r="I1511" s="1">
        <v>6.7447571999999997E-2</v>
      </c>
      <c r="J1511" s="1">
        <v>19</v>
      </c>
      <c r="K1511" s="1">
        <v>132.96260000000001</v>
      </c>
      <c r="L1511" s="1">
        <v>4.3</v>
      </c>
    </row>
    <row r="1512" spans="1:12" x14ac:dyDescent="0.2">
      <c r="A1512" s="1" t="s">
        <v>124</v>
      </c>
      <c r="B1512" s="1" t="s">
        <v>518</v>
      </c>
      <c r="C1512" s="1" t="s">
        <v>19</v>
      </c>
      <c r="D1512" s="1">
        <v>2016</v>
      </c>
      <c r="E1512" s="1" t="s">
        <v>1114</v>
      </c>
      <c r="F1512" s="1" t="s">
        <v>8</v>
      </c>
      <c r="G1512" s="1" t="s">
        <v>702</v>
      </c>
      <c r="H1512" s="1" t="s">
        <v>7</v>
      </c>
      <c r="I1512" s="1">
        <v>7.7193560999999994E-2</v>
      </c>
      <c r="J1512" s="1">
        <v>6.96</v>
      </c>
      <c r="K1512" s="1">
        <v>89.914599999999993</v>
      </c>
      <c r="L1512" s="1">
        <v>4.3</v>
      </c>
    </row>
    <row r="1513" spans="1:12" x14ac:dyDescent="0.2">
      <c r="A1513" s="1" t="s">
        <v>124</v>
      </c>
      <c r="B1513" s="1" t="s">
        <v>748</v>
      </c>
      <c r="C1513" s="1" t="s">
        <v>19</v>
      </c>
      <c r="D1513" s="1">
        <v>2016</v>
      </c>
      <c r="E1513" s="1" t="s">
        <v>1114</v>
      </c>
      <c r="F1513" s="1" t="s">
        <v>8</v>
      </c>
      <c r="G1513" s="1" t="s">
        <v>702</v>
      </c>
      <c r="H1513" s="1" t="s">
        <v>7</v>
      </c>
      <c r="I1513" s="1">
        <v>0.167155198</v>
      </c>
      <c r="J1513" s="1">
        <v>10.1</v>
      </c>
      <c r="K1513" s="1">
        <v>241.75120000000001</v>
      </c>
      <c r="L1513" s="1">
        <v>4.3</v>
      </c>
    </row>
    <row r="1514" spans="1:12" x14ac:dyDescent="0.2">
      <c r="A1514" s="1" t="s">
        <v>124</v>
      </c>
      <c r="B1514" s="1" t="s">
        <v>1566</v>
      </c>
      <c r="C1514" s="1" t="s">
        <v>19</v>
      </c>
      <c r="D1514" s="1">
        <v>2016</v>
      </c>
      <c r="E1514" s="1" t="s">
        <v>1114</v>
      </c>
      <c r="F1514" s="1" t="s">
        <v>8</v>
      </c>
      <c r="G1514" s="1" t="s">
        <v>702</v>
      </c>
      <c r="H1514" s="1" t="s">
        <v>7</v>
      </c>
      <c r="I1514" s="1">
        <v>2.3577298E-2</v>
      </c>
      <c r="J1514" s="1">
        <v>16.100000000000001</v>
      </c>
      <c r="K1514" s="1">
        <v>192.68459999999999</v>
      </c>
      <c r="L1514" s="1">
        <v>4.3</v>
      </c>
    </row>
    <row r="1515" spans="1:12" x14ac:dyDescent="0.2">
      <c r="A1515" s="1" t="s">
        <v>124</v>
      </c>
      <c r="B1515" s="1" t="s">
        <v>587</v>
      </c>
      <c r="C1515" s="1" t="s">
        <v>122</v>
      </c>
      <c r="D1515" s="1">
        <v>2016</v>
      </c>
      <c r="E1515" s="1" t="s">
        <v>1114</v>
      </c>
      <c r="F1515" s="1" t="s">
        <v>8</v>
      </c>
      <c r="G1515" s="1" t="s">
        <v>702</v>
      </c>
      <c r="H1515" s="1" t="s">
        <v>7</v>
      </c>
      <c r="I1515" s="1">
        <v>6.9618840000000001E-2</v>
      </c>
      <c r="J1515" s="1">
        <v>12.8</v>
      </c>
      <c r="K1515" s="1">
        <v>260.3252</v>
      </c>
      <c r="L1515" s="1">
        <v>4.3</v>
      </c>
    </row>
    <row r="1516" spans="1:12" x14ac:dyDescent="0.2">
      <c r="A1516" s="1" t="s">
        <v>6</v>
      </c>
      <c r="B1516" s="1" t="s">
        <v>390</v>
      </c>
      <c r="C1516" s="1" t="s">
        <v>28</v>
      </c>
      <c r="D1516" s="1">
        <v>2016</v>
      </c>
      <c r="E1516" s="1" t="s">
        <v>1114</v>
      </c>
      <c r="F1516" s="1" t="s">
        <v>8</v>
      </c>
      <c r="G1516" s="1" t="s">
        <v>702</v>
      </c>
      <c r="H1516" s="1" t="s">
        <v>7</v>
      </c>
      <c r="I1516" s="1">
        <v>4.4023212999999999E-2</v>
      </c>
      <c r="J1516" s="1">
        <v>7.52</v>
      </c>
      <c r="K1516" s="1">
        <v>183.095</v>
      </c>
      <c r="L1516" s="1">
        <v>4.3</v>
      </c>
    </row>
    <row r="1517" spans="1:12" x14ac:dyDescent="0.2">
      <c r="A1517" s="1" t="s">
        <v>6</v>
      </c>
      <c r="B1517" s="1" t="s">
        <v>982</v>
      </c>
      <c r="C1517" s="1" t="s">
        <v>28</v>
      </c>
      <c r="D1517" s="1">
        <v>2016</v>
      </c>
      <c r="E1517" s="1" t="s">
        <v>1114</v>
      </c>
      <c r="F1517" s="1" t="s">
        <v>8</v>
      </c>
      <c r="G1517" s="1" t="s">
        <v>702</v>
      </c>
      <c r="H1517" s="1" t="s">
        <v>7</v>
      </c>
      <c r="I1517" s="1">
        <v>3.5572183E-2</v>
      </c>
      <c r="J1517" s="1">
        <v>8.3149999999999995</v>
      </c>
      <c r="K1517" s="1">
        <v>144.4444</v>
      </c>
      <c r="L1517" s="1">
        <v>4.3</v>
      </c>
    </row>
    <row r="1518" spans="1:12" x14ac:dyDescent="0.2">
      <c r="A1518" s="1" t="s">
        <v>6</v>
      </c>
      <c r="B1518" s="1" t="s">
        <v>1260</v>
      </c>
      <c r="C1518" s="1" t="s">
        <v>28</v>
      </c>
      <c r="D1518" s="1">
        <v>2016</v>
      </c>
      <c r="E1518" s="1" t="s">
        <v>1114</v>
      </c>
      <c r="F1518" s="1" t="s">
        <v>8</v>
      </c>
      <c r="G1518" s="1" t="s">
        <v>702</v>
      </c>
      <c r="H1518" s="1" t="s">
        <v>7</v>
      </c>
      <c r="I1518" s="1">
        <v>5.8730830999999997E-2</v>
      </c>
      <c r="J1518" s="1">
        <v>11.65</v>
      </c>
      <c r="K1518" s="1">
        <v>171.94220000000001</v>
      </c>
      <c r="L1518" s="1">
        <v>4.3</v>
      </c>
    </row>
    <row r="1519" spans="1:12" x14ac:dyDescent="0.2">
      <c r="A1519" s="1" t="s">
        <v>6</v>
      </c>
      <c r="B1519" s="1" t="s">
        <v>745</v>
      </c>
      <c r="C1519" s="1" t="s">
        <v>28</v>
      </c>
      <c r="D1519" s="1">
        <v>2016</v>
      </c>
      <c r="E1519" s="1" t="s">
        <v>1114</v>
      </c>
      <c r="F1519" s="1" t="s">
        <v>8</v>
      </c>
      <c r="G1519" s="1" t="s">
        <v>702</v>
      </c>
      <c r="H1519" s="1" t="s">
        <v>7</v>
      </c>
      <c r="I1519" s="1">
        <v>7.5751070000000004E-2</v>
      </c>
      <c r="J1519" s="1">
        <v>15.5</v>
      </c>
      <c r="K1519" s="1">
        <v>262.85680000000002</v>
      </c>
      <c r="L1519" s="1">
        <v>4.3</v>
      </c>
    </row>
    <row r="1520" spans="1:12" x14ac:dyDescent="0.2">
      <c r="A1520" s="1" t="s">
        <v>6</v>
      </c>
      <c r="B1520" s="1" t="s">
        <v>114</v>
      </c>
      <c r="C1520" s="1" t="s">
        <v>112</v>
      </c>
      <c r="D1520" s="1">
        <v>2016</v>
      </c>
      <c r="E1520" s="1" t="s">
        <v>1114</v>
      </c>
      <c r="F1520" s="1" t="s">
        <v>8</v>
      </c>
      <c r="G1520" s="1" t="s">
        <v>702</v>
      </c>
      <c r="H1520" s="1" t="s">
        <v>7</v>
      </c>
      <c r="I1520" s="1">
        <v>5.5558508999999999E-2</v>
      </c>
      <c r="J1520" s="1">
        <v>7.05</v>
      </c>
      <c r="K1520" s="1">
        <v>224.7088</v>
      </c>
      <c r="L1520" s="1">
        <v>4.3</v>
      </c>
    </row>
    <row r="1521" spans="1:12" x14ac:dyDescent="0.2">
      <c r="A1521" s="1" t="s">
        <v>6</v>
      </c>
      <c r="B1521" s="1" t="s">
        <v>115</v>
      </c>
      <c r="C1521" s="1" t="s">
        <v>112</v>
      </c>
      <c r="D1521" s="1">
        <v>2016</v>
      </c>
      <c r="E1521" s="1" t="s">
        <v>1114</v>
      </c>
      <c r="F1521" s="1" t="s">
        <v>8</v>
      </c>
      <c r="G1521" s="1" t="s">
        <v>702</v>
      </c>
      <c r="H1521" s="1" t="s">
        <v>7</v>
      </c>
      <c r="I1521" s="1">
        <v>5.6386540999999998E-2</v>
      </c>
      <c r="J1521" s="1">
        <v>9.8000000000000007</v>
      </c>
      <c r="K1521" s="1">
        <v>84.690799999999996</v>
      </c>
      <c r="L1521" s="1">
        <v>4.3</v>
      </c>
    </row>
    <row r="1522" spans="1:12" x14ac:dyDescent="0.2">
      <c r="A1522" s="1" t="s">
        <v>6</v>
      </c>
      <c r="B1522" s="1" t="s">
        <v>834</v>
      </c>
      <c r="C1522" s="1" t="s">
        <v>112</v>
      </c>
      <c r="D1522" s="1">
        <v>2016</v>
      </c>
      <c r="E1522" s="1" t="s">
        <v>1114</v>
      </c>
      <c r="F1522" s="1" t="s">
        <v>8</v>
      </c>
      <c r="G1522" s="1" t="s">
        <v>702</v>
      </c>
      <c r="H1522" s="1" t="s">
        <v>7</v>
      </c>
      <c r="I1522" s="1">
        <v>6.3863551000000005E-2</v>
      </c>
      <c r="J1522" s="1">
        <v>14.5</v>
      </c>
      <c r="K1522" s="1">
        <v>262.35939999999999</v>
      </c>
      <c r="L1522" s="1">
        <v>4.3</v>
      </c>
    </row>
    <row r="1523" spans="1:12" x14ac:dyDescent="0.2">
      <c r="A1523" s="1" t="s">
        <v>6</v>
      </c>
      <c r="B1523" s="1" t="s">
        <v>1364</v>
      </c>
      <c r="C1523" s="1" t="s">
        <v>112</v>
      </c>
      <c r="D1523" s="1">
        <v>2016</v>
      </c>
      <c r="E1523" s="1" t="s">
        <v>1114</v>
      </c>
      <c r="F1523" s="1" t="s">
        <v>8</v>
      </c>
      <c r="G1523" s="1" t="s">
        <v>702</v>
      </c>
      <c r="H1523" s="1" t="s">
        <v>7</v>
      </c>
      <c r="I1523" s="1">
        <v>5.6465714E-2</v>
      </c>
      <c r="J1523" s="1">
        <v>20.85</v>
      </c>
      <c r="K1523" s="1">
        <v>103.6648</v>
      </c>
      <c r="L1523" s="1">
        <v>4.3</v>
      </c>
    </row>
    <row r="1524" spans="1:12" x14ac:dyDescent="0.2">
      <c r="A1524" s="1" t="s">
        <v>6</v>
      </c>
      <c r="B1524" s="1" t="s">
        <v>577</v>
      </c>
      <c r="C1524" s="1" t="s">
        <v>25</v>
      </c>
      <c r="D1524" s="1">
        <v>2016</v>
      </c>
      <c r="E1524" s="1" t="s">
        <v>1114</v>
      </c>
      <c r="F1524" s="1" t="s">
        <v>8</v>
      </c>
      <c r="G1524" s="1" t="s">
        <v>702</v>
      </c>
      <c r="H1524" s="1" t="s">
        <v>7</v>
      </c>
      <c r="I1524" s="1">
        <v>9.1971856000000005E-2</v>
      </c>
      <c r="J1524" s="1">
        <v>6.6150000000000002</v>
      </c>
      <c r="K1524" s="1">
        <v>251.64080000000001</v>
      </c>
      <c r="L1524" s="1">
        <v>4.3</v>
      </c>
    </row>
    <row r="1525" spans="1:12" x14ac:dyDescent="0.2">
      <c r="A1525" s="1" t="s">
        <v>6</v>
      </c>
      <c r="B1525" s="1" t="s">
        <v>1341</v>
      </c>
      <c r="C1525" s="1" t="s">
        <v>25</v>
      </c>
      <c r="D1525" s="1">
        <v>2016</v>
      </c>
      <c r="E1525" s="1" t="s">
        <v>1114</v>
      </c>
      <c r="F1525" s="1" t="s">
        <v>8</v>
      </c>
      <c r="G1525" s="1" t="s">
        <v>702</v>
      </c>
      <c r="H1525" s="1" t="s">
        <v>7</v>
      </c>
      <c r="I1525" s="1">
        <v>0.18416771200000001</v>
      </c>
      <c r="J1525" s="1">
        <v>13.65</v>
      </c>
      <c r="K1525" s="1">
        <v>213.7902</v>
      </c>
      <c r="L1525" s="1">
        <v>4.3</v>
      </c>
    </row>
    <row r="1526" spans="1:12" x14ac:dyDescent="0.2">
      <c r="A1526" s="1" t="s">
        <v>6</v>
      </c>
      <c r="B1526" s="1" t="s">
        <v>571</v>
      </c>
      <c r="C1526" s="1" t="s">
        <v>25</v>
      </c>
      <c r="D1526" s="1">
        <v>2016</v>
      </c>
      <c r="E1526" s="1" t="s">
        <v>1114</v>
      </c>
      <c r="F1526" s="1" t="s">
        <v>8</v>
      </c>
      <c r="G1526" s="1" t="s">
        <v>702</v>
      </c>
      <c r="H1526" s="1" t="s">
        <v>7</v>
      </c>
      <c r="I1526" s="1">
        <v>2.6568874999999999E-2</v>
      </c>
      <c r="J1526" s="1">
        <v>17</v>
      </c>
      <c r="K1526" s="1">
        <v>142.047</v>
      </c>
      <c r="L1526" s="1">
        <v>4.3</v>
      </c>
    </row>
    <row r="1527" spans="1:12" x14ac:dyDescent="0.2">
      <c r="A1527" s="1" t="s">
        <v>6</v>
      </c>
      <c r="B1527" s="1" t="s">
        <v>371</v>
      </c>
      <c r="C1527" s="1" t="s">
        <v>17</v>
      </c>
      <c r="D1527" s="1">
        <v>2016</v>
      </c>
      <c r="E1527" s="1" t="s">
        <v>1114</v>
      </c>
      <c r="F1527" s="1" t="s">
        <v>8</v>
      </c>
      <c r="G1527" s="1" t="s">
        <v>702</v>
      </c>
      <c r="H1527" s="1" t="s">
        <v>7</v>
      </c>
      <c r="I1527" s="1">
        <v>7.8786674000000001E-2</v>
      </c>
      <c r="J1527" s="1">
        <v>13.65</v>
      </c>
      <c r="K1527" s="1">
        <v>184.82400000000001</v>
      </c>
      <c r="L1527" s="1">
        <v>4.3</v>
      </c>
    </row>
    <row r="1528" spans="1:12" x14ac:dyDescent="0.2">
      <c r="A1528" s="1" t="s">
        <v>6</v>
      </c>
      <c r="B1528" s="1" t="s">
        <v>944</v>
      </c>
      <c r="C1528" s="1" t="s">
        <v>71</v>
      </c>
      <c r="D1528" s="1">
        <v>2016</v>
      </c>
      <c r="E1528" s="1" t="s">
        <v>1114</v>
      </c>
      <c r="F1528" s="1" t="s">
        <v>8</v>
      </c>
      <c r="G1528" s="1" t="s">
        <v>702</v>
      </c>
      <c r="H1528" s="1" t="s">
        <v>7</v>
      </c>
      <c r="I1528" s="1">
        <v>6.0427061999999997E-2</v>
      </c>
      <c r="J1528" s="1">
        <v>14</v>
      </c>
      <c r="K1528" s="1">
        <v>153.56559999999999</v>
      </c>
      <c r="L1528" s="1">
        <v>4.3</v>
      </c>
    </row>
    <row r="1529" spans="1:12" x14ac:dyDescent="0.2">
      <c r="A1529" s="1" t="s">
        <v>6</v>
      </c>
      <c r="B1529" s="1" t="s">
        <v>75</v>
      </c>
      <c r="C1529" s="1" t="s">
        <v>71</v>
      </c>
      <c r="D1529" s="1">
        <v>2016</v>
      </c>
      <c r="E1529" s="1" t="s">
        <v>1114</v>
      </c>
      <c r="F1529" s="1" t="s">
        <v>8</v>
      </c>
      <c r="G1529" s="1" t="s">
        <v>702</v>
      </c>
      <c r="H1529" s="1" t="s">
        <v>7</v>
      </c>
      <c r="I1529" s="1">
        <v>9.3918349999999998E-2</v>
      </c>
      <c r="J1529" s="1">
        <v>19.2</v>
      </c>
      <c r="K1529" s="1">
        <v>189.82140000000001</v>
      </c>
      <c r="L1529" s="1">
        <v>4.3</v>
      </c>
    </row>
    <row r="1530" spans="1:12" x14ac:dyDescent="0.2">
      <c r="A1530" s="1" t="s">
        <v>6</v>
      </c>
      <c r="B1530" s="1" t="s">
        <v>1508</v>
      </c>
      <c r="C1530" s="1" t="s">
        <v>10</v>
      </c>
      <c r="D1530" s="1">
        <v>2016</v>
      </c>
      <c r="E1530" s="1" t="s">
        <v>1114</v>
      </c>
      <c r="F1530" s="1" t="s">
        <v>8</v>
      </c>
      <c r="G1530" s="1" t="s">
        <v>702</v>
      </c>
      <c r="H1530" s="1" t="s">
        <v>7</v>
      </c>
      <c r="I1530" s="1">
        <v>0</v>
      </c>
      <c r="J1530" s="1">
        <v>6.78</v>
      </c>
      <c r="K1530" s="1">
        <v>227.46940000000001</v>
      </c>
      <c r="L1530" s="1">
        <v>4.3</v>
      </c>
    </row>
    <row r="1531" spans="1:12" x14ac:dyDescent="0.2">
      <c r="A1531" s="1" t="s">
        <v>6</v>
      </c>
      <c r="B1531" s="1" t="s">
        <v>1442</v>
      </c>
      <c r="C1531" s="1" t="s">
        <v>10</v>
      </c>
      <c r="D1531" s="1">
        <v>2016</v>
      </c>
      <c r="E1531" s="1" t="s">
        <v>1114</v>
      </c>
      <c r="F1531" s="1" t="s">
        <v>8</v>
      </c>
      <c r="G1531" s="1" t="s">
        <v>702</v>
      </c>
      <c r="H1531" s="1" t="s">
        <v>7</v>
      </c>
      <c r="I1531" s="1">
        <v>4.6771476999999999E-2</v>
      </c>
      <c r="J1531" s="1">
        <v>8.77</v>
      </c>
      <c r="K1531" s="1">
        <v>173.94220000000001</v>
      </c>
      <c r="L1531" s="1">
        <v>4.3</v>
      </c>
    </row>
    <row r="1532" spans="1:12" x14ac:dyDescent="0.2">
      <c r="A1532" s="1" t="s">
        <v>6</v>
      </c>
      <c r="B1532" s="1" t="s">
        <v>941</v>
      </c>
      <c r="C1532" s="1" t="s">
        <v>10</v>
      </c>
      <c r="D1532" s="1">
        <v>2016</v>
      </c>
      <c r="E1532" s="1" t="s">
        <v>1114</v>
      </c>
      <c r="F1532" s="1" t="s">
        <v>8</v>
      </c>
      <c r="G1532" s="1" t="s">
        <v>702</v>
      </c>
      <c r="H1532" s="1" t="s">
        <v>7</v>
      </c>
      <c r="I1532" s="1">
        <v>0.106327251</v>
      </c>
      <c r="J1532" s="1">
        <v>12.3</v>
      </c>
      <c r="K1532" s="1">
        <v>172.83959999999999</v>
      </c>
      <c r="L1532" s="1">
        <v>4.3</v>
      </c>
    </row>
    <row r="1533" spans="1:12" x14ac:dyDescent="0.2">
      <c r="A1533" s="1" t="s">
        <v>6</v>
      </c>
      <c r="B1533" s="1" t="s">
        <v>813</v>
      </c>
      <c r="C1533" s="1" t="s">
        <v>10</v>
      </c>
      <c r="D1533" s="1">
        <v>2016</v>
      </c>
      <c r="E1533" s="1" t="s">
        <v>1114</v>
      </c>
      <c r="F1533" s="1" t="s">
        <v>8</v>
      </c>
      <c r="G1533" s="1" t="s">
        <v>702</v>
      </c>
      <c r="H1533" s="1" t="s">
        <v>7</v>
      </c>
      <c r="I1533" s="1">
        <v>5.8827382999999997E-2</v>
      </c>
      <c r="J1533" s="1">
        <v>14.5</v>
      </c>
      <c r="K1533" s="1">
        <v>172.2448</v>
      </c>
      <c r="L1533" s="1">
        <v>4.3</v>
      </c>
    </row>
    <row r="1534" spans="1:12" x14ac:dyDescent="0.2">
      <c r="A1534" s="1" t="s">
        <v>6</v>
      </c>
      <c r="B1534" s="1" t="s">
        <v>730</v>
      </c>
      <c r="C1534" s="1" t="s">
        <v>10</v>
      </c>
      <c r="D1534" s="1">
        <v>2016</v>
      </c>
      <c r="E1534" s="1" t="s">
        <v>1114</v>
      </c>
      <c r="F1534" s="1" t="s">
        <v>8</v>
      </c>
      <c r="G1534" s="1" t="s">
        <v>702</v>
      </c>
      <c r="H1534" s="1" t="s">
        <v>7</v>
      </c>
      <c r="I1534" s="1">
        <v>0.10377827000000001</v>
      </c>
      <c r="J1534" s="1">
        <v>15.2</v>
      </c>
      <c r="K1534" s="1">
        <v>175.6054</v>
      </c>
      <c r="L1534" s="1">
        <v>4.3</v>
      </c>
    </row>
    <row r="1535" spans="1:12" x14ac:dyDescent="0.2">
      <c r="A1535" s="1" t="s">
        <v>6</v>
      </c>
      <c r="B1535" s="1" t="s">
        <v>1244</v>
      </c>
      <c r="C1535" s="1" t="s">
        <v>10</v>
      </c>
      <c r="D1535" s="1">
        <v>2016</v>
      </c>
      <c r="E1535" s="1" t="s">
        <v>1114</v>
      </c>
      <c r="F1535" s="1" t="s">
        <v>8</v>
      </c>
      <c r="G1535" s="1" t="s">
        <v>702</v>
      </c>
      <c r="H1535" s="1" t="s">
        <v>7</v>
      </c>
      <c r="I1535" s="1">
        <v>0.103449993</v>
      </c>
      <c r="J1535" s="1">
        <v>19</v>
      </c>
      <c r="K1535" s="1">
        <v>225.47200000000001</v>
      </c>
      <c r="L1535" s="1">
        <v>4.3</v>
      </c>
    </row>
    <row r="1536" spans="1:12" x14ac:dyDescent="0.2">
      <c r="A1536" s="1" t="s">
        <v>6</v>
      </c>
      <c r="B1536" s="1" t="s">
        <v>335</v>
      </c>
      <c r="C1536" s="1" t="s">
        <v>47</v>
      </c>
      <c r="D1536" s="1">
        <v>2016</v>
      </c>
      <c r="E1536" s="1" t="s">
        <v>1114</v>
      </c>
      <c r="F1536" s="1" t="s">
        <v>8</v>
      </c>
      <c r="G1536" s="1" t="s">
        <v>702</v>
      </c>
      <c r="H1536" s="1" t="s">
        <v>7</v>
      </c>
      <c r="I1536" s="1">
        <v>2.3530953E-2</v>
      </c>
      <c r="J1536" s="1">
        <v>12.8</v>
      </c>
      <c r="K1536" s="1">
        <v>223.54040000000001</v>
      </c>
      <c r="L1536" s="1">
        <v>4.3</v>
      </c>
    </row>
    <row r="1537" spans="1:12" x14ac:dyDescent="0.2">
      <c r="A1537" s="1" t="s">
        <v>6</v>
      </c>
      <c r="B1537" s="1" t="s">
        <v>1316</v>
      </c>
      <c r="C1537" s="1" t="s">
        <v>14</v>
      </c>
      <c r="D1537" s="1">
        <v>2016</v>
      </c>
      <c r="E1537" s="1" t="s">
        <v>1114</v>
      </c>
      <c r="F1537" s="1" t="s">
        <v>8</v>
      </c>
      <c r="G1537" s="1" t="s">
        <v>702</v>
      </c>
      <c r="H1537" s="1" t="s">
        <v>7</v>
      </c>
      <c r="I1537" s="1">
        <v>2.3496967000000001E-2</v>
      </c>
      <c r="J1537" s="1">
        <v>5.6749999999999998</v>
      </c>
      <c r="K1537" s="1">
        <v>156.12880000000001</v>
      </c>
      <c r="L1537" s="1">
        <v>4.3</v>
      </c>
    </row>
    <row r="1538" spans="1:12" x14ac:dyDescent="0.2">
      <c r="A1538" s="1" t="s">
        <v>6</v>
      </c>
      <c r="B1538" s="1" t="s">
        <v>1461</v>
      </c>
      <c r="C1538" s="1" t="s">
        <v>14</v>
      </c>
      <c r="D1538" s="1">
        <v>2016</v>
      </c>
      <c r="E1538" s="1" t="s">
        <v>1114</v>
      </c>
      <c r="F1538" s="1" t="s">
        <v>8</v>
      </c>
      <c r="G1538" s="1" t="s">
        <v>702</v>
      </c>
      <c r="H1538" s="1" t="s">
        <v>7</v>
      </c>
      <c r="I1538" s="1">
        <v>3.5506141999999997E-2</v>
      </c>
      <c r="J1538" s="1">
        <v>15.6</v>
      </c>
      <c r="K1538" s="1">
        <v>112.45180000000001</v>
      </c>
      <c r="L1538" s="1">
        <v>4.3</v>
      </c>
    </row>
    <row r="1539" spans="1:12" x14ac:dyDescent="0.2">
      <c r="A1539" s="1" t="s">
        <v>6</v>
      </c>
      <c r="B1539" s="1" t="s">
        <v>314</v>
      </c>
      <c r="C1539" s="1" t="s">
        <v>19</v>
      </c>
      <c r="D1539" s="1">
        <v>2016</v>
      </c>
      <c r="E1539" s="1" t="s">
        <v>1114</v>
      </c>
      <c r="F1539" s="1" t="s">
        <v>8</v>
      </c>
      <c r="G1539" s="1" t="s">
        <v>702</v>
      </c>
      <c r="H1539" s="1" t="s">
        <v>7</v>
      </c>
      <c r="I1539" s="1">
        <v>0.12792793099999999</v>
      </c>
      <c r="J1539" s="1">
        <v>8.27</v>
      </c>
      <c r="K1539" s="1">
        <v>184.89240000000001</v>
      </c>
      <c r="L1539" s="1">
        <v>4.3</v>
      </c>
    </row>
    <row r="1540" spans="1:12" x14ac:dyDescent="0.2">
      <c r="A1540" s="1" t="s">
        <v>6</v>
      </c>
      <c r="B1540" s="1" t="s">
        <v>926</v>
      </c>
      <c r="C1540" s="1" t="s">
        <v>122</v>
      </c>
      <c r="D1540" s="1">
        <v>2016</v>
      </c>
      <c r="E1540" s="1" t="s">
        <v>1114</v>
      </c>
      <c r="F1540" s="1" t="s">
        <v>8</v>
      </c>
      <c r="G1540" s="1" t="s">
        <v>702</v>
      </c>
      <c r="H1540" s="1" t="s">
        <v>7</v>
      </c>
      <c r="I1540" s="1">
        <v>6.4618975999999995E-2</v>
      </c>
      <c r="J1540" s="1">
        <v>12.3</v>
      </c>
      <c r="K1540" s="1">
        <v>89.880399999999995</v>
      </c>
      <c r="L1540" s="1">
        <v>4.3</v>
      </c>
    </row>
    <row r="1541" spans="1:12" x14ac:dyDescent="0.2">
      <c r="A1541" s="1" t="s">
        <v>16</v>
      </c>
      <c r="B1541" s="1" t="s">
        <v>1420</v>
      </c>
      <c r="C1541" s="1" t="s">
        <v>25</v>
      </c>
      <c r="D1541" s="1">
        <v>2016</v>
      </c>
      <c r="E1541" s="1" t="s">
        <v>1114</v>
      </c>
      <c r="F1541" s="1" t="s">
        <v>8</v>
      </c>
      <c r="G1541" s="1" t="s">
        <v>702</v>
      </c>
      <c r="H1541" s="1" t="s">
        <v>7</v>
      </c>
      <c r="I1541" s="1">
        <v>3.2177404999999999E-2</v>
      </c>
      <c r="J1541" s="1">
        <v>5.46</v>
      </c>
      <c r="K1541" s="1">
        <v>185.42400000000001</v>
      </c>
      <c r="L1541" s="1">
        <v>4.3</v>
      </c>
    </row>
    <row r="1542" spans="1:12" x14ac:dyDescent="0.2">
      <c r="A1542" s="1" t="s">
        <v>295</v>
      </c>
      <c r="B1542" s="1" t="s">
        <v>866</v>
      </c>
      <c r="C1542" s="1" t="s">
        <v>171</v>
      </c>
      <c r="D1542" s="1">
        <v>2015</v>
      </c>
      <c r="E1542" s="1" t="s">
        <v>922</v>
      </c>
      <c r="F1542" s="1" t="s">
        <v>796</v>
      </c>
      <c r="G1542" s="1" t="s">
        <v>1</v>
      </c>
      <c r="H1542" s="1" t="s">
        <v>7</v>
      </c>
      <c r="I1542" s="1">
        <v>4.1374909000000001E-2</v>
      </c>
      <c r="J1542" s="1">
        <v>19.600000000000001</v>
      </c>
      <c r="K1542" s="1">
        <v>89.251400000000004</v>
      </c>
      <c r="L1542" s="1">
        <v>4.3</v>
      </c>
    </row>
    <row r="1543" spans="1:12" x14ac:dyDescent="0.2">
      <c r="A1543" s="1" t="s">
        <v>295</v>
      </c>
      <c r="B1543" s="1" t="s">
        <v>397</v>
      </c>
      <c r="C1543" s="1" t="s">
        <v>19</v>
      </c>
      <c r="D1543" s="1">
        <v>2020</v>
      </c>
      <c r="E1543" s="1" t="s">
        <v>919</v>
      </c>
      <c r="F1543" s="1" t="s">
        <v>796</v>
      </c>
      <c r="G1543" s="1" t="s">
        <v>1</v>
      </c>
      <c r="H1543" s="1" t="s">
        <v>7</v>
      </c>
      <c r="I1543" s="1">
        <v>4.2123242999999998E-2</v>
      </c>
      <c r="J1543" s="1">
        <v>9.5</v>
      </c>
      <c r="K1543" s="1">
        <v>32.090000000000003</v>
      </c>
      <c r="L1543" s="1">
        <v>4.3</v>
      </c>
    </row>
    <row r="1544" spans="1:12" x14ac:dyDescent="0.2">
      <c r="A1544" s="1" t="s">
        <v>124</v>
      </c>
      <c r="B1544" s="1" t="s">
        <v>1188</v>
      </c>
      <c r="C1544" s="1" t="s">
        <v>28</v>
      </c>
      <c r="D1544" s="1">
        <v>2015</v>
      </c>
      <c r="E1544" s="1" t="s">
        <v>922</v>
      </c>
      <c r="F1544" s="1" t="s">
        <v>796</v>
      </c>
      <c r="G1544" s="1" t="s">
        <v>1</v>
      </c>
      <c r="H1544" s="1" t="s">
        <v>7</v>
      </c>
      <c r="I1544" s="1">
        <v>0.115107028</v>
      </c>
      <c r="J1544" s="1">
        <v>12.1</v>
      </c>
      <c r="K1544" s="1">
        <v>222.01140000000001</v>
      </c>
      <c r="L1544" s="1">
        <v>4.3</v>
      </c>
    </row>
    <row r="1545" spans="1:12" x14ac:dyDescent="0.2">
      <c r="A1545" s="1" t="s">
        <v>124</v>
      </c>
      <c r="B1545" s="1" t="s">
        <v>786</v>
      </c>
      <c r="C1545" s="1" t="s">
        <v>28</v>
      </c>
      <c r="D1545" s="1">
        <v>2015</v>
      </c>
      <c r="E1545" s="1" t="s">
        <v>922</v>
      </c>
      <c r="F1545" s="1" t="s">
        <v>796</v>
      </c>
      <c r="G1545" s="1" t="s">
        <v>1</v>
      </c>
      <c r="H1545" s="1" t="s">
        <v>7</v>
      </c>
      <c r="I1545" s="1">
        <v>9.3652167999999994E-2</v>
      </c>
      <c r="J1545" s="1">
        <v>14.85</v>
      </c>
      <c r="K1545" s="1">
        <v>141.5812</v>
      </c>
      <c r="L1545" s="1">
        <v>4.3</v>
      </c>
    </row>
    <row r="1546" spans="1:12" x14ac:dyDescent="0.2">
      <c r="A1546" s="1" t="s">
        <v>124</v>
      </c>
      <c r="B1546" s="1" t="s">
        <v>682</v>
      </c>
      <c r="C1546" s="1" t="s">
        <v>28</v>
      </c>
      <c r="D1546" s="1">
        <v>2015</v>
      </c>
      <c r="E1546" s="1" t="s">
        <v>922</v>
      </c>
      <c r="F1546" s="1" t="s">
        <v>796</v>
      </c>
      <c r="G1546" s="1" t="s">
        <v>1</v>
      </c>
      <c r="H1546" s="1" t="s">
        <v>7</v>
      </c>
      <c r="I1546" s="1">
        <v>8.5581440000000002E-3</v>
      </c>
      <c r="J1546" s="1">
        <v>18</v>
      </c>
      <c r="K1546" s="1">
        <v>79.061800000000005</v>
      </c>
      <c r="L1546" s="1">
        <v>4.3</v>
      </c>
    </row>
    <row r="1547" spans="1:12" x14ac:dyDescent="0.2">
      <c r="A1547" s="1" t="s">
        <v>124</v>
      </c>
      <c r="B1547" s="1" t="s">
        <v>1301</v>
      </c>
      <c r="C1547" s="1" t="s">
        <v>25</v>
      </c>
      <c r="D1547" s="1">
        <v>2015</v>
      </c>
      <c r="E1547" s="1" t="s">
        <v>922</v>
      </c>
      <c r="F1547" s="1" t="s">
        <v>796</v>
      </c>
      <c r="G1547" s="1" t="s">
        <v>1</v>
      </c>
      <c r="H1547" s="1" t="s">
        <v>7</v>
      </c>
      <c r="I1547" s="1">
        <v>2.1629781000000001E-2</v>
      </c>
      <c r="J1547" s="1">
        <v>8.6449999999999996</v>
      </c>
      <c r="K1547" s="1">
        <v>51.998199999999997</v>
      </c>
      <c r="L1547" s="1">
        <v>4.3</v>
      </c>
    </row>
    <row r="1548" spans="1:12" x14ac:dyDescent="0.2">
      <c r="A1548" s="1" t="s">
        <v>124</v>
      </c>
      <c r="B1548" s="1" t="s">
        <v>26</v>
      </c>
      <c r="C1548" s="1" t="s">
        <v>25</v>
      </c>
      <c r="D1548" s="1">
        <v>2015</v>
      </c>
      <c r="E1548" s="1" t="s">
        <v>922</v>
      </c>
      <c r="F1548" s="1" t="s">
        <v>796</v>
      </c>
      <c r="G1548" s="1" t="s">
        <v>1</v>
      </c>
      <c r="H1548" s="1" t="s">
        <v>7</v>
      </c>
      <c r="I1548" s="1">
        <v>7.2986772000000005E-2</v>
      </c>
      <c r="J1548" s="1">
        <v>17.25</v>
      </c>
      <c r="K1548" s="1">
        <v>78.898600000000002</v>
      </c>
      <c r="L1548" s="1">
        <v>4.3</v>
      </c>
    </row>
    <row r="1549" spans="1:12" x14ac:dyDescent="0.2">
      <c r="A1549" s="1" t="s">
        <v>124</v>
      </c>
      <c r="B1549" s="1" t="s">
        <v>1427</v>
      </c>
      <c r="C1549" s="1" t="s">
        <v>17</v>
      </c>
      <c r="D1549" s="1">
        <v>2015</v>
      </c>
      <c r="E1549" s="1" t="s">
        <v>922</v>
      </c>
      <c r="F1549" s="1" t="s">
        <v>796</v>
      </c>
      <c r="G1549" s="1" t="s">
        <v>1</v>
      </c>
      <c r="H1549" s="1" t="s">
        <v>7</v>
      </c>
      <c r="I1549" s="1">
        <v>9.3574769000000002E-2</v>
      </c>
      <c r="J1549" s="1">
        <v>6.6150000000000002</v>
      </c>
      <c r="K1549" s="1">
        <v>199.4426</v>
      </c>
      <c r="L1549" s="1">
        <v>4.3</v>
      </c>
    </row>
    <row r="1550" spans="1:12" x14ac:dyDescent="0.2">
      <c r="A1550" s="1" t="s">
        <v>124</v>
      </c>
      <c r="B1550" s="1" t="s">
        <v>1045</v>
      </c>
      <c r="C1550" s="1" t="s">
        <v>17</v>
      </c>
      <c r="D1550" s="1">
        <v>2015</v>
      </c>
      <c r="E1550" s="1" t="s">
        <v>922</v>
      </c>
      <c r="F1550" s="1" t="s">
        <v>796</v>
      </c>
      <c r="G1550" s="1" t="s">
        <v>1</v>
      </c>
      <c r="H1550" s="1" t="s">
        <v>7</v>
      </c>
      <c r="I1550" s="1">
        <v>1.1563024E-2</v>
      </c>
      <c r="J1550" s="1">
        <v>12.1</v>
      </c>
      <c r="K1550" s="1">
        <v>164.95259999999999</v>
      </c>
      <c r="L1550" s="1">
        <v>4.3</v>
      </c>
    </row>
    <row r="1551" spans="1:12" x14ac:dyDescent="0.2">
      <c r="A1551" s="1" t="s">
        <v>124</v>
      </c>
      <c r="B1551" s="1" t="s">
        <v>490</v>
      </c>
      <c r="C1551" s="1" t="s">
        <v>17</v>
      </c>
      <c r="D1551" s="1">
        <v>2015</v>
      </c>
      <c r="E1551" s="1" t="s">
        <v>922</v>
      </c>
      <c r="F1551" s="1" t="s">
        <v>796</v>
      </c>
      <c r="G1551" s="1" t="s">
        <v>1</v>
      </c>
      <c r="H1551" s="1" t="s">
        <v>7</v>
      </c>
      <c r="I1551" s="1">
        <v>1.7821466000000001E-2</v>
      </c>
      <c r="J1551" s="1">
        <v>13.35</v>
      </c>
      <c r="K1551" s="1">
        <v>75.101200000000006</v>
      </c>
      <c r="L1551" s="1">
        <v>4.3</v>
      </c>
    </row>
    <row r="1552" spans="1:12" x14ac:dyDescent="0.2">
      <c r="A1552" s="1" t="s">
        <v>124</v>
      </c>
      <c r="B1552" s="1" t="s">
        <v>524</v>
      </c>
      <c r="C1552" s="1" t="s">
        <v>17</v>
      </c>
      <c r="D1552" s="1">
        <v>2015</v>
      </c>
      <c r="E1552" s="1" t="s">
        <v>922</v>
      </c>
      <c r="F1552" s="1" t="s">
        <v>796</v>
      </c>
      <c r="G1552" s="1" t="s">
        <v>1</v>
      </c>
      <c r="H1552" s="1" t="s">
        <v>7</v>
      </c>
      <c r="I1552" s="1">
        <v>2.2110425E-2</v>
      </c>
      <c r="J1552" s="1">
        <v>16.7</v>
      </c>
      <c r="K1552" s="1">
        <v>110.8886</v>
      </c>
      <c r="L1552" s="1">
        <v>4.3</v>
      </c>
    </row>
    <row r="1553" spans="1:12" x14ac:dyDescent="0.2">
      <c r="A1553" s="1" t="s">
        <v>124</v>
      </c>
      <c r="B1553" s="1" t="s">
        <v>242</v>
      </c>
      <c r="C1553" s="1" t="s">
        <v>71</v>
      </c>
      <c r="D1553" s="1">
        <v>2015</v>
      </c>
      <c r="E1553" s="1" t="s">
        <v>922</v>
      </c>
      <c r="F1553" s="1" t="s">
        <v>796</v>
      </c>
      <c r="G1553" s="1" t="s">
        <v>1</v>
      </c>
      <c r="H1553" s="1" t="s">
        <v>7</v>
      </c>
      <c r="I1553" s="1">
        <v>5.4856180000000003E-3</v>
      </c>
      <c r="J1553" s="1">
        <v>8.89</v>
      </c>
      <c r="K1553" s="1">
        <v>99.301599999999993</v>
      </c>
      <c r="L1553" s="1">
        <v>4.3</v>
      </c>
    </row>
    <row r="1554" spans="1:12" x14ac:dyDescent="0.2">
      <c r="A1554" s="1" t="s">
        <v>124</v>
      </c>
      <c r="B1554" s="1" t="s">
        <v>1297</v>
      </c>
      <c r="C1554" s="1" t="s">
        <v>71</v>
      </c>
      <c r="D1554" s="1">
        <v>2015</v>
      </c>
      <c r="E1554" s="1" t="s">
        <v>922</v>
      </c>
      <c r="F1554" s="1" t="s">
        <v>796</v>
      </c>
      <c r="G1554" s="1" t="s">
        <v>1</v>
      </c>
      <c r="H1554" s="1" t="s">
        <v>7</v>
      </c>
      <c r="I1554" s="1">
        <v>4.026424E-2</v>
      </c>
      <c r="J1554" s="1">
        <v>8.9350000000000005</v>
      </c>
      <c r="K1554" s="1">
        <v>52.629800000000003</v>
      </c>
      <c r="L1554" s="1">
        <v>4.3</v>
      </c>
    </row>
    <row r="1555" spans="1:12" x14ac:dyDescent="0.2">
      <c r="A1555" s="1" t="s">
        <v>124</v>
      </c>
      <c r="B1555" s="1" t="s">
        <v>778</v>
      </c>
      <c r="C1555" s="1" t="s">
        <v>71</v>
      </c>
      <c r="D1555" s="1">
        <v>2015</v>
      </c>
      <c r="E1555" s="1" t="s">
        <v>922</v>
      </c>
      <c r="F1555" s="1" t="s">
        <v>796</v>
      </c>
      <c r="G1555" s="1" t="s">
        <v>1</v>
      </c>
      <c r="H1555" s="1" t="s">
        <v>7</v>
      </c>
      <c r="I1555" s="1">
        <v>4.5295529000000001E-2</v>
      </c>
      <c r="J1555" s="1">
        <v>15.7</v>
      </c>
      <c r="K1555" s="1">
        <v>181.36600000000001</v>
      </c>
      <c r="L1555" s="1">
        <v>4.3</v>
      </c>
    </row>
    <row r="1556" spans="1:12" x14ac:dyDescent="0.2">
      <c r="A1556" s="1" t="s">
        <v>124</v>
      </c>
      <c r="B1556" s="1" t="s">
        <v>891</v>
      </c>
      <c r="C1556" s="1" t="s">
        <v>71</v>
      </c>
      <c r="D1556" s="1">
        <v>2015</v>
      </c>
      <c r="E1556" s="1" t="s">
        <v>922</v>
      </c>
      <c r="F1556" s="1" t="s">
        <v>796</v>
      </c>
      <c r="G1556" s="1" t="s">
        <v>1</v>
      </c>
      <c r="H1556" s="1" t="s">
        <v>7</v>
      </c>
      <c r="I1556" s="1">
        <v>3.7479829999999999E-2</v>
      </c>
      <c r="J1556" s="1">
        <v>20.85</v>
      </c>
      <c r="K1556" s="1">
        <v>192.74780000000001</v>
      </c>
      <c r="L1556" s="1">
        <v>4.3</v>
      </c>
    </row>
    <row r="1557" spans="1:12" x14ac:dyDescent="0.2">
      <c r="A1557" s="1" t="s">
        <v>124</v>
      </c>
      <c r="B1557" s="1" t="s">
        <v>1319</v>
      </c>
      <c r="C1557" s="1" t="s">
        <v>216</v>
      </c>
      <c r="D1557" s="1">
        <v>2015</v>
      </c>
      <c r="E1557" s="1" t="s">
        <v>922</v>
      </c>
      <c r="F1557" s="1" t="s">
        <v>796</v>
      </c>
      <c r="G1557" s="1" t="s">
        <v>1</v>
      </c>
      <c r="H1557" s="1" t="s">
        <v>7</v>
      </c>
      <c r="I1557" s="1">
        <v>3.5993779999999999E-3</v>
      </c>
      <c r="J1557" s="1">
        <v>5.88</v>
      </c>
      <c r="K1557" s="1">
        <v>152.2998</v>
      </c>
      <c r="L1557" s="1">
        <v>4.3</v>
      </c>
    </row>
    <row r="1558" spans="1:12" x14ac:dyDescent="0.2">
      <c r="A1558" s="1" t="s">
        <v>124</v>
      </c>
      <c r="B1558" s="1" t="s">
        <v>217</v>
      </c>
      <c r="C1558" s="1" t="s">
        <v>216</v>
      </c>
      <c r="D1558" s="1">
        <v>2015</v>
      </c>
      <c r="E1558" s="1" t="s">
        <v>922</v>
      </c>
      <c r="F1558" s="1" t="s">
        <v>796</v>
      </c>
      <c r="G1558" s="1" t="s">
        <v>1</v>
      </c>
      <c r="H1558" s="1" t="s">
        <v>7</v>
      </c>
      <c r="I1558" s="1">
        <v>7.1992202000000005E-2</v>
      </c>
      <c r="J1558" s="1">
        <v>8.3650000000000002</v>
      </c>
      <c r="K1558" s="1">
        <v>38.3506</v>
      </c>
      <c r="L1558" s="1">
        <v>4.3</v>
      </c>
    </row>
    <row r="1559" spans="1:12" x14ac:dyDescent="0.2">
      <c r="A1559" s="1" t="s">
        <v>124</v>
      </c>
      <c r="B1559" s="1" t="s">
        <v>464</v>
      </c>
      <c r="C1559" s="1" t="s">
        <v>216</v>
      </c>
      <c r="D1559" s="1">
        <v>2015</v>
      </c>
      <c r="E1559" s="1" t="s">
        <v>922</v>
      </c>
      <c r="F1559" s="1" t="s">
        <v>796</v>
      </c>
      <c r="G1559" s="1" t="s">
        <v>1</v>
      </c>
      <c r="H1559" s="1" t="s">
        <v>7</v>
      </c>
      <c r="I1559" s="1">
        <v>4.3874493000000001E-2</v>
      </c>
      <c r="J1559" s="1">
        <v>9.3000000000000007</v>
      </c>
      <c r="K1559" s="1">
        <v>191.08459999999999</v>
      </c>
      <c r="L1559" s="1">
        <v>4.3</v>
      </c>
    </row>
    <row r="1560" spans="1:12" x14ac:dyDescent="0.2">
      <c r="A1560" s="1" t="s">
        <v>124</v>
      </c>
      <c r="B1560" s="1" t="s">
        <v>772</v>
      </c>
      <c r="C1560" s="1" t="s">
        <v>216</v>
      </c>
      <c r="D1560" s="1">
        <v>2015</v>
      </c>
      <c r="E1560" s="1" t="s">
        <v>922</v>
      </c>
      <c r="F1560" s="1" t="s">
        <v>796</v>
      </c>
      <c r="G1560" s="1" t="s">
        <v>1</v>
      </c>
      <c r="H1560" s="1" t="s">
        <v>7</v>
      </c>
      <c r="I1560" s="1">
        <v>1.9411540000000001E-2</v>
      </c>
      <c r="J1560" s="1">
        <v>11.65</v>
      </c>
      <c r="K1560" s="1">
        <v>40.316400000000002</v>
      </c>
      <c r="L1560" s="1">
        <v>4.3</v>
      </c>
    </row>
    <row r="1561" spans="1:12" x14ac:dyDescent="0.2">
      <c r="A1561" s="1" t="s">
        <v>124</v>
      </c>
      <c r="B1561" s="1" t="s">
        <v>212</v>
      </c>
      <c r="C1561" s="1" t="s">
        <v>4</v>
      </c>
      <c r="D1561" s="1">
        <v>2015</v>
      </c>
      <c r="E1561" s="1" t="s">
        <v>922</v>
      </c>
      <c r="F1561" s="1" t="s">
        <v>796</v>
      </c>
      <c r="G1561" s="1" t="s">
        <v>702</v>
      </c>
      <c r="H1561" s="1" t="s">
        <v>7</v>
      </c>
      <c r="I1561" s="1">
        <v>1.7678007999999999E-2</v>
      </c>
      <c r="J1561" s="1">
        <v>11.5</v>
      </c>
      <c r="K1561" s="1">
        <v>129.26259999999999</v>
      </c>
      <c r="L1561" s="1">
        <v>4.3</v>
      </c>
    </row>
    <row r="1562" spans="1:12" x14ac:dyDescent="0.2">
      <c r="A1562" s="1" t="s">
        <v>124</v>
      </c>
      <c r="B1562" s="1" t="s">
        <v>765</v>
      </c>
      <c r="C1562" s="1" t="s">
        <v>4</v>
      </c>
      <c r="D1562" s="1">
        <v>2015</v>
      </c>
      <c r="E1562" s="1" t="s">
        <v>922</v>
      </c>
      <c r="F1562" s="1" t="s">
        <v>796</v>
      </c>
      <c r="G1562" s="1" t="s">
        <v>702</v>
      </c>
      <c r="H1562" s="1" t="s">
        <v>7</v>
      </c>
      <c r="I1562" s="1">
        <v>1.8887088E-2</v>
      </c>
      <c r="J1562" s="1">
        <v>12.5</v>
      </c>
      <c r="K1562" s="1">
        <v>98.838399999999993</v>
      </c>
      <c r="L1562" s="1">
        <v>4.3</v>
      </c>
    </row>
    <row r="1563" spans="1:12" x14ac:dyDescent="0.2">
      <c r="A1563" s="1" t="s">
        <v>124</v>
      </c>
      <c r="B1563" s="1" t="s">
        <v>302</v>
      </c>
      <c r="C1563" s="1" t="s">
        <v>171</v>
      </c>
      <c r="D1563" s="1">
        <v>2015</v>
      </c>
      <c r="E1563" s="1" t="s">
        <v>922</v>
      </c>
      <c r="F1563" s="1" t="s">
        <v>796</v>
      </c>
      <c r="G1563" s="1" t="s">
        <v>702</v>
      </c>
      <c r="H1563" s="1" t="s">
        <v>7</v>
      </c>
      <c r="I1563" s="1">
        <v>8.0804019000000005E-2</v>
      </c>
      <c r="J1563" s="1">
        <v>5.82</v>
      </c>
      <c r="K1563" s="1">
        <v>171.47900000000001</v>
      </c>
      <c r="L1563" s="1">
        <v>4.3</v>
      </c>
    </row>
    <row r="1564" spans="1:12" x14ac:dyDescent="0.2">
      <c r="A1564" s="1" t="s">
        <v>124</v>
      </c>
      <c r="B1564" s="1" t="s">
        <v>439</v>
      </c>
      <c r="C1564" s="1" t="s">
        <v>171</v>
      </c>
      <c r="D1564" s="1">
        <v>2015</v>
      </c>
      <c r="E1564" s="1" t="s">
        <v>922</v>
      </c>
      <c r="F1564" s="1" t="s">
        <v>796</v>
      </c>
      <c r="G1564" s="1" t="s">
        <v>702</v>
      </c>
      <c r="H1564" s="1" t="s">
        <v>7</v>
      </c>
      <c r="I1564" s="1">
        <v>7.9968115000000006E-2</v>
      </c>
      <c r="J1564" s="1">
        <v>12.1</v>
      </c>
      <c r="K1564" s="1">
        <v>170.81059999999999</v>
      </c>
      <c r="L1564" s="1">
        <v>4.3</v>
      </c>
    </row>
    <row r="1565" spans="1:12" x14ac:dyDescent="0.2">
      <c r="A1565" s="1" t="s">
        <v>124</v>
      </c>
      <c r="B1565" s="1" t="s">
        <v>301</v>
      </c>
      <c r="C1565" s="1" t="s">
        <v>171</v>
      </c>
      <c r="D1565" s="1">
        <v>2015</v>
      </c>
      <c r="E1565" s="1" t="s">
        <v>922</v>
      </c>
      <c r="F1565" s="1" t="s">
        <v>796</v>
      </c>
      <c r="G1565" s="1" t="s">
        <v>702</v>
      </c>
      <c r="H1565" s="1" t="s">
        <v>7</v>
      </c>
      <c r="I1565" s="1">
        <v>6.1308888999999998E-2</v>
      </c>
      <c r="J1565" s="1">
        <v>15.25</v>
      </c>
      <c r="K1565" s="1">
        <v>128.89680000000001</v>
      </c>
      <c r="L1565" s="1">
        <v>4.3</v>
      </c>
    </row>
    <row r="1566" spans="1:12" x14ac:dyDescent="0.2">
      <c r="A1566" s="1" t="s">
        <v>124</v>
      </c>
      <c r="B1566" s="1" t="s">
        <v>865</v>
      </c>
      <c r="C1566" s="1" t="s">
        <v>47</v>
      </c>
      <c r="D1566" s="1">
        <v>2015</v>
      </c>
      <c r="E1566" s="1" t="s">
        <v>922</v>
      </c>
      <c r="F1566" s="1" t="s">
        <v>796</v>
      </c>
      <c r="G1566" s="1" t="s">
        <v>702</v>
      </c>
      <c r="H1566" s="1" t="s">
        <v>7</v>
      </c>
      <c r="I1566" s="1">
        <v>0.119692888</v>
      </c>
      <c r="J1566" s="1">
        <v>8.1549999999999994</v>
      </c>
      <c r="K1566" s="1">
        <v>188.453</v>
      </c>
      <c r="L1566" s="1">
        <v>4.3</v>
      </c>
    </row>
    <row r="1567" spans="1:12" x14ac:dyDescent="0.2">
      <c r="A1567" s="1" t="s">
        <v>124</v>
      </c>
      <c r="B1567" s="1" t="s">
        <v>863</v>
      </c>
      <c r="C1567" s="1" t="s">
        <v>165</v>
      </c>
      <c r="D1567" s="1">
        <v>2015</v>
      </c>
      <c r="E1567" s="1" t="s">
        <v>922</v>
      </c>
      <c r="F1567" s="1" t="s">
        <v>796</v>
      </c>
      <c r="G1567" s="1" t="s">
        <v>702</v>
      </c>
      <c r="H1567" s="1" t="s">
        <v>7</v>
      </c>
      <c r="I1567" s="1">
        <v>0.12052492200000001</v>
      </c>
      <c r="J1567" s="1">
        <v>7.39</v>
      </c>
      <c r="K1567" s="1">
        <v>142.24700000000001</v>
      </c>
      <c r="L1567" s="1">
        <v>4.3</v>
      </c>
    </row>
    <row r="1568" spans="1:12" x14ac:dyDescent="0.2">
      <c r="A1568" s="1" t="s">
        <v>124</v>
      </c>
      <c r="B1568" s="1" t="s">
        <v>1001</v>
      </c>
      <c r="C1568" s="1" t="s">
        <v>165</v>
      </c>
      <c r="D1568" s="1">
        <v>2015</v>
      </c>
      <c r="E1568" s="1" t="s">
        <v>922</v>
      </c>
      <c r="F1568" s="1" t="s">
        <v>796</v>
      </c>
      <c r="G1568" s="1" t="s">
        <v>702</v>
      </c>
      <c r="H1568" s="1" t="s">
        <v>7</v>
      </c>
      <c r="I1568" s="1">
        <v>7.3516951999999997E-2</v>
      </c>
      <c r="J1568" s="1">
        <v>11.15</v>
      </c>
      <c r="K1568" s="1">
        <v>65.914199999999994</v>
      </c>
      <c r="L1568" s="1">
        <v>4.3</v>
      </c>
    </row>
    <row r="1569" spans="1:12" x14ac:dyDescent="0.2">
      <c r="A1569" s="1" t="s">
        <v>124</v>
      </c>
      <c r="B1569" s="1" t="s">
        <v>861</v>
      </c>
      <c r="C1569" s="1" t="s">
        <v>165</v>
      </c>
      <c r="D1569" s="1">
        <v>2015</v>
      </c>
      <c r="E1569" s="1" t="s">
        <v>922</v>
      </c>
      <c r="F1569" s="1" t="s">
        <v>796</v>
      </c>
      <c r="G1569" s="1" t="s">
        <v>702</v>
      </c>
      <c r="H1569" s="1" t="s">
        <v>7</v>
      </c>
      <c r="I1569" s="1">
        <v>6.479182E-2</v>
      </c>
      <c r="J1569" s="1">
        <v>12.15</v>
      </c>
      <c r="K1569" s="1">
        <v>254.00399999999999</v>
      </c>
      <c r="L1569" s="1">
        <v>4.3</v>
      </c>
    </row>
    <row r="1570" spans="1:12" x14ac:dyDescent="0.2">
      <c r="A1570" s="1" t="s">
        <v>124</v>
      </c>
      <c r="B1570" s="1" t="s">
        <v>415</v>
      </c>
      <c r="C1570" s="1" t="s">
        <v>165</v>
      </c>
      <c r="D1570" s="1">
        <v>2015</v>
      </c>
      <c r="E1570" s="1" t="s">
        <v>922</v>
      </c>
      <c r="F1570" s="1" t="s">
        <v>796</v>
      </c>
      <c r="G1570" s="1" t="s">
        <v>702</v>
      </c>
      <c r="H1570" s="1" t="s">
        <v>7</v>
      </c>
      <c r="I1570" s="1">
        <v>0.111527348</v>
      </c>
      <c r="J1570" s="1">
        <v>17.75</v>
      </c>
      <c r="K1570" s="1">
        <v>110.2912</v>
      </c>
      <c r="L1570" s="1">
        <v>4.3</v>
      </c>
    </row>
    <row r="1571" spans="1:12" x14ac:dyDescent="0.2">
      <c r="A1571" s="1" t="s">
        <v>124</v>
      </c>
      <c r="B1571" s="1" t="s">
        <v>752</v>
      </c>
      <c r="C1571" s="1" t="s">
        <v>14</v>
      </c>
      <c r="D1571" s="1">
        <v>2015</v>
      </c>
      <c r="E1571" s="1" t="s">
        <v>922</v>
      </c>
      <c r="F1571" s="1" t="s">
        <v>796</v>
      </c>
      <c r="G1571" s="1" t="s">
        <v>702</v>
      </c>
      <c r="H1571" s="1" t="s">
        <v>7</v>
      </c>
      <c r="I1571" s="1">
        <v>8.5138333999999996E-2</v>
      </c>
      <c r="J1571" s="1">
        <v>7.05</v>
      </c>
      <c r="K1571" s="1">
        <v>108.69119999999999</v>
      </c>
      <c r="L1571" s="1">
        <v>4.3</v>
      </c>
    </row>
    <row r="1572" spans="1:12" x14ac:dyDescent="0.2">
      <c r="A1572" s="1" t="s">
        <v>124</v>
      </c>
      <c r="B1572" s="1" t="s">
        <v>1155</v>
      </c>
      <c r="C1572" s="1" t="s">
        <v>14</v>
      </c>
      <c r="D1572" s="1">
        <v>2015</v>
      </c>
      <c r="E1572" s="1" t="s">
        <v>922</v>
      </c>
      <c r="F1572" s="1" t="s">
        <v>796</v>
      </c>
      <c r="G1572" s="1" t="s">
        <v>702</v>
      </c>
      <c r="H1572" s="1" t="s">
        <v>7</v>
      </c>
      <c r="I1572" s="1">
        <v>0.16257164900000001</v>
      </c>
      <c r="J1572" s="1">
        <v>10.85</v>
      </c>
      <c r="K1572" s="1">
        <v>107.4622</v>
      </c>
      <c r="L1572" s="1">
        <v>4.3</v>
      </c>
    </row>
    <row r="1573" spans="1:12" x14ac:dyDescent="0.2">
      <c r="A1573" s="1" t="s">
        <v>124</v>
      </c>
      <c r="B1573" s="1" t="s">
        <v>162</v>
      </c>
      <c r="C1573" s="1" t="s">
        <v>14</v>
      </c>
      <c r="D1573" s="1">
        <v>2015</v>
      </c>
      <c r="E1573" s="1" t="s">
        <v>922</v>
      </c>
      <c r="F1573" s="1" t="s">
        <v>796</v>
      </c>
      <c r="G1573" s="1" t="s">
        <v>702</v>
      </c>
      <c r="H1573" s="1" t="s">
        <v>7</v>
      </c>
      <c r="I1573" s="1">
        <v>0.11787402399999999</v>
      </c>
      <c r="J1573" s="1">
        <v>13.6</v>
      </c>
      <c r="K1573" s="1">
        <v>193.61359999999999</v>
      </c>
      <c r="L1573" s="1">
        <v>4.3</v>
      </c>
    </row>
    <row r="1574" spans="1:12" x14ac:dyDescent="0.2">
      <c r="A1574" s="1" t="s">
        <v>124</v>
      </c>
      <c r="B1574" s="1" t="s">
        <v>150</v>
      </c>
      <c r="C1574" s="1" t="s">
        <v>14</v>
      </c>
      <c r="D1574" s="1">
        <v>2015</v>
      </c>
      <c r="E1574" s="1" t="s">
        <v>922</v>
      </c>
      <c r="F1574" s="1" t="s">
        <v>796</v>
      </c>
      <c r="G1574" s="1" t="s">
        <v>702</v>
      </c>
      <c r="H1574" s="1" t="s">
        <v>7</v>
      </c>
      <c r="I1574" s="1">
        <v>3.7764269000000003E-2</v>
      </c>
      <c r="J1574" s="1">
        <v>15.6</v>
      </c>
      <c r="K1574" s="1">
        <v>124.9704</v>
      </c>
      <c r="L1574" s="1">
        <v>4.3</v>
      </c>
    </row>
    <row r="1575" spans="1:12" x14ac:dyDescent="0.2">
      <c r="A1575" s="1" t="s">
        <v>124</v>
      </c>
      <c r="B1575" s="1" t="s">
        <v>404</v>
      </c>
      <c r="C1575" s="1" t="s">
        <v>14</v>
      </c>
      <c r="D1575" s="1">
        <v>2015</v>
      </c>
      <c r="E1575" s="1" t="s">
        <v>922</v>
      </c>
      <c r="F1575" s="1" t="s">
        <v>796</v>
      </c>
      <c r="G1575" s="1" t="s">
        <v>702</v>
      </c>
      <c r="H1575" s="1" t="s">
        <v>7</v>
      </c>
      <c r="I1575" s="1">
        <v>2.9999653000000001E-2</v>
      </c>
      <c r="J1575" s="1">
        <v>17.7</v>
      </c>
      <c r="K1575" s="1">
        <v>169.7816</v>
      </c>
      <c r="L1575" s="1">
        <v>4.3</v>
      </c>
    </row>
    <row r="1576" spans="1:12" x14ac:dyDescent="0.2">
      <c r="A1576" s="1" t="s">
        <v>124</v>
      </c>
      <c r="B1576" s="1" t="s">
        <v>1527</v>
      </c>
      <c r="C1576" s="1" t="s">
        <v>14</v>
      </c>
      <c r="D1576" s="1">
        <v>2015</v>
      </c>
      <c r="E1576" s="1" t="s">
        <v>922</v>
      </c>
      <c r="F1576" s="1" t="s">
        <v>796</v>
      </c>
      <c r="G1576" s="1" t="s">
        <v>702</v>
      </c>
      <c r="H1576" s="1" t="s">
        <v>7</v>
      </c>
      <c r="I1576" s="1">
        <v>0.12834990900000001</v>
      </c>
      <c r="J1576" s="1">
        <v>19</v>
      </c>
      <c r="K1576" s="1">
        <v>106.5622</v>
      </c>
      <c r="L1576" s="1">
        <v>4.3</v>
      </c>
    </row>
    <row r="1577" spans="1:12" x14ac:dyDescent="0.2">
      <c r="A1577" s="1" t="s">
        <v>124</v>
      </c>
      <c r="B1577" s="1" t="s">
        <v>132</v>
      </c>
      <c r="C1577" s="1" t="s">
        <v>19</v>
      </c>
      <c r="D1577" s="1">
        <v>2015</v>
      </c>
      <c r="E1577" s="1" t="s">
        <v>922</v>
      </c>
      <c r="F1577" s="1" t="s">
        <v>796</v>
      </c>
      <c r="G1577" s="1" t="s">
        <v>702</v>
      </c>
      <c r="H1577" s="1" t="s">
        <v>7</v>
      </c>
      <c r="I1577" s="1">
        <v>1.7360866999999999E-2</v>
      </c>
      <c r="J1577" s="1">
        <v>8.43</v>
      </c>
      <c r="K1577" s="1">
        <v>196.27680000000001</v>
      </c>
      <c r="L1577" s="1">
        <v>4.3</v>
      </c>
    </row>
    <row r="1578" spans="1:12" x14ac:dyDescent="0.2">
      <c r="A1578" s="1" t="s">
        <v>124</v>
      </c>
      <c r="B1578" s="1" t="s">
        <v>397</v>
      </c>
      <c r="C1578" s="1" t="s">
        <v>19</v>
      </c>
      <c r="D1578" s="1">
        <v>2015</v>
      </c>
      <c r="E1578" s="1" t="s">
        <v>922</v>
      </c>
      <c r="F1578" s="1" t="s">
        <v>796</v>
      </c>
      <c r="G1578" s="1" t="s">
        <v>702</v>
      </c>
      <c r="H1578" s="1" t="s">
        <v>7</v>
      </c>
      <c r="I1578" s="1">
        <v>4.1971264000000001E-2</v>
      </c>
      <c r="J1578" s="1">
        <v>9.5</v>
      </c>
      <c r="K1578" s="1">
        <v>33.39</v>
      </c>
      <c r="L1578" s="1">
        <v>4.3</v>
      </c>
    </row>
    <row r="1579" spans="1:12" x14ac:dyDescent="0.2">
      <c r="A1579" s="1" t="s">
        <v>124</v>
      </c>
      <c r="B1579" s="1" t="s">
        <v>1190</v>
      </c>
      <c r="C1579" s="1" t="s">
        <v>28</v>
      </c>
      <c r="D1579" s="1">
        <v>2020</v>
      </c>
      <c r="E1579" s="1" t="s">
        <v>919</v>
      </c>
      <c r="F1579" s="1" t="s">
        <v>796</v>
      </c>
      <c r="G1579" s="1" t="s">
        <v>702</v>
      </c>
      <c r="H1579" s="1" t="s">
        <v>7</v>
      </c>
      <c r="I1579" s="1">
        <v>7.2561270000000002E-3</v>
      </c>
      <c r="J1579" s="1">
        <v>7.09</v>
      </c>
      <c r="K1579" s="1">
        <v>50.403399999999998</v>
      </c>
      <c r="L1579" s="1">
        <v>4.3</v>
      </c>
    </row>
    <row r="1580" spans="1:12" x14ac:dyDescent="0.2">
      <c r="A1580" s="1" t="s">
        <v>124</v>
      </c>
      <c r="B1580" s="1" t="s">
        <v>784</v>
      </c>
      <c r="C1580" s="1" t="s">
        <v>28</v>
      </c>
      <c r="D1580" s="1">
        <v>2020</v>
      </c>
      <c r="E1580" s="1" t="s">
        <v>919</v>
      </c>
      <c r="F1580" s="1" t="s">
        <v>796</v>
      </c>
      <c r="G1580" s="1" t="s">
        <v>702</v>
      </c>
      <c r="H1580" s="1" t="s">
        <v>7</v>
      </c>
      <c r="I1580" s="1">
        <v>2.6450779000000001E-2</v>
      </c>
      <c r="J1580" s="1">
        <v>18.7</v>
      </c>
      <c r="K1580" s="1">
        <v>124.902</v>
      </c>
      <c r="L1580" s="1">
        <v>4.3</v>
      </c>
    </row>
    <row r="1581" spans="1:12" x14ac:dyDescent="0.2">
      <c r="A1581" s="1" t="s">
        <v>124</v>
      </c>
      <c r="B1581" s="1" t="s">
        <v>1437</v>
      </c>
      <c r="C1581" s="1" t="s">
        <v>25</v>
      </c>
      <c r="D1581" s="1">
        <v>2020</v>
      </c>
      <c r="E1581" s="1" t="s">
        <v>919</v>
      </c>
      <c r="F1581" s="1" t="s">
        <v>796</v>
      </c>
      <c r="G1581" s="1" t="s">
        <v>702</v>
      </c>
      <c r="H1581" s="1" t="s">
        <v>7</v>
      </c>
      <c r="I1581" s="1">
        <v>3.2283675999999997E-2</v>
      </c>
      <c r="J1581" s="1">
        <v>10.1</v>
      </c>
      <c r="K1581" s="1">
        <v>52.200800000000001</v>
      </c>
      <c r="L1581" s="1">
        <v>4.3</v>
      </c>
    </row>
    <row r="1582" spans="1:12" x14ac:dyDescent="0.2">
      <c r="A1582" s="1" t="s">
        <v>124</v>
      </c>
      <c r="B1582" s="1" t="s">
        <v>271</v>
      </c>
      <c r="C1582" s="1" t="s">
        <v>25</v>
      </c>
      <c r="D1582" s="1">
        <v>2020</v>
      </c>
      <c r="E1582" s="1" t="s">
        <v>919</v>
      </c>
      <c r="F1582" s="1" t="s">
        <v>796</v>
      </c>
      <c r="G1582" s="1" t="s">
        <v>702</v>
      </c>
      <c r="H1582" s="1" t="s">
        <v>7</v>
      </c>
      <c r="I1582" s="1">
        <v>6.3385859000000003E-2</v>
      </c>
      <c r="J1582" s="1">
        <v>16.2</v>
      </c>
      <c r="K1582" s="1">
        <v>98.17</v>
      </c>
      <c r="L1582" s="1">
        <v>4.3</v>
      </c>
    </row>
    <row r="1583" spans="1:12" x14ac:dyDescent="0.2">
      <c r="A1583" s="1" t="s">
        <v>124</v>
      </c>
      <c r="B1583" s="1" t="s">
        <v>670</v>
      </c>
      <c r="C1583" s="1" t="s">
        <v>17</v>
      </c>
      <c r="D1583" s="1">
        <v>2020</v>
      </c>
      <c r="E1583" s="1" t="s">
        <v>919</v>
      </c>
      <c r="F1583" s="1" t="s">
        <v>796</v>
      </c>
      <c r="G1583" s="1" t="s">
        <v>702</v>
      </c>
      <c r="H1583" s="1" t="s">
        <v>7</v>
      </c>
      <c r="I1583" s="1">
        <v>7.7169952999999999E-2</v>
      </c>
      <c r="J1583" s="1">
        <v>6.13</v>
      </c>
      <c r="K1583" s="1">
        <v>63.053600000000003</v>
      </c>
      <c r="L1583" s="1">
        <v>4.3</v>
      </c>
    </row>
    <row r="1584" spans="1:12" x14ac:dyDescent="0.2">
      <c r="A1584" s="1" t="s">
        <v>124</v>
      </c>
      <c r="B1584" s="1" t="s">
        <v>258</v>
      </c>
      <c r="C1584" s="1" t="s">
        <v>71</v>
      </c>
      <c r="D1584" s="1">
        <v>2020</v>
      </c>
      <c r="E1584" s="1" t="s">
        <v>919</v>
      </c>
      <c r="F1584" s="1" t="s">
        <v>796</v>
      </c>
      <c r="G1584" s="1" t="s">
        <v>702</v>
      </c>
      <c r="H1584" s="1" t="s">
        <v>7</v>
      </c>
      <c r="I1584" s="1">
        <v>4.4472637000000002E-2</v>
      </c>
      <c r="J1584" s="1">
        <v>16.2</v>
      </c>
      <c r="K1584" s="1">
        <v>43.345399999999998</v>
      </c>
      <c r="L1584" s="1">
        <v>4.3</v>
      </c>
    </row>
    <row r="1585" spans="1:12" x14ac:dyDescent="0.2">
      <c r="A1585" s="1" t="s">
        <v>124</v>
      </c>
      <c r="B1585" s="1" t="s">
        <v>895</v>
      </c>
      <c r="C1585" s="1" t="s">
        <v>71</v>
      </c>
      <c r="D1585" s="1">
        <v>2020</v>
      </c>
      <c r="E1585" s="1" t="s">
        <v>919</v>
      </c>
      <c r="F1585" s="1" t="s">
        <v>796</v>
      </c>
      <c r="G1585" s="1" t="s">
        <v>702</v>
      </c>
      <c r="H1585" s="1" t="s">
        <v>7</v>
      </c>
      <c r="I1585" s="1">
        <v>0</v>
      </c>
      <c r="J1585" s="1">
        <v>17.350000000000001</v>
      </c>
      <c r="K1585" s="1">
        <v>72.203800000000001</v>
      </c>
      <c r="L1585" s="1">
        <v>4.3</v>
      </c>
    </row>
    <row r="1586" spans="1:12" x14ac:dyDescent="0.2">
      <c r="A1586" s="1" t="s">
        <v>124</v>
      </c>
      <c r="B1586" s="1" t="s">
        <v>227</v>
      </c>
      <c r="C1586" s="1" t="s">
        <v>10</v>
      </c>
      <c r="D1586" s="1">
        <v>2020</v>
      </c>
      <c r="E1586" s="1" t="s">
        <v>919</v>
      </c>
      <c r="F1586" s="1" t="s">
        <v>796</v>
      </c>
      <c r="G1586" s="1" t="s">
        <v>702</v>
      </c>
      <c r="H1586" s="1" t="s">
        <v>7</v>
      </c>
      <c r="I1586" s="1">
        <v>8.1623274999999995E-2</v>
      </c>
      <c r="J1586" s="1">
        <v>7.02</v>
      </c>
      <c r="K1586" s="1">
        <v>148.07339999999999</v>
      </c>
      <c r="L1586" s="1">
        <v>4.3</v>
      </c>
    </row>
    <row r="1587" spans="1:12" x14ac:dyDescent="0.2">
      <c r="A1587" s="1" t="s">
        <v>124</v>
      </c>
      <c r="B1587" s="1" t="s">
        <v>1373</v>
      </c>
      <c r="C1587" s="1" t="s">
        <v>10</v>
      </c>
      <c r="D1587" s="1">
        <v>2020</v>
      </c>
      <c r="E1587" s="1" t="s">
        <v>919</v>
      </c>
      <c r="F1587" s="1" t="s">
        <v>796</v>
      </c>
      <c r="G1587" s="1" t="s">
        <v>702</v>
      </c>
      <c r="H1587" s="1" t="s">
        <v>7</v>
      </c>
      <c r="I1587" s="1">
        <v>8.9210158999999997E-2</v>
      </c>
      <c r="J1587" s="1">
        <v>7.7850000000000001</v>
      </c>
      <c r="K1587" s="1">
        <v>64.251000000000005</v>
      </c>
      <c r="L1587" s="1">
        <v>4.3</v>
      </c>
    </row>
    <row r="1588" spans="1:12" x14ac:dyDescent="0.2">
      <c r="A1588" s="1" t="s">
        <v>124</v>
      </c>
      <c r="B1588" s="1" t="s">
        <v>888</v>
      </c>
      <c r="C1588" s="1" t="s">
        <v>10</v>
      </c>
      <c r="D1588" s="1">
        <v>2020</v>
      </c>
      <c r="E1588" s="1" t="s">
        <v>919</v>
      </c>
      <c r="F1588" s="1" t="s">
        <v>796</v>
      </c>
      <c r="G1588" s="1" t="s">
        <v>702</v>
      </c>
      <c r="H1588" s="1" t="s">
        <v>7</v>
      </c>
      <c r="I1588" s="1">
        <v>0.128760294</v>
      </c>
      <c r="J1588" s="1">
        <v>8.1</v>
      </c>
      <c r="K1588" s="1">
        <v>213.7902</v>
      </c>
      <c r="L1588" s="1">
        <v>4.3</v>
      </c>
    </row>
    <row r="1589" spans="1:12" x14ac:dyDescent="0.2">
      <c r="A1589" s="1" t="s">
        <v>124</v>
      </c>
      <c r="B1589" s="1" t="s">
        <v>1294</v>
      </c>
      <c r="C1589" s="1" t="s">
        <v>10</v>
      </c>
      <c r="D1589" s="1">
        <v>2020</v>
      </c>
      <c r="E1589" s="1" t="s">
        <v>919</v>
      </c>
      <c r="F1589" s="1" t="s">
        <v>796</v>
      </c>
      <c r="G1589" s="1" t="s">
        <v>702</v>
      </c>
      <c r="H1589" s="1" t="s">
        <v>7</v>
      </c>
      <c r="I1589" s="1">
        <v>5.4171605999999997E-2</v>
      </c>
      <c r="J1589" s="1">
        <v>8.85</v>
      </c>
      <c r="K1589" s="1">
        <v>183.92920000000001</v>
      </c>
      <c r="L1589" s="1">
        <v>4.3</v>
      </c>
    </row>
    <row r="1590" spans="1:12" x14ac:dyDescent="0.2">
      <c r="A1590" s="1" t="s">
        <v>124</v>
      </c>
      <c r="B1590" s="1" t="s">
        <v>1173</v>
      </c>
      <c r="C1590" s="1" t="s">
        <v>10</v>
      </c>
      <c r="D1590" s="1">
        <v>2020</v>
      </c>
      <c r="E1590" s="1" t="s">
        <v>919</v>
      </c>
      <c r="F1590" s="1" t="s">
        <v>796</v>
      </c>
      <c r="G1590" s="1" t="s">
        <v>702</v>
      </c>
      <c r="H1590" s="1" t="s">
        <v>7</v>
      </c>
      <c r="I1590" s="1">
        <v>4.9034710000000002E-2</v>
      </c>
      <c r="J1590" s="1">
        <v>20.7</v>
      </c>
      <c r="K1590" s="1">
        <v>39.950600000000001</v>
      </c>
      <c r="L1590" s="1">
        <v>4.3</v>
      </c>
    </row>
    <row r="1591" spans="1:12" x14ac:dyDescent="0.2">
      <c r="A1591" s="1" t="s">
        <v>124</v>
      </c>
      <c r="B1591" s="1" t="s">
        <v>1078</v>
      </c>
      <c r="C1591" s="1" t="s">
        <v>216</v>
      </c>
      <c r="D1591" s="1">
        <v>2020</v>
      </c>
      <c r="E1591" s="1" t="s">
        <v>919</v>
      </c>
      <c r="F1591" s="1" t="s">
        <v>796</v>
      </c>
      <c r="G1591" s="1" t="s">
        <v>702</v>
      </c>
      <c r="H1591" s="1" t="s">
        <v>7</v>
      </c>
      <c r="I1591" s="1">
        <v>0.17128164100000001</v>
      </c>
      <c r="J1591" s="1">
        <v>14.65</v>
      </c>
      <c r="K1591" s="1">
        <v>54.061399999999999</v>
      </c>
      <c r="L1591" s="1">
        <v>4.3</v>
      </c>
    </row>
    <row r="1592" spans="1:12" x14ac:dyDescent="0.2">
      <c r="A1592" s="1" t="s">
        <v>124</v>
      </c>
      <c r="B1592" s="1" t="s">
        <v>461</v>
      </c>
      <c r="C1592" s="1" t="s">
        <v>216</v>
      </c>
      <c r="D1592" s="1">
        <v>2020</v>
      </c>
      <c r="E1592" s="1" t="s">
        <v>919</v>
      </c>
      <c r="F1592" s="1" t="s">
        <v>796</v>
      </c>
      <c r="G1592" s="1" t="s">
        <v>702</v>
      </c>
      <c r="H1592" s="1" t="s">
        <v>7</v>
      </c>
      <c r="I1592" s="1">
        <v>0.13797299299999999</v>
      </c>
      <c r="J1592" s="1">
        <v>18.850000000000001</v>
      </c>
      <c r="K1592" s="1">
        <v>158.45779999999999</v>
      </c>
      <c r="L1592" s="1">
        <v>4.3</v>
      </c>
    </row>
    <row r="1593" spans="1:12" x14ac:dyDescent="0.2">
      <c r="A1593" s="1" t="s">
        <v>124</v>
      </c>
      <c r="B1593" s="1" t="s">
        <v>459</v>
      </c>
      <c r="C1593" s="1" t="s">
        <v>4</v>
      </c>
      <c r="D1593" s="1">
        <v>2020</v>
      </c>
      <c r="E1593" s="1" t="s">
        <v>919</v>
      </c>
      <c r="F1593" s="1" t="s">
        <v>796</v>
      </c>
      <c r="G1593" s="1" t="s">
        <v>702</v>
      </c>
      <c r="H1593" s="1" t="s">
        <v>7</v>
      </c>
      <c r="I1593" s="1">
        <v>9.3408695E-2</v>
      </c>
      <c r="J1593" s="1">
        <v>5.32</v>
      </c>
      <c r="K1593" s="1">
        <v>101.26739999999999</v>
      </c>
      <c r="L1593" s="1">
        <v>4.3</v>
      </c>
    </row>
    <row r="1594" spans="1:12" x14ac:dyDescent="0.2">
      <c r="A1594" s="1" t="s">
        <v>124</v>
      </c>
      <c r="B1594" s="1" t="s">
        <v>638</v>
      </c>
      <c r="C1594" s="1" t="s">
        <v>4</v>
      </c>
      <c r="D1594" s="1">
        <v>2020</v>
      </c>
      <c r="E1594" s="1" t="s">
        <v>919</v>
      </c>
      <c r="F1594" s="1" t="s">
        <v>796</v>
      </c>
      <c r="G1594" s="1" t="s">
        <v>702</v>
      </c>
      <c r="H1594" s="1" t="s">
        <v>7</v>
      </c>
      <c r="I1594" s="1">
        <v>4.6822808E-2</v>
      </c>
      <c r="J1594" s="1">
        <v>7.27</v>
      </c>
      <c r="K1594" s="1">
        <v>99.338399999999993</v>
      </c>
      <c r="L1594" s="1">
        <v>4.3</v>
      </c>
    </row>
    <row r="1595" spans="1:12" x14ac:dyDescent="0.2">
      <c r="A1595" s="1" t="s">
        <v>124</v>
      </c>
      <c r="B1595" s="1" t="s">
        <v>455</v>
      </c>
      <c r="C1595" s="1" t="s">
        <v>4</v>
      </c>
      <c r="D1595" s="1">
        <v>2020</v>
      </c>
      <c r="E1595" s="1" t="s">
        <v>919</v>
      </c>
      <c r="F1595" s="1" t="s">
        <v>796</v>
      </c>
      <c r="G1595" s="1" t="s">
        <v>702</v>
      </c>
      <c r="H1595" s="1" t="s">
        <v>7</v>
      </c>
      <c r="I1595" s="1">
        <v>7.1538243000000001E-2</v>
      </c>
      <c r="J1595" s="1">
        <v>7.93</v>
      </c>
      <c r="K1595" s="1">
        <v>44.508600000000001</v>
      </c>
      <c r="L1595" s="1">
        <v>4.3</v>
      </c>
    </row>
    <row r="1596" spans="1:12" x14ac:dyDescent="0.2">
      <c r="A1596" s="1" t="s">
        <v>124</v>
      </c>
      <c r="B1596" s="1" t="s">
        <v>1285</v>
      </c>
      <c r="C1596" s="1" t="s">
        <v>4</v>
      </c>
      <c r="D1596" s="1">
        <v>2020</v>
      </c>
      <c r="E1596" s="1" t="s">
        <v>919</v>
      </c>
      <c r="F1596" s="1" t="s">
        <v>796</v>
      </c>
      <c r="G1596" s="1" t="s">
        <v>702</v>
      </c>
      <c r="H1596" s="1" t="s">
        <v>7</v>
      </c>
      <c r="I1596" s="1">
        <v>0.17617540200000001</v>
      </c>
      <c r="J1596" s="1">
        <v>16.2</v>
      </c>
      <c r="K1596" s="1">
        <v>184.0608</v>
      </c>
      <c r="L1596" s="1">
        <v>4.3</v>
      </c>
    </row>
    <row r="1597" spans="1:12" x14ac:dyDescent="0.2">
      <c r="A1597" s="1" t="s">
        <v>124</v>
      </c>
      <c r="B1597" s="1" t="s">
        <v>205</v>
      </c>
      <c r="C1597" s="1" t="s">
        <v>4</v>
      </c>
      <c r="D1597" s="1">
        <v>2020</v>
      </c>
      <c r="E1597" s="1" t="s">
        <v>919</v>
      </c>
      <c r="F1597" s="1" t="s">
        <v>796</v>
      </c>
      <c r="G1597" s="1" t="s">
        <v>702</v>
      </c>
      <c r="H1597" s="1" t="s">
        <v>7</v>
      </c>
      <c r="I1597" s="1">
        <v>1.8125947999999999E-2</v>
      </c>
      <c r="J1597" s="1">
        <v>17.850000000000001</v>
      </c>
      <c r="K1597" s="1">
        <v>94.909400000000005</v>
      </c>
      <c r="L1597" s="1">
        <v>4.3</v>
      </c>
    </row>
    <row r="1598" spans="1:12" x14ac:dyDescent="0.2">
      <c r="A1598" s="1" t="s">
        <v>124</v>
      </c>
      <c r="B1598" s="1" t="s">
        <v>1471</v>
      </c>
      <c r="C1598" s="1" t="s">
        <v>171</v>
      </c>
      <c r="D1598" s="1">
        <v>2020</v>
      </c>
      <c r="E1598" s="1" t="s">
        <v>919</v>
      </c>
      <c r="F1598" s="1" t="s">
        <v>796</v>
      </c>
      <c r="G1598" s="1" t="s">
        <v>702</v>
      </c>
      <c r="H1598" s="1" t="s">
        <v>7</v>
      </c>
      <c r="I1598" s="1">
        <v>1.9616991E-2</v>
      </c>
      <c r="J1598" s="1">
        <v>9</v>
      </c>
      <c r="K1598" s="1">
        <v>169.6474</v>
      </c>
      <c r="L1598" s="1">
        <v>4.3</v>
      </c>
    </row>
    <row r="1599" spans="1:12" x14ac:dyDescent="0.2">
      <c r="A1599" s="1" t="s">
        <v>124</v>
      </c>
      <c r="B1599" s="1" t="s">
        <v>622</v>
      </c>
      <c r="C1599" s="1" t="s">
        <v>171</v>
      </c>
      <c r="D1599" s="1">
        <v>2020</v>
      </c>
      <c r="E1599" s="1" t="s">
        <v>919</v>
      </c>
      <c r="F1599" s="1" t="s">
        <v>796</v>
      </c>
      <c r="G1599" s="1" t="s">
        <v>702</v>
      </c>
      <c r="H1599" s="1" t="s">
        <v>7</v>
      </c>
      <c r="I1599" s="1">
        <v>1.1351778E-2</v>
      </c>
      <c r="J1599" s="1">
        <v>10.5</v>
      </c>
      <c r="K1599" s="1">
        <v>236.5248</v>
      </c>
      <c r="L1599" s="1">
        <v>4.3</v>
      </c>
    </row>
    <row r="1600" spans="1:12" x14ac:dyDescent="0.2">
      <c r="A1600" s="1" t="s">
        <v>124</v>
      </c>
      <c r="B1600" s="1" t="s">
        <v>177</v>
      </c>
      <c r="C1600" s="1" t="s">
        <v>171</v>
      </c>
      <c r="D1600" s="1">
        <v>2020</v>
      </c>
      <c r="E1600" s="1" t="s">
        <v>919</v>
      </c>
      <c r="F1600" s="1" t="s">
        <v>796</v>
      </c>
      <c r="G1600" s="1" t="s">
        <v>702</v>
      </c>
      <c r="H1600" s="1" t="s">
        <v>7</v>
      </c>
      <c r="I1600" s="1">
        <v>6.7058510000000002E-2</v>
      </c>
      <c r="J1600" s="1">
        <v>11.3</v>
      </c>
      <c r="K1600" s="1">
        <v>194.0478</v>
      </c>
      <c r="L1600" s="1">
        <v>4.3</v>
      </c>
    </row>
    <row r="1601" spans="1:12" x14ac:dyDescent="0.2">
      <c r="A1601" s="1" t="s">
        <v>124</v>
      </c>
      <c r="B1601" s="1" t="s">
        <v>694</v>
      </c>
      <c r="C1601" s="1" t="s">
        <v>171</v>
      </c>
      <c r="D1601" s="1">
        <v>2020</v>
      </c>
      <c r="E1601" s="1" t="s">
        <v>919</v>
      </c>
      <c r="F1601" s="1" t="s">
        <v>796</v>
      </c>
      <c r="G1601" s="1" t="s">
        <v>528</v>
      </c>
      <c r="H1601" s="1" t="s">
        <v>7</v>
      </c>
      <c r="I1601" s="1">
        <v>6.7676055999999998E-2</v>
      </c>
      <c r="J1601" s="1">
        <v>19.100000000000001</v>
      </c>
      <c r="K1601" s="1">
        <v>40.879600000000003</v>
      </c>
      <c r="L1601" s="1">
        <v>4.3</v>
      </c>
    </row>
    <row r="1602" spans="1:12" x14ac:dyDescent="0.2">
      <c r="A1602" s="1" t="s">
        <v>124</v>
      </c>
      <c r="B1602" s="1" t="s">
        <v>1553</v>
      </c>
      <c r="C1602" s="1" t="s">
        <v>47</v>
      </c>
      <c r="D1602" s="1">
        <v>2020</v>
      </c>
      <c r="E1602" s="1" t="s">
        <v>919</v>
      </c>
      <c r="F1602" s="1" t="s">
        <v>796</v>
      </c>
      <c r="G1602" s="1" t="s">
        <v>528</v>
      </c>
      <c r="H1602" s="1" t="s">
        <v>7</v>
      </c>
      <c r="I1602" s="1">
        <v>2.6992588000000001E-2</v>
      </c>
      <c r="J1602" s="1">
        <v>9.8000000000000007</v>
      </c>
      <c r="K1602" s="1">
        <v>127.30200000000001</v>
      </c>
      <c r="L1602" s="1">
        <v>4.3</v>
      </c>
    </row>
    <row r="1603" spans="1:12" x14ac:dyDescent="0.2">
      <c r="A1603" s="1" t="s">
        <v>124</v>
      </c>
      <c r="B1603" s="1" t="s">
        <v>1062</v>
      </c>
      <c r="C1603" s="1" t="s">
        <v>14</v>
      </c>
      <c r="D1603" s="1">
        <v>2020</v>
      </c>
      <c r="E1603" s="1" t="s">
        <v>919</v>
      </c>
      <c r="F1603" s="1" t="s">
        <v>796</v>
      </c>
      <c r="G1603" s="1" t="s">
        <v>528</v>
      </c>
      <c r="H1603" s="1" t="s">
        <v>7</v>
      </c>
      <c r="I1603" s="1">
        <v>2.0507190000000002E-2</v>
      </c>
      <c r="J1603" s="1">
        <v>7.42</v>
      </c>
      <c r="K1603" s="1">
        <v>249.70920000000001</v>
      </c>
      <c r="L1603" s="1">
        <v>4.3</v>
      </c>
    </row>
    <row r="1604" spans="1:12" x14ac:dyDescent="0.2">
      <c r="A1604" s="1" t="s">
        <v>124</v>
      </c>
      <c r="B1604" s="1" t="s">
        <v>603</v>
      </c>
      <c r="C1604" s="1" t="s">
        <v>14</v>
      </c>
      <c r="D1604" s="1">
        <v>2020</v>
      </c>
      <c r="E1604" s="1" t="s">
        <v>919</v>
      </c>
      <c r="F1604" s="1" t="s">
        <v>796</v>
      </c>
      <c r="G1604" s="1" t="s">
        <v>528</v>
      </c>
      <c r="H1604" s="1" t="s">
        <v>7</v>
      </c>
      <c r="I1604" s="1">
        <v>3.5780384999999998E-2</v>
      </c>
      <c r="J1604" s="1">
        <v>9.6</v>
      </c>
      <c r="K1604" s="1">
        <v>241.31700000000001</v>
      </c>
      <c r="L1604" s="1">
        <v>4.3</v>
      </c>
    </row>
    <row r="1605" spans="1:12" x14ac:dyDescent="0.2">
      <c r="A1605" s="1" t="s">
        <v>124</v>
      </c>
      <c r="B1605" s="1" t="s">
        <v>1155</v>
      </c>
      <c r="C1605" s="1" t="s">
        <v>14</v>
      </c>
      <c r="D1605" s="1">
        <v>2020</v>
      </c>
      <c r="E1605" s="1" t="s">
        <v>919</v>
      </c>
      <c r="F1605" s="1" t="s">
        <v>796</v>
      </c>
      <c r="G1605" s="1" t="s">
        <v>528</v>
      </c>
      <c r="H1605" s="1" t="s">
        <v>7</v>
      </c>
      <c r="I1605" s="1">
        <v>0.16316032699999999</v>
      </c>
      <c r="J1605" s="1">
        <v>10.85</v>
      </c>
      <c r="K1605" s="1">
        <v>107.4622</v>
      </c>
      <c r="L1605" s="1">
        <v>4.3</v>
      </c>
    </row>
    <row r="1606" spans="1:12" x14ac:dyDescent="0.2">
      <c r="A1606" s="1" t="s">
        <v>124</v>
      </c>
      <c r="B1606" s="1" t="s">
        <v>408</v>
      </c>
      <c r="C1606" s="1" t="s">
        <v>14</v>
      </c>
      <c r="D1606" s="1">
        <v>2020</v>
      </c>
      <c r="E1606" s="1" t="s">
        <v>919</v>
      </c>
      <c r="F1606" s="1" t="s">
        <v>796</v>
      </c>
      <c r="G1606" s="1" t="s">
        <v>528</v>
      </c>
      <c r="H1606" s="1" t="s">
        <v>7</v>
      </c>
      <c r="I1606" s="1">
        <v>3.8744606000000001E-2</v>
      </c>
      <c r="J1606" s="1">
        <v>13.35</v>
      </c>
      <c r="K1606" s="1">
        <v>239.35640000000001</v>
      </c>
      <c r="L1606" s="1">
        <v>4.3</v>
      </c>
    </row>
    <row r="1607" spans="1:12" x14ac:dyDescent="0.2">
      <c r="A1607" s="1" t="s">
        <v>124</v>
      </c>
      <c r="B1607" s="1" t="s">
        <v>150</v>
      </c>
      <c r="C1607" s="1" t="s">
        <v>14</v>
      </c>
      <c r="D1607" s="1">
        <v>2020</v>
      </c>
      <c r="E1607" s="1" t="s">
        <v>919</v>
      </c>
      <c r="F1607" s="1" t="s">
        <v>796</v>
      </c>
      <c r="G1607" s="1" t="s">
        <v>528</v>
      </c>
      <c r="H1607" s="1" t="s">
        <v>7</v>
      </c>
      <c r="I1607" s="1">
        <v>3.7901015000000003E-2</v>
      </c>
      <c r="J1607" s="1">
        <v>15.6</v>
      </c>
      <c r="K1607" s="1">
        <v>124.1704</v>
      </c>
      <c r="L1607" s="1">
        <v>4.3</v>
      </c>
    </row>
    <row r="1608" spans="1:12" x14ac:dyDescent="0.2">
      <c r="A1608" s="1" t="s">
        <v>124</v>
      </c>
      <c r="B1608" s="1" t="s">
        <v>599</v>
      </c>
      <c r="C1608" s="1" t="s">
        <v>14</v>
      </c>
      <c r="D1608" s="1">
        <v>2020</v>
      </c>
      <c r="E1608" s="1" t="s">
        <v>919</v>
      </c>
      <c r="F1608" s="1" t="s">
        <v>796</v>
      </c>
      <c r="G1608" s="1" t="s">
        <v>528</v>
      </c>
      <c r="H1608" s="1" t="s">
        <v>7</v>
      </c>
      <c r="I1608" s="1">
        <v>8.8215871000000001E-2</v>
      </c>
      <c r="J1608" s="1">
        <v>15.6</v>
      </c>
      <c r="K1608" s="1">
        <v>220.1798</v>
      </c>
      <c r="L1608" s="1">
        <v>4.3</v>
      </c>
    </row>
    <row r="1609" spans="1:12" x14ac:dyDescent="0.2">
      <c r="A1609" s="1" t="s">
        <v>124</v>
      </c>
      <c r="B1609" s="1" t="s">
        <v>1054</v>
      </c>
      <c r="C1609" s="1" t="s">
        <v>19</v>
      </c>
      <c r="D1609" s="1">
        <v>2020</v>
      </c>
      <c r="E1609" s="1" t="s">
        <v>919</v>
      </c>
      <c r="F1609" s="1" t="s">
        <v>796</v>
      </c>
      <c r="G1609" s="1" t="s">
        <v>528</v>
      </c>
      <c r="H1609" s="1" t="s">
        <v>7</v>
      </c>
      <c r="I1609" s="1">
        <v>1.3920032000000001E-2</v>
      </c>
      <c r="J1609" s="1">
        <v>9.8000000000000007</v>
      </c>
      <c r="K1609" s="1">
        <v>45.006</v>
      </c>
      <c r="L1609" s="1">
        <v>4.3</v>
      </c>
    </row>
    <row r="1610" spans="1:12" x14ac:dyDescent="0.2">
      <c r="A1610" s="1" t="s">
        <v>124</v>
      </c>
      <c r="B1610" s="1" t="s">
        <v>1265</v>
      </c>
      <c r="C1610" s="1" t="s">
        <v>19</v>
      </c>
      <c r="D1610" s="1">
        <v>2020</v>
      </c>
      <c r="E1610" s="1" t="s">
        <v>919</v>
      </c>
      <c r="F1610" s="1" t="s">
        <v>796</v>
      </c>
      <c r="G1610" s="1" t="s">
        <v>528</v>
      </c>
      <c r="H1610" s="1" t="s">
        <v>7</v>
      </c>
      <c r="I1610" s="1">
        <v>0.115819014</v>
      </c>
      <c r="J1610" s="1">
        <v>11.8</v>
      </c>
      <c r="K1610" s="1">
        <v>198.30840000000001</v>
      </c>
      <c r="L1610" s="1">
        <v>4.3</v>
      </c>
    </row>
    <row r="1611" spans="1:12" x14ac:dyDescent="0.2">
      <c r="A1611" s="1" t="s">
        <v>124</v>
      </c>
      <c r="B1611" s="1" t="s">
        <v>1052</v>
      </c>
      <c r="C1611" s="1" t="s">
        <v>19</v>
      </c>
      <c r="D1611" s="1">
        <v>2020</v>
      </c>
      <c r="E1611" s="1" t="s">
        <v>919</v>
      </c>
      <c r="F1611" s="1" t="s">
        <v>796</v>
      </c>
      <c r="G1611" s="1" t="s">
        <v>528</v>
      </c>
      <c r="H1611" s="1" t="s">
        <v>7</v>
      </c>
      <c r="I1611" s="1">
        <v>2.9949818E-2</v>
      </c>
      <c r="J1611" s="1">
        <v>12.1</v>
      </c>
      <c r="K1611" s="1">
        <v>146.34440000000001</v>
      </c>
      <c r="L1611" s="1">
        <v>4.3</v>
      </c>
    </row>
    <row r="1612" spans="1:12" x14ac:dyDescent="0.2">
      <c r="A1612" s="1" t="s">
        <v>124</v>
      </c>
      <c r="B1612" s="1" t="s">
        <v>134</v>
      </c>
      <c r="C1612" s="1" t="s">
        <v>19</v>
      </c>
      <c r="D1612" s="1">
        <v>2020</v>
      </c>
      <c r="E1612" s="1" t="s">
        <v>919</v>
      </c>
      <c r="F1612" s="1" t="s">
        <v>796</v>
      </c>
      <c r="G1612" s="1" t="s">
        <v>528</v>
      </c>
      <c r="H1612" s="1" t="s">
        <v>7</v>
      </c>
      <c r="I1612" s="1">
        <v>6.9852615000000007E-2</v>
      </c>
      <c r="J1612" s="1">
        <v>12.3</v>
      </c>
      <c r="K1612" s="1">
        <v>107.49379999999999</v>
      </c>
      <c r="L1612" s="1">
        <v>4.3</v>
      </c>
    </row>
    <row r="1613" spans="1:12" x14ac:dyDescent="0.2">
      <c r="A1613" s="1" t="s">
        <v>124</v>
      </c>
      <c r="B1613" s="1" t="s">
        <v>1594</v>
      </c>
      <c r="C1613" s="1" t="s">
        <v>19</v>
      </c>
      <c r="D1613" s="1">
        <v>2020</v>
      </c>
      <c r="E1613" s="1" t="s">
        <v>919</v>
      </c>
      <c r="F1613" s="1" t="s">
        <v>796</v>
      </c>
      <c r="G1613" s="1" t="s">
        <v>528</v>
      </c>
      <c r="H1613" s="1" t="s">
        <v>7</v>
      </c>
      <c r="I1613" s="1">
        <v>6.3246037000000005E-2</v>
      </c>
      <c r="J1613" s="1">
        <v>12.65</v>
      </c>
      <c r="K1613" s="1">
        <v>159.2578</v>
      </c>
      <c r="L1613" s="1">
        <v>4.3</v>
      </c>
    </row>
    <row r="1614" spans="1:12" x14ac:dyDescent="0.2">
      <c r="A1614" s="1" t="s">
        <v>124</v>
      </c>
      <c r="B1614" s="1" t="s">
        <v>1413</v>
      </c>
      <c r="C1614" s="1" t="s">
        <v>19</v>
      </c>
      <c r="D1614" s="1">
        <v>2020</v>
      </c>
      <c r="E1614" s="1" t="s">
        <v>919</v>
      </c>
      <c r="F1614" s="1" t="s">
        <v>796</v>
      </c>
      <c r="G1614" s="1" t="s">
        <v>528</v>
      </c>
      <c r="H1614" s="1" t="s">
        <v>7</v>
      </c>
      <c r="I1614" s="1">
        <v>3.7396492000000003E-2</v>
      </c>
      <c r="J1614" s="1">
        <v>17.25</v>
      </c>
      <c r="K1614" s="1">
        <v>165.65260000000001</v>
      </c>
      <c r="L1614" s="1">
        <v>4.3</v>
      </c>
    </row>
    <row r="1615" spans="1:12" x14ac:dyDescent="0.2">
      <c r="A1615" s="1" t="s">
        <v>6</v>
      </c>
      <c r="B1615" s="1" t="s">
        <v>1144</v>
      </c>
      <c r="C1615" s="1" t="s">
        <v>112</v>
      </c>
      <c r="D1615" s="1">
        <v>2015</v>
      </c>
      <c r="E1615" s="1" t="s">
        <v>922</v>
      </c>
      <c r="F1615" s="1" t="s">
        <v>796</v>
      </c>
      <c r="G1615" s="1" t="s">
        <v>528</v>
      </c>
      <c r="H1615" s="1" t="s">
        <v>7</v>
      </c>
      <c r="I1615" s="1">
        <v>5.4594957E-2</v>
      </c>
      <c r="J1615" s="1">
        <v>8.6</v>
      </c>
      <c r="K1615" s="1">
        <v>130.53100000000001</v>
      </c>
      <c r="L1615" s="1">
        <v>4.3</v>
      </c>
    </row>
    <row r="1616" spans="1:12" x14ac:dyDescent="0.2">
      <c r="A1616" s="1" t="s">
        <v>6</v>
      </c>
      <c r="B1616" s="1" t="s">
        <v>570</v>
      </c>
      <c r="C1616" s="1" t="s">
        <v>17</v>
      </c>
      <c r="D1616" s="1">
        <v>2015</v>
      </c>
      <c r="E1616" s="1" t="s">
        <v>922</v>
      </c>
      <c r="F1616" s="1" t="s">
        <v>796</v>
      </c>
      <c r="G1616" s="1" t="s">
        <v>528</v>
      </c>
      <c r="H1616" s="1" t="s">
        <v>7</v>
      </c>
      <c r="I1616" s="1">
        <v>0</v>
      </c>
      <c r="J1616" s="1">
        <v>4.8049999999999997</v>
      </c>
      <c r="K1616" s="1">
        <v>123.9704</v>
      </c>
      <c r="L1616" s="1">
        <v>4.3</v>
      </c>
    </row>
    <row r="1617" spans="1:12" x14ac:dyDescent="0.2">
      <c r="A1617" s="1" t="s">
        <v>6</v>
      </c>
      <c r="B1617" s="1" t="s">
        <v>85</v>
      </c>
      <c r="C1617" s="1" t="s">
        <v>17</v>
      </c>
      <c r="D1617" s="1">
        <v>2015</v>
      </c>
      <c r="E1617" s="1" t="s">
        <v>922</v>
      </c>
      <c r="F1617" s="1" t="s">
        <v>796</v>
      </c>
      <c r="G1617" s="1" t="s">
        <v>528</v>
      </c>
      <c r="H1617" s="1" t="s">
        <v>7</v>
      </c>
      <c r="I1617" s="1">
        <v>0.17117449100000001</v>
      </c>
      <c r="J1617" s="1">
        <v>18.25</v>
      </c>
      <c r="K1617" s="1">
        <v>156.46299999999999</v>
      </c>
      <c r="L1617" s="1">
        <v>4.3</v>
      </c>
    </row>
    <row r="1618" spans="1:12" x14ac:dyDescent="0.2">
      <c r="A1618" s="1" t="s">
        <v>6</v>
      </c>
      <c r="B1618" s="1" t="s">
        <v>1354</v>
      </c>
      <c r="C1618" s="1" t="s">
        <v>17</v>
      </c>
      <c r="D1618" s="1">
        <v>2015</v>
      </c>
      <c r="E1618" s="1" t="s">
        <v>922</v>
      </c>
      <c r="F1618" s="1" t="s">
        <v>796</v>
      </c>
      <c r="G1618" s="1" t="s">
        <v>528</v>
      </c>
      <c r="H1618" s="1" t="s">
        <v>7</v>
      </c>
      <c r="I1618" s="1">
        <v>1.4823358E-2</v>
      </c>
      <c r="J1618" s="1">
        <v>20.25</v>
      </c>
      <c r="K1618" s="1">
        <v>190.71619999999999</v>
      </c>
      <c r="L1618" s="1">
        <v>4.3</v>
      </c>
    </row>
    <row r="1619" spans="1:12" x14ac:dyDescent="0.2">
      <c r="A1619" s="1" t="s">
        <v>6</v>
      </c>
      <c r="B1619" s="1" t="s">
        <v>354</v>
      </c>
      <c r="C1619" s="1" t="s">
        <v>71</v>
      </c>
      <c r="D1619" s="1">
        <v>2015</v>
      </c>
      <c r="E1619" s="1" t="s">
        <v>922</v>
      </c>
      <c r="F1619" s="1" t="s">
        <v>796</v>
      </c>
      <c r="G1619" s="1" t="s">
        <v>528</v>
      </c>
      <c r="H1619" s="1" t="s">
        <v>7</v>
      </c>
      <c r="I1619" s="1">
        <v>4.2562587999999998E-2</v>
      </c>
      <c r="J1619" s="1">
        <v>17.7</v>
      </c>
      <c r="K1619" s="1">
        <v>165.02099999999999</v>
      </c>
      <c r="L1619" s="1">
        <v>4.3</v>
      </c>
    </row>
    <row r="1620" spans="1:12" x14ac:dyDescent="0.2">
      <c r="A1620" s="1" t="s">
        <v>6</v>
      </c>
      <c r="B1620" s="1" t="s">
        <v>1327</v>
      </c>
      <c r="C1620" s="1" t="s">
        <v>71</v>
      </c>
      <c r="D1620" s="1">
        <v>2015</v>
      </c>
      <c r="E1620" s="1" t="s">
        <v>922</v>
      </c>
      <c r="F1620" s="1" t="s">
        <v>796</v>
      </c>
      <c r="G1620" s="1" t="s">
        <v>528</v>
      </c>
      <c r="H1620" s="1" t="s">
        <v>7</v>
      </c>
      <c r="I1620" s="1">
        <v>0</v>
      </c>
      <c r="J1620" s="1">
        <v>19.25</v>
      </c>
      <c r="K1620" s="1">
        <v>82.590800000000002</v>
      </c>
      <c r="L1620" s="1">
        <v>4.3</v>
      </c>
    </row>
    <row r="1621" spans="1:12" x14ac:dyDescent="0.2">
      <c r="A1621" s="1" t="s">
        <v>6</v>
      </c>
      <c r="B1621" s="1" t="s">
        <v>56</v>
      </c>
      <c r="C1621" s="1" t="s">
        <v>10</v>
      </c>
      <c r="D1621" s="1">
        <v>2015</v>
      </c>
      <c r="E1621" s="1" t="s">
        <v>922</v>
      </c>
      <c r="F1621" s="1" t="s">
        <v>796</v>
      </c>
      <c r="G1621" s="1" t="s">
        <v>528</v>
      </c>
      <c r="H1621" s="1" t="s">
        <v>7</v>
      </c>
      <c r="I1621" s="1">
        <v>0.17142216599999999</v>
      </c>
      <c r="J1621" s="1">
        <v>9.3949999999999996</v>
      </c>
      <c r="K1621" s="1">
        <v>139.18379999999999</v>
      </c>
      <c r="L1621" s="1">
        <v>4.3</v>
      </c>
    </row>
    <row r="1622" spans="1:12" x14ac:dyDescent="0.2">
      <c r="A1622" s="1" t="s">
        <v>6</v>
      </c>
      <c r="B1622" s="1" t="s">
        <v>1587</v>
      </c>
      <c r="C1622" s="1" t="s">
        <v>47</v>
      </c>
      <c r="D1622" s="1">
        <v>2015</v>
      </c>
      <c r="E1622" s="1" t="s">
        <v>922</v>
      </c>
      <c r="F1622" s="1" t="s">
        <v>796</v>
      </c>
      <c r="G1622" s="1" t="s">
        <v>528</v>
      </c>
      <c r="H1622" s="1" t="s">
        <v>7</v>
      </c>
      <c r="I1622" s="1">
        <v>2.2103459999999998E-2</v>
      </c>
      <c r="J1622" s="1">
        <v>9.5</v>
      </c>
      <c r="K1622" s="1">
        <v>194.74520000000001</v>
      </c>
      <c r="L1622" s="1">
        <v>4.3</v>
      </c>
    </row>
    <row r="1623" spans="1:12" x14ac:dyDescent="0.2">
      <c r="A1623" s="1" t="s">
        <v>6</v>
      </c>
      <c r="B1623" s="1" t="s">
        <v>49</v>
      </c>
      <c r="C1623" s="1" t="s">
        <v>47</v>
      </c>
      <c r="D1623" s="1">
        <v>2015</v>
      </c>
      <c r="E1623" s="1" t="s">
        <v>922</v>
      </c>
      <c r="F1623" s="1" t="s">
        <v>796</v>
      </c>
      <c r="G1623" s="1" t="s">
        <v>528</v>
      </c>
      <c r="H1623" s="1" t="s">
        <v>7</v>
      </c>
      <c r="I1623" s="1">
        <v>6.1219879999999997E-2</v>
      </c>
      <c r="J1623" s="1">
        <v>15.85</v>
      </c>
      <c r="K1623" s="1">
        <v>45.674399999999999</v>
      </c>
      <c r="L1623" s="1">
        <v>4.3</v>
      </c>
    </row>
    <row r="1624" spans="1:12" x14ac:dyDescent="0.2">
      <c r="A1624" s="1" t="s">
        <v>6</v>
      </c>
      <c r="B1624" s="1" t="s">
        <v>1447</v>
      </c>
      <c r="C1624" s="1" t="s">
        <v>14</v>
      </c>
      <c r="D1624" s="1">
        <v>2015</v>
      </c>
      <c r="E1624" s="1" t="s">
        <v>922</v>
      </c>
      <c r="F1624" s="1" t="s">
        <v>796</v>
      </c>
      <c r="G1624" s="1" t="s">
        <v>528</v>
      </c>
      <c r="H1624" s="1" t="s">
        <v>7</v>
      </c>
      <c r="I1624" s="1">
        <v>0.144924795</v>
      </c>
      <c r="J1624" s="1">
        <v>7.21</v>
      </c>
      <c r="K1624" s="1">
        <v>100.83320000000001</v>
      </c>
      <c r="L1624" s="1">
        <v>4.3</v>
      </c>
    </row>
    <row r="1625" spans="1:12" x14ac:dyDescent="0.2">
      <c r="A1625" s="1" t="s">
        <v>6</v>
      </c>
      <c r="B1625" s="1" t="s">
        <v>321</v>
      </c>
      <c r="C1625" s="1" t="s">
        <v>14</v>
      </c>
      <c r="D1625" s="1">
        <v>2015</v>
      </c>
      <c r="E1625" s="1" t="s">
        <v>922</v>
      </c>
      <c r="F1625" s="1" t="s">
        <v>796</v>
      </c>
      <c r="G1625" s="1" t="s">
        <v>528</v>
      </c>
      <c r="H1625" s="1" t="s">
        <v>7</v>
      </c>
      <c r="I1625" s="1">
        <v>8.6105815000000002E-2</v>
      </c>
      <c r="J1625" s="1">
        <v>11.15</v>
      </c>
      <c r="K1625" s="1">
        <v>167.87899999999999</v>
      </c>
      <c r="L1625" s="1">
        <v>4.3</v>
      </c>
    </row>
    <row r="1626" spans="1:12" x14ac:dyDescent="0.2">
      <c r="A1626" s="1" t="s">
        <v>6</v>
      </c>
      <c r="B1626" s="1" t="s">
        <v>320</v>
      </c>
      <c r="C1626" s="1" t="s">
        <v>14</v>
      </c>
      <c r="D1626" s="1">
        <v>2015</v>
      </c>
      <c r="E1626" s="1" t="s">
        <v>922</v>
      </c>
      <c r="F1626" s="1" t="s">
        <v>796</v>
      </c>
      <c r="G1626" s="1" t="s">
        <v>528</v>
      </c>
      <c r="H1626" s="1" t="s">
        <v>7</v>
      </c>
      <c r="I1626" s="1">
        <v>3.7646622999999997E-2</v>
      </c>
      <c r="J1626" s="1">
        <v>11.5</v>
      </c>
      <c r="K1626" s="1">
        <v>107.5254</v>
      </c>
      <c r="L1626" s="1">
        <v>4.3</v>
      </c>
    </row>
    <row r="1627" spans="1:12" x14ac:dyDescent="0.2">
      <c r="A1627" s="1" t="s">
        <v>6</v>
      </c>
      <c r="B1627" s="1" t="s">
        <v>38</v>
      </c>
      <c r="C1627" s="1" t="s">
        <v>14</v>
      </c>
      <c r="D1627" s="1">
        <v>2015</v>
      </c>
      <c r="E1627" s="1" t="s">
        <v>922</v>
      </c>
      <c r="F1627" s="1" t="s">
        <v>796</v>
      </c>
      <c r="G1627" s="1" t="s">
        <v>528</v>
      </c>
      <c r="H1627" s="1" t="s">
        <v>7</v>
      </c>
      <c r="I1627" s="1">
        <v>7.6914745000000007E-2</v>
      </c>
      <c r="J1627" s="1">
        <v>19.350000000000001</v>
      </c>
      <c r="K1627" s="1">
        <v>114.8518</v>
      </c>
      <c r="L1627" s="1">
        <v>4.3</v>
      </c>
    </row>
    <row r="1628" spans="1:12" x14ac:dyDescent="0.2">
      <c r="A1628" s="1" t="s">
        <v>6</v>
      </c>
      <c r="B1628" s="1" t="s">
        <v>984</v>
      </c>
      <c r="C1628" s="1" t="s">
        <v>28</v>
      </c>
      <c r="D1628" s="1">
        <v>2020</v>
      </c>
      <c r="E1628" s="1" t="s">
        <v>919</v>
      </c>
      <c r="F1628" s="1" t="s">
        <v>796</v>
      </c>
      <c r="G1628" s="1" t="s">
        <v>528</v>
      </c>
      <c r="H1628" s="1" t="s">
        <v>7</v>
      </c>
      <c r="I1628" s="1">
        <v>4.2008667E-2</v>
      </c>
      <c r="J1628" s="1">
        <v>5.26</v>
      </c>
      <c r="K1628" s="1">
        <v>162.68680000000001</v>
      </c>
      <c r="L1628" s="1">
        <v>4.3</v>
      </c>
    </row>
    <row r="1629" spans="1:12" x14ac:dyDescent="0.2">
      <c r="A1629" s="1" t="s">
        <v>6</v>
      </c>
      <c r="B1629" s="1" t="s">
        <v>1470</v>
      </c>
      <c r="C1629" s="1" t="s">
        <v>28</v>
      </c>
      <c r="D1629" s="1">
        <v>2020</v>
      </c>
      <c r="E1629" s="1" t="s">
        <v>919</v>
      </c>
      <c r="F1629" s="1" t="s">
        <v>796</v>
      </c>
      <c r="G1629" s="1" t="s">
        <v>528</v>
      </c>
      <c r="H1629" s="1" t="s">
        <v>7</v>
      </c>
      <c r="I1629" s="1">
        <v>7.9776075000000002E-2</v>
      </c>
      <c r="J1629" s="1">
        <v>6.1349999999999998</v>
      </c>
      <c r="K1629" s="1">
        <v>152.8366</v>
      </c>
      <c r="L1629" s="1">
        <v>4.3</v>
      </c>
    </row>
    <row r="1630" spans="1:12" x14ac:dyDescent="0.2">
      <c r="A1630" s="1" t="s">
        <v>6</v>
      </c>
      <c r="B1630" s="1" t="s">
        <v>1263</v>
      </c>
      <c r="C1630" s="1" t="s">
        <v>28</v>
      </c>
      <c r="D1630" s="1">
        <v>2020</v>
      </c>
      <c r="E1630" s="1" t="s">
        <v>919</v>
      </c>
      <c r="F1630" s="1" t="s">
        <v>796</v>
      </c>
      <c r="G1630" s="1" t="s">
        <v>528</v>
      </c>
      <c r="H1630" s="1" t="s">
        <v>7</v>
      </c>
      <c r="I1630" s="1">
        <v>2.9727657000000001E-2</v>
      </c>
      <c r="J1630" s="1">
        <v>6.71</v>
      </c>
      <c r="K1630" s="1">
        <v>66.614199999999997</v>
      </c>
      <c r="L1630" s="1">
        <v>4.3</v>
      </c>
    </row>
    <row r="1631" spans="1:12" x14ac:dyDescent="0.2">
      <c r="A1631" s="1" t="s">
        <v>6</v>
      </c>
      <c r="B1631" s="1" t="s">
        <v>836</v>
      </c>
      <c r="C1631" s="1" t="s">
        <v>112</v>
      </c>
      <c r="D1631" s="1">
        <v>2020</v>
      </c>
      <c r="E1631" s="1" t="s">
        <v>919</v>
      </c>
      <c r="F1631" s="1" t="s">
        <v>796</v>
      </c>
      <c r="G1631" s="1" t="s">
        <v>528</v>
      </c>
      <c r="H1631" s="1" t="s">
        <v>7</v>
      </c>
      <c r="I1631" s="1">
        <v>2.2404493000000001E-2</v>
      </c>
      <c r="J1631" s="1">
        <v>9.6</v>
      </c>
      <c r="K1631" s="1">
        <v>102.499</v>
      </c>
      <c r="L1631" s="1">
        <v>4.3</v>
      </c>
    </row>
    <row r="1632" spans="1:12" x14ac:dyDescent="0.2">
      <c r="A1632" s="1" t="s">
        <v>6</v>
      </c>
      <c r="B1632" s="1" t="s">
        <v>829</v>
      </c>
      <c r="C1632" s="1" t="s">
        <v>25</v>
      </c>
      <c r="D1632" s="1">
        <v>2020</v>
      </c>
      <c r="E1632" s="1" t="s">
        <v>919</v>
      </c>
      <c r="F1632" s="1" t="s">
        <v>796</v>
      </c>
      <c r="G1632" s="1" t="s">
        <v>528</v>
      </c>
      <c r="H1632" s="1" t="s">
        <v>7</v>
      </c>
      <c r="I1632" s="1">
        <v>1.2080016000000001E-2</v>
      </c>
      <c r="J1632" s="1">
        <v>17.2</v>
      </c>
      <c r="K1632" s="1">
        <v>164.41839999999999</v>
      </c>
      <c r="L1632" s="1">
        <v>4.3</v>
      </c>
    </row>
    <row r="1633" spans="1:12" x14ac:dyDescent="0.2">
      <c r="A1633" s="1" t="s">
        <v>6</v>
      </c>
      <c r="B1633" s="1" t="s">
        <v>1330</v>
      </c>
      <c r="C1633" s="1" t="s">
        <v>17</v>
      </c>
      <c r="D1633" s="1">
        <v>2020</v>
      </c>
      <c r="E1633" s="1" t="s">
        <v>919</v>
      </c>
      <c r="F1633" s="1" t="s">
        <v>796</v>
      </c>
      <c r="G1633" s="1" t="s">
        <v>528</v>
      </c>
      <c r="H1633" s="1" t="s">
        <v>7</v>
      </c>
      <c r="I1633" s="1">
        <v>9.7012988999999994E-2</v>
      </c>
      <c r="J1633" s="1">
        <v>5.9249999999999998</v>
      </c>
      <c r="K1633" s="1">
        <v>42.9086</v>
      </c>
      <c r="L1633" s="1">
        <v>4.3</v>
      </c>
    </row>
    <row r="1634" spans="1:12" x14ac:dyDescent="0.2">
      <c r="A1634" s="1" t="s">
        <v>6</v>
      </c>
      <c r="B1634" s="1" t="s">
        <v>569</v>
      </c>
      <c r="C1634" s="1" t="s">
        <v>17</v>
      </c>
      <c r="D1634" s="1">
        <v>2020</v>
      </c>
      <c r="E1634" s="1" t="s">
        <v>919</v>
      </c>
      <c r="F1634" s="1" t="s">
        <v>796</v>
      </c>
      <c r="G1634" s="1" t="s">
        <v>528</v>
      </c>
      <c r="H1634" s="1" t="s">
        <v>7</v>
      </c>
      <c r="I1634" s="1">
        <v>7.2252888000000001E-2</v>
      </c>
      <c r="J1634" s="1">
        <v>8.5749999999999993</v>
      </c>
      <c r="K1634" s="1">
        <v>196.57939999999999</v>
      </c>
      <c r="L1634" s="1">
        <v>4.3</v>
      </c>
    </row>
    <row r="1635" spans="1:12" x14ac:dyDescent="0.2">
      <c r="A1635" s="1" t="s">
        <v>6</v>
      </c>
      <c r="B1635" s="1" t="s">
        <v>825</v>
      </c>
      <c r="C1635" s="1" t="s">
        <v>17</v>
      </c>
      <c r="D1635" s="1">
        <v>2020</v>
      </c>
      <c r="E1635" s="1" t="s">
        <v>919</v>
      </c>
      <c r="F1635" s="1" t="s">
        <v>796</v>
      </c>
      <c r="G1635" s="1" t="s">
        <v>528</v>
      </c>
      <c r="H1635" s="1" t="s">
        <v>7</v>
      </c>
      <c r="I1635" s="1">
        <v>9.6762859999999992E-3</v>
      </c>
      <c r="J1635" s="1">
        <v>10.895</v>
      </c>
      <c r="K1635" s="1">
        <v>122.873</v>
      </c>
      <c r="L1635" s="1">
        <v>4.3</v>
      </c>
    </row>
    <row r="1636" spans="1:12" x14ac:dyDescent="0.2">
      <c r="A1636" s="1" t="s">
        <v>6</v>
      </c>
      <c r="B1636" s="1" t="s">
        <v>1253</v>
      </c>
      <c r="C1636" s="1" t="s">
        <v>17</v>
      </c>
      <c r="D1636" s="1">
        <v>2020</v>
      </c>
      <c r="E1636" s="1" t="s">
        <v>919</v>
      </c>
      <c r="F1636" s="1" t="s">
        <v>796</v>
      </c>
      <c r="G1636" s="1" t="s">
        <v>528</v>
      </c>
      <c r="H1636" s="1" t="s">
        <v>7</v>
      </c>
      <c r="I1636" s="1">
        <v>0.119850541</v>
      </c>
      <c r="J1636" s="1">
        <v>13.6</v>
      </c>
      <c r="K1636" s="1">
        <v>234.53</v>
      </c>
      <c r="L1636" s="1">
        <v>4.3</v>
      </c>
    </row>
    <row r="1637" spans="1:12" x14ac:dyDescent="0.2">
      <c r="A1637" s="1" t="s">
        <v>6</v>
      </c>
      <c r="B1637" s="1" t="s">
        <v>367</v>
      </c>
      <c r="C1637" s="1" t="s">
        <v>71</v>
      </c>
      <c r="D1637" s="1">
        <v>2020</v>
      </c>
      <c r="E1637" s="1" t="s">
        <v>919</v>
      </c>
      <c r="F1637" s="1" t="s">
        <v>796</v>
      </c>
      <c r="G1637" s="1" t="s">
        <v>528</v>
      </c>
      <c r="H1637" s="1" t="s">
        <v>7</v>
      </c>
      <c r="I1637" s="1">
        <v>8.2867688999999994E-2</v>
      </c>
      <c r="J1637" s="1">
        <v>8.18</v>
      </c>
      <c r="K1637" s="1">
        <v>58.558799999999998</v>
      </c>
      <c r="L1637" s="1">
        <v>4.3</v>
      </c>
    </row>
    <row r="1638" spans="1:12" x14ac:dyDescent="0.2">
      <c r="A1638" s="1" t="s">
        <v>6</v>
      </c>
      <c r="B1638" s="1" t="s">
        <v>1487</v>
      </c>
      <c r="C1638" s="1" t="s">
        <v>71</v>
      </c>
      <c r="D1638" s="1">
        <v>2020</v>
      </c>
      <c r="E1638" s="1" t="s">
        <v>919</v>
      </c>
      <c r="F1638" s="1" t="s">
        <v>796</v>
      </c>
      <c r="G1638" s="1" t="s">
        <v>528</v>
      </c>
      <c r="H1638" s="1" t="s">
        <v>7</v>
      </c>
      <c r="I1638" s="1">
        <v>6.4376263000000003E-2</v>
      </c>
      <c r="J1638" s="1">
        <v>9.1950000000000003</v>
      </c>
      <c r="K1638" s="1">
        <v>83.156599999999997</v>
      </c>
      <c r="L1638" s="1">
        <v>4.3</v>
      </c>
    </row>
    <row r="1639" spans="1:12" x14ac:dyDescent="0.2">
      <c r="A1639" s="1" t="s">
        <v>6</v>
      </c>
      <c r="B1639" s="1" t="s">
        <v>73</v>
      </c>
      <c r="C1639" s="1" t="s">
        <v>71</v>
      </c>
      <c r="D1639" s="1">
        <v>2020</v>
      </c>
      <c r="E1639" s="1" t="s">
        <v>919</v>
      </c>
      <c r="F1639" s="1" t="s">
        <v>796</v>
      </c>
      <c r="G1639" s="1" t="s">
        <v>528</v>
      </c>
      <c r="H1639" s="1" t="s">
        <v>7</v>
      </c>
      <c r="I1639" s="1">
        <v>3.7734782000000001E-2</v>
      </c>
      <c r="J1639" s="1">
        <v>14</v>
      </c>
      <c r="K1639" s="1">
        <v>166.45259999999999</v>
      </c>
      <c r="L1639" s="1">
        <v>4.3</v>
      </c>
    </row>
    <row r="1640" spans="1:12" x14ac:dyDescent="0.2">
      <c r="A1640" s="1" t="s">
        <v>6</v>
      </c>
      <c r="B1640" s="1" t="s">
        <v>555</v>
      </c>
      <c r="C1640" s="1" t="s">
        <v>10</v>
      </c>
      <c r="D1640" s="1">
        <v>2020</v>
      </c>
      <c r="E1640" s="1" t="s">
        <v>919</v>
      </c>
      <c r="F1640" s="1" t="s">
        <v>796</v>
      </c>
      <c r="G1640" s="1" t="s">
        <v>1</v>
      </c>
      <c r="H1640" s="1" t="s">
        <v>7</v>
      </c>
      <c r="I1640" s="1">
        <v>4.0069805999999999E-2</v>
      </c>
      <c r="J1640" s="1">
        <v>8.3650000000000002</v>
      </c>
      <c r="K1640" s="1">
        <v>190.71879999999999</v>
      </c>
      <c r="L1640" s="1">
        <v>4.3</v>
      </c>
    </row>
    <row r="1641" spans="1:12" x14ac:dyDescent="0.2">
      <c r="A1641" s="1" t="s">
        <v>6</v>
      </c>
      <c r="B1641" s="1" t="s">
        <v>342</v>
      </c>
      <c r="C1641" s="1" t="s">
        <v>10</v>
      </c>
      <c r="D1641" s="1">
        <v>2020</v>
      </c>
      <c r="E1641" s="1" t="s">
        <v>919</v>
      </c>
      <c r="F1641" s="1" t="s">
        <v>796</v>
      </c>
      <c r="G1641" s="1" t="s">
        <v>1</v>
      </c>
      <c r="H1641" s="1" t="s">
        <v>7</v>
      </c>
      <c r="I1641" s="1">
        <v>0</v>
      </c>
      <c r="J1641" s="1">
        <v>16.100000000000001</v>
      </c>
      <c r="K1641" s="1">
        <v>98.441000000000003</v>
      </c>
      <c r="L1641" s="1">
        <v>4.3</v>
      </c>
    </row>
    <row r="1642" spans="1:12" x14ac:dyDescent="0.2">
      <c r="A1642" s="1" t="s">
        <v>6</v>
      </c>
      <c r="B1642" s="1" t="s">
        <v>334</v>
      </c>
      <c r="C1642" s="1" t="s">
        <v>47</v>
      </c>
      <c r="D1642" s="1">
        <v>2020</v>
      </c>
      <c r="E1642" s="1" t="s">
        <v>919</v>
      </c>
      <c r="F1642" s="1" t="s">
        <v>796</v>
      </c>
      <c r="G1642" s="1" t="s">
        <v>1</v>
      </c>
      <c r="H1642" s="1" t="s">
        <v>7</v>
      </c>
      <c r="I1642" s="1">
        <v>0.122565413</v>
      </c>
      <c r="J1642" s="1">
        <v>17.7</v>
      </c>
      <c r="K1642" s="1">
        <v>103.8674</v>
      </c>
      <c r="L1642" s="1">
        <v>4.3</v>
      </c>
    </row>
    <row r="1643" spans="1:12" x14ac:dyDescent="0.2">
      <c r="A1643" s="1" t="s">
        <v>6</v>
      </c>
      <c r="B1643" s="1" t="s">
        <v>720</v>
      </c>
      <c r="C1643" s="1" t="s">
        <v>14</v>
      </c>
      <c r="D1643" s="1">
        <v>2020</v>
      </c>
      <c r="E1643" s="1" t="s">
        <v>919</v>
      </c>
      <c r="F1643" s="1" t="s">
        <v>796</v>
      </c>
      <c r="G1643" s="1" t="s">
        <v>1</v>
      </c>
      <c r="H1643" s="1" t="s">
        <v>7</v>
      </c>
      <c r="I1643" s="1">
        <v>2.9662794999999999E-2</v>
      </c>
      <c r="J1643" s="1">
        <v>5.1749999999999998</v>
      </c>
      <c r="K1643" s="1">
        <v>105.26220000000001</v>
      </c>
      <c r="L1643" s="1">
        <v>4.3</v>
      </c>
    </row>
    <row r="1644" spans="1:12" x14ac:dyDescent="0.2">
      <c r="A1644" s="1" t="s">
        <v>6</v>
      </c>
      <c r="B1644" s="1" t="s">
        <v>41</v>
      </c>
      <c r="C1644" s="1" t="s">
        <v>14</v>
      </c>
      <c r="D1644" s="1">
        <v>2020</v>
      </c>
      <c r="E1644" s="1" t="s">
        <v>919</v>
      </c>
      <c r="F1644" s="1" t="s">
        <v>796</v>
      </c>
      <c r="G1644" s="1" t="s">
        <v>1</v>
      </c>
      <c r="H1644" s="1" t="s">
        <v>7</v>
      </c>
      <c r="I1644" s="1">
        <v>2.5886442999999999E-2</v>
      </c>
      <c r="J1644" s="1">
        <v>7.42</v>
      </c>
      <c r="K1644" s="1">
        <v>189.18719999999999</v>
      </c>
      <c r="L1644" s="1">
        <v>4.3</v>
      </c>
    </row>
    <row r="1645" spans="1:12" x14ac:dyDescent="0.2">
      <c r="A1645" s="1" t="s">
        <v>6</v>
      </c>
      <c r="B1645" s="1" t="s">
        <v>540</v>
      </c>
      <c r="C1645" s="1" t="s">
        <v>14</v>
      </c>
      <c r="D1645" s="1">
        <v>2020</v>
      </c>
      <c r="E1645" s="1" t="s">
        <v>919</v>
      </c>
      <c r="F1645" s="1" t="s">
        <v>796</v>
      </c>
      <c r="G1645" s="1" t="s">
        <v>1</v>
      </c>
      <c r="H1645" s="1" t="s">
        <v>7</v>
      </c>
      <c r="I1645" s="1">
        <v>3.7977917E-2</v>
      </c>
      <c r="J1645" s="1">
        <v>10</v>
      </c>
      <c r="K1645" s="1">
        <v>128.6994</v>
      </c>
      <c r="L1645" s="1">
        <v>4.3</v>
      </c>
    </row>
    <row r="1646" spans="1:12" x14ac:dyDescent="0.2">
      <c r="A1646" s="1" t="s">
        <v>6</v>
      </c>
      <c r="B1646" s="1" t="s">
        <v>1359</v>
      </c>
      <c r="C1646" s="1" t="s">
        <v>14</v>
      </c>
      <c r="D1646" s="1">
        <v>2020</v>
      </c>
      <c r="E1646" s="1" t="s">
        <v>919</v>
      </c>
      <c r="F1646" s="1" t="s">
        <v>796</v>
      </c>
      <c r="G1646" s="1" t="s">
        <v>1</v>
      </c>
      <c r="H1646" s="1" t="s">
        <v>7</v>
      </c>
      <c r="I1646" s="1">
        <v>1.1189235000000001E-2</v>
      </c>
      <c r="J1646" s="1">
        <v>10.3</v>
      </c>
      <c r="K1646" s="1">
        <v>86.653999999999996</v>
      </c>
      <c r="L1646" s="1">
        <v>4.3</v>
      </c>
    </row>
    <row r="1647" spans="1:12" x14ac:dyDescent="0.2">
      <c r="A1647" s="1" t="s">
        <v>6</v>
      </c>
      <c r="B1647" s="1" t="s">
        <v>323</v>
      </c>
      <c r="C1647" s="1" t="s">
        <v>14</v>
      </c>
      <c r="D1647" s="1">
        <v>2020</v>
      </c>
      <c r="E1647" s="1" t="s">
        <v>919</v>
      </c>
      <c r="F1647" s="1" t="s">
        <v>796</v>
      </c>
      <c r="G1647" s="1" t="s">
        <v>1</v>
      </c>
      <c r="H1647" s="1" t="s">
        <v>7</v>
      </c>
      <c r="I1647" s="1">
        <v>1.3572808E-2</v>
      </c>
      <c r="J1647" s="1">
        <v>10.5</v>
      </c>
      <c r="K1647" s="1">
        <v>143.21539999999999</v>
      </c>
      <c r="L1647" s="1">
        <v>4.3</v>
      </c>
    </row>
    <row r="1648" spans="1:12" x14ac:dyDescent="0.2">
      <c r="A1648" s="1" t="s">
        <v>6</v>
      </c>
      <c r="B1648" s="1" t="s">
        <v>1199</v>
      </c>
      <c r="C1648" s="1" t="s">
        <v>14</v>
      </c>
      <c r="D1648" s="1">
        <v>2020</v>
      </c>
      <c r="E1648" s="1" t="s">
        <v>919</v>
      </c>
      <c r="F1648" s="1" t="s">
        <v>796</v>
      </c>
      <c r="G1648" s="1" t="s">
        <v>1</v>
      </c>
      <c r="H1648" s="1" t="s">
        <v>7</v>
      </c>
      <c r="I1648" s="1">
        <v>7.7154417000000003E-2</v>
      </c>
      <c r="J1648" s="1">
        <v>11.8</v>
      </c>
      <c r="K1648" s="1">
        <v>35.755800000000001</v>
      </c>
      <c r="L1648" s="1">
        <v>4.3</v>
      </c>
    </row>
    <row r="1649" spans="1:12" x14ac:dyDescent="0.2">
      <c r="A1649" s="1" t="s">
        <v>6</v>
      </c>
      <c r="B1649" s="1" t="s">
        <v>717</v>
      </c>
      <c r="C1649" s="1" t="s">
        <v>14</v>
      </c>
      <c r="D1649" s="1">
        <v>2020</v>
      </c>
      <c r="E1649" s="1" t="s">
        <v>919</v>
      </c>
      <c r="F1649" s="1" t="s">
        <v>796</v>
      </c>
      <c r="G1649" s="1" t="s">
        <v>1</v>
      </c>
      <c r="H1649" s="1" t="s">
        <v>7</v>
      </c>
      <c r="I1649" s="1">
        <v>2.6067434E-2</v>
      </c>
      <c r="J1649" s="1">
        <v>13.65</v>
      </c>
      <c r="K1649" s="1">
        <v>78.830200000000005</v>
      </c>
      <c r="L1649" s="1">
        <v>4.3</v>
      </c>
    </row>
    <row r="1650" spans="1:12" x14ac:dyDescent="0.2">
      <c r="A1650" s="1" t="s">
        <v>6</v>
      </c>
      <c r="B1650" s="1" t="s">
        <v>1401</v>
      </c>
      <c r="C1650" s="1" t="s">
        <v>14</v>
      </c>
      <c r="D1650" s="1">
        <v>2020</v>
      </c>
      <c r="E1650" s="1" t="s">
        <v>919</v>
      </c>
      <c r="F1650" s="1" t="s">
        <v>796</v>
      </c>
      <c r="G1650" s="1" t="s">
        <v>1</v>
      </c>
      <c r="H1650" s="1" t="s">
        <v>7</v>
      </c>
      <c r="I1650" s="1">
        <v>0.10589166999999999</v>
      </c>
      <c r="J1650" s="1">
        <v>15.6</v>
      </c>
      <c r="K1650" s="1">
        <v>172.6764</v>
      </c>
      <c r="L1650" s="1">
        <v>4.3</v>
      </c>
    </row>
    <row r="1651" spans="1:12" x14ac:dyDescent="0.2">
      <c r="A1651" s="1" t="s">
        <v>6</v>
      </c>
      <c r="B1651" s="1" t="s">
        <v>309</v>
      </c>
      <c r="C1651" s="1" t="s">
        <v>14</v>
      </c>
      <c r="D1651" s="1">
        <v>2020</v>
      </c>
      <c r="E1651" s="1" t="s">
        <v>919</v>
      </c>
      <c r="F1651" s="1" t="s">
        <v>796</v>
      </c>
      <c r="G1651" s="1" t="s">
        <v>1</v>
      </c>
      <c r="H1651" s="1" t="s">
        <v>7</v>
      </c>
      <c r="I1651" s="1">
        <v>4.6280997999999997E-2</v>
      </c>
      <c r="J1651" s="1">
        <v>20.6</v>
      </c>
      <c r="K1651" s="1">
        <v>177.43440000000001</v>
      </c>
      <c r="L1651" s="1">
        <v>4.3</v>
      </c>
    </row>
    <row r="1652" spans="1:12" x14ac:dyDescent="0.2">
      <c r="A1652" s="1" t="s">
        <v>21</v>
      </c>
      <c r="B1652" s="1" t="s">
        <v>671</v>
      </c>
      <c r="C1652" s="1" t="s">
        <v>25</v>
      </c>
      <c r="D1652" s="1">
        <v>2015</v>
      </c>
      <c r="E1652" s="1" t="s">
        <v>922</v>
      </c>
      <c r="F1652" s="1" t="s">
        <v>796</v>
      </c>
      <c r="G1652" s="1" t="s">
        <v>1</v>
      </c>
      <c r="H1652" s="1" t="s">
        <v>7</v>
      </c>
      <c r="I1652" s="1">
        <v>4.2736348E-2</v>
      </c>
      <c r="J1652" s="1">
        <v>18.850000000000001</v>
      </c>
      <c r="K1652" s="1">
        <v>255.93299999999999</v>
      </c>
      <c r="L1652" s="1">
        <v>4.3</v>
      </c>
    </row>
    <row r="1653" spans="1:12" x14ac:dyDescent="0.2">
      <c r="A1653" s="1" t="s">
        <v>21</v>
      </c>
      <c r="B1653" s="1" t="s">
        <v>609</v>
      </c>
      <c r="C1653" s="1" t="s">
        <v>47</v>
      </c>
      <c r="D1653" s="1">
        <v>2015</v>
      </c>
      <c r="E1653" s="1" t="s">
        <v>922</v>
      </c>
      <c r="F1653" s="1" t="s">
        <v>796</v>
      </c>
      <c r="G1653" s="1" t="s">
        <v>1</v>
      </c>
      <c r="H1653" s="1" t="s">
        <v>7</v>
      </c>
      <c r="I1653" s="1">
        <v>0</v>
      </c>
      <c r="J1653" s="1">
        <v>15.1</v>
      </c>
      <c r="K1653" s="1">
        <v>244.25120000000001</v>
      </c>
      <c r="L1653" s="1">
        <v>4.3</v>
      </c>
    </row>
    <row r="1654" spans="1:12" x14ac:dyDescent="0.2">
      <c r="A1654" s="1" t="s">
        <v>16</v>
      </c>
      <c r="B1654" s="1" t="s">
        <v>106</v>
      </c>
      <c r="C1654" s="1" t="s">
        <v>25</v>
      </c>
      <c r="D1654" s="1">
        <v>2020</v>
      </c>
      <c r="E1654" s="1" t="s">
        <v>919</v>
      </c>
      <c r="F1654" s="1" t="s">
        <v>796</v>
      </c>
      <c r="G1654" s="1" t="s">
        <v>1</v>
      </c>
      <c r="H1654" s="1" t="s">
        <v>7</v>
      </c>
      <c r="I1654" s="1">
        <v>3.1444356999999999E-2</v>
      </c>
      <c r="J1654" s="1">
        <v>14</v>
      </c>
      <c r="K1654" s="1">
        <v>53.764000000000003</v>
      </c>
      <c r="L1654" s="1">
        <v>4.3</v>
      </c>
    </row>
    <row r="1655" spans="1:12" x14ac:dyDescent="0.2">
      <c r="A1655" s="1" t="s">
        <v>295</v>
      </c>
      <c r="B1655" s="1" t="s">
        <v>276</v>
      </c>
      <c r="C1655" s="1" t="s">
        <v>25</v>
      </c>
      <c r="D1655" s="1">
        <v>2017</v>
      </c>
      <c r="E1655" s="1" t="s">
        <v>797</v>
      </c>
      <c r="F1655" s="1" t="s">
        <v>796</v>
      </c>
      <c r="G1655" s="1" t="s">
        <v>702</v>
      </c>
      <c r="H1655" s="1" t="s">
        <v>7</v>
      </c>
      <c r="I1655" s="1">
        <v>1.0639595999999999E-2</v>
      </c>
      <c r="J1655" s="1">
        <v>11.1</v>
      </c>
      <c r="K1655" s="1">
        <v>84.190799999999996</v>
      </c>
      <c r="L1655" s="1">
        <v>4.3</v>
      </c>
    </row>
    <row r="1656" spans="1:12" x14ac:dyDescent="0.2">
      <c r="A1656" s="1" t="s">
        <v>124</v>
      </c>
      <c r="B1656" s="1" t="s">
        <v>1185</v>
      </c>
      <c r="C1656" s="1" t="s">
        <v>112</v>
      </c>
      <c r="D1656" s="1">
        <v>2017</v>
      </c>
      <c r="E1656" s="1" t="s">
        <v>797</v>
      </c>
      <c r="F1656" s="1" t="s">
        <v>796</v>
      </c>
      <c r="G1656" s="1" t="s">
        <v>702</v>
      </c>
      <c r="H1656" s="1" t="s">
        <v>7</v>
      </c>
      <c r="I1656" s="1">
        <v>4.8017961999999997E-2</v>
      </c>
      <c r="J1656" s="1">
        <v>13.35</v>
      </c>
      <c r="K1656" s="1">
        <v>219.61660000000001</v>
      </c>
      <c r="L1656" s="1">
        <v>4.3</v>
      </c>
    </row>
    <row r="1657" spans="1:12" x14ac:dyDescent="0.2">
      <c r="A1657" s="1" t="s">
        <v>124</v>
      </c>
      <c r="B1657" s="1" t="s">
        <v>506</v>
      </c>
      <c r="C1657" s="1" t="s">
        <v>112</v>
      </c>
      <c r="D1657" s="1">
        <v>2017</v>
      </c>
      <c r="E1657" s="1" t="s">
        <v>797</v>
      </c>
      <c r="F1657" s="1" t="s">
        <v>796</v>
      </c>
      <c r="G1657" s="1" t="s">
        <v>702</v>
      </c>
      <c r="H1657" s="1" t="s">
        <v>7</v>
      </c>
      <c r="I1657" s="1">
        <v>5.4197298999999997E-2</v>
      </c>
      <c r="J1657" s="1">
        <v>17.100000000000001</v>
      </c>
      <c r="K1657" s="1">
        <v>83.556600000000003</v>
      </c>
      <c r="L1657" s="1">
        <v>4.3</v>
      </c>
    </row>
    <row r="1658" spans="1:12" x14ac:dyDescent="0.2">
      <c r="A1658" s="1" t="s">
        <v>124</v>
      </c>
      <c r="B1658" s="1" t="s">
        <v>1313</v>
      </c>
      <c r="C1658" s="1" t="s">
        <v>25</v>
      </c>
      <c r="D1658" s="1">
        <v>2017</v>
      </c>
      <c r="E1658" s="1" t="s">
        <v>797</v>
      </c>
      <c r="F1658" s="1" t="s">
        <v>796</v>
      </c>
      <c r="G1658" s="1" t="s">
        <v>702</v>
      </c>
      <c r="H1658" s="1" t="s">
        <v>7</v>
      </c>
      <c r="I1658" s="1">
        <v>8.2536604E-2</v>
      </c>
      <c r="J1658" s="1">
        <v>19.5</v>
      </c>
      <c r="K1658" s="1">
        <v>177.2002</v>
      </c>
      <c r="L1658" s="1">
        <v>4.3</v>
      </c>
    </row>
    <row r="1659" spans="1:12" x14ac:dyDescent="0.2">
      <c r="A1659" s="1" t="s">
        <v>124</v>
      </c>
      <c r="B1659" s="1" t="s">
        <v>526</v>
      </c>
      <c r="C1659" s="1" t="s">
        <v>17</v>
      </c>
      <c r="D1659" s="1">
        <v>2017</v>
      </c>
      <c r="E1659" s="1" t="s">
        <v>797</v>
      </c>
      <c r="F1659" s="1" t="s">
        <v>796</v>
      </c>
      <c r="G1659" s="1" t="s">
        <v>702</v>
      </c>
      <c r="H1659" s="1" t="s">
        <v>7</v>
      </c>
      <c r="I1659" s="1">
        <v>0.13093104799999999</v>
      </c>
      <c r="J1659" s="1">
        <v>5.8</v>
      </c>
      <c r="K1659" s="1">
        <v>89.917199999999994</v>
      </c>
      <c r="L1659" s="1">
        <v>4.3</v>
      </c>
    </row>
    <row r="1660" spans="1:12" x14ac:dyDescent="0.2">
      <c r="A1660" s="1" t="s">
        <v>124</v>
      </c>
      <c r="B1660" s="1" t="s">
        <v>670</v>
      </c>
      <c r="C1660" s="1" t="s">
        <v>17</v>
      </c>
      <c r="D1660" s="1">
        <v>2017</v>
      </c>
      <c r="E1660" s="1" t="s">
        <v>797</v>
      </c>
      <c r="F1660" s="1" t="s">
        <v>796</v>
      </c>
      <c r="G1660" s="1" t="s">
        <v>702</v>
      </c>
      <c r="H1660" s="1" t="s">
        <v>7</v>
      </c>
      <c r="I1660" s="1">
        <v>7.6721392999999999E-2</v>
      </c>
      <c r="J1660" s="1">
        <v>6.13</v>
      </c>
      <c r="K1660" s="1">
        <v>59.453600000000002</v>
      </c>
      <c r="L1660" s="1">
        <v>4.3</v>
      </c>
    </row>
    <row r="1661" spans="1:12" x14ac:dyDescent="0.2">
      <c r="A1661" s="1" t="s">
        <v>124</v>
      </c>
      <c r="B1661" s="1" t="s">
        <v>1314</v>
      </c>
      <c r="C1661" s="1" t="s">
        <v>17</v>
      </c>
      <c r="D1661" s="1">
        <v>2017</v>
      </c>
      <c r="E1661" s="1" t="s">
        <v>797</v>
      </c>
      <c r="F1661" s="1" t="s">
        <v>796</v>
      </c>
      <c r="G1661" s="1" t="s">
        <v>702</v>
      </c>
      <c r="H1661" s="1" t="s">
        <v>7</v>
      </c>
      <c r="I1661" s="1">
        <v>0.136784873</v>
      </c>
      <c r="J1661" s="1">
        <v>10.895</v>
      </c>
      <c r="K1661" s="1">
        <v>265.2568</v>
      </c>
      <c r="L1661" s="1">
        <v>4.3</v>
      </c>
    </row>
    <row r="1662" spans="1:12" x14ac:dyDescent="0.2">
      <c r="A1662" s="1" t="s">
        <v>124</v>
      </c>
      <c r="B1662" s="1" t="s">
        <v>665</v>
      </c>
      <c r="C1662" s="1" t="s">
        <v>17</v>
      </c>
      <c r="D1662" s="1">
        <v>2017</v>
      </c>
      <c r="E1662" s="1" t="s">
        <v>797</v>
      </c>
      <c r="F1662" s="1" t="s">
        <v>796</v>
      </c>
      <c r="G1662" s="1" t="s">
        <v>702</v>
      </c>
      <c r="H1662" s="1" t="s">
        <v>7</v>
      </c>
      <c r="I1662" s="1">
        <v>7.5563756999999995E-2</v>
      </c>
      <c r="J1662" s="1">
        <v>13.1</v>
      </c>
      <c r="K1662" s="1">
        <v>168.11580000000001</v>
      </c>
      <c r="L1662" s="1">
        <v>4.3</v>
      </c>
    </row>
    <row r="1663" spans="1:12" x14ac:dyDescent="0.2">
      <c r="A1663" s="1" t="s">
        <v>124</v>
      </c>
      <c r="B1663" s="1" t="s">
        <v>795</v>
      </c>
      <c r="C1663" s="1" t="s">
        <v>17</v>
      </c>
      <c r="D1663" s="1">
        <v>2017</v>
      </c>
      <c r="E1663" s="1" t="s">
        <v>797</v>
      </c>
      <c r="F1663" s="1" t="s">
        <v>796</v>
      </c>
      <c r="G1663" s="1" t="s">
        <v>702</v>
      </c>
      <c r="H1663" s="1" t="s">
        <v>7</v>
      </c>
      <c r="I1663" s="1">
        <v>8.7158654000000002E-2</v>
      </c>
      <c r="J1663" s="1">
        <v>16.25</v>
      </c>
      <c r="K1663" s="1">
        <v>95.141000000000005</v>
      </c>
      <c r="L1663" s="1">
        <v>4.3</v>
      </c>
    </row>
    <row r="1664" spans="1:12" x14ac:dyDescent="0.2">
      <c r="A1664" s="1" t="s">
        <v>124</v>
      </c>
      <c r="B1664" s="1" t="s">
        <v>660</v>
      </c>
      <c r="C1664" s="1" t="s">
        <v>71</v>
      </c>
      <c r="D1664" s="1">
        <v>2017</v>
      </c>
      <c r="E1664" s="1" t="s">
        <v>797</v>
      </c>
      <c r="F1664" s="1" t="s">
        <v>796</v>
      </c>
      <c r="G1664" s="1" t="s">
        <v>702</v>
      </c>
      <c r="H1664" s="1" t="s">
        <v>7</v>
      </c>
      <c r="I1664" s="1">
        <v>8.6440439999999993E-2</v>
      </c>
      <c r="J1664" s="1">
        <v>5.88</v>
      </c>
      <c r="K1664" s="1">
        <v>155.3998</v>
      </c>
      <c r="L1664" s="1">
        <v>4.3</v>
      </c>
    </row>
    <row r="1665" spans="1:12" x14ac:dyDescent="0.2">
      <c r="A1665" s="1" t="s">
        <v>124</v>
      </c>
      <c r="B1665" s="1" t="s">
        <v>242</v>
      </c>
      <c r="C1665" s="1" t="s">
        <v>71</v>
      </c>
      <c r="D1665" s="1">
        <v>2017</v>
      </c>
      <c r="E1665" s="1" t="s">
        <v>797</v>
      </c>
      <c r="F1665" s="1" t="s">
        <v>796</v>
      </c>
      <c r="G1665" s="1" t="s">
        <v>702</v>
      </c>
      <c r="H1665" s="1" t="s">
        <v>7</v>
      </c>
      <c r="I1665" s="1">
        <v>5.4734800000000002E-3</v>
      </c>
      <c r="J1665" s="1">
        <v>8.89</v>
      </c>
      <c r="K1665" s="1">
        <v>100.5016</v>
      </c>
      <c r="L1665" s="1">
        <v>4.3</v>
      </c>
    </row>
    <row r="1666" spans="1:12" x14ac:dyDescent="0.2">
      <c r="A1666" s="1" t="s">
        <v>124</v>
      </c>
      <c r="B1666" s="1" t="s">
        <v>1517</v>
      </c>
      <c r="C1666" s="1" t="s">
        <v>10</v>
      </c>
      <c r="D1666" s="1">
        <v>2017</v>
      </c>
      <c r="E1666" s="1" t="s">
        <v>797</v>
      </c>
      <c r="F1666" s="1" t="s">
        <v>796</v>
      </c>
      <c r="G1666" s="1" t="s">
        <v>702</v>
      </c>
      <c r="H1666" s="1" t="s">
        <v>7</v>
      </c>
      <c r="I1666" s="1">
        <v>0</v>
      </c>
      <c r="J1666" s="1">
        <v>6.0549999999999997</v>
      </c>
      <c r="K1666" s="1">
        <v>162.3578</v>
      </c>
      <c r="L1666" s="1">
        <v>4.3</v>
      </c>
    </row>
    <row r="1667" spans="1:12" x14ac:dyDescent="0.2">
      <c r="A1667" s="1" t="s">
        <v>124</v>
      </c>
      <c r="B1667" s="1" t="s">
        <v>481</v>
      </c>
      <c r="C1667" s="1" t="s">
        <v>10</v>
      </c>
      <c r="D1667" s="1">
        <v>2017</v>
      </c>
      <c r="E1667" s="1" t="s">
        <v>797</v>
      </c>
      <c r="F1667" s="1" t="s">
        <v>796</v>
      </c>
      <c r="G1667" s="1" t="s">
        <v>702</v>
      </c>
      <c r="H1667" s="1" t="s">
        <v>7</v>
      </c>
      <c r="I1667" s="1">
        <v>0.120520818</v>
      </c>
      <c r="J1667" s="1">
        <v>6.36</v>
      </c>
      <c r="K1667" s="1">
        <v>45.905999999999999</v>
      </c>
      <c r="L1667" s="1">
        <v>4.3</v>
      </c>
    </row>
    <row r="1668" spans="1:12" x14ac:dyDescent="0.2">
      <c r="A1668" s="1" t="s">
        <v>124</v>
      </c>
      <c r="B1668" s="1" t="s">
        <v>1460</v>
      </c>
      <c r="C1668" s="1" t="s">
        <v>10</v>
      </c>
      <c r="D1668" s="1">
        <v>2017</v>
      </c>
      <c r="E1668" s="1" t="s">
        <v>797</v>
      </c>
      <c r="F1668" s="1" t="s">
        <v>796</v>
      </c>
      <c r="G1668" s="1" t="s">
        <v>702</v>
      </c>
      <c r="H1668" s="1" t="s">
        <v>7</v>
      </c>
      <c r="I1668" s="1">
        <v>0.12149774200000001</v>
      </c>
      <c r="J1668" s="1">
        <v>7.72</v>
      </c>
      <c r="K1668" s="1">
        <v>119.744</v>
      </c>
      <c r="L1668" s="1">
        <v>4.3</v>
      </c>
    </row>
    <row r="1669" spans="1:12" x14ac:dyDescent="0.2">
      <c r="A1669" s="1" t="s">
        <v>124</v>
      </c>
      <c r="B1669" s="1" t="s">
        <v>477</v>
      </c>
      <c r="C1669" s="1" t="s">
        <v>10</v>
      </c>
      <c r="D1669" s="1">
        <v>2017</v>
      </c>
      <c r="E1669" s="1" t="s">
        <v>797</v>
      </c>
      <c r="F1669" s="1" t="s">
        <v>796</v>
      </c>
      <c r="G1669" s="1" t="s">
        <v>702</v>
      </c>
      <c r="H1669" s="1" t="s">
        <v>7</v>
      </c>
      <c r="I1669" s="1">
        <v>3.5347676000000001E-2</v>
      </c>
      <c r="J1669" s="1">
        <v>8.3000000000000007</v>
      </c>
      <c r="K1669" s="1">
        <v>38.050600000000003</v>
      </c>
      <c r="L1669" s="1">
        <v>4.3</v>
      </c>
    </row>
    <row r="1670" spans="1:12" x14ac:dyDescent="0.2">
      <c r="A1670" s="1" t="s">
        <v>124</v>
      </c>
      <c r="B1670" s="1" t="s">
        <v>1028</v>
      </c>
      <c r="C1670" s="1" t="s">
        <v>10</v>
      </c>
      <c r="D1670" s="1">
        <v>2017</v>
      </c>
      <c r="E1670" s="1" t="s">
        <v>797</v>
      </c>
      <c r="F1670" s="1" t="s">
        <v>796</v>
      </c>
      <c r="G1670" s="1" t="s">
        <v>702</v>
      </c>
      <c r="H1670" s="1" t="s">
        <v>7</v>
      </c>
      <c r="I1670" s="1">
        <v>0</v>
      </c>
      <c r="J1670" s="1">
        <v>10.65</v>
      </c>
      <c r="K1670" s="1">
        <v>57.127200000000002</v>
      </c>
      <c r="L1670" s="1">
        <v>4.3</v>
      </c>
    </row>
    <row r="1671" spans="1:12" x14ac:dyDescent="0.2">
      <c r="A1671" s="1" t="s">
        <v>124</v>
      </c>
      <c r="B1671" s="1" t="s">
        <v>1027</v>
      </c>
      <c r="C1671" s="1" t="s">
        <v>10</v>
      </c>
      <c r="D1671" s="1">
        <v>2017</v>
      </c>
      <c r="E1671" s="1" t="s">
        <v>797</v>
      </c>
      <c r="F1671" s="1" t="s">
        <v>796</v>
      </c>
      <c r="G1671" s="1" t="s">
        <v>702</v>
      </c>
      <c r="H1671" s="1" t="s">
        <v>7</v>
      </c>
      <c r="I1671" s="1">
        <v>4.9709624000000001E-2</v>
      </c>
      <c r="J1671" s="1">
        <v>10.8</v>
      </c>
      <c r="K1671" s="1">
        <v>246.81440000000001</v>
      </c>
      <c r="L1671" s="1">
        <v>4.3</v>
      </c>
    </row>
    <row r="1672" spans="1:12" x14ac:dyDescent="0.2">
      <c r="A1672" s="1" t="s">
        <v>124</v>
      </c>
      <c r="B1672" s="1" t="s">
        <v>1410</v>
      </c>
      <c r="C1672" s="1" t="s">
        <v>10</v>
      </c>
      <c r="D1672" s="1">
        <v>2017</v>
      </c>
      <c r="E1672" s="1" t="s">
        <v>797</v>
      </c>
      <c r="F1672" s="1" t="s">
        <v>796</v>
      </c>
      <c r="G1672" s="1" t="s">
        <v>702</v>
      </c>
      <c r="H1672" s="1" t="s">
        <v>7</v>
      </c>
      <c r="I1672" s="1">
        <v>4.0507227999999999E-2</v>
      </c>
      <c r="J1672" s="1">
        <v>11.65</v>
      </c>
      <c r="K1672" s="1">
        <v>186.92400000000001</v>
      </c>
      <c r="L1672" s="1">
        <v>4.3</v>
      </c>
    </row>
    <row r="1673" spans="1:12" x14ac:dyDescent="0.2">
      <c r="A1673" s="1" t="s">
        <v>124</v>
      </c>
      <c r="B1673" s="1" t="s">
        <v>1353</v>
      </c>
      <c r="C1673" s="1" t="s">
        <v>10</v>
      </c>
      <c r="D1673" s="1">
        <v>2017</v>
      </c>
      <c r="E1673" s="1" t="s">
        <v>797</v>
      </c>
      <c r="F1673" s="1" t="s">
        <v>796</v>
      </c>
      <c r="G1673" s="1" t="s">
        <v>702</v>
      </c>
      <c r="H1673" s="1" t="s">
        <v>7</v>
      </c>
      <c r="I1673" s="1">
        <v>4.9209191999999999E-2</v>
      </c>
      <c r="J1673" s="1">
        <v>13.65</v>
      </c>
      <c r="K1673" s="1">
        <v>150.005</v>
      </c>
      <c r="L1673" s="1">
        <v>4.3</v>
      </c>
    </row>
    <row r="1674" spans="1:12" x14ac:dyDescent="0.2">
      <c r="A1674" s="1" t="s">
        <v>124</v>
      </c>
      <c r="B1674" s="1" t="s">
        <v>642</v>
      </c>
      <c r="C1674" s="1" t="s">
        <v>216</v>
      </c>
      <c r="D1674" s="1">
        <v>2017</v>
      </c>
      <c r="E1674" s="1" t="s">
        <v>797</v>
      </c>
      <c r="F1674" s="1" t="s">
        <v>796</v>
      </c>
      <c r="G1674" s="1" t="s">
        <v>702</v>
      </c>
      <c r="H1674" s="1" t="s">
        <v>7</v>
      </c>
      <c r="I1674" s="1">
        <v>4.2283453999999998E-2</v>
      </c>
      <c r="J1674" s="1">
        <v>9.3000000000000007</v>
      </c>
      <c r="K1674" s="1">
        <v>125.4388</v>
      </c>
      <c r="L1674" s="1">
        <v>4.3</v>
      </c>
    </row>
    <row r="1675" spans="1:12" x14ac:dyDescent="0.2">
      <c r="A1675" s="1" t="s">
        <v>124</v>
      </c>
      <c r="B1675" s="1" t="s">
        <v>1222</v>
      </c>
      <c r="C1675" s="1" t="s">
        <v>216</v>
      </c>
      <c r="D1675" s="1">
        <v>2017</v>
      </c>
      <c r="E1675" s="1" t="s">
        <v>797</v>
      </c>
      <c r="F1675" s="1" t="s">
        <v>796</v>
      </c>
      <c r="G1675" s="1" t="s">
        <v>702</v>
      </c>
      <c r="H1675" s="1" t="s">
        <v>7</v>
      </c>
      <c r="I1675" s="1">
        <v>9.0850114999999995E-2</v>
      </c>
      <c r="J1675" s="1">
        <v>18.850000000000001</v>
      </c>
      <c r="K1675" s="1">
        <v>126.6336</v>
      </c>
      <c r="L1675" s="1">
        <v>4.3</v>
      </c>
    </row>
    <row r="1676" spans="1:12" x14ac:dyDescent="0.2">
      <c r="A1676" s="1" t="s">
        <v>124</v>
      </c>
      <c r="B1676" s="1" t="s">
        <v>1169</v>
      </c>
      <c r="C1676" s="1" t="s">
        <v>4</v>
      </c>
      <c r="D1676" s="1">
        <v>2017</v>
      </c>
      <c r="E1676" s="1" t="s">
        <v>797</v>
      </c>
      <c r="F1676" s="1" t="s">
        <v>796</v>
      </c>
      <c r="G1676" s="1" t="s">
        <v>702</v>
      </c>
      <c r="H1676" s="1" t="s">
        <v>7</v>
      </c>
      <c r="I1676" s="1">
        <v>5.9835658999999999E-2</v>
      </c>
      <c r="J1676" s="1">
        <v>6.8250000000000002</v>
      </c>
      <c r="K1676" s="1">
        <v>264.32260000000002</v>
      </c>
      <c r="L1676" s="1">
        <v>4.3</v>
      </c>
    </row>
    <row r="1677" spans="1:12" x14ac:dyDescent="0.2">
      <c r="A1677" s="1" t="s">
        <v>124</v>
      </c>
      <c r="B1677" s="1" t="s">
        <v>200</v>
      </c>
      <c r="C1677" s="1" t="s">
        <v>4</v>
      </c>
      <c r="D1677" s="1">
        <v>2017</v>
      </c>
      <c r="E1677" s="1" t="s">
        <v>797</v>
      </c>
      <c r="F1677" s="1" t="s">
        <v>796</v>
      </c>
      <c r="G1677" s="1" t="s">
        <v>702</v>
      </c>
      <c r="H1677" s="1" t="s">
        <v>7</v>
      </c>
      <c r="I1677" s="1">
        <v>9.7043739000000004E-2</v>
      </c>
      <c r="J1677" s="1">
        <v>15.2</v>
      </c>
      <c r="K1677" s="1">
        <v>116.8492</v>
      </c>
      <c r="L1677" s="1">
        <v>4.3</v>
      </c>
    </row>
    <row r="1678" spans="1:12" x14ac:dyDescent="0.2">
      <c r="A1678" s="1" t="s">
        <v>124</v>
      </c>
      <c r="B1678" s="1" t="s">
        <v>201</v>
      </c>
      <c r="C1678" s="1" t="s">
        <v>4</v>
      </c>
      <c r="D1678" s="1">
        <v>2017</v>
      </c>
      <c r="E1678" s="1" t="s">
        <v>797</v>
      </c>
      <c r="F1678" s="1" t="s">
        <v>796</v>
      </c>
      <c r="G1678" s="1" t="s">
        <v>702</v>
      </c>
      <c r="H1678" s="1" t="s">
        <v>7</v>
      </c>
      <c r="I1678" s="1">
        <v>1.5447453999999999E-2</v>
      </c>
      <c r="J1678" s="1">
        <v>18</v>
      </c>
      <c r="K1678" s="1">
        <v>159.2604</v>
      </c>
      <c r="L1678" s="1">
        <v>4.3</v>
      </c>
    </row>
    <row r="1679" spans="1:12" x14ac:dyDescent="0.2">
      <c r="A1679" s="1" t="s">
        <v>124</v>
      </c>
      <c r="B1679" s="1" t="s">
        <v>1596</v>
      </c>
      <c r="C1679" s="1" t="s">
        <v>171</v>
      </c>
      <c r="D1679" s="1">
        <v>2017</v>
      </c>
      <c r="E1679" s="1" t="s">
        <v>797</v>
      </c>
      <c r="F1679" s="1" t="s">
        <v>796</v>
      </c>
      <c r="G1679" s="1" t="s">
        <v>702</v>
      </c>
      <c r="H1679" s="1" t="s">
        <v>7</v>
      </c>
      <c r="I1679" s="1">
        <v>0.10522596400000001</v>
      </c>
      <c r="J1679" s="1">
        <v>6.7750000000000004</v>
      </c>
      <c r="K1679" s="1">
        <v>84.224999999999994</v>
      </c>
      <c r="L1679" s="1">
        <v>4.3</v>
      </c>
    </row>
    <row r="1680" spans="1:12" x14ac:dyDescent="0.2">
      <c r="A1680" s="1" t="s">
        <v>124</v>
      </c>
      <c r="B1680" s="1" t="s">
        <v>629</v>
      </c>
      <c r="C1680" s="1" t="s">
        <v>171</v>
      </c>
      <c r="D1680" s="1">
        <v>2017</v>
      </c>
      <c r="E1680" s="1" t="s">
        <v>797</v>
      </c>
      <c r="F1680" s="1" t="s">
        <v>796</v>
      </c>
      <c r="G1680" s="1" t="s">
        <v>702</v>
      </c>
      <c r="H1680" s="1" t="s">
        <v>7</v>
      </c>
      <c r="I1680" s="1">
        <v>3.1730739000000001E-2</v>
      </c>
      <c r="J1680" s="1">
        <v>7.9349999999999996</v>
      </c>
      <c r="K1680" s="1">
        <v>261.09100000000001</v>
      </c>
      <c r="L1680" s="1">
        <v>4.3</v>
      </c>
    </row>
    <row r="1681" spans="1:12" x14ac:dyDescent="0.2">
      <c r="A1681" s="1" t="s">
        <v>124</v>
      </c>
      <c r="B1681" s="1" t="s">
        <v>1358</v>
      </c>
      <c r="C1681" s="1" t="s">
        <v>171</v>
      </c>
      <c r="D1681" s="1">
        <v>2017</v>
      </c>
      <c r="E1681" s="1" t="s">
        <v>797</v>
      </c>
      <c r="F1681" s="1" t="s">
        <v>796</v>
      </c>
      <c r="G1681" s="1" t="s">
        <v>702</v>
      </c>
      <c r="H1681" s="1" t="s">
        <v>7</v>
      </c>
      <c r="I1681" s="1">
        <v>0</v>
      </c>
      <c r="J1681" s="1">
        <v>8.8949999999999996</v>
      </c>
      <c r="K1681" s="1">
        <v>111.95440000000001</v>
      </c>
      <c r="L1681" s="1">
        <v>4.3</v>
      </c>
    </row>
    <row r="1682" spans="1:12" x14ac:dyDescent="0.2">
      <c r="A1682" s="1" t="s">
        <v>124</v>
      </c>
      <c r="B1682" s="1" t="s">
        <v>1471</v>
      </c>
      <c r="C1682" s="1" t="s">
        <v>171</v>
      </c>
      <c r="D1682" s="1">
        <v>2017</v>
      </c>
      <c r="E1682" s="1" t="s">
        <v>797</v>
      </c>
      <c r="F1682" s="1" t="s">
        <v>796</v>
      </c>
      <c r="G1682" s="1" t="s">
        <v>702</v>
      </c>
      <c r="H1682" s="1" t="s">
        <v>7</v>
      </c>
      <c r="I1682" s="1">
        <v>1.9502965000000001E-2</v>
      </c>
      <c r="J1682" s="1">
        <v>9</v>
      </c>
      <c r="K1682" s="1">
        <v>169.44739999999999</v>
      </c>
      <c r="L1682" s="1">
        <v>4.3</v>
      </c>
    </row>
    <row r="1683" spans="1:12" x14ac:dyDescent="0.2">
      <c r="A1683" s="1" t="s">
        <v>124</v>
      </c>
      <c r="B1683" s="1" t="s">
        <v>760</v>
      </c>
      <c r="C1683" s="1" t="s">
        <v>171</v>
      </c>
      <c r="D1683" s="1">
        <v>2017</v>
      </c>
      <c r="E1683" s="1" t="s">
        <v>797</v>
      </c>
      <c r="F1683" s="1" t="s">
        <v>796</v>
      </c>
      <c r="G1683" s="1" t="s">
        <v>702</v>
      </c>
      <c r="H1683" s="1" t="s">
        <v>7</v>
      </c>
      <c r="I1683" s="1">
        <v>1.6989990999999999E-2</v>
      </c>
      <c r="J1683" s="1">
        <v>16.350000000000001</v>
      </c>
      <c r="K1683" s="1">
        <v>98.540999999999997</v>
      </c>
      <c r="L1683" s="1">
        <v>4.3</v>
      </c>
    </row>
    <row r="1684" spans="1:12" x14ac:dyDescent="0.2">
      <c r="A1684" s="1" t="s">
        <v>124</v>
      </c>
      <c r="B1684" s="1" t="s">
        <v>432</v>
      </c>
      <c r="C1684" s="1" t="s">
        <v>171</v>
      </c>
      <c r="D1684" s="1">
        <v>2017</v>
      </c>
      <c r="E1684" s="1" t="s">
        <v>797</v>
      </c>
      <c r="F1684" s="1" t="s">
        <v>796</v>
      </c>
      <c r="G1684" s="1" t="s">
        <v>702</v>
      </c>
      <c r="H1684" s="1" t="s">
        <v>7</v>
      </c>
      <c r="I1684" s="1">
        <v>0.16755220200000001</v>
      </c>
      <c r="J1684" s="1">
        <v>18.850000000000001</v>
      </c>
      <c r="K1684" s="1">
        <v>193.11359999999999</v>
      </c>
      <c r="L1684" s="1">
        <v>4.3</v>
      </c>
    </row>
    <row r="1685" spans="1:12" x14ac:dyDescent="0.2">
      <c r="A1685" s="1" t="s">
        <v>124</v>
      </c>
      <c r="B1685" s="1" t="s">
        <v>1065</v>
      </c>
      <c r="C1685" s="1" t="s">
        <v>47</v>
      </c>
      <c r="D1685" s="1">
        <v>2017</v>
      </c>
      <c r="E1685" s="1" t="s">
        <v>797</v>
      </c>
      <c r="F1685" s="1" t="s">
        <v>796</v>
      </c>
      <c r="G1685" s="1" t="s">
        <v>702</v>
      </c>
      <c r="H1685" s="1" t="s">
        <v>7</v>
      </c>
      <c r="I1685" s="1">
        <v>2.5756826E-2</v>
      </c>
      <c r="J1685" s="1">
        <v>18.5</v>
      </c>
      <c r="K1685" s="1">
        <v>87.217200000000005</v>
      </c>
      <c r="L1685" s="1">
        <v>4.3</v>
      </c>
    </row>
    <row r="1686" spans="1:12" x14ac:dyDescent="0.2">
      <c r="A1686" s="1" t="s">
        <v>124</v>
      </c>
      <c r="B1686" s="1" t="s">
        <v>169</v>
      </c>
      <c r="C1686" s="1" t="s">
        <v>47</v>
      </c>
      <c r="D1686" s="1">
        <v>2017</v>
      </c>
      <c r="E1686" s="1" t="s">
        <v>797</v>
      </c>
      <c r="F1686" s="1" t="s">
        <v>796</v>
      </c>
      <c r="G1686" s="1" t="s">
        <v>702</v>
      </c>
      <c r="H1686" s="1" t="s">
        <v>7</v>
      </c>
      <c r="I1686" s="1">
        <v>3.9555015999999998E-2</v>
      </c>
      <c r="J1686" s="1">
        <v>20.85</v>
      </c>
      <c r="K1686" s="1">
        <v>116.88079999999999</v>
      </c>
      <c r="L1686" s="1">
        <v>4.3</v>
      </c>
    </row>
    <row r="1687" spans="1:12" x14ac:dyDescent="0.2">
      <c r="A1687" s="1" t="s">
        <v>124</v>
      </c>
      <c r="B1687" s="1" t="s">
        <v>520</v>
      </c>
      <c r="C1687" s="1" t="s">
        <v>163</v>
      </c>
      <c r="D1687" s="1">
        <v>2017</v>
      </c>
      <c r="E1687" s="1" t="s">
        <v>797</v>
      </c>
      <c r="F1687" s="1" t="s">
        <v>796</v>
      </c>
      <c r="G1687" s="1" t="s">
        <v>702</v>
      </c>
      <c r="H1687" s="1" t="s">
        <v>7</v>
      </c>
      <c r="I1687" s="1">
        <v>7.3396761000000005E-2</v>
      </c>
      <c r="J1687" s="1">
        <v>17.75</v>
      </c>
      <c r="K1687" s="1">
        <v>35.121600000000001</v>
      </c>
      <c r="L1687" s="1">
        <v>4.3</v>
      </c>
    </row>
    <row r="1688" spans="1:12" x14ac:dyDescent="0.2">
      <c r="A1688" s="1" t="s">
        <v>124</v>
      </c>
      <c r="B1688" s="1" t="s">
        <v>1062</v>
      </c>
      <c r="C1688" s="1" t="s">
        <v>14</v>
      </c>
      <c r="D1688" s="1">
        <v>2017</v>
      </c>
      <c r="E1688" s="1" t="s">
        <v>797</v>
      </c>
      <c r="F1688" s="1" t="s">
        <v>796</v>
      </c>
      <c r="G1688" s="1" t="s">
        <v>702</v>
      </c>
      <c r="H1688" s="1" t="s">
        <v>7</v>
      </c>
      <c r="I1688" s="1">
        <v>2.0387988999999999E-2</v>
      </c>
      <c r="J1688" s="1">
        <v>7.42</v>
      </c>
      <c r="K1688" s="1">
        <v>247.10919999999999</v>
      </c>
      <c r="L1688" s="1">
        <v>4.3</v>
      </c>
    </row>
    <row r="1689" spans="1:12" x14ac:dyDescent="0.2">
      <c r="A1689" s="1" t="s">
        <v>124</v>
      </c>
      <c r="B1689" s="1" t="s">
        <v>995</v>
      </c>
      <c r="C1689" s="1" t="s">
        <v>14</v>
      </c>
      <c r="D1689" s="1">
        <v>2017</v>
      </c>
      <c r="E1689" s="1" t="s">
        <v>797</v>
      </c>
      <c r="F1689" s="1" t="s">
        <v>796</v>
      </c>
      <c r="G1689" s="1" t="s">
        <v>702</v>
      </c>
      <c r="H1689" s="1" t="s">
        <v>7</v>
      </c>
      <c r="I1689" s="1">
        <v>4.1934386999999997E-2</v>
      </c>
      <c r="J1689" s="1">
        <v>10.195</v>
      </c>
      <c r="K1689" s="1">
        <v>44.642800000000001</v>
      </c>
      <c r="L1689" s="1">
        <v>4.3</v>
      </c>
    </row>
    <row r="1690" spans="1:12" x14ac:dyDescent="0.2">
      <c r="A1690" s="1" t="s">
        <v>124</v>
      </c>
      <c r="B1690" s="1" t="s">
        <v>159</v>
      </c>
      <c r="C1690" s="1" t="s">
        <v>14</v>
      </c>
      <c r="D1690" s="1">
        <v>2017</v>
      </c>
      <c r="E1690" s="1" t="s">
        <v>797</v>
      </c>
      <c r="F1690" s="1" t="s">
        <v>796</v>
      </c>
      <c r="G1690" s="1" t="s">
        <v>702</v>
      </c>
      <c r="H1690" s="1" t="s">
        <v>7</v>
      </c>
      <c r="I1690" s="1">
        <v>0.12170239400000001</v>
      </c>
      <c r="J1690" s="1">
        <v>12.85</v>
      </c>
      <c r="K1690" s="1">
        <v>42.742800000000003</v>
      </c>
      <c r="L1690" s="1">
        <v>4.3</v>
      </c>
    </row>
    <row r="1691" spans="1:12" x14ac:dyDescent="0.2">
      <c r="A1691" s="1" t="s">
        <v>124</v>
      </c>
      <c r="B1691" s="1" t="s">
        <v>1541</v>
      </c>
      <c r="C1691" s="1" t="s">
        <v>14</v>
      </c>
      <c r="D1691" s="1">
        <v>2017</v>
      </c>
      <c r="E1691" s="1" t="s">
        <v>797</v>
      </c>
      <c r="F1691" s="1" t="s">
        <v>796</v>
      </c>
      <c r="G1691" s="1" t="s">
        <v>702</v>
      </c>
      <c r="H1691" s="1" t="s">
        <v>7</v>
      </c>
      <c r="I1691" s="1">
        <v>1.5766711999999999E-2</v>
      </c>
      <c r="J1691" s="1">
        <v>18.600000000000001</v>
      </c>
      <c r="K1691" s="1">
        <v>152.9366</v>
      </c>
      <c r="L1691" s="1">
        <v>4.3</v>
      </c>
    </row>
    <row r="1692" spans="1:12" x14ac:dyDescent="0.2">
      <c r="A1692" s="1" t="s">
        <v>124</v>
      </c>
      <c r="B1692" s="1" t="s">
        <v>1419</v>
      </c>
      <c r="C1692" s="1" t="s">
        <v>14</v>
      </c>
      <c r="D1692" s="1">
        <v>2017</v>
      </c>
      <c r="E1692" s="1" t="s">
        <v>797</v>
      </c>
      <c r="F1692" s="1" t="s">
        <v>796</v>
      </c>
      <c r="G1692" s="1" t="s">
        <v>702</v>
      </c>
      <c r="H1692" s="1" t="s">
        <v>7</v>
      </c>
      <c r="I1692" s="1">
        <v>3.9569688999999998E-2</v>
      </c>
      <c r="J1692" s="1">
        <v>19.600000000000001</v>
      </c>
      <c r="K1692" s="1">
        <v>165.95259999999999</v>
      </c>
      <c r="L1692" s="1">
        <v>4.3</v>
      </c>
    </row>
    <row r="1693" spans="1:12" x14ac:dyDescent="0.2">
      <c r="A1693" s="1" t="s">
        <v>124</v>
      </c>
      <c r="B1693" s="1" t="s">
        <v>1594</v>
      </c>
      <c r="C1693" s="1" t="s">
        <v>19</v>
      </c>
      <c r="D1693" s="1">
        <v>2017</v>
      </c>
      <c r="E1693" s="1" t="s">
        <v>797</v>
      </c>
      <c r="F1693" s="1" t="s">
        <v>796</v>
      </c>
      <c r="G1693" s="1" t="s">
        <v>702</v>
      </c>
      <c r="H1693" s="1" t="s">
        <v>7</v>
      </c>
      <c r="I1693" s="1">
        <v>6.2878411999999995E-2</v>
      </c>
      <c r="J1693" s="1">
        <v>12.65</v>
      </c>
      <c r="K1693" s="1">
        <v>160.95779999999999</v>
      </c>
      <c r="L1693" s="1">
        <v>4.3</v>
      </c>
    </row>
    <row r="1694" spans="1:12" x14ac:dyDescent="0.2">
      <c r="A1694" s="1" t="s">
        <v>124</v>
      </c>
      <c r="B1694" s="1" t="s">
        <v>1476</v>
      </c>
      <c r="C1694" s="1" t="s">
        <v>19</v>
      </c>
      <c r="D1694" s="1">
        <v>2017</v>
      </c>
      <c r="E1694" s="1" t="s">
        <v>797</v>
      </c>
      <c r="F1694" s="1" t="s">
        <v>796</v>
      </c>
      <c r="G1694" s="1" t="s">
        <v>702</v>
      </c>
      <c r="H1694" s="1" t="s">
        <v>7</v>
      </c>
      <c r="I1694" s="1">
        <v>0.18347259499999999</v>
      </c>
      <c r="J1694" s="1">
        <v>14.15</v>
      </c>
      <c r="K1694" s="1">
        <v>82.027600000000007</v>
      </c>
      <c r="L1694" s="1">
        <v>4.3</v>
      </c>
    </row>
    <row r="1695" spans="1:12" x14ac:dyDescent="0.2">
      <c r="A1695" s="1" t="s">
        <v>124</v>
      </c>
      <c r="B1695" s="1" t="s">
        <v>986</v>
      </c>
      <c r="C1695" s="1" t="s">
        <v>19</v>
      </c>
      <c r="D1695" s="1">
        <v>2017</v>
      </c>
      <c r="E1695" s="1" t="s">
        <v>797</v>
      </c>
      <c r="F1695" s="1" t="s">
        <v>796</v>
      </c>
      <c r="G1695" s="1" t="s">
        <v>702</v>
      </c>
      <c r="H1695" s="1" t="s">
        <v>7</v>
      </c>
      <c r="I1695" s="1">
        <v>0</v>
      </c>
      <c r="J1695" s="1">
        <v>18.7</v>
      </c>
      <c r="K1695" s="1">
        <v>52.232399999999998</v>
      </c>
      <c r="L1695" s="1">
        <v>4.3</v>
      </c>
    </row>
    <row r="1696" spans="1:12" x14ac:dyDescent="0.2">
      <c r="A1696" s="1" t="s">
        <v>6</v>
      </c>
      <c r="B1696" s="1" t="s">
        <v>746</v>
      </c>
      <c r="C1696" s="1" t="s">
        <v>28</v>
      </c>
      <c r="D1696" s="1">
        <v>2017</v>
      </c>
      <c r="E1696" s="1" t="s">
        <v>797</v>
      </c>
      <c r="F1696" s="1" t="s">
        <v>796</v>
      </c>
      <c r="G1696" s="1" t="s">
        <v>702</v>
      </c>
      <c r="H1696" s="1" t="s">
        <v>7</v>
      </c>
      <c r="I1696" s="1">
        <v>0</v>
      </c>
      <c r="J1696" s="1">
        <v>4.88</v>
      </c>
      <c r="K1696" s="1">
        <v>53.129800000000003</v>
      </c>
      <c r="L1696" s="1">
        <v>4.3</v>
      </c>
    </row>
    <row r="1697" spans="1:12" x14ac:dyDescent="0.2">
      <c r="A1697" s="1" t="s">
        <v>6</v>
      </c>
      <c r="B1697" s="1" t="s">
        <v>1501</v>
      </c>
      <c r="C1697" s="1" t="s">
        <v>108</v>
      </c>
      <c r="D1697" s="1">
        <v>2017</v>
      </c>
      <c r="E1697" s="1" t="s">
        <v>797</v>
      </c>
      <c r="F1697" s="1" t="s">
        <v>796</v>
      </c>
      <c r="G1697" s="1" t="s">
        <v>702</v>
      </c>
      <c r="H1697" s="1" t="s">
        <v>7</v>
      </c>
      <c r="I1697" s="1">
        <v>6.3313973999999995E-2</v>
      </c>
      <c r="J1697" s="1">
        <v>20.75</v>
      </c>
      <c r="K1697" s="1">
        <v>153.76820000000001</v>
      </c>
      <c r="L1697" s="1">
        <v>4.3</v>
      </c>
    </row>
    <row r="1698" spans="1:12" x14ac:dyDescent="0.2">
      <c r="A1698" s="1" t="s">
        <v>6</v>
      </c>
      <c r="B1698" s="1" t="s">
        <v>378</v>
      </c>
      <c r="C1698" s="1" t="s">
        <v>25</v>
      </c>
      <c r="D1698" s="1">
        <v>2017</v>
      </c>
      <c r="E1698" s="1" t="s">
        <v>797</v>
      </c>
      <c r="F1698" s="1" t="s">
        <v>796</v>
      </c>
      <c r="G1698" s="1" t="s">
        <v>702</v>
      </c>
      <c r="H1698" s="1" t="s">
        <v>7</v>
      </c>
      <c r="I1698" s="1">
        <v>0</v>
      </c>
      <c r="J1698" s="1">
        <v>8.42</v>
      </c>
      <c r="K1698" s="1">
        <v>229.0352</v>
      </c>
      <c r="L1698" s="1">
        <v>4.3</v>
      </c>
    </row>
    <row r="1699" spans="1:12" x14ac:dyDescent="0.2">
      <c r="A1699" s="1" t="s">
        <v>6</v>
      </c>
      <c r="B1699" s="1" t="s">
        <v>575</v>
      </c>
      <c r="C1699" s="1" t="s">
        <v>25</v>
      </c>
      <c r="D1699" s="1">
        <v>2017</v>
      </c>
      <c r="E1699" s="1" t="s">
        <v>797</v>
      </c>
      <c r="F1699" s="1" t="s">
        <v>796</v>
      </c>
      <c r="G1699" s="1" t="s">
        <v>702</v>
      </c>
      <c r="H1699" s="1" t="s">
        <v>7</v>
      </c>
      <c r="I1699" s="1">
        <v>2.9158763000000001E-2</v>
      </c>
      <c r="J1699" s="1">
        <v>9.6950000000000003</v>
      </c>
      <c r="K1699" s="1">
        <v>174.53700000000001</v>
      </c>
      <c r="L1699" s="1">
        <v>4.3</v>
      </c>
    </row>
    <row r="1700" spans="1:12" x14ac:dyDescent="0.2">
      <c r="A1700" s="1" t="s">
        <v>6</v>
      </c>
      <c r="B1700" s="1" t="s">
        <v>1140</v>
      </c>
      <c r="C1700" s="1" t="s">
        <v>25</v>
      </c>
      <c r="D1700" s="1">
        <v>2017</v>
      </c>
      <c r="E1700" s="1" t="s">
        <v>797</v>
      </c>
      <c r="F1700" s="1" t="s">
        <v>796</v>
      </c>
      <c r="G1700" s="1" t="s">
        <v>702</v>
      </c>
      <c r="H1700" s="1" t="s">
        <v>7</v>
      </c>
      <c r="I1700" s="1">
        <v>0.16140491400000001</v>
      </c>
      <c r="J1700" s="1">
        <v>15</v>
      </c>
      <c r="K1700" s="1">
        <v>185.82660000000001</v>
      </c>
      <c r="L1700" s="1">
        <v>4.3</v>
      </c>
    </row>
    <row r="1701" spans="1:12" x14ac:dyDescent="0.2">
      <c r="A1701" s="1" t="s">
        <v>6</v>
      </c>
      <c r="B1701" s="1" t="s">
        <v>1139</v>
      </c>
      <c r="C1701" s="1" t="s">
        <v>17</v>
      </c>
      <c r="D1701" s="1">
        <v>2017</v>
      </c>
      <c r="E1701" s="1" t="s">
        <v>797</v>
      </c>
      <c r="F1701" s="1" t="s">
        <v>796</v>
      </c>
      <c r="G1701" s="1" t="s">
        <v>702</v>
      </c>
      <c r="H1701" s="1" t="s">
        <v>7</v>
      </c>
      <c r="I1701" s="1">
        <v>0</v>
      </c>
      <c r="J1701" s="1">
        <v>5.3250000000000002</v>
      </c>
      <c r="K1701" s="1">
        <v>55.829799999999999</v>
      </c>
      <c r="L1701" s="1">
        <v>4.3</v>
      </c>
    </row>
    <row r="1702" spans="1:12" x14ac:dyDescent="0.2">
      <c r="A1702" s="1" t="s">
        <v>6</v>
      </c>
      <c r="B1702" s="1" t="s">
        <v>975</v>
      </c>
      <c r="C1702" s="1" t="s">
        <v>17</v>
      </c>
      <c r="D1702" s="1">
        <v>2017</v>
      </c>
      <c r="E1702" s="1" t="s">
        <v>797</v>
      </c>
      <c r="F1702" s="1" t="s">
        <v>796</v>
      </c>
      <c r="G1702" s="1" t="s">
        <v>702</v>
      </c>
      <c r="H1702" s="1" t="s">
        <v>7</v>
      </c>
      <c r="I1702" s="1">
        <v>6.7859567999999995E-2</v>
      </c>
      <c r="J1702" s="1">
        <v>13.5</v>
      </c>
      <c r="K1702" s="1">
        <v>60.156199999999998</v>
      </c>
      <c r="L1702" s="1">
        <v>4.3</v>
      </c>
    </row>
    <row r="1703" spans="1:12" x14ac:dyDescent="0.2">
      <c r="A1703" s="1" t="s">
        <v>6</v>
      </c>
      <c r="B1703" s="1" t="s">
        <v>1137</v>
      </c>
      <c r="C1703" s="1" t="s">
        <v>17</v>
      </c>
      <c r="D1703" s="1">
        <v>2017</v>
      </c>
      <c r="E1703" s="1" t="s">
        <v>797</v>
      </c>
      <c r="F1703" s="1" t="s">
        <v>796</v>
      </c>
      <c r="G1703" s="1" t="s">
        <v>702</v>
      </c>
      <c r="H1703" s="1" t="s">
        <v>7</v>
      </c>
      <c r="I1703" s="1">
        <v>0.15680217099999999</v>
      </c>
      <c r="J1703" s="1">
        <v>17.75</v>
      </c>
      <c r="K1703" s="1">
        <v>242.15379999999999</v>
      </c>
      <c r="L1703" s="1">
        <v>4.3</v>
      </c>
    </row>
    <row r="1704" spans="1:12" x14ac:dyDescent="0.2">
      <c r="A1704" s="1" t="s">
        <v>6</v>
      </c>
      <c r="B1704" s="1" t="s">
        <v>1204</v>
      </c>
      <c r="C1704" s="1" t="s">
        <v>71</v>
      </c>
      <c r="D1704" s="1">
        <v>2017</v>
      </c>
      <c r="E1704" s="1" t="s">
        <v>797</v>
      </c>
      <c r="F1704" s="1" t="s">
        <v>796</v>
      </c>
      <c r="G1704" s="1" t="s">
        <v>702</v>
      </c>
      <c r="H1704" s="1" t="s">
        <v>7</v>
      </c>
      <c r="I1704" s="1">
        <v>8.2915016999999994E-2</v>
      </c>
      <c r="J1704" s="1">
        <v>7.75</v>
      </c>
      <c r="K1704" s="1">
        <v>34.955800000000004</v>
      </c>
      <c r="L1704" s="1">
        <v>4.3</v>
      </c>
    </row>
    <row r="1705" spans="1:12" x14ac:dyDescent="0.2">
      <c r="A1705" s="1" t="s">
        <v>6</v>
      </c>
      <c r="B1705" s="1" t="s">
        <v>1466</v>
      </c>
      <c r="C1705" s="1" t="s">
        <v>71</v>
      </c>
      <c r="D1705" s="1">
        <v>2017</v>
      </c>
      <c r="E1705" s="1" t="s">
        <v>797</v>
      </c>
      <c r="F1705" s="1" t="s">
        <v>796</v>
      </c>
      <c r="G1705" s="1" t="s">
        <v>702</v>
      </c>
      <c r="H1705" s="1" t="s">
        <v>7</v>
      </c>
      <c r="I1705" s="1">
        <v>2.4201684000000001E-2</v>
      </c>
      <c r="J1705" s="1">
        <v>8.39</v>
      </c>
      <c r="K1705" s="1">
        <v>112.6176</v>
      </c>
      <c r="L1705" s="1">
        <v>4.3</v>
      </c>
    </row>
    <row r="1706" spans="1:12" x14ac:dyDescent="0.2">
      <c r="A1706" s="1" t="s">
        <v>6</v>
      </c>
      <c r="B1706" s="1" t="s">
        <v>1455</v>
      </c>
      <c r="C1706" s="1" t="s">
        <v>71</v>
      </c>
      <c r="D1706" s="1">
        <v>2017</v>
      </c>
      <c r="E1706" s="1" t="s">
        <v>797</v>
      </c>
      <c r="F1706" s="1" t="s">
        <v>796</v>
      </c>
      <c r="G1706" s="1" t="s">
        <v>702</v>
      </c>
      <c r="H1706" s="1" t="s">
        <v>7</v>
      </c>
      <c r="I1706" s="1">
        <v>7.6547632000000004E-2</v>
      </c>
      <c r="J1706" s="1">
        <v>8.84</v>
      </c>
      <c r="K1706" s="1">
        <v>109.5228</v>
      </c>
      <c r="L1706" s="1">
        <v>4.3</v>
      </c>
    </row>
    <row r="1707" spans="1:12" x14ac:dyDescent="0.2">
      <c r="A1707" s="1" t="s">
        <v>6</v>
      </c>
      <c r="B1707" s="1" t="s">
        <v>361</v>
      </c>
      <c r="C1707" s="1" t="s">
        <v>71</v>
      </c>
      <c r="D1707" s="1">
        <v>2017</v>
      </c>
      <c r="E1707" s="1" t="s">
        <v>797</v>
      </c>
      <c r="F1707" s="1" t="s">
        <v>796</v>
      </c>
      <c r="G1707" s="1" t="s">
        <v>702</v>
      </c>
      <c r="H1707" s="1" t="s">
        <v>7</v>
      </c>
      <c r="I1707" s="1">
        <v>0</v>
      </c>
      <c r="J1707" s="1">
        <v>11.8</v>
      </c>
      <c r="K1707" s="1">
        <v>179.23439999999999</v>
      </c>
      <c r="L1707" s="1">
        <v>4.3</v>
      </c>
    </row>
    <row r="1708" spans="1:12" x14ac:dyDescent="0.2">
      <c r="A1708" s="1" t="s">
        <v>6</v>
      </c>
      <c r="B1708" s="1" t="s">
        <v>1250</v>
      </c>
      <c r="C1708" s="1" t="s">
        <v>71</v>
      </c>
      <c r="D1708" s="1">
        <v>2017</v>
      </c>
      <c r="E1708" s="1" t="s">
        <v>797</v>
      </c>
      <c r="F1708" s="1" t="s">
        <v>796</v>
      </c>
      <c r="G1708" s="1" t="s">
        <v>702</v>
      </c>
      <c r="H1708" s="1" t="s">
        <v>7</v>
      </c>
      <c r="I1708" s="1">
        <v>1.6650191000000002E-2</v>
      </c>
      <c r="J1708" s="1">
        <v>16.2</v>
      </c>
      <c r="K1708" s="1">
        <v>97.4726</v>
      </c>
      <c r="L1708" s="1">
        <v>4.3</v>
      </c>
    </row>
    <row r="1709" spans="1:12" x14ac:dyDescent="0.2">
      <c r="A1709" s="1" t="s">
        <v>6</v>
      </c>
      <c r="B1709" s="1" t="s">
        <v>72</v>
      </c>
      <c r="C1709" s="1" t="s">
        <v>71</v>
      </c>
      <c r="D1709" s="1">
        <v>2017</v>
      </c>
      <c r="E1709" s="1" t="s">
        <v>797</v>
      </c>
      <c r="F1709" s="1" t="s">
        <v>796</v>
      </c>
      <c r="G1709" s="1" t="s">
        <v>702</v>
      </c>
      <c r="H1709" s="1" t="s">
        <v>7</v>
      </c>
      <c r="I1709" s="1">
        <v>0.159825617</v>
      </c>
      <c r="J1709" s="1">
        <v>16.850000000000001</v>
      </c>
      <c r="K1709" s="1">
        <v>195.5478</v>
      </c>
      <c r="L1709" s="1">
        <v>4.3</v>
      </c>
    </row>
    <row r="1710" spans="1:12" x14ac:dyDescent="0.2">
      <c r="A1710" s="1" t="s">
        <v>6</v>
      </c>
      <c r="B1710" s="1" t="s">
        <v>1247</v>
      </c>
      <c r="C1710" s="1" t="s">
        <v>10</v>
      </c>
      <c r="D1710" s="1">
        <v>2017</v>
      </c>
      <c r="E1710" s="1" t="s">
        <v>797</v>
      </c>
      <c r="F1710" s="1" t="s">
        <v>796</v>
      </c>
      <c r="G1710" s="1" t="s">
        <v>702</v>
      </c>
      <c r="H1710" s="1" t="s">
        <v>7</v>
      </c>
      <c r="I1710" s="1">
        <v>3.0563448999999999E-2</v>
      </c>
      <c r="J1710" s="1">
        <v>10.3</v>
      </c>
      <c r="K1710" s="1">
        <v>114.41759999999999</v>
      </c>
      <c r="L1710" s="1">
        <v>4.3</v>
      </c>
    </row>
    <row r="1711" spans="1:12" x14ac:dyDescent="0.2">
      <c r="A1711" s="1" t="s">
        <v>6</v>
      </c>
      <c r="B1711" s="1" t="s">
        <v>62</v>
      </c>
      <c r="C1711" s="1" t="s">
        <v>10</v>
      </c>
      <c r="D1711" s="1">
        <v>2017</v>
      </c>
      <c r="E1711" s="1" t="s">
        <v>797</v>
      </c>
      <c r="F1711" s="1" t="s">
        <v>796</v>
      </c>
      <c r="G1711" s="1" t="s">
        <v>702</v>
      </c>
      <c r="H1711" s="1" t="s">
        <v>7</v>
      </c>
      <c r="I1711" s="1">
        <v>4.3646901000000002E-2</v>
      </c>
      <c r="J1711" s="1">
        <v>13.6</v>
      </c>
      <c r="K1711" s="1">
        <v>155.7946</v>
      </c>
      <c r="L1711" s="1">
        <v>4.3</v>
      </c>
    </row>
    <row r="1712" spans="1:12" x14ac:dyDescent="0.2">
      <c r="A1712" s="1" t="s">
        <v>6</v>
      </c>
      <c r="B1712" s="1" t="s">
        <v>1128</v>
      </c>
      <c r="C1712" s="1" t="s">
        <v>10</v>
      </c>
      <c r="D1712" s="1">
        <v>2017</v>
      </c>
      <c r="E1712" s="1" t="s">
        <v>797</v>
      </c>
      <c r="F1712" s="1" t="s">
        <v>796</v>
      </c>
      <c r="G1712" s="1" t="s">
        <v>702</v>
      </c>
      <c r="H1712" s="1" t="s">
        <v>7</v>
      </c>
      <c r="I1712" s="1">
        <v>1.6593506000000001E-2</v>
      </c>
      <c r="J1712" s="1">
        <v>17.7</v>
      </c>
      <c r="K1712" s="1">
        <v>46.903399999999998</v>
      </c>
      <c r="L1712" s="1">
        <v>4.3</v>
      </c>
    </row>
    <row r="1713" spans="1:12" x14ac:dyDescent="0.2">
      <c r="A1713" s="1" t="s">
        <v>6</v>
      </c>
      <c r="B1713" s="1" t="s">
        <v>1425</v>
      </c>
      <c r="C1713" s="1" t="s">
        <v>10</v>
      </c>
      <c r="D1713" s="1">
        <v>2017</v>
      </c>
      <c r="E1713" s="1" t="s">
        <v>797</v>
      </c>
      <c r="F1713" s="1" t="s">
        <v>796</v>
      </c>
      <c r="G1713" s="1" t="s">
        <v>702</v>
      </c>
      <c r="H1713" s="1" t="s">
        <v>7</v>
      </c>
      <c r="I1713" s="1">
        <v>2.9648305999999999E-2</v>
      </c>
      <c r="J1713" s="1">
        <v>17.75</v>
      </c>
      <c r="K1713" s="1">
        <v>142.4838</v>
      </c>
      <c r="L1713" s="1">
        <v>4.3</v>
      </c>
    </row>
    <row r="1714" spans="1:12" x14ac:dyDescent="0.2">
      <c r="A1714" s="1" t="s">
        <v>6</v>
      </c>
      <c r="B1714" s="1" t="s">
        <v>1409</v>
      </c>
      <c r="C1714" s="1" t="s">
        <v>47</v>
      </c>
      <c r="D1714" s="1">
        <v>2017</v>
      </c>
      <c r="E1714" s="1" t="s">
        <v>797</v>
      </c>
      <c r="F1714" s="1" t="s">
        <v>796</v>
      </c>
      <c r="G1714" s="1" t="s">
        <v>702</v>
      </c>
      <c r="H1714" s="1" t="s">
        <v>7</v>
      </c>
      <c r="I1714" s="1">
        <v>6.5507998999999997E-2</v>
      </c>
      <c r="J1714" s="1">
        <v>19.350000000000001</v>
      </c>
      <c r="K1714" s="1">
        <v>168.98159999999999</v>
      </c>
      <c r="L1714" s="1">
        <v>4.3</v>
      </c>
    </row>
    <row r="1715" spans="1:12" x14ac:dyDescent="0.2">
      <c r="A1715" s="1" t="s">
        <v>6</v>
      </c>
      <c r="B1715" s="1" t="s">
        <v>36</v>
      </c>
      <c r="C1715" s="1" t="s">
        <v>14</v>
      </c>
      <c r="D1715" s="1">
        <v>2017</v>
      </c>
      <c r="E1715" s="1" t="s">
        <v>797</v>
      </c>
      <c r="F1715" s="1" t="s">
        <v>796</v>
      </c>
      <c r="G1715" s="1" t="s">
        <v>702</v>
      </c>
      <c r="H1715" s="1" t="s">
        <v>7</v>
      </c>
      <c r="I1715" s="1">
        <v>0.13468429200000001</v>
      </c>
      <c r="J1715" s="1">
        <v>7.63</v>
      </c>
      <c r="K1715" s="1">
        <v>47.040199999999999</v>
      </c>
      <c r="L1715" s="1">
        <v>4.3</v>
      </c>
    </row>
    <row r="1716" spans="1:12" x14ac:dyDescent="0.2">
      <c r="A1716" s="1" t="s">
        <v>6</v>
      </c>
      <c r="B1716" s="1" t="s">
        <v>1475</v>
      </c>
      <c r="C1716" s="1" t="s">
        <v>14</v>
      </c>
      <c r="D1716" s="1">
        <v>2017</v>
      </c>
      <c r="E1716" s="1" t="s">
        <v>797</v>
      </c>
      <c r="F1716" s="1" t="s">
        <v>796</v>
      </c>
      <c r="G1716" s="1" t="s">
        <v>702</v>
      </c>
      <c r="H1716" s="1" t="s">
        <v>7</v>
      </c>
      <c r="I1716" s="1">
        <v>7.5834824999999995E-2</v>
      </c>
      <c r="J1716" s="1">
        <v>11.65</v>
      </c>
      <c r="K1716" s="1">
        <v>82.990799999999993</v>
      </c>
      <c r="L1716" s="1">
        <v>4.3</v>
      </c>
    </row>
    <row r="1717" spans="1:12" x14ac:dyDescent="0.2">
      <c r="A1717" s="1" t="s">
        <v>6</v>
      </c>
      <c r="B1717" s="1" t="s">
        <v>538</v>
      </c>
      <c r="C1717" s="1" t="s">
        <v>14</v>
      </c>
      <c r="D1717" s="1">
        <v>2017</v>
      </c>
      <c r="E1717" s="1" t="s">
        <v>797</v>
      </c>
      <c r="F1717" s="1" t="s">
        <v>796</v>
      </c>
      <c r="G1717" s="1" t="s">
        <v>702</v>
      </c>
      <c r="H1717" s="1" t="s">
        <v>7</v>
      </c>
      <c r="I1717" s="1">
        <v>7.0288365000000005E-2</v>
      </c>
      <c r="J1717" s="1">
        <v>13</v>
      </c>
      <c r="K1717" s="1">
        <v>64.348399999999998</v>
      </c>
      <c r="L1717" s="1">
        <v>4.3</v>
      </c>
    </row>
    <row r="1718" spans="1:12" x14ac:dyDescent="0.2">
      <c r="A1718" s="1" t="s">
        <v>6</v>
      </c>
      <c r="B1718" s="1" t="s">
        <v>535</v>
      </c>
      <c r="C1718" s="1" t="s">
        <v>14</v>
      </c>
      <c r="D1718" s="1">
        <v>2017</v>
      </c>
      <c r="E1718" s="1" t="s">
        <v>797</v>
      </c>
      <c r="F1718" s="1" t="s">
        <v>796</v>
      </c>
      <c r="G1718" s="1" t="s">
        <v>702</v>
      </c>
      <c r="H1718" s="1" t="s">
        <v>7</v>
      </c>
      <c r="I1718" s="1">
        <v>0.12801185900000001</v>
      </c>
      <c r="J1718" s="1">
        <v>19.600000000000001</v>
      </c>
      <c r="K1718" s="1">
        <v>166.88159999999999</v>
      </c>
      <c r="L1718" s="1">
        <v>4.3</v>
      </c>
    </row>
    <row r="1719" spans="1:12" x14ac:dyDescent="0.2">
      <c r="A1719" s="1" t="s">
        <v>6</v>
      </c>
      <c r="B1719" s="1" t="s">
        <v>309</v>
      </c>
      <c r="C1719" s="1" t="s">
        <v>14</v>
      </c>
      <c r="D1719" s="1">
        <v>2017</v>
      </c>
      <c r="E1719" s="1" t="s">
        <v>797</v>
      </c>
      <c r="F1719" s="1" t="s">
        <v>796</v>
      </c>
      <c r="G1719" s="1" t="s">
        <v>702</v>
      </c>
      <c r="H1719" s="1" t="s">
        <v>7</v>
      </c>
      <c r="I1719" s="1">
        <v>0</v>
      </c>
      <c r="J1719" s="1">
        <v>20.6</v>
      </c>
      <c r="K1719" s="1">
        <v>178.1344</v>
      </c>
      <c r="L1719" s="1">
        <v>4.3</v>
      </c>
    </row>
    <row r="1720" spans="1:12" x14ac:dyDescent="0.2">
      <c r="A1720" s="1" t="s">
        <v>6</v>
      </c>
      <c r="B1720" s="1" t="s">
        <v>929</v>
      </c>
      <c r="C1720" s="1" t="s">
        <v>19</v>
      </c>
      <c r="D1720" s="1">
        <v>2017</v>
      </c>
      <c r="E1720" s="1" t="s">
        <v>797</v>
      </c>
      <c r="F1720" s="1" t="s">
        <v>796</v>
      </c>
      <c r="G1720" s="1" t="s">
        <v>702</v>
      </c>
      <c r="H1720" s="1" t="s">
        <v>7</v>
      </c>
      <c r="I1720" s="1">
        <v>7.0430079999999999E-3</v>
      </c>
      <c r="J1720" s="1">
        <v>6.1150000000000002</v>
      </c>
      <c r="K1720" s="1">
        <v>190.35300000000001</v>
      </c>
      <c r="L1720" s="1">
        <v>4.3</v>
      </c>
    </row>
    <row r="1721" spans="1:12" x14ac:dyDescent="0.2">
      <c r="A1721" s="1" t="s">
        <v>21</v>
      </c>
      <c r="B1721" s="1" t="s">
        <v>517</v>
      </c>
      <c r="C1721" s="1" t="s">
        <v>19</v>
      </c>
      <c r="D1721" s="1">
        <v>2017</v>
      </c>
      <c r="E1721" s="1" t="s">
        <v>797</v>
      </c>
      <c r="F1721" s="1" t="s">
        <v>796</v>
      </c>
      <c r="G1721" s="1" t="s">
        <v>702</v>
      </c>
      <c r="H1721" s="1" t="s">
        <v>7</v>
      </c>
      <c r="I1721" s="1">
        <v>9.6279190000000001E-2</v>
      </c>
      <c r="J1721" s="1">
        <v>9.6</v>
      </c>
      <c r="K1721" s="1">
        <v>167.3158</v>
      </c>
      <c r="L1721" s="1">
        <v>4.3</v>
      </c>
    </row>
    <row r="1722" spans="1:12" x14ac:dyDescent="0.2">
      <c r="A1722" s="1" t="s">
        <v>16</v>
      </c>
      <c r="B1722" s="1" t="s">
        <v>1453</v>
      </c>
      <c r="C1722" s="1" t="s">
        <v>14</v>
      </c>
      <c r="D1722" s="1">
        <v>2017</v>
      </c>
      <c r="E1722" s="1" t="s">
        <v>797</v>
      </c>
      <c r="F1722" s="1" t="s">
        <v>796</v>
      </c>
      <c r="G1722" s="1" t="s">
        <v>702</v>
      </c>
      <c r="H1722" s="1" t="s">
        <v>7</v>
      </c>
      <c r="I1722" s="1">
        <v>7.2863892999999999E-2</v>
      </c>
      <c r="J1722" s="1">
        <v>9.8000000000000007</v>
      </c>
      <c r="K1722" s="1">
        <v>118.60980000000001</v>
      </c>
      <c r="L1722" s="1">
        <v>4.3</v>
      </c>
    </row>
    <row r="1723" spans="1:12" x14ac:dyDescent="0.2">
      <c r="A1723" s="1" t="s">
        <v>295</v>
      </c>
      <c r="B1723" s="1" t="s">
        <v>1235</v>
      </c>
      <c r="C1723" s="1" t="s">
        <v>216</v>
      </c>
      <c r="D1723" s="1">
        <v>2011</v>
      </c>
      <c r="E1723" s="1" t="s">
        <v>703</v>
      </c>
      <c r="F1723" s="1" t="s">
        <v>2</v>
      </c>
      <c r="G1723" s="1" t="s">
        <v>1</v>
      </c>
      <c r="H1723" s="1" t="s">
        <v>701</v>
      </c>
      <c r="I1723" s="1">
        <v>9.7805614999999999E-2</v>
      </c>
      <c r="J1723" s="1">
        <v>10.8</v>
      </c>
      <c r="K1723" s="1">
        <v>73.938000000000002</v>
      </c>
      <c r="L1723" s="1">
        <v>4.3</v>
      </c>
    </row>
    <row r="1724" spans="1:12" x14ac:dyDescent="0.2">
      <c r="A1724" s="1" t="s">
        <v>124</v>
      </c>
      <c r="B1724" s="1" t="s">
        <v>1048</v>
      </c>
      <c r="C1724" s="1" t="s">
        <v>28</v>
      </c>
      <c r="D1724" s="1">
        <v>2011</v>
      </c>
      <c r="E1724" s="1" t="s">
        <v>703</v>
      </c>
      <c r="F1724" s="1" t="s">
        <v>2</v>
      </c>
      <c r="G1724" s="1" t="s">
        <v>1</v>
      </c>
      <c r="H1724" s="1" t="s">
        <v>701</v>
      </c>
      <c r="I1724" s="1">
        <v>0.13575134999999999</v>
      </c>
      <c r="J1724" s="1">
        <v>15.6</v>
      </c>
      <c r="K1724" s="1">
        <v>111.5544</v>
      </c>
      <c r="L1724" s="1">
        <v>4.3</v>
      </c>
    </row>
    <row r="1725" spans="1:12" x14ac:dyDescent="0.2">
      <c r="A1725" s="1" t="s">
        <v>124</v>
      </c>
      <c r="B1725" s="1" t="s">
        <v>681</v>
      </c>
      <c r="C1725" s="1" t="s">
        <v>28</v>
      </c>
      <c r="D1725" s="1">
        <v>2011</v>
      </c>
      <c r="E1725" s="1" t="s">
        <v>703</v>
      </c>
      <c r="F1725" s="1" t="s">
        <v>2</v>
      </c>
      <c r="G1725" s="1" t="s">
        <v>1</v>
      </c>
      <c r="H1725" s="1" t="s">
        <v>701</v>
      </c>
      <c r="I1725" s="1">
        <v>5.7527544E-2</v>
      </c>
      <c r="J1725" s="1">
        <v>20</v>
      </c>
      <c r="K1725" s="1">
        <v>43.108600000000003</v>
      </c>
      <c r="L1725" s="1">
        <v>4.3</v>
      </c>
    </row>
    <row r="1726" spans="1:12" x14ac:dyDescent="0.2">
      <c r="A1726" s="1" t="s">
        <v>124</v>
      </c>
      <c r="B1726" s="1" t="s">
        <v>1047</v>
      </c>
      <c r="C1726" s="1" t="s">
        <v>112</v>
      </c>
      <c r="D1726" s="1">
        <v>2011</v>
      </c>
      <c r="E1726" s="1" t="s">
        <v>703</v>
      </c>
      <c r="F1726" s="1" t="s">
        <v>2</v>
      </c>
      <c r="G1726" s="1" t="s">
        <v>1</v>
      </c>
      <c r="H1726" s="1" t="s">
        <v>701</v>
      </c>
      <c r="I1726" s="1">
        <v>0.11566015</v>
      </c>
      <c r="J1726" s="1">
        <v>15.85</v>
      </c>
      <c r="K1726" s="1">
        <v>218.31659999999999</v>
      </c>
      <c r="L1726" s="1">
        <v>4.3</v>
      </c>
    </row>
    <row r="1727" spans="1:12" x14ac:dyDescent="0.2">
      <c r="A1727" s="1" t="s">
        <v>124</v>
      </c>
      <c r="B1727" s="1" t="s">
        <v>1034</v>
      </c>
      <c r="C1727" s="1" t="s">
        <v>71</v>
      </c>
      <c r="D1727" s="1">
        <v>2011</v>
      </c>
      <c r="E1727" s="1" t="s">
        <v>703</v>
      </c>
      <c r="F1727" s="1" t="s">
        <v>2</v>
      </c>
      <c r="G1727" s="1" t="s">
        <v>1</v>
      </c>
      <c r="H1727" s="1" t="s">
        <v>701</v>
      </c>
      <c r="I1727" s="1">
        <v>0</v>
      </c>
      <c r="J1727" s="1">
        <v>17.25</v>
      </c>
      <c r="K1727" s="1">
        <v>37.5822</v>
      </c>
      <c r="L1727" s="1">
        <v>4.3</v>
      </c>
    </row>
    <row r="1728" spans="1:12" x14ac:dyDescent="0.2">
      <c r="A1728" s="1" t="s">
        <v>124</v>
      </c>
      <c r="B1728" s="1" t="s">
        <v>888</v>
      </c>
      <c r="C1728" s="1" t="s">
        <v>10</v>
      </c>
      <c r="D1728" s="1">
        <v>2011</v>
      </c>
      <c r="E1728" s="1" t="s">
        <v>703</v>
      </c>
      <c r="F1728" s="1" t="s">
        <v>2</v>
      </c>
      <c r="G1728" s="1" t="s">
        <v>1</v>
      </c>
      <c r="H1728" s="1" t="s">
        <v>701</v>
      </c>
      <c r="I1728" s="1">
        <v>0.21430613100000001</v>
      </c>
      <c r="J1728" s="1">
        <v>8.1</v>
      </c>
      <c r="K1728" s="1">
        <v>213.99019999999999</v>
      </c>
      <c r="L1728" s="1">
        <v>4.3</v>
      </c>
    </row>
    <row r="1729" spans="1:12" x14ac:dyDescent="0.2">
      <c r="A1729" s="1" t="s">
        <v>124</v>
      </c>
      <c r="B1729" s="1" t="s">
        <v>1175</v>
      </c>
      <c r="C1729" s="1" t="s">
        <v>10</v>
      </c>
      <c r="D1729" s="1">
        <v>2011</v>
      </c>
      <c r="E1729" s="1" t="s">
        <v>703</v>
      </c>
      <c r="F1729" s="1" t="s">
        <v>2</v>
      </c>
      <c r="G1729" s="1" t="s">
        <v>1</v>
      </c>
      <c r="H1729" s="1" t="s">
        <v>701</v>
      </c>
      <c r="I1729" s="1">
        <v>5.0371508000000002E-2</v>
      </c>
      <c r="J1729" s="1">
        <v>14</v>
      </c>
      <c r="K1729" s="1">
        <v>214.7192</v>
      </c>
      <c r="L1729" s="1">
        <v>4.3</v>
      </c>
    </row>
    <row r="1730" spans="1:12" x14ac:dyDescent="0.2">
      <c r="A1730" s="1" t="s">
        <v>124</v>
      </c>
      <c r="B1730" s="1" t="s">
        <v>468</v>
      </c>
      <c r="C1730" s="1" t="s">
        <v>10</v>
      </c>
      <c r="D1730" s="1">
        <v>2011</v>
      </c>
      <c r="E1730" s="1" t="s">
        <v>703</v>
      </c>
      <c r="F1730" s="1" t="s">
        <v>2</v>
      </c>
      <c r="G1730" s="1" t="s">
        <v>1</v>
      </c>
      <c r="H1730" s="1" t="s">
        <v>701</v>
      </c>
      <c r="I1730" s="1">
        <v>0.270300331</v>
      </c>
      <c r="J1730" s="1">
        <v>18.2</v>
      </c>
      <c r="K1730" s="1">
        <v>38.319000000000003</v>
      </c>
      <c r="L1730" s="1">
        <v>4.3</v>
      </c>
    </row>
    <row r="1731" spans="1:12" x14ac:dyDescent="0.2">
      <c r="A1731" s="1" t="s">
        <v>124</v>
      </c>
      <c r="B1731" s="1" t="s">
        <v>467</v>
      </c>
      <c r="C1731" s="1" t="s">
        <v>10</v>
      </c>
      <c r="D1731" s="1">
        <v>2011</v>
      </c>
      <c r="E1731" s="1" t="s">
        <v>703</v>
      </c>
      <c r="F1731" s="1" t="s">
        <v>2</v>
      </c>
      <c r="G1731" s="1" t="s">
        <v>1</v>
      </c>
      <c r="H1731" s="1" t="s">
        <v>701</v>
      </c>
      <c r="I1731" s="1">
        <v>3.9255412000000003E-2</v>
      </c>
      <c r="J1731" s="1">
        <v>20.6</v>
      </c>
      <c r="K1731" s="1">
        <v>94.477800000000002</v>
      </c>
      <c r="L1731" s="1">
        <v>4.3</v>
      </c>
    </row>
    <row r="1732" spans="1:12" x14ac:dyDescent="0.2">
      <c r="A1732" s="1" t="s">
        <v>124</v>
      </c>
      <c r="B1732" s="1" t="s">
        <v>466</v>
      </c>
      <c r="C1732" s="1" t="s">
        <v>216</v>
      </c>
      <c r="D1732" s="1">
        <v>2011</v>
      </c>
      <c r="E1732" s="1" t="s">
        <v>703</v>
      </c>
      <c r="F1732" s="1" t="s">
        <v>2</v>
      </c>
      <c r="G1732" s="1" t="s">
        <v>1</v>
      </c>
      <c r="H1732" s="1" t="s">
        <v>701</v>
      </c>
      <c r="I1732" s="1">
        <v>0.14032811000000001</v>
      </c>
      <c r="J1732" s="1">
        <v>6.3849999999999998</v>
      </c>
      <c r="K1732" s="1">
        <v>109.1596</v>
      </c>
      <c r="L1732" s="1">
        <v>4.3</v>
      </c>
    </row>
    <row r="1733" spans="1:12" x14ac:dyDescent="0.2">
      <c r="A1733" s="1" t="s">
        <v>124</v>
      </c>
      <c r="B1733" s="1" t="s">
        <v>1489</v>
      </c>
      <c r="C1733" s="1" t="s">
        <v>4</v>
      </c>
      <c r="D1733" s="1">
        <v>2011</v>
      </c>
      <c r="E1733" s="1" t="s">
        <v>703</v>
      </c>
      <c r="F1733" s="1" t="s">
        <v>2</v>
      </c>
      <c r="G1733" s="1" t="s">
        <v>1</v>
      </c>
      <c r="H1733" s="1" t="s">
        <v>701</v>
      </c>
      <c r="I1733" s="1">
        <v>8.7387669000000001E-2</v>
      </c>
      <c r="J1733" s="1">
        <v>17</v>
      </c>
      <c r="K1733" s="1">
        <v>125.07299999999999</v>
      </c>
      <c r="L1733" s="1">
        <v>4.3</v>
      </c>
    </row>
    <row r="1734" spans="1:12" x14ac:dyDescent="0.2">
      <c r="A1734" s="1" t="s">
        <v>124</v>
      </c>
      <c r="B1734" s="1" t="s">
        <v>1443</v>
      </c>
      <c r="C1734" s="1" t="s">
        <v>171</v>
      </c>
      <c r="D1734" s="1">
        <v>2011</v>
      </c>
      <c r="E1734" s="1" t="s">
        <v>703</v>
      </c>
      <c r="F1734" s="1" t="s">
        <v>2</v>
      </c>
      <c r="G1734" s="1" t="s">
        <v>1</v>
      </c>
      <c r="H1734" s="1" t="s">
        <v>701</v>
      </c>
      <c r="I1734" s="1">
        <v>7.5000681999999999E-2</v>
      </c>
      <c r="J1734" s="1">
        <v>7.1050000000000004</v>
      </c>
      <c r="K1734" s="1">
        <v>61.056199999999997</v>
      </c>
      <c r="L1734" s="1">
        <v>4.3</v>
      </c>
    </row>
    <row r="1735" spans="1:12" x14ac:dyDescent="0.2">
      <c r="A1735" s="1" t="s">
        <v>124</v>
      </c>
      <c r="B1735" s="1" t="s">
        <v>1218</v>
      </c>
      <c r="C1735" s="1" t="s">
        <v>171</v>
      </c>
      <c r="D1735" s="1">
        <v>2011</v>
      </c>
      <c r="E1735" s="1" t="s">
        <v>703</v>
      </c>
      <c r="F1735" s="1" t="s">
        <v>2</v>
      </c>
      <c r="G1735" s="1" t="s">
        <v>1</v>
      </c>
      <c r="H1735" s="1" t="s">
        <v>701</v>
      </c>
      <c r="I1735" s="1">
        <v>0.13439383599999999</v>
      </c>
      <c r="J1735" s="1">
        <v>9.1</v>
      </c>
      <c r="K1735" s="1">
        <v>48.071800000000003</v>
      </c>
      <c r="L1735" s="1">
        <v>4.3</v>
      </c>
    </row>
    <row r="1736" spans="1:12" x14ac:dyDescent="0.2">
      <c r="A1736" s="1" t="s">
        <v>124</v>
      </c>
      <c r="B1736" s="1" t="s">
        <v>1592</v>
      </c>
      <c r="C1736" s="1" t="s">
        <v>171</v>
      </c>
      <c r="D1736" s="1">
        <v>2011</v>
      </c>
      <c r="E1736" s="1" t="s">
        <v>703</v>
      </c>
      <c r="F1736" s="1" t="s">
        <v>2</v>
      </c>
      <c r="G1736" s="1" t="s">
        <v>1</v>
      </c>
      <c r="H1736" s="1" t="s">
        <v>701</v>
      </c>
      <c r="I1736" s="1">
        <v>6.4410782999999999E-2</v>
      </c>
      <c r="J1736" s="1">
        <v>9.1050000000000004</v>
      </c>
      <c r="K1736" s="1">
        <v>33.39</v>
      </c>
      <c r="L1736" s="1">
        <v>4.3</v>
      </c>
    </row>
    <row r="1737" spans="1:12" x14ac:dyDescent="0.2">
      <c r="A1737" s="1" t="s">
        <v>124</v>
      </c>
      <c r="B1737" s="1" t="s">
        <v>303</v>
      </c>
      <c r="C1737" s="1" t="s">
        <v>171</v>
      </c>
      <c r="D1737" s="1">
        <v>2011</v>
      </c>
      <c r="E1737" s="1" t="s">
        <v>703</v>
      </c>
      <c r="F1737" s="1" t="s">
        <v>2</v>
      </c>
      <c r="G1737" s="1" t="s">
        <v>1</v>
      </c>
      <c r="H1737" s="1" t="s">
        <v>701</v>
      </c>
      <c r="I1737" s="1">
        <v>0.17314114999999999</v>
      </c>
      <c r="J1737" s="1">
        <v>12.5</v>
      </c>
      <c r="K1737" s="1">
        <v>168.44479999999999</v>
      </c>
      <c r="L1737" s="1">
        <v>4.3</v>
      </c>
    </row>
    <row r="1738" spans="1:12" x14ac:dyDescent="0.2">
      <c r="A1738" s="1" t="s">
        <v>124</v>
      </c>
      <c r="B1738" s="1" t="s">
        <v>1276</v>
      </c>
      <c r="C1738" s="1" t="s">
        <v>171</v>
      </c>
      <c r="D1738" s="1">
        <v>2011</v>
      </c>
      <c r="E1738" s="1" t="s">
        <v>703</v>
      </c>
      <c r="F1738" s="1" t="s">
        <v>2</v>
      </c>
      <c r="G1738" s="1" t="s">
        <v>1</v>
      </c>
      <c r="H1738" s="1" t="s">
        <v>701</v>
      </c>
      <c r="I1738" s="1">
        <v>4.0725404999999999E-2</v>
      </c>
      <c r="J1738" s="1">
        <v>14</v>
      </c>
      <c r="K1738" s="1">
        <v>43.445399999999999</v>
      </c>
      <c r="L1738" s="1">
        <v>4.3</v>
      </c>
    </row>
    <row r="1739" spans="1:12" x14ac:dyDescent="0.2">
      <c r="A1739" s="1" t="s">
        <v>124</v>
      </c>
      <c r="B1739" s="1" t="s">
        <v>142</v>
      </c>
      <c r="C1739" s="1" t="s">
        <v>14</v>
      </c>
      <c r="D1739" s="1">
        <v>2011</v>
      </c>
      <c r="E1739" s="1" t="s">
        <v>703</v>
      </c>
      <c r="F1739" s="1" t="s">
        <v>2</v>
      </c>
      <c r="G1739" s="1" t="s">
        <v>528</v>
      </c>
      <c r="H1739" s="1" t="s">
        <v>701</v>
      </c>
      <c r="I1739" s="1">
        <v>0.23335657100000001</v>
      </c>
      <c r="J1739" s="1">
        <v>16.850000000000001</v>
      </c>
      <c r="K1739" s="1">
        <v>146.57599999999999</v>
      </c>
      <c r="L1739" s="1">
        <v>4.3</v>
      </c>
    </row>
    <row r="1740" spans="1:12" x14ac:dyDescent="0.2">
      <c r="A1740" s="1" t="s">
        <v>124</v>
      </c>
      <c r="B1740" s="1" t="s">
        <v>586</v>
      </c>
      <c r="C1740" s="1" t="s">
        <v>122</v>
      </c>
      <c r="D1740" s="1">
        <v>2011</v>
      </c>
      <c r="E1740" s="1" t="s">
        <v>703</v>
      </c>
      <c r="F1740" s="1" t="s">
        <v>2</v>
      </c>
      <c r="G1740" s="1" t="s">
        <v>528</v>
      </c>
      <c r="H1740" s="1" t="s">
        <v>701</v>
      </c>
      <c r="I1740" s="1">
        <v>0.10084385999999999</v>
      </c>
      <c r="J1740" s="1">
        <v>18.25</v>
      </c>
      <c r="K1740" s="1">
        <v>166.3526</v>
      </c>
      <c r="L1740" s="1">
        <v>4.3</v>
      </c>
    </row>
    <row r="1741" spans="1:12" x14ac:dyDescent="0.2">
      <c r="A1741" s="1" t="s">
        <v>6</v>
      </c>
      <c r="B1741" s="1" t="s">
        <v>1147</v>
      </c>
      <c r="C1741" s="1" t="s">
        <v>28</v>
      </c>
      <c r="D1741" s="1">
        <v>2011</v>
      </c>
      <c r="E1741" s="1" t="s">
        <v>703</v>
      </c>
      <c r="F1741" s="1" t="s">
        <v>2</v>
      </c>
      <c r="G1741" s="1" t="s">
        <v>528</v>
      </c>
      <c r="H1741" s="1" t="s">
        <v>701</v>
      </c>
      <c r="I1741" s="1">
        <v>5.046718E-2</v>
      </c>
      <c r="J1741" s="1">
        <v>8.3000000000000007</v>
      </c>
      <c r="K1741" s="1">
        <v>97.638400000000004</v>
      </c>
      <c r="L1741" s="1">
        <v>4.3</v>
      </c>
    </row>
    <row r="1742" spans="1:12" x14ac:dyDescent="0.2">
      <c r="A1742" s="1" t="s">
        <v>6</v>
      </c>
      <c r="B1742" s="1" t="s">
        <v>1146</v>
      </c>
      <c r="C1742" s="1" t="s">
        <v>28</v>
      </c>
      <c r="D1742" s="1">
        <v>2011</v>
      </c>
      <c r="E1742" s="1" t="s">
        <v>703</v>
      </c>
      <c r="F1742" s="1" t="s">
        <v>2</v>
      </c>
      <c r="G1742" s="1" t="s">
        <v>528</v>
      </c>
      <c r="H1742" s="1" t="s">
        <v>701</v>
      </c>
      <c r="I1742" s="1">
        <v>0.23535405500000001</v>
      </c>
      <c r="J1742" s="1">
        <v>9.8000000000000007</v>
      </c>
      <c r="K1742" s="1">
        <v>50.800800000000002</v>
      </c>
      <c r="L1742" s="1">
        <v>4.3</v>
      </c>
    </row>
    <row r="1743" spans="1:12" x14ac:dyDescent="0.2">
      <c r="A1743" s="1" t="s">
        <v>6</v>
      </c>
      <c r="B1743" s="1" t="s">
        <v>951</v>
      </c>
      <c r="C1743" s="1" t="s">
        <v>112</v>
      </c>
      <c r="D1743" s="1">
        <v>2011</v>
      </c>
      <c r="E1743" s="1" t="s">
        <v>703</v>
      </c>
      <c r="F1743" s="1" t="s">
        <v>2</v>
      </c>
      <c r="G1743" s="1" t="s">
        <v>528</v>
      </c>
      <c r="H1743" s="1" t="s">
        <v>701</v>
      </c>
      <c r="I1743" s="1">
        <v>4.9163321000000003E-2</v>
      </c>
      <c r="J1743" s="1">
        <v>5.94</v>
      </c>
      <c r="K1743" s="1">
        <v>186.4556</v>
      </c>
      <c r="L1743" s="1">
        <v>4.3</v>
      </c>
    </row>
    <row r="1744" spans="1:12" x14ac:dyDescent="0.2">
      <c r="A1744" s="1" t="s">
        <v>6</v>
      </c>
      <c r="B1744" s="1" t="s">
        <v>834</v>
      </c>
      <c r="C1744" s="1" t="s">
        <v>112</v>
      </c>
      <c r="D1744" s="1">
        <v>2011</v>
      </c>
      <c r="E1744" s="1" t="s">
        <v>703</v>
      </c>
      <c r="F1744" s="1" t="s">
        <v>2</v>
      </c>
      <c r="G1744" s="1" t="s">
        <v>528</v>
      </c>
      <c r="H1744" s="1" t="s">
        <v>701</v>
      </c>
      <c r="I1744" s="1">
        <v>0.10689449199999999</v>
      </c>
      <c r="J1744" s="1">
        <v>14.5</v>
      </c>
      <c r="K1744" s="1">
        <v>260.45940000000002</v>
      </c>
      <c r="L1744" s="1">
        <v>4.3</v>
      </c>
    </row>
    <row r="1745" spans="1:12" x14ac:dyDescent="0.2">
      <c r="A1745" s="1" t="s">
        <v>6</v>
      </c>
      <c r="B1745" s="1" t="s">
        <v>978</v>
      </c>
      <c r="C1745" s="1" t="s">
        <v>25</v>
      </c>
      <c r="D1745" s="1">
        <v>2011</v>
      </c>
      <c r="E1745" s="1" t="s">
        <v>703</v>
      </c>
      <c r="F1745" s="1" t="s">
        <v>2</v>
      </c>
      <c r="G1745" s="1" t="s">
        <v>528</v>
      </c>
      <c r="H1745" s="1" t="s">
        <v>701</v>
      </c>
      <c r="I1745" s="1">
        <v>8.8257770999999999E-2</v>
      </c>
      <c r="J1745" s="1">
        <v>8.9749999999999996</v>
      </c>
      <c r="K1745" s="1">
        <v>84.122399999999999</v>
      </c>
      <c r="L1745" s="1">
        <v>4.3</v>
      </c>
    </row>
    <row r="1746" spans="1:12" x14ac:dyDescent="0.2">
      <c r="A1746" s="1" t="s">
        <v>6</v>
      </c>
      <c r="B1746" s="1" t="s">
        <v>567</v>
      </c>
      <c r="C1746" s="1" t="s">
        <v>17</v>
      </c>
      <c r="D1746" s="1">
        <v>2011</v>
      </c>
      <c r="E1746" s="1" t="s">
        <v>703</v>
      </c>
      <c r="F1746" s="1" t="s">
        <v>2</v>
      </c>
      <c r="G1746" s="1" t="s">
        <v>528</v>
      </c>
      <c r="H1746" s="1" t="s">
        <v>701</v>
      </c>
      <c r="I1746" s="1">
        <v>0.17919178199999999</v>
      </c>
      <c r="J1746" s="1">
        <v>11.8</v>
      </c>
      <c r="K1746" s="1">
        <v>224.27719999999999</v>
      </c>
      <c r="L1746" s="1">
        <v>4.3</v>
      </c>
    </row>
    <row r="1747" spans="1:12" x14ac:dyDescent="0.2">
      <c r="A1747" s="1" t="s">
        <v>6</v>
      </c>
      <c r="B1747" s="1" t="s">
        <v>91</v>
      </c>
      <c r="C1747" s="1" t="s">
        <v>17</v>
      </c>
      <c r="D1747" s="1">
        <v>2011</v>
      </c>
      <c r="E1747" s="1" t="s">
        <v>703</v>
      </c>
      <c r="F1747" s="1" t="s">
        <v>2</v>
      </c>
      <c r="G1747" s="1" t="s">
        <v>528</v>
      </c>
      <c r="H1747" s="1" t="s">
        <v>701</v>
      </c>
      <c r="I1747" s="1">
        <v>0.123727659</v>
      </c>
      <c r="J1747" s="1">
        <v>12.6</v>
      </c>
      <c r="K1747" s="1">
        <v>253.03559999999999</v>
      </c>
      <c r="L1747" s="1">
        <v>4.3</v>
      </c>
    </row>
    <row r="1748" spans="1:12" x14ac:dyDescent="0.2">
      <c r="A1748" s="1" t="s">
        <v>6</v>
      </c>
      <c r="B1748" s="1" t="s">
        <v>1205</v>
      </c>
      <c r="C1748" s="1" t="s">
        <v>71</v>
      </c>
      <c r="D1748" s="1">
        <v>2011</v>
      </c>
      <c r="E1748" s="1" t="s">
        <v>703</v>
      </c>
      <c r="F1748" s="1" t="s">
        <v>2</v>
      </c>
      <c r="G1748" s="1" t="s">
        <v>528</v>
      </c>
      <c r="H1748" s="1" t="s">
        <v>701</v>
      </c>
      <c r="I1748" s="1">
        <v>6.0302689E-2</v>
      </c>
      <c r="J1748" s="1">
        <v>11.1</v>
      </c>
      <c r="K1748" s="1">
        <v>175.87119999999999</v>
      </c>
      <c r="L1748" s="1">
        <v>4.3</v>
      </c>
    </row>
    <row r="1749" spans="1:12" x14ac:dyDescent="0.2">
      <c r="A1749" s="1" t="s">
        <v>6</v>
      </c>
      <c r="B1749" s="1" t="s">
        <v>77</v>
      </c>
      <c r="C1749" s="1" t="s">
        <v>71</v>
      </c>
      <c r="D1749" s="1">
        <v>2011</v>
      </c>
      <c r="E1749" s="1" t="s">
        <v>703</v>
      </c>
      <c r="F1749" s="1" t="s">
        <v>2</v>
      </c>
      <c r="G1749" s="1" t="s">
        <v>528</v>
      </c>
      <c r="H1749" s="1" t="s">
        <v>701</v>
      </c>
      <c r="I1749" s="1">
        <v>0.12728305100000001</v>
      </c>
      <c r="J1749" s="1">
        <v>12.65</v>
      </c>
      <c r="K1749" s="1">
        <v>191.78460000000001</v>
      </c>
      <c r="L1749" s="1">
        <v>4.3</v>
      </c>
    </row>
    <row r="1750" spans="1:12" x14ac:dyDescent="0.2">
      <c r="A1750" s="1" t="s">
        <v>6</v>
      </c>
      <c r="B1750" s="1" t="s">
        <v>942</v>
      </c>
      <c r="C1750" s="1" t="s">
        <v>10</v>
      </c>
      <c r="D1750" s="1">
        <v>2011</v>
      </c>
      <c r="E1750" s="1" t="s">
        <v>703</v>
      </c>
      <c r="F1750" s="1" t="s">
        <v>2</v>
      </c>
      <c r="G1750" s="1" t="s">
        <v>528</v>
      </c>
      <c r="H1750" s="1" t="s">
        <v>701</v>
      </c>
      <c r="I1750" s="1">
        <v>9.0008962999999997E-2</v>
      </c>
      <c r="J1750" s="1">
        <v>11.1</v>
      </c>
      <c r="K1750" s="1">
        <v>164.05260000000001</v>
      </c>
      <c r="L1750" s="1">
        <v>4.3</v>
      </c>
    </row>
    <row r="1751" spans="1:12" x14ac:dyDescent="0.2">
      <c r="A1751" s="1" t="s">
        <v>6</v>
      </c>
      <c r="B1751" s="1" t="s">
        <v>1504</v>
      </c>
      <c r="C1751" s="1" t="s">
        <v>10</v>
      </c>
      <c r="D1751" s="1">
        <v>2011</v>
      </c>
      <c r="E1751" s="1" t="s">
        <v>703</v>
      </c>
      <c r="F1751" s="1" t="s">
        <v>2</v>
      </c>
      <c r="G1751" s="1" t="s">
        <v>528</v>
      </c>
      <c r="H1751" s="1" t="s">
        <v>701</v>
      </c>
      <c r="I1751" s="1">
        <v>3.6773101000000002E-2</v>
      </c>
      <c r="J1751" s="1">
        <v>12.6</v>
      </c>
      <c r="K1751" s="1">
        <v>250.3092</v>
      </c>
      <c r="L1751" s="1">
        <v>4.3</v>
      </c>
    </row>
    <row r="1752" spans="1:12" x14ac:dyDescent="0.2">
      <c r="A1752" s="1" t="s">
        <v>6</v>
      </c>
      <c r="B1752" s="1" t="s">
        <v>550</v>
      </c>
      <c r="C1752" s="1" t="s">
        <v>10</v>
      </c>
      <c r="D1752" s="1">
        <v>2011</v>
      </c>
      <c r="E1752" s="1" t="s">
        <v>703</v>
      </c>
      <c r="F1752" s="1" t="s">
        <v>2</v>
      </c>
      <c r="G1752" s="1" t="s">
        <v>528</v>
      </c>
      <c r="H1752" s="1" t="s">
        <v>701</v>
      </c>
      <c r="I1752" s="1">
        <v>4.4024162999999998E-2</v>
      </c>
      <c r="J1752" s="1">
        <v>15.5</v>
      </c>
      <c r="K1752" s="1">
        <v>102.03319999999999</v>
      </c>
      <c r="L1752" s="1">
        <v>4.3</v>
      </c>
    </row>
    <row r="1753" spans="1:12" x14ac:dyDescent="0.2">
      <c r="A1753" s="1" t="s">
        <v>6</v>
      </c>
      <c r="B1753" s="1" t="s">
        <v>1425</v>
      </c>
      <c r="C1753" s="1" t="s">
        <v>10</v>
      </c>
      <c r="D1753" s="1">
        <v>2011</v>
      </c>
      <c r="E1753" s="1" t="s">
        <v>703</v>
      </c>
      <c r="F1753" s="1" t="s">
        <v>2</v>
      </c>
      <c r="G1753" s="1" t="s">
        <v>528</v>
      </c>
      <c r="H1753" s="1" t="s">
        <v>701</v>
      </c>
      <c r="I1753" s="1">
        <v>4.9634572000000002E-2</v>
      </c>
      <c r="J1753" s="1">
        <v>17.75</v>
      </c>
      <c r="K1753" s="1">
        <v>140.28380000000001</v>
      </c>
      <c r="L1753" s="1">
        <v>4.3</v>
      </c>
    </row>
    <row r="1754" spans="1:12" x14ac:dyDescent="0.2">
      <c r="A1754" s="1" t="s">
        <v>6</v>
      </c>
      <c r="B1754" s="1" t="s">
        <v>1490</v>
      </c>
      <c r="C1754" s="1" t="s">
        <v>10</v>
      </c>
      <c r="D1754" s="1">
        <v>2011</v>
      </c>
      <c r="E1754" s="1" t="s">
        <v>703</v>
      </c>
      <c r="F1754" s="1" t="s">
        <v>2</v>
      </c>
      <c r="G1754" s="1" t="s">
        <v>528</v>
      </c>
      <c r="H1754" s="1" t="s">
        <v>701</v>
      </c>
      <c r="I1754" s="1">
        <v>0.100095288</v>
      </c>
      <c r="J1754" s="1">
        <v>20.2</v>
      </c>
      <c r="K1754" s="1">
        <v>125.26779999999999</v>
      </c>
      <c r="L1754" s="1">
        <v>4.3</v>
      </c>
    </row>
    <row r="1755" spans="1:12" x14ac:dyDescent="0.2">
      <c r="A1755" s="1" t="s">
        <v>6</v>
      </c>
      <c r="B1755" s="1" t="s">
        <v>545</v>
      </c>
      <c r="C1755" s="1" t="s">
        <v>47</v>
      </c>
      <c r="D1755" s="1">
        <v>2011</v>
      </c>
      <c r="E1755" s="1" t="s">
        <v>703</v>
      </c>
      <c r="F1755" s="1" t="s">
        <v>2</v>
      </c>
      <c r="G1755" s="1" t="s">
        <v>528</v>
      </c>
      <c r="H1755" s="1" t="s">
        <v>701</v>
      </c>
      <c r="I1755" s="1">
        <v>0.13065744200000001</v>
      </c>
      <c r="J1755" s="1">
        <v>9.1950000000000003</v>
      </c>
      <c r="K1755" s="1">
        <v>106.45959999999999</v>
      </c>
      <c r="L1755" s="1">
        <v>4.3</v>
      </c>
    </row>
    <row r="1756" spans="1:12" x14ac:dyDescent="0.2">
      <c r="A1756" s="1" t="s">
        <v>6</v>
      </c>
      <c r="B1756" s="1" t="s">
        <v>1500</v>
      </c>
      <c r="C1756" s="1" t="s">
        <v>47</v>
      </c>
      <c r="D1756" s="1">
        <v>2011</v>
      </c>
      <c r="E1756" s="1" t="s">
        <v>703</v>
      </c>
      <c r="F1756" s="1" t="s">
        <v>2</v>
      </c>
      <c r="G1756" s="1" t="s">
        <v>528</v>
      </c>
      <c r="H1756" s="1" t="s">
        <v>701</v>
      </c>
      <c r="I1756" s="1">
        <v>9.1310237000000002E-2</v>
      </c>
      <c r="J1756" s="1">
        <v>11.3</v>
      </c>
      <c r="K1756" s="1">
        <v>96.909400000000005</v>
      </c>
      <c r="L1756" s="1">
        <v>4.3</v>
      </c>
    </row>
    <row r="1757" spans="1:12" x14ac:dyDescent="0.2">
      <c r="A1757" s="1" t="s">
        <v>6</v>
      </c>
      <c r="B1757" s="1" t="s">
        <v>34</v>
      </c>
      <c r="C1757" s="1" t="s">
        <v>14</v>
      </c>
      <c r="D1757" s="1">
        <v>2011</v>
      </c>
      <c r="E1757" s="1" t="s">
        <v>703</v>
      </c>
      <c r="F1757" s="1" t="s">
        <v>2</v>
      </c>
      <c r="G1757" s="1" t="s">
        <v>528</v>
      </c>
      <c r="H1757" s="1" t="s">
        <v>701</v>
      </c>
      <c r="I1757" s="1">
        <v>4.8559680000000001E-2</v>
      </c>
      <c r="J1757" s="1">
        <v>6.61</v>
      </c>
      <c r="K1757" s="1">
        <v>188.4898</v>
      </c>
      <c r="L1757" s="1">
        <v>4.3</v>
      </c>
    </row>
    <row r="1758" spans="1:12" x14ac:dyDescent="0.2">
      <c r="A1758" s="1" t="s">
        <v>6</v>
      </c>
      <c r="B1758" s="1" t="s">
        <v>806</v>
      </c>
      <c r="C1758" s="1" t="s">
        <v>14</v>
      </c>
      <c r="D1758" s="1">
        <v>2011</v>
      </c>
      <c r="E1758" s="1" t="s">
        <v>703</v>
      </c>
      <c r="F1758" s="1" t="s">
        <v>2</v>
      </c>
      <c r="G1758" s="1" t="s">
        <v>528</v>
      </c>
      <c r="H1758" s="1" t="s">
        <v>701</v>
      </c>
      <c r="I1758" s="1">
        <v>0</v>
      </c>
      <c r="J1758" s="1">
        <v>9.5</v>
      </c>
      <c r="K1758" s="1">
        <v>182.36080000000001</v>
      </c>
      <c r="L1758" s="1">
        <v>4.3</v>
      </c>
    </row>
    <row r="1759" spans="1:12" x14ac:dyDescent="0.2">
      <c r="A1759" s="1" t="s">
        <v>6</v>
      </c>
      <c r="B1759" s="1" t="s">
        <v>1359</v>
      </c>
      <c r="C1759" s="1" t="s">
        <v>14</v>
      </c>
      <c r="D1759" s="1">
        <v>2011</v>
      </c>
      <c r="E1759" s="1" t="s">
        <v>703</v>
      </c>
      <c r="F1759" s="1" t="s">
        <v>2</v>
      </c>
      <c r="G1759" s="1" t="s">
        <v>528</v>
      </c>
      <c r="H1759" s="1" t="s">
        <v>701</v>
      </c>
      <c r="I1759" s="1">
        <v>1.8623146E-2</v>
      </c>
      <c r="J1759" s="1">
        <v>10.3</v>
      </c>
      <c r="K1759" s="1">
        <v>87.853999999999999</v>
      </c>
      <c r="L1759" s="1">
        <v>4.3</v>
      </c>
    </row>
    <row r="1760" spans="1:12" x14ac:dyDescent="0.2">
      <c r="A1760" s="1" t="s">
        <v>124</v>
      </c>
      <c r="B1760" s="1" t="s">
        <v>1307</v>
      </c>
      <c r="C1760" s="1" t="s">
        <v>28</v>
      </c>
      <c r="D1760" s="1">
        <v>2014</v>
      </c>
      <c r="E1760" s="1" t="s">
        <v>529</v>
      </c>
      <c r="F1760" s="1" t="s">
        <v>2</v>
      </c>
      <c r="G1760" s="1" t="s">
        <v>528</v>
      </c>
      <c r="H1760" s="1" t="s">
        <v>7</v>
      </c>
      <c r="I1760" s="1">
        <v>0.13139479300000001</v>
      </c>
      <c r="J1760" s="1">
        <v>11.65</v>
      </c>
      <c r="K1760" s="1">
        <v>151.9024</v>
      </c>
      <c r="L1760" s="1">
        <v>4.3</v>
      </c>
    </row>
    <row r="1761" spans="1:12" x14ac:dyDescent="0.2">
      <c r="A1761" s="1" t="s">
        <v>124</v>
      </c>
      <c r="B1761" s="1" t="s">
        <v>1231</v>
      </c>
      <c r="C1761" s="1" t="s">
        <v>112</v>
      </c>
      <c r="D1761" s="1">
        <v>2014</v>
      </c>
      <c r="E1761" s="1" t="s">
        <v>529</v>
      </c>
      <c r="F1761" s="1" t="s">
        <v>2</v>
      </c>
      <c r="G1761" s="1" t="s">
        <v>528</v>
      </c>
      <c r="H1761" s="1" t="s">
        <v>7</v>
      </c>
      <c r="I1761" s="1">
        <v>4.6336634000000002E-2</v>
      </c>
      <c r="J1761" s="1">
        <v>15</v>
      </c>
      <c r="K1761" s="1">
        <v>120.0414</v>
      </c>
      <c r="L1761" s="1">
        <v>4.3</v>
      </c>
    </row>
    <row r="1762" spans="1:12" x14ac:dyDescent="0.2">
      <c r="A1762" s="1" t="s">
        <v>124</v>
      </c>
      <c r="B1762" s="1" t="s">
        <v>1229</v>
      </c>
      <c r="C1762" s="1" t="s">
        <v>108</v>
      </c>
      <c r="D1762" s="1">
        <v>2014</v>
      </c>
      <c r="E1762" s="1" t="s">
        <v>529</v>
      </c>
      <c r="F1762" s="1" t="s">
        <v>2</v>
      </c>
      <c r="G1762" s="1" t="s">
        <v>528</v>
      </c>
      <c r="H1762" s="1" t="s">
        <v>7</v>
      </c>
      <c r="I1762" s="1">
        <v>0.14298686299999999</v>
      </c>
      <c r="J1762" s="1">
        <v>15.6</v>
      </c>
      <c r="K1762" s="1">
        <v>130.39940000000001</v>
      </c>
      <c r="L1762" s="1">
        <v>4.3</v>
      </c>
    </row>
    <row r="1763" spans="1:12" x14ac:dyDescent="0.2">
      <c r="A1763" s="1" t="s">
        <v>124</v>
      </c>
      <c r="B1763" s="1" t="s">
        <v>503</v>
      </c>
      <c r="C1763" s="1" t="s">
        <v>25</v>
      </c>
      <c r="D1763" s="1">
        <v>2014</v>
      </c>
      <c r="E1763" s="1" t="s">
        <v>529</v>
      </c>
      <c r="F1763" s="1" t="s">
        <v>2</v>
      </c>
      <c r="G1763" s="1" t="s">
        <v>528</v>
      </c>
      <c r="H1763" s="1" t="s">
        <v>7</v>
      </c>
      <c r="I1763" s="1">
        <v>1.5259083999999999E-2</v>
      </c>
      <c r="J1763" s="1">
        <v>7.4050000000000002</v>
      </c>
      <c r="K1763" s="1">
        <v>91.014600000000002</v>
      </c>
      <c r="L1763" s="1">
        <v>4.3</v>
      </c>
    </row>
    <row r="1764" spans="1:12" x14ac:dyDescent="0.2">
      <c r="A1764" s="1" t="s">
        <v>124</v>
      </c>
      <c r="B1764" s="1" t="s">
        <v>1563</v>
      </c>
      <c r="C1764" s="1" t="s">
        <v>25</v>
      </c>
      <c r="D1764" s="1">
        <v>2014</v>
      </c>
      <c r="E1764" s="1" t="s">
        <v>529</v>
      </c>
      <c r="F1764" s="1" t="s">
        <v>2</v>
      </c>
      <c r="G1764" s="1" t="s">
        <v>528</v>
      </c>
      <c r="H1764" s="1" t="s">
        <v>7</v>
      </c>
      <c r="I1764" s="1">
        <v>3.5240817000000001E-2</v>
      </c>
      <c r="J1764" s="1">
        <v>14.15</v>
      </c>
      <c r="K1764" s="1">
        <v>255.50139999999999</v>
      </c>
      <c r="L1764" s="1">
        <v>4.3</v>
      </c>
    </row>
    <row r="1765" spans="1:12" x14ac:dyDescent="0.2">
      <c r="A1765" s="1" t="s">
        <v>124</v>
      </c>
      <c r="B1765" s="1" t="s">
        <v>495</v>
      </c>
      <c r="C1765" s="1" t="s">
        <v>25</v>
      </c>
      <c r="D1765" s="1">
        <v>2014</v>
      </c>
      <c r="E1765" s="1" t="s">
        <v>529</v>
      </c>
      <c r="F1765" s="1" t="s">
        <v>2</v>
      </c>
      <c r="G1765" s="1" t="s">
        <v>528</v>
      </c>
      <c r="H1765" s="1" t="s">
        <v>7</v>
      </c>
      <c r="I1765" s="1">
        <v>7.8489577000000005E-2</v>
      </c>
      <c r="J1765" s="1">
        <v>15.85</v>
      </c>
      <c r="K1765" s="1">
        <v>39.950600000000001</v>
      </c>
      <c r="L1765" s="1">
        <v>4.3</v>
      </c>
    </row>
    <row r="1766" spans="1:12" x14ac:dyDescent="0.2">
      <c r="A1766" s="1" t="s">
        <v>124</v>
      </c>
      <c r="B1766" s="1" t="s">
        <v>1488</v>
      </c>
      <c r="C1766" s="1" t="s">
        <v>17</v>
      </c>
      <c r="D1766" s="1">
        <v>2014</v>
      </c>
      <c r="E1766" s="1" t="s">
        <v>529</v>
      </c>
      <c r="F1766" s="1" t="s">
        <v>2</v>
      </c>
      <c r="G1766" s="1" t="s">
        <v>528</v>
      </c>
      <c r="H1766" s="1" t="s">
        <v>7</v>
      </c>
      <c r="I1766" s="1">
        <v>0.139436695</v>
      </c>
      <c r="J1766" s="1">
        <v>7.7850000000000001</v>
      </c>
      <c r="K1766" s="1">
        <v>103.03060000000001</v>
      </c>
      <c r="L1766" s="1">
        <v>4.3</v>
      </c>
    </row>
    <row r="1767" spans="1:12" x14ac:dyDescent="0.2">
      <c r="A1767" s="1" t="s">
        <v>124</v>
      </c>
      <c r="B1767" s="1" t="s">
        <v>261</v>
      </c>
      <c r="C1767" s="1" t="s">
        <v>17</v>
      </c>
      <c r="D1767" s="1">
        <v>2014</v>
      </c>
      <c r="E1767" s="1" t="s">
        <v>529</v>
      </c>
      <c r="F1767" s="1" t="s">
        <v>2</v>
      </c>
      <c r="G1767" s="1" t="s">
        <v>528</v>
      </c>
      <c r="H1767" s="1" t="s">
        <v>7</v>
      </c>
      <c r="I1767" s="1">
        <v>2.0853376E-2</v>
      </c>
      <c r="J1767" s="1">
        <v>13.1</v>
      </c>
      <c r="K1767" s="1">
        <v>117.4782</v>
      </c>
      <c r="L1767" s="1">
        <v>4.3</v>
      </c>
    </row>
    <row r="1768" spans="1:12" x14ac:dyDescent="0.2">
      <c r="A1768" s="1" t="s">
        <v>124</v>
      </c>
      <c r="B1768" s="1" t="s">
        <v>903</v>
      </c>
      <c r="C1768" s="1" t="s">
        <v>17</v>
      </c>
      <c r="D1768" s="1">
        <v>2014</v>
      </c>
      <c r="E1768" s="1" t="s">
        <v>529</v>
      </c>
      <c r="F1768" s="1" t="s">
        <v>2</v>
      </c>
      <c r="G1768" s="1" t="s">
        <v>528</v>
      </c>
      <c r="H1768" s="1" t="s">
        <v>7</v>
      </c>
      <c r="I1768" s="1">
        <v>7.9739852999999999E-2</v>
      </c>
      <c r="J1768" s="1">
        <v>13.3</v>
      </c>
      <c r="K1768" s="1">
        <v>233.03</v>
      </c>
      <c r="L1768" s="1">
        <v>4.3</v>
      </c>
    </row>
    <row r="1769" spans="1:12" x14ac:dyDescent="0.2">
      <c r="A1769" s="1" t="s">
        <v>124</v>
      </c>
      <c r="B1769" s="1" t="s">
        <v>270</v>
      </c>
      <c r="C1769" s="1" t="s">
        <v>17</v>
      </c>
      <c r="D1769" s="1">
        <v>2014</v>
      </c>
      <c r="E1769" s="1" t="s">
        <v>529</v>
      </c>
      <c r="F1769" s="1" t="s">
        <v>2</v>
      </c>
      <c r="G1769" s="1" t="s">
        <v>528</v>
      </c>
      <c r="H1769" s="1" t="s">
        <v>7</v>
      </c>
      <c r="I1769" s="1">
        <v>4.5270426000000002E-2</v>
      </c>
      <c r="J1769" s="1">
        <v>19.100000000000001</v>
      </c>
      <c r="K1769" s="1">
        <v>38.813800000000001</v>
      </c>
      <c r="L1769" s="1">
        <v>4.3</v>
      </c>
    </row>
    <row r="1770" spans="1:12" x14ac:dyDescent="0.2">
      <c r="A1770" s="1" t="s">
        <v>124</v>
      </c>
      <c r="B1770" s="1" t="s">
        <v>1178</v>
      </c>
      <c r="C1770" s="1" t="s">
        <v>71</v>
      </c>
      <c r="D1770" s="1">
        <v>2014</v>
      </c>
      <c r="E1770" s="1" t="s">
        <v>529</v>
      </c>
      <c r="F1770" s="1" t="s">
        <v>2</v>
      </c>
      <c r="G1770" s="1" t="s">
        <v>528</v>
      </c>
      <c r="H1770" s="1" t="s">
        <v>7</v>
      </c>
      <c r="I1770" s="1">
        <v>5.2511611E-2</v>
      </c>
      <c r="J1770" s="1">
        <v>10.5</v>
      </c>
      <c r="K1770" s="1">
        <v>90.783000000000001</v>
      </c>
      <c r="L1770" s="1">
        <v>4.3</v>
      </c>
    </row>
    <row r="1771" spans="1:12" x14ac:dyDescent="0.2">
      <c r="A1771" s="1" t="s">
        <v>124</v>
      </c>
      <c r="B1771" s="1" t="s">
        <v>1037</v>
      </c>
      <c r="C1771" s="1" t="s">
        <v>71</v>
      </c>
      <c r="D1771" s="1">
        <v>2014</v>
      </c>
      <c r="E1771" s="1" t="s">
        <v>529</v>
      </c>
      <c r="F1771" s="1" t="s">
        <v>2</v>
      </c>
      <c r="G1771" s="1" t="s">
        <v>528</v>
      </c>
      <c r="H1771" s="1" t="s">
        <v>7</v>
      </c>
      <c r="I1771" s="1">
        <v>1.8395194E-2</v>
      </c>
      <c r="J1771" s="1">
        <v>12.15</v>
      </c>
      <c r="K1771" s="1">
        <v>251.66980000000001</v>
      </c>
      <c r="L1771" s="1">
        <v>4.3</v>
      </c>
    </row>
    <row r="1772" spans="1:12" x14ac:dyDescent="0.2">
      <c r="A1772" s="1" t="s">
        <v>124</v>
      </c>
      <c r="B1772" s="1" t="s">
        <v>247</v>
      </c>
      <c r="C1772" s="1" t="s">
        <v>71</v>
      </c>
      <c r="D1772" s="1">
        <v>2014</v>
      </c>
      <c r="E1772" s="1" t="s">
        <v>529</v>
      </c>
      <c r="F1772" s="1" t="s">
        <v>2</v>
      </c>
      <c r="G1772" s="1" t="s">
        <v>528</v>
      </c>
      <c r="H1772" s="1" t="s">
        <v>7</v>
      </c>
      <c r="I1772" s="1">
        <v>1.1603492E-2</v>
      </c>
      <c r="J1772" s="1">
        <v>17.7</v>
      </c>
      <c r="K1772" s="1">
        <v>97.741</v>
      </c>
      <c r="L1772" s="1">
        <v>4.3</v>
      </c>
    </row>
    <row r="1773" spans="1:12" x14ac:dyDescent="0.2">
      <c r="A1773" s="1" t="s">
        <v>124</v>
      </c>
      <c r="B1773" s="1" t="s">
        <v>1511</v>
      </c>
      <c r="C1773" s="1" t="s">
        <v>10</v>
      </c>
      <c r="D1773" s="1">
        <v>2014</v>
      </c>
      <c r="E1773" s="1" t="s">
        <v>529</v>
      </c>
      <c r="F1773" s="1" t="s">
        <v>2</v>
      </c>
      <c r="G1773" s="1" t="s">
        <v>528</v>
      </c>
      <c r="H1773" s="1" t="s">
        <v>7</v>
      </c>
      <c r="I1773" s="1">
        <v>4.3526598999999999E-2</v>
      </c>
      <c r="J1773" s="1">
        <v>5.98</v>
      </c>
      <c r="K1773" s="1">
        <v>148.4418</v>
      </c>
      <c r="L1773" s="1">
        <v>4.3</v>
      </c>
    </row>
    <row r="1774" spans="1:12" x14ac:dyDescent="0.2">
      <c r="A1774" s="1" t="s">
        <v>124</v>
      </c>
      <c r="B1774" s="1" t="s">
        <v>481</v>
      </c>
      <c r="C1774" s="1" t="s">
        <v>10</v>
      </c>
      <c r="D1774" s="1">
        <v>2014</v>
      </c>
      <c r="E1774" s="1" t="s">
        <v>529</v>
      </c>
      <c r="F1774" s="1" t="s">
        <v>2</v>
      </c>
      <c r="G1774" s="1" t="s">
        <v>528</v>
      </c>
      <c r="H1774" s="1" t="s">
        <v>7</v>
      </c>
      <c r="I1774" s="1">
        <v>0.120443298</v>
      </c>
      <c r="J1774" s="1">
        <v>6.36</v>
      </c>
      <c r="K1774" s="1">
        <v>45.405999999999999</v>
      </c>
      <c r="L1774" s="1">
        <v>4.3</v>
      </c>
    </row>
    <row r="1775" spans="1:12" x14ac:dyDescent="0.2">
      <c r="A1775" s="1" t="s">
        <v>124</v>
      </c>
      <c r="B1775" s="1" t="s">
        <v>24</v>
      </c>
      <c r="C1775" s="1" t="s">
        <v>10</v>
      </c>
      <c r="D1775" s="1">
        <v>2014</v>
      </c>
      <c r="E1775" s="1" t="s">
        <v>529</v>
      </c>
      <c r="F1775" s="1" t="s">
        <v>2</v>
      </c>
      <c r="G1775" s="1" t="s">
        <v>528</v>
      </c>
      <c r="H1775" s="1" t="s">
        <v>7</v>
      </c>
      <c r="I1775" s="1">
        <v>0.175849067</v>
      </c>
      <c r="J1775" s="1">
        <v>19.850000000000001</v>
      </c>
      <c r="K1775" s="1">
        <v>222.0772</v>
      </c>
      <c r="L1775" s="1">
        <v>4.3</v>
      </c>
    </row>
    <row r="1776" spans="1:12" x14ac:dyDescent="0.2">
      <c r="A1776" s="1" t="s">
        <v>124</v>
      </c>
      <c r="B1776" s="1" t="s">
        <v>305</v>
      </c>
      <c r="C1776" s="1" t="s">
        <v>4</v>
      </c>
      <c r="D1776" s="1">
        <v>2014</v>
      </c>
      <c r="E1776" s="1" t="s">
        <v>529</v>
      </c>
      <c r="F1776" s="1" t="s">
        <v>2</v>
      </c>
      <c r="G1776" s="1" t="s">
        <v>528</v>
      </c>
      <c r="H1776" s="1" t="s">
        <v>7</v>
      </c>
      <c r="I1776" s="1">
        <v>0.112177581</v>
      </c>
      <c r="J1776" s="1">
        <v>8.42</v>
      </c>
      <c r="K1776" s="1">
        <v>65.916799999999995</v>
      </c>
      <c r="L1776" s="1">
        <v>4.3</v>
      </c>
    </row>
    <row r="1777" spans="1:12" x14ac:dyDescent="0.2">
      <c r="A1777" s="1" t="s">
        <v>124</v>
      </c>
      <c r="B1777" s="1" t="s">
        <v>304</v>
      </c>
      <c r="C1777" s="1" t="s">
        <v>4</v>
      </c>
      <c r="D1777" s="1">
        <v>2014</v>
      </c>
      <c r="E1777" s="1" t="s">
        <v>529</v>
      </c>
      <c r="F1777" s="1" t="s">
        <v>2</v>
      </c>
      <c r="G1777" s="1" t="s">
        <v>528</v>
      </c>
      <c r="H1777" s="1" t="s">
        <v>7</v>
      </c>
      <c r="I1777" s="1">
        <v>6.9487587000000003E-2</v>
      </c>
      <c r="J1777" s="1">
        <v>9</v>
      </c>
      <c r="K1777" s="1">
        <v>266.6884</v>
      </c>
      <c r="L1777" s="1">
        <v>4.3</v>
      </c>
    </row>
    <row r="1778" spans="1:12" x14ac:dyDescent="0.2">
      <c r="A1778" s="1" t="s">
        <v>124</v>
      </c>
      <c r="B1778" s="1" t="s">
        <v>1015</v>
      </c>
      <c r="C1778" s="1" t="s">
        <v>4</v>
      </c>
      <c r="D1778" s="1">
        <v>2014</v>
      </c>
      <c r="E1778" s="1" t="s">
        <v>529</v>
      </c>
      <c r="F1778" s="1" t="s">
        <v>2</v>
      </c>
      <c r="G1778" s="1" t="s">
        <v>528</v>
      </c>
      <c r="H1778" s="1" t="s">
        <v>7</v>
      </c>
      <c r="I1778" s="1">
        <v>8.2263559999999999E-2</v>
      </c>
      <c r="J1778" s="1">
        <v>17.600000000000001</v>
      </c>
      <c r="K1778" s="1">
        <v>160.49199999999999</v>
      </c>
      <c r="L1778" s="1">
        <v>4.3</v>
      </c>
    </row>
    <row r="1779" spans="1:12" x14ac:dyDescent="0.2">
      <c r="A1779" s="1" t="s">
        <v>124</v>
      </c>
      <c r="B1779" s="1" t="s">
        <v>1072</v>
      </c>
      <c r="C1779" s="1" t="s">
        <v>4</v>
      </c>
      <c r="D1779" s="1">
        <v>2014</v>
      </c>
      <c r="E1779" s="1" t="s">
        <v>529</v>
      </c>
      <c r="F1779" s="1" t="s">
        <v>2</v>
      </c>
      <c r="G1779" s="1" t="s">
        <v>528</v>
      </c>
      <c r="H1779" s="1" t="s">
        <v>7</v>
      </c>
      <c r="I1779" s="1">
        <v>1.8889593E-2</v>
      </c>
      <c r="J1779" s="1">
        <v>17.600000000000001</v>
      </c>
      <c r="K1779" s="1">
        <v>236.25899999999999</v>
      </c>
      <c r="L1779" s="1">
        <v>4.3</v>
      </c>
    </row>
    <row r="1780" spans="1:12" x14ac:dyDescent="0.2">
      <c r="A1780" s="1" t="s">
        <v>124</v>
      </c>
      <c r="B1780" s="1" t="s">
        <v>1282</v>
      </c>
      <c r="C1780" s="1" t="s">
        <v>4</v>
      </c>
      <c r="D1780" s="1">
        <v>2014</v>
      </c>
      <c r="E1780" s="1" t="s">
        <v>529</v>
      </c>
      <c r="F1780" s="1" t="s">
        <v>2</v>
      </c>
      <c r="G1780" s="1" t="s">
        <v>528</v>
      </c>
      <c r="H1780" s="1" t="s">
        <v>7</v>
      </c>
      <c r="I1780" s="1">
        <v>3.0469699999999999E-2</v>
      </c>
      <c r="J1780" s="1">
        <v>18.350000000000001</v>
      </c>
      <c r="K1780" s="1">
        <v>191.31620000000001</v>
      </c>
      <c r="L1780" s="1">
        <v>4.3</v>
      </c>
    </row>
    <row r="1781" spans="1:12" x14ac:dyDescent="0.2">
      <c r="A1781" s="1" t="s">
        <v>124</v>
      </c>
      <c r="B1781" s="1" t="s">
        <v>874</v>
      </c>
      <c r="C1781" s="1" t="s">
        <v>171</v>
      </c>
      <c r="D1781" s="1">
        <v>2014</v>
      </c>
      <c r="E1781" s="1" t="s">
        <v>529</v>
      </c>
      <c r="F1781" s="1" t="s">
        <v>2</v>
      </c>
      <c r="G1781" s="1" t="s">
        <v>528</v>
      </c>
      <c r="H1781" s="1" t="s">
        <v>7</v>
      </c>
      <c r="I1781" s="1">
        <v>2.6163191999999998E-2</v>
      </c>
      <c r="J1781" s="1">
        <v>6.59</v>
      </c>
      <c r="K1781" s="1">
        <v>121.5098</v>
      </c>
      <c r="L1781" s="1">
        <v>4.3</v>
      </c>
    </row>
    <row r="1782" spans="1:12" x14ac:dyDescent="0.2">
      <c r="A1782" s="1" t="s">
        <v>124</v>
      </c>
      <c r="B1782" s="1" t="s">
        <v>791</v>
      </c>
      <c r="C1782" s="1" t="s">
        <v>171</v>
      </c>
      <c r="D1782" s="1">
        <v>2014</v>
      </c>
      <c r="E1782" s="1" t="s">
        <v>529</v>
      </c>
      <c r="F1782" s="1" t="s">
        <v>2</v>
      </c>
      <c r="G1782" s="1" t="s">
        <v>528</v>
      </c>
      <c r="H1782" s="1" t="s">
        <v>7</v>
      </c>
      <c r="I1782" s="1">
        <v>2.7253711E-2</v>
      </c>
      <c r="J1782" s="1">
        <v>10.5</v>
      </c>
      <c r="K1782" s="1">
        <v>170.91059999999999</v>
      </c>
      <c r="L1782" s="1">
        <v>4.3</v>
      </c>
    </row>
    <row r="1783" spans="1:12" x14ac:dyDescent="0.2">
      <c r="A1783" s="1" t="s">
        <v>124</v>
      </c>
      <c r="B1783" s="1" t="s">
        <v>790</v>
      </c>
      <c r="C1783" s="1" t="s">
        <v>171</v>
      </c>
      <c r="D1783" s="1">
        <v>2014</v>
      </c>
      <c r="E1783" s="1" t="s">
        <v>529</v>
      </c>
      <c r="F1783" s="1" t="s">
        <v>2</v>
      </c>
      <c r="G1783" s="1" t="s">
        <v>528</v>
      </c>
      <c r="H1783" s="1" t="s">
        <v>7</v>
      </c>
      <c r="I1783" s="1">
        <v>0</v>
      </c>
      <c r="J1783" s="1">
        <v>10.85</v>
      </c>
      <c r="K1783" s="1">
        <v>119.0808</v>
      </c>
      <c r="L1783" s="1">
        <v>4.3</v>
      </c>
    </row>
    <row r="1784" spans="1:12" x14ac:dyDescent="0.2">
      <c r="A1784" s="1" t="s">
        <v>124</v>
      </c>
      <c r="B1784" s="1" t="s">
        <v>789</v>
      </c>
      <c r="C1784" s="1" t="s">
        <v>171</v>
      </c>
      <c r="D1784" s="1">
        <v>2014</v>
      </c>
      <c r="E1784" s="1" t="s">
        <v>529</v>
      </c>
      <c r="F1784" s="1" t="s">
        <v>2</v>
      </c>
      <c r="G1784" s="1" t="s">
        <v>528</v>
      </c>
      <c r="H1784" s="1" t="s">
        <v>7</v>
      </c>
      <c r="I1784" s="1">
        <v>0.16380550899999999</v>
      </c>
      <c r="J1784" s="1">
        <v>12.35</v>
      </c>
      <c r="K1784" s="1">
        <v>117.61239999999999</v>
      </c>
      <c r="L1784" s="1">
        <v>4.3</v>
      </c>
    </row>
    <row r="1785" spans="1:12" x14ac:dyDescent="0.2">
      <c r="A1785" s="1" t="s">
        <v>124</v>
      </c>
      <c r="B1785" s="1" t="s">
        <v>438</v>
      </c>
      <c r="C1785" s="1" t="s">
        <v>171</v>
      </c>
      <c r="D1785" s="1">
        <v>2014</v>
      </c>
      <c r="E1785" s="1" t="s">
        <v>529</v>
      </c>
      <c r="F1785" s="1" t="s">
        <v>2</v>
      </c>
      <c r="G1785" s="1" t="s">
        <v>528</v>
      </c>
      <c r="H1785" s="1" t="s">
        <v>7</v>
      </c>
      <c r="I1785" s="1">
        <v>4.2175992000000002E-2</v>
      </c>
      <c r="J1785" s="1">
        <v>12.65</v>
      </c>
      <c r="K1785" s="1">
        <v>106.49379999999999</v>
      </c>
      <c r="L1785" s="1">
        <v>4.3</v>
      </c>
    </row>
    <row r="1786" spans="1:12" x14ac:dyDescent="0.2">
      <c r="A1786" s="1" t="s">
        <v>124</v>
      </c>
      <c r="B1786" s="1" t="s">
        <v>191</v>
      </c>
      <c r="C1786" s="1" t="s">
        <v>171</v>
      </c>
      <c r="D1786" s="1">
        <v>2014</v>
      </c>
      <c r="E1786" s="1" t="s">
        <v>529</v>
      </c>
      <c r="F1786" s="1" t="s">
        <v>2</v>
      </c>
      <c r="G1786" s="1" t="s">
        <v>528</v>
      </c>
      <c r="H1786" s="1" t="s">
        <v>7</v>
      </c>
      <c r="I1786" s="1">
        <v>2.9420857000000002E-2</v>
      </c>
      <c r="J1786" s="1">
        <v>16.350000000000001</v>
      </c>
      <c r="K1786" s="1">
        <v>256.96460000000002</v>
      </c>
      <c r="L1786" s="1">
        <v>4.3</v>
      </c>
    </row>
    <row r="1787" spans="1:12" x14ac:dyDescent="0.2">
      <c r="A1787" s="1" t="s">
        <v>124</v>
      </c>
      <c r="B1787" s="1" t="s">
        <v>174</v>
      </c>
      <c r="C1787" s="1" t="s">
        <v>171</v>
      </c>
      <c r="D1787" s="1">
        <v>2014</v>
      </c>
      <c r="E1787" s="1" t="s">
        <v>529</v>
      </c>
      <c r="F1787" s="1" t="s">
        <v>2</v>
      </c>
      <c r="G1787" s="1" t="s">
        <v>528</v>
      </c>
      <c r="H1787" s="1" t="s">
        <v>7</v>
      </c>
      <c r="I1787" s="1">
        <v>2.6598474E-2</v>
      </c>
      <c r="J1787" s="1">
        <v>16.7</v>
      </c>
      <c r="K1787" s="1">
        <v>245.8776</v>
      </c>
      <c r="L1787" s="1">
        <v>4.3</v>
      </c>
    </row>
    <row r="1788" spans="1:12" x14ac:dyDescent="0.2">
      <c r="A1788" s="1" t="s">
        <v>124</v>
      </c>
      <c r="B1788" s="1" t="s">
        <v>869</v>
      </c>
      <c r="C1788" s="1" t="s">
        <v>171</v>
      </c>
      <c r="D1788" s="1">
        <v>2014</v>
      </c>
      <c r="E1788" s="1" t="s">
        <v>529</v>
      </c>
      <c r="F1788" s="1" t="s">
        <v>2</v>
      </c>
      <c r="G1788" s="1" t="s">
        <v>528</v>
      </c>
      <c r="H1788" s="1" t="s">
        <v>7</v>
      </c>
      <c r="I1788" s="1">
        <v>3.8705317000000003E-2</v>
      </c>
      <c r="J1788" s="1">
        <v>17.100000000000001</v>
      </c>
      <c r="K1788" s="1">
        <v>165.08420000000001</v>
      </c>
      <c r="L1788" s="1">
        <v>4.3</v>
      </c>
    </row>
    <row r="1789" spans="1:12" x14ac:dyDescent="0.2">
      <c r="A1789" s="1" t="s">
        <v>124</v>
      </c>
      <c r="B1789" s="1" t="s">
        <v>192</v>
      </c>
      <c r="C1789" s="1" t="s">
        <v>171</v>
      </c>
      <c r="D1789" s="1">
        <v>2014</v>
      </c>
      <c r="E1789" s="1" t="s">
        <v>529</v>
      </c>
      <c r="F1789" s="1" t="s">
        <v>2</v>
      </c>
      <c r="G1789" s="1" t="s">
        <v>528</v>
      </c>
      <c r="H1789" s="1" t="s">
        <v>7</v>
      </c>
      <c r="I1789" s="1">
        <v>8.8908547000000004E-2</v>
      </c>
      <c r="J1789" s="1">
        <v>18.350000000000001</v>
      </c>
      <c r="K1789" s="1">
        <v>192.85040000000001</v>
      </c>
      <c r="L1789" s="1">
        <v>4.3</v>
      </c>
    </row>
    <row r="1790" spans="1:12" x14ac:dyDescent="0.2">
      <c r="A1790" s="1" t="s">
        <v>124</v>
      </c>
      <c r="B1790" s="1" t="s">
        <v>866</v>
      </c>
      <c r="C1790" s="1" t="s">
        <v>171</v>
      </c>
      <c r="D1790" s="1">
        <v>2014</v>
      </c>
      <c r="E1790" s="1" t="s">
        <v>529</v>
      </c>
      <c r="F1790" s="1" t="s">
        <v>2</v>
      </c>
      <c r="G1790" s="1" t="s">
        <v>528</v>
      </c>
      <c r="H1790" s="1" t="s">
        <v>7</v>
      </c>
      <c r="I1790" s="1">
        <v>4.1256807E-2</v>
      </c>
      <c r="J1790" s="1">
        <v>19.600000000000001</v>
      </c>
      <c r="K1790" s="1">
        <v>88.851399999999998</v>
      </c>
      <c r="L1790" s="1">
        <v>4.3</v>
      </c>
    </row>
    <row r="1791" spans="1:12" x14ac:dyDescent="0.2">
      <c r="A1791" s="1" t="s">
        <v>124</v>
      </c>
      <c r="B1791" s="1" t="s">
        <v>1006</v>
      </c>
      <c r="C1791" s="1" t="s">
        <v>171</v>
      </c>
      <c r="D1791" s="1">
        <v>2014</v>
      </c>
      <c r="E1791" s="1" t="s">
        <v>529</v>
      </c>
      <c r="F1791" s="1" t="s">
        <v>2</v>
      </c>
      <c r="G1791" s="1" t="s">
        <v>528</v>
      </c>
      <c r="H1791" s="1" t="s">
        <v>7</v>
      </c>
      <c r="I1791" s="1">
        <v>3.4623781999999999E-2</v>
      </c>
      <c r="J1791" s="1">
        <v>20.100000000000001</v>
      </c>
      <c r="K1791" s="1">
        <v>118.9782</v>
      </c>
      <c r="L1791" s="1">
        <v>4.3</v>
      </c>
    </row>
    <row r="1792" spans="1:12" x14ac:dyDescent="0.2">
      <c r="A1792" s="1" t="s">
        <v>124</v>
      </c>
      <c r="B1792" s="1" t="s">
        <v>1005</v>
      </c>
      <c r="C1792" s="1" t="s">
        <v>171</v>
      </c>
      <c r="D1792" s="1">
        <v>2014</v>
      </c>
      <c r="E1792" s="1" t="s">
        <v>529</v>
      </c>
      <c r="F1792" s="1" t="s">
        <v>2</v>
      </c>
      <c r="G1792" s="1" t="s">
        <v>528</v>
      </c>
      <c r="H1792" s="1" t="s">
        <v>7</v>
      </c>
      <c r="I1792" s="1">
        <v>0.14316437100000001</v>
      </c>
      <c r="J1792" s="1">
        <v>20.5</v>
      </c>
      <c r="K1792" s="1">
        <v>34.918999999999997</v>
      </c>
      <c r="L1792" s="1">
        <v>4.3</v>
      </c>
    </row>
    <row r="1793" spans="1:12" x14ac:dyDescent="0.2">
      <c r="A1793" s="1" t="s">
        <v>124</v>
      </c>
      <c r="B1793" s="1" t="s">
        <v>1558</v>
      </c>
      <c r="C1793" s="1" t="s">
        <v>171</v>
      </c>
      <c r="D1793" s="1">
        <v>2014</v>
      </c>
      <c r="E1793" s="1" t="s">
        <v>529</v>
      </c>
      <c r="F1793" s="1" t="s">
        <v>2</v>
      </c>
      <c r="G1793" s="1" t="s">
        <v>528</v>
      </c>
      <c r="H1793" s="1" t="s">
        <v>7</v>
      </c>
      <c r="I1793" s="1">
        <v>1.0593468999999999E-2</v>
      </c>
      <c r="J1793" s="1">
        <v>21.1</v>
      </c>
      <c r="K1793" s="1">
        <v>234.29580000000001</v>
      </c>
      <c r="L1793" s="1">
        <v>4.3</v>
      </c>
    </row>
    <row r="1794" spans="1:12" x14ac:dyDescent="0.2">
      <c r="A1794" s="1" t="s">
        <v>124</v>
      </c>
      <c r="B1794" s="1" t="s">
        <v>755</v>
      </c>
      <c r="C1794" s="1" t="s">
        <v>165</v>
      </c>
      <c r="D1794" s="1">
        <v>2014</v>
      </c>
      <c r="E1794" s="1" t="s">
        <v>529</v>
      </c>
      <c r="F1794" s="1" t="s">
        <v>2</v>
      </c>
      <c r="G1794" s="1" t="s">
        <v>528</v>
      </c>
      <c r="H1794" s="1" t="s">
        <v>7</v>
      </c>
      <c r="I1794" s="1">
        <v>1.1180713E-2</v>
      </c>
      <c r="J1794" s="1">
        <v>14.65</v>
      </c>
      <c r="K1794" s="1">
        <v>53.861400000000003</v>
      </c>
      <c r="L1794" s="1">
        <v>4.3</v>
      </c>
    </row>
    <row r="1795" spans="1:12" x14ac:dyDescent="0.2">
      <c r="A1795" s="1" t="s">
        <v>124</v>
      </c>
      <c r="B1795" s="1" t="s">
        <v>860</v>
      </c>
      <c r="C1795" s="1" t="s">
        <v>163</v>
      </c>
      <c r="D1795" s="1">
        <v>2014</v>
      </c>
      <c r="E1795" s="1" t="s">
        <v>529</v>
      </c>
      <c r="F1795" s="1" t="s">
        <v>2</v>
      </c>
      <c r="G1795" s="1" t="s">
        <v>528</v>
      </c>
      <c r="H1795" s="1" t="s">
        <v>7</v>
      </c>
      <c r="I1795" s="1">
        <v>5.3980686E-2</v>
      </c>
      <c r="J1795" s="1">
        <v>19.850000000000001</v>
      </c>
      <c r="K1795" s="1">
        <v>196.8768</v>
      </c>
      <c r="L1795" s="1">
        <v>4.3</v>
      </c>
    </row>
    <row r="1796" spans="1:12" x14ac:dyDescent="0.2">
      <c r="A1796" s="1" t="s">
        <v>124</v>
      </c>
      <c r="B1796" s="1" t="s">
        <v>136</v>
      </c>
      <c r="C1796" s="1" t="s">
        <v>14</v>
      </c>
      <c r="D1796" s="1">
        <v>2014</v>
      </c>
      <c r="E1796" s="1" t="s">
        <v>529</v>
      </c>
      <c r="F1796" s="1" t="s">
        <v>2</v>
      </c>
      <c r="G1796" s="1" t="s">
        <v>528</v>
      </c>
      <c r="H1796" s="1" t="s">
        <v>7</v>
      </c>
      <c r="I1796" s="1">
        <v>0.107307677</v>
      </c>
      <c r="J1796" s="1">
        <v>10.195</v>
      </c>
      <c r="K1796" s="1">
        <v>149.80760000000001</v>
      </c>
      <c r="L1796" s="1">
        <v>4.3</v>
      </c>
    </row>
    <row r="1797" spans="1:12" x14ac:dyDescent="0.2">
      <c r="A1797" s="1" t="s">
        <v>124</v>
      </c>
      <c r="B1797" s="1" t="s">
        <v>855</v>
      </c>
      <c r="C1797" s="1" t="s">
        <v>14</v>
      </c>
      <c r="D1797" s="1">
        <v>2014</v>
      </c>
      <c r="E1797" s="1" t="s">
        <v>529</v>
      </c>
      <c r="F1797" s="1" t="s">
        <v>2</v>
      </c>
      <c r="G1797" s="1" t="s">
        <v>528</v>
      </c>
      <c r="H1797" s="1" t="s">
        <v>7</v>
      </c>
      <c r="I1797" s="1">
        <v>0</v>
      </c>
      <c r="J1797" s="1">
        <v>15.85</v>
      </c>
      <c r="K1797" s="1">
        <v>55.195599999999999</v>
      </c>
      <c r="L1797" s="1">
        <v>4.3</v>
      </c>
    </row>
    <row r="1798" spans="1:12" x14ac:dyDescent="0.2">
      <c r="A1798" s="1" t="s">
        <v>124</v>
      </c>
      <c r="B1798" s="1" t="s">
        <v>1267</v>
      </c>
      <c r="C1798" s="1" t="s">
        <v>14</v>
      </c>
      <c r="D1798" s="1">
        <v>2014</v>
      </c>
      <c r="E1798" s="1" t="s">
        <v>529</v>
      </c>
      <c r="F1798" s="1" t="s">
        <v>2</v>
      </c>
      <c r="G1798" s="1" t="s">
        <v>528</v>
      </c>
      <c r="H1798" s="1" t="s">
        <v>7</v>
      </c>
      <c r="I1798" s="1">
        <v>1.2597384E-2</v>
      </c>
      <c r="J1798" s="1">
        <v>18.2</v>
      </c>
      <c r="K1798" s="1">
        <v>141.21799999999999</v>
      </c>
      <c r="L1798" s="1">
        <v>4.3</v>
      </c>
    </row>
    <row r="1799" spans="1:12" x14ac:dyDescent="0.2">
      <c r="A1799" s="1" t="s">
        <v>124</v>
      </c>
      <c r="B1799" s="1" t="s">
        <v>1520</v>
      </c>
      <c r="C1799" s="1" t="s">
        <v>14</v>
      </c>
      <c r="D1799" s="1">
        <v>2014</v>
      </c>
      <c r="E1799" s="1" t="s">
        <v>529</v>
      </c>
      <c r="F1799" s="1" t="s">
        <v>2</v>
      </c>
      <c r="G1799" s="1" t="s">
        <v>528</v>
      </c>
      <c r="H1799" s="1" t="s">
        <v>7</v>
      </c>
      <c r="I1799" s="1">
        <v>7.5908374000000001E-2</v>
      </c>
      <c r="J1799" s="1">
        <v>18.25</v>
      </c>
      <c r="K1799" s="1">
        <v>213.42179999999999</v>
      </c>
      <c r="L1799" s="1">
        <v>4.3</v>
      </c>
    </row>
    <row r="1800" spans="1:12" x14ac:dyDescent="0.2">
      <c r="A1800" s="1" t="s">
        <v>124</v>
      </c>
      <c r="B1800" s="1" t="s">
        <v>1054</v>
      </c>
      <c r="C1800" s="1" t="s">
        <v>19</v>
      </c>
      <c r="D1800" s="1">
        <v>2014</v>
      </c>
      <c r="E1800" s="1" t="s">
        <v>529</v>
      </c>
      <c r="F1800" s="1" t="s">
        <v>2</v>
      </c>
      <c r="G1800" s="1" t="s">
        <v>528</v>
      </c>
      <c r="H1800" s="1" t="s">
        <v>7</v>
      </c>
      <c r="I1800" s="1">
        <v>1.3830218E-2</v>
      </c>
      <c r="J1800" s="1">
        <v>9.8000000000000007</v>
      </c>
      <c r="K1800" s="1">
        <v>45.305999999999997</v>
      </c>
      <c r="L1800" s="1">
        <v>4.3</v>
      </c>
    </row>
    <row r="1801" spans="1:12" x14ac:dyDescent="0.2">
      <c r="A1801" s="1" t="s">
        <v>124</v>
      </c>
      <c r="B1801" s="1" t="s">
        <v>1213</v>
      </c>
      <c r="C1801" s="1" t="s">
        <v>19</v>
      </c>
      <c r="D1801" s="1">
        <v>2014</v>
      </c>
      <c r="E1801" s="1" t="s">
        <v>529</v>
      </c>
      <c r="F1801" s="1" t="s">
        <v>2</v>
      </c>
      <c r="G1801" s="1" t="s">
        <v>528</v>
      </c>
      <c r="H1801" s="1" t="s">
        <v>7</v>
      </c>
      <c r="I1801" s="1">
        <v>4.4840932999999999E-2</v>
      </c>
      <c r="J1801" s="1">
        <v>14.8</v>
      </c>
      <c r="K1801" s="1">
        <v>78.367000000000004</v>
      </c>
      <c r="L1801" s="1">
        <v>4.3</v>
      </c>
    </row>
    <row r="1802" spans="1:12" x14ac:dyDescent="0.2">
      <c r="A1802" s="1" t="s">
        <v>124</v>
      </c>
      <c r="B1802" s="1" t="s">
        <v>1050</v>
      </c>
      <c r="C1802" s="1" t="s">
        <v>122</v>
      </c>
      <c r="D1802" s="1">
        <v>2014</v>
      </c>
      <c r="E1802" s="1" t="s">
        <v>529</v>
      </c>
      <c r="F1802" s="1" t="s">
        <v>2</v>
      </c>
      <c r="G1802" s="1" t="s">
        <v>528</v>
      </c>
      <c r="H1802" s="1" t="s">
        <v>7</v>
      </c>
      <c r="I1802" s="1">
        <v>0.15386118100000001</v>
      </c>
      <c r="J1802" s="1">
        <v>15</v>
      </c>
      <c r="K1802" s="1">
        <v>108.5938</v>
      </c>
      <c r="L1802" s="1">
        <v>4.3</v>
      </c>
    </row>
    <row r="1803" spans="1:12" x14ac:dyDescent="0.2">
      <c r="A1803" s="1" t="s">
        <v>6</v>
      </c>
      <c r="B1803" s="1" t="s">
        <v>392</v>
      </c>
      <c r="C1803" s="1" t="s">
        <v>28</v>
      </c>
      <c r="D1803" s="1">
        <v>2014</v>
      </c>
      <c r="E1803" s="1" t="s">
        <v>529</v>
      </c>
      <c r="F1803" s="1" t="s">
        <v>2</v>
      </c>
      <c r="G1803" s="1" t="s">
        <v>528</v>
      </c>
      <c r="H1803" s="1" t="s">
        <v>7</v>
      </c>
      <c r="I1803" s="1">
        <v>4.9580407E-2</v>
      </c>
      <c r="J1803" s="1">
        <v>6.2149999999999999</v>
      </c>
      <c r="K1803" s="1">
        <v>227.40620000000001</v>
      </c>
      <c r="L1803" s="1">
        <v>4.3</v>
      </c>
    </row>
    <row r="1804" spans="1:12" x14ac:dyDescent="0.2">
      <c r="A1804" s="1" t="s">
        <v>6</v>
      </c>
      <c r="B1804" s="1" t="s">
        <v>116</v>
      </c>
      <c r="C1804" s="1" t="s">
        <v>28</v>
      </c>
      <c r="D1804" s="1">
        <v>2014</v>
      </c>
      <c r="E1804" s="1" t="s">
        <v>529</v>
      </c>
      <c r="F1804" s="1" t="s">
        <v>2</v>
      </c>
      <c r="G1804" s="1" t="s">
        <v>528</v>
      </c>
      <c r="H1804" s="1" t="s">
        <v>7</v>
      </c>
      <c r="I1804" s="1">
        <v>0.103935018</v>
      </c>
      <c r="J1804" s="1">
        <v>6.63</v>
      </c>
      <c r="K1804" s="1">
        <v>166.85</v>
      </c>
      <c r="L1804" s="1">
        <v>4.3</v>
      </c>
    </row>
    <row r="1805" spans="1:12" x14ac:dyDescent="0.2">
      <c r="A1805" s="1" t="s">
        <v>6</v>
      </c>
      <c r="B1805" s="1" t="s">
        <v>1263</v>
      </c>
      <c r="C1805" s="1" t="s">
        <v>28</v>
      </c>
      <c r="D1805" s="1">
        <v>2014</v>
      </c>
      <c r="E1805" s="1" t="s">
        <v>529</v>
      </c>
      <c r="F1805" s="1" t="s">
        <v>2</v>
      </c>
      <c r="G1805" s="1" t="s">
        <v>528</v>
      </c>
      <c r="H1805" s="1" t="s">
        <v>7</v>
      </c>
      <c r="I1805" s="1">
        <v>2.9535852000000001E-2</v>
      </c>
      <c r="J1805" s="1">
        <v>6.71</v>
      </c>
      <c r="K1805" s="1">
        <v>67.514200000000002</v>
      </c>
      <c r="L1805" s="1">
        <v>4.3</v>
      </c>
    </row>
    <row r="1806" spans="1:12" x14ac:dyDescent="0.2">
      <c r="A1806" s="1" t="s">
        <v>6</v>
      </c>
      <c r="B1806" s="1" t="s">
        <v>1502</v>
      </c>
      <c r="C1806" s="1" t="s">
        <v>28</v>
      </c>
      <c r="D1806" s="1">
        <v>2014</v>
      </c>
      <c r="E1806" s="1" t="s">
        <v>529</v>
      </c>
      <c r="F1806" s="1" t="s">
        <v>2</v>
      </c>
      <c r="G1806" s="1" t="s">
        <v>528</v>
      </c>
      <c r="H1806" s="1" t="s">
        <v>7</v>
      </c>
      <c r="I1806" s="1">
        <v>5.5672032000000003E-2</v>
      </c>
      <c r="J1806" s="1">
        <v>11.85</v>
      </c>
      <c r="K1806" s="1">
        <v>50.566600000000001</v>
      </c>
      <c r="L1806" s="1">
        <v>4.3</v>
      </c>
    </row>
    <row r="1807" spans="1:12" x14ac:dyDescent="0.2">
      <c r="A1807" s="1" t="s">
        <v>6</v>
      </c>
      <c r="B1807" s="1" t="s">
        <v>1144</v>
      </c>
      <c r="C1807" s="1" t="s">
        <v>112</v>
      </c>
      <c r="D1807" s="1">
        <v>2014</v>
      </c>
      <c r="E1807" s="1" t="s">
        <v>529</v>
      </c>
      <c r="F1807" s="1" t="s">
        <v>2</v>
      </c>
      <c r="G1807" s="1" t="s">
        <v>528</v>
      </c>
      <c r="H1807" s="1" t="s">
        <v>7</v>
      </c>
      <c r="I1807" s="1">
        <v>5.4439120000000001E-2</v>
      </c>
      <c r="J1807" s="1">
        <v>8.6</v>
      </c>
      <c r="K1807" s="1">
        <v>128.83099999999999</v>
      </c>
      <c r="L1807" s="1">
        <v>4.3</v>
      </c>
    </row>
    <row r="1808" spans="1:12" x14ac:dyDescent="0.2">
      <c r="A1808" s="1" t="s">
        <v>6</v>
      </c>
      <c r="B1808" s="1" t="s">
        <v>834</v>
      </c>
      <c r="C1808" s="1" t="s">
        <v>112</v>
      </c>
      <c r="D1808" s="1">
        <v>2014</v>
      </c>
      <c r="E1808" s="1" t="s">
        <v>529</v>
      </c>
      <c r="F1808" s="1" t="s">
        <v>2</v>
      </c>
      <c r="G1808" s="1" t="s">
        <v>528</v>
      </c>
      <c r="H1808" s="1" t="s">
        <v>7</v>
      </c>
      <c r="I1808" s="1">
        <v>6.3810405000000001E-2</v>
      </c>
      <c r="J1808" s="1">
        <v>14.5</v>
      </c>
      <c r="K1808" s="1">
        <v>263.25940000000003</v>
      </c>
      <c r="L1808" s="1">
        <v>4.3</v>
      </c>
    </row>
    <row r="1809" spans="1:12" x14ac:dyDescent="0.2">
      <c r="A1809" s="1" t="s">
        <v>6</v>
      </c>
      <c r="B1809" s="1" t="s">
        <v>1462</v>
      </c>
      <c r="C1809" s="1" t="s">
        <v>25</v>
      </c>
      <c r="D1809" s="1">
        <v>2014</v>
      </c>
      <c r="E1809" s="1" t="s">
        <v>529</v>
      </c>
      <c r="F1809" s="1" t="s">
        <v>2</v>
      </c>
      <c r="G1809" s="1" t="s">
        <v>528</v>
      </c>
      <c r="H1809" s="1" t="s">
        <v>7</v>
      </c>
      <c r="I1809" s="1">
        <v>0.17014178699999999</v>
      </c>
      <c r="J1809" s="1">
        <v>11.8</v>
      </c>
      <c r="K1809" s="1">
        <v>116.7834</v>
      </c>
      <c r="L1809" s="1">
        <v>4.3</v>
      </c>
    </row>
    <row r="1810" spans="1:12" x14ac:dyDescent="0.2">
      <c r="A1810" s="1" t="s">
        <v>6</v>
      </c>
      <c r="B1810" s="1" t="s">
        <v>819</v>
      </c>
      <c r="C1810" s="1" t="s">
        <v>71</v>
      </c>
      <c r="D1810" s="1">
        <v>2014</v>
      </c>
      <c r="E1810" s="1" t="s">
        <v>529</v>
      </c>
      <c r="F1810" s="1" t="s">
        <v>2</v>
      </c>
      <c r="G1810" s="1" t="s">
        <v>528</v>
      </c>
      <c r="H1810" s="1" t="s">
        <v>7</v>
      </c>
      <c r="I1810" s="1">
        <v>0.14989039500000001</v>
      </c>
      <c r="J1810" s="1">
        <v>7.8250000000000002</v>
      </c>
      <c r="K1810" s="1">
        <v>159.02879999999999</v>
      </c>
      <c r="L1810" s="1">
        <v>4.3</v>
      </c>
    </row>
    <row r="1811" spans="1:12" x14ac:dyDescent="0.2">
      <c r="A1811" s="1" t="s">
        <v>6</v>
      </c>
      <c r="B1811" s="1" t="s">
        <v>77</v>
      </c>
      <c r="C1811" s="1" t="s">
        <v>71</v>
      </c>
      <c r="D1811" s="1">
        <v>2014</v>
      </c>
      <c r="E1811" s="1" t="s">
        <v>529</v>
      </c>
      <c r="F1811" s="1" t="s">
        <v>2</v>
      </c>
      <c r="G1811" s="1" t="s">
        <v>528</v>
      </c>
      <c r="H1811" s="1" t="s">
        <v>7</v>
      </c>
      <c r="I1811" s="1">
        <v>7.5981305999999998E-2</v>
      </c>
      <c r="J1811" s="1">
        <v>12.65</v>
      </c>
      <c r="K1811" s="1">
        <v>192.38460000000001</v>
      </c>
      <c r="L1811" s="1">
        <v>4.3</v>
      </c>
    </row>
    <row r="1812" spans="1:12" x14ac:dyDescent="0.2">
      <c r="A1812" s="1" t="s">
        <v>6</v>
      </c>
      <c r="B1812" s="1" t="s">
        <v>1250</v>
      </c>
      <c r="C1812" s="1" t="s">
        <v>71</v>
      </c>
      <c r="D1812" s="1">
        <v>2014</v>
      </c>
      <c r="E1812" s="1" t="s">
        <v>529</v>
      </c>
      <c r="F1812" s="1" t="s">
        <v>2</v>
      </c>
      <c r="G1812" s="1" t="s">
        <v>528</v>
      </c>
      <c r="H1812" s="1" t="s">
        <v>7</v>
      </c>
      <c r="I1812" s="1">
        <v>1.6639482000000001E-2</v>
      </c>
      <c r="J1812" s="1">
        <v>16.2</v>
      </c>
      <c r="K1812" s="1">
        <v>95.872600000000006</v>
      </c>
      <c r="L1812" s="1">
        <v>4.3</v>
      </c>
    </row>
    <row r="1813" spans="1:12" x14ac:dyDescent="0.2">
      <c r="A1813" s="1" t="s">
        <v>6</v>
      </c>
      <c r="B1813" s="1" t="s">
        <v>1132</v>
      </c>
      <c r="C1813" s="1" t="s">
        <v>71</v>
      </c>
      <c r="D1813" s="1">
        <v>2014</v>
      </c>
      <c r="E1813" s="1" t="s">
        <v>529</v>
      </c>
      <c r="F1813" s="1" t="s">
        <v>2</v>
      </c>
      <c r="G1813" s="1" t="s">
        <v>528</v>
      </c>
      <c r="H1813" s="1" t="s">
        <v>7</v>
      </c>
      <c r="I1813" s="1">
        <v>5.4410179000000003E-2</v>
      </c>
      <c r="J1813" s="1">
        <v>20.100000000000001</v>
      </c>
      <c r="K1813" s="1">
        <v>151.3366</v>
      </c>
      <c r="L1813" s="1">
        <v>4.3</v>
      </c>
    </row>
    <row r="1814" spans="1:12" x14ac:dyDescent="0.2">
      <c r="A1814" s="1" t="s">
        <v>6</v>
      </c>
      <c r="B1814" s="1" t="s">
        <v>70</v>
      </c>
      <c r="C1814" s="1" t="s">
        <v>10</v>
      </c>
      <c r="D1814" s="1">
        <v>2014</v>
      </c>
      <c r="E1814" s="1" t="s">
        <v>529</v>
      </c>
      <c r="F1814" s="1" t="s">
        <v>2</v>
      </c>
      <c r="G1814" s="1" t="s">
        <v>528</v>
      </c>
      <c r="H1814" s="1" t="s">
        <v>7</v>
      </c>
      <c r="I1814" s="1">
        <v>3.0918872999999999E-2</v>
      </c>
      <c r="J1814" s="1">
        <v>7.55</v>
      </c>
      <c r="K1814" s="1">
        <v>123.9072</v>
      </c>
      <c r="L1814" s="1">
        <v>4.3</v>
      </c>
    </row>
    <row r="1815" spans="1:12" x14ac:dyDescent="0.2">
      <c r="A1815" s="1" t="s">
        <v>6</v>
      </c>
      <c r="B1815" s="1" t="s">
        <v>814</v>
      </c>
      <c r="C1815" s="1" t="s">
        <v>10</v>
      </c>
      <c r="D1815" s="1">
        <v>2014</v>
      </c>
      <c r="E1815" s="1" t="s">
        <v>529</v>
      </c>
      <c r="F1815" s="1" t="s">
        <v>2</v>
      </c>
      <c r="G1815" s="1" t="s">
        <v>528</v>
      </c>
      <c r="H1815" s="1" t="s">
        <v>7</v>
      </c>
      <c r="I1815" s="1">
        <v>5.5259130000000004E-3</v>
      </c>
      <c r="J1815" s="1">
        <v>11.35</v>
      </c>
      <c r="K1815" s="1">
        <v>168.279</v>
      </c>
      <c r="L1815" s="1">
        <v>4.3</v>
      </c>
    </row>
    <row r="1816" spans="1:12" x14ac:dyDescent="0.2">
      <c r="A1816" s="1" t="s">
        <v>6</v>
      </c>
      <c r="B1816" s="1" t="s">
        <v>1131</v>
      </c>
      <c r="C1816" s="1" t="s">
        <v>10</v>
      </c>
      <c r="D1816" s="1">
        <v>2014</v>
      </c>
      <c r="E1816" s="1" t="s">
        <v>529</v>
      </c>
      <c r="F1816" s="1" t="s">
        <v>2</v>
      </c>
      <c r="G1816" s="1" t="s">
        <v>528</v>
      </c>
      <c r="H1816" s="1" t="s">
        <v>7</v>
      </c>
      <c r="I1816" s="1">
        <v>4.1523070000000002E-2</v>
      </c>
      <c r="J1816" s="1">
        <v>12.6</v>
      </c>
      <c r="K1816" s="1">
        <v>124.30719999999999</v>
      </c>
      <c r="L1816" s="1">
        <v>4.3</v>
      </c>
    </row>
    <row r="1817" spans="1:12" x14ac:dyDescent="0.2">
      <c r="A1817" s="1" t="s">
        <v>6</v>
      </c>
      <c r="B1817" s="1" t="s">
        <v>1203</v>
      </c>
      <c r="C1817" s="1" t="s">
        <v>10</v>
      </c>
      <c r="D1817" s="1">
        <v>2014</v>
      </c>
      <c r="E1817" s="1" t="s">
        <v>529</v>
      </c>
      <c r="F1817" s="1" t="s">
        <v>2</v>
      </c>
      <c r="G1817" s="1" t="s">
        <v>528</v>
      </c>
      <c r="H1817" s="1" t="s">
        <v>7</v>
      </c>
      <c r="I1817" s="1">
        <v>5.6941603E-2</v>
      </c>
      <c r="J1817" s="1">
        <v>17.2</v>
      </c>
      <c r="K1817" s="1">
        <v>222.50880000000001</v>
      </c>
      <c r="L1817" s="1">
        <v>4.3</v>
      </c>
    </row>
    <row r="1818" spans="1:12" x14ac:dyDescent="0.2">
      <c r="A1818" s="1" t="s">
        <v>6</v>
      </c>
      <c r="B1818" s="1" t="s">
        <v>59</v>
      </c>
      <c r="C1818" s="1" t="s">
        <v>10</v>
      </c>
      <c r="D1818" s="1">
        <v>2014</v>
      </c>
      <c r="E1818" s="1" t="s">
        <v>529</v>
      </c>
      <c r="F1818" s="1" t="s">
        <v>2</v>
      </c>
      <c r="G1818" s="1" t="s">
        <v>528</v>
      </c>
      <c r="H1818" s="1" t="s">
        <v>7</v>
      </c>
      <c r="I1818" s="1">
        <v>0.142570104</v>
      </c>
      <c r="J1818" s="1">
        <v>18</v>
      </c>
      <c r="K1818" s="1">
        <v>88.251400000000004</v>
      </c>
      <c r="L1818" s="1">
        <v>4.3</v>
      </c>
    </row>
    <row r="1819" spans="1:12" x14ac:dyDescent="0.2">
      <c r="A1819" s="1" t="s">
        <v>6</v>
      </c>
      <c r="B1819" s="1" t="s">
        <v>341</v>
      </c>
      <c r="C1819" s="1" t="s">
        <v>10</v>
      </c>
      <c r="D1819" s="1">
        <v>2014</v>
      </c>
      <c r="E1819" s="1" t="s">
        <v>529</v>
      </c>
      <c r="F1819" s="1" t="s">
        <v>2</v>
      </c>
      <c r="G1819" s="1" t="s">
        <v>528</v>
      </c>
      <c r="H1819" s="1" t="s">
        <v>7</v>
      </c>
      <c r="I1819" s="1">
        <v>9.4218362999999999E-2</v>
      </c>
      <c r="J1819" s="1">
        <v>18.350000000000001</v>
      </c>
      <c r="K1819" s="1">
        <v>83.988200000000006</v>
      </c>
      <c r="L1819" s="1">
        <v>4.3</v>
      </c>
    </row>
    <row r="1820" spans="1:12" x14ac:dyDescent="0.2">
      <c r="A1820" s="1" t="s">
        <v>6</v>
      </c>
      <c r="B1820" s="1" t="s">
        <v>1244</v>
      </c>
      <c r="C1820" s="1" t="s">
        <v>10</v>
      </c>
      <c r="D1820" s="1">
        <v>2014</v>
      </c>
      <c r="E1820" s="1" t="s">
        <v>529</v>
      </c>
      <c r="F1820" s="1" t="s">
        <v>2</v>
      </c>
      <c r="G1820" s="1" t="s">
        <v>528</v>
      </c>
      <c r="H1820" s="1" t="s">
        <v>7</v>
      </c>
      <c r="I1820" s="1">
        <v>0.10336390400000001</v>
      </c>
      <c r="J1820" s="1">
        <v>19</v>
      </c>
      <c r="K1820" s="1">
        <v>226.172</v>
      </c>
      <c r="L1820" s="1">
        <v>4.3</v>
      </c>
    </row>
    <row r="1821" spans="1:12" x14ac:dyDescent="0.2">
      <c r="A1821" s="1" t="s">
        <v>6</v>
      </c>
      <c r="B1821" s="1" t="s">
        <v>811</v>
      </c>
      <c r="C1821" s="1" t="s">
        <v>47</v>
      </c>
      <c r="D1821" s="1">
        <v>2014</v>
      </c>
      <c r="E1821" s="1" t="s">
        <v>529</v>
      </c>
      <c r="F1821" s="1" t="s">
        <v>2</v>
      </c>
      <c r="G1821" s="1" t="s">
        <v>528</v>
      </c>
      <c r="H1821" s="1" t="s">
        <v>7</v>
      </c>
      <c r="I1821" s="1">
        <v>2.5904647999999999E-2</v>
      </c>
      <c r="J1821" s="1">
        <v>11.8</v>
      </c>
      <c r="K1821" s="1">
        <v>102.4674</v>
      </c>
      <c r="L1821" s="1">
        <v>4.3</v>
      </c>
    </row>
    <row r="1822" spans="1:12" x14ac:dyDescent="0.2">
      <c r="A1822" s="1" t="s">
        <v>6</v>
      </c>
      <c r="B1822" s="1" t="s">
        <v>1512</v>
      </c>
      <c r="C1822" s="1" t="s">
        <v>47</v>
      </c>
      <c r="D1822" s="1">
        <v>2014</v>
      </c>
      <c r="E1822" s="1" t="s">
        <v>529</v>
      </c>
      <c r="F1822" s="1" t="s">
        <v>2</v>
      </c>
      <c r="G1822" s="1" t="s">
        <v>528</v>
      </c>
      <c r="H1822" s="1" t="s">
        <v>7</v>
      </c>
      <c r="I1822" s="1">
        <v>9.6020459000000002E-2</v>
      </c>
      <c r="J1822" s="1">
        <v>15.1</v>
      </c>
      <c r="K1822" s="1">
        <v>133.79419999999999</v>
      </c>
      <c r="L1822" s="1">
        <v>4.3</v>
      </c>
    </row>
    <row r="1823" spans="1:12" x14ac:dyDescent="0.2">
      <c r="A1823" s="1" t="s">
        <v>6</v>
      </c>
      <c r="B1823" s="1" t="s">
        <v>807</v>
      </c>
      <c r="C1823" s="1" t="s">
        <v>14</v>
      </c>
      <c r="D1823" s="1">
        <v>2014</v>
      </c>
      <c r="E1823" s="1" t="s">
        <v>529</v>
      </c>
      <c r="F1823" s="1" t="s">
        <v>2</v>
      </c>
      <c r="G1823" s="1" t="s">
        <v>528</v>
      </c>
      <c r="H1823" s="1" t="s">
        <v>7</v>
      </c>
      <c r="I1823" s="1">
        <v>0.12939589500000001</v>
      </c>
      <c r="J1823" s="1">
        <v>5.0949999999999998</v>
      </c>
      <c r="K1823" s="1">
        <v>140.38380000000001</v>
      </c>
      <c r="L1823" s="1">
        <v>4.3</v>
      </c>
    </row>
    <row r="1824" spans="1:12" x14ac:dyDescent="0.2">
      <c r="A1824" s="1" t="s">
        <v>6</v>
      </c>
      <c r="B1824" s="1" t="s">
        <v>1441</v>
      </c>
      <c r="C1824" s="1" t="s">
        <v>14</v>
      </c>
      <c r="D1824" s="1">
        <v>2014</v>
      </c>
      <c r="E1824" s="1" t="s">
        <v>529</v>
      </c>
      <c r="F1824" s="1" t="s">
        <v>2</v>
      </c>
      <c r="G1824" s="1" t="s">
        <v>528</v>
      </c>
      <c r="H1824" s="1" t="s">
        <v>7</v>
      </c>
      <c r="I1824" s="1">
        <v>4.0325274000000001E-2</v>
      </c>
      <c r="J1824" s="1">
        <v>5.7850000000000001</v>
      </c>
      <c r="K1824" s="1">
        <v>180.46600000000001</v>
      </c>
      <c r="L1824" s="1">
        <v>4.3</v>
      </c>
    </row>
    <row r="1825" spans="1:12" x14ac:dyDescent="0.2">
      <c r="A1825" s="1" t="s">
        <v>6</v>
      </c>
      <c r="B1825" s="1" t="s">
        <v>803</v>
      </c>
      <c r="C1825" s="1" t="s">
        <v>14</v>
      </c>
      <c r="D1825" s="1">
        <v>2014</v>
      </c>
      <c r="E1825" s="1" t="s">
        <v>529</v>
      </c>
      <c r="F1825" s="1" t="s">
        <v>2</v>
      </c>
      <c r="G1825" s="1" t="s">
        <v>528</v>
      </c>
      <c r="H1825" s="1" t="s">
        <v>7</v>
      </c>
      <c r="I1825" s="1">
        <v>6.7020992000000001E-2</v>
      </c>
      <c r="J1825" s="1">
        <v>15.1</v>
      </c>
      <c r="K1825" s="1">
        <v>260.3304</v>
      </c>
      <c r="L1825" s="1">
        <v>4.3</v>
      </c>
    </row>
    <row r="1826" spans="1:12" x14ac:dyDescent="0.2">
      <c r="A1826" s="1" t="s">
        <v>6</v>
      </c>
      <c r="B1826" s="1" t="s">
        <v>42</v>
      </c>
      <c r="C1826" s="1" t="s">
        <v>14</v>
      </c>
      <c r="D1826" s="1">
        <v>2014</v>
      </c>
      <c r="E1826" s="1" t="s">
        <v>529</v>
      </c>
      <c r="F1826" s="1" t="s">
        <v>2</v>
      </c>
      <c r="G1826" s="1" t="s">
        <v>528</v>
      </c>
      <c r="H1826" s="1" t="s">
        <v>7</v>
      </c>
      <c r="I1826" s="1">
        <v>0</v>
      </c>
      <c r="J1826" s="1">
        <v>15.6</v>
      </c>
      <c r="K1826" s="1">
        <v>170.61320000000001</v>
      </c>
      <c r="L1826" s="1">
        <v>4.3</v>
      </c>
    </row>
    <row r="1827" spans="1:12" x14ac:dyDescent="0.2">
      <c r="A1827" s="1" t="s">
        <v>6</v>
      </c>
      <c r="B1827" s="1" t="s">
        <v>959</v>
      </c>
      <c r="C1827" s="1" t="s">
        <v>14</v>
      </c>
      <c r="D1827" s="1">
        <v>2014</v>
      </c>
      <c r="E1827" s="1" t="s">
        <v>529</v>
      </c>
      <c r="F1827" s="1" t="s">
        <v>2</v>
      </c>
      <c r="G1827" s="1" t="s">
        <v>528</v>
      </c>
      <c r="H1827" s="1" t="s">
        <v>7</v>
      </c>
      <c r="I1827" s="1">
        <v>0.17261532700000001</v>
      </c>
      <c r="J1827" s="1">
        <v>16</v>
      </c>
      <c r="K1827" s="1">
        <v>154.59719999999999</v>
      </c>
      <c r="L1827" s="1">
        <v>4.3</v>
      </c>
    </row>
    <row r="1828" spans="1:12" x14ac:dyDescent="0.2">
      <c r="A1828" s="1" t="s">
        <v>6</v>
      </c>
      <c r="B1828" s="1" t="s">
        <v>929</v>
      </c>
      <c r="C1828" s="1" t="s">
        <v>19</v>
      </c>
      <c r="D1828" s="1">
        <v>2014</v>
      </c>
      <c r="E1828" s="1" t="s">
        <v>529</v>
      </c>
      <c r="F1828" s="1" t="s">
        <v>2</v>
      </c>
      <c r="G1828" s="1" t="s">
        <v>528</v>
      </c>
      <c r="H1828" s="1" t="s">
        <v>7</v>
      </c>
      <c r="I1828" s="1">
        <v>7.0384779999999999E-3</v>
      </c>
      <c r="J1828" s="1">
        <v>6.1150000000000002</v>
      </c>
      <c r="K1828" s="1">
        <v>189.25299999999999</v>
      </c>
      <c r="L1828" s="1">
        <v>4.3</v>
      </c>
    </row>
    <row r="1829" spans="1:12" x14ac:dyDescent="0.2">
      <c r="A1829" s="1" t="s">
        <v>6</v>
      </c>
      <c r="B1829" s="1" t="s">
        <v>1493</v>
      </c>
      <c r="C1829" s="1" t="s">
        <v>19</v>
      </c>
      <c r="D1829" s="1">
        <v>2014</v>
      </c>
      <c r="E1829" s="1" t="s">
        <v>529</v>
      </c>
      <c r="F1829" s="1" t="s">
        <v>2</v>
      </c>
      <c r="G1829" s="1" t="s">
        <v>528</v>
      </c>
      <c r="H1829" s="1" t="s">
        <v>7</v>
      </c>
      <c r="I1829" s="1">
        <v>0.112571187</v>
      </c>
      <c r="J1829" s="1">
        <v>8.85</v>
      </c>
      <c r="K1829" s="1">
        <v>122.03879999999999</v>
      </c>
      <c r="L1829" s="1">
        <v>4.3</v>
      </c>
    </row>
    <row r="1830" spans="1:12" x14ac:dyDescent="0.2">
      <c r="A1830" s="1" t="s">
        <v>6</v>
      </c>
      <c r="B1830" s="1" t="s">
        <v>714</v>
      </c>
      <c r="C1830" s="1" t="s">
        <v>19</v>
      </c>
      <c r="D1830" s="1">
        <v>2014</v>
      </c>
      <c r="E1830" s="1" t="s">
        <v>529</v>
      </c>
      <c r="F1830" s="1" t="s">
        <v>2</v>
      </c>
      <c r="G1830" s="1" t="s">
        <v>528</v>
      </c>
      <c r="H1830" s="1" t="s">
        <v>7</v>
      </c>
      <c r="I1830" s="1">
        <v>7.7108098999999999E-2</v>
      </c>
      <c r="J1830" s="1">
        <v>19.5</v>
      </c>
      <c r="K1830" s="1">
        <v>232.89580000000001</v>
      </c>
      <c r="L1830" s="1">
        <v>4.3</v>
      </c>
    </row>
    <row r="1831" spans="1:12" x14ac:dyDescent="0.2">
      <c r="A1831" s="1" t="s">
        <v>295</v>
      </c>
      <c r="B1831" s="1" t="s">
        <v>22</v>
      </c>
      <c r="C1831" s="1" t="s">
        <v>14</v>
      </c>
      <c r="D1831" s="1">
        <v>2022</v>
      </c>
      <c r="E1831" s="1" t="s">
        <v>3</v>
      </c>
      <c r="F1831" s="1" t="s">
        <v>2</v>
      </c>
      <c r="G1831" s="1" t="s">
        <v>1</v>
      </c>
      <c r="H1831" s="1" t="s">
        <v>0</v>
      </c>
      <c r="I1831" s="1">
        <v>3.5016753999999997E-2</v>
      </c>
      <c r="J1831" s="1">
        <v>14.15</v>
      </c>
      <c r="K1831" s="1">
        <v>245.3828</v>
      </c>
      <c r="L1831" s="1">
        <v>4.3</v>
      </c>
    </row>
    <row r="1832" spans="1:12" x14ac:dyDescent="0.2">
      <c r="A1832" s="1" t="s">
        <v>295</v>
      </c>
      <c r="B1832" s="1" t="s">
        <v>848</v>
      </c>
      <c r="C1832" s="1" t="s">
        <v>19</v>
      </c>
      <c r="D1832" s="1">
        <v>2022</v>
      </c>
      <c r="E1832" s="1" t="s">
        <v>3</v>
      </c>
      <c r="F1832" s="1" t="s">
        <v>2</v>
      </c>
      <c r="G1832" s="1" t="s">
        <v>1</v>
      </c>
      <c r="H1832" s="1" t="s">
        <v>0</v>
      </c>
      <c r="I1832" s="1">
        <v>7.9293752999999995E-2</v>
      </c>
      <c r="J1832" s="1">
        <v>6.1349999999999998</v>
      </c>
      <c r="K1832" s="1">
        <v>111.286</v>
      </c>
      <c r="L1832" s="1">
        <v>4.3</v>
      </c>
    </row>
    <row r="1833" spans="1:12" x14ac:dyDescent="0.2">
      <c r="A1833" s="1" t="s">
        <v>124</v>
      </c>
      <c r="B1833" s="1" t="s">
        <v>1232</v>
      </c>
      <c r="C1833" s="1" t="s">
        <v>28</v>
      </c>
      <c r="D1833" s="1">
        <v>2022</v>
      </c>
      <c r="E1833" s="1" t="s">
        <v>3</v>
      </c>
      <c r="F1833" s="1" t="s">
        <v>2</v>
      </c>
      <c r="G1833" s="1" t="s">
        <v>1</v>
      </c>
      <c r="H1833" s="1" t="s">
        <v>0</v>
      </c>
      <c r="I1833" s="1">
        <v>0</v>
      </c>
      <c r="J1833" s="1">
        <v>13.5</v>
      </c>
      <c r="K1833" s="1">
        <v>84.554000000000002</v>
      </c>
      <c r="L1833" s="1">
        <v>4.3</v>
      </c>
    </row>
    <row r="1834" spans="1:12" x14ac:dyDescent="0.2">
      <c r="A1834" s="1" t="s">
        <v>124</v>
      </c>
      <c r="B1834" s="1" t="s">
        <v>291</v>
      </c>
      <c r="C1834" s="1" t="s">
        <v>28</v>
      </c>
      <c r="D1834" s="1">
        <v>2022</v>
      </c>
      <c r="E1834" s="1" t="s">
        <v>3</v>
      </c>
      <c r="F1834" s="1" t="s">
        <v>2</v>
      </c>
      <c r="G1834" s="1" t="s">
        <v>1</v>
      </c>
      <c r="H1834" s="1" t="s">
        <v>0</v>
      </c>
      <c r="I1834" s="1">
        <v>7.6385385E-2</v>
      </c>
      <c r="J1834" s="1">
        <v>15.1</v>
      </c>
      <c r="K1834" s="1">
        <v>88.483000000000004</v>
      </c>
      <c r="L1834" s="1">
        <v>4.3</v>
      </c>
    </row>
    <row r="1835" spans="1:12" x14ac:dyDescent="0.2">
      <c r="A1835" s="1" t="s">
        <v>124</v>
      </c>
      <c r="B1835" s="1" t="s">
        <v>1196</v>
      </c>
      <c r="C1835" s="1" t="s">
        <v>28</v>
      </c>
      <c r="D1835" s="1">
        <v>2022</v>
      </c>
      <c r="E1835" s="1" t="s">
        <v>3</v>
      </c>
      <c r="F1835" s="1" t="s">
        <v>2</v>
      </c>
      <c r="G1835" s="1" t="s">
        <v>1</v>
      </c>
      <c r="H1835" s="1" t="s">
        <v>0</v>
      </c>
      <c r="I1835" s="1">
        <v>7.6269050000000005E-2</v>
      </c>
      <c r="J1835" s="1">
        <v>17.75</v>
      </c>
      <c r="K1835" s="1">
        <v>113.1544</v>
      </c>
      <c r="L1835" s="1">
        <v>4.3</v>
      </c>
    </row>
    <row r="1836" spans="1:12" x14ac:dyDescent="0.2">
      <c r="A1836" s="1" t="s">
        <v>124</v>
      </c>
      <c r="B1836" s="1" t="s">
        <v>681</v>
      </c>
      <c r="C1836" s="1" t="s">
        <v>28</v>
      </c>
      <c r="D1836" s="1">
        <v>2022</v>
      </c>
      <c r="E1836" s="1" t="s">
        <v>3</v>
      </c>
      <c r="F1836" s="1" t="s">
        <v>2</v>
      </c>
      <c r="G1836" s="1" t="s">
        <v>1</v>
      </c>
      <c r="H1836" s="1" t="s">
        <v>0</v>
      </c>
      <c r="I1836" s="1">
        <v>0</v>
      </c>
      <c r="J1836" s="1">
        <v>20</v>
      </c>
      <c r="K1836" s="1">
        <v>43.4086</v>
      </c>
      <c r="L1836" s="1">
        <v>4.3</v>
      </c>
    </row>
    <row r="1837" spans="1:12" x14ac:dyDescent="0.2">
      <c r="A1837" s="1" t="s">
        <v>124</v>
      </c>
      <c r="B1837" s="1" t="s">
        <v>27</v>
      </c>
      <c r="C1837" s="1" t="s">
        <v>25</v>
      </c>
      <c r="D1837" s="1">
        <v>2022</v>
      </c>
      <c r="E1837" s="1" t="s">
        <v>3</v>
      </c>
      <c r="F1837" s="1" t="s">
        <v>2</v>
      </c>
      <c r="G1837" s="1" t="s">
        <v>1</v>
      </c>
      <c r="H1837" s="1" t="s">
        <v>0</v>
      </c>
      <c r="I1837" s="1">
        <v>5.3506996000000001E-2</v>
      </c>
      <c r="J1837" s="1">
        <v>6.65</v>
      </c>
      <c r="K1837" s="1">
        <v>150.07339999999999</v>
      </c>
      <c r="L1837" s="1">
        <v>4.3</v>
      </c>
    </row>
    <row r="1838" spans="1:12" x14ac:dyDescent="0.2">
      <c r="A1838" s="1" t="s">
        <v>124</v>
      </c>
      <c r="B1838" s="1" t="s">
        <v>1095</v>
      </c>
      <c r="C1838" s="1" t="s">
        <v>17</v>
      </c>
      <c r="D1838" s="1">
        <v>2022</v>
      </c>
      <c r="E1838" s="1" t="s">
        <v>3</v>
      </c>
      <c r="F1838" s="1" t="s">
        <v>2</v>
      </c>
      <c r="G1838" s="1" t="s">
        <v>1</v>
      </c>
      <c r="H1838" s="1" t="s">
        <v>0</v>
      </c>
      <c r="I1838" s="1">
        <v>0</v>
      </c>
      <c r="J1838" s="1">
        <v>8.8949999999999996</v>
      </c>
      <c r="K1838" s="1">
        <v>42.013800000000003</v>
      </c>
      <c r="L1838" s="1">
        <v>4.3</v>
      </c>
    </row>
    <row r="1839" spans="1:12" x14ac:dyDescent="0.2">
      <c r="A1839" s="1" t="s">
        <v>124</v>
      </c>
      <c r="B1839" s="1" t="s">
        <v>1451</v>
      </c>
      <c r="C1839" s="1" t="s">
        <v>17</v>
      </c>
      <c r="D1839" s="1">
        <v>2022</v>
      </c>
      <c r="E1839" s="1" t="s">
        <v>3</v>
      </c>
      <c r="F1839" s="1" t="s">
        <v>2</v>
      </c>
      <c r="G1839" s="1" t="s">
        <v>1</v>
      </c>
      <c r="H1839" s="1" t="s">
        <v>0</v>
      </c>
      <c r="I1839" s="1">
        <v>2.8533032E-2</v>
      </c>
      <c r="J1839" s="1">
        <v>8.93</v>
      </c>
      <c r="K1839" s="1">
        <v>151.434</v>
      </c>
      <c r="L1839" s="1">
        <v>4.3</v>
      </c>
    </row>
    <row r="1840" spans="1:12" x14ac:dyDescent="0.2">
      <c r="A1840" s="1" t="s">
        <v>124</v>
      </c>
      <c r="B1840" s="1" t="s">
        <v>1314</v>
      </c>
      <c r="C1840" s="1" t="s">
        <v>17</v>
      </c>
      <c r="D1840" s="1">
        <v>2022</v>
      </c>
      <c r="E1840" s="1" t="s">
        <v>3</v>
      </c>
      <c r="F1840" s="1" t="s">
        <v>2</v>
      </c>
      <c r="G1840" s="1" t="s">
        <v>1</v>
      </c>
      <c r="H1840" s="1" t="s">
        <v>0</v>
      </c>
      <c r="I1840" s="1">
        <v>0.13736805099999999</v>
      </c>
      <c r="J1840" s="1">
        <v>10.895</v>
      </c>
      <c r="K1840" s="1">
        <v>264.35680000000002</v>
      </c>
      <c r="L1840" s="1">
        <v>4.3</v>
      </c>
    </row>
    <row r="1841" spans="1:12" x14ac:dyDescent="0.2">
      <c r="A1841" s="1" t="s">
        <v>124</v>
      </c>
      <c r="B1841" s="1" t="s">
        <v>1180</v>
      </c>
      <c r="C1841" s="1" t="s">
        <v>17</v>
      </c>
      <c r="D1841" s="1">
        <v>2022</v>
      </c>
      <c r="E1841" s="1" t="s">
        <v>3</v>
      </c>
      <c r="F1841" s="1" t="s">
        <v>2</v>
      </c>
      <c r="G1841" s="1" t="s">
        <v>1</v>
      </c>
      <c r="H1841" s="1" t="s">
        <v>0</v>
      </c>
      <c r="I1841" s="1">
        <v>2.4325592E-2</v>
      </c>
      <c r="J1841" s="1">
        <v>19.600000000000001</v>
      </c>
      <c r="K1841" s="1">
        <v>48.571800000000003</v>
      </c>
      <c r="L1841" s="1">
        <v>4.3</v>
      </c>
    </row>
    <row r="1842" spans="1:12" x14ac:dyDescent="0.2">
      <c r="A1842" s="1" t="s">
        <v>124</v>
      </c>
      <c r="B1842" s="1" t="s">
        <v>655</v>
      </c>
      <c r="C1842" s="1" t="s">
        <v>71</v>
      </c>
      <c r="D1842" s="1">
        <v>2022</v>
      </c>
      <c r="E1842" s="1" t="s">
        <v>3</v>
      </c>
      <c r="F1842" s="1" t="s">
        <v>2</v>
      </c>
      <c r="G1842" s="1" t="s">
        <v>1</v>
      </c>
      <c r="H1842" s="1" t="s">
        <v>0</v>
      </c>
      <c r="I1842" s="1">
        <v>0.169139066</v>
      </c>
      <c r="J1842" s="1">
        <v>12.85</v>
      </c>
      <c r="K1842" s="1">
        <v>46.405999999999999</v>
      </c>
      <c r="L1842" s="1">
        <v>4.3</v>
      </c>
    </row>
    <row r="1843" spans="1:12" x14ac:dyDescent="0.2">
      <c r="A1843" s="1" t="s">
        <v>124</v>
      </c>
      <c r="B1843" s="1" t="s">
        <v>255</v>
      </c>
      <c r="C1843" s="1" t="s">
        <v>71</v>
      </c>
      <c r="D1843" s="1">
        <v>2022</v>
      </c>
      <c r="E1843" s="1" t="s">
        <v>3</v>
      </c>
      <c r="F1843" s="1" t="s">
        <v>2</v>
      </c>
      <c r="G1843" s="1" t="s">
        <v>1</v>
      </c>
      <c r="H1843" s="1" t="s">
        <v>0</v>
      </c>
      <c r="I1843" s="1">
        <v>2.6980351E-2</v>
      </c>
      <c r="J1843" s="1">
        <v>17.5</v>
      </c>
      <c r="K1843" s="1">
        <v>262.59100000000001</v>
      </c>
      <c r="L1843" s="1">
        <v>4.3</v>
      </c>
    </row>
    <row r="1844" spans="1:12" x14ac:dyDescent="0.2">
      <c r="A1844" s="1" t="s">
        <v>124</v>
      </c>
      <c r="B1844" s="1" t="s">
        <v>239</v>
      </c>
      <c r="C1844" s="1" t="s">
        <v>10</v>
      </c>
      <c r="D1844" s="1">
        <v>2022</v>
      </c>
      <c r="E1844" s="1" t="s">
        <v>3</v>
      </c>
      <c r="F1844" s="1" t="s">
        <v>2</v>
      </c>
      <c r="G1844" s="1" t="s">
        <v>1</v>
      </c>
      <c r="H1844" s="1" t="s">
        <v>0</v>
      </c>
      <c r="I1844" s="1">
        <v>0.14912561499999999</v>
      </c>
      <c r="J1844" s="1">
        <v>7.4749999999999996</v>
      </c>
      <c r="K1844" s="1">
        <v>241.68539999999999</v>
      </c>
      <c r="L1844" s="1">
        <v>4.3</v>
      </c>
    </row>
    <row r="1845" spans="1:12" x14ac:dyDescent="0.2">
      <c r="A1845" s="1" t="s">
        <v>124</v>
      </c>
      <c r="B1845" s="1" t="s">
        <v>237</v>
      </c>
      <c r="C1845" s="1" t="s">
        <v>10</v>
      </c>
      <c r="D1845" s="1">
        <v>2022</v>
      </c>
      <c r="E1845" s="1" t="s">
        <v>3</v>
      </c>
      <c r="F1845" s="1" t="s">
        <v>2</v>
      </c>
      <c r="G1845" s="1" t="s">
        <v>1</v>
      </c>
      <c r="H1845" s="1" t="s">
        <v>0</v>
      </c>
      <c r="I1845" s="1">
        <v>2.1583971E-2</v>
      </c>
      <c r="J1845" s="1">
        <v>13.5</v>
      </c>
      <c r="K1845" s="1">
        <v>179.5976</v>
      </c>
      <c r="L1845" s="1">
        <v>4.3</v>
      </c>
    </row>
    <row r="1846" spans="1:12" x14ac:dyDescent="0.2">
      <c r="A1846" s="1" t="s">
        <v>124</v>
      </c>
      <c r="B1846" s="1" t="s">
        <v>775</v>
      </c>
      <c r="C1846" s="1" t="s">
        <v>10</v>
      </c>
      <c r="D1846" s="1">
        <v>2022</v>
      </c>
      <c r="E1846" s="1" t="s">
        <v>3</v>
      </c>
      <c r="F1846" s="1" t="s">
        <v>2</v>
      </c>
      <c r="G1846" s="1" t="s">
        <v>1</v>
      </c>
      <c r="H1846" s="1" t="s">
        <v>0</v>
      </c>
      <c r="I1846" s="1">
        <v>7.2592873000000002E-2</v>
      </c>
      <c r="J1846" s="1">
        <v>14.7</v>
      </c>
      <c r="K1846" s="1">
        <v>48.503399999999999</v>
      </c>
      <c r="L1846" s="1">
        <v>4.3</v>
      </c>
    </row>
    <row r="1847" spans="1:12" x14ac:dyDescent="0.2">
      <c r="A1847" s="1" t="s">
        <v>124</v>
      </c>
      <c r="B1847" s="1" t="s">
        <v>1411</v>
      </c>
      <c r="C1847" s="1" t="s">
        <v>10</v>
      </c>
      <c r="D1847" s="1">
        <v>2022</v>
      </c>
      <c r="E1847" s="1" t="s">
        <v>3</v>
      </c>
      <c r="F1847" s="1" t="s">
        <v>2</v>
      </c>
      <c r="G1847" s="1" t="s">
        <v>1</v>
      </c>
      <c r="H1847" s="1" t="s">
        <v>0</v>
      </c>
      <c r="I1847" s="1">
        <v>9.7127867000000007E-2</v>
      </c>
      <c r="J1847" s="1">
        <v>19.100000000000001</v>
      </c>
      <c r="K1847" s="1">
        <v>234.4958</v>
      </c>
      <c r="L1847" s="1">
        <v>4.3</v>
      </c>
    </row>
    <row r="1848" spans="1:12" x14ac:dyDescent="0.2">
      <c r="A1848" s="1" t="s">
        <v>124</v>
      </c>
      <c r="B1848" s="1" t="s">
        <v>642</v>
      </c>
      <c r="C1848" s="1" t="s">
        <v>216</v>
      </c>
      <c r="D1848" s="1">
        <v>2022</v>
      </c>
      <c r="E1848" s="1" t="s">
        <v>3</v>
      </c>
      <c r="F1848" s="1" t="s">
        <v>2</v>
      </c>
      <c r="G1848" s="1" t="s">
        <v>1</v>
      </c>
      <c r="H1848" s="1" t="s">
        <v>0</v>
      </c>
      <c r="I1848" s="1">
        <v>4.2463727999999999E-2</v>
      </c>
      <c r="J1848" s="1">
        <v>9.3000000000000007</v>
      </c>
      <c r="K1848" s="1">
        <v>121.9388</v>
      </c>
      <c r="L1848" s="1">
        <v>4.3</v>
      </c>
    </row>
    <row r="1849" spans="1:12" x14ac:dyDescent="0.2">
      <c r="A1849" s="1" t="s">
        <v>124</v>
      </c>
      <c r="B1849" s="1" t="s">
        <v>305</v>
      </c>
      <c r="C1849" s="1" t="s">
        <v>4</v>
      </c>
      <c r="D1849" s="1">
        <v>2022</v>
      </c>
      <c r="E1849" s="1" t="s">
        <v>3</v>
      </c>
      <c r="F1849" s="1" t="s">
        <v>2</v>
      </c>
      <c r="G1849" s="1" t="s">
        <v>1</v>
      </c>
      <c r="H1849" s="1" t="s">
        <v>0</v>
      </c>
      <c r="I1849" s="1">
        <v>0.112728355</v>
      </c>
      <c r="J1849" s="1">
        <v>8.42</v>
      </c>
      <c r="K1849" s="1">
        <v>65.816800000000001</v>
      </c>
      <c r="L1849" s="1">
        <v>4.3</v>
      </c>
    </row>
    <row r="1850" spans="1:12" x14ac:dyDescent="0.2">
      <c r="A1850" s="1" t="s">
        <v>124</v>
      </c>
      <c r="B1850" s="1" t="s">
        <v>1287</v>
      </c>
      <c r="C1850" s="1" t="s">
        <v>4</v>
      </c>
      <c r="D1850" s="1">
        <v>2022</v>
      </c>
      <c r="E1850" s="1" t="s">
        <v>3</v>
      </c>
      <c r="F1850" s="1" t="s">
        <v>2</v>
      </c>
      <c r="G1850" s="1" t="s">
        <v>1</v>
      </c>
      <c r="H1850" s="1" t="s">
        <v>0</v>
      </c>
      <c r="I1850" s="1">
        <v>0</v>
      </c>
      <c r="J1850" s="1">
        <v>12.15</v>
      </c>
      <c r="K1850" s="1">
        <v>224.44040000000001</v>
      </c>
      <c r="L1850" s="1">
        <v>4.3</v>
      </c>
    </row>
    <row r="1851" spans="1:12" x14ac:dyDescent="0.2">
      <c r="A1851" s="1" t="s">
        <v>124</v>
      </c>
      <c r="B1851" s="1" t="s">
        <v>1072</v>
      </c>
      <c r="C1851" s="1" t="s">
        <v>4</v>
      </c>
      <c r="D1851" s="1">
        <v>2022</v>
      </c>
      <c r="E1851" s="1" t="s">
        <v>3</v>
      </c>
      <c r="F1851" s="1" t="s">
        <v>2</v>
      </c>
      <c r="G1851" s="1" t="s">
        <v>1</v>
      </c>
      <c r="H1851" s="1" t="s">
        <v>0</v>
      </c>
      <c r="I1851" s="1">
        <v>1.8982338000000001E-2</v>
      </c>
      <c r="J1851" s="1">
        <v>17.600000000000001</v>
      </c>
      <c r="K1851" s="1">
        <v>237.059</v>
      </c>
      <c r="L1851" s="1">
        <v>4.3</v>
      </c>
    </row>
    <row r="1852" spans="1:12" x14ac:dyDescent="0.2">
      <c r="A1852" s="1" t="s">
        <v>124</v>
      </c>
      <c r="B1852" s="1" t="s">
        <v>1281</v>
      </c>
      <c r="C1852" s="1" t="s">
        <v>171</v>
      </c>
      <c r="D1852" s="1">
        <v>2022</v>
      </c>
      <c r="E1852" s="1" t="s">
        <v>3</v>
      </c>
      <c r="F1852" s="1" t="s">
        <v>2</v>
      </c>
      <c r="G1852" s="1" t="s">
        <v>1</v>
      </c>
      <c r="H1852" s="1" t="s">
        <v>0</v>
      </c>
      <c r="I1852" s="1">
        <v>2.4988699999999999E-2</v>
      </c>
      <c r="J1852" s="1">
        <v>5.88</v>
      </c>
      <c r="K1852" s="1">
        <v>150.33920000000001</v>
      </c>
      <c r="L1852" s="1">
        <v>4.3</v>
      </c>
    </row>
    <row r="1853" spans="1:12" x14ac:dyDescent="0.2">
      <c r="A1853" s="1" t="s">
        <v>124</v>
      </c>
      <c r="B1853" s="1" t="s">
        <v>1218</v>
      </c>
      <c r="C1853" s="1" t="s">
        <v>171</v>
      </c>
      <c r="D1853" s="1">
        <v>2022</v>
      </c>
      <c r="E1853" s="1" t="s">
        <v>3</v>
      </c>
      <c r="F1853" s="1" t="s">
        <v>2</v>
      </c>
      <c r="G1853" s="1" t="s">
        <v>1</v>
      </c>
      <c r="H1853" s="1" t="s">
        <v>0</v>
      </c>
      <c r="I1853" s="1">
        <v>8.0619969E-2</v>
      </c>
      <c r="J1853" s="1">
        <v>9.1</v>
      </c>
      <c r="K1853" s="1">
        <v>47.471800000000002</v>
      </c>
      <c r="L1853" s="1">
        <v>4.3</v>
      </c>
    </row>
    <row r="1854" spans="1:12" x14ac:dyDescent="0.2">
      <c r="A1854" s="1" t="s">
        <v>124</v>
      </c>
      <c r="B1854" s="1" t="s">
        <v>1068</v>
      </c>
      <c r="C1854" s="1" t="s">
        <v>171</v>
      </c>
      <c r="D1854" s="1">
        <v>2022</v>
      </c>
      <c r="E1854" s="1" t="s">
        <v>3</v>
      </c>
      <c r="F1854" s="1" t="s">
        <v>2</v>
      </c>
      <c r="G1854" s="1" t="s">
        <v>1</v>
      </c>
      <c r="H1854" s="1" t="s">
        <v>0</v>
      </c>
      <c r="I1854" s="1">
        <v>4.7912071000000001E-2</v>
      </c>
      <c r="J1854" s="1">
        <v>11.3</v>
      </c>
      <c r="K1854" s="1">
        <v>179.86600000000001</v>
      </c>
      <c r="L1854" s="1">
        <v>4.3</v>
      </c>
    </row>
    <row r="1855" spans="1:12" x14ac:dyDescent="0.2">
      <c r="A1855" s="1" t="s">
        <v>124</v>
      </c>
      <c r="B1855" s="1" t="s">
        <v>1534</v>
      </c>
      <c r="C1855" s="1" t="s">
        <v>171</v>
      </c>
      <c r="D1855" s="1">
        <v>2022</v>
      </c>
      <c r="E1855" s="1" t="s">
        <v>3</v>
      </c>
      <c r="F1855" s="1" t="s">
        <v>2</v>
      </c>
      <c r="G1855" s="1" t="s">
        <v>1</v>
      </c>
      <c r="H1855" s="1" t="s">
        <v>0</v>
      </c>
      <c r="I1855" s="1">
        <v>6.1226968999999999E-2</v>
      </c>
      <c r="J1855" s="1">
        <v>14.85</v>
      </c>
      <c r="K1855" s="1">
        <v>253.06979999999999</v>
      </c>
      <c r="L1855" s="1">
        <v>4.3</v>
      </c>
    </row>
    <row r="1856" spans="1:12" x14ac:dyDescent="0.2">
      <c r="A1856" s="1" t="s">
        <v>124</v>
      </c>
      <c r="B1856" s="1" t="s">
        <v>870</v>
      </c>
      <c r="C1856" s="1" t="s">
        <v>171</v>
      </c>
      <c r="D1856" s="1">
        <v>2022</v>
      </c>
      <c r="E1856" s="1" t="s">
        <v>3</v>
      </c>
      <c r="F1856" s="1" t="s">
        <v>2</v>
      </c>
      <c r="G1856" s="1" t="s">
        <v>1</v>
      </c>
      <c r="H1856" s="1" t="s">
        <v>0</v>
      </c>
      <c r="I1856" s="1">
        <v>5.0545501999999999E-2</v>
      </c>
      <c r="J1856" s="1">
        <v>16.2</v>
      </c>
      <c r="K1856" s="1">
        <v>191.61619999999999</v>
      </c>
      <c r="L1856" s="1">
        <v>4.3</v>
      </c>
    </row>
    <row r="1857" spans="1:12" x14ac:dyDescent="0.2">
      <c r="A1857" s="1" t="s">
        <v>124</v>
      </c>
      <c r="B1857" s="1" t="s">
        <v>619</v>
      </c>
      <c r="C1857" s="1" t="s">
        <v>171</v>
      </c>
      <c r="D1857" s="1">
        <v>2022</v>
      </c>
      <c r="E1857" s="1" t="s">
        <v>3</v>
      </c>
      <c r="F1857" s="1" t="s">
        <v>2</v>
      </c>
      <c r="G1857" s="1" t="s">
        <v>1</v>
      </c>
      <c r="H1857" s="1" t="s">
        <v>0</v>
      </c>
      <c r="I1857" s="1">
        <v>1.040777E-2</v>
      </c>
      <c r="J1857" s="1">
        <v>18.75</v>
      </c>
      <c r="K1857" s="1">
        <v>209.49539999999999</v>
      </c>
      <c r="L1857" s="1">
        <v>4.3</v>
      </c>
    </row>
    <row r="1858" spans="1:12" x14ac:dyDescent="0.2">
      <c r="A1858" s="1" t="s">
        <v>124</v>
      </c>
      <c r="B1858" s="1" t="s">
        <v>1318</v>
      </c>
      <c r="C1858" s="1" t="s">
        <v>171</v>
      </c>
      <c r="D1858" s="1">
        <v>2022</v>
      </c>
      <c r="E1858" s="1" t="s">
        <v>3</v>
      </c>
      <c r="F1858" s="1" t="s">
        <v>2</v>
      </c>
      <c r="G1858" s="1" t="s">
        <v>1</v>
      </c>
      <c r="H1858" s="1" t="s">
        <v>0</v>
      </c>
      <c r="I1858" s="1">
        <v>6.6200667000000005E-2</v>
      </c>
      <c r="J1858" s="1">
        <v>20.2</v>
      </c>
      <c r="K1858" s="1">
        <v>61.451000000000001</v>
      </c>
      <c r="L1858" s="1">
        <v>4.3</v>
      </c>
    </row>
    <row r="1859" spans="1:12" x14ac:dyDescent="0.2">
      <c r="A1859" s="1" t="s">
        <v>124</v>
      </c>
      <c r="B1859" s="1" t="s">
        <v>1158</v>
      </c>
      <c r="C1859" s="1" t="s">
        <v>171</v>
      </c>
      <c r="D1859" s="1">
        <v>2022</v>
      </c>
      <c r="E1859" s="1" t="s">
        <v>3</v>
      </c>
      <c r="F1859" s="1" t="s">
        <v>2</v>
      </c>
      <c r="G1859" s="1" t="s">
        <v>1</v>
      </c>
      <c r="H1859" s="1" t="s">
        <v>0</v>
      </c>
      <c r="I1859" s="1">
        <v>3.9405676000000001E-2</v>
      </c>
      <c r="J1859" s="1">
        <v>20.7</v>
      </c>
      <c r="K1859" s="1">
        <v>149.8366</v>
      </c>
      <c r="L1859" s="1">
        <v>4.3</v>
      </c>
    </row>
    <row r="1860" spans="1:12" x14ac:dyDescent="0.2">
      <c r="A1860" s="1" t="s">
        <v>124</v>
      </c>
      <c r="B1860" s="1" t="s">
        <v>1481</v>
      </c>
      <c r="C1860" s="1" t="s">
        <v>47</v>
      </c>
      <c r="D1860" s="1">
        <v>2022</v>
      </c>
      <c r="E1860" s="1" t="s">
        <v>3</v>
      </c>
      <c r="F1860" s="1" t="s">
        <v>2</v>
      </c>
      <c r="G1860" s="1" t="s">
        <v>1</v>
      </c>
      <c r="H1860" s="1" t="s">
        <v>0</v>
      </c>
      <c r="I1860" s="1">
        <v>1.6802225E-2</v>
      </c>
      <c r="J1860" s="1">
        <v>17.5</v>
      </c>
      <c r="K1860" s="1">
        <v>138.518</v>
      </c>
      <c r="L1860" s="1">
        <v>4.3</v>
      </c>
    </row>
    <row r="1861" spans="1:12" x14ac:dyDescent="0.2">
      <c r="A1861" s="1" t="s">
        <v>124</v>
      </c>
      <c r="B1861" s="1" t="s">
        <v>1157</v>
      </c>
      <c r="C1861" s="1" t="s">
        <v>165</v>
      </c>
      <c r="D1861" s="1">
        <v>2022</v>
      </c>
      <c r="E1861" s="1" t="s">
        <v>3</v>
      </c>
      <c r="F1861" s="1" t="s">
        <v>2</v>
      </c>
      <c r="G1861" s="1" t="s">
        <v>1</v>
      </c>
      <c r="H1861" s="1" t="s">
        <v>0</v>
      </c>
      <c r="I1861" s="1">
        <v>1.2148836E-2</v>
      </c>
      <c r="J1861" s="1">
        <v>13.1</v>
      </c>
      <c r="K1861" s="1">
        <v>191.35300000000001</v>
      </c>
      <c r="L1861" s="1">
        <v>4.3</v>
      </c>
    </row>
    <row r="1862" spans="1:12" x14ac:dyDescent="0.2">
      <c r="A1862" s="1" t="s">
        <v>124</v>
      </c>
      <c r="B1862" s="1" t="s">
        <v>752</v>
      </c>
      <c r="C1862" s="1" t="s">
        <v>14</v>
      </c>
      <c r="D1862" s="1">
        <v>2022</v>
      </c>
      <c r="E1862" s="1" t="s">
        <v>3</v>
      </c>
      <c r="F1862" s="1" t="s">
        <v>2</v>
      </c>
      <c r="G1862" s="1" t="s">
        <v>1</v>
      </c>
      <c r="H1862" s="1" t="s">
        <v>0</v>
      </c>
      <c r="I1862" s="1">
        <v>8.5312136999999996E-2</v>
      </c>
      <c r="J1862" s="1">
        <v>7.05</v>
      </c>
      <c r="K1862" s="1">
        <v>107.49120000000001</v>
      </c>
      <c r="L1862" s="1">
        <v>4.3</v>
      </c>
    </row>
    <row r="1863" spans="1:12" x14ac:dyDescent="0.2">
      <c r="A1863" s="1" t="s">
        <v>124</v>
      </c>
      <c r="B1863" s="1" t="s">
        <v>140</v>
      </c>
      <c r="C1863" s="1" t="s">
        <v>14</v>
      </c>
      <c r="D1863" s="1">
        <v>2022</v>
      </c>
      <c r="E1863" s="1" t="s">
        <v>3</v>
      </c>
      <c r="F1863" s="1" t="s">
        <v>2</v>
      </c>
      <c r="G1863" s="1" t="s">
        <v>1</v>
      </c>
      <c r="H1863" s="1" t="s">
        <v>0</v>
      </c>
      <c r="I1863" s="1">
        <v>8.6304859999999997E-2</v>
      </c>
      <c r="J1863" s="1">
        <v>9</v>
      </c>
      <c r="K1863" s="1">
        <v>168.08160000000001</v>
      </c>
      <c r="L1863" s="1">
        <v>4.3</v>
      </c>
    </row>
    <row r="1864" spans="1:12" x14ac:dyDescent="0.2">
      <c r="A1864" s="1" t="s">
        <v>124</v>
      </c>
      <c r="B1864" s="1" t="s">
        <v>1061</v>
      </c>
      <c r="C1864" s="1" t="s">
        <v>14</v>
      </c>
      <c r="D1864" s="1">
        <v>2022</v>
      </c>
      <c r="E1864" s="1" t="s">
        <v>3</v>
      </c>
      <c r="F1864" s="1" t="s">
        <v>2</v>
      </c>
      <c r="G1864" s="1" t="s">
        <v>1</v>
      </c>
      <c r="H1864" s="1" t="s">
        <v>0</v>
      </c>
      <c r="I1864" s="1">
        <v>0.112553853</v>
      </c>
      <c r="J1864" s="1">
        <v>10.395</v>
      </c>
      <c r="K1864" s="1">
        <v>59.021999999999998</v>
      </c>
      <c r="L1864" s="1">
        <v>4.3</v>
      </c>
    </row>
    <row r="1865" spans="1:12" x14ac:dyDescent="0.2">
      <c r="A1865" s="1" t="s">
        <v>124</v>
      </c>
      <c r="B1865" s="1" t="s">
        <v>854</v>
      </c>
      <c r="C1865" s="1" t="s">
        <v>14</v>
      </c>
      <c r="D1865" s="1">
        <v>2022</v>
      </c>
      <c r="E1865" s="1" t="s">
        <v>3</v>
      </c>
      <c r="F1865" s="1" t="s">
        <v>2</v>
      </c>
      <c r="G1865" s="1" t="s">
        <v>1</v>
      </c>
      <c r="H1865" s="1" t="s">
        <v>0</v>
      </c>
      <c r="I1865" s="1">
        <v>2.6248606000000001E-2</v>
      </c>
      <c r="J1865" s="1">
        <v>17.5</v>
      </c>
      <c r="K1865" s="1">
        <v>255.13560000000001</v>
      </c>
      <c r="L1865" s="1">
        <v>4.3</v>
      </c>
    </row>
    <row r="1866" spans="1:12" x14ac:dyDescent="0.2">
      <c r="A1866" s="1" t="s">
        <v>124</v>
      </c>
      <c r="B1866" s="1" t="s">
        <v>297</v>
      </c>
      <c r="C1866" s="1" t="s">
        <v>14</v>
      </c>
      <c r="D1866" s="1">
        <v>2022</v>
      </c>
      <c r="E1866" s="1" t="s">
        <v>3</v>
      </c>
      <c r="F1866" s="1" t="s">
        <v>2</v>
      </c>
      <c r="G1866" s="1" t="s">
        <v>1</v>
      </c>
      <c r="H1866" s="1" t="s">
        <v>0</v>
      </c>
      <c r="I1866" s="1">
        <v>7.5501240999999997E-2</v>
      </c>
      <c r="J1866" s="1">
        <v>18.25</v>
      </c>
      <c r="K1866" s="1">
        <v>123.1046</v>
      </c>
      <c r="L1866" s="1">
        <v>4.3</v>
      </c>
    </row>
    <row r="1867" spans="1:12" x14ac:dyDescent="0.2">
      <c r="A1867" s="1" t="s">
        <v>124</v>
      </c>
      <c r="B1867" s="1" t="s">
        <v>1215</v>
      </c>
      <c r="C1867" s="1" t="s">
        <v>14</v>
      </c>
      <c r="D1867" s="1">
        <v>2022</v>
      </c>
      <c r="E1867" s="1" t="s">
        <v>3</v>
      </c>
      <c r="F1867" s="1" t="s">
        <v>2</v>
      </c>
      <c r="G1867" s="1" t="s">
        <v>1</v>
      </c>
      <c r="H1867" s="1" t="s">
        <v>0</v>
      </c>
      <c r="I1867" s="1">
        <v>7.7168705000000004E-2</v>
      </c>
      <c r="J1867" s="1">
        <v>18.600000000000001</v>
      </c>
      <c r="K1867" s="1">
        <v>160.62360000000001</v>
      </c>
      <c r="L1867" s="1">
        <v>4.3</v>
      </c>
    </row>
    <row r="1868" spans="1:12" x14ac:dyDescent="0.2">
      <c r="A1868" s="1" t="s">
        <v>124</v>
      </c>
      <c r="B1868" s="1" t="s">
        <v>1419</v>
      </c>
      <c r="C1868" s="1" t="s">
        <v>14</v>
      </c>
      <c r="D1868" s="1">
        <v>2022</v>
      </c>
      <c r="E1868" s="1" t="s">
        <v>3</v>
      </c>
      <c r="F1868" s="1" t="s">
        <v>2</v>
      </c>
      <c r="G1868" s="1" t="s">
        <v>1</v>
      </c>
      <c r="H1868" s="1" t="s">
        <v>0</v>
      </c>
      <c r="I1868" s="1">
        <v>3.9738392999999997E-2</v>
      </c>
      <c r="J1868" s="1">
        <v>19.600000000000001</v>
      </c>
      <c r="K1868" s="1">
        <v>163.7526</v>
      </c>
      <c r="L1868" s="1">
        <v>4.3</v>
      </c>
    </row>
    <row r="1869" spans="1:12" x14ac:dyDescent="0.2">
      <c r="A1869" s="1" t="s">
        <v>124</v>
      </c>
      <c r="B1869" s="1" t="s">
        <v>130</v>
      </c>
      <c r="C1869" s="1" t="s">
        <v>19</v>
      </c>
      <c r="D1869" s="1">
        <v>2022</v>
      </c>
      <c r="E1869" s="1" t="s">
        <v>3</v>
      </c>
      <c r="F1869" s="1" t="s">
        <v>2</v>
      </c>
      <c r="G1869" s="1" t="s">
        <v>1</v>
      </c>
      <c r="H1869" s="1" t="s">
        <v>0</v>
      </c>
      <c r="I1869" s="1">
        <v>6.7730080999999998E-2</v>
      </c>
      <c r="J1869" s="1">
        <v>7.81</v>
      </c>
      <c r="K1869" s="1">
        <v>242.64859999999999</v>
      </c>
      <c r="L1869" s="1">
        <v>4.3</v>
      </c>
    </row>
    <row r="1870" spans="1:12" x14ac:dyDescent="0.2">
      <c r="A1870" s="1" t="s">
        <v>124</v>
      </c>
      <c r="B1870" s="1" t="s">
        <v>132</v>
      </c>
      <c r="C1870" s="1" t="s">
        <v>19</v>
      </c>
      <c r="D1870" s="1">
        <v>2022</v>
      </c>
      <c r="E1870" s="1" t="s">
        <v>3</v>
      </c>
      <c r="F1870" s="1" t="s">
        <v>2</v>
      </c>
      <c r="G1870" s="1" t="s">
        <v>1</v>
      </c>
      <c r="H1870" s="1" t="s">
        <v>0</v>
      </c>
      <c r="I1870" s="1">
        <v>1.7396307999999999E-2</v>
      </c>
      <c r="J1870" s="1">
        <v>8.43</v>
      </c>
      <c r="K1870" s="1">
        <v>196.07679999999999</v>
      </c>
      <c r="L1870" s="1">
        <v>4.3</v>
      </c>
    </row>
    <row r="1871" spans="1:12" x14ac:dyDescent="0.2">
      <c r="A1871" s="1" t="s">
        <v>124</v>
      </c>
      <c r="B1871" s="1" t="s">
        <v>1476</v>
      </c>
      <c r="C1871" s="1" t="s">
        <v>19</v>
      </c>
      <c r="D1871" s="1">
        <v>2022</v>
      </c>
      <c r="E1871" s="1" t="s">
        <v>3</v>
      </c>
      <c r="F1871" s="1" t="s">
        <v>2</v>
      </c>
      <c r="G1871" s="1" t="s">
        <v>1</v>
      </c>
      <c r="H1871" s="1" t="s">
        <v>0</v>
      </c>
      <c r="I1871" s="1">
        <v>0.18425482600000001</v>
      </c>
      <c r="J1871" s="1">
        <v>14.15</v>
      </c>
      <c r="K1871" s="1">
        <v>82.427599999999998</v>
      </c>
      <c r="L1871" s="1">
        <v>4.3</v>
      </c>
    </row>
    <row r="1872" spans="1:12" x14ac:dyDescent="0.2">
      <c r="A1872" s="1" t="s">
        <v>124</v>
      </c>
      <c r="B1872" s="1" t="s">
        <v>592</v>
      </c>
      <c r="C1872" s="1" t="s">
        <v>19</v>
      </c>
      <c r="D1872" s="1">
        <v>2022</v>
      </c>
      <c r="E1872" s="1" t="s">
        <v>3</v>
      </c>
      <c r="F1872" s="1" t="s">
        <v>2</v>
      </c>
      <c r="G1872" s="1" t="s">
        <v>1</v>
      </c>
      <c r="H1872" s="1" t="s">
        <v>0</v>
      </c>
      <c r="I1872" s="1">
        <v>4.9279391999999998E-2</v>
      </c>
      <c r="J1872" s="1">
        <v>15</v>
      </c>
      <c r="K1872" s="1">
        <v>65.716800000000006</v>
      </c>
      <c r="L1872" s="1">
        <v>4.3</v>
      </c>
    </row>
    <row r="1873" spans="1:12" x14ac:dyDescent="0.2">
      <c r="A1873" s="1" t="s">
        <v>124</v>
      </c>
      <c r="B1873" s="1" t="s">
        <v>747</v>
      </c>
      <c r="C1873" s="1" t="s">
        <v>19</v>
      </c>
      <c r="D1873" s="1">
        <v>2022</v>
      </c>
      <c r="E1873" s="1" t="s">
        <v>3</v>
      </c>
      <c r="F1873" s="1" t="s">
        <v>2</v>
      </c>
      <c r="G1873" s="1" t="s">
        <v>1</v>
      </c>
      <c r="H1873" s="1" t="s">
        <v>0</v>
      </c>
      <c r="I1873" s="1">
        <v>0.10803618700000001</v>
      </c>
      <c r="J1873" s="1">
        <v>15.85</v>
      </c>
      <c r="K1873" s="1">
        <v>57.3904</v>
      </c>
      <c r="L1873" s="1">
        <v>4.3</v>
      </c>
    </row>
    <row r="1874" spans="1:12" x14ac:dyDescent="0.2">
      <c r="A1874" s="1" t="s">
        <v>124</v>
      </c>
      <c r="B1874" s="1" t="s">
        <v>1413</v>
      </c>
      <c r="C1874" s="1" t="s">
        <v>19</v>
      </c>
      <c r="D1874" s="1">
        <v>2022</v>
      </c>
      <c r="E1874" s="1" t="s">
        <v>3</v>
      </c>
      <c r="F1874" s="1" t="s">
        <v>2</v>
      </c>
      <c r="G1874" s="1" t="s">
        <v>1</v>
      </c>
      <c r="H1874" s="1" t="s">
        <v>0</v>
      </c>
      <c r="I1874" s="1">
        <v>3.7337632000000003E-2</v>
      </c>
      <c r="J1874" s="1">
        <v>17.25</v>
      </c>
      <c r="K1874" s="1">
        <v>163.7526</v>
      </c>
      <c r="L1874" s="1">
        <v>4.3</v>
      </c>
    </row>
    <row r="1875" spans="1:12" x14ac:dyDescent="0.2">
      <c r="A1875" s="1" t="s">
        <v>6</v>
      </c>
      <c r="B1875" s="1" t="s">
        <v>1582</v>
      </c>
      <c r="C1875" s="1" t="s">
        <v>28</v>
      </c>
      <c r="D1875" s="1">
        <v>2022</v>
      </c>
      <c r="E1875" s="1" t="s">
        <v>3</v>
      </c>
      <c r="F1875" s="1" t="s">
        <v>2</v>
      </c>
      <c r="G1875" s="1" t="s">
        <v>1</v>
      </c>
      <c r="H1875" s="1" t="s">
        <v>0</v>
      </c>
      <c r="I1875" s="1">
        <v>3.8042233000000002E-2</v>
      </c>
      <c r="J1875" s="1">
        <v>17.75</v>
      </c>
      <c r="K1875" s="1">
        <v>154.26560000000001</v>
      </c>
      <c r="L1875" s="1">
        <v>4.3</v>
      </c>
    </row>
    <row r="1876" spans="1:12" x14ac:dyDescent="0.2">
      <c r="A1876" s="1" t="s">
        <v>6</v>
      </c>
      <c r="B1876" s="1" t="s">
        <v>1258</v>
      </c>
      <c r="C1876" s="1" t="s">
        <v>112</v>
      </c>
      <c r="D1876" s="1">
        <v>2022</v>
      </c>
      <c r="E1876" s="1" t="s">
        <v>3</v>
      </c>
      <c r="F1876" s="1" t="s">
        <v>2</v>
      </c>
      <c r="G1876" s="1" t="s">
        <v>1</v>
      </c>
      <c r="H1876" s="1" t="s">
        <v>0</v>
      </c>
      <c r="I1876" s="1">
        <v>3.4745307000000003E-2</v>
      </c>
      <c r="J1876" s="1">
        <v>6.55</v>
      </c>
      <c r="K1876" s="1">
        <v>158.8288</v>
      </c>
      <c r="L1876" s="1">
        <v>4.3</v>
      </c>
    </row>
    <row r="1877" spans="1:12" x14ac:dyDescent="0.2">
      <c r="A1877" s="1" t="s">
        <v>6</v>
      </c>
      <c r="B1877" s="1" t="s">
        <v>1513</v>
      </c>
      <c r="C1877" s="1" t="s">
        <v>108</v>
      </c>
      <c r="D1877" s="1">
        <v>2022</v>
      </c>
      <c r="E1877" s="1" t="s">
        <v>3</v>
      </c>
      <c r="F1877" s="1" t="s">
        <v>2</v>
      </c>
      <c r="G1877" s="1" t="s">
        <v>1</v>
      </c>
      <c r="H1877" s="1" t="s">
        <v>0</v>
      </c>
      <c r="I1877" s="1">
        <v>5.6547986000000001E-2</v>
      </c>
      <c r="J1877" s="1">
        <v>13.85</v>
      </c>
      <c r="K1877" s="1">
        <v>232.73</v>
      </c>
      <c r="L1877" s="1">
        <v>4.3</v>
      </c>
    </row>
    <row r="1878" spans="1:12" x14ac:dyDescent="0.2">
      <c r="A1878" s="1" t="s">
        <v>6</v>
      </c>
      <c r="B1878" s="1" t="s">
        <v>831</v>
      </c>
      <c r="C1878" s="1" t="s">
        <v>25</v>
      </c>
      <c r="D1878" s="1">
        <v>2022</v>
      </c>
      <c r="E1878" s="1" t="s">
        <v>3</v>
      </c>
      <c r="F1878" s="1" t="s">
        <v>2</v>
      </c>
      <c r="G1878" s="1" t="s">
        <v>1</v>
      </c>
      <c r="H1878" s="1" t="s">
        <v>0</v>
      </c>
      <c r="I1878" s="1">
        <v>5.5451725E-2</v>
      </c>
      <c r="J1878" s="1">
        <v>7.81</v>
      </c>
      <c r="K1878" s="1">
        <v>122.6046</v>
      </c>
      <c r="L1878" s="1">
        <v>4.3</v>
      </c>
    </row>
    <row r="1879" spans="1:12" x14ac:dyDescent="0.2">
      <c r="A1879" s="1" t="s">
        <v>6</v>
      </c>
      <c r="B1879" s="1" t="s">
        <v>1335</v>
      </c>
      <c r="C1879" s="1" t="s">
        <v>25</v>
      </c>
      <c r="D1879" s="1">
        <v>2022</v>
      </c>
      <c r="E1879" s="1" t="s">
        <v>3</v>
      </c>
      <c r="F1879" s="1" t="s">
        <v>2</v>
      </c>
      <c r="G1879" s="1" t="s">
        <v>1</v>
      </c>
      <c r="H1879" s="1" t="s">
        <v>0</v>
      </c>
      <c r="I1879" s="1">
        <v>0.13487073199999999</v>
      </c>
      <c r="J1879" s="1">
        <v>8.1</v>
      </c>
      <c r="K1879" s="1">
        <v>41.948</v>
      </c>
      <c r="L1879" s="1">
        <v>4.3</v>
      </c>
    </row>
    <row r="1880" spans="1:12" x14ac:dyDescent="0.2">
      <c r="A1880" s="1" t="s">
        <v>6</v>
      </c>
      <c r="B1880" s="1" t="s">
        <v>1256</v>
      </c>
      <c r="C1880" s="1" t="s">
        <v>25</v>
      </c>
      <c r="D1880" s="1">
        <v>2022</v>
      </c>
      <c r="E1880" s="1" t="s">
        <v>3</v>
      </c>
      <c r="F1880" s="1" t="s">
        <v>2</v>
      </c>
      <c r="G1880" s="1" t="s">
        <v>1</v>
      </c>
      <c r="H1880" s="1" t="s">
        <v>0</v>
      </c>
      <c r="I1880" s="1">
        <v>2.8391878999999998E-2</v>
      </c>
      <c r="J1880" s="1">
        <v>8.6300000000000008</v>
      </c>
      <c r="K1880" s="1">
        <v>173.94220000000001</v>
      </c>
      <c r="L1880" s="1">
        <v>4.3</v>
      </c>
    </row>
    <row r="1881" spans="1:12" x14ac:dyDescent="0.2">
      <c r="A1881" s="1" t="s">
        <v>6</v>
      </c>
      <c r="B1881" s="1" t="s">
        <v>572</v>
      </c>
      <c r="C1881" s="1" t="s">
        <v>25</v>
      </c>
      <c r="D1881" s="1">
        <v>2022</v>
      </c>
      <c r="E1881" s="1" t="s">
        <v>3</v>
      </c>
      <c r="F1881" s="1" t="s">
        <v>2</v>
      </c>
      <c r="G1881" s="1" t="s">
        <v>1</v>
      </c>
      <c r="H1881" s="1" t="s">
        <v>0</v>
      </c>
      <c r="I1881" s="1">
        <v>3.1573245999999999E-2</v>
      </c>
      <c r="J1881" s="1">
        <v>13.65</v>
      </c>
      <c r="K1881" s="1">
        <v>99.47</v>
      </c>
      <c r="L1881" s="1">
        <v>4.3</v>
      </c>
    </row>
    <row r="1882" spans="1:12" x14ac:dyDescent="0.2">
      <c r="A1882" s="1" t="s">
        <v>6</v>
      </c>
      <c r="B1882" s="1" t="s">
        <v>107</v>
      </c>
      <c r="C1882" s="1" t="s">
        <v>25</v>
      </c>
      <c r="D1882" s="1">
        <v>2022</v>
      </c>
      <c r="E1882" s="1" t="s">
        <v>3</v>
      </c>
      <c r="F1882" s="1" t="s">
        <v>2</v>
      </c>
      <c r="G1882" s="1" t="s">
        <v>1</v>
      </c>
      <c r="H1882" s="1" t="s">
        <v>0</v>
      </c>
      <c r="I1882" s="1">
        <v>5.4599767E-2</v>
      </c>
      <c r="J1882" s="1">
        <v>15</v>
      </c>
      <c r="K1882" s="1">
        <v>59.490400000000001</v>
      </c>
      <c r="L1882" s="1">
        <v>4.3</v>
      </c>
    </row>
    <row r="1883" spans="1:12" x14ac:dyDescent="0.2">
      <c r="A1883" s="1" t="s">
        <v>6</v>
      </c>
      <c r="B1883" s="1" t="s">
        <v>1139</v>
      </c>
      <c r="C1883" s="1" t="s">
        <v>17</v>
      </c>
      <c r="D1883" s="1">
        <v>2022</v>
      </c>
      <c r="E1883" s="1" t="s">
        <v>3</v>
      </c>
      <c r="F1883" s="1" t="s">
        <v>2</v>
      </c>
      <c r="G1883" s="1" t="s">
        <v>1</v>
      </c>
      <c r="H1883" s="1" t="s">
        <v>0</v>
      </c>
      <c r="I1883" s="1">
        <v>0.139244918</v>
      </c>
      <c r="J1883" s="1">
        <v>5.3250000000000002</v>
      </c>
      <c r="K1883" s="1">
        <v>53.029800000000002</v>
      </c>
      <c r="L1883" s="1">
        <v>4.3</v>
      </c>
    </row>
    <row r="1884" spans="1:12" x14ac:dyDescent="0.2">
      <c r="A1884" s="1" t="s">
        <v>6</v>
      </c>
      <c r="B1884" s="1" t="s">
        <v>1529</v>
      </c>
      <c r="C1884" s="1" t="s">
        <v>17</v>
      </c>
      <c r="D1884" s="1">
        <v>2022</v>
      </c>
      <c r="E1884" s="1" t="s">
        <v>3</v>
      </c>
      <c r="F1884" s="1" t="s">
        <v>2</v>
      </c>
      <c r="G1884" s="1" t="s">
        <v>1</v>
      </c>
      <c r="H1884" s="1" t="s">
        <v>0</v>
      </c>
      <c r="I1884" s="1">
        <v>7.2689818000000003E-2</v>
      </c>
      <c r="J1884" s="1">
        <v>12.35</v>
      </c>
      <c r="K1884" s="1">
        <v>48.769199999999998</v>
      </c>
      <c r="L1884" s="1">
        <v>4.3</v>
      </c>
    </row>
    <row r="1885" spans="1:12" x14ac:dyDescent="0.2">
      <c r="A1885" s="1" t="s">
        <v>6</v>
      </c>
      <c r="B1885" s="1" t="s">
        <v>91</v>
      </c>
      <c r="C1885" s="1" t="s">
        <v>17</v>
      </c>
      <c r="D1885" s="1">
        <v>2022</v>
      </c>
      <c r="E1885" s="1" t="s">
        <v>3</v>
      </c>
      <c r="F1885" s="1" t="s">
        <v>2</v>
      </c>
      <c r="G1885" s="1" t="s">
        <v>1</v>
      </c>
      <c r="H1885" s="1" t="s">
        <v>0</v>
      </c>
      <c r="I1885" s="1">
        <v>7.4221559000000006E-2</v>
      </c>
      <c r="J1885" s="1">
        <v>12.6</v>
      </c>
      <c r="K1885" s="1">
        <v>255.93559999999999</v>
      </c>
      <c r="L1885" s="1">
        <v>4.3</v>
      </c>
    </row>
    <row r="1886" spans="1:12" x14ac:dyDescent="0.2">
      <c r="A1886" s="1" t="s">
        <v>6</v>
      </c>
      <c r="B1886" s="1" t="s">
        <v>824</v>
      </c>
      <c r="C1886" s="1" t="s">
        <v>17</v>
      </c>
      <c r="D1886" s="1">
        <v>2022</v>
      </c>
      <c r="E1886" s="1" t="s">
        <v>3</v>
      </c>
      <c r="F1886" s="1" t="s">
        <v>2</v>
      </c>
      <c r="G1886" s="1" t="s">
        <v>1</v>
      </c>
      <c r="H1886" s="1" t="s">
        <v>0</v>
      </c>
      <c r="I1886" s="1">
        <v>6.5328932000000006E-2</v>
      </c>
      <c r="J1886" s="1">
        <v>16</v>
      </c>
      <c r="K1886" s="1">
        <v>78.498599999999996</v>
      </c>
      <c r="L1886" s="1">
        <v>4.3</v>
      </c>
    </row>
    <row r="1887" spans="1:12" x14ac:dyDescent="0.2">
      <c r="A1887" s="1" t="s">
        <v>6</v>
      </c>
      <c r="B1887" s="1" t="s">
        <v>974</v>
      </c>
      <c r="C1887" s="1" t="s">
        <v>17</v>
      </c>
      <c r="D1887" s="1">
        <v>2022</v>
      </c>
      <c r="E1887" s="1" t="s">
        <v>3</v>
      </c>
      <c r="F1887" s="1" t="s">
        <v>2</v>
      </c>
      <c r="G1887" s="1" t="s">
        <v>1</v>
      </c>
      <c r="H1887" s="1" t="s">
        <v>0</v>
      </c>
      <c r="I1887" s="1">
        <v>6.8230319999999997E-2</v>
      </c>
      <c r="J1887" s="1">
        <v>18.850000000000001</v>
      </c>
      <c r="K1887" s="1">
        <v>121.044</v>
      </c>
      <c r="L1887" s="1">
        <v>4.3</v>
      </c>
    </row>
    <row r="1888" spans="1:12" x14ac:dyDescent="0.2">
      <c r="A1888" s="1" t="s">
        <v>6</v>
      </c>
      <c r="B1888" s="1" t="s">
        <v>1136</v>
      </c>
      <c r="C1888" s="1" t="s">
        <v>71</v>
      </c>
      <c r="D1888" s="1">
        <v>2022</v>
      </c>
      <c r="E1888" s="1" t="s">
        <v>3</v>
      </c>
      <c r="F1888" s="1" t="s">
        <v>2</v>
      </c>
      <c r="G1888" s="1" t="s">
        <v>1</v>
      </c>
      <c r="H1888" s="1" t="s">
        <v>0</v>
      </c>
      <c r="I1888" s="1">
        <v>3.3692089000000001E-2</v>
      </c>
      <c r="J1888" s="1">
        <v>8.1549999999999994</v>
      </c>
      <c r="K1888" s="1">
        <v>76.235399999999998</v>
      </c>
      <c r="L1888" s="1">
        <v>4.3</v>
      </c>
    </row>
    <row r="1889" spans="1:12" x14ac:dyDescent="0.2">
      <c r="A1889" s="1" t="s">
        <v>6</v>
      </c>
      <c r="B1889" s="1" t="s">
        <v>972</v>
      </c>
      <c r="C1889" s="1" t="s">
        <v>71</v>
      </c>
      <c r="D1889" s="1">
        <v>2022</v>
      </c>
      <c r="E1889" s="1" t="s">
        <v>3</v>
      </c>
      <c r="F1889" s="1" t="s">
        <v>2</v>
      </c>
      <c r="G1889" s="1" t="s">
        <v>1</v>
      </c>
      <c r="H1889" s="1" t="s">
        <v>0</v>
      </c>
      <c r="I1889" s="1">
        <v>9.1283985999999998E-2</v>
      </c>
      <c r="J1889" s="1">
        <v>14.35</v>
      </c>
      <c r="K1889" s="1">
        <v>232.69839999999999</v>
      </c>
      <c r="L1889" s="1">
        <v>4.3</v>
      </c>
    </row>
    <row r="1890" spans="1:12" x14ac:dyDescent="0.2">
      <c r="A1890" s="1" t="s">
        <v>6</v>
      </c>
      <c r="B1890" s="1" t="s">
        <v>943</v>
      </c>
      <c r="C1890" s="1" t="s">
        <v>10</v>
      </c>
      <c r="D1890" s="1">
        <v>2022</v>
      </c>
      <c r="E1890" s="1" t="s">
        <v>3</v>
      </c>
      <c r="F1890" s="1" t="s">
        <v>2</v>
      </c>
      <c r="G1890" s="1" t="s">
        <v>1</v>
      </c>
      <c r="H1890" s="1" t="s">
        <v>0</v>
      </c>
      <c r="I1890" s="1">
        <v>2.9100745000000001E-2</v>
      </c>
      <c r="J1890" s="1">
        <v>6.76</v>
      </c>
      <c r="K1890" s="1">
        <v>80.695999999999998</v>
      </c>
      <c r="L1890" s="1">
        <v>4.3</v>
      </c>
    </row>
    <row r="1891" spans="1:12" x14ac:dyDescent="0.2">
      <c r="A1891" s="1" t="s">
        <v>6</v>
      </c>
      <c r="B1891" s="1" t="s">
        <v>734</v>
      </c>
      <c r="C1891" s="1" t="s">
        <v>10</v>
      </c>
      <c r="D1891" s="1">
        <v>2022</v>
      </c>
      <c r="E1891" s="1" t="s">
        <v>3</v>
      </c>
      <c r="F1891" s="1" t="s">
        <v>2</v>
      </c>
      <c r="G1891" s="1" t="s">
        <v>1</v>
      </c>
      <c r="H1891" s="1" t="s">
        <v>0</v>
      </c>
      <c r="I1891" s="1">
        <v>0</v>
      </c>
      <c r="J1891" s="1">
        <v>7.72</v>
      </c>
      <c r="K1891" s="1">
        <v>117.7466</v>
      </c>
      <c r="L1891" s="1">
        <v>4.3</v>
      </c>
    </row>
    <row r="1892" spans="1:12" x14ac:dyDescent="0.2">
      <c r="A1892" s="1" t="s">
        <v>6</v>
      </c>
      <c r="B1892" s="1" t="s">
        <v>815</v>
      </c>
      <c r="C1892" s="1" t="s">
        <v>10</v>
      </c>
      <c r="D1892" s="1">
        <v>2022</v>
      </c>
      <c r="E1892" s="1" t="s">
        <v>3</v>
      </c>
      <c r="F1892" s="1" t="s">
        <v>2</v>
      </c>
      <c r="G1892" s="1" t="s">
        <v>1</v>
      </c>
      <c r="H1892" s="1" t="s">
        <v>0</v>
      </c>
      <c r="I1892" s="1">
        <v>6.9219164999999999E-2</v>
      </c>
      <c r="J1892" s="1">
        <v>8.9600000000000009</v>
      </c>
      <c r="K1892" s="1">
        <v>196.57679999999999</v>
      </c>
      <c r="L1892" s="1">
        <v>4.3</v>
      </c>
    </row>
    <row r="1893" spans="1:12" x14ac:dyDescent="0.2">
      <c r="A1893" s="1" t="s">
        <v>6</v>
      </c>
      <c r="B1893" s="1" t="s">
        <v>942</v>
      </c>
      <c r="C1893" s="1" t="s">
        <v>10</v>
      </c>
      <c r="D1893" s="1">
        <v>2022</v>
      </c>
      <c r="E1893" s="1" t="s">
        <v>3</v>
      </c>
      <c r="F1893" s="1" t="s">
        <v>2</v>
      </c>
      <c r="G1893" s="1" t="s">
        <v>1</v>
      </c>
      <c r="H1893" s="1" t="s">
        <v>0</v>
      </c>
      <c r="I1893" s="1">
        <v>0</v>
      </c>
      <c r="J1893" s="1">
        <v>11.1</v>
      </c>
      <c r="K1893" s="1">
        <v>165.55260000000001</v>
      </c>
      <c r="L1893" s="1">
        <v>4.3</v>
      </c>
    </row>
    <row r="1894" spans="1:12" x14ac:dyDescent="0.2">
      <c r="A1894" s="1" t="s">
        <v>6</v>
      </c>
      <c r="B1894" s="1" t="s">
        <v>940</v>
      </c>
      <c r="C1894" s="1" t="s">
        <v>10</v>
      </c>
      <c r="D1894" s="1">
        <v>2022</v>
      </c>
      <c r="E1894" s="1" t="s">
        <v>3</v>
      </c>
      <c r="F1894" s="1" t="s">
        <v>2</v>
      </c>
      <c r="G1894" s="1" t="s">
        <v>1</v>
      </c>
      <c r="H1894" s="1" t="s">
        <v>0</v>
      </c>
      <c r="I1894" s="1">
        <v>3.8657256000000001E-2</v>
      </c>
      <c r="J1894" s="1">
        <v>12.35</v>
      </c>
      <c r="K1894" s="1">
        <v>110.25700000000001</v>
      </c>
      <c r="L1894" s="1">
        <v>4.3</v>
      </c>
    </row>
    <row r="1895" spans="1:12" x14ac:dyDescent="0.2">
      <c r="A1895" s="1" t="s">
        <v>6</v>
      </c>
      <c r="B1895" s="1" t="s">
        <v>939</v>
      </c>
      <c r="C1895" s="1" t="s">
        <v>10</v>
      </c>
      <c r="D1895" s="1">
        <v>2022</v>
      </c>
      <c r="E1895" s="1" t="s">
        <v>3</v>
      </c>
      <c r="F1895" s="1" t="s">
        <v>2</v>
      </c>
      <c r="G1895" s="1" t="s">
        <v>1</v>
      </c>
      <c r="H1895" s="1" t="s">
        <v>0</v>
      </c>
      <c r="I1895" s="1">
        <v>8.2085786999999993E-2</v>
      </c>
      <c r="J1895" s="1">
        <v>12.5</v>
      </c>
      <c r="K1895" s="1">
        <v>92.248800000000003</v>
      </c>
      <c r="L1895" s="1">
        <v>4.3</v>
      </c>
    </row>
    <row r="1896" spans="1:12" x14ac:dyDescent="0.2">
      <c r="A1896" s="1" t="s">
        <v>6</v>
      </c>
      <c r="B1896" s="1" t="s">
        <v>1202</v>
      </c>
      <c r="C1896" s="1" t="s">
        <v>10</v>
      </c>
      <c r="D1896" s="1">
        <v>2022</v>
      </c>
      <c r="E1896" s="1" t="s">
        <v>3</v>
      </c>
      <c r="F1896" s="1" t="s">
        <v>2</v>
      </c>
      <c r="G1896" s="1" t="s">
        <v>1</v>
      </c>
      <c r="H1896" s="1" t="s">
        <v>0</v>
      </c>
      <c r="I1896" s="1">
        <v>3.5400659000000001E-2</v>
      </c>
      <c r="J1896" s="1">
        <v>14.85</v>
      </c>
      <c r="K1896" s="1">
        <v>161.95779999999999</v>
      </c>
      <c r="L1896" s="1">
        <v>4.3</v>
      </c>
    </row>
    <row r="1897" spans="1:12" x14ac:dyDescent="0.2">
      <c r="A1897" s="1" t="s">
        <v>6</v>
      </c>
      <c r="B1897" s="1" t="s">
        <v>1245</v>
      </c>
      <c r="C1897" s="1" t="s">
        <v>10</v>
      </c>
      <c r="D1897" s="1">
        <v>2022</v>
      </c>
      <c r="E1897" s="1" t="s">
        <v>3</v>
      </c>
      <c r="F1897" s="1" t="s">
        <v>2</v>
      </c>
      <c r="G1897" s="1" t="s">
        <v>1</v>
      </c>
      <c r="H1897" s="1" t="s">
        <v>0</v>
      </c>
      <c r="I1897" s="1">
        <v>1.2254429000000001E-2</v>
      </c>
      <c r="J1897" s="1">
        <v>18.2</v>
      </c>
      <c r="K1897" s="1">
        <v>59.990400000000001</v>
      </c>
      <c r="L1897" s="1">
        <v>4.3</v>
      </c>
    </row>
    <row r="1898" spans="1:12" x14ac:dyDescent="0.2">
      <c r="A1898" s="1" t="s">
        <v>6</v>
      </c>
      <c r="B1898" s="1" t="s">
        <v>1459</v>
      </c>
      <c r="C1898" s="1" t="s">
        <v>47</v>
      </c>
      <c r="D1898" s="1">
        <v>2022</v>
      </c>
      <c r="E1898" s="1" t="s">
        <v>3</v>
      </c>
      <c r="F1898" s="1" t="s">
        <v>2</v>
      </c>
      <c r="G1898" s="1" t="s">
        <v>1</v>
      </c>
      <c r="H1898" s="1" t="s">
        <v>0</v>
      </c>
      <c r="I1898" s="1">
        <v>4.4432886999999997E-2</v>
      </c>
      <c r="J1898" s="1">
        <v>5.19</v>
      </c>
      <c r="K1898" s="1">
        <v>102.899</v>
      </c>
      <c r="L1898" s="1">
        <v>4.3</v>
      </c>
    </row>
    <row r="1899" spans="1:12" x14ac:dyDescent="0.2">
      <c r="A1899" s="1" t="s">
        <v>6</v>
      </c>
      <c r="B1899" s="1" t="s">
        <v>724</v>
      </c>
      <c r="C1899" s="1" t="s">
        <v>47</v>
      </c>
      <c r="D1899" s="1">
        <v>2022</v>
      </c>
      <c r="E1899" s="1" t="s">
        <v>3</v>
      </c>
      <c r="F1899" s="1" t="s">
        <v>2</v>
      </c>
      <c r="G1899" s="1" t="s">
        <v>1</v>
      </c>
      <c r="H1899" s="1" t="s">
        <v>0</v>
      </c>
      <c r="I1899" s="1">
        <v>4.7220268000000003E-2</v>
      </c>
      <c r="J1899" s="1">
        <v>5.3049999999999997</v>
      </c>
      <c r="K1899" s="1">
        <v>181.96080000000001</v>
      </c>
      <c r="L1899" s="1">
        <v>4.3</v>
      </c>
    </row>
    <row r="1900" spans="1:12" x14ac:dyDescent="0.2">
      <c r="A1900" s="1" t="s">
        <v>6</v>
      </c>
      <c r="B1900" s="1" t="s">
        <v>53</v>
      </c>
      <c r="C1900" s="1" t="s">
        <v>47</v>
      </c>
      <c r="D1900" s="1">
        <v>2022</v>
      </c>
      <c r="E1900" s="1" t="s">
        <v>3</v>
      </c>
      <c r="F1900" s="1" t="s">
        <v>2</v>
      </c>
      <c r="G1900" s="1" t="s">
        <v>1</v>
      </c>
      <c r="H1900" s="1" t="s">
        <v>0</v>
      </c>
      <c r="I1900" s="1">
        <v>0.15911489000000001</v>
      </c>
      <c r="J1900" s="1">
        <v>12.35</v>
      </c>
      <c r="K1900" s="1">
        <v>158.19460000000001</v>
      </c>
      <c r="L1900" s="1">
        <v>4.3</v>
      </c>
    </row>
    <row r="1901" spans="1:12" x14ac:dyDescent="0.2">
      <c r="A1901" s="1" t="s">
        <v>6</v>
      </c>
      <c r="B1901" s="1" t="s">
        <v>934</v>
      </c>
      <c r="C1901" s="1" t="s">
        <v>47</v>
      </c>
      <c r="D1901" s="1">
        <v>2022</v>
      </c>
      <c r="E1901" s="1" t="s">
        <v>3</v>
      </c>
      <c r="F1901" s="1" t="s">
        <v>2</v>
      </c>
      <c r="G1901" s="1" t="s">
        <v>1</v>
      </c>
      <c r="H1901" s="1" t="s">
        <v>0</v>
      </c>
      <c r="I1901" s="1">
        <v>9.6906830999999999E-2</v>
      </c>
      <c r="J1901" s="1">
        <v>20.2</v>
      </c>
      <c r="K1901" s="1">
        <v>175.50280000000001</v>
      </c>
      <c r="L1901" s="1">
        <v>4.3</v>
      </c>
    </row>
    <row r="1902" spans="1:12" x14ac:dyDescent="0.2">
      <c r="A1902" s="1" t="s">
        <v>6</v>
      </c>
      <c r="B1902" s="1" t="s">
        <v>720</v>
      </c>
      <c r="C1902" s="1" t="s">
        <v>14</v>
      </c>
      <c r="D1902" s="1">
        <v>2022</v>
      </c>
      <c r="E1902" s="1" t="s">
        <v>3</v>
      </c>
      <c r="F1902" s="1" t="s">
        <v>2</v>
      </c>
      <c r="G1902" s="1" t="s">
        <v>1</v>
      </c>
      <c r="H1902" s="1" t="s">
        <v>0</v>
      </c>
      <c r="I1902" s="1">
        <v>2.9616107999999999E-2</v>
      </c>
      <c r="J1902" s="1">
        <v>5.1749999999999998</v>
      </c>
      <c r="K1902" s="1">
        <v>107.76220000000001</v>
      </c>
      <c r="L1902" s="1">
        <v>4.3</v>
      </c>
    </row>
    <row r="1903" spans="1:12" x14ac:dyDescent="0.2">
      <c r="A1903" s="1" t="s">
        <v>6</v>
      </c>
      <c r="B1903" s="1" t="s">
        <v>1441</v>
      </c>
      <c r="C1903" s="1" t="s">
        <v>14</v>
      </c>
      <c r="D1903" s="1">
        <v>2022</v>
      </c>
      <c r="E1903" s="1" t="s">
        <v>3</v>
      </c>
      <c r="F1903" s="1" t="s">
        <v>2</v>
      </c>
      <c r="G1903" s="1" t="s">
        <v>1</v>
      </c>
      <c r="H1903" s="1" t="s">
        <v>0</v>
      </c>
      <c r="I1903" s="1">
        <v>4.0523265000000003E-2</v>
      </c>
      <c r="J1903" s="1">
        <v>5.7850000000000001</v>
      </c>
      <c r="K1903" s="1">
        <v>177.86600000000001</v>
      </c>
      <c r="L1903" s="1">
        <v>4.3</v>
      </c>
    </row>
    <row r="1904" spans="1:12" x14ac:dyDescent="0.2">
      <c r="A1904" s="1" t="s">
        <v>6</v>
      </c>
      <c r="B1904" s="1" t="s">
        <v>1507</v>
      </c>
      <c r="C1904" s="1" t="s">
        <v>14</v>
      </c>
      <c r="D1904" s="1">
        <v>2022</v>
      </c>
      <c r="E1904" s="1" t="s">
        <v>3</v>
      </c>
      <c r="F1904" s="1" t="s">
        <v>2</v>
      </c>
      <c r="G1904" s="1" t="s">
        <v>1</v>
      </c>
      <c r="H1904" s="1" t="s">
        <v>0</v>
      </c>
      <c r="I1904" s="1">
        <v>1.4270394E-2</v>
      </c>
      <c r="J1904" s="1">
        <v>9.6</v>
      </c>
      <c r="K1904" s="1">
        <v>187.38720000000001</v>
      </c>
      <c r="L1904" s="1">
        <v>4.3</v>
      </c>
    </row>
    <row r="1905" spans="1:12" x14ac:dyDescent="0.2">
      <c r="A1905" s="1" t="s">
        <v>6</v>
      </c>
      <c r="B1905" s="1" t="s">
        <v>803</v>
      </c>
      <c r="C1905" s="1" t="s">
        <v>14</v>
      </c>
      <c r="D1905" s="1">
        <v>2022</v>
      </c>
      <c r="E1905" s="1" t="s">
        <v>3</v>
      </c>
      <c r="F1905" s="1" t="s">
        <v>2</v>
      </c>
      <c r="G1905" s="1" t="s">
        <v>1</v>
      </c>
      <c r="H1905" s="1" t="s">
        <v>0</v>
      </c>
      <c r="I1905" s="1">
        <v>6.7350054000000006E-2</v>
      </c>
      <c r="J1905" s="1">
        <v>15.1</v>
      </c>
      <c r="K1905" s="1">
        <v>257.3304</v>
      </c>
      <c r="L1905" s="1">
        <v>4.3</v>
      </c>
    </row>
    <row r="1906" spans="1:12" x14ac:dyDescent="0.2">
      <c r="A1906" s="1" t="s">
        <v>6</v>
      </c>
      <c r="B1906" s="1" t="s">
        <v>930</v>
      </c>
      <c r="C1906" s="1" t="s">
        <v>14</v>
      </c>
      <c r="D1906" s="1">
        <v>2022</v>
      </c>
      <c r="E1906" s="1" t="s">
        <v>3</v>
      </c>
      <c r="F1906" s="1" t="s">
        <v>2</v>
      </c>
      <c r="G1906" s="1" t="s">
        <v>1</v>
      </c>
      <c r="H1906" s="1" t="s">
        <v>0</v>
      </c>
      <c r="I1906" s="1">
        <v>4.7449835000000003E-2</v>
      </c>
      <c r="J1906" s="1">
        <v>17.600000000000001</v>
      </c>
      <c r="K1906" s="1">
        <v>118.1782</v>
      </c>
      <c r="L1906" s="1">
        <v>4.3</v>
      </c>
    </row>
    <row r="1907" spans="1:12" x14ac:dyDescent="0.2">
      <c r="A1907" s="1" t="s">
        <v>6</v>
      </c>
      <c r="B1907" s="1" t="s">
        <v>928</v>
      </c>
      <c r="C1907" s="1" t="s">
        <v>19</v>
      </c>
      <c r="D1907" s="1">
        <v>2022</v>
      </c>
      <c r="E1907" s="1" t="s">
        <v>3</v>
      </c>
      <c r="F1907" s="1" t="s">
        <v>2</v>
      </c>
      <c r="G1907" s="1" t="s">
        <v>1</v>
      </c>
      <c r="H1907" s="1" t="s">
        <v>0</v>
      </c>
      <c r="I1907" s="1">
        <v>3.2573724999999998E-2</v>
      </c>
      <c r="J1907" s="1">
        <v>8.26</v>
      </c>
      <c r="K1907" s="1">
        <v>125.07299999999999</v>
      </c>
      <c r="L1907" s="1">
        <v>4.3</v>
      </c>
    </row>
    <row r="1908" spans="1:12" x14ac:dyDescent="0.2">
      <c r="A1908" s="1" t="s">
        <v>6</v>
      </c>
      <c r="B1908" s="1" t="s">
        <v>799</v>
      </c>
      <c r="C1908" s="1" t="s">
        <v>122</v>
      </c>
      <c r="D1908" s="1">
        <v>2022</v>
      </c>
      <c r="E1908" s="1" t="s">
        <v>3</v>
      </c>
      <c r="F1908" s="1" t="s">
        <v>2</v>
      </c>
      <c r="G1908" s="1" t="s">
        <v>1</v>
      </c>
      <c r="H1908" s="1" t="s">
        <v>0</v>
      </c>
      <c r="I1908" s="1">
        <v>5.3397642000000002E-2</v>
      </c>
      <c r="J1908" s="1">
        <v>17.600000000000001</v>
      </c>
      <c r="K1908" s="1">
        <v>46.706000000000003</v>
      </c>
      <c r="L1908" s="1">
        <v>4.3</v>
      </c>
    </row>
    <row r="1909" spans="1:12" x14ac:dyDescent="0.2">
      <c r="A1909" s="1" t="s">
        <v>21</v>
      </c>
      <c r="B1909" s="1" t="s">
        <v>129</v>
      </c>
      <c r="C1909" s="1" t="s">
        <v>19</v>
      </c>
      <c r="D1909" s="1">
        <v>2022</v>
      </c>
      <c r="E1909" s="1" t="s">
        <v>3</v>
      </c>
      <c r="F1909" s="1" t="s">
        <v>2</v>
      </c>
      <c r="G1909" s="1" t="s">
        <v>1</v>
      </c>
      <c r="H1909" s="1" t="s">
        <v>0</v>
      </c>
      <c r="I1909" s="1">
        <v>0.11550099899999999</v>
      </c>
      <c r="J1909" s="1">
        <v>6.1349999999999998</v>
      </c>
      <c r="K1909" s="1">
        <v>161.12360000000001</v>
      </c>
      <c r="L1909" s="1">
        <v>4.3</v>
      </c>
    </row>
    <row r="1910" spans="1:12" x14ac:dyDescent="0.2">
      <c r="A1910" s="1" t="s">
        <v>16</v>
      </c>
      <c r="B1910" s="1" t="s">
        <v>82</v>
      </c>
      <c r="C1910" s="1" t="s">
        <v>71</v>
      </c>
      <c r="D1910" s="1">
        <v>2022</v>
      </c>
      <c r="E1910" s="1" t="s">
        <v>3</v>
      </c>
      <c r="F1910" s="1" t="s">
        <v>2</v>
      </c>
      <c r="G1910" s="1" t="s">
        <v>1</v>
      </c>
      <c r="H1910" s="1" t="s">
        <v>0</v>
      </c>
      <c r="I1910" s="1">
        <v>6.7001825000000001E-2</v>
      </c>
      <c r="J1910" s="1">
        <v>11.3</v>
      </c>
      <c r="K1910" s="1">
        <v>259.19619999999998</v>
      </c>
      <c r="L1910" s="1">
        <v>4.3</v>
      </c>
    </row>
    <row r="1911" spans="1:12" x14ac:dyDescent="0.2">
      <c r="A1911" s="1" t="s">
        <v>16</v>
      </c>
      <c r="B1911" s="1" t="s">
        <v>967</v>
      </c>
      <c r="C1911" s="1" t="s">
        <v>10</v>
      </c>
      <c r="D1911" s="1">
        <v>2022</v>
      </c>
      <c r="E1911" s="1" t="s">
        <v>3</v>
      </c>
      <c r="F1911" s="1" t="s">
        <v>2</v>
      </c>
      <c r="G1911" s="1" t="s">
        <v>1</v>
      </c>
      <c r="H1911" s="1" t="s">
        <v>0</v>
      </c>
      <c r="I1911" s="1">
        <v>4.4372393000000003E-2</v>
      </c>
      <c r="J1911" s="1">
        <v>13.1</v>
      </c>
      <c r="K1911" s="1">
        <v>180.33179999999999</v>
      </c>
      <c r="L1911" s="1">
        <v>4.3</v>
      </c>
    </row>
    <row r="1912" spans="1:12" x14ac:dyDescent="0.2">
      <c r="A1912" s="1" t="s">
        <v>295</v>
      </c>
      <c r="B1912" s="1" t="s">
        <v>509</v>
      </c>
      <c r="C1912" s="1" t="s">
        <v>28</v>
      </c>
      <c r="D1912" s="1">
        <v>2018</v>
      </c>
      <c r="E1912" s="1" t="s">
        <v>13</v>
      </c>
      <c r="F1912" s="1" t="s">
        <v>2</v>
      </c>
      <c r="G1912" s="1" t="s">
        <v>1</v>
      </c>
      <c r="H1912" s="1" t="s">
        <v>12</v>
      </c>
      <c r="I1912" s="1">
        <v>8.0203852000000006E-2</v>
      </c>
      <c r="K1912" s="1">
        <v>77.995999999999995</v>
      </c>
      <c r="L1912" s="1">
        <v>4.3</v>
      </c>
    </row>
    <row r="1913" spans="1:12" x14ac:dyDescent="0.2">
      <c r="A1913" s="1" t="s">
        <v>295</v>
      </c>
      <c r="B1913" s="1" t="s">
        <v>1029</v>
      </c>
      <c r="C1913" s="1" t="s">
        <v>10</v>
      </c>
      <c r="D1913" s="1">
        <v>2018</v>
      </c>
      <c r="E1913" s="1" t="s">
        <v>13</v>
      </c>
      <c r="F1913" s="1" t="s">
        <v>2</v>
      </c>
      <c r="G1913" s="1" t="s">
        <v>1</v>
      </c>
      <c r="H1913" s="1" t="s">
        <v>12</v>
      </c>
      <c r="I1913" s="1">
        <v>0</v>
      </c>
      <c r="K1913" s="1">
        <v>245.01439999999999</v>
      </c>
      <c r="L1913" s="1">
        <v>4.3</v>
      </c>
    </row>
    <row r="1914" spans="1:12" x14ac:dyDescent="0.2">
      <c r="A1914" s="1" t="s">
        <v>295</v>
      </c>
      <c r="B1914" s="1" t="s">
        <v>475</v>
      </c>
      <c r="C1914" s="1" t="s">
        <v>10</v>
      </c>
      <c r="D1914" s="1">
        <v>2018</v>
      </c>
      <c r="E1914" s="1" t="s">
        <v>13</v>
      </c>
      <c r="F1914" s="1" t="s">
        <v>2</v>
      </c>
      <c r="G1914" s="1" t="s">
        <v>1</v>
      </c>
      <c r="H1914" s="1" t="s">
        <v>12</v>
      </c>
      <c r="I1914" s="1">
        <v>0.147663025</v>
      </c>
      <c r="K1914" s="1">
        <v>106.02800000000001</v>
      </c>
      <c r="L1914" s="1">
        <v>4.3</v>
      </c>
    </row>
    <row r="1915" spans="1:12" x14ac:dyDescent="0.2">
      <c r="A1915" s="1" t="s">
        <v>295</v>
      </c>
      <c r="B1915" s="1" t="s">
        <v>1275</v>
      </c>
      <c r="C1915" s="1" t="s">
        <v>171</v>
      </c>
      <c r="D1915" s="1">
        <v>2018</v>
      </c>
      <c r="E1915" s="1" t="s">
        <v>13</v>
      </c>
      <c r="F1915" s="1" t="s">
        <v>2</v>
      </c>
      <c r="G1915" s="1" t="s">
        <v>1</v>
      </c>
      <c r="H1915" s="1" t="s">
        <v>12</v>
      </c>
      <c r="I1915" s="1">
        <v>1.1762847E-2</v>
      </c>
      <c r="K1915" s="1">
        <v>153.53399999999999</v>
      </c>
      <c r="L1915" s="1">
        <v>4.3</v>
      </c>
    </row>
    <row r="1916" spans="1:12" x14ac:dyDescent="0.2">
      <c r="A1916" s="1" t="s">
        <v>124</v>
      </c>
      <c r="B1916" s="1" t="s">
        <v>786</v>
      </c>
      <c r="C1916" s="1" t="s">
        <v>28</v>
      </c>
      <c r="D1916" s="1">
        <v>2018</v>
      </c>
      <c r="E1916" s="1" t="s">
        <v>13</v>
      </c>
      <c r="F1916" s="1" t="s">
        <v>2</v>
      </c>
      <c r="G1916" s="1" t="s">
        <v>1</v>
      </c>
      <c r="H1916" s="1" t="s">
        <v>12</v>
      </c>
      <c r="I1916" s="1">
        <v>9.3010025999999996E-2</v>
      </c>
      <c r="K1916" s="1">
        <v>143.0812</v>
      </c>
      <c r="L1916" s="1">
        <v>4.3</v>
      </c>
    </row>
    <row r="1917" spans="1:12" x14ac:dyDescent="0.2">
      <c r="A1917" s="1" t="s">
        <v>124</v>
      </c>
      <c r="B1917" s="1" t="s">
        <v>787</v>
      </c>
      <c r="C1917" s="1" t="s">
        <v>28</v>
      </c>
      <c r="D1917" s="1">
        <v>2018</v>
      </c>
      <c r="E1917" s="1" t="s">
        <v>13</v>
      </c>
      <c r="F1917" s="1" t="s">
        <v>2</v>
      </c>
      <c r="G1917" s="1" t="s">
        <v>1</v>
      </c>
      <c r="H1917" s="1" t="s">
        <v>12</v>
      </c>
      <c r="I1917" s="1">
        <v>5.6161529000000002E-2</v>
      </c>
      <c r="K1917" s="1">
        <v>246.9118</v>
      </c>
      <c r="L1917" s="1">
        <v>4.3</v>
      </c>
    </row>
    <row r="1918" spans="1:12" x14ac:dyDescent="0.2">
      <c r="A1918" s="1" t="s">
        <v>124</v>
      </c>
      <c r="B1918" s="1" t="s">
        <v>681</v>
      </c>
      <c r="C1918" s="1" t="s">
        <v>28</v>
      </c>
      <c r="D1918" s="1">
        <v>2018</v>
      </c>
      <c r="E1918" s="1" t="s">
        <v>13</v>
      </c>
      <c r="F1918" s="1" t="s">
        <v>2</v>
      </c>
      <c r="G1918" s="1" t="s">
        <v>1</v>
      </c>
      <c r="H1918" s="1" t="s">
        <v>12</v>
      </c>
      <c r="I1918" s="1">
        <v>3.4203091999999997E-2</v>
      </c>
      <c r="K1918" s="1">
        <v>43.308599999999998</v>
      </c>
      <c r="L1918" s="1">
        <v>4.3</v>
      </c>
    </row>
    <row r="1919" spans="1:12" x14ac:dyDescent="0.2">
      <c r="A1919" s="1" t="s">
        <v>124</v>
      </c>
      <c r="B1919" s="1" t="s">
        <v>1307</v>
      </c>
      <c r="C1919" s="1" t="s">
        <v>28</v>
      </c>
      <c r="D1919" s="1">
        <v>2018</v>
      </c>
      <c r="E1919" s="1" t="s">
        <v>13</v>
      </c>
      <c r="F1919" s="1" t="s">
        <v>2</v>
      </c>
      <c r="G1919" s="1" t="s">
        <v>1</v>
      </c>
      <c r="H1919" s="1" t="s">
        <v>12</v>
      </c>
      <c r="I1919" s="1">
        <v>0.13086741299999999</v>
      </c>
      <c r="K1919" s="1">
        <v>150.80240000000001</v>
      </c>
      <c r="L1919" s="1">
        <v>4.3</v>
      </c>
    </row>
    <row r="1920" spans="1:12" x14ac:dyDescent="0.2">
      <c r="A1920" s="1" t="s">
        <v>124</v>
      </c>
      <c r="B1920" s="1" t="s">
        <v>495</v>
      </c>
      <c r="C1920" s="1" t="s">
        <v>25</v>
      </c>
      <c r="D1920" s="1">
        <v>2018</v>
      </c>
      <c r="E1920" s="1" t="s">
        <v>13</v>
      </c>
      <c r="F1920" s="1" t="s">
        <v>2</v>
      </c>
      <c r="G1920" s="1" t="s">
        <v>1</v>
      </c>
      <c r="H1920" s="1" t="s">
        <v>12</v>
      </c>
      <c r="I1920" s="1">
        <v>7.8174542999999999E-2</v>
      </c>
      <c r="K1920" s="1">
        <v>39.950600000000001</v>
      </c>
      <c r="L1920" s="1">
        <v>4.3</v>
      </c>
    </row>
    <row r="1921" spans="1:12" x14ac:dyDescent="0.2">
      <c r="A1921" s="1" t="s">
        <v>124</v>
      </c>
      <c r="B1921" s="1" t="s">
        <v>912</v>
      </c>
      <c r="C1921" s="1" t="s">
        <v>25</v>
      </c>
      <c r="D1921" s="1">
        <v>2018</v>
      </c>
      <c r="E1921" s="1" t="s">
        <v>13</v>
      </c>
      <c r="F1921" s="1" t="s">
        <v>2</v>
      </c>
      <c r="G1921" s="1" t="s">
        <v>1</v>
      </c>
      <c r="H1921" s="1" t="s">
        <v>12</v>
      </c>
      <c r="I1921" s="1">
        <v>0.116762173</v>
      </c>
      <c r="K1921" s="1">
        <v>198.9768</v>
      </c>
      <c r="L1921" s="1">
        <v>4.3</v>
      </c>
    </row>
    <row r="1922" spans="1:12" x14ac:dyDescent="0.2">
      <c r="A1922" s="1" t="s">
        <v>124</v>
      </c>
      <c r="B1922" s="1" t="s">
        <v>1097</v>
      </c>
      <c r="C1922" s="1" t="s">
        <v>25</v>
      </c>
      <c r="D1922" s="1">
        <v>2018</v>
      </c>
      <c r="E1922" s="1" t="s">
        <v>13</v>
      </c>
      <c r="F1922" s="1" t="s">
        <v>2</v>
      </c>
      <c r="G1922" s="1" t="s">
        <v>1</v>
      </c>
      <c r="H1922" s="1" t="s">
        <v>12</v>
      </c>
      <c r="I1922" s="1">
        <v>7.3470233999999995E-2</v>
      </c>
      <c r="K1922" s="1">
        <v>205.3638</v>
      </c>
      <c r="L1922" s="1">
        <v>4.3</v>
      </c>
    </row>
    <row r="1923" spans="1:12" x14ac:dyDescent="0.2">
      <c r="A1923" s="1" t="s">
        <v>124</v>
      </c>
      <c r="B1923" s="1" t="s">
        <v>490</v>
      </c>
      <c r="C1923" s="1" t="s">
        <v>17</v>
      </c>
      <c r="D1923" s="1">
        <v>2018</v>
      </c>
      <c r="E1923" s="1" t="s">
        <v>13</v>
      </c>
      <c r="F1923" s="1" t="s">
        <v>2</v>
      </c>
      <c r="G1923" s="1" t="s">
        <v>1</v>
      </c>
      <c r="H1923" s="1" t="s">
        <v>12</v>
      </c>
      <c r="I1923" s="1">
        <v>1.769927E-2</v>
      </c>
      <c r="K1923" s="1">
        <v>74.2012</v>
      </c>
      <c r="L1923" s="1">
        <v>4.3</v>
      </c>
    </row>
    <row r="1924" spans="1:12" x14ac:dyDescent="0.2">
      <c r="A1924" s="1" t="s">
        <v>124</v>
      </c>
      <c r="B1924" s="1" t="s">
        <v>1451</v>
      </c>
      <c r="C1924" s="1" t="s">
        <v>17</v>
      </c>
      <c r="D1924" s="1">
        <v>2018</v>
      </c>
      <c r="E1924" s="1" t="s">
        <v>13</v>
      </c>
      <c r="F1924" s="1" t="s">
        <v>2</v>
      </c>
      <c r="G1924" s="1" t="s">
        <v>1</v>
      </c>
      <c r="H1924" s="1" t="s">
        <v>12</v>
      </c>
      <c r="I1924" s="1">
        <v>2.8279660000000002E-2</v>
      </c>
      <c r="K1924" s="1">
        <v>152.23400000000001</v>
      </c>
      <c r="L1924" s="1">
        <v>4.3</v>
      </c>
    </row>
    <row r="1925" spans="1:12" x14ac:dyDescent="0.2">
      <c r="A1925" s="1" t="s">
        <v>124</v>
      </c>
      <c r="B1925" s="1" t="s">
        <v>698</v>
      </c>
      <c r="C1925" s="1" t="s">
        <v>71</v>
      </c>
      <c r="D1925" s="1">
        <v>2018</v>
      </c>
      <c r="E1925" s="1" t="s">
        <v>13</v>
      </c>
      <c r="F1925" s="1" t="s">
        <v>2</v>
      </c>
      <c r="G1925" s="1" t="s">
        <v>1</v>
      </c>
      <c r="H1925" s="1" t="s">
        <v>12</v>
      </c>
      <c r="I1925" s="1">
        <v>1.5385856999999999E-2</v>
      </c>
      <c r="K1925" s="1">
        <v>208.99279999999999</v>
      </c>
      <c r="L1925" s="1">
        <v>4.3</v>
      </c>
    </row>
    <row r="1926" spans="1:12" x14ac:dyDescent="0.2">
      <c r="A1926" s="1" t="s">
        <v>124</v>
      </c>
      <c r="B1926" s="1" t="s">
        <v>898</v>
      </c>
      <c r="C1926" s="1" t="s">
        <v>71</v>
      </c>
      <c r="D1926" s="1">
        <v>2018</v>
      </c>
      <c r="E1926" s="1" t="s">
        <v>13</v>
      </c>
      <c r="F1926" s="1" t="s">
        <v>2</v>
      </c>
      <c r="G1926" s="1" t="s">
        <v>1</v>
      </c>
      <c r="H1926" s="1" t="s">
        <v>12</v>
      </c>
      <c r="I1926" s="1">
        <v>8.1614376000000002E-2</v>
      </c>
      <c r="K1926" s="1">
        <v>214.7534</v>
      </c>
      <c r="L1926" s="1">
        <v>4.3</v>
      </c>
    </row>
    <row r="1927" spans="1:12" x14ac:dyDescent="0.2">
      <c r="A1927" s="1" t="s">
        <v>124</v>
      </c>
      <c r="B1927" s="1" t="s">
        <v>1559</v>
      </c>
      <c r="C1927" s="1" t="s">
        <v>71</v>
      </c>
      <c r="D1927" s="1">
        <v>2018</v>
      </c>
      <c r="E1927" s="1" t="s">
        <v>13</v>
      </c>
      <c r="F1927" s="1" t="s">
        <v>2</v>
      </c>
      <c r="G1927" s="1" t="s">
        <v>1</v>
      </c>
      <c r="H1927" s="1" t="s">
        <v>12</v>
      </c>
      <c r="I1927" s="1">
        <v>0</v>
      </c>
      <c r="K1927" s="1">
        <v>100.7042</v>
      </c>
      <c r="L1927" s="1">
        <v>4.3</v>
      </c>
    </row>
    <row r="1928" spans="1:12" x14ac:dyDescent="0.2">
      <c r="A1928" s="1" t="s">
        <v>124</v>
      </c>
      <c r="B1928" s="1" t="s">
        <v>1517</v>
      </c>
      <c r="C1928" s="1" t="s">
        <v>10</v>
      </c>
      <c r="D1928" s="1">
        <v>2018</v>
      </c>
      <c r="E1928" s="1" t="s">
        <v>13</v>
      </c>
      <c r="F1928" s="1" t="s">
        <v>2</v>
      </c>
      <c r="G1928" s="1" t="s">
        <v>1</v>
      </c>
      <c r="H1928" s="1" t="s">
        <v>12</v>
      </c>
      <c r="I1928" s="1">
        <v>3.0952737000000001E-2</v>
      </c>
      <c r="K1928" s="1">
        <v>160.15780000000001</v>
      </c>
      <c r="L1928" s="1">
        <v>4.3</v>
      </c>
    </row>
    <row r="1929" spans="1:12" x14ac:dyDescent="0.2">
      <c r="A1929" s="1" t="s">
        <v>124</v>
      </c>
      <c r="B1929" s="1" t="s">
        <v>1224</v>
      </c>
      <c r="C1929" s="1" t="s">
        <v>10</v>
      </c>
      <c r="D1929" s="1">
        <v>2018</v>
      </c>
      <c r="E1929" s="1" t="s">
        <v>13</v>
      </c>
      <c r="F1929" s="1" t="s">
        <v>2</v>
      </c>
      <c r="G1929" s="1" t="s">
        <v>1</v>
      </c>
      <c r="H1929" s="1" t="s">
        <v>12</v>
      </c>
      <c r="I1929" s="1">
        <v>9.8629062000000003E-2</v>
      </c>
      <c r="K1929" s="1">
        <v>90.646199999999993</v>
      </c>
      <c r="L1929" s="1">
        <v>4.3</v>
      </c>
    </row>
    <row r="1930" spans="1:12" x14ac:dyDescent="0.2">
      <c r="A1930" s="1" t="s">
        <v>124</v>
      </c>
      <c r="B1930" s="1" t="s">
        <v>647</v>
      </c>
      <c r="C1930" s="1" t="s">
        <v>10</v>
      </c>
      <c r="D1930" s="1">
        <v>2018</v>
      </c>
      <c r="E1930" s="1" t="s">
        <v>13</v>
      </c>
      <c r="F1930" s="1" t="s">
        <v>2</v>
      </c>
      <c r="G1930" s="1" t="s">
        <v>1</v>
      </c>
      <c r="H1930" s="1" t="s">
        <v>12</v>
      </c>
      <c r="I1930" s="1">
        <v>0.17176107700000001</v>
      </c>
      <c r="K1930" s="1">
        <v>115.7518</v>
      </c>
      <c r="L1930" s="1">
        <v>4.3</v>
      </c>
    </row>
    <row r="1931" spans="1:12" x14ac:dyDescent="0.2">
      <c r="A1931" s="1" t="s">
        <v>124</v>
      </c>
      <c r="B1931" s="1" t="s">
        <v>477</v>
      </c>
      <c r="C1931" s="1" t="s">
        <v>10</v>
      </c>
      <c r="D1931" s="1">
        <v>2018</v>
      </c>
      <c r="E1931" s="1" t="s">
        <v>13</v>
      </c>
      <c r="F1931" s="1" t="s">
        <v>2</v>
      </c>
      <c r="G1931" s="1" t="s">
        <v>1</v>
      </c>
      <c r="H1931" s="1" t="s">
        <v>12</v>
      </c>
      <c r="I1931" s="1">
        <v>3.5183156E-2</v>
      </c>
      <c r="K1931" s="1">
        <v>37.8506</v>
      </c>
      <c r="L1931" s="1">
        <v>4.3</v>
      </c>
    </row>
    <row r="1932" spans="1:12" x14ac:dyDescent="0.2">
      <c r="A1932" s="1" t="s">
        <v>124</v>
      </c>
      <c r="B1932" s="1" t="s">
        <v>1192</v>
      </c>
      <c r="C1932" s="1" t="s">
        <v>10</v>
      </c>
      <c r="D1932" s="1">
        <v>2018</v>
      </c>
      <c r="E1932" s="1" t="s">
        <v>13</v>
      </c>
      <c r="F1932" s="1" t="s">
        <v>2</v>
      </c>
      <c r="G1932" s="1" t="s">
        <v>1</v>
      </c>
      <c r="H1932" s="1" t="s">
        <v>12</v>
      </c>
      <c r="I1932" s="1">
        <v>2.0614212E-2</v>
      </c>
      <c r="K1932" s="1">
        <v>126.4046</v>
      </c>
      <c r="L1932" s="1">
        <v>4.3</v>
      </c>
    </row>
    <row r="1933" spans="1:12" x14ac:dyDescent="0.2">
      <c r="A1933" s="1" t="s">
        <v>124</v>
      </c>
      <c r="B1933" s="1" t="s">
        <v>1223</v>
      </c>
      <c r="C1933" s="1" t="s">
        <v>10</v>
      </c>
      <c r="D1933" s="1">
        <v>2018</v>
      </c>
      <c r="E1933" s="1" t="s">
        <v>13</v>
      </c>
      <c r="F1933" s="1" t="s">
        <v>2</v>
      </c>
      <c r="G1933" s="1" t="s">
        <v>1</v>
      </c>
      <c r="H1933" s="1" t="s">
        <v>12</v>
      </c>
      <c r="I1933" s="1">
        <v>4.9080853000000001E-2</v>
      </c>
      <c r="K1933" s="1">
        <v>147.77340000000001</v>
      </c>
      <c r="L1933" s="1">
        <v>4.3</v>
      </c>
    </row>
    <row r="1934" spans="1:12" x14ac:dyDescent="0.2">
      <c r="A1934" s="1" t="s">
        <v>124</v>
      </c>
      <c r="B1934" s="1" t="s">
        <v>1551</v>
      </c>
      <c r="C1934" s="1" t="s">
        <v>10</v>
      </c>
      <c r="D1934" s="1">
        <v>2018</v>
      </c>
      <c r="E1934" s="1" t="s">
        <v>13</v>
      </c>
      <c r="F1934" s="1" t="s">
        <v>2</v>
      </c>
      <c r="G1934" s="1" t="s">
        <v>1</v>
      </c>
      <c r="H1934" s="1" t="s">
        <v>12</v>
      </c>
      <c r="I1934" s="1">
        <v>3.6109413E-2</v>
      </c>
      <c r="K1934" s="1">
        <v>140.61539999999999</v>
      </c>
      <c r="L1934" s="1">
        <v>4.3</v>
      </c>
    </row>
    <row r="1935" spans="1:12" x14ac:dyDescent="0.2">
      <c r="A1935" s="1" t="s">
        <v>124</v>
      </c>
      <c r="B1935" s="1" t="s">
        <v>1292</v>
      </c>
      <c r="C1935" s="1" t="s">
        <v>10</v>
      </c>
      <c r="D1935" s="1">
        <v>2018</v>
      </c>
      <c r="E1935" s="1" t="s">
        <v>13</v>
      </c>
      <c r="F1935" s="1" t="s">
        <v>2</v>
      </c>
      <c r="G1935" s="1" t="s">
        <v>1</v>
      </c>
      <c r="H1935" s="1" t="s">
        <v>12</v>
      </c>
      <c r="I1935" s="1">
        <v>0.12779270100000001</v>
      </c>
      <c r="K1935" s="1">
        <v>111.18859999999999</v>
      </c>
      <c r="L1935" s="1">
        <v>4.3</v>
      </c>
    </row>
    <row r="1936" spans="1:12" x14ac:dyDescent="0.2">
      <c r="A1936" s="1" t="s">
        <v>124</v>
      </c>
      <c r="B1936" s="1" t="s">
        <v>1337</v>
      </c>
      <c r="C1936" s="1" t="s">
        <v>10</v>
      </c>
      <c r="D1936" s="1">
        <v>2018</v>
      </c>
      <c r="E1936" s="1" t="s">
        <v>13</v>
      </c>
      <c r="F1936" s="1" t="s">
        <v>2</v>
      </c>
      <c r="G1936" s="1" t="s">
        <v>1</v>
      </c>
      <c r="H1936" s="1" t="s">
        <v>12</v>
      </c>
      <c r="I1936" s="1">
        <v>2.6055106000000001E-2</v>
      </c>
      <c r="K1936" s="1">
        <v>169.54740000000001</v>
      </c>
      <c r="L1936" s="1">
        <v>4.3</v>
      </c>
    </row>
    <row r="1937" spans="1:12" x14ac:dyDescent="0.2">
      <c r="A1937" s="1" t="s">
        <v>124</v>
      </c>
      <c r="B1937" s="1" t="s">
        <v>711</v>
      </c>
      <c r="C1937" s="1" t="s">
        <v>216</v>
      </c>
      <c r="D1937" s="1">
        <v>2018</v>
      </c>
      <c r="E1937" s="1" t="s">
        <v>13</v>
      </c>
      <c r="F1937" s="1" t="s">
        <v>2</v>
      </c>
      <c r="G1937" s="1" t="s">
        <v>1</v>
      </c>
      <c r="H1937" s="1" t="s">
        <v>12</v>
      </c>
      <c r="I1937" s="1">
        <v>7.5084456999999993E-2</v>
      </c>
      <c r="K1937" s="1">
        <v>233.9616</v>
      </c>
      <c r="L1937" s="1">
        <v>4.3</v>
      </c>
    </row>
    <row r="1938" spans="1:12" x14ac:dyDescent="0.2">
      <c r="A1938" s="1" t="s">
        <v>124</v>
      </c>
      <c r="B1938" s="1" t="s">
        <v>1458</v>
      </c>
      <c r="C1938" s="1" t="s">
        <v>4</v>
      </c>
      <c r="D1938" s="1">
        <v>2018</v>
      </c>
      <c r="E1938" s="1" t="s">
        <v>13</v>
      </c>
      <c r="F1938" s="1" t="s">
        <v>2</v>
      </c>
      <c r="G1938" s="1" t="s">
        <v>1</v>
      </c>
      <c r="H1938" s="1" t="s">
        <v>12</v>
      </c>
      <c r="I1938" s="1">
        <v>0.116366304</v>
      </c>
      <c r="K1938" s="1">
        <v>158.363</v>
      </c>
      <c r="L1938" s="1">
        <v>4.3</v>
      </c>
    </row>
    <row r="1939" spans="1:12" x14ac:dyDescent="0.2">
      <c r="A1939" s="1" t="s">
        <v>124</v>
      </c>
      <c r="B1939" s="1" t="s">
        <v>1469</v>
      </c>
      <c r="C1939" s="1" t="s">
        <v>4</v>
      </c>
      <c r="D1939" s="1">
        <v>2018</v>
      </c>
      <c r="E1939" s="1" t="s">
        <v>13</v>
      </c>
      <c r="F1939" s="1" t="s">
        <v>2</v>
      </c>
      <c r="G1939" s="1" t="s">
        <v>1</v>
      </c>
      <c r="H1939" s="1" t="s">
        <v>12</v>
      </c>
      <c r="I1939" s="1">
        <v>1.9386057000000002E-2</v>
      </c>
      <c r="K1939" s="1">
        <v>194.57939999999999</v>
      </c>
      <c r="L1939" s="1">
        <v>4.3</v>
      </c>
    </row>
    <row r="1940" spans="1:12" x14ac:dyDescent="0.2">
      <c r="A1940" s="1" t="s">
        <v>124</v>
      </c>
      <c r="B1940" s="1" t="s">
        <v>431</v>
      </c>
      <c r="C1940" s="1" t="s">
        <v>171</v>
      </c>
      <c r="D1940" s="1">
        <v>2018</v>
      </c>
      <c r="E1940" s="1" t="s">
        <v>13</v>
      </c>
      <c r="F1940" s="1" t="s">
        <v>2</v>
      </c>
      <c r="G1940" s="1" t="s">
        <v>1</v>
      </c>
      <c r="H1940" s="1" t="s">
        <v>12</v>
      </c>
      <c r="I1940" s="1">
        <v>0.17641157900000001</v>
      </c>
      <c r="K1940" s="1">
        <v>173.2422</v>
      </c>
      <c r="L1940" s="1">
        <v>4.3</v>
      </c>
    </row>
    <row r="1941" spans="1:12" x14ac:dyDescent="0.2">
      <c r="A1941" s="1" t="s">
        <v>124</v>
      </c>
      <c r="B1941" s="1" t="s">
        <v>1009</v>
      </c>
      <c r="C1941" s="1" t="s">
        <v>171</v>
      </c>
      <c r="D1941" s="1">
        <v>2018</v>
      </c>
      <c r="E1941" s="1" t="s">
        <v>13</v>
      </c>
      <c r="F1941" s="1" t="s">
        <v>2</v>
      </c>
      <c r="G1941" s="1" t="s">
        <v>1</v>
      </c>
      <c r="H1941" s="1" t="s">
        <v>12</v>
      </c>
      <c r="I1941" s="1">
        <v>3.4504413999999997E-2</v>
      </c>
      <c r="K1941" s="1">
        <v>125.202</v>
      </c>
      <c r="L1941" s="1">
        <v>4.3</v>
      </c>
    </row>
    <row r="1942" spans="1:12" x14ac:dyDescent="0.2">
      <c r="A1942" s="1" t="s">
        <v>124</v>
      </c>
      <c r="B1942" s="1" t="s">
        <v>1514</v>
      </c>
      <c r="C1942" s="1" t="s">
        <v>171</v>
      </c>
      <c r="D1942" s="1">
        <v>2018</v>
      </c>
      <c r="E1942" s="1" t="s">
        <v>13</v>
      </c>
      <c r="F1942" s="1" t="s">
        <v>2</v>
      </c>
      <c r="G1942" s="1" t="s">
        <v>1</v>
      </c>
      <c r="H1942" s="1" t="s">
        <v>12</v>
      </c>
      <c r="I1942" s="1">
        <v>8.2353075999999997E-2</v>
      </c>
      <c r="K1942" s="1">
        <v>176.90539999999999</v>
      </c>
      <c r="L1942" s="1">
        <v>4.3</v>
      </c>
    </row>
    <row r="1943" spans="1:12" x14ac:dyDescent="0.2">
      <c r="A1943" s="1" t="s">
        <v>124</v>
      </c>
      <c r="B1943" s="1" t="s">
        <v>763</v>
      </c>
      <c r="C1943" s="1" t="s">
        <v>171</v>
      </c>
      <c r="D1943" s="1">
        <v>2018</v>
      </c>
      <c r="E1943" s="1" t="s">
        <v>13</v>
      </c>
      <c r="F1943" s="1" t="s">
        <v>2</v>
      </c>
      <c r="G1943" s="1" t="s">
        <v>1</v>
      </c>
      <c r="H1943" s="1" t="s">
        <v>12</v>
      </c>
      <c r="I1943" s="1">
        <v>2.9500320999999999E-2</v>
      </c>
      <c r="K1943" s="1">
        <v>46.208599999999997</v>
      </c>
      <c r="L1943" s="1">
        <v>4.3</v>
      </c>
    </row>
    <row r="1944" spans="1:12" x14ac:dyDescent="0.2">
      <c r="A1944" s="1" t="s">
        <v>124</v>
      </c>
      <c r="B1944" s="1" t="s">
        <v>710</v>
      </c>
      <c r="C1944" s="1" t="s">
        <v>171</v>
      </c>
      <c r="D1944" s="1">
        <v>2018</v>
      </c>
      <c r="E1944" s="1" t="s">
        <v>13</v>
      </c>
      <c r="F1944" s="1" t="s">
        <v>2</v>
      </c>
      <c r="G1944" s="1" t="s">
        <v>1</v>
      </c>
      <c r="H1944" s="1" t="s">
        <v>12</v>
      </c>
      <c r="I1944" s="1">
        <v>4.7827138999999998E-2</v>
      </c>
      <c r="K1944" s="1">
        <v>105.3622</v>
      </c>
      <c r="L1944" s="1">
        <v>4.3</v>
      </c>
    </row>
    <row r="1945" spans="1:12" x14ac:dyDescent="0.2">
      <c r="A1945" s="1" t="s">
        <v>124</v>
      </c>
      <c r="B1945" s="1" t="s">
        <v>609</v>
      </c>
      <c r="C1945" s="1" t="s">
        <v>47</v>
      </c>
      <c r="D1945" s="1">
        <v>2018</v>
      </c>
      <c r="E1945" s="1" t="s">
        <v>13</v>
      </c>
      <c r="F1945" s="1" t="s">
        <v>2</v>
      </c>
      <c r="G1945" s="1" t="s">
        <v>1</v>
      </c>
      <c r="H1945" s="1" t="s">
        <v>12</v>
      </c>
      <c r="I1945" s="1">
        <v>5.2085615000000002E-2</v>
      </c>
      <c r="K1945" s="1">
        <v>242.85120000000001</v>
      </c>
      <c r="L1945" s="1">
        <v>4.3</v>
      </c>
    </row>
    <row r="1946" spans="1:12" x14ac:dyDescent="0.2">
      <c r="A1946" s="1" t="s">
        <v>124</v>
      </c>
      <c r="B1946" s="1" t="s">
        <v>611</v>
      </c>
      <c r="C1946" s="1" t="s">
        <v>47</v>
      </c>
      <c r="D1946" s="1">
        <v>2018</v>
      </c>
      <c r="E1946" s="1" t="s">
        <v>13</v>
      </c>
      <c r="F1946" s="1" t="s">
        <v>2</v>
      </c>
      <c r="G1946" s="1" t="s">
        <v>1</v>
      </c>
      <c r="H1946" s="1" t="s">
        <v>12</v>
      </c>
      <c r="I1946" s="1">
        <v>2.6933321E-2</v>
      </c>
      <c r="K1946" s="1">
        <v>78.466999999999999</v>
      </c>
      <c r="L1946" s="1">
        <v>4.3</v>
      </c>
    </row>
    <row r="1947" spans="1:12" x14ac:dyDescent="0.2">
      <c r="A1947" s="1" t="s">
        <v>124</v>
      </c>
      <c r="B1947" s="1" t="s">
        <v>1481</v>
      </c>
      <c r="C1947" s="1" t="s">
        <v>47</v>
      </c>
      <c r="D1947" s="1">
        <v>2018</v>
      </c>
      <c r="E1947" s="1" t="s">
        <v>13</v>
      </c>
      <c r="F1947" s="1" t="s">
        <v>2</v>
      </c>
      <c r="G1947" s="1" t="s">
        <v>1</v>
      </c>
      <c r="H1947" s="1" t="s">
        <v>12</v>
      </c>
      <c r="I1947" s="1">
        <v>1.6653022E-2</v>
      </c>
      <c r="K1947" s="1">
        <v>139.518</v>
      </c>
      <c r="L1947" s="1">
        <v>4.3</v>
      </c>
    </row>
    <row r="1948" spans="1:12" x14ac:dyDescent="0.2">
      <c r="A1948" s="1" t="s">
        <v>124</v>
      </c>
      <c r="B1948" s="1" t="s">
        <v>1595</v>
      </c>
      <c r="C1948" s="1" t="s">
        <v>47</v>
      </c>
      <c r="D1948" s="1">
        <v>2018</v>
      </c>
      <c r="E1948" s="1" t="s">
        <v>13</v>
      </c>
      <c r="F1948" s="1" t="s">
        <v>2</v>
      </c>
      <c r="G1948" s="1" t="s">
        <v>1</v>
      </c>
      <c r="H1948" s="1" t="s">
        <v>12</v>
      </c>
      <c r="I1948" s="1">
        <v>8.3536071000000003E-2</v>
      </c>
      <c r="K1948" s="1">
        <v>255.43299999999999</v>
      </c>
      <c r="L1948" s="1">
        <v>4.3</v>
      </c>
    </row>
    <row r="1949" spans="1:12" x14ac:dyDescent="0.2">
      <c r="A1949" s="1" t="s">
        <v>124</v>
      </c>
      <c r="B1949" s="1" t="s">
        <v>423</v>
      </c>
      <c r="C1949" s="1" t="s">
        <v>47</v>
      </c>
      <c r="D1949" s="1">
        <v>2018</v>
      </c>
      <c r="E1949" s="1" t="s">
        <v>13</v>
      </c>
      <c r="F1949" s="1" t="s">
        <v>2</v>
      </c>
      <c r="G1949" s="1" t="s">
        <v>1</v>
      </c>
      <c r="H1949" s="1" t="s">
        <v>12</v>
      </c>
      <c r="I1949" s="1">
        <v>8.0649684999999999E-2</v>
      </c>
      <c r="K1949" s="1">
        <v>189.9846</v>
      </c>
      <c r="L1949" s="1">
        <v>4.3</v>
      </c>
    </row>
    <row r="1950" spans="1:12" x14ac:dyDescent="0.2">
      <c r="A1950" s="1" t="s">
        <v>124</v>
      </c>
      <c r="B1950" s="1" t="s">
        <v>420</v>
      </c>
      <c r="C1950" s="1" t="s">
        <v>47</v>
      </c>
      <c r="D1950" s="1">
        <v>2018</v>
      </c>
      <c r="E1950" s="1" t="s">
        <v>13</v>
      </c>
      <c r="F1950" s="1" t="s">
        <v>2</v>
      </c>
      <c r="G1950" s="1" t="s">
        <v>1</v>
      </c>
      <c r="H1950" s="1" t="s">
        <v>12</v>
      </c>
      <c r="I1950" s="1">
        <v>9.9503430000000004E-3</v>
      </c>
      <c r="K1950" s="1">
        <v>185.5608</v>
      </c>
      <c r="L1950" s="1">
        <v>4.3</v>
      </c>
    </row>
    <row r="1951" spans="1:12" x14ac:dyDescent="0.2">
      <c r="A1951" s="1" t="s">
        <v>124</v>
      </c>
      <c r="B1951" s="1" t="s">
        <v>1368</v>
      </c>
      <c r="C1951" s="1" t="s">
        <v>47</v>
      </c>
      <c r="D1951" s="1">
        <v>2018</v>
      </c>
      <c r="E1951" s="1" t="s">
        <v>13</v>
      </c>
      <c r="F1951" s="1" t="s">
        <v>2</v>
      </c>
      <c r="G1951" s="1" t="s">
        <v>1</v>
      </c>
      <c r="H1951" s="1" t="s">
        <v>12</v>
      </c>
      <c r="I1951" s="1">
        <v>3.2381325000000002E-2</v>
      </c>
      <c r="K1951" s="1">
        <v>166.1842</v>
      </c>
      <c r="L1951" s="1">
        <v>4.3</v>
      </c>
    </row>
    <row r="1952" spans="1:12" x14ac:dyDescent="0.2">
      <c r="A1952" s="1" t="s">
        <v>124</v>
      </c>
      <c r="B1952" s="1" t="s">
        <v>1271</v>
      </c>
      <c r="C1952" s="1" t="s">
        <v>47</v>
      </c>
      <c r="D1952" s="1">
        <v>2018</v>
      </c>
      <c r="E1952" s="1" t="s">
        <v>13</v>
      </c>
      <c r="F1952" s="1" t="s">
        <v>2</v>
      </c>
      <c r="G1952" s="1" t="s">
        <v>1</v>
      </c>
      <c r="H1952" s="1" t="s">
        <v>12</v>
      </c>
      <c r="I1952" s="1">
        <v>8.0741927000000005E-2</v>
      </c>
      <c r="K1952" s="1">
        <v>220.87979999999999</v>
      </c>
      <c r="L1952" s="1">
        <v>4.3</v>
      </c>
    </row>
    <row r="1953" spans="1:12" x14ac:dyDescent="0.2">
      <c r="A1953" s="1" t="s">
        <v>124</v>
      </c>
      <c r="B1953" s="1" t="s">
        <v>417</v>
      </c>
      <c r="C1953" s="1" t="s">
        <v>165</v>
      </c>
      <c r="D1953" s="1">
        <v>2018</v>
      </c>
      <c r="E1953" s="1" t="s">
        <v>13</v>
      </c>
      <c r="F1953" s="1" t="s">
        <v>2</v>
      </c>
      <c r="G1953" s="1" t="s">
        <v>1</v>
      </c>
      <c r="H1953" s="1" t="s">
        <v>12</v>
      </c>
      <c r="I1953" s="1">
        <v>1.9381059999999999E-2</v>
      </c>
      <c r="K1953" s="1">
        <v>164.321</v>
      </c>
      <c r="L1953" s="1">
        <v>4.3</v>
      </c>
    </row>
    <row r="1954" spans="1:12" x14ac:dyDescent="0.2">
      <c r="A1954" s="1" t="s">
        <v>124</v>
      </c>
      <c r="B1954" s="1" t="s">
        <v>1214</v>
      </c>
      <c r="C1954" s="1" t="s">
        <v>14</v>
      </c>
      <c r="D1954" s="1">
        <v>2018</v>
      </c>
      <c r="E1954" s="1" t="s">
        <v>13</v>
      </c>
      <c r="F1954" s="1" t="s">
        <v>2</v>
      </c>
      <c r="G1954" s="1" t="s">
        <v>1</v>
      </c>
      <c r="H1954" s="1" t="s">
        <v>12</v>
      </c>
      <c r="I1954" s="1">
        <v>8.8839949000000001E-2</v>
      </c>
      <c r="K1954" s="1">
        <v>254.2672</v>
      </c>
      <c r="L1954" s="1">
        <v>4.3</v>
      </c>
    </row>
    <row r="1955" spans="1:12" x14ac:dyDescent="0.2">
      <c r="A1955" s="1" t="s">
        <v>124</v>
      </c>
      <c r="B1955" s="1" t="s">
        <v>1389</v>
      </c>
      <c r="C1955" s="1" t="s">
        <v>14</v>
      </c>
      <c r="D1955" s="1">
        <v>2018</v>
      </c>
      <c r="E1955" s="1" t="s">
        <v>13</v>
      </c>
      <c r="F1955" s="1" t="s">
        <v>2</v>
      </c>
      <c r="G1955" s="1" t="s">
        <v>1</v>
      </c>
      <c r="H1955" s="1" t="s">
        <v>12</v>
      </c>
      <c r="I1955" s="1">
        <v>0.17025446899999999</v>
      </c>
      <c r="K1955" s="1">
        <v>124.8704</v>
      </c>
      <c r="L1955" s="1">
        <v>4.3</v>
      </c>
    </row>
    <row r="1956" spans="1:12" x14ac:dyDescent="0.2">
      <c r="A1956" s="1" t="s">
        <v>124</v>
      </c>
      <c r="B1956" s="1" t="s">
        <v>848</v>
      </c>
      <c r="C1956" s="1" t="s">
        <v>19</v>
      </c>
      <c r="D1956" s="1">
        <v>2018</v>
      </c>
      <c r="E1956" s="1" t="s">
        <v>13</v>
      </c>
      <c r="F1956" s="1" t="s">
        <v>2</v>
      </c>
      <c r="G1956" s="1" t="s">
        <v>1</v>
      </c>
      <c r="H1956" s="1" t="s">
        <v>12</v>
      </c>
      <c r="I1956" s="1">
        <v>7.8589628999999994E-2</v>
      </c>
      <c r="K1956" s="1">
        <v>113.286</v>
      </c>
      <c r="L1956" s="1">
        <v>4.3</v>
      </c>
    </row>
    <row r="1957" spans="1:12" x14ac:dyDescent="0.2">
      <c r="A1957" s="1" t="s">
        <v>124</v>
      </c>
      <c r="B1957" s="1" t="s">
        <v>1579</v>
      </c>
      <c r="C1957" s="1" t="s">
        <v>19</v>
      </c>
      <c r="D1957" s="1">
        <v>2018</v>
      </c>
      <c r="E1957" s="1" t="s">
        <v>13</v>
      </c>
      <c r="F1957" s="1" t="s">
        <v>2</v>
      </c>
      <c r="G1957" s="1" t="s">
        <v>1</v>
      </c>
      <c r="H1957" s="1" t="s">
        <v>12</v>
      </c>
      <c r="I1957" s="1">
        <v>7.2928316000000007E-2</v>
      </c>
      <c r="K1957" s="1">
        <v>94.412000000000006</v>
      </c>
      <c r="L1957" s="1">
        <v>4.3</v>
      </c>
    </row>
    <row r="1958" spans="1:12" x14ac:dyDescent="0.2">
      <c r="A1958" s="1" t="s">
        <v>124</v>
      </c>
      <c r="B1958" s="1" t="s">
        <v>1566</v>
      </c>
      <c r="C1958" s="1" t="s">
        <v>19</v>
      </c>
      <c r="D1958" s="1">
        <v>2018</v>
      </c>
      <c r="E1958" s="1" t="s">
        <v>13</v>
      </c>
      <c r="F1958" s="1" t="s">
        <v>2</v>
      </c>
      <c r="G1958" s="1" t="s">
        <v>1</v>
      </c>
      <c r="H1958" s="1" t="s">
        <v>12</v>
      </c>
      <c r="I1958" s="1">
        <v>2.3463123999999998E-2</v>
      </c>
      <c r="K1958" s="1">
        <v>190.68459999999999</v>
      </c>
      <c r="L1958" s="1">
        <v>4.3</v>
      </c>
    </row>
    <row r="1959" spans="1:12" x14ac:dyDescent="0.2">
      <c r="A1959" s="1" t="s">
        <v>124</v>
      </c>
      <c r="B1959" s="1" t="s">
        <v>1413</v>
      </c>
      <c r="C1959" s="1" t="s">
        <v>19</v>
      </c>
      <c r="D1959" s="1">
        <v>2018</v>
      </c>
      <c r="E1959" s="1" t="s">
        <v>13</v>
      </c>
      <c r="F1959" s="1" t="s">
        <v>2</v>
      </c>
      <c r="G1959" s="1" t="s">
        <v>1</v>
      </c>
      <c r="H1959" s="1" t="s">
        <v>12</v>
      </c>
      <c r="I1959" s="1">
        <v>3.7006075999999999E-2</v>
      </c>
      <c r="K1959" s="1">
        <v>164.7526</v>
      </c>
      <c r="L1959" s="1">
        <v>4.3</v>
      </c>
    </row>
    <row r="1960" spans="1:12" x14ac:dyDescent="0.2">
      <c r="A1960" s="1" t="s">
        <v>124</v>
      </c>
      <c r="B1960" s="1" t="s">
        <v>1265</v>
      </c>
      <c r="C1960" s="1" t="s">
        <v>19</v>
      </c>
      <c r="D1960" s="1">
        <v>2018</v>
      </c>
      <c r="E1960" s="1" t="s">
        <v>13</v>
      </c>
      <c r="F1960" s="1" t="s">
        <v>2</v>
      </c>
      <c r="G1960" s="1" t="s">
        <v>1</v>
      </c>
      <c r="H1960" s="1" t="s">
        <v>12</v>
      </c>
      <c r="I1960" s="1">
        <v>0.114609875</v>
      </c>
      <c r="K1960" s="1">
        <v>197.00839999999999</v>
      </c>
      <c r="L1960" s="1">
        <v>4.3</v>
      </c>
    </row>
    <row r="1961" spans="1:12" x14ac:dyDescent="0.2">
      <c r="A1961" s="1" t="s">
        <v>6</v>
      </c>
      <c r="B1961" s="1" t="s">
        <v>1322</v>
      </c>
      <c r="C1961" s="1" t="s">
        <v>112</v>
      </c>
      <c r="D1961" s="1">
        <v>2018</v>
      </c>
      <c r="E1961" s="1" t="s">
        <v>13</v>
      </c>
      <c r="F1961" s="1" t="s">
        <v>2</v>
      </c>
      <c r="G1961" s="1" t="s">
        <v>1</v>
      </c>
      <c r="H1961" s="1" t="s">
        <v>12</v>
      </c>
      <c r="I1961" s="1">
        <v>7.5142107999999999E-2</v>
      </c>
      <c r="K1961" s="1">
        <v>145.84440000000001</v>
      </c>
      <c r="L1961" s="1">
        <v>4.3</v>
      </c>
    </row>
    <row r="1962" spans="1:12" x14ac:dyDescent="0.2">
      <c r="A1962" s="1" t="s">
        <v>6</v>
      </c>
      <c r="B1962" s="1" t="s">
        <v>1211</v>
      </c>
      <c r="C1962" s="1" t="s">
        <v>112</v>
      </c>
      <c r="D1962" s="1">
        <v>2018</v>
      </c>
      <c r="E1962" s="1" t="s">
        <v>13</v>
      </c>
      <c r="F1962" s="1" t="s">
        <v>2</v>
      </c>
      <c r="G1962" s="1" t="s">
        <v>1</v>
      </c>
      <c r="H1962" s="1" t="s">
        <v>12</v>
      </c>
      <c r="I1962" s="1">
        <v>4.368089E-2</v>
      </c>
      <c r="K1962" s="1">
        <v>110.157</v>
      </c>
      <c r="L1962" s="1">
        <v>4.3</v>
      </c>
    </row>
    <row r="1963" spans="1:12" x14ac:dyDescent="0.2">
      <c r="A1963" s="1" t="s">
        <v>6</v>
      </c>
      <c r="B1963" s="1" t="s">
        <v>836</v>
      </c>
      <c r="C1963" s="1" t="s">
        <v>112</v>
      </c>
      <c r="D1963" s="1">
        <v>2018</v>
      </c>
      <c r="E1963" s="1" t="s">
        <v>13</v>
      </c>
      <c r="F1963" s="1" t="s">
        <v>2</v>
      </c>
      <c r="G1963" s="1" t="s">
        <v>1</v>
      </c>
      <c r="H1963" s="1" t="s">
        <v>12</v>
      </c>
      <c r="I1963" s="1">
        <v>2.2170591999999999E-2</v>
      </c>
      <c r="K1963" s="1">
        <v>105.199</v>
      </c>
      <c r="L1963" s="1">
        <v>4.3</v>
      </c>
    </row>
    <row r="1964" spans="1:12" x14ac:dyDescent="0.2">
      <c r="A1964" s="1" t="s">
        <v>6</v>
      </c>
      <c r="B1964" s="1" t="s">
        <v>1345</v>
      </c>
      <c r="C1964" s="1" t="s">
        <v>25</v>
      </c>
      <c r="D1964" s="1">
        <v>2018</v>
      </c>
      <c r="E1964" s="1" t="s">
        <v>13</v>
      </c>
      <c r="F1964" s="1" t="s">
        <v>2</v>
      </c>
      <c r="G1964" s="1" t="s">
        <v>1</v>
      </c>
      <c r="H1964" s="1" t="s">
        <v>12</v>
      </c>
      <c r="I1964" s="1">
        <v>0</v>
      </c>
      <c r="K1964" s="1">
        <v>100.3674</v>
      </c>
      <c r="L1964" s="1">
        <v>4.3</v>
      </c>
    </row>
    <row r="1965" spans="1:12" x14ac:dyDescent="0.2">
      <c r="A1965" s="1" t="s">
        <v>6</v>
      </c>
      <c r="B1965" s="1" t="s">
        <v>950</v>
      </c>
      <c r="C1965" s="1" t="s">
        <v>25</v>
      </c>
      <c r="D1965" s="1">
        <v>2018</v>
      </c>
      <c r="E1965" s="1" t="s">
        <v>13</v>
      </c>
      <c r="F1965" s="1" t="s">
        <v>2</v>
      </c>
      <c r="G1965" s="1" t="s">
        <v>1</v>
      </c>
      <c r="H1965" s="1" t="s">
        <v>12</v>
      </c>
      <c r="I1965" s="1">
        <v>1.1937183000000001E-2</v>
      </c>
      <c r="K1965" s="1">
        <v>184.79239999999999</v>
      </c>
      <c r="L1965" s="1">
        <v>4.3</v>
      </c>
    </row>
    <row r="1966" spans="1:12" x14ac:dyDescent="0.2">
      <c r="A1966" s="1" t="s">
        <v>6</v>
      </c>
      <c r="B1966" s="1" t="s">
        <v>1466</v>
      </c>
      <c r="C1966" s="1" t="s">
        <v>71</v>
      </c>
      <c r="D1966" s="1">
        <v>2018</v>
      </c>
      <c r="E1966" s="1" t="s">
        <v>13</v>
      </c>
      <c r="F1966" s="1" t="s">
        <v>2</v>
      </c>
      <c r="G1966" s="1" t="s">
        <v>1</v>
      </c>
      <c r="H1966" s="1" t="s">
        <v>12</v>
      </c>
      <c r="I1966" s="1">
        <v>2.4088444000000001E-2</v>
      </c>
      <c r="K1966" s="1">
        <v>112.7176</v>
      </c>
      <c r="L1966" s="1">
        <v>4.3</v>
      </c>
    </row>
    <row r="1967" spans="1:12" x14ac:dyDescent="0.2">
      <c r="A1967" s="1" t="s">
        <v>6</v>
      </c>
      <c r="B1967" s="1" t="s">
        <v>566</v>
      </c>
      <c r="C1967" s="1" t="s">
        <v>71</v>
      </c>
      <c r="D1967" s="1">
        <v>2018</v>
      </c>
      <c r="E1967" s="1" t="s">
        <v>13</v>
      </c>
      <c r="F1967" s="1" t="s">
        <v>2</v>
      </c>
      <c r="G1967" s="1" t="s">
        <v>1</v>
      </c>
      <c r="H1967" s="1" t="s">
        <v>12</v>
      </c>
      <c r="I1967" s="1">
        <v>8.6837543000000003E-2</v>
      </c>
      <c r="K1967" s="1">
        <v>106.2306</v>
      </c>
      <c r="L1967" s="1">
        <v>4.3</v>
      </c>
    </row>
    <row r="1968" spans="1:12" x14ac:dyDescent="0.2">
      <c r="A1968" s="1" t="s">
        <v>6</v>
      </c>
      <c r="B1968" s="1" t="s">
        <v>1586</v>
      </c>
      <c r="C1968" s="1" t="s">
        <v>10</v>
      </c>
      <c r="D1968" s="1">
        <v>2018</v>
      </c>
      <c r="E1968" s="1" t="s">
        <v>13</v>
      </c>
      <c r="F1968" s="1" t="s">
        <v>2</v>
      </c>
      <c r="G1968" s="1" t="s">
        <v>1</v>
      </c>
      <c r="H1968" s="1" t="s">
        <v>12</v>
      </c>
      <c r="I1968" s="1">
        <v>4.9842613000000001E-2</v>
      </c>
      <c r="K1968" s="1">
        <v>164.2526</v>
      </c>
      <c r="L1968" s="1">
        <v>4.3</v>
      </c>
    </row>
    <row r="1969" spans="1:12" x14ac:dyDescent="0.2">
      <c r="A1969" s="1" t="s">
        <v>6</v>
      </c>
      <c r="B1969" s="1" t="s">
        <v>1426</v>
      </c>
      <c r="C1969" s="1" t="s">
        <v>10</v>
      </c>
      <c r="D1969" s="1">
        <v>2018</v>
      </c>
      <c r="E1969" s="1" t="s">
        <v>13</v>
      </c>
      <c r="F1969" s="1" t="s">
        <v>2</v>
      </c>
      <c r="G1969" s="1" t="s">
        <v>1</v>
      </c>
      <c r="H1969" s="1" t="s">
        <v>12</v>
      </c>
      <c r="I1969" s="1">
        <v>8.6983590999999999E-2</v>
      </c>
      <c r="K1969" s="1">
        <v>219.84559999999999</v>
      </c>
      <c r="L1969" s="1">
        <v>4.3</v>
      </c>
    </row>
    <row r="1970" spans="1:12" x14ac:dyDescent="0.2">
      <c r="A1970" s="1" t="s">
        <v>6</v>
      </c>
      <c r="B1970" s="1" t="s">
        <v>1320</v>
      </c>
      <c r="C1970" s="1" t="s">
        <v>10</v>
      </c>
      <c r="D1970" s="1">
        <v>2018</v>
      </c>
      <c r="E1970" s="1" t="s">
        <v>13</v>
      </c>
      <c r="F1970" s="1" t="s">
        <v>2</v>
      </c>
      <c r="G1970" s="1" t="s">
        <v>1</v>
      </c>
      <c r="H1970" s="1" t="s">
        <v>12</v>
      </c>
      <c r="I1970" s="1">
        <v>5.3586457999999997E-2</v>
      </c>
      <c r="K1970" s="1">
        <v>89.785600000000002</v>
      </c>
      <c r="L1970" s="1">
        <v>4.3</v>
      </c>
    </row>
    <row r="1971" spans="1:12" x14ac:dyDescent="0.2">
      <c r="A1971" s="1" t="s">
        <v>6</v>
      </c>
      <c r="B1971" s="1" t="s">
        <v>543</v>
      </c>
      <c r="C1971" s="1" t="s">
        <v>47</v>
      </c>
      <c r="D1971" s="1">
        <v>2018</v>
      </c>
      <c r="E1971" s="1" t="s">
        <v>13</v>
      </c>
      <c r="F1971" s="1" t="s">
        <v>2</v>
      </c>
      <c r="G1971" s="1" t="s">
        <v>1</v>
      </c>
      <c r="H1971" s="1" t="s">
        <v>12</v>
      </c>
      <c r="I1971" s="1">
        <v>2.6949463E-2</v>
      </c>
      <c r="K1971" s="1">
        <v>197.71100000000001</v>
      </c>
      <c r="L1971" s="1">
        <v>4.3</v>
      </c>
    </row>
    <row r="1972" spans="1:12" x14ac:dyDescent="0.2">
      <c r="A1972" s="1" t="s">
        <v>6</v>
      </c>
      <c r="B1972" s="1" t="s">
        <v>1125</v>
      </c>
      <c r="C1972" s="1" t="s">
        <v>47</v>
      </c>
      <c r="D1972" s="1">
        <v>2018</v>
      </c>
      <c r="E1972" s="1" t="s">
        <v>13</v>
      </c>
      <c r="F1972" s="1" t="s">
        <v>2</v>
      </c>
      <c r="G1972" s="1" t="s">
        <v>1</v>
      </c>
      <c r="H1972" s="1" t="s">
        <v>12</v>
      </c>
      <c r="I1972" s="1">
        <v>0.178210285</v>
      </c>
      <c r="K1972" s="1">
        <v>95.775199999999998</v>
      </c>
      <c r="L1972" s="1">
        <v>4.3</v>
      </c>
    </row>
    <row r="1973" spans="1:12" x14ac:dyDescent="0.2">
      <c r="A1973" s="1" t="s">
        <v>6</v>
      </c>
      <c r="B1973" s="1" t="s">
        <v>326</v>
      </c>
      <c r="C1973" s="1" t="s">
        <v>14</v>
      </c>
      <c r="D1973" s="1">
        <v>2018</v>
      </c>
      <c r="E1973" s="1" t="s">
        <v>13</v>
      </c>
      <c r="F1973" s="1" t="s">
        <v>2</v>
      </c>
      <c r="G1973" s="1" t="s">
        <v>1</v>
      </c>
      <c r="H1973" s="1" t="s">
        <v>12</v>
      </c>
      <c r="I1973" s="1">
        <v>8.7894475E-2</v>
      </c>
      <c r="K1973" s="1">
        <v>121.173</v>
      </c>
      <c r="L1973" s="1">
        <v>4.3</v>
      </c>
    </row>
    <row r="1974" spans="1:12" x14ac:dyDescent="0.2">
      <c r="A1974" s="1" t="s">
        <v>6</v>
      </c>
      <c r="B1974" s="1" t="s">
        <v>717</v>
      </c>
      <c r="C1974" s="1" t="s">
        <v>14</v>
      </c>
      <c r="D1974" s="1">
        <v>2018</v>
      </c>
      <c r="E1974" s="1" t="s">
        <v>13</v>
      </c>
      <c r="F1974" s="1" t="s">
        <v>2</v>
      </c>
      <c r="G1974" s="1" t="s">
        <v>1</v>
      </c>
      <c r="H1974" s="1" t="s">
        <v>12</v>
      </c>
      <c r="I1974" s="1">
        <v>2.5795293E-2</v>
      </c>
      <c r="K1974" s="1">
        <v>80.230199999999996</v>
      </c>
      <c r="L1974" s="1">
        <v>4.3</v>
      </c>
    </row>
    <row r="1975" spans="1:12" x14ac:dyDescent="0.2">
      <c r="A1975" s="1" t="s">
        <v>6</v>
      </c>
      <c r="B1975" s="1" t="s">
        <v>800</v>
      </c>
      <c r="C1975" s="1" t="s">
        <v>14</v>
      </c>
      <c r="D1975" s="1">
        <v>2018</v>
      </c>
      <c r="E1975" s="1" t="s">
        <v>13</v>
      </c>
      <c r="F1975" s="1" t="s">
        <v>2</v>
      </c>
      <c r="G1975" s="1" t="s">
        <v>1</v>
      </c>
      <c r="H1975" s="1" t="s">
        <v>12</v>
      </c>
      <c r="I1975" s="1">
        <v>3.9031927000000001E-2</v>
      </c>
      <c r="K1975" s="1">
        <v>95.641000000000005</v>
      </c>
      <c r="L1975" s="1">
        <v>4.3</v>
      </c>
    </row>
    <row r="1976" spans="1:12" x14ac:dyDescent="0.2">
      <c r="A1976" s="1" t="s">
        <v>6</v>
      </c>
      <c r="B1976" s="1" t="s">
        <v>1493</v>
      </c>
      <c r="C1976" s="1" t="s">
        <v>19</v>
      </c>
      <c r="D1976" s="1">
        <v>2018</v>
      </c>
      <c r="E1976" s="1" t="s">
        <v>13</v>
      </c>
      <c r="F1976" s="1" t="s">
        <v>2</v>
      </c>
      <c r="G1976" s="1" t="s">
        <v>1</v>
      </c>
      <c r="H1976" s="1" t="s">
        <v>12</v>
      </c>
      <c r="I1976" s="1">
        <v>0.112119359</v>
      </c>
      <c r="K1976" s="1">
        <v>123.03879999999999</v>
      </c>
      <c r="L1976" s="1">
        <v>4.3</v>
      </c>
    </row>
    <row r="1977" spans="1:12" x14ac:dyDescent="0.2">
      <c r="A1977" s="1" t="s">
        <v>124</v>
      </c>
      <c r="B1977" s="1" t="s">
        <v>1082</v>
      </c>
      <c r="C1977" s="1" t="s">
        <v>10</v>
      </c>
      <c r="D1977" s="1">
        <v>2014</v>
      </c>
      <c r="E1977" s="1" t="s">
        <v>529</v>
      </c>
      <c r="F1977" s="1" t="s">
        <v>2</v>
      </c>
      <c r="G1977" s="1" t="s">
        <v>528</v>
      </c>
      <c r="H1977" s="1" t="s">
        <v>7</v>
      </c>
      <c r="I1977" s="1">
        <v>6.8024299999999996E-2</v>
      </c>
      <c r="J1977" s="1">
        <v>16.350000000000001</v>
      </c>
      <c r="K1977" s="1">
        <v>196.4426</v>
      </c>
      <c r="L1977" s="1">
        <v>4.2</v>
      </c>
    </row>
    <row r="1978" spans="1:12" x14ac:dyDescent="0.2">
      <c r="A1978" s="1" t="s">
        <v>6</v>
      </c>
      <c r="B1978" s="1" t="s">
        <v>315</v>
      </c>
      <c r="C1978" s="1" t="s">
        <v>14</v>
      </c>
      <c r="D1978" s="1">
        <v>2014</v>
      </c>
      <c r="E1978" s="1" t="s">
        <v>529</v>
      </c>
      <c r="F1978" s="1" t="s">
        <v>2</v>
      </c>
      <c r="G1978" s="1" t="s">
        <v>528</v>
      </c>
      <c r="H1978" s="1" t="s">
        <v>7</v>
      </c>
      <c r="I1978" s="1">
        <v>0.138190277</v>
      </c>
      <c r="J1978" s="1">
        <v>18.850000000000001</v>
      </c>
      <c r="K1978" s="1">
        <v>250.8724</v>
      </c>
      <c r="L1978" s="1">
        <v>4.2</v>
      </c>
    </row>
    <row r="1979" spans="1:12" x14ac:dyDescent="0.2">
      <c r="A1979" s="1" t="s">
        <v>124</v>
      </c>
      <c r="B1979" s="1" t="s">
        <v>204</v>
      </c>
      <c r="C1979" s="1" t="s">
        <v>4</v>
      </c>
      <c r="D1979" s="1">
        <v>2022</v>
      </c>
      <c r="E1979" s="1" t="s">
        <v>3</v>
      </c>
      <c r="F1979" s="1" t="s">
        <v>2</v>
      </c>
      <c r="G1979" s="1" t="s">
        <v>1</v>
      </c>
      <c r="H1979" s="1" t="s">
        <v>0</v>
      </c>
      <c r="I1979" s="1">
        <v>8.0829371999999997E-2</v>
      </c>
      <c r="J1979" s="1">
        <v>18.600000000000001</v>
      </c>
      <c r="K1979" s="1">
        <v>96.443600000000004</v>
      </c>
      <c r="L1979" s="1">
        <v>4.2</v>
      </c>
    </row>
    <row r="1980" spans="1:12" x14ac:dyDescent="0.2">
      <c r="A1980" s="1" t="s">
        <v>124</v>
      </c>
      <c r="B1980" s="1" t="s">
        <v>1553</v>
      </c>
      <c r="C1980" s="1" t="s">
        <v>47</v>
      </c>
      <c r="D1980" s="1">
        <v>2014</v>
      </c>
      <c r="E1980" s="1" t="s">
        <v>529</v>
      </c>
      <c r="F1980" s="1" t="s">
        <v>2</v>
      </c>
      <c r="G1980" s="1" t="s">
        <v>528</v>
      </c>
      <c r="H1980" s="1" t="s">
        <v>7</v>
      </c>
      <c r="I1980" s="1">
        <v>2.6818430000000001E-2</v>
      </c>
      <c r="J1980" s="1">
        <v>9.8000000000000007</v>
      </c>
      <c r="K1980" s="1">
        <v>126.002</v>
      </c>
      <c r="L1980" s="1">
        <v>4.2</v>
      </c>
    </row>
    <row r="1981" spans="1:12" x14ac:dyDescent="0.2">
      <c r="A1981" s="1" t="s">
        <v>124</v>
      </c>
      <c r="B1981" s="1" t="s">
        <v>1363</v>
      </c>
      <c r="C1981" s="1" t="s">
        <v>71</v>
      </c>
      <c r="D1981" s="1">
        <v>2014</v>
      </c>
      <c r="E1981" s="1" t="s">
        <v>529</v>
      </c>
      <c r="F1981" s="1" t="s">
        <v>2</v>
      </c>
      <c r="G1981" s="1" t="s">
        <v>528</v>
      </c>
      <c r="H1981" s="1" t="s">
        <v>7</v>
      </c>
      <c r="I1981" s="1">
        <v>0.159803853</v>
      </c>
      <c r="J1981" s="1">
        <v>10.195</v>
      </c>
      <c r="K1981" s="1">
        <v>141.5154</v>
      </c>
      <c r="L1981" s="1">
        <v>4.2</v>
      </c>
    </row>
    <row r="1982" spans="1:12" x14ac:dyDescent="0.2">
      <c r="A1982" s="1" t="s">
        <v>6</v>
      </c>
      <c r="B1982" s="1" t="s">
        <v>542</v>
      </c>
      <c r="C1982" s="1" t="s">
        <v>14</v>
      </c>
      <c r="D1982" s="1">
        <v>2016</v>
      </c>
      <c r="E1982" s="1" t="s">
        <v>1114</v>
      </c>
      <c r="F1982" s="1" t="s">
        <v>8</v>
      </c>
      <c r="G1982" s="1" t="s">
        <v>702</v>
      </c>
      <c r="H1982" s="1" t="s">
        <v>7</v>
      </c>
      <c r="I1982" s="1">
        <v>0.123115764</v>
      </c>
      <c r="J1982" s="1">
        <v>6.3049999999999997</v>
      </c>
      <c r="K1982" s="1">
        <v>95.643600000000006</v>
      </c>
      <c r="L1982" s="1">
        <v>4.2</v>
      </c>
    </row>
    <row r="1983" spans="1:12" x14ac:dyDescent="0.2">
      <c r="A1983" s="1" t="s">
        <v>6</v>
      </c>
      <c r="B1983" s="1" t="s">
        <v>812</v>
      </c>
      <c r="C1983" s="1" t="s">
        <v>47</v>
      </c>
      <c r="D1983" s="1">
        <v>2018</v>
      </c>
      <c r="E1983" s="1" t="s">
        <v>1195</v>
      </c>
      <c r="F1983" s="1" t="s">
        <v>8</v>
      </c>
      <c r="G1983" s="1" t="s">
        <v>702</v>
      </c>
      <c r="H1983" s="1" t="s">
        <v>701</v>
      </c>
      <c r="I1983" s="1">
        <v>6.4625342000000002E-2</v>
      </c>
      <c r="K1983" s="1">
        <v>176.93700000000001</v>
      </c>
      <c r="L1983" s="1">
        <v>4.2</v>
      </c>
    </row>
    <row r="1984" spans="1:12" x14ac:dyDescent="0.2">
      <c r="A1984" s="1" t="s">
        <v>295</v>
      </c>
      <c r="B1984" s="1" t="s">
        <v>1594</v>
      </c>
      <c r="C1984" s="1" t="s">
        <v>19</v>
      </c>
      <c r="D1984" s="1">
        <v>2015</v>
      </c>
      <c r="E1984" s="1" t="s">
        <v>922</v>
      </c>
      <c r="F1984" s="1" t="s">
        <v>796</v>
      </c>
      <c r="G1984" s="1" t="s">
        <v>702</v>
      </c>
      <c r="H1984" s="1" t="s">
        <v>7</v>
      </c>
      <c r="I1984" s="1">
        <v>6.3017847000000002E-2</v>
      </c>
      <c r="J1984" s="1">
        <v>12.65</v>
      </c>
      <c r="K1984" s="1">
        <v>159.05779999999999</v>
      </c>
      <c r="L1984" s="1">
        <v>4.2</v>
      </c>
    </row>
    <row r="1985" spans="1:12" x14ac:dyDescent="0.2">
      <c r="A1985" s="1" t="s">
        <v>124</v>
      </c>
      <c r="B1985" s="1" t="s">
        <v>1476</v>
      </c>
      <c r="C1985" s="1" t="s">
        <v>19</v>
      </c>
      <c r="D1985" s="1">
        <v>2016</v>
      </c>
      <c r="E1985" s="1" t="s">
        <v>1114</v>
      </c>
      <c r="F1985" s="1" t="s">
        <v>8</v>
      </c>
      <c r="G1985" s="1" t="s">
        <v>702</v>
      </c>
      <c r="H1985" s="1" t="s">
        <v>7</v>
      </c>
      <c r="I1985" s="1">
        <v>0.18350729499999999</v>
      </c>
      <c r="J1985" s="1">
        <v>14.15</v>
      </c>
      <c r="K1985" s="1">
        <v>82.427599999999998</v>
      </c>
      <c r="L1985" s="1">
        <v>4.2</v>
      </c>
    </row>
    <row r="1986" spans="1:12" x14ac:dyDescent="0.2">
      <c r="A1986" s="1" t="s">
        <v>124</v>
      </c>
      <c r="B1986" s="1" t="s">
        <v>242</v>
      </c>
      <c r="C1986" s="1" t="s">
        <v>71</v>
      </c>
      <c r="D1986" s="1">
        <v>2011</v>
      </c>
      <c r="E1986" s="1" t="s">
        <v>703</v>
      </c>
      <c r="F1986" s="1" t="s">
        <v>2</v>
      </c>
      <c r="G1986" s="1" t="s">
        <v>702</v>
      </c>
      <c r="H1986" s="1" t="s">
        <v>701</v>
      </c>
      <c r="I1986" s="1">
        <v>9.1632160000000001E-3</v>
      </c>
      <c r="J1986" s="1">
        <v>8.89</v>
      </c>
      <c r="K1986" s="1">
        <v>101.7016</v>
      </c>
      <c r="L1986" s="1">
        <v>4.2</v>
      </c>
    </row>
    <row r="1987" spans="1:12" x14ac:dyDescent="0.2">
      <c r="A1987" s="1" t="s">
        <v>124</v>
      </c>
      <c r="B1987" s="1" t="s">
        <v>710</v>
      </c>
      <c r="C1987" s="1" t="s">
        <v>171</v>
      </c>
      <c r="D1987" s="1">
        <v>2020</v>
      </c>
      <c r="E1987" s="1" t="s">
        <v>919</v>
      </c>
      <c r="F1987" s="1" t="s">
        <v>796</v>
      </c>
      <c r="G1987" s="1" t="s">
        <v>702</v>
      </c>
      <c r="H1987" s="1" t="s">
        <v>7</v>
      </c>
      <c r="I1987" s="1">
        <v>4.8331717000000003E-2</v>
      </c>
      <c r="J1987" s="1">
        <v>9.1950000000000003</v>
      </c>
      <c r="K1987" s="1">
        <v>105.1622</v>
      </c>
      <c r="L1987" s="1">
        <v>4.2</v>
      </c>
    </row>
    <row r="1988" spans="1:12" x14ac:dyDescent="0.2">
      <c r="A1988" s="1" t="s">
        <v>6</v>
      </c>
      <c r="B1988" s="1" t="s">
        <v>561</v>
      </c>
      <c r="C1988" s="1" t="s">
        <v>71</v>
      </c>
      <c r="D1988" s="1">
        <v>2017</v>
      </c>
      <c r="E1988" s="1" t="s">
        <v>797</v>
      </c>
      <c r="F1988" s="1" t="s">
        <v>796</v>
      </c>
      <c r="G1988" s="1" t="s">
        <v>702</v>
      </c>
      <c r="H1988" s="1" t="s">
        <v>7</v>
      </c>
      <c r="I1988" s="1">
        <v>0</v>
      </c>
      <c r="J1988" s="1">
        <v>14</v>
      </c>
      <c r="K1988" s="1">
        <v>53.064</v>
      </c>
      <c r="L1988" s="1">
        <v>4.2</v>
      </c>
    </row>
    <row r="1989" spans="1:12" x14ac:dyDescent="0.2">
      <c r="A1989" s="1" t="s">
        <v>6</v>
      </c>
      <c r="B1989" s="1" t="s">
        <v>804</v>
      </c>
      <c r="C1989" s="1" t="s">
        <v>14</v>
      </c>
      <c r="D1989" s="1">
        <v>2014</v>
      </c>
      <c r="E1989" s="1" t="s">
        <v>529</v>
      </c>
      <c r="F1989" s="1" t="s">
        <v>2</v>
      </c>
      <c r="G1989" s="1" t="s">
        <v>528</v>
      </c>
      <c r="H1989" s="1" t="s">
        <v>7</v>
      </c>
      <c r="I1989" s="1">
        <v>4.1922849999999998E-2</v>
      </c>
      <c r="J1989" s="1">
        <v>14</v>
      </c>
      <c r="K1989" s="1">
        <v>54.764000000000003</v>
      </c>
      <c r="L1989" s="1">
        <v>4.2</v>
      </c>
    </row>
    <row r="1990" spans="1:12" x14ac:dyDescent="0.2">
      <c r="A1990" s="1" t="s">
        <v>124</v>
      </c>
      <c r="B1990" s="1" t="s">
        <v>1315</v>
      </c>
      <c r="C1990" s="1" t="s">
        <v>4</v>
      </c>
      <c r="D1990" s="1">
        <v>2018</v>
      </c>
      <c r="E1990" s="1" t="s">
        <v>1195</v>
      </c>
      <c r="F1990" s="1" t="s">
        <v>8</v>
      </c>
      <c r="G1990" s="1" t="s">
        <v>702</v>
      </c>
      <c r="H1990" s="1" t="s">
        <v>701</v>
      </c>
      <c r="I1990" s="1">
        <v>0.12847846199999999</v>
      </c>
      <c r="K1990" s="1">
        <v>117.944</v>
      </c>
      <c r="L1990" s="1">
        <v>4.2</v>
      </c>
    </row>
    <row r="1991" spans="1:12" x14ac:dyDescent="0.2">
      <c r="A1991" s="1" t="s">
        <v>6</v>
      </c>
      <c r="B1991" s="1" t="s">
        <v>43</v>
      </c>
      <c r="C1991" s="1" t="s">
        <v>14</v>
      </c>
      <c r="D1991" s="1">
        <v>2022</v>
      </c>
      <c r="E1991" s="1" t="s">
        <v>3</v>
      </c>
      <c r="F1991" s="1" t="s">
        <v>2</v>
      </c>
      <c r="G1991" s="1" t="s">
        <v>1</v>
      </c>
      <c r="H1991" s="1" t="s">
        <v>0</v>
      </c>
      <c r="I1991" s="1">
        <v>4.5165796000000001E-2</v>
      </c>
      <c r="J1991" s="1">
        <v>11.35</v>
      </c>
      <c r="K1991" s="1">
        <v>100.0016</v>
      </c>
      <c r="L1991" s="1">
        <v>4.2</v>
      </c>
    </row>
    <row r="1992" spans="1:12" x14ac:dyDescent="0.2">
      <c r="A1992" s="1" t="s">
        <v>6</v>
      </c>
      <c r="B1992" s="1" t="s">
        <v>1586</v>
      </c>
      <c r="C1992" s="1" t="s">
        <v>10</v>
      </c>
      <c r="D1992" s="1">
        <v>2015</v>
      </c>
      <c r="E1992" s="1" t="s">
        <v>922</v>
      </c>
      <c r="F1992" s="1" t="s">
        <v>796</v>
      </c>
      <c r="G1992" s="1" t="s">
        <v>702</v>
      </c>
      <c r="H1992" s="1" t="s">
        <v>7</v>
      </c>
      <c r="I1992" s="1">
        <v>5.0186726000000001E-2</v>
      </c>
      <c r="J1992" s="1">
        <v>11.85</v>
      </c>
      <c r="K1992" s="1">
        <v>164.15260000000001</v>
      </c>
      <c r="L1992" s="1">
        <v>4.2</v>
      </c>
    </row>
    <row r="1993" spans="1:12" x14ac:dyDescent="0.2">
      <c r="A1993" s="1" t="s">
        <v>124</v>
      </c>
      <c r="B1993" s="1" t="s">
        <v>1589</v>
      </c>
      <c r="C1993" s="1" t="s">
        <v>17</v>
      </c>
      <c r="D1993" s="1">
        <v>2017</v>
      </c>
      <c r="E1993" s="1" t="s">
        <v>797</v>
      </c>
      <c r="F1993" s="1" t="s">
        <v>796</v>
      </c>
      <c r="G1993" s="1" t="s">
        <v>702</v>
      </c>
      <c r="H1993" s="1" t="s">
        <v>7</v>
      </c>
      <c r="I1993" s="1">
        <v>5.8091482E-2</v>
      </c>
      <c r="J1993" s="1">
        <v>13.8</v>
      </c>
      <c r="K1993" s="1">
        <v>245.18020000000001</v>
      </c>
      <c r="L1993" s="1">
        <v>4.2</v>
      </c>
    </row>
    <row r="1994" spans="1:12" x14ac:dyDescent="0.2">
      <c r="A1994" s="1" t="s">
        <v>6</v>
      </c>
      <c r="B1994" s="1" t="s">
        <v>1355</v>
      </c>
      <c r="C1994" s="1" t="s">
        <v>14</v>
      </c>
      <c r="D1994" s="1">
        <v>2020</v>
      </c>
      <c r="E1994" s="1" t="s">
        <v>919</v>
      </c>
      <c r="F1994" s="1" t="s">
        <v>796</v>
      </c>
      <c r="G1994" s="1" t="s">
        <v>702</v>
      </c>
      <c r="H1994" s="1" t="s">
        <v>7</v>
      </c>
      <c r="I1994" s="1">
        <v>0</v>
      </c>
      <c r="J1994" s="1">
        <v>5.78</v>
      </c>
      <c r="K1994" s="1">
        <v>263.7568</v>
      </c>
      <c r="L1994" s="1">
        <v>4.2</v>
      </c>
    </row>
    <row r="1995" spans="1:12" x14ac:dyDescent="0.2">
      <c r="A1995" s="1" t="s">
        <v>124</v>
      </c>
      <c r="B1995" s="1" t="s">
        <v>1043</v>
      </c>
      <c r="C1995" s="1" t="s">
        <v>17</v>
      </c>
      <c r="D1995" s="1">
        <v>2017</v>
      </c>
      <c r="E1995" s="1" t="s">
        <v>797</v>
      </c>
      <c r="F1995" s="1" t="s">
        <v>796</v>
      </c>
      <c r="G1995" s="1" t="s">
        <v>702</v>
      </c>
      <c r="H1995" s="1" t="s">
        <v>7</v>
      </c>
      <c r="I1995" s="1">
        <v>8.7977262000000001E-2</v>
      </c>
      <c r="J1995" s="1">
        <v>14.1</v>
      </c>
      <c r="K1995" s="1">
        <v>229.0668</v>
      </c>
      <c r="L1995" s="1">
        <v>4.2</v>
      </c>
    </row>
    <row r="1996" spans="1:12" x14ac:dyDescent="0.2">
      <c r="A1996" s="1" t="s">
        <v>6</v>
      </c>
      <c r="B1996" s="1" t="s">
        <v>48</v>
      </c>
      <c r="C1996" s="1" t="s">
        <v>47</v>
      </c>
      <c r="D1996" s="1">
        <v>2015</v>
      </c>
      <c r="E1996" s="1" t="s">
        <v>922</v>
      </c>
      <c r="F1996" s="1" t="s">
        <v>796</v>
      </c>
      <c r="G1996" s="1" t="s">
        <v>702</v>
      </c>
      <c r="H1996" s="1" t="s">
        <v>7</v>
      </c>
      <c r="I1996" s="1">
        <v>7.6276207999999998E-2</v>
      </c>
      <c r="J1996" s="1">
        <v>17.600000000000001</v>
      </c>
      <c r="K1996" s="1">
        <v>110.92019999999999</v>
      </c>
      <c r="L1996" s="1">
        <v>4.2</v>
      </c>
    </row>
    <row r="1997" spans="1:12" x14ac:dyDescent="0.2">
      <c r="A1997" s="1" t="s">
        <v>124</v>
      </c>
      <c r="B1997" s="1" t="s">
        <v>894</v>
      </c>
      <c r="C1997" s="1" t="s">
        <v>71</v>
      </c>
      <c r="D1997" s="1">
        <v>2014</v>
      </c>
      <c r="E1997" s="1" t="s">
        <v>529</v>
      </c>
      <c r="F1997" s="1" t="s">
        <v>2</v>
      </c>
      <c r="G1997" s="1" t="s">
        <v>528</v>
      </c>
      <c r="H1997" s="1" t="s">
        <v>7</v>
      </c>
      <c r="I1997" s="1">
        <v>5.6245074999999999E-2</v>
      </c>
      <c r="J1997" s="1">
        <v>17.600000000000001</v>
      </c>
      <c r="K1997" s="1">
        <v>43.345399999999998</v>
      </c>
      <c r="L1997" s="1">
        <v>4.2</v>
      </c>
    </row>
    <row r="1998" spans="1:12" x14ac:dyDescent="0.2">
      <c r="A1998" s="1" t="s">
        <v>124</v>
      </c>
      <c r="B1998" s="1" t="s">
        <v>640</v>
      </c>
      <c r="C1998" s="1" t="s">
        <v>216</v>
      </c>
      <c r="D1998" s="1">
        <v>2020</v>
      </c>
      <c r="E1998" s="1" t="s">
        <v>919</v>
      </c>
      <c r="F1998" s="1" t="s">
        <v>796</v>
      </c>
      <c r="G1998" s="1" t="s">
        <v>702</v>
      </c>
      <c r="H1998" s="1" t="s">
        <v>7</v>
      </c>
      <c r="I1998" s="1">
        <v>0.141398626</v>
      </c>
      <c r="J1998" s="1">
        <v>15.75</v>
      </c>
      <c r="K1998" s="1">
        <v>250.53819999999999</v>
      </c>
      <c r="L1998" s="1">
        <v>4.2</v>
      </c>
    </row>
    <row r="1999" spans="1:12" x14ac:dyDescent="0.2">
      <c r="A1999" s="1" t="s">
        <v>124</v>
      </c>
      <c r="B1999" s="1" t="s">
        <v>1295</v>
      </c>
      <c r="C1999" s="1" t="s">
        <v>71</v>
      </c>
      <c r="D1999" s="1">
        <v>2015</v>
      </c>
      <c r="E1999" s="1" t="s">
        <v>922</v>
      </c>
      <c r="F1999" s="1" t="s">
        <v>796</v>
      </c>
      <c r="G1999" s="1" t="s">
        <v>702</v>
      </c>
      <c r="H1999" s="1" t="s">
        <v>7</v>
      </c>
      <c r="I1999" s="1">
        <v>0.13973522599999999</v>
      </c>
      <c r="J1999" s="1">
        <v>13.35</v>
      </c>
      <c r="K1999" s="1">
        <v>147.53919999999999</v>
      </c>
      <c r="L1999" s="1">
        <v>4.2</v>
      </c>
    </row>
    <row r="2000" spans="1:12" x14ac:dyDescent="0.2">
      <c r="A2000" s="1" t="s">
        <v>16</v>
      </c>
      <c r="B2000" s="1" t="s">
        <v>111</v>
      </c>
      <c r="C2000" s="1" t="s">
        <v>108</v>
      </c>
      <c r="D2000" s="1">
        <v>2020</v>
      </c>
      <c r="E2000" s="1" t="s">
        <v>919</v>
      </c>
      <c r="F2000" s="1" t="s">
        <v>796</v>
      </c>
      <c r="G2000" s="1" t="s">
        <v>702</v>
      </c>
      <c r="H2000" s="1" t="s">
        <v>7</v>
      </c>
      <c r="I2000" s="1">
        <v>9.5102091999999999E-2</v>
      </c>
      <c r="J2000" s="1">
        <v>7.8949999999999996</v>
      </c>
      <c r="K2000" s="1">
        <v>104.4332</v>
      </c>
      <c r="L2000" s="1">
        <v>4.2</v>
      </c>
    </row>
    <row r="2001" spans="1:12" x14ac:dyDescent="0.2">
      <c r="A2001" s="1" t="s">
        <v>124</v>
      </c>
      <c r="B2001" s="1" t="s">
        <v>156</v>
      </c>
      <c r="C2001" s="1" t="s">
        <v>14</v>
      </c>
      <c r="D2001" s="1">
        <v>2018</v>
      </c>
      <c r="E2001" s="1" t="s">
        <v>1195</v>
      </c>
      <c r="F2001" s="1" t="s">
        <v>8</v>
      </c>
      <c r="G2001" s="1" t="s">
        <v>702</v>
      </c>
      <c r="H2001" s="1" t="s">
        <v>701</v>
      </c>
      <c r="I2001" s="1">
        <v>9.2463920000000005E-2</v>
      </c>
      <c r="K2001" s="1">
        <v>190.9504</v>
      </c>
      <c r="L2001" s="1">
        <v>4.2</v>
      </c>
    </row>
    <row r="2002" spans="1:12" x14ac:dyDescent="0.2">
      <c r="A2002" s="1" t="s">
        <v>6</v>
      </c>
      <c r="B2002" s="1" t="s">
        <v>834</v>
      </c>
      <c r="C2002" s="1" t="s">
        <v>112</v>
      </c>
      <c r="D2002" s="1">
        <v>2015</v>
      </c>
      <c r="E2002" s="1" t="s">
        <v>922</v>
      </c>
      <c r="F2002" s="1" t="s">
        <v>796</v>
      </c>
      <c r="G2002" s="1" t="s">
        <v>702</v>
      </c>
      <c r="H2002" s="1" t="s">
        <v>7</v>
      </c>
      <c r="I2002" s="1">
        <v>6.3993068E-2</v>
      </c>
      <c r="J2002" s="1">
        <v>14.5</v>
      </c>
      <c r="K2002" s="1">
        <v>260.45940000000002</v>
      </c>
      <c r="L2002" s="1">
        <v>4.2</v>
      </c>
    </row>
    <row r="2003" spans="1:12" x14ac:dyDescent="0.2">
      <c r="A2003" s="1" t="s">
        <v>124</v>
      </c>
      <c r="B2003" s="1" t="s">
        <v>1226</v>
      </c>
      <c r="C2003" s="1" t="s">
        <v>17</v>
      </c>
      <c r="D2003" s="1">
        <v>2016</v>
      </c>
      <c r="E2003" s="1" t="s">
        <v>1114</v>
      </c>
      <c r="F2003" s="1" t="s">
        <v>8</v>
      </c>
      <c r="G2003" s="1" t="s">
        <v>702</v>
      </c>
      <c r="H2003" s="1" t="s">
        <v>7</v>
      </c>
      <c r="I2003" s="1">
        <v>5.8346939E-2</v>
      </c>
      <c r="J2003" s="1">
        <v>7.0750000000000002</v>
      </c>
      <c r="K2003" s="1">
        <v>142.21279999999999</v>
      </c>
      <c r="L2003" s="1">
        <v>4.2</v>
      </c>
    </row>
    <row r="2004" spans="1:12" x14ac:dyDescent="0.2">
      <c r="A2004" s="1" t="s">
        <v>124</v>
      </c>
      <c r="B2004" s="1" t="s">
        <v>1282</v>
      </c>
      <c r="C2004" s="1" t="s">
        <v>4</v>
      </c>
      <c r="D2004" s="1">
        <v>2018</v>
      </c>
      <c r="E2004" s="1" t="s">
        <v>1195</v>
      </c>
      <c r="F2004" s="1" t="s">
        <v>8</v>
      </c>
      <c r="G2004" s="1" t="s">
        <v>702</v>
      </c>
      <c r="H2004" s="1" t="s">
        <v>701</v>
      </c>
      <c r="I2004" s="1">
        <v>5.3392943999999998E-2</v>
      </c>
      <c r="K2004" s="1">
        <v>193.81620000000001</v>
      </c>
      <c r="L2004" s="1">
        <v>4.2</v>
      </c>
    </row>
    <row r="2005" spans="1:12" x14ac:dyDescent="0.2">
      <c r="A2005" s="1" t="s">
        <v>124</v>
      </c>
      <c r="B2005" s="1" t="s">
        <v>692</v>
      </c>
      <c r="C2005" s="1" t="s">
        <v>28</v>
      </c>
      <c r="D2005" s="1">
        <v>2018</v>
      </c>
      <c r="E2005" s="1" t="s">
        <v>1195</v>
      </c>
      <c r="F2005" s="1" t="s">
        <v>8</v>
      </c>
      <c r="G2005" s="1" t="s">
        <v>702</v>
      </c>
      <c r="H2005" s="1" t="s">
        <v>701</v>
      </c>
      <c r="I2005" s="1">
        <v>6.5652494000000006E-2</v>
      </c>
      <c r="K2005" s="1">
        <v>48.903399999999998</v>
      </c>
      <c r="L2005" s="1">
        <v>4.2</v>
      </c>
    </row>
    <row r="2006" spans="1:12" x14ac:dyDescent="0.2">
      <c r="A2006" s="1" t="s">
        <v>6</v>
      </c>
      <c r="B2006" s="1" t="s">
        <v>955</v>
      </c>
      <c r="C2006" s="1" t="s">
        <v>122</v>
      </c>
      <c r="D2006" s="1">
        <v>2017</v>
      </c>
      <c r="E2006" s="1" t="s">
        <v>797</v>
      </c>
      <c r="F2006" s="1" t="s">
        <v>796</v>
      </c>
      <c r="G2006" s="1" t="s">
        <v>702</v>
      </c>
      <c r="H2006" s="1" t="s">
        <v>7</v>
      </c>
      <c r="I2006" s="1">
        <v>1.7627888000000001E-2</v>
      </c>
      <c r="J2006" s="1">
        <v>10.195</v>
      </c>
      <c r="K2006" s="1">
        <v>239.65379999999999</v>
      </c>
      <c r="L2006" s="1">
        <v>4.2</v>
      </c>
    </row>
    <row r="2007" spans="1:12" x14ac:dyDescent="0.2">
      <c r="A2007" s="1" t="s">
        <v>124</v>
      </c>
      <c r="B2007" s="1" t="s">
        <v>1299</v>
      </c>
      <c r="C2007" s="1" t="s">
        <v>17</v>
      </c>
      <c r="D2007" s="1">
        <v>2015</v>
      </c>
      <c r="E2007" s="1" t="s">
        <v>922</v>
      </c>
      <c r="F2007" s="1" t="s">
        <v>796</v>
      </c>
      <c r="G2007" s="1" t="s">
        <v>702</v>
      </c>
      <c r="H2007" s="1" t="s">
        <v>7</v>
      </c>
      <c r="I2007" s="1">
        <v>1.7191055E-2</v>
      </c>
      <c r="J2007" s="1">
        <v>7.9349999999999996</v>
      </c>
      <c r="K2007" s="1">
        <v>51.534999999999997</v>
      </c>
      <c r="L2007" s="1">
        <v>4.2</v>
      </c>
    </row>
    <row r="2008" spans="1:12" x14ac:dyDescent="0.2">
      <c r="A2008" s="1" t="s">
        <v>6</v>
      </c>
      <c r="B2008" s="1" t="s">
        <v>822</v>
      </c>
      <c r="C2008" s="1" t="s">
        <v>17</v>
      </c>
      <c r="D2008" s="1">
        <v>2012</v>
      </c>
      <c r="E2008" s="1" t="s">
        <v>9</v>
      </c>
      <c r="F2008" s="1" t="s">
        <v>8</v>
      </c>
      <c r="G2008" s="1" t="s">
        <v>1</v>
      </c>
      <c r="H2008" s="1" t="s">
        <v>7</v>
      </c>
      <c r="I2008" s="1">
        <v>4.7565207999999998E-2</v>
      </c>
      <c r="J2008" s="1">
        <v>20.7</v>
      </c>
      <c r="K2008" s="1">
        <v>213.48759999999999</v>
      </c>
      <c r="L2008" s="1">
        <v>4.2</v>
      </c>
    </row>
    <row r="2009" spans="1:12" x14ac:dyDescent="0.2">
      <c r="A2009" s="1" t="s">
        <v>124</v>
      </c>
      <c r="B2009" s="1" t="s">
        <v>1083</v>
      </c>
      <c r="C2009" s="1" t="s">
        <v>10</v>
      </c>
      <c r="D2009" s="1">
        <v>2016</v>
      </c>
      <c r="E2009" s="1" t="s">
        <v>1114</v>
      </c>
      <c r="F2009" s="1" t="s">
        <v>8</v>
      </c>
      <c r="G2009" s="1" t="s">
        <v>702</v>
      </c>
      <c r="H2009" s="1" t="s">
        <v>7</v>
      </c>
      <c r="I2009" s="1">
        <v>2.2604051E-2</v>
      </c>
      <c r="J2009" s="1">
        <v>12.85</v>
      </c>
      <c r="K2009" s="1">
        <v>181.43180000000001</v>
      </c>
      <c r="L2009" s="1">
        <v>4.2</v>
      </c>
    </row>
    <row r="2010" spans="1:12" x14ac:dyDescent="0.2">
      <c r="A2010" s="1" t="s">
        <v>124</v>
      </c>
      <c r="B2010" s="1" t="s">
        <v>491</v>
      </c>
      <c r="C2010" s="1" t="s">
        <v>17</v>
      </c>
      <c r="D2010" s="1">
        <v>2014</v>
      </c>
      <c r="E2010" s="1" t="s">
        <v>529</v>
      </c>
      <c r="F2010" s="1" t="s">
        <v>2</v>
      </c>
      <c r="G2010" s="1" t="s">
        <v>528</v>
      </c>
      <c r="H2010" s="1" t="s">
        <v>7</v>
      </c>
      <c r="I2010" s="1">
        <v>0</v>
      </c>
      <c r="J2010" s="1">
        <v>8.7750000000000004</v>
      </c>
      <c r="K2010" s="1">
        <v>45.942799999999998</v>
      </c>
      <c r="L2010" s="1">
        <v>4.2</v>
      </c>
    </row>
    <row r="2011" spans="1:12" x14ac:dyDescent="0.2">
      <c r="A2011" s="1" t="s">
        <v>124</v>
      </c>
      <c r="B2011" s="1" t="s">
        <v>1372</v>
      </c>
      <c r="C2011" s="1" t="s">
        <v>17</v>
      </c>
      <c r="D2011" s="1">
        <v>2018</v>
      </c>
      <c r="E2011" s="1" t="s">
        <v>13</v>
      </c>
      <c r="F2011" s="1" t="s">
        <v>2</v>
      </c>
      <c r="G2011" s="1" t="s">
        <v>1</v>
      </c>
      <c r="H2011" s="1" t="s">
        <v>12</v>
      </c>
      <c r="I2011" s="1">
        <v>8.9035960999999997E-2</v>
      </c>
      <c r="K2011" s="1">
        <v>260.55939999999998</v>
      </c>
      <c r="L2011" s="1">
        <v>4.2</v>
      </c>
    </row>
    <row r="2012" spans="1:12" x14ac:dyDescent="0.2">
      <c r="A2012" s="1" t="s">
        <v>6</v>
      </c>
      <c r="B2012" s="1" t="s">
        <v>802</v>
      </c>
      <c r="C2012" s="1" t="s">
        <v>14</v>
      </c>
      <c r="D2012" s="1">
        <v>2012</v>
      </c>
      <c r="E2012" s="1" t="s">
        <v>9</v>
      </c>
      <c r="F2012" s="1" t="s">
        <v>8</v>
      </c>
      <c r="G2012" s="1" t="s">
        <v>1</v>
      </c>
      <c r="H2012" s="1" t="s">
        <v>7</v>
      </c>
      <c r="I2012" s="1">
        <v>1.2282365999999999E-2</v>
      </c>
      <c r="J2012" s="1">
        <v>15.15</v>
      </c>
      <c r="K2012" s="1">
        <v>132.5284</v>
      </c>
      <c r="L2012" s="1">
        <v>4.2</v>
      </c>
    </row>
    <row r="2013" spans="1:12" x14ac:dyDescent="0.2">
      <c r="A2013" s="1" t="s">
        <v>124</v>
      </c>
      <c r="B2013" s="1" t="s">
        <v>1035</v>
      </c>
      <c r="C2013" s="1" t="s">
        <v>71</v>
      </c>
      <c r="D2013" s="1">
        <v>2016</v>
      </c>
      <c r="E2013" s="1" t="s">
        <v>1114</v>
      </c>
      <c r="F2013" s="1" t="s">
        <v>8</v>
      </c>
      <c r="G2013" s="1" t="s">
        <v>702</v>
      </c>
      <c r="H2013" s="1" t="s">
        <v>7</v>
      </c>
      <c r="I2013" s="1">
        <v>0.127541722</v>
      </c>
      <c r="J2013" s="1">
        <v>14.3</v>
      </c>
      <c r="K2013" s="1">
        <v>84.922399999999996</v>
      </c>
      <c r="L2013" s="1">
        <v>4.2</v>
      </c>
    </row>
    <row r="2014" spans="1:12" x14ac:dyDescent="0.2">
      <c r="A2014" s="1" t="s">
        <v>124</v>
      </c>
      <c r="B2014" s="1" t="s">
        <v>22</v>
      </c>
      <c r="C2014" s="1" t="s">
        <v>14</v>
      </c>
      <c r="D2014" s="1">
        <v>2011</v>
      </c>
      <c r="E2014" s="1" t="s">
        <v>703</v>
      </c>
      <c r="F2014" s="1" t="s">
        <v>2</v>
      </c>
      <c r="G2014" s="1" t="s">
        <v>702</v>
      </c>
      <c r="H2014" s="1" t="s">
        <v>701</v>
      </c>
      <c r="I2014" s="1">
        <v>5.8373080000000001E-2</v>
      </c>
      <c r="J2014" s="1">
        <v>14.15</v>
      </c>
      <c r="K2014" s="1">
        <v>243.9828</v>
      </c>
      <c r="L2014" s="1">
        <v>4.2</v>
      </c>
    </row>
    <row r="2015" spans="1:12" x14ac:dyDescent="0.2">
      <c r="A2015" s="1" t="s">
        <v>124</v>
      </c>
      <c r="B2015" s="1" t="s">
        <v>1109</v>
      </c>
      <c r="C2015" s="1" t="s">
        <v>28</v>
      </c>
      <c r="D2015" s="1">
        <v>2022</v>
      </c>
      <c r="E2015" s="1" t="s">
        <v>3</v>
      </c>
      <c r="F2015" s="1" t="s">
        <v>2</v>
      </c>
      <c r="G2015" s="1" t="s">
        <v>1</v>
      </c>
      <c r="H2015" s="1" t="s">
        <v>0</v>
      </c>
      <c r="I2015" s="1">
        <v>0</v>
      </c>
      <c r="J2015" s="1">
        <v>9.1950000000000003</v>
      </c>
      <c r="K2015" s="1">
        <v>43.674399999999999</v>
      </c>
      <c r="L2015" s="1">
        <v>4.2</v>
      </c>
    </row>
    <row r="2016" spans="1:12" x14ac:dyDescent="0.2">
      <c r="A2016" s="1" t="s">
        <v>6</v>
      </c>
      <c r="B2016" s="1" t="s">
        <v>58</v>
      </c>
      <c r="C2016" s="1" t="s">
        <v>10</v>
      </c>
      <c r="D2016" s="1">
        <v>2022</v>
      </c>
      <c r="E2016" s="1" t="s">
        <v>3</v>
      </c>
      <c r="F2016" s="1" t="s">
        <v>2</v>
      </c>
      <c r="G2016" s="1" t="s">
        <v>1</v>
      </c>
      <c r="H2016" s="1" t="s">
        <v>0</v>
      </c>
      <c r="I2016" s="1">
        <v>4.3333912000000002E-2</v>
      </c>
      <c r="J2016" s="1">
        <v>11.35</v>
      </c>
      <c r="K2016" s="1">
        <v>201.07419999999999</v>
      </c>
      <c r="L2016" s="1">
        <v>4.2</v>
      </c>
    </row>
    <row r="2017" spans="1:12" x14ac:dyDescent="0.2">
      <c r="A2017" s="1" t="s">
        <v>6</v>
      </c>
      <c r="B2017" s="1" t="s">
        <v>1259</v>
      </c>
      <c r="C2017" s="1" t="s">
        <v>28</v>
      </c>
      <c r="D2017" s="1">
        <v>2014</v>
      </c>
      <c r="E2017" s="1" t="s">
        <v>529</v>
      </c>
      <c r="F2017" s="1" t="s">
        <v>2</v>
      </c>
      <c r="G2017" s="1" t="s">
        <v>528</v>
      </c>
      <c r="H2017" s="1" t="s">
        <v>7</v>
      </c>
      <c r="I2017" s="1">
        <v>8.2197959000000001E-2</v>
      </c>
      <c r="J2017" s="1">
        <v>19.350000000000001</v>
      </c>
      <c r="K2017" s="1">
        <v>49.203400000000002</v>
      </c>
      <c r="L2017" s="1">
        <v>4.2</v>
      </c>
    </row>
    <row r="2018" spans="1:12" x14ac:dyDescent="0.2">
      <c r="A2018" s="1" t="s">
        <v>6</v>
      </c>
      <c r="B2018" s="1" t="s">
        <v>1332</v>
      </c>
      <c r="C2018" s="1" t="s">
        <v>25</v>
      </c>
      <c r="D2018" s="1">
        <v>2018</v>
      </c>
      <c r="E2018" s="1" t="s">
        <v>1195</v>
      </c>
      <c r="F2018" s="1" t="s">
        <v>8</v>
      </c>
      <c r="G2018" s="1" t="s">
        <v>702</v>
      </c>
      <c r="H2018" s="1" t="s">
        <v>701</v>
      </c>
      <c r="I2018" s="1">
        <v>0</v>
      </c>
      <c r="K2018" s="1">
        <v>160.69200000000001</v>
      </c>
      <c r="L2018" s="1">
        <v>4.2</v>
      </c>
    </row>
    <row r="2019" spans="1:12" x14ac:dyDescent="0.2">
      <c r="A2019" s="1" t="s">
        <v>6</v>
      </c>
      <c r="B2019" s="1" t="s">
        <v>554</v>
      </c>
      <c r="C2019" s="1" t="s">
        <v>10</v>
      </c>
      <c r="D2019" s="1">
        <v>2012</v>
      </c>
      <c r="E2019" s="1" t="s">
        <v>9</v>
      </c>
      <c r="F2019" s="1" t="s">
        <v>8</v>
      </c>
      <c r="G2019" s="1" t="s">
        <v>1</v>
      </c>
      <c r="H2019" s="1" t="s">
        <v>7</v>
      </c>
      <c r="I2019" s="1">
        <v>3.5205866000000002E-2</v>
      </c>
      <c r="J2019" s="1">
        <v>9.5</v>
      </c>
      <c r="K2019" s="1">
        <v>171.34479999999999</v>
      </c>
      <c r="L2019" s="1">
        <v>4.2</v>
      </c>
    </row>
    <row r="2020" spans="1:12" x14ac:dyDescent="0.2">
      <c r="A2020" s="1" t="s">
        <v>124</v>
      </c>
      <c r="B2020" s="1" t="s">
        <v>1548</v>
      </c>
      <c r="C2020" s="1" t="s">
        <v>14</v>
      </c>
      <c r="D2020" s="1">
        <v>2018</v>
      </c>
      <c r="E2020" s="1" t="s">
        <v>1195</v>
      </c>
      <c r="F2020" s="1" t="s">
        <v>8</v>
      </c>
      <c r="G2020" s="1" t="s">
        <v>702</v>
      </c>
      <c r="H2020" s="1" t="s">
        <v>701</v>
      </c>
      <c r="I2020" s="1">
        <v>5.1778172999999997E-2</v>
      </c>
      <c r="K2020" s="1">
        <v>157.892</v>
      </c>
      <c r="L2020" s="1">
        <v>4.2</v>
      </c>
    </row>
    <row r="2021" spans="1:12" x14ac:dyDescent="0.2">
      <c r="A2021" s="1" t="s">
        <v>295</v>
      </c>
      <c r="B2021" s="1" t="s">
        <v>632</v>
      </c>
      <c r="C2021" s="1" t="s">
        <v>4</v>
      </c>
      <c r="D2021" s="1">
        <v>2016</v>
      </c>
      <c r="E2021" s="1" t="s">
        <v>1114</v>
      </c>
      <c r="F2021" s="1" t="s">
        <v>8</v>
      </c>
      <c r="G2021" s="1" t="s">
        <v>702</v>
      </c>
      <c r="H2021" s="1" t="s">
        <v>7</v>
      </c>
      <c r="I2021" s="1">
        <v>5.2054819000000002E-2</v>
      </c>
      <c r="J2021" s="1">
        <v>18.850000000000001</v>
      </c>
      <c r="K2021" s="1">
        <v>189.18459999999999</v>
      </c>
      <c r="L2021" s="1">
        <v>4.2</v>
      </c>
    </row>
    <row r="2022" spans="1:12" x14ac:dyDescent="0.2">
      <c r="A2022" s="1" t="s">
        <v>124</v>
      </c>
      <c r="B2022" s="1" t="s">
        <v>1404</v>
      </c>
      <c r="C2022" s="1" t="s">
        <v>14</v>
      </c>
      <c r="D2022" s="1">
        <v>2018</v>
      </c>
      <c r="E2022" s="1" t="s">
        <v>13</v>
      </c>
      <c r="F2022" s="1" t="s">
        <v>2</v>
      </c>
      <c r="G2022" s="1" t="s">
        <v>1</v>
      </c>
      <c r="H2022" s="1" t="s">
        <v>12</v>
      </c>
      <c r="I2022" s="1">
        <v>5.3795153999999998E-2</v>
      </c>
      <c r="K2022" s="1">
        <v>117.7466</v>
      </c>
      <c r="L2022" s="1">
        <v>4.2</v>
      </c>
    </row>
    <row r="2023" spans="1:12" x14ac:dyDescent="0.2">
      <c r="A2023" s="1" t="s">
        <v>124</v>
      </c>
      <c r="B2023" s="1" t="s">
        <v>239</v>
      </c>
      <c r="C2023" s="1" t="s">
        <v>10</v>
      </c>
      <c r="D2023" s="1">
        <v>2017</v>
      </c>
      <c r="E2023" s="1" t="s">
        <v>797</v>
      </c>
      <c r="F2023" s="1" t="s">
        <v>796</v>
      </c>
      <c r="G2023" s="1" t="s">
        <v>702</v>
      </c>
      <c r="H2023" s="1" t="s">
        <v>7</v>
      </c>
      <c r="I2023" s="1">
        <v>0.14849252099999999</v>
      </c>
      <c r="J2023" s="1">
        <v>7.4749999999999996</v>
      </c>
      <c r="K2023" s="1">
        <v>240.68539999999999</v>
      </c>
      <c r="L2023" s="1">
        <v>4.2</v>
      </c>
    </row>
    <row r="2024" spans="1:12" x14ac:dyDescent="0.2">
      <c r="A2024" s="1" t="s">
        <v>124</v>
      </c>
      <c r="B2024" s="1" t="s">
        <v>1219</v>
      </c>
      <c r="C2024" s="1" t="s">
        <v>171</v>
      </c>
      <c r="D2024" s="1">
        <v>2016</v>
      </c>
      <c r="E2024" s="1" t="s">
        <v>1114</v>
      </c>
      <c r="F2024" s="1" t="s">
        <v>8</v>
      </c>
      <c r="G2024" s="1" t="s">
        <v>702</v>
      </c>
      <c r="H2024" s="1" t="s">
        <v>7</v>
      </c>
      <c r="I2024" s="1">
        <v>1.4301326E-2</v>
      </c>
      <c r="J2024" s="1">
        <v>19.75</v>
      </c>
      <c r="K2024" s="1">
        <v>103.03319999999999</v>
      </c>
      <c r="L2024" s="1">
        <v>4.2</v>
      </c>
    </row>
    <row r="2025" spans="1:12" x14ac:dyDescent="0.2">
      <c r="A2025" s="1" t="s">
        <v>124</v>
      </c>
      <c r="B2025" s="1" t="s">
        <v>1340</v>
      </c>
      <c r="C2025" s="1" t="s">
        <v>10</v>
      </c>
      <c r="D2025" s="1">
        <v>2020</v>
      </c>
      <c r="E2025" s="1" t="s">
        <v>919</v>
      </c>
      <c r="F2025" s="1" t="s">
        <v>796</v>
      </c>
      <c r="G2025" s="1" t="s">
        <v>1</v>
      </c>
      <c r="H2025" s="1" t="s">
        <v>7</v>
      </c>
      <c r="I2025" s="1">
        <v>0.11129811100000001</v>
      </c>
      <c r="J2025" s="1">
        <v>11.1</v>
      </c>
      <c r="K2025" s="1">
        <v>191.78460000000001</v>
      </c>
      <c r="L2025" s="1">
        <v>4.2</v>
      </c>
    </row>
    <row r="2026" spans="1:12" x14ac:dyDescent="0.2">
      <c r="A2026" s="1" t="s">
        <v>124</v>
      </c>
      <c r="B2026" s="1" t="s">
        <v>668</v>
      </c>
      <c r="C2026" s="1" t="s">
        <v>17</v>
      </c>
      <c r="D2026" s="1">
        <v>2012</v>
      </c>
      <c r="E2026" s="1" t="s">
        <v>9</v>
      </c>
      <c r="F2026" s="1" t="s">
        <v>8</v>
      </c>
      <c r="G2026" s="1" t="s">
        <v>1</v>
      </c>
      <c r="H2026" s="1" t="s">
        <v>7</v>
      </c>
      <c r="I2026" s="1">
        <v>4.4995631000000001E-2</v>
      </c>
      <c r="J2026" s="1">
        <v>8.2100000000000009</v>
      </c>
      <c r="K2026" s="1">
        <v>89.219800000000006</v>
      </c>
      <c r="L2026" s="1">
        <v>4.2</v>
      </c>
    </row>
    <row r="2027" spans="1:12" x14ac:dyDescent="0.2">
      <c r="A2027" s="1" t="s">
        <v>6</v>
      </c>
      <c r="B2027" s="1" t="s">
        <v>335</v>
      </c>
      <c r="C2027" s="1" t="s">
        <v>47</v>
      </c>
      <c r="D2027" s="1">
        <v>2012</v>
      </c>
      <c r="E2027" s="1" t="s">
        <v>9</v>
      </c>
      <c r="F2027" s="1" t="s">
        <v>8</v>
      </c>
      <c r="G2027" s="1" t="s">
        <v>1</v>
      </c>
      <c r="H2027" s="1" t="s">
        <v>7</v>
      </c>
      <c r="I2027" s="1">
        <v>2.3567537999999999E-2</v>
      </c>
      <c r="J2027" s="1">
        <v>12.8</v>
      </c>
      <c r="K2027" s="1">
        <v>226.84039999999999</v>
      </c>
      <c r="L2027" s="1">
        <v>4.2</v>
      </c>
    </row>
    <row r="2028" spans="1:12" x14ac:dyDescent="0.2">
      <c r="A2028" s="1" t="s">
        <v>124</v>
      </c>
      <c r="B2028" s="1" t="s">
        <v>429</v>
      </c>
      <c r="C2028" s="1" t="s">
        <v>171</v>
      </c>
      <c r="D2028" s="1">
        <v>2018</v>
      </c>
      <c r="E2028" s="1" t="s">
        <v>1195</v>
      </c>
      <c r="F2028" s="1" t="s">
        <v>8</v>
      </c>
      <c r="G2028" s="1" t="s">
        <v>702</v>
      </c>
      <c r="H2028" s="1" t="s">
        <v>701</v>
      </c>
      <c r="I2028" s="1">
        <v>0.164864915</v>
      </c>
      <c r="K2028" s="1">
        <v>255.2698</v>
      </c>
      <c r="L2028" s="1">
        <v>4.2</v>
      </c>
    </row>
    <row r="2029" spans="1:12" x14ac:dyDescent="0.2">
      <c r="A2029" s="1" t="s">
        <v>124</v>
      </c>
      <c r="B2029" s="1" t="s">
        <v>909</v>
      </c>
      <c r="C2029" s="1" t="s">
        <v>25</v>
      </c>
      <c r="D2029" s="1">
        <v>2016</v>
      </c>
      <c r="E2029" s="1" t="s">
        <v>1114</v>
      </c>
      <c r="F2029" s="1" t="s">
        <v>8</v>
      </c>
      <c r="G2029" s="1" t="s">
        <v>702</v>
      </c>
      <c r="H2029" s="1" t="s">
        <v>7</v>
      </c>
      <c r="I2029" s="1">
        <v>1.3263967999999999E-2</v>
      </c>
      <c r="J2029" s="1">
        <v>13.8</v>
      </c>
      <c r="K2029" s="1">
        <v>106.9254</v>
      </c>
      <c r="L2029" s="1">
        <v>4.2</v>
      </c>
    </row>
    <row r="2030" spans="1:12" x14ac:dyDescent="0.2">
      <c r="A2030" s="1" t="s">
        <v>124</v>
      </c>
      <c r="B2030" s="1" t="s">
        <v>688</v>
      </c>
      <c r="C2030" s="1" t="s">
        <v>28</v>
      </c>
      <c r="D2030" s="1">
        <v>2016</v>
      </c>
      <c r="E2030" s="1" t="s">
        <v>1114</v>
      </c>
      <c r="F2030" s="1" t="s">
        <v>8</v>
      </c>
      <c r="G2030" s="1" t="s">
        <v>702</v>
      </c>
      <c r="H2030" s="1" t="s">
        <v>7</v>
      </c>
      <c r="I2030" s="1">
        <v>4.7187038000000001E-2</v>
      </c>
      <c r="J2030" s="1">
        <v>9.8000000000000007</v>
      </c>
      <c r="K2030" s="1">
        <v>100.6016</v>
      </c>
      <c r="L2030" s="1">
        <v>4.2</v>
      </c>
    </row>
    <row r="2031" spans="1:12" x14ac:dyDescent="0.2">
      <c r="A2031" s="1" t="s">
        <v>124</v>
      </c>
      <c r="B2031" s="1" t="s">
        <v>1313</v>
      </c>
      <c r="C2031" s="1" t="s">
        <v>25</v>
      </c>
      <c r="D2031" s="1">
        <v>2016</v>
      </c>
      <c r="E2031" s="1" t="s">
        <v>1114</v>
      </c>
      <c r="F2031" s="1" t="s">
        <v>8</v>
      </c>
      <c r="G2031" s="1" t="s">
        <v>702</v>
      </c>
      <c r="H2031" s="1" t="s">
        <v>7</v>
      </c>
      <c r="I2031" s="1">
        <v>8.2552213999999999E-2</v>
      </c>
      <c r="J2031" s="1">
        <v>19.5</v>
      </c>
      <c r="K2031" s="1">
        <v>179.80019999999999</v>
      </c>
      <c r="L2031" s="1">
        <v>4.2</v>
      </c>
    </row>
    <row r="2032" spans="1:12" x14ac:dyDescent="0.2">
      <c r="A2032" s="1" t="s">
        <v>124</v>
      </c>
      <c r="B2032" s="1" t="s">
        <v>1431</v>
      </c>
      <c r="C2032" s="1" t="s">
        <v>216</v>
      </c>
      <c r="D2032" s="1">
        <v>2012</v>
      </c>
      <c r="E2032" s="1" t="s">
        <v>9</v>
      </c>
      <c r="F2032" s="1" t="s">
        <v>8</v>
      </c>
      <c r="G2032" s="1" t="s">
        <v>1</v>
      </c>
      <c r="H2032" s="1" t="s">
        <v>7</v>
      </c>
      <c r="I2032" s="1">
        <v>7.2088552E-2</v>
      </c>
      <c r="J2032" s="1">
        <v>8.3949999999999996</v>
      </c>
      <c r="K2032" s="1">
        <v>253.70400000000001</v>
      </c>
      <c r="L2032" s="1">
        <v>4.2</v>
      </c>
    </row>
    <row r="2033" spans="1:12" x14ac:dyDescent="0.2">
      <c r="A2033" s="1" t="s">
        <v>6</v>
      </c>
      <c r="B2033" s="1" t="s">
        <v>1329</v>
      </c>
      <c r="C2033" s="1" t="s">
        <v>10</v>
      </c>
      <c r="D2033" s="1">
        <v>2018</v>
      </c>
      <c r="E2033" s="1" t="s">
        <v>13</v>
      </c>
      <c r="F2033" s="1" t="s">
        <v>2</v>
      </c>
      <c r="G2033" s="1" t="s">
        <v>1</v>
      </c>
      <c r="H2033" s="1" t="s">
        <v>12</v>
      </c>
      <c r="I2033" s="1">
        <v>1.3529884000000001E-2</v>
      </c>
      <c r="K2033" s="1">
        <v>106.25960000000001</v>
      </c>
      <c r="L2033" s="1">
        <v>4.2</v>
      </c>
    </row>
    <row r="2034" spans="1:12" x14ac:dyDescent="0.2">
      <c r="A2034" s="1" t="s">
        <v>124</v>
      </c>
      <c r="B2034" s="1" t="s">
        <v>1430</v>
      </c>
      <c r="C2034" s="1" t="s">
        <v>17</v>
      </c>
      <c r="D2034" s="1">
        <v>2014</v>
      </c>
      <c r="E2034" s="1" t="s">
        <v>529</v>
      </c>
      <c r="F2034" s="1" t="s">
        <v>2</v>
      </c>
      <c r="G2034" s="1" t="s">
        <v>528</v>
      </c>
      <c r="H2034" s="1" t="s">
        <v>7</v>
      </c>
      <c r="I2034" s="1">
        <v>4.9823902000000003E-2</v>
      </c>
      <c r="J2034" s="1">
        <v>7.02</v>
      </c>
      <c r="K2034" s="1">
        <v>82.224999999999994</v>
      </c>
      <c r="L2034" s="1">
        <v>4.2</v>
      </c>
    </row>
    <row r="2035" spans="1:12" x14ac:dyDescent="0.2">
      <c r="A2035" s="1" t="s">
        <v>124</v>
      </c>
      <c r="B2035" s="1" t="s">
        <v>896</v>
      </c>
      <c r="C2035" s="1" t="s">
        <v>71</v>
      </c>
      <c r="D2035" s="1">
        <v>2015</v>
      </c>
      <c r="E2035" s="1" t="s">
        <v>922</v>
      </c>
      <c r="F2035" s="1" t="s">
        <v>796</v>
      </c>
      <c r="G2035" s="1" t="s">
        <v>1</v>
      </c>
      <c r="H2035" s="1" t="s">
        <v>7</v>
      </c>
      <c r="I2035" s="1">
        <v>2.6046138E-2</v>
      </c>
      <c r="J2035" s="1">
        <v>15.1</v>
      </c>
      <c r="K2035" s="1">
        <v>147.20760000000001</v>
      </c>
      <c r="L2035" s="1">
        <v>4.2</v>
      </c>
    </row>
    <row r="2036" spans="1:12" x14ac:dyDescent="0.2">
      <c r="A2036" s="1" t="s">
        <v>124</v>
      </c>
      <c r="B2036" s="1" t="s">
        <v>1154</v>
      </c>
      <c r="C2036" s="1" t="s">
        <v>14</v>
      </c>
      <c r="D2036" s="1">
        <v>2015</v>
      </c>
      <c r="E2036" s="1" t="s">
        <v>922</v>
      </c>
      <c r="F2036" s="1" t="s">
        <v>796</v>
      </c>
      <c r="G2036" s="1" t="s">
        <v>1</v>
      </c>
      <c r="H2036" s="1" t="s">
        <v>7</v>
      </c>
      <c r="I2036" s="1">
        <v>3.7014587000000002E-2</v>
      </c>
      <c r="J2036" s="1">
        <v>12.3</v>
      </c>
      <c r="K2036" s="1">
        <v>115.18340000000001</v>
      </c>
      <c r="L2036" s="1">
        <v>4.2</v>
      </c>
    </row>
    <row r="2037" spans="1:12" x14ac:dyDescent="0.2">
      <c r="A2037" s="1" t="s">
        <v>6</v>
      </c>
      <c r="B2037" s="1" t="s">
        <v>388</v>
      </c>
      <c r="C2037" s="1" t="s">
        <v>28</v>
      </c>
      <c r="D2037" s="1">
        <v>2018</v>
      </c>
      <c r="E2037" s="1" t="s">
        <v>13</v>
      </c>
      <c r="F2037" s="1" t="s">
        <v>2</v>
      </c>
      <c r="G2037" s="1" t="s">
        <v>1</v>
      </c>
      <c r="H2037" s="1" t="s">
        <v>12</v>
      </c>
      <c r="I2037" s="1">
        <v>2.4776026E-2</v>
      </c>
      <c r="K2037" s="1">
        <v>172.34219999999999</v>
      </c>
      <c r="L2037" s="1">
        <v>4.2</v>
      </c>
    </row>
    <row r="2038" spans="1:12" x14ac:dyDescent="0.2">
      <c r="A2038" s="1" t="s">
        <v>124</v>
      </c>
      <c r="B2038" s="1" t="s">
        <v>160</v>
      </c>
      <c r="C2038" s="1" t="s">
        <v>14</v>
      </c>
      <c r="D2038" s="1">
        <v>2017</v>
      </c>
      <c r="E2038" s="1" t="s">
        <v>797</v>
      </c>
      <c r="F2038" s="1" t="s">
        <v>796</v>
      </c>
      <c r="G2038" s="1" t="s">
        <v>702</v>
      </c>
      <c r="H2038" s="1" t="s">
        <v>7</v>
      </c>
      <c r="I2038" s="1">
        <v>9.3653464000000006E-2</v>
      </c>
      <c r="J2038" s="1">
        <v>7.07</v>
      </c>
      <c r="K2038" s="1">
        <v>113.38339999999999</v>
      </c>
      <c r="L2038" s="1">
        <v>4.2</v>
      </c>
    </row>
    <row r="2039" spans="1:12" x14ac:dyDescent="0.2">
      <c r="A2039" s="1" t="s">
        <v>124</v>
      </c>
      <c r="B2039" s="1" t="s">
        <v>1468</v>
      </c>
      <c r="C2039" s="1" t="s">
        <v>171</v>
      </c>
      <c r="D2039" s="1">
        <v>2015</v>
      </c>
      <c r="E2039" s="1" t="s">
        <v>922</v>
      </c>
      <c r="F2039" s="1" t="s">
        <v>796</v>
      </c>
      <c r="G2039" s="1" t="s">
        <v>1</v>
      </c>
      <c r="H2039" s="1" t="s">
        <v>7</v>
      </c>
      <c r="I2039" s="1">
        <v>1.430324E-2</v>
      </c>
      <c r="J2039" s="1">
        <v>19.5</v>
      </c>
      <c r="K2039" s="1">
        <v>57.261400000000002</v>
      </c>
      <c r="L2039" s="1">
        <v>4.2</v>
      </c>
    </row>
    <row r="2040" spans="1:12" x14ac:dyDescent="0.2">
      <c r="A2040" s="1" t="s">
        <v>124</v>
      </c>
      <c r="B2040" s="1" t="s">
        <v>207</v>
      </c>
      <c r="C2040" s="1" t="s">
        <v>4</v>
      </c>
      <c r="D2040" s="1">
        <v>2022</v>
      </c>
      <c r="E2040" s="1" t="s">
        <v>3</v>
      </c>
      <c r="F2040" s="1" t="s">
        <v>2</v>
      </c>
      <c r="G2040" s="1" t="s">
        <v>1</v>
      </c>
      <c r="H2040" s="1" t="s">
        <v>0</v>
      </c>
      <c r="I2040" s="1">
        <v>2.4482644000000001E-2</v>
      </c>
      <c r="J2040" s="1">
        <v>9.8000000000000007</v>
      </c>
      <c r="K2040" s="1">
        <v>116.2492</v>
      </c>
      <c r="L2040" s="1">
        <v>4.2</v>
      </c>
    </row>
    <row r="2041" spans="1:12" x14ac:dyDescent="0.2">
      <c r="A2041" s="1" t="s">
        <v>6</v>
      </c>
      <c r="B2041" s="1" t="s">
        <v>1328</v>
      </c>
      <c r="C2041" s="1" t="s">
        <v>10</v>
      </c>
      <c r="D2041" s="1">
        <v>2018</v>
      </c>
      <c r="E2041" s="1" t="s">
        <v>13</v>
      </c>
      <c r="F2041" s="1" t="s">
        <v>2</v>
      </c>
      <c r="G2041" s="1" t="s">
        <v>1</v>
      </c>
      <c r="H2041" s="1" t="s">
        <v>12</v>
      </c>
      <c r="I2041" s="1">
        <v>5.8142797000000003E-2</v>
      </c>
      <c r="K2041" s="1">
        <v>162.15520000000001</v>
      </c>
      <c r="L2041" s="1">
        <v>4.2</v>
      </c>
    </row>
    <row r="2042" spans="1:12" x14ac:dyDescent="0.2">
      <c r="A2042" s="1" t="s">
        <v>6</v>
      </c>
      <c r="B2042" s="1" t="s">
        <v>1529</v>
      </c>
      <c r="C2042" s="1" t="s">
        <v>17</v>
      </c>
      <c r="D2042" s="1">
        <v>2014</v>
      </c>
      <c r="E2042" s="1" t="s">
        <v>529</v>
      </c>
      <c r="F2042" s="1" t="s">
        <v>2</v>
      </c>
      <c r="G2042" s="1" t="s">
        <v>528</v>
      </c>
      <c r="H2042" s="1" t="s">
        <v>7</v>
      </c>
      <c r="I2042" s="1">
        <v>7.2334667000000005E-2</v>
      </c>
      <c r="J2042" s="1">
        <v>12.35</v>
      </c>
      <c r="K2042" s="1">
        <v>49.169199999999996</v>
      </c>
      <c r="L2042" s="1">
        <v>4.2</v>
      </c>
    </row>
    <row r="2043" spans="1:12" x14ac:dyDescent="0.2">
      <c r="A2043" s="1" t="s">
        <v>6</v>
      </c>
      <c r="B2043" s="1" t="s">
        <v>733</v>
      </c>
      <c r="C2043" s="1" t="s">
        <v>10</v>
      </c>
      <c r="D2043" s="1">
        <v>2018</v>
      </c>
      <c r="E2043" s="1" t="s">
        <v>13</v>
      </c>
      <c r="F2043" s="1" t="s">
        <v>2</v>
      </c>
      <c r="G2043" s="1" t="s">
        <v>1</v>
      </c>
      <c r="H2043" s="1" t="s">
        <v>12</v>
      </c>
      <c r="I2043" s="1">
        <v>0.109459733</v>
      </c>
      <c r="K2043" s="1">
        <v>84.159199999999998</v>
      </c>
      <c r="L2043" s="1">
        <v>4.2</v>
      </c>
    </row>
    <row r="2044" spans="1:12" x14ac:dyDescent="0.2">
      <c r="A2044" s="1" t="s">
        <v>124</v>
      </c>
      <c r="B2044" s="1" t="s">
        <v>184</v>
      </c>
      <c r="C2044" s="1" t="s">
        <v>171</v>
      </c>
      <c r="D2044" s="1">
        <v>2016</v>
      </c>
      <c r="E2044" s="1" t="s">
        <v>1114</v>
      </c>
      <c r="F2044" s="1" t="s">
        <v>8</v>
      </c>
      <c r="G2044" s="1" t="s">
        <v>702</v>
      </c>
      <c r="H2044" s="1" t="s">
        <v>7</v>
      </c>
      <c r="I2044" s="1">
        <v>1.3120028000000001E-2</v>
      </c>
      <c r="J2044" s="1">
        <v>7.4749999999999996</v>
      </c>
      <c r="K2044" s="1">
        <v>217.61920000000001</v>
      </c>
      <c r="L2044" s="1">
        <v>4.2</v>
      </c>
    </row>
    <row r="2045" spans="1:12" x14ac:dyDescent="0.2">
      <c r="A2045" s="1" t="s">
        <v>124</v>
      </c>
      <c r="B2045" s="1" t="s">
        <v>397</v>
      </c>
      <c r="C2045" s="1" t="s">
        <v>19</v>
      </c>
      <c r="D2045" s="1">
        <v>2011</v>
      </c>
      <c r="E2045" s="1" t="s">
        <v>703</v>
      </c>
      <c r="F2045" s="1" t="s">
        <v>2</v>
      </c>
      <c r="G2045" s="1" t="s">
        <v>1</v>
      </c>
      <c r="H2045" s="1" t="s">
        <v>701</v>
      </c>
      <c r="I2045" s="1">
        <v>0</v>
      </c>
      <c r="J2045" s="1">
        <v>9.5</v>
      </c>
      <c r="K2045" s="1">
        <v>32.89</v>
      </c>
      <c r="L2045" s="1">
        <v>4.2</v>
      </c>
    </row>
    <row r="2046" spans="1:12" x14ac:dyDescent="0.2">
      <c r="A2046" s="1" t="s">
        <v>124</v>
      </c>
      <c r="B2046" s="1" t="s">
        <v>757</v>
      </c>
      <c r="C2046" s="1" t="s">
        <v>171</v>
      </c>
      <c r="D2046" s="1">
        <v>2022</v>
      </c>
      <c r="E2046" s="1" t="s">
        <v>3</v>
      </c>
      <c r="F2046" s="1" t="s">
        <v>2</v>
      </c>
      <c r="G2046" s="1" t="s">
        <v>1</v>
      </c>
      <c r="H2046" s="1" t="s">
        <v>0</v>
      </c>
      <c r="I2046" s="1">
        <v>7.1282168000000007E-2</v>
      </c>
      <c r="J2046" s="1">
        <v>20.6</v>
      </c>
      <c r="K2046" s="1">
        <v>74.4696</v>
      </c>
      <c r="L2046" s="1">
        <v>4.2</v>
      </c>
    </row>
    <row r="2047" spans="1:12" x14ac:dyDescent="0.2">
      <c r="A2047" s="1" t="s">
        <v>124</v>
      </c>
      <c r="B2047" s="1" t="s">
        <v>1446</v>
      </c>
      <c r="C2047" s="1" t="s">
        <v>4</v>
      </c>
      <c r="D2047" s="1">
        <v>2014</v>
      </c>
      <c r="E2047" s="1" t="s">
        <v>529</v>
      </c>
      <c r="F2047" s="1" t="s">
        <v>2</v>
      </c>
      <c r="G2047" s="1" t="s">
        <v>528</v>
      </c>
      <c r="H2047" s="1" t="s">
        <v>7</v>
      </c>
      <c r="I2047" s="1">
        <v>6.4367626999999997E-2</v>
      </c>
      <c r="J2047" s="1">
        <v>19.850000000000001</v>
      </c>
      <c r="K2047" s="1">
        <v>126.1704</v>
      </c>
      <c r="L2047" s="1">
        <v>4.2</v>
      </c>
    </row>
    <row r="2048" spans="1:12" x14ac:dyDescent="0.2">
      <c r="A2048" s="1" t="s">
        <v>6</v>
      </c>
      <c r="B2048" s="1" t="s">
        <v>1593</v>
      </c>
      <c r="C2048" s="1" t="s">
        <v>71</v>
      </c>
      <c r="D2048" s="1">
        <v>2018</v>
      </c>
      <c r="E2048" s="1" t="s">
        <v>13</v>
      </c>
      <c r="F2048" s="1" t="s">
        <v>2</v>
      </c>
      <c r="G2048" s="1" t="s">
        <v>1</v>
      </c>
      <c r="H2048" s="1" t="s">
        <v>12</v>
      </c>
      <c r="I2048" s="1">
        <v>0.13093274999999999</v>
      </c>
      <c r="K2048" s="1">
        <v>86.919799999999995</v>
      </c>
      <c r="L2048" s="1">
        <v>4.2</v>
      </c>
    </row>
    <row r="2049" spans="1:12" x14ac:dyDescent="0.2">
      <c r="A2049" s="1" t="s">
        <v>124</v>
      </c>
      <c r="B2049" s="1" t="s">
        <v>241</v>
      </c>
      <c r="C2049" s="1" t="s">
        <v>10</v>
      </c>
      <c r="D2049" s="1">
        <v>2014</v>
      </c>
      <c r="E2049" s="1" t="s">
        <v>529</v>
      </c>
      <c r="F2049" s="1" t="s">
        <v>2</v>
      </c>
      <c r="G2049" s="1" t="s">
        <v>528</v>
      </c>
      <c r="H2049" s="1" t="s">
        <v>7</v>
      </c>
      <c r="I2049" s="1">
        <v>6.4621926999999996E-2</v>
      </c>
      <c r="J2049" s="1">
        <v>10.895</v>
      </c>
      <c r="K2049" s="1">
        <v>196.67939999999999</v>
      </c>
      <c r="L2049" s="1">
        <v>4.2</v>
      </c>
    </row>
    <row r="2050" spans="1:12" x14ac:dyDescent="0.2">
      <c r="A2050" s="1" t="s">
        <v>124</v>
      </c>
      <c r="B2050" s="1" t="s">
        <v>1484</v>
      </c>
      <c r="C2050" s="1" t="s">
        <v>171</v>
      </c>
      <c r="D2050" s="1">
        <v>2015</v>
      </c>
      <c r="E2050" s="1" t="s">
        <v>922</v>
      </c>
      <c r="F2050" s="1" t="s">
        <v>796</v>
      </c>
      <c r="G2050" s="1" t="s">
        <v>1</v>
      </c>
      <c r="H2050" s="1" t="s">
        <v>7</v>
      </c>
      <c r="I2050" s="1">
        <v>2.4701262000000002E-2</v>
      </c>
      <c r="J2050" s="1">
        <v>13.15</v>
      </c>
      <c r="K2050" s="1">
        <v>176.86859999999999</v>
      </c>
      <c r="L2050" s="1">
        <v>4.2</v>
      </c>
    </row>
    <row r="2051" spans="1:12" x14ac:dyDescent="0.2">
      <c r="A2051" s="1" t="s">
        <v>124</v>
      </c>
      <c r="B2051" s="1" t="s">
        <v>136</v>
      </c>
      <c r="C2051" s="1" t="s">
        <v>14</v>
      </c>
      <c r="D2051" s="1">
        <v>2017</v>
      </c>
      <c r="E2051" s="1" t="s">
        <v>797</v>
      </c>
      <c r="F2051" s="1" t="s">
        <v>796</v>
      </c>
      <c r="G2051" s="1" t="s">
        <v>702</v>
      </c>
      <c r="H2051" s="1" t="s">
        <v>7</v>
      </c>
      <c r="I2051" s="1">
        <v>0.107376743</v>
      </c>
      <c r="J2051" s="1">
        <v>10.195</v>
      </c>
      <c r="K2051" s="1">
        <v>147.60759999999999</v>
      </c>
      <c r="L2051" s="1">
        <v>4.2</v>
      </c>
    </row>
    <row r="2052" spans="1:12" x14ac:dyDescent="0.2">
      <c r="A2052" s="1" t="s">
        <v>124</v>
      </c>
      <c r="B2052" s="1" t="s">
        <v>1112</v>
      </c>
      <c r="C2052" s="1" t="s">
        <v>4</v>
      </c>
      <c r="D2052" s="1">
        <v>2016</v>
      </c>
      <c r="E2052" s="1" t="s">
        <v>1114</v>
      </c>
      <c r="F2052" s="1" t="s">
        <v>8</v>
      </c>
      <c r="G2052" s="1" t="s">
        <v>702</v>
      </c>
      <c r="H2052" s="1" t="s">
        <v>7</v>
      </c>
      <c r="I2052" s="1">
        <v>5.4990008999999999E-2</v>
      </c>
      <c r="J2052" s="1">
        <v>13.5</v>
      </c>
      <c r="K2052" s="1">
        <v>35.287399999999998</v>
      </c>
      <c r="L2052" s="1">
        <v>4.2</v>
      </c>
    </row>
    <row r="2053" spans="1:12" x14ac:dyDescent="0.2">
      <c r="A2053" s="1" t="s">
        <v>124</v>
      </c>
      <c r="B2053" s="1" t="s">
        <v>404</v>
      </c>
      <c r="C2053" s="1" t="s">
        <v>14</v>
      </c>
      <c r="D2053" s="1">
        <v>2011</v>
      </c>
      <c r="E2053" s="1" t="s">
        <v>703</v>
      </c>
      <c r="F2053" s="1" t="s">
        <v>2</v>
      </c>
      <c r="G2053" s="1" t="s">
        <v>1</v>
      </c>
      <c r="H2053" s="1" t="s">
        <v>701</v>
      </c>
      <c r="I2053" s="1">
        <v>5.0111640999999998E-2</v>
      </c>
      <c r="J2053" s="1">
        <v>17.7</v>
      </c>
      <c r="K2053" s="1">
        <v>165.98159999999999</v>
      </c>
      <c r="L2053" s="1">
        <v>4.2</v>
      </c>
    </row>
    <row r="2054" spans="1:12" x14ac:dyDescent="0.2">
      <c r="A2054" s="1" t="s">
        <v>295</v>
      </c>
      <c r="B2054" s="1" t="s">
        <v>223</v>
      </c>
      <c r="C2054" s="1" t="s">
        <v>10</v>
      </c>
      <c r="D2054" s="1">
        <v>2012</v>
      </c>
      <c r="E2054" s="1" t="s">
        <v>9</v>
      </c>
      <c r="F2054" s="1" t="s">
        <v>8</v>
      </c>
      <c r="G2054" s="1" t="s">
        <v>1</v>
      </c>
      <c r="H2054" s="1" t="s">
        <v>7</v>
      </c>
      <c r="I2054" s="1">
        <v>4.2626421999999997E-2</v>
      </c>
      <c r="J2054" s="1">
        <v>7.3650000000000002</v>
      </c>
      <c r="K2054" s="1">
        <v>227.072</v>
      </c>
      <c r="L2054" s="1">
        <v>4.2</v>
      </c>
    </row>
    <row r="2055" spans="1:12" x14ac:dyDescent="0.2">
      <c r="A2055" s="1" t="s">
        <v>295</v>
      </c>
      <c r="B2055" s="1" t="s">
        <v>1323</v>
      </c>
      <c r="C2055" s="1" t="s">
        <v>171</v>
      </c>
      <c r="D2055" s="1">
        <v>2012</v>
      </c>
      <c r="E2055" s="1" t="s">
        <v>9</v>
      </c>
      <c r="F2055" s="1" t="s">
        <v>8</v>
      </c>
      <c r="G2055" s="1" t="s">
        <v>1</v>
      </c>
      <c r="H2055" s="1" t="s">
        <v>7</v>
      </c>
      <c r="I2055" s="1">
        <v>0</v>
      </c>
      <c r="J2055" s="1">
        <v>8.93</v>
      </c>
      <c r="K2055" s="1">
        <v>53.261400000000002</v>
      </c>
      <c r="L2055" s="1">
        <v>4.2</v>
      </c>
    </row>
    <row r="2056" spans="1:12" x14ac:dyDescent="0.2">
      <c r="A2056" s="1" t="s">
        <v>124</v>
      </c>
      <c r="B2056" s="1" t="s">
        <v>689</v>
      </c>
      <c r="C2056" s="1" t="s">
        <v>28</v>
      </c>
      <c r="D2056" s="1">
        <v>2012</v>
      </c>
      <c r="E2056" s="1" t="s">
        <v>9</v>
      </c>
      <c r="F2056" s="1" t="s">
        <v>8</v>
      </c>
      <c r="G2056" s="1" t="s">
        <v>1</v>
      </c>
      <c r="H2056" s="1" t="s">
        <v>7</v>
      </c>
      <c r="I2056" s="1">
        <v>0.10313892199999999</v>
      </c>
      <c r="J2056" s="1">
        <v>9.17</v>
      </c>
      <c r="K2056" s="1">
        <v>141.74700000000001</v>
      </c>
      <c r="L2056" s="1">
        <v>4.2</v>
      </c>
    </row>
    <row r="2057" spans="1:12" x14ac:dyDescent="0.2">
      <c r="A2057" s="1" t="s">
        <v>124</v>
      </c>
      <c r="B2057" s="1" t="s">
        <v>688</v>
      </c>
      <c r="C2057" s="1" t="s">
        <v>28</v>
      </c>
      <c r="D2057" s="1">
        <v>2012</v>
      </c>
      <c r="E2057" s="1" t="s">
        <v>9</v>
      </c>
      <c r="F2057" s="1" t="s">
        <v>8</v>
      </c>
      <c r="G2057" s="1" t="s">
        <v>1</v>
      </c>
      <c r="H2057" s="1" t="s">
        <v>7</v>
      </c>
      <c r="I2057" s="1">
        <v>4.7260402E-2</v>
      </c>
      <c r="J2057" s="1">
        <v>9.8000000000000007</v>
      </c>
      <c r="K2057" s="1">
        <v>102.80159999999999</v>
      </c>
      <c r="L2057" s="1">
        <v>4.2</v>
      </c>
    </row>
    <row r="2058" spans="1:12" x14ac:dyDescent="0.2">
      <c r="A2058" s="1" t="s">
        <v>124</v>
      </c>
      <c r="B2058" s="1" t="s">
        <v>684</v>
      </c>
      <c r="C2058" s="1" t="s">
        <v>28</v>
      </c>
      <c r="D2058" s="1">
        <v>2012</v>
      </c>
      <c r="E2058" s="1" t="s">
        <v>9</v>
      </c>
      <c r="F2058" s="1" t="s">
        <v>8</v>
      </c>
      <c r="G2058" s="1" t="s">
        <v>1</v>
      </c>
      <c r="H2058" s="1" t="s">
        <v>7</v>
      </c>
      <c r="I2058" s="1">
        <v>5.5015935000000002E-2</v>
      </c>
      <c r="J2058" s="1">
        <v>15.75</v>
      </c>
      <c r="K2058" s="1">
        <v>194.34520000000001</v>
      </c>
      <c r="L2058" s="1">
        <v>4.2</v>
      </c>
    </row>
    <row r="2059" spans="1:12" x14ac:dyDescent="0.2">
      <c r="A2059" s="1" t="s">
        <v>124</v>
      </c>
      <c r="B2059" s="1" t="s">
        <v>1187</v>
      </c>
      <c r="C2059" s="1" t="s">
        <v>28</v>
      </c>
      <c r="D2059" s="1">
        <v>2012</v>
      </c>
      <c r="E2059" s="1" t="s">
        <v>9</v>
      </c>
      <c r="F2059" s="1" t="s">
        <v>8</v>
      </c>
      <c r="G2059" s="1" t="s">
        <v>1</v>
      </c>
      <c r="H2059" s="1" t="s">
        <v>7</v>
      </c>
      <c r="I2059" s="1">
        <v>2.1464454000000001E-2</v>
      </c>
      <c r="J2059" s="1">
        <v>20.7</v>
      </c>
      <c r="K2059" s="1">
        <v>156.62880000000001</v>
      </c>
      <c r="L2059" s="1">
        <v>4.2</v>
      </c>
    </row>
    <row r="2060" spans="1:12" x14ac:dyDescent="0.2">
      <c r="A2060" s="1" t="s">
        <v>124</v>
      </c>
      <c r="B2060" s="1" t="s">
        <v>1231</v>
      </c>
      <c r="C2060" s="1" t="s">
        <v>112</v>
      </c>
      <c r="D2060" s="1">
        <v>2012</v>
      </c>
      <c r="E2060" s="1" t="s">
        <v>9</v>
      </c>
      <c r="F2060" s="1" t="s">
        <v>8</v>
      </c>
      <c r="G2060" s="1" t="s">
        <v>1</v>
      </c>
      <c r="H2060" s="1" t="s">
        <v>7</v>
      </c>
      <c r="I2060" s="1">
        <v>4.6447328000000003E-2</v>
      </c>
      <c r="J2060" s="1">
        <v>15</v>
      </c>
      <c r="K2060" s="1">
        <v>121.5414</v>
      </c>
      <c r="L2060" s="1">
        <v>4.2</v>
      </c>
    </row>
    <row r="2061" spans="1:12" x14ac:dyDescent="0.2">
      <c r="A2061" s="1" t="s">
        <v>124</v>
      </c>
      <c r="B2061" s="1" t="s">
        <v>274</v>
      </c>
      <c r="C2061" s="1" t="s">
        <v>25</v>
      </c>
      <c r="D2061" s="1">
        <v>2012</v>
      </c>
      <c r="E2061" s="1" t="s">
        <v>9</v>
      </c>
      <c r="F2061" s="1" t="s">
        <v>8</v>
      </c>
      <c r="G2061" s="1" t="s">
        <v>1</v>
      </c>
      <c r="H2061" s="1" t="s">
        <v>7</v>
      </c>
      <c r="I2061" s="1">
        <v>3.7457098000000001E-2</v>
      </c>
      <c r="J2061" s="1">
        <v>5.1749999999999998</v>
      </c>
      <c r="K2061" s="1">
        <v>83.422399999999996</v>
      </c>
      <c r="L2061" s="1">
        <v>4.2</v>
      </c>
    </row>
    <row r="2062" spans="1:12" x14ac:dyDescent="0.2">
      <c r="A2062" s="1" t="s">
        <v>124</v>
      </c>
      <c r="B2062" s="1" t="s">
        <v>672</v>
      </c>
      <c r="C2062" s="1" t="s">
        <v>25</v>
      </c>
      <c r="D2062" s="1">
        <v>2012</v>
      </c>
      <c r="E2062" s="1" t="s">
        <v>9</v>
      </c>
      <c r="F2062" s="1" t="s">
        <v>8</v>
      </c>
      <c r="G2062" s="1" t="s">
        <v>1</v>
      </c>
      <c r="H2062" s="1" t="s">
        <v>7</v>
      </c>
      <c r="I2062" s="1">
        <v>0.12268441300000001</v>
      </c>
      <c r="J2062" s="1">
        <v>15.7</v>
      </c>
      <c r="K2062" s="1">
        <v>132.29419999999999</v>
      </c>
      <c r="L2062" s="1">
        <v>4.2</v>
      </c>
    </row>
    <row r="2063" spans="1:12" x14ac:dyDescent="0.2">
      <c r="A2063" s="1" t="s">
        <v>124</v>
      </c>
      <c r="B2063" s="1" t="s">
        <v>1314</v>
      </c>
      <c r="C2063" s="1" t="s">
        <v>17</v>
      </c>
      <c r="D2063" s="1">
        <v>2012</v>
      </c>
      <c r="E2063" s="1" t="s">
        <v>9</v>
      </c>
      <c r="F2063" s="1" t="s">
        <v>8</v>
      </c>
      <c r="G2063" s="1" t="s">
        <v>1</v>
      </c>
      <c r="H2063" s="1" t="s">
        <v>7</v>
      </c>
      <c r="I2063" s="1">
        <v>0.13702344599999999</v>
      </c>
      <c r="J2063" s="1">
        <v>10.895</v>
      </c>
      <c r="K2063" s="1">
        <v>263.7568</v>
      </c>
      <c r="L2063" s="1">
        <v>4.2</v>
      </c>
    </row>
    <row r="2064" spans="1:12" x14ac:dyDescent="0.2">
      <c r="A2064" s="1" t="s">
        <v>124</v>
      </c>
      <c r="B2064" s="1" t="s">
        <v>1589</v>
      </c>
      <c r="C2064" s="1" t="s">
        <v>17</v>
      </c>
      <c r="D2064" s="1">
        <v>2012</v>
      </c>
      <c r="E2064" s="1" t="s">
        <v>9</v>
      </c>
      <c r="F2064" s="1" t="s">
        <v>8</v>
      </c>
      <c r="G2064" s="1" t="s">
        <v>1</v>
      </c>
      <c r="H2064" s="1" t="s">
        <v>7</v>
      </c>
      <c r="I2064" s="1">
        <v>5.8192802000000002E-2</v>
      </c>
      <c r="J2064" s="1">
        <v>13.8</v>
      </c>
      <c r="K2064" s="1">
        <v>246.9802</v>
      </c>
      <c r="L2064" s="1">
        <v>4.2</v>
      </c>
    </row>
    <row r="2065" spans="1:12" x14ac:dyDescent="0.2">
      <c r="A2065" s="1" t="s">
        <v>124</v>
      </c>
      <c r="B2065" s="1" t="s">
        <v>1181</v>
      </c>
      <c r="C2065" s="1" t="s">
        <v>17</v>
      </c>
      <c r="D2065" s="1">
        <v>2012</v>
      </c>
      <c r="E2065" s="1" t="s">
        <v>9</v>
      </c>
      <c r="F2065" s="1" t="s">
        <v>8</v>
      </c>
      <c r="G2065" s="1" t="s">
        <v>1</v>
      </c>
      <c r="H2065" s="1" t="s">
        <v>7</v>
      </c>
      <c r="I2065" s="1">
        <v>5.5519561000000002E-2</v>
      </c>
      <c r="J2065" s="1">
        <v>17</v>
      </c>
      <c r="K2065" s="1">
        <v>219.81139999999999</v>
      </c>
      <c r="L2065" s="1">
        <v>4.2</v>
      </c>
    </row>
    <row r="2066" spans="1:12" x14ac:dyDescent="0.2">
      <c r="A2066" s="1" t="s">
        <v>124</v>
      </c>
      <c r="B2066" s="1" t="s">
        <v>900</v>
      </c>
      <c r="C2066" s="1" t="s">
        <v>17</v>
      </c>
      <c r="D2066" s="1">
        <v>2012</v>
      </c>
      <c r="E2066" s="1" t="s">
        <v>9</v>
      </c>
      <c r="F2066" s="1" t="s">
        <v>8</v>
      </c>
      <c r="G2066" s="1" t="s">
        <v>1</v>
      </c>
      <c r="H2066" s="1" t="s">
        <v>7</v>
      </c>
      <c r="I2066" s="1">
        <v>9.7367722000000004E-2</v>
      </c>
      <c r="J2066" s="1">
        <v>17.600000000000001</v>
      </c>
      <c r="K2066" s="1">
        <v>89.385599999999997</v>
      </c>
      <c r="L2066" s="1">
        <v>4.2</v>
      </c>
    </row>
    <row r="2067" spans="1:12" x14ac:dyDescent="0.2">
      <c r="A2067" s="1" t="s">
        <v>124</v>
      </c>
      <c r="B2067" s="1" t="s">
        <v>1562</v>
      </c>
      <c r="C2067" s="1" t="s">
        <v>71</v>
      </c>
      <c r="D2067" s="1">
        <v>2012</v>
      </c>
      <c r="E2067" s="1" t="s">
        <v>9</v>
      </c>
      <c r="F2067" s="1" t="s">
        <v>8</v>
      </c>
      <c r="G2067" s="1" t="s">
        <v>1</v>
      </c>
      <c r="H2067" s="1" t="s">
        <v>7</v>
      </c>
      <c r="I2067" s="1">
        <v>8.3327692999999994E-2</v>
      </c>
      <c r="J2067" s="1">
        <v>5.1550000000000002</v>
      </c>
      <c r="K2067" s="1">
        <v>247.27760000000001</v>
      </c>
      <c r="L2067" s="1">
        <v>4.2</v>
      </c>
    </row>
    <row r="2068" spans="1:12" x14ac:dyDescent="0.2">
      <c r="A2068" s="1" t="s">
        <v>124</v>
      </c>
      <c r="B2068" s="1" t="s">
        <v>486</v>
      </c>
      <c r="C2068" s="1" t="s">
        <v>71</v>
      </c>
      <c r="D2068" s="1">
        <v>2012</v>
      </c>
      <c r="E2068" s="1" t="s">
        <v>9</v>
      </c>
      <c r="F2068" s="1" t="s">
        <v>8</v>
      </c>
      <c r="G2068" s="1" t="s">
        <v>1</v>
      </c>
      <c r="H2068" s="1" t="s">
        <v>7</v>
      </c>
      <c r="I2068" s="1">
        <v>1.5131683999999999E-2</v>
      </c>
      <c r="J2068" s="1">
        <v>5.48</v>
      </c>
      <c r="K2068" s="1">
        <v>83.025000000000006</v>
      </c>
      <c r="L2068" s="1">
        <v>4.2</v>
      </c>
    </row>
    <row r="2069" spans="1:12" x14ac:dyDescent="0.2">
      <c r="A2069" s="1" t="s">
        <v>124</v>
      </c>
      <c r="B2069" s="1" t="s">
        <v>1040</v>
      </c>
      <c r="C2069" s="1" t="s">
        <v>71</v>
      </c>
      <c r="D2069" s="1">
        <v>2012</v>
      </c>
      <c r="E2069" s="1" t="s">
        <v>9</v>
      </c>
      <c r="F2069" s="1" t="s">
        <v>8</v>
      </c>
      <c r="G2069" s="1" t="s">
        <v>1</v>
      </c>
      <c r="H2069" s="1" t="s">
        <v>7</v>
      </c>
      <c r="I2069" s="1">
        <v>3.8014104E-2</v>
      </c>
      <c r="J2069" s="1">
        <v>9.31</v>
      </c>
      <c r="K2069" s="1">
        <v>62.350999999999999</v>
      </c>
      <c r="L2069" s="1">
        <v>4.2</v>
      </c>
    </row>
    <row r="2070" spans="1:12" x14ac:dyDescent="0.2">
      <c r="A2070" s="1" t="s">
        <v>124</v>
      </c>
      <c r="B2070" s="1" t="s">
        <v>1178</v>
      </c>
      <c r="C2070" s="1" t="s">
        <v>71</v>
      </c>
      <c r="D2070" s="1">
        <v>2012</v>
      </c>
      <c r="E2070" s="1" t="s">
        <v>9</v>
      </c>
      <c r="F2070" s="1" t="s">
        <v>8</v>
      </c>
      <c r="G2070" s="1" t="s">
        <v>1</v>
      </c>
      <c r="H2070" s="1" t="s">
        <v>7</v>
      </c>
      <c r="I2070" s="1">
        <v>5.2637056000000002E-2</v>
      </c>
      <c r="J2070" s="1">
        <v>10.5</v>
      </c>
      <c r="K2070" s="1">
        <v>88.582999999999998</v>
      </c>
      <c r="L2070" s="1">
        <v>4.2</v>
      </c>
    </row>
    <row r="2071" spans="1:12" x14ac:dyDescent="0.2">
      <c r="A2071" s="1" t="s">
        <v>124</v>
      </c>
      <c r="B2071" s="1" t="s">
        <v>655</v>
      </c>
      <c r="C2071" s="1" t="s">
        <v>71</v>
      </c>
      <c r="D2071" s="1">
        <v>2012</v>
      </c>
      <c r="E2071" s="1" t="s">
        <v>9</v>
      </c>
      <c r="F2071" s="1" t="s">
        <v>8</v>
      </c>
      <c r="G2071" s="1" t="s">
        <v>1</v>
      </c>
      <c r="H2071" s="1" t="s">
        <v>7</v>
      </c>
      <c r="I2071" s="1">
        <v>0.16871475999999999</v>
      </c>
      <c r="J2071" s="1">
        <v>12.85</v>
      </c>
      <c r="K2071" s="1">
        <v>47.305999999999997</v>
      </c>
      <c r="L2071" s="1">
        <v>4.2</v>
      </c>
    </row>
    <row r="2072" spans="1:12" x14ac:dyDescent="0.2">
      <c r="A2072" s="1" t="s">
        <v>124</v>
      </c>
      <c r="B2072" s="1" t="s">
        <v>477</v>
      </c>
      <c r="C2072" s="1" t="s">
        <v>10</v>
      </c>
      <c r="D2072" s="1">
        <v>2012</v>
      </c>
      <c r="E2072" s="1" t="s">
        <v>9</v>
      </c>
      <c r="F2072" s="1" t="s">
        <v>8</v>
      </c>
      <c r="G2072" s="1" t="s">
        <v>1</v>
      </c>
      <c r="H2072" s="1" t="s">
        <v>7</v>
      </c>
      <c r="I2072" s="1">
        <v>3.5409327999999997E-2</v>
      </c>
      <c r="J2072" s="1">
        <v>8.3000000000000007</v>
      </c>
      <c r="K2072" s="1">
        <v>36.250599999999999</v>
      </c>
      <c r="L2072" s="1">
        <v>4.2</v>
      </c>
    </row>
    <row r="2073" spans="1:12" x14ac:dyDescent="0.2">
      <c r="A2073" s="1" t="s">
        <v>124</v>
      </c>
      <c r="B2073" s="1" t="s">
        <v>1422</v>
      </c>
      <c r="C2073" s="1" t="s">
        <v>10</v>
      </c>
      <c r="D2073" s="1">
        <v>2012</v>
      </c>
      <c r="E2073" s="1" t="s">
        <v>9</v>
      </c>
      <c r="F2073" s="1" t="s">
        <v>8</v>
      </c>
      <c r="G2073" s="1" t="s">
        <v>1</v>
      </c>
      <c r="H2073" s="1" t="s">
        <v>7</v>
      </c>
      <c r="I2073" s="1">
        <v>7.2994847000000002E-2</v>
      </c>
      <c r="J2073" s="1">
        <v>11.5</v>
      </c>
      <c r="K2073" s="1">
        <v>189.25299999999999</v>
      </c>
      <c r="L2073" s="1">
        <v>4.2</v>
      </c>
    </row>
    <row r="2074" spans="1:12" x14ac:dyDescent="0.2">
      <c r="A2074" s="1" t="s">
        <v>124</v>
      </c>
      <c r="B2074" s="1" t="s">
        <v>1436</v>
      </c>
      <c r="C2074" s="1" t="s">
        <v>10</v>
      </c>
      <c r="D2074" s="1">
        <v>2012</v>
      </c>
      <c r="E2074" s="1" t="s">
        <v>9</v>
      </c>
      <c r="F2074" s="1" t="s">
        <v>8</v>
      </c>
      <c r="G2074" s="1" t="s">
        <v>1</v>
      </c>
      <c r="H2074" s="1" t="s">
        <v>7</v>
      </c>
      <c r="I2074" s="1">
        <v>7.6975117999999995E-2</v>
      </c>
      <c r="J2074" s="1">
        <v>16</v>
      </c>
      <c r="K2074" s="1">
        <v>46.208599999999997</v>
      </c>
      <c r="L2074" s="1">
        <v>4.2</v>
      </c>
    </row>
    <row r="2075" spans="1:12" x14ac:dyDescent="0.2">
      <c r="A2075" s="1" t="s">
        <v>124</v>
      </c>
      <c r="B2075" s="1" t="s">
        <v>233</v>
      </c>
      <c r="C2075" s="1" t="s">
        <v>10</v>
      </c>
      <c r="D2075" s="1">
        <v>2012</v>
      </c>
      <c r="E2075" s="1" t="s">
        <v>9</v>
      </c>
      <c r="F2075" s="1" t="s">
        <v>8</v>
      </c>
      <c r="G2075" s="1" t="s">
        <v>1</v>
      </c>
      <c r="H2075" s="1" t="s">
        <v>7</v>
      </c>
      <c r="I2075" s="1">
        <v>0.17464455200000001</v>
      </c>
      <c r="J2075" s="1">
        <v>17.7</v>
      </c>
      <c r="K2075" s="1">
        <v>113.2834</v>
      </c>
      <c r="L2075" s="1">
        <v>4.2</v>
      </c>
    </row>
    <row r="2076" spans="1:12" x14ac:dyDescent="0.2">
      <c r="A2076" s="1" t="s">
        <v>124</v>
      </c>
      <c r="B2076" s="1" t="s">
        <v>1223</v>
      </c>
      <c r="C2076" s="1" t="s">
        <v>10</v>
      </c>
      <c r="D2076" s="1">
        <v>2012</v>
      </c>
      <c r="E2076" s="1" t="s">
        <v>9</v>
      </c>
      <c r="F2076" s="1" t="s">
        <v>8</v>
      </c>
      <c r="G2076" s="1" t="s">
        <v>1</v>
      </c>
      <c r="H2076" s="1" t="s">
        <v>7</v>
      </c>
      <c r="I2076" s="1">
        <v>4.9396363999999998E-2</v>
      </c>
      <c r="J2076" s="1">
        <v>18.2</v>
      </c>
      <c r="K2076" s="1">
        <v>146.4734</v>
      </c>
      <c r="L2076" s="1">
        <v>4.2</v>
      </c>
    </row>
    <row r="2077" spans="1:12" x14ac:dyDescent="0.2">
      <c r="A2077" s="1" t="s">
        <v>124</v>
      </c>
      <c r="B2077" s="1" t="s">
        <v>1080</v>
      </c>
      <c r="C2077" s="1" t="s">
        <v>216</v>
      </c>
      <c r="D2077" s="1">
        <v>2012</v>
      </c>
      <c r="E2077" s="1" t="s">
        <v>9</v>
      </c>
      <c r="F2077" s="1" t="s">
        <v>8</v>
      </c>
      <c r="G2077" s="1" t="s">
        <v>1</v>
      </c>
      <c r="H2077" s="1" t="s">
        <v>7</v>
      </c>
      <c r="I2077" s="1">
        <v>1.0781158000000001E-2</v>
      </c>
      <c r="J2077" s="1">
        <v>8.2100000000000009</v>
      </c>
      <c r="K2077" s="1">
        <v>149.9392</v>
      </c>
      <c r="L2077" s="1">
        <v>4.2</v>
      </c>
    </row>
    <row r="2078" spans="1:12" x14ac:dyDescent="0.2">
      <c r="A2078" s="1" t="s">
        <v>124</v>
      </c>
      <c r="B2078" s="1" t="s">
        <v>640</v>
      </c>
      <c r="C2078" s="1" t="s">
        <v>216</v>
      </c>
      <c r="D2078" s="1">
        <v>2012</v>
      </c>
      <c r="E2078" s="1" t="s">
        <v>9</v>
      </c>
      <c r="F2078" s="1" t="s">
        <v>8</v>
      </c>
      <c r="G2078" s="1" t="s">
        <v>1</v>
      </c>
      <c r="H2078" s="1" t="s">
        <v>7</v>
      </c>
      <c r="I2078" s="1">
        <v>0.14082191699999999</v>
      </c>
      <c r="J2078" s="1">
        <v>15.75</v>
      </c>
      <c r="K2078" s="1">
        <v>252.93819999999999</v>
      </c>
      <c r="L2078" s="1">
        <v>4.2</v>
      </c>
    </row>
    <row r="2079" spans="1:12" x14ac:dyDescent="0.2">
      <c r="A2079" s="1" t="s">
        <v>124</v>
      </c>
      <c r="B2079" s="1" t="s">
        <v>449</v>
      </c>
      <c r="C2079" s="1" t="s">
        <v>4</v>
      </c>
      <c r="D2079" s="1">
        <v>2012</v>
      </c>
      <c r="E2079" s="1" t="s">
        <v>9</v>
      </c>
      <c r="F2079" s="1" t="s">
        <v>8</v>
      </c>
      <c r="G2079" s="1" t="s">
        <v>1</v>
      </c>
      <c r="H2079" s="1" t="s">
        <v>7</v>
      </c>
      <c r="I2079" s="1">
        <v>5.2121824999999997E-2</v>
      </c>
      <c r="J2079" s="1">
        <v>18.75</v>
      </c>
      <c r="K2079" s="1">
        <v>104.828</v>
      </c>
      <c r="L2079" s="1">
        <v>4.2</v>
      </c>
    </row>
    <row r="2080" spans="1:12" x14ac:dyDescent="0.2">
      <c r="A2080" s="1" t="s">
        <v>124</v>
      </c>
      <c r="B2080" s="1" t="s">
        <v>872</v>
      </c>
      <c r="C2080" s="1" t="s">
        <v>171</v>
      </c>
      <c r="D2080" s="1">
        <v>2012</v>
      </c>
      <c r="E2080" s="1" t="s">
        <v>9</v>
      </c>
      <c r="F2080" s="1" t="s">
        <v>8</v>
      </c>
      <c r="G2080" s="1" t="s">
        <v>1</v>
      </c>
      <c r="H2080" s="1" t="s">
        <v>7</v>
      </c>
      <c r="I2080" s="1">
        <v>3.3160416999999998E-2</v>
      </c>
      <c r="J2080" s="1">
        <v>11.1</v>
      </c>
      <c r="K2080" s="1">
        <v>119.61239999999999</v>
      </c>
      <c r="L2080" s="1">
        <v>4.2</v>
      </c>
    </row>
    <row r="2081" spans="1:12" x14ac:dyDescent="0.2">
      <c r="A2081" s="1" t="s">
        <v>124</v>
      </c>
      <c r="B2081" s="1" t="s">
        <v>430</v>
      </c>
      <c r="C2081" s="1" t="s">
        <v>171</v>
      </c>
      <c r="D2081" s="1">
        <v>2012</v>
      </c>
      <c r="E2081" s="1" t="s">
        <v>9</v>
      </c>
      <c r="F2081" s="1" t="s">
        <v>8</v>
      </c>
      <c r="G2081" s="1" t="s">
        <v>1</v>
      </c>
      <c r="H2081" s="1" t="s">
        <v>7</v>
      </c>
      <c r="I2081" s="1">
        <v>4.1291928999999998E-2</v>
      </c>
      <c r="J2081" s="1">
        <v>19.2</v>
      </c>
      <c r="K2081" s="1">
        <v>130.131</v>
      </c>
      <c r="L2081" s="1">
        <v>4.2</v>
      </c>
    </row>
    <row r="2082" spans="1:12" x14ac:dyDescent="0.2">
      <c r="A2082" s="1" t="s">
        <v>124</v>
      </c>
      <c r="B2082" s="1" t="s">
        <v>1584</v>
      </c>
      <c r="C2082" s="1" t="s">
        <v>47</v>
      </c>
      <c r="D2082" s="1">
        <v>2012</v>
      </c>
      <c r="E2082" s="1" t="s">
        <v>9</v>
      </c>
      <c r="F2082" s="1" t="s">
        <v>8</v>
      </c>
      <c r="G2082" s="1" t="s">
        <v>1</v>
      </c>
      <c r="H2082" s="1" t="s">
        <v>7</v>
      </c>
      <c r="I2082" s="1">
        <v>5.8181585000000001E-2</v>
      </c>
      <c r="J2082" s="1">
        <v>17.600000000000001</v>
      </c>
      <c r="K2082" s="1">
        <v>154.4314</v>
      </c>
      <c r="L2082" s="1">
        <v>4.2</v>
      </c>
    </row>
    <row r="2083" spans="1:12" x14ac:dyDescent="0.2">
      <c r="A2083" s="1" t="s">
        <v>124</v>
      </c>
      <c r="B2083" s="1" t="s">
        <v>1525</v>
      </c>
      <c r="C2083" s="1" t="s">
        <v>47</v>
      </c>
      <c r="D2083" s="1">
        <v>2012</v>
      </c>
      <c r="E2083" s="1" t="s">
        <v>9</v>
      </c>
      <c r="F2083" s="1" t="s">
        <v>8</v>
      </c>
      <c r="G2083" s="1" t="s">
        <v>1</v>
      </c>
      <c r="H2083" s="1" t="s">
        <v>7</v>
      </c>
      <c r="I2083" s="1">
        <v>4.6707263999999998E-2</v>
      </c>
      <c r="J2083" s="1">
        <v>17.850000000000001</v>
      </c>
      <c r="K2083" s="1">
        <v>152.66820000000001</v>
      </c>
      <c r="L2083" s="1">
        <v>4.2</v>
      </c>
    </row>
    <row r="2084" spans="1:12" x14ac:dyDescent="0.2">
      <c r="A2084" s="1" t="s">
        <v>124</v>
      </c>
      <c r="B2084" s="1" t="s">
        <v>1394</v>
      </c>
      <c r="C2084" s="1" t="s">
        <v>14</v>
      </c>
      <c r="D2084" s="1">
        <v>2012</v>
      </c>
      <c r="E2084" s="1" t="s">
        <v>9</v>
      </c>
      <c r="F2084" s="1" t="s">
        <v>8</v>
      </c>
      <c r="G2084" s="1" t="s">
        <v>1</v>
      </c>
      <c r="H2084" s="1" t="s">
        <v>7</v>
      </c>
      <c r="I2084" s="1">
        <v>3.9553605999999998E-2</v>
      </c>
      <c r="J2084" s="1">
        <v>8.3949999999999996</v>
      </c>
      <c r="K2084" s="1">
        <v>99.104200000000006</v>
      </c>
      <c r="L2084" s="1">
        <v>4.2</v>
      </c>
    </row>
    <row r="2085" spans="1:12" x14ac:dyDescent="0.2">
      <c r="A2085" s="1" t="s">
        <v>124</v>
      </c>
      <c r="B2085" s="1" t="s">
        <v>1347</v>
      </c>
      <c r="C2085" s="1" t="s">
        <v>14</v>
      </c>
      <c r="D2085" s="1">
        <v>2012</v>
      </c>
      <c r="E2085" s="1" t="s">
        <v>9</v>
      </c>
      <c r="F2085" s="1" t="s">
        <v>8</v>
      </c>
      <c r="G2085" s="1" t="s">
        <v>1</v>
      </c>
      <c r="H2085" s="1" t="s">
        <v>7</v>
      </c>
      <c r="I2085" s="1">
        <v>6.5350715000000004E-2</v>
      </c>
      <c r="J2085" s="1">
        <v>9</v>
      </c>
      <c r="K2085" s="1">
        <v>175.43700000000001</v>
      </c>
      <c r="L2085" s="1">
        <v>4.2</v>
      </c>
    </row>
    <row r="2086" spans="1:12" x14ac:dyDescent="0.2">
      <c r="A2086" s="1" t="s">
        <v>124</v>
      </c>
      <c r="B2086" s="1" t="s">
        <v>1421</v>
      </c>
      <c r="C2086" s="1" t="s">
        <v>14</v>
      </c>
      <c r="D2086" s="1">
        <v>2012</v>
      </c>
      <c r="E2086" s="1" t="s">
        <v>9</v>
      </c>
      <c r="F2086" s="1" t="s">
        <v>8</v>
      </c>
      <c r="G2086" s="1" t="s">
        <v>1</v>
      </c>
      <c r="H2086" s="1" t="s">
        <v>7</v>
      </c>
      <c r="I2086" s="1">
        <v>7.4460855000000006E-2</v>
      </c>
      <c r="J2086" s="1">
        <v>9.5</v>
      </c>
      <c r="K2086" s="1">
        <v>253.67240000000001</v>
      </c>
      <c r="L2086" s="1">
        <v>4.2</v>
      </c>
    </row>
    <row r="2087" spans="1:12" x14ac:dyDescent="0.2">
      <c r="A2087" s="1" t="s">
        <v>124</v>
      </c>
      <c r="B2087" s="1" t="s">
        <v>136</v>
      </c>
      <c r="C2087" s="1" t="s">
        <v>14</v>
      </c>
      <c r="D2087" s="1">
        <v>2012</v>
      </c>
      <c r="E2087" s="1" t="s">
        <v>9</v>
      </c>
      <c r="F2087" s="1" t="s">
        <v>8</v>
      </c>
      <c r="G2087" s="1" t="s">
        <v>1</v>
      </c>
      <c r="H2087" s="1" t="s">
        <v>7</v>
      </c>
      <c r="I2087" s="1">
        <v>0.10756402399999999</v>
      </c>
      <c r="J2087" s="1">
        <v>10.195</v>
      </c>
      <c r="K2087" s="1">
        <v>149.0076</v>
      </c>
      <c r="L2087" s="1">
        <v>4.2</v>
      </c>
    </row>
    <row r="2088" spans="1:12" x14ac:dyDescent="0.2">
      <c r="A2088" s="1" t="s">
        <v>124</v>
      </c>
      <c r="B2088" s="1" t="s">
        <v>1308</v>
      </c>
      <c r="C2088" s="1" t="s">
        <v>14</v>
      </c>
      <c r="D2088" s="1">
        <v>2012</v>
      </c>
      <c r="E2088" s="1" t="s">
        <v>9</v>
      </c>
      <c r="F2088" s="1" t="s">
        <v>8</v>
      </c>
      <c r="G2088" s="1" t="s">
        <v>1</v>
      </c>
      <c r="H2088" s="1" t="s">
        <v>7</v>
      </c>
      <c r="I2088" s="1">
        <v>2.9785888999999999E-2</v>
      </c>
      <c r="J2088" s="1">
        <v>16.75</v>
      </c>
      <c r="K2088" s="1">
        <v>38.982199999999999</v>
      </c>
      <c r="L2088" s="1">
        <v>4.2</v>
      </c>
    </row>
    <row r="2089" spans="1:12" x14ac:dyDescent="0.2">
      <c r="A2089" s="1" t="s">
        <v>124</v>
      </c>
      <c r="B2089" s="1" t="s">
        <v>598</v>
      </c>
      <c r="C2089" s="1" t="s">
        <v>14</v>
      </c>
      <c r="D2089" s="1">
        <v>2012</v>
      </c>
      <c r="E2089" s="1" t="s">
        <v>9</v>
      </c>
      <c r="F2089" s="1" t="s">
        <v>8</v>
      </c>
      <c r="G2089" s="1" t="s">
        <v>1</v>
      </c>
      <c r="H2089" s="1" t="s">
        <v>7</v>
      </c>
      <c r="I2089" s="1">
        <v>4.5117475999999997E-2</v>
      </c>
      <c r="J2089" s="1">
        <v>16.75</v>
      </c>
      <c r="K2089" s="1">
        <v>187.9556</v>
      </c>
      <c r="L2089" s="1">
        <v>4.2</v>
      </c>
    </row>
    <row r="2090" spans="1:12" x14ac:dyDescent="0.2">
      <c r="A2090" s="1" t="s">
        <v>124</v>
      </c>
      <c r="B2090" s="1" t="s">
        <v>297</v>
      </c>
      <c r="C2090" s="1" t="s">
        <v>14</v>
      </c>
      <c r="D2090" s="1">
        <v>2012</v>
      </c>
      <c r="E2090" s="1" t="s">
        <v>9</v>
      </c>
      <c r="F2090" s="1" t="s">
        <v>8</v>
      </c>
      <c r="G2090" s="1" t="s">
        <v>1</v>
      </c>
      <c r="H2090" s="1" t="s">
        <v>7</v>
      </c>
      <c r="I2090" s="1">
        <v>7.5311837000000006E-2</v>
      </c>
      <c r="J2090" s="1">
        <v>18.25</v>
      </c>
      <c r="K2090" s="1">
        <v>122.6046</v>
      </c>
      <c r="L2090" s="1">
        <v>4.2</v>
      </c>
    </row>
    <row r="2091" spans="1:12" x14ac:dyDescent="0.2">
      <c r="A2091" s="1" t="s">
        <v>124</v>
      </c>
      <c r="B2091" s="1" t="s">
        <v>137</v>
      </c>
      <c r="C2091" s="1" t="s">
        <v>14</v>
      </c>
      <c r="D2091" s="1">
        <v>2012</v>
      </c>
      <c r="E2091" s="1" t="s">
        <v>9</v>
      </c>
      <c r="F2091" s="1" t="s">
        <v>8</v>
      </c>
      <c r="G2091" s="1" t="s">
        <v>1</v>
      </c>
      <c r="H2091" s="1" t="s">
        <v>7</v>
      </c>
      <c r="I2091" s="1">
        <v>4.7964395E-2</v>
      </c>
      <c r="J2091" s="1">
        <v>18.600000000000001</v>
      </c>
      <c r="K2091" s="1">
        <v>185.0898</v>
      </c>
      <c r="L2091" s="1">
        <v>4.2</v>
      </c>
    </row>
    <row r="2092" spans="1:12" x14ac:dyDescent="0.2">
      <c r="A2092" s="1" t="s">
        <v>124</v>
      </c>
      <c r="B2092" s="1" t="s">
        <v>1527</v>
      </c>
      <c r="C2092" s="1" t="s">
        <v>14</v>
      </c>
      <c r="D2092" s="1">
        <v>2012</v>
      </c>
      <c r="E2092" s="1" t="s">
        <v>9</v>
      </c>
      <c r="F2092" s="1" t="s">
        <v>8</v>
      </c>
      <c r="G2092" s="1" t="s">
        <v>1</v>
      </c>
      <c r="H2092" s="1" t="s">
        <v>7</v>
      </c>
      <c r="I2092" s="1">
        <v>0.128289285</v>
      </c>
      <c r="J2092" s="1">
        <v>19</v>
      </c>
      <c r="K2092" s="1">
        <v>104.9622</v>
      </c>
      <c r="L2092" s="1">
        <v>4.2</v>
      </c>
    </row>
    <row r="2093" spans="1:12" x14ac:dyDescent="0.2">
      <c r="A2093" s="1" t="s">
        <v>124</v>
      </c>
      <c r="B2093" s="1" t="s">
        <v>750</v>
      </c>
      <c r="C2093" s="1" t="s">
        <v>14</v>
      </c>
      <c r="D2093" s="1">
        <v>2012</v>
      </c>
      <c r="E2093" s="1" t="s">
        <v>9</v>
      </c>
      <c r="F2093" s="1" t="s">
        <v>8</v>
      </c>
      <c r="G2093" s="1" t="s">
        <v>1</v>
      </c>
      <c r="H2093" s="1" t="s">
        <v>7</v>
      </c>
      <c r="I2093" s="1">
        <v>6.7039526000000002E-2</v>
      </c>
      <c r="J2093" s="1">
        <v>19.7</v>
      </c>
      <c r="K2093" s="1">
        <v>178.33699999999999</v>
      </c>
      <c r="L2093" s="1">
        <v>4.2</v>
      </c>
    </row>
    <row r="2094" spans="1:12" x14ac:dyDescent="0.2">
      <c r="A2094" s="1" t="s">
        <v>124</v>
      </c>
      <c r="B2094" s="1" t="s">
        <v>127</v>
      </c>
      <c r="C2094" s="1" t="s">
        <v>19</v>
      </c>
      <c r="D2094" s="1">
        <v>2012</v>
      </c>
      <c r="E2094" s="1" t="s">
        <v>9</v>
      </c>
      <c r="F2094" s="1" t="s">
        <v>8</v>
      </c>
      <c r="G2094" s="1" t="s">
        <v>1</v>
      </c>
      <c r="H2094" s="1" t="s">
        <v>7</v>
      </c>
      <c r="I2094" s="1">
        <v>3.5999599E-2</v>
      </c>
      <c r="J2094" s="1">
        <v>14.15</v>
      </c>
      <c r="K2094" s="1">
        <v>41.513800000000003</v>
      </c>
      <c r="L2094" s="1">
        <v>4.2</v>
      </c>
    </row>
    <row r="2095" spans="1:12" x14ac:dyDescent="0.2">
      <c r="A2095" s="1" t="s">
        <v>124</v>
      </c>
      <c r="B2095" s="1" t="s">
        <v>1579</v>
      </c>
      <c r="C2095" s="1" t="s">
        <v>19</v>
      </c>
      <c r="D2095" s="1">
        <v>2012</v>
      </c>
      <c r="E2095" s="1" t="s">
        <v>9</v>
      </c>
      <c r="F2095" s="1" t="s">
        <v>8</v>
      </c>
      <c r="G2095" s="1" t="s">
        <v>1</v>
      </c>
      <c r="H2095" s="1" t="s">
        <v>7</v>
      </c>
      <c r="I2095" s="1">
        <v>7.3397129000000005E-2</v>
      </c>
      <c r="J2095" s="1">
        <v>15.35</v>
      </c>
      <c r="K2095" s="1">
        <v>91.912000000000006</v>
      </c>
      <c r="L2095" s="1">
        <v>4.2</v>
      </c>
    </row>
    <row r="2096" spans="1:12" x14ac:dyDescent="0.2">
      <c r="A2096" s="1" t="s">
        <v>6</v>
      </c>
      <c r="B2096" s="1" t="s">
        <v>1147</v>
      </c>
      <c r="C2096" s="1" t="s">
        <v>28</v>
      </c>
      <c r="D2096" s="1">
        <v>2012</v>
      </c>
      <c r="E2096" s="1" t="s">
        <v>9</v>
      </c>
      <c r="F2096" s="1" t="s">
        <v>8</v>
      </c>
      <c r="G2096" s="1" t="s">
        <v>1</v>
      </c>
      <c r="H2096" s="1" t="s">
        <v>7</v>
      </c>
      <c r="I2096" s="1">
        <v>3.0198228000000001E-2</v>
      </c>
      <c r="J2096" s="1">
        <v>8.3000000000000007</v>
      </c>
      <c r="K2096" s="1">
        <v>98.238399999999999</v>
      </c>
      <c r="L2096" s="1">
        <v>4.2</v>
      </c>
    </row>
    <row r="2097" spans="1:12" x14ac:dyDescent="0.2">
      <c r="A2097" s="1" t="s">
        <v>6</v>
      </c>
      <c r="B2097" s="1" t="s">
        <v>1557</v>
      </c>
      <c r="C2097" s="1" t="s">
        <v>112</v>
      </c>
      <c r="D2097" s="1">
        <v>2012</v>
      </c>
      <c r="E2097" s="1" t="s">
        <v>9</v>
      </c>
      <c r="F2097" s="1" t="s">
        <v>8</v>
      </c>
      <c r="G2097" s="1" t="s">
        <v>1</v>
      </c>
      <c r="H2097" s="1" t="s">
        <v>7</v>
      </c>
      <c r="I2097" s="1">
        <v>8.1794766000000005E-2</v>
      </c>
      <c r="J2097" s="1">
        <v>9.1</v>
      </c>
      <c r="K2097" s="1">
        <v>173.6054</v>
      </c>
      <c r="L2097" s="1">
        <v>4.2</v>
      </c>
    </row>
    <row r="2098" spans="1:12" x14ac:dyDescent="0.2">
      <c r="A2098" s="1" t="s">
        <v>6</v>
      </c>
      <c r="B2098" s="1" t="s">
        <v>834</v>
      </c>
      <c r="C2098" s="1" t="s">
        <v>112</v>
      </c>
      <c r="D2098" s="1">
        <v>2012</v>
      </c>
      <c r="E2098" s="1" t="s">
        <v>9</v>
      </c>
      <c r="F2098" s="1" t="s">
        <v>8</v>
      </c>
      <c r="G2098" s="1" t="s">
        <v>1</v>
      </c>
      <c r="H2098" s="1" t="s">
        <v>7</v>
      </c>
      <c r="I2098" s="1">
        <v>6.3962842000000006E-2</v>
      </c>
      <c r="J2098" s="1">
        <v>14.5</v>
      </c>
      <c r="K2098" s="1">
        <v>263.15940000000001</v>
      </c>
      <c r="L2098" s="1">
        <v>4.2</v>
      </c>
    </row>
    <row r="2099" spans="1:12" x14ac:dyDescent="0.2">
      <c r="A2099" s="1" t="s">
        <v>6</v>
      </c>
      <c r="B2099" s="1" t="s">
        <v>1572</v>
      </c>
      <c r="C2099" s="1" t="s">
        <v>25</v>
      </c>
      <c r="D2099" s="1">
        <v>2012</v>
      </c>
      <c r="E2099" s="1" t="s">
        <v>9</v>
      </c>
      <c r="F2099" s="1" t="s">
        <v>8</v>
      </c>
      <c r="G2099" s="1" t="s">
        <v>1</v>
      </c>
      <c r="H2099" s="1" t="s">
        <v>7</v>
      </c>
      <c r="I2099" s="1">
        <v>2.7653794999999998E-2</v>
      </c>
      <c r="J2099" s="1">
        <v>17.350000000000001</v>
      </c>
      <c r="K2099" s="1">
        <v>88.085599999999999</v>
      </c>
      <c r="L2099" s="1">
        <v>4.2</v>
      </c>
    </row>
    <row r="2100" spans="1:12" x14ac:dyDescent="0.2">
      <c r="A2100" s="1" t="s">
        <v>6</v>
      </c>
      <c r="B2100" s="1" t="s">
        <v>88</v>
      </c>
      <c r="C2100" s="1" t="s">
        <v>17</v>
      </c>
      <c r="D2100" s="1">
        <v>2012</v>
      </c>
      <c r="E2100" s="1" t="s">
        <v>9</v>
      </c>
      <c r="F2100" s="1" t="s">
        <v>8</v>
      </c>
      <c r="G2100" s="1" t="s">
        <v>1</v>
      </c>
      <c r="H2100" s="1" t="s">
        <v>7</v>
      </c>
      <c r="I2100" s="1">
        <v>4.2685216999999998E-2</v>
      </c>
      <c r="J2100" s="1">
        <v>16.7</v>
      </c>
      <c r="K2100" s="1">
        <v>120.7782</v>
      </c>
      <c r="L2100" s="1">
        <v>4.2</v>
      </c>
    </row>
    <row r="2101" spans="1:12" x14ac:dyDescent="0.2">
      <c r="A2101" s="1" t="s">
        <v>6</v>
      </c>
      <c r="B2101" s="1" t="s">
        <v>1336</v>
      </c>
      <c r="C2101" s="1" t="s">
        <v>17</v>
      </c>
      <c r="D2101" s="1">
        <v>2012</v>
      </c>
      <c r="E2101" s="1" t="s">
        <v>9</v>
      </c>
      <c r="F2101" s="1" t="s">
        <v>8</v>
      </c>
      <c r="G2101" s="1" t="s">
        <v>1</v>
      </c>
      <c r="H2101" s="1" t="s">
        <v>7</v>
      </c>
      <c r="I2101" s="1">
        <v>4.5534457E-2</v>
      </c>
      <c r="J2101" s="1">
        <v>18.5</v>
      </c>
      <c r="K2101" s="1">
        <v>146.31020000000001</v>
      </c>
      <c r="L2101" s="1">
        <v>4.2</v>
      </c>
    </row>
    <row r="2102" spans="1:12" x14ac:dyDescent="0.2">
      <c r="A2102" s="1" t="s">
        <v>6</v>
      </c>
      <c r="B2102" s="1" t="s">
        <v>368</v>
      </c>
      <c r="C2102" s="1" t="s">
        <v>71</v>
      </c>
      <c r="D2102" s="1">
        <v>2012</v>
      </c>
      <c r="E2102" s="1" t="s">
        <v>9</v>
      </c>
      <c r="F2102" s="1" t="s">
        <v>8</v>
      </c>
      <c r="G2102" s="1" t="s">
        <v>1</v>
      </c>
      <c r="H2102" s="1" t="s">
        <v>7</v>
      </c>
      <c r="I2102" s="1">
        <v>3.0294931000000001E-2</v>
      </c>
      <c r="J2102" s="1">
        <v>5.88</v>
      </c>
      <c r="K2102" s="1">
        <v>104.099</v>
      </c>
      <c r="L2102" s="1">
        <v>4.2</v>
      </c>
    </row>
    <row r="2103" spans="1:12" x14ac:dyDescent="0.2">
      <c r="A2103" s="1" t="s">
        <v>6</v>
      </c>
      <c r="B2103" s="1" t="s">
        <v>818</v>
      </c>
      <c r="C2103" s="1" t="s">
        <v>71</v>
      </c>
      <c r="D2103" s="1">
        <v>2012</v>
      </c>
      <c r="E2103" s="1" t="s">
        <v>9</v>
      </c>
      <c r="F2103" s="1" t="s">
        <v>8</v>
      </c>
      <c r="G2103" s="1" t="s">
        <v>1</v>
      </c>
      <c r="H2103" s="1" t="s">
        <v>7</v>
      </c>
      <c r="I2103" s="1">
        <v>0.13785895500000001</v>
      </c>
      <c r="J2103" s="1">
        <v>8.8949999999999996</v>
      </c>
      <c r="K2103" s="1">
        <v>162.12360000000001</v>
      </c>
      <c r="L2103" s="1">
        <v>4.2</v>
      </c>
    </row>
    <row r="2104" spans="1:12" x14ac:dyDescent="0.2">
      <c r="A2104" s="1" t="s">
        <v>6</v>
      </c>
      <c r="B2104" s="1" t="s">
        <v>817</v>
      </c>
      <c r="C2104" s="1" t="s">
        <v>71</v>
      </c>
      <c r="D2104" s="1">
        <v>2012</v>
      </c>
      <c r="E2104" s="1" t="s">
        <v>9</v>
      </c>
      <c r="F2104" s="1" t="s">
        <v>8</v>
      </c>
      <c r="G2104" s="1" t="s">
        <v>1</v>
      </c>
      <c r="H2104" s="1" t="s">
        <v>7</v>
      </c>
      <c r="I2104" s="1">
        <v>2.5936747E-2</v>
      </c>
      <c r="J2104" s="1">
        <v>13.85</v>
      </c>
      <c r="K2104" s="1">
        <v>164.92099999999999</v>
      </c>
      <c r="L2104" s="1">
        <v>4.2</v>
      </c>
    </row>
    <row r="2105" spans="1:12" x14ac:dyDescent="0.2">
      <c r="A2105" s="1" t="s">
        <v>6</v>
      </c>
      <c r="B2105" s="1" t="s">
        <v>560</v>
      </c>
      <c r="C2105" s="1" t="s">
        <v>71</v>
      </c>
      <c r="D2105" s="1">
        <v>2012</v>
      </c>
      <c r="E2105" s="1" t="s">
        <v>9</v>
      </c>
      <c r="F2105" s="1" t="s">
        <v>8</v>
      </c>
      <c r="G2105" s="1" t="s">
        <v>1</v>
      </c>
      <c r="H2105" s="1" t="s">
        <v>7</v>
      </c>
      <c r="I2105" s="1">
        <v>1.9965179E-2</v>
      </c>
      <c r="J2105" s="1">
        <v>15.1</v>
      </c>
      <c r="K2105" s="1">
        <v>130.53100000000001</v>
      </c>
      <c r="L2105" s="1">
        <v>4.2</v>
      </c>
    </row>
    <row r="2106" spans="1:12" x14ac:dyDescent="0.2">
      <c r="A2106" s="1" t="s">
        <v>6</v>
      </c>
      <c r="B2106" s="1" t="s">
        <v>354</v>
      </c>
      <c r="C2106" s="1" t="s">
        <v>71</v>
      </c>
      <c r="D2106" s="1">
        <v>2012</v>
      </c>
      <c r="E2106" s="1" t="s">
        <v>9</v>
      </c>
      <c r="F2106" s="1" t="s">
        <v>8</v>
      </c>
      <c r="G2106" s="1" t="s">
        <v>1</v>
      </c>
      <c r="H2106" s="1" t="s">
        <v>7</v>
      </c>
      <c r="I2106" s="1">
        <v>4.2542483999999998E-2</v>
      </c>
      <c r="J2106" s="1">
        <v>17.7</v>
      </c>
      <c r="K2106" s="1">
        <v>161.92099999999999</v>
      </c>
      <c r="L2106" s="1">
        <v>4.2</v>
      </c>
    </row>
    <row r="2107" spans="1:12" x14ac:dyDescent="0.2">
      <c r="A2107" s="1" t="s">
        <v>6</v>
      </c>
      <c r="B2107" s="1" t="s">
        <v>1202</v>
      </c>
      <c r="C2107" s="1" t="s">
        <v>10</v>
      </c>
      <c r="D2107" s="1">
        <v>2012</v>
      </c>
      <c r="E2107" s="1" t="s">
        <v>9</v>
      </c>
      <c r="F2107" s="1" t="s">
        <v>8</v>
      </c>
      <c r="G2107" s="1" t="s">
        <v>1</v>
      </c>
      <c r="H2107" s="1" t="s">
        <v>7</v>
      </c>
      <c r="I2107" s="1">
        <v>3.5311851999999998E-2</v>
      </c>
      <c r="J2107" s="1">
        <v>14.85</v>
      </c>
      <c r="K2107" s="1">
        <v>160.95779999999999</v>
      </c>
      <c r="L2107" s="1">
        <v>4.2</v>
      </c>
    </row>
    <row r="2108" spans="1:12" x14ac:dyDescent="0.2">
      <c r="A2108" s="1" t="s">
        <v>6</v>
      </c>
      <c r="B2108" s="1" t="s">
        <v>342</v>
      </c>
      <c r="C2108" s="1" t="s">
        <v>10</v>
      </c>
      <c r="D2108" s="1">
        <v>2012</v>
      </c>
      <c r="E2108" s="1" t="s">
        <v>9</v>
      </c>
      <c r="F2108" s="1" t="s">
        <v>8</v>
      </c>
      <c r="G2108" s="1" t="s">
        <v>1</v>
      </c>
      <c r="H2108" s="1" t="s">
        <v>7</v>
      </c>
      <c r="I2108" s="1">
        <v>2.4987902999999999E-2</v>
      </c>
      <c r="J2108" s="1">
        <v>16.100000000000001</v>
      </c>
      <c r="K2108" s="1">
        <v>97.340999999999994</v>
      </c>
      <c r="L2108" s="1">
        <v>4.2</v>
      </c>
    </row>
    <row r="2109" spans="1:12" x14ac:dyDescent="0.2">
      <c r="A2109" s="1" t="s">
        <v>6</v>
      </c>
      <c r="B2109" s="1" t="s">
        <v>1128</v>
      </c>
      <c r="C2109" s="1" t="s">
        <v>10</v>
      </c>
      <c r="D2109" s="1">
        <v>2012</v>
      </c>
      <c r="E2109" s="1" t="s">
        <v>9</v>
      </c>
      <c r="F2109" s="1" t="s">
        <v>8</v>
      </c>
      <c r="G2109" s="1" t="s">
        <v>1</v>
      </c>
      <c r="H2109" s="1" t="s">
        <v>7</v>
      </c>
      <c r="I2109" s="1">
        <v>1.6622448000000001E-2</v>
      </c>
      <c r="J2109" s="1">
        <v>17.7</v>
      </c>
      <c r="K2109" s="1">
        <v>50.203400000000002</v>
      </c>
      <c r="L2109" s="1">
        <v>4.2</v>
      </c>
    </row>
    <row r="2110" spans="1:12" x14ac:dyDescent="0.2">
      <c r="A2110" s="1" t="s">
        <v>6</v>
      </c>
      <c r="B2110" s="1" t="s">
        <v>60</v>
      </c>
      <c r="C2110" s="1" t="s">
        <v>10</v>
      </c>
      <c r="D2110" s="1">
        <v>2012</v>
      </c>
      <c r="E2110" s="1" t="s">
        <v>9</v>
      </c>
      <c r="F2110" s="1" t="s">
        <v>8</v>
      </c>
      <c r="G2110" s="1" t="s">
        <v>1</v>
      </c>
      <c r="H2110" s="1" t="s">
        <v>7</v>
      </c>
      <c r="I2110" s="1">
        <v>2.1490911000000001E-2</v>
      </c>
      <c r="J2110" s="1">
        <v>19.350000000000001</v>
      </c>
      <c r="K2110" s="1">
        <v>122.10980000000001</v>
      </c>
      <c r="L2110" s="1">
        <v>4.2</v>
      </c>
    </row>
    <row r="2111" spans="1:12" x14ac:dyDescent="0.2">
      <c r="A2111" s="1" t="s">
        <v>6</v>
      </c>
      <c r="B2111" s="1" t="s">
        <v>727</v>
      </c>
      <c r="C2111" s="1" t="s">
        <v>10</v>
      </c>
      <c r="D2111" s="1">
        <v>2012</v>
      </c>
      <c r="E2111" s="1" t="s">
        <v>9</v>
      </c>
      <c r="F2111" s="1" t="s">
        <v>8</v>
      </c>
      <c r="G2111" s="1" t="s">
        <v>1</v>
      </c>
      <c r="H2111" s="1" t="s">
        <v>7</v>
      </c>
      <c r="I2111" s="1">
        <v>2.8167477999999999E-2</v>
      </c>
      <c r="J2111" s="1">
        <v>20</v>
      </c>
      <c r="K2111" s="1">
        <v>45.574399999999997</v>
      </c>
      <c r="L2111" s="1">
        <v>4.2</v>
      </c>
    </row>
    <row r="2112" spans="1:12" x14ac:dyDescent="0.2">
      <c r="A2112" s="1" t="s">
        <v>6</v>
      </c>
      <c r="B2112" s="1" t="s">
        <v>1490</v>
      </c>
      <c r="C2112" s="1" t="s">
        <v>10</v>
      </c>
      <c r="D2112" s="1">
        <v>2012</v>
      </c>
      <c r="E2112" s="1" t="s">
        <v>9</v>
      </c>
      <c r="F2112" s="1" t="s">
        <v>8</v>
      </c>
      <c r="G2112" s="1" t="s">
        <v>1</v>
      </c>
      <c r="H2112" s="1" t="s">
        <v>7</v>
      </c>
      <c r="I2112" s="1">
        <v>5.9894377999999998E-2</v>
      </c>
      <c r="J2112" s="1">
        <v>20.2</v>
      </c>
      <c r="K2112" s="1">
        <v>125.9678</v>
      </c>
      <c r="L2112" s="1">
        <v>4.2</v>
      </c>
    </row>
    <row r="2113" spans="1:12" x14ac:dyDescent="0.2">
      <c r="A2113" s="1" t="s">
        <v>6</v>
      </c>
      <c r="B2113" s="1" t="s">
        <v>1125</v>
      </c>
      <c r="C2113" s="1" t="s">
        <v>47</v>
      </c>
      <c r="D2113" s="1">
        <v>2012</v>
      </c>
      <c r="E2113" s="1" t="s">
        <v>9</v>
      </c>
      <c r="F2113" s="1" t="s">
        <v>8</v>
      </c>
      <c r="G2113" s="1" t="s">
        <v>1</v>
      </c>
      <c r="H2113" s="1" t="s">
        <v>7</v>
      </c>
      <c r="I2113" s="1">
        <v>0.17935589299999999</v>
      </c>
      <c r="J2113" s="1">
        <v>6.1749999999999998</v>
      </c>
      <c r="K2113" s="1">
        <v>94.175200000000004</v>
      </c>
      <c r="L2113" s="1">
        <v>4.2</v>
      </c>
    </row>
    <row r="2114" spans="1:12" x14ac:dyDescent="0.2">
      <c r="A2114" s="1" t="s">
        <v>6</v>
      </c>
      <c r="B2114" s="1" t="s">
        <v>1587</v>
      </c>
      <c r="C2114" s="1" t="s">
        <v>47</v>
      </c>
      <c r="D2114" s="1">
        <v>2012</v>
      </c>
      <c r="E2114" s="1" t="s">
        <v>9</v>
      </c>
      <c r="F2114" s="1" t="s">
        <v>8</v>
      </c>
      <c r="G2114" s="1" t="s">
        <v>1</v>
      </c>
      <c r="H2114" s="1" t="s">
        <v>7</v>
      </c>
      <c r="I2114" s="1">
        <v>2.2093018999999998E-2</v>
      </c>
      <c r="J2114" s="1">
        <v>9.5</v>
      </c>
      <c r="K2114" s="1">
        <v>195.9452</v>
      </c>
      <c r="L2114" s="1">
        <v>4.2</v>
      </c>
    </row>
    <row r="2115" spans="1:12" x14ac:dyDescent="0.2">
      <c r="A2115" s="1" t="s">
        <v>6</v>
      </c>
      <c r="B2115" s="1" t="s">
        <v>1512</v>
      </c>
      <c r="C2115" s="1" t="s">
        <v>47</v>
      </c>
      <c r="D2115" s="1">
        <v>2012</v>
      </c>
      <c r="E2115" s="1" t="s">
        <v>9</v>
      </c>
      <c r="F2115" s="1" t="s">
        <v>8</v>
      </c>
      <c r="G2115" s="1" t="s">
        <v>1</v>
      </c>
      <c r="H2115" s="1" t="s">
        <v>7</v>
      </c>
      <c r="I2115" s="1">
        <v>9.6249842000000002E-2</v>
      </c>
      <c r="J2115" s="1">
        <v>15.1</v>
      </c>
      <c r="K2115" s="1">
        <v>134.49420000000001</v>
      </c>
      <c r="L2115" s="1">
        <v>4.2</v>
      </c>
    </row>
    <row r="2116" spans="1:12" x14ac:dyDescent="0.2">
      <c r="A2116" s="1" t="s">
        <v>6</v>
      </c>
      <c r="B2116" s="1" t="s">
        <v>36</v>
      </c>
      <c r="C2116" s="1" t="s">
        <v>14</v>
      </c>
      <c r="D2116" s="1">
        <v>2012</v>
      </c>
      <c r="E2116" s="1" t="s">
        <v>9</v>
      </c>
      <c r="F2116" s="1" t="s">
        <v>8</v>
      </c>
      <c r="G2116" s="1" t="s">
        <v>1</v>
      </c>
      <c r="H2116" s="1" t="s">
        <v>7</v>
      </c>
      <c r="I2116" s="1">
        <v>0.13491920199999999</v>
      </c>
      <c r="J2116" s="1">
        <v>7.63</v>
      </c>
      <c r="K2116" s="1">
        <v>46.940199999999997</v>
      </c>
      <c r="L2116" s="1">
        <v>4.2</v>
      </c>
    </row>
    <row r="2117" spans="1:12" x14ac:dyDescent="0.2">
      <c r="A2117" s="1" t="s">
        <v>6</v>
      </c>
      <c r="B2117" s="1" t="s">
        <v>1453</v>
      </c>
      <c r="C2117" s="1" t="s">
        <v>14</v>
      </c>
      <c r="D2117" s="1">
        <v>2012</v>
      </c>
      <c r="E2117" s="1" t="s">
        <v>9</v>
      </c>
      <c r="F2117" s="1" t="s">
        <v>8</v>
      </c>
      <c r="G2117" s="1" t="s">
        <v>1</v>
      </c>
      <c r="H2117" s="1" t="s">
        <v>7</v>
      </c>
      <c r="I2117" s="1">
        <v>7.2990978999999998E-2</v>
      </c>
      <c r="J2117" s="1">
        <v>9.8000000000000007</v>
      </c>
      <c r="K2117" s="1">
        <v>121.60980000000001</v>
      </c>
      <c r="L2117" s="1">
        <v>4.2</v>
      </c>
    </row>
    <row r="2118" spans="1:12" x14ac:dyDescent="0.2">
      <c r="A2118" s="1" t="s">
        <v>6</v>
      </c>
      <c r="B2118" s="1" t="s">
        <v>955</v>
      </c>
      <c r="C2118" s="1" t="s">
        <v>122</v>
      </c>
      <c r="D2118" s="1">
        <v>2012</v>
      </c>
      <c r="E2118" s="1" t="s">
        <v>9</v>
      </c>
      <c r="F2118" s="1" t="s">
        <v>8</v>
      </c>
      <c r="G2118" s="1" t="s">
        <v>1</v>
      </c>
      <c r="H2118" s="1" t="s">
        <v>7</v>
      </c>
      <c r="I2118" s="1">
        <v>1.7658633999999999E-2</v>
      </c>
      <c r="J2118" s="1">
        <v>10.195</v>
      </c>
      <c r="K2118" s="1">
        <v>240.15379999999999</v>
      </c>
      <c r="L2118" s="1">
        <v>4.2</v>
      </c>
    </row>
    <row r="2119" spans="1:12" x14ac:dyDescent="0.2">
      <c r="A2119" s="1" t="s">
        <v>6</v>
      </c>
      <c r="B2119" s="1" t="s">
        <v>313</v>
      </c>
      <c r="C2119" s="1" t="s">
        <v>122</v>
      </c>
      <c r="D2119" s="1">
        <v>2012</v>
      </c>
      <c r="E2119" s="1" t="s">
        <v>9</v>
      </c>
      <c r="F2119" s="1" t="s">
        <v>8</v>
      </c>
      <c r="G2119" s="1" t="s">
        <v>1</v>
      </c>
      <c r="H2119" s="1" t="s">
        <v>7</v>
      </c>
      <c r="I2119" s="1">
        <v>0.135306012</v>
      </c>
      <c r="J2119" s="1">
        <v>17.7</v>
      </c>
      <c r="K2119" s="1">
        <v>183.79239999999999</v>
      </c>
      <c r="L2119" s="1">
        <v>4.2</v>
      </c>
    </row>
    <row r="2120" spans="1:12" x14ac:dyDescent="0.2">
      <c r="A2120" s="1" t="s">
        <v>21</v>
      </c>
      <c r="B2120" s="1" t="s">
        <v>915</v>
      </c>
      <c r="C2120" s="1" t="s">
        <v>28</v>
      </c>
      <c r="D2120" s="1">
        <v>2012</v>
      </c>
      <c r="E2120" s="1" t="s">
        <v>9</v>
      </c>
      <c r="F2120" s="1" t="s">
        <v>8</v>
      </c>
      <c r="G2120" s="1" t="s">
        <v>1</v>
      </c>
      <c r="H2120" s="1" t="s">
        <v>7</v>
      </c>
      <c r="I2120" s="1">
        <v>0</v>
      </c>
      <c r="J2120" s="1">
        <v>11.1</v>
      </c>
      <c r="K2120" s="1">
        <v>156.46039999999999</v>
      </c>
      <c r="L2120" s="1">
        <v>4.2</v>
      </c>
    </row>
    <row r="2121" spans="1:12" x14ac:dyDescent="0.2">
      <c r="A2121" s="1" t="s">
        <v>21</v>
      </c>
      <c r="B2121" s="1" t="s">
        <v>194</v>
      </c>
      <c r="C2121" s="1" t="s">
        <v>171</v>
      </c>
      <c r="D2121" s="1">
        <v>2012</v>
      </c>
      <c r="E2121" s="1" t="s">
        <v>9</v>
      </c>
      <c r="F2121" s="1" t="s">
        <v>8</v>
      </c>
      <c r="G2121" s="1" t="s">
        <v>1</v>
      </c>
      <c r="H2121" s="1" t="s">
        <v>7</v>
      </c>
      <c r="I2121" s="1">
        <v>2.9054046E-2</v>
      </c>
      <c r="J2121" s="1">
        <v>21.1</v>
      </c>
      <c r="K2121" s="1">
        <v>144.67859999999999</v>
      </c>
      <c r="L2121" s="1">
        <v>4.2</v>
      </c>
    </row>
    <row r="2122" spans="1:12" x14ac:dyDescent="0.2">
      <c r="A2122" s="1" t="s">
        <v>295</v>
      </c>
      <c r="B2122" s="1" t="s">
        <v>159</v>
      </c>
      <c r="C2122" s="1" t="s">
        <v>14</v>
      </c>
      <c r="D2122" s="1">
        <v>2018</v>
      </c>
      <c r="E2122" s="1" t="s">
        <v>1195</v>
      </c>
      <c r="F2122" s="1" t="s">
        <v>8</v>
      </c>
      <c r="G2122" s="1" t="s">
        <v>702</v>
      </c>
      <c r="H2122" s="1" t="s">
        <v>701</v>
      </c>
      <c r="I2122" s="1">
        <v>0.213125482</v>
      </c>
      <c r="K2122" s="1">
        <v>44.942799999999998</v>
      </c>
      <c r="L2122" s="1">
        <v>4.2</v>
      </c>
    </row>
    <row r="2123" spans="1:12" x14ac:dyDescent="0.2">
      <c r="A2123" s="1" t="s">
        <v>124</v>
      </c>
      <c r="B2123" s="1" t="s">
        <v>1109</v>
      </c>
      <c r="C2123" s="1" t="s">
        <v>28</v>
      </c>
      <c r="D2123" s="1">
        <v>2018</v>
      </c>
      <c r="E2123" s="1" t="s">
        <v>1195</v>
      </c>
      <c r="F2123" s="1" t="s">
        <v>8</v>
      </c>
      <c r="G2123" s="1" t="s">
        <v>702</v>
      </c>
      <c r="H2123" s="1" t="s">
        <v>701</v>
      </c>
      <c r="I2123" s="1">
        <v>0.17735437300000001</v>
      </c>
      <c r="K2123" s="1">
        <v>46.674399999999999</v>
      </c>
      <c r="L2123" s="1">
        <v>4.2</v>
      </c>
    </row>
    <row r="2124" spans="1:12" x14ac:dyDescent="0.2">
      <c r="A2124" s="1" t="s">
        <v>124</v>
      </c>
      <c r="B2124" s="1" t="s">
        <v>1366</v>
      </c>
      <c r="C2124" s="1" t="s">
        <v>28</v>
      </c>
      <c r="D2124" s="1">
        <v>2018</v>
      </c>
      <c r="E2124" s="1" t="s">
        <v>1195</v>
      </c>
      <c r="F2124" s="1" t="s">
        <v>8</v>
      </c>
      <c r="G2124" s="1" t="s">
        <v>702</v>
      </c>
      <c r="H2124" s="1" t="s">
        <v>701</v>
      </c>
      <c r="I2124" s="1">
        <v>0.16660951700000001</v>
      </c>
      <c r="K2124" s="1">
        <v>157.66040000000001</v>
      </c>
      <c r="L2124" s="1">
        <v>4.2</v>
      </c>
    </row>
    <row r="2125" spans="1:12" x14ac:dyDescent="0.2">
      <c r="A2125" s="1" t="s">
        <v>124</v>
      </c>
      <c r="B2125" s="1" t="s">
        <v>308</v>
      </c>
      <c r="C2125" s="1" t="s">
        <v>28</v>
      </c>
      <c r="D2125" s="1">
        <v>2018</v>
      </c>
      <c r="E2125" s="1" t="s">
        <v>1195</v>
      </c>
      <c r="F2125" s="1" t="s">
        <v>8</v>
      </c>
      <c r="G2125" s="1" t="s">
        <v>702</v>
      </c>
      <c r="H2125" s="1" t="s">
        <v>701</v>
      </c>
      <c r="I2125" s="1">
        <v>9.9681704999999995E-2</v>
      </c>
      <c r="K2125" s="1">
        <v>107.4622</v>
      </c>
      <c r="L2125" s="1">
        <v>4.2</v>
      </c>
    </row>
    <row r="2126" spans="1:12" x14ac:dyDescent="0.2">
      <c r="A2126" s="1" t="s">
        <v>124</v>
      </c>
      <c r="B2126" s="1" t="s">
        <v>677</v>
      </c>
      <c r="C2126" s="1" t="s">
        <v>112</v>
      </c>
      <c r="D2126" s="1">
        <v>2018</v>
      </c>
      <c r="E2126" s="1" t="s">
        <v>1195</v>
      </c>
      <c r="F2126" s="1" t="s">
        <v>8</v>
      </c>
      <c r="G2126" s="1" t="s">
        <v>702</v>
      </c>
      <c r="H2126" s="1" t="s">
        <v>701</v>
      </c>
      <c r="I2126" s="1">
        <v>0.14319938900000001</v>
      </c>
      <c r="K2126" s="1">
        <v>175.83699999999999</v>
      </c>
      <c r="L2126" s="1">
        <v>4.2</v>
      </c>
    </row>
    <row r="2127" spans="1:12" x14ac:dyDescent="0.2">
      <c r="A2127" s="1" t="s">
        <v>124</v>
      </c>
      <c r="B2127" s="1" t="s">
        <v>495</v>
      </c>
      <c r="C2127" s="1" t="s">
        <v>25</v>
      </c>
      <c r="D2127" s="1">
        <v>2018</v>
      </c>
      <c r="E2127" s="1" t="s">
        <v>1195</v>
      </c>
      <c r="F2127" s="1" t="s">
        <v>8</v>
      </c>
      <c r="G2127" s="1" t="s">
        <v>702</v>
      </c>
      <c r="H2127" s="1" t="s">
        <v>701</v>
      </c>
      <c r="I2127" s="1">
        <v>0.137539574</v>
      </c>
      <c r="K2127" s="1">
        <v>38.8506</v>
      </c>
      <c r="L2127" s="1">
        <v>4.2</v>
      </c>
    </row>
    <row r="2128" spans="1:12" x14ac:dyDescent="0.2">
      <c r="A2128" s="1" t="s">
        <v>124</v>
      </c>
      <c r="B2128" s="1" t="s">
        <v>505</v>
      </c>
      <c r="C2128" s="1" t="s">
        <v>25</v>
      </c>
      <c r="D2128" s="1">
        <v>2018</v>
      </c>
      <c r="E2128" s="1" t="s">
        <v>1195</v>
      </c>
      <c r="F2128" s="1" t="s">
        <v>8</v>
      </c>
      <c r="G2128" s="1" t="s">
        <v>702</v>
      </c>
      <c r="H2128" s="1" t="s">
        <v>701</v>
      </c>
      <c r="I2128" s="1">
        <v>1.8275994E-2</v>
      </c>
      <c r="K2128" s="1">
        <v>115.2808</v>
      </c>
      <c r="L2128" s="1">
        <v>4.2</v>
      </c>
    </row>
    <row r="2129" spans="1:12" x14ac:dyDescent="0.2">
      <c r="A2129" s="1" t="s">
        <v>124</v>
      </c>
      <c r="B2129" s="1" t="s">
        <v>1100</v>
      </c>
      <c r="C2129" s="1" t="s">
        <v>25</v>
      </c>
      <c r="D2129" s="1">
        <v>2018</v>
      </c>
      <c r="E2129" s="1" t="s">
        <v>1195</v>
      </c>
      <c r="F2129" s="1" t="s">
        <v>8</v>
      </c>
      <c r="G2129" s="1" t="s">
        <v>702</v>
      </c>
      <c r="H2129" s="1" t="s">
        <v>701</v>
      </c>
      <c r="I2129" s="1">
        <v>3.1069203E-2</v>
      </c>
      <c r="K2129" s="1">
        <v>179.6686</v>
      </c>
      <c r="L2129" s="1">
        <v>4.2</v>
      </c>
    </row>
    <row r="2130" spans="1:12" x14ac:dyDescent="0.2">
      <c r="A2130" s="1" t="s">
        <v>124</v>
      </c>
      <c r="B2130" s="1" t="s">
        <v>673</v>
      </c>
      <c r="C2130" s="1" t="s">
        <v>25</v>
      </c>
      <c r="D2130" s="1">
        <v>2018</v>
      </c>
      <c r="E2130" s="1" t="s">
        <v>1195</v>
      </c>
      <c r="F2130" s="1" t="s">
        <v>8</v>
      </c>
      <c r="G2130" s="1" t="s">
        <v>702</v>
      </c>
      <c r="H2130" s="1" t="s">
        <v>701</v>
      </c>
      <c r="I2130" s="1">
        <v>5.2749198999999997E-2</v>
      </c>
      <c r="K2130" s="1">
        <v>74.966999999999999</v>
      </c>
      <c r="L2130" s="1">
        <v>4.2</v>
      </c>
    </row>
    <row r="2131" spans="1:12" x14ac:dyDescent="0.2">
      <c r="A2131" s="1" t="s">
        <v>124</v>
      </c>
      <c r="B2131" s="1" t="s">
        <v>247</v>
      </c>
      <c r="C2131" s="1" t="s">
        <v>71</v>
      </c>
      <c r="D2131" s="1">
        <v>2018</v>
      </c>
      <c r="E2131" s="1" t="s">
        <v>1195</v>
      </c>
      <c r="F2131" s="1" t="s">
        <v>8</v>
      </c>
      <c r="G2131" s="1" t="s">
        <v>702</v>
      </c>
      <c r="H2131" s="1" t="s">
        <v>701</v>
      </c>
      <c r="I2131" s="1">
        <v>0</v>
      </c>
      <c r="K2131" s="1">
        <v>98.241</v>
      </c>
      <c r="L2131" s="1">
        <v>4.2</v>
      </c>
    </row>
    <row r="2132" spans="1:12" x14ac:dyDescent="0.2">
      <c r="A2132" s="1" t="s">
        <v>124</v>
      </c>
      <c r="B2132" s="1" t="s">
        <v>446</v>
      </c>
      <c r="C2132" s="1" t="s">
        <v>4</v>
      </c>
      <c r="D2132" s="1">
        <v>2018</v>
      </c>
      <c r="E2132" s="1" t="s">
        <v>1195</v>
      </c>
      <c r="F2132" s="1" t="s">
        <v>8</v>
      </c>
      <c r="G2132" s="1" t="s">
        <v>702</v>
      </c>
      <c r="H2132" s="1" t="s">
        <v>701</v>
      </c>
      <c r="I2132" s="1">
        <v>0.135612397</v>
      </c>
      <c r="K2132" s="1">
        <v>61.153599999999997</v>
      </c>
      <c r="L2132" s="1">
        <v>4.2</v>
      </c>
    </row>
    <row r="2133" spans="1:12" x14ac:dyDescent="0.2">
      <c r="A2133" s="1" t="s">
        <v>124</v>
      </c>
      <c r="B2133" s="1" t="s">
        <v>1169</v>
      </c>
      <c r="C2133" s="1" t="s">
        <v>4</v>
      </c>
      <c r="D2133" s="1">
        <v>2018</v>
      </c>
      <c r="E2133" s="1" t="s">
        <v>1195</v>
      </c>
      <c r="F2133" s="1" t="s">
        <v>8</v>
      </c>
      <c r="G2133" s="1" t="s">
        <v>702</v>
      </c>
      <c r="H2133" s="1" t="s">
        <v>701</v>
      </c>
      <c r="I2133" s="1">
        <v>0.104784329</v>
      </c>
      <c r="K2133" s="1">
        <v>266.02260000000001</v>
      </c>
      <c r="L2133" s="1">
        <v>4.2</v>
      </c>
    </row>
    <row r="2134" spans="1:12" x14ac:dyDescent="0.2">
      <c r="A2134" s="1" t="s">
        <v>124</v>
      </c>
      <c r="B2134" s="1" t="s">
        <v>451</v>
      </c>
      <c r="C2134" s="1" t="s">
        <v>4</v>
      </c>
      <c r="D2134" s="1">
        <v>2018</v>
      </c>
      <c r="E2134" s="1" t="s">
        <v>1195</v>
      </c>
      <c r="F2134" s="1" t="s">
        <v>8</v>
      </c>
      <c r="G2134" s="1" t="s">
        <v>702</v>
      </c>
      <c r="H2134" s="1" t="s">
        <v>701</v>
      </c>
      <c r="I2134" s="1">
        <v>0.13522696200000001</v>
      </c>
      <c r="K2134" s="1">
        <v>56.292999999999999</v>
      </c>
      <c r="L2134" s="1">
        <v>4.2</v>
      </c>
    </row>
    <row r="2135" spans="1:12" x14ac:dyDescent="0.2">
      <c r="A2135" s="1" t="s">
        <v>124</v>
      </c>
      <c r="B2135" s="1" t="s">
        <v>616</v>
      </c>
      <c r="C2135" s="1" t="s">
        <v>171</v>
      </c>
      <c r="D2135" s="1">
        <v>2018</v>
      </c>
      <c r="E2135" s="1" t="s">
        <v>1195</v>
      </c>
      <c r="F2135" s="1" t="s">
        <v>8</v>
      </c>
      <c r="G2135" s="1" t="s">
        <v>702</v>
      </c>
      <c r="H2135" s="1" t="s">
        <v>701</v>
      </c>
      <c r="I2135" s="1">
        <v>0.196659953</v>
      </c>
      <c r="K2135" s="1">
        <v>125.80459999999999</v>
      </c>
      <c r="L2135" s="1">
        <v>4.2</v>
      </c>
    </row>
    <row r="2136" spans="1:12" x14ac:dyDescent="0.2">
      <c r="A2136" s="1" t="s">
        <v>124</v>
      </c>
      <c r="B2136" s="1" t="s">
        <v>1272</v>
      </c>
      <c r="C2136" s="1" t="s">
        <v>47</v>
      </c>
      <c r="D2136" s="1">
        <v>2018</v>
      </c>
      <c r="E2136" s="1" t="s">
        <v>1195</v>
      </c>
      <c r="F2136" s="1" t="s">
        <v>8</v>
      </c>
      <c r="G2136" s="1" t="s">
        <v>702</v>
      </c>
      <c r="H2136" s="1" t="s">
        <v>701</v>
      </c>
      <c r="I2136" s="1">
        <v>6.6351687000000006E-2</v>
      </c>
      <c r="K2136" s="1">
        <v>65.082599999999999</v>
      </c>
      <c r="L2136" s="1">
        <v>4.2</v>
      </c>
    </row>
    <row r="2137" spans="1:12" x14ac:dyDescent="0.2">
      <c r="A2137" s="1" t="s">
        <v>124</v>
      </c>
      <c r="B2137" s="1" t="s">
        <v>1004</v>
      </c>
      <c r="C2137" s="1" t="s">
        <v>47</v>
      </c>
      <c r="D2137" s="1">
        <v>2018</v>
      </c>
      <c r="E2137" s="1" t="s">
        <v>1195</v>
      </c>
      <c r="F2137" s="1" t="s">
        <v>8</v>
      </c>
      <c r="G2137" s="1" t="s">
        <v>702</v>
      </c>
      <c r="H2137" s="1" t="s">
        <v>701</v>
      </c>
      <c r="I2137" s="1">
        <v>0.25592909600000002</v>
      </c>
      <c r="K2137" s="1">
        <v>103.3648</v>
      </c>
      <c r="L2137" s="1">
        <v>4.2</v>
      </c>
    </row>
    <row r="2138" spans="1:12" x14ac:dyDescent="0.2">
      <c r="A2138" s="1" t="s">
        <v>124</v>
      </c>
      <c r="B2138" s="1" t="s">
        <v>1541</v>
      </c>
      <c r="C2138" s="1" t="s">
        <v>14</v>
      </c>
      <c r="D2138" s="1">
        <v>2018</v>
      </c>
      <c r="E2138" s="1" t="s">
        <v>1195</v>
      </c>
      <c r="F2138" s="1" t="s">
        <v>8</v>
      </c>
      <c r="G2138" s="1" t="s">
        <v>702</v>
      </c>
      <c r="H2138" s="1" t="s">
        <v>701</v>
      </c>
      <c r="I2138" s="1">
        <v>2.7610697999999999E-2</v>
      </c>
      <c r="K2138" s="1">
        <v>149.53659999999999</v>
      </c>
      <c r="L2138" s="1">
        <v>4.2</v>
      </c>
    </row>
    <row r="2139" spans="1:12" x14ac:dyDescent="0.2">
      <c r="A2139" s="1" t="s">
        <v>124</v>
      </c>
      <c r="B2139" s="1" t="s">
        <v>131</v>
      </c>
      <c r="C2139" s="1" t="s">
        <v>19</v>
      </c>
      <c r="D2139" s="1">
        <v>2018</v>
      </c>
      <c r="E2139" s="1" t="s">
        <v>1195</v>
      </c>
      <c r="F2139" s="1" t="s">
        <v>8</v>
      </c>
      <c r="G2139" s="1" t="s">
        <v>702</v>
      </c>
      <c r="H2139" s="1" t="s">
        <v>701</v>
      </c>
      <c r="I2139" s="1">
        <v>6.8153090999999999E-2</v>
      </c>
      <c r="K2139" s="1">
        <v>36.018999999999998</v>
      </c>
      <c r="L2139" s="1">
        <v>4.2</v>
      </c>
    </row>
    <row r="2140" spans="1:12" x14ac:dyDescent="0.2">
      <c r="A2140" s="1" t="s">
        <v>124</v>
      </c>
      <c r="B2140" s="1" t="s">
        <v>398</v>
      </c>
      <c r="C2140" s="1" t="s">
        <v>19</v>
      </c>
      <c r="D2140" s="1">
        <v>2018</v>
      </c>
      <c r="E2140" s="1" t="s">
        <v>1195</v>
      </c>
      <c r="F2140" s="1" t="s">
        <v>8</v>
      </c>
      <c r="G2140" s="1" t="s">
        <v>702</v>
      </c>
      <c r="H2140" s="1" t="s">
        <v>701</v>
      </c>
      <c r="I2140" s="1">
        <v>0.124448295</v>
      </c>
      <c r="K2140" s="1">
        <v>112.0518</v>
      </c>
      <c r="L2140" s="1">
        <v>4.2</v>
      </c>
    </row>
    <row r="2141" spans="1:12" x14ac:dyDescent="0.2">
      <c r="A2141" s="1" t="s">
        <v>124</v>
      </c>
      <c r="B2141" s="1" t="s">
        <v>846</v>
      </c>
      <c r="C2141" s="1" t="s">
        <v>19</v>
      </c>
      <c r="D2141" s="1">
        <v>2018</v>
      </c>
      <c r="E2141" s="1" t="s">
        <v>1195</v>
      </c>
      <c r="F2141" s="1" t="s">
        <v>8</v>
      </c>
      <c r="G2141" s="1" t="s">
        <v>702</v>
      </c>
      <c r="H2141" s="1" t="s">
        <v>701</v>
      </c>
      <c r="I2141" s="1">
        <v>7.2864868999999999E-2</v>
      </c>
      <c r="K2141" s="1">
        <v>165.2526</v>
      </c>
      <c r="L2141" s="1">
        <v>4.2</v>
      </c>
    </row>
    <row r="2142" spans="1:12" x14ac:dyDescent="0.2">
      <c r="A2142" s="1" t="s">
        <v>6</v>
      </c>
      <c r="B2142" s="1" t="s">
        <v>739</v>
      </c>
      <c r="C2142" s="1" t="s">
        <v>25</v>
      </c>
      <c r="D2142" s="1">
        <v>2018</v>
      </c>
      <c r="E2142" s="1" t="s">
        <v>1195</v>
      </c>
      <c r="F2142" s="1" t="s">
        <v>8</v>
      </c>
      <c r="G2142" s="1" t="s">
        <v>702</v>
      </c>
      <c r="H2142" s="1" t="s">
        <v>701</v>
      </c>
      <c r="I2142" s="1">
        <v>8.1955735000000002E-2</v>
      </c>
      <c r="K2142" s="1">
        <v>142.0838</v>
      </c>
      <c r="L2142" s="1">
        <v>4.2</v>
      </c>
    </row>
    <row r="2143" spans="1:12" x14ac:dyDescent="0.2">
      <c r="A2143" s="1" t="s">
        <v>6</v>
      </c>
      <c r="B2143" s="1" t="s">
        <v>1330</v>
      </c>
      <c r="C2143" s="1" t="s">
        <v>17</v>
      </c>
      <c r="D2143" s="1">
        <v>2018</v>
      </c>
      <c r="E2143" s="1" t="s">
        <v>1195</v>
      </c>
      <c r="F2143" s="1" t="s">
        <v>8</v>
      </c>
      <c r="G2143" s="1" t="s">
        <v>702</v>
      </c>
      <c r="H2143" s="1" t="s">
        <v>701</v>
      </c>
      <c r="I2143" s="1">
        <v>0.168901843</v>
      </c>
      <c r="K2143" s="1">
        <v>43.4086</v>
      </c>
      <c r="L2143" s="1">
        <v>4.2</v>
      </c>
    </row>
    <row r="2144" spans="1:12" x14ac:dyDescent="0.2">
      <c r="A2144" s="1" t="s">
        <v>6</v>
      </c>
      <c r="B2144" s="1" t="s">
        <v>706</v>
      </c>
      <c r="C2144" s="1" t="s">
        <v>71</v>
      </c>
      <c r="D2144" s="1">
        <v>2018</v>
      </c>
      <c r="E2144" s="1" t="s">
        <v>1195</v>
      </c>
      <c r="F2144" s="1" t="s">
        <v>8</v>
      </c>
      <c r="G2144" s="1" t="s">
        <v>702</v>
      </c>
      <c r="H2144" s="1" t="s">
        <v>701</v>
      </c>
      <c r="I2144" s="1">
        <v>8.0697998000000007E-2</v>
      </c>
      <c r="K2144" s="1">
        <v>39.8506</v>
      </c>
      <c r="L2144" s="1">
        <v>4.2</v>
      </c>
    </row>
    <row r="2145" spans="1:12" x14ac:dyDescent="0.2">
      <c r="A2145" s="1" t="s">
        <v>6</v>
      </c>
      <c r="B2145" s="1" t="s">
        <v>565</v>
      </c>
      <c r="C2145" s="1" t="s">
        <v>71</v>
      </c>
      <c r="D2145" s="1">
        <v>2018</v>
      </c>
      <c r="E2145" s="1" t="s">
        <v>1195</v>
      </c>
      <c r="F2145" s="1" t="s">
        <v>8</v>
      </c>
      <c r="G2145" s="1" t="s">
        <v>702</v>
      </c>
      <c r="H2145" s="1" t="s">
        <v>701</v>
      </c>
      <c r="I2145" s="1">
        <v>0.26639670999999998</v>
      </c>
      <c r="K2145" s="1">
        <v>215.62180000000001</v>
      </c>
      <c r="L2145" s="1">
        <v>4.2</v>
      </c>
    </row>
    <row r="2146" spans="1:12" x14ac:dyDescent="0.2">
      <c r="A2146" s="1" t="s">
        <v>6</v>
      </c>
      <c r="B2146" s="1" t="s">
        <v>1448</v>
      </c>
      <c r="C2146" s="1" t="s">
        <v>10</v>
      </c>
      <c r="D2146" s="1">
        <v>2018</v>
      </c>
      <c r="E2146" s="1" t="s">
        <v>1195</v>
      </c>
      <c r="F2146" s="1" t="s">
        <v>8</v>
      </c>
      <c r="G2146" s="1" t="s">
        <v>702</v>
      </c>
      <c r="H2146" s="1" t="s">
        <v>701</v>
      </c>
      <c r="I2146" s="1">
        <v>0.27873064199999997</v>
      </c>
      <c r="K2146" s="1">
        <v>63.2194</v>
      </c>
      <c r="L2146" s="1">
        <v>4.2</v>
      </c>
    </row>
    <row r="2147" spans="1:12" x14ac:dyDescent="0.2">
      <c r="A2147" s="1" t="s">
        <v>6</v>
      </c>
      <c r="B2147" s="1" t="s">
        <v>1129</v>
      </c>
      <c r="C2147" s="1" t="s">
        <v>10</v>
      </c>
      <c r="D2147" s="1">
        <v>2018</v>
      </c>
      <c r="E2147" s="1" t="s">
        <v>1195</v>
      </c>
      <c r="F2147" s="1" t="s">
        <v>8</v>
      </c>
      <c r="G2147" s="1" t="s">
        <v>702</v>
      </c>
      <c r="H2147" s="1" t="s">
        <v>701</v>
      </c>
      <c r="I2147" s="1">
        <v>0.18500898499999999</v>
      </c>
      <c r="K2147" s="1">
        <v>42.379600000000003</v>
      </c>
      <c r="L2147" s="1">
        <v>4.2</v>
      </c>
    </row>
    <row r="2148" spans="1:12" x14ac:dyDescent="0.2">
      <c r="A2148" s="1" t="s">
        <v>6</v>
      </c>
      <c r="B2148" s="1" t="s">
        <v>553</v>
      </c>
      <c r="C2148" s="1" t="s">
        <v>10</v>
      </c>
      <c r="D2148" s="1">
        <v>2018</v>
      </c>
      <c r="E2148" s="1" t="s">
        <v>1195</v>
      </c>
      <c r="F2148" s="1" t="s">
        <v>8</v>
      </c>
      <c r="G2148" s="1" t="s">
        <v>702</v>
      </c>
      <c r="H2148" s="1" t="s">
        <v>701</v>
      </c>
      <c r="I2148" s="1">
        <v>0.11173569</v>
      </c>
      <c r="K2148" s="1">
        <v>115.9492</v>
      </c>
      <c r="L2148" s="1">
        <v>4.2</v>
      </c>
    </row>
    <row r="2149" spans="1:12" x14ac:dyDescent="0.2">
      <c r="A2149" s="1" t="s">
        <v>6</v>
      </c>
      <c r="B2149" s="1" t="s">
        <v>969</v>
      </c>
      <c r="C2149" s="1" t="s">
        <v>10</v>
      </c>
      <c r="D2149" s="1">
        <v>2018</v>
      </c>
      <c r="E2149" s="1" t="s">
        <v>1195</v>
      </c>
      <c r="F2149" s="1" t="s">
        <v>8</v>
      </c>
      <c r="G2149" s="1" t="s">
        <v>702</v>
      </c>
      <c r="H2149" s="1" t="s">
        <v>701</v>
      </c>
      <c r="I2149" s="1">
        <v>7.8758649E-2</v>
      </c>
      <c r="K2149" s="1">
        <v>116.38079999999999</v>
      </c>
      <c r="L2149" s="1">
        <v>4.2</v>
      </c>
    </row>
    <row r="2150" spans="1:12" x14ac:dyDescent="0.2">
      <c r="A2150" s="1" t="s">
        <v>6</v>
      </c>
      <c r="B2150" s="1" t="s">
        <v>62</v>
      </c>
      <c r="C2150" s="1" t="s">
        <v>10</v>
      </c>
      <c r="D2150" s="1">
        <v>2018</v>
      </c>
      <c r="E2150" s="1" t="s">
        <v>1195</v>
      </c>
      <c r="F2150" s="1" t="s">
        <v>8</v>
      </c>
      <c r="G2150" s="1" t="s">
        <v>702</v>
      </c>
      <c r="H2150" s="1" t="s">
        <v>701</v>
      </c>
      <c r="I2150" s="1">
        <v>7.6434541999999994E-2</v>
      </c>
      <c r="K2150" s="1">
        <v>155.8946</v>
      </c>
      <c r="L2150" s="1">
        <v>4.2</v>
      </c>
    </row>
    <row r="2151" spans="1:12" x14ac:dyDescent="0.2">
      <c r="A2151" s="1" t="s">
        <v>6</v>
      </c>
      <c r="B2151" s="1" t="s">
        <v>48</v>
      </c>
      <c r="C2151" s="1" t="s">
        <v>47</v>
      </c>
      <c r="D2151" s="1">
        <v>2018</v>
      </c>
      <c r="E2151" s="1" t="s">
        <v>1195</v>
      </c>
      <c r="F2151" s="1" t="s">
        <v>8</v>
      </c>
      <c r="G2151" s="1" t="s">
        <v>702</v>
      </c>
      <c r="H2151" s="1" t="s">
        <v>701</v>
      </c>
      <c r="I2151" s="1">
        <v>0.133279499</v>
      </c>
      <c r="K2151" s="1">
        <v>112.6202</v>
      </c>
      <c r="L2151" s="1">
        <v>4.2</v>
      </c>
    </row>
    <row r="2152" spans="1:12" x14ac:dyDescent="0.2">
      <c r="A2152" s="1" t="s">
        <v>6</v>
      </c>
      <c r="B2152" s="1" t="s">
        <v>534</v>
      </c>
      <c r="C2152" s="1" t="s">
        <v>14</v>
      </c>
      <c r="D2152" s="1">
        <v>2018</v>
      </c>
      <c r="E2152" s="1" t="s">
        <v>1195</v>
      </c>
      <c r="F2152" s="1" t="s">
        <v>8</v>
      </c>
      <c r="G2152" s="1" t="s">
        <v>702</v>
      </c>
      <c r="H2152" s="1" t="s">
        <v>701</v>
      </c>
      <c r="I2152" s="1">
        <v>3.6551446000000001E-2</v>
      </c>
      <c r="K2152" s="1">
        <v>62.7194</v>
      </c>
      <c r="L2152" s="1">
        <v>4.2</v>
      </c>
    </row>
    <row r="2153" spans="1:12" x14ac:dyDescent="0.2">
      <c r="A2153" s="1" t="s">
        <v>295</v>
      </c>
      <c r="B2153" s="1" t="s">
        <v>1099</v>
      </c>
      <c r="C2153" s="1" t="s">
        <v>25</v>
      </c>
      <c r="D2153" s="1">
        <v>2016</v>
      </c>
      <c r="E2153" s="1" t="s">
        <v>1114</v>
      </c>
      <c r="F2153" s="1" t="s">
        <v>8</v>
      </c>
      <c r="G2153" s="1" t="s">
        <v>702</v>
      </c>
      <c r="H2153" s="1" t="s">
        <v>7</v>
      </c>
      <c r="I2153" s="1">
        <v>0.15361856600000001</v>
      </c>
      <c r="J2153" s="1">
        <v>13</v>
      </c>
      <c r="K2153" s="1">
        <v>79.698599999999999</v>
      </c>
      <c r="L2153" s="1">
        <v>4.2</v>
      </c>
    </row>
    <row r="2154" spans="1:12" x14ac:dyDescent="0.2">
      <c r="A2154" s="1" t="s">
        <v>295</v>
      </c>
      <c r="B2154" s="1" t="s">
        <v>760</v>
      </c>
      <c r="C2154" s="1" t="s">
        <v>171</v>
      </c>
      <c r="D2154" s="1">
        <v>2016</v>
      </c>
      <c r="E2154" s="1" t="s">
        <v>1114</v>
      </c>
      <c r="F2154" s="1" t="s">
        <v>8</v>
      </c>
      <c r="G2154" s="1" t="s">
        <v>702</v>
      </c>
      <c r="H2154" s="1" t="s">
        <v>7</v>
      </c>
      <c r="I2154" s="1">
        <v>1.6993204000000001E-2</v>
      </c>
      <c r="J2154" s="1">
        <v>16.350000000000001</v>
      </c>
      <c r="K2154" s="1">
        <v>95.741</v>
      </c>
      <c r="L2154" s="1">
        <v>4.2</v>
      </c>
    </row>
    <row r="2155" spans="1:12" x14ac:dyDescent="0.2">
      <c r="A2155" s="1" t="s">
        <v>295</v>
      </c>
      <c r="B2155" s="1" t="s">
        <v>1004</v>
      </c>
      <c r="C2155" s="1" t="s">
        <v>47</v>
      </c>
      <c r="D2155" s="1">
        <v>2016</v>
      </c>
      <c r="E2155" s="1" t="s">
        <v>1114</v>
      </c>
      <c r="F2155" s="1" t="s">
        <v>8</v>
      </c>
      <c r="G2155" s="1" t="s">
        <v>702</v>
      </c>
      <c r="H2155" s="1" t="s">
        <v>7</v>
      </c>
      <c r="I2155" s="1">
        <v>0.14617245300000001</v>
      </c>
      <c r="J2155" s="1">
        <v>10.3</v>
      </c>
      <c r="K2155" s="1">
        <v>103.3648</v>
      </c>
      <c r="L2155" s="1">
        <v>4.2</v>
      </c>
    </row>
    <row r="2156" spans="1:12" x14ac:dyDescent="0.2">
      <c r="A2156" s="1" t="s">
        <v>124</v>
      </c>
      <c r="B2156" s="1" t="s">
        <v>689</v>
      </c>
      <c r="C2156" s="1" t="s">
        <v>28</v>
      </c>
      <c r="D2156" s="1">
        <v>2016</v>
      </c>
      <c r="E2156" s="1" t="s">
        <v>1114</v>
      </c>
      <c r="F2156" s="1" t="s">
        <v>8</v>
      </c>
      <c r="G2156" s="1" t="s">
        <v>702</v>
      </c>
      <c r="H2156" s="1" t="s">
        <v>7</v>
      </c>
      <c r="I2156" s="1">
        <v>0.102978817</v>
      </c>
      <c r="J2156" s="1">
        <v>9.17</v>
      </c>
      <c r="K2156" s="1">
        <v>144.947</v>
      </c>
      <c r="L2156" s="1">
        <v>4.2</v>
      </c>
    </row>
    <row r="2157" spans="1:12" x14ac:dyDescent="0.2">
      <c r="A2157" s="1" t="s">
        <v>124</v>
      </c>
      <c r="B2157" s="1" t="s">
        <v>1452</v>
      </c>
      <c r="C2157" s="1" t="s">
        <v>112</v>
      </c>
      <c r="D2157" s="1">
        <v>2016</v>
      </c>
      <c r="E2157" s="1" t="s">
        <v>1114</v>
      </c>
      <c r="F2157" s="1" t="s">
        <v>8</v>
      </c>
      <c r="G2157" s="1" t="s">
        <v>702</v>
      </c>
      <c r="H2157" s="1" t="s">
        <v>7</v>
      </c>
      <c r="I2157" s="1">
        <v>0.14088911100000001</v>
      </c>
      <c r="J2157" s="1">
        <v>4.6349999999999998</v>
      </c>
      <c r="K2157" s="1">
        <v>127.0994</v>
      </c>
      <c r="L2157" s="1">
        <v>4.2</v>
      </c>
    </row>
    <row r="2158" spans="1:12" x14ac:dyDescent="0.2">
      <c r="A2158" s="1" t="s">
        <v>124</v>
      </c>
      <c r="B2158" s="1" t="s">
        <v>678</v>
      </c>
      <c r="C2158" s="1" t="s">
        <v>112</v>
      </c>
      <c r="D2158" s="1">
        <v>2016</v>
      </c>
      <c r="E2158" s="1" t="s">
        <v>1114</v>
      </c>
      <c r="F2158" s="1" t="s">
        <v>8</v>
      </c>
      <c r="G2158" s="1" t="s">
        <v>702</v>
      </c>
      <c r="H2158" s="1" t="s">
        <v>7</v>
      </c>
      <c r="I2158" s="1">
        <v>2.0697723000000001E-2</v>
      </c>
      <c r="J2158" s="1">
        <v>12.5</v>
      </c>
      <c r="K2158" s="1">
        <v>198.8742</v>
      </c>
      <c r="L2158" s="1">
        <v>4.2</v>
      </c>
    </row>
    <row r="2159" spans="1:12" x14ac:dyDescent="0.2">
      <c r="A2159" s="1" t="s">
        <v>124</v>
      </c>
      <c r="B2159" s="1" t="s">
        <v>501</v>
      </c>
      <c r="C2159" s="1" t="s">
        <v>25</v>
      </c>
      <c r="D2159" s="1">
        <v>2016</v>
      </c>
      <c r="E2159" s="1" t="s">
        <v>1114</v>
      </c>
      <c r="F2159" s="1" t="s">
        <v>8</v>
      </c>
      <c r="G2159" s="1" t="s">
        <v>702</v>
      </c>
      <c r="H2159" s="1" t="s">
        <v>7</v>
      </c>
      <c r="I2159" s="1">
        <v>4.7782959E-2</v>
      </c>
      <c r="J2159" s="1">
        <v>7.7249999999999996</v>
      </c>
      <c r="K2159" s="1">
        <v>249.10919999999999</v>
      </c>
      <c r="L2159" s="1">
        <v>4.2</v>
      </c>
    </row>
    <row r="2160" spans="1:12" x14ac:dyDescent="0.2">
      <c r="A2160" s="1" t="s">
        <v>124</v>
      </c>
      <c r="B2160" s="1" t="s">
        <v>1518</v>
      </c>
      <c r="C2160" s="1" t="s">
        <v>25</v>
      </c>
      <c r="D2160" s="1">
        <v>2016</v>
      </c>
      <c r="E2160" s="1" t="s">
        <v>1114</v>
      </c>
      <c r="F2160" s="1" t="s">
        <v>8</v>
      </c>
      <c r="G2160" s="1" t="s">
        <v>702</v>
      </c>
      <c r="H2160" s="1" t="s">
        <v>7</v>
      </c>
      <c r="I2160" s="1">
        <v>1.1261165E-2</v>
      </c>
      <c r="J2160" s="1">
        <v>7.8550000000000004</v>
      </c>
      <c r="K2160" s="1">
        <v>189.5188</v>
      </c>
      <c r="L2160" s="1">
        <v>4.2</v>
      </c>
    </row>
    <row r="2161" spans="1:12" x14ac:dyDescent="0.2">
      <c r="A2161" s="1" t="s">
        <v>124</v>
      </c>
      <c r="B2161" s="1" t="s">
        <v>527</v>
      </c>
      <c r="C2161" s="1" t="s">
        <v>25</v>
      </c>
      <c r="D2161" s="1">
        <v>2016</v>
      </c>
      <c r="E2161" s="1" t="s">
        <v>1114</v>
      </c>
      <c r="F2161" s="1" t="s">
        <v>8</v>
      </c>
      <c r="G2161" s="1" t="s">
        <v>702</v>
      </c>
      <c r="H2161" s="1" t="s">
        <v>7</v>
      </c>
      <c r="I2161" s="1">
        <v>7.8168739000000001E-2</v>
      </c>
      <c r="J2161" s="1">
        <v>16.25</v>
      </c>
      <c r="K2161" s="1">
        <v>91.380399999999995</v>
      </c>
      <c r="L2161" s="1">
        <v>4.2</v>
      </c>
    </row>
    <row r="2162" spans="1:12" x14ac:dyDescent="0.2">
      <c r="A2162" s="1" t="s">
        <v>124</v>
      </c>
      <c r="B2162" s="1" t="s">
        <v>260</v>
      </c>
      <c r="C2162" s="1" t="s">
        <v>71</v>
      </c>
      <c r="D2162" s="1">
        <v>2016</v>
      </c>
      <c r="E2162" s="1" t="s">
        <v>1114</v>
      </c>
      <c r="F2162" s="1" t="s">
        <v>8</v>
      </c>
      <c r="G2162" s="1" t="s">
        <v>702</v>
      </c>
      <c r="H2162" s="1" t="s">
        <v>7</v>
      </c>
      <c r="I2162" s="1">
        <v>5.4986919000000002E-2</v>
      </c>
      <c r="J2162" s="1">
        <v>7.9050000000000002</v>
      </c>
      <c r="K2162" s="1">
        <v>108.6254</v>
      </c>
      <c r="L2162" s="1">
        <v>4.2</v>
      </c>
    </row>
    <row r="2163" spans="1:12" x14ac:dyDescent="0.2">
      <c r="A2163" s="1" t="s">
        <v>124</v>
      </c>
      <c r="B2163" s="1" t="s">
        <v>898</v>
      </c>
      <c r="C2163" s="1" t="s">
        <v>71</v>
      </c>
      <c r="D2163" s="1">
        <v>2016</v>
      </c>
      <c r="E2163" s="1" t="s">
        <v>1114</v>
      </c>
      <c r="F2163" s="1" t="s">
        <v>8</v>
      </c>
      <c r="G2163" s="1" t="s">
        <v>702</v>
      </c>
      <c r="H2163" s="1" t="s">
        <v>7</v>
      </c>
      <c r="I2163" s="1">
        <v>8.2011521000000004E-2</v>
      </c>
      <c r="J2163" s="1">
        <v>9</v>
      </c>
      <c r="K2163" s="1">
        <v>213.35339999999999</v>
      </c>
      <c r="L2163" s="1">
        <v>4.2</v>
      </c>
    </row>
    <row r="2164" spans="1:12" x14ac:dyDescent="0.2">
      <c r="A2164" s="1" t="s">
        <v>124</v>
      </c>
      <c r="B2164" s="1" t="s">
        <v>698</v>
      </c>
      <c r="C2164" s="1" t="s">
        <v>71</v>
      </c>
      <c r="D2164" s="1">
        <v>2016</v>
      </c>
      <c r="E2164" s="1" t="s">
        <v>1114</v>
      </c>
      <c r="F2164" s="1" t="s">
        <v>8</v>
      </c>
      <c r="G2164" s="1" t="s">
        <v>702</v>
      </c>
      <c r="H2164" s="1" t="s">
        <v>7</v>
      </c>
      <c r="I2164" s="1">
        <v>1.5460725999999999E-2</v>
      </c>
      <c r="J2164" s="1">
        <v>12.15</v>
      </c>
      <c r="K2164" s="1">
        <v>211.89279999999999</v>
      </c>
      <c r="L2164" s="1">
        <v>4.2</v>
      </c>
    </row>
    <row r="2165" spans="1:12" x14ac:dyDescent="0.2">
      <c r="A2165" s="1" t="s">
        <v>124</v>
      </c>
      <c r="B2165" s="1" t="s">
        <v>253</v>
      </c>
      <c r="C2165" s="1" t="s">
        <v>71</v>
      </c>
      <c r="D2165" s="1">
        <v>2016</v>
      </c>
      <c r="E2165" s="1" t="s">
        <v>1114</v>
      </c>
      <c r="F2165" s="1" t="s">
        <v>8</v>
      </c>
      <c r="G2165" s="1" t="s">
        <v>702</v>
      </c>
      <c r="H2165" s="1" t="s">
        <v>7</v>
      </c>
      <c r="I2165" s="1">
        <v>3.9824345999999997E-2</v>
      </c>
      <c r="J2165" s="1">
        <v>13.65</v>
      </c>
      <c r="K2165" s="1">
        <v>32.855800000000002</v>
      </c>
      <c r="L2165" s="1">
        <v>4.2</v>
      </c>
    </row>
    <row r="2166" spans="1:12" x14ac:dyDescent="0.2">
      <c r="A2166" s="1" t="s">
        <v>124</v>
      </c>
      <c r="B2166" s="1" t="s">
        <v>894</v>
      </c>
      <c r="C2166" s="1" t="s">
        <v>71</v>
      </c>
      <c r="D2166" s="1">
        <v>2016</v>
      </c>
      <c r="E2166" s="1" t="s">
        <v>1114</v>
      </c>
      <c r="F2166" s="1" t="s">
        <v>8</v>
      </c>
      <c r="G2166" s="1" t="s">
        <v>702</v>
      </c>
      <c r="H2166" s="1" t="s">
        <v>7</v>
      </c>
      <c r="I2166" s="1">
        <v>5.6291920000000002E-2</v>
      </c>
      <c r="J2166" s="1">
        <v>17.600000000000001</v>
      </c>
      <c r="K2166" s="1">
        <v>42.545400000000001</v>
      </c>
      <c r="L2166" s="1">
        <v>4.2</v>
      </c>
    </row>
    <row r="2167" spans="1:12" x14ac:dyDescent="0.2">
      <c r="A2167" s="1" t="s">
        <v>124</v>
      </c>
      <c r="B2167" s="1" t="s">
        <v>1032</v>
      </c>
      <c r="C2167" s="1" t="s">
        <v>71</v>
      </c>
      <c r="D2167" s="1">
        <v>2016</v>
      </c>
      <c r="E2167" s="1" t="s">
        <v>1114</v>
      </c>
      <c r="F2167" s="1" t="s">
        <v>8</v>
      </c>
      <c r="G2167" s="1" t="s">
        <v>702</v>
      </c>
      <c r="H2167" s="1" t="s">
        <v>7</v>
      </c>
      <c r="I2167" s="1">
        <v>1.6611475000000001E-2</v>
      </c>
      <c r="J2167" s="1">
        <v>19.350000000000001</v>
      </c>
      <c r="K2167" s="1">
        <v>122.0098</v>
      </c>
      <c r="L2167" s="1">
        <v>4.2</v>
      </c>
    </row>
    <row r="2168" spans="1:12" x14ac:dyDescent="0.2">
      <c r="A2168" s="1" t="s">
        <v>124</v>
      </c>
      <c r="B2168" s="1" t="s">
        <v>481</v>
      </c>
      <c r="C2168" s="1" t="s">
        <v>10</v>
      </c>
      <c r="D2168" s="1">
        <v>2016</v>
      </c>
      <c r="E2168" s="1" t="s">
        <v>1114</v>
      </c>
      <c r="F2168" s="1" t="s">
        <v>8</v>
      </c>
      <c r="G2168" s="1" t="s">
        <v>702</v>
      </c>
      <c r="H2168" s="1" t="s">
        <v>7</v>
      </c>
      <c r="I2168" s="1">
        <v>0.12054361099999999</v>
      </c>
      <c r="J2168" s="1">
        <v>6.36</v>
      </c>
      <c r="K2168" s="1">
        <v>45.805999999999997</v>
      </c>
      <c r="L2168" s="1">
        <v>4.2</v>
      </c>
    </row>
    <row r="2169" spans="1:12" x14ac:dyDescent="0.2">
      <c r="A2169" s="1" t="s">
        <v>124</v>
      </c>
      <c r="B2169" s="1" t="s">
        <v>1235</v>
      </c>
      <c r="C2169" s="1" t="s">
        <v>216</v>
      </c>
      <c r="D2169" s="1">
        <v>2016</v>
      </c>
      <c r="E2169" s="1" t="s">
        <v>1114</v>
      </c>
      <c r="F2169" s="1" t="s">
        <v>8</v>
      </c>
      <c r="G2169" s="1" t="s">
        <v>702</v>
      </c>
      <c r="H2169" s="1" t="s">
        <v>7</v>
      </c>
      <c r="I2169" s="1">
        <v>5.8433449999999998E-2</v>
      </c>
      <c r="J2169" s="1">
        <v>10.8</v>
      </c>
      <c r="K2169" s="1">
        <v>74.738</v>
      </c>
      <c r="L2169" s="1">
        <v>4.2</v>
      </c>
    </row>
    <row r="2170" spans="1:12" x14ac:dyDescent="0.2">
      <c r="A2170" s="1" t="s">
        <v>124</v>
      </c>
      <c r="B2170" s="1" t="s">
        <v>455</v>
      </c>
      <c r="C2170" s="1" t="s">
        <v>4</v>
      </c>
      <c r="D2170" s="1">
        <v>2016</v>
      </c>
      <c r="E2170" s="1" t="s">
        <v>1114</v>
      </c>
      <c r="F2170" s="1" t="s">
        <v>8</v>
      </c>
      <c r="G2170" s="1" t="s">
        <v>702</v>
      </c>
      <c r="H2170" s="1" t="s">
        <v>7</v>
      </c>
      <c r="I2170" s="1">
        <v>7.1135870000000004E-2</v>
      </c>
      <c r="J2170" s="1">
        <v>7.93</v>
      </c>
      <c r="K2170" s="1">
        <v>42.708599999999997</v>
      </c>
      <c r="L2170" s="1">
        <v>4.2</v>
      </c>
    </row>
    <row r="2171" spans="1:12" x14ac:dyDescent="0.2">
      <c r="A2171" s="1" t="s">
        <v>124</v>
      </c>
      <c r="B2171" s="1" t="s">
        <v>305</v>
      </c>
      <c r="C2171" s="1" t="s">
        <v>4</v>
      </c>
      <c r="D2171" s="1">
        <v>2016</v>
      </c>
      <c r="E2171" s="1" t="s">
        <v>1114</v>
      </c>
      <c r="F2171" s="1" t="s">
        <v>8</v>
      </c>
      <c r="G2171" s="1" t="s">
        <v>702</v>
      </c>
      <c r="H2171" s="1" t="s">
        <v>7</v>
      </c>
      <c r="I2171" s="1">
        <v>0.11227101</v>
      </c>
      <c r="J2171" s="1">
        <v>8.42</v>
      </c>
      <c r="K2171" s="1">
        <v>63.216799999999999</v>
      </c>
      <c r="L2171" s="1">
        <v>4.2</v>
      </c>
    </row>
    <row r="2172" spans="1:12" x14ac:dyDescent="0.2">
      <c r="A2172" s="1" t="s">
        <v>124</v>
      </c>
      <c r="B2172" s="1" t="s">
        <v>1489</v>
      </c>
      <c r="C2172" s="1" t="s">
        <v>4</v>
      </c>
      <c r="D2172" s="1">
        <v>2016</v>
      </c>
      <c r="E2172" s="1" t="s">
        <v>1114</v>
      </c>
      <c r="F2172" s="1" t="s">
        <v>8</v>
      </c>
      <c r="G2172" s="1" t="s">
        <v>702</v>
      </c>
      <c r="H2172" s="1" t="s">
        <v>7</v>
      </c>
      <c r="I2172" s="1">
        <v>5.2209302999999999E-2</v>
      </c>
      <c r="J2172" s="1">
        <v>17</v>
      </c>
      <c r="K2172" s="1">
        <v>122.373</v>
      </c>
      <c r="L2172" s="1">
        <v>4.2</v>
      </c>
    </row>
    <row r="2173" spans="1:12" x14ac:dyDescent="0.2">
      <c r="A2173" s="1" t="s">
        <v>124</v>
      </c>
      <c r="B2173" s="1" t="s">
        <v>764</v>
      </c>
      <c r="C2173" s="1" t="s">
        <v>4</v>
      </c>
      <c r="D2173" s="1">
        <v>2016</v>
      </c>
      <c r="E2173" s="1" t="s">
        <v>1114</v>
      </c>
      <c r="F2173" s="1" t="s">
        <v>8</v>
      </c>
      <c r="G2173" s="1" t="s">
        <v>702</v>
      </c>
      <c r="H2173" s="1" t="s">
        <v>7</v>
      </c>
      <c r="I2173" s="1">
        <v>2.7714371000000002E-2</v>
      </c>
      <c r="J2173" s="1">
        <v>19.350000000000001</v>
      </c>
      <c r="K2173" s="1">
        <v>65.616799999999998</v>
      </c>
      <c r="L2173" s="1">
        <v>4.2</v>
      </c>
    </row>
    <row r="2174" spans="1:12" x14ac:dyDescent="0.2">
      <c r="A2174" s="1" t="s">
        <v>124</v>
      </c>
      <c r="B2174" s="1" t="s">
        <v>877</v>
      </c>
      <c r="C2174" s="1" t="s">
        <v>4</v>
      </c>
      <c r="D2174" s="1">
        <v>2016</v>
      </c>
      <c r="E2174" s="1" t="s">
        <v>1114</v>
      </c>
      <c r="F2174" s="1" t="s">
        <v>8</v>
      </c>
      <c r="G2174" s="1" t="s">
        <v>702</v>
      </c>
      <c r="H2174" s="1" t="s">
        <v>7</v>
      </c>
      <c r="I2174" s="1">
        <v>2.5130632E-2</v>
      </c>
      <c r="J2174" s="1">
        <v>20.75</v>
      </c>
      <c r="K2174" s="1">
        <v>150.07339999999999</v>
      </c>
      <c r="L2174" s="1">
        <v>4.2</v>
      </c>
    </row>
    <row r="2175" spans="1:12" x14ac:dyDescent="0.2">
      <c r="A2175" s="1" t="s">
        <v>124</v>
      </c>
      <c r="B2175" s="1" t="s">
        <v>199</v>
      </c>
      <c r="C2175" s="1" t="s">
        <v>171</v>
      </c>
      <c r="D2175" s="1">
        <v>2016</v>
      </c>
      <c r="E2175" s="1" t="s">
        <v>1114</v>
      </c>
      <c r="F2175" s="1" t="s">
        <v>8</v>
      </c>
      <c r="G2175" s="1" t="s">
        <v>702</v>
      </c>
      <c r="H2175" s="1" t="s">
        <v>7</v>
      </c>
      <c r="I2175" s="1">
        <v>0.11867435899999999</v>
      </c>
      <c r="J2175" s="1">
        <v>6.2350000000000003</v>
      </c>
      <c r="K2175" s="1">
        <v>261.69099999999997</v>
      </c>
      <c r="L2175" s="1">
        <v>4.2</v>
      </c>
    </row>
    <row r="2176" spans="1:12" x14ac:dyDescent="0.2">
      <c r="A2176" s="1" t="s">
        <v>124</v>
      </c>
      <c r="B2176" s="1" t="s">
        <v>443</v>
      </c>
      <c r="C2176" s="1" t="s">
        <v>171</v>
      </c>
      <c r="D2176" s="1">
        <v>2016</v>
      </c>
      <c r="E2176" s="1" t="s">
        <v>1114</v>
      </c>
      <c r="F2176" s="1" t="s">
        <v>8</v>
      </c>
      <c r="G2176" s="1" t="s">
        <v>702</v>
      </c>
      <c r="H2176" s="1" t="s">
        <v>7</v>
      </c>
      <c r="I2176" s="1">
        <v>1.3130031E-2</v>
      </c>
      <c r="J2176" s="1">
        <v>8.18</v>
      </c>
      <c r="K2176" s="1">
        <v>142.61539999999999</v>
      </c>
      <c r="L2176" s="1">
        <v>4.2</v>
      </c>
    </row>
    <row r="2177" spans="1:12" x14ac:dyDescent="0.2">
      <c r="A2177" s="1" t="s">
        <v>124</v>
      </c>
      <c r="B2177" s="1" t="s">
        <v>1323</v>
      </c>
      <c r="C2177" s="1" t="s">
        <v>171</v>
      </c>
      <c r="D2177" s="1">
        <v>2016</v>
      </c>
      <c r="E2177" s="1" t="s">
        <v>1114</v>
      </c>
      <c r="F2177" s="1" t="s">
        <v>8</v>
      </c>
      <c r="G2177" s="1" t="s">
        <v>702</v>
      </c>
      <c r="H2177" s="1" t="s">
        <v>7</v>
      </c>
      <c r="I2177" s="1">
        <v>1.3179388E-2</v>
      </c>
      <c r="J2177" s="1">
        <v>8.93</v>
      </c>
      <c r="K2177" s="1">
        <v>55.1614</v>
      </c>
      <c r="L2177" s="1">
        <v>4.2</v>
      </c>
    </row>
    <row r="2178" spans="1:12" x14ac:dyDescent="0.2">
      <c r="A2178" s="1" t="s">
        <v>124</v>
      </c>
      <c r="B2178" s="1" t="s">
        <v>1066</v>
      </c>
      <c r="C2178" s="1" t="s">
        <v>171</v>
      </c>
      <c r="D2178" s="1">
        <v>2016</v>
      </c>
      <c r="E2178" s="1" t="s">
        <v>1114</v>
      </c>
      <c r="F2178" s="1" t="s">
        <v>8</v>
      </c>
      <c r="G2178" s="1" t="s">
        <v>702</v>
      </c>
      <c r="H2178" s="1" t="s">
        <v>7</v>
      </c>
      <c r="I2178" s="1">
        <v>2.8598249999999999E-2</v>
      </c>
      <c r="J2178" s="1">
        <v>12.15</v>
      </c>
      <c r="K2178" s="1">
        <v>150.4708</v>
      </c>
      <c r="L2178" s="1">
        <v>4.2</v>
      </c>
    </row>
    <row r="2179" spans="1:12" x14ac:dyDescent="0.2">
      <c r="A2179" s="1" t="s">
        <v>124</v>
      </c>
      <c r="B2179" s="1" t="s">
        <v>191</v>
      </c>
      <c r="C2179" s="1" t="s">
        <v>171</v>
      </c>
      <c r="D2179" s="1">
        <v>2016</v>
      </c>
      <c r="E2179" s="1" t="s">
        <v>1114</v>
      </c>
      <c r="F2179" s="1" t="s">
        <v>8</v>
      </c>
      <c r="G2179" s="1" t="s">
        <v>702</v>
      </c>
      <c r="H2179" s="1" t="s">
        <v>7</v>
      </c>
      <c r="I2179" s="1">
        <v>2.9445361E-2</v>
      </c>
      <c r="J2179" s="1">
        <v>16.350000000000001</v>
      </c>
      <c r="K2179" s="1">
        <v>257.66460000000001</v>
      </c>
      <c r="L2179" s="1">
        <v>4.2</v>
      </c>
    </row>
    <row r="2180" spans="1:12" x14ac:dyDescent="0.2">
      <c r="A2180" s="1" t="s">
        <v>124</v>
      </c>
      <c r="B2180" s="1" t="s">
        <v>620</v>
      </c>
      <c r="C2180" s="1" t="s">
        <v>171</v>
      </c>
      <c r="D2180" s="1">
        <v>2016</v>
      </c>
      <c r="E2180" s="1" t="s">
        <v>1114</v>
      </c>
      <c r="F2180" s="1" t="s">
        <v>8</v>
      </c>
      <c r="G2180" s="1" t="s">
        <v>702</v>
      </c>
      <c r="H2180" s="1" t="s">
        <v>7</v>
      </c>
      <c r="I2180" s="1">
        <v>2.7579197999999999E-2</v>
      </c>
      <c r="J2180" s="1">
        <v>16.600000000000001</v>
      </c>
      <c r="K2180" s="1">
        <v>178.73439999999999</v>
      </c>
      <c r="L2180" s="1">
        <v>4.2</v>
      </c>
    </row>
    <row r="2181" spans="1:12" x14ac:dyDescent="0.2">
      <c r="A2181" s="1" t="s">
        <v>124</v>
      </c>
      <c r="B2181" s="1" t="s">
        <v>427</v>
      </c>
      <c r="C2181" s="1" t="s">
        <v>171</v>
      </c>
      <c r="D2181" s="1">
        <v>2016</v>
      </c>
      <c r="E2181" s="1" t="s">
        <v>1114</v>
      </c>
      <c r="F2181" s="1" t="s">
        <v>8</v>
      </c>
      <c r="G2181" s="1" t="s">
        <v>702</v>
      </c>
      <c r="H2181" s="1" t="s">
        <v>7</v>
      </c>
      <c r="I2181" s="1">
        <v>5.8935521999999997E-2</v>
      </c>
      <c r="J2181" s="1">
        <v>20.25</v>
      </c>
      <c r="K2181" s="1">
        <v>246.64599999999999</v>
      </c>
      <c r="L2181" s="1">
        <v>4.2</v>
      </c>
    </row>
    <row r="2182" spans="1:12" x14ac:dyDescent="0.2">
      <c r="A2182" s="1" t="s">
        <v>124</v>
      </c>
      <c r="B2182" s="1" t="s">
        <v>1552</v>
      </c>
      <c r="C2182" s="1" t="s">
        <v>47</v>
      </c>
      <c r="D2182" s="1">
        <v>2016</v>
      </c>
      <c r="E2182" s="1" t="s">
        <v>1114</v>
      </c>
      <c r="F2182" s="1" t="s">
        <v>8</v>
      </c>
      <c r="G2182" s="1" t="s">
        <v>702</v>
      </c>
      <c r="H2182" s="1" t="s">
        <v>7</v>
      </c>
      <c r="I2182" s="1">
        <v>7.9628610000000002E-2</v>
      </c>
      <c r="J2182" s="1">
        <v>7.8250000000000002</v>
      </c>
      <c r="K2182" s="1">
        <v>63.482599999999998</v>
      </c>
      <c r="L2182" s="1">
        <v>4.2</v>
      </c>
    </row>
    <row r="2183" spans="1:12" x14ac:dyDescent="0.2">
      <c r="A2183" s="1" t="s">
        <v>124</v>
      </c>
      <c r="B2183" s="1" t="s">
        <v>611</v>
      </c>
      <c r="C2183" s="1" t="s">
        <v>47</v>
      </c>
      <c r="D2183" s="1">
        <v>2016</v>
      </c>
      <c r="E2183" s="1" t="s">
        <v>1114</v>
      </c>
      <c r="F2183" s="1" t="s">
        <v>8</v>
      </c>
      <c r="G2183" s="1" t="s">
        <v>702</v>
      </c>
      <c r="H2183" s="1" t="s">
        <v>7</v>
      </c>
      <c r="I2183" s="1">
        <v>2.7064380999999998E-2</v>
      </c>
      <c r="J2183" s="1">
        <v>10.1</v>
      </c>
      <c r="K2183" s="1">
        <v>76.367000000000004</v>
      </c>
      <c r="L2183" s="1">
        <v>4.2</v>
      </c>
    </row>
    <row r="2184" spans="1:12" x14ac:dyDescent="0.2">
      <c r="A2184" s="1" t="s">
        <v>124</v>
      </c>
      <c r="B2184" s="1" t="s">
        <v>1584</v>
      </c>
      <c r="C2184" s="1" t="s">
        <v>47</v>
      </c>
      <c r="D2184" s="1">
        <v>2016</v>
      </c>
      <c r="E2184" s="1" t="s">
        <v>1114</v>
      </c>
      <c r="F2184" s="1" t="s">
        <v>8</v>
      </c>
      <c r="G2184" s="1" t="s">
        <v>702</v>
      </c>
      <c r="H2184" s="1" t="s">
        <v>7</v>
      </c>
      <c r="I2184" s="1">
        <v>5.8091269000000001E-2</v>
      </c>
      <c r="J2184" s="1">
        <v>17.600000000000001</v>
      </c>
      <c r="K2184" s="1">
        <v>156.23140000000001</v>
      </c>
      <c r="L2184" s="1">
        <v>4.2</v>
      </c>
    </row>
    <row r="2185" spans="1:12" x14ac:dyDescent="0.2">
      <c r="A2185" s="1" t="s">
        <v>124</v>
      </c>
      <c r="B2185" s="1" t="s">
        <v>863</v>
      </c>
      <c r="C2185" s="1" t="s">
        <v>165</v>
      </c>
      <c r="D2185" s="1">
        <v>2016</v>
      </c>
      <c r="E2185" s="1" t="s">
        <v>1114</v>
      </c>
      <c r="F2185" s="1" t="s">
        <v>8</v>
      </c>
      <c r="G2185" s="1" t="s">
        <v>702</v>
      </c>
      <c r="H2185" s="1" t="s">
        <v>7</v>
      </c>
      <c r="I2185" s="1">
        <v>0.120280989</v>
      </c>
      <c r="J2185" s="1">
        <v>7.39</v>
      </c>
      <c r="K2185" s="1">
        <v>142.74700000000001</v>
      </c>
      <c r="L2185" s="1">
        <v>4.2</v>
      </c>
    </row>
    <row r="2186" spans="1:12" x14ac:dyDescent="0.2">
      <c r="A2186" s="1" t="s">
        <v>124</v>
      </c>
      <c r="B2186" s="1" t="s">
        <v>413</v>
      </c>
      <c r="C2186" s="1" t="s">
        <v>14</v>
      </c>
      <c r="D2186" s="1">
        <v>2016</v>
      </c>
      <c r="E2186" s="1" t="s">
        <v>1114</v>
      </c>
      <c r="F2186" s="1" t="s">
        <v>8</v>
      </c>
      <c r="G2186" s="1" t="s">
        <v>702</v>
      </c>
      <c r="H2186" s="1" t="s">
        <v>7</v>
      </c>
      <c r="I2186" s="1">
        <v>4.1921462E-2</v>
      </c>
      <c r="J2186" s="1">
        <v>6.6749999999999998</v>
      </c>
      <c r="K2186" s="1">
        <v>92.346199999999996</v>
      </c>
      <c r="L2186" s="1">
        <v>4.2</v>
      </c>
    </row>
    <row r="2187" spans="1:12" x14ac:dyDescent="0.2">
      <c r="A2187" s="1" t="s">
        <v>124</v>
      </c>
      <c r="B2187" s="1" t="s">
        <v>753</v>
      </c>
      <c r="C2187" s="1" t="s">
        <v>14</v>
      </c>
      <c r="D2187" s="1">
        <v>2016</v>
      </c>
      <c r="E2187" s="1" t="s">
        <v>1114</v>
      </c>
      <c r="F2187" s="1" t="s">
        <v>8</v>
      </c>
      <c r="G2187" s="1" t="s">
        <v>702</v>
      </c>
      <c r="H2187" s="1" t="s">
        <v>7</v>
      </c>
      <c r="I2187" s="1">
        <v>5.6830682E-2</v>
      </c>
      <c r="J2187" s="1">
        <v>6.8650000000000002</v>
      </c>
      <c r="K2187" s="1">
        <v>214.02180000000001</v>
      </c>
      <c r="L2187" s="1">
        <v>4.2</v>
      </c>
    </row>
    <row r="2188" spans="1:12" x14ac:dyDescent="0.2">
      <c r="A2188" s="1" t="s">
        <v>124</v>
      </c>
      <c r="B2188" s="1" t="s">
        <v>596</v>
      </c>
      <c r="C2188" s="1" t="s">
        <v>14</v>
      </c>
      <c r="D2188" s="1">
        <v>2016</v>
      </c>
      <c r="E2188" s="1" t="s">
        <v>1114</v>
      </c>
      <c r="F2188" s="1" t="s">
        <v>8</v>
      </c>
      <c r="G2188" s="1" t="s">
        <v>702</v>
      </c>
      <c r="H2188" s="1" t="s">
        <v>7</v>
      </c>
      <c r="I2188" s="1">
        <v>4.4463491000000001E-2</v>
      </c>
      <c r="J2188" s="1">
        <v>17.850000000000001</v>
      </c>
      <c r="K2188" s="1">
        <v>127.102</v>
      </c>
      <c r="L2188" s="1">
        <v>4.2</v>
      </c>
    </row>
    <row r="2189" spans="1:12" x14ac:dyDescent="0.2">
      <c r="A2189" s="1" t="s">
        <v>124</v>
      </c>
      <c r="B2189" s="1" t="s">
        <v>1268</v>
      </c>
      <c r="C2189" s="1" t="s">
        <v>14</v>
      </c>
      <c r="D2189" s="1">
        <v>2016</v>
      </c>
      <c r="E2189" s="1" t="s">
        <v>1114</v>
      </c>
      <c r="F2189" s="1" t="s">
        <v>8</v>
      </c>
      <c r="G2189" s="1" t="s">
        <v>702</v>
      </c>
      <c r="H2189" s="1" t="s">
        <v>7</v>
      </c>
      <c r="I2189" s="1">
        <v>3.9010990000000002E-2</v>
      </c>
      <c r="J2189" s="1">
        <v>18</v>
      </c>
      <c r="K2189" s="1">
        <v>147.74180000000001</v>
      </c>
      <c r="L2189" s="1">
        <v>4.2</v>
      </c>
    </row>
    <row r="2190" spans="1:12" x14ac:dyDescent="0.2">
      <c r="A2190" s="1" t="s">
        <v>124</v>
      </c>
      <c r="B2190" s="1" t="s">
        <v>851</v>
      </c>
      <c r="C2190" s="1" t="s">
        <v>14</v>
      </c>
      <c r="D2190" s="1">
        <v>2016</v>
      </c>
      <c r="E2190" s="1" t="s">
        <v>1114</v>
      </c>
      <c r="F2190" s="1" t="s">
        <v>8</v>
      </c>
      <c r="G2190" s="1" t="s">
        <v>702</v>
      </c>
      <c r="H2190" s="1" t="s">
        <v>7</v>
      </c>
      <c r="I2190" s="1">
        <v>0.118102769</v>
      </c>
      <c r="J2190" s="1">
        <v>19.350000000000001</v>
      </c>
      <c r="K2190" s="1">
        <v>224.80879999999999</v>
      </c>
      <c r="L2190" s="1">
        <v>4.2</v>
      </c>
    </row>
    <row r="2191" spans="1:12" x14ac:dyDescent="0.2">
      <c r="A2191" s="1" t="s">
        <v>124</v>
      </c>
      <c r="B2191" s="1" t="s">
        <v>1564</v>
      </c>
      <c r="C2191" s="1" t="s">
        <v>19</v>
      </c>
      <c r="D2191" s="1">
        <v>2016</v>
      </c>
      <c r="E2191" s="1" t="s">
        <v>1114</v>
      </c>
      <c r="F2191" s="1" t="s">
        <v>8</v>
      </c>
      <c r="G2191" s="1" t="s">
        <v>702</v>
      </c>
      <c r="H2191" s="1" t="s">
        <v>7</v>
      </c>
      <c r="I2191" s="1">
        <v>8.1787519000000003E-2</v>
      </c>
      <c r="J2191" s="1">
        <v>7.5350000000000001</v>
      </c>
      <c r="K2191" s="1">
        <v>120.84399999999999</v>
      </c>
      <c r="L2191" s="1">
        <v>4.2</v>
      </c>
    </row>
    <row r="2192" spans="1:12" x14ac:dyDescent="0.2">
      <c r="A2192" s="1" t="s">
        <v>6</v>
      </c>
      <c r="B2192" s="1" t="s">
        <v>1262</v>
      </c>
      <c r="C2192" s="1" t="s">
        <v>28</v>
      </c>
      <c r="D2192" s="1">
        <v>2016</v>
      </c>
      <c r="E2192" s="1" t="s">
        <v>1114</v>
      </c>
      <c r="F2192" s="1" t="s">
        <v>8</v>
      </c>
      <c r="G2192" s="1" t="s">
        <v>702</v>
      </c>
      <c r="H2192" s="1" t="s">
        <v>7</v>
      </c>
      <c r="I2192" s="1">
        <v>4.688734E-2</v>
      </c>
      <c r="J2192" s="1">
        <v>8.3800000000000008</v>
      </c>
      <c r="K2192" s="1">
        <v>107.95699999999999</v>
      </c>
      <c r="L2192" s="1">
        <v>4.2</v>
      </c>
    </row>
    <row r="2193" spans="1:12" x14ac:dyDescent="0.2">
      <c r="A2193" s="1" t="s">
        <v>6</v>
      </c>
      <c r="B2193" s="1" t="s">
        <v>579</v>
      </c>
      <c r="C2193" s="1" t="s">
        <v>28</v>
      </c>
      <c r="D2193" s="1">
        <v>2016</v>
      </c>
      <c r="E2193" s="1" t="s">
        <v>1114</v>
      </c>
      <c r="F2193" s="1" t="s">
        <v>8</v>
      </c>
      <c r="G2193" s="1" t="s">
        <v>702</v>
      </c>
      <c r="H2193" s="1" t="s">
        <v>7</v>
      </c>
      <c r="I2193" s="1">
        <v>6.2528425999999998E-2</v>
      </c>
      <c r="J2193" s="1">
        <v>19.350000000000001</v>
      </c>
      <c r="K2193" s="1">
        <v>166.91839999999999</v>
      </c>
      <c r="L2193" s="1">
        <v>4.2</v>
      </c>
    </row>
    <row r="2194" spans="1:12" x14ac:dyDescent="0.2">
      <c r="A2194" s="1" t="s">
        <v>6</v>
      </c>
      <c r="B2194" s="1" t="s">
        <v>120</v>
      </c>
      <c r="C2194" s="1" t="s">
        <v>28</v>
      </c>
      <c r="D2194" s="1">
        <v>2016</v>
      </c>
      <c r="E2194" s="1" t="s">
        <v>1114</v>
      </c>
      <c r="F2194" s="1" t="s">
        <v>8</v>
      </c>
      <c r="G2194" s="1" t="s">
        <v>702</v>
      </c>
      <c r="H2194" s="1" t="s">
        <v>7</v>
      </c>
      <c r="I2194" s="1">
        <v>2.2940826000000001E-2</v>
      </c>
      <c r="J2194" s="1">
        <v>20.25</v>
      </c>
      <c r="K2194" s="1">
        <v>241.85380000000001</v>
      </c>
      <c r="L2194" s="1">
        <v>4.2</v>
      </c>
    </row>
    <row r="2195" spans="1:12" x14ac:dyDescent="0.2">
      <c r="A2195" s="1" t="s">
        <v>6</v>
      </c>
      <c r="B2195" s="1" t="s">
        <v>978</v>
      </c>
      <c r="C2195" s="1" t="s">
        <v>25</v>
      </c>
      <c r="D2195" s="1">
        <v>2016</v>
      </c>
      <c r="E2195" s="1" t="s">
        <v>1114</v>
      </c>
      <c r="F2195" s="1" t="s">
        <v>8</v>
      </c>
      <c r="G2195" s="1" t="s">
        <v>702</v>
      </c>
      <c r="H2195" s="1" t="s">
        <v>7</v>
      </c>
      <c r="I2195" s="1">
        <v>5.2729140000000001E-2</v>
      </c>
      <c r="J2195" s="1">
        <v>8.9749999999999996</v>
      </c>
      <c r="K2195" s="1">
        <v>86.422399999999996</v>
      </c>
      <c r="L2195" s="1">
        <v>4.2</v>
      </c>
    </row>
    <row r="2196" spans="1:12" x14ac:dyDescent="0.2">
      <c r="A2196" s="1" t="s">
        <v>6</v>
      </c>
      <c r="B2196" s="1" t="s">
        <v>740</v>
      </c>
      <c r="C2196" s="1" t="s">
        <v>25</v>
      </c>
      <c r="D2196" s="1">
        <v>2016</v>
      </c>
      <c r="E2196" s="1" t="s">
        <v>1114</v>
      </c>
      <c r="F2196" s="1" t="s">
        <v>8</v>
      </c>
      <c r="G2196" s="1" t="s">
        <v>702</v>
      </c>
      <c r="H2196" s="1" t="s">
        <v>7</v>
      </c>
      <c r="I2196" s="1">
        <v>1.4626900999999999E-2</v>
      </c>
      <c r="J2196" s="1">
        <v>13.35</v>
      </c>
      <c r="K2196" s="1">
        <v>207.7638</v>
      </c>
      <c r="L2196" s="1">
        <v>4.2</v>
      </c>
    </row>
    <row r="2197" spans="1:12" x14ac:dyDescent="0.2">
      <c r="A2197" s="1" t="s">
        <v>6</v>
      </c>
      <c r="B2197" s="1" t="s">
        <v>1590</v>
      </c>
      <c r="C2197" s="1" t="s">
        <v>25</v>
      </c>
      <c r="D2197" s="1">
        <v>2016</v>
      </c>
      <c r="E2197" s="1" t="s">
        <v>1114</v>
      </c>
      <c r="F2197" s="1" t="s">
        <v>8</v>
      </c>
      <c r="G2197" s="1" t="s">
        <v>702</v>
      </c>
      <c r="H2197" s="1" t="s">
        <v>7</v>
      </c>
      <c r="I2197" s="1">
        <v>0.11456509300000001</v>
      </c>
      <c r="J2197" s="1">
        <v>15.7</v>
      </c>
      <c r="K2197" s="1">
        <v>112.0202</v>
      </c>
      <c r="L2197" s="1">
        <v>4.2</v>
      </c>
    </row>
    <row r="2198" spans="1:12" x14ac:dyDescent="0.2">
      <c r="A2198" s="1" t="s">
        <v>6</v>
      </c>
      <c r="B2198" s="1" t="s">
        <v>1345</v>
      </c>
      <c r="C2198" s="1" t="s">
        <v>25</v>
      </c>
      <c r="D2198" s="1">
        <v>2016</v>
      </c>
      <c r="E2198" s="1" t="s">
        <v>1114</v>
      </c>
      <c r="F2198" s="1" t="s">
        <v>8</v>
      </c>
      <c r="G2198" s="1" t="s">
        <v>702</v>
      </c>
      <c r="H2198" s="1" t="s">
        <v>7</v>
      </c>
      <c r="I2198" s="1">
        <v>8.191729E-3</v>
      </c>
      <c r="J2198" s="1">
        <v>16.75</v>
      </c>
      <c r="K2198" s="1">
        <v>103.56740000000001</v>
      </c>
      <c r="L2198" s="1">
        <v>4.2</v>
      </c>
    </row>
    <row r="2199" spans="1:12" x14ac:dyDescent="0.2">
      <c r="A2199" s="1" t="s">
        <v>6</v>
      </c>
      <c r="B2199" s="1" t="s">
        <v>829</v>
      </c>
      <c r="C2199" s="1" t="s">
        <v>25</v>
      </c>
      <c r="D2199" s="1">
        <v>2016</v>
      </c>
      <c r="E2199" s="1" t="s">
        <v>1114</v>
      </c>
      <c r="F2199" s="1" t="s">
        <v>8</v>
      </c>
      <c r="G2199" s="1" t="s">
        <v>702</v>
      </c>
      <c r="H2199" s="1" t="s">
        <v>7</v>
      </c>
      <c r="I2199" s="1">
        <v>1.2012070999999999E-2</v>
      </c>
      <c r="J2199" s="1">
        <v>17.2</v>
      </c>
      <c r="K2199" s="1">
        <v>163.11840000000001</v>
      </c>
      <c r="L2199" s="1">
        <v>4.2</v>
      </c>
    </row>
    <row r="2200" spans="1:12" x14ac:dyDescent="0.2">
      <c r="A2200" s="1" t="s">
        <v>6</v>
      </c>
      <c r="B2200" s="1" t="s">
        <v>945</v>
      </c>
      <c r="C2200" s="1" t="s">
        <v>71</v>
      </c>
      <c r="D2200" s="1">
        <v>2016</v>
      </c>
      <c r="E2200" s="1" t="s">
        <v>1114</v>
      </c>
      <c r="F2200" s="1" t="s">
        <v>8</v>
      </c>
      <c r="G2200" s="1" t="s">
        <v>702</v>
      </c>
      <c r="H2200" s="1" t="s">
        <v>7</v>
      </c>
      <c r="I2200" s="1">
        <v>3.2454046E-2</v>
      </c>
      <c r="J2200" s="1">
        <v>10.895</v>
      </c>
      <c r="K2200" s="1">
        <v>144.81020000000001</v>
      </c>
      <c r="L2200" s="1">
        <v>4.2</v>
      </c>
    </row>
    <row r="2201" spans="1:12" x14ac:dyDescent="0.2">
      <c r="A2201" s="1" t="s">
        <v>6</v>
      </c>
      <c r="B2201" s="1" t="s">
        <v>1205</v>
      </c>
      <c r="C2201" s="1" t="s">
        <v>71</v>
      </c>
      <c r="D2201" s="1">
        <v>2016</v>
      </c>
      <c r="E2201" s="1" t="s">
        <v>1114</v>
      </c>
      <c r="F2201" s="1" t="s">
        <v>8</v>
      </c>
      <c r="G2201" s="1" t="s">
        <v>702</v>
      </c>
      <c r="H2201" s="1" t="s">
        <v>7</v>
      </c>
      <c r="I2201" s="1">
        <v>3.6027523999999998E-2</v>
      </c>
      <c r="J2201" s="1">
        <v>11.1</v>
      </c>
      <c r="K2201" s="1">
        <v>177.27119999999999</v>
      </c>
      <c r="L2201" s="1">
        <v>4.2</v>
      </c>
    </row>
    <row r="2202" spans="1:12" x14ac:dyDescent="0.2">
      <c r="A2202" s="1" t="s">
        <v>6</v>
      </c>
      <c r="B2202" s="1" t="s">
        <v>561</v>
      </c>
      <c r="C2202" s="1" t="s">
        <v>71</v>
      </c>
      <c r="D2202" s="1">
        <v>2016</v>
      </c>
      <c r="E2202" s="1" t="s">
        <v>1114</v>
      </c>
      <c r="F2202" s="1" t="s">
        <v>8</v>
      </c>
      <c r="G2202" s="1" t="s">
        <v>702</v>
      </c>
      <c r="H2202" s="1" t="s">
        <v>7</v>
      </c>
      <c r="I2202" s="1">
        <v>0.135775701</v>
      </c>
      <c r="J2202" s="1">
        <v>14</v>
      </c>
      <c r="K2202" s="1">
        <v>54.564</v>
      </c>
      <c r="L2202" s="1">
        <v>4.2</v>
      </c>
    </row>
    <row r="2203" spans="1:12" x14ac:dyDescent="0.2">
      <c r="A2203" s="1" t="s">
        <v>6</v>
      </c>
      <c r="B2203" s="1" t="s">
        <v>74</v>
      </c>
      <c r="C2203" s="1" t="s">
        <v>71</v>
      </c>
      <c r="D2203" s="1">
        <v>2016</v>
      </c>
      <c r="E2203" s="1" t="s">
        <v>1114</v>
      </c>
      <c r="F2203" s="1" t="s">
        <v>8</v>
      </c>
      <c r="G2203" s="1" t="s">
        <v>702</v>
      </c>
      <c r="H2203" s="1" t="s">
        <v>7</v>
      </c>
      <c r="I2203" s="1">
        <v>0.159728395</v>
      </c>
      <c r="J2203" s="1">
        <v>16.100000000000001</v>
      </c>
      <c r="K2203" s="1">
        <v>34.355800000000002</v>
      </c>
      <c r="L2203" s="1">
        <v>4.2</v>
      </c>
    </row>
    <row r="2204" spans="1:12" x14ac:dyDescent="0.2">
      <c r="A2204" s="1" t="s">
        <v>6</v>
      </c>
      <c r="B2204" s="1" t="s">
        <v>346</v>
      </c>
      <c r="C2204" s="1" t="s">
        <v>10</v>
      </c>
      <c r="D2204" s="1">
        <v>2016</v>
      </c>
      <c r="E2204" s="1" t="s">
        <v>1114</v>
      </c>
      <c r="F2204" s="1" t="s">
        <v>8</v>
      </c>
      <c r="G2204" s="1" t="s">
        <v>702</v>
      </c>
      <c r="H2204" s="1" t="s">
        <v>7</v>
      </c>
      <c r="I2204" s="1">
        <v>5.7058545000000002E-2</v>
      </c>
      <c r="J2204" s="1">
        <v>11</v>
      </c>
      <c r="K2204" s="1">
        <v>241.75120000000001</v>
      </c>
      <c r="L2204" s="1">
        <v>4.2</v>
      </c>
    </row>
    <row r="2205" spans="1:12" x14ac:dyDescent="0.2">
      <c r="A2205" s="1" t="s">
        <v>6</v>
      </c>
      <c r="B2205" s="1" t="s">
        <v>1202</v>
      </c>
      <c r="C2205" s="1" t="s">
        <v>10</v>
      </c>
      <c r="D2205" s="1">
        <v>2016</v>
      </c>
      <c r="E2205" s="1" t="s">
        <v>1114</v>
      </c>
      <c r="F2205" s="1" t="s">
        <v>8</v>
      </c>
      <c r="G2205" s="1" t="s">
        <v>702</v>
      </c>
      <c r="H2205" s="1" t="s">
        <v>7</v>
      </c>
      <c r="I2205" s="1">
        <v>3.5257036999999998E-2</v>
      </c>
      <c r="J2205" s="1">
        <v>14.85</v>
      </c>
      <c r="K2205" s="1">
        <v>161.2578</v>
      </c>
      <c r="L2205" s="1">
        <v>4.2</v>
      </c>
    </row>
    <row r="2206" spans="1:12" x14ac:dyDescent="0.2">
      <c r="A2206" s="1" t="s">
        <v>6</v>
      </c>
      <c r="B2206" s="1" t="s">
        <v>343</v>
      </c>
      <c r="C2206" s="1" t="s">
        <v>10</v>
      </c>
      <c r="D2206" s="1">
        <v>2016</v>
      </c>
      <c r="E2206" s="1" t="s">
        <v>1114</v>
      </c>
      <c r="F2206" s="1" t="s">
        <v>8</v>
      </c>
      <c r="G2206" s="1" t="s">
        <v>702</v>
      </c>
      <c r="H2206" s="1" t="s">
        <v>7</v>
      </c>
      <c r="I2206" s="1">
        <v>0.11321722300000001</v>
      </c>
      <c r="J2206" s="1">
        <v>15.35</v>
      </c>
      <c r="K2206" s="1">
        <v>191.15039999999999</v>
      </c>
      <c r="L2206" s="1">
        <v>4.2</v>
      </c>
    </row>
    <row r="2207" spans="1:12" x14ac:dyDescent="0.2">
      <c r="A2207" s="1" t="s">
        <v>6</v>
      </c>
      <c r="B2207" s="1" t="s">
        <v>1425</v>
      </c>
      <c r="C2207" s="1" t="s">
        <v>10</v>
      </c>
      <c r="D2207" s="1">
        <v>2016</v>
      </c>
      <c r="E2207" s="1" t="s">
        <v>1114</v>
      </c>
      <c r="F2207" s="1" t="s">
        <v>8</v>
      </c>
      <c r="G2207" s="1" t="s">
        <v>702</v>
      </c>
      <c r="H2207" s="1" t="s">
        <v>7</v>
      </c>
      <c r="I2207" s="1">
        <v>2.9653914E-2</v>
      </c>
      <c r="J2207" s="1">
        <v>17.75</v>
      </c>
      <c r="K2207" s="1">
        <v>140.5838</v>
      </c>
      <c r="L2207" s="1">
        <v>4.2</v>
      </c>
    </row>
    <row r="2208" spans="1:12" x14ac:dyDescent="0.2">
      <c r="A2208" s="1" t="s">
        <v>6</v>
      </c>
      <c r="B2208" s="1" t="s">
        <v>65</v>
      </c>
      <c r="C2208" s="1" t="s">
        <v>10</v>
      </c>
      <c r="D2208" s="1">
        <v>2016</v>
      </c>
      <c r="E2208" s="1" t="s">
        <v>1114</v>
      </c>
      <c r="F2208" s="1" t="s">
        <v>8</v>
      </c>
      <c r="G2208" s="1" t="s">
        <v>702</v>
      </c>
      <c r="H2208" s="1" t="s">
        <v>7</v>
      </c>
      <c r="I2208" s="1">
        <v>4.6608496999999999E-2</v>
      </c>
      <c r="J2208" s="1">
        <v>17.850000000000001</v>
      </c>
      <c r="K2208" s="1">
        <v>122.9388</v>
      </c>
      <c r="L2208" s="1">
        <v>4.2</v>
      </c>
    </row>
    <row r="2209" spans="1:12" x14ac:dyDescent="0.2">
      <c r="A2209" s="1" t="s">
        <v>6</v>
      </c>
      <c r="B2209" s="1" t="s">
        <v>935</v>
      </c>
      <c r="C2209" s="1" t="s">
        <v>47</v>
      </c>
      <c r="D2209" s="1">
        <v>2016</v>
      </c>
      <c r="E2209" s="1" t="s">
        <v>1114</v>
      </c>
      <c r="F2209" s="1" t="s">
        <v>8</v>
      </c>
      <c r="G2209" s="1" t="s">
        <v>702</v>
      </c>
      <c r="H2209" s="1" t="s">
        <v>7</v>
      </c>
      <c r="I2209" s="1">
        <v>1.2458143E-2</v>
      </c>
      <c r="J2209" s="1">
        <v>10.195</v>
      </c>
      <c r="K2209" s="1">
        <v>196.31100000000001</v>
      </c>
      <c r="L2209" s="1">
        <v>4.2</v>
      </c>
    </row>
    <row r="2210" spans="1:12" x14ac:dyDescent="0.2">
      <c r="A2210" s="1" t="s">
        <v>6</v>
      </c>
      <c r="B2210" s="1" t="s">
        <v>1242</v>
      </c>
      <c r="C2210" s="1" t="s">
        <v>47</v>
      </c>
      <c r="D2210" s="1">
        <v>2016</v>
      </c>
      <c r="E2210" s="1" t="s">
        <v>1114</v>
      </c>
      <c r="F2210" s="1" t="s">
        <v>8</v>
      </c>
      <c r="G2210" s="1" t="s">
        <v>702</v>
      </c>
      <c r="H2210" s="1" t="s">
        <v>7</v>
      </c>
      <c r="I2210" s="1">
        <v>2.0411155E-2</v>
      </c>
      <c r="J2210" s="1">
        <v>12</v>
      </c>
      <c r="K2210" s="1">
        <v>98.604200000000006</v>
      </c>
      <c r="L2210" s="1">
        <v>4.2</v>
      </c>
    </row>
    <row r="2211" spans="1:12" x14ac:dyDescent="0.2">
      <c r="A2211" s="1" t="s">
        <v>6</v>
      </c>
      <c r="B2211" s="1" t="s">
        <v>1355</v>
      </c>
      <c r="C2211" s="1" t="s">
        <v>14</v>
      </c>
      <c r="D2211" s="1">
        <v>2016</v>
      </c>
      <c r="E2211" s="1" t="s">
        <v>1114</v>
      </c>
      <c r="F2211" s="1" t="s">
        <v>8</v>
      </c>
      <c r="G2211" s="1" t="s">
        <v>702</v>
      </c>
      <c r="H2211" s="1" t="s">
        <v>7</v>
      </c>
      <c r="I2211" s="1">
        <v>7.4149073999999995E-2</v>
      </c>
      <c r="J2211" s="1">
        <v>5.78</v>
      </c>
      <c r="K2211" s="1">
        <v>262.2568</v>
      </c>
      <c r="L2211" s="1">
        <v>4.2</v>
      </c>
    </row>
    <row r="2212" spans="1:12" x14ac:dyDescent="0.2">
      <c r="A2212" s="1" t="s">
        <v>6</v>
      </c>
      <c r="B2212" s="1" t="s">
        <v>1241</v>
      </c>
      <c r="C2212" s="1" t="s">
        <v>14</v>
      </c>
      <c r="D2212" s="1">
        <v>2016</v>
      </c>
      <c r="E2212" s="1" t="s">
        <v>1114</v>
      </c>
      <c r="F2212" s="1" t="s">
        <v>8</v>
      </c>
      <c r="G2212" s="1" t="s">
        <v>702</v>
      </c>
      <c r="H2212" s="1" t="s">
        <v>7</v>
      </c>
      <c r="I2212" s="1">
        <v>4.1282286000000001E-2</v>
      </c>
      <c r="J2212" s="1">
        <v>6.9349999999999996</v>
      </c>
      <c r="K2212" s="1">
        <v>103.53319999999999</v>
      </c>
      <c r="L2212" s="1">
        <v>4.2</v>
      </c>
    </row>
    <row r="2213" spans="1:12" x14ac:dyDescent="0.2">
      <c r="A2213" s="1" t="s">
        <v>6</v>
      </c>
      <c r="B2213" s="1" t="s">
        <v>1240</v>
      </c>
      <c r="C2213" s="1" t="s">
        <v>14</v>
      </c>
      <c r="D2213" s="1">
        <v>2016</v>
      </c>
      <c r="E2213" s="1" t="s">
        <v>1114</v>
      </c>
      <c r="F2213" s="1" t="s">
        <v>8</v>
      </c>
      <c r="G2213" s="1" t="s">
        <v>702</v>
      </c>
      <c r="H2213" s="1" t="s">
        <v>7</v>
      </c>
      <c r="I2213" s="1">
        <v>0</v>
      </c>
      <c r="J2213" s="1">
        <v>9.2850000000000001</v>
      </c>
      <c r="K2213" s="1">
        <v>161.55779999999999</v>
      </c>
      <c r="L2213" s="1">
        <v>4.2</v>
      </c>
    </row>
    <row r="2214" spans="1:12" x14ac:dyDescent="0.2">
      <c r="A2214" s="1" t="s">
        <v>6</v>
      </c>
      <c r="B2214" s="1" t="s">
        <v>1359</v>
      </c>
      <c r="C2214" s="1" t="s">
        <v>14</v>
      </c>
      <c r="D2214" s="1">
        <v>2016</v>
      </c>
      <c r="E2214" s="1" t="s">
        <v>1114</v>
      </c>
      <c r="F2214" s="1" t="s">
        <v>8</v>
      </c>
      <c r="G2214" s="1" t="s">
        <v>702</v>
      </c>
      <c r="H2214" s="1" t="s">
        <v>7</v>
      </c>
      <c r="I2214" s="1">
        <v>1.11263E-2</v>
      </c>
      <c r="J2214" s="1">
        <v>10.3</v>
      </c>
      <c r="K2214" s="1">
        <v>87.254000000000005</v>
      </c>
      <c r="L2214" s="1">
        <v>4.2</v>
      </c>
    </row>
    <row r="2215" spans="1:12" x14ac:dyDescent="0.2">
      <c r="A2215" s="1" t="s">
        <v>6</v>
      </c>
      <c r="B2215" s="1" t="s">
        <v>958</v>
      </c>
      <c r="C2215" s="1" t="s">
        <v>14</v>
      </c>
      <c r="D2215" s="1">
        <v>2016</v>
      </c>
      <c r="E2215" s="1" t="s">
        <v>1114</v>
      </c>
      <c r="F2215" s="1" t="s">
        <v>8</v>
      </c>
      <c r="G2215" s="1" t="s">
        <v>702</v>
      </c>
      <c r="H2215" s="1" t="s">
        <v>7</v>
      </c>
      <c r="I2215" s="1">
        <v>0.121254236</v>
      </c>
      <c r="J2215" s="1">
        <v>20.2</v>
      </c>
      <c r="K2215" s="1">
        <v>94.575199999999995</v>
      </c>
      <c r="L2215" s="1">
        <v>4.2</v>
      </c>
    </row>
    <row r="2216" spans="1:12" x14ac:dyDescent="0.2">
      <c r="A2216" s="1" t="s">
        <v>6</v>
      </c>
      <c r="B2216" s="1" t="s">
        <v>712</v>
      </c>
      <c r="C2216" s="1" t="s">
        <v>122</v>
      </c>
      <c r="D2216" s="1">
        <v>2016</v>
      </c>
      <c r="E2216" s="1" t="s">
        <v>1114</v>
      </c>
      <c r="F2216" s="1" t="s">
        <v>8</v>
      </c>
      <c r="G2216" s="1" t="s">
        <v>702</v>
      </c>
      <c r="H2216" s="1" t="s">
        <v>7</v>
      </c>
      <c r="I2216" s="1">
        <v>0.12881621200000001</v>
      </c>
      <c r="J2216" s="1">
        <v>13.5</v>
      </c>
      <c r="K2216" s="1">
        <v>96.406800000000004</v>
      </c>
      <c r="L2216" s="1">
        <v>4.2</v>
      </c>
    </row>
    <row r="2217" spans="1:12" x14ac:dyDescent="0.2">
      <c r="A2217" s="1" t="s">
        <v>6</v>
      </c>
      <c r="B2217" s="1" t="s">
        <v>313</v>
      </c>
      <c r="C2217" s="1" t="s">
        <v>122</v>
      </c>
      <c r="D2217" s="1">
        <v>2016</v>
      </c>
      <c r="E2217" s="1" t="s">
        <v>1114</v>
      </c>
      <c r="F2217" s="1" t="s">
        <v>8</v>
      </c>
      <c r="G2217" s="1" t="s">
        <v>702</v>
      </c>
      <c r="H2217" s="1" t="s">
        <v>7</v>
      </c>
      <c r="I2217" s="1">
        <v>0</v>
      </c>
      <c r="J2217" s="1">
        <v>17.7</v>
      </c>
      <c r="K2217" s="1">
        <v>184.39240000000001</v>
      </c>
      <c r="L2217" s="1">
        <v>4.2</v>
      </c>
    </row>
    <row r="2218" spans="1:12" x14ac:dyDescent="0.2">
      <c r="A2218" s="1" t="s">
        <v>295</v>
      </c>
      <c r="B2218" s="1" t="s">
        <v>265</v>
      </c>
      <c r="C2218" s="1" t="s">
        <v>17</v>
      </c>
      <c r="D2218" s="1">
        <v>2015</v>
      </c>
      <c r="E2218" s="1" t="s">
        <v>922</v>
      </c>
      <c r="F2218" s="1" t="s">
        <v>796</v>
      </c>
      <c r="G2218" s="1" t="s">
        <v>1</v>
      </c>
      <c r="H2218" s="1" t="s">
        <v>7</v>
      </c>
      <c r="I2218" s="1">
        <v>0.101980245</v>
      </c>
      <c r="J2218" s="1">
        <v>19.25</v>
      </c>
      <c r="K2218" s="1">
        <v>54.395600000000002</v>
      </c>
      <c r="L2218" s="1">
        <v>4.2</v>
      </c>
    </row>
    <row r="2219" spans="1:12" x14ac:dyDescent="0.2">
      <c r="A2219" s="1" t="s">
        <v>295</v>
      </c>
      <c r="B2219" s="1" t="s">
        <v>183</v>
      </c>
      <c r="C2219" s="1" t="s">
        <v>171</v>
      </c>
      <c r="D2219" s="1">
        <v>2015</v>
      </c>
      <c r="E2219" s="1" t="s">
        <v>922</v>
      </c>
      <c r="F2219" s="1" t="s">
        <v>796</v>
      </c>
      <c r="G2219" s="1" t="s">
        <v>1</v>
      </c>
      <c r="H2219" s="1" t="s">
        <v>7</v>
      </c>
      <c r="I2219" s="1">
        <v>7.5881475000000004E-2</v>
      </c>
      <c r="J2219" s="1">
        <v>7.4749999999999996</v>
      </c>
      <c r="K2219" s="1">
        <v>155.26560000000001</v>
      </c>
      <c r="L2219" s="1">
        <v>4.2</v>
      </c>
    </row>
    <row r="2220" spans="1:12" x14ac:dyDescent="0.2">
      <c r="A2220" s="1" t="s">
        <v>295</v>
      </c>
      <c r="B2220" s="1" t="s">
        <v>1365</v>
      </c>
      <c r="C2220" s="1" t="s">
        <v>165</v>
      </c>
      <c r="D2220" s="1">
        <v>2015</v>
      </c>
      <c r="E2220" s="1" t="s">
        <v>922</v>
      </c>
      <c r="F2220" s="1" t="s">
        <v>796</v>
      </c>
      <c r="G2220" s="1" t="s">
        <v>1</v>
      </c>
      <c r="H2220" s="1" t="s">
        <v>7</v>
      </c>
      <c r="I2220" s="1">
        <v>0</v>
      </c>
      <c r="J2220" s="1">
        <v>5.5</v>
      </c>
      <c r="K2220" s="1">
        <v>103.1016</v>
      </c>
      <c r="L2220" s="1">
        <v>4.2</v>
      </c>
    </row>
    <row r="2221" spans="1:12" x14ac:dyDescent="0.2">
      <c r="A2221" s="1" t="s">
        <v>295</v>
      </c>
      <c r="B2221" s="1" t="s">
        <v>906</v>
      </c>
      <c r="C2221" s="1" t="s">
        <v>17</v>
      </c>
      <c r="D2221" s="1">
        <v>2020</v>
      </c>
      <c r="E2221" s="1" t="s">
        <v>919</v>
      </c>
      <c r="F2221" s="1" t="s">
        <v>796</v>
      </c>
      <c r="G2221" s="1" t="s">
        <v>1</v>
      </c>
      <c r="H2221" s="1" t="s">
        <v>7</v>
      </c>
      <c r="I2221" s="1">
        <v>3.8671588E-2</v>
      </c>
      <c r="J2221" s="1">
        <v>6.92</v>
      </c>
      <c r="K2221" s="1">
        <v>64.285200000000003</v>
      </c>
      <c r="L2221" s="1">
        <v>4.2</v>
      </c>
    </row>
    <row r="2222" spans="1:12" x14ac:dyDescent="0.2">
      <c r="A2222" s="1" t="s">
        <v>295</v>
      </c>
      <c r="B2222" s="1" t="s">
        <v>1214</v>
      </c>
      <c r="C2222" s="1" t="s">
        <v>14</v>
      </c>
      <c r="D2222" s="1">
        <v>2020</v>
      </c>
      <c r="E2222" s="1" t="s">
        <v>919</v>
      </c>
      <c r="F2222" s="1" t="s">
        <v>796</v>
      </c>
      <c r="G2222" s="1" t="s">
        <v>1</v>
      </c>
      <c r="H2222" s="1" t="s">
        <v>7</v>
      </c>
      <c r="I2222" s="1">
        <v>8.9777213999999994E-2</v>
      </c>
      <c r="J2222" s="1">
        <v>18.7</v>
      </c>
      <c r="K2222" s="1">
        <v>256.46719999999999</v>
      </c>
      <c r="L2222" s="1">
        <v>4.2</v>
      </c>
    </row>
    <row r="2223" spans="1:12" x14ac:dyDescent="0.2">
      <c r="A2223" s="1" t="s">
        <v>124</v>
      </c>
      <c r="B2223" s="1" t="s">
        <v>1312</v>
      </c>
      <c r="C2223" s="1" t="s">
        <v>28</v>
      </c>
      <c r="D2223" s="1">
        <v>2015</v>
      </c>
      <c r="E2223" s="1" t="s">
        <v>922</v>
      </c>
      <c r="F2223" s="1" t="s">
        <v>796</v>
      </c>
      <c r="G2223" s="1" t="s">
        <v>1</v>
      </c>
      <c r="H2223" s="1" t="s">
        <v>7</v>
      </c>
      <c r="I2223" s="1">
        <v>3.7708541999999998E-2</v>
      </c>
      <c r="J2223" s="1">
        <v>7.4450000000000003</v>
      </c>
      <c r="K2223" s="1">
        <v>74.735399999999998</v>
      </c>
      <c r="L2223" s="1">
        <v>4.2</v>
      </c>
    </row>
    <row r="2224" spans="1:12" x14ac:dyDescent="0.2">
      <c r="A2224" s="1" t="s">
        <v>124</v>
      </c>
      <c r="B2224" s="1" t="s">
        <v>1196</v>
      </c>
      <c r="C2224" s="1" t="s">
        <v>28</v>
      </c>
      <c r="D2224" s="1">
        <v>2015</v>
      </c>
      <c r="E2224" s="1" t="s">
        <v>922</v>
      </c>
      <c r="F2224" s="1" t="s">
        <v>796</v>
      </c>
      <c r="G2224" s="1" t="s">
        <v>1</v>
      </c>
      <c r="H2224" s="1" t="s">
        <v>7</v>
      </c>
      <c r="I2224" s="1">
        <v>7.6113670999999994E-2</v>
      </c>
      <c r="J2224" s="1">
        <v>17.75</v>
      </c>
      <c r="K2224" s="1">
        <v>111.45440000000001</v>
      </c>
      <c r="L2224" s="1">
        <v>4.2</v>
      </c>
    </row>
    <row r="2225" spans="1:12" x14ac:dyDescent="0.2">
      <c r="A2225" s="1" t="s">
        <v>124</v>
      </c>
      <c r="B2225" s="1" t="s">
        <v>290</v>
      </c>
      <c r="C2225" s="1" t="s">
        <v>28</v>
      </c>
      <c r="D2225" s="1">
        <v>2015</v>
      </c>
      <c r="E2225" s="1" t="s">
        <v>922</v>
      </c>
      <c r="F2225" s="1" t="s">
        <v>796</v>
      </c>
      <c r="G2225" s="1" t="s">
        <v>1</v>
      </c>
      <c r="H2225" s="1" t="s">
        <v>7</v>
      </c>
      <c r="I2225" s="1">
        <v>8.3172413000000001E-2</v>
      </c>
      <c r="J2225" s="1">
        <v>20.6</v>
      </c>
      <c r="K2225" s="1">
        <v>121.07559999999999</v>
      </c>
      <c r="L2225" s="1">
        <v>4.2</v>
      </c>
    </row>
    <row r="2226" spans="1:12" x14ac:dyDescent="0.2">
      <c r="A2226" s="1" t="s">
        <v>124</v>
      </c>
      <c r="B2226" s="1" t="s">
        <v>1303</v>
      </c>
      <c r="C2226" s="1" t="s">
        <v>25</v>
      </c>
      <c r="D2226" s="1">
        <v>2015</v>
      </c>
      <c r="E2226" s="1" t="s">
        <v>922</v>
      </c>
      <c r="F2226" s="1" t="s">
        <v>796</v>
      </c>
      <c r="G2226" s="1" t="s">
        <v>1</v>
      </c>
      <c r="H2226" s="1" t="s">
        <v>7</v>
      </c>
      <c r="I2226" s="1">
        <v>3.2009652999999999E-2</v>
      </c>
      <c r="J2226" s="1">
        <v>7.6550000000000002</v>
      </c>
      <c r="K2226" s="1">
        <v>117.2492</v>
      </c>
      <c r="L2226" s="1">
        <v>4.2</v>
      </c>
    </row>
    <row r="2227" spans="1:12" x14ac:dyDescent="0.2">
      <c r="A2227" s="1" t="s">
        <v>124</v>
      </c>
      <c r="B2227" s="1" t="s">
        <v>911</v>
      </c>
      <c r="C2227" s="1" t="s">
        <v>25</v>
      </c>
      <c r="D2227" s="1">
        <v>2015</v>
      </c>
      <c r="E2227" s="1" t="s">
        <v>922</v>
      </c>
      <c r="F2227" s="1" t="s">
        <v>796</v>
      </c>
      <c r="G2227" s="1" t="s">
        <v>1</v>
      </c>
      <c r="H2227" s="1" t="s">
        <v>7</v>
      </c>
      <c r="I2227" s="1">
        <v>0.18793900299999999</v>
      </c>
      <c r="J2227" s="1">
        <v>8.3550000000000004</v>
      </c>
      <c r="K2227" s="1">
        <v>146.9418</v>
      </c>
      <c r="L2227" s="1">
        <v>4.2</v>
      </c>
    </row>
    <row r="2228" spans="1:12" x14ac:dyDescent="0.2">
      <c r="A2228" s="1" t="s">
        <v>124</v>
      </c>
      <c r="B2228" s="1" t="s">
        <v>272</v>
      </c>
      <c r="C2228" s="1" t="s">
        <v>25</v>
      </c>
      <c r="D2228" s="1">
        <v>2015</v>
      </c>
      <c r="E2228" s="1" t="s">
        <v>922</v>
      </c>
      <c r="F2228" s="1" t="s">
        <v>796</v>
      </c>
      <c r="G2228" s="1" t="s">
        <v>1</v>
      </c>
      <c r="H2228" s="1" t="s">
        <v>7</v>
      </c>
      <c r="I2228" s="1">
        <v>2.4213341999999999E-2</v>
      </c>
      <c r="J2228" s="1">
        <v>10.1</v>
      </c>
      <c r="K2228" s="1">
        <v>116.715</v>
      </c>
      <c r="L2228" s="1">
        <v>4.2</v>
      </c>
    </row>
    <row r="2229" spans="1:12" x14ac:dyDescent="0.2">
      <c r="A2229" s="1" t="s">
        <v>124</v>
      </c>
      <c r="B2229" s="1" t="s">
        <v>495</v>
      </c>
      <c r="C2229" s="1" t="s">
        <v>25</v>
      </c>
      <c r="D2229" s="1">
        <v>2015</v>
      </c>
      <c r="E2229" s="1" t="s">
        <v>922</v>
      </c>
      <c r="F2229" s="1" t="s">
        <v>796</v>
      </c>
      <c r="G2229" s="1" t="s">
        <v>1</v>
      </c>
      <c r="H2229" s="1" t="s">
        <v>7</v>
      </c>
      <c r="I2229" s="1">
        <v>7.8714259999999994E-2</v>
      </c>
      <c r="J2229" s="1">
        <v>15.85</v>
      </c>
      <c r="K2229" s="1">
        <v>37.250599999999999</v>
      </c>
      <c r="L2229" s="1">
        <v>4.2</v>
      </c>
    </row>
    <row r="2230" spans="1:12" x14ac:dyDescent="0.2">
      <c r="A2230" s="1" t="s">
        <v>124</v>
      </c>
      <c r="B2230" s="1" t="s">
        <v>261</v>
      </c>
      <c r="C2230" s="1" t="s">
        <v>17</v>
      </c>
      <c r="D2230" s="1">
        <v>2015</v>
      </c>
      <c r="E2230" s="1" t="s">
        <v>922</v>
      </c>
      <c r="F2230" s="1" t="s">
        <v>796</v>
      </c>
      <c r="G2230" s="1" t="s">
        <v>1</v>
      </c>
      <c r="H2230" s="1" t="s">
        <v>7</v>
      </c>
      <c r="I2230" s="1">
        <v>2.0913070999999998E-2</v>
      </c>
      <c r="J2230" s="1">
        <v>13.1</v>
      </c>
      <c r="K2230" s="1">
        <v>120.1782</v>
      </c>
      <c r="L2230" s="1">
        <v>4.2</v>
      </c>
    </row>
    <row r="2231" spans="1:12" x14ac:dyDescent="0.2">
      <c r="A2231" s="1" t="s">
        <v>124</v>
      </c>
      <c r="B2231" s="1" t="s">
        <v>1182</v>
      </c>
      <c r="C2231" s="1" t="s">
        <v>17</v>
      </c>
      <c r="D2231" s="1">
        <v>2015</v>
      </c>
      <c r="E2231" s="1" t="s">
        <v>922</v>
      </c>
      <c r="F2231" s="1" t="s">
        <v>796</v>
      </c>
      <c r="G2231" s="1" t="s">
        <v>1</v>
      </c>
      <c r="H2231" s="1" t="s">
        <v>7</v>
      </c>
      <c r="I2231" s="1">
        <v>0.166174549</v>
      </c>
      <c r="J2231" s="1">
        <v>15.75</v>
      </c>
      <c r="K2231" s="1">
        <v>37.450600000000001</v>
      </c>
      <c r="L2231" s="1">
        <v>4.2</v>
      </c>
    </row>
    <row r="2232" spans="1:12" x14ac:dyDescent="0.2">
      <c r="A2232" s="1" t="s">
        <v>124</v>
      </c>
      <c r="B2232" s="1" t="s">
        <v>488</v>
      </c>
      <c r="C2232" s="1" t="s">
        <v>17</v>
      </c>
      <c r="D2232" s="1">
        <v>2015</v>
      </c>
      <c r="E2232" s="1" t="s">
        <v>922</v>
      </c>
      <c r="F2232" s="1" t="s">
        <v>796</v>
      </c>
      <c r="G2232" s="1" t="s">
        <v>1</v>
      </c>
      <c r="H2232" s="1" t="s">
        <v>7</v>
      </c>
      <c r="I2232" s="1">
        <v>7.0297175000000003E-2</v>
      </c>
      <c r="J2232" s="1">
        <v>16.7</v>
      </c>
      <c r="K2232" s="1">
        <v>216.38499999999999</v>
      </c>
      <c r="L2232" s="1">
        <v>4.2</v>
      </c>
    </row>
    <row r="2233" spans="1:12" x14ac:dyDescent="0.2">
      <c r="A2233" s="1" t="s">
        <v>124</v>
      </c>
      <c r="B2233" s="1" t="s">
        <v>1181</v>
      </c>
      <c r="C2233" s="1" t="s">
        <v>17</v>
      </c>
      <c r="D2233" s="1">
        <v>2015</v>
      </c>
      <c r="E2233" s="1" t="s">
        <v>922</v>
      </c>
      <c r="F2233" s="1" t="s">
        <v>796</v>
      </c>
      <c r="G2233" s="1" t="s">
        <v>1</v>
      </c>
      <c r="H2233" s="1" t="s">
        <v>7</v>
      </c>
      <c r="I2233" s="1">
        <v>5.5545797000000001E-2</v>
      </c>
      <c r="J2233" s="1">
        <v>17</v>
      </c>
      <c r="K2233" s="1">
        <v>220.51140000000001</v>
      </c>
      <c r="L2233" s="1">
        <v>4.2</v>
      </c>
    </row>
    <row r="2234" spans="1:12" x14ac:dyDescent="0.2">
      <c r="A2234" s="1" t="s">
        <v>124</v>
      </c>
      <c r="B2234" s="1" t="s">
        <v>486</v>
      </c>
      <c r="C2234" s="1" t="s">
        <v>71</v>
      </c>
      <c r="D2234" s="1">
        <v>2015</v>
      </c>
      <c r="E2234" s="1" t="s">
        <v>922</v>
      </c>
      <c r="F2234" s="1" t="s">
        <v>796</v>
      </c>
      <c r="G2234" s="1" t="s">
        <v>1</v>
      </c>
      <c r="H2234" s="1" t="s">
        <v>7</v>
      </c>
      <c r="I2234" s="1">
        <v>1.5138834E-2</v>
      </c>
      <c r="J2234" s="1">
        <v>5.48</v>
      </c>
      <c r="K2234" s="1">
        <v>81.924999999999997</v>
      </c>
      <c r="L2234" s="1">
        <v>4.2</v>
      </c>
    </row>
    <row r="2235" spans="1:12" x14ac:dyDescent="0.2">
      <c r="A2235" s="1" t="s">
        <v>124</v>
      </c>
      <c r="B2235" s="1" t="s">
        <v>248</v>
      </c>
      <c r="C2235" s="1" t="s">
        <v>71</v>
      </c>
      <c r="D2235" s="1">
        <v>2015</v>
      </c>
      <c r="E2235" s="1" t="s">
        <v>922</v>
      </c>
      <c r="F2235" s="1" t="s">
        <v>796</v>
      </c>
      <c r="G2235" s="1" t="s">
        <v>1</v>
      </c>
      <c r="H2235" s="1" t="s">
        <v>7</v>
      </c>
      <c r="I2235" s="1">
        <v>2.189371E-2</v>
      </c>
      <c r="J2235" s="1">
        <v>7.0350000000000001</v>
      </c>
      <c r="K2235" s="1">
        <v>262.791</v>
      </c>
      <c r="L2235" s="1">
        <v>4.2</v>
      </c>
    </row>
    <row r="2236" spans="1:12" x14ac:dyDescent="0.2">
      <c r="A2236" s="1" t="s">
        <v>124</v>
      </c>
      <c r="B2236" s="1" t="s">
        <v>260</v>
      </c>
      <c r="C2236" s="1" t="s">
        <v>71</v>
      </c>
      <c r="D2236" s="1">
        <v>2015</v>
      </c>
      <c r="E2236" s="1" t="s">
        <v>922</v>
      </c>
      <c r="F2236" s="1" t="s">
        <v>796</v>
      </c>
      <c r="G2236" s="1" t="s">
        <v>1</v>
      </c>
      <c r="H2236" s="1" t="s">
        <v>7</v>
      </c>
      <c r="I2236" s="1">
        <v>5.5098434000000002E-2</v>
      </c>
      <c r="J2236" s="1">
        <v>7.9050000000000002</v>
      </c>
      <c r="K2236" s="1">
        <v>109.22539999999999</v>
      </c>
      <c r="L2236" s="1">
        <v>4.2</v>
      </c>
    </row>
    <row r="2237" spans="1:12" x14ac:dyDescent="0.2">
      <c r="A2237" s="1" t="s">
        <v>124</v>
      </c>
      <c r="B2237" s="1" t="s">
        <v>256</v>
      </c>
      <c r="C2237" s="1" t="s">
        <v>71</v>
      </c>
      <c r="D2237" s="1">
        <v>2015</v>
      </c>
      <c r="E2237" s="1" t="s">
        <v>922</v>
      </c>
      <c r="F2237" s="1" t="s">
        <v>796</v>
      </c>
      <c r="G2237" s="1" t="s">
        <v>1</v>
      </c>
      <c r="H2237" s="1" t="s">
        <v>7</v>
      </c>
      <c r="I2237" s="1">
        <v>0.14341939400000001</v>
      </c>
      <c r="J2237" s="1">
        <v>8.9049999999999994</v>
      </c>
      <c r="K2237" s="1">
        <v>61.4878</v>
      </c>
      <c r="L2237" s="1">
        <v>4.2</v>
      </c>
    </row>
    <row r="2238" spans="1:12" x14ac:dyDescent="0.2">
      <c r="A2238" s="1" t="s">
        <v>124</v>
      </c>
      <c r="B2238" s="1" t="s">
        <v>898</v>
      </c>
      <c r="C2238" s="1" t="s">
        <v>71</v>
      </c>
      <c r="D2238" s="1">
        <v>2015</v>
      </c>
      <c r="E2238" s="1" t="s">
        <v>922</v>
      </c>
      <c r="F2238" s="1" t="s">
        <v>796</v>
      </c>
      <c r="G2238" s="1" t="s">
        <v>1</v>
      </c>
      <c r="H2238" s="1" t="s">
        <v>7</v>
      </c>
      <c r="I2238" s="1">
        <v>8.2177842000000001E-2</v>
      </c>
      <c r="J2238" s="1">
        <v>9</v>
      </c>
      <c r="K2238" s="1">
        <v>214.1534</v>
      </c>
      <c r="L2238" s="1">
        <v>4.2</v>
      </c>
    </row>
    <row r="2239" spans="1:12" x14ac:dyDescent="0.2">
      <c r="A2239" s="1" t="s">
        <v>124</v>
      </c>
      <c r="B2239" s="1" t="s">
        <v>654</v>
      </c>
      <c r="C2239" s="1" t="s">
        <v>71</v>
      </c>
      <c r="D2239" s="1">
        <v>2015</v>
      </c>
      <c r="E2239" s="1" t="s">
        <v>922</v>
      </c>
      <c r="F2239" s="1" t="s">
        <v>796</v>
      </c>
      <c r="G2239" s="1" t="s">
        <v>1</v>
      </c>
      <c r="H2239" s="1" t="s">
        <v>7</v>
      </c>
      <c r="I2239" s="1">
        <v>9.9193899000000002E-2</v>
      </c>
      <c r="J2239" s="1">
        <v>12.85</v>
      </c>
      <c r="K2239" s="1">
        <v>38.116399999999999</v>
      </c>
      <c r="L2239" s="1">
        <v>4.2</v>
      </c>
    </row>
    <row r="2240" spans="1:12" x14ac:dyDescent="0.2">
      <c r="A2240" s="1" t="s">
        <v>124</v>
      </c>
      <c r="B2240" s="1" t="s">
        <v>243</v>
      </c>
      <c r="C2240" s="1" t="s">
        <v>71</v>
      </c>
      <c r="D2240" s="1">
        <v>2015</v>
      </c>
      <c r="E2240" s="1" t="s">
        <v>922</v>
      </c>
      <c r="F2240" s="1" t="s">
        <v>796</v>
      </c>
      <c r="G2240" s="1" t="s">
        <v>1</v>
      </c>
      <c r="H2240" s="1" t="s">
        <v>7</v>
      </c>
      <c r="I2240" s="1">
        <v>1.4047825E-2</v>
      </c>
      <c r="J2240" s="1">
        <v>15.35</v>
      </c>
      <c r="K2240" s="1">
        <v>36.719000000000001</v>
      </c>
      <c r="L2240" s="1">
        <v>4.2</v>
      </c>
    </row>
    <row r="2241" spans="1:12" x14ac:dyDescent="0.2">
      <c r="A2241" s="1" t="s">
        <v>124</v>
      </c>
      <c r="B2241" s="1" t="s">
        <v>483</v>
      </c>
      <c r="C2241" s="1" t="s">
        <v>71</v>
      </c>
      <c r="D2241" s="1">
        <v>2015</v>
      </c>
      <c r="E2241" s="1" t="s">
        <v>922</v>
      </c>
      <c r="F2241" s="1" t="s">
        <v>796</v>
      </c>
      <c r="G2241" s="1" t="s">
        <v>1</v>
      </c>
      <c r="H2241" s="1" t="s">
        <v>7</v>
      </c>
      <c r="I2241" s="1">
        <v>0.12470444</v>
      </c>
      <c r="J2241" s="1">
        <v>18</v>
      </c>
      <c r="K2241" s="1">
        <v>120.3124</v>
      </c>
      <c r="L2241" s="1">
        <v>4.2</v>
      </c>
    </row>
    <row r="2242" spans="1:12" x14ac:dyDescent="0.2">
      <c r="A2242" s="1" t="s">
        <v>124</v>
      </c>
      <c r="B2242" s="1" t="s">
        <v>648</v>
      </c>
      <c r="C2242" s="1" t="s">
        <v>10</v>
      </c>
      <c r="D2242" s="1">
        <v>2015</v>
      </c>
      <c r="E2242" s="1" t="s">
        <v>922</v>
      </c>
      <c r="F2242" s="1" t="s">
        <v>796</v>
      </c>
      <c r="G2242" s="1" t="s">
        <v>1</v>
      </c>
      <c r="H2242" s="1" t="s">
        <v>7</v>
      </c>
      <c r="I2242" s="1">
        <v>0.17386795799999999</v>
      </c>
      <c r="J2242" s="1">
        <v>11.5</v>
      </c>
      <c r="K2242" s="1">
        <v>128.86519999999999</v>
      </c>
      <c r="L2242" s="1">
        <v>4.2</v>
      </c>
    </row>
    <row r="2243" spans="1:12" x14ac:dyDescent="0.2">
      <c r="A2243" s="1" t="s">
        <v>124</v>
      </c>
      <c r="B2243" s="1" t="s">
        <v>472</v>
      </c>
      <c r="C2243" s="1" t="s">
        <v>10</v>
      </c>
      <c r="D2243" s="1">
        <v>2015</v>
      </c>
      <c r="E2243" s="1" t="s">
        <v>922</v>
      </c>
      <c r="F2243" s="1" t="s">
        <v>796</v>
      </c>
      <c r="G2243" s="1" t="s">
        <v>1</v>
      </c>
      <c r="H2243" s="1" t="s">
        <v>7</v>
      </c>
      <c r="I2243" s="1">
        <v>0.10841205900000001</v>
      </c>
      <c r="J2243" s="1">
        <v>12.85</v>
      </c>
      <c r="K2243" s="1">
        <v>233.26419999999999</v>
      </c>
      <c r="L2243" s="1">
        <v>4.2</v>
      </c>
    </row>
    <row r="2244" spans="1:12" x14ac:dyDescent="0.2">
      <c r="A2244" s="1" t="s">
        <v>124</v>
      </c>
      <c r="B2244" s="1" t="s">
        <v>1293</v>
      </c>
      <c r="C2244" s="1" t="s">
        <v>10</v>
      </c>
      <c r="D2244" s="1">
        <v>2015</v>
      </c>
      <c r="E2244" s="1" t="s">
        <v>922</v>
      </c>
      <c r="F2244" s="1" t="s">
        <v>796</v>
      </c>
      <c r="G2244" s="1" t="s">
        <v>1</v>
      </c>
      <c r="H2244" s="1" t="s">
        <v>7</v>
      </c>
      <c r="I2244" s="1">
        <v>2.5789175000000001E-2</v>
      </c>
      <c r="J2244" s="1">
        <v>16.25</v>
      </c>
      <c r="K2244" s="1">
        <v>166.94739999999999</v>
      </c>
      <c r="L2244" s="1">
        <v>4.2</v>
      </c>
    </row>
    <row r="2245" spans="1:12" x14ac:dyDescent="0.2">
      <c r="A2245" s="1" t="s">
        <v>124</v>
      </c>
      <c r="B2245" s="1" t="s">
        <v>469</v>
      </c>
      <c r="C2245" s="1" t="s">
        <v>10</v>
      </c>
      <c r="D2245" s="1">
        <v>2015</v>
      </c>
      <c r="E2245" s="1" t="s">
        <v>922</v>
      </c>
      <c r="F2245" s="1" t="s">
        <v>796</v>
      </c>
      <c r="G2245" s="1" t="s">
        <v>1</v>
      </c>
      <c r="H2245" s="1" t="s">
        <v>7</v>
      </c>
      <c r="I2245" s="1">
        <v>8.1485126000000005E-2</v>
      </c>
      <c r="J2245" s="1">
        <v>16.75</v>
      </c>
      <c r="K2245" s="1">
        <v>258.09879999999998</v>
      </c>
      <c r="L2245" s="1">
        <v>4.2</v>
      </c>
    </row>
    <row r="2246" spans="1:12" x14ac:dyDescent="0.2">
      <c r="A2246" s="1" t="s">
        <v>124</v>
      </c>
      <c r="B2246" s="1" t="s">
        <v>233</v>
      </c>
      <c r="C2246" s="1" t="s">
        <v>10</v>
      </c>
      <c r="D2246" s="1">
        <v>2015</v>
      </c>
      <c r="E2246" s="1" t="s">
        <v>922</v>
      </c>
      <c r="F2246" s="1" t="s">
        <v>796</v>
      </c>
      <c r="G2246" s="1" t="s">
        <v>1</v>
      </c>
      <c r="H2246" s="1" t="s">
        <v>7</v>
      </c>
      <c r="I2246" s="1">
        <v>0</v>
      </c>
      <c r="J2246" s="1">
        <v>17.7</v>
      </c>
      <c r="K2246" s="1">
        <v>115.0834</v>
      </c>
      <c r="L2246" s="1">
        <v>4.2</v>
      </c>
    </row>
    <row r="2247" spans="1:12" x14ac:dyDescent="0.2">
      <c r="A2247" s="1" t="s">
        <v>124</v>
      </c>
      <c r="B2247" s="1" t="s">
        <v>1496</v>
      </c>
      <c r="C2247" s="1" t="s">
        <v>10</v>
      </c>
      <c r="D2247" s="1">
        <v>2015</v>
      </c>
      <c r="E2247" s="1" t="s">
        <v>922</v>
      </c>
      <c r="F2247" s="1" t="s">
        <v>796</v>
      </c>
      <c r="G2247" s="1" t="s">
        <v>1</v>
      </c>
      <c r="H2247" s="1" t="s">
        <v>7</v>
      </c>
      <c r="I2247" s="1">
        <v>1.2300013E-2</v>
      </c>
      <c r="J2247" s="1">
        <v>18.25</v>
      </c>
      <c r="K2247" s="1">
        <v>160.48939999999999</v>
      </c>
      <c r="L2247" s="1">
        <v>4.2</v>
      </c>
    </row>
    <row r="2248" spans="1:12" x14ac:dyDescent="0.2">
      <c r="A2248" s="1" t="s">
        <v>124</v>
      </c>
      <c r="B2248" s="1" t="s">
        <v>1172</v>
      </c>
      <c r="C2248" s="1" t="s">
        <v>216</v>
      </c>
      <c r="D2248" s="1">
        <v>2015</v>
      </c>
      <c r="E2248" s="1" t="s">
        <v>922</v>
      </c>
      <c r="F2248" s="1" t="s">
        <v>796</v>
      </c>
      <c r="G2248" s="1" t="s">
        <v>1</v>
      </c>
      <c r="H2248" s="1" t="s">
        <v>7</v>
      </c>
      <c r="I2248" s="1">
        <v>6.4194303999999994E-2</v>
      </c>
      <c r="J2248" s="1">
        <v>7.9050000000000002</v>
      </c>
      <c r="K2248" s="1">
        <v>229.46940000000001</v>
      </c>
      <c r="L2248" s="1">
        <v>4.2</v>
      </c>
    </row>
    <row r="2249" spans="1:12" x14ac:dyDescent="0.2">
      <c r="A2249" s="1" t="s">
        <v>124</v>
      </c>
      <c r="B2249" s="1" t="s">
        <v>1222</v>
      </c>
      <c r="C2249" s="1" t="s">
        <v>216</v>
      </c>
      <c r="D2249" s="1">
        <v>2015</v>
      </c>
      <c r="E2249" s="1" t="s">
        <v>922</v>
      </c>
      <c r="F2249" s="1" t="s">
        <v>796</v>
      </c>
      <c r="G2249" s="1" t="s">
        <v>702</v>
      </c>
      <c r="H2249" s="1" t="s">
        <v>7</v>
      </c>
      <c r="I2249" s="1">
        <v>9.1051578999999994E-2</v>
      </c>
      <c r="J2249" s="1">
        <v>18.850000000000001</v>
      </c>
      <c r="K2249" s="1">
        <v>127.4336</v>
      </c>
      <c r="L2249" s="1">
        <v>4.2</v>
      </c>
    </row>
    <row r="2250" spans="1:12" x14ac:dyDescent="0.2">
      <c r="A2250" s="1" t="s">
        <v>124</v>
      </c>
      <c r="B2250" s="1" t="s">
        <v>458</v>
      </c>
      <c r="C2250" s="1" t="s">
        <v>4</v>
      </c>
      <c r="D2250" s="1">
        <v>2015</v>
      </c>
      <c r="E2250" s="1" t="s">
        <v>922</v>
      </c>
      <c r="F2250" s="1" t="s">
        <v>796</v>
      </c>
      <c r="G2250" s="1" t="s">
        <v>702</v>
      </c>
      <c r="H2250" s="1" t="s">
        <v>7</v>
      </c>
      <c r="I2250" s="1">
        <v>3.4543718000000001E-2</v>
      </c>
      <c r="J2250" s="1">
        <v>5.51</v>
      </c>
      <c r="K2250" s="1">
        <v>99.772599999999997</v>
      </c>
      <c r="L2250" s="1">
        <v>4.2</v>
      </c>
    </row>
    <row r="2251" spans="1:12" x14ac:dyDescent="0.2">
      <c r="A2251" s="1" t="s">
        <v>124</v>
      </c>
      <c r="B2251" s="1" t="s">
        <v>1112</v>
      </c>
      <c r="C2251" s="1" t="s">
        <v>4</v>
      </c>
      <c r="D2251" s="1">
        <v>2015</v>
      </c>
      <c r="E2251" s="1" t="s">
        <v>922</v>
      </c>
      <c r="F2251" s="1" t="s">
        <v>796</v>
      </c>
      <c r="G2251" s="1" t="s">
        <v>702</v>
      </c>
      <c r="H2251" s="1" t="s">
        <v>7</v>
      </c>
      <c r="I2251" s="1">
        <v>5.5101530000000003E-2</v>
      </c>
      <c r="J2251" s="1">
        <v>13.5</v>
      </c>
      <c r="K2251" s="1">
        <v>37.087400000000002</v>
      </c>
      <c r="L2251" s="1">
        <v>4.2</v>
      </c>
    </row>
    <row r="2252" spans="1:12" x14ac:dyDescent="0.2">
      <c r="A2252" s="1" t="s">
        <v>124</v>
      </c>
      <c r="B2252" s="1" t="s">
        <v>634</v>
      </c>
      <c r="C2252" s="1" t="s">
        <v>4</v>
      </c>
      <c r="D2252" s="1">
        <v>2015</v>
      </c>
      <c r="E2252" s="1" t="s">
        <v>922</v>
      </c>
      <c r="F2252" s="1" t="s">
        <v>796</v>
      </c>
      <c r="G2252" s="1" t="s">
        <v>702</v>
      </c>
      <c r="H2252" s="1" t="s">
        <v>7</v>
      </c>
      <c r="I2252" s="1">
        <v>1.7073332E-2</v>
      </c>
      <c r="J2252" s="1">
        <v>14.35</v>
      </c>
      <c r="K2252" s="1">
        <v>109.5228</v>
      </c>
      <c r="L2252" s="1">
        <v>4.2</v>
      </c>
    </row>
    <row r="2253" spans="1:12" x14ac:dyDescent="0.2">
      <c r="A2253" s="1" t="s">
        <v>124</v>
      </c>
      <c r="B2253" s="1" t="s">
        <v>1284</v>
      </c>
      <c r="C2253" s="1" t="s">
        <v>4</v>
      </c>
      <c r="D2253" s="1">
        <v>2015</v>
      </c>
      <c r="E2253" s="1" t="s">
        <v>922</v>
      </c>
      <c r="F2253" s="1" t="s">
        <v>796</v>
      </c>
      <c r="G2253" s="1" t="s">
        <v>702</v>
      </c>
      <c r="H2253" s="1" t="s">
        <v>7</v>
      </c>
      <c r="I2253" s="1">
        <v>3.5728302000000003E-2</v>
      </c>
      <c r="J2253" s="1">
        <v>16.5</v>
      </c>
      <c r="K2253" s="1">
        <v>95.212000000000003</v>
      </c>
      <c r="L2253" s="1">
        <v>4.2</v>
      </c>
    </row>
    <row r="2254" spans="1:12" x14ac:dyDescent="0.2">
      <c r="A2254" s="1" t="s">
        <v>124</v>
      </c>
      <c r="B2254" s="1" t="s">
        <v>201</v>
      </c>
      <c r="C2254" s="1" t="s">
        <v>4</v>
      </c>
      <c r="D2254" s="1">
        <v>2015</v>
      </c>
      <c r="E2254" s="1" t="s">
        <v>922</v>
      </c>
      <c r="F2254" s="1" t="s">
        <v>796</v>
      </c>
      <c r="G2254" s="1" t="s">
        <v>702</v>
      </c>
      <c r="H2254" s="1" t="s">
        <v>7</v>
      </c>
      <c r="I2254" s="1">
        <v>1.5481709999999999E-2</v>
      </c>
      <c r="J2254" s="1">
        <v>18</v>
      </c>
      <c r="K2254" s="1">
        <v>159.3604</v>
      </c>
      <c r="L2254" s="1">
        <v>4.2</v>
      </c>
    </row>
    <row r="2255" spans="1:12" x14ac:dyDescent="0.2">
      <c r="A2255" s="1" t="s">
        <v>124</v>
      </c>
      <c r="B2255" s="1" t="s">
        <v>1014</v>
      </c>
      <c r="C2255" s="1" t="s">
        <v>4</v>
      </c>
      <c r="D2255" s="1">
        <v>2015</v>
      </c>
      <c r="E2255" s="1" t="s">
        <v>922</v>
      </c>
      <c r="F2255" s="1" t="s">
        <v>796</v>
      </c>
      <c r="G2255" s="1" t="s">
        <v>702</v>
      </c>
      <c r="H2255" s="1" t="s">
        <v>7</v>
      </c>
      <c r="I2255" s="1">
        <v>4.5510309999999998E-2</v>
      </c>
      <c r="J2255" s="1">
        <v>20.6</v>
      </c>
      <c r="K2255" s="1">
        <v>149.63919999999999</v>
      </c>
      <c r="L2255" s="1">
        <v>4.2</v>
      </c>
    </row>
    <row r="2256" spans="1:12" x14ac:dyDescent="0.2">
      <c r="A2256" s="1" t="s">
        <v>124</v>
      </c>
      <c r="B2256" s="1" t="s">
        <v>1279</v>
      </c>
      <c r="C2256" s="1" t="s">
        <v>171</v>
      </c>
      <c r="D2256" s="1">
        <v>2015</v>
      </c>
      <c r="E2256" s="1" t="s">
        <v>922</v>
      </c>
      <c r="F2256" s="1" t="s">
        <v>796</v>
      </c>
      <c r="G2256" s="1" t="s">
        <v>702</v>
      </c>
      <c r="H2256" s="1" t="s">
        <v>7</v>
      </c>
      <c r="I2256" s="1">
        <v>7.7011493E-2</v>
      </c>
      <c r="J2256" s="1">
        <v>7.2350000000000003</v>
      </c>
      <c r="K2256" s="1">
        <v>117.3492</v>
      </c>
      <c r="L2256" s="1">
        <v>4.2</v>
      </c>
    </row>
    <row r="2257" spans="1:12" x14ac:dyDescent="0.2">
      <c r="A2257" s="1" t="s">
        <v>124</v>
      </c>
      <c r="B2257" s="1" t="s">
        <v>1592</v>
      </c>
      <c r="C2257" s="1" t="s">
        <v>171</v>
      </c>
      <c r="D2257" s="1">
        <v>2015</v>
      </c>
      <c r="E2257" s="1" t="s">
        <v>922</v>
      </c>
      <c r="F2257" s="1" t="s">
        <v>796</v>
      </c>
      <c r="G2257" s="1" t="s">
        <v>702</v>
      </c>
      <c r="H2257" s="1" t="s">
        <v>7</v>
      </c>
      <c r="I2257" s="1">
        <v>3.8559926000000001E-2</v>
      </c>
      <c r="J2257" s="1">
        <v>9.1050000000000004</v>
      </c>
      <c r="K2257" s="1">
        <v>33.89</v>
      </c>
      <c r="L2257" s="1">
        <v>4.2</v>
      </c>
    </row>
    <row r="2258" spans="1:12" x14ac:dyDescent="0.2">
      <c r="A2258" s="1" t="s">
        <v>124</v>
      </c>
      <c r="B2258" s="1" t="s">
        <v>1220</v>
      </c>
      <c r="C2258" s="1" t="s">
        <v>171</v>
      </c>
      <c r="D2258" s="1">
        <v>2015</v>
      </c>
      <c r="E2258" s="1" t="s">
        <v>922</v>
      </c>
      <c r="F2258" s="1" t="s">
        <v>796</v>
      </c>
      <c r="G2258" s="1" t="s">
        <v>702</v>
      </c>
      <c r="H2258" s="1" t="s">
        <v>7</v>
      </c>
      <c r="I2258" s="1">
        <v>0.16772251899999999</v>
      </c>
      <c r="J2258" s="1">
        <v>17.350000000000001</v>
      </c>
      <c r="K2258" s="1">
        <v>176.37119999999999</v>
      </c>
      <c r="L2258" s="1">
        <v>4.2</v>
      </c>
    </row>
    <row r="2259" spans="1:12" x14ac:dyDescent="0.2">
      <c r="A2259" s="1" t="s">
        <v>124</v>
      </c>
      <c r="B2259" s="1" t="s">
        <v>1321</v>
      </c>
      <c r="C2259" s="1" t="s">
        <v>165</v>
      </c>
      <c r="D2259" s="1">
        <v>2015</v>
      </c>
      <c r="E2259" s="1" t="s">
        <v>922</v>
      </c>
      <c r="F2259" s="1" t="s">
        <v>796</v>
      </c>
      <c r="G2259" s="1" t="s">
        <v>702</v>
      </c>
      <c r="H2259" s="1" t="s">
        <v>7</v>
      </c>
      <c r="I2259" s="1">
        <v>4.7333043999999998E-2</v>
      </c>
      <c r="J2259" s="1">
        <v>12.65</v>
      </c>
      <c r="K2259" s="1">
        <v>113.8202</v>
      </c>
      <c r="L2259" s="1">
        <v>4.2</v>
      </c>
    </row>
    <row r="2260" spans="1:12" x14ac:dyDescent="0.2">
      <c r="A2260" s="1" t="s">
        <v>124</v>
      </c>
      <c r="B2260" s="1" t="s">
        <v>1543</v>
      </c>
      <c r="C2260" s="1" t="s">
        <v>165</v>
      </c>
      <c r="D2260" s="1">
        <v>2015</v>
      </c>
      <c r="E2260" s="1" t="s">
        <v>922</v>
      </c>
      <c r="F2260" s="1" t="s">
        <v>796</v>
      </c>
      <c r="G2260" s="1" t="s">
        <v>702</v>
      </c>
      <c r="H2260" s="1" t="s">
        <v>7</v>
      </c>
      <c r="I2260" s="1">
        <v>1.3393537E-2</v>
      </c>
      <c r="J2260" s="1">
        <v>16.350000000000001</v>
      </c>
      <c r="K2260" s="1">
        <v>106.02800000000001</v>
      </c>
      <c r="L2260" s="1">
        <v>4.2</v>
      </c>
    </row>
    <row r="2261" spans="1:12" x14ac:dyDescent="0.2">
      <c r="A2261" s="1" t="s">
        <v>124</v>
      </c>
      <c r="B2261" s="1" t="s">
        <v>1156</v>
      </c>
      <c r="C2261" s="1" t="s">
        <v>14</v>
      </c>
      <c r="D2261" s="1">
        <v>2015</v>
      </c>
      <c r="E2261" s="1" t="s">
        <v>922</v>
      </c>
      <c r="F2261" s="1" t="s">
        <v>796</v>
      </c>
      <c r="G2261" s="1" t="s">
        <v>702</v>
      </c>
      <c r="H2261" s="1" t="s">
        <v>7</v>
      </c>
      <c r="I2261" s="1">
        <v>0.104023565</v>
      </c>
      <c r="J2261" s="1">
        <v>7.51</v>
      </c>
      <c r="K2261" s="1">
        <v>112.45440000000001</v>
      </c>
      <c r="L2261" s="1">
        <v>4.2</v>
      </c>
    </row>
    <row r="2262" spans="1:12" x14ac:dyDescent="0.2">
      <c r="A2262" s="1" t="s">
        <v>124</v>
      </c>
      <c r="B2262" s="1" t="s">
        <v>158</v>
      </c>
      <c r="C2262" s="1" t="s">
        <v>14</v>
      </c>
      <c r="D2262" s="1">
        <v>2015</v>
      </c>
      <c r="E2262" s="1" t="s">
        <v>922</v>
      </c>
      <c r="F2262" s="1" t="s">
        <v>796</v>
      </c>
      <c r="G2262" s="1" t="s">
        <v>702</v>
      </c>
      <c r="H2262" s="1" t="s">
        <v>7</v>
      </c>
      <c r="I2262" s="1">
        <v>9.6407554000000006E-2</v>
      </c>
      <c r="J2262" s="1">
        <v>12.6</v>
      </c>
      <c r="K2262" s="1">
        <v>210.8612</v>
      </c>
      <c r="L2262" s="1">
        <v>4.2</v>
      </c>
    </row>
    <row r="2263" spans="1:12" x14ac:dyDescent="0.2">
      <c r="A2263" s="1" t="s">
        <v>124</v>
      </c>
      <c r="B2263" s="1" t="s">
        <v>159</v>
      </c>
      <c r="C2263" s="1" t="s">
        <v>14</v>
      </c>
      <c r="D2263" s="1">
        <v>2015</v>
      </c>
      <c r="E2263" s="1" t="s">
        <v>922</v>
      </c>
      <c r="F2263" s="1" t="s">
        <v>796</v>
      </c>
      <c r="G2263" s="1" t="s">
        <v>702</v>
      </c>
      <c r="H2263" s="1" t="s">
        <v>7</v>
      </c>
      <c r="I2263" s="1">
        <v>0.12197227400000001</v>
      </c>
      <c r="J2263" s="1">
        <v>12.85</v>
      </c>
      <c r="K2263" s="1">
        <v>43.142800000000001</v>
      </c>
      <c r="L2263" s="1">
        <v>4.2</v>
      </c>
    </row>
    <row r="2264" spans="1:12" x14ac:dyDescent="0.2">
      <c r="A2264" s="1" t="s">
        <v>124</v>
      </c>
      <c r="B2264" s="1" t="s">
        <v>994</v>
      </c>
      <c r="C2264" s="1" t="s">
        <v>14</v>
      </c>
      <c r="D2264" s="1">
        <v>2015</v>
      </c>
      <c r="E2264" s="1" t="s">
        <v>922</v>
      </c>
      <c r="F2264" s="1" t="s">
        <v>796</v>
      </c>
      <c r="G2264" s="1" t="s">
        <v>702</v>
      </c>
      <c r="H2264" s="1" t="s">
        <v>7</v>
      </c>
      <c r="I2264" s="1">
        <v>2.6663777999999999E-2</v>
      </c>
      <c r="J2264" s="1">
        <v>15.25</v>
      </c>
      <c r="K2264" s="1">
        <v>87.019800000000004</v>
      </c>
      <c r="L2264" s="1">
        <v>4.2</v>
      </c>
    </row>
    <row r="2265" spans="1:12" x14ac:dyDescent="0.2">
      <c r="A2265" s="1" t="s">
        <v>124</v>
      </c>
      <c r="B2265" s="1" t="s">
        <v>598</v>
      </c>
      <c r="C2265" s="1" t="s">
        <v>14</v>
      </c>
      <c r="D2265" s="1">
        <v>2015</v>
      </c>
      <c r="E2265" s="1" t="s">
        <v>922</v>
      </c>
      <c r="F2265" s="1" t="s">
        <v>796</v>
      </c>
      <c r="G2265" s="1" t="s">
        <v>702</v>
      </c>
      <c r="H2265" s="1" t="s">
        <v>7</v>
      </c>
      <c r="I2265" s="1">
        <v>4.5138797000000001E-2</v>
      </c>
      <c r="J2265" s="1">
        <v>16.75</v>
      </c>
      <c r="K2265" s="1">
        <v>187.9556</v>
      </c>
      <c r="L2265" s="1">
        <v>4.2</v>
      </c>
    </row>
    <row r="2266" spans="1:12" x14ac:dyDescent="0.2">
      <c r="A2266" s="1" t="s">
        <v>124</v>
      </c>
      <c r="B2266" s="1" t="s">
        <v>1532</v>
      </c>
      <c r="C2266" s="1" t="s">
        <v>14</v>
      </c>
      <c r="D2266" s="1">
        <v>2015</v>
      </c>
      <c r="E2266" s="1" t="s">
        <v>922</v>
      </c>
      <c r="F2266" s="1" t="s">
        <v>796</v>
      </c>
      <c r="G2266" s="1" t="s">
        <v>702</v>
      </c>
      <c r="H2266" s="1" t="s">
        <v>7</v>
      </c>
      <c r="I2266" s="1">
        <v>6.4494609999999994E-2</v>
      </c>
      <c r="J2266" s="1">
        <v>20.2</v>
      </c>
      <c r="K2266" s="1">
        <v>259.26459999999997</v>
      </c>
      <c r="L2266" s="1">
        <v>4.2</v>
      </c>
    </row>
    <row r="2267" spans="1:12" x14ac:dyDescent="0.2">
      <c r="A2267" s="1" t="s">
        <v>124</v>
      </c>
      <c r="B2267" s="1" t="s">
        <v>1564</v>
      </c>
      <c r="C2267" s="1" t="s">
        <v>19</v>
      </c>
      <c r="D2267" s="1">
        <v>2015</v>
      </c>
      <c r="E2267" s="1" t="s">
        <v>922</v>
      </c>
      <c r="F2267" s="1" t="s">
        <v>796</v>
      </c>
      <c r="G2267" s="1" t="s">
        <v>702</v>
      </c>
      <c r="H2267" s="1" t="s">
        <v>7</v>
      </c>
      <c r="I2267" s="1">
        <v>0</v>
      </c>
      <c r="J2267" s="1">
        <v>7.5350000000000001</v>
      </c>
      <c r="K2267" s="1">
        <v>121.64400000000001</v>
      </c>
      <c r="L2267" s="1">
        <v>4.2</v>
      </c>
    </row>
    <row r="2268" spans="1:12" x14ac:dyDescent="0.2">
      <c r="A2268" s="1" t="s">
        <v>124</v>
      </c>
      <c r="B2268" s="1" t="s">
        <v>1406</v>
      </c>
      <c r="C2268" s="1" t="s">
        <v>19</v>
      </c>
      <c r="D2268" s="1">
        <v>2015</v>
      </c>
      <c r="E2268" s="1" t="s">
        <v>922</v>
      </c>
      <c r="F2268" s="1" t="s">
        <v>796</v>
      </c>
      <c r="G2268" s="1" t="s">
        <v>702</v>
      </c>
      <c r="H2268" s="1" t="s">
        <v>7</v>
      </c>
      <c r="I2268" s="1">
        <v>5.3480419000000001E-2</v>
      </c>
      <c r="J2268" s="1">
        <v>15.5</v>
      </c>
      <c r="K2268" s="1">
        <v>42.377000000000002</v>
      </c>
      <c r="L2268" s="1">
        <v>4.2</v>
      </c>
    </row>
    <row r="2269" spans="1:12" x14ac:dyDescent="0.2">
      <c r="A2269" s="1" t="s">
        <v>124</v>
      </c>
      <c r="B2269" s="1" t="s">
        <v>986</v>
      </c>
      <c r="C2269" s="1" t="s">
        <v>19</v>
      </c>
      <c r="D2269" s="1">
        <v>2015</v>
      </c>
      <c r="E2269" s="1" t="s">
        <v>922</v>
      </c>
      <c r="F2269" s="1" t="s">
        <v>796</v>
      </c>
      <c r="G2269" s="1" t="s">
        <v>702</v>
      </c>
      <c r="H2269" s="1" t="s">
        <v>7</v>
      </c>
      <c r="I2269" s="1">
        <v>1.4622625E-2</v>
      </c>
      <c r="J2269" s="1">
        <v>18.7</v>
      </c>
      <c r="K2269" s="1">
        <v>52.032400000000003</v>
      </c>
      <c r="L2269" s="1">
        <v>4.2</v>
      </c>
    </row>
    <row r="2270" spans="1:12" x14ac:dyDescent="0.2">
      <c r="A2270" s="1" t="s">
        <v>124</v>
      </c>
      <c r="B2270" s="1" t="s">
        <v>787</v>
      </c>
      <c r="C2270" s="1" t="s">
        <v>28</v>
      </c>
      <c r="D2270" s="1">
        <v>2020</v>
      </c>
      <c r="E2270" s="1" t="s">
        <v>919</v>
      </c>
      <c r="F2270" s="1" t="s">
        <v>796</v>
      </c>
      <c r="G2270" s="1" t="s">
        <v>702</v>
      </c>
      <c r="H2270" s="1" t="s">
        <v>7</v>
      </c>
      <c r="I2270" s="1">
        <v>5.6754036000000001E-2</v>
      </c>
      <c r="J2270" s="1">
        <v>11.3</v>
      </c>
      <c r="K2270" s="1">
        <v>247.51179999999999</v>
      </c>
      <c r="L2270" s="1">
        <v>4.2</v>
      </c>
    </row>
    <row r="2271" spans="1:12" x14ac:dyDescent="0.2">
      <c r="A2271" s="1" t="s">
        <v>124</v>
      </c>
      <c r="B2271" s="1" t="s">
        <v>1187</v>
      </c>
      <c r="C2271" s="1" t="s">
        <v>28</v>
      </c>
      <c r="D2271" s="1">
        <v>2020</v>
      </c>
      <c r="E2271" s="1" t="s">
        <v>919</v>
      </c>
      <c r="F2271" s="1" t="s">
        <v>796</v>
      </c>
      <c r="G2271" s="1" t="s">
        <v>702</v>
      </c>
      <c r="H2271" s="1" t="s">
        <v>7</v>
      </c>
      <c r="I2271" s="1">
        <v>2.1552357000000001E-2</v>
      </c>
      <c r="J2271" s="1">
        <v>20.7</v>
      </c>
      <c r="K2271" s="1">
        <v>157.02879999999999</v>
      </c>
      <c r="L2271" s="1">
        <v>4.2</v>
      </c>
    </row>
    <row r="2272" spans="1:12" x14ac:dyDescent="0.2">
      <c r="A2272" s="1" t="s">
        <v>124</v>
      </c>
      <c r="B2272" s="1" t="s">
        <v>27</v>
      </c>
      <c r="C2272" s="1" t="s">
        <v>25</v>
      </c>
      <c r="D2272" s="1">
        <v>2020</v>
      </c>
      <c r="E2272" s="1" t="s">
        <v>919</v>
      </c>
      <c r="F2272" s="1" t="s">
        <v>796</v>
      </c>
      <c r="G2272" s="1" t="s">
        <v>702</v>
      </c>
      <c r="H2272" s="1" t="s">
        <v>7</v>
      </c>
      <c r="I2272" s="1">
        <v>5.3591344999999999E-2</v>
      </c>
      <c r="J2272" s="1">
        <v>6.65</v>
      </c>
      <c r="K2272" s="1">
        <v>149.77340000000001</v>
      </c>
      <c r="L2272" s="1">
        <v>4.2</v>
      </c>
    </row>
    <row r="2273" spans="1:12" x14ac:dyDescent="0.2">
      <c r="A2273" s="1" t="s">
        <v>124</v>
      </c>
      <c r="B2273" s="1" t="s">
        <v>280</v>
      </c>
      <c r="C2273" s="1" t="s">
        <v>25</v>
      </c>
      <c r="D2273" s="1">
        <v>2020</v>
      </c>
      <c r="E2273" s="1" t="s">
        <v>919</v>
      </c>
      <c r="F2273" s="1" t="s">
        <v>796</v>
      </c>
      <c r="G2273" s="1" t="s">
        <v>702</v>
      </c>
      <c r="H2273" s="1" t="s">
        <v>7</v>
      </c>
      <c r="I2273" s="1">
        <v>0.121936216</v>
      </c>
      <c r="J2273" s="1">
        <v>8.7100000000000009</v>
      </c>
      <c r="K2273" s="1">
        <v>94.477800000000002</v>
      </c>
      <c r="L2273" s="1">
        <v>4.2</v>
      </c>
    </row>
    <row r="2274" spans="1:12" x14ac:dyDescent="0.2">
      <c r="A2274" s="1" t="s">
        <v>124</v>
      </c>
      <c r="B2274" s="1" t="s">
        <v>1184</v>
      </c>
      <c r="C2274" s="1" t="s">
        <v>25</v>
      </c>
      <c r="D2274" s="1">
        <v>2020</v>
      </c>
      <c r="E2274" s="1" t="s">
        <v>919</v>
      </c>
      <c r="F2274" s="1" t="s">
        <v>796</v>
      </c>
      <c r="G2274" s="1" t="s">
        <v>702</v>
      </c>
      <c r="H2274" s="1" t="s">
        <v>7</v>
      </c>
      <c r="I2274" s="1">
        <v>3.4166609000000001E-2</v>
      </c>
      <c r="J2274" s="1">
        <v>12</v>
      </c>
      <c r="K2274" s="1">
        <v>181.29759999999999</v>
      </c>
      <c r="L2274" s="1">
        <v>4.2</v>
      </c>
    </row>
    <row r="2275" spans="1:12" x14ac:dyDescent="0.2">
      <c r="A2275" s="1" t="s">
        <v>124</v>
      </c>
      <c r="B2275" s="1" t="s">
        <v>1099</v>
      </c>
      <c r="C2275" s="1" t="s">
        <v>25</v>
      </c>
      <c r="D2275" s="1">
        <v>2020</v>
      </c>
      <c r="E2275" s="1" t="s">
        <v>919</v>
      </c>
      <c r="F2275" s="1" t="s">
        <v>796</v>
      </c>
      <c r="G2275" s="1" t="s">
        <v>702</v>
      </c>
      <c r="H2275" s="1" t="s">
        <v>7</v>
      </c>
      <c r="I2275" s="1">
        <v>0.154487495</v>
      </c>
      <c r="J2275" s="1">
        <v>13</v>
      </c>
      <c r="K2275" s="1">
        <v>77.298599999999993</v>
      </c>
      <c r="L2275" s="1">
        <v>4.2</v>
      </c>
    </row>
    <row r="2276" spans="1:12" x14ac:dyDescent="0.2">
      <c r="A2276" s="1" t="s">
        <v>124</v>
      </c>
      <c r="B2276" s="1" t="s">
        <v>1563</v>
      </c>
      <c r="C2276" s="1" t="s">
        <v>25</v>
      </c>
      <c r="D2276" s="1">
        <v>2020</v>
      </c>
      <c r="E2276" s="1" t="s">
        <v>919</v>
      </c>
      <c r="F2276" s="1" t="s">
        <v>796</v>
      </c>
      <c r="G2276" s="1" t="s">
        <v>702</v>
      </c>
      <c r="H2276" s="1" t="s">
        <v>7</v>
      </c>
      <c r="I2276" s="1">
        <v>3.5469670000000002E-2</v>
      </c>
      <c r="J2276" s="1">
        <v>14.15</v>
      </c>
      <c r="K2276" s="1">
        <v>256.3014</v>
      </c>
      <c r="L2276" s="1">
        <v>4.2</v>
      </c>
    </row>
    <row r="2277" spans="1:12" x14ac:dyDescent="0.2">
      <c r="A2277" s="1" t="s">
        <v>124</v>
      </c>
      <c r="B2277" s="1" t="s">
        <v>1226</v>
      </c>
      <c r="C2277" s="1" t="s">
        <v>17</v>
      </c>
      <c r="D2277" s="1">
        <v>2020</v>
      </c>
      <c r="E2277" s="1" t="s">
        <v>919</v>
      </c>
      <c r="F2277" s="1" t="s">
        <v>796</v>
      </c>
      <c r="G2277" s="1" t="s">
        <v>702</v>
      </c>
      <c r="H2277" s="1" t="s">
        <v>7</v>
      </c>
      <c r="I2277" s="1">
        <v>5.8676973E-2</v>
      </c>
      <c r="J2277" s="1">
        <v>7.0750000000000002</v>
      </c>
      <c r="K2277" s="1">
        <v>142.0128</v>
      </c>
      <c r="L2277" s="1">
        <v>4.2</v>
      </c>
    </row>
    <row r="2278" spans="1:12" x14ac:dyDescent="0.2">
      <c r="A2278" s="1" t="s">
        <v>124</v>
      </c>
      <c r="B2278" s="1" t="s">
        <v>1488</v>
      </c>
      <c r="C2278" s="1" t="s">
        <v>17</v>
      </c>
      <c r="D2278" s="1">
        <v>2020</v>
      </c>
      <c r="E2278" s="1" t="s">
        <v>919</v>
      </c>
      <c r="F2278" s="1" t="s">
        <v>796</v>
      </c>
      <c r="G2278" s="1" t="s">
        <v>702</v>
      </c>
      <c r="H2278" s="1" t="s">
        <v>7</v>
      </c>
      <c r="I2278" s="1">
        <v>0.140342195</v>
      </c>
      <c r="J2278" s="1">
        <v>7.7850000000000001</v>
      </c>
      <c r="K2278" s="1">
        <v>105.6306</v>
      </c>
      <c r="L2278" s="1">
        <v>4.2</v>
      </c>
    </row>
    <row r="2279" spans="1:12" x14ac:dyDescent="0.2">
      <c r="A2279" s="1" t="s">
        <v>124</v>
      </c>
      <c r="B2279" s="1" t="s">
        <v>261</v>
      </c>
      <c r="C2279" s="1" t="s">
        <v>17</v>
      </c>
      <c r="D2279" s="1">
        <v>2020</v>
      </c>
      <c r="E2279" s="1" t="s">
        <v>919</v>
      </c>
      <c r="F2279" s="1" t="s">
        <v>796</v>
      </c>
      <c r="G2279" s="1" t="s">
        <v>702</v>
      </c>
      <c r="H2279" s="1" t="s">
        <v>7</v>
      </c>
      <c r="I2279" s="1">
        <v>2.0988797999999999E-2</v>
      </c>
      <c r="J2279" s="1">
        <v>13.1</v>
      </c>
      <c r="K2279" s="1">
        <v>117.7782</v>
      </c>
      <c r="L2279" s="1">
        <v>4.2</v>
      </c>
    </row>
    <row r="2280" spans="1:12" x14ac:dyDescent="0.2">
      <c r="A2280" s="1" t="s">
        <v>124</v>
      </c>
      <c r="B2280" s="1" t="s">
        <v>903</v>
      </c>
      <c r="C2280" s="1" t="s">
        <v>17</v>
      </c>
      <c r="D2280" s="1">
        <v>2020</v>
      </c>
      <c r="E2280" s="1" t="s">
        <v>919</v>
      </c>
      <c r="F2280" s="1" t="s">
        <v>796</v>
      </c>
      <c r="G2280" s="1" t="s">
        <v>702</v>
      </c>
      <c r="H2280" s="1" t="s">
        <v>7</v>
      </c>
      <c r="I2280" s="1">
        <v>8.0257682999999996E-2</v>
      </c>
      <c r="J2280" s="1">
        <v>13.3</v>
      </c>
      <c r="K2280" s="1">
        <v>232.63</v>
      </c>
      <c r="L2280" s="1">
        <v>4.2</v>
      </c>
    </row>
    <row r="2281" spans="1:12" x14ac:dyDescent="0.2">
      <c r="A2281" s="1" t="s">
        <v>124</v>
      </c>
      <c r="B2281" s="1" t="s">
        <v>1091</v>
      </c>
      <c r="C2281" s="1" t="s">
        <v>71</v>
      </c>
      <c r="D2281" s="1">
        <v>2020</v>
      </c>
      <c r="E2281" s="1" t="s">
        <v>919</v>
      </c>
      <c r="F2281" s="1" t="s">
        <v>796</v>
      </c>
      <c r="G2281" s="1" t="s">
        <v>702</v>
      </c>
      <c r="H2281" s="1" t="s">
        <v>7</v>
      </c>
      <c r="I2281" s="1">
        <v>2.7032204000000001E-2</v>
      </c>
      <c r="J2281" s="1">
        <v>10.895</v>
      </c>
      <c r="K2281" s="1">
        <v>106.328</v>
      </c>
      <c r="L2281" s="1">
        <v>4.2</v>
      </c>
    </row>
    <row r="2282" spans="1:12" x14ac:dyDescent="0.2">
      <c r="A2282" s="1" t="s">
        <v>124</v>
      </c>
      <c r="B2282" s="1" t="s">
        <v>243</v>
      </c>
      <c r="C2282" s="1" t="s">
        <v>71</v>
      </c>
      <c r="D2282" s="1">
        <v>2020</v>
      </c>
      <c r="E2282" s="1" t="s">
        <v>919</v>
      </c>
      <c r="F2282" s="1" t="s">
        <v>796</v>
      </c>
      <c r="G2282" s="1" t="s">
        <v>702</v>
      </c>
      <c r="H2282" s="1" t="s">
        <v>7</v>
      </c>
      <c r="I2282" s="1">
        <v>1.4098693000000001E-2</v>
      </c>
      <c r="J2282" s="1">
        <v>15.35</v>
      </c>
      <c r="K2282" s="1">
        <v>37.219000000000001</v>
      </c>
      <c r="L2282" s="1">
        <v>4.2</v>
      </c>
    </row>
    <row r="2283" spans="1:12" x14ac:dyDescent="0.2">
      <c r="A2283" s="1" t="s">
        <v>124</v>
      </c>
      <c r="B2283" s="1" t="s">
        <v>1511</v>
      </c>
      <c r="C2283" s="1" t="s">
        <v>10</v>
      </c>
      <c r="D2283" s="1">
        <v>2020</v>
      </c>
      <c r="E2283" s="1" t="s">
        <v>919</v>
      </c>
      <c r="F2283" s="1" t="s">
        <v>796</v>
      </c>
      <c r="G2283" s="1" t="s">
        <v>702</v>
      </c>
      <c r="H2283" s="1" t="s">
        <v>7</v>
      </c>
      <c r="I2283" s="1">
        <v>4.3809261000000002E-2</v>
      </c>
      <c r="J2283" s="1">
        <v>5.98</v>
      </c>
      <c r="K2283" s="1">
        <v>146.84180000000001</v>
      </c>
      <c r="L2283" s="1">
        <v>4.2</v>
      </c>
    </row>
    <row r="2284" spans="1:12" x14ac:dyDescent="0.2">
      <c r="A2284" s="1" t="s">
        <v>124</v>
      </c>
      <c r="B2284" s="1" t="s">
        <v>221</v>
      </c>
      <c r="C2284" s="1" t="s">
        <v>10</v>
      </c>
      <c r="D2284" s="1">
        <v>2020</v>
      </c>
      <c r="E2284" s="1" t="s">
        <v>919</v>
      </c>
      <c r="F2284" s="1" t="s">
        <v>796</v>
      </c>
      <c r="G2284" s="1" t="s">
        <v>702</v>
      </c>
      <c r="H2284" s="1" t="s">
        <v>7</v>
      </c>
      <c r="I2284" s="1">
        <v>9.3983518000000002E-2</v>
      </c>
      <c r="J2284" s="1">
        <v>6.4249999999999998</v>
      </c>
      <c r="K2284" s="1">
        <v>175.5712</v>
      </c>
      <c r="L2284" s="1">
        <v>4.2</v>
      </c>
    </row>
    <row r="2285" spans="1:12" x14ac:dyDescent="0.2">
      <c r="A2285" s="1" t="s">
        <v>124</v>
      </c>
      <c r="B2285" s="1" t="s">
        <v>1450</v>
      </c>
      <c r="C2285" s="1" t="s">
        <v>10</v>
      </c>
      <c r="D2285" s="1">
        <v>2020</v>
      </c>
      <c r="E2285" s="1" t="s">
        <v>919</v>
      </c>
      <c r="F2285" s="1" t="s">
        <v>796</v>
      </c>
      <c r="G2285" s="1" t="s">
        <v>702</v>
      </c>
      <c r="H2285" s="1" t="s">
        <v>7</v>
      </c>
      <c r="I2285" s="1">
        <v>2.9953314000000002E-2</v>
      </c>
      <c r="J2285" s="1">
        <v>8.3249999999999993</v>
      </c>
      <c r="K2285" s="1">
        <v>39.513800000000003</v>
      </c>
      <c r="L2285" s="1">
        <v>4.2</v>
      </c>
    </row>
    <row r="2286" spans="1:12" x14ac:dyDescent="0.2">
      <c r="A2286" s="1" t="s">
        <v>124</v>
      </c>
      <c r="B2286" s="1" t="s">
        <v>1086</v>
      </c>
      <c r="C2286" s="1" t="s">
        <v>10</v>
      </c>
      <c r="D2286" s="1">
        <v>2020</v>
      </c>
      <c r="E2286" s="1" t="s">
        <v>919</v>
      </c>
      <c r="F2286" s="1" t="s">
        <v>796</v>
      </c>
      <c r="G2286" s="1" t="s">
        <v>702</v>
      </c>
      <c r="H2286" s="1" t="s">
        <v>7</v>
      </c>
      <c r="I2286" s="1">
        <v>0.18444042099999999</v>
      </c>
      <c r="J2286" s="1">
        <v>8.9849999999999994</v>
      </c>
      <c r="K2286" s="1">
        <v>99.67</v>
      </c>
      <c r="L2286" s="1">
        <v>4.2</v>
      </c>
    </row>
    <row r="2287" spans="1:12" x14ac:dyDescent="0.2">
      <c r="A2287" s="1" t="s">
        <v>124</v>
      </c>
      <c r="B2287" s="1" t="s">
        <v>775</v>
      </c>
      <c r="C2287" s="1" t="s">
        <v>10</v>
      </c>
      <c r="D2287" s="1">
        <v>2020</v>
      </c>
      <c r="E2287" s="1" t="s">
        <v>919</v>
      </c>
      <c r="F2287" s="1" t="s">
        <v>796</v>
      </c>
      <c r="G2287" s="1" t="s">
        <v>702</v>
      </c>
      <c r="H2287" s="1" t="s">
        <v>7</v>
      </c>
      <c r="I2287" s="1">
        <v>7.2707308999999998E-2</v>
      </c>
      <c r="J2287" s="1">
        <v>14.7</v>
      </c>
      <c r="K2287" s="1">
        <v>49.503399999999999</v>
      </c>
      <c r="L2287" s="1">
        <v>4.2</v>
      </c>
    </row>
    <row r="2288" spans="1:12" x14ac:dyDescent="0.2">
      <c r="A2288" s="1" t="s">
        <v>124</v>
      </c>
      <c r="B2288" s="1" t="s">
        <v>232</v>
      </c>
      <c r="C2288" s="1" t="s">
        <v>10</v>
      </c>
      <c r="D2288" s="1">
        <v>2020</v>
      </c>
      <c r="E2288" s="1" t="s">
        <v>919</v>
      </c>
      <c r="F2288" s="1" t="s">
        <v>796</v>
      </c>
      <c r="G2288" s="1" t="s">
        <v>702</v>
      </c>
      <c r="H2288" s="1" t="s">
        <v>7</v>
      </c>
      <c r="I2288" s="1">
        <v>0.10079982799999999</v>
      </c>
      <c r="J2288" s="1">
        <v>16.100000000000001</v>
      </c>
      <c r="K2288" s="1">
        <v>78.4328</v>
      </c>
      <c r="L2288" s="1">
        <v>4.2</v>
      </c>
    </row>
    <row r="2289" spans="1:12" x14ac:dyDescent="0.2">
      <c r="A2289" s="1" t="s">
        <v>124</v>
      </c>
      <c r="B2289" s="1" t="s">
        <v>882</v>
      </c>
      <c r="C2289" s="1" t="s">
        <v>216</v>
      </c>
      <c r="D2289" s="1">
        <v>2020</v>
      </c>
      <c r="E2289" s="1" t="s">
        <v>919</v>
      </c>
      <c r="F2289" s="1" t="s">
        <v>796</v>
      </c>
      <c r="G2289" s="1" t="s">
        <v>702</v>
      </c>
      <c r="H2289" s="1" t="s">
        <v>7</v>
      </c>
      <c r="I2289" s="1">
        <v>0.12334608499999999</v>
      </c>
      <c r="J2289" s="1">
        <v>4.6100000000000003</v>
      </c>
      <c r="K2289" s="1">
        <v>172.53960000000001</v>
      </c>
      <c r="L2289" s="1">
        <v>4.2</v>
      </c>
    </row>
    <row r="2290" spans="1:12" x14ac:dyDescent="0.2">
      <c r="A2290" s="1" t="s">
        <v>124</v>
      </c>
      <c r="B2290" s="1" t="s">
        <v>711</v>
      </c>
      <c r="C2290" s="1" t="s">
        <v>216</v>
      </c>
      <c r="D2290" s="1">
        <v>2020</v>
      </c>
      <c r="E2290" s="1" t="s">
        <v>919</v>
      </c>
      <c r="F2290" s="1" t="s">
        <v>796</v>
      </c>
      <c r="G2290" s="1" t="s">
        <v>702</v>
      </c>
      <c r="H2290" s="1" t="s">
        <v>7</v>
      </c>
      <c r="I2290" s="1">
        <v>7.5876602000000001E-2</v>
      </c>
      <c r="J2290" s="1">
        <v>8.8949999999999996</v>
      </c>
      <c r="K2290" s="1">
        <v>235.9616</v>
      </c>
      <c r="L2290" s="1">
        <v>4.2</v>
      </c>
    </row>
    <row r="2291" spans="1:12" x14ac:dyDescent="0.2">
      <c r="A2291" s="1" t="s">
        <v>124</v>
      </c>
      <c r="B2291" s="1" t="s">
        <v>771</v>
      </c>
      <c r="C2291" s="1" t="s">
        <v>216</v>
      </c>
      <c r="D2291" s="1">
        <v>2020</v>
      </c>
      <c r="E2291" s="1" t="s">
        <v>919</v>
      </c>
      <c r="F2291" s="1" t="s">
        <v>796</v>
      </c>
      <c r="G2291" s="1" t="s">
        <v>702</v>
      </c>
      <c r="H2291" s="1" t="s">
        <v>7</v>
      </c>
      <c r="I2291" s="1">
        <v>3.0877302999999998E-2</v>
      </c>
      <c r="J2291" s="1">
        <v>15.7</v>
      </c>
      <c r="K2291" s="1">
        <v>42.177</v>
      </c>
      <c r="L2291" s="1">
        <v>4.2</v>
      </c>
    </row>
    <row r="2292" spans="1:12" x14ac:dyDescent="0.2">
      <c r="A2292" s="1" t="s">
        <v>124</v>
      </c>
      <c r="B2292" s="1" t="s">
        <v>207</v>
      </c>
      <c r="C2292" s="1" t="s">
        <v>4</v>
      </c>
      <c r="D2292" s="1">
        <v>2020</v>
      </c>
      <c r="E2292" s="1" t="s">
        <v>919</v>
      </c>
      <c r="F2292" s="1" t="s">
        <v>796</v>
      </c>
      <c r="G2292" s="1" t="s">
        <v>702</v>
      </c>
      <c r="H2292" s="1" t="s">
        <v>7</v>
      </c>
      <c r="I2292" s="1">
        <v>2.4521239E-2</v>
      </c>
      <c r="J2292" s="1">
        <v>9.8000000000000007</v>
      </c>
      <c r="K2292" s="1">
        <v>117.5492</v>
      </c>
      <c r="L2292" s="1">
        <v>4.2</v>
      </c>
    </row>
    <row r="2293" spans="1:12" x14ac:dyDescent="0.2">
      <c r="A2293" s="1" t="s">
        <v>124</v>
      </c>
      <c r="B2293" s="1" t="s">
        <v>1279</v>
      </c>
      <c r="C2293" s="1" t="s">
        <v>171</v>
      </c>
      <c r="D2293" s="1">
        <v>2020</v>
      </c>
      <c r="E2293" s="1" t="s">
        <v>919</v>
      </c>
      <c r="F2293" s="1" t="s">
        <v>796</v>
      </c>
      <c r="G2293" s="1" t="s">
        <v>702</v>
      </c>
      <c r="H2293" s="1" t="s">
        <v>7</v>
      </c>
      <c r="I2293" s="1">
        <v>7.7290355000000005E-2</v>
      </c>
      <c r="J2293" s="1">
        <v>7.2350000000000003</v>
      </c>
      <c r="K2293" s="1">
        <v>116.9492</v>
      </c>
      <c r="L2293" s="1">
        <v>4.2</v>
      </c>
    </row>
    <row r="2294" spans="1:12" x14ac:dyDescent="0.2">
      <c r="A2294" s="1" t="s">
        <v>124</v>
      </c>
      <c r="B2294" s="1" t="s">
        <v>193</v>
      </c>
      <c r="C2294" s="1" t="s">
        <v>171</v>
      </c>
      <c r="D2294" s="1">
        <v>2020</v>
      </c>
      <c r="E2294" s="1" t="s">
        <v>919</v>
      </c>
      <c r="F2294" s="1" t="s">
        <v>796</v>
      </c>
      <c r="G2294" s="1" t="s">
        <v>702</v>
      </c>
      <c r="H2294" s="1" t="s">
        <v>7</v>
      </c>
      <c r="I2294" s="1">
        <v>0.18588912899999999</v>
      </c>
      <c r="J2294" s="1">
        <v>7.67</v>
      </c>
      <c r="K2294" s="1">
        <v>35.421599999999998</v>
      </c>
      <c r="L2294" s="1">
        <v>4.2</v>
      </c>
    </row>
    <row r="2295" spans="1:12" x14ac:dyDescent="0.2">
      <c r="A2295" s="1" t="s">
        <v>124</v>
      </c>
      <c r="B2295" s="1" t="s">
        <v>792</v>
      </c>
      <c r="C2295" s="1" t="s">
        <v>171</v>
      </c>
      <c r="D2295" s="1">
        <v>2020</v>
      </c>
      <c r="E2295" s="1" t="s">
        <v>919</v>
      </c>
      <c r="F2295" s="1" t="s">
        <v>796</v>
      </c>
      <c r="G2295" s="1" t="s">
        <v>702</v>
      </c>
      <c r="H2295" s="1" t="s">
        <v>7</v>
      </c>
      <c r="I2295" s="1">
        <v>2.9236727000000001E-2</v>
      </c>
      <c r="J2295" s="1">
        <v>7.7249999999999996</v>
      </c>
      <c r="K2295" s="1">
        <v>123.84139999999999</v>
      </c>
      <c r="L2295" s="1">
        <v>4.2</v>
      </c>
    </row>
    <row r="2296" spans="1:12" x14ac:dyDescent="0.2">
      <c r="A2296" s="1" t="s">
        <v>124</v>
      </c>
      <c r="B2296" s="1" t="s">
        <v>1592</v>
      </c>
      <c r="C2296" s="1" t="s">
        <v>171</v>
      </c>
      <c r="D2296" s="1">
        <v>2020</v>
      </c>
      <c r="E2296" s="1" t="s">
        <v>919</v>
      </c>
      <c r="F2296" s="1" t="s">
        <v>796</v>
      </c>
      <c r="G2296" s="1" t="s">
        <v>702</v>
      </c>
      <c r="H2296" s="1" t="s">
        <v>7</v>
      </c>
      <c r="I2296" s="1">
        <v>3.8699552999999998E-2</v>
      </c>
      <c r="J2296" s="1">
        <v>9.1050000000000004</v>
      </c>
      <c r="K2296" s="1">
        <v>33.79</v>
      </c>
      <c r="L2296" s="1">
        <v>4.2</v>
      </c>
    </row>
    <row r="2297" spans="1:12" x14ac:dyDescent="0.2">
      <c r="A2297" s="1" t="s">
        <v>124</v>
      </c>
      <c r="B2297" s="1" t="s">
        <v>1379</v>
      </c>
      <c r="C2297" s="1" t="s">
        <v>171</v>
      </c>
      <c r="D2297" s="1">
        <v>2020</v>
      </c>
      <c r="E2297" s="1" t="s">
        <v>919</v>
      </c>
      <c r="F2297" s="1" t="s">
        <v>796</v>
      </c>
      <c r="G2297" s="1" t="s">
        <v>528</v>
      </c>
      <c r="H2297" s="1" t="s">
        <v>7</v>
      </c>
      <c r="I2297" s="1">
        <v>1.4103354E-2</v>
      </c>
      <c r="J2297" s="1">
        <v>18.350000000000001</v>
      </c>
      <c r="K2297" s="1">
        <v>225.47460000000001</v>
      </c>
      <c r="L2297" s="1">
        <v>4.2</v>
      </c>
    </row>
    <row r="2298" spans="1:12" x14ac:dyDescent="0.2">
      <c r="A2298" s="1" t="s">
        <v>124</v>
      </c>
      <c r="B2298" s="1" t="s">
        <v>1219</v>
      </c>
      <c r="C2298" s="1" t="s">
        <v>171</v>
      </c>
      <c r="D2298" s="1">
        <v>2020</v>
      </c>
      <c r="E2298" s="1" t="s">
        <v>919</v>
      </c>
      <c r="F2298" s="1" t="s">
        <v>796</v>
      </c>
      <c r="G2298" s="1" t="s">
        <v>528</v>
      </c>
      <c r="H2298" s="1" t="s">
        <v>7</v>
      </c>
      <c r="I2298" s="1">
        <v>1.4382219999999999E-2</v>
      </c>
      <c r="J2298" s="1">
        <v>19.75</v>
      </c>
      <c r="K2298" s="1">
        <v>102.2332</v>
      </c>
      <c r="L2298" s="1">
        <v>4.2</v>
      </c>
    </row>
    <row r="2299" spans="1:12" x14ac:dyDescent="0.2">
      <c r="A2299" s="1" t="s">
        <v>124</v>
      </c>
      <c r="B2299" s="1" t="s">
        <v>1568</v>
      </c>
      <c r="C2299" s="1" t="s">
        <v>47</v>
      </c>
      <c r="D2299" s="1">
        <v>2020</v>
      </c>
      <c r="E2299" s="1" t="s">
        <v>919</v>
      </c>
      <c r="F2299" s="1" t="s">
        <v>796</v>
      </c>
      <c r="G2299" s="1" t="s">
        <v>528</v>
      </c>
      <c r="H2299" s="1" t="s">
        <v>7</v>
      </c>
      <c r="I2299" s="1">
        <v>2.2587620999999999E-2</v>
      </c>
      <c r="J2299" s="1">
        <v>6.8949999999999996</v>
      </c>
      <c r="K2299" s="1">
        <v>143.78120000000001</v>
      </c>
      <c r="L2299" s="1">
        <v>4.2</v>
      </c>
    </row>
    <row r="2300" spans="1:12" x14ac:dyDescent="0.2">
      <c r="A2300" s="1" t="s">
        <v>124</v>
      </c>
      <c r="B2300" s="1" t="s">
        <v>859</v>
      </c>
      <c r="C2300" s="1" t="s">
        <v>14</v>
      </c>
      <c r="D2300" s="1">
        <v>2020</v>
      </c>
      <c r="E2300" s="1" t="s">
        <v>919</v>
      </c>
      <c r="F2300" s="1" t="s">
        <v>796</v>
      </c>
      <c r="G2300" s="1" t="s">
        <v>528</v>
      </c>
      <c r="H2300" s="1" t="s">
        <v>7</v>
      </c>
      <c r="I2300" s="1">
        <v>2.6940466E-2</v>
      </c>
      <c r="J2300" s="1">
        <v>7.31</v>
      </c>
      <c r="K2300" s="1">
        <v>108.45699999999999</v>
      </c>
      <c r="L2300" s="1">
        <v>4.2</v>
      </c>
    </row>
    <row r="2301" spans="1:12" x14ac:dyDescent="0.2">
      <c r="A2301" s="1" t="s">
        <v>124</v>
      </c>
      <c r="B2301" s="1" t="s">
        <v>406</v>
      </c>
      <c r="C2301" s="1" t="s">
        <v>14</v>
      </c>
      <c r="D2301" s="1">
        <v>2020</v>
      </c>
      <c r="E2301" s="1" t="s">
        <v>919</v>
      </c>
      <c r="F2301" s="1" t="s">
        <v>796</v>
      </c>
      <c r="G2301" s="1" t="s">
        <v>528</v>
      </c>
      <c r="H2301" s="1" t="s">
        <v>7</v>
      </c>
      <c r="I2301" s="1">
        <v>5.8725133999999998E-2</v>
      </c>
      <c r="J2301" s="1">
        <v>15</v>
      </c>
      <c r="K2301" s="1">
        <v>43.674399999999999</v>
      </c>
      <c r="L2301" s="1">
        <v>4.2</v>
      </c>
    </row>
    <row r="2302" spans="1:12" x14ac:dyDescent="0.2">
      <c r="A2302" s="1" t="s">
        <v>124</v>
      </c>
      <c r="B2302" s="1" t="s">
        <v>856</v>
      </c>
      <c r="C2302" s="1" t="s">
        <v>14</v>
      </c>
      <c r="D2302" s="1">
        <v>2020</v>
      </c>
      <c r="E2302" s="1" t="s">
        <v>919</v>
      </c>
      <c r="F2302" s="1" t="s">
        <v>796</v>
      </c>
      <c r="G2302" s="1" t="s">
        <v>528</v>
      </c>
      <c r="H2302" s="1" t="s">
        <v>7</v>
      </c>
      <c r="I2302" s="1">
        <v>1.9142452000000001E-2</v>
      </c>
      <c r="J2302" s="1">
        <v>15.2</v>
      </c>
      <c r="K2302" s="1">
        <v>237.5248</v>
      </c>
      <c r="L2302" s="1">
        <v>4.2</v>
      </c>
    </row>
    <row r="2303" spans="1:12" x14ac:dyDescent="0.2">
      <c r="A2303" s="1" t="s">
        <v>124</v>
      </c>
      <c r="B2303" s="1" t="s">
        <v>1575</v>
      </c>
      <c r="C2303" s="1" t="s">
        <v>14</v>
      </c>
      <c r="D2303" s="1">
        <v>2020</v>
      </c>
      <c r="E2303" s="1" t="s">
        <v>919</v>
      </c>
      <c r="F2303" s="1" t="s">
        <v>796</v>
      </c>
      <c r="G2303" s="1" t="s">
        <v>528</v>
      </c>
      <c r="H2303" s="1" t="s">
        <v>7</v>
      </c>
      <c r="I2303" s="1">
        <v>3.5384612000000003E-2</v>
      </c>
      <c r="J2303" s="1">
        <v>19.2</v>
      </c>
      <c r="K2303" s="1">
        <v>180.33179999999999</v>
      </c>
      <c r="L2303" s="1">
        <v>4.2</v>
      </c>
    </row>
    <row r="2304" spans="1:12" x14ac:dyDescent="0.2">
      <c r="A2304" s="1" t="s">
        <v>124</v>
      </c>
      <c r="B2304" s="1" t="s">
        <v>294</v>
      </c>
      <c r="C2304" s="1" t="s">
        <v>19</v>
      </c>
      <c r="D2304" s="1">
        <v>2020</v>
      </c>
      <c r="E2304" s="1" t="s">
        <v>919</v>
      </c>
      <c r="F2304" s="1" t="s">
        <v>796</v>
      </c>
      <c r="G2304" s="1" t="s">
        <v>528</v>
      </c>
      <c r="H2304" s="1" t="s">
        <v>7</v>
      </c>
      <c r="I2304" s="1">
        <v>9.6943078000000002E-2</v>
      </c>
      <c r="J2304" s="1">
        <v>15.35</v>
      </c>
      <c r="K2304" s="1">
        <v>196.57679999999999</v>
      </c>
      <c r="L2304" s="1">
        <v>4.2</v>
      </c>
    </row>
    <row r="2305" spans="1:12" x14ac:dyDescent="0.2">
      <c r="A2305" s="1" t="s">
        <v>6</v>
      </c>
      <c r="B2305" s="1" t="s">
        <v>388</v>
      </c>
      <c r="C2305" s="1" t="s">
        <v>28</v>
      </c>
      <c r="D2305" s="1">
        <v>2015</v>
      </c>
      <c r="E2305" s="1" t="s">
        <v>922</v>
      </c>
      <c r="F2305" s="1" t="s">
        <v>796</v>
      </c>
      <c r="G2305" s="1" t="s">
        <v>528</v>
      </c>
      <c r="H2305" s="1" t="s">
        <v>7</v>
      </c>
      <c r="I2305" s="1">
        <v>2.494708E-2</v>
      </c>
      <c r="J2305" s="1">
        <v>10.3</v>
      </c>
      <c r="K2305" s="1">
        <v>172.34219999999999</v>
      </c>
      <c r="L2305" s="1">
        <v>4.2</v>
      </c>
    </row>
    <row r="2306" spans="1:12" x14ac:dyDescent="0.2">
      <c r="A2306" s="1" t="s">
        <v>6</v>
      </c>
      <c r="B2306" s="1" t="s">
        <v>386</v>
      </c>
      <c r="C2306" s="1" t="s">
        <v>28</v>
      </c>
      <c r="D2306" s="1">
        <v>2015</v>
      </c>
      <c r="E2306" s="1" t="s">
        <v>922</v>
      </c>
      <c r="F2306" s="1" t="s">
        <v>796</v>
      </c>
      <c r="G2306" s="1" t="s">
        <v>528</v>
      </c>
      <c r="H2306" s="1" t="s">
        <v>7</v>
      </c>
      <c r="I2306" s="1">
        <v>0.186236236</v>
      </c>
      <c r="J2306" s="1">
        <v>12.35</v>
      </c>
      <c r="K2306" s="1">
        <v>78.732799999999997</v>
      </c>
      <c r="L2306" s="1">
        <v>4.2</v>
      </c>
    </row>
    <row r="2307" spans="1:12" x14ac:dyDescent="0.2">
      <c r="A2307" s="1" t="s">
        <v>6</v>
      </c>
      <c r="B2307" s="1" t="s">
        <v>364</v>
      </c>
      <c r="C2307" s="1" t="s">
        <v>71</v>
      </c>
      <c r="D2307" s="1">
        <v>2015</v>
      </c>
      <c r="E2307" s="1" t="s">
        <v>922</v>
      </c>
      <c r="F2307" s="1" t="s">
        <v>796</v>
      </c>
      <c r="G2307" s="1" t="s">
        <v>528</v>
      </c>
      <c r="H2307" s="1" t="s">
        <v>7</v>
      </c>
      <c r="I2307" s="1">
        <v>4.2087749000000001E-2</v>
      </c>
      <c r="J2307" s="1">
        <v>11.5</v>
      </c>
      <c r="K2307" s="1">
        <v>192.68199999999999</v>
      </c>
      <c r="L2307" s="1">
        <v>4.2</v>
      </c>
    </row>
    <row r="2308" spans="1:12" x14ac:dyDescent="0.2">
      <c r="A2308" s="1" t="s">
        <v>6</v>
      </c>
      <c r="B2308" s="1" t="s">
        <v>734</v>
      </c>
      <c r="C2308" s="1" t="s">
        <v>10</v>
      </c>
      <c r="D2308" s="1">
        <v>2015</v>
      </c>
      <c r="E2308" s="1" t="s">
        <v>922</v>
      </c>
      <c r="F2308" s="1" t="s">
        <v>796</v>
      </c>
      <c r="G2308" s="1" t="s">
        <v>528</v>
      </c>
      <c r="H2308" s="1" t="s">
        <v>7</v>
      </c>
      <c r="I2308" s="1">
        <v>8.8543867999999998E-2</v>
      </c>
      <c r="J2308" s="1">
        <v>7.72</v>
      </c>
      <c r="K2308" s="1">
        <v>117.5466</v>
      </c>
      <c r="L2308" s="1">
        <v>4.2</v>
      </c>
    </row>
    <row r="2309" spans="1:12" x14ac:dyDescent="0.2">
      <c r="A2309" s="1" t="s">
        <v>6</v>
      </c>
      <c r="B2309" s="1" t="s">
        <v>554</v>
      </c>
      <c r="C2309" s="1" t="s">
        <v>10</v>
      </c>
      <c r="D2309" s="1">
        <v>2015</v>
      </c>
      <c r="E2309" s="1" t="s">
        <v>922</v>
      </c>
      <c r="F2309" s="1" t="s">
        <v>796</v>
      </c>
      <c r="G2309" s="1" t="s">
        <v>528</v>
      </c>
      <c r="H2309" s="1" t="s">
        <v>7</v>
      </c>
      <c r="I2309" s="1">
        <v>3.5222503000000002E-2</v>
      </c>
      <c r="J2309" s="1">
        <v>9.5</v>
      </c>
      <c r="K2309" s="1">
        <v>170.1448</v>
      </c>
      <c r="L2309" s="1">
        <v>4.2</v>
      </c>
    </row>
    <row r="2310" spans="1:12" x14ac:dyDescent="0.2">
      <c r="A2310" s="1" t="s">
        <v>6</v>
      </c>
      <c r="B2310" s="1" t="s">
        <v>58</v>
      </c>
      <c r="C2310" s="1" t="s">
        <v>10</v>
      </c>
      <c r="D2310" s="1">
        <v>2015</v>
      </c>
      <c r="E2310" s="1" t="s">
        <v>922</v>
      </c>
      <c r="F2310" s="1" t="s">
        <v>796</v>
      </c>
      <c r="G2310" s="1" t="s">
        <v>528</v>
      </c>
      <c r="H2310" s="1" t="s">
        <v>7</v>
      </c>
      <c r="I2310" s="1">
        <v>4.324563E-2</v>
      </c>
      <c r="J2310" s="1">
        <v>11.35</v>
      </c>
      <c r="K2310" s="1">
        <v>199.4742</v>
      </c>
      <c r="L2310" s="1">
        <v>4.2</v>
      </c>
    </row>
    <row r="2311" spans="1:12" x14ac:dyDescent="0.2">
      <c r="A2311" s="1" t="s">
        <v>6</v>
      </c>
      <c r="B2311" s="1" t="s">
        <v>941</v>
      </c>
      <c r="C2311" s="1" t="s">
        <v>10</v>
      </c>
      <c r="D2311" s="1">
        <v>2015</v>
      </c>
      <c r="E2311" s="1" t="s">
        <v>922</v>
      </c>
      <c r="F2311" s="1" t="s">
        <v>796</v>
      </c>
      <c r="G2311" s="1" t="s">
        <v>528</v>
      </c>
      <c r="H2311" s="1" t="s">
        <v>7</v>
      </c>
      <c r="I2311" s="1">
        <v>0.106542886</v>
      </c>
      <c r="J2311" s="1">
        <v>12.3</v>
      </c>
      <c r="K2311" s="1">
        <v>173.2396</v>
      </c>
      <c r="L2311" s="1">
        <v>4.2</v>
      </c>
    </row>
    <row r="2312" spans="1:12" x14ac:dyDescent="0.2">
      <c r="A2312" s="1" t="s">
        <v>6</v>
      </c>
      <c r="B2312" s="1" t="s">
        <v>1324</v>
      </c>
      <c r="C2312" s="1" t="s">
        <v>10</v>
      </c>
      <c r="D2312" s="1">
        <v>2015</v>
      </c>
      <c r="E2312" s="1" t="s">
        <v>922</v>
      </c>
      <c r="F2312" s="1" t="s">
        <v>796</v>
      </c>
      <c r="G2312" s="1" t="s">
        <v>528</v>
      </c>
      <c r="H2312" s="1" t="s">
        <v>7</v>
      </c>
      <c r="I2312" s="1">
        <v>6.5339802000000002E-2</v>
      </c>
      <c r="J2312" s="1">
        <v>14.3</v>
      </c>
      <c r="K2312" s="1">
        <v>89.185599999999994</v>
      </c>
      <c r="L2312" s="1">
        <v>4.2</v>
      </c>
    </row>
    <row r="2313" spans="1:12" x14ac:dyDescent="0.2">
      <c r="A2313" s="1" t="s">
        <v>6</v>
      </c>
      <c r="B2313" s="1" t="s">
        <v>936</v>
      </c>
      <c r="C2313" s="1" t="s">
        <v>10</v>
      </c>
      <c r="D2313" s="1">
        <v>2015</v>
      </c>
      <c r="E2313" s="1" t="s">
        <v>922</v>
      </c>
      <c r="F2313" s="1" t="s">
        <v>796</v>
      </c>
      <c r="G2313" s="1" t="s">
        <v>528</v>
      </c>
      <c r="H2313" s="1" t="s">
        <v>7</v>
      </c>
      <c r="I2313" s="1">
        <v>2.5924623000000001E-2</v>
      </c>
      <c r="J2313" s="1">
        <v>19.100000000000001</v>
      </c>
      <c r="K2313" s="1">
        <v>148.04179999999999</v>
      </c>
      <c r="L2313" s="1">
        <v>4.2</v>
      </c>
    </row>
    <row r="2314" spans="1:12" x14ac:dyDescent="0.2">
      <c r="A2314" s="1" t="s">
        <v>6</v>
      </c>
      <c r="B2314" s="1" t="s">
        <v>1399</v>
      </c>
      <c r="C2314" s="1" t="s">
        <v>10</v>
      </c>
      <c r="D2314" s="1">
        <v>2015</v>
      </c>
      <c r="E2314" s="1" t="s">
        <v>922</v>
      </c>
      <c r="F2314" s="1" t="s">
        <v>796</v>
      </c>
      <c r="G2314" s="1" t="s">
        <v>528</v>
      </c>
      <c r="H2314" s="1" t="s">
        <v>7</v>
      </c>
      <c r="I2314" s="1">
        <v>4.9736267000000001E-2</v>
      </c>
      <c r="J2314" s="1">
        <v>19.350000000000001</v>
      </c>
      <c r="K2314" s="1">
        <v>76.864400000000003</v>
      </c>
      <c r="L2314" s="1">
        <v>4.2</v>
      </c>
    </row>
    <row r="2315" spans="1:12" x14ac:dyDescent="0.2">
      <c r="A2315" s="1" t="s">
        <v>6</v>
      </c>
      <c r="B2315" s="1" t="s">
        <v>1516</v>
      </c>
      <c r="C2315" s="1" t="s">
        <v>47</v>
      </c>
      <c r="D2315" s="1">
        <v>2015</v>
      </c>
      <c r="E2315" s="1" t="s">
        <v>922</v>
      </c>
      <c r="F2315" s="1" t="s">
        <v>796</v>
      </c>
      <c r="G2315" s="1" t="s">
        <v>528</v>
      </c>
      <c r="H2315" s="1" t="s">
        <v>7</v>
      </c>
      <c r="I2315" s="1">
        <v>3.6957776999999997E-2</v>
      </c>
      <c r="J2315" s="1">
        <v>10.395</v>
      </c>
      <c r="K2315" s="1">
        <v>230.5352</v>
      </c>
      <c r="L2315" s="1">
        <v>4.2</v>
      </c>
    </row>
    <row r="2316" spans="1:12" x14ac:dyDescent="0.2">
      <c r="A2316" s="1" t="s">
        <v>6</v>
      </c>
      <c r="B2316" s="1" t="s">
        <v>720</v>
      </c>
      <c r="C2316" s="1" t="s">
        <v>14</v>
      </c>
      <c r="D2316" s="1">
        <v>2015</v>
      </c>
      <c r="E2316" s="1" t="s">
        <v>922</v>
      </c>
      <c r="F2316" s="1" t="s">
        <v>796</v>
      </c>
      <c r="G2316" s="1" t="s">
        <v>528</v>
      </c>
      <c r="H2316" s="1" t="s">
        <v>7</v>
      </c>
      <c r="I2316" s="1">
        <v>2.9555773E-2</v>
      </c>
      <c r="J2316" s="1">
        <v>5.1749999999999998</v>
      </c>
      <c r="K2316" s="1">
        <v>105.9622</v>
      </c>
      <c r="L2316" s="1">
        <v>4.2</v>
      </c>
    </row>
    <row r="2317" spans="1:12" x14ac:dyDescent="0.2">
      <c r="A2317" s="1" t="s">
        <v>6</v>
      </c>
      <c r="B2317" s="1" t="s">
        <v>1118</v>
      </c>
      <c r="C2317" s="1" t="s">
        <v>14</v>
      </c>
      <c r="D2317" s="1">
        <v>2015</v>
      </c>
      <c r="E2317" s="1" t="s">
        <v>922</v>
      </c>
      <c r="F2317" s="1" t="s">
        <v>796</v>
      </c>
      <c r="G2317" s="1" t="s">
        <v>528</v>
      </c>
      <c r="H2317" s="1" t="s">
        <v>7</v>
      </c>
      <c r="I2317" s="1">
        <v>3.0686952E-2</v>
      </c>
      <c r="J2317" s="1">
        <v>15.7</v>
      </c>
      <c r="K2317" s="1">
        <v>253.47239999999999</v>
      </c>
      <c r="L2317" s="1">
        <v>4.2</v>
      </c>
    </row>
    <row r="2318" spans="1:12" x14ac:dyDescent="0.2">
      <c r="A2318" s="1" t="s">
        <v>6</v>
      </c>
      <c r="B2318" s="1" t="s">
        <v>536</v>
      </c>
      <c r="C2318" s="1" t="s">
        <v>14</v>
      </c>
      <c r="D2318" s="1">
        <v>2015</v>
      </c>
      <c r="E2318" s="1" t="s">
        <v>922</v>
      </c>
      <c r="F2318" s="1" t="s">
        <v>796</v>
      </c>
      <c r="G2318" s="1" t="s">
        <v>528</v>
      </c>
      <c r="H2318" s="1" t="s">
        <v>7</v>
      </c>
      <c r="I2318" s="1">
        <v>2.3201856999999999E-2</v>
      </c>
      <c r="J2318" s="1">
        <v>16.850000000000001</v>
      </c>
      <c r="K2318" s="1">
        <v>45.942799999999998</v>
      </c>
      <c r="L2318" s="1">
        <v>4.2</v>
      </c>
    </row>
    <row r="2319" spans="1:12" x14ac:dyDescent="0.2">
      <c r="A2319" s="1" t="s">
        <v>6</v>
      </c>
      <c r="B2319" s="1" t="s">
        <v>1526</v>
      </c>
      <c r="C2319" s="1" t="s">
        <v>19</v>
      </c>
      <c r="D2319" s="1">
        <v>2015</v>
      </c>
      <c r="E2319" s="1" t="s">
        <v>922</v>
      </c>
      <c r="F2319" s="1" t="s">
        <v>796</v>
      </c>
      <c r="G2319" s="1" t="s">
        <v>528</v>
      </c>
      <c r="H2319" s="1" t="s">
        <v>7</v>
      </c>
      <c r="I2319" s="1">
        <v>0.152262171</v>
      </c>
      <c r="J2319" s="1">
        <v>6.11</v>
      </c>
      <c r="K2319" s="1">
        <v>44.4086</v>
      </c>
      <c r="L2319" s="1">
        <v>4.2</v>
      </c>
    </row>
    <row r="2320" spans="1:12" x14ac:dyDescent="0.2">
      <c r="A2320" s="1" t="s">
        <v>6</v>
      </c>
      <c r="B2320" s="1" t="s">
        <v>1143</v>
      </c>
      <c r="C2320" s="1" t="s">
        <v>108</v>
      </c>
      <c r="D2320" s="1">
        <v>2020</v>
      </c>
      <c r="E2320" s="1" t="s">
        <v>919</v>
      </c>
      <c r="F2320" s="1" t="s">
        <v>796</v>
      </c>
      <c r="G2320" s="1" t="s">
        <v>528</v>
      </c>
      <c r="H2320" s="1" t="s">
        <v>7</v>
      </c>
      <c r="I2320" s="1">
        <v>3.9469736999999998E-2</v>
      </c>
      <c r="J2320" s="1">
        <v>20.2</v>
      </c>
      <c r="K2320" s="1">
        <v>155.16300000000001</v>
      </c>
      <c r="L2320" s="1">
        <v>4.2</v>
      </c>
    </row>
    <row r="2321" spans="1:12" x14ac:dyDescent="0.2">
      <c r="A2321" s="1" t="s">
        <v>6</v>
      </c>
      <c r="B2321" s="1" t="s">
        <v>379</v>
      </c>
      <c r="C2321" s="1" t="s">
        <v>25</v>
      </c>
      <c r="D2321" s="1">
        <v>2020</v>
      </c>
      <c r="E2321" s="1" t="s">
        <v>919</v>
      </c>
      <c r="F2321" s="1" t="s">
        <v>796</v>
      </c>
      <c r="G2321" s="1" t="s">
        <v>528</v>
      </c>
      <c r="H2321" s="1" t="s">
        <v>7</v>
      </c>
      <c r="I2321" s="1">
        <v>2.0898691E-2</v>
      </c>
      <c r="J2321" s="1">
        <v>7.27</v>
      </c>
      <c r="K2321" s="1">
        <v>92.248800000000003</v>
      </c>
      <c r="L2321" s="1">
        <v>4.2</v>
      </c>
    </row>
    <row r="2322" spans="1:12" x14ac:dyDescent="0.2">
      <c r="A2322" s="1" t="s">
        <v>6</v>
      </c>
      <c r="B2322" s="1" t="s">
        <v>1590</v>
      </c>
      <c r="C2322" s="1" t="s">
        <v>25</v>
      </c>
      <c r="D2322" s="1">
        <v>2020</v>
      </c>
      <c r="E2322" s="1" t="s">
        <v>919</v>
      </c>
      <c r="F2322" s="1" t="s">
        <v>796</v>
      </c>
      <c r="G2322" s="1" t="s">
        <v>528</v>
      </c>
      <c r="H2322" s="1" t="s">
        <v>7</v>
      </c>
      <c r="I2322" s="1">
        <v>0.11521312</v>
      </c>
      <c r="J2322" s="1">
        <v>15.7</v>
      </c>
      <c r="K2322" s="1">
        <v>112.0202</v>
      </c>
      <c r="L2322" s="1">
        <v>4.2</v>
      </c>
    </row>
    <row r="2323" spans="1:12" x14ac:dyDescent="0.2">
      <c r="A2323" s="1" t="s">
        <v>6</v>
      </c>
      <c r="B2323" s="1" t="s">
        <v>738</v>
      </c>
      <c r="C2323" s="1" t="s">
        <v>25</v>
      </c>
      <c r="D2323" s="1">
        <v>2020</v>
      </c>
      <c r="E2323" s="1" t="s">
        <v>919</v>
      </c>
      <c r="F2323" s="1" t="s">
        <v>796</v>
      </c>
      <c r="G2323" s="1" t="s">
        <v>528</v>
      </c>
      <c r="H2323" s="1" t="s">
        <v>7</v>
      </c>
      <c r="I2323" s="1">
        <v>0</v>
      </c>
      <c r="J2323" s="1">
        <v>19.2</v>
      </c>
      <c r="K2323" s="1">
        <v>153.3314</v>
      </c>
      <c r="L2323" s="1">
        <v>4.2</v>
      </c>
    </row>
    <row r="2324" spans="1:12" x14ac:dyDescent="0.2">
      <c r="A2324" s="1" t="s">
        <v>6</v>
      </c>
      <c r="B2324" s="1" t="s">
        <v>975</v>
      </c>
      <c r="C2324" s="1" t="s">
        <v>17</v>
      </c>
      <c r="D2324" s="1">
        <v>2020</v>
      </c>
      <c r="E2324" s="1" t="s">
        <v>919</v>
      </c>
      <c r="F2324" s="1" t="s">
        <v>796</v>
      </c>
      <c r="G2324" s="1" t="s">
        <v>528</v>
      </c>
      <c r="H2324" s="1" t="s">
        <v>7</v>
      </c>
      <c r="I2324" s="1">
        <v>6.8256315999999997E-2</v>
      </c>
      <c r="J2324" s="1">
        <v>13.5</v>
      </c>
      <c r="K2324" s="1">
        <v>60.956200000000003</v>
      </c>
      <c r="L2324" s="1">
        <v>4.2</v>
      </c>
    </row>
    <row r="2325" spans="1:12" x14ac:dyDescent="0.2">
      <c r="A2325" s="1" t="s">
        <v>6</v>
      </c>
      <c r="B2325" s="1" t="s">
        <v>88</v>
      </c>
      <c r="C2325" s="1" t="s">
        <v>17</v>
      </c>
      <c r="D2325" s="1">
        <v>2020</v>
      </c>
      <c r="E2325" s="1" t="s">
        <v>919</v>
      </c>
      <c r="F2325" s="1" t="s">
        <v>796</v>
      </c>
      <c r="G2325" s="1" t="s">
        <v>528</v>
      </c>
      <c r="H2325" s="1" t="s">
        <v>7</v>
      </c>
      <c r="I2325" s="1">
        <v>4.2860026000000002E-2</v>
      </c>
      <c r="J2325" s="1">
        <v>16.7</v>
      </c>
      <c r="K2325" s="1">
        <v>120.37820000000001</v>
      </c>
      <c r="L2325" s="1">
        <v>4.2</v>
      </c>
    </row>
    <row r="2326" spans="1:12" x14ac:dyDescent="0.2">
      <c r="A2326" s="1" t="s">
        <v>6</v>
      </c>
      <c r="B2326" s="1" t="s">
        <v>1466</v>
      </c>
      <c r="C2326" s="1" t="s">
        <v>71</v>
      </c>
      <c r="D2326" s="1">
        <v>2020</v>
      </c>
      <c r="E2326" s="1" t="s">
        <v>919</v>
      </c>
      <c r="F2326" s="1" t="s">
        <v>796</v>
      </c>
      <c r="G2326" s="1" t="s">
        <v>528</v>
      </c>
      <c r="H2326" s="1" t="s">
        <v>7</v>
      </c>
      <c r="I2326" s="1">
        <v>2.4342578E-2</v>
      </c>
      <c r="J2326" s="1">
        <v>8.39</v>
      </c>
      <c r="K2326" s="1">
        <v>113.6176</v>
      </c>
      <c r="L2326" s="1">
        <v>4.2</v>
      </c>
    </row>
    <row r="2327" spans="1:12" x14ac:dyDescent="0.2">
      <c r="A2327" s="1" t="s">
        <v>6</v>
      </c>
      <c r="B2327" s="1" t="s">
        <v>361</v>
      </c>
      <c r="C2327" s="1" t="s">
        <v>71</v>
      </c>
      <c r="D2327" s="1">
        <v>2020</v>
      </c>
      <c r="E2327" s="1" t="s">
        <v>919</v>
      </c>
      <c r="F2327" s="1" t="s">
        <v>796</v>
      </c>
      <c r="G2327" s="1" t="s">
        <v>528</v>
      </c>
      <c r="H2327" s="1" t="s">
        <v>7</v>
      </c>
      <c r="I2327" s="1">
        <v>1.4166738999999999E-2</v>
      </c>
      <c r="J2327" s="1">
        <v>11.8</v>
      </c>
      <c r="K2327" s="1">
        <v>178.23439999999999</v>
      </c>
      <c r="L2327" s="1">
        <v>4.2</v>
      </c>
    </row>
    <row r="2328" spans="1:12" x14ac:dyDescent="0.2">
      <c r="A2328" s="1" t="s">
        <v>6</v>
      </c>
      <c r="B2328" s="1" t="s">
        <v>77</v>
      </c>
      <c r="C2328" s="1" t="s">
        <v>71</v>
      </c>
      <c r="D2328" s="1">
        <v>2020</v>
      </c>
      <c r="E2328" s="1" t="s">
        <v>919</v>
      </c>
      <c r="F2328" s="1" t="s">
        <v>796</v>
      </c>
      <c r="G2328" s="1" t="s">
        <v>528</v>
      </c>
      <c r="H2328" s="1" t="s">
        <v>7</v>
      </c>
      <c r="I2328" s="1">
        <v>7.6474728000000006E-2</v>
      </c>
      <c r="J2328" s="1">
        <v>12.65</v>
      </c>
      <c r="K2328" s="1">
        <v>191.88460000000001</v>
      </c>
      <c r="L2328" s="1">
        <v>4.2</v>
      </c>
    </row>
    <row r="2329" spans="1:12" x14ac:dyDescent="0.2">
      <c r="A2329" s="1" t="s">
        <v>6</v>
      </c>
      <c r="B2329" s="1" t="s">
        <v>359</v>
      </c>
      <c r="C2329" s="1" t="s">
        <v>71</v>
      </c>
      <c r="D2329" s="1">
        <v>2020</v>
      </c>
      <c r="E2329" s="1" t="s">
        <v>919</v>
      </c>
      <c r="F2329" s="1" t="s">
        <v>796</v>
      </c>
      <c r="G2329" s="1" t="s">
        <v>528</v>
      </c>
      <c r="H2329" s="1" t="s">
        <v>7</v>
      </c>
      <c r="I2329" s="1">
        <v>8.1096612999999998E-2</v>
      </c>
      <c r="J2329" s="1">
        <v>13.65</v>
      </c>
      <c r="K2329" s="1">
        <v>261.29360000000003</v>
      </c>
      <c r="L2329" s="1">
        <v>4.2</v>
      </c>
    </row>
    <row r="2330" spans="1:12" x14ac:dyDescent="0.2">
      <c r="A2330" s="1" t="s">
        <v>6</v>
      </c>
      <c r="B2330" s="1" t="s">
        <v>1133</v>
      </c>
      <c r="C2330" s="1" t="s">
        <v>71</v>
      </c>
      <c r="D2330" s="1">
        <v>2020</v>
      </c>
      <c r="E2330" s="1" t="s">
        <v>919</v>
      </c>
      <c r="F2330" s="1" t="s">
        <v>796</v>
      </c>
      <c r="G2330" s="1" t="s">
        <v>528</v>
      </c>
      <c r="H2330" s="1" t="s">
        <v>7</v>
      </c>
      <c r="I2330" s="1">
        <v>9.9832727999999996E-2</v>
      </c>
      <c r="J2330" s="1">
        <v>16</v>
      </c>
      <c r="K2330" s="1">
        <v>87.485600000000005</v>
      </c>
      <c r="L2330" s="1">
        <v>4.2</v>
      </c>
    </row>
    <row r="2331" spans="1:12" x14ac:dyDescent="0.2">
      <c r="A2331" s="1" t="s">
        <v>6</v>
      </c>
      <c r="B2331" s="1" t="s">
        <v>1247</v>
      </c>
      <c r="C2331" s="1" t="s">
        <v>10</v>
      </c>
      <c r="D2331" s="1">
        <v>2020</v>
      </c>
      <c r="E2331" s="1" t="s">
        <v>919</v>
      </c>
      <c r="F2331" s="1" t="s">
        <v>796</v>
      </c>
      <c r="G2331" s="1" t="s">
        <v>1</v>
      </c>
      <c r="H2331" s="1" t="s">
        <v>7</v>
      </c>
      <c r="I2331" s="1">
        <v>0</v>
      </c>
      <c r="J2331" s="1">
        <v>10.3</v>
      </c>
      <c r="K2331" s="1">
        <v>115.7176</v>
      </c>
      <c r="L2331" s="1">
        <v>4.2</v>
      </c>
    </row>
    <row r="2332" spans="1:12" x14ac:dyDescent="0.2">
      <c r="A2332" s="1" t="s">
        <v>6</v>
      </c>
      <c r="B2332" s="1" t="s">
        <v>1586</v>
      </c>
      <c r="C2332" s="1" t="s">
        <v>10</v>
      </c>
      <c r="D2332" s="1">
        <v>2020</v>
      </c>
      <c r="E2332" s="1" t="s">
        <v>919</v>
      </c>
      <c r="F2332" s="1" t="s">
        <v>796</v>
      </c>
      <c r="G2332" s="1" t="s">
        <v>1</v>
      </c>
      <c r="H2332" s="1" t="s">
        <v>7</v>
      </c>
      <c r="I2332" s="1">
        <v>5.0368454E-2</v>
      </c>
      <c r="J2332" s="1">
        <v>11.85</v>
      </c>
      <c r="K2332" s="1">
        <v>163.8526</v>
      </c>
      <c r="L2332" s="1">
        <v>4.2</v>
      </c>
    </row>
    <row r="2333" spans="1:12" x14ac:dyDescent="0.2">
      <c r="A2333" s="1" t="s">
        <v>6</v>
      </c>
      <c r="B2333" s="1" t="s">
        <v>1130</v>
      </c>
      <c r="C2333" s="1" t="s">
        <v>10</v>
      </c>
      <c r="D2333" s="1">
        <v>2020</v>
      </c>
      <c r="E2333" s="1" t="s">
        <v>919</v>
      </c>
      <c r="F2333" s="1" t="s">
        <v>796</v>
      </c>
      <c r="G2333" s="1" t="s">
        <v>1</v>
      </c>
      <c r="H2333" s="1" t="s">
        <v>7</v>
      </c>
      <c r="I2333" s="1">
        <v>0.156926608</v>
      </c>
      <c r="J2333" s="1">
        <v>12.65</v>
      </c>
      <c r="K2333" s="1">
        <v>238.35380000000001</v>
      </c>
      <c r="L2333" s="1">
        <v>4.2</v>
      </c>
    </row>
    <row r="2334" spans="1:12" x14ac:dyDescent="0.2">
      <c r="A2334" s="1" t="s">
        <v>6</v>
      </c>
      <c r="B2334" s="1" t="s">
        <v>1331</v>
      </c>
      <c r="C2334" s="1" t="s">
        <v>10</v>
      </c>
      <c r="D2334" s="1">
        <v>2020</v>
      </c>
      <c r="E2334" s="1" t="s">
        <v>919</v>
      </c>
      <c r="F2334" s="1" t="s">
        <v>796</v>
      </c>
      <c r="G2334" s="1" t="s">
        <v>1</v>
      </c>
      <c r="H2334" s="1" t="s">
        <v>7</v>
      </c>
      <c r="I2334" s="1">
        <v>0</v>
      </c>
      <c r="J2334" s="1">
        <v>13.15</v>
      </c>
      <c r="K2334" s="1">
        <v>171.97640000000001</v>
      </c>
      <c r="L2334" s="1">
        <v>4.2</v>
      </c>
    </row>
    <row r="2335" spans="1:12" x14ac:dyDescent="0.2">
      <c r="A2335" s="1" t="s">
        <v>6</v>
      </c>
      <c r="B2335" s="1" t="s">
        <v>62</v>
      </c>
      <c r="C2335" s="1" t="s">
        <v>10</v>
      </c>
      <c r="D2335" s="1">
        <v>2020</v>
      </c>
      <c r="E2335" s="1" t="s">
        <v>919</v>
      </c>
      <c r="F2335" s="1" t="s">
        <v>796</v>
      </c>
      <c r="G2335" s="1" t="s">
        <v>1</v>
      </c>
      <c r="H2335" s="1" t="s">
        <v>7</v>
      </c>
      <c r="I2335" s="1">
        <v>4.3902086999999999E-2</v>
      </c>
      <c r="J2335" s="1">
        <v>13.6</v>
      </c>
      <c r="K2335" s="1">
        <v>157.09460000000001</v>
      </c>
      <c r="L2335" s="1">
        <v>4.2</v>
      </c>
    </row>
    <row r="2336" spans="1:12" x14ac:dyDescent="0.2">
      <c r="A2336" s="1" t="s">
        <v>6</v>
      </c>
      <c r="B2336" s="1" t="s">
        <v>344</v>
      </c>
      <c r="C2336" s="1" t="s">
        <v>10</v>
      </c>
      <c r="D2336" s="1">
        <v>2020</v>
      </c>
      <c r="E2336" s="1" t="s">
        <v>919</v>
      </c>
      <c r="F2336" s="1" t="s">
        <v>796</v>
      </c>
      <c r="G2336" s="1" t="s">
        <v>1</v>
      </c>
      <c r="H2336" s="1" t="s">
        <v>7</v>
      </c>
      <c r="I2336" s="1">
        <v>4.3201812999999999E-2</v>
      </c>
      <c r="J2336" s="1">
        <v>14.6</v>
      </c>
      <c r="K2336" s="1">
        <v>110.1254</v>
      </c>
      <c r="L2336" s="1">
        <v>4.2</v>
      </c>
    </row>
    <row r="2337" spans="1:12" x14ac:dyDescent="0.2">
      <c r="A2337" s="1" t="s">
        <v>6</v>
      </c>
      <c r="B2337" s="1" t="s">
        <v>1202</v>
      </c>
      <c r="C2337" s="1" t="s">
        <v>10</v>
      </c>
      <c r="D2337" s="1">
        <v>2020</v>
      </c>
      <c r="E2337" s="1" t="s">
        <v>919</v>
      </c>
      <c r="F2337" s="1" t="s">
        <v>796</v>
      </c>
      <c r="G2337" s="1" t="s">
        <v>1</v>
      </c>
      <c r="H2337" s="1" t="s">
        <v>7</v>
      </c>
      <c r="I2337" s="1">
        <v>3.5456465E-2</v>
      </c>
      <c r="J2337" s="1">
        <v>14.85</v>
      </c>
      <c r="K2337" s="1">
        <v>162.2578</v>
      </c>
      <c r="L2337" s="1">
        <v>4.2</v>
      </c>
    </row>
    <row r="2338" spans="1:12" x14ac:dyDescent="0.2">
      <c r="A2338" s="1" t="s">
        <v>6</v>
      </c>
      <c r="B2338" s="1" t="s">
        <v>1128</v>
      </c>
      <c r="C2338" s="1" t="s">
        <v>10</v>
      </c>
      <c r="D2338" s="1">
        <v>2020</v>
      </c>
      <c r="E2338" s="1" t="s">
        <v>919</v>
      </c>
      <c r="F2338" s="1" t="s">
        <v>796</v>
      </c>
      <c r="G2338" s="1" t="s">
        <v>1</v>
      </c>
      <c r="H2338" s="1" t="s">
        <v>7</v>
      </c>
      <c r="I2338" s="1">
        <v>0</v>
      </c>
      <c r="J2338" s="1">
        <v>17.7</v>
      </c>
      <c r="K2338" s="1">
        <v>46.803400000000003</v>
      </c>
      <c r="L2338" s="1">
        <v>4.2</v>
      </c>
    </row>
    <row r="2339" spans="1:12" x14ac:dyDescent="0.2">
      <c r="A2339" s="1" t="s">
        <v>6</v>
      </c>
      <c r="B2339" s="1" t="s">
        <v>1127</v>
      </c>
      <c r="C2339" s="1" t="s">
        <v>10</v>
      </c>
      <c r="D2339" s="1">
        <v>2020</v>
      </c>
      <c r="E2339" s="1" t="s">
        <v>919</v>
      </c>
      <c r="F2339" s="1" t="s">
        <v>796</v>
      </c>
      <c r="G2339" s="1" t="s">
        <v>1</v>
      </c>
      <c r="H2339" s="1" t="s">
        <v>7</v>
      </c>
      <c r="I2339" s="1">
        <v>6.6005185999999993E-2</v>
      </c>
      <c r="J2339" s="1">
        <v>19</v>
      </c>
      <c r="K2339" s="1">
        <v>188.42140000000001</v>
      </c>
      <c r="L2339" s="1">
        <v>4.2</v>
      </c>
    </row>
    <row r="2340" spans="1:12" x14ac:dyDescent="0.2">
      <c r="A2340" s="1" t="s">
        <v>6</v>
      </c>
      <c r="B2340" s="1" t="s">
        <v>721</v>
      </c>
      <c r="C2340" s="1" t="s">
        <v>163</v>
      </c>
      <c r="D2340" s="1">
        <v>2020</v>
      </c>
      <c r="E2340" s="1" t="s">
        <v>919</v>
      </c>
      <c r="F2340" s="1" t="s">
        <v>796</v>
      </c>
      <c r="G2340" s="1" t="s">
        <v>1</v>
      </c>
      <c r="H2340" s="1" t="s">
        <v>7</v>
      </c>
      <c r="I2340" s="1">
        <v>2.1695674000000002E-2</v>
      </c>
      <c r="J2340" s="1">
        <v>7.42</v>
      </c>
      <c r="K2340" s="1">
        <v>185.35820000000001</v>
      </c>
      <c r="L2340" s="1">
        <v>4.2</v>
      </c>
    </row>
    <row r="2341" spans="1:12" x14ac:dyDescent="0.2">
      <c r="A2341" s="1" t="s">
        <v>6</v>
      </c>
      <c r="B2341" s="1" t="s">
        <v>719</v>
      </c>
      <c r="C2341" s="1" t="s">
        <v>14</v>
      </c>
      <c r="D2341" s="1">
        <v>2020</v>
      </c>
      <c r="E2341" s="1" t="s">
        <v>919</v>
      </c>
      <c r="F2341" s="1" t="s">
        <v>796</v>
      </c>
      <c r="G2341" s="1" t="s">
        <v>1</v>
      </c>
      <c r="H2341" s="1" t="s">
        <v>7</v>
      </c>
      <c r="I2341" s="1">
        <v>1.4098693000000001E-2</v>
      </c>
      <c r="J2341" s="1">
        <v>9.3000000000000007</v>
      </c>
      <c r="K2341" s="1">
        <v>197.70840000000001</v>
      </c>
      <c r="L2341" s="1">
        <v>4.2</v>
      </c>
    </row>
    <row r="2342" spans="1:12" x14ac:dyDescent="0.2">
      <c r="A2342" s="1" t="s">
        <v>6</v>
      </c>
      <c r="B2342" s="1" t="s">
        <v>539</v>
      </c>
      <c r="C2342" s="1" t="s">
        <v>14</v>
      </c>
      <c r="D2342" s="1">
        <v>2020</v>
      </c>
      <c r="E2342" s="1" t="s">
        <v>919</v>
      </c>
      <c r="F2342" s="1" t="s">
        <v>796</v>
      </c>
      <c r="G2342" s="1" t="s">
        <v>1</v>
      </c>
      <c r="H2342" s="1" t="s">
        <v>7</v>
      </c>
      <c r="I2342" s="1">
        <v>9.8182440000000003E-3</v>
      </c>
      <c r="J2342" s="1">
        <v>11.6</v>
      </c>
      <c r="K2342" s="1">
        <v>223.1404</v>
      </c>
      <c r="L2342" s="1">
        <v>4.2</v>
      </c>
    </row>
    <row r="2343" spans="1:12" x14ac:dyDescent="0.2">
      <c r="A2343" s="1" t="s">
        <v>6</v>
      </c>
      <c r="B2343" s="1" t="s">
        <v>1583</v>
      </c>
      <c r="C2343" s="1" t="s">
        <v>14</v>
      </c>
      <c r="D2343" s="1">
        <v>2020</v>
      </c>
      <c r="E2343" s="1" t="s">
        <v>919</v>
      </c>
      <c r="F2343" s="1" t="s">
        <v>796</v>
      </c>
      <c r="G2343" s="1" t="s">
        <v>1</v>
      </c>
      <c r="H2343" s="1" t="s">
        <v>7</v>
      </c>
      <c r="I2343" s="1">
        <v>0.15021128</v>
      </c>
      <c r="J2343" s="1">
        <v>13.35</v>
      </c>
      <c r="K2343" s="1">
        <v>179.066</v>
      </c>
      <c r="L2343" s="1">
        <v>4.2</v>
      </c>
    </row>
    <row r="2344" spans="1:12" x14ac:dyDescent="0.2">
      <c r="A2344" s="1" t="s">
        <v>6</v>
      </c>
      <c r="B2344" s="1" t="s">
        <v>42</v>
      </c>
      <c r="C2344" s="1" t="s">
        <v>14</v>
      </c>
      <c r="D2344" s="1">
        <v>2020</v>
      </c>
      <c r="E2344" s="1" t="s">
        <v>919</v>
      </c>
      <c r="F2344" s="1" t="s">
        <v>796</v>
      </c>
      <c r="G2344" s="1" t="s">
        <v>1</v>
      </c>
      <c r="H2344" s="1" t="s">
        <v>7</v>
      </c>
      <c r="I2344" s="1">
        <v>4.6023105000000002E-2</v>
      </c>
      <c r="J2344" s="1">
        <v>15.6</v>
      </c>
      <c r="K2344" s="1">
        <v>169.2132</v>
      </c>
      <c r="L2344" s="1">
        <v>4.2</v>
      </c>
    </row>
    <row r="2345" spans="1:12" x14ac:dyDescent="0.2">
      <c r="A2345" s="1" t="s">
        <v>6</v>
      </c>
      <c r="B2345" s="1" t="s">
        <v>1117</v>
      </c>
      <c r="C2345" s="1" t="s">
        <v>14</v>
      </c>
      <c r="D2345" s="1">
        <v>2020</v>
      </c>
      <c r="E2345" s="1" t="s">
        <v>919</v>
      </c>
      <c r="F2345" s="1" t="s">
        <v>796</v>
      </c>
      <c r="G2345" s="1" t="s">
        <v>1</v>
      </c>
      <c r="H2345" s="1" t="s">
        <v>7</v>
      </c>
      <c r="I2345" s="1">
        <v>1.6055614999999999E-2</v>
      </c>
      <c r="J2345" s="1">
        <v>17</v>
      </c>
      <c r="K2345" s="1">
        <v>228.43520000000001</v>
      </c>
      <c r="L2345" s="1">
        <v>4.2</v>
      </c>
    </row>
    <row r="2346" spans="1:12" x14ac:dyDescent="0.2">
      <c r="A2346" s="1" t="s">
        <v>6</v>
      </c>
      <c r="B2346" s="1" t="s">
        <v>1526</v>
      </c>
      <c r="C2346" s="1" t="s">
        <v>19</v>
      </c>
      <c r="D2346" s="1">
        <v>2020</v>
      </c>
      <c r="E2346" s="1" t="s">
        <v>919</v>
      </c>
      <c r="F2346" s="1" t="s">
        <v>796</v>
      </c>
      <c r="G2346" s="1" t="s">
        <v>1</v>
      </c>
      <c r="H2346" s="1" t="s">
        <v>7</v>
      </c>
      <c r="I2346" s="1">
        <v>0.15281351800000001</v>
      </c>
      <c r="J2346" s="1">
        <v>6.11</v>
      </c>
      <c r="K2346" s="1">
        <v>45.608600000000003</v>
      </c>
      <c r="L2346" s="1">
        <v>4.2</v>
      </c>
    </row>
    <row r="2347" spans="1:12" x14ac:dyDescent="0.2">
      <c r="A2347" s="1" t="s">
        <v>21</v>
      </c>
      <c r="B2347" s="1" t="s">
        <v>296</v>
      </c>
      <c r="C2347" s="1" t="s">
        <v>19</v>
      </c>
      <c r="D2347" s="1">
        <v>2015</v>
      </c>
      <c r="E2347" s="1" t="s">
        <v>922</v>
      </c>
      <c r="F2347" s="1" t="s">
        <v>796</v>
      </c>
      <c r="G2347" s="1" t="s">
        <v>1</v>
      </c>
      <c r="H2347" s="1" t="s">
        <v>7</v>
      </c>
      <c r="I2347" s="1">
        <v>9.5571649999999994E-2</v>
      </c>
      <c r="J2347" s="1">
        <v>14.15</v>
      </c>
      <c r="K2347" s="1">
        <v>171.01060000000001</v>
      </c>
      <c r="L2347" s="1">
        <v>4.2</v>
      </c>
    </row>
    <row r="2348" spans="1:12" x14ac:dyDescent="0.2">
      <c r="A2348" s="1" t="s">
        <v>21</v>
      </c>
      <c r="B2348" s="1" t="s">
        <v>1451</v>
      </c>
      <c r="C2348" s="1" t="s">
        <v>17</v>
      </c>
      <c r="D2348" s="1">
        <v>2020</v>
      </c>
      <c r="E2348" s="1" t="s">
        <v>919</v>
      </c>
      <c r="F2348" s="1" t="s">
        <v>796</v>
      </c>
      <c r="G2348" s="1" t="s">
        <v>1</v>
      </c>
      <c r="H2348" s="1" t="s">
        <v>7</v>
      </c>
      <c r="I2348" s="1">
        <v>2.8578012E-2</v>
      </c>
      <c r="J2348" s="1">
        <v>8.93</v>
      </c>
      <c r="K2348" s="1">
        <v>152.23400000000001</v>
      </c>
      <c r="L2348" s="1">
        <v>4.2</v>
      </c>
    </row>
    <row r="2349" spans="1:12" x14ac:dyDescent="0.2">
      <c r="A2349" s="1" t="s">
        <v>16</v>
      </c>
      <c r="B2349" s="1" t="s">
        <v>810</v>
      </c>
      <c r="C2349" s="1" t="s">
        <v>47</v>
      </c>
      <c r="D2349" s="1">
        <v>2015</v>
      </c>
      <c r="E2349" s="1" t="s">
        <v>922</v>
      </c>
      <c r="F2349" s="1" t="s">
        <v>796</v>
      </c>
      <c r="G2349" s="1" t="s">
        <v>1</v>
      </c>
      <c r="H2349" s="1" t="s">
        <v>7</v>
      </c>
      <c r="I2349" s="1">
        <v>3.3829329999999998E-2</v>
      </c>
      <c r="J2349" s="1">
        <v>12.35</v>
      </c>
      <c r="K2349" s="1">
        <v>196.9426</v>
      </c>
      <c r="L2349" s="1">
        <v>4.2</v>
      </c>
    </row>
    <row r="2350" spans="1:12" x14ac:dyDescent="0.2">
      <c r="A2350" s="1" t="s">
        <v>16</v>
      </c>
      <c r="B2350" s="1" t="s">
        <v>713</v>
      </c>
      <c r="C2350" s="1" t="s">
        <v>122</v>
      </c>
      <c r="D2350" s="1">
        <v>2015</v>
      </c>
      <c r="E2350" s="1" t="s">
        <v>922</v>
      </c>
      <c r="F2350" s="1" t="s">
        <v>796</v>
      </c>
      <c r="G2350" s="1" t="s">
        <v>1</v>
      </c>
      <c r="H2350" s="1" t="s">
        <v>7</v>
      </c>
      <c r="I2350" s="1">
        <v>0.14269958799999999</v>
      </c>
      <c r="J2350" s="1">
        <v>7.6</v>
      </c>
      <c r="K2350" s="1">
        <v>171.7448</v>
      </c>
      <c r="L2350" s="1">
        <v>4.2</v>
      </c>
    </row>
    <row r="2351" spans="1:12" x14ac:dyDescent="0.2">
      <c r="A2351" s="1" t="s">
        <v>16</v>
      </c>
      <c r="B2351" s="1" t="s">
        <v>809</v>
      </c>
      <c r="C2351" s="1" t="s">
        <v>47</v>
      </c>
      <c r="D2351" s="1">
        <v>2020</v>
      </c>
      <c r="E2351" s="1" t="s">
        <v>919</v>
      </c>
      <c r="F2351" s="1" t="s">
        <v>796</v>
      </c>
      <c r="G2351" s="1" t="s">
        <v>1</v>
      </c>
      <c r="H2351" s="1" t="s">
        <v>7</v>
      </c>
      <c r="I2351" s="1">
        <v>2.1065311E-2</v>
      </c>
      <c r="J2351" s="1">
        <v>17.850000000000001</v>
      </c>
      <c r="K2351" s="1">
        <v>261.59359999999998</v>
      </c>
      <c r="L2351" s="1">
        <v>4.2</v>
      </c>
    </row>
    <row r="2352" spans="1:12" x14ac:dyDescent="0.2">
      <c r="A2352" s="1" t="s">
        <v>16</v>
      </c>
      <c r="B2352" s="1" t="s">
        <v>716</v>
      </c>
      <c r="C2352" s="1" t="s">
        <v>14</v>
      </c>
      <c r="D2352" s="1">
        <v>2020</v>
      </c>
      <c r="E2352" s="1" t="s">
        <v>919</v>
      </c>
      <c r="F2352" s="1" t="s">
        <v>796</v>
      </c>
      <c r="G2352" s="1" t="s">
        <v>1</v>
      </c>
      <c r="H2352" s="1" t="s">
        <v>7</v>
      </c>
      <c r="I2352" s="1">
        <v>6.2395455000000002E-2</v>
      </c>
      <c r="J2352" s="1">
        <v>16.7</v>
      </c>
      <c r="K2352" s="1">
        <v>57.656199999999998</v>
      </c>
      <c r="L2352" s="1">
        <v>4.2</v>
      </c>
    </row>
    <row r="2353" spans="1:12" x14ac:dyDescent="0.2">
      <c r="A2353" s="1" t="s">
        <v>295</v>
      </c>
      <c r="B2353" s="1" t="s">
        <v>1377</v>
      </c>
      <c r="C2353" s="1" t="s">
        <v>10</v>
      </c>
      <c r="D2353" s="1">
        <v>2017</v>
      </c>
      <c r="E2353" s="1" t="s">
        <v>797</v>
      </c>
      <c r="F2353" s="1" t="s">
        <v>796</v>
      </c>
      <c r="G2353" s="1" t="s">
        <v>702</v>
      </c>
      <c r="H2353" s="1" t="s">
        <v>7</v>
      </c>
      <c r="I2353" s="1">
        <v>4.1387618000000001E-2</v>
      </c>
      <c r="J2353" s="1">
        <v>10.5</v>
      </c>
      <c r="K2353" s="1">
        <v>40.116399999999999</v>
      </c>
      <c r="L2353" s="1">
        <v>4.2</v>
      </c>
    </row>
    <row r="2354" spans="1:12" x14ac:dyDescent="0.2">
      <c r="A2354" s="1" t="s">
        <v>295</v>
      </c>
      <c r="B2354" s="1" t="s">
        <v>1162</v>
      </c>
      <c r="C2354" s="1" t="s">
        <v>171</v>
      </c>
      <c r="D2354" s="1">
        <v>2017</v>
      </c>
      <c r="E2354" s="1" t="s">
        <v>797</v>
      </c>
      <c r="F2354" s="1" t="s">
        <v>796</v>
      </c>
      <c r="G2354" s="1" t="s">
        <v>702</v>
      </c>
      <c r="H2354" s="1" t="s">
        <v>7</v>
      </c>
      <c r="I2354" s="1">
        <v>0.12622018700000001</v>
      </c>
      <c r="J2354" s="1">
        <v>17</v>
      </c>
      <c r="K2354" s="1">
        <v>126.7362</v>
      </c>
      <c r="L2354" s="1">
        <v>4.2</v>
      </c>
    </row>
    <row r="2355" spans="1:12" x14ac:dyDescent="0.2">
      <c r="A2355" s="1" t="s">
        <v>295</v>
      </c>
      <c r="B2355" s="1" t="s">
        <v>1569</v>
      </c>
      <c r="C2355" s="1" t="s">
        <v>171</v>
      </c>
      <c r="D2355" s="1">
        <v>2017</v>
      </c>
      <c r="E2355" s="1" t="s">
        <v>797</v>
      </c>
      <c r="F2355" s="1" t="s">
        <v>796</v>
      </c>
      <c r="G2355" s="1" t="s">
        <v>702</v>
      </c>
      <c r="H2355" s="1" t="s">
        <v>7</v>
      </c>
      <c r="I2355" s="1">
        <v>0.10801000600000001</v>
      </c>
      <c r="J2355" s="1">
        <v>19.25</v>
      </c>
      <c r="K2355" s="1">
        <v>33.355800000000002</v>
      </c>
      <c r="L2355" s="1">
        <v>4.2</v>
      </c>
    </row>
    <row r="2356" spans="1:12" x14ac:dyDescent="0.2">
      <c r="A2356" s="1" t="s">
        <v>295</v>
      </c>
      <c r="B2356" s="1" t="s">
        <v>181</v>
      </c>
      <c r="C2356" s="1" t="s">
        <v>171</v>
      </c>
      <c r="D2356" s="1">
        <v>2017</v>
      </c>
      <c r="E2356" s="1" t="s">
        <v>797</v>
      </c>
      <c r="F2356" s="1" t="s">
        <v>796</v>
      </c>
      <c r="G2356" s="1" t="s">
        <v>702</v>
      </c>
      <c r="H2356" s="1" t="s">
        <v>7</v>
      </c>
      <c r="I2356" s="1">
        <v>2.4650932E-2</v>
      </c>
      <c r="J2356" s="1">
        <v>21.25</v>
      </c>
      <c r="K2356" s="1">
        <v>146.0102</v>
      </c>
      <c r="L2356" s="1">
        <v>4.2</v>
      </c>
    </row>
    <row r="2357" spans="1:12" x14ac:dyDescent="0.2">
      <c r="A2357" s="1" t="s">
        <v>295</v>
      </c>
      <c r="B2357" s="1" t="s">
        <v>164</v>
      </c>
      <c r="C2357" s="1" t="s">
        <v>163</v>
      </c>
      <c r="D2357" s="1">
        <v>2017</v>
      </c>
      <c r="E2357" s="1" t="s">
        <v>797</v>
      </c>
      <c r="F2357" s="1" t="s">
        <v>796</v>
      </c>
      <c r="G2357" s="1" t="s">
        <v>702</v>
      </c>
      <c r="H2357" s="1" t="s">
        <v>7</v>
      </c>
      <c r="I2357" s="1">
        <v>2.1531416000000001E-2</v>
      </c>
      <c r="J2357" s="1">
        <v>7.97</v>
      </c>
      <c r="K2357" s="1">
        <v>108.45959999999999</v>
      </c>
      <c r="L2357" s="1">
        <v>4.2</v>
      </c>
    </row>
    <row r="2358" spans="1:12" x14ac:dyDescent="0.2">
      <c r="A2358" s="1" t="s">
        <v>124</v>
      </c>
      <c r="B2358" s="1" t="s">
        <v>1110</v>
      </c>
      <c r="C2358" s="1" t="s">
        <v>28</v>
      </c>
      <c r="D2358" s="1">
        <v>2017</v>
      </c>
      <c r="E2358" s="1" t="s">
        <v>797</v>
      </c>
      <c r="F2358" s="1" t="s">
        <v>796</v>
      </c>
      <c r="G2358" s="1" t="s">
        <v>702</v>
      </c>
      <c r="H2358" s="1" t="s">
        <v>7</v>
      </c>
      <c r="I2358" s="1">
        <v>8.1996785000000003E-2</v>
      </c>
      <c r="J2358" s="1">
        <v>5.7649999999999997</v>
      </c>
      <c r="K2358" s="1">
        <v>40.116399999999999</v>
      </c>
      <c r="L2358" s="1">
        <v>4.2</v>
      </c>
    </row>
    <row r="2359" spans="1:12" x14ac:dyDescent="0.2">
      <c r="A2359" s="1" t="s">
        <v>124</v>
      </c>
      <c r="B2359" s="1" t="s">
        <v>1106</v>
      </c>
      <c r="C2359" s="1" t="s">
        <v>112</v>
      </c>
      <c r="D2359" s="1">
        <v>2017</v>
      </c>
      <c r="E2359" s="1" t="s">
        <v>797</v>
      </c>
      <c r="F2359" s="1" t="s">
        <v>796</v>
      </c>
      <c r="G2359" s="1" t="s">
        <v>702</v>
      </c>
      <c r="H2359" s="1" t="s">
        <v>7</v>
      </c>
      <c r="I2359" s="1">
        <v>3.5580130000000001E-2</v>
      </c>
      <c r="J2359" s="1">
        <v>6.71</v>
      </c>
      <c r="K2359" s="1">
        <v>217.51660000000001</v>
      </c>
      <c r="L2359" s="1">
        <v>4.2</v>
      </c>
    </row>
    <row r="2360" spans="1:12" x14ac:dyDescent="0.2">
      <c r="A2360" s="1" t="s">
        <v>124</v>
      </c>
      <c r="B2360" s="1" t="s">
        <v>496</v>
      </c>
      <c r="C2360" s="1" t="s">
        <v>25</v>
      </c>
      <c r="D2360" s="1">
        <v>2017</v>
      </c>
      <c r="E2360" s="1" t="s">
        <v>797</v>
      </c>
      <c r="F2360" s="1" t="s">
        <v>796</v>
      </c>
      <c r="G2360" s="1" t="s">
        <v>702</v>
      </c>
      <c r="H2360" s="1" t="s">
        <v>7</v>
      </c>
      <c r="I2360" s="1">
        <v>2.1203508999999999E-2</v>
      </c>
      <c r="J2360" s="1">
        <v>15.2</v>
      </c>
      <c r="K2360" s="1">
        <v>216.38239999999999</v>
      </c>
      <c r="L2360" s="1">
        <v>4.2</v>
      </c>
    </row>
    <row r="2361" spans="1:12" x14ac:dyDescent="0.2">
      <c r="A2361" s="1" t="s">
        <v>124</v>
      </c>
      <c r="B2361" s="1" t="s">
        <v>494</v>
      </c>
      <c r="C2361" s="1" t="s">
        <v>25</v>
      </c>
      <c r="D2361" s="1">
        <v>2017</v>
      </c>
      <c r="E2361" s="1" t="s">
        <v>797</v>
      </c>
      <c r="F2361" s="1" t="s">
        <v>796</v>
      </c>
      <c r="G2361" s="1" t="s">
        <v>702</v>
      </c>
      <c r="H2361" s="1" t="s">
        <v>7</v>
      </c>
      <c r="I2361" s="1">
        <v>0.14161543600000001</v>
      </c>
      <c r="J2361" s="1">
        <v>18.850000000000001</v>
      </c>
      <c r="K2361" s="1">
        <v>169.01320000000001</v>
      </c>
      <c r="L2361" s="1">
        <v>4.2</v>
      </c>
    </row>
    <row r="2362" spans="1:12" x14ac:dyDescent="0.2">
      <c r="A2362" s="1" t="s">
        <v>124</v>
      </c>
      <c r="B2362" s="1" t="s">
        <v>261</v>
      </c>
      <c r="C2362" s="1" t="s">
        <v>17</v>
      </c>
      <c r="D2362" s="1">
        <v>2017</v>
      </c>
      <c r="E2362" s="1" t="s">
        <v>797</v>
      </c>
      <c r="F2362" s="1" t="s">
        <v>796</v>
      </c>
      <c r="G2362" s="1" t="s">
        <v>702</v>
      </c>
      <c r="H2362" s="1" t="s">
        <v>7</v>
      </c>
      <c r="I2362" s="1">
        <v>0</v>
      </c>
      <c r="J2362" s="1">
        <v>13.1</v>
      </c>
      <c r="K2362" s="1">
        <v>117.87820000000001</v>
      </c>
      <c r="L2362" s="1">
        <v>4.2</v>
      </c>
    </row>
    <row r="2363" spans="1:12" x14ac:dyDescent="0.2">
      <c r="A2363" s="1" t="s">
        <v>124</v>
      </c>
      <c r="B2363" s="1" t="s">
        <v>656</v>
      </c>
      <c r="C2363" s="1" t="s">
        <v>71</v>
      </c>
      <c r="D2363" s="1">
        <v>2017</v>
      </c>
      <c r="E2363" s="1" t="s">
        <v>797</v>
      </c>
      <c r="F2363" s="1" t="s">
        <v>796</v>
      </c>
      <c r="G2363" s="1" t="s">
        <v>702</v>
      </c>
      <c r="H2363" s="1" t="s">
        <v>7</v>
      </c>
      <c r="I2363" s="1">
        <v>8.8340229999999999E-3</v>
      </c>
      <c r="J2363" s="1">
        <v>8.68</v>
      </c>
      <c r="K2363" s="1">
        <v>100.0384</v>
      </c>
      <c r="L2363" s="1">
        <v>4.2</v>
      </c>
    </row>
    <row r="2364" spans="1:12" x14ac:dyDescent="0.2">
      <c r="A2364" s="1" t="s">
        <v>124</v>
      </c>
      <c r="B2364" s="1" t="s">
        <v>1037</v>
      </c>
      <c r="C2364" s="1" t="s">
        <v>71</v>
      </c>
      <c r="D2364" s="1">
        <v>2017</v>
      </c>
      <c r="E2364" s="1" t="s">
        <v>797</v>
      </c>
      <c r="F2364" s="1" t="s">
        <v>796</v>
      </c>
      <c r="G2364" s="1" t="s">
        <v>702</v>
      </c>
      <c r="H2364" s="1" t="s">
        <v>7</v>
      </c>
      <c r="I2364" s="1">
        <v>1.8407033E-2</v>
      </c>
      <c r="J2364" s="1">
        <v>12.15</v>
      </c>
      <c r="K2364" s="1">
        <v>254.7698</v>
      </c>
      <c r="L2364" s="1">
        <v>4.2</v>
      </c>
    </row>
    <row r="2365" spans="1:12" x14ac:dyDescent="0.2">
      <c r="A2365" s="1" t="s">
        <v>124</v>
      </c>
      <c r="B2365" s="1" t="s">
        <v>1033</v>
      </c>
      <c r="C2365" s="1" t="s">
        <v>71</v>
      </c>
      <c r="D2365" s="1">
        <v>2017</v>
      </c>
      <c r="E2365" s="1" t="s">
        <v>797</v>
      </c>
      <c r="F2365" s="1" t="s">
        <v>796</v>
      </c>
      <c r="G2365" s="1" t="s">
        <v>702</v>
      </c>
      <c r="H2365" s="1" t="s">
        <v>7</v>
      </c>
      <c r="I2365" s="1">
        <v>0.104658344</v>
      </c>
      <c r="J2365" s="1">
        <v>18.7</v>
      </c>
      <c r="K2365" s="1">
        <v>121.2072</v>
      </c>
      <c r="L2365" s="1">
        <v>4.2</v>
      </c>
    </row>
    <row r="2366" spans="1:12" x14ac:dyDescent="0.2">
      <c r="A2366" s="1" t="s">
        <v>124</v>
      </c>
      <c r="B2366" s="1" t="s">
        <v>1087</v>
      </c>
      <c r="C2366" s="1" t="s">
        <v>10</v>
      </c>
      <c r="D2366" s="1">
        <v>2017</v>
      </c>
      <c r="E2366" s="1" t="s">
        <v>797</v>
      </c>
      <c r="F2366" s="1" t="s">
        <v>796</v>
      </c>
      <c r="G2366" s="1" t="s">
        <v>702</v>
      </c>
      <c r="H2366" s="1" t="s">
        <v>7</v>
      </c>
      <c r="I2366" s="1">
        <v>0.109990885</v>
      </c>
      <c r="J2366" s="1">
        <v>7.1</v>
      </c>
      <c r="K2366" s="1">
        <v>172.90799999999999</v>
      </c>
      <c r="L2366" s="1">
        <v>4.2</v>
      </c>
    </row>
    <row r="2367" spans="1:12" x14ac:dyDescent="0.2">
      <c r="A2367" s="1" t="s">
        <v>124</v>
      </c>
      <c r="B2367" s="1" t="s">
        <v>1432</v>
      </c>
      <c r="C2367" s="1" t="s">
        <v>10</v>
      </c>
      <c r="D2367" s="1">
        <v>2017</v>
      </c>
      <c r="E2367" s="1" t="s">
        <v>797</v>
      </c>
      <c r="F2367" s="1" t="s">
        <v>796</v>
      </c>
      <c r="G2367" s="1" t="s">
        <v>702</v>
      </c>
      <c r="H2367" s="1" t="s">
        <v>7</v>
      </c>
      <c r="I2367" s="1">
        <v>1.7425784E-2</v>
      </c>
      <c r="J2367" s="1">
        <v>7.51</v>
      </c>
      <c r="K2367" s="1">
        <v>227.90100000000001</v>
      </c>
      <c r="L2367" s="1">
        <v>4.2</v>
      </c>
    </row>
    <row r="2368" spans="1:12" x14ac:dyDescent="0.2">
      <c r="A2368" s="1" t="s">
        <v>124</v>
      </c>
      <c r="B2368" s="1" t="s">
        <v>1026</v>
      </c>
      <c r="C2368" s="1" t="s">
        <v>10</v>
      </c>
      <c r="D2368" s="1">
        <v>2017</v>
      </c>
      <c r="E2368" s="1" t="s">
        <v>797</v>
      </c>
      <c r="F2368" s="1" t="s">
        <v>796</v>
      </c>
      <c r="G2368" s="1" t="s">
        <v>702</v>
      </c>
      <c r="H2368" s="1" t="s">
        <v>7</v>
      </c>
      <c r="I2368" s="1">
        <v>3.7574137000000001E-2</v>
      </c>
      <c r="J2368" s="1">
        <v>13.1</v>
      </c>
      <c r="K2368" s="1">
        <v>174.2054</v>
      </c>
      <c r="L2368" s="1">
        <v>4.2</v>
      </c>
    </row>
    <row r="2369" spans="1:12" x14ac:dyDescent="0.2">
      <c r="A2369" s="1" t="s">
        <v>124</v>
      </c>
      <c r="B2369" s="1" t="s">
        <v>229</v>
      </c>
      <c r="C2369" s="1" t="s">
        <v>10</v>
      </c>
      <c r="D2369" s="1">
        <v>2017</v>
      </c>
      <c r="E2369" s="1" t="s">
        <v>797</v>
      </c>
      <c r="F2369" s="1" t="s">
        <v>796</v>
      </c>
      <c r="G2369" s="1" t="s">
        <v>702</v>
      </c>
      <c r="H2369" s="1" t="s">
        <v>7</v>
      </c>
      <c r="I2369" s="1">
        <v>0.12575682399999999</v>
      </c>
      <c r="J2369" s="1">
        <v>14.1</v>
      </c>
      <c r="K2369" s="1">
        <v>87.119799999999998</v>
      </c>
      <c r="L2369" s="1">
        <v>4.2</v>
      </c>
    </row>
    <row r="2370" spans="1:12" x14ac:dyDescent="0.2">
      <c r="A2370" s="1" t="s">
        <v>124</v>
      </c>
      <c r="B2370" s="1" t="s">
        <v>1023</v>
      </c>
      <c r="C2370" s="1" t="s">
        <v>10</v>
      </c>
      <c r="D2370" s="1">
        <v>2017</v>
      </c>
      <c r="E2370" s="1" t="s">
        <v>797</v>
      </c>
      <c r="F2370" s="1" t="s">
        <v>796</v>
      </c>
      <c r="G2370" s="1" t="s">
        <v>702</v>
      </c>
      <c r="H2370" s="1" t="s">
        <v>7</v>
      </c>
      <c r="I2370" s="1">
        <v>2.2395357000000001E-2</v>
      </c>
      <c r="J2370" s="1">
        <v>18.100000000000001</v>
      </c>
      <c r="K2370" s="1">
        <v>96.509399999999999</v>
      </c>
      <c r="L2370" s="1">
        <v>4.2</v>
      </c>
    </row>
    <row r="2371" spans="1:12" x14ac:dyDescent="0.2">
      <c r="A2371" s="1" t="s">
        <v>124</v>
      </c>
      <c r="B2371" s="1" t="s">
        <v>1224</v>
      </c>
      <c r="C2371" s="1" t="s">
        <v>10</v>
      </c>
      <c r="D2371" s="1">
        <v>2017</v>
      </c>
      <c r="E2371" s="1" t="s">
        <v>797</v>
      </c>
      <c r="F2371" s="1" t="s">
        <v>796</v>
      </c>
      <c r="G2371" s="1" t="s">
        <v>702</v>
      </c>
      <c r="H2371" s="1" t="s">
        <v>7</v>
      </c>
      <c r="I2371" s="1">
        <v>9.9090260999999999E-2</v>
      </c>
      <c r="J2371" s="1">
        <v>18.350000000000001</v>
      </c>
      <c r="K2371" s="1">
        <v>94.046199999999999</v>
      </c>
      <c r="L2371" s="1">
        <v>4.2</v>
      </c>
    </row>
    <row r="2372" spans="1:12" x14ac:dyDescent="0.2">
      <c r="A2372" s="1" t="s">
        <v>124</v>
      </c>
      <c r="B2372" s="1" t="s">
        <v>1383</v>
      </c>
      <c r="C2372" s="1" t="s">
        <v>10</v>
      </c>
      <c r="D2372" s="1">
        <v>2017</v>
      </c>
      <c r="E2372" s="1" t="s">
        <v>797</v>
      </c>
      <c r="F2372" s="1" t="s">
        <v>796</v>
      </c>
      <c r="G2372" s="1" t="s">
        <v>702</v>
      </c>
      <c r="H2372" s="1" t="s">
        <v>7</v>
      </c>
      <c r="I2372" s="1">
        <v>2.4144862E-2</v>
      </c>
      <c r="J2372" s="1">
        <v>20.75</v>
      </c>
      <c r="K2372" s="1">
        <v>123.373</v>
      </c>
      <c r="L2372" s="1">
        <v>4.2</v>
      </c>
    </row>
    <row r="2373" spans="1:12" x14ac:dyDescent="0.2">
      <c r="A2373" s="1" t="s">
        <v>124</v>
      </c>
      <c r="B2373" s="1" t="s">
        <v>465</v>
      </c>
      <c r="C2373" s="1" t="s">
        <v>216</v>
      </c>
      <c r="D2373" s="1">
        <v>2017</v>
      </c>
      <c r="E2373" s="1" t="s">
        <v>797</v>
      </c>
      <c r="F2373" s="1" t="s">
        <v>796</v>
      </c>
      <c r="G2373" s="1" t="s">
        <v>702</v>
      </c>
      <c r="H2373" s="1" t="s">
        <v>7</v>
      </c>
      <c r="I2373" s="1">
        <v>3.4397781000000002E-2</v>
      </c>
      <c r="J2373" s="1">
        <v>8.26</v>
      </c>
      <c r="K2373" s="1">
        <v>115.7834</v>
      </c>
      <c r="L2373" s="1">
        <v>4.2</v>
      </c>
    </row>
    <row r="2374" spans="1:12" x14ac:dyDescent="0.2">
      <c r="A2374" s="1" t="s">
        <v>124</v>
      </c>
      <c r="B2374" s="1" t="s">
        <v>1079</v>
      </c>
      <c r="C2374" s="1" t="s">
        <v>216</v>
      </c>
      <c r="D2374" s="1">
        <v>2017</v>
      </c>
      <c r="E2374" s="1" t="s">
        <v>797</v>
      </c>
      <c r="F2374" s="1" t="s">
        <v>796</v>
      </c>
      <c r="G2374" s="1" t="s">
        <v>702</v>
      </c>
      <c r="H2374" s="1" t="s">
        <v>7</v>
      </c>
      <c r="I2374" s="1">
        <v>8.6764795000000006E-2</v>
      </c>
      <c r="J2374" s="1">
        <v>8.8800000000000008</v>
      </c>
      <c r="K2374" s="1">
        <v>153.8682</v>
      </c>
      <c r="L2374" s="1">
        <v>4.2</v>
      </c>
    </row>
    <row r="2375" spans="1:12" x14ac:dyDescent="0.2">
      <c r="A2375" s="1" t="s">
        <v>124</v>
      </c>
      <c r="B2375" s="1" t="s">
        <v>767</v>
      </c>
      <c r="C2375" s="1" t="s">
        <v>4</v>
      </c>
      <c r="D2375" s="1">
        <v>2017</v>
      </c>
      <c r="E2375" s="1" t="s">
        <v>797</v>
      </c>
      <c r="F2375" s="1" t="s">
        <v>796</v>
      </c>
      <c r="G2375" s="1" t="s">
        <v>702</v>
      </c>
      <c r="H2375" s="1" t="s">
        <v>7</v>
      </c>
      <c r="I2375" s="1">
        <v>0.11391788899999999</v>
      </c>
      <c r="J2375" s="1">
        <v>9.6950000000000003</v>
      </c>
      <c r="K2375" s="1">
        <v>158.2604</v>
      </c>
      <c r="L2375" s="1">
        <v>4.2</v>
      </c>
    </row>
    <row r="2376" spans="1:12" x14ac:dyDescent="0.2">
      <c r="A2376" s="1" t="s">
        <v>124</v>
      </c>
      <c r="B2376" s="1" t="s">
        <v>1469</v>
      </c>
      <c r="C2376" s="1" t="s">
        <v>4</v>
      </c>
      <c r="D2376" s="1">
        <v>2017</v>
      </c>
      <c r="E2376" s="1" t="s">
        <v>797</v>
      </c>
      <c r="F2376" s="1" t="s">
        <v>796</v>
      </c>
      <c r="G2376" s="1" t="s">
        <v>702</v>
      </c>
      <c r="H2376" s="1" t="s">
        <v>7</v>
      </c>
      <c r="I2376" s="1">
        <v>1.9476707999999999E-2</v>
      </c>
      <c r="J2376" s="1">
        <v>14.8</v>
      </c>
      <c r="K2376" s="1">
        <v>193.07939999999999</v>
      </c>
      <c r="L2376" s="1">
        <v>4.2</v>
      </c>
    </row>
    <row r="2377" spans="1:12" x14ac:dyDescent="0.2">
      <c r="A2377" s="1" t="s">
        <v>124</v>
      </c>
      <c r="B2377" s="1" t="s">
        <v>1578</v>
      </c>
      <c r="C2377" s="1" t="s">
        <v>171</v>
      </c>
      <c r="D2377" s="1">
        <v>2017</v>
      </c>
      <c r="E2377" s="1" t="s">
        <v>797</v>
      </c>
      <c r="F2377" s="1" t="s">
        <v>796</v>
      </c>
      <c r="G2377" s="1" t="s">
        <v>702</v>
      </c>
      <c r="H2377" s="1" t="s">
        <v>7</v>
      </c>
      <c r="I2377" s="1">
        <v>5.1936085999999999E-2</v>
      </c>
      <c r="J2377" s="1">
        <v>8.51</v>
      </c>
      <c r="K2377" s="1">
        <v>142.947</v>
      </c>
      <c r="L2377" s="1">
        <v>4.2</v>
      </c>
    </row>
    <row r="2378" spans="1:12" x14ac:dyDescent="0.2">
      <c r="A2378" s="1" t="s">
        <v>124</v>
      </c>
      <c r="B2378" s="1" t="s">
        <v>1542</v>
      </c>
      <c r="C2378" s="1" t="s">
        <v>171</v>
      </c>
      <c r="D2378" s="1">
        <v>2017</v>
      </c>
      <c r="E2378" s="1" t="s">
        <v>797</v>
      </c>
      <c r="F2378" s="1" t="s">
        <v>796</v>
      </c>
      <c r="G2378" s="1" t="s">
        <v>702</v>
      </c>
      <c r="H2378" s="1" t="s">
        <v>7</v>
      </c>
      <c r="I2378" s="1">
        <v>6.3751080000000002E-2</v>
      </c>
      <c r="J2378" s="1">
        <v>10.695</v>
      </c>
      <c r="K2378" s="1">
        <v>36.784799999999997</v>
      </c>
      <c r="L2378" s="1">
        <v>4.2</v>
      </c>
    </row>
    <row r="2379" spans="1:12" x14ac:dyDescent="0.2">
      <c r="A2379" s="1" t="s">
        <v>124</v>
      </c>
      <c r="B2379" s="1" t="s">
        <v>1165</v>
      </c>
      <c r="C2379" s="1" t="s">
        <v>171</v>
      </c>
      <c r="D2379" s="1">
        <v>2017</v>
      </c>
      <c r="E2379" s="1" t="s">
        <v>797</v>
      </c>
      <c r="F2379" s="1" t="s">
        <v>796</v>
      </c>
      <c r="G2379" s="1" t="s">
        <v>702</v>
      </c>
      <c r="H2379" s="1" t="s">
        <v>7</v>
      </c>
      <c r="I2379" s="1">
        <v>5.2492122000000002E-2</v>
      </c>
      <c r="J2379" s="1">
        <v>12.3</v>
      </c>
      <c r="K2379" s="1">
        <v>191.053</v>
      </c>
      <c r="L2379" s="1">
        <v>4.2</v>
      </c>
    </row>
    <row r="2380" spans="1:12" x14ac:dyDescent="0.2">
      <c r="A2380" s="1" t="s">
        <v>124</v>
      </c>
      <c r="B2380" s="1" t="s">
        <v>1534</v>
      </c>
      <c r="C2380" s="1" t="s">
        <v>171</v>
      </c>
      <c r="D2380" s="1">
        <v>2017</v>
      </c>
      <c r="E2380" s="1" t="s">
        <v>797</v>
      </c>
      <c r="F2380" s="1" t="s">
        <v>796</v>
      </c>
      <c r="G2380" s="1" t="s">
        <v>702</v>
      </c>
      <c r="H2380" s="1" t="s">
        <v>7</v>
      </c>
      <c r="I2380" s="1">
        <v>6.0967038000000001E-2</v>
      </c>
      <c r="J2380" s="1">
        <v>14.85</v>
      </c>
      <c r="K2380" s="1">
        <v>254.3698</v>
      </c>
      <c r="L2380" s="1">
        <v>4.2</v>
      </c>
    </row>
    <row r="2381" spans="1:12" x14ac:dyDescent="0.2">
      <c r="A2381" s="1" t="s">
        <v>124</v>
      </c>
      <c r="B2381" s="1" t="s">
        <v>197</v>
      </c>
      <c r="C2381" s="1" t="s">
        <v>171</v>
      </c>
      <c r="D2381" s="1">
        <v>2017</v>
      </c>
      <c r="E2381" s="1" t="s">
        <v>797</v>
      </c>
      <c r="F2381" s="1" t="s">
        <v>796</v>
      </c>
      <c r="G2381" s="1" t="s">
        <v>702</v>
      </c>
      <c r="H2381" s="1" t="s">
        <v>7</v>
      </c>
      <c r="I2381" s="1">
        <v>2.3946619999999998E-2</v>
      </c>
      <c r="J2381" s="1">
        <v>19.600000000000001</v>
      </c>
      <c r="K2381" s="1">
        <v>106.99639999999999</v>
      </c>
      <c r="L2381" s="1">
        <v>4.2</v>
      </c>
    </row>
    <row r="2382" spans="1:12" x14ac:dyDescent="0.2">
      <c r="A2382" s="1" t="s">
        <v>124</v>
      </c>
      <c r="B2382" s="1" t="s">
        <v>1006</v>
      </c>
      <c r="C2382" s="1" t="s">
        <v>171</v>
      </c>
      <c r="D2382" s="1">
        <v>2017</v>
      </c>
      <c r="E2382" s="1" t="s">
        <v>797</v>
      </c>
      <c r="F2382" s="1" t="s">
        <v>796</v>
      </c>
      <c r="G2382" s="1" t="s">
        <v>702</v>
      </c>
      <c r="H2382" s="1" t="s">
        <v>7</v>
      </c>
      <c r="I2382" s="1">
        <v>3.4646067000000003E-2</v>
      </c>
      <c r="J2382" s="1">
        <v>20.100000000000001</v>
      </c>
      <c r="K2382" s="1">
        <v>120.6782</v>
      </c>
      <c r="L2382" s="1">
        <v>4.2</v>
      </c>
    </row>
    <row r="2383" spans="1:12" x14ac:dyDescent="0.2">
      <c r="A2383" s="1" t="s">
        <v>124</v>
      </c>
      <c r="B2383" s="1" t="s">
        <v>1272</v>
      </c>
      <c r="C2383" s="1" t="s">
        <v>47</v>
      </c>
      <c r="D2383" s="1">
        <v>2017</v>
      </c>
      <c r="E2383" s="1" t="s">
        <v>797</v>
      </c>
      <c r="F2383" s="1" t="s">
        <v>796</v>
      </c>
      <c r="G2383" s="1" t="s">
        <v>702</v>
      </c>
      <c r="H2383" s="1" t="s">
        <v>7</v>
      </c>
      <c r="I2383" s="1">
        <v>3.7889223999999999E-2</v>
      </c>
      <c r="J2383" s="1">
        <v>12.15</v>
      </c>
      <c r="K2383" s="1">
        <v>64.782600000000002</v>
      </c>
      <c r="L2383" s="1">
        <v>4.2</v>
      </c>
    </row>
    <row r="2384" spans="1:12" x14ac:dyDescent="0.2">
      <c r="A2384" s="1" t="s">
        <v>124</v>
      </c>
      <c r="B2384" s="1" t="s">
        <v>1271</v>
      </c>
      <c r="C2384" s="1" t="s">
        <v>47</v>
      </c>
      <c r="D2384" s="1">
        <v>2017</v>
      </c>
      <c r="E2384" s="1" t="s">
        <v>797</v>
      </c>
      <c r="F2384" s="1" t="s">
        <v>796</v>
      </c>
      <c r="G2384" s="1" t="s">
        <v>702</v>
      </c>
      <c r="H2384" s="1" t="s">
        <v>7</v>
      </c>
      <c r="I2384" s="1">
        <v>8.1119484000000006E-2</v>
      </c>
      <c r="J2384" s="1">
        <v>12.5</v>
      </c>
      <c r="K2384" s="1">
        <v>220.07980000000001</v>
      </c>
      <c r="L2384" s="1">
        <v>4.2</v>
      </c>
    </row>
    <row r="2385" spans="1:12" x14ac:dyDescent="0.2">
      <c r="A2385" s="1" t="s">
        <v>124</v>
      </c>
      <c r="B2385" s="1" t="s">
        <v>1157</v>
      </c>
      <c r="C2385" s="1" t="s">
        <v>165</v>
      </c>
      <c r="D2385" s="1">
        <v>2017</v>
      </c>
      <c r="E2385" s="1" t="s">
        <v>797</v>
      </c>
      <c r="F2385" s="1" t="s">
        <v>796</v>
      </c>
      <c r="G2385" s="1" t="s">
        <v>702</v>
      </c>
      <c r="H2385" s="1" t="s">
        <v>7</v>
      </c>
      <c r="I2385" s="1">
        <v>1.209726E-2</v>
      </c>
      <c r="J2385" s="1">
        <v>13.1</v>
      </c>
      <c r="K2385" s="1">
        <v>188.85300000000001</v>
      </c>
      <c r="L2385" s="1">
        <v>4.2</v>
      </c>
    </row>
    <row r="2386" spans="1:12" x14ac:dyDescent="0.2">
      <c r="A2386" s="1" t="s">
        <v>124</v>
      </c>
      <c r="B2386" s="1" t="s">
        <v>414</v>
      </c>
      <c r="C2386" s="1" t="s">
        <v>165</v>
      </c>
      <c r="D2386" s="1">
        <v>2017</v>
      </c>
      <c r="E2386" s="1" t="s">
        <v>797</v>
      </c>
      <c r="F2386" s="1" t="s">
        <v>796</v>
      </c>
      <c r="G2386" s="1" t="s">
        <v>702</v>
      </c>
      <c r="H2386" s="1" t="s">
        <v>7</v>
      </c>
      <c r="I2386" s="1">
        <v>3.3938279000000002E-2</v>
      </c>
      <c r="J2386" s="1">
        <v>18.5</v>
      </c>
      <c r="K2386" s="1">
        <v>132.5284</v>
      </c>
      <c r="L2386" s="1">
        <v>4.2</v>
      </c>
    </row>
    <row r="2387" spans="1:12" x14ac:dyDescent="0.2">
      <c r="A2387" s="1" t="s">
        <v>124</v>
      </c>
      <c r="B2387" s="1" t="s">
        <v>1528</v>
      </c>
      <c r="C2387" s="1" t="s">
        <v>163</v>
      </c>
      <c r="D2387" s="1">
        <v>2017</v>
      </c>
      <c r="E2387" s="1" t="s">
        <v>797</v>
      </c>
      <c r="F2387" s="1" t="s">
        <v>796</v>
      </c>
      <c r="G2387" s="1" t="s">
        <v>702</v>
      </c>
      <c r="H2387" s="1" t="s">
        <v>7</v>
      </c>
      <c r="I2387" s="1">
        <v>3.3851785000000002E-2</v>
      </c>
      <c r="J2387" s="1">
        <v>11.65</v>
      </c>
      <c r="K2387" s="1">
        <v>112.18600000000001</v>
      </c>
      <c r="L2387" s="1">
        <v>4.2</v>
      </c>
    </row>
    <row r="2388" spans="1:12" x14ac:dyDescent="0.2">
      <c r="A2388" s="1" t="s">
        <v>124</v>
      </c>
      <c r="B2388" s="1" t="s">
        <v>1156</v>
      </c>
      <c r="C2388" s="1" t="s">
        <v>14</v>
      </c>
      <c r="D2388" s="1">
        <v>2017</v>
      </c>
      <c r="E2388" s="1" t="s">
        <v>797</v>
      </c>
      <c r="F2388" s="1" t="s">
        <v>796</v>
      </c>
      <c r="G2388" s="1" t="s">
        <v>702</v>
      </c>
      <c r="H2388" s="1" t="s">
        <v>7</v>
      </c>
      <c r="I2388" s="1">
        <v>0.10379339899999999</v>
      </c>
      <c r="J2388" s="1">
        <v>7.51</v>
      </c>
      <c r="K2388" s="1">
        <v>110.1544</v>
      </c>
      <c r="L2388" s="1">
        <v>4.2</v>
      </c>
    </row>
    <row r="2389" spans="1:12" x14ac:dyDescent="0.2">
      <c r="A2389" s="1" t="s">
        <v>124</v>
      </c>
      <c r="B2389" s="1" t="s">
        <v>161</v>
      </c>
      <c r="C2389" s="1" t="s">
        <v>14</v>
      </c>
      <c r="D2389" s="1">
        <v>2017</v>
      </c>
      <c r="E2389" s="1" t="s">
        <v>797</v>
      </c>
      <c r="F2389" s="1" t="s">
        <v>796</v>
      </c>
      <c r="G2389" s="1" t="s">
        <v>702</v>
      </c>
      <c r="H2389" s="1" t="s">
        <v>7</v>
      </c>
      <c r="I2389" s="1">
        <v>0.111419588</v>
      </c>
      <c r="J2389" s="1">
        <v>8.02</v>
      </c>
      <c r="K2389" s="1">
        <v>154.3998</v>
      </c>
      <c r="L2389" s="1">
        <v>4.2</v>
      </c>
    </row>
    <row r="2390" spans="1:12" x14ac:dyDescent="0.2">
      <c r="A2390" s="1" t="s">
        <v>124</v>
      </c>
      <c r="B2390" s="1" t="s">
        <v>603</v>
      </c>
      <c r="C2390" s="1" t="s">
        <v>14</v>
      </c>
      <c r="D2390" s="1">
        <v>2017</v>
      </c>
      <c r="E2390" s="1" t="s">
        <v>797</v>
      </c>
      <c r="F2390" s="1" t="s">
        <v>796</v>
      </c>
      <c r="G2390" s="1" t="s">
        <v>702</v>
      </c>
      <c r="H2390" s="1" t="s">
        <v>7</v>
      </c>
      <c r="I2390" s="1">
        <v>0</v>
      </c>
      <c r="J2390" s="1">
        <v>9.6</v>
      </c>
      <c r="K2390" s="1">
        <v>244.81700000000001</v>
      </c>
      <c r="L2390" s="1">
        <v>4.2</v>
      </c>
    </row>
    <row r="2391" spans="1:12" x14ac:dyDescent="0.2">
      <c r="A2391" s="1" t="s">
        <v>124</v>
      </c>
      <c r="B2391" s="1" t="s">
        <v>408</v>
      </c>
      <c r="C2391" s="1" t="s">
        <v>14</v>
      </c>
      <c r="D2391" s="1">
        <v>2017</v>
      </c>
      <c r="E2391" s="1" t="s">
        <v>797</v>
      </c>
      <c r="F2391" s="1" t="s">
        <v>796</v>
      </c>
      <c r="G2391" s="1" t="s">
        <v>702</v>
      </c>
      <c r="H2391" s="1" t="s">
        <v>7</v>
      </c>
      <c r="I2391" s="1">
        <v>3.8519399000000003E-2</v>
      </c>
      <c r="J2391" s="1">
        <v>13.35</v>
      </c>
      <c r="K2391" s="1">
        <v>236.85640000000001</v>
      </c>
      <c r="L2391" s="1">
        <v>4.2</v>
      </c>
    </row>
    <row r="2392" spans="1:12" x14ac:dyDescent="0.2">
      <c r="A2392" s="1" t="s">
        <v>124</v>
      </c>
      <c r="B2392" s="1" t="s">
        <v>1520</v>
      </c>
      <c r="C2392" s="1" t="s">
        <v>14</v>
      </c>
      <c r="D2392" s="1">
        <v>2017</v>
      </c>
      <c r="E2392" s="1" t="s">
        <v>797</v>
      </c>
      <c r="F2392" s="1" t="s">
        <v>796</v>
      </c>
      <c r="G2392" s="1" t="s">
        <v>702</v>
      </c>
      <c r="H2392" s="1" t="s">
        <v>7</v>
      </c>
      <c r="I2392" s="1">
        <v>7.5957230000000001E-2</v>
      </c>
      <c r="J2392" s="1">
        <v>18.25</v>
      </c>
      <c r="K2392" s="1">
        <v>214.12180000000001</v>
      </c>
      <c r="L2392" s="1">
        <v>4.2</v>
      </c>
    </row>
    <row r="2393" spans="1:12" x14ac:dyDescent="0.2">
      <c r="A2393" s="1" t="s">
        <v>124</v>
      </c>
      <c r="B2393" s="1" t="s">
        <v>297</v>
      </c>
      <c r="C2393" s="1" t="s">
        <v>14</v>
      </c>
      <c r="D2393" s="1">
        <v>2017</v>
      </c>
      <c r="E2393" s="1" t="s">
        <v>797</v>
      </c>
      <c r="F2393" s="1" t="s">
        <v>796</v>
      </c>
      <c r="G2393" s="1" t="s">
        <v>702</v>
      </c>
      <c r="H2393" s="1" t="s">
        <v>7</v>
      </c>
      <c r="I2393" s="1">
        <v>7.5180709999999998E-2</v>
      </c>
      <c r="J2393" s="1">
        <v>18.25</v>
      </c>
      <c r="K2393" s="1">
        <v>126.2046</v>
      </c>
      <c r="L2393" s="1">
        <v>4.2</v>
      </c>
    </row>
    <row r="2394" spans="1:12" x14ac:dyDescent="0.2">
      <c r="A2394" s="1" t="s">
        <v>124</v>
      </c>
      <c r="B2394" s="1" t="s">
        <v>1215</v>
      </c>
      <c r="C2394" s="1" t="s">
        <v>14</v>
      </c>
      <c r="D2394" s="1">
        <v>2017</v>
      </c>
      <c r="E2394" s="1" t="s">
        <v>797</v>
      </c>
      <c r="F2394" s="1" t="s">
        <v>796</v>
      </c>
      <c r="G2394" s="1" t="s">
        <v>702</v>
      </c>
      <c r="H2394" s="1" t="s">
        <v>7</v>
      </c>
      <c r="I2394" s="1">
        <v>7.6841094999999998E-2</v>
      </c>
      <c r="J2394" s="1">
        <v>18.600000000000001</v>
      </c>
      <c r="K2394" s="1">
        <v>162.2236</v>
      </c>
      <c r="L2394" s="1">
        <v>4.2</v>
      </c>
    </row>
    <row r="2395" spans="1:12" x14ac:dyDescent="0.2">
      <c r="A2395" s="1" t="s">
        <v>124</v>
      </c>
      <c r="B2395" s="1" t="s">
        <v>156</v>
      </c>
      <c r="C2395" s="1" t="s">
        <v>14</v>
      </c>
      <c r="D2395" s="1">
        <v>2017</v>
      </c>
      <c r="E2395" s="1" t="s">
        <v>797</v>
      </c>
      <c r="F2395" s="1" t="s">
        <v>796</v>
      </c>
      <c r="G2395" s="1" t="s">
        <v>702</v>
      </c>
      <c r="H2395" s="1" t="s">
        <v>7</v>
      </c>
      <c r="I2395" s="1">
        <v>5.2800258000000003E-2</v>
      </c>
      <c r="J2395" s="1">
        <v>18.75</v>
      </c>
      <c r="K2395" s="1">
        <v>193.25040000000001</v>
      </c>
      <c r="L2395" s="1">
        <v>4.2</v>
      </c>
    </row>
    <row r="2396" spans="1:12" x14ac:dyDescent="0.2">
      <c r="A2396" s="1" t="s">
        <v>124</v>
      </c>
      <c r="B2396" s="1" t="s">
        <v>1524</v>
      </c>
      <c r="C2396" s="1" t="s">
        <v>14</v>
      </c>
      <c r="D2396" s="1">
        <v>2017</v>
      </c>
      <c r="E2396" s="1" t="s">
        <v>797</v>
      </c>
      <c r="F2396" s="1" t="s">
        <v>796</v>
      </c>
      <c r="G2396" s="1" t="s">
        <v>702</v>
      </c>
      <c r="H2396" s="1" t="s">
        <v>7</v>
      </c>
      <c r="I2396" s="1">
        <v>0.14178919700000001</v>
      </c>
      <c r="J2396" s="1">
        <v>20.350000000000001</v>
      </c>
      <c r="K2396" s="1">
        <v>121.9072</v>
      </c>
      <c r="L2396" s="1">
        <v>4.2</v>
      </c>
    </row>
    <row r="2397" spans="1:12" x14ac:dyDescent="0.2">
      <c r="A2397" s="1" t="s">
        <v>124</v>
      </c>
      <c r="B2397" s="1" t="s">
        <v>1434</v>
      </c>
      <c r="C2397" s="1" t="s">
        <v>19</v>
      </c>
      <c r="D2397" s="1">
        <v>2017</v>
      </c>
      <c r="E2397" s="1" t="s">
        <v>797</v>
      </c>
      <c r="F2397" s="1" t="s">
        <v>796</v>
      </c>
      <c r="G2397" s="1" t="s">
        <v>702</v>
      </c>
      <c r="H2397" s="1" t="s">
        <v>7</v>
      </c>
      <c r="I2397" s="1">
        <v>1.9046088999999999E-2</v>
      </c>
      <c r="J2397" s="1">
        <v>10.5</v>
      </c>
      <c r="K2397" s="1">
        <v>188.42400000000001</v>
      </c>
      <c r="L2397" s="1">
        <v>4.2</v>
      </c>
    </row>
    <row r="2398" spans="1:12" x14ac:dyDescent="0.2">
      <c r="A2398" s="1" t="s">
        <v>124</v>
      </c>
      <c r="B2398" s="1" t="s">
        <v>1050</v>
      </c>
      <c r="C2398" s="1" t="s">
        <v>122</v>
      </c>
      <c r="D2398" s="1">
        <v>2017</v>
      </c>
      <c r="E2398" s="1" t="s">
        <v>797</v>
      </c>
      <c r="F2398" s="1" t="s">
        <v>796</v>
      </c>
      <c r="G2398" s="1" t="s">
        <v>702</v>
      </c>
      <c r="H2398" s="1" t="s">
        <v>7</v>
      </c>
      <c r="I2398" s="1">
        <v>0.15396020899999999</v>
      </c>
      <c r="J2398" s="1">
        <v>15</v>
      </c>
      <c r="K2398" s="1">
        <v>105.99379999999999</v>
      </c>
      <c r="L2398" s="1">
        <v>4.2</v>
      </c>
    </row>
    <row r="2399" spans="1:12" x14ac:dyDescent="0.2">
      <c r="A2399" s="1" t="s">
        <v>6</v>
      </c>
      <c r="B2399" s="1" t="s">
        <v>1261</v>
      </c>
      <c r="C2399" s="1" t="s">
        <v>28</v>
      </c>
      <c r="D2399" s="1">
        <v>2017</v>
      </c>
      <c r="E2399" s="1" t="s">
        <v>797</v>
      </c>
      <c r="F2399" s="1" t="s">
        <v>796</v>
      </c>
      <c r="G2399" s="1" t="s">
        <v>702</v>
      </c>
      <c r="H2399" s="1" t="s">
        <v>7</v>
      </c>
      <c r="I2399" s="1">
        <v>4.5258247000000001E-2</v>
      </c>
      <c r="J2399" s="1">
        <v>9.8000000000000007</v>
      </c>
      <c r="K2399" s="1">
        <v>35.987400000000001</v>
      </c>
      <c r="L2399" s="1">
        <v>4.2</v>
      </c>
    </row>
    <row r="2400" spans="1:12" x14ac:dyDescent="0.2">
      <c r="A2400" s="1" t="s">
        <v>6</v>
      </c>
      <c r="B2400" s="1" t="s">
        <v>920</v>
      </c>
      <c r="C2400" s="1" t="s">
        <v>28</v>
      </c>
      <c r="D2400" s="1">
        <v>2017</v>
      </c>
      <c r="E2400" s="1" t="s">
        <v>797</v>
      </c>
      <c r="F2400" s="1" t="s">
        <v>796</v>
      </c>
      <c r="G2400" s="1" t="s">
        <v>702</v>
      </c>
      <c r="H2400" s="1" t="s">
        <v>7</v>
      </c>
      <c r="I2400" s="1">
        <v>2.536567E-2</v>
      </c>
      <c r="J2400" s="1">
        <v>15.5</v>
      </c>
      <c r="K2400" s="1">
        <v>82.793400000000005</v>
      </c>
      <c r="L2400" s="1">
        <v>4.2</v>
      </c>
    </row>
    <row r="2401" spans="1:12" x14ac:dyDescent="0.2">
      <c r="A2401" s="1" t="s">
        <v>6</v>
      </c>
      <c r="B2401" s="1" t="s">
        <v>120</v>
      </c>
      <c r="C2401" s="1" t="s">
        <v>28</v>
      </c>
      <c r="D2401" s="1">
        <v>2017</v>
      </c>
      <c r="E2401" s="1" t="s">
        <v>797</v>
      </c>
      <c r="F2401" s="1" t="s">
        <v>796</v>
      </c>
      <c r="G2401" s="1" t="s">
        <v>702</v>
      </c>
      <c r="H2401" s="1" t="s">
        <v>7</v>
      </c>
      <c r="I2401" s="1">
        <v>2.2936488000000001E-2</v>
      </c>
      <c r="J2401" s="1">
        <v>20.25</v>
      </c>
      <c r="K2401" s="1">
        <v>240.85380000000001</v>
      </c>
      <c r="L2401" s="1">
        <v>4.2</v>
      </c>
    </row>
    <row r="2402" spans="1:12" x14ac:dyDescent="0.2">
      <c r="A2402" s="1" t="s">
        <v>6</v>
      </c>
      <c r="B2402" s="1" t="s">
        <v>115</v>
      </c>
      <c r="C2402" s="1" t="s">
        <v>112</v>
      </c>
      <c r="D2402" s="1">
        <v>2017</v>
      </c>
      <c r="E2402" s="1" t="s">
        <v>797</v>
      </c>
      <c r="F2402" s="1" t="s">
        <v>796</v>
      </c>
      <c r="G2402" s="1" t="s">
        <v>702</v>
      </c>
      <c r="H2402" s="1" t="s">
        <v>7</v>
      </c>
      <c r="I2402" s="1">
        <v>5.6375878999999997E-2</v>
      </c>
      <c r="J2402" s="1">
        <v>9.8000000000000007</v>
      </c>
      <c r="K2402" s="1">
        <v>84.690799999999996</v>
      </c>
      <c r="L2402" s="1">
        <v>4.2</v>
      </c>
    </row>
    <row r="2403" spans="1:12" x14ac:dyDescent="0.2">
      <c r="A2403" s="1" t="s">
        <v>6</v>
      </c>
      <c r="B2403" s="1" t="s">
        <v>1211</v>
      </c>
      <c r="C2403" s="1" t="s">
        <v>112</v>
      </c>
      <c r="D2403" s="1">
        <v>2017</v>
      </c>
      <c r="E2403" s="1" t="s">
        <v>797</v>
      </c>
      <c r="F2403" s="1" t="s">
        <v>796</v>
      </c>
      <c r="G2403" s="1" t="s">
        <v>702</v>
      </c>
      <c r="H2403" s="1" t="s">
        <v>7</v>
      </c>
      <c r="I2403" s="1">
        <v>4.3885146999999999E-2</v>
      </c>
      <c r="J2403" s="1">
        <v>14.8</v>
      </c>
      <c r="K2403" s="1">
        <v>108.75700000000001</v>
      </c>
      <c r="L2403" s="1">
        <v>4.2</v>
      </c>
    </row>
    <row r="2404" spans="1:12" x14ac:dyDescent="0.2">
      <c r="A2404" s="1" t="s">
        <v>6</v>
      </c>
      <c r="B2404" s="1" t="s">
        <v>18</v>
      </c>
      <c r="C2404" s="1" t="s">
        <v>17</v>
      </c>
      <c r="D2404" s="1">
        <v>2017</v>
      </c>
      <c r="E2404" s="1" t="s">
        <v>797</v>
      </c>
      <c r="F2404" s="1" t="s">
        <v>796</v>
      </c>
      <c r="G2404" s="1" t="s">
        <v>702</v>
      </c>
      <c r="H2404" s="1" t="s">
        <v>7</v>
      </c>
      <c r="I2404" s="1">
        <v>0.10821852</v>
      </c>
      <c r="J2404" s="1">
        <v>6.75</v>
      </c>
      <c r="K2404" s="1">
        <v>96.375200000000007</v>
      </c>
      <c r="L2404" s="1">
        <v>4.2</v>
      </c>
    </row>
    <row r="2405" spans="1:12" x14ac:dyDescent="0.2">
      <c r="A2405" s="1" t="s">
        <v>6</v>
      </c>
      <c r="B2405" s="1" t="s">
        <v>89</v>
      </c>
      <c r="C2405" s="1" t="s">
        <v>17</v>
      </c>
      <c r="D2405" s="1">
        <v>2017</v>
      </c>
      <c r="E2405" s="1" t="s">
        <v>797</v>
      </c>
      <c r="F2405" s="1" t="s">
        <v>796</v>
      </c>
      <c r="G2405" s="1" t="s">
        <v>702</v>
      </c>
      <c r="H2405" s="1" t="s">
        <v>7</v>
      </c>
      <c r="I2405" s="1">
        <v>0.12770295000000001</v>
      </c>
      <c r="J2405" s="1">
        <v>10.695</v>
      </c>
      <c r="K2405" s="1">
        <v>120.444</v>
      </c>
      <c r="L2405" s="1">
        <v>4.2</v>
      </c>
    </row>
    <row r="2406" spans="1:12" x14ac:dyDescent="0.2">
      <c r="A2406" s="1" t="s">
        <v>6</v>
      </c>
      <c r="B2406" s="1" t="s">
        <v>85</v>
      </c>
      <c r="C2406" s="1" t="s">
        <v>17</v>
      </c>
      <c r="D2406" s="1">
        <v>2017</v>
      </c>
      <c r="E2406" s="1" t="s">
        <v>797</v>
      </c>
      <c r="F2406" s="1" t="s">
        <v>796</v>
      </c>
      <c r="G2406" s="1" t="s">
        <v>702</v>
      </c>
      <c r="H2406" s="1" t="s">
        <v>7</v>
      </c>
      <c r="I2406" s="1">
        <v>0.170795745</v>
      </c>
      <c r="J2406" s="1">
        <v>18.25</v>
      </c>
      <c r="K2406" s="1">
        <v>154.46299999999999</v>
      </c>
      <c r="L2406" s="1">
        <v>4.2</v>
      </c>
    </row>
    <row r="2407" spans="1:12" x14ac:dyDescent="0.2">
      <c r="A2407" s="1" t="s">
        <v>6</v>
      </c>
      <c r="B2407" s="1" t="s">
        <v>1487</v>
      </c>
      <c r="C2407" s="1" t="s">
        <v>71</v>
      </c>
      <c r="D2407" s="1">
        <v>2017</v>
      </c>
      <c r="E2407" s="1" t="s">
        <v>797</v>
      </c>
      <c r="F2407" s="1" t="s">
        <v>796</v>
      </c>
      <c r="G2407" s="1" t="s">
        <v>702</v>
      </c>
      <c r="H2407" s="1" t="s">
        <v>7</v>
      </c>
      <c r="I2407" s="1">
        <v>6.4002067999999995E-2</v>
      </c>
      <c r="J2407" s="1">
        <v>9.1950000000000003</v>
      </c>
      <c r="K2407" s="1">
        <v>85.556600000000003</v>
      </c>
      <c r="L2407" s="1">
        <v>4.2</v>
      </c>
    </row>
    <row r="2408" spans="1:12" x14ac:dyDescent="0.2">
      <c r="A2408" s="1" t="s">
        <v>6</v>
      </c>
      <c r="B2408" s="1" t="s">
        <v>737</v>
      </c>
      <c r="C2408" s="1" t="s">
        <v>71</v>
      </c>
      <c r="D2408" s="1">
        <v>2017</v>
      </c>
      <c r="E2408" s="1" t="s">
        <v>797</v>
      </c>
      <c r="F2408" s="1" t="s">
        <v>796</v>
      </c>
      <c r="G2408" s="1" t="s">
        <v>702</v>
      </c>
      <c r="H2408" s="1" t="s">
        <v>7</v>
      </c>
      <c r="I2408" s="1">
        <v>0.13252192900000001</v>
      </c>
      <c r="J2408" s="1">
        <v>9.5</v>
      </c>
      <c r="K2408" s="1">
        <v>228.66679999999999</v>
      </c>
      <c r="L2408" s="1">
        <v>4.2</v>
      </c>
    </row>
    <row r="2409" spans="1:12" x14ac:dyDescent="0.2">
      <c r="A2409" s="1" t="s">
        <v>6</v>
      </c>
      <c r="B2409" s="1" t="s">
        <v>77</v>
      </c>
      <c r="C2409" s="1" t="s">
        <v>71</v>
      </c>
      <c r="D2409" s="1">
        <v>2017</v>
      </c>
      <c r="E2409" s="1" t="s">
        <v>797</v>
      </c>
      <c r="F2409" s="1" t="s">
        <v>796</v>
      </c>
      <c r="G2409" s="1" t="s">
        <v>702</v>
      </c>
      <c r="H2409" s="1" t="s">
        <v>7</v>
      </c>
      <c r="I2409" s="1">
        <v>7.6030210000000001E-2</v>
      </c>
      <c r="J2409" s="1">
        <v>12.65</v>
      </c>
      <c r="K2409" s="1">
        <v>189.08459999999999</v>
      </c>
      <c r="L2409" s="1">
        <v>4.2</v>
      </c>
    </row>
    <row r="2410" spans="1:12" x14ac:dyDescent="0.2">
      <c r="A2410" s="1" t="s">
        <v>6</v>
      </c>
      <c r="B2410" s="1" t="s">
        <v>352</v>
      </c>
      <c r="C2410" s="1" t="s">
        <v>71</v>
      </c>
      <c r="D2410" s="1">
        <v>2017</v>
      </c>
      <c r="E2410" s="1" t="s">
        <v>797</v>
      </c>
      <c r="F2410" s="1" t="s">
        <v>796</v>
      </c>
      <c r="G2410" s="1" t="s">
        <v>702</v>
      </c>
      <c r="H2410" s="1" t="s">
        <v>7</v>
      </c>
      <c r="I2410" s="1">
        <v>4.1563695999999997E-2</v>
      </c>
      <c r="J2410" s="1">
        <v>19.600000000000001</v>
      </c>
      <c r="K2410" s="1">
        <v>47.637599999999999</v>
      </c>
      <c r="L2410" s="1">
        <v>4.2</v>
      </c>
    </row>
    <row r="2411" spans="1:12" x14ac:dyDescent="0.2">
      <c r="A2411" s="1" t="s">
        <v>6</v>
      </c>
      <c r="B2411" s="1" t="s">
        <v>1248</v>
      </c>
      <c r="C2411" s="1" t="s">
        <v>10</v>
      </c>
      <c r="D2411" s="1">
        <v>2017</v>
      </c>
      <c r="E2411" s="1" t="s">
        <v>797</v>
      </c>
      <c r="F2411" s="1" t="s">
        <v>796</v>
      </c>
      <c r="G2411" s="1" t="s">
        <v>702</v>
      </c>
      <c r="H2411" s="1" t="s">
        <v>7</v>
      </c>
      <c r="I2411" s="1">
        <v>5.9716729000000003E-2</v>
      </c>
      <c r="J2411" s="1">
        <v>7.17</v>
      </c>
      <c r="K2411" s="1">
        <v>130.99680000000001</v>
      </c>
      <c r="L2411" s="1">
        <v>4.2</v>
      </c>
    </row>
    <row r="2412" spans="1:12" x14ac:dyDescent="0.2">
      <c r="A2412" s="1" t="s">
        <v>6</v>
      </c>
      <c r="B2412" s="1" t="s">
        <v>69</v>
      </c>
      <c r="C2412" s="1" t="s">
        <v>10</v>
      </c>
      <c r="D2412" s="1">
        <v>2017</v>
      </c>
      <c r="E2412" s="1" t="s">
        <v>797</v>
      </c>
      <c r="F2412" s="1" t="s">
        <v>796</v>
      </c>
      <c r="G2412" s="1" t="s">
        <v>702</v>
      </c>
      <c r="H2412" s="1" t="s">
        <v>7</v>
      </c>
      <c r="I2412" s="1">
        <v>0</v>
      </c>
      <c r="J2412" s="1">
        <v>10.3</v>
      </c>
      <c r="K2412" s="1">
        <v>191.15299999999999</v>
      </c>
      <c r="L2412" s="1">
        <v>4.2</v>
      </c>
    </row>
    <row r="2413" spans="1:12" x14ac:dyDescent="0.2">
      <c r="A2413" s="1" t="s">
        <v>6</v>
      </c>
      <c r="B2413" s="1" t="s">
        <v>941</v>
      </c>
      <c r="C2413" s="1" t="s">
        <v>10</v>
      </c>
      <c r="D2413" s="1">
        <v>2017</v>
      </c>
      <c r="E2413" s="1" t="s">
        <v>797</v>
      </c>
      <c r="F2413" s="1" t="s">
        <v>796</v>
      </c>
      <c r="G2413" s="1" t="s">
        <v>702</v>
      </c>
      <c r="H2413" s="1" t="s">
        <v>7</v>
      </c>
      <c r="I2413" s="1">
        <v>0.10630714600000001</v>
      </c>
      <c r="J2413" s="1">
        <v>12.3</v>
      </c>
      <c r="K2413" s="1">
        <v>174.93960000000001</v>
      </c>
      <c r="L2413" s="1">
        <v>4.2</v>
      </c>
    </row>
    <row r="2414" spans="1:12" x14ac:dyDescent="0.2">
      <c r="A2414" s="1" t="s">
        <v>6</v>
      </c>
      <c r="B2414" s="1" t="s">
        <v>1504</v>
      </c>
      <c r="C2414" s="1" t="s">
        <v>10</v>
      </c>
      <c r="D2414" s="1">
        <v>2017</v>
      </c>
      <c r="E2414" s="1" t="s">
        <v>797</v>
      </c>
      <c r="F2414" s="1" t="s">
        <v>796</v>
      </c>
      <c r="G2414" s="1" t="s">
        <v>702</v>
      </c>
      <c r="H2414" s="1" t="s">
        <v>7</v>
      </c>
      <c r="I2414" s="1">
        <v>0</v>
      </c>
      <c r="J2414" s="1">
        <v>12.6</v>
      </c>
      <c r="K2414" s="1">
        <v>248.8092</v>
      </c>
      <c r="L2414" s="1">
        <v>4.2</v>
      </c>
    </row>
    <row r="2415" spans="1:12" x14ac:dyDescent="0.2">
      <c r="A2415" s="1" t="s">
        <v>6</v>
      </c>
      <c r="B2415" s="1" t="s">
        <v>310</v>
      </c>
      <c r="C2415" s="1" t="s">
        <v>10</v>
      </c>
      <c r="D2415" s="1">
        <v>2017</v>
      </c>
      <c r="E2415" s="1" t="s">
        <v>797</v>
      </c>
      <c r="F2415" s="1" t="s">
        <v>796</v>
      </c>
      <c r="G2415" s="1" t="s">
        <v>702</v>
      </c>
      <c r="H2415" s="1" t="s">
        <v>7</v>
      </c>
      <c r="I2415" s="1">
        <v>7.1439051000000003E-2</v>
      </c>
      <c r="J2415" s="1">
        <v>13.3</v>
      </c>
      <c r="K2415" s="1">
        <v>61.053600000000003</v>
      </c>
      <c r="L2415" s="1">
        <v>4.2</v>
      </c>
    </row>
    <row r="2416" spans="1:12" x14ac:dyDescent="0.2">
      <c r="A2416" s="1" t="s">
        <v>6</v>
      </c>
      <c r="B2416" s="1" t="s">
        <v>1324</v>
      </c>
      <c r="C2416" s="1" t="s">
        <v>10</v>
      </c>
      <c r="D2416" s="1">
        <v>2017</v>
      </c>
      <c r="E2416" s="1" t="s">
        <v>797</v>
      </c>
      <c r="F2416" s="1" t="s">
        <v>796</v>
      </c>
      <c r="G2416" s="1" t="s">
        <v>702</v>
      </c>
      <c r="H2416" s="1" t="s">
        <v>7</v>
      </c>
      <c r="I2416" s="1">
        <v>6.5195228999999993E-2</v>
      </c>
      <c r="J2416" s="1">
        <v>14.3</v>
      </c>
      <c r="K2416" s="1">
        <v>88.985600000000005</v>
      </c>
      <c r="L2416" s="1">
        <v>4.2</v>
      </c>
    </row>
    <row r="2417" spans="1:12" x14ac:dyDescent="0.2">
      <c r="A2417" s="1" t="s">
        <v>6</v>
      </c>
      <c r="B2417" s="1" t="s">
        <v>923</v>
      </c>
      <c r="C2417" s="1" t="s">
        <v>10</v>
      </c>
      <c r="D2417" s="1">
        <v>2017</v>
      </c>
      <c r="E2417" s="1" t="s">
        <v>797</v>
      </c>
      <c r="F2417" s="1" t="s">
        <v>796</v>
      </c>
      <c r="G2417" s="1" t="s">
        <v>702</v>
      </c>
      <c r="H2417" s="1" t="s">
        <v>7</v>
      </c>
      <c r="I2417" s="1">
        <v>6.6284519E-2</v>
      </c>
      <c r="J2417" s="1">
        <v>18.2</v>
      </c>
      <c r="K2417" s="1">
        <v>247.20920000000001</v>
      </c>
      <c r="L2417" s="1">
        <v>4.2</v>
      </c>
    </row>
    <row r="2418" spans="1:12" x14ac:dyDescent="0.2">
      <c r="A2418" s="1" t="s">
        <v>6</v>
      </c>
      <c r="B2418" s="1" t="s">
        <v>720</v>
      </c>
      <c r="C2418" s="1" t="s">
        <v>14</v>
      </c>
      <c r="D2418" s="1">
        <v>2017</v>
      </c>
      <c r="E2418" s="1" t="s">
        <v>797</v>
      </c>
      <c r="F2418" s="1" t="s">
        <v>796</v>
      </c>
      <c r="G2418" s="1" t="s">
        <v>702</v>
      </c>
      <c r="H2418" s="1" t="s">
        <v>7</v>
      </c>
      <c r="I2418" s="1">
        <v>2.9490377000000002E-2</v>
      </c>
      <c r="J2418" s="1">
        <v>5.1749999999999998</v>
      </c>
      <c r="K2418" s="1">
        <v>107.6622</v>
      </c>
      <c r="L2418" s="1">
        <v>4.2</v>
      </c>
    </row>
    <row r="2419" spans="1:12" x14ac:dyDescent="0.2">
      <c r="A2419" s="1" t="s">
        <v>6</v>
      </c>
      <c r="B2419" s="1" t="s">
        <v>1355</v>
      </c>
      <c r="C2419" s="1" t="s">
        <v>14</v>
      </c>
      <c r="D2419" s="1">
        <v>2017</v>
      </c>
      <c r="E2419" s="1" t="s">
        <v>797</v>
      </c>
      <c r="F2419" s="1" t="s">
        <v>796</v>
      </c>
      <c r="G2419" s="1" t="s">
        <v>702</v>
      </c>
      <c r="H2419" s="1" t="s">
        <v>7</v>
      </c>
      <c r="I2419" s="1">
        <v>7.4135053000000006E-2</v>
      </c>
      <c r="J2419" s="1">
        <v>5.78</v>
      </c>
      <c r="K2419" s="1">
        <v>264.05680000000001</v>
      </c>
      <c r="L2419" s="1">
        <v>4.2</v>
      </c>
    </row>
    <row r="2420" spans="1:12" x14ac:dyDescent="0.2">
      <c r="A2420" s="1" t="s">
        <v>6</v>
      </c>
      <c r="B2420" s="1" t="s">
        <v>1441</v>
      </c>
      <c r="C2420" s="1" t="s">
        <v>14</v>
      </c>
      <c r="D2420" s="1">
        <v>2017</v>
      </c>
      <c r="E2420" s="1" t="s">
        <v>797</v>
      </c>
      <c r="F2420" s="1" t="s">
        <v>796</v>
      </c>
      <c r="G2420" s="1" t="s">
        <v>702</v>
      </c>
      <c r="H2420" s="1" t="s">
        <v>7</v>
      </c>
      <c r="I2420" s="1">
        <v>4.0351229000000002E-2</v>
      </c>
      <c r="J2420" s="1">
        <v>5.7850000000000001</v>
      </c>
      <c r="K2420" s="1">
        <v>181.36600000000001</v>
      </c>
      <c r="L2420" s="1">
        <v>4.2</v>
      </c>
    </row>
    <row r="2421" spans="1:12" x14ac:dyDescent="0.2">
      <c r="A2421" s="1" t="s">
        <v>6</v>
      </c>
      <c r="B2421" s="1" t="s">
        <v>43</v>
      </c>
      <c r="C2421" s="1" t="s">
        <v>14</v>
      </c>
      <c r="D2421" s="1">
        <v>2017</v>
      </c>
      <c r="E2421" s="1" t="s">
        <v>797</v>
      </c>
      <c r="F2421" s="1" t="s">
        <v>796</v>
      </c>
      <c r="G2421" s="1" t="s">
        <v>702</v>
      </c>
      <c r="H2421" s="1" t="s">
        <v>7</v>
      </c>
      <c r="I2421" s="1">
        <v>0</v>
      </c>
      <c r="J2421" s="1">
        <v>11.35</v>
      </c>
      <c r="K2421" s="1">
        <v>103.0016</v>
      </c>
      <c r="L2421" s="1">
        <v>4.2</v>
      </c>
    </row>
    <row r="2422" spans="1:12" x14ac:dyDescent="0.2">
      <c r="A2422" s="1" t="s">
        <v>6</v>
      </c>
      <c r="B2422" s="1" t="s">
        <v>1583</v>
      </c>
      <c r="C2422" s="1" t="s">
        <v>14</v>
      </c>
      <c r="D2422" s="1">
        <v>2017</v>
      </c>
      <c r="E2422" s="1" t="s">
        <v>797</v>
      </c>
      <c r="F2422" s="1" t="s">
        <v>796</v>
      </c>
      <c r="G2422" s="1" t="s">
        <v>702</v>
      </c>
      <c r="H2422" s="1" t="s">
        <v>7</v>
      </c>
      <c r="I2422" s="1">
        <v>0.149338159</v>
      </c>
      <c r="J2422" s="1">
        <v>13.35</v>
      </c>
      <c r="K2422" s="1">
        <v>178.666</v>
      </c>
      <c r="L2422" s="1">
        <v>4.2</v>
      </c>
    </row>
    <row r="2423" spans="1:12" x14ac:dyDescent="0.2">
      <c r="A2423" s="1" t="s">
        <v>6</v>
      </c>
      <c r="B2423" s="1" t="s">
        <v>42</v>
      </c>
      <c r="C2423" s="1" t="s">
        <v>14</v>
      </c>
      <c r="D2423" s="1">
        <v>2017</v>
      </c>
      <c r="E2423" s="1" t="s">
        <v>797</v>
      </c>
      <c r="F2423" s="1" t="s">
        <v>796</v>
      </c>
      <c r="G2423" s="1" t="s">
        <v>702</v>
      </c>
      <c r="H2423" s="1" t="s">
        <v>7</v>
      </c>
      <c r="I2423" s="1">
        <v>4.5755589999999999E-2</v>
      </c>
      <c r="J2423" s="1">
        <v>15.6</v>
      </c>
      <c r="K2423" s="1">
        <v>167.11320000000001</v>
      </c>
      <c r="L2423" s="1">
        <v>4.2</v>
      </c>
    </row>
    <row r="2424" spans="1:12" x14ac:dyDescent="0.2">
      <c r="A2424" s="1" t="s">
        <v>6</v>
      </c>
      <c r="B2424" s="1" t="s">
        <v>537</v>
      </c>
      <c r="C2424" s="1" t="s">
        <v>14</v>
      </c>
      <c r="D2424" s="1">
        <v>2017</v>
      </c>
      <c r="E2424" s="1" t="s">
        <v>797</v>
      </c>
      <c r="F2424" s="1" t="s">
        <v>796</v>
      </c>
      <c r="G2424" s="1" t="s">
        <v>702</v>
      </c>
      <c r="H2424" s="1" t="s">
        <v>7</v>
      </c>
      <c r="I2424" s="1">
        <v>7.1450630000000001E-3</v>
      </c>
      <c r="J2424" s="1">
        <v>15.85</v>
      </c>
      <c r="K2424" s="1">
        <v>41.048000000000002</v>
      </c>
      <c r="L2424" s="1">
        <v>4.2</v>
      </c>
    </row>
    <row r="2425" spans="1:12" x14ac:dyDescent="0.2">
      <c r="A2425" s="1" t="s">
        <v>21</v>
      </c>
      <c r="B2425" s="1" t="s">
        <v>770</v>
      </c>
      <c r="C2425" s="1" t="s">
        <v>4</v>
      </c>
      <c r="D2425" s="1">
        <v>2017</v>
      </c>
      <c r="E2425" s="1" t="s">
        <v>797</v>
      </c>
      <c r="F2425" s="1" t="s">
        <v>796</v>
      </c>
      <c r="G2425" s="1" t="s">
        <v>702</v>
      </c>
      <c r="H2425" s="1" t="s">
        <v>7</v>
      </c>
      <c r="I2425" s="1">
        <v>4.2743728000000002E-2</v>
      </c>
      <c r="J2425" s="1">
        <v>5.4850000000000003</v>
      </c>
      <c r="K2425" s="1">
        <v>166.2842</v>
      </c>
      <c r="L2425" s="1">
        <v>4.2</v>
      </c>
    </row>
    <row r="2426" spans="1:12" x14ac:dyDescent="0.2">
      <c r="A2426" s="1" t="s">
        <v>16</v>
      </c>
      <c r="B2426" s="1" t="s">
        <v>1442</v>
      </c>
      <c r="C2426" s="1" t="s">
        <v>10</v>
      </c>
      <c r="D2426" s="1">
        <v>2017</v>
      </c>
      <c r="E2426" s="1" t="s">
        <v>797</v>
      </c>
      <c r="F2426" s="1" t="s">
        <v>796</v>
      </c>
      <c r="G2426" s="1" t="s">
        <v>702</v>
      </c>
      <c r="H2426" s="1" t="s">
        <v>7</v>
      </c>
      <c r="I2426" s="1">
        <v>4.6762632999999998E-2</v>
      </c>
      <c r="J2426" s="1">
        <v>8.77</v>
      </c>
      <c r="K2426" s="1">
        <v>170.84219999999999</v>
      </c>
      <c r="L2426" s="1">
        <v>4.2</v>
      </c>
    </row>
    <row r="2427" spans="1:12" x14ac:dyDescent="0.2">
      <c r="A2427" s="1" t="s">
        <v>16</v>
      </c>
      <c r="B2427" s="1" t="s">
        <v>552</v>
      </c>
      <c r="C2427" s="1" t="s">
        <v>10</v>
      </c>
      <c r="D2427" s="1">
        <v>2017</v>
      </c>
      <c r="E2427" s="1" t="s">
        <v>797</v>
      </c>
      <c r="F2427" s="1" t="s">
        <v>796</v>
      </c>
      <c r="G2427" s="1" t="s">
        <v>702</v>
      </c>
      <c r="H2427" s="1" t="s">
        <v>7</v>
      </c>
      <c r="I2427" s="1">
        <v>5.3574074999999999E-2</v>
      </c>
      <c r="J2427" s="1">
        <v>10.1</v>
      </c>
      <c r="K2427" s="1">
        <v>223.7088</v>
      </c>
      <c r="L2427" s="1">
        <v>4.2</v>
      </c>
    </row>
    <row r="2428" spans="1:12" x14ac:dyDescent="0.2">
      <c r="A2428" s="1" t="s">
        <v>16</v>
      </c>
      <c r="B2428" s="1" t="s">
        <v>38</v>
      </c>
      <c r="C2428" s="1" t="s">
        <v>14</v>
      </c>
      <c r="D2428" s="1">
        <v>2017</v>
      </c>
      <c r="E2428" s="1" t="s">
        <v>797</v>
      </c>
      <c r="F2428" s="1" t="s">
        <v>796</v>
      </c>
      <c r="G2428" s="1" t="s">
        <v>702</v>
      </c>
      <c r="H2428" s="1" t="s">
        <v>7</v>
      </c>
      <c r="I2428" s="1">
        <v>7.6744561000000003E-2</v>
      </c>
      <c r="J2428" s="1">
        <v>19.350000000000001</v>
      </c>
      <c r="K2428" s="1">
        <v>113.45180000000001</v>
      </c>
      <c r="L2428" s="1">
        <v>4.2</v>
      </c>
    </row>
    <row r="2429" spans="1:12" x14ac:dyDescent="0.2">
      <c r="A2429" s="1" t="s">
        <v>124</v>
      </c>
      <c r="B2429" s="1" t="s">
        <v>290</v>
      </c>
      <c r="C2429" s="1" t="s">
        <v>28</v>
      </c>
      <c r="D2429" s="1">
        <v>2011</v>
      </c>
      <c r="E2429" s="1" t="s">
        <v>703</v>
      </c>
      <c r="F2429" s="1" t="s">
        <v>2</v>
      </c>
      <c r="G2429" s="1" t="s">
        <v>1</v>
      </c>
      <c r="H2429" s="1" t="s">
        <v>701</v>
      </c>
      <c r="I2429" s="1">
        <v>0.13893180999999999</v>
      </c>
      <c r="J2429" s="1">
        <v>20.6</v>
      </c>
      <c r="K2429" s="1">
        <v>119.57559999999999</v>
      </c>
      <c r="L2429" s="1">
        <v>4.2</v>
      </c>
    </row>
    <row r="2430" spans="1:12" x14ac:dyDescent="0.2">
      <c r="A2430" s="1" t="s">
        <v>124</v>
      </c>
      <c r="B2430" s="1" t="s">
        <v>1185</v>
      </c>
      <c r="C2430" s="1" t="s">
        <v>112</v>
      </c>
      <c r="D2430" s="1">
        <v>2011</v>
      </c>
      <c r="E2430" s="1" t="s">
        <v>703</v>
      </c>
      <c r="F2430" s="1" t="s">
        <v>2</v>
      </c>
      <c r="G2430" s="1" t="s">
        <v>1</v>
      </c>
      <c r="H2430" s="1" t="s">
        <v>701</v>
      </c>
      <c r="I2430" s="1">
        <v>8.0387423999999999E-2</v>
      </c>
      <c r="J2430" s="1">
        <v>13.35</v>
      </c>
      <c r="K2430" s="1">
        <v>219.2166</v>
      </c>
      <c r="L2430" s="1">
        <v>4.2</v>
      </c>
    </row>
    <row r="2431" spans="1:12" x14ac:dyDescent="0.2">
      <c r="A2431" s="1" t="s">
        <v>124</v>
      </c>
      <c r="B2431" s="1" t="s">
        <v>908</v>
      </c>
      <c r="C2431" s="1" t="s">
        <v>25</v>
      </c>
      <c r="D2431" s="1">
        <v>2011</v>
      </c>
      <c r="E2431" s="1" t="s">
        <v>703</v>
      </c>
      <c r="F2431" s="1" t="s">
        <v>2</v>
      </c>
      <c r="G2431" s="1" t="s">
        <v>1</v>
      </c>
      <c r="H2431" s="1" t="s">
        <v>701</v>
      </c>
      <c r="I2431" s="1">
        <v>0</v>
      </c>
      <c r="J2431" s="1">
        <v>14.85</v>
      </c>
      <c r="K2431" s="1">
        <v>187.72139999999999</v>
      </c>
      <c r="L2431" s="1">
        <v>4.2</v>
      </c>
    </row>
    <row r="2432" spans="1:12" x14ac:dyDescent="0.2">
      <c r="A2432" s="1" t="s">
        <v>124</v>
      </c>
      <c r="B2432" s="1" t="s">
        <v>271</v>
      </c>
      <c r="C2432" s="1" t="s">
        <v>25</v>
      </c>
      <c r="D2432" s="1">
        <v>2011</v>
      </c>
      <c r="E2432" s="1" t="s">
        <v>703</v>
      </c>
      <c r="F2432" s="1" t="s">
        <v>2</v>
      </c>
      <c r="G2432" s="1" t="s">
        <v>1</v>
      </c>
      <c r="H2432" s="1" t="s">
        <v>701</v>
      </c>
      <c r="I2432" s="1">
        <v>0.105498192</v>
      </c>
      <c r="J2432" s="1">
        <v>16.2</v>
      </c>
      <c r="K2432" s="1">
        <v>101.47</v>
      </c>
      <c r="L2432" s="1">
        <v>4.2</v>
      </c>
    </row>
    <row r="2433" spans="1:12" x14ac:dyDescent="0.2">
      <c r="A2433" s="1" t="s">
        <v>124</v>
      </c>
      <c r="B2433" s="1" t="s">
        <v>661</v>
      </c>
      <c r="C2433" s="1" t="s">
        <v>17</v>
      </c>
      <c r="D2433" s="1">
        <v>2011</v>
      </c>
      <c r="E2433" s="1" t="s">
        <v>703</v>
      </c>
      <c r="F2433" s="1" t="s">
        <v>2</v>
      </c>
      <c r="G2433" s="1" t="s">
        <v>1</v>
      </c>
      <c r="H2433" s="1" t="s">
        <v>701</v>
      </c>
      <c r="I2433" s="1">
        <v>7.1699983999999994E-2</v>
      </c>
      <c r="J2433" s="1">
        <v>20.7</v>
      </c>
      <c r="K2433" s="1">
        <v>177.6028</v>
      </c>
      <c r="L2433" s="1">
        <v>4.2</v>
      </c>
    </row>
    <row r="2434" spans="1:12" x14ac:dyDescent="0.2">
      <c r="A2434" s="1" t="s">
        <v>124</v>
      </c>
      <c r="B2434" s="1" t="s">
        <v>658</v>
      </c>
      <c r="C2434" s="1" t="s">
        <v>71</v>
      </c>
      <c r="D2434" s="1">
        <v>2011</v>
      </c>
      <c r="E2434" s="1" t="s">
        <v>703</v>
      </c>
      <c r="F2434" s="1" t="s">
        <v>2</v>
      </c>
      <c r="G2434" s="1" t="s">
        <v>1</v>
      </c>
      <c r="H2434" s="1" t="s">
        <v>701</v>
      </c>
      <c r="I2434" s="1">
        <v>0.144167934</v>
      </c>
      <c r="J2434" s="1">
        <v>7.3</v>
      </c>
      <c r="K2434" s="1">
        <v>146.30760000000001</v>
      </c>
      <c r="L2434" s="1">
        <v>4.2</v>
      </c>
    </row>
    <row r="2435" spans="1:12" x14ac:dyDescent="0.2">
      <c r="A2435" s="1" t="s">
        <v>124</v>
      </c>
      <c r="B2435" s="1" t="s">
        <v>656</v>
      </c>
      <c r="C2435" s="1" t="s">
        <v>71</v>
      </c>
      <c r="D2435" s="1">
        <v>2011</v>
      </c>
      <c r="E2435" s="1" t="s">
        <v>703</v>
      </c>
      <c r="F2435" s="1" t="s">
        <v>2</v>
      </c>
      <c r="G2435" s="1" t="s">
        <v>1</v>
      </c>
      <c r="H2435" s="1" t="s">
        <v>701</v>
      </c>
      <c r="I2435" s="1">
        <v>1.4789139999999999E-2</v>
      </c>
      <c r="J2435" s="1">
        <v>8.68</v>
      </c>
      <c r="K2435" s="1">
        <v>97.738399999999999</v>
      </c>
      <c r="L2435" s="1">
        <v>4.2</v>
      </c>
    </row>
    <row r="2436" spans="1:12" x14ac:dyDescent="0.2">
      <c r="A2436" s="1" t="s">
        <v>124</v>
      </c>
      <c r="B2436" s="1" t="s">
        <v>1405</v>
      </c>
      <c r="C2436" s="1" t="s">
        <v>71</v>
      </c>
      <c r="D2436" s="1">
        <v>2011</v>
      </c>
      <c r="E2436" s="1" t="s">
        <v>703</v>
      </c>
      <c r="F2436" s="1" t="s">
        <v>2</v>
      </c>
      <c r="G2436" s="1" t="s">
        <v>1</v>
      </c>
      <c r="H2436" s="1" t="s">
        <v>701</v>
      </c>
      <c r="I2436" s="1">
        <v>0.11178154</v>
      </c>
      <c r="J2436" s="1">
        <v>9.3000000000000007</v>
      </c>
      <c r="K2436" s="1">
        <v>182.32919999999999</v>
      </c>
      <c r="L2436" s="1">
        <v>4.2</v>
      </c>
    </row>
    <row r="2437" spans="1:12" x14ac:dyDescent="0.2">
      <c r="A2437" s="1" t="s">
        <v>124</v>
      </c>
      <c r="B2437" s="1" t="s">
        <v>1382</v>
      </c>
      <c r="C2437" s="1" t="s">
        <v>71</v>
      </c>
      <c r="D2437" s="1">
        <v>2011</v>
      </c>
      <c r="E2437" s="1" t="s">
        <v>703</v>
      </c>
      <c r="F2437" s="1" t="s">
        <v>2</v>
      </c>
      <c r="G2437" s="1" t="s">
        <v>1</v>
      </c>
      <c r="H2437" s="1" t="s">
        <v>701</v>
      </c>
      <c r="I2437" s="1">
        <v>6.5771528999999995E-2</v>
      </c>
      <c r="J2437" s="1">
        <v>18.600000000000001</v>
      </c>
      <c r="K2437" s="1">
        <v>245.78020000000001</v>
      </c>
      <c r="L2437" s="1">
        <v>4.2</v>
      </c>
    </row>
    <row r="2438" spans="1:12" x14ac:dyDescent="0.2">
      <c r="A2438" s="1" t="s">
        <v>124</v>
      </c>
      <c r="B2438" s="1" t="s">
        <v>644</v>
      </c>
      <c r="C2438" s="1" t="s">
        <v>10</v>
      </c>
      <c r="D2438" s="1">
        <v>2011</v>
      </c>
      <c r="E2438" s="1" t="s">
        <v>703</v>
      </c>
      <c r="F2438" s="1" t="s">
        <v>2</v>
      </c>
      <c r="G2438" s="1" t="s">
        <v>1</v>
      </c>
      <c r="H2438" s="1" t="s">
        <v>701</v>
      </c>
      <c r="I2438" s="1">
        <v>0</v>
      </c>
      <c r="J2438" s="1">
        <v>20.5</v>
      </c>
      <c r="K2438" s="1">
        <v>90.882999999999996</v>
      </c>
      <c r="L2438" s="1">
        <v>4.2</v>
      </c>
    </row>
    <row r="2439" spans="1:12" x14ac:dyDescent="0.2">
      <c r="A2439" s="1" t="s">
        <v>124</v>
      </c>
      <c r="B2439" s="1" t="s">
        <v>1289</v>
      </c>
      <c r="C2439" s="1" t="s">
        <v>216</v>
      </c>
      <c r="D2439" s="1">
        <v>2011</v>
      </c>
      <c r="E2439" s="1" t="s">
        <v>703</v>
      </c>
      <c r="F2439" s="1" t="s">
        <v>2</v>
      </c>
      <c r="G2439" s="1" t="s">
        <v>1</v>
      </c>
      <c r="H2439" s="1" t="s">
        <v>701</v>
      </c>
      <c r="I2439" s="1">
        <v>3.5016090999999999E-2</v>
      </c>
      <c r="J2439" s="1">
        <v>14.7</v>
      </c>
      <c r="K2439" s="1">
        <v>144.31280000000001</v>
      </c>
      <c r="L2439" s="1">
        <v>4.2</v>
      </c>
    </row>
    <row r="2440" spans="1:12" x14ac:dyDescent="0.2">
      <c r="A2440" s="1" t="s">
        <v>124</v>
      </c>
      <c r="B2440" s="1" t="s">
        <v>639</v>
      </c>
      <c r="C2440" s="1" t="s">
        <v>216</v>
      </c>
      <c r="D2440" s="1">
        <v>2011</v>
      </c>
      <c r="E2440" s="1" t="s">
        <v>703</v>
      </c>
      <c r="F2440" s="1" t="s">
        <v>2</v>
      </c>
      <c r="G2440" s="1" t="s">
        <v>1</v>
      </c>
      <c r="H2440" s="1" t="s">
        <v>701</v>
      </c>
      <c r="I2440" s="1">
        <v>0.227189581</v>
      </c>
      <c r="J2440" s="1">
        <v>16.600000000000001</v>
      </c>
      <c r="K2440" s="1">
        <v>173.94220000000001</v>
      </c>
      <c r="L2440" s="1">
        <v>4.2</v>
      </c>
    </row>
    <row r="2441" spans="1:12" x14ac:dyDescent="0.2">
      <c r="A2441" s="1" t="s">
        <v>124</v>
      </c>
      <c r="B2441" s="1" t="s">
        <v>1221</v>
      </c>
      <c r="C2441" s="1" t="s">
        <v>4</v>
      </c>
      <c r="D2441" s="1">
        <v>2011</v>
      </c>
      <c r="E2441" s="1" t="s">
        <v>703</v>
      </c>
      <c r="F2441" s="1" t="s">
        <v>2</v>
      </c>
      <c r="G2441" s="1" t="s">
        <v>1</v>
      </c>
      <c r="H2441" s="1" t="s">
        <v>701</v>
      </c>
      <c r="I2441" s="1">
        <v>3.8235337000000001E-2</v>
      </c>
      <c r="J2441" s="1">
        <v>11.8</v>
      </c>
      <c r="K2441" s="1">
        <v>177.5686</v>
      </c>
      <c r="L2441" s="1">
        <v>4.2</v>
      </c>
    </row>
    <row r="2442" spans="1:12" x14ac:dyDescent="0.2">
      <c r="A2442" s="1" t="s">
        <v>124</v>
      </c>
      <c r="B2442" s="1" t="s">
        <v>1015</v>
      </c>
      <c r="C2442" s="1" t="s">
        <v>4</v>
      </c>
      <c r="D2442" s="1">
        <v>2011</v>
      </c>
      <c r="E2442" s="1" t="s">
        <v>703</v>
      </c>
      <c r="F2442" s="1" t="s">
        <v>2</v>
      </c>
      <c r="G2442" s="1" t="s">
        <v>1</v>
      </c>
      <c r="H2442" s="1" t="s">
        <v>701</v>
      </c>
      <c r="I2442" s="1">
        <v>0.13780701300000001</v>
      </c>
      <c r="J2442" s="1">
        <v>17.600000000000001</v>
      </c>
      <c r="K2442" s="1">
        <v>161.792</v>
      </c>
      <c r="L2442" s="1">
        <v>4.2</v>
      </c>
    </row>
    <row r="2443" spans="1:12" x14ac:dyDescent="0.2">
      <c r="A2443" s="1" t="s">
        <v>124</v>
      </c>
      <c r="B2443" s="1" t="s">
        <v>446</v>
      </c>
      <c r="C2443" s="1" t="s">
        <v>4</v>
      </c>
      <c r="D2443" s="1">
        <v>2011</v>
      </c>
      <c r="E2443" s="1" t="s">
        <v>703</v>
      </c>
      <c r="F2443" s="1" t="s">
        <v>2</v>
      </c>
      <c r="G2443" s="1" t="s">
        <v>1</v>
      </c>
      <c r="H2443" s="1" t="s">
        <v>701</v>
      </c>
      <c r="I2443" s="1">
        <v>0</v>
      </c>
      <c r="J2443" s="1">
        <v>20.100000000000001</v>
      </c>
      <c r="K2443" s="1">
        <v>61.3536</v>
      </c>
      <c r="L2443" s="1">
        <v>4.2</v>
      </c>
    </row>
    <row r="2444" spans="1:12" x14ac:dyDescent="0.2">
      <c r="A2444" s="1" t="s">
        <v>124</v>
      </c>
      <c r="B2444" s="1" t="s">
        <v>183</v>
      </c>
      <c r="C2444" s="1" t="s">
        <v>171</v>
      </c>
      <c r="D2444" s="1">
        <v>2011</v>
      </c>
      <c r="E2444" s="1" t="s">
        <v>703</v>
      </c>
      <c r="F2444" s="1" t="s">
        <v>2</v>
      </c>
      <c r="G2444" s="1" t="s">
        <v>1</v>
      </c>
      <c r="H2444" s="1" t="s">
        <v>701</v>
      </c>
      <c r="I2444" s="1">
        <v>0.12675297499999999</v>
      </c>
      <c r="J2444" s="1">
        <v>7.4749999999999996</v>
      </c>
      <c r="K2444" s="1">
        <v>154.26560000000001</v>
      </c>
      <c r="L2444" s="1">
        <v>4.2</v>
      </c>
    </row>
    <row r="2445" spans="1:12" x14ac:dyDescent="0.2">
      <c r="A2445" s="1" t="s">
        <v>124</v>
      </c>
      <c r="B2445" s="1" t="s">
        <v>443</v>
      </c>
      <c r="C2445" s="1" t="s">
        <v>171</v>
      </c>
      <c r="D2445" s="1">
        <v>2011</v>
      </c>
      <c r="E2445" s="1" t="s">
        <v>703</v>
      </c>
      <c r="F2445" s="1" t="s">
        <v>2</v>
      </c>
      <c r="G2445" s="1" t="s">
        <v>1</v>
      </c>
      <c r="H2445" s="1" t="s">
        <v>701</v>
      </c>
      <c r="I2445" s="1">
        <v>2.197698E-2</v>
      </c>
      <c r="J2445" s="1">
        <v>8.18</v>
      </c>
      <c r="K2445" s="1">
        <v>140.61539999999999</v>
      </c>
      <c r="L2445" s="1">
        <v>4.2</v>
      </c>
    </row>
    <row r="2446" spans="1:12" x14ac:dyDescent="0.2">
      <c r="A2446" s="1" t="s">
        <v>124</v>
      </c>
      <c r="B2446" s="1" t="s">
        <v>1515</v>
      </c>
      <c r="C2446" s="1" t="s">
        <v>171</v>
      </c>
      <c r="D2446" s="1">
        <v>2011</v>
      </c>
      <c r="E2446" s="1" t="s">
        <v>703</v>
      </c>
      <c r="F2446" s="1" t="s">
        <v>2</v>
      </c>
      <c r="G2446" s="1" t="s">
        <v>1</v>
      </c>
      <c r="H2446" s="1" t="s">
        <v>701</v>
      </c>
      <c r="I2446" s="1">
        <v>4.3021542000000003E-2</v>
      </c>
      <c r="J2446" s="1">
        <v>14.6</v>
      </c>
      <c r="K2446" s="1">
        <v>196.9084</v>
      </c>
      <c r="L2446" s="1">
        <v>4.2</v>
      </c>
    </row>
    <row r="2447" spans="1:12" x14ac:dyDescent="0.2">
      <c r="A2447" s="1" t="s">
        <v>124</v>
      </c>
      <c r="B2447" s="1" t="s">
        <v>1534</v>
      </c>
      <c r="C2447" s="1" t="s">
        <v>171</v>
      </c>
      <c r="D2447" s="1">
        <v>2011</v>
      </c>
      <c r="E2447" s="1" t="s">
        <v>703</v>
      </c>
      <c r="F2447" s="1" t="s">
        <v>2</v>
      </c>
      <c r="G2447" s="1" t="s">
        <v>1</v>
      </c>
      <c r="H2447" s="1" t="s">
        <v>701</v>
      </c>
      <c r="I2447" s="1">
        <v>0.10206562199999999</v>
      </c>
      <c r="J2447" s="1">
        <v>14.85</v>
      </c>
      <c r="K2447" s="1">
        <v>254.2698</v>
      </c>
      <c r="L2447" s="1">
        <v>4.2</v>
      </c>
    </row>
    <row r="2448" spans="1:12" x14ac:dyDescent="0.2">
      <c r="A2448" s="1" t="s">
        <v>124</v>
      </c>
      <c r="B2448" s="1" t="s">
        <v>435</v>
      </c>
      <c r="C2448" s="1" t="s">
        <v>171</v>
      </c>
      <c r="D2448" s="1">
        <v>2011</v>
      </c>
      <c r="E2448" s="1" t="s">
        <v>703</v>
      </c>
      <c r="F2448" s="1" t="s">
        <v>2</v>
      </c>
      <c r="G2448" s="1" t="s">
        <v>1</v>
      </c>
      <c r="H2448" s="1" t="s">
        <v>701</v>
      </c>
      <c r="I2448" s="1">
        <v>3.8460296999999997E-2</v>
      </c>
      <c r="J2448" s="1">
        <v>15.3</v>
      </c>
      <c r="K2448" s="1">
        <v>104.03319999999999</v>
      </c>
      <c r="L2448" s="1">
        <v>4.2</v>
      </c>
    </row>
    <row r="2449" spans="1:12" x14ac:dyDescent="0.2">
      <c r="A2449" s="1" t="s">
        <v>124</v>
      </c>
      <c r="B2449" s="1" t="s">
        <v>431</v>
      </c>
      <c r="C2449" s="1" t="s">
        <v>171</v>
      </c>
      <c r="D2449" s="1">
        <v>2011</v>
      </c>
      <c r="E2449" s="1" t="s">
        <v>703</v>
      </c>
      <c r="F2449" s="1" t="s">
        <v>2</v>
      </c>
      <c r="G2449" s="1" t="s">
        <v>528</v>
      </c>
      <c r="H2449" s="1" t="s">
        <v>701</v>
      </c>
      <c r="I2449" s="1">
        <v>0.29671366500000002</v>
      </c>
      <c r="J2449" s="1">
        <v>19.100000000000001</v>
      </c>
      <c r="K2449" s="1">
        <v>171.84219999999999</v>
      </c>
      <c r="L2449" s="1">
        <v>4.2</v>
      </c>
    </row>
    <row r="2450" spans="1:12" x14ac:dyDescent="0.2">
      <c r="A2450" s="1" t="s">
        <v>124</v>
      </c>
      <c r="B2450" s="1" t="s">
        <v>521</v>
      </c>
      <c r="C2450" s="1" t="s">
        <v>165</v>
      </c>
      <c r="D2450" s="1">
        <v>2011</v>
      </c>
      <c r="E2450" s="1" t="s">
        <v>703</v>
      </c>
      <c r="F2450" s="1" t="s">
        <v>2</v>
      </c>
      <c r="G2450" s="1" t="s">
        <v>528</v>
      </c>
      <c r="H2450" s="1" t="s">
        <v>701</v>
      </c>
      <c r="I2450" s="1">
        <v>0.152377658</v>
      </c>
      <c r="J2450" s="1">
        <v>12.8</v>
      </c>
      <c r="K2450" s="1">
        <v>108.1938</v>
      </c>
      <c r="L2450" s="1">
        <v>4.2</v>
      </c>
    </row>
    <row r="2451" spans="1:12" x14ac:dyDescent="0.2">
      <c r="A2451" s="1" t="s">
        <v>124</v>
      </c>
      <c r="B2451" s="1" t="s">
        <v>532</v>
      </c>
      <c r="C2451" s="1" t="s">
        <v>14</v>
      </c>
      <c r="D2451" s="1">
        <v>2011</v>
      </c>
      <c r="E2451" s="1" t="s">
        <v>703</v>
      </c>
      <c r="F2451" s="1" t="s">
        <v>2</v>
      </c>
      <c r="G2451" s="1" t="s">
        <v>528</v>
      </c>
      <c r="H2451" s="1" t="s">
        <v>701</v>
      </c>
      <c r="I2451" s="1">
        <v>0.23643360099999999</v>
      </c>
      <c r="J2451" s="1">
        <v>6.0350000000000001</v>
      </c>
      <c r="K2451" s="1">
        <v>155.59979999999999</v>
      </c>
      <c r="L2451" s="1">
        <v>4.2</v>
      </c>
    </row>
    <row r="2452" spans="1:12" x14ac:dyDescent="0.2">
      <c r="A2452" s="1" t="s">
        <v>124</v>
      </c>
      <c r="B2452" s="1" t="s">
        <v>1389</v>
      </c>
      <c r="C2452" s="1" t="s">
        <v>14</v>
      </c>
      <c r="D2452" s="1">
        <v>2011</v>
      </c>
      <c r="E2452" s="1" t="s">
        <v>703</v>
      </c>
      <c r="F2452" s="1" t="s">
        <v>2</v>
      </c>
      <c r="G2452" s="1" t="s">
        <v>528</v>
      </c>
      <c r="H2452" s="1" t="s">
        <v>701</v>
      </c>
      <c r="I2452" s="1">
        <v>0.28635777600000001</v>
      </c>
      <c r="J2452" s="1">
        <v>11.5</v>
      </c>
      <c r="K2452" s="1">
        <v>123.9704</v>
      </c>
      <c r="L2452" s="1">
        <v>4.2</v>
      </c>
    </row>
    <row r="2453" spans="1:12" x14ac:dyDescent="0.2">
      <c r="A2453" s="1" t="s">
        <v>124</v>
      </c>
      <c r="B2453" s="1" t="s">
        <v>407</v>
      </c>
      <c r="C2453" s="1" t="s">
        <v>14</v>
      </c>
      <c r="D2453" s="1">
        <v>2011</v>
      </c>
      <c r="E2453" s="1" t="s">
        <v>703</v>
      </c>
      <c r="F2453" s="1" t="s">
        <v>2</v>
      </c>
      <c r="G2453" s="1" t="s">
        <v>528</v>
      </c>
      <c r="H2453" s="1" t="s">
        <v>701</v>
      </c>
      <c r="I2453" s="1">
        <v>0.19899855</v>
      </c>
      <c r="J2453" s="1">
        <v>15</v>
      </c>
      <c r="K2453" s="1">
        <v>226.5694</v>
      </c>
      <c r="L2453" s="1">
        <v>4.2</v>
      </c>
    </row>
    <row r="2454" spans="1:12" x14ac:dyDescent="0.2">
      <c r="A2454" s="1" t="s">
        <v>124</v>
      </c>
      <c r="B2454" s="1" t="s">
        <v>154</v>
      </c>
      <c r="C2454" s="1" t="s">
        <v>14</v>
      </c>
      <c r="D2454" s="1">
        <v>2011</v>
      </c>
      <c r="E2454" s="1" t="s">
        <v>703</v>
      </c>
      <c r="F2454" s="1" t="s">
        <v>2</v>
      </c>
      <c r="G2454" s="1" t="s">
        <v>528</v>
      </c>
      <c r="H2454" s="1" t="s">
        <v>701</v>
      </c>
      <c r="I2454" s="1">
        <v>0.153592956</v>
      </c>
      <c r="J2454" s="1">
        <v>15.2</v>
      </c>
      <c r="K2454" s="1">
        <v>228.0352</v>
      </c>
      <c r="L2454" s="1">
        <v>4.2</v>
      </c>
    </row>
    <row r="2455" spans="1:12" x14ac:dyDescent="0.2">
      <c r="A2455" s="1" t="s">
        <v>124</v>
      </c>
      <c r="B2455" s="1" t="s">
        <v>1505</v>
      </c>
      <c r="C2455" s="1" t="s">
        <v>14</v>
      </c>
      <c r="D2455" s="1">
        <v>2011</v>
      </c>
      <c r="E2455" s="1" t="s">
        <v>703</v>
      </c>
      <c r="F2455" s="1" t="s">
        <v>2</v>
      </c>
      <c r="G2455" s="1" t="s">
        <v>528</v>
      </c>
      <c r="H2455" s="1" t="s">
        <v>701</v>
      </c>
      <c r="I2455" s="1">
        <v>4.2179884000000001E-2</v>
      </c>
      <c r="J2455" s="1">
        <v>15.6</v>
      </c>
      <c r="K2455" s="1">
        <v>174.7054</v>
      </c>
      <c r="L2455" s="1">
        <v>4.2</v>
      </c>
    </row>
    <row r="2456" spans="1:12" x14ac:dyDescent="0.2">
      <c r="A2456" s="1" t="s">
        <v>124</v>
      </c>
      <c r="B2456" s="1" t="s">
        <v>517</v>
      </c>
      <c r="C2456" s="1" t="s">
        <v>19</v>
      </c>
      <c r="D2456" s="1">
        <v>2011</v>
      </c>
      <c r="E2456" s="1" t="s">
        <v>703</v>
      </c>
      <c r="F2456" s="1" t="s">
        <v>2</v>
      </c>
      <c r="G2456" s="1" t="s">
        <v>528</v>
      </c>
      <c r="H2456" s="1" t="s">
        <v>701</v>
      </c>
      <c r="I2456" s="1">
        <v>0.16118210299999999</v>
      </c>
      <c r="J2456" s="1">
        <v>9.6</v>
      </c>
      <c r="K2456" s="1">
        <v>165.3158</v>
      </c>
      <c r="L2456" s="1">
        <v>4.2</v>
      </c>
    </row>
    <row r="2457" spans="1:12" x14ac:dyDescent="0.2">
      <c r="A2457" s="1" t="s">
        <v>6</v>
      </c>
      <c r="B2457" s="1" t="s">
        <v>583</v>
      </c>
      <c r="C2457" s="1" t="s">
        <v>28</v>
      </c>
      <c r="D2457" s="1">
        <v>2011</v>
      </c>
      <c r="E2457" s="1" t="s">
        <v>703</v>
      </c>
      <c r="F2457" s="1" t="s">
        <v>2</v>
      </c>
      <c r="G2457" s="1" t="s">
        <v>528</v>
      </c>
      <c r="H2457" s="1" t="s">
        <v>701</v>
      </c>
      <c r="I2457" s="1">
        <v>6.4141866000000006E-2</v>
      </c>
      <c r="J2457" s="1">
        <v>7.22</v>
      </c>
      <c r="K2457" s="1">
        <v>61.250999999999998</v>
      </c>
      <c r="L2457" s="1">
        <v>4.2</v>
      </c>
    </row>
    <row r="2458" spans="1:12" x14ac:dyDescent="0.2">
      <c r="A2458" s="1" t="s">
        <v>6</v>
      </c>
      <c r="B2458" s="1" t="s">
        <v>1582</v>
      </c>
      <c r="C2458" s="1" t="s">
        <v>28</v>
      </c>
      <c r="D2458" s="1">
        <v>2011</v>
      </c>
      <c r="E2458" s="1" t="s">
        <v>703</v>
      </c>
      <c r="F2458" s="1" t="s">
        <v>2</v>
      </c>
      <c r="G2458" s="1" t="s">
        <v>528</v>
      </c>
      <c r="H2458" s="1" t="s">
        <v>701</v>
      </c>
      <c r="I2458" s="1">
        <v>6.3416565999999994E-2</v>
      </c>
      <c r="J2458" s="1">
        <v>17.75</v>
      </c>
      <c r="K2458" s="1">
        <v>154.66560000000001</v>
      </c>
      <c r="L2458" s="1">
        <v>4.2</v>
      </c>
    </row>
    <row r="2459" spans="1:12" x14ac:dyDescent="0.2">
      <c r="A2459" s="1" t="s">
        <v>6</v>
      </c>
      <c r="B2459" s="1" t="s">
        <v>113</v>
      </c>
      <c r="C2459" s="1" t="s">
        <v>112</v>
      </c>
      <c r="D2459" s="1">
        <v>2011</v>
      </c>
      <c r="E2459" s="1" t="s">
        <v>703</v>
      </c>
      <c r="F2459" s="1" t="s">
        <v>2</v>
      </c>
      <c r="G2459" s="1" t="s">
        <v>528</v>
      </c>
      <c r="H2459" s="1" t="s">
        <v>701</v>
      </c>
      <c r="I2459" s="1">
        <v>2.6827052000000001E-2</v>
      </c>
      <c r="J2459" s="1">
        <v>17.600000000000001</v>
      </c>
      <c r="K2459" s="1">
        <v>47.840200000000003</v>
      </c>
      <c r="L2459" s="1">
        <v>4.2</v>
      </c>
    </row>
    <row r="2460" spans="1:12" x14ac:dyDescent="0.2">
      <c r="A2460" s="1" t="s">
        <v>6</v>
      </c>
      <c r="B2460" s="1" t="s">
        <v>1256</v>
      </c>
      <c r="C2460" s="1" t="s">
        <v>25</v>
      </c>
      <c r="D2460" s="1">
        <v>2011</v>
      </c>
      <c r="E2460" s="1" t="s">
        <v>703</v>
      </c>
      <c r="F2460" s="1" t="s">
        <v>2</v>
      </c>
      <c r="G2460" s="1" t="s">
        <v>528</v>
      </c>
      <c r="H2460" s="1" t="s">
        <v>701</v>
      </c>
      <c r="I2460" s="1">
        <v>4.7329385000000002E-2</v>
      </c>
      <c r="J2460" s="1">
        <v>8.6300000000000008</v>
      </c>
      <c r="K2460" s="1">
        <v>174.1422</v>
      </c>
      <c r="L2460" s="1">
        <v>4.2</v>
      </c>
    </row>
    <row r="2461" spans="1:12" x14ac:dyDescent="0.2">
      <c r="A2461" s="1" t="s">
        <v>6</v>
      </c>
      <c r="B2461" s="1" t="s">
        <v>102</v>
      </c>
      <c r="C2461" s="1" t="s">
        <v>25</v>
      </c>
      <c r="D2461" s="1">
        <v>2011</v>
      </c>
      <c r="E2461" s="1" t="s">
        <v>703</v>
      </c>
      <c r="F2461" s="1" t="s">
        <v>2</v>
      </c>
      <c r="G2461" s="1" t="s">
        <v>528</v>
      </c>
      <c r="H2461" s="1" t="s">
        <v>701</v>
      </c>
      <c r="I2461" s="1">
        <v>2.4660201999999999E-2</v>
      </c>
      <c r="J2461" s="1">
        <v>13.8</v>
      </c>
      <c r="K2461" s="1">
        <v>87.417199999999994</v>
      </c>
      <c r="L2461" s="1">
        <v>4.2</v>
      </c>
    </row>
    <row r="2462" spans="1:12" x14ac:dyDescent="0.2">
      <c r="A2462" s="1" t="s">
        <v>6</v>
      </c>
      <c r="B2462" s="1" t="s">
        <v>1560</v>
      </c>
      <c r="C2462" s="1" t="s">
        <v>17</v>
      </c>
      <c r="D2462" s="1">
        <v>2011</v>
      </c>
      <c r="E2462" s="1" t="s">
        <v>703</v>
      </c>
      <c r="F2462" s="1" t="s">
        <v>2</v>
      </c>
      <c r="G2462" s="1" t="s">
        <v>528</v>
      </c>
      <c r="H2462" s="1" t="s">
        <v>701</v>
      </c>
      <c r="I2462" s="1">
        <v>6.3850971000000006E-2</v>
      </c>
      <c r="J2462" s="1">
        <v>6.9050000000000002</v>
      </c>
      <c r="K2462" s="1">
        <v>97.272599999999997</v>
      </c>
      <c r="L2462" s="1">
        <v>4.2</v>
      </c>
    </row>
    <row r="2463" spans="1:12" x14ac:dyDescent="0.2">
      <c r="A2463" s="1" t="s">
        <v>6</v>
      </c>
      <c r="B2463" s="1" t="s">
        <v>1485</v>
      </c>
      <c r="C2463" s="1" t="s">
        <v>71</v>
      </c>
      <c r="D2463" s="1">
        <v>2011</v>
      </c>
      <c r="E2463" s="1" t="s">
        <v>703</v>
      </c>
      <c r="F2463" s="1" t="s">
        <v>2</v>
      </c>
      <c r="G2463" s="1" t="s">
        <v>528</v>
      </c>
      <c r="H2463" s="1" t="s">
        <v>701</v>
      </c>
      <c r="I2463" s="1">
        <v>8.6187886000000005E-2</v>
      </c>
      <c r="J2463" s="1">
        <v>20</v>
      </c>
      <c r="K2463" s="1">
        <v>125.4678</v>
      </c>
      <c r="L2463" s="1">
        <v>4.2</v>
      </c>
    </row>
    <row r="2464" spans="1:12" x14ac:dyDescent="0.2">
      <c r="A2464" s="1" t="s">
        <v>6</v>
      </c>
      <c r="B2464" s="1" t="s">
        <v>56</v>
      </c>
      <c r="C2464" s="1" t="s">
        <v>10</v>
      </c>
      <c r="D2464" s="1">
        <v>2011</v>
      </c>
      <c r="E2464" s="1" t="s">
        <v>703</v>
      </c>
      <c r="F2464" s="1" t="s">
        <v>2</v>
      </c>
      <c r="G2464" s="1" t="s">
        <v>528</v>
      </c>
      <c r="H2464" s="1" t="s">
        <v>701</v>
      </c>
      <c r="I2464" s="1">
        <v>0.28634484799999999</v>
      </c>
      <c r="J2464" s="1">
        <v>9.3949999999999996</v>
      </c>
      <c r="K2464" s="1">
        <v>139.18379999999999</v>
      </c>
      <c r="L2464" s="1">
        <v>4.2</v>
      </c>
    </row>
    <row r="2465" spans="1:12" x14ac:dyDescent="0.2">
      <c r="A2465" s="1" t="s">
        <v>6</v>
      </c>
      <c r="B2465" s="1" t="s">
        <v>553</v>
      </c>
      <c r="C2465" s="1" t="s">
        <v>10</v>
      </c>
      <c r="D2465" s="1">
        <v>2011</v>
      </c>
      <c r="E2465" s="1" t="s">
        <v>703</v>
      </c>
      <c r="F2465" s="1" t="s">
        <v>2</v>
      </c>
      <c r="G2465" s="1" t="s">
        <v>528</v>
      </c>
      <c r="H2465" s="1" t="s">
        <v>701</v>
      </c>
      <c r="I2465" s="1">
        <v>0.106816919</v>
      </c>
      <c r="J2465" s="1">
        <v>9.8000000000000007</v>
      </c>
      <c r="K2465" s="1">
        <v>114.2492</v>
      </c>
      <c r="L2465" s="1">
        <v>4.2</v>
      </c>
    </row>
    <row r="2466" spans="1:12" x14ac:dyDescent="0.2">
      <c r="A2466" s="1" t="s">
        <v>6</v>
      </c>
      <c r="B2466" s="1" t="s">
        <v>11</v>
      </c>
      <c r="C2466" s="1" t="s">
        <v>10</v>
      </c>
      <c r="D2466" s="1">
        <v>2011</v>
      </c>
      <c r="E2466" s="1" t="s">
        <v>703</v>
      </c>
      <c r="F2466" s="1" t="s">
        <v>2</v>
      </c>
      <c r="G2466" s="1" t="s">
        <v>528</v>
      </c>
      <c r="H2466" s="1" t="s">
        <v>701</v>
      </c>
      <c r="I2466" s="1">
        <v>0</v>
      </c>
      <c r="J2466" s="1">
        <v>15.1</v>
      </c>
      <c r="K2466" s="1">
        <v>146.27860000000001</v>
      </c>
      <c r="L2466" s="1">
        <v>4.2</v>
      </c>
    </row>
    <row r="2467" spans="1:12" x14ac:dyDescent="0.2">
      <c r="A2467" s="1" t="s">
        <v>6</v>
      </c>
      <c r="B2467" s="1" t="s">
        <v>67</v>
      </c>
      <c r="C2467" s="1" t="s">
        <v>10</v>
      </c>
      <c r="D2467" s="1">
        <v>2011</v>
      </c>
      <c r="E2467" s="1" t="s">
        <v>703</v>
      </c>
      <c r="F2467" s="1" t="s">
        <v>2</v>
      </c>
      <c r="G2467" s="1" t="s">
        <v>528</v>
      </c>
      <c r="H2467" s="1" t="s">
        <v>701</v>
      </c>
      <c r="I2467" s="1">
        <v>8.0235511999999995E-2</v>
      </c>
      <c r="J2467" s="1">
        <v>20.6</v>
      </c>
      <c r="K2467" s="1">
        <v>188.9556</v>
      </c>
      <c r="L2467" s="1">
        <v>4.2</v>
      </c>
    </row>
    <row r="2468" spans="1:12" x14ac:dyDescent="0.2">
      <c r="A2468" s="1" t="s">
        <v>6</v>
      </c>
      <c r="B2468" s="1" t="s">
        <v>329</v>
      </c>
      <c r="C2468" s="1" t="s">
        <v>14</v>
      </c>
      <c r="D2468" s="1">
        <v>2011</v>
      </c>
      <c r="E2468" s="1" t="s">
        <v>703</v>
      </c>
      <c r="F2468" s="1" t="s">
        <v>2</v>
      </c>
      <c r="G2468" s="1" t="s">
        <v>528</v>
      </c>
      <c r="H2468" s="1" t="s">
        <v>701</v>
      </c>
      <c r="I2468" s="1">
        <v>1.8310142000000001E-2</v>
      </c>
      <c r="J2468" s="1">
        <v>6.63</v>
      </c>
      <c r="K2468" s="1">
        <v>57.758800000000001</v>
      </c>
      <c r="L2468" s="1">
        <v>4.2</v>
      </c>
    </row>
    <row r="2469" spans="1:12" x14ac:dyDescent="0.2">
      <c r="A2469" s="1" t="s">
        <v>6</v>
      </c>
      <c r="B2469" s="1" t="s">
        <v>15</v>
      </c>
      <c r="C2469" s="1" t="s">
        <v>14</v>
      </c>
      <c r="D2469" s="1">
        <v>2011</v>
      </c>
      <c r="E2469" s="1" t="s">
        <v>703</v>
      </c>
      <c r="F2469" s="1" t="s">
        <v>2</v>
      </c>
      <c r="G2469" s="1" t="s">
        <v>702</v>
      </c>
      <c r="H2469" s="1" t="s">
        <v>701</v>
      </c>
      <c r="I2469" s="1">
        <v>0.13338539799999999</v>
      </c>
      <c r="J2469" s="1">
        <v>16.850000000000001</v>
      </c>
      <c r="K2469" s="1">
        <v>109.8544</v>
      </c>
      <c r="L2469" s="1">
        <v>4.2</v>
      </c>
    </row>
    <row r="2470" spans="1:12" x14ac:dyDescent="0.2">
      <c r="A2470" s="1" t="s">
        <v>6</v>
      </c>
      <c r="B2470" s="1" t="s">
        <v>313</v>
      </c>
      <c r="C2470" s="1" t="s">
        <v>122</v>
      </c>
      <c r="D2470" s="1">
        <v>2011</v>
      </c>
      <c r="E2470" s="1" t="s">
        <v>703</v>
      </c>
      <c r="F2470" s="1" t="s">
        <v>2</v>
      </c>
      <c r="G2470" s="1" t="s">
        <v>702</v>
      </c>
      <c r="H2470" s="1" t="s">
        <v>701</v>
      </c>
      <c r="I2470" s="1">
        <v>0.22612296300000001</v>
      </c>
      <c r="J2470" s="1">
        <v>17.7</v>
      </c>
      <c r="K2470" s="1">
        <v>185.79239999999999</v>
      </c>
      <c r="L2470" s="1">
        <v>4.2</v>
      </c>
    </row>
    <row r="2471" spans="1:12" x14ac:dyDescent="0.2">
      <c r="A2471" s="1" t="s">
        <v>295</v>
      </c>
      <c r="B2471" s="1" t="s">
        <v>1353</v>
      </c>
      <c r="C2471" s="1" t="s">
        <v>10</v>
      </c>
      <c r="D2471" s="1">
        <v>2014</v>
      </c>
      <c r="E2471" s="1" t="s">
        <v>529</v>
      </c>
      <c r="F2471" s="1" t="s">
        <v>2</v>
      </c>
      <c r="G2471" s="1" t="s">
        <v>528</v>
      </c>
      <c r="H2471" s="1" t="s">
        <v>7</v>
      </c>
      <c r="I2471" s="1">
        <v>4.9177539999999999E-2</v>
      </c>
      <c r="J2471" s="1">
        <v>13.65</v>
      </c>
      <c r="K2471" s="1">
        <v>151.80500000000001</v>
      </c>
      <c r="L2471" s="1">
        <v>4.2</v>
      </c>
    </row>
    <row r="2472" spans="1:12" x14ac:dyDescent="0.2">
      <c r="A2472" s="1" t="s">
        <v>295</v>
      </c>
      <c r="B2472" s="1" t="s">
        <v>1160</v>
      </c>
      <c r="C2472" s="1" t="s">
        <v>171</v>
      </c>
      <c r="D2472" s="1">
        <v>2014</v>
      </c>
      <c r="E2472" s="1" t="s">
        <v>529</v>
      </c>
      <c r="F2472" s="1" t="s">
        <v>2</v>
      </c>
      <c r="G2472" s="1" t="s">
        <v>528</v>
      </c>
      <c r="H2472" s="1" t="s">
        <v>7</v>
      </c>
      <c r="I2472" s="1">
        <v>3.4278797999999999E-2</v>
      </c>
      <c r="J2472" s="1">
        <v>18.75</v>
      </c>
      <c r="K2472" s="1">
        <v>214.12180000000001</v>
      </c>
      <c r="L2472" s="1">
        <v>4.2</v>
      </c>
    </row>
    <row r="2473" spans="1:12" x14ac:dyDescent="0.2">
      <c r="A2473" s="1" t="s">
        <v>295</v>
      </c>
      <c r="B2473" s="1" t="s">
        <v>865</v>
      </c>
      <c r="C2473" s="1" t="s">
        <v>47</v>
      </c>
      <c r="D2473" s="1">
        <v>2014</v>
      </c>
      <c r="E2473" s="1" t="s">
        <v>529</v>
      </c>
      <c r="F2473" s="1" t="s">
        <v>2</v>
      </c>
      <c r="G2473" s="1" t="s">
        <v>528</v>
      </c>
      <c r="H2473" s="1" t="s">
        <v>7</v>
      </c>
      <c r="I2473" s="1">
        <v>0.119351235</v>
      </c>
      <c r="J2473" s="1">
        <v>8.1549999999999994</v>
      </c>
      <c r="K2473" s="1">
        <v>190.15299999999999</v>
      </c>
      <c r="L2473" s="1">
        <v>4.2</v>
      </c>
    </row>
    <row r="2474" spans="1:12" x14ac:dyDescent="0.2">
      <c r="A2474" s="1" t="s">
        <v>124</v>
      </c>
      <c r="B2474" s="1" t="s">
        <v>1048</v>
      </c>
      <c r="C2474" s="1" t="s">
        <v>28</v>
      </c>
      <c r="D2474" s="1">
        <v>2014</v>
      </c>
      <c r="E2474" s="1" t="s">
        <v>529</v>
      </c>
      <c r="F2474" s="1" t="s">
        <v>2</v>
      </c>
      <c r="G2474" s="1" t="s">
        <v>528</v>
      </c>
      <c r="H2474" s="1" t="s">
        <v>7</v>
      </c>
      <c r="I2474" s="1">
        <v>8.1036436000000003E-2</v>
      </c>
      <c r="J2474" s="1">
        <v>15.6</v>
      </c>
      <c r="K2474" s="1">
        <v>112.3544</v>
      </c>
      <c r="L2474" s="1">
        <v>4.2</v>
      </c>
    </row>
    <row r="2475" spans="1:12" x14ac:dyDescent="0.2">
      <c r="A2475" s="1" t="s">
        <v>124</v>
      </c>
      <c r="B2475" s="1" t="s">
        <v>1116</v>
      </c>
      <c r="C2475" s="1" t="s">
        <v>112</v>
      </c>
      <c r="D2475" s="1">
        <v>2014</v>
      </c>
      <c r="E2475" s="1" t="s">
        <v>529</v>
      </c>
      <c r="F2475" s="1" t="s">
        <v>2</v>
      </c>
      <c r="G2475" s="1" t="s">
        <v>528</v>
      </c>
      <c r="H2475" s="1" t="s">
        <v>7</v>
      </c>
      <c r="I2475" s="1">
        <v>0.11112796599999999</v>
      </c>
      <c r="J2475" s="1">
        <v>9.3000000000000007</v>
      </c>
      <c r="K2475" s="1">
        <v>63.182600000000001</v>
      </c>
      <c r="L2475" s="1">
        <v>4.2</v>
      </c>
    </row>
    <row r="2476" spans="1:12" x14ac:dyDescent="0.2">
      <c r="A2476" s="1" t="s">
        <v>124</v>
      </c>
      <c r="B2476" s="1" t="s">
        <v>906</v>
      </c>
      <c r="C2476" s="1" t="s">
        <v>17</v>
      </c>
      <c r="D2476" s="1">
        <v>2014</v>
      </c>
      <c r="E2476" s="1" t="s">
        <v>529</v>
      </c>
      <c r="F2476" s="1" t="s">
        <v>2</v>
      </c>
      <c r="G2476" s="1" t="s">
        <v>528</v>
      </c>
      <c r="H2476" s="1" t="s">
        <v>7</v>
      </c>
      <c r="I2476" s="1">
        <v>3.8422075999999999E-2</v>
      </c>
      <c r="J2476" s="1">
        <v>6.92</v>
      </c>
      <c r="K2476" s="1">
        <v>62.5852</v>
      </c>
      <c r="L2476" s="1">
        <v>4.2</v>
      </c>
    </row>
    <row r="2477" spans="1:12" x14ac:dyDescent="0.2">
      <c r="A2477" s="1" t="s">
        <v>124</v>
      </c>
      <c r="B2477" s="1" t="s">
        <v>904</v>
      </c>
      <c r="C2477" s="1" t="s">
        <v>17</v>
      </c>
      <c r="D2477" s="1">
        <v>2014</v>
      </c>
      <c r="E2477" s="1" t="s">
        <v>529</v>
      </c>
      <c r="F2477" s="1" t="s">
        <v>2</v>
      </c>
      <c r="G2477" s="1" t="s">
        <v>528</v>
      </c>
      <c r="H2477" s="1" t="s">
        <v>7</v>
      </c>
      <c r="I2477" s="1">
        <v>5.6748659E-2</v>
      </c>
      <c r="J2477" s="1">
        <v>10.6</v>
      </c>
      <c r="K2477" s="1">
        <v>233.66419999999999</v>
      </c>
      <c r="L2477" s="1">
        <v>4.2</v>
      </c>
    </row>
    <row r="2478" spans="1:12" x14ac:dyDescent="0.2">
      <c r="A2478" s="1" t="s">
        <v>124</v>
      </c>
      <c r="B2478" s="1" t="s">
        <v>1356</v>
      </c>
      <c r="C2478" s="1" t="s">
        <v>17</v>
      </c>
      <c r="D2478" s="1">
        <v>2014</v>
      </c>
      <c r="E2478" s="1" t="s">
        <v>529</v>
      </c>
      <c r="F2478" s="1" t="s">
        <v>2</v>
      </c>
      <c r="G2478" s="1" t="s">
        <v>528</v>
      </c>
      <c r="H2478" s="1" t="s">
        <v>7</v>
      </c>
      <c r="I2478" s="1">
        <v>8.2481200000000005E-2</v>
      </c>
      <c r="J2478" s="1">
        <v>10.8</v>
      </c>
      <c r="K2478" s="1">
        <v>191.65039999999999</v>
      </c>
      <c r="L2478" s="1">
        <v>4.2</v>
      </c>
    </row>
    <row r="2479" spans="1:12" x14ac:dyDescent="0.2">
      <c r="A2479" s="1" t="s">
        <v>124</v>
      </c>
      <c r="B2479" s="1" t="s">
        <v>263</v>
      </c>
      <c r="C2479" s="1" t="s">
        <v>17</v>
      </c>
      <c r="D2479" s="1">
        <v>2014</v>
      </c>
      <c r="E2479" s="1" t="s">
        <v>529</v>
      </c>
      <c r="F2479" s="1" t="s">
        <v>2</v>
      </c>
      <c r="G2479" s="1" t="s">
        <v>528</v>
      </c>
      <c r="H2479" s="1" t="s">
        <v>7</v>
      </c>
      <c r="I2479" s="1">
        <v>7.4565097999999996E-2</v>
      </c>
      <c r="J2479" s="1">
        <v>20.100000000000001</v>
      </c>
      <c r="K2479" s="1">
        <v>111.3228</v>
      </c>
      <c r="L2479" s="1">
        <v>4.2</v>
      </c>
    </row>
    <row r="2480" spans="1:12" x14ac:dyDescent="0.2">
      <c r="A2480" s="1" t="s">
        <v>124</v>
      </c>
      <c r="B2480" s="1" t="s">
        <v>892</v>
      </c>
      <c r="C2480" s="1" t="s">
        <v>71</v>
      </c>
      <c r="D2480" s="1">
        <v>2014</v>
      </c>
      <c r="E2480" s="1" t="s">
        <v>529</v>
      </c>
      <c r="F2480" s="1" t="s">
        <v>2</v>
      </c>
      <c r="G2480" s="1" t="s">
        <v>528</v>
      </c>
      <c r="H2480" s="1" t="s">
        <v>7</v>
      </c>
      <c r="I2480" s="1">
        <v>9.9991245000000006E-2</v>
      </c>
      <c r="J2480" s="1">
        <v>19.2</v>
      </c>
      <c r="K2480" s="1">
        <v>112.7886</v>
      </c>
      <c r="L2480" s="1">
        <v>4.2</v>
      </c>
    </row>
    <row r="2481" spans="1:12" x14ac:dyDescent="0.2">
      <c r="A2481" s="1" t="s">
        <v>124</v>
      </c>
      <c r="B2481" s="1" t="s">
        <v>479</v>
      </c>
      <c r="C2481" s="1" t="s">
        <v>10</v>
      </c>
      <c r="D2481" s="1">
        <v>2014</v>
      </c>
      <c r="E2481" s="1" t="s">
        <v>529</v>
      </c>
      <c r="F2481" s="1" t="s">
        <v>2</v>
      </c>
      <c r="G2481" s="1" t="s">
        <v>528</v>
      </c>
      <c r="H2481" s="1" t="s">
        <v>7</v>
      </c>
      <c r="I2481" s="1">
        <v>6.6565643999999993E-2</v>
      </c>
      <c r="J2481" s="1">
        <v>6.78</v>
      </c>
      <c r="K2481" s="1">
        <v>185.32400000000001</v>
      </c>
      <c r="L2481" s="1">
        <v>4.2</v>
      </c>
    </row>
    <row r="2482" spans="1:12" x14ac:dyDescent="0.2">
      <c r="A2482" s="1" t="s">
        <v>124</v>
      </c>
      <c r="B2482" s="1" t="s">
        <v>225</v>
      </c>
      <c r="C2482" s="1" t="s">
        <v>10</v>
      </c>
      <c r="D2482" s="1">
        <v>2014</v>
      </c>
      <c r="E2482" s="1" t="s">
        <v>529</v>
      </c>
      <c r="F2482" s="1" t="s">
        <v>2</v>
      </c>
      <c r="G2482" s="1" t="s">
        <v>528</v>
      </c>
      <c r="H2482" s="1" t="s">
        <v>7</v>
      </c>
      <c r="I2482" s="1">
        <v>2.8571131999999999E-2</v>
      </c>
      <c r="J2482" s="1">
        <v>7.35</v>
      </c>
      <c r="K2482" s="1">
        <v>40.845399999999998</v>
      </c>
      <c r="L2482" s="1">
        <v>4.2</v>
      </c>
    </row>
    <row r="2483" spans="1:12" x14ac:dyDescent="0.2">
      <c r="A2483" s="1" t="s">
        <v>124</v>
      </c>
      <c r="B2483" s="1" t="s">
        <v>1377</v>
      </c>
      <c r="C2483" s="1" t="s">
        <v>10</v>
      </c>
      <c r="D2483" s="1">
        <v>2014</v>
      </c>
      <c r="E2483" s="1" t="s">
        <v>529</v>
      </c>
      <c r="F2483" s="1" t="s">
        <v>2</v>
      </c>
      <c r="G2483" s="1" t="s">
        <v>528</v>
      </c>
      <c r="H2483" s="1" t="s">
        <v>7</v>
      </c>
      <c r="I2483" s="1">
        <v>4.1360996999999997E-2</v>
      </c>
      <c r="J2483" s="1">
        <v>10.5</v>
      </c>
      <c r="K2483" s="1">
        <v>39.516399999999997</v>
      </c>
      <c r="L2483" s="1">
        <v>4.2</v>
      </c>
    </row>
    <row r="2484" spans="1:12" x14ac:dyDescent="0.2">
      <c r="A2484" s="1" t="s">
        <v>124</v>
      </c>
      <c r="B2484" s="1" t="s">
        <v>1411</v>
      </c>
      <c r="C2484" s="1" t="s">
        <v>10</v>
      </c>
      <c r="D2484" s="1">
        <v>2014</v>
      </c>
      <c r="E2484" s="1" t="s">
        <v>529</v>
      </c>
      <c r="F2484" s="1" t="s">
        <v>2</v>
      </c>
      <c r="G2484" s="1" t="s">
        <v>528</v>
      </c>
      <c r="H2484" s="1" t="s">
        <v>7</v>
      </c>
      <c r="I2484" s="1">
        <v>9.6653315000000004E-2</v>
      </c>
      <c r="J2484" s="1">
        <v>19.100000000000001</v>
      </c>
      <c r="K2484" s="1">
        <v>235.19579999999999</v>
      </c>
      <c r="L2484" s="1">
        <v>4.2</v>
      </c>
    </row>
    <row r="2485" spans="1:12" x14ac:dyDescent="0.2">
      <c r="A2485" s="1" t="s">
        <v>124</v>
      </c>
      <c r="B2485" s="1" t="s">
        <v>463</v>
      </c>
      <c r="C2485" s="1" t="s">
        <v>216</v>
      </c>
      <c r="D2485" s="1">
        <v>2014</v>
      </c>
      <c r="E2485" s="1" t="s">
        <v>529</v>
      </c>
      <c r="F2485" s="1" t="s">
        <v>2</v>
      </c>
      <c r="G2485" s="1" t="s">
        <v>528</v>
      </c>
      <c r="H2485" s="1" t="s">
        <v>7</v>
      </c>
      <c r="I2485" s="1">
        <v>8.5020341999999999E-2</v>
      </c>
      <c r="J2485" s="1">
        <v>9.5</v>
      </c>
      <c r="K2485" s="1">
        <v>188.78720000000001</v>
      </c>
      <c r="L2485" s="1">
        <v>4.2</v>
      </c>
    </row>
    <row r="2486" spans="1:12" x14ac:dyDescent="0.2">
      <c r="A2486" s="1" t="s">
        <v>124</v>
      </c>
      <c r="B2486" s="1" t="s">
        <v>1287</v>
      </c>
      <c r="C2486" s="1" t="s">
        <v>4</v>
      </c>
      <c r="D2486" s="1">
        <v>2014</v>
      </c>
      <c r="E2486" s="1" t="s">
        <v>529</v>
      </c>
      <c r="F2486" s="1" t="s">
        <v>2</v>
      </c>
      <c r="G2486" s="1" t="s">
        <v>528</v>
      </c>
      <c r="H2486" s="1" t="s">
        <v>7</v>
      </c>
      <c r="I2486" s="1">
        <v>0.14492015999999999</v>
      </c>
      <c r="J2486" s="1">
        <v>12.15</v>
      </c>
      <c r="K2486" s="1">
        <v>224.44040000000001</v>
      </c>
      <c r="L2486" s="1">
        <v>4.2</v>
      </c>
    </row>
    <row r="2487" spans="1:12" x14ac:dyDescent="0.2">
      <c r="A2487" s="1" t="s">
        <v>124</v>
      </c>
      <c r="B2487" s="1" t="s">
        <v>1017</v>
      </c>
      <c r="C2487" s="1" t="s">
        <v>4</v>
      </c>
      <c r="D2487" s="1">
        <v>2014</v>
      </c>
      <c r="E2487" s="1" t="s">
        <v>529</v>
      </c>
      <c r="F2487" s="1" t="s">
        <v>2</v>
      </c>
      <c r="G2487" s="1" t="s">
        <v>528</v>
      </c>
      <c r="H2487" s="1" t="s">
        <v>7</v>
      </c>
      <c r="I2487" s="1">
        <v>8.9703476000000004E-2</v>
      </c>
      <c r="J2487" s="1">
        <v>14.5</v>
      </c>
      <c r="K2487" s="1">
        <v>158.3604</v>
      </c>
      <c r="L2487" s="1">
        <v>4.2</v>
      </c>
    </row>
    <row r="2488" spans="1:12" x14ac:dyDescent="0.2">
      <c r="A2488" s="1" t="s">
        <v>124</v>
      </c>
      <c r="B2488" s="1" t="s">
        <v>793</v>
      </c>
      <c r="C2488" s="1" t="s">
        <v>4</v>
      </c>
      <c r="D2488" s="1">
        <v>2014</v>
      </c>
      <c r="E2488" s="1" t="s">
        <v>529</v>
      </c>
      <c r="F2488" s="1" t="s">
        <v>2</v>
      </c>
      <c r="G2488" s="1" t="s">
        <v>528</v>
      </c>
      <c r="H2488" s="1" t="s">
        <v>7</v>
      </c>
      <c r="I2488" s="1">
        <v>9.7629611000000005E-2</v>
      </c>
      <c r="J2488" s="1">
        <v>17.75</v>
      </c>
      <c r="K2488" s="1">
        <v>240.4196</v>
      </c>
      <c r="L2488" s="1">
        <v>4.2</v>
      </c>
    </row>
    <row r="2489" spans="1:12" x14ac:dyDescent="0.2">
      <c r="A2489" s="1" t="s">
        <v>124</v>
      </c>
      <c r="B2489" s="1" t="s">
        <v>446</v>
      </c>
      <c r="C2489" s="1" t="s">
        <v>4</v>
      </c>
      <c r="D2489" s="1">
        <v>2014</v>
      </c>
      <c r="E2489" s="1" t="s">
        <v>529</v>
      </c>
      <c r="F2489" s="1" t="s">
        <v>2</v>
      </c>
      <c r="G2489" s="1" t="s">
        <v>528</v>
      </c>
      <c r="H2489" s="1" t="s">
        <v>7</v>
      </c>
      <c r="I2489" s="1">
        <v>7.7389796999999996E-2</v>
      </c>
      <c r="J2489" s="1">
        <v>20.100000000000001</v>
      </c>
      <c r="K2489" s="1">
        <v>60.8536</v>
      </c>
      <c r="L2489" s="1">
        <v>4.2</v>
      </c>
    </row>
    <row r="2490" spans="1:12" x14ac:dyDescent="0.2">
      <c r="A2490" s="1" t="s">
        <v>124</v>
      </c>
      <c r="B2490" s="1" t="s">
        <v>1220</v>
      </c>
      <c r="C2490" s="1" t="s">
        <v>171</v>
      </c>
      <c r="D2490" s="1">
        <v>2014</v>
      </c>
      <c r="E2490" s="1" t="s">
        <v>529</v>
      </c>
      <c r="F2490" s="1" t="s">
        <v>2</v>
      </c>
      <c r="G2490" s="1" t="s">
        <v>528</v>
      </c>
      <c r="H2490" s="1" t="s">
        <v>7</v>
      </c>
      <c r="I2490" s="1">
        <v>0.16724376899999999</v>
      </c>
      <c r="J2490" s="1">
        <v>17.350000000000001</v>
      </c>
      <c r="K2490" s="1">
        <v>176.27119999999999</v>
      </c>
      <c r="L2490" s="1">
        <v>4.2</v>
      </c>
    </row>
    <row r="2491" spans="1:12" x14ac:dyDescent="0.2">
      <c r="A2491" s="1" t="s">
        <v>124</v>
      </c>
      <c r="B2491" s="1" t="s">
        <v>1491</v>
      </c>
      <c r="C2491" s="1" t="s">
        <v>171</v>
      </c>
      <c r="D2491" s="1">
        <v>2014</v>
      </c>
      <c r="E2491" s="1" t="s">
        <v>529</v>
      </c>
      <c r="F2491" s="1" t="s">
        <v>2</v>
      </c>
      <c r="G2491" s="1" t="s">
        <v>528</v>
      </c>
      <c r="H2491" s="1" t="s">
        <v>7</v>
      </c>
      <c r="I2491" s="1">
        <v>5.0896669999999998E-2</v>
      </c>
      <c r="J2491" s="1">
        <v>17.7</v>
      </c>
      <c r="K2491" s="1">
        <v>125.56780000000001</v>
      </c>
      <c r="L2491" s="1">
        <v>4.2</v>
      </c>
    </row>
    <row r="2492" spans="1:12" x14ac:dyDescent="0.2">
      <c r="A2492" s="1" t="s">
        <v>124</v>
      </c>
      <c r="B2492" s="1" t="s">
        <v>1569</v>
      </c>
      <c r="C2492" s="1" t="s">
        <v>171</v>
      </c>
      <c r="D2492" s="1">
        <v>2014</v>
      </c>
      <c r="E2492" s="1" t="s">
        <v>529</v>
      </c>
      <c r="F2492" s="1" t="s">
        <v>2</v>
      </c>
      <c r="G2492" s="1" t="s">
        <v>528</v>
      </c>
      <c r="H2492" s="1" t="s">
        <v>7</v>
      </c>
      <c r="I2492" s="1">
        <v>0.10794053300000001</v>
      </c>
      <c r="J2492" s="1">
        <v>19.25</v>
      </c>
      <c r="K2492" s="1">
        <v>35.555799999999998</v>
      </c>
      <c r="L2492" s="1">
        <v>4.2</v>
      </c>
    </row>
    <row r="2493" spans="1:12" x14ac:dyDescent="0.2">
      <c r="A2493" s="1" t="s">
        <v>124</v>
      </c>
      <c r="B2493" s="1" t="s">
        <v>757</v>
      </c>
      <c r="C2493" s="1" t="s">
        <v>171</v>
      </c>
      <c r="D2493" s="1">
        <v>2014</v>
      </c>
      <c r="E2493" s="1" t="s">
        <v>529</v>
      </c>
      <c r="F2493" s="1" t="s">
        <v>2</v>
      </c>
      <c r="G2493" s="1" t="s">
        <v>528</v>
      </c>
      <c r="H2493" s="1" t="s">
        <v>7</v>
      </c>
      <c r="I2493" s="1">
        <v>7.0933893999999997E-2</v>
      </c>
      <c r="J2493" s="1">
        <v>20.6</v>
      </c>
      <c r="K2493" s="1">
        <v>74.869600000000005</v>
      </c>
      <c r="L2493" s="1">
        <v>4.2</v>
      </c>
    </row>
    <row r="2494" spans="1:12" x14ac:dyDescent="0.2">
      <c r="A2494" s="1" t="s">
        <v>124</v>
      </c>
      <c r="B2494" s="1" t="s">
        <v>1568</v>
      </c>
      <c r="C2494" s="1" t="s">
        <v>47</v>
      </c>
      <c r="D2494" s="1">
        <v>2014</v>
      </c>
      <c r="E2494" s="1" t="s">
        <v>529</v>
      </c>
      <c r="F2494" s="1" t="s">
        <v>2</v>
      </c>
      <c r="G2494" s="1" t="s">
        <v>528</v>
      </c>
      <c r="H2494" s="1" t="s">
        <v>7</v>
      </c>
      <c r="I2494" s="1">
        <v>2.2441882999999999E-2</v>
      </c>
      <c r="J2494" s="1">
        <v>6.8949999999999996</v>
      </c>
      <c r="K2494" s="1">
        <v>143.88120000000001</v>
      </c>
      <c r="L2494" s="1">
        <v>4.2</v>
      </c>
    </row>
    <row r="2495" spans="1:12" x14ac:dyDescent="0.2">
      <c r="A2495" s="1" t="s">
        <v>124</v>
      </c>
      <c r="B2495" s="1" t="s">
        <v>1584</v>
      </c>
      <c r="C2495" s="1" t="s">
        <v>47</v>
      </c>
      <c r="D2495" s="1">
        <v>2014</v>
      </c>
      <c r="E2495" s="1" t="s">
        <v>529</v>
      </c>
      <c r="F2495" s="1" t="s">
        <v>2</v>
      </c>
      <c r="G2495" s="1" t="s">
        <v>528</v>
      </c>
      <c r="H2495" s="1" t="s">
        <v>7</v>
      </c>
      <c r="I2495" s="1">
        <v>5.8042926000000002E-2</v>
      </c>
      <c r="J2495" s="1">
        <v>17.600000000000001</v>
      </c>
      <c r="K2495" s="1">
        <v>154.63140000000001</v>
      </c>
      <c r="L2495" s="1">
        <v>4.2</v>
      </c>
    </row>
    <row r="2496" spans="1:12" x14ac:dyDescent="0.2">
      <c r="A2496" s="1" t="s">
        <v>124</v>
      </c>
      <c r="B2496" s="1" t="s">
        <v>1155</v>
      </c>
      <c r="C2496" s="1" t="s">
        <v>14</v>
      </c>
      <c r="D2496" s="1">
        <v>2014</v>
      </c>
      <c r="E2496" s="1" t="s">
        <v>529</v>
      </c>
      <c r="F2496" s="1" t="s">
        <v>2</v>
      </c>
      <c r="G2496" s="1" t="s">
        <v>528</v>
      </c>
      <c r="H2496" s="1" t="s">
        <v>7</v>
      </c>
      <c r="I2496" s="1">
        <v>0.16210760299999999</v>
      </c>
      <c r="J2496" s="1">
        <v>10.85</v>
      </c>
      <c r="K2496" s="1">
        <v>106.3622</v>
      </c>
      <c r="L2496" s="1">
        <v>4.2</v>
      </c>
    </row>
    <row r="2497" spans="1:12" x14ac:dyDescent="0.2">
      <c r="A2497" s="1" t="s">
        <v>124</v>
      </c>
      <c r="B2497" s="1" t="s">
        <v>157</v>
      </c>
      <c r="C2497" s="1" t="s">
        <v>14</v>
      </c>
      <c r="D2497" s="1">
        <v>2014</v>
      </c>
      <c r="E2497" s="1" t="s">
        <v>529</v>
      </c>
      <c r="F2497" s="1" t="s">
        <v>2</v>
      </c>
      <c r="G2497" s="1" t="s">
        <v>528</v>
      </c>
      <c r="H2497" s="1" t="s">
        <v>7</v>
      </c>
      <c r="I2497" s="1">
        <v>2.8395166999999999E-2</v>
      </c>
      <c r="J2497" s="1">
        <v>16.5</v>
      </c>
      <c r="K2497" s="1">
        <v>91.714600000000004</v>
      </c>
      <c r="L2497" s="1">
        <v>4.2</v>
      </c>
    </row>
    <row r="2498" spans="1:12" x14ac:dyDescent="0.2">
      <c r="A2498" s="1" t="s">
        <v>124</v>
      </c>
      <c r="B2498" s="1" t="s">
        <v>135</v>
      </c>
      <c r="C2498" s="1" t="s">
        <v>19</v>
      </c>
      <c r="D2498" s="1">
        <v>2014</v>
      </c>
      <c r="E2498" s="1" t="s">
        <v>529</v>
      </c>
      <c r="F2498" s="1" t="s">
        <v>2</v>
      </c>
      <c r="G2498" s="1" t="s">
        <v>528</v>
      </c>
      <c r="H2498" s="1" t="s">
        <v>7</v>
      </c>
      <c r="I2498" s="1">
        <v>8.2170946999999994E-2</v>
      </c>
      <c r="J2498" s="1">
        <v>7.39</v>
      </c>
      <c r="K2498" s="1">
        <v>190.953</v>
      </c>
      <c r="L2498" s="1">
        <v>4.2</v>
      </c>
    </row>
    <row r="2499" spans="1:12" x14ac:dyDescent="0.2">
      <c r="A2499" s="1" t="s">
        <v>124</v>
      </c>
      <c r="B2499" s="1" t="s">
        <v>992</v>
      </c>
      <c r="C2499" s="1" t="s">
        <v>19</v>
      </c>
      <c r="D2499" s="1">
        <v>2014</v>
      </c>
      <c r="E2499" s="1" t="s">
        <v>529</v>
      </c>
      <c r="F2499" s="1" t="s">
        <v>2</v>
      </c>
      <c r="G2499" s="1" t="s">
        <v>528</v>
      </c>
      <c r="H2499" s="1" t="s">
        <v>7</v>
      </c>
      <c r="I2499" s="1">
        <v>3.4424278000000003E-2</v>
      </c>
      <c r="J2499" s="1">
        <v>7.97</v>
      </c>
      <c r="K2499" s="1">
        <v>171.84219999999999</v>
      </c>
      <c r="L2499" s="1">
        <v>4.2</v>
      </c>
    </row>
    <row r="2500" spans="1:12" x14ac:dyDescent="0.2">
      <c r="A2500" s="1" t="s">
        <v>124</v>
      </c>
      <c r="B2500" s="1" t="s">
        <v>1149</v>
      </c>
      <c r="C2500" s="1" t="s">
        <v>19</v>
      </c>
      <c r="D2500" s="1">
        <v>2014</v>
      </c>
      <c r="E2500" s="1" t="s">
        <v>529</v>
      </c>
      <c r="F2500" s="1" t="s">
        <v>2</v>
      </c>
      <c r="G2500" s="1" t="s">
        <v>528</v>
      </c>
      <c r="H2500" s="1" t="s">
        <v>7</v>
      </c>
      <c r="I2500" s="1">
        <v>2.4635076999999998E-2</v>
      </c>
      <c r="J2500" s="1">
        <v>19.7</v>
      </c>
      <c r="K2500" s="1">
        <v>84.159199999999998</v>
      </c>
      <c r="L2500" s="1">
        <v>4.2</v>
      </c>
    </row>
    <row r="2501" spans="1:12" x14ac:dyDescent="0.2">
      <c r="A2501" s="1" t="s">
        <v>6</v>
      </c>
      <c r="B2501" s="1" t="s">
        <v>117</v>
      </c>
      <c r="C2501" s="1" t="s">
        <v>28</v>
      </c>
      <c r="D2501" s="1">
        <v>2014</v>
      </c>
      <c r="E2501" s="1" t="s">
        <v>529</v>
      </c>
      <c r="F2501" s="1" t="s">
        <v>2</v>
      </c>
      <c r="G2501" s="1" t="s">
        <v>528</v>
      </c>
      <c r="H2501" s="1" t="s">
        <v>7</v>
      </c>
      <c r="I2501" s="1">
        <v>5.1573902999999997E-2</v>
      </c>
      <c r="J2501" s="1">
        <v>9.1950000000000003</v>
      </c>
      <c r="K2501" s="1">
        <v>79.864400000000003</v>
      </c>
      <c r="L2501" s="1">
        <v>4.2</v>
      </c>
    </row>
    <row r="2502" spans="1:12" x14ac:dyDescent="0.2">
      <c r="A2502" s="1" t="s">
        <v>6</v>
      </c>
      <c r="B2502" s="1" t="s">
        <v>386</v>
      </c>
      <c r="C2502" s="1" t="s">
        <v>28</v>
      </c>
      <c r="D2502" s="1">
        <v>2014</v>
      </c>
      <c r="E2502" s="1" t="s">
        <v>529</v>
      </c>
      <c r="F2502" s="1" t="s">
        <v>2</v>
      </c>
      <c r="G2502" s="1" t="s">
        <v>528</v>
      </c>
      <c r="H2502" s="1" t="s">
        <v>7</v>
      </c>
      <c r="I2502" s="1">
        <v>0.185704641</v>
      </c>
      <c r="J2502" s="1">
        <v>12.35</v>
      </c>
      <c r="K2502" s="1">
        <v>77.132800000000003</v>
      </c>
      <c r="L2502" s="1">
        <v>4.2</v>
      </c>
    </row>
    <row r="2503" spans="1:12" x14ac:dyDescent="0.2">
      <c r="A2503" s="1" t="s">
        <v>6</v>
      </c>
      <c r="B2503" s="1" t="s">
        <v>385</v>
      </c>
      <c r="C2503" s="1" t="s">
        <v>28</v>
      </c>
      <c r="D2503" s="1">
        <v>2014</v>
      </c>
      <c r="E2503" s="1" t="s">
        <v>529</v>
      </c>
      <c r="F2503" s="1" t="s">
        <v>2</v>
      </c>
      <c r="G2503" s="1" t="s">
        <v>528</v>
      </c>
      <c r="H2503" s="1" t="s">
        <v>7</v>
      </c>
      <c r="I2503" s="1">
        <v>3.1508510000000003E-2</v>
      </c>
      <c r="J2503" s="1">
        <v>12.6</v>
      </c>
      <c r="K2503" s="1">
        <v>170.57640000000001</v>
      </c>
      <c r="L2503" s="1">
        <v>4.2</v>
      </c>
    </row>
    <row r="2504" spans="1:12" x14ac:dyDescent="0.2">
      <c r="A2504" s="1" t="s">
        <v>6</v>
      </c>
      <c r="B2504" s="1" t="s">
        <v>838</v>
      </c>
      <c r="C2504" s="1" t="s">
        <v>28</v>
      </c>
      <c r="D2504" s="1">
        <v>2014</v>
      </c>
      <c r="E2504" s="1" t="s">
        <v>529</v>
      </c>
      <c r="F2504" s="1" t="s">
        <v>2</v>
      </c>
      <c r="G2504" s="1" t="s">
        <v>528</v>
      </c>
      <c r="H2504" s="1" t="s">
        <v>7</v>
      </c>
      <c r="I2504" s="1">
        <v>6.2172697999999998E-2</v>
      </c>
      <c r="J2504" s="1">
        <v>20.85</v>
      </c>
      <c r="K2504" s="1">
        <v>90.251400000000004</v>
      </c>
      <c r="L2504" s="1">
        <v>4.2</v>
      </c>
    </row>
    <row r="2505" spans="1:12" x14ac:dyDescent="0.2">
      <c r="A2505" s="1" t="s">
        <v>6</v>
      </c>
      <c r="B2505" s="1" t="s">
        <v>1388</v>
      </c>
      <c r="C2505" s="1" t="s">
        <v>108</v>
      </c>
      <c r="D2505" s="1">
        <v>2014</v>
      </c>
      <c r="E2505" s="1" t="s">
        <v>529</v>
      </c>
      <c r="F2505" s="1" t="s">
        <v>2</v>
      </c>
      <c r="G2505" s="1" t="s">
        <v>528</v>
      </c>
      <c r="H2505" s="1" t="s">
        <v>7</v>
      </c>
      <c r="I2505" s="1">
        <v>6.1124626000000001E-2</v>
      </c>
      <c r="J2505" s="1">
        <v>7.8949999999999996</v>
      </c>
      <c r="K2505" s="1">
        <v>58.558799999999998</v>
      </c>
      <c r="L2505" s="1">
        <v>4.2</v>
      </c>
    </row>
    <row r="2506" spans="1:12" x14ac:dyDescent="0.2">
      <c r="A2506" s="1" t="s">
        <v>6</v>
      </c>
      <c r="B2506" s="1" t="s">
        <v>1513</v>
      </c>
      <c r="C2506" s="1" t="s">
        <v>108</v>
      </c>
      <c r="D2506" s="1">
        <v>2014</v>
      </c>
      <c r="E2506" s="1" t="s">
        <v>529</v>
      </c>
      <c r="F2506" s="1" t="s">
        <v>2</v>
      </c>
      <c r="G2506" s="1" t="s">
        <v>528</v>
      </c>
      <c r="H2506" s="1" t="s">
        <v>7</v>
      </c>
      <c r="I2506" s="1">
        <v>5.6271701E-2</v>
      </c>
      <c r="J2506" s="1">
        <v>13.85</v>
      </c>
      <c r="K2506" s="1">
        <v>232.23</v>
      </c>
      <c r="L2506" s="1">
        <v>4.2</v>
      </c>
    </row>
    <row r="2507" spans="1:12" x14ac:dyDescent="0.2">
      <c r="A2507" s="1" t="s">
        <v>6</v>
      </c>
      <c r="B2507" s="1" t="s">
        <v>1143</v>
      </c>
      <c r="C2507" s="1" t="s">
        <v>108</v>
      </c>
      <c r="D2507" s="1">
        <v>2014</v>
      </c>
      <c r="E2507" s="1" t="s">
        <v>529</v>
      </c>
      <c r="F2507" s="1" t="s">
        <v>2</v>
      </c>
      <c r="G2507" s="1" t="s">
        <v>528</v>
      </c>
      <c r="H2507" s="1" t="s">
        <v>7</v>
      </c>
      <c r="I2507" s="1">
        <v>3.9215075000000002E-2</v>
      </c>
      <c r="J2507" s="1">
        <v>20.2</v>
      </c>
      <c r="K2507" s="1">
        <v>157.66300000000001</v>
      </c>
      <c r="L2507" s="1">
        <v>4.2</v>
      </c>
    </row>
    <row r="2508" spans="1:12" x14ac:dyDescent="0.2">
      <c r="A2508" s="1" t="s">
        <v>6</v>
      </c>
      <c r="B2508" s="1" t="s">
        <v>378</v>
      </c>
      <c r="C2508" s="1" t="s">
        <v>25</v>
      </c>
      <c r="D2508" s="1">
        <v>2014</v>
      </c>
      <c r="E2508" s="1" t="s">
        <v>529</v>
      </c>
      <c r="F2508" s="1" t="s">
        <v>2</v>
      </c>
      <c r="G2508" s="1" t="s">
        <v>528</v>
      </c>
      <c r="H2508" s="1" t="s">
        <v>7</v>
      </c>
      <c r="I2508" s="1">
        <v>3.0816999000000001E-2</v>
      </c>
      <c r="J2508" s="1">
        <v>8.42</v>
      </c>
      <c r="K2508" s="1">
        <v>230.83519999999999</v>
      </c>
      <c r="L2508" s="1">
        <v>4.2</v>
      </c>
    </row>
    <row r="2509" spans="1:12" x14ac:dyDescent="0.2">
      <c r="A2509" s="1" t="s">
        <v>6</v>
      </c>
      <c r="B2509" s="1" t="s">
        <v>1140</v>
      </c>
      <c r="C2509" s="1" t="s">
        <v>25</v>
      </c>
      <c r="D2509" s="1">
        <v>2014</v>
      </c>
      <c r="E2509" s="1" t="s">
        <v>529</v>
      </c>
      <c r="F2509" s="1" t="s">
        <v>2</v>
      </c>
      <c r="G2509" s="1" t="s">
        <v>528</v>
      </c>
      <c r="H2509" s="1" t="s">
        <v>7</v>
      </c>
      <c r="I2509" s="1">
        <v>0.161301097</v>
      </c>
      <c r="J2509" s="1">
        <v>15</v>
      </c>
      <c r="K2509" s="1">
        <v>185.1266</v>
      </c>
      <c r="L2509" s="1">
        <v>4.2</v>
      </c>
    </row>
    <row r="2510" spans="1:12" x14ac:dyDescent="0.2">
      <c r="A2510" s="1" t="s">
        <v>6</v>
      </c>
      <c r="B2510" s="1" t="s">
        <v>1234</v>
      </c>
      <c r="C2510" s="1" t="s">
        <v>71</v>
      </c>
      <c r="D2510" s="1">
        <v>2014</v>
      </c>
      <c r="E2510" s="1" t="s">
        <v>529</v>
      </c>
      <c r="F2510" s="1" t="s">
        <v>2</v>
      </c>
      <c r="G2510" s="1" t="s">
        <v>528</v>
      </c>
      <c r="H2510" s="1" t="s">
        <v>7</v>
      </c>
      <c r="I2510" s="1">
        <v>0.12831540899999999</v>
      </c>
      <c r="J2510" s="1">
        <v>16.2</v>
      </c>
      <c r="K2510" s="1">
        <v>178.137</v>
      </c>
      <c r="L2510" s="1">
        <v>4.2</v>
      </c>
    </row>
    <row r="2511" spans="1:12" x14ac:dyDescent="0.2">
      <c r="A2511" s="1" t="s">
        <v>6</v>
      </c>
      <c r="B2511" s="1" t="s">
        <v>816</v>
      </c>
      <c r="C2511" s="1" t="s">
        <v>10</v>
      </c>
      <c r="D2511" s="1">
        <v>2014</v>
      </c>
      <c r="E2511" s="1" t="s">
        <v>529</v>
      </c>
      <c r="F2511" s="1" t="s">
        <v>2</v>
      </c>
      <c r="G2511" s="1" t="s">
        <v>528</v>
      </c>
      <c r="H2511" s="1" t="s">
        <v>7</v>
      </c>
      <c r="I2511" s="1">
        <v>3.8724611999999999E-2</v>
      </c>
      <c r="J2511" s="1">
        <v>5.7850000000000001</v>
      </c>
      <c r="K2511" s="1">
        <v>263.92520000000002</v>
      </c>
      <c r="L2511" s="1">
        <v>4.2</v>
      </c>
    </row>
    <row r="2512" spans="1:12" x14ac:dyDescent="0.2">
      <c r="A2512" s="1" t="s">
        <v>6</v>
      </c>
      <c r="B2512" s="1" t="s">
        <v>1464</v>
      </c>
      <c r="C2512" s="1" t="s">
        <v>10</v>
      </c>
      <c r="D2512" s="1">
        <v>2014</v>
      </c>
      <c r="E2512" s="1" t="s">
        <v>529</v>
      </c>
      <c r="F2512" s="1" t="s">
        <v>2</v>
      </c>
      <c r="G2512" s="1" t="s">
        <v>528</v>
      </c>
      <c r="H2512" s="1" t="s">
        <v>7</v>
      </c>
      <c r="I2512" s="1">
        <v>0</v>
      </c>
      <c r="J2512" s="1">
        <v>7.7850000000000001</v>
      </c>
      <c r="K2512" s="1">
        <v>106.49639999999999</v>
      </c>
      <c r="L2512" s="1">
        <v>4.2</v>
      </c>
    </row>
    <row r="2513" spans="1:12" x14ac:dyDescent="0.2">
      <c r="A2513" s="1" t="s">
        <v>6</v>
      </c>
      <c r="B2513" s="1" t="s">
        <v>348</v>
      </c>
      <c r="C2513" s="1" t="s">
        <v>10</v>
      </c>
      <c r="D2513" s="1">
        <v>2014</v>
      </c>
      <c r="E2513" s="1" t="s">
        <v>529</v>
      </c>
      <c r="F2513" s="1" t="s">
        <v>2</v>
      </c>
      <c r="G2513" s="1" t="s">
        <v>528</v>
      </c>
      <c r="H2513" s="1" t="s">
        <v>7</v>
      </c>
      <c r="I2513" s="1">
        <v>0</v>
      </c>
      <c r="J2513" s="1">
        <v>8.0500000000000007</v>
      </c>
      <c r="K2513" s="1">
        <v>257.56459999999998</v>
      </c>
      <c r="L2513" s="1">
        <v>4.2</v>
      </c>
    </row>
    <row r="2514" spans="1:12" x14ac:dyDescent="0.2">
      <c r="A2514" s="1" t="s">
        <v>6</v>
      </c>
      <c r="B2514" s="1" t="s">
        <v>939</v>
      </c>
      <c r="C2514" s="1" t="s">
        <v>10</v>
      </c>
      <c r="D2514" s="1">
        <v>2014</v>
      </c>
      <c r="E2514" s="1" t="s">
        <v>529</v>
      </c>
      <c r="F2514" s="1" t="s">
        <v>2</v>
      </c>
      <c r="G2514" s="1" t="s">
        <v>528</v>
      </c>
      <c r="H2514" s="1" t="s">
        <v>7</v>
      </c>
      <c r="I2514" s="1">
        <v>8.1684727999999998E-2</v>
      </c>
      <c r="J2514" s="1">
        <v>12.5</v>
      </c>
      <c r="K2514" s="1">
        <v>92.348799999999997</v>
      </c>
      <c r="L2514" s="1">
        <v>4.2</v>
      </c>
    </row>
    <row r="2515" spans="1:12" x14ac:dyDescent="0.2">
      <c r="A2515" s="1" t="s">
        <v>6</v>
      </c>
      <c r="B2515" s="1" t="s">
        <v>1444</v>
      </c>
      <c r="C2515" s="1" t="s">
        <v>10</v>
      </c>
      <c r="D2515" s="1">
        <v>2014</v>
      </c>
      <c r="E2515" s="1" t="s">
        <v>529</v>
      </c>
      <c r="F2515" s="1" t="s">
        <v>2</v>
      </c>
      <c r="G2515" s="1" t="s">
        <v>528</v>
      </c>
      <c r="H2515" s="1" t="s">
        <v>7</v>
      </c>
      <c r="I2515" s="1">
        <v>4.0897931999999998E-2</v>
      </c>
      <c r="J2515" s="1">
        <v>17.7</v>
      </c>
      <c r="K2515" s="1">
        <v>82.627600000000001</v>
      </c>
      <c r="L2515" s="1">
        <v>4.2</v>
      </c>
    </row>
    <row r="2516" spans="1:12" x14ac:dyDescent="0.2">
      <c r="A2516" s="1" t="s">
        <v>6</v>
      </c>
      <c r="B2516" s="1" t="s">
        <v>1128</v>
      </c>
      <c r="C2516" s="1" t="s">
        <v>10</v>
      </c>
      <c r="D2516" s="1">
        <v>2014</v>
      </c>
      <c r="E2516" s="1" t="s">
        <v>529</v>
      </c>
      <c r="F2516" s="1" t="s">
        <v>2</v>
      </c>
      <c r="G2516" s="1" t="s">
        <v>528</v>
      </c>
      <c r="H2516" s="1" t="s">
        <v>7</v>
      </c>
      <c r="I2516" s="1">
        <v>1.6582833000000002E-2</v>
      </c>
      <c r="J2516" s="1">
        <v>17.7</v>
      </c>
      <c r="K2516" s="1">
        <v>50.503399999999999</v>
      </c>
      <c r="L2516" s="1">
        <v>4.2</v>
      </c>
    </row>
    <row r="2517" spans="1:12" x14ac:dyDescent="0.2">
      <c r="A2517" s="1" t="s">
        <v>6</v>
      </c>
      <c r="B2517" s="1" t="s">
        <v>1243</v>
      </c>
      <c r="C2517" s="1" t="s">
        <v>47</v>
      </c>
      <c r="D2517" s="1">
        <v>2014</v>
      </c>
      <c r="E2517" s="1" t="s">
        <v>529</v>
      </c>
      <c r="F2517" s="1" t="s">
        <v>2</v>
      </c>
      <c r="G2517" s="1" t="s">
        <v>528</v>
      </c>
      <c r="H2517" s="1" t="s">
        <v>7</v>
      </c>
      <c r="I2517" s="1">
        <v>0.13725256999999999</v>
      </c>
      <c r="J2517" s="1">
        <v>6.9850000000000003</v>
      </c>
      <c r="K2517" s="1">
        <v>183.76079999999999</v>
      </c>
      <c r="L2517" s="1">
        <v>4.2</v>
      </c>
    </row>
    <row r="2518" spans="1:12" x14ac:dyDescent="0.2">
      <c r="A2518" s="1" t="s">
        <v>6</v>
      </c>
      <c r="B2518" s="1" t="s">
        <v>935</v>
      </c>
      <c r="C2518" s="1" t="s">
        <v>47</v>
      </c>
      <c r="D2518" s="1">
        <v>2014</v>
      </c>
      <c r="E2518" s="1" t="s">
        <v>529</v>
      </c>
      <c r="F2518" s="1" t="s">
        <v>2</v>
      </c>
      <c r="G2518" s="1" t="s">
        <v>528</v>
      </c>
      <c r="H2518" s="1" t="s">
        <v>7</v>
      </c>
      <c r="I2518" s="1">
        <v>1.2447774999999999E-2</v>
      </c>
      <c r="J2518" s="1">
        <v>10.195</v>
      </c>
      <c r="K2518" s="1">
        <v>197.61099999999999</v>
      </c>
      <c r="L2518" s="1">
        <v>4.2</v>
      </c>
    </row>
    <row r="2519" spans="1:12" x14ac:dyDescent="0.2">
      <c r="A2519" s="1" t="s">
        <v>6</v>
      </c>
      <c r="B2519" s="1" t="s">
        <v>336</v>
      </c>
      <c r="C2519" s="1" t="s">
        <v>47</v>
      </c>
      <c r="D2519" s="1">
        <v>2014</v>
      </c>
      <c r="E2519" s="1" t="s">
        <v>529</v>
      </c>
      <c r="F2519" s="1" t="s">
        <v>2</v>
      </c>
      <c r="G2519" s="1" t="s">
        <v>528</v>
      </c>
      <c r="H2519" s="1" t="s">
        <v>7</v>
      </c>
      <c r="I2519" s="1">
        <v>1.0909703999999999E-2</v>
      </c>
      <c r="J2519" s="1">
        <v>11.65</v>
      </c>
      <c r="K2519" s="1">
        <v>110.8544</v>
      </c>
      <c r="L2519" s="1">
        <v>4.2</v>
      </c>
    </row>
    <row r="2520" spans="1:12" x14ac:dyDescent="0.2">
      <c r="A2520" s="1" t="s">
        <v>6</v>
      </c>
      <c r="B2520" s="1" t="s">
        <v>1478</v>
      </c>
      <c r="C2520" s="1" t="s">
        <v>47</v>
      </c>
      <c r="D2520" s="1">
        <v>2014</v>
      </c>
      <c r="E2520" s="1" t="s">
        <v>529</v>
      </c>
      <c r="F2520" s="1" t="s">
        <v>2</v>
      </c>
      <c r="G2520" s="1" t="s">
        <v>528</v>
      </c>
      <c r="H2520" s="1" t="s">
        <v>7</v>
      </c>
      <c r="I2520" s="1">
        <v>5.5067732000000001E-2</v>
      </c>
      <c r="J2520" s="1">
        <v>15.35</v>
      </c>
      <c r="K2520" s="1">
        <v>146.57339999999999</v>
      </c>
      <c r="L2520" s="1">
        <v>4.2</v>
      </c>
    </row>
    <row r="2521" spans="1:12" x14ac:dyDescent="0.2">
      <c r="A2521" s="1" t="s">
        <v>6</v>
      </c>
      <c r="B2521" s="1" t="s">
        <v>1409</v>
      </c>
      <c r="C2521" s="1" t="s">
        <v>47</v>
      </c>
      <c r="D2521" s="1">
        <v>2014</v>
      </c>
      <c r="E2521" s="1" t="s">
        <v>529</v>
      </c>
      <c r="F2521" s="1" t="s">
        <v>2</v>
      </c>
      <c r="G2521" s="1" t="s">
        <v>528</v>
      </c>
      <c r="H2521" s="1" t="s">
        <v>7</v>
      </c>
      <c r="I2521" s="1">
        <v>0</v>
      </c>
      <c r="J2521" s="1">
        <v>19.350000000000001</v>
      </c>
      <c r="K2521" s="1">
        <v>169.08160000000001</v>
      </c>
      <c r="L2521" s="1">
        <v>4.2</v>
      </c>
    </row>
    <row r="2522" spans="1:12" x14ac:dyDescent="0.2">
      <c r="A2522" s="1" t="s">
        <v>6</v>
      </c>
      <c r="B2522" s="1" t="s">
        <v>331</v>
      </c>
      <c r="C2522" s="1" t="s">
        <v>163</v>
      </c>
      <c r="D2522" s="1">
        <v>2014</v>
      </c>
      <c r="E2522" s="1" t="s">
        <v>529</v>
      </c>
      <c r="F2522" s="1" t="s">
        <v>2</v>
      </c>
      <c r="G2522" s="1" t="s">
        <v>528</v>
      </c>
      <c r="H2522" s="1" t="s">
        <v>7</v>
      </c>
      <c r="I2522" s="1">
        <v>0.140123575</v>
      </c>
      <c r="J2522" s="1">
        <v>5.3650000000000002</v>
      </c>
      <c r="K2522" s="1">
        <v>172.07640000000001</v>
      </c>
      <c r="L2522" s="1">
        <v>4.2</v>
      </c>
    </row>
    <row r="2523" spans="1:12" x14ac:dyDescent="0.2">
      <c r="A2523" s="1" t="s">
        <v>6</v>
      </c>
      <c r="B2523" s="1" t="s">
        <v>1477</v>
      </c>
      <c r="C2523" s="1" t="s">
        <v>14</v>
      </c>
      <c r="D2523" s="1">
        <v>2014</v>
      </c>
      <c r="E2523" s="1" t="s">
        <v>529</v>
      </c>
      <c r="F2523" s="1" t="s">
        <v>2</v>
      </c>
      <c r="G2523" s="1" t="s">
        <v>528</v>
      </c>
      <c r="H2523" s="1" t="s">
        <v>7</v>
      </c>
      <c r="I2523" s="1">
        <v>0.12332588</v>
      </c>
      <c r="J2523" s="1">
        <v>6.67</v>
      </c>
      <c r="K2523" s="1">
        <v>90.251400000000004</v>
      </c>
      <c r="L2523" s="1">
        <v>4.2</v>
      </c>
    </row>
    <row r="2524" spans="1:12" x14ac:dyDescent="0.2">
      <c r="A2524" s="1" t="s">
        <v>6</v>
      </c>
      <c r="B2524" s="1" t="s">
        <v>328</v>
      </c>
      <c r="C2524" s="1" t="s">
        <v>14</v>
      </c>
      <c r="D2524" s="1">
        <v>2014</v>
      </c>
      <c r="E2524" s="1" t="s">
        <v>529</v>
      </c>
      <c r="F2524" s="1" t="s">
        <v>2</v>
      </c>
      <c r="G2524" s="1" t="s">
        <v>528</v>
      </c>
      <c r="H2524" s="1" t="s">
        <v>7</v>
      </c>
      <c r="I2524" s="1">
        <v>0.13631486300000001</v>
      </c>
      <c r="J2524" s="1">
        <v>6.89</v>
      </c>
      <c r="K2524" s="1">
        <v>195.08199999999999</v>
      </c>
      <c r="L2524" s="1">
        <v>4.2</v>
      </c>
    </row>
    <row r="2525" spans="1:12" x14ac:dyDescent="0.2">
      <c r="A2525" s="1" t="s">
        <v>6</v>
      </c>
      <c r="B2525" s="1" t="s">
        <v>1121</v>
      </c>
      <c r="C2525" s="1" t="s">
        <v>14</v>
      </c>
      <c r="D2525" s="1">
        <v>2014</v>
      </c>
      <c r="E2525" s="1" t="s">
        <v>529</v>
      </c>
      <c r="F2525" s="1" t="s">
        <v>2</v>
      </c>
      <c r="G2525" s="1" t="s">
        <v>528</v>
      </c>
      <c r="H2525" s="1" t="s">
        <v>7</v>
      </c>
      <c r="I2525" s="1">
        <v>0.117387066</v>
      </c>
      <c r="J2525" s="1">
        <v>9.1950000000000003</v>
      </c>
      <c r="K2525" s="1">
        <v>160.2578</v>
      </c>
      <c r="L2525" s="1">
        <v>4.2</v>
      </c>
    </row>
    <row r="2526" spans="1:12" x14ac:dyDescent="0.2">
      <c r="A2526" s="1" t="s">
        <v>6</v>
      </c>
      <c r="B2526" s="1" t="s">
        <v>1239</v>
      </c>
      <c r="C2526" s="1" t="s">
        <v>14</v>
      </c>
      <c r="D2526" s="1">
        <v>2014</v>
      </c>
      <c r="E2526" s="1" t="s">
        <v>529</v>
      </c>
      <c r="F2526" s="1" t="s">
        <v>2</v>
      </c>
      <c r="G2526" s="1" t="s">
        <v>528</v>
      </c>
      <c r="H2526" s="1" t="s">
        <v>7</v>
      </c>
      <c r="I2526" s="1">
        <v>4.5653999000000001E-2</v>
      </c>
      <c r="J2526" s="1">
        <v>10.1</v>
      </c>
      <c r="K2526" s="1">
        <v>35.684800000000003</v>
      </c>
      <c r="L2526" s="1">
        <v>4.2</v>
      </c>
    </row>
    <row r="2527" spans="1:12" x14ac:dyDescent="0.2">
      <c r="A2527" s="1" t="s">
        <v>6</v>
      </c>
      <c r="B2527" s="1" t="s">
        <v>309</v>
      </c>
      <c r="C2527" s="1" t="s">
        <v>14</v>
      </c>
      <c r="D2527" s="1">
        <v>2014</v>
      </c>
      <c r="E2527" s="1" t="s">
        <v>529</v>
      </c>
      <c r="F2527" s="1" t="s">
        <v>2</v>
      </c>
      <c r="G2527" s="1" t="s">
        <v>528</v>
      </c>
      <c r="H2527" s="1" t="s">
        <v>7</v>
      </c>
      <c r="I2527" s="1">
        <v>4.5982388999999999E-2</v>
      </c>
      <c r="J2527" s="1">
        <v>20.6</v>
      </c>
      <c r="K2527" s="1">
        <v>177.03440000000001</v>
      </c>
      <c r="L2527" s="1">
        <v>4.2</v>
      </c>
    </row>
    <row r="2528" spans="1:12" x14ac:dyDescent="0.2">
      <c r="A2528" s="1" t="s">
        <v>16</v>
      </c>
      <c r="B2528" s="1" t="s">
        <v>1466</v>
      </c>
      <c r="C2528" s="1" t="s">
        <v>71</v>
      </c>
      <c r="D2528" s="1">
        <v>2014</v>
      </c>
      <c r="E2528" s="1" t="s">
        <v>529</v>
      </c>
      <c r="F2528" s="1" t="s">
        <v>2</v>
      </c>
      <c r="G2528" s="1" t="s">
        <v>528</v>
      </c>
      <c r="H2528" s="1" t="s">
        <v>7</v>
      </c>
      <c r="I2528" s="1">
        <v>2.4185517E-2</v>
      </c>
      <c r="J2528" s="1">
        <v>8.39</v>
      </c>
      <c r="K2528" s="1">
        <v>115.7176</v>
      </c>
      <c r="L2528" s="1">
        <v>4.2</v>
      </c>
    </row>
    <row r="2529" spans="1:12" x14ac:dyDescent="0.2">
      <c r="A2529" s="1" t="s">
        <v>16</v>
      </c>
      <c r="B2529" s="1" t="s">
        <v>323</v>
      </c>
      <c r="C2529" s="1" t="s">
        <v>14</v>
      </c>
      <c r="D2529" s="1">
        <v>2014</v>
      </c>
      <c r="E2529" s="1" t="s">
        <v>529</v>
      </c>
      <c r="F2529" s="1" t="s">
        <v>2</v>
      </c>
      <c r="G2529" s="1" t="s">
        <v>528</v>
      </c>
      <c r="H2529" s="1" t="s">
        <v>7</v>
      </c>
      <c r="I2529" s="1">
        <v>1.3485235E-2</v>
      </c>
      <c r="J2529" s="1">
        <v>10.5</v>
      </c>
      <c r="K2529" s="1">
        <v>140.0154</v>
      </c>
      <c r="L2529" s="1">
        <v>4.2</v>
      </c>
    </row>
    <row r="2530" spans="1:12" x14ac:dyDescent="0.2">
      <c r="A2530" s="1" t="s">
        <v>16</v>
      </c>
      <c r="B2530" s="1" t="s">
        <v>958</v>
      </c>
      <c r="C2530" s="1" t="s">
        <v>14</v>
      </c>
      <c r="D2530" s="1">
        <v>2014</v>
      </c>
      <c r="E2530" s="1" t="s">
        <v>529</v>
      </c>
      <c r="F2530" s="1" t="s">
        <v>2</v>
      </c>
      <c r="G2530" s="1" t="s">
        <v>528</v>
      </c>
      <c r="H2530" s="1" t="s">
        <v>7</v>
      </c>
      <c r="I2530" s="1">
        <v>0.121153331</v>
      </c>
      <c r="J2530" s="1">
        <v>20.2</v>
      </c>
      <c r="K2530" s="1">
        <v>97.375200000000007</v>
      </c>
      <c r="L2530" s="1">
        <v>4.2</v>
      </c>
    </row>
    <row r="2531" spans="1:12" x14ac:dyDescent="0.2">
      <c r="A2531" s="1" t="s">
        <v>295</v>
      </c>
      <c r="B2531" s="1" t="s">
        <v>1087</v>
      </c>
      <c r="C2531" s="1" t="s">
        <v>10</v>
      </c>
      <c r="D2531" s="1">
        <v>2022</v>
      </c>
      <c r="E2531" s="1" t="s">
        <v>3</v>
      </c>
      <c r="F2531" s="1" t="s">
        <v>2</v>
      </c>
      <c r="G2531" s="1" t="s">
        <v>1</v>
      </c>
      <c r="H2531" s="1" t="s">
        <v>0</v>
      </c>
      <c r="I2531" s="1">
        <v>0.110459828</v>
      </c>
      <c r="J2531" s="1">
        <v>7.1</v>
      </c>
      <c r="K2531" s="1">
        <v>172.108</v>
      </c>
      <c r="L2531" s="1">
        <v>4.2</v>
      </c>
    </row>
    <row r="2532" spans="1:12" x14ac:dyDescent="0.2">
      <c r="A2532" s="1" t="s">
        <v>124</v>
      </c>
      <c r="B2532" s="1" t="s">
        <v>689</v>
      </c>
      <c r="C2532" s="1" t="s">
        <v>28</v>
      </c>
      <c r="D2532" s="1">
        <v>2022</v>
      </c>
      <c r="E2532" s="1" t="s">
        <v>3</v>
      </c>
      <c r="F2532" s="1" t="s">
        <v>2</v>
      </c>
      <c r="G2532" s="1" t="s">
        <v>1</v>
      </c>
      <c r="H2532" s="1" t="s">
        <v>0</v>
      </c>
      <c r="I2532" s="1">
        <v>0.10339830899999999</v>
      </c>
      <c r="J2532" s="1">
        <v>9.17</v>
      </c>
      <c r="K2532" s="1">
        <v>143.947</v>
      </c>
      <c r="L2532" s="1">
        <v>4.2</v>
      </c>
    </row>
    <row r="2533" spans="1:12" x14ac:dyDescent="0.2">
      <c r="A2533" s="1" t="s">
        <v>124</v>
      </c>
      <c r="B2533" s="1" t="s">
        <v>1107</v>
      </c>
      <c r="C2533" s="1" t="s">
        <v>28</v>
      </c>
      <c r="D2533" s="1">
        <v>2022</v>
      </c>
      <c r="E2533" s="1" t="s">
        <v>3</v>
      </c>
      <c r="F2533" s="1" t="s">
        <v>2</v>
      </c>
      <c r="G2533" s="1" t="s">
        <v>1</v>
      </c>
      <c r="H2533" s="1" t="s">
        <v>0</v>
      </c>
      <c r="I2533" s="1">
        <v>6.5215311999999998E-2</v>
      </c>
      <c r="J2533" s="1">
        <v>13.35</v>
      </c>
      <c r="K2533" s="1">
        <v>93.480400000000003</v>
      </c>
      <c r="L2533" s="1">
        <v>4.2</v>
      </c>
    </row>
    <row r="2534" spans="1:12" x14ac:dyDescent="0.2">
      <c r="A2534" s="1" t="s">
        <v>124</v>
      </c>
      <c r="B2534" s="1" t="s">
        <v>684</v>
      </c>
      <c r="C2534" s="1" t="s">
        <v>28</v>
      </c>
      <c r="D2534" s="1">
        <v>2022</v>
      </c>
      <c r="E2534" s="1" t="s">
        <v>3</v>
      </c>
      <c r="F2534" s="1" t="s">
        <v>2</v>
      </c>
      <c r="G2534" s="1" t="s">
        <v>1</v>
      </c>
      <c r="H2534" s="1" t="s">
        <v>0</v>
      </c>
      <c r="I2534" s="1">
        <v>5.5154295999999998E-2</v>
      </c>
      <c r="J2534" s="1">
        <v>15.75</v>
      </c>
      <c r="K2534" s="1">
        <v>195.54519999999999</v>
      </c>
      <c r="L2534" s="1">
        <v>4.2</v>
      </c>
    </row>
    <row r="2535" spans="1:12" x14ac:dyDescent="0.2">
      <c r="A2535" s="1" t="s">
        <v>124</v>
      </c>
      <c r="B2535" s="1" t="s">
        <v>1302</v>
      </c>
      <c r="C2535" s="1" t="s">
        <v>25</v>
      </c>
      <c r="D2535" s="1">
        <v>2022</v>
      </c>
      <c r="E2535" s="1" t="s">
        <v>3</v>
      </c>
      <c r="F2535" s="1" t="s">
        <v>2</v>
      </c>
      <c r="G2535" s="1" t="s">
        <v>1</v>
      </c>
      <c r="H2535" s="1" t="s">
        <v>0</v>
      </c>
      <c r="I2535" s="1">
        <v>9.8283459000000004E-2</v>
      </c>
      <c r="J2535" s="1">
        <v>8.5</v>
      </c>
      <c r="K2535" s="1">
        <v>51.3324</v>
      </c>
      <c r="L2535" s="1">
        <v>4.2</v>
      </c>
    </row>
    <row r="2536" spans="1:12" x14ac:dyDescent="0.2">
      <c r="A2536" s="1" t="s">
        <v>124</v>
      </c>
      <c r="B2536" s="1" t="s">
        <v>1098</v>
      </c>
      <c r="C2536" s="1" t="s">
        <v>25</v>
      </c>
      <c r="D2536" s="1">
        <v>2022</v>
      </c>
      <c r="E2536" s="1" t="s">
        <v>3</v>
      </c>
      <c r="F2536" s="1" t="s">
        <v>2</v>
      </c>
      <c r="G2536" s="1" t="s">
        <v>1</v>
      </c>
      <c r="H2536" s="1" t="s">
        <v>0</v>
      </c>
      <c r="I2536" s="1">
        <v>0.13705394700000001</v>
      </c>
      <c r="J2536" s="1">
        <v>15.85</v>
      </c>
      <c r="K2536" s="1">
        <v>94.409400000000005</v>
      </c>
      <c r="L2536" s="1">
        <v>4.2</v>
      </c>
    </row>
    <row r="2537" spans="1:12" x14ac:dyDescent="0.2">
      <c r="A2537" s="1" t="s">
        <v>124</v>
      </c>
      <c r="B2537" s="1" t="s">
        <v>1488</v>
      </c>
      <c r="C2537" s="1" t="s">
        <v>17</v>
      </c>
      <c r="D2537" s="1">
        <v>2022</v>
      </c>
      <c r="E2537" s="1" t="s">
        <v>3</v>
      </c>
      <c r="F2537" s="1" t="s">
        <v>2</v>
      </c>
      <c r="G2537" s="1" t="s">
        <v>1</v>
      </c>
      <c r="H2537" s="1" t="s">
        <v>0</v>
      </c>
      <c r="I2537" s="1">
        <v>0.140121306</v>
      </c>
      <c r="J2537" s="1">
        <v>7.7850000000000001</v>
      </c>
      <c r="K2537" s="1">
        <v>102.53060000000001</v>
      </c>
      <c r="L2537" s="1">
        <v>4.2</v>
      </c>
    </row>
    <row r="2538" spans="1:12" x14ac:dyDescent="0.2">
      <c r="A2538" s="1" t="s">
        <v>124</v>
      </c>
      <c r="B2538" s="1" t="s">
        <v>267</v>
      </c>
      <c r="C2538" s="1" t="s">
        <v>17</v>
      </c>
      <c r="D2538" s="1">
        <v>2022</v>
      </c>
      <c r="E2538" s="1" t="s">
        <v>3</v>
      </c>
      <c r="F2538" s="1" t="s">
        <v>2</v>
      </c>
      <c r="G2538" s="1" t="s">
        <v>1</v>
      </c>
      <c r="H2538" s="1" t="s">
        <v>0</v>
      </c>
      <c r="I2538" s="1">
        <v>1.6087659000000001E-2</v>
      </c>
      <c r="J2538" s="1">
        <v>9.3000000000000007</v>
      </c>
      <c r="K2538" s="1">
        <v>249.60919999999999</v>
      </c>
      <c r="L2538" s="1">
        <v>4.2</v>
      </c>
    </row>
    <row r="2539" spans="1:12" x14ac:dyDescent="0.2">
      <c r="A2539" s="1" t="s">
        <v>124</v>
      </c>
      <c r="B2539" s="1" t="s">
        <v>1570</v>
      </c>
      <c r="C2539" s="1" t="s">
        <v>71</v>
      </c>
      <c r="D2539" s="1">
        <v>2022</v>
      </c>
      <c r="E2539" s="1" t="s">
        <v>3</v>
      </c>
      <c r="F2539" s="1" t="s">
        <v>2</v>
      </c>
      <c r="G2539" s="1" t="s">
        <v>1</v>
      </c>
      <c r="H2539" s="1" t="s">
        <v>0</v>
      </c>
      <c r="I2539" s="1">
        <v>3.4080260000000001E-2</v>
      </c>
      <c r="J2539" s="1">
        <v>6.6950000000000003</v>
      </c>
      <c r="K2539" s="1">
        <v>220.84559999999999</v>
      </c>
      <c r="L2539" s="1">
        <v>4.2</v>
      </c>
    </row>
    <row r="2540" spans="1:12" x14ac:dyDescent="0.2">
      <c r="A2540" s="1" t="s">
        <v>124</v>
      </c>
      <c r="B2540" s="1" t="s">
        <v>1402</v>
      </c>
      <c r="C2540" s="1" t="s">
        <v>71</v>
      </c>
      <c r="D2540" s="1">
        <v>2022</v>
      </c>
      <c r="E2540" s="1" t="s">
        <v>3</v>
      </c>
      <c r="F2540" s="1" t="s">
        <v>2</v>
      </c>
      <c r="G2540" s="1" t="s">
        <v>1</v>
      </c>
      <c r="H2540" s="1" t="s">
        <v>0</v>
      </c>
      <c r="I2540" s="1">
        <v>1.7859320000000001E-2</v>
      </c>
      <c r="J2540" s="1">
        <v>7.1449999999999996</v>
      </c>
      <c r="K2540" s="1">
        <v>160.65780000000001</v>
      </c>
      <c r="L2540" s="1">
        <v>4.2</v>
      </c>
    </row>
    <row r="2541" spans="1:12" x14ac:dyDescent="0.2">
      <c r="A2541" s="1" t="s">
        <v>124</v>
      </c>
      <c r="B2541" s="1" t="s">
        <v>651</v>
      </c>
      <c r="C2541" s="1" t="s">
        <v>10</v>
      </c>
      <c r="D2541" s="1">
        <v>2022</v>
      </c>
      <c r="E2541" s="1" t="s">
        <v>3</v>
      </c>
      <c r="F2541" s="1" t="s">
        <v>2</v>
      </c>
      <c r="G2541" s="1" t="s">
        <v>1</v>
      </c>
      <c r="H2541" s="1" t="s">
        <v>0</v>
      </c>
      <c r="I2541" s="1">
        <v>1.2198395000000001E-2</v>
      </c>
      <c r="J2541" s="1">
        <v>6.2149999999999999</v>
      </c>
      <c r="K2541" s="1">
        <v>37.4848</v>
      </c>
      <c r="L2541" s="1">
        <v>4.2</v>
      </c>
    </row>
    <row r="2542" spans="1:12" x14ac:dyDescent="0.2">
      <c r="A2542" s="1" t="s">
        <v>124</v>
      </c>
      <c r="B2542" s="1" t="s">
        <v>646</v>
      </c>
      <c r="C2542" s="1" t="s">
        <v>10</v>
      </c>
      <c r="D2542" s="1">
        <v>2022</v>
      </c>
      <c r="E2542" s="1" t="s">
        <v>3</v>
      </c>
      <c r="F2542" s="1" t="s">
        <v>2</v>
      </c>
      <c r="G2542" s="1" t="s">
        <v>1</v>
      </c>
      <c r="H2542" s="1" t="s">
        <v>0</v>
      </c>
      <c r="I2542" s="1">
        <v>9.0267996000000003E-2</v>
      </c>
      <c r="J2542" s="1">
        <v>18.2</v>
      </c>
      <c r="K2542" s="1">
        <v>194.71100000000001</v>
      </c>
      <c r="L2542" s="1">
        <v>4.2</v>
      </c>
    </row>
    <row r="2543" spans="1:12" x14ac:dyDescent="0.2">
      <c r="A2543" s="1" t="s">
        <v>124</v>
      </c>
      <c r="B2543" s="1" t="s">
        <v>643</v>
      </c>
      <c r="C2543" s="1" t="s">
        <v>216</v>
      </c>
      <c r="D2543" s="1">
        <v>2022</v>
      </c>
      <c r="E2543" s="1" t="s">
        <v>3</v>
      </c>
      <c r="F2543" s="1" t="s">
        <v>2</v>
      </c>
      <c r="G2543" s="1" t="s">
        <v>1</v>
      </c>
      <c r="H2543" s="1" t="s">
        <v>0</v>
      </c>
      <c r="I2543" s="1">
        <v>7.0533747999999993E-2</v>
      </c>
      <c r="J2543" s="1">
        <v>8.01</v>
      </c>
      <c r="K2543" s="1">
        <v>34.2532</v>
      </c>
      <c r="L2543" s="1">
        <v>4.2</v>
      </c>
    </row>
    <row r="2544" spans="1:12" x14ac:dyDescent="0.2">
      <c r="A2544" s="1" t="s">
        <v>124</v>
      </c>
      <c r="B2544" s="1" t="s">
        <v>639</v>
      </c>
      <c r="C2544" s="1" t="s">
        <v>216</v>
      </c>
      <c r="D2544" s="1">
        <v>2022</v>
      </c>
      <c r="E2544" s="1" t="s">
        <v>3</v>
      </c>
      <c r="F2544" s="1" t="s">
        <v>2</v>
      </c>
      <c r="G2544" s="1" t="s">
        <v>1</v>
      </c>
      <c r="H2544" s="1" t="s">
        <v>0</v>
      </c>
      <c r="I2544" s="1">
        <v>0.136286138</v>
      </c>
      <c r="J2544" s="1">
        <v>16.600000000000001</v>
      </c>
      <c r="K2544" s="1">
        <v>171.44220000000001</v>
      </c>
      <c r="L2544" s="1">
        <v>4.2</v>
      </c>
    </row>
    <row r="2545" spans="1:12" x14ac:dyDescent="0.2">
      <c r="A2545" s="1" t="s">
        <v>124</v>
      </c>
      <c r="B2545" s="1" t="s">
        <v>1222</v>
      </c>
      <c r="C2545" s="1" t="s">
        <v>216</v>
      </c>
      <c r="D2545" s="1">
        <v>2022</v>
      </c>
      <c r="E2545" s="1" t="s">
        <v>3</v>
      </c>
      <c r="F2545" s="1" t="s">
        <v>2</v>
      </c>
      <c r="G2545" s="1" t="s">
        <v>1</v>
      </c>
      <c r="H2545" s="1" t="s">
        <v>0</v>
      </c>
      <c r="I2545" s="1">
        <v>9.1237451999999997E-2</v>
      </c>
      <c r="J2545" s="1">
        <v>18.850000000000001</v>
      </c>
      <c r="K2545" s="1">
        <v>128.93360000000001</v>
      </c>
      <c r="L2545" s="1">
        <v>4.2</v>
      </c>
    </row>
    <row r="2546" spans="1:12" x14ac:dyDescent="0.2">
      <c r="A2546" s="1" t="s">
        <v>124</v>
      </c>
      <c r="B2546" s="1" t="s">
        <v>1479</v>
      </c>
      <c r="C2546" s="1" t="s">
        <v>4</v>
      </c>
      <c r="D2546" s="1">
        <v>2022</v>
      </c>
      <c r="E2546" s="1" t="s">
        <v>3</v>
      </c>
      <c r="F2546" s="1" t="s">
        <v>2</v>
      </c>
      <c r="G2546" s="1" t="s">
        <v>1</v>
      </c>
      <c r="H2546" s="1" t="s">
        <v>0</v>
      </c>
      <c r="I2546" s="1">
        <v>2.4576875000000001E-2</v>
      </c>
      <c r="J2546" s="1">
        <v>9.6</v>
      </c>
      <c r="K2546" s="1">
        <v>186.62139999999999</v>
      </c>
      <c r="L2546" s="1">
        <v>4.2</v>
      </c>
    </row>
    <row r="2547" spans="1:12" x14ac:dyDescent="0.2">
      <c r="A2547" s="1" t="s">
        <v>124</v>
      </c>
      <c r="B2547" s="1" t="s">
        <v>205</v>
      </c>
      <c r="C2547" s="1" t="s">
        <v>4</v>
      </c>
      <c r="D2547" s="1">
        <v>2022</v>
      </c>
      <c r="E2547" s="1" t="s">
        <v>3</v>
      </c>
      <c r="F2547" s="1" t="s">
        <v>2</v>
      </c>
      <c r="G2547" s="1" t="s">
        <v>1</v>
      </c>
      <c r="H2547" s="1" t="s">
        <v>0</v>
      </c>
      <c r="I2547" s="1">
        <v>1.8097419E-2</v>
      </c>
      <c r="J2547" s="1">
        <v>17.850000000000001</v>
      </c>
      <c r="K2547" s="1">
        <v>96.909400000000005</v>
      </c>
      <c r="L2547" s="1">
        <v>4.2</v>
      </c>
    </row>
    <row r="2548" spans="1:12" x14ac:dyDescent="0.2">
      <c r="A2548" s="1" t="s">
        <v>124</v>
      </c>
      <c r="B2548" s="1" t="s">
        <v>1066</v>
      </c>
      <c r="C2548" s="1" t="s">
        <v>171</v>
      </c>
      <c r="D2548" s="1">
        <v>2022</v>
      </c>
      <c r="E2548" s="1" t="s">
        <v>3</v>
      </c>
      <c r="F2548" s="1" t="s">
        <v>2</v>
      </c>
      <c r="G2548" s="1" t="s">
        <v>1</v>
      </c>
      <c r="H2548" s="1" t="s">
        <v>0</v>
      </c>
      <c r="I2548" s="1">
        <v>2.8714746999999999E-2</v>
      </c>
      <c r="J2548" s="1">
        <v>12.15</v>
      </c>
      <c r="K2548" s="1">
        <v>151.9708</v>
      </c>
      <c r="L2548" s="1">
        <v>4.2</v>
      </c>
    </row>
    <row r="2549" spans="1:12" x14ac:dyDescent="0.2">
      <c r="A2549" s="1" t="s">
        <v>124</v>
      </c>
      <c r="B2549" s="1" t="s">
        <v>1165</v>
      </c>
      <c r="C2549" s="1" t="s">
        <v>171</v>
      </c>
      <c r="D2549" s="1">
        <v>2022</v>
      </c>
      <c r="E2549" s="1" t="s">
        <v>3</v>
      </c>
      <c r="F2549" s="1" t="s">
        <v>2</v>
      </c>
      <c r="G2549" s="1" t="s">
        <v>1</v>
      </c>
      <c r="H2549" s="1" t="s">
        <v>0</v>
      </c>
      <c r="I2549" s="1">
        <v>5.2715919999999999E-2</v>
      </c>
      <c r="J2549" s="1">
        <v>12.3</v>
      </c>
      <c r="K2549" s="1">
        <v>189.65299999999999</v>
      </c>
      <c r="L2549" s="1">
        <v>4.2</v>
      </c>
    </row>
    <row r="2550" spans="1:12" x14ac:dyDescent="0.2">
      <c r="A2550" s="1" t="s">
        <v>124</v>
      </c>
      <c r="B2550" s="1" t="s">
        <v>1005</v>
      </c>
      <c r="C2550" s="1" t="s">
        <v>171</v>
      </c>
      <c r="D2550" s="1">
        <v>2022</v>
      </c>
      <c r="E2550" s="1" t="s">
        <v>3</v>
      </c>
      <c r="F2550" s="1" t="s">
        <v>2</v>
      </c>
      <c r="G2550" s="1" t="s">
        <v>1</v>
      </c>
      <c r="H2550" s="1" t="s">
        <v>0</v>
      </c>
      <c r="I2550" s="1">
        <v>0</v>
      </c>
      <c r="J2550" s="1">
        <v>20.5</v>
      </c>
      <c r="K2550" s="1">
        <v>37.119</v>
      </c>
      <c r="L2550" s="1">
        <v>4.2</v>
      </c>
    </row>
    <row r="2551" spans="1:12" x14ac:dyDescent="0.2">
      <c r="A2551" s="1" t="s">
        <v>124</v>
      </c>
      <c r="B2551" s="1" t="s">
        <v>168</v>
      </c>
      <c r="C2551" s="1" t="s">
        <v>47</v>
      </c>
      <c r="D2551" s="1">
        <v>2022</v>
      </c>
      <c r="E2551" s="1" t="s">
        <v>3</v>
      </c>
      <c r="F2551" s="1" t="s">
        <v>2</v>
      </c>
      <c r="G2551" s="1" t="s">
        <v>1</v>
      </c>
      <c r="H2551" s="1" t="s">
        <v>0</v>
      </c>
      <c r="I2551" s="1">
        <v>6.9707771000000002E-2</v>
      </c>
      <c r="J2551" s="1">
        <v>12.65</v>
      </c>
      <c r="K2551" s="1">
        <v>51.032400000000003</v>
      </c>
      <c r="L2551" s="1">
        <v>4.2</v>
      </c>
    </row>
    <row r="2552" spans="1:12" x14ac:dyDescent="0.2">
      <c r="A2552" s="1" t="s">
        <v>124</v>
      </c>
      <c r="B2552" s="1" t="s">
        <v>863</v>
      </c>
      <c r="C2552" s="1" t="s">
        <v>165</v>
      </c>
      <c r="D2552" s="1">
        <v>2022</v>
      </c>
      <c r="E2552" s="1" t="s">
        <v>3</v>
      </c>
      <c r="F2552" s="1" t="s">
        <v>2</v>
      </c>
      <c r="G2552" s="1" t="s">
        <v>1</v>
      </c>
      <c r="H2552" s="1" t="s">
        <v>0</v>
      </c>
      <c r="I2552" s="1">
        <v>0.120770963</v>
      </c>
      <c r="J2552" s="1">
        <v>7.39</v>
      </c>
      <c r="K2552" s="1">
        <v>143.447</v>
      </c>
      <c r="L2552" s="1">
        <v>4.2</v>
      </c>
    </row>
    <row r="2553" spans="1:12" x14ac:dyDescent="0.2">
      <c r="A2553" s="1" t="s">
        <v>124</v>
      </c>
      <c r="B2553" s="1" t="s">
        <v>166</v>
      </c>
      <c r="C2553" s="1" t="s">
        <v>165</v>
      </c>
      <c r="D2553" s="1">
        <v>2022</v>
      </c>
      <c r="E2553" s="1" t="s">
        <v>3</v>
      </c>
      <c r="F2553" s="1" t="s">
        <v>2</v>
      </c>
      <c r="G2553" s="1" t="s">
        <v>1</v>
      </c>
      <c r="H2553" s="1" t="s">
        <v>0</v>
      </c>
      <c r="I2553" s="1">
        <v>0</v>
      </c>
      <c r="J2553" s="1">
        <v>17.350000000000001</v>
      </c>
      <c r="K2553" s="1">
        <v>79.261799999999994</v>
      </c>
      <c r="L2553" s="1">
        <v>4.2</v>
      </c>
    </row>
    <row r="2554" spans="1:12" x14ac:dyDescent="0.2">
      <c r="A2554" s="1" t="s">
        <v>124</v>
      </c>
      <c r="B2554" s="1" t="s">
        <v>164</v>
      </c>
      <c r="C2554" s="1" t="s">
        <v>163</v>
      </c>
      <c r="D2554" s="1">
        <v>2022</v>
      </c>
      <c r="E2554" s="1" t="s">
        <v>3</v>
      </c>
      <c r="F2554" s="1" t="s">
        <v>2</v>
      </c>
      <c r="G2554" s="1" t="s">
        <v>1</v>
      </c>
      <c r="H2554" s="1" t="s">
        <v>0</v>
      </c>
      <c r="I2554" s="1">
        <v>2.1623214000000002E-2</v>
      </c>
      <c r="J2554" s="1">
        <v>7.97</v>
      </c>
      <c r="K2554" s="1">
        <v>107.6596</v>
      </c>
      <c r="L2554" s="1">
        <v>4.2</v>
      </c>
    </row>
    <row r="2555" spans="1:12" x14ac:dyDescent="0.2">
      <c r="A2555" s="1" t="s">
        <v>124</v>
      </c>
      <c r="B2555" s="1" t="s">
        <v>148</v>
      </c>
      <c r="C2555" s="1" t="s">
        <v>14</v>
      </c>
      <c r="D2555" s="1">
        <v>2022</v>
      </c>
      <c r="E2555" s="1" t="s">
        <v>3</v>
      </c>
      <c r="F2555" s="1" t="s">
        <v>2</v>
      </c>
      <c r="G2555" s="1" t="s">
        <v>1</v>
      </c>
      <c r="H2555" s="1" t="s">
        <v>0</v>
      </c>
      <c r="I2555" s="1">
        <v>0</v>
      </c>
      <c r="J2555" s="1">
        <v>11.5</v>
      </c>
      <c r="K2555" s="1">
        <v>119.5124</v>
      </c>
      <c r="L2555" s="1">
        <v>4.2</v>
      </c>
    </row>
    <row r="2556" spans="1:12" x14ac:dyDescent="0.2">
      <c r="A2556" s="1" t="s">
        <v>124</v>
      </c>
      <c r="B2556" s="1" t="s">
        <v>1591</v>
      </c>
      <c r="C2556" s="1" t="s">
        <v>14</v>
      </c>
      <c r="D2556" s="1">
        <v>2022</v>
      </c>
      <c r="E2556" s="1" t="s">
        <v>3</v>
      </c>
      <c r="F2556" s="1" t="s">
        <v>2</v>
      </c>
      <c r="G2556" s="1" t="s">
        <v>1</v>
      </c>
      <c r="H2556" s="1" t="s">
        <v>0</v>
      </c>
      <c r="I2556" s="1">
        <v>8.9686321999999999E-2</v>
      </c>
      <c r="J2556" s="1">
        <v>14.75</v>
      </c>
      <c r="K2556" s="1">
        <v>115.3518</v>
      </c>
      <c r="L2556" s="1">
        <v>4.2</v>
      </c>
    </row>
    <row r="2557" spans="1:12" x14ac:dyDescent="0.2">
      <c r="A2557" s="1" t="s">
        <v>124</v>
      </c>
      <c r="B2557" s="1" t="s">
        <v>150</v>
      </c>
      <c r="C2557" s="1" t="s">
        <v>14</v>
      </c>
      <c r="D2557" s="1">
        <v>2022</v>
      </c>
      <c r="E2557" s="1" t="s">
        <v>3</v>
      </c>
      <c r="F2557" s="1" t="s">
        <v>2</v>
      </c>
      <c r="G2557" s="1" t="s">
        <v>1</v>
      </c>
      <c r="H2557" s="1" t="s">
        <v>0</v>
      </c>
      <c r="I2557" s="1">
        <v>3.7841362000000003E-2</v>
      </c>
      <c r="J2557" s="1">
        <v>15.6</v>
      </c>
      <c r="K2557" s="1">
        <v>125.2704</v>
      </c>
      <c r="L2557" s="1">
        <v>4.2</v>
      </c>
    </row>
    <row r="2558" spans="1:12" x14ac:dyDescent="0.2">
      <c r="A2558" s="1" t="s">
        <v>124</v>
      </c>
      <c r="B2558" s="1" t="s">
        <v>599</v>
      </c>
      <c r="C2558" s="1" t="s">
        <v>14</v>
      </c>
      <c r="D2558" s="1">
        <v>2022</v>
      </c>
      <c r="E2558" s="1" t="s">
        <v>3</v>
      </c>
      <c r="F2558" s="1" t="s">
        <v>2</v>
      </c>
      <c r="G2558" s="1" t="s">
        <v>1</v>
      </c>
      <c r="H2558" s="1" t="s">
        <v>0</v>
      </c>
      <c r="I2558" s="1">
        <v>0</v>
      </c>
      <c r="J2558" s="1">
        <v>15.6</v>
      </c>
      <c r="K2558" s="1">
        <v>220.47980000000001</v>
      </c>
      <c r="L2558" s="1">
        <v>4.2</v>
      </c>
    </row>
    <row r="2559" spans="1:12" x14ac:dyDescent="0.2">
      <c r="A2559" s="1" t="s">
        <v>124</v>
      </c>
      <c r="B2559" s="1" t="s">
        <v>1267</v>
      </c>
      <c r="C2559" s="1" t="s">
        <v>14</v>
      </c>
      <c r="D2559" s="1">
        <v>2022</v>
      </c>
      <c r="E2559" s="1" t="s">
        <v>3</v>
      </c>
      <c r="F2559" s="1" t="s">
        <v>2</v>
      </c>
      <c r="G2559" s="1" t="s">
        <v>1</v>
      </c>
      <c r="H2559" s="1" t="s">
        <v>0</v>
      </c>
      <c r="I2559" s="1">
        <v>1.2659235E-2</v>
      </c>
      <c r="J2559" s="1">
        <v>18.2</v>
      </c>
      <c r="K2559" s="1">
        <v>140.71799999999999</v>
      </c>
      <c r="L2559" s="1">
        <v>4.2</v>
      </c>
    </row>
    <row r="2560" spans="1:12" x14ac:dyDescent="0.2">
      <c r="A2560" s="1" t="s">
        <v>124</v>
      </c>
      <c r="B2560" s="1" t="s">
        <v>1346</v>
      </c>
      <c r="C2560" s="1" t="s">
        <v>19</v>
      </c>
      <c r="D2560" s="1">
        <v>2022</v>
      </c>
      <c r="E2560" s="1" t="s">
        <v>3</v>
      </c>
      <c r="F2560" s="1" t="s">
        <v>2</v>
      </c>
      <c r="G2560" s="1" t="s">
        <v>1</v>
      </c>
      <c r="H2560" s="1" t="s">
        <v>0</v>
      </c>
      <c r="I2560" s="1">
        <v>0.17579341300000001</v>
      </c>
      <c r="J2560" s="1">
        <v>5.6550000000000002</v>
      </c>
      <c r="K2560" s="1">
        <v>146.9102</v>
      </c>
      <c r="L2560" s="1">
        <v>4.2</v>
      </c>
    </row>
    <row r="2561" spans="1:12" x14ac:dyDescent="0.2">
      <c r="A2561" s="1" t="s">
        <v>124</v>
      </c>
      <c r="B2561" s="1" t="s">
        <v>989</v>
      </c>
      <c r="C2561" s="1" t="s">
        <v>19</v>
      </c>
      <c r="D2561" s="1">
        <v>2022</v>
      </c>
      <c r="E2561" s="1" t="s">
        <v>3</v>
      </c>
      <c r="F2561" s="1" t="s">
        <v>2</v>
      </c>
      <c r="G2561" s="1" t="s">
        <v>1</v>
      </c>
      <c r="H2561" s="1" t="s">
        <v>0</v>
      </c>
      <c r="I2561" s="1">
        <v>0</v>
      </c>
      <c r="J2561" s="1">
        <v>10.8</v>
      </c>
      <c r="K2561" s="1">
        <v>238.15639999999999</v>
      </c>
      <c r="L2561" s="1">
        <v>4.2</v>
      </c>
    </row>
    <row r="2562" spans="1:12" x14ac:dyDescent="0.2">
      <c r="A2562" s="1" t="s">
        <v>124</v>
      </c>
      <c r="B2562" s="1" t="s">
        <v>1052</v>
      </c>
      <c r="C2562" s="1" t="s">
        <v>19</v>
      </c>
      <c r="D2562" s="1">
        <v>2022</v>
      </c>
      <c r="E2562" s="1" t="s">
        <v>3</v>
      </c>
      <c r="F2562" s="1" t="s">
        <v>2</v>
      </c>
      <c r="G2562" s="1" t="s">
        <v>1</v>
      </c>
      <c r="H2562" s="1" t="s">
        <v>0</v>
      </c>
      <c r="I2562" s="1">
        <v>2.9902679000000001E-2</v>
      </c>
      <c r="J2562" s="1">
        <v>12.1</v>
      </c>
      <c r="K2562" s="1">
        <v>144.34440000000001</v>
      </c>
      <c r="L2562" s="1">
        <v>4.2</v>
      </c>
    </row>
    <row r="2563" spans="1:12" x14ac:dyDescent="0.2">
      <c r="A2563" s="1" t="s">
        <v>124</v>
      </c>
      <c r="B2563" s="1" t="s">
        <v>1406</v>
      </c>
      <c r="C2563" s="1" t="s">
        <v>19</v>
      </c>
      <c r="D2563" s="1">
        <v>2022</v>
      </c>
      <c r="E2563" s="1" t="s">
        <v>3</v>
      </c>
      <c r="F2563" s="1" t="s">
        <v>2</v>
      </c>
      <c r="G2563" s="1" t="s">
        <v>1</v>
      </c>
      <c r="H2563" s="1" t="s">
        <v>0</v>
      </c>
      <c r="I2563" s="1">
        <v>5.3589593999999997E-2</v>
      </c>
      <c r="J2563" s="1">
        <v>15.5</v>
      </c>
      <c r="K2563" s="1">
        <v>44.177</v>
      </c>
      <c r="L2563" s="1">
        <v>4.2</v>
      </c>
    </row>
    <row r="2564" spans="1:12" x14ac:dyDescent="0.2">
      <c r="A2564" s="1" t="s">
        <v>6</v>
      </c>
      <c r="B2564" s="1" t="s">
        <v>581</v>
      </c>
      <c r="C2564" s="1" t="s">
        <v>28</v>
      </c>
      <c r="D2564" s="1">
        <v>2022</v>
      </c>
      <c r="E2564" s="1" t="s">
        <v>3</v>
      </c>
      <c r="F2564" s="1" t="s">
        <v>2</v>
      </c>
      <c r="G2564" s="1" t="s">
        <v>1</v>
      </c>
      <c r="H2564" s="1" t="s">
        <v>0</v>
      </c>
      <c r="I2564" s="1">
        <v>2.6950103999999999E-2</v>
      </c>
      <c r="J2564" s="1">
        <v>15</v>
      </c>
      <c r="K2564" s="1">
        <v>220.94560000000001</v>
      </c>
      <c r="L2564" s="1">
        <v>4.2</v>
      </c>
    </row>
    <row r="2565" spans="1:12" x14ac:dyDescent="0.2">
      <c r="A2565" s="1" t="s">
        <v>6</v>
      </c>
      <c r="B2565" s="1" t="s">
        <v>743</v>
      </c>
      <c r="C2565" s="1" t="s">
        <v>112</v>
      </c>
      <c r="D2565" s="1">
        <v>2022</v>
      </c>
      <c r="E2565" s="1" t="s">
        <v>3</v>
      </c>
      <c r="F2565" s="1" t="s">
        <v>2</v>
      </c>
      <c r="G2565" s="1" t="s">
        <v>1</v>
      </c>
      <c r="H2565" s="1" t="s">
        <v>0</v>
      </c>
      <c r="I2565" s="1">
        <v>0.16887149600000001</v>
      </c>
      <c r="J2565" s="1">
        <v>7.1550000000000002</v>
      </c>
      <c r="K2565" s="1">
        <v>34.3874</v>
      </c>
      <c r="L2565" s="1">
        <v>4.2</v>
      </c>
    </row>
    <row r="2566" spans="1:12" x14ac:dyDescent="0.2">
      <c r="A2566" s="1" t="s">
        <v>6</v>
      </c>
      <c r="B2566" s="1" t="s">
        <v>113</v>
      </c>
      <c r="C2566" s="1" t="s">
        <v>112</v>
      </c>
      <c r="D2566" s="1">
        <v>2022</v>
      </c>
      <c r="E2566" s="1" t="s">
        <v>3</v>
      </c>
      <c r="F2566" s="1" t="s">
        <v>2</v>
      </c>
      <c r="G2566" s="1" t="s">
        <v>1</v>
      </c>
      <c r="H2566" s="1" t="s">
        <v>0</v>
      </c>
      <c r="I2566" s="1">
        <v>1.6092971000000001E-2</v>
      </c>
      <c r="J2566" s="1">
        <v>17.600000000000001</v>
      </c>
      <c r="K2566" s="1">
        <v>45.840200000000003</v>
      </c>
      <c r="L2566" s="1">
        <v>4.2</v>
      </c>
    </row>
    <row r="2567" spans="1:12" x14ac:dyDescent="0.2">
      <c r="A2567" s="1" t="s">
        <v>6</v>
      </c>
      <c r="B2567" s="1" t="s">
        <v>741</v>
      </c>
      <c r="C2567" s="1" t="s">
        <v>108</v>
      </c>
      <c r="D2567" s="1">
        <v>2022</v>
      </c>
      <c r="E2567" s="1" t="s">
        <v>3</v>
      </c>
      <c r="F2567" s="1" t="s">
        <v>2</v>
      </c>
      <c r="G2567" s="1" t="s">
        <v>1</v>
      </c>
      <c r="H2567" s="1" t="s">
        <v>0</v>
      </c>
      <c r="I2567" s="1">
        <v>6.0912864999999997E-2</v>
      </c>
      <c r="J2567" s="1">
        <v>10.695</v>
      </c>
      <c r="K2567" s="1">
        <v>173.87119999999999</v>
      </c>
      <c r="L2567" s="1">
        <v>4.2</v>
      </c>
    </row>
    <row r="2568" spans="1:12" x14ac:dyDescent="0.2">
      <c r="A2568" s="1" t="s">
        <v>6</v>
      </c>
      <c r="B2568" s="1" t="s">
        <v>1465</v>
      </c>
      <c r="C2568" s="1" t="s">
        <v>25</v>
      </c>
      <c r="D2568" s="1">
        <v>2022</v>
      </c>
      <c r="E2568" s="1" t="s">
        <v>3</v>
      </c>
      <c r="F2568" s="1" t="s">
        <v>2</v>
      </c>
      <c r="G2568" s="1" t="s">
        <v>1</v>
      </c>
      <c r="H2568" s="1" t="s">
        <v>0</v>
      </c>
      <c r="I2568" s="1">
        <v>4.0369315000000003E-2</v>
      </c>
      <c r="J2568" s="1">
        <v>8.6</v>
      </c>
      <c r="K2568" s="1">
        <v>189.75299999999999</v>
      </c>
      <c r="L2568" s="1">
        <v>4.2</v>
      </c>
    </row>
    <row r="2569" spans="1:12" x14ac:dyDescent="0.2">
      <c r="A2569" s="1" t="s">
        <v>6</v>
      </c>
      <c r="B2569" s="1" t="s">
        <v>100</v>
      </c>
      <c r="C2569" s="1" t="s">
        <v>25</v>
      </c>
      <c r="D2569" s="1">
        <v>2022</v>
      </c>
      <c r="E2569" s="1" t="s">
        <v>3</v>
      </c>
      <c r="F2569" s="1" t="s">
        <v>2</v>
      </c>
      <c r="G2569" s="1" t="s">
        <v>1</v>
      </c>
      <c r="H2569" s="1" t="s">
        <v>0</v>
      </c>
      <c r="I2569" s="1">
        <v>0.104933928</v>
      </c>
      <c r="J2569" s="1">
        <v>9.5</v>
      </c>
      <c r="K2569" s="1">
        <v>78.796000000000006</v>
      </c>
      <c r="L2569" s="1">
        <v>4.2</v>
      </c>
    </row>
    <row r="2570" spans="1:12" x14ac:dyDescent="0.2">
      <c r="A2570" s="1" t="s">
        <v>6</v>
      </c>
      <c r="B2570" s="1" t="s">
        <v>830</v>
      </c>
      <c r="C2570" s="1" t="s">
        <v>25</v>
      </c>
      <c r="D2570" s="1">
        <v>2022</v>
      </c>
      <c r="E2570" s="1" t="s">
        <v>3</v>
      </c>
      <c r="F2570" s="1" t="s">
        <v>2</v>
      </c>
      <c r="G2570" s="1" t="s">
        <v>1</v>
      </c>
      <c r="H2570" s="1" t="s">
        <v>0</v>
      </c>
      <c r="I2570" s="1">
        <v>8.5110489999999997E-2</v>
      </c>
      <c r="J2570" s="1">
        <v>15.3</v>
      </c>
      <c r="K2570" s="1">
        <v>215.7218</v>
      </c>
      <c r="L2570" s="1">
        <v>4.2</v>
      </c>
    </row>
    <row r="2571" spans="1:12" x14ac:dyDescent="0.2">
      <c r="A2571" s="1" t="s">
        <v>6</v>
      </c>
      <c r="B2571" s="1" t="s">
        <v>1590</v>
      </c>
      <c r="C2571" s="1" t="s">
        <v>25</v>
      </c>
      <c r="D2571" s="1">
        <v>2022</v>
      </c>
      <c r="E2571" s="1" t="s">
        <v>3</v>
      </c>
      <c r="F2571" s="1" t="s">
        <v>2</v>
      </c>
      <c r="G2571" s="1" t="s">
        <v>1</v>
      </c>
      <c r="H2571" s="1" t="s">
        <v>0</v>
      </c>
      <c r="I2571" s="1">
        <v>0.115031783</v>
      </c>
      <c r="J2571" s="1">
        <v>15.7</v>
      </c>
      <c r="K2571" s="1">
        <v>114.1202</v>
      </c>
      <c r="L2571" s="1">
        <v>4.2</v>
      </c>
    </row>
    <row r="2572" spans="1:12" x14ac:dyDescent="0.2">
      <c r="A2572" s="1" t="s">
        <v>6</v>
      </c>
      <c r="B2572" s="1" t="s">
        <v>975</v>
      </c>
      <c r="C2572" s="1" t="s">
        <v>17</v>
      </c>
      <c r="D2572" s="1">
        <v>2022</v>
      </c>
      <c r="E2572" s="1" t="s">
        <v>3</v>
      </c>
      <c r="F2572" s="1" t="s">
        <v>2</v>
      </c>
      <c r="G2572" s="1" t="s">
        <v>1</v>
      </c>
      <c r="H2572" s="1" t="s">
        <v>0</v>
      </c>
      <c r="I2572" s="1">
        <v>6.8148886000000006E-2</v>
      </c>
      <c r="J2572" s="1">
        <v>13.5</v>
      </c>
      <c r="K2572" s="1">
        <v>58.656199999999998</v>
      </c>
      <c r="L2572" s="1">
        <v>4.2</v>
      </c>
    </row>
    <row r="2573" spans="1:12" x14ac:dyDescent="0.2">
      <c r="A2573" s="1" t="s">
        <v>6</v>
      </c>
      <c r="B2573" s="1" t="s">
        <v>95</v>
      </c>
      <c r="C2573" s="1" t="s">
        <v>17</v>
      </c>
      <c r="D2573" s="1">
        <v>2022</v>
      </c>
      <c r="E2573" s="1" t="s">
        <v>3</v>
      </c>
      <c r="F2573" s="1" t="s">
        <v>2</v>
      </c>
      <c r="G2573" s="1" t="s">
        <v>1</v>
      </c>
      <c r="H2573" s="1" t="s">
        <v>0</v>
      </c>
      <c r="I2573" s="1">
        <v>7.5705989999999999E-3</v>
      </c>
      <c r="J2573" s="1">
        <v>17.5</v>
      </c>
      <c r="K2573" s="1">
        <v>144.61019999999999</v>
      </c>
      <c r="L2573" s="1">
        <v>4.2</v>
      </c>
    </row>
    <row r="2574" spans="1:12" x14ac:dyDescent="0.2">
      <c r="A2574" s="1" t="s">
        <v>6</v>
      </c>
      <c r="B2574" s="1" t="s">
        <v>1455</v>
      </c>
      <c r="C2574" s="1" t="s">
        <v>71</v>
      </c>
      <c r="D2574" s="1">
        <v>2022</v>
      </c>
      <c r="E2574" s="1" t="s">
        <v>3</v>
      </c>
      <c r="F2574" s="1" t="s">
        <v>2</v>
      </c>
      <c r="G2574" s="1" t="s">
        <v>1</v>
      </c>
      <c r="H2574" s="1" t="s">
        <v>0</v>
      </c>
      <c r="I2574" s="1">
        <v>7.6873991000000003E-2</v>
      </c>
      <c r="J2574" s="1">
        <v>8.84</v>
      </c>
      <c r="K2574" s="1">
        <v>109.9228</v>
      </c>
      <c r="L2574" s="1">
        <v>4.2</v>
      </c>
    </row>
    <row r="2575" spans="1:12" x14ac:dyDescent="0.2">
      <c r="A2575" s="1" t="s">
        <v>6</v>
      </c>
      <c r="B2575" s="1" t="s">
        <v>551</v>
      </c>
      <c r="C2575" s="1" t="s">
        <v>10</v>
      </c>
      <c r="D2575" s="1">
        <v>2022</v>
      </c>
      <c r="E2575" s="1" t="s">
        <v>3</v>
      </c>
      <c r="F2575" s="1" t="s">
        <v>2</v>
      </c>
      <c r="G2575" s="1" t="s">
        <v>1</v>
      </c>
      <c r="H2575" s="1" t="s">
        <v>0</v>
      </c>
      <c r="I2575" s="1">
        <v>0.13262159400000001</v>
      </c>
      <c r="J2575" s="1">
        <v>12.15</v>
      </c>
      <c r="K2575" s="1">
        <v>190.18719999999999</v>
      </c>
      <c r="L2575" s="1">
        <v>4.2</v>
      </c>
    </row>
    <row r="2576" spans="1:12" x14ac:dyDescent="0.2">
      <c r="A2576" s="1" t="s">
        <v>6</v>
      </c>
      <c r="B2576" s="1" t="s">
        <v>55</v>
      </c>
      <c r="C2576" s="1" t="s">
        <v>10</v>
      </c>
      <c r="D2576" s="1">
        <v>2022</v>
      </c>
      <c r="E2576" s="1" t="s">
        <v>3</v>
      </c>
      <c r="F2576" s="1" t="s">
        <v>2</v>
      </c>
      <c r="G2576" s="1" t="s">
        <v>1</v>
      </c>
      <c r="H2576" s="1" t="s">
        <v>0</v>
      </c>
      <c r="I2576" s="1">
        <v>2.4503971999999999E-2</v>
      </c>
      <c r="J2576" s="1">
        <v>14.15</v>
      </c>
      <c r="K2576" s="1">
        <v>195.11099999999999</v>
      </c>
      <c r="L2576" s="1">
        <v>4.2</v>
      </c>
    </row>
    <row r="2577" spans="1:12" x14ac:dyDescent="0.2">
      <c r="A2577" s="1" t="s">
        <v>6</v>
      </c>
      <c r="B2577" s="1" t="s">
        <v>1129</v>
      </c>
      <c r="C2577" s="1" t="s">
        <v>10</v>
      </c>
      <c r="D2577" s="1">
        <v>2022</v>
      </c>
      <c r="E2577" s="1" t="s">
        <v>3</v>
      </c>
      <c r="F2577" s="1" t="s">
        <v>2</v>
      </c>
      <c r="G2577" s="1" t="s">
        <v>1</v>
      </c>
      <c r="H2577" s="1" t="s">
        <v>0</v>
      </c>
      <c r="I2577" s="1">
        <v>0.106097275</v>
      </c>
      <c r="J2577" s="1">
        <v>15.1</v>
      </c>
      <c r="K2577" s="1">
        <v>43.279600000000002</v>
      </c>
      <c r="L2577" s="1">
        <v>4.2</v>
      </c>
    </row>
    <row r="2578" spans="1:12" x14ac:dyDescent="0.2">
      <c r="A2578" s="1" t="s">
        <v>6</v>
      </c>
      <c r="B2578" s="1" t="s">
        <v>731</v>
      </c>
      <c r="C2578" s="1" t="s">
        <v>10</v>
      </c>
      <c r="D2578" s="1">
        <v>2022</v>
      </c>
      <c r="E2578" s="1" t="s">
        <v>3</v>
      </c>
      <c r="F2578" s="1" t="s">
        <v>2</v>
      </c>
      <c r="G2578" s="1" t="s">
        <v>1</v>
      </c>
      <c r="H2578" s="1" t="s">
        <v>0</v>
      </c>
      <c r="I2578" s="1">
        <v>0</v>
      </c>
      <c r="J2578" s="1">
        <v>15.1</v>
      </c>
      <c r="K2578" s="1">
        <v>63.7194</v>
      </c>
      <c r="L2578" s="1">
        <v>4.2</v>
      </c>
    </row>
    <row r="2579" spans="1:12" x14ac:dyDescent="0.2">
      <c r="A2579" s="1" t="s">
        <v>6</v>
      </c>
      <c r="B2579" s="1" t="s">
        <v>730</v>
      </c>
      <c r="C2579" s="1" t="s">
        <v>10</v>
      </c>
      <c r="D2579" s="1">
        <v>2022</v>
      </c>
      <c r="E2579" s="1" t="s">
        <v>3</v>
      </c>
      <c r="F2579" s="1" t="s">
        <v>2</v>
      </c>
      <c r="G2579" s="1" t="s">
        <v>1</v>
      </c>
      <c r="H2579" s="1" t="s">
        <v>0</v>
      </c>
      <c r="I2579" s="1">
        <v>0.104201619</v>
      </c>
      <c r="J2579" s="1">
        <v>15.2</v>
      </c>
      <c r="K2579" s="1">
        <v>176.50540000000001</v>
      </c>
      <c r="L2579" s="1">
        <v>4.2</v>
      </c>
    </row>
    <row r="2580" spans="1:12" x14ac:dyDescent="0.2">
      <c r="A2580" s="1" t="s">
        <v>6</v>
      </c>
      <c r="B2580" s="1" t="s">
        <v>65</v>
      </c>
      <c r="C2580" s="1" t="s">
        <v>10</v>
      </c>
      <c r="D2580" s="1">
        <v>2022</v>
      </c>
      <c r="E2580" s="1" t="s">
        <v>3</v>
      </c>
      <c r="F2580" s="1" t="s">
        <v>2</v>
      </c>
      <c r="G2580" s="1" t="s">
        <v>1</v>
      </c>
      <c r="H2580" s="1" t="s">
        <v>0</v>
      </c>
      <c r="I2580" s="1">
        <v>4.6798359999999997E-2</v>
      </c>
      <c r="J2580" s="1">
        <v>17.850000000000001</v>
      </c>
      <c r="K2580" s="1">
        <v>123.83880000000001</v>
      </c>
      <c r="L2580" s="1">
        <v>4.2</v>
      </c>
    </row>
    <row r="2581" spans="1:12" x14ac:dyDescent="0.2">
      <c r="A2581" s="1" t="s">
        <v>6</v>
      </c>
      <c r="B2581" s="1" t="s">
        <v>48</v>
      </c>
      <c r="C2581" s="1" t="s">
        <v>47</v>
      </c>
      <c r="D2581" s="1">
        <v>2022</v>
      </c>
      <c r="E2581" s="1" t="s">
        <v>3</v>
      </c>
      <c r="F2581" s="1" t="s">
        <v>2</v>
      </c>
      <c r="G2581" s="1" t="s">
        <v>1</v>
      </c>
      <c r="H2581" s="1" t="s">
        <v>0</v>
      </c>
      <c r="I2581" s="1">
        <v>7.6431919000000001E-2</v>
      </c>
      <c r="J2581" s="1">
        <v>17.600000000000001</v>
      </c>
      <c r="K2581" s="1">
        <v>113.22020000000001</v>
      </c>
      <c r="L2581" s="1">
        <v>4.2</v>
      </c>
    </row>
    <row r="2582" spans="1:12" x14ac:dyDescent="0.2">
      <c r="A2582" s="1" t="s">
        <v>6</v>
      </c>
      <c r="B2582" s="1" t="s">
        <v>543</v>
      </c>
      <c r="C2582" s="1" t="s">
        <v>47</v>
      </c>
      <c r="D2582" s="1">
        <v>2022</v>
      </c>
      <c r="E2582" s="1" t="s">
        <v>3</v>
      </c>
      <c r="F2582" s="1" t="s">
        <v>2</v>
      </c>
      <c r="G2582" s="1" t="s">
        <v>1</v>
      </c>
      <c r="H2582" s="1" t="s">
        <v>0</v>
      </c>
      <c r="I2582" s="1">
        <v>2.7190916999999998E-2</v>
      </c>
      <c r="J2582" s="1">
        <v>19.25</v>
      </c>
      <c r="K2582" s="1">
        <v>194.81100000000001</v>
      </c>
      <c r="L2582" s="1">
        <v>4.2</v>
      </c>
    </row>
    <row r="2583" spans="1:12" x14ac:dyDescent="0.2">
      <c r="A2583" s="1" t="s">
        <v>6</v>
      </c>
      <c r="B2583" s="1" t="s">
        <v>721</v>
      </c>
      <c r="C2583" s="1" t="s">
        <v>163</v>
      </c>
      <c r="D2583" s="1">
        <v>2022</v>
      </c>
      <c r="E2583" s="1" t="s">
        <v>3</v>
      </c>
      <c r="F2583" s="1" t="s">
        <v>2</v>
      </c>
      <c r="G2583" s="1" t="s">
        <v>1</v>
      </c>
      <c r="H2583" s="1" t="s">
        <v>0</v>
      </c>
      <c r="I2583" s="1">
        <v>2.1661527E-2</v>
      </c>
      <c r="J2583" s="1">
        <v>7.42</v>
      </c>
      <c r="K2583" s="1">
        <v>187.75819999999999</v>
      </c>
      <c r="L2583" s="1">
        <v>4.2</v>
      </c>
    </row>
    <row r="2584" spans="1:12" x14ac:dyDescent="0.2">
      <c r="A2584" s="1" t="s">
        <v>6</v>
      </c>
      <c r="B2584" s="1" t="s">
        <v>1456</v>
      </c>
      <c r="C2584" s="1" t="s">
        <v>14</v>
      </c>
      <c r="D2584" s="1">
        <v>2022</v>
      </c>
      <c r="E2584" s="1" t="s">
        <v>3</v>
      </c>
      <c r="F2584" s="1" t="s">
        <v>2</v>
      </c>
      <c r="G2584" s="1" t="s">
        <v>1</v>
      </c>
      <c r="H2584" s="1" t="s">
        <v>0</v>
      </c>
      <c r="I2584" s="1">
        <v>5.6833394000000002E-2</v>
      </c>
      <c r="J2584" s="1">
        <v>5.59</v>
      </c>
      <c r="K2584" s="1">
        <v>61.916800000000002</v>
      </c>
      <c r="L2584" s="1">
        <v>4.2</v>
      </c>
    </row>
    <row r="2585" spans="1:12" x14ac:dyDescent="0.2">
      <c r="A2585" s="1" t="s">
        <v>6</v>
      </c>
      <c r="B2585" s="1" t="s">
        <v>1355</v>
      </c>
      <c r="C2585" s="1" t="s">
        <v>14</v>
      </c>
      <c r="D2585" s="1">
        <v>2022</v>
      </c>
      <c r="E2585" s="1" t="s">
        <v>3</v>
      </c>
      <c r="F2585" s="1" t="s">
        <v>2</v>
      </c>
      <c r="G2585" s="1" t="s">
        <v>1</v>
      </c>
      <c r="H2585" s="1" t="s">
        <v>0</v>
      </c>
      <c r="I2585" s="1">
        <v>7.4451126000000006E-2</v>
      </c>
      <c r="J2585" s="1">
        <v>5.78</v>
      </c>
      <c r="K2585" s="1">
        <v>264.55680000000001</v>
      </c>
      <c r="L2585" s="1">
        <v>4.2</v>
      </c>
    </row>
    <row r="2586" spans="1:12" x14ac:dyDescent="0.2">
      <c r="A2586" s="1" t="s">
        <v>6</v>
      </c>
      <c r="B2586" s="1" t="s">
        <v>1239</v>
      </c>
      <c r="C2586" s="1" t="s">
        <v>14</v>
      </c>
      <c r="D2586" s="1">
        <v>2022</v>
      </c>
      <c r="E2586" s="1" t="s">
        <v>3</v>
      </c>
      <c r="F2586" s="1" t="s">
        <v>2</v>
      </c>
      <c r="G2586" s="1" t="s">
        <v>1</v>
      </c>
      <c r="H2586" s="1" t="s">
        <v>0</v>
      </c>
      <c r="I2586" s="1">
        <v>4.5878152999999998E-2</v>
      </c>
      <c r="J2586" s="1">
        <v>10.1</v>
      </c>
      <c r="K2586" s="1">
        <v>38.584800000000001</v>
      </c>
      <c r="L2586" s="1">
        <v>4.2</v>
      </c>
    </row>
    <row r="2587" spans="1:12" x14ac:dyDescent="0.2">
      <c r="A2587" s="1" t="s">
        <v>6</v>
      </c>
      <c r="B2587" s="1" t="s">
        <v>1117</v>
      </c>
      <c r="C2587" s="1" t="s">
        <v>14</v>
      </c>
      <c r="D2587" s="1">
        <v>2022</v>
      </c>
      <c r="E2587" s="1" t="s">
        <v>3</v>
      </c>
      <c r="F2587" s="1" t="s">
        <v>2</v>
      </c>
      <c r="G2587" s="1" t="s">
        <v>1</v>
      </c>
      <c r="H2587" s="1" t="s">
        <v>0</v>
      </c>
      <c r="I2587" s="1">
        <v>1.6030343999999998E-2</v>
      </c>
      <c r="J2587" s="1">
        <v>17</v>
      </c>
      <c r="K2587" s="1">
        <v>228.0352</v>
      </c>
      <c r="L2587" s="1">
        <v>4.2</v>
      </c>
    </row>
    <row r="2588" spans="1:12" x14ac:dyDescent="0.2">
      <c r="A2588" s="1" t="s">
        <v>6</v>
      </c>
      <c r="B2588" s="1" t="s">
        <v>958</v>
      </c>
      <c r="C2588" s="1" t="s">
        <v>14</v>
      </c>
      <c r="D2588" s="1">
        <v>2022</v>
      </c>
      <c r="E2588" s="1" t="s">
        <v>3</v>
      </c>
      <c r="F2588" s="1" t="s">
        <v>2</v>
      </c>
      <c r="G2588" s="1" t="s">
        <v>1</v>
      </c>
      <c r="H2588" s="1" t="s">
        <v>0</v>
      </c>
      <c r="I2588" s="1">
        <v>0.121748174</v>
      </c>
      <c r="J2588" s="1">
        <v>20.2</v>
      </c>
      <c r="K2588" s="1">
        <v>96.975200000000001</v>
      </c>
      <c r="L2588" s="1">
        <v>4.2</v>
      </c>
    </row>
    <row r="2589" spans="1:12" x14ac:dyDescent="0.2">
      <c r="A2589" s="1" t="s">
        <v>6</v>
      </c>
      <c r="B2589" s="1" t="s">
        <v>926</v>
      </c>
      <c r="C2589" s="1" t="s">
        <v>122</v>
      </c>
      <c r="D2589" s="1">
        <v>2022</v>
      </c>
      <c r="E2589" s="1" t="s">
        <v>3</v>
      </c>
      <c r="F2589" s="1" t="s">
        <v>2</v>
      </c>
      <c r="G2589" s="1" t="s">
        <v>1</v>
      </c>
      <c r="H2589" s="1" t="s">
        <v>0</v>
      </c>
      <c r="I2589" s="1">
        <v>6.4882206999999997E-2</v>
      </c>
      <c r="J2589" s="1">
        <v>12.3</v>
      </c>
      <c r="K2589" s="1">
        <v>93.880399999999995</v>
      </c>
      <c r="L2589" s="1">
        <v>4.2</v>
      </c>
    </row>
    <row r="2590" spans="1:12" x14ac:dyDescent="0.2">
      <c r="A2590" s="1" t="s">
        <v>21</v>
      </c>
      <c r="B2590" s="1" t="s">
        <v>1558</v>
      </c>
      <c r="C2590" s="1" t="s">
        <v>171</v>
      </c>
      <c r="D2590" s="1">
        <v>2022</v>
      </c>
      <c r="E2590" s="1" t="s">
        <v>3</v>
      </c>
      <c r="F2590" s="1" t="s">
        <v>2</v>
      </c>
      <c r="G2590" s="1" t="s">
        <v>1</v>
      </c>
      <c r="H2590" s="1" t="s">
        <v>0</v>
      </c>
      <c r="I2590" s="1">
        <v>0</v>
      </c>
      <c r="J2590" s="1">
        <v>21.1</v>
      </c>
      <c r="K2590" s="1">
        <v>233.29580000000001</v>
      </c>
      <c r="L2590" s="1">
        <v>4.2</v>
      </c>
    </row>
    <row r="2591" spans="1:12" x14ac:dyDescent="0.2">
      <c r="A2591" s="1" t="s">
        <v>16</v>
      </c>
      <c r="B2591" s="1" t="s">
        <v>1145</v>
      </c>
      <c r="C2591" s="1" t="s">
        <v>112</v>
      </c>
      <c r="D2591" s="1">
        <v>2022</v>
      </c>
      <c r="E2591" s="1" t="s">
        <v>3</v>
      </c>
      <c r="F2591" s="1" t="s">
        <v>2</v>
      </c>
      <c r="G2591" s="1" t="s">
        <v>1</v>
      </c>
      <c r="H2591" s="1" t="s">
        <v>0</v>
      </c>
      <c r="I2591" s="1">
        <v>7.5035902000000002E-2</v>
      </c>
      <c r="J2591" s="1">
        <v>7.72</v>
      </c>
      <c r="K2591" s="1">
        <v>78.798599999999993</v>
      </c>
      <c r="L2591" s="1">
        <v>4.2</v>
      </c>
    </row>
    <row r="2592" spans="1:12" x14ac:dyDescent="0.2">
      <c r="A2592" s="1" t="s">
        <v>16</v>
      </c>
      <c r="B2592" s="1" t="s">
        <v>1204</v>
      </c>
      <c r="C2592" s="1" t="s">
        <v>71</v>
      </c>
      <c r="D2592" s="1">
        <v>2022</v>
      </c>
      <c r="E2592" s="1" t="s">
        <v>3</v>
      </c>
      <c r="F2592" s="1" t="s">
        <v>2</v>
      </c>
      <c r="G2592" s="1" t="s">
        <v>1</v>
      </c>
      <c r="H2592" s="1" t="s">
        <v>0</v>
      </c>
      <c r="I2592" s="1">
        <v>8.3268522999999997E-2</v>
      </c>
      <c r="J2592" s="1">
        <v>7.75</v>
      </c>
      <c r="K2592" s="1">
        <v>32.955800000000004</v>
      </c>
      <c r="L2592" s="1">
        <v>4.2</v>
      </c>
    </row>
    <row r="2593" spans="1:12" x14ac:dyDescent="0.2">
      <c r="A2593" s="1" t="s">
        <v>16</v>
      </c>
      <c r="B2593" s="1" t="s">
        <v>932</v>
      </c>
      <c r="C2593" s="1" t="s">
        <v>14</v>
      </c>
      <c r="D2593" s="1">
        <v>2022</v>
      </c>
      <c r="E2593" s="1" t="s">
        <v>3</v>
      </c>
      <c r="F2593" s="1" t="s">
        <v>2</v>
      </c>
      <c r="G2593" s="1" t="s">
        <v>1</v>
      </c>
      <c r="H2593" s="1" t="s">
        <v>0</v>
      </c>
      <c r="I2593" s="1">
        <v>0.11614859600000001</v>
      </c>
      <c r="J2593" s="1">
        <v>8.31</v>
      </c>
      <c r="K2593" s="1">
        <v>176.00280000000001</v>
      </c>
      <c r="L2593" s="1">
        <v>4.2</v>
      </c>
    </row>
    <row r="2594" spans="1:12" x14ac:dyDescent="0.2">
      <c r="A2594" s="1" t="s">
        <v>16</v>
      </c>
      <c r="B2594" s="1" t="s">
        <v>955</v>
      </c>
      <c r="C2594" s="1" t="s">
        <v>122</v>
      </c>
      <c r="D2594" s="1">
        <v>2022</v>
      </c>
      <c r="E2594" s="1" t="s">
        <v>3</v>
      </c>
      <c r="F2594" s="1" t="s">
        <v>2</v>
      </c>
      <c r="G2594" s="1" t="s">
        <v>1</v>
      </c>
      <c r="H2594" s="1" t="s">
        <v>0</v>
      </c>
      <c r="I2594" s="1">
        <v>1.7703044000000001E-2</v>
      </c>
      <c r="J2594" s="1">
        <v>10.195</v>
      </c>
      <c r="K2594" s="1">
        <v>239.4538</v>
      </c>
      <c r="L2594" s="1">
        <v>4.2</v>
      </c>
    </row>
    <row r="2595" spans="1:12" x14ac:dyDescent="0.2">
      <c r="A2595" s="1" t="s">
        <v>295</v>
      </c>
      <c r="B2595" s="1" t="s">
        <v>1537</v>
      </c>
      <c r="C2595" s="1" t="s">
        <v>28</v>
      </c>
      <c r="D2595" s="1">
        <v>2018</v>
      </c>
      <c r="E2595" s="1" t="s">
        <v>13</v>
      </c>
      <c r="F2595" s="1" t="s">
        <v>2</v>
      </c>
      <c r="G2595" s="1" t="s">
        <v>1</v>
      </c>
      <c r="H2595" s="1" t="s">
        <v>12</v>
      </c>
      <c r="I2595" s="1">
        <v>0.112718928</v>
      </c>
      <c r="K2595" s="1">
        <v>54.2956</v>
      </c>
      <c r="L2595" s="1">
        <v>4.2</v>
      </c>
    </row>
    <row r="2596" spans="1:12" x14ac:dyDescent="0.2">
      <c r="A2596" s="1" t="s">
        <v>124</v>
      </c>
      <c r="B2596" s="1" t="s">
        <v>688</v>
      </c>
      <c r="C2596" s="1" t="s">
        <v>28</v>
      </c>
      <c r="D2596" s="1">
        <v>2018</v>
      </c>
      <c r="E2596" s="1" t="s">
        <v>13</v>
      </c>
      <c r="F2596" s="1" t="s">
        <v>2</v>
      </c>
      <c r="G2596" s="1" t="s">
        <v>1</v>
      </c>
      <c r="H2596" s="1" t="s">
        <v>12</v>
      </c>
      <c r="I2596" s="1">
        <v>4.6958532999999997E-2</v>
      </c>
      <c r="K2596" s="1">
        <v>101.30159999999999</v>
      </c>
      <c r="L2596" s="1">
        <v>4.2</v>
      </c>
    </row>
    <row r="2597" spans="1:12" x14ac:dyDescent="0.2">
      <c r="A2597" s="1" t="s">
        <v>124</v>
      </c>
      <c r="B2597" s="1" t="s">
        <v>1233</v>
      </c>
      <c r="C2597" s="1" t="s">
        <v>28</v>
      </c>
      <c r="D2597" s="1">
        <v>2018</v>
      </c>
      <c r="E2597" s="1" t="s">
        <v>13</v>
      </c>
      <c r="F2597" s="1" t="s">
        <v>2</v>
      </c>
      <c r="G2597" s="1" t="s">
        <v>1</v>
      </c>
      <c r="H2597" s="1" t="s">
        <v>12</v>
      </c>
      <c r="I2597" s="1">
        <v>5.6389439999999999E-3</v>
      </c>
      <c r="K2597" s="1">
        <v>184.9924</v>
      </c>
      <c r="L2597" s="1">
        <v>4.2</v>
      </c>
    </row>
    <row r="2598" spans="1:12" x14ac:dyDescent="0.2">
      <c r="A2598" s="1" t="s">
        <v>124</v>
      </c>
      <c r="B2598" s="1" t="s">
        <v>1312</v>
      </c>
      <c r="C2598" s="1" t="s">
        <v>28</v>
      </c>
      <c r="D2598" s="1">
        <v>2018</v>
      </c>
      <c r="E2598" s="1" t="s">
        <v>13</v>
      </c>
      <c r="F2598" s="1" t="s">
        <v>2</v>
      </c>
      <c r="G2598" s="1" t="s">
        <v>1</v>
      </c>
      <c r="H2598" s="1" t="s">
        <v>12</v>
      </c>
      <c r="I2598" s="1">
        <v>3.7449986999999997E-2</v>
      </c>
      <c r="K2598" s="1">
        <v>76.735399999999998</v>
      </c>
      <c r="L2598" s="1">
        <v>4.2</v>
      </c>
    </row>
    <row r="2599" spans="1:12" x14ac:dyDescent="0.2">
      <c r="A2599" s="1" t="s">
        <v>124</v>
      </c>
      <c r="B2599" s="1" t="s">
        <v>914</v>
      </c>
      <c r="C2599" s="1" t="s">
        <v>28</v>
      </c>
      <c r="D2599" s="1">
        <v>2018</v>
      </c>
      <c r="E2599" s="1" t="s">
        <v>13</v>
      </c>
      <c r="F2599" s="1" t="s">
        <v>2</v>
      </c>
      <c r="G2599" s="1" t="s">
        <v>1</v>
      </c>
      <c r="H2599" s="1" t="s">
        <v>12</v>
      </c>
      <c r="I2599" s="1">
        <v>0.118783796</v>
      </c>
      <c r="K2599" s="1">
        <v>108.5596</v>
      </c>
      <c r="L2599" s="1">
        <v>4.2</v>
      </c>
    </row>
    <row r="2600" spans="1:12" x14ac:dyDescent="0.2">
      <c r="A2600" s="1" t="s">
        <v>124</v>
      </c>
      <c r="B2600" s="1" t="s">
        <v>782</v>
      </c>
      <c r="C2600" s="1" t="s">
        <v>108</v>
      </c>
      <c r="D2600" s="1">
        <v>2018</v>
      </c>
      <c r="E2600" s="1" t="s">
        <v>13</v>
      </c>
      <c r="F2600" s="1" t="s">
        <v>2</v>
      </c>
      <c r="G2600" s="1" t="s">
        <v>1</v>
      </c>
      <c r="H2600" s="1" t="s">
        <v>12</v>
      </c>
      <c r="I2600" s="1">
        <v>2.1273160999999999E-2</v>
      </c>
      <c r="K2600" s="1">
        <v>229.1326</v>
      </c>
      <c r="L2600" s="1">
        <v>4.2</v>
      </c>
    </row>
    <row r="2601" spans="1:12" x14ac:dyDescent="0.2">
      <c r="A2601" s="1" t="s">
        <v>124</v>
      </c>
      <c r="B2601" s="1" t="s">
        <v>901</v>
      </c>
      <c r="C2601" s="1" t="s">
        <v>17</v>
      </c>
      <c r="D2601" s="1">
        <v>2018</v>
      </c>
      <c r="E2601" s="1" t="s">
        <v>13</v>
      </c>
      <c r="F2601" s="1" t="s">
        <v>2</v>
      </c>
      <c r="G2601" s="1" t="s">
        <v>1</v>
      </c>
      <c r="H2601" s="1" t="s">
        <v>12</v>
      </c>
      <c r="I2601" s="1">
        <v>4.2037073000000001E-2</v>
      </c>
      <c r="K2601" s="1">
        <v>172.6764</v>
      </c>
      <c r="L2601" s="1">
        <v>4.2</v>
      </c>
    </row>
    <row r="2602" spans="1:12" x14ac:dyDescent="0.2">
      <c r="A2602" s="1" t="s">
        <v>124</v>
      </c>
      <c r="B2602" s="1" t="s">
        <v>925</v>
      </c>
      <c r="C2602" s="1" t="s">
        <v>17</v>
      </c>
      <c r="D2602" s="1">
        <v>2018</v>
      </c>
      <c r="E2602" s="1" t="s">
        <v>13</v>
      </c>
      <c r="F2602" s="1" t="s">
        <v>2</v>
      </c>
      <c r="G2602" s="1" t="s">
        <v>1</v>
      </c>
      <c r="H2602" s="1" t="s">
        <v>12</v>
      </c>
      <c r="I2602" s="1">
        <v>3.0288215E-2</v>
      </c>
      <c r="K2602" s="1">
        <v>256.7672</v>
      </c>
      <c r="L2602" s="1">
        <v>4.2</v>
      </c>
    </row>
    <row r="2603" spans="1:12" x14ac:dyDescent="0.2">
      <c r="A2603" s="1" t="s">
        <v>124</v>
      </c>
      <c r="B2603" s="1" t="s">
        <v>1562</v>
      </c>
      <c r="C2603" s="1" t="s">
        <v>71</v>
      </c>
      <c r="D2603" s="1">
        <v>2018</v>
      </c>
      <c r="E2603" s="1" t="s">
        <v>13</v>
      </c>
      <c r="F2603" s="1" t="s">
        <v>2</v>
      </c>
      <c r="G2603" s="1" t="s">
        <v>1</v>
      </c>
      <c r="H2603" s="1" t="s">
        <v>12</v>
      </c>
      <c r="I2603" s="1">
        <v>8.2795450000000007E-2</v>
      </c>
      <c r="K2603" s="1">
        <v>245.8776</v>
      </c>
      <c r="L2603" s="1">
        <v>4.2</v>
      </c>
    </row>
    <row r="2604" spans="1:12" x14ac:dyDescent="0.2">
      <c r="A2604" s="1" t="s">
        <v>124</v>
      </c>
      <c r="B2604" s="1" t="s">
        <v>479</v>
      </c>
      <c r="C2604" s="1" t="s">
        <v>10</v>
      </c>
      <c r="D2604" s="1">
        <v>2018</v>
      </c>
      <c r="E2604" s="1" t="s">
        <v>13</v>
      </c>
      <c r="F2604" s="1" t="s">
        <v>2</v>
      </c>
      <c r="G2604" s="1" t="s">
        <v>1</v>
      </c>
      <c r="H2604" s="1" t="s">
        <v>12</v>
      </c>
      <c r="I2604" s="1">
        <v>6.6298468999999999E-2</v>
      </c>
      <c r="K2604" s="1">
        <v>186.82400000000001</v>
      </c>
      <c r="L2604" s="1">
        <v>4.2</v>
      </c>
    </row>
    <row r="2605" spans="1:12" x14ac:dyDescent="0.2">
      <c r="A2605" s="1" t="s">
        <v>124</v>
      </c>
      <c r="B2605" s="1" t="s">
        <v>473</v>
      </c>
      <c r="C2605" s="1" t="s">
        <v>10</v>
      </c>
      <c r="D2605" s="1">
        <v>2018</v>
      </c>
      <c r="E2605" s="1" t="s">
        <v>13</v>
      </c>
      <c r="F2605" s="1" t="s">
        <v>2</v>
      </c>
      <c r="G2605" s="1" t="s">
        <v>1</v>
      </c>
      <c r="H2605" s="1" t="s">
        <v>12</v>
      </c>
      <c r="I2605" s="1">
        <v>7.5691712999999994E-2</v>
      </c>
      <c r="K2605" s="1">
        <v>98.241</v>
      </c>
      <c r="L2605" s="1">
        <v>4.2</v>
      </c>
    </row>
    <row r="2606" spans="1:12" x14ac:dyDescent="0.2">
      <c r="A2606" s="1" t="s">
        <v>124</v>
      </c>
      <c r="B2606" s="1" t="s">
        <v>1027</v>
      </c>
      <c r="C2606" s="1" t="s">
        <v>10</v>
      </c>
      <c r="D2606" s="1">
        <v>2018</v>
      </c>
      <c r="E2606" s="1" t="s">
        <v>13</v>
      </c>
      <c r="F2606" s="1" t="s">
        <v>2</v>
      </c>
      <c r="G2606" s="1" t="s">
        <v>1</v>
      </c>
      <c r="H2606" s="1" t="s">
        <v>12</v>
      </c>
      <c r="I2606" s="1">
        <v>4.9478258999999997E-2</v>
      </c>
      <c r="K2606" s="1">
        <v>245.4144</v>
      </c>
      <c r="L2606" s="1">
        <v>4.2</v>
      </c>
    </row>
    <row r="2607" spans="1:12" x14ac:dyDescent="0.2">
      <c r="A2607" s="1" t="s">
        <v>124</v>
      </c>
      <c r="B2607" s="1" t="s">
        <v>478</v>
      </c>
      <c r="C2607" s="1" t="s">
        <v>10</v>
      </c>
      <c r="D2607" s="1">
        <v>2018</v>
      </c>
      <c r="E2607" s="1" t="s">
        <v>13</v>
      </c>
      <c r="F2607" s="1" t="s">
        <v>2</v>
      </c>
      <c r="G2607" s="1" t="s">
        <v>1</v>
      </c>
      <c r="H2607" s="1" t="s">
        <v>12</v>
      </c>
      <c r="I2607" s="1">
        <v>4.6259036000000003E-2</v>
      </c>
      <c r="K2607" s="1">
        <v>47.469200000000001</v>
      </c>
      <c r="L2607" s="1">
        <v>4.2</v>
      </c>
    </row>
    <row r="2608" spans="1:12" x14ac:dyDescent="0.2">
      <c r="A2608" s="1" t="s">
        <v>124</v>
      </c>
      <c r="B2608" s="1" t="s">
        <v>1436</v>
      </c>
      <c r="C2608" s="1" t="s">
        <v>10</v>
      </c>
      <c r="D2608" s="1">
        <v>2018</v>
      </c>
      <c r="E2608" s="1" t="s">
        <v>13</v>
      </c>
      <c r="F2608" s="1" t="s">
        <v>2</v>
      </c>
      <c r="G2608" s="1" t="s">
        <v>1</v>
      </c>
      <c r="H2608" s="1" t="s">
        <v>12</v>
      </c>
      <c r="I2608" s="1">
        <v>7.6483450999999994E-2</v>
      </c>
      <c r="K2608" s="1">
        <v>43.4086</v>
      </c>
      <c r="L2608" s="1">
        <v>4.2</v>
      </c>
    </row>
    <row r="2609" spans="1:12" x14ac:dyDescent="0.2">
      <c r="A2609" s="1" t="s">
        <v>124</v>
      </c>
      <c r="B2609" s="1" t="s">
        <v>1561</v>
      </c>
      <c r="C2609" s="1" t="s">
        <v>216</v>
      </c>
      <c r="D2609" s="1">
        <v>2018</v>
      </c>
      <c r="E2609" s="1" t="s">
        <v>13</v>
      </c>
      <c r="F2609" s="1" t="s">
        <v>2</v>
      </c>
      <c r="G2609" s="1" t="s">
        <v>1</v>
      </c>
      <c r="H2609" s="1" t="s">
        <v>12</v>
      </c>
      <c r="I2609" s="1">
        <v>4.4036020000000002E-2</v>
      </c>
      <c r="K2609" s="1">
        <v>173.30799999999999</v>
      </c>
      <c r="L2609" s="1">
        <v>4.2</v>
      </c>
    </row>
    <row r="2610" spans="1:12" x14ac:dyDescent="0.2">
      <c r="A2610" s="1" t="s">
        <v>124</v>
      </c>
      <c r="B2610" s="1" t="s">
        <v>5</v>
      </c>
      <c r="C2610" s="1" t="s">
        <v>4</v>
      </c>
      <c r="D2610" s="1">
        <v>2018</v>
      </c>
      <c r="E2610" s="1" t="s">
        <v>13</v>
      </c>
      <c r="F2610" s="1" t="s">
        <v>2</v>
      </c>
      <c r="G2610" s="1" t="s">
        <v>1</v>
      </c>
      <c r="H2610" s="1" t="s">
        <v>12</v>
      </c>
      <c r="I2610" s="1">
        <v>8.5197180000000008E-3</v>
      </c>
      <c r="K2610" s="1">
        <v>116.9492</v>
      </c>
      <c r="L2610" s="1">
        <v>4.2</v>
      </c>
    </row>
    <row r="2611" spans="1:12" x14ac:dyDescent="0.2">
      <c r="A2611" s="1" t="s">
        <v>124</v>
      </c>
      <c r="B2611" s="1" t="s">
        <v>1075</v>
      </c>
      <c r="C2611" s="1" t="s">
        <v>4</v>
      </c>
      <c r="D2611" s="1">
        <v>2018</v>
      </c>
      <c r="E2611" s="1" t="s">
        <v>13</v>
      </c>
      <c r="F2611" s="1" t="s">
        <v>2</v>
      </c>
      <c r="G2611" s="1" t="s">
        <v>1</v>
      </c>
      <c r="H2611" s="1" t="s">
        <v>12</v>
      </c>
      <c r="I2611" s="1">
        <v>0.14272811299999999</v>
      </c>
      <c r="K2611" s="1">
        <v>95.141000000000005</v>
      </c>
      <c r="L2611" s="1">
        <v>4.2</v>
      </c>
    </row>
    <row r="2612" spans="1:12" x14ac:dyDescent="0.2">
      <c r="A2612" s="1" t="s">
        <v>124</v>
      </c>
      <c r="B2612" s="1" t="s">
        <v>767</v>
      </c>
      <c r="C2612" s="1" t="s">
        <v>4</v>
      </c>
      <c r="D2612" s="1">
        <v>2018</v>
      </c>
      <c r="E2612" s="1" t="s">
        <v>13</v>
      </c>
      <c r="F2612" s="1" t="s">
        <v>2</v>
      </c>
      <c r="G2612" s="1" t="s">
        <v>1</v>
      </c>
      <c r="H2612" s="1" t="s">
        <v>12</v>
      </c>
      <c r="I2612" s="1">
        <v>0.11338767700000001</v>
      </c>
      <c r="K2612" s="1">
        <v>156.96039999999999</v>
      </c>
      <c r="L2612" s="1">
        <v>4.2</v>
      </c>
    </row>
    <row r="2613" spans="1:12" x14ac:dyDescent="0.2">
      <c r="A2613" s="1" t="s">
        <v>124</v>
      </c>
      <c r="B2613" s="1" t="s">
        <v>455</v>
      </c>
      <c r="C2613" s="1" t="s">
        <v>4</v>
      </c>
      <c r="D2613" s="1">
        <v>2018</v>
      </c>
      <c r="E2613" s="1" t="s">
        <v>13</v>
      </c>
      <c r="F2613" s="1" t="s">
        <v>2</v>
      </c>
      <c r="G2613" s="1" t="s">
        <v>1</v>
      </c>
      <c r="H2613" s="1" t="s">
        <v>12</v>
      </c>
      <c r="I2613" s="1">
        <v>7.0791390999999995E-2</v>
      </c>
      <c r="K2613" s="1">
        <v>46.4086</v>
      </c>
      <c r="L2613" s="1">
        <v>4.2</v>
      </c>
    </row>
    <row r="2614" spans="1:12" x14ac:dyDescent="0.2">
      <c r="A2614" s="1" t="s">
        <v>124</v>
      </c>
      <c r="B2614" s="1" t="s">
        <v>1017</v>
      </c>
      <c r="C2614" s="1" t="s">
        <v>4</v>
      </c>
      <c r="D2614" s="1">
        <v>2018</v>
      </c>
      <c r="E2614" s="1" t="s">
        <v>13</v>
      </c>
      <c r="F2614" s="1" t="s">
        <v>2</v>
      </c>
      <c r="G2614" s="1" t="s">
        <v>1</v>
      </c>
      <c r="H2614" s="1" t="s">
        <v>12</v>
      </c>
      <c r="I2614" s="1">
        <v>8.9343433E-2</v>
      </c>
      <c r="K2614" s="1">
        <v>157.3604</v>
      </c>
      <c r="L2614" s="1">
        <v>4.2</v>
      </c>
    </row>
    <row r="2615" spans="1:12" x14ac:dyDescent="0.2">
      <c r="A2615" s="1" t="s">
        <v>124</v>
      </c>
      <c r="B2615" s="1" t="s">
        <v>450</v>
      </c>
      <c r="C2615" s="1" t="s">
        <v>4</v>
      </c>
      <c r="D2615" s="1">
        <v>2018</v>
      </c>
      <c r="E2615" s="1" t="s">
        <v>13</v>
      </c>
      <c r="F2615" s="1" t="s">
        <v>2</v>
      </c>
      <c r="G2615" s="1" t="s">
        <v>1</v>
      </c>
      <c r="H2615" s="1" t="s">
        <v>12</v>
      </c>
      <c r="I2615" s="1">
        <v>2.8723187000000001E-2</v>
      </c>
      <c r="K2615" s="1">
        <v>131.83099999999999</v>
      </c>
      <c r="L2615" s="1">
        <v>4.2</v>
      </c>
    </row>
    <row r="2616" spans="1:12" x14ac:dyDescent="0.2">
      <c r="A2616" s="1" t="s">
        <v>124</v>
      </c>
      <c r="B2616" s="1" t="s">
        <v>451</v>
      </c>
      <c r="C2616" s="1" t="s">
        <v>4</v>
      </c>
      <c r="D2616" s="1">
        <v>2018</v>
      </c>
      <c r="E2616" s="1" t="s">
        <v>13</v>
      </c>
      <c r="F2616" s="1" t="s">
        <v>2</v>
      </c>
      <c r="G2616" s="1" t="s">
        <v>1</v>
      </c>
      <c r="H2616" s="1" t="s">
        <v>12</v>
      </c>
      <c r="I2616" s="1">
        <v>7.6860102999999999E-2</v>
      </c>
      <c r="K2616" s="1">
        <v>55.993000000000002</v>
      </c>
      <c r="L2616" s="1">
        <v>4.2</v>
      </c>
    </row>
    <row r="2617" spans="1:12" x14ac:dyDescent="0.2">
      <c r="A2617" s="1" t="s">
        <v>124</v>
      </c>
      <c r="B2617" s="1" t="s">
        <v>425</v>
      </c>
      <c r="C2617" s="1" t="s">
        <v>171</v>
      </c>
      <c r="D2617" s="1">
        <v>2018</v>
      </c>
      <c r="E2617" s="1" t="s">
        <v>13</v>
      </c>
      <c r="F2617" s="1" t="s">
        <v>2</v>
      </c>
      <c r="G2617" s="1" t="s">
        <v>1</v>
      </c>
      <c r="H2617" s="1" t="s">
        <v>12</v>
      </c>
      <c r="I2617" s="1">
        <v>2.6769591999999998E-2</v>
      </c>
      <c r="K2617" s="1">
        <v>77.035399999999996</v>
      </c>
      <c r="L2617" s="1">
        <v>4.2</v>
      </c>
    </row>
    <row r="2618" spans="1:12" x14ac:dyDescent="0.2">
      <c r="A2618" s="1" t="s">
        <v>124</v>
      </c>
      <c r="B2618" s="1" t="s">
        <v>1379</v>
      </c>
      <c r="C2618" s="1" t="s">
        <v>171</v>
      </c>
      <c r="D2618" s="1">
        <v>2018</v>
      </c>
      <c r="E2618" s="1" t="s">
        <v>13</v>
      </c>
      <c r="F2618" s="1" t="s">
        <v>2</v>
      </c>
      <c r="G2618" s="1" t="s">
        <v>1</v>
      </c>
      <c r="H2618" s="1" t="s">
        <v>12</v>
      </c>
      <c r="I2618" s="1">
        <v>1.3956115999999999E-2</v>
      </c>
      <c r="K2618" s="1">
        <v>222.37459999999999</v>
      </c>
      <c r="L2618" s="1">
        <v>4.2</v>
      </c>
    </row>
    <row r="2619" spans="1:12" x14ac:dyDescent="0.2">
      <c r="A2619" s="1" t="s">
        <v>124</v>
      </c>
      <c r="B2619" s="1" t="s">
        <v>1358</v>
      </c>
      <c r="C2619" s="1" t="s">
        <v>171</v>
      </c>
      <c r="D2619" s="1">
        <v>2018</v>
      </c>
      <c r="E2619" s="1" t="s">
        <v>13</v>
      </c>
      <c r="F2619" s="1" t="s">
        <v>2</v>
      </c>
      <c r="G2619" s="1" t="s">
        <v>1</v>
      </c>
      <c r="H2619" s="1" t="s">
        <v>12</v>
      </c>
      <c r="I2619" s="1">
        <v>0.124110734</v>
      </c>
      <c r="K2619" s="1">
        <v>111.7544</v>
      </c>
      <c r="L2619" s="1">
        <v>4.2</v>
      </c>
    </row>
    <row r="2620" spans="1:12" x14ac:dyDescent="0.2">
      <c r="A2620" s="1" t="s">
        <v>124</v>
      </c>
      <c r="B2620" s="1" t="s">
        <v>1273</v>
      </c>
      <c r="C2620" s="1" t="s">
        <v>47</v>
      </c>
      <c r="D2620" s="1">
        <v>2018</v>
      </c>
      <c r="E2620" s="1" t="s">
        <v>13</v>
      </c>
      <c r="F2620" s="1" t="s">
        <v>2</v>
      </c>
      <c r="G2620" s="1" t="s">
        <v>1</v>
      </c>
      <c r="H2620" s="1" t="s">
        <v>12</v>
      </c>
      <c r="I2620" s="1">
        <v>8.9032120000000006E-3</v>
      </c>
      <c r="K2620" s="1">
        <v>120.9756</v>
      </c>
      <c r="L2620" s="1">
        <v>4.2</v>
      </c>
    </row>
    <row r="2621" spans="1:12" x14ac:dyDescent="0.2">
      <c r="A2621" s="1" t="s">
        <v>124</v>
      </c>
      <c r="B2621" s="1" t="s">
        <v>709</v>
      </c>
      <c r="C2621" s="1" t="s">
        <v>165</v>
      </c>
      <c r="D2621" s="1">
        <v>2018</v>
      </c>
      <c r="E2621" s="1" t="s">
        <v>13</v>
      </c>
      <c r="F2621" s="1" t="s">
        <v>2</v>
      </c>
      <c r="G2621" s="1" t="s">
        <v>1</v>
      </c>
      <c r="H2621" s="1" t="s">
        <v>12</v>
      </c>
      <c r="I2621" s="1">
        <v>8.0933327999999999E-2</v>
      </c>
      <c r="K2621" s="1">
        <v>37.518999999999998</v>
      </c>
      <c r="L2621" s="1">
        <v>4.2</v>
      </c>
    </row>
    <row r="2622" spans="1:12" x14ac:dyDescent="0.2">
      <c r="A2622" s="1" t="s">
        <v>124</v>
      </c>
      <c r="B2622" s="1" t="s">
        <v>1058</v>
      </c>
      <c r="C2622" s="1" t="s">
        <v>14</v>
      </c>
      <c r="D2622" s="1">
        <v>2018</v>
      </c>
      <c r="E2622" s="1" t="s">
        <v>13</v>
      </c>
      <c r="F2622" s="1" t="s">
        <v>2</v>
      </c>
      <c r="G2622" s="1" t="s">
        <v>1</v>
      </c>
      <c r="H2622" s="1" t="s">
        <v>12</v>
      </c>
      <c r="I2622" s="1">
        <v>1.520491E-2</v>
      </c>
      <c r="K2622" s="1">
        <v>197.20840000000001</v>
      </c>
      <c r="L2622" s="1">
        <v>4.2</v>
      </c>
    </row>
    <row r="2623" spans="1:12" x14ac:dyDescent="0.2">
      <c r="A2623" s="1" t="s">
        <v>124</v>
      </c>
      <c r="B2623" s="1" t="s">
        <v>1111</v>
      </c>
      <c r="C2623" s="1" t="s">
        <v>14</v>
      </c>
      <c r="D2623" s="1">
        <v>2018</v>
      </c>
      <c r="E2623" s="1" t="s">
        <v>13</v>
      </c>
      <c r="F2623" s="1" t="s">
        <v>2</v>
      </c>
      <c r="G2623" s="1" t="s">
        <v>1</v>
      </c>
      <c r="H2623" s="1" t="s">
        <v>12</v>
      </c>
      <c r="I2623" s="1">
        <v>0</v>
      </c>
      <c r="K2623" s="1">
        <v>119.8124</v>
      </c>
      <c r="L2623" s="1">
        <v>4.2</v>
      </c>
    </row>
    <row r="2624" spans="1:12" x14ac:dyDescent="0.2">
      <c r="A2624" s="1" t="s">
        <v>124</v>
      </c>
      <c r="B2624" s="1" t="s">
        <v>1532</v>
      </c>
      <c r="C2624" s="1" t="s">
        <v>14</v>
      </c>
      <c r="D2624" s="1">
        <v>2018</v>
      </c>
      <c r="E2624" s="1" t="s">
        <v>13</v>
      </c>
      <c r="F2624" s="1" t="s">
        <v>2</v>
      </c>
      <c r="G2624" s="1" t="s">
        <v>1</v>
      </c>
      <c r="H2624" s="1" t="s">
        <v>12</v>
      </c>
      <c r="I2624" s="1">
        <v>6.4052392E-2</v>
      </c>
      <c r="K2624" s="1">
        <v>256.16460000000001</v>
      </c>
      <c r="L2624" s="1">
        <v>4.2</v>
      </c>
    </row>
    <row r="2625" spans="1:12" x14ac:dyDescent="0.2">
      <c r="A2625" s="1" t="s">
        <v>124</v>
      </c>
      <c r="B2625" s="1" t="s">
        <v>852</v>
      </c>
      <c r="C2625" s="1" t="s">
        <v>14</v>
      </c>
      <c r="D2625" s="1">
        <v>2018</v>
      </c>
      <c r="E2625" s="1" t="s">
        <v>13</v>
      </c>
      <c r="F2625" s="1" t="s">
        <v>2</v>
      </c>
      <c r="G2625" s="1" t="s">
        <v>1</v>
      </c>
      <c r="H2625" s="1" t="s">
        <v>12</v>
      </c>
      <c r="I2625" s="1">
        <v>5.3971565999999999E-2</v>
      </c>
      <c r="K2625" s="1">
        <v>141.21539999999999</v>
      </c>
      <c r="L2625" s="1">
        <v>4.2</v>
      </c>
    </row>
    <row r="2626" spans="1:12" x14ac:dyDescent="0.2">
      <c r="A2626" s="1" t="s">
        <v>124</v>
      </c>
      <c r="B2626" s="1" t="s">
        <v>1060</v>
      </c>
      <c r="C2626" s="1" t="s">
        <v>14</v>
      </c>
      <c r="D2626" s="1">
        <v>2018</v>
      </c>
      <c r="E2626" s="1" t="s">
        <v>13</v>
      </c>
      <c r="F2626" s="1" t="s">
        <v>2</v>
      </c>
      <c r="G2626" s="1" t="s">
        <v>1</v>
      </c>
      <c r="H2626" s="1" t="s">
        <v>12</v>
      </c>
      <c r="I2626" s="1">
        <v>0</v>
      </c>
      <c r="K2626" s="1">
        <v>240.62219999999999</v>
      </c>
      <c r="L2626" s="1">
        <v>4.2</v>
      </c>
    </row>
    <row r="2627" spans="1:12" x14ac:dyDescent="0.2">
      <c r="A2627" s="1" t="s">
        <v>124</v>
      </c>
      <c r="B2627" s="1" t="s">
        <v>410</v>
      </c>
      <c r="C2627" s="1" t="s">
        <v>14</v>
      </c>
      <c r="D2627" s="1">
        <v>2018</v>
      </c>
      <c r="E2627" s="1" t="s">
        <v>13</v>
      </c>
      <c r="F2627" s="1" t="s">
        <v>2</v>
      </c>
      <c r="G2627" s="1" t="s">
        <v>1</v>
      </c>
      <c r="H2627" s="1" t="s">
        <v>12</v>
      </c>
      <c r="I2627" s="1">
        <v>3.0657949E-2</v>
      </c>
      <c r="K2627" s="1">
        <v>50.500799999999998</v>
      </c>
      <c r="L2627" s="1">
        <v>4.2</v>
      </c>
    </row>
    <row r="2628" spans="1:12" x14ac:dyDescent="0.2">
      <c r="A2628" s="1" t="s">
        <v>124</v>
      </c>
      <c r="B2628" s="1" t="s">
        <v>856</v>
      </c>
      <c r="C2628" s="1" t="s">
        <v>14</v>
      </c>
      <c r="D2628" s="1">
        <v>2018</v>
      </c>
      <c r="E2628" s="1" t="s">
        <v>13</v>
      </c>
      <c r="F2628" s="1" t="s">
        <v>2</v>
      </c>
      <c r="G2628" s="1" t="s">
        <v>1</v>
      </c>
      <c r="H2628" s="1" t="s">
        <v>12</v>
      </c>
      <c r="I2628" s="1">
        <v>1.8942606000000001E-2</v>
      </c>
      <c r="K2628" s="1">
        <v>236.0248</v>
      </c>
      <c r="L2628" s="1">
        <v>4.2</v>
      </c>
    </row>
    <row r="2629" spans="1:12" x14ac:dyDescent="0.2">
      <c r="A2629" s="1" t="s">
        <v>124</v>
      </c>
      <c r="B2629" s="1" t="s">
        <v>403</v>
      </c>
      <c r="C2629" s="1" t="s">
        <v>14</v>
      </c>
      <c r="D2629" s="1">
        <v>2018</v>
      </c>
      <c r="E2629" s="1" t="s">
        <v>13</v>
      </c>
      <c r="F2629" s="1" t="s">
        <v>2</v>
      </c>
      <c r="G2629" s="1" t="s">
        <v>1</v>
      </c>
      <c r="H2629" s="1" t="s">
        <v>12</v>
      </c>
      <c r="I2629" s="1">
        <v>5.1924192000000001E-2</v>
      </c>
      <c r="K2629" s="1">
        <v>121.0072</v>
      </c>
      <c r="L2629" s="1">
        <v>4.2</v>
      </c>
    </row>
    <row r="2630" spans="1:12" x14ac:dyDescent="0.2">
      <c r="A2630" s="1" t="s">
        <v>124</v>
      </c>
      <c r="B2630" s="1" t="s">
        <v>590</v>
      </c>
      <c r="C2630" s="1" t="s">
        <v>19</v>
      </c>
      <c r="D2630" s="1">
        <v>2018</v>
      </c>
      <c r="E2630" s="1" t="s">
        <v>13</v>
      </c>
      <c r="F2630" s="1" t="s">
        <v>2</v>
      </c>
      <c r="G2630" s="1" t="s">
        <v>1</v>
      </c>
      <c r="H2630" s="1" t="s">
        <v>12</v>
      </c>
      <c r="I2630" s="1">
        <v>3.3737272999999998E-2</v>
      </c>
      <c r="K2630" s="1">
        <v>56.6614</v>
      </c>
      <c r="L2630" s="1">
        <v>4.2</v>
      </c>
    </row>
    <row r="2631" spans="1:12" x14ac:dyDescent="0.2">
      <c r="A2631" s="1" t="s">
        <v>124</v>
      </c>
      <c r="B2631" s="1" t="s">
        <v>1152</v>
      </c>
      <c r="C2631" s="1" t="s">
        <v>19</v>
      </c>
      <c r="D2631" s="1">
        <v>2018</v>
      </c>
      <c r="E2631" s="1" t="s">
        <v>13</v>
      </c>
      <c r="F2631" s="1" t="s">
        <v>2</v>
      </c>
      <c r="G2631" s="1" t="s">
        <v>1</v>
      </c>
      <c r="H2631" s="1" t="s">
        <v>12</v>
      </c>
      <c r="I2631" s="1">
        <v>6.0805497E-2</v>
      </c>
      <c r="K2631" s="1">
        <v>150.80240000000001</v>
      </c>
      <c r="L2631" s="1">
        <v>4.2</v>
      </c>
    </row>
    <row r="2632" spans="1:12" x14ac:dyDescent="0.2">
      <c r="A2632" s="1" t="s">
        <v>124</v>
      </c>
      <c r="B2632" s="1" t="s">
        <v>589</v>
      </c>
      <c r="C2632" s="1" t="s">
        <v>122</v>
      </c>
      <c r="D2632" s="1">
        <v>2018</v>
      </c>
      <c r="E2632" s="1" t="s">
        <v>13</v>
      </c>
      <c r="F2632" s="1" t="s">
        <v>2</v>
      </c>
      <c r="G2632" s="1" t="s">
        <v>1</v>
      </c>
      <c r="H2632" s="1" t="s">
        <v>12</v>
      </c>
      <c r="I2632" s="1">
        <v>0.122242847</v>
      </c>
      <c r="K2632" s="1">
        <v>207.56379999999999</v>
      </c>
      <c r="L2632" s="1">
        <v>4.2</v>
      </c>
    </row>
    <row r="2633" spans="1:12" x14ac:dyDescent="0.2">
      <c r="A2633" s="1" t="s">
        <v>6</v>
      </c>
      <c r="B2633" s="1" t="s">
        <v>952</v>
      </c>
      <c r="C2633" s="1" t="s">
        <v>28</v>
      </c>
      <c r="D2633" s="1">
        <v>2018</v>
      </c>
      <c r="E2633" s="1" t="s">
        <v>13</v>
      </c>
      <c r="F2633" s="1" t="s">
        <v>2</v>
      </c>
      <c r="G2633" s="1" t="s">
        <v>1</v>
      </c>
      <c r="H2633" s="1" t="s">
        <v>12</v>
      </c>
      <c r="I2633" s="1">
        <v>5.3576850000000002E-2</v>
      </c>
      <c r="K2633" s="1">
        <v>122.2072</v>
      </c>
      <c r="L2633" s="1">
        <v>4.2</v>
      </c>
    </row>
    <row r="2634" spans="1:12" x14ac:dyDescent="0.2">
      <c r="A2634" s="1" t="s">
        <v>6</v>
      </c>
      <c r="B2634" s="1" t="s">
        <v>1470</v>
      </c>
      <c r="C2634" s="1" t="s">
        <v>28</v>
      </c>
      <c r="D2634" s="1">
        <v>2018</v>
      </c>
      <c r="E2634" s="1" t="s">
        <v>13</v>
      </c>
      <c r="F2634" s="1" t="s">
        <v>2</v>
      </c>
      <c r="G2634" s="1" t="s">
        <v>1</v>
      </c>
      <c r="H2634" s="1" t="s">
        <v>12</v>
      </c>
      <c r="I2634" s="1">
        <v>7.8943220999999994E-2</v>
      </c>
      <c r="K2634" s="1">
        <v>152.73660000000001</v>
      </c>
      <c r="L2634" s="1">
        <v>4.2</v>
      </c>
    </row>
    <row r="2635" spans="1:12" x14ac:dyDescent="0.2">
      <c r="A2635" s="1" t="s">
        <v>6</v>
      </c>
      <c r="B2635" s="1" t="s">
        <v>745</v>
      </c>
      <c r="C2635" s="1" t="s">
        <v>28</v>
      </c>
      <c r="D2635" s="1">
        <v>2018</v>
      </c>
      <c r="E2635" s="1" t="s">
        <v>13</v>
      </c>
      <c r="F2635" s="1" t="s">
        <v>2</v>
      </c>
      <c r="G2635" s="1" t="s">
        <v>1</v>
      </c>
      <c r="H2635" s="1" t="s">
        <v>12</v>
      </c>
      <c r="I2635" s="1">
        <v>7.5384242000000004E-2</v>
      </c>
      <c r="K2635" s="1">
        <v>262.7568</v>
      </c>
      <c r="L2635" s="1">
        <v>4.2</v>
      </c>
    </row>
    <row r="2636" spans="1:12" x14ac:dyDescent="0.2">
      <c r="A2636" s="1" t="s">
        <v>6</v>
      </c>
      <c r="B2636" s="1" t="s">
        <v>951</v>
      </c>
      <c r="C2636" s="1" t="s">
        <v>112</v>
      </c>
      <c r="D2636" s="1">
        <v>2018</v>
      </c>
      <c r="E2636" s="1" t="s">
        <v>13</v>
      </c>
      <c r="F2636" s="1" t="s">
        <v>2</v>
      </c>
      <c r="G2636" s="1" t="s">
        <v>1</v>
      </c>
      <c r="H2636" s="1" t="s">
        <v>12</v>
      </c>
      <c r="I2636" s="1">
        <v>2.923013E-2</v>
      </c>
      <c r="K2636" s="1">
        <v>189.4556</v>
      </c>
      <c r="L2636" s="1">
        <v>4.2</v>
      </c>
    </row>
    <row r="2637" spans="1:12" x14ac:dyDescent="0.2">
      <c r="A2637" s="1" t="s">
        <v>6</v>
      </c>
      <c r="B2637" s="1" t="s">
        <v>827</v>
      </c>
      <c r="C2637" s="1" t="s">
        <v>25</v>
      </c>
      <c r="D2637" s="1">
        <v>2018</v>
      </c>
      <c r="E2637" s="1" t="s">
        <v>13</v>
      </c>
      <c r="F2637" s="1" t="s">
        <v>2</v>
      </c>
      <c r="G2637" s="1" t="s">
        <v>1</v>
      </c>
      <c r="H2637" s="1" t="s">
        <v>12</v>
      </c>
      <c r="I2637" s="1">
        <v>1.612717E-2</v>
      </c>
      <c r="K2637" s="1">
        <v>189.35560000000001</v>
      </c>
      <c r="L2637" s="1">
        <v>4.2</v>
      </c>
    </row>
    <row r="2638" spans="1:12" x14ac:dyDescent="0.2">
      <c r="A2638" s="1" t="s">
        <v>6</v>
      </c>
      <c r="B2638" s="1" t="s">
        <v>571</v>
      </c>
      <c r="C2638" s="1" t="s">
        <v>25</v>
      </c>
      <c r="D2638" s="1">
        <v>2018</v>
      </c>
      <c r="E2638" s="1" t="s">
        <v>13</v>
      </c>
      <c r="F2638" s="1" t="s">
        <v>2</v>
      </c>
      <c r="G2638" s="1" t="s">
        <v>1</v>
      </c>
      <c r="H2638" s="1" t="s">
        <v>12</v>
      </c>
      <c r="I2638" s="1">
        <v>2.6440214E-2</v>
      </c>
      <c r="K2638" s="1">
        <v>143.64699999999999</v>
      </c>
      <c r="L2638" s="1">
        <v>4.2</v>
      </c>
    </row>
    <row r="2639" spans="1:12" x14ac:dyDescent="0.2">
      <c r="A2639" s="1" t="s">
        <v>6</v>
      </c>
      <c r="B2639" s="1" t="s">
        <v>976</v>
      </c>
      <c r="C2639" s="1" t="s">
        <v>17</v>
      </c>
      <c r="D2639" s="1">
        <v>2018</v>
      </c>
      <c r="E2639" s="1" t="s">
        <v>13</v>
      </c>
      <c r="F2639" s="1" t="s">
        <v>2</v>
      </c>
      <c r="G2639" s="1" t="s">
        <v>1</v>
      </c>
      <c r="H2639" s="1" t="s">
        <v>12</v>
      </c>
      <c r="I2639" s="1">
        <v>4.5763623000000003E-2</v>
      </c>
      <c r="K2639" s="1">
        <v>43.874400000000001</v>
      </c>
      <c r="L2639" s="1">
        <v>4.2</v>
      </c>
    </row>
    <row r="2640" spans="1:12" x14ac:dyDescent="0.2">
      <c r="A2640" s="1" t="s">
        <v>6</v>
      </c>
      <c r="B2640" s="1" t="s">
        <v>369</v>
      </c>
      <c r="C2640" s="1" t="s">
        <v>17</v>
      </c>
      <c r="D2640" s="1">
        <v>2018</v>
      </c>
      <c r="E2640" s="1" t="s">
        <v>13</v>
      </c>
      <c r="F2640" s="1" t="s">
        <v>2</v>
      </c>
      <c r="G2640" s="1" t="s">
        <v>1</v>
      </c>
      <c r="H2640" s="1" t="s">
        <v>12</v>
      </c>
      <c r="I2640" s="1">
        <v>6.3024670000000005E-2</v>
      </c>
      <c r="K2640" s="1">
        <v>181.6318</v>
      </c>
      <c r="L2640" s="1">
        <v>4.2</v>
      </c>
    </row>
    <row r="2641" spans="1:12" x14ac:dyDescent="0.2">
      <c r="A2641" s="1" t="s">
        <v>6</v>
      </c>
      <c r="B2641" s="1" t="s">
        <v>567</v>
      </c>
      <c r="C2641" s="1" t="s">
        <v>17</v>
      </c>
      <c r="D2641" s="1">
        <v>2018</v>
      </c>
      <c r="E2641" s="1" t="s">
        <v>13</v>
      </c>
      <c r="F2641" s="1" t="s">
        <v>2</v>
      </c>
      <c r="G2641" s="1" t="s">
        <v>1</v>
      </c>
      <c r="H2641" s="1" t="s">
        <v>12</v>
      </c>
      <c r="I2641" s="1">
        <v>0.106538757</v>
      </c>
      <c r="K2641" s="1">
        <v>222.37719999999999</v>
      </c>
      <c r="L2641" s="1">
        <v>4.2</v>
      </c>
    </row>
    <row r="2642" spans="1:12" x14ac:dyDescent="0.2">
      <c r="A2642" s="1" t="s">
        <v>6</v>
      </c>
      <c r="B2642" s="1" t="s">
        <v>945</v>
      </c>
      <c r="C2642" s="1" t="s">
        <v>71</v>
      </c>
      <c r="D2642" s="1">
        <v>2018</v>
      </c>
      <c r="E2642" s="1" t="s">
        <v>13</v>
      </c>
      <c r="F2642" s="1" t="s">
        <v>2</v>
      </c>
      <c r="G2642" s="1" t="s">
        <v>1</v>
      </c>
      <c r="H2642" s="1" t="s">
        <v>12</v>
      </c>
      <c r="I2642" s="1">
        <v>3.2296885999999997E-2</v>
      </c>
      <c r="K2642" s="1">
        <v>144.0102</v>
      </c>
      <c r="L2642" s="1">
        <v>4.2</v>
      </c>
    </row>
    <row r="2643" spans="1:12" x14ac:dyDescent="0.2">
      <c r="A2643" s="1" t="s">
        <v>6</v>
      </c>
      <c r="B2643" s="1" t="s">
        <v>1499</v>
      </c>
      <c r="C2643" s="1" t="s">
        <v>71</v>
      </c>
      <c r="D2643" s="1">
        <v>2018</v>
      </c>
      <c r="E2643" s="1" t="s">
        <v>13</v>
      </c>
      <c r="F2643" s="1" t="s">
        <v>2</v>
      </c>
      <c r="G2643" s="1" t="s">
        <v>1</v>
      </c>
      <c r="H2643" s="1" t="s">
        <v>12</v>
      </c>
      <c r="I2643" s="1">
        <v>0</v>
      </c>
      <c r="K2643" s="1">
        <v>130.53100000000001</v>
      </c>
      <c r="L2643" s="1">
        <v>4.2</v>
      </c>
    </row>
    <row r="2644" spans="1:12" x14ac:dyDescent="0.2">
      <c r="A2644" s="1" t="s">
        <v>6</v>
      </c>
      <c r="B2644" s="1" t="s">
        <v>551</v>
      </c>
      <c r="C2644" s="1" t="s">
        <v>10</v>
      </c>
      <c r="D2644" s="1">
        <v>2018</v>
      </c>
      <c r="E2644" s="1" t="s">
        <v>13</v>
      </c>
      <c r="F2644" s="1" t="s">
        <v>2</v>
      </c>
      <c r="G2644" s="1" t="s">
        <v>1</v>
      </c>
      <c r="H2644" s="1" t="s">
        <v>12</v>
      </c>
      <c r="I2644" s="1">
        <v>0.13144392099999999</v>
      </c>
      <c r="K2644" s="1">
        <v>189.18719999999999</v>
      </c>
      <c r="L2644" s="1">
        <v>4.2</v>
      </c>
    </row>
    <row r="2645" spans="1:12" x14ac:dyDescent="0.2">
      <c r="A2645" s="1" t="s">
        <v>6</v>
      </c>
      <c r="B2645" s="1" t="s">
        <v>346</v>
      </c>
      <c r="C2645" s="1" t="s">
        <v>10</v>
      </c>
      <c r="D2645" s="1">
        <v>2018</v>
      </c>
      <c r="E2645" s="1" t="s">
        <v>13</v>
      </c>
      <c r="F2645" s="1" t="s">
        <v>2</v>
      </c>
      <c r="G2645" s="1" t="s">
        <v>1</v>
      </c>
      <c r="H2645" s="1" t="s">
        <v>12</v>
      </c>
      <c r="I2645" s="1">
        <v>5.6782236999999999E-2</v>
      </c>
      <c r="K2645" s="1">
        <v>241.25120000000001</v>
      </c>
      <c r="L2645" s="1">
        <v>4.2</v>
      </c>
    </row>
    <row r="2646" spans="1:12" x14ac:dyDescent="0.2">
      <c r="A2646" s="1" t="s">
        <v>6</v>
      </c>
      <c r="B2646" s="1" t="s">
        <v>1497</v>
      </c>
      <c r="C2646" s="1" t="s">
        <v>14</v>
      </c>
      <c r="D2646" s="1">
        <v>2018</v>
      </c>
      <c r="E2646" s="1" t="s">
        <v>13</v>
      </c>
      <c r="F2646" s="1" t="s">
        <v>2</v>
      </c>
      <c r="G2646" s="1" t="s">
        <v>1</v>
      </c>
      <c r="H2646" s="1" t="s">
        <v>12</v>
      </c>
      <c r="I2646" s="1">
        <v>8.9512542E-2</v>
      </c>
      <c r="K2646" s="1">
        <v>133.1626</v>
      </c>
      <c r="L2646" s="1">
        <v>4.2</v>
      </c>
    </row>
    <row r="2647" spans="1:12" x14ac:dyDescent="0.2">
      <c r="A2647" s="1" t="s">
        <v>6</v>
      </c>
      <c r="B2647" s="1" t="s">
        <v>1401</v>
      </c>
      <c r="C2647" s="1" t="s">
        <v>14</v>
      </c>
      <c r="D2647" s="1">
        <v>2018</v>
      </c>
      <c r="E2647" s="1" t="s">
        <v>13</v>
      </c>
      <c r="F2647" s="1" t="s">
        <v>2</v>
      </c>
      <c r="G2647" s="1" t="s">
        <v>1</v>
      </c>
      <c r="H2647" s="1" t="s">
        <v>12</v>
      </c>
      <c r="I2647" s="1">
        <v>0.104786172</v>
      </c>
      <c r="K2647" s="1">
        <v>172.2764</v>
      </c>
      <c r="L2647" s="1">
        <v>4.2</v>
      </c>
    </row>
    <row r="2648" spans="1:12" x14ac:dyDescent="0.2">
      <c r="A2648" s="1" t="s">
        <v>6</v>
      </c>
      <c r="B2648" s="1" t="s">
        <v>804</v>
      </c>
      <c r="C2648" s="1" t="s">
        <v>14</v>
      </c>
      <c r="D2648" s="1">
        <v>2018</v>
      </c>
      <c r="E2648" s="1" t="s">
        <v>13</v>
      </c>
      <c r="F2648" s="1" t="s">
        <v>2</v>
      </c>
      <c r="G2648" s="1" t="s">
        <v>1</v>
      </c>
      <c r="H2648" s="1" t="s">
        <v>12</v>
      </c>
      <c r="I2648" s="1">
        <v>4.1754583999999997E-2</v>
      </c>
      <c r="K2648" s="1">
        <v>53.463999999999999</v>
      </c>
      <c r="L2648" s="1">
        <v>4.2</v>
      </c>
    </row>
    <row r="2649" spans="1:12" x14ac:dyDescent="0.2">
      <c r="A2649" s="1" t="s">
        <v>6</v>
      </c>
      <c r="B2649" s="1" t="s">
        <v>1199</v>
      </c>
      <c r="C2649" s="1" t="s">
        <v>14</v>
      </c>
      <c r="D2649" s="1">
        <v>2018</v>
      </c>
      <c r="E2649" s="1" t="s">
        <v>13</v>
      </c>
      <c r="F2649" s="1" t="s">
        <v>2</v>
      </c>
      <c r="G2649" s="1" t="s">
        <v>1</v>
      </c>
      <c r="H2649" s="1" t="s">
        <v>12</v>
      </c>
      <c r="I2649" s="1">
        <v>7.6348932999999994E-2</v>
      </c>
      <c r="K2649" s="1">
        <v>32.855800000000002</v>
      </c>
      <c r="L2649" s="1">
        <v>4.2</v>
      </c>
    </row>
    <row r="2650" spans="1:12" x14ac:dyDescent="0.2">
      <c r="A2650" s="1" t="s">
        <v>124</v>
      </c>
      <c r="B2650" s="1" t="s">
        <v>267</v>
      </c>
      <c r="C2650" s="1" t="s">
        <v>17</v>
      </c>
      <c r="D2650" s="1">
        <v>2012</v>
      </c>
      <c r="E2650" s="1" t="s">
        <v>9</v>
      </c>
      <c r="F2650" s="1" t="s">
        <v>8</v>
      </c>
      <c r="G2650" s="1" t="s">
        <v>1</v>
      </c>
      <c r="H2650" s="1" t="s">
        <v>7</v>
      </c>
      <c r="I2650" s="1">
        <v>1.6047301E-2</v>
      </c>
      <c r="J2650" s="1">
        <v>9.3000000000000007</v>
      </c>
      <c r="K2650" s="1">
        <v>249.8092</v>
      </c>
      <c r="L2650" s="1">
        <v>4.0999999999999996</v>
      </c>
    </row>
    <row r="2651" spans="1:12" x14ac:dyDescent="0.2">
      <c r="A2651" s="1" t="s">
        <v>6</v>
      </c>
      <c r="B2651" s="1" t="s">
        <v>982</v>
      </c>
      <c r="C2651" s="1" t="s">
        <v>28</v>
      </c>
      <c r="D2651" s="1">
        <v>2018</v>
      </c>
      <c r="E2651" s="1" t="s">
        <v>13</v>
      </c>
      <c r="F2651" s="1" t="s">
        <v>2</v>
      </c>
      <c r="G2651" s="1" t="s">
        <v>1</v>
      </c>
      <c r="H2651" s="1" t="s">
        <v>12</v>
      </c>
      <c r="I2651" s="1">
        <v>3.5399923E-2</v>
      </c>
      <c r="K2651" s="1">
        <v>144.5444</v>
      </c>
      <c r="L2651" s="1">
        <v>4.0999999999999996</v>
      </c>
    </row>
    <row r="2652" spans="1:12" x14ac:dyDescent="0.2">
      <c r="A2652" s="1" t="s">
        <v>124</v>
      </c>
      <c r="B2652" s="1" t="s">
        <v>637</v>
      </c>
      <c r="C2652" s="1" t="s">
        <v>4</v>
      </c>
      <c r="D2652" s="1">
        <v>2012</v>
      </c>
      <c r="E2652" s="1" t="s">
        <v>9</v>
      </c>
      <c r="F2652" s="1" t="s">
        <v>8</v>
      </c>
      <c r="G2652" s="1" t="s">
        <v>1</v>
      </c>
      <c r="H2652" s="1" t="s">
        <v>7</v>
      </c>
      <c r="I2652" s="1">
        <v>8.9291137000000007E-2</v>
      </c>
      <c r="J2652" s="1">
        <v>10</v>
      </c>
      <c r="K2652" s="1">
        <v>146.71019999999999</v>
      </c>
      <c r="L2652" s="1">
        <v>4.0999999999999996</v>
      </c>
    </row>
    <row r="2653" spans="1:12" x14ac:dyDescent="0.2">
      <c r="A2653" s="1" t="s">
        <v>6</v>
      </c>
      <c r="B2653" s="1" t="s">
        <v>1493</v>
      </c>
      <c r="C2653" s="1" t="s">
        <v>19</v>
      </c>
      <c r="D2653" s="1">
        <v>2022</v>
      </c>
      <c r="E2653" s="1" t="s">
        <v>3</v>
      </c>
      <c r="F2653" s="1" t="s">
        <v>2</v>
      </c>
      <c r="G2653" s="1" t="s">
        <v>1</v>
      </c>
      <c r="H2653" s="1" t="s">
        <v>0</v>
      </c>
      <c r="I2653" s="1">
        <v>0.113123893</v>
      </c>
      <c r="J2653" s="1">
        <v>8.85</v>
      </c>
      <c r="K2653" s="1">
        <v>122.53879999999999</v>
      </c>
      <c r="L2653" s="1">
        <v>4.0999999999999996</v>
      </c>
    </row>
    <row r="2654" spans="1:12" x14ac:dyDescent="0.2">
      <c r="A2654" s="1" t="s">
        <v>124</v>
      </c>
      <c r="B2654" s="1" t="s">
        <v>457</v>
      </c>
      <c r="C2654" s="1" t="s">
        <v>4</v>
      </c>
      <c r="D2654" s="1">
        <v>2016</v>
      </c>
      <c r="E2654" s="1" t="s">
        <v>1114</v>
      </c>
      <c r="F2654" s="1" t="s">
        <v>8</v>
      </c>
      <c r="G2654" s="1" t="s">
        <v>702</v>
      </c>
      <c r="H2654" s="1" t="s">
        <v>7</v>
      </c>
      <c r="I2654" s="1">
        <v>6.7779712000000006E-2</v>
      </c>
      <c r="J2654" s="1">
        <v>7.39</v>
      </c>
      <c r="K2654" s="1">
        <v>143.88120000000001</v>
      </c>
      <c r="L2654" s="1">
        <v>4.0999999999999996</v>
      </c>
    </row>
    <row r="2655" spans="1:12" x14ac:dyDescent="0.2">
      <c r="A2655" s="1" t="s">
        <v>124</v>
      </c>
      <c r="B2655" s="1" t="s">
        <v>240</v>
      </c>
      <c r="C2655" s="1" t="s">
        <v>10</v>
      </c>
      <c r="D2655" s="1">
        <v>2017</v>
      </c>
      <c r="E2655" s="1" t="s">
        <v>797</v>
      </c>
      <c r="F2655" s="1" t="s">
        <v>796</v>
      </c>
      <c r="G2655" s="1" t="s">
        <v>702</v>
      </c>
      <c r="H2655" s="1" t="s">
        <v>7</v>
      </c>
      <c r="I2655" s="1">
        <v>5.3212651999999999E-2</v>
      </c>
      <c r="J2655" s="1">
        <v>19.7</v>
      </c>
      <c r="K2655" s="1">
        <v>57.893000000000001</v>
      </c>
      <c r="L2655" s="1">
        <v>4.0999999999999996</v>
      </c>
    </row>
    <row r="2656" spans="1:12" x14ac:dyDescent="0.2">
      <c r="A2656" s="1" t="s">
        <v>124</v>
      </c>
      <c r="B2656" s="1" t="s">
        <v>283</v>
      </c>
      <c r="C2656" s="1" t="s">
        <v>112</v>
      </c>
      <c r="D2656" s="1">
        <v>2020</v>
      </c>
      <c r="E2656" s="1" t="s">
        <v>919</v>
      </c>
      <c r="F2656" s="1" t="s">
        <v>796</v>
      </c>
      <c r="G2656" s="1" t="s">
        <v>702</v>
      </c>
      <c r="H2656" s="1" t="s">
        <v>7</v>
      </c>
      <c r="I2656" s="1">
        <v>4.9058013999999997E-2</v>
      </c>
      <c r="J2656" s="1">
        <v>12.6</v>
      </c>
      <c r="K2656" s="1">
        <v>62.7194</v>
      </c>
      <c r="L2656" s="1">
        <v>4.0999999999999996</v>
      </c>
    </row>
    <row r="2657" spans="1:12" x14ac:dyDescent="0.2">
      <c r="A2657" s="1" t="s">
        <v>124</v>
      </c>
      <c r="B2657" s="1" t="s">
        <v>521</v>
      </c>
      <c r="C2657" s="1" t="s">
        <v>165</v>
      </c>
      <c r="D2657" s="1">
        <v>2015</v>
      </c>
      <c r="E2657" s="1" t="s">
        <v>922</v>
      </c>
      <c r="F2657" s="1" t="s">
        <v>796</v>
      </c>
      <c r="G2657" s="1" t="s">
        <v>702</v>
      </c>
      <c r="H2657" s="1" t="s">
        <v>7</v>
      </c>
      <c r="I2657" s="1">
        <v>9.1221855000000004E-2</v>
      </c>
      <c r="J2657" s="1">
        <v>12.8</v>
      </c>
      <c r="K2657" s="1">
        <v>105.5938</v>
      </c>
      <c r="L2657" s="1">
        <v>4.0999999999999996</v>
      </c>
    </row>
    <row r="2658" spans="1:12" x14ac:dyDescent="0.2">
      <c r="A2658" s="1" t="s">
        <v>124</v>
      </c>
      <c r="B2658" s="1" t="s">
        <v>1304</v>
      </c>
      <c r="C2658" s="1" t="s">
        <v>25</v>
      </c>
      <c r="D2658" s="1">
        <v>2022</v>
      </c>
      <c r="E2658" s="1" t="s">
        <v>3</v>
      </c>
      <c r="F2658" s="1" t="s">
        <v>2</v>
      </c>
      <c r="G2658" s="1" t="s">
        <v>1</v>
      </c>
      <c r="H2658" s="1" t="s">
        <v>0</v>
      </c>
      <c r="I2658" s="1">
        <v>4.5838210999999997E-2</v>
      </c>
      <c r="J2658" s="1">
        <v>5.9050000000000002</v>
      </c>
      <c r="K2658" s="1">
        <v>222.54560000000001</v>
      </c>
      <c r="L2658" s="1">
        <v>4.0999999999999996</v>
      </c>
    </row>
    <row r="2659" spans="1:12" x14ac:dyDescent="0.2">
      <c r="A2659" s="1" t="s">
        <v>124</v>
      </c>
      <c r="B2659" s="1" t="s">
        <v>449</v>
      </c>
      <c r="C2659" s="1" t="s">
        <v>4</v>
      </c>
      <c r="D2659" s="1">
        <v>2015</v>
      </c>
      <c r="E2659" s="1" t="s">
        <v>922</v>
      </c>
      <c r="F2659" s="1" t="s">
        <v>796</v>
      </c>
      <c r="G2659" s="1" t="s">
        <v>702</v>
      </c>
      <c r="H2659" s="1" t="s">
        <v>7</v>
      </c>
      <c r="I2659" s="1">
        <v>5.2146456000000001E-2</v>
      </c>
      <c r="J2659" s="1">
        <v>18.75</v>
      </c>
      <c r="K2659" s="1">
        <v>104.628</v>
      </c>
      <c r="L2659" s="1">
        <v>4.0999999999999996</v>
      </c>
    </row>
    <row r="2660" spans="1:12" x14ac:dyDescent="0.2">
      <c r="A2660" s="1" t="s">
        <v>295</v>
      </c>
      <c r="B2660" s="1" t="s">
        <v>424</v>
      </c>
      <c r="C2660" s="1" t="s">
        <v>47</v>
      </c>
      <c r="D2660" s="1">
        <v>2017</v>
      </c>
      <c r="E2660" s="1" t="s">
        <v>797</v>
      </c>
      <c r="F2660" s="1" t="s">
        <v>796</v>
      </c>
      <c r="G2660" s="1" t="s">
        <v>702</v>
      </c>
      <c r="H2660" s="1" t="s">
        <v>7</v>
      </c>
      <c r="I2660" s="1">
        <v>0</v>
      </c>
      <c r="J2660" s="1">
        <v>6.32</v>
      </c>
      <c r="K2660" s="1">
        <v>40.282200000000003</v>
      </c>
      <c r="L2660" s="1">
        <v>4.0999999999999996</v>
      </c>
    </row>
    <row r="2661" spans="1:12" x14ac:dyDescent="0.2">
      <c r="A2661" s="1" t="s">
        <v>6</v>
      </c>
      <c r="B2661" s="1" t="s">
        <v>1148</v>
      </c>
      <c r="C2661" s="1" t="s">
        <v>28</v>
      </c>
      <c r="D2661" s="1">
        <v>2020</v>
      </c>
      <c r="E2661" s="1" t="s">
        <v>919</v>
      </c>
      <c r="F2661" s="1" t="s">
        <v>796</v>
      </c>
      <c r="G2661" s="1" t="s">
        <v>702</v>
      </c>
      <c r="H2661" s="1" t="s">
        <v>7</v>
      </c>
      <c r="I2661" s="1">
        <v>0.11511990499999999</v>
      </c>
      <c r="J2661" s="1">
        <v>5.4249999999999998</v>
      </c>
      <c r="K2661" s="1">
        <v>88.351399999999998</v>
      </c>
      <c r="L2661" s="1">
        <v>4.0999999999999996</v>
      </c>
    </row>
    <row r="2662" spans="1:12" x14ac:dyDescent="0.2">
      <c r="A2662" s="1" t="s">
        <v>124</v>
      </c>
      <c r="B2662" s="1" t="s">
        <v>502</v>
      </c>
      <c r="C2662" s="1" t="s">
        <v>25</v>
      </c>
      <c r="D2662" s="1">
        <v>2020</v>
      </c>
      <c r="E2662" s="1" t="s">
        <v>919</v>
      </c>
      <c r="F2662" s="1" t="s">
        <v>796</v>
      </c>
      <c r="G2662" s="1" t="s">
        <v>702</v>
      </c>
      <c r="H2662" s="1" t="s">
        <v>7</v>
      </c>
      <c r="I2662" s="1">
        <v>5.1038044999999997E-2</v>
      </c>
      <c r="J2662" s="1">
        <v>7.5</v>
      </c>
      <c r="K2662" s="1">
        <v>121.7072</v>
      </c>
      <c r="L2662" s="1">
        <v>4.0999999999999996</v>
      </c>
    </row>
    <row r="2663" spans="1:12" x14ac:dyDescent="0.2">
      <c r="A2663" s="1" t="s">
        <v>124</v>
      </c>
      <c r="B2663" s="1" t="s">
        <v>255</v>
      </c>
      <c r="C2663" s="1" t="s">
        <v>71</v>
      </c>
      <c r="D2663" s="1">
        <v>2020</v>
      </c>
      <c r="E2663" s="1" t="s">
        <v>919</v>
      </c>
      <c r="F2663" s="1" t="s">
        <v>796</v>
      </c>
      <c r="G2663" s="1" t="s">
        <v>702</v>
      </c>
      <c r="H2663" s="1" t="s">
        <v>7</v>
      </c>
      <c r="I2663" s="1">
        <v>2.7022883000000001E-2</v>
      </c>
      <c r="J2663" s="1">
        <v>17.5</v>
      </c>
      <c r="K2663" s="1">
        <v>262.49099999999999</v>
      </c>
      <c r="L2663" s="1">
        <v>4.0999999999999996</v>
      </c>
    </row>
    <row r="2664" spans="1:12" x14ac:dyDescent="0.2">
      <c r="A2664" s="1" t="s">
        <v>6</v>
      </c>
      <c r="B2664" s="1" t="s">
        <v>319</v>
      </c>
      <c r="C2664" s="1" t="s">
        <v>14</v>
      </c>
      <c r="D2664" s="1">
        <v>2014</v>
      </c>
      <c r="E2664" s="1" t="s">
        <v>529</v>
      </c>
      <c r="F2664" s="1" t="s">
        <v>2</v>
      </c>
      <c r="G2664" s="1" t="s">
        <v>528</v>
      </c>
      <c r="H2664" s="1" t="s">
        <v>7</v>
      </c>
      <c r="I2664" s="1">
        <v>9.3577789999999994E-2</v>
      </c>
      <c r="J2664" s="1">
        <v>11.8</v>
      </c>
      <c r="K2664" s="1">
        <v>125.9704</v>
      </c>
      <c r="L2664" s="1">
        <v>4.0999999999999996</v>
      </c>
    </row>
    <row r="2665" spans="1:12" x14ac:dyDescent="0.2">
      <c r="A2665" s="1" t="s">
        <v>124</v>
      </c>
      <c r="B2665" s="1" t="s">
        <v>1230</v>
      </c>
      <c r="C2665" s="1" t="s">
        <v>108</v>
      </c>
      <c r="D2665" s="1">
        <v>2015</v>
      </c>
      <c r="E2665" s="1" t="s">
        <v>922</v>
      </c>
      <c r="F2665" s="1" t="s">
        <v>796</v>
      </c>
      <c r="G2665" s="1" t="s">
        <v>702</v>
      </c>
      <c r="H2665" s="1" t="s">
        <v>7</v>
      </c>
      <c r="I2665" s="1">
        <v>7.2545601000000001E-2</v>
      </c>
      <c r="J2665" s="1">
        <v>8.8949999999999996</v>
      </c>
      <c r="K2665" s="1">
        <v>176.23699999999999</v>
      </c>
      <c r="L2665" s="1">
        <v>4.0999999999999996</v>
      </c>
    </row>
    <row r="2666" spans="1:12" x14ac:dyDescent="0.2">
      <c r="A2666" s="1" t="s">
        <v>6</v>
      </c>
      <c r="B2666" s="1" t="s">
        <v>48</v>
      </c>
      <c r="C2666" s="1" t="s">
        <v>47</v>
      </c>
      <c r="D2666" s="1">
        <v>2020</v>
      </c>
      <c r="E2666" s="1" t="s">
        <v>919</v>
      </c>
      <c r="F2666" s="1" t="s">
        <v>796</v>
      </c>
      <c r="G2666" s="1" t="s">
        <v>702</v>
      </c>
      <c r="H2666" s="1" t="s">
        <v>7</v>
      </c>
      <c r="I2666" s="1">
        <v>7.6552407000000003E-2</v>
      </c>
      <c r="J2666" s="1">
        <v>17.600000000000001</v>
      </c>
      <c r="K2666" s="1">
        <v>110.5202</v>
      </c>
      <c r="L2666" s="1">
        <v>4.0999999999999996</v>
      </c>
    </row>
    <row r="2667" spans="1:12" x14ac:dyDescent="0.2">
      <c r="A2667" s="1" t="s">
        <v>6</v>
      </c>
      <c r="B2667" s="1" t="s">
        <v>1572</v>
      </c>
      <c r="C2667" s="1" t="s">
        <v>25</v>
      </c>
      <c r="D2667" s="1">
        <v>2018</v>
      </c>
      <c r="E2667" s="1" t="s">
        <v>13</v>
      </c>
      <c r="F2667" s="1" t="s">
        <v>2</v>
      </c>
      <c r="G2667" s="1" t="s">
        <v>1</v>
      </c>
      <c r="H2667" s="1" t="s">
        <v>12</v>
      </c>
      <c r="I2667" s="1">
        <v>2.747716E-2</v>
      </c>
      <c r="K2667" s="1">
        <v>87.985600000000005</v>
      </c>
      <c r="L2667" s="1">
        <v>4.0999999999999996</v>
      </c>
    </row>
    <row r="2668" spans="1:12" x14ac:dyDescent="0.2">
      <c r="A2668" s="1" t="s">
        <v>124</v>
      </c>
      <c r="B2668" s="1" t="s">
        <v>1511</v>
      </c>
      <c r="C2668" s="1" t="s">
        <v>10</v>
      </c>
      <c r="D2668" s="1">
        <v>2018</v>
      </c>
      <c r="E2668" s="1" t="s">
        <v>13</v>
      </c>
      <c r="F2668" s="1" t="s">
        <v>2</v>
      </c>
      <c r="G2668" s="1" t="s">
        <v>1</v>
      </c>
      <c r="H2668" s="1" t="s">
        <v>12</v>
      </c>
      <c r="I2668" s="1">
        <v>4.3351896000000001E-2</v>
      </c>
      <c r="K2668" s="1">
        <v>146.64179999999999</v>
      </c>
      <c r="L2668" s="1">
        <v>4.0999999999999996</v>
      </c>
    </row>
    <row r="2669" spans="1:12" x14ac:dyDescent="0.2">
      <c r="A2669" s="1" t="s">
        <v>6</v>
      </c>
      <c r="B2669" s="1" t="s">
        <v>381</v>
      </c>
      <c r="C2669" s="1" t="s">
        <v>108</v>
      </c>
      <c r="D2669" s="1">
        <v>2018</v>
      </c>
      <c r="E2669" s="1" t="s">
        <v>13</v>
      </c>
      <c r="F2669" s="1" t="s">
        <v>2</v>
      </c>
      <c r="G2669" s="1" t="s">
        <v>1</v>
      </c>
      <c r="H2669" s="1" t="s">
        <v>12</v>
      </c>
      <c r="I2669" s="1">
        <v>2.0618324E-2</v>
      </c>
      <c r="K2669" s="1">
        <v>129.39940000000001</v>
      </c>
      <c r="L2669" s="1">
        <v>4.0999999999999996</v>
      </c>
    </row>
    <row r="2670" spans="1:12" x14ac:dyDescent="0.2">
      <c r="A2670" s="1" t="s">
        <v>6</v>
      </c>
      <c r="B2670" s="1" t="s">
        <v>118</v>
      </c>
      <c r="C2670" s="1" t="s">
        <v>28</v>
      </c>
      <c r="D2670" s="1">
        <v>2014</v>
      </c>
      <c r="E2670" s="1" t="s">
        <v>529</v>
      </c>
      <c r="F2670" s="1" t="s">
        <v>2</v>
      </c>
      <c r="G2670" s="1" t="s">
        <v>528</v>
      </c>
      <c r="H2670" s="1" t="s">
        <v>7</v>
      </c>
      <c r="I2670" s="1">
        <v>6.2799379000000002E-2</v>
      </c>
      <c r="J2670" s="1">
        <v>17.350000000000001</v>
      </c>
      <c r="K2670" s="1">
        <v>88.183000000000007</v>
      </c>
      <c r="L2670" s="1">
        <v>4.0999999999999996</v>
      </c>
    </row>
    <row r="2671" spans="1:12" x14ac:dyDescent="0.2">
      <c r="A2671" s="1" t="s">
        <v>6</v>
      </c>
      <c r="B2671" s="1" t="s">
        <v>363</v>
      </c>
      <c r="C2671" s="1" t="s">
        <v>71</v>
      </c>
      <c r="D2671" s="1">
        <v>2016</v>
      </c>
      <c r="E2671" s="1" t="s">
        <v>1114</v>
      </c>
      <c r="F2671" s="1" t="s">
        <v>8</v>
      </c>
      <c r="G2671" s="1" t="s">
        <v>702</v>
      </c>
      <c r="H2671" s="1" t="s">
        <v>7</v>
      </c>
      <c r="I2671" s="1">
        <v>7.8929571000000004E-2</v>
      </c>
      <c r="J2671" s="1">
        <v>11.6</v>
      </c>
      <c r="K2671" s="1">
        <v>79.927599999999998</v>
      </c>
      <c r="L2671" s="1">
        <v>4.0999999999999996</v>
      </c>
    </row>
    <row r="2672" spans="1:12" x14ac:dyDescent="0.2">
      <c r="A2672" s="1" t="s">
        <v>124</v>
      </c>
      <c r="B2672" s="1" t="s">
        <v>509</v>
      </c>
      <c r="C2672" s="1" t="s">
        <v>28</v>
      </c>
      <c r="D2672" s="1">
        <v>2015</v>
      </c>
      <c r="E2672" s="1" t="s">
        <v>922</v>
      </c>
      <c r="F2672" s="1" t="s">
        <v>796</v>
      </c>
      <c r="G2672" s="1" t="s">
        <v>702</v>
      </c>
      <c r="H2672" s="1" t="s">
        <v>7</v>
      </c>
      <c r="I2672" s="1">
        <v>8.0757579999999995E-2</v>
      </c>
      <c r="J2672" s="1">
        <v>14.35</v>
      </c>
      <c r="K2672" s="1">
        <v>81.896000000000001</v>
      </c>
      <c r="L2672" s="1">
        <v>4.0999999999999996</v>
      </c>
    </row>
    <row r="2673" spans="1:12" x14ac:dyDescent="0.2">
      <c r="A2673" s="1" t="s">
        <v>124</v>
      </c>
      <c r="B2673" s="1" t="s">
        <v>1061</v>
      </c>
      <c r="C2673" s="1" t="s">
        <v>14</v>
      </c>
      <c r="D2673" s="1">
        <v>2012</v>
      </c>
      <c r="E2673" s="1" t="s">
        <v>9</v>
      </c>
      <c r="F2673" s="1" t="s">
        <v>8</v>
      </c>
      <c r="G2673" s="1" t="s">
        <v>1</v>
      </c>
      <c r="H2673" s="1" t="s">
        <v>7</v>
      </c>
      <c r="I2673" s="1">
        <v>0.112271498</v>
      </c>
      <c r="J2673" s="1">
        <v>10.395</v>
      </c>
      <c r="K2673" s="1">
        <v>58.222000000000001</v>
      </c>
      <c r="L2673" s="1">
        <v>4.0999999999999996</v>
      </c>
    </row>
    <row r="2674" spans="1:12" x14ac:dyDescent="0.2">
      <c r="A2674" s="1" t="s">
        <v>6</v>
      </c>
      <c r="B2674" s="1" t="s">
        <v>1245</v>
      </c>
      <c r="C2674" s="1" t="s">
        <v>10</v>
      </c>
      <c r="D2674" s="1">
        <v>2014</v>
      </c>
      <c r="E2674" s="1" t="s">
        <v>529</v>
      </c>
      <c r="F2674" s="1" t="s">
        <v>2</v>
      </c>
      <c r="G2674" s="1" t="s">
        <v>528</v>
      </c>
      <c r="H2674" s="1" t="s">
        <v>7</v>
      </c>
      <c r="I2674" s="1">
        <v>1.2194556E-2</v>
      </c>
      <c r="J2674" s="1">
        <v>18.2</v>
      </c>
      <c r="K2674" s="1">
        <v>57.790399999999998</v>
      </c>
      <c r="L2674" s="1">
        <v>4.0999999999999996</v>
      </c>
    </row>
    <row r="2675" spans="1:12" x14ac:dyDescent="0.2">
      <c r="A2675" s="1" t="s">
        <v>6</v>
      </c>
      <c r="B2675" s="1" t="s">
        <v>59</v>
      </c>
      <c r="C2675" s="1" t="s">
        <v>10</v>
      </c>
      <c r="D2675" s="1">
        <v>2016</v>
      </c>
      <c r="E2675" s="1" t="s">
        <v>1114</v>
      </c>
      <c r="F2675" s="1" t="s">
        <v>8</v>
      </c>
      <c r="G2675" s="1" t="s">
        <v>702</v>
      </c>
      <c r="H2675" s="1" t="s">
        <v>7</v>
      </c>
      <c r="I2675" s="1">
        <v>0.14268884600000001</v>
      </c>
      <c r="J2675" s="1">
        <v>18</v>
      </c>
      <c r="K2675" s="1">
        <v>88.551400000000001</v>
      </c>
      <c r="L2675" s="1">
        <v>4.0999999999999996</v>
      </c>
    </row>
    <row r="2676" spans="1:12" x14ac:dyDescent="0.2">
      <c r="A2676" s="1" t="s">
        <v>124</v>
      </c>
      <c r="B2676" s="1" t="s">
        <v>192</v>
      </c>
      <c r="C2676" s="1" t="s">
        <v>171</v>
      </c>
      <c r="D2676" s="1">
        <v>2015</v>
      </c>
      <c r="E2676" s="1" t="s">
        <v>922</v>
      </c>
      <c r="F2676" s="1" t="s">
        <v>796</v>
      </c>
      <c r="G2676" s="1" t="s">
        <v>702</v>
      </c>
      <c r="H2676" s="1" t="s">
        <v>7</v>
      </c>
      <c r="I2676" s="1">
        <v>8.9163056000000004E-2</v>
      </c>
      <c r="J2676" s="1">
        <v>18.350000000000001</v>
      </c>
      <c r="K2676" s="1">
        <v>191.35040000000001</v>
      </c>
      <c r="L2676" s="1">
        <v>4.0999999999999996</v>
      </c>
    </row>
    <row r="2677" spans="1:12" x14ac:dyDescent="0.2">
      <c r="A2677" s="1" t="s">
        <v>6</v>
      </c>
      <c r="B2677" s="1" t="s">
        <v>582</v>
      </c>
      <c r="C2677" s="1" t="s">
        <v>28</v>
      </c>
      <c r="D2677" s="1">
        <v>2016</v>
      </c>
      <c r="E2677" s="1" t="s">
        <v>1114</v>
      </c>
      <c r="F2677" s="1" t="s">
        <v>8</v>
      </c>
      <c r="G2677" s="1" t="s">
        <v>702</v>
      </c>
      <c r="H2677" s="1" t="s">
        <v>7</v>
      </c>
      <c r="I2677" s="1">
        <v>4.8143291999999997E-2</v>
      </c>
      <c r="J2677" s="1">
        <v>10.8</v>
      </c>
      <c r="K2677" s="1">
        <v>40.213799999999999</v>
      </c>
      <c r="L2677" s="1">
        <v>4.0999999999999996</v>
      </c>
    </row>
    <row r="2678" spans="1:12" x14ac:dyDescent="0.2">
      <c r="A2678" s="1" t="s">
        <v>124</v>
      </c>
      <c r="B2678" s="1" t="s">
        <v>622</v>
      </c>
      <c r="C2678" s="1" t="s">
        <v>171</v>
      </c>
      <c r="D2678" s="1">
        <v>2011</v>
      </c>
      <c r="E2678" s="1" t="s">
        <v>703</v>
      </c>
      <c r="F2678" s="1" t="s">
        <v>2</v>
      </c>
      <c r="G2678" s="1" t="s">
        <v>702</v>
      </c>
      <c r="H2678" s="1" t="s">
        <v>701</v>
      </c>
      <c r="I2678" s="1">
        <v>0</v>
      </c>
      <c r="J2678" s="1">
        <v>10.5</v>
      </c>
      <c r="K2678" s="1">
        <v>238.32480000000001</v>
      </c>
      <c r="L2678" s="1">
        <v>4.0999999999999996</v>
      </c>
    </row>
    <row r="2679" spans="1:12" x14ac:dyDescent="0.2">
      <c r="A2679" s="1" t="s">
        <v>124</v>
      </c>
      <c r="B2679" s="1" t="s">
        <v>659</v>
      </c>
      <c r="C2679" s="1" t="s">
        <v>71</v>
      </c>
      <c r="D2679" s="1">
        <v>2011</v>
      </c>
      <c r="E2679" s="1" t="s">
        <v>703</v>
      </c>
      <c r="F2679" s="1" t="s">
        <v>2</v>
      </c>
      <c r="G2679" s="1" t="s">
        <v>702</v>
      </c>
      <c r="H2679" s="1" t="s">
        <v>701</v>
      </c>
      <c r="I2679" s="1">
        <v>3.7772489999999999E-2</v>
      </c>
      <c r="J2679" s="1">
        <v>7.0750000000000002</v>
      </c>
      <c r="K2679" s="1">
        <v>98.006799999999998</v>
      </c>
      <c r="L2679" s="1">
        <v>4.0999999999999996</v>
      </c>
    </row>
    <row r="2680" spans="1:12" x14ac:dyDescent="0.2">
      <c r="A2680" s="1" t="s">
        <v>124</v>
      </c>
      <c r="B2680" s="1" t="s">
        <v>610</v>
      </c>
      <c r="C2680" s="1" t="s">
        <v>47</v>
      </c>
      <c r="D2680" s="1">
        <v>2022</v>
      </c>
      <c r="E2680" s="1" t="s">
        <v>3</v>
      </c>
      <c r="F2680" s="1" t="s">
        <v>2</v>
      </c>
      <c r="G2680" s="1" t="s">
        <v>1</v>
      </c>
      <c r="H2680" s="1" t="s">
        <v>0</v>
      </c>
      <c r="I2680" s="1">
        <v>7.3095440000000003E-3</v>
      </c>
      <c r="J2680" s="1">
        <v>11.3</v>
      </c>
      <c r="K2680" s="1">
        <v>196.24260000000001</v>
      </c>
      <c r="L2680" s="1">
        <v>4.0999999999999996</v>
      </c>
    </row>
    <row r="2681" spans="1:12" x14ac:dyDescent="0.2">
      <c r="A2681" s="1" t="s">
        <v>6</v>
      </c>
      <c r="B2681" s="1" t="s">
        <v>1370</v>
      </c>
      <c r="C2681" s="1" t="s">
        <v>71</v>
      </c>
      <c r="D2681" s="1">
        <v>2015</v>
      </c>
      <c r="E2681" s="1" t="s">
        <v>922</v>
      </c>
      <c r="F2681" s="1" t="s">
        <v>796</v>
      </c>
      <c r="G2681" s="1" t="s">
        <v>702</v>
      </c>
      <c r="H2681" s="1" t="s">
        <v>7</v>
      </c>
      <c r="I2681" s="1">
        <v>5.2517968999999998E-2</v>
      </c>
      <c r="J2681" s="1">
        <v>16.7</v>
      </c>
      <c r="K2681" s="1">
        <v>115.41759999999999</v>
      </c>
      <c r="L2681" s="1">
        <v>4.0999999999999996</v>
      </c>
    </row>
    <row r="2682" spans="1:12" x14ac:dyDescent="0.2">
      <c r="A2682" s="1" t="s">
        <v>124</v>
      </c>
      <c r="B2682" s="1" t="s">
        <v>1178</v>
      </c>
      <c r="C2682" s="1" t="s">
        <v>71</v>
      </c>
      <c r="D2682" s="1">
        <v>2020</v>
      </c>
      <c r="E2682" s="1" t="s">
        <v>919</v>
      </c>
      <c r="F2682" s="1" t="s">
        <v>796</v>
      </c>
      <c r="G2682" s="1" t="s">
        <v>702</v>
      </c>
      <c r="H2682" s="1" t="s">
        <v>7</v>
      </c>
      <c r="I2682" s="1">
        <v>5.2852621000000002E-2</v>
      </c>
      <c r="J2682" s="1">
        <v>10.5</v>
      </c>
      <c r="K2682" s="1">
        <v>88.783000000000001</v>
      </c>
      <c r="L2682" s="1">
        <v>4.0999999999999996</v>
      </c>
    </row>
    <row r="2683" spans="1:12" x14ac:dyDescent="0.2">
      <c r="A2683" s="1" t="s">
        <v>124</v>
      </c>
      <c r="B2683" s="1" t="s">
        <v>867</v>
      </c>
      <c r="C2683" s="1" t="s">
        <v>171</v>
      </c>
      <c r="D2683" s="1">
        <v>2015</v>
      </c>
      <c r="E2683" s="1" t="s">
        <v>922</v>
      </c>
      <c r="F2683" s="1" t="s">
        <v>796</v>
      </c>
      <c r="G2683" s="1" t="s">
        <v>702</v>
      </c>
      <c r="H2683" s="1" t="s">
        <v>7</v>
      </c>
      <c r="I2683" s="1">
        <v>1.5756783999999999E-2</v>
      </c>
      <c r="J2683" s="1">
        <v>19.5</v>
      </c>
      <c r="K2683" s="1">
        <v>185.0608</v>
      </c>
      <c r="L2683" s="1">
        <v>4.0999999999999996</v>
      </c>
    </row>
    <row r="2684" spans="1:12" x14ac:dyDescent="0.2">
      <c r="A2684" s="1" t="s">
        <v>6</v>
      </c>
      <c r="B2684" s="1" t="s">
        <v>742</v>
      </c>
      <c r="C2684" s="1" t="s">
        <v>112</v>
      </c>
      <c r="D2684" s="1">
        <v>2018</v>
      </c>
      <c r="E2684" s="1" t="s">
        <v>13</v>
      </c>
      <c r="F2684" s="1" t="s">
        <v>2</v>
      </c>
      <c r="G2684" s="1" t="s">
        <v>1</v>
      </c>
      <c r="H2684" s="1" t="s">
        <v>12</v>
      </c>
      <c r="I2684" s="1">
        <v>3.0118338000000001E-2</v>
      </c>
      <c r="K2684" s="1">
        <v>248.8092</v>
      </c>
      <c r="L2684" s="1">
        <v>4.0999999999999996</v>
      </c>
    </row>
    <row r="2685" spans="1:12" x14ac:dyDescent="0.2">
      <c r="A2685" s="1" t="s">
        <v>124</v>
      </c>
      <c r="B2685" s="1" t="s">
        <v>1396</v>
      </c>
      <c r="C2685" s="1" t="s">
        <v>216</v>
      </c>
      <c r="D2685" s="1">
        <v>2015</v>
      </c>
      <c r="E2685" s="1" t="s">
        <v>922</v>
      </c>
      <c r="F2685" s="1" t="s">
        <v>796</v>
      </c>
      <c r="G2685" s="1" t="s">
        <v>1</v>
      </c>
      <c r="H2685" s="1" t="s">
        <v>7</v>
      </c>
      <c r="I2685" s="1">
        <v>1.5335349E-2</v>
      </c>
      <c r="J2685" s="1">
        <v>18.350000000000001</v>
      </c>
      <c r="K2685" s="1">
        <v>106.6938</v>
      </c>
      <c r="L2685" s="1">
        <v>4.0999999999999996</v>
      </c>
    </row>
    <row r="2686" spans="1:12" x14ac:dyDescent="0.2">
      <c r="A2686" s="1" t="s">
        <v>124</v>
      </c>
      <c r="B2686" s="1" t="s">
        <v>1021</v>
      </c>
      <c r="C2686" s="1" t="s">
        <v>4</v>
      </c>
      <c r="D2686" s="1">
        <v>2022</v>
      </c>
      <c r="E2686" s="1" t="s">
        <v>3</v>
      </c>
      <c r="F2686" s="1" t="s">
        <v>2</v>
      </c>
      <c r="G2686" s="1" t="s">
        <v>1</v>
      </c>
      <c r="H2686" s="1" t="s">
        <v>0</v>
      </c>
      <c r="I2686" s="1">
        <v>3.2754431000000001E-2</v>
      </c>
      <c r="J2686" s="1">
        <v>8.6</v>
      </c>
      <c r="K2686" s="1">
        <v>140.5154</v>
      </c>
      <c r="L2686" s="1">
        <v>4.0999999999999996</v>
      </c>
    </row>
    <row r="2687" spans="1:12" x14ac:dyDescent="0.2">
      <c r="A2687" s="1" t="s">
        <v>6</v>
      </c>
      <c r="B2687" s="1" t="s">
        <v>1423</v>
      </c>
      <c r="C2687" s="1" t="s">
        <v>71</v>
      </c>
      <c r="D2687" s="1">
        <v>2014</v>
      </c>
      <c r="E2687" s="1" t="s">
        <v>529</v>
      </c>
      <c r="F2687" s="1" t="s">
        <v>2</v>
      </c>
      <c r="G2687" s="1" t="s">
        <v>528</v>
      </c>
      <c r="H2687" s="1" t="s">
        <v>7</v>
      </c>
      <c r="I2687" s="1">
        <v>6.2648111000000006E-2</v>
      </c>
      <c r="J2687" s="1">
        <v>12.6</v>
      </c>
      <c r="K2687" s="1">
        <v>104.899</v>
      </c>
      <c r="L2687" s="1">
        <v>4.0999999999999996</v>
      </c>
    </row>
    <row r="2688" spans="1:12" x14ac:dyDescent="0.2">
      <c r="A2688" s="1" t="s">
        <v>6</v>
      </c>
      <c r="B2688" s="1" t="s">
        <v>44</v>
      </c>
      <c r="C2688" s="1" t="s">
        <v>14</v>
      </c>
      <c r="D2688" s="1">
        <v>2015</v>
      </c>
      <c r="E2688" s="1" t="s">
        <v>922</v>
      </c>
      <c r="F2688" s="1" t="s">
        <v>796</v>
      </c>
      <c r="G2688" s="1" t="s">
        <v>1</v>
      </c>
      <c r="H2688" s="1" t="s">
        <v>7</v>
      </c>
      <c r="I2688" s="1">
        <v>3.8606364999999997E-2</v>
      </c>
      <c r="J2688" s="1">
        <v>16.7</v>
      </c>
      <c r="K2688" s="1">
        <v>146.5102</v>
      </c>
      <c r="L2688" s="1">
        <v>4.0999999999999996</v>
      </c>
    </row>
    <row r="2689" spans="1:12" x14ac:dyDescent="0.2">
      <c r="A2689" s="1" t="s">
        <v>124</v>
      </c>
      <c r="B2689" s="1" t="s">
        <v>996</v>
      </c>
      <c r="C2689" s="1" t="s">
        <v>14</v>
      </c>
      <c r="D2689" s="1">
        <v>2015</v>
      </c>
      <c r="E2689" s="1" t="s">
        <v>922</v>
      </c>
      <c r="F2689" s="1" t="s">
        <v>796</v>
      </c>
      <c r="G2689" s="1" t="s">
        <v>1</v>
      </c>
      <c r="H2689" s="1" t="s">
        <v>7</v>
      </c>
      <c r="I2689" s="1">
        <v>4.5361705000000002E-2</v>
      </c>
      <c r="J2689" s="1">
        <v>9.3949999999999996</v>
      </c>
      <c r="K2689" s="1">
        <v>83.825000000000003</v>
      </c>
      <c r="L2689" s="1">
        <v>4.0999999999999996</v>
      </c>
    </row>
    <row r="2690" spans="1:12" x14ac:dyDescent="0.2">
      <c r="A2690" s="1" t="s">
        <v>124</v>
      </c>
      <c r="B2690" s="1" t="s">
        <v>884</v>
      </c>
      <c r="C2690" s="1" t="s">
        <v>10</v>
      </c>
      <c r="D2690" s="1">
        <v>2015</v>
      </c>
      <c r="E2690" s="1" t="s">
        <v>922</v>
      </c>
      <c r="F2690" s="1" t="s">
        <v>796</v>
      </c>
      <c r="G2690" s="1" t="s">
        <v>1</v>
      </c>
      <c r="H2690" s="1" t="s">
        <v>7</v>
      </c>
      <c r="I2690" s="1">
        <v>3.7699254000000001E-2</v>
      </c>
      <c r="J2690" s="1">
        <v>18.7</v>
      </c>
      <c r="K2690" s="1">
        <v>110.2886</v>
      </c>
      <c r="L2690" s="1">
        <v>4.0999999999999996</v>
      </c>
    </row>
    <row r="2691" spans="1:12" x14ac:dyDescent="0.2">
      <c r="A2691" s="1" t="s">
        <v>124</v>
      </c>
      <c r="B2691" s="1" t="s">
        <v>1313</v>
      </c>
      <c r="C2691" s="1" t="s">
        <v>25</v>
      </c>
      <c r="D2691" s="1">
        <v>2015</v>
      </c>
      <c r="E2691" s="1" t="s">
        <v>922</v>
      </c>
      <c r="F2691" s="1" t="s">
        <v>796</v>
      </c>
      <c r="G2691" s="1" t="s">
        <v>1</v>
      </c>
      <c r="H2691" s="1" t="s">
        <v>7</v>
      </c>
      <c r="I2691" s="1">
        <v>8.2719632000000001E-2</v>
      </c>
      <c r="J2691" s="1">
        <v>19.5</v>
      </c>
      <c r="K2691" s="1">
        <v>179.30019999999999</v>
      </c>
      <c r="L2691" s="1">
        <v>4.0999999999999996</v>
      </c>
    </row>
    <row r="2692" spans="1:12" x14ac:dyDescent="0.2">
      <c r="A2692" s="1" t="s">
        <v>124</v>
      </c>
      <c r="B2692" s="1" t="s">
        <v>700</v>
      </c>
      <c r="C2692" s="1" t="s">
        <v>25</v>
      </c>
      <c r="D2692" s="1">
        <v>2016</v>
      </c>
      <c r="E2692" s="1" t="s">
        <v>1114</v>
      </c>
      <c r="F2692" s="1" t="s">
        <v>8</v>
      </c>
      <c r="G2692" s="1" t="s">
        <v>702</v>
      </c>
      <c r="H2692" s="1" t="s">
        <v>7</v>
      </c>
      <c r="I2692" s="1">
        <v>4.1105788999999997E-2</v>
      </c>
      <c r="J2692" s="1">
        <v>6.98</v>
      </c>
      <c r="K2692" s="1">
        <v>83.493399999999994</v>
      </c>
      <c r="L2692" s="1">
        <v>4.0999999999999996</v>
      </c>
    </row>
    <row r="2693" spans="1:12" x14ac:dyDescent="0.2">
      <c r="A2693" s="1" t="s">
        <v>6</v>
      </c>
      <c r="B2693" s="1" t="s">
        <v>111</v>
      </c>
      <c r="C2693" s="1" t="s">
        <v>108</v>
      </c>
      <c r="D2693" s="1">
        <v>2017</v>
      </c>
      <c r="E2693" s="1" t="s">
        <v>797</v>
      </c>
      <c r="F2693" s="1" t="s">
        <v>796</v>
      </c>
      <c r="G2693" s="1" t="s">
        <v>702</v>
      </c>
      <c r="H2693" s="1" t="s">
        <v>7</v>
      </c>
      <c r="I2693" s="1">
        <v>9.4549300000000003E-2</v>
      </c>
      <c r="J2693" s="1">
        <v>7.8949999999999996</v>
      </c>
      <c r="K2693" s="1">
        <v>102.6332</v>
      </c>
      <c r="L2693" s="1">
        <v>4.0999999999999996</v>
      </c>
    </row>
    <row r="2694" spans="1:12" x14ac:dyDescent="0.2">
      <c r="A2694" s="1" t="s">
        <v>124</v>
      </c>
      <c r="B2694" s="1" t="s">
        <v>473</v>
      </c>
      <c r="C2694" s="1" t="s">
        <v>10</v>
      </c>
      <c r="D2694" s="1">
        <v>2016</v>
      </c>
      <c r="E2694" s="1" t="s">
        <v>1114</v>
      </c>
      <c r="F2694" s="1" t="s">
        <v>8</v>
      </c>
      <c r="G2694" s="1" t="s">
        <v>702</v>
      </c>
      <c r="H2694" s="1" t="s">
        <v>7</v>
      </c>
      <c r="I2694" s="1">
        <v>7.6060036999999997E-2</v>
      </c>
      <c r="J2694" s="1">
        <v>12.8</v>
      </c>
      <c r="K2694" s="1">
        <v>95.141000000000005</v>
      </c>
      <c r="L2694" s="1">
        <v>4.0999999999999996</v>
      </c>
    </row>
    <row r="2695" spans="1:12" x14ac:dyDescent="0.2">
      <c r="A2695" s="1" t="s">
        <v>124</v>
      </c>
      <c r="B2695" s="1" t="s">
        <v>1588</v>
      </c>
      <c r="C2695" s="1" t="s">
        <v>171</v>
      </c>
      <c r="D2695" s="1">
        <v>2014</v>
      </c>
      <c r="E2695" s="1" t="s">
        <v>529</v>
      </c>
      <c r="F2695" s="1" t="s">
        <v>2</v>
      </c>
      <c r="G2695" s="1" t="s">
        <v>528</v>
      </c>
      <c r="H2695" s="1" t="s">
        <v>7</v>
      </c>
      <c r="I2695" s="1">
        <v>7.4502580000000004E-3</v>
      </c>
      <c r="J2695" s="1">
        <v>12.6</v>
      </c>
      <c r="K2695" s="1">
        <v>186.75559999999999</v>
      </c>
      <c r="L2695" s="1">
        <v>4.0999999999999996</v>
      </c>
    </row>
    <row r="2696" spans="1:12" x14ac:dyDescent="0.2">
      <c r="A2696" s="1" t="s">
        <v>124</v>
      </c>
      <c r="B2696" s="1" t="s">
        <v>766</v>
      </c>
      <c r="C2696" s="1" t="s">
        <v>4</v>
      </c>
      <c r="D2696" s="1">
        <v>2016</v>
      </c>
      <c r="E2696" s="1" t="s">
        <v>1114</v>
      </c>
      <c r="F2696" s="1" t="s">
        <v>8</v>
      </c>
      <c r="G2696" s="1" t="s">
        <v>702</v>
      </c>
      <c r="H2696" s="1" t="s">
        <v>7</v>
      </c>
      <c r="I2696" s="1">
        <v>3.0208510000000001E-2</v>
      </c>
      <c r="J2696" s="1">
        <v>10.1</v>
      </c>
      <c r="K2696" s="1">
        <v>153.16560000000001</v>
      </c>
      <c r="L2696" s="1">
        <v>4.0999999999999996</v>
      </c>
    </row>
    <row r="2697" spans="1:12" x14ac:dyDescent="0.2">
      <c r="A2697" s="1" t="s">
        <v>124</v>
      </c>
      <c r="B2697" s="1" t="s">
        <v>1543</v>
      </c>
      <c r="C2697" s="1" t="s">
        <v>165</v>
      </c>
      <c r="D2697" s="1">
        <v>2022</v>
      </c>
      <c r="E2697" s="1" t="s">
        <v>3</v>
      </c>
      <c r="F2697" s="1" t="s">
        <v>2</v>
      </c>
      <c r="G2697" s="1" t="s">
        <v>1</v>
      </c>
      <c r="H2697" s="1" t="s">
        <v>0</v>
      </c>
      <c r="I2697" s="1">
        <v>1.3420879E-2</v>
      </c>
      <c r="J2697" s="1">
        <v>16.350000000000001</v>
      </c>
      <c r="K2697" s="1">
        <v>104.828</v>
      </c>
      <c r="L2697" s="1">
        <v>4.0999999999999996</v>
      </c>
    </row>
    <row r="2698" spans="1:12" x14ac:dyDescent="0.2">
      <c r="A2698" s="1" t="s">
        <v>124</v>
      </c>
      <c r="B2698" s="1" t="s">
        <v>1093</v>
      </c>
      <c r="C2698" s="1" t="s">
        <v>17</v>
      </c>
      <c r="D2698" s="1">
        <v>2018</v>
      </c>
      <c r="E2698" s="1" t="s">
        <v>13</v>
      </c>
      <c r="F2698" s="1" t="s">
        <v>2</v>
      </c>
      <c r="G2698" s="1" t="s">
        <v>1</v>
      </c>
      <c r="H2698" s="1" t="s">
        <v>12</v>
      </c>
      <c r="I2698" s="1">
        <v>6.0252433000000001E-2</v>
      </c>
      <c r="K2698" s="1">
        <v>170.7106</v>
      </c>
      <c r="L2698" s="1">
        <v>4.0999999999999996</v>
      </c>
    </row>
    <row r="2699" spans="1:12" x14ac:dyDescent="0.2">
      <c r="A2699" s="1" t="s">
        <v>124</v>
      </c>
      <c r="B2699" s="1" t="s">
        <v>1214</v>
      </c>
      <c r="C2699" s="1" t="s">
        <v>14</v>
      </c>
      <c r="D2699" s="1">
        <v>2016</v>
      </c>
      <c r="E2699" s="1" t="s">
        <v>1114</v>
      </c>
      <c r="F2699" s="1" t="s">
        <v>8</v>
      </c>
      <c r="G2699" s="1" t="s">
        <v>702</v>
      </c>
      <c r="H2699" s="1" t="s">
        <v>7</v>
      </c>
      <c r="I2699" s="1">
        <v>8.9272252999999996E-2</v>
      </c>
      <c r="J2699" s="1">
        <v>18.7</v>
      </c>
      <c r="K2699" s="1">
        <v>254.7672</v>
      </c>
      <c r="L2699" s="1">
        <v>4.0999999999999996</v>
      </c>
    </row>
    <row r="2700" spans="1:12" x14ac:dyDescent="0.2">
      <c r="A2700" s="1" t="s">
        <v>124</v>
      </c>
      <c r="B2700" s="1" t="s">
        <v>1553</v>
      </c>
      <c r="C2700" s="1" t="s">
        <v>47</v>
      </c>
      <c r="D2700" s="1">
        <v>2022</v>
      </c>
      <c r="E2700" s="1" t="s">
        <v>3</v>
      </c>
      <c r="F2700" s="1" t="s">
        <v>2</v>
      </c>
      <c r="G2700" s="1" t="s">
        <v>1</v>
      </c>
      <c r="H2700" s="1" t="s">
        <v>0</v>
      </c>
      <c r="I2700" s="1">
        <v>2.6950103999999999E-2</v>
      </c>
      <c r="J2700" s="1">
        <v>9.8000000000000007</v>
      </c>
      <c r="K2700" s="1">
        <v>128.40199999999999</v>
      </c>
      <c r="L2700" s="1">
        <v>4.0999999999999996</v>
      </c>
    </row>
    <row r="2701" spans="1:12" x14ac:dyDescent="0.2">
      <c r="A2701" s="1" t="s">
        <v>124</v>
      </c>
      <c r="B2701" s="1" t="s">
        <v>1569</v>
      </c>
      <c r="C2701" s="1" t="s">
        <v>171</v>
      </c>
      <c r="D2701" s="1">
        <v>2022</v>
      </c>
      <c r="E2701" s="1" t="s">
        <v>3</v>
      </c>
      <c r="F2701" s="1" t="s">
        <v>2</v>
      </c>
      <c r="G2701" s="1" t="s">
        <v>1</v>
      </c>
      <c r="H2701" s="1" t="s">
        <v>0</v>
      </c>
      <c r="I2701" s="1">
        <v>0.108470504</v>
      </c>
      <c r="J2701" s="1">
        <v>19.25</v>
      </c>
      <c r="K2701" s="1">
        <v>33.455800000000004</v>
      </c>
      <c r="L2701" s="1">
        <v>4.0999999999999996</v>
      </c>
    </row>
    <row r="2702" spans="1:12" x14ac:dyDescent="0.2">
      <c r="A2702" s="1" t="s">
        <v>124</v>
      </c>
      <c r="B2702" s="1" t="s">
        <v>413</v>
      </c>
      <c r="C2702" s="1" t="s">
        <v>14</v>
      </c>
      <c r="D2702" s="1">
        <v>2014</v>
      </c>
      <c r="E2702" s="1" t="s">
        <v>529</v>
      </c>
      <c r="F2702" s="1" t="s">
        <v>2</v>
      </c>
      <c r="G2702" s="1" t="s">
        <v>528</v>
      </c>
      <c r="H2702" s="1" t="s">
        <v>7</v>
      </c>
      <c r="I2702" s="1">
        <v>4.1886576000000002E-2</v>
      </c>
      <c r="J2702" s="1">
        <v>6.6749999999999998</v>
      </c>
      <c r="K2702" s="1">
        <v>92.146199999999993</v>
      </c>
      <c r="L2702" s="1">
        <v>4.0999999999999996</v>
      </c>
    </row>
    <row r="2703" spans="1:12" x14ac:dyDescent="0.2">
      <c r="A2703" s="1" t="s">
        <v>124</v>
      </c>
      <c r="B2703" s="1" t="s">
        <v>294</v>
      </c>
      <c r="C2703" s="1" t="s">
        <v>19</v>
      </c>
      <c r="D2703" s="1">
        <v>2011</v>
      </c>
      <c r="E2703" s="1" t="s">
        <v>703</v>
      </c>
      <c r="F2703" s="1" t="s">
        <v>2</v>
      </c>
      <c r="G2703" s="1" t="s">
        <v>1</v>
      </c>
      <c r="H2703" s="1" t="s">
        <v>701</v>
      </c>
      <c r="I2703" s="1">
        <v>0.16135017600000001</v>
      </c>
      <c r="J2703" s="1">
        <v>15.35</v>
      </c>
      <c r="K2703" s="1">
        <v>196.67679999999999</v>
      </c>
      <c r="L2703" s="1">
        <v>4.0999999999999996</v>
      </c>
    </row>
    <row r="2704" spans="1:12" x14ac:dyDescent="0.2">
      <c r="A2704" s="1" t="s">
        <v>124</v>
      </c>
      <c r="B2704" s="1" t="s">
        <v>1405</v>
      </c>
      <c r="C2704" s="1" t="s">
        <v>71</v>
      </c>
      <c r="D2704" s="1">
        <v>2022</v>
      </c>
      <c r="E2704" s="1" t="s">
        <v>3</v>
      </c>
      <c r="F2704" s="1" t="s">
        <v>2</v>
      </c>
      <c r="G2704" s="1" t="s">
        <v>1</v>
      </c>
      <c r="H2704" s="1" t="s">
        <v>0</v>
      </c>
      <c r="I2704" s="1">
        <v>6.7055339000000005E-2</v>
      </c>
      <c r="J2704" s="1">
        <v>9.3000000000000007</v>
      </c>
      <c r="K2704" s="1">
        <v>184.22919999999999</v>
      </c>
      <c r="L2704" s="1">
        <v>4.0999999999999996</v>
      </c>
    </row>
    <row r="2705" spans="1:12" x14ac:dyDescent="0.2">
      <c r="A2705" s="1" t="s">
        <v>6</v>
      </c>
      <c r="B2705" s="1" t="s">
        <v>390</v>
      </c>
      <c r="C2705" s="1" t="s">
        <v>28</v>
      </c>
      <c r="D2705" s="1">
        <v>2018</v>
      </c>
      <c r="E2705" s="1" t="s">
        <v>13</v>
      </c>
      <c r="F2705" s="1" t="s">
        <v>2</v>
      </c>
      <c r="G2705" s="1" t="s">
        <v>1</v>
      </c>
      <c r="H2705" s="1" t="s">
        <v>12</v>
      </c>
      <c r="I2705" s="1">
        <v>4.3810028000000001E-2</v>
      </c>
      <c r="K2705" s="1">
        <v>181.39500000000001</v>
      </c>
      <c r="L2705" s="1">
        <v>4.0999999999999996</v>
      </c>
    </row>
    <row r="2706" spans="1:12" x14ac:dyDescent="0.2">
      <c r="A2706" s="1" t="s">
        <v>124</v>
      </c>
      <c r="B2706" s="1" t="s">
        <v>224</v>
      </c>
      <c r="C2706" s="1" t="s">
        <v>10</v>
      </c>
      <c r="D2706" s="1">
        <v>2011</v>
      </c>
      <c r="E2706" s="1" t="s">
        <v>703</v>
      </c>
      <c r="F2706" s="1" t="s">
        <v>2</v>
      </c>
      <c r="G2706" s="1" t="s">
        <v>1</v>
      </c>
      <c r="H2706" s="1" t="s">
        <v>701</v>
      </c>
      <c r="I2706" s="1">
        <v>0.11867253699999999</v>
      </c>
      <c r="J2706" s="1">
        <v>7.68</v>
      </c>
      <c r="K2706" s="1">
        <v>192.21619999999999</v>
      </c>
      <c r="L2706" s="1">
        <v>4.0999999999999996</v>
      </c>
    </row>
    <row r="2707" spans="1:12" x14ac:dyDescent="0.2">
      <c r="A2707" s="1" t="s">
        <v>6</v>
      </c>
      <c r="B2707" s="1" t="s">
        <v>1260</v>
      </c>
      <c r="C2707" s="1" t="s">
        <v>28</v>
      </c>
      <c r="D2707" s="1">
        <v>2018</v>
      </c>
      <c r="E2707" s="1" t="s">
        <v>13</v>
      </c>
      <c r="F2707" s="1" t="s">
        <v>2</v>
      </c>
      <c r="G2707" s="1" t="s">
        <v>1</v>
      </c>
      <c r="H2707" s="1" t="s">
        <v>12</v>
      </c>
      <c r="I2707" s="1">
        <v>5.8446423999999997E-2</v>
      </c>
      <c r="K2707" s="1">
        <v>172.1422</v>
      </c>
      <c r="L2707" s="1">
        <v>4.0999999999999996</v>
      </c>
    </row>
    <row r="2708" spans="1:12" x14ac:dyDescent="0.2">
      <c r="A2708" s="1" t="s">
        <v>295</v>
      </c>
      <c r="B2708" s="1" t="s">
        <v>1196</v>
      </c>
      <c r="C2708" s="1" t="s">
        <v>28</v>
      </c>
      <c r="D2708" s="1">
        <v>2012</v>
      </c>
      <c r="E2708" s="1" t="s">
        <v>9</v>
      </c>
      <c r="F2708" s="1" t="s">
        <v>8</v>
      </c>
      <c r="G2708" s="1" t="s">
        <v>1</v>
      </c>
      <c r="H2708" s="1" t="s">
        <v>7</v>
      </c>
      <c r="I2708" s="1">
        <v>7.6077720000000001E-2</v>
      </c>
      <c r="J2708" s="1">
        <v>17.75</v>
      </c>
      <c r="K2708" s="1">
        <v>112.45440000000001</v>
      </c>
      <c r="L2708" s="1">
        <v>4.0999999999999996</v>
      </c>
    </row>
    <row r="2709" spans="1:12" x14ac:dyDescent="0.2">
      <c r="A2709" s="1" t="s">
        <v>295</v>
      </c>
      <c r="B2709" s="1" t="s">
        <v>478</v>
      </c>
      <c r="C2709" s="1" t="s">
        <v>10</v>
      </c>
      <c r="D2709" s="1">
        <v>2012</v>
      </c>
      <c r="E2709" s="1" t="s">
        <v>9</v>
      </c>
      <c r="F2709" s="1" t="s">
        <v>8</v>
      </c>
      <c r="G2709" s="1" t="s">
        <v>1</v>
      </c>
      <c r="H2709" s="1" t="s">
        <v>7</v>
      </c>
      <c r="I2709" s="1">
        <v>4.6556408000000001E-2</v>
      </c>
      <c r="J2709" s="1">
        <v>8.1850000000000005</v>
      </c>
      <c r="K2709" s="1">
        <v>47.769199999999998</v>
      </c>
      <c r="L2709" s="1">
        <v>4.0999999999999996</v>
      </c>
    </row>
    <row r="2710" spans="1:12" x14ac:dyDescent="0.2">
      <c r="A2710" s="1" t="s">
        <v>124</v>
      </c>
      <c r="B2710" s="1" t="s">
        <v>291</v>
      </c>
      <c r="C2710" s="1" t="s">
        <v>28</v>
      </c>
      <c r="D2710" s="1">
        <v>2012</v>
      </c>
      <c r="E2710" s="1" t="s">
        <v>9</v>
      </c>
      <c r="F2710" s="1" t="s">
        <v>8</v>
      </c>
      <c r="G2710" s="1" t="s">
        <v>1</v>
      </c>
      <c r="H2710" s="1" t="s">
        <v>7</v>
      </c>
      <c r="I2710" s="1">
        <v>7.6193762999999998E-2</v>
      </c>
      <c r="J2710" s="1">
        <v>15.1</v>
      </c>
      <c r="K2710" s="1">
        <v>89.783000000000001</v>
      </c>
      <c r="L2710" s="1">
        <v>4.0999999999999996</v>
      </c>
    </row>
    <row r="2711" spans="1:12" x14ac:dyDescent="0.2">
      <c r="A2711" s="1" t="s">
        <v>124</v>
      </c>
      <c r="B2711" s="1" t="s">
        <v>913</v>
      </c>
      <c r="C2711" s="1" t="s">
        <v>112</v>
      </c>
      <c r="D2711" s="1">
        <v>2012</v>
      </c>
      <c r="E2711" s="1" t="s">
        <v>9</v>
      </c>
      <c r="F2711" s="1" t="s">
        <v>8</v>
      </c>
      <c r="G2711" s="1" t="s">
        <v>1</v>
      </c>
      <c r="H2711" s="1" t="s">
        <v>7</v>
      </c>
      <c r="I2711" s="1">
        <v>1.1106464999999999E-2</v>
      </c>
      <c r="J2711" s="1">
        <v>10.6</v>
      </c>
      <c r="K2711" s="1">
        <v>42.745399999999997</v>
      </c>
      <c r="L2711" s="1">
        <v>4.0999999999999996</v>
      </c>
    </row>
    <row r="2712" spans="1:12" x14ac:dyDescent="0.2">
      <c r="A2712" s="1" t="s">
        <v>124</v>
      </c>
      <c r="B2712" s="1" t="s">
        <v>502</v>
      </c>
      <c r="C2712" s="1" t="s">
        <v>25</v>
      </c>
      <c r="D2712" s="1">
        <v>2012</v>
      </c>
      <c r="E2712" s="1" t="s">
        <v>9</v>
      </c>
      <c r="F2712" s="1" t="s">
        <v>8</v>
      </c>
      <c r="G2712" s="1" t="s">
        <v>1</v>
      </c>
      <c r="H2712" s="1" t="s">
        <v>7</v>
      </c>
      <c r="I2712" s="1">
        <v>5.0829881E-2</v>
      </c>
      <c r="J2712" s="1">
        <v>7.5</v>
      </c>
      <c r="K2712" s="1">
        <v>122.7072</v>
      </c>
      <c r="L2712" s="1">
        <v>4.0999999999999996</v>
      </c>
    </row>
    <row r="2713" spans="1:12" x14ac:dyDescent="0.2">
      <c r="A2713" s="1" t="s">
        <v>124</v>
      </c>
      <c r="B2713" s="1" t="s">
        <v>497</v>
      </c>
      <c r="C2713" s="1" t="s">
        <v>25</v>
      </c>
      <c r="D2713" s="1">
        <v>2012</v>
      </c>
      <c r="E2713" s="1" t="s">
        <v>9</v>
      </c>
      <c r="F2713" s="1" t="s">
        <v>8</v>
      </c>
      <c r="G2713" s="1" t="s">
        <v>1</v>
      </c>
      <c r="H2713" s="1" t="s">
        <v>7</v>
      </c>
      <c r="I2713" s="1">
        <v>8.9817198000000001E-2</v>
      </c>
      <c r="J2713" s="1">
        <v>14.1</v>
      </c>
      <c r="K2713" s="1">
        <v>142.74959999999999</v>
      </c>
      <c r="L2713" s="1">
        <v>4.0999999999999996</v>
      </c>
    </row>
    <row r="2714" spans="1:12" x14ac:dyDescent="0.2">
      <c r="A2714" s="1" t="s">
        <v>124</v>
      </c>
      <c r="B2714" s="1" t="s">
        <v>270</v>
      </c>
      <c r="C2714" s="1" t="s">
        <v>17</v>
      </c>
      <c r="D2714" s="1">
        <v>2012</v>
      </c>
      <c r="E2714" s="1" t="s">
        <v>9</v>
      </c>
      <c r="F2714" s="1" t="s">
        <v>8</v>
      </c>
      <c r="G2714" s="1" t="s">
        <v>1</v>
      </c>
      <c r="H2714" s="1" t="s">
        <v>7</v>
      </c>
      <c r="I2714" s="1">
        <v>4.5378572999999998E-2</v>
      </c>
      <c r="J2714" s="1">
        <v>19.100000000000001</v>
      </c>
      <c r="K2714" s="1">
        <v>42.413800000000002</v>
      </c>
      <c r="L2714" s="1">
        <v>4.0999999999999996</v>
      </c>
    </row>
    <row r="2715" spans="1:12" x14ac:dyDescent="0.2">
      <c r="A2715" s="1" t="s">
        <v>124</v>
      </c>
      <c r="B2715" s="1" t="s">
        <v>662</v>
      </c>
      <c r="C2715" s="1" t="s">
        <v>17</v>
      </c>
      <c r="D2715" s="1">
        <v>2012</v>
      </c>
      <c r="E2715" s="1" t="s">
        <v>9</v>
      </c>
      <c r="F2715" s="1" t="s">
        <v>8</v>
      </c>
      <c r="G2715" s="1" t="s">
        <v>1</v>
      </c>
      <c r="H2715" s="1" t="s">
        <v>7</v>
      </c>
      <c r="I2715" s="1">
        <v>4.4566659000000002E-2</v>
      </c>
      <c r="J2715" s="1">
        <v>19.850000000000001</v>
      </c>
      <c r="K2715" s="1">
        <v>88.585599999999999</v>
      </c>
      <c r="L2715" s="1">
        <v>4.0999999999999996</v>
      </c>
    </row>
    <row r="2716" spans="1:12" x14ac:dyDescent="0.2">
      <c r="A2716" s="1" t="s">
        <v>124</v>
      </c>
      <c r="B2716" s="1" t="s">
        <v>1036</v>
      </c>
      <c r="C2716" s="1" t="s">
        <v>71</v>
      </c>
      <c r="D2716" s="1">
        <v>2012</v>
      </c>
      <c r="E2716" s="1" t="s">
        <v>9</v>
      </c>
      <c r="F2716" s="1" t="s">
        <v>8</v>
      </c>
      <c r="G2716" s="1" t="s">
        <v>1</v>
      </c>
      <c r="H2716" s="1" t="s">
        <v>7</v>
      </c>
      <c r="I2716" s="1">
        <v>3.6729122000000003E-2</v>
      </c>
      <c r="J2716" s="1">
        <v>13.15</v>
      </c>
      <c r="K2716" s="1">
        <v>179.79759999999999</v>
      </c>
      <c r="L2716" s="1">
        <v>4.0999999999999996</v>
      </c>
    </row>
    <row r="2717" spans="1:12" x14ac:dyDescent="0.2">
      <c r="A2717" s="1" t="s">
        <v>124</v>
      </c>
      <c r="B2717" s="1" t="s">
        <v>1089</v>
      </c>
      <c r="C2717" s="1" t="s">
        <v>71</v>
      </c>
      <c r="D2717" s="1">
        <v>2012</v>
      </c>
      <c r="E2717" s="1" t="s">
        <v>9</v>
      </c>
      <c r="F2717" s="1" t="s">
        <v>8</v>
      </c>
      <c r="G2717" s="1" t="s">
        <v>1</v>
      </c>
      <c r="H2717" s="1" t="s">
        <v>7</v>
      </c>
      <c r="I2717" s="1">
        <v>2.6362624000000001E-2</v>
      </c>
      <c r="J2717" s="1">
        <v>14.3</v>
      </c>
      <c r="K2717" s="1">
        <v>78.330200000000005</v>
      </c>
      <c r="L2717" s="1">
        <v>4.0999999999999996</v>
      </c>
    </row>
    <row r="2718" spans="1:12" x14ac:dyDescent="0.2">
      <c r="A2718" s="1" t="s">
        <v>124</v>
      </c>
      <c r="B2718" s="1" t="s">
        <v>1535</v>
      </c>
      <c r="C2718" s="1" t="s">
        <v>71</v>
      </c>
      <c r="D2718" s="1">
        <v>2012</v>
      </c>
      <c r="E2718" s="1" t="s">
        <v>9</v>
      </c>
      <c r="F2718" s="1" t="s">
        <v>8</v>
      </c>
      <c r="G2718" s="1" t="s">
        <v>1</v>
      </c>
      <c r="H2718" s="1" t="s">
        <v>7</v>
      </c>
      <c r="I2718" s="1">
        <v>8.9956449999999993E-2</v>
      </c>
      <c r="J2718" s="1">
        <v>15.25</v>
      </c>
      <c r="K2718" s="1">
        <v>217.11920000000001</v>
      </c>
      <c r="L2718" s="1">
        <v>4.0999999999999996</v>
      </c>
    </row>
    <row r="2719" spans="1:12" x14ac:dyDescent="0.2">
      <c r="A2719" s="1" t="s">
        <v>124</v>
      </c>
      <c r="B2719" s="1" t="s">
        <v>777</v>
      </c>
      <c r="C2719" s="1" t="s">
        <v>71</v>
      </c>
      <c r="D2719" s="1">
        <v>2012</v>
      </c>
      <c r="E2719" s="1" t="s">
        <v>9</v>
      </c>
      <c r="F2719" s="1" t="s">
        <v>8</v>
      </c>
      <c r="G2719" s="1" t="s">
        <v>1</v>
      </c>
      <c r="H2719" s="1" t="s">
        <v>7</v>
      </c>
      <c r="I2719" s="1">
        <v>3.2678839000000001E-2</v>
      </c>
      <c r="J2719" s="1">
        <v>17.100000000000001</v>
      </c>
      <c r="K2719" s="1">
        <v>150.73920000000001</v>
      </c>
      <c r="L2719" s="1">
        <v>4.0999999999999996</v>
      </c>
    </row>
    <row r="2720" spans="1:12" x14ac:dyDescent="0.2">
      <c r="A2720" s="1" t="s">
        <v>124</v>
      </c>
      <c r="B2720" s="1" t="s">
        <v>894</v>
      </c>
      <c r="C2720" s="1" t="s">
        <v>71</v>
      </c>
      <c r="D2720" s="1">
        <v>2012</v>
      </c>
      <c r="E2720" s="1" t="s">
        <v>9</v>
      </c>
      <c r="F2720" s="1" t="s">
        <v>8</v>
      </c>
      <c r="G2720" s="1" t="s">
        <v>1</v>
      </c>
      <c r="H2720" s="1" t="s">
        <v>7</v>
      </c>
      <c r="I2720" s="1">
        <v>5.6379439000000003E-2</v>
      </c>
      <c r="J2720" s="1">
        <v>17.600000000000001</v>
      </c>
      <c r="K2720" s="1">
        <v>42.745399999999997</v>
      </c>
      <c r="L2720" s="1">
        <v>4.0999999999999996</v>
      </c>
    </row>
    <row r="2721" spans="1:12" x14ac:dyDescent="0.2">
      <c r="A2721" s="1" t="s">
        <v>124</v>
      </c>
      <c r="B2721" s="1" t="s">
        <v>1391</v>
      </c>
      <c r="C2721" s="1" t="s">
        <v>10</v>
      </c>
      <c r="D2721" s="1">
        <v>2012</v>
      </c>
      <c r="E2721" s="1" t="s">
        <v>9</v>
      </c>
      <c r="F2721" s="1" t="s">
        <v>8</v>
      </c>
      <c r="G2721" s="1" t="s">
        <v>1</v>
      </c>
      <c r="H2721" s="1" t="s">
        <v>7</v>
      </c>
      <c r="I2721" s="1">
        <v>5.2061482999999999E-2</v>
      </c>
      <c r="J2721" s="1">
        <v>7.72</v>
      </c>
      <c r="K2721" s="1">
        <v>76.798599999999993</v>
      </c>
      <c r="L2721" s="1">
        <v>4.0999999999999996</v>
      </c>
    </row>
    <row r="2722" spans="1:12" x14ac:dyDescent="0.2">
      <c r="A2722" s="1" t="s">
        <v>124</v>
      </c>
      <c r="B2722" s="1" t="s">
        <v>304</v>
      </c>
      <c r="C2722" s="1" t="s">
        <v>4</v>
      </c>
      <c r="D2722" s="1">
        <v>2012</v>
      </c>
      <c r="E2722" s="1" t="s">
        <v>9</v>
      </c>
      <c r="F2722" s="1" t="s">
        <v>8</v>
      </c>
      <c r="G2722" s="1" t="s">
        <v>1</v>
      </c>
      <c r="H2722" s="1" t="s">
        <v>7</v>
      </c>
      <c r="I2722" s="1">
        <v>6.9653585000000004E-2</v>
      </c>
      <c r="J2722" s="1">
        <v>9</v>
      </c>
      <c r="K2722" s="1">
        <v>266.28840000000002</v>
      </c>
      <c r="L2722" s="1">
        <v>4.0999999999999996</v>
      </c>
    </row>
    <row r="2723" spans="1:12" x14ac:dyDescent="0.2">
      <c r="A2723" s="1" t="s">
        <v>124</v>
      </c>
      <c r="B2723" s="1" t="s">
        <v>764</v>
      </c>
      <c r="C2723" s="1" t="s">
        <v>4</v>
      </c>
      <c r="D2723" s="1">
        <v>2012</v>
      </c>
      <c r="E2723" s="1" t="s">
        <v>9</v>
      </c>
      <c r="F2723" s="1" t="s">
        <v>8</v>
      </c>
      <c r="G2723" s="1" t="s">
        <v>1</v>
      </c>
      <c r="H2723" s="1" t="s">
        <v>7</v>
      </c>
      <c r="I2723" s="1">
        <v>2.7757460000000001E-2</v>
      </c>
      <c r="J2723" s="1">
        <v>19.350000000000001</v>
      </c>
      <c r="K2723" s="1">
        <v>62.516800000000003</v>
      </c>
      <c r="L2723" s="1">
        <v>4.0999999999999996</v>
      </c>
    </row>
    <row r="2724" spans="1:12" x14ac:dyDescent="0.2">
      <c r="A2724" s="1" t="s">
        <v>124</v>
      </c>
      <c r="B2724" s="1" t="s">
        <v>1578</v>
      </c>
      <c r="C2724" s="1" t="s">
        <v>171</v>
      </c>
      <c r="D2724" s="1">
        <v>2012</v>
      </c>
      <c r="E2724" s="1" t="s">
        <v>9</v>
      </c>
      <c r="F2724" s="1" t="s">
        <v>8</v>
      </c>
      <c r="G2724" s="1" t="s">
        <v>1</v>
      </c>
      <c r="H2724" s="1" t="s">
        <v>7</v>
      </c>
      <c r="I2724" s="1">
        <v>0</v>
      </c>
      <c r="J2724" s="1">
        <v>8.51</v>
      </c>
      <c r="K2724" s="1">
        <v>142.14699999999999</v>
      </c>
      <c r="L2724" s="1">
        <v>4.0999999999999996</v>
      </c>
    </row>
    <row r="2725" spans="1:12" x14ac:dyDescent="0.2">
      <c r="A2725" s="1" t="s">
        <v>124</v>
      </c>
      <c r="B2725" s="1" t="s">
        <v>190</v>
      </c>
      <c r="C2725" s="1" t="s">
        <v>171</v>
      </c>
      <c r="D2725" s="1">
        <v>2012</v>
      </c>
      <c r="E2725" s="1" t="s">
        <v>9</v>
      </c>
      <c r="F2725" s="1" t="s">
        <v>8</v>
      </c>
      <c r="G2725" s="1" t="s">
        <v>1</v>
      </c>
      <c r="H2725" s="1" t="s">
        <v>7</v>
      </c>
      <c r="I2725" s="1">
        <v>4.4730667000000002E-2</v>
      </c>
      <c r="J2725" s="1">
        <v>9.3000000000000007</v>
      </c>
      <c r="K2725" s="1">
        <v>245.18020000000001</v>
      </c>
      <c r="L2725" s="1">
        <v>4.0999999999999996</v>
      </c>
    </row>
    <row r="2726" spans="1:12" x14ac:dyDescent="0.2">
      <c r="A2726" s="1" t="s">
        <v>124</v>
      </c>
      <c r="B2726" s="1" t="s">
        <v>176</v>
      </c>
      <c r="C2726" s="1" t="s">
        <v>171</v>
      </c>
      <c r="D2726" s="1">
        <v>2012</v>
      </c>
      <c r="E2726" s="1" t="s">
        <v>9</v>
      </c>
      <c r="F2726" s="1" t="s">
        <v>8</v>
      </c>
      <c r="G2726" s="1" t="s">
        <v>1</v>
      </c>
      <c r="H2726" s="1" t="s">
        <v>7</v>
      </c>
      <c r="I2726" s="1">
        <v>5.9417055000000003E-2</v>
      </c>
      <c r="J2726" s="1">
        <v>15.1</v>
      </c>
      <c r="K2726" s="1">
        <v>237.9248</v>
      </c>
      <c r="L2726" s="1">
        <v>4.0999999999999996</v>
      </c>
    </row>
    <row r="2727" spans="1:12" x14ac:dyDescent="0.2">
      <c r="A2727" s="1" t="s">
        <v>124</v>
      </c>
      <c r="B2727" s="1" t="s">
        <v>418</v>
      </c>
      <c r="C2727" s="1" t="s">
        <v>165</v>
      </c>
      <c r="D2727" s="1">
        <v>2012</v>
      </c>
      <c r="E2727" s="1" t="s">
        <v>9</v>
      </c>
      <c r="F2727" s="1" t="s">
        <v>8</v>
      </c>
      <c r="G2727" s="1" t="s">
        <v>1</v>
      </c>
      <c r="H2727" s="1" t="s">
        <v>7</v>
      </c>
      <c r="I2727" s="1">
        <v>4.8762382999999999E-2</v>
      </c>
      <c r="J2727" s="1">
        <v>10.65</v>
      </c>
      <c r="K2727" s="1">
        <v>165.2526</v>
      </c>
      <c r="L2727" s="1">
        <v>4.0999999999999996</v>
      </c>
    </row>
    <row r="2728" spans="1:12" x14ac:dyDescent="0.2">
      <c r="A2728" s="1" t="s">
        <v>124</v>
      </c>
      <c r="B2728" s="1" t="s">
        <v>413</v>
      </c>
      <c r="C2728" s="1" t="s">
        <v>14</v>
      </c>
      <c r="D2728" s="1">
        <v>2012</v>
      </c>
      <c r="E2728" s="1" t="s">
        <v>9</v>
      </c>
      <c r="F2728" s="1" t="s">
        <v>8</v>
      </c>
      <c r="G2728" s="1" t="s">
        <v>1</v>
      </c>
      <c r="H2728" s="1" t="s">
        <v>7</v>
      </c>
      <c r="I2728" s="1">
        <v>4.1986638999999999E-2</v>
      </c>
      <c r="J2728" s="1">
        <v>6.6749999999999998</v>
      </c>
      <c r="K2728" s="1">
        <v>93.246200000000002</v>
      </c>
      <c r="L2728" s="1">
        <v>4.0999999999999996</v>
      </c>
    </row>
    <row r="2729" spans="1:12" x14ac:dyDescent="0.2">
      <c r="A2729" s="1" t="s">
        <v>124</v>
      </c>
      <c r="B2729" s="1" t="s">
        <v>751</v>
      </c>
      <c r="C2729" s="1" t="s">
        <v>14</v>
      </c>
      <c r="D2729" s="1">
        <v>2012</v>
      </c>
      <c r="E2729" s="1" t="s">
        <v>9</v>
      </c>
      <c r="F2729" s="1" t="s">
        <v>8</v>
      </c>
      <c r="G2729" s="1" t="s">
        <v>1</v>
      </c>
      <c r="H2729" s="1" t="s">
        <v>7</v>
      </c>
      <c r="I2729" s="1">
        <v>0.108059141</v>
      </c>
      <c r="J2729" s="1">
        <v>9.1950000000000003</v>
      </c>
      <c r="K2729" s="1">
        <v>181.76339999999999</v>
      </c>
      <c r="L2729" s="1">
        <v>4.0999999999999996</v>
      </c>
    </row>
    <row r="2730" spans="1:12" x14ac:dyDescent="0.2">
      <c r="A2730" s="1" t="s">
        <v>124</v>
      </c>
      <c r="B2730" s="1" t="s">
        <v>600</v>
      </c>
      <c r="C2730" s="1" t="s">
        <v>14</v>
      </c>
      <c r="D2730" s="1">
        <v>2012</v>
      </c>
      <c r="E2730" s="1" t="s">
        <v>9</v>
      </c>
      <c r="F2730" s="1" t="s">
        <v>8</v>
      </c>
      <c r="G2730" s="1" t="s">
        <v>1</v>
      </c>
      <c r="H2730" s="1" t="s">
        <v>7</v>
      </c>
      <c r="I2730" s="1">
        <v>6.6979957000000007E-2</v>
      </c>
      <c r="J2730" s="1">
        <v>14.1</v>
      </c>
      <c r="K2730" s="1">
        <v>196.70840000000001</v>
      </c>
      <c r="L2730" s="1">
        <v>4.0999999999999996</v>
      </c>
    </row>
    <row r="2731" spans="1:12" x14ac:dyDescent="0.2">
      <c r="A2731" s="1" t="s">
        <v>124</v>
      </c>
      <c r="B2731" s="1" t="s">
        <v>397</v>
      </c>
      <c r="C2731" s="1" t="s">
        <v>19</v>
      </c>
      <c r="D2731" s="1">
        <v>2012</v>
      </c>
      <c r="E2731" s="1" t="s">
        <v>9</v>
      </c>
      <c r="F2731" s="1" t="s">
        <v>8</v>
      </c>
      <c r="G2731" s="1" t="s">
        <v>1</v>
      </c>
      <c r="H2731" s="1" t="s">
        <v>7</v>
      </c>
      <c r="I2731" s="1">
        <v>4.1951439E-2</v>
      </c>
      <c r="J2731" s="1">
        <v>9.5</v>
      </c>
      <c r="K2731" s="1">
        <v>32.49</v>
      </c>
      <c r="L2731" s="1">
        <v>4.0999999999999996</v>
      </c>
    </row>
    <row r="2732" spans="1:12" x14ac:dyDescent="0.2">
      <c r="A2732" s="1" t="s">
        <v>124</v>
      </c>
      <c r="B2732" s="1" t="s">
        <v>1566</v>
      </c>
      <c r="C2732" s="1" t="s">
        <v>19</v>
      </c>
      <c r="D2732" s="1">
        <v>2012</v>
      </c>
      <c r="E2732" s="1" t="s">
        <v>9</v>
      </c>
      <c r="F2732" s="1" t="s">
        <v>8</v>
      </c>
      <c r="G2732" s="1" t="s">
        <v>1</v>
      </c>
      <c r="H2732" s="1" t="s">
        <v>7</v>
      </c>
      <c r="I2732" s="1">
        <v>2.3613954999999999E-2</v>
      </c>
      <c r="J2732" s="1">
        <v>16.100000000000001</v>
      </c>
      <c r="K2732" s="1">
        <v>192.88460000000001</v>
      </c>
      <c r="L2732" s="1">
        <v>4.0999999999999996</v>
      </c>
    </row>
    <row r="2733" spans="1:12" x14ac:dyDescent="0.2">
      <c r="A2733" s="1" t="s">
        <v>6</v>
      </c>
      <c r="B2733" s="1" t="s">
        <v>391</v>
      </c>
      <c r="C2733" s="1" t="s">
        <v>28</v>
      </c>
      <c r="D2733" s="1">
        <v>2012</v>
      </c>
      <c r="E2733" s="1" t="s">
        <v>9</v>
      </c>
      <c r="F2733" s="1" t="s">
        <v>8</v>
      </c>
      <c r="G2733" s="1" t="s">
        <v>1</v>
      </c>
      <c r="H2733" s="1" t="s">
        <v>7</v>
      </c>
      <c r="I2733" s="1">
        <v>6.3359419999999998E-3</v>
      </c>
      <c r="J2733" s="1">
        <v>6.6349999999999998</v>
      </c>
      <c r="K2733" s="1">
        <v>121.8098</v>
      </c>
      <c r="L2733" s="1">
        <v>4.0999999999999996</v>
      </c>
    </row>
    <row r="2734" spans="1:12" x14ac:dyDescent="0.2">
      <c r="A2734" s="1" t="s">
        <v>6</v>
      </c>
      <c r="B2734" s="1" t="s">
        <v>842</v>
      </c>
      <c r="C2734" s="1" t="s">
        <v>28</v>
      </c>
      <c r="D2734" s="1">
        <v>2012</v>
      </c>
      <c r="E2734" s="1" t="s">
        <v>9</v>
      </c>
      <c r="F2734" s="1" t="s">
        <v>8</v>
      </c>
      <c r="G2734" s="1" t="s">
        <v>1</v>
      </c>
      <c r="H2734" s="1" t="s">
        <v>7</v>
      </c>
      <c r="I2734" s="1">
        <v>0.12845948099999999</v>
      </c>
      <c r="J2734" s="1">
        <v>14.5</v>
      </c>
      <c r="K2734" s="1">
        <v>102.03319999999999</v>
      </c>
      <c r="L2734" s="1">
        <v>4.0999999999999996</v>
      </c>
    </row>
    <row r="2735" spans="1:12" x14ac:dyDescent="0.2">
      <c r="A2735" s="1" t="s">
        <v>6</v>
      </c>
      <c r="B2735" s="1" t="s">
        <v>1519</v>
      </c>
      <c r="C2735" s="1" t="s">
        <v>112</v>
      </c>
      <c r="D2735" s="1">
        <v>2012</v>
      </c>
      <c r="E2735" s="1" t="s">
        <v>9</v>
      </c>
      <c r="F2735" s="1" t="s">
        <v>8</v>
      </c>
      <c r="G2735" s="1" t="s">
        <v>1</v>
      </c>
      <c r="H2735" s="1" t="s">
        <v>7</v>
      </c>
      <c r="I2735" s="1">
        <v>2.454694E-2</v>
      </c>
      <c r="J2735" s="1">
        <v>5.26</v>
      </c>
      <c r="K2735" s="1">
        <v>95.706800000000001</v>
      </c>
      <c r="L2735" s="1">
        <v>4.0999999999999996</v>
      </c>
    </row>
    <row r="2736" spans="1:12" x14ac:dyDescent="0.2">
      <c r="A2736" s="1" t="s">
        <v>6</v>
      </c>
      <c r="B2736" s="1" t="s">
        <v>836</v>
      </c>
      <c r="C2736" s="1" t="s">
        <v>112</v>
      </c>
      <c r="D2736" s="1">
        <v>2012</v>
      </c>
      <c r="E2736" s="1" t="s">
        <v>9</v>
      </c>
      <c r="F2736" s="1" t="s">
        <v>8</v>
      </c>
      <c r="G2736" s="1" t="s">
        <v>1</v>
      </c>
      <c r="H2736" s="1" t="s">
        <v>7</v>
      </c>
      <c r="I2736" s="1">
        <v>0</v>
      </c>
      <c r="J2736" s="1">
        <v>9.6</v>
      </c>
      <c r="K2736" s="1">
        <v>101.699</v>
      </c>
      <c r="L2736" s="1">
        <v>4.0999999999999996</v>
      </c>
    </row>
    <row r="2737" spans="1:12" x14ac:dyDescent="0.2">
      <c r="A2737" s="1" t="s">
        <v>6</v>
      </c>
      <c r="B2737" s="1" t="s">
        <v>378</v>
      </c>
      <c r="C2737" s="1" t="s">
        <v>25</v>
      </c>
      <c r="D2737" s="1">
        <v>2012</v>
      </c>
      <c r="E2737" s="1" t="s">
        <v>9</v>
      </c>
      <c r="F2737" s="1" t="s">
        <v>8</v>
      </c>
      <c r="G2737" s="1" t="s">
        <v>1</v>
      </c>
      <c r="H2737" s="1" t="s">
        <v>7</v>
      </c>
      <c r="I2737" s="1">
        <v>3.0890618000000002E-2</v>
      </c>
      <c r="J2737" s="1">
        <v>8.42</v>
      </c>
      <c r="K2737" s="1">
        <v>228.73519999999999</v>
      </c>
      <c r="L2737" s="1">
        <v>4.0999999999999996</v>
      </c>
    </row>
    <row r="2738" spans="1:12" x14ac:dyDescent="0.2">
      <c r="A2738" s="1" t="s">
        <v>6</v>
      </c>
      <c r="B2738" s="1" t="s">
        <v>91</v>
      </c>
      <c r="C2738" s="1" t="s">
        <v>17</v>
      </c>
      <c r="D2738" s="1">
        <v>2012</v>
      </c>
      <c r="E2738" s="1" t="s">
        <v>9</v>
      </c>
      <c r="F2738" s="1" t="s">
        <v>8</v>
      </c>
      <c r="G2738" s="1" t="s">
        <v>1</v>
      </c>
      <c r="H2738" s="1" t="s">
        <v>7</v>
      </c>
      <c r="I2738" s="1">
        <v>7.4035365000000006E-2</v>
      </c>
      <c r="J2738" s="1">
        <v>12.6</v>
      </c>
      <c r="K2738" s="1">
        <v>256.13560000000001</v>
      </c>
      <c r="L2738" s="1">
        <v>4.0999999999999996</v>
      </c>
    </row>
    <row r="2739" spans="1:12" x14ac:dyDescent="0.2">
      <c r="A2739" s="1" t="s">
        <v>6</v>
      </c>
      <c r="B2739" s="1" t="s">
        <v>369</v>
      </c>
      <c r="C2739" s="1" t="s">
        <v>17</v>
      </c>
      <c r="D2739" s="1">
        <v>2012</v>
      </c>
      <c r="E2739" s="1" t="s">
        <v>9</v>
      </c>
      <c r="F2739" s="1" t="s">
        <v>8</v>
      </c>
      <c r="G2739" s="1" t="s">
        <v>1</v>
      </c>
      <c r="H2739" s="1" t="s">
        <v>7</v>
      </c>
      <c r="I2739" s="1">
        <v>6.3429817999999999E-2</v>
      </c>
      <c r="J2739" s="1">
        <v>16.100000000000001</v>
      </c>
      <c r="K2739" s="1">
        <v>179.43180000000001</v>
      </c>
      <c r="L2739" s="1">
        <v>4.0999999999999996</v>
      </c>
    </row>
    <row r="2740" spans="1:12" x14ac:dyDescent="0.2">
      <c r="A2740" s="1" t="s">
        <v>6</v>
      </c>
      <c r="B2740" s="1" t="s">
        <v>73</v>
      </c>
      <c r="C2740" s="1" t="s">
        <v>71</v>
      </c>
      <c r="D2740" s="1">
        <v>2012</v>
      </c>
      <c r="E2740" s="1" t="s">
        <v>9</v>
      </c>
      <c r="F2740" s="1" t="s">
        <v>8</v>
      </c>
      <c r="G2740" s="1" t="s">
        <v>1</v>
      </c>
      <c r="H2740" s="1" t="s">
        <v>7</v>
      </c>
      <c r="I2740" s="1">
        <v>3.7580876999999999E-2</v>
      </c>
      <c r="J2740" s="1">
        <v>14</v>
      </c>
      <c r="K2740" s="1">
        <v>162.65260000000001</v>
      </c>
      <c r="L2740" s="1">
        <v>4.0999999999999996</v>
      </c>
    </row>
    <row r="2741" spans="1:12" x14ac:dyDescent="0.2">
      <c r="A2741" s="1" t="s">
        <v>6</v>
      </c>
      <c r="B2741" s="1" t="s">
        <v>816</v>
      </c>
      <c r="C2741" s="1" t="s">
        <v>10</v>
      </c>
      <c r="D2741" s="1">
        <v>2012</v>
      </c>
      <c r="E2741" s="1" t="s">
        <v>9</v>
      </c>
      <c r="F2741" s="1" t="s">
        <v>8</v>
      </c>
      <c r="G2741" s="1" t="s">
        <v>1</v>
      </c>
      <c r="H2741" s="1" t="s">
        <v>7</v>
      </c>
      <c r="I2741" s="1">
        <v>3.8817121000000003E-2</v>
      </c>
      <c r="J2741" s="1">
        <v>5.7850000000000001</v>
      </c>
      <c r="K2741" s="1">
        <v>262.62520000000001</v>
      </c>
      <c r="L2741" s="1">
        <v>4.0999999999999996</v>
      </c>
    </row>
    <row r="2742" spans="1:12" x14ac:dyDescent="0.2">
      <c r="A2742" s="1" t="s">
        <v>6</v>
      </c>
      <c r="B2742" s="1" t="s">
        <v>70</v>
      </c>
      <c r="C2742" s="1" t="s">
        <v>10</v>
      </c>
      <c r="D2742" s="1">
        <v>2012</v>
      </c>
      <c r="E2742" s="1" t="s">
        <v>9</v>
      </c>
      <c r="F2742" s="1" t="s">
        <v>8</v>
      </c>
      <c r="G2742" s="1" t="s">
        <v>1</v>
      </c>
      <c r="H2742" s="1" t="s">
        <v>7</v>
      </c>
      <c r="I2742" s="1">
        <v>3.0992735E-2</v>
      </c>
      <c r="J2742" s="1">
        <v>7.55</v>
      </c>
      <c r="K2742" s="1">
        <v>124.30719999999999</v>
      </c>
      <c r="L2742" s="1">
        <v>4.0999999999999996</v>
      </c>
    </row>
    <row r="2743" spans="1:12" x14ac:dyDescent="0.2">
      <c r="A2743" s="1" t="s">
        <v>6</v>
      </c>
      <c r="B2743" s="1" t="s">
        <v>1331</v>
      </c>
      <c r="C2743" s="1" t="s">
        <v>10</v>
      </c>
      <c r="D2743" s="1">
        <v>2012</v>
      </c>
      <c r="E2743" s="1" t="s">
        <v>9</v>
      </c>
      <c r="F2743" s="1" t="s">
        <v>8</v>
      </c>
      <c r="G2743" s="1" t="s">
        <v>1</v>
      </c>
      <c r="H2743" s="1" t="s">
        <v>7</v>
      </c>
      <c r="I2743" s="1">
        <v>0.16561641499999999</v>
      </c>
      <c r="J2743" s="1">
        <v>13.15</v>
      </c>
      <c r="K2743" s="1">
        <v>172.6764</v>
      </c>
      <c r="L2743" s="1">
        <v>4.0999999999999996</v>
      </c>
    </row>
    <row r="2744" spans="1:12" x14ac:dyDescent="0.2">
      <c r="A2744" s="1" t="s">
        <v>6</v>
      </c>
      <c r="B2744" s="1" t="s">
        <v>1129</v>
      </c>
      <c r="C2744" s="1" t="s">
        <v>10</v>
      </c>
      <c r="D2744" s="1">
        <v>2012</v>
      </c>
      <c r="E2744" s="1" t="s">
        <v>9</v>
      </c>
      <c r="F2744" s="1" t="s">
        <v>8</v>
      </c>
      <c r="G2744" s="1" t="s">
        <v>1</v>
      </c>
      <c r="H2744" s="1" t="s">
        <v>7</v>
      </c>
      <c r="I2744" s="1">
        <v>0.105831117</v>
      </c>
      <c r="J2744" s="1">
        <v>15.1</v>
      </c>
      <c r="K2744" s="1">
        <v>41.679600000000001</v>
      </c>
      <c r="L2744" s="1">
        <v>4.0999999999999996</v>
      </c>
    </row>
    <row r="2745" spans="1:12" x14ac:dyDescent="0.2">
      <c r="A2745" s="1" t="s">
        <v>6</v>
      </c>
      <c r="B2745" s="1" t="s">
        <v>1459</v>
      </c>
      <c r="C2745" s="1" t="s">
        <v>47</v>
      </c>
      <c r="D2745" s="1">
        <v>2012</v>
      </c>
      <c r="E2745" s="1" t="s">
        <v>9</v>
      </c>
      <c r="F2745" s="1" t="s">
        <v>8</v>
      </c>
      <c r="G2745" s="1" t="s">
        <v>1</v>
      </c>
      <c r="H2745" s="1" t="s">
        <v>7</v>
      </c>
      <c r="I2745" s="1">
        <v>4.4321421999999999E-2</v>
      </c>
      <c r="J2745" s="1">
        <v>5.19</v>
      </c>
      <c r="K2745" s="1">
        <v>103.899</v>
      </c>
      <c r="L2745" s="1">
        <v>4.0999999999999996</v>
      </c>
    </row>
    <row r="2746" spans="1:12" x14ac:dyDescent="0.2">
      <c r="A2746" s="1" t="s">
        <v>6</v>
      </c>
      <c r="B2746" s="1" t="s">
        <v>50</v>
      </c>
      <c r="C2746" s="1" t="s">
        <v>47</v>
      </c>
      <c r="D2746" s="1">
        <v>2012</v>
      </c>
      <c r="E2746" s="1" t="s">
        <v>9</v>
      </c>
      <c r="F2746" s="1" t="s">
        <v>8</v>
      </c>
      <c r="G2746" s="1" t="s">
        <v>1</v>
      </c>
      <c r="H2746" s="1" t="s">
        <v>7</v>
      </c>
      <c r="I2746" s="1">
        <v>0.151087845</v>
      </c>
      <c r="J2746" s="1">
        <v>5.86</v>
      </c>
      <c r="K2746" s="1">
        <v>155.13140000000001</v>
      </c>
      <c r="L2746" s="1">
        <v>4.0999999999999996</v>
      </c>
    </row>
    <row r="2747" spans="1:12" x14ac:dyDescent="0.2">
      <c r="A2747" s="1" t="s">
        <v>6</v>
      </c>
      <c r="B2747" s="1" t="s">
        <v>808</v>
      </c>
      <c r="C2747" s="1" t="s">
        <v>47</v>
      </c>
      <c r="D2747" s="1">
        <v>2012</v>
      </c>
      <c r="E2747" s="1" t="s">
        <v>9</v>
      </c>
      <c r="F2747" s="1" t="s">
        <v>8</v>
      </c>
      <c r="G2747" s="1" t="s">
        <v>1</v>
      </c>
      <c r="H2747" s="1" t="s">
        <v>7</v>
      </c>
      <c r="I2747" s="1">
        <v>0.15130832599999999</v>
      </c>
      <c r="J2747" s="1">
        <v>20.350000000000001</v>
      </c>
      <c r="K2747" s="1">
        <v>81.727599999999995</v>
      </c>
      <c r="L2747" s="1">
        <v>4.0999999999999996</v>
      </c>
    </row>
    <row r="2748" spans="1:12" x14ac:dyDescent="0.2">
      <c r="A2748" s="1" t="s">
        <v>6</v>
      </c>
      <c r="B2748" s="1" t="s">
        <v>328</v>
      </c>
      <c r="C2748" s="1" t="s">
        <v>14</v>
      </c>
      <c r="D2748" s="1">
        <v>2012</v>
      </c>
      <c r="E2748" s="1" t="s">
        <v>9</v>
      </c>
      <c r="F2748" s="1" t="s">
        <v>8</v>
      </c>
      <c r="G2748" s="1" t="s">
        <v>1</v>
      </c>
      <c r="H2748" s="1" t="s">
        <v>7</v>
      </c>
      <c r="I2748" s="1">
        <v>0</v>
      </c>
      <c r="J2748" s="1">
        <v>6.89</v>
      </c>
      <c r="K2748" s="1">
        <v>193.482</v>
      </c>
      <c r="L2748" s="1">
        <v>4.0999999999999996</v>
      </c>
    </row>
    <row r="2749" spans="1:12" x14ac:dyDescent="0.2">
      <c r="A2749" s="1" t="s">
        <v>6</v>
      </c>
      <c r="B2749" s="1" t="s">
        <v>1447</v>
      </c>
      <c r="C2749" s="1" t="s">
        <v>14</v>
      </c>
      <c r="D2749" s="1">
        <v>2012</v>
      </c>
      <c r="E2749" s="1" t="s">
        <v>9</v>
      </c>
      <c r="F2749" s="1" t="s">
        <v>8</v>
      </c>
      <c r="G2749" s="1" t="s">
        <v>1</v>
      </c>
      <c r="H2749" s="1" t="s">
        <v>7</v>
      </c>
      <c r="I2749" s="1">
        <v>0.144856342</v>
      </c>
      <c r="J2749" s="1">
        <v>7.21</v>
      </c>
      <c r="K2749" s="1">
        <v>100.53319999999999</v>
      </c>
      <c r="L2749" s="1">
        <v>4.0999999999999996</v>
      </c>
    </row>
    <row r="2750" spans="1:12" x14ac:dyDescent="0.2">
      <c r="A2750" s="1" t="s">
        <v>6</v>
      </c>
      <c r="B2750" s="1" t="s">
        <v>534</v>
      </c>
      <c r="C2750" s="1" t="s">
        <v>14</v>
      </c>
      <c r="D2750" s="1">
        <v>2012</v>
      </c>
      <c r="E2750" s="1" t="s">
        <v>9</v>
      </c>
      <c r="F2750" s="1" t="s">
        <v>8</v>
      </c>
      <c r="G2750" s="1" t="s">
        <v>1</v>
      </c>
      <c r="H2750" s="1" t="s">
        <v>7</v>
      </c>
      <c r="I2750" s="1">
        <v>2.0908607999999999E-2</v>
      </c>
      <c r="J2750" s="1">
        <v>19.850000000000001</v>
      </c>
      <c r="K2750" s="1">
        <v>63.519399999999997</v>
      </c>
      <c r="L2750" s="1">
        <v>4.0999999999999996</v>
      </c>
    </row>
    <row r="2751" spans="1:12" x14ac:dyDescent="0.2">
      <c r="A2751" s="1" t="s">
        <v>6</v>
      </c>
      <c r="B2751" s="1" t="s">
        <v>714</v>
      </c>
      <c r="C2751" s="1" t="s">
        <v>19</v>
      </c>
      <c r="D2751" s="1">
        <v>2012</v>
      </c>
      <c r="E2751" s="1" t="s">
        <v>9</v>
      </c>
      <c r="F2751" s="1" t="s">
        <v>8</v>
      </c>
      <c r="G2751" s="1" t="s">
        <v>1</v>
      </c>
      <c r="H2751" s="1" t="s">
        <v>7</v>
      </c>
      <c r="I2751" s="1">
        <v>7.7292301999999993E-2</v>
      </c>
      <c r="J2751" s="1">
        <v>19.5</v>
      </c>
      <c r="K2751" s="1">
        <v>235.39580000000001</v>
      </c>
      <c r="L2751" s="1">
        <v>4.0999999999999996</v>
      </c>
    </row>
    <row r="2752" spans="1:12" x14ac:dyDescent="0.2">
      <c r="A2752" s="1" t="s">
        <v>6</v>
      </c>
      <c r="B2752" s="1" t="s">
        <v>312</v>
      </c>
      <c r="C2752" s="1" t="s">
        <v>122</v>
      </c>
      <c r="D2752" s="1">
        <v>2012</v>
      </c>
      <c r="E2752" s="1" t="s">
        <v>9</v>
      </c>
      <c r="F2752" s="1" t="s">
        <v>8</v>
      </c>
      <c r="G2752" s="1" t="s">
        <v>1</v>
      </c>
      <c r="H2752" s="1" t="s">
        <v>7</v>
      </c>
      <c r="I2752" s="1">
        <v>0</v>
      </c>
      <c r="J2752" s="1">
        <v>21.2</v>
      </c>
      <c r="K2752" s="1">
        <v>173.6738</v>
      </c>
      <c r="L2752" s="1">
        <v>4.0999999999999996</v>
      </c>
    </row>
    <row r="2753" spans="1:12" x14ac:dyDescent="0.2">
      <c r="A2753" s="1" t="s">
        <v>124</v>
      </c>
      <c r="B2753" s="1" t="s">
        <v>679</v>
      </c>
      <c r="C2753" s="1" t="s">
        <v>112</v>
      </c>
      <c r="D2753" s="1">
        <v>2018</v>
      </c>
      <c r="E2753" s="1" t="s">
        <v>1195</v>
      </c>
      <c r="F2753" s="1" t="s">
        <v>8</v>
      </c>
      <c r="G2753" s="1" t="s">
        <v>702</v>
      </c>
      <c r="H2753" s="1" t="s">
        <v>701</v>
      </c>
      <c r="I2753" s="1">
        <v>4.2941558999999997E-2</v>
      </c>
      <c r="K2753" s="1">
        <v>102.9332</v>
      </c>
      <c r="L2753" s="1">
        <v>4.0999999999999996</v>
      </c>
    </row>
    <row r="2754" spans="1:12" x14ac:dyDescent="0.2">
      <c r="A2754" s="1" t="s">
        <v>124</v>
      </c>
      <c r="B2754" s="1" t="s">
        <v>1325</v>
      </c>
      <c r="C2754" s="1" t="s">
        <v>25</v>
      </c>
      <c r="D2754" s="1">
        <v>2018</v>
      </c>
      <c r="E2754" s="1" t="s">
        <v>1195</v>
      </c>
      <c r="F2754" s="1" t="s">
        <v>8</v>
      </c>
      <c r="G2754" s="1" t="s">
        <v>702</v>
      </c>
      <c r="H2754" s="1" t="s">
        <v>701</v>
      </c>
      <c r="I2754" s="1">
        <v>0.112161697</v>
      </c>
      <c r="K2754" s="1">
        <v>154.4682</v>
      </c>
      <c r="L2754" s="1">
        <v>4.0999999999999996</v>
      </c>
    </row>
    <row r="2755" spans="1:12" x14ac:dyDescent="0.2">
      <c r="A2755" s="1" t="s">
        <v>124</v>
      </c>
      <c r="B2755" s="1" t="s">
        <v>1405</v>
      </c>
      <c r="C2755" s="1" t="s">
        <v>71</v>
      </c>
      <c r="D2755" s="1">
        <v>2018</v>
      </c>
      <c r="E2755" s="1" t="s">
        <v>1195</v>
      </c>
      <c r="F2755" s="1" t="s">
        <v>8</v>
      </c>
      <c r="G2755" s="1" t="s">
        <v>702</v>
      </c>
      <c r="H2755" s="1" t="s">
        <v>701</v>
      </c>
      <c r="I2755" s="1">
        <v>0.116928924</v>
      </c>
      <c r="K2755" s="1">
        <v>183.32919999999999</v>
      </c>
      <c r="L2755" s="1">
        <v>4.0999999999999996</v>
      </c>
    </row>
    <row r="2756" spans="1:12" x14ac:dyDescent="0.2">
      <c r="A2756" s="1" t="s">
        <v>124</v>
      </c>
      <c r="B2756" s="1" t="s">
        <v>246</v>
      </c>
      <c r="C2756" s="1" t="s">
        <v>71</v>
      </c>
      <c r="D2756" s="1">
        <v>2018</v>
      </c>
      <c r="E2756" s="1" t="s">
        <v>1195</v>
      </c>
      <c r="F2756" s="1" t="s">
        <v>8</v>
      </c>
      <c r="G2756" s="1" t="s">
        <v>702</v>
      </c>
      <c r="H2756" s="1" t="s">
        <v>701</v>
      </c>
      <c r="I2756" s="1">
        <v>0.12658509500000001</v>
      </c>
      <c r="K2756" s="1">
        <v>122.4098</v>
      </c>
      <c r="L2756" s="1">
        <v>4.0999999999999996</v>
      </c>
    </row>
    <row r="2757" spans="1:12" x14ac:dyDescent="0.2">
      <c r="A2757" s="1" t="s">
        <v>124</v>
      </c>
      <c r="B2757" s="1" t="s">
        <v>453</v>
      </c>
      <c r="C2757" s="1" t="s">
        <v>4</v>
      </c>
      <c r="D2757" s="1">
        <v>2018</v>
      </c>
      <c r="E2757" s="1" t="s">
        <v>1195</v>
      </c>
      <c r="F2757" s="1" t="s">
        <v>8</v>
      </c>
      <c r="G2757" s="1" t="s">
        <v>702</v>
      </c>
      <c r="H2757" s="1" t="s">
        <v>701</v>
      </c>
      <c r="I2757" s="1">
        <v>1.7295906E-2</v>
      </c>
      <c r="K2757" s="1">
        <v>47.103400000000001</v>
      </c>
      <c r="L2757" s="1">
        <v>4.0999999999999996</v>
      </c>
    </row>
    <row r="2758" spans="1:12" x14ac:dyDescent="0.2">
      <c r="A2758" s="1" t="s">
        <v>124</v>
      </c>
      <c r="B2758" s="1" t="s">
        <v>1018</v>
      </c>
      <c r="C2758" s="1" t="s">
        <v>4</v>
      </c>
      <c r="D2758" s="1">
        <v>2018</v>
      </c>
      <c r="E2758" s="1" t="s">
        <v>1195</v>
      </c>
      <c r="F2758" s="1" t="s">
        <v>8</v>
      </c>
      <c r="G2758" s="1" t="s">
        <v>702</v>
      </c>
      <c r="H2758" s="1" t="s">
        <v>701</v>
      </c>
      <c r="I2758" s="1">
        <v>7.3077196999999997E-2</v>
      </c>
      <c r="K2758" s="1">
        <v>34.321599999999997</v>
      </c>
      <c r="L2758" s="1">
        <v>4.0999999999999996</v>
      </c>
    </row>
    <row r="2759" spans="1:12" x14ac:dyDescent="0.2">
      <c r="A2759" s="1" t="s">
        <v>124</v>
      </c>
      <c r="B2759" s="1" t="s">
        <v>304</v>
      </c>
      <c r="C2759" s="1" t="s">
        <v>4</v>
      </c>
      <c r="D2759" s="1">
        <v>2018</v>
      </c>
      <c r="E2759" s="1" t="s">
        <v>1195</v>
      </c>
      <c r="F2759" s="1" t="s">
        <v>8</v>
      </c>
      <c r="G2759" s="1" t="s">
        <v>702</v>
      </c>
      <c r="H2759" s="1" t="s">
        <v>701</v>
      </c>
      <c r="I2759" s="1">
        <v>0.121765124</v>
      </c>
      <c r="K2759" s="1">
        <v>264.1884</v>
      </c>
      <c r="L2759" s="1">
        <v>4.0999999999999996</v>
      </c>
    </row>
    <row r="2760" spans="1:12" x14ac:dyDescent="0.2">
      <c r="A2760" s="1" t="s">
        <v>124</v>
      </c>
      <c r="B2760" s="1" t="s">
        <v>1556</v>
      </c>
      <c r="C2760" s="1" t="s">
        <v>4</v>
      </c>
      <c r="D2760" s="1">
        <v>2018</v>
      </c>
      <c r="E2760" s="1" t="s">
        <v>1195</v>
      </c>
      <c r="F2760" s="1" t="s">
        <v>8</v>
      </c>
      <c r="G2760" s="1" t="s">
        <v>702</v>
      </c>
      <c r="H2760" s="1" t="s">
        <v>701</v>
      </c>
      <c r="I2760" s="1">
        <v>0.10178199</v>
      </c>
      <c r="K2760" s="1">
        <v>104.699</v>
      </c>
      <c r="L2760" s="1">
        <v>4.0999999999999996</v>
      </c>
    </row>
    <row r="2761" spans="1:12" x14ac:dyDescent="0.2">
      <c r="A2761" s="1" t="s">
        <v>124</v>
      </c>
      <c r="B2761" s="1" t="s">
        <v>871</v>
      </c>
      <c r="C2761" s="1" t="s">
        <v>171</v>
      </c>
      <c r="D2761" s="1">
        <v>2018</v>
      </c>
      <c r="E2761" s="1" t="s">
        <v>1195</v>
      </c>
      <c r="F2761" s="1" t="s">
        <v>8</v>
      </c>
      <c r="G2761" s="1" t="s">
        <v>702</v>
      </c>
      <c r="H2761" s="1" t="s">
        <v>701</v>
      </c>
      <c r="I2761" s="1">
        <v>0.162248011</v>
      </c>
      <c r="K2761" s="1">
        <v>160.46039999999999</v>
      </c>
      <c r="L2761" s="1">
        <v>4.0999999999999996</v>
      </c>
    </row>
    <row r="2762" spans="1:12" x14ac:dyDescent="0.2">
      <c r="A2762" s="1" t="s">
        <v>124</v>
      </c>
      <c r="B2762" s="1" t="s">
        <v>1491</v>
      </c>
      <c r="C2762" s="1" t="s">
        <v>171</v>
      </c>
      <c r="D2762" s="1">
        <v>2018</v>
      </c>
      <c r="E2762" s="1" t="s">
        <v>1195</v>
      </c>
      <c r="F2762" s="1" t="s">
        <v>8</v>
      </c>
      <c r="G2762" s="1" t="s">
        <v>702</v>
      </c>
      <c r="H2762" s="1" t="s">
        <v>701</v>
      </c>
      <c r="I2762" s="1">
        <v>8.9187719999999998E-2</v>
      </c>
      <c r="K2762" s="1">
        <v>128.96780000000001</v>
      </c>
      <c r="L2762" s="1">
        <v>4.0999999999999996</v>
      </c>
    </row>
    <row r="2763" spans="1:12" x14ac:dyDescent="0.2">
      <c r="A2763" s="1" t="s">
        <v>124</v>
      </c>
      <c r="B2763" s="1" t="s">
        <v>612</v>
      </c>
      <c r="C2763" s="1" t="s">
        <v>171</v>
      </c>
      <c r="D2763" s="1">
        <v>2018</v>
      </c>
      <c r="E2763" s="1" t="s">
        <v>1195</v>
      </c>
      <c r="F2763" s="1" t="s">
        <v>8</v>
      </c>
      <c r="G2763" s="1" t="s">
        <v>702</v>
      </c>
      <c r="H2763" s="1" t="s">
        <v>701</v>
      </c>
      <c r="I2763" s="1">
        <v>6.8753558000000006E-2</v>
      </c>
      <c r="K2763" s="1">
        <v>127.9678</v>
      </c>
      <c r="L2763" s="1">
        <v>4.0999999999999996</v>
      </c>
    </row>
    <row r="2764" spans="1:12" x14ac:dyDescent="0.2">
      <c r="A2764" s="1" t="s">
        <v>124</v>
      </c>
      <c r="B2764" s="1" t="s">
        <v>175</v>
      </c>
      <c r="C2764" s="1" t="s">
        <v>171</v>
      </c>
      <c r="D2764" s="1">
        <v>2018</v>
      </c>
      <c r="E2764" s="1" t="s">
        <v>1195</v>
      </c>
      <c r="F2764" s="1" t="s">
        <v>8</v>
      </c>
      <c r="G2764" s="1" t="s">
        <v>702</v>
      </c>
      <c r="H2764" s="1" t="s">
        <v>701</v>
      </c>
      <c r="I2764" s="1">
        <v>0.102371638</v>
      </c>
      <c r="K2764" s="1">
        <v>221.2456</v>
      </c>
      <c r="L2764" s="1">
        <v>4.0999999999999996</v>
      </c>
    </row>
    <row r="2765" spans="1:12" x14ac:dyDescent="0.2">
      <c r="A2765" s="1" t="s">
        <v>124</v>
      </c>
      <c r="B2765" s="1" t="s">
        <v>1528</v>
      </c>
      <c r="C2765" s="1" t="s">
        <v>163</v>
      </c>
      <c r="D2765" s="1">
        <v>2018</v>
      </c>
      <c r="E2765" s="1" t="s">
        <v>1195</v>
      </c>
      <c r="F2765" s="1" t="s">
        <v>8</v>
      </c>
      <c r="G2765" s="1" t="s">
        <v>702</v>
      </c>
      <c r="H2765" s="1" t="s">
        <v>701</v>
      </c>
      <c r="I2765" s="1">
        <v>5.9281315000000001E-2</v>
      </c>
      <c r="K2765" s="1">
        <v>111.586</v>
      </c>
      <c r="L2765" s="1">
        <v>4.0999999999999996</v>
      </c>
    </row>
    <row r="2766" spans="1:12" x14ac:dyDescent="0.2">
      <c r="A2766" s="1" t="s">
        <v>124</v>
      </c>
      <c r="B2766" s="1" t="s">
        <v>407</v>
      </c>
      <c r="C2766" s="1" t="s">
        <v>14</v>
      </c>
      <c r="D2766" s="1">
        <v>2018</v>
      </c>
      <c r="E2766" s="1" t="s">
        <v>1195</v>
      </c>
      <c r="F2766" s="1" t="s">
        <v>8</v>
      </c>
      <c r="G2766" s="1" t="s">
        <v>702</v>
      </c>
      <c r="H2766" s="1" t="s">
        <v>701</v>
      </c>
      <c r="I2766" s="1">
        <v>0.20816215599999999</v>
      </c>
      <c r="K2766" s="1">
        <v>228.1694</v>
      </c>
      <c r="L2766" s="1">
        <v>4.0999999999999996</v>
      </c>
    </row>
    <row r="2767" spans="1:12" x14ac:dyDescent="0.2">
      <c r="A2767" s="1" t="s">
        <v>124</v>
      </c>
      <c r="B2767" s="1" t="s">
        <v>532</v>
      </c>
      <c r="C2767" s="1" t="s">
        <v>14</v>
      </c>
      <c r="D2767" s="1">
        <v>2018</v>
      </c>
      <c r="E2767" s="1" t="s">
        <v>1195</v>
      </c>
      <c r="F2767" s="1" t="s">
        <v>8</v>
      </c>
      <c r="G2767" s="1" t="s">
        <v>702</v>
      </c>
      <c r="H2767" s="1" t="s">
        <v>701</v>
      </c>
      <c r="I2767" s="1">
        <v>0.24732103899999999</v>
      </c>
      <c r="K2767" s="1">
        <v>152.3998</v>
      </c>
      <c r="L2767" s="1">
        <v>4.0999999999999996</v>
      </c>
    </row>
    <row r="2768" spans="1:12" x14ac:dyDescent="0.2">
      <c r="A2768" s="1" t="s">
        <v>124</v>
      </c>
      <c r="B2768" s="1" t="s">
        <v>998</v>
      </c>
      <c r="C2768" s="1" t="s">
        <v>14</v>
      </c>
      <c r="D2768" s="1">
        <v>2018</v>
      </c>
      <c r="E2768" s="1" t="s">
        <v>1195</v>
      </c>
      <c r="F2768" s="1" t="s">
        <v>8</v>
      </c>
      <c r="G2768" s="1" t="s">
        <v>702</v>
      </c>
      <c r="H2768" s="1" t="s">
        <v>701</v>
      </c>
      <c r="I2768" s="1">
        <v>5.4443762E-2</v>
      </c>
      <c r="K2768" s="1">
        <v>184.65819999999999</v>
      </c>
      <c r="L2768" s="1">
        <v>4.0999999999999996</v>
      </c>
    </row>
    <row r="2769" spans="1:12" x14ac:dyDescent="0.2">
      <c r="A2769" s="1" t="s">
        <v>124</v>
      </c>
      <c r="B2769" s="1" t="s">
        <v>144</v>
      </c>
      <c r="C2769" s="1" t="s">
        <v>14</v>
      </c>
      <c r="D2769" s="1">
        <v>2018</v>
      </c>
      <c r="E2769" s="1" t="s">
        <v>1195</v>
      </c>
      <c r="F2769" s="1" t="s">
        <v>8</v>
      </c>
      <c r="G2769" s="1" t="s">
        <v>702</v>
      </c>
      <c r="H2769" s="1" t="s">
        <v>701</v>
      </c>
      <c r="I2769" s="1">
        <v>4.8932713000000003E-2</v>
      </c>
      <c r="K2769" s="1">
        <v>144.476</v>
      </c>
      <c r="L2769" s="1">
        <v>4.0999999999999996</v>
      </c>
    </row>
    <row r="2770" spans="1:12" x14ac:dyDescent="0.2">
      <c r="A2770" s="1" t="s">
        <v>124</v>
      </c>
      <c r="B2770" s="1" t="s">
        <v>142</v>
      </c>
      <c r="C2770" s="1" t="s">
        <v>14</v>
      </c>
      <c r="D2770" s="1">
        <v>2018</v>
      </c>
      <c r="E2770" s="1" t="s">
        <v>1195</v>
      </c>
      <c r="F2770" s="1" t="s">
        <v>8</v>
      </c>
      <c r="G2770" s="1" t="s">
        <v>702</v>
      </c>
      <c r="H2770" s="1" t="s">
        <v>701</v>
      </c>
      <c r="I2770" s="1">
        <v>0.24410231499999999</v>
      </c>
      <c r="K2770" s="1">
        <v>148.07599999999999</v>
      </c>
      <c r="L2770" s="1">
        <v>4.0999999999999996</v>
      </c>
    </row>
    <row r="2771" spans="1:12" x14ac:dyDescent="0.2">
      <c r="A2771" s="1" t="s">
        <v>124</v>
      </c>
      <c r="B2771" s="1" t="s">
        <v>409</v>
      </c>
      <c r="C2771" s="1" t="s">
        <v>14</v>
      </c>
      <c r="D2771" s="1">
        <v>2018</v>
      </c>
      <c r="E2771" s="1" t="s">
        <v>1195</v>
      </c>
      <c r="F2771" s="1" t="s">
        <v>8</v>
      </c>
      <c r="G2771" s="1" t="s">
        <v>702</v>
      </c>
      <c r="H2771" s="1" t="s">
        <v>701</v>
      </c>
      <c r="I2771" s="1">
        <v>3.6012918999999997E-2</v>
      </c>
      <c r="K2771" s="1">
        <v>148.07339999999999</v>
      </c>
      <c r="L2771" s="1">
        <v>4.0999999999999996</v>
      </c>
    </row>
    <row r="2772" spans="1:12" x14ac:dyDescent="0.2">
      <c r="A2772" s="1" t="s">
        <v>124</v>
      </c>
      <c r="B2772" s="1" t="s">
        <v>596</v>
      </c>
      <c r="C2772" s="1" t="s">
        <v>14</v>
      </c>
      <c r="D2772" s="1">
        <v>2018</v>
      </c>
      <c r="E2772" s="1" t="s">
        <v>1195</v>
      </c>
      <c r="F2772" s="1" t="s">
        <v>8</v>
      </c>
      <c r="G2772" s="1" t="s">
        <v>702</v>
      </c>
      <c r="H2772" s="1" t="s">
        <v>701</v>
      </c>
      <c r="I2772" s="1">
        <v>7.7849832999999993E-2</v>
      </c>
      <c r="K2772" s="1">
        <v>127.202</v>
      </c>
      <c r="L2772" s="1">
        <v>4.0999999999999996</v>
      </c>
    </row>
    <row r="2773" spans="1:12" x14ac:dyDescent="0.2">
      <c r="A2773" s="1" t="s">
        <v>6</v>
      </c>
      <c r="B2773" s="1" t="s">
        <v>1147</v>
      </c>
      <c r="C2773" s="1" t="s">
        <v>28</v>
      </c>
      <c r="D2773" s="1">
        <v>2018</v>
      </c>
      <c r="E2773" s="1" t="s">
        <v>1195</v>
      </c>
      <c r="F2773" s="1" t="s">
        <v>8</v>
      </c>
      <c r="G2773" s="1" t="s">
        <v>702</v>
      </c>
      <c r="H2773" s="1" t="s">
        <v>701</v>
      </c>
      <c r="I2773" s="1">
        <v>5.2791124000000002E-2</v>
      </c>
      <c r="K2773" s="1">
        <v>98.538399999999996</v>
      </c>
      <c r="L2773" s="1">
        <v>4.0999999999999996</v>
      </c>
    </row>
    <row r="2774" spans="1:12" x14ac:dyDescent="0.2">
      <c r="A2774" s="1" t="s">
        <v>6</v>
      </c>
      <c r="B2774" s="1" t="s">
        <v>385</v>
      </c>
      <c r="C2774" s="1" t="s">
        <v>28</v>
      </c>
      <c r="D2774" s="1">
        <v>2018</v>
      </c>
      <c r="E2774" s="1" t="s">
        <v>1195</v>
      </c>
      <c r="F2774" s="1" t="s">
        <v>8</v>
      </c>
      <c r="G2774" s="1" t="s">
        <v>702</v>
      </c>
      <c r="H2774" s="1" t="s">
        <v>701</v>
      </c>
      <c r="I2774" s="1">
        <v>5.5213281000000003E-2</v>
      </c>
      <c r="K2774" s="1">
        <v>172.47640000000001</v>
      </c>
      <c r="L2774" s="1">
        <v>4.0999999999999996</v>
      </c>
    </row>
    <row r="2775" spans="1:12" x14ac:dyDescent="0.2">
      <c r="A2775" s="1" t="s">
        <v>6</v>
      </c>
      <c r="B2775" s="1" t="s">
        <v>1258</v>
      </c>
      <c r="C2775" s="1" t="s">
        <v>112</v>
      </c>
      <c r="D2775" s="1">
        <v>2018</v>
      </c>
      <c r="E2775" s="1" t="s">
        <v>1195</v>
      </c>
      <c r="F2775" s="1" t="s">
        <v>8</v>
      </c>
      <c r="G2775" s="1" t="s">
        <v>702</v>
      </c>
      <c r="H2775" s="1" t="s">
        <v>701</v>
      </c>
      <c r="I2775" s="1">
        <v>6.0587738000000002E-2</v>
      </c>
      <c r="K2775" s="1">
        <v>156.8288</v>
      </c>
      <c r="L2775" s="1">
        <v>4.0999999999999996</v>
      </c>
    </row>
    <row r="2776" spans="1:12" x14ac:dyDescent="0.2">
      <c r="A2776" s="1" t="s">
        <v>6</v>
      </c>
      <c r="B2776" s="1" t="s">
        <v>1420</v>
      </c>
      <c r="C2776" s="1" t="s">
        <v>25</v>
      </c>
      <c r="D2776" s="1">
        <v>2018</v>
      </c>
      <c r="E2776" s="1" t="s">
        <v>1195</v>
      </c>
      <c r="F2776" s="1" t="s">
        <v>8</v>
      </c>
      <c r="G2776" s="1" t="s">
        <v>702</v>
      </c>
      <c r="H2776" s="1" t="s">
        <v>701</v>
      </c>
      <c r="I2776" s="1">
        <v>5.6338482000000002E-2</v>
      </c>
      <c r="K2776" s="1">
        <v>184.624</v>
      </c>
      <c r="L2776" s="1">
        <v>4.0999999999999996</v>
      </c>
    </row>
    <row r="2777" spans="1:12" x14ac:dyDescent="0.2">
      <c r="A2777" s="1" t="s">
        <v>6</v>
      </c>
      <c r="B2777" s="1" t="s">
        <v>738</v>
      </c>
      <c r="C2777" s="1" t="s">
        <v>25</v>
      </c>
      <c r="D2777" s="1">
        <v>2018</v>
      </c>
      <c r="E2777" s="1" t="s">
        <v>1195</v>
      </c>
      <c r="F2777" s="1" t="s">
        <v>8</v>
      </c>
      <c r="G2777" s="1" t="s">
        <v>702</v>
      </c>
      <c r="H2777" s="1" t="s">
        <v>701</v>
      </c>
      <c r="I2777" s="1">
        <v>0.148737487</v>
      </c>
      <c r="K2777" s="1">
        <v>155.13140000000001</v>
      </c>
      <c r="L2777" s="1">
        <v>4.0999999999999996</v>
      </c>
    </row>
    <row r="2778" spans="1:12" x14ac:dyDescent="0.2">
      <c r="A2778" s="1" t="s">
        <v>6</v>
      </c>
      <c r="B2778" s="1" t="s">
        <v>568</v>
      </c>
      <c r="C2778" s="1" t="s">
        <v>17</v>
      </c>
      <c r="D2778" s="1">
        <v>2018</v>
      </c>
      <c r="E2778" s="1" t="s">
        <v>1195</v>
      </c>
      <c r="F2778" s="1" t="s">
        <v>8</v>
      </c>
      <c r="G2778" s="1" t="s">
        <v>702</v>
      </c>
      <c r="H2778" s="1" t="s">
        <v>701</v>
      </c>
      <c r="I2778" s="1">
        <v>0.1107011</v>
      </c>
      <c r="K2778" s="1">
        <v>88.685599999999994</v>
      </c>
      <c r="L2778" s="1">
        <v>4.0999999999999996</v>
      </c>
    </row>
    <row r="2779" spans="1:12" x14ac:dyDescent="0.2">
      <c r="A2779" s="1" t="s">
        <v>6</v>
      </c>
      <c r="B2779" s="1" t="s">
        <v>813</v>
      </c>
      <c r="C2779" s="1" t="s">
        <v>10</v>
      </c>
      <c r="D2779" s="1">
        <v>2018</v>
      </c>
      <c r="E2779" s="1" t="s">
        <v>1195</v>
      </c>
      <c r="F2779" s="1" t="s">
        <v>8</v>
      </c>
      <c r="G2779" s="1" t="s">
        <v>702</v>
      </c>
      <c r="H2779" s="1" t="s">
        <v>701</v>
      </c>
      <c r="I2779" s="1">
        <v>0.102999154</v>
      </c>
      <c r="K2779" s="1">
        <v>169.94479999999999</v>
      </c>
      <c r="L2779" s="1">
        <v>4.0999999999999996</v>
      </c>
    </row>
    <row r="2780" spans="1:12" x14ac:dyDescent="0.2">
      <c r="A2780" s="1" t="s">
        <v>6</v>
      </c>
      <c r="B2780" s="1" t="s">
        <v>937</v>
      </c>
      <c r="C2780" s="1" t="s">
        <v>10</v>
      </c>
      <c r="D2780" s="1">
        <v>2018</v>
      </c>
      <c r="E2780" s="1" t="s">
        <v>1195</v>
      </c>
      <c r="F2780" s="1" t="s">
        <v>8</v>
      </c>
      <c r="G2780" s="1" t="s">
        <v>702</v>
      </c>
      <c r="H2780" s="1" t="s">
        <v>701</v>
      </c>
      <c r="I2780" s="1">
        <v>3.3144603000000002E-2</v>
      </c>
      <c r="K2780" s="1">
        <v>62.753599999999999</v>
      </c>
      <c r="L2780" s="1">
        <v>4.0999999999999996</v>
      </c>
    </row>
    <row r="2781" spans="1:12" x14ac:dyDescent="0.2">
      <c r="A2781" s="1" t="s">
        <v>6</v>
      </c>
      <c r="B2781" s="1" t="s">
        <v>1328</v>
      </c>
      <c r="C2781" s="1" t="s">
        <v>10</v>
      </c>
      <c r="D2781" s="1">
        <v>2018</v>
      </c>
      <c r="E2781" s="1" t="s">
        <v>1195</v>
      </c>
      <c r="F2781" s="1" t="s">
        <v>8</v>
      </c>
      <c r="G2781" s="1" t="s">
        <v>702</v>
      </c>
      <c r="H2781" s="1" t="s">
        <v>701</v>
      </c>
      <c r="I2781" s="1">
        <v>0.10229590399999999</v>
      </c>
      <c r="K2781" s="1">
        <v>162.3552</v>
      </c>
      <c r="L2781" s="1">
        <v>4.0999999999999996</v>
      </c>
    </row>
    <row r="2782" spans="1:12" x14ac:dyDescent="0.2">
      <c r="A2782" s="1" t="s">
        <v>6</v>
      </c>
      <c r="B2782" s="1" t="s">
        <v>11</v>
      </c>
      <c r="C2782" s="1" t="s">
        <v>10</v>
      </c>
      <c r="D2782" s="1">
        <v>2018</v>
      </c>
      <c r="E2782" s="1" t="s">
        <v>1195</v>
      </c>
      <c r="F2782" s="1" t="s">
        <v>8</v>
      </c>
      <c r="G2782" s="1" t="s">
        <v>702</v>
      </c>
      <c r="H2782" s="1" t="s">
        <v>701</v>
      </c>
      <c r="I2782" s="1">
        <v>0.17483889999999999</v>
      </c>
      <c r="K2782" s="1">
        <v>142.87860000000001</v>
      </c>
      <c r="L2782" s="1">
        <v>4.0999999999999996</v>
      </c>
    </row>
    <row r="2783" spans="1:12" x14ac:dyDescent="0.2">
      <c r="A2783" s="1" t="s">
        <v>6</v>
      </c>
      <c r="B2783" s="1" t="s">
        <v>935</v>
      </c>
      <c r="C2783" s="1" t="s">
        <v>47</v>
      </c>
      <c r="D2783" s="1">
        <v>2018</v>
      </c>
      <c r="E2783" s="1" t="s">
        <v>1195</v>
      </c>
      <c r="F2783" s="1" t="s">
        <v>8</v>
      </c>
      <c r="G2783" s="1" t="s">
        <v>702</v>
      </c>
      <c r="H2783" s="1" t="s">
        <v>701</v>
      </c>
      <c r="I2783" s="1">
        <v>2.1812600000000001E-2</v>
      </c>
      <c r="K2783" s="1">
        <v>194.71100000000001</v>
      </c>
      <c r="L2783" s="1">
        <v>4.0999999999999996</v>
      </c>
    </row>
    <row r="2784" spans="1:12" x14ac:dyDescent="0.2">
      <c r="A2784" s="1" t="s">
        <v>6</v>
      </c>
      <c r="B2784" s="1" t="s">
        <v>805</v>
      </c>
      <c r="C2784" s="1" t="s">
        <v>14</v>
      </c>
      <c r="D2784" s="1">
        <v>2018</v>
      </c>
      <c r="E2784" s="1" t="s">
        <v>1195</v>
      </c>
      <c r="F2784" s="1" t="s">
        <v>8</v>
      </c>
      <c r="G2784" s="1" t="s">
        <v>702</v>
      </c>
      <c r="H2784" s="1" t="s">
        <v>701</v>
      </c>
      <c r="I2784" s="1">
        <v>0</v>
      </c>
      <c r="K2784" s="1">
        <v>58.758800000000001</v>
      </c>
      <c r="L2784" s="1">
        <v>4.0999999999999996</v>
      </c>
    </row>
    <row r="2785" spans="1:12" x14ac:dyDescent="0.2">
      <c r="A2785" s="1" t="s">
        <v>16</v>
      </c>
      <c r="B2785" s="1" t="s">
        <v>971</v>
      </c>
      <c r="C2785" s="1" t="s">
        <v>71</v>
      </c>
      <c r="D2785" s="1">
        <v>2018</v>
      </c>
      <c r="E2785" s="1" t="s">
        <v>1195</v>
      </c>
      <c r="F2785" s="1" t="s">
        <v>8</v>
      </c>
      <c r="G2785" s="1" t="s">
        <v>702</v>
      </c>
      <c r="H2785" s="1" t="s">
        <v>701</v>
      </c>
      <c r="I2785" s="1">
        <v>0.16147713999999999</v>
      </c>
      <c r="K2785" s="1">
        <v>186.22659999999999</v>
      </c>
      <c r="L2785" s="1">
        <v>4.0999999999999996</v>
      </c>
    </row>
    <row r="2786" spans="1:12" x14ac:dyDescent="0.2">
      <c r="A2786" s="1" t="s">
        <v>295</v>
      </c>
      <c r="B2786" s="1" t="s">
        <v>664</v>
      </c>
      <c r="C2786" s="1" t="s">
        <v>17</v>
      </c>
      <c r="D2786" s="1">
        <v>2016</v>
      </c>
      <c r="E2786" s="1" t="s">
        <v>1114</v>
      </c>
      <c r="F2786" s="1" t="s">
        <v>8</v>
      </c>
      <c r="G2786" s="1" t="s">
        <v>702</v>
      </c>
      <c r="H2786" s="1" t="s">
        <v>7</v>
      </c>
      <c r="I2786" s="1">
        <v>5.7060090000000001E-2</v>
      </c>
      <c r="J2786" s="1">
        <v>16</v>
      </c>
      <c r="K2786" s="1">
        <v>225.04040000000001</v>
      </c>
      <c r="L2786" s="1">
        <v>4.0999999999999996</v>
      </c>
    </row>
    <row r="2787" spans="1:12" x14ac:dyDescent="0.2">
      <c r="A2787" s="1" t="s">
        <v>295</v>
      </c>
      <c r="B2787" s="1" t="s">
        <v>1468</v>
      </c>
      <c r="C2787" s="1" t="s">
        <v>171</v>
      </c>
      <c r="D2787" s="1">
        <v>2016</v>
      </c>
      <c r="E2787" s="1" t="s">
        <v>1114</v>
      </c>
      <c r="F2787" s="1" t="s">
        <v>8</v>
      </c>
      <c r="G2787" s="1" t="s">
        <v>702</v>
      </c>
      <c r="H2787" s="1" t="s">
        <v>7</v>
      </c>
      <c r="I2787" s="1">
        <v>1.4274291999999999E-2</v>
      </c>
      <c r="J2787" s="1">
        <v>19.5</v>
      </c>
      <c r="K2787" s="1">
        <v>55.6614</v>
      </c>
      <c r="L2787" s="1">
        <v>4.0999999999999996</v>
      </c>
    </row>
    <row r="2788" spans="1:12" x14ac:dyDescent="0.2">
      <c r="A2788" s="1" t="s">
        <v>124</v>
      </c>
      <c r="B2788" s="1" t="s">
        <v>510</v>
      </c>
      <c r="C2788" s="1" t="s">
        <v>28</v>
      </c>
      <c r="D2788" s="1">
        <v>2016</v>
      </c>
      <c r="E2788" s="1" t="s">
        <v>1114</v>
      </c>
      <c r="F2788" s="1" t="s">
        <v>8</v>
      </c>
      <c r="G2788" s="1" t="s">
        <v>702</v>
      </c>
      <c r="H2788" s="1" t="s">
        <v>7</v>
      </c>
      <c r="I2788" s="1">
        <v>2.3734872000000001E-2</v>
      </c>
      <c r="J2788" s="1">
        <v>14</v>
      </c>
      <c r="K2788" s="1">
        <v>103.2332</v>
      </c>
      <c r="L2788" s="1">
        <v>4.0999999999999996</v>
      </c>
    </row>
    <row r="2789" spans="1:12" x14ac:dyDescent="0.2">
      <c r="A2789" s="1" t="s">
        <v>124</v>
      </c>
      <c r="B2789" s="1" t="s">
        <v>1537</v>
      </c>
      <c r="C2789" s="1" t="s">
        <v>28</v>
      </c>
      <c r="D2789" s="1">
        <v>2016</v>
      </c>
      <c r="E2789" s="1" t="s">
        <v>1114</v>
      </c>
      <c r="F2789" s="1" t="s">
        <v>8</v>
      </c>
      <c r="G2789" s="1" t="s">
        <v>702</v>
      </c>
      <c r="H2789" s="1" t="s">
        <v>7</v>
      </c>
      <c r="I2789" s="1">
        <v>0.11326743</v>
      </c>
      <c r="J2789" s="1">
        <v>14.1</v>
      </c>
      <c r="K2789" s="1">
        <v>54.595599999999997</v>
      </c>
      <c r="L2789" s="1">
        <v>4.0999999999999996</v>
      </c>
    </row>
    <row r="2790" spans="1:12" x14ac:dyDescent="0.2">
      <c r="A2790" s="1" t="s">
        <v>124</v>
      </c>
      <c r="B2790" s="1" t="s">
        <v>681</v>
      </c>
      <c r="C2790" s="1" t="s">
        <v>28</v>
      </c>
      <c r="D2790" s="1">
        <v>2016</v>
      </c>
      <c r="E2790" s="1" t="s">
        <v>1114</v>
      </c>
      <c r="F2790" s="1" t="s">
        <v>8</v>
      </c>
      <c r="G2790" s="1" t="s">
        <v>702</v>
      </c>
      <c r="H2790" s="1" t="s">
        <v>7</v>
      </c>
      <c r="I2790" s="1">
        <v>3.4369528000000003E-2</v>
      </c>
      <c r="J2790" s="1">
        <v>20</v>
      </c>
      <c r="K2790" s="1">
        <v>43.708599999999997</v>
      </c>
      <c r="L2790" s="1">
        <v>4.0999999999999996</v>
      </c>
    </row>
    <row r="2791" spans="1:12" x14ac:dyDescent="0.2">
      <c r="A2791" s="1" t="s">
        <v>124</v>
      </c>
      <c r="B2791" s="1" t="s">
        <v>292</v>
      </c>
      <c r="C2791" s="1" t="s">
        <v>28</v>
      </c>
      <c r="D2791" s="1">
        <v>2016</v>
      </c>
      <c r="E2791" s="1" t="s">
        <v>1114</v>
      </c>
      <c r="F2791" s="1" t="s">
        <v>8</v>
      </c>
      <c r="G2791" s="1" t="s">
        <v>702</v>
      </c>
      <c r="H2791" s="1" t="s">
        <v>7</v>
      </c>
      <c r="I2791" s="1">
        <v>6.0699725000000003E-2</v>
      </c>
      <c r="J2791" s="1">
        <v>20.350000000000001</v>
      </c>
      <c r="K2791" s="1">
        <v>233.36160000000001</v>
      </c>
      <c r="L2791" s="1">
        <v>4.0999999999999996</v>
      </c>
    </row>
    <row r="2792" spans="1:12" x14ac:dyDescent="0.2">
      <c r="A2792" s="1" t="s">
        <v>124</v>
      </c>
      <c r="B2792" s="1" t="s">
        <v>282</v>
      </c>
      <c r="C2792" s="1" t="s">
        <v>108</v>
      </c>
      <c r="D2792" s="1">
        <v>2016</v>
      </c>
      <c r="E2792" s="1" t="s">
        <v>1114</v>
      </c>
      <c r="F2792" s="1" t="s">
        <v>8</v>
      </c>
      <c r="G2792" s="1" t="s">
        <v>702</v>
      </c>
      <c r="H2792" s="1" t="s">
        <v>7</v>
      </c>
      <c r="I2792" s="1">
        <v>8.9260667000000002E-2</v>
      </c>
      <c r="J2792" s="1">
        <v>20.75</v>
      </c>
      <c r="K2792" s="1">
        <v>193.4478</v>
      </c>
      <c r="L2792" s="1">
        <v>4.0999999999999996</v>
      </c>
    </row>
    <row r="2793" spans="1:12" x14ac:dyDescent="0.2">
      <c r="A2793" s="1" t="s">
        <v>124</v>
      </c>
      <c r="B2793" s="1" t="s">
        <v>274</v>
      </c>
      <c r="C2793" s="1" t="s">
        <v>25</v>
      </c>
      <c r="D2793" s="1">
        <v>2016</v>
      </c>
      <c r="E2793" s="1" t="s">
        <v>1114</v>
      </c>
      <c r="F2793" s="1" t="s">
        <v>8</v>
      </c>
      <c r="G2793" s="1" t="s">
        <v>702</v>
      </c>
      <c r="H2793" s="1" t="s">
        <v>7</v>
      </c>
      <c r="I2793" s="1">
        <v>3.7398952999999999E-2</v>
      </c>
      <c r="J2793" s="1">
        <v>5.1749999999999998</v>
      </c>
      <c r="K2793" s="1">
        <v>84.222399999999993</v>
      </c>
      <c r="L2793" s="1">
        <v>4.0999999999999996</v>
      </c>
    </row>
    <row r="2794" spans="1:12" x14ac:dyDescent="0.2">
      <c r="A2794" s="1" t="s">
        <v>124</v>
      </c>
      <c r="B2794" s="1" t="s">
        <v>668</v>
      </c>
      <c r="C2794" s="1" t="s">
        <v>17</v>
      </c>
      <c r="D2794" s="1">
        <v>2016</v>
      </c>
      <c r="E2794" s="1" t="s">
        <v>1114</v>
      </c>
      <c r="F2794" s="1" t="s">
        <v>8</v>
      </c>
      <c r="G2794" s="1" t="s">
        <v>702</v>
      </c>
      <c r="H2794" s="1" t="s">
        <v>7</v>
      </c>
      <c r="I2794" s="1">
        <v>4.4925784000000003E-2</v>
      </c>
      <c r="J2794" s="1">
        <v>8.2100000000000009</v>
      </c>
      <c r="K2794" s="1">
        <v>86.019800000000004</v>
      </c>
      <c r="L2794" s="1">
        <v>4.0999999999999996</v>
      </c>
    </row>
    <row r="2795" spans="1:12" x14ac:dyDescent="0.2">
      <c r="A2795" s="1" t="s">
        <v>124</v>
      </c>
      <c r="B2795" s="1" t="s">
        <v>1044</v>
      </c>
      <c r="C2795" s="1" t="s">
        <v>17</v>
      </c>
      <c r="D2795" s="1">
        <v>2016</v>
      </c>
      <c r="E2795" s="1" t="s">
        <v>1114</v>
      </c>
      <c r="F2795" s="1" t="s">
        <v>8</v>
      </c>
      <c r="G2795" s="1" t="s">
        <v>702</v>
      </c>
      <c r="H2795" s="1" t="s">
        <v>7</v>
      </c>
      <c r="I2795" s="1">
        <v>7.4940030000000005E-2</v>
      </c>
      <c r="J2795" s="1">
        <v>13.1</v>
      </c>
      <c r="K2795" s="1">
        <v>75.035399999999996</v>
      </c>
      <c r="L2795" s="1">
        <v>4.0999999999999996</v>
      </c>
    </row>
    <row r="2796" spans="1:12" x14ac:dyDescent="0.2">
      <c r="A2796" s="1" t="s">
        <v>124</v>
      </c>
      <c r="B2796" s="1" t="s">
        <v>489</v>
      </c>
      <c r="C2796" s="1" t="s">
        <v>17</v>
      </c>
      <c r="D2796" s="1">
        <v>2016</v>
      </c>
      <c r="E2796" s="1" t="s">
        <v>1114</v>
      </c>
      <c r="F2796" s="1" t="s">
        <v>8</v>
      </c>
      <c r="G2796" s="1" t="s">
        <v>702</v>
      </c>
      <c r="H2796" s="1" t="s">
        <v>7</v>
      </c>
      <c r="I2796" s="1">
        <v>6.1986574000000003E-2</v>
      </c>
      <c r="J2796" s="1">
        <v>14.5</v>
      </c>
      <c r="K2796" s="1">
        <v>153.09979999999999</v>
      </c>
      <c r="L2796" s="1">
        <v>4.0999999999999996</v>
      </c>
    </row>
    <row r="2797" spans="1:12" x14ac:dyDescent="0.2">
      <c r="A2797" s="1" t="s">
        <v>124</v>
      </c>
      <c r="B2797" s="1" t="s">
        <v>1374</v>
      </c>
      <c r="C2797" s="1" t="s">
        <v>17</v>
      </c>
      <c r="D2797" s="1">
        <v>2016</v>
      </c>
      <c r="E2797" s="1" t="s">
        <v>1114</v>
      </c>
      <c r="F2797" s="1" t="s">
        <v>8</v>
      </c>
      <c r="G2797" s="1" t="s">
        <v>702</v>
      </c>
      <c r="H2797" s="1" t="s">
        <v>7</v>
      </c>
      <c r="I2797" s="1">
        <v>3.3213989999999999E-2</v>
      </c>
      <c r="J2797" s="1">
        <v>18.350000000000001</v>
      </c>
      <c r="K2797" s="1">
        <v>154.934</v>
      </c>
      <c r="L2797" s="1">
        <v>4.0999999999999996</v>
      </c>
    </row>
    <row r="2798" spans="1:12" x14ac:dyDescent="0.2">
      <c r="A2798" s="1" t="s">
        <v>124</v>
      </c>
      <c r="B2798" s="1" t="s">
        <v>269</v>
      </c>
      <c r="C2798" s="1" t="s">
        <v>17</v>
      </c>
      <c r="D2798" s="1">
        <v>2016</v>
      </c>
      <c r="E2798" s="1" t="s">
        <v>1114</v>
      </c>
      <c r="F2798" s="1" t="s">
        <v>8</v>
      </c>
      <c r="G2798" s="1" t="s">
        <v>702</v>
      </c>
      <c r="H2798" s="1" t="s">
        <v>7</v>
      </c>
      <c r="I2798" s="1">
        <v>0</v>
      </c>
      <c r="J2798" s="1">
        <v>20.7</v>
      </c>
      <c r="K2798" s="1">
        <v>78.466999999999999</v>
      </c>
      <c r="L2798" s="1">
        <v>4.0999999999999996</v>
      </c>
    </row>
    <row r="2799" spans="1:12" x14ac:dyDescent="0.2">
      <c r="A2799" s="1" t="s">
        <v>124</v>
      </c>
      <c r="B2799" s="1" t="s">
        <v>252</v>
      </c>
      <c r="C2799" s="1" t="s">
        <v>71</v>
      </c>
      <c r="D2799" s="1">
        <v>2016</v>
      </c>
      <c r="E2799" s="1" t="s">
        <v>1114</v>
      </c>
      <c r="F2799" s="1" t="s">
        <v>8</v>
      </c>
      <c r="G2799" s="1" t="s">
        <v>702</v>
      </c>
      <c r="H2799" s="1" t="s">
        <v>7</v>
      </c>
      <c r="I2799" s="1">
        <v>2.1860984999999999E-2</v>
      </c>
      <c r="J2799" s="1">
        <v>12.3</v>
      </c>
      <c r="K2799" s="1">
        <v>193.31620000000001</v>
      </c>
      <c r="L2799" s="1">
        <v>4.0999999999999996</v>
      </c>
    </row>
    <row r="2800" spans="1:12" x14ac:dyDescent="0.2">
      <c r="A2800" s="1" t="s">
        <v>124</v>
      </c>
      <c r="B2800" s="1" t="s">
        <v>653</v>
      </c>
      <c r="C2800" s="1" t="s">
        <v>71</v>
      </c>
      <c r="D2800" s="1">
        <v>2016</v>
      </c>
      <c r="E2800" s="1" t="s">
        <v>1114</v>
      </c>
      <c r="F2800" s="1" t="s">
        <v>8</v>
      </c>
      <c r="G2800" s="1" t="s">
        <v>702</v>
      </c>
      <c r="H2800" s="1" t="s">
        <v>7</v>
      </c>
      <c r="I2800" s="1">
        <v>1.3637046E-2</v>
      </c>
      <c r="J2800" s="1">
        <v>17.5</v>
      </c>
      <c r="K2800" s="1">
        <v>258.53039999999999</v>
      </c>
      <c r="L2800" s="1">
        <v>4.0999999999999996</v>
      </c>
    </row>
    <row r="2801" spans="1:12" x14ac:dyDescent="0.2">
      <c r="A2801" s="1" t="s">
        <v>124</v>
      </c>
      <c r="B2801" s="1" t="s">
        <v>1382</v>
      </c>
      <c r="C2801" s="1" t="s">
        <v>71</v>
      </c>
      <c r="D2801" s="1">
        <v>2016</v>
      </c>
      <c r="E2801" s="1" t="s">
        <v>1114</v>
      </c>
      <c r="F2801" s="1" t="s">
        <v>8</v>
      </c>
      <c r="G2801" s="1" t="s">
        <v>702</v>
      </c>
      <c r="H2801" s="1" t="s">
        <v>7</v>
      </c>
      <c r="I2801" s="1">
        <v>3.9294853999999997E-2</v>
      </c>
      <c r="J2801" s="1">
        <v>18.600000000000001</v>
      </c>
      <c r="K2801" s="1">
        <v>246.68020000000001</v>
      </c>
      <c r="L2801" s="1">
        <v>4.0999999999999996</v>
      </c>
    </row>
    <row r="2802" spans="1:12" x14ac:dyDescent="0.2">
      <c r="A2802" s="1" t="s">
        <v>124</v>
      </c>
      <c r="B2802" s="1" t="s">
        <v>1357</v>
      </c>
      <c r="C2802" s="1" t="s">
        <v>10</v>
      </c>
      <c r="D2802" s="1">
        <v>2016</v>
      </c>
      <c r="E2802" s="1" t="s">
        <v>1114</v>
      </c>
      <c r="F2802" s="1" t="s">
        <v>8</v>
      </c>
      <c r="G2802" s="1" t="s">
        <v>702</v>
      </c>
      <c r="H2802" s="1" t="s">
        <v>7</v>
      </c>
      <c r="I2802" s="1">
        <v>1.2448294E-2</v>
      </c>
      <c r="J2802" s="1">
        <v>19.75</v>
      </c>
      <c r="K2802" s="1">
        <v>188.28720000000001</v>
      </c>
      <c r="L2802" s="1">
        <v>4.0999999999999996</v>
      </c>
    </row>
    <row r="2803" spans="1:12" x14ac:dyDescent="0.2">
      <c r="A2803" s="1" t="s">
        <v>124</v>
      </c>
      <c r="B2803" s="1" t="s">
        <v>464</v>
      </c>
      <c r="C2803" s="1" t="s">
        <v>216</v>
      </c>
      <c r="D2803" s="1">
        <v>2016</v>
      </c>
      <c r="E2803" s="1" t="s">
        <v>1114</v>
      </c>
      <c r="F2803" s="1" t="s">
        <v>8</v>
      </c>
      <c r="G2803" s="1" t="s">
        <v>702</v>
      </c>
      <c r="H2803" s="1" t="s">
        <v>7</v>
      </c>
      <c r="I2803" s="1">
        <v>4.3785694E-2</v>
      </c>
      <c r="J2803" s="1">
        <v>9.3000000000000007</v>
      </c>
      <c r="K2803" s="1">
        <v>191.68459999999999</v>
      </c>
      <c r="L2803" s="1">
        <v>4.0999999999999996</v>
      </c>
    </row>
    <row r="2804" spans="1:12" x14ac:dyDescent="0.2">
      <c r="A2804" s="1" t="s">
        <v>124</v>
      </c>
      <c r="B2804" s="1" t="s">
        <v>1317</v>
      </c>
      <c r="C2804" s="1" t="s">
        <v>4</v>
      </c>
      <c r="D2804" s="1">
        <v>2016</v>
      </c>
      <c r="E2804" s="1" t="s">
        <v>1114</v>
      </c>
      <c r="F2804" s="1" t="s">
        <v>8</v>
      </c>
      <c r="G2804" s="1" t="s">
        <v>702</v>
      </c>
      <c r="H2804" s="1" t="s">
        <v>7</v>
      </c>
      <c r="I2804" s="1">
        <v>7.5735621000000003E-2</v>
      </c>
      <c r="J2804" s="1">
        <v>16.75</v>
      </c>
      <c r="K2804" s="1">
        <v>34.553199999999997</v>
      </c>
      <c r="L2804" s="1">
        <v>4.0999999999999996</v>
      </c>
    </row>
    <row r="2805" spans="1:12" x14ac:dyDescent="0.2">
      <c r="A2805" s="1" t="s">
        <v>124</v>
      </c>
      <c r="B2805" s="1" t="s">
        <v>1217</v>
      </c>
      <c r="C2805" s="1" t="s">
        <v>171</v>
      </c>
      <c r="D2805" s="1">
        <v>2016</v>
      </c>
      <c r="E2805" s="1" t="s">
        <v>1114</v>
      </c>
      <c r="F2805" s="1" t="s">
        <v>8</v>
      </c>
      <c r="G2805" s="1" t="s">
        <v>702</v>
      </c>
      <c r="H2805" s="1" t="s">
        <v>7</v>
      </c>
      <c r="I2805" s="1">
        <v>5.9785949999999997E-3</v>
      </c>
      <c r="J2805" s="1">
        <v>6.36</v>
      </c>
      <c r="K2805" s="1">
        <v>163.65260000000001</v>
      </c>
      <c r="L2805" s="1">
        <v>4.0999999999999996</v>
      </c>
    </row>
    <row r="2806" spans="1:12" x14ac:dyDescent="0.2">
      <c r="A2806" s="1" t="s">
        <v>124</v>
      </c>
      <c r="B2806" s="1" t="s">
        <v>172</v>
      </c>
      <c r="C2806" s="1" t="s">
        <v>171</v>
      </c>
      <c r="D2806" s="1">
        <v>2016</v>
      </c>
      <c r="E2806" s="1" t="s">
        <v>1114</v>
      </c>
      <c r="F2806" s="1" t="s">
        <v>8</v>
      </c>
      <c r="G2806" s="1" t="s">
        <v>702</v>
      </c>
      <c r="H2806" s="1" t="s">
        <v>7</v>
      </c>
      <c r="I2806" s="1">
        <v>0.17769484599999999</v>
      </c>
      <c r="J2806" s="1">
        <v>8.43</v>
      </c>
      <c r="K2806" s="1">
        <v>171.1422</v>
      </c>
      <c r="L2806" s="1">
        <v>4.0999999999999996</v>
      </c>
    </row>
    <row r="2807" spans="1:12" x14ac:dyDescent="0.2">
      <c r="A2807" s="1" t="s">
        <v>124</v>
      </c>
      <c r="B2807" s="1" t="s">
        <v>1371</v>
      </c>
      <c r="C2807" s="1" t="s">
        <v>171</v>
      </c>
      <c r="D2807" s="1">
        <v>2016</v>
      </c>
      <c r="E2807" s="1" t="s">
        <v>1114</v>
      </c>
      <c r="F2807" s="1" t="s">
        <v>8</v>
      </c>
      <c r="G2807" s="1" t="s">
        <v>702</v>
      </c>
      <c r="H2807" s="1" t="s">
        <v>7</v>
      </c>
      <c r="I2807" s="1">
        <v>3.2022534999999998E-2</v>
      </c>
      <c r="J2807" s="1">
        <v>9</v>
      </c>
      <c r="K2807" s="1">
        <v>101.80159999999999</v>
      </c>
      <c r="L2807" s="1">
        <v>4.0999999999999996</v>
      </c>
    </row>
    <row r="2808" spans="1:12" x14ac:dyDescent="0.2">
      <c r="A2808" s="1" t="s">
        <v>124</v>
      </c>
      <c r="B2808" s="1" t="s">
        <v>1435</v>
      </c>
      <c r="C2808" s="1" t="s">
        <v>171</v>
      </c>
      <c r="D2808" s="1">
        <v>2016</v>
      </c>
      <c r="E2808" s="1" t="s">
        <v>1114</v>
      </c>
      <c r="F2808" s="1" t="s">
        <v>8</v>
      </c>
      <c r="G2808" s="1" t="s">
        <v>702</v>
      </c>
      <c r="H2808" s="1" t="s">
        <v>7</v>
      </c>
      <c r="I2808" s="1">
        <v>0</v>
      </c>
      <c r="J2808" s="1">
        <v>9.1</v>
      </c>
      <c r="K2808" s="1">
        <v>114.45180000000001</v>
      </c>
      <c r="L2808" s="1">
        <v>4.0999999999999996</v>
      </c>
    </row>
    <row r="2809" spans="1:12" x14ac:dyDescent="0.2">
      <c r="A2809" s="1" t="s">
        <v>124</v>
      </c>
      <c r="B2809" s="1" t="s">
        <v>1349</v>
      </c>
      <c r="C2809" s="1" t="s">
        <v>171</v>
      </c>
      <c r="D2809" s="1">
        <v>2016</v>
      </c>
      <c r="E2809" s="1" t="s">
        <v>1114</v>
      </c>
      <c r="F2809" s="1" t="s">
        <v>8</v>
      </c>
      <c r="G2809" s="1" t="s">
        <v>702</v>
      </c>
      <c r="H2809" s="1" t="s">
        <v>7</v>
      </c>
      <c r="I2809" s="1">
        <v>5.1847425000000003E-2</v>
      </c>
      <c r="J2809" s="1">
        <v>9.1300000000000008</v>
      </c>
      <c r="K2809" s="1">
        <v>152.80240000000001</v>
      </c>
      <c r="L2809" s="1">
        <v>4.0999999999999996</v>
      </c>
    </row>
    <row r="2810" spans="1:12" x14ac:dyDescent="0.2">
      <c r="A2810" s="1" t="s">
        <v>124</v>
      </c>
      <c r="B2810" s="1" t="s">
        <v>180</v>
      </c>
      <c r="C2810" s="1" t="s">
        <v>171</v>
      </c>
      <c r="D2810" s="1">
        <v>2016</v>
      </c>
      <c r="E2810" s="1" t="s">
        <v>1114</v>
      </c>
      <c r="F2810" s="1" t="s">
        <v>8</v>
      </c>
      <c r="G2810" s="1" t="s">
        <v>702</v>
      </c>
      <c r="H2810" s="1" t="s">
        <v>7</v>
      </c>
      <c r="I2810" s="1">
        <v>4.1824524000000002E-2</v>
      </c>
      <c r="J2810" s="1">
        <v>13</v>
      </c>
      <c r="K2810" s="1">
        <v>256.70139999999998</v>
      </c>
      <c r="L2810" s="1">
        <v>4.0999999999999996</v>
      </c>
    </row>
    <row r="2811" spans="1:12" x14ac:dyDescent="0.2">
      <c r="A2811" s="1" t="s">
        <v>124</v>
      </c>
      <c r="B2811" s="1" t="s">
        <v>187</v>
      </c>
      <c r="C2811" s="1" t="s">
        <v>171</v>
      </c>
      <c r="D2811" s="1">
        <v>2016</v>
      </c>
      <c r="E2811" s="1" t="s">
        <v>1114</v>
      </c>
      <c r="F2811" s="1" t="s">
        <v>8</v>
      </c>
      <c r="G2811" s="1" t="s">
        <v>702</v>
      </c>
      <c r="H2811" s="1" t="s">
        <v>7</v>
      </c>
      <c r="I2811" s="1">
        <v>3.3599041000000003E-2</v>
      </c>
      <c r="J2811" s="1">
        <v>15.2</v>
      </c>
      <c r="K2811" s="1">
        <v>107.7912</v>
      </c>
      <c r="L2811" s="1">
        <v>4.0999999999999996</v>
      </c>
    </row>
    <row r="2812" spans="1:12" x14ac:dyDescent="0.2">
      <c r="A2812" s="1" t="s">
        <v>124</v>
      </c>
      <c r="B2812" s="1" t="s">
        <v>433</v>
      </c>
      <c r="C2812" s="1" t="s">
        <v>171</v>
      </c>
      <c r="D2812" s="1">
        <v>2016</v>
      </c>
      <c r="E2812" s="1" t="s">
        <v>1114</v>
      </c>
      <c r="F2812" s="1" t="s">
        <v>8</v>
      </c>
      <c r="G2812" s="1" t="s">
        <v>702</v>
      </c>
      <c r="H2812" s="1" t="s">
        <v>7</v>
      </c>
      <c r="I2812" s="1">
        <v>2.0487624999999999E-2</v>
      </c>
      <c r="J2812" s="1">
        <v>15.85</v>
      </c>
      <c r="K2812" s="1">
        <v>44.011200000000002</v>
      </c>
      <c r="L2812" s="1">
        <v>4.0999999999999996</v>
      </c>
    </row>
    <row r="2813" spans="1:12" x14ac:dyDescent="0.2">
      <c r="A2813" s="1" t="s">
        <v>124</v>
      </c>
      <c r="B2813" s="1" t="s">
        <v>1414</v>
      </c>
      <c r="C2813" s="1" t="s">
        <v>171</v>
      </c>
      <c r="D2813" s="1">
        <v>2016</v>
      </c>
      <c r="E2813" s="1" t="s">
        <v>1114</v>
      </c>
      <c r="F2813" s="1" t="s">
        <v>8</v>
      </c>
      <c r="G2813" s="1" t="s">
        <v>702</v>
      </c>
      <c r="H2813" s="1" t="s">
        <v>7</v>
      </c>
      <c r="I2813" s="1">
        <v>3.6641596999999998E-2</v>
      </c>
      <c r="J2813" s="1">
        <v>16.5</v>
      </c>
      <c r="K2813" s="1">
        <v>178.73179999999999</v>
      </c>
      <c r="L2813" s="1">
        <v>4.0999999999999996</v>
      </c>
    </row>
    <row r="2814" spans="1:12" x14ac:dyDescent="0.2">
      <c r="A2814" s="1" t="s">
        <v>124</v>
      </c>
      <c r="B2814" s="1" t="s">
        <v>618</v>
      </c>
      <c r="C2814" s="1" t="s">
        <v>171</v>
      </c>
      <c r="D2814" s="1">
        <v>2016</v>
      </c>
      <c r="E2814" s="1" t="s">
        <v>1114</v>
      </c>
      <c r="F2814" s="1" t="s">
        <v>8</v>
      </c>
      <c r="G2814" s="1" t="s">
        <v>702</v>
      </c>
      <c r="H2814" s="1" t="s">
        <v>7</v>
      </c>
      <c r="I2814" s="1">
        <v>0</v>
      </c>
      <c r="J2814" s="1">
        <v>19</v>
      </c>
      <c r="K2814" s="1">
        <v>189.18719999999999</v>
      </c>
      <c r="L2814" s="1">
        <v>4.0999999999999996</v>
      </c>
    </row>
    <row r="2815" spans="1:12" x14ac:dyDescent="0.2">
      <c r="A2815" s="1" t="s">
        <v>124</v>
      </c>
      <c r="B2815" s="1" t="s">
        <v>860</v>
      </c>
      <c r="C2815" s="1" t="s">
        <v>163</v>
      </c>
      <c r="D2815" s="1">
        <v>2016</v>
      </c>
      <c r="E2815" s="1" t="s">
        <v>1114</v>
      </c>
      <c r="F2815" s="1" t="s">
        <v>8</v>
      </c>
      <c r="G2815" s="1" t="s">
        <v>702</v>
      </c>
      <c r="H2815" s="1" t="s">
        <v>7</v>
      </c>
      <c r="I2815" s="1">
        <v>5.4025643999999998E-2</v>
      </c>
      <c r="J2815" s="1">
        <v>19.850000000000001</v>
      </c>
      <c r="K2815" s="1">
        <v>197.27680000000001</v>
      </c>
      <c r="L2815" s="1">
        <v>4.0999999999999996</v>
      </c>
    </row>
    <row r="2816" spans="1:12" x14ac:dyDescent="0.2">
      <c r="A2816" s="1" t="s">
        <v>124</v>
      </c>
      <c r="B2816" s="1" t="s">
        <v>1063</v>
      </c>
      <c r="C2816" s="1" t="s">
        <v>14</v>
      </c>
      <c r="D2816" s="1">
        <v>2016</v>
      </c>
      <c r="E2816" s="1" t="s">
        <v>1114</v>
      </c>
      <c r="F2816" s="1" t="s">
        <v>8</v>
      </c>
      <c r="G2816" s="1" t="s">
        <v>702</v>
      </c>
      <c r="H2816" s="1" t="s">
        <v>7</v>
      </c>
      <c r="I2816" s="1">
        <v>7.1985530000000006E-2</v>
      </c>
      <c r="J2816" s="1">
        <v>6.1950000000000003</v>
      </c>
      <c r="K2816" s="1">
        <v>122.2098</v>
      </c>
      <c r="L2816" s="1">
        <v>4.0999999999999996</v>
      </c>
    </row>
    <row r="2817" spans="1:12" x14ac:dyDescent="0.2">
      <c r="A2817" s="1" t="s">
        <v>124</v>
      </c>
      <c r="B2817" s="1" t="s">
        <v>997</v>
      </c>
      <c r="C2817" s="1" t="s">
        <v>14</v>
      </c>
      <c r="D2817" s="1">
        <v>2016</v>
      </c>
      <c r="E2817" s="1" t="s">
        <v>1114</v>
      </c>
      <c r="F2817" s="1" t="s">
        <v>8</v>
      </c>
      <c r="G2817" s="1" t="s">
        <v>702</v>
      </c>
      <c r="H2817" s="1" t="s">
        <v>7</v>
      </c>
      <c r="I2817" s="1">
        <v>0.174350275</v>
      </c>
      <c r="J2817" s="1">
        <v>9.3000000000000007</v>
      </c>
      <c r="K2817" s="1">
        <v>104.49639999999999</v>
      </c>
      <c r="L2817" s="1">
        <v>4.0999999999999996</v>
      </c>
    </row>
    <row r="2818" spans="1:12" x14ac:dyDescent="0.2">
      <c r="A2818" s="1" t="s">
        <v>124</v>
      </c>
      <c r="B2818" s="1" t="s">
        <v>139</v>
      </c>
      <c r="C2818" s="1" t="s">
        <v>14</v>
      </c>
      <c r="D2818" s="1">
        <v>2016</v>
      </c>
      <c r="E2818" s="1" t="s">
        <v>1114</v>
      </c>
      <c r="F2818" s="1" t="s">
        <v>8</v>
      </c>
      <c r="G2818" s="1" t="s">
        <v>702</v>
      </c>
      <c r="H2818" s="1" t="s">
        <v>7</v>
      </c>
      <c r="I2818" s="1">
        <v>4.3763679999999999E-2</v>
      </c>
      <c r="J2818" s="1">
        <v>13.15</v>
      </c>
      <c r="K2818" s="1">
        <v>183.095</v>
      </c>
      <c r="L2818" s="1">
        <v>4.0999999999999996</v>
      </c>
    </row>
    <row r="2819" spans="1:12" x14ac:dyDescent="0.2">
      <c r="A2819" s="1" t="s">
        <v>124</v>
      </c>
      <c r="B2819" s="1" t="s">
        <v>599</v>
      </c>
      <c r="C2819" s="1" t="s">
        <v>14</v>
      </c>
      <c r="D2819" s="1">
        <v>2016</v>
      </c>
      <c r="E2819" s="1" t="s">
        <v>1114</v>
      </c>
      <c r="F2819" s="1" t="s">
        <v>8</v>
      </c>
      <c r="G2819" s="1" t="s">
        <v>702</v>
      </c>
      <c r="H2819" s="1" t="s">
        <v>7</v>
      </c>
      <c r="I2819" s="1">
        <v>8.7719692000000002E-2</v>
      </c>
      <c r="J2819" s="1">
        <v>15.6</v>
      </c>
      <c r="K2819" s="1">
        <v>218.57980000000001</v>
      </c>
      <c r="L2819" s="1">
        <v>4.0999999999999996</v>
      </c>
    </row>
    <row r="2820" spans="1:12" x14ac:dyDescent="0.2">
      <c r="A2820" s="1" t="s">
        <v>124</v>
      </c>
      <c r="B2820" s="1" t="s">
        <v>142</v>
      </c>
      <c r="C2820" s="1" t="s">
        <v>14</v>
      </c>
      <c r="D2820" s="1">
        <v>2016</v>
      </c>
      <c r="E2820" s="1" t="s">
        <v>1114</v>
      </c>
      <c r="F2820" s="1" t="s">
        <v>8</v>
      </c>
      <c r="G2820" s="1" t="s">
        <v>702</v>
      </c>
      <c r="H2820" s="1" t="s">
        <v>7</v>
      </c>
      <c r="I2820" s="1">
        <v>0.139417654</v>
      </c>
      <c r="J2820" s="1">
        <v>16.850000000000001</v>
      </c>
      <c r="K2820" s="1">
        <v>147.476</v>
      </c>
      <c r="L2820" s="1">
        <v>4.0999999999999996</v>
      </c>
    </row>
    <row r="2821" spans="1:12" x14ac:dyDescent="0.2">
      <c r="A2821" s="1" t="s">
        <v>124</v>
      </c>
      <c r="B2821" s="1" t="s">
        <v>1267</v>
      </c>
      <c r="C2821" s="1" t="s">
        <v>14</v>
      </c>
      <c r="D2821" s="1">
        <v>2016</v>
      </c>
      <c r="E2821" s="1" t="s">
        <v>1114</v>
      </c>
      <c r="F2821" s="1" t="s">
        <v>8</v>
      </c>
      <c r="G2821" s="1" t="s">
        <v>702</v>
      </c>
      <c r="H2821" s="1" t="s">
        <v>7</v>
      </c>
      <c r="I2821" s="1">
        <v>1.2607876E-2</v>
      </c>
      <c r="J2821" s="1">
        <v>18.2</v>
      </c>
      <c r="K2821" s="1">
        <v>139.81800000000001</v>
      </c>
      <c r="L2821" s="1">
        <v>4.0999999999999996</v>
      </c>
    </row>
    <row r="2822" spans="1:12" x14ac:dyDescent="0.2">
      <c r="A2822" s="1" t="s">
        <v>124</v>
      </c>
      <c r="B2822" s="1" t="s">
        <v>127</v>
      </c>
      <c r="C2822" s="1" t="s">
        <v>19</v>
      </c>
      <c r="D2822" s="1">
        <v>2016</v>
      </c>
      <c r="E2822" s="1" t="s">
        <v>1114</v>
      </c>
      <c r="F2822" s="1" t="s">
        <v>8</v>
      </c>
      <c r="G2822" s="1" t="s">
        <v>702</v>
      </c>
      <c r="H2822" s="1" t="s">
        <v>7</v>
      </c>
      <c r="I2822" s="1">
        <v>3.5943717E-2</v>
      </c>
      <c r="J2822" s="1">
        <v>14.15</v>
      </c>
      <c r="K2822" s="1">
        <v>40.513800000000003</v>
      </c>
      <c r="L2822" s="1">
        <v>4.0999999999999996</v>
      </c>
    </row>
    <row r="2823" spans="1:12" x14ac:dyDescent="0.2">
      <c r="A2823" s="1" t="s">
        <v>124</v>
      </c>
      <c r="B2823" s="1" t="s">
        <v>987</v>
      </c>
      <c r="C2823" s="1" t="s">
        <v>19</v>
      </c>
      <c r="D2823" s="1">
        <v>2016</v>
      </c>
      <c r="E2823" s="1" t="s">
        <v>1114</v>
      </c>
      <c r="F2823" s="1" t="s">
        <v>8</v>
      </c>
      <c r="G2823" s="1" t="s">
        <v>702</v>
      </c>
      <c r="H2823" s="1" t="s">
        <v>7</v>
      </c>
      <c r="I2823" s="1">
        <v>3.3380060000000003E-2</v>
      </c>
      <c r="J2823" s="1">
        <v>16.2</v>
      </c>
      <c r="K2823" s="1">
        <v>74.069599999999994</v>
      </c>
      <c r="L2823" s="1">
        <v>4.0999999999999996</v>
      </c>
    </row>
    <row r="2824" spans="1:12" x14ac:dyDescent="0.2">
      <c r="A2824" s="1" t="s">
        <v>6</v>
      </c>
      <c r="B2824" s="1" t="s">
        <v>1445</v>
      </c>
      <c r="C2824" s="1" t="s">
        <v>28</v>
      </c>
      <c r="D2824" s="1">
        <v>2016</v>
      </c>
      <c r="E2824" s="1" t="s">
        <v>1114</v>
      </c>
      <c r="F2824" s="1" t="s">
        <v>8</v>
      </c>
      <c r="G2824" s="1" t="s">
        <v>702</v>
      </c>
      <c r="H2824" s="1" t="s">
        <v>7</v>
      </c>
      <c r="I2824" s="1">
        <v>3.4411237999999997E-2</v>
      </c>
      <c r="J2824" s="1">
        <v>14.3</v>
      </c>
      <c r="K2824" s="1">
        <v>98.672600000000003</v>
      </c>
      <c r="L2824" s="1">
        <v>4.0999999999999996</v>
      </c>
    </row>
    <row r="2825" spans="1:12" x14ac:dyDescent="0.2">
      <c r="A2825" s="1" t="s">
        <v>6</v>
      </c>
      <c r="B2825" s="1" t="s">
        <v>1258</v>
      </c>
      <c r="C2825" s="1" t="s">
        <v>112</v>
      </c>
      <c r="D2825" s="1">
        <v>2016</v>
      </c>
      <c r="E2825" s="1" t="s">
        <v>1114</v>
      </c>
      <c r="F2825" s="1" t="s">
        <v>8</v>
      </c>
      <c r="G2825" s="1" t="s">
        <v>702</v>
      </c>
      <c r="H2825" s="1" t="s">
        <v>7</v>
      </c>
      <c r="I2825" s="1">
        <v>3.4604343000000003E-2</v>
      </c>
      <c r="J2825" s="1">
        <v>6.55</v>
      </c>
      <c r="K2825" s="1">
        <v>157.8288</v>
      </c>
      <c r="L2825" s="1">
        <v>4.0999999999999996</v>
      </c>
    </row>
    <row r="2826" spans="1:12" x14ac:dyDescent="0.2">
      <c r="A2826" s="1" t="s">
        <v>6</v>
      </c>
      <c r="B2826" s="1" t="s">
        <v>111</v>
      </c>
      <c r="C2826" s="1" t="s">
        <v>108</v>
      </c>
      <c r="D2826" s="1">
        <v>2016</v>
      </c>
      <c r="E2826" s="1" t="s">
        <v>1114</v>
      </c>
      <c r="F2826" s="1" t="s">
        <v>8</v>
      </c>
      <c r="G2826" s="1" t="s">
        <v>702</v>
      </c>
      <c r="H2826" s="1" t="s">
        <v>7</v>
      </c>
      <c r="I2826" s="1">
        <v>9.4567181E-2</v>
      </c>
      <c r="J2826" s="1">
        <v>7.8949999999999996</v>
      </c>
      <c r="K2826" s="1">
        <v>104.53319999999999</v>
      </c>
      <c r="L2826" s="1">
        <v>4.0999999999999996</v>
      </c>
    </row>
    <row r="2827" spans="1:12" x14ac:dyDescent="0.2">
      <c r="A2827" s="1" t="s">
        <v>6</v>
      </c>
      <c r="B2827" s="1" t="s">
        <v>1506</v>
      </c>
      <c r="C2827" s="1" t="s">
        <v>25</v>
      </c>
      <c r="D2827" s="1">
        <v>2016</v>
      </c>
      <c r="E2827" s="1" t="s">
        <v>1114</v>
      </c>
      <c r="F2827" s="1" t="s">
        <v>8</v>
      </c>
      <c r="G2827" s="1" t="s">
        <v>702</v>
      </c>
      <c r="H2827" s="1" t="s">
        <v>7</v>
      </c>
      <c r="I2827" s="1">
        <v>0.153494979</v>
      </c>
      <c r="J2827" s="1">
        <v>7.84</v>
      </c>
      <c r="K2827" s="1">
        <v>48.935000000000002</v>
      </c>
      <c r="L2827" s="1">
        <v>4.0999999999999996</v>
      </c>
    </row>
    <row r="2828" spans="1:12" x14ac:dyDescent="0.2">
      <c r="A2828" s="1" t="s">
        <v>6</v>
      </c>
      <c r="B2828" s="1" t="s">
        <v>376</v>
      </c>
      <c r="C2828" s="1" t="s">
        <v>25</v>
      </c>
      <c r="D2828" s="1">
        <v>2016</v>
      </c>
      <c r="E2828" s="1" t="s">
        <v>1114</v>
      </c>
      <c r="F2828" s="1" t="s">
        <v>8</v>
      </c>
      <c r="G2828" s="1" t="s">
        <v>702</v>
      </c>
      <c r="H2828" s="1" t="s">
        <v>7</v>
      </c>
      <c r="I2828" s="1">
        <v>6.8125755999999996E-2</v>
      </c>
      <c r="J2828" s="1">
        <v>16.5</v>
      </c>
      <c r="K2828" s="1">
        <v>101.199</v>
      </c>
      <c r="L2828" s="1">
        <v>4.0999999999999996</v>
      </c>
    </row>
    <row r="2829" spans="1:12" x14ac:dyDescent="0.2">
      <c r="A2829" s="1" t="s">
        <v>6</v>
      </c>
      <c r="B2829" s="1" t="s">
        <v>83</v>
      </c>
      <c r="C2829" s="1" t="s">
        <v>17</v>
      </c>
      <c r="D2829" s="1">
        <v>2016</v>
      </c>
      <c r="E2829" s="1" t="s">
        <v>1114</v>
      </c>
      <c r="F2829" s="1" t="s">
        <v>8</v>
      </c>
      <c r="G2829" s="1" t="s">
        <v>702</v>
      </c>
      <c r="H2829" s="1" t="s">
        <v>7</v>
      </c>
      <c r="I2829" s="1">
        <v>4.7588696E-2</v>
      </c>
      <c r="J2829" s="1">
        <v>7.71</v>
      </c>
      <c r="K2829" s="1">
        <v>122.4756</v>
      </c>
      <c r="L2829" s="1">
        <v>4.0999999999999996</v>
      </c>
    </row>
    <row r="2830" spans="1:12" x14ac:dyDescent="0.2">
      <c r="A2830" s="1" t="s">
        <v>6</v>
      </c>
      <c r="B2830" s="1" t="s">
        <v>826</v>
      </c>
      <c r="C2830" s="1" t="s">
        <v>17</v>
      </c>
      <c r="D2830" s="1">
        <v>2016</v>
      </c>
      <c r="E2830" s="1" t="s">
        <v>1114</v>
      </c>
      <c r="F2830" s="1" t="s">
        <v>8</v>
      </c>
      <c r="G2830" s="1" t="s">
        <v>702</v>
      </c>
      <c r="H2830" s="1" t="s">
        <v>7</v>
      </c>
      <c r="I2830" s="1">
        <v>3.8211536999999997E-2</v>
      </c>
      <c r="J2830" s="1">
        <v>8.3000000000000007</v>
      </c>
      <c r="K2830" s="1">
        <v>87.719800000000006</v>
      </c>
      <c r="L2830" s="1">
        <v>4.0999999999999996</v>
      </c>
    </row>
    <row r="2831" spans="1:12" x14ac:dyDescent="0.2">
      <c r="A2831" s="1" t="s">
        <v>6</v>
      </c>
      <c r="B2831" s="1" t="s">
        <v>90</v>
      </c>
      <c r="C2831" s="1" t="s">
        <v>17</v>
      </c>
      <c r="D2831" s="1">
        <v>2016</v>
      </c>
      <c r="E2831" s="1" t="s">
        <v>1114</v>
      </c>
      <c r="F2831" s="1" t="s">
        <v>8</v>
      </c>
      <c r="G2831" s="1" t="s">
        <v>702</v>
      </c>
      <c r="H2831" s="1" t="s">
        <v>7</v>
      </c>
      <c r="I2831" s="1">
        <v>0.14586734700000001</v>
      </c>
      <c r="J2831" s="1">
        <v>10.195</v>
      </c>
      <c r="K2831" s="1">
        <v>194.07939999999999</v>
      </c>
      <c r="L2831" s="1">
        <v>4.0999999999999996</v>
      </c>
    </row>
    <row r="2832" spans="1:12" x14ac:dyDescent="0.2">
      <c r="A2832" s="1" t="s">
        <v>6</v>
      </c>
      <c r="B2832" s="1" t="s">
        <v>94</v>
      </c>
      <c r="C2832" s="1" t="s">
        <v>17</v>
      </c>
      <c r="D2832" s="1">
        <v>2016</v>
      </c>
      <c r="E2832" s="1" t="s">
        <v>1114</v>
      </c>
      <c r="F2832" s="1" t="s">
        <v>8</v>
      </c>
      <c r="G2832" s="1" t="s">
        <v>702</v>
      </c>
      <c r="H2832" s="1" t="s">
        <v>7</v>
      </c>
      <c r="I2832" s="1">
        <v>0.18329487999999999</v>
      </c>
      <c r="J2832" s="1">
        <v>18.25</v>
      </c>
      <c r="K2832" s="1">
        <v>111.657</v>
      </c>
      <c r="L2832" s="1">
        <v>4.0999999999999996</v>
      </c>
    </row>
    <row r="2833" spans="1:12" x14ac:dyDescent="0.2">
      <c r="A2833" s="1" t="s">
        <v>6</v>
      </c>
      <c r="B2833" s="1" t="s">
        <v>819</v>
      </c>
      <c r="C2833" s="1" t="s">
        <v>71</v>
      </c>
      <c r="D2833" s="1">
        <v>2016</v>
      </c>
      <c r="E2833" s="1" t="s">
        <v>1114</v>
      </c>
      <c r="F2833" s="1" t="s">
        <v>8</v>
      </c>
      <c r="G2833" s="1" t="s">
        <v>702</v>
      </c>
      <c r="H2833" s="1" t="s">
        <v>7</v>
      </c>
      <c r="I2833" s="1">
        <v>0.150015234</v>
      </c>
      <c r="J2833" s="1">
        <v>7.8250000000000002</v>
      </c>
      <c r="K2833" s="1">
        <v>157.52879999999999</v>
      </c>
      <c r="L2833" s="1">
        <v>4.0999999999999996</v>
      </c>
    </row>
    <row r="2834" spans="1:12" x14ac:dyDescent="0.2">
      <c r="A2834" s="1" t="s">
        <v>6</v>
      </c>
      <c r="B2834" s="1" t="s">
        <v>357</v>
      </c>
      <c r="C2834" s="1" t="s">
        <v>71</v>
      </c>
      <c r="D2834" s="1">
        <v>2016</v>
      </c>
      <c r="E2834" s="1" t="s">
        <v>1114</v>
      </c>
      <c r="F2834" s="1" t="s">
        <v>8</v>
      </c>
      <c r="G2834" s="1" t="s">
        <v>702</v>
      </c>
      <c r="H2834" s="1" t="s">
        <v>7</v>
      </c>
      <c r="I2834" s="1">
        <v>8.5834991999999999E-2</v>
      </c>
      <c r="J2834" s="1">
        <v>15.5</v>
      </c>
      <c r="K2834" s="1">
        <v>49.669199999999996</v>
      </c>
      <c r="L2834" s="1">
        <v>4.0999999999999996</v>
      </c>
    </row>
    <row r="2835" spans="1:12" x14ac:dyDescent="0.2">
      <c r="A2835" s="1" t="s">
        <v>6</v>
      </c>
      <c r="B2835" s="1" t="s">
        <v>558</v>
      </c>
      <c r="C2835" s="1" t="s">
        <v>10</v>
      </c>
      <c r="D2835" s="1">
        <v>2016</v>
      </c>
      <c r="E2835" s="1" t="s">
        <v>1114</v>
      </c>
      <c r="F2835" s="1" t="s">
        <v>8</v>
      </c>
      <c r="G2835" s="1" t="s">
        <v>702</v>
      </c>
      <c r="H2835" s="1" t="s">
        <v>7</v>
      </c>
      <c r="I2835" s="1">
        <v>4.9162885000000003E-2</v>
      </c>
      <c r="J2835" s="1">
        <v>6.46</v>
      </c>
      <c r="K2835" s="1">
        <v>146.9102</v>
      </c>
      <c r="L2835" s="1">
        <v>4.0999999999999996</v>
      </c>
    </row>
    <row r="2836" spans="1:12" x14ac:dyDescent="0.2">
      <c r="A2836" s="1" t="s">
        <v>6</v>
      </c>
      <c r="B2836" s="1" t="s">
        <v>55</v>
      </c>
      <c r="C2836" s="1" t="s">
        <v>10</v>
      </c>
      <c r="D2836" s="1">
        <v>2016</v>
      </c>
      <c r="E2836" s="1" t="s">
        <v>1114</v>
      </c>
      <c r="F2836" s="1" t="s">
        <v>8</v>
      </c>
      <c r="G2836" s="1" t="s">
        <v>702</v>
      </c>
      <c r="H2836" s="1" t="s">
        <v>7</v>
      </c>
      <c r="I2836" s="1">
        <v>2.4404558E-2</v>
      </c>
      <c r="J2836" s="1">
        <v>14.15</v>
      </c>
      <c r="K2836" s="1">
        <v>198.31100000000001</v>
      </c>
      <c r="L2836" s="1">
        <v>4.0999999999999996</v>
      </c>
    </row>
    <row r="2837" spans="1:12" x14ac:dyDescent="0.2">
      <c r="A2837" s="1" t="s">
        <v>6</v>
      </c>
      <c r="B2837" s="1" t="s">
        <v>937</v>
      </c>
      <c r="C2837" s="1" t="s">
        <v>10</v>
      </c>
      <c r="D2837" s="1">
        <v>2016</v>
      </c>
      <c r="E2837" s="1" t="s">
        <v>1114</v>
      </c>
      <c r="F2837" s="1" t="s">
        <v>8</v>
      </c>
      <c r="G2837" s="1" t="s">
        <v>702</v>
      </c>
      <c r="H2837" s="1" t="s">
        <v>7</v>
      </c>
      <c r="I2837" s="1">
        <v>1.8930352000000001E-2</v>
      </c>
      <c r="J2837" s="1">
        <v>15.7</v>
      </c>
      <c r="K2837" s="1">
        <v>59.453600000000002</v>
      </c>
      <c r="L2837" s="1">
        <v>4.0999999999999996</v>
      </c>
    </row>
    <row r="2838" spans="1:12" x14ac:dyDescent="0.2">
      <c r="A2838" s="1" t="s">
        <v>6</v>
      </c>
      <c r="B2838" s="1" t="s">
        <v>50</v>
      </c>
      <c r="C2838" s="1" t="s">
        <v>47</v>
      </c>
      <c r="D2838" s="1">
        <v>2016</v>
      </c>
      <c r="E2838" s="1" t="s">
        <v>1114</v>
      </c>
      <c r="F2838" s="1" t="s">
        <v>8</v>
      </c>
      <c r="G2838" s="1" t="s">
        <v>702</v>
      </c>
      <c r="H2838" s="1" t="s">
        <v>7</v>
      </c>
      <c r="I2838" s="1">
        <v>0.15085330799999999</v>
      </c>
      <c r="J2838" s="1">
        <v>5.86</v>
      </c>
      <c r="K2838" s="1">
        <v>156.03139999999999</v>
      </c>
      <c r="L2838" s="1">
        <v>4.0999999999999996</v>
      </c>
    </row>
    <row r="2839" spans="1:12" x14ac:dyDescent="0.2">
      <c r="A2839" s="1" t="s">
        <v>6</v>
      </c>
      <c r="B2839" s="1" t="s">
        <v>1587</v>
      </c>
      <c r="C2839" s="1" t="s">
        <v>47</v>
      </c>
      <c r="D2839" s="1">
        <v>2016</v>
      </c>
      <c r="E2839" s="1" t="s">
        <v>1114</v>
      </c>
      <c r="F2839" s="1" t="s">
        <v>8</v>
      </c>
      <c r="G2839" s="1" t="s">
        <v>702</v>
      </c>
      <c r="H2839" s="1" t="s">
        <v>7</v>
      </c>
      <c r="I2839" s="1">
        <v>2.2058723999999998E-2</v>
      </c>
      <c r="J2839" s="1">
        <v>9.5</v>
      </c>
      <c r="K2839" s="1">
        <v>196.84520000000001</v>
      </c>
      <c r="L2839" s="1">
        <v>4.0999999999999996</v>
      </c>
    </row>
    <row r="2840" spans="1:12" x14ac:dyDescent="0.2">
      <c r="A2840" s="1" t="s">
        <v>6</v>
      </c>
      <c r="B2840" s="1" t="s">
        <v>932</v>
      </c>
      <c r="C2840" s="1" t="s">
        <v>14</v>
      </c>
      <c r="D2840" s="1">
        <v>2016</v>
      </c>
      <c r="E2840" s="1" t="s">
        <v>1114</v>
      </c>
      <c r="F2840" s="1" t="s">
        <v>8</v>
      </c>
      <c r="G2840" s="1" t="s">
        <v>702</v>
      </c>
      <c r="H2840" s="1" t="s">
        <v>7</v>
      </c>
      <c r="I2840" s="1">
        <v>0</v>
      </c>
      <c r="J2840" s="1">
        <v>8.31</v>
      </c>
      <c r="K2840" s="1">
        <v>177.40280000000001</v>
      </c>
      <c r="L2840" s="1">
        <v>4.0999999999999996</v>
      </c>
    </row>
    <row r="2841" spans="1:12" x14ac:dyDescent="0.2">
      <c r="A2841" s="1" t="s">
        <v>6</v>
      </c>
      <c r="B2841" s="1" t="s">
        <v>325</v>
      </c>
      <c r="C2841" s="1" t="s">
        <v>14</v>
      </c>
      <c r="D2841" s="1">
        <v>2016</v>
      </c>
      <c r="E2841" s="1" t="s">
        <v>1114</v>
      </c>
      <c r="F2841" s="1" t="s">
        <v>8</v>
      </c>
      <c r="G2841" s="1" t="s">
        <v>702</v>
      </c>
      <c r="H2841" s="1" t="s">
        <v>7</v>
      </c>
      <c r="I2841" s="1">
        <v>2.7343610000000001E-2</v>
      </c>
      <c r="J2841" s="1">
        <v>9.6</v>
      </c>
      <c r="K2841" s="1">
        <v>257.8304</v>
      </c>
      <c r="L2841" s="1">
        <v>4.0999999999999996</v>
      </c>
    </row>
    <row r="2842" spans="1:12" x14ac:dyDescent="0.2">
      <c r="A2842" s="1" t="s">
        <v>6</v>
      </c>
      <c r="B2842" s="1" t="s">
        <v>931</v>
      </c>
      <c r="C2842" s="1" t="s">
        <v>14</v>
      </c>
      <c r="D2842" s="1">
        <v>2016</v>
      </c>
      <c r="E2842" s="1" t="s">
        <v>1114</v>
      </c>
      <c r="F2842" s="1" t="s">
        <v>8</v>
      </c>
      <c r="G2842" s="1" t="s">
        <v>702</v>
      </c>
      <c r="H2842" s="1" t="s">
        <v>7</v>
      </c>
      <c r="I2842" s="1">
        <v>6.5896555999999995E-2</v>
      </c>
      <c r="J2842" s="1">
        <v>15.25</v>
      </c>
      <c r="K2842" s="1">
        <v>179.26599999999999</v>
      </c>
      <c r="L2842" s="1">
        <v>4.0999999999999996</v>
      </c>
    </row>
    <row r="2843" spans="1:12" x14ac:dyDescent="0.2">
      <c r="A2843" s="1" t="s">
        <v>16</v>
      </c>
      <c r="B2843" s="1" t="s">
        <v>35</v>
      </c>
      <c r="C2843" s="1" t="s">
        <v>14</v>
      </c>
      <c r="D2843" s="1">
        <v>2016</v>
      </c>
      <c r="E2843" s="1" t="s">
        <v>1114</v>
      </c>
      <c r="F2843" s="1" t="s">
        <v>8</v>
      </c>
      <c r="G2843" s="1" t="s">
        <v>702</v>
      </c>
      <c r="H2843" s="1" t="s">
        <v>7</v>
      </c>
      <c r="I2843" s="1">
        <v>8.9554185999999994E-2</v>
      </c>
      <c r="J2843" s="1">
        <v>8.27</v>
      </c>
      <c r="K2843" s="1">
        <v>150.8708</v>
      </c>
      <c r="L2843" s="1">
        <v>4.0999999999999996</v>
      </c>
    </row>
    <row r="2844" spans="1:12" x14ac:dyDescent="0.2">
      <c r="A2844" s="1" t="s">
        <v>295</v>
      </c>
      <c r="B2844" s="1" t="s">
        <v>29</v>
      </c>
      <c r="C2844" s="1" t="s">
        <v>28</v>
      </c>
      <c r="D2844" s="1">
        <v>2015</v>
      </c>
      <c r="E2844" s="1" t="s">
        <v>922</v>
      </c>
      <c r="F2844" s="1" t="s">
        <v>796</v>
      </c>
      <c r="G2844" s="1" t="s">
        <v>1</v>
      </c>
      <c r="H2844" s="1" t="s">
        <v>7</v>
      </c>
      <c r="I2844" s="1">
        <v>4.3326510999999998E-2</v>
      </c>
      <c r="J2844" s="1">
        <v>7.75</v>
      </c>
      <c r="K2844" s="1">
        <v>95.643600000000006</v>
      </c>
      <c r="L2844" s="1">
        <v>4.0999999999999996</v>
      </c>
    </row>
    <row r="2845" spans="1:12" x14ac:dyDescent="0.2">
      <c r="A2845" s="1" t="s">
        <v>295</v>
      </c>
      <c r="B2845" s="1" t="s">
        <v>182</v>
      </c>
      <c r="C2845" s="1" t="s">
        <v>171</v>
      </c>
      <c r="D2845" s="1">
        <v>2015</v>
      </c>
      <c r="E2845" s="1" t="s">
        <v>922</v>
      </c>
      <c r="F2845" s="1" t="s">
        <v>796</v>
      </c>
      <c r="G2845" s="1" t="s">
        <v>1</v>
      </c>
      <c r="H2845" s="1" t="s">
        <v>7</v>
      </c>
      <c r="I2845" s="1">
        <v>8.3009875999999996E-2</v>
      </c>
      <c r="J2845" s="1">
        <v>13</v>
      </c>
      <c r="K2845" s="1">
        <v>61.119399999999999</v>
      </c>
      <c r="L2845" s="1">
        <v>4.0999999999999996</v>
      </c>
    </row>
    <row r="2846" spans="1:12" x14ac:dyDescent="0.2">
      <c r="A2846" s="1" t="s">
        <v>295</v>
      </c>
      <c r="B2846" s="1" t="s">
        <v>411</v>
      </c>
      <c r="C2846" s="1" t="s">
        <v>14</v>
      </c>
      <c r="D2846" s="1">
        <v>2015</v>
      </c>
      <c r="E2846" s="1" t="s">
        <v>922</v>
      </c>
      <c r="F2846" s="1" t="s">
        <v>796</v>
      </c>
      <c r="G2846" s="1" t="s">
        <v>1</v>
      </c>
      <c r="H2846" s="1" t="s">
        <v>7</v>
      </c>
      <c r="I2846" s="1">
        <v>5.9472609000000003E-2</v>
      </c>
      <c r="J2846" s="1">
        <v>7.76</v>
      </c>
      <c r="K2846" s="1">
        <v>98.77</v>
      </c>
      <c r="L2846" s="1">
        <v>4.0999999999999996</v>
      </c>
    </row>
    <row r="2847" spans="1:12" x14ac:dyDescent="0.2">
      <c r="A2847" s="1" t="s">
        <v>295</v>
      </c>
      <c r="B2847" s="1" t="s">
        <v>24</v>
      </c>
      <c r="C2847" s="1" t="s">
        <v>10</v>
      </c>
      <c r="D2847" s="1">
        <v>2020</v>
      </c>
      <c r="E2847" s="1" t="s">
        <v>919</v>
      </c>
      <c r="F2847" s="1" t="s">
        <v>796</v>
      </c>
      <c r="G2847" s="1" t="s">
        <v>1</v>
      </c>
      <c r="H2847" s="1" t="s">
        <v>7</v>
      </c>
      <c r="I2847" s="1">
        <v>0.17699102899999999</v>
      </c>
      <c r="J2847" s="1">
        <v>19.850000000000001</v>
      </c>
      <c r="K2847" s="1">
        <v>221.5772</v>
      </c>
      <c r="L2847" s="1">
        <v>4.0999999999999996</v>
      </c>
    </row>
    <row r="2848" spans="1:12" x14ac:dyDescent="0.2">
      <c r="A2848" s="1" t="s">
        <v>295</v>
      </c>
      <c r="B2848" s="1" t="s">
        <v>1381</v>
      </c>
      <c r="C2848" s="1" t="s">
        <v>122</v>
      </c>
      <c r="D2848" s="1">
        <v>2020</v>
      </c>
      <c r="E2848" s="1" t="s">
        <v>919</v>
      </c>
      <c r="F2848" s="1" t="s">
        <v>796</v>
      </c>
      <c r="G2848" s="1" t="s">
        <v>1</v>
      </c>
      <c r="H2848" s="1" t="s">
        <v>7</v>
      </c>
      <c r="I2848" s="1">
        <v>6.1192211000000003E-2</v>
      </c>
      <c r="J2848" s="1">
        <v>16</v>
      </c>
      <c r="K2848" s="1">
        <v>224.1404</v>
      </c>
      <c r="L2848" s="1">
        <v>4.0999999999999996</v>
      </c>
    </row>
    <row r="2849" spans="1:12" x14ac:dyDescent="0.2">
      <c r="A2849" s="1" t="s">
        <v>124</v>
      </c>
      <c r="B2849" s="1" t="s">
        <v>516</v>
      </c>
      <c r="C2849" s="1" t="s">
        <v>28</v>
      </c>
      <c r="D2849" s="1">
        <v>2015</v>
      </c>
      <c r="E2849" s="1" t="s">
        <v>922</v>
      </c>
      <c r="F2849" s="1" t="s">
        <v>796</v>
      </c>
      <c r="G2849" s="1" t="s">
        <v>1</v>
      </c>
      <c r="H2849" s="1" t="s">
        <v>7</v>
      </c>
      <c r="I2849" s="1">
        <v>0.103481775</v>
      </c>
      <c r="J2849" s="1">
        <v>5.6349999999999998</v>
      </c>
      <c r="K2849" s="1">
        <v>150.005</v>
      </c>
      <c r="L2849" s="1">
        <v>4.0999999999999996</v>
      </c>
    </row>
    <row r="2850" spans="1:12" x14ac:dyDescent="0.2">
      <c r="A2850" s="1" t="s">
        <v>124</v>
      </c>
      <c r="B2850" s="1" t="s">
        <v>1189</v>
      </c>
      <c r="C2850" s="1" t="s">
        <v>28</v>
      </c>
      <c r="D2850" s="1">
        <v>2015</v>
      </c>
      <c r="E2850" s="1" t="s">
        <v>922</v>
      </c>
      <c r="F2850" s="1" t="s">
        <v>796</v>
      </c>
      <c r="G2850" s="1" t="s">
        <v>1</v>
      </c>
      <c r="H2850" s="1" t="s">
        <v>7</v>
      </c>
      <c r="I2850" s="1">
        <v>1.3957308E-2</v>
      </c>
      <c r="J2850" s="1">
        <v>8.3550000000000004</v>
      </c>
      <c r="K2850" s="1">
        <v>94.046199999999999</v>
      </c>
      <c r="L2850" s="1">
        <v>4.0999999999999996</v>
      </c>
    </row>
    <row r="2851" spans="1:12" x14ac:dyDescent="0.2">
      <c r="A2851" s="1" t="s">
        <v>124</v>
      </c>
      <c r="B2851" s="1" t="s">
        <v>1229</v>
      </c>
      <c r="C2851" s="1" t="s">
        <v>108</v>
      </c>
      <c r="D2851" s="1">
        <v>2015</v>
      </c>
      <c r="E2851" s="1" t="s">
        <v>922</v>
      </c>
      <c r="F2851" s="1" t="s">
        <v>796</v>
      </c>
      <c r="G2851" s="1" t="s">
        <v>1</v>
      </c>
      <c r="H2851" s="1" t="s">
        <v>7</v>
      </c>
      <c r="I2851" s="1">
        <v>0.14339617499999999</v>
      </c>
      <c r="J2851" s="1">
        <v>15.6</v>
      </c>
      <c r="K2851" s="1">
        <v>128.0994</v>
      </c>
      <c r="L2851" s="1">
        <v>4.0999999999999996</v>
      </c>
    </row>
    <row r="2852" spans="1:12" x14ac:dyDescent="0.2">
      <c r="A2852" s="1" t="s">
        <v>124</v>
      </c>
      <c r="B2852" s="1" t="s">
        <v>912</v>
      </c>
      <c r="C2852" s="1" t="s">
        <v>25</v>
      </c>
      <c r="D2852" s="1">
        <v>2015</v>
      </c>
      <c r="E2852" s="1" t="s">
        <v>922</v>
      </c>
      <c r="F2852" s="1" t="s">
        <v>796</v>
      </c>
      <c r="G2852" s="1" t="s">
        <v>1</v>
      </c>
      <c r="H2852" s="1" t="s">
        <v>7</v>
      </c>
      <c r="I2852" s="1">
        <v>0.1175683</v>
      </c>
      <c r="J2852" s="1">
        <v>4.9050000000000002</v>
      </c>
      <c r="K2852" s="1">
        <v>197.67679999999999</v>
      </c>
      <c r="L2852" s="1">
        <v>4.0999999999999996</v>
      </c>
    </row>
    <row r="2853" spans="1:12" x14ac:dyDescent="0.2">
      <c r="A2853" s="1" t="s">
        <v>124</v>
      </c>
      <c r="B2853" s="1" t="s">
        <v>673</v>
      </c>
      <c r="C2853" s="1" t="s">
        <v>25</v>
      </c>
      <c r="D2853" s="1">
        <v>2015</v>
      </c>
      <c r="E2853" s="1" t="s">
        <v>922</v>
      </c>
      <c r="F2853" s="1" t="s">
        <v>796</v>
      </c>
      <c r="G2853" s="1" t="s">
        <v>1</v>
      </c>
      <c r="H2853" s="1" t="s">
        <v>7</v>
      </c>
      <c r="I2853" s="1">
        <v>3.0188505000000001E-2</v>
      </c>
      <c r="J2853" s="1">
        <v>12.1</v>
      </c>
      <c r="K2853" s="1">
        <v>77.367000000000004</v>
      </c>
      <c r="L2853" s="1">
        <v>4.0999999999999996</v>
      </c>
    </row>
    <row r="2854" spans="1:12" x14ac:dyDescent="0.2">
      <c r="A2854" s="1" t="s">
        <v>124</v>
      </c>
      <c r="B2854" s="1" t="s">
        <v>670</v>
      </c>
      <c r="C2854" s="1" t="s">
        <v>17</v>
      </c>
      <c r="D2854" s="1">
        <v>2015</v>
      </c>
      <c r="E2854" s="1" t="s">
        <v>922</v>
      </c>
      <c r="F2854" s="1" t="s">
        <v>796</v>
      </c>
      <c r="G2854" s="1" t="s">
        <v>1</v>
      </c>
      <c r="H2854" s="1" t="s">
        <v>7</v>
      </c>
      <c r="I2854" s="1">
        <v>7.6891526000000002E-2</v>
      </c>
      <c r="J2854" s="1">
        <v>6.13</v>
      </c>
      <c r="K2854" s="1">
        <v>61.553600000000003</v>
      </c>
      <c r="L2854" s="1">
        <v>4.0999999999999996</v>
      </c>
    </row>
    <row r="2855" spans="1:12" x14ac:dyDescent="0.2">
      <c r="A2855" s="1" t="s">
        <v>124</v>
      </c>
      <c r="B2855" s="1" t="s">
        <v>1180</v>
      </c>
      <c r="C2855" s="1" t="s">
        <v>17</v>
      </c>
      <c r="D2855" s="1">
        <v>2015</v>
      </c>
      <c r="E2855" s="1" t="s">
        <v>922</v>
      </c>
      <c r="F2855" s="1" t="s">
        <v>796</v>
      </c>
      <c r="G2855" s="1" t="s">
        <v>1</v>
      </c>
      <c r="H2855" s="1" t="s">
        <v>7</v>
      </c>
      <c r="I2855" s="1">
        <v>2.4276035000000001E-2</v>
      </c>
      <c r="J2855" s="1">
        <v>19.600000000000001</v>
      </c>
      <c r="K2855" s="1">
        <v>45.3718</v>
      </c>
      <c r="L2855" s="1">
        <v>4.0999999999999996</v>
      </c>
    </row>
    <row r="2856" spans="1:12" x14ac:dyDescent="0.2">
      <c r="A2856" s="1" t="s">
        <v>124</v>
      </c>
      <c r="B2856" s="1" t="s">
        <v>523</v>
      </c>
      <c r="C2856" s="1" t="s">
        <v>71</v>
      </c>
      <c r="D2856" s="1">
        <v>2015</v>
      </c>
      <c r="E2856" s="1" t="s">
        <v>922</v>
      </c>
      <c r="F2856" s="1" t="s">
        <v>796</v>
      </c>
      <c r="G2856" s="1" t="s">
        <v>1</v>
      </c>
      <c r="H2856" s="1" t="s">
        <v>7</v>
      </c>
      <c r="I2856" s="1">
        <v>9.5989601999999993E-2</v>
      </c>
      <c r="J2856" s="1">
        <v>5.9850000000000003</v>
      </c>
      <c r="K2856" s="1">
        <v>127.3678</v>
      </c>
      <c r="L2856" s="1">
        <v>4.0999999999999996</v>
      </c>
    </row>
    <row r="2857" spans="1:12" x14ac:dyDescent="0.2">
      <c r="A2857" s="1" t="s">
        <v>124</v>
      </c>
      <c r="B2857" s="1" t="s">
        <v>250</v>
      </c>
      <c r="C2857" s="1" t="s">
        <v>71</v>
      </c>
      <c r="D2857" s="1">
        <v>2015</v>
      </c>
      <c r="E2857" s="1" t="s">
        <v>922</v>
      </c>
      <c r="F2857" s="1" t="s">
        <v>796</v>
      </c>
      <c r="G2857" s="1" t="s">
        <v>1</v>
      </c>
      <c r="H2857" s="1" t="s">
        <v>7</v>
      </c>
      <c r="I2857" s="1">
        <v>5.2418124000000003E-2</v>
      </c>
      <c r="J2857" s="1">
        <v>7.36</v>
      </c>
      <c r="K2857" s="1">
        <v>56.558799999999998</v>
      </c>
      <c r="L2857" s="1">
        <v>4.0999999999999996</v>
      </c>
    </row>
    <row r="2858" spans="1:12" x14ac:dyDescent="0.2">
      <c r="A2858" s="1" t="s">
        <v>124</v>
      </c>
      <c r="B2858" s="1" t="s">
        <v>895</v>
      </c>
      <c r="C2858" s="1" t="s">
        <v>71</v>
      </c>
      <c r="D2858" s="1">
        <v>2015</v>
      </c>
      <c r="E2858" s="1" t="s">
        <v>922</v>
      </c>
      <c r="F2858" s="1" t="s">
        <v>796</v>
      </c>
      <c r="G2858" s="1" t="s">
        <v>1</v>
      </c>
      <c r="H2858" s="1" t="s">
        <v>7</v>
      </c>
      <c r="I2858" s="1">
        <v>1.4721579E-2</v>
      </c>
      <c r="J2858" s="1">
        <v>17.350000000000001</v>
      </c>
      <c r="K2858" s="1">
        <v>73.103800000000007</v>
      </c>
      <c r="L2858" s="1">
        <v>4.0999999999999996</v>
      </c>
    </row>
    <row r="2859" spans="1:12" x14ac:dyDescent="0.2">
      <c r="A2859" s="1" t="s">
        <v>124</v>
      </c>
      <c r="B2859" s="1" t="s">
        <v>1531</v>
      </c>
      <c r="C2859" s="1" t="s">
        <v>10</v>
      </c>
      <c r="D2859" s="1">
        <v>2015</v>
      </c>
      <c r="E2859" s="1" t="s">
        <v>922</v>
      </c>
      <c r="F2859" s="1" t="s">
        <v>796</v>
      </c>
      <c r="G2859" s="1" t="s">
        <v>1</v>
      </c>
      <c r="H2859" s="1" t="s">
        <v>7</v>
      </c>
      <c r="I2859" s="1">
        <v>2.1647195000000001E-2</v>
      </c>
      <c r="J2859" s="1">
        <v>8.7750000000000004</v>
      </c>
      <c r="K2859" s="1">
        <v>109.5228</v>
      </c>
      <c r="L2859" s="1">
        <v>4.0999999999999996</v>
      </c>
    </row>
    <row r="2860" spans="1:12" x14ac:dyDescent="0.2">
      <c r="A2860" s="1" t="s">
        <v>124</v>
      </c>
      <c r="B2860" s="1" t="s">
        <v>1027</v>
      </c>
      <c r="C2860" s="1" t="s">
        <v>10</v>
      </c>
      <c r="D2860" s="1">
        <v>2015</v>
      </c>
      <c r="E2860" s="1" t="s">
        <v>922</v>
      </c>
      <c r="F2860" s="1" t="s">
        <v>796</v>
      </c>
      <c r="G2860" s="1" t="s">
        <v>1</v>
      </c>
      <c r="H2860" s="1" t="s">
        <v>7</v>
      </c>
      <c r="I2860" s="1">
        <v>4.9819857000000002E-2</v>
      </c>
      <c r="J2860" s="1">
        <v>10.8</v>
      </c>
      <c r="K2860" s="1">
        <v>243.21440000000001</v>
      </c>
      <c r="L2860" s="1">
        <v>4.0999999999999996</v>
      </c>
    </row>
    <row r="2861" spans="1:12" x14ac:dyDescent="0.2">
      <c r="A2861" s="1" t="s">
        <v>124</v>
      </c>
      <c r="B2861" s="1" t="s">
        <v>24</v>
      </c>
      <c r="C2861" s="1" t="s">
        <v>10</v>
      </c>
      <c r="D2861" s="1">
        <v>2015</v>
      </c>
      <c r="E2861" s="1" t="s">
        <v>922</v>
      </c>
      <c r="F2861" s="1" t="s">
        <v>796</v>
      </c>
      <c r="G2861" s="1" t="s">
        <v>1</v>
      </c>
      <c r="H2861" s="1" t="s">
        <v>7</v>
      </c>
      <c r="I2861" s="1">
        <v>0.17635244999999999</v>
      </c>
      <c r="J2861" s="1">
        <v>19.850000000000001</v>
      </c>
      <c r="K2861" s="1">
        <v>220.87719999999999</v>
      </c>
      <c r="L2861" s="1">
        <v>4.0999999999999996</v>
      </c>
    </row>
    <row r="2862" spans="1:12" x14ac:dyDescent="0.2">
      <c r="A2862" s="1" t="s">
        <v>124</v>
      </c>
      <c r="B2862" s="1" t="s">
        <v>459</v>
      </c>
      <c r="C2862" s="1" t="s">
        <v>4</v>
      </c>
      <c r="D2862" s="1">
        <v>2015</v>
      </c>
      <c r="E2862" s="1" t="s">
        <v>922</v>
      </c>
      <c r="F2862" s="1" t="s">
        <v>796</v>
      </c>
      <c r="G2862" s="1" t="s">
        <v>702</v>
      </c>
      <c r="H2862" s="1" t="s">
        <v>7</v>
      </c>
      <c r="I2862" s="1">
        <v>9.3071679000000004E-2</v>
      </c>
      <c r="J2862" s="1">
        <v>5.32</v>
      </c>
      <c r="K2862" s="1">
        <v>103.8674</v>
      </c>
      <c r="L2862" s="1">
        <v>4.0999999999999996</v>
      </c>
    </row>
    <row r="2863" spans="1:12" x14ac:dyDescent="0.2">
      <c r="A2863" s="1" t="s">
        <v>124</v>
      </c>
      <c r="B2863" s="1" t="s">
        <v>1286</v>
      </c>
      <c r="C2863" s="1" t="s">
        <v>4</v>
      </c>
      <c r="D2863" s="1">
        <v>2015</v>
      </c>
      <c r="E2863" s="1" t="s">
        <v>922</v>
      </c>
      <c r="F2863" s="1" t="s">
        <v>796</v>
      </c>
      <c r="G2863" s="1" t="s">
        <v>702</v>
      </c>
      <c r="H2863" s="1" t="s">
        <v>7</v>
      </c>
      <c r="I2863" s="1">
        <v>1.2141035999999999E-2</v>
      </c>
      <c r="J2863" s="1">
        <v>15.2</v>
      </c>
      <c r="K2863" s="1">
        <v>48.703400000000002</v>
      </c>
      <c r="L2863" s="1">
        <v>4.0999999999999996</v>
      </c>
    </row>
    <row r="2864" spans="1:12" x14ac:dyDescent="0.2">
      <c r="A2864" s="1" t="s">
        <v>124</v>
      </c>
      <c r="B2864" s="1" t="s">
        <v>443</v>
      </c>
      <c r="C2864" s="1" t="s">
        <v>171</v>
      </c>
      <c r="D2864" s="1">
        <v>2015</v>
      </c>
      <c r="E2864" s="1" t="s">
        <v>922</v>
      </c>
      <c r="F2864" s="1" t="s">
        <v>796</v>
      </c>
      <c r="G2864" s="1" t="s">
        <v>702</v>
      </c>
      <c r="H2864" s="1" t="s">
        <v>7</v>
      </c>
      <c r="I2864" s="1">
        <v>0</v>
      </c>
      <c r="J2864" s="1">
        <v>8.18</v>
      </c>
      <c r="K2864" s="1">
        <v>140.5154</v>
      </c>
      <c r="L2864" s="1">
        <v>4.0999999999999996</v>
      </c>
    </row>
    <row r="2865" spans="1:12" x14ac:dyDescent="0.2">
      <c r="A2865" s="1" t="s">
        <v>124</v>
      </c>
      <c r="B2865" s="1" t="s">
        <v>1471</v>
      </c>
      <c r="C2865" s="1" t="s">
        <v>171</v>
      </c>
      <c r="D2865" s="1">
        <v>2015</v>
      </c>
      <c r="E2865" s="1" t="s">
        <v>922</v>
      </c>
      <c r="F2865" s="1" t="s">
        <v>796</v>
      </c>
      <c r="G2865" s="1" t="s">
        <v>702</v>
      </c>
      <c r="H2865" s="1" t="s">
        <v>7</v>
      </c>
      <c r="I2865" s="1">
        <v>1.9546213999999999E-2</v>
      </c>
      <c r="J2865" s="1">
        <v>9</v>
      </c>
      <c r="K2865" s="1">
        <v>168.1474</v>
      </c>
      <c r="L2865" s="1">
        <v>4.0999999999999996</v>
      </c>
    </row>
    <row r="2866" spans="1:12" x14ac:dyDescent="0.2">
      <c r="A2866" s="1" t="s">
        <v>124</v>
      </c>
      <c r="B2866" s="1" t="s">
        <v>790</v>
      </c>
      <c r="C2866" s="1" t="s">
        <v>171</v>
      </c>
      <c r="D2866" s="1">
        <v>2015</v>
      </c>
      <c r="E2866" s="1" t="s">
        <v>922</v>
      </c>
      <c r="F2866" s="1" t="s">
        <v>796</v>
      </c>
      <c r="G2866" s="1" t="s">
        <v>702</v>
      </c>
      <c r="H2866" s="1" t="s">
        <v>7</v>
      </c>
      <c r="I2866" s="1">
        <v>2.8738058E-2</v>
      </c>
      <c r="J2866" s="1">
        <v>10.85</v>
      </c>
      <c r="K2866" s="1">
        <v>117.1808</v>
      </c>
      <c r="L2866" s="1">
        <v>4.0999999999999996</v>
      </c>
    </row>
    <row r="2867" spans="1:12" x14ac:dyDescent="0.2">
      <c r="A2867" s="1" t="s">
        <v>124</v>
      </c>
      <c r="B2867" s="1" t="s">
        <v>614</v>
      </c>
      <c r="C2867" s="1" t="s">
        <v>171</v>
      </c>
      <c r="D2867" s="1">
        <v>2015</v>
      </c>
      <c r="E2867" s="1" t="s">
        <v>922</v>
      </c>
      <c r="F2867" s="1" t="s">
        <v>796</v>
      </c>
      <c r="G2867" s="1" t="s">
        <v>702</v>
      </c>
      <c r="H2867" s="1" t="s">
        <v>7</v>
      </c>
      <c r="I2867" s="1">
        <v>1.4251461E-2</v>
      </c>
      <c r="J2867" s="1">
        <v>20.25</v>
      </c>
      <c r="K2867" s="1">
        <v>148.64179999999999</v>
      </c>
      <c r="L2867" s="1">
        <v>4.0999999999999996</v>
      </c>
    </row>
    <row r="2868" spans="1:12" x14ac:dyDescent="0.2">
      <c r="A2868" s="1" t="s">
        <v>124</v>
      </c>
      <c r="B2868" s="1" t="s">
        <v>168</v>
      </c>
      <c r="C2868" s="1" t="s">
        <v>47</v>
      </c>
      <c r="D2868" s="1">
        <v>2015</v>
      </c>
      <c r="E2868" s="1" t="s">
        <v>922</v>
      </c>
      <c r="F2868" s="1" t="s">
        <v>796</v>
      </c>
      <c r="G2868" s="1" t="s">
        <v>702</v>
      </c>
      <c r="H2868" s="1" t="s">
        <v>7</v>
      </c>
      <c r="I2868" s="1">
        <v>6.9565759000000005E-2</v>
      </c>
      <c r="J2868" s="1">
        <v>12.65</v>
      </c>
      <c r="K2868" s="1">
        <v>52.432400000000001</v>
      </c>
      <c r="L2868" s="1">
        <v>4.0999999999999996</v>
      </c>
    </row>
    <row r="2869" spans="1:12" x14ac:dyDescent="0.2">
      <c r="A2869" s="1" t="s">
        <v>124</v>
      </c>
      <c r="B2869" s="1" t="s">
        <v>1584</v>
      </c>
      <c r="C2869" s="1" t="s">
        <v>47</v>
      </c>
      <c r="D2869" s="1">
        <v>2015</v>
      </c>
      <c r="E2869" s="1" t="s">
        <v>922</v>
      </c>
      <c r="F2869" s="1" t="s">
        <v>796</v>
      </c>
      <c r="G2869" s="1" t="s">
        <v>702</v>
      </c>
      <c r="H2869" s="1" t="s">
        <v>7</v>
      </c>
      <c r="I2869" s="1">
        <v>5.8209078999999997E-2</v>
      </c>
      <c r="J2869" s="1">
        <v>17.600000000000001</v>
      </c>
      <c r="K2869" s="1">
        <v>153.63140000000001</v>
      </c>
      <c r="L2869" s="1">
        <v>4.0999999999999996</v>
      </c>
    </row>
    <row r="2870" spans="1:12" x14ac:dyDescent="0.2">
      <c r="A2870" s="1" t="s">
        <v>124</v>
      </c>
      <c r="B2870" s="1" t="s">
        <v>419</v>
      </c>
      <c r="C2870" s="1" t="s">
        <v>165</v>
      </c>
      <c r="D2870" s="1">
        <v>2015</v>
      </c>
      <c r="E2870" s="1" t="s">
        <v>922</v>
      </c>
      <c r="F2870" s="1" t="s">
        <v>796</v>
      </c>
      <c r="G2870" s="1" t="s">
        <v>702</v>
      </c>
      <c r="H2870" s="1" t="s">
        <v>7</v>
      </c>
      <c r="I2870" s="1">
        <v>8.1361288000000004E-2</v>
      </c>
      <c r="J2870" s="1">
        <v>6.0949999999999998</v>
      </c>
      <c r="K2870" s="1">
        <v>141.91540000000001</v>
      </c>
      <c r="L2870" s="1">
        <v>4.0999999999999996</v>
      </c>
    </row>
    <row r="2871" spans="1:12" x14ac:dyDescent="0.2">
      <c r="A2871" s="1" t="s">
        <v>124</v>
      </c>
      <c r="B2871" s="1" t="s">
        <v>414</v>
      </c>
      <c r="C2871" s="1" t="s">
        <v>165</v>
      </c>
      <c r="D2871" s="1">
        <v>2015</v>
      </c>
      <c r="E2871" s="1" t="s">
        <v>922</v>
      </c>
      <c r="F2871" s="1" t="s">
        <v>796</v>
      </c>
      <c r="G2871" s="1" t="s">
        <v>702</v>
      </c>
      <c r="H2871" s="1" t="s">
        <v>7</v>
      </c>
      <c r="I2871" s="1">
        <v>3.4013539000000002E-2</v>
      </c>
      <c r="J2871" s="1">
        <v>18.5</v>
      </c>
      <c r="K2871" s="1">
        <v>133.22839999999999</v>
      </c>
      <c r="L2871" s="1">
        <v>4.0999999999999996</v>
      </c>
    </row>
    <row r="2872" spans="1:12" x14ac:dyDescent="0.2">
      <c r="A2872" s="1" t="s">
        <v>124</v>
      </c>
      <c r="B2872" s="1" t="s">
        <v>156</v>
      </c>
      <c r="C2872" s="1" t="s">
        <v>14</v>
      </c>
      <c r="D2872" s="1">
        <v>2015</v>
      </c>
      <c r="E2872" s="1" t="s">
        <v>922</v>
      </c>
      <c r="F2872" s="1" t="s">
        <v>796</v>
      </c>
      <c r="G2872" s="1" t="s">
        <v>702</v>
      </c>
      <c r="H2872" s="1" t="s">
        <v>7</v>
      </c>
      <c r="I2872" s="1">
        <v>5.2917344999999998E-2</v>
      </c>
      <c r="J2872" s="1">
        <v>18.75</v>
      </c>
      <c r="K2872" s="1">
        <v>190.65039999999999</v>
      </c>
      <c r="L2872" s="1">
        <v>4.0999999999999996</v>
      </c>
    </row>
    <row r="2873" spans="1:12" x14ac:dyDescent="0.2">
      <c r="A2873" s="1" t="s">
        <v>124</v>
      </c>
      <c r="B2873" s="1" t="s">
        <v>595</v>
      </c>
      <c r="C2873" s="1" t="s">
        <v>19</v>
      </c>
      <c r="D2873" s="1">
        <v>2015</v>
      </c>
      <c r="E2873" s="1" t="s">
        <v>922</v>
      </c>
      <c r="F2873" s="1" t="s">
        <v>796</v>
      </c>
      <c r="G2873" s="1" t="s">
        <v>702</v>
      </c>
      <c r="H2873" s="1" t="s">
        <v>7</v>
      </c>
      <c r="I2873" s="1">
        <v>4.5463871000000003E-2</v>
      </c>
      <c r="J2873" s="1">
        <v>5.73</v>
      </c>
      <c r="K2873" s="1">
        <v>85.288200000000003</v>
      </c>
      <c r="L2873" s="1">
        <v>4.0999999999999996</v>
      </c>
    </row>
    <row r="2874" spans="1:12" x14ac:dyDescent="0.2">
      <c r="A2874" s="1" t="s">
        <v>124</v>
      </c>
      <c r="B2874" s="1" t="s">
        <v>1381</v>
      </c>
      <c r="C2874" s="1" t="s">
        <v>122</v>
      </c>
      <c r="D2874" s="1">
        <v>2015</v>
      </c>
      <c r="E2874" s="1" t="s">
        <v>922</v>
      </c>
      <c r="F2874" s="1" t="s">
        <v>796</v>
      </c>
      <c r="G2874" s="1" t="s">
        <v>702</v>
      </c>
      <c r="H2874" s="1" t="s">
        <v>7</v>
      </c>
      <c r="I2874" s="1">
        <v>6.0971431E-2</v>
      </c>
      <c r="J2874" s="1">
        <v>16</v>
      </c>
      <c r="K2874" s="1">
        <v>226.24039999999999</v>
      </c>
      <c r="L2874" s="1">
        <v>4.0999999999999996</v>
      </c>
    </row>
    <row r="2875" spans="1:12" x14ac:dyDescent="0.2">
      <c r="A2875" s="1" t="s">
        <v>124</v>
      </c>
      <c r="B2875" s="1" t="s">
        <v>1366</v>
      </c>
      <c r="C2875" s="1" t="s">
        <v>28</v>
      </c>
      <c r="D2875" s="1">
        <v>2020</v>
      </c>
      <c r="E2875" s="1" t="s">
        <v>919</v>
      </c>
      <c r="F2875" s="1" t="s">
        <v>796</v>
      </c>
      <c r="G2875" s="1" t="s">
        <v>702</v>
      </c>
      <c r="H2875" s="1" t="s">
        <v>7</v>
      </c>
      <c r="I2875" s="1">
        <v>9.5696333999999994E-2</v>
      </c>
      <c r="J2875" s="1">
        <v>15.1</v>
      </c>
      <c r="K2875" s="1">
        <v>159.7604</v>
      </c>
      <c r="L2875" s="1">
        <v>4.0999999999999996</v>
      </c>
    </row>
    <row r="2876" spans="1:12" x14ac:dyDescent="0.2">
      <c r="A2876" s="1" t="s">
        <v>124</v>
      </c>
      <c r="B2876" s="1" t="s">
        <v>290</v>
      </c>
      <c r="C2876" s="1" t="s">
        <v>28</v>
      </c>
      <c r="D2876" s="1">
        <v>2020</v>
      </c>
      <c r="E2876" s="1" t="s">
        <v>919</v>
      </c>
      <c r="F2876" s="1" t="s">
        <v>796</v>
      </c>
      <c r="G2876" s="1" t="s">
        <v>702</v>
      </c>
      <c r="H2876" s="1" t="s">
        <v>7</v>
      </c>
      <c r="I2876" s="1">
        <v>8.3473583000000004E-2</v>
      </c>
      <c r="J2876" s="1">
        <v>20.6</v>
      </c>
      <c r="K2876" s="1">
        <v>120.87560000000001</v>
      </c>
      <c r="L2876" s="1">
        <v>4.0999999999999996</v>
      </c>
    </row>
    <row r="2877" spans="1:12" x14ac:dyDescent="0.2">
      <c r="A2877" s="1" t="s">
        <v>124</v>
      </c>
      <c r="B2877" s="1" t="s">
        <v>1452</v>
      </c>
      <c r="C2877" s="1" t="s">
        <v>112</v>
      </c>
      <c r="D2877" s="1">
        <v>2020</v>
      </c>
      <c r="E2877" s="1" t="s">
        <v>919</v>
      </c>
      <c r="F2877" s="1" t="s">
        <v>796</v>
      </c>
      <c r="G2877" s="1" t="s">
        <v>702</v>
      </c>
      <c r="H2877" s="1" t="s">
        <v>7</v>
      </c>
      <c r="I2877" s="1">
        <v>0.14168603699999999</v>
      </c>
      <c r="J2877" s="1">
        <v>4.6349999999999998</v>
      </c>
      <c r="K2877" s="1">
        <v>126.99939999999999</v>
      </c>
      <c r="L2877" s="1">
        <v>4.0999999999999996</v>
      </c>
    </row>
    <row r="2878" spans="1:12" x14ac:dyDescent="0.2">
      <c r="A2878" s="1" t="s">
        <v>124</v>
      </c>
      <c r="B2878" s="1" t="s">
        <v>1344</v>
      </c>
      <c r="C2878" s="1" t="s">
        <v>112</v>
      </c>
      <c r="D2878" s="1">
        <v>2020</v>
      </c>
      <c r="E2878" s="1" t="s">
        <v>919</v>
      </c>
      <c r="F2878" s="1" t="s">
        <v>796</v>
      </c>
      <c r="G2878" s="1" t="s">
        <v>702</v>
      </c>
      <c r="H2878" s="1" t="s">
        <v>7</v>
      </c>
      <c r="I2878" s="1">
        <v>9.3117400000000003E-2</v>
      </c>
      <c r="J2878" s="1">
        <v>4.7850000000000001</v>
      </c>
      <c r="K2878" s="1">
        <v>118.60980000000001</v>
      </c>
      <c r="L2878" s="1">
        <v>4.0999999999999996</v>
      </c>
    </row>
    <row r="2879" spans="1:12" x14ac:dyDescent="0.2">
      <c r="A2879" s="1" t="s">
        <v>124</v>
      </c>
      <c r="B2879" s="1" t="s">
        <v>676</v>
      </c>
      <c r="C2879" s="1" t="s">
        <v>112</v>
      </c>
      <c r="D2879" s="1">
        <v>2020</v>
      </c>
      <c r="E2879" s="1" t="s">
        <v>919</v>
      </c>
      <c r="F2879" s="1" t="s">
        <v>796</v>
      </c>
      <c r="G2879" s="1" t="s">
        <v>702</v>
      </c>
      <c r="H2879" s="1" t="s">
        <v>7</v>
      </c>
      <c r="I2879" s="1">
        <v>0.14725560400000001</v>
      </c>
      <c r="J2879" s="1">
        <v>17.850000000000001</v>
      </c>
      <c r="K2879" s="1">
        <v>93.743600000000001</v>
      </c>
      <c r="L2879" s="1">
        <v>4.0999999999999996</v>
      </c>
    </row>
    <row r="2880" spans="1:12" x14ac:dyDescent="0.2">
      <c r="A2880" s="1" t="s">
        <v>124</v>
      </c>
      <c r="B2880" s="1" t="s">
        <v>1229</v>
      </c>
      <c r="C2880" s="1" t="s">
        <v>108</v>
      </c>
      <c r="D2880" s="1">
        <v>2020</v>
      </c>
      <c r="E2880" s="1" t="s">
        <v>919</v>
      </c>
      <c r="F2880" s="1" t="s">
        <v>796</v>
      </c>
      <c r="G2880" s="1" t="s">
        <v>702</v>
      </c>
      <c r="H2880" s="1" t="s">
        <v>7</v>
      </c>
      <c r="I2880" s="1">
        <v>0.14391541699999999</v>
      </c>
      <c r="J2880" s="1">
        <v>15.6</v>
      </c>
      <c r="K2880" s="1">
        <v>127.5994</v>
      </c>
      <c r="L2880" s="1">
        <v>4.0999999999999996</v>
      </c>
    </row>
    <row r="2881" spans="1:12" x14ac:dyDescent="0.2">
      <c r="A2881" s="1" t="s">
        <v>124</v>
      </c>
      <c r="B2881" s="1" t="s">
        <v>500</v>
      </c>
      <c r="C2881" s="1" t="s">
        <v>25</v>
      </c>
      <c r="D2881" s="1">
        <v>2020</v>
      </c>
      <c r="E2881" s="1" t="s">
        <v>919</v>
      </c>
      <c r="F2881" s="1" t="s">
        <v>796</v>
      </c>
      <c r="G2881" s="1" t="s">
        <v>702</v>
      </c>
      <c r="H2881" s="1" t="s">
        <v>7</v>
      </c>
      <c r="I2881" s="1">
        <v>0</v>
      </c>
      <c r="J2881" s="1">
        <v>7.96</v>
      </c>
      <c r="K2881" s="1">
        <v>160.7894</v>
      </c>
      <c r="L2881" s="1">
        <v>4.0999999999999996</v>
      </c>
    </row>
    <row r="2882" spans="1:12" x14ac:dyDescent="0.2">
      <c r="A2882" s="1" t="s">
        <v>124</v>
      </c>
      <c r="B2882" s="1" t="s">
        <v>1100</v>
      </c>
      <c r="C2882" s="1" t="s">
        <v>25</v>
      </c>
      <c r="D2882" s="1">
        <v>2020</v>
      </c>
      <c r="E2882" s="1" t="s">
        <v>919</v>
      </c>
      <c r="F2882" s="1" t="s">
        <v>796</v>
      </c>
      <c r="G2882" s="1" t="s">
        <v>702</v>
      </c>
      <c r="H2882" s="1" t="s">
        <v>7</v>
      </c>
      <c r="I2882" s="1">
        <v>1.7845372000000002E-2</v>
      </c>
      <c r="J2882" s="1">
        <v>11.6</v>
      </c>
      <c r="K2882" s="1">
        <v>179.0686</v>
      </c>
      <c r="L2882" s="1">
        <v>4.0999999999999996</v>
      </c>
    </row>
    <row r="2883" spans="1:12" x14ac:dyDescent="0.2">
      <c r="A2883" s="1" t="s">
        <v>124</v>
      </c>
      <c r="B2883" s="1" t="s">
        <v>278</v>
      </c>
      <c r="C2883" s="1" t="s">
        <v>25</v>
      </c>
      <c r="D2883" s="1">
        <v>2020</v>
      </c>
      <c r="E2883" s="1" t="s">
        <v>919</v>
      </c>
      <c r="F2883" s="1" t="s">
        <v>796</v>
      </c>
      <c r="G2883" s="1" t="s">
        <v>702</v>
      </c>
      <c r="H2883" s="1" t="s">
        <v>7</v>
      </c>
      <c r="I2883" s="1">
        <v>7.3606828999999999E-2</v>
      </c>
      <c r="J2883" s="1">
        <v>18</v>
      </c>
      <c r="K2883" s="1">
        <v>156.69720000000001</v>
      </c>
      <c r="L2883" s="1">
        <v>4.0999999999999996</v>
      </c>
    </row>
    <row r="2884" spans="1:12" x14ac:dyDescent="0.2">
      <c r="A2884" s="1" t="s">
        <v>124</v>
      </c>
      <c r="B2884" s="1" t="s">
        <v>1589</v>
      </c>
      <c r="C2884" s="1" t="s">
        <v>17</v>
      </c>
      <c r="D2884" s="1">
        <v>2020</v>
      </c>
      <c r="E2884" s="1" t="s">
        <v>919</v>
      </c>
      <c r="F2884" s="1" t="s">
        <v>796</v>
      </c>
      <c r="G2884" s="1" t="s">
        <v>702</v>
      </c>
      <c r="H2884" s="1" t="s">
        <v>7</v>
      </c>
      <c r="I2884" s="1">
        <v>5.8431120000000003E-2</v>
      </c>
      <c r="J2884" s="1">
        <v>13.8</v>
      </c>
      <c r="K2884" s="1">
        <v>243.68020000000001</v>
      </c>
      <c r="L2884" s="1">
        <v>4.0999999999999996</v>
      </c>
    </row>
    <row r="2885" spans="1:12" x14ac:dyDescent="0.2">
      <c r="A2885" s="1" t="s">
        <v>124</v>
      </c>
      <c r="B2885" s="1" t="s">
        <v>902</v>
      </c>
      <c r="C2885" s="1" t="s">
        <v>17</v>
      </c>
      <c r="D2885" s="1">
        <v>2020</v>
      </c>
      <c r="E2885" s="1" t="s">
        <v>919</v>
      </c>
      <c r="F2885" s="1" t="s">
        <v>796</v>
      </c>
      <c r="G2885" s="1" t="s">
        <v>702</v>
      </c>
      <c r="H2885" s="1" t="s">
        <v>7</v>
      </c>
      <c r="I2885" s="1">
        <v>0.14215211</v>
      </c>
      <c r="J2885" s="1">
        <v>13.8</v>
      </c>
      <c r="K2885" s="1">
        <v>263.58839999999998</v>
      </c>
      <c r="L2885" s="1">
        <v>4.0999999999999996</v>
      </c>
    </row>
    <row r="2886" spans="1:12" x14ac:dyDescent="0.2">
      <c r="A2886" s="1" t="s">
        <v>124</v>
      </c>
      <c r="B2886" s="1" t="s">
        <v>1372</v>
      </c>
      <c r="C2886" s="1" t="s">
        <v>17</v>
      </c>
      <c r="D2886" s="1">
        <v>2020</v>
      </c>
      <c r="E2886" s="1" t="s">
        <v>919</v>
      </c>
      <c r="F2886" s="1" t="s">
        <v>796</v>
      </c>
      <c r="G2886" s="1" t="s">
        <v>702</v>
      </c>
      <c r="H2886" s="1" t="s">
        <v>7</v>
      </c>
      <c r="I2886" s="1">
        <v>8.9975293999999997E-2</v>
      </c>
      <c r="J2886" s="1">
        <v>20.350000000000001</v>
      </c>
      <c r="K2886" s="1">
        <v>261.65940000000001</v>
      </c>
      <c r="L2886" s="1">
        <v>4.0999999999999996</v>
      </c>
    </row>
    <row r="2887" spans="1:12" x14ac:dyDescent="0.2">
      <c r="A2887" s="1" t="s">
        <v>124</v>
      </c>
      <c r="B2887" s="1" t="s">
        <v>660</v>
      </c>
      <c r="C2887" s="1" t="s">
        <v>71</v>
      </c>
      <c r="D2887" s="1">
        <v>2020</v>
      </c>
      <c r="E2887" s="1" t="s">
        <v>919</v>
      </c>
      <c r="F2887" s="1" t="s">
        <v>796</v>
      </c>
      <c r="G2887" s="1" t="s">
        <v>702</v>
      </c>
      <c r="H2887" s="1" t="s">
        <v>7</v>
      </c>
      <c r="I2887" s="1">
        <v>8.6945823000000005E-2</v>
      </c>
      <c r="J2887" s="1">
        <v>5.88</v>
      </c>
      <c r="K2887" s="1">
        <v>152.99979999999999</v>
      </c>
      <c r="L2887" s="1">
        <v>4.0999999999999996</v>
      </c>
    </row>
    <row r="2888" spans="1:12" x14ac:dyDescent="0.2">
      <c r="A2888" s="1" t="s">
        <v>124</v>
      </c>
      <c r="B2888" s="1" t="s">
        <v>260</v>
      </c>
      <c r="C2888" s="1" t="s">
        <v>71</v>
      </c>
      <c r="D2888" s="1">
        <v>2020</v>
      </c>
      <c r="E2888" s="1" t="s">
        <v>919</v>
      </c>
      <c r="F2888" s="1" t="s">
        <v>796</v>
      </c>
      <c r="G2888" s="1" t="s">
        <v>702</v>
      </c>
      <c r="H2888" s="1" t="s">
        <v>7</v>
      </c>
      <c r="I2888" s="1">
        <v>0</v>
      </c>
      <c r="J2888" s="1">
        <v>7.9050000000000002</v>
      </c>
      <c r="K2888" s="1">
        <v>109.1254</v>
      </c>
      <c r="L2888" s="1">
        <v>4.0999999999999996</v>
      </c>
    </row>
    <row r="2889" spans="1:12" x14ac:dyDescent="0.2">
      <c r="A2889" s="1" t="s">
        <v>124</v>
      </c>
      <c r="B2889" s="1" t="s">
        <v>1535</v>
      </c>
      <c r="C2889" s="1" t="s">
        <v>71</v>
      </c>
      <c r="D2889" s="1">
        <v>2020</v>
      </c>
      <c r="E2889" s="1" t="s">
        <v>919</v>
      </c>
      <c r="F2889" s="1" t="s">
        <v>796</v>
      </c>
      <c r="G2889" s="1" t="s">
        <v>702</v>
      </c>
      <c r="H2889" s="1" t="s">
        <v>7</v>
      </c>
      <c r="I2889" s="1">
        <v>9.0324848999999999E-2</v>
      </c>
      <c r="J2889" s="1">
        <v>15.25</v>
      </c>
      <c r="K2889" s="1">
        <v>214.41919999999999</v>
      </c>
      <c r="L2889" s="1">
        <v>4.0999999999999996</v>
      </c>
    </row>
    <row r="2890" spans="1:12" x14ac:dyDescent="0.2">
      <c r="A2890" s="1" t="s">
        <v>124</v>
      </c>
      <c r="B2890" s="1" t="s">
        <v>259</v>
      </c>
      <c r="C2890" s="1" t="s">
        <v>71</v>
      </c>
      <c r="D2890" s="1">
        <v>2020</v>
      </c>
      <c r="E2890" s="1" t="s">
        <v>919</v>
      </c>
      <c r="F2890" s="1" t="s">
        <v>796</v>
      </c>
      <c r="G2890" s="1" t="s">
        <v>702</v>
      </c>
      <c r="H2890" s="1" t="s">
        <v>7</v>
      </c>
      <c r="I2890" s="1">
        <v>0.117574554</v>
      </c>
      <c r="J2890" s="1">
        <v>15.6</v>
      </c>
      <c r="K2890" s="1">
        <v>75.667000000000002</v>
      </c>
      <c r="L2890" s="1">
        <v>4.0999999999999996</v>
      </c>
    </row>
    <row r="2891" spans="1:12" x14ac:dyDescent="0.2">
      <c r="A2891" s="1" t="s">
        <v>124</v>
      </c>
      <c r="B2891" s="1" t="s">
        <v>892</v>
      </c>
      <c r="C2891" s="1" t="s">
        <v>71</v>
      </c>
      <c r="D2891" s="1">
        <v>2020</v>
      </c>
      <c r="E2891" s="1" t="s">
        <v>919</v>
      </c>
      <c r="F2891" s="1" t="s">
        <v>796</v>
      </c>
      <c r="G2891" s="1" t="s">
        <v>702</v>
      </c>
      <c r="H2891" s="1" t="s">
        <v>7</v>
      </c>
      <c r="I2891" s="1">
        <v>0.100640587</v>
      </c>
      <c r="J2891" s="1">
        <v>19.2</v>
      </c>
      <c r="K2891" s="1">
        <v>112.68859999999999</v>
      </c>
      <c r="L2891" s="1">
        <v>4.0999999999999996</v>
      </c>
    </row>
    <row r="2892" spans="1:12" x14ac:dyDescent="0.2">
      <c r="A2892" s="1" t="s">
        <v>124</v>
      </c>
      <c r="B2892" s="1" t="s">
        <v>794</v>
      </c>
      <c r="C2892" s="1" t="s">
        <v>10</v>
      </c>
      <c r="D2892" s="1">
        <v>2020</v>
      </c>
      <c r="E2892" s="1" t="s">
        <v>919</v>
      </c>
      <c r="F2892" s="1" t="s">
        <v>796</v>
      </c>
      <c r="G2892" s="1" t="s">
        <v>702</v>
      </c>
      <c r="H2892" s="1" t="s">
        <v>7</v>
      </c>
      <c r="I2892" s="1">
        <v>8.5757338000000002E-2</v>
      </c>
      <c r="J2892" s="1">
        <v>5.6550000000000002</v>
      </c>
      <c r="K2892" s="1">
        <v>164.75</v>
      </c>
      <c r="L2892" s="1">
        <v>4.0999999999999996</v>
      </c>
    </row>
    <row r="2893" spans="1:12" x14ac:dyDescent="0.2">
      <c r="A2893" s="1" t="s">
        <v>124</v>
      </c>
      <c r="B2893" s="1" t="s">
        <v>231</v>
      </c>
      <c r="C2893" s="1" t="s">
        <v>10</v>
      </c>
      <c r="D2893" s="1">
        <v>2020</v>
      </c>
      <c r="E2893" s="1" t="s">
        <v>919</v>
      </c>
      <c r="F2893" s="1" t="s">
        <v>796</v>
      </c>
      <c r="G2893" s="1" t="s">
        <v>702</v>
      </c>
      <c r="H2893" s="1" t="s">
        <v>7</v>
      </c>
      <c r="I2893" s="1">
        <v>9.3913606999999996E-2</v>
      </c>
      <c r="J2893" s="1">
        <v>7.3250000000000002</v>
      </c>
      <c r="K2893" s="1">
        <v>93.214600000000004</v>
      </c>
      <c r="L2893" s="1">
        <v>4.0999999999999996</v>
      </c>
    </row>
    <row r="2894" spans="1:12" x14ac:dyDescent="0.2">
      <c r="A2894" s="1" t="s">
        <v>124</v>
      </c>
      <c r="B2894" s="1" t="s">
        <v>1353</v>
      </c>
      <c r="C2894" s="1" t="s">
        <v>10</v>
      </c>
      <c r="D2894" s="1">
        <v>2020</v>
      </c>
      <c r="E2894" s="1" t="s">
        <v>919</v>
      </c>
      <c r="F2894" s="1" t="s">
        <v>796</v>
      </c>
      <c r="G2894" s="1" t="s">
        <v>702</v>
      </c>
      <c r="H2894" s="1" t="s">
        <v>7</v>
      </c>
      <c r="I2894" s="1">
        <v>4.9496898999999997E-2</v>
      </c>
      <c r="J2894" s="1">
        <v>13.65</v>
      </c>
      <c r="K2894" s="1">
        <v>151.505</v>
      </c>
      <c r="L2894" s="1">
        <v>4.0999999999999996</v>
      </c>
    </row>
    <row r="2895" spans="1:12" x14ac:dyDescent="0.2">
      <c r="A2895" s="1" t="s">
        <v>124</v>
      </c>
      <c r="B2895" s="1" t="s">
        <v>1319</v>
      </c>
      <c r="C2895" s="1" t="s">
        <v>216</v>
      </c>
      <c r="D2895" s="1">
        <v>2020</v>
      </c>
      <c r="E2895" s="1" t="s">
        <v>919</v>
      </c>
      <c r="F2895" s="1" t="s">
        <v>796</v>
      </c>
      <c r="G2895" s="1" t="s">
        <v>702</v>
      </c>
      <c r="H2895" s="1" t="s">
        <v>7</v>
      </c>
      <c r="I2895" s="1">
        <v>3.6124109999999998E-3</v>
      </c>
      <c r="J2895" s="1">
        <v>5.88</v>
      </c>
      <c r="K2895" s="1">
        <v>154.20179999999999</v>
      </c>
      <c r="L2895" s="1">
        <v>4.0999999999999996</v>
      </c>
    </row>
    <row r="2896" spans="1:12" x14ac:dyDescent="0.2">
      <c r="A2896" s="1" t="s">
        <v>124</v>
      </c>
      <c r="B2896" s="1" t="s">
        <v>217</v>
      </c>
      <c r="C2896" s="1" t="s">
        <v>216</v>
      </c>
      <c r="D2896" s="1">
        <v>2020</v>
      </c>
      <c r="E2896" s="1" t="s">
        <v>919</v>
      </c>
      <c r="F2896" s="1" t="s">
        <v>796</v>
      </c>
      <c r="G2896" s="1" t="s">
        <v>702</v>
      </c>
      <c r="H2896" s="1" t="s">
        <v>7</v>
      </c>
      <c r="I2896" s="1">
        <v>7.2252888000000001E-2</v>
      </c>
      <c r="J2896" s="1">
        <v>8.3650000000000002</v>
      </c>
      <c r="K2896" s="1">
        <v>39.650599999999997</v>
      </c>
      <c r="L2896" s="1">
        <v>4.0999999999999996</v>
      </c>
    </row>
    <row r="2897" spans="1:12" x14ac:dyDescent="0.2">
      <c r="A2897" s="1" t="s">
        <v>124</v>
      </c>
      <c r="B2897" s="1" t="s">
        <v>769</v>
      </c>
      <c r="C2897" s="1" t="s">
        <v>4</v>
      </c>
      <c r="D2897" s="1">
        <v>2020</v>
      </c>
      <c r="E2897" s="1" t="s">
        <v>919</v>
      </c>
      <c r="F2897" s="1" t="s">
        <v>796</v>
      </c>
      <c r="G2897" s="1" t="s">
        <v>702</v>
      </c>
      <c r="H2897" s="1" t="s">
        <v>7</v>
      </c>
      <c r="I2897" s="1">
        <v>0.12648042200000001</v>
      </c>
      <c r="J2897" s="1">
        <v>5.6150000000000002</v>
      </c>
      <c r="K2897" s="1">
        <v>121.57299999999999</v>
      </c>
      <c r="L2897" s="1">
        <v>4.0999999999999996</v>
      </c>
    </row>
    <row r="2898" spans="1:12" x14ac:dyDescent="0.2">
      <c r="A2898" s="1" t="s">
        <v>124</v>
      </c>
      <c r="B2898" s="1" t="s">
        <v>1578</v>
      </c>
      <c r="C2898" s="1" t="s">
        <v>171</v>
      </c>
      <c r="D2898" s="1">
        <v>2020</v>
      </c>
      <c r="E2898" s="1" t="s">
        <v>919</v>
      </c>
      <c r="F2898" s="1" t="s">
        <v>796</v>
      </c>
      <c r="G2898" s="1" t="s">
        <v>702</v>
      </c>
      <c r="H2898" s="1" t="s">
        <v>7</v>
      </c>
      <c r="I2898" s="1">
        <v>5.2239735000000002E-2</v>
      </c>
      <c r="J2898" s="1">
        <v>8.51</v>
      </c>
      <c r="K2898" s="1">
        <v>141.947</v>
      </c>
      <c r="L2898" s="1">
        <v>4.0999999999999996</v>
      </c>
    </row>
    <row r="2899" spans="1:12" x14ac:dyDescent="0.2">
      <c r="A2899" s="1" t="s">
        <v>124</v>
      </c>
      <c r="B2899" s="1" t="s">
        <v>763</v>
      </c>
      <c r="C2899" s="1" t="s">
        <v>171</v>
      </c>
      <c r="D2899" s="1">
        <v>2020</v>
      </c>
      <c r="E2899" s="1" t="s">
        <v>919</v>
      </c>
      <c r="F2899" s="1" t="s">
        <v>796</v>
      </c>
      <c r="G2899" s="1" t="s">
        <v>702</v>
      </c>
      <c r="H2899" s="1" t="s">
        <v>7</v>
      </c>
      <c r="I2899" s="1">
        <v>2.9811549999999999E-2</v>
      </c>
      <c r="J2899" s="1">
        <v>9.6</v>
      </c>
      <c r="K2899" s="1">
        <v>45.208599999999997</v>
      </c>
      <c r="L2899" s="1">
        <v>4.0999999999999996</v>
      </c>
    </row>
    <row r="2900" spans="1:12" x14ac:dyDescent="0.2">
      <c r="A2900" s="1" t="s">
        <v>124</v>
      </c>
      <c r="B2900" s="1" t="s">
        <v>303</v>
      </c>
      <c r="C2900" s="1" t="s">
        <v>171</v>
      </c>
      <c r="D2900" s="1">
        <v>2020</v>
      </c>
      <c r="E2900" s="1" t="s">
        <v>919</v>
      </c>
      <c r="F2900" s="1" t="s">
        <v>796</v>
      </c>
      <c r="G2900" s="1" t="s">
        <v>702</v>
      </c>
      <c r="H2900" s="1" t="s">
        <v>7</v>
      </c>
      <c r="I2900" s="1">
        <v>0.10402738</v>
      </c>
      <c r="J2900" s="1">
        <v>12.5</v>
      </c>
      <c r="K2900" s="1">
        <v>172.2448</v>
      </c>
      <c r="L2900" s="1">
        <v>4.0999999999999996</v>
      </c>
    </row>
    <row r="2901" spans="1:12" x14ac:dyDescent="0.2">
      <c r="A2901" s="1" t="s">
        <v>124</v>
      </c>
      <c r="B2901" s="1" t="s">
        <v>187</v>
      </c>
      <c r="C2901" s="1" t="s">
        <v>171</v>
      </c>
      <c r="D2901" s="1">
        <v>2020</v>
      </c>
      <c r="E2901" s="1" t="s">
        <v>919</v>
      </c>
      <c r="F2901" s="1" t="s">
        <v>796</v>
      </c>
      <c r="G2901" s="1" t="s">
        <v>528</v>
      </c>
      <c r="H2901" s="1" t="s">
        <v>7</v>
      </c>
      <c r="I2901" s="1">
        <v>0</v>
      </c>
      <c r="J2901" s="1">
        <v>15.2</v>
      </c>
      <c r="K2901" s="1">
        <v>110.49120000000001</v>
      </c>
      <c r="L2901" s="1">
        <v>4.0999999999999996</v>
      </c>
    </row>
    <row r="2902" spans="1:12" x14ac:dyDescent="0.2">
      <c r="A2902" s="1" t="s">
        <v>124</v>
      </c>
      <c r="B2902" s="1" t="s">
        <v>434</v>
      </c>
      <c r="C2902" s="1" t="s">
        <v>171</v>
      </c>
      <c r="D2902" s="1">
        <v>2020</v>
      </c>
      <c r="E2902" s="1" t="s">
        <v>919</v>
      </c>
      <c r="F2902" s="1" t="s">
        <v>796</v>
      </c>
      <c r="G2902" s="1" t="s">
        <v>528</v>
      </c>
      <c r="H2902" s="1" t="s">
        <v>7</v>
      </c>
      <c r="I2902" s="1">
        <v>3.5348491000000003E-2</v>
      </c>
      <c r="J2902" s="1">
        <v>15.35</v>
      </c>
      <c r="K2902" s="1">
        <v>124.673</v>
      </c>
      <c r="L2902" s="1">
        <v>4.0999999999999996</v>
      </c>
    </row>
    <row r="2903" spans="1:12" x14ac:dyDescent="0.2">
      <c r="A2903" s="1" t="s">
        <v>124</v>
      </c>
      <c r="B2903" s="1" t="s">
        <v>196</v>
      </c>
      <c r="C2903" s="1" t="s">
        <v>171</v>
      </c>
      <c r="D2903" s="1">
        <v>2020</v>
      </c>
      <c r="E2903" s="1" t="s">
        <v>919</v>
      </c>
      <c r="F2903" s="1" t="s">
        <v>796</v>
      </c>
      <c r="G2903" s="1" t="s">
        <v>528</v>
      </c>
      <c r="H2903" s="1" t="s">
        <v>7</v>
      </c>
      <c r="I2903" s="1">
        <v>7.3080167000000001E-2</v>
      </c>
      <c r="J2903" s="1">
        <v>16</v>
      </c>
      <c r="K2903" s="1">
        <v>228.46680000000001</v>
      </c>
      <c r="L2903" s="1">
        <v>4.0999999999999996</v>
      </c>
    </row>
    <row r="2904" spans="1:12" x14ac:dyDescent="0.2">
      <c r="A2904" s="1" t="s">
        <v>124</v>
      </c>
      <c r="B2904" s="1" t="s">
        <v>426</v>
      </c>
      <c r="C2904" s="1" t="s">
        <v>171</v>
      </c>
      <c r="D2904" s="1">
        <v>2020</v>
      </c>
      <c r="E2904" s="1" t="s">
        <v>919</v>
      </c>
      <c r="F2904" s="1" t="s">
        <v>796</v>
      </c>
      <c r="G2904" s="1" t="s">
        <v>528</v>
      </c>
      <c r="H2904" s="1" t="s">
        <v>7</v>
      </c>
      <c r="I2904" s="1">
        <v>2.1447101999999999E-2</v>
      </c>
      <c r="J2904" s="1">
        <v>20.350000000000001</v>
      </c>
      <c r="K2904" s="1">
        <v>76.332800000000006</v>
      </c>
      <c r="L2904" s="1">
        <v>4.0999999999999996</v>
      </c>
    </row>
    <row r="2905" spans="1:12" x14ac:dyDescent="0.2">
      <c r="A2905" s="1" t="s">
        <v>124</v>
      </c>
      <c r="B2905" s="1" t="s">
        <v>610</v>
      </c>
      <c r="C2905" s="1" t="s">
        <v>47</v>
      </c>
      <c r="D2905" s="1">
        <v>2020</v>
      </c>
      <c r="E2905" s="1" t="s">
        <v>919</v>
      </c>
      <c r="F2905" s="1" t="s">
        <v>796</v>
      </c>
      <c r="G2905" s="1" t="s">
        <v>528</v>
      </c>
      <c r="H2905" s="1" t="s">
        <v>7</v>
      </c>
      <c r="I2905" s="1">
        <v>7.3210669999999997E-3</v>
      </c>
      <c r="J2905" s="1">
        <v>11.3</v>
      </c>
      <c r="K2905" s="1">
        <v>197.74260000000001</v>
      </c>
      <c r="L2905" s="1">
        <v>4.0999999999999996</v>
      </c>
    </row>
    <row r="2906" spans="1:12" x14ac:dyDescent="0.2">
      <c r="A2906" s="1" t="s">
        <v>124</v>
      </c>
      <c r="B2906" s="1" t="s">
        <v>1528</v>
      </c>
      <c r="C2906" s="1" t="s">
        <v>163</v>
      </c>
      <c r="D2906" s="1">
        <v>2020</v>
      </c>
      <c r="E2906" s="1" t="s">
        <v>919</v>
      </c>
      <c r="F2906" s="1" t="s">
        <v>796</v>
      </c>
      <c r="G2906" s="1" t="s">
        <v>528</v>
      </c>
      <c r="H2906" s="1" t="s">
        <v>7</v>
      </c>
      <c r="I2906" s="1">
        <v>3.4049703000000001E-2</v>
      </c>
      <c r="J2906" s="1">
        <v>11.65</v>
      </c>
      <c r="K2906" s="1">
        <v>112.286</v>
      </c>
      <c r="L2906" s="1">
        <v>4.0999999999999996</v>
      </c>
    </row>
    <row r="2907" spans="1:12" x14ac:dyDescent="0.2">
      <c r="A2907" s="1" t="s">
        <v>124</v>
      </c>
      <c r="B2907" s="1" t="s">
        <v>1270</v>
      </c>
      <c r="C2907" s="1" t="s">
        <v>14</v>
      </c>
      <c r="D2907" s="1">
        <v>2020</v>
      </c>
      <c r="E2907" s="1" t="s">
        <v>919</v>
      </c>
      <c r="F2907" s="1" t="s">
        <v>796</v>
      </c>
      <c r="G2907" s="1" t="s">
        <v>528</v>
      </c>
      <c r="H2907" s="1" t="s">
        <v>7</v>
      </c>
      <c r="I2907" s="1">
        <v>4.0144377000000002E-2</v>
      </c>
      <c r="J2907" s="1">
        <v>11.65</v>
      </c>
      <c r="K2907" s="1">
        <v>228.96940000000001</v>
      </c>
      <c r="L2907" s="1">
        <v>4.0999999999999996</v>
      </c>
    </row>
    <row r="2908" spans="1:12" x14ac:dyDescent="0.2">
      <c r="A2908" s="1" t="s">
        <v>124</v>
      </c>
      <c r="B2908" s="1" t="s">
        <v>1527</v>
      </c>
      <c r="C2908" s="1" t="s">
        <v>14</v>
      </c>
      <c r="D2908" s="1">
        <v>2020</v>
      </c>
      <c r="E2908" s="1" t="s">
        <v>919</v>
      </c>
      <c r="F2908" s="1" t="s">
        <v>796</v>
      </c>
      <c r="G2908" s="1" t="s">
        <v>528</v>
      </c>
      <c r="H2908" s="1" t="s">
        <v>7</v>
      </c>
      <c r="I2908" s="1">
        <v>0.12881466899999999</v>
      </c>
      <c r="J2908" s="1">
        <v>19</v>
      </c>
      <c r="K2908" s="1">
        <v>107.6622</v>
      </c>
      <c r="L2908" s="1">
        <v>4.0999999999999996</v>
      </c>
    </row>
    <row r="2909" spans="1:12" x14ac:dyDescent="0.2">
      <c r="A2909" s="1" t="s">
        <v>124</v>
      </c>
      <c r="B2909" s="1" t="s">
        <v>1532</v>
      </c>
      <c r="C2909" s="1" t="s">
        <v>14</v>
      </c>
      <c r="D2909" s="1">
        <v>2020</v>
      </c>
      <c r="E2909" s="1" t="s">
        <v>919</v>
      </c>
      <c r="F2909" s="1" t="s">
        <v>796</v>
      </c>
      <c r="G2909" s="1" t="s">
        <v>528</v>
      </c>
      <c r="H2909" s="1" t="s">
        <v>7</v>
      </c>
      <c r="I2909" s="1">
        <v>6.4728147999999999E-2</v>
      </c>
      <c r="J2909" s="1">
        <v>20.2</v>
      </c>
      <c r="K2909" s="1">
        <v>258.06459999999998</v>
      </c>
      <c r="L2909" s="1">
        <v>4.0999999999999996</v>
      </c>
    </row>
    <row r="2910" spans="1:12" x14ac:dyDescent="0.2">
      <c r="A2910" s="1" t="s">
        <v>124</v>
      </c>
      <c r="B2910" s="1" t="s">
        <v>1057</v>
      </c>
      <c r="C2910" s="1" t="s">
        <v>14</v>
      </c>
      <c r="D2910" s="1">
        <v>2020</v>
      </c>
      <c r="E2910" s="1" t="s">
        <v>919</v>
      </c>
      <c r="F2910" s="1" t="s">
        <v>796</v>
      </c>
      <c r="G2910" s="1" t="s">
        <v>528</v>
      </c>
      <c r="H2910" s="1" t="s">
        <v>7</v>
      </c>
      <c r="I2910" s="1">
        <v>1.9533097999999999E-2</v>
      </c>
      <c r="J2910" s="1">
        <v>21.25</v>
      </c>
      <c r="K2910" s="1">
        <v>120.4756</v>
      </c>
      <c r="L2910" s="1">
        <v>4.0999999999999996</v>
      </c>
    </row>
    <row r="2911" spans="1:12" x14ac:dyDescent="0.2">
      <c r="A2911" s="1" t="s">
        <v>124</v>
      </c>
      <c r="B2911" s="1" t="s">
        <v>531</v>
      </c>
      <c r="C2911" s="1" t="s">
        <v>122</v>
      </c>
      <c r="D2911" s="1">
        <v>2020</v>
      </c>
      <c r="E2911" s="1" t="s">
        <v>919</v>
      </c>
      <c r="F2911" s="1" t="s">
        <v>796</v>
      </c>
      <c r="G2911" s="1" t="s">
        <v>528</v>
      </c>
      <c r="H2911" s="1" t="s">
        <v>7</v>
      </c>
      <c r="I2911" s="1">
        <v>3.8123176000000002E-2</v>
      </c>
      <c r="J2911" s="1">
        <v>14.15</v>
      </c>
      <c r="K2911" s="1">
        <v>123.5046</v>
      </c>
      <c r="L2911" s="1">
        <v>4.0999999999999996</v>
      </c>
    </row>
    <row r="2912" spans="1:12" x14ac:dyDescent="0.2">
      <c r="A2912" s="1" t="s">
        <v>124</v>
      </c>
      <c r="B2912" s="1" t="s">
        <v>586</v>
      </c>
      <c r="C2912" s="1" t="s">
        <v>122</v>
      </c>
      <c r="D2912" s="1">
        <v>2020</v>
      </c>
      <c r="E2912" s="1" t="s">
        <v>919</v>
      </c>
      <c r="F2912" s="1" t="s">
        <v>796</v>
      </c>
      <c r="G2912" s="1" t="s">
        <v>528</v>
      </c>
      <c r="H2912" s="1" t="s">
        <v>7</v>
      </c>
      <c r="I2912" s="1">
        <v>6.0589424000000003E-2</v>
      </c>
      <c r="J2912" s="1">
        <v>18.25</v>
      </c>
      <c r="K2912" s="1">
        <v>162.55260000000001</v>
      </c>
      <c r="L2912" s="1">
        <v>4.0999999999999996</v>
      </c>
    </row>
    <row r="2913" spans="1:12" x14ac:dyDescent="0.2">
      <c r="A2913" s="1" t="s">
        <v>6</v>
      </c>
      <c r="B2913" s="1" t="s">
        <v>101</v>
      </c>
      <c r="C2913" s="1" t="s">
        <v>25</v>
      </c>
      <c r="D2913" s="1">
        <v>2015</v>
      </c>
      <c r="E2913" s="1" t="s">
        <v>922</v>
      </c>
      <c r="F2913" s="1" t="s">
        <v>796</v>
      </c>
      <c r="G2913" s="1" t="s">
        <v>528</v>
      </c>
      <c r="H2913" s="1" t="s">
        <v>7</v>
      </c>
      <c r="I2913" s="1">
        <v>0.14029249499999999</v>
      </c>
      <c r="J2913" s="1">
        <v>6.8849999999999998</v>
      </c>
      <c r="K2913" s="1">
        <v>108.5228</v>
      </c>
      <c r="L2913" s="1">
        <v>4.0999999999999996</v>
      </c>
    </row>
    <row r="2914" spans="1:12" x14ac:dyDescent="0.2">
      <c r="A2914" s="1" t="s">
        <v>6</v>
      </c>
      <c r="B2914" s="1" t="s">
        <v>379</v>
      </c>
      <c r="C2914" s="1" t="s">
        <v>25</v>
      </c>
      <c r="D2914" s="1">
        <v>2015</v>
      </c>
      <c r="E2914" s="1" t="s">
        <v>922</v>
      </c>
      <c r="F2914" s="1" t="s">
        <v>796</v>
      </c>
      <c r="G2914" s="1" t="s">
        <v>528</v>
      </c>
      <c r="H2914" s="1" t="s">
        <v>7</v>
      </c>
      <c r="I2914" s="1">
        <v>2.0823288999999998E-2</v>
      </c>
      <c r="J2914" s="1">
        <v>7.27</v>
      </c>
      <c r="K2914" s="1">
        <v>92.448800000000006</v>
      </c>
      <c r="L2914" s="1">
        <v>4.0999999999999996</v>
      </c>
    </row>
    <row r="2915" spans="1:12" x14ac:dyDescent="0.2">
      <c r="A2915" s="1" t="s">
        <v>6</v>
      </c>
      <c r="B2915" s="1" t="s">
        <v>573</v>
      </c>
      <c r="C2915" s="1" t="s">
        <v>25</v>
      </c>
      <c r="D2915" s="1">
        <v>2015</v>
      </c>
      <c r="E2915" s="1" t="s">
        <v>922</v>
      </c>
      <c r="F2915" s="1" t="s">
        <v>796</v>
      </c>
      <c r="G2915" s="1" t="s">
        <v>528</v>
      </c>
      <c r="H2915" s="1" t="s">
        <v>7</v>
      </c>
      <c r="I2915" s="1">
        <v>3.0150192999999999E-2</v>
      </c>
      <c r="J2915" s="1">
        <v>13</v>
      </c>
      <c r="K2915" s="1">
        <v>61.421999999999997</v>
      </c>
      <c r="L2915" s="1">
        <v>4.0999999999999996</v>
      </c>
    </row>
    <row r="2916" spans="1:12" x14ac:dyDescent="0.2">
      <c r="A2916" s="1" t="s">
        <v>6</v>
      </c>
      <c r="B2916" s="1" t="s">
        <v>1369</v>
      </c>
      <c r="C2916" s="1" t="s">
        <v>17</v>
      </c>
      <c r="D2916" s="1">
        <v>2015</v>
      </c>
      <c r="E2916" s="1" t="s">
        <v>922</v>
      </c>
      <c r="F2916" s="1" t="s">
        <v>796</v>
      </c>
      <c r="G2916" s="1" t="s">
        <v>528</v>
      </c>
      <c r="H2916" s="1" t="s">
        <v>7</v>
      </c>
      <c r="I2916" s="1">
        <v>8.2966919999999996E-3</v>
      </c>
      <c r="J2916" s="1">
        <v>11.15</v>
      </c>
      <c r="K2916" s="1">
        <v>150.67080000000001</v>
      </c>
      <c r="L2916" s="1">
        <v>4.0999999999999996</v>
      </c>
    </row>
    <row r="2917" spans="1:12" x14ac:dyDescent="0.2">
      <c r="A2917" s="1" t="s">
        <v>6</v>
      </c>
      <c r="B2917" s="1" t="s">
        <v>567</v>
      </c>
      <c r="C2917" s="1" t="s">
        <v>17</v>
      </c>
      <c r="D2917" s="1">
        <v>2015</v>
      </c>
      <c r="E2917" s="1" t="s">
        <v>922</v>
      </c>
      <c r="F2917" s="1" t="s">
        <v>796</v>
      </c>
      <c r="G2917" s="1" t="s">
        <v>528</v>
      </c>
      <c r="H2917" s="1" t="s">
        <v>7</v>
      </c>
      <c r="I2917" s="1">
        <v>0.107274301</v>
      </c>
      <c r="J2917" s="1">
        <v>11.8</v>
      </c>
      <c r="K2917" s="1">
        <v>221.1772</v>
      </c>
      <c r="L2917" s="1">
        <v>4.0999999999999996</v>
      </c>
    </row>
    <row r="2918" spans="1:12" x14ac:dyDescent="0.2">
      <c r="A2918" s="1" t="s">
        <v>6</v>
      </c>
      <c r="B2918" s="1" t="s">
        <v>1135</v>
      </c>
      <c r="C2918" s="1" t="s">
        <v>71</v>
      </c>
      <c r="D2918" s="1">
        <v>2015</v>
      </c>
      <c r="E2918" s="1" t="s">
        <v>922</v>
      </c>
      <c r="F2918" s="1" t="s">
        <v>796</v>
      </c>
      <c r="G2918" s="1" t="s">
        <v>528</v>
      </c>
      <c r="H2918" s="1" t="s">
        <v>7</v>
      </c>
      <c r="I2918" s="1">
        <v>8.8025298000000002E-2</v>
      </c>
      <c r="J2918" s="1">
        <v>11</v>
      </c>
      <c r="K2918" s="1">
        <v>158.06299999999999</v>
      </c>
      <c r="L2918" s="1">
        <v>4.0999999999999996</v>
      </c>
    </row>
    <row r="2919" spans="1:12" x14ac:dyDescent="0.2">
      <c r="A2919" s="1" t="s">
        <v>6</v>
      </c>
      <c r="B2919" s="1" t="s">
        <v>353</v>
      </c>
      <c r="C2919" s="1" t="s">
        <v>71</v>
      </c>
      <c r="D2919" s="1">
        <v>2015</v>
      </c>
      <c r="E2919" s="1" t="s">
        <v>922</v>
      </c>
      <c r="F2919" s="1" t="s">
        <v>796</v>
      </c>
      <c r="G2919" s="1" t="s">
        <v>528</v>
      </c>
      <c r="H2919" s="1" t="s">
        <v>7</v>
      </c>
      <c r="I2919" s="1">
        <v>0</v>
      </c>
      <c r="J2919" s="1">
        <v>18.5</v>
      </c>
      <c r="K2919" s="1">
        <v>148.74180000000001</v>
      </c>
      <c r="L2919" s="1">
        <v>4.0999999999999996</v>
      </c>
    </row>
    <row r="2920" spans="1:12" x14ac:dyDescent="0.2">
      <c r="A2920" s="1" t="s">
        <v>6</v>
      </c>
      <c r="B2920" s="1" t="s">
        <v>1131</v>
      </c>
      <c r="C2920" s="1" t="s">
        <v>10</v>
      </c>
      <c r="D2920" s="1">
        <v>2015</v>
      </c>
      <c r="E2920" s="1" t="s">
        <v>922</v>
      </c>
      <c r="F2920" s="1" t="s">
        <v>796</v>
      </c>
      <c r="G2920" s="1" t="s">
        <v>528</v>
      </c>
      <c r="H2920" s="1" t="s">
        <v>7</v>
      </c>
      <c r="I2920" s="1">
        <v>4.1641932999999999E-2</v>
      </c>
      <c r="J2920" s="1">
        <v>12.6</v>
      </c>
      <c r="K2920" s="1">
        <v>121.10720000000001</v>
      </c>
      <c r="L2920" s="1">
        <v>4.0999999999999996</v>
      </c>
    </row>
    <row r="2921" spans="1:12" x14ac:dyDescent="0.2">
      <c r="A2921" s="1" t="s">
        <v>6</v>
      </c>
      <c r="B2921" s="1" t="s">
        <v>55</v>
      </c>
      <c r="C2921" s="1" t="s">
        <v>10</v>
      </c>
      <c r="D2921" s="1">
        <v>2015</v>
      </c>
      <c r="E2921" s="1" t="s">
        <v>922</v>
      </c>
      <c r="F2921" s="1" t="s">
        <v>796</v>
      </c>
      <c r="G2921" s="1" t="s">
        <v>528</v>
      </c>
      <c r="H2921" s="1" t="s">
        <v>7</v>
      </c>
      <c r="I2921" s="1">
        <v>2.4454052E-2</v>
      </c>
      <c r="J2921" s="1">
        <v>14.15</v>
      </c>
      <c r="K2921" s="1">
        <v>197.21100000000001</v>
      </c>
      <c r="L2921" s="1">
        <v>4.0999999999999996</v>
      </c>
    </row>
    <row r="2922" spans="1:12" x14ac:dyDescent="0.2">
      <c r="A2922" s="1" t="s">
        <v>6</v>
      </c>
      <c r="B2922" s="1" t="s">
        <v>937</v>
      </c>
      <c r="C2922" s="1" t="s">
        <v>10</v>
      </c>
      <c r="D2922" s="1">
        <v>2015</v>
      </c>
      <c r="E2922" s="1" t="s">
        <v>922</v>
      </c>
      <c r="F2922" s="1" t="s">
        <v>796</v>
      </c>
      <c r="G2922" s="1" t="s">
        <v>528</v>
      </c>
      <c r="H2922" s="1" t="s">
        <v>7</v>
      </c>
      <c r="I2922" s="1">
        <v>1.8968743E-2</v>
      </c>
      <c r="J2922" s="1">
        <v>15.7</v>
      </c>
      <c r="K2922" s="1">
        <v>61.953600000000002</v>
      </c>
      <c r="L2922" s="1">
        <v>4.0999999999999996</v>
      </c>
    </row>
    <row r="2923" spans="1:12" x14ac:dyDescent="0.2">
      <c r="A2923" s="1" t="s">
        <v>6</v>
      </c>
      <c r="B2923" s="1" t="s">
        <v>1243</v>
      </c>
      <c r="C2923" s="1" t="s">
        <v>47</v>
      </c>
      <c r="D2923" s="1">
        <v>2015</v>
      </c>
      <c r="E2923" s="1" t="s">
        <v>922</v>
      </c>
      <c r="F2923" s="1" t="s">
        <v>796</v>
      </c>
      <c r="G2923" s="1" t="s">
        <v>528</v>
      </c>
      <c r="H2923" s="1" t="s">
        <v>7</v>
      </c>
      <c r="I2923" s="1">
        <v>0.13764546699999999</v>
      </c>
      <c r="J2923" s="1">
        <v>6.9850000000000003</v>
      </c>
      <c r="K2923" s="1">
        <v>185.26079999999999</v>
      </c>
      <c r="L2923" s="1">
        <v>4.0999999999999996</v>
      </c>
    </row>
    <row r="2924" spans="1:12" x14ac:dyDescent="0.2">
      <c r="A2924" s="1" t="s">
        <v>6</v>
      </c>
      <c r="B2924" s="1" t="s">
        <v>1123</v>
      </c>
      <c r="C2924" s="1" t="s">
        <v>47</v>
      </c>
      <c r="D2924" s="1">
        <v>2015</v>
      </c>
      <c r="E2924" s="1" t="s">
        <v>922</v>
      </c>
      <c r="F2924" s="1" t="s">
        <v>796</v>
      </c>
      <c r="G2924" s="1" t="s">
        <v>528</v>
      </c>
      <c r="H2924" s="1" t="s">
        <v>7</v>
      </c>
      <c r="I2924" s="1">
        <v>6.9728295999999995E-2</v>
      </c>
      <c r="J2924" s="1">
        <v>11.395</v>
      </c>
      <c r="K2924" s="1">
        <v>233.9616</v>
      </c>
      <c r="L2924" s="1">
        <v>4.0999999999999996</v>
      </c>
    </row>
    <row r="2925" spans="1:12" x14ac:dyDescent="0.2">
      <c r="A2925" s="1" t="s">
        <v>6</v>
      </c>
      <c r="B2925" s="1" t="s">
        <v>1387</v>
      </c>
      <c r="C2925" s="1" t="s">
        <v>47</v>
      </c>
      <c r="D2925" s="1">
        <v>2015</v>
      </c>
      <c r="E2925" s="1" t="s">
        <v>922</v>
      </c>
      <c r="F2925" s="1" t="s">
        <v>796</v>
      </c>
      <c r="G2925" s="1" t="s">
        <v>528</v>
      </c>
      <c r="H2925" s="1" t="s">
        <v>7</v>
      </c>
      <c r="I2925" s="1">
        <v>0</v>
      </c>
      <c r="J2925" s="1">
        <v>13.65</v>
      </c>
      <c r="K2925" s="1">
        <v>37.953200000000002</v>
      </c>
      <c r="L2925" s="1">
        <v>4.0999999999999996</v>
      </c>
    </row>
    <row r="2926" spans="1:12" x14ac:dyDescent="0.2">
      <c r="A2926" s="1" t="s">
        <v>6</v>
      </c>
      <c r="B2926" s="1" t="s">
        <v>1540</v>
      </c>
      <c r="C2926" s="1" t="s">
        <v>14</v>
      </c>
      <c r="D2926" s="1">
        <v>2015</v>
      </c>
      <c r="E2926" s="1" t="s">
        <v>922</v>
      </c>
      <c r="F2926" s="1" t="s">
        <v>796</v>
      </c>
      <c r="G2926" s="1" t="s">
        <v>528</v>
      </c>
      <c r="H2926" s="1" t="s">
        <v>7</v>
      </c>
      <c r="I2926" s="1">
        <v>0.12396141500000001</v>
      </c>
      <c r="J2926" s="1">
        <v>6.3849999999999998</v>
      </c>
      <c r="K2926" s="1">
        <v>33.287399999999998</v>
      </c>
      <c r="L2926" s="1">
        <v>4.0999999999999996</v>
      </c>
    </row>
    <row r="2927" spans="1:12" x14ac:dyDescent="0.2">
      <c r="A2927" s="1" t="s">
        <v>6</v>
      </c>
      <c r="B2927" s="1" t="s">
        <v>1262</v>
      </c>
      <c r="C2927" s="1" t="s">
        <v>28</v>
      </c>
      <c r="D2927" s="1">
        <v>2020</v>
      </c>
      <c r="E2927" s="1" t="s">
        <v>919</v>
      </c>
      <c r="F2927" s="1" t="s">
        <v>796</v>
      </c>
      <c r="G2927" s="1" t="s">
        <v>528</v>
      </c>
      <c r="H2927" s="1" t="s">
        <v>7</v>
      </c>
      <c r="I2927" s="1">
        <v>4.7152553999999999E-2</v>
      </c>
      <c r="J2927" s="1">
        <v>8.3800000000000008</v>
      </c>
      <c r="K2927" s="1">
        <v>110.157</v>
      </c>
      <c r="L2927" s="1">
        <v>4.0999999999999996</v>
      </c>
    </row>
    <row r="2928" spans="1:12" x14ac:dyDescent="0.2">
      <c r="A2928" s="1" t="s">
        <v>6</v>
      </c>
      <c r="B2928" s="1" t="s">
        <v>117</v>
      </c>
      <c r="C2928" s="1" t="s">
        <v>28</v>
      </c>
      <c r="D2928" s="1">
        <v>2020</v>
      </c>
      <c r="E2928" s="1" t="s">
        <v>919</v>
      </c>
      <c r="F2928" s="1" t="s">
        <v>796</v>
      </c>
      <c r="G2928" s="1" t="s">
        <v>528</v>
      </c>
      <c r="H2928" s="1" t="s">
        <v>7</v>
      </c>
      <c r="I2928" s="1">
        <v>5.1908823999999999E-2</v>
      </c>
      <c r="J2928" s="1">
        <v>9.1950000000000003</v>
      </c>
      <c r="K2928" s="1">
        <v>78.164400000000001</v>
      </c>
      <c r="L2928" s="1">
        <v>4.0999999999999996</v>
      </c>
    </row>
    <row r="2929" spans="1:12" x14ac:dyDescent="0.2">
      <c r="A2929" s="1" t="s">
        <v>6</v>
      </c>
      <c r="B2929" s="1" t="s">
        <v>1255</v>
      </c>
      <c r="C2929" s="1" t="s">
        <v>25</v>
      </c>
      <c r="D2929" s="1">
        <v>2020</v>
      </c>
      <c r="E2929" s="1" t="s">
        <v>919</v>
      </c>
      <c r="F2929" s="1" t="s">
        <v>796</v>
      </c>
      <c r="G2929" s="1" t="s">
        <v>528</v>
      </c>
      <c r="H2929" s="1" t="s">
        <v>7</v>
      </c>
      <c r="I2929" s="1">
        <v>4.2552418000000002E-2</v>
      </c>
      <c r="J2929" s="1">
        <v>12.15</v>
      </c>
      <c r="K2929" s="1">
        <v>123.5046</v>
      </c>
      <c r="L2929" s="1">
        <v>4.0999999999999996</v>
      </c>
    </row>
    <row r="2930" spans="1:12" x14ac:dyDescent="0.2">
      <c r="A2930" s="1" t="s">
        <v>6</v>
      </c>
      <c r="B2930" s="1" t="s">
        <v>105</v>
      </c>
      <c r="C2930" s="1" t="s">
        <v>25</v>
      </c>
      <c r="D2930" s="1">
        <v>2020</v>
      </c>
      <c r="E2930" s="1" t="s">
        <v>919</v>
      </c>
      <c r="F2930" s="1" t="s">
        <v>796</v>
      </c>
      <c r="G2930" s="1" t="s">
        <v>528</v>
      </c>
      <c r="H2930" s="1" t="s">
        <v>7</v>
      </c>
      <c r="I2930" s="1">
        <v>4.1482393999999999E-2</v>
      </c>
      <c r="J2930" s="1">
        <v>14.5</v>
      </c>
      <c r="K2930" s="1">
        <v>40.045400000000001</v>
      </c>
      <c r="L2930" s="1">
        <v>4.0999999999999996</v>
      </c>
    </row>
    <row r="2931" spans="1:12" x14ac:dyDescent="0.2">
      <c r="A2931" s="1" t="s">
        <v>6</v>
      </c>
      <c r="B2931" s="1" t="s">
        <v>81</v>
      </c>
      <c r="C2931" s="1" t="s">
        <v>71</v>
      </c>
      <c r="D2931" s="1">
        <v>2020</v>
      </c>
      <c r="E2931" s="1" t="s">
        <v>919</v>
      </c>
      <c r="F2931" s="1" t="s">
        <v>796</v>
      </c>
      <c r="G2931" s="1" t="s">
        <v>528</v>
      </c>
      <c r="H2931" s="1" t="s">
        <v>7</v>
      </c>
      <c r="I2931" s="1">
        <v>3.6042939000000003E-2</v>
      </c>
      <c r="J2931" s="1">
        <v>6.8650000000000002</v>
      </c>
      <c r="K2931" s="1">
        <v>244.4486</v>
      </c>
      <c r="L2931" s="1">
        <v>4.0999999999999996</v>
      </c>
    </row>
    <row r="2932" spans="1:12" x14ac:dyDescent="0.2">
      <c r="A2932" s="1" t="s">
        <v>6</v>
      </c>
      <c r="B2932" s="1" t="s">
        <v>565</v>
      </c>
      <c r="C2932" s="1" t="s">
        <v>71</v>
      </c>
      <c r="D2932" s="1">
        <v>2020</v>
      </c>
      <c r="E2932" s="1" t="s">
        <v>919</v>
      </c>
      <c r="F2932" s="1" t="s">
        <v>796</v>
      </c>
      <c r="G2932" s="1" t="s">
        <v>528</v>
      </c>
      <c r="H2932" s="1" t="s">
        <v>7</v>
      </c>
      <c r="I2932" s="1">
        <v>0.153011599</v>
      </c>
      <c r="J2932" s="1">
        <v>7.47</v>
      </c>
      <c r="K2932" s="1">
        <v>215.2218</v>
      </c>
      <c r="L2932" s="1">
        <v>4.0999999999999996</v>
      </c>
    </row>
    <row r="2933" spans="1:12" x14ac:dyDescent="0.2">
      <c r="A2933" s="1" t="s">
        <v>6</v>
      </c>
      <c r="B2933" s="1" t="s">
        <v>735</v>
      </c>
      <c r="C2933" s="1" t="s">
        <v>71</v>
      </c>
      <c r="D2933" s="1">
        <v>2020</v>
      </c>
      <c r="E2933" s="1" t="s">
        <v>919</v>
      </c>
      <c r="F2933" s="1" t="s">
        <v>796</v>
      </c>
      <c r="G2933" s="1" t="s">
        <v>528</v>
      </c>
      <c r="H2933" s="1" t="s">
        <v>7</v>
      </c>
      <c r="I2933" s="1">
        <v>0</v>
      </c>
      <c r="J2933" s="1">
        <v>20.5</v>
      </c>
      <c r="K2933" s="1">
        <v>83.259200000000007</v>
      </c>
      <c r="L2933" s="1">
        <v>4.0999999999999996</v>
      </c>
    </row>
    <row r="2934" spans="1:12" x14ac:dyDescent="0.2">
      <c r="A2934" s="1" t="s">
        <v>6</v>
      </c>
      <c r="B2934" s="1" t="s">
        <v>554</v>
      </c>
      <c r="C2934" s="1" t="s">
        <v>10</v>
      </c>
      <c r="D2934" s="1">
        <v>2020</v>
      </c>
      <c r="E2934" s="1" t="s">
        <v>919</v>
      </c>
      <c r="F2934" s="1" t="s">
        <v>796</v>
      </c>
      <c r="G2934" s="1" t="s">
        <v>1</v>
      </c>
      <c r="H2934" s="1" t="s">
        <v>7</v>
      </c>
      <c r="I2934" s="1">
        <v>3.5350044999999997E-2</v>
      </c>
      <c r="J2934" s="1">
        <v>9.5</v>
      </c>
      <c r="K2934" s="1">
        <v>169.7448</v>
      </c>
      <c r="L2934" s="1">
        <v>4.0999999999999996</v>
      </c>
    </row>
    <row r="2935" spans="1:12" x14ac:dyDescent="0.2">
      <c r="A2935" s="1" t="s">
        <v>6</v>
      </c>
      <c r="B2935" s="1" t="s">
        <v>1246</v>
      </c>
      <c r="C2935" s="1" t="s">
        <v>10</v>
      </c>
      <c r="D2935" s="1">
        <v>2020</v>
      </c>
      <c r="E2935" s="1" t="s">
        <v>919</v>
      </c>
      <c r="F2935" s="1" t="s">
        <v>796</v>
      </c>
      <c r="G2935" s="1" t="s">
        <v>1</v>
      </c>
      <c r="H2935" s="1" t="s">
        <v>7</v>
      </c>
      <c r="I2935" s="1">
        <v>0.101335811</v>
      </c>
      <c r="J2935" s="1">
        <v>15.5</v>
      </c>
      <c r="K2935" s="1">
        <v>196.57679999999999</v>
      </c>
      <c r="L2935" s="1">
        <v>4.0999999999999996</v>
      </c>
    </row>
    <row r="2936" spans="1:12" x14ac:dyDescent="0.2">
      <c r="A2936" s="1" t="s">
        <v>6</v>
      </c>
      <c r="B2936" s="1" t="s">
        <v>1378</v>
      </c>
      <c r="C2936" s="1" t="s">
        <v>47</v>
      </c>
      <c r="D2936" s="1">
        <v>2020</v>
      </c>
      <c r="E2936" s="1" t="s">
        <v>919</v>
      </c>
      <c r="F2936" s="1" t="s">
        <v>796</v>
      </c>
      <c r="G2936" s="1" t="s">
        <v>1</v>
      </c>
      <c r="H2936" s="1" t="s">
        <v>7</v>
      </c>
      <c r="I2936" s="1">
        <v>9.5195305999999993E-2</v>
      </c>
      <c r="J2936" s="1">
        <v>6.1550000000000002</v>
      </c>
      <c r="K2936" s="1">
        <v>213.95599999999999</v>
      </c>
      <c r="L2936" s="1">
        <v>4.0999999999999996</v>
      </c>
    </row>
    <row r="2937" spans="1:12" x14ac:dyDescent="0.2">
      <c r="A2937" s="1" t="s">
        <v>6</v>
      </c>
      <c r="B2937" s="1" t="s">
        <v>805</v>
      </c>
      <c r="C2937" s="1" t="s">
        <v>14</v>
      </c>
      <c r="D2937" s="1">
        <v>2020</v>
      </c>
      <c r="E2937" s="1" t="s">
        <v>919</v>
      </c>
      <c r="F2937" s="1" t="s">
        <v>796</v>
      </c>
      <c r="G2937" s="1" t="s">
        <v>1</v>
      </c>
      <c r="H2937" s="1" t="s">
        <v>7</v>
      </c>
      <c r="I2937" s="1">
        <v>1.2823829E-2</v>
      </c>
      <c r="J2937" s="1">
        <v>13.65</v>
      </c>
      <c r="K2937" s="1">
        <v>55.558799999999998</v>
      </c>
      <c r="L2937" s="1">
        <v>4.0999999999999996</v>
      </c>
    </row>
    <row r="2938" spans="1:12" x14ac:dyDescent="0.2">
      <c r="A2938" s="1" t="s">
        <v>6</v>
      </c>
      <c r="B2938" s="1" t="s">
        <v>956</v>
      </c>
      <c r="C2938" s="1" t="s">
        <v>19</v>
      </c>
      <c r="D2938" s="1">
        <v>2020</v>
      </c>
      <c r="E2938" s="1" t="s">
        <v>919</v>
      </c>
      <c r="F2938" s="1" t="s">
        <v>796</v>
      </c>
      <c r="G2938" s="1" t="s">
        <v>1</v>
      </c>
      <c r="H2938" s="1" t="s">
        <v>7</v>
      </c>
      <c r="I2938" s="1">
        <v>6.1521568999999998E-2</v>
      </c>
      <c r="J2938" s="1">
        <v>12.1</v>
      </c>
      <c r="K2938" s="1">
        <v>55.861400000000003</v>
      </c>
      <c r="L2938" s="1">
        <v>4.0999999999999996</v>
      </c>
    </row>
    <row r="2939" spans="1:12" x14ac:dyDescent="0.2">
      <c r="A2939" s="1" t="s">
        <v>21</v>
      </c>
      <c r="B2939" s="1" t="s">
        <v>478</v>
      </c>
      <c r="C2939" s="1" t="s">
        <v>10</v>
      </c>
      <c r="D2939" s="1">
        <v>2015</v>
      </c>
      <c r="E2939" s="1" t="s">
        <v>922</v>
      </c>
      <c r="F2939" s="1" t="s">
        <v>796</v>
      </c>
      <c r="G2939" s="1" t="s">
        <v>1</v>
      </c>
      <c r="H2939" s="1" t="s">
        <v>7</v>
      </c>
      <c r="I2939" s="1">
        <v>4.6578409000000001E-2</v>
      </c>
      <c r="J2939" s="1">
        <v>8.1850000000000005</v>
      </c>
      <c r="K2939" s="1">
        <v>48.669199999999996</v>
      </c>
      <c r="L2939" s="1">
        <v>4.0999999999999996</v>
      </c>
    </row>
    <row r="2940" spans="1:12" x14ac:dyDescent="0.2">
      <c r="A2940" s="1" t="s">
        <v>21</v>
      </c>
      <c r="B2940" s="1" t="s">
        <v>520</v>
      </c>
      <c r="C2940" s="1" t="s">
        <v>163</v>
      </c>
      <c r="D2940" s="1">
        <v>2015</v>
      </c>
      <c r="E2940" s="1" t="s">
        <v>922</v>
      </c>
      <c r="F2940" s="1" t="s">
        <v>796</v>
      </c>
      <c r="G2940" s="1" t="s">
        <v>1</v>
      </c>
      <c r="H2940" s="1" t="s">
        <v>7</v>
      </c>
      <c r="I2940" s="1">
        <v>7.3559521000000003E-2</v>
      </c>
      <c r="J2940" s="1">
        <v>17.75</v>
      </c>
      <c r="K2940" s="1">
        <v>33.921599999999998</v>
      </c>
      <c r="L2940" s="1">
        <v>4.0999999999999996</v>
      </c>
    </row>
    <row r="2941" spans="1:12" x14ac:dyDescent="0.2">
      <c r="A2941" s="1" t="s">
        <v>21</v>
      </c>
      <c r="B2941" s="1" t="s">
        <v>527</v>
      </c>
      <c r="C2941" s="1" t="s">
        <v>25</v>
      </c>
      <c r="D2941" s="1">
        <v>2020</v>
      </c>
      <c r="E2941" s="1" t="s">
        <v>919</v>
      </c>
      <c r="F2941" s="1" t="s">
        <v>796</v>
      </c>
      <c r="G2941" s="1" t="s">
        <v>1</v>
      </c>
      <c r="H2941" s="1" t="s">
        <v>7</v>
      </c>
      <c r="I2941" s="1">
        <v>0</v>
      </c>
      <c r="J2941" s="1">
        <v>16.25</v>
      </c>
      <c r="K2941" s="1">
        <v>89.880399999999995</v>
      </c>
      <c r="L2941" s="1">
        <v>4.0999999999999996</v>
      </c>
    </row>
    <row r="2942" spans="1:12" x14ac:dyDescent="0.2">
      <c r="A2942" s="1" t="s">
        <v>16</v>
      </c>
      <c r="B2942" s="1" t="s">
        <v>712</v>
      </c>
      <c r="C2942" s="1" t="s">
        <v>122</v>
      </c>
      <c r="D2942" s="1">
        <v>2015</v>
      </c>
      <c r="E2942" s="1" t="s">
        <v>922</v>
      </c>
      <c r="F2942" s="1" t="s">
        <v>796</v>
      </c>
      <c r="G2942" s="1" t="s">
        <v>1</v>
      </c>
      <c r="H2942" s="1" t="s">
        <v>7</v>
      </c>
      <c r="I2942" s="1">
        <v>0.12907745500000001</v>
      </c>
      <c r="J2942" s="1">
        <v>13.5</v>
      </c>
      <c r="K2942" s="1">
        <v>95.206800000000001</v>
      </c>
      <c r="L2942" s="1">
        <v>4.0999999999999996</v>
      </c>
    </row>
    <row r="2943" spans="1:12" x14ac:dyDescent="0.2">
      <c r="A2943" s="1" t="s">
        <v>16</v>
      </c>
      <c r="B2943" s="1" t="s">
        <v>1259</v>
      </c>
      <c r="C2943" s="1" t="s">
        <v>28</v>
      </c>
      <c r="D2943" s="1">
        <v>2020</v>
      </c>
      <c r="E2943" s="1" t="s">
        <v>919</v>
      </c>
      <c r="F2943" s="1" t="s">
        <v>796</v>
      </c>
      <c r="G2943" s="1" t="s">
        <v>1</v>
      </c>
      <c r="H2943" s="1" t="s">
        <v>7</v>
      </c>
      <c r="I2943" s="1">
        <v>8.2731751000000006E-2</v>
      </c>
      <c r="J2943" s="1">
        <v>19.350000000000001</v>
      </c>
      <c r="K2943" s="1">
        <v>49.203400000000002</v>
      </c>
      <c r="L2943" s="1">
        <v>4.0999999999999996</v>
      </c>
    </row>
    <row r="2944" spans="1:12" x14ac:dyDescent="0.2">
      <c r="A2944" s="1" t="s">
        <v>295</v>
      </c>
      <c r="B2944" s="1" t="s">
        <v>1046</v>
      </c>
      <c r="C2944" s="1" t="s">
        <v>17</v>
      </c>
      <c r="D2944" s="1">
        <v>2017</v>
      </c>
      <c r="E2944" s="1" t="s">
        <v>797</v>
      </c>
      <c r="F2944" s="1" t="s">
        <v>796</v>
      </c>
      <c r="G2944" s="1" t="s">
        <v>702</v>
      </c>
      <c r="H2944" s="1" t="s">
        <v>7</v>
      </c>
      <c r="I2944" s="1">
        <v>3.8511676000000002E-2</v>
      </c>
      <c r="J2944" s="1">
        <v>11.6</v>
      </c>
      <c r="K2944" s="1">
        <v>57.727200000000003</v>
      </c>
      <c r="L2944" s="1">
        <v>4.0999999999999996</v>
      </c>
    </row>
    <row r="2945" spans="1:12" x14ac:dyDescent="0.2">
      <c r="A2945" s="1" t="s">
        <v>295</v>
      </c>
      <c r="B2945" s="1" t="s">
        <v>1391</v>
      </c>
      <c r="C2945" s="1" t="s">
        <v>10</v>
      </c>
      <c r="D2945" s="1">
        <v>2017</v>
      </c>
      <c r="E2945" s="1" t="s">
        <v>797</v>
      </c>
      <c r="F2945" s="1" t="s">
        <v>796</v>
      </c>
      <c r="G2945" s="1" t="s">
        <v>702</v>
      </c>
      <c r="H2945" s="1" t="s">
        <v>7</v>
      </c>
      <c r="I2945" s="1">
        <v>5.1970837999999998E-2</v>
      </c>
      <c r="J2945" s="1">
        <v>7.72</v>
      </c>
      <c r="K2945" s="1">
        <v>79.798599999999993</v>
      </c>
      <c r="L2945" s="1">
        <v>4.0999999999999996</v>
      </c>
    </row>
    <row r="2946" spans="1:12" x14ac:dyDescent="0.2">
      <c r="A2946" s="1" t="s">
        <v>295</v>
      </c>
      <c r="B2946" s="1" t="s">
        <v>1013</v>
      </c>
      <c r="C2946" s="1" t="s">
        <v>171</v>
      </c>
      <c r="D2946" s="1">
        <v>2017</v>
      </c>
      <c r="E2946" s="1" t="s">
        <v>797</v>
      </c>
      <c r="F2946" s="1" t="s">
        <v>796</v>
      </c>
      <c r="G2946" s="1" t="s">
        <v>702</v>
      </c>
      <c r="H2946" s="1" t="s">
        <v>7</v>
      </c>
      <c r="I2946" s="1">
        <v>9.3008616000000002E-2</v>
      </c>
      <c r="J2946" s="1">
        <v>5.9450000000000003</v>
      </c>
      <c r="K2946" s="1">
        <v>127.8652</v>
      </c>
      <c r="L2946" s="1">
        <v>4.0999999999999996</v>
      </c>
    </row>
    <row r="2947" spans="1:12" x14ac:dyDescent="0.2">
      <c r="A2947" s="1" t="s">
        <v>295</v>
      </c>
      <c r="B2947" s="1" t="s">
        <v>1547</v>
      </c>
      <c r="C2947" s="1" t="s">
        <v>165</v>
      </c>
      <c r="D2947" s="1">
        <v>2017</v>
      </c>
      <c r="E2947" s="1" t="s">
        <v>797</v>
      </c>
      <c r="F2947" s="1" t="s">
        <v>796</v>
      </c>
      <c r="G2947" s="1" t="s">
        <v>702</v>
      </c>
      <c r="H2947" s="1" t="s">
        <v>7</v>
      </c>
      <c r="I2947" s="1">
        <v>0</v>
      </c>
      <c r="J2947" s="1">
        <v>14.6</v>
      </c>
      <c r="K2947" s="1">
        <v>242.35380000000001</v>
      </c>
      <c r="L2947" s="1">
        <v>4.0999999999999996</v>
      </c>
    </row>
    <row r="2948" spans="1:12" x14ac:dyDescent="0.2">
      <c r="A2948" s="1" t="s">
        <v>124</v>
      </c>
      <c r="B2948" s="1" t="s">
        <v>692</v>
      </c>
      <c r="C2948" s="1" t="s">
        <v>28</v>
      </c>
      <c r="D2948" s="1">
        <v>2017</v>
      </c>
      <c r="E2948" s="1" t="s">
        <v>797</v>
      </c>
      <c r="F2948" s="1" t="s">
        <v>796</v>
      </c>
      <c r="G2948" s="1" t="s">
        <v>702</v>
      </c>
      <c r="H2948" s="1" t="s">
        <v>7</v>
      </c>
      <c r="I2948" s="1">
        <v>3.7489960000000003E-2</v>
      </c>
      <c r="J2948" s="1">
        <v>6.8</v>
      </c>
      <c r="K2948" s="1">
        <v>48.603400000000001</v>
      </c>
      <c r="L2948" s="1">
        <v>4.0999999999999996</v>
      </c>
    </row>
    <row r="2949" spans="1:12" x14ac:dyDescent="0.2">
      <c r="A2949" s="1" t="s">
        <v>124</v>
      </c>
      <c r="B2949" s="1" t="s">
        <v>681</v>
      </c>
      <c r="C2949" s="1" t="s">
        <v>28</v>
      </c>
      <c r="D2949" s="1">
        <v>2017</v>
      </c>
      <c r="E2949" s="1" t="s">
        <v>797</v>
      </c>
      <c r="F2949" s="1" t="s">
        <v>796</v>
      </c>
      <c r="G2949" s="1" t="s">
        <v>702</v>
      </c>
      <c r="H2949" s="1" t="s">
        <v>7</v>
      </c>
      <c r="I2949" s="1">
        <v>3.4363029000000003E-2</v>
      </c>
      <c r="J2949" s="1">
        <v>20</v>
      </c>
      <c r="K2949" s="1">
        <v>43.508600000000001</v>
      </c>
      <c r="L2949" s="1">
        <v>4.0999999999999996</v>
      </c>
    </row>
    <row r="2950" spans="1:12" x14ac:dyDescent="0.2">
      <c r="A2950" s="1" t="s">
        <v>124</v>
      </c>
      <c r="B2950" s="1" t="s">
        <v>680</v>
      </c>
      <c r="C2950" s="1" t="s">
        <v>28</v>
      </c>
      <c r="D2950" s="1">
        <v>2017</v>
      </c>
      <c r="E2950" s="1" t="s">
        <v>797</v>
      </c>
      <c r="F2950" s="1" t="s">
        <v>796</v>
      </c>
      <c r="G2950" s="1" t="s">
        <v>702</v>
      </c>
      <c r="H2950" s="1" t="s">
        <v>7</v>
      </c>
      <c r="I2950" s="1">
        <v>3.2442388000000003E-2</v>
      </c>
      <c r="J2950" s="1">
        <v>20.85</v>
      </c>
      <c r="K2950" s="1">
        <v>178.36600000000001</v>
      </c>
      <c r="L2950" s="1">
        <v>4.0999999999999996</v>
      </c>
    </row>
    <row r="2951" spans="1:12" x14ac:dyDescent="0.2">
      <c r="A2951" s="1" t="s">
        <v>124</v>
      </c>
      <c r="B2951" s="1" t="s">
        <v>272</v>
      </c>
      <c r="C2951" s="1" t="s">
        <v>25</v>
      </c>
      <c r="D2951" s="1">
        <v>2017</v>
      </c>
      <c r="E2951" s="1" t="s">
        <v>797</v>
      </c>
      <c r="F2951" s="1" t="s">
        <v>796</v>
      </c>
      <c r="G2951" s="1" t="s">
        <v>702</v>
      </c>
      <c r="H2951" s="1" t="s">
        <v>7</v>
      </c>
      <c r="I2951" s="1">
        <v>2.4159766999999999E-2</v>
      </c>
      <c r="J2951" s="1">
        <v>10.1</v>
      </c>
      <c r="K2951" s="1">
        <v>114.715</v>
      </c>
      <c r="L2951" s="1">
        <v>4.0999999999999996</v>
      </c>
    </row>
    <row r="2952" spans="1:12" x14ac:dyDescent="0.2">
      <c r="A2952" s="1" t="s">
        <v>124</v>
      </c>
      <c r="B2952" s="1" t="s">
        <v>672</v>
      </c>
      <c r="C2952" s="1" t="s">
        <v>25</v>
      </c>
      <c r="D2952" s="1">
        <v>2017</v>
      </c>
      <c r="E2952" s="1" t="s">
        <v>797</v>
      </c>
      <c r="F2952" s="1" t="s">
        <v>796</v>
      </c>
      <c r="G2952" s="1" t="s">
        <v>702</v>
      </c>
      <c r="H2952" s="1" t="s">
        <v>7</v>
      </c>
      <c r="I2952" s="1">
        <v>0.122470805</v>
      </c>
      <c r="J2952" s="1">
        <v>15.7</v>
      </c>
      <c r="K2952" s="1">
        <v>131.79419999999999</v>
      </c>
      <c r="L2952" s="1">
        <v>4.0999999999999996</v>
      </c>
    </row>
    <row r="2953" spans="1:12" x14ac:dyDescent="0.2">
      <c r="A2953" s="1" t="s">
        <v>124</v>
      </c>
      <c r="B2953" s="1" t="s">
        <v>281</v>
      </c>
      <c r="C2953" s="1" t="s">
        <v>25</v>
      </c>
      <c r="D2953" s="1">
        <v>2017</v>
      </c>
      <c r="E2953" s="1" t="s">
        <v>797</v>
      </c>
      <c r="F2953" s="1" t="s">
        <v>796</v>
      </c>
      <c r="G2953" s="1" t="s">
        <v>702</v>
      </c>
      <c r="H2953" s="1" t="s">
        <v>7</v>
      </c>
      <c r="I2953" s="1">
        <v>6.4909488000000001E-2</v>
      </c>
      <c r="J2953" s="1">
        <v>19.7</v>
      </c>
      <c r="K2953" s="1">
        <v>88.519800000000004</v>
      </c>
      <c r="L2953" s="1">
        <v>4.0999999999999996</v>
      </c>
    </row>
    <row r="2954" spans="1:12" x14ac:dyDescent="0.2">
      <c r="A2954" s="1" t="s">
        <v>124</v>
      </c>
      <c r="B2954" s="1" t="s">
        <v>267</v>
      </c>
      <c r="C2954" s="1" t="s">
        <v>17</v>
      </c>
      <c r="D2954" s="1">
        <v>2017</v>
      </c>
      <c r="E2954" s="1" t="s">
        <v>797</v>
      </c>
      <c r="F2954" s="1" t="s">
        <v>796</v>
      </c>
      <c r="G2954" s="1" t="s">
        <v>702</v>
      </c>
      <c r="H2954" s="1" t="s">
        <v>7</v>
      </c>
      <c r="I2954" s="1">
        <v>1.601936E-2</v>
      </c>
      <c r="J2954" s="1">
        <v>9.3000000000000007</v>
      </c>
      <c r="K2954" s="1">
        <v>248.50919999999999</v>
      </c>
      <c r="L2954" s="1">
        <v>4.0999999999999996</v>
      </c>
    </row>
    <row r="2955" spans="1:12" x14ac:dyDescent="0.2">
      <c r="A2955" s="1" t="s">
        <v>124</v>
      </c>
      <c r="B2955" s="1" t="s">
        <v>265</v>
      </c>
      <c r="C2955" s="1" t="s">
        <v>17</v>
      </c>
      <c r="D2955" s="1">
        <v>2017</v>
      </c>
      <c r="E2955" s="1" t="s">
        <v>797</v>
      </c>
      <c r="F2955" s="1" t="s">
        <v>796</v>
      </c>
      <c r="G2955" s="1" t="s">
        <v>702</v>
      </c>
      <c r="H2955" s="1" t="s">
        <v>7</v>
      </c>
      <c r="I2955" s="1">
        <v>0.1017546</v>
      </c>
      <c r="J2955" s="1">
        <v>19.25</v>
      </c>
      <c r="K2955" s="1">
        <v>55.195599999999999</v>
      </c>
      <c r="L2955" s="1">
        <v>4.0999999999999996</v>
      </c>
    </row>
    <row r="2956" spans="1:12" x14ac:dyDescent="0.2">
      <c r="A2956" s="1" t="s">
        <v>124</v>
      </c>
      <c r="B2956" s="1" t="s">
        <v>251</v>
      </c>
      <c r="C2956" s="1" t="s">
        <v>71</v>
      </c>
      <c r="D2956" s="1">
        <v>2017</v>
      </c>
      <c r="E2956" s="1" t="s">
        <v>797</v>
      </c>
      <c r="F2956" s="1" t="s">
        <v>796</v>
      </c>
      <c r="G2956" s="1" t="s">
        <v>702</v>
      </c>
      <c r="H2956" s="1" t="s">
        <v>7</v>
      </c>
      <c r="I2956" s="1">
        <v>7.1244437999999993E-2</v>
      </c>
      <c r="J2956" s="1">
        <v>10.5</v>
      </c>
      <c r="K2956" s="1">
        <v>119.2098</v>
      </c>
      <c r="L2956" s="1">
        <v>4.0999999999999996</v>
      </c>
    </row>
    <row r="2957" spans="1:12" x14ac:dyDescent="0.2">
      <c r="A2957" s="1" t="s">
        <v>124</v>
      </c>
      <c r="B2957" s="1" t="s">
        <v>230</v>
      </c>
      <c r="C2957" s="1" t="s">
        <v>10</v>
      </c>
      <c r="D2957" s="1">
        <v>2017</v>
      </c>
      <c r="E2957" s="1" t="s">
        <v>797</v>
      </c>
      <c r="F2957" s="1" t="s">
        <v>796</v>
      </c>
      <c r="G2957" s="1" t="s">
        <v>702</v>
      </c>
      <c r="H2957" s="1" t="s">
        <v>7</v>
      </c>
      <c r="I2957" s="1">
        <v>0.12220437100000001</v>
      </c>
      <c r="J2957" s="1">
        <v>16.600000000000001</v>
      </c>
      <c r="K2957" s="1">
        <v>173.57380000000001</v>
      </c>
      <c r="L2957" s="1">
        <v>4.0999999999999996</v>
      </c>
    </row>
    <row r="2958" spans="1:12" x14ac:dyDescent="0.2">
      <c r="A2958" s="1" t="s">
        <v>124</v>
      </c>
      <c r="B2958" s="1" t="s">
        <v>463</v>
      </c>
      <c r="C2958" s="1" t="s">
        <v>216</v>
      </c>
      <c r="D2958" s="1">
        <v>2017</v>
      </c>
      <c r="E2958" s="1" t="s">
        <v>797</v>
      </c>
      <c r="F2958" s="1" t="s">
        <v>796</v>
      </c>
      <c r="G2958" s="1" t="s">
        <v>702</v>
      </c>
      <c r="H2958" s="1" t="s">
        <v>7</v>
      </c>
      <c r="I2958" s="1">
        <v>8.5075063000000006E-2</v>
      </c>
      <c r="J2958" s="1">
        <v>9.5</v>
      </c>
      <c r="K2958" s="1">
        <v>189.0872</v>
      </c>
      <c r="L2958" s="1">
        <v>4.0999999999999996</v>
      </c>
    </row>
    <row r="2959" spans="1:12" x14ac:dyDescent="0.2">
      <c r="A2959" s="1" t="s">
        <v>124</v>
      </c>
      <c r="B2959" s="1" t="s">
        <v>1170</v>
      </c>
      <c r="C2959" s="1" t="s">
        <v>216</v>
      </c>
      <c r="D2959" s="1">
        <v>2017</v>
      </c>
      <c r="E2959" s="1" t="s">
        <v>797</v>
      </c>
      <c r="F2959" s="1" t="s">
        <v>796</v>
      </c>
      <c r="G2959" s="1" t="s">
        <v>702</v>
      </c>
      <c r="H2959" s="1" t="s">
        <v>7</v>
      </c>
      <c r="I2959" s="1">
        <v>3.8729457000000002E-2</v>
      </c>
      <c r="J2959" s="1">
        <v>19.7</v>
      </c>
      <c r="K2959" s="1">
        <v>127.33620000000001</v>
      </c>
      <c r="L2959" s="1">
        <v>4.0999999999999996</v>
      </c>
    </row>
    <row r="2960" spans="1:12" x14ac:dyDescent="0.2">
      <c r="A2960" s="1" t="s">
        <v>124</v>
      </c>
      <c r="B2960" s="1" t="s">
        <v>1021</v>
      </c>
      <c r="C2960" s="1" t="s">
        <v>4</v>
      </c>
      <c r="D2960" s="1">
        <v>2017</v>
      </c>
      <c r="E2960" s="1" t="s">
        <v>797</v>
      </c>
      <c r="F2960" s="1" t="s">
        <v>796</v>
      </c>
      <c r="G2960" s="1" t="s">
        <v>702</v>
      </c>
      <c r="H2960" s="1" t="s">
        <v>7</v>
      </c>
      <c r="I2960" s="1">
        <v>3.2615377000000001E-2</v>
      </c>
      <c r="J2960" s="1">
        <v>8.6</v>
      </c>
      <c r="K2960" s="1">
        <v>142.91540000000001</v>
      </c>
      <c r="L2960" s="1">
        <v>4.0999999999999996</v>
      </c>
    </row>
    <row r="2961" spans="1:12" x14ac:dyDescent="0.2">
      <c r="A2961" s="1" t="s">
        <v>124</v>
      </c>
      <c r="B2961" s="1" t="s">
        <v>208</v>
      </c>
      <c r="C2961" s="1" t="s">
        <v>4</v>
      </c>
      <c r="D2961" s="1">
        <v>2017</v>
      </c>
      <c r="E2961" s="1" t="s">
        <v>797</v>
      </c>
      <c r="F2961" s="1" t="s">
        <v>796</v>
      </c>
      <c r="G2961" s="1" t="s">
        <v>702</v>
      </c>
      <c r="H2961" s="1" t="s">
        <v>7</v>
      </c>
      <c r="I2961" s="1">
        <v>5.4620504E-2</v>
      </c>
      <c r="J2961" s="1">
        <v>10.1</v>
      </c>
      <c r="K2961" s="1">
        <v>197.50839999999999</v>
      </c>
      <c r="L2961" s="1">
        <v>4.0999999999999996</v>
      </c>
    </row>
    <row r="2962" spans="1:12" x14ac:dyDescent="0.2">
      <c r="A2962" s="1" t="s">
        <v>124</v>
      </c>
      <c r="B2962" s="1" t="s">
        <v>214</v>
      </c>
      <c r="C2962" s="1" t="s">
        <v>4</v>
      </c>
      <c r="D2962" s="1">
        <v>2017</v>
      </c>
      <c r="E2962" s="1" t="s">
        <v>797</v>
      </c>
      <c r="F2962" s="1" t="s">
        <v>796</v>
      </c>
      <c r="G2962" s="1" t="s">
        <v>702</v>
      </c>
      <c r="H2962" s="1" t="s">
        <v>7</v>
      </c>
      <c r="I2962" s="1">
        <v>3.7574137000000001E-2</v>
      </c>
      <c r="J2962" s="1">
        <v>11.6</v>
      </c>
      <c r="K2962" s="1">
        <v>100.0042</v>
      </c>
      <c r="L2962" s="1">
        <v>4.0999999999999996</v>
      </c>
    </row>
    <row r="2963" spans="1:12" x14ac:dyDescent="0.2">
      <c r="A2963" s="1" t="s">
        <v>124</v>
      </c>
      <c r="B2963" s="1" t="s">
        <v>1375</v>
      </c>
      <c r="C2963" s="1" t="s">
        <v>4</v>
      </c>
      <c r="D2963" s="1">
        <v>2017</v>
      </c>
      <c r="E2963" s="1" t="s">
        <v>797</v>
      </c>
      <c r="F2963" s="1" t="s">
        <v>796</v>
      </c>
      <c r="G2963" s="1" t="s">
        <v>702</v>
      </c>
      <c r="H2963" s="1" t="s">
        <v>7</v>
      </c>
      <c r="I2963" s="1">
        <v>5.8725131E-2</v>
      </c>
      <c r="J2963" s="1">
        <v>11.8</v>
      </c>
      <c r="K2963" s="1">
        <v>82.361800000000002</v>
      </c>
      <c r="L2963" s="1">
        <v>4.0999999999999996</v>
      </c>
    </row>
    <row r="2964" spans="1:12" x14ac:dyDescent="0.2">
      <c r="A2964" s="1" t="s">
        <v>124</v>
      </c>
      <c r="B2964" s="1" t="s">
        <v>695</v>
      </c>
      <c r="C2964" s="1" t="s">
        <v>4</v>
      </c>
      <c r="D2964" s="1">
        <v>2017</v>
      </c>
      <c r="E2964" s="1" t="s">
        <v>797</v>
      </c>
      <c r="F2964" s="1" t="s">
        <v>796</v>
      </c>
      <c r="G2964" s="1" t="s">
        <v>702</v>
      </c>
      <c r="H2964" s="1" t="s">
        <v>7</v>
      </c>
      <c r="I2964" s="1">
        <v>5.5979702999999999E-2</v>
      </c>
      <c r="J2964" s="1">
        <v>15.7</v>
      </c>
      <c r="K2964" s="1">
        <v>151.9024</v>
      </c>
      <c r="L2964" s="1">
        <v>4.0999999999999996</v>
      </c>
    </row>
    <row r="2965" spans="1:12" x14ac:dyDescent="0.2">
      <c r="A2965" s="1" t="s">
        <v>124</v>
      </c>
      <c r="B2965" s="1" t="s">
        <v>1016</v>
      </c>
      <c r="C2965" s="1" t="s">
        <v>4</v>
      </c>
      <c r="D2965" s="1">
        <v>2017</v>
      </c>
      <c r="E2965" s="1" t="s">
        <v>797</v>
      </c>
      <c r="F2965" s="1" t="s">
        <v>796</v>
      </c>
      <c r="G2965" s="1" t="s">
        <v>702</v>
      </c>
      <c r="H2965" s="1" t="s">
        <v>7</v>
      </c>
      <c r="I2965" s="1">
        <v>3.2580547000000001E-2</v>
      </c>
      <c r="J2965" s="1">
        <v>16.75</v>
      </c>
      <c r="K2965" s="1">
        <v>192.11619999999999</v>
      </c>
      <c r="L2965" s="1">
        <v>4.0999999999999996</v>
      </c>
    </row>
    <row r="2966" spans="1:12" x14ac:dyDescent="0.2">
      <c r="A2966" s="1" t="s">
        <v>124</v>
      </c>
      <c r="B2966" s="1" t="s">
        <v>1317</v>
      </c>
      <c r="C2966" s="1" t="s">
        <v>4</v>
      </c>
      <c r="D2966" s="1">
        <v>2017</v>
      </c>
      <c r="E2966" s="1" t="s">
        <v>797</v>
      </c>
      <c r="F2966" s="1" t="s">
        <v>796</v>
      </c>
      <c r="G2966" s="1" t="s">
        <v>702</v>
      </c>
      <c r="H2966" s="1" t="s">
        <v>7</v>
      </c>
      <c r="I2966" s="1">
        <v>7.5721301000000005E-2</v>
      </c>
      <c r="J2966" s="1">
        <v>16.75</v>
      </c>
      <c r="K2966" s="1">
        <v>34.353200000000001</v>
      </c>
      <c r="L2966" s="1">
        <v>4.0999999999999996</v>
      </c>
    </row>
    <row r="2967" spans="1:12" x14ac:dyDescent="0.2">
      <c r="A2967" s="1" t="s">
        <v>124</v>
      </c>
      <c r="B2967" s="1" t="s">
        <v>1588</v>
      </c>
      <c r="C2967" s="1" t="s">
        <v>171</v>
      </c>
      <c r="D2967" s="1">
        <v>2017</v>
      </c>
      <c r="E2967" s="1" t="s">
        <v>797</v>
      </c>
      <c r="F2967" s="1" t="s">
        <v>796</v>
      </c>
      <c r="G2967" s="1" t="s">
        <v>702</v>
      </c>
      <c r="H2967" s="1" t="s">
        <v>7</v>
      </c>
      <c r="I2967" s="1">
        <v>7.455054E-3</v>
      </c>
      <c r="J2967" s="1">
        <v>12.6</v>
      </c>
      <c r="K2967" s="1">
        <v>186.9556</v>
      </c>
      <c r="L2967" s="1">
        <v>4.0999999999999996</v>
      </c>
    </row>
    <row r="2968" spans="1:12" x14ac:dyDescent="0.2">
      <c r="A2968" s="1" t="s">
        <v>124</v>
      </c>
      <c r="B2968" s="1" t="s">
        <v>762</v>
      </c>
      <c r="C2968" s="1" t="s">
        <v>171</v>
      </c>
      <c r="D2968" s="1">
        <v>2017</v>
      </c>
      <c r="E2968" s="1" t="s">
        <v>797</v>
      </c>
      <c r="F2968" s="1" t="s">
        <v>796</v>
      </c>
      <c r="G2968" s="1" t="s">
        <v>702</v>
      </c>
      <c r="H2968" s="1" t="s">
        <v>7</v>
      </c>
      <c r="I2968" s="1">
        <v>7.2655379000000006E-2</v>
      </c>
      <c r="J2968" s="1">
        <v>13.5</v>
      </c>
      <c r="K2968" s="1">
        <v>157.792</v>
      </c>
      <c r="L2968" s="1">
        <v>4.0999999999999996</v>
      </c>
    </row>
    <row r="2969" spans="1:12" x14ac:dyDescent="0.2">
      <c r="A2969" s="1" t="s">
        <v>124</v>
      </c>
      <c r="B2969" s="1" t="s">
        <v>435</v>
      </c>
      <c r="C2969" s="1" t="s">
        <v>171</v>
      </c>
      <c r="D2969" s="1">
        <v>2017</v>
      </c>
      <c r="E2969" s="1" t="s">
        <v>797</v>
      </c>
      <c r="F2969" s="1" t="s">
        <v>796</v>
      </c>
      <c r="G2969" s="1" t="s">
        <v>702</v>
      </c>
      <c r="H2969" s="1" t="s">
        <v>7</v>
      </c>
      <c r="I2969" s="1">
        <v>0</v>
      </c>
      <c r="J2969" s="1">
        <v>15.3</v>
      </c>
      <c r="K2969" s="1">
        <v>103.53319999999999</v>
      </c>
      <c r="L2969" s="1">
        <v>4.0999999999999996</v>
      </c>
    </row>
    <row r="2970" spans="1:12" x14ac:dyDescent="0.2">
      <c r="A2970" s="1" t="s">
        <v>124</v>
      </c>
      <c r="B2970" s="1" t="s">
        <v>1552</v>
      </c>
      <c r="C2970" s="1" t="s">
        <v>47</v>
      </c>
      <c r="D2970" s="1">
        <v>2017</v>
      </c>
      <c r="E2970" s="1" t="s">
        <v>797</v>
      </c>
      <c r="F2970" s="1" t="s">
        <v>796</v>
      </c>
      <c r="G2970" s="1" t="s">
        <v>702</v>
      </c>
      <c r="H2970" s="1" t="s">
        <v>7</v>
      </c>
      <c r="I2970" s="1">
        <v>7.9613553000000004E-2</v>
      </c>
      <c r="J2970" s="1">
        <v>7.8250000000000002</v>
      </c>
      <c r="K2970" s="1">
        <v>65.082599999999999</v>
      </c>
      <c r="L2970" s="1">
        <v>4.0999999999999996</v>
      </c>
    </row>
    <row r="2971" spans="1:12" x14ac:dyDescent="0.2">
      <c r="A2971" s="1" t="s">
        <v>124</v>
      </c>
      <c r="B2971" s="1" t="s">
        <v>610</v>
      </c>
      <c r="C2971" s="1" t="s">
        <v>47</v>
      </c>
      <c r="D2971" s="1">
        <v>2017</v>
      </c>
      <c r="E2971" s="1" t="s">
        <v>797</v>
      </c>
      <c r="F2971" s="1" t="s">
        <v>796</v>
      </c>
      <c r="G2971" s="1" t="s">
        <v>702</v>
      </c>
      <c r="H2971" s="1" t="s">
        <v>7</v>
      </c>
      <c r="I2971" s="1">
        <v>7.278512E-3</v>
      </c>
      <c r="J2971" s="1">
        <v>11.3</v>
      </c>
      <c r="K2971" s="1">
        <v>196.74260000000001</v>
      </c>
      <c r="L2971" s="1">
        <v>4.0999999999999996</v>
      </c>
    </row>
    <row r="2972" spans="1:12" x14ac:dyDescent="0.2">
      <c r="A2972" s="1" t="s">
        <v>124</v>
      </c>
      <c r="B2972" s="1" t="s">
        <v>423</v>
      </c>
      <c r="C2972" s="1" t="s">
        <v>47</v>
      </c>
      <c r="D2972" s="1">
        <v>2017</v>
      </c>
      <c r="E2972" s="1" t="s">
        <v>797</v>
      </c>
      <c r="F2972" s="1" t="s">
        <v>796</v>
      </c>
      <c r="G2972" s="1" t="s">
        <v>702</v>
      </c>
      <c r="H2972" s="1" t="s">
        <v>7</v>
      </c>
      <c r="I2972" s="1">
        <v>8.1026811000000004E-2</v>
      </c>
      <c r="J2972" s="1">
        <v>14.8</v>
      </c>
      <c r="K2972" s="1">
        <v>190.08459999999999</v>
      </c>
      <c r="L2972" s="1">
        <v>4.0999999999999996</v>
      </c>
    </row>
    <row r="2973" spans="1:12" x14ac:dyDescent="0.2">
      <c r="A2973" s="1" t="s">
        <v>124</v>
      </c>
      <c r="B2973" s="1" t="s">
        <v>1063</v>
      </c>
      <c r="C2973" s="1" t="s">
        <v>14</v>
      </c>
      <c r="D2973" s="1">
        <v>2017</v>
      </c>
      <c r="E2973" s="1" t="s">
        <v>797</v>
      </c>
      <c r="F2973" s="1" t="s">
        <v>796</v>
      </c>
      <c r="G2973" s="1" t="s">
        <v>702</v>
      </c>
      <c r="H2973" s="1" t="s">
        <v>7</v>
      </c>
      <c r="I2973" s="1">
        <v>7.1971917999999996E-2</v>
      </c>
      <c r="J2973" s="1">
        <v>6.1950000000000003</v>
      </c>
      <c r="K2973" s="1">
        <v>121.3098</v>
      </c>
      <c r="L2973" s="1">
        <v>4.0999999999999996</v>
      </c>
    </row>
    <row r="2974" spans="1:12" x14ac:dyDescent="0.2">
      <c r="A2974" s="1" t="s">
        <v>124</v>
      </c>
      <c r="B2974" s="1" t="s">
        <v>148</v>
      </c>
      <c r="C2974" s="1" t="s">
        <v>14</v>
      </c>
      <c r="D2974" s="1">
        <v>2017</v>
      </c>
      <c r="E2974" s="1" t="s">
        <v>797</v>
      </c>
      <c r="F2974" s="1" t="s">
        <v>796</v>
      </c>
      <c r="G2974" s="1" t="s">
        <v>702</v>
      </c>
      <c r="H2974" s="1" t="s">
        <v>7</v>
      </c>
      <c r="I2974" s="1">
        <v>4.6115083000000001E-2</v>
      </c>
      <c r="J2974" s="1">
        <v>11.5</v>
      </c>
      <c r="K2974" s="1">
        <v>120.2124</v>
      </c>
      <c r="L2974" s="1">
        <v>4.0999999999999996</v>
      </c>
    </row>
    <row r="2975" spans="1:12" x14ac:dyDescent="0.2">
      <c r="A2975" s="1" t="s">
        <v>124</v>
      </c>
      <c r="B2975" s="1" t="s">
        <v>1384</v>
      </c>
      <c r="C2975" s="1" t="s">
        <v>14</v>
      </c>
      <c r="D2975" s="1">
        <v>2017</v>
      </c>
      <c r="E2975" s="1" t="s">
        <v>797</v>
      </c>
      <c r="F2975" s="1" t="s">
        <v>796</v>
      </c>
      <c r="G2975" s="1" t="s">
        <v>702</v>
      </c>
      <c r="H2975" s="1" t="s">
        <v>7</v>
      </c>
      <c r="I2975" s="1">
        <v>0.116520447</v>
      </c>
      <c r="J2975" s="1">
        <v>17.7</v>
      </c>
      <c r="K2975" s="1">
        <v>186.0266</v>
      </c>
      <c r="L2975" s="1">
        <v>4.0999999999999996</v>
      </c>
    </row>
    <row r="2976" spans="1:12" x14ac:dyDescent="0.2">
      <c r="A2976" s="1" t="s">
        <v>124</v>
      </c>
      <c r="B2976" s="1" t="s">
        <v>987</v>
      </c>
      <c r="C2976" s="1" t="s">
        <v>19</v>
      </c>
      <c r="D2976" s="1">
        <v>2017</v>
      </c>
      <c r="E2976" s="1" t="s">
        <v>797</v>
      </c>
      <c r="F2976" s="1" t="s">
        <v>796</v>
      </c>
      <c r="G2976" s="1" t="s">
        <v>702</v>
      </c>
      <c r="H2976" s="1" t="s">
        <v>7</v>
      </c>
      <c r="I2976" s="1">
        <v>3.3373748000000002E-2</v>
      </c>
      <c r="J2976" s="1">
        <v>16.2</v>
      </c>
      <c r="K2976" s="1">
        <v>74.069599999999994</v>
      </c>
      <c r="L2976" s="1">
        <v>4.0999999999999996</v>
      </c>
    </row>
    <row r="2977" spans="1:12" x14ac:dyDescent="0.2">
      <c r="A2977" s="1" t="s">
        <v>6</v>
      </c>
      <c r="B2977" s="1" t="s">
        <v>118</v>
      </c>
      <c r="C2977" s="1" t="s">
        <v>28</v>
      </c>
      <c r="D2977" s="1">
        <v>2017</v>
      </c>
      <c r="E2977" s="1" t="s">
        <v>797</v>
      </c>
      <c r="F2977" s="1" t="s">
        <v>796</v>
      </c>
      <c r="G2977" s="1" t="s">
        <v>702</v>
      </c>
      <c r="H2977" s="1" t="s">
        <v>7</v>
      </c>
      <c r="I2977" s="1">
        <v>6.2839798000000002E-2</v>
      </c>
      <c r="J2977" s="1">
        <v>17.350000000000001</v>
      </c>
      <c r="K2977" s="1">
        <v>90.882999999999996</v>
      </c>
      <c r="L2977" s="1">
        <v>4.0999999999999996</v>
      </c>
    </row>
    <row r="2978" spans="1:12" x14ac:dyDescent="0.2">
      <c r="A2978" s="1" t="s">
        <v>6</v>
      </c>
      <c r="B2978" s="1" t="s">
        <v>383</v>
      </c>
      <c r="C2978" s="1" t="s">
        <v>28</v>
      </c>
      <c r="D2978" s="1">
        <v>2017</v>
      </c>
      <c r="E2978" s="1" t="s">
        <v>797</v>
      </c>
      <c r="F2978" s="1" t="s">
        <v>796</v>
      </c>
      <c r="G2978" s="1" t="s">
        <v>702</v>
      </c>
      <c r="H2978" s="1" t="s">
        <v>7</v>
      </c>
      <c r="I2978" s="1">
        <v>6.7490036000000003E-2</v>
      </c>
      <c r="J2978" s="1">
        <v>17.75</v>
      </c>
      <c r="K2978" s="1">
        <v>185.22399999999999</v>
      </c>
      <c r="L2978" s="1">
        <v>4.0999999999999996</v>
      </c>
    </row>
    <row r="2979" spans="1:12" x14ac:dyDescent="0.2">
      <c r="A2979" s="1" t="s">
        <v>6</v>
      </c>
      <c r="B2979" s="1" t="s">
        <v>951</v>
      </c>
      <c r="C2979" s="1" t="s">
        <v>112</v>
      </c>
      <c r="D2979" s="1">
        <v>2017</v>
      </c>
      <c r="E2979" s="1" t="s">
        <v>797</v>
      </c>
      <c r="F2979" s="1" t="s">
        <v>796</v>
      </c>
      <c r="G2979" s="1" t="s">
        <v>702</v>
      </c>
      <c r="H2979" s="1" t="s">
        <v>7</v>
      </c>
      <c r="I2979" s="1">
        <v>2.9366812999999999E-2</v>
      </c>
      <c r="J2979" s="1">
        <v>5.94</v>
      </c>
      <c r="K2979" s="1">
        <v>187.75559999999999</v>
      </c>
      <c r="L2979" s="1">
        <v>4.0999999999999996</v>
      </c>
    </row>
    <row r="2980" spans="1:12" x14ac:dyDescent="0.2">
      <c r="A2980" s="1" t="s">
        <v>6</v>
      </c>
      <c r="B2980" s="1" t="s">
        <v>114</v>
      </c>
      <c r="C2980" s="1" t="s">
        <v>112</v>
      </c>
      <c r="D2980" s="1">
        <v>2017</v>
      </c>
      <c r="E2980" s="1" t="s">
        <v>797</v>
      </c>
      <c r="F2980" s="1" t="s">
        <v>796</v>
      </c>
      <c r="G2980" s="1" t="s">
        <v>702</v>
      </c>
      <c r="H2980" s="1" t="s">
        <v>7</v>
      </c>
      <c r="I2980" s="1">
        <v>5.5548002999999999E-2</v>
      </c>
      <c r="J2980" s="1">
        <v>7.05</v>
      </c>
      <c r="K2980" s="1">
        <v>225.30879999999999</v>
      </c>
      <c r="L2980" s="1">
        <v>4.0999999999999996</v>
      </c>
    </row>
    <row r="2981" spans="1:12" x14ac:dyDescent="0.2">
      <c r="A2981" s="1" t="s">
        <v>6</v>
      </c>
      <c r="B2981" s="1" t="s">
        <v>1256</v>
      </c>
      <c r="C2981" s="1" t="s">
        <v>25</v>
      </c>
      <c r="D2981" s="1">
        <v>2017</v>
      </c>
      <c r="E2981" s="1" t="s">
        <v>797</v>
      </c>
      <c r="F2981" s="1" t="s">
        <v>796</v>
      </c>
      <c r="G2981" s="1" t="s">
        <v>702</v>
      </c>
      <c r="H2981" s="1" t="s">
        <v>7</v>
      </c>
      <c r="I2981" s="1">
        <v>2.8271345E-2</v>
      </c>
      <c r="J2981" s="1">
        <v>8.6300000000000008</v>
      </c>
      <c r="K2981" s="1">
        <v>170.54220000000001</v>
      </c>
      <c r="L2981" s="1">
        <v>4.0999999999999996</v>
      </c>
    </row>
    <row r="2982" spans="1:12" x14ac:dyDescent="0.2">
      <c r="A2982" s="1" t="s">
        <v>6</v>
      </c>
      <c r="B2982" s="1" t="s">
        <v>1345</v>
      </c>
      <c r="C2982" s="1" t="s">
        <v>25</v>
      </c>
      <c r="D2982" s="1">
        <v>2017</v>
      </c>
      <c r="E2982" s="1" t="s">
        <v>797</v>
      </c>
      <c r="F2982" s="1" t="s">
        <v>796</v>
      </c>
      <c r="G2982" s="1" t="s">
        <v>702</v>
      </c>
      <c r="H2982" s="1" t="s">
        <v>7</v>
      </c>
      <c r="I2982" s="1">
        <v>8.19018E-3</v>
      </c>
      <c r="J2982" s="1">
        <v>16.75</v>
      </c>
      <c r="K2982" s="1">
        <v>103.76739999999999</v>
      </c>
      <c r="L2982" s="1">
        <v>4.0999999999999996</v>
      </c>
    </row>
    <row r="2983" spans="1:12" x14ac:dyDescent="0.2">
      <c r="A2983" s="1" t="s">
        <v>6</v>
      </c>
      <c r="B2983" s="1" t="s">
        <v>571</v>
      </c>
      <c r="C2983" s="1" t="s">
        <v>25</v>
      </c>
      <c r="D2983" s="1">
        <v>2017</v>
      </c>
      <c r="E2983" s="1" t="s">
        <v>797</v>
      </c>
      <c r="F2983" s="1" t="s">
        <v>796</v>
      </c>
      <c r="G2983" s="1" t="s">
        <v>702</v>
      </c>
      <c r="H2983" s="1" t="s">
        <v>7</v>
      </c>
      <c r="I2983" s="1">
        <v>2.6563850999999999E-2</v>
      </c>
      <c r="J2983" s="1">
        <v>17</v>
      </c>
      <c r="K2983" s="1">
        <v>141.24700000000001</v>
      </c>
      <c r="L2983" s="1">
        <v>4.0999999999999996</v>
      </c>
    </row>
    <row r="2984" spans="1:12" x14ac:dyDescent="0.2">
      <c r="A2984" s="1" t="s">
        <v>6</v>
      </c>
      <c r="B2984" s="1" t="s">
        <v>368</v>
      </c>
      <c r="C2984" s="1" t="s">
        <v>71</v>
      </c>
      <c r="D2984" s="1">
        <v>2017</v>
      </c>
      <c r="E2984" s="1" t="s">
        <v>797</v>
      </c>
      <c r="F2984" s="1" t="s">
        <v>796</v>
      </c>
      <c r="G2984" s="1" t="s">
        <v>702</v>
      </c>
      <c r="H2984" s="1" t="s">
        <v>7</v>
      </c>
      <c r="I2984" s="1">
        <v>3.0242183999999998E-2</v>
      </c>
      <c r="J2984" s="1">
        <v>5.88</v>
      </c>
      <c r="K2984" s="1">
        <v>101.79900000000001</v>
      </c>
      <c r="L2984" s="1">
        <v>4.0999999999999996</v>
      </c>
    </row>
    <row r="2985" spans="1:12" x14ac:dyDescent="0.2">
      <c r="A2985" s="1" t="s">
        <v>6</v>
      </c>
      <c r="B2985" s="1" t="s">
        <v>735</v>
      </c>
      <c r="C2985" s="1" t="s">
        <v>71</v>
      </c>
      <c r="D2985" s="1">
        <v>2017</v>
      </c>
      <c r="E2985" s="1" t="s">
        <v>797</v>
      </c>
      <c r="F2985" s="1" t="s">
        <v>796</v>
      </c>
      <c r="G2985" s="1" t="s">
        <v>702</v>
      </c>
      <c r="H2985" s="1" t="s">
        <v>7</v>
      </c>
      <c r="I2985" s="1">
        <v>0</v>
      </c>
      <c r="J2985" s="1">
        <v>20.5</v>
      </c>
      <c r="K2985" s="1">
        <v>82.859200000000001</v>
      </c>
      <c r="L2985" s="1">
        <v>4.0999999999999996</v>
      </c>
    </row>
    <row r="2986" spans="1:12" x14ac:dyDescent="0.2">
      <c r="A2986" s="1" t="s">
        <v>6</v>
      </c>
      <c r="B2986" s="1" t="s">
        <v>942</v>
      </c>
      <c r="C2986" s="1" t="s">
        <v>10</v>
      </c>
      <c r="D2986" s="1">
        <v>2017</v>
      </c>
      <c r="E2986" s="1" t="s">
        <v>797</v>
      </c>
      <c r="F2986" s="1" t="s">
        <v>796</v>
      </c>
      <c r="G2986" s="1" t="s">
        <v>702</v>
      </c>
      <c r="H2986" s="1" t="s">
        <v>7</v>
      </c>
      <c r="I2986" s="1">
        <v>5.3765212E-2</v>
      </c>
      <c r="J2986" s="1">
        <v>11.1</v>
      </c>
      <c r="K2986" s="1">
        <v>163.15260000000001</v>
      </c>
      <c r="L2986" s="1">
        <v>4.0999999999999996</v>
      </c>
    </row>
    <row r="2987" spans="1:12" x14ac:dyDescent="0.2">
      <c r="A2987" s="1" t="s">
        <v>6</v>
      </c>
      <c r="B2987" s="1" t="s">
        <v>726</v>
      </c>
      <c r="C2987" s="1" t="s">
        <v>10</v>
      </c>
      <c r="D2987" s="1">
        <v>2017</v>
      </c>
      <c r="E2987" s="1" t="s">
        <v>797</v>
      </c>
      <c r="F2987" s="1" t="s">
        <v>796</v>
      </c>
      <c r="G2987" s="1" t="s">
        <v>702</v>
      </c>
      <c r="H2987" s="1" t="s">
        <v>7</v>
      </c>
      <c r="I2987" s="1">
        <v>1.4822802E-2</v>
      </c>
      <c r="J2987" s="1">
        <v>20.350000000000001</v>
      </c>
      <c r="K2987" s="1">
        <v>234.0958</v>
      </c>
      <c r="L2987" s="1">
        <v>4.0999999999999996</v>
      </c>
    </row>
    <row r="2988" spans="1:12" x14ac:dyDescent="0.2">
      <c r="A2988" s="1" t="s">
        <v>6</v>
      </c>
      <c r="B2988" s="1" t="s">
        <v>965</v>
      </c>
      <c r="C2988" s="1" t="s">
        <v>47</v>
      </c>
      <c r="D2988" s="1">
        <v>2017</v>
      </c>
      <c r="E2988" s="1" t="s">
        <v>797</v>
      </c>
      <c r="F2988" s="1" t="s">
        <v>796</v>
      </c>
      <c r="G2988" s="1" t="s">
        <v>702</v>
      </c>
      <c r="H2988" s="1" t="s">
        <v>7</v>
      </c>
      <c r="I2988" s="1">
        <v>3.3431668999999997E-2</v>
      </c>
      <c r="J2988" s="1">
        <v>9.3000000000000007</v>
      </c>
      <c r="K2988" s="1">
        <v>153.13140000000001</v>
      </c>
      <c r="L2988" s="1">
        <v>4.0999999999999996</v>
      </c>
    </row>
    <row r="2989" spans="1:12" x14ac:dyDescent="0.2">
      <c r="A2989" s="1" t="s">
        <v>6</v>
      </c>
      <c r="B2989" s="1" t="s">
        <v>1456</v>
      </c>
      <c r="C2989" s="1" t="s">
        <v>14</v>
      </c>
      <c r="D2989" s="1">
        <v>2017</v>
      </c>
      <c r="E2989" s="1" t="s">
        <v>797</v>
      </c>
      <c r="F2989" s="1" t="s">
        <v>796</v>
      </c>
      <c r="G2989" s="1" t="s">
        <v>702</v>
      </c>
      <c r="H2989" s="1" t="s">
        <v>7</v>
      </c>
      <c r="I2989" s="1">
        <v>5.6592114999999998E-2</v>
      </c>
      <c r="J2989" s="1">
        <v>5.59</v>
      </c>
      <c r="K2989" s="1">
        <v>65.016800000000003</v>
      </c>
      <c r="L2989" s="1">
        <v>4.0999999999999996</v>
      </c>
    </row>
    <row r="2990" spans="1:12" x14ac:dyDescent="0.2">
      <c r="A2990" s="1" t="s">
        <v>6</v>
      </c>
      <c r="B2990" s="1" t="s">
        <v>540</v>
      </c>
      <c r="C2990" s="1" t="s">
        <v>14</v>
      </c>
      <c r="D2990" s="1">
        <v>2017</v>
      </c>
      <c r="E2990" s="1" t="s">
        <v>797</v>
      </c>
      <c r="F2990" s="1" t="s">
        <v>796</v>
      </c>
      <c r="G2990" s="1" t="s">
        <v>702</v>
      </c>
      <c r="H2990" s="1" t="s">
        <v>7</v>
      </c>
      <c r="I2990" s="1">
        <v>3.7757166000000002E-2</v>
      </c>
      <c r="J2990" s="1">
        <v>10</v>
      </c>
      <c r="K2990" s="1">
        <v>126.79940000000001</v>
      </c>
      <c r="L2990" s="1">
        <v>4.0999999999999996</v>
      </c>
    </row>
    <row r="2991" spans="1:12" x14ac:dyDescent="0.2">
      <c r="A2991" s="1" t="s">
        <v>6</v>
      </c>
      <c r="B2991" s="1" t="s">
        <v>323</v>
      </c>
      <c r="C2991" s="1" t="s">
        <v>14</v>
      </c>
      <c r="D2991" s="1">
        <v>2017</v>
      </c>
      <c r="E2991" s="1" t="s">
        <v>797</v>
      </c>
      <c r="F2991" s="1" t="s">
        <v>796</v>
      </c>
      <c r="G2991" s="1" t="s">
        <v>702</v>
      </c>
      <c r="H2991" s="1" t="s">
        <v>7</v>
      </c>
      <c r="I2991" s="1">
        <v>1.3493913999999999E-2</v>
      </c>
      <c r="J2991" s="1">
        <v>10.5</v>
      </c>
      <c r="K2991" s="1">
        <v>143.71539999999999</v>
      </c>
      <c r="L2991" s="1">
        <v>4.0999999999999996</v>
      </c>
    </row>
    <row r="2992" spans="1:12" x14ac:dyDescent="0.2">
      <c r="A2992" s="1" t="s">
        <v>6</v>
      </c>
      <c r="B2992" s="1" t="s">
        <v>958</v>
      </c>
      <c r="C2992" s="1" t="s">
        <v>14</v>
      </c>
      <c r="D2992" s="1">
        <v>2017</v>
      </c>
      <c r="E2992" s="1" t="s">
        <v>797</v>
      </c>
      <c r="F2992" s="1" t="s">
        <v>796</v>
      </c>
      <c r="G2992" s="1" t="s">
        <v>702</v>
      </c>
      <c r="H2992" s="1" t="s">
        <v>7</v>
      </c>
      <c r="I2992" s="1">
        <v>0.121231308</v>
      </c>
      <c r="J2992" s="1">
        <v>20.2</v>
      </c>
      <c r="K2992" s="1">
        <v>97.575199999999995</v>
      </c>
      <c r="L2992" s="1">
        <v>4.0999999999999996</v>
      </c>
    </row>
    <row r="2993" spans="1:12" x14ac:dyDescent="0.2">
      <c r="A2993" s="1" t="s">
        <v>6</v>
      </c>
      <c r="B2993" s="1" t="s">
        <v>713</v>
      </c>
      <c r="C2993" s="1" t="s">
        <v>122</v>
      </c>
      <c r="D2993" s="1">
        <v>2017</v>
      </c>
      <c r="E2993" s="1" t="s">
        <v>797</v>
      </c>
      <c r="F2993" s="1" t="s">
        <v>796</v>
      </c>
      <c r="G2993" s="1" t="s">
        <v>702</v>
      </c>
      <c r="H2993" s="1" t="s">
        <v>7</v>
      </c>
      <c r="I2993" s="1">
        <v>0.14238384700000001</v>
      </c>
      <c r="J2993" s="1">
        <v>7.6</v>
      </c>
      <c r="K2993" s="1">
        <v>172.34479999999999</v>
      </c>
      <c r="L2993" s="1">
        <v>4.0999999999999996</v>
      </c>
    </row>
    <row r="2994" spans="1:12" x14ac:dyDescent="0.2">
      <c r="A2994" s="1" t="s">
        <v>295</v>
      </c>
      <c r="B2994" s="1" t="s">
        <v>128</v>
      </c>
      <c r="C2994" s="1" t="s">
        <v>19</v>
      </c>
      <c r="D2994" s="1">
        <v>2011</v>
      </c>
      <c r="E2994" s="1" t="s">
        <v>703</v>
      </c>
      <c r="F2994" s="1" t="s">
        <v>2</v>
      </c>
      <c r="G2994" s="1" t="s">
        <v>1</v>
      </c>
      <c r="H2994" s="1" t="s">
        <v>701</v>
      </c>
      <c r="I2994" s="1">
        <v>0</v>
      </c>
      <c r="J2994" s="1">
        <v>5</v>
      </c>
      <c r="K2994" s="1">
        <v>190.453</v>
      </c>
      <c r="L2994" s="1">
        <v>4.0999999999999996</v>
      </c>
    </row>
    <row r="2995" spans="1:12" x14ac:dyDescent="0.2">
      <c r="A2995" s="1" t="s">
        <v>124</v>
      </c>
      <c r="B2995" s="1" t="s">
        <v>677</v>
      </c>
      <c r="C2995" s="1" t="s">
        <v>112</v>
      </c>
      <c r="D2995" s="1">
        <v>2011</v>
      </c>
      <c r="E2995" s="1" t="s">
        <v>703</v>
      </c>
      <c r="F2995" s="1" t="s">
        <v>2</v>
      </c>
      <c r="G2995" s="1" t="s">
        <v>1</v>
      </c>
      <c r="H2995" s="1" t="s">
        <v>701</v>
      </c>
      <c r="I2995" s="1">
        <v>0.13689554000000001</v>
      </c>
      <c r="J2995" s="1">
        <v>15.85</v>
      </c>
      <c r="K2995" s="1">
        <v>176.43700000000001</v>
      </c>
      <c r="L2995" s="1">
        <v>4.0999999999999996</v>
      </c>
    </row>
    <row r="2996" spans="1:12" x14ac:dyDescent="0.2">
      <c r="A2996" s="1" t="s">
        <v>124</v>
      </c>
      <c r="B2996" s="1" t="s">
        <v>1303</v>
      </c>
      <c r="C2996" s="1" t="s">
        <v>25</v>
      </c>
      <c r="D2996" s="1">
        <v>2011</v>
      </c>
      <c r="E2996" s="1" t="s">
        <v>703</v>
      </c>
      <c r="F2996" s="1" t="s">
        <v>2</v>
      </c>
      <c r="G2996" s="1" t="s">
        <v>1</v>
      </c>
      <c r="H2996" s="1" t="s">
        <v>701</v>
      </c>
      <c r="I2996" s="1">
        <v>5.3469160000000002E-2</v>
      </c>
      <c r="J2996" s="1">
        <v>7.6550000000000002</v>
      </c>
      <c r="K2996" s="1">
        <v>114.14919999999999</v>
      </c>
      <c r="L2996" s="1">
        <v>4.0999999999999996</v>
      </c>
    </row>
    <row r="2997" spans="1:12" x14ac:dyDescent="0.2">
      <c r="A2997" s="1" t="s">
        <v>124</v>
      </c>
      <c r="B2997" s="1" t="s">
        <v>1098</v>
      </c>
      <c r="C2997" s="1" t="s">
        <v>25</v>
      </c>
      <c r="D2997" s="1">
        <v>2011</v>
      </c>
      <c r="E2997" s="1" t="s">
        <v>703</v>
      </c>
      <c r="F2997" s="1" t="s">
        <v>2</v>
      </c>
      <c r="G2997" s="1" t="s">
        <v>1</v>
      </c>
      <c r="H2997" s="1" t="s">
        <v>701</v>
      </c>
      <c r="I2997" s="1">
        <v>0.22846952200000001</v>
      </c>
      <c r="J2997" s="1">
        <v>15.85</v>
      </c>
      <c r="K2997" s="1">
        <v>93.309399999999997</v>
      </c>
      <c r="L2997" s="1">
        <v>4.0999999999999996</v>
      </c>
    </row>
    <row r="2998" spans="1:12" x14ac:dyDescent="0.2">
      <c r="A2998" s="1" t="s">
        <v>124</v>
      </c>
      <c r="B2998" s="1" t="s">
        <v>1226</v>
      </c>
      <c r="C2998" s="1" t="s">
        <v>17</v>
      </c>
      <c r="D2998" s="1">
        <v>2011</v>
      </c>
      <c r="E2998" s="1" t="s">
        <v>703</v>
      </c>
      <c r="F2998" s="1" t="s">
        <v>2</v>
      </c>
      <c r="G2998" s="1" t="s">
        <v>1</v>
      </c>
      <c r="H2998" s="1" t="s">
        <v>701</v>
      </c>
      <c r="I2998" s="1">
        <v>9.7660813999999999E-2</v>
      </c>
      <c r="J2998" s="1">
        <v>7.0750000000000002</v>
      </c>
      <c r="K2998" s="1">
        <v>141.81280000000001</v>
      </c>
      <c r="L2998" s="1">
        <v>4.0999999999999996</v>
      </c>
    </row>
    <row r="2999" spans="1:12" x14ac:dyDescent="0.2">
      <c r="A2999" s="1" t="s">
        <v>124</v>
      </c>
      <c r="B2999" s="1" t="s">
        <v>1040</v>
      </c>
      <c r="C2999" s="1" t="s">
        <v>71</v>
      </c>
      <c r="D2999" s="1">
        <v>2011</v>
      </c>
      <c r="E2999" s="1" t="s">
        <v>703</v>
      </c>
      <c r="F2999" s="1" t="s">
        <v>2</v>
      </c>
      <c r="G2999" s="1" t="s">
        <v>1</v>
      </c>
      <c r="H2999" s="1" t="s">
        <v>701</v>
      </c>
      <c r="I2999" s="1">
        <v>6.3529046000000006E-2</v>
      </c>
      <c r="J2999" s="1">
        <v>9.31</v>
      </c>
      <c r="K2999" s="1">
        <v>63.750999999999998</v>
      </c>
      <c r="L2999" s="1">
        <v>4.0999999999999996</v>
      </c>
    </row>
    <row r="3000" spans="1:12" x14ac:dyDescent="0.2">
      <c r="A3000" s="1" t="s">
        <v>124</v>
      </c>
      <c r="B3000" s="1" t="s">
        <v>1039</v>
      </c>
      <c r="C3000" s="1" t="s">
        <v>71</v>
      </c>
      <c r="D3000" s="1">
        <v>2011</v>
      </c>
      <c r="E3000" s="1" t="s">
        <v>703</v>
      </c>
      <c r="F3000" s="1" t="s">
        <v>2</v>
      </c>
      <c r="G3000" s="1" t="s">
        <v>1</v>
      </c>
      <c r="H3000" s="1" t="s">
        <v>701</v>
      </c>
      <c r="I3000" s="1">
        <v>7.6755106000000003E-2</v>
      </c>
      <c r="J3000" s="1">
        <v>10</v>
      </c>
      <c r="K3000" s="1">
        <v>141.61799999999999</v>
      </c>
      <c r="L3000" s="1">
        <v>4.0999999999999996</v>
      </c>
    </row>
    <row r="3001" spans="1:12" x14ac:dyDescent="0.2">
      <c r="A3001" s="1" t="s">
        <v>124</v>
      </c>
      <c r="B3001" s="1" t="s">
        <v>253</v>
      </c>
      <c r="C3001" s="1" t="s">
        <v>71</v>
      </c>
      <c r="D3001" s="1">
        <v>2011</v>
      </c>
      <c r="E3001" s="1" t="s">
        <v>703</v>
      </c>
      <c r="F3001" s="1" t="s">
        <v>2</v>
      </c>
      <c r="G3001" s="1" t="s">
        <v>1</v>
      </c>
      <c r="H3001" s="1" t="s">
        <v>701</v>
      </c>
      <c r="I3001" s="1">
        <v>6.6657790999999994E-2</v>
      </c>
      <c r="J3001" s="1">
        <v>13.65</v>
      </c>
      <c r="K3001" s="1">
        <v>32.655799999999999</v>
      </c>
      <c r="L3001" s="1">
        <v>4.0999999999999996</v>
      </c>
    </row>
    <row r="3002" spans="1:12" x14ac:dyDescent="0.2">
      <c r="A3002" s="1" t="s">
        <v>124</v>
      </c>
      <c r="B3002" s="1" t="s">
        <v>247</v>
      </c>
      <c r="C3002" s="1" t="s">
        <v>71</v>
      </c>
      <c r="D3002" s="1">
        <v>2011</v>
      </c>
      <c r="E3002" s="1" t="s">
        <v>703</v>
      </c>
      <c r="F3002" s="1" t="s">
        <v>2</v>
      </c>
      <c r="G3002" s="1" t="s">
        <v>1</v>
      </c>
      <c r="H3002" s="1" t="s">
        <v>701</v>
      </c>
      <c r="I3002" s="1">
        <v>1.9438041999999999E-2</v>
      </c>
      <c r="J3002" s="1">
        <v>17.7</v>
      </c>
      <c r="K3002" s="1">
        <v>95.540999999999997</v>
      </c>
      <c r="L3002" s="1">
        <v>4.0999999999999996</v>
      </c>
    </row>
    <row r="3003" spans="1:12" x14ac:dyDescent="0.2">
      <c r="A3003" s="1" t="s">
        <v>124</v>
      </c>
      <c r="B3003" s="1" t="s">
        <v>1088</v>
      </c>
      <c r="C3003" s="1" t="s">
        <v>71</v>
      </c>
      <c r="D3003" s="1">
        <v>2011</v>
      </c>
      <c r="E3003" s="1" t="s">
        <v>703</v>
      </c>
      <c r="F3003" s="1" t="s">
        <v>2</v>
      </c>
      <c r="G3003" s="1" t="s">
        <v>1</v>
      </c>
      <c r="H3003" s="1" t="s">
        <v>701</v>
      </c>
      <c r="I3003" s="1">
        <v>0.13259610099999999</v>
      </c>
      <c r="J3003" s="1">
        <v>18.25</v>
      </c>
      <c r="K3003" s="1">
        <v>226.2062</v>
      </c>
      <c r="L3003" s="1">
        <v>4.0999999999999996</v>
      </c>
    </row>
    <row r="3004" spans="1:12" x14ac:dyDescent="0.2">
      <c r="A3004" s="1" t="s">
        <v>124</v>
      </c>
      <c r="B3004" s="1" t="s">
        <v>234</v>
      </c>
      <c r="C3004" s="1" t="s">
        <v>10</v>
      </c>
      <c r="D3004" s="1">
        <v>2011</v>
      </c>
      <c r="E3004" s="1" t="s">
        <v>703</v>
      </c>
      <c r="F3004" s="1" t="s">
        <v>2</v>
      </c>
      <c r="G3004" s="1" t="s">
        <v>1</v>
      </c>
      <c r="H3004" s="1" t="s">
        <v>701</v>
      </c>
      <c r="I3004" s="1">
        <v>5.9834024E-2</v>
      </c>
      <c r="J3004" s="1">
        <v>10.895</v>
      </c>
      <c r="K3004" s="1">
        <v>133.5284</v>
      </c>
      <c r="L3004" s="1">
        <v>4.0999999999999996</v>
      </c>
    </row>
    <row r="3005" spans="1:12" x14ac:dyDescent="0.2">
      <c r="A3005" s="1" t="s">
        <v>124</v>
      </c>
      <c r="B3005" s="1" t="s">
        <v>1449</v>
      </c>
      <c r="C3005" s="1" t="s">
        <v>10</v>
      </c>
      <c r="D3005" s="1">
        <v>2011</v>
      </c>
      <c r="E3005" s="1" t="s">
        <v>703</v>
      </c>
      <c r="F3005" s="1" t="s">
        <v>2</v>
      </c>
      <c r="G3005" s="1" t="s">
        <v>1</v>
      </c>
      <c r="H3005" s="1" t="s">
        <v>701</v>
      </c>
      <c r="I3005" s="1">
        <v>3.4393056999999998E-2</v>
      </c>
      <c r="J3005" s="1">
        <v>16.350000000000001</v>
      </c>
      <c r="K3005" s="1">
        <v>50.8324</v>
      </c>
      <c r="L3005" s="1">
        <v>4.0999999999999996</v>
      </c>
    </row>
    <row r="3006" spans="1:12" x14ac:dyDescent="0.2">
      <c r="A3006" s="1" t="s">
        <v>124</v>
      </c>
      <c r="B3006" s="1" t="s">
        <v>1076</v>
      </c>
      <c r="C3006" s="1" t="s">
        <v>216</v>
      </c>
      <c r="D3006" s="1">
        <v>2011</v>
      </c>
      <c r="E3006" s="1" t="s">
        <v>703</v>
      </c>
      <c r="F3006" s="1" t="s">
        <v>2</v>
      </c>
      <c r="G3006" s="1" t="s">
        <v>1</v>
      </c>
      <c r="H3006" s="1" t="s">
        <v>701</v>
      </c>
      <c r="I3006" s="1">
        <v>6.9745164999999998E-2</v>
      </c>
      <c r="J3006" s="1">
        <v>18.350000000000001</v>
      </c>
      <c r="K3006" s="1">
        <v>190.28720000000001</v>
      </c>
      <c r="L3006" s="1">
        <v>4.0999999999999996</v>
      </c>
    </row>
    <row r="3007" spans="1:12" x14ac:dyDescent="0.2">
      <c r="A3007" s="1" t="s">
        <v>124</v>
      </c>
      <c r="B3007" s="1" t="s">
        <v>1010</v>
      </c>
      <c r="C3007" s="1" t="s">
        <v>171</v>
      </c>
      <c r="D3007" s="1">
        <v>2011</v>
      </c>
      <c r="E3007" s="1" t="s">
        <v>703</v>
      </c>
      <c r="F3007" s="1" t="s">
        <v>2</v>
      </c>
      <c r="G3007" s="1" t="s">
        <v>1</v>
      </c>
      <c r="H3007" s="1" t="s">
        <v>701</v>
      </c>
      <c r="I3007" s="1">
        <v>0.12813634600000001</v>
      </c>
      <c r="J3007" s="1">
        <v>12.3</v>
      </c>
      <c r="K3007" s="1">
        <v>248.346</v>
      </c>
      <c r="L3007" s="1">
        <v>4.0999999999999996</v>
      </c>
    </row>
    <row r="3008" spans="1:12" x14ac:dyDescent="0.2">
      <c r="A3008" s="1" t="s">
        <v>124</v>
      </c>
      <c r="B3008" s="1" t="s">
        <v>870</v>
      </c>
      <c r="C3008" s="1" t="s">
        <v>171</v>
      </c>
      <c r="D3008" s="1">
        <v>2011</v>
      </c>
      <c r="E3008" s="1" t="s">
        <v>703</v>
      </c>
      <c r="F3008" s="1" t="s">
        <v>2</v>
      </c>
      <c r="G3008" s="1" t="s">
        <v>1</v>
      </c>
      <c r="H3008" s="1" t="s">
        <v>701</v>
      </c>
      <c r="I3008" s="1">
        <v>8.4259570000000006E-2</v>
      </c>
      <c r="J3008" s="1">
        <v>16.2</v>
      </c>
      <c r="K3008" s="1">
        <v>192.31620000000001</v>
      </c>
      <c r="L3008" s="1">
        <v>4.0999999999999996</v>
      </c>
    </row>
    <row r="3009" spans="1:12" x14ac:dyDescent="0.2">
      <c r="A3009" s="1" t="s">
        <v>124</v>
      </c>
      <c r="B3009" s="1" t="s">
        <v>1569</v>
      </c>
      <c r="C3009" s="1" t="s">
        <v>171</v>
      </c>
      <c r="D3009" s="1">
        <v>2011</v>
      </c>
      <c r="E3009" s="1" t="s">
        <v>703</v>
      </c>
      <c r="F3009" s="1" t="s">
        <v>2</v>
      </c>
      <c r="G3009" s="1" t="s">
        <v>528</v>
      </c>
      <c r="H3009" s="1" t="s">
        <v>701</v>
      </c>
      <c r="I3009" s="1">
        <v>0.180820798</v>
      </c>
      <c r="J3009" s="1">
        <v>19.25</v>
      </c>
      <c r="K3009" s="1">
        <v>35.955800000000004</v>
      </c>
      <c r="L3009" s="1">
        <v>4.0999999999999996</v>
      </c>
    </row>
    <row r="3010" spans="1:12" x14ac:dyDescent="0.2">
      <c r="A3010" s="1" t="s">
        <v>124</v>
      </c>
      <c r="B3010" s="1" t="s">
        <v>865</v>
      </c>
      <c r="C3010" s="1" t="s">
        <v>47</v>
      </c>
      <c r="D3010" s="1">
        <v>2011</v>
      </c>
      <c r="E3010" s="1" t="s">
        <v>703</v>
      </c>
      <c r="F3010" s="1" t="s">
        <v>2</v>
      </c>
      <c r="G3010" s="1" t="s">
        <v>528</v>
      </c>
      <c r="H3010" s="1" t="s">
        <v>701</v>
      </c>
      <c r="I3010" s="1">
        <v>0.19993588100000001</v>
      </c>
      <c r="J3010" s="1">
        <v>8.1549999999999994</v>
      </c>
      <c r="K3010" s="1">
        <v>188.453</v>
      </c>
      <c r="L3010" s="1">
        <v>4.0999999999999996</v>
      </c>
    </row>
    <row r="3011" spans="1:12" x14ac:dyDescent="0.2">
      <c r="A3011" s="1" t="s">
        <v>124</v>
      </c>
      <c r="B3011" s="1" t="s">
        <v>994</v>
      </c>
      <c r="C3011" s="1" t="s">
        <v>14</v>
      </c>
      <c r="D3011" s="1">
        <v>2011</v>
      </c>
      <c r="E3011" s="1" t="s">
        <v>703</v>
      </c>
      <c r="F3011" s="1" t="s">
        <v>2</v>
      </c>
      <c r="G3011" s="1" t="s">
        <v>528</v>
      </c>
      <c r="H3011" s="1" t="s">
        <v>701</v>
      </c>
      <c r="I3011" s="1">
        <v>4.4539371000000001E-2</v>
      </c>
      <c r="J3011" s="1">
        <v>15.25</v>
      </c>
      <c r="K3011" s="1">
        <v>85.319800000000001</v>
      </c>
      <c r="L3011" s="1">
        <v>4.0999999999999996</v>
      </c>
    </row>
    <row r="3012" spans="1:12" x14ac:dyDescent="0.2">
      <c r="A3012" s="1" t="s">
        <v>124</v>
      </c>
      <c r="B3012" s="1" t="s">
        <v>589</v>
      </c>
      <c r="C3012" s="1" t="s">
        <v>122</v>
      </c>
      <c r="D3012" s="1">
        <v>2011</v>
      </c>
      <c r="E3012" s="1" t="s">
        <v>703</v>
      </c>
      <c r="F3012" s="1" t="s">
        <v>2</v>
      </c>
      <c r="G3012" s="1" t="s">
        <v>528</v>
      </c>
      <c r="H3012" s="1" t="s">
        <v>701</v>
      </c>
      <c r="I3012" s="1">
        <v>0.205605116</v>
      </c>
      <c r="J3012" s="1">
        <v>7.4349999999999996</v>
      </c>
      <c r="K3012" s="1">
        <v>207.7638</v>
      </c>
      <c r="L3012" s="1">
        <v>4.0999999999999996</v>
      </c>
    </row>
    <row r="3013" spans="1:12" x14ac:dyDescent="0.2">
      <c r="A3013" s="1" t="s">
        <v>6</v>
      </c>
      <c r="B3013" s="1" t="s">
        <v>980</v>
      </c>
      <c r="C3013" s="1" t="s">
        <v>28</v>
      </c>
      <c r="D3013" s="1">
        <v>2011</v>
      </c>
      <c r="E3013" s="1" t="s">
        <v>703</v>
      </c>
      <c r="F3013" s="1" t="s">
        <v>2</v>
      </c>
      <c r="G3013" s="1" t="s">
        <v>528</v>
      </c>
      <c r="H3013" s="1" t="s">
        <v>701</v>
      </c>
      <c r="I3013" s="1">
        <v>4.4139550999999999E-2</v>
      </c>
      <c r="J3013" s="1">
        <v>10.5</v>
      </c>
      <c r="K3013" s="1">
        <v>143.9128</v>
      </c>
      <c r="L3013" s="1">
        <v>4.0999999999999996</v>
      </c>
    </row>
    <row r="3014" spans="1:12" x14ac:dyDescent="0.2">
      <c r="A3014" s="1" t="s">
        <v>6</v>
      </c>
      <c r="B3014" s="1" t="s">
        <v>840</v>
      </c>
      <c r="C3014" s="1" t="s">
        <v>28</v>
      </c>
      <c r="D3014" s="1">
        <v>2011</v>
      </c>
      <c r="E3014" s="1" t="s">
        <v>703</v>
      </c>
      <c r="F3014" s="1" t="s">
        <v>2</v>
      </c>
      <c r="G3014" s="1" t="s">
        <v>528</v>
      </c>
      <c r="H3014" s="1" t="s">
        <v>701</v>
      </c>
      <c r="I3014" s="1">
        <v>4.3626604999999999E-2</v>
      </c>
      <c r="J3014" s="1">
        <v>18.2</v>
      </c>
      <c r="K3014" s="1">
        <v>241.4196</v>
      </c>
      <c r="L3014" s="1">
        <v>4.0999999999999996</v>
      </c>
    </row>
    <row r="3015" spans="1:12" x14ac:dyDescent="0.2">
      <c r="A3015" s="1" t="s">
        <v>6</v>
      </c>
      <c r="B3015" s="1" t="s">
        <v>979</v>
      </c>
      <c r="C3015" s="1" t="s">
        <v>28</v>
      </c>
      <c r="D3015" s="1">
        <v>2011</v>
      </c>
      <c r="E3015" s="1" t="s">
        <v>703</v>
      </c>
      <c r="F3015" s="1" t="s">
        <v>2</v>
      </c>
      <c r="G3015" s="1" t="s">
        <v>528</v>
      </c>
      <c r="H3015" s="1" t="s">
        <v>701</v>
      </c>
      <c r="I3015" s="1">
        <v>0.19643866800000001</v>
      </c>
      <c r="J3015" s="1">
        <v>20.2</v>
      </c>
      <c r="K3015" s="1">
        <v>194.61099999999999</v>
      </c>
      <c r="L3015" s="1">
        <v>4.0999999999999996</v>
      </c>
    </row>
    <row r="3016" spans="1:12" x14ac:dyDescent="0.2">
      <c r="A3016" s="1" t="s">
        <v>6</v>
      </c>
      <c r="B3016" s="1" t="s">
        <v>1557</v>
      </c>
      <c r="C3016" s="1" t="s">
        <v>112</v>
      </c>
      <c r="D3016" s="1">
        <v>2011</v>
      </c>
      <c r="E3016" s="1" t="s">
        <v>703</v>
      </c>
      <c r="F3016" s="1" t="s">
        <v>2</v>
      </c>
      <c r="G3016" s="1" t="s">
        <v>528</v>
      </c>
      <c r="H3016" s="1" t="s">
        <v>701</v>
      </c>
      <c r="I3016" s="1">
        <v>0.13669514499999999</v>
      </c>
      <c r="J3016" s="1">
        <v>9.1</v>
      </c>
      <c r="K3016" s="1">
        <v>173.40539999999999</v>
      </c>
      <c r="L3016" s="1">
        <v>4.0999999999999996</v>
      </c>
    </row>
    <row r="3017" spans="1:12" x14ac:dyDescent="0.2">
      <c r="A3017" s="1" t="s">
        <v>6</v>
      </c>
      <c r="B3017" s="1" t="s">
        <v>1211</v>
      </c>
      <c r="C3017" s="1" t="s">
        <v>112</v>
      </c>
      <c r="D3017" s="1">
        <v>2011</v>
      </c>
      <c r="E3017" s="1" t="s">
        <v>703</v>
      </c>
      <c r="F3017" s="1" t="s">
        <v>2</v>
      </c>
      <c r="G3017" s="1" t="s">
        <v>528</v>
      </c>
      <c r="H3017" s="1" t="s">
        <v>701</v>
      </c>
      <c r="I3017" s="1">
        <v>7.3468631000000006E-2</v>
      </c>
      <c r="J3017" s="1">
        <v>14.8</v>
      </c>
      <c r="K3017" s="1">
        <v>110.857</v>
      </c>
      <c r="L3017" s="1">
        <v>4.0999999999999996</v>
      </c>
    </row>
    <row r="3018" spans="1:12" x14ac:dyDescent="0.2">
      <c r="A3018" s="1" t="s">
        <v>6</v>
      </c>
      <c r="B3018" s="1" t="s">
        <v>371</v>
      </c>
      <c r="C3018" s="1" t="s">
        <v>17</v>
      </c>
      <c r="D3018" s="1">
        <v>2011</v>
      </c>
      <c r="E3018" s="1" t="s">
        <v>703</v>
      </c>
      <c r="F3018" s="1" t="s">
        <v>2</v>
      </c>
      <c r="G3018" s="1" t="s">
        <v>528</v>
      </c>
      <c r="H3018" s="1" t="s">
        <v>701</v>
      </c>
      <c r="I3018" s="1">
        <v>0.13187273999999999</v>
      </c>
      <c r="J3018" s="1">
        <v>13.65</v>
      </c>
      <c r="K3018" s="1">
        <v>188.024</v>
      </c>
      <c r="L3018" s="1">
        <v>4.0999999999999996</v>
      </c>
    </row>
    <row r="3019" spans="1:12" x14ac:dyDescent="0.2">
      <c r="A3019" s="1" t="s">
        <v>6</v>
      </c>
      <c r="B3019" s="1" t="s">
        <v>1311</v>
      </c>
      <c r="C3019" s="1" t="s">
        <v>17</v>
      </c>
      <c r="D3019" s="1">
        <v>2011</v>
      </c>
      <c r="E3019" s="1" t="s">
        <v>703</v>
      </c>
      <c r="F3019" s="1" t="s">
        <v>2</v>
      </c>
      <c r="G3019" s="1" t="s">
        <v>528</v>
      </c>
      <c r="H3019" s="1" t="s">
        <v>701</v>
      </c>
      <c r="I3019" s="1">
        <v>0.19100861399999999</v>
      </c>
      <c r="J3019" s="1">
        <v>20.7</v>
      </c>
      <c r="K3019" s="1">
        <v>92.843599999999995</v>
      </c>
      <c r="L3019" s="1">
        <v>4.0999999999999996</v>
      </c>
    </row>
    <row r="3020" spans="1:12" x14ac:dyDescent="0.2">
      <c r="A3020" s="1" t="s">
        <v>6</v>
      </c>
      <c r="B3020" s="1" t="s">
        <v>351</v>
      </c>
      <c r="C3020" s="1" t="s">
        <v>71</v>
      </c>
      <c r="D3020" s="1">
        <v>2011</v>
      </c>
      <c r="E3020" s="1" t="s">
        <v>703</v>
      </c>
      <c r="F3020" s="1" t="s">
        <v>2</v>
      </c>
      <c r="G3020" s="1" t="s">
        <v>528</v>
      </c>
      <c r="H3020" s="1" t="s">
        <v>701</v>
      </c>
      <c r="I3020" s="1">
        <v>3.0166924000000001E-2</v>
      </c>
      <c r="J3020" s="1">
        <v>19.75</v>
      </c>
      <c r="K3020" s="1">
        <v>179.76599999999999</v>
      </c>
      <c r="L3020" s="1">
        <v>4.0999999999999996</v>
      </c>
    </row>
    <row r="3021" spans="1:12" x14ac:dyDescent="0.2">
      <c r="A3021" s="1" t="s">
        <v>6</v>
      </c>
      <c r="B3021" s="1" t="s">
        <v>347</v>
      </c>
      <c r="C3021" s="1" t="s">
        <v>10</v>
      </c>
      <c r="D3021" s="1">
        <v>2011</v>
      </c>
      <c r="E3021" s="1" t="s">
        <v>703</v>
      </c>
      <c r="F3021" s="1" t="s">
        <v>2</v>
      </c>
      <c r="G3021" s="1" t="s">
        <v>528</v>
      </c>
      <c r="H3021" s="1" t="s">
        <v>701</v>
      </c>
      <c r="I3021" s="1">
        <v>0.20471303599999999</v>
      </c>
      <c r="J3021" s="1">
        <v>9.1950000000000003</v>
      </c>
      <c r="K3021" s="1">
        <v>101.0016</v>
      </c>
      <c r="L3021" s="1">
        <v>4.0999999999999996</v>
      </c>
    </row>
    <row r="3022" spans="1:12" x14ac:dyDescent="0.2">
      <c r="A3022" s="1" t="s">
        <v>6</v>
      </c>
      <c r="B3022" s="1" t="s">
        <v>936</v>
      </c>
      <c r="C3022" s="1" t="s">
        <v>10</v>
      </c>
      <c r="D3022" s="1">
        <v>2011</v>
      </c>
      <c r="E3022" s="1" t="s">
        <v>703</v>
      </c>
      <c r="F3022" s="1" t="s">
        <v>2</v>
      </c>
      <c r="G3022" s="1" t="s">
        <v>528</v>
      </c>
      <c r="H3022" s="1" t="s">
        <v>701</v>
      </c>
      <c r="I3022" s="1">
        <v>4.3304680999999998E-2</v>
      </c>
      <c r="J3022" s="1">
        <v>19.100000000000001</v>
      </c>
      <c r="K3022" s="1">
        <v>147.54179999999999</v>
      </c>
      <c r="L3022" s="1">
        <v>4.0999999999999996</v>
      </c>
    </row>
    <row r="3023" spans="1:12" x14ac:dyDescent="0.2">
      <c r="A3023" s="1" t="s">
        <v>6</v>
      </c>
      <c r="B3023" s="1" t="s">
        <v>1587</v>
      </c>
      <c r="C3023" s="1" t="s">
        <v>47</v>
      </c>
      <c r="D3023" s="1">
        <v>2011</v>
      </c>
      <c r="E3023" s="1" t="s">
        <v>703</v>
      </c>
      <c r="F3023" s="1" t="s">
        <v>2</v>
      </c>
      <c r="G3023" s="1" t="s">
        <v>528</v>
      </c>
      <c r="H3023" s="1" t="s">
        <v>701</v>
      </c>
      <c r="I3023" s="1">
        <v>3.6921781000000001E-2</v>
      </c>
      <c r="J3023" s="1">
        <v>9.5</v>
      </c>
      <c r="K3023" s="1">
        <v>194.24520000000001</v>
      </c>
      <c r="L3023" s="1">
        <v>4.0999999999999996</v>
      </c>
    </row>
    <row r="3024" spans="1:12" x14ac:dyDescent="0.2">
      <c r="A3024" s="1" t="s">
        <v>6</v>
      </c>
      <c r="B3024" s="1" t="s">
        <v>48</v>
      </c>
      <c r="C3024" s="1" t="s">
        <v>47</v>
      </c>
      <c r="D3024" s="1">
        <v>2011</v>
      </c>
      <c r="E3024" s="1" t="s">
        <v>703</v>
      </c>
      <c r="F3024" s="1" t="s">
        <v>2</v>
      </c>
      <c r="G3024" s="1" t="s">
        <v>528</v>
      </c>
      <c r="H3024" s="1" t="s">
        <v>701</v>
      </c>
      <c r="I3024" s="1">
        <v>0.12741233800000001</v>
      </c>
      <c r="J3024" s="1">
        <v>17.600000000000001</v>
      </c>
      <c r="K3024" s="1">
        <v>111.3202</v>
      </c>
      <c r="L3024" s="1">
        <v>4.0999999999999996</v>
      </c>
    </row>
    <row r="3025" spans="1:12" x14ac:dyDescent="0.2">
      <c r="A3025" s="1" t="s">
        <v>6</v>
      </c>
      <c r="B3025" s="1" t="s">
        <v>808</v>
      </c>
      <c r="C3025" s="1" t="s">
        <v>47</v>
      </c>
      <c r="D3025" s="1">
        <v>2011</v>
      </c>
      <c r="E3025" s="1" t="s">
        <v>703</v>
      </c>
      <c r="F3025" s="1" t="s">
        <v>2</v>
      </c>
      <c r="G3025" s="1" t="s">
        <v>528</v>
      </c>
      <c r="H3025" s="1" t="s">
        <v>701</v>
      </c>
      <c r="I3025" s="1">
        <v>0.25286597900000002</v>
      </c>
      <c r="J3025" s="1">
        <v>20.350000000000001</v>
      </c>
      <c r="K3025" s="1">
        <v>82.727599999999995</v>
      </c>
      <c r="L3025" s="1">
        <v>4.0999999999999996</v>
      </c>
    </row>
    <row r="3026" spans="1:12" x14ac:dyDescent="0.2">
      <c r="A3026" s="1" t="s">
        <v>6</v>
      </c>
      <c r="B3026" s="1" t="s">
        <v>331</v>
      </c>
      <c r="C3026" s="1" t="s">
        <v>163</v>
      </c>
      <c r="D3026" s="1">
        <v>2011</v>
      </c>
      <c r="E3026" s="1" t="s">
        <v>703</v>
      </c>
      <c r="F3026" s="1" t="s">
        <v>2</v>
      </c>
      <c r="G3026" s="1" t="s">
        <v>528</v>
      </c>
      <c r="H3026" s="1" t="s">
        <v>701</v>
      </c>
      <c r="I3026" s="1">
        <v>0.234733477</v>
      </c>
      <c r="J3026" s="1">
        <v>5.3650000000000002</v>
      </c>
      <c r="K3026" s="1">
        <v>173.47640000000001</v>
      </c>
      <c r="L3026" s="1">
        <v>4.0999999999999996</v>
      </c>
    </row>
    <row r="3027" spans="1:12" x14ac:dyDescent="0.2">
      <c r="A3027" s="1" t="s">
        <v>6</v>
      </c>
      <c r="B3027" s="1" t="s">
        <v>35</v>
      </c>
      <c r="C3027" s="1" t="s">
        <v>14</v>
      </c>
      <c r="D3027" s="1">
        <v>2011</v>
      </c>
      <c r="E3027" s="1" t="s">
        <v>703</v>
      </c>
      <c r="F3027" s="1" t="s">
        <v>2</v>
      </c>
      <c r="G3027" s="1" t="s">
        <v>528</v>
      </c>
      <c r="H3027" s="1" t="s">
        <v>701</v>
      </c>
      <c r="I3027" s="1">
        <v>0.14989534800000001</v>
      </c>
      <c r="J3027" s="1">
        <v>8.27</v>
      </c>
      <c r="K3027" s="1">
        <v>152.07079999999999</v>
      </c>
      <c r="L3027" s="1">
        <v>4.0999999999999996</v>
      </c>
    </row>
    <row r="3028" spans="1:12" x14ac:dyDescent="0.2">
      <c r="A3028" s="1" t="s">
        <v>295</v>
      </c>
      <c r="B3028" s="1" t="s">
        <v>1101</v>
      </c>
      <c r="C3028" s="1" t="s">
        <v>108</v>
      </c>
      <c r="D3028" s="1">
        <v>2014</v>
      </c>
      <c r="E3028" s="1" t="s">
        <v>529</v>
      </c>
      <c r="F3028" s="1" t="s">
        <v>2</v>
      </c>
      <c r="G3028" s="1" t="s">
        <v>528</v>
      </c>
      <c r="H3028" s="1" t="s">
        <v>7</v>
      </c>
      <c r="I3028" s="1">
        <v>0.15193174200000001</v>
      </c>
      <c r="J3028" s="1">
        <v>18.600000000000001</v>
      </c>
      <c r="K3028" s="1">
        <v>101.1358</v>
      </c>
      <c r="L3028" s="1">
        <v>4.0999999999999996</v>
      </c>
    </row>
    <row r="3029" spans="1:12" x14ac:dyDescent="0.2">
      <c r="A3029" s="1" t="s">
        <v>124</v>
      </c>
      <c r="B3029" s="1" t="s">
        <v>287</v>
      </c>
      <c r="C3029" s="1" t="s">
        <v>28</v>
      </c>
      <c r="D3029" s="1">
        <v>2014</v>
      </c>
      <c r="E3029" s="1" t="s">
        <v>529</v>
      </c>
      <c r="F3029" s="1" t="s">
        <v>2</v>
      </c>
      <c r="G3029" s="1" t="s">
        <v>528</v>
      </c>
      <c r="H3029" s="1" t="s">
        <v>7</v>
      </c>
      <c r="I3029" s="1">
        <v>4.6232444999999997E-2</v>
      </c>
      <c r="J3029" s="1">
        <v>6.15</v>
      </c>
      <c r="K3029" s="1">
        <v>99.438400000000001</v>
      </c>
      <c r="L3029" s="1">
        <v>4.0999999999999996</v>
      </c>
    </row>
    <row r="3030" spans="1:12" x14ac:dyDescent="0.2">
      <c r="A3030" s="1" t="s">
        <v>124</v>
      </c>
      <c r="B3030" s="1" t="s">
        <v>1302</v>
      </c>
      <c r="C3030" s="1" t="s">
        <v>25</v>
      </c>
      <c r="D3030" s="1">
        <v>2014</v>
      </c>
      <c r="E3030" s="1" t="s">
        <v>529</v>
      </c>
      <c r="F3030" s="1" t="s">
        <v>2</v>
      </c>
      <c r="G3030" s="1" t="s">
        <v>528</v>
      </c>
      <c r="H3030" s="1" t="s">
        <v>7</v>
      </c>
      <c r="I3030" s="1">
        <v>9.7803261000000002E-2</v>
      </c>
      <c r="J3030" s="1">
        <v>8.5</v>
      </c>
      <c r="K3030" s="1">
        <v>50.532400000000003</v>
      </c>
      <c r="L3030" s="1">
        <v>4.0999999999999996</v>
      </c>
    </row>
    <row r="3031" spans="1:12" x14ac:dyDescent="0.2">
      <c r="A3031" s="1" t="s">
        <v>124</v>
      </c>
      <c r="B3031" s="1" t="s">
        <v>262</v>
      </c>
      <c r="C3031" s="1" t="s">
        <v>17</v>
      </c>
      <c r="D3031" s="1">
        <v>2014</v>
      </c>
      <c r="E3031" s="1" t="s">
        <v>529</v>
      </c>
      <c r="F3031" s="1" t="s">
        <v>2</v>
      </c>
      <c r="G3031" s="1" t="s">
        <v>528</v>
      </c>
      <c r="H3031" s="1" t="s">
        <v>7</v>
      </c>
      <c r="I3031" s="1">
        <v>3.1871629999999998E-2</v>
      </c>
      <c r="J3031" s="1">
        <v>6.38</v>
      </c>
      <c r="K3031" s="1">
        <v>179.53440000000001</v>
      </c>
      <c r="L3031" s="1">
        <v>4.0999999999999996</v>
      </c>
    </row>
    <row r="3032" spans="1:12" x14ac:dyDescent="0.2">
      <c r="A3032" s="1" t="s">
        <v>124</v>
      </c>
      <c r="B3032" s="1" t="s">
        <v>900</v>
      </c>
      <c r="C3032" s="1" t="s">
        <v>17</v>
      </c>
      <c r="D3032" s="1">
        <v>2014</v>
      </c>
      <c r="E3032" s="1" t="s">
        <v>529</v>
      </c>
      <c r="F3032" s="1" t="s">
        <v>2</v>
      </c>
      <c r="G3032" s="1" t="s">
        <v>528</v>
      </c>
      <c r="H3032" s="1" t="s">
        <v>7</v>
      </c>
      <c r="I3032" s="1">
        <v>9.7135675000000005E-2</v>
      </c>
      <c r="J3032" s="1">
        <v>17.600000000000001</v>
      </c>
      <c r="K3032" s="1">
        <v>89.385599999999997</v>
      </c>
      <c r="L3032" s="1">
        <v>4.0999999999999996</v>
      </c>
    </row>
    <row r="3033" spans="1:12" x14ac:dyDescent="0.2">
      <c r="A3033" s="1" t="s">
        <v>124</v>
      </c>
      <c r="B3033" s="1" t="s">
        <v>1041</v>
      </c>
      <c r="C3033" s="1" t="s">
        <v>71</v>
      </c>
      <c r="D3033" s="1">
        <v>2014</v>
      </c>
      <c r="E3033" s="1" t="s">
        <v>529</v>
      </c>
      <c r="F3033" s="1" t="s">
        <v>2</v>
      </c>
      <c r="G3033" s="1" t="s">
        <v>528</v>
      </c>
      <c r="H3033" s="1" t="s">
        <v>7</v>
      </c>
      <c r="I3033" s="1">
        <v>7.3421709999999998E-3</v>
      </c>
      <c r="J3033" s="1">
        <v>6.3650000000000002</v>
      </c>
      <c r="K3033" s="1">
        <v>59.953600000000002</v>
      </c>
      <c r="L3033" s="1">
        <v>4.0999999999999996</v>
      </c>
    </row>
    <row r="3034" spans="1:12" x14ac:dyDescent="0.2">
      <c r="A3034" s="1" t="s">
        <v>124</v>
      </c>
      <c r="B3034" s="1" t="s">
        <v>1089</v>
      </c>
      <c r="C3034" s="1" t="s">
        <v>71</v>
      </c>
      <c r="D3034" s="1">
        <v>2014</v>
      </c>
      <c r="E3034" s="1" t="s">
        <v>529</v>
      </c>
      <c r="F3034" s="1" t="s">
        <v>2</v>
      </c>
      <c r="G3034" s="1" t="s">
        <v>528</v>
      </c>
      <c r="H3034" s="1" t="s">
        <v>7</v>
      </c>
      <c r="I3034" s="1">
        <v>2.6299797E-2</v>
      </c>
      <c r="J3034" s="1">
        <v>14.3</v>
      </c>
      <c r="K3034" s="1">
        <v>79.430199999999999</v>
      </c>
      <c r="L3034" s="1">
        <v>4.0999999999999996</v>
      </c>
    </row>
    <row r="3035" spans="1:12" x14ac:dyDescent="0.2">
      <c r="A3035" s="1" t="s">
        <v>124</v>
      </c>
      <c r="B3035" s="1" t="s">
        <v>895</v>
      </c>
      <c r="C3035" s="1" t="s">
        <v>71</v>
      </c>
      <c r="D3035" s="1">
        <v>2014</v>
      </c>
      <c r="E3035" s="1" t="s">
        <v>529</v>
      </c>
      <c r="F3035" s="1" t="s">
        <v>2</v>
      </c>
      <c r="G3035" s="1" t="s">
        <v>528</v>
      </c>
      <c r="H3035" s="1" t="s">
        <v>7</v>
      </c>
      <c r="I3035" s="1">
        <v>1.4679558000000001E-2</v>
      </c>
      <c r="J3035" s="1">
        <v>17.350000000000001</v>
      </c>
      <c r="K3035" s="1">
        <v>73.603800000000007</v>
      </c>
      <c r="L3035" s="1">
        <v>4.0999999999999996</v>
      </c>
    </row>
    <row r="3036" spans="1:12" x14ac:dyDescent="0.2">
      <c r="A3036" s="1" t="s">
        <v>124</v>
      </c>
      <c r="B3036" s="1" t="s">
        <v>255</v>
      </c>
      <c r="C3036" s="1" t="s">
        <v>71</v>
      </c>
      <c r="D3036" s="1">
        <v>2014</v>
      </c>
      <c r="E3036" s="1" t="s">
        <v>529</v>
      </c>
      <c r="F3036" s="1" t="s">
        <v>2</v>
      </c>
      <c r="G3036" s="1" t="s">
        <v>528</v>
      </c>
      <c r="H3036" s="1" t="s">
        <v>7</v>
      </c>
      <c r="I3036" s="1">
        <v>2.6848528999999999E-2</v>
      </c>
      <c r="J3036" s="1">
        <v>17.5</v>
      </c>
      <c r="K3036" s="1">
        <v>264.89100000000002</v>
      </c>
      <c r="L3036" s="1">
        <v>4.0999999999999996</v>
      </c>
    </row>
    <row r="3037" spans="1:12" x14ac:dyDescent="0.2">
      <c r="A3037" s="1" t="s">
        <v>124</v>
      </c>
      <c r="B3037" s="1" t="s">
        <v>472</v>
      </c>
      <c r="C3037" s="1" t="s">
        <v>10</v>
      </c>
      <c r="D3037" s="1">
        <v>2014</v>
      </c>
      <c r="E3037" s="1" t="s">
        <v>529</v>
      </c>
      <c r="F3037" s="1" t="s">
        <v>2</v>
      </c>
      <c r="G3037" s="1" t="s">
        <v>528</v>
      </c>
      <c r="H3037" s="1" t="s">
        <v>7</v>
      </c>
      <c r="I3037" s="1">
        <v>0.108102606</v>
      </c>
      <c r="J3037" s="1">
        <v>12.85</v>
      </c>
      <c r="K3037" s="1">
        <v>233.36420000000001</v>
      </c>
      <c r="L3037" s="1">
        <v>4.0999999999999996</v>
      </c>
    </row>
    <row r="3038" spans="1:12" x14ac:dyDescent="0.2">
      <c r="A3038" s="1" t="s">
        <v>124</v>
      </c>
      <c r="B3038" s="1" t="s">
        <v>1224</v>
      </c>
      <c r="C3038" s="1" t="s">
        <v>10</v>
      </c>
      <c r="D3038" s="1">
        <v>2014</v>
      </c>
      <c r="E3038" s="1" t="s">
        <v>529</v>
      </c>
      <c r="F3038" s="1" t="s">
        <v>2</v>
      </c>
      <c r="G3038" s="1" t="s">
        <v>528</v>
      </c>
      <c r="H3038" s="1" t="s">
        <v>7</v>
      </c>
      <c r="I3038" s="1">
        <v>9.9026525000000004E-2</v>
      </c>
      <c r="J3038" s="1">
        <v>18.350000000000001</v>
      </c>
      <c r="K3038" s="1">
        <v>93.846199999999996</v>
      </c>
      <c r="L3038" s="1">
        <v>4.0999999999999996</v>
      </c>
    </row>
    <row r="3039" spans="1:12" x14ac:dyDescent="0.2">
      <c r="A3039" s="1" t="s">
        <v>124</v>
      </c>
      <c r="B3039" s="1" t="s">
        <v>1173</v>
      </c>
      <c r="C3039" s="1" t="s">
        <v>10</v>
      </c>
      <c r="D3039" s="1">
        <v>2014</v>
      </c>
      <c r="E3039" s="1" t="s">
        <v>529</v>
      </c>
      <c r="F3039" s="1" t="s">
        <v>2</v>
      </c>
      <c r="G3039" s="1" t="s">
        <v>528</v>
      </c>
      <c r="H3039" s="1" t="s">
        <v>7</v>
      </c>
      <c r="I3039" s="1">
        <v>4.8718334000000002E-2</v>
      </c>
      <c r="J3039" s="1">
        <v>20.7</v>
      </c>
      <c r="K3039" s="1">
        <v>38.750599999999999</v>
      </c>
      <c r="L3039" s="1">
        <v>4.0999999999999996</v>
      </c>
    </row>
    <row r="3040" spans="1:12" x14ac:dyDescent="0.2">
      <c r="A3040" s="1" t="s">
        <v>124</v>
      </c>
      <c r="B3040" s="1" t="s">
        <v>460</v>
      </c>
      <c r="C3040" s="1" t="s">
        <v>4</v>
      </c>
      <c r="D3040" s="1">
        <v>2014</v>
      </c>
      <c r="E3040" s="1" t="s">
        <v>529</v>
      </c>
      <c r="F3040" s="1" t="s">
        <v>2</v>
      </c>
      <c r="G3040" s="1" t="s">
        <v>528</v>
      </c>
      <c r="H3040" s="1" t="s">
        <v>7</v>
      </c>
      <c r="I3040" s="1">
        <v>3.0330202000000001E-2</v>
      </c>
      <c r="J3040" s="1">
        <v>5.1749999999999998</v>
      </c>
      <c r="K3040" s="1">
        <v>35.487400000000001</v>
      </c>
      <c r="L3040" s="1">
        <v>4.0999999999999996</v>
      </c>
    </row>
    <row r="3041" spans="1:12" x14ac:dyDescent="0.2">
      <c r="A3041" s="1" t="s">
        <v>124</v>
      </c>
      <c r="B3041" s="1" t="s">
        <v>447</v>
      </c>
      <c r="C3041" s="1" t="s">
        <v>4</v>
      </c>
      <c r="D3041" s="1">
        <v>2014</v>
      </c>
      <c r="E3041" s="1" t="s">
        <v>529</v>
      </c>
      <c r="F3041" s="1" t="s">
        <v>2</v>
      </c>
      <c r="G3041" s="1" t="s">
        <v>528</v>
      </c>
      <c r="H3041" s="1" t="s">
        <v>7</v>
      </c>
      <c r="I3041" s="1">
        <v>0</v>
      </c>
      <c r="J3041" s="1">
        <v>20</v>
      </c>
      <c r="K3041" s="1">
        <v>110.2544</v>
      </c>
      <c r="L3041" s="1">
        <v>4.0999999999999996</v>
      </c>
    </row>
    <row r="3042" spans="1:12" x14ac:dyDescent="0.2">
      <c r="A3042" s="1" t="s">
        <v>124</v>
      </c>
      <c r="B3042" s="1" t="s">
        <v>877</v>
      </c>
      <c r="C3042" s="1" t="s">
        <v>4</v>
      </c>
      <c r="D3042" s="1">
        <v>2014</v>
      </c>
      <c r="E3042" s="1" t="s">
        <v>529</v>
      </c>
      <c r="F3042" s="1" t="s">
        <v>2</v>
      </c>
      <c r="G3042" s="1" t="s">
        <v>528</v>
      </c>
      <c r="H3042" s="1" t="s">
        <v>7</v>
      </c>
      <c r="I3042" s="1">
        <v>0</v>
      </c>
      <c r="J3042" s="1">
        <v>20.75</v>
      </c>
      <c r="K3042" s="1">
        <v>149.4734</v>
      </c>
      <c r="L3042" s="1">
        <v>4.0999999999999996</v>
      </c>
    </row>
    <row r="3043" spans="1:12" x14ac:dyDescent="0.2">
      <c r="A3043" s="1" t="s">
        <v>124</v>
      </c>
      <c r="B3043" s="1" t="s">
        <v>1279</v>
      </c>
      <c r="C3043" s="1" t="s">
        <v>171</v>
      </c>
      <c r="D3043" s="1">
        <v>2014</v>
      </c>
      <c r="E3043" s="1" t="s">
        <v>529</v>
      </c>
      <c r="F3043" s="1" t="s">
        <v>2</v>
      </c>
      <c r="G3043" s="1" t="s">
        <v>528</v>
      </c>
      <c r="H3043" s="1" t="s">
        <v>7</v>
      </c>
      <c r="I3043" s="1">
        <v>7.6791671000000006E-2</v>
      </c>
      <c r="J3043" s="1">
        <v>7.2350000000000003</v>
      </c>
      <c r="K3043" s="1">
        <v>116.4492</v>
      </c>
      <c r="L3043" s="1">
        <v>4.0999999999999996</v>
      </c>
    </row>
    <row r="3044" spans="1:12" x14ac:dyDescent="0.2">
      <c r="A3044" s="1" t="s">
        <v>124</v>
      </c>
      <c r="B3044" s="1" t="s">
        <v>763</v>
      </c>
      <c r="C3044" s="1" t="s">
        <v>171</v>
      </c>
      <c r="D3044" s="1">
        <v>2014</v>
      </c>
      <c r="E3044" s="1" t="s">
        <v>529</v>
      </c>
      <c r="F3044" s="1" t="s">
        <v>2</v>
      </c>
      <c r="G3044" s="1" t="s">
        <v>528</v>
      </c>
      <c r="H3044" s="1" t="s">
        <v>7</v>
      </c>
      <c r="I3044" s="1">
        <v>2.9619203E-2</v>
      </c>
      <c r="J3044" s="1">
        <v>9.6</v>
      </c>
      <c r="K3044" s="1">
        <v>43.608600000000003</v>
      </c>
      <c r="L3044" s="1">
        <v>4.0999999999999996</v>
      </c>
    </row>
    <row r="3045" spans="1:12" x14ac:dyDescent="0.2">
      <c r="A3045" s="1" t="s">
        <v>124</v>
      </c>
      <c r="B3045" s="1" t="s">
        <v>177</v>
      </c>
      <c r="C3045" s="1" t="s">
        <v>171</v>
      </c>
      <c r="D3045" s="1">
        <v>2014</v>
      </c>
      <c r="E3045" s="1" t="s">
        <v>529</v>
      </c>
      <c r="F3045" s="1" t="s">
        <v>2</v>
      </c>
      <c r="G3045" s="1" t="s">
        <v>528</v>
      </c>
      <c r="H3045" s="1" t="s">
        <v>7</v>
      </c>
      <c r="I3045" s="1">
        <v>6.6625843000000004E-2</v>
      </c>
      <c r="J3045" s="1">
        <v>11.3</v>
      </c>
      <c r="K3045" s="1">
        <v>194.24780000000001</v>
      </c>
      <c r="L3045" s="1">
        <v>4.0999999999999996</v>
      </c>
    </row>
    <row r="3046" spans="1:12" x14ac:dyDescent="0.2">
      <c r="A3046" s="1" t="s">
        <v>124</v>
      </c>
      <c r="B3046" s="1" t="s">
        <v>1484</v>
      </c>
      <c r="C3046" s="1" t="s">
        <v>171</v>
      </c>
      <c r="D3046" s="1">
        <v>2014</v>
      </c>
      <c r="E3046" s="1" t="s">
        <v>529</v>
      </c>
      <c r="F3046" s="1" t="s">
        <v>2</v>
      </c>
      <c r="G3046" s="1" t="s">
        <v>528</v>
      </c>
      <c r="H3046" s="1" t="s">
        <v>7</v>
      </c>
      <c r="I3046" s="1">
        <v>2.4630755000000001E-2</v>
      </c>
      <c r="J3046" s="1">
        <v>13.15</v>
      </c>
      <c r="K3046" s="1">
        <v>178.26859999999999</v>
      </c>
      <c r="L3046" s="1">
        <v>4.0999999999999996</v>
      </c>
    </row>
    <row r="3047" spans="1:12" x14ac:dyDescent="0.2">
      <c r="A3047" s="1" t="s">
        <v>124</v>
      </c>
      <c r="B3047" s="1" t="s">
        <v>1534</v>
      </c>
      <c r="C3047" s="1" t="s">
        <v>171</v>
      </c>
      <c r="D3047" s="1">
        <v>2014</v>
      </c>
      <c r="E3047" s="1" t="s">
        <v>529</v>
      </c>
      <c r="F3047" s="1" t="s">
        <v>2</v>
      </c>
      <c r="G3047" s="1" t="s">
        <v>528</v>
      </c>
      <c r="H3047" s="1" t="s">
        <v>7</v>
      </c>
      <c r="I3047" s="1">
        <v>6.0927823999999998E-2</v>
      </c>
      <c r="J3047" s="1">
        <v>14.85</v>
      </c>
      <c r="K3047" s="1">
        <v>254.8698</v>
      </c>
      <c r="L3047" s="1">
        <v>4.0999999999999996</v>
      </c>
    </row>
    <row r="3048" spans="1:12" x14ac:dyDescent="0.2">
      <c r="A3048" s="1" t="s">
        <v>124</v>
      </c>
      <c r="B3048" s="1" t="s">
        <v>1272</v>
      </c>
      <c r="C3048" s="1" t="s">
        <v>47</v>
      </c>
      <c r="D3048" s="1">
        <v>2014</v>
      </c>
      <c r="E3048" s="1" t="s">
        <v>529</v>
      </c>
      <c r="F3048" s="1" t="s">
        <v>2</v>
      </c>
      <c r="G3048" s="1" t="s">
        <v>528</v>
      </c>
      <c r="H3048" s="1" t="s">
        <v>7</v>
      </c>
      <c r="I3048" s="1">
        <v>3.7864854000000003E-2</v>
      </c>
      <c r="J3048" s="1">
        <v>12.15</v>
      </c>
      <c r="K3048" s="1">
        <v>63.082599999999999</v>
      </c>
      <c r="L3048" s="1">
        <v>4.0999999999999996</v>
      </c>
    </row>
    <row r="3049" spans="1:12" x14ac:dyDescent="0.2">
      <c r="A3049" s="1" t="s">
        <v>124</v>
      </c>
      <c r="B3049" s="1" t="s">
        <v>423</v>
      </c>
      <c r="C3049" s="1" t="s">
        <v>47</v>
      </c>
      <c r="D3049" s="1">
        <v>2014</v>
      </c>
      <c r="E3049" s="1" t="s">
        <v>529</v>
      </c>
      <c r="F3049" s="1" t="s">
        <v>2</v>
      </c>
      <c r="G3049" s="1" t="s">
        <v>528</v>
      </c>
      <c r="H3049" s="1" t="s">
        <v>7</v>
      </c>
      <c r="I3049" s="1">
        <v>0</v>
      </c>
      <c r="J3049" s="1">
        <v>14.8</v>
      </c>
      <c r="K3049" s="1">
        <v>189.38460000000001</v>
      </c>
      <c r="L3049" s="1">
        <v>4.0999999999999996</v>
      </c>
    </row>
    <row r="3050" spans="1:12" x14ac:dyDescent="0.2">
      <c r="A3050" s="1" t="s">
        <v>124</v>
      </c>
      <c r="B3050" s="1" t="s">
        <v>1394</v>
      </c>
      <c r="C3050" s="1" t="s">
        <v>14</v>
      </c>
      <c r="D3050" s="1">
        <v>2014</v>
      </c>
      <c r="E3050" s="1" t="s">
        <v>529</v>
      </c>
      <c r="F3050" s="1" t="s">
        <v>2</v>
      </c>
      <c r="G3050" s="1" t="s">
        <v>528</v>
      </c>
      <c r="H3050" s="1" t="s">
        <v>7</v>
      </c>
      <c r="I3050" s="1">
        <v>0</v>
      </c>
      <c r="J3050" s="1">
        <v>8.3949999999999996</v>
      </c>
      <c r="K3050" s="1">
        <v>98.7042</v>
      </c>
      <c r="L3050" s="1">
        <v>4.0999999999999996</v>
      </c>
    </row>
    <row r="3051" spans="1:12" x14ac:dyDescent="0.2">
      <c r="A3051" s="1" t="s">
        <v>124</v>
      </c>
      <c r="B3051" s="1" t="s">
        <v>1474</v>
      </c>
      <c r="C3051" s="1" t="s">
        <v>14</v>
      </c>
      <c r="D3051" s="1">
        <v>2014</v>
      </c>
      <c r="E3051" s="1" t="s">
        <v>529</v>
      </c>
      <c r="F3051" s="1" t="s">
        <v>2</v>
      </c>
      <c r="G3051" s="1" t="s">
        <v>528</v>
      </c>
      <c r="H3051" s="1" t="s">
        <v>7</v>
      </c>
      <c r="I3051" s="1">
        <v>1.12259E-2</v>
      </c>
      <c r="J3051" s="1">
        <v>17.850000000000001</v>
      </c>
      <c r="K3051" s="1">
        <v>211.95599999999999</v>
      </c>
      <c r="L3051" s="1">
        <v>4.0999999999999996</v>
      </c>
    </row>
    <row r="3052" spans="1:12" x14ac:dyDescent="0.2">
      <c r="A3052" s="1" t="s">
        <v>124</v>
      </c>
      <c r="B3052" s="1" t="s">
        <v>1215</v>
      </c>
      <c r="C3052" s="1" t="s">
        <v>14</v>
      </c>
      <c r="D3052" s="1">
        <v>2014</v>
      </c>
      <c r="E3052" s="1" t="s">
        <v>529</v>
      </c>
      <c r="F3052" s="1" t="s">
        <v>2</v>
      </c>
      <c r="G3052" s="1" t="s">
        <v>528</v>
      </c>
      <c r="H3052" s="1" t="s">
        <v>7</v>
      </c>
      <c r="I3052" s="1">
        <v>7.6791671000000006E-2</v>
      </c>
      <c r="J3052" s="1">
        <v>18.600000000000001</v>
      </c>
      <c r="K3052" s="1">
        <v>161.02359999999999</v>
      </c>
      <c r="L3052" s="1">
        <v>4.0999999999999996</v>
      </c>
    </row>
    <row r="3053" spans="1:12" x14ac:dyDescent="0.2">
      <c r="A3053" s="1" t="s">
        <v>124</v>
      </c>
      <c r="B3053" s="1" t="s">
        <v>131</v>
      </c>
      <c r="C3053" s="1" t="s">
        <v>19</v>
      </c>
      <c r="D3053" s="1">
        <v>2014</v>
      </c>
      <c r="E3053" s="1" t="s">
        <v>529</v>
      </c>
      <c r="F3053" s="1" t="s">
        <v>2</v>
      </c>
      <c r="G3053" s="1" t="s">
        <v>528</v>
      </c>
      <c r="H3053" s="1" t="s">
        <v>7</v>
      </c>
      <c r="I3053" s="1">
        <v>3.8892859000000002E-2</v>
      </c>
      <c r="J3053" s="1">
        <v>9</v>
      </c>
      <c r="K3053" s="1">
        <v>36.119</v>
      </c>
      <c r="L3053" s="1">
        <v>4.0999999999999996</v>
      </c>
    </row>
    <row r="3054" spans="1:12" x14ac:dyDescent="0.2">
      <c r="A3054" s="1" t="s">
        <v>124</v>
      </c>
      <c r="B3054" s="1" t="s">
        <v>396</v>
      </c>
      <c r="C3054" s="1" t="s">
        <v>19</v>
      </c>
      <c r="D3054" s="1">
        <v>2014</v>
      </c>
      <c r="E3054" s="1" t="s">
        <v>529</v>
      </c>
      <c r="F3054" s="1" t="s">
        <v>2</v>
      </c>
      <c r="G3054" s="1" t="s">
        <v>528</v>
      </c>
      <c r="H3054" s="1" t="s">
        <v>7</v>
      </c>
      <c r="I3054" s="1">
        <v>1.9362305999999999E-2</v>
      </c>
      <c r="J3054" s="1">
        <v>16.2</v>
      </c>
      <c r="K3054" s="1">
        <v>154.69720000000001</v>
      </c>
      <c r="L3054" s="1">
        <v>4.0999999999999996</v>
      </c>
    </row>
    <row r="3055" spans="1:12" x14ac:dyDescent="0.2">
      <c r="A3055" s="1" t="s">
        <v>124</v>
      </c>
      <c r="B3055" s="1" t="s">
        <v>393</v>
      </c>
      <c r="C3055" s="1" t="s">
        <v>122</v>
      </c>
      <c r="D3055" s="1">
        <v>2014</v>
      </c>
      <c r="E3055" s="1" t="s">
        <v>529</v>
      </c>
      <c r="F3055" s="1" t="s">
        <v>2</v>
      </c>
      <c r="G3055" s="1" t="s">
        <v>528</v>
      </c>
      <c r="H3055" s="1" t="s">
        <v>7</v>
      </c>
      <c r="I3055" s="1">
        <v>6.2235983000000002E-2</v>
      </c>
      <c r="J3055" s="1">
        <v>12.15</v>
      </c>
      <c r="K3055" s="1">
        <v>34.553199999999997</v>
      </c>
      <c r="L3055" s="1">
        <v>4.0999999999999996</v>
      </c>
    </row>
    <row r="3056" spans="1:12" x14ac:dyDescent="0.2">
      <c r="A3056" s="1" t="s">
        <v>6</v>
      </c>
      <c r="B3056" s="1" t="s">
        <v>746</v>
      </c>
      <c r="C3056" s="1" t="s">
        <v>28</v>
      </c>
      <c r="D3056" s="1">
        <v>2014</v>
      </c>
      <c r="E3056" s="1" t="s">
        <v>529</v>
      </c>
      <c r="F3056" s="1" t="s">
        <v>2</v>
      </c>
      <c r="G3056" s="1" t="s">
        <v>528</v>
      </c>
      <c r="H3056" s="1" t="s">
        <v>7</v>
      </c>
      <c r="I3056" s="1">
        <v>0.133382115</v>
      </c>
      <c r="J3056" s="1">
        <v>4.88</v>
      </c>
      <c r="K3056" s="1">
        <v>55.029800000000002</v>
      </c>
      <c r="L3056" s="1">
        <v>4.0999999999999996</v>
      </c>
    </row>
    <row r="3057" spans="1:12" x14ac:dyDescent="0.2">
      <c r="A3057" s="1" t="s">
        <v>6</v>
      </c>
      <c r="B3057" s="1" t="s">
        <v>982</v>
      </c>
      <c r="C3057" s="1" t="s">
        <v>28</v>
      </c>
      <c r="D3057" s="1">
        <v>2014</v>
      </c>
      <c r="E3057" s="1" t="s">
        <v>529</v>
      </c>
      <c r="F3057" s="1" t="s">
        <v>2</v>
      </c>
      <c r="G3057" s="1" t="s">
        <v>528</v>
      </c>
      <c r="H3057" s="1" t="s">
        <v>7</v>
      </c>
      <c r="I3057" s="1">
        <v>3.5542580999999997E-2</v>
      </c>
      <c r="J3057" s="1">
        <v>8.3149999999999995</v>
      </c>
      <c r="K3057" s="1">
        <v>143.34440000000001</v>
      </c>
      <c r="L3057" s="1">
        <v>4.0999999999999996</v>
      </c>
    </row>
    <row r="3058" spans="1:12" x14ac:dyDescent="0.2">
      <c r="A3058" s="1" t="s">
        <v>6</v>
      </c>
      <c r="B3058" s="1" t="s">
        <v>1262</v>
      </c>
      <c r="C3058" s="1" t="s">
        <v>28</v>
      </c>
      <c r="D3058" s="1">
        <v>2014</v>
      </c>
      <c r="E3058" s="1" t="s">
        <v>529</v>
      </c>
      <c r="F3058" s="1" t="s">
        <v>2</v>
      </c>
      <c r="G3058" s="1" t="s">
        <v>528</v>
      </c>
      <c r="H3058" s="1" t="s">
        <v>7</v>
      </c>
      <c r="I3058" s="1">
        <v>4.6848321999999998E-2</v>
      </c>
      <c r="J3058" s="1">
        <v>8.3800000000000008</v>
      </c>
      <c r="K3058" s="1">
        <v>110.557</v>
      </c>
      <c r="L3058" s="1">
        <v>4.0999999999999996</v>
      </c>
    </row>
    <row r="3059" spans="1:12" x14ac:dyDescent="0.2">
      <c r="A3059" s="1" t="s">
        <v>6</v>
      </c>
      <c r="B3059" s="1" t="s">
        <v>822</v>
      </c>
      <c r="C3059" s="1" t="s">
        <v>17</v>
      </c>
      <c r="D3059" s="1">
        <v>2014</v>
      </c>
      <c r="E3059" s="1" t="s">
        <v>529</v>
      </c>
      <c r="F3059" s="1" t="s">
        <v>2</v>
      </c>
      <c r="G3059" s="1" t="s">
        <v>528</v>
      </c>
      <c r="H3059" s="1" t="s">
        <v>7</v>
      </c>
      <c r="I3059" s="1">
        <v>4.7451849999999997E-2</v>
      </c>
      <c r="J3059" s="1">
        <v>20.7</v>
      </c>
      <c r="K3059" s="1">
        <v>214.6876</v>
      </c>
      <c r="L3059" s="1">
        <v>4.0999999999999996</v>
      </c>
    </row>
    <row r="3060" spans="1:12" x14ac:dyDescent="0.2">
      <c r="A3060" s="1" t="s">
        <v>6</v>
      </c>
      <c r="B3060" s="1" t="s">
        <v>367</v>
      </c>
      <c r="C3060" s="1" t="s">
        <v>71</v>
      </c>
      <c r="D3060" s="1">
        <v>2014</v>
      </c>
      <c r="E3060" s="1" t="s">
        <v>529</v>
      </c>
      <c r="F3060" s="1" t="s">
        <v>2</v>
      </c>
      <c r="G3060" s="1" t="s">
        <v>528</v>
      </c>
      <c r="H3060" s="1" t="s">
        <v>7</v>
      </c>
      <c r="I3060" s="1">
        <v>8.2333018999999993E-2</v>
      </c>
      <c r="J3060" s="1">
        <v>8.18</v>
      </c>
      <c r="K3060" s="1">
        <v>58.158799999999999</v>
      </c>
      <c r="L3060" s="1">
        <v>4.0999999999999996</v>
      </c>
    </row>
    <row r="3061" spans="1:12" x14ac:dyDescent="0.2">
      <c r="A3061" s="1" t="s">
        <v>6</v>
      </c>
      <c r="B3061" s="1" t="s">
        <v>1205</v>
      </c>
      <c r="C3061" s="1" t="s">
        <v>71</v>
      </c>
      <c r="D3061" s="1">
        <v>2014</v>
      </c>
      <c r="E3061" s="1" t="s">
        <v>529</v>
      </c>
      <c r="F3061" s="1" t="s">
        <v>2</v>
      </c>
      <c r="G3061" s="1" t="s">
        <v>528</v>
      </c>
      <c r="H3061" s="1" t="s">
        <v>7</v>
      </c>
      <c r="I3061" s="1">
        <v>3.5997543E-2</v>
      </c>
      <c r="J3061" s="1">
        <v>11.1</v>
      </c>
      <c r="K3061" s="1">
        <v>176.97120000000001</v>
      </c>
      <c r="L3061" s="1">
        <v>4.0999999999999996</v>
      </c>
    </row>
    <row r="3062" spans="1:12" x14ac:dyDescent="0.2">
      <c r="A3062" s="1" t="s">
        <v>6</v>
      </c>
      <c r="B3062" s="1" t="s">
        <v>359</v>
      </c>
      <c r="C3062" s="1" t="s">
        <v>71</v>
      </c>
      <c r="D3062" s="1">
        <v>2014</v>
      </c>
      <c r="E3062" s="1" t="s">
        <v>529</v>
      </c>
      <c r="F3062" s="1" t="s">
        <v>2</v>
      </c>
      <c r="G3062" s="1" t="s">
        <v>528</v>
      </c>
      <c r="H3062" s="1" t="s">
        <v>7</v>
      </c>
      <c r="I3062" s="1">
        <v>8.0573371000000005E-2</v>
      </c>
      <c r="J3062" s="1">
        <v>13.65</v>
      </c>
      <c r="K3062" s="1">
        <v>260.1936</v>
      </c>
      <c r="L3062" s="1">
        <v>4.0999999999999996</v>
      </c>
    </row>
    <row r="3063" spans="1:12" x14ac:dyDescent="0.2">
      <c r="A3063" s="1" t="s">
        <v>6</v>
      </c>
      <c r="B3063" s="1" t="s">
        <v>353</v>
      </c>
      <c r="C3063" s="1" t="s">
        <v>71</v>
      </c>
      <c r="D3063" s="1">
        <v>2014</v>
      </c>
      <c r="E3063" s="1" t="s">
        <v>529</v>
      </c>
      <c r="F3063" s="1" t="s">
        <v>2</v>
      </c>
      <c r="G3063" s="1" t="s">
        <v>528</v>
      </c>
      <c r="H3063" s="1" t="s">
        <v>7</v>
      </c>
      <c r="I3063" s="1">
        <v>6.2205112E-2</v>
      </c>
      <c r="J3063" s="1">
        <v>18.5</v>
      </c>
      <c r="K3063" s="1">
        <v>148.34180000000001</v>
      </c>
      <c r="L3063" s="1">
        <v>4.0999999999999996</v>
      </c>
    </row>
    <row r="3064" spans="1:12" x14ac:dyDescent="0.2">
      <c r="A3064" s="1" t="s">
        <v>6</v>
      </c>
      <c r="B3064" s="1" t="s">
        <v>1508</v>
      </c>
      <c r="C3064" s="1" t="s">
        <v>10</v>
      </c>
      <c r="D3064" s="1">
        <v>2014</v>
      </c>
      <c r="E3064" s="1" t="s">
        <v>529</v>
      </c>
      <c r="F3064" s="1" t="s">
        <v>2</v>
      </c>
      <c r="G3064" s="1" t="s">
        <v>528</v>
      </c>
      <c r="H3064" s="1" t="s">
        <v>7</v>
      </c>
      <c r="I3064" s="1">
        <v>8.5736549999999995E-2</v>
      </c>
      <c r="J3064" s="1">
        <v>6.78</v>
      </c>
      <c r="K3064" s="1">
        <v>229.5694</v>
      </c>
      <c r="L3064" s="1">
        <v>4.0999999999999996</v>
      </c>
    </row>
    <row r="3065" spans="1:12" x14ac:dyDescent="0.2">
      <c r="A3065" s="1" t="s">
        <v>6</v>
      </c>
      <c r="B3065" s="1" t="s">
        <v>1442</v>
      </c>
      <c r="C3065" s="1" t="s">
        <v>10</v>
      </c>
      <c r="D3065" s="1">
        <v>2014</v>
      </c>
      <c r="E3065" s="1" t="s">
        <v>529</v>
      </c>
      <c r="F3065" s="1" t="s">
        <v>2</v>
      </c>
      <c r="G3065" s="1" t="s">
        <v>528</v>
      </c>
      <c r="H3065" s="1" t="s">
        <v>7</v>
      </c>
      <c r="I3065" s="1">
        <v>0</v>
      </c>
      <c r="J3065" s="1">
        <v>8.77</v>
      </c>
      <c r="K3065" s="1">
        <v>173.6422</v>
      </c>
      <c r="L3065" s="1">
        <v>4.0999999999999996</v>
      </c>
    </row>
    <row r="3066" spans="1:12" x14ac:dyDescent="0.2">
      <c r="A3066" s="1" t="s">
        <v>6</v>
      </c>
      <c r="B3066" s="1" t="s">
        <v>69</v>
      </c>
      <c r="C3066" s="1" t="s">
        <v>10</v>
      </c>
      <c r="D3066" s="1">
        <v>2014</v>
      </c>
      <c r="E3066" s="1" t="s">
        <v>529</v>
      </c>
      <c r="F3066" s="1" t="s">
        <v>2</v>
      </c>
      <c r="G3066" s="1" t="s">
        <v>528</v>
      </c>
      <c r="H3066" s="1" t="s">
        <v>7</v>
      </c>
      <c r="I3066" s="1">
        <v>5.8778429E-2</v>
      </c>
      <c r="J3066" s="1">
        <v>10.3</v>
      </c>
      <c r="K3066" s="1">
        <v>187.85300000000001</v>
      </c>
      <c r="L3066" s="1">
        <v>4.0999999999999996</v>
      </c>
    </row>
    <row r="3067" spans="1:12" x14ac:dyDescent="0.2">
      <c r="A3067" s="1" t="s">
        <v>6</v>
      </c>
      <c r="B3067" s="1" t="s">
        <v>942</v>
      </c>
      <c r="C3067" s="1" t="s">
        <v>10</v>
      </c>
      <c r="D3067" s="1">
        <v>2014</v>
      </c>
      <c r="E3067" s="1" t="s">
        <v>529</v>
      </c>
      <c r="F3067" s="1" t="s">
        <v>2</v>
      </c>
      <c r="G3067" s="1" t="s">
        <v>528</v>
      </c>
      <c r="H3067" s="1" t="s">
        <v>7</v>
      </c>
      <c r="I3067" s="1">
        <v>5.3730630000000001E-2</v>
      </c>
      <c r="J3067" s="1">
        <v>11.1</v>
      </c>
      <c r="K3067" s="1">
        <v>165.15260000000001</v>
      </c>
      <c r="L3067" s="1">
        <v>4.0999999999999996</v>
      </c>
    </row>
    <row r="3068" spans="1:12" x14ac:dyDescent="0.2">
      <c r="A3068" s="1" t="s">
        <v>6</v>
      </c>
      <c r="B3068" s="1" t="s">
        <v>1586</v>
      </c>
      <c r="C3068" s="1" t="s">
        <v>10</v>
      </c>
      <c r="D3068" s="1">
        <v>2014</v>
      </c>
      <c r="E3068" s="1" t="s">
        <v>529</v>
      </c>
      <c r="F3068" s="1" t="s">
        <v>2</v>
      </c>
      <c r="G3068" s="1" t="s">
        <v>528</v>
      </c>
      <c r="H3068" s="1" t="s">
        <v>7</v>
      </c>
      <c r="I3068" s="1">
        <v>5.0043471999999999E-2</v>
      </c>
      <c r="J3068" s="1">
        <v>11.85</v>
      </c>
      <c r="K3068" s="1">
        <v>164.65260000000001</v>
      </c>
      <c r="L3068" s="1">
        <v>4.0999999999999996</v>
      </c>
    </row>
    <row r="3069" spans="1:12" x14ac:dyDescent="0.2">
      <c r="A3069" s="1" t="s">
        <v>6</v>
      </c>
      <c r="B3069" s="1" t="s">
        <v>733</v>
      </c>
      <c r="C3069" s="1" t="s">
        <v>10</v>
      </c>
      <c r="D3069" s="1">
        <v>2014</v>
      </c>
      <c r="E3069" s="1" t="s">
        <v>529</v>
      </c>
      <c r="F3069" s="1" t="s">
        <v>2</v>
      </c>
      <c r="G3069" s="1" t="s">
        <v>528</v>
      </c>
      <c r="H3069" s="1" t="s">
        <v>7</v>
      </c>
      <c r="I3069" s="1">
        <v>0.109900843</v>
      </c>
      <c r="J3069" s="1">
        <v>12.5</v>
      </c>
      <c r="K3069" s="1">
        <v>83.059200000000004</v>
      </c>
      <c r="L3069" s="1">
        <v>4.0999999999999996</v>
      </c>
    </row>
    <row r="3070" spans="1:12" x14ac:dyDescent="0.2">
      <c r="A3070" s="1" t="s">
        <v>6</v>
      </c>
      <c r="B3070" s="1" t="s">
        <v>728</v>
      </c>
      <c r="C3070" s="1" t="s">
        <v>10</v>
      </c>
      <c r="D3070" s="1">
        <v>2014</v>
      </c>
      <c r="E3070" s="1" t="s">
        <v>529</v>
      </c>
      <c r="F3070" s="1" t="s">
        <v>2</v>
      </c>
      <c r="G3070" s="1" t="s">
        <v>528</v>
      </c>
      <c r="H3070" s="1" t="s">
        <v>7</v>
      </c>
      <c r="I3070" s="1">
        <v>7.9647239999999994E-2</v>
      </c>
      <c r="J3070" s="1">
        <v>16.5</v>
      </c>
      <c r="K3070" s="1">
        <v>101.4332</v>
      </c>
      <c r="L3070" s="1">
        <v>4.0999999999999996</v>
      </c>
    </row>
    <row r="3071" spans="1:12" x14ac:dyDescent="0.2">
      <c r="A3071" s="1" t="s">
        <v>6</v>
      </c>
      <c r="B3071" s="1" t="s">
        <v>68</v>
      </c>
      <c r="C3071" s="1" t="s">
        <v>10</v>
      </c>
      <c r="D3071" s="1">
        <v>2014</v>
      </c>
      <c r="E3071" s="1" t="s">
        <v>529</v>
      </c>
      <c r="F3071" s="1" t="s">
        <v>2</v>
      </c>
      <c r="G3071" s="1" t="s">
        <v>528</v>
      </c>
      <c r="H3071" s="1" t="s">
        <v>7</v>
      </c>
      <c r="I3071" s="1">
        <v>0.119362812</v>
      </c>
      <c r="J3071" s="1">
        <v>16.7</v>
      </c>
      <c r="K3071" s="1">
        <v>180.39760000000001</v>
      </c>
      <c r="L3071" s="1">
        <v>4.0999999999999996</v>
      </c>
    </row>
    <row r="3072" spans="1:12" x14ac:dyDescent="0.2">
      <c r="A3072" s="1" t="s">
        <v>6</v>
      </c>
      <c r="B3072" s="1" t="s">
        <v>51</v>
      </c>
      <c r="C3072" s="1" t="s">
        <v>47</v>
      </c>
      <c r="D3072" s="1">
        <v>2014</v>
      </c>
      <c r="E3072" s="1" t="s">
        <v>529</v>
      </c>
      <c r="F3072" s="1" t="s">
        <v>2</v>
      </c>
      <c r="G3072" s="1" t="s">
        <v>528</v>
      </c>
      <c r="H3072" s="1" t="s">
        <v>7</v>
      </c>
      <c r="I3072" s="1">
        <v>0.17133418</v>
      </c>
      <c r="J3072" s="1">
        <v>18.600000000000001</v>
      </c>
      <c r="K3072" s="1">
        <v>48.837600000000002</v>
      </c>
      <c r="L3072" s="1">
        <v>4.0999999999999996</v>
      </c>
    </row>
    <row r="3073" spans="1:12" x14ac:dyDescent="0.2">
      <c r="A3073" s="1" t="s">
        <v>6</v>
      </c>
      <c r="B3073" s="1" t="s">
        <v>1355</v>
      </c>
      <c r="C3073" s="1" t="s">
        <v>14</v>
      </c>
      <c r="D3073" s="1">
        <v>2014</v>
      </c>
      <c r="E3073" s="1" t="s">
        <v>529</v>
      </c>
      <c r="F3073" s="1" t="s">
        <v>2</v>
      </c>
      <c r="G3073" s="1" t="s">
        <v>528</v>
      </c>
      <c r="H3073" s="1" t="s">
        <v>7</v>
      </c>
      <c r="I3073" s="1">
        <v>7.4087369E-2</v>
      </c>
      <c r="J3073" s="1">
        <v>5.78</v>
      </c>
      <c r="K3073" s="1">
        <v>264.95679999999999</v>
      </c>
      <c r="L3073" s="1">
        <v>4.0999999999999996</v>
      </c>
    </row>
    <row r="3074" spans="1:12" x14ac:dyDescent="0.2">
      <c r="A3074" s="1" t="s">
        <v>6</v>
      </c>
      <c r="B3074" s="1" t="s">
        <v>322</v>
      </c>
      <c r="C3074" s="1" t="s">
        <v>14</v>
      </c>
      <c r="D3074" s="1">
        <v>2014</v>
      </c>
      <c r="E3074" s="1" t="s">
        <v>529</v>
      </c>
      <c r="F3074" s="1" t="s">
        <v>2</v>
      </c>
      <c r="G3074" s="1" t="s">
        <v>528</v>
      </c>
      <c r="H3074" s="1" t="s">
        <v>7</v>
      </c>
      <c r="I3074" s="1">
        <v>1.1415949999999999E-2</v>
      </c>
      <c r="J3074" s="1">
        <v>10.695</v>
      </c>
      <c r="K3074" s="1">
        <v>74.003799999999998</v>
      </c>
      <c r="L3074" s="1">
        <v>4.0999999999999996</v>
      </c>
    </row>
    <row r="3075" spans="1:12" x14ac:dyDescent="0.2">
      <c r="A3075" s="1" t="s">
        <v>6</v>
      </c>
      <c r="B3075" s="1" t="s">
        <v>800</v>
      </c>
      <c r="C3075" s="1" t="s">
        <v>14</v>
      </c>
      <c r="D3075" s="1">
        <v>2014</v>
      </c>
      <c r="E3075" s="1" t="s">
        <v>529</v>
      </c>
      <c r="F3075" s="1" t="s">
        <v>2</v>
      </c>
      <c r="G3075" s="1" t="s">
        <v>528</v>
      </c>
      <c r="H3075" s="1" t="s">
        <v>7</v>
      </c>
      <c r="I3075" s="1">
        <v>3.9189221000000003E-2</v>
      </c>
      <c r="J3075" s="1">
        <v>17.600000000000001</v>
      </c>
      <c r="K3075" s="1">
        <v>97.340999999999994</v>
      </c>
      <c r="L3075" s="1">
        <v>4.0999999999999996</v>
      </c>
    </row>
    <row r="3076" spans="1:12" x14ac:dyDescent="0.2">
      <c r="A3076" s="1" t="s">
        <v>6</v>
      </c>
      <c r="B3076" s="1" t="s">
        <v>314</v>
      </c>
      <c r="C3076" s="1" t="s">
        <v>19</v>
      </c>
      <c r="D3076" s="1">
        <v>2014</v>
      </c>
      <c r="E3076" s="1" t="s">
        <v>529</v>
      </c>
      <c r="F3076" s="1" t="s">
        <v>2</v>
      </c>
      <c r="G3076" s="1" t="s">
        <v>528</v>
      </c>
      <c r="H3076" s="1" t="s">
        <v>7</v>
      </c>
      <c r="I3076" s="1">
        <v>0.12782147199999999</v>
      </c>
      <c r="J3076" s="1">
        <v>8.27</v>
      </c>
      <c r="K3076" s="1">
        <v>185.9924</v>
      </c>
      <c r="L3076" s="1">
        <v>4.0999999999999996</v>
      </c>
    </row>
    <row r="3077" spans="1:12" x14ac:dyDescent="0.2">
      <c r="A3077" s="1" t="s">
        <v>295</v>
      </c>
      <c r="B3077" s="1" t="s">
        <v>686</v>
      </c>
      <c r="C3077" s="1" t="s">
        <v>28</v>
      </c>
      <c r="D3077" s="1">
        <v>2022</v>
      </c>
      <c r="E3077" s="1" t="s">
        <v>3</v>
      </c>
      <c r="F3077" s="1" t="s">
        <v>2</v>
      </c>
      <c r="G3077" s="1" t="s">
        <v>1</v>
      </c>
      <c r="H3077" s="1" t="s">
        <v>0</v>
      </c>
      <c r="I3077" s="1">
        <v>0.111727876</v>
      </c>
      <c r="J3077" s="1">
        <v>12.3</v>
      </c>
      <c r="K3077" s="1">
        <v>33.987400000000001</v>
      </c>
      <c r="L3077" s="1">
        <v>4.0999999999999996</v>
      </c>
    </row>
    <row r="3078" spans="1:12" x14ac:dyDescent="0.2">
      <c r="A3078" s="1" t="s">
        <v>295</v>
      </c>
      <c r="B3078" s="1" t="s">
        <v>224</v>
      </c>
      <c r="C3078" s="1" t="s">
        <v>10</v>
      </c>
      <c r="D3078" s="1">
        <v>2022</v>
      </c>
      <c r="E3078" s="1" t="s">
        <v>3</v>
      </c>
      <c r="F3078" s="1" t="s">
        <v>2</v>
      </c>
      <c r="G3078" s="1" t="s">
        <v>1</v>
      </c>
      <c r="H3078" s="1" t="s">
        <v>0</v>
      </c>
      <c r="I3078" s="1">
        <v>7.1189100000000005E-2</v>
      </c>
      <c r="J3078" s="1">
        <v>7.68</v>
      </c>
      <c r="K3078" s="1">
        <v>193.31620000000001</v>
      </c>
      <c r="L3078" s="1">
        <v>4.0999999999999996</v>
      </c>
    </row>
    <row r="3079" spans="1:12" x14ac:dyDescent="0.2">
      <c r="A3079" s="1" t="s">
        <v>295</v>
      </c>
      <c r="B3079" s="1" t="s">
        <v>1440</v>
      </c>
      <c r="C3079" s="1" t="s">
        <v>216</v>
      </c>
      <c r="D3079" s="1">
        <v>2022</v>
      </c>
      <c r="E3079" s="1" t="s">
        <v>3</v>
      </c>
      <c r="F3079" s="1" t="s">
        <v>2</v>
      </c>
      <c r="G3079" s="1" t="s">
        <v>1</v>
      </c>
      <c r="H3079" s="1" t="s">
        <v>0</v>
      </c>
      <c r="I3079" s="1">
        <v>4.8213765999999998E-2</v>
      </c>
      <c r="J3079" s="1">
        <v>10.5</v>
      </c>
      <c r="K3079" s="1">
        <v>159.69460000000001</v>
      </c>
      <c r="L3079" s="1">
        <v>4.0999999999999996</v>
      </c>
    </row>
    <row r="3080" spans="1:12" x14ac:dyDescent="0.2">
      <c r="A3080" s="1" t="s">
        <v>295</v>
      </c>
      <c r="B3080" s="1" t="s">
        <v>1014</v>
      </c>
      <c r="C3080" s="1" t="s">
        <v>4</v>
      </c>
      <c r="D3080" s="1">
        <v>2022</v>
      </c>
      <c r="E3080" s="1" t="s">
        <v>3</v>
      </c>
      <c r="F3080" s="1" t="s">
        <v>2</v>
      </c>
      <c r="G3080" s="1" t="s">
        <v>1</v>
      </c>
      <c r="H3080" s="1" t="s">
        <v>0</v>
      </c>
      <c r="I3080" s="1">
        <v>4.5603215000000002E-2</v>
      </c>
      <c r="J3080" s="1">
        <v>20.6</v>
      </c>
      <c r="K3080" s="1">
        <v>149.23920000000001</v>
      </c>
      <c r="L3080" s="1">
        <v>4.0999999999999996</v>
      </c>
    </row>
    <row r="3081" spans="1:12" x14ac:dyDescent="0.2">
      <c r="A3081" s="1" t="s">
        <v>295</v>
      </c>
      <c r="B3081" s="1" t="s">
        <v>178</v>
      </c>
      <c r="C3081" s="1" t="s">
        <v>171</v>
      </c>
      <c r="D3081" s="1">
        <v>2022</v>
      </c>
      <c r="E3081" s="1" t="s">
        <v>3</v>
      </c>
      <c r="F3081" s="1" t="s">
        <v>2</v>
      </c>
      <c r="G3081" s="1" t="s">
        <v>1</v>
      </c>
      <c r="H3081" s="1" t="s">
        <v>0</v>
      </c>
      <c r="I3081" s="1">
        <v>1.0033871E-2</v>
      </c>
      <c r="J3081" s="1">
        <v>13.6</v>
      </c>
      <c r="K3081" s="1">
        <v>177.93700000000001</v>
      </c>
      <c r="L3081" s="1">
        <v>4.0999999999999996</v>
      </c>
    </row>
    <row r="3082" spans="1:12" x14ac:dyDescent="0.2">
      <c r="A3082" s="1" t="s">
        <v>124</v>
      </c>
      <c r="B3082" s="1" t="s">
        <v>1307</v>
      </c>
      <c r="C3082" s="1" t="s">
        <v>28</v>
      </c>
      <c r="D3082" s="1">
        <v>2022</v>
      </c>
      <c r="E3082" s="1" t="s">
        <v>3</v>
      </c>
      <c r="F3082" s="1" t="s">
        <v>2</v>
      </c>
      <c r="G3082" s="1" t="s">
        <v>1</v>
      </c>
      <c r="H3082" s="1" t="s">
        <v>0</v>
      </c>
      <c r="I3082" s="1">
        <v>0</v>
      </c>
      <c r="J3082" s="1">
        <v>11.65</v>
      </c>
      <c r="K3082" s="1">
        <v>149.80240000000001</v>
      </c>
      <c r="L3082" s="1">
        <v>4.0999999999999996</v>
      </c>
    </row>
    <row r="3083" spans="1:12" x14ac:dyDescent="0.2">
      <c r="A3083" s="1" t="s">
        <v>124</v>
      </c>
      <c r="B3083" s="1" t="s">
        <v>786</v>
      </c>
      <c r="C3083" s="1" t="s">
        <v>28</v>
      </c>
      <c r="D3083" s="1">
        <v>2022</v>
      </c>
      <c r="E3083" s="1" t="s">
        <v>3</v>
      </c>
      <c r="F3083" s="1" t="s">
        <v>2</v>
      </c>
      <c r="G3083" s="1" t="s">
        <v>1</v>
      </c>
      <c r="H3083" s="1" t="s">
        <v>0</v>
      </c>
      <c r="I3083" s="1">
        <v>9.3843350000000006E-2</v>
      </c>
      <c r="J3083" s="1">
        <v>14.85</v>
      </c>
      <c r="K3083" s="1">
        <v>142.38120000000001</v>
      </c>
      <c r="L3083" s="1">
        <v>4.0999999999999996</v>
      </c>
    </row>
    <row r="3084" spans="1:12" x14ac:dyDescent="0.2">
      <c r="A3084" s="1" t="s">
        <v>124</v>
      </c>
      <c r="B3084" s="1" t="s">
        <v>914</v>
      </c>
      <c r="C3084" s="1" t="s">
        <v>28</v>
      </c>
      <c r="D3084" s="1">
        <v>2022</v>
      </c>
      <c r="E3084" s="1" t="s">
        <v>3</v>
      </c>
      <c r="F3084" s="1" t="s">
        <v>2</v>
      </c>
      <c r="G3084" s="1" t="s">
        <v>1</v>
      </c>
      <c r="H3084" s="1" t="s">
        <v>0</v>
      </c>
      <c r="I3084" s="1">
        <v>0.119848041</v>
      </c>
      <c r="J3084" s="1">
        <v>20.5</v>
      </c>
      <c r="K3084" s="1">
        <v>109.45959999999999</v>
      </c>
      <c r="L3084" s="1">
        <v>4.0999999999999996</v>
      </c>
    </row>
    <row r="3085" spans="1:12" x14ac:dyDescent="0.2">
      <c r="A3085" s="1" t="s">
        <v>124</v>
      </c>
      <c r="B3085" s="1" t="s">
        <v>680</v>
      </c>
      <c r="C3085" s="1" t="s">
        <v>28</v>
      </c>
      <c r="D3085" s="1">
        <v>2022</v>
      </c>
      <c r="E3085" s="1" t="s">
        <v>3</v>
      </c>
      <c r="F3085" s="1" t="s">
        <v>2</v>
      </c>
      <c r="G3085" s="1" t="s">
        <v>1</v>
      </c>
      <c r="H3085" s="1" t="s">
        <v>0</v>
      </c>
      <c r="I3085" s="1">
        <v>3.2580705000000001E-2</v>
      </c>
      <c r="J3085" s="1">
        <v>20.85</v>
      </c>
      <c r="K3085" s="1">
        <v>180.066</v>
      </c>
      <c r="L3085" s="1">
        <v>4.0999999999999996</v>
      </c>
    </row>
    <row r="3086" spans="1:12" x14ac:dyDescent="0.2">
      <c r="A3086" s="1" t="s">
        <v>124</v>
      </c>
      <c r="B3086" s="1" t="s">
        <v>677</v>
      </c>
      <c r="C3086" s="1" t="s">
        <v>112</v>
      </c>
      <c r="D3086" s="1">
        <v>2022</v>
      </c>
      <c r="E3086" s="1" t="s">
        <v>3</v>
      </c>
      <c r="F3086" s="1" t="s">
        <v>2</v>
      </c>
      <c r="G3086" s="1" t="s">
        <v>1</v>
      </c>
      <c r="H3086" s="1" t="s">
        <v>0</v>
      </c>
      <c r="I3086" s="1">
        <v>8.2120686999999998E-2</v>
      </c>
      <c r="J3086" s="1">
        <v>15.85</v>
      </c>
      <c r="K3086" s="1">
        <v>177.43700000000001</v>
      </c>
      <c r="L3086" s="1">
        <v>4.0999999999999996</v>
      </c>
    </row>
    <row r="3087" spans="1:12" x14ac:dyDescent="0.2">
      <c r="A3087" s="1" t="s">
        <v>124</v>
      </c>
      <c r="B3087" s="1" t="s">
        <v>285</v>
      </c>
      <c r="C3087" s="1" t="s">
        <v>112</v>
      </c>
      <c r="D3087" s="1">
        <v>2022</v>
      </c>
      <c r="E3087" s="1" t="s">
        <v>3</v>
      </c>
      <c r="F3087" s="1" t="s">
        <v>2</v>
      </c>
      <c r="G3087" s="1" t="s">
        <v>1</v>
      </c>
      <c r="H3087" s="1" t="s">
        <v>0</v>
      </c>
      <c r="I3087" s="1">
        <v>8.7824967000000004E-2</v>
      </c>
      <c r="J3087" s="1">
        <v>17.850000000000001</v>
      </c>
      <c r="K3087" s="1">
        <v>196.07939999999999</v>
      </c>
      <c r="L3087" s="1">
        <v>4.0999999999999996</v>
      </c>
    </row>
    <row r="3088" spans="1:12" x14ac:dyDescent="0.2">
      <c r="A3088" s="1" t="s">
        <v>124</v>
      </c>
      <c r="B3088" s="1" t="s">
        <v>1229</v>
      </c>
      <c r="C3088" s="1" t="s">
        <v>108</v>
      </c>
      <c r="D3088" s="1">
        <v>2022</v>
      </c>
      <c r="E3088" s="1" t="s">
        <v>3</v>
      </c>
      <c r="F3088" s="1" t="s">
        <v>2</v>
      </c>
      <c r="G3088" s="1" t="s">
        <v>1</v>
      </c>
      <c r="H3088" s="1" t="s">
        <v>0</v>
      </c>
      <c r="I3088" s="1">
        <v>0.14368890500000001</v>
      </c>
      <c r="J3088" s="1">
        <v>15.6</v>
      </c>
      <c r="K3088" s="1">
        <v>128.1994</v>
      </c>
      <c r="L3088" s="1">
        <v>4.0999999999999996</v>
      </c>
    </row>
    <row r="3089" spans="1:12" x14ac:dyDescent="0.2">
      <c r="A3089" s="1" t="s">
        <v>124</v>
      </c>
      <c r="B3089" s="1" t="s">
        <v>1576</v>
      </c>
      <c r="C3089" s="1" t="s">
        <v>25</v>
      </c>
      <c r="D3089" s="1">
        <v>2022</v>
      </c>
      <c r="E3089" s="1" t="s">
        <v>3</v>
      </c>
      <c r="F3089" s="1" t="s">
        <v>2</v>
      </c>
      <c r="G3089" s="1" t="s">
        <v>1</v>
      </c>
      <c r="H3089" s="1" t="s">
        <v>0</v>
      </c>
      <c r="I3089" s="1">
        <v>0.112681821</v>
      </c>
      <c r="J3089" s="1">
        <v>12.5</v>
      </c>
      <c r="K3089" s="1">
        <v>119.14400000000001</v>
      </c>
      <c r="L3089" s="1">
        <v>4.0999999999999996</v>
      </c>
    </row>
    <row r="3090" spans="1:12" x14ac:dyDescent="0.2">
      <c r="A3090" s="1" t="s">
        <v>124</v>
      </c>
      <c r="B3090" s="1" t="s">
        <v>26</v>
      </c>
      <c r="C3090" s="1" t="s">
        <v>25</v>
      </c>
      <c r="D3090" s="1">
        <v>2022</v>
      </c>
      <c r="E3090" s="1" t="s">
        <v>3</v>
      </c>
      <c r="F3090" s="1" t="s">
        <v>2</v>
      </c>
      <c r="G3090" s="1" t="s">
        <v>1</v>
      </c>
      <c r="H3090" s="1" t="s">
        <v>0</v>
      </c>
      <c r="I3090" s="1">
        <v>7.3135768000000004E-2</v>
      </c>
      <c r="J3090" s="1">
        <v>17.25</v>
      </c>
      <c r="K3090" s="1">
        <v>77.298599999999993</v>
      </c>
      <c r="L3090" s="1">
        <v>4.0999999999999996</v>
      </c>
    </row>
    <row r="3091" spans="1:12" x14ac:dyDescent="0.2">
      <c r="A3091" s="1" t="s">
        <v>124</v>
      </c>
      <c r="B3091" s="1" t="s">
        <v>220</v>
      </c>
      <c r="C3091" s="1" t="s">
        <v>10</v>
      </c>
      <c r="D3091" s="1">
        <v>2022</v>
      </c>
      <c r="E3091" s="1" t="s">
        <v>3</v>
      </c>
      <c r="F3091" s="1" t="s">
        <v>2</v>
      </c>
      <c r="G3091" s="1" t="s">
        <v>1</v>
      </c>
      <c r="H3091" s="1" t="s">
        <v>0</v>
      </c>
      <c r="I3091" s="1">
        <v>2.5512206999999999E-2</v>
      </c>
      <c r="J3091" s="1">
        <v>6.0549999999999997</v>
      </c>
      <c r="K3091" s="1">
        <v>159.69200000000001</v>
      </c>
      <c r="L3091" s="1">
        <v>4.0999999999999996</v>
      </c>
    </row>
    <row r="3092" spans="1:12" x14ac:dyDescent="0.2">
      <c r="A3092" s="1" t="s">
        <v>124</v>
      </c>
      <c r="B3092" s="1" t="s">
        <v>1373</v>
      </c>
      <c r="C3092" s="1" t="s">
        <v>10</v>
      </c>
      <c r="D3092" s="1">
        <v>2022</v>
      </c>
      <c r="E3092" s="1" t="s">
        <v>3</v>
      </c>
      <c r="F3092" s="1" t="s">
        <v>2</v>
      </c>
      <c r="G3092" s="1" t="s">
        <v>1</v>
      </c>
      <c r="H3092" s="1" t="s">
        <v>0</v>
      </c>
      <c r="I3092" s="1">
        <v>8.9069748000000004E-2</v>
      </c>
      <c r="J3092" s="1">
        <v>7.7850000000000001</v>
      </c>
      <c r="K3092" s="1">
        <v>62.750999999999998</v>
      </c>
      <c r="L3092" s="1">
        <v>4.0999999999999996</v>
      </c>
    </row>
    <row r="3093" spans="1:12" x14ac:dyDescent="0.2">
      <c r="A3093" s="1" t="s">
        <v>124</v>
      </c>
      <c r="B3093" s="1" t="s">
        <v>886</v>
      </c>
      <c r="C3093" s="1" t="s">
        <v>10</v>
      </c>
      <c r="D3093" s="1">
        <v>2022</v>
      </c>
      <c r="E3093" s="1" t="s">
        <v>3</v>
      </c>
      <c r="F3093" s="1" t="s">
        <v>2</v>
      </c>
      <c r="G3093" s="1" t="s">
        <v>1</v>
      </c>
      <c r="H3093" s="1" t="s">
        <v>0</v>
      </c>
      <c r="I3093" s="1">
        <v>4.0521714E-2</v>
      </c>
      <c r="J3093" s="1">
        <v>12.1</v>
      </c>
      <c r="K3093" s="1">
        <v>178.50020000000001</v>
      </c>
      <c r="L3093" s="1">
        <v>4.0999999999999996</v>
      </c>
    </row>
    <row r="3094" spans="1:12" x14ac:dyDescent="0.2">
      <c r="A3094" s="1" t="s">
        <v>124</v>
      </c>
      <c r="B3094" s="1" t="s">
        <v>1026</v>
      </c>
      <c r="C3094" s="1" t="s">
        <v>10</v>
      </c>
      <c r="D3094" s="1">
        <v>2022</v>
      </c>
      <c r="E3094" s="1" t="s">
        <v>3</v>
      </c>
      <c r="F3094" s="1" t="s">
        <v>2</v>
      </c>
      <c r="G3094" s="1" t="s">
        <v>1</v>
      </c>
      <c r="H3094" s="1" t="s">
        <v>0</v>
      </c>
      <c r="I3094" s="1">
        <v>3.7734334000000001E-2</v>
      </c>
      <c r="J3094" s="1">
        <v>13.1</v>
      </c>
      <c r="K3094" s="1">
        <v>173.90539999999999</v>
      </c>
      <c r="L3094" s="1">
        <v>4.0999999999999996</v>
      </c>
    </row>
    <row r="3095" spans="1:12" x14ac:dyDescent="0.2">
      <c r="A3095" s="1" t="s">
        <v>124</v>
      </c>
      <c r="B3095" s="1" t="s">
        <v>1175</v>
      </c>
      <c r="C3095" s="1" t="s">
        <v>10</v>
      </c>
      <c r="D3095" s="1">
        <v>2022</v>
      </c>
      <c r="E3095" s="1" t="s">
        <v>3</v>
      </c>
      <c r="F3095" s="1" t="s">
        <v>2</v>
      </c>
      <c r="G3095" s="1" t="s">
        <v>1</v>
      </c>
      <c r="H3095" s="1" t="s">
        <v>0</v>
      </c>
      <c r="I3095" s="1">
        <v>3.0216783000000001E-2</v>
      </c>
      <c r="J3095" s="1">
        <v>14</v>
      </c>
      <c r="K3095" s="1">
        <v>216.61920000000001</v>
      </c>
      <c r="L3095" s="1">
        <v>4.0999999999999996</v>
      </c>
    </row>
    <row r="3096" spans="1:12" x14ac:dyDescent="0.2">
      <c r="A3096" s="1" t="s">
        <v>124</v>
      </c>
      <c r="B3096" s="1" t="s">
        <v>1417</v>
      </c>
      <c r="C3096" s="1" t="s">
        <v>10</v>
      </c>
      <c r="D3096" s="1">
        <v>2022</v>
      </c>
      <c r="E3096" s="1" t="s">
        <v>3</v>
      </c>
      <c r="F3096" s="1" t="s">
        <v>2</v>
      </c>
      <c r="G3096" s="1" t="s">
        <v>1</v>
      </c>
      <c r="H3096" s="1" t="s">
        <v>0</v>
      </c>
      <c r="I3096" s="1">
        <v>0</v>
      </c>
      <c r="J3096" s="1">
        <v>16.7</v>
      </c>
      <c r="K3096" s="1">
        <v>109.19119999999999</v>
      </c>
      <c r="L3096" s="1">
        <v>4.0999999999999996</v>
      </c>
    </row>
    <row r="3097" spans="1:12" x14ac:dyDescent="0.2">
      <c r="A3097" s="1" t="s">
        <v>124</v>
      </c>
      <c r="B3097" s="1" t="s">
        <v>238</v>
      </c>
      <c r="C3097" s="1" t="s">
        <v>10</v>
      </c>
      <c r="D3097" s="1">
        <v>2022</v>
      </c>
      <c r="E3097" s="1" t="s">
        <v>3</v>
      </c>
      <c r="F3097" s="1" t="s">
        <v>2</v>
      </c>
      <c r="G3097" s="1" t="s">
        <v>1</v>
      </c>
      <c r="H3097" s="1" t="s">
        <v>0</v>
      </c>
      <c r="I3097" s="1">
        <v>0.136286138</v>
      </c>
      <c r="J3097" s="1">
        <v>17</v>
      </c>
      <c r="K3097" s="1">
        <v>170.91059999999999</v>
      </c>
      <c r="L3097" s="1">
        <v>4.0999999999999996</v>
      </c>
    </row>
    <row r="3098" spans="1:12" x14ac:dyDescent="0.2">
      <c r="A3098" s="1" t="s">
        <v>124</v>
      </c>
      <c r="B3098" s="1" t="s">
        <v>1357</v>
      </c>
      <c r="C3098" s="1" t="s">
        <v>10</v>
      </c>
      <c r="D3098" s="1">
        <v>2022</v>
      </c>
      <c r="E3098" s="1" t="s">
        <v>3</v>
      </c>
      <c r="F3098" s="1" t="s">
        <v>2</v>
      </c>
      <c r="G3098" s="1" t="s">
        <v>1</v>
      </c>
      <c r="H3098" s="1" t="s">
        <v>0</v>
      </c>
      <c r="I3098" s="1">
        <v>1.2499003999999999E-2</v>
      </c>
      <c r="J3098" s="1">
        <v>19.75</v>
      </c>
      <c r="K3098" s="1">
        <v>188.0872</v>
      </c>
      <c r="L3098" s="1">
        <v>4.0999999999999996</v>
      </c>
    </row>
    <row r="3099" spans="1:12" x14ac:dyDescent="0.2">
      <c r="A3099" s="1" t="s">
        <v>124</v>
      </c>
      <c r="B3099" s="1" t="s">
        <v>1319</v>
      </c>
      <c r="C3099" s="1" t="s">
        <v>216</v>
      </c>
      <c r="D3099" s="1">
        <v>2022</v>
      </c>
      <c r="E3099" s="1" t="s">
        <v>3</v>
      </c>
      <c r="F3099" s="1" t="s">
        <v>2</v>
      </c>
      <c r="G3099" s="1" t="s">
        <v>1</v>
      </c>
      <c r="H3099" s="1" t="s">
        <v>0</v>
      </c>
      <c r="I3099" s="1">
        <v>3.6067260000000002E-3</v>
      </c>
      <c r="J3099" s="1">
        <v>5.88</v>
      </c>
      <c r="K3099" s="1">
        <v>154.20179999999999</v>
      </c>
      <c r="L3099" s="1">
        <v>4.0999999999999996</v>
      </c>
    </row>
    <row r="3100" spans="1:12" x14ac:dyDescent="0.2">
      <c r="A3100" s="1" t="s">
        <v>124</v>
      </c>
      <c r="B3100" s="1" t="s">
        <v>1168</v>
      </c>
      <c r="C3100" s="1" t="s">
        <v>4</v>
      </c>
      <c r="D3100" s="1">
        <v>2022</v>
      </c>
      <c r="E3100" s="1" t="s">
        <v>3</v>
      </c>
      <c r="F3100" s="1" t="s">
        <v>2</v>
      </c>
      <c r="G3100" s="1" t="s">
        <v>1</v>
      </c>
      <c r="H3100" s="1" t="s">
        <v>0</v>
      </c>
      <c r="I3100" s="1">
        <v>5.5162826999999998E-2</v>
      </c>
      <c r="J3100" s="1">
        <v>11</v>
      </c>
      <c r="K3100" s="1">
        <v>100.33580000000001</v>
      </c>
      <c r="L3100" s="1">
        <v>4.0999999999999996</v>
      </c>
    </row>
    <row r="3101" spans="1:12" x14ac:dyDescent="0.2">
      <c r="A3101" s="1" t="s">
        <v>124</v>
      </c>
      <c r="B3101" s="1" t="s">
        <v>1375</v>
      </c>
      <c r="C3101" s="1" t="s">
        <v>4</v>
      </c>
      <c r="D3101" s="1">
        <v>2022</v>
      </c>
      <c r="E3101" s="1" t="s">
        <v>3</v>
      </c>
      <c r="F3101" s="1" t="s">
        <v>2</v>
      </c>
      <c r="G3101" s="1" t="s">
        <v>1</v>
      </c>
      <c r="H3101" s="1" t="s">
        <v>0</v>
      </c>
      <c r="I3101" s="1">
        <v>5.8975503999999998E-2</v>
      </c>
      <c r="J3101" s="1">
        <v>11.8</v>
      </c>
      <c r="K3101" s="1">
        <v>81.761799999999994</v>
      </c>
      <c r="L3101" s="1">
        <v>4.0999999999999996</v>
      </c>
    </row>
    <row r="3102" spans="1:12" x14ac:dyDescent="0.2">
      <c r="A3102" s="1" t="s">
        <v>124</v>
      </c>
      <c r="B3102" s="1" t="s">
        <v>1285</v>
      </c>
      <c r="C3102" s="1" t="s">
        <v>4</v>
      </c>
      <c r="D3102" s="1">
        <v>2022</v>
      </c>
      <c r="E3102" s="1" t="s">
        <v>3</v>
      </c>
      <c r="F3102" s="1" t="s">
        <v>2</v>
      </c>
      <c r="G3102" s="1" t="s">
        <v>1</v>
      </c>
      <c r="H3102" s="1" t="s">
        <v>0</v>
      </c>
      <c r="I3102" s="1">
        <v>0.17589811399999999</v>
      </c>
      <c r="J3102" s="1">
        <v>16.2</v>
      </c>
      <c r="K3102" s="1">
        <v>183.76079999999999</v>
      </c>
      <c r="L3102" s="1">
        <v>4.0999999999999996</v>
      </c>
    </row>
    <row r="3103" spans="1:12" x14ac:dyDescent="0.2">
      <c r="A3103" s="1" t="s">
        <v>124</v>
      </c>
      <c r="B3103" s="1" t="s">
        <v>1282</v>
      </c>
      <c r="C3103" s="1" t="s">
        <v>4</v>
      </c>
      <c r="D3103" s="1">
        <v>2022</v>
      </c>
      <c r="E3103" s="1" t="s">
        <v>3</v>
      </c>
      <c r="F3103" s="1" t="s">
        <v>2</v>
      </c>
      <c r="G3103" s="1" t="s">
        <v>1</v>
      </c>
      <c r="H3103" s="1" t="s">
        <v>0</v>
      </c>
      <c r="I3103" s="1">
        <v>3.0619301000000002E-2</v>
      </c>
      <c r="J3103" s="1">
        <v>18.350000000000001</v>
      </c>
      <c r="K3103" s="1">
        <v>194.0162</v>
      </c>
      <c r="L3103" s="1">
        <v>4.0999999999999996</v>
      </c>
    </row>
    <row r="3104" spans="1:12" x14ac:dyDescent="0.2">
      <c r="A3104" s="1" t="s">
        <v>124</v>
      </c>
      <c r="B3104" s="1" t="s">
        <v>1013</v>
      </c>
      <c r="C3104" s="1" t="s">
        <v>171</v>
      </c>
      <c r="D3104" s="1">
        <v>2022</v>
      </c>
      <c r="E3104" s="1" t="s">
        <v>3</v>
      </c>
      <c r="F3104" s="1" t="s">
        <v>2</v>
      </c>
      <c r="G3104" s="1" t="s">
        <v>1</v>
      </c>
      <c r="H3104" s="1" t="s">
        <v>0</v>
      </c>
      <c r="I3104" s="1">
        <v>9.3405156000000003E-2</v>
      </c>
      <c r="J3104" s="1">
        <v>5.9450000000000003</v>
      </c>
      <c r="K3104" s="1">
        <v>129.36519999999999</v>
      </c>
      <c r="L3104" s="1">
        <v>4.0999999999999996</v>
      </c>
    </row>
    <row r="3105" spans="1:12" x14ac:dyDescent="0.2">
      <c r="A3105" s="1" t="s">
        <v>124</v>
      </c>
      <c r="B3105" s="1" t="s">
        <v>1471</v>
      </c>
      <c r="C3105" s="1" t="s">
        <v>171</v>
      </c>
      <c r="D3105" s="1">
        <v>2022</v>
      </c>
      <c r="E3105" s="1" t="s">
        <v>3</v>
      </c>
      <c r="F3105" s="1" t="s">
        <v>2</v>
      </c>
      <c r="G3105" s="1" t="s">
        <v>1</v>
      </c>
      <c r="H3105" s="1" t="s">
        <v>0</v>
      </c>
      <c r="I3105" s="1">
        <v>1.9586115000000001E-2</v>
      </c>
      <c r="J3105" s="1">
        <v>9</v>
      </c>
      <c r="K3105" s="1">
        <v>170.2474</v>
      </c>
      <c r="L3105" s="1">
        <v>4.0999999999999996</v>
      </c>
    </row>
    <row r="3106" spans="1:12" x14ac:dyDescent="0.2">
      <c r="A3106" s="1" t="s">
        <v>124</v>
      </c>
      <c r="B3106" s="1" t="s">
        <v>1164</v>
      </c>
      <c r="C3106" s="1" t="s">
        <v>171</v>
      </c>
      <c r="D3106" s="1">
        <v>2022</v>
      </c>
      <c r="E3106" s="1" t="s">
        <v>3</v>
      </c>
      <c r="F3106" s="1" t="s">
        <v>2</v>
      </c>
      <c r="G3106" s="1" t="s">
        <v>1</v>
      </c>
      <c r="H3106" s="1" t="s">
        <v>0</v>
      </c>
      <c r="I3106" s="1">
        <v>5.6067524000000001E-2</v>
      </c>
      <c r="J3106" s="1">
        <v>15.1</v>
      </c>
      <c r="K3106" s="1">
        <v>139.84960000000001</v>
      </c>
      <c r="L3106" s="1">
        <v>4.0999999999999996</v>
      </c>
    </row>
    <row r="3107" spans="1:12" x14ac:dyDescent="0.2">
      <c r="A3107" s="1" t="s">
        <v>124</v>
      </c>
      <c r="B3107" s="1" t="s">
        <v>301</v>
      </c>
      <c r="C3107" s="1" t="s">
        <v>171</v>
      </c>
      <c r="D3107" s="1">
        <v>2022</v>
      </c>
      <c r="E3107" s="1" t="s">
        <v>3</v>
      </c>
      <c r="F3107" s="1" t="s">
        <v>2</v>
      </c>
      <c r="G3107" s="1" t="s">
        <v>1</v>
      </c>
      <c r="H3107" s="1" t="s">
        <v>0</v>
      </c>
      <c r="I3107" s="1">
        <v>6.1434045E-2</v>
      </c>
      <c r="J3107" s="1">
        <v>15.25</v>
      </c>
      <c r="K3107" s="1">
        <v>130.99680000000001</v>
      </c>
      <c r="L3107" s="1">
        <v>4.0999999999999996</v>
      </c>
    </row>
    <row r="3108" spans="1:12" x14ac:dyDescent="0.2">
      <c r="A3108" s="1" t="s">
        <v>124</v>
      </c>
      <c r="B3108" s="1" t="s">
        <v>1549</v>
      </c>
      <c r="C3108" s="1" t="s">
        <v>165</v>
      </c>
      <c r="D3108" s="1">
        <v>2022</v>
      </c>
      <c r="E3108" s="1" t="s">
        <v>3</v>
      </c>
      <c r="F3108" s="1" t="s">
        <v>2</v>
      </c>
      <c r="G3108" s="1" t="s">
        <v>1</v>
      </c>
      <c r="H3108" s="1" t="s">
        <v>0</v>
      </c>
      <c r="I3108" s="1">
        <v>2.7157955000000001E-2</v>
      </c>
      <c r="J3108" s="1">
        <v>10.895</v>
      </c>
      <c r="K3108" s="1">
        <v>50.266599999999997</v>
      </c>
      <c r="L3108" s="1">
        <v>4.0999999999999996</v>
      </c>
    </row>
    <row r="3109" spans="1:12" x14ac:dyDescent="0.2">
      <c r="A3109" s="1" t="s">
        <v>124</v>
      </c>
      <c r="B3109" s="1" t="s">
        <v>751</v>
      </c>
      <c r="C3109" s="1" t="s">
        <v>14</v>
      </c>
      <c r="D3109" s="1">
        <v>2022</v>
      </c>
      <c r="E3109" s="1" t="s">
        <v>3</v>
      </c>
      <c r="F3109" s="1" t="s">
        <v>2</v>
      </c>
      <c r="G3109" s="1" t="s">
        <v>1</v>
      </c>
      <c r="H3109" s="1" t="s">
        <v>0</v>
      </c>
      <c r="I3109" s="1">
        <v>0.10833090200000001</v>
      </c>
      <c r="J3109" s="1">
        <v>9.1950000000000003</v>
      </c>
      <c r="K3109" s="1">
        <v>183.6634</v>
      </c>
      <c r="L3109" s="1">
        <v>4.0999999999999996</v>
      </c>
    </row>
    <row r="3110" spans="1:12" x14ac:dyDescent="0.2">
      <c r="A3110" s="1" t="s">
        <v>124</v>
      </c>
      <c r="B3110" s="1" t="s">
        <v>142</v>
      </c>
      <c r="C3110" s="1" t="s">
        <v>14</v>
      </c>
      <c r="D3110" s="1">
        <v>2022</v>
      </c>
      <c r="E3110" s="1" t="s">
        <v>3</v>
      </c>
      <c r="F3110" s="1" t="s">
        <v>2</v>
      </c>
      <c r="G3110" s="1" t="s">
        <v>1</v>
      </c>
      <c r="H3110" s="1" t="s">
        <v>0</v>
      </c>
      <c r="I3110" s="1">
        <v>0.139985583</v>
      </c>
      <c r="J3110" s="1">
        <v>16.850000000000001</v>
      </c>
      <c r="K3110" s="1">
        <v>145.27600000000001</v>
      </c>
      <c r="L3110" s="1">
        <v>4.0999999999999996</v>
      </c>
    </row>
    <row r="3111" spans="1:12" x14ac:dyDescent="0.2">
      <c r="A3111" s="1" t="s">
        <v>124</v>
      </c>
      <c r="B3111" s="1" t="s">
        <v>1566</v>
      </c>
      <c r="C3111" s="1" t="s">
        <v>19</v>
      </c>
      <c r="D3111" s="1">
        <v>2022</v>
      </c>
      <c r="E3111" s="1" t="s">
        <v>3</v>
      </c>
      <c r="F3111" s="1" t="s">
        <v>2</v>
      </c>
      <c r="G3111" s="1" t="s">
        <v>1</v>
      </c>
      <c r="H3111" s="1" t="s">
        <v>0</v>
      </c>
      <c r="I3111" s="1">
        <v>2.3673342E-2</v>
      </c>
      <c r="J3111" s="1">
        <v>16.100000000000001</v>
      </c>
      <c r="K3111" s="1">
        <v>189.08459999999999</v>
      </c>
      <c r="L3111" s="1">
        <v>4.0999999999999996</v>
      </c>
    </row>
    <row r="3112" spans="1:12" x14ac:dyDescent="0.2">
      <c r="A3112" s="1" t="s">
        <v>124</v>
      </c>
      <c r="B3112" s="1" t="s">
        <v>1585</v>
      </c>
      <c r="C3112" s="1" t="s">
        <v>122</v>
      </c>
      <c r="D3112" s="1">
        <v>2022</v>
      </c>
      <c r="E3112" s="1" t="s">
        <v>3</v>
      </c>
      <c r="F3112" s="1" t="s">
        <v>2</v>
      </c>
      <c r="G3112" s="1" t="s">
        <v>1</v>
      </c>
      <c r="H3112" s="1" t="s">
        <v>0</v>
      </c>
      <c r="I3112" s="1">
        <v>1.7979144999999998E-2</v>
      </c>
      <c r="J3112" s="1">
        <v>18</v>
      </c>
      <c r="K3112" s="1">
        <v>178.36859999999999</v>
      </c>
      <c r="L3112" s="1">
        <v>4.0999999999999996</v>
      </c>
    </row>
    <row r="3113" spans="1:12" x14ac:dyDescent="0.2">
      <c r="A3113" s="1" t="s">
        <v>6</v>
      </c>
      <c r="B3113" s="1" t="s">
        <v>746</v>
      </c>
      <c r="C3113" s="1" t="s">
        <v>28</v>
      </c>
      <c r="D3113" s="1">
        <v>2022</v>
      </c>
      <c r="E3113" s="1" t="s">
        <v>3</v>
      </c>
      <c r="F3113" s="1" t="s">
        <v>2</v>
      </c>
      <c r="G3113" s="1" t="s">
        <v>1</v>
      </c>
      <c r="H3113" s="1" t="s">
        <v>0</v>
      </c>
      <c r="I3113" s="1">
        <v>0.13403699999999999</v>
      </c>
      <c r="J3113" s="1">
        <v>4.88</v>
      </c>
      <c r="K3113" s="1">
        <v>53.329799999999999</v>
      </c>
      <c r="L3113" s="1">
        <v>4.0999999999999996</v>
      </c>
    </row>
    <row r="3114" spans="1:12" x14ac:dyDescent="0.2">
      <c r="A3114" s="1" t="s">
        <v>6</v>
      </c>
      <c r="B3114" s="1" t="s">
        <v>984</v>
      </c>
      <c r="C3114" s="1" t="s">
        <v>28</v>
      </c>
      <c r="D3114" s="1">
        <v>2022</v>
      </c>
      <c r="E3114" s="1" t="s">
        <v>3</v>
      </c>
      <c r="F3114" s="1" t="s">
        <v>2</v>
      </c>
      <c r="G3114" s="1" t="s">
        <v>1</v>
      </c>
      <c r="H3114" s="1" t="s">
        <v>0</v>
      </c>
      <c r="I3114" s="1">
        <v>4.1942549000000003E-2</v>
      </c>
      <c r="J3114" s="1">
        <v>5.26</v>
      </c>
      <c r="K3114" s="1">
        <v>165.48679999999999</v>
      </c>
      <c r="L3114" s="1">
        <v>4.0999999999999996</v>
      </c>
    </row>
    <row r="3115" spans="1:12" x14ac:dyDescent="0.2">
      <c r="A3115" s="1" t="s">
        <v>6</v>
      </c>
      <c r="B3115" s="1" t="s">
        <v>983</v>
      </c>
      <c r="C3115" s="1" t="s">
        <v>28</v>
      </c>
      <c r="D3115" s="1">
        <v>2022</v>
      </c>
      <c r="E3115" s="1" t="s">
        <v>3</v>
      </c>
      <c r="F3115" s="1" t="s">
        <v>2</v>
      </c>
      <c r="G3115" s="1" t="s">
        <v>1</v>
      </c>
      <c r="H3115" s="1" t="s">
        <v>0</v>
      </c>
      <c r="I3115" s="1">
        <v>0.16220551599999999</v>
      </c>
      <c r="J3115" s="1">
        <v>7.8550000000000004</v>
      </c>
      <c r="K3115" s="1">
        <v>36.284799999999997</v>
      </c>
      <c r="L3115" s="1">
        <v>4.0999999999999996</v>
      </c>
    </row>
    <row r="3116" spans="1:12" x14ac:dyDescent="0.2">
      <c r="A3116" s="1" t="s">
        <v>6</v>
      </c>
      <c r="B3116" s="1" t="s">
        <v>838</v>
      </c>
      <c r="C3116" s="1" t="s">
        <v>28</v>
      </c>
      <c r="D3116" s="1">
        <v>2022</v>
      </c>
      <c r="E3116" s="1" t="s">
        <v>3</v>
      </c>
      <c r="F3116" s="1" t="s">
        <v>2</v>
      </c>
      <c r="G3116" s="1" t="s">
        <v>1</v>
      </c>
      <c r="H3116" s="1" t="s">
        <v>0</v>
      </c>
      <c r="I3116" s="1">
        <v>6.2477955000000002E-2</v>
      </c>
      <c r="J3116" s="1">
        <v>20.85</v>
      </c>
      <c r="K3116" s="1">
        <v>87.251400000000004</v>
      </c>
      <c r="L3116" s="1">
        <v>4.0999999999999996</v>
      </c>
    </row>
    <row r="3117" spans="1:12" x14ac:dyDescent="0.2">
      <c r="A3117" s="1" t="s">
        <v>6</v>
      </c>
      <c r="B3117" s="1" t="s">
        <v>951</v>
      </c>
      <c r="C3117" s="1" t="s">
        <v>112</v>
      </c>
      <c r="D3117" s="1">
        <v>2022</v>
      </c>
      <c r="E3117" s="1" t="s">
        <v>3</v>
      </c>
      <c r="F3117" s="1" t="s">
        <v>2</v>
      </c>
      <c r="G3117" s="1" t="s">
        <v>1</v>
      </c>
      <c r="H3117" s="1" t="s">
        <v>0</v>
      </c>
      <c r="I3117" s="1">
        <v>2.9492017999999998E-2</v>
      </c>
      <c r="J3117" s="1">
        <v>5.94</v>
      </c>
      <c r="K3117" s="1">
        <v>188.0556</v>
      </c>
      <c r="L3117" s="1">
        <v>4.0999999999999996</v>
      </c>
    </row>
    <row r="3118" spans="1:12" x14ac:dyDescent="0.2">
      <c r="A3118" s="1" t="s">
        <v>6</v>
      </c>
      <c r="B3118" s="1" t="s">
        <v>1462</v>
      </c>
      <c r="C3118" s="1" t="s">
        <v>25</v>
      </c>
      <c r="D3118" s="1">
        <v>2022</v>
      </c>
      <c r="E3118" s="1" t="s">
        <v>3</v>
      </c>
      <c r="F3118" s="1" t="s">
        <v>2</v>
      </c>
      <c r="G3118" s="1" t="s">
        <v>1</v>
      </c>
      <c r="H3118" s="1" t="s">
        <v>0</v>
      </c>
      <c r="I3118" s="1">
        <v>0.17097715499999999</v>
      </c>
      <c r="J3118" s="1">
        <v>11.8</v>
      </c>
      <c r="K3118" s="1">
        <v>117.0834</v>
      </c>
      <c r="L3118" s="1">
        <v>4.0999999999999996</v>
      </c>
    </row>
    <row r="3119" spans="1:12" x14ac:dyDescent="0.2">
      <c r="A3119" s="1" t="s">
        <v>6</v>
      </c>
      <c r="B3119" s="1" t="s">
        <v>81</v>
      </c>
      <c r="C3119" s="1" t="s">
        <v>71</v>
      </c>
      <c r="D3119" s="1">
        <v>2022</v>
      </c>
      <c r="E3119" s="1" t="s">
        <v>3</v>
      </c>
      <c r="F3119" s="1" t="s">
        <v>2</v>
      </c>
      <c r="G3119" s="1" t="s">
        <v>1</v>
      </c>
      <c r="H3119" s="1" t="s">
        <v>0</v>
      </c>
      <c r="I3119" s="1">
        <v>3.5986209999999998E-2</v>
      </c>
      <c r="J3119" s="1">
        <v>6.8650000000000002</v>
      </c>
      <c r="K3119" s="1">
        <v>244.14859999999999</v>
      </c>
      <c r="L3119" s="1">
        <v>4.0999999999999996</v>
      </c>
    </row>
    <row r="3120" spans="1:12" x14ac:dyDescent="0.2">
      <c r="A3120" s="1" t="s">
        <v>6</v>
      </c>
      <c r="B3120" s="1" t="s">
        <v>1510</v>
      </c>
      <c r="C3120" s="1" t="s">
        <v>71</v>
      </c>
      <c r="D3120" s="1">
        <v>2022</v>
      </c>
      <c r="E3120" s="1" t="s">
        <v>3</v>
      </c>
      <c r="F3120" s="1" t="s">
        <v>2</v>
      </c>
      <c r="G3120" s="1" t="s">
        <v>1</v>
      </c>
      <c r="H3120" s="1" t="s">
        <v>0</v>
      </c>
      <c r="I3120" s="1">
        <v>4.7312559999999997E-2</v>
      </c>
      <c r="J3120" s="1">
        <v>9.1950000000000003</v>
      </c>
      <c r="K3120" s="1">
        <v>50.766599999999997</v>
      </c>
      <c r="L3120" s="1">
        <v>4.0999999999999996</v>
      </c>
    </row>
    <row r="3121" spans="1:12" x14ac:dyDescent="0.2">
      <c r="A3121" s="1" t="s">
        <v>6</v>
      </c>
      <c r="B3121" s="1" t="s">
        <v>1328</v>
      </c>
      <c r="C3121" s="1" t="s">
        <v>10</v>
      </c>
      <c r="D3121" s="1">
        <v>2022</v>
      </c>
      <c r="E3121" s="1" t="s">
        <v>3</v>
      </c>
      <c r="F3121" s="1" t="s">
        <v>2</v>
      </c>
      <c r="G3121" s="1" t="s">
        <v>1</v>
      </c>
      <c r="H3121" s="1" t="s">
        <v>0</v>
      </c>
      <c r="I3121" s="1">
        <v>5.8663726999999999E-2</v>
      </c>
      <c r="J3121" s="1">
        <v>12.15</v>
      </c>
      <c r="K3121" s="1">
        <v>164.15520000000001</v>
      </c>
      <c r="L3121" s="1">
        <v>4.0999999999999996</v>
      </c>
    </row>
    <row r="3122" spans="1:12" x14ac:dyDescent="0.2">
      <c r="A3122" s="1" t="s">
        <v>6</v>
      </c>
      <c r="B3122" s="1" t="s">
        <v>1516</v>
      </c>
      <c r="C3122" s="1" t="s">
        <v>47</v>
      </c>
      <c r="D3122" s="1">
        <v>2022</v>
      </c>
      <c r="E3122" s="1" t="s">
        <v>3</v>
      </c>
      <c r="F3122" s="1" t="s">
        <v>2</v>
      </c>
      <c r="G3122" s="1" t="s">
        <v>1</v>
      </c>
      <c r="H3122" s="1" t="s">
        <v>0</v>
      </c>
      <c r="I3122" s="1">
        <v>3.7033222999999997E-2</v>
      </c>
      <c r="J3122" s="1">
        <v>10.395</v>
      </c>
      <c r="K3122" s="1">
        <v>227.93520000000001</v>
      </c>
      <c r="L3122" s="1">
        <v>4.0999999999999996</v>
      </c>
    </row>
    <row r="3123" spans="1:12" x14ac:dyDescent="0.2">
      <c r="A3123" s="1" t="s">
        <v>6</v>
      </c>
      <c r="B3123" s="1" t="s">
        <v>1512</v>
      </c>
      <c r="C3123" s="1" t="s">
        <v>47</v>
      </c>
      <c r="D3123" s="1">
        <v>2022</v>
      </c>
      <c r="E3123" s="1" t="s">
        <v>3</v>
      </c>
      <c r="F3123" s="1" t="s">
        <v>2</v>
      </c>
      <c r="G3123" s="1" t="s">
        <v>1</v>
      </c>
      <c r="H3123" s="1" t="s">
        <v>0</v>
      </c>
      <c r="I3123" s="1">
        <v>9.6491904000000003E-2</v>
      </c>
      <c r="J3123" s="1">
        <v>15.1</v>
      </c>
      <c r="K3123" s="1">
        <v>134.49420000000001</v>
      </c>
      <c r="L3123" s="1">
        <v>4.0999999999999996</v>
      </c>
    </row>
    <row r="3124" spans="1:12" x14ac:dyDescent="0.2">
      <c r="A3124" s="1" t="s">
        <v>6</v>
      </c>
      <c r="B3124" s="1" t="s">
        <v>807</v>
      </c>
      <c r="C3124" s="1" t="s">
        <v>14</v>
      </c>
      <c r="D3124" s="1">
        <v>2022</v>
      </c>
      <c r="E3124" s="1" t="s">
        <v>3</v>
      </c>
      <c r="F3124" s="1" t="s">
        <v>2</v>
      </c>
      <c r="G3124" s="1" t="s">
        <v>1</v>
      </c>
      <c r="H3124" s="1" t="s">
        <v>0</v>
      </c>
      <c r="I3124" s="1">
        <v>0.13003120700000001</v>
      </c>
      <c r="J3124" s="1">
        <v>5.0949999999999998</v>
      </c>
      <c r="K3124" s="1">
        <v>142.4838</v>
      </c>
      <c r="L3124" s="1">
        <v>4.0999999999999996</v>
      </c>
    </row>
    <row r="3125" spans="1:12" x14ac:dyDescent="0.2">
      <c r="A3125" s="1" t="s">
        <v>6</v>
      </c>
      <c r="B3125" s="1" t="s">
        <v>1583</v>
      </c>
      <c r="C3125" s="1" t="s">
        <v>14</v>
      </c>
      <c r="D3125" s="1">
        <v>2022</v>
      </c>
      <c r="E3125" s="1" t="s">
        <v>3</v>
      </c>
      <c r="F3125" s="1" t="s">
        <v>2</v>
      </c>
      <c r="G3125" s="1" t="s">
        <v>1</v>
      </c>
      <c r="H3125" s="1" t="s">
        <v>0</v>
      </c>
      <c r="I3125" s="1">
        <v>0.14997485799999999</v>
      </c>
      <c r="J3125" s="1">
        <v>13.35</v>
      </c>
      <c r="K3125" s="1">
        <v>179.76599999999999</v>
      </c>
      <c r="L3125" s="1">
        <v>4.0999999999999996</v>
      </c>
    </row>
    <row r="3126" spans="1:12" x14ac:dyDescent="0.2">
      <c r="A3126" s="1" t="s">
        <v>6</v>
      </c>
      <c r="B3126" s="1" t="s">
        <v>530</v>
      </c>
      <c r="C3126" s="1" t="s">
        <v>14</v>
      </c>
      <c r="D3126" s="1">
        <v>2022</v>
      </c>
      <c r="E3126" s="1" t="s">
        <v>3</v>
      </c>
      <c r="F3126" s="1" t="s">
        <v>2</v>
      </c>
      <c r="G3126" s="1" t="s">
        <v>1</v>
      </c>
      <c r="H3126" s="1" t="s">
        <v>0</v>
      </c>
      <c r="I3126" s="1">
        <v>0</v>
      </c>
      <c r="J3126" s="1">
        <v>15.5</v>
      </c>
      <c r="K3126" s="1">
        <v>147.24180000000001</v>
      </c>
      <c r="L3126" s="1">
        <v>4.0999999999999996</v>
      </c>
    </row>
    <row r="3127" spans="1:12" x14ac:dyDescent="0.2">
      <c r="A3127" s="1" t="s">
        <v>6</v>
      </c>
      <c r="B3127" s="1" t="s">
        <v>800</v>
      </c>
      <c r="C3127" s="1" t="s">
        <v>14</v>
      </c>
      <c r="D3127" s="1">
        <v>2022</v>
      </c>
      <c r="E3127" s="1" t="s">
        <v>3</v>
      </c>
      <c r="F3127" s="1" t="s">
        <v>2</v>
      </c>
      <c r="G3127" s="1" t="s">
        <v>1</v>
      </c>
      <c r="H3127" s="1" t="s">
        <v>0</v>
      </c>
      <c r="I3127" s="1">
        <v>3.9381632999999999E-2</v>
      </c>
      <c r="J3127" s="1">
        <v>17.600000000000001</v>
      </c>
      <c r="K3127" s="1">
        <v>98.040999999999997</v>
      </c>
      <c r="L3127" s="1">
        <v>4.0999999999999996</v>
      </c>
    </row>
    <row r="3128" spans="1:12" x14ac:dyDescent="0.2">
      <c r="A3128" s="1" t="s">
        <v>6</v>
      </c>
      <c r="B3128" s="1" t="s">
        <v>1236</v>
      </c>
      <c r="C3128" s="1" t="s">
        <v>122</v>
      </c>
      <c r="D3128" s="1">
        <v>2022</v>
      </c>
      <c r="E3128" s="1" t="s">
        <v>3</v>
      </c>
      <c r="F3128" s="1" t="s">
        <v>2</v>
      </c>
      <c r="G3128" s="1" t="s">
        <v>1</v>
      </c>
      <c r="H3128" s="1" t="s">
        <v>0</v>
      </c>
      <c r="I3128" s="1">
        <v>4.8883853999999997E-2</v>
      </c>
      <c r="J3128" s="1">
        <v>9.5</v>
      </c>
      <c r="K3128" s="1">
        <v>185.78980000000001</v>
      </c>
      <c r="L3128" s="1">
        <v>4.0999999999999996</v>
      </c>
    </row>
    <row r="3129" spans="1:12" x14ac:dyDescent="0.2">
      <c r="A3129" s="1" t="s">
        <v>295</v>
      </c>
      <c r="B3129" s="1" t="s">
        <v>1353</v>
      </c>
      <c r="C3129" s="1" t="s">
        <v>10</v>
      </c>
      <c r="D3129" s="1">
        <v>2018</v>
      </c>
      <c r="E3129" s="1" t="s">
        <v>13</v>
      </c>
      <c r="F3129" s="1" t="s">
        <v>2</v>
      </c>
      <c r="G3129" s="1" t="s">
        <v>1</v>
      </c>
      <c r="H3129" s="1" t="s">
        <v>12</v>
      </c>
      <c r="I3129" s="1">
        <v>4.8980155999999997E-2</v>
      </c>
      <c r="K3129" s="1">
        <v>148.70500000000001</v>
      </c>
      <c r="L3129" s="1">
        <v>4.0999999999999996</v>
      </c>
    </row>
    <row r="3130" spans="1:12" x14ac:dyDescent="0.2">
      <c r="A3130" s="1" t="s">
        <v>295</v>
      </c>
      <c r="B3130" s="1" t="s">
        <v>874</v>
      </c>
      <c r="C3130" s="1" t="s">
        <v>171</v>
      </c>
      <c r="D3130" s="1">
        <v>2018</v>
      </c>
      <c r="E3130" s="1" t="s">
        <v>13</v>
      </c>
      <c r="F3130" s="1" t="s">
        <v>2</v>
      </c>
      <c r="G3130" s="1" t="s">
        <v>1</v>
      </c>
      <c r="H3130" s="1" t="s">
        <v>12</v>
      </c>
      <c r="I3130" s="1">
        <v>2.6058181E-2</v>
      </c>
      <c r="K3130" s="1">
        <v>121.9098</v>
      </c>
      <c r="L3130" s="1">
        <v>4.0999999999999996</v>
      </c>
    </row>
    <row r="3131" spans="1:12" x14ac:dyDescent="0.2">
      <c r="A3131" s="1" t="s">
        <v>295</v>
      </c>
      <c r="B3131" s="1" t="s">
        <v>424</v>
      </c>
      <c r="C3131" s="1" t="s">
        <v>47</v>
      </c>
      <c r="D3131" s="1">
        <v>2018</v>
      </c>
      <c r="E3131" s="1" t="s">
        <v>13</v>
      </c>
      <c r="F3131" s="1" t="s">
        <v>2</v>
      </c>
      <c r="G3131" s="1" t="s">
        <v>1</v>
      </c>
      <c r="H3131" s="1" t="s">
        <v>12</v>
      </c>
      <c r="I3131" s="1">
        <v>1.2656359000000001E-2</v>
      </c>
      <c r="K3131" s="1">
        <v>37.882199999999997</v>
      </c>
      <c r="L3131" s="1">
        <v>4.0999999999999996</v>
      </c>
    </row>
    <row r="3132" spans="1:12" x14ac:dyDescent="0.2">
      <c r="A3132" s="1" t="s">
        <v>295</v>
      </c>
      <c r="B3132" s="1" t="s">
        <v>1584</v>
      </c>
      <c r="C3132" s="1" t="s">
        <v>47</v>
      </c>
      <c r="D3132" s="1">
        <v>2018</v>
      </c>
      <c r="E3132" s="1" t="s">
        <v>13</v>
      </c>
      <c r="F3132" s="1" t="s">
        <v>2</v>
      </c>
      <c r="G3132" s="1" t="s">
        <v>1</v>
      </c>
      <c r="H3132" s="1" t="s">
        <v>12</v>
      </c>
      <c r="I3132" s="1">
        <v>5.7809959000000001E-2</v>
      </c>
      <c r="K3132" s="1">
        <v>156.23140000000001</v>
      </c>
      <c r="L3132" s="1">
        <v>4.0999999999999996</v>
      </c>
    </row>
    <row r="3133" spans="1:12" x14ac:dyDescent="0.2">
      <c r="A3133" s="1" t="s">
        <v>124</v>
      </c>
      <c r="B3133" s="1" t="s">
        <v>909</v>
      </c>
      <c r="C3133" s="1" t="s">
        <v>25</v>
      </c>
      <c r="D3133" s="1">
        <v>2018</v>
      </c>
      <c r="E3133" s="1" t="s">
        <v>13</v>
      </c>
      <c r="F3133" s="1" t="s">
        <v>2</v>
      </c>
      <c r="G3133" s="1" t="s">
        <v>1</v>
      </c>
      <c r="H3133" s="1" t="s">
        <v>12</v>
      </c>
      <c r="I3133" s="1">
        <v>1.3199737E-2</v>
      </c>
      <c r="K3133" s="1">
        <v>108.9254</v>
      </c>
      <c r="L3133" s="1">
        <v>4.0999999999999996</v>
      </c>
    </row>
    <row r="3134" spans="1:12" x14ac:dyDescent="0.2">
      <c r="A3134" s="1" t="s">
        <v>124</v>
      </c>
      <c r="B3134" s="1" t="s">
        <v>496</v>
      </c>
      <c r="C3134" s="1" t="s">
        <v>25</v>
      </c>
      <c r="D3134" s="1">
        <v>2018</v>
      </c>
      <c r="E3134" s="1" t="s">
        <v>13</v>
      </c>
      <c r="F3134" s="1" t="s">
        <v>2</v>
      </c>
      <c r="G3134" s="1" t="s">
        <v>1</v>
      </c>
      <c r="H3134" s="1" t="s">
        <v>12</v>
      </c>
      <c r="I3134" s="1">
        <v>2.110482E-2</v>
      </c>
      <c r="K3134" s="1">
        <v>217.08240000000001</v>
      </c>
      <c r="L3134" s="1">
        <v>4.0999999999999996</v>
      </c>
    </row>
    <row r="3135" spans="1:12" x14ac:dyDescent="0.2">
      <c r="A3135" s="1" t="s">
        <v>124</v>
      </c>
      <c r="B3135" s="1" t="s">
        <v>1437</v>
      </c>
      <c r="C3135" s="1" t="s">
        <v>25</v>
      </c>
      <c r="D3135" s="1">
        <v>2018</v>
      </c>
      <c r="E3135" s="1" t="s">
        <v>13</v>
      </c>
      <c r="F3135" s="1" t="s">
        <v>2</v>
      </c>
      <c r="G3135" s="1" t="s">
        <v>1</v>
      </c>
      <c r="H3135" s="1" t="s">
        <v>12</v>
      </c>
      <c r="I3135" s="1">
        <v>3.1946637999999999E-2</v>
      </c>
      <c r="K3135" s="1">
        <v>51.6008</v>
      </c>
      <c r="L3135" s="1">
        <v>4.0999999999999996</v>
      </c>
    </row>
    <row r="3136" spans="1:12" x14ac:dyDescent="0.2">
      <c r="A3136" s="1" t="s">
        <v>124</v>
      </c>
      <c r="B3136" s="1" t="s">
        <v>658</v>
      </c>
      <c r="C3136" s="1" t="s">
        <v>71</v>
      </c>
      <c r="D3136" s="1">
        <v>2018</v>
      </c>
      <c r="E3136" s="1" t="s">
        <v>13</v>
      </c>
      <c r="F3136" s="1" t="s">
        <v>2</v>
      </c>
      <c r="G3136" s="1" t="s">
        <v>1</v>
      </c>
      <c r="H3136" s="1" t="s">
        <v>12</v>
      </c>
      <c r="I3136" s="1">
        <v>8.5715272999999995E-2</v>
      </c>
      <c r="K3136" s="1">
        <v>146.60759999999999</v>
      </c>
      <c r="L3136" s="1">
        <v>4.0999999999999996</v>
      </c>
    </row>
    <row r="3137" spans="1:12" x14ac:dyDescent="0.2">
      <c r="A3137" s="1" t="s">
        <v>124</v>
      </c>
      <c r="B3137" s="1" t="s">
        <v>1377</v>
      </c>
      <c r="C3137" s="1" t="s">
        <v>10</v>
      </c>
      <c r="D3137" s="1">
        <v>2018</v>
      </c>
      <c r="E3137" s="1" t="s">
        <v>13</v>
      </c>
      <c r="F3137" s="1" t="s">
        <v>2</v>
      </c>
      <c r="G3137" s="1" t="s">
        <v>1</v>
      </c>
      <c r="H3137" s="1" t="s">
        <v>12</v>
      </c>
      <c r="I3137" s="1">
        <v>4.1194986000000003E-2</v>
      </c>
      <c r="K3137" s="1">
        <v>39.116399999999999</v>
      </c>
      <c r="L3137" s="1">
        <v>4.0999999999999996</v>
      </c>
    </row>
    <row r="3138" spans="1:12" x14ac:dyDescent="0.2">
      <c r="A3138" s="1" t="s">
        <v>124</v>
      </c>
      <c r="B3138" s="1" t="s">
        <v>1326</v>
      </c>
      <c r="C3138" s="1" t="s">
        <v>10</v>
      </c>
      <c r="D3138" s="1">
        <v>2018</v>
      </c>
      <c r="E3138" s="1" t="s">
        <v>13</v>
      </c>
      <c r="F3138" s="1" t="s">
        <v>2</v>
      </c>
      <c r="G3138" s="1" t="s">
        <v>1</v>
      </c>
      <c r="H3138" s="1" t="s">
        <v>12</v>
      </c>
      <c r="I3138" s="1">
        <v>3.1131454999999999E-2</v>
      </c>
      <c r="K3138" s="1">
        <v>111.0228</v>
      </c>
      <c r="L3138" s="1">
        <v>4.0999999999999996</v>
      </c>
    </row>
    <row r="3139" spans="1:12" x14ac:dyDescent="0.2">
      <c r="A3139" s="1" t="s">
        <v>124</v>
      </c>
      <c r="B3139" s="1" t="s">
        <v>881</v>
      </c>
      <c r="C3139" s="1" t="s">
        <v>216</v>
      </c>
      <c r="D3139" s="1">
        <v>2018</v>
      </c>
      <c r="E3139" s="1" t="s">
        <v>13</v>
      </c>
      <c r="F3139" s="1" t="s">
        <v>2</v>
      </c>
      <c r="G3139" s="1" t="s">
        <v>1</v>
      </c>
      <c r="H3139" s="1" t="s">
        <v>12</v>
      </c>
      <c r="I3139" s="1">
        <v>7.0103424999999997E-2</v>
      </c>
      <c r="K3139" s="1">
        <v>179.43440000000001</v>
      </c>
      <c r="L3139" s="1">
        <v>4.0999999999999996</v>
      </c>
    </row>
    <row r="3140" spans="1:12" x14ac:dyDescent="0.2">
      <c r="A3140" s="1" t="s">
        <v>124</v>
      </c>
      <c r="B3140" s="1" t="s">
        <v>1015</v>
      </c>
      <c r="C3140" s="1" t="s">
        <v>4</v>
      </c>
      <c r="D3140" s="1">
        <v>2018</v>
      </c>
      <c r="E3140" s="1" t="s">
        <v>13</v>
      </c>
      <c r="F3140" s="1" t="s">
        <v>2</v>
      </c>
      <c r="G3140" s="1" t="s">
        <v>1</v>
      </c>
      <c r="H3140" s="1" t="s">
        <v>12</v>
      </c>
      <c r="I3140" s="1">
        <v>8.1933378000000001E-2</v>
      </c>
      <c r="K3140" s="1">
        <v>161.49199999999999</v>
      </c>
      <c r="L3140" s="1">
        <v>4.0999999999999996</v>
      </c>
    </row>
    <row r="3141" spans="1:12" x14ac:dyDescent="0.2">
      <c r="A3141" s="1" t="s">
        <v>124</v>
      </c>
      <c r="B3141" s="1" t="s">
        <v>459</v>
      </c>
      <c r="C3141" s="1" t="s">
        <v>4</v>
      </c>
      <c r="D3141" s="1">
        <v>2018</v>
      </c>
      <c r="E3141" s="1" t="s">
        <v>13</v>
      </c>
      <c r="F3141" s="1" t="s">
        <v>2</v>
      </c>
      <c r="G3141" s="1" t="s">
        <v>1</v>
      </c>
      <c r="H3141" s="1" t="s">
        <v>12</v>
      </c>
      <c r="I3141" s="1">
        <v>9.2433518000000006E-2</v>
      </c>
      <c r="K3141" s="1">
        <v>101.6674</v>
      </c>
      <c r="L3141" s="1">
        <v>4.0999999999999996</v>
      </c>
    </row>
    <row r="3142" spans="1:12" x14ac:dyDescent="0.2">
      <c r="A3142" s="1" t="s">
        <v>124</v>
      </c>
      <c r="B3142" s="1" t="s">
        <v>1167</v>
      </c>
      <c r="C3142" s="1" t="s">
        <v>171</v>
      </c>
      <c r="D3142" s="1">
        <v>2018</v>
      </c>
      <c r="E3142" s="1" t="s">
        <v>13</v>
      </c>
      <c r="F3142" s="1" t="s">
        <v>2</v>
      </c>
      <c r="G3142" s="1" t="s">
        <v>1</v>
      </c>
      <c r="H3142" s="1" t="s">
        <v>12</v>
      </c>
      <c r="I3142" s="1">
        <v>8.9858446999999994E-2</v>
      </c>
      <c r="K3142" s="1">
        <v>84.588200000000001</v>
      </c>
      <c r="L3142" s="1">
        <v>4.0999999999999996</v>
      </c>
    </row>
    <row r="3143" spans="1:12" x14ac:dyDescent="0.2">
      <c r="A3143" s="1" t="s">
        <v>124</v>
      </c>
      <c r="B3143" s="1" t="s">
        <v>1491</v>
      </c>
      <c r="C3143" s="1" t="s">
        <v>171</v>
      </c>
      <c r="D3143" s="1">
        <v>2018</v>
      </c>
      <c r="E3143" s="1" t="s">
        <v>13</v>
      </c>
      <c r="F3143" s="1" t="s">
        <v>2</v>
      </c>
      <c r="G3143" s="1" t="s">
        <v>1</v>
      </c>
      <c r="H3143" s="1" t="s">
        <v>12</v>
      </c>
      <c r="I3143" s="1">
        <v>5.0692385999999999E-2</v>
      </c>
      <c r="K3143" s="1">
        <v>125.6678</v>
      </c>
      <c r="L3143" s="1">
        <v>4.0999999999999996</v>
      </c>
    </row>
    <row r="3144" spans="1:12" x14ac:dyDescent="0.2">
      <c r="A3144" s="1" t="s">
        <v>124</v>
      </c>
      <c r="B3144" s="1" t="s">
        <v>433</v>
      </c>
      <c r="C3144" s="1" t="s">
        <v>171</v>
      </c>
      <c r="D3144" s="1">
        <v>2018</v>
      </c>
      <c r="E3144" s="1" t="s">
        <v>13</v>
      </c>
      <c r="F3144" s="1" t="s">
        <v>2</v>
      </c>
      <c r="G3144" s="1" t="s">
        <v>1</v>
      </c>
      <c r="H3144" s="1" t="s">
        <v>12</v>
      </c>
      <c r="I3144" s="1">
        <v>2.0388413000000001E-2</v>
      </c>
      <c r="K3144" s="1">
        <v>44.411200000000001</v>
      </c>
      <c r="L3144" s="1">
        <v>4.0999999999999996</v>
      </c>
    </row>
    <row r="3145" spans="1:12" x14ac:dyDescent="0.2">
      <c r="A3145" s="1" t="s">
        <v>124</v>
      </c>
      <c r="B3145" s="1" t="s">
        <v>629</v>
      </c>
      <c r="C3145" s="1" t="s">
        <v>171</v>
      </c>
      <c r="D3145" s="1">
        <v>2018</v>
      </c>
      <c r="E3145" s="1" t="s">
        <v>13</v>
      </c>
      <c r="F3145" s="1" t="s">
        <v>2</v>
      </c>
      <c r="G3145" s="1" t="s">
        <v>1</v>
      </c>
      <c r="H3145" s="1" t="s">
        <v>12</v>
      </c>
      <c r="I3145" s="1">
        <v>3.1583053E-2</v>
      </c>
      <c r="K3145" s="1">
        <v>260.99099999999999</v>
      </c>
      <c r="L3145" s="1">
        <v>4.0999999999999996</v>
      </c>
    </row>
    <row r="3146" spans="1:12" x14ac:dyDescent="0.2">
      <c r="A3146" s="1" t="s">
        <v>124</v>
      </c>
      <c r="B3146" s="1" t="s">
        <v>1552</v>
      </c>
      <c r="C3146" s="1" t="s">
        <v>47</v>
      </c>
      <c r="D3146" s="1">
        <v>2018</v>
      </c>
      <c r="E3146" s="1" t="s">
        <v>13</v>
      </c>
      <c r="F3146" s="1" t="s">
        <v>2</v>
      </c>
      <c r="G3146" s="1" t="s">
        <v>1</v>
      </c>
      <c r="H3146" s="1" t="s">
        <v>12</v>
      </c>
      <c r="I3146" s="1">
        <v>7.9243005000000005E-2</v>
      </c>
      <c r="K3146" s="1">
        <v>65.882599999999996</v>
      </c>
      <c r="L3146" s="1">
        <v>4.0999999999999996</v>
      </c>
    </row>
    <row r="3147" spans="1:12" x14ac:dyDescent="0.2">
      <c r="A3147" s="1" t="s">
        <v>124</v>
      </c>
      <c r="B3147" s="1" t="s">
        <v>863</v>
      </c>
      <c r="C3147" s="1" t="s">
        <v>165</v>
      </c>
      <c r="D3147" s="1">
        <v>2018</v>
      </c>
      <c r="E3147" s="1" t="s">
        <v>13</v>
      </c>
      <c r="F3147" s="1" t="s">
        <v>2</v>
      </c>
      <c r="G3147" s="1" t="s">
        <v>1</v>
      </c>
      <c r="H3147" s="1" t="s">
        <v>12</v>
      </c>
      <c r="I3147" s="1">
        <v>0.119698523</v>
      </c>
      <c r="K3147" s="1">
        <v>143.047</v>
      </c>
      <c r="L3147" s="1">
        <v>4.0999999999999996</v>
      </c>
    </row>
    <row r="3148" spans="1:12" x14ac:dyDescent="0.2">
      <c r="A3148" s="1" t="s">
        <v>124</v>
      </c>
      <c r="B3148" s="1" t="s">
        <v>521</v>
      </c>
      <c r="C3148" s="1" t="s">
        <v>165</v>
      </c>
      <c r="D3148" s="1">
        <v>2018</v>
      </c>
      <c r="E3148" s="1" t="s">
        <v>13</v>
      </c>
      <c r="F3148" s="1" t="s">
        <v>2</v>
      </c>
      <c r="G3148" s="1" t="s">
        <v>1</v>
      </c>
      <c r="H3148" s="1" t="s">
        <v>12</v>
      </c>
      <c r="I3148" s="1">
        <v>9.0596378000000005E-2</v>
      </c>
      <c r="K3148" s="1">
        <v>106.6938</v>
      </c>
      <c r="L3148" s="1">
        <v>4.0999999999999996</v>
      </c>
    </row>
    <row r="3149" spans="1:12" x14ac:dyDescent="0.2">
      <c r="A3149" s="1" t="s">
        <v>124</v>
      </c>
      <c r="B3149" s="1" t="s">
        <v>1000</v>
      </c>
      <c r="C3149" s="1" t="s">
        <v>163</v>
      </c>
      <c r="D3149" s="1">
        <v>2018</v>
      </c>
      <c r="E3149" s="1" t="s">
        <v>13</v>
      </c>
      <c r="F3149" s="1" t="s">
        <v>2</v>
      </c>
      <c r="G3149" s="1" t="s">
        <v>1</v>
      </c>
      <c r="H3149" s="1" t="s">
        <v>12</v>
      </c>
      <c r="I3149" s="1">
        <v>5.5806016E-2</v>
      </c>
      <c r="K3149" s="1">
        <v>52.498199999999997</v>
      </c>
      <c r="L3149" s="1">
        <v>4.0999999999999996</v>
      </c>
    </row>
    <row r="3150" spans="1:12" x14ac:dyDescent="0.2">
      <c r="A3150" s="1" t="s">
        <v>124</v>
      </c>
      <c r="B3150" s="1" t="s">
        <v>1061</v>
      </c>
      <c r="C3150" s="1" t="s">
        <v>14</v>
      </c>
      <c r="D3150" s="1">
        <v>2018</v>
      </c>
      <c r="E3150" s="1" t="s">
        <v>13</v>
      </c>
      <c r="F3150" s="1" t="s">
        <v>2</v>
      </c>
      <c r="G3150" s="1" t="s">
        <v>1</v>
      </c>
      <c r="H3150" s="1" t="s">
        <v>12</v>
      </c>
      <c r="I3150" s="1">
        <v>0.11155438099999999</v>
      </c>
      <c r="K3150" s="1">
        <v>59.822000000000003</v>
      </c>
      <c r="L3150" s="1">
        <v>4.0999999999999996</v>
      </c>
    </row>
    <row r="3151" spans="1:12" x14ac:dyDescent="0.2">
      <c r="A3151" s="1" t="s">
        <v>124</v>
      </c>
      <c r="B3151" s="1" t="s">
        <v>1268</v>
      </c>
      <c r="C3151" s="1" t="s">
        <v>14</v>
      </c>
      <c r="D3151" s="1">
        <v>2018</v>
      </c>
      <c r="E3151" s="1" t="s">
        <v>13</v>
      </c>
      <c r="F3151" s="1" t="s">
        <v>2</v>
      </c>
      <c r="G3151" s="1" t="s">
        <v>1</v>
      </c>
      <c r="H3151" s="1" t="s">
        <v>12</v>
      </c>
      <c r="I3151" s="1">
        <v>3.8822077000000003E-2</v>
      </c>
      <c r="K3151" s="1">
        <v>147.74180000000001</v>
      </c>
      <c r="L3151" s="1">
        <v>4.0999999999999996</v>
      </c>
    </row>
    <row r="3152" spans="1:12" x14ac:dyDescent="0.2">
      <c r="A3152" s="1" t="s">
        <v>124</v>
      </c>
      <c r="B3152" s="1" t="s">
        <v>595</v>
      </c>
      <c r="C3152" s="1" t="s">
        <v>19</v>
      </c>
      <c r="D3152" s="1">
        <v>2018</v>
      </c>
      <c r="E3152" s="1" t="s">
        <v>13</v>
      </c>
      <c r="F3152" s="1" t="s">
        <v>2</v>
      </c>
      <c r="G3152" s="1" t="s">
        <v>1</v>
      </c>
      <c r="H3152" s="1" t="s">
        <v>12</v>
      </c>
      <c r="I3152" s="1">
        <v>0</v>
      </c>
      <c r="K3152" s="1">
        <v>87.388199999999998</v>
      </c>
      <c r="L3152" s="1">
        <v>4.0999999999999996</v>
      </c>
    </row>
    <row r="3153" spans="1:12" x14ac:dyDescent="0.2">
      <c r="A3153" s="1" t="s">
        <v>124</v>
      </c>
      <c r="B3153" s="1" t="s">
        <v>518</v>
      </c>
      <c r="C3153" s="1" t="s">
        <v>19</v>
      </c>
      <c r="D3153" s="1">
        <v>2018</v>
      </c>
      <c r="E3153" s="1" t="s">
        <v>13</v>
      </c>
      <c r="F3153" s="1" t="s">
        <v>2</v>
      </c>
      <c r="G3153" s="1" t="s">
        <v>1</v>
      </c>
      <c r="H3153" s="1" t="s">
        <v>12</v>
      </c>
      <c r="I3153" s="1">
        <v>0</v>
      </c>
      <c r="K3153" s="1">
        <v>89.414599999999993</v>
      </c>
      <c r="L3153" s="1">
        <v>4.0999999999999996</v>
      </c>
    </row>
    <row r="3154" spans="1:12" x14ac:dyDescent="0.2">
      <c r="A3154" s="1" t="s">
        <v>124</v>
      </c>
      <c r="B3154" s="1" t="s">
        <v>1056</v>
      </c>
      <c r="C3154" s="1" t="s">
        <v>19</v>
      </c>
      <c r="D3154" s="1">
        <v>2018</v>
      </c>
      <c r="E3154" s="1" t="s">
        <v>13</v>
      </c>
      <c r="F3154" s="1" t="s">
        <v>2</v>
      </c>
      <c r="G3154" s="1" t="s">
        <v>1</v>
      </c>
      <c r="H3154" s="1" t="s">
        <v>12</v>
      </c>
      <c r="I3154" s="1">
        <v>1.4484581999999999E-2</v>
      </c>
      <c r="K3154" s="1">
        <v>143.9102</v>
      </c>
      <c r="L3154" s="1">
        <v>4.0999999999999996</v>
      </c>
    </row>
    <row r="3155" spans="1:12" x14ac:dyDescent="0.2">
      <c r="A3155" s="1" t="s">
        <v>124</v>
      </c>
      <c r="B3155" s="1" t="s">
        <v>985</v>
      </c>
      <c r="C3155" s="1" t="s">
        <v>122</v>
      </c>
      <c r="D3155" s="1">
        <v>2018</v>
      </c>
      <c r="E3155" s="1" t="s">
        <v>13</v>
      </c>
      <c r="F3155" s="1" t="s">
        <v>2</v>
      </c>
      <c r="G3155" s="1" t="s">
        <v>1</v>
      </c>
      <c r="H3155" s="1" t="s">
        <v>12</v>
      </c>
      <c r="I3155" s="1">
        <v>2.573918E-2</v>
      </c>
      <c r="K3155" s="1">
        <v>120.744</v>
      </c>
      <c r="L3155" s="1">
        <v>4.0999999999999996</v>
      </c>
    </row>
    <row r="3156" spans="1:12" x14ac:dyDescent="0.2">
      <c r="A3156" s="1" t="s">
        <v>6</v>
      </c>
      <c r="B3156" s="1" t="s">
        <v>1539</v>
      </c>
      <c r="C3156" s="1" t="s">
        <v>28</v>
      </c>
      <c r="D3156" s="1">
        <v>2018</v>
      </c>
      <c r="E3156" s="1" t="s">
        <v>13</v>
      </c>
      <c r="F3156" s="1" t="s">
        <v>2</v>
      </c>
      <c r="G3156" s="1" t="s">
        <v>1</v>
      </c>
      <c r="H3156" s="1" t="s">
        <v>12</v>
      </c>
      <c r="I3156" s="1">
        <v>0.121043709</v>
      </c>
      <c r="K3156" s="1">
        <v>59.421999999999997</v>
      </c>
      <c r="L3156" s="1">
        <v>4.0999999999999996</v>
      </c>
    </row>
    <row r="3157" spans="1:12" x14ac:dyDescent="0.2">
      <c r="A3157" s="1" t="s">
        <v>6</v>
      </c>
      <c r="B3157" s="1" t="s">
        <v>379</v>
      </c>
      <c r="C3157" s="1" t="s">
        <v>25</v>
      </c>
      <c r="D3157" s="1">
        <v>2018</v>
      </c>
      <c r="E3157" s="1" t="s">
        <v>13</v>
      </c>
      <c r="F3157" s="1" t="s">
        <v>2</v>
      </c>
      <c r="G3157" s="1" t="s">
        <v>1</v>
      </c>
      <c r="H3157" s="1" t="s">
        <v>12</v>
      </c>
      <c r="I3157" s="1">
        <v>0</v>
      </c>
      <c r="K3157" s="1">
        <v>91.848799999999997</v>
      </c>
      <c r="L3157" s="1">
        <v>4.0999999999999996</v>
      </c>
    </row>
    <row r="3158" spans="1:12" x14ac:dyDescent="0.2">
      <c r="A3158" s="1" t="s">
        <v>6</v>
      </c>
      <c r="B3158" s="1" t="s">
        <v>830</v>
      </c>
      <c r="C3158" s="1" t="s">
        <v>25</v>
      </c>
      <c r="D3158" s="1">
        <v>2018</v>
      </c>
      <c r="E3158" s="1" t="s">
        <v>13</v>
      </c>
      <c r="F3158" s="1" t="s">
        <v>2</v>
      </c>
      <c r="G3158" s="1" t="s">
        <v>1</v>
      </c>
      <c r="H3158" s="1" t="s">
        <v>12</v>
      </c>
      <c r="I3158" s="1">
        <v>8.4354712999999998E-2</v>
      </c>
      <c r="K3158" s="1">
        <v>215.52180000000001</v>
      </c>
      <c r="L3158" s="1">
        <v>4.0999999999999996</v>
      </c>
    </row>
    <row r="3159" spans="1:12" x14ac:dyDescent="0.2">
      <c r="A3159" s="1" t="s">
        <v>6</v>
      </c>
      <c r="B3159" s="1" t="s">
        <v>373</v>
      </c>
      <c r="C3159" s="1" t="s">
        <v>17</v>
      </c>
      <c r="D3159" s="1">
        <v>2018</v>
      </c>
      <c r="E3159" s="1" t="s">
        <v>13</v>
      </c>
      <c r="F3159" s="1" t="s">
        <v>2</v>
      </c>
      <c r="G3159" s="1" t="s">
        <v>1</v>
      </c>
      <c r="H3159" s="1" t="s">
        <v>12</v>
      </c>
      <c r="I3159" s="1">
        <v>2.0470200000000001E-2</v>
      </c>
      <c r="K3159" s="1">
        <v>88.254000000000005</v>
      </c>
      <c r="L3159" s="1">
        <v>4.0999999999999996</v>
      </c>
    </row>
    <row r="3160" spans="1:12" x14ac:dyDescent="0.2">
      <c r="A3160" s="1" t="s">
        <v>6</v>
      </c>
      <c r="B3160" s="1" t="s">
        <v>570</v>
      </c>
      <c r="C3160" s="1" t="s">
        <v>17</v>
      </c>
      <c r="D3160" s="1">
        <v>2018</v>
      </c>
      <c r="E3160" s="1" t="s">
        <v>13</v>
      </c>
      <c r="F3160" s="1" t="s">
        <v>2</v>
      </c>
      <c r="G3160" s="1" t="s">
        <v>1</v>
      </c>
      <c r="H3160" s="1" t="s">
        <v>12</v>
      </c>
      <c r="I3160" s="1">
        <v>3.7516861999999998E-2</v>
      </c>
      <c r="K3160" s="1">
        <v>124.3704</v>
      </c>
      <c r="L3160" s="1">
        <v>4.0999999999999996</v>
      </c>
    </row>
    <row r="3161" spans="1:12" x14ac:dyDescent="0.2">
      <c r="A3161" s="1" t="s">
        <v>6</v>
      </c>
      <c r="B3161" s="1" t="s">
        <v>355</v>
      </c>
      <c r="C3161" s="1" t="s">
        <v>71</v>
      </c>
      <c r="D3161" s="1">
        <v>2018</v>
      </c>
      <c r="E3161" s="1" t="s">
        <v>13</v>
      </c>
      <c r="F3161" s="1" t="s">
        <v>2</v>
      </c>
      <c r="G3161" s="1" t="s">
        <v>1</v>
      </c>
      <c r="H3161" s="1" t="s">
        <v>12</v>
      </c>
      <c r="I3161" s="1">
        <v>4.7570400999999998E-2</v>
      </c>
      <c r="K3161" s="1">
        <v>125.7362</v>
      </c>
      <c r="L3161" s="1">
        <v>4.0999999999999996</v>
      </c>
    </row>
    <row r="3162" spans="1:12" x14ac:dyDescent="0.2">
      <c r="A3162" s="1" t="s">
        <v>6</v>
      </c>
      <c r="B3162" s="1" t="s">
        <v>361</v>
      </c>
      <c r="C3162" s="1" t="s">
        <v>71</v>
      </c>
      <c r="D3162" s="1">
        <v>2018</v>
      </c>
      <c r="E3162" s="1" t="s">
        <v>13</v>
      </c>
      <c r="F3162" s="1" t="s">
        <v>2</v>
      </c>
      <c r="G3162" s="1" t="s">
        <v>1</v>
      </c>
      <c r="H3162" s="1" t="s">
        <v>12</v>
      </c>
      <c r="I3162" s="1">
        <v>1.4018839999999999E-2</v>
      </c>
      <c r="K3162" s="1">
        <v>178.1344</v>
      </c>
      <c r="L3162" s="1">
        <v>4.0999999999999996</v>
      </c>
    </row>
    <row r="3163" spans="1:12" x14ac:dyDescent="0.2">
      <c r="A3163" s="1" t="s">
        <v>6</v>
      </c>
      <c r="B3163" s="1" t="s">
        <v>1205</v>
      </c>
      <c r="C3163" s="1" t="s">
        <v>71</v>
      </c>
      <c r="D3163" s="1">
        <v>2018</v>
      </c>
      <c r="E3163" s="1" t="s">
        <v>13</v>
      </c>
      <c r="F3163" s="1" t="s">
        <v>2</v>
      </c>
      <c r="G3163" s="1" t="s">
        <v>1</v>
      </c>
      <c r="H3163" s="1" t="s">
        <v>12</v>
      </c>
      <c r="I3163" s="1">
        <v>3.5853059E-2</v>
      </c>
      <c r="K3163" s="1">
        <v>176.87119999999999</v>
      </c>
      <c r="L3163" s="1">
        <v>4.0999999999999996</v>
      </c>
    </row>
    <row r="3164" spans="1:12" x14ac:dyDescent="0.2">
      <c r="A3164" s="1" t="s">
        <v>6</v>
      </c>
      <c r="B3164" s="1" t="s">
        <v>367</v>
      </c>
      <c r="C3164" s="1" t="s">
        <v>71</v>
      </c>
      <c r="D3164" s="1">
        <v>2018</v>
      </c>
      <c r="E3164" s="1" t="s">
        <v>13</v>
      </c>
      <c r="F3164" s="1" t="s">
        <v>2</v>
      </c>
      <c r="G3164" s="1" t="s">
        <v>1</v>
      </c>
      <c r="H3164" s="1" t="s">
        <v>12</v>
      </c>
      <c r="I3164" s="1">
        <v>8.2002559000000003E-2</v>
      </c>
      <c r="K3164" s="1">
        <v>59.258800000000001</v>
      </c>
      <c r="L3164" s="1">
        <v>4.0999999999999996</v>
      </c>
    </row>
    <row r="3165" spans="1:12" x14ac:dyDescent="0.2">
      <c r="A3165" s="1" t="s">
        <v>6</v>
      </c>
      <c r="B3165" s="1" t="s">
        <v>1203</v>
      </c>
      <c r="C3165" s="1" t="s">
        <v>10</v>
      </c>
      <c r="D3165" s="1">
        <v>2018</v>
      </c>
      <c r="E3165" s="1" t="s">
        <v>13</v>
      </c>
      <c r="F3165" s="1" t="s">
        <v>2</v>
      </c>
      <c r="G3165" s="1" t="s">
        <v>1</v>
      </c>
      <c r="H3165" s="1" t="s">
        <v>12</v>
      </c>
      <c r="I3165" s="1">
        <v>5.6713055999999998E-2</v>
      </c>
      <c r="K3165" s="1">
        <v>223.80879999999999</v>
      </c>
      <c r="L3165" s="1">
        <v>4.0999999999999996</v>
      </c>
    </row>
    <row r="3166" spans="1:12" x14ac:dyDescent="0.2">
      <c r="A3166" s="1" t="s">
        <v>6</v>
      </c>
      <c r="B3166" s="1" t="s">
        <v>970</v>
      </c>
      <c r="C3166" s="1" t="s">
        <v>10</v>
      </c>
      <c r="D3166" s="1">
        <v>2018</v>
      </c>
      <c r="E3166" s="1" t="s">
        <v>13</v>
      </c>
      <c r="F3166" s="1" t="s">
        <v>2</v>
      </c>
      <c r="G3166" s="1" t="s">
        <v>1</v>
      </c>
      <c r="H3166" s="1" t="s">
        <v>12</v>
      </c>
      <c r="I3166" s="1">
        <v>0</v>
      </c>
      <c r="K3166" s="1">
        <v>188.25559999999999</v>
      </c>
      <c r="L3166" s="1">
        <v>4.0999999999999996</v>
      </c>
    </row>
    <row r="3167" spans="1:12" x14ac:dyDescent="0.2">
      <c r="A3167" s="1" t="s">
        <v>6</v>
      </c>
      <c r="B3167" s="1" t="s">
        <v>1248</v>
      </c>
      <c r="C3167" s="1" t="s">
        <v>10</v>
      </c>
      <c r="D3167" s="1">
        <v>2018</v>
      </c>
      <c r="E3167" s="1" t="s">
        <v>13</v>
      </c>
      <c r="F3167" s="1" t="s">
        <v>2</v>
      </c>
      <c r="G3167" s="1" t="s">
        <v>1</v>
      </c>
      <c r="H3167" s="1" t="s">
        <v>12</v>
      </c>
      <c r="I3167" s="1">
        <v>5.9438787E-2</v>
      </c>
      <c r="K3167" s="1">
        <v>130.99680000000001</v>
      </c>
      <c r="L3167" s="1">
        <v>4.0999999999999996</v>
      </c>
    </row>
    <row r="3168" spans="1:12" x14ac:dyDescent="0.2">
      <c r="A3168" s="1" t="s">
        <v>6</v>
      </c>
      <c r="B3168" s="1" t="s">
        <v>813</v>
      </c>
      <c r="C3168" s="1" t="s">
        <v>10</v>
      </c>
      <c r="D3168" s="1">
        <v>2018</v>
      </c>
      <c r="E3168" s="1" t="s">
        <v>13</v>
      </c>
      <c r="F3168" s="1" t="s">
        <v>2</v>
      </c>
      <c r="G3168" s="1" t="s">
        <v>1</v>
      </c>
      <c r="H3168" s="1" t="s">
        <v>12</v>
      </c>
      <c r="I3168" s="1">
        <v>5.8542509E-2</v>
      </c>
      <c r="K3168" s="1">
        <v>168.6448</v>
      </c>
      <c r="L3168" s="1">
        <v>4.0999999999999996</v>
      </c>
    </row>
    <row r="3169" spans="1:12" x14ac:dyDescent="0.2">
      <c r="A3169" s="1" t="s">
        <v>6</v>
      </c>
      <c r="B3169" s="1" t="s">
        <v>320</v>
      </c>
      <c r="C3169" s="1" t="s">
        <v>14</v>
      </c>
      <c r="D3169" s="1">
        <v>2018</v>
      </c>
      <c r="E3169" s="1" t="s">
        <v>13</v>
      </c>
      <c r="F3169" s="1" t="s">
        <v>2</v>
      </c>
      <c r="G3169" s="1" t="s">
        <v>1</v>
      </c>
      <c r="H3169" s="1" t="s">
        <v>12</v>
      </c>
      <c r="I3169" s="1">
        <v>3.7388493000000002E-2</v>
      </c>
      <c r="K3169" s="1">
        <v>107.8254</v>
      </c>
      <c r="L3169" s="1">
        <v>4.0999999999999996</v>
      </c>
    </row>
    <row r="3170" spans="1:12" x14ac:dyDescent="0.2">
      <c r="A3170" s="1" t="s">
        <v>6</v>
      </c>
      <c r="B3170" s="1" t="s">
        <v>1359</v>
      </c>
      <c r="C3170" s="1" t="s">
        <v>14</v>
      </c>
      <c r="D3170" s="1">
        <v>2018</v>
      </c>
      <c r="E3170" s="1" t="s">
        <v>13</v>
      </c>
      <c r="F3170" s="1" t="s">
        <v>2</v>
      </c>
      <c r="G3170" s="1" t="s">
        <v>1</v>
      </c>
      <c r="H3170" s="1" t="s">
        <v>12</v>
      </c>
      <c r="I3170" s="1">
        <v>1.1072421000000001E-2</v>
      </c>
      <c r="K3170" s="1">
        <v>85.353999999999999</v>
      </c>
      <c r="L3170" s="1">
        <v>4.0999999999999996</v>
      </c>
    </row>
    <row r="3171" spans="1:12" x14ac:dyDescent="0.2">
      <c r="A3171" s="1" t="s">
        <v>6</v>
      </c>
      <c r="B3171" s="1" t="s">
        <v>714</v>
      </c>
      <c r="C3171" s="1" t="s">
        <v>19</v>
      </c>
      <c r="D3171" s="1">
        <v>2018</v>
      </c>
      <c r="E3171" s="1" t="s">
        <v>13</v>
      </c>
      <c r="F3171" s="1" t="s">
        <v>2</v>
      </c>
      <c r="G3171" s="1" t="s">
        <v>1</v>
      </c>
      <c r="H3171" s="1" t="s">
        <v>12</v>
      </c>
      <c r="I3171" s="1">
        <v>7.6798609000000004E-2</v>
      </c>
      <c r="K3171" s="1">
        <v>231.89580000000001</v>
      </c>
      <c r="L3171" s="1">
        <v>4.0999999999999996</v>
      </c>
    </row>
    <row r="3172" spans="1:12" x14ac:dyDescent="0.2">
      <c r="A3172" s="1" t="s">
        <v>6</v>
      </c>
      <c r="B3172" s="1" t="s">
        <v>1237</v>
      </c>
      <c r="C3172" s="1" t="s">
        <v>122</v>
      </c>
      <c r="D3172" s="1">
        <v>2018</v>
      </c>
      <c r="E3172" s="1" t="s">
        <v>13</v>
      </c>
      <c r="F3172" s="1" t="s">
        <v>2</v>
      </c>
      <c r="G3172" s="1" t="s">
        <v>1</v>
      </c>
      <c r="H3172" s="1" t="s">
        <v>12</v>
      </c>
      <c r="I3172" s="1">
        <v>0</v>
      </c>
      <c r="K3172" s="1">
        <v>59.8904</v>
      </c>
      <c r="L3172" s="1">
        <v>4.0999999999999996</v>
      </c>
    </row>
    <row r="3173" spans="1:12" x14ac:dyDescent="0.2">
      <c r="A3173" s="1" t="s">
        <v>21</v>
      </c>
      <c r="B3173" s="1" t="s">
        <v>1417</v>
      </c>
      <c r="C3173" s="1" t="s">
        <v>10</v>
      </c>
      <c r="D3173" s="1">
        <v>2018</v>
      </c>
      <c r="E3173" s="1" t="s">
        <v>13</v>
      </c>
      <c r="F3173" s="1" t="s">
        <v>2</v>
      </c>
      <c r="G3173" s="1" t="s">
        <v>1</v>
      </c>
      <c r="H3173" s="1" t="s">
        <v>12</v>
      </c>
      <c r="I3173" s="1">
        <v>6.9851682999999998E-2</v>
      </c>
      <c r="K3173" s="1">
        <v>110.99120000000001</v>
      </c>
      <c r="L3173" s="1">
        <v>4.0999999999999996</v>
      </c>
    </row>
    <row r="3174" spans="1:12" x14ac:dyDescent="0.2">
      <c r="A3174" s="1" t="s">
        <v>124</v>
      </c>
      <c r="B3174" s="1" t="s">
        <v>1527</v>
      </c>
      <c r="C3174" s="1" t="s">
        <v>14</v>
      </c>
      <c r="D3174" s="1">
        <v>2018</v>
      </c>
      <c r="E3174" s="1" t="s">
        <v>13</v>
      </c>
      <c r="F3174" s="1" t="s">
        <v>2</v>
      </c>
      <c r="G3174" s="1" t="s">
        <v>1</v>
      </c>
      <c r="H3174" s="1" t="s">
        <v>12</v>
      </c>
      <c r="I3174" s="1">
        <v>0.12746985699999999</v>
      </c>
      <c r="K3174" s="1">
        <v>107.76220000000001</v>
      </c>
      <c r="L3174" s="1">
        <v>4</v>
      </c>
    </row>
    <row r="3175" spans="1:12" x14ac:dyDescent="0.2">
      <c r="A3175" s="1" t="s">
        <v>124</v>
      </c>
      <c r="B3175" s="1" t="s">
        <v>476</v>
      </c>
      <c r="C3175" s="1" t="s">
        <v>10</v>
      </c>
      <c r="D3175" s="1">
        <v>2012</v>
      </c>
      <c r="E3175" s="1" t="s">
        <v>9</v>
      </c>
      <c r="F3175" s="1" t="s">
        <v>8</v>
      </c>
      <c r="G3175" s="1" t="s">
        <v>1</v>
      </c>
      <c r="H3175" s="1" t="s">
        <v>7</v>
      </c>
      <c r="I3175" s="1">
        <v>0</v>
      </c>
      <c r="J3175" s="1">
        <v>11.8</v>
      </c>
      <c r="K3175" s="1">
        <v>45.540199999999999</v>
      </c>
      <c r="L3175" s="1">
        <v>4</v>
      </c>
    </row>
    <row r="3176" spans="1:12" x14ac:dyDescent="0.2">
      <c r="A3176" s="1" t="s">
        <v>6</v>
      </c>
      <c r="B3176" s="1" t="s">
        <v>110</v>
      </c>
      <c r="C3176" s="1" t="s">
        <v>108</v>
      </c>
      <c r="D3176" s="1">
        <v>2016</v>
      </c>
      <c r="E3176" s="1" t="s">
        <v>1114</v>
      </c>
      <c r="F3176" s="1" t="s">
        <v>8</v>
      </c>
      <c r="G3176" s="1" t="s">
        <v>702</v>
      </c>
      <c r="H3176" s="1" t="s">
        <v>7</v>
      </c>
      <c r="I3176" s="1">
        <v>6.9088961000000004E-2</v>
      </c>
      <c r="J3176" s="1">
        <v>9</v>
      </c>
      <c r="K3176" s="1">
        <v>56.361400000000003</v>
      </c>
      <c r="L3176" s="1">
        <v>4</v>
      </c>
    </row>
    <row r="3177" spans="1:12" x14ac:dyDescent="0.2">
      <c r="A3177" s="1" t="s">
        <v>21</v>
      </c>
      <c r="B3177" s="1" t="s">
        <v>772</v>
      </c>
      <c r="C3177" s="1" t="s">
        <v>216</v>
      </c>
      <c r="D3177" s="1">
        <v>2014</v>
      </c>
      <c r="E3177" s="1" t="s">
        <v>529</v>
      </c>
      <c r="F3177" s="1" t="s">
        <v>2</v>
      </c>
      <c r="G3177" s="1" t="s">
        <v>528</v>
      </c>
      <c r="H3177" s="1" t="s">
        <v>7</v>
      </c>
      <c r="I3177" s="1">
        <v>1.9356132000000002E-2</v>
      </c>
      <c r="J3177" s="1">
        <v>11.65</v>
      </c>
      <c r="K3177" s="1">
        <v>39.116399999999999</v>
      </c>
      <c r="L3177" s="1">
        <v>4</v>
      </c>
    </row>
    <row r="3178" spans="1:12" x14ac:dyDescent="0.2">
      <c r="A3178" s="1" t="s">
        <v>124</v>
      </c>
      <c r="B3178" s="1" t="s">
        <v>1522</v>
      </c>
      <c r="C3178" s="1" t="s">
        <v>25</v>
      </c>
      <c r="D3178" s="1">
        <v>2015</v>
      </c>
      <c r="E3178" s="1" t="s">
        <v>922</v>
      </c>
      <c r="F3178" s="1" t="s">
        <v>796</v>
      </c>
      <c r="G3178" s="1" t="s">
        <v>702</v>
      </c>
      <c r="H3178" s="1" t="s">
        <v>7</v>
      </c>
      <c r="I3178" s="1">
        <v>2.5879577000000001E-2</v>
      </c>
      <c r="J3178" s="1">
        <v>10</v>
      </c>
      <c r="K3178" s="1">
        <v>265.2226</v>
      </c>
      <c r="L3178" s="1">
        <v>4</v>
      </c>
    </row>
    <row r="3179" spans="1:12" x14ac:dyDescent="0.2">
      <c r="A3179" s="1" t="s">
        <v>6</v>
      </c>
      <c r="B3179" s="1" t="s">
        <v>377</v>
      </c>
      <c r="C3179" s="1" t="s">
        <v>25</v>
      </c>
      <c r="D3179" s="1">
        <v>2014</v>
      </c>
      <c r="E3179" s="1" t="s">
        <v>529</v>
      </c>
      <c r="F3179" s="1" t="s">
        <v>2</v>
      </c>
      <c r="G3179" s="1" t="s">
        <v>528</v>
      </c>
      <c r="H3179" s="1" t="s">
        <v>7</v>
      </c>
      <c r="I3179" s="1">
        <v>2.8696932000000001E-2</v>
      </c>
      <c r="J3179" s="1">
        <v>9.8949999999999996</v>
      </c>
      <c r="K3179" s="1">
        <v>117.0492</v>
      </c>
      <c r="L3179" s="1">
        <v>4</v>
      </c>
    </row>
    <row r="3180" spans="1:12" x14ac:dyDescent="0.2">
      <c r="A3180" s="1" t="s">
        <v>124</v>
      </c>
      <c r="B3180" s="1" t="s">
        <v>241</v>
      </c>
      <c r="C3180" s="1" t="s">
        <v>10</v>
      </c>
      <c r="D3180" s="1">
        <v>2020</v>
      </c>
      <c r="E3180" s="1" t="s">
        <v>919</v>
      </c>
      <c r="F3180" s="1" t="s">
        <v>796</v>
      </c>
      <c r="G3180" s="1" t="s">
        <v>702</v>
      </c>
      <c r="H3180" s="1" t="s">
        <v>7</v>
      </c>
      <c r="I3180" s="1">
        <v>6.5041581000000001E-2</v>
      </c>
      <c r="J3180" s="1">
        <v>10.895</v>
      </c>
      <c r="K3180" s="1">
        <v>196.3794</v>
      </c>
      <c r="L3180" s="1">
        <v>4</v>
      </c>
    </row>
    <row r="3181" spans="1:12" x14ac:dyDescent="0.2">
      <c r="A3181" s="1" t="s">
        <v>6</v>
      </c>
      <c r="B3181" s="1" t="s">
        <v>1200</v>
      </c>
      <c r="C3181" s="1" t="s">
        <v>47</v>
      </c>
      <c r="D3181" s="1">
        <v>2015</v>
      </c>
      <c r="E3181" s="1" t="s">
        <v>922</v>
      </c>
      <c r="F3181" s="1" t="s">
        <v>796</v>
      </c>
      <c r="G3181" s="1" t="s">
        <v>702</v>
      </c>
      <c r="H3181" s="1" t="s">
        <v>7</v>
      </c>
      <c r="I3181" s="1">
        <v>4.0071131000000003E-2</v>
      </c>
      <c r="J3181" s="1">
        <v>7.97</v>
      </c>
      <c r="K3181" s="1">
        <v>87.351399999999998</v>
      </c>
      <c r="L3181" s="1">
        <v>4</v>
      </c>
    </row>
    <row r="3182" spans="1:12" x14ac:dyDescent="0.2">
      <c r="A3182" s="1" t="s">
        <v>6</v>
      </c>
      <c r="B3182" s="1" t="s">
        <v>357</v>
      </c>
      <c r="C3182" s="1" t="s">
        <v>71</v>
      </c>
      <c r="D3182" s="1">
        <v>2018</v>
      </c>
      <c r="E3182" s="1" t="s">
        <v>1195</v>
      </c>
      <c r="F3182" s="1" t="s">
        <v>8</v>
      </c>
      <c r="G3182" s="1" t="s">
        <v>702</v>
      </c>
      <c r="H3182" s="1" t="s">
        <v>701</v>
      </c>
      <c r="I3182" s="1">
        <v>0.15028599000000001</v>
      </c>
      <c r="K3182" s="1">
        <v>51.069200000000002</v>
      </c>
      <c r="L3182" s="1">
        <v>4</v>
      </c>
    </row>
    <row r="3183" spans="1:12" x14ac:dyDescent="0.2">
      <c r="A3183" s="1" t="s">
        <v>6</v>
      </c>
      <c r="B3183" s="1" t="s">
        <v>371</v>
      </c>
      <c r="C3183" s="1" t="s">
        <v>17</v>
      </c>
      <c r="D3183" s="1">
        <v>2015</v>
      </c>
      <c r="E3183" s="1" t="s">
        <v>922</v>
      </c>
      <c r="F3183" s="1" t="s">
        <v>796</v>
      </c>
      <c r="G3183" s="1" t="s">
        <v>702</v>
      </c>
      <c r="H3183" s="1" t="s">
        <v>7</v>
      </c>
      <c r="I3183" s="1">
        <v>7.8946454999999999E-2</v>
      </c>
      <c r="J3183" s="1">
        <v>13.65</v>
      </c>
      <c r="K3183" s="1">
        <v>186.024</v>
      </c>
      <c r="L3183" s="1">
        <v>4</v>
      </c>
    </row>
    <row r="3184" spans="1:12" x14ac:dyDescent="0.2">
      <c r="A3184" s="1" t="s">
        <v>6</v>
      </c>
      <c r="B3184" s="1" t="s">
        <v>1401</v>
      </c>
      <c r="C3184" s="1" t="s">
        <v>14</v>
      </c>
      <c r="D3184" s="1">
        <v>2016</v>
      </c>
      <c r="E3184" s="1" t="s">
        <v>1114</v>
      </c>
      <c r="F3184" s="1" t="s">
        <v>8</v>
      </c>
      <c r="G3184" s="1" t="s">
        <v>702</v>
      </c>
      <c r="H3184" s="1" t="s">
        <v>7</v>
      </c>
      <c r="I3184" s="1">
        <v>0.105296072</v>
      </c>
      <c r="J3184" s="1">
        <v>15.6</v>
      </c>
      <c r="K3184" s="1">
        <v>170.1764</v>
      </c>
      <c r="L3184" s="1">
        <v>4</v>
      </c>
    </row>
    <row r="3185" spans="1:12" x14ac:dyDescent="0.2">
      <c r="A3185" s="1" t="s">
        <v>124</v>
      </c>
      <c r="B3185" s="1" t="s">
        <v>1179</v>
      </c>
      <c r="C3185" s="1" t="s">
        <v>71</v>
      </c>
      <c r="D3185" s="1">
        <v>2018</v>
      </c>
      <c r="E3185" s="1" t="s">
        <v>1195</v>
      </c>
      <c r="F3185" s="1" t="s">
        <v>8</v>
      </c>
      <c r="G3185" s="1" t="s">
        <v>702</v>
      </c>
      <c r="H3185" s="1" t="s">
        <v>701</v>
      </c>
      <c r="I3185" s="1">
        <v>9.7145949999999995E-3</v>
      </c>
      <c r="K3185" s="1">
        <v>120.0414</v>
      </c>
      <c r="L3185" s="1">
        <v>4</v>
      </c>
    </row>
    <row r="3186" spans="1:12" x14ac:dyDescent="0.2">
      <c r="A3186" s="1" t="s">
        <v>6</v>
      </c>
      <c r="B3186" s="1" t="s">
        <v>970</v>
      </c>
      <c r="C3186" s="1" t="s">
        <v>10</v>
      </c>
      <c r="D3186" s="1">
        <v>2016</v>
      </c>
      <c r="E3186" s="1" t="s">
        <v>1114</v>
      </c>
      <c r="F3186" s="1" t="s">
        <v>8</v>
      </c>
      <c r="G3186" s="1" t="s">
        <v>702</v>
      </c>
      <c r="H3186" s="1" t="s">
        <v>7</v>
      </c>
      <c r="I3186" s="1">
        <v>7.4627201000000004E-2</v>
      </c>
      <c r="J3186" s="1">
        <v>8.75</v>
      </c>
      <c r="K3186" s="1">
        <v>187.85560000000001</v>
      </c>
      <c r="L3186" s="1">
        <v>4</v>
      </c>
    </row>
    <row r="3187" spans="1:12" x14ac:dyDescent="0.2">
      <c r="A3187" s="1" t="s">
        <v>124</v>
      </c>
      <c r="B3187" s="1" t="s">
        <v>127</v>
      </c>
      <c r="C3187" s="1" t="s">
        <v>19</v>
      </c>
      <c r="D3187" s="1">
        <v>2014</v>
      </c>
      <c r="E3187" s="1" t="s">
        <v>529</v>
      </c>
      <c r="F3187" s="1" t="s">
        <v>2</v>
      </c>
      <c r="G3187" s="1" t="s">
        <v>528</v>
      </c>
      <c r="H3187" s="1" t="s">
        <v>7</v>
      </c>
      <c r="I3187" s="1">
        <v>3.5913805E-2</v>
      </c>
      <c r="J3187" s="1">
        <v>14.15</v>
      </c>
      <c r="K3187" s="1">
        <v>41.413800000000002</v>
      </c>
      <c r="L3187" s="1">
        <v>4</v>
      </c>
    </row>
    <row r="3188" spans="1:12" x14ac:dyDescent="0.2">
      <c r="A3188" s="1" t="s">
        <v>6</v>
      </c>
      <c r="B3188" s="1" t="s">
        <v>1557</v>
      </c>
      <c r="C3188" s="1" t="s">
        <v>112</v>
      </c>
      <c r="D3188" s="1">
        <v>2015</v>
      </c>
      <c r="E3188" s="1" t="s">
        <v>922</v>
      </c>
      <c r="F3188" s="1" t="s">
        <v>796</v>
      </c>
      <c r="G3188" s="1" t="s">
        <v>702</v>
      </c>
      <c r="H3188" s="1" t="s">
        <v>7</v>
      </c>
      <c r="I3188" s="1">
        <v>0</v>
      </c>
      <c r="J3188" s="1">
        <v>9.1</v>
      </c>
      <c r="K3188" s="1">
        <v>173.2054</v>
      </c>
      <c r="L3188" s="1">
        <v>4</v>
      </c>
    </row>
    <row r="3189" spans="1:12" x14ac:dyDescent="0.2">
      <c r="A3189" s="1" t="s">
        <v>124</v>
      </c>
      <c r="B3189" s="1" t="s">
        <v>496</v>
      </c>
      <c r="C3189" s="1" t="s">
        <v>25</v>
      </c>
      <c r="D3189" s="1">
        <v>2020</v>
      </c>
      <c r="E3189" s="1" t="s">
        <v>919</v>
      </c>
      <c r="F3189" s="1" t="s">
        <v>796</v>
      </c>
      <c r="G3189" s="1" t="s">
        <v>702</v>
      </c>
      <c r="H3189" s="1" t="s">
        <v>7</v>
      </c>
      <c r="I3189" s="1">
        <v>2.1327477000000001E-2</v>
      </c>
      <c r="J3189" s="1">
        <v>15.2</v>
      </c>
      <c r="K3189" s="1">
        <v>216.88239999999999</v>
      </c>
      <c r="L3189" s="1">
        <v>4</v>
      </c>
    </row>
    <row r="3190" spans="1:12" x14ac:dyDescent="0.2">
      <c r="A3190" s="1" t="s">
        <v>124</v>
      </c>
      <c r="B3190" s="1" t="s">
        <v>417</v>
      </c>
      <c r="C3190" s="1" t="s">
        <v>165</v>
      </c>
      <c r="D3190" s="1">
        <v>2017</v>
      </c>
      <c r="E3190" s="1" t="s">
        <v>797</v>
      </c>
      <c r="F3190" s="1" t="s">
        <v>796</v>
      </c>
      <c r="G3190" s="1" t="s">
        <v>702</v>
      </c>
      <c r="H3190" s="1" t="s">
        <v>7</v>
      </c>
      <c r="I3190" s="1">
        <v>1.9471688000000001E-2</v>
      </c>
      <c r="J3190" s="1">
        <v>14.5</v>
      </c>
      <c r="K3190" s="1">
        <v>164.821</v>
      </c>
      <c r="L3190" s="1">
        <v>4</v>
      </c>
    </row>
    <row r="3191" spans="1:12" x14ac:dyDescent="0.2">
      <c r="A3191" s="1" t="s">
        <v>124</v>
      </c>
      <c r="B3191" s="1" t="s">
        <v>915</v>
      </c>
      <c r="C3191" s="1" t="s">
        <v>28</v>
      </c>
      <c r="D3191" s="1">
        <v>2015</v>
      </c>
      <c r="E3191" s="1" t="s">
        <v>922</v>
      </c>
      <c r="F3191" s="1" t="s">
        <v>796</v>
      </c>
      <c r="G3191" s="1" t="s">
        <v>702</v>
      </c>
      <c r="H3191" s="1" t="s">
        <v>7</v>
      </c>
      <c r="I3191" s="1">
        <v>0.17657303499999999</v>
      </c>
      <c r="J3191" s="1">
        <v>11.1</v>
      </c>
      <c r="K3191" s="1">
        <v>157.46039999999999</v>
      </c>
      <c r="L3191" s="1">
        <v>4</v>
      </c>
    </row>
    <row r="3192" spans="1:12" x14ac:dyDescent="0.2">
      <c r="A3192" s="1" t="s">
        <v>6</v>
      </c>
      <c r="B3192" s="1" t="s">
        <v>920</v>
      </c>
      <c r="C3192" s="1" t="s">
        <v>28</v>
      </c>
      <c r="D3192" s="1">
        <v>2011</v>
      </c>
      <c r="E3192" s="1" t="s">
        <v>703</v>
      </c>
      <c r="F3192" s="1" t="s">
        <v>2</v>
      </c>
      <c r="G3192" s="1" t="s">
        <v>702</v>
      </c>
      <c r="H3192" s="1" t="s">
        <v>701</v>
      </c>
      <c r="I3192" s="1">
        <v>4.2464962000000002E-2</v>
      </c>
      <c r="J3192" s="1">
        <v>15.5</v>
      </c>
      <c r="K3192" s="1">
        <v>81.593400000000003</v>
      </c>
      <c r="L3192" s="1">
        <v>4</v>
      </c>
    </row>
    <row r="3193" spans="1:12" x14ac:dyDescent="0.2">
      <c r="A3193" s="1" t="s">
        <v>124</v>
      </c>
      <c r="B3193" s="1" t="s">
        <v>464</v>
      </c>
      <c r="C3193" s="1" t="s">
        <v>216</v>
      </c>
      <c r="D3193" s="1">
        <v>2018</v>
      </c>
      <c r="E3193" s="1" t="s">
        <v>13</v>
      </c>
      <c r="F3193" s="1" t="s">
        <v>2</v>
      </c>
      <c r="G3193" s="1" t="s">
        <v>1</v>
      </c>
      <c r="H3193" s="1" t="s">
        <v>12</v>
      </c>
      <c r="I3193" s="1">
        <v>4.357366E-2</v>
      </c>
      <c r="K3193" s="1">
        <v>192.88460000000001</v>
      </c>
      <c r="L3193" s="1">
        <v>4</v>
      </c>
    </row>
    <row r="3194" spans="1:12" x14ac:dyDescent="0.2">
      <c r="A3194" s="1" t="s">
        <v>124</v>
      </c>
      <c r="B3194" s="1" t="s">
        <v>1184</v>
      </c>
      <c r="C3194" s="1" t="s">
        <v>25</v>
      </c>
      <c r="D3194" s="1">
        <v>2014</v>
      </c>
      <c r="E3194" s="1" t="s">
        <v>529</v>
      </c>
      <c r="F3194" s="1" t="s">
        <v>2</v>
      </c>
      <c r="G3194" s="1" t="s">
        <v>528</v>
      </c>
      <c r="H3194" s="1" t="s">
        <v>7</v>
      </c>
      <c r="I3194" s="1">
        <v>3.3946163000000001E-2</v>
      </c>
      <c r="J3194" s="1">
        <v>12</v>
      </c>
      <c r="K3194" s="1">
        <v>179.39760000000001</v>
      </c>
      <c r="L3194" s="1">
        <v>4</v>
      </c>
    </row>
    <row r="3195" spans="1:12" x14ac:dyDescent="0.2">
      <c r="A3195" s="1" t="s">
        <v>124</v>
      </c>
      <c r="B3195" s="1" t="s">
        <v>1298</v>
      </c>
      <c r="C3195" s="1" t="s">
        <v>71</v>
      </c>
      <c r="D3195" s="1">
        <v>2018</v>
      </c>
      <c r="E3195" s="1" t="s">
        <v>1195</v>
      </c>
      <c r="F3195" s="1" t="s">
        <v>8</v>
      </c>
      <c r="G3195" s="1" t="s">
        <v>702</v>
      </c>
      <c r="H3195" s="1" t="s">
        <v>701</v>
      </c>
      <c r="I3195" s="1">
        <v>0.148392623</v>
      </c>
      <c r="K3195" s="1">
        <v>41.579599999999999</v>
      </c>
      <c r="L3195" s="1">
        <v>4</v>
      </c>
    </row>
    <row r="3196" spans="1:12" x14ac:dyDescent="0.2">
      <c r="A3196" s="1" t="s">
        <v>6</v>
      </c>
      <c r="B3196" s="1" t="s">
        <v>1499</v>
      </c>
      <c r="C3196" s="1" t="s">
        <v>71</v>
      </c>
      <c r="D3196" s="1">
        <v>2016</v>
      </c>
      <c r="E3196" s="1" t="s">
        <v>1114</v>
      </c>
      <c r="F3196" s="1" t="s">
        <v>8</v>
      </c>
      <c r="G3196" s="1" t="s">
        <v>702</v>
      </c>
      <c r="H3196" s="1" t="s">
        <v>7</v>
      </c>
      <c r="I3196" s="1">
        <v>5.7827100999999999E-2</v>
      </c>
      <c r="J3196" s="1">
        <v>8.9849999999999994</v>
      </c>
      <c r="K3196" s="1">
        <v>128.83099999999999</v>
      </c>
      <c r="L3196" s="1">
        <v>4</v>
      </c>
    </row>
    <row r="3197" spans="1:12" x14ac:dyDescent="0.2">
      <c r="A3197" s="1" t="s">
        <v>124</v>
      </c>
      <c r="B3197" s="1" t="s">
        <v>259</v>
      </c>
      <c r="C3197" s="1" t="s">
        <v>71</v>
      </c>
      <c r="D3197" s="1">
        <v>2018</v>
      </c>
      <c r="E3197" s="1" t="s">
        <v>1195</v>
      </c>
      <c r="F3197" s="1" t="s">
        <v>8</v>
      </c>
      <c r="G3197" s="1" t="s">
        <v>702</v>
      </c>
      <c r="H3197" s="1" t="s">
        <v>701</v>
      </c>
      <c r="I3197" s="1">
        <v>0.20469999999999999</v>
      </c>
      <c r="K3197" s="1">
        <v>76.867000000000004</v>
      </c>
      <c r="L3197" s="1">
        <v>4</v>
      </c>
    </row>
    <row r="3198" spans="1:12" x14ac:dyDescent="0.2">
      <c r="A3198" s="1" t="s">
        <v>124</v>
      </c>
      <c r="B3198" s="1" t="s">
        <v>992</v>
      </c>
      <c r="C3198" s="1" t="s">
        <v>19</v>
      </c>
      <c r="D3198" s="1">
        <v>2016</v>
      </c>
      <c r="E3198" s="1" t="s">
        <v>1114</v>
      </c>
      <c r="F3198" s="1" t="s">
        <v>8</v>
      </c>
      <c r="G3198" s="1" t="s">
        <v>702</v>
      </c>
      <c r="H3198" s="1" t="s">
        <v>7</v>
      </c>
      <c r="I3198" s="1">
        <v>3.4452948999999997E-2</v>
      </c>
      <c r="J3198" s="1">
        <v>7.97</v>
      </c>
      <c r="K3198" s="1">
        <v>174.04220000000001</v>
      </c>
      <c r="L3198" s="1">
        <v>4</v>
      </c>
    </row>
    <row r="3199" spans="1:12" x14ac:dyDescent="0.2">
      <c r="A3199" s="1" t="s">
        <v>6</v>
      </c>
      <c r="B3199" s="1" t="s">
        <v>1409</v>
      </c>
      <c r="C3199" s="1" t="s">
        <v>47</v>
      </c>
      <c r="D3199" s="1">
        <v>2018</v>
      </c>
      <c r="E3199" s="1" t="s">
        <v>13</v>
      </c>
      <c r="F3199" s="1" t="s">
        <v>2</v>
      </c>
      <c r="G3199" s="1" t="s">
        <v>1</v>
      </c>
      <c r="H3199" s="1" t="s">
        <v>12</v>
      </c>
      <c r="I3199" s="1">
        <v>6.5203102999999998E-2</v>
      </c>
      <c r="K3199" s="1">
        <v>166.08160000000001</v>
      </c>
      <c r="L3199" s="1">
        <v>4</v>
      </c>
    </row>
    <row r="3200" spans="1:12" x14ac:dyDescent="0.2">
      <c r="A3200" s="1" t="s">
        <v>6</v>
      </c>
      <c r="B3200" s="1" t="s">
        <v>1342</v>
      </c>
      <c r="C3200" s="1" t="s">
        <v>47</v>
      </c>
      <c r="D3200" s="1">
        <v>2014</v>
      </c>
      <c r="E3200" s="1" t="s">
        <v>529</v>
      </c>
      <c r="F3200" s="1" t="s">
        <v>2</v>
      </c>
      <c r="G3200" s="1" t="s">
        <v>528</v>
      </c>
      <c r="H3200" s="1" t="s">
        <v>7</v>
      </c>
      <c r="I3200" s="1">
        <v>4.1947547000000002E-2</v>
      </c>
      <c r="J3200" s="1">
        <v>6.7850000000000001</v>
      </c>
      <c r="K3200" s="1">
        <v>41.211199999999998</v>
      </c>
      <c r="L3200" s="1">
        <v>4</v>
      </c>
    </row>
    <row r="3201" spans="1:12" x14ac:dyDescent="0.2">
      <c r="A3201" s="1" t="s">
        <v>124</v>
      </c>
      <c r="B3201" s="1" t="s">
        <v>1313</v>
      </c>
      <c r="C3201" s="1" t="s">
        <v>25</v>
      </c>
      <c r="D3201" s="1">
        <v>2022</v>
      </c>
      <c r="E3201" s="1" t="s">
        <v>3</v>
      </c>
      <c r="F3201" s="1" t="s">
        <v>2</v>
      </c>
      <c r="G3201" s="1" t="s">
        <v>1</v>
      </c>
      <c r="H3201" s="1" t="s">
        <v>0</v>
      </c>
      <c r="I3201" s="1">
        <v>8.2888496000000006E-2</v>
      </c>
      <c r="J3201" s="1">
        <v>19.5</v>
      </c>
      <c r="K3201" s="1">
        <v>178.6002</v>
      </c>
      <c r="L3201" s="1">
        <v>4</v>
      </c>
    </row>
    <row r="3202" spans="1:12" x14ac:dyDescent="0.2">
      <c r="A3202" s="1" t="s">
        <v>6</v>
      </c>
      <c r="B3202" s="1" t="s">
        <v>706</v>
      </c>
      <c r="C3202" s="1" t="s">
        <v>71</v>
      </c>
      <c r="D3202" s="1">
        <v>2020</v>
      </c>
      <c r="E3202" s="1" t="s">
        <v>919</v>
      </c>
      <c r="F3202" s="1" t="s">
        <v>796</v>
      </c>
      <c r="G3202" s="1" t="s">
        <v>702</v>
      </c>
      <c r="H3202" s="1" t="s">
        <v>7</v>
      </c>
      <c r="I3202" s="1">
        <v>4.6350909000000003E-2</v>
      </c>
      <c r="J3202" s="1">
        <v>6.6349999999999998</v>
      </c>
      <c r="K3202" s="1">
        <v>37.450600000000001</v>
      </c>
      <c r="L3202" s="1">
        <v>4</v>
      </c>
    </row>
    <row r="3203" spans="1:12" x14ac:dyDescent="0.2">
      <c r="A3203" s="1" t="s">
        <v>16</v>
      </c>
      <c r="B3203" s="1" t="s">
        <v>317</v>
      </c>
      <c r="C3203" s="1" t="s">
        <v>14</v>
      </c>
      <c r="D3203" s="1">
        <v>2012</v>
      </c>
      <c r="E3203" s="1" t="s">
        <v>9</v>
      </c>
      <c r="F3203" s="1" t="s">
        <v>8</v>
      </c>
      <c r="G3203" s="1" t="s">
        <v>1</v>
      </c>
      <c r="H3203" s="1" t="s">
        <v>7</v>
      </c>
      <c r="I3203" s="1">
        <v>5.6960813999999999E-2</v>
      </c>
      <c r="J3203" s="1">
        <v>13.8</v>
      </c>
      <c r="K3203" s="1">
        <v>230.0984</v>
      </c>
      <c r="L3203" s="1">
        <v>4</v>
      </c>
    </row>
    <row r="3204" spans="1:12" x14ac:dyDescent="0.2">
      <c r="A3204" s="1" t="s">
        <v>124</v>
      </c>
      <c r="B3204" s="1" t="s">
        <v>448</v>
      </c>
      <c r="C3204" s="1" t="s">
        <v>4</v>
      </c>
      <c r="D3204" s="1">
        <v>2016</v>
      </c>
      <c r="E3204" s="1" t="s">
        <v>1114</v>
      </c>
      <c r="F3204" s="1" t="s">
        <v>8</v>
      </c>
      <c r="G3204" s="1" t="s">
        <v>702</v>
      </c>
      <c r="H3204" s="1" t="s">
        <v>7</v>
      </c>
      <c r="I3204" s="1">
        <v>1.7719276999999999E-2</v>
      </c>
      <c r="J3204" s="1">
        <v>19</v>
      </c>
      <c r="K3204" s="1">
        <v>211.02440000000001</v>
      </c>
      <c r="L3204" s="1">
        <v>4</v>
      </c>
    </row>
    <row r="3205" spans="1:12" x14ac:dyDescent="0.2">
      <c r="A3205" s="1" t="s">
        <v>295</v>
      </c>
      <c r="B3205" s="1" t="s">
        <v>1381</v>
      </c>
      <c r="C3205" s="1" t="s">
        <v>122</v>
      </c>
      <c r="D3205" s="1">
        <v>2014</v>
      </c>
      <c r="E3205" s="1" t="s">
        <v>529</v>
      </c>
      <c r="F3205" s="1" t="s">
        <v>2</v>
      </c>
      <c r="G3205" s="1" t="s">
        <v>528</v>
      </c>
      <c r="H3205" s="1" t="s">
        <v>7</v>
      </c>
      <c r="I3205" s="1">
        <v>6.0797392999999998E-2</v>
      </c>
      <c r="J3205" s="1">
        <v>16</v>
      </c>
      <c r="K3205" s="1">
        <v>223.84039999999999</v>
      </c>
      <c r="L3205" s="1">
        <v>4</v>
      </c>
    </row>
    <row r="3206" spans="1:12" x14ac:dyDescent="0.2">
      <c r="A3206" s="1" t="s">
        <v>124</v>
      </c>
      <c r="B3206" s="1" t="s">
        <v>306</v>
      </c>
      <c r="C3206" s="1" t="s">
        <v>10</v>
      </c>
      <c r="D3206" s="1">
        <v>2017</v>
      </c>
      <c r="E3206" s="1" t="s">
        <v>797</v>
      </c>
      <c r="F3206" s="1" t="s">
        <v>796</v>
      </c>
      <c r="G3206" s="1" t="s">
        <v>702</v>
      </c>
      <c r="H3206" s="1" t="s">
        <v>7</v>
      </c>
      <c r="I3206" s="1">
        <v>2.7310252E-2</v>
      </c>
      <c r="J3206" s="1">
        <v>10.3</v>
      </c>
      <c r="K3206" s="1">
        <v>101.0042</v>
      </c>
      <c r="L3206" s="1">
        <v>4</v>
      </c>
    </row>
    <row r="3207" spans="1:12" x14ac:dyDescent="0.2">
      <c r="A3207" s="1" t="s">
        <v>124</v>
      </c>
      <c r="B3207" s="1" t="s">
        <v>1073</v>
      </c>
      <c r="C3207" s="1" t="s">
        <v>4</v>
      </c>
      <c r="D3207" s="1">
        <v>2014</v>
      </c>
      <c r="E3207" s="1" t="s">
        <v>529</v>
      </c>
      <c r="F3207" s="1" t="s">
        <v>2</v>
      </c>
      <c r="G3207" s="1" t="s">
        <v>528</v>
      </c>
      <c r="H3207" s="1" t="s">
        <v>7</v>
      </c>
      <c r="I3207" s="1">
        <v>4.4871032999999998E-2</v>
      </c>
      <c r="J3207" s="1">
        <v>15</v>
      </c>
      <c r="K3207" s="1">
        <v>140.38380000000001</v>
      </c>
      <c r="L3207" s="1">
        <v>4</v>
      </c>
    </row>
    <row r="3208" spans="1:12" x14ac:dyDescent="0.2">
      <c r="A3208" s="1" t="s">
        <v>124</v>
      </c>
      <c r="B3208" s="1" t="s">
        <v>1450</v>
      </c>
      <c r="C3208" s="1" t="s">
        <v>10</v>
      </c>
      <c r="D3208" s="1">
        <v>2014</v>
      </c>
      <c r="E3208" s="1" t="s">
        <v>529</v>
      </c>
      <c r="F3208" s="1" t="s">
        <v>2</v>
      </c>
      <c r="G3208" s="1" t="s">
        <v>528</v>
      </c>
      <c r="H3208" s="1" t="s">
        <v>7</v>
      </c>
      <c r="I3208" s="1">
        <v>2.9760051999999999E-2</v>
      </c>
      <c r="J3208" s="1">
        <v>8.3249999999999993</v>
      </c>
      <c r="K3208" s="1">
        <v>38.713799999999999</v>
      </c>
      <c r="L3208" s="1">
        <v>4</v>
      </c>
    </row>
    <row r="3209" spans="1:12" x14ac:dyDescent="0.2">
      <c r="A3209" s="1" t="s">
        <v>124</v>
      </c>
      <c r="B3209" s="1" t="s">
        <v>441</v>
      </c>
      <c r="C3209" s="1" t="s">
        <v>171</v>
      </c>
      <c r="D3209" s="1">
        <v>2017</v>
      </c>
      <c r="E3209" s="1" t="s">
        <v>797</v>
      </c>
      <c r="F3209" s="1" t="s">
        <v>796</v>
      </c>
      <c r="G3209" s="1" t="s">
        <v>702</v>
      </c>
      <c r="H3209" s="1" t="s">
        <v>7</v>
      </c>
      <c r="I3209" s="1">
        <v>0.11951300199999999</v>
      </c>
      <c r="J3209" s="1">
        <v>8.6950000000000003</v>
      </c>
      <c r="K3209" s="1">
        <v>93.409400000000005</v>
      </c>
      <c r="L3209" s="1">
        <v>4</v>
      </c>
    </row>
    <row r="3210" spans="1:12" x14ac:dyDescent="0.2">
      <c r="A3210" s="1" t="s">
        <v>124</v>
      </c>
      <c r="B3210" s="1" t="s">
        <v>907</v>
      </c>
      <c r="C3210" s="1" t="s">
        <v>25</v>
      </c>
      <c r="D3210" s="1">
        <v>2011</v>
      </c>
      <c r="E3210" s="1" t="s">
        <v>703</v>
      </c>
      <c r="F3210" s="1" t="s">
        <v>2</v>
      </c>
      <c r="G3210" s="1" t="s">
        <v>702</v>
      </c>
      <c r="H3210" s="1" t="s">
        <v>701</v>
      </c>
      <c r="I3210" s="1">
        <v>0.115194717</v>
      </c>
      <c r="J3210" s="1">
        <v>21.35</v>
      </c>
      <c r="K3210" s="1">
        <v>258.32780000000002</v>
      </c>
      <c r="L3210" s="1">
        <v>4</v>
      </c>
    </row>
    <row r="3211" spans="1:12" x14ac:dyDescent="0.2">
      <c r="A3211" s="1" t="s">
        <v>124</v>
      </c>
      <c r="B3211" s="1" t="s">
        <v>1107</v>
      </c>
      <c r="C3211" s="1" t="s">
        <v>28</v>
      </c>
      <c r="D3211" s="1">
        <v>2018</v>
      </c>
      <c r="E3211" s="1" t="s">
        <v>13</v>
      </c>
      <c r="F3211" s="1" t="s">
        <v>2</v>
      </c>
      <c r="G3211" s="1" t="s">
        <v>1</v>
      </c>
      <c r="H3211" s="1" t="s">
        <v>12</v>
      </c>
      <c r="I3211" s="1">
        <v>6.4636203000000003E-2</v>
      </c>
      <c r="K3211" s="1">
        <v>90.080399999999997</v>
      </c>
      <c r="L3211" s="1">
        <v>4</v>
      </c>
    </row>
    <row r="3212" spans="1:12" x14ac:dyDescent="0.2">
      <c r="A3212" s="1" t="s">
        <v>124</v>
      </c>
      <c r="B3212" s="1" t="s">
        <v>1314</v>
      </c>
      <c r="C3212" s="1" t="s">
        <v>17</v>
      </c>
      <c r="D3212" s="1">
        <v>2011</v>
      </c>
      <c r="E3212" s="1" t="s">
        <v>703</v>
      </c>
      <c r="F3212" s="1" t="s">
        <v>2</v>
      </c>
      <c r="G3212" s="1" t="s">
        <v>1</v>
      </c>
      <c r="H3212" s="1" t="s">
        <v>701</v>
      </c>
      <c r="I3212" s="1">
        <v>0.22899313399999999</v>
      </c>
      <c r="J3212" s="1">
        <v>10.895</v>
      </c>
      <c r="K3212" s="1">
        <v>263.45679999999999</v>
      </c>
      <c r="L3212" s="1">
        <v>4</v>
      </c>
    </row>
    <row r="3213" spans="1:12" x14ac:dyDescent="0.2">
      <c r="A3213" s="1" t="s">
        <v>6</v>
      </c>
      <c r="B3213" s="1" t="s">
        <v>1244</v>
      </c>
      <c r="C3213" s="1" t="s">
        <v>10</v>
      </c>
      <c r="D3213" s="1">
        <v>2020</v>
      </c>
      <c r="E3213" s="1" t="s">
        <v>919</v>
      </c>
      <c r="F3213" s="1" t="s">
        <v>796</v>
      </c>
      <c r="G3213" s="1" t="s">
        <v>1</v>
      </c>
      <c r="H3213" s="1" t="s">
        <v>7</v>
      </c>
      <c r="I3213" s="1">
        <v>0.10403514799999999</v>
      </c>
      <c r="J3213" s="1">
        <v>19</v>
      </c>
      <c r="K3213" s="1">
        <v>227.77199999999999</v>
      </c>
      <c r="L3213" s="1">
        <v>4</v>
      </c>
    </row>
    <row r="3214" spans="1:12" x14ac:dyDescent="0.2">
      <c r="A3214" s="1" t="s">
        <v>124</v>
      </c>
      <c r="B3214" s="1" t="s">
        <v>230</v>
      </c>
      <c r="C3214" s="1" t="s">
        <v>10</v>
      </c>
      <c r="D3214" s="1">
        <v>2016</v>
      </c>
      <c r="E3214" s="1" t="s">
        <v>1114</v>
      </c>
      <c r="F3214" s="1" t="s">
        <v>8</v>
      </c>
      <c r="G3214" s="1" t="s">
        <v>702</v>
      </c>
      <c r="H3214" s="1" t="s">
        <v>7</v>
      </c>
      <c r="I3214" s="1">
        <v>0</v>
      </c>
      <c r="J3214" s="1">
        <v>16.600000000000001</v>
      </c>
      <c r="K3214" s="1">
        <v>173.37379999999999</v>
      </c>
      <c r="L3214" s="1">
        <v>4</v>
      </c>
    </row>
    <row r="3215" spans="1:12" x14ac:dyDescent="0.2">
      <c r="A3215" s="1" t="s">
        <v>124</v>
      </c>
      <c r="B3215" s="1" t="s">
        <v>1039</v>
      </c>
      <c r="C3215" s="1" t="s">
        <v>71</v>
      </c>
      <c r="D3215" s="1">
        <v>2014</v>
      </c>
      <c r="E3215" s="1" t="s">
        <v>529</v>
      </c>
      <c r="F3215" s="1" t="s">
        <v>2</v>
      </c>
      <c r="G3215" s="1" t="s">
        <v>528</v>
      </c>
      <c r="H3215" s="1" t="s">
        <v>7</v>
      </c>
      <c r="I3215" s="1">
        <v>4.5818773E-2</v>
      </c>
      <c r="J3215" s="1">
        <v>10</v>
      </c>
      <c r="K3215" s="1">
        <v>138.71799999999999</v>
      </c>
      <c r="L3215" s="1">
        <v>4</v>
      </c>
    </row>
    <row r="3216" spans="1:12" x14ac:dyDescent="0.2">
      <c r="A3216" s="1" t="s">
        <v>6</v>
      </c>
      <c r="B3216" s="1" t="s">
        <v>546</v>
      </c>
      <c r="C3216" s="1" t="s">
        <v>47</v>
      </c>
      <c r="D3216" s="1">
        <v>2012</v>
      </c>
      <c r="E3216" s="1" t="s">
        <v>9</v>
      </c>
      <c r="F3216" s="1" t="s">
        <v>8</v>
      </c>
      <c r="G3216" s="1" t="s">
        <v>1</v>
      </c>
      <c r="H3216" s="1" t="s">
        <v>7</v>
      </c>
      <c r="I3216" s="1">
        <v>2.4579431999999998E-2</v>
      </c>
      <c r="J3216" s="1">
        <v>5.63</v>
      </c>
      <c r="K3216" s="1">
        <v>105.3306</v>
      </c>
      <c r="L3216" s="1">
        <v>4</v>
      </c>
    </row>
    <row r="3217" spans="1:12" x14ac:dyDescent="0.2">
      <c r="A3217" s="1" t="s">
        <v>124</v>
      </c>
      <c r="B3217" s="1" t="s">
        <v>698</v>
      </c>
      <c r="C3217" s="1" t="s">
        <v>71</v>
      </c>
      <c r="D3217" s="1">
        <v>2022</v>
      </c>
      <c r="E3217" s="1" t="s">
        <v>3</v>
      </c>
      <c r="F3217" s="1" t="s">
        <v>2</v>
      </c>
      <c r="G3217" s="1" t="s">
        <v>1</v>
      </c>
      <c r="H3217" s="1" t="s">
        <v>0</v>
      </c>
      <c r="I3217" s="1">
        <v>1.5523706999999999E-2</v>
      </c>
      <c r="J3217" s="1">
        <v>12.15</v>
      </c>
      <c r="K3217" s="1">
        <v>212.09280000000001</v>
      </c>
      <c r="L3217" s="1">
        <v>4</v>
      </c>
    </row>
    <row r="3218" spans="1:12" x14ac:dyDescent="0.2">
      <c r="A3218" s="1" t="s">
        <v>124</v>
      </c>
      <c r="B3218" s="1" t="s">
        <v>189</v>
      </c>
      <c r="C3218" s="1" t="s">
        <v>171</v>
      </c>
      <c r="D3218" s="1">
        <v>2017</v>
      </c>
      <c r="E3218" s="1" t="s">
        <v>797</v>
      </c>
      <c r="F3218" s="1" t="s">
        <v>796</v>
      </c>
      <c r="G3218" s="1" t="s">
        <v>702</v>
      </c>
      <c r="H3218" s="1" t="s">
        <v>7</v>
      </c>
      <c r="I3218" s="1">
        <v>6.7141355E-2</v>
      </c>
      <c r="J3218" s="1">
        <v>17.100000000000001</v>
      </c>
      <c r="K3218" s="1">
        <v>114.586</v>
      </c>
      <c r="L3218" s="1">
        <v>4</v>
      </c>
    </row>
    <row r="3219" spans="1:12" x14ac:dyDescent="0.2">
      <c r="A3219" s="1" t="s">
        <v>6</v>
      </c>
      <c r="B3219" s="1" t="s">
        <v>1445</v>
      </c>
      <c r="C3219" s="1" t="s">
        <v>28</v>
      </c>
      <c r="D3219" s="1">
        <v>2017</v>
      </c>
      <c r="E3219" s="1" t="s">
        <v>797</v>
      </c>
      <c r="F3219" s="1" t="s">
        <v>796</v>
      </c>
      <c r="G3219" s="1" t="s">
        <v>702</v>
      </c>
      <c r="H3219" s="1" t="s">
        <v>7</v>
      </c>
      <c r="I3219" s="1">
        <v>3.4404732E-2</v>
      </c>
      <c r="J3219" s="1">
        <v>14.3</v>
      </c>
      <c r="K3219" s="1">
        <v>98.172600000000003</v>
      </c>
      <c r="L3219" s="1">
        <v>4</v>
      </c>
    </row>
    <row r="3220" spans="1:12" x14ac:dyDescent="0.2">
      <c r="A3220" s="1" t="s">
        <v>124</v>
      </c>
      <c r="B3220" s="1" t="s">
        <v>443</v>
      </c>
      <c r="C3220" s="1" t="s">
        <v>171</v>
      </c>
      <c r="D3220" s="1">
        <v>2020</v>
      </c>
      <c r="E3220" s="1" t="s">
        <v>919</v>
      </c>
      <c r="F3220" s="1" t="s">
        <v>796</v>
      </c>
      <c r="G3220" s="1" t="s">
        <v>1</v>
      </c>
      <c r="H3220" s="1" t="s">
        <v>7</v>
      </c>
      <c r="I3220" s="1">
        <v>1.32043E-2</v>
      </c>
      <c r="J3220" s="1">
        <v>8.18</v>
      </c>
      <c r="K3220" s="1">
        <v>143.81540000000001</v>
      </c>
      <c r="L3220" s="1">
        <v>4</v>
      </c>
    </row>
    <row r="3221" spans="1:12" x14ac:dyDescent="0.2">
      <c r="A3221" s="1" t="s">
        <v>6</v>
      </c>
      <c r="B3221" s="1" t="s">
        <v>1335</v>
      </c>
      <c r="C3221" s="1" t="s">
        <v>25</v>
      </c>
      <c r="D3221" s="1">
        <v>2012</v>
      </c>
      <c r="E3221" s="1" t="s">
        <v>9</v>
      </c>
      <c r="F3221" s="1" t="s">
        <v>8</v>
      </c>
      <c r="G3221" s="1" t="s">
        <v>1</v>
      </c>
      <c r="H3221" s="1" t="s">
        <v>7</v>
      </c>
      <c r="I3221" s="1">
        <v>0.134532392</v>
      </c>
      <c r="J3221" s="1">
        <v>8.1</v>
      </c>
      <c r="K3221" s="1">
        <v>39.448</v>
      </c>
      <c r="L3221" s="1">
        <v>4</v>
      </c>
    </row>
    <row r="3222" spans="1:12" x14ac:dyDescent="0.2">
      <c r="A3222" s="1" t="s">
        <v>124</v>
      </c>
      <c r="B3222" s="1" t="s">
        <v>911</v>
      </c>
      <c r="C3222" s="1" t="s">
        <v>25</v>
      </c>
      <c r="D3222" s="1">
        <v>2022</v>
      </c>
      <c r="E3222" s="1" t="s">
        <v>3</v>
      </c>
      <c r="F3222" s="1" t="s">
        <v>2</v>
      </c>
      <c r="G3222" s="1" t="s">
        <v>1</v>
      </c>
      <c r="H3222" s="1" t="s">
        <v>0</v>
      </c>
      <c r="I3222" s="1">
        <v>0.188322664</v>
      </c>
      <c r="J3222" s="1">
        <v>8.3550000000000004</v>
      </c>
      <c r="K3222" s="1">
        <v>148.54179999999999</v>
      </c>
      <c r="L3222" s="1">
        <v>4</v>
      </c>
    </row>
    <row r="3223" spans="1:12" x14ac:dyDescent="0.2">
      <c r="A3223" s="1" t="s">
        <v>6</v>
      </c>
      <c r="B3223" s="1" t="s">
        <v>552</v>
      </c>
      <c r="C3223" s="1" t="s">
        <v>10</v>
      </c>
      <c r="D3223" s="1">
        <v>2016</v>
      </c>
      <c r="E3223" s="1" t="s">
        <v>1114</v>
      </c>
      <c r="F3223" s="1" t="s">
        <v>8</v>
      </c>
      <c r="G3223" s="1" t="s">
        <v>702</v>
      </c>
      <c r="H3223" s="1" t="s">
        <v>7</v>
      </c>
      <c r="I3223" s="1">
        <v>5.3584207000000002E-2</v>
      </c>
      <c r="J3223" s="1">
        <v>10.1</v>
      </c>
      <c r="K3223" s="1">
        <v>224.40880000000001</v>
      </c>
      <c r="L3223" s="1">
        <v>4</v>
      </c>
    </row>
    <row r="3224" spans="1:12" x14ac:dyDescent="0.2">
      <c r="A3224" s="1" t="s">
        <v>6</v>
      </c>
      <c r="B3224" s="1" t="s">
        <v>970</v>
      </c>
      <c r="C3224" s="1" t="s">
        <v>10</v>
      </c>
      <c r="D3224" s="1">
        <v>2022</v>
      </c>
      <c r="E3224" s="1" t="s">
        <v>3</v>
      </c>
      <c r="F3224" s="1" t="s">
        <v>2</v>
      </c>
      <c r="G3224" s="1" t="s">
        <v>1</v>
      </c>
      <c r="H3224" s="1" t="s">
        <v>0</v>
      </c>
      <c r="I3224" s="1">
        <v>7.4931201000000003E-2</v>
      </c>
      <c r="J3224" s="1">
        <v>8.75</v>
      </c>
      <c r="K3224" s="1">
        <v>187.65559999999999</v>
      </c>
      <c r="L3224" s="1">
        <v>4</v>
      </c>
    </row>
    <row r="3225" spans="1:12" x14ac:dyDescent="0.2">
      <c r="A3225" s="1" t="s">
        <v>124</v>
      </c>
      <c r="B3225" s="1" t="s">
        <v>866</v>
      </c>
      <c r="C3225" s="1" t="s">
        <v>171</v>
      </c>
      <c r="D3225" s="1">
        <v>2022</v>
      </c>
      <c r="E3225" s="1" t="s">
        <v>3</v>
      </c>
      <c r="F3225" s="1" t="s">
        <v>2</v>
      </c>
      <c r="G3225" s="1" t="s">
        <v>1</v>
      </c>
      <c r="H3225" s="1" t="s">
        <v>0</v>
      </c>
      <c r="I3225" s="1">
        <v>4.1459372000000001E-2</v>
      </c>
      <c r="J3225" s="1">
        <v>19.600000000000001</v>
      </c>
      <c r="K3225" s="1">
        <v>89.651399999999995</v>
      </c>
      <c r="L3225" s="1">
        <v>4</v>
      </c>
    </row>
    <row r="3226" spans="1:12" x14ac:dyDescent="0.2">
      <c r="A3226" s="1" t="s">
        <v>6</v>
      </c>
      <c r="B3226" s="1" t="s">
        <v>820</v>
      </c>
      <c r="C3226" s="1" t="s">
        <v>71</v>
      </c>
      <c r="D3226" s="1">
        <v>2022</v>
      </c>
      <c r="E3226" s="1" t="s">
        <v>3</v>
      </c>
      <c r="F3226" s="1" t="s">
        <v>2</v>
      </c>
      <c r="G3226" s="1" t="s">
        <v>1</v>
      </c>
      <c r="H3226" s="1" t="s">
        <v>0</v>
      </c>
      <c r="I3226" s="1">
        <v>0.10544580100000001</v>
      </c>
      <c r="J3226" s="1">
        <v>5.8449999999999998</v>
      </c>
      <c r="K3226" s="1">
        <v>214.42179999999999</v>
      </c>
      <c r="L3226" s="1">
        <v>4</v>
      </c>
    </row>
    <row r="3227" spans="1:12" x14ac:dyDescent="0.2">
      <c r="A3227" s="1" t="s">
        <v>6</v>
      </c>
      <c r="B3227" s="1" t="s">
        <v>1248</v>
      </c>
      <c r="C3227" s="1" t="s">
        <v>10</v>
      </c>
      <c r="D3227" s="1">
        <v>2022</v>
      </c>
      <c r="E3227" s="1" t="s">
        <v>3</v>
      </c>
      <c r="F3227" s="1" t="s">
        <v>2</v>
      </c>
      <c r="G3227" s="1" t="s">
        <v>1</v>
      </c>
      <c r="H3227" s="1" t="s">
        <v>0</v>
      </c>
      <c r="I3227" s="1">
        <v>5.9971330000000003E-2</v>
      </c>
      <c r="J3227" s="1">
        <v>7.17</v>
      </c>
      <c r="K3227" s="1">
        <v>132.1968</v>
      </c>
      <c r="L3227" s="1">
        <v>4</v>
      </c>
    </row>
    <row r="3228" spans="1:12" x14ac:dyDescent="0.2">
      <c r="A3228" s="1" t="s">
        <v>6</v>
      </c>
      <c r="B3228" s="1" t="s">
        <v>1254</v>
      </c>
      <c r="C3228" s="1" t="s">
        <v>17</v>
      </c>
      <c r="D3228" s="1">
        <v>2020</v>
      </c>
      <c r="E3228" s="1" t="s">
        <v>919</v>
      </c>
      <c r="F3228" s="1" t="s">
        <v>796</v>
      </c>
      <c r="G3228" s="1" t="s">
        <v>1</v>
      </c>
      <c r="H3228" s="1" t="s">
        <v>7</v>
      </c>
      <c r="I3228" s="1">
        <v>7.5595405000000004E-2</v>
      </c>
      <c r="J3228" s="1">
        <v>5.75</v>
      </c>
      <c r="K3228" s="1">
        <v>114.7176</v>
      </c>
      <c r="L3228" s="1">
        <v>4</v>
      </c>
    </row>
    <row r="3229" spans="1:12" x14ac:dyDescent="0.2">
      <c r="A3229" s="1" t="s">
        <v>124</v>
      </c>
      <c r="B3229" s="1" t="s">
        <v>459</v>
      </c>
      <c r="C3229" s="1" t="s">
        <v>4</v>
      </c>
      <c r="D3229" s="1">
        <v>2012</v>
      </c>
      <c r="E3229" s="1" t="s">
        <v>9</v>
      </c>
      <c r="F3229" s="1" t="s">
        <v>8</v>
      </c>
      <c r="G3229" s="1" t="s">
        <v>1</v>
      </c>
      <c r="H3229" s="1" t="s">
        <v>7</v>
      </c>
      <c r="I3229" s="1">
        <v>9.3027717999999995E-2</v>
      </c>
      <c r="J3229" s="1">
        <v>5.32</v>
      </c>
      <c r="K3229" s="1">
        <v>101.4674</v>
      </c>
      <c r="L3229" s="1">
        <v>4</v>
      </c>
    </row>
    <row r="3230" spans="1:12" x14ac:dyDescent="0.2">
      <c r="A3230" s="1" t="s">
        <v>124</v>
      </c>
      <c r="B3230" s="1" t="s">
        <v>1072</v>
      </c>
      <c r="C3230" s="1" t="s">
        <v>4</v>
      </c>
      <c r="D3230" s="1">
        <v>2020</v>
      </c>
      <c r="E3230" s="1" t="s">
        <v>919</v>
      </c>
      <c r="F3230" s="1" t="s">
        <v>796</v>
      </c>
      <c r="G3230" s="1" t="s">
        <v>1</v>
      </c>
      <c r="H3230" s="1" t="s">
        <v>7</v>
      </c>
      <c r="I3230" s="1">
        <v>1.9012261999999999E-2</v>
      </c>
      <c r="J3230" s="1">
        <v>17.600000000000001</v>
      </c>
      <c r="K3230" s="1">
        <v>237.15899999999999</v>
      </c>
      <c r="L3230" s="1">
        <v>4</v>
      </c>
    </row>
    <row r="3231" spans="1:12" x14ac:dyDescent="0.2">
      <c r="A3231" s="1" t="s">
        <v>6</v>
      </c>
      <c r="B3231" s="1" t="s">
        <v>1485</v>
      </c>
      <c r="C3231" s="1" t="s">
        <v>71</v>
      </c>
      <c r="D3231" s="1">
        <v>2016</v>
      </c>
      <c r="E3231" s="1" t="s">
        <v>1114</v>
      </c>
      <c r="F3231" s="1" t="s">
        <v>8</v>
      </c>
      <c r="G3231" s="1" t="s">
        <v>702</v>
      </c>
      <c r="H3231" s="1" t="s">
        <v>7</v>
      </c>
      <c r="I3231" s="1">
        <v>0</v>
      </c>
      <c r="J3231" s="1">
        <v>20</v>
      </c>
      <c r="K3231" s="1">
        <v>127.3678</v>
      </c>
      <c r="L3231" s="1">
        <v>4</v>
      </c>
    </row>
    <row r="3232" spans="1:12" x14ac:dyDescent="0.2">
      <c r="A3232" s="1" t="s">
        <v>6</v>
      </c>
      <c r="B3232" s="1" t="s">
        <v>362</v>
      </c>
      <c r="C3232" s="1" t="s">
        <v>71</v>
      </c>
      <c r="D3232" s="1">
        <v>2018</v>
      </c>
      <c r="E3232" s="1" t="s">
        <v>13</v>
      </c>
      <c r="F3232" s="1" t="s">
        <v>2</v>
      </c>
      <c r="G3232" s="1" t="s">
        <v>1</v>
      </c>
      <c r="H3232" s="1" t="s">
        <v>12</v>
      </c>
      <c r="I3232" s="1">
        <v>7.6790921999999998E-2</v>
      </c>
      <c r="K3232" s="1">
        <v>172.11060000000001</v>
      </c>
      <c r="L3232" s="1">
        <v>4</v>
      </c>
    </row>
    <row r="3233" spans="1:12" x14ac:dyDescent="0.2">
      <c r="A3233" s="1" t="s">
        <v>6</v>
      </c>
      <c r="B3233" s="1" t="s">
        <v>1529</v>
      </c>
      <c r="C3233" s="1" t="s">
        <v>17</v>
      </c>
      <c r="D3233" s="1">
        <v>2015</v>
      </c>
      <c r="E3233" s="1" t="s">
        <v>922</v>
      </c>
      <c r="F3233" s="1" t="s">
        <v>796</v>
      </c>
      <c r="G3233" s="1" t="s">
        <v>1</v>
      </c>
      <c r="H3233" s="1" t="s">
        <v>7</v>
      </c>
      <c r="I3233" s="1">
        <v>7.2541730999999998E-2</v>
      </c>
      <c r="J3233" s="1">
        <v>12.35</v>
      </c>
      <c r="K3233" s="1">
        <v>48.569200000000002</v>
      </c>
      <c r="L3233" s="1">
        <v>4</v>
      </c>
    </row>
    <row r="3234" spans="1:12" x14ac:dyDescent="0.2">
      <c r="A3234" s="1" t="s">
        <v>6</v>
      </c>
      <c r="B3234" s="1" t="s">
        <v>722</v>
      </c>
      <c r="C3234" s="1" t="s">
        <v>47</v>
      </c>
      <c r="D3234" s="1">
        <v>2014</v>
      </c>
      <c r="E3234" s="1" t="s">
        <v>529</v>
      </c>
      <c r="F3234" s="1" t="s">
        <v>2</v>
      </c>
      <c r="G3234" s="1" t="s">
        <v>528</v>
      </c>
      <c r="H3234" s="1" t="s">
        <v>7</v>
      </c>
      <c r="I3234" s="1">
        <v>1.7536671E-2</v>
      </c>
      <c r="J3234" s="1">
        <v>16</v>
      </c>
      <c r="K3234" s="1">
        <v>45.571800000000003</v>
      </c>
      <c r="L3234" s="1">
        <v>4</v>
      </c>
    </row>
    <row r="3235" spans="1:12" x14ac:dyDescent="0.2">
      <c r="A3235" s="1" t="s">
        <v>124</v>
      </c>
      <c r="B3235" s="1" t="s">
        <v>612</v>
      </c>
      <c r="C3235" s="1" t="s">
        <v>171</v>
      </c>
      <c r="D3235" s="1">
        <v>2012</v>
      </c>
      <c r="E3235" s="1" t="s">
        <v>9</v>
      </c>
      <c r="F3235" s="1" t="s">
        <v>8</v>
      </c>
      <c r="G3235" s="1" t="s">
        <v>1</v>
      </c>
      <c r="H3235" s="1" t="s">
        <v>7</v>
      </c>
      <c r="I3235" s="1">
        <v>3.9329256999999999E-2</v>
      </c>
      <c r="J3235" s="1">
        <v>20.350000000000001</v>
      </c>
      <c r="K3235" s="1">
        <v>127.6678</v>
      </c>
      <c r="L3235" s="1">
        <v>4</v>
      </c>
    </row>
    <row r="3236" spans="1:12" x14ac:dyDescent="0.2">
      <c r="A3236" s="1" t="s">
        <v>6</v>
      </c>
      <c r="B3236" s="1" t="s">
        <v>1336</v>
      </c>
      <c r="C3236" s="1" t="s">
        <v>17</v>
      </c>
      <c r="D3236" s="1">
        <v>2017</v>
      </c>
      <c r="E3236" s="1" t="s">
        <v>797</v>
      </c>
      <c r="F3236" s="1" t="s">
        <v>796</v>
      </c>
      <c r="G3236" s="1" t="s">
        <v>702</v>
      </c>
      <c r="H3236" s="1" t="s">
        <v>7</v>
      </c>
      <c r="I3236" s="1">
        <v>0</v>
      </c>
      <c r="J3236" s="1">
        <v>18.5</v>
      </c>
      <c r="K3236" s="1">
        <v>144.21019999999999</v>
      </c>
      <c r="L3236" s="1">
        <v>4</v>
      </c>
    </row>
    <row r="3237" spans="1:12" x14ac:dyDescent="0.2">
      <c r="A3237" s="1" t="s">
        <v>124</v>
      </c>
      <c r="B3237" s="1" t="s">
        <v>206</v>
      </c>
      <c r="C3237" s="1" t="s">
        <v>4</v>
      </c>
      <c r="D3237" s="1">
        <v>2015</v>
      </c>
      <c r="E3237" s="1" t="s">
        <v>922</v>
      </c>
      <c r="F3237" s="1" t="s">
        <v>796</v>
      </c>
      <c r="G3237" s="1" t="s">
        <v>1</v>
      </c>
      <c r="H3237" s="1" t="s">
        <v>7</v>
      </c>
      <c r="I3237" s="1">
        <v>5.4751688999999999E-2</v>
      </c>
      <c r="J3237" s="1">
        <v>7.5650000000000004</v>
      </c>
      <c r="K3237" s="1">
        <v>54.792999999999999</v>
      </c>
      <c r="L3237" s="1">
        <v>4</v>
      </c>
    </row>
    <row r="3238" spans="1:12" x14ac:dyDescent="0.2">
      <c r="A3238" s="1" t="s">
        <v>6</v>
      </c>
      <c r="B3238" s="1" t="s">
        <v>48</v>
      </c>
      <c r="C3238" s="1" t="s">
        <v>47</v>
      </c>
      <c r="D3238" s="1">
        <v>2016</v>
      </c>
      <c r="E3238" s="1" t="s">
        <v>1114</v>
      </c>
      <c r="F3238" s="1" t="s">
        <v>8</v>
      </c>
      <c r="G3238" s="1" t="s">
        <v>702</v>
      </c>
      <c r="H3238" s="1" t="s">
        <v>7</v>
      </c>
      <c r="I3238" s="1">
        <v>7.6121831000000001E-2</v>
      </c>
      <c r="J3238" s="1">
        <v>17.600000000000001</v>
      </c>
      <c r="K3238" s="1">
        <v>111.72020000000001</v>
      </c>
      <c r="L3238" s="1">
        <v>4</v>
      </c>
    </row>
    <row r="3239" spans="1:12" x14ac:dyDescent="0.2">
      <c r="A3239" s="1" t="s">
        <v>6</v>
      </c>
      <c r="B3239" s="1" t="s">
        <v>1453</v>
      </c>
      <c r="C3239" s="1" t="s">
        <v>14</v>
      </c>
      <c r="D3239" s="1">
        <v>2018</v>
      </c>
      <c r="E3239" s="1" t="s">
        <v>13</v>
      </c>
      <c r="F3239" s="1" t="s">
        <v>2</v>
      </c>
      <c r="G3239" s="1" t="s">
        <v>1</v>
      </c>
      <c r="H3239" s="1" t="s">
        <v>12</v>
      </c>
      <c r="I3239" s="1">
        <v>7.2524759999999994E-2</v>
      </c>
      <c r="K3239" s="1">
        <v>120.3098</v>
      </c>
      <c r="L3239" s="1">
        <v>4</v>
      </c>
    </row>
    <row r="3240" spans="1:12" x14ac:dyDescent="0.2">
      <c r="A3240" s="1" t="s">
        <v>6</v>
      </c>
      <c r="B3240" s="1" t="s">
        <v>1420</v>
      </c>
      <c r="C3240" s="1" t="s">
        <v>25</v>
      </c>
      <c r="D3240" s="1">
        <v>2017</v>
      </c>
      <c r="E3240" s="1" t="s">
        <v>797</v>
      </c>
      <c r="F3240" s="1" t="s">
        <v>796</v>
      </c>
      <c r="G3240" s="1" t="s">
        <v>702</v>
      </c>
      <c r="H3240" s="1" t="s">
        <v>7</v>
      </c>
      <c r="I3240" s="1">
        <v>3.2171320000000003E-2</v>
      </c>
      <c r="J3240" s="1">
        <v>5.46</v>
      </c>
      <c r="K3240" s="1">
        <v>184.82400000000001</v>
      </c>
      <c r="L3240" s="1">
        <v>4</v>
      </c>
    </row>
    <row r="3241" spans="1:12" x14ac:dyDescent="0.2">
      <c r="A3241" s="1" t="s">
        <v>124</v>
      </c>
      <c r="B3241" s="1" t="s">
        <v>1408</v>
      </c>
      <c r="C3241" s="1" t="s">
        <v>28</v>
      </c>
      <c r="D3241" s="1">
        <v>2018</v>
      </c>
      <c r="E3241" s="1" t="s">
        <v>13</v>
      </c>
      <c r="F3241" s="1" t="s">
        <v>2</v>
      </c>
      <c r="G3241" s="1" t="s">
        <v>1</v>
      </c>
      <c r="H3241" s="1" t="s">
        <v>12</v>
      </c>
      <c r="I3241" s="1">
        <v>7.7536540000000001E-2</v>
      </c>
      <c r="K3241" s="1">
        <v>180.86600000000001</v>
      </c>
      <c r="L3241" s="1">
        <v>4</v>
      </c>
    </row>
    <row r="3242" spans="1:12" x14ac:dyDescent="0.2">
      <c r="A3242" s="1" t="s">
        <v>6</v>
      </c>
      <c r="B3242" s="1" t="s">
        <v>1583</v>
      </c>
      <c r="C3242" s="1" t="s">
        <v>14</v>
      </c>
      <c r="D3242" s="1">
        <v>2015</v>
      </c>
      <c r="E3242" s="1" t="s">
        <v>922</v>
      </c>
      <c r="F3242" s="1" t="s">
        <v>796</v>
      </c>
      <c r="G3242" s="1" t="s">
        <v>1</v>
      </c>
      <c r="H3242" s="1" t="s">
        <v>7</v>
      </c>
      <c r="I3242" s="1">
        <v>0.14966932199999999</v>
      </c>
      <c r="J3242" s="1">
        <v>13.35</v>
      </c>
      <c r="K3242" s="1">
        <v>180.26599999999999</v>
      </c>
      <c r="L3242" s="1">
        <v>4</v>
      </c>
    </row>
    <row r="3243" spans="1:12" x14ac:dyDescent="0.2">
      <c r="A3243" s="1" t="s">
        <v>6</v>
      </c>
      <c r="B3243" s="1" t="s">
        <v>725</v>
      </c>
      <c r="C3243" s="1" t="s">
        <v>47</v>
      </c>
      <c r="D3243" s="1">
        <v>2017</v>
      </c>
      <c r="E3243" s="1" t="s">
        <v>797</v>
      </c>
      <c r="F3243" s="1" t="s">
        <v>796</v>
      </c>
      <c r="G3243" s="1" t="s">
        <v>702</v>
      </c>
      <c r="H3243" s="1" t="s">
        <v>7</v>
      </c>
      <c r="I3243" s="1">
        <v>6.1165511999999998E-2</v>
      </c>
      <c r="J3243" s="1">
        <v>5.15</v>
      </c>
      <c r="K3243" s="1">
        <v>125.6388</v>
      </c>
      <c r="L3243" s="1">
        <v>4</v>
      </c>
    </row>
    <row r="3244" spans="1:12" x14ac:dyDescent="0.2">
      <c r="A3244" s="1" t="s">
        <v>6</v>
      </c>
      <c r="B3244" s="1" t="s">
        <v>1130</v>
      </c>
      <c r="C3244" s="1" t="s">
        <v>10</v>
      </c>
      <c r="D3244" s="1">
        <v>2012</v>
      </c>
      <c r="E3244" s="1" t="s">
        <v>9</v>
      </c>
      <c r="F3244" s="1" t="s">
        <v>8</v>
      </c>
      <c r="G3244" s="1" t="s">
        <v>1</v>
      </c>
      <c r="H3244" s="1" t="s">
        <v>7</v>
      </c>
      <c r="I3244" s="1">
        <v>0.15628656599999999</v>
      </c>
      <c r="J3244" s="1">
        <v>12.65</v>
      </c>
      <c r="K3244" s="1">
        <v>238.9538</v>
      </c>
      <c r="L3244" s="1">
        <v>4</v>
      </c>
    </row>
    <row r="3245" spans="1:12" x14ac:dyDescent="0.2">
      <c r="A3245" s="1" t="s">
        <v>124</v>
      </c>
      <c r="B3245" s="1" t="s">
        <v>187</v>
      </c>
      <c r="C3245" s="1" t="s">
        <v>171</v>
      </c>
      <c r="D3245" s="1">
        <v>2022</v>
      </c>
      <c r="E3245" s="1" t="s">
        <v>3</v>
      </c>
      <c r="F3245" s="1" t="s">
        <v>2</v>
      </c>
      <c r="G3245" s="1" t="s">
        <v>1</v>
      </c>
      <c r="H3245" s="1" t="s">
        <v>0</v>
      </c>
      <c r="I3245" s="1">
        <v>3.3735909000000001E-2</v>
      </c>
      <c r="J3245" s="1">
        <v>15.2</v>
      </c>
      <c r="K3245" s="1">
        <v>110.99120000000001</v>
      </c>
      <c r="L3245" s="1">
        <v>4</v>
      </c>
    </row>
    <row r="3246" spans="1:12" x14ac:dyDescent="0.2">
      <c r="A3246" s="1" t="s">
        <v>6</v>
      </c>
      <c r="B3246" s="1" t="s">
        <v>1259</v>
      </c>
      <c r="C3246" s="1" t="s">
        <v>28</v>
      </c>
      <c r="D3246" s="1">
        <v>2011</v>
      </c>
      <c r="E3246" s="1" t="s">
        <v>703</v>
      </c>
      <c r="F3246" s="1" t="s">
        <v>2</v>
      </c>
      <c r="G3246" s="1" t="s">
        <v>1</v>
      </c>
      <c r="H3246" s="1" t="s">
        <v>701</v>
      </c>
      <c r="I3246" s="1">
        <v>0.13769711900000001</v>
      </c>
      <c r="J3246" s="1">
        <v>19.350000000000001</v>
      </c>
      <c r="K3246" s="1">
        <v>47.103400000000001</v>
      </c>
      <c r="L3246" s="1">
        <v>4</v>
      </c>
    </row>
    <row r="3247" spans="1:12" x14ac:dyDescent="0.2">
      <c r="A3247" s="1" t="s">
        <v>124</v>
      </c>
      <c r="B3247" s="1" t="s">
        <v>888</v>
      </c>
      <c r="C3247" s="1" t="s">
        <v>10</v>
      </c>
      <c r="D3247" s="1">
        <v>2022</v>
      </c>
      <c r="E3247" s="1" t="s">
        <v>3</v>
      </c>
      <c r="F3247" s="1" t="s">
        <v>2</v>
      </c>
      <c r="G3247" s="1" t="s">
        <v>1</v>
      </c>
      <c r="H3247" s="1" t="s">
        <v>0</v>
      </c>
      <c r="I3247" s="1">
        <v>0</v>
      </c>
      <c r="J3247" s="1">
        <v>8.1</v>
      </c>
      <c r="K3247" s="1">
        <v>211.89019999999999</v>
      </c>
      <c r="L3247" s="1">
        <v>4</v>
      </c>
    </row>
    <row r="3248" spans="1:12" x14ac:dyDescent="0.2">
      <c r="A3248" s="1" t="s">
        <v>6</v>
      </c>
      <c r="B3248" s="1" t="s">
        <v>353</v>
      </c>
      <c r="C3248" s="1" t="s">
        <v>71</v>
      </c>
      <c r="D3248" s="1">
        <v>2018</v>
      </c>
      <c r="E3248" s="1" t="s">
        <v>13</v>
      </c>
      <c r="F3248" s="1" t="s">
        <v>2</v>
      </c>
      <c r="G3248" s="1" t="s">
        <v>1</v>
      </c>
      <c r="H3248" s="1" t="s">
        <v>12</v>
      </c>
      <c r="I3248" s="1">
        <v>6.1955439000000001E-2</v>
      </c>
      <c r="K3248" s="1">
        <v>145.14179999999999</v>
      </c>
      <c r="L3248" s="1">
        <v>4</v>
      </c>
    </row>
    <row r="3249" spans="1:12" x14ac:dyDescent="0.2">
      <c r="A3249" s="1" t="s">
        <v>124</v>
      </c>
      <c r="B3249" s="1" t="s">
        <v>1032</v>
      </c>
      <c r="C3249" s="1" t="s">
        <v>71</v>
      </c>
      <c r="D3249" s="1">
        <v>2014</v>
      </c>
      <c r="E3249" s="1" t="s">
        <v>529</v>
      </c>
      <c r="F3249" s="1" t="s">
        <v>2</v>
      </c>
      <c r="G3249" s="1" t="s">
        <v>528</v>
      </c>
      <c r="H3249" s="1" t="s">
        <v>7</v>
      </c>
      <c r="I3249" s="1">
        <v>1.6597651000000001E-2</v>
      </c>
      <c r="J3249" s="1">
        <v>19.350000000000001</v>
      </c>
      <c r="K3249" s="1">
        <v>121.5098</v>
      </c>
      <c r="L3249" s="1">
        <v>4</v>
      </c>
    </row>
    <row r="3250" spans="1:12" x14ac:dyDescent="0.2">
      <c r="A3250" s="1" t="s">
        <v>124</v>
      </c>
      <c r="B3250" s="1" t="s">
        <v>401</v>
      </c>
      <c r="C3250" s="1" t="s">
        <v>14</v>
      </c>
      <c r="D3250" s="1">
        <v>2016</v>
      </c>
      <c r="E3250" s="1" t="s">
        <v>1114</v>
      </c>
      <c r="F3250" s="1" t="s">
        <v>8</v>
      </c>
      <c r="G3250" s="1" t="s">
        <v>702</v>
      </c>
      <c r="H3250" s="1" t="s">
        <v>7</v>
      </c>
      <c r="I3250" s="1">
        <v>0.108710162</v>
      </c>
      <c r="J3250" s="1">
        <v>20.75</v>
      </c>
      <c r="K3250" s="1">
        <v>161.7578</v>
      </c>
      <c r="L3250" s="1">
        <v>4</v>
      </c>
    </row>
    <row r="3251" spans="1:12" x14ac:dyDescent="0.2">
      <c r="A3251" s="1" t="s">
        <v>124</v>
      </c>
      <c r="B3251" s="1" t="s">
        <v>1158</v>
      </c>
      <c r="C3251" s="1" t="s">
        <v>171</v>
      </c>
      <c r="D3251" s="1">
        <v>2018</v>
      </c>
      <c r="E3251" s="1" t="s">
        <v>13</v>
      </c>
      <c r="F3251" s="1" t="s">
        <v>2</v>
      </c>
      <c r="G3251" s="1" t="s">
        <v>1</v>
      </c>
      <c r="H3251" s="1" t="s">
        <v>12</v>
      </c>
      <c r="I3251" s="1">
        <v>3.9055755999999997E-2</v>
      </c>
      <c r="K3251" s="1">
        <v>152.3366</v>
      </c>
      <c r="L3251" s="1">
        <v>4</v>
      </c>
    </row>
    <row r="3252" spans="1:12" x14ac:dyDescent="0.2">
      <c r="A3252" s="1" t="s">
        <v>124</v>
      </c>
      <c r="B3252" s="1" t="s">
        <v>685</v>
      </c>
      <c r="C3252" s="1" t="s">
        <v>28</v>
      </c>
      <c r="D3252" s="1">
        <v>2012</v>
      </c>
      <c r="E3252" s="1" t="s">
        <v>9</v>
      </c>
      <c r="F3252" s="1" t="s">
        <v>8</v>
      </c>
      <c r="G3252" s="1" t="s">
        <v>1</v>
      </c>
      <c r="H3252" s="1" t="s">
        <v>7</v>
      </c>
      <c r="I3252" s="1">
        <v>3.2924463000000001E-2</v>
      </c>
      <c r="J3252" s="1">
        <v>15.5</v>
      </c>
      <c r="K3252" s="1">
        <v>107.2938</v>
      </c>
      <c r="L3252" s="1">
        <v>4</v>
      </c>
    </row>
    <row r="3253" spans="1:12" x14ac:dyDescent="0.2">
      <c r="A3253" s="1" t="s">
        <v>124</v>
      </c>
      <c r="B3253" s="1" t="s">
        <v>1230</v>
      </c>
      <c r="C3253" s="1" t="s">
        <v>108</v>
      </c>
      <c r="D3253" s="1">
        <v>2012</v>
      </c>
      <c r="E3253" s="1" t="s">
        <v>9</v>
      </c>
      <c r="F3253" s="1" t="s">
        <v>8</v>
      </c>
      <c r="G3253" s="1" t="s">
        <v>1</v>
      </c>
      <c r="H3253" s="1" t="s">
        <v>7</v>
      </c>
      <c r="I3253" s="1">
        <v>7.2511334999999996E-2</v>
      </c>
      <c r="J3253" s="1">
        <v>8.8949999999999996</v>
      </c>
      <c r="K3253" s="1">
        <v>177.43700000000001</v>
      </c>
      <c r="L3253" s="1">
        <v>4</v>
      </c>
    </row>
    <row r="3254" spans="1:12" x14ac:dyDescent="0.2">
      <c r="A3254" s="1" t="s">
        <v>124</v>
      </c>
      <c r="B3254" s="1" t="s">
        <v>505</v>
      </c>
      <c r="C3254" s="1" t="s">
        <v>25</v>
      </c>
      <c r="D3254" s="1">
        <v>2012</v>
      </c>
      <c r="E3254" s="1" t="s">
        <v>9</v>
      </c>
      <c r="F3254" s="1" t="s">
        <v>8</v>
      </c>
      <c r="G3254" s="1" t="s">
        <v>1</v>
      </c>
      <c r="H3254" s="1" t="s">
        <v>7</v>
      </c>
      <c r="I3254" s="1">
        <v>1.0454458999999999E-2</v>
      </c>
      <c r="J3254" s="1">
        <v>6.4249999999999998</v>
      </c>
      <c r="K3254" s="1">
        <v>115.6808</v>
      </c>
      <c r="L3254" s="1">
        <v>4</v>
      </c>
    </row>
    <row r="3255" spans="1:12" x14ac:dyDescent="0.2">
      <c r="A3255" s="1" t="s">
        <v>124</v>
      </c>
      <c r="B3255" s="1" t="s">
        <v>503</v>
      </c>
      <c r="C3255" s="1" t="s">
        <v>25</v>
      </c>
      <c r="D3255" s="1">
        <v>2012</v>
      </c>
      <c r="E3255" s="1" t="s">
        <v>9</v>
      </c>
      <c r="F3255" s="1" t="s">
        <v>8</v>
      </c>
      <c r="G3255" s="1" t="s">
        <v>1</v>
      </c>
      <c r="H3255" s="1" t="s">
        <v>7</v>
      </c>
      <c r="I3255" s="1">
        <v>1.5295536E-2</v>
      </c>
      <c r="J3255" s="1">
        <v>7.4050000000000002</v>
      </c>
      <c r="K3255" s="1">
        <v>89.714600000000004</v>
      </c>
      <c r="L3255" s="1">
        <v>4</v>
      </c>
    </row>
    <row r="3256" spans="1:12" x14ac:dyDescent="0.2">
      <c r="A3256" s="1" t="s">
        <v>124</v>
      </c>
      <c r="B3256" s="1" t="s">
        <v>911</v>
      </c>
      <c r="C3256" s="1" t="s">
        <v>25</v>
      </c>
      <c r="D3256" s="1">
        <v>2012</v>
      </c>
      <c r="E3256" s="1" t="s">
        <v>9</v>
      </c>
      <c r="F3256" s="1" t="s">
        <v>8</v>
      </c>
      <c r="G3256" s="1" t="s">
        <v>1</v>
      </c>
      <c r="H3256" s="1" t="s">
        <v>7</v>
      </c>
      <c r="I3256" s="1">
        <v>0.18785023300000001</v>
      </c>
      <c r="J3256" s="1">
        <v>8.3550000000000004</v>
      </c>
      <c r="K3256" s="1">
        <v>146.54179999999999</v>
      </c>
      <c r="L3256" s="1">
        <v>4</v>
      </c>
    </row>
    <row r="3257" spans="1:12" x14ac:dyDescent="0.2">
      <c r="A3257" s="1" t="s">
        <v>124</v>
      </c>
      <c r="B3257" s="1" t="s">
        <v>1226</v>
      </c>
      <c r="C3257" s="1" t="s">
        <v>17</v>
      </c>
      <c r="D3257" s="1">
        <v>2012</v>
      </c>
      <c r="E3257" s="1" t="s">
        <v>9</v>
      </c>
      <c r="F3257" s="1" t="s">
        <v>8</v>
      </c>
      <c r="G3257" s="1" t="s">
        <v>1</v>
      </c>
      <c r="H3257" s="1" t="s">
        <v>7</v>
      </c>
      <c r="I3257" s="1">
        <v>5.8437652999999999E-2</v>
      </c>
      <c r="J3257" s="1">
        <v>7.0750000000000002</v>
      </c>
      <c r="K3257" s="1">
        <v>143.0128</v>
      </c>
      <c r="L3257" s="1">
        <v>4</v>
      </c>
    </row>
    <row r="3258" spans="1:12" x14ac:dyDescent="0.2">
      <c r="A3258" s="1" t="s">
        <v>124</v>
      </c>
      <c r="B3258" s="1" t="s">
        <v>1046</v>
      </c>
      <c r="C3258" s="1" t="s">
        <v>17</v>
      </c>
      <c r="D3258" s="1">
        <v>2012</v>
      </c>
      <c r="E3258" s="1" t="s">
        <v>9</v>
      </c>
      <c r="F3258" s="1" t="s">
        <v>8</v>
      </c>
      <c r="G3258" s="1" t="s">
        <v>1</v>
      </c>
      <c r="H3258" s="1" t="s">
        <v>7</v>
      </c>
      <c r="I3258" s="1">
        <v>3.8578846E-2</v>
      </c>
      <c r="J3258" s="1">
        <v>11.6</v>
      </c>
      <c r="K3258" s="1">
        <v>56.127200000000002</v>
      </c>
      <c r="L3258" s="1">
        <v>4</v>
      </c>
    </row>
    <row r="3259" spans="1:12" x14ac:dyDescent="0.2">
      <c r="A3259" s="1" t="s">
        <v>124</v>
      </c>
      <c r="B3259" s="1" t="s">
        <v>781</v>
      </c>
      <c r="C3259" s="1" t="s">
        <v>17</v>
      </c>
      <c r="D3259" s="1">
        <v>2012</v>
      </c>
      <c r="E3259" s="1" t="s">
        <v>9</v>
      </c>
      <c r="F3259" s="1" t="s">
        <v>8</v>
      </c>
      <c r="G3259" s="1" t="s">
        <v>1</v>
      </c>
      <c r="H3259" s="1" t="s">
        <v>7</v>
      </c>
      <c r="I3259" s="1">
        <v>0.13287684699999999</v>
      </c>
      <c r="J3259" s="1">
        <v>11.85</v>
      </c>
      <c r="K3259" s="1">
        <v>98.072599999999994</v>
      </c>
      <c r="L3259" s="1">
        <v>4</v>
      </c>
    </row>
    <row r="3260" spans="1:12" x14ac:dyDescent="0.2">
      <c r="A3260" s="1" t="s">
        <v>124</v>
      </c>
      <c r="B3260" s="1" t="s">
        <v>1044</v>
      </c>
      <c r="C3260" s="1" t="s">
        <v>17</v>
      </c>
      <c r="D3260" s="1">
        <v>2012</v>
      </c>
      <c r="E3260" s="1" t="s">
        <v>9</v>
      </c>
      <c r="F3260" s="1" t="s">
        <v>8</v>
      </c>
      <c r="G3260" s="1" t="s">
        <v>1</v>
      </c>
      <c r="H3260" s="1" t="s">
        <v>7</v>
      </c>
      <c r="I3260" s="1">
        <v>7.5056542000000004E-2</v>
      </c>
      <c r="J3260" s="1">
        <v>13.1</v>
      </c>
      <c r="K3260" s="1">
        <v>76.035399999999996</v>
      </c>
      <c r="L3260" s="1">
        <v>4</v>
      </c>
    </row>
    <row r="3261" spans="1:12" x14ac:dyDescent="0.2">
      <c r="A3261" s="1" t="s">
        <v>124</v>
      </c>
      <c r="B3261" s="1" t="s">
        <v>1180</v>
      </c>
      <c r="C3261" s="1" t="s">
        <v>17</v>
      </c>
      <c r="D3261" s="1">
        <v>2012</v>
      </c>
      <c r="E3261" s="1" t="s">
        <v>9</v>
      </c>
      <c r="F3261" s="1" t="s">
        <v>8</v>
      </c>
      <c r="G3261" s="1" t="s">
        <v>1</v>
      </c>
      <c r="H3261" s="1" t="s">
        <v>7</v>
      </c>
      <c r="I3261" s="1">
        <v>2.4264569E-2</v>
      </c>
      <c r="J3261" s="1">
        <v>19.600000000000001</v>
      </c>
      <c r="K3261" s="1">
        <v>46.571800000000003</v>
      </c>
      <c r="L3261" s="1">
        <v>4</v>
      </c>
    </row>
    <row r="3262" spans="1:12" x14ac:dyDescent="0.2">
      <c r="A3262" s="1" t="s">
        <v>124</v>
      </c>
      <c r="B3262" s="1" t="s">
        <v>251</v>
      </c>
      <c r="C3262" s="1" t="s">
        <v>71</v>
      </c>
      <c r="D3262" s="1">
        <v>2012</v>
      </c>
      <c r="E3262" s="1" t="s">
        <v>9</v>
      </c>
      <c r="F3262" s="1" t="s">
        <v>8</v>
      </c>
      <c r="G3262" s="1" t="s">
        <v>1</v>
      </c>
      <c r="H3262" s="1" t="s">
        <v>7</v>
      </c>
      <c r="I3262" s="1">
        <v>7.1368698999999994E-2</v>
      </c>
      <c r="J3262" s="1">
        <v>10.5</v>
      </c>
      <c r="K3262" s="1">
        <v>121.3098</v>
      </c>
      <c r="L3262" s="1">
        <v>4</v>
      </c>
    </row>
    <row r="3263" spans="1:12" x14ac:dyDescent="0.2">
      <c r="A3263" s="1" t="s">
        <v>124</v>
      </c>
      <c r="B3263" s="1" t="s">
        <v>255</v>
      </c>
      <c r="C3263" s="1" t="s">
        <v>71</v>
      </c>
      <c r="D3263" s="1">
        <v>2012</v>
      </c>
      <c r="E3263" s="1" t="s">
        <v>9</v>
      </c>
      <c r="F3263" s="1" t="s">
        <v>8</v>
      </c>
      <c r="G3263" s="1" t="s">
        <v>1</v>
      </c>
      <c r="H3263" s="1" t="s">
        <v>7</v>
      </c>
      <c r="I3263" s="1">
        <v>2.6912667000000001E-2</v>
      </c>
      <c r="J3263" s="1">
        <v>17.5</v>
      </c>
      <c r="K3263" s="1">
        <v>261.291</v>
      </c>
      <c r="L3263" s="1">
        <v>4</v>
      </c>
    </row>
    <row r="3264" spans="1:12" x14ac:dyDescent="0.2">
      <c r="A3264" s="1" t="s">
        <v>124</v>
      </c>
      <c r="B3264" s="1" t="s">
        <v>1033</v>
      </c>
      <c r="C3264" s="1" t="s">
        <v>71</v>
      </c>
      <c r="D3264" s="1">
        <v>2012</v>
      </c>
      <c r="E3264" s="1" t="s">
        <v>9</v>
      </c>
      <c r="F3264" s="1" t="s">
        <v>8</v>
      </c>
      <c r="G3264" s="1" t="s">
        <v>1</v>
      </c>
      <c r="H3264" s="1" t="s">
        <v>7</v>
      </c>
      <c r="I3264" s="1">
        <v>0.104840884</v>
      </c>
      <c r="J3264" s="1">
        <v>18.7</v>
      </c>
      <c r="K3264" s="1">
        <v>122.10720000000001</v>
      </c>
      <c r="L3264" s="1">
        <v>4</v>
      </c>
    </row>
    <row r="3265" spans="1:12" x14ac:dyDescent="0.2">
      <c r="A3265" s="1" t="s">
        <v>124</v>
      </c>
      <c r="B3265" s="1" t="s">
        <v>234</v>
      </c>
      <c r="C3265" s="1" t="s">
        <v>10</v>
      </c>
      <c r="D3265" s="1">
        <v>2012</v>
      </c>
      <c r="E3265" s="1" t="s">
        <v>9</v>
      </c>
      <c r="F3265" s="1" t="s">
        <v>8</v>
      </c>
      <c r="G3265" s="1" t="s">
        <v>1</v>
      </c>
      <c r="H3265" s="1" t="s">
        <v>7</v>
      </c>
      <c r="I3265" s="1">
        <v>3.5803099999999997E-2</v>
      </c>
      <c r="J3265" s="1">
        <v>10.895</v>
      </c>
      <c r="K3265" s="1">
        <v>130.32839999999999</v>
      </c>
      <c r="L3265" s="1">
        <v>4</v>
      </c>
    </row>
    <row r="3266" spans="1:12" x14ac:dyDescent="0.2">
      <c r="A3266" s="1" t="s">
        <v>124</v>
      </c>
      <c r="B3266" s="1" t="s">
        <v>1410</v>
      </c>
      <c r="C3266" s="1" t="s">
        <v>10</v>
      </c>
      <c r="D3266" s="1">
        <v>2012</v>
      </c>
      <c r="E3266" s="1" t="s">
        <v>9</v>
      </c>
      <c r="F3266" s="1" t="s">
        <v>8</v>
      </c>
      <c r="G3266" s="1" t="s">
        <v>1</v>
      </c>
      <c r="H3266" s="1" t="s">
        <v>7</v>
      </c>
      <c r="I3266" s="1">
        <v>4.0577877999999998E-2</v>
      </c>
      <c r="J3266" s="1">
        <v>11.65</v>
      </c>
      <c r="K3266" s="1">
        <v>188.22399999999999</v>
      </c>
      <c r="L3266" s="1">
        <v>4</v>
      </c>
    </row>
    <row r="3267" spans="1:12" x14ac:dyDescent="0.2">
      <c r="A3267" s="1" t="s">
        <v>124</v>
      </c>
      <c r="B3267" s="1" t="s">
        <v>236</v>
      </c>
      <c r="C3267" s="1" t="s">
        <v>10</v>
      </c>
      <c r="D3267" s="1">
        <v>2012</v>
      </c>
      <c r="E3267" s="1" t="s">
        <v>9</v>
      </c>
      <c r="F3267" s="1" t="s">
        <v>8</v>
      </c>
      <c r="G3267" s="1" t="s">
        <v>1</v>
      </c>
      <c r="H3267" s="1" t="s">
        <v>7</v>
      </c>
      <c r="I3267" s="1">
        <v>2.2980361000000001E-2</v>
      </c>
      <c r="J3267" s="1">
        <v>12.8</v>
      </c>
      <c r="K3267" s="1">
        <v>117.7492</v>
      </c>
      <c r="L3267" s="1">
        <v>4</v>
      </c>
    </row>
    <row r="3268" spans="1:12" x14ac:dyDescent="0.2">
      <c r="A3268" s="1" t="s">
        <v>124</v>
      </c>
      <c r="B3268" s="1" t="s">
        <v>645</v>
      </c>
      <c r="C3268" s="1" t="s">
        <v>10</v>
      </c>
      <c r="D3268" s="1">
        <v>2012</v>
      </c>
      <c r="E3268" s="1" t="s">
        <v>9</v>
      </c>
      <c r="F3268" s="1" t="s">
        <v>8</v>
      </c>
      <c r="G3268" s="1" t="s">
        <v>1</v>
      </c>
      <c r="H3268" s="1" t="s">
        <v>7</v>
      </c>
      <c r="I3268" s="1">
        <v>4.1429246000000003E-2</v>
      </c>
      <c r="J3268" s="1">
        <v>19.75</v>
      </c>
      <c r="K3268" s="1">
        <v>117.2466</v>
      </c>
      <c r="L3268" s="1">
        <v>4</v>
      </c>
    </row>
    <row r="3269" spans="1:12" x14ac:dyDescent="0.2">
      <c r="A3269" s="1" t="s">
        <v>124</v>
      </c>
      <c r="B3269" s="1" t="s">
        <v>882</v>
      </c>
      <c r="C3269" s="1" t="s">
        <v>216</v>
      </c>
      <c r="D3269" s="1">
        <v>2012</v>
      </c>
      <c r="E3269" s="1" t="s">
        <v>9</v>
      </c>
      <c r="F3269" s="1" t="s">
        <v>8</v>
      </c>
      <c r="G3269" s="1" t="s">
        <v>1</v>
      </c>
      <c r="H3269" s="1" t="s">
        <v>7</v>
      </c>
      <c r="I3269" s="1">
        <v>0.12284300500000001</v>
      </c>
      <c r="J3269" s="1">
        <v>4.6100000000000003</v>
      </c>
      <c r="K3269" s="1">
        <v>172.43960000000001</v>
      </c>
      <c r="L3269" s="1">
        <v>4</v>
      </c>
    </row>
    <row r="3270" spans="1:12" x14ac:dyDescent="0.2">
      <c r="A3270" s="1" t="s">
        <v>124</v>
      </c>
      <c r="B3270" s="1" t="s">
        <v>771</v>
      </c>
      <c r="C3270" s="1" t="s">
        <v>216</v>
      </c>
      <c r="D3270" s="1">
        <v>2012</v>
      </c>
      <c r="E3270" s="1" t="s">
        <v>9</v>
      </c>
      <c r="F3270" s="1" t="s">
        <v>8</v>
      </c>
      <c r="G3270" s="1" t="s">
        <v>1</v>
      </c>
      <c r="H3270" s="1" t="s">
        <v>7</v>
      </c>
      <c r="I3270" s="1">
        <v>3.0751365999999999E-2</v>
      </c>
      <c r="J3270" s="1">
        <v>15.7</v>
      </c>
      <c r="K3270" s="1">
        <v>42.576999999999998</v>
      </c>
      <c r="L3270" s="1">
        <v>4</v>
      </c>
    </row>
    <row r="3271" spans="1:12" x14ac:dyDescent="0.2">
      <c r="A3271" s="1" t="s">
        <v>124</v>
      </c>
      <c r="B3271" s="1" t="s">
        <v>1479</v>
      </c>
      <c r="C3271" s="1" t="s">
        <v>4</v>
      </c>
      <c r="D3271" s="1">
        <v>2012</v>
      </c>
      <c r="E3271" s="1" t="s">
        <v>9</v>
      </c>
      <c r="F3271" s="1" t="s">
        <v>8</v>
      </c>
      <c r="G3271" s="1" t="s">
        <v>1</v>
      </c>
      <c r="H3271" s="1" t="s">
        <v>7</v>
      </c>
      <c r="I3271" s="1">
        <v>2.4515221E-2</v>
      </c>
      <c r="J3271" s="1">
        <v>9.6</v>
      </c>
      <c r="K3271" s="1">
        <v>189.22139999999999</v>
      </c>
      <c r="L3271" s="1">
        <v>4</v>
      </c>
    </row>
    <row r="3272" spans="1:12" x14ac:dyDescent="0.2">
      <c r="A3272" s="1" t="s">
        <v>124</v>
      </c>
      <c r="B3272" s="1" t="s">
        <v>1375</v>
      </c>
      <c r="C3272" s="1" t="s">
        <v>4</v>
      </c>
      <c r="D3272" s="1">
        <v>2012</v>
      </c>
      <c r="E3272" s="1" t="s">
        <v>9</v>
      </c>
      <c r="F3272" s="1" t="s">
        <v>8</v>
      </c>
      <c r="G3272" s="1" t="s">
        <v>1</v>
      </c>
      <c r="H3272" s="1" t="s">
        <v>7</v>
      </c>
      <c r="I3272" s="1">
        <v>5.8827557000000003E-2</v>
      </c>
      <c r="J3272" s="1">
        <v>11.8</v>
      </c>
      <c r="K3272" s="1">
        <v>80.861800000000002</v>
      </c>
      <c r="L3272" s="1">
        <v>4</v>
      </c>
    </row>
    <row r="3273" spans="1:12" x14ac:dyDescent="0.2">
      <c r="A3273" s="1" t="s">
        <v>124</v>
      </c>
      <c r="B3273" s="1" t="s">
        <v>1112</v>
      </c>
      <c r="C3273" s="1" t="s">
        <v>4</v>
      </c>
      <c r="D3273" s="1">
        <v>2012</v>
      </c>
      <c r="E3273" s="1" t="s">
        <v>9</v>
      </c>
      <c r="F3273" s="1" t="s">
        <v>8</v>
      </c>
      <c r="G3273" s="1" t="s">
        <v>1</v>
      </c>
      <c r="H3273" s="1" t="s">
        <v>7</v>
      </c>
      <c r="I3273" s="1">
        <v>5.5075503999999997E-2</v>
      </c>
      <c r="J3273" s="1">
        <v>13.5</v>
      </c>
      <c r="K3273" s="1">
        <v>33.3874</v>
      </c>
      <c r="L3273" s="1">
        <v>4</v>
      </c>
    </row>
    <row r="3274" spans="1:12" x14ac:dyDescent="0.2">
      <c r="A3274" s="1" t="s">
        <v>124</v>
      </c>
      <c r="B3274" s="1" t="s">
        <v>1371</v>
      </c>
      <c r="C3274" s="1" t="s">
        <v>171</v>
      </c>
      <c r="D3274" s="1">
        <v>2012</v>
      </c>
      <c r="E3274" s="1" t="s">
        <v>9</v>
      </c>
      <c r="F3274" s="1" t="s">
        <v>8</v>
      </c>
      <c r="G3274" s="1" t="s">
        <v>1</v>
      </c>
      <c r="H3274" s="1" t="s">
        <v>7</v>
      </c>
      <c r="I3274" s="1">
        <v>3.2072321000000001E-2</v>
      </c>
      <c r="J3274" s="1">
        <v>9</v>
      </c>
      <c r="K3274" s="1">
        <v>102.2016</v>
      </c>
      <c r="L3274" s="1">
        <v>4</v>
      </c>
    </row>
    <row r="3275" spans="1:12" x14ac:dyDescent="0.2">
      <c r="A3275" s="1" t="s">
        <v>124</v>
      </c>
      <c r="B3275" s="1" t="s">
        <v>1349</v>
      </c>
      <c r="C3275" s="1" t="s">
        <v>171</v>
      </c>
      <c r="D3275" s="1">
        <v>2012</v>
      </c>
      <c r="E3275" s="1" t="s">
        <v>9</v>
      </c>
      <c r="F3275" s="1" t="s">
        <v>8</v>
      </c>
      <c r="G3275" s="1" t="s">
        <v>1</v>
      </c>
      <c r="H3275" s="1" t="s">
        <v>7</v>
      </c>
      <c r="I3275" s="1">
        <v>5.1928033999999998E-2</v>
      </c>
      <c r="J3275" s="1">
        <v>9.1300000000000008</v>
      </c>
      <c r="K3275" s="1">
        <v>151.4024</v>
      </c>
      <c r="L3275" s="1">
        <v>4</v>
      </c>
    </row>
    <row r="3276" spans="1:12" x14ac:dyDescent="0.2">
      <c r="A3276" s="1" t="s">
        <v>124</v>
      </c>
      <c r="B3276" s="1" t="s">
        <v>182</v>
      </c>
      <c r="C3276" s="1" t="s">
        <v>171</v>
      </c>
      <c r="D3276" s="1">
        <v>2012</v>
      </c>
      <c r="E3276" s="1" t="s">
        <v>9</v>
      </c>
      <c r="F3276" s="1" t="s">
        <v>8</v>
      </c>
      <c r="G3276" s="1" t="s">
        <v>1</v>
      </c>
      <c r="H3276" s="1" t="s">
        <v>7</v>
      </c>
      <c r="I3276" s="1">
        <v>8.2970666999999998E-2</v>
      </c>
      <c r="J3276" s="1">
        <v>13</v>
      </c>
      <c r="K3276" s="1">
        <v>60.019399999999997</v>
      </c>
      <c r="L3276" s="1">
        <v>4</v>
      </c>
    </row>
    <row r="3277" spans="1:12" x14ac:dyDescent="0.2">
      <c r="A3277" s="1" t="s">
        <v>124</v>
      </c>
      <c r="B3277" s="1" t="s">
        <v>761</v>
      </c>
      <c r="C3277" s="1" t="s">
        <v>171</v>
      </c>
      <c r="D3277" s="1">
        <v>2012</v>
      </c>
      <c r="E3277" s="1" t="s">
        <v>9</v>
      </c>
      <c r="F3277" s="1" t="s">
        <v>8</v>
      </c>
      <c r="G3277" s="1" t="s">
        <v>1</v>
      </c>
      <c r="H3277" s="1" t="s">
        <v>7</v>
      </c>
      <c r="I3277" s="1">
        <v>7.2178678999999996E-2</v>
      </c>
      <c r="J3277" s="1">
        <v>14.65</v>
      </c>
      <c r="K3277" s="1">
        <v>262.95940000000002</v>
      </c>
      <c r="L3277" s="1">
        <v>4</v>
      </c>
    </row>
    <row r="3278" spans="1:12" x14ac:dyDescent="0.2">
      <c r="A3278" s="1" t="s">
        <v>124</v>
      </c>
      <c r="B3278" s="1" t="s">
        <v>1574</v>
      </c>
      <c r="C3278" s="1" t="s">
        <v>171</v>
      </c>
      <c r="D3278" s="1">
        <v>2012</v>
      </c>
      <c r="E3278" s="1" t="s">
        <v>9</v>
      </c>
      <c r="F3278" s="1" t="s">
        <v>8</v>
      </c>
      <c r="G3278" s="1" t="s">
        <v>1</v>
      </c>
      <c r="H3278" s="1" t="s">
        <v>7</v>
      </c>
      <c r="I3278" s="1">
        <v>7.4522745000000001E-2</v>
      </c>
      <c r="J3278" s="1">
        <v>17.600000000000001</v>
      </c>
      <c r="K3278" s="1">
        <v>228.80099999999999</v>
      </c>
      <c r="L3278" s="1">
        <v>4</v>
      </c>
    </row>
    <row r="3279" spans="1:12" x14ac:dyDescent="0.2">
      <c r="A3279" s="1" t="s">
        <v>124</v>
      </c>
      <c r="B3279" s="1" t="s">
        <v>1007</v>
      </c>
      <c r="C3279" s="1" t="s">
        <v>171</v>
      </c>
      <c r="D3279" s="1">
        <v>2012</v>
      </c>
      <c r="E3279" s="1" t="s">
        <v>9</v>
      </c>
      <c r="F3279" s="1" t="s">
        <v>8</v>
      </c>
      <c r="G3279" s="1" t="s">
        <v>1</v>
      </c>
      <c r="H3279" s="1" t="s">
        <v>7</v>
      </c>
      <c r="I3279" s="1">
        <v>4.0434372000000003E-2</v>
      </c>
      <c r="J3279" s="1">
        <v>18.850000000000001</v>
      </c>
      <c r="K3279" s="1">
        <v>244.31440000000001</v>
      </c>
      <c r="L3279" s="1">
        <v>4</v>
      </c>
    </row>
    <row r="3280" spans="1:12" x14ac:dyDescent="0.2">
      <c r="A3280" s="1" t="s">
        <v>124</v>
      </c>
      <c r="B3280" s="1" t="s">
        <v>417</v>
      </c>
      <c r="C3280" s="1" t="s">
        <v>165</v>
      </c>
      <c r="D3280" s="1">
        <v>2012</v>
      </c>
      <c r="E3280" s="1" t="s">
        <v>9</v>
      </c>
      <c r="F3280" s="1" t="s">
        <v>8</v>
      </c>
      <c r="G3280" s="1" t="s">
        <v>1</v>
      </c>
      <c r="H3280" s="1" t="s">
        <v>7</v>
      </c>
      <c r="I3280" s="1">
        <v>1.9505649999999999E-2</v>
      </c>
      <c r="J3280" s="1">
        <v>14.5</v>
      </c>
      <c r="K3280" s="1">
        <v>163.92099999999999</v>
      </c>
      <c r="L3280" s="1">
        <v>4</v>
      </c>
    </row>
    <row r="3281" spans="1:12" x14ac:dyDescent="0.2">
      <c r="A3281" s="1" t="s">
        <v>124</v>
      </c>
      <c r="B3281" s="1" t="s">
        <v>1543</v>
      </c>
      <c r="C3281" s="1" t="s">
        <v>165</v>
      </c>
      <c r="D3281" s="1">
        <v>2012</v>
      </c>
      <c r="E3281" s="1" t="s">
        <v>9</v>
      </c>
      <c r="F3281" s="1" t="s">
        <v>8</v>
      </c>
      <c r="G3281" s="1" t="s">
        <v>1</v>
      </c>
      <c r="H3281" s="1" t="s">
        <v>7</v>
      </c>
      <c r="I3281" s="1">
        <v>1.3387211E-2</v>
      </c>
      <c r="J3281" s="1">
        <v>16.350000000000001</v>
      </c>
      <c r="K3281" s="1">
        <v>105.628</v>
      </c>
      <c r="L3281" s="1">
        <v>4</v>
      </c>
    </row>
    <row r="3282" spans="1:12" x14ac:dyDescent="0.2">
      <c r="A3282" s="1" t="s">
        <v>124</v>
      </c>
      <c r="B3282" s="1" t="s">
        <v>860</v>
      </c>
      <c r="C3282" s="1" t="s">
        <v>163</v>
      </c>
      <c r="D3282" s="1">
        <v>2012</v>
      </c>
      <c r="E3282" s="1" t="s">
        <v>9</v>
      </c>
      <c r="F3282" s="1" t="s">
        <v>8</v>
      </c>
      <c r="G3282" s="1" t="s">
        <v>1</v>
      </c>
      <c r="H3282" s="1" t="s">
        <v>7</v>
      </c>
      <c r="I3282" s="1">
        <v>5.4109640000000001E-2</v>
      </c>
      <c r="J3282" s="1">
        <v>19.850000000000001</v>
      </c>
      <c r="K3282" s="1">
        <v>195.07679999999999</v>
      </c>
      <c r="L3282" s="1">
        <v>4</v>
      </c>
    </row>
    <row r="3283" spans="1:12" x14ac:dyDescent="0.2">
      <c r="A3283" s="1" t="s">
        <v>124</v>
      </c>
      <c r="B3283" s="1" t="s">
        <v>147</v>
      </c>
      <c r="C3283" s="1" t="s">
        <v>14</v>
      </c>
      <c r="D3283" s="1">
        <v>2012</v>
      </c>
      <c r="E3283" s="1" t="s">
        <v>9</v>
      </c>
      <c r="F3283" s="1" t="s">
        <v>8</v>
      </c>
      <c r="G3283" s="1" t="s">
        <v>1</v>
      </c>
      <c r="H3283" s="1" t="s">
        <v>7</v>
      </c>
      <c r="I3283" s="1">
        <v>5.8222586999999999E-2</v>
      </c>
      <c r="J3283" s="1">
        <v>7.2350000000000003</v>
      </c>
      <c r="K3283" s="1">
        <v>114.88339999999999</v>
      </c>
      <c r="L3283" s="1">
        <v>4</v>
      </c>
    </row>
    <row r="3284" spans="1:12" x14ac:dyDescent="0.2">
      <c r="A3284" s="1" t="s">
        <v>124</v>
      </c>
      <c r="B3284" s="1" t="s">
        <v>412</v>
      </c>
      <c r="C3284" s="1" t="s">
        <v>14</v>
      </c>
      <c r="D3284" s="1">
        <v>2012</v>
      </c>
      <c r="E3284" s="1" t="s">
        <v>9</v>
      </c>
      <c r="F3284" s="1" t="s">
        <v>8</v>
      </c>
      <c r="G3284" s="1" t="s">
        <v>1</v>
      </c>
      <c r="H3284" s="1" t="s">
        <v>7</v>
      </c>
      <c r="I3284" s="1">
        <v>6.9231188999999999E-2</v>
      </c>
      <c r="J3284" s="1">
        <v>7.4850000000000003</v>
      </c>
      <c r="K3284" s="1">
        <v>112.1228</v>
      </c>
      <c r="L3284" s="1">
        <v>4</v>
      </c>
    </row>
    <row r="3285" spans="1:12" x14ac:dyDescent="0.2">
      <c r="A3285" s="1" t="s">
        <v>124</v>
      </c>
      <c r="B3285" s="1" t="s">
        <v>161</v>
      </c>
      <c r="C3285" s="1" t="s">
        <v>14</v>
      </c>
      <c r="D3285" s="1">
        <v>2012</v>
      </c>
      <c r="E3285" s="1" t="s">
        <v>9</v>
      </c>
      <c r="F3285" s="1" t="s">
        <v>8</v>
      </c>
      <c r="G3285" s="1" t="s">
        <v>1</v>
      </c>
      <c r="H3285" s="1" t="s">
        <v>7</v>
      </c>
      <c r="I3285" s="1">
        <v>0.111613921</v>
      </c>
      <c r="J3285" s="1">
        <v>8.02</v>
      </c>
      <c r="K3285" s="1">
        <v>152.69980000000001</v>
      </c>
      <c r="L3285" s="1">
        <v>4</v>
      </c>
    </row>
    <row r="3286" spans="1:12" x14ac:dyDescent="0.2">
      <c r="A3286" s="1" t="s">
        <v>124</v>
      </c>
      <c r="B3286" s="1" t="s">
        <v>857</v>
      </c>
      <c r="C3286" s="1" t="s">
        <v>14</v>
      </c>
      <c r="D3286" s="1">
        <v>2012</v>
      </c>
      <c r="E3286" s="1" t="s">
        <v>9</v>
      </c>
      <c r="F3286" s="1" t="s">
        <v>8</v>
      </c>
      <c r="G3286" s="1" t="s">
        <v>1</v>
      </c>
      <c r="H3286" s="1" t="s">
        <v>7</v>
      </c>
      <c r="I3286" s="1">
        <v>9.9274693999999997E-2</v>
      </c>
      <c r="J3286" s="1">
        <v>9.3949999999999996</v>
      </c>
      <c r="K3286" s="1">
        <v>104.52800000000001</v>
      </c>
      <c r="L3286" s="1">
        <v>4</v>
      </c>
    </row>
    <row r="3287" spans="1:12" x14ac:dyDescent="0.2">
      <c r="A3287" s="1" t="s">
        <v>124</v>
      </c>
      <c r="B3287" s="1" t="s">
        <v>1480</v>
      </c>
      <c r="C3287" s="1" t="s">
        <v>14</v>
      </c>
      <c r="D3287" s="1">
        <v>2012</v>
      </c>
      <c r="E3287" s="1" t="s">
        <v>9</v>
      </c>
      <c r="F3287" s="1" t="s">
        <v>8</v>
      </c>
      <c r="G3287" s="1" t="s">
        <v>1</v>
      </c>
      <c r="H3287" s="1" t="s">
        <v>7</v>
      </c>
      <c r="I3287" s="1">
        <v>6.7312612999999993E-2</v>
      </c>
      <c r="J3287" s="1">
        <v>10</v>
      </c>
      <c r="K3287" s="1">
        <v>234.35900000000001</v>
      </c>
      <c r="L3287" s="1">
        <v>4</v>
      </c>
    </row>
    <row r="3288" spans="1:12" x14ac:dyDescent="0.2">
      <c r="A3288" s="1" t="s">
        <v>124</v>
      </c>
      <c r="B3288" s="1" t="s">
        <v>139</v>
      </c>
      <c r="C3288" s="1" t="s">
        <v>14</v>
      </c>
      <c r="D3288" s="1">
        <v>2012</v>
      </c>
      <c r="E3288" s="1" t="s">
        <v>9</v>
      </c>
      <c r="F3288" s="1" t="s">
        <v>8</v>
      </c>
      <c r="G3288" s="1" t="s">
        <v>1</v>
      </c>
      <c r="H3288" s="1" t="s">
        <v>7</v>
      </c>
      <c r="I3288" s="1">
        <v>4.3831720999999997E-2</v>
      </c>
      <c r="J3288" s="1">
        <v>13.15</v>
      </c>
      <c r="K3288" s="1">
        <v>184.19499999999999</v>
      </c>
      <c r="L3288" s="1">
        <v>4</v>
      </c>
    </row>
    <row r="3289" spans="1:12" x14ac:dyDescent="0.2">
      <c r="A3289" s="1" t="s">
        <v>124</v>
      </c>
      <c r="B3289" s="1" t="s">
        <v>994</v>
      </c>
      <c r="C3289" s="1" t="s">
        <v>14</v>
      </c>
      <c r="D3289" s="1">
        <v>2012</v>
      </c>
      <c r="E3289" s="1" t="s">
        <v>9</v>
      </c>
      <c r="F3289" s="1" t="s">
        <v>8</v>
      </c>
      <c r="G3289" s="1" t="s">
        <v>1</v>
      </c>
      <c r="H3289" s="1" t="s">
        <v>7</v>
      </c>
      <c r="I3289" s="1">
        <v>2.6651184000000001E-2</v>
      </c>
      <c r="J3289" s="1">
        <v>15.25</v>
      </c>
      <c r="K3289" s="1">
        <v>86.619799999999998</v>
      </c>
      <c r="L3289" s="1">
        <v>4</v>
      </c>
    </row>
    <row r="3290" spans="1:12" x14ac:dyDescent="0.2">
      <c r="A3290" s="1" t="s">
        <v>124</v>
      </c>
      <c r="B3290" s="1" t="s">
        <v>393</v>
      </c>
      <c r="C3290" s="1" t="s">
        <v>122</v>
      </c>
      <c r="D3290" s="1">
        <v>2012</v>
      </c>
      <c r="E3290" s="1" t="s">
        <v>9</v>
      </c>
      <c r="F3290" s="1" t="s">
        <v>8</v>
      </c>
      <c r="G3290" s="1" t="s">
        <v>1</v>
      </c>
      <c r="H3290" s="1" t="s">
        <v>7</v>
      </c>
      <c r="I3290" s="1">
        <v>6.2384659000000002E-2</v>
      </c>
      <c r="J3290" s="1">
        <v>12.15</v>
      </c>
      <c r="K3290" s="1">
        <v>34.653199999999998</v>
      </c>
      <c r="L3290" s="1">
        <v>4</v>
      </c>
    </row>
    <row r="3291" spans="1:12" x14ac:dyDescent="0.2">
      <c r="A3291" s="1" t="s">
        <v>124</v>
      </c>
      <c r="B3291" s="1" t="s">
        <v>531</v>
      </c>
      <c r="C3291" s="1" t="s">
        <v>122</v>
      </c>
      <c r="D3291" s="1">
        <v>2012</v>
      </c>
      <c r="E3291" s="1" t="s">
        <v>9</v>
      </c>
      <c r="F3291" s="1" t="s">
        <v>8</v>
      </c>
      <c r="G3291" s="1" t="s">
        <v>1</v>
      </c>
      <c r="H3291" s="1" t="s">
        <v>7</v>
      </c>
      <c r="I3291" s="1">
        <v>3.7967687E-2</v>
      </c>
      <c r="J3291" s="1">
        <v>14.15</v>
      </c>
      <c r="K3291" s="1">
        <v>125.6046</v>
      </c>
      <c r="L3291" s="1">
        <v>4</v>
      </c>
    </row>
    <row r="3292" spans="1:12" x14ac:dyDescent="0.2">
      <c r="A3292" s="1" t="s">
        <v>124</v>
      </c>
      <c r="B3292" s="1" t="s">
        <v>586</v>
      </c>
      <c r="C3292" s="1" t="s">
        <v>122</v>
      </c>
      <c r="D3292" s="1">
        <v>2012</v>
      </c>
      <c r="E3292" s="1" t="s">
        <v>9</v>
      </c>
      <c r="F3292" s="1" t="s">
        <v>8</v>
      </c>
      <c r="G3292" s="1" t="s">
        <v>1</v>
      </c>
      <c r="H3292" s="1" t="s">
        <v>7</v>
      </c>
      <c r="I3292" s="1">
        <v>6.0342303999999999E-2</v>
      </c>
      <c r="J3292" s="1">
        <v>18.25</v>
      </c>
      <c r="K3292" s="1">
        <v>165.95259999999999</v>
      </c>
      <c r="L3292" s="1">
        <v>4</v>
      </c>
    </row>
    <row r="3293" spans="1:12" x14ac:dyDescent="0.2">
      <c r="A3293" s="1" t="s">
        <v>6</v>
      </c>
      <c r="B3293" s="1" t="s">
        <v>114</v>
      </c>
      <c r="C3293" s="1" t="s">
        <v>112</v>
      </c>
      <c r="D3293" s="1">
        <v>2012</v>
      </c>
      <c r="E3293" s="1" t="s">
        <v>9</v>
      </c>
      <c r="F3293" s="1" t="s">
        <v>8</v>
      </c>
      <c r="G3293" s="1" t="s">
        <v>1</v>
      </c>
      <c r="H3293" s="1" t="s">
        <v>7</v>
      </c>
      <c r="I3293" s="1">
        <v>5.5644886999999997E-2</v>
      </c>
      <c r="J3293" s="1">
        <v>7.05</v>
      </c>
      <c r="K3293" s="1">
        <v>224.90880000000001</v>
      </c>
      <c r="L3293" s="1">
        <v>4</v>
      </c>
    </row>
    <row r="3294" spans="1:12" x14ac:dyDescent="0.2">
      <c r="A3294" s="1" t="s">
        <v>6</v>
      </c>
      <c r="B3294" s="1" t="s">
        <v>1341</v>
      </c>
      <c r="C3294" s="1" t="s">
        <v>25</v>
      </c>
      <c r="D3294" s="1">
        <v>2012</v>
      </c>
      <c r="E3294" s="1" t="s">
        <v>9</v>
      </c>
      <c r="F3294" s="1" t="s">
        <v>8</v>
      </c>
      <c r="G3294" s="1" t="s">
        <v>1</v>
      </c>
      <c r="H3294" s="1" t="s">
        <v>7</v>
      </c>
      <c r="I3294" s="1">
        <v>0.18445404400000001</v>
      </c>
      <c r="J3294" s="1">
        <v>13.65</v>
      </c>
      <c r="K3294" s="1">
        <v>211.49019999999999</v>
      </c>
      <c r="L3294" s="1">
        <v>4</v>
      </c>
    </row>
    <row r="3295" spans="1:12" x14ac:dyDescent="0.2">
      <c r="A3295" s="1" t="s">
        <v>6</v>
      </c>
      <c r="B3295" s="1" t="s">
        <v>311</v>
      </c>
      <c r="C3295" s="1" t="s">
        <v>25</v>
      </c>
      <c r="D3295" s="1">
        <v>2012</v>
      </c>
      <c r="E3295" s="1" t="s">
        <v>9</v>
      </c>
      <c r="F3295" s="1" t="s">
        <v>8</v>
      </c>
      <c r="G3295" s="1" t="s">
        <v>1</v>
      </c>
      <c r="H3295" s="1" t="s">
        <v>7</v>
      </c>
      <c r="I3295" s="1">
        <v>2.6561056999999999E-2</v>
      </c>
      <c r="J3295" s="1">
        <v>16.850000000000001</v>
      </c>
      <c r="K3295" s="1">
        <v>93.712000000000003</v>
      </c>
      <c r="L3295" s="1">
        <v>4</v>
      </c>
    </row>
    <row r="3296" spans="1:12" x14ac:dyDescent="0.2">
      <c r="A3296" s="1" t="s">
        <v>6</v>
      </c>
      <c r="B3296" s="1" t="s">
        <v>1207</v>
      </c>
      <c r="C3296" s="1" t="s">
        <v>25</v>
      </c>
      <c r="D3296" s="1">
        <v>2012</v>
      </c>
      <c r="E3296" s="1" t="s">
        <v>9</v>
      </c>
      <c r="F3296" s="1" t="s">
        <v>8</v>
      </c>
      <c r="G3296" s="1" t="s">
        <v>1</v>
      </c>
      <c r="H3296" s="1" t="s">
        <v>7</v>
      </c>
      <c r="I3296" s="1">
        <v>2.5205908999999999E-2</v>
      </c>
      <c r="J3296" s="1">
        <v>17.2</v>
      </c>
      <c r="K3296" s="1">
        <v>149.14179999999999</v>
      </c>
      <c r="L3296" s="1">
        <v>4</v>
      </c>
    </row>
    <row r="3297" spans="1:12" x14ac:dyDescent="0.2">
      <c r="A3297" s="1" t="s">
        <v>6</v>
      </c>
      <c r="B3297" s="1" t="s">
        <v>738</v>
      </c>
      <c r="C3297" s="1" t="s">
        <v>25</v>
      </c>
      <c r="D3297" s="1">
        <v>2012</v>
      </c>
      <c r="E3297" s="1" t="s">
        <v>9</v>
      </c>
      <c r="F3297" s="1" t="s">
        <v>8</v>
      </c>
      <c r="G3297" s="1" t="s">
        <v>1</v>
      </c>
      <c r="H3297" s="1" t="s">
        <v>7</v>
      </c>
      <c r="I3297" s="1">
        <v>8.5082647999999997E-2</v>
      </c>
      <c r="J3297" s="1">
        <v>19.2</v>
      </c>
      <c r="K3297" s="1">
        <v>153.53139999999999</v>
      </c>
      <c r="L3297" s="1">
        <v>4</v>
      </c>
    </row>
    <row r="3298" spans="1:12" x14ac:dyDescent="0.2">
      <c r="A3298" s="1" t="s">
        <v>6</v>
      </c>
      <c r="B3298" s="1" t="s">
        <v>103</v>
      </c>
      <c r="C3298" s="1" t="s">
        <v>25</v>
      </c>
      <c r="D3298" s="1">
        <v>2012</v>
      </c>
      <c r="E3298" s="1" t="s">
        <v>9</v>
      </c>
      <c r="F3298" s="1" t="s">
        <v>8</v>
      </c>
      <c r="G3298" s="1" t="s">
        <v>1</v>
      </c>
      <c r="H3298" s="1" t="s">
        <v>7</v>
      </c>
      <c r="I3298" s="1">
        <v>3.4753685999999999E-2</v>
      </c>
      <c r="J3298" s="1">
        <v>19.25</v>
      </c>
      <c r="K3298" s="1">
        <v>141.5496</v>
      </c>
      <c r="L3298" s="1">
        <v>4</v>
      </c>
    </row>
    <row r="3299" spans="1:12" x14ac:dyDescent="0.2">
      <c r="A3299" s="1" t="s">
        <v>6</v>
      </c>
      <c r="B3299" s="1" t="s">
        <v>1137</v>
      </c>
      <c r="C3299" s="1" t="s">
        <v>17</v>
      </c>
      <c r="D3299" s="1">
        <v>2012</v>
      </c>
      <c r="E3299" s="1" t="s">
        <v>9</v>
      </c>
      <c r="F3299" s="1" t="s">
        <v>8</v>
      </c>
      <c r="G3299" s="1" t="s">
        <v>1</v>
      </c>
      <c r="H3299" s="1" t="s">
        <v>7</v>
      </c>
      <c r="I3299" s="1">
        <v>0.15707565800000001</v>
      </c>
      <c r="J3299" s="1">
        <v>17.75</v>
      </c>
      <c r="K3299" s="1">
        <v>240.5538</v>
      </c>
      <c r="L3299" s="1">
        <v>4</v>
      </c>
    </row>
    <row r="3300" spans="1:12" x14ac:dyDescent="0.2">
      <c r="A3300" s="1" t="s">
        <v>6</v>
      </c>
      <c r="B3300" s="1" t="s">
        <v>1466</v>
      </c>
      <c r="C3300" s="1" t="s">
        <v>71</v>
      </c>
      <c r="D3300" s="1">
        <v>2012</v>
      </c>
      <c r="E3300" s="1" t="s">
        <v>9</v>
      </c>
      <c r="F3300" s="1" t="s">
        <v>8</v>
      </c>
      <c r="G3300" s="1" t="s">
        <v>1</v>
      </c>
      <c r="H3300" s="1" t="s">
        <v>7</v>
      </c>
      <c r="I3300" s="1">
        <v>2.4243293999999999E-2</v>
      </c>
      <c r="J3300" s="1">
        <v>8.39</v>
      </c>
      <c r="K3300" s="1">
        <v>116.0176</v>
      </c>
      <c r="L3300" s="1">
        <v>4</v>
      </c>
    </row>
    <row r="3301" spans="1:12" x14ac:dyDescent="0.2">
      <c r="A3301" s="1" t="s">
        <v>6</v>
      </c>
      <c r="B3301" s="1" t="s">
        <v>1487</v>
      </c>
      <c r="C3301" s="1" t="s">
        <v>71</v>
      </c>
      <c r="D3301" s="1">
        <v>2012</v>
      </c>
      <c r="E3301" s="1" t="s">
        <v>9</v>
      </c>
      <c r="F3301" s="1" t="s">
        <v>8</v>
      </c>
      <c r="G3301" s="1" t="s">
        <v>1</v>
      </c>
      <c r="H3301" s="1" t="s">
        <v>7</v>
      </c>
      <c r="I3301" s="1">
        <v>6.4113697999999997E-2</v>
      </c>
      <c r="J3301" s="1">
        <v>9.1950000000000003</v>
      </c>
      <c r="K3301" s="1">
        <v>86.556600000000003</v>
      </c>
      <c r="L3301" s="1">
        <v>4</v>
      </c>
    </row>
    <row r="3302" spans="1:12" x14ac:dyDescent="0.2">
      <c r="A3302" s="1" t="s">
        <v>6</v>
      </c>
      <c r="B3302" s="1" t="s">
        <v>360</v>
      </c>
      <c r="C3302" s="1" t="s">
        <v>71</v>
      </c>
      <c r="D3302" s="1">
        <v>2012</v>
      </c>
      <c r="E3302" s="1" t="s">
        <v>9</v>
      </c>
      <c r="F3302" s="1" t="s">
        <v>8</v>
      </c>
      <c r="G3302" s="1" t="s">
        <v>1</v>
      </c>
      <c r="H3302" s="1" t="s">
        <v>7</v>
      </c>
      <c r="I3302" s="1">
        <v>9.8938169000000006E-2</v>
      </c>
      <c r="J3302" s="1">
        <v>13.1</v>
      </c>
      <c r="K3302" s="1">
        <v>195.77680000000001</v>
      </c>
      <c r="L3302" s="1">
        <v>4</v>
      </c>
    </row>
    <row r="3303" spans="1:12" x14ac:dyDescent="0.2">
      <c r="A3303" s="1" t="s">
        <v>6</v>
      </c>
      <c r="B3303" s="1" t="s">
        <v>559</v>
      </c>
      <c r="C3303" s="1" t="s">
        <v>71</v>
      </c>
      <c r="D3303" s="1">
        <v>2012</v>
      </c>
      <c r="E3303" s="1" t="s">
        <v>9</v>
      </c>
      <c r="F3303" s="1" t="s">
        <v>8</v>
      </c>
      <c r="G3303" s="1" t="s">
        <v>1</v>
      </c>
      <c r="H3303" s="1" t="s">
        <v>7</v>
      </c>
      <c r="I3303" s="1">
        <v>4.1538712999999998E-2</v>
      </c>
      <c r="J3303" s="1">
        <v>17.350000000000001</v>
      </c>
      <c r="K3303" s="1">
        <v>93.180400000000006</v>
      </c>
      <c r="L3303" s="1">
        <v>4</v>
      </c>
    </row>
    <row r="3304" spans="1:12" x14ac:dyDescent="0.2">
      <c r="A3304" s="1" t="s">
        <v>6</v>
      </c>
      <c r="B3304" s="1" t="s">
        <v>63</v>
      </c>
      <c r="C3304" s="1" t="s">
        <v>10</v>
      </c>
      <c r="D3304" s="1">
        <v>2012</v>
      </c>
      <c r="E3304" s="1" t="s">
        <v>9</v>
      </c>
      <c r="F3304" s="1" t="s">
        <v>8</v>
      </c>
      <c r="G3304" s="1" t="s">
        <v>1</v>
      </c>
      <c r="H3304" s="1" t="s">
        <v>7</v>
      </c>
      <c r="I3304" s="1">
        <v>0.103080901</v>
      </c>
      <c r="J3304" s="1">
        <v>6.11</v>
      </c>
      <c r="K3304" s="1">
        <v>131.29679999999999</v>
      </c>
      <c r="L3304" s="1">
        <v>4</v>
      </c>
    </row>
    <row r="3305" spans="1:12" x14ac:dyDescent="0.2">
      <c r="A3305" s="1" t="s">
        <v>6</v>
      </c>
      <c r="B3305" s="1" t="s">
        <v>1442</v>
      </c>
      <c r="C3305" s="1" t="s">
        <v>10</v>
      </c>
      <c r="D3305" s="1">
        <v>2012</v>
      </c>
      <c r="E3305" s="1" t="s">
        <v>9</v>
      </c>
      <c r="F3305" s="1" t="s">
        <v>8</v>
      </c>
      <c r="G3305" s="1" t="s">
        <v>1</v>
      </c>
      <c r="H3305" s="1" t="s">
        <v>7</v>
      </c>
      <c r="I3305" s="1">
        <v>4.6844193999999999E-2</v>
      </c>
      <c r="J3305" s="1">
        <v>8.77</v>
      </c>
      <c r="K3305" s="1">
        <v>174.2422</v>
      </c>
      <c r="L3305" s="1">
        <v>4</v>
      </c>
    </row>
    <row r="3306" spans="1:12" x14ac:dyDescent="0.2">
      <c r="A3306" s="1" t="s">
        <v>6</v>
      </c>
      <c r="B3306" s="1" t="s">
        <v>57</v>
      </c>
      <c r="C3306" s="1" t="s">
        <v>10</v>
      </c>
      <c r="D3306" s="1">
        <v>2012</v>
      </c>
      <c r="E3306" s="1" t="s">
        <v>9</v>
      </c>
      <c r="F3306" s="1" t="s">
        <v>8</v>
      </c>
      <c r="G3306" s="1" t="s">
        <v>1</v>
      </c>
      <c r="H3306" s="1" t="s">
        <v>7</v>
      </c>
      <c r="I3306" s="1">
        <v>0</v>
      </c>
      <c r="J3306" s="1">
        <v>17.100000000000001</v>
      </c>
      <c r="K3306" s="1">
        <v>208.56379999999999</v>
      </c>
      <c r="L3306" s="1">
        <v>4</v>
      </c>
    </row>
    <row r="3307" spans="1:12" x14ac:dyDescent="0.2">
      <c r="A3307" s="1" t="s">
        <v>6</v>
      </c>
      <c r="B3307" s="1" t="s">
        <v>65</v>
      </c>
      <c r="C3307" s="1" t="s">
        <v>10</v>
      </c>
      <c r="D3307" s="1">
        <v>2012</v>
      </c>
      <c r="E3307" s="1" t="s">
        <v>9</v>
      </c>
      <c r="F3307" s="1" t="s">
        <v>8</v>
      </c>
      <c r="G3307" s="1" t="s">
        <v>1</v>
      </c>
      <c r="H3307" s="1" t="s">
        <v>7</v>
      </c>
      <c r="I3307" s="1">
        <v>4.6680961E-2</v>
      </c>
      <c r="J3307" s="1">
        <v>17.850000000000001</v>
      </c>
      <c r="K3307" s="1">
        <v>121.9388</v>
      </c>
      <c r="L3307" s="1">
        <v>4</v>
      </c>
    </row>
    <row r="3308" spans="1:12" x14ac:dyDescent="0.2">
      <c r="A3308" s="1" t="s">
        <v>6</v>
      </c>
      <c r="B3308" s="1" t="s">
        <v>725</v>
      </c>
      <c r="C3308" s="1" t="s">
        <v>47</v>
      </c>
      <c r="D3308" s="1">
        <v>2012</v>
      </c>
      <c r="E3308" s="1" t="s">
        <v>9</v>
      </c>
      <c r="F3308" s="1" t="s">
        <v>8</v>
      </c>
      <c r="G3308" s="1" t="s">
        <v>1</v>
      </c>
      <c r="H3308" s="1" t="s">
        <v>7</v>
      </c>
      <c r="I3308" s="1">
        <v>6.1272194000000002E-2</v>
      </c>
      <c r="J3308" s="1">
        <v>5.15</v>
      </c>
      <c r="K3308" s="1">
        <v>125.6388</v>
      </c>
      <c r="L3308" s="1">
        <v>4</v>
      </c>
    </row>
    <row r="3309" spans="1:12" x14ac:dyDescent="0.2">
      <c r="A3309" s="1" t="s">
        <v>6</v>
      </c>
      <c r="B3309" s="1" t="s">
        <v>330</v>
      </c>
      <c r="C3309" s="1" t="s">
        <v>163</v>
      </c>
      <c r="D3309" s="1">
        <v>2012</v>
      </c>
      <c r="E3309" s="1" t="s">
        <v>9</v>
      </c>
      <c r="F3309" s="1" t="s">
        <v>8</v>
      </c>
      <c r="G3309" s="1" t="s">
        <v>1</v>
      </c>
      <c r="H3309" s="1" t="s">
        <v>7</v>
      </c>
      <c r="I3309" s="1">
        <v>0.12953867999999999</v>
      </c>
      <c r="J3309" s="1">
        <v>20.75</v>
      </c>
      <c r="K3309" s="1">
        <v>240.28800000000001</v>
      </c>
      <c r="L3309" s="1">
        <v>4</v>
      </c>
    </row>
    <row r="3310" spans="1:12" x14ac:dyDescent="0.2">
      <c r="A3310" s="1" t="s">
        <v>6</v>
      </c>
      <c r="B3310" s="1" t="s">
        <v>1497</v>
      </c>
      <c r="C3310" s="1" t="s">
        <v>14</v>
      </c>
      <c r="D3310" s="1">
        <v>2012</v>
      </c>
      <c r="E3310" s="1" t="s">
        <v>9</v>
      </c>
      <c r="F3310" s="1" t="s">
        <v>8</v>
      </c>
      <c r="G3310" s="1" t="s">
        <v>1</v>
      </c>
      <c r="H3310" s="1" t="s">
        <v>7</v>
      </c>
      <c r="I3310" s="1">
        <v>0</v>
      </c>
      <c r="J3310" s="1">
        <v>6.67</v>
      </c>
      <c r="K3310" s="1">
        <v>133.0626</v>
      </c>
      <c r="L3310" s="1">
        <v>4</v>
      </c>
    </row>
    <row r="3311" spans="1:12" x14ac:dyDescent="0.2">
      <c r="A3311" s="1" t="s">
        <v>6</v>
      </c>
      <c r="B3311" s="1" t="s">
        <v>1120</v>
      </c>
      <c r="C3311" s="1" t="s">
        <v>14</v>
      </c>
      <c r="D3311" s="1">
        <v>2012</v>
      </c>
      <c r="E3311" s="1" t="s">
        <v>9</v>
      </c>
      <c r="F3311" s="1" t="s">
        <v>8</v>
      </c>
      <c r="G3311" s="1" t="s">
        <v>1</v>
      </c>
      <c r="H3311" s="1" t="s">
        <v>7</v>
      </c>
      <c r="I3311" s="1">
        <v>3.8011783E-2</v>
      </c>
      <c r="J3311" s="1">
        <v>13.15</v>
      </c>
      <c r="K3311" s="1">
        <v>89.685599999999994</v>
      </c>
      <c r="L3311" s="1">
        <v>4</v>
      </c>
    </row>
    <row r="3312" spans="1:12" x14ac:dyDescent="0.2">
      <c r="A3312" s="1" t="s">
        <v>6</v>
      </c>
      <c r="B3312" s="1" t="s">
        <v>318</v>
      </c>
      <c r="C3312" s="1" t="s">
        <v>14</v>
      </c>
      <c r="D3312" s="1">
        <v>2012</v>
      </c>
      <c r="E3312" s="1" t="s">
        <v>9</v>
      </c>
      <c r="F3312" s="1" t="s">
        <v>8</v>
      </c>
      <c r="G3312" s="1" t="s">
        <v>1</v>
      </c>
      <c r="H3312" s="1" t="s">
        <v>7</v>
      </c>
      <c r="I3312" s="1">
        <v>1.7887238E-2</v>
      </c>
      <c r="J3312" s="1">
        <v>13.5</v>
      </c>
      <c r="K3312" s="1">
        <v>79.495999999999995</v>
      </c>
      <c r="L3312" s="1">
        <v>4</v>
      </c>
    </row>
    <row r="3313" spans="1:12" x14ac:dyDescent="0.2">
      <c r="A3313" s="1" t="s">
        <v>6</v>
      </c>
      <c r="B3313" s="1" t="s">
        <v>31</v>
      </c>
      <c r="C3313" s="1" t="s">
        <v>14</v>
      </c>
      <c r="D3313" s="1">
        <v>2012</v>
      </c>
      <c r="E3313" s="1" t="s">
        <v>9</v>
      </c>
      <c r="F3313" s="1" t="s">
        <v>8</v>
      </c>
      <c r="G3313" s="1" t="s">
        <v>1</v>
      </c>
      <c r="H3313" s="1" t="s">
        <v>7</v>
      </c>
      <c r="I3313" s="1">
        <v>9.7352250000000001E-2</v>
      </c>
      <c r="J3313" s="1">
        <v>14.5</v>
      </c>
      <c r="K3313" s="1">
        <v>160.72620000000001</v>
      </c>
      <c r="L3313" s="1">
        <v>4</v>
      </c>
    </row>
    <row r="3314" spans="1:12" x14ac:dyDescent="0.2">
      <c r="A3314" s="1" t="s">
        <v>295</v>
      </c>
      <c r="B3314" s="1" t="s">
        <v>1008</v>
      </c>
      <c r="C3314" s="1" t="s">
        <v>171</v>
      </c>
      <c r="D3314" s="1">
        <v>2018</v>
      </c>
      <c r="E3314" s="1" t="s">
        <v>1195</v>
      </c>
      <c r="F3314" s="1" t="s">
        <v>8</v>
      </c>
      <c r="G3314" s="1" t="s">
        <v>702</v>
      </c>
      <c r="H3314" s="1" t="s">
        <v>701</v>
      </c>
      <c r="I3314" s="1">
        <v>2.7465989999999999E-2</v>
      </c>
      <c r="K3314" s="1">
        <v>181.5976</v>
      </c>
      <c r="L3314" s="1">
        <v>4</v>
      </c>
    </row>
    <row r="3315" spans="1:12" x14ac:dyDescent="0.2">
      <c r="A3315" s="1" t="s">
        <v>124</v>
      </c>
      <c r="B3315" s="1" t="s">
        <v>291</v>
      </c>
      <c r="C3315" s="1" t="s">
        <v>28</v>
      </c>
      <c r="D3315" s="1">
        <v>2018</v>
      </c>
      <c r="E3315" s="1" t="s">
        <v>1195</v>
      </c>
      <c r="F3315" s="1" t="s">
        <v>8</v>
      </c>
      <c r="G3315" s="1" t="s">
        <v>702</v>
      </c>
      <c r="H3315" s="1" t="s">
        <v>701</v>
      </c>
      <c r="I3315" s="1">
        <v>0.13319835499999999</v>
      </c>
      <c r="K3315" s="1">
        <v>91.082999999999998</v>
      </c>
      <c r="L3315" s="1">
        <v>4</v>
      </c>
    </row>
    <row r="3316" spans="1:12" x14ac:dyDescent="0.2">
      <c r="A3316" s="1" t="s">
        <v>124</v>
      </c>
      <c r="B3316" s="1" t="s">
        <v>1105</v>
      </c>
      <c r="C3316" s="1" t="s">
        <v>112</v>
      </c>
      <c r="D3316" s="1">
        <v>2018</v>
      </c>
      <c r="E3316" s="1" t="s">
        <v>1195</v>
      </c>
      <c r="F3316" s="1" t="s">
        <v>8</v>
      </c>
      <c r="G3316" s="1" t="s">
        <v>702</v>
      </c>
      <c r="H3316" s="1" t="s">
        <v>701</v>
      </c>
      <c r="I3316" s="1">
        <v>0.18530651400000001</v>
      </c>
      <c r="K3316" s="1">
        <v>125.6046</v>
      </c>
      <c r="L3316" s="1">
        <v>4</v>
      </c>
    </row>
    <row r="3317" spans="1:12" x14ac:dyDescent="0.2">
      <c r="A3317" s="1" t="s">
        <v>124</v>
      </c>
      <c r="B3317" s="1" t="s">
        <v>1102</v>
      </c>
      <c r="C3317" s="1" t="s">
        <v>108</v>
      </c>
      <c r="D3317" s="1">
        <v>2018</v>
      </c>
      <c r="E3317" s="1" t="s">
        <v>1195</v>
      </c>
      <c r="F3317" s="1" t="s">
        <v>8</v>
      </c>
      <c r="G3317" s="1" t="s">
        <v>702</v>
      </c>
      <c r="H3317" s="1" t="s">
        <v>701</v>
      </c>
      <c r="I3317" s="1">
        <v>0.106907604</v>
      </c>
      <c r="K3317" s="1">
        <v>162.8526</v>
      </c>
      <c r="L3317" s="1">
        <v>4</v>
      </c>
    </row>
    <row r="3318" spans="1:12" x14ac:dyDescent="0.2">
      <c r="A3318" s="1" t="s">
        <v>124</v>
      </c>
      <c r="B3318" s="1" t="s">
        <v>280</v>
      </c>
      <c r="C3318" s="1" t="s">
        <v>25</v>
      </c>
      <c r="D3318" s="1">
        <v>2018</v>
      </c>
      <c r="E3318" s="1" t="s">
        <v>1195</v>
      </c>
      <c r="F3318" s="1" t="s">
        <v>8</v>
      </c>
      <c r="G3318" s="1" t="s">
        <v>702</v>
      </c>
      <c r="H3318" s="1" t="s">
        <v>701</v>
      </c>
      <c r="I3318" s="1">
        <v>0.212293753</v>
      </c>
      <c r="K3318" s="1">
        <v>92.277799999999999</v>
      </c>
      <c r="L3318" s="1">
        <v>4</v>
      </c>
    </row>
    <row r="3319" spans="1:12" x14ac:dyDescent="0.2">
      <c r="A3319" s="1" t="s">
        <v>124</v>
      </c>
      <c r="B3319" s="1" t="s">
        <v>490</v>
      </c>
      <c r="C3319" s="1" t="s">
        <v>17</v>
      </c>
      <c r="D3319" s="1">
        <v>2018</v>
      </c>
      <c r="E3319" s="1" t="s">
        <v>1195</v>
      </c>
      <c r="F3319" s="1" t="s">
        <v>8</v>
      </c>
      <c r="G3319" s="1" t="s">
        <v>702</v>
      </c>
      <c r="H3319" s="1" t="s">
        <v>701</v>
      </c>
      <c r="I3319" s="1">
        <v>3.1139933000000002E-2</v>
      </c>
      <c r="K3319" s="1">
        <v>74.801199999999994</v>
      </c>
      <c r="L3319" s="1">
        <v>4</v>
      </c>
    </row>
    <row r="3320" spans="1:12" x14ac:dyDescent="0.2">
      <c r="A3320" s="1" t="s">
        <v>124</v>
      </c>
      <c r="B3320" s="1" t="s">
        <v>1300</v>
      </c>
      <c r="C3320" s="1" t="s">
        <v>17</v>
      </c>
      <c r="D3320" s="1">
        <v>2018</v>
      </c>
      <c r="E3320" s="1" t="s">
        <v>1195</v>
      </c>
      <c r="F3320" s="1" t="s">
        <v>8</v>
      </c>
      <c r="G3320" s="1" t="s">
        <v>702</v>
      </c>
      <c r="H3320" s="1" t="s">
        <v>701</v>
      </c>
      <c r="I3320" s="1">
        <v>4.461205E-2</v>
      </c>
      <c r="K3320" s="1">
        <v>241.15379999999999</v>
      </c>
      <c r="L3320" s="1">
        <v>4</v>
      </c>
    </row>
    <row r="3321" spans="1:12" x14ac:dyDescent="0.2">
      <c r="A3321" s="1" t="s">
        <v>124</v>
      </c>
      <c r="B3321" s="1" t="s">
        <v>488</v>
      </c>
      <c r="C3321" s="1" t="s">
        <v>17</v>
      </c>
      <c r="D3321" s="1">
        <v>2018</v>
      </c>
      <c r="E3321" s="1" t="s">
        <v>1195</v>
      </c>
      <c r="F3321" s="1" t="s">
        <v>8</v>
      </c>
      <c r="G3321" s="1" t="s">
        <v>702</v>
      </c>
      <c r="H3321" s="1" t="s">
        <v>701</v>
      </c>
      <c r="I3321" s="1">
        <v>0.122832172</v>
      </c>
      <c r="K3321" s="1">
        <v>217.685</v>
      </c>
      <c r="L3321" s="1">
        <v>4</v>
      </c>
    </row>
    <row r="3322" spans="1:12" x14ac:dyDescent="0.2">
      <c r="A3322" s="1" t="s">
        <v>124</v>
      </c>
      <c r="B3322" s="1" t="s">
        <v>1032</v>
      </c>
      <c r="C3322" s="1" t="s">
        <v>71</v>
      </c>
      <c r="D3322" s="1">
        <v>2018</v>
      </c>
      <c r="E3322" s="1" t="s">
        <v>1195</v>
      </c>
      <c r="F3322" s="1" t="s">
        <v>8</v>
      </c>
      <c r="G3322" s="1" t="s">
        <v>702</v>
      </c>
      <c r="H3322" s="1" t="s">
        <v>701</v>
      </c>
      <c r="I3322" s="1">
        <v>2.9084548000000002E-2</v>
      </c>
      <c r="K3322" s="1">
        <v>122.0098</v>
      </c>
      <c r="L3322" s="1">
        <v>4</v>
      </c>
    </row>
    <row r="3323" spans="1:12" x14ac:dyDescent="0.2">
      <c r="A3323" s="1" t="s">
        <v>124</v>
      </c>
      <c r="B3323" s="1" t="s">
        <v>778</v>
      </c>
      <c r="C3323" s="1" t="s">
        <v>71</v>
      </c>
      <c r="D3323" s="1">
        <v>2018</v>
      </c>
      <c r="E3323" s="1" t="s">
        <v>1195</v>
      </c>
      <c r="F3323" s="1" t="s">
        <v>8</v>
      </c>
      <c r="G3323" s="1" t="s">
        <v>702</v>
      </c>
      <c r="H3323" s="1" t="s">
        <v>701</v>
      </c>
      <c r="I3323" s="1">
        <v>7.9146113000000004E-2</v>
      </c>
      <c r="K3323" s="1">
        <v>181.46600000000001</v>
      </c>
      <c r="L3323" s="1">
        <v>4</v>
      </c>
    </row>
    <row r="3324" spans="1:12" x14ac:dyDescent="0.2">
      <c r="A3324" s="1" t="s">
        <v>124</v>
      </c>
      <c r="B3324" s="1" t="s">
        <v>238</v>
      </c>
      <c r="C3324" s="1" t="s">
        <v>10</v>
      </c>
      <c r="D3324" s="1">
        <v>2018</v>
      </c>
      <c r="E3324" s="1" t="s">
        <v>1195</v>
      </c>
      <c r="F3324" s="1" t="s">
        <v>8</v>
      </c>
      <c r="G3324" s="1" t="s">
        <v>702</v>
      </c>
      <c r="H3324" s="1" t="s">
        <v>701</v>
      </c>
      <c r="I3324" s="1">
        <v>0.23765134399999999</v>
      </c>
      <c r="K3324" s="1">
        <v>170.2106</v>
      </c>
      <c r="L3324" s="1">
        <v>4</v>
      </c>
    </row>
    <row r="3325" spans="1:12" x14ac:dyDescent="0.2">
      <c r="A3325" s="1" t="s">
        <v>124</v>
      </c>
      <c r="B3325" s="1" t="s">
        <v>1292</v>
      </c>
      <c r="C3325" s="1" t="s">
        <v>10</v>
      </c>
      <c r="D3325" s="1">
        <v>2018</v>
      </c>
      <c r="E3325" s="1" t="s">
        <v>1195</v>
      </c>
      <c r="F3325" s="1" t="s">
        <v>8</v>
      </c>
      <c r="G3325" s="1" t="s">
        <v>702</v>
      </c>
      <c r="H3325" s="1" t="s">
        <v>701</v>
      </c>
      <c r="I3325" s="1">
        <v>0.22483730800000001</v>
      </c>
      <c r="K3325" s="1">
        <v>112.7886</v>
      </c>
      <c r="L3325" s="1">
        <v>4</v>
      </c>
    </row>
    <row r="3326" spans="1:12" x14ac:dyDescent="0.2">
      <c r="A3326" s="1" t="s">
        <v>124</v>
      </c>
      <c r="B3326" s="1" t="s">
        <v>1017</v>
      </c>
      <c r="C3326" s="1" t="s">
        <v>4</v>
      </c>
      <c r="D3326" s="1">
        <v>2018</v>
      </c>
      <c r="E3326" s="1" t="s">
        <v>1195</v>
      </c>
      <c r="F3326" s="1" t="s">
        <v>8</v>
      </c>
      <c r="G3326" s="1" t="s">
        <v>702</v>
      </c>
      <c r="H3326" s="1" t="s">
        <v>701</v>
      </c>
      <c r="I3326" s="1">
        <v>0.15719001699999999</v>
      </c>
      <c r="K3326" s="1">
        <v>156.8604</v>
      </c>
      <c r="L3326" s="1">
        <v>4</v>
      </c>
    </row>
    <row r="3327" spans="1:12" x14ac:dyDescent="0.2">
      <c r="A3327" s="1" t="s">
        <v>124</v>
      </c>
      <c r="B3327" s="1" t="s">
        <v>450</v>
      </c>
      <c r="C3327" s="1" t="s">
        <v>4</v>
      </c>
      <c r="D3327" s="1">
        <v>2018</v>
      </c>
      <c r="E3327" s="1" t="s">
        <v>1195</v>
      </c>
      <c r="F3327" s="1" t="s">
        <v>8</v>
      </c>
      <c r="G3327" s="1" t="s">
        <v>702</v>
      </c>
      <c r="H3327" s="1" t="s">
        <v>701</v>
      </c>
      <c r="I3327" s="1">
        <v>5.0535311999999999E-2</v>
      </c>
      <c r="K3327" s="1">
        <v>130.03100000000001</v>
      </c>
      <c r="L3327" s="1">
        <v>4</v>
      </c>
    </row>
    <row r="3328" spans="1:12" x14ac:dyDescent="0.2">
      <c r="A3328" s="1" t="s">
        <v>124</v>
      </c>
      <c r="B3328" s="1" t="s">
        <v>1438</v>
      </c>
      <c r="C3328" s="1" t="s">
        <v>171</v>
      </c>
      <c r="D3328" s="1">
        <v>2018</v>
      </c>
      <c r="E3328" s="1" t="s">
        <v>1195</v>
      </c>
      <c r="F3328" s="1" t="s">
        <v>8</v>
      </c>
      <c r="G3328" s="1" t="s">
        <v>702</v>
      </c>
      <c r="H3328" s="1" t="s">
        <v>701</v>
      </c>
      <c r="I3328" s="1">
        <v>6.1470858000000003E-2</v>
      </c>
      <c r="K3328" s="1">
        <v>48.603400000000001</v>
      </c>
      <c r="L3328" s="1">
        <v>4</v>
      </c>
    </row>
    <row r="3329" spans="1:12" x14ac:dyDescent="0.2">
      <c r="A3329" s="1" t="s">
        <v>124</v>
      </c>
      <c r="B3329" s="1" t="s">
        <v>1349</v>
      </c>
      <c r="C3329" s="1" t="s">
        <v>171</v>
      </c>
      <c r="D3329" s="1">
        <v>2018</v>
      </c>
      <c r="E3329" s="1" t="s">
        <v>1195</v>
      </c>
      <c r="F3329" s="1" t="s">
        <v>8</v>
      </c>
      <c r="G3329" s="1" t="s">
        <v>702</v>
      </c>
      <c r="H3329" s="1" t="s">
        <v>701</v>
      </c>
      <c r="I3329" s="1">
        <v>9.0778148000000003E-2</v>
      </c>
      <c r="K3329" s="1">
        <v>153.10239999999999</v>
      </c>
      <c r="L3329" s="1">
        <v>4</v>
      </c>
    </row>
    <row r="3330" spans="1:12" x14ac:dyDescent="0.2">
      <c r="A3330" s="1" t="s">
        <v>124</v>
      </c>
      <c r="B3330" s="1" t="s">
        <v>1068</v>
      </c>
      <c r="C3330" s="1" t="s">
        <v>171</v>
      </c>
      <c r="D3330" s="1">
        <v>2018</v>
      </c>
      <c r="E3330" s="1" t="s">
        <v>1195</v>
      </c>
      <c r="F3330" s="1" t="s">
        <v>8</v>
      </c>
      <c r="G3330" s="1" t="s">
        <v>702</v>
      </c>
      <c r="H3330" s="1" t="s">
        <v>701</v>
      </c>
      <c r="I3330" s="1">
        <v>8.3547515000000003E-2</v>
      </c>
      <c r="K3330" s="1">
        <v>179.166</v>
      </c>
      <c r="L3330" s="1">
        <v>4</v>
      </c>
    </row>
    <row r="3331" spans="1:12" x14ac:dyDescent="0.2">
      <c r="A3331" s="1" t="s">
        <v>124</v>
      </c>
      <c r="B3331" s="1" t="s">
        <v>709</v>
      </c>
      <c r="C3331" s="1" t="s">
        <v>165</v>
      </c>
      <c r="D3331" s="1">
        <v>2018</v>
      </c>
      <c r="E3331" s="1" t="s">
        <v>1195</v>
      </c>
      <c r="F3331" s="1" t="s">
        <v>8</v>
      </c>
      <c r="G3331" s="1" t="s">
        <v>702</v>
      </c>
      <c r="H3331" s="1" t="s">
        <v>701</v>
      </c>
      <c r="I3331" s="1">
        <v>0.142393355</v>
      </c>
      <c r="K3331" s="1">
        <v>36.418999999999997</v>
      </c>
      <c r="L3331" s="1">
        <v>4</v>
      </c>
    </row>
    <row r="3332" spans="1:12" x14ac:dyDescent="0.2">
      <c r="A3332" s="1" t="s">
        <v>124</v>
      </c>
      <c r="B3332" s="1" t="s">
        <v>417</v>
      </c>
      <c r="C3332" s="1" t="s">
        <v>165</v>
      </c>
      <c r="D3332" s="1">
        <v>2018</v>
      </c>
      <c r="E3332" s="1" t="s">
        <v>1195</v>
      </c>
      <c r="F3332" s="1" t="s">
        <v>8</v>
      </c>
      <c r="G3332" s="1" t="s">
        <v>702</v>
      </c>
      <c r="H3332" s="1" t="s">
        <v>701</v>
      </c>
      <c r="I3332" s="1">
        <v>3.4098860000000002E-2</v>
      </c>
      <c r="K3332" s="1">
        <v>162.62100000000001</v>
      </c>
      <c r="L3332" s="1">
        <v>4</v>
      </c>
    </row>
    <row r="3333" spans="1:12" x14ac:dyDescent="0.2">
      <c r="A3333" s="1" t="s">
        <v>124</v>
      </c>
      <c r="B3333" s="1" t="s">
        <v>1157</v>
      </c>
      <c r="C3333" s="1" t="s">
        <v>165</v>
      </c>
      <c r="D3333" s="1">
        <v>2018</v>
      </c>
      <c r="E3333" s="1" t="s">
        <v>1195</v>
      </c>
      <c r="F3333" s="1" t="s">
        <v>8</v>
      </c>
      <c r="G3333" s="1" t="s">
        <v>702</v>
      </c>
      <c r="H3333" s="1" t="s">
        <v>701</v>
      </c>
      <c r="I3333" s="1">
        <v>2.1184746000000001E-2</v>
      </c>
      <c r="K3333" s="1">
        <v>189.553</v>
      </c>
      <c r="L3333" s="1">
        <v>4</v>
      </c>
    </row>
    <row r="3334" spans="1:12" x14ac:dyDescent="0.2">
      <c r="A3334" s="1" t="s">
        <v>124</v>
      </c>
      <c r="B3334" s="1" t="s">
        <v>752</v>
      </c>
      <c r="C3334" s="1" t="s">
        <v>14</v>
      </c>
      <c r="D3334" s="1">
        <v>2018</v>
      </c>
      <c r="E3334" s="1" t="s">
        <v>1195</v>
      </c>
      <c r="F3334" s="1" t="s">
        <v>8</v>
      </c>
      <c r="G3334" s="1" t="s">
        <v>702</v>
      </c>
      <c r="H3334" s="1" t="s">
        <v>701</v>
      </c>
      <c r="I3334" s="1">
        <v>0.148764535</v>
      </c>
      <c r="K3334" s="1">
        <v>111.19119999999999</v>
      </c>
      <c r="L3334" s="1">
        <v>4</v>
      </c>
    </row>
    <row r="3335" spans="1:12" x14ac:dyDescent="0.2">
      <c r="A3335" s="1" t="s">
        <v>124</v>
      </c>
      <c r="B3335" s="1" t="s">
        <v>403</v>
      </c>
      <c r="C3335" s="1" t="s">
        <v>14</v>
      </c>
      <c r="D3335" s="1">
        <v>2018</v>
      </c>
      <c r="E3335" s="1" t="s">
        <v>1195</v>
      </c>
      <c r="F3335" s="1" t="s">
        <v>8</v>
      </c>
      <c r="G3335" s="1" t="s">
        <v>702</v>
      </c>
      <c r="H3335" s="1" t="s">
        <v>701</v>
      </c>
      <c r="I3335" s="1">
        <v>9.1354948000000005E-2</v>
      </c>
      <c r="K3335" s="1">
        <v>122.30719999999999</v>
      </c>
      <c r="L3335" s="1">
        <v>4</v>
      </c>
    </row>
    <row r="3336" spans="1:12" x14ac:dyDescent="0.2">
      <c r="A3336" s="1" t="s">
        <v>124</v>
      </c>
      <c r="B3336" s="1" t="s">
        <v>1149</v>
      </c>
      <c r="C3336" s="1" t="s">
        <v>19</v>
      </c>
      <c r="D3336" s="1">
        <v>2018</v>
      </c>
      <c r="E3336" s="1" t="s">
        <v>1195</v>
      </c>
      <c r="F3336" s="1" t="s">
        <v>8</v>
      </c>
      <c r="G3336" s="1" t="s">
        <v>702</v>
      </c>
      <c r="H3336" s="1" t="s">
        <v>701</v>
      </c>
      <c r="I3336" s="1">
        <v>4.3168762999999999E-2</v>
      </c>
      <c r="K3336" s="1">
        <v>82.859200000000001</v>
      </c>
      <c r="L3336" s="1">
        <v>4</v>
      </c>
    </row>
    <row r="3337" spans="1:12" x14ac:dyDescent="0.2">
      <c r="A3337" s="1" t="s">
        <v>6</v>
      </c>
      <c r="B3337" s="1" t="s">
        <v>1539</v>
      </c>
      <c r="C3337" s="1" t="s">
        <v>28</v>
      </c>
      <c r="D3337" s="1">
        <v>2018</v>
      </c>
      <c r="E3337" s="1" t="s">
        <v>1195</v>
      </c>
      <c r="F3337" s="1" t="s">
        <v>8</v>
      </c>
      <c r="G3337" s="1" t="s">
        <v>702</v>
      </c>
      <c r="H3337" s="1" t="s">
        <v>701</v>
      </c>
      <c r="I3337" s="1">
        <v>0.212963193</v>
      </c>
      <c r="K3337" s="1">
        <v>59.521999999999998</v>
      </c>
      <c r="L3337" s="1">
        <v>4</v>
      </c>
    </row>
    <row r="3338" spans="1:12" x14ac:dyDescent="0.2">
      <c r="A3338" s="1" t="s">
        <v>6</v>
      </c>
      <c r="B3338" s="1" t="s">
        <v>1260</v>
      </c>
      <c r="C3338" s="1" t="s">
        <v>28</v>
      </c>
      <c r="D3338" s="1">
        <v>2018</v>
      </c>
      <c r="E3338" s="1" t="s">
        <v>1195</v>
      </c>
      <c r="F3338" s="1" t="s">
        <v>8</v>
      </c>
      <c r="G3338" s="1" t="s">
        <v>702</v>
      </c>
      <c r="H3338" s="1" t="s">
        <v>701</v>
      </c>
      <c r="I3338" s="1">
        <v>0.10283010400000001</v>
      </c>
      <c r="K3338" s="1">
        <v>172.6422</v>
      </c>
      <c r="L3338" s="1">
        <v>4</v>
      </c>
    </row>
    <row r="3339" spans="1:12" x14ac:dyDescent="0.2">
      <c r="A3339" s="1" t="s">
        <v>6</v>
      </c>
      <c r="B3339" s="1" t="s">
        <v>837</v>
      </c>
      <c r="C3339" s="1" t="s">
        <v>112</v>
      </c>
      <c r="D3339" s="1">
        <v>2018</v>
      </c>
      <c r="E3339" s="1" t="s">
        <v>1195</v>
      </c>
      <c r="F3339" s="1" t="s">
        <v>8</v>
      </c>
      <c r="G3339" s="1" t="s">
        <v>702</v>
      </c>
      <c r="H3339" s="1" t="s">
        <v>701</v>
      </c>
      <c r="I3339" s="1">
        <v>0.118535581</v>
      </c>
      <c r="K3339" s="1">
        <v>256.39879999999999</v>
      </c>
      <c r="L3339" s="1">
        <v>4</v>
      </c>
    </row>
    <row r="3340" spans="1:12" x14ac:dyDescent="0.2">
      <c r="A3340" s="1" t="s">
        <v>6</v>
      </c>
      <c r="B3340" s="1" t="s">
        <v>977</v>
      </c>
      <c r="C3340" s="1" t="s">
        <v>25</v>
      </c>
      <c r="D3340" s="1">
        <v>2018</v>
      </c>
      <c r="E3340" s="1" t="s">
        <v>1195</v>
      </c>
      <c r="F3340" s="1" t="s">
        <v>8</v>
      </c>
      <c r="G3340" s="1" t="s">
        <v>702</v>
      </c>
      <c r="H3340" s="1" t="s">
        <v>701</v>
      </c>
      <c r="I3340" s="1">
        <v>0</v>
      </c>
      <c r="K3340" s="1">
        <v>169.87899999999999</v>
      </c>
      <c r="L3340" s="1">
        <v>4</v>
      </c>
    </row>
    <row r="3341" spans="1:12" x14ac:dyDescent="0.2">
      <c r="A3341" s="1" t="s">
        <v>6</v>
      </c>
      <c r="B3341" s="1" t="s">
        <v>1138</v>
      </c>
      <c r="C3341" s="1" t="s">
        <v>17</v>
      </c>
      <c r="D3341" s="1">
        <v>2018</v>
      </c>
      <c r="E3341" s="1" t="s">
        <v>1195</v>
      </c>
      <c r="F3341" s="1" t="s">
        <v>8</v>
      </c>
      <c r="G3341" s="1" t="s">
        <v>702</v>
      </c>
      <c r="H3341" s="1" t="s">
        <v>701</v>
      </c>
      <c r="I3341" s="1">
        <v>8.4404264000000007E-2</v>
      </c>
      <c r="K3341" s="1">
        <v>49.537599999999998</v>
      </c>
      <c r="L3341" s="1">
        <v>4</v>
      </c>
    </row>
    <row r="3342" spans="1:12" x14ac:dyDescent="0.2">
      <c r="A3342" s="1" t="s">
        <v>6</v>
      </c>
      <c r="B3342" s="1" t="s">
        <v>1250</v>
      </c>
      <c r="C3342" s="1" t="s">
        <v>71</v>
      </c>
      <c r="D3342" s="1">
        <v>2018</v>
      </c>
      <c r="E3342" s="1" t="s">
        <v>1195</v>
      </c>
      <c r="F3342" s="1" t="s">
        <v>8</v>
      </c>
      <c r="G3342" s="1" t="s">
        <v>702</v>
      </c>
      <c r="H3342" s="1" t="s">
        <v>701</v>
      </c>
      <c r="I3342" s="1">
        <v>2.9157849E-2</v>
      </c>
      <c r="K3342" s="1">
        <v>97.072599999999994</v>
      </c>
      <c r="L3342" s="1">
        <v>4</v>
      </c>
    </row>
    <row r="3343" spans="1:12" x14ac:dyDescent="0.2">
      <c r="A3343" s="1" t="s">
        <v>6</v>
      </c>
      <c r="B3343" s="1" t="s">
        <v>75</v>
      </c>
      <c r="C3343" s="1" t="s">
        <v>71</v>
      </c>
      <c r="D3343" s="1">
        <v>2018</v>
      </c>
      <c r="E3343" s="1" t="s">
        <v>1195</v>
      </c>
      <c r="F3343" s="1" t="s">
        <v>8</v>
      </c>
      <c r="G3343" s="1" t="s">
        <v>702</v>
      </c>
      <c r="H3343" s="1" t="s">
        <v>701</v>
      </c>
      <c r="I3343" s="1">
        <v>0.164438907</v>
      </c>
      <c r="K3343" s="1">
        <v>188.42140000000001</v>
      </c>
      <c r="L3343" s="1">
        <v>4</v>
      </c>
    </row>
    <row r="3344" spans="1:12" x14ac:dyDescent="0.2">
      <c r="A3344" s="1" t="s">
        <v>6</v>
      </c>
      <c r="B3344" s="1" t="s">
        <v>548</v>
      </c>
      <c r="C3344" s="1" t="s">
        <v>10</v>
      </c>
      <c r="D3344" s="1">
        <v>2018</v>
      </c>
      <c r="E3344" s="1" t="s">
        <v>1195</v>
      </c>
      <c r="F3344" s="1" t="s">
        <v>8</v>
      </c>
      <c r="G3344" s="1" t="s">
        <v>702</v>
      </c>
      <c r="H3344" s="1" t="s">
        <v>701</v>
      </c>
      <c r="I3344" s="1">
        <v>9.5587976000000005E-2</v>
      </c>
      <c r="K3344" s="1">
        <v>193.982</v>
      </c>
      <c r="L3344" s="1">
        <v>4</v>
      </c>
    </row>
    <row r="3345" spans="1:12" x14ac:dyDescent="0.2">
      <c r="A3345" s="1" t="s">
        <v>6</v>
      </c>
      <c r="B3345" s="1" t="s">
        <v>347</v>
      </c>
      <c r="C3345" s="1" t="s">
        <v>10</v>
      </c>
      <c r="D3345" s="1">
        <v>2018</v>
      </c>
      <c r="E3345" s="1" t="s">
        <v>1195</v>
      </c>
      <c r="F3345" s="1" t="s">
        <v>8</v>
      </c>
      <c r="G3345" s="1" t="s">
        <v>702</v>
      </c>
      <c r="H3345" s="1" t="s">
        <v>701</v>
      </c>
      <c r="I3345" s="1">
        <v>0.214139786</v>
      </c>
      <c r="K3345" s="1">
        <v>102.4016</v>
      </c>
      <c r="L3345" s="1">
        <v>4</v>
      </c>
    </row>
    <row r="3346" spans="1:12" x14ac:dyDescent="0.2">
      <c r="A3346" s="1" t="s">
        <v>6</v>
      </c>
      <c r="B3346" s="1" t="s">
        <v>967</v>
      </c>
      <c r="C3346" s="1" t="s">
        <v>10</v>
      </c>
      <c r="D3346" s="1">
        <v>2018</v>
      </c>
      <c r="E3346" s="1" t="s">
        <v>1195</v>
      </c>
      <c r="F3346" s="1" t="s">
        <v>8</v>
      </c>
      <c r="G3346" s="1" t="s">
        <v>702</v>
      </c>
      <c r="H3346" s="1" t="s">
        <v>701</v>
      </c>
      <c r="I3346" s="1">
        <v>0</v>
      </c>
      <c r="K3346" s="1">
        <v>178.5318</v>
      </c>
      <c r="L3346" s="1">
        <v>4</v>
      </c>
    </row>
    <row r="3347" spans="1:12" x14ac:dyDescent="0.2">
      <c r="A3347" s="1" t="s">
        <v>6</v>
      </c>
      <c r="B3347" s="1" t="s">
        <v>537</v>
      </c>
      <c r="C3347" s="1" t="s">
        <v>14</v>
      </c>
      <c r="D3347" s="1">
        <v>2018</v>
      </c>
      <c r="E3347" s="1" t="s">
        <v>1195</v>
      </c>
      <c r="F3347" s="1" t="s">
        <v>8</v>
      </c>
      <c r="G3347" s="1" t="s">
        <v>702</v>
      </c>
      <c r="H3347" s="1" t="s">
        <v>701</v>
      </c>
      <c r="I3347" s="1">
        <v>1.251245E-2</v>
      </c>
      <c r="K3347" s="1">
        <v>38.747999999999998</v>
      </c>
      <c r="L3347" s="1">
        <v>4</v>
      </c>
    </row>
    <row r="3348" spans="1:12" x14ac:dyDescent="0.2">
      <c r="A3348" s="1" t="s">
        <v>6</v>
      </c>
      <c r="B3348" s="1" t="s">
        <v>963</v>
      </c>
      <c r="C3348" s="1" t="s">
        <v>14</v>
      </c>
      <c r="D3348" s="1">
        <v>2018</v>
      </c>
      <c r="E3348" s="1" t="s">
        <v>1195</v>
      </c>
      <c r="F3348" s="1" t="s">
        <v>8</v>
      </c>
      <c r="G3348" s="1" t="s">
        <v>702</v>
      </c>
      <c r="H3348" s="1" t="s">
        <v>701</v>
      </c>
      <c r="I3348" s="1">
        <v>4.022593E-2</v>
      </c>
      <c r="K3348" s="1">
        <v>210.99279999999999</v>
      </c>
      <c r="L3348" s="1">
        <v>4</v>
      </c>
    </row>
    <row r="3349" spans="1:12" x14ac:dyDescent="0.2">
      <c r="A3349" s="1" t="s">
        <v>21</v>
      </c>
      <c r="B3349" s="1" t="s">
        <v>918</v>
      </c>
      <c r="C3349" s="1" t="s">
        <v>17</v>
      </c>
      <c r="D3349" s="1">
        <v>2018</v>
      </c>
      <c r="E3349" s="1" t="s">
        <v>1195</v>
      </c>
      <c r="F3349" s="1" t="s">
        <v>8</v>
      </c>
      <c r="G3349" s="1" t="s">
        <v>702</v>
      </c>
      <c r="H3349" s="1" t="s">
        <v>701</v>
      </c>
      <c r="I3349" s="1">
        <v>0.10818157</v>
      </c>
      <c r="K3349" s="1">
        <v>149.60499999999999</v>
      </c>
      <c r="L3349" s="1">
        <v>4</v>
      </c>
    </row>
    <row r="3350" spans="1:12" x14ac:dyDescent="0.2">
      <c r="A3350" s="1" t="s">
        <v>21</v>
      </c>
      <c r="B3350" s="1" t="s">
        <v>1468</v>
      </c>
      <c r="C3350" s="1" t="s">
        <v>171</v>
      </c>
      <c r="D3350" s="1">
        <v>2018</v>
      </c>
      <c r="E3350" s="1" t="s">
        <v>1195</v>
      </c>
      <c r="F3350" s="1" t="s">
        <v>8</v>
      </c>
      <c r="G3350" s="1" t="s">
        <v>702</v>
      </c>
      <c r="H3350" s="1" t="s">
        <v>701</v>
      </c>
      <c r="I3350" s="1">
        <v>2.4992442E-2</v>
      </c>
      <c r="K3350" s="1">
        <v>53.6614</v>
      </c>
      <c r="L3350" s="1">
        <v>4</v>
      </c>
    </row>
    <row r="3351" spans="1:12" x14ac:dyDescent="0.2">
      <c r="A3351" s="1" t="s">
        <v>21</v>
      </c>
      <c r="B3351" s="1" t="s">
        <v>598</v>
      </c>
      <c r="C3351" s="1" t="s">
        <v>14</v>
      </c>
      <c r="D3351" s="1">
        <v>2018</v>
      </c>
      <c r="E3351" s="1" t="s">
        <v>1195</v>
      </c>
      <c r="F3351" s="1" t="s">
        <v>8</v>
      </c>
      <c r="G3351" s="1" t="s">
        <v>702</v>
      </c>
      <c r="H3351" s="1" t="s">
        <v>701</v>
      </c>
      <c r="I3351" s="1">
        <v>7.8872251000000004E-2</v>
      </c>
      <c r="K3351" s="1">
        <v>189.5556</v>
      </c>
      <c r="L3351" s="1">
        <v>4</v>
      </c>
    </row>
    <row r="3352" spans="1:12" x14ac:dyDescent="0.2">
      <c r="A3352" s="1" t="s">
        <v>16</v>
      </c>
      <c r="B3352" s="1" t="s">
        <v>1582</v>
      </c>
      <c r="C3352" s="1" t="s">
        <v>28</v>
      </c>
      <c r="D3352" s="1">
        <v>2018</v>
      </c>
      <c r="E3352" s="1" t="s">
        <v>1195</v>
      </c>
      <c r="F3352" s="1" t="s">
        <v>8</v>
      </c>
      <c r="G3352" s="1" t="s">
        <v>702</v>
      </c>
      <c r="H3352" s="1" t="s">
        <v>701</v>
      </c>
      <c r="I3352" s="1">
        <v>6.6336810999999996E-2</v>
      </c>
      <c r="K3352" s="1">
        <v>154.16560000000001</v>
      </c>
      <c r="L3352" s="1">
        <v>4</v>
      </c>
    </row>
    <row r="3353" spans="1:12" x14ac:dyDescent="0.2">
      <c r="A3353" s="1" t="s">
        <v>295</v>
      </c>
      <c r="B3353" s="1" t="s">
        <v>864</v>
      </c>
      <c r="C3353" s="1" t="s">
        <v>47</v>
      </c>
      <c r="D3353" s="1">
        <v>2016</v>
      </c>
      <c r="E3353" s="1" t="s">
        <v>1114</v>
      </c>
      <c r="F3353" s="1" t="s">
        <v>8</v>
      </c>
      <c r="G3353" s="1" t="s">
        <v>702</v>
      </c>
      <c r="H3353" s="1" t="s">
        <v>7</v>
      </c>
      <c r="I3353" s="1">
        <v>3.6037951999999998E-2</v>
      </c>
      <c r="J3353" s="1">
        <v>18.850000000000001</v>
      </c>
      <c r="K3353" s="1">
        <v>58.456200000000003</v>
      </c>
      <c r="L3353" s="1">
        <v>4</v>
      </c>
    </row>
    <row r="3354" spans="1:12" x14ac:dyDescent="0.2">
      <c r="A3354" s="1" t="s">
        <v>295</v>
      </c>
      <c r="B3354" s="1" t="s">
        <v>1053</v>
      </c>
      <c r="C3354" s="1" t="s">
        <v>19</v>
      </c>
      <c r="D3354" s="1">
        <v>2016</v>
      </c>
      <c r="E3354" s="1" t="s">
        <v>1114</v>
      </c>
      <c r="F3354" s="1" t="s">
        <v>8</v>
      </c>
      <c r="G3354" s="1" t="s">
        <v>702</v>
      </c>
      <c r="H3354" s="1" t="s">
        <v>7</v>
      </c>
      <c r="I3354" s="1">
        <v>0.167831064</v>
      </c>
      <c r="J3354" s="1">
        <v>9.8949999999999996</v>
      </c>
      <c r="K3354" s="1">
        <v>237.4564</v>
      </c>
      <c r="L3354" s="1">
        <v>4</v>
      </c>
    </row>
    <row r="3355" spans="1:12" x14ac:dyDescent="0.2">
      <c r="A3355" s="1" t="s">
        <v>124</v>
      </c>
      <c r="B3355" s="1" t="s">
        <v>916</v>
      </c>
      <c r="C3355" s="1" t="s">
        <v>28</v>
      </c>
      <c r="D3355" s="1">
        <v>2016</v>
      </c>
      <c r="E3355" s="1" t="s">
        <v>1114</v>
      </c>
      <c r="F3355" s="1" t="s">
        <v>8</v>
      </c>
      <c r="G3355" s="1" t="s">
        <v>702</v>
      </c>
      <c r="H3355" s="1" t="s">
        <v>7</v>
      </c>
      <c r="I3355" s="1">
        <v>1.5859293999999999E-2</v>
      </c>
      <c r="J3355" s="1">
        <v>9.1950000000000003</v>
      </c>
      <c r="K3355" s="1">
        <v>84.559200000000004</v>
      </c>
      <c r="L3355" s="1">
        <v>4</v>
      </c>
    </row>
    <row r="3356" spans="1:12" x14ac:dyDescent="0.2">
      <c r="A3356" s="1" t="s">
        <v>124</v>
      </c>
      <c r="B3356" s="1" t="s">
        <v>1103</v>
      </c>
      <c r="C3356" s="1" t="s">
        <v>112</v>
      </c>
      <c r="D3356" s="1">
        <v>2016</v>
      </c>
      <c r="E3356" s="1" t="s">
        <v>1114</v>
      </c>
      <c r="F3356" s="1" t="s">
        <v>8</v>
      </c>
      <c r="G3356" s="1" t="s">
        <v>702</v>
      </c>
      <c r="H3356" s="1" t="s">
        <v>7</v>
      </c>
      <c r="I3356" s="1">
        <v>2.0715912999999999E-2</v>
      </c>
      <c r="J3356" s="1">
        <v>13.15</v>
      </c>
      <c r="K3356" s="1">
        <v>83.556600000000003</v>
      </c>
      <c r="L3356" s="1">
        <v>4</v>
      </c>
    </row>
    <row r="3357" spans="1:12" x14ac:dyDescent="0.2">
      <c r="A3357" s="1" t="s">
        <v>124</v>
      </c>
      <c r="B3357" s="1" t="s">
        <v>1101</v>
      </c>
      <c r="C3357" s="1" t="s">
        <v>108</v>
      </c>
      <c r="D3357" s="1">
        <v>2016</v>
      </c>
      <c r="E3357" s="1" t="s">
        <v>1114</v>
      </c>
      <c r="F3357" s="1" t="s">
        <v>8</v>
      </c>
      <c r="G3357" s="1" t="s">
        <v>702</v>
      </c>
      <c r="H3357" s="1" t="s">
        <v>7</v>
      </c>
      <c r="I3357" s="1">
        <v>0.15205828099999999</v>
      </c>
      <c r="J3357" s="1">
        <v>18.600000000000001</v>
      </c>
      <c r="K3357" s="1">
        <v>99.9358</v>
      </c>
      <c r="L3357" s="1">
        <v>4</v>
      </c>
    </row>
    <row r="3358" spans="1:12" x14ac:dyDescent="0.2">
      <c r="A3358" s="1" t="s">
        <v>124</v>
      </c>
      <c r="B3358" s="1" t="s">
        <v>908</v>
      </c>
      <c r="C3358" s="1" t="s">
        <v>25</v>
      </c>
      <c r="D3358" s="1">
        <v>2016</v>
      </c>
      <c r="E3358" s="1" t="s">
        <v>1114</v>
      </c>
      <c r="F3358" s="1" t="s">
        <v>8</v>
      </c>
      <c r="G3358" s="1" t="s">
        <v>702</v>
      </c>
      <c r="H3358" s="1" t="s">
        <v>7</v>
      </c>
      <c r="I3358" s="1">
        <v>1.8571641E-2</v>
      </c>
      <c r="J3358" s="1">
        <v>14.85</v>
      </c>
      <c r="K3358" s="1">
        <v>187.32140000000001</v>
      </c>
      <c r="L3358" s="1">
        <v>4</v>
      </c>
    </row>
    <row r="3359" spans="1:12" x14ac:dyDescent="0.2">
      <c r="A3359" s="1" t="s">
        <v>124</v>
      </c>
      <c r="B3359" s="1" t="s">
        <v>281</v>
      </c>
      <c r="C3359" s="1" t="s">
        <v>25</v>
      </c>
      <c r="D3359" s="1">
        <v>2016</v>
      </c>
      <c r="E3359" s="1" t="s">
        <v>1114</v>
      </c>
      <c r="F3359" s="1" t="s">
        <v>8</v>
      </c>
      <c r="G3359" s="1" t="s">
        <v>702</v>
      </c>
      <c r="H3359" s="1" t="s">
        <v>7</v>
      </c>
      <c r="I3359" s="1">
        <v>6.4921764000000007E-2</v>
      </c>
      <c r="J3359" s="1">
        <v>19.7</v>
      </c>
      <c r="K3359" s="1">
        <v>88.119799999999998</v>
      </c>
      <c r="L3359" s="1">
        <v>4</v>
      </c>
    </row>
    <row r="3360" spans="1:12" x14ac:dyDescent="0.2">
      <c r="A3360" s="1" t="s">
        <v>124</v>
      </c>
      <c r="B3360" s="1" t="s">
        <v>907</v>
      </c>
      <c r="C3360" s="1" t="s">
        <v>25</v>
      </c>
      <c r="D3360" s="1">
        <v>2016</v>
      </c>
      <c r="E3360" s="1" t="s">
        <v>1114</v>
      </c>
      <c r="F3360" s="1" t="s">
        <v>8</v>
      </c>
      <c r="G3360" s="1" t="s">
        <v>702</v>
      </c>
      <c r="H3360" s="1" t="s">
        <v>7</v>
      </c>
      <c r="I3360" s="1">
        <v>6.8822477000000007E-2</v>
      </c>
      <c r="J3360" s="1">
        <v>21.35</v>
      </c>
      <c r="K3360" s="1">
        <v>258.32780000000002</v>
      </c>
      <c r="L3360" s="1">
        <v>4</v>
      </c>
    </row>
    <row r="3361" spans="1:12" x14ac:dyDescent="0.2">
      <c r="A3361" s="1" t="s">
        <v>124</v>
      </c>
      <c r="B3361" s="1" t="s">
        <v>663</v>
      </c>
      <c r="C3361" s="1" t="s">
        <v>17</v>
      </c>
      <c r="D3361" s="1">
        <v>2016</v>
      </c>
      <c r="E3361" s="1" t="s">
        <v>1114</v>
      </c>
      <c r="F3361" s="1" t="s">
        <v>8</v>
      </c>
      <c r="G3361" s="1" t="s">
        <v>702</v>
      </c>
      <c r="H3361" s="1" t="s">
        <v>7</v>
      </c>
      <c r="I3361" s="1">
        <v>5.2351430000000003E-3</v>
      </c>
      <c r="J3361" s="1">
        <v>19.850000000000001</v>
      </c>
      <c r="K3361" s="1">
        <v>265.88839999999999</v>
      </c>
      <c r="L3361" s="1">
        <v>4</v>
      </c>
    </row>
    <row r="3362" spans="1:12" x14ac:dyDescent="0.2">
      <c r="A3362" s="1" t="s">
        <v>124</v>
      </c>
      <c r="B3362" s="1" t="s">
        <v>248</v>
      </c>
      <c r="C3362" s="1" t="s">
        <v>71</v>
      </c>
      <c r="D3362" s="1">
        <v>2016</v>
      </c>
      <c r="E3362" s="1" t="s">
        <v>1114</v>
      </c>
      <c r="F3362" s="1" t="s">
        <v>8</v>
      </c>
      <c r="G3362" s="1" t="s">
        <v>702</v>
      </c>
      <c r="H3362" s="1" t="s">
        <v>7</v>
      </c>
      <c r="I3362" s="1">
        <v>2.1849397999999999E-2</v>
      </c>
      <c r="J3362" s="1">
        <v>7.0350000000000001</v>
      </c>
      <c r="K3362" s="1">
        <v>262.09100000000001</v>
      </c>
      <c r="L3362" s="1">
        <v>4</v>
      </c>
    </row>
    <row r="3363" spans="1:12" x14ac:dyDescent="0.2">
      <c r="A3363" s="1" t="s">
        <v>124</v>
      </c>
      <c r="B3363" s="1" t="s">
        <v>656</v>
      </c>
      <c r="C3363" s="1" t="s">
        <v>71</v>
      </c>
      <c r="D3363" s="1">
        <v>2016</v>
      </c>
      <c r="E3363" s="1" t="s">
        <v>1114</v>
      </c>
      <c r="F3363" s="1" t="s">
        <v>8</v>
      </c>
      <c r="G3363" s="1" t="s">
        <v>702</v>
      </c>
      <c r="H3363" s="1" t="s">
        <v>7</v>
      </c>
      <c r="I3363" s="1">
        <v>8.8356939999999998E-3</v>
      </c>
      <c r="J3363" s="1">
        <v>8.68</v>
      </c>
      <c r="K3363" s="1">
        <v>96.538399999999996</v>
      </c>
      <c r="L3363" s="1">
        <v>4</v>
      </c>
    </row>
    <row r="3364" spans="1:12" x14ac:dyDescent="0.2">
      <c r="A3364" s="1" t="s">
        <v>124</v>
      </c>
      <c r="B3364" s="1" t="s">
        <v>1089</v>
      </c>
      <c r="C3364" s="1" t="s">
        <v>71</v>
      </c>
      <c r="D3364" s="1">
        <v>2016</v>
      </c>
      <c r="E3364" s="1" t="s">
        <v>1114</v>
      </c>
      <c r="F3364" s="1" t="s">
        <v>8</v>
      </c>
      <c r="G3364" s="1" t="s">
        <v>702</v>
      </c>
      <c r="H3364" s="1" t="s">
        <v>7</v>
      </c>
      <c r="I3364" s="1">
        <v>2.6321700999999999E-2</v>
      </c>
      <c r="J3364" s="1">
        <v>14.3</v>
      </c>
      <c r="K3364" s="1">
        <v>77.630200000000002</v>
      </c>
      <c r="L3364" s="1">
        <v>4</v>
      </c>
    </row>
    <row r="3365" spans="1:12" x14ac:dyDescent="0.2">
      <c r="A3365" s="1" t="s">
        <v>124</v>
      </c>
      <c r="B3365" s="1" t="s">
        <v>483</v>
      </c>
      <c r="C3365" s="1" t="s">
        <v>71</v>
      </c>
      <c r="D3365" s="1">
        <v>2016</v>
      </c>
      <c r="E3365" s="1" t="s">
        <v>1114</v>
      </c>
      <c r="F3365" s="1" t="s">
        <v>8</v>
      </c>
      <c r="G3365" s="1" t="s">
        <v>702</v>
      </c>
      <c r="H3365" s="1" t="s">
        <v>7</v>
      </c>
      <c r="I3365" s="1">
        <v>0.124452048</v>
      </c>
      <c r="J3365" s="1">
        <v>18</v>
      </c>
      <c r="K3365" s="1">
        <v>118.5124</v>
      </c>
      <c r="L3365" s="1">
        <v>4</v>
      </c>
    </row>
    <row r="3366" spans="1:12" x14ac:dyDescent="0.2">
      <c r="A3366" s="1" t="s">
        <v>124</v>
      </c>
      <c r="B3366" s="1" t="s">
        <v>1225</v>
      </c>
      <c r="C3366" s="1" t="s">
        <v>71</v>
      </c>
      <c r="D3366" s="1">
        <v>2016</v>
      </c>
      <c r="E3366" s="1" t="s">
        <v>1114</v>
      </c>
      <c r="F3366" s="1" t="s">
        <v>8</v>
      </c>
      <c r="G3366" s="1" t="s">
        <v>702</v>
      </c>
      <c r="H3366" s="1" t="s">
        <v>7</v>
      </c>
      <c r="I3366" s="1">
        <v>3.6353098E-2</v>
      </c>
      <c r="J3366" s="1">
        <v>20.5</v>
      </c>
      <c r="K3366" s="1">
        <v>75.869600000000005</v>
      </c>
      <c r="L3366" s="1">
        <v>4</v>
      </c>
    </row>
    <row r="3367" spans="1:12" x14ac:dyDescent="0.2">
      <c r="A3367" s="1" t="s">
        <v>124</v>
      </c>
      <c r="B3367" s="1" t="s">
        <v>1031</v>
      </c>
      <c r="C3367" s="1" t="s">
        <v>10</v>
      </c>
      <c r="D3367" s="1">
        <v>2016</v>
      </c>
      <c r="E3367" s="1" t="s">
        <v>1114</v>
      </c>
      <c r="F3367" s="1" t="s">
        <v>8</v>
      </c>
      <c r="G3367" s="1" t="s">
        <v>702</v>
      </c>
      <c r="H3367" s="1" t="s">
        <v>7</v>
      </c>
      <c r="I3367" s="1">
        <v>8.7669485000000005E-2</v>
      </c>
      <c r="J3367" s="1">
        <v>6.65</v>
      </c>
      <c r="K3367" s="1">
        <v>127.26779999999999</v>
      </c>
      <c r="L3367" s="1">
        <v>4</v>
      </c>
    </row>
    <row r="3368" spans="1:12" x14ac:dyDescent="0.2">
      <c r="A3368" s="1" t="s">
        <v>124</v>
      </c>
      <c r="B3368" s="1" t="s">
        <v>1581</v>
      </c>
      <c r="C3368" s="1" t="s">
        <v>216</v>
      </c>
      <c r="D3368" s="1">
        <v>2016</v>
      </c>
      <c r="E3368" s="1" t="s">
        <v>1114</v>
      </c>
      <c r="F3368" s="1" t="s">
        <v>8</v>
      </c>
      <c r="G3368" s="1" t="s">
        <v>702</v>
      </c>
      <c r="H3368" s="1" t="s">
        <v>7</v>
      </c>
      <c r="I3368" s="1">
        <v>6.6069578000000004E-2</v>
      </c>
      <c r="J3368" s="1">
        <v>6.57</v>
      </c>
      <c r="K3368" s="1">
        <v>261.02780000000001</v>
      </c>
      <c r="L3368" s="1">
        <v>4</v>
      </c>
    </row>
    <row r="3369" spans="1:12" x14ac:dyDescent="0.2">
      <c r="A3369" s="1" t="s">
        <v>124</v>
      </c>
      <c r="B3369" s="1" t="s">
        <v>1113</v>
      </c>
      <c r="C3369" s="1" t="s">
        <v>216</v>
      </c>
      <c r="D3369" s="1">
        <v>2016</v>
      </c>
      <c r="E3369" s="1" t="s">
        <v>1114</v>
      </c>
      <c r="F3369" s="1" t="s">
        <v>8</v>
      </c>
      <c r="G3369" s="1" t="s">
        <v>702</v>
      </c>
      <c r="H3369" s="1" t="s">
        <v>7</v>
      </c>
      <c r="I3369" s="1">
        <v>3.4570357000000003E-2</v>
      </c>
      <c r="J3369" s="1">
        <v>13.85</v>
      </c>
      <c r="K3369" s="1">
        <v>117.4492</v>
      </c>
      <c r="L3369" s="1">
        <v>4</v>
      </c>
    </row>
    <row r="3370" spans="1:12" x14ac:dyDescent="0.2">
      <c r="A3370" s="1" t="s">
        <v>124</v>
      </c>
      <c r="B3370" s="1" t="s">
        <v>637</v>
      </c>
      <c r="C3370" s="1" t="s">
        <v>4</v>
      </c>
      <c r="D3370" s="1">
        <v>2016</v>
      </c>
      <c r="E3370" s="1" t="s">
        <v>1114</v>
      </c>
      <c r="F3370" s="1" t="s">
        <v>8</v>
      </c>
      <c r="G3370" s="1" t="s">
        <v>702</v>
      </c>
      <c r="H3370" s="1" t="s">
        <v>7</v>
      </c>
      <c r="I3370" s="1">
        <v>8.9152527999999995E-2</v>
      </c>
      <c r="J3370" s="1">
        <v>10</v>
      </c>
      <c r="K3370" s="1">
        <v>147.71019999999999</v>
      </c>
      <c r="L3370" s="1">
        <v>4</v>
      </c>
    </row>
    <row r="3371" spans="1:12" x14ac:dyDescent="0.2">
      <c r="A3371" s="1" t="s">
        <v>124</v>
      </c>
      <c r="B3371" s="1" t="s">
        <v>452</v>
      </c>
      <c r="C3371" s="1" t="s">
        <v>4</v>
      </c>
      <c r="D3371" s="1">
        <v>2016</v>
      </c>
      <c r="E3371" s="1" t="s">
        <v>1114</v>
      </c>
      <c r="F3371" s="1" t="s">
        <v>8</v>
      </c>
      <c r="G3371" s="1" t="s">
        <v>702</v>
      </c>
      <c r="H3371" s="1" t="s">
        <v>7</v>
      </c>
      <c r="I3371" s="1">
        <v>7.9431642999999996E-2</v>
      </c>
      <c r="J3371" s="1">
        <v>12.15</v>
      </c>
      <c r="K3371" s="1">
        <v>38.650599999999997</v>
      </c>
      <c r="L3371" s="1">
        <v>4</v>
      </c>
    </row>
    <row r="3372" spans="1:12" x14ac:dyDescent="0.2">
      <c r="A3372" s="1" t="s">
        <v>124</v>
      </c>
      <c r="B3372" s="1" t="s">
        <v>633</v>
      </c>
      <c r="C3372" s="1" t="s">
        <v>4</v>
      </c>
      <c r="D3372" s="1">
        <v>2016</v>
      </c>
      <c r="E3372" s="1" t="s">
        <v>1114</v>
      </c>
      <c r="F3372" s="1" t="s">
        <v>8</v>
      </c>
      <c r="G3372" s="1" t="s">
        <v>702</v>
      </c>
      <c r="H3372" s="1" t="s">
        <v>7</v>
      </c>
      <c r="I3372" s="1">
        <v>4.6088272999999999E-2</v>
      </c>
      <c r="J3372" s="1">
        <v>18.7</v>
      </c>
      <c r="K3372" s="1">
        <v>153.66820000000001</v>
      </c>
      <c r="L3372" s="1">
        <v>4</v>
      </c>
    </row>
    <row r="3373" spans="1:12" x14ac:dyDescent="0.2">
      <c r="A3373" s="1" t="s">
        <v>124</v>
      </c>
      <c r="B3373" s="1" t="s">
        <v>1580</v>
      </c>
      <c r="C3373" s="1" t="s">
        <v>4</v>
      </c>
      <c r="D3373" s="1">
        <v>2016</v>
      </c>
      <c r="E3373" s="1" t="s">
        <v>1114</v>
      </c>
      <c r="F3373" s="1" t="s">
        <v>8</v>
      </c>
      <c r="G3373" s="1" t="s">
        <v>702</v>
      </c>
      <c r="H3373" s="1" t="s">
        <v>7</v>
      </c>
      <c r="I3373" s="1">
        <v>1.6107548999999999E-2</v>
      </c>
      <c r="J3373" s="1">
        <v>18.850000000000001</v>
      </c>
      <c r="K3373" s="1">
        <v>129.76259999999999</v>
      </c>
      <c r="L3373" s="1">
        <v>4</v>
      </c>
    </row>
    <row r="3374" spans="1:12" x14ac:dyDescent="0.2">
      <c r="A3374" s="1" t="s">
        <v>124</v>
      </c>
      <c r="B3374" s="1" t="s">
        <v>791</v>
      </c>
      <c r="C3374" s="1" t="s">
        <v>171</v>
      </c>
      <c r="D3374" s="1">
        <v>2016</v>
      </c>
      <c r="E3374" s="1" t="s">
        <v>1114</v>
      </c>
      <c r="F3374" s="1" t="s">
        <v>8</v>
      </c>
      <c r="G3374" s="1" t="s">
        <v>702</v>
      </c>
      <c r="H3374" s="1" t="s">
        <v>7</v>
      </c>
      <c r="I3374" s="1">
        <v>2.7276410000000001E-2</v>
      </c>
      <c r="J3374" s="1">
        <v>10.5</v>
      </c>
      <c r="K3374" s="1">
        <v>171.31059999999999</v>
      </c>
      <c r="L3374" s="1">
        <v>4</v>
      </c>
    </row>
    <row r="3375" spans="1:12" x14ac:dyDescent="0.2">
      <c r="A3375" s="1" t="s">
        <v>124</v>
      </c>
      <c r="B3375" s="1" t="s">
        <v>437</v>
      </c>
      <c r="C3375" s="1" t="s">
        <v>171</v>
      </c>
      <c r="D3375" s="1">
        <v>2016</v>
      </c>
      <c r="E3375" s="1" t="s">
        <v>1114</v>
      </c>
      <c r="F3375" s="1" t="s">
        <v>8</v>
      </c>
      <c r="G3375" s="1" t="s">
        <v>702</v>
      </c>
      <c r="H3375" s="1" t="s">
        <v>7</v>
      </c>
      <c r="I3375" s="1">
        <v>0</v>
      </c>
      <c r="J3375" s="1">
        <v>14.15</v>
      </c>
      <c r="K3375" s="1">
        <v>196.31100000000001</v>
      </c>
      <c r="L3375" s="1">
        <v>4</v>
      </c>
    </row>
    <row r="3376" spans="1:12" x14ac:dyDescent="0.2">
      <c r="A3376" s="1" t="s">
        <v>124</v>
      </c>
      <c r="B3376" s="1" t="s">
        <v>436</v>
      </c>
      <c r="C3376" s="1" t="s">
        <v>171</v>
      </c>
      <c r="D3376" s="1">
        <v>2016</v>
      </c>
      <c r="E3376" s="1" t="s">
        <v>1114</v>
      </c>
      <c r="F3376" s="1" t="s">
        <v>8</v>
      </c>
      <c r="G3376" s="1" t="s">
        <v>702</v>
      </c>
      <c r="H3376" s="1" t="s">
        <v>7</v>
      </c>
      <c r="I3376" s="1">
        <v>8.3359391000000005E-2</v>
      </c>
      <c r="J3376" s="1">
        <v>14.65</v>
      </c>
      <c r="K3376" s="1">
        <v>161.95519999999999</v>
      </c>
      <c r="L3376" s="1">
        <v>4</v>
      </c>
    </row>
    <row r="3377" spans="1:12" x14ac:dyDescent="0.2">
      <c r="A3377" s="1" t="s">
        <v>124</v>
      </c>
      <c r="B3377" s="1" t="s">
        <v>196</v>
      </c>
      <c r="C3377" s="1" t="s">
        <v>171</v>
      </c>
      <c r="D3377" s="1">
        <v>2016</v>
      </c>
      <c r="E3377" s="1" t="s">
        <v>1114</v>
      </c>
      <c r="F3377" s="1" t="s">
        <v>8</v>
      </c>
      <c r="G3377" s="1" t="s">
        <v>702</v>
      </c>
      <c r="H3377" s="1" t="s">
        <v>7</v>
      </c>
      <c r="I3377" s="1">
        <v>0</v>
      </c>
      <c r="J3377" s="1">
        <v>16</v>
      </c>
      <c r="K3377" s="1">
        <v>228.86680000000001</v>
      </c>
      <c r="L3377" s="1">
        <v>4</v>
      </c>
    </row>
    <row r="3378" spans="1:12" x14ac:dyDescent="0.2">
      <c r="A3378" s="1" t="s">
        <v>124</v>
      </c>
      <c r="B3378" s="1" t="s">
        <v>758</v>
      </c>
      <c r="C3378" s="1" t="s">
        <v>171</v>
      </c>
      <c r="D3378" s="1">
        <v>2016</v>
      </c>
      <c r="E3378" s="1" t="s">
        <v>1114</v>
      </c>
      <c r="F3378" s="1" t="s">
        <v>8</v>
      </c>
      <c r="G3378" s="1" t="s">
        <v>702</v>
      </c>
      <c r="H3378" s="1" t="s">
        <v>7</v>
      </c>
      <c r="I3378" s="1">
        <v>4.7377053000000002E-2</v>
      </c>
      <c r="J3378" s="1">
        <v>18</v>
      </c>
      <c r="K3378" s="1">
        <v>171.1422</v>
      </c>
      <c r="L3378" s="1">
        <v>4</v>
      </c>
    </row>
    <row r="3379" spans="1:12" x14ac:dyDescent="0.2">
      <c r="A3379" s="1" t="s">
        <v>124</v>
      </c>
      <c r="B3379" s="1" t="s">
        <v>431</v>
      </c>
      <c r="C3379" s="1" t="s">
        <v>171</v>
      </c>
      <c r="D3379" s="1">
        <v>2016</v>
      </c>
      <c r="E3379" s="1" t="s">
        <v>1114</v>
      </c>
      <c r="F3379" s="1" t="s">
        <v>8</v>
      </c>
      <c r="G3379" s="1" t="s">
        <v>702</v>
      </c>
      <c r="H3379" s="1" t="s">
        <v>7</v>
      </c>
      <c r="I3379" s="1">
        <v>0.177270016</v>
      </c>
      <c r="J3379" s="1">
        <v>19.100000000000001</v>
      </c>
      <c r="K3379" s="1">
        <v>174.04220000000001</v>
      </c>
      <c r="L3379" s="1">
        <v>4</v>
      </c>
    </row>
    <row r="3380" spans="1:12" x14ac:dyDescent="0.2">
      <c r="A3380" s="1" t="s">
        <v>124</v>
      </c>
      <c r="B3380" s="1" t="s">
        <v>429</v>
      </c>
      <c r="C3380" s="1" t="s">
        <v>171</v>
      </c>
      <c r="D3380" s="1">
        <v>2016</v>
      </c>
      <c r="E3380" s="1" t="s">
        <v>1114</v>
      </c>
      <c r="F3380" s="1" t="s">
        <v>8</v>
      </c>
      <c r="G3380" s="1" t="s">
        <v>702</v>
      </c>
      <c r="H3380" s="1" t="s">
        <v>7</v>
      </c>
      <c r="I3380" s="1">
        <v>9.4161661999999993E-2</v>
      </c>
      <c r="J3380" s="1">
        <v>19.600000000000001</v>
      </c>
      <c r="K3380" s="1">
        <v>251.96979999999999</v>
      </c>
      <c r="L3380" s="1">
        <v>4</v>
      </c>
    </row>
    <row r="3381" spans="1:12" x14ac:dyDescent="0.2">
      <c r="A3381" s="1" t="s">
        <v>124</v>
      </c>
      <c r="B3381" s="1" t="s">
        <v>1558</v>
      </c>
      <c r="C3381" s="1" t="s">
        <v>171</v>
      </c>
      <c r="D3381" s="1">
        <v>2016</v>
      </c>
      <c r="E3381" s="1" t="s">
        <v>1114</v>
      </c>
      <c r="F3381" s="1" t="s">
        <v>8</v>
      </c>
      <c r="G3381" s="1" t="s">
        <v>702</v>
      </c>
      <c r="H3381" s="1" t="s">
        <v>7</v>
      </c>
      <c r="I3381" s="1">
        <v>1.0602291999999999E-2</v>
      </c>
      <c r="J3381" s="1">
        <v>21.1</v>
      </c>
      <c r="K3381" s="1">
        <v>235.39580000000001</v>
      </c>
      <c r="L3381" s="1">
        <v>4</v>
      </c>
    </row>
    <row r="3382" spans="1:12" x14ac:dyDescent="0.2">
      <c r="A3382" s="1" t="s">
        <v>124</v>
      </c>
      <c r="B3382" s="1" t="s">
        <v>423</v>
      </c>
      <c r="C3382" s="1" t="s">
        <v>47</v>
      </c>
      <c r="D3382" s="1">
        <v>2016</v>
      </c>
      <c r="E3382" s="1" t="s">
        <v>1114</v>
      </c>
      <c r="F3382" s="1" t="s">
        <v>8</v>
      </c>
      <c r="G3382" s="1" t="s">
        <v>702</v>
      </c>
      <c r="H3382" s="1" t="s">
        <v>7</v>
      </c>
      <c r="I3382" s="1">
        <v>8.1042136000000001E-2</v>
      </c>
      <c r="J3382" s="1">
        <v>14.8</v>
      </c>
      <c r="K3382" s="1">
        <v>192.4846</v>
      </c>
      <c r="L3382" s="1">
        <v>4</v>
      </c>
    </row>
    <row r="3383" spans="1:12" x14ac:dyDescent="0.2">
      <c r="A3383" s="1" t="s">
        <v>124</v>
      </c>
      <c r="B3383" s="1" t="s">
        <v>1538</v>
      </c>
      <c r="C3383" s="1" t="s">
        <v>165</v>
      </c>
      <c r="D3383" s="1">
        <v>2016</v>
      </c>
      <c r="E3383" s="1" t="s">
        <v>1114</v>
      </c>
      <c r="F3383" s="1" t="s">
        <v>8</v>
      </c>
      <c r="G3383" s="1" t="s">
        <v>702</v>
      </c>
      <c r="H3383" s="1" t="s">
        <v>7</v>
      </c>
      <c r="I3383" s="1">
        <v>6.6726133000000007E-2</v>
      </c>
      <c r="J3383" s="1">
        <v>15.6</v>
      </c>
      <c r="K3383" s="1">
        <v>185.89240000000001</v>
      </c>
      <c r="L3383" s="1">
        <v>4</v>
      </c>
    </row>
    <row r="3384" spans="1:12" x14ac:dyDescent="0.2">
      <c r="A3384" s="1" t="s">
        <v>124</v>
      </c>
      <c r="B3384" s="1" t="s">
        <v>158</v>
      </c>
      <c r="C3384" s="1" t="s">
        <v>14</v>
      </c>
      <c r="D3384" s="1">
        <v>2016</v>
      </c>
      <c r="E3384" s="1" t="s">
        <v>1114</v>
      </c>
      <c r="F3384" s="1" t="s">
        <v>8</v>
      </c>
      <c r="G3384" s="1" t="s">
        <v>702</v>
      </c>
      <c r="H3384" s="1" t="s">
        <v>7</v>
      </c>
      <c r="I3384" s="1">
        <v>9.6212432000000001E-2</v>
      </c>
      <c r="J3384" s="1">
        <v>12.6</v>
      </c>
      <c r="K3384" s="1">
        <v>207.2612</v>
      </c>
      <c r="L3384" s="1">
        <v>4</v>
      </c>
    </row>
    <row r="3385" spans="1:12" x14ac:dyDescent="0.2">
      <c r="A3385" s="1" t="s">
        <v>124</v>
      </c>
      <c r="B3385" s="1" t="s">
        <v>601</v>
      </c>
      <c r="C3385" s="1" t="s">
        <v>14</v>
      </c>
      <c r="D3385" s="1">
        <v>2016</v>
      </c>
      <c r="E3385" s="1" t="s">
        <v>1114</v>
      </c>
      <c r="F3385" s="1" t="s">
        <v>8</v>
      </c>
      <c r="G3385" s="1" t="s">
        <v>702</v>
      </c>
      <c r="H3385" s="1" t="s">
        <v>7</v>
      </c>
      <c r="I3385" s="1">
        <v>3.596071E-2</v>
      </c>
      <c r="J3385" s="1">
        <v>13.65</v>
      </c>
      <c r="K3385" s="1">
        <v>186.39240000000001</v>
      </c>
      <c r="L3385" s="1">
        <v>4</v>
      </c>
    </row>
    <row r="3386" spans="1:12" x14ac:dyDescent="0.2">
      <c r="A3386" s="1" t="s">
        <v>124</v>
      </c>
      <c r="B3386" s="1" t="s">
        <v>1536</v>
      </c>
      <c r="C3386" s="1" t="s">
        <v>14</v>
      </c>
      <c r="D3386" s="1">
        <v>2016</v>
      </c>
      <c r="E3386" s="1" t="s">
        <v>1114</v>
      </c>
      <c r="F3386" s="1" t="s">
        <v>8</v>
      </c>
      <c r="G3386" s="1" t="s">
        <v>702</v>
      </c>
      <c r="H3386" s="1" t="s">
        <v>7</v>
      </c>
      <c r="I3386" s="1">
        <v>0</v>
      </c>
      <c r="J3386" s="1">
        <v>15.35</v>
      </c>
      <c r="K3386" s="1">
        <v>88.283000000000001</v>
      </c>
      <c r="L3386" s="1">
        <v>4</v>
      </c>
    </row>
    <row r="3387" spans="1:12" x14ac:dyDescent="0.2">
      <c r="A3387" s="1" t="s">
        <v>124</v>
      </c>
      <c r="B3387" s="1" t="s">
        <v>151</v>
      </c>
      <c r="C3387" s="1" t="s">
        <v>14</v>
      </c>
      <c r="D3387" s="1">
        <v>2016</v>
      </c>
      <c r="E3387" s="1" t="s">
        <v>1114</v>
      </c>
      <c r="F3387" s="1" t="s">
        <v>8</v>
      </c>
      <c r="G3387" s="1" t="s">
        <v>702</v>
      </c>
      <c r="H3387" s="1" t="s">
        <v>7</v>
      </c>
      <c r="I3387" s="1">
        <v>4.0945898000000001E-2</v>
      </c>
      <c r="J3387" s="1">
        <v>16</v>
      </c>
      <c r="K3387" s="1">
        <v>143.14959999999999</v>
      </c>
      <c r="L3387" s="1">
        <v>4</v>
      </c>
    </row>
    <row r="3388" spans="1:12" x14ac:dyDescent="0.2">
      <c r="A3388" s="1" t="s">
        <v>124</v>
      </c>
      <c r="B3388" s="1" t="s">
        <v>1575</v>
      </c>
      <c r="C3388" s="1" t="s">
        <v>14</v>
      </c>
      <c r="D3388" s="1">
        <v>2016</v>
      </c>
      <c r="E3388" s="1" t="s">
        <v>1114</v>
      </c>
      <c r="F3388" s="1" t="s">
        <v>8</v>
      </c>
      <c r="G3388" s="1" t="s">
        <v>702</v>
      </c>
      <c r="H3388" s="1" t="s">
        <v>7</v>
      </c>
      <c r="I3388" s="1">
        <v>3.5185587999999997E-2</v>
      </c>
      <c r="J3388" s="1">
        <v>19.2</v>
      </c>
      <c r="K3388" s="1">
        <v>181.33179999999999</v>
      </c>
      <c r="L3388" s="1">
        <v>4</v>
      </c>
    </row>
    <row r="3389" spans="1:12" x14ac:dyDescent="0.2">
      <c r="A3389" s="1" t="s">
        <v>124</v>
      </c>
      <c r="B3389" s="1" t="s">
        <v>1057</v>
      </c>
      <c r="C3389" s="1" t="s">
        <v>14</v>
      </c>
      <c r="D3389" s="1">
        <v>2016</v>
      </c>
      <c r="E3389" s="1" t="s">
        <v>1114</v>
      </c>
      <c r="F3389" s="1" t="s">
        <v>8</v>
      </c>
      <c r="G3389" s="1" t="s">
        <v>702</v>
      </c>
      <c r="H3389" s="1" t="s">
        <v>7</v>
      </c>
      <c r="I3389" s="1">
        <v>1.9423231999999999E-2</v>
      </c>
      <c r="J3389" s="1">
        <v>21.25</v>
      </c>
      <c r="K3389" s="1">
        <v>120.87560000000001</v>
      </c>
      <c r="L3389" s="1">
        <v>4</v>
      </c>
    </row>
    <row r="3390" spans="1:12" x14ac:dyDescent="0.2">
      <c r="A3390" s="1" t="s">
        <v>124</v>
      </c>
      <c r="B3390" s="1" t="s">
        <v>132</v>
      </c>
      <c r="C3390" s="1" t="s">
        <v>19</v>
      </c>
      <c r="D3390" s="1">
        <v>2016</v>
      </c>
      <c r="E3390" s="1" t="s">
        <v>1114</v>
      </c>
      <c r="F3390" s="1" t="s">
        <v>8</v>
      </c>
      <c r="G3390" s="1" t="s">
        <v>702</v>
      </c>
      <c r="H3390" s="1" t="s">
        <v>7</v>
      </c>
      <c r="I3390" s="1">
        <v>1.7325730000000001E-2</v>
      </c>
      <c r="J3390" s="1">
        <v>8.43</v>
      </c>
      <c r="K3390" s="1">
        <v>197.9768</v>
      </c>
      <c r="L3390" s="1">
        <v>4</v>
      </c>
    </row>
    <row r="3391" spans="1:12" x14ac:dyDescent="0.2">
      <c r="A3391" s="1" t="s">
        <v>124</v>
      </c>
      <c r="B3391" s="1" t="s">
        <v>1498</v>
      </c>
      <c r="C3391" s="1" t="s">
        <v>19</v>
      </c>
      <c r="D3391" s="1">
        <v>2016</v>
      </c>
      <c r="E3391" s="1" t="s">
        <v>1114</v>
      </c>
      <c r="F3391" s="1" t="s">
        <v>8</v>
      </c>
      <c r="G3391" s="1" t="s">
        <v>702</v>
      </c>
      <c r="H3391" s="1" t="s">
        <v>7</v>
      </c>
      <c r="I3391" s="1">
        <v>6.5436580999999994E-2</v>
      </c>
      <c r="J3391" s="1">
        <v>8.67</v>
      </c>
      <c r="K3391" s="1">
        <v>142.9128</v>
      </c>
      <c r="L3391" s="1">
        <v>4</v>
      </c>
    </row>
    <row r="3392" spans="1:12" x14ac:dyDescent="0.2">
      <c r="A3392" s="1" t="s">
        <v>124</v>
      </c>
      <c r="B3392" s="1" t="s">
        <v>1265</v>
      </c>
      <c r="C3392" s="1" t="s">
        <v>19</v>
      </c>
      <c r="D3392" s="1">
        <v>2016</v>
      </c>
      <c r="E3392" s="1" t="s">
        <v>1114</v>
      </c>
      <c r="F3392" s="1" t="s">
        <v>8</v>
      </c>
      <c r="G3392" s="1" t="s">
        <v>702</v>
      </c>
      <c r="H3392" s="1" t="s">
        <v>7</v>
      </c>
      <c r="I3392" s="1">
        <v>0.11516757900000001</v>
      </c>
      <c r="J3392" s="1">
        <v>11.8</v>
      </c>
      <c r="K3392" s="1">
        <v>199.80840000000001</v>
      </c>
      <c r="L3392" s="1">
        <v>4</v>
      </c>
    </row>
    <row r="3393" spans="1:12" x14ac:dyDescent="0.2">
      <c r="A3393" s="1" t="s">
        <v>124</v>
      </c>
      <c r="B3393" s="1" t="s">
        <v>1579</v>
      </c>
      <c r="C3393" s="1" t="s">
        <v>19</v>
      </c>
      <c r="D3393" s="1">
        <v>2016</v>
      </c>
      <c r="E3393" s="1" t="s">
        <v>1114</v>
      </c>
      <c r="F3393" s="1" t="s">
        <v>8</v>
      </c>
      <c r="G3393" s="1" t="s">
        <v>702</v>
      </c>
      <c r="H3393" s="1" t="s">
        <v>7</v>
      </c>
      <c r="I3393" s="1">
        <v>7.3283192999999996E-2</v>
      </c>
      <c r="J3393" s="1">
        <v>15.35</v>
      </c>
      <c r="K3393" s="1">
        <v>91.811999999999998</v>
      </c>
      <c r="L3393" s="1">
        <v>4</v>
      </c>
    </row>
    <row r="3394" spans="1:12" x14ac:dyDescent="0.2">
      <c r="A3394" s="1" t="s">
        <v>124</v>
      </c>
      <c r="B3394" s="1" t="s">
        <v>396</v>
      </c>
      <c r="C3394" s="1" t="s">
        <v>19</v>
      </c>
      <c r="D3394" s="1">
        <v>2016</v>
      </c>
      <c r="E3394" s="1" t="s">
        <v>1114</v>
      </c>
      <c r="F3394" s="1" t="s">
        <v>8</v>
      </c>
      <c r="G3394" s="1" t="s">
        <v>702</v>
      </c>
      <c r="H3394" s="1" t="s">
        <v>7</v>
      </c>
      <c r="I3394" s="1">
        <v>1.9378432000000001E-2</v>
      </c>
      <c r="J3394" s="1">
        <v>16.2</v>
      </c>
      <c r="K3394" s="1">
        <v>156.49719999999999</v>
      </c>
      <c r="L3394" s="1">
        <v>4</v>
      </c>
    </row>
    <row r="3395" spans="1:12" x14ac:dyDescent="0.2">
      <c r="A3395" s="1" t="s">
        <v>124</v>
      </c>
      <c r="B3395" s="1" t="s">
        <v>123</v>
      </c>
      <c r="C3395" s="1" t="s">
        <v>122</v>
      </c>
      <c r="D3395" s="1">
        <v>2016</v>
      </c>
      <c r="E3395" s="1" t="s">
        <v>1114</v>
      </c>
      <c r="F3395" s="1" t="s">
        <v>8</v>
      </c>
      <c r="G3395" s="1" t="s">
        <v>702</v>
      </c>
      <c r="H3395" s="1" t="s">
        <v>7</v>
      </c>
      <c r="I3395" s="1">
        <v>4.3234573999999998E-2</v>
      </c>
      <c r="J3395" s="1">
        <v>15.85</v>
      </c>
      <c r="K3395" s="1">
        <v>38.316400000000002</v>
      </c>
      <c r="L3395" s="1">
        <v>4</v>
      </c>
    </row>
    <row r="3396" spans="1:12" x14ac:dyDescent="0.2">
      <c r="A3396" s="1" t="s">
        <v>6</v>
      </c>
      <c r="B3396" s="1" t="s">
        <v>583</v>
      </c>
      <c r="C3396" s="1" t="s">
        <v>28</v>
      </c>
      <c r="D3396" s="1">
        <v>2016</v>
      </c>
      <c r="E3396" s="1" t="s">
        <v>1114</v>
      </c>
      <c r="F3396" s="1" t="s">
        <v>8</v>
      </c>
      <c r="G3396" s="1" t="s">
        <v>702</v>
      </c>
      <c r="H3396" s="1" t="s">
        <v>7</v>
      </c>
      <c r="I3396" s="1">
        <v>3.8321220000000003E-2</v>
      </c>
      <c r="J3396" s="1">
        <v>7.22</v>
      </c>
      <c r="K3396" s="1">
        <v>61.850999999999999</v>
      </c>
      <c r="L3396" s="1">
        <v>4</v>
      </c>
    </row>
    <row r="3397" spans="1:12" x14ac:dyDescent="0.2">
      <c r="A3397" s="1" t="s">
        <v>6</v>
      </c>
      <c r="B3397" s="1" t="s">
        <v>980</v>
      </c>
      <c r="C3397" s="1" t="s">
        <v>28</v>
      </c>
      <c r="D3397" s="1">
        <v>2016</v>
      </c>
      <c r="E3397" s="1" t="s">
        <v>1114</v>
      </c>
      <c r="F3397" s="1" t="s">
        <v>8</v>
      </c>
      <c r="G3397" s="1" t="s">
        <v>702</v>
      </c>
      <c r="H3397" s="1" t="s">
        <v>7</v>
      </c>
      <c r="I3397" s="1">
        <v>0</v>
      </c>
      <c r="J3397" s="1">
        <v>10.5</v>
      </c>
      <c r="K3397" s="1">
        <v>143.31280000000001</v>
      </c>
      <c r="L3397" s="1">
        <v>4</v>
      </c>
    </row>
    <row r="3398" spans="1:12" x14ac:dyDescent="0.2">
      <c r="A3398" s="1" t="s">
        <v>6</v>
      </c>
      <c r="B3398" s="1" t="s">
        <v>841</v>
      </c>
      <c r="C3398" s="1" t="s">
        <v>28</v>
      </c>
      <c r="D3398" s="1">
        <v>2016</v>
      </c>
      <c r="E3398" s="1" t="s">
        <v>1114</v>
      </c>
      <c r="F3398" s="1" t="s">
        <v>8</v>
      </c>
      <c r="G3398" s="1" t="s">
        <v>702</v>
      </c>
      <c r="H3398" s="1" t="s">
        <v>7</v>
      </c>
      <c r="I3398" s="1">
        <v>0</v>
      </c>
      <c r="J3398" s="1">
        <v>16.5</v>
      </c>
      <c r="K3398" s="1">
        <v>96.206800000000001</v>
      </c>
      <c r="L3398" s="1">
        <v>4</v>
      </c>
    </row>
    <row r="3399" spans="1:12" x14ac:dyDescent="0.2">
      <c r="A3399" s="1" t="s">
        <v>6</v>
      </c>
      <c r="B3399" s="1" t="s">
        <v>578</v>
      </c>
      <c r="C3399" s="1" t="s">
        <v>25</v>
      </c>
      <c r="D3399" s="1">
        <v>2016</v>
      </c>
      <c r="E3399" s="1" t="s">
        <v>1114</v>
      </c>
      <c r="F3399" s="1" t="s">
        <v>8</v>
      </c>
      <c r="G3399" s="1" t="s">
        <v>702</v>
      </c>
      <c r="H3399" s="1" t="s">
        <v>7</v>
      </c>
      <c r="I3399" s="1">
        <v>9.2771308999999996E-2</v>
      </c>
      <c r="J3399" s="1">
        <v>5.8849999999999998</v>
      </c>
      <c r="K3399" s="1">
        <v>54.1982</v>
      </c>
      <c r="L3399" s="1">
        <v>4</v>
      </c>
    </row>
    <row r="3400" spans="1:12" x14ac:dyDescent="0.2">
      <c r="A3400" s="1" t="s">
        <v>6</v>
      </c>
      <c r="B3400" s="1" t="s">
        <v>375</v>
      </c>
      <c r="C3400" s="1" t="s">
        <v>25</v>
      </c>
      <c r="D3400" s="1">
        <v>2016</v>
      </c>
      <c r="E3400" s="1" t="s">
        <v>1114</v>
      </c>
      <c r="F3400" s="1" t="s">
        <v>8</v>
      </c>
      <c r="G3400" s="1" t="s">
        <v>702</v>
      </c>
      <c r="H3400" s="1" t="s">
        <v>7</v>
      </c>
      <c r="I3400" s="1">
        <v>0.13952193099999999</v>
      </c>
      <c r="J3400" s="1">
        <v>17</v>
      </c>
      <c r="K3400" s="1">
        <v>266.88839999999999</v>
      </c>
      <c r="L3400" s="1">
        <v>4</v>
      </c>
    </row>
    <row r="3401" spans="1:12" x14ac:dyDescent="0.2">
      <c r="A3401" s="1" t="s">
        <v>6</v>
      </c>
      <c r="B3401" s="1" t="s">
        <v>739</v>
      </c>
      <c r="C3401" s="1" t="s">
        <v>25</v>
      </c>
      <c r="D3401" s="1">
        <v>2016</v>
      </c>
      <c r="E3401" s="1" t="s">
        <v>1114</v>
      </c>
      <c r="F3401" s="1" t="s">
        <v>8</v>
      </c>
      <c r="G3401" s="1" t="s">
        <v>702</v>
      </c>
      <c r="H3401" s="1" t="s">
        <v>7</v>
      </c>
      <c r="I3401" s="1">
        <v>4.6808553000000003E-2</v>
      </c>
      <c r="J3401" s="1">
        <v>17.100000000000001</v>
      </c>
      <c r="K3401" s="1">
        <v>141.4838</v>
      </c>
      <c r="L3401" s="1">
        <v>4</v>
      </c>
    </row>
    <row r="3402" spans="1:12" x14ac:dyDescent="0.2">
      <c r="A3402" s="1" t="s">
        <v>6</v>
      </c>
      <c r="B3402" s="1" t="s">
        <v>567</v>
      </c>
      <c r="C3402" s="1" t="s">
        <v>17</v>
      </c>
      <c r="D3402" s="1">
        <v>2016</v>
      </c>
      <c r="E3402" s="1" t="s">
        <v>1114</v>
      </c>
      <c r="F3402" s="1" t="s">
        <v>8</v>
      </c>
      <c r="G3402" s="1" t="s">
        <v>702</v>
      </c>
      <c r="H3402" s="1" t="s">
        <v>7</v>
      </c>
      <c r="I3402" s="1">
        <v>0.107057186</v>
      </c>
      <c r="J3402" s="1">
        <v>11.8</v>
      </c>
      <c r="K3402" s="1">
        <v>224.1772</v>
      </c>
      <c r="L3402" s="1">
        <v>4</v>
      </c>
    </row>
    <row r="3403" spans="1:12" x14ac:dyDescent="0.2">
      <c r="A3403" s="1" t="s">
        <v>6</v>
      </c>
      <c r="B3403" s="1" t="s">
        <v>91</v>
      </c>
      <c r="C3403" s="1" t="s">
        <v>17</v>
      </c>
      <c r="D3403" s="1">
        <v>2016</v>
      </c>
      <c r="E3403" s="1" t="s">
        <v>1114</v>
      </c>
      <c r="F3403" s="1" t="s">
        <v>8</v>
      </c>
      <c r="G3403" s="1" t="s">
        <v>702</v>
      </c>
      <c r="H3403" s="1" t="s">
        <v>7</v>
      </c>
      <c r="I3403" s="1">
        <v>7.3920438000000005E-2</v>
      </c>
      <c r="J3403" s="1">
        <v>12.6</v>
      </c>
      <c r="K3403" s="1">
        <v>255.63560000000001</v>
      </c>
      <c r="L3403" s="1">
        <v>4</v>
      </c>
    </row>
    <row r="3404" spans="1:12" x14ac:dyDescent="0.2">
      <c r="A3404" s="1" t="s">
        <v>6</v>
      </c>
      <c r="B3404" s="1" t="s">
        <v>1250</v>
      </c>
      <c r="C3404" s="1" t="s">
        <v>71</v>
      </c>
      <c r="D3404" s="1">
        <v>2016</v>
      </c>
      <c r="E3404" s="1" t="s">
        <v>1114</v>
      </c>
      <c r="F3404" s="1" t="s">
        <v>8</v>
      </c>
      <c r="G3404" s="1" t="s">
        <v>702</v>
      </c>
      <c r="H3404" s="1" t="s">
        <v>7</v>
      </c>
      <c r="I3404" s="1">
        <v>1.6653339999999999E-2</v>
      </c>
      <c r="J3404" s="1">
        <v>16.2</v>
      </c>
      <c r="K3404" s="1">
        <v>97.372600000000006</v>
      </c>
      <c r="L3404" s="1">
        <v>4</v>
      </c>
    </row>
    <row r="3405" spans="1:12" x14ac:dyDescent="0.2">
      <c r="A3405" s="1" t="s">
        <v>6</v>
      </c>
      <c r="B3405" s="1" t="s">
        <v>347</v>
      </c>
      <c r="C3405" s="1" t="s">
        <v>10</v>
      </c>
      <c r="D3405" s="1">
        <v>2016</v>
      </c>
      <c r="E3405" s="1" t="s">
        <v>1114</v>
      </c>
      <c r="F3405" s="1" t="s">
        <v>8</v>
      </c>
      <c r="G3405" s="1" t="s">
        <v>702</v>
      </c>
      <c r="H3405" s="1" t="s">
        <v>7</v>
      </c>
      <c r="I3405" s="1">
        <v>0.122304725</v>
      </c>
      <c r="J3405" s="1">
        <v>9.1950000000000003</v>
      </c>
      <c r="K3405" s="1">
        <v>99.201599999999999</v>
      </c>
      <c r="L3405" s="1">
        <v>4</v>
      </c>
    </row>
    <row r="3406" spans="1:12" x14ac:dyDescent="0.2">
      <c r="A3406" s="1" t="s">
        <v>6</v>
      </c>
      <c r="B3406" s="1" t="s">
        <v>554</v>
      </c>
      <c r="C3406" s="1" t="s">
        <v>10</v>
      </c>
      <c r="D3406" s="1">
        <v>2016</v>
      </c>
      <c r="E3406" s="1" t="s">
        <v>1114</v>
      </c>
      <c r="F3406" s="1" t="s">
        <v>8</v>
      </c>
      <c r="G3406" s="1" t="s">
        <v>702</v>
      </c>
      <c r="H3406" s="1" t="s">
        <v>7</v>
      </c>
      <c r="I3406" s="1">
        <v>3.5151215E-2</v>
      </c>
      <c r="J3406" s="1">
        <v>9.5</v>
      </c>
      <c r="K3406" s="1">
        <v>171.84479999999999</v>
      </c>
      <c r="L3406" s="1">
        <v>4</v>
      </c>
    </row>
    <row r="3407" spans="1:12" x14ac:dyDescent="0.2">
      <c r="A3407" s="1" t="s">
        <v>6</v>
      </c>
      <c r="B3407" s="1" t="s">
        <v>1247</v>
      </c>
      <c r="C3407" s="1" t="s">
        <v>10</v>
      </c>
      <c r="D3407" s="1">
        <v>2016</v>
      </c>
      <c r="E3407" s="1" t="s">
        <v>1114</v>
      </c>
      <c r="F3407" s="1" t="s">
        <v>8</v>
      </c>
      <c r="G3407" s="1" t="s">
        <v>702</v>
      </c>
      <c r="H3407" s="1" t="s">
        <v>7</v>
      </c>
      <c r="I3407" s="1">
        <v>3.0569229E-2</v>
      </c>
      <c r="J3407" s="1">
        <v>10.3</v>
      </c>
      <c r="K3407" s="1">
        <v>113.1176</v>
      </c>
      <c r="L3407" s="1">
        <v>4</v>
      </c>
    </row>
    <row r="3408" spans="1:12" x14ac:dyDescent="0.2">
      <c r="A3408" s="1" t="s">
        <v>6</v>
      </c>
      <c r="B3408" s="1" t="s">
        <v>939</v>
      </c>
      <c r="C3408" s="1" t="s">
        <v>10</v>
      </c>
      <c r="D3408" s="1">
        <v>2016</v>
      </c>
      <c r="E3408" s="1" t="s">
        <v>1114</v>
      </c>
      <c r="F3408" s="1" t="s">
        <v>8</v>
      </c>
      <c r="G3408" s="1" t="s">
        <v>702</v>
      </c>
      <c r="H3408" s="1" t="s">
        <v>7</v>
      </c>
      <c r="I3408" s="1">
        <v>8.1752759999999994E-2</v>
      </c>
      <c r="J3408" s="1">
        <v>12.5</v>
      </c>
      <c r="K3408" s="1">
        <v>89.0488</v>
      </c>
      <c r="L3408" s="1">
        <v>4</v>
      </c>
    </row>
    <row r="3409" spans="1:12" x14ac:dyDescent="0.2">
      <c r="A3409" s="1" t="s">
        <v>6</v>
      </c>
      <c r="B3409" s="1" t="s">
        <v>62</v>
      </c>
      <c r="C3409" s="1" t="s">
        <v>10</v>
      </c>
      <c r="D3409" s="1">
        <v>2016</v>
      </c>
      <c r="E3409" s="1" t="s">
        <v>1114</v>
      </c>
      <c r="F3409" s="1" t="s">
        <v>8</v>
      </c>
      <c r="G3409" s="1" t="s">
        <v>702</v>
      </c>
      <c r="H3409" s="1" t="s">
        <v>7</v>
      </c>
      <c r="I3409" s="1">
        <v>4.3655155000000001E-2</v>
      </c>
      <c r="J3409" s="1">
        <v>13.6</v>
      </c>
      <c r="K3409" s="1">
        <v>156.7946</v>
      </c>
      <c r="L3409" s="1">
        <v>4</v>
      </c>
    </row>
    <row r="3410" spans="1:12" x14ac:dyDescent="0.2">
      <c r="A3410" s="1" t="s">
        <v>6</v>
      </c>
      <c r="B3410" s="1" t="s">
        <v>547</v>
      </c>
      <c r="C3410" s="1" t="s">
        <v>10</v>
      </c>
      <c r="D3410" s="1">
        <v>2016</v>
      </c>
      <c r="E3410" s="1" t="s">
        <v>1114</v>
      </c>
      <c r="F3410" s="1" t="s">
        <v>8</v>
      </c>
      <c r="G3410" s="1" t="s">
        <v>702</v>
      </c>
      <c r="H3410" s="1" t="s">
        <v>7</v>
      </c>
      <c r="I3410" s="1">
        <v>0.112410046</v>
      </c>
      <c r="J3410" s="1">
        <v>20.5</v>
      </c>
      <c r="K3410" s="1">
        <v>192.24780000000001</v>
      </c>
      <c r="L3410" s="1">
        <v>4</v>
      </c>
    </row>
    <row r="3411" spans="1:12" x14ac:dyDescent="0.2">
      <c r="A3411" s="1" t="s">
        <v>6</v>
      </c>
      <c r="B3411" s="1" t="s">
        <v>810</v>
      </c>
      <c r="C3411" s="1" t="s">
        <v>47</v>
      </c>
      <c r="D3411" s="1">
        <v>2016</v>
      </c>
      <c r="E3411" s="1" t="s">
        <v>1114</v>
      </c>
      <c r="F3411" s="1" t="s">
        <v>8</v>
      </c>
      <c r="G3411" s="1" t="s">
        <v>702</v>
      </c>
      <c r="H3411" s="1" t="s">
        <v>7</v>
      </c>
      <c r="I3411" s="1">
        <v>3.3760862000000003E-2</v>
      </c>
      <c r="J3411" s="1">
        <v>12.35</v>
      </c>
      <c r="K3411" s="1">
        <v>196.9426</v>
      </c>
      <c r="L3411" s="1">
        <v>4</v>
      </c>
    </row>
    <row r="3412" spans="1:12" x14ac:dyDescent="0.2">
      <c r="A3412" s="1" t="s">
        <v>6</v>
      </c>
      <c r="B3412" s="1" t="s">
        <v>332</v>
      </c>
      <c r="C3412" s="1" t="s">
        <v>47</v>
      </c>
      <c r="D3412" s="1">
        <v>2016</v>
      </c>
      <c r="E3412" s="1" t="s">
        <v>1114</v>
      </c>
      <c r="F3412" s="1" t="s">
        <v>8</v>
      </c>
      <c r="G3412" s="1" t="s">
        <v>702</v>
      </c>
      <c r="H3412" s="1" t="s">
        <v>7</v>
      </c>
      <c r="I3412" s="1">
        <v>1.8024769E-2</v>
      </c>
      <c r="J3412" s="1">
        <v>19.7</v>
      </c>
      <c r="K3412" s="1">
        <v>104.499</v>
      </c>
      <c r="L3412" s="1">
        <v>4</v>
      </c>
    </row>
    <row r="3413" spans="1:12" x14ac:dyDescent="0.2">
      <c r="A3413" s="1" t="s">
        <v>6</v>
      </c>
      <c r="B3413" s="1" t="s">
        <v>330</v>
      </c>
      <c r="C3413" s="1" t="s">
        <v>163</v>
      </c>
      <c r="D3413" s="1">
        <v>2016</v>
      </c>
      <c r="E3413" s="1" t="s">
        <v>1114</v>
      </c>
      <c r="F3413" s="1" t="s">
        <v>8</v>
      </c>
      <c r="G3413" s="1" t="s">
        <v>702</v>
      </c>
      <c r="H3413" s="1" t="s">
        <v>7</v>
      </c>
      <c r="I3413" s="1">
        <v>0.129337594</v>
      </c>
      <c r="J3413" s="1">
        <v>20.75</v>
      </c>
      <c r="K3413" s="1">
        <v>238.18799999999999</v>
      </c>
      <c r="L3413" s="1">
        <v>4</v>
      </c>
    </row>
    <row r="3414" spans="1:12" x14ac:dyDescent="0.2">
      <c r="A3414" s="1" t="s">
        <v>6</v>
      </c>
      <c r="B3414" s="1" t="s">
        <v>962</v>
      </c>
      <c r="C3414" s="1" t="s">
        <v>14</v>
      </c>
      <c r="D3414" s="1">
        <v>2016</v>
      </c>
      <c r="E3414" s="1" t="s">
        <v>1114</v>
      </c>
      <c r="F3414" s="1" t="s">
        <v>8</v>
      </c>
      <c r="G3414" s="1" t="s">
        <v>702</v>
      </c>
      <c r="H3414" s="1" t="s">
        <v>7</v>
      </c>
      <c r="I3414" s="1">
        <v>7.0704474000000003E-2</v>
      </c>
      <c r="J3414" s="1">
        <v>7.64</v>
      </c>
      <c r="K3414" s="1">
        <v>93.412000000000006</v>
      </c>
      <c r="L3414" s="1">
        <v>4</v>
      </c>
    </row>
    <row r="3415" spans="1:12" x14ac:dyDescent="0.2">
      <c r="A3415" s="1" t="s">
        <v>6</v>
      </c>
      <c r="B3415" s="1" t="s">
        <v>33</v>
      </c>
      <c r="C3415" s="1" t="s">
        <v>14</v>
      </c>
      <c r="D3415" s="1">
        <v>2016</v>
      </c>
      <c r="E3415" s="1" t="s">
        <v>1114</v>
      </c>
      <c r="F3415" s="1" t="s">
        <v>8</v>
      </c>
      <c r="G3415" s="1" t="s">
        <v>702</v>
      </c>
      <c r="H3415" s="1" t="s">
        <v>7</v>
      </c>
      <c r="I3415" s="1">
        <v>5.8116757999999998E-2</v>
      </c>
      <c r="J3415" s="1">
        <v>12.3</v>
      </c>
      <c r="K3415" s="1">
        <v>57.556199999999997</v>
      </c>
      <c r="L3415" s="1">
        <v>4</v>
      </c>
    </row>
    <row r="3416" spans="1:12" x14ac:dyDescent="0.2">
      <c r="A3416" s="1" t="s">
        <v>6</v>
      </c>
      <c r="B3416" s="1" t="s">
        <v>537</v>
      </c>
      <c r="C3416" s="1" t="s">
        <v>14</v>
      </c>
      <c r="D3416" s="1">
        <v>2016</v>
      </c>
      <c r="E3416" s="1" t="s">
        <v>1114</v>
      </c>
      <c r="F3416" s="1" t="s">
        <v>8</v>
      </c>
      <c r="G3416" s="1" t="s">
        <v>702</v>
      </c>
      <c r="H3416" s="1" t="s">
        <v>7</v>
      </c>
      <c r="I3416" s="1">
        <v>7.1464149999999997E-3</v>
      </c>
      <c r="J3416" s="1">
        <v>15.85</v>
      </c>
      <c r="K3416" s="1">
        <v>41.048000000000002</v>
      </c>
      <c r="L3416" s="1">
        <v>4</v>
      </c>
    </row>
    <row r="3417" spans="1:12" x14ac:dyDescent="0.2">
      <c r="A3417" s="1" t="s">
        <v>6</v>
      </c>
      <c r="B3417" s="1" t="s">
        <v>536</v>
      </c>
      <c r="C3417" s="1" t="s">
        <v>14</v>
      </c>
      <c r="D3417" s="1">
        <v>2016</v>
      </c>
      <c r="E3417" s="1" t="s">
        <v>1114</v>
      </c>
      <c r="F3417" s="1" t="s">
        <v>8</v>
      </c>
      <c r="G3417" s="1" t="s">
        <v>702</v>
      </c>
      <c r="H3417" s="1" t="s">
        <v>7</v>
      </c>
      <c r="I3417" s="1">
        <v>2.3154398999999999E-2</v>
      </c>
      <c r="J3417" s="1">
        <v>16.850000000000001</v>
      </c>
      <c r="K3417" s="1">
        <v>43.942799999999998</v>
      </c>
      <c r="L3417" s="1">
        <v>4</v>
      </c>
    </row>
    <row r="3418" spans="1:12" x14ac:dyDescent="0.2">
      <c r="A3418" s="1" t="s">
        <v>6</v>
      </c>
      <c r="B3418" s="1" t="s">
        <v>957</v>
      </c>
      <c r="C3418" s="1" t="s">
        <v>19</v>
      </c>
      <c r="D3418" s="1">
        <v>2016</v>
      </c>
      <c r="E3418" s="1" t="s">
        <v>1114</v>
      </c>
      <c r="F3418" s="1" t="s">
        <v>8</v>
      </c>
      <c r="G3418" s="1" t="s">
        <v>702</v>
      </c>
      <c r="H3418" s="1" t="s">
        <v>7</v>
      </c>
      <c r="I3418" s="1">
        <v>1.9201402999999999E-2</v>
      </c>
      <c r="J3418" s="1">
        <v>5.92</v>
      </c>
      <c r="K3418" s="1">
        <v>47.769199999999998</v>
      </c>
      <c r="L3418" s="1">
        <v>4</v>
      </c>
    </row>
    <row r="3419" spans="1:12" x14ac:dyDescent="0.2">
      <c r="A3419" s="1" t="s">
        <v>6</v>
      </c>
      <c r="B3419" s="1" t="s">
        <v>799</v>
      </c>
      <c r="C3419" s="1" t="s">
        <v>122</v>
      </c>
      <c r="D3419" s="1">
        <v>2016</v>
      </c>
      <c r="E3419" s="1" t="s">
        <v>1114</v>
      </c>
      <c r="F3419" s="1" t="s">
        <v>8</v>
      </c>
      <c r="G3419" s="1" t="s">
        <v>702</v>
      </c>
      <c r="H3419" s="1" t="s">
        <v>7</v>
      </c>
      <c r="I3419" s="1">
        <v>0</v>
      </c>
      <c r="J3419" s="1">
        <v>17.600000000000001</v>
      </c>
      <c r="K3419" s="1">
        <v>46.006</v>
      </c>
      <c r="L3419" s="1">
        <v>4</v>
      </c>
    </row>
    <row r="3420" spans="1:12" x14ac:dyDescent="0.2">
      <c r="A3420" s="1" t="s">
        <v>295</v>
      </c>
      <c r="B3420" s="1" t="s">
        <v>22</v>
      </c>
      <c r="C3420" s="1" t="s">
        <v>14</v>
      </c>
      <c r="D3420" s="1">
        <v>2015</v>
      </c>
      <c r="E3420" s="1" t="s">
        <v>922</v>
      </c>
      <c r="F3420" s="1" t="s">
        <v>796</v>
      </c>
      <c r="G3420" s="1" t="s">
        <v>1</v>
      </c>
      <c r="H3420" s="1" t="s">
        <v>7</v>
      </c>
      <c r="I3420" s="1">
        <v>0</v>
      </c>
      <c r="J3420" s="1">
        <v>14.15</v>
      </c>
      <c r="K3420" s="1">
        <v>244.18279999999999</v>
      </c>
      <c r="L3420" s="1">
        <v>4</v>
      </c>
    </row>
    <row r="3421" spans="1:12" x14ac:dyDescent="0.2">
      <c r="A3421" s="1" t="s">
        <v>295</v>
      </c>
      <c r="B3421" s="1" t="s">
        <v>267</v>
      </c>
      <c r="C3421" s="1" t="s">
        <v>17</v>
      </c>
      <c r="D3421" s="1">
        <v>2020</v>
      </c>
      <c r="E3421" s="1" t="s">
        <v>919</v>
      </c>
      <c r="F3421" s="1" t="s">
        <v>796</v>
      </c>
      <c r="G3421" s="1" t="s">
        <v>1</v>
      </c>
      <c r="H3421" s="1" t="s">
        <v>7</v>
      </c>
      <c r="I3421" s="1">
        <v>1.6113018999999999E-2</v>
      </c>
      <c r="J3421" s="1">
        <v>9.3000000000000007</v>
      </c>
      <c r="K3421" s="1">
        <v>248.8092</v>
      </c>
      <c r="L3421" s="1">
        <v>4</v>
      </c>
    </row>
    <row r="3422" spans="1:12" x14ac:dyDescent="0.2">
      <c r="A3422" s="1" t="s">
        <v>124</v>
      </c>
      <c r="B3422" s="1" t="s">
        <v>286</v>
      </c>
      <c r="C3422" s="1" t="s">
        <v>28</v>
      </c>
      <c r="D3422" s="1">
        <v>2015</v>
      </c>
      <c r="E3422" s="1" t="s">
        <v>922</v>
      </c>
      <c r="F3422" s="1" t="s">
        <v>796</v>
      </c>
      <c r="G3422" s="1" t="s">
        <v>1</v>
      </c>
      <c r="H3422" s="1" t="s">
        <v>7</v>
      </c>
      <c r="I3422" s="1">
        <v>9.4296120000000004E-3</v>
      </c>
      <c r="J3422" s="1">
        <v>12.3</v>
      </c>
      <c r="K3422" s="1">
        <v>71.337999999999994</v>
      </c>
      <c r="L3422" s="1">
        <v>4</v>
      </c>
    </row>
    <row r="3423" spans="1:12" x14ac:dyDescent="0.2">
      <c r="A3423" s="1" t="s">
        <v>124</v>
      </c>
      <c r="B3423" s="1" t="s">
        <v>1232</v>
      </c>
      <c r="C3423" s="1" t="s">
        <v>28</v>
      </c>
      <c r="D3423" s="1">
        <v>2015</v>
      </c>
      <c r="E3423" s="1" t="s">
        <v>922</v>
      </c>
      <c r="F3423" s="1" t="s">
        <v>796</v>
      </c>
      <c r="G3423" s="1" t="s">
        <v>1</v>
      </c>
      <c r="H3423" s="1" t="s">
        <v>7</v>
      </c>
      <c r="I3423" s="1">
        <v>6.0603013999999997E-2</v>
      </c>
      <c r="J3423" s="1">
        <v>13.5</v>
      </c>
      <c r="K3423" s="1">
        <v>85.554000000000002</v>
      </c>
      <c r="L3423" s="1">
        <v>4</v>
      </c>
    </row>
    <row r="3424" spans="1:12" x14ac:dyDescent="0.2">
      <c r="A3424" s="1" t="s">
        <v>124</v>
      </c>
      <c r="B3424" s="1" t="s">
        <v>503</v>
      </c>
      <c r="C3424" s="1" t="s">
        <v>25</v>
      </c>
      <c r="D3424" s="1">
        <v>2015</v>
      </c>
      <c r="E3424" s="1" t="s">
        <v>922</v>
      </c>
      <c r="F3424" s="1" t="s">
        <v>796</v>
      </c>
      <c r="G3424" s="1" t="s">
        <v>1</v>
      </c>
      <c r="H3424" s="1" t="s">
        <v>7</v>
      </c>
      <c r="I3424" s="1">
        <v>1.5302764E-2</v>
      </c>
      <c r="J3424" s="1">
        <v>7.4050000000000002</v>
      </c>
      <c r="K3424" s="1">
        <v>89.914599999999993</v>
      </c>
      <c r="L3424" s="1">
        <v>4</v>
      </c>
    </row>
    <row r="3425" spans="1:12" x14ac:dyDescent="0.2">
      <c r="A3425" s="1" t="s">
        <v>124</v>
      </c>
      <c r="B3425" s="1" t="s">
        <v>669</v>
      </c>
      <c r="C3425" s="1" t="s">
        <v>17</v>
      </c>
      <c r="D3425" s="1">
        <v>2015</v>
      </c>
      <c r="E3425" s="1" t="s">
        <v>922</v>
      </c>
      <c r="F3425" s="1" t="s">
        <v>796</v>
      </c>
      <c r="G3425" s="1" t="s">
        <v>1</v>
      </c>
      <c r="H3425" s="1" t="s">
        <v>7</v>
      </c>
      <c r="I3425" s="1">
        <v>5.0065210999999998E-2</v>
      </c>
      <c r="J3425" s="1">
        <v>7.2850000000000001</v>
      </c>
      <c r="K3425" s="1">
        <v>157.4288</v>
      </c>
      <c r="L3425" s="1">
        <v>4</v>
      </c>
    </row>
    <row r="3426" spans="1:12" x14ac:dyDescent="0.2">
      <c r="A3426" s="1" t="s">
        <v>124</v>
      </c>
      <c r="B3426" s="1" t="s">
        <v>781</v>
      </c>
      <c r="C3426" s="1" t="s">
        <v>17</v>
      </c>
      <c r="D3426" s="1">
        <v>2015</v>
      </c>
      <c r="E3426" s="1" t="s">
        <v>922</v>
      </c>
      <c r="F3426" s="1" t="s">
        <v>796</v>
      </c>
      <c r="G3426" s="1" t="s">
        <v>1</v>
      </c>
      <c r="H3426" s="1" t="s">
        <v>7</v>
      </c>
      <c r="I3426" s="1">
        <v>0.132939639</v>
      </c>
      <c r="J3426" s="1">
        <v>11.85</v>
      </c>
      <c r="K3426" s="1">
        <v>98.072599999999994</v>
      </c>
      <c r="L3426" s="1">
        <v>4</v>
      </c>
    </row>
    <row r="3427" spans="1:12" x14ac:dyDescent="0.2">
      <c r="A3427" s="1" t="s">
        <v>124</v>
      </c>
      <c r="B3427" s="1" t="s">
        <v>268</v>
      </c>
      <c r="C3427" s="1" t="s">
        <v>17</v>
      </c>
      <c r="D3427" s="1">
        <v>2015</v>
      </c>
      <c r="E3427" s="1" t="s">
        <v>922</v>
      </c>
      <c r="F3427" s="1" t="s">
        <v>796</v>
      </c>
      <c r="G3427" s="1" t="s">
        <v>1</v>
      </c>
      <c r="H3427" s="1" t="s">
        <v>7</v>
      </c>
      <c r="I3427" s="1">
        <v>3.6399734000000003E-2</v>
      </c>
      <c r="J3427" s="1">
        <v>20.25</v>
      </c>
      <c r="K3427" s="1">
        <v>219.34819999999999</v>
      </c>
      <c r="L3427" s="1">
        <v>4</v>
      </c>
    </row>
    <row r="3428" spans="1:12" x14ac:dyDescent="0.2">
      <c r="A3428" s="1" t="s">
        <v>124</v>
      </c>
      <c r="B3428" s="1" t="s">
        <v>651</v>
      </c>
      <c r="C3428" s="1" t="s">
        <v>10</v>
      </c>
      <c r="D3428" s="1">
        <v>2015</v>
      </c>
      <c r="E3428" s="1" t="s">
        <v>922</v>
      </c>
      <c r="F3428" s="1" t="s">
        <v>796</v>
      </c>
      <c r="G3428" s="1" t="s">
        <v>1</v>
      </c>
      <c r="H3428" s="1" t="s">
        <v>7</v>
      </c>
      <c r="I3428" s="1">
        <v>1.2173543E-2</v>
      </c>
      <c r="J3428" s="1">
        <v>6.2149999999999999</v>
      </c>
      <c r="K3428" s="1">
        <v>36.4848</v>
      </c>
      <c r="L3428" s="1">
        <v>4</v>
      </c>
    </row>
    <row r="3429" spans="1:12" x14ac:dyDescent="0.2">
      <c r="A3429" s="1" t="s">
        <v>124</v>
      </c>
      <c r="B3429" s="1" t="s">
        <v>1340</v>
      </c>
      <c r="C3429" s="1" t="s">
        <v>10</v>
      </c>
      <c r="D3429" s="1">
        <v>2015</v>
      </c>
      <c r="E3429" s="1" t="s">
        <v>922</v>
      </c>
      <c r="F3429" s="1" t="s">
        <v>796</v>
      </c>
      <c r="G3429" s="1" t="s">
        <v>1</v>
      </c>
      <c r="H3429" s="1" t="s">
        <v>7</v>
      </c>
      <c r="I3429" s="1">
        <v>0.11089655</v>
      </c>
      <c r="J3429" s="1">
        <v>11.1</v>
      </c>
      <c r="K3429" s="1">
        <v>191.58459999999999</v>
      </c>
      <c r="L3429" s="1">
        <v>4</v>
      </c>
    </row>
    <row r="3430" spans="1:12" x14ac:dyDescent="0.2">
      <c r="A3430" s="1" t="s">
        <v>124</v>
      </c>
      <c r="B3430" s="1" t="s">
        <v>1410</v>
      </c>
      <c r="C3430" s="1" t="s">
        <v>10</v>
      </c>
      <c r="D3430" s="1">
        <v>2015</v>
      </c>
      <c r="E3430" s="1" t="s">
        <v>922</v>
      </c>
      <c r="F3430" s="1" t="s">
        <v>796</v>
      </c>
      <c r="G3430" s="1" t="s">
        <v>1</v>
      </c>
      <c r="H3430" s="1" t="s">
        <v>7</v>
      </c>
      <c r="I3430" s="1">
        <v>4.0597054E-2</v>
      </c>
      <c r="J3430" s="1">
        <v>11.65</v>
      </c>
      <c r="K3430" s="1">
        <v>187.32400000000001</v>
      </c>
      <c r="L3430" s="1">
        <v>4</v>
      </c>
    </row>
    <row r="3431" spans="1:12" x14ac:dyDescent="0.2">
      <c r="A3431" s="1" t="s">
        <v>124</v>
      </c>
      <c r="B3431" s="1" t="s">
        <v>1350</v>
      </c>
      <c r="C3431" s="1" t="s">
        <v>10</v>
      </c>
      <c r="D3431" s="1">
        <v>2015</v>
      </c>
      <c r="E3431" s="1" t="s">
        <v>922</v>
      </c>
      <c r="F3431" s="1" t="s">
        <v>796</v>
      </c>
      <c r="G3431" s="1" t="s">
        <v>1</v>
      </c>
      <c r="H3431" s="1" t="s">
        <v>7</v>
      </c>
      <c r="I3431" s="1">
        <v>8.7630565999999993E-2</v>
      </c>
      <c r="J3431" s="1">
        <v>12.6</v>
      </c>
      <c r="K3431" s="1">
        <v>110.0228</v>
      </c>
      <c r="L3431" s="1">
        <v>4</v>
      </c>
    </row>
    <row r="3432" spans="1:12" x14ac:dyDescent="0.2">
      <c r="A3432" s="1" t="s">
        <v>124</v>
      </c>
      <c r="B3432" s="1" t="s">
        <v>236</v>
      </c>
      <c r="C3432" s="1" t="s">
        <v>10</v>
      </c>
      <c r="D3432" s="1">
        <v>2015</v>
      </c>
      <c r="E3432" s="1" t="s">
        <v>922</v>
      </c>
      <c r="F3432" s="1" t="s">
        <v>796</v>
      </c>
      <c r="G3432" s="1" t="s">
        <v>1</v>
      </c>
      <c r="H3432" s="1" t="s">
        <v>7</v>
      </c>
      <c r="I3432" s="1">
        <v>2.299122E-2</v>
      </c>
      <c r="J3432" s="1">
        <v>12.8</v>
      </c>
      <c r="K3432" s="1">
        <v>114.9492</v>
      </c>
      <c r="L3432" s="1">
        <v>4</v>
      </c>
    </row>
    <row r="3433" spans="1:12" x14ac:dyDescent="0.2">
      <c r="A3433" s="1" t="s">
        <v>124</v>
      </c>
      <c r="B3433" s="1" t="s">
        <v>1357</v>
      </c>
      <c r="C3433" s="1" t="s">
        <v>10</v>
      </c>
      <c r="D3433" s="1">
        <v>2015</v>
      </c>
      <c r="E3433" s="1" t="s">
        <v>922</v>
      </c>
      <c r="F3433" s="1" t="s">
        <v>796</v>
      </c>
      <c r="G3433" s="1" t="s">
        <v>1</v>
      </c>
      <c r="H3433" s="1" t="s">
        <v>7</v>
      </c>
      <c r="I3433" s="1">
        <v>1.247354E-2</v>
      </c>
      <c r="J3433" s="1">
        <v>19.75</v>
      </c>
      <c r="K3433" s="1">
        <v>187.5872</v>
      </c>
      <c r="L3433" s="1">
        <v>4</v>
      </c>
    </row>
    <row r="3434" spans="1:12" x14ac:dyDescent="0.2">
      <c r="A3434" s="1" t="s">
        <v>124</v>
      </c>
      <c r="B3434" s="1" t="s">
        <v>641</v>
      </c>
      <c r="C3434" s="1" t="s">
        <v>216</v>
      </c>
      <c r="D3434" s="1">
        <v>2015</v>
      </c>
      <c r="E3434" s="1" t="s">
        <v>922</v>
      </c>
      <c r="F3434" s="1" t="s">
        <v>796</v>
      </c>
      <c r="G3434" s="1" t="s">
        <v>702</v>
      </c>
      <c r="H3434" s="1" t="s">
        <v>7</v>
      </c>
      <c r="I3434" s="1">
        <v>0</v>
      </c>
      <c r="J3434" s="1">
        <v>12.1</v>
      </c>
      <c r="K3434" s="1">
        <v>179.86600000000001</v>
      </c>
      <c r="L3434" s="1">
        <v>4</v>
      </c>
    </row>
    <row r="3435" spans="1:12" x14ac:dyDescent="0.2">
      <c r="A3435" s="1" t="s">
        <v>124</v>
      </c>
      <c r="B3435" s="1" t="s">
        <v>635</v>
      </c>
      <c r="C3435" s="1" t="s">
        <v>4</v>
      </c>
      <c r="D3435" s="1">
        <v>2015</v>
      </c>
      <c r="E3435" s="1" t="s">
        <v>922</v>
      </c>
      <c r="F3435" s="1" t="s">
        <v>796</v>
      </c>
      <c r="G3435" s="1" t="s">
        <v>702</v>
      </c>
      <c r="H3435" s="1" t="s">
        <v>7</v>
      </c>
      <c r="I3435" s="1">
        <v>2.1020615999999999E-2</v>
      </c>
      <c r="J3435" s="1">
        <v>11.5</v>
      </c>
      <c r="K3435" s="1">
        <v>130.79419999999999</v>
      </c>
      <c r="L3435" s="1">
        <v>4</v>
      </c>
    </row>
    <row r="3436" spans="1:12" x14ac:dyDescent="0.2">
      <c r="A3436" s="1" t="s">
        <v>124</v>
      </c>
      <c r="B3436" s="1" t="s">
        <v>695</v>
      </c>
      <c r="C3436" s="1" t="s">
        <v>4</v>
      </c>
      <c r="D3436" s="1">
        <v>2015</v>
      </c>
      <c r="E3436" s="1" t="s">
        <v>922</v>
      </c>
      <c r="F3436" s="1" t="s">
        <v>796</v>
      </c>
      <c r="G3436" s="1" t="s">
        <v>702</v>
      </c>
      <c r="H3436" s="1" t="s">
        <v>7</v>
      </c>
      <c r="I3436" s="1">
        <v>5.6103840000000002E-2</v>
      </c>
      <c r="J3436" s="1">
        <v>15.7</v>
      </c>
      <c r="K3436" s="1">
        <v>153.50239999999999</v>
      </c>
      <c r="L3436" s="1">
        <v>4</v>
      </c>
    </row>
    <row r="3437" spans="1:12" x14ac:dyDescent="0.2">
      <c r="A3437" s="1" t="s">
        <v>124</v>
      </c>
      <c r="B3437" s="1" t="s">
        <v>1578</v>
      </c>
      <c r="C3437" s="1" t="s">
        <v>171</v>
      </c>
      <c r="D3437" s="1">
        <v>2015</v>
      </c>
      <c r="E3437" s="1" t="s">
        <v>922</v>
      </c>
      <c r="F3437" s="1" t="s">
        <v>796</v>
      </c>
      <c r="G3437" s="1" t="s">
        <v>702</v>
      </c>
      <c r="H3437" s="1" t="s">
        <v>7</v>
      </c>
      <c r="I3437" s="1">
        <v>5.2051255999999997E-2</v>
      </c>
      <c r="J3437" s="1">
        <v>8.51</v>
      </c>
      <c r="K3437" s="1">
        <v>142.24700000000001</v>
      </c>
      <c r="L3437" s="1">
        <v>4</v>
      </c>
    </row>
    <row r="3438" spans="1:12" x14ac:dyDescent="0.2">
      <c r="A3438" s="1" t="s">
        <v>124</v>
      </c>
      <c r="B3438" s="1" t="s">
        <v>625</v>
      </c>
      <c r="C3438" s="1" t="s">
        <v>171</v>
      </c>
      <c r="D3438" s="1">
        <v>2015</v>
      </c>
      <c r="E3438" s="1" t="s">
        <v>922</v>
      </c>
      <c r="F3438" s="1" t="s">
        <v>796</v>
      </c>
      <c r="G3438" s="1" t="s">
        <v>702</v>
      </c>
      <c r="H3438" s="1" t="s">
        <v>7</v>
      </c>
      <c r="I3438" s="1">
        <v>0</v>
      </c>
      <c r="J3438" s="1">
        <v>9.6</v>
      </c>
      <c r="K3438" s="1">
        <v>164.2184</v>
      </c>
      <c r="L3438" s="1">
        <v>4</v>
      </c>
    </row>
    <row r="3439" spans="1:12" x14ac:dyDescent="0.2">
      <c r="A3439" s="1" t="s">
        <v>124</v>
      </c>
      <c r="B3439" s="1" t="s">
        <v>437</v>
      </c>
      <c r="C3439" s="1" t="s">
        <v>171</v>
      </c>
      <c r="D3439" s="1">
        <v>2015</v>
      </c>
      <c r="E3439" s="1" t="s">
        <v>922</v>
      </c>
      <c r="F3439" s="1" t="s">
        <v>796</v>
      </c>
      <c r="G3439" s="1" t="s">
        <v>702</v>
      </c>
      <c r="H3439" s="1" t="s">
        <v>7</v>
      </c>
      <c r="I3439" s="1">
        <v>8.8118180000000008E-3</v>
      </c>
      <c r="J3439" s="1">
        <v>14.15</v>
      </c>
      <c r="K3439" s="1">
        <v>196.511</v>
      </c>
      <c r="L3439" s="1">
        <v>4</v>
      </c>
    </row>
    <row r="3440" spans="1:12" x14ac:dyDescent="0.2">
      <c r="A3440" s="1" t="s">
        <v>124</v>
      </c>
      <c r="B3440" s="1" t="s">
        <v>761</v>
      </c>
      <c r="C3440" s="1" t="s">
        <v>171</v>
      </c>
      <c r="D3440" s="1">
        <v>2015</v>
      </c>
      <c r="E3440" s="1" t="s">
        <v>922</v>
      </c>
      <c r="F3440" s="1" t="s">
        <v>796</v>
      </c>
      <c r="G3440" s="1" t="s">
        <v>702</v>
      </c>
      <c r="H3440" s="1" t="s">
        <v>7</v>
      </c>
      <c r="I3440" s="1">
        <v>7.2212787000000001E-2</v>
      </c>
      <c r="J3440" s="1">
        <v>14.65</v>
      </c>
      <c r="K3440" s="1">
        <v>260.95940000000002</v>
      </c>
      <c r="L3440" s="1">
        <v>4</v>
      </c>
    </row>
    <row r="3441" spans="1:12" x14ac:dyDescent="0.2">
      <c r="A3441" s="1" t="s">
        <v>124</v>
      </c>
      <c r="B3441" s="1" t="s">
        <v>1163</v>
      </c>
      <c r="C3441" s="1" t="s">
        <v>171</v>
      </c>
      <c r="D3441" s="1">
        <v>2015</v>
      </c>
      <c r="E3441" s="1" t="s">
        <v>922</v>
      </c>
      <c r="F3441" s="1" t="s">
        <v>796</v>
      </c>
      <c r="G3441" s="1" t="s">
        <v>702</v>
      </c>
      <c r="H3441" s="1" t="s">
        <v>7</v>
      </c>
      <c r="I3441" s="1">
        <v>0</v>
      </c>
      <c r="J3441" s="1">
        <v>16</v>
      </c>
      <c r="K3441" s="1">
        <v>210.49019999999999</v>
      </c>
      <c r="L3441" s="1">
        <v>4</v>
      </c>
    </row>
    <row r="3442" spans="1:12" x14ac:dyDescent="0.2">
      <c r="A3442" s="1" t="s">
        <v>124</v>
      </c>
      <c r="B3442" s="1" t="s">
        <v>864</v>
      </c>
      <c r="C3442" s="1" t="s">
        <v>47</v>
      </c>
      <c r="D3442" s="1">
        <v>2015</v>
      </c>
      <c r="E3442" s="1" t="s">
        <v>922</v>
      </c>
      <c r="F3442" s="1" t="s">
        <v>796</v>
      </c>
      <c r="G3442" s="1" t="s">
        <v>702</v>
      </c>
      <c r="H3442" s="1" t="s">
        <v>7</v>
      </c>
      <c r="I3442" s="1">
        <v>3.6111037999999998E-2</v>
      </c>
      <c r="J3442" s="1">
        <v>18.850000000000001</v>
      </c>
      <c r="K3442" s="1">
        <v>58.156199999999998</v>
      </c>
      <c r="L3442" s="1">
        <v>4</v>
      </c>
    </row>
    <row r="3443" spans="1:12" x14ac:dyDescent="0.2">
      <c r="A3443" s="1" t="s">
        <v>124</v>
      </c>
      <c r="B3443" s="1" t="s">
        <v>1547</v>
      </c>
      <c r="C3443" s="1" t="s">
        <v>165</v>
      </c>
      <c r="D3443" s="1">
        <v>2015</v>
      </c>
      <c r="E3443" s="1" t="s">
        <v>922</v>
      </c>
      <c r="F3443" s="1" t="s">
        <v>796</v>
      </c>
      <c r="G3443" s="1" t="s">
        <v>702</v>
      </c>
      <c r="H3443" s="1" t="s">
        <v>7</v>
      </c>
      <c r="I3443" s="1">
        <v>5.9611153E-2</v>
      </c>
      <c r="J3443" s="1">
        <v>14.6</v>
      </c>
      <c r="K3443" s="1">
        <v>238.35380000000001</v>
      </c>
      <c r="L3443" s="1">
        <v>4</v>
      </c>
    </row>
    <row r="3444" spans="1:12" x14ac:dyDescent="0.2">
      <c r="A3444" s="1" t="s">
        <v>124</v>
      </c>
      <c r="B3444" s="1" t="s">
        <v>1000</v>
      </c>
      <c r="C3444" s="1" t="s">
        <v>163</v>
      </c>
      <c r="D3444" s="1">
        <v>2015</v>
      </c>
      <c r="E3444" s="1" t="s">
        <v>922</v>
      </c>
      <c r="F3444" s="1" t="s">
        <v>796</v>
      </c>
      <c r="G3444" s="1" t="s">
        <v>702</v>
      </c>
      <c r="H3444" s="1" t="s">
        <v>7</v>
      </c>
      <c r="I3444" s="1">
        <v>5.6191300999999999E-2</v>
      </c>
      <c r="J3444" s="1">
        <v>12.6</v>
      </c>
      <c r="K3444" s="1">
        <v>53.298200000000001</v>
      </c>
      <c r="L3444" s="1">
        <v>4</v>
      </c>
    </row>
    <row r="3445" spans="1:12" x14ac:dyDescent="0.2">
      <c r="A3445" s="1" t="s">
        <v>124</v>
      </c>
      <c r="B3445" s="1" t="s">
        <v>859</v>
      </c>
      <c r="C3445" s="1" t="s">
        <v>14</v>
      </c>
      <c r="D3445" s="1">
        <v>2015</v>
      </c>
      <c r="E3445" s="1" t="s">
        <v>922</v>
      </c>
      <c r="F3445" s="1" t="s">
        <v>796</v>
      </c>
      <c r="G3445" s="1" t="s">
        <v>702</v>
      </c>
      <c r="H3445" s="1" t="s">
        <v>7</v>
      </c>
      <c r="I3445" s="1">
        <v>2.6843265000000002E-2</v>
      </c>
      <c r="J3445" s="1">
        <v>7.31</v>
      </c>
      <c r="K3445" s="1">
        <v>109.75700000000001</v>
      </c>
      <c r="L3445" s="1">
        <v>4</v>
      </c>
    </row>
    <row r="3446" spans="1:12" x14ac:dyDescent="0.2">
      <c r="A3446" s="1" t="s">
        <v>124</v>
      </c>
      <c r="B3446" s="1" t="s">
        <v>1483</v>
      </c>
      <c r="C3446" s="1" t="s">
        <v>14</v>
      </c>
      <c r="D3446" s="1">
        <v>2015</v>
      </c>
      <c r="E3446" s="1" t="s">
        <v>922</v>
      </c>
      <c r="F3446" s="1" t="s">
        <v>796</v>
      </c>
      <c r="G3446" s="1" t="s">
        <v>702</v>
      </c>
      <c r="H3446" s="1" t="s">
        <v>7</v>
      </c>
      <c r="I3446" s="1">
        <v>1.5908485E-2</v>
      </c>
      <c r="J3446" s="1">
        <v>7.9450000000000003</v>
      </c>
      <c r="K3446" s="1">
        <v>161.42099999999999</v>
      </c>
      <c r="L3446" s="1">
        <v>4</v>
      </c>
    </row>
    <row r="3447" spans="1:12" x14ac:dyDescent="0.2">
      <c r="A3447" s="1" t="s">
        <v>124</v>
      </c>
      <c r="B3447" s="1" t="s">
        <v>1394</v>
      </c>
      <c r="C3447" s="1" t="s">
        <v>14</v>
      </c>
      <c r="D3447" s="1">
        <v>2015</v>
      </c>
      <c r="E3447" s="1" t="s">
        <v>922</v>
      </c>
      <c r="F3447" s="1" t="s">
        <v>796</v>
      </c>
      <c r="G3447" s="1" t="s">
        <v>702</v>
      </c>
      <c r="H3447" s="1" t="s">
        <v>7</v>
      </c>
      <c r="I3447" s="1">
        <v>3.9572297999999999E-2</v>
      </c>
      <c r="J3447" s="1">
        <v>8.3949999999999996</v>
      </c>
      <c r="K3447" s="1">
        <v>100.9042</v>
      </c>
      <c r="L3447" s="1">
        <v>4</v>
      </c>
    </row>
    <row r="3448" spans="1:12" x14ac:dyDescent="0.2">
      <c r="A3448" s="1" t="s">
        <v>124</v>
      </c>
      <c r="B3448" s="1" t="s">
        <v>298</v>
      </c>
      <c r="C3448" s="1" t="s">
        <v>14</v>
      </c>
      <c r="D3448" s="1">
        <v>2015</v>
      </c>
      <c r="E3448" s="1" t="s">
        <v>922</v>
      </c>
      <c r="F3448" s="1" t="s">
        <v>796</v>
      </c>
      <c r="G3448" s="1" t="s">
        <v>702</v>
      </c>
      <c r="H3448" s="1" t="s">
        <v>7</v>
      </c>
      <c r="I3448" s="1">
        <v>3.9723999000000003E-2</v>
      </c>
      <c r="J3448" s="1">
        <v>18.850000000000001</v>
      </c>
      <c r="K3448" s="1">
        <v>41.048000000000002</v>
      </c>
      <c r="L3448" s="1">
        <v>4</v>
      </c>
    </row>
    <row r="3449" spans="1:12" x14ac:dyDescent="0.2">
      <c r="A3449" s="1" t="s">
        <v>124</v>
      </c>
      <c r="B3449" s="1" t="s">
        <v>1463</v>
      </c>
      <c r="C3449" s="1" t="s">
        <v>14</v>
      </c>
      <c r="D3449" s="1">
        <v>2015</v>
      </c>
      <c r="E3449" s="1" t="s">
        <v>922</v>
      </c>
      <c r="F3449" s="1" t="s">
        <v>796</v>
      </c>
      <c r="G3449" s="1" t="s">
        <v>702</v>
      </c>
      <c r="H3449" s="1" t="s">
        <v>7</v>
      </c>
      <c r="I3449" s="1">
        <v>0.155694794</v>
      </c>
      <c r="J3449" s="1">
        <v>21.25</v>
      </c>
      <c r="K3449" s="1">
        <v>177.637</v>
      </c>
      <c r="L3449" s="1">
        <v>4</v>
      </c>
    </row>
    <row r="3450" spans="1:12" x14ac:dyDescent="0.2">
      <c r="A3450" s="1" t="s">
        <v>124</v>
      </c>
      <c r="B3450" s="1" t="s">
        <v>131</v>
      </c>
      <c r="C3450" s="1" t="s">
        <v>19</v>
      </c>
      <c r="D3450" s="1">
        <v>2015</v>
      </c>
      <c r="E3450" s="1" t="s">
        <v>922</v>
      </c>
      <c r="F3450" s="1" t="s">
        <v>796</v>
      </c>
      <c r="G3450" s="1" t="s">
        <v>702</v>
      </c>
      <c r="H3450" s="1" t="s">
        <v>7</v>
      </c>
      <c r="I3450" s="1">
        <v>3.9004193E-2</v>
      </c>
      <c r="J3450" s="1">
        <v>9</v>
      </c>
      <c r="K3450" s="1">
        <v>37.018999999999998</v>
      </c>
      <c r="L3450" s="1">
        <v>4</v>
      </c>
    </row>
    <row r="3451" spans="1:12" x14ac:dyDescent="0.2">
      <c r="A3451" s="1" t="s">
        <v>124</v>
      </c>
      <c r="B3451" s="1" t="s">
        <v>847</v>
      </c>
      <c r="C3451" s="1" t="s">
        <v>19</v>
      </c>
      <c r="D3451" s="1">
        <v>2015</v>
      </c>
      <c r="E3451" s="1" t="s">
        <v>922</v>
      </c>
      <c r="F3451" s="1" t="s">
        <v>796</v>
      </c>
      <c r="G3451" s="1" t="s">
        <v>702</v>
      </c>
      <c r="H3451" s="1" t="s">
        <v>7</v>
      </c>
      <c r="I3451" s="1">
        <v>0.113559058</v>
      </c>
      <c r="J3451" s="1">
        <v>11.8</v>
      </c>
      <c r="K3451" s="1">
        <v>184.29239999999999</v>
      </c>
      <c r="L3451" s="1">
        <v>4</v>
      </c>
    </row>
    <row r="3452" spans="1:12" x14ac:dyDescent="0.2">
      <c r="A3452" s="1" t="s">
        <v>124</v>
      </c>
      <c r="B3452" s="1" t="s">
        <v>1150</v>
      </c>
      <c r="C3452" s="1" t="s">
        <v>19</v>
      </c>
      <c r="D3452" s="1">
        <v>2015</v>
      </c>
      <c r="E3452" s="1" t="s">
        <v>922</v>
      </c>
      <c r="F3452" s="1" t="s">
        <v>796</v>
      </c>
      <c r="G3452" s="1" t="s">
        <v>702</v>
      </c>
      <c r="H3452" s="1" t="s">
        <v>7</v>
      </c>
      <c r="I3452" s="1">
        <v>5.0279603999999999E-2</v>
      </c>
      <c r="J3452" s="1">
        <v>15.2</v>
      </c>
      <c r="K3452" s="1">
        <v>94.175200000000004</v>
      </c>
      <c r="L3452" s="1">
        <v>4</v>
      </c>
    </row>
    <row r="3453" spans="1:12" x14ac:dyDescent="0.2">
      <c r="A3453" s="1" t="s">
        <v>124</v>
      </c>
      <c r="B3453" s="1" t="s">
        <v>286</v>
      </c>
      <c r="C3453" s="1" t="s">
        <v>28</v>
      </c>
      <c r="D3453" s="1">
        <v>2020</v>
      </c>
      <c r="E3453" s="1" t="s">
        <v>919</v>
      </c>
      <c r="F3453" s="1" t="s">
        <v>796</v>
      </c>
      <c r="G3453" s="1" t="s">
        <v>702</v>
      </c>
      <c r="H3453" s="1" t="s">
        <v>7</v>
      </c>
      <c r="I3453" s="1">
        <v>9.4637569999999997E-3</v>
      </c>
      <c r="J3453" s="1">
        <v>12.3</v>
      </c>
      <c r="K3453" s="1">
        <v>73.837999999999994</v>
      </c>
      <c r="L3453" s="1">
        <v>4</v>
      </c>
    </row>
    <row r="3454" spans="1:12" x14ac:dyDescent="0.2">
      <c r="A3454" s="1" t="s">
        <v>124</v>
      </c>
      <c r="B3454" s="1" t="s">
        <v>1196</v>
      </c>
      <c r="C3454" s="1" t="s">
        <v>28</v>
      </c>
      <c r="D3454" s="1">
        <v>2020</v>
      </c>
      <c r="E3454" s="1" t="s">
        <v>919</v>
      </c>
      <c r="F3454" s="1" t="s">
        <v>796</v>
      </c>
      <c r="G3454" s="1" t="s">
        <v>702</v>
      </c>
      <c r="H3454" s="1" t="s">
        <v>7</v>
      </c>
      <c r="I3454" s="1">
        <v>7.6389281000000003E-2</v>
      </c>
      <c r="J3454" s="1">
        <v>17.75</v>
      </c>
      <c r="K3454" s="1">
        <v>111.1544</v>
      </c>
      <c r="L3454" s="1">
        <v>4</v>
      </c>
    </row>
    <row r="3455" spans="1:12" x14ac:dyDescent="0.2">
      <c r="A3455" s="1" t="s">
        <v>124</v>
      </c>
      <c r="B3455" s="1" t="s">
        <v>1103</v>
      </c>
      <c r="C3455" s="1" t="s">
        <v>112</v>
      </c>
      <c r="D3455" s="1">
        <v>2020</v>
      </c>
      <c r="E3455" s="1" t="s">
        <v>919</v>
      </c>
      <c r="F3455" s="1" t="s">
        <v>796</v>
      </c>
      <c r="G3455" s="1" t="s">
        <v>702</v>
      </c>
      <c r="H3455" s="1" t="s">
        <v>7</v>
      </c>
      <c r="I3455" s="1">
        <v>2.0833091000000001E-2</v>
      </c>
      <c r="J3455" s="1">
        <v>13.15</v>
      </c>
      <c r="K3455" s="1">
        <v>86.556600000000003</v>
      </c>
      <c r="L3455" s="1">
        <v>4</v>
      </c>
    </row>
    <row r="3456" spans="1:12" x14ac:dyDescent="0.2">
      <c r="A3456" s="1" t="s">
        <v>124</v>
      </c>
      <c r="B3456" s="1" t="s">
        <v>911</v>
      </c>
      <c r="C3456" s="1" t="s">
        <v>25</v>
      </c>
      <c r="D3456" s="1">
        <v>2020</v>
      </c>
      <c r="E3456" s="1" t="s">
        <v>919</v>
      </c>
      <c r="F3456" s="1" t="s">
        <v>796</v>
      </c>
      <c r="G3456" s="1" t="s">
        <v>702</v>
      </c>
      <c r="H3456" s="1" t="s">
        <v>7</v>
      </c>
      <c r="I3456" s="1">
        <v>0.188619537</v>
      </c>
      <c r="J3456" s="1">
        <v>8.3550000000000004</v>
      </c>
      <c r="K3456" s="1">
        <v>146.4418</v>
      </c>
      <c r="L3456" s="1">
        <v>4</v>
      </c>
    </row>
    <row r="3457" spans="1:12" x14ac:dyDescent="0.2">
      <c r="A3457" s="1" t="s">
        <v>124</v>
      </c>
      <c r="B3457" s="1" t="s">
        <v>1194</v>
      </c>
      <c r="C3457" s="1" t="s">
        <v>25</v>
      </c>
      <c r="D3457" s="1">
        <v>2020</v>
      </c>
      <c r="E3457" s="1" t="s">
        <v>919</v>
      </c>
      <c r="F3457" s="1" t="s">
        <v>796</v>
      </c>
      <c r="G3457" s="1" t="s">
        <v>702</v>
      </c>
      <c r="H3457" s="1" t="s">
        <v>7</v>
      </c>
      <c r="I3457" s="1">
        <v>0.10263304700000001</v>
      </c>
      <c r="J3457" s="1">
        <v>16.7</v>
      </c>
      <c r="K3457" s="1">
        <v>180.82919999999999</v>
      </c>
      <c r="L3457" s="1">
        <v>4</v>
      </c>
    </row>
    <row r="3458" spans="1:12" x14ac:dyDescent="0.2">
      <c r="A3458" s="1" t="s">
        <v>124</v>
      </c>
      <c r="B3458" s="1" t="s">
        <v>526</v>
      </c>
      <c r="C3458" s="1" t="s">
        <v>17</v>
      </c>
      <c r="D3458" s="1">
        <v>2020</v>
      </c>
      <c r="E3458" s="1" t="s">
        <v>919</v>
      </c>
      <c r="F3458" s="1" t="s">
        <v>796</v>
      </c>
      <c r="G3458" s="1" t="s">
        <v>702</v>
      </c>
      <c r="H3458" s="1" t="s">
        <v>7</v>
      </c>
      <c r="I3458" s="1">
        <v>0.13169655</v>
      </c>
      <c r="J3458" s="1">
        <v>5.8</v>
      </c>
      <c r="K3458" s="1">
        <v>89.417199999999994</v>
      </c>
      <c r="L3458" s="1">
        <v>4</v>
      </c>
    </row>
    <row r="3459" spans="1:12" x14ac:dyDescent="0.2">
      <c r="A3459" s="1" t="s">
        <v>124</v>
      </c>
      <c r="B3459" s="1" t="s">
        <v>795</v>
      </c>
      <c r="C3459" s="1" t="s">
        <v>17</v>
      </c>
      <c r="D3459" s="1">
        <v>2020</v>
      </c>
      <c r="E3459" s="1" t="s">
        <v>919</v>
      </c>
      <c r="F3459" s="1" t="s">
        <v>796</v>
      </c>
      <c r="G3459" s="1" t="s">
        <v>702</v>
      </c>
      <c r="H3459" s="1" t="s">
        <v>7</v>
      </c>
      <c r="I3459" s="1">
        <v>8.7668235999999997E-2</v>
      </c>
      <c r="J3459" s="1">
        <v>16.25</v>
      </c>
      <c r="K3459" s="1">
        <v>94.941000000000003</v>
      </c>
      <c r="L3459" s="1">
        <v>4</v>
      </c>
    </row>
    <row r="3460" spans="1:12" x14ac:dyDescent="0.2">
      <c r="A3460" s="1" t="s">
        <v>124</v>
      </c>
      <c r="B3460" s="1" t="s">
        <v>1181</v>
      </c>
      <c r="C3460" s="1" t="s">
        <v>17</v>
      </c>
      <c r="D3460" s="1">
        <v>2020</v>
      </c>
      <c r="E3460" s="1" t="s">
        <v>919</v>
      </c>
      <c r="F3460" s="1" t="s">
        <v>796</v>
      </c>
      <c r="G3460" s="1" t="s">
        <v>702</v>
      </c>
      <c r="H3460" s="1" t="s">
        <v>7</v>
      </c>
      <c r="I3460" s="1">
        <v>5.5746931E-2</v>
      </c>
      <c r="J3460" s="1">
        <v>17</v>
      </c>
      <c r="K3460" s="1">
        <v>220.01140000000001</v>
      </c>
      <c r="L3460" s="1">
        <v>4</v>
      </c>
    </row>
    <row r="3461" spans="1:12" x14ac:dyDescent="0.2">
      <c r="A3461" s="1" t="s">
        <v>124</v>
      </c>
      <c r="B3461" s="1" t="s">
        <v>901</v>
      </c>
      <c r="C3461" s="1" t="s">
        <v>17</v>
      </c>
      <c r="D3461" s="1">
        <v>2020</v>
      </c>
      <c r="E3461" s="1" t="s">
        <v>919</v>
      </c>
      <c r="F3461" s="1" t="s">
        <v>796</v>
      </c>
      <c r="G3461" s="1" t="s">
        <v>702</v>
      </c>
      <c r="H3461" s="1" t="s">
        <v>7</v>
      </c>
      <c r="I3461" s="1">
        <v>4.2480565999999997E-2</v>
      </c>
      <c r="J3461" s="1">
        <v>17.25</v>
      </c>
      <c r="K3461" s="1">
        <v>173.47640000000001</v>
      </c>
      <c r="L3461" s="1">
        <v>4</v>
      </c>
    </row>
    <row r="3462" spans="1:12" x14ac:dyDescent="0.2">
      <c r="A3462" s="1" t="s">
        <v>124</v>
      </c>
      <c r="B3462" s="1" t="s">
        <v>661</v>
      </c>
      <c r="C3462" s="1" t="s">
        <v>17</v>
      </c>
      <c r="D3462" s="1">
        <v>2020</v>
      </c>
      <c r="E3462" s="1" t="s">
        <v>919</v>
      </c>
      <c r="F3462" s="1" t="s">
        <v>796</v>
      </c>
      <c r="G3462" s="1" t="s">
        <v>702</v>
      </c>
      <c r="H3462" s="1" t="s">
        <v>7</v>
      </c>
      <c r="I3462" s="1">
        <v>4.3079079999999999E-2</v>
      </c>
      <c r="J3462" s="1">
        <v>20.7</v>
      </c>
      <c r="K3462" s="1">
        <v>177.80279999999999</v>
      </c>
      <c r="L3462" s="1">
        <v>4</v>
      </c>
    </row>
    <row r="3463" spans="1:12" x14ac:dyDescent="0.2">
      <c r="A3463" s="1" t="s">
        <v>124</v>
      </c>
      <c r="B3463" s="1" t="s">
        <v>1457</v>
      </c>
      <c r="C3463" s="1" t="s">
        <v>71</v>
      </c>
      <c r="D3463" s="1">
        <v>2020</v>
      </c>
      <c r="E3463" s="1" t="s">
        <v>919</v>
      </c>
      <c r="F3463" s="1" t="s">
        <v>796</v>
      </c>
      <c r="G3463" s="1" t="s">
        <v>702</v>
      </c>
      <c r="H3463" s="1" t="s">
        <v>7</v>
      </c>
      <c r="I3463" s="1">
        <v>4.2861968E-2</v>
      </c>
      <c r="J3463" s="1">
        <v>5.19</v>
      </c>
      <c r="K3463" s="1">
        <v>196.81100000000001</v>
      </c>
      <c r="L3463" s="1">
        <v>4</v>
      </c>
    </row>
    <row r="3464" spans="1:12" x14ac:dyDescent="0.2">
      <c r="A3464" s="1" t="s">
        <v>124</v>
      </c>
      <c r="B3464" s="1" t="s">
        <v>477</v>
      </c>
      <c r="C3464" s="1" t="s">
        <v>10</v>
      </c>
      <c r="D3464" s="1">
        <v>2020</v>
      </c>
      <c r="E3464" s="1" t="s">
        <v>919</v>
      </c>
      <c r="F3464" s="1" t="s">
        <v>796</v>
      </c>
      <c r="G3464" s="1" t="s">
        <v>702</v>
      </c>
      <c r="H3464" s="1" t="s">
        <v>7</v>
      </c>
      <c r="I3464" s="1">
        <v>3.5554339999999997E-2</v>
      </c>
      <c r="J3464" s="1">
        <v>8.3000000000000007</v>
      </c>
      <c r="K3464" s="1">
        <v>37.450600000000001</v>
      </c>
      <c r="L3464" s="1">
        <v>4</v>
      </c>
    </row>
    <row r="3465" spans="1:12" x14ac:dyDescent="0.2">
      <c r="A3465" s="1" t="s">
        <v>124</v>
      </c>
      <c r="B3465" s="1" t="s">
        <v>476</v>
      </c>
      <c r="C3465" s="1" t="s">
        <v>10</v>
      </c>
      <c r="D3465" s="1">
        <v>2020</v>
      </c>
      <c r="E3465" s="1" t="s">
        <v>919</v>
      </c>
      <c r="F3465" s="1" t="s">
        <v>796</v>
      </c>
      <c r="G3465" s="1" t="s">
        <v>702</v>
      </c>
      <c r="H3465" s="1" t="s">
        <v>7</v>
      </c>
      <c r="I3465" s="1">
        <v>0.122289654</v>
      </c>
      <c r="J3465" s="1">
        <v>11.8</v>
      </c>
      <c r="K3465" s="1">
        <v>46.340200000000003</v>
      </c>
      <c r="L3465" s="1">
        <v>4</v>
      </c>
    </row>
    <row r="3466" spans="1:12" x14ac:dyDescent="0.2">
      <c r="A3466" s="1" t="s">
        <v>124</v>
      </c>
      <c r="B3466" s="1" t="s">
        <v>1176</v>
      </c>
      <c r="C3466" s="1" t="s">
        <v>10</v>
      </c>
      <c r="D3466" s="1">
        <v>2020</v>
      </c>
      <c r="E3466" s="1" t="s">
        <v>919</v>
      </c>
      <c r="F3466" s="1" t="s">
        <v>796</v>
      </c>
      <c r="G3466" s="1" t="s">
        <v>702</v>
      </c>
      <c r="H3466" s="1" t="s">
        <v>7</v>
      </c>
      <c r="I3466" s="1">
        <v>0.100322104</v>
      </c>
      <c r="J3466" s="1">
        <v>12.35</v>
      </c>
      <c r="K3466" s="1">
        <v>113.7518</v>
      </c>
      <c r="L3466" s="1">
        <v>4</v>
      </c>
    </row>
    <row r="3467" spans="1:12" x14ac:dyDescent="0.2">
      <c r="A3467" s="1" t="s">
        <v>124</v>
      </c>
      <c r="B3467" s="1" t="s">
        <v>474</v>
      </c>
      <c r="C3467" s="1" t="s">
        <v>10</v>
      </c>
      <c r="D3467" s="1">
        <v>2020</v>
      </c>
      <c r="E3467" s="1" t="s">
        <v>919</v>
      </c>
      <c r="F3467" s="1" t="s">
        <v>796</v>
      </c>
      <c r="G3467" s="1" t="s">
        <v>702</v>
      </c>
      <c r="H3467" s="1" t="s">
        <v>7</v>
      </c>
      <c r="I3467" s="1">
        <v>3.1225302999999999E-2</v>
      </c>
      <c r="J3467" s="1">
        <v>12.5</v>
      </c>
      <c r="K3467" s="1">
        <v>102.899</v>
      </c>
      <c r="L3467" s="1">
        <v>4</v>
      </c>
    </row>
    <row r="3468" spans="1:12" x14ac:dyDescent="0.2">
      <c r="A3468" s="1" t="s">
        <v>124</v>
      </c>
      <c r="B3468" s="1" t="s">
        <v>1290</v>
      </c>
      <c r="C3468" s="1" t="s">
        <v>216</v>
      </c>
      <c r="D3468" s="1">
        <v>2020</v>
      </c>
      <c r="E3468" s="1" t="s">
        <v>919</v>
      </c>
      <c r="F3468" s="1" t="s">
        <v>796</v>
      </c>
      <c r="G3468" s="1" t="s">
        <v>702</v>
      </c>
      <c r="H3468" s="1" t="s">
        <v>7</v>
      </c>
      <c r="I3468" s="1">
        <v>0.16390215899999999</v>
      </c>
      <c r="J3468" s="1">
        <v>7.85</v>
      </c>
      <c r="K3468" s="1">
        <v>143.34440000000001</v>
      </c>
      <c r="L3468" s="1">
        <v>4</v>
      </c>
    </row>
    <row r="3469" spans="1:12" x14ac:dyDescent="0.2">
      <c r="A3469" s="1" t="s">
        <v>124</v>
      </c>
      <c r="B3469" s="1" t="s">
        <v>463</v>
      </c>
      <c r="C3469" s="1" t="s">
        <v>216</v>
      </c>
      <c r="D3469" s="1">
        <v>2020</v>
      </c>
      <c r="E3469" s="1" t="s">
        <v>919</v>
      </c>
      <c r="F3469" s="1" t="s">
        <v>796</v>
      </c>
      <c r="G3469" s="1" t="s">
        <v>702</v>
      </c>
      <c r="H3469" s="1" t="s">
        <v>7</v>
      </c>
      <c r="I3469" s="1">
        <v>0</v>
      </c>
      <c r="J3469" s="1">
        <v>9.5</v>
      </c>
      <c r="K3469" s="1">
        <v>188.9872</v>
      </c>
      <c r="L3469" s="1">
        <v>4</v>
      </c>
    </row>
    <row r="3470" spans="1:12" x14ac:dyDescent="0.2">
      <c r="A3470" s="1" t="s">
        <v>124</v>
      </c>
      <c r="B3470" s="1" t="s">
        <v>1171</v>
      </c>
      <c r="C3470" s="1" t="s">
        <v>216</v>
      </c>
      <c r="D3470" s="1">
        <v>2020</v>
      </c>
      <c r="E3470" s="1" t="s">
        <v>919</v>
      </c>
      <c r="F3470" s="1" t="s">
        <v>796</v>
      </c>
      <c r="G3470" s="1" t="s">
        <v>702</v>
      </c>
      <c r="H3470" s="1" t="s">
        <v>7</v>
      </c>
      <c r="I3470" s="1">
        <v>4.6848053000000001E-2</v>
      </c>
      <c r="J3470" s="1">
        <v>10.1</v>
      </c>
      <c r="K3470" s="1">
        <v>60.687800000000003</v>
      </c>
      <c r="L3470" s="1">
        <v>4</v>
      </c>
    </row>
    <row r="3471" spans="1:12" x14ac:dyDescent="0.2">
      <c r="A3471" s="1" t="s">
        <v>124</v>
      </c>
      <c r="B3471" s="1" t="s">
        <v>1446</v>
      </c>
      <c r="C3471" s="1" t="s">
        <v>4</v>
      </c>
      <c r="D3471" s="1">
        <v>2020</v>
      </c>
      <c r="E3471" s="1" t="s">
        <v>919</v>
      </c>
      <c r="F3471" s="1" t="s">
        <v>796</v>
      </c>
      <c r="G3471" s="1" t="s">
        <v>702</v>
      </c>
      <c r="H3471" s="1" t="s">
        <v>7</v>
      </c>
      <c r="I3471" s="1">
        <v>6.4785629999999997E-2</v>
      </c>
      <c r="J3471" s="1">
        <v>19.850000000000001</v>
      </c>
      <c r="K3471" s="1">
        <v>123.7704</v>
      </c>
      <c r="L3471" s="1">
        <v>4</v>
      </c>
    </row>
    <row r="3472" spans="1:12" x14ac:dyDescent="0.2">
      <c r="A3472" s="1" t="s">
        <v>124</v>
      </c>
      <c r="B3472" s="1" t="s">
        <v>445</v>
      </c>
      <c r="C3472" s="1" t="s">
        <v>171</v>
      </c>
      <c r="D3472" s="1">
        <v>2020</v>
      </c>
      <c r="E3472" s="1" t="s">
        <v>919</v>
      </c>
      <c r="F3472" s="1" t="s">
        <v>796</v>
      </c>
      <c r="G3472" s="1" t="s">
        <v>702</v>
      </c>
      <c r="H3472" s="1" t="s">
        <v>7</v>
      </c>
      <c r="I3472" s="1">
        <v>3.5071955000000002E-2</v>
      </c>
      <c r="J3472" s="1">
        <v>5.1100000000000003</v>
      </c>
      <c r="K3472" s="1">
        <v>163.221</v>
      </c>
      <c r="L3472" s="1">
        <v>4</v>
      </c>
    </row>
    <row r="3473" spans="1:12" x14ac:dyDescent="0.2">
      <c r="A3473" s="1" t="s">
        <v>124</v>
      </c>
      <c r="B3473" s="1" t="s">
        <v>1371</v>
      </c>
      <c r="C3473" s="1" t="s">
        <v>171</v>
      </c>
      <c r="D3473" s="1">
        <v>2020</v>
      </c>
      <c r="E3473" s="1" t="s">
        <v>919</v>
      </c>
      <c r="F3473" s="1" t="s">
        <v>796</v>
      </c>
      <c r="G3473" s="1" t="s">
        <v>702</v>
      </c>
      <c r="H3473" s="1" t="s">
        <v>7</v>
      </c>
      <c r="I3473" s="1">
        <v>3.2203666999999998E-2</v>
      </c>
      <c r="J3473" s="1">
        <v>9</v>
      </c>
      <c r="K3473" s="1">
        <v>100.80159999999999</v>
      </c>
      <c r="L3473" s="1">
        <v>4</v>
      </c>
    </row>
    <row r="3474" spans="1:12" x14ac:dyDescent="0.2">
      <c r="A3474" s="1" t="s">
        <v>124</v>
      </c>
      <c r="B3474" s="1" t="s">
        <v>180</v>
      </c>
      <c r="C3474" s="1" t="s">
        <v>171</v>
      </c>
      <c r="D3474" s="1">
        <v>2020</v>
      </c>
      <c r="E3474" s="1" t="s">
        <v>919</v>
      </c>
      <c r="F3474" s="1" t="s">
        <v>796</v>
      </c>
      <c r="G3474" s="1" t="s">
        <v>702</v>
      </c>
      <c r="H3474" s="1" t="s">
        <v>7</v>
      </c>
      <c r="I3474" s="1">
        <v>4.2061099999999997E-2</v>
      </c>
      <c r="J3474" s="1">
        <v>13</v>
      </c>
      <c r="K3474" s="1">
        <v>254.10140000000001</v>
      </c>
      <c r="L3474" s="1">
        <v>4</v>
      </c>
    </row>
    <row r="3475" spans="1:12" x14ac:dyDescent="0.2">
      <c r="A3475" s="1" t="s">
        <v>124</v>
      </c>
      <c r="B3475" s="1" t="s">
        <v>1484</v>
      </c>
      <c r="C3475" s="1" t="s">
        <v>171</v>
      </c>
      <c r="D3475" s="1">
        <v>2020</v>
      </c>
      <c r="E3475" s="1" t="s">
        <v>919</v>
      </c>
      <c r="F3475" s="1" t="s">
        <v>796</v>
      </c>
      <c r="G3475" s="1" t="s">
        <v>702</v>
      </c>
      <c r="H3475" s="1" t="s">
        <v>7</v>
      </c>
      <c r="I3475" s="1">
        <v>2.4790706999999999E-2</v>
      </c>
      <c r="J3475" s="1">
        <v>13.15</v>
      </c>
      <c r="K3475" s="1">
        <v>177.5686</v>
      </c>
      <c r="L3475" s="1">
        <v>4</v>
      </c>
    </row>
    <row r="3476" spans="1:12" x14ac:dyDescent="0.2">
      <c r="A3476" s="1" t="s">
        <v>124</v>
      </c>
      <c r="B3476" s="1" t="s">
        <v>1555</v>
      </c>
      <c r="C3476" s="1" t="s">
        <v>171</v>
      </c>
      <c r="D3476" s="1">
        <v>2020</v>
      </c>
      <c r="E3476" s="1" t="s">
        <v>919</v>
      </c>
      <c r="F3476" s="1" t="s">
        <v>796</v>
      </c>
      <c r="G3476" s="1" t="s">
        <v>528</v>
      </c>
      <c r="H3476" s="1" t="s">
        <v>7</v>
      </c>
      <c r="I3476" s="1">
        <v>0.13583682799999999</v>
      </c>
      <c r="J3476" s="1">
        <v>15.75</v>
      </c>
      <c r="K3476" s="1">
        <v>100.37</v>
      </c>
      <c r="L3476" s="1">
        <v>4</v>
      </c>
    </row>
    <row r="3477" spans="1:12" x14ac:dyDescent="0.2">
      <c r="A3477" s="1" t="s">
        <v>124</v>
      </c>
      <c r="B3477" s="1" t="s">
        <v>758</v>
      </c>
      <c r="C3477" s="1" t="s">
        <v>171</v>
      </c>
      <c r="D3477" s="1">
        <v>2020</v>
      </c>
      <c r="E3477" s="1" t="s">
        <v>919</v>
      </c>
      <c r="F3477" s="1" t="s">
        <v>796</v>
      </c>
      <c r="G3477" s="1" t="s">
        <v>528</v>
      </c>
      <c r="H3477" s="1" t="s">
        <v>7</v>
      </c>
      <c r="I3477" s="1">
        <v>4.7645037000000001E-2</v>
      </c>
      <c r="J3477" s="1">
        <v>18</v>
      </c>
      <c r="K3477" s="1">
        <v>172.6422</v>
      </c>
      <c r="L3477" s="1">
        <v>4</v>
      </c>
    </row>
    <row r="3478" spans="1:12" x14ac:dyDescent="0.2">
      <c r="A3478" s="1" t="s">
        <v>124</v>
      </c>
      <c r="B3478" s="1" t="s">
        <v>432</v>
      </c>
      <c r="C3478" s="1" t="s">
        <v>171</v>
      </c>
      <c r="D3478" s="1">
        <v>2020</v>
      </c>
      <c r="E3478" s="1" t="s">
        <v>919</v>
      </c>
      <c r="F3478" s="1" t="s">
        <v>796</v>
      </c>
      <c r="G3478" s="1" t="s">
        <v>528</v>
      </c>
      <c r="H3478" s="1" t="s">
        <v>7</v>
      </c>
      <c r="I3478" s="1">
        <v>0.168531813</v>
      </c>
      <c r="J3478" s="1">
        <v>18.850000000000001</v>
      </c>
      <c r="K3478" s="1">
        <v>192.5136</v>
      </c>
      <c r="L3478" s="1">
        <v>4</v>
      </c>
    </row>
    <row r="3479" spans="1:12" x14ac:dyDescent="0.2">
      <c r="A3479" s="1" t="s">
        <v>124</v>
      </c>
      <c r="B3479" s="1" t="s">
        <v>429</v>
      </c>
      <c r="C3479" s="1" t="s">
        <v>171</v>
      </c>
      <c r="D3479" s="1">
        <v>2020</v>
      </c>
      <c r="E3479" s="1" t="s">
        <v>919</v>
      </c>
      <c r="F3479" s="1" t="s">
        <v>796</v>
      </c>
      <c r="G3479" s="1" t="s">
        <v>528</v>
      </c>
      <c r="H3479" s="1" t="s">
        <v>7</v>
      </c>
      <c r="I3479" s="1">
        <v>9.4694278000000007E-2</v>
      </c>
      <c r="J3479" s="1">
        <v>19.600000000000001</v>
      </c>
      <c r="K3479" s="1">
        <v>254.96979999999999</v>
      </c>
      <c r="L3479" s="1">
        <v>4</v>
      </c>
    </row>
    <row r="3480" spans="1:12" x14ac:dyDescent="0.2">
      <c r="A3480" s="1" t="s">
        <v>124</v>
      </c>
      <c r="B3480" s="1" t="s">
        <v>1156</v>
      </c>
      <c r="C3480" s="1" t="s">
        <v>14</v>
      </c>
      <c r="D3480" s="1">
        <v>2020</v>
      </c>
      <c r="E3480" s="1" t="s">
        <v>919</v>
      </c>
      <c r="F3480" s="1" t="s">
        <v>796</v>
      </c>
      <c r="G3480" s="1" t="s">
        <v>528</v>
      </c>
      <c r="H3480" s="1" t="s">
        <v>7</v>
      </c>
      <c r="I3480" s="1">
        <v>0.10440023800000001</v>
      </c>
      <c r="J3480" s="1">
        <v>7.51</v>
      </c>
      <c r="K3480" s="1">
        <v>113.5544</v>
      </c>
      <c r="L3480" s="1">
        <v>4</v>
      </c>
    </row>
    <row r="3481" spans="1:12" x14ac:dyDescent="0.2">
      <c r="A3481" s="1" t="s">
        <v>124</v>
      </c>
      <c r="B3481" s="1" t="s">
        <v>857</v>
      </c>
      <c r="C3481" s="1" t="s">
        <v>14</v>
      </c>
      <c r="D3481" s="1">
        <v>2020</v>
      </c>
      <c r="E3481" s="1" t="s">
        <v>919</v>
      </c>
      <c r="F3481" s="1" t="s">
        <v>796</v>
      </c>
      <c r="G3481" s="1" t="s">
        <v>528</v>
      </c>
      <c r="H3481" s="1" t="s">
        <v>7</v>
      </c>
      <c r="I3481" s="1">
        <v>9.9681253999999997E-2</v>
      </c>
      <c r="J3481" s="1">
        <v>9.3949999999999996</v>
      </c>
      <c r="K3481" s="1">
        <v>106.428</v>
      </c>
      <c r="L3481" s="1">
        <v>4</v>
      </c>
    </row>
    <row r="3482" spans="1:12" x14ac:dyDescent="0.2">
      <c r="A3482" s="1" t="s">
        <v>124</v>
      </c>
      <c r="B3482" s="1" t="s">
        <v>1060</v>
      </c>
      <c r="C3482" s="1" t="s">
        <v>14</v>
      </c>
      <c r="D3482" s="1">
        <v>2020</v>
      </c>
      <c r="E3482" s="1" t="s">
        <v>919</v>
      </c>
      <c r="F3482" s="1" t="s">
        <v>796</v>
      </c>
      <c r="G3482" s="1" t="s">
        <v>528</v>
      </c>
      <c r="H3482" s="1" t="s">
        <v>7</v>
      </c>
      <c r="I3482" s="1">
        <v>2.9107003999999999E-2</v>
      </c>
      <c r="J3482" s="1">
        <v>10.8</v>
      </c>
      <c r="K3482" s="1">
        <v>240.5222</v>
      </c>
      <c r="L3482" s="1">
        <v>4</v>
      </c>
    </row>
    <row r="3483" spans="1:12" x14ac:dyDescent="0.2">
      <c r="A3483" s="1" t="s">
        <v>124</v>
      </c>
      <c r="B3483" s="1" t="s">
        <v>1268</v>
      </c>
      <c r="C3483" s="1" t="s">
        <v>14</v>
      </c>
      <c r="D3483" s="1">
        <v>2020</v>
      </c>
      <c r="E3483" s="1" t="s">
        <v>919</v>
      </c>
      <c r="F3483" s="1" t="s">
        <v>796</v>
      </c>
      <c r="G3483" s="1" t="s">
        <v>528</v>
      </c>
      <c r="H3483" s="1" t="s">
        <v>7</v>
      </c>
      <c r="I3483" s="1">
        <v>3.9231651999999999E-2</v>
      </c>
      <c r="J3483" s="1">
        <v>18</v>
      </c>
      <c r="K3483" s="1">
        <v>145.14179999999999</v>
      </c>
      <c r="L3483" s="1">
        <v>4</v>
      </c>
    </row>
    <row r="3484" spans="1:12" x14ac:dyDescent="0.2">
      <c r="A3484" s="1" t="s">
        <v>124</v>
      </c>
      <c r="B3484" s="1" t="s">
        <v>399</v>
      </c>
      <c r="C3484" s="1" t="s">
        <v>19</v>
      </c>
      <c r="D3484" s="1">
        <v>2020</v>
      </c>
      <c r="E3484" s="1" t="s">
        <v>919</v>
      </c>
      <c r="F3484" s="1" t="s">
        <v>796</v>
      </c>
      <c r="G3484" s="1" t="s">
        <v>528</v>
      </c>
      <c r="H3484" s="1" t="s">
        <v>7</v>
      </c>
      <c r="I3484" s="1">
        <v>1.4072398999999999E-2</v>
      </c>
      <c r="J3484" s="1">
        <v>6.8650000000000002</v>
      </c>
      <c r="K3484" s="1">
        <v>127.3652</v>
      </c>
      <c r="L3484" s="1">
        <v>4</v>
      </c>
    </row>
    <row r="3485" spans="1:12" x14ac:dyDescent="0.2">
      <c r="A3485" s="1" t="s">
        <v>124</v>
      </c>
      <c r="B3485" s="1" t="s">
        <v>1564</v>
      </c>
      <c r="C3485" s="1" t="s">
        <v>19</v>
      </c>
      <c r="D3485" s="1">
        <v>2020</v>
      </c>
      <c r="E3485" s="1" t="s">
        <v>919</v>
      </c>
      <c r="F3485" s="1" t="s">
        <v>796</v>
      </c>
      <c r="G3485" s="1" t="s">
        <v>528</v>
      </c>
      <c r="H3485" s="1" t="s">
        <v>7</v>
      </c>
      <c r="I3485" s="1">
        <v>8.2250142999999998E-2</v>
      </c>
      <c r="J3485" s="1">
        <v>7.5350000000000001</v>
      </c>
      <c r="K3485" s="1">
        <v>118.34399999999999</v>
      </c>
      <c r="L3485" s="1">
        <v>4</v>
      </c>
    </row>
    <row r="3486" spans="1:12" x14ac:dyDescent="0.2">
      <c r="A3486" s="1" t="s">
        <v>124</v>
      </c>
      <c r="B3486" s="1" t="s">
        <v>1055</v>
      </c>
      <c r="C3486" s="1" t="s">
        <v>19</v>
      </c>
      <c r="D3486" s="1">
        <v>2020</v>
      </c>
      <c r="E3486" s="1" t="s">
        <v>919</v>
      </c>
      <c r="F3486" s="1" t="s">
        <v>796</v>
      </c>
      <c r="G3486" s="1" t="s">
        <v>528</v>
      </c>
      <c r="H3486" s="1" t="s">
        <v>7</v>
      </c>
      <c r="I3486" s="1">
        <v>6.1409710999999999E-2</v>
      </c>
      <c r="J3486" s="1">
        <v>7.63</v>
      </c>
      <c r="K3486" s="1">
        <v>94.643600000000006</v>
      </c>
      <c r="L3486" s="1">
        <v>4</v>
      </c>
    </row>
    <row r="3487" spans="1:12" x14ac:dyDescent="0.2">
      <c r="A3487" s="1" t="s">
        <v>124</v>
      </c>
      <c r="B3487" s="1" t="s">
        <v>1053</v>
      </c>
      <c r="C3487" s="1" t="s">
        <v>19</v>
      </c>
      <c r="D3487" s="1">
        <v>2020</v>
      </c>
      <c r="E3487" s="1" t="s">
        <v>919</v>
      </c>
      <c r="F3487" s="1" t="s">
        <v>796</v>
      </c>
      <c r="G3487" s="1" t="s">
        <v>528</v>
      </c>
      <c r="H3487" s="1" t="s">
        <v>7</v>
      </c>
      <c r="I3487" s="1">
        <v>0.168780385</v>
      </c>
      <c r="J3487" s="1">
        <v>9.8949999999999996</v>
      </c>
      <c r="K3487" s="1">
        <v>236.85640000000001</v>
      </c>
      <c r="L3487" s="1">
        <v>4</v>
      </c>
    </row>
    <row r="3488" spans="1:12" x14ac:dyDescent="0.2">
      <c r="A3488" s="1" t="s">
        <v>124</v>
      </c>
      <c r="B3488" s="1" t="s">
        <v>127</v>
      </c>
      <c r="C3488" s="1" t="s">
        <v>19</v>
      </c>
      <c r="D3488" s="1">
        <v>2020</v>
      </c>
      <c r="E3488" s="1" t="s">
        <v>919</v>
      </c>
      <c r="F3488" s="1" t="s">
        <v>796</v>
      </c>
      <c r="G3488" s="1" t="s">
        <v>528</v>
      </c>
      <c r="H3488" s="1" t="s">
        <v>7</v>
      </c>
      <c r="I3488" s="1">
        <v>3.6147028999999997E-2</v>
      </c>
      <c r="J3488" s="1">
        <v>14.15</v>
      </c>
      <c r="K3488" s="1">
        <v>39.313800000000001</v>
      </c>
      <c r="L3488" s="1">
        <v>4</v>
      </c>
    </row>
    <row r="3489" spans="1:12" x14ac:dyDescent="0.2">
      <c r="A3489" s="1" t="s">
        <v>124</v>
      </c>
      <c r="B3489" s="1" t="s">
        <v>125</v>
      </c>
      <c r="C3489" s="1" t="s">
        <v>122</v>
      </c>
      <c r="D3489" s="1">
        <v>2020</v>
      </c>
      <c r="E3489" s="1" t="s">
        <v>919</v>
      </c>
      <c r="F3489" s="1" t="s">
        <v>796</v>
      </c>
      <c r="G3489" s="1" t="s">
        <v>528</v>
      </c>
      <c r="H3489" s="1" t="s">
        <v>7</v>
      </c>
      <c r="I3489" s="1">
        <v>3.0789914000000002E-2</v>
      </c>
      <c r="J3489" s="1">
        <v>12.85</v>
      </c>
      <c r="K3489" s="1">
        <v>254.904</v>
      </c>
      <c r="L3489" s="1">
        <v>4</v>
      </c>
    </row>
    <row r="3490" spans="1:12" x14ac:dyDescent="0.2">
      <c r="A3490" s="1" t="s">
        <v>6</v>
      </c>
      <c r="B3490" s="1" t="s">
        <v>1494</v>
      </c>
      <c r="C3490" s="1" t="s">
        <v>28</v>
      </c>
      <c r="D3490" s="1">
        <v>2015</v>
      </c>
      <c r="E3490" s="1" t="s">
        <v>922</v>
      </c>
      <c r="F3490" s="1" t="s">
        <v>796</v>
      </c>
      <c r="G3490" s="1" t="s">
        <v>528</v>
      </c>
      <c r="H3490" s="1" t="s">
        <v>7</v>
      </c>
      <c r="I3490" s="1">
        <v>1.7096552000000001E-2</v>
      </c>
      <c r="J3490" s="1">
        <v>5.44</v>
      </c>
      <c r="K3490" s="1">
        <v>178.137</v>
      </c>
      <c r="L3490" s="1">
        <v>4</v>
      </c>
    </row>
    <row r="3491" spans="1:12" x14ac:dyDescent="0.2">
      <c r="A3491" s="1" t="s">
        <v>6</v>
      </c>
      <c r="B3491" s="1" t="s">
        <v>954</v>
      </c>
      <c r="C3491" s="1" t="s">
        <v>28</v>
      </c>
      <c r="D3491" s="1">
        <v>2015</v>
      </c>
      <c r="E3491" s="1" t="s">
        <v>922</v>
      </c>
      <c r="F3491" s="1" t="s">
        <v>796</v>
      </c>
      <c r="G3491" s="1" t="s">
        <v>528</v>
      </c>
      <c r="H3491" s="1" t="s">
        <v>7</v>
      </c>
      <c r="I3491" s="1">
        <v>4.8625598999999999E-2</v>
      </c>
      <c r="J3491" s="1">
        <v>5.4649999999999999</v>
      </c>
      <c r="K3491" s="1">
        <v>129.26259999999999</v>
      </c>
      <c r="L3491" s="1">
        <v>4</v>
      </c>
    </row>
    <row r="3492" spans="1:12" x14ac:dyDescent="0.2">
      <c r="A3492" s="1" t="s">
        <v>6</v>
      </c>
      <c r="B3492" s="1" t="s">
        <v>583</v>
      </c>
      <c r="C3492" s="1" t="s">
        <v>28</v>
      </c>
      <c r="D3492" s="1">
        <v>2015</v>
      </c>
      <c r="E3492" s="1" t="s">
        <v>922</v>
      </c>
      <c r="F3492" s="1" t="s">
        <v>796</v>
      </c>
      <c r="G3492" s="1" t="s">
        <v>528</v>
      </c>
      <c r="H3492" s="1" t="s">
        <v>7</v>
      </c>
      <c r="I3492" s="1">
        <v>3.8398937000000001E-2</v>
      </c>
      <c r="J3492" s="1">
        <v>7.22</v>
      </c>
      <c r="K3492" s="1">
        <v>61.951000000000001</v>
      </c>
      <c r="L3492" s="1">
        <v>4</v>
      </c>
    </row>
    <row r="3493" spans="1:12" x14ac:dyDescent="0.2">
      <c r="A3493" s="1" t="s">
        <v>6</v>
      </c>
      <c r="B3493" s="1" t="s">
        <v>1261</v>
      </c>
      <c r="C3493" s="1" t="s">
        <v>28</v>
      </c>
      <c r="D3493" s="1">
        <v>2015</v>
      </c>
      <c r="E3493" s="1" t="s">
        <v>922</v>
      </c>
      <c r="F3493" s="1" t="s">
        <v>796</v>
      </c>
      <c r="G3493" s="1" t="s">
        <v>528</v>
      </c>
      <c r="H3493" s="1" t="s">
        <v>7</v>
      </c>
      <c r="I3493" s="1">
        <v>4.5358609000000001E-2</v>
      </c>
      <c r="J3493" s="1">
        <v>9.8000000000000007</v>
      </c>
      <c r="K3493" s="1">
        <v>36.187399999999997</v>
      </c>
      <c r="L3493" s="1">
        <v>4</v>
      </c>
    </row>
    <row r="3494" spans="1:12" x14ac:dyDescent="0.2">
      <c r="A3494" s="1" t="s">
        <v>6</v>
      </c>
      <c r="B3494" s="1" t="s">
        <v>1519</v>
      </c>
      <c r="C3494" s="1" t="s">
        <v>112</v>
      </c>
      <c r="D3494" s="1">
        <v>2015</v>
      </c>
      <c r="E3494" s="1" t="s">
        <v>922</v>
      </c>
      <c r="F3494" s="1" t="s">
        <v>796</v>
      </c>
      <c r="G3494" s="1" t="s">
        <v>528</v>
      </c>
      <c r="H3494" s="1" t="s">
        <v>7</v>
      </c>
      <c r="I3494" s="1">
        <v>2.455854E-2</v>
      </c>
      <c r="J3494" s="1">
        <v>5.26</v>
      </c>
      <c r="K3494" s="1">
        <v>95.606800000000007</v>
      </c>
      <c r="L3494" s="1">
        <v>4</v>
      </c>
    </row>
    <row r="3495" spans="1:12" x14ac:dyDescent="0.2">
      <c r="A3495" s="1" t="s">
        <v>6</v>
      </c>
      <c r="B3495" s="1" t="s">
        <v>1577</v>
      </c>
      <c r="C3495" s="1" t="s">
        <v>112</v>
      </c>
      <c r="D3495" s="1">
        <v>2015</v>
      </c>
      <c r="E3495" s="1" t="s">
        <v>922</v>
      </c>
      <c r="F3495" s="1" t="s">
        <v>796</v>
      </c>
      <c r="G3495" s="1" t="s">
        <v>528</v>
      </c>
      <c r="H3495" s="1" t="s">
        <v>7</v>
      </c>
      <c r="I3495" s="1">
        <v>0.11408536800000001</v>
      </c>
      <c r="J3495" s="1">
        <v>12.8</v>
      </c>
      <c r="K3495" s="1">
        <v>141.38380000000001</v>
      </c>
      <c r="L3495" s="1">
        <v>4</v>
      </c>
    </row>
    <row r="3496" spans="1:12" x14ac:dyDescent="0.2">
      <c r="A3496" s="1" t="s">
        <v>6</v>
      </c>
      <c r="B3496" s="1" t="s">
        <v>110</v>
      </c>
      <c r="C3496" s="1" t="s">
        <v>108</v>
      </c>
      <c r="D3496" s="1">
        <v>2015</v>
      </c>
      <c r="E3496" s="1" t="s">
        <v>922</v>
      </c>
      <c r="F3496" s="1" t="s">
        <v>796</v>
      </c>
      <c r="G3496" s="1" t="s">
        <v>528</v>
      </c>
      <c r="H3496" s="1" t="s">
        <v>7</v>
      </c>
      <c r="I3496" s="1">
        <v>6.9229076000000001E-2</v>
      </c>
      <c r="J3496" s="1">
        <v>9</v>
      </c>
      <c r="K3496" s="1">
        <v>55.961399999999998</v>
      </c>
      <c r="L3496" s="1">
        <v>4</v>
      </c>
    </row>
    <row r="3497" spans="1:12" x14ac:dyDescent="0.2">
      <c r="A3497" s="1" t="s">
        <v>6</v>
      </c>
      <c r="B3497" s="1" t="s">
        <v>380</v>
      </c>
      <c r="C3497" s="1" t="s">
        <v>25</v>
      </c>
      <c r="D3497" s="1">
        <v>2015</v>
      </c>
      <c r="E3497" s="1" t="s">
        <v>922</v>
      </c>
      <c r="F3497" s="1" t="s">
        <v>796</v>
      </c>
      <c r="G3497" s="1" t="s">
        <v>528</v>
      </c>
      <c r="H3497" s="1" t="s">
        <v>7</v>
      </c>
      <c r="I3497" s="1">
        <v>5.3730028999999999E-2</v>
      </c>
      <c r="J3497" s="1">
        <v>5.4050000000000002</v>
      </c>
      <c r="K3497" s="1">
        <v>199.07419999999999</v>
      </c>
      <c r="L3497" s="1">
        <v>4</v>
      </c>
    </row>
    <row r="3498" spans="1:12" x14ac:dyDescent="0.2">
      <c r="A3498" s="1" t="s">
        <v>6</v>
      </c>
      <c r="B3498" s="1" t="s">
        <v>374</v>
      </c>
      <c r="C3498" s="1" t="s">
        <v>25</v>
      </c>
      <c r="D3498" s="1">
        <v>2015</v>
      </c>
      <c r="E3498" s="1" t="s">
        <v>922</v>
      </c>
      <c r="F3498" s="1" t="s">
        <v>796</v>
      </c>
      <c r="G3498" s="1" t="s">
        <v>528</v>
      </c>
      <c r="H3498" s="1" t="s">
        <v>7</v>
      </c>
      <c r="I3498" s="1">
        <v>0.16102754999999999</v>
      </c>
      <c r="J3498" s="1">
        <v>19.7</v>
      </c>
      <c r="K3498" s="1">
        <v>254.10140000000001</v>
      </c>
      <c r="L3498" s="1">
        <v>4</v>
      </c>
    </row>
    <row r="3499" spans="1:12" x14ac:dyDescent="0.2">
      <c r="A3499" s="1" t="s">
        <v>6</v>
      </c>
      <c r="B3499" s="1" t="s">
        <v>825</v>
      </c>
      <c r="C3499" s="1" t="s">
        <v>17</v>
      </c>
      <c r="D3499" s="1">
        <v>2015</v>
      </c>
      <c r="E3499" s="1" t="s">
        <v>922</v>
      </c>
      <c r="F3499" s="1" t="s">
        <v>796</v>
      </c>
      <c r="G3499" s="1" t="s">
        <v>528</v>
      </c>
      <c r="H3499" s="1" t="s">
        <v>7</v>
      </c>
      <c r="I3499" s="1">
        <v>9.6413750000000006E-3</v>
      </c>
      <c r="J3499" s="1">
        <v>10.895</v>
      </c>
      <c r="K3499" s="1">
        <v>124.173</v>
      </c>
      <c r="L3499" s="1">
        <v>4</v>
      </c>
    </row>
    <row r="3500" spans="1:12" x14ac:dyDescent="0.2">
      <c r="A3500" s="1" t="s">
        <v>6</v>
      </c>
      <c r="B3500" s="1" t="s">
        <v>91</v>
      </c>
      <c r="C3500" s="1" t="s">
        <v>17</v>
      </c>
      <c r="D3500" s="1">
        <v>2015</v>
      </c>
      <c r="E3500" s="1" t="s">
        <v>922</v>
      </c>
      <c r="F3500" s="1" t="s">
        <v>796</v>
      </c>
      <c r="G3500" s="1" t="s">
        <v>528</v>
      </c>
      <c r="H3500" s="1" t="s">
        <v>7</v>
      </c>
      <c r="I3500" s="1">
        <v>7.4070351000000006E-2</v>
      </c>
      <c r="J3500" s="1">
        <v>12.6</v>
      </c>
      <c r="K3500" s="1">
        <v>254.23560000000001</v>
      </c>
      <c r="L3500" s="1">
        <v>4</v>
      </c>
    </row>
    <row r="3501" spans="1:12" x14ac:dyDescent="0.2">
      <c r="A3501" s="1" t="s">
        <v>6</v>
      </c>
      <c r="B3501" s="1" t="s">
        <v>1418</v>
      </c>
      <c r="C3501" s="1" t="s">
        <v>17</v>
      </c>
      <c r="D3501" s="1">
        <v>2015</v>
      </c>
      <c r="E3501" s="1" t="s">
        <v>922</v>
      </c>
      <c r="F3501" s="1" t="s">
        <v>796</v>
      </c>
      <c r="G3501" s="1" t="s">
        <v>528</v>
      </c>
      <c r="H3501" s="1" t="s">
        <v>7</v>
      </c>
      <c r="I3501" s="1">
        <v>1.9550858000000001E-2</v>
      </c>
      <c r="J3501" s="1">
        <v>14.85</v>
      </c>
      <c r="K3501" s="1">
        <v>263.791</v>
      </c>
      <c r="L3501" s="1">
        <v>4</v>
      </c>
    </row>
    <row r="3502" spans="1:12" x14ac:dyDescent="0.2">
      <c r="A3502" s="1" t="s">
        <v>6</v>
      </c>
      <c r="B3502" s="1" t="s">
        <v>948</v>
      </c>
      <c r="C3502" s="1" t="s">
        <v>17</v>
      </c>
      <c r="D3502" s="1">
        <v>2015</v>
      </c>
      <c r="E3502" s="1" t="s">
        <v>922</v>
      </c>
      <c r="F3502" s="1" t="s">
        <v>796</v>
      </c>
      <c r="G3502" s="1" t="s">
        <v>528</v>
      </c>
      <c r="H3502" s="1" t="s">
        <v>7</v>
      </c>
      <c r="I3502" s="1">
        <v>9.9344825999999997E-2</v>
      </c>
      <c r="J3502" s="1">
        <v>15.6</v>
      </c>
      <c r="K3502" s="1">
        <v>63.619399999999999</v>
      </c>
      <c r="L3502" s="1">
        <v>4</v>
      </c>
    </row>
    <row r="3503" spans="1:12" x14ac:dyDescent="0.2">
      <c r="A3503" s="1" t="s">
        <v>6</v>
      </c>
      <c r="B3503" s="1" t="s">
        <v>1252</v>
      </c>
      <c r="C3503" s="1" t="s">
        <v>17</v>
      </c>
      <c r="D3503" s="1">
        <v>2015</v>
      </c>
      <c r="E3503" s="1" t="s">
        <v>922</v>
      </c>
      <c r="F3503" s="1" t="s">
        <v>796</v>
      </c>
      <c r="G3503" s="1" t="s">
        <v>528</v>
      </c>
      <c r="H3503" s="1" t="s">
        <v>7</v>
      </c>
      <c r="I3503" s="1">
        <v>3.0990354000000001E-2</v>
      </c>
      <c r="J3503" s="1">
        <v>20.350000000000001</v>
      </c>
      <c r="K3503" s="1">
        <v>256.36720000000003</v>
      </c>
      <c r="L3503" s="1">
        <v>4</v>
      </c>
    </row>
    <row r="3504" spans="1:12" x14ac:dyDescent="0.2">
      <c r="A3504" s="1" t="s">
        <v>6</v>
      </c>
      <c r="B3504" s="1" t="s">
        <v>555</v>
      </c>
      <c r="C3504" s="1" t="s">
        <v>10</v>
      </c>
      <c r="D3504" s="1">
        <v>2015</v>
      </c>
      <c r="E3504" s="1" t="s">
        <v>922</v>
      </c>
      <c r="F3504" s="1" t="s">
        <v>796</v>
      </c>
      <c r="G3504" s="1" t="s">
        <v>528</v>
      </c>
      <c r="H3504" s="1" t="s">
        <v>7</v>
      </c>
      <c r="I3504" s="1">
        <v>3.9925235000000003E-2</v>
      </c>
      <c r="J3504" s="1">
        <v>8.3650000000000002</v>
      </c>
      <c r="K3504" s="1">
        <v>189.21879999999999</v>
      </c>
      <c r="L3504" s="1">
        <v>4</v>
      </c>
    </row>
    <row r="3505" spans="1:12" x14ac:dyDescent="0.2">
      <c r="A3505" s="1" t="s">
        <v>6</v>
      </c>
      <c r="B3505" s="1" t="s">
        <v>815</v>
      </c>
      <c r="C3505" s="1" t="s">
        <v>10</v>
      </c>
      <c r="D3505" s="1">
        <v>2015</v>
      </c>
      <c r="E3505" s="1" t="s">
        <v>922</v>
      </c>
      <c r="F3505" s="1" t="s">
        <v>796</v>
      </c>
      <c r="G3505" s="1" t="s">
        <v>528</v>
      </c>
      <c r="H3505" s="1" t="s">
        <v>7</v>
      </c>
      <c r="I3505" s="1">
        <v>6.9078149000000005E-2</v>
      </c>
      <c r="J3505" s="1">
        <v>8.9600000000000009</v>
      </c>
      <c r="K3505" s="1">
        <v>197.77680000000001</v>
      </c>
      <c r="L3505" s="1">
        <v>4</v>
      </c>
    </row>
    <row r="3506" spans="1:12" x14ac:dyDescent="0.2">
      <c r="A3506" s="1" t="s">
        <v>6</v>
      </c>
      <c r="B3506" s="1" t="s">
        <v>340</v>
      </c>
      <c r="C3506" s="1" t="s">
        <v>10</v>
      </c>
      <c r="D3506" s="1">
        <v>2015</v>
      </c>
      <c r="E3506" s="1" t="s">
        <v>922</v>
      </c>
      <c r="F3506" s="1" t="s">
        <v>796</v>
      </c>
      <c r="G3506" s="1" t="s">
        <v>528</v>
      </c>
      <c r="H3506" s="1" t="s">
        <v>7</v>
      </c>
      <c r="I3506" s="1">
        <v>2.2965292000000002E-2</v>
      </c>
      <c r="J3506" s="1">
        <v>19.2</v>
      </c>
      <c r="K3506" s="1">
        <v>181.69499999999999</v>
      </c>
      <c r="L3506" s="1">
        <v>4</v>
      </c>
    </row>
    <row r="3507" spans="1:12" x14ac:dyDescent="0.2">
      <c r="A3507" s="1" t="s">
        <v>6</v>
      </c>
      <c r="B3507" s="1" t="s">
        <v>545</v>
      </c>
      <c r="C3507" s="1" t="s">
        <v>47</v>
      </c>
      <c r="D3507" s="1">
        <v>2015</v>
      </c>
      <c r="E3507" s="1" t="s">
        <v>922</v>
      </c>
      <c r="F3507" s="1" t="s">
        <v>796</v>
      </c>
      <c r="G3507" s="1" t="s">
        <v>528</v>
      </c>
      <c r="H3507" s="1" t="s">
        <v>7</v>
      </c>
      <c r="I3507" s="1">
        <v>7.8218910000000003E-2</v>
      </c>
      <c r="J3507" s="1">
        <v>9.1950000000000003</v>
      </c>
      <c r="K3507" s="1">
        <v>107.6596</v>
      </c>
      <c r="L3507" s="1">
        <v>4</v>
      </c>
    </row>
    <row r="3508" spans="1:12" x14ac:dyDescent="0.2">
      <c r="A3508" s="1" t="s">
        <v>6</v>
      </c>
      <c r="B3508" s="1" t="s">
        <v>54</v>
      </c>
      <c r="C3508" s="1" t="s">
        <v>47</v>
      </c>
      <c r="D3508" s="1">
        <v>2015</v>
      </c>
      <c r="E3508" s="1" t="s">
        <v>922</v>
      </c>
      <c r="F3508" s="1" t="s">
        <v>796</v>
      </c>
      <c r="G3508" s="1" t="s">
        <v>528</v>
      </c>
      <c r="H3508" s="1" t="s">
        <v>7</v>
      </c>
      <c r="I3508" s="1">
        <v>5.7538034000000002E-2</v>
      </c>
      <c r="J3508" s="1">
        <v>11.8</v>
      </c>
      <c r="K3508" s="1">
        <v>149.8366</v>
      </c>
      <c r="L3508" s="1">
        <v>4</v>
      </c>
    </row>
    <row r="3509" spans="1:12" x14ac:dyDescent="0.2">
      <c r="A3509" s="1" t="s">
        <v>6</v>
      </c>
      <c r="B3509" s="1" t="s">
        <v>330</v>
      </c>
      <c r="C3509" s="1" t="s">
        <v>163</v>
      </c>
      <c r="D3509" s="1">
        <v>2015</v>
      </c>
      <c r="E3509" s="1" t="s">
        <v>922</v>
      </c>
      <c r="F3509" s="1" t="s">
        <v>796</v>
      </c>
      <c r="G3509" s="1" t="s">
        <v>528</v>
      </c>
      <c r="H3509" s="1" t="s">
        <v>7</v>
      </c>
      <c r="I3509" s="1">
        <v>0</v>
      </c>
      <c r="J3509" s="1">
        <v>20.75</v>
      </c>
      <c r="K3509" s="1">
        <v>239.988</v>
      </c>
      <c r="L3509" s="1">
        <v>4</v>
      </c>
    </row>
    <row r="3510" spans="1:12" x14ac:dyDescent="0.2">
      <c r="A3510" s="1" t="s">
        <v>6</v>
      </c>
      <c r="B3510" s="1" t="s">
        <v>807</v>
      </c>
      <c r="C3510" s="1" t="s">
        <v>14</v>
      </c>
      <c r="D3510" s="1">
        <v>2015</v>
      </c>
      <c r="E3510" s="1" t="s">
        <v>922</v>
      </c>
      <c r="F3510" s="1" t="s">
        <v>796</v>
      </c>
      <c r="G3510" s="1" t="s">
        <v>528</v>
      </c>
      <c r="H3510" s="1" t="s">
        <v>7</v>
      </c>
      <c r="I3510" s="1">
        <v>0.129766301</v>
      </c>
      <c r="J3510" s="1">
        <v>5.0949999999999998</v>
      </c>
      <c r="K3510" s="1">
        <v>141.68379999999999</v>
      </c>
      <c r="L3510" s="1">
        <v>4</v>
      </c>
    </row>
    <row r="3511" spans="1:12" x14ac:dyDescent="0.2">
      <c r="A3511" s="1" t="s">
        <v>6</v>
      </c>
      <c r="B3511" s="1" t="s">
        <v>39</v>
      </c>
      <c r="C3511" s="1" t="s">
        <v>14</v>
      </c>
      <c r="D3511" s="1">
        <v>2015</v>
      </c>
      <c r="E3511" s="1" t="s">
        <v>922</v>
      </c>
      <c r="F3511" s="1" t="s">
        <v>796</v>
      </c>
      <c r="G3511" s="1" t="s">
        <v>528</v>
      </c>
      <c r="H3511" s="1" t="s">
        <v>7</v>
      </c>
      <c r="I3511" s="1">
        <v>8.1252930000000001E-2</v>
      </c>
      <c r="J3511" s="1">
        <v>8.8949999999999996</v>
      </c>
      <c r="K3511" s="1">
        <v>49.800800000000002</v>
      </c>
      <c r="L3511" s="1">
        <v>4</v>
      </c>
    </row>
    <row r="3512" spans="1:12" x14ac:dyDescent="0.2">
      <c r="A3512" s="1" t="s">
        <v>6</v>
      </c>
      <c r="B3512" s="1" t="s">
        <v>31</v>
      </c>
      <c r="C3512" s="1" t="s">
        <v>14</v>
      </c>
      <c r="D3512" s="1">
        <v>2015</v>
      </c>
      <c r="E3512" s="1" t="s">
        <v>922</v>
      </c>
      <c r="F3512" s="1" t="s">
        <v>796</v>
      </c>
      <c r="G3512" s="1" t="s">
        <v>528</v>
      </c>
      <c r="H3512" s="1" t="s">
        <v>7</v>
      </c>
      <c r="I3512" s="1">
        <v>9.7398254000000004E-2</v>
      </c>
      <c r="J3512" s="1">
        <v>14.5</v>
      </c>
      <c r="K3512" s="1">
        <v>157.42619999999999</v>
      </c>
      <c r="L3512" s="1">
        <v>4</v>
      </c>
    </row>
    <row r="3513" spans="1:12" x14ac:dyDescent="0.2">
      <c r="A3513" s="1" t="s">
        <v>6</v>
      </c>
      <c r="B3513" s="1" t="s">
        <v>40</v>
      </c>
      <c r="C3513" s="1" t="s">
        <v>14</v>
      </c>
      <c r="D3513" s="1">
        <v>2015</v>
      </c>
      <c r="E3513" s="1" t="s">
        <v>922</v>
      </c>
      <c r="F3513" s="1" t="s">
        <v>796</v>
      </c>
      <c r="G3513" s="1" t="s">
        <v>528</v>
      </c>
      <c r="H3513" s="1" t="s">
        <v>7</v>
      </c>
      <c r="I3513" s="1">
        <v>1.8600248999999999E-2</v>
      </c>
      <c r="J3513" s="1">
        <v>19.350000000000001</v>
      </c>
      <c r="K3513" s="1">
        <v>110.2544</v>
      </c>
      <c r="L3513" s="1">
        <v>4</v>
      </c>
    </row>
    <row r="3514" spans="1:12" x14ac:dyDescent="0.2">
      <c r="A3514" s="1" t="s">
        <v>6</v>
      </c>
      <c r="B3514" s="1" t="s">
        <v>392</v>
      </c>
      <c r="C3514" s="1" t="s">
        <v>28</v>
      </c>
      <c r="D3514" s="1">
        <v>2020</v>
      </c>
      <c r="E3514" s="1" t="s">
        <v>919</v>
      </c>
      <c r="F3514" s="1" t="s">
        <v>796</v>
      </c>
      <c r="G3514" s="1" t="s">
        <v>528</v>
      </c>
      <c r="H3514" s="1" t="s">
        <v>7</v>
      </c>
      <c r="I3514" s="1">
        <v>4.9902382000000002E-2</v>
      </c>
      <c r="J3514" s="1">
        <v>6.2149999999999999</v>
      </c>
      <c r="K3514" s="1">
        <v>225.80619999999999</v>
      </c>
      <c r="L3514" s="1">
        <v>4</v>
      </c>
    </row>
    <row r="3515" spans="1:12" x14ac:dyDescent="0.2">
      <c r="A3515" s="1" t="s">
        <v>6</v>
      </c>
      <c r="B3515" s="1" t="s">
        <v>1261</v>
      </c>
      <c r="C3515" s="1" t="s">
        <v>28</v>
      </c>
      <c r="D3515" s="1">
        <v>2020</v>
      </c>
      <c r="E3515" s="1" t="s">
        <v>919</v>
      </c>
      <c r="F3515" s="1" t="s">
        <v>796</v>
      </c>
      <c r="G3515" s="1" t="s">
        <v>528</v>
      </c>
      <c r="H3515" s="1" t="s">
        <v>7</v>
      </c>
      <c r="I3515" s="1">
        <v>4.5522854000000001E-2</v>
      </c>
      <c r="J3515" s="1">
        <v>9.8000000000000007</v>
      </c>
      <c r="K3515" s="1">
        <v>35.087400000000002</v>
      </c>
      <c r="L3515" s="1">
        <v>4</v>
      </c>
    </row>
    <row r="3516" spans="1:12" x14ac:dyDescent="0.2">
      <c r="A3516" s="1" t="s">
        <v>6</v>
      </c>
      <c r="B3516" s="1" t="s">
        <v>1445</v>
      </c>
      <c r="C3516" s="1" t="s">
        <v>28</v>
      </c>
      <c r="D3516" s="1">
        <v>2020</v>
      </c>
      <c r="E3516" s="1" t="s">
        <v>919</v>
      </c>
      <c r="F3516" s="1" t="s">
        <v>796</v>
      </c>
      <c r="G3516" s="1" t="s">
        <v>528</v>
      </c>
      <c r="H3516" s="1" t="s">
        <v>7</v>
      </c>
      <c r="I3516" s="1">
        <v>3.4605881999999998E-2</v>
      </c>
      <c r="J3516" s="1">
        <v>14.3</v>
      </c>
      <c r="K3516" s="1">
        <v>95.9726</v>
      </c>
      <c r="L3516" s="1">
        <v>4</v>
      </c>
    </row>
    <row r="3517" spans="1:12" x14ac:dyDescent="0.2">
      <c r="A3517" s="1" t="s">
        <v>6</v>
      </c>
      <c r="B3517" s="1" t="s">
        <v>118</v>
      </c>
      <c r="C3517" s="1" t="s">
        <v>28</v>
      </c>
      <c r="D3517" s="1">
        <v>2020</v>
      </c>
      <c r="E3517" s="1" t="s">
        <v>919</v>
      </c>
      <c r="F3517" s="1" t="s">
        <v>796</v>
      </c>
      <c r="G3517" s="1" t="s">
        <v>528</v>
      </c>
      <c r="H3517" s="1" t="s">
        <v>7</v>
      </c>
      <c r="I3517" s="1">
        <v>6.3207198000000006E-2</v>
      </c>
      <c r="J3517" s="1">
        <v>17.350000000000001</v>
      </c>
      <c r="K3517" s="1">
        <v>89.382999999999996</v>
      </c>
      <c r="L3517" s="1">
        <v>4</v>
      </c>
    </row>
    <row r="3518" spans="1:12" x14ac:dyDescent="0.2">
      <c r="A3518" s="1" t="s">
        <v>6</v>
      </c>
      <c r="B3518" s="1" t="s">
        <v>1258</v>
      </c>
      <c r="C3518" s="1" t="s">
        <v>112</v>
      </c>
      <c r="D3518" s="1">
        <v>2020</v>
      </c>
      <c r="E3518" s="1" t="s">
        <v>919</v>
      </c>
      <c r="F3518" s="1" t="s">
        <v>796</v>
      </c>
      <c r="G3518" s="1" t="s">
        <v>528</v>
      </c>
      <c r="H3518" s="1" t="s">
        <v>7</v>
      </c>
      <c r="I3518" s="1">
        <v>3.4800078999999998E-2</v>
      </c>
      <c r="J3518" s="1">
        <v>6.55</v>
      </c>
      <c r="K3518" s="1">
        <v>157.52879999999999</v>
      </c>
      <c r="L3518" s="1">
        <v>4</v>
      </c>
    </row>
    <row r="3519" spans="1:12" x14ac:dyDescent="0.2">
      <c r="A3519" s="1" t="s">
        <v>6</v>
      </c>
      <c r="B3519" s="1" t="s">
        <v>741</v>
      </c>
      <c r="C3519" s="1" t="s">
        <v>108</v>
      </c>
      <c r="D3519" s="1">
        <v>2020</v>
      </c>
      <c r="E3519" s="1" t="s">
        <v>919</v>
      </c>
      <c r="F3519" s="1" t="s">
        <v>796</v>
      </c>
      <c r="G3519" s="1" t="s">
        <v>528</v>
      </c>
      <c r="H3519" s="1" t="s">
        <v>7</v>
      </c>
      <c r="I3519" s="1">
        <v>6.1008888999999997E-2</v>
      </c>
      <c r="J3519" s="1">
        <v>10.695</v>
      </c>
      <c r="K3519" s="1">
        <v>177.5712</v>
      </c>
      <c r="L3519" s="1">
        <v>4</v>
      </c>
    </row>
    <row r="3520" spans="1:12" x14ac:dyDescent="0.2">
      <c r="A3520" s="1" t="s">
        <v>6</v>
      </c>
      <c r="B3520" s="1" t="s">
        <v>101</v>
      </c>
      <c r="C3520" s="1" t="s">
        <v>25</v>
      </c>
      <c r="D3520" s="1">
        <v>2020</v>
      </c>
      <c r="E3520" s="1" t="s">
        <v>919</v>
      </c>
      <c r="F3520" s="1" t="s">
        <v>796</v>
      </c>
      <c r="G3520" s="1" t="s">
        <v>528</v>
      </c>
      <c r="H3520" s="1" t="s">
        <v>7</v>
      </c>
      <c r="I3520" s="1">
        <v>0.1408005</v>
      </c>
      <c r="J3520" s="1">
        <v>6.8849999999999998</v>
      </c>
      <c r="K3520" s="1">
        <v>111.4228</v>
      </c>
      <c r="L3520" s="1">
        <v>4</v>
      </c>
    </row>
    <row r="3521" spans="1:12" x14ac:dyDescent="0.2">
      <c r="A3521" s="1" t="s">
        <v>6</v>
      </c>
      <c r="B3521" s="1" t="s">
        <v>1207</v>
      </c>
      <c r="C3521" s="1" t="s">
        <v>25</v>
      </c>
      <c r="D3521" s="1">
        <v>2020</v>
      </c>
      <c r="E3521" s="1" t="s">
        <v>919</v>
      </c>
      <c r="F3521" s="1" t="s">
        <v>796</v>
      </c>
      <c r="G3521" s="1" t="s">
        <v>528</v>
      </c>
      <c r="H3521" s="1" t="s">
        <v>7</v>
      </c>
      <c r="I3521" s="1">
        <v>2.5309134E-2</v>
      </c>
      <c r="J3521" s="1">
        <v>17.2</v>
      </c>
      <c r="K3521" s="1">
        <v>147.04179999999999</v>
      </c>
      <c r="L3521" s="1">
        <v>4</v>
      </c>
    </row>
    <row r="3522" spans="1:12" x14ac:dyDescent="0.2">
      <c r="A3522" s="1" t="s">
        <v>6</v>
      </c>
      <c r="B3522" s="1" t="s">
        <v>1560</v>
      </c>
      <c r="C3522" s="1" t="s">
        <v>17</v>
      </c>
      <c r="D3522" s="1">
        <v>2020</v>
      </c>
      <c r="E3522" s="1" t="s">
        <v>919</v>
      </c>
      <c r="F3522" s="1" t="s">
        <v>796</v>
      </c>
      <c r="G3522" s="1" t="s">
        <v>528</v>
      </c>
      <c r="H3522" s="1" t="s">
        <v>7</v>
      </c>
      <c r="I3522" s="1">
        <v>3.8363203999999998E-2</v>
      </c>
      <c r="J3522" s="1">
        <v>6.9050000000000002</v>
      </c>
      <c r="K3522" s="1">
        <v>98.172600000000003</v>
      </c>
      <c r="L3522" s="1">
        <v>4</v>
      </c>
    </row>
    <row r="3523" spans="1:12" x14ac:dyDescent="0.2">
      <c r="A3523" s="1" t="s">
        <v>6</v>
      </c>
      <c r="B3523" s="1" t="s">
        <v>976</v>
      </c>
      <c r="C3523" s="1" t="s">
        <v>17</v>
      </c>
      <c r="D3523" s="1">
        <v>2020</v>
      </c>
      <c r="E3523" s="1" t="s">
        <v>919</v>
      </c>
      <c r="F3523" s="1" t="s">
        <v>796</v>
      </c>
      <c r="G3523" s="1" t="s">
        <v>528</v>
      </c>
      <c r="H3523" s="1" t="s">
        <v>7</v>
      </c>
      <c r="I3523" s="1">
        <v>0</v>
      </c>
      <c r="J3523" s="1">
        <v>8.7100000000000009</v>
      </c>
      <c r="K3523" s="1">
        <v>43.574399999999997</v>
      </c>
      <c r="L3523" s="1">
        <v>4</v>
      </c>
    </row>
    <row r="3524" spans="1:12" x14ac:dyDescent="0.2">
      <c r="A3524" s="1" t="s">
        <v>6</v>
      </c>
      <c r="B3524" s="1" t="s">
        <v>90</v>
      </c>
      <c r="C3524" s="1" t="s">
        <v>17</v>
      </c>
      <c r="D3524" s="1">
        <v>2020</v>
      </c>
      <c r="E3524" s="1" t="s">
        <v>919</v>
      </c>
      <c r="F3524" s="1" t="s">
        <v>796</v>
      </c>
      <c r="G3524" s="1" t="s">
        <v>528</v>
      </c>
      <c r="H3524" s="1" t="s">
        <v>7</v>
      </c>
      <c r="I3524" s="1">
        <v>0.14669243300000001</v>
      </c>
      <c r="J3524" s="1">
        <v>10.195</v>
      </c>
      <c r="K3524" s="1">
        <v>194.57939999999999</v>
      </c>
      <c r="L3524" s="1">
        <v>4</v>
      </c>
    </row>
    <row r="3525" spans="1:12" x14ac:dyDescent="0.2">
      <c r="A3525" s="1" t="s">
        <v>6</v>
      </c>
      <c r="B3525" s="1" t="s">
        <v>92</v>
      </c>
      <c r="C3525" s="1" t="s">
        <v>17</v>
      </c>
      <c r="D3525" s="1">
        <v>2020</v>
      </c>
      <c r="E3525" s="1" t="s">
        <v>919</v>
      </c>
      <c r="F3525" s="1" t="s">
        <v>796</v>
      </c>
      <c r="G3525" s="1" t="s">
        <v>528</v>
      </c>
      <c r="H3525" s="1" t="s">
        <v>7</v>
      </c>
      <c r="I3525" s="1">
        <v>2.3454399000000001E-2</v>
      </c>
      <c r="J3525" s="1">
        <v>11.35</v>
      </c>
      <c r="K3525" s="1">
        <v>181.96080000000001</v>
      </c>
      <c r="L3525" s="1">
        <v>4</v>
      </c>
    </row>
    <row r="3526" spans="1:12" x14ac:dyDescent="0.2">
      <c r="A3526" s="1" t="s">
        <v>6</v>
      </c>
      <c r="B3526" s="1" t="s">
        <v>1252</v>
      </c>
      <c r="C3526" s="1" t="s">
        <v>17</v>
      </c>
      <c r="D3526" s="1">
        <v>2020</v>
      </c>
      <c r="E3526" s="1" t="s">
        <v>919</v>
      </c>
      <c r="F3526" s="1" t="s">
        <v>796</v>
      </c>
      <c r="G3526" s="1" t="s">
        <v>528</v>
      </c>
      <c r="H3526" s="1" t="s">
        <v>7</v>
      </c>
      <c r="I3526" s="1">
        <v>3.1102570999999999E-2</v>
      </c>
      <c r="J3526" s="1">
        <v>20.350000000000001</v>
      </c>
      <c r="K3526" s="1">
        <v>257.2672</v>
      </c>
      <c r="L3526" s="1">
        <v>4</v>
      </c>
    </row>
    <row r="3527" spans="1:12" x14ac:dyDescent="0.2">
      <c r="A3527" s="1" t="s">
        <v>6</v>
      </c>
      <c r="B3527" s="1" t="s">
        <v>1251</v>
      </c>
      <c r="C3527" s="1" t="s">
        <v>71</v>
      </c>
      <c r="D3527" s="1">
        <v>2020</v>
      </c>
      <c r="E3527" s="1" t="s">
        <v>919</v>
      </c>
      <c r="F3527" s="1" t="s">
        <v>796</v>
      </c>
      <c r="G3527" s="1" t="s">
        <v>528</v>
      </c>
      <c r="H3527" s="1" t="s">
        <v>7</v>
      </c>
      <c r="I3527" s="1">
        <v>4.7697859000000002E-2</v>
      </c>
      <c r="J3527" s="1">
        <v>9.6950000000000003</v>
      </c>
      <c r="K3527" s="1">
        <v>244.61439999999999</v>
      </c>
      <c r="L3527" s="1">
        <v>4</v>
      </c>
    </row>
    <row r="3528" spans="1:12" x14ac:dyDescent="0.2">
      <c r="A3528" s="1" t="s">
        <v>6</v>
      </c>
      <c r="B3528" s="1" t="s">
        <v>76</v>
      </c>
      <c r="C3528" s="1" t="s">
        <v>71</v>
      </c>
      <c r="D3528" s="1">
        <v>2020</v>
      </c>
      <c r="E3528" s="1" t="s">
        <v>919</v>
      </c>
      <c r="F3528" s="1" t="s">
        <v>796</v>
      </c>
      <c r="G3528" s="1" t="s">
        <v>528</v>
      </c>
      <c r="H3528" s="1" t="s">
        <v>7</v>
      </c>
      <c r="I3528" s="1">
        <v>6.6551267999999997E-2</v>
      </c>
      <c r="J3528" s="1">
        <v>15.15</v>
      </c>
      <c r="K3528" s="1">
        <v>144.67599999999999</v>
      </c>
      <c r="L3528" s="1">
        <v>4</v>
      </c>
    </row>
    <row r="3529" spans="1:12" x14ac:dyDescent="0.2">
      <c r="A3529" s="1" t="s">
        <v>6</v>
      </c>
      <c r="B3529" s="1" t="s">
        <v>1250</v>
      </c>
      <c r="C3529" s="1" t="s">
        <v>71</v>
      </c>
      <c r="D3529" s="1">
        <v>2020</v>
      </c>
      <c r="E3529" s="1" t="s">
        <v>919</v>
      </c>
      <c r="F3529" s="1" t="s">
        <v>796</v>
      </c>
      <c r="G3529" s="1" t="s">
        <v>528</v>
      </c>
      <c r="H3529" s="1" t="s">
        <v>7</v>
      </c>
      <c r="I3529" s="1">
        <v>1.6747537999999999E-2</v>
      </c>
      <c r="J3529" s="1">
        <v>16.2</v>
      </c>
      <c r="K3529" s="1">
        <v>98.672600000000003</v>
      </c>
      <c r="L3529" s="1">
        <v>4</v>
      </c>
    </row>
    <row r="3530" spans="1:12" x14ac:dyDescent="0.2">
      <c r="A3530" s="1" t="s">
        <v>6</v>
      </c>
      <c r="B3530" s="1" t="s">
        <v>354</v>
      </c>
      <c r="C3530" s="1" t="s">
        <v>71</v>
      </c>
      <c r="D3530" s="1">
        <v>2020</v>
      </c>
      <c r="E3530" s="1" t="s">
        <v>919</v>
      </c>
      <c r="F3530" s="1" t="s">
        <v>796</v>
      </c>
      <c r="G3530" s="1" t="s">
        <v>528</v>
      </c>
      <c r="H3530" s="1" t="s">
        <v>7</v>
      </c>
      <c r="I3530" s="1">
        <v>4.2716708999999999E-2</v>
      </c>
      <c r="J3530" s="1">
        <v>17.7</v>
      </c>
      <c r="K3530" s="1">
        <v>163.221</v>
      </c>
      <c r="L3530" s="1">
        <v>4</v>
      </c>
    </row>
    <row r="3531" spans="1:12" x14ac:dyDescent="0.2">
      <c r="A3531" s="1" t="s">
        <v>6</v>
      </c>
      <c r="B3531" s="1" t="s">
        <v>816</v>
      </c>
      <c r="C3531" s="1" t="s">
        <v>10</v>
      </c>
      <c r="D3531" s="1">
        <v>2020</v>
      </c>
      <c r="E3531" s="1" t="s">
        <v>919</v>
      </c>
      <c r="F3531" s="1" t="s">
        <v>796</v>
      </c>
      <c r="G3531" s="1" t="s">
        <v>528</v>
      </c>
      <c r="H3531" s="1" t="s">
        <v>7</v>
      </c>
      <c r="I3531" s="1">
        <v>3.8976088999999998E-2</v>
      </c>
      <c r="J3531" s="1">
        <v>5.7850000000000001</v>
      </c>
      <c r="K3531" s="1">
        <v>264.22519999999997</v>
      </c>
      <c r="L3531" s="1">
        <v>4</v>
      </c>
    </row>
    <row r="3532" spans="1:12" x14ac:dyDescent="0.2">
      <c r="A3532" s="1" t="s">
        <v>6</v>
      </c>
      <c r="B3532" s="1" t="s">
        <v>348</v>
      </c>
      <c r="C3532" s="1" t="s">
        <v>10</v>
      </c>
      <c r="D3532" s="1">
        <v>2020</v>
      </c>
      <c r="E3532" s="1" t="s">
        <v>919</v>
      </c>
      <c r="F3532" s="1" t="s">
        <v>796</v>
      </c>
      <c r="G3532" s="1" t="s">
        <v>1</v>
      </c>
      <c r="H3532" s="1" t="s">
        <v>7</v>
      </c>
      <c r="I3532" s="1">
        <v>7.8843930000000007E-2</v>
      </c>
      <c r="J3532" s="1">
        <v>8.0500000000000007</v>
      </c>
      <c r="K3532" s="1">
        <v>257.06459999999998</v>
      </c>
      <c r="L3532" s="1">
        <v>4</v>
      </c>
    </row>
    <row r="3533" spans="1:12" x14ac:dyDescent="0.2">
      <c r="A3533" s="1" t="s">
        <v>6</v>
      </c>
      <c r="B3533" s="1" t="s">
        <v>722</v>
      </c>
      <c r="C3533" s="1" t="s">
        <v>47</v>
      </c>
      <c r="D3533" s="1">
        <v>2020</v>
      </c>
      <c r="E3533" s="1" t="s">
        <v>919</v>
      </c>
      <c r="F3533" s="1" t="s">
        <v>796</v>
      </c>
      <c r="G3533" s="1" t="s">
        <v>1</v>
      </c>
      <c r="H3533" s="1" t="s">
        <v>7</v>
      </c>
      <c r="I3533" s="1">
        <v>0</v>
      </c>
      <c r="J3533" s="1">
        <v>16</v>
      </c>
      <c r="K3533" s="1">
        <v>48.171799999999998</v>
      </c>
      <c r="L3533" s="1">
        <v>4</v>
      </c>
    </row>
    <row r="3534" spans="1:12" x14ac:dyDescent="0.2">
      <c r="A3534" s="1" t="s">
        <v>6</v>
      </c>
      <c r="B3534" s="1" t="s">
        <v>543</v>
      </c>
      <c r="C3534" s="1" t="s">
        <v>47</v>
      </c>
      <c r="D3534" s="1">
        <v>2020</v>
      </c>
      <c r="E3534" s="1" t="s">
        <v>919</v>
      </c>
      <c r="F3534" s="1" t="s">
        <v>796</v>
      </c>
      <c r="G3534" s="1" t="s">
        <v>1</v>
      </c>
      <c r="H3534" s="1" t="s">
        <v>7</v>
      </c>
      <c r="I3534" s="1">
        <v>2.7233780999999999E-2</v>
      </c>
      <c r="J3534" s="1">
        <v>19.25</v>
      </c>
      <c r="K3534" s="1">
        <v>197.511</v>
      </c>
      <c r="L3534" s="1">
        <v>4</v>
      </c>
    </row>
    <row r="3535" spans="1:12" x14ac:dyDescent="0.2">
      <c r="A3535" s="1" t="s">
        <v>6</v>
      </c>
      <c r="B3535" s="1" t="s">
        <v>331</v>
      </c>
      <c r="C3535" s="1" t="s">
        <v>163</v>
      </c>
      <c r="D3535" s="1">
        <v>2020</v>
      </c>
      <c r="E3535" s="1" t="s">
        <v>919</v>
      </c>
      <c r="F3535" s="1" t="s">
        <v>796</v>
      </c>
      <c r="G3535" s="1" t="s">
        <v>1</v>
      </c>
      <c r="H3535" s="1" t="s">
        <v>7</v>
      </c>
      <c r="I3535" s="1">
        <v>0.14103353599999999</v>
      </c>
      <c r="J3535" s="1">
        <v>5.3650000000000002</v>
      </c>
      <c r="K3535" s="1">
        <v>173.6764</v>
      </c>
      <c r="L3535" s="1">
        <v>4</v>
      </c>
    </row>
    <row r="3536" spans="1:12" x14ac:dyDescent="0.2">
      <c r="A3536" s="1" t="s">
        <v>6</v>
      </c>
      <c r="B3536" s="1" t="s">
        <v>1497</v>
      </c>
      <c r="C3536" s="1" t="s">
        <v>14</v>
      </c>
      <c r="D3536" s="1">
        <v>2020</v>
      </c>
      <c r="E3536" s="1" t="s">
        <v>919</v>
      </c>
      <c r="F3536" s="1" t="s">
        <v>796</v>
      </c>
      <c r="G3536" s="1" t="s">
        <v>1</v>
      </c>
      <c r="H3536" s="1" t="s">
        <v>7</v>
      </c>
      <c r="I3536" s="1">
        <v>9.0456903000000005E-2</v>
      </c>
      <c r="J3536" s="1">
        <v>6.67</v>
      </c>
      <c r="K3536" s="1">
        <v>131.26259999999999</v>
      </c>
      <c r="L3536" s="1">
        <v>4</v>
      </c>
    </row>
    <row r="3537" spans="1:12" x14ac:dyDescent="0.2">
      <c r="A3537" s="1" t="s">
        <v>6</v>
      </c>
      <c r="B3537" s="1" t="s">
        <v>1477</v>
      </c>
      <c r="C3537" s="1" t="s">
        <v>14</v>
      </c>
      <c r="D3537" s="1">
        <v>2020</v>
      </c>
      <c r="E3537" s="1" t="s">
        <v>919</v>
      </c>
      <c r="F3537" s="1" t="s">
        <v>796</v>
      </c>
      <c r="G3537" s="1" t="s">
        <v>1</v>
      </c>
      <c r="H3537" s="1" t="s">
        <v>7</v>
      </c>
      <c r="I3537" s="1">
        <v>0.124126756</v>
      </c>
      <c r="J3537" s="1">
        <v>6.67</v>
      </c>
      <c r="K3537" s="1">
        <v>88.951400000000007</v>
      </c>
      <c r="L3537" s="1">
        <v>4</v>
      </c>
    </row>
    <row r="3538" spans="1:12" x14ac:dyDescent="0.2">
      <c r="A3538" s="1" t="s">
        <v>6</v>
      </c>
      <c r="B3538" s="1" t="s">
        <v>319</v>
      </c>
      <c r="C3538" s="1" t="s">
        <v>14</v>
      </c>
      <c r="D3538" s="1">
        <v>2020</v>
      </c>
      <c r="E3538" s="1" t="s">
        <v>919</v>
      </c>
      <c r="F3538" s="1" t="s">
        <v>796</v>
      </c>
      <c r="G3538" s="1" t="s">
        <v>1</v>
      </c>
      <c r="H3538" s="1" t="s">
        <v>7</v>
      </c>
      <c r="I3538" s="1">
        <v>9.4185483E-2</v>
      </c>
      <c r="J3538" s="1">
        <v>11.8</v>
      </c>
      <c r="K3538" s="1">
        <v>126.2704</v>
      </c>
      <c r="L3538" s="1">
        <v>4</v>
      </c>
    </row>
    <row r="3539" spans="1:12" x14ac:dyDescent="0.2">
      <c r="A3539" s="1" t="s">
        <v>6</v>
      </c>
      <c r="B3539" s="1" t="s">
        <v>1118</v>
      </c>
      <c r="C3539" s="1" t="s">
        <v>14</v>
      </c>
      <c r="D3539" s="1">
        <v>2020</v>
      </c>
      <c r="E3539" s="1" t="s">
        <v>919</v>
      </c>
      <c r="F3539" s="1" t="s">
        <v>796</v>
      </c>
      <c r="G3539" s="1" t="s">
        <v>1</v>
      </c>
      <c r="H3539" s="1" t="s">
        <v>7</v>
      </c>
      <c r="I3539" s="1">
        <v>3.079807E-2</v>
      </c>
      <c r="J3539" s="1">
        <v>15.7</v>
      </c>
      <c r="K3539" s="1">
        <v>252.97239999999999</v>
      </c>
      <c r="L3539" s="1">
        <v>4</v>
      </c>
    </row>
    <row r="3540" spans="1:12" x14ac:dyDescent="0.2">
      <c r="A3540" s="1" t="s">
        <v>6</v>
      </c>
      <c r="B3540" s="1" t="s">
        <v>15</v>
      </c>
      <c r="C3540" s="1" t="s">
        <v>14</v>
      </c>
      <c r="D3540" s="1">
        <v>2020</v>
      </c>
      <c r="E3540" s="1" t="s">
        <v>919</v>
      </c>
      <c r="F3540" s="1" t="s">
        <v>796</v>
      </c>
      <c r="G3540" s="1" t="s">
        <v>1</v>
      </c>
      <c r="H3540" s="1" t="s">
        <v>7</v>
      </c>
      <c r="I3540" s="1">
        <v>8.0141165E-2</v>
      </c>
      <c r="J3540" s="1">
        <v>16.850000000000001</v>
      </c>
      <c r="K3540" s="1">
        <v>111.45440000000001</v>
      </c>
      <c r="L3540" s="1">
        <v>4</v>
      </c>
    </row>
    <row r="3541" spans="1:12" x14ac:dyDescent="0.2">
      <c r="A3541" s="1" t="s">
        <v>6</v>
      </c>
      <c r="B3541" s="1" t="s">
        <v>315</v>
      </c>
      <c r="C3541" s="1" t="s">
        <v>14</v>
      </c>
      <c r="D3541" s="1">
        <v>2020</v>
      </c>
      <c r="E3541" s="1" t="s">
        <v>919</v>
      </c>
      <c r="F3541" s="1" t="s">
        <v>796</v>
      </c>
      <c r="G3541" s="1" t="s">
        <v>1</v>
      </c>
      <c r="H3541" s="1" t="s">
        <v>7</v>
      </c>
      <c r="I3541" s="1">
        <v>0.13908768299999999</v>
      </c>
      <c r="J3541" s="1">
        <v>18.850000000000001</v>
      </c>
      <c r="K3541" s="1">
        <v>251.7724</v>
      </c>
      <c r="L3541" s="1">
        <v>4</v>
      </c>
    </row>
    <row r="3542" spans="1:12" x14ac:dyDescent="0.2">
      <c r="A3542" s="1" t="s">
        <v>6</v>
      </c>
      <c r="B3542" s="1" t="s">
        <v>957</v>
      </c>
      <c r="C3542" s="1" t="s">
        <v>19</v>
      </c>
      <c r="D3542" s="1">
        <v>2020</v>
      </c>
      <c r="E3542" s="1" t="s">
        <v>919</v>
      </c>
      <c r="F3542" s="1" t="s">
        <v>796</v>
      </c>
      <c r="G3542" s="1" t="s">
        <v>1</v>
      </c>
      <c r="H3542" s="1" t="s">
        <v>7</v>
      </c>
      <c r="I3542" s="1">
        <v>1.9308606999999998E-2</v>
      </c>
      <c r="J3542" s="1">
        <v>5.92</v>
      </c>
      <c r="K3542" s="1">
        <v>49.069200000000002</v>
      </c>
      <c r="L3542" s="1">
        <v>4</v>
      </c>
    </row>
    <row r="3543" spans="1:12" x14ac:dyDescent="0.2">
      <c r="A3543" s="1" t="s">
        <v>6</v>
      </c>
      <c r="B3543" s="1" t="s">
        <v>1493</v>
      </c>
      <c r="C3543" s="1" t="s">
        <v>19</v>
      </c>
      <c r="D3543" s="1">
        <v>2020</v>
      </c>
      <c r="E3543" s="1" t="s">
        <v>919</v>
      </c>
      <c r="F3543" s="1" t="s">
        <v>796</v>
      </c>
      <c r="G3543" s="1" t="s">
        <v>1</v>
      </c>
      <c r="H3543" s="1" t="s">
        <v>7</v>
      </c>
      <c r="I3543" s="1">
        <v>0.11330222299999999</v>
      </c>
      <c r="J3543" s="1">
        <v>8.85</v>
      </c>
      <c r="K3543" s="1">
        <v>125.1388</v>
      </c>
      <c r="L3543" s="1">
        <v>4</v>
      </c>
    </row>
    <row r="3544" spans="1:12" x14ac:dyDescent="0.2">
      <c r="A3544" s="1" t="s">
        <v>6</v>
      </c>
      <c r="B3544" s="1" t="s">
        <v>955</v>
      </c>
      <c r="C3544" s="1" t="s">
        <v>122</v>
      </c>
      <c r="D3544" s="1">
        <v>2020</v>
      </c>
      <c r="E3544" s="1" t="s">
        <v>919</v>
      </c>
      <c r="F3544" s="1" t="s">
        <v>796</v>
      </c>
      <c r="G3544" s="1" t="s">
        <v>1</v>
      </c>
      <c r="H3544" s="1" t="s">
        <v>7</v>
      </c>
      <c r="I3544" s="1">
        <v>1.7730950999999998E-2</v>
      </c>
      <c r="J3544" s="1">
        <v>10.195</v>
      </c>
      <c r="K3544" s="1">
        <v>239.85380000000001</v>
      </c>
      <c r="L3544" s="1">
        <v>4</v>
      </c>
    </row>
    <row r="3545" spans="1:12" x14ac:dyDescent="0.2">
      <c r="A3545" s="1" t="s">
        <v>6</v>
      </c>
      <c r="B3545" s="1" t="s">
        <v>799</v>
      </c>
      <c r="C3545" s="1" t="s">
        <v>122</v>
      </c>
      <c r="D3545" s="1">
        <v>2020</v>
      </c>
      <c r="E3545" s="1" t="s">
        <v>919</v>
      </c>
      <c r="F3545" s="1" t="s">
        <v>796</v>
      </c>
      <c r="G3545" s="1" t="s">
        <v>1</v>
      </c>
      <c r="H3545" s="1" t="s">
        <v>7</v>
      </c>
      <c r="I3545" s="1">
        <v>5.3481818E-2</v>
      </c>
      <c r="J3545" s="1">
        <v>17.600000000000001</v>
      </c>
      <c r="K3545" s="1">
        <v>47.805999999999997</v>
      </c>
      <c r="L3545" s="1">
        <v>4</v>
      </c>
    </row>
    <row r="3546" spans="1:12" x14ac:dyDescent="0.2">
      <c r="A3546" s="1" t="s">
        <v>21</v>
      </c>
      <c r="B3546" s="1" t="s">
        <v>1216</v>
      </c>
      <c r="C3546" s="1" t="s">
        <v>171</v>
      </c>
      <c r="D3546" s="1">
        <v>2015</v>
      </c>
      <c r="E3546" s="1" t="s">
        <v>922</v>
      </c>
      <c r="F3546" s="1" t="s">
        <v>796</v>
      </c>
      <c r="G3546" s="1" t="s">
        <v>1</v>
      </c>
      <c r="H3546" s="1" t="s">
        <v>7</v>
      </c>
      <c r="I3546" s="1">
        <v>0.186445212</v>
      </c>
      <c r="J3546" s="1">
        <v>7.8250000000000002</v>
      </c>
      <c r="K3546" s="1">
        <v>255.56979999999999</v>
      </c>
      <c r="L3546" s="1">
        <v>4</v>
      </c>
    </row>
    <row r="3547" spans="1:12" x14ac:dyDescent="0.2">
      <c r="A3547" s="1" t="s">
        <v>16</v>
      </c>
      <c r="B3547" s="1" t="s">
        <v>79</v>
      </c>
      <c r="C3547" s="1" t="s">
        <v>71</v>
      </c>
      <c r="D3547" s="1">
        <v>2015</v>
      </c>
      <c r="E3547" s="1" t="s">
        <v>922</v>
      </c>
      <c r="F3547" s="1" t="s">
        <v>796</v>
      </c>
      <c r="G3547" s="1" t="s">
        <v>1</v>
      </c>
      <c r="H3547" s="1" t="s">
        <v>7</v>
      </c>
      <c r="I3547" s="1">
        <v>7.3060300999999994E-2</v>
      </c>
      <c r="J3547" s="1">
        <v>13.65</v>
      </c>
      <c r="K3547" s="1">
        <v>196.24260000000001</v>
      </c>
      <c r="L3547" s="1">
        <v>4</v>
      </c>
    </row>
    <row r="3548" spans="1:12" x14ac:dyDescent="0.2">
      <c r="A3548" s="1" t="s">
        <v>16</v>
      </c>
      <c r="B3548" s="1" t="s">
        <v>63</v>
      </c>
      <c r="C3548" s="1" t="s">
        <v>10</v>
      </c>
      <c r="D3548" s="1">
        <v>2015</v>
      </c>
      <c r="E3548" s="1" t="s">
        <v>922</v>
      </c>
      <c r="F3548" s="1" t="s">
        <v>796</v>
      </c>
      <c r="G3548" s="1" t="s">
        <v>1</v>
      </c>
      <c r="H3548" s="1" t="s">
        <v>7</v>
      </c>
      <c r="I3548" s="1">
        <v>0.103129612</v>
      </c>
      <c r="J3548" s="1">
        <v>6.11</v>
      </c>
      <c r="K3548" s="1">
        <v>129.5968</v>
      </c>
      <c r="L3548" s="1">
        <v>4</v>
      </c>
    </row>
    <row r="3549" spans="1:12" x14ac:dyDescent="0.2">
      <c r="A3549" s="1" t="s">
        <v>16</v>
      </c>
      <c r="B3549" s="1" t="s">
        <v>1245</v>
      </c>
      <c r="C3549" s="1" t="s">
        <v>10</v>
      </c>
      <c r="D3549" s="1">
        <v>2015</v>
      </c>
      <c r="E3549" s="1" t="s">
        <v>922</v>
      </c>
      <c r="F3549" s="1" t="s">
        <v>796</v>
      </c>
      <c r="G3549" s="1" t="s">
        <v>1</v>
      </c>
      <c r="H3549" s="1" t="s">
        <v>7</v>
      </c>
      <c r="I3549" s="1">
        <v>1.2229464000000001E-2</v>
      </c>
      <c r="J3549" s="1">
        <v>18.2</v>
      </c>
      <c r="K3549" s="1">
        <v>56.8904</v>
      </c>
      <c r="L3549" s="1">
        <v>4</v>
      </c>
    </row>
    <row r="3550" spans="1:12" x14ac:dyDescent="0.2">
      <c r="A3550" s="1" t="s">
        <v>16</v>
      </c>
      <c r="B3550" s="1" t="s">
        <v>318</v>
      </c>
      <c r="C3550" s="1" t="s">
        <v>14</v>
      </c>
      <c r="D3550" s="1">
        <v>2015</v>
      </c>
      <c r="E3550" s="1" t="s">
        <v>922</v>
      </c>
      <c r="F3550" s="1" t="s">
        <v>796</v>
      </c>
      <c r="G3550" s="1" t="s">
        <v>1</v>
      </c>
      <c r="H3550" s="1" t="s">
        <v>7</v>
      </c>
      <c r="I3550" s="1">
        <v>1.7895690999999998E-2</v>
      </c>
      <c r="J3550" s="1">
        <v>13.5</v>
      </c>
      <c r="K3550" s="1">
        <v>79.495999999999995</v>
      </c>
      <c r="L3550" s="1">
        <v>4</v>
      </c>
    </row>
    <row r="3551" spans="1:12" x14ac:dyDescent="0.2">
      <c r="A3551" s="1" t="s">
        <v>295</v>
      </c>
      <c r="B3551" s="1" t="s">
        <v>190</v>
      </c>
      <c r="C3551" s="1" t="s">
        <v>171</v>
      </c>
      <c r="D3551" s="1">
        <v>2017</v>
      </c>
      <c r="E3551" s="1" t="s">
        <v>797</v>
      </c>
      <c r="F3551" s="1" t="s">
        <v>796</v>
      </c>
      <c r="G3551" s="1" t="s">
        <v>702</v>
      </c>
      <c r="H3551" s="1" t="s">
        <v>7</v>
      </c>
      <c r="I3551" s="1">
        <v>4.4652785E-2</v>
      </c>
      <c r="J3551" s="1">
        <v>9.3000000000000007</v>
      </c>
      <c r="K3551" s="1">
        <v>247.08019999999999</v>
      </c>
      <c r="L3551" s="1">
        <v>4</v>
      </c>
    </row>
    <row r="3552" spans="1:12" x14ac:dyDescent="0.2">
      <c r="A3552" s="1" t="s">
        <v>124</v>
      </c>
      <c r="B3552" s="1" t="s">
        <v>514</v>
      </c>
      <c r="C3552" s="1" t="s">
        <v>28</v>
      </c>
      <c r="D3552" s="1">
        <v>2017</v>
      </c>
      <c r="E3552" s="1" t="s">
        <v>797</v>
      </c>
      <c r="F3552" s="1" t="s">
        <v>796</v>
      </c>
      <c r="G3552" s="1" t="s">
        <v>702</v>
      </c>
      <c r="H3552" s="1" t="s">
        <v>7</v>
      </c>
      <c r="I3552" s="1">
        <v>1.4628382000000001E-2</v>
      </c>
      <c r="J3552" s="1">
        <v>7.9749999999999996</v>
      </c>
      <c r="K3552" s="1">
        <v>82.325000000000003</v>
      </c>
      <c r="L3552" s="1">
        <v>4</v>
      </c>
    </row>
    <row r="3553" spans="1:12" x14ac:dyDescent="0.2">
      <c r="A3553" s="1" t="s">
        <v>124</v>
      </c>
      <c r="B3553" s="1" t="s">
        <v>289</v>
      </c>
      <c r="C3553" s="1" t="s">
        <v>28</v>
      </c>
      <c r="D3553" s="1">
        <v>2017</v>
      </c>
      <c r="E3553" s="1" t="s">
        <v>797</v>
      </c>
      <c r="F3553" s="1" t="s">
        <v>796</v>
      </c>
      <c r="G3553" s="1" t="s">
        <v>702</v>
      </c>
      <c r="H3553" s="1" t="s">
        <v>7</v>
      </c>
      <c r="I3553" s="1">
        <v>3.5404051999999998E-2</v>
      </c>
      <c r="J3553" s="1">
        <v>12.65</v>
      </c>
      <c r="K3553" s="1">
        <v>230.601</v>
      </c>
      <c r="L3553" s="1">
        <v>4</v>
      </c>
    </row>
    <row r="3554" spans="1:12" x14ac:dyDescent="0.2">
      <c r="A3554" s="1" t="s">
        <v>124</v>
      </c>
      <c r="B3554" s="1" t="s">
        <v>307</v>
      </c>
      <c r="C3554" s="1" t="s">
        <v>112</v>
      </c>
      <c r="D3554" s="1">
        <v>2017</v>
      </c>
      <c r="E3554" s="1" t="s">
        <v>797</v>
      </c>
      <c r="F3554" s="1" t="s">
        <v>796</v>
      </c>
      <c r="G3554" s="1" t="s">
        <v>702</v>
      </c>
      <c r="H3554" s="1" t="s">
        <v>7</v>
      </c>
      <c r="I3554" s="1">
        <v>0.12886135900000001</v>
      </c>
      <c r="J3554" s="1">
        <v>16.75</v>
      </c>
      <c r="K3554" s="1">
        <v>86.285600000000002</v>
      </c>
      <c r="L3554" s="1">
        <v>4</v>
      </c>
    </row>
    <row r="3555" spans="1:12" x14ac:dyDescent="0.2">
      <c r="A3555" s="1" t="s">
        <v>124</v>
      </c>
      <c r="B3555" s="1" t="s">
        <v>1302</v>
      </c>
      <c r="C3555" s="1" t="s">
        <v>25</v>
      </c>
      <c r="D3555" s="1">
        <v>2017</v>
      </c>
      <c r="E3555" s="1" t="s">
        <v>797</v>
      </c>
      <c r="F3555" s="1" t="s">
        <v>796</v>
      </c>
      <c r="G3555" s="1" t="s">
        <v>702</v>
      </c>
      <c r="H3555" s="1" t="s">
        <v>7</v>
      </c>
      <c r="I3555" s="1">
        <v>9.7866208999999996E-2</v>
      </c>
      <c r="J3555" s="1">
        <v>8.5</v>
      </c>
      <c r="K3555" s="1">
        <v>51.132399999999997</v>
      </c>
      <c r="L3555" s="1">
        <v>4</v>
      </c>
    </row>
    <row r="3556" spans="1:12" x14ac:dyDescent="0.2">
      <c r="A3556" s="1" t="s">
        <v>124</v>
      </c>
      <c r="B3556" s="1" t="s">
        <v>1576</v>
      </c>
      <c r="C3556" s="1" t="s">
        <v>25</v>
      </c>
      <c r="D3556" s="1">
        <v>2017</v>
      </c>
      <c r="E3556" s="1" t="s">
        <v>797</v>
      </c>
      <c r="F3556" s="1" t="s">
        <v>796</v>
      </c>
      <c r="G3556" s="1" t="s">
        <v>702</v>
      </c>
      <c r="H3556" s="1" t="s">
        <v>7</v>
      </c>
      <c r="I3556" s="1">
        <v>0.112203445</v>
      </c>
      <c r="J3556" s="1">
        <v>12.5</v>
      </c>
      <c r="K3556" s="1">
        <v>121.14400000000001</v>
      </c>
      <c r="L3556" s="1">
        <v>4</v>
      </c>
    </row>
    <row r="3557" spans="1:12" x14ac:dyDescent="0.2">
      <c r="A3557" s="1" t="s">
        <v>124</v>
      </c>
      <c r="B3557" s="1" t="s">
        <v>483</v>
      </c>
      <c r="C3557" s="1" t="s">
        <v>71</v>
      </c>
      <c r="D3557" s="1">
        <v>2017</v>
      </c>
      <c r="E3557" s="1" t="s">
        <v>797</v>
      </c>
      <c r="F3557" s="1" t="s">
        <v>796</v>
      </c>
      <c r="G3557" s="1" t="s">
        <v>702</v>
      </c>
      <c r="H3557" s="1" t="s">
        <v>7</v>
      </c>
      <c r="I3557" s="1">
        <v>0.124428516</v>
      </c>
      <c r="J3557" s="1">
        <v>18</v>
      </c>
      <c r="K3557" s="1">
        <v>119.91240000000001</v>
      </c>
      <c r="L3557" s="1">
        <v>4</v>
      </c>
    </row>
    <row r="3558" spans="1:12" x14ac:dyDescent="0.2">
      <c r="A3558" s="1" t="s">
        <v>124</v>
      </c>
      <c r="B3558" s="1" t="s">
        <v>697</v>
      </c>
      <c r="C3558" s="1" t="s">
        <v>71</v>
      </c>
      <c r="D3558" s="1">
        <v>2017</v>
      </c>
      <c r="E3558" s="1" t="s">
        <v>797</v>
      </c>
      <c r="F3558" s="1" t="s">
        <v>796</v>
      </c>
      <c r="G3558" s="1" t="s">
        <v>702</v>
      </c>
      <c r="H3558" s="1" t="s">
        <v>7</v>
      </c>
      <c r="I3558" s="1">
        <v>4.1730507E-2</v>
      </c>
      <c r="J3558" s="1">
        <v>19.7</v>
      </c>
      <c r="K3558" s="1">
        <v>109.2912</v>
      </c>
      <c r="L3558" s="1">
        <v>4</v>
      </c>
    </row>
    <row r="3559" spans="1:12" x14ac:dyDescent="0.2">
      <c r="A3559" s="1" t="s">
        <v>124</v>
      </c>
      <c r="B3559" s="1" t="s">
        <v>794</v>
      </c>
      <c r="C3559" s="1" t="s">
        <v>10</v>
      </c>
      <c r="D3559" s="1">
        <v>2017</v>
      </c>
      <c r="E3559" s="1" t="s">
        <v>797</v>
      </c>
      <c r="F3559" s="1" t="s">
        <v>796</v>
      </c>
      <c r="G3559" s="1" t="s">
        <v>702</v>
      </c>
      <c r="H3559" s="1" t="s">
        <v>7</v>
      </c>
      <c r="I3559" s="1">
        <v>8.5258864000000004E-2</v>
      </c>
      <c r="J3559" s="1">
        <v>5.6550000000000002</v>
      </c>
      <c r="K3559" s="1">
        <v>165.85</v>
      </c>
      <c r="L3559" s="1">
        <v>4</v>
      </c>
    </row>
    <row r="3560" spans="1:12" x14ac:dyDescent="0.2">
      <c r="A3560" s="1" t="s">
        <v>124</v>
      </c>
      <c r="B3560" s="1" t="s">
        <v>1373</v>
      </c>
      <c r="C3560" s="1" t="s">
        <v>10</v>
      </c>
      <c r="D3560" s="1">
        <v>2017</v>
      </c>
      <c r="E3560" s="1" t="s">
        <v>797</v>
      </c>
      <c r="F3560" s="1" t="s">
        <v>796</v>
      </c>
      <c r="G3560" s="1" t="s">
        <v>702</v>
      </c>
      <c r="H3560" s="1" t="s">
        <v>7</v>
      </c>
      <c r="I3560" s="1">
        <v>8.8691614000000002E-2</v>
      </c>
      <c r="J3560" s="1">
        <v>7.7850000000000001</v>
      </c>
      <c r="K3560" s="1">
        <v>61.850999999999999</v>
      </c>
      <c r="L3560" s="1">
        <v>4</v>
      </c>
    </row>
    <row r="3561" spans="1:12" x14ac:dyDescent="0.2">
      <c r="A3561" s="1" t="s">
        <v>124</v>
      </c>
      <c r="B3561" s="1" t="s">
        <v>649</v>
      </c>
      <c r="C3561" s="1" t="s">
        <v>10</v>
      </c>
      <c r="D3561" s="1">
        <v>2017</v>
      </c>
      <c r="E3561" s="1" t="s">
        <v>797</v>
      </c>
      <c r="F3561" s="1" t="s">
        <v>796</v>
      </c>
      <c r="G3561" s="1" t="s">
        <v>702</v>
      </c>
      <c r="H3561" s="1" t="s">
        <v>7</v>
      </c>
      <c r="I3561" s="1">
        <v>0</v>
      </c>
      <c r="J3561" s="1">
        <v>9.6950000000000003</v>
      </c>
      <c r="K3561" s="1">
        <v>185.18979999999999</v>
      </c>
      <c r="L3561" s="1">
        <v>4</v>
      </c>
    </row>
    <row r="3562" spans="1:12" x14ac:dyDescent="0.2">
      <c r="A3562" s="1" t="s">
        <v>124</v>
      </c>
      <c r="B3562" s="1" t="s">
        <v>1025</v>
      </c>
      <c r="C3562" s="1" t="s">
        <v>10</v>
      </c>
      <c r="D3562" s="1">
        <v>2017</v>
      </c>
      <c r="E3562" s="1" t="s">
        <v>797</v>
      </c>
      <c r="F3562" s="1" t="s">
        <v>796</v>
      </c>
      <c r="G3562" s="1" t="s">
        <v>702</v>
      </c>
      <c r="H3562" s="1" t="s">
        <v>7</v>
      </c>
      <c r="I3562" s="1">
        <v>0.171355643</v>
      </c>
      <c r="J3562" s="1">
        <v>14.65</v>
      </c>
      <c r="K3562" s="1">
        <v>47.669199999999996</v>
      </c>
      <c r="L3562" s="1">
        <v>4</v>
      </c>
    </row>
    <row r="3563" spans="1:12" x14ac:dyDescent="0.2">
      <c r="A3563" s="1" t="s">
        <v>124</v>
      </c>
      <c r="B3563" s="1" t="s">
        <v>469</v>
      </c>
      <c r="C3563" s="1" t="s">
        <v>10</v>
      </c>
      <c r="D3563" s="1">
        <v>2017</v>
      </c>
      <c r="E3563" s="1" t="s">
        <v>797</v>
      </c>
      <c r="F3563" s="1" t="s">
        <v>796</v>
      </c>
      <c r="G3563" s="1" t="s">
        <v>702</v>
      </c>
      <c r="H3563" s="1" t="s">
        <v>7</v>
      </c>
      <c r="I3563" s="1">
        <v>8.1304828999999995E-2</v>
      </c>
      <c r="J3563" s="1">
        <v>16.75</v>
      </c>
      <c r="K3563" s="1">
        <v>258.49880000000002</v>
      </c>
      <c r="L3563" s="1">
        <v>4</v>
      </c>
    </row>
    <row r="3564" spans="1:12" x14ac:dyDescent="0.2">
      <c r="A3564" s="1" t="s">
        <v>124</v>
      </c>
      <c r="B3564" s="1" t="s">
        <v>1496</v>
      </c>
      <c r="C3564" s="1" t="s">
        <v>10</v>
      </c>
      <c r="D3564" s="1">
        <v>2017</v>
      </c>
      <c r="E3564" s="1" t="s">
        <v>797</v>
      </c>
      <c r="F3564" s="1" t="s">
        <v>796</v>
      </c>
      <c r="G3564" s="1" t="s">
        <v>702</v>
      </c>
      <c r="H3564" s="1" t="s">
        <v>7</v>
      </c>
      <c r="I3564" s="1">
        <v>1.2272797E-2</v>
      </c>
      <c r="J3564" s="1">
        <v>18.25</v>
      </c>
      <c r="K3564" s="1">
        <v>160.2894</v>
      </c>
      <c r="L3564" s="1">
        <v>4</v>
      </c>
    </row>
    <row r="3565" spans="1:12" x14ac:dyDescent="0.2">
      <c r="A3565" s="1" t="s">
        <v>124</v>
      </c>
      <c r="B3565" s="1" t="s">
        <v>304</v>
      </c>
      <c r="C3565" s="1" t="s">
        <v>4</v>
      </c>
      <c r="D3565" s="1">
        <v>2017</v>
      </c>
      <c r="E3565" s="1" t="s">
        <v>797</v>
      </c>
      <c r="F3565" s="1" t="s">
        <v>796</v>
      </c>
      <c r="G3565" s="1" t="s">
        <v>702</v>
      </c>
      <c r="H3565" s="1" t="s">
        <v>7</v>
      </c>
      <c r="I3565" s="1">
        <v>6.953231E-2</v>
      </c>
      <c r="J3565" s="1">
        <v>9</v>
      </c>
      <c r="K3565" s="1">
        <v>266.58839999999998</v>
      </c>
      <c r="L3565" s="1">
        <v>4</v>
      </c>
    </row>
    <row r="3566" spans="1:12" x14ac:dyDescent="0.2">
      <c r="A3566" s="1" t="s">
        <v>124</v>
      </c>
      <c r="B3566" s="1" t="s">
        <v>637</v>
      </c>
      <c r="C3566" s="1" t="s">
        <v>4</v>
      </c>
      <c r="D3566" s="1">
        <v>2017</v>
      </c>
      <c r="E3566" s="1" t="s">
        <v>797</v>
      </c>
      <c r="F3566" s="1" t="s">
        <v>796</v>
      </c>
      <c r="G3566" s="1" t="s">
        <v>702</v>
      </c>
      <c r="H3566" s="1" t="s">
        <v>7</v>
      </c>
      <c r="I3566" s="1">
        <v>8.9135671E-2</v>
      </c>
      <c r="J3566" s="1">
        <v>10</v>
      </c>
      <c r="K3566" s="1">
        <v>146.9102</v>
      </c>
      <c r="L3566" s="1">
        <v>4</v>
      </c>
    </row>
    <row r="3567" spans="1:12" x14ac:dyDescent="0.2">
      <c r="A3567" s="1" t="s">
        <v>124</v>
      </c>
      <c r="B3567" s="1" t="s">
        <v>636</v>
      </c>
      <c r="C3567" s="1" t="s">
        <v>4</v>
      </c>
      <c r="D3567" s="1">
        <v>2017</v>
      </c>
      <c r="E3567" s="1" t="s">
        <v>797</v>
      </c>
      <c r="F3567" s="1" t="s">
        <v>796</v>
      </c>
      <c r="G3567" s="1" t="s">
        <v>702</v>
      </c>
      <c r="H3567" s="1" t="s">
        <v>7</v>
      </c>
      <c r="I3567" s="1">
        <v>3.2250092000000001E-2</v>
      </c>
      <c r="J3567" s="1">
        <v>11.15</v>
      </c>
      <c r="K3567" s="1">
        <v>164.05260000000001</v>
      </c>
      <c r="L3567" s="1">
        <v>4</v>
      </c>
    </row>
    <row r="3568" spans="1:12" x14ac:dyDescent="0.2">
      <c r="A3568" s="1" t="s">
        <v>124</v>
      </c>
      <c r="B3568" s="1" t="s">
        <v>765</v>
      </c>
      <c r="C3568" s="1" t="s">
        <v>4</v>
      </c>
      <c r="D3568" s="1">
        <v>2017</v>
      </c>
      <c r="E3568" s="1" t="s">
        <v>797</v>
      </c>
      <c r="F3568" s="1" t="s">
        <v>796</v>
      </c>
      <c r="G3568" s="1" t="s">
        <v>702</v>
      </c>
      <c r="H3568" s="1" t="s">
        <v>7</v>
      </c>
      <c r="I3568" s="1">
        <v>1.8845298E-2</v>
      </c>
      <c r="J3568" s="1">
        <v>12.5</v>
      </c>
      <c r="K3568" s="1">
        <v>96.738399999999999</v>
      </c>
      <c r="L3568" s="1">
        <v>4</v>
      </c>
    </row>
    <row r="3569" spans="1:12" x14ac:dyDescent="0.2">
      <c r="A3569" s="1" t="s">
        <v>124</v>
      </c>
      <c r="B3569" s="1" t="s">
        <v>1283</v>
      </c>
      <c r="C3569" s="1" t="s">
        <v>4</v>
      </c>
      <c r="D3569" s="1">
        <v>2017</v>
      </c>
      <c r="E3569" s="1" t="s">
        <v>797</v>
      </c>
      <c r="F3569" s="1" t="s">
        <v>796</v>
      </c>
      <c r="G3569" s="1" t="s">
        <v>702</v>
      </c>
      <c r="H3569" s="1" t="s">
        <v>7</v>
      </c>
      <c r="I3569" s="1">
        <v>0.1630653</v>
      </c>
      <c r="J3569" s="1">
        <v>18.2</v>
      </c>
      <c r="K3569" s="1">
        <v>43.308599999999998</v>
      </c>
      <c r="L3569" s="1">
        <v>4</v>
      </c>
    </row>
    <row r="3570" spans="1:12" x14ac:dyDescent="0.2">
      <c r="A3570" s="1" t="s">
        <v>124</v>
      </c>
      <c r="B3570" s="1" t="s">
        <v>445</v>
      </c>
      <c r="C3570" s="1" t="s">
        <v>171</v>
      </c>
      <c r="D3570" s="1">
        <v>2017</v>
      </c>
      <c r="E3570" s="1" t="s">
        <v>797</v>
      </c>
      <c r="F3570" s="1" t="s">
        <v>796</v>
      </c>
      <c r="G3570" s="1" t="s">
        <v>702</v>
      </c>
      <c r="H3570" s="1" t="s">
        <v>7</v>
      </c>
      <c r="I3570" s="1">
        <v>3.4868095000000002E-2</v>
      </c>
      <c r="J3570" s="1">
        <v>5.1100000000000003</v>
      </c>
      <c r="K3570" s="1">
        <v>163.821</v>
      </c>
      <c r="L3570" s="1">
        <v>4</v>
      </c>
    </row>
    <row r="3571" spans="1:12" x14ac:dyDescent="0.2">
      <c r="A3571" s="1" t="s">
        <v>124</v>
      </c>
      <c r="B3571" s="1" t="s">
        <v>1217</v>
      </c>
      <c r="C3571" s="1" t="s">
        <v>171</v>
      </c>
      <c r="D3571" s="1">
        <v>2017</v>
      </c>
      <c r="E3571" s="1" t="s">
        <v>797</v>
      </c>
      <c r="F3571" s="1" t="s">
        <v>796</v>
      </c>
      <c r="G3571" s="1" t="s">
        <v>702</v>
      </c>
      <c r="H3571" s="1" t="s">
        <v>7</v>
      </c>
      <c r="I3571" s="1">
        <v>5.9774650000000004E-3</v>
      </c>
      <c r="J3571" s="1">
        <v>6.36</v>
      </c>
      <c r="K3571" s="1">
        <v>163.3526</v>
      </c>
      <c r="L3571" s="1">
        <v>4</v>
      </c>
    </row>
    <row r="3572" spans="1:12" x14ac:dyDescent="0.2">
      <c r="A3572" s="1" t="s">
        <v>124</v>
      </c>
      <c r="B3572" s="1" t="s">
        <v>1278</v>
      </c>
      <c r="C3572" s="1" t="s">
        <v>171</v>
      </c>
      <c r="D3572" s="1">
        <v>2017</v>
      </c>
      <c r="E3572" s="1" t="s">
        <v>797</v>
      </c>
      <c r="F3572" s="1" t="s">
        <v>796</v>
      </c>
      <c r="G3572" s="1" t="s">
        <v>702</v>
      </c>
      <c r="H3572" s="1" t="s">
        <v>7</v>
      </c>
      <c r="I3572" s="1">
        <v>6.76387E-3</v>
      </c>
      <c r="J3572" s="1">
        <v>12.5</v>
      </c>
      <c r="K3572" s="1">
        <v>40.811199999999999</v>
      </c>
      <c r="L3572" s="1">
        <v>4</v>
      </c>
    </row>
    <row r="3573" spans="1:12" x14ac:dyDescent="0.2">
      <c r="A3573" s="1" t="s">
        <v>124</v>
      </c>
      <c r="B3573" s="1" t="s">
        <v>1555</v>
      </c>
      <c r="C3573" s="1" t="s">
        <v>171</v>
      </c>
      <c r="D3573" s="1">
        <v>2017</v>
      </c>
      <c r="E3573" s="1" t="s">
        <v>797</v>
      </c>
      <c r="F3573" s="1" t="s">
        <v>796</v>
      </c>
      <c r="G3573" s="1" t="s">
        <v>702</v>
      </c>
      <c r="H3573" s="1" t="s">
        <v>7</v>
      </c>
      <c r="I3573" s="1">
        <v>0.13504726</v>
      </c>
      <c r="J3573" s="1">
        <v>15.75</v>
      </c>
      <c r="K3573" s="1">
        <v>98.57</v>
      </c>
      <c r="L3573" s="1">
        <v>4</v>
      </c>
    </row>
    <row r="3574" spans="1:12" x14ac:dyDescent="0.2">
      <c r="A3574" s="1" t="s">
        <v>124</v>
      </c>
      <c r="B3574" s="1" t="s">
        <v>418</v>
      </c>
      <c r="C3574" s="1" t="s">
        <v>165</v>
      </c>
      <c r="D3574" s="1">
        <v>2017</v>
      </c>
      <c r="E3574" s="1" t="s">
        <v>797</v>
      </c>
      <c r="F3574" s="1" t="s">
        <v>796</v>
      </c>
      <c r="G3574" s="1" t="s">
        <v>702</v>
      </c>
      <c r="H3574" s="1" t="s">
        <v>7</v>
      </c>
      <c r="I3574" s="1">
        <v>4.8677482000000001E-2</v>
      </c>
      <c r="J3574" s="1">
        <v>10.65</v>
      </c>
      <c r="K3574" s="1">
        <v>166.15260000000001</v>
      </c>
      <c r="L3574" s="1">
        <v>4</v>
      </c>
    </row>
    <row r="3575" spans="1:12" x14ac:dyDescent="0.2">
      <c r="A3575" s="1" t="s">
        <v>124</v>
      </c>
      <c r="B3575" s="1" t="s">
        <v>140</v>
      </c>
      <c r="C3575" s="1" t="s">
        <v>14</v>
      </c>
      <c r="D3575" s="1">
        <v>2017</v>
      </c>
      <c r="E3575" s="1" t="s">
        <v>797</v>
      </c>
      <c r="F3575" s="1" t="s">
        <v>796</v>
      </c>
      <c r="G3575" s="1" t="s">
        <v>702</v>
      </c>
      <c r="H3575" s="1" t="s">
        <v>7</v>
      </c>
      <c r="I3575" s="1">
        <v>8.5938463000000007E-2</v>
      </c>
      <c r="J3575" s="1">
        <v>9</v>
      </c>
      <c r="K3575" s="1">
        <v>168.6816</v>
      </c>
      <c r="L3575" s="1">
        <v>4</v>
      </c>
    </row>
    <row r="3576" spans="1:12" x14ac:dyDescent="0.2">
      <c r="A3576" s="1" t="s">
        <v>124</v>
      </c>
      <c r="B3576" s="1" t="s">
        <v>1548</v>
      </c>
      <c r="C3576" s="1" t="s">
        <v>14</v>
      </c>
      <c r="D3576" s="1">
        <v>2017</v>
      </c>
      <c r="E3576" s="1" t="s">
        <v>797</v>
      </c>
      <c r="F3576" s="1" t="s">
        <v>796</v>
      </c>
      <c r="G3576" s="1" t="s">
        <v>702</v>
      </c>
      <c r="H3576" s="1" t="s">
        <v>7</v>
      </c>
      <c r="I3576" s="1">
        <v>2.9567217999999999E-2</v>
      </c>
      <c r="J3576" s="1">
        <v>9.6950000000000003</v>
      </c>
      <c r="K3576" s="1">
        <v>160.49199999999999</v>
      </c>
      <c r="L3576" s="1">
        <v>4</v>
      </c>
    </row>
    <row r="3577" spans="1:12" x14ac:dyDescent="0.2">
      <c r="A3577" s="1" t="s">
        <v>124</v>
      </c>
      <c r="B3577" s="1" t="s">
        <v>1536</v>
      </c>
      <c r="C3577" s="1" t="s">
        <v>14</v>
      </c>
      <c r="D3577" s="1">
        <v>2017</v>
      </c>
      <c r="E3577" s="1" t="s">
        <v>797</v>
      </c>
      <c r="F3577" s="1" t="s">
        <v>796</v>
      </c>
      <c r="G3577" s="1" t="s">
        <v>702</v>
      </c>
      <c r="H3577" s="1" t="s">
        <v>7</v>
      </c>
      <c r="I3577" s="1">
        <v>7.4601505999999998E-2</v>
      </c>
      <c r="J3577" s="1">
        <v>15.35</v>
      </c>
      <c r="K3577" s="1">
        <v>90.983000000000004</v>
      </c>
      <c r="L3577" s="1">
        <v>4</v>
      </c>
    </row>
    <row r="3578" spans="1:12" x14ac:dyDescent="0.2">
      <c r="A3578" s="1" t="s">
        <v>124</v>
      </c>
      <c r="B3578" s="1" t="s">
        <v>129</v>
      </c>
      <c r="C3578" s="1" t="s">
        <v>19</v>
      </c>
      <c r="D3578" s="1">
        <v>2017</v>
      </c>
      <c r="E3578" s="1" t="s">
        <v>797</v>
      </c>
      <c r="F3578" s="1" t="s">
        <v>796</v>
      </c>
      <c r="G3578" s="1" t="s">
        <v>702</v>
      </c>
      <c r="H3578" s="1" t="s">
        <v>7</v>
      </c>
      <c r="I3578" s="1">
        <v>0.115010655</v>
      </c>
      <c r="J3578" s="1">
        <v>6.1349999999999998</v>
      </c>
      <c r="K3578" s="1">
        <v>161.52359999999999</v>
      </c>
      <c r="L3578" s="1">
        <v>4</v>
      </c>
    </row>
    <row r="3579" spans="1:12" x14ac:dyDescent="0.2">
      <c r="A3579" s="1" t="s">
        <v>6</v>
      </c>
      <c r="B3579" s="1" t="s">
        <v>954</v>
      </c>
      <c r="C3579" s="1" t="s">
        <v>28</v>
      </c>
      <c r="D3579" s="1">
        <v>2017</v>
      </c>
      <c r="E3579" s="1" t="s">
        <v>797</v>
      </c>
      <c r="F3579" s="1" t="s">
        <v>796</v>
      </c>
      <c r="G3579" s="1" t="s">
        <v>702</v>
      </c>
      <c r="H3579" s="1" t="s">
        <v>7</v>
      </c>
      <c r="I3579" s="1">
        <v>4.8518008000000001E-2</v>
      </c>
      <c r="J3579" s="1">
        <v>5.4649999999999999</v>
      </c>
      <c r="K3579" s="1">
        <v>132.96260000000001</v>
      </c>
      <c r="L3579" s="1">
        <v>4</v>
      </c>
    </row>
    <row r="3580" spans="1:12" x14ac:dyDescent="0.2">
      <c r="A3580" s="1" t="s">
        <v>6</v>
      </c>
      <c r="B3580" s="1" t="s">
        <v>1470</v>
      </c>
      <c r="C3580" s="1" t="s">
        <v>28</v>
      </c>
      <c r="D3580" s="1">
        <v>2017</v>
      </c>
      <c r="E3580" s="1" t="s">
        <v>797</v>
      </c>
      <c r="F3580" s="1" t="s">
        <v>796</v>
      </c>
      <c r="G3580" s="1" t="s">
        <v>702</v>
      </c>
      <c r="H3580" s="1" t="s">
        <v>7</v>
      </c>
      <c r="I3580" s="1">
        <v>7.9312366999999995E-2</v>
      </c>
      <c r="J3580" s="1">
        <v>6.1349999999999998</v>
      </c>
      <c r="K3580" s="1">
        <v>151.73660000000001</v>
      </c>
      <c r="L3580" s="1">
        <v>4</v>
      </c>
    </row>
    <row r="3581" spans="1:12" x14ac:dyDescent="0.2">
      <c r="A3581" s="1" t="s">
        <v>6</v>
      </c>
      <c r="B3581" s="1" t="s">
        <v>983</v>
      </c>
      <c r="C3581" s="1" t="s">
        <v>28</v>
      </c>
      <c r="D3581" s="1">
        <v>2017</v>
      </c>
      <c r="E3581" s="1" t="s">
        <v>797</v>
      </c>
      <c r="F3581" s="1" t="s">
        <v>796</v>
      </c>
      <c r="G3581" s="1" t="s">
        <v>702</v>
      </c>
      <c r="H3581" s="1" t="s">
        <v>7</v>
      </c>
      <c r="I3581" s="1">
        <v>0.16151689399999999</v>
      </c>
      <c r="J3581" s="1">
        <v>7.8550000000000004</v>
      </c>
      <c r="K3581" s="1">
        <v>37.084800000000001</v>
      </c>
      <c r="L3581" s="1">
        <v>4</v>
      </c>
    </row>
    <row r="3582" spans="1:12" x14ac:dyDescent="0.2">
      <c r="A3582" s="1" t="s">
        <v>6</v>
      </c>
      <c r="B3582" s="1" t="s">
        <v>387</v>
      </c>
      <c r="C3582" s="1" t="s">
        <v>28</v>
      </c>
      <c r="D3582" s="1">
        <v>2017</v>
      </c>
      <c r="E3582" s="1" t="s">
        <v>797</v>
      </c>
      <c r="F3582" s="1" t="s">
        <v>796</v>
      </c>
      <c r="G3582" s="1" t="s">
        <v>702</v>
      </c>
      <c r="H3582" s="1" t="s">
        <v>7</v>
      </c>
      <c r="I3582" s="1">
        <v>0.105287746</v>
      </c>
      <c r="J3582" s="1">
        <v>11.15</v>
      </c>
      <c r="K3582" s="1">
        <v>103.26479999999999</v>
      </c>
      <c r="L3582" s="1">
        <v>4</v>
      </c>
    </row>
    <row r="3583" spans="1:12" x14ac:dyDescent="0.2">
      <c r="A3583" s="1" t="s">
        <v>6</v>
      </c>
      <c r="B3583" s="1" t="s">
        <v>979</v>
      </c>
      <c r="C3583" s="1" t="s">
        <v>28</v>
      </c>
      <c r="D3583" s="1">
        <v>2017</v>
      </c>
      <c r="E3583" s="1" t="s">
        <v>797</v>
      </c>
      <c r="F3583" s="1" t="s">
        <v>796</v>
      </c>
      <c r="G3583" s="1" t="s">
        <v>702</v>
      </c>
      <c r="H3583" s="1" t="s">
        <v>7</v>
      </c>
      <c r="I3583" s="1">
        <v>0.117339056</v>
      </c>
      <c r="J3583" s="1">
        <v>20.2</v>
      </c>
      <c r="K3583" s="1">
        <v>195.011</v>
      </c>
      <c r="L3583" s="1">
        <v>4</v>
      </c>
    </row>
    <row r="3584" spans="1:12" x14ac:dyDescent="0.2">
      <c r="A3584" s="1" t="s">
        <v>6</v>
      </c>
      <c r="B3584" s="1" t="s">
        <v>741</v>
      </c>
      <c r="C3584" s="1" t="s">
        <v>108</v>
      </c>
      <c r="D3584" s="1">
        <v>2017</v>
      </c>
      <c r="E3584" s="1" t="s">
        <v>797</v>
      </c>
      <c r="F3584" s="1" t="s">
        <v>796</v>
      </c>
      <c r="G3584" s="1" t="s">
        <v>702</v>
      </c>
      <c r="H3584" s="1" t="s">
        <v>7</v>
      </c>
      <c r="I3584" s="1">
        <v>6.0654267999999997E-2</v>
      </c>
      <c r="J3584" s="1">
        <v>10.695</v>
      </c>
      <c r="K3584" s="1">
        <v>174.77119999999999</v>
      </c>
      <c r="L3584" s="1">
        <v>4</v>
      </c>
    </row>
    <row r="3585" spans="1:12" x14ac:dyDescent="0.2">
      <c r="A3585" s="1" t="s">
        <v>6</v>
      </c>
      <c r="B3585" s="1" t="s">
        <v>380</v>
      </c>
      <c r="C3585" s="1" t="s">
        <v>25</v>
      </c>
      <c r="D3585" s="1">
        <v>2017</v>
      </c>
      <c r="E3585" s="1" t="s">
        <v>797</v>
      </c>
      <c r="F3585" s="1" t="s">
        <v>796</v>
      </c>
      <c r="G3585" s="1" t="s">
        <v>702</v>
      </c>
      <c r="H3585" s="1" t="s">
        <v>7</v>
      </c>
      <c r="I3585" s="1">
        <v>5.3611143999999999E-2</v>
      </c>
      <c r="J3585" s="1">
        <v>5.4050000000000002</v>
      </c>
      <c r="K3585" s="1">
        <v>197.77420000000001</v>
      </c>
      <c r="L3585" s="1">
        <v>4</v>
      </c>
    </row>
    <row r="3586" spans="1:12" x14ac:dyDescent="0.2">
      <c r="A3586" s="1" t="s">
        <v>6</v>
      </c>
      <c r="B3586" s="1" t="s">
        <v>1462</v>
      </c>
      <c r="C3586" s="1" t="s">
        <v>25</v>
      </c>
      <c r="D3586" s="1">
        <v>2017</v>
      </c>
      <c r="E3586" s="1" t="s">
        <v>797</v>
      </c>
      <c r="F3586" s="1" t="s">
        <v>796</v>
      </c>
      <c r="G3586" s="1" t="s">
        <v>702</v>
      </c>
      <c r="H3586" s="1" t="s">
        <v>7</v>
      </c>
      <c r="I3586" s="1">
        <v>0.170251293</v>
      </c>
      <c r="J3586" s="1">
        <v>11.8</v>
      </c>
      <c r="K3586" s="1">
        <v>116.4834</v>
      </c>
      <c r="L3586" s="1">
        <v>4</v>
      </c>
    </row>
    <row r="3587" spans="1:12" x14ac:dyDescent="0.2">
      <c r="A3587" s="1" t="s">
        <v>6</v>
      </c>
      <c r="B3587" s="1" t="s">
        <v>1332</v>
      </c>
      <c r="C3587" s="1" t="s">
        <v>25</v>
      </c>
      <c r="D3587" s="1">
        <v>2017</v>
      </c>
      <c r="E3587" s="1" t="s">
        <v>797</v>
      </c>
      <c r="F3587" s="1" t="s">
        <v>796</v>
      </c>
      <c r="G3587" s="1" t="s">
        <v>702</v>
      </c>
      <c r="H3587" s="1" t="s">
        <v>7</v>
      </c>
      <c r="I3587" s="1">
        <v>2.7341529E-2</v>
      </c>
      <c r="J3587" s="1">
        <v>19.5</v>
      </c>
      <c r="K3587" s="1">
        <v>158.292</v>
      </c>
      <c r="L3587" s="1">
        <v>4</v>
      </c>
    </row>
    <row r="3588" spans="1:12" x14ac:dyDescent="0.2">
      <c r="A3588" s="1" t="s">
        <v>6</v>
      </c>
      <c r="B3588" s="1" t="s">
        <v>367</v>
      </c>
      <c r="C3588" s="1" t="s">
        <v>71</v>
      </c>
      <c r="D3588" s="1">
        <v>2017</v>
      </c>
      <c r="E3588" s="1" t="s">
        <v>797</v>
      </c>
      <c r="F3588" s="1" t="s">
        <v>796</v>
      </c>
      <c r="G3588" s="1" t="s">
        <v>702</v>
      </c>
      <c r="H3588" s="1" t="s">
        <v>7</v>
      </c>
      <c r="I3588" s="1">
        <v>8.2386010999999995E-2</v>
      </c>
      <c r="J3588" s="1">
        <v>8.18</v>
      </c>
      <c r="K3588" s="1">
        <v>56.658799999999999</v>
      </c>
      <c r="L3588" s="1">
        <v>4</v>
      </c>
    </row>
    <row r="3589" spans="1:12" x14ac:dyDescent="0.2">
      <c r="A3589" s="1" t="s">
        <v>6</v>
      </c>
      <c r="B3589" s="1" t="s">
        <v>1251</v>
      </c>
      <c r="C3589" s="1" t="s">
        <v>71</v>
      </c>
      <c r="D3589" s="1">
        <v>2017</v>
      </c>
      <c r="E3589" s="1" t="s">
        <v>797</v>
      </c>
      <c r="F3589" s="1" t="s">
        <v>796</v>
      </c>
      <c r="G3589" s="1" t="s">
        <v>702</v>
      </c>
      <c r="H3589" s="1" t="s">
        <v>7</v>
      </c>
      <c r="I3589" s="1">
        <v>4.7420609000000002E-2</v>
      </c>
      <c r="J3589" s="1">
        <v>9.6950000000000003</v>
      </c>
      <c r="K3589" s="1">
        <v>246.01439999999999</v>
      </c>
      <c r="L3589" s="1">
        <v>4</v>
      </c>
    </row>
    <row r="3590" spans="1:12" x14ac:dyDescent="0.2">
      <c r="A3590" s="1" t="s">
        <v>6</v>
      </c>
      <c r="B3590" s="1" t="s">
        <v>563</v>
      </c>
      <c r="C3590" s="1" t="s">
        <v>71</v>
      </c>
      <c r="D3590" s="1">
        <v>2017</v>
      </c>
      <c r="E3590" s="1" t="s">
        <v>797</v>
      </c>
      <c r="F3590" s="1" t="s">
        <v>796</v>
      </c>
      <c r="G3590" s="1" t="s">
        <v>702</v>
      </c>
      <c r="H3590" s="1" t="s">
        <v>7</v>
      </c>
      <c r="I3590" s="1">
        <v>6.3162607999999995E-2</v>
      </c>
      <c r="J3590" s="1">
        <v>10</v>
      </c>
      <c r="K3590" s="1">
        <v>228.66679999999999</v>
      </c>
      <c r="L3590" s="1">
        <v>4</v>
      </c>
    </row>
    <row r="3591" spans="1:12" x14ac:dyDescent="0.2">
      <c r="A3591" s="1" t="s">
        <v>6</v>
      </c>
      <c r="B3591" s="1" t="s">
        <v>78</v>
      </c>
      <c r="C3591" s="1" t="s">
        <v>71</v>
      </c>
      <c r="D3591" s="1">
        <v>2017</v>
      </c>
      <c r="E3591" s="1" t="s">
        <v>797</v>
      </c>
      <c r="F3591" s="1" t="s">
        <v>796</v>
      </c>
      <c r="G3591" s="1" t="s">
        <v>702</v>
      </c>
      <c r="H3591" s="1" t="s">
        <v>7</v>
      </c>
      <c r="I3591" s="1">
        <v>0</v>
      </c>
      <c r="J3591" s="1">
        <v>18.7</v>
      </c>
      <c r="K3591" s="1">
        <v>229.20099999999999</v>
      </c>
      <c r="L3591" s="1">
        <v>4</v>
      </c>
    </row>
    <row r="3592" spans="1:12" x14ac:dyDescent="0.2">
      <c r="A3592" s="1" t="s">
        <v>6</v>
      </c>
      <c r="B3592" s="1" t="s">
        <v>342</v>
      </c>
      <c r="C3592" s="1" t="s">
        <v>10</v>
      </c>
      <c r="D3592" s="1">
        <v>2017</v>
      </c>
      <c r="E3592" s="1" t="s">
        <v>797</v>
      </c>
      <c r="F3592" s="1" t="s">
        <v>796</v>
      </c>
      <c r="G3592" s="1" t="s">
        <v>702</v>
      </c>
      <c r="H3592" s="1" t="s">
        <v>7</v>
      </c>
      <c r="I3592" s="1">
        <v>2.4944396000000001E-2</v>
      </c>
      <c r="J3592" s="1">
        <v>16.100000000000001</v>
      </c>
      <c r="K3592" s="1">
        <v>95.441000000000003</v>
      </c>
      <c r="L3592" s="1">
        <v>4</v>
      </c>
    </row>
    <row r="3593" spans="1:12" x14ac:dyDescent="0.2">
      <c r="A3593" s="1" t="s">
        <v>6</v>
      </c>
      <c r="B3593" s="1" t="s">
        <v>68</v>
      </c>
      <c r="C3593" s="1" t="s">
        <v>10</v>
      </c>
      <c r="D3593" s="1">
        <v>2017</v>
      </c>
      <c r="E3593" s="1" t="s">
        <v>797</v>
      </c>
      <c r="F3593" s="1" t="s">
        <v>796</v>
      </c>
      <c r="G3593" s="1" t="s">
        <v>702</v>
      </c>
      <c r="H3593" s="1" t="s">
        <v>7</v>
      </c>
      <c r="I3593" s="1">
        <v>0.119439636</v>
      </c>
      <c r="J3593" s="1">
        <v>16.7</v>
      </c>
      <c r="K3593" s="1">
        <v>182.19759999999999</v>
      </c>
      <c r="L3593" s="1">
        <v>4</v>
      </c>
    </row>
    <row r="3594" spans="1:12" x14ac:dyDescent="0.2">
      <c r="A3594" s="1" t="s">
        <v>6</v>
      </c>
      <c r="B3594" s="1" t="s">
        <v>333</v>
      </c>
      <c r="C3594" s="1" t="s">
        <v>47</v>
      </c>
      <c r="D3594" s="1">
        <v>2017</v>
      </c>
      <c r="E3594" s="1" t="s">
        <v>797</v>
      </c>
      <c r="F3594" s="1" t="s">
        <v>796</v>
      </c>
      <c r="G3594" s="1" t="s">
        <v>702</v>
      </c>
      <c r="H3594" s="1" t="s">
        <v>7</v>
      </c>
      <c r="I3594" s="1">
        <v>9.1560606000000003E-2</v>
      </c>
      <c r="J3594" s="1">
        <v>18.7</v>
      </c>
      <c r="K3594" s="1">
        <v>182.32919999999999</v>
      </c>
      <c r="L3594" s="1">
        <v>4</v>
      </c>
    </row>
    <row r="3595" spans="1:12" x14ac:dyDescent="0.2">
      <c r="A3595" s="1" t="s">
        <v>6</v>
      </c>
      <c r="B3595" s="1" t="s">
        <v>331</v>
      </c>
      <c r="C3595" s="1" t="s">
        <v>163</v>
      </c>
      <c r="D3595" s="1">
        <v>2017</v>
      </c>
      <c r="E3595" s="1" t="s">
        <v>797</v>
      </c>
      <c r="F3595" s="1" t="s">
        <v>796</v>
      </c>
      <c r="G3595" s="1" t="s">
        <v>702</v>
      </c>
      <c r="H3595" s="1" t="s">
        <v>7</v>
      </c>
      <c r="I3595" s="1">
        <v>0.14021376199999999</v>
      </c>
      <c r="J3595" s="1">
        <v>5.3650000000000002</v>
      </c>
      <c r="K3595" s="1">
        <v>173.7764</v>
      </c>
      <c r="L3595" s="1">
        <v>4</v>
      </c>
    </row>
    <row r="3596" spans="1:12" x14ac:dyDescent="0.2">
      <c r="A3596" s="1" t="s">
        <v>6</v>
      </c>
      <c r="B3596" s="1" t="s">
        <v>316</v>
      </c>
      <c r="C3596" s="1" t="s">
        <v>14</v>
      </c>
      <c r="D3596" s="1">
        <v>2017</v>
      </c>
      <c r="E3596" s="1" t="s">
        <v>797</v>
      </c>
      <c r="F3596" s="1" t="s">
        <v>796</v>
      </c>
      <c r="G3596" s="1" t="s">
        <v>702</v>
      </c>
      <c r="H3596" s="1" t="s">
        <v>7</v>
      </c>
      <c r="I3596" s="1">
        <v>9.9113429000000003E-2</v>
      </c>
      <c r="J3596" s="1">
        <v>14.65</v>
      </c>
      <c r="K3596" s="1">
        <v>52.866599999999998</v>
      </c>
      <c r="L3596" s="1">
        <v>4</v>
      </c>
    </row>
    <row r="3597" spans="1:12" x14ac:dyDescent="0.2">
      <c r="A3597" s="1" t="s">
        <v>6</v>
      </c>
      <c r="B3597" s="1" t="s">
        <v>715</v>
      </c>
      <c r="C3597" s="1" t="s">
        <v>19</v>
      </c>
      <c r="D3597" s="1">
        <v>2017</v>
      </c>
      <c r="E3597" s="1" t="s">
        <v>797</v>
      </c>
      <c r="F3597" s="1" t="s">
        <v>796</v>
      </c>
      <c r="G3597" s="1" t="s">
        <v>702</v>
      </c>
      <c r="H3597" s="1" t="s">
        <v>7</v>
      </c>
      <c r="I3597" s="1">
        <v>3.9920687000000003E-2</v>
      </c>
      <c r="J3597" s="1">
        <v>19.350000000000001</v>
      </c>
      <c r="K3597" s="1">
        <v>163.38679999999999</v>
      </c>
      <c r="L3597" s="1">
        <v>4</v>
      </c>
    </row>
    <row r="3598" spans="1:12" x14ac:dyDescent="0.2">
      <c r="A3598" s="1" t="s">
        <v>6</v>
      </c>
      <c r="B3598" s="1" t="s">
        <v>313</v>
      </c>
      <c r="C3598" s="1" t="s">
        <v>122</v>
      </c>
      <c r="D3598" s="1">
        <v>2017</v>
      </c>
      <c r="E3598" s="1" t="s">
        <v>797</v>
      </c>
      <c r="F3598" s="1" t="s">
        <v>796</v>
      </c>
      <c r="G3598" s="1" t="s">
        <v>702</v>
      </c>
      <c r="H3598" s="1" t="s">
        <v>7</v>
      </c>
      <c r="I3598" s="1">
        <v>0</v>
      </c>
      <c r="J3598" s="1">
        <v>17.7</v>
      </c>
      <c r="K3598" s="1">
        <v>183.5924</v>
      </c>
      <c r="L3598" s="1">
        <v>4</v>
      </c>
    </row>
    <row r="3599" spans="1:12" x14ac:dyDescent="0.2">
      <c r="A3599" s="1" t="s">
        <v>21</v>
      </c>
      <c r="B3599" s="1" t="s">
        <v>443</v>
      </c>
      <c r="C3599" s="1" t="s">
        <v>171</v>
      </c>
      <c r="D3599" s="1">
        <v>2017</v>
      </c>
      <c r="E3599" s="1" t="s">
        <v>797</v>
      </c>
      <c r="F3599" s="1" t="s">
        <v>796</v>
      </c>
      <c r="G3599" s="1" t="s">
        <v>702</v>
      </c>
      <c r="H3599" s="1" t="s">
        <v>7</v>
      </c>
      <c r="I3599" s="1">
        <v>1.3127547999999999E-2</v>
      </c>
      <c r="J3599" s="1">
        <v>8.18</v>
      </c>
      <c r="K3599" s="1">
        <v>142.0154</v>
      </c>
      <c r="L3599" s="1">
        <v>4</v>
      </c>
    </row>
    <row r="3600" spans="1:12" x14ac:dyDescent="0.2">
      <c r="A3600" s="1" t="s">
        <v>295</v>
      </c>
      <c r="B3600" s="1" t="s">
        <v>607</v>
      </c>
      <c r="C3600" s="1" t="s">
        <v>163</v>
      </c>
      <c r="D3600" s="1">
        <v>2011</v>
      </c>
      <c r="E3600" s="1" t="s">
        <v>703</v>
      </c>
      <c r="F3600" s="1" t="s">
        <v>2</v>
      </c>
      <c r="G3600" s="1" t="s">
        <v>1</v>
      </c>
      <c r="H3600" s="1" t="s">
        <v>701</v>
      </c>
      <c r="I3600" s="1">
        <v>5.2264270000000002E-2</v>
      </c>
      <c r="J3600" s="1">
        <v>10.395</v>
      </c>
      <c r="K3600" s="1">
        <v>158.46039999999999</v>
      </c>
      <c r="L3600" s="1">
        <v>4</v>
      </c>
    </row>
    <row r="3601" spans="1:12" x14ac:dyDescent="0.2">
      <c r="A3601" s="1" t="s">
        <v>295</v>
      </c>
      <c r="B3601" s="1" t="s">
        <v>1054</v>
      </c>
      <c r="C3601" s="1" t="s">
        <v>19</v>
      </c>
      <c r="D3601" s="1">
        <v>2011</v>
      </c>
      <c r="E3601" s="1" t="s">
        <v>703</v>
      </c>
      <c r="F3601" s="1" t="s">
        <v>2</v>
      </c>
      <c r="G3601" s="1" t="s">
        <v>1</v>
      </c>
      <c r="H3601" s="1" t="s">
        <v>701</v>
      </c>
      <c r="I3601" s="1">
        <v>2.3168230000000001E-2</v>
      </c>
      <c r="J3601" s="1">
        <v>9.8000000000000007</v>
      </c>
      <c r="K3601" s="1">
        <v>47.506</v>
      </c>
      <c r="L3601" s="1">
        <v>4</v>
      </c>
    </row>
    <row r="3602" spans="1:12" x14ac:dyDescent="0.2">
      <c r="A3602" s="1" t="s">
        <v>124</v>
      </c>
      <c r="B3602" s="1" t="s">
        <v>689</v>
      </c>
      <c r="C3602" s="1" t="s">
        <v>28</v>
      </c>
      <c r="D3602" s="1">
        <v>2011</v>
      </c>
      <c r="E3602" s="1" t="s">
        <v>703</v>
      </c>
      <c r="F3602" s="1" t="s">
        <v>2</v>
      </c>
      <c r="G3602" s="1" t="s">
        <v>1</v>
      </c>
      <c r="H3602" s="1" t="s">
        <v>701</v>
      </c>
      <c r="I3602" s="1">
        <v>0.17236542799999999</v>
      </c>
      <c r="J3602" s="1">
        <v>9.17</v>
      </c>
      <c r="K3602" s="1">
        <v>144.84700000000001</v>
      </c>
      <c r="L3602" s="1">
        <v>4</v>
      </c>
    </row>
    <row r="3603" spans="1:12" x14ac:dyDescent="0.2">
      <c r="A3603" s="1" t="s">
        <v>124</v>
      </c>
      <c r="B3603" s="1" t="s">
        <v>915</v>
      </c>
      <c r="C3603" s="1" t="s">
        <v>28</v>
      </c>
      <c r="D3603" s="1">
        <v>2011</v>
      </c>
      <c r="E3603" s="1" t="s">
        <v>703</v>
      </c>
      <c r="F3603" s="1" t="s">
        <v>2</v>
      </c>
      <c r="G3603" s="1" t="s">
        <v>1</v>
      </c>
      <c r="H3603" s="1" t="s">
        <v>701</v>
      </c>
      <c r="I3603" s="1">
        <v>0.29494889699999999</v>
      </c>
      <c r="J3603" s="1">
        <v>11.1</v>
      </c>
      <c r="K3603" s="1">
        <v>159.06039999999999</v>
      </c>
      <c r="L3603" s="1">
        <v>4</v>
      </c>
    </row>
    <row r="3604" spans="1:12" x14ac:dyDescent="0.2">
      <c r="A3604" s="1" t="s">
        <v>124</v>
      </c>
      <c r="B3604" s="1" t="s">
        <v>686</v>
      </c>
      <c r="C3604" s="1" t="s">
        <v>28</v>
      </c>
      <c r="D3604" s="1">
        <v>2011</v>
      </c>
      <c r="E3604" s="1" t="s">
        <v>703</v>
      </c>
      <c r="F3604" s="1" t="s">
        <v>2</v>
      </c>
      <c r="G3604" s="1" t="s">
        <v>1</v>
      </c>
      <c r="H3604" s="1" t="s">
        <v>701</v>
      </c>
      <c r="I3604" s="1">
        <v>0.18625085199999999</v>
      </c>
      <c r="J3604" s="1">
        <v>12.3</v>
      </c>
      <c r="K3604" s="1">
        <v>37.287399999999998</v>
      </c>
      <c r="L3604" s="1">
        <v>4</v>
      </c>
    </row>
    <row r="3605" spans="1:12" x14ac:dyDescent="0.2">
      <c r="A3605" s="1" t="s">
        <v>124</v>
      </c>
      <c r="B3605" s="1" t="s">
        <v>1230</v>
      </c>
      <c r="C3605" s="1" t="s">
        <v>108</v>
      </c>
      <c r="D3605" s="1">
        <v>2011</v>
      </c>
      <c r="E3605" s="1" t="s">
        <v>703</v>
      </c>
      <c r="F3605" s="1" t="s">
        <v>2</v>
      </c>
      <c r="G3605" s="1" t="s">
        <v>1</v>
      </c>
      <c r="H3605" s="1" t="s">
        <v>701</v>
      </c>
      <c r="I3605" s="1">
        <v>0.121180705</v>
      </c>
      <c r="J3605" s="1">
        <v>8.8949999999999996</v>
      </c>
      <c r="K3605" s="1">
        <v>177.03700000000001</v>
      </c>
      <c r="L3605" s="1">
        <v>4</v>
      </c>
    </row>
    <row r="3606" spans="1:12" x14ac:dyDescent="0.2">
      <c r="A3606" s="1" t="s">
        <v>124</v>
      </c>
      <c r="B3606" s="1" t="s">
        <v>277</v>
      </c>
      <c r="C3606" s="1" t="s">
        <v>25</v>
      </c>
      <c r="D3606" s="1">
        <v>2011</v>
      </c>
      <c r="E3606" s="1" t="s">
        <v>703</v>
      </c>
      <c r="F3606" s="1" t="s">
        <v>2</v>
      </c>
      <c r="G3606" s="1" t="s">
        <v>1</v>
      </c>
      <c r="H3606" s="1" t="s">
        <v>701</v>
      </c>
      <c r="I3606" s="1">
        <v>0.21332355</v>
      </c>
      <c r="J3606" s="1">
        <v>6.3</v>
      </c>
      <c r="K3606" s="1">
        <v>208.52699999999999</v>
      </c>
      <c r="L3606" s="1">
        <v>4</v>
      </c>
    </row>
    <row r="3607" spans="1:12" x14ac:dyDescent="0.2">
      <c r="A3607" s="1" t="s">
        <v>124</v>
      </c>
      <c r="B3607" s="1" t="s">
        <v>504</v>
      </c>
      <c r="C3607" s="1" t="s">
        <v>25</v>
      </c>
      <c r="D3607" s="1">
        <v>2011</v>
      </c>
      <c r="E3607" s="1" t="s">
        <v>703</v>
      </c>
      <c r="F3607" s="1" t="s">
        <v>2</v>
      </c>
      <c r="G3607" s="1" t="s">
        <v>1</v>
      </c>
      <c r="H3607" s="1" t="s">
        <v>701</v>
      </c>
      <c r="I3607" s="1">
        <v>0.20839771500000001</v>
      </c>
      <c r="J3607" s="1">
        <v>6.4649999999999999</v>
      </c>
      <c r="K3607" s="1">
        <v>265.28840000000002</v>
      </c>
      <c r="L3607" s="1">
        <v>4</v>
      </c>
    </row>
    <row r="3608" spans="1:12" x14ac:dyDescent="0.2">
      <c r="A3608" s="1" t="s">
        <v>124</v>
      </c>
      <c r="B3608" s="1" t="s">
        <v>1576</v>
      </c>
      <c r="C3608" s="1" t="s">
        <v>25</v>
      </c>
      <c r="D3608" s="1">
        <v>2011</v>
      </c>
      <c r="E3608" s="1" t="s">
        <v>703</v>
      </c>
      <c r="F3608" s="1" t="s">
        <v>2</v>
      </c>
      <c r="G3608" s="1" t="s">
        <v>1</v>
      </c>
      <c r="H3608" s="1" t="s">
        <v>701</v>
      </c>
      <c r="I3608" s="1">
        <v>0.18784108199999999</v>
      </c>
      <c r="J3608" s="1">
        <v>12.5</v>
      </c>
      <c r="K3608" s="1">
        <v>119.244</v>
      </c>
      <c r="L3608" s="1">
        <v>4</v>
      </c>
    </row>
    <row r="3609" spans="1:12" x14ac:dyDescent="0.2">
      <c r="A3609" s="1" t="s">
        <v>124</v>
      </c>
      <c r="B3609" s="1" t="s">
        <v>699</v>
      </c>
      <c r="C3609" s="1" t="s">
        <v>25</v>
      </c>
      <c r="D3609" s="1">
        <v>2011</v>
      </c>
      <c r="E3609" s="1" t="s">
        <v>703</v>
      </c>
      <c r="F3609" s="1" t="s">
        <v>2</v>
      </c>
      <c r="G3609" s="1" t="s">
        <v>1</v>
      </c>
      <c r="H3609" s="1" t="s">
        <v>701</v>
      </c>
      <c r="I3609" s="1">
        <v>8.4176825999999996E-2</v>
      </c>
      <c r="J3609" s="1">
        <v>16.600000000000001</v>
      </c>
      <c r="K3609" s="1">
        <v>118.0124</v>
      </c>
      <c r="L3609" s="1">
        <v>4</v>
      </c>
    </row>
    <row r="3610" spans="1:12" x14ac:dyDescent="0.2">
      <c r="A3610" s="1" t="s">
        <v>124</v>
      </c>
      <c r="B3610" s="1" t="s">
        <v>281</v>
      </c>
      <c r="C3610" s="1" t="s">
        <v>25</v>
      </c>
      <c r="D3610" s="1">
        <v>2011</v>
      </c>
      <c r="E3610" s="1" t="s">
        <v>703</v>
      </c>
      <c r="F3610" s="1" t="s">
        <v>2</v>
      </c>
      <c r="G3610" s="1" t="s">
        <v>1</v>
      </c>
      <c r="H3610" s="1" t="s">
        <v>701</v>
      </c>
      <c r="I3610" s="1">
        <v>0.10866572300000001</v>
      </c>
      <c r="J3610" s="1">
        <v>19.7</v>
      </c>
      <c r="K3610" s="1">
        <v>86.419799999999995</v>
      </c>
      <c r="L3610" s="1">
        <v>4</v>
      </c>
    </row>
    <row r="3611" spans="1:12" x14ac:dyDescent="0.2">
      <c r="A3611" s="1" t="s">
        <v>124</v>
      </c>
      <c r="B3611" s="1" t="s">
        <v>904</v>
      </c>
      <c r="C3611" s="1" t="s">
        <v>17</v>
      </c>
      <c r="D3611" s="1">
        <v>2011</v>
      </c>
      <c r="E3611" s="1" t="s">
        <v>703</v>
      </c>
      <c r="F3611" s="1" t="s">
        <v>2</v>
      </c>
      <c r="G3611" s="1" t="s">
        <v>1</v>
      </c>
      <c r="H3611" s="1" t="s">
        <v>701</v>
      </c>
      <c r="I3611" s="1">
        <v>9.5064731E-2</v>
      </c>
      <c r="J3611" s="1">
        <v>10.6</v>
      </c>
      <c r="K3611" s="1">
        <v>232.46420000000001</v>
      </c>
      <c r="L3611" s="1">
        <v>4</v>
      </c>
    </row>
    <row r="3612" spans="1:12" x14ac:dyDescent="0.2">
      <c r="A3612" s="1" t="s">
        <v>124</v>
      </c>
      <c r="B3612" s="1" t="s">
        <v>1372</v>
      </c>
      <c r="C3612" s="1" t="s">
        <v>17</v>
      </c>
      <c r="D3612" s="1">
        <v>2011</v>
      </c>
      <c r="E3612" s="1" t="s">
        <v>703</v>
      </c>
      <c r="F3612" s="1" t="s">
        <v>2</v>
      </c>
      <c r="G3612" s="1" t="s">
        <v>1</v>
      </c>
      <c r="H3612" s="1" t="s">
        <v>701</v>
      </c>
      <c r="I3612" s="1">
        <v>0.14975313200000001</v>
      </c>
      <c r="J3612" s="1">
        <v>20.350000000000001</v>
      </c>
      <c r="K3612" s="1">
        <v>259.75940000000003</v>
      </c>
      <c r="L3612" s="1">
        <v>4</v>
      </c>
    </row>
    <row r="3613" spans="1:12" x14ac:dyDescent="0.2">
      <c r="A3613" s="1" t="s">
        <v>124</v>
      </c>
      <c r="B3613" s="1" t="s">
        <v>257</v>
      </c>
      <c r="C3613" s="1" t="s">
        <v>71</v>
      </c>
      <c r="D3613" s="1">
        <v>2011</v>
      </c>
      <c r="E3613" s="1" t="s">
        <v>703</v>
      </c>
      <c r="F3613" s="1" t="s">
        <v>2</v>
      </c>
      <c r="G3613" s="1" t="s">
        <v>1</v>
      </c>
      <c r="H3613" s="1" t="s">
        <v>701</v>
      </c>
      <c r="I3613" s="1">
        <v>4.4093977999999999E-2</v>
      </c>
      <c r="J3613" s="1">
        <v>8.8949999999999996</v>
      </c>
      <c r="K3613" s="1">
        <v>208.3954</v>
      </c>
      <c r="L3613" s="1">
        <v>4</v>
      </c>
    </row>
    <row r="3614" spans="1:12" x14ac:dyDescent="0.2">
      <c r="A3614" s="1" t="s">
        <v>124</v>
      </c>
      <c r="B3614" s="1" t="s">
        <v>634</v>
      </c>
      <c r="C3614" s="1" t="s">
        <v>4</v>
      </c>
      <c r="D3614" s="1">
        <v>2011</v>
      </c>
      <c r="E3614" s="1" t="s">
        <v>703</v>
      </c>
      <c r="F3614" s="1" t="s">
        <v>2</v>
      </c>
      <c r="G3614" s="1" t="s">
        <v>1</v>
      </c>
      <c r="H3614" s="1" t="s">
        <v>701</v>
      </c>
      <c r="I3614" s="1">
        <v>2.8519419000000001E-2</v>
      </c>
      <c r="J3614" s="1">
        <v>14.35</v>
      </c>
      <c r="K3614" s="1">
        <v>109.22280000000001</v>
      </c>
      <c r="L3614" s="1">
        <v>4</v>
      </c>
    </row>
    <row r="3615" spans="1:12" x14ac:dyDescent="0.2">
      <c r="A3615" s="1" t="s">
        <v>124</v>
      </c>
      <c r="B3615" s="1" t="s">
        <v>1069</v>
      </c>
      <c r="C3615" s="1" t="s">
        <v>171</v>
      </c>
      <c r="D3615" s="1">
        <v>2011</v>
      </c>
      <c r="E3615" s="1" t="s">
        <v>703</v>
      </c>
      <c r="F3615" s="1" t="s">
        <v>2</v>
      </c>
      <c r="G3615" s="1" t="s">
        <v>1</v>
      </c>
      <c r="H3615" s="1" t="s">
        <v>701</v>
      </c>
      <c r="I3615" s="1">
        <v>9.3862362000000005E-2</v>
      </c>
      <c r="J3615" s="1">
        <v>10.1</v>
      </c>
      <c r="K3615" s="1">
        <v>115.9492</v>
      </c>
      <c r="L3615" s="1">
        <v>4</v>
      </c>
    </row>
    <row r="3616" spans="1:12" x14ac:dyDescent="0.2">
      <c r="A3616" s="1" t="s">
        <v>124</v>
      </c>
      <c r="B3616" s="1" t="s">
        <v>195</v>
      </c>
      <c r="C3616" s="1" t="s">
        <v>171</v>
      </c>
      <c r="D3616" s="1">
        <v>2011</v>
      </c>
      <c r="E3616" s="1" t="s">
        <v>703</v>
      </c>
      <c r="F3616" s="1" t="s">
        <v>2</v>
      </c>
      <c r="G3616" s="1" t="s">
        <v>1</v>
      </c>
      <c r="H3616" s="1" t="s">
        <v>701</v>
      </c>
      <c r="I3616" s="1">
        <v>2.5834128000000001E-2</v>
      </c>
      <c r="J3616" s="1">
        <v>12.1</v>
      </c>
      <c r="K3616" s="1">
        <v>165.15260000000001</v>
      </c>
      <c r="L3616" s="1">
        <v>4</v>
      </c>
    </row>
    <row r="3617" spans="1:12" x14ac:dyDescent="0.2">
      <c r="A3617" s="1" t="s">
        <v>124</v>
      </c>
      <c r="B3617" s="1" t="s">
        <v>871</v>
      </c>
      <c r="C3617" s="1" t="s">
        <v>171</v>
      </c>
      <c r="D3617" s="1">
        <v>2011</v>
      </c>
      <c r="E3617" s="1" t="s">
        <v>703</v>
      </c>
      <c r="F3617" s="1" t="s">
        <v>2</v>
      </c>
      <c r="G3617" s="1" t="s">
        <v>1</v>
      </c>
      <c r="H3617" s="1" t="s">
        <v>701</v>
      </c>
      <c r="I3617" s="1">
        <v>0.155105614</v>
      </c>
      <c r="J3617" s="1">
        <v>13.15</v>
      </c>
      <c r="K3617" s="1">
        <v>157.2604</v>
      </c>
      <c r="L3617" s="1">
        <v>4</v>
      </c>
    </row>
    <row r="3618" spans="1:12" x14ac:dyDescent="0.2">
      <c r="A3618" s="1" t="s">
        <v>124</v>
      </c>
      <c r="B3618" s="1" t="s">
        <v>187</v>
      </c>
      <c r="C3618" s="1" t="s">
        <v>171</v>
      </c>
      <c r="D3618" s="1">
        <v>2011</v>
      </c>
      <c r="E3618" s="1" t="s">
        <v>703</v>
      </c>
      <c r="F3618" s="1" t="s">
        <v>2</v>
      </c>
      <c r="G3618" s="1" t="s">
        <v>1</v>
      </c>
      <c r="H3618" s="1" t="s">
        <v>701</v>
      </c>
      <c r="I3618" s="1">
        <v>5.6237905999999997E-2</v>
      </c>
      <c r="J3618" s="1">
        <v>15.2</v>
      </c>
      <c r="K3618" s="1">
        <v>110.7912</v>
      </c>
      <c r="L3618" s="1">
        <v>4</v>
      </c>
    </row>
    <row r="3619" spans="1:12" x14ac:dyDescent="0.2">
      <c r="A3619" s="1" t="s">
        <v>124</v>
      </c>
      <c r="B3619" s="1" t="s">
        <v>424</v>
      </c>
      <c r="C3619" s="1" t="s">
        <v>47</v>
      </c>
      <c r="D3619" s="1">
        <v>2011</v>
      </c>
      <c r="E3619" s="1" t="s">
        <v>703</v>
      </c>
      <c r="F3619" s="1" t="s">
        <v>2</v>
      </c>
      <c r="G3619" s="1" t="s">
        <v>528</v>
      </c>
      <c r="H3619" s="1" t="s">
        <v>701</v>
      </c>
      <c r="I3619" s="1">
        <v>2.1287233999999999E-2</v>
      </c>
      <c r="J3619" s="1">
        <v>6.32</v>
      </c>
      <c r="K3619" s="1">
        <v>38.5822</v>
      </c>
      <c r="L3619" s="1">
        <v>4</v>
      </c>
    </row>
    <row r="3620" spans="1:12" x14ac:dyDescent="0.2">
      <c r="A3620" s="1" t="s">
        <v>124</v>
      </c>
      <c r="B3620" s="1" t="s">
        <v>153</v>
      </c>
      <c r="C3620" s="1" t="s">
        <v>14</v>
      </c>
      <c r="D3620" s="1">
        <v>2011</v>
      </c>
      <c r="E3620" s="1" t="s">
        <v>703</v>
      </c>
      <c r="F3620" s="1" t="s">
        <v>2</v>
      </c>
      <c r="G3620" s="1" t="s">
        <v>528</v>
      </c>
      <c r="H3620" s="1" t="s">
        <v>701</v>
      </c>
      <c r="I3620" s="1">
        <v>4.3663451999999998E-2</v>
      </c>
      <c r="J3620" s="1">
        <v>9.8000000000000007</v>
      </c>
      <c r="K3620" s="1">
        <v>217.185</v>
      </c>
      <c r="L3620" s="1">
        <v>4</v>
      </c>
    </row>
    <row r="3621" spans="1:12" x14ac:dyDescent="0.2">
      <c r="A3621" s="1" t="s">
        <v>124</v>
      </c>
      <c r="B3621" s="1" t="s">
        <v>136</v>
      </c>
      <c r="C3621" s="1" t="s">
        <v>14</v>
      </c>
      <c r="D3621" s="1">
        <v>2011</v>
      </c>
      <c r="E3621" s="1" t="s">
        <v>703</v>
      </c>
      <c r="F3621" s="1" t="s">
        <v>2</v>
      </c>
      <c r="G3621" s="1" t="s">
        <v>528</v>
      </c>
      <c r="H3621" s="1" t="s">
        <v>701</v>
      </c>
      <c r="I3621" s="1">
        <v>0</v>
      </c>
      <c r="J3621" s="1">
        <v>10.195</v>
      </c>
      <c r="K3621" s="1">
        <v>147.20760000000001</v>
      </c>
      <c r="L3621" s="1">
        <v>4</v>
      </c>
    </row>
    <row r="3622" spans="1:12" x14ac:dyDescent="0.2">
      <c r="A3622" s="1" t="s">
        <v>124</v>
      </c>
      <c r="B3622" s="1" t="s">
        <v>596</v>
      </c>
      <c r="C3622" s="1" t="s">
        <v>14</v>
      </c>
      <c r="D3622" s="1">
        <v>2011</v>
      </c>
      <c r="E3622" s="1" t="s">
        <v>703</v>
      </c>
      <c r="F3622" s="1" t="s">
        <v>2</v>
      </c>
      <c r="G3622" s="1" t="s">
        <v>528</v>
      </c>
      <c r="H3622" s="1" t="s">
        <v>701</v>
      </c>
      <c r="I3622" s="1">
        <v>7.4422769E-2</v>
      </c>
      <c r="J3622" s="1">
        <v>17.850000000000001</v>
      </c>
      <c r="K3622" s="1">
        <v>128.00200000000001</v>
      </c>
      <c r="L3622" s="1">
        <v>4</v>
      </c>
    </row>
    <row r="3623" spans="1:12" x14ac:dyDescent="0.2">
      <c r="A3623" s="1" t="s">
        <v>124</v>
      </c>
      <c r="B3623" s="1" t="s">
        <v>402</v>
      </c>
      <c r="C3623" s="1" t="s">
        <v>14</v>
      </c>
      <c r="D3623" s="1">
        <v>2011</v>
      </c>
      <c r="E3623" s="1" t="s">
        <v>703</v>
      </c>
      <c r="F3623" s="1" t="s">
        <v>2</v>
      </c>
      <c r="G3623" s="1" t="s">
        <v>528</v>
      </c>
      <c r="H3623" s="1" t="s">
        <v>701</v>
      </c>
      <c r="I3623" s="1">
        <v>0.112893408</v>
      </c>
      <c r="J3623" s="1">
        <v>19</v>
      </c>
      <c r="K3623" s="1">
        <v>131.0626</v>
      </c>
      <c r="L3623" s="1">
        <v>4</v>
      </c>
    </row>
    <row r="3624" spans="1:12" x14ac:dyDescent="0.2">
      <c r="A3624" s="1" t="s">
        <v>124</v>
      </c>
      <c r="B3624" s="1" t="s">
        <v>1575</v>
      </c>
      <c r="C3624" s="1" t="s">
        <v>14</v>
      </c>
      <c r="D3624" s="1">
        <v>2011</v>
      </c>
      <c r="E3624" s="1" t="s">
        <v>703</v>
      </c>
      <c r="F3624" s="1" t="s">
        <v>2</v>
      </c>
      <c r="G3624" s="1" t="s">
        <v>528</v>
      </c>
      <c r="H3624" s="1" t="s">
        <v>701</v>
      </c>
      <c r="I3624" s="1">
        <v>5.8893461000000001E-2</v>
      </c>
      <c r="J3624" s="1">
        <v>19.2</v>
      </c>
      <c r="K3624" s="1">
        <v>178.93180000000001</v>
      </c>
      <c r="L3624" s="1">
        <v>4</v>
      </c>
    </row>
    <row r="3625" spans="1:12" x14ac:dyDescent="0.2">
      <c r="A3625" s="1" t="s">
        <v>124</v>
      </c>
      <c r="B3625" s="1" t="s">
        <v>1566</v>
      </c>
      <c r="C3625" s="1" t="s">
        <v>19</v>
      </c>
      <c r="D3625" s="1">
        <v>2011</v>
      </c>
      <c r="E3625" s="1" t="s">
        <v>703</v>
      </c>
      <c r="F3625" s="1" t="s">
        <v>2</v>
      </c>
      <c r="G3625" s="1" t="s">
        <v>528</v>
      </c>
      <c r="H3625" s="1" t="s">
        <v>701</v>
      </c>
      <c r="I3625" s="1">
        <v>3.9463564E-2</v>
      </c>
      <c r="J3625" s="1">
        <v>16.100000000000001</v>
      </c>
      <c r="K3625" s="1">
        <v>189.9846</v>
      </c>
      <c r="L3625" s="1">
        <v>4</v>
      </c>
    </row>
    <row r="3626" spans="1:12" x14ac:dyDescent="0.2">
      <c r="A3626" s="1" t="s">
        <v>6</v>
      </c>
      <c r="B3626" s="1" t="s">
        <v>1513</v>
      </c>
      <c r="C3626" s="1" t="s">
        <v>108</v>
      </c>
      <c r="D3626" s="1">
        <v>2011</v>
      </c>
      <c r="E3626" s="1" t="s">
        <v>703</v>
      </c>
      <c r="F3626" s="1" t="s">
        <v>2</v>
      </c>
      <c r="G3626" s="1" t="s">
        <v>528</v>
      </c>
      <c r="H3626" s="1" t="s">
        <v>701</v>
      </c>
      <c r="I3626" s="1">
        <v>9.4265737000000002E-2</v>
      </c>
      <c r="J3626" s="1">
        <v>13.85</v>
      </c>
      <c r="K3626" s="1">
        <v>233.93</v>
      </c>
      <c r="L3626" s="1">
        <v>4</v>
      </c>
    </row>
    <row r="3627" spans="1:12" x14ac:dyDescent="0.2">
      <c r="A3627" s="1" t="s">
        <v>6</v>
      </c>
      <c r="B3627" s="1" t="s">
        <v>86</v>
      </c>
      <c r="C3627" s="1" t="s">
        <v>17</v>
      </c>
      <c r="D3627" s="1">
        <v>2011</v>
      </c>
      <c r="E3627" s="1" t="s">
        <v>703</v>
      </c>
      <c r="F3627" s="1" t="s">
        <v>2</v>
      </c>
      <c r="G3627" s="1" t="s">
        <v>528</v>
      </c>
      <c r="H3627" s="1" t="s">
        <v>701</v>
      </c>
      <c r="I3627" s="1">
        <v>0.146701312</v>
      </c>
      <c r="J3627" s="1">
        <v>8.9450000000000003</v>
      </c>
      <c r="K3627" s="1">
        <v>262.291</v>
      </c>
      <c r="L3627" s="1">
        <v>4</v>
      </c>
    </row>
    <row r="3628" spans="1:12" x14ac:dyDescent="0.2">
      <c r="A3628" s="1" t="s">
        <v>6</v>
      </c>
      <c r="B3628" s="1" t="s">
        <v>363</v>
      </c>
      <c r="C3628" s="1" t="s">
        <v>71</v>
      </c>
      <c r="D3628" s="1">
        <v>2011</v>
      </c>
      <c r="E3628" s="1" t="s">
        <v>703</v>
      </c>
      <c r="F3628" s="1" t="s">
        <v>2</v>
      </c>
      <c r="G3628" s="1" t="s">
        <v>528</v>
      </c>
      <c r="H3628" s="1" t="s">
        <v>701</v>
      </c>
      <c r="I3628" s="1">
        <v>0.13211192099999999</v>
      </c>
      <c r="J3628" s="1">
        <v>11.6</v>
      </c>
      <c r="K3628" s="1">
        <v>82.227599999999995</v>
      </c>
      <c r="L3628" s="1">
        <v>4</v>
      </c>
    </row>
    <row r="3629" spans="1:12" x14ac:dyDescent="0.2">
      <c r="A3629" s="1" t="s">
        <v>6</v>
      </c>
      <c r="B3629" s="1" t="s">
        <v>940</v>
      </c>
      <c r="C3629" s="1" t="s">
        <v>10</v>
      </c>
      <c r="D3629" s="1">
        <v>2011</v>
      </c>
      <c r="E3629" s="1" t="s">
        <v>703</v>
      </c>
      <c r="F3629" s="1" t="s">
        <v>2</v>
      </c>
      <c r="G3629" s="1" t="s">
        <v>528</v>
      </c>
      <c r="H3629" s="1" t="s">
        <v>701</v>
      </c>
      <c r="I3629" s="1">
        <v>6.4441812000000001E-2</v>
      </c>
      <c r="J3629" s="1">
        <v>12.35</v>
      </c>
      <c r="K3629" s="1">
        <v>110.95699999999999</v>
      </c>
      <c r="L3629" s="1">
        <v>4</v>
      </c>
    </row>
    <row r="3630" spans="1:12" x14ac:dyDescent="0.2">
      <c r="A3630" s="1" t="s">
        <v>6</v>
      </c>
      <c r="B3630" s="1" t="s">
        <v>1399</v>
      </c>
      <c r="C3630" s="1" t="s">
        <v>10</v>
      </c>
      <c r="D3630" s="1">
        <v>2011</v>
      </c>
      <c r="E3630" s="1" t="s">
        <v>703</v>
      </c>
      <c r="F3630" s="1" t="s">
        <v>2</v>
      </c>
      <c r="G3630" s="1" t="s">
        <v>528</v>
      </c>
      <c r="H3630" s="1" t="s">
        <v>701</v>
      </c>
      <c r="I3630" s="1">
        <v>8.3079825999999996E-2</v>
      </c>
      <c r="J3630" s="1">
        <v>19.350000000000001</v>
      </c>
      <c r="K3630" s="1">
        <v>80.364400000000003</v>
      </c>
      <c r="L3630" s="1">
        <v>4</v>
      </c>
    </row>
    <row r="3631" spans="1:12" x14ac:dyDescent="0.2">
      <c r="A3631" s="1" t="s">
        <v>6</v>
      </c>
      <c r="B3631" s="1" t="s">
        <v>1387</v>
      </c>
      <c r="C3631" s="1" t="s">
        <v>47</v>
      </c>
      <c r="D3631" s="1">
        <v>2011</v>
      </c>
      <c r="E3631" s="1" t="s">
        <v>703</v>
      </c>
      <c r="F3631" s="1" t="s">
        <v>2</v>
      </c>
      <c r="G3631" s="1" t="s">
        <v>528</v>
      </c>
      <c r="H3631" s="1" t="s">
        <v>701</v>
      </c>
      <c r="I3631" s="1">
        <v>4.4526442999999999E-2</v>
      </c>
      <c r="J3631" s="1">
        <v>13.65</v>
      </c>
      <c r="K3631" s="1">
        <v>37.953200000000002</v>
      </c>
      <c r="L3631" s="1">
        <v>4</v>
      </c>
    </row>
    <row r="3632" spans="1:12" x14ac:dyDescent="0.2">
      <c r="A3632" s="1" t="s">
        <v>6</v>
      </c>
      <c r="B3632" s="1" t="s">
        <v>1512</v>
      </c>
      <c r="C3632" s="1" t="s">
        <v>47</v>
      </c>
      <c r="D3632" s="1">
        <v>2011</v>
      </c>
      <c r="E3632" s="1" t="s">
        <v>703</v>
      </c>
      <c r="F3632" s="1" t="s">
        <v>2</v>
      </c>
      <c r="G3632" s="1" t="s">
        <v>528</v>
      </c>
      <c r="H3632" s="1" t="s">
        <v>701</v>
      </c>
      <c r="I3632" s="1">
        <v>0.160852421</v>
      </c>
      <c r="J3632" s="1">
        <v>15.1</v>
      </c>
      <c r="K3632" s="1">
        <v>131.39420000000001</v>
      </c>
      <c r="L3632" s="1">
        <v>4</v>
      </c>
    </row>
    <row r="3633" spans="1:12" x14ac:dyDescent="0.2">
      <c r="A3633" s="1" t="s">
        <v>6</v>
      </c>
      <c r="B3633" s="1" t="s">
        <v>1456</v>
      </c>
      <c r="C3633" s="1" t="s">
        <v>14</v>
      </c>
      <c r="D3633" s="1">
        <v>2011</v>
      </c>
      <c r="E3633" s="1" t="s">
        <v>703</v>
      </c>
      <c r="F3633" s="1" t="s">
        <v>2</v>
      </c>
      <c r="G3633" s="1" t="s">
        <v>528</v>
      </c>
      <c r="H3633" s="1" t="s">
        <v>701</v>
      </c>
      <c r="I3633" s="1">
        <v>9.4741513999999999E-2</v>
      </c>
      <c r="J3633" s="1">
        <v>5.59</v>
      </c>
      <c r="K3633" s="1">
        <v>63.116799999999998</v>
      </c>
      <c r="L3633" s="1">
        <v>4</v>
      </c>
    </row>
    <row r="3634" spans="1:12" x14ac:dyDescent="0.2">
      <c r="A3634" s="1" t="s">
        <v>6</v>
      </c>
      <c r="B3634" s="1" t="s">
        <v>1355</v>
      </c>
      <c r="C3634" s="1" t="s">
        <v>14</v>
      </c>
      <c r="D3634" s="1">
        <v>2011</v>
      </c>
      <c r="E3634" s="1" t="s">
        <v>703</v>
      </c>
      <c r="F3634" s="1" t="s">
        <v>2</v>
      </c>
      <c r="G3634" s="1" t="s">
        <v>528</v>
      </c>
      <c r="H3634" s="1" t="s">
        <v>701</v>
      </c>
      <c r="I3634" s="1">
        <v>0.12411034899999999</v>
      </c>
      <c r="J3634" s="1">
        <v>5.78</v>
      </c>
      <c r="K3634" s="1">
        <v>262.35680000000002</v>
      </c>
      <c r="L3634" s="1">
        <v>4</v>
      </c>
    </row>
    <row r="3635" spans="1:12" x14ac:dyDescent="0.2">
      <c r="A3635" s="1" t="s">
        <v>6</v>
      </c>
      <c r="B3635" s="1" t="s">
        <v>929</v>
      </c>
      <c r="C3635" s="1" t="s">
        <v>19</v>
      </c>
      <c r="D3635" s="1">
        <v>2011</v>
      </c>
      <c r="E3635" s="1" t="s">
        <v>703</v>
      </c>
      <c r="F3635" s="1" t="s">
        <v>2</v>
      </c>
      <c r="G3635" s="1" t="s">
        <v>702</v>
      </c>
      <c r="H3635" s="1" t="s">
        <v>701</v>
      </c>
      <c r="I3635" s="1">
        <v>1.1790780000000001E-2</v>
      </c>
      <c r="J3635" s="1">
        <v>6.1150000000000002</v>
      </c>
      <c r="K3635" s="1">
        <v>189.053</v>
      </c>
      <c r="L3635" s="1">
        <v>4</v>
      </c>
    </row>
    <row r="3636" spans="1:12" x14ac:dyDescent="0.2">
      <c r="A3636" s="1" t="s">
        <v>6</v>
      </c>
      <c r="B3636" s="1" t="s">
        <v>1238</v>
      </c>
      <c r="C3636" s="1" t="s">
        <v>19</v>
      </c>
      <c r="D3636" s="1">
        <v>2011</v>
      </c>
      <c r="E3636" s="1" t="s">
        <v>703</v>
      </c>
      <c r="F3636" s="1" t="s">
        <v>2</v>
      </c>
      <c r="G3636" s="1" t="s">
        <v>702</v>
      </c>
      <c r="H3636" s="1" t="s">
        <v>701</v>
      </c>
      <c r="I3636" s="1">
        <v>4.1599643999999998E-2</v>
      </c>
      <c r="J3636" s="1">
        <v>16.75</v>
      </c>
      <c r="K3636" s="1">
        <v>40.982199999999999</v>
      </c>
      <c r="L3636" s="1">
        <v>4</v>
      </c>
    </row>
    <row r="3637" spans="1:12" x14ac:dyDescent="0.2">
      <c r="A3637" s="1" t="s">
        <v>16</v>
      </c>
      <c r="B3637" s="1" t="s">
        <v>557</v>
      </c>
      <c r="C3637" s="1" t="s">
        <v>10</v>
      </c>
      <c r="D3637" s="1">
        <v>2011</v>
      </c>
      <c r="E3637" s="1" t="s">
        <v>703</v>
      </c>
      <c r="F3637" s="1" t="s">
        <v>2</v>
      </c>
      <c r="G3637" s="1" t="s">
        <v>702</v>
      </c>
      <c r="H3637" s="1" t="s">
        <v>701</v>
      </c>
      <c r="I3637" s="1">
        <v>2.4044279000000002E-2</v>
      </c>
      <c r="J3637" s="1">
        <v>7.35</v>
      </c>
      <c r="K3637" s="1">
        <v>241.05119999999999</v>
      </c>
      <c r="L3637" s="1">
        <v>4</v>
      </c>
    </row>
    <row r="3638" spans="1:12" x14ac:dyDescent="0.2">
      <c r="A3638" s="1" t="s">
        <v>295</v>
      </c>
      <c r="B3638" s="1" t="s">
        <v>1306</v>
      </c>
      <c r="C3638" s="1" t="s">
        <v>28</v>
      </c>
      <c r="D3638" s="1">
        <v>2014</v>
      </c>
      <c r="E3638" s="1" t="s">
        <v>529</v>
      </c>
      <c r="F3638" s="1" t="s">
        <v>2</v>
      </c>
      <c r="G3638" s="1" t="s">
        <v>528</v>
      </c>
      <c r="H3638" s="1" t="s">
        <v>7</v>
      </c>
      <c r="I3638" s="1">
        <v>4.5916788E-2</v>
      </c>
      <c r="J3638" s="1">
        <v>4.92</v>
      </c>
      <c r="K3638" s="1">
        <v>198.80840000000001</v>
      </c>
      <c r="L3638" s="1">
        <v>4</v>
      </c>
    </row>
    <row r="3639" spans="1:12" x14ac:dyDescent="0.2">
      <c r="A3639" s="1" t="s">
        <v>295</v>
      </c>
      <c r="B3639" s="1" t="s">
        <v>274</v>
      </c>
      <c r="C3639" s="1" t="s">
        <v>25</v>
      </c>
      <c r="D3639" s="1">
        <v>2014</v>
      </c>
      <c r="E3639" s="1" t="s">
        <v>529</v>
      </c>
      <c r="F3639" s="1" t="s">
        <v>2</v>
      </c>
      <c r="G3639" s="1" t="s">
        <v>528</v>
      </c>
      <c r="H3639" s="1" t="s">
        <v>7</v>
      </c>
      <c r="I3639" s="1">
        <v>3.7367829999999998E-2</v>
      </c>
      <c r="J3639" s="1">
        <v>5.1749999999999998</v>
      </c>
      <c r="K3639" s="1">
        <v>86.922399999999996</v>
      </c>
      <c r="L3639" s="1">
        <v>4</v>
      </c>
    </row>
    <row r="3640" spans="1:12" x14ac:dyDescent="0.2">
      <c r="A3640" s="1" t="s">
        <v>295</v>
      </c>
      <c r="B3640" s="1" t="s">
        <v>1325</v>
      </c>
      <c r="C3640" s="1" t="s">
        <v>25</v>
      </c>
      <c r="D3640" s="1">
        <v>2014</v>
      </c>
      <c r="E3640" s="1" t="s">
        <v>529</v>
      </c>
      <c r="F3640" s="1" t="s">
        <v>2</v>
      </c>
      <c r="G3640" s="1" t="s">
        <v>528</v>
      </c>
      <c r="H3640" s="1" t="s">
        <v>7</v>
      </c>
      <c r="I3640" s="1">
        <v>0</v>
      </c>
      <c r="J3640" s="1">
        <v>14.5</v>
      </c>
      <c r="K3640" s="1">
        <v>154.4682</v>
      </c>
      <c r="L3640" s="1">
        <v>4</v>
      </c>
    </row>
    <row r="3641" spans="1:12" x14ac:dyDescent="0.2">
      <c r="A3641" s="1" t="s">
        <v>295</v>
      </c>
      <c r="B3641" s="1" t="s">
        <v>1023</v>
      </c>
      <c r="C3641" s="1" t="s">
        <v>10</v>
      </c>
      <c r="D3641" s="1">
        <v>2014</v>
      </c>
      <c r="E3641" s="1" t="s">
        <v>529</v>
      </c>
      <c r="F3641" s="1" t="s">
        <v>2</v>
      </c>
      <c r="G3641" s="1" t="s">
        <v>528</v>
      </c>
      <c r="H3641" s="1" t="s">
        <v>7</v>
      </c>
      <c r="I3641" s="1">
        <v>2.2380951999999999E-2</v>
      </c>
      <c r="J3641" s="1">
        <v>18.100000000000001</v>
      </c>
      <c r="K3641" s="1">
        <v>93.609399999999994</v>
      </c>
      <c r="L3641" s="1">
        <v>4</v>
      </c>
    </row>
    <row r="3642" spans="1:12" x14ac:dyDescent="0.2">
      <c r="A3642" s="1" t="s">
        <v>295</v>
      </c>
      <c r="B3642" s="1" t="s">
        <v>985</v>
      </c>
      <c r="C3642" s="1" t="s">
        <v>122</v>
      </c>
      <c r="D3642" s="1">
        <v>2014</v>
      </c>
      <c r="E3642" s="1" t="s">
        <v>529</v>
      </c>
      <c r="F3642" s="1" t="s">
        <v>2</v>
      </c>
      <c r="G3642" s="1" t="s">
        <v>528</v>
      </c>
      <c r="H3642" s="1" t="s">
        <v>7</v>
      </c>
      <c r="I3642" s="1">
        <v>2.5842904999999999E-2</v>
      </c>
      <c r="J3642" s="1">
        <v>12.15</v>
      </c>
      <c r="K3642" s="1">
        <v>119.84399999999999</v>
      </c>
      <c r="L3642" s="1">
        <v>4</v>
      </c>
    </row>
    <row r="3643" spans="1:12" x14ac:dyDescent="0.2">
      <c r="A3643" s="1" t="s">
        <v>124</v>
      </c>
      <c r="B3643" s="1" t="s">
        <v>1049</v>
      </c>
      <c r="C3643" s="1" t="s">
        <v>28</v>
      </c>
      <c r="D3643" s="1">
        <v>2014</v>
      </c>
      <c r="E3643" s="1" t="s">
        <v>529</v>
      </c>
      <c r="F3643" s="1" t="s">
        <v>2</v>
      </c>
      <c r="G3643" s="1" t="s">
        <v>528</v>
      </c>
      <c r="H3643" s="1" t="s">
        <v>7</v>
      </c>
      <c r="I3643" s="1">
        <v>2.8498354E-2</v>
      </c>
      <c r="J3643" s="1">
        <v>9.3000000000000007</v>
      </c>
      <c r="K3643" s="1">
        <v>195.81360000000001</v>
      </c>
      <c r="L3643" s="1">
        <v>4</v>
      </c>
    </row>
    <row r="3644" spans="1:12" x14ac:dyDescent="0.2">
      <c r="A3644" s="1" t="s">
        <v>124</v>
      </c>
      <c r="B3644" s="1" t="s">
        <v>288</v>
      </c>
      <c r="C3644" s="1" t="s">
        <v>28</v>
      </c>
      <c r="D3644" s="1">
        <v>2014</v>
      </c>
      <c r="E3644" s="1" t="s">
        <v>529</v>
      </c>
      <c r="F3644" s="1" t="s">
        <v>2</v>
      </c>
      <c r="G3644" s="1" t="s">
        <v>528</v>
      </c>
      <c r="H3644" s="1" t="s">
        <v>7</v>
      </c>
      <c r="I3644" s="1">
        <v>0.13030659</v>
      </c>
      <c r="J3644" s="1">
        <v>14.3</v>
      </c>
      <c r="K3644" s="1">
        <v>75.732799999999997</v>
      </c>
      <c r="L3644" s="1">
        <v>4</v>
      </c>
    </row>
    <row r="3645" spans="1:12" x14ac:dyDescent="0.2">
      <c r="A3645" s="1" t="s">
        <v>124</v>
      </c>
      <c r="B3645" s="1" t="s">
        <v>1571</v>
      </c>
      <c r="C3645" s="1" t="s">
        <v>112</v>
      </c>
      <c r="D3645" s="1">
        <v>2014</v>
      </c>
      <c r="E3645" s="1" t="s">
        <v>529</v>
      </c>
      <c r="F3645" s="1" t="s">
        <v>2</v>
      </c>
      <c r="G3645" s="1" t="s">
        <v>528</v>
      </c>
      <c r="H3645" s="1" t="s">
        <v>7</v>
      </c>
      <c r="I3645" s="1">
        <v>9.6306015999999994E-2</v>
      </c>
      <c r="J3645" s="1">
        <v>5.78</v>
      </c>
      <c r="K3645" s="1">
        <v>161.95519999999999</v>
      </c>
      <c r="L3645" s="1">
        <v>4</v>
      </c>
    </row>
    <row r="3646" spans="1:12" x14ac:dyDescent="0.2">
      <c r="A3646" s="1" t="s">
        <v>124</v>
      </c>
      <c r="B3646" s="1" t="s">
        <v>1106</v>
      </c>
      <c r="C3646" s="1" t="s">
        <v>112</v>
      </c>
      <c r="D3646" s="1">
        <v>2014</v>
      </c>
      <c r="E3646" s="1" t="s">
        <v>529</v>
      </c>
      <c r="F3646" s="1" t="s">
        <v>2</v>
      </c>
      <c r="G3646" s="1" t="s">
        <v>528</v>
      </c>
      <c r="H3646" s="1" t="s">
        <v>7</v>
      </c>
      <c r="I3646" s="1">
        <v>0</v>
      </c>
      <c r="J3646" s="1">
        <v>6.71</v>
      </c>
      <c r="K3646" s="1">
        <v>218.91659999999999</v>
      </c>
      <c r="L3646" s="1">
        <v>4</v>
      </c>
    </row>
    <row r="3647" spans="1:12" x14ac:dyDescent="0.2">
      <c r="A3647" s="1" t="s">
        <v>124</v>
      </c>
      <c r="B3647" s="1" t="s">
        <v>1104</v>
      </c>
      <c r="C3647" s="1" t="s">
        <v>112</v>
      </c>
      <c r="D3647" s="1">
        <v>2014</v>
      </c>
      <c r="E3647" s="1" t="s">
        <v>529</v>
      </c>
      <c r="F3647" s="1" t="s">
        <v>2</v>
      </c>
      <c r="G3647" s="1" t="s">
        <v>528</v>
      </c>
      <c r="H3647" s="1" t="s">
        <v>7</v>
      </c>
      <c r="I3647" s="1">
        <v>2.1705417000000001E-2</v>
      </c>
      <c r="J3647" s="1">
        <v>12.15</v>
      </c>
      <c r="K3647" s="1">
        <v>163.51840000000001</v>
      </c>
      <c r="L3647" s="1">
        <v>4</v>
      </c>
    </row>
    <row r="3648" spans="1:12" x14ac:dyDescent="0.2">
      <c r="A3648" s="1" t="s">
        <v>124</v>
      </c>
      <c r="B3648" s="1" t="s">
        <v>492</v>
      </c>
      <c r="C3648" s="1" t="s">
        <v>17</v>
      </c>
      <c r="D3648" s="1">
        <v>2014</v>
      </c>
      <c r="E3648" s="1" t="s">
        <v>529</v>
      </c>
      <c r="F3648" s="1" t="s">
        <v>2</v>
      </c>
      <c r="G3648" s="1" t="s">
        <v>528</v>
      </c>
      <c r="H3648" s="1" t="s">
        <v>7</v>
      </c>
      <c r="I3648" s="1">
        <v>0.15906294800000001</v>
      </c>
      <c r="J3648" s="1">
        <v>7.4050000000000002</v>
      </c>
      <c r="K3648" s="1">
        <v>208.92959999999999</v>
      </c>
      <c r="L3648" s="1">
        <v>4</v>
      </c>
    </row>
    <row r="3649" spans="1:12" x14ac:dyDescent="0.2">
      <c r="A3649" s="1" t="s">
        <v>124</v>
      </c>
      <c r="B3649" s="1" t="s">
        <v>1042</v>
      </c>
      <c r="C3649" s="1" t="s">
        <v>17</v>
      </c>
      <c r="D3649" s="1">
        <v>2014</v>
      </c>
      <c r="E3649" s="1" t="s">
        <v>529</v>
      </c>
      <c r="F3649" s="1" t="s">
        <v>2</v>
      </c>
      <c r="G3649" s="1" t="s">
        <v>528</v>
      </c>
      <c r="H3649" s="1" t="s">
        <v>7</v>
      </c>
      <c r="I3649" s="1">
        <v>0.122469209</v>
      </c>
      <c r="J3649" s="1">
        <v>14.3</v>
      </c>
      <c r="K3649" s="1">
        <v>121.973</v>
      </c>
      <c r="L3649" s="1">
        <v>4</v>
      </c>
    </row>
    <row r="3650" spans="1:12" x14ac:dyDescent="0.2">
      <c r="A3650" s="1" t="s">
        <v>124</v>
      </c>
      <c r="B3650" s="1" t="s">
        <v>1405</v>
      </c>
      <c r="C3650" s="1" t="s">
        <v>71</v>
      </c>
      <c r="D3650" s="1">
        <v>2014</v>
      </c>
      <c r="E3650" s="1" t="s">
        <v>529</v>
      </c>
      <c r="F3650" s="1" t="s">
        <v>2</v>
      </c>
      <c r="G3650" s="1" t="s">
        <v>528</v>
      </c>
      <c r="H3650" s="1" t="s">
        <v>7</v>
      </c>
      <c r="I3650" s="1">
        <v>6.6727717000000006E-2</v>
      </c>
      <c r="J3650" s="1">
        <v>9.3000000000000007</v>
      </c>
      <c r="K3650" s="1">
        <v>181.6292</v>
      </c>
      <c r="L3650" s="1">
        <v>4</v>
      </c>
    </row>
    <row r="3651" spans="1:12" x14ac:dyDescent="0.2">
      <c r="A3651" s="1" t="s">
        <v>124</v>
      </c>
      <c r="B3651" s="1" t="s">
        <v>893</v>
      </c>
      <c r="C3651" s="1" t="s">
        <v>71</v>
      </c>
      <c r="D3651" s="1">
        <v>2014</v>
      </c>
      <c r="E3651" s="1" t="s">
        <v>529</v>
      </c>
      <c r="F3651" s="1" t="s">
        <v>2</v>
      </c>
      <c r="G3651" s="1" t="s">
        <v>528</v>
      </c>
      <c r="H3651" s="1" t="s">
        <v>7</v>
      </c>
      <c r="I3651" s="1">
        <v>0.111830282</v>
      </c>
      <c r="J3651" s="1">
        <v>19</v>
      </c>
      <c r="K3651" s="1">
        <v>105.4622</v>
      </c>
      <c r="L3651" s="1">
        <v>4</v>
      </c>
    </row>
    <row r="3652" spans="1:12" x14ac:dyDescent="0.2">
      <c r="A3652" s="1" t="s">
        <v>124</v>
      </c>
      <c r="B3652" s="1" t="s">
        <v>227</v>
      </c>
      <c r="C3652" s="1" t="s">
        <v>10</v>
      </c>
      <c r="D3652" s="1">
        <v>2014</v>
      </c>
      <c r="E3652" s="1" t="s">
        <v>529</v>
      </c>
      <c r="F3652" s="1" t="s">
        <v>2</v>
      </c>
      <c r="G3652" s="1" t="s">
        <v>528</v>
      </c>
      <c r="H3652" s="1" t="s">
        <v>7</v>
      </c>
      <c r="I3652" s="1">
        <v>8.1096635E-2</v>
      </c>
      <c r="J3652" s="1">
        <v>7.02</v>
      </c>
      <c r="K3652" s="1">
        <v>148.4734</v>
      </c>
      <c r="L3652" s="1">
        <v>4</v>
      </c>
    </row>
    <row r="3653" spans="1:12" x14ac:dyDescent="0.2">
      <c r="A3653" s="1" t="s">
        <v>124</v>
      </c>
      <c r="B3653" s="1" t="s">
        <v>1391</v>
      </c>
      <c r="C3653" s="1" t="s">
        <v>10</v>
      </c>
      <c r="D3653" s="1">
        <v>2014</v>
      </c>
      <c r="E3653" s="1" t="s">
        <v>529</v>
      </c>
      <c r="F3653" s="1" t="s">
        <v>2</v>
      </c>
      <c r="G3653" s="1" t="s">
        <v>528</v>
      </c>
      <c r="H3653" s="1" t="s">
        <v>7</v>
      </c>
      <c r="I3653" s="1">
        <v>5.1937410000000003E-2</v>
      </c>
      <c r="J3653" s="1">
        <v>7.72</v>
      </c>
      <c r="K3653" s="1">
        <v>77.998599999999996</v>
      </c>
      <c r="L3653" s="1">
        <v>4</v>
      </c>
    </row>
    <row r="3654" spans="1:12" x14ac:dyDescent="0.2">
      <c r="A3654" s="1" t="s">
        <v>124</v>
      </c>
      <c r="B3654" s="1" t="s">
        <v>475</v>
      </c>
      <c r="C3654" s="1" t="s">
        <v>10</v>
      </c>
      <c r="D3654" s="1">
        <v>2014</v>
      </c>
      <c r="E3654" s="1" t="s">
        <v>529</v>
      </c>
      <c r="F3654" s="1" t="s">
        <v>2</v>
      </c>
      <c r="G3654" s="1" t="s">
        <v>528</v>
      </c>
      <c r="H3654" s="1" t="s">
        <v>7</v>
      </c>
      <c r="I3654" s="1">
        <v>0.14825809000000001</v>
      </c>
      <c r="J3654" s="1">
        <v>12.1</v>
      </c>
      <c r="K3654" s="1">
        <v>108.428</v>
      </c>
      <c r="L3654" s="1">
        <v>4</v>
      </c>
    </row>
    <row r="3655" spans="1:12" x14ac:dyDescent="0.2">
      <c r="A3655" s="1" t="s">
        <v>124</v>
      </c>
      <c r="B3655" s="1" t="s">
        <v>229</v>
      </c>
      <c r="C3655" s="1" t="s">
        <v>10</v>
      </c>
      <c r="D3655" s="1">
        <v>2014</v>
      </c>
      <c r="E3655" s="1" t="s">
        <v>529</v>
      </c>
      <c r="F3655" s="1" t="s">
        <v>2</v>
      </c>
      <c r="G3655" s="1" t="s">
        <v>528</v>
      </c>
      <c r="H3655" s="1" t="s">
        <v>7</v>
      </c>
      <c r="I3655" s="1">
        <v>0.12567593599999999</v>
      </c>
      <c r="J3655" s="1">
        <v>14.1</v>
      </c>
      <c r="K3655" s="1">
        <v>86.919799999999995</v>
      </c>
      <c r="L3655" s="1">
        <v>4</v>
      </c>
    </row>
    <row r="3656" spans="1:12" x14ac:dyDescent="0.2">
      <c r="A3656" s="1" t="s">
        <v>124</v>
      </c>
      <c r="B3656" s="1" t="s">
        <v>1385</v>
      </c>
      <c r="C3656" s="1" t="s">
        <v>10</v>
      </c>
      <c r="D3656" s="1">
        <v>2014</v>
      </c>
      <c r="E3656" s="1" t="s">
        <v>529</v>
      </c>
      <c r="F3656" s="1" t="s">
        <v>2</v>
      </c>
      <c r="G3656" s="1" t="s">
        <v>528</v>
      </c>
      <c r="H3656" s="1" t="s">
        <v>7</v>
      </c>
      <c r="I3656" s="1">
        <v>3.8531667999999998E-2</v>
      </c>
      <c r="J3656" s="1">
        <v>19.100000000000001</v>
      </c>
      <c r="K3656" s="1">
        <v>210.65860000000001</v>
      </c>
      <c r="L3656" s="1">
        <v>4</v>
      </c>
    </row>
    <row r="3657" spans="1:12" x14ac:dyDescent="0.2">
      <c r="A3657" s="1" t="s">
        <v>124</v>
      </c>
      <c r="B3657" s="1" t="s">
        <v>240</v>
      </c>
      <c r="C3657" s="1" t="s">
        <v>10</v>
      </c>
      <c r="D3657" s="1">
        <v>2014</v>
      </c>
      <c r="E3657" s="1" t="s">
        <v>529</v>
      </c>
      <c r="F3657" s="1" t="s">
        <v>2</v>
      </c>
      <c r="G3657" s="1" t="s">
        <v>528</v>
      </c>
      <c r="H3657" s="1" t="s">
        <v>7</v>
      </c>
      <c r="I3657" s="1">
        <v>5.3178425000000001E-2</v>
      </c>
      <c r="J3657" s="1">
        <v>19.7</v>
      </c>
      <c r="K3657" s="1">
        <v>55.993000000000002</v>
      </c>
      <c r="L3657" s="1">
        <v>4</v>
      </c>
    </row>
    <row r="3658" spans="1:12" x14ac:dyDescent="0.2">
      <c r="A3658" s="1" t="s">
        <v>124</v>
      </c>
      <c r="B3658" s="1" t="s">
        <v>219</v>
      </c>
      <c r="C3658" s="1" t="s">
        <v>216</v>
      </c>
      <c r="D3658" s="1">
        <v>2014</v>
      </c>
      <c r="E3658" s="1" t="s">
        <v>529</v>
      </c>
      <c r="F3658" s="1" t="s">
        <v>2</v>
      </c>
      <c r="G3658" s="1" t="s">
        <v>528</v>
      </c>
      <c r="H3658" s="1" t="s">
        <v>7</v>
      </c>
      <c r="I3658" s="1">
        <v>7.5495088000000002E-2</v>
      </c>
      <c r="J3658" s="1">
        <v>5.98</v>
      </c>
      <c r="K3658" s="1">
        <v>55.361400000000003</v>
      </c>
      <c r="L3658" s="1">
        <v>4</v>
      </c>
    </row>
    <row r="3659" spans="1:12" x14ac:dyDescent="0.2">
      <c r="A3659" s="1" t="s">
        <v>124</v>
      </c>
      <c r="B3659" s="1" t="s">
        <v>1289</v>
      </c>
      <c r="C3659" s="1" t="s">
        <v>216</v>
      </c>
      <c r="D3659" s="1">
        <v>2014</v>
      </c>
      <c r="E3659" s="1" t="s">
        <v>529</v>
      </c>
      <c r="F3659" s="1" t="s">
        <v>2</v>
      </c>
      <c r="G3659" s="1" t="s">
        <v>528</v>
      </c>
      <c r="H3659" s="1" t="s">
        <v>7</v>
      </c>
      <c r="I3659" s="1">
        <v>2.0902770000000001E-2</v>
      </c>
      <c r="J3659" s="1">
        <v>14.7</v>
      </c>
      <c r="K3659" s="1">
        <v>144.5128</v>
      </c>
      <c r="L3659" s="1">
        <v>4</v>
      </c>
    </row>
    <row r="3660" spans="1:12" x14ac:dyDescent="0.2">
      <c r="A3660" s="1" t="s">
        <v>124</v>
      </c>
      <c r="B3660" s="1" t="s">
        <v>1561</v>
      </c>
      <c r="C3660" s="1" t="s">
        <v>216</v>
      </c>
      <c r="D3660" s="1">
        <v>2014</v>
      </c>
      <c r="E3660" s="1" t="s">
        <v>529</v>
      </c>
      <c r="F3660" s="1" t="s">
        <v>2</v>
      </c>
      <c r="G3660" s="1" t="s">
        <v>528</v>
      </c>
      <c r="H3660" s="1" t="s">
        <v>7</v>
      </c>
      <c r="I3660" s="1">
        <v>4.4213479999999999E-2</v>
      </c>
      <c r="J3660" s="1">
        <v>18.25</v>
      </c>
      <c r="K3660" s="1">
        <v>173.40799999999999</v>
      </c>
      <c r="L3660" s="1">
        <v>4</v>
      </c>
    </row>
    <row r="3661" spans="1:12" x14ac:dyDescent="0.2">
      <c r="A3661" s="1" t="s">
        <v>124</v>
      </c>
      <c r="B3661" s="1" t="s">
        <v>879</v>
      </c>
      <c r="C3661" s="1" t="s">
        <v>4</v>
      </c>
      <c r="D3661" s="1">
        <v>2014</v>
      </c>
      <c r="E3661" s="1" t="s">
        <v>529</v>
      </c>
      <c r="F3661" s="1" t="s">
        <v>2</v>
      </c>
      <c r="G3661" s="1" t="s">
        <v>528</v>
      </c>
      <c r="H3661" s="1" t="s">
        <v>7</v>
      </c>
      <c r="I3661" s="1">
        <v>3.6204764E-2</v>
      </c>
      <c r="J3661" s="1">
        <v>7.5</v>
      </c>
      <c r="K3661" s="1">
        <v>176.1028</v>
      </c>
      <c r="L3661" s="1">
        <v>4</v>
      </c>
    </row>
    <row r="3662" spans="1:12" x14ac:dyDescent="0.2">
      <c r="A3662" s="1" t="s">
        <v>124</v>
      </c>
      <c r="B3662" s="1" t="s">
        <v>455</v>
      </c>
      <c r="C3662" s="1" t="s">
        <v>4</v>
      </c>
      <c r="D3662" s="1">
        <v>2014</v>
      </c>
      <c r="E3662" s="1" t="s">
        <v>529</v>
      </c>
      <c r="F3662" s="1" t="s">
        <v>2</v>
      </c>
      <c r="G3662" s="1" t="s">
        <v>528</v>
      </c>
      <c r="H3662" s="1" t="s">
        <v>7</v>
      </c>
      <c r="I3662" s="1">
        <v>7.1076671999999994E-2</v>
      </c>
      <c r="J3662" s="1">
        <v>7.93</v>
      </c>
      <c r="K3662" s="1">
        <v>44.9086</v>
      </c>
      <c r="L3662" s="1">
        <v>4</v>
      </c>
    </row>
    <row r="3663" spans="1:12" x14ac:dyDescent="0.2">
      <c r="A3663" s="1" t="s">
        <v>124</v>
      </c>
      <c r="B3663" s="1" t="s">
        <v>768</v>
      </c>
      <c r="C3663" s="1" t="s">
        <v>4</v>
      </c>
      <c r="D3663" s="1">
        <v>2014</v>
      </c>
      <c r="E3663" s="1" t="s">
        <v>529</v>
      </c>
      <c r="F3663" s="1" t="s">
        <v>2</v>
      </c>
      <c r="G3663" s="1" t="s">
        <v>528</v>
      </c>
      <c r="H3663" s="1" t="s">
        <v>7</v>
      </c>
      <c r="I3663" s="1">
        <v>1.8797945E-2</v>
      </c>
      <c r="J3663" s="1">
        <v>8.27</v>
      </c>
      <c r="K3663" s="1">
        <v>241.28800000000001</v>
      </c>
      <c r="L3663" s="1">
        <v>4</v>
      </c>
    </row>
    <row r="3664" spans="1:12" x14ac:dyDescent="0.2">
      <c r="A3664" s="1" t="s">
        <v>124</v>
      </c>
      <c r="B3664" s="1" t="s">
        <v>1458</v>
      </c>
      <c r="C3664" s="1" t="s">
        <v>4</v>
      </c>
      <c r="D3664" s="1">
        <v>2014</v>
      </c>
      <c r="E3664" s="1" t="s">
        <v>529</v>
      </c>
      <c r="F3664" s="1" t="s">
        <v>2</v>
      </c>
      <c r="G3664" s="1" t="s">
        <v>528</v>
      </c>
      <c r="H3664" s="1" t="s">
        <v>7</v>
      </c>
      <c r="I3664" s="1">
        <v>0</v>
      </c>
      <c r="J3664" s="1">
        <v>10.3</v>
      </c>
      <c r="K3664" s="1">
        <v>154.66300000000001</v>
      </c>
      <c r="L3664" s="1">
        <v>4</v>
      </c>
    </row>
    <row r="3665" spans="1:12" x14ac:dyDescent="0.2">
      <c r="A3665" s="1" t="s">
        <v>124</v>
      </c>
      <c r="B3665" s="1" t="s">
        <v>1168</v>
      </c>
      <c r="C3665" s="1" t="s">
        <v>4</v>
      </c>
      <c r="D3665" s="1">
        <v>2014</v>
      </c>
      <c r="E3665" s="1" t="s">
        <v>529</v>
      </c>
      <c r="F3665" s="1" t="s">
        <v>2</v>
      </c>
      <c r="G3665" s="1" t="s">
        <v>528</v>
      </c>
      <c r="H3665" s="1" t="s">
        <v>7</v>
      </c>
      <c r="I3665" s="1">
        <v>5.4893310000000001E-2</v>
      </c>
      <c r="J3665" s="1">
        <v>11</v>
      </c>
      <c r="K3665" s="1">
        <v>101.9358</v>
      </c>
      <c r="L3665" s="1">
        <v>4</v>
      </c>
    </row>
    <row r="3666" spans="1:12" x14ac:dyDescent="0.2">
      <c r="A3666" s="1" t="s">
        <v>124</v>
      </c>
      <c r="B3666" s="1" t="s">
        <v>1283</v>
      </c>
      <c r="C3666" s="1" t="s">
        <v>4</v>
      </c>
      <c r="D3666" s="1">
        <v>2014</v>
      </c>
      <c r="E3666" s="1" t="s">
        <v>529</v>
      </c>
      <c r="F3666" s="1" t="s">
        <v>2</v>
      </c>
      <c r="G3666" s="1" t="s">
        <v>528</v>
      </c>
      <c r="H3666" s="1" t="s">
        <v>7</v>
      </c>
      <c r="I3666" s="1">
        <v>0.162960415</v>
      </c>
      <c r="J3666" s="1">
        <v>18.2</v>
      </c>
      <c r="K3666" s="1">
        <v>43.508600000000001</v>
      </c>
      <c r="L3666" s="1">
        <v>4</v>
      </c>
    </row>
    <row r="3667" spans="1:12" x14ac:dyDescent="0.2">
      <c r="A3667" s="1" t="s">
        <v>124</v>
      </c>
      <c r="B3667" s="1" t="s">
        <v>1334</v>
      </c>
      <c r="C3667" s="1" t="s">
        <v>171</v>
      </c>
      <c r="D3667" s="1">
        <v>2014</v>
      </c>
      <c r="E3667" s="1" t="s">
        <v>529</v>
      </c>
      <c r="F3667" s="1" t="s">
        <v>2</v>
      </c>
      <c r="G3667" s="1" t="s">
        <v>528</v>
      </c>
      <c r="H3667" s="1" t="s">
        <v>7</v>
      </c>
      <c r="I3667" s="1">
        <v>8.6393330000000008E-3</v>
      </c>
      <c r="J3667" s="1">
        <v>5.03</v>
      </c>
      <c r="K3667" s="1">
        <v>122.2756</v>
      </c>
      <c r="L3667" s="1">
        <v>4</v>
      </c>
    </row>
    <row r="3668" spans="1:12" x14ac:dyDescent="0.2">
      <c r="A3668" s="1" t="s">
        <v>124</v>
      </c>
      <c r="B3668" s="1" t="s">
        <v>190</v>
      </c>
      <c r="C3668" s="1" t="s">
        <v>171</v>
      </c>
      <c r="D3668" s="1">
        <v>2014</v>
      </c>
      <c r="E3668" s="1" t="s">
        <v>529</v>
      </c>
      <c r="F3668" s="1" t="s">
        <v>2</v>
      </c>
      <c r="G3668" s="1" t="s">
        <v>528</v>
      </c>
      <c r="H3668" s="1" t="s">
        <v>7</v>
      </c>
      <c r="I3668" s="1">
        <v>4.4624063999999998E-2</v>
      </c>
      <c r="J3668" s="1">
        <v>9.3000000000000007</v>
      </c>
      <c r="K3668" s="1">
        <v>245.4802</v>
      </c>
      <c r="L3668" s="1">
        <v>4</v>
      </c>
    </row>
    <row r="3669" spans="1:12" x14ac:dyDescent="0.2">
      <c r="A3669" s="1" t="s">
        <v>124</v>
      </c>
      <c r="B3669" s="1" t="s">
        <v>1069</v>
      </c>
      <c r="C3669" s="1" t="s">
        <v>171</v>
      </c>
      <c r="D3669" s="1">
        <v>2014</v>
      </c>
      <c r="E3669" s="1" t="s">
        <v>529</v>
      </c>
      <c r="F3669" s="1" t="s">
        <v>2</v>
      </c>
      <c r="G3669" s="1" t="s">
        <v>528</v>
      </c>
      <c r="H3669" s="1" t="s">
        <v>7</v>
      </c>
      <c r="I3669" s="1">
        <v>5.6030906999999998E-2</v>
      </c>
      <c r="J3669" s="1">
        <v>10.1</v>
      </c>
      <c r="K3669" s="1">
        <v>115.14919999999999</v>
      </c>
      <c r="L3669" s="1">
        <v>4</v>
      </c>
    </row>
    <row r="3670" spans="1:12" x14ac:dyDescent="0.2">
      <c r="A3670" s="1" t="s">
        <v>124</v>
      </c>
      <c r="B3670" s="1" t="s">
        <v>1278</v>
      </c>
      <c r="C3670" s="1" t="s">
        <v>171</v>
      </c>
      <c r="D3670" s="1">
        <v>2014</v>
      </c>
      <c r="E3670" s="1" t="s">
        <v>529</v>
      </c>
      <c r="F3670" s="1" t="s">
        <v>2</v>
      </c>
      <c r="G3670" s="1" t="s">
        <v>528</v>
      </c>
      <c r="H3670" s="1" t="s">
        <v>7</v>
      </c>
      <c r="I3670" s="1">
        <v>6.7595190000000003E-3</v>
      </c>
      <c r="J3670" s="1">
        <v>12.5</v>
      </c>
      <c r="K3670" s="1">
        <v>42.811199999999999</v>
      </c>
      <c r="L3670" s="1">
        <v>4</v>
      </c>
    </row>
    <row r="3671" spans="1:12" x14ac:dyDescent="0.2">
      <c r="A3671" s="1" t="s">
        <v>124</v>
      </c>
      <c r="B3671" s="1" t="s">
        <v>1555</v>
      </c>
      <c r="C3671" s="1" t="s">
        <v>171</v>
      </c>
      <c r="D3671" s="1">
        <v>2014</v>
      </c>
      <c r="E3671" s="1" t="s">
        <v>529</v>
      </c>
      <c r="F3671" s="1" t="s">
        <v>2</v>
      </c>
      <c r="G3671" s="1" t="s">
        <v>528</v>
      </c>
      <c r="H3671" s="1" t="s">
        <v>7</v>
      </c>
      <c r="I3671" s="1">
        <v>0.13496039700000001</v>
      </c>
      <c r="J3671" s="1">
        <v>15.75</v>
      </c>
      <c r="K3671" s="1">
        <v>101.37</v>
      </c>
      <c r="L3671" s="1">
        <v>4</v>
      </c>
    </row>
    <row r="3672" spans="1:12" x14ac:dyDescent="0.2">
      <c r="A3672" s="1" t="s">
        <v>124</v>
      </c>
      <c r="B3672" s="1" t="s">
        <v>1574</v>
      </c>
      <c r="C3672" s="1" t="s">
        <v>171</v>
      </c>
      <c r="D3672" s="1">
        <v>2014</v>
      </c>
      <c r="E3672" s="1" t="s">
        <v>529</v>
      </c>
      <c r="F3672" s="1" t="s">
        <v>2</v>
      </c>
      <c r="G3672" s="1" t="s">
        <v>528</v>
      </c>
      <c r="H3672" s="1" t="s">
        <v>7</v>
      </c>
      <c r="I3672" s="1">
        <v>7.4345142000000003E-2</v>
      </c>
      <c r="J3672" s="1">
        <v>17.600000000000001</v>
      </c>
      <c r="K3672" s="1">
        <v>230.90100000000001</v>
      </c>
      <c r="L3672" s="1">
        <v>4</v>
      </c>
    </row>
    <row r="3673" spans="1:12" x14ac:dyDescent="0.2">
      <c r="A3673" s="1" t="s">
        <v>124</v>
      </c>
      <c r="B3673" s="1" t="s">
        <v>1275</v>
      </c>
      <c r="C3673" s="1" t="s">
        <v>171</v>
      </c>
      <c r="D3673" s="1">
        <v>2014</v>
      </c>
      <c r="E3673" s="1" t="s">
        <v>529</v>
      </c>
      <c r="F3673" s="1" t="s">
        <v>2</v>
      </c>
      <c r="G3673" s="1" t="s">
        <v>528</v>
      </c>
      <c r="H3673" s="1" t="s">
        <v>7</v>
      </c>
      <c r="I3673" s="1">
        <v>1.181025E-2</v>
      </c>
      <c r="J3673" s="1">
        <v>20.2</v>
      </c>
      <c r="K3673" s="1">
        <v>154.63399999999999</v>
      </c>
      <c r="L3673" s="1">
        <v>4</v>
      </c>
    </row>
    <row r="3674" spans="1:12" x14ac:dyDescent="0.2">
      <c r="A3674" s="1" t="s">
        <v>124</v>
      </c>
      <c r="B3674" s="1" t="s">
        <v>1154</v>
      </c>
      <c r="C3674" s="1" t="s">
        <v>14</v>
      </c>
      <c r="D3674" s="1">
        <v>2014</v>
      </c>
      <c r="E3674" s="1" t="s">
        <v>529</v>
      </c>
      <c r="F3674" s="1" t="s">
        <v>2</v>
      </c>
      <c r="G3674" s="1" t="s">
        <v>528</v>
      </c>
      <c r="H3674" s="1" t="s">
        <v>7</v>
      </c>
      <c r="I3674" s="1">
        <v>3.6908932999999998E-2</v>
      </c>
      <c r="J3674" s="1">
        <v>12.3</v>
      </c>
      <c r="K3674" s="1">
        <v>115.9834</v>
      </c>
      <c r="L3674" s="1">
        <v>4</v>
      </c>
    </row>
    <row r="3675" spans="1:12" x14ac:dyDescent="0.2">
      <c r="A3675" s="1" t="s">
        <v>124</v>
      </c>
      <c r="B3675" s="1" t="s">
        <v>143</v>
      </c>
      <c r="C3675" s="1" t="s">
        <v>14</v>
      </c>
      <c r="D3675" s="1">
        <v>2014</v>
      </c>
      <c r="E3675" s="1" t="s">
        <v>529</v>
      </c>
      <c r="F3675" s="1" t="s">
        <v>2</v>
      </c>
      <c r="G3675" s="1" t="s">
        <v>528</v>
      </c>
      <c r="H3675" s="1" t="s">
        <v>7</v>
      </c>
      <c r="I3675" s="1">
        <v>7.7659917999999994E-2</v>
      </c>
      <c r="J3675" s="1">
        <v>18.25</v>
      </c>
      <c r="K3675" s="1">
        <v>260.2962</v>
      </c>
      <c r="L3675" s="1">
        <v>4</v>
      </c>
    </row>
    <row r="3676" spans="1:12" x14ac:dyDescent="0.2">
      <c r="A3676" s="1" t="s">
        <v>124</v>
      </c>
      <c r="B3676" s="1" t="s">
        <v>20</v>
      </c>
      <c r="C3676" s="1" t="s">
        <v>19</v>
      </c>
      <c r="D3676" s="1">
        <v>2014</v>
      </c>
      <c r="E3676" s="1" t="s">
        <v>529</v>
      </c>
      <c r="F3676" s="1" t="s">
        <v>2</v>
      </c>
      <c r="G3676" s="1" t="s">
        <v>528</v>
      </c>
      <c r="H3676" s="1" t="s">
        <v>7</v>
      </c>
      <c r="I3676" s="1">
        <v>2.7682047000000001E-2</v>
      </c>
      <c r="J3676" s="1">
        <v>6.28</v>
      </c>
      <c r="K3676" s="1">
        <v>85.519800000000004</v>
      </c>
      <c r="L3676" s="1">
        <v>4</v>
      </c>
    </row>
    <row r="3677" spans="1:12" x14ac:dyDescent="0.2">
      <c r="A3677" s="1" t="s">
        <v>124</v>
      </c>
      <c r="B3677" s="1" t="s">
        <v>990</v>
      </c>
      <c r="C3677" s="1" t="s">
        <v>19</v>
      </c>
      <c r="D3677" s="1">
        <v>2014</v>
      </c>
      <c r="E3677" s="1" t="s">
        <v>529</v>
      </c>
      <c r="F3677" s="1" t="s">
        <v>2</v>
      </c>
      <c r="G3677" s="1" t="s">
        <v>528</v>
      </c>
      <c r="H3677" s="1" t="s">
        <v>7</v>
      </c>
      <c r="I3677" s="1">
        <v>0.159201868</v>
      </c>
      <c r="J3677" s="1">
        <v>9.3949999999999996</v>
      </c>
      <c r="K3677" s="1">
        <v>226.072</v>
      </c>
      <c r="L3677" s="1">
        <v>4</v>
      </c>
    </row>
    <row r="3678" spans="1:12" x14ac:dyDescent="0.2">
      <c r="A3678" s="1" t="s">
        <v>124</v>
      </c>
      <c r="B3678" s="1" t="s">
        <v>986</v>
      </c>
      <c r="C3678" s="1" t="s">
        <v>19</v>
      </c>
      <c r="D3678" s="1">
        <v>2014</v>
      </c>
      <c r="E3678" s="1" t="s">
        <v>529</v>
      </c>
      <c r="F3678" s="1" t="s">
        <v>2</v>
      </c>
      <c r="G3678" s="1" t="s">
        <v>528</v>
      </c>
      <c r="H3678" s="1" t="s">
        <v>7</v>
      </c>
      <c r="I3678" s="1">
        <v>1.4580885999999999E-2</v>
      </c>
      <c r="J3678" s="1">
        <v>18.7</v>
      </c>
      <c r="K3678" s="1">
        <v>50.232399999999998</v>
      </c>
      <c r="L3678" s="1">
        <v>4</v>
      </c>
    </row>
    <row r="3679" spans="1:12" x14ac:dyDescent="0.2">
      <c r="A3679" s="1" t="s">
        <v>6</v>
      </c>
      <c r="B3679" s="1" t="s">
        <v>1494</v>
      </c>
      <c r="C3679" s="1" t="s">
        <v>28</v>
      </c>
      <c r="D3679" s="1">
        <v>2014</v>
      </c>
      <c r="E3679" s="1" t="s">
        <v>529</v>
      </c>
      <c r="F3679" s="1" t="s">
        <v>2</v>
      </c>
      <c r="G3679" s="1" t="s">
        <v>528</v>
      </c>
      <c r="H3679" s="1" t="s">
        <v>7</v>
      </c>
      <c r="I3679" s="1">
        <v>1.7047751E-2</v>
      </c>
      <c r="J3679" s="1">
        <v>5.44</v>
      </c>
      <c r="K3679" s="1">
        <v>174.637</v>
      </c>
      <c r="L3679" s="1">
        <v>4</v>
      </c>
    </row>
    <row r="3680" spans="1:12" x14ac:dyDescent="0.2">
      <c r="A3680" s="1" t="s">
        <v>6</v>
      </c>
      <c r="B3680" s="1" t="s">
        <v>387</v>
      </c>
      <c r="C3680" s="1" t="s">
        <v>28</v>
      </c>
      <c r="D3680" s="1">
        <v>2014</v>
      </c>
      <c r="E3680" s="1" t="s">
        <v>529</v>
      </c>
      <c r="F3680" s="1" t="s">
        <v>2</v>
      </c>
      <c r="G3680" s="1" t="s">
        <v>528</v>
      </c>
      <c r="H3680" s="1" t="s">
        <v>7</v>
      </c>
      <c r="I3680" s="1">
        <v>0.105220024</v>
      </c>
      <c r="J3680" s="1">
        <v>11.15</v>
      </c>
      <c r="K3680" s="1">
        <v>102.76479999999999</v>
      </c>
      <c r="L3680" s="1">
        <v>4</v>
      </c>
    </row>
    <row r="3681" spans="1:12" x14ac:dyDescent="0.2">
      <c r="A3681" s="1" t="s">
        <v>6</v>
      </c>
      <c r="B3681" s="1" t="s">
        <v>384</v>
      </c>
      <c r="C3681" s="1" t="s">
        <v>28</v>
      </c>
      <c r="D3681" s="1">
        <v>2014</v>
      </c>
      <c r="E3681" s="1" t="s">
        <v>529</v>
      </c>
      <c r="F3681" s="1" t="s">
        <v>2</v>
      </c>
      <c r="G3681" s="1" t="s">
        <v>528</v>
      </c>
      <c r="H3681" s="1" t="s">
        <v>7</v>
      </c>
      <c r="I3681" s="1">
        <v>0.106663245</v>
      </c>
      <c r="J3681" s="1">
        <v>16</v>
      </c>
      <c r="K3681" s="1">
        <v>179.76339999999999</v>
      </c>
      <c r="L3681" s="1">
        <v>4</v>
      </c>
    </row>
    <row r="3682" spans="1:12" x14ac:dyDescent="0.2">
      <c r="A3682" s="1" t="s">
        <v>6</v>
      </c>
      <c r="B3682" s="1" t="s">
        <v>1322</v>
      </c>
      <c r="C3682" s="1" t="s">
        <v>112</v>
      </c>
      <c r="D3682" s="1">
        <v>2014</v>
      </c>
      <c r="E3682" s="1" t="s">
        <v>529</v>
      </c>
      <c r="F3682" s="1" t="s">
        <v>2</v>
      </c>
      <c r="G3682" s="1" t="s">
        <v>528</v>
      </c>
      <c r="H3682" s="1" t="s">
        <v>7</v>
      </c>
      <c r="I3682" s="1">
        <v>7.5444921999999998E-2</v>
      </c>
      <c r="J3682" s="1">
        <v>6.5750000000000002</v>
      </c>
      <c r="K3682" s="1">
        <v>146.0444</v>
      </c>
      <c r="L3682" s="1">
        <v>4</v>
      </c>
    </row>
    <row r="3683" spans="1:12" x14ac:dyDescent="0.2">
      <c r="A3683" s="1" t="s">
        <v>6</v>
      </c>
      <c r="B3683" s="1" t="s">
        <v>1145</v>
      </c>
      <c r="C3683" s="1" t="s">
        <v>112</v>
      </c>
      <c r="D3683" s="1">
        <v>2014</v>
      </c>
      <c r="E3683" s="1" t="s">
        <v>529</v>
      </c>
      <c r="F3683" s="1" t="s">
        <v>2</v>
      </c>
      <c r="G3683" s="1" t="s">
        <v>528</v>
      </c>
      <c r="H3683" s="1" t="s">
        <v>7</v>
      </c>
      <c r="I3683" s="1">
        <v>7.4669288E-2</v>
      </c>
      <c r="J3683" s="1">
        <v>7.72</v>
      </c>
      <c r="K3683" s="1">
        <v>76.398600000000002</v>
      </c>
      <c r="L3683" s="1">
        <v>4</v>
      </c>
    </row>
    <row r="3684" spans="1:12" x14ac:dyDescent="0.2">
      <c r="A3684" s="1" t="s">
        <v>6</v>
      </c>
      <c r="B3684" s="1" t="s">
        <v>833</v>
      </c>
      <c r="C3684" s="1" t="s">
        <v>25</v>
      </c>
      <c r="D3684" s="1">
        <v>2014</v>
      </c>
      <c r="E3684" s="1" t="s">
        <v>529</v>
      </c>
      <c r="F3684" s="1" t="s">
        <v>2</v>
      </c>
      <c r="G3684" s="1" t="s">
        <v>528</v>
      </c>
      <c r="H3684" s="1" t="s">
        <v>7</v>
      </c>
      <c r="I3684" s="1">
        <v>0.101747034</v>
      </c>
      <c r="J3684" s="1">
        <v>4.6150000000000002</v>
      </c>
      <c r="K3684" s="1">
        <v>231.33</v>
      </c>
      <c r="L3684" s="1">
        <v>4</v>
      </c>
    </row>
    <row r="3685" spans="1:12" x14ac:dyDescent="0.2">
      <c r="A3685" s="1" t="s">
        <v>6</v>
      </c>
      <c r="B3685" s="1" t="s">
        <v>99</v>
      </c>
      <c r="C3685" s="1" t="s">
        <v>25</v>
      </c>
      <c r="D3685" s="1">
        <v>2014</v>
      </c>
      <c r="E3685" s="1" t="s">
        <v>529</v>
      </c>
      <c r="F3685" s="1" t="s">
        <v>2</v>
      </c>
      <c r="G3685" s="1" t="s">
        <v>528</v>
      </c>
      <c r="H3685" s="1" t="s">
        <v>7</v>
      </c>
      <c r="I3685" s="1">
        <v>0</v>
      </c>
      <c r="J3685" s="1">
        <v>8.1</v>
      </c>
      <c r="K3685" s="1">
        <v>88.519800000000004</v>
      </c>
      <c r="L3685" s="1">
        <v>4</v>
      </c>
    </row>
    <row r="3686" spans="1:12" x14ac:dyDescent="0.2">
      <c r="A3686" s="1" t="s">
        <v>6</v>
      </c>
      <c r="B3686" s="1" t="s">
        <v>1398</v>
      </c>
      <c r="C3686" s="1" t="s">
        <v>25</v>
      </c>
      <c r="D3686" s="1">
        <v>2014</v>
      </c>
      <c r="E3686" s="1" t="s">
        <v>529</v>
      </c>
      <c r="F3686" s="1" t="s">
        <v>2</v>
      </c>
      <c r="G3686" s="1" t="s">
        <v>528</v>
      </c>
      <c r="H3686" s="1" t="s">
        <v>7</v>
      </c>
      <c r="I3686" s="1">
        <v>8.3444376000000001E-2</v>
      </c>
      <c r="J3686" s="1">
        <v>13</v>
      </c>
      <c r="K3686" s="1">
        <v>195.8426</v>
      </c>
      <c r="L3686" s="1">
        <v>4</v>
      </c>
    </row>
    <row r="3687" spans="1:12" x14ac:dyDescent="0.2">
      <c r="A3687" s="1" t="s">
        <v>6</v>
      </c>
      <c r="B3687" s="1" t="s">
        <v>977</v>
      </c>
      <c r="C3687" s="1" t="s">
        <v>25</v>
      </c>
      <c r="D3687" s="1">
        <v>2014</v>
      </c>
      <c r="E3687" s="1" t="s">
        <v>529</v>
      </c>
      <c r="F3687" s="1" t="s">
        <v>2</v>
      </c>
      <c r="G3687" s="1" t="s">
        <v>528</v>
      </c>
      <c r="H3687" s="1" t="s">
        <v>7</v>
      </c>
      <c r="I3687" s="1">
        <v>2.7594064000000001E-2</v>
      </c>
      <c r="J3687" s="1">
        <v>15.7</v>
      </c>
      <c r="K3687" s="1">
        <v>171.179</v>
      </c>
      <c r="L3687" s="1">
        <v>4</v>
      </c>
    </row>
    <row r="3688" spans="1:12" x14ac:dyDescent="0.2">
      <c r="A3688" s="1" t="s">
        <v>6</v>
      </c>
      <c r="B3688" s="1" t="s">
        <v>1369</v>
      </c>
      <c r="C3688" s="1" t="s">
        <v>17</v>
      </c>
      <c r="D3688" s="1">
        <v>2014</v>
      </c>
      <c r="E3688" s="1" t="s">
        <v>529</v>
      </c>
      <c r="F3688" s="1" t="s">
        <v>2</v>
      </c>
      <c r="G3688" s="1" t="s">
        <v>528</v>
      </c>
      <c r="H3688" s="1" t="s">
        <v>7</v>
      </c>
      <c r="I3688" s="1">
        <v>8.2730100000000008E-3</v>
      </c>
      <c r="J3688" s="1">
        <v>11.15</v>
      </c>
      <c r="K3688" s="1">
        <v>150.4708</v>
      </c>
      <c r="L3688" s="1">
        <v>4</v>
      </c>
    </row>
    <row r="3689" spans="1:12" x14ac:dyDescent="0.2">
      <c r="A3689" s="1" t="s">
        <v>6</v>
      </c>
      <c r="B3689" s="1" t="s">
        <v>1204</v>
      </c>
      <c r="C3689" s="1" t="s">
        <v>71</v>
      </c>
      <c r="D3689" s="1">
        <v>2014</v>
      </c>
      <c r="E3689" s="1" t="s">
        <v>529</v>
      </c>
      <c r="F3689" s="1" t="s">
        <v>2</v>
      </c>
      <c r="G3689" s="1" t="s">
        <v>528</v>
      </c>
      <c r="H3689" s="1" t="s">
        <v>7</v>
      </c>
      <c r="I3689" s="1">
        <v>8.2861686000000004E-2</v>
      </c>
      <c r="J3689" s="1">
        <v>7.75</v>
      </c>
      <c r="K3689" s="1">
        <v>32.655799999999999</v>
      </c>
      <c r="L3689" s="1">
        <v>4</v>
      </c>
    </row>
    <row r="3690" spans="1:12" x14ac:dyDescent="0.2">
      <c r="A3690" s="1" t="s">
        <v>6</v>
      </c>
      <c r="B3690" s="1" t="s">
        <v>1510</v>
      </c>
      <c r="C3690" s="1" t="s">
        <v>71</v>
      </c>
      <c r="D3690" s="1">
        <v>2014</v>
      </c>
      <c r="E3690" s="1" t="s">
        <v>529</v>
      </c>
      <c r="F3690" s="1" t="s">
        <v>2</v>
      </c>
      <c r="G3690" s="1" t="s">
        <v>528</v>
      </c>
      <c r="H3690" s="1" t="s">
        <v>7</v>
      </c>
      <c r="I3690" s="1">
        <v>4.7081397999999997E-2</v>
      </c>
      <c r="J3690" s="1">
        <v>9.1950000000000003</v>
      </c>
      <c r="K3690" s="1">
        <v>51.166600000000003</v>
      </c>
      <c r="L3690" s="1">
        <v>4</v>
      </c>
    </row>
    <row r="3691" spans="1:12" x14ac:dyDescent="0.2">
      <c r="A3691" s="1" t="s">
        <v>6</v>
      </c>
      <c r="B3691" s="1" t="s">
        <v>366</v>
      </c>
      <c r="C3691" s="1" t="s">
        <v>71</v>
      </c>
      <c r="D3691" s="1">
        <v>2014</v>
      </c>
      <c r="E3691" s="1" t="s">
        <v>529</v>
      </c>
      <c r="F3691" s="1" t="s">
        <v>2</v>
      </c>
      <c r="G3691" s="1" t="s">
        <v>528</v>
      </c>
      <c r="H3691" s="1" t="s">
        <v>7</v>
      </c>
      <c r="I3691" s="1">
        <v>0.14654088900000001</v>
      </c>
      <c r="J3691" s="1">
        <v>10.195</v>
      </c>
      <c r="K3691" s="1">
        <v>141.78380000000001</v>
      </c>
      <c r="L3691" s="1">
        <v>4</v>
      </c>
    </row>
    <row r="3692" spans="1:12" x14ac:dyDescent="0.2">
      <c r="A3692" s="1" t="s">
        <v>6</v>
      </c>
      <c r="B3692" s="1" t="s">
        <v>72</v>
      </c>
      <c r="C3692" s="1" t="s">
        <v>71</v>
      </c>
      <c r="D3692" s="1">
        <v>2014</v>
      </c>
      <c r="E3692" s="1" t="s">
        <v>529</v>
      </c>
      <c r="F3692" s="1" t="s">
        <v>2</v>
      </c>
      <c r="G3692" s="1" t="s">
        <v>528</v>
      </c>
      <c r="H3692" s="1" t="s">
        <v>7</v>
      </c>
      <c r="I3692" s="1">
        <v>0.15972281599999999</v>
      </c>
      <c r="J3692" s="1">
        <v>16.850000000000001</v>
      </c>
      <c r="K3692" s="1">
        <v>194.14779999999999</v>
      </c>
      <c r="L3692" s="1">
        <v>4</v>
      </c>
    </row>
    <row r="3693" spans="1:12" x14ac:dyDescent="0.2">
      <c r="A3693" s="1" t="s">
        <v>6</v>
      </c>
      <c r="B3693" s="1" t="s">
        <v>815</v>
      </c>
      <c r="C3693" s="1" t="s">
        <v>10</v>
      </c>
      <c r="D3693" s="1">
        <v>2014</v>
      </c>
      <c r="E3693" s="1" t="s">
        <v>529</v>
      </c>
      <c r="F3693" s="1" t="s">
        <v>2</v>
      </c>
      <c r="G3693" s="1" t="s">
        <v>528</v>
      </c>
      <c r="H3693" s="1" t="s">
        <v>7</v>
      </c>
      <c r="I3693" s="1">
        <v>6.8880970999999999E-2</v>
      </c>
      <c r="J3693" s="1">
        <v>8.9600000000000009</v>
      </c>
      <c r="K3693" s="1">
        <v>195.3768</v>
      </c>
      <c r="L3693" s="1">
        <v>4</v>
      </c>
    </row>
    <row r="3694" spans="1:12" x14ac:dyDescent="0.2">
      <c r="A3694" s="1" t="s">
        <v>6</v>
      </c>
      <c r="B3694" s="1" t="s">
        <v>58</v>
      </c>
      <c r="C3694" s="1" t="s">
        <v>10</v>
      </c>
      <c r="D3694" s="1">
        <v>2014</v>
      </c>
      <c r="E3694" s="1" t="s">
        <v>529</v>
      </c>
      <c r="F3694" s="1" t="s">
        <v>2</v>
      </c>
      <c r="G3694" s="1" t="s">
        <v>528</v>
      </c>
      <c r="H3694" s="1" t="s">
        <v>7</v>
      </c>
      <c r="I3694" s="1">
        <v>4.3122188999999998E-2</v>
      </c>
      <c r="J3694" s="1">
        <v>11.35</v>
      </c>
      <c r="K3694" s="1">
        <v>197.9742</v>
      </c>
      <c r="L3694" s="1">
        <v>4</v>
      </c>
    </row>
    <row r="3695" spans="1:12" x14ac:dyDescent="0.2">
      <c r="A3695" s="1" t="s">
        <v>6</v>
      </c>
      <c r="B3695" s="1" t="s">
        <v>1504</v>
      </c>
      <c r="C3695" s="1" t="s">
        <v>10</v>
      </c>
      <c r="D3695" s="1">
        <v>2014</v>
      </c>
      <c r="E3695" s="1" t="s">
        <v>529</v>
      </c>
      <c r="F3695" s="1" t="s">
        <v>2</v>
      </c>
      <c r="G3695" s="1" t="s">
        <v>528</v>
      </c>
      <c r="H3695" s="1" t="s">
        <v>7</v>
      </c>
      <c r="I3695" s="1">
        <v>2.1951612999999998E-2</v>
      </c>
      <c r="J3695" s="1">
        <v>12.6</v>
      </c>
      <c r="K3695" s="1">
        <v>250.9092</v>
      </c>
      <c r="L3695" s="1">
        <v>4</v>
      </c>
    </row>
    <row r="3696" spans="1:12" x14ac:dyDescent="0.2">
      <c r="A3696" s="1" t="s">
        <v>6</v>
      </c>
      <c r="B3696" s="1" t="s">
        <v>339</v>
      </c>
      <c r="C3696" s="1" t="s">
        <v>10</v>
      </c>
      <c r="D3696" s="1">
        <v>2014</v>
      </c>
      <c r="E3696" s="1" t="s">
        <v>529</v>
      </c>
      <c r="F3696" s="1" t="s">
        <v>2</v>
      </c>
      <c r="G3696" s="1" t="s">
        <v>528</v>
      </c>
      <c r="H3696" s="1" t="s">
        <v>7</v>
      </c>
      <c r="I3696" s="1">
        <v>0.100091576</v>
      </c>
      <c r="J3696" s="1">
        <v>20.7</v>
      </c>
      <c r="K3696" s="1">
        <v>125.53879999999999</v>
      </c>
      <c r="L3696" s="1">
        <v>4</v>
      </c>
    </row>
    <row r="3697" spans="1:12" x14ac:dyDescent="0.2">
      <c r="A3697" s="1" t="s">
        <v>6</v>
      </c>
      <c r="B3697" s="1" t="s">
        <v>725</v>
      </c>
      <c r="C3697" s="1" t="s">
        <v>47</v>
      </c>
      <c r="D3697" s="1">
        <v>2014</v>
      </c>
      <c r="E3697" s="1" t="s">
        <v>529</v>
      </c>
      <c r="F3697" s="1" t="s">
        <v>2</v>
      </c>
      <c r="G3697" s="1" t="s">
        <v>528</v>
      </c>
      <c r="H3697" s="1" t="s">
        <v>7</v>
      </c>
      <c r="I3697" s="1">
        <v>6.1126170000000001E-2</v>
      </c>
      <c r="J3697" s="1">
        <v>5.15</v>
      </c>
      <c r="K3697" s="1">
        <v>122.53879999999999</v>
      </c>
      <c r="L3697" s="1">
        <v>4</v>
      </c>
    </row>
    <row r="3698" spans="1:12" x14ac:dyDescent="0.2">
      <c r="A3698" s="1" t="s">
        <v>6</v>
      </c>
      <c r="B3698" s="1" t="s">
        <v>1241</v>
      </c>
      <c r="C3698" s="1" t="s">
        <v>14</v>
      </c>
      <c r="D3698" s="1">
        <v>2014</v>
      </c>
      <c r="E3698" s="1" t="s">
        <v>529</v>
      </c>
      <c r="F3698" s="1" t="s">
        <v>2</v>
      </c>
      <c r="G3698" s="1" t="s">
        <v>528</v>
      </c>
      <c r="H3698" s="1" t="s">
        <v>7</v>
      </c>
      <c r="I3698" s="1">
        <v>4.1247932000000001E-2</v>
      </c>
      <c r="J3698" s="1">
        <v>6.9349999999999996</v>
      </c>
      <c r="K3698" s="1">
        <v>101.83320000000001</v>
      </c>
      <c r="L3698" s="1">
        <v>4</v>
      </c>
    </row>
    <row r="3699" spans="1:12" x14ac:dyDescent="0.2">
      <c r="A3699" s="1" t="s">
        <v>6</v>
      </c>
      <c r="B3699" s="1" t="s">
        <v>15</v>
      </c>
      <c r="C3699" s="1" t="s">
        <v>14</v>
      </c>
      <c r="D3699" s="1">
        <v>2014</v>
      </c>
      <c r="E3699" s="1" t="s">
        <v>529</v>
      </c>
      <c r="F3699" s="1" t="s">
        <v>2</v>
      </c>
      <c r="G3699" s="1" t="s">
        <v>528</v>
      </c>
      <c r="H3699" s="1" t="s">
        <v>7</v>
      </c>
      <c r="I3699" s="1">
        <v>7.9624086999999996E-2</v>
      </c>
      <c r="J3699" s="1">
        <v>16.850000000000001</v>
      </c>
      <c r="K3699" s="1">
        <v>111.6544</v>
      </c>
      <c r="L3699" s="1">
        <v>4</v>
      </c>
    </row>
    <row r="3700" spans="1:12" x14ac:dyDescent="0.2">
      <c r="A3700" s="1" t="s">
        <v>6</v>
      </c>
      <c r="B3700" s="1" t="s">
        <v>798</v>
      </c>
      <c r="C3700" s="1" t="s">
        <v>19</v>
      </c>
      <c r="D3700" s="1">
        <v>2014</v>
      </c>
      <c r="E3700" s="1" t="s">
        <v>529</v>
      </c>
      <c r="F3700" s="1" t="s">
        <v>2</v>
      </c>
      <c r="G3700" s="1" t="s">
        <v>528</v>
      </c>
      <c r="H3700" s="1" t="s">
        <v>7</v>
      </c>
      <c r="I3700" s="1">
        <v>0</v>
      </c>
      <c r="J3700" s="1">
        <v>13</v>
      </c>
      <c r="K3700" s="1">
        <v>173.6054</v>
      </c>
      <c r="L3700" s="1">
        <v>4</v>
      </c>
    </row>
    <row r="3701" spans="1:12" x14ac:dyDescent="0.2">
      <c r="A3701" s="1" t="s">
        <v>6</v>
      </c>
      <c r="B3701" s="1" t="s">
        <v>715</v>
      </c>
      <c r="C3701" s="1" t="s">
        <v>19</v>
      </c>
      <c r="D3701" s="1">
        <v>2014</v>
      </c>
      <c r="E3701" s="1" t="s">
        <v>529</v>
      </c>
      <c r="F3701" s="1" t="s">
        <v>2</v>
      </c>
      <c r="G3701" s="1" t="s">
        <v>528</v>
      </c>
      <c r="H3701" s="1" t="s">
        <v>7</v>
      </c>
      <c r="I3701" s="1">
        <v>3.9895009000000002E-2</v>
      </c>
      <c r="J3701" s="1">
        <v>19.350000000000001</v>
      </c>
      <c r="K3701" s="1">
        <v>162.48679999999999</v>
      </c>
      <c r="L3701" s="1">
        <v>4</v>
      </c>
    </row>
    <row r="3702" spans="1:12" x14ac:dyDescent="0.2">
      <c r="A3702" s="1" t="s">
        <v>6</v>
      </c>
      <c r="B3702" s="1" t="s">
        <v>712</v>
      </c>
      <c r="C3702" s="1" t="s">
        <v>122</v>
      </c>
      <c r="D3702" s="1">
        <v>2014</v>
      </c>
      <c r="E3702" s="1" t="s">
        <v>529</v>
      </c>
      <c r="F3702" s="1" t="s">
        <v>2</v>
      </c>
      <c r="G3702" s="1" t="s">
        <v>528</v>
      </c>
      <c r="H3702" s="1" t="s">
        <v>7</v>
      </c>
      <c r="I3702" s="1">
        <v>0.12870901400000001</v>
      </c>
      <c r="J3702" s="1">
        <v>13.5</v>
      </c>
      <c r="K3702" s="1">
        <v>96.106800000000007</v>
      </c>
      <c r="L3702" s="1">
        <v>4</v>
      </c>
    </row>
    <row r="3703" spans="1:12" x14ac:dyDescent="0.2">
      <c r="A3703" s="1" t="s">
        <v>21</v>
      </c>
      <c r="B3703" s="1" t="s">
        <v>506</v>
      </c>
      <c r="C3703" s="1" t="s">
        <v>112</v>
      </c>
      <c r="D3703" s="1">
        <v>2014</v>
      </c>
      <c r="E3703" s="1" t="s">
        <v>529</v>
      </c>
      <c r="F3703" s="1" t="s">
        <v>2</v>
      </c>
      <c r="G3703" s="1" t="s">
        <v>528</v>
      </c>
      <c r="H3703" s="1" t="s">
        <v>7</v>
      </c>
      <c r="I3703" s="1">
        <v>5.4162439E-2</v>
      </c>
      <c r="J3703" s="1">
        <v>17.100000000000001</v>
      </c>
      <c r="K3703" s="1">
        <v>85.3566</v>
      </c>
      <c r="L3703" s="1">
        <v>4</v>
      </c>
    </row>
    <row r="3704" spans="1:12" x14ac:dyDescent="0.2">
      <c r="A3704" s="1" t="s">
        <v>16</v>
      </c>
      <c r="B3704" s="1" t="s">
        <v>1237</v>
      </c>
      <c r="C3704" s="1" t="s">
        <v>122</v>
      </c>
      <c r="D3704" s="1">
        <v>2014</v>
      </c>
      <c r="E3704" s="1" t="s">
        <v>529</v>
      </c>
      <c r="F3704" s="1" t="s">
        <v>2</v>
      </c>
      <c r="G3704" s="1" t="s">
        <v>528</v>
      </c>
      <c r="H3704" s="1" t="s">
        <v>7</v>
      </c>
      <c r="I3704" s="1">
        <v>4.3863865000000002E-2</v>
      </c>
      <c r="J3704" s="1">
        <v>7.06</v>
      </c>
      <c r="K3704" s="1">
        <v>59.590400000000002</v>
      </c>
      <c r="L3704" s="1">
        <v>4</v>
      </c>
    </row>
    <row r="3705" spans="1:12" x14ac:dyDescent="0.2">
      <c r="A3705" s="1" t="s">
        <v>295</v>
      </c>
      <c r="B3705" s="1" t="s">
        <v>1230</v>
      </c>
      <c r="C3705" s="1" t="s">
        <v>108</v>
      </c>
      <c r="D3705" s="1">
        <v>2022</v>
      </c>
      <c r="E3705" s="1" t="s">
        <v>3</v>
      </c>
      <c r="F3705" s="1" t="s">
        <v>2</v>
      </c>
      <c r="G3705" s="1" t="s">
        <v>1</v>
      </c>
      <c r="H3705" s="1" t="s">
        <v>0</v>
      </c>
      <c r="I3705" s="1">
        <v>7.2693696000000002E-2</v>
      </c>
      <c r="J3705" s="1">
        <v>8.8949999999999996</v>
      </c>
      <c r="K3705" s="1">
        <v>175.93700000000001</v>
      </c>
      <c r="L3705" s="1">
        <v>4</v>
      </c>
    </row>
    <row r="3706" spans="1:12" x14ac:dyDescent="0.2">
      <c r="A3706" s="1" t="s">
        <v>295</v>
      </c>
      <c r="B3706" s="1" t="s">
        <v>195</v>
      </c>
      <c r="C3706" s="1" t="s">
        <v>171</v>
      </c>
      <c r="D3706" s="1">
        <v>2022</v>
      </c>
      <c r="E3706" s="1" t="s">
        <v>3</v>
      </c>
      <c r="F3706" s="1" t="s">
        <v>2</v>
      </c>
      <c r="G3706" s="1" t="s">
        <v>1</v>
      </c>
      <c r="H3706" s="1" t="s">
        <v>0</v>
      </c>
      <c r="I3706" s="1">
        <v>1.5497337E-2</v>
      </c>
      <c r="J3706" s="1">
        <v>12.1</v>
      </c>
      <c r="K3706" s="1">
        <v>165.55260000000001</v>
      </c>
      <c r="L3706" s="1">
        <v>4</v>
      </c>
    </row>
    <row r="3707" spans="1:12" x14ac:dyDescent="0.2">
      <c r="A3707" s="1" t="s">
        <v>295</v>
      </c>
      <c r="B3707" s="1" t="s">
        <v>1151</v>
      </c>
      <c r="C3707" s="1" t="s">
        <v>19</v>
      </c>
      <c r="D3707" s="1">
        <v>2022</v>
      </c>
      <c r="E3707" s="1" t="s">
        <v>3</v>
      </c>
      <c r="F3707" s="1" t="s">
        <v>2</v>
      </c>
      <c r="G3707" s="1" t="s">
        <v>1</v>
      </c>
      <c r="H3707" s="1" t="s">
        <v>0</v>
      </c>
      <c r="I3707" s="1">
        <v>9.4603404000000002E-2</v>
      </c>
      <c r="J3707" s="1">
        <v>13.5</v>
      </c>
      <c r="K3707" s="1">
        <v>187.0872</v>
      </c>
      <c r="L3707" s="1">
        <v>4</v>
      </c>
    </row>
    <row r="3708" spans="1:12" x14ac:dyDescent="0.2">
      <c r="A3708" s="1" t="s">
        <v>124</v>
      </c>
      <c r="B3708" s="1" t="s">
        <v>1049</v>
      </c>
      <c r="C3708" s="1" t="s">
        <v>28</v>
      </c>
      <c r="D3708" s="1">
        <v>2022</v>
      </c>
      <c r="E3708" s="1" t="s">
        <v>3</v>
      </c>
      <c r="F3708" s="1" t="s">
        <v>2</v>
      </c>
      <c r="G3708" s="1" t="s">
        <v>1</v>
      </c>
      <c r="H3708" s="1" t="s">
        <v>0</v>
      </c>
      <c r="I3708" s="1">
        <v>2.8638276000000001E-2</v>
      </c>
      <c r="J3708" s="1">
        <v>9.3000000000000007</v>
      </c>
      <c r="K3708" s="1">
        <v>195.81360000000001</v>
      </c>
      <c r="L3708" s="1">
        <v>4</v>
      </c>
    </row>
    <row r="3709" spans="1:12" x14ac:dyDescent="0.2">
      <c r="A3709" s="1" t="s">
        <v>124</v>
      </c>
      <c r="B3709" s="1" t="s">
        <v>682</v>
      </c>
      <c r="C3709" s="1" t="s">
        <v>28</v>
      </c>
      <c r="D3709" s="1">
        <v>2022</v>
      </c>
      <c r="E3709" s="1" t="s">
        <v>3</v>
      </c>
      <c r="F3709" s="1" t="s">
        <v>2</v>
      </c>
      <c r="G3709" s="1" t="s">
        <v>1</v>
      </c>
      <c r="H3709" s="1" t="s">
        <v>0</v>
      </c>
      <c r="I3709" s="1">
        <v>8.575615E-3</v>
      </c>
      <c r="J3709" s="1">
        <v>18</v>
      </c>
      <c r="K3709" s="1">
        <v>80.261799999999994</v>
      </c>
      <c r="L3709" s="1">
        <v>4</v>
      </c>
    </row>
    <row r="3710" spans="1:12" x14ac:dyDescent="0.2">
      <c r="A3710" s="1" t="s">
        <v>124</v>
      </c>
      <c r="B3710" s="1" t="s">
        <v>284</v>
      </c>
      <c r="C3710" s="1" t="s">
        <v>112</v>
      </c>
      <c r="D3710" s="1">
        <v>2022</v>
      </c>
      <c r="E3710" s="1" t="s">
        <v>3</v>
      </c>
      <c r="F3710" s="1" t="s">
        <v>2</v>
      </c>
      <c r="G3710" s="1" t="s">
        <v>1</v>
      </c>
      <c r="H3710" s="1" t="s">
        <v>0</v>
      </c>
      <c r="I3710" s="1">
        <v>1.5976249000000001E-2</v>
      </c>
      <c r="J3710" s="1">
        <v>13.65</v>
      </c>
      <c r="K3710" s="1">
        <v>230.26679999999999</v>
      </c>
      <c r="L3710" s="1">
        <v>4</v>
      </c>
    </row>
    <row r="3711" spans="1:12" x14ac:dyDescent="0.2">
      <c r="A3711" s="1" t="s">
        <v>124</v>
      </c>
      <c r="B3711" s="1" t="s">
        <v>1100</v>
      </c>
      <c r="C3711" s="1" t="s">
        <v>25</v>
      </c>
      <c r="D3711" s="1">
        <v>2022</v>
      </c>
      <c r="E3711" s="1" t="s">
        <v>3</v>
      </c>
      <c r="F3711" s="1" t="s">
        <v>2</v>
      </c>
      <c r="G3711" s="1" t="s">
        <v>1</v>
      </c>
      <c r="H3711" s="1" t="s">
        <v>0</v>
      </c>
      <c r="I3711" s="1">
        <v>1.7817284999999999E-2</v>
      </c>
      <c r="J3711" s="1">
        <v>11.6</v>
      </c>
      <c r="K3711" s="1">
        <v>177.0686</v>
      </c>
      <c r="L3711" s="1">
        <v>4</v>
      </c>
    </row>
    <row r="3712" spans="1:12" x14ac:dyDescent="0.2">
      <c r="A3712" s="1" t="s">
        <v>124</v>
      </c>
      <c r="B3712" s="1" t="s">
        <v>671</v>
      </c>
      <c r="C3712" s="1" t="s">
        <v>25</v>
      </c>
      <c r="D3712" s="1">
        <v>2022</v>
      </c>
      <c r="E3712" s="1" t="s">
        <v>3</v>
      </c>
      <c r="F3712" s="1" t="s">
        <v>2</v>
      </c>
      <c r="G3712" s="1" t="s">
        <v>1</v>
      </c>
      <c r="H3712" s="1" t="s">
        <v>0</v>
      </c>
      <c r="I3712" s="1">
        <v>4.2823590000000002E-2</v>
      </c>
      <c r="J3712" s="1">
        <v>18.850000000000001</v>
      </c>
      <c r="K3712" s="1">
        <v>254.43299999999999</v>
      </c>
      <c r="L3712" s="1">
        <v>4</v>
      </c>
    </row>
    <row r="3713" spans="1:12" x14ac:dyDescent="0.2">
      <c r="A3713" s="1" t="s">
        <v>124</v>
      </c>
      <c r="B3713" s="1" t="s">
        <v>918</v>
      </c>
      <c r="C3713" s="1" t="s">
        <v>17</v>
      </c>
      <c r="D3713" s="1">
        <v>2022</v>
      </c>
      <c r="E3713" s="1" t="s">
        <v>3</v>
      </c>
      <c r="F3713" s="1" t="s">
        <v>2</v>
      </c>
      <c r="G3713" s="1" t="s">
        <v>1</v>
      </c>
      <c r="H3713" s="1" t="s">
        <v>0</v>
      </c>
      <c r="I3713" s="1">
        <v>6.2038985999999997E-2</v>
      </c>
      <c r="J3713" s="1">
        <v>9.27</v>
      </c>
      <c r="K3713" s="1">
        <v>148.005</v>
      </c>
      <c r="L3713" s="1">
        <v>4</v>
      </c>
    </row>
    <row r="3714" spans="1:12" x14ac:dyDescent="0.2">
      <c r="A3714" s="1" t="s">
        <v>124</v>
      </c>
      <c r="B3714" s="1" t="s">
        <v>1042</v>
      </c>
      <c r="C3714" s="1" t="s">
        <v>17</v>
      </c>
      <c r="D3714" s="1">
        <v>2022</v>
      </c>
      <c r="E3714" s="1" t="s">
        <v>3</v>
      </c>
      <c r="F3714" s="1" t="s">
        <v>2</v>
      </c>
      <c r="G3714" s="1" t="s">
        <v>1</v>
      </c>
      <c r="H3714" s="1" t="s">
        <v>0</v>
      </c>
      <c r="I3714" s="1">
        <v>0.12307051300000001</v>
      </c>
      <c r="J3714" s="1">
        <v>14.3</v>
      </c>
      <c r="K3714" s="1">
        <v>121.173</v>
      </c>
      <c r="L3714" s="1">
        <v>4</v>
      </c>
    </row>
    <row r="3715" spans="1:12" x14ac:dyDescent="0.2">
      <c r="A3715" s="1" t="s">
        <v>124</v>
      </c>
      <c r="B3715" s="1" t="s">
        <v>1182</v>
      </c>
      <c r="C3715" s="1" t="s">
        <v>17</v>
      </c>
      <c r="D3715" s="1">
        <v>2022</v>
      </c>
      <c r="E3715" s="1" t="s">
        <v>3</v>
      </c>
      <c r="F3715" s="1" t="s">
        <v>2</v>
      </c>
      <c r="G3715" s="1" t="s">
        <v>1</v>
      </c>
      <c r="H3715" s="1" t="s">
        <v>0</v>
      </c>
      <c r="I3715" s="1">
        <v>0.166513779</v>
      </c>
      <c r="J3715" s="1">
        <v>15.75</v>
      </c>
      <c r="K3715" s="1">
        <v>38.050600000000003</v>
      </c>
      <c r="L3715" s="1">
        <v>4</v>
      </c>
    </row>
    <row r="3716" spans="1:12" x14ac:dyDescent="0.2">
      <c r="A3716" s="1" t="s">
        <v>124</v>
      </c>
      <c r="B3716" s="1" t="s">
        <v>925</v>
      </c>
      <c r="C3716" s="1" t="s">
        <v>17</v>
      </c>
      <c r="D3716" s="1">
        <v>2022</v>
      </c>
      <c r="E3716" s="1" t="s">
        <v>3</v>
      </c>
      <c r="F3716" s="1" t="s">
        <v>2</v>
      </c>
      <c r="G3716" s="1" t="s">
        <v>1</v>
      </c>
      <c r="H3716" s="1" t="s">
        <v>0</v>
      </c>
      <c r="I3716" s="1">
        <v>3.0559583000000001E-2</v>
      </c>
      <c r="J3716" s="1">
        <v>17.75</v>
      </c>
      <c r="K3716" s="1">
        <v>257.46719999999999</v>
      </c>
      <c r="L3716" s="1">
        <v>4</v>
      </c>
    </row>
    <row r="3717" spans="1:12" x14ac:dyDescent="0.2">
      <c r="A3717" s="1" t="s">
        <v>124</v>
      </c>
      <c r="B3717" s="1" t="s">
        <v>1559</v>
      </c>
      <c r="C3717" s="1" t="s">
        <v>71</v>
      </c>
      <c r="D3717" s="1">
        <v>2022</v>
      </c>
      <c r="E3717" s="1" t="s">
        <v>3</v>
      </c>
      <c r="F3717" s="1" t="s">
        <v>2</v>
      </c>
      <c r="G3717" s="1" t="s">
        <v>1</v>
      </c>
      <c r="H3717" s="1" t="s">
        <v>0</v>
      </c>
      <c r="I3717" s="1">
        <v>0.125688044</v>
      </c>
      <c r="J3717" s="1">
        <v>6.3250000000000002</v>
      </c>
      <c r="K3717" s="1">
        <v>100.9042</v>
      </c>
      <c r="L3717" s="1">
        <v>4</v>
      </c>
    </row>
    <row r="3718" spans="1:12" x14ac:dyDescent="0.2">
      <c r="A3718" s="1" t="s">
        <v>124</v>
      </c>
      <c r="B3718" s="1" t="s">
        <v>248</v>
      </c>
      <c r="C3718" s="1" t="s">
        <v>71</v>
      </c>
      <c r="D3718" s="1">
        <v>2022</v>
      </c>
      <c r="E3718" s="1" t="s">
        <v>3</v>
      </c>
      <c r="F3718" s="1" t="s">
        <v>2</v>
      </c>
      <c r="G3718" s="1" t="s">
        <v>1</v>
      </c>
      <c r="H3718" s="1" t="s">
        <v>0</v>
      </c>
      <c r="I3718" s="1">
        <v>2.1938404000000002E-2</v>
      </c>
      <c r="J3718" s="1">
        <v>7.0350000000000001</v>
      </c>
      <c r="K3718" s="1">
        <v>264.69099999999997</v>
      </c>
      <c r="L3718" s="1">
        <v>4</v>
      </c>
    </row>
    <row r="3719" spans="1:12" x14ac:dyDescent="0.2">
      <c r="A3719" s="1" t="s">
        <v>124</v>
      </c>
      <c r="B3719" s="1" t="s">
        <v>891</v>
      </c>
      <c r="C3719" s="1" t="s">
        <v>71</v>
      </c>
      <c r="D3719" s="1">
        <v>2022</v>
      </c>
      <c r="E3719" s="1" t="s">
        <v>3</v>
      </c>
      <c r="F3719" s="1" t="s">
        <v>2</v>
      </c>
      <c r="G3719" s="1" t="s">
        <v>1</v>
      </c>
      <c r="H3719" s="1" t="s">
        <v>0</v>
      </c>
      <c r="I3719" s="1">
        <v>3.7556341E-2</v>
      </c>
      <c r="J3719" s="1">
        <v>20.85</v>
      </c>
      <c r="K3719" s="1">
        <v>195.34780000000001</v>
      </c>
      <c r="L3719" s="1">
        <v>4</v>
      </c>
    </row>
    <row r="3720" spans="1:12" x14ac:dyDescent="0.2">
      <c r="A3720" s="1" t="s">
        <v>124</v>
      </c>
      <c r="B3720" s="1" t="s">
        <v>794</v>
      </c>
      <c r="C3720" s="1" t="s">
        <v>10</v>
      </c>
      <c r="D3720" s="1">
        <v>2022</v>
      </c>
      <c r="E3720" s="1" t="s">
        <v>3</v>
      </c>
      <c r="F3720" s="1" t="s">
        <v>2</v>
      </c>
      <c r="G3720" s="1" t="s">
        <v>1</v>
      </c>
      <c r="H3720" s="1" t="s">
        <v>0</v>
      </c>
      <c r="I3720" s="1">
        <v>8.5622361999999994E-2</v>
      </c>
      <c r="J3720" s="1">
        <v>5.6550000000000002</v>
      </c>
      <c r="K3720" s="1">
        <v>167.25</v>
      </c>
      <c r="L3720" s="1">
        <v>4</v>
      </c>
    </row>
    <row r="3721" spans="1:12" x14ac:dyDescent="0.2">
      <c r="A3721" s="1" t="s">
        <v>124</v>
      </c>
      <c r="B3721" s="1" t="s">
        <v>1511</v>
      </c>
      <c r="C3721" s="1" t="s">
        <v>10</v>
      </c>
      <c r="D3721" s="1">
        <v>2022</v>
      </c>
      <c r="E3721" s="1" t="s">
        <v>3</v>
      </c>
      <c r="F3721" s="1" t="s">
        <v>2</v>
      </c>
      <c r="G3721" s="1" t="s">
        <v>1</v>
      </c>
      <c r="H3721" s="1" t="s">
        <v>0</v>
      </c>
      <c r="I3721" s="1">
        <v>4.3740307999999999E-2</v>
      </c>
      <c r="J3721" s="1">
        <v>5.98</v>
      </c>
      <c r="K3721" s="1">
        <v>145.34180000000001</v>
      </c>
      <c r="L3721" s="1">
        <v>4</v>
      </c>
    </row>
    <row r="3722" spans="1:12" x14ac:dyDescent="0.2">
      <c r="A3722" s="1" t="s">
        <v>124</v>
      </c>
      <c r="B3722" s="1" t="s">
        <v>1326</v>
      </c>
      <c r="C3722" s="1" t="s">
        <v>10</v>
      </c>
      <c r="D3722" s="1">
        <v>2022</v>
      </c>
      <c r="E3722" s="1" t="s">
        <v>3</v>
      </c>
      <c r="F3722" s="1" t="s">
        <v>2</v>
      </c>
      <c r="G3722" s="1" t="s">
        <v>1</v>
      </c>
      <c r="H3722" s="1" t="s">
        <v>0</v>
      </c>
      <c r="I3722" s="1">
        <v>3.1410378000000003E-2</v>
      </c>
      <c r="J3722" s="1">
        <v>9.5</v>
      </c>
      <c r="K3722" s="1">
        <v>110.3228</v>
      </c>
      <c r="L3722" s="1">
        <v>4</v>
      </c>
    </row>
    <row r="3723" spans="1:12" x14ac:dyDescent="0.2">
      <c r="A3723" s="1" t="s">
        <v>124</v>
      </c>
      <c r="B3723" s="1" t="s">
        <v>306</v>
      </c>
      <c r="C3723" s="1" t="s">
        <v>10</v>
      </c>
      <c r="D3723" s="1">
        <v>2022</v>
      </c>
      <c r="E3723" s="1" t="s">
        <v>3</v>
      </c>
      <c r="F3723" s="1" t="s">
        <v>2</v>
      </c>
      <c r="G3723" s="1" t="s">
        <v>1</v>
      </c>
      <c r="H3723" s="1" t="s">
        <v>0</v>
      </c>
      <c r="I3723" s="1">
        <v>2.7426689000000001E-2</v>
      </c>
      <c r="J3723" s="1">
        <v>10.3</v>
      </c>
      <c r="K3723" s="1">
        <v>97.304199999999994</v>
      </c>
      <c r="L3723" s="1">
        <v>4</v>
      </c>
    </row>
    <row r="3724" spans="1:12" x14ac:dyDescent="0.2">
      <c r="A3724" s="1" t="s">
        <v>124</v>
      </c>
      <c r="B3724" s="1" t="s">
        <v>1028</v>
      </c>
      <c r="C3724" s="1" t="s">
        <v>10</v>
      </c>
      <c r="D3724" s="1">
        <v>2022</v>
      </c>
      <c r="E3724" s="1" t="s">
        <v>3</v>
      </c>
      <c r="F3724" s="1" t="s">
        <v>2</v>
      </c>
      <c r="G3724" s="1" t="s">
        <v>1</v>
      </c>
      <c r="H3724" s="1" t="s">
        <v>0</v>
      </c>
      <c r="I3724" s="1">
        <v>2.4069113E-2</v>
      </c>
      <c r="J3724" s="1">
        <v>10.65</v>
      </c>
      <c r="K3724" s="1">
        <v>56.227200000000003</v>
      </c>
      <c r="L3724" s="1">
        <v>4</v>
      </c>
    </row>
    <row r="3725" spans="1:12" x14ac:dyDescent="0.2">
      <c r="A3725" s="1" t="s">
        <v>124</v>
      </c>
      <c r="B3725" s="1" t="s">
        <v>234</v>
      </c>
      <c r="C3725" s="1" t="s">
        <v>10</v>
      </c>
      <c r="D3725" s="1">
        <v>2022</v>
      </c>
      <c r="E3725" s="1" t="s">
        <v>3</v>
      </c>
      <c r="F3725" s="1" t="s">
        <v>2</v>
      </c>
      <c r="G3725" s="1" t="s">
        <v>1</v>
      </c>
      <c r="H3725" s="1" t="s">
        <v>0</v>
      </c>
      <c r="I3725" s="1">
        <v>3.5893143000000002E-2</v>
      </c>
      <c r="J3725" s="1">
        <v>10.895</v>
      </c>
      <c r="K3725" s="1">
        <v>131.32839999999999</v>
      </c>
      <c r="L3725" s="1">
        <v>4</v>
      </c>
    </row>
    <row r="3726" spans="1:12" x14ac:dyDescent="0.2">
      <c r="A3726" s="1" t="s">
        <v>124</v>
      </c>
      <c r="B3726" s="1" t="s">
        <v>1083</v>
      </c>
      <c r="C3726" s="1" t="s">
        <v>10</v>
      </c>
      <c r="D3726" s="1">
        <v>2022</v>
      </c>
      <c r="E3726" s="1" t="s">
        <v>3</v>
      </c>
      <c r="F3726" s="1" t="s">
        <v>2</v>
      </c>
      <c r="G3726" s="1" t="s">
        <v>1</v>
      </c>
      <c r="H3726" s="1" t="s">
        <v>0</v>
      </c>
      <c r="I3726" s="1">
        <v>2.2696131000000001E-2</v>
      </c>
      <c r="J3726" s="1">
        <v>12.85</v>
      </c>
      <c r="K3726" s="1">
        <v>179.93180000000001</v>
      </c>
      <c r="L3726" s="1">
        <v>4</v>
      </c>
    </row>
    <row r="3727" spans="1:12" x14ac:dyDescent="0.2">
      <c r="A3727" s="1" t="s">
        <v>124</v>
      </c>
      <c r="B3727" s="1" t="s">
        <v>1573</v>
      </c>
      <c r="C3727" s="1" t="s">
        <v>10</v>
      </c>
      <c r="D3727" s="1">
        <v>2022</v>
      </c>
      <c r="E3727" s="1" t="s">
        <v>3</v>
      </c>
      <c r="F3727" s="1" t="s">
        <v>2</v>
      </c>
      <c r="G3727" s="1" t="s">
        <v>1</v>
      </c>
      <c r="H3727" s="1" t="s">
        <v>0</v>
      </c>
      <c r="I3727" s="1">
        <v>9.8803087999999997E-2</v>
      </c>
      <c r="J3727" s="1">
        <v>14.85</v>
      </c>
      <c r="K3727" s="1">
        <v>169.7474</v>
      </c>
      <c r="L3727" s="1">
        <v>4</v>
      </c>
    </row>
    <row r="3728" spans="1:12" x14ac:dyDescent="0.2">
      <c r="A3728" s="1" t="s">
        <v>124</v>
      </c>
      <c r="B3728" s="1" t="s">
        <v>1496</v>
      </c>
      <c r="C3728" s="1" t="s">
        <v>10</v>
      </c>
      <c r="D3728" s="1">
        <v>2022</v>
      </c>
      <c r="E3728" s="1" t="s">
        <v>3</v>
      </c>
      <c r="F3728" s="1" t="s">
        <v>2</v>
      </c>
      <c r="G3728" s="1" t="s">
        <v>1</v>
      </c>
      <c r="H3728" s="1" t="s">
        <v>0</v>
      </c>
      <c r="I3728" s="1">
        <v>1.2325122000000001E-2</v>
      </c>
      <c r="J3728" s="1">
        <v>18.25</v>
      </c>
      <c r="K3728" s="1">
        <v>162.88939999999999</v>
      </c>
      <c r="L3728" s="1">
        <v>4</v>
      </c>
    </row>
    <row r="3729" spans="1:12" x14ac:dyDescent="0.2">
      <c r="A3729" s="1" t="s">
        <v>124</v>
      </c>
      <c r="B3729" s="1" t="s">
        <v>1174</v>
      </c>
      <c r="C3729" s="1" t="s">
        <v>10</v>
      </c>
      <c r="D3729" s="1">
        <v>2022</v>
      </c>
      <c r="E3729" s="1" t="s">
        <v>3</v>
      </c>
      <c r="F3729" s="1" t="s">
        <v>2</v>
      </c>
      <c r="G3729" s="1" t="s">
        <v>1</v>
      </c>
      <c r="H3729" s="1" t="s">
        <v>0</v>
      </c>
      <c r="I3729" s="1">
        <v>4.5855273000000002E-2</v>
      </c>
      <c r="J3729" s="1">
        <v>19.850000000000001</v>
      </c>
      <c r="K3729" s="1">
        <v>127.102</v>
      </c>
      <c r="L3729" s="1">
        <v>4</v>
      </c>
    </row>
    <row r="3730" spans="1:12" x14ac:dyDescent="0.2">
      <c r="A3730" s="1" t="s">
        <v>124</v>
      </c>
      <c r="B3730" s="1" t="s">
        <v>1173</v>
      </c>
      <c r="C3730" s="1" t="s">
        <v>10</v>
      </c>
      <c r="D3730" s="1">
        <v>2022</v>
      </c>
      <c r="E3730" s="1" t="s">
        <v>3</v>
      </c>
      <c r="F3730" s="1" t="s">
        <v>2</v>
      </c>
      <c r="G3730" s="1" t="s">
        <v>1</v>
      </c>
      <c r="H3730" s="1" t="s">
        <v>0</v>
      </c>
      <c r="I3730" s="1">
        <v>4.8957532999999998E-2</v>
      </c>
      <c r="J3730" s="1">
        <v>20.7</v>
      </c>
      <c r="K3730" s="1">
        <v>37.8506</v>
      </c>
      <c r="L3730" s="1">
        <v>4</v>
      </c>
    </row>
    <row r="3731" spans="1:12" x14ac:dyDescent="0.2">
      <c r="A3731" s="1" t="s">
        <v>124</v>
      </c>
      <c r="B3731" s="1" t="s">
        <v>1489</v>
      </c>
      <c r="C3731" s="1" t="s">
        <v>4</v>
      </c>
      <c r="D3731" s="1">
        <v>2022</v>
      </c>
      <c r="E3731" s="1" t="s">
        <v>3</v>
      </c>
      <c r="F3731" s="1" t="s">
        <v>2</v>
      </c>
      <c r="G3731" s="1" t="s">
        <v>1</v>
      </c>
      <c r="H3731" s="1" t="s">
        <v>0</v>
      </c>
      <c r="I3731" s="1">
        <v>5.2421980999999999E-2</v>
      </c>
      <c r="J3731" s="1">
        <v>17</v>
      </c>
      <c r="K3731" s="1">
        <v>123.773</v>
      </c>
      <c r="L3731" s="1">
        <v>4</v>
      </c>
    </row>
    <row r="3732" spans="1:12" x14ac:dyDescent="0.2">
      <c r="A3732" s="1" t="s">
        <v>124</v>
      </c>
      <c r="B3732" s="1" t="s">
        <v>1216</v>
      </c>
      <c r="C3732" s="1" t="s">
        <v>171</v>
      </c>
      <c r="D3732" s="1">
        <v>2022</v>
      </c>
      <c r="E3732" s="1" t="s">
        <v>3</v>
      </c>
      <c r="F3732" s="1" t="s">
        <v>2</v>
      </c>
      <c r="G3732" s="1" t="s">
        <v>1</v>
      </c>
      <c r="H3732" s="1" t="s">
        <v>0</v>
      </c>
      <c r="I3732" s="1">
        <v>0.186825823</v>
      </c>
      <c r="J3732" s="1">
        <v>7.8250000000000002</v>
      </c>
      <c r="K3732" s="1">
        <v>253.56979999999999</v>
      </c>
      <c r="L3732" s="1">
        <v>4</v>
      </c>
    </row>
    <row r="3733" spans="1:12" x14ac:dyDescent="0.2">
      <c r="A3733" s="1" t="s">
        <v>124</v>
      </c>
      <c r="B3733" s="1" t="s">
        <v>1162</v>
      </c>
      <c r="C3733" s="1" t="s">
        <v>171</v>
      </c>
      <c r="D3733" s="1">
        <v>2022</v>
      </c>
      <c r="E3733" s="1" t="s">
        <v>3</v>
      </c>
      <c r="F3733" s="1" t="s">
        <v>2</v>
      </c>
      <c r="G3733" s="1" t="s">
        <v>1</v>
      </c>
      <c r="H3733" s="1" t="s">
        <v>0</v>
      </c>
      <c r="I3733" s="1">
        <v>0.12675832400000001</v>
      </c>
      <c r="J3733" s="1">
        <v>17</v>
      </c>
      <c r="K3733" s="1">
        <v>124.53619999999999</v>
      </c>
      <c r="L3733" s="1">
        <v>4</v>
      </c>
    </row>
    <row r="3734" spans="1:12" x14ac:dyDescent="0.2">
      <c r="A3734" s="1" t="s">
        <v>124</v>
      </c>
      <c r="B3734" s="1" t="s">
        <v>869</v>
      </c>
      <c r="C3734" s="1" t="s">
        <v>171</v>
      </c>
      <c r="D3734" s="1">
        <v>2022</v>
      </c>
      <c r="E3734" s="1" t="s">
        <v>3</v>
      </c>
      <c r="F3734" s="1" t="s">
        <v>2</v>
      </c>
      <c r="G3734" s="1" t="s">
        <v>1</v>
      </c>
      <c r="H3734" s="1" t="s">
        <v>0</v>
      </c>
      <c r="I3734" s="1">
        <v>0</v>
      </c>
      <c r="J3734" s="1">
        <v>17.100000000000001</v>
      </c>
      <c r="K3734" s="1">
        <v>167.08420000000001</v>
      </c>
      <c r="L3734" s="1">
        <v>4</v>
      </c>
    </row>
    <row r="3735" spans="1:12" x14ac:dyDescent="0.2">
      <c r="A3735" s="1" t="s">
        <v>124</v>
      </c>
      <c r="B3735" s="1" t="s">
        <v>1219</v>
      </c>
      <c r="C3735" s="1" t="s">
        <v>171</v>
      </c>
      <c r="D3735" s="1">
        <v>2022</v>
      </c>
      <c r="E3735" s="1" t="s">
        <v>3</v>
      </c>
      <c r="F3735" s="1" t="s">
        <v>2</v>
      </c>
      <c r="G3735" s="1" t="s">
        <v>1</v>
      </c>
      <c r="H3735" s="1" t="s">
        <v>0</v>
      </c>
      <c r="I3735" s="1">
        <v>1.4359584E-2</v>
      </c>
      <c r="J3735" s="1">
        <v>19.75</v>
      </c>
      <c r="K3735" s="1">
        <v>100.83320000000001</v>
      </c>
      <c r="L3735" s="1">
        <v>4</v>
      </c>
    </row>
    <row r="3736" spans="1:12" x14ac:dyDescent="0.2">
      <c r="A3736" s="1" t="s">
        <v>124</v>
      </c>
      <c r="B3736" s="1" t="s">
        <v>1552</v>
      </c>
      <c r="C3736" s="1" t="s">
        <v>47</v>
      </c>
      <c r="D3736" s="1">
        <v>2022</v>
      </c>
      <c r="E3736" s="1" t="s">
        <v>3</v>
      </c>
      <c r="F3736" s="1" t="s">
        <v>2</v>
      </c>
      <c r="G3736" s="1" t="s">
        <v>1</v>
      </c>
      <c r="H3736" s="1" t="s">
        <v>0</v>
      </c>
      <c r="I3736" s="1">
        <v>7.9952983000000005E-2</v>
      </c>
      <c r="J3736" s="1">
        <v>7.8250000000000002</v>
      </c>
      <c r="K3736" s="1">
        <v>62.782600000000002</v>
      </c>
      <c r="L3736" s="1">
        <v>4</v>
      </c>
    </row>
    <row r="3737" spans="1:12" x14ac:dyDescent="0.2">
      <c r="A3737" s="1" t="s">
        <v>124</v>
      </c>
      <c r="B3737" s="1" t="s">
        <v>1368</v>
      </c>
      <c r="C3737" s="1" t="s">
        <v>47</v>
      </c>
      <c r="D3737" s="1">
        <v>2022</v>
      </c>
      <c r="E3737" s="1" t="s">
        <v>3</v>
      </c>
      <c r="F3737" s="1" t="s">
        <v>2</v>
      </c>
      <c r="G3737" s="1" t="s">
        <v>1</v>
      </c>
      <c r="H3737" s="1" t="s">
        <v>0</v>
      </c>
      <c r="I3737" s="1">
        <v>3.2671446E-2</v>
      </c>
      <c r="J3737" s="1">
        <v>16.350000000000001</v>
      </c>
      <c r="K3737" s="1">
        <v>165.48419999999999</v>
      </c>
      <c r="L3737" s="1">
        <v>4</v>
      </c>
    </row>
    <row r="3738" spans="1:12" x14ac:dyDescent="0.2">
      <c r="A3738" s="1" t="s">
        <v>124</v>
      </c>
      <c r="B3738" s="1" t="s">
        <v>1547</v>
      </c>
      <c r="C3738" s="1" t="s">
        <v>165</v>
      </c>
      <c r="D3738" s="1">
        <v>2022</v>
      </c>
      <c r="E3738" s="1" t="s">
        <v>3</v>
      </c>
      <c r="F3738" s="1" t="s">
        <v>2</v>
      </c>
      <c r="G3738" s="1" t="s">
        <v>1</v>
      </c>
      <c r="H3738" s="1" t="s">
        <v>0</v>
      </c>
      <c r="I3738" s="1">
        <v>5.9732844E-2</v>
      </c>
      <c r="J3738" s="1">
        <v>14.6</v>
      </c>
      <c r="K3738" s="1">
        <v>241.25380000000001</v>
      </c>
      <c r="L3738" s="1">
        <v>4</v>
      </c>
    </row>
    <row r="3739" spans="1:12" x14ac:dyDescent="0.2">
      <c r="A3739" s="1" t="s">
        <v>124</v>
      </c>
      <c r="B3739" s="1" t="s">
        <v>1392</v>
      </c>
      <c r="C3739" s="1" t="s">
        <v>165</v>
      </c>
      <c r="D3739" s="1">
        <v>2022</v>
      </c>
      <c r="E3739" s="1" t="s">
        <v>3</v>
      </c>
      <c r="F3739" s="1" t="s">
        <v>2</v>
      </c>
      <c r="G3739" s="1" t="s">
        <v>1</v>
      </c>
      <c r="H3739" s="1" t="s">
        <v>0</v>
      </c>
      <c r="I3739" s="1">
        <v>0.118661426</v>
      </c>
      <c r="J3739" s="1">
        <v>18.600000000000001</v>
      </c>
      <c r="K3739" s="1">
        <v>58.758800000000001</v>
      </c>
      <c r="L3739" s="1">
        <v>4</v>
      </c>
    </row>
    <row r="3740" spans="1:12" x14ac:dyDescent="0.2">
      <c r="A3740" s="1" t="s">
        <v>124</v>
      </c>
      <c r="B3740" s="1" t="s">
        <v>1394</v>
      </c>
      <c r="C3740" s="1" t="s">
        <v>14</v>
      </c>
      <c r="D3740" s="1">
        <v>2022</v>
      </c>
      <c r="E3740" s="1" t="s">
        <v>3</v>
      </c>
      <c r="F3740" s="1" t="s">
        <v>2</v>
      </c>
      <c r="G3740" s="1" t="s">
        <v>1</v>
      </c>
      <c r="H3740" s="1" t="s">
        <v>0</v>
      </c>
      <c r="I3740" s="1">
        <v>3.9653081E-2</v>
      </c>
      <c r="J3740" s="1">
        <v>8.3949999999999996</v>
      </c>
      <c r="K3740" s="1">
        <v>99.504199999999997</v>
      </c>
      <c r="L3740" s="1">
        <v>4</v>
      </c>
    </row>
    <row r="3741" spans="1:12" x14ac:dyDescent="0.2">
      <c r="A3741" s="1" t="s">
        <v>124</v>
      </c>
      <c r="B3741" s="1" t="s">
        <v>1347</v>
      </c>
      <c r="C3741" s="1" t="s">
        <v>14</v>
      </c>
      <c r="D3741" s="1">
        <v>2022</v>
      </c>
      <c r="E3741" s="1" t="s">
        <v>3</v>
      </c>
      <c r="F3741" s="1" t="s">
        <v>2</v>
      </c>
      <c r="G3741" s="1" t="s">
        <v>1</v>
      </c>
      <c r="H3741" s="1" t="s">
        <v>0</v>
      </c>
      <c r="I3741" s="1">
        <v>6.5515066999999996E-2</v>
      </c>
      <c r="J3741" s="1">
        <v>9</v>
      </c>
      <c r="K3741" s="1">
        <v>178.137</v>
      </c>
      <c r="L3741" s="1">
        <v>4</v>
      </c>
    </row>
    <row r="3742" spans="1:12" x14ac:dyDescent="0.2">
      <c r="A3742" s="1" t="s">
        <v>124</v>
      </c>
      <c r="B3742" s="1" t="s">
        <v>997</v>
      </c>
      <c r="C3742" s="1" t="s">
        <v>14</v>
      </c>
      <c r="D3742" s="1">
        <v>2022</v>
      </c>
      <c r="E3742" s="1" t="s">
        <v>3</v>
      </c>
      <c r="F3742" s="1" t="s">
        <v>2</v>
      </c>
      <c r="G3742" s="1" t="s">
        <v>1</v>
      </c>
      <c r="H3742" s="1" t="s">
        <v>0</v>
      </c>
      <c r="I3742" s="1">
        <v>0.17506050400000001</v>
      </c>
      <c r="J3742" s="1">
        <v>9.3000000000000007</v>
      </c>
      <c r="K3742" s="1">
        <v>106.79640000000001</v>
      </c>
      <c r="L3742" s="1">
        <v>4</v>
      </c>
    </row>
    <row r="3743" spans="1:12" x14ac:dyDescent="0.2">
      <c r="A3743" s="1" t="s">
        <v>124</v>
      </c>
      <c r="B3743" s="1" t="s">
        <v>1474</v>
      </c>
      <c r="C3743" s="1" t="s">
        <v>14</v>
      </c>
      <c r="D3743" s="1">
        <v>2022</v>
      </c>
      <c r="E3743" s="1" t="s">
        <v>3</v>
      </c>
      <c r="F3743" s="1" t="s">
        <v>2</v>
      </c>
      <c r="G3743" s="1" t="s">
        <v>1</v>
      </c>
      <c r="H3743" s="1" t="s">
        <v>0</v>
      </c>
      <c r="I3743" s="1">
        <v>1.1281018E-2</v>
      </c>
      <c r="J3743" s="1">
        <v>17.850000000000001</v>
      </c>
      <c r="K3743" s="1">
        <v>213.756</v>
      </c>
      <c r="L3743" s="1">
        <v>4</v>
      </c>
    </row>
    <row r="3744" spans="1:12" x14ac:dyDescent="0.2">
      <c r="A3744" s="1" t="s">
        <v>124</v>
      </c>
      <c r="B3744" s="1" t="s">
        <v>988</v>
      </c>
      <c r="C3744" s="1" t="s">
        <v>19</v>
      </c>
      <c r="D3744" s="1">
        <v>2022</v>
      </c>
      <c r="E3744" s="1" t="s">
        <v>3</v>
      </c>
      <c r="F3744" s="1" t="s">
        <v>2</v>
      </c>
      <c r="G3744" s="1" t="s">
        <v>1</v>
      </c>
      <c r="H3744" s="1" t="s">
        <v>0</v>
      </c>
      <c r="I3744" s="1">
        <v>2.0409765E-2</v>
      </c>
      <c r="J3744" s="1">
        <v>15.35</v>
      </c>
      <c r="K3744" s="1">
        <v>218.35079999999999</v>
      </c>
      <c r="L3744" s="1">
        <v>4</v>
      </c>
    </row>
    <row r="3745" spans="1:12" x14ac:dyDescent="0.2">
      <c r="A3745" s="1" t="s">
        <v>6</v>
      </c>
      <c r="B3745" s="1" t="s">
        <v>837</v>
      </c>
      <c r="C3745" s="1" t="s">
        <v>112</v>
      </c>
      <c r="D3745" s="1">
        <v>2022</v>
      </c>
      <c r="E3745" s="1" t="s">
        <v>3</v>
      </c>
      <c r="F3745" s="1" t="s">
        <v>2</v>
      </c>
      <c r="G3745" s="1" t="s">
        <v>1</v>
      </c>
      <c r="H3745" s="1" t="s">
        <v>0</v>
      </c>
      <c r="I3745" s="1">
        <v>6.7976709999999996E-2</v>
      </c>
      <c r="J3745" s="1">
        <v>5.6950000000000003</v>
      </c>
      <c r="K3745" s="1">
        <v>257.49880000000002</v>
      </c>
      <c r="L3745" s="1">
        <v>4</v>
      </c>
    </row>
    <row r="3746" spans="1:12" x14ac:dyDescent="0.2">
      <c r="A3746" s="1" t="s">
        <v>6</v>
      </c>
      <c r="B3746" s="1" t="s">
        <v>836</v>
      </c>
      <c r="C3746" s="1" t="s">
        <v>112</v>
      </c>
      <c r="D3746" s="1">
        <v>2022</v>
      </c>
      <c r="E3746" s="1" t="s">
        <v>3</v>
      </c>
      <c r="F3746" s="1" t="s">
        <v>2</v>
      </c>
      <c r="G3746" s="1" t="s">
        <v>1</v>
      </c>
      <c r="H3746" s="1" t="s">
        <v>0</v>
      </c>
      <c r="I3746" s="1">
        <v>2.236923E-2</v>
      </c>
      <c r="J3746" s="1">
        <v>9.6</v>
      </c>
      <c r="K3746" s="1">
        <v>104.79900000000001</v>
      </c>
      <c r="L3746" s="1">
        <v>4</v>
      </c>
    </row>
    <row r="3747" spans="1:12" x14ac:dyDescent="0.2">
      <c r="A3747" s="1" t="s">
        <v>6</v>
      </c>
      <c r="B3747" s="1" t="s">
        <v>111</v>
      </c>
      <c r="C3747" s="1" t="s">
        <v>108</v>
      </c>
      <c r="D3747" s="1">
        <v>2022</v>
      </c>
      <c r="E3747" s="1" t="s">
        <v>3</v>
      </c>
      <c r="F3747" s="1" t="s">
        <v>2</v>
      </c>
      <c r="G3747" s="1" t="s">
        <v>1</v>
      </c>
      <c r="H3747" s="1" t="s">
        <v>0</v>
      </c>
      <c r="I3747" s="1">
        <v>9.4952408000000002E-2</v>
      </c>
      <c r="J3747" s="1">
        <v>7.8949999999999996</v>
      </c>
      <c r="K3747" s="1">
        <v>101.1332</v>
      </c>
      <c r="L3747" s="1">
        <v>4</v>
      </c>
    </row>
    <row r="3748" spans="1:12" x14ac:dyDescent="0.2">
      <c r="A3748" s="1" t="s">
        <v>6</v>
      </c>
      <c r="B3748" s="1" t="s">
        <v>577</v>
      </c>
      <c r="C3748" s="1" t="s">
        <v>25</v>
      </c>
      <c r="D3748" s="1">
        <v>2022</v>
      </c>
      <c r="E3748" s="1" t="s">
        <v>3</v>
      </c>
      <c r="F3748" s="1" t="s">
        <v>2</v>
      </c>
      <c r="G3748" s="1" t="s">
        <v>1</v>
      </c>
      <c r="H3748" s="1" t="s">
        <v>0</v>
      </c>
      <c r="I3748" s="1">
        <v>9.2346510000000007E-2</v>
      </c>
      <c r="J3748" s="1">
        <v>6.6150000000000002</v>
      </c>
      <c r="K3748" s="1">
        <v>251.8408</v>
      </c>
      <c r="L3748" s="1">
        <v>4</v>
      </c>
    </row>
    <row r="3749" spans="1:12" x14ac:dyDescent="0.2">
      <c r="A3749" s="1" t="s">
        <v>6</v>
      </c>
      <c r="B3749" s="1" t="s">
        <v>1572</v>
      </c>
      <c r="C3749" s="1" t="s">
        <v>25</v>
      </c>
      <c r="D3749" s="1">
        <v>2022</v>
      </c>
      <c r="E3749" s="1" t="s">
        <v>3</v>
      </c>
      <c r="F3749" s="1" t="s">
        <v>2</v>
      </c>
      <c r="G3749" s="1" t="s">
        <v>1</v>
      </c>
      <c r="H3749" s="1" t="s">
        <v>0</v>
      </c>
      <c r="I3749" s="1">
        <v>2.7723342000000002E-2</v>
      </c>
      <c r="J3749" s="1">
        <v>17.350000000000001</v>
      </c>
      <c r="K3749" s="1">
        <v>89.685599999999994</v>
      </c>
      <c r="L3749" s="1">
        <v>4</v>
      </c>
    </row>
    <row r="3750" spans="1:12" x14ac:dyDescent="0.2">
      <c r="A3750" s="1" t="s">
        <v>6</v>
      </c>
      <c r="B3750" s="1" t="s">
        <v>738</v>
      </c>
      <c r="C3750" s="1" t="s">
        <v>25</v>
      </c>
      <c r="D3750" s="1">
        <v>2022</v>
      </c>
      <c r="E3750" s="1" t="s">
        <v>3</v>
      </c>
      <c r="F3750" s="1" t="s">
        <v>2</v>
      </c>
      <c r="G3750" s="1" t="s">
        <v>1</v>
      </c>
      <c r="H3750" s="1" t="s">
        <v>0</v>
      </c>
      <c r="I3750" s="1">
        <v>8.5296625000000001E-2</v>
      </c>
      <c r="J3750" s="1">
        <v>19.2</v>
      </c>
      <c r="K3750" s="1">
        <v>153.4314</v>
      </c>
      <c r="L3750" s="1">
        <v>4</v>
      </c>
    </row>
    <row r="3751" spans="1:12" x14ac:dyDescent="0.2">
      <c r="A3751" s="1" t="s">
        <v>6</v>
      </c>
      <c r="B3751" s="1" t="s">
        <v>1332</v>
      </c>
      <c r="C3751" s="1" t="s">
        <v>25</v>
      </c>
      <c r="D3751" s="1">
        <v>2022</v>
      </c>
      <c r="E3751" s="1" t="s">
        <v>3</v>
      </c>
      <c r="F3751" s="1" t="s">
        <v>2</v>
      </c>
      <c r="G3751" s="1" t="s">
        <v>1</v>
      </c>
      <c r="H3751" s="1" t="s">
        <v>0</v>
      </c>
      <c r="I3751" s="1">
        <v>2.7458099E-2</v>
      </c>
      <c r="J3751" s="1">
        <v>19.5</v>
      </c>
      <c r="K3751" s="1">
        <v>158.792</v>
      </c>
      <c r="L3751" s="1">
        <v>4</v>
      </c>
    </row>
    <row r="3752" spans="1:12" x14ac:dyDescent="0.2">
      <c r="A3752" s="1" t="s">
        <v>6</v>
      </c>
      <c r="B3752" s="1" t="s">
        <v>826</v>
      </c>
      <c r="C3752" s="1" t="s">
        <v>17</v>
      </c>
      <c r="D3752" s="1">
        <v>2022</v>
      </c>
      <c r="E3752" s="1" t="s">
        <v>3</v>
      </c>
      <c r="F3752" s="1" t="s">
        <v>2</v>
      </c>
      <c r="G3752" s="1" t="s">
        <v>1</v>
      </c>
      <c r="H3752" s="1" t="s">
        <v>0</v>
      </c>
      <c r="I3752" s="1">
        <v>3.8367194E-2</v>
      </c>
      <c r="J3752" s="1">
        <v>8.3000000000000007</v>
      </c>
      <c r="K3752" s="1">
        <v>87.119799999999998</v>
      </c>
      <c r="L3752" s="1">
        <v>4</v>
      </c>
    </row>
    <row r="3753" spans="1:12" x14ac:dyDescent="0.2">
      <c r="A3753" s="1" t="s">
        <v>6</v>
      </c>
      <c r="B3753" s="1" t="s">
        <v>1137</v>
      </c>
      <c r="C3753" s="1" t="s">
        <v>17</v>
      </c>
      <c r="D3753" s="1">
        <v>2022</v>
      </c>
      <c r="E3753" s="1" t="s">
        <v>3</v>
      </c>
      <c r="F3753" s="1" t="s">
        <v>2</v>
      </c>
      <c r="G3753" s="1" t="s">
        <v>1</v>
      </c>
      <c r="H3753" s="1" t="s">
        <v>0</v>
      </c>
      <c r="I3753" s="1">
        <v>0.15747069299999999</v>
      </c>
      <c r="J3753" s="1">
        <v>17.75</v>
      </c>
      <c r="K3753" s="1">
        <v>239.15379999999999</v>
      </c>
      <c r="L3753" s="1">
        <v>4</v>
      </c>
    </row>
    <row r="3754" spans="1:12" x14ac:dyDescent="0.2">
      <c r="A3754" s="1" t="s">
        <v>6</v>
      </c>
      <c r="B3754" s="1" t="s">
        <v>1251</v>
      </c>
      <c r="C3754" s="1" t="s">
        <v>71</v>
      </c>
      <c r="D3754" s="1">
        <v>2022</v>
      </c>
      <c r="E3754" s="1" t="s">
        <v>3</v>
      </c>
      <c r="F3754" s="1" t="s">
        <v>2</v>
      </c>
      <c r="G3754" s="1" t="s">
        <v>1</v>
      </c>
      <c r="H3754" s="1" t="s">
        <v>0</v>
      </c>
      <c r="I3754" s="1">
        <v>4.7622786E-2</v>
      </c>
      <c r="J3754" s="1">
        <v>9.6950000000000003</v>
      </c>
      <c r="K3754" s="1">
        <v>246.21440000000001</v>
      </c>
      <c r="L3754" s="1">
        <v>4</v>
      </c>
    </row>
    <row r="3755" spans="1:12" x14ac:dyDescent="0.2">
      <c r="A3755" s="1" t="s">
        <v>6</v>
      </c>
      <c r="B3755" s="1" t="s">
        <v>63</v>
      </c>
      <c r="C3755" s="1" t="s">
        <v>10</v>
      </c>
      <c r="D3755" s="1">
        <v>2022</v>
      </c>
      <c r="E3755" s="1" t="s">
        <v>3</v>
      </c>
      <c r="F3755" s="1" t="s">
        <v>2</v>
      </c>
      <c r="G3755" s="1" t="s">
        <v>1</v>
      </c>
      <c r="H3755" s="1" t="s">
        <v>0</v>
      </c>
      <c r="I3755" s="1">
        <v>0.103340142</v>
      </c>
      <c r="J3755" s="1">
        <v>6.11</v>
      </c>
      <c r="K3755" s="1">
        <v>131.29679999999999</v>
      </c>
      <c r="L3755" s="1">
        <v>4</v>
      </c>
    </row>
    <row r="3756" spans="1:12" x14ac:dyDescent="0.2">
      <c r="A3756" s="1" t="s">
        <v>6</v>
      </c>
      <c r="B3756" s="1" t="s">
        <v>969</v>
      </c>
      <c r="C3756" s="1" t="s">
        <v>10</v>
      </c>
      <c r="D3756" s="1">
        <v>2022</v>
      </c>
      <c r="E3756" s="1" t="s">
        <v>3</v>
      </c>
      <c r="F3756" s="1" t="s">
        <v>2</v>
      </c>
      <c r="G3756" s="1" t="s">
        <v>1</v>
      </c>
      <c r="H3756" s="1" t="s">
        <v>0</v>
      </c>
      <c r="I3756" s="1">
        <v>4.5165796000000001E-2</v>
      </c>
      <c r="J3756" s="1">
        <v>10.195</v>
      </c>
      <c r="K3756" s="1">
        <v>118.4808</v>
      </c>
      <c r="L3756" s="1">
        <v>4</v>
      </c>
    </row>
    <row r="3757" spans="1:12" x14ac:dyDescent="0.2">
      <c r="A3757" s="1" t="s">
        <v>6</v>
      </c>
      <c r="B3757" s="1" t="s">
        <v>1247</v>
      </c>
      <c r="C3757" s="1" t="s">
        <v>10</v>
      </c>
      <c r="D3757" s="1">
        <v>2022</v>
      </c>
      <c r="E3757" s="1" t="s">
        <v>3</v>
      </c>
      <c r="F3757" s="1" t="s">
        <v>2</v>
      </c>
      <c r="G3757" s="1" t="s">
        <v>1</v>
      </c>
      <c r="H3757" s="1" t="s">
        <v>0</v>
      </c>
      <c r="I3757" s="1">
        <v>3.0693755999999999E-2</v>
      </c>
      <c r="J3757" s="1">
        <v>10.3</v>
      </c>
      <c r="K3757" s="1">
        <v>114.2176</v>
      </c>
      <c r="L3757" s="1">
        <v>4</v>
      </c>
    </row>
    <row r="3758" spans="1:12" x14ac:dyDescent="0.2">
      <c r="A3758" s="1" t="s">
        <v>6</v>
      </c>
      <c r="B3758" s="1" t="s">
        <v>64</v>
      </c>
      <c r="C3758" s="1" t="s">
        <v>10</v>
      </c>
      <c r="D3758" s="1">
        <v>2022</v>
      </c>
      <c r="E3758" s="1" t="s">
        <v>3</v>
      </c>
      <c r="F3758" s="1" t="s">
        <v>2</v>
      </c>
      <c r="G3758" s="1" t="s">
        <v>1</v>
      </c>
      <c r="H3758" s="1" t="s">
        <v>0</v>
      </c>
      <c r="I3758" s="1">
        <v>1.3091185999999999E-2</v>
      </c>
      <c r="J3758" s="1">
        <v>13.65</v>
      </c>
      <c r="K3758" s="1">
        <v>114.88339999999999</v>
      </c>
      <c r="L3758" s="1">
        <v>4</v>
      </c>
    </row>
    <row r="3759" spans="1:12" x14ac:dyDescent="0.2">
      <c r="A3759" s="1" t="s">
        <v>6</v>
      </c>
      <c r="B3759" s="1" t="s">
        <v>549</v>
      </c>
      <c r="C3759" s="1" t="s">
        <v>10</v>
      </c>
      <c r="D3759" s="1">
        <v>2022</v>
      </c>
      <c r="E3759" s="1" t="s">
        <v>3</v>
      </c>
      <c r="F3759" s="1" t="s">
        <v>2</v>
      </c>
      <c r="G3759" s="1" t="s">
        <v>1</v>
      </c>
      <c r="H3759" s="1" t="s">
        <v>0</v>
      </c>
      <c r="I3759" s="1">
        <v>6.2665641999999994E-2</v>
      </c>
      <c r="J3759" s="1">
        <v>16.350000000000001</v>
      </c>
      <c r="K3759" s="1">
        <v>225.6062</v>
      </c>
      <c r="L3759" s="1">
        <v>4</v>
      </c>
    </row>
    <row r="3760" spans="1:12" x14ac:dyDescent="0.2">
      <c r="A3760" s="1" t="s">
        <v>6</v>
      </c>
      <c r="B3760" s="1" t="s">
        <v>57</v>
      </c>
      <c r="C3760" s="1" t="s">
        <v>10</v>
      </c>
      <c r="D3760" s="1">
        <v>2022</v>
      </c>
      <c r="E3760" s="1" t="s">
        <v>3</v>
      </c>
      <c r="F3760" s="1" t="s">
        <v>2</v>
      </c>
      <c r="G3760" s="1" t="s">
        <v>1</v>
      </c>
      <c r="H3760" s="1" t="s">
        <v>0</v>
      </c>
      <c r="I3760" s="1">
        <v>7.4361159999999996E-2</v>
      </c>
      <c r="J3760" s="1">
        <v>17.100000000000001</v>
      </c>
      <c r="K3760" s="1">
        <v>206.16380000000001</v>
      </c>
      <c r="L3760" s="1">
        <v>4</v>
      </c>
    </row>
    <row r="3761" spans="1:12" x14ac:dyDescent="0.2">
      <c r="A3761" s="1" t="s">
        <v>6</v>
      </c>
      <c r="B3761" s="1" t="s">
        <v>812</v>
      </c>
      <c r="C3761" s="1" t="s">
        <v>47</v>
      </c>
      <c r="D3761" s="1">
        <v>2022</v>
      </c>
      <c r="E3761" s="1" t="s">
        <v>3</v>
      </c>
      <c r="F3761" s="1" t="s">
        <v>2</v>
      </c>
      <c r="G3761" s="1" t="s">
        <v>1</v>
      </c>
      <c r="H3761" s="1" t="s">
        <v>0</v>
      </c>
      <c r="I3761" s="1">
        <v>3.7060755000000001E-2</v>
      </c>
      <c r="J3761" s="1">
        <v>6.69</v>
      </c>
      <c r="K3761" s="1">
        <v>176.83699999999999</v>
      </c>
      <c r="L3761" s="1">
        <v>4</v>
      </c>
    </row>
    <row r="3762" spans="1:12" x14ac:dyDescent="0.2">
      <c r="A3762" s="1" t="s">
        <v>6</v>
      </c>
      <c r="B3762" s="1" t="s">
        <v>540</v>
      </c>
      <c r="C3762" s="1" t="s">
        <v>14</v>
      </c>
      <c r="D3762" s="1">
        <v>2022</v>
      </c>
      <c r="E3762" s="1" t="s">
        <v>3</v>
      </c>
      <c r="F3762" s="1" t="s">
        <v>2</v>
      </c>
      <c r="G3762" s="1" t="s">
        <v>1</v>
      </c>
      <c r="H3762" s="1" t="s">
        <v>0</v>
      </c>
      <c r="I3762" s="1">
        <v>3.7918142000000002E-2</v>
      </c>
      <c r="J3762" s="1">
        <v>10</v>
      </c>
      <c r="K3762" s="1">
        <v>129.6994</v>
      </c>
      <c r="L3762" s="1">
        <v>4</v>
      </c>
    </row>
    <row r="3763" spans="1:12" x14ac:dyDescent="0.2">
      <c r="A3763" s="1" t="s">
        <v>6</v>
      </c>
      <c r="B3763" s="1" t="s">
        <v>539</v>
      </c>
      <c r="C3763" s="1" t="s">
        <v>14</v>
      </c>
      <c r="D3763" s="1">
        <v>2022</v>
      </c>
      <c r="E3763" s="1" t="s">
        <v>3</v>
      </c>
      <c r="F3763" s="1" t="s">
        <v>2</v>
      </c>
      <c r="G3763" s="1" t="s">
        <v>1</v>
      </c>
      <c r="H3763" s="1" t="s">
        <v>0</v>
      </c>
      <c r="I3763" s="1">
        <v>9.8027909999999999E-3</v>
      </c>
      <c r="J3763" s="1">
        <v>11.6</v>
      </c>
      <c r="K3763" s="1">
        <v>223.04040000000001</v>
      </c>
      <c r="L3763" s="1">
        <v>4</v>
      </c>
    </row>
    <row r="3764" spans="1:12" x14ac:dyDescent="0.2">
      <c r="A3764" s="1" t="s">
        <v>6</v>
      </c>
      <c r="B3764" s="1" t="s">
        <v>801</v>
      </c>
      <c r="C3764" s="1" t="s">
        <v>14</v>
      </c>
      <c r="D3764" s="1">
        <v>2022</v>
      </c>
      <c r="E3764" s="1" t="s">
        <v>3</v>
      </c>
      <c r="F3764" s="1" t="s">
        <v>2</v>
      </c>
      <c r="G3764" s="1" t="s">
        <v>1</v>
      </c>
      <c r="H3764" s="1" t="s">
        <v>0</v>
      </c>
      <c r="I3764" s="1">
        <v>0.16037130499999999</v>
      </c>
      <c r="J3764" s="1">
        <v>16.5</v>
      </c>
      <c r="K3764" s="1">
        <v>143.9128</v>
      </c>
      <c r="L3764" s="1">
        <v>4</v>
      </c>
    </row>
    <row r="3765" spans="1:12" x14ac:dyDescent="0.2">
      <c r="A3765" s="1" t="s">
        <v>21</v>
      </c>
      <c r="B3765" s="1" t="s">
        <v>1080</v>
      </c>
      <c r="C3765" s="1" t="s">
        <v>216</v>
      </c>
      <c r="D3765" s="1">
        <v>2022</v>
      </c>
      <c r="E3765" s="1" t="s">
        <v>3</v>
      </c>
      <c r="F3765" s="1" t="s">
        <v>2</v>
      </c>
      <c r="G3765" s="1" t="s">
        <v>1</v>
      </c>
      <c r="H3765" s="1" t="s">
        <v>0</v>
      </c>
      <c r="I3765" s="1">
        <v>1.0808272000000001E-2</v>
      </c>
      <c r="J3765" s="1">
        <v>8.2100000000000009</v>
      </c>
      <c r="K3765" s="1">
        <v>150.53919999999999</v>
      </c>
      <c r="L3765" s="1">
        <v>4</v>
      </c>
    </row>
    <row r="3766" spans="1:12" x14ac:dyDescent="0.2">
      <c r="A3766" s="1" t="s">
        <v>295</v>
      </c>
      <c r="B3766" s="1" t="s">
        <v>1104</v>
      </c>
      <c r="C3766" s="1" t="s">
        <v>112</v>
      </c>
      <c r="D3766" s="1">
        <v>2018</v>
      </c>
      <c r="E3766" s="1" t="s">
        <v>13</v>
      </c>
      <c r="F3766" s="1" t="s">
        <v>2</v>
      </c>
      <c r="G3766" s="1" t="s">
        <v>1</v>
      </c>
      <c r="H3766" s="1" t="s">
        <v>12</v>
      </c>
      <c r="I3766" s="1">
        <v>2.1618297000000002E-2</v>
      </c>
      <c r="K3766" s="1">
        <v>167.11840000000001</v>
      </c>
      <c r="L3766" s="1">
        <v>4</v>
      </c>
    </row>
    <row r="3767" spans="1:12" x14ac:dyDescent="0.2">
      <c r="A3767" s="1" t="s">
        <v>295</v>
      </c>
      <c r="B3767" s="1" t="s">
        <v>1498</v>
      </c>
      <c r="C3767" s="1" t="s">
        <v>19</v>
      </c>
      <c r="D3767" s="1">
        <v>2018</v>
      </c>
      <c r="E3767" s="1" t="s">
        <v>13</v>
      </c>
      <c r="F3767" s="1" t="s">
        <v>2</v>
      </c>
      <c r="G3767" s="1" t="s">
        <v>1</v>
      </c>
      <c r="H3767" s="1" t="s">
        <v>12</v>
      </c>
      <c r="I3767" s="1">
        <v>6.5119701000000002E-2</v>
      </c>
      <c r="K3767" s="1">
        <v>145.71279999999999</v>
      </c>
      <c r="L3767" s="1">
        <v>4</v>
      </c>
    </row>
    <row r="3768" spans="1:12" x14ac:dyDescent="0.2">
      <c r="A3768" s="1" t="s">
        <v>124</v>
      </c>
      <c r="B3768" s="1" t="s">
        <v>1190</v>
      </c>
      <c r="C3768" s="1" t="s">
        <v>28</v>
      </c>
      <c r="D3768" s="1">
        <v>2018</v>
      </c>
      <c r="E3768" s="1" t="s">
        <v>13</v>
      </c>
      <c r="F3768" s="1" t="s">
        <v>2</v>
      </c>
      <c r="G3768" s="1" t="s">
        <v>1</v>
      </c>
      <c r="H3768" s="1" t="s">
        <v>12</v>
      </c>
      <c r="I3768" s="1">
        <v>7.1803739999999998E-3</v>
      </c>
      <c r="K3768" s="1">
        <v>47.403399999999998</v>
      </c>
      <c r="L3768" s="1">
        <v>4</v>
      </c>
    </row>
    <row r="3769" spans="1:12" x14ac:dyDescent="0.2">
      <c r="A3769" s="1" t="s">
        <v>124</v>
      </c>
      <c r="B3769" s="1" t="s">
        <v>915</v>
      </c>
      <c r="C3769" s="1" t="s">
        <v>28</v>
      </c>
      <c r="D3769" s="1">
        <v>2018</v>
      </c>
      <c r="E3769" s="1" t="s">
        <v>13</v>
      </c>
      <c r="F3769" s="1" t="s">
        <v>2</v>
      </c>
      <c r="G3769" s="1" t="s">
        <v>1</v>
      </c>
      <c r="H3769" s="1" t="s">
        <v>12</v>
      </c>
      <c r="I3769" s="1">
        <v>0.17536233300000001</v>
      </c>
      <c r="K3769" s="1">
        <v>158.96039999999999</v>
      </c>
      <c r="L3769" s="1">
        <v>4</v>
      </c>
    </row>
    <row r="3770" spans="1:12" x14ac:dyDescent="0.2">
      <c r="A3770" s="1" t="s">
        <v>124</v>
      </c>
      <c r="B3770" s="1" t="s">
        <v>686</v>
      </c>
      <c r="C3770" s="1" t="s">
        <v>28</v>
      </c>
      <c r="D3770" s="1">
        <v>2018</v>
      </c>
      <c r="E3770" s="1" t="s">
        <v>13</v>
      </c>
      <c r="F3770" s="1" t="s">
        <v>2</v>
      </c>
      <c r="G3770" s="1" t="s">
        <v>1</v>
      </c>
      <c r="H3770" s="1" t="s">
        <v>12</v>
      </c>
      <c r="I3770" s="1">
        <v>0.110735739</v>
      </c>
      <c r="K3770" s="1">
        <v>35.287399999999998</v>
      </c>
      <c r="L3770" s="1">
        <v>4</v>
      </c>
    </row>
    <row r="3771" spans="1:12" x14ac:dyDescent="0.2">
      <c r="A3771" s="1" t="s">
        <v>124</v>
      </c>
      <c r="B3771" s="1" t="s">
        <v>784</v>
      </c>
      <c r="C3771" s="1" t="s">
        <v>28</v>
      </c>
      <c r="D3771" s="1">
        <v>2018</v>
      </c>
      <c r="E3771" s="1" t="s">
        <v>13</v>
      </c>
      <c r="F3771" s="1" t="s">
        <v>2</v>
      </c>
      <c r="G3771" s="1" t="s">
        <v>1</v>
      </c>
      <c r="H3771" s="1" t="s">
        <v>12</v>
      </c>
      <c r="I3771" s="1">
        <v>2.6174636000000001E-2</v>
      </c>
      <c r="K3771" s="1">
        <v>127.102</v>
      </c>
      <c r="L3771" s="1">
        <v>4</v>
      </c>
    </row>
    <row r="3772" spans="1:12" x14ac:dyDescent="0.2">
      <c r="A3772" s="1" t="s">
        <v>124</v>
      </c>
      <c r="B3772" s="1" t="s">
        <v>1106</v>
      </c>
      <c r="C3772" s="1" t="s">
        <v>112</v>
      </c>
      <c r="D3772" s="1">
        <v>2018</v>
      </c>
      <c r="E3772" s="1" t="s">
        <v>13</v>
      </c>
      <c r="F3772" s="1" t="s">
        <v>2</v>
      </c>
      <c r="G3772" s="1" t="s">
        <v>1</v>
      </c>
      <c r="H3772" s="1" t="s">
        <v>12</v>
      </c>
      <c r="I3772" s="1">
        <v>3.5414528000000001E-2</v>
      </c>
      <c r="K3772" s="1">
        <v>218.2166</v>
      </c>
      <c r="L3772" s="1">
        <v>4</v>
      </c>
    </row>
    <row r="3773" spans="1:12" x14ac:dyDescent="0.2">
      <c r="A3773" s="1" t="s">
        <v>124</v>
      </c>
      <c r="B3773" s="1" t="s">
        <v>1344</v>
      </c>
      <c r="C3773" s="1" t="s">
        <v>112</v>
      </c>
      <c r="D3773" s="1">
        <v>2018</v>
      </c>
      <c r="E3773" s="1" t="s">
        <v>13</v>
      </c>
      <c r="F3773" s="1" t="s">
        <v>2</v>
      </c>
      <c r="G3773" s="1" t="s">
        <v>1</v>
      </c>
      <c r="H3773" s="1" t="s">
        <v>12</v>
      </c>
      <c r="I3773" s="1">
        <v>9.2145264000000005E-2</v>
      </c>
      <c r="K3773" s="1">
        <v>120.7098</v>
      </c>
      <c r="L3773" s="1">
        <v>4</v>
      </c>
    </row>
    <row r="3774" spans="1:12" x14ac:dyDescent="0.2">
      <c r="A3774" s="1" t="s">
        <v>124</v>
      </c>
      <c r="B3774" s="1" t="s">
        <v>1186</v>
      </c>
      <c r="C3774" s="1" t="s">
        <v>112</v>
      </c>
      <c r="D3774" s="1">
        <v>2018</v>
      </c>
      <c r="E3774" s="1" t="s">
        <v>13</v>
      </c>
      <c r="F3774" s="1" t="s">
        <v>2</v>
      </c>
      <c r="G3774" s="1" t="s">
        <v>1</v>
      </c>
      <c r="H3774" s="1" t="s">
        <v>12</v>
      </c>
      <c r="I3774" s="1">
        <v>7.8831762E-2</v>
      </c>
      <c r="K3774" s="1">
        <v>98.97</v>
      </c>
      <c r="L3774" s="1">
        <v>4</v>
      </c>
    </row>
    <row r="3775" spans="1:12" x14ac:dyDescent="0.2">
      <c r="A3775" s="1" t="s">
        <v>124</v>
      </c>
      <c r="B3775" s="1" t="s">
        <v>1571</v>
      </c>
      <c r="C3775" s="1" t="s">
        <v>112</v>
      </c>
      <c r="D3775" s="1">
        <v>2018</v>
      </c>
      <c r="E3775" s="1" t="s">
        <v>13</v>
      </c>
      <c r="F3775" s="1" t="s">
        <v>2</v>
      </c>
      <c r="G3775" s="1" t="s">
        <v>1</v>
      </c>
      <c r="H3775" s="1" t="s">
        <v>12</v>
      </c>
      <c r="I3775" s="1">
        <v>9.5919472000000006E-2</v>
      </c>
      <c r="K3775" s="1">
        <v>162.65520000000001</v>
      </c>
      <c r="L3775" s="1">
        <v>4</v>
      </c>
    </row>
    <row r="3776" spans="1:12" x14ac:dyDescent="0.2">
      <c r="A3776" s="1" t="s">
        <v>124</v>
      </c>
      <c r="B3776" s="1" t="s">
        <v>666</v>
      </c>
      <c r="C3776" s="1" t="s">
        <v>17</v>
      </c>
      <c r="D3776" s="1">
        <v>2018</v>
      </c>
      <c r="E3776" s="1" t="s">
        <v>13</v>
      </c>
      <c r="F3776" s="1" t="s">
        <v>2</v>
      </c>
      <c r="G3776" s="1" t="s">
        <v>1</v>
      </c>
      <c r="H3776" s="1" t="s">
        <v>12</v>
      </c>
      <c r="I3776" s="1">
        <v>0.17320619200000001</v>
      </c>
      <c r="K3776" s="1">
        <v>53.329799999999999</v>
      </c>
      <c r="L3776" s="1">
        <v>4</v>
      </c>
    </row>
    <row r="3777" spans="1:12" x14ac:dyDescent="0.2">
      <c r="A3777" s="1" t="s">
        <v>124</v>
      </c>
      <c r="B3777" s="1" t="s">
        <v>1348</v>
      </c>
      <c r="C3777" s="1" t="s">
        <v>17</v>
      </c>
      <c r="D3777" s="1">
        <v>2018</v>
      </c>
      <c r="E3777" s="1" t="s">
        <v>13</v>
      </c>
      <c r="F3777" s="1" t="s">
        <v>2</v>
      </c>
      <c r="G3777" s="1" t="s">
        <v>1</v>
      </c>
      <c r="H3777" s="1" t="s">
        <v>12</v>
      </c>
      <c r="I3777" s="1">
        <v>3.4584355999999997E-2</v>
      </c>
      <c r="K3777" s="1">
        <v>248.375</v>
      </c>
      <c r="L3777" s="1">
        <v>4</v>
      </c>
    </row>
    <row r="3778" spans="1:12" x14ac:dyDescent="0.2">
      <c r="A3778" s="1" t="s">
        <v>124</v>
      </c>
      <c r="B3778" s="1" t="s">
        <v>1570</v>
      </c>
      <c r="C3778" s="1" t="s">
        <v>71</v>
      </c>
      <c r="D3778" s="1">
        <v>2018</v>
      </c>
      <c r="E3778" s="1" t="s">
        <v>13</v>
      </c>
      <c r="F3778" s="1" t="s">
        <v>2</v>
      </c>
      <c r="G3778" s="1" t="s">
        <v>1</v>
      </c>
      <c r="H3778" s="1" t="s">
        <v>12</v>
      </c>
      <c r="I3778" s="1">
        <v>3.3777629000000003E-2</v>
      </c>
      <c r="K3778" s="1">
        <v>222.84559999999999</v>
      </c>
      <c r="L3778" s="1">
        <v>4</v>
      </c>
    </row>
    <row r="3779" spans="1:12" x14ac:dyDescent="0.2">
      <c r="A3779" s="1" t="s">
        <v>124</v>
      </c>
      <c r="B3779" s="1" t="s">
        <v>1405</v>
      </c>
      <c r="C3779" s="1" t="s">
        <v>71</v>
      </c>
      <c r="D3779" s="1">
        <v>2018</v>
      </c>
      <c r="E3779" s="1" t="s">
        <v>13</v>
      </c>
      <c r="F3779" s="1" t="s">
        <v>2</v>
      </c>
      <c r="G3779" s="1" t="s">
        <v>1</v>
      </c>
      <c r="H3779" s="1" t="s">
        <v>12</v>
      </c>
      <c r="I3779" s="1">
        <v>6.6459890999999993E-2</v>
      </c>
      <c r="K3779" s="1">
        <v>184.22919999999999</v>
      </c>
      <c r="L3779" s="1">
        <v>4</v>
      </c>
    </row>
    <row r="3780" spans="1:12" x14ac:dyDescent="0.2">
      <c r="A3780" s="1" t="s">
        <v>124</v>
      </c>
      <c r="B3780" s="1" t="s">
        <v>894</v>
      </c>
      <c r="C3780" s="1" t="s">
        <v>71</v>
      </c>
      <c r="D3780" s="1">
        <v>2018</v>
      </c>
      <c r="E3780" s="1" t="s">
        <v>13</v>
      </c>
      <c r="F3780" s="1" t="s">
        <v>2</v>
      </c>
      <c r="G3780" s="1" t="s">
        <v>1</v>
      </c>
      <c r="H3780" s="1" t="s">
        <v>12</v>
      </c>
      <c r="I3780" s="1">
        <v>5.6019324000000002E-2</v>
      </c>
      <c r="K3780" s="1">
        <v>40.045400000000001</v>
      </c>
      <c r="L3780" s="1">
        <v>4</v>
      </c>
    </row>
    <row r="3781" spans="1:12" x14ac:dyDescent="0.2">
      <c r="A3781" s="1" t="s">
        <v>124</v>
      </c>
      <c r="B3781" s="1" t="s">
        <v>897</v>
      </c>
      <c r="C3781" s="1" t="s">
        <v>71</v>
      </c>
      <c r="D3781" s="1">
        <v>2018</v>
      </c>
      <c r="E3781" s="1" t="s">
        <v>13</v>
      </c>
      <c r="F3781" s="1" t="s">
        <v>2</v>
      </c>
      <c r="G3781" s="1" t="s">
        <v>1</v>
      </c>
      <c r="H3781" s="1" t="s">
        <v>12</v>
      </c>
      <c r="I3781" s="1">
        <v>6.5313023999999997E-2</v>
      </c>
      <c r="K3781" s="1">
        <v>47.1402</v>
      </c>
      <c r="L3781" s="1">
        <v>4</v>
      </c>
    </row>
    <row r="3782" spans="1:12" x14ac:dyDescent="0.2">
      <c r="A3782" s="1" t="s">
        <v>124</v>
      </c>
      <c r="B3782" s="1" t="s">
        <v>1424</v>
      </c>
      <c r="C3782" s="1" t="s">
        <v>10</v>
      </c>
      <c r="D3782" s="1">
        <v>2018</v>
      </c>
      <c r="E3782" s="1" t="s">
        <v>13</v>
      </c>
      <c r="F3782" s="1" t="s">
        <v>2</v>
      </c>
      <c r="G3782" s="1" t="s">
        <v>1</v>
      </c>
      <c r="H3782" s="1" t="s">
        <v>12</v>
      </c>
      <c r="I3782" s="1">
        <v>8.7223419999999992E-3</v>
      </c>
      <c r="K3782" s="1">
        <v>123.5414</v>
      </c>
      <c r="L3782" s="1">
        <v>4</v>
      </c>
    </row>
    <row r="3783" spans="1:12" x14ac:dyDescent="0.2">
      <c r="A3783" s="1" t="s">
        <v>124</v>
      </c>
      <c r="B3783" s="1" t="s">
        <v>480</v>
      </c>
      <c r="C3783" s="1" t="s">
        <v>10</v>
      </c>
      <c r="D3783" s="1">
        <v>2018</v>
      </c>
      <c r="E3783" s="1" t="s">
        <v>13</v>
      </c>
      <c r="F3783" s="1" t="s">
        <v>2</v>
      </c>
      <c r="G3783" s="1" t="s">
        <v>1</v>
      </c>
      <c r="H3783" s="1" t="s">
        <v>12</v>
      </c>
      <c r="I3783" s="1">
        <v>0.10508595599999999</v>
      </c>
      <c r="K3783" s="1">
        <v>82.390799999999999</v>
      </c>
      <c r="L3783" s="1">
        <v>4</v>
      </c>
    </row>
    <row r="3784" spans="1:12" x14ac:dyDescent="0.2">
      <c r="A3784" s="1" t="s">
        <v>124</v>
      </c>
      <c r="B3784" s="1" t="s">
        <v>774</v>
      </c>
      <c r="C3784" s="1" t="s">
        <v>10</v>
      </c>
      <c r="D3784" s="1">
        <v>2018</v>
      </c>
      <c r="E3784" s="1" t="s">
        <v>13</v>
      </c>
      <c r="F3784" s="1" t="s">
        <v>2</v>
      </c>
      <c r="G3784" s="1" t="s">
        <v>1</v>
      </c>
      <c r="H3784" s="1" t="s">
        <v>12</v>
      </c>
      <c r="I3784" s="1">
        <v>0</v>
      </c>
      <c r="K3784" s="1">
        <v>253.03559999999999</v>
      </c>
      <c r="L3784" s="1">
        <v>4</v>
      </c>
    </row>
    <row r="3785" spans="1:12" x14ac:dyDescent="0.2">
      <c r="A3785" s="1" t="s">
        <v>124</v>
      </c>
      <c r="B3785" s="1" t="s">
        <v>638</v>
      </c>
      <c r="C3785" s="1" t="s">
        <v>4</v>
      </c>
      <c r="D3785" s="1">
        <v>2018</v>
      </c>
      <c r="E3785" s="1" t="s">
        <v>13</v>
      </c>
      <c r="F3785" s="1" t="s">
        <v>2</v>
      </c>
      <c r="G3785" s="1" t="s">
        <v>1</v>
      </c>
      <c r="H3785" s="1" t="s">
        <v>12</v>
      </c>
      <c r="I3785" s="1">
        <v>4.6333982000000003E-2</v>
      </c>
      <c r="K3785" s="1">
        <v>97.238399999999999</v>
      </c>
      <c r="L3785" s="1">
        <v>4</v>
      </c>
    </row>
    <row r="3786" spans="1:12" x14ac:dyDescent="0.2">
      <c r="A3786" s="1" t="s">
        <v>124</v>
      </c>
      <c r="B3786" s="1" t="s">
        <v>1074</v>
      </c>
      <c r="C3786" s="1" t="s">
        <v>4</v>
      </c>
      <c r="D3786" s="1">
        <v>2018</v>
      </c>
      <c r="E3786" s="1" t="s">
        <v>13</v>
      </c>
      <c r="F3786" s="1" t="s">
        <v>2</v>
      </c>
      <c r="G3786" s="1" t="s">
        <v>1</v>
      </c>
      <c r="H3786" s="1" t="s">
        <v>12</v>
      </c>
      <c r="I3786" s="1">
        <v>6.3800265999999994E-2</v>
      </c>
      <c r="K3786" s="1">
        <v>123.0414</v>
      </c>
      <c r="L3786" s="1">
        <v>4</v>
      </c>
    </row>
    <row r="3787" spans="1:12" x14ac:dyDescent="0.2">
      <c r="A3787" s="1" t="s">
        <v>124</v>
      </c>
      <c r="B3787" s="1" t="s">
        <v>1219</v>
      </c>
      <c r="C3787" s="1" t="s">
        <v>171</v>
      </c>
      <c r="D3787" s="1">
        <v>2018</v>
      </c>
      <c r="E3787" s="1" t="s">
        <v>13</v>
      </c>
      <c r="F3787" s="1" t="s">
        <v>2</v>
      </c>
      <c r="G3787" s="1" t="s">
        <v>1</v>
      </c>
      <c r="H3787" s="1" t="s">
        <v>12</v>
      </c>
      <c r="I3787" s="1">
        <v>1.4232071000000001E-2</v>
      </c>
      <c r="K3787" s="1">
        <v>100.9332</v>
      </c>
      <c r="L3787" s="1">
        <v>4</v>
      </c>
    </row>
    <row r="3788" spans="1:12" x14ac:dyDescent="0.2">
      <c r="A3788" s="1" t="s">
        <v>124</v>
      </c>
      <c r="B3788" s="1" t="s">
        <v>1161</v>
      </c>
      <c r="C3788" s="1" t="s">
        <v>171</v>
      </c>
      <c r="D3788" s="1">
        <v>2018</v>
      </c>
      <c r="E3788" s="1" t="s">
        <v>13</v>
      </c>
      <c r="F3788" s="1" t="s">
        <v>2</v>
      </c>
      <c r="G3788" s="1" t="s">
        <v>1</v>
      </c>
      <c r="H3788" s="1" t="s">
        <v>12</v>
      </c>
      <c r="I3788" s="1">
        <v>4.8703431999999998E-2</v>
      </c>
      <c r="K3788" s="1">
        <v>125.9336</v>
      </c>
      <c r="L3788" s="1">
        <v>4</v>
      </c>
    </row>
    <row r="3789" spans="1:12" x14ac:dyDescent="0.2">
      <c r="A3789" s="1" t="s">
        <v>124</v>
      </c>
      <c r="B3789" s="1" t="s">
        <v>1569</v>
      </c>
      <c r="C3789" s="1" t="s">
        <v>171</v>
      </c>
      <c r="D3789" s="1">
        <v>2018</v>
      </c>
      <c r="E3789" s="1" t="s">
        <v>13</v>
      </c>
      <c r="F3789" s="1" t="s">
        <v>2</v>
      </c>
      <c r="G3789" s="1" t="s">
        <v>1</v>
      </c>
      <c r="H3789" s="1" t="s">
        <v>12</v>
      </c>
      <c r="I3789" s="1">
        <v>0.107507291</v>
      </c>
      <c r="K3789" s="1">
        <v>34.855800000000002</v>
      </c>
      <c r="L3789" s="1">
        <v>4</v>
      </c>
    </row>
    <row r="3790" spans="1:12" x14ac:dyDescent="0.2">
      <c r="A3790" s="1" t="s">
        <v>124</v>
      </c>
      <c r="B3790" s="1" t="s">
        <v>1568</v>
      </c>
      <c r="C3790" s="1" t="s">
        <v>47</v>
      </c>
      <c r="D3790" s="1">
        <v>2018</v>
      </c>
      <c r="E3790" s="1" t="s">
        <v>13</v>
      </c>
      <c r="F3790" s="1" t="s">
        <v>2</v>
      </c>
      <c r="G3790" s="1" t="s">
        <v>1</v>
      </c>
      <c r="H3790" s="1" t="s">
        <v>12</v>
      </c>
      <c r="I3790" s="1">
        <v>2.2351808000000001E-2</v>
      </c>
      <c r="K3790" s="1">
        <v>143.78120000000001</v>
      </c>
      <c r="L3790" s="1">
        <v>4</v>
      </c>
    </row>
    <row r="3791" spans="1:12" x14ac:dyDescent="0.2">
      <c r="A3791" s="1" t="s">
        <v>124</v>
      </c>
      <c r="B3791" s="1" t="s">
        <v>754</v>
      </c>
      <c r="C3791" s="1" t="s">
        <v>165</v>
      </c>
      <c r="D3791" s="1">
        <v>2018</v>
      </c>
      <c r="E3791" s="1" t="s">
        <v>13</v>
      </c>
      <c r="F3791" s="1" t="s">
        <v>2</v>
      </c>
      <c r="G3791" s="1" t="s">
        <v>1</v>
      </c>
      <c r="H3791" s="1" t="s">
        <v>12</v>
      </c>
      <c r="I3791" s="1">
        <v>9.1472670000000006E-2</v>
      </c>
      <c r="K3791" s="1">
        <v>184.66079999999999</v>
      </c>
      <c r="L3791" s="1">
        <v>4</v>
      </c>
    </row>
    <row r="3792" spans="1:12" x14ac:dyDescent="0.2">
      <c r="A3792" s="1" t="s">
        <v>124</v>
      </c>
      <c r="B3792" s="1" t="s">
        <v>607</v>
      </c>
      <c r="C3792" s="1" t="s">
        <v>163</v>
      </c>
      <c r="D3792" s="1">
        <v>2018</v>
      </c>
      <c r="E3792" s="1" t="s">
        <v>13</v>
      </c>
      <c r="F3792" s="1" t="s">
        <v>2</v>
      </c>
      <c r="G3792" s="1" t="s">
        <v>1</v>
      </c>
      <c r="H3792" s="1" t="s">
        <v>12</v>
      </c>
      <c r="I3792" s="1">
        <v>3.1073804E-2</v>
      </c>
      <c r="K3792" s="1">
        <v>157.56039999999999</v>
      </c>
      <c r="L3792" s="1">
        <v>4</v>
      </c>
    </row>
    <row r="3793" spans="1:12" x14ac:dyDescent="0.2">
      <c r="A3793" s="1" t="s">
        <v>124</v>
      </c>
      <c r="B3793" s="1" t="s">
        <v>995</v>
      </c>
      <c r="C3793" s="1" t="s">
        <v>14</v>
      </c>
      <c r="D3793" s="1">
        <v>2018</v>
      </c>
      <c r="E3793" s="1" t="s">
        <v>13</v>
      </c>
      <c r="F3793" s="1" t="s">
        <v>2</v>
      </c>
      <c r="G3793" s="1" t="s">
        <v>1</v>
      </c>
      <c r="H3793" s="1" t="s">
        <v>12</v>
      </c>
      <c r="I3793" s="1">
        <v>0</v>
      </c>
      <c r="K3793" s="1">
        <v>45.742800000000003</v>
      </c>
      <c r="L3793" s="1">
        <v>4</v>
      </c>
    </row>
    <row r="3794" spans="1:12" x14ac:dyDescent="0.2">
      <c r="A3794" s="1" t="s">
        <v>124</v>
      </c>
      <c r="B3794" s="1" t="s">
        <v>402</v>
      </c>
      <c r="C3794" s="1" t="s">
        <v>14</v>
      </c>
      <c r="D3794" s="1">
        <v>2018</v>
      </c>
      <c r="E3794" s="1" t="s">
        <v>13</v>
      </c>
      <c r="F3794" s="1" t="s">
        <v>2</v>
      </c>
      <c r="G3794" s="1" t="s">
        <v>1</v>
      </c>
      <c r="H3794" s="1" t="s">
        <v>12</v>
      </c>
      <c r="I3794" s="1">
        <v>6.7120953999999997E-2</v>
      </c>
      <c r="K3794" s="1">
        <v>132.96260000000001</v>
      </c>
      <c r="L3794" s="1">
        <v>4</v>
      </c>
    </row>
    <row r="3795" spans="1:12" x14ac:dyDescent="0.2">
      <c r="A3795" s="1" t="s">
        <v>124</v>
      </c>
      <c r="B3795" s="1" t="s">
        <v>404</v>
      </c>
      <c r="C3795" s="1" t="s">
        <v>14</v>
      </c>
      <c r="D3795" s="1">
        <v>2018</v>
      </c>
      <c r="E3795" s="1" t="s">
        <v>13</v>
      </c>
      <c r="F3795" s="1" t="s">
        <v>2</v>
      </c>
      <c r="G3795" s="1" t="s">
        <v>1</v>
      </c>
      <c r="H3795" s="1" t="s">
        <v>12</v>
      </c>
      <c r="I3795" s="1">
        <v>2.9793955E-2</v>
      </c>
      <c r="K3795" s="1">
        <v>167.2816</v>
      </c>
      <c r="L3795" s="1">
        <v>4</v>
      </c>
    </row>
    <row r="3796" spans="1:12" x14ac:dyDescent="0.2">
      <c r="A3796" s="1" t="s">
        <v>124</v>
      </c>
      <c r="B3796" s="1" t="s">
        <v>1062</v>
      </c>
      <c r="C3796" s="1" t="s">
        <v>14</v>
      </c>
      <c r="D3796" s="1">
        <v>2018</v>
      </c>
      <c r="E3796" s="1" t="s">
        <v>13</v>
      </c>
      <c r="F3796" s="1" t="s">
        <v>2</v>
      </c>
      <c r="G3796" s="1" t="s">
        <v>1</v>
      </c>
      <c r="H3796" s="1" t="s">
        <v>12</v>
      </c>
      <c r="I3796" s="1">
        <v>0</v>
      </c>
      <c r="K3796" s="1">
        <v>248.8092</v>
      </c>
      <c r="L3796" s="1">
        <v>4</v>
      </c>
    </row>
    <row r="3797" spans="1:12" x14ac:dyDescent="0.2">
      <c r="A3797" s="1" t="s">
        <v>124</v>
      </c>
      <c r="B3797" s="1" t="s">
        <v>1439</v>
      </c>
      <c r="C3797" s="1" t="s">
        <v>19</v>
      </c>
      <c r="D3797" s="1">
        <v>2018</v>
      </c>
      <c r="E3797" s="1" t="s">
        <v>13</v>
      </c>
      <c r="F3797" s="1" t="s">
        <v>2</v>
      </c>
      <c r="G3797" s="1" t="s">
        <v>1</v>
      </c>
      <c r="H3797" s="1" t="s">
        <v>12</v>
      </c>
      <c r="I3797" s="1">
        <v>0.112349962</v>
      </c>
      <c r="K3797" s="1">
        <v>39.184800000000003</v>
      </c>
      <c r="L3797" s="1">
        <v>4</v>
      </c>
    </row>
    <row r="3798" spans="1:12" x14ac:dyDescent="0.2">
      <c r="A3798" s="1" t="s">
        <v>124</v>
      </c>
      <c r="B3798" s="1" t="s">
        <v>1564</v>
      </c>
      <c r="C3798" s="1" t="s">
        <v>19</v>
      </c>
      <c r="D3798" s="1">
        <v>2018</v>
      </c>
      <c r="E3798" s="1" t="s">
        <v>13</v>
      </c>
      <c r="F3798" s="1" t="s">
        <v>2</v>
      </c>
      <c r="G3798" s="1" t="s">
        <v>1</v>
      </c>
      <c r="H3798" s="1" t="s">
        <v>12</v>
      </c>
      <c r="I3798" s="1">
        <v>0</v>
      </c>
      <c r="K3798" s="1">
        <v>121.044</v>
      </c>
      <c r="L3798" s="1">
        <v>4</v>
      </c>
    </row>
    <row r="3799" spans="1:12" x14ac:dyDescent="0.2">
      <c r="A3799" s="1" t="s">
        <v>6</v>
      </c>
      <c r="B3799" s="1" t="s">
        <v>1445</v>
      </c>
      <c r="C3799" s="1" t="s">
        <v>28</v>
      </c>
      <c r="D3799" s="1">
        <v>2018</v>
      </c>
      <c r="E3799" s="1" t="s">
        <v>13</v>
      </c>
      <c r="F3799" s="1" t="s">
        <v>2</v>
      </c>
      <c r="G3799" s="1" t="s">
        <v>1</v>
      </c>
      <c r="H3799" s="1" t="s">
        <v>12</v>
      </c>
      <c r="I3799" s="1">
        <v>3.4244601E-2</v>
      </c>
      <c r="K3799" s="1">
        <v>97.272599999999997</v>
      </c>
      <c r="L3799" s="1">
        <v>4</v>
      </c>
    </row>
    <row r="3800" spans="1:12" x14ac:dyDescent="0.2">
      <c r="A3800" s="1" t="s">
        <v>6</v>
      </c>
      <c r="B3800" s="1" t="s">
        <v>980</v>
      </c>
      <c r="C3800" s="1" t="s">
        <v>28</v>
      </c>
      <c r="D3800" s="1">
        <v>2018</v>
      </c>
      <c r="E3800" s="1" t="s">
        <v>13</v>
      </c>
      <c r="F3800" s="1" t="s">
        <v>2</v>
      </c>
      <c r="G3800" s="1" t="s">
        <v>1</v>
      </c>
      <c r="H3800" s="1" t="s">
        <v>12</v>
      </c>
      <c r="I3800" s="1">
        <v>2.6243240000000001E-2</v>
      </c>
      <c r="K3800" s="1">
        <v>143.81280000000001</v>
      </c>
      <c r="L3800" s="1">
        <v>4</v>
      </c>
    </row>
    <row r="3801" spans="1:12" x14ac:dyDescent="0.2">
      <c r="A3801" s="1" t="s">
        <v>6</v>
      </c>
      <c r="B3801" s="1" t="s">
        <v>1258</v>
      </c>
      <c r="C3801" s="1" t="s">
        <v>112</v>
      </c>
      <c r="D3801" s="1">
        <v>2018</v>
      </c>
      <c r="E3801" s="1" t="s">
        <v>13</v>
      </c>
      <c r="F3801" s="1" t="s">
        <v>2</v>
      </c>
      <c r="G3801" s="1" t="s">
        <v>1</v>
      </c>
      <c r="H3801" s="1" t="s">
        <v>12</v>
      </c>
      <c r="I3801" s="1">
        <v>3.4436769999999998E-2</v>
      </c>
      <c r="K3801" s="1">
        <v>156.52879999999999</v>
      </c>
      <c r="L3801" s="1">
        <v>4</v>
      </c>
    </row>
    <row r="3802" spans="1:12" x14ac:dyDescent="0.2">
      <c r="A3802" s="1" t="s">
        <v>6</v>
      </c>
      <c r="B3802" s="1" t="s">
        <v>978</v>
      </c>
      <c r="C3802" s="1" t="s">
        <v>25</v>
      </c>
      <c r="D3802" s="1">
        <v>2018</v>
      </c>
      <c r="E3802" s="1" t="s">
        <v>13</v>
      </c>
      <c r="F3802" s="1" t="s">
        <v>2</v>
      </c>
      <c r="G3802" s="1" t="s">
        <v>1</v>
      </c>
      <c r="H3802" s="1" t="s">
        <v>12</v>
      </c>
      <c r="I3802" s="1">
        <v>5.2473797000000003E-2</v>
      </c>
      <c r="K3802" s="1">
        <v>83.622399999999999</v>
      </c>
      <c r="L3802" s="1">
        <v>4</v>
      </c>
    </row>
    <row r="3803" spans="1:12" x14ac:dyDescent="0.2">
      <c r="A3803" s="1" t="s">
        <v>6</v>
      </c>
      <c r="B3803" s="1" t="s">
        <v>1256</v>
      </c>
      <c r="C3803" s="1" t="s">
        <v>25</v>
      </c>
      <c r="D3803" s="1">
        <v>2018</v>
      </c>
      <c r="E3803" s="1" t="s">
        <v>13</v>
      </c>
      <c r="F3803" s="1" t="s">
        <v>2</v>
      </c>
      <c r="G3803" s="1" t="s">
        <v>1</v>
      </c>
      <c r="H3803" s="1" t="s">
        <v>12</v>
      </c>
      <c r="I3803" s="1">
        <v>2.8139760999999999E-2</v>
      </c>
      <c r="K3803" s="1">
        <v>173.7422</v>
      </c>
      <c r="L3803" s="1">
        <v>4</v>
      </c>
    </row>
    <row r="3804" spans="1:12" x14ac:dyDescent="0.2">
      <c r="A3804" s="1" t="s">
        <v>6</v>
      </c>
      <c r="B3804" s="1" t="s">
        <v>823</v>
      </c>
      <c r="C3804" s="1" t="s">
        <v>17</v>
      </c>
      <c r="D3804" s="1">
        <v>2018</v>
      </c>
      <c r="E3804" s="1" t="s">
        <v>13</v>
      </c>
      <c r="F3804" s="1" t="s">
        <v>2</v>
      </c>
      <c r="G3804" s="1" t="s">
        <v>1</v>
      </c>
      <c r="H3804" s="1" t="s">
        <v>12</v>
      </c>
      <c r="I3804" s="1">
        <v>2.2403117E-2</v>
      </c>
      <c r="K3804" s="1">
        <v>250.9092</v>
      </c>
      <c r="L3804" s="1">
        <v>4</v>
      </c>
    </row>
    <row r="3805" spans="1:12" x14ac:dyDescent="0.2">
      <c r="A3805" s="1" t="s">
        <v>6</v>
      </c>
      <c r="B3805" s="1" t="s">
        <v>1254</v>
      </c>
      <c r="C3805" s="1" t="s">
        <v>17</v>
      </c>
      <c r="D3805" s="1">
        <v>2018</v>
      </c>
      <c r="E3805" s="1" t="s">
        <v>13</v>
      </c>
      <c r="F3805" s="1" t="s">
        <v>2</v>
      </c>
      <c r="G3805" s="1" t="s">
        <v>1</v>
      </c>
      <c r="H3805" s="1" t="s">
        <v>12</v>
      </c>
      <c r="I3805" s="1">
        <v>7.4806196000000005E-2</v>
      </c>
      <c r="K3805" s="1">
        <v>112.91759999999999</v>
      </c>
      <c r="L3805" s="1">
        <v>4</v>
      </c>
    </row>
    <row r="3806" spans="1:12" x14ac:dyDescent="0.2">
      <c r="A3806" s="1" t="s">
        <v>6</v>
      </c>
      <c r="B3806" s="1" t="s">
        <v>1135</v>
      </c>
      <c r="C3806" s="1" t="s">
        <v>71</v>
      </c>
      <c r="D3806" s="1">
        <v>2018</v>
      </c>
      <c r="E3806" s="1" t="s">
        <v>13</v>
      </c>
      <c r="F3806" s="1" t="s">
        <v>2</v>
      </c>
      <c r="G3806" s="1" t="s">
        <v>1</v>
      </c>
      <c r="H3806" s="1" t="s">
        <v>12</v>
      </c>
      <c r="I3806" s="1">
        <v>8.7421737999999999E-2</v>
      </c>
      <c r="K3806" s="1">
        <v>154.46299999999999</v>
      </c>
      <c r="L3806" s="1">
        <v>4</v>
      </c>
    </row>
    <row r="3807" spans="1:12" x14ac:dyDescent="0.2">
      <c r="A3807" s="1" t="s">
        <v>6</v>
      </c>
      <c r="B3807" s="1" t="s">
        <v>973</v>
      </c>
      <c r="C3807" s="1" t="s">
        <v>71</v>
      </c>
      <c r="D3807" s="1">
        <v>2018</v>
      </c>
      <c r="E3807" s="1" t="s">
        <v>13</v>
      </c>
      <c r="F3807" s="1" t="s">
        <v>2</v>
      </c>
      <c r="G3807" s="1" t="s">
        <v>1</v>
      </c>
      <c r="H3807" s="1" t="s">
        <v>12</v>
      </c>
      <c r="I3807" s="1">
        <v>4.8426707999999999E-2</v>
      </c>
      <c r="K3807" s="1">
        <v>258.7278</v>
      </c>
      <c r="L3807" s="1">
        <v>4</v>
      </c>
    </row>
    <row r="3808" spans="1:12" x14ac:dyDescent="0.2">
      <c r="A3808" s="1" t="s">
        <v>6</v>
      </c>
      <c r="B3808" s="1" t="s">
        <v>819</v>
      </c>
      <c r="C3808" s="1" t="s">
        <v>71</v>
      </c>
      <c r="D3808" s="1">
        <v>2018</v>
      </c>
      <c r="E3808" s="1" t="s">
        <v>13</v>
      </c>
      <c r="F3808" s="1" t="s">
        <v>2</v>
      </c>
      <c r="G3808" s="1" t="s">
        <v>1</v>
      </c>
      <c r="H3808" s="1" t="s">
        <v>12</v>
      </c>
      <c r="I3808" s="1">
        <v>0.14928877900000001</v>
      </c>
      <c r="K3808" s="1">
        <v>158.4288</v>
      </c>
      <c r="L3808" s="1">
        <v>4</v>
      </c>
    </row>
    <row r="3809" spans="1:12" x14ac:dyDescent="0.2">
      <c r="A3809" s="1" t="s">
        <v>6</v>
      </c>
      <c r="B3809" s="1" t="s">
        <v>971</v>
      </c>
      <c r="C3809" s="1" t="s">
        <v>71</v>
      </c>
      <c r="D3809" s="1">
        <v>2018</v>
      </c>
      <c r="E3809" s="1" t="s">
        <v>13</v>
      </c>
      <c r="F3809" s="1" t="s">
        <v>2</v>
      </c>
      <c r="G3809" s="1" t="s">
        <v>1</v>
      </c>
      <c r="H3809" s="1" t="s">
        <v>12</v>
      </c>
      <c r="I3809" s="1">
        <v>9.1780141999999995E-2</v>
      </c>
      <c r="K3809" s="1">
        <v>182.5266</v>
      </c>
      <c r="L3809" s="1">
        <v>4</v>
      </c>
    </row>
    <row r="3810" spans="1:12" x14ac:dyDescent="0.2">
      <c r="A3810" s="1" t="s">
        <v>6</v>
      </c>
      <c r="B3810" s="1" t="s">
        <v>1126</v>
      </c>
      <c r="C3810" s="1" t="s">
        <v>10</v>
      </c>
      <c r="D3810" s="1">
        <v>2018</v>
      </c>
      <c r="E3810" s="1" t="s">
        <v>13</v>
      </c>
      <c r="F3810" s="1" t="s">
        <v>2</v>
      </c>
      <c r="G3810" s="1" t="s">
        <v>1</v>
      </c>
      <c r="H3810" s="1" t="s">
        <v>12</v>
      </c>
      <c r="I3810" s="1">
        <v>1.8714040000000001E-2</v>
      </c>
      <c r="K3810" s="1">
        <v>223.47720000000001</v>
      </c>
      <c r="L3810" s="1">
        <v>4</v>
      </c>
    </row>
    <row r="3811" spans="1:12" x14ac:dyDescent="0.2">
      <c r="A3811" s="1" t="s">
        <v>6</v>
      </c>
      <c r="B3811" s="1" t="s">
        <v>1244</v>
      </c>
      <c r="C3811" s="1" t="s">
        <v>10</v>
      </c>
      <c r="D3811" s="1">
        <v>2018</v>
      </c>
      <c r="E3811" s="1" t="s">
        <v>13</v>
      </c>
      <c r="F3811" s="1" t="s">
        <v>2</v>
      </c>
      <c r="G3811" s="1" t="s">
        <v>1</v>
      </c>
      <c r="H3811" s="1" t="s">
        <v>12</v>
      </c>
      <c r="I3811" s="1">
        <v>0.102949031</v>
      </c>
      <c r="K3811" s="1">
        <v>225.27199999999999</v>
      </c>
      <c r="L3811" s="1">
        <v>4</v>
      </c>
    </row>
    <row r="3812" spans="1:12" x14ac:dyDescent="0.2">
      <c r="A3812" s="1" t="s">
        <v>6</v>
      </c>
      <c r="B3812" s="1" t="s">
        <v>347</v>
      </c>
      <c r="C3812" s="1" t="s">
        <v>10</v>
      </c>
      <c r="D3812" s="1">
        <v>2018</v>
      </c>
      <c r="E3812" s="1" t="s">
        <v>13</v>
      </c>
      <c r="F3812" s="1" t="s">
        <v>2</v>
      </c>
      <c r="G3812" s="1" t="s">
        <v>1</v>
      </c>
      <c r="H3812" s="1" t="s">
        <v>12</v>
      </c>
      <c r="I3812" s="1">
        <v>0.121712459</v>
      </c>
      <c r="K3812" s="1">
        <v>101.2016</v>
      </c>
      <c r="L3812" s="1">
        <v>4</v>
      </c>
    </row>
    <row r="3813" spans="1:12" x14ac:dyDescent="0.2">
      <c r="A3813" s="1" t="s">
        <v>6</v>
      </c>
      <c r="B3813" s="1" t="s">
        <v>734</v>
      </c>
      <c r="C3813" s="1" t="s">
        <v>10</v>
      </c>
      <c r="D3813" s="1">
        <v>2018</v>
      </c>
      <c r="E3813" s="1" t="s">
        <v>13</v>
      </c>
      <c r="F3813" s="1" t="s">
        <v>2</v>
      </c>
      <c r="G3813" s="1" t="s">
        <v>1</v>
      </c>
      <c r="H3813" s="1" t="s">
        <v>12</v>
      </c>
      <c r="I3813" s="1">
        <v>8.7936752000000007E-2</v>
      </c>
      <c r="K3813" s="1">
        <v>115.9466</v>
      </c>
      <c r="L3813" s="1">
        <v>4</v>
      </c>
    </row>
    <row r="3814" spans="1:12" x14ac:dyDescent="0.2">
      <c r="A3814" s="1" t="s">
        <v>6</v>
      </c>
      <c r="B3814" s="1" t="s">
        <v>557</v>
      </c>
      <c r="C3814" s="1" t="s">
        <v>10</v>
      </c>
      <c r="D3814" s="1">
        <v>2018</v>
      </c>
      <c r="E3814" s="1" t="s">
        <v>13</v>
      </c>
      <c r="F3814" s="1" t="s">
        <v>2</v>
      </c>
      <c r="G3814" s="1" t="s">
        <v>1</v>
      </c>
      <c r="H3814" s="1" t="s">
        <v>12</v>
      </c>
      <c r="I3814" s="1">
        <v>1.4295564E-2</v>
      </c>
      <c r="K3814" s="1">
        <v>242.65119999999999</v>
      </c>
      <c r="L3814" s="1">
        <v>4</v>
      </c>
    </row>
    <row r="3815" spans="1:12" x14ac:dyDescent="0.2">
      <c r="A3815" s="1" t="s">
        <v>6</v>
      </c>
      <c r="B3815" s="1" t="s">
        <v>1567</v>
      </c>
      <c r="C3815" s="1" t="s">
        <v>10</v>
      </c>
      <c r="D3815" s="1">
        <v>2018</v>
      </c>
      <c r="E3815" s="1" t="s">
        <v>13</v>
      </c>
      <c r="F3815" s="1" t="s">
        <v>2</v>
      </c>
      <c r="G3815" s="1" t="s">
        <v>1</v>
      </c>
      <c r="H3815" s="1" t="s">
        <v>12</v>
      </c>
      <c r="I3815" s="1">
        <v>5.7762301000000002E-2</v>
      </c>
      <c r="K3815" s="1">
        <v>237.35640000000001</v>
      </c>
      <c r="L3815" s="1">
        <v>4</v>
      </c>
    </row>
    <row r="3816" spans="1:12" x14ac:dyDescent="0.2">
      <c r="A3816" s="1" t="s">
        <v>6</v>
      </c>
      <c r="B3816" s="1" t="s">
        <v>1504</v>
      </c>
      <c r="C3816" s="1" t="s">
        <v>10</v>
      </c>
      <c r="D3816" s="1">
        <v>2018</v>
      </c>
      <c r="E3816" s="1" t="s">
        <v>13</v>
      </c>
      <c r="F3816" s="1" t="s">
        <v>2</v>
      </c>
      <c r="G3816" s="1" t="s">
        <v>1</v>
      </c>
      <c r="H3816" s="1" t="s">
        <v>12</v>
      </c>
      <c r="I3816" s="1">
        <v>2.1863506000000001E-2</v>
      </c>
      <c r="K3816" s="1">
        <v>247.00919999999999</v>
      </c>
      <c r="L3816" s="1">
        <v>4</v>
      </c>
    </row>
    <row r="3817" spans="1:12" x14ac:dyDescent="0.2">
      <c r="A3817" s="1" t="s">
        <v>6</v>
      </c>
      <c r="B3817" s="1" t="s">
        <v>343</v>
      </c>
      <c r="C3817" s="1" t="s">
        <v>10</v>
      </c>
      <c r="D3817" s="1">
        <v>2018</v>
      </c>
      <c r="E3817" s="1" t="s">
        <v>13</v>
      </c>
      <c r="F3817" s="1" t="s">
        <v>2</v>
      </c>
      <c r="G3817" s="1" t="s">
        <v>1</v>
      </c>
      <c r="H3817" s="1" t="s">
        <v>12</v>
      </c>
      <c r="I3817" s="1">
        <v>0.112668963</v>
      </c>
      <c r="K3817" s="1">
        <v>191.0504</v>
      </c>
      <c r="L3817" s="1">
        <v>4</v>
      </c>
    </row>
    <row r="3818" spans="1:12" x14ac:dyDescent="0.2">
      <c r="A3818" s="1" t="s">
        <v>6</v>
      </c>
      <c r="B3818" s="1" t="s">
        <v>1242</v>
      </c>
      <c r="C3818" s="1" t="s">
        <v>47</v>
      </c>
      <c r="D3818" s="1">
        <v>2018</v>
      </c>
      <c r="E3818" s="1" t="s">
        <v>13</v>
      </c>
      <c r="F3818" s="1" t="s">
        <v>2</v>
      </c>
      <c r="G3818" s="1" t="s">
        <v>1</v>
      </c>
      <c r="H3818" s="1" t="s">
        <v>12</v>
      </c>
      <c r="I3818" s="1">
        <v>2.0312314000000001E-2</v>
      </c>
      <c r="K3818" s="1">
        <v>98.104200000000006</v>
      </c>
      <c r="L3818" s="1">
        <v>4</v>
      </c>
    </row>
    <row r="3819" spans="1:12" x14ac:dyDescent="0.2">
      <c r="A3819" s="1" t="s">
        <v>6</v>
      </c>
      <c r="B3819" s="1" t="s">
        <v>1243</v>
      </c>
      <c r="C3819" s="1" t="s">
        <v>47</v>
      </c>
      <c r="D3819" s="1">
        <v>2018</v>
      </c>
      <c r="E3819" s="1" t="s">
        <v>13</v>
      </c>
      <c r="F3819" s="1" t="s">
        <v>2</v>
      </c>
      <c r="G3819" s="1" t="s">
        <v>1</v>
      </c>
      <c r="H3819" s="1" t="s">
        <v>12</v>
      </c>
      <c r="I3819" s="1">
        <v>0.13670167799999999</v>
      </c>
      <c r="K3819" s="1">
        <v>182.16079999999999</v>
      </c>
      <c r="L3819" s="1">
        <v>4</v>
      </c>
    </row>
    <row r="3820" spans="1:12" x14ac:dyDescent="0.2">
      <c r="A3820" s="1" t="s">
        <v>6</v>
      </c>
      <c r="B3820" s="1" t="s">
        <v>722</v>
      </c>
      <c r="C3820" s="1" t="s">
        <v>47</v>
      </c>
      <c r="D3820" s="1">
        <v>2018</v>
      </c>
      <c r="E3820" s="1" t="s">
        <v>13</v>
      </c>
      <c r="F3820" s="1" t="s">
        <v>2</v>
      </c>
      <c r="G3820" s="1" t="s">
        <v>1</v>
      </c>
      <c r="H3820" s="1" t="s">
        <v>12</v>
      </c>
      <c r="I3820" s="1">
        <v>1.7466283999999999E-2</v>
      </c>
      <c r="K3820" s="1">
        <v>45.471800000000002</v>
      </c>
      <c r="L3820" s="1">
        <v>4</v>
      </c>
    </row>
    <row r="3821" spans="1:12" x14ac:dyDescent="0.2">
      <c r="A3821" s="1" t="s">
        <v>6</v>
      </c>
      <c r="B3821" s="1" t="s">
        <v>1500</v>
      </c>
      <c r="C3821" s="1" t="s">
        <v>47</v>
      </c>
      <c r="D3821" s="1">
        <v>2018</v>
      </c>
      <c r="E3821" s="1" t="s">
        <v>13</v>
      </c>
      <c r="F3821" s="1" t="s">
        <v>2</v>
      </c>
      <c r="G3821" s="1" t="s">
        <v>1</v>
      </c>
      <c r="H3821" s="1" t="s">
        <v>12</v>
      </c>
      <c r="I3821" s="1">
        <v>5.4288646000000003E-2</v>
      </c>
      <c r="K3821" s="1">
        <v>96.609399999999994</v>
      </c>
      <c r="L3821" s="1">
        <v>4</v>
      </c>
    </row>
    <row r="3822" spans="1:12" x14ac:dyDescent="0.2">
      <c r="A3822" s="1" t="s">
        <v>6</v>
      </c>
      <c r="B3822" s="1" t="s">
        <v>535</v>
      </c>
      <c r="C3822" s="1" t="s">
        <v>14</v>
      </c>
      <c r="D3822" s="1">
        <v>2018</v>
      </c>
      <c r="E3822" s="1" t="s">
        <v>13</v>
      </c>
      <c r="F3822" s="1" t="s">
        <v>2</v>
      </c>
      <c r="G3822" s="1" t="s">
        <v>1</v>
      </c>
      <c r="H3822" s="1" t="s">
        <v>12</v>
      </c>
      <c r="I3822" s="1">
        <v>0.127416049</v>
      </c>
      <c r="K3822" s="1">
        <v>167.48159999999999</v>
      </c>
      <c r="L3822" s="1">
        <v>4</v>
      </c>
    </row>
    <row r="3823" spans="1:12" x14ac:dyDescent="0.2">
      <c r="A3823" s="1" t="s">
        <v>6</v>
      </c>
      <c r="B3823" s="1" t="s">
        <v>1119</v>
      </c>
      <c r="C3823" s="1" t="s">
        <v>14</v>
      </c>
      <c r="D3823" s="1">
        <v>2018</v>
      </c>
      <c r="E3823" s="1" t="s">
        <v>13</v>
      </c>
      <c r="F3823" s="1" t="s">
        <v>2</v>
      </c>
      <c r="G3823" s="1" t="s">
        <v>1</v>
      </c>
      <c r="H3823" s="1" t="s">
        <v>12</v>
      </c>
      <c r="I3823" s="1">
        <v>0.124668026</v>
      </c>
      <c r="K3823" s="1">
        <v>261.09100000000001</v>
      </c>
      <c r="L3823" s="1">
        <v>4</v>
      </c>
    </row>
    <row r="3824" spans="1:12" x14ac:dyDescent="0.2">
      <c r="A3824" s="1" t="s">
        <v>6</v>
      </c>
      <c r="B3824" s="1" t="s">
        <v>1120</v>
      </c>
      <c r="C3824" s="1" t="s">
        <v>14</v>
      </c>
      <c r="D3824" s="1">
        <v>2018</v>
      </c>
      <c r="E3824" s="1" t="s">
        <v>13</v>
      </c>
      <c r="F3824" s="1" t="s">
        <v>2</v>
      </c>
      <c r="G3824" s="1" t="s">
        <v>1</v>
      </c>
      <c r="H3824" s="1" t="s">
        <v>12</v>
      </c>
      <c r="I3824" s="1">
        <v>3.7768989000000003E-2</v>
      </c>
      <c r="K3824" s="1">
        <v>88.585599999999999</v>
      </c>
      <c r="L3824" s="1">
        <v>4</v>
      </c>
    </row>
    <row r="3825" spans="1:12" x14ac:dyDescent="0.2">
      <c r="A3825" s="1" t="s">
        <v>6</v>
      </c>
      <c r="B3825" s="1" t="s">
        <v>1118</v>
      </c>
      <c r="C3825" s="1" t="s">
        <v>14</v>
      </c>
      <c r="D3825" s="1">
        <v>2018</v>
      </c>
      <c r="E3825" s="1" t="s">
        <v>13</v>
      </c>
      <c r="F3825" s="1" t="s">
        <v>2</v>
      </c>
      <c r="G3825" s="1" t="s">
        <v>1</v>
      </c>
      <c r="H3825" s="1" t="s">
        <v>12</v>
      </c>
      <c r="I3825" s="1">
        <v>3.0476540999999999E-2</v>
      </c>
      <c r="K3825" s="1">
        <v>252.2724</v>
      </c>
      <c r="L3825" s="1">
        <v>4</v>
      </c>
    </row>
    <row r="3826" spans="1:12" x14ac:dyDescent="0.2">
      <c r="A3826" s="1" t="s">
        <v>6</v>
      </c>
      <c r="B3826" s="1" t="s">
        <v>314</v>
      </c>
      <c r="C3826" s="1" t="s">
        <v>19</v>
      </c>
      <c r="D3826" s="1">
        <v>2018</v>
      </c>
      <c r="E3826" s="1" t="s">
        <v>13</v>
      </c>
      <c r="F3826" s="1" t="s">
        <v>2</v>
      </c>
      <c r="G3826" s="1" t="s">
        <v>1</v>
      </c>
      <c r="H3826" s="1" t="s">
        <v>12</v>
      </c>
      <c r="I3826" s="1">
        <v>0.127308434</v>
      </c>
      <c r="K3826" s="1">
        <v>186.69239999999999</v>
      </c>
      <c r="L3826" s="1">
        <v>4</v>
      </c>
    </row>
    <row r="3827" spans="1:12" x14ac:dyDescent="0.2">
      <c r="A3827" s="1" t="s">
        <v>6</v>
      </c>
      <c r="B3827" s="1" t="s">
        <v>1197</v>
      </c>
      <c r="C3827" s="1" t="s">
        <v>122</v>
      </c>
      <c r="D3827" s="1">
        <v>2018</v>
      </c>
      <c r="E3827" s="1" t="s">
        <v>13</v>
      </c>
      <c r="F3827" s="1" t="s">
        <v>2</v>
      </c>
      <c r="G3827" s="1" t="s">
        <v>1</v>
      </c>
      <c r="H3827" s="1" t="s">
        <v>12</v>
      </c>
      <c r="I3827" s="1">
        <v>5.5615380000000004E-3</v>
      </c>
      <c r="K3827" s="1">
        <v>224.00620000000001</v>
      </c>
      <c r="L3827" s="1">
        <v>4</v>
      </c>
    </row>
    <row r="3828" spans="1:12" x14ac:dyDescent="0.2">
      <c r="A3828" s="1" t="s">
        <v>6</v>
      </c>
      <c r="B3828" s="1" t="s">
        <v>313</v>
      </c>
      <c r="C3828" s="1" t="s">
        <v>122</v>
      </c>
      <c r="D3828" s="1">
        <v>2018</v>
      </c>
      <c r="E3828" s="1" t="s">
        <v>13</v>
      </c>
      <c r="F3828" s="1" t="s">
        <v>2</v>
      </c>
      <c r="G3828" s="1" t="s">
        <v>1</v>
      </c>
      <c r="H3828" s="1" t="s">
        <v>12</v>
      </c>
      <c r="I3828" s="1">
        <v>0.13444176499999999</v>
      </c>
      <c r="K3828" s="1">
        <v>183.9924</v>
      </c>
      <c r="L3828" s="1">
        <v>4</v>
      </c>
    </row>
    <row r="3829" spans="1:12" x14ac:dyDescent="0.2">
      <c r="A3829" s="1" t="s">
        <v>124</v>
      </c>
      <c r="B3829" s="1" t="s">
        <v>1362</v>
      </c>
      <c r="C3829" s="1" t="s">
        <v>17</v>
      </c>
      <c r="D3829" s="1">
        <v>2017</v>
      </c>
      <c r="E3829" s="1" t="s">
        <v>797</v>
      </c>
      <c r="F3829" s="1" t="s">
        <v>796</v>
      </c>
      <c r="G3829" s="1" t="s">
        <v>702</v>
      </c>
      <c r="H3829" s="1" t="s">
        <v>7</v>
      </c>
      <c r="I3829" s="1">
        <v>0.10249212000000001</v>
      </c>
      <c r="J3829" s="1">
        <v>13.35</v>
      </c>
      <c r="K3829" s="1">
        <v>230.5352</v>
      </c>
      <c r="L3829" s="1">
        <v>3.9</v>
      </c>
    </row>
    <row r="3830" spans="1:12" x14ac:dyDescent="0.2">
      <c r="A3830" s="1" t="s">
        <v>124</v>
      </c>
      <c r="B3830" s="1" t="s">
        <v>1515</v>
      </c>
      <c r="C3830" s="1" t="s">
        <v>171</v>
      </c>
      <c r="D3830" s="1">
        <v>2017</v>
      </c>
      <c r="E3830" s="1" t="s">
        <v>797</v>
      </c>
      <c r="F3830" s="1" t="s">
        <v>796</v>
      </c>
      <c r="G3830" s="1" t="s">
        <v>702</v>
      </c>
      <c r="H3830" s="1" t="s">
        <v>7</v>
      </c>
      <c r="I3830" s="1">
        <v>2.5698134000000001E-2</v>
      </c>
      <c r="J3830" s="1">
        <v>14.6</v>
      </c>
      <c r="K3830" s="1">
        <v>196.50839999999999</v>
      </c>
      <c r="L3830" s="1">
        <v>3.9</v>
      </c>
    </row>
    <row r="3831" spans="1:12" x14ac:dyDescent="0.2">
      <c r="A3831" s="1" t="s">
        <v>124</v>
      </c>
      <c r="B3831" s="1" t="s">
        <v>685</v>
      </c>
      <c r="C3831" s="1" t="s">
        <v>28</v>
      </c>
      <c r="D3831" s="1">
        <v>2018</v>
      </c>
      <c r="E3831" s="1" t="s">
        <v>1195</v>
      </c>
      <c r="F3831" s="1" t="s">
        <v>8</v>
      </c>
      <c r="G3831" s="1" t="s">
        <v>702</v>
      </c>
      <c r="H3831" s="1" t="s">
        <v>701</v>
      </c>
      <c r="I3831" s="1">
        <v>5.7556997999999998E-2</v>
      </c>
      <c r="K3831" s="1">
        <v>107.6938</v>
      </c>
      <c r="L3831" s="1">
        <v>3.9</v>
      </c>
    </row>
    <row r="3832" spans="1:12" x14ac:dyDescent="0.2">
      <c r="A3832" s="1" t="s">
        <v>124</v>
      </c>
      <c r="B3832" s="1" t="s">
        <v>1492</v>
      </c>
      <c r="C3832" s="1" t="s">
        <v>19</v>
      </c>
      <c r="D3832" s="1">
        <v>2016</v>
      </c>
      <c r="E3832" s="1" t="s">
        <v>1114</v>
      </c>
      <c r="F3832" s="1" t="s">
        <v>8</v>
      </c>
      <c r="G3832" s="1" t="s">
        <v>702</v>
      </c>
      <c r="H3832" s="1" t="s">
        <v>7</v>
      </c>
      <c r="I3832" s="1">
        <v>9.7904029000000004E-2</v>
      </c>
      <c r="J3832" s="1">
        <v>17.5</v>
      </c>
      <c r="K3832" s="1">
        <v>174.87379999999999</v>
      </c>
      <c r="L3832" s="1">
        <v>3.9</v>
      </c>
    </row>
    <row r="3833" spans="1:12" x14ac:dyDescent="0.2">
      <c r="A3833" s="1" t="s">
        <v>6</v>
      </c>
      <c r="B3833" s="1" t="s">
        <v>1490</v>
      </c>
      <c r="C3833" s="1" t="s">
        <v>10</v>
      </c>
      <c r="D3833" s="1">
        <v>2018</v>
      </c>
      <c r="E3833" s="1" t="s">
        <v>13</v>
      </c>
      <c r="F3833" s="1" t="s">
        <v>2</v>
      </c>
      <c r="G3833" s="1" t="s">
        <v>1</v>
      </c>
      <c r="H3833" s="1" t="s">
        <v>12</v>
      </c>
      <c r="I3833" s="1">
        <v>5.9511811999999997E-2</v>
      </c>
      <c r="K3833" s="1">
        <v>128.06780000000001</v>
      </c>
      <c r="L3833" s="1">
        <v>3.9</v>
      </c>
    </row>
    <row r="3834" spans="1:12" x14ac:dyDescent="0.2">
      <c r="A3834" s="1" t="s">
        <v>295</v>
      </c>
      <c r="B3834" s="1" t="s">
        <v>266</v>
      </c>
      <c r="C3834" s="1" t="s">
        <v>17</v>
      </c>
      <c r="D3834" s="1">
        <v>2011</v>
      </c>
      <c r="E3834" s="1" t="s">
        <v>703</v>
      </c>
      <c r="F3834" s="1" t="s">
        <v>2</v>
      </c>
      <c r="G3834" s="1" t="s">
        <v>702</v>
      </c>
      <c r="H3834" s="1" t="s">
        <v>701</v>
      </c>
      <c r="I3834" s="1">
        <v>8.9498926000000006E-2</v>
      </c>
      <c r="J3834" s="1">
        <v>6.42</v>
      </c>
      <c r="K3834" s="1">
        <v>178.1002</v>
      </c>
      <c r="L3834" s="1">
        <v>3.9</v>
      </c>
    </row>
    <row r="3835" spans="1:12" x14ac:dyDescent="0.2">
      <c r="A3835" s="1" t="s">
        <v>124</v>
      </c>
      <c r="B3835" s="1" t="s">
        <v>211</v>
      </c>
      <c r="C3835" s="1" t="s">
        <v>4</v>
      </c>
      <c r="D3835" s="1">
        <v>2015</v>
      </c>
      <c r="E3835" s="1" t="s">
        <v>922</v>
      </c>
      <c r="F3835" s="1" t="s">
        <v>796</v>
      </c>
      <c r="G3835" s="1" t="s">
        <v>702</v>
      </c>
      <c r="H3835" s="1" t="s">
        <v>7</v>
      </c>
      <c r="I3835" s="1">
        <v>0</v>
      </c>
      <c r="J3835" s="1">
        <v>19.600000000000001</v>
      </c>
      <c r="K3835" s="1">
        <v>153.30240000000001</v>
      </c>
      <c r="L3835" s="1">
        <v>3.9</v>
      </c>
    </row>
    <row r="3836" spans="1:12" x14ac:dyDescent="0.2">
      <c r="A3836" s="1" t="s">
        <v>124</v>
      </c>
      <c r="B3836" s="1" t="s">
        <v>710</v>
      </c>
      <c r="C3836" s="1" t="s">
        <v>171</v>
      </c>
      <c r="D3836" s="1">
        <v>2015</v>
      </c>
      <c r="E3836" s="1" t="s">
        <v>922</v>
      </c>
      <c r="F3836" s="1" t="s">
        <v>796</v>
      </c>
      <c r="G3836" s="1" t="s">
        <v>702</v>
      </c>
      <c r="H3836" s="1" t="s">
        <v>7</v>
      </c>
      <c r="I3836" s="1">
        <v>4.8157338000000001E-2</v>
      </c>
      <c r="J3836" s="1">
        <v>9.1950000000000003</v>
      </c>
      <c r="K3836" s="1">
        <v>106.1622</v>
      </c>
      <c r="L3836" s="1">
        <v>3.9</v>
      </c>
    </row>
    <row r="3837" spans="1:12" x14ac:dyDescent="0.2">
      <c r="A3837" s="1" t="s">
        <v>124</v>
      </c>
      <c r="B3837" s="1" t="s">
        <v>421</v>
      </c>
      <c r="C3837" s="1" t="s">
        <v>47</v>
      </c>
      <c r="D3837" s="1">
        <v>2017</v>
      </c>
      <c r="E3837" s="1" t="s">
        <v>797</v>
      </c>
      <c r="F3837" s="1" t="s">
        <v>796</v>
      </c>
      <c r="G3837" s="1" t="s">
        <v>702</v>
      </c>
      <c r="H3837" s="1" t="s">
        <v>7</v>
      </c>
      <c r="I3837" s="1">
        <v>3.3082214999999998E-2</v>
      </c>
      <c r="J3837" s="1">
        <v>19.350000000000001</v>
      </c>
      <c r="K3837" s="1">
        <v>172.57380000000001</v>
      </c>
      <c r="L3837" s="1">
        <v>3.9</v>
      </c>
    </row>
    <row r="3838" spans="1:12" x14ac:dyDescent="0.2">
      <c r="A3838" s="1" t="s">
        <v>124</v>
      </c>
      <c r="B3838" s="1" t="s">
        <v>1304</v>
      </c>
      <c r="C3838" s="1" t="s">
        <v>25</v>
      </c>
      <c r="D3838" s="1">
        <v>2015</v>
      </c>
      <c r="E3838" s="1" t="s">
        <v>922</v>
      </c>
      <c r="F3838" s="1" t="s">
        <v>796</v>
      </c>
      <c r="G3838" s="1" t="s">
        <v>702</v>
      </c>
      <c r="H3838" s="1" t="s">
        <v>7</v>
      </c>
      <c r="I3838" s="1">
        <v>0</v>
      </c>
      <c r="J3838" s="1">
        <v>5.9050000000000002</v>
      </c>
      <c r="K3838" s="1">
        <v>222.54560000000001</v>
      </c>
      <c r="L3838" s="1">
        <v>3.9</v>
      </c>
    </row>
    <row r="3839" spans="1:12" x14ac:dyDescent="0.2">
      <c r="A3839" s="1" t="s">
        <v>124</v>
      </c>
      <c r="B3839" s="1" t="s">
        <v>411</v>
      </c>
      <c r="C3839" s="1" t="s">
        <v>14</v>
      </c>
      <c r="D3839" s="1">
        <v>2016</v>
      </c>
      <c r="E3839" s="1" t="s">
        <v>1114</v>
      </c>
      <c r="F3839" s="1" t="s">
        <v>8</v>
      </c>
      <c r="G3839" s="1" t="s">
        <v>702</v>
      </c>
      <c r="H3839" s="1" t="s">
        <v>7</v>
      </c>
      <c r="I3839" s="1">
        <v>5.9352241E-2</v>
      </c>
      <c r="J3839" s="1">
        <v>7.76</v>
      </c>
      <c r="K3839" s="1">
        <v>101.87</v>
      </c>
      <c r="L3839" s="1">
        <v>3.9</v>
      </c>
    </row>
    <row r="3840" spans="1:12" x14ac:dyDescent="0.2">
      <c r="A3840" s="1" t="s">
        <v>21</v>
      </c>
      <c r="B3840" s="1" t="s">
        <v>598</v>
      </c>
      <c r="C3840" s="1" t="s">
        <v>14</v>
      </c>
      <c r="D3840" s="1">
        <v>2022</v>
      </c>
      <c r="E3840" s="1" t="s">
        <v>3</v>
      </c>
      <c r="F3840" s="1" t="s">
        <v>2</v>
      </c>
      <c r="G3840" s="1" t="s">
        <v>1</v>
      </c>
      <c r="H3840" s="1" t="s">
        <v>0</v>
      </c>
      <c r="I3840" s="1">
        <v>4.5230944000000002E-2</v>
      </c>
      <c r="J3840" s="1">
        <v>16.75</v>
      </c>
      <c r="K3840" s="1">
        <v>187.9556</v>
      </c>
      <c r="L3840" s="1">
        <v>3.9</v>
      </c>
    </row>
    <row r="3841" spans="1:12" x14ac:dyDescent="0.2">
      <c r="A3841" s="1" t="s">
        <v>124</v>
      </c>
      <c r="B3841" s="1" t="s">
        <v>247</v>
      </c>
      <c r="C3841" s="1" t="s">
        <v>71</v>
      </c>
      <c r="D3841" s="1">
        <v>2017</v>
      </c>
      <c r="E3841" s="1" t="s">
        <v>797</v>
      </c>
      <c r="F3841" s="1" t="s">
        <v>796</v>
      </c>
      <c r="G3841" s="1" t="s">
        <v>702</v>
      </c>
      <c r="H3841" s="1" t="s">
        <v>7</v>
      </c>
      <c r="I3841" s="1">
        <v>1.161096E-2</v>
      </c>
      <c r="J3841" s="1">
        <v>17.7</v>
      </c>
      <c r="K3841" s="1">
        <v>95.040999999999997</v>
      </c>
      <c r="L3841" s="1">
        <v>3.9</v>
      </c>
    </row>
    <row r="3842" spans="1:12" x14ac:dyDescent="0.2">
      <c r="A3842" s="1" t="s">
        <v>124</v>
      </c>
      <c r="B3842" s="1" t="s">
        <v>222</v>
      </c>
      <c r="C3842" s="1" t="s">
        <v>10</v>
      </c>
      <c r="D3842" s="1">
        <v>2020</v>
      </c>
      <c r="E3842" s="1" t="s">
        <v>919</v>
      </c>
      <c r="F3842" s="1" t="s">
        <v>796</v>
      </c>
      <c r="G3842" s="1" t="s">
        <v>702</v>
      </c>
      <c r="H3842" s="1" t="s">
        <v>7</v>
      </c>
      <c r="I3842" s="1">
        <v>4.3209580999999997E-2</v>
      </c>
      <c r="J3842" s="1">
        <v>9.3000000000000007</v>
      </c>
      <c r="K3842" s="1">
        <v>90.8172</v>
      </c>
      <c r="L3842" s="1">
        <v>3.9</v>
      </c>
    </row>
    <row r="3843" spans="1:12" x14ac:dyDescent="0.2">
      <c r="A3843" s="1" t="s">
        <v>124</v>
      </c>
      <c r="B3843" s="1" t="s">
        <v>620</v>
      </c>
      <c r="C3843" s="1" t="s">
        <v>171</v>
      </c>
      <c r="D3843" s="1">
        <v>2012</v>
      </c>
      <c r="E3843" s="1" t="s">
        <v>9</v>
      </c>
      <c r="F3843" s="1" t="s">
        <v>8</v>
      </c>
      <c r="G3843" s="1" t="s">
        <v>1</v>
      </c>
      <c r="H3843" s="1" t="s">
        <v>7</v>
      </c>
      <c r="I3843" s="1">
        <v>2.7622075999999999E-2</v>
      </c>
      <c r="J3843" s="1">
        <v>16.600000000000001</v>
      </c>
      <c r="K3843" s="1">
        <v>177.6344</v>
      </c>
      <c r="L3843" s="1">
        <v>3.9</v>
      </c>
    </row>
    <row r="3844" spans="1:12" x14ac:dyDescent="0.2">
      <c r="A3844" s="1" t="s">
        <v>6</v>
      </c>
      <c r="B3844" s="1" t="s">
        <v>967</v>
      </c>
      <c r="C3844" s="1" t="s">
        <v>10</v>
      </c>
      <c r="D3844" s="1">
        <v>2014</v>
      </c>
      <c r="E3844" s="1" t="s">
        <v>529</v>
      </c>
      <c r="F3844" s="1" t="s">
        <v>2</v>
      </c>
      <c r="G3844" s="1" t="s">
        <v>528</v>
      </c>
      <c r="H3844" s="1" t="s">
        <v>7</v>
      </c>
      <c r="I3844" s="1">
        <v>4.4155596999999998E-2</v>
      </c>
      <c r="J3844" s="1">
        <v>13.1</v>
      </c>
      <c r="K3844" s="1">
        <v>178.83179999999999</v>
      </c>
      <c r="L3844" s="1">
        <v>3.9</v>
      </c>
    </row>
    <row r="3845" spans="1:12" x14ac:dyDescent="0.2">
      <c r="A3845" s="1" t="s">
        <v>124</v>
      </c>
      <c r="B3845" s="1" t="s">
        <v>610</v>
      </c>
      <c r="C3845" s="1" t="s">
        <v>47</v>
      </c>
      <c r="D3845" s="1">
        <v>2015</v>
      </c>
      <c r="E3845" s="1" t="s">
        <v>922</v>
      </c>
      <c r="F3845" s="1" t="s">
        <v>796</v>
      </c>
      <c r="G3845" s="1" t="s">
        <v>702</v>
      </c>
      <c r="H3845" s="1" t="s">
        <v>7</v>
      </c>
      <c r="I3845" s="1">
        <v>7.2946520000000004E-3</v>
      </c>
      <c r="J3845" s="1">
        <v>11.3</v>
      </c>
      <c r="K3845" s="1">
        <v>198.14259999999999</v>
      </c>
      <c r="L3845" s="1">
        <v>3.9</v>
      </c>
    </row>
    <row r="3846" spans="1:12" x14ac:dyDescent="0.2">
      <c r="A3846" s="1" t="s">
        <v>295</v>
      </c>
      <c r="B3846" s="1" t="s">
        <v>1566</v>
      </c>
      <c r="C3846" s="1" t="s">
        <v>19</v>
      </c>
      <c r="D3846" s="1">
        <v>2015</v>
      </c>
      <c r="E3846" s="1" t="s">
        <v>922</v>
      </c>
      <c r="F3846" s="1" t="s">
        <v>796</v>
      </c>
      <c r="G3846" s="1" t="s">
        <v>702</v>
      </c>
      <c r="H3846" s="1" t="s">
        <v>7</v>
      </c>
      <c r="I3846" s="1">
        <v>2.3625113999999999E-2</v>
      </c>
      <c r="J3846" s="1">
        <v>16.100000000000001</v>
      </c>
      <c r="K3846" s="1">
        <v>189.38460000000001</v>
      </c>
      <c r="L3846" s="1">
        <v>3.9</v>
      </c>
    </row>
    <row r="3847" spans="1:12" x14ac:dyDescent="0.2">
      <c r="A3847" s="1" t="s">
        <v>124</v>
      </c>
      <c r="B3847" s="1" t="s">
        <v>596</v>
      </c>
      <c r="C3847" s="1" t="s">
        <v>14</v>
      </c>
      <c r="D3847" s="1">
        <v>2018</v>
      </c>
      <c r="E3847" s="1" t="s">
        <v>13</v>
      </c>
      <c r="F3847" s="1" t="s">
        <v>2</v>
      </c>
      <c r="G3847" s="1" t="s">
        <v>1</v>
      </c>
      <c r="H3847" s="1" t="s">
        <v>12</v>
      </c>
      <c r="I3847" s="1">
        <v>4.4248175000000001E-2</v>
      </c>
      <c r="K3847" s="1">
        <v>126.202</v>
      </c>
      <c r="L3847" s="1">
        <v>3.9</v>
      </c>
    </row>
    <row r="3848" spans="1:12" x14ac:dyDescent="0.2">
      <c r="A3848" s="1" t="s">
        <v>124</v>
      </c>
      <c r="B3848" s="1" t="s">
        <v>1190</v>
      </c>
      <c r="C3848" s="1" t="s">
        <v>28</v>
      </c>
      <c r="D3848" s="1">
        <v>2017</v>
      </c>
      <c r="E3848" s="1" t="s">
        <v>797</v>
      </c>
      <c r="F3848" s="1" t="s">
        <v>796</v>
      </c>
      <c r="G3848" s="1" t="s">
        <v>702</v>
      </c>
      <c r="H3848" s="1" t="s">
        <v>7</v>
      </c>
      <c r="I3848" s="1">
        <v>7.2139500000000002E-3</v>
      </c>
      <c r="J3848" s="1">
        <v>7.09</v>
      </c>
      <c r="K3848" s="1">
        <v>47.903399999999998</v>
      </c>
      <c r="L3848" s="1">
        <v>3.9</v>
      </c>
    </row>
    <row r="3849" spans="1:12" x14ac:dyDescent="0.2">
      <c r="A3849" s="1" t="s">
        <v>6</v>
      </c>
      <c r="B3849" s="1" t="s">
        <v>1490</v>
      </c>
      <c r="C3849" s="1" t="s">
        <v>10</v>
      </c>
      <c r="D3849" s="1">
        <v>2018</v>
      </c>
      <c r="E3849" s="1" t="s">
        <v>1195</v>
      </c>
      <c r="F3849" s="1" t="s">
        <v>8</v>
      </c>
      <c r="G3849" s="1" t="s">
        <v>702</v>
      </c>
      <c r="H3849" s="1" t="s">
        <v>701</v>
      </c>
      <c r="I3849" s="1">
        <v>0.104704537</v>
      </c>
      <c r="K3849" s="1">
        <v>125.26779999999999</v>
      </c>
      <c r="L3849" s="1">
        <v>3.9</v>
      </c>
    </row>
    <row r="3850" spans="1:12" x14ac:dyDescent="0.2">
      <c r="A3850" s="1" t="s">
        <v>124</v>
      </c>
      <c r="B3850" s="1" t="s">
        <v>878</v>
      </c>
      <c r="C3850" s="1" t="s">
        <v>4</v>
      </c>
      <c r="D3850" s="1">
        <v>2015</v>
      </c>
      <c r="E3850" s="1" t="s">
        <v>922</v>
      </c>
      <c r="F3850" s="1" t="s">
        <v>796</v>
      </c>
      <c r="G3850" s="1" t="s">
        <v>702</v>
      </c>
      <c r="H3850" s="1" t="s">
        <v>7</v>
      </c>
      <c r="I3850" s="1">
        <v>3.5264297999999999E-2</v>
      </c>
      <c r="J3850" s="1">
        <v>10.6</v>
      </c>
      <c r="K3850" s="1">
        <v>86.122399999999999</v>
      </c>
      <c r="L3850" s="1">
        <v>3.9</v>
      </c>
    </row>
    <row r="3851" spans="1:12" x14ac:dyDescent="0.2">
      <c r="A3851" s="1" t="s">
        <v>6</v>
      </c>
      <c r="B3851" s="1" t="s">
        <v>59</v>
      </c>
      <c r="C3851" s="1" t="s">
        <v>10</v>
      </c>
      <c r="D3851" s="1">
        <v>2015</v>
      </c>
      <c r="E3851" s="1" t="s">
        <v>922</v>
      </c>
      <c r="F3851" s="1" t="s">
        <v>796</v>
      </c>
      <c r="G3851" s="1" t="s">
        <v>702</v>
      </c>
      <c r="H3851" s="1" t="s">
        <v>7</v>
      </c>
      <c r="I3851" s="1">
        <v>0.14297822299999999</v>
      </c>
      <c r="J3851" s="1">
        <v>18</v>
      </c>
      <c r="K3851" s="1">
        <v>87.451400000000007</v>
      </c>
      <c r="L3851" s="1">
        <v>3.9</v>
      </c>
    </row>
    <row r="3852" spans="1:12" x14ac:dyDescent="0.2">
      <c r="A3852" s="1" t="s">
        <v>124</v>
      </c>
      <c r="B3852" s="1" t="s">
        <v>208</v>
      </c>
      <c r="C3852" s="1" t="s">
        <v>4</v>
      </c>
      <c r="D3852" s="1">
        <v>2016</v>
      </c>
      <c r="E3852" s="1" t="s">
        <v>1114</v>
      </c>
      <c r="F3852" s="1" t="s">
        <v>8</v>
      </c>
      <c r="G3852" s="1" t="s">
        <v>702</v>
      </c>
      <c r="H3852" s="1" t="s">
        <v>7</v>
      </c>
      <c r="I3852" s="1">
        <v>5.4630834000000003E-2</v>
      </c>
      <c r="J3852" s="1">
        <v>10.1</v>
      </c>
      <c r="K3852" s="1">
        <v>200.20840000000001</v>
      </c>
      <c r="L3852" s="1">
        <v>3.9</v>
      </c>
    </row>
    <row r="3853" spans="1:12" x14ac:dyDescent="0.2">
      <c r="A3853" s="1" t="s">
        <v>124</v>
      </c>
      <c r="B3853" s="1" t="s">
        <v>482</v>
      </c>
      <c r="C3853" s="1" t="s">
        <v>71</v>
      </c>
      <c r="D3853" s="1">
        <v>2016</v>
      </c>
      <c r="E3853" s="1" t="s">
        <v>1114</v>
      </c>
      <c r="F3853" s="1" t="s">
        <v>8</v>
      </c>
      <c r="G3853" s="1" t="s">
        <v>702</v>
      </c>
      <c r="H3853" s="1" t="s">
        <v>7</v>
      </c>
      <c r="I3853" s="1">
        <v>0</v>
      </c>
      <c r="J3853" s="1">
        <v>18.25</v>
      </c>
      <c r="K3853" s="1">
        <v>196.84520000000001</v>
      </c>
      <c r="L3853" s="1">
        <v>3.9</v>
      </c>
    </row>
    <row r="3854" spans="1:12" x14ac:dyDescent="0.2">
      <c r="A3854" s="1" t="s">
        <v>124</v>
      </c>
      <c r="B3854" s="1" t="s">
        <v>1031</v>
      </c>
      <c r="C3854" s="1" t="s">
        <v>10</v>
      </c>
      <c r="D3854" s="1">
        <v>2017</v>
      </c>
      <c r="E3854" s="1" t="s">
        <v>797</v>
      </c>
      <c r="F3854" s="1" t="s">
        <v>796</v>
      </c>
      <c r="G3854" s="1" t="s">
        <v>702</v>
      </c>
      <c r="H3854" s="1" t="s">
        <v>7</v>
      </c>
      <c r="I3854" s="1">
        <v>8.7652908000000002E-2</v>
      </c>
      <c r="J3854" s="1">
        <v>6.65</v>
      </c>
      <c r="K3854" s="1">
        <v>128.86779999999999</v>
      </c>
      <c r="L3854" s="1">
        <v>3.9</v>
      </c>
    </row>
    <row r="3855" spans="1:12" x14ac:dyDescent="0.2">
      <c r="A3855" s="1" t="s">
        <v>124</v>
      </c>
      <c r="B3855" s="1" t="s">
        <v>1179</v>
      </c>
      <c r="C3855" s="1" t="s">
        <v>71</v>
      </c>
      <c r="D3855" s="1">
        <v>2022</v>
      </c>
      <c r="E3855" s="1" t="s">
        <v>3</v>
      </c>
      <c r="F3855" s="1" t="s">
        <v>2</v>
      </c>
      <c r="G3855" s="1" t="s">
        <v>1</v>
      </c>
      <c r="H3855" s="1" t="s">
        <v>0</v>
      </c>
      <c r="I3855" s="1">
        <v>0</v>
      </c>
      <c r="J3855" s="1">
        <v>7.93</v>
      </c>
      <c r="K3855" s="1">
        <v>123.2414</v>
      </c>
      <c r="L3855" s="1">
        <v>3.9</v>
      </c>
    </row>
    <row r="3856" spans="1:12" x14ac:dyDescent="0.2">
      <c r="A3856" s="1" t="s">
        <v>6</v>
      </c>
      <c r="B3856" s="1" t="s">
        <v>1341</v>
      </c>
      <c r="C3856" s="1" t="s">
        <v>25</v>
      </c>
      <c r="D3856" s="1">
        <v>2015</v>
      </c>
      <c r="E3856" s="1" t="s">
        <v>922</v>
      </c>
      <c r="F3856" s="1" t="s">
        <v>796</v>
      </c>
      <c r="G3856" s="1" t="s">
        <v>1</v>
      </c>
      <c r="H3856" s="1" t="s">
        <v>7</v>
      </c>
      <c r="I3856" s="1">
        <v>0.18454121000000001</v>
      </c>
      <c r="J3856" s="1">
        <v>13.65</v>
      </c>
      <c r="K3856" s="1">
        <v>211.59020000000001</v>
      </c>
      <c r="L3856" s="1">
        <v>3.9</v>
      </c>
    </row>
    <row r="3857" spans="1:12" x14ac:dyDescent="0.2">
      <c r="A3857" s="1" t="s">
        <v>124</v>
      </c>
      <c r="B3857" s="1" t="s">
        <v>868</v>
      </c>
      <c r="C3857" s="1" t="s">
        <v>171</v>
      </c>
      <c r="D3857" s="1">
        <v>2020</v>
      </c>
      <c r="E3857" s="1" t="s">
        <v>919</v>
      </c>
      <c r="F3857" s="1" t="s">
        <v>796</v>
      </c>
      <c r="G3857" s="1" t="s">
        <v>1</v>
      </c>
      <c r="H3857" s="1" t="s">
        <v>7</v>
      </c>
      <c r="I3857" s="1">
        <v>0.114160573</v>
      </c>
      <c r="J3857" s="1">
        <v>17.25</v>
      </c>
      <c r="K3857" s="1">
        <v>253.17240000000001</v>
      </c>
      <c r="L3857" s="1">
        <v>3.9</v>
      </c>
    </row>
    <row r="3858" spans="1:12" x14ac:dyDescent="0.2">
      <c r="A3858" s="1" t="s">
        <v>124</v>
      </c>
      <c r="B3858" s="1" t="s">
        <v>1503</v>
      </c>
      <c r="C3858" s="1" t="s">
        <v>25</v>
      </c>
      <c r="D3858" s="1">
        <v>2012</v>
      </c>
      <c r="E3858" s="1" t="s">
        <v>9</v>
      </c>
      <c r="F3858" s="1" t="s">
        <v>8</v>
      </c>
      <c r="G3858" s="1" t="s">
        <v>1</v>
      </c>
      <c r="H3858" s="1" t="s">
        <v>7</v>
      </c>
      <c r="I3858" s="1">
        <v>2.7212058000000001E-2</v>
      </c>
      <c r="J3858" s="1">
        <v>7.55</v>
      </c>
      <c r="K3858" s="1">
        <v>152.73400000000001</v>
      </c>
      <c r="L3858" s="1">
        <v>3.9</v>
      </c>
    </row>
    <row r="3859" spans="1:12" x14ac:dyDescent="0.2">
      <c r="A3859" s="1" t="s">
        <v>6</v>
      </c>
      <c r="B3859" s="1" t="s">
        <v>32</v>
      </c>
      <c r="C3859" s="1" t="s">
        <v>14</v>
      </c>
      <c r="D3859" s="1">
        <v>2011</v>
      </c>
      <c r="E3859" s="1" t="s">
        <v>703</v>
      </c>
      <c r="F3859" s="1" t="s">
        <v>2</v>
      </c>
      <c r="G3859" s="1" t="s">
        <v>1</v>
      </c>
      <c r="H3859" s="1" t="s">
        <v>701</v>
      </c>
      <c r="I3859" s="1">
        <v>7.9113947000000004E-2</v>
      </c>
      <c r="J3859" s="1">
        <v>17.25</v>
      </c>
      <c r="K3859" s="1">
        <v>99.206800000000001</v>
      </c>
      <c r="L3859" s="1">
        <v>3.9</v>
      </c>
    </row>
    <row r="3860" spans="1:12" x14ac:dyDescent="0.2">
      <c r="A3860" s="1" t="s">
        <v>124</v>
      </c>
      <c r="B3860" s="1" t="s">
        <v>525</v>
      </c>
      <c r="C3860" s="1" t="s">
        <v>17</v>
      </c>
      <c r="D3860" s="1">
        <v>2011</v>
      </c>
      <c r="E3860" s="1" t="s">
        <v>703</v>
      </c>
      <c r="F3860" s="1" t="s">
        <v>2</v>
      </c>
      <c r="G3860" s="1" t="s">
        <v>1</v>
      </c>
      <c r="H3860" s="1" t="s">
        <v>701</v>
      </c>
      <c r="I3860" s="1">
        <v>0.162462044</v>
      </c>
      <c r="J3860" s="1">
        <v>13.8</v>
      </c>
      <c r="K3860" s="1">
        <v>55.893000000000001</v>
      </c>
      <c r="L3860" s="1">
        <v>3.9</v>
      </c>
    </row>
    <row r="3861" spans="1:12" x14ac:dyDescent="0.2">
      <c r="A3861" s="1" t="s">
        <v>124</v>
      </c>
      <c r="B3861" s="1" t="s">
        <v>1344</v>
      </c>
      <c r="C3861" s="1" t="s">
        <v>112</v>
      </c>
      <c r="D3861" s="1">
        <v>2015</v>
      </c>
      <c r="E3861" s="1" t="s">
        <v>922</v>
      </c>
      <c r="F3861" s="1" t="s">
        <v>796</v>
      </c>
      <c r="G3861" s="1" t="s">
        <v>1</v>
      </c>
      <c r="H3861" s="1" t="s">
        <v>7</v>
      </c>
      <c r="I3861" s="1">
        <v>9.2781434999999995E-2</v>
      </c>
      <c r="J3861" s="1">
        <v>4.7850000000000001</v>
      </c>
      <c r="K3861" s="1">
        <v>119.7098</v>
      </c>
      <c r="L3861" s="1">
        <v>3.9</v>
      </c>
    </row>
    <row r="3862" spans="1:12" x14ac:dyDescent="0.2">
      <c r="A3862" s="1" t="s">
        <v>124</v>
      </c>
      <c r="B3862" s="1" t="s">
        <v>166</v>
      </c>
      <c r="C3862" s="1" t="s">
        <v>165</v>
      </c>
      <c r="D3862" s="1">
        <v>2014</v>
      </c>
      <c r="E3862" s="1" t="s">
        <v>529</v>
      </c>
      <c r="F3862" s="1" t="s">
        <v>2</v>
      </c>
      <c r="G3862" s="1" t="s">
        <v>528</v>
      </c>
      <c r="H3862" s="1" t="s">
        <v>7</v>
      </c>
      <c r="I3862" s="1">
        <v>2.0542736999999998E-2</v>
      </c>
      <c r="J3862" s="1">
        <v>17.350000000000001</v>
      </c>
      <c r="K3862" s="1">
        <v>80.561800000000005</v>
      </c>
      <c r="L3862" s="1">
        <v>3.9</v>
      </c>
    </row>
    <row r="3863" spans="1:12" x14ac:dyDescent="0.2">
      <c r="A3863" s="1" t="s">
        <v>6</v>
      </c>
      <c r="B3863" s="1" t="s">
        <v>716</v>
      </c>
      <c r="C3863" s="1" t="s">
        <v>14</v>
      </c>
      <c r="D3863" s="1">
        <v>2016</v>
      </c>
      <c r="E3863" s="1" t="s">
        <v>1114</v>
      </c>
      <c r="F3863" s="1" t="s">
        <v>8</v>
      </c>
      <c r="G3863" s="1" t="s">
        <v>702</v>
      </c>
      <c r="H3863" s="1" t="s">
        <v>7</v>
      </c>
      <c r="I3863" s="1">
        <v>6.2044505999999999E-2</v>
      </c>
      <c r="J3863" s="1">
        <v>16.7</v>
      </c>
      <c r="K3863" s="1">
        <v>57.456200000000003</v>
      </c>
      <c r="L3863" s="1">
        <v>3.9</v>
      </c>
    </row>
    <row r="3864" spans="1:12" x14ac:dyDescent="0.2">
      <c r="A3864" s="1" t="s">
        <v>295</v>
      </c>
      <c r="B3864" s="1" t="s">
        <v>264</v>
      </c>
      <c r="C3864" s="1" t="s">
        <v>17</v>
      </c>
      <c r="D3864" s="1">
        <v>2011</v>
      </c>
      <c r="E3864" s="1" t="s">
        <v>703</v>
      </c>
      <c r="F3864" s="1" t="s">
        <v>2</v>
      </c>
      <c r="G3864" s="1" t="s">
        <v>1</v>
      </c>
      <c r="H3864" s="1" t="s">
        <v>701</v>
      </c>
      <c r="I3864" s="1">
        <v>0.146973462</v>
      </c>
      <c r="J3864" s="1">
        <v>17.7</v>
      </c>
      <c r="K3864" s="1">
        <v>184.1292</v>
      </c>
      <c r="L3864" s="1">
        <v>3.9</v>
      </c>
    </row>
    <row r="3865" spans="1:12" x14ac:dyDescent="0.2">
      <c r="A3865" s="1" t="s">
        <v>124</v>
      </c>
      <c r="B3865" s="1" t="s">
        <v>262</v>
      </c>
      <c r="C3865" s="1" t="s">
        <v>17</v>
      </c>
      <c r="D3865" s="1">
        <v>2022</v>
      </c>
      <c r="E3865" s="1" t="s">
        <v>3</v>
      </c>
      <c r="F3865" s="1" t="s">
        <v>2</v>
      </c>
      <c r="G3865" s="1" t="s">
        <v>1</v>
      </c>
      <c r="H3865" s="1" t="s">
        <v>0</v>
      </c>
      <c r="I3865" s="1">
        <v>3.2028115000000003E-2</v>
      </c>
      <c r="J3865" s="1">
        <v>6.38</v>
      </c>
      <c r="K3865" s="1">
        <v>178.33439999999999</v>
      </c>
      <c r="L3865" s="1">
        <v>3.9</v>
      </c>
    </row>
    <row r="3866" spans="1:12" x14ac:dyDescent="0.2">
      <c r="A3866" s="1" t="s">
        <v>6</v>
      </c>
      <c r="B3866" s="1" t="s">
        <v>729</v>
      </c>
      <c r="C3866" s="1" t="s">
        <v>10</v>
      </c>
      <c r="D3866" s="1">
        <v>2012</v>
      </c>
      <c r="E3866" s="1" t="s">
        <v>9</v>
      </c>
      <c r="F3866" s="1" t="s">
        <v>8</v>
      </c>
      <c r="G3866" s="1" t="s">
        <v>1</v>
      </c>
      <c r="H3866" s="1" t="s">
        <v>7</v>
      </c>
      <c r="I3866" s="1">
        <v>0.12265733600000001</v>
      </c>
      <c r="J3866" s="1">
        <v>15.7</v>
      </c>
      <c r="K3866" s="1">
        <v>110.1544</v>
      </c>
      <c r="L3866" s="1">
        <v>3.9</v>
      </c>
    </row>
    <row r="3867" spans="1:12" x14ac:dyDescent="0.2">
      <c r="A3867" s="1" t="s">
        <v>6</v>
      </c>
      <c r="B3867" s="1" t="s">
        <v>1512</v>
      </c>
      <c r="C3867" s="1" t="s">
        <v>47</v>
      </c>
      <c r="D3867" s="1">
        <v>2020</v>
      </c>
      <c r="E3867" s="1" t="s">
        <v>919</v>
      </c>
      <c r="F3867" s="1" t="s">
        <v>796</v>
      </c>
      <c r="G3867" s="1" t="s">
        <v>1</v>
      </c>
      <c r="H3867" s="1" t="s">
        <v>7</v>
      </c>
      <c r="I3867" s="1">
        <v>9.6644015E-2</v>
      </c>
      <c r="J3867" s="1">
        <v>15.1</v>
      </c>
      <c r="K3867" s="1">
        <v>131.99420000000001</v>
      </c>
      <c r="L3867" s="1">
        <v>3.9</v>
      </c>
    </row>
    <row r="3868" spans="1:12" x14ac:dyDescent="0.2">
      <c r="A3868" s="1" t="s">
        <v>6</v>
      </c>
      <c r="B3868" s="1" t="s">
        <v>723</v>
      </c>
      <c r="C3868" s="1" t="s">
        <v>47</v>
      </c>
      <c r="D3868" s="1">
        <v>2012</v>
      </c>
      <c r="E3868" s="1" t="s">
        <v>9</v>
      </c>
      <c r="F3868" s="1" t="s">
        <v>8</v>
      </c>
      <c r="G3868" s="1" t="s">
        <v>1</v>
      </c>
      <c r="H3868" s="1" t="s">
        <v>7</v>
      </c>
      <c r="I3868" s="1">
        <v>4.9753390000000002E-2</v>
      </c>
      <c r="J3868" s="1">
        <v>14.3</v>
      </c>
      <c r="K3868" s="1">
        <v>210.3586</v>
      </c>
      <c r="L3868" s="1">
        <v>3.9</v>
      </c>
    </row>
    <row r="3869" spans="1:12" x14ac:dyDescent="0.2">
      <c r="A3869" s="1" t="s">
        <v>6</v>
      </c>
      <c r="B3869" s="1" t="s">
        <v>69</v>
      </c>
      <c r="C3869" s="1" t="s">
        <v>10</v>
      </c>
      <c r="D3869" s="1">
        <v>2011</v>
      </c>
      <c r="E3869" s="1" t="s">
        <v>703</v>
      </c>
      <c r="F3869" s="1" t="s">
        <v>2</v>
      </c>
      <c r="G3869" s="1" t="s">
        <v>1</v>
      </c>
      <c r="H3869" s="1" t="s">
        <v>701</v>
      </c>
      <c r="I3869" s="1">
        <v>9.8464978999999994E-2</v>
      </c>
      <c r="J3869" s="1">
        <v>10.3</v>
      </c>
      <c r="K3869" s="1">
        <v>188.65299999999999</v>
      </c>
      <c r="L3869" s="1">
        <v>3.9</v>
      </c>
    </row>
    <row r="3870" spans="1:12" x14ac:dyDescent="0.2">
      <c r="A3870" s="1" t="s">
        <v>124</v>
      </c>
      <c r="B3870" s="1" t="s">
        <v>891</v>
      </c>
      <c r="C3870" s="1" t="s">
        <v>71</v>
      </c>
      <c r="D3870" s="1">
        <v>2014</v>
      </c>
      <c r="E3870" s="1" t="s">
        <v>529</v>
      </c>
      <c r="F3870" s="1" t="s">
        <v>2</v>
      </c>
      <c r="G3870" s="1" t="s">
        <v>528</v>
      </c>
      <c r="H3870" s="1" t="s">
        <v>7</v>
      </c>
      <c r="I3870" s="1">
        <v>3.7372847000000001E-2</v>
      </c>
      <c r="J3870" s="1">
        <v>20.85</v>
      </c>
      <c r="K3870" s="1">
        <v>192.74780000000001</v>
      </c>
      <c r="L3870" s="1">
        <v>3.9</v>
      </c>
    </row>
    <row r="3871" spans="1:12" x14ac:dyDescent="0.2">
      <c r="A3871" s="1" t="s">
        <v>124</v>
      </c>
      <c r="B3871" s="1" t="s">
        <v>1406</v>
      </c>
      <c r="C3871" s="1" t="s">
        <v>19</v>
      </c>
      <c r="D3871" s="1">
        <v>2017</v>
      </c>
      <c r="E3871" s="1" t="s">
        <v>797</v>
      </c>
      <c r="F3871" s="1" t="s">
        <v>796</v>
      </c>
      <c r="G3871" s="1" t="s">
        <v>702</v>
      </c>
      <c r="H3871" s="1" t="s">
        <v>7</v>
      </c>
      <c r="I3871" s="1">
        <v>5.3362086000000003E-2</v>
      </c>
      <c r="J3871" s="1">
        <v>15.5</v>
      </c>
      <c r="K3871" s="1">
        <v>41.576999999999998</v>
      </c>
      <c r="L3871" s="1">
        <v>3.9</v>
      </c>
    </row>
    <row r="3872" spans="1:12" x14ac:dyDescent="0.2">
      <c r="A3872" s="1" t="s">
        <v>124</v>
      </c>
      <c r="B3872" s="1" t="s">
        <v>1046</v>
      </c>
      <c r="C3872" s="1" t="s">
        <v>17</v>
      </c>
      <c r="D3872" s="1">
        <v>2015</v>
      </c>
      <c r="E3872" s="1" t="s">
        <v>922</v>
      </c>
      <c r="F3872" s="1" t="s">
        <v>796</v>
      </c>
      <c r="G3872" s="1" t="s">
        <v>1</v>
      </c>
      <c r="H3872" s="1" t="s">
        <v>7</v>
      </c>
      <c r="I3872" s="1">
        <v>3.8597077E-2</v>
      </c>
      <c r="J3872" s="1">
        <v>11.6</v>
      </c>
      <c r="K3872" s="1">
        <v>57.927199999999999</v>
      </c>
      <c r="L3872" s="1">
        <v>3.9</v>
      </c>
    </row>
    <row r="3873" spans="1:12" x14ac:dyDescent="0.2">
      <c r="A3873" s="1" t="s">
        <v>124</v>
      </c>
      <c r="B3873" s="1" t="s">
        <v>1104</v>
      </c>
      <c r="C3873" s="1" t="s">
        <v>112</v>
      </c>
      <c r="D3873" s="1">
        <v>2012</v>
      </c>
      <c r="E3873" s="1" t="s">
        <v>9</v>
      </c>
      <c r="F3873" s="1" t="s">
        <v>8</v>
      </c>
      <c r="G3873" s="1" t="s">
        <v>1</v>
      </c>
      <c r="H3873" s="1" t="s">
        <v>7</v>
      </c>
      <c r="I3873" s="1">
        <v>2.1757268999999999E-2</v>
      </c>
      <c r="J3873" s="1">
        <v>12.15</v>
      </c>
      <c r="K3873" s="1">
        <v>165.01840000000001</v>
      </c>
      <c r="L3873" s="1">
        <v>3.9</v>
      </c>
    </row>
    <row r="3874" spans="1:12" x14ac:dyDescent="0.2">
      <c r="A3874" s="1" t="s">
        <v>124</v>
      </c>
      <c r="B3874" s="1" t="s">
        <v>778</v>
      </c>
      <c r="C3874" s="1" t="s">
        <v>71</v>
      </c>
      <c r="D3874" s="1">
        <v>2012</v>
      </c>
      <c r="E3874" s="1" t="s">
        <v>9</v>
      </c>
      <c r="F3874" s="1" t="s">
        <v>8</v>
      </c>
      <c r="G3874" s="1" t="s">
        <v>1</v>
      </c>
      <c r="H3874" s="1" t="s">
        <v>7</v>
      </c>
      <c r="I3874" s="1">
        <v>4.5274134000000001E-2</v>
      </c>
      <c r="J3874" s="1">
        <v>15.7</v>
      </c>
      <c r="K3874" s="1">
        <v>177.96600000000001</v>
      </c>
      <c r="L3874" s="1">
        <v>3.9</v>
      </c>
    </row>
    <row r="3875" spans="1:12" x14ac:dyDescent="0.2">
      <c r="A3875" s="1" t="s">
        <v>124</v>
      </c>
      <c r="B3875" s="1" t="s">
        <v>226</v>
      </c>
      <c r="C3875" s="1" t="s">
        <v>10</v>
      </c>
      <c r="D3875" s="1">
        <v>2012</v>
      </c>
      <c r="E3875" s="1" t="s">
        <v>9</v>
      </c>
      <c r="F3875" s="1" t="s">
        <v>8</v>
      </c>
      <c r="G3875" s="1" t="s">
        <v>1</v>
      </c>
      <c r="H3875" s="1" t="s">
        <v>7</v>
      </c>
      <c r="I3875" s="1">
        <v>3.5967106999999998E-2</v>
      </c>
      <c r="J3875" s="1">
        <v>16.2</v>
      </c>
      <c r="K3875" s="1">
        <v>260.32780000000002</v>
      </c>
      <c r="L3875" s="1">
        <v>3.9</v>
      </c>
    </row>
    <row r="3876" spans="1:12" x14ac:dyDescent="0.2">
      <c r="A3876" s="1" t="s">
        <v>124</v>
      </c>
      <c r="B3876" s="1" t="s">
        <v>642</v>
      </c>
      <c r="C3876" s="1" t="s">
        <v>216</v>
      </c>
      <c r="D3876" s="1">
        <v>2012</v>
      </c>
      <c r="E3876" s="1" t="s">
        <v>9</v>
      </c>
      <c r="F3876" s="1" t="s">
        <v>8</v>
      </c>
      <c r="G3876" s="1" t="s">
        <v>1</v>
      </c>
      <c r="H3876" s="1" t="s">
        <v>7</v>
      </c>
      <c r="I3876" s="1">
        <v>4.2357203000000003E-2</v>
      </c>
      <c r="J3876" s="1">
        <v>9.3000000000000007</v>
      </c>
      <c r="K3876" s="1">
        <v>123.2388</v>
      </c>
      <c r="L3876" s="1">
        <v>3.9</v>
      </c>
    </row>
    <row r="3877" spans="1:12" x14ac:dyDescent="0.2">
      <c r="A3877" s="1" t="s">
        <v>124</v>
      </c>
      <c r="B3877" s="1" t="s">
        <v>767</v>
      </c>
      <c r="C3877" s="1" t="s">
        <v>4</v>
      </c>
      <c r="D3877" s="1">
        <v>2012</v>
      </c>
      <c r="E3877" s="1" t="s">
        <v>9</v>
      </c>
      <c r="F3877" s="1" t="s">
        <v>8</v>
      </c>
      <c r="G3877" s="1" t="s">
        <v>1</v>
      </c>
      <c r="H3877" s="1" t="s">
        <v>7</v>
      </c>
      <c r="I3877" s="1">
        <v>0.11411658</v>
      </c>
      <c r="J3877" s="1">
        <v>9.6950000000000003</v>
      </c>
      <c r="K3877" s="1">
        <v>158.8604</v>
      </c>
      <c r="L3877" s="1">
        <v>3.9</v>
      </c>
    </row>
    <row r="3878" spans="1:12" x14ac:dyDescent="0.2">
      <c r="A3878" s="1" t="s">
        <v>124</v>
      </c>
      <c r="B3878" s="1" t="s">
        <v>1400</v>
      </c>
      <c r="C3878" s="1" t="s">
        <v>171</v>
      </c>
      <c r="D3878" s="1">
        <v>2012</v>
      </c>
      <c r="E3878" s="1" t="s">
        <v>9</v>
      </c>
      <c r="F3878" s="1" t="s">
        <v>8</v>
      </c>
      <c r="G3878" s="1" t="s">
        <v>1</v>
      </c>
      <c r="H3878" s="1" t="s">
        <v>7</v>
      </c>
      <c r="I3878" s="1">
        <v>1.9901355999999999E-2</v>
      </c>
      <c r="J3878" s="1">
        <v>8.02</v>
      </c>
      <c r="K3878" s="1">
        <v>157.59719999999999</v>
      </c>
      <c r="L3878" s="1">
        <v>3.9</v>
      </c>
    </row>
    <row r="3879" spans="1:12" x14ac:dyDescent="0.2">
      <c r="A3879" s="1" t="s">
        <v>124</v>
      </c>
      <c r="B3879" s="1" t="s">
        <v>437</v>
      </c>
      <c r="C3879" s="1" t="s">
        <v>171</v>
      </c>
      <c r="D3879" s="1">
        <v>2012</v>
      </c>
      <c r="E3879" s="1" t="s">
        <v>9</v>
      </c>
      <c r="F3879" s="1" t="s">
        <v>8</v>
      </c>
      <c r="G3879" s="1" t="s">
        <v>1</v>
      </c>
      <c r="H3879" s="1" t="s">
        <v>7</v>
      </c>
      <c r="I3879" s="1">
        <v>0</v>
      </c>
      <c r="J3879" s="1">
        <v>14.15</v>
      </c>
      <c r="K3879" s="1">
        <v>197.11099999999999</v>
      </c>
      <c r="L3879" s="1">
        <v>3.9</v>
      </c>
    </row>
    <row r="3880" spans="1:12" x14ac:dyDescent="0.2">
      <c r="A3880" s="1" t="s">
        <v>124</v>
      </c>
      <c r="B3880" s="1" t="s">
        <v>1565</v>
      </c>
      <c r="C3880" s="1" t="s">
        <v>171</v>
      </c>
      <c r="D3880" s="1">
        <v>2012</v>
      </c>
      <c r="E3880" s="1" t="s">
        <v>9</v>
      </c>
      <c r="F3880" s="1" t="s">
        <v>8</v>
      </c>
      <c r="G3880" s="1" t="s">
        <v>1</v>
      </c>
      <c r="H3880" s="1" t="s">
        <v>7</v>
      </c>
      <c r="I3880" s="1">
        <v>0.148163564</v>
      </c>
      <c r="J3880" s="1">
        <v>20.25</v>
      </c>
      <c r="K3880" s="1">
        <v>232.76159999999999</v>
      </c>
      <c r="L3880" s="1">
        <v>3.9</v>
      </c>
    </row>
    <row r="3881" spans="1:12" x14ac:dyDescent="0.2">
      <c r="A3881" s="1" t="s">
        <v>124</v>
      </c>
      <c r="B3881" s="1" t="s">
        <v>1376</v>
      </c>
      <c r="C3881" s="1" t="s">
        <v>165</v>
      </c>
      <c r="D3881" s="1">
        <v>2012</v>
      </c>
      <c r="E3881" s="1" t="s">
        <v>9</v>
      </c>
      <c r="F3881" s="1" t="s">
        <v>8</v>
      </c>
      <c r="G3881" s="1" t="s">
        <v>1</v>
      </c>
      <c r="H3881" s="1" t="s">
        <v>7</v>
      </c>
      <c r="I3881" s="1">
        <v>9.7914669999999999E-3</v>
      </c>
      <c r="J3881" s="1">
        <v>9.06</v>
      </c>
      <c r="K3881" s="1">
        <v>213.256</v>
      </c>
      <c r="L3881" s="1">
        <v>3.9</v>
      </c>
    </row>
    <row r="3882" spans="1:12" x14ac:dyDescent="0.2">
      <c r="A3882" s="1" t="s">
        <v>124</v>
      </c>
      <c r="B3882" s="1" t="s">
        <v>858</v>
      </c>
      <c r="C3882" s="1" t="s">
        <v>14</v>
      </c>
      <c r="D3882" s="1">
        <v>2012</v>
      </c>
      <c r="E3882" s="1" t="s">
        <v>9</v>
      </c>
      <c r="F3882" s="1" t="s">
        <v>8</v>
      </c>
      <c r="G3882" s="1" t="s">
        <v>1</v>
      </c>
      <c r="H3882" s="1" t="s">
        <v>7</v>
      </c>
      <c r="I3882" s="1">
        <v>1.532563E-2</v>
      </c>
      <c r="J3882" s="1">
        <v>7.3150000000000004</v>
      </c>
      <c r="K3882" s="1">
        <v>153.434</v>
      </c>
      <c r="L3882" s="1">
        <v>3.9</v>
      </c>
    </row>
    <row r="3883" spans="1:12" x14ac:dyDescent="0.2">
      <c r="A3883" s="1" t="s">
        <v>124</v>
      </c>
      <c r="B3883" s="1" t="s">
        <v>996</v>
      </c>
      <c r="C3883" s="1" t="s">
        <v>14</v>
      </c>
      <c r="D3883" s="1">
        <v>2012</v>
      </c>
      <c r="E3883" s="1" t="s">
        <v>9</v>
      </c>
      <c r="F3883" s="1" t="s">
        <v>8</v>
      </c>
      <c r="G3883" s="1" t="s">
        <v>1</v>
      </c>
      <c r="H3883" s="1" t="s">
        <v>7</v>
      </c>
      <c r="I3883" s="1">
        <v>4.5340278999999997E-2</v>
      </c>
      <c r="J3883" s="1">
        <v>9.3949999999999996</v>
      </c>
      <c r="K3883" s="1">
        <v>85.025000000000006</v>
      </c>
      <c r="L3883" s="1">
        <v>3.9</v>
      </c>
    </row>
    <row r="3884" spans="1:12" x14ac:dyDescent="0.2">
      <c r="A3884" s="1" t="s">
        <v>124</v>
      </c>
      <c r="B3884" s="1" t="s">
        <v>1384</v>
      </c>
      <c r="C3884" s="1" t="s">
        <v>14</v>
      </c>
      <c r="D3884" s="1">
        <v>2012</v>
      </c>
      <c r="E3884" s="1" t="s">
        <v>9</v>
      </c>
      <c r="F3884" s="1" t="s">
        <v>8</v>
      </c>
      <c r="G3884" s="1" t="s">
        <v>1</v>
      </c>
      <c r="H3884" s="1" t="s">
        <v>7</v>
      </c>
      <c r="I3884" s="1">
        <v>0.116723677</v>
      </c>
      <c r="J3884" s="1">
        <v>17.7</v>
      </c>
      <c r="K3884" s="1">
        <v>182.42660000000001</v>
      </c>
      <c r="L3884" s="1">
        <v>3.9</v>
      </c>
    </row>
    <row r="3885" spans="1:12" x14ac:dyDescent="0.2">
      <c r="A3885" s="1" t="s">
        <v>124</v>
      </c>
      <c r="B3885" s="1" t="s">
        <v>1564</v>
      </c>
      <c r="C3885" s="1" t="s">
        <v>19</v>
      </c>
      <c r="D3885" s="1">
        <v>2012</v>
      </c>
      <c r="E3885" s="1" t="s">
        <v>9</v>
      </c>
      <c r="F3885" s="1" t="s">
        <v>8</v>
      </c>
      <c r="G3885" s="1" t="s">
        <v>1</v>
      </c>
      <c r="H3885" s="1" t="s">
        <v>7</v>
      </c>
      <c r="I3885" s="1">
        <v>8.1914677000000005E-2</v>
      </c>
      <c r="J3885" s="1">
        <v>7.5350000000000001</v>
      </c>
      <c r="K3885" s="1">
        <v>120.34399999999999</v>
      </c>
      <c r="L3885" s="1">
        <v>3.9</v>
      </c>
    </row>
    <row r="3886" spans="1:12" x14ac:dyDescent="0.2">
      <c r="A3886" s="1" t="s">
        <v>124</v>
      </c>
      <c r="B3886" s="1" t="s">
        <v>591</v>
      </c>
      <c r="C3886" s="1" t="s">
        <v>19</v>
      </c>
      <c r="D3886" s="1">
        <v>2012</v>
      </c>
      <c r="E3886" s="1" t="s">
        <v>9</v>
      </c>
      <c r="F3886" s="1" t="s">
        <v>8</v>
      </c>
      <c r="G3886" s="1" t="s">
        <v>1</v>
      </c>
      <c r="H3886" s="1" t="s">
        <v>7</v>
      </c>
      <c r="I3886" s="1">
        <v>3.7289995999999999E-2</v>
      </c>
      <c r="J3886" s="1">
        <v>15.7</v>
      </c>
      <c r="K3886" s="1">
        <v>182.76339999999999</v>
      </c>
      <c r="L3886" s="1">
        <v>3.9</v>
      </c>
    </row>
    <row r="3887" spans="1:12" x14ac:dyDescent="0.2">
      <c r="A3887" s="1" t="s">
        <v>6</v>
      </c>
      <c r="B3887" s="1" t="s">
        <v>979</v>
      </c>
      <c r="C3887" s="1" t="s">
        <v>28</v>
      </c>
      <c r="D3887" s="1">
        <v>2012</v>
      </c>
      <c r="E3887" s="1" t="s">
        <v>9</v>
      </c>
      <c r="F3887" s="1" t="s">
        <v>8</v>
      </c>
      <c r="G3887" s="1" t="s">
        <v>1</v>
      </c>
      <c r="H3887" s="1" t="s">
        <v>7</v>
      </c>
      <c r="I3887" s="1">
        <v>0.11754371299999999</v>
      </c>
      <c r="J3887" s="1">
        <v>20.2</v>
      </c>
      <c r="K3887" s="1">
        <v>197.31100000000001</v>
      </c>
      <c r="L3887" s="1">
        <v>3.9</v>
      </c>
    </row>
    <row r="3888" spans="1:12" x14ac:dyDescent="0.2">
      <c r="A3888" s="1" t="s">
        <v>6</v>
      </c>
      <c r="B3888" s="1" t="s">
        <v>1322</v>
      </c>
      <c r="C3888" s="1" t="s">
        <v>112</v>
      </c>
      <c r="D3888" s="1">
        <v>2012</v>
      </c>
      <c r="E3888" s="1" t="s">
        <v>9</v>
      </c>
      <c r="F3888" s="1" t="s">
        <v>8</v>
      </c>
      <c r="G3888" s="1" t="s">
        <v>1</v>
      </c>
      <c r="H3888" s="1" t="s">
        <v>7</v>
      </c>
      <c r="I3888" s="1">
        <v>7.5625152000000001E-2</v>
      </c>
      <c r="J3888" s="1">
        <v>6.5750000000000002</v>
      </c>
      <c r="K3888" s="1">
        <v>145.74440000000001</v>
      </c>
      <c r="L3888" s="1">
        <v>3.9</v>
      </c>
    </row>
    <row r="3889" spans="1:12" x14ac:dyDescent="0.2">
      <c r="A3889" s="1" t="s">
        <v>6</v>
      </c>
      <c r="B3889" s="1" t="s">
        <v>377</v>
      </c>
      <c r="C3889" s="1" t="s">
        <v>25</v>
      </c>
      <c r="D3889" s="1">
        <v>2012</v>
      </c>
      <c r="E3889" s="1" t="s">
        <v>9</v>
      </c>
      <c r="F3889" s="1" t="s">
        <v>8</v>
      </c>
      <c r="G3889" s="1" t="s">
        <v>1</v>
      </c>
      <c r="H3889" s="1" t="s">
        <v>7</v>
      </c>
      <c r="I3889" s="1">
        <v>2.8765486E-2</v>
      </c>
      <c r="J3889" s="1">
        <v>9.8949999999999996</v>
      </c>
      <c r="K3889" s="1">
        <v>115.3492</v>
      </c>
      <c r="L3889" s="1">
        <v>3.9</v>
      </c>
    </row>
    <row r="3890" spans="1:12" x14ac:dyDescent="0.2">
      <c r="A3890" s="1" t="s">
        <v>6</v>
      </c>
      <c r="B3890" s="1" t="s">
        <v>739</v>
      </c>
      <c r="C3890" s="1" t="s">
        <v>25</v>
      </c>
      <c r="D3890" s="1">
        <v>2012</v>
      </c>
      <c r="E3890" s="1" t="s">
        <v>9</v>
      </c>
      <c r="F3890" s="1" t="s">
        <v>8</v>
      </c>
      <c r="G3890" s="1" t="s">
        <v>1</v>
      </c>
      <c r="H3890" s="1" t="s">
        <v>7</v>
      </c>
      <c r="I3890" s="1">
        <v>4.6881328E-2</v>
      </c>
      <c r="J3890" s="1">
        <v>17.100000000000001</v>
      </c>
      <c r="K3890" s="1">
        <v>141.38380000000001</v>
      </c>
      <c r="L3890" s="1">
        <v>3.9</v>
      </c>
    </row>
    <row r="3891" spans="1:12" x14ac:dyDescent="0.2">
      <c r="A3891" s="1" t="s">
        <v>6</v>
      </c>
      <c r="B3891" s="1" t="s">
        <v>55</v>
      </c>
      <c r="C3891" s="1" t="s">
        <v>10</v>
      </c>
      <c r="D3891" s="1">
        <v>2012</v>
      </c>
      <c r="E3891" s="1" t="s">
        <v>9</v>
      </c>
      <c r="F3891" s="1" t="s">
        <v>8</v>
      </c>
      <c r="G3891" s="1" t="s">
        <v>1</v>
      </c>
      <c r="H3891" s="1" t="s">
        <v>7</v>
      </c>
      <c r="I3891" s="1">
        <v>2.4442500999999998E-2</v>
      </c>
      <c r="J3891" s="1">
        <v>14.15</v>
      </c>
      <c r="K3891" s="1">
        <v>196.411</v>
      </c>
      <c r="L3891" s="1">
        <v>3.9</v>
      </c>
    </row>
    <row r="3892" spans="1:12" x14ac:dyDescent="0.2">
      <c r="A3892" s="1" t="s">
        <v>6</v>
      </c>
      <c r="B3892" s="1" t="s">
        <v>68</v>
      </c>
      <c r="C3892" s="1" t="s">
        <v>10</v>
      </c>
      <c r="D3892" s="1">
        <v>2012</v>
      </c>
      <c r="E3892" s="1" t="s">
        <v>9</v>
      </c>
      <c r="F3892" s="1" t="s">
        <v>8</v>
      </c>
      <c r="G3892" s="1" t="s">
        <v>1</v>
      </c>
      <c r="H3892" s="1" t="s">
        <v>7</v>
      </c>
      <c r="I3892" s="1">
        <v>0.119647957</v>
      </c>
      <c r="J3892" s="1">
        <v>16.7</v>
      </c>
      <c r="K3892" s="1">
        <v>180.99760000000001</v>
      </c>
      <c r="L3892" s="1">
        <v>3.9</v>
      </c>
    </row>
    <row r="3893" spans="1:12" x14ac:dyDescent="0.2">
      <c r="A3893" s="1" t="s">
        <v>6</v>
      </c>
      <c r="B3893" s="1" t="s">
        <v>964</v>
      </c>
      <c r="C3893" s="1" t="s">
        <v>163</v>
      </c>
      <c r="D3893" s="1">
        <v>2012</v>
      </c>
      <c r="E3893" s="1" t="s">
        <v>9</v>
      </c>
      <c r="F3893" s="1" t="s">
        <v>8</v>
      </c>
      <c r="G3893" s="1" t="s">
        <v>1</v>
      </c>
      <c r="H3893" s="1" t="s">
        <v>7</v>
      </c>
      <c r="I3893" s="1">
        <v>0.146527359</v>
      </c>
      <c r="J3893" s="1">
        <v>17.350000000000001</v>
      </c>
      <c r="K3893" s="1">
        <v>147.905</v>
      </c>
      <c r="L3893" s="1">
        <v>3.9</v>
      </c>
    </row>
    <row r="3894" spans="1:12" x14ac:dyDescent="0.2">
      <c r="A3894" s="1" t="s">
        <v>6</v>
      </c>
      <c r="B3894" s="1" t="s">
        <v>1509</v>
      </c>
      <c r="C3894" s="1" t="s">
        <v>14</v>
      </c>
      <c r="D3894" s="1">
        <v>2012</v>
      </c>
      <c r="E3894" s="1" t="s">
        <v>9</v>
      </c>
      <c r="F3894" s="1" t="s">
        <v>8</v>
      </c>
      <c r="G3894" s="1" t="s">
        <v>1</v>
      </c>
      <c r="H3894" s="1" t="s">
        <v>7</v>
      </c>
      <c r="I3894" s="1">
        <v>9.9542369999999995E-3</v>
      </c>
      <c r="J3894" s="1">
        <v>14.85</v>
      </c>
      <c r="K3894" s="1">
        <v>158.26300000000001</v>
      </c>
      <c r="L3894" s="1">
        <v>3.9</v>
      </c>
    </row>
    <row r="3895" spans="1:12" x14ac:dyDescent="0.2">
      <c r="A3895" s="1" t="s">
        <v>295</v>
      </c>
      <c r="B3895" s="1" t="s">
        <v>1175</v>
      </c>
      <c r="C3895" s="1" t="s">
        <v>10</v>
      </c>
      <c r="D3895" s="1">
        <v>2018</v>
      </c>
      <c r="E3895" s="1" t="s">
        <v>1195</v>
      </c>
      <c r="F3895" s="1" t="s">
        <v>8</v>
      </c>
      <c r="G3895" s="1" t="s">
        <v>702</v>
      </c>
      <c r="H3895" s="1" t="s">
        <v>701</v>
      </c>
      <c r="I3895" s="1">
        <v>5.2691045999999998E-2</v>
      </c>
      <c r="K3895" s="1">
        <v>216.3192</v>
      </c>
      <c r="L3895" s="1">
        <v>3.9</v>
      </c>
    </row>
    <row r="3896" spans="1:12" x14ac:dyDescent="0.2">
      <c r="A3896" s="1" t="s">
        <v>295</v>
      </c>
      <c r="B3896" s="1" t="s">
        <v>294</v>
      </c>
      <c r="C3896" s="1" t="s">
        <v>19</v>
      </c>
      <c r="D3896" s="1">
        <v>2018</v>
      </c>
      <c r="E3896" s="1" t="s">
        <v>1195</v>
      </c>
      <c r="F3896" s="1" t="s">
        <v>8</v>
      </c>
      <c r="G3896" s="1" t="s">
        <v>702</v>
      </c>
      <c r="H3896" s="1" t="s">
        <v>701</v>
      </c>
      <c r="I3896" s="1">
        <v>0.168780127</v>
      </c>
      <c r="K3896" s="1">
        <v>197.8768</v>
      </c>
      <c r="L3896" s="1">
        <v>3.9</v>
      </c>
    </row>
    <row r="3897" spans="1:12" x14ac:dyDescent="0.2">
      <c r="A3897" s="1" t="s">
        <v>124</v>
      </c>
      <c r="B3897" s="1" t="s">
        <v>510</v>
      </c>
      <c r="C3897" s="1" t="s">
        <v>28</v>
      </c>
      <c r="D3897" s="1">
        <v>2018</v>
      </c>
      <c r="E3897" s="1" t="s">
        <v>1195</v>
      </c>
      <c r="F3897" s="1" t="s">
        <v>8</v>
      </c>
      <c r="G3897" s="1" t="s">
        <v>702</v>
      </c>
      <c r="H3897" s="1" t="s">
        <v>701</v>
      </c>
      <c r="I3897" s="1">
        <v>4.1556696999999997E-2</v>
      </c>
      <c r="K3897" s="1">
        <v>104.4332</v>
      </c>
      <c r="L3897" s="1">
        <v>3.9</v>
      </c>
    </row>
    <row r="3898" spans="1:12" x14ac:dyDescent="0.2">
      <c r="A3898" s="1" t="s">
        <v>124</v>
      </c>
      <c r="B3898" s="1" t="s">
        <v>1563</v>
      </c>
      <c r="C3898" s="1" t="s">
        <v>25</v>
      </c>
      <c r="D3898" s="1">
        <v>2018</v>
      </c>
      <c r="E3898" s="1" t="s">
        <v>1195</v>
      </c>
      <c r="F3898" s="1" t="s">
        <v>8</v>
      </c>
      <c r="G3898" s="1" t="s">
        <v>702</v>
      </c>
      <c r="H3898" s="1" t="s">
        <v>701</v>
      </c>
      <c r="I3898" s="1">
        <v>6.1753510999999997E-2</v>
      </c>
      <c r="K3898" s="1">
        <v>253.3014</v>
      </c>
      <c r="L3898" s="1">
        <v>3.9</v>
      </c>
    </row>
    <row r="3899" spans="1:12" x14ac:dyDescent="0.2">
      <c r="A3899" s="1" t="s">
        <v>124</v>
      </c>
      <c r="B3899" s="1" t="s">
        <v>1562</v>
      </c>
      <c r="C3899" s="1" t="s">
        <v>71</v>
      </c>
      <c r="D3899" s="1">
        <v>2018</v>
      </c>
      <c r="E3899" s="1" t="s">
        <v>1195</v>
      </c>
      <c r="F3899" s="1" t="s">
        <v>8</v>
      </c>
      <c r="G3899" s="1" t="s">
        <v>702</v>
      </c>
      <c r="H3899" s="1" t="s">
        <v>701</v>
      </c>
      <c r="I3899" s="1">
        <v>0.14566955600000001</v>
      </c>
      <c r="K3899" s="1">
        <v>247.27760000000001</v>
      </c>
      <c r="L3899" s="1">
        <v>3.9</v>
      </c>
    </row>
    <row r="3900" spans="1:12" x14ac:dyDescent="0.2">
      <c r="A3900" s="1" t="s">
        <v>124</v>
      </c>
      <c r="B3900" s="1" t="s">
        <v>696</v>
      </c>
      <c r="C3900" s="1" t="s">
        <v>10</v>
      </c>
      <c r="D3900" s="1">
        <v>2018</v>
      </c>
      <c r="E3900" s="1" t="s">
        <v>1195</v>
      </c>
      <c r="F3900" s="1" t="s">
        <v>8</v>
      </c>
      <c r="G3900" s="1" t="s">
        <v>702</v>
      </c>
      <c r="H3900" s="1" t="s">
        <v>701</v>
      </c>
      <c r="I3900" s="1">
        <v>0</v>
      </c>
      <c r="K3900" s="1">
        <v>126.6994</v>
      </c>
      <c r="L3900" s="1">
        <v>3.9</v>
      </c>
    </row>
    <row r="3901" spans="1:12" x14ac:dyDescent="0.2">
      <c r="A3901" s="1" t="s">
        <v>124</v>
      </c>
      <c r="B3901" s="1" t="s">
        <v>233</v>
      </c>
      <c r="C3901" s="1" t="s">
        <v>10</v>
      </c>
      <c r="D3901" s="1">
        <v>2018</v>
      </c>
      <c r="E3901" s="1" t="s">
        <v>1195</v>
      </c>
      <c r="F3901" s="1" t="s">
        <v>8</v>
      </c>
      <c r="G3901" s="1" t="s">
        <v>702</v>
      </c>
      <c r="H3901" s="1" t="s">
        <v>701</v>
      </c>
      <c r="I3901" s="1">
        <v>0.30530539699999998</v>
      </c>
      <c r="K3901" s="1">
        <v>116.68340000000001</v>
      </c>
      <c r="L3901" s="1">
        <v>3.9</v>
      </c>
    </row>
    <row r="3902" spans="1:12" x14ac:dyDescent="0.2">
      <c r="A3902" s="1" t="s">
        <v>124</v>
      </c>
      <c r="B3902" s="1" t="s">
        <v>1078</v>
      </c>
      <c r="C3902" s="1" t="s">
        <v>216</v>
      </c>
      <c r="D3902" s="1">
        <v>2018</v>
      </c>
      <c r="E3902" s="1" t="s">
        <v>1195</v>
      </c>
      <c r="F3902" s="1" t="s">
        <v>8</v>
      </c>
      <c r="G3902" s="1" t="s">
        <v>702</v>
      </c>
      <c r="H3902" s="1" t="s">
        <v>701</v>
      </c>
      <c r="I3902" s="1">
        <v>0.29820527200000002</v>
      </c>
      <c r="K3902" s="1">
        <v>55.761400000000002</v>
      </c>
      <c r="L3902" s="1">
        <v>3.9</v>
      </c>
    </row>
    <row r="3903" spans="1:12" x14ac:dyDescent="0.2">
      <c r="A3903" s="1" t="s">
        <v>124</v>
      </c>
      <c r="B3903" s="1" t="s">
        <v>460</v>
      </c>
      <c r="C3903" s="1" t="s">
        <v>4</v>
      </c>
      <c r="D3903" s="1">
        <v>2018</v>
      </c>
      <c r="E3903" s="1" t="s">
        <v>1195</v>
      </c>
      <c r="F3903" s="1" t="s">
        <v>8</v>
      </c>
      <c r="G3903" s="1" t="s">
        <v>702</v>
      </c>
      <c r="H3903" s="1" t="s">
        <v>701</v>
      </c>
      <c r="I3903" s="1">
        <v>5.3148497000000003E-2</v>
      </c>
      <c r="K3903" s="1">
        <v>36.3874</v>
      </c>
      <c r="L3903" s="1">
        <v>3.9</v>
      </c>
    </row>
    <row r="3904" spans="1:12" x14ac:dyDescent="0.2">
      <c r="A3904" s="1" t="s">
        <v>124</v>
      </c>
      <c r="B3904" s="1" t="s">
        <v>1415</v>
      </c>
      <c r="C3904" s="1" t="s">
        <v>4</v>
      </c>
      <c r="D3904" s="1">
        <v>2018</v>
      </c>
      <c r="E3904" s="1" t="s">
        <v>1195</v>
      </c>
      <c r="F3904" s="1" t="s">
        <v>8</v>
      </c>
      <c r="G3904" s="1" t="s">
        <v>702</v>
      </c>
      <c r="H3904" s="1" t="s">
        <v>701</v>
      </c>
      <c r="I3904" s="1">
        <v>2.8382853E-2</v>
      </c>
      <c r="K3904" s="1">
        <v>109.45959999999999</v>
      </c>
      <c r="L3904" s="1">
        <v>3.9</v>
      </c>
    </row>
    <row r="3905" spans="1:12" x14ac:dyDescent="0.2">
      <c r="A3905" s="1" t="s">
        <v>124</v>
      </c>
      <c r="B3905" s="1" t="s">
        <v>1287</v>
      </c>
      <c r="C3905" s="1" t="s">
        <v>4</v>
      </c>
      <c r="D3905" s="1">
        <v>2018</v>
      </c>
      <c r="E3905" s="1" t="s">
        <v>1195</v>
      </c>
      <c r="F3905" s="1" t="s">
        <v>8</v>
      </c>
      <c r="G3905" s="1" t="s">
        <v>702</v>
      </c>
      <c r="H3905" s="1" t="s">
        <v>701</v>
      </c>
      <c r="I3905" s="1">
        <v>0.25394782300000002</v>
      </c>
      <c r="K3905" s="1">
        <v>223.84039999999999</v>
      </c>
      <c r="L3905" s="1">
        <v>3.9</v>
      </c>
    </row>
    <row r="3906" spans="1:12" x14ac:dyDescent="0.2">
      <c r="A3906" s="1" t="s">
        <v>124</v>
      </c>
      <c r="B3906" s="1" t="s">
        <v>194</v>
      </c>
      <c r="C3906" s="1" t="s">
        <v>171</v>
      </c>
      <c r="D3906" s="1">
        <v>2018</v>
      </c>
      <c r="E3906" s="1" t="s">
        <v>1195</v>
      </c>
      <c r="F3906" s="1" t="s">
        <v>8</v>
      </c>
      <c r="G3906" s="1" t="s">
        <v>702</v>
      </c>
      <c r="H3906" s="1" t="s">
        <v>701</v>
      </c>
      <c r="I3906" s="1">
        <v>5.0790916999999998E-2</v>
      </c>
      <c r="K3906" s="1">
        <v>142.77860000000001</v>
      </c>
      <c r="L3906" s="1">
        <v>3.9</v>
      </c>
    </row>
    <row r="3907" spans="1:12" x14ac:dyDescent="0.2">
      <c r="A3907" s="1" t="s">
        <v>124</v>
      </c>
      <c r="B3907" s="1" t="s">
        <v>1554</v>
      </c>
      <c r="C3907" s="1" t="s">
        <v>171</v>
      </c>
      <c r="D3907" s="1">
        <v>2018</v>
      </c>
      <c r="E3907" s="1" t="s">
        <v>1195</v>
      </c>
      <c r="F3907" s="1" t="s">
        <v>8</v>
      </c>
      <c r="G3907" s="1" t="s">
        <v>702</v>
      </c>
      <c r="H3907" s="1" t="s">
        <v>701</v>
      </c>
      <c r="I3907" s="1">
        <v>2.8207784E-2</v>
      </c>
      <c r="K3907" s="1">
        <v>195.5478</v>
      </c>
      <c r="L3907" s="1">
        <v>3.9</v>
      </c>
    </row>
    <row r="3908" spans="1:12" x14ac:dyDescent="0.2">
      <c r="A3908" s="1" t="s">
        <v>124</v>
      </c>
      <c r="B3908" s="1" t="s">
        <v>868</v>
      </c>
      <c r="C3908" s="1" t="s">
        <v>171</v>
      </c>
      <c r="D3908" s="1">
        <v>2018</v>
      </c>
      <c r="E3908" s="1" t="s">
        <v>1195</v>
      </c>
      <c r="F3908" s="1" t="s">
        <v>8</v>
      </c>
      <c r="G3908" s="1" t="s">
        <v>702</v>
      </c>
      <c r="H3908" s="1" t="s">
        <v>701</v>
      </c>
      <c r="I3908" s="1">
        <v>0.19875618</v>
      </c>
      <c r="K3908" s="1">
        <v>250.7724</v>
      </c>
      <c r="L3908" s="1">
        <v>3.9</v>
      </c>
    </row>
    <row r="3909" spans="1:12" x14ac:dyDescent="0.2">
      <c r="A3909" s="1" t="s">
        <v>124</v>
      </c>
      <c r="B3909" s="1" t="s">
        <v>521</v>
      </c>
      <c r="C3909" s="1" t="s">
        <v>165</v>
      </c>
      <c r="D3909" s="1">
        <v>2018</v>
      </c>
      <c r="E3909" s="1" t="s">
        <v>1195</v>
      </c>
      <c r="F3909" s="1" t="s">
        <v>8</v>
      </c>
      <c r="G3909" s="1" t="s">
        <v>702</v>
      </c>
      <c r="H3909" s="1" t="s">
        <v>701</v>
      </c>
      <c r="I3909" s="1">
        <v>0.159394437</v>
      </c>
      <c r="K3909" s="1">
        <v>105.6938</v>
      </c>
      <c r="L3909" s="1">
        <v>3.9</v>
      </c>
    </row>
    <row r="3910" spans="1:12" x14ac:dyDescent="0.2">
      <c r="A3910" s="1" t="s">
        <v>6</v>
      </c>
      <c r="B3910" s="1" t="s">
        <v>113</v>
      </c>
      <c r="C3910" s="1" t="s">
        <v>112</v>
      </c>
      <c r="D3910" s="1">
        <v>2018</v>
      </c>
      <c r="E3910" s="1" t="s">
        <v>1195</v>
      </c>
      <c r="F3910" s="1" t="s">
        <v>8</v>
      </c>
      <c r="G3910" s="1" t="s">
        <v>702</v>
      </c>
      <c r="H3910" s="1" t="s">
        <v>701</v>
      </c>
      <c r="I3910" s="1">
        <v>2.8062401000000001E-2</v>
      </c>
      <c r="K3910" s="1">
        <v>44.040199999999999</v>
      </c>
      <c r="L3910" s="1">
        <v>3.9</v>
      </c>
    </row>
    <row r="3911" spans="1:12" x14ac:dyDescent="0.2">
      <c r="A3911" s="1" t="s">
        <v>6</v>
      </c>
      <c r="B3911" s="1" t="s">
        <v>1369</v>
      </c>
      <c r="C3911" s="1" t="s">
        <v>17</v>
      </c>
      <c r="D3911" s="1">
        <v>2018</v>
      </c>
      <c r="E3911" s="1" t="s">
        <v>1195</v>
      </c>
      <c r="F3911" s="1" t="s">
        <v>8</v>
      </c>
      <c r="G3911" s="1" t="s">
        <v>702</v>
      </c>
      <c r="H3911" s="1" t="s">
        <v>701</v>
      </c>
      <c r="I3911" s="1">
        <v>1.4497036E-2</v>
      </c>
      <c r="K3911" s="1">
        <v>150.8708</v>
      </c>
      <c r="L3911" s="1">
        <v>3.9</v>
      </c>
    </row>
    <row r="3912" spans="1:12" x14ac:dyDescent="0.2">
      <c r="A3912" s="1" t="s">
        <v>6</v>
      </c>
      <c r="B3912" s="1" t="s">
        <v>948</v>
      </c>
      <c r="C3912" s="1" t="s">
        <v>17</v>
      </c>
      <c r="D3912" s="1">
        <v>2018</v>
      </c>
      <c r="E3912" s="1" t="s">
        <v>1195</v>
      </c>
      <c r="F3912" s="1" t="s">
        <v>8</v>
      </c>
      <c r="G3912" s="1" t="s">
        <v>702</v>
      </c>
      <c r="H3912" s="1" t="s">
        <v>701</v>
      </c>
      <c r="I3912" s="1">
        <v>0.173587926</v>
      </c>
      <c r="K3912" s="1">
        <v>60.019399999999997</v>
      </c>
      <c r="L3912" s="1">
        <v>3.9</v>
      </c>
    </row>
    <row r="3913" spans="1:12" x14ac:dyDescent="0.2">
      <c r="A3913" s="1" t="s">
        <v>6</v>
      </c>
      <c r="B3913" s="1" t="s">
        <v>823</v>
      </c>
      <c r="C3913" s="1" t="s">
        <v>17</v>
      </c>
      <c r="D3913" s="1">
        <v>2018</v>
      </c>
      <c r="E3913" s="1" t="s">
        <v>1195</v>
      </c>
      <c r="F3913" s="1" t="s">
        <v>8</v>
      </c>
      <c r="G3913" s="1" t="s">
        <v>702</v>
      </c>
      <c r="H3913" s="1" t="s">
        <v>701</v>
      </c>
      <c r="I3913" s="1">
        <v>3.9415840000000001E-2</v>
      </c>
      <c r="K3913" s="1">
        <v>247.8092</v>
      </c>
      <c r="L3913" s="1">
        <v>3.9</v>
      </c>
    </row>
    <row r="3914" spans="1:12" x14ac:dyDescent="0.2">
      <c r="A3914" s="1" t="s">
        <v>6</v>
      </c>
      <c r="B3914" s="1" t="s">
        <v>1131</v>
      </c>
      <c r="C3914" s="1" t="s">
        <v>10</v>
      </c>
      <c r="D3914" s="1">
        <v>2018</v>
      </c>
      <c r="E3914" s="1" t="s">
        <v>1195</v>
      </c>
      <c r="F3914" s="1" t="s">
        <v>8</v>
      </c>
      <c r="G3914" s="1" t="s">
        <v>702</v>
      </c>
      <c r="H3914" s="1" t="s">
        <v>701</v>
      </c>
      <c r="I3914" s="1">
        <v>7.2762086000000004E-2</v>
      </c>
      <c r="K3914" s="1">
        <v>120.9072</v>
      </c>
      <c r="L3914" s="1">
        <v>3.9</v>
      </c>
    </row>
    <row r="3915" spans="1:12" x14ac:dyDescent="0.2">
      <c r="A3915" s="1" t="s">
        <v>6</v>
      </c>
      <c r="B3915" s="1" t="s">
        <v>1508</v>
      </c>
      <c r="C3915" s="1" t="s">
        <v>10</v>
      </c>
      <c r="D3915" s="1">
        <v>2018</v>
      </c>
      <c r="E3915" s="1" t="s">
        <v>1195</v>
      </c>
      <c r="F3915" s="1" t="s">
        <v>8</v>
      </c>
      <c r="G3915" s="1" t="s">
        <v>702</v>
      </c>
      <c r="H3915" s="1" t="s">
        <v>701</v>
      </c>
      <c r="I3915" s="1">
        <v>0.150238656</v>
      </c>
      <c r="K3915" s="1">
        <v>229.36940000000001</v>
      </c>
      <c r="L3915" s="1">
        <v>3.9</v>
      </c>
    </row>
    <row r="3916" spans="1:12" x14ac:dyDescent="0.2">
      <c r="A3916" s="1" t="s">
        <v>6</v>
      </c>
      <c r="B3916" s="1" t="s">
        <v>538</v>
      </c>
      <c r="C3916" s="1" t="s">
        <v>14</v>
      </c>
      <c r="D3916" s="1">
        <v>2018</v>
      </c>
      <c r="E3916" s="1" t="s">
        <v>1195</v>
      </c>
      <c r="F3916" s="1" t="s">
        <v>8</v>
      </c>
      <c r="G3916" s="1" t="s">
        <v>702</v>
      </c>
      <c r="H3916" s="1" t="s">
        <v>701</v>
      </c>
      <c r="I3916" s="1">
        <v>0.12308912800000001</v>
      </c>
      <c r="K3916" s="1">
        <v>63.648400000000002</v>
      </c>
      <c r="L3916" s="1">
        <v>3.9</v>
      </c>
    </row>
    <row r="3917" spans="1:12" x14ac:dyDescent="0.2">
      <c r="A3917" s="1" t="s">
        <v>295</v>
      </c>
      <c r="B3917" s="1" t="s">
        <v>699</v>
      </c>
      <c r="C3917" s="1" t="s">
        <v>25</v>
      </c>
      <c r="D3917" s="1">
        <v>2016</v>
      </c>
      <c r="E3917" s="1" t="s">
        <v>1114</v>
      </c>
      <c r="F3917" s="1" t="s">
        <v>8</v>
      </c>
      <c r="G3917" s="1" t="s">
        <v>702</v>
      </c>
      <c r="H3917" s="1" t="s">
        <v>7</v>
      </c>
      <c r="I3917" s="1">
        <v>0</v>
      </c>
      <c r="J3917" s="1">
        <v>16.600000000000001</v>
      </c>
      <c r="K3917" s="1">
        <v>118.8124</v>
      </c>
      <c r="L3917" s="1">
        <v>3.9</v>
      </c>
    </row>
    <row r="3918" spans="1:12" x14ac:dyDescent="0.2">
      <c r="A3918" s="1" t="s">
        <v>295</v>
      </c>
      <c r="B3918" s="1" t="s">
        <v>1084</v>
      </c>
      <c r="C3918" s="1" t="s">
        <v>10</v>
      </c>
      <c r="D3918" s="1">
        <v>2016</v>
      </c>
      <c r="E3918" s="1" t="s">
        <v>1114</v>
      </c>
      <c r="F3918" s="1" t="s">
        <v>8</v>
      </c>
      <c r="G3918" s="1" t="s">
        <v>702</v>
      </c>
      <c r="H3918" s="1" t="s">
        <v>7</v>
      </c>
      <c r="I3918" s="1">
        <v>5.7792343000000003E-2</v>
      </c>
      <c r="J3918" s="1">
        <v>10.695</v>
      </c>
      <c r="K3918" s="1">
        <v>61.453600000000002</v>
      </c>
      <c r="L3918" s="1">
        <v>3.9</v>
      </c>
    </row>
    <row r="3919" spans="1:12" x14ac:dyDescent="0.2">
      <c r="A3919" s="1" t="s">
        <v>295</v>
      </c>
      <c r="B3919" s="1" t="s">
        <v>616</v>
      </c>
      <c r="C3919" s="1" t="s">
        <v>171</v>
      </c>
      <c r="D3919" s="1">
        <v>2016</v>
      </c>
      <c r="E3919" s="1" t="s">
        <v>1114</v>
      </c>
      <c r="F3919" s="1" t="s">
        <v>8</v>
      </c>
      <c r="G3919" s="1" t="s">
        <v>702</v>
      </c>
      <c r="H3919" s="1" t="s">
        <v>7</v>
      </c>
      <c r="I3919" s="1">
        <v>0.112321218</v>
      </c>
      <c r="J3919" s="1">
        <v>20.2</v>
      </c>
      <c r="K3919" s="1">
        <v>123.6046</v>
      </c>
      <c r="L3919" s="1">
        <v>3.9</v>
      </c>
    </row>
    <row r="3920" spans="1:12" x14ac:dyDescent="0.2">
      <c r="A3920" s="1" t="s">
        <v>295</v>
      </c>
      <c r="B3920" s="1" t="s">
        <v>1528</v>
      </c>
      <c r="C3920" s="1" t="s">
        <v>163</v>
      </c>
      <c r="D3920" s="1">
        <v>2016</v>
      </c>
      <c r="E3920" s="1" t="s">
        <v>1114</v>
      </c>
      <c r="F3920" s="1" t="s">
        <v>8</v>
      </c>
      <c r="G3920" s="1" t="s">
        <v>702</v>
      </c>
      <c r="H3920" s="1" t="s">
        <v>7</v>
      </c>
      <c r="I3920" s="1">
        <v>3.3858186999999998E-2</v>
      </c>
      <c r="J3920" s="1">
        <v>11.65</v>
      </c>
      <c r="K3920" s="1">
        <v>113.386</v>
      </c>
      <c r="L3920" s="1">
        <v>3.9</v>
      </c>
    </row>
    <row r="3921" spans="1:12" x14ac:dyDescent="0.2">
      <c r="A3921" s="1" t="s">
        <v>124</v>
      </c>
      <c r="B3921" s="1" t="s">
        <v>1366</v>
      </c>
      <c r="C3921" s="1" t="s">
        <v>28</v>
      </c>
      <c r="D3921" s="1">
        <v>2016</v>
      </c>
      <c r="E3921" s="1" t="s">
        <v>1114</v>
      </c>
      <c r="F3921" s="1" t="s">
        <v>8</v>
      </c>
      <c r="G3921" s="1" t="s">
        <v>702</v>
      </c>
      <c r="H3921" s="1" t="s">
        <v>7</v>
      </c>
      <c r="I3921" s="1">
        <v>9.5158081000000005E-2</v>
      </c>
      <c r="J3921" s="1">
        <v>15.1</v>
      </c>
      <c r="K3921" s="1">
        <v>159.2604</v>
      </c>
      <c r="L3921" s="1">
        <v>3.9</v>
      </c>
    </row>
    <row r="3922" spans="1:12" x14ac:dyDescent="0.2">
      <c r="A3922" s="1" t="s">
        <v>124</v>
      </c>
      <c r="B3922" s="1" t="s">
        <v>503</v>
      </c>
      <c r="C3922" s="1" t="s">
        <v>25</v>
      </c>
      <c r="D3922" s="1">
        <v>2016</v>
      </c>
      <c r="E3922" s="1" t="s">
        <v>1114</v>
      </c>
      <c r="F3922" s="1" t="s">
        <v>8</v>
      </c>
      <c r="G3922" s="1" t="s">
        <v>702</v>
      </c>
      <c r="H3922" s="1" t="s">
        <v>7</v>
      </c>
      <c r="I3922" s="1">
        <v>1.5271793000000001E-2</v>
      </c>
      <c r="J3922" s="1">
        <v>7.4050000000000002</v>
      </c>
      <c r="K3922" s="1">
        <v>89.914599999999993</v>
      </c>
      <c r="L3922" s="1">
        <v>3.9</v>
      </c>
    </row>
    <row r="3923" spans="1:12" x14ac:dyDescent="0.2">
      <c r="A3923" s="1" t="s">
        <v>124</v>
      </c>
      <c r="B3923" s="1" t="s">
        <v>911</v>
      </c>
      <c r="C3923" s="1" t="s">
        <v>25</v>
      </c>
      <c r="D3923" s="1">
        <v>2016</v>
      </c>
      <c r="E3923" s="1" t="s">
        <v>1114</v>
      </c>
      <c r="F3923" s="1" t="s">
        <v>8</v>
      </c>
      <c r="G3923" s="1" t="s">
        <v>702</v>
      </c>
      <c r="H3923" s="1" t="s">
        <v>7</v>
      </c>
      <c r="I3923" s="1">
        <v>0.187558629</v>
      </c>
      <c r="J3923" s="1">
        <v>8.3550000000000004</v>
      </c>
      <c r="K3923" s="1">
        <v>148.04179999999999</v>
      </c>
      <c r="L3923" s="1">
        <v>3.9</v>
      </c>
    </row>
    <row r="3924" spans="1:12" x14ac:dyDescent="0.2">
      <c r="A3924" s="1" t="s">
        <v>124</v>
      </c>
      <c r="B3924" s="1" t="s">
        <v>496</v>
      </c>
      <c r="C3924" s="1" t="s">
        <v>25</v>
      </c>
      <c r="D3924" s="1">
        <v>2016</v>
      </c>
      <c r="E3924" s="1" t="s">
        <v>1114</v>
      </c>
      <c r="F3924" s="1" t="s">
        <v>8</v>
      </c>
      <c r="G3924" s="1" t="s">
        <v>702</v>
      </c>
      <c r="H3924" s="1" t="s">
        <v>7</v>
      </c>
      <c r="I3924" s="1">
        <v>2.1207519000000001E-2</v>
      </c>
      <c r="J3924" s="1">
        <v>15.2</v>
      </c>
      <c r="K3924" s="1">
        <v>219.48240000000001</v>
      </c>
      <c r="L3924" s="1">
        <v>3.9</v>
      </c>
    </row>
    <row r="3925" spans="1:12" x14ac:dyDescent="0.2">
      <c r="A3925" s="1" t="s">
        <v>124</v>
      </c>
      <c r="B3925" s="1" t="s">
        <v>490</v>
      </c>
      <c r="C3925" s="1" t="s">
        <v>17</v>
      </c>
      <c r="D3925" s="1">
        <v>2016</v>
      </c>
      <c r="E3925" s="1" t="s">
        <v>1114</v>
      </c>
      <c r="F3925" s="1" t="s">
        <v>8</v>
      </c>
      <c r="G3925" s="1" t="s">
        <v>702</v>
      </c>
      <c r="H3925" s="1" t="s">
        <v>7</v>
      </c>
      <c r="I3925" s="1">
        <v>0</v>
      </c>
      <c r="J3925" s="1">
        <v>13.35</v>
      </c>
      <c r="K3925" s="1">
        <v>77.601200000000006</v>
      </c>
      <c r="L3925" s="1">
        <v>3.9</v>
      </c>
    </row>
    <row r="3926" spans="1:12" x14ac:dyDescent="0.2">
      <c r="A3926" s="1" t="s">
        <v>124</v>
      </c>
      <c r="B3926" s="1" t="s">
        <v>647</v>
      </c>
      <c r="C3926" s="1" t="s">
        <v>10</v>
      </c>
      <c r="D3926" s="1">
        <v>2016</v>
      </c>
      <c r="E3926" s="1" t="s">
        <v>1114</v>
      </c>
      <c r="F3926" s="1" t="s">
        <v>8</v>
      </c>
      <c r="G3926" s="1" t="s">
        <v>702</v>
      </c>
      <c r="H3926" s="1" t="s">
        <v>7</v>
      </c>
      <c r="I3926" s="1">
        <v>0.17259688500000001</v>
      </c>
      <c r="J3926" s="1">
        <v>15.6</v>
      </c>
      <c r="K3926" s="1">
        <v>114.8518</v>
      </c>
      <c r="L3926" s="1">
        <v>3.9</v>
      </c>
    </row>
    <row r="3927" spans="1:12" x14ac:dyDescent="0.2">
      <c r="A3927" s="1" t="s">
        <v>124</v>
      </c>
      <c r="B3927" s="1" t="s">
        <v>1561</v>
      </c>
      <c r="C3927" s="1" t="s">
        <v>216</v>
      </c>
      <c r="D3927" s="1">
        <v>2016</v>
      </c>
      <c r="E3927" s="1" t="s">
        <v>1114</v>
      </c>
      <c r="F3927" s="1" t="s">
        <v>8</v>
      </c>
      <c r="G3927" s="1" t="s">
        <v>702</v>
      </c>
      <c r="H3927" s="1" t="s">
        <v>7</v>
      </c>
      <c r="I3927" s="1">
        <v>4.4250303999999997E-2</v>
      </c>
      <c r="J3927" s="1">
        <v>18.25</v>
      </c>
      <c r="K3927" s="1">
        <v>174.708</v>
      </c>
      <c r="L3927" s="1">
        <v>3.9</v>
      </c>
    </row>
    <row r="3928" spans="1:12" x14ac:dyDescent="0.2">
      <c r="A3928" s="1" t="s">
        <v>124</v>
      </c>
      <c r="B3928" s="1" t="s">
        <v>211</v>
      </c>
      <c r="C3928" s="1" t="s">
        <v>4</v>
      </c>
      <c r="D3928" s="1">
        <v>2016</v>
      </c>
      <c r="E3928" s="1" t="s">
        <v>1114</v>
      </c>
      <c r="F3928" s="1" t="s">
        <v>8</v>
      </c>
      <c r="G3928" s="1" t="s">
        <v>702</v>
      </c>
      <c r="H3928" s="1" t="s">
        <v>7</v>
      </c>
      <c r="I3928" s="1">
        <v>2.5286583000000001E-2</v>
      </c>
      <c r="J3928" s="1">
        <v>19.600000000000001</v>
      </c>
      <c r="K3928" s="1">
        <v>151.80240000000001</v>
      </c>
      <c r="L3928" s="1">
        <v>3.9</v>
      </c>
    </row>
    <row r="3929" spans="1:12" x14ac:dyDescent="0.2">
      <c r="A3929" s="1" t="s">
        <v>124</v>
      </c>
      <c r="B3929" s="1" t="s">
        <v>447</v>
      </c>
      <c r="C3929" s="1" t="s">
        <v>4</v>
      </c>
      <c r="D3929" s="1">
        <v>2016</v>
      </c>
      <c r="E3929" s="1" t="s">
        <v>1114</v>
      </c>
      <c r="F3929" s="1" t="s">
        <v>8</v>
      </c>
      <c r="G3929" s="1" t="s">
        <v>702</v>
      </c>
      <c r="H3929" s="1" t="s">
        <v>7</v>
      </c>
      <c r="I3929" s="1">
        <v>5.848134E-2</v>
      </c>
      <c r="J3929" s="1">
        <v>20</v>
      </c>
      <c r="K3929" s="1">
        <v>113.3544</v>
      </c>
      <c r="L3929" s="1">
        <v>3.9</v>
      </c>
    </row>
    <row r="3930" spans="1:12" x14ac:dyDescent="0.2">
      <c r="A3930" s="1" t="s">
        <v>124</v>
      </c>
      <c r="B3930" s="1" t="s">
        <v>444</v>
      </c>
      <c r="C3930" s="1" t="s">
        <v>171</v>
      </c>
      <c r="D3930" s="1">
        <v>2016</v>
      </c>
      <c r="E3930" s="1" t="s">
        <v>1114</v>
      </c>
      <c r="F3930" s="1" t="s">
        <v>8</v>
      </c>
      <c r="G3930" s="1" t="s">
        <v>702</v>
      </c>
      <c r="H3930" s="1" t="s">
        <v>7</v>
      </c>
      <c r="I3930" s="1">
        <v>9.2782895000000004E-2</v>
      </c>
      <c r="J3930" s="1">
        <v>7.39</v>
      </c>
      <c r="K3930" s="1">
        <v>252.60659999999999</v>
      </c>
      <c r="L3930" s="1">
        <v>3.9</v>
      </c>
    </row>
    <row r="3931" spans="1:12" x14ac:dyDescent="0.2">
      <c r="A3931" s="1" t="s">
        <v>124</v>
      </c>
      <c r="B3931" s="1" t="s">
        <v>623</v>
      </c>
      <c r="C3931" s="1" t="s">
        <v>171</v>
      </c>
      <c r="D3931" s="1">
        <v>2016</v>
      </c>
      <c r="E3931" s="1" t="s">
        <v>1114</v>
      </c>
      <c r="F3931" s="1" t="s">
        <v>8</v>
      </c>
      <c r="G3931" s="1" t="s">
        <v>702</v>
      </c>
      <c r="H3931" s="1" t="s">
        <v>7</v>
      </c>
      <c r="I3931" s="1">
        <v>2.1425341000000001E-2</v>
      </c>
      <c r="J3931" s="1">
        <v>10</v>
      </c>
      <c r="K3931" s="1">
        <v>250.17500000000001</v>
      </c>
      <c r="L3931" s="1">
        <v>3.9</v>
      </c>
    </row>
    <row r="3932" spans="1:12" x14ac:dyDescent="0.2">
      <c r="A3932" s="1" t="s">
        <v>124</v>
      </c>
      <c r="B3932" s="1" t="s">
        <v>438</v>
      </c>
      <c r="C3932" s="1" t="s">
        <v>171</v>
      </c>
      <c r="D3932" s="1">
        <v>2016</v>
      </c>
      <c r="E3932" s="1" t="s">
        <v>1114</v>
      </c>
      <c r="F3932" s="1" t="s">
        <v>8</v>
      </c>
      <c r="G3932" s="1" t="s">
        <v>702</v>
      </c>
      <c r="H3932" s="1" t="s">
        <v>7</v>
      </c>
      <c r="I3932" s="1">
        <v>4.2211118999999998E-2</v>
      </c>
      <c r="J3932" s="1">
        <v>12.65</v>
      </c>
      <c r="K3932" s="1">
        <v>108.6938</v>
      </c>
      <c r="L3932" s="1">
        <v>3.9</v>
      </c>
    </row>
    <row r="3933" spans="1:12" x14ac:dyDescent="0.2">
      <c r="A3933" s="1" t="s">
        <v>124</v>
      </c>
      <c r="B3933" s="1" t="s">
        <v>300</v>
      </c>
      <c r="C3933" s="1" t="s">
        <v>47</v>
      </c>
      <c r="D3933" s="1">
        <v>2016</v>
      </c>
      <c r="E3933" s="1" t="s">
        <v>1114</v>
      </c>
      <c r="F3933" s="1" t="s">
        <v>8</v>
      </c>
      <c r="G3933" s="1" t="s">
        <v>702</v>
      </c>
      <c r="H3933" s="1" t="s">
        <v>7</v>
      </c>
      <c r="I3933" s="1">
        <v>3.2180493999999997E-2</v>
      </c>
      <c r="J3933" s="1">
        <v>13.35</v>
      </c>
      <c r="K3933" s="1">
        <v>61.2194</v>
      </c>
      <c r="L3933" s="1">
        <v>3.9</v>
      </c>
    </row>
    <row r="3934" spans="1:12" x14ac:dyDescent="0.2">
      <c r="A3934" s="1" t="s">
        <v>124</v>
      </c>
      <c r="B3934" s="1" t="s">
        <v>1404</v>
      </c>
      <c r="C3934" s="1" t="s">
        <v>14</v>
      </c>
      <c r="D3934" s="1">
        <v>2016</v>
      </c>
      <c r="E3934" s="1" t="s">
        <v>1114</v>
      </c>
      <c r="F3934" s="1" t="s">
        <v>8</v>
      </c>
      <c r="G3934" s="1" t="s">
        <v>702</v>
      </c>
      <c r="H3934" s="1" t="s">
        <v>7</v>
      </c>
      <c r="I3934" s="1">
        <v>5.4056926999999998E-2</v>
      </c>
      <c r="J3934" s="1">
        <v>20.350000000000001</v>
      </c>
      <c r="K3934" s="1">
        <v>116.8466</v>
      </c>
      <c r="L3934" s="1">
        <v>3.9</v>
      </c>
    </row>
    <row r="3935" spans="1:12" x14ac:dyDescent="0.2">
      <c r="A3935" s="1" t="s">
        <v>124</v>
      </c>
      <c r="B3935" s="1" t="s">
        <v>591</v>
      </c>
      <c r="C3935" s="1" t="s">
        <v>19</v>
      </c>
      <c r="D3935" s="1">
        <v>2016</v>
      </c>
      <c r="E3935" s="1" t="s">
        <v>1114</v>
      </c>
      <c r="F3935" s="1" t="s">
        <v>8</v>
      </c>
      <c r="G3935" s="1" t="s">
        <v>702</v>
      </c>
      <c r="H3935" s="1" t="s">
        <v>7</v>
      </c>
      <c r="I3935" s="1">
        <v>3.7232109999999999E-2</v>
      </c>
      <c r="J3935" s="1">
        <v>15.7</v>
      </c>
      <c r="K3935" s="1">
        <v>183.1634</v>
      </c>
      <c r="L3935" s="1">
        <v>3.9</v>
      </c>
    </row>
    <row r="3936" spans="1:12" x14ac:dyDescent="0.2">
      <c r="A3936" s="1" t="s">
        <v>6</v>
      </c>
      <c r="B3936" s="1" t="s">
        <v>389</v>
      </c>
      <c r="C3936" s="1" t="s">
        <v>28</v>
      </c>
      <c r="D3936" s="1">
        <v>2016</v>
      </c>
      <c r="E3936" s="1" t="s">
        <v>1114</v>
      </c>
      <c r="F3936" s="1" t="s">
        <v>8</v>
      </c>
      <c r="G3936" s="1" t="s">
        <v>702</v>
      </c>
      <c r="H3936" s="1" t="s">
        <v>7</v>
      </c>
      <c r="I3936" s="1">
        <v>0.12828324299999999</v>
      </c>
      <c r="J3936" s="1">
        <v>9.6950000000000003</v>
      </c>
      <c r="K3936" s="1">
        <v>226.1404</v>
      </c>
      <c r="L3936" s="1">
        <v>3.9</v>
      </c>
    </row>
    <row r="3937" spans="1:12" x14ac:dyDescent="0.2">
      <c r="A3937" s="1" t="s">
        <v>6</v>
      </c>
      <c r="B3937" s="1" t="s">
        <v>100</v>
      </c>
      <c r="C3937" s="1" t="s">
        <v>25</v>
      </c>
      <c r="D3937" s="1">
        <v>2016</v>
      </c>
      <c r="E3937" s="1" t="s">
        <v>1114</v>
      </c>
      <c r="F3937" s="1" t="s">
        <v>8</v>
      </c>
      <c r="G3937" s="1" t="s">
        <v>702</v>
      </c>
      <c r="H3937" s="1" t="s">
        <v>7</v>
      </c>
      <c r="I3937" s="1">
        <v>0</v>
      </c>
      <c r="J3937" s="1">
        <v>9.5</v>
      </c>
      <c r="K3937" s="1">
        <v>79.596000000000004</v>
      </c>
      <c r="L3937" s="1">
        <v>3.9</v>
      </c>
    </row>
    <row r="3938" spans="1:12" x14ac:dyDescent="0.2">
      <c r="A3938" s="1" t="s">
        <v>6</v>
      </c>
      <c r="B3938" s="1" t="s">
        <v>1475</v>
      </c>
      <c r="C3938" s="1" t="s">
        <v>14</v>
      </c>
      <c r="D3938" s="1">
        <v>2016</v>
      </c>
      <c r="E3938" s="1" t="s">
        <v>1114</v>
      </c>
      <c r="F3938" s="1" t="s">
        <v>8</v>
      </c>
      <c r="G3938" s="1" t="s">
        <v>702</v>
      </c>
      <c r="H3938" s="1" t="s">
        <v>7</v>
      </c>
      <c r="I3938" s="1">
        <v>7.5849166999999995E-2</v>
      </c>
      <c r="J3938" s="1">
        <v>11.65</v>
      </c>
      <c r="K3938" s="1">
        <v>85.190799999999996</v>
      </c>
      <c r="L3938" s="1">
        <v>3.9</v>
      </c>
    </row>
    <row r="3939" spans="1:12" x14ac:dyDescent="0.2">
      <c r="A3939" s="1" t="s">
        <v>6</v>
      </c>
      <c r="B3939" s="1" t="s">
        <v>319</v>
      </c>
      <c r="C3939" s="1" t="s">
        <v>14</v>
      </c>
      <c r="D3939" s="1">
        <v>2016</v>
      </c>
      <c r="E3939" s="1" t="s">
        <v>1114</v>
      </c>
      <c r="F3939" s="1" t="s">
        <v>8</v>
      </c>
      <c r="G3939" s="1" t="s">
        <v>702</v>
      </c>
      <c r="H3939" s="1" t="s">
        <v>7</v>
      </c>
      <c r="I3939" s="1">
        <v>9.3655727999999994E-2</v>
      </c>
      <c r="J3939" s="1">
        <v>11.8</v>
      </c>
      <c r="K3939" s="1">
        <v>127.1704</v>
      </c>
      <c r="L3939" s="1">
        <v>3.9</v>
      </c>
    </row>
    <row r="3940" spans="1:12" x14ac:dyDescent="0.2">
      <c r="A3940" s="1" t="s">
        <v>295</v>
      </c>
      <c r="B3940" s="1" t="s">
        <v>532</v>
      </c>
      <c r="C3940" s="1" t="s">
        <v>14</v>
      </c>
      <c r="D3940" s="1">
        <v>2015</v>
      </c>
      <c r="E3940" s="1" t="s">
        <v>922</v>
      </c>
      <c r="F3940" s="1" t="s">
        <v>796</v>
      </c>
      <c r="G3940" s="1" t="s">
        <v>1</v>
      </c>
      <c r="H3940" s="1" t="s">
        <v>7</v>
      </c>
      <c r="I3940" s="1">
        <v>0.141542481</v>
      </c>
      <c r="J3940" s="1">
        <v>6.0350000000000001</v>
      </c>
      <c r="K3940" s="1">
        <v>153.20179999999999</v>
      </c>
      <c r="L3940" s="1">
        <v>3.9</v>
      </c>
    </row>
    <row r="3941" spans="1:12" x14ac:dyDescent="0.2">
      <c r="A3941" s="1" t="s">
        <v>295</v>
      </c>
      <c r="B3941" s="1" t="s">
        <v>1346</v>
      </c>
      <c r="C3941" s="1" t="s">
        <v>19</v>
      </c>
      <c r="D3941" s="1">
        <v>2020</v>
      </c>
      <c r="E3941" s="1" t="s">
        <v>919</v>
      </c>
      <c r="F3941" s="1" t="s">
        <v>796</v>
      </c>
      <c r="G3941" s="1" t="s">
        <v>1</v>
      </c>
      <c r="H3941" s="1" t="s">
        <v>7</v>
      </c>
      <c r="I3941" s="1">
        <v>0.176070535</v>
      </c>
      <c r="J3941" s="1">
        <v>5.6550000000000002</v>
      </c>
      <c r="K3941" s="1">
        <v>144.0102</v>
      </c>
      <c r="L3941" s="1">
        <v>3.9</v>
      </c>
    </row>
    <row r="3942" spans="1:12" x14ac:dyDescent="0.2">
      <c r="A3942" s="1" t="s">
        <v>124</v>
      </c>
      <c r="B3942" s="1" t="s">
        <v>1228</v>
      </c>
      <c r="C3942" s="1" t="s">
        <v>17</v>
      </c>
      <c r="D3942" s="1">
        <v>2015</v>
      </c>
      <c r="E3942" s="1" t="s">
        <v>922</v>
      </c>
      <c r="F3942" s="1" t="s">
        <v>796</v>
      </c>
      <c r="G3942" s="1" t="s">
        <v>1</v>
      </c>
      <c r="H3942" s="1" t="s">
        <v>7</v>
      </c>
      <c r="I3942" s="1">
        <v>0</v>
      </c>
      <c r="J3942" s="1">
        <v>18.75</v>
      </c>
      <c r="K3942" s="1">
        <v>97.904200000000003</v>
      </c>
      <c r="L3942" s="1">
        <v>3.9</v>
      </c>
    </row>
    <row r="3943" spans="1:12" x14ac:dyDescent="0.2">
      <c r="A3943" s="1" t="s">
        <v>124</v>
      </c>
      <c r="B3943" s="1" t="s">
        <v>1402</v>
      </c>
      <c r="C3943" s="1" t="s">
        <v>71</v>
      </c>
      <c r="D3943" s="1">
        <v>2015</v>
      </c>
      <c r="E3943" s="1" t="s">
        <v>922</v>
      </c>
      <c r="F3943" s="1" t="s">
        <v>796</v>
      </c>
      <c r="G3943" s="1" t="s">
        <v>1</v>
      </c>
      <c r="H3943" s="1" t="s">
        <v>7</v>
      </c>
      <c r="I3943" s="1">
        <v>1.7822936000000001E-2</v>
      </c>
      <c r="J3943" s="1">
        <v>7.1449999999999996</v>
      </c>
      <c r="K3943" s="1">
        <v>161.3578</v>
      </c>
      <c r="L3943" s="1">
        <v>3.9</v>
      </c>
    </row>
    <row r="3944" spans="1:12" x14ac:dyDescent="0.2">
      <c r="A3944" s="1" t="s">
        <v>124</v>
      </c>
      <c r="B3944" s="1" t="s">
        <v>658</v>
      </c>
      <c r="C3944" s="1" t="s">
        <v>71</v>
      </c>
      <c r="D3944" s="1">
        <v>2015</v>
      </c>
      <c r="E3944" s="1" t="s">
        <v>922</v>
      </c>
      <c r="F3944" s="1" t="s">
        <v>796</v>
      </c>
      <c r="G3944" s="1" t="s">
        <v>1</v>
      </c>
      <c r="H3944" s="1" t="s">
        <v>7</v>
      </c>
      <c r="I3944" s="1">
        <v>8.6307050999999996E-2</v>
      </c>
      <c r="J3944" s="1">
        <v>7.3</v>
      </c>
      <c r="K3944" s="1">
        <v>146.80760000000001</v>
      </c>
      <c r="L3944" s="1">
        <v>3.9</v>
      </c>
    </row>
    <row r="3945" spans="1:12" x14ac:dyDescent="0.2">
      <c r="A3945" s="1" t="s">
        <v>124</v>
      </c>
      <c r="B3945" s="1" t="s">
        <v>1224</v>
      </c>
      <c r="C3945" s="1" t="s">
        <v>10</v>
      </c>
      <c r="D3945" s="1">
        <v>2015</v>
      </c>
      <c r="E3945" s="1" t="s">
        <v>922</v>
      </c>
      <c r="F3945" s="1" t="s">
        <v>796</v>
      </c>
      <c r="G3945" s="1" t="s">
        <v>1</v>
      </c>
      <c r="H3945" s="1" t="s">
        <v>7</v>
      </c>
      <c r="I3945" s="1">
        <v>9.9309996999999997E-2</v>
      </c>
      <c r="J3945" s="1">
        <v>18.350000000000001</v>
      </c>
      <c r="K3945" s="1">
        <v>91.446200000000005</v>
      </c>
      <c r="L3945" s="1">
        <v>3.9</v>
      </c>
    </row>
    <row r="3946" spans="1:12" x14ac:dyDescent="0.2">
      <c r="A3946" s="1" t="s">
        <v>124</v>
      </c>
      <c r="B3946" s="1" t="s">
        <v>240</v>
      </c>
      <c r="C3946" s="1" t="s">
        <v>10</v>
      </c>
      <c r="D3946" s="1">
        <v>2015</v>
      </c>
      <c r="E3946" s="1" t="s">
        <v>922</v>
      </c>
      <c r="F3946" s="1" t="s">
        <v>796</v>
      </c>
      <c r="G3946" s="1" t="s">
        <v>1</v>
      </c>
      <c r="H3946" s="1" t="s">
        <v>7</v>
      </c>
      <c r="I3946" s="1">
        <v>5.3330652999999999E-2</v>
      </c>
      <c r="J3946" s="1">
        <v>19.7</v>
      </c>
      <c r="K3946" s="1">
        <v>56.792999999999999</v>
      </c>
      <c r="L3946" s="1">
        <v>3.9</v>
      </c>
    </row>
    <row r="3947" spans="1:12" x14ac:dyDescent="0.2">
      <c r="A3947" s="1" t="s">
        <v>124</v>
      </c>
      <c r="B3947" s="1" t="s">
        <v>1334</v>
      </c>
      <c r="C3947" s="1" t="s">
        <v>171</v>
      </c>
      <c r="D3947" s="1">
        <v>2015</v>
      </c>
      <c r="E3947" s="1" t="s">
        <v>922</v>
      </c>
      <c r="F3947" s="1" t="s">
        <v>796</v>
      </c>
      <c r="G3947" s="1" t="s">
        <v>702</v>
      </c>
      <c r="H3947" s="1" t="s">
        <v>7</v>
      </c>
      <c r="I3947" s="1">
        <v>8.6640640000000008E-3</v>
      </c>
      <c r="J3947" s="1">
        <v>5.03</v>
      </c>
      <c r="K3947" s="1">
        <v>119.37560000000001</v>
      </c>
      <c r="L3947" s="1">
        <v>3.9</v>
      </c>
    </row>
    <row r="3948" spans="1:12" x14ac:dyDescent="0.2">
      <c r="A3948" s="1" t="s">
        <v>124</v>
      </c>
      <c r="B3948" s="1" t="s">
        <v>199</v>
      </c>
      <c r="C3948" s="1" t="s">
        <v>171</v>
      </c>
      <c r="D3948" s="1">
        <v>2015</v>
      </c>
      <c r="E3948" s="1" t="s">
        <v>922</v>
      </c>
      <c r="F3948" s="1" t="s">
        <v>796</v>
      </c>
      <c r="G3948" s="1" t="s">
        <v>702</v>
      </c>
      <c r="H3948" s="1" t="s">
        <v>7</v>
      </c>
      <c r="I3948" s="1">
        <v>0.118915034</v>
      </c>
      <c r="J3948" s="1">
        <v>6.2350000000000003</v>
      </c>
      <c r="K3948" s="1">
        <v>264.791</v>
      </c>
      <c r="L3948" s="1">
        <v>3.9</v>
      </c>
    </row>
    <row r="3949" spans="1:12" x14ac:dyDescent="0.2">
      <c r="A3949" s="1" t="s">
        <v>124</v>
      </c>
      <c r="B3949" s="1" t="s">
        <v>1515</v>
      </c>
      <c r="C3949" s="1" t="s">
        <v>171</v>
      </c>
      <c r="D3949" s="1">
        <v>2015</v>
      </c>
      <c r="E3949" s="1" t="s">
        <v>922</v>
      </c>
      <c r="F3949" s="1" t="s">
        <v>796</v>
      </c>
      <c r="G3949" s="1" t="s">
        <v>702</v>
      </c>
      <c r="H3949" s="1" t="s">
        <v>7</v>
      </c>
      <c r="I3949" s="1">
        <v>2.5755119999999999E-2</v>
      </c>
      <c r="J3949" s="1">
        <v>14.6</v>
      </c>
      <c r="K3949" s="1">
        <v>199.60839999999999</v>
      </c>
      <c r="L3949" s="1">
        <v>3.9</v>
      </c>
    </row>
    <row r="3950" spans="1:12" x14ac:dyDescent="0.2">
      <c r="A3950" s="1" t="s">
        <v>124</v>
      </c>
      <c r="B3950" s="1" t="s">
        <v>436</v>
      </c>
      <c r="C3950" s="1" t="s">
        <v>171</v>
      </c>
      <c r="D3950" s="1">
        <v>2015</v>
      </c>
      <c r="E3950" s="1" t="s">
        <v>922</v>
      </c>
      <c r="F3950" s="1" t="s">
        <v>796</v>
      </c>
      <c r="G3950" s="1" t="s">
        <v>702</v>
      </c>
      <c r="H3950" s="1" t="s">
        <v>7</v>
      </c>
      <c r="I3950" s="1">
        <v>8.3528446000000006E-2</v>
      </c>
      <c r="J3950" s="1">
        <v>14.65</v>
      </c>
      <c r="K3950" s="1">
        <v>162.45519999999999</v>
      </c>
      <c r="L3950" s="1">
        <v>3.9</v>
      </c>
    </row>
    <row r="3951" spans="1:12" x14ac:dyDescent="0.2">
      <c r="A3951" s="1" t="s">
        <v>124</v>
      </c>
      <c r="B3951" s="1" t="s">
        <v>758</v>
      </c>
      <c r="C3951" s="1" t="s">
        <v>171</v>
      </c>
      <c r="D3951" s="1">
        <v>2015</v>
      </c>
      <c r="E3951" s="1" t="s">
        <v>922</v>
      </c>
      <c r="F3951" s="1" t="s">
        <v>796</v>
      </c>
      <c r="G3951" s="1" t="s">
        <v>702</v>
      </c>
      <c r="H3951" s="1" t="s">
        <v>7</v>
      </c>
      <c r="I3951" s="1">
        <v>4.7473135E-2</v>
      </c>
      <c r="J3951" s="1">
        <v>18</v>
      </c>
      <c r="K3951" s="1">
        <v>170.54220000000001</v>
      </c>
      <c r="L3951" s="1">
        <v>3.9</v>
      </c>
    </row>
    <row r="3952" spans="1:12" x14ac:dyDescent="0.2">
      <c r="A3952" s="1" t="s">
        <v>124</v>
      </c>
      <c r="B3952" s="1" t="s">
        <v>1481</v>
      </c>
      <c r="C3952" s="1" t="s">
        <v>47</v>
      </c>
      <c r="D3952" s="1">
        <v>2015</v>
      </c>
      <c r="E3952" s="1" t="s">
        <v>922</v>
      </c>
      <c r="F3952" s="1" t="s">
        <v>796</v>
      </c>
      <c r="G3952" s="1" t="s">
        <v>702</v>
      </c>
      <c r="H3952" s="1" t="s">
        <v>7</v>
      </c>
      <c r="I3952" s="1">
        <v>1.6767995000000001E-2</v>
      </c>
      <c r="J3952" s="1">
        <v>17.5</v>
      </c>
      <c r="K3952" s="1">
        <v>141.41800000000001</v>
      </c>
      <c r="L3952" s="1">
        <v>3.9</v>
      </c>
    </row>
    <row r="3953" spans="1:12" x14ac:dyDescent="0.2">
      <c r="A3953" s="1" t="s">
        <v>124</v>
      </c>
      <c r="B3953" s="1" t="s">
        <v>693</v>
      </c>
      <c r="C3953" s="1" t="s">
        <v>165</v>
      </c>
      <c r="D3953" s="1">
        <v>2015</v>
      </c>
      <c r="E3953" s="1" t="s">
        <v>922</v>
      </c>
      <c r="F3953" s="1" t="s">
        <v>796</v>
      </c>
      <c r="G3953" s="1" t="s">
        <v>702</v>
      </c>
      <c r="H3953" s="1" t="s">
        <v>7</v>
      </c>
      <c r="I3953" s="1">
        <v>2.3190134000000001E-2</v>
      </c>
      <c r="J3953" s="1">
        <v>20.5</v>
      </c>
      <c r="K3953" s="1">
        <v>153.434</v>
      </c>
      <c r="L3953" s="1">
        <v>3.9</v>
      </c>
    </row>
    <row r="3954" spans="1:12" x14ac:dyDescent="0.2">
      <c r="A3954" s="1" t="s">
        <v>124</v>
      </c>
      <c r="B3954" s="1" t="s">
        <v>1467</v>
      </c>
      <c r="C3954" s="1" t="s">
        <v>14</v>
      </c>
      <c r="D3954" s="1">
        <v>2015</v>
      </c>
      <c r="E3954" s="1" t="s">
        <v>922</v>
      </c>
      <c r="F3954" s="1" t="s">
        <v>796</v>
      </c>
      <c r="G3954" s="1" t="s">
        <v>702</v>
      </c>
      <c r="H3954" s="1" t="s">
        <v>7</v>
      </c>
      <c r="I3954" s="1">
        <v>5.1571772000000002E-2</v>
      </c>
      <c r="J3954" s="1">
        <v>9.6</v>
      </c>
      <c r="K3954" s="1">
        <v>258.46199999999999</v>
      </c>
      <c r="L3954" s="1">
        <v>3.9</v>
      </c>
    </row>
    <row r="3955" spans="1:12" x14ac:dyDescent="0.2">
      <c r="A3955" s="1" t="s">
        <v>124</v>
      </c>
      <c r="B3955" s="1" t="s">
        <v>153</v>
      </c>
      <c r="C3955" s="1" t="s">
        <v>14</v>
      </c>
      <c r="D3955" s="1">
        <v>2015</v>
      </c>
      <c r="E3955" s="1" t="s">
        <v>922</v>
      </c>
      <c r="F3955" s="1" t="s">
        <v>796</v>
      </c>
      <c r="G3955" s="1" t="s">
        <v>702</v>
      </c>
      <c r="H3955" s="1" t="s">
        <v>7</v>
      </c>
      <c r="I3955" s="1">
        <v>2.6139404000000001E-2</v>
      </c>
      <c r="J3955" s="1">
        <v>9.8000000000000007</v>
      </c>
      <c r="K3955" s="1">
        <v>216.785</v>
      </c>
      <c r="L3955" s="1">
        <v>3.9</v>
      </c>
    </row>
    <row r="3956" spans="1:12" x14ac:dyDescent="0.2">
      <c r="A3956" s="1" t="s">
        <v>124</v>
      </c>
      <c r="B3956" s="1" t="s">
        <v>601</v>
      </c>
      <c r="C3956" s="1" t="s">
        <v>14</v>
      </c>
      <c r="D3956" s="1">
        <v>2015</v>
      </c>
      <c r="E3956" s="1" t="s">
        <v>922</v>
      </c>
      <c r="F3956" s="1" t="s">
        <v>796</v>
      </c>
      <c r="G3956" s="1" t="s">
        <v>702</v>
      </c>
      <c r="H3956" s="1" t="s">
        <v>7</v>
      </c>
      <c r="I3956" s="1">
        <v>3.6033638999999999E-2</v>
      </c>
      <c r="J3956" s="1">
        <v>13.65</v>
      </c>
      <c r="K3956" s="1">
        <v>183.79239999999999</v>
      </c>
      <c r="L3956" s="1">
        <v>3.9</v>
      </c>
    </row>
    <row r="3957" spans="1:12" x14ac:dyDescent="0.2">
      <c r="A3957" s="1" t="s">
        <v>124</v>
      </c>
      <c r="B3957" s="1" t="s">
        <v>1268</v>
      </c>
      <c r="C3957" s="1" t="s">
        <v>14</v>
      </c>
      <c r="D3957" s="1">
        <v>2015</v>
      </c>
      <c r="E3957" s="1" t="s">
        <v>922</v>
      </c>
      <c r="F3957" s="1" t="s">
        <v>796</v>
      </c>
      <c r="G3957" s="1" t="s">
        <v>702</v>
      </c>
      <c r="H3957" s="1" t="s">
        <v>7</v>
      </c>
      <c r="I3957" s="1">
        <v>3.9090105E-2</v>
      </c>
      <c r="J3957" s="1">
        <v>18</v>
      </c>
      <c r="K3957" s="1">
        <v>148.4418</v>
      </c>
      <c r="L3957" s="1">
        <v>3.9</v>
      </c>
    </row>
    <row r="3958" spans="1:12" x14ac:dyDescent="0.2">
      <c r="A3958" s="1" t="s">
        <v>124</v>
      </c>
      <c r="B3958" s="1" t="s">
        <v>851</v>
      </c>
      <c r="C3958" s="1" t="s">
        <v>14</v>
      </c>
      <c r="D3958" s="1">
        <v>2015</v>
      </c>
      <c r="E3958" s="1" t="s">
        <v>922</v>
      </c>
      <c r="F3958" s="1" t="s">
        <v>796</v>
      </c>
      <c r="G3958" s="1" t="s">
        <v>702</v>
      </c>
      <c r="H3958" s="1" t="s">
        <v>7</v>
      </c>
      <c r="I3958" s="1">
        <v>0.11834228500000001</v>
      </c>
      <c r="J3958" s="1">
        <v>19.350000000000001</v>
      </c>
      <c r="K3958" s="1">
        <v>222.6088</v>
      </c>
      <c r="L3958" s="1">
        <v>3.9</v>
      </c>
    </row>
    <row r="3959" spans="1:12" x14ac:dyDescent="0.2">
      <c r="A3959" s="1" t="s">
        <v>124</v>
      </c>
      <c r="B3959" s="1" t="s">
        <v>848</v>
      </c>
      <c r="C3959" s="1" t="s">
        <v>19</v>
      </c>
      <c r="D3959" s="1">
        <v>2015</v>
      </c>
      <c r="E3959" s="1" t="s">
        <v>922</v>
      </c>
      <c r="F3959" s="1" t="s">
        <v>796</v>
      </c>
      <c r="G3959" s="1" t="s">
        <v>702</v>
      </c>
      <c r="H3959" s="1" t="s">
        <v>7</v>
      </c>
      <c r="I3959" s="1">
        <v>7.9132211999999993E-2</v>
      </c>
      <c r="J3959" s="1">
        <v>6.1349999999999998</v>
      </c>
      <c r="K3959" s="1">
        <v>112.68600000000001</v>
      </c>
      <c r="L3959" s="1">
        <v>3.9</v>
      </c>
    </row>
    <row r="3960" spans="1:12" x14ac:dyDescent="0.2">
      <c r="A3960" s="1" t="s">
        <v>124</v>
      </c>
      <c r="B3960" s="1" t="s">
        <v>1153</v>
      </c>
      <c r="C3960" s="1" t="s">
        <v>19</v>
      </c>
      <c r="D3960" s="1">
        <v>2015</v>
      </c>
      <c r="E3960" s="1" t="s">
        <v>922</v>
      </c>
      <c r="F3960" s="1" t="s">
        <v>796</v>
      </c>
      <c r="G3960" s="1" t="s">
        <v>702</v>
      </c>
      <c r="H3960" s="1" t="s">
        <v>7</v>
      </c>
      <c r="I3960" s="1">
        <v>2.7114237999999999E-2</v>
      </c>
      <c r="J3960" s="1">
        <v>8.52</v>
      </c>
      <c r="K3960" s="1">
        <v>151.9682</v>
      </c>
      <c r="L3960" s="1">
        <v>3.9</v>
      </c>
    </row>
    <row r="3961" spans="1:12" x14ac:dyDescent="0.2">
      <c r="A3961" s="1" t="s">
        <v>124</v>
      </c>
      <c r="B3961" s="1" t="s">
        <v>1380</v>
      </c>
      <c r="C3961" s="1" t="s">
        <v>19</v>
      </c>
      <c r="D3961" s="1">
        <v>2015</v>
      </c>
      <c r="E3961" s="1" t="s">
        <v>922</v>
      </c>
      <c r="F3961" s="1" t="s">
        <v>796</v>
      </c>
      <c r="G3961" s="1" t="s">
        <v>702</v>
      </c>
      <c r="H3961" s="1" t="s">
        <v>7</v>
      </c>
      <c r="I3961" s="1">
        <v>0.15087286799999999</v>
      </c>
      <c r="J3961" s="1">
        <v>14.6</v>
      </c>
      <c r="K3961" s="1">
        <v>47.569200000000002</v>
      </c>
      <c r="L3961" s="1">
        <v>3.9</v>
      </c>
    </row>
    <row r="3962" spans="1:12" x14ac:dyDescent="0.2">
      <c r="A3962" s="1" t="s">
        <v>124</v>
      </c>
      <c r="B3962" s="1" t="s">
        <v>1492</v>
      </c>
      <c r="C3962" s="1" t="s">
        <v>19</v>
      </c>
      <c r="D3962" s="1">
        <v>2015</v>
      </c>
      <c r="E3962" s="1" t="s">
        <v>922</v>
      </c>
      <c r="F3962" s="1" t="s">
        <v>796</v>
      </c>
      <c r="G3962" s="1" t="s">
        <v>702</v>
      </c>
      <c r="H3962" s="1" t="s">
        <v>7</v>
      </c>
      <c r="I3962" s="1">
        <v>9.8102580999999994E-2</v>
      </c>
      <c r="J3962" s="1">
        <v>17.5</v>
      </c>
      <c r="K3962" s="1">
        <v>172.97380000000001</v>
      </c>
      <c r="L3962" s="1">
        <v>3.9</v>
      </c>
    </row>
    <row r="3963" spans="1:12" x14ac:dyDescent="0.2">
      <c r="A3963" s="1" t="s">
        <v>124</v>
      </c>
      <c r="B3963" s="1" t="s">
        <v>1108</v>
      </c>
      <c r="C3963" s="1" t="s">
        <v>28</v>
      </c>
      <c r="D3963" s="1">
        <v>2020</v>
      </c>
      <c r="E3963" s="1" t="s">
        <v>919</v>
      </c>
      <c r="F3963" s="1" t="s">
        <v>796</v>
      </c>
      <c r="G3963" s="1" t="s">
        <v>702</v>
      </c>
      <c r="H3963" s="1" t="s">
        <v>7</v>
      </c>
      <c r="I3963" s="1">
        <v>8.5434195000000004E-2</v>
      </c>
      <c r="J3963" s="1">
        <v>9.6</v>
      </c>
      <c r="K3963" s="1">
        <v>105.02800000000001</v>
      </c>
      <c r="L3963" s="1">
        <v>3.9</v>
      </c>
    </row>
    <row r="3964" spans="1:12" x14ac:dyDescent="0.2">
      <c r="A3964" s="1" t="s">
        <v>124</v>
      </c>
      <c r="B3964" s="1" t="s">
        <v>285</v>
      </c>
      <c r="C3964" s="1" t="s">
        <v>112</v>
      </c>
      <c r="D3964" s="1">
        <v>2020</v>
      </c>
      <c r="E3964" s="1" t="s">
        <v>919</v>
      </c>
      <c r="F3964" s="1" t="s">
        <v>796</v>
      </c>
      <c r="G3964" s="1" t="s">
        <v>702</v>
      </c>
      <c r="H3964" s="1" t="s">
        <v>7</v>
      </c>
      <c r="I3964" s="1">
        <v>8.7963415000000003E-2</v>
      </c>
      <c r="J3964" s="1">
        <v>17.850000000000001</v>
      </c>
      <c r="K3964" s="1">
        <v>193.3794</v>
      </c>
      <c r="L3964" s="1">
        <v>3.9</v>
      </c>
    </row>
    <row r="3965" spans="1:12" x14ac:dyDescent="0.2">
      <c r="A3965" s="1" t="s">
        <v>124</v>
      </c>
      <c r="B3965" s="1" t="s">
        <v>1303</v>
      </c>
      <c r="C3965" s="1" t="s">
        <v>25</v>
      </c>
      <c r="D3965" s="1">
        <v>2020</v>
      </c>
      <c r="E3965" s="1" t="s">
        <v>919</v>
      </c>
      <c r="F3965" s="1" t="s">
        <v>796</v>
      </c>
      <c r="G3965" s="1" t="s">
        <v>702</v>
      </c>
      <c r="H3965" s="1" t="s">
        <v>7</v>
      </c>
      <c r="I3965" s="1">
        <v>3.2125560999999997E-2</v>
      </c>
      <c r="J3965" s="1">
        <v>7.6550000000000002</v>
      </c>
      <c r="K3965" s="1">
        <v>115.7492</v>
      </c>
      <c r="L3965" s="1">
        <v>3.9</v>
      </c>
    </row>
    <row r="3966" spans="1:12" x14ac:dyDescent="0.2">
      <c r="A3966" s="1" t="s">
        <v>124</v>
      </c>
      <c r="B3966" s="1" t="s">
        <v>1427</v>
      </c>
      <c r="C3966" s="1" t="s">
        <v>17</v>
      </c>
      <c r="D3966" s="1">
        <v>2020</v>
      </c>
      <c r="E3966" s="1" t="s">
        <v>919</v>
      </c>
      <c r="F3966" s="1" t="s">
        <v>796</v>
      </c>
      <c r="G3966" s="1" t="s">
        <v>702</v>
      </c>
      <c r="H3966" s="1" t="s">
        <v>7</v>
      </c>
      <c r="I3966" s="1">
        <v>9.3913606999999996E-2</v>
      </c>
      <c r="J3966" s="1">
        <v>6.6150000000000002</v>
      </c>
      <c r="K3966" s="1">
        <v>198.74260000000001</v>
      </c>
      <c r="L3966" s="1">
        <v>3.9</v>
      </c>
    </row>
    <row r="3967" spans="1:12" x14ac:dyDescent="0.2">
      <c r="A3967" s="1" t="s">
        <v>124</v>
      </c>
      <c r="B3967" s="1" t="s">
        <v>1544</v>
      </c>
      <c r="C3967" s="1" t="s">
        <v>17</v>
      </c>
      <c r="D3967" s="1">
        <v>2020</v>
      </c>
      <c r="E3967" s="1" t="s">
        <v>919</v>
      </c>
      <c r="F3967" s="1" t="s">
        <v>796</v>
      </c>
      <c r="G3967" s="1" t="s">
        <v>702</v>
      </c>
      <c r="H3967" s="1" t="s">
        <v>7</v>
      </c>
      <c r="I3967" s="1">
        <v>2.4331585999999999E-2</v>
      </c>
      <c r="J3967" s="1">
        <v>12.6</v>
      </c>
      <c r="K3967" s="1">
        <v>34.987400000000001</v>
      </c>
      <c r="L3967" s="1">
        <v>3.9</v>
      </c>
    </row>
    <row r="3968" spans="1:12" x14ac:dyDescent="0.2">
      <c r="A3968" s="1" t="s">
        <v>124</v>
      </c>
      <c r="B3968" s="1" t="s">
        <v>481</v>
      </c>
      <c r="C3968" s="1" t="s">
        <v>10</v>
      </c>
      <c r="D3968" s="1">
        <v>2020</v>
      </c>
      <c r="E3968" s="1" t="s">
        <v>919</v>
      </c>
      <c r="F3968" s="1" t="s">
        <v>796</v>
      </c>
      <c r="G3968" s="1" t="s">
        <v>702</v>
      </c>
      <c r="H3968" s="1" t="s">
        <v>7</v>
      </c>
      <c r="I3968" s="1">
        <v>0.121225455</v>
      </c>
      <c r="J3968" s="1">
        <v>6.36</v>
      </c>
      <c r="K3968" s="1">
        <v>45.905999999999999</v>
      </c>
      <c r="L3968" s="1">
        <v>3.9</v>
      </c>
    </row>
    <row r="3969" spans="1:12" x14ac:dyDescent="0.2">
      <c r="A3969" s="1" t="s">
        <v>124</v>
      </c>
      <c r="B3969" s="1" t="s">
        <v>239</v>
      </c>
      <c r="C3969" s="1" t="s">
        <v>10</v>
      </c>
      <c r="D3969" s="1">
        <v>2020</v>
      </c>
      <c r="E3969" s="1" t="s">
        <v>919</v>
      </c>
      <c r="F3969" s="1" t="s">
        <v>796</v>
      </c>
      <c r="G3969" s="1" t="s">
        <v>702</v>
      </c>
      <c r="H3969" s="1" t="s">
        <v>7</v>
      </c>
      <c r="I3969" s="1">
        <v>0.14936069799999999</v>
      </c>
      <c r="J3969" s="1">
        <v>7.4749999999999996</v>
      </c>
      <c r="K3969" s="1">
        <v>243.4854</v>
      </c>
      <c r="L3969" s="1">
        <v>3.9</v>
      </c>
    </row>
    <row r="3970" spans="1:12" x14ac:dyDescent="0.2">
      <c r="A3970" s="1" t="s">
        <v>124</v>
      </c>
      <c r="B3970" s="1" t="s">
        <v>1166</v>
      </c>
      <c r="C3970" s="1" t="s">
        <v>171</v>
      </c>
      <c r="D3970" s="1">
        <v>2020</v>
      </c>
      <c r="E3970" s="1" t="s">
        <v>919</v>
      </c>
      <c r="F3970" s="1" t="s">
        <v>796</v>
      </c>
      <c r="G3970" s="1" t="s">
        <v>702</v>
      </c>
      <c r="H3970" s="1" t="s">
        <v>7</v>
      </c>
      <c r="I3970" s="1">
        <v>6.9809115000000005E-2</v>
      </c>
      <c r="J3970" s="1">
        <v>8.6</v>
      </c>
      <c r="K3970" s="1">
        <v>90.514600000000002</v>
      </c>
      <c r="L3970" s="1">
        <v>3.9</v>
      </c>
    </row>
    <row r="3971" spans="1:12" x14ac:dyDescent="0.2">
      <c r="A3971" s="1" t="s">
        <v>124</v>
      </c>
      <c r="B3971" s="1" t="s">
        <v>1162</v>
      </c>
      <c r="C3971" s="1" t="s">
        <v>171</v>
      </c>
      <c r="D3971" s="1">
        <v>2020</v>
      </c>
      <c r="E3971" s="1" t="s">
        <v>919</v>
      </c>
      <c r="F3971" s="1" t="s">
        <v>796</v>
      </c>
      <c r="G3971" s="1" t="s">
        <v>528</v>
      </c>
      <c r="H3971" s="1" t="s">
        <v>7</v>
      </c>
      <c r="I3971" s="1">
        <v>0.12695814699999999</v>
      </c>
      <c r="J3971" s="1">
        <v>17</v>
      </c>
      <c r="K3971" s="1">
        <v>125.83620000000001</v>
      </c>
      <c r="L3971" s="1">
        <v>3.9</v>
      </c>
    </row>
    <row r="3972" spans="1:12" x14ac:dyDescent="0.2">
      <c r="A3972" s="1" t="s">
        <v>124</v>
      </c>
      <c r="B3972" s="1" t="s">
        <v>755</v>
      </c>
      <c r="C3972" s="1" t="s">
        <v>165</v>
      </c>
      <c r="D3972" s="1">
        <v>2020</v>
      </c>
      <c r="E3972" s="1" t="s">
        <v>919</v>
      </c>
      <c r="F3972" s="1" t="s">
        <v>796</v>
      </c>
      <c r="G3972" s="1" t="s">
        <v>528</v>
      </c>
      <c r="H3972" s="1" t="s">
        <v>7</v>
      </c>
      <c r="I3972" s="1">
        <v>1.1253320000000001E-2</v>
      </c>
      <c r="J3972" s="1">
        <v>14.65</v>
      </c>
      <c r="K3972" s="1">
        <v>57.061399999999999</v>
      </c>
      <c r="L3972" s="1">
        <v>3.9</v>
      </c>
    </row>
    <row r="3973" spans="1:12" x14ac:dyDescent="0.2">
      <c r="A3973" s="1" t="s">
        <v>124</v>
      </c>
      <c r="B3973" s="1" t="s">
        <v>159</v>
      </c>
      <c r="C3973" s="1" t="s">
        <v>14</v>
      </c>
      <c r="D3973" s="1">
        <v>2020</v>
      </c>
      <c r="E3973" s="1" t="s">
        <v>919</v>
      </c>
      <c r="F3973" s="1" t="s">
        <v>796</v>
      </c>
      <c r="G3973" s="1" t="s">
        <v>528</v>
      </c>
      <c r="H3973" s="1" t="s">
        <v>7</v>
      </c>
      <c r="I3973" s="1">
        <v>0.12241394</v>
      </c>
      <c r="J3973" s="1">
        <v>12.85</v>
      </c>
      <c r="K3973" s="1">
        <v>42.942799999999998</v>
      </c>
      <c r="L3973" s="1">
        <v>3.9</v>
      </c>
    </row>
    <row r="3974" spans="1:12" x14ac:dyDescent="0.2">
      <c r="A3974" s="1" t="s">
        <v>124</v>
      </c>
      <c r="B3974" s="1" t="s">
        <v>844</v>
      </c>
      <c r="C3974" s="1" t="s">
        <v>122</v>
      </c>
      <c r="D3974" s="1">
        <v>2020</v>
      </c>
      <c r="E3974" s="1" t="s">
        <v>919</v>
      </c>
      <c r="F3974" s="1" t="s">
        <v>796</v>
      </c>
      <c r="G3974" s="1" t="s">
        <v>528</v>
      </c>
      <c r="H3974" s="1" t="s">
        <v>7</v>
      </c>
      <c r="I3974" s="1">
        <v>0</v>
      </c>
      <c r="J3974" s="1">
        <v>12.5</v>
      </c>
      <c r="K3974" s="1">
        <v>127.102</v>
      </c>
      <c r="L3974" s="1">
        <v>3.9</v>
      </c>
    </row>
    <row r="3975" spans="1:12" x14ac:dyDescent="0.2">
      <c r="A3975" s="1" t="s">
        <v>124</v>
      </c>
      <c r="B3975" s="1" t="s">
        <v>1050</v>
      </c>
      <c r="C3975" s="1" t="s">
        <v>122</v>
      </c>
      <c r="D3975" s="1">
        <v>2020</v>
      </c>
      <c r="E3975" s="1" t="s">
        <v>919</v>
      </c>
      <c r="F3975" s="1" t="s">
        <v>796</v>
      </c>
      <c r="G3975" s="1" t="s">
        <v>528</v>
      </c>
      <c r="H3975" s="1" t="s">
        <v>7</v>
      </c>
      <c r="I3975" s="1">
        <v>0.15486035300000001</v>
      </c>
      <c r="J3975" s="1">
        <v>15</v>
      </c>
      <c r="K3975" s="1">
        <v>106.1938</v>
      </c>
      <c r="L3975" s="1">
        <v>3.9</v>
      </c>
    </row>
    <row r="3976" spans="1:12" x14ac:dyDescent="0.2">
      <c r="A3976" s="1" t="s">
        <v>6</v>
      </c>
      <c r="B3976" s="1" t="s">
        <v>833</v>
      </c>
      <c r="C3976" s="1" t="s">
        <v>25</v>
      </c>
      <c r="D3976" s="1">
        <v>2015</v>
      </c>
      <c r="E3976" s="1" t="s">
        <v>922</v>
      </c>
      <c r="F3976" s="1" t="s">
        <v>796</v>
      </c>
      <c r="G3976" s="1" t="s">
        <v>528</v>
      </c>
      <c r="H3976" s="1" t="s">
        <v>7</v>
      </c>
      <c r="I3976" s="1">
        <v>0.102038294</v>
      </c>
      <c r="J3976" s="1">
        <v>4.6150000000000002</v>
      </c>
      <c r="K3976" s="1">
        <v>231.93</v>
      </c>
      <c r="L3976" s="1">
        <v>3.9</v>
      </c>
    </row>
    <row r="3977" spans="1:12" x14ac:dyDescent="0.2">
      <c r="A3977" s="1" t="s">
        <v>6</v>
      </c>
      <c r="B3977" s="1" t="s">
        <v>1398</v>
      </c>
      <c r="C3977" s="1" t="s">
        <v>25</v>
      </c>
      <c r="D3977" s="1">
        <v>2015</v>
      </c>
      <c r="E3977" s="1" t="s">
        <v>922</v>
      </c>
      <c r="F3977" s="1" t="s">
        <v>796</v>
      </c>
      <c r="G3977" s="1" t="s">
        <v>528</v>
      </c>
      <c r="H3977" s="1" t="s">
        <v>7</v>
      </c>
      <c r="I3977" s="1">
        <v>8.3683243000000004E-2</v>
      </c>
      <c r="J3977" s="1">
        <v>13</v>
      </c>
      <c r="K3977" s="1">
        <v>198.54259999999999</v>
      </c>
      <c r="L3977" s="1">
        <v>3.9</v>
      </c>
    </row>
    <row r="3978" spans="1:12" x14ac:dyDescent="0.2">
      <c r="A3978" s="1" t="s">
        <v>6</v>
      </c>
      <c r="B3978" s="1" t="s">
        <v>1560</v>
      </c>
      <c r="C3978" s="1" t="s">
        <v>17</v>
      </c>
      <c r="D3978" s="1">
        <v>2015</v>
      </c>
      <c r="E3978" s="1" t="s">
        <v>922</v>
      </c>
      <c r="F3978" s="1" t="s">
        <v>796</v>
      </c>
      <c r="G3978" s="1" t="s">
        <v>528</v>
      </c>
      <c r="H3978" s="1" t="s">
        <v>7</v>
      </c>
      <c r="I3978" s="1">
        <v>3.8224790000000002E-2</v>
      </c>
      <c r="J3978" s="1">
        <v>6.9050000000000002</v>
      </c>
      <c r="K3978" s="1">
        <v>99.872600000000006</v>
      </c>
      <c r="L3978" s="1">
        <v>3.9</v>
      </c>
    </row>
    <row r="3979" spans="1:12" x14ac:dyDescent="0.2">
      <c r="A3979" s="1" t="s">
        <v>6</v>
      </c>
      <c r="B3979" s="1" t="s">
        <v>361</v>
      </c>
      <c r="C3979" s="1" t="s">
        <v>71</v>
      </c>
      <c r="D3979" s="1">
        <v>2015</v>
      </c>
      <c r="E3979" s="1" t="s">
        <v>922</v>
      </c>
      <c r="F3979" s="1" t="s">
        <v>796</v>
      </c>
      <c r="G3979" s="1" t="s">
        <v>528</v>
      </c>
      <c r="H3979" s="1" t="s">
        <v>7</v>
      </c>
      <c r="I3979" s="1">
        <v>1.4115625999999999E-2</v>
      </c>
      <c r="J3979" s="1">
        <v>11.8</v>
      </c>
      <c r="K3979" s="1">
        <v>178.53440000000001</v>
      </c>
      <c r="L3979" s="1">
        <v>3.9</v>
      </c>
    </row>
    <row r="3980" spans="1:12" x14ac:dyDescent="0.2">
      <c r="A3980" s="1" t="s">
        <v>6</v>
      </c>
      <c r="B3980" s="1" t="s">
        <v>356</v>
      </c>
      <c r="C3980" s="1" t="s">
        <v>71</v>
      </c>
      <c r="D3980" s="1">
        <v>2015</v>
      </c>
      <c r="E3980" s="1" t="s">
        <v>922</v>
      </c>
      <c r="F3980" s="1" t="s">
        <v>796</v>
      </c>
      <c r="G3980" s="1" t="s">
        <v>528</v>
      </c>
      <c r="H3980" s="1" t="s">
        <v>7</v>
      </c>
      <c r="I3980" s="1">
        <v>0.110254143</v>
      </c>
      <c r="J3980" s="1">
        <v>15.85</v>
      </c>
      <c r="K3980" s="1">
        <v>37.3506</v>
      </c>
      <c r="L3980" s="1">
        <v>3.9</v>
      </c>
    </row>
    <row r="3981" spans="1:12" x14ac:dyDescent="0.2">
      <c r="A3981" s="1" t="s">
        <v>6</v>
      </c>
      <c r="B3981" s="1" t="s">
        <v>736</v>
      </c>
      <c r="C3981" s="1" t="s">
        <v>71</v>
      </c>
      <c r="D3981" s="1">
        <v>2015</v>
      </c>
      <c r="E3981" s="1" t="s">
        <v>922</v>
      </c>
      <c r="F3981" s="1" t="s">
        <v>796</v>
      </c>
      <c r="G3981" s="1" t="s">
        <v>528</v>
      </c>
      <c r="H3981" s="1" t="s">
        <v>7</v>
      </c>
      <c r="I3981" s="1">
        <v>9.7510481999999996E-2</v>
      </c>
      <c r="J3981" s="1">
        <v>19</v>
      </c>
      <c r="K3981" s="1">
        <v>48.171799999999998</v>
      </c>
      <c r="L3981" s="1">
        <v>3.9</v>
      </c>
    </row>
    <row r="3982" spans="1:12" x14ac:dyDescent="0.2">
      <c r="A3982" s="1" t="s">
        <v>6</v>
      </c>
      <c r="B3982" s="1" t="s">
        <v>1508</v>
      </c>
      <c r="C3982" s="1" t="s">
        <v>10</v>
      </c>
      <c r="D3982" s="1">
        <v>2015</v>
      </c>
      <c r="E3982" s="1" t="s">
        <v>922</v>
      </c>
      <c r="F3982" s="1" t="s">
        <v>796</v>
      </c>
      <c r="G3982" s="1" t="s">
        <v>528</v>
      </c>
      <c r="H3982" s="1" t="s">
        <v>7</v>
      </c>
      <c r="I3982" s="1">
        <v>8.5981978000000001E-2</v>
      </c>
      <c r="J3982" s="1">
        <v>6.78</v>
      </c>
      <c r="K3982" s="1">
        <v>228.46940000000001</v>
      </c>
      <c r="L3982" s="1">
        <v>3.9</v>
      </c>
    </row>
    <row r="3983" spans="1:12" x14ac:dyDescent="0.2">
      <c r="A3983" s="1" t="s">
        <v>6</v>
      </c>
      <c r="B3983" s="1" t="s">
        <v>50</v>
      </c>
      <c r="C3983" s="1" t="s">
        <v>47</v>
      </c>
      <c r="D3983" s="1">
        <v>2015</v>
      </c>
      <c r="E3983" s="1" t="s">
        <v>922</v>
      </c>
      <c r="F3983" s="1" t="s">
        <v>796</v>
      </c>
      <c r="G3983" s="1" t="s">
        <v>528</v>
      </c>
      <c r="H3983" s="1" t="s">
        <v>7</v>
      </c>
      <c r="I3983" s="1">
        <v>0.151159243</v>
      </c>
      <c r="J3983" s="1">
        <v>5.86</v>
      </c>
      <c r="K3983" s="1">
        <v>156.63140000000001</v>
      </c>
      <c r="L3983" s="1">
        <v>3.9</v>
      </c>
    </row>
    <row r="3984" spans="1:12" x14ac:dyDescent="0.2">
      <c r="A3984" s="1" t="s">
        <v>6</v>
      </c>
      <c r="B3984" s="1" t="s">
        <v>1117</v>
      </c>
      <c r="C3984" s="1" t="s">
        <v>14</v>
      </c>
      <c r="D3984" s="1">
        <v>2015</v>
      </c>
      <c r="E3984" s="1" t="s">
        <v>922</v>
      </c>
      <c r="F3984" s="1" t="s">
        <v>796</v>
      </c>
      <c r="G3984" s="1" t="s">
        <v>528</v>
      </c>
      <c r="H3984" s="1" t="s">
        <v>7</v>
      </c>
      <c r="I3984" s="1">
        <v>1.5997687E-2</v>
      </c>
      <c r="J3984" s="1">
        <v>17</v>
      </c>
      <c r="K3984" s="1">
        <v>229.1352</v>
      </c>
      <c r="L3984" s="1">
        <v>3.9</v>
      </c>
    </row>
    <row r="3985" spans="1:12" x14ac:dyDescent="0.2">
      <c r="A3985" s="1" t="s">
        <v>6</v>
      </c>
      <c r="B3985" s="1" t="s">
        <v>799</v>
      </c>
      <c r="C3985" s="1" t="s">
        <v>122</v>
      </c>
      <c r="D3985" s="1">
        <v>2015</v>
      </c>
      <c r="E3985" s="1" t="s">
        <v>922</v>
      </c>
      <c r="F3985" s="1" t="s">
        <v>796</v>
      </c>
      <c r="G3985" s="1" t="s">
        <v>528</v>
      </c>
      <c r="H3985" s="1" t="s">
        <v>7</v>
      </c>
      <c r="I3985" s="1">
        <v>5.3288857000000002E-2</v>
      </c>
      <c r="J3985" s="1">
        <v>17.600000000000001</v>
      </c>
      <c r="K3985" s="1">
        <v>47.305999999999997</v>
      </c>
      <c r="L3985" s="1">
        <v>3.9</v>
      </c>
    </row>
    <row r="3986" spans="1:12" x14ac:dyDescent="0.2">
      <c r="A3986" s="1" t="s">
        <v>6</v>
      </c>
      <c r="B3986" s="1" t="s">
        <v>582</v>
      </c>
      <c r="C3986" s="1" t="s">
        <v>28</v>
      </c>
      <c r="D3986" s="1">
        <v>2020</v>
      </c>
      <c r="E3986" s="1" t="s">
        <v>919</v>
      </c>
      <c r="F3986" s="1" t="s">
        <v>796</v>
      </c>
      <c r="G3986" s="1" t="s">
        <v>528</v>
      </c>
      <c r="H3986" s="1" t="s">
        <v>7</v>
      </c>
      <c r="I3986" s="1">
        <v>0</v>
      </c>
      <c r="J3986" s="1">
        <v>10.8</v>
      </c>
      <c r="K3986" s="1">
        <v>40.713799999999999</v>
      </c>
      <c r="L3986" s="1">
        <v>3.9</v>
      </c>
    </row>
    <row r="3987" spans="1:12" x14ac:dyDescent="0.2">
      <c r="A3987" s="1" t="s">
        <v>6</v>
      </c>
      <c r="B3987" s="1" t="s">
        <v>1260</v>
      </c>
      <c r="C3987" s="1" t="s">
        <v>28</v>
      </c>
      <c r="D3987" s="1">
        <v>2020</v>
      </c>
      <c r="E3987" s="1" t="s">
        <v>919</v>
      </c>
      <c r="F3987" s="1" t="s">
        <v>796</v>
      </c>
      <c r="G3987" s="1" t="s">
        <v>528</v>
      </c>
      <c r="H3987" s="1" t="s">
        <v>7</v>
      </c>
      <c r="I3987" s="1">
        <v>5.9063035999999999E-2</v>
      </c>
      <c r="J3987" s="1">
        <v>11.65</v>
      </c>
      <c r="K3987" s="1">
        <v>172.04220000000001</v>
      </c>
      <c r="L3987" s="1">
        <v>3.9</v>
      </c>
    </row>
    <row r="3988" spans="1:12" x14ac:dyDescent="0.2">
      <c r="A3988" s="1" t="s">
        <v>6</v>
      </c>
      <c r="B3988" s="1" t="s">
        <v>376</v>
      </c>
      <c r="C3988" s="1" t="s">
        <v>25</v>
      </c>
      <c r="D3988" s="1">
        <v>2020</v>
      </c>
      <c r="E3988" s="1" t="s">
        <v>919</v>
      </c>
      <c r="F3988" s="1" t="s">
        <v>796</v>
      </c>
      <c r="G3988" s="1" t="s">
        <v>528</v>
      </c>
      <c r="H3988" s="1" t="s">
        <v>7</v>
      </c>
      <c r="I3988" s="1">
        <v>6.8511103000000004E-2</v>
      </c>
      <c r="J3988" s="1">
        <v>16.5</v>
      </c>
      <c r="K3988" s="1">
        <v>103.699</v>
      </c>
      <c r="L3988" s="1">
        <v>3.9</v>
      </c>
    </row>
    <row r="3989" spans="1:12" x14ac:dyDescent="0.2">
      <c r="A3989" s="1" t="s">
        <v>6</v>
      </c>
      <c r="B3989" s="1" t="s">
        <v>1205</v>
      </c>
      <c r="C3989" s="1" t="s">
        <v>71</v>
      </c>
      <c r="D3989" s="1">
        <v>2020</v>
      </c>
      <c r="E3989" s="1" t="s">
        <v>919</v>
      </c>
      <c r="F3989" s="1" t="s">
        <v>796</v>
      </c>
      <c r="G3989" s="1" t="s">
        <v>528</v>
      </c>
      <c r="H3989" s="1" t="s">
        <v>7</v>
      </c>
      <c r="I3989" s="1">
        <v>3.6231310000000003E-2</v>
      </c>
      <c r="J3989" s="1">
        <v>11.1</v>
      </c>
      <c r="K3989" s="1">
        <v>175.0712</v>
      </c>
      <c r="L3989" s="1">
        <v>3.9</v>
      </c>
    </row>
    <row r="3990" spans="1:12" x14ac:dyDescent="0.2">
      <c r="A3990" s="1" t="s">
        <v>6</v>
      </c>
      <c r="B3990" s="1" t="s">
        <v>1423</v>
      </c>
      <c r="C3990" s="1" t="s">
        <v>71</v>
      </c>
      <c r="D3990" s="1">
        <v>2020</v>
      </c>
      <c r="E3990" s="1" t="s">
        <v>919</v>
      </c>
      <c r="F3990" s="1" t="s">
        <v>796</v>
      </c>
      <c r="G3990" s="1" t="s">
        <v>528</v>
      </c>
      <c r="H3990" s="1" t="s">
        <v>7</v>
      </c>
      <c r="I3990" s="1">
        <v>6.3054947E-2</v>
      </c>
      <c r="J3990" s="1">
        <v>12.6</v>
      </c>
      <c r="K3990" s="1">
        <v>102.399</v>
      </c>
      <c r="L3990" s="1">
        <v>3.9</v>
      </c>
    </row>
    <row r="3991" spans="1:12" x14ac:dyDescent="0.2">
      <c r="A3991" s="1" t="s">
        <v>6</v>
      </c>
      <c r="B3991" s="1" t="s">
        <v>817</v>
      </c>
      <c r="C3991" s="1" t="s">
        <v>71</v>
      </c>
      <c r="D3991" s="1">
        <v>2020</v>
      </c>
      <c r="E3991" s="1" t="s">
        <v>919</v>
      </c>
      <c r="F3991" s="1" t="s">
        <v>796</v>
      </c>
      <c r="G3991" s="1" t="s">
        <v>528</v>
      </c>
      <c r="H3991" s="1" t="s">
        <v>7</v>
      </c>
      <c r="I3991" s="1">
        <v>2.6042966000000001E-2</v>
      </c>
      <c r="J3991" s="1">
        <v>13.85</v>
      </c>
      <c r="K3991" s="1">
        <v>161.221</v>
      </c>
      <c r="L3991" s="1">
        <v>3.9</v>
      </c>
    </row>
    <row r="3992" spans="1:12" x14ac:dyDescent="0.2">
      <c r="A3992" s="1" t="s">
        <v>6</v>
      </c>
      <c r="B3992" s="1" t="s">
        <v>1328</v>
      </c>
      <c r="C3992" s="1" t="s">
        <v>10</v>
      </c>
      <c r="D3992" s="1">
        <v>2020</v>
      </c>
      <c r="E3992" s="1" t="s">
        <v>919</v>
      </c>
      <c r="F3992" s="1" t="s">
        <v>796</v>
      </c>
      <c r="G3992" s="1" t="s">
        <v>1</v>
      </c>
      <c r="H3992" s="1" t="s">
        <v>7</v>
      </c>
      <c r="I3992" s="1">
        <v>5.8756204999999999E-2</v>
      </c>
      <c r="J3992" s="1">
        <v>12.15</v>
      </c>
      <c r="K3992" s="1">
        <v>161.05520000000001</v>
      </c>
      <c r="L3992" s="1">
        <v>3.9</v>
      </c>
    </row>
    <row r="3993" spans="1:12" x14ac:dyDescent="0.2">
      <c r="A3993" s="1" t="s">
        <v>6</v>
      </c>
      <c r="B3993" s="1" t="s">
        <v>730</v>
      </c>
      <c r="C3993" s="1" t="s">
        <v>10</v>
      </c>
      <c r="D3993" s="1">
        <v>2020</v>
      </c>
      <c r="E3993" s="1" t="s">
        <v>919</v>
      </c>
      <c r="F3993" s="1" t="s">
        <v>796</v>
      </c>
      <c r="G3993" s="1" t="s">
        <v>1</v>
      </c>
      <c r="H3993" s="1" t="s">
        <v>7</v>
      </c>
      <c r="I3993" s="1">
        <v>0.104365283</v>
      </c>
      <c r="J3993" s="1">
        <v>15.2</v>
      </c>
      <c r="K3993" s="1">
        <v>177.1054</v>
      </c>
      <c r="L3993" s="1">
        <v>3.9</v>
      </c>
    </row>
    <row r="3994" spans="1:12" x14ac:dyDescent="0.2">
      <c r="A3994" s="1" t="s">
        <v>6</v>
      </c>
      <c r="B3994" s="1" t="s">
        <v>1425</v>
      </c>
      <c r="C3994" s="1" t="s">
        <v>10</v>
      </c>
      <c r="D3994" s="1">
        <v>2020</v>
      </c>
      <c r="E3994" s="1" t="s">
        <v>919</v>
      </c>
      <c r="F3994" s="1" t="s">
        <v>796</v>
      </c>
      <c r="G3994" s="1" t="s">
        <v>1</v>
      </c>
      <c r="H3994" s="1" t="s">
        <v>7</v>
      </c>
      <c r="I3994" s="1">
        <v>2.9821647999999999E-2</v>
      </c>
      <c r="J3994" s="1">
        <v>17.75</v>
      </c>
      <c r="K3994" s="1">
        <v>139.9838</v>
      </c>
      <c r="L3994" s="1">
        <v>3.9</v>
      </c>
    </row>
    <row r="3995" spans="1:12" x14ac:dyDescent="0.2">
      <c r="A3995" s="1" t="s">
        <v>6</v>
      </c>
      <c r="B3995" s="1" t="s">
        <v>923</v>
      </c>
      <c r="C3995" s="1" t="s">
        <v>10</v>
      </c>
      <c r="D3995" s="1">
        <v>2020</v>
      </c>
      <c r="E3995" s="1" t="s">
        <v>919</v>
      </c>
      <c r="F3995" s="1" t="s">
        <v>796</v>
      </c>
      <c r="G3995" s="1" t="s">
        <v>1</v>
      </c>
      <c r="H3995" s="1" t="s">
        <v>7</v>
      </c>
      <c r="I3995" s="1">
        <v>6.6672058000000006E-2</v>
      </c>
      <c r="J3995" s="1">
        <v>18.2</v>
      </c>
      <c r="K3995" s="1">
        <v>248.10919999999999</v>
      </c>
      <c r="L3995" s="1">
        <v>3.9</v>
      </c>
    </row>
    <row r="3996" spans="1:12" x14ac:dyDescent="0.2">
      <c r="A3996" s="1" t="s">
        <v>6</v>
      </c>
      <c r="B3996" s="1" t="s">
        <v>44</v>
      </c>
      <c r="C3996" s="1" t="s">
        <v>14</v>
      </c>
      <c r="D3996" s="1">
        <v>2020</v>
      </c>
      <c r="E3996" s="1" t="s">
        <v>919</v>
      </c>
      <c r="F3996" s="1" t="s">
        <v>796</v>
      </c>
      <c r="G3996" s="1" t="s">
        <v>1</v>
      </c>
      <c r="H3996" s="1" t="s">
        <v>7</v>
      </c>
      <c r="I3996" s="1">
        <v>3.8746160000000002E-2</v>
      </c>
      <c r="J3996" s="1">
        <v>16.7</v>
      </c>
      <c r="K3996" s="1">
        <v>143.81020000000001</v>
      </c>
      <c r="L3996" s="1">
        <v>3.9</v>
      </c>
    </row>
    <row r="3997" spans="1:12" x14ac:dyDescent="0.2">
      <c r="A3997" s="1" t="s">
        <v>6</v>
      </c>
      <c r="B3997" s="1" t="s">
        <v>32</v>
      </c>
      <c r="C3997" s="1" t="s">
        <v>14</v>
      </c>
      <c r="D3997" s="1">
        <v>2020</v>
      </c>
      <c r="E3997" s="1" t="s">
        <v>919</v>
      </c>
      <c r="F3997" s="1" t="s">
        <v>796</v>
      </c>
      <c r="G3997" s="1" t="s">
        <v>1</v>
      </c>
      <c r="H3997" s="1" t="s">
        <v>7</v>
      </c>
      <c r="I3997" s="1">
        <v>4.7533567999999998E-2</v>
      </c>
      <c r="J3997" s="1">
        <v>17.25</v>
      </c>
      <c r="K3997" s="1">
        <v>96.906800000000004</v>
      </c>
      <c r="L3997" s="1">
        <v>3.9</v>
      </c>
    </row>
    <row r="3998" spans="1:12" x14ac:dyDescent="0.2">
      <c r="A3998" s="1" t="s">
        <v>6</v>
      </c>
      <c r="B3998" s="1" t="s">
        <v>798</v>
      </c>
      <c r="C3998" s="1" t="s">
        <v>19</v>
      </c>
      <c r="D3998" s="1">
        <v>2020</v>
      </c>
      <c r="E3998" s="1" t="s">
        <v>919</v>
      </c>
      <c r="F3998" s="1" t="s">
        <v>796</v>
      </c>
      <c r="G3998" s="1" t="s">
        <v>1</v>
      </c>
      <c r="H3998" s="1" t="s">
        <v>7</v>
      </c>
      <c r="I3998" s="1">
        <v>4.5239326000000003E-2</v>
      </c>
      <c r="J3998" s="1">
        <v>13</v>
      </c>
      <c r="K3998" s="1">
        <v>174.1054</v>
      </c>
      <c r="L3998" s="1">
        <v>3.9</v>
      </c>
    </row>
    <row r="3999" spans="1:12" x14ac:dyDescent="0.2">
      <c r="A3999" s="1" t="s">
        <v>21</v>
      </c>
      <c r="B3999" s="1" t="s">
        <v>1537</v>
      </c>
      <c r="C3999" s="1" t="s">
        <v>28</v>
      </c>
      <c r="D3999" s="1">
        <v>2020</v>
      </c>
      <c r="E3999" s="1" t="s">
        <v>919</v>
      </c>
      <c r="F3999" s="1" t="s">
        <v>796</v>
      </c>
      <c r="G3999" s="1" t="s">
        <v>1</v>
      </c>
      <c r="H3999" s="1" t="s">
        <v>7</v>
      </c>
      <c r="I3999" s="1">
        <v>0.113908117</v>
      </c>
      <c r="J3999" s="1">
        <v>14.1</v>
      </c>
      <c r="K3999" s="1">
        <v>53.395600000000002</v>
      </c>
      <c r="L3999" s="1">
        <v>3.9</v>
      </c>
    </row>
    <row r="4000" spans="1:12" x14ac:dyDescent="0.2">
      <c r="A4000" s="1" t="s">
        <v>124</v>
      </c>
      <c r="B4000" s="1" t="s">
        <v>787</v>
      </c>
      <c r="C4000" s="1" t="s">
        <v>28</v>
      </c>
      <c r="D4000" s="1">
        <v>2017</v>
      </c>
      <c r="E4000" s="1" t="s">
        <v>797</v>
      </c>
      <c r="F4000" s="1" t="s">
        <v>796</v>
      </c>
      <c r="G4000" s="1" t="s">
        <v>702</v>
      </c>
      <c r="H4000" s="1" t="s">
        <v>7</v>
      </c>
      <c r="I4000" s="1">
        <v>5.6424146000000001E-2</v>
      </c>
      <c r="J4000" s="1">
        <v>11.3</v>
      </c>
      <c r="K4000" s="1">
        <v>247.81180000000001</v>
      </c>
      <c r="L4000" s="1">
        <v>3.9</v>
      </c>
    </row>
    <row r="4001" spans="1:12" x14ac:dyDescent="0.2">
      <c r="A4001" s="1" t="s">
        <v>124</v>
      </c>
      <c r="B4001" s="1" t="s">
        <v>1107</v>
      </c>
      <c r="C4001" s="1" t="s">
        <v>28</v>
      </c>
      <c r="D4001" s="1">
        <v>2017</v>
      </c>
      <c r="E4001" s="1" t="s">
        <v>797</v>
      </c>
      <c r="F4001" s="1" t="s">
        <v>796</v>
      </c>
      <c r="G4001" s="1" t="s">
        <v>702</v>
      </c>
      <c r="H4001" s="1" t="s">
        <v>7</v>
      </c>
      <c r="I4001" s="1">
        <v>6.4938447999999996E-2</v>
      </c>
      <c r="J4001" s="1">
        <v>13.35</v>
      </c>
      <c r="K4001" s="1">
        <v>90.080399999999997</v>
      </c>
      <c r="L4001" s="1">
        <v>3.9</v>
      </c>
    </row>
    <row r="4002" spans="1:12" x14ac:dyDescent="0.2">
      <c r="A4002" s="1" t="s">
        <v>124</v>
      </c>
      <c r="B4002" s="1" t="s">
        <v>682</v>
      </c>
      <c r="C4002" s="1" t="s">
        <v>28</v>
      </c>
      <c r="D4002" s="1">
        <v>2017</v>
      </c>
      <c r="E4002" s="1" t="s">
        <v>797</v>
      </c>
      <c r="F4002" s="1" t="s">
        <v>796</v>
      </c>
      <c r="G4002" s="1" t="s">
        <v>702</v>
      </c>
      <c r="H4002" s="1" t="s">
        <v>7</v>
      </c>
      <c r="I4002" s="1">
        <v>8.5392079999999995E-3</v>
      </c>
      <c r="J4002" s="1">
        <v>18</v>
      </c>
      <c r="K4002" s="1">
        <v>81.261799999999994</v>
      </c>
      <c r="L4002" s="1">
        <v>3.9</v>
      </c>
    </row>
    <row r="4003" spans="1:12" x14ac:dyDescent="0.2">
      <c r="A4003" s="1" t="s">
        <v>124</v>
      </c>
      <c r="B4003" s="1" t="s">
        <v>782</v>
      </c>
      <c r="C4003" s="1" t="s">
        <v>108</v>
      </c>
      <c r="D4003" s="1">
        <v>2017</v>
      </c>
      <c r="E4003" s="1" t="s">
        <v>797</v>
      </c>
      <c r="F4003" s="1" t="s">
        <v>796</v>
      </c>
      <c r="G4003" s="1" t="s">
        <v>702</v>
      </c>
      <c r="H4003" s="1" t="s">
        <v>7</v>
      </c>
      <c r="I4003" s="1">
        <v>2.1372636E-2</v>
      </c>
      <c r="J4003" s="1">
        <v>8.06</v>
      </c>
      <c r="K4003" s="1">
        <v>231.73259999999999</v>
      </c>
      <c r="L4003" s="1">
        <v>3.9</v>
      </c>
    </row>
    <row r="4004" spans="1:12" x14ac:dyDescent="0.2">
      <c r="A4004" s="1" t="s">
        <v>124</v>
      </c>
      <c r="B4004" s="1" t="s">
        <v>669</v>
      </c>
      <c r="C4004" s="1" t="s">
        <v>17</v>
      </c>
      <c r="D4004" s="1">
        <v>2017</v>
      </c>
      <c r="E4004" s="1" t="s">
        <v>797</v>
      </c>
      <c r="F4004" s="1" t="s">
        <v>796</v>
      </c>
      <c r="G4004" s="1" t="s">
        <v>702</v>
      </c>
      <c r="H4004" s="1" t="s">
        <v>7</v>
      </c>
      <c r="I4004" s="1">
        <v>4.9954434999999998E-2</v>
      </c>
      <c r="J4004" s="1">
        <v>7.2850000000000001</v>
      </c>
      <c r="K4004" s="1">
        <v>156.52879999999999</v>
      </c>
      <c r="L4004" s="1">
        <v>3.9</v>
      </c>
    </row>
    <row r="4005" spans="1:12" x14ac:dyDescent="0.2">
      <c r="A4005" s="1" t="s">
        <v>124</v>
      </c>
      <c r="B4005" s="1" t="s">
        <v>1348</v>
      </c>
      <c r="C4005" s="1" t="s">
        <v>17</v>
      </c>
      <c r="D4005" s="1">
        <v>2017</v>
      </c>
      <c r="E4005" s="1" t="s">
        <v>797</v>
      </c>
      <c r="F4005" s="1" t="s">
        <v>796</v>
      </c>
      <c r="G4005" s="1" t="s">
        <v>702</v>
      </c>
      <c r="H4005" s="1" t="s">
        <v>7</v>
      </c>
      <c r="I4005" s="1">
        <v>3.4746076000000001E-2</v>
      </c>
      <c r="J4005" s="1">
        <v>17.75</v>
      </c>
      <c r="K4005" s="1">
        <v>248.27500000000001</v>
      </c>
      <c r="L4005" s="1">
        <v>3.9</v>
      </c>
    </row>
    <row r="4006" spans="1:12" x14ac:dyDescent="0.2">
      <c r="A4006" s="1" t="s">
        <v>124</v>
      </c>
      <c r="B4006" s="1" t="s">
        <v>1559</v>
      </c>
      <c r="C4006" s="1" t="s">
        <v>71</v>
      </c>
      <c r="D4006" s="1">
        <v>2017</v>
      </c>
      <c r="E4006" s="1" t="s">
        <v>797</v>
      </c>
      <c r="F4006" s="1" t="s">
        <v>796</v>
      </c>
      <c r="G4006" s="1" t="s">
        <v>702</v>
      </c>
      <c r="H4006" s="1" t="s">
        <v>7</v>
      </c>
      <c r="I4006" s="1">
        <v>0.125154452</v>
      </c>
      <c r="J4006" s="1">
        <v>6.3250000000000002</v>
      </c>
      <c r="K4006" s="1">
        <v>99.2042</v>
      </c>
      <c r="L4006" s="1">
        <v>3.9</v>
      </c>
    </row>
    <row r="4007" spans="1:12" x14ac:dyDescent="0.2">
      <c r="A4007" s="1" t="s">
        <v>124</v>
      </c>
      <c r="B4007" s="1" t="s">
        <v>1386</v>
      </c>
      <c r="C4007" s="1" t="s">
        <v>10</v>
      </c>
      <c r="D4007" s="1">
        <v>2017</v>
      </c>
      <c r="E4007" s="1" t="s">
        <v>797</v>
      </c>
      <c r="F4007" s="1" t="s">
        <v>796</v>
      </c>
      <c r="G4007" s="1" t="s">
        <v>702</v>
      </c>
      <c r="H4007" s="1" t="s">
        <v>7</v>
      </c>
      <c r="I4007" s="1">
        <v>0.11622698400000001</v>
      </c>
      <c r="J4007" s="1">
        <v>8.6150000000000002</v>
      </c>
      <c r="K4007" s="1">
        <v>95.943600000000004</v>
      </c>
      <c r="L4007" s="1">
        <v>3.9</v>
      </c>
    </row>
    <row r="4008" spans="1:12" x14ac:dyDescent="0.2">
      <c r="A4008" s="1" t="s">
        <v>124</v>
      </c>
      <c r="B4008" s="1" t="s">
        <v>650</v>
      </c>
      <c r="C4008" s="1" t="s">
        <v>10</v>
      </c>
      <c r="D4008" s="1">
        <v>2017</v>
      </c>
      <c r="E4008" s="1" t="s">
        <v>797</v>
      </c>
      <c r="F4008" s="1" t="s">
        <v>796</v>
      </c>
      <c r="G4008" s="1" t="s">
        <v>702</v>
      </c>
      <c r="H4008" s="1" t="s">
        <v>7</v>
      </c>
      <c r="I4008" s="1">
        <v>2.5962714000000001E-2</v>
      </c>
      <c r="J4008" s="1">
        <v>8.7850000000000001</v>
      </c>
      <c r="K4008" s="1">
        <v>120.9414</v>
      </c>
      <c r="L4008" s="1">
        <v>3.9</v>
      </c>
    </row>
    <row r="4009" spans="1:12" x14ac:dyDescent="0.2">
      <c r="A4009" s="1" t="s">
        <v>124</v>
      </c>
      <c r="B4009" s="1" t="s">
        <v>233</v>
      </c>
      <c r="C4009" s="1" t="s">
        <v>10</v>
      </c>
      <c r="D4009" s="1">
        <v>2017</v>
      </c>
      <c r="E4009" s="1" t="s">
        <v>797</v>
      </c>
      <c r="F4009" s="1" t="s">
        <v>796</v>
      </c>
      <c r="G4009" s="1" t="s">
        <v>702</v>
      </c>
      <c r="H4009" s="1" t="s">
        <v>7</v>
      </c>
      <c r="I4009" s="1">
        <v>0.17434047499999999</v>
      </c>
      <c r="J4009" s="1">
        <v>17.7</v>
      </c>
      <c r="K4009" s="1">
        <v>116.68340000000001</v>
      </c>
      <c r="L4009" s="1">
        <v>3.9</v>
      </c>
    </row>
    <row r="4010" spans="1:12" x14ac:dyDescent="0.2">
      <c r="A4010" s="1" t="s">
        <v>124</v>
      </c>
      <c r="B4010" s="1" t="s">
        <v>1556</v>
      </c>
      <c r="C4010" s="1" t="s">
        <v>4</v>
      </c>
      <c r="D4010" s="1">
        <v>2017</v>
      </c>
      <c r="E4010" s="1" t="s">
        <v>797</v>
      </c>
      <c r="F4010" s="1" t="s">
        <v>796</v>
      </c>
      <c r="G4010" s="1" t="s">
        <v>702</v>
      </c>
      <c r="H4010" s="1" t="s">
        <v>7</v>
      </c>
      <c r="I4010" s="1">
        <v>5.8121213999999997E-2</v>
      </c>
      <c r="J4010" s="1">
        <v>8.4849999999999994</v>
      </c>
      <c r="K4010" s="1">
        <v>104.499</v>
      </c>
      <c r="L4010" s="1">
        <v>3.9</v>
      </c>
    </row>
    <row r="4011" spans="1:12" x14ac:dyDescent="0.2">
      <c r="A4011" s="1" t="s">
        <v>124</v>
      </c>
      <c r="B4011" s="1" t="s">
        <v>1168</v>
      </c>
      <c r="C4011" s="1" t="s">
        <v>4</v>
      </c>
      <c r="D4011" s="1">
        <v>2017</v>
      </c>
      <c r="E4011" s="1" t="s">
        <v>797</v>
      </c>
      <c r="F4011" s="1" t="s">
        <v>796</v>
      </c>
      <c r="G4011" s="1" t="s">
        <v>702</v>
      </c>
      <c r="H4011" s="1" t="s">
        <v>7</v>
      </c>
      <c r="I4011" s="1">
        <v>5.4928641E-2</v>
      </c>
      <c r="J4011" s="1">
        <v>11</v>
      </c>
      <c r="K4011" s="1">
        <v>101.7358</v>
      </c>
      <c r="L4011" s="1">
        <v>3.9</v>
      </c>
    </row>
    <row r="4012" spans="1:12" x14ac:dyDescent="0.2">
      <c r="A4012" s="1" t="s">
        <v>124</v>
      </c>
      <c r="B4012" s="1" t="s">
        <v>624</v>
      </c>
      <c r="C4012" s="1" t="s">
        <v>171</v>
      </c>
      <c r="D4012" s="1">
        <v>2017</v>
      </c>
      <c r="E4012" s="1" t="s">
        <v>797</v>
      </c>
      <c r="F4012" s="1" t="s">
        <v>796</v>
      </c>
      <c r="G4012" s="1" t="s">
        <v>702</v>
      </c>
      <c r="H4012" s="1" t="s">
        <v>7</v>
      </c>
      <c r="I4012" s="1">
        <v>6.0055757000000001E-2</v>
      </c>
      <c r="J4012" s="1">
        <v>9.8949999999999996</v>
      </c>
      <c r="K4012" s="1">
        <v>234.26419999999999</v>
      </c>
      <c r="L4012" s="1">
        <v>3.9</v>
      </c>
    </row>
    <row r="4013" spans="1:12" x14ac:dyDescent="0.2">
      <c r="A4013" s="1" t="s">
        <v>124</v>
      </c>
      <c r="B4013" s="1" t="s">
        <v>434</v>
      </c>
      <c r="C4013" s="1" t="s">
        <v>171</v>
      </c>
      <c r="D4013" s="1">
        <v>2017</v>
      </c>
      <c r="E4013" s="1" t="s">
        <v>797</v>
      </c>
      <c r="F4013" s="1" t="s">
        <v>796</v>
      </c>
      <c r="G4013" s="1" t="s">
        <v>702</v>
      </c>
      <c r="H4013" s="1" t="s">
        <v>7</v>
      </c>
      <c r="I4013" s="1">
        <v>3.5143024000000002E-2</v>
      </c>
      <c r="J4013" s="1">
        <v>15.35</v>
      </c>
      <c r="K4013" s="1">
        <v>124.373</v>
      </c>
      <c r="L4013" s="1">
        <v>3.9</v>
      </c>
    </row>
    <row r="4014" spans="1:12" x14ac:dyDescent="0.2">
      <c r="A4014" s="1" t="s">
        <v>124</v>
      </c>
      <c r="B4014" s="1" t="s">
        <v>924</v>
      </c>
      <c r="C4014" s="1" t="s">
        <v>171</v>
      </c>
      <c r="D4014" s="1">
        <v>2017</v>
      </c>
      <c r="E4014" s="1" t="s">
        <v>797</v>
      </c>
      <c r="F4014" s="1" t="s">
        <v>796</v>
      </c>
      <c r="G4014" s="1" t="s">
        <v>702</v>
      </c>
      <c r="H4014" s="1" t="s">
        <v>7</v>
      </c>
      <c r="I4014" s="1">
        <v>0</v>
      </c>
      <c r="J4014" s="1">
        <v>16.350000000000001</v>
      </c>
      <c r="K4014" s="1">
        <v>198.21100000000001</v>
      </c>
      <c r="L4014" s="1">
        <v>3.9</v>
      </c>
    </row>
    <row r="4015" spans="1:12" x14ac:dyDescent="0.2">
      <c r="A4015" s="1" t="s">
        <v>124</v>
      </c>
      <c r="B4015" s="1" t="s">
        <v>1558</v>
      </c>
      <c r="C4015" s="1" t="s">
        <v>171</v>
      </c>
      <c r="D4015" s="1">
        <v>2017</v>
      </c>
      <c r="E4015" s="1" t="s">
        <v>797</v>
      </c>
      <c r="F4015" s="1" t="s">
        <v>796</v>
      </c>
      <c r="G4015" s="1" t="s">
        <v>702</v>
      </c>
      <c r="H4015" s="1" t="s">
        <v>7</v>
      </c>
      <c r="I4015" s="1">
        <v>1.0600287E-2</v>
      </c>
      <c r="J4015" s="1">
        <v>21.1</v>
      </c>
      <c r="K4015" s="1">
        <v>233.9958</v>
      </c>
      <c r="L4015" s="1">
        <v>3.9</v>
      </c>
    </row>
    <row r="4016" spans="1:12" x14ac:dyDescent="0.2">
      <c r="A4016" s="1" t="s">
        <v>124</v>
      </c>
      <c r="B4016" s="1" t="s">
        <v>1273</v>
      </c>
      <c r="C4016" s="1" t="s">
        <v>47</v>
      </c>
      <c r="D4016" s="1">
        <v>2017</v>
      </c>
      <c r="E4016" s="1" t="s">
        <v>797</v>
      </c>
      <c r="F4016" s="1" t="s">
        <v>796</v>
      </c>
      <c r="G4016" s="1" t="s">
        <v>702</v>
      </c>
      <c r="H4016" s="1" t="s">
        <v>7</v>
      </c>
      <c r="I4016" s="1">
        <v>8.9448440000000004E-3</v>
      </c>
      <c r="J4016" s="1">
        <v>11</v>
      </c>
      <c r="K4016" s="1">
        <v>122.37560000000001</v>
      </c>
      <c r="L4016" s="1">
        <v>3.9</v>
      </c>
    </row>
    <row r="4017" spans="1:12" x14ac:dyDescent="0.2">
      <c r="A4017" s="1" t="s">
        <v>124</v>
      </c>
      <c r="B4017" s="1" t="s">
        <v>1003</v>
      </c>
      <c r="C4017" s="1" t="s">
        <v>47</v>
      </c>
      <c r="D4017" s="1">
        <v>2017</v>
      </c>
      <c r="E4017" s="1" t="s">
        <v>797</v>
      </c>
      <c r="F4017" s="1" t="s">
        <v>796</v>
      </c>
      <c r="G4017" s="1" t="s">
        <v>702</v>
      </c>
      <c r="H4017" s="1" t="s">
        <v>7</v>
      </c>
      <c r="I4017" s="1">
        <v>0.123007534</v>
      </c>
      <c r="J4017" s="1">
        <v>12.65</v>
      </c>
      <c r="K4017" s="1">
        <v>106.0938</v>
      </c>
      <c r="L4017" s="1">
        <v>3.9</v>
      </c>
    </row>
    <row r="4018" spans="1:12" x14ac:dyDescent="0.2">
      <c r="A4018" s="1" t="s">
        <v>124</v>
      </c>
      <c r="B4018" s="1" t="s">
        <v>420</v>
      </c>
      <c r="C4018" s="1" t="s">
        <v>47</v>
      </c>
      <c r="D4018" s="1">
        <v>2017</v>
      </c>
      <c r="E4018" s="1" t="s">
        <v>797</v>
      </c>
      <c r="F4018" s="1" t="s">
        <v>796</v>
      </c>
      <c r="G4018" s="1" t="s">
        <v>702</v>
      </c>
      <c r="H4018" s="1" t="s">
        <v>7</v>
      </c>
      <c r="I4018" s="1">
        <v>9.9968720000000004E-3</v>
      </c>
      <c r="J4018" s="1">
        <v>21.25</v>
      </c>
      <c r="K4018" s="1">
        <v>185.5608</v>
      </c>
      <c r="L4018" s="1">
        <v>3.9</v>
      </c>
    </row>
    <row r="4019" spans="1:12" x14ac:dyDescent="0.2">
      <c r="A4019" s="1" t="s">
        <v>124</v>
      </c>
      <c r="B4019" s="1" t="s">
        <v>1001</v>
      </c>
      <c r="C4019" s="1" t="s">
        <v>165</v>
      </c>
      <c r="D4019" s="1">
        <v>2017</v>
      </c>
      <c r="E4019" s="1" t="s">
        <v>797</v>
      </c>
      <c r="F4019" s="1" t="s">
        <v>796</v>
      </c>
      <c r="G4019" s="1" t="s">
        <v>702</v>
      </c>
      <c r="H4019" s="1" t="s">
        <v>7</v>
      </c>
      <c r="I4019" s="1">
        <v>7.3354286000000005E-2</v>
      </c>
      <c r="J4019" s="1">
        <v>11.15</v>
      </c>
      <c r="K4019" s="1">
        <v>66.8142</v>
      </c>
      <c r="L4019" s="1">
        <v>3.9</v>
      </c>
    </row>
    <row r="4020" spans="1:12" x14ac:dyDescent="0.2">
      <c r="A4020" s="1" t="s">
        <v>124</v>
      </c>
      <c r="B4020" s="1" t="s">
        <v>396</v>
      </c>
      <c r="C4020" s="1" t="s">
        <v>19</v>
      </c>
      <c r="D4020" s="1">
        <v>2017</v>
      </c>
      <c r="E4020" s="1" t="s">
        <v>797</v>
      </c>
      <c r="F4020" s="1" t="s">
        <v>796</v>
      </c>
      <c r="G4020" s="1" t="s">
        <v>702</v>
      </c>
      <c r="H4020" s="1" t="s">
        <v>7</v>
      </c>
      <c r="I4020" s="1">
        <v>1.9374768000000001E-2</v>
      </c>
      <c r="J4020" s="1">
        <v>16.2</v>
      </c>
      <c r="K4020" s="1">
        <v>155.8972</v>
      </c>
      <c r="L4020" s="1">
        <v>3.9</v>
      </c>
    </row>
    <row r="4021" spans="1:12" x14ac:dyDescent="0.2">
      <c r="A4021" s="1" t="s">
        <v>124</v>
      </c>
      <c r="B4021" s="1" t="s">
        <v>985</v>
      </c>
      <c r="C4021" s="1" t="s">
        <v>122</v>
      </c>
      <c r="D4021" s="1">
        <v>2017</v>
      </c>
      <c r="E4021" s="1" t="s">
        <v>797</v>
      </c>
      <c r="F4021" s="1" t="s">
        <v>796</v>
      </c>
      <c r="G4021" s="1" t="s">
        <v>702</v>
      </c>
      <c r="H4021" s="1" t="s">
        <v>7</v>
      </c>
      <c r="I4021" s="1">
        <v>0</v>
      </c>
      <c r="J4021" s="1">
        <v>12.15</v>
      </c>
      <c r="K4021" s="1">
        <v>119.244</v>
      </c>
      <c r="L4021" s="1">
        <v>3.9</v>
      </c>
    </row>
    <row r="4022" spans="1:12" x14ac:dyDescent="0.2">
      <c r="A4022" s="1" t="s">
        <v>124</v>
      </c>
      <c r="B4022" s="1" t="s">
        <v>393</v>
      </c>
      <c r="C4022" s="1" t="s">
        <v>122</v>
      </c>
      <c r="D4022" s="1">
        <v>2017</v>
      </c>
      <c r="E4022" s="1" t="s">
        <v>797</v>
      </c>
      <c r="F4022" s="1" t="s">
        <v>796</v>
      </c>
      <c r="G4022" s="1" t="s">
        <v>702</v>
      </c>
      <c r="H4022" s="1" t="s">
        <v>7</v>
      </c>
      <c r="I4022" s="1">
        <v>6.2276039999999998E-2</v>
      </c>
      <c r="J4022" s="1">
        <v>12.15</v>
      </c>
      <c r="K4022" s="1">
        <v>37.953200000000002</v>
      </c>
      <c r="L4022" s="1">
        <v>3.9</v>
      </c>
    </row>
    <row r="4023" spans="1:12" x14ac:dyDescent="0.2">
      <c r="A4023" s="1" t="s">
        <v>124</v>
      </c>
      <c r="B4023" s="1" t="s">
        <v>1264</v>
      </c>
      <c r="C4023" s="1" t="s">
        <v>122</v>
      </c>
      <c r="D4023" s="1">
        <v>2017</v>
      </c>
      <c r="E4023" s="1" t="s">
        <v>797</v>
      </c>
      <c r="F4023" s="1" t="s">
        <v>796</v>
      </c>
      <c r="G4023" s="1" t="s">
        <v>702</v>
      </c>
      <c r="H4023" s="1" t="s">
        <v>7</v>
      </c>
      <c r="I4023" s="1">
        <v>4.1283360999999998E-2</v>
      </c>
      <c r="J4023" s="1">
        <v>14</v>
      </c>
      <c r="K4023" s="1">
        <v>182.46340000000001</v>
      </c>
      <c r="L4023" s="1">
        <v>3.9</v>
      </c>
    </row>
    <row r="4024" spans="1:12" x14ac:dyDescent="0.2">
      <c r="A4024" s="1" t="s">
        <v>6</v>
      </c>
      <c r="B4024" s="1" t="s">
        <v>1557</v>
      </c>
      <c r="C4024" s="1" t="s">
        <v>112</v>
      </c>
      <c r="D4024" s="1">
        <v>2017</v>
      </c>
      <c r="E4024" s="1" t="s">
        <v>797</v>
      </c>
      <c r="F4024" s="1" t="s">
        <v>796</v>
      </c>
      <c r="G4024" s="1" t="s">
        <v>702</v>
      </c>
      <c r="H4024" s="1" t="s">
        <v>7</v>
      </c>
      <c r="I4024" s="1">
        <v>8.1652351999999997E-2</v>
      </c>
      <c r="J4024" s="1">
        <v>9.1</v>
      </c>
      <c r="K4024" s="1">
        <v>177.00540000000001</v>
      </c>
      <c r="L4024" s="1">
        <v>3.9</v>
      </c>
    </row>
    <row r="4025" spans="1:12" x14ac:dyDescent="0.2">
      <c r="A4025" s="1" t="s">
        <v>6</v>
      </c>
      <c r="B4025" s="1" t="s">
        <v>1141</v>
      </c>
      <c r="C4025" s="1" t="s">
        <v>25</v>
      </c>
      <c r="D4025" s="1">
        <v>2017</v>
      </c>
      <c r="E4025" s="1" t="s">
        <v>797</v>
      </c>
      <c r="F4025" s="1" t="s">
        <v>796</v>
      </c>
      <c r="G4025" s="1" t="s">
        <v>702</v>
      </c>
      <c r="H4025" s="1" t="s">
        <v>7</v>
      </c>
      <c r="I4025" s="1">
        <v>7.3721115000000004E-2</v>
      </c>
      <c r="J4025" s="1">
        <v>12.5</v>
      </c>
      <c r="K4025" s="1">
        <v>85.619799999999998</v>
      </c>
      <c r="L4025" s="1">
        <v>3.9</v>
      </c>
    </row>
    <row r="4026" spans="1:12" x14ac:dyDescent="0.2">
      <c r="A4026" s="1" t="s">
        <v>6</v>
      </c>
      <c r="B4026" s="1" t="s">
        <v>374</v>
      </c>
      <c r="C4026" s="1" t="s">
        <v>25</v>
      </c>
      <c r="D4026" s="1">
        <v>2017</v>
      </c>
      <c r="E4026" s="1" t="s">
        <v>797</v>
      </c>
      <c r="F4026" s="1" t="s">
        <v>796</v>
      </c>
      <c r="G4026" s="1" t="s">
        <v>702</v>
      </c>
      <c r="H4026" s="1" t="s">
        <v>7</v>
      </c>
      <c r="I4026" s="1">
        <v>0.16067125500000001</v>
      </c>
      <c r="J4026" s="1">
        <v>19.7</v>
      </c>
      <c r="K4026" s="1">
        <v>254.70140000000001</v>
      </c>
      <c r="L4026" s="1">
        <v>3.9</v>
      </c>
    </row>
    <row r="4027" spans="1:12" x14ac:dyDescent="0.2">
      <c r="A4027" s="1" t="s">
        <v>6</v>
      </c>
      <c r="B4027" s="1" t="s">
        <v>1234</v>
      </c>
      <c r="C4027" s="1" t="s">
        <v>71</v>
      </c>
      <c r="D4027" s="1">
        <v>2017</v>
      </c>
      <c r="E4027" s="1" t="s">
        <v>797</v>
      </c>
      <c r="F4027" s="1" t="s">
        <v>796</v>
      </c>
      <c r="G4027" s="1" t="s">
        <v>702</v>
      </c>
      <c r="H4027" s="1" t="s">
        <v>7</v>
      </c>
      <c r="I4027" s="1">
        <v>0.12839799499999999</v>
      </c>
      <c r="J4027" s="1">
        <v>16.2</v>
      </c>
      <c r="K4027" s="1">
        <v>178.33699999999999</v>
      </c>
      <c r="L4027" s="1">
        <v>3.9</v>
      </c>
    </row>
    <row r="4028" spans="1:12" x14ac:dyDescent="0.2">
      <c r="A4028" s="1" t="s">
        <v>6</v>
      </c>
      <c r="B4028" s="1" t="s">
        <v>1132</v>
      </c>
      <c r="C4028" s="1" t="s">
        <v>71</v>
      </c>
      <c r="D4028" s="1">
        <v>2017</v>
      </c>
      <c r="E4028" s="1" t="s">
        <v>797</v>
      </c>
      <c r="F4028" s="1" t="s">
        <v>796</v>
      </c>
      <c r="G4028" s="1" t="s">
        <v>702</v>
      </c>
      <c r="H4028" s="1" t="s">
        <v>7</v>
      </c>
      <c r="I4028" s="1">
        <v>5.4445198E-2</v>
      </c>
      <c r="J4028" s="1">
        <v>20.100000000000001</v>
      </c>
      <c r="K4028" s="1">
        <v>151.73660000000001</v>
      </c>
      <c r="L4028" s="1">
        <v>3.9</v>
      </c>
    </row>
    <row r="4029" spans="1:12" x14ac:dyDescent="0.2">
      <c r="A4029" s="1" t="s">
        <v>6</v>
      </c>
      <c r="B4029" s="1" t="s">
        <v>66</v>
      </c>
      <c r="C4029" s="1" t="s">
        <v>10</v>
      </c>
      <c r="D4029" s="1">
        <v>2017</v>
      </c>
      <c r="E4029" s="1" t="s">
        <v>797</v>
      </c>
      <c r="F4029" s="1" t="s">
        <v>796</v>
      </c>
      <c r="G4029" s="1" t="s">
        <v>702</v>
      </c>
      <c r="H4029" s="1" t="s">
        <v>7</v>
      </c>
      <c r="I4029" s="1">
        <v>0.107036943</v>
      </c>
      <c r="J4029" s="1">
        <v>5.46</v>
      </c>
      <c r="K4029" s="1">
        <v>144.27860000000001</v>
      </c>
      <c r="L4029" s="1">
        <v>3.9</v>
      </c>
    </row>
    <row r="4030" spans="1:12" x14ac:dyDescent="0.2">
      <c r="A4030" s="1" t="s">
        <v>6</v>
      </c>
      <c r="B4030" s="1" t="s">
        <v>733</v>
      </c>
      <c r="C4030" s="1" t="s">
        <v>10</v>
      </c>
      <c r="D4030" s="1">
        <v>2017</v>
      </c>
      <c r="E4030" s="1" t="s">
        <v>797</v>
      </c>
      <c r="F4030" s="1" t="s">
        <v>796</v>
      </c>
      <c r="G4030" s="1" t="s">
        <v>702</v>
      </c>
      <c r="H4030" s="1" t="s">
        <v>7</v>
      </c>
      <c r="I4030" s="1">
        <v>0.109971578</v>
      </c>
      <c r="J4030" s="1">
        <v>12.5</v>
      </c>
      <c r="K4030" s="1">
        <v>82.759200000000007</v>
      </c>
      <c r="L4030" s="1">
        <v>3.9</v>
      </c>
    </row>
    <row r="4031" spans="1:12" x14ac:dyDescent="0.2">
      <c r="A4031" s="1" t="s">
        <v>6</v>
      </c>
      <c r="B4031" s="1" t="s">
        <v>64</v>
      </c>
      <c r="C4031" s="1" t="s">
        <v>10</v>
      </c>
      <c r="D4031" s="1">
        <v>2017</v>
      </c>
      <c r="E4031" s="1" t="s">
        <v>797</v>
      </c>
      <c r="F4031" s="1" t="s">
        <v>796</v>
      </c>
      <c r="G4031" s="1" t="s">
        <v>702</v>
      </c>
      <c r="H4031" s="1" t="s">
        <v>7</v>
      </c>
      <c r="I4031" s="1">
        <v>1.3035609E-2</v>
      </c>
      <c r="J4031" s="1">
        <v>13.65</v>
      </c>
      <c r="K4031" s="1">
        <v>114.7834</v>
      </c>
      <c r="L4031" s="1">
        <v>3.9</v>
      </c>
    </row>
    <row r="4032" spans="1:12" x14ac:dyDescent="0.2">
      <c r="A4032" s="1" t="s">
        <v>6</v>
      </c>
      <c r="B4032" s="1" t="s">
        <v>11</v>
      </c>
      <c r="C4032" s="1" t="s">
        <v>10</v>
      </c>
      <c r="D4032" s="1">
        <v>2017</v>
      </c>
      <c r="E4032" s="1" t="s">
        <v>797</v>
      </c>
      <c r="F4032" s="1" t="s">
        <v>796</v>
      </c>
      <c r="G4032" s="1" t="s">
        <v>702</v>
      </c>
      <c r="H4032" s="1" t="s">
        <v>7</v>
      </c>
      <c r="I4032" s="1">
        <v>9.9839364999999999E-2</v>
      </c>
      <c r="J4032" s="1">
        <v>15.1</v>
      </c>
      <c r="K4032" s="1">
        <v>143.37860000000001</v>
      </c>
      <c r="L4032" s="1">
        <v>3.9</v>
      </c>
    </row>
    <row r="4033" spans="1:12" x14ac:dyDescent="0.2">
      <c r="A4033" s="1" t="s">
        <v>6</v>
      </c>
      <c r="B4033" s="1" t="s">
        <v>343</v>
      </c>
      <c r="C4033" s="1" t="s">
        <v>10</v>
      </c>
      <c r="D4033" s="1">
        <v>2017</v>
      </c>
      <c r="E4033" s="1" t="s">
        <v>797</v>
      </c>
      <c r="F4033" s="1" t="s">
        <v>796</v>
      </c>
      <c r="G4033" s="1" t="s">
        <v>702</v>
      </c>
      <c r="H4033" s="1" t="s">
        <v>7</v>
      </c>
      <c r="I4033" s="1">
        <v>0.11319581500000001</v>
      </c>
      <c r="J4033" s="1">
        <v>15.35</v>
      </c>
      <c r="K4033" s="1">
        <v>190.85040000000001</v>
      </c>
      <c r="L4033" s="1">
        <v>3.9</v>
      </c>
    </row>
    <row r="4034" spans="1:12" x14ac:dyDescent="0.2">
      <c r="A4034" s="1" t="s">
        <v>6</v>
      </c>
      <c r="B4034" s="1" t="s">
        <v>31</v>
      </c>
      <c r="C4034" s="1" t="s">
        <v>14</v>
      </c>
      <c r="D4034" s="1">
        <v>2017</v>
      </c>
      <c r="E4034" s="1" t="s">
        <v>797</v>
      </c>
      <c r="F4034" s="1" t="s">
        <v>796</v>
      </c>
      <c r="G4034" s="1" t="s">
        <v>702</v>
      </c>
      <c r="H4034" s="1" t="s">
        <v>7</v>
      </c>
      <c r="I4034" s="1">
        <v>0</v>
      </c>
      <c r="J4034" s="1">
        <v>14.5</v>
      </c>
      <c r="K4034" s="1">
        <v>159.3262</v>
      </c>
      <c r="L4034" s="1">
        <v>3.9</v>
      </c>
    </row>
    <row r="4035" spans="1:12" x14ac:dyDescent="0.2">
      <c r="A4035" s="1" t="s">
        <v>21</v>
      </c>
      <c r="B4035" s="1" t="s">
        <v>405</v>
      </c>
      <c r="C4035" s="1" t="s">
        <v>14</v>
      </c>
      <c r="D4035" s="1">
        <v>2017</v>
      </c>
      <c r="E4035" s="1" t="s">
        <v>797</v>
      </c>
      <c r="F4035" s="1" t="s">
        <v>796</v>
      </c>
      <c r="G4035" s="1" t="s">
        <v>702</v>
      </c>
      <c r="H4035" s="1" t="s">
        <v>7</v>
      </c>
      <c r="I4035" s="1">
        <v>5.2434201E-2</v>
      </c>
      <c r="J4035" s="1">
        <v>17.5</v>
      </c>
      <c r="K4035" s="1">
        <v>103.999</v>
      </c>
      <c r="L4035" s="1">
        <v>3.9</v>
      </c>
    </row>
    <row r="4036" spans="1:12" x14ac:dyDescent="0.2">
      <c r="A4036" s="1" t="s">
        <v>21</v>
      </c>
      <c r="B4036" s="1" t="s">
        <v>1433</v>
      </c>
      <c r="C4036" s="1" t="s">
        <v>19</v>
      </c>
      <c r="D4036" s="1">
        <v>2017</v>
      </c>
      <c r="E4036" s="1" t="s">
        <v>797</v>
      </c>
      <c r="F4036" s="1" t="s">
        <v>796</v>
      </c>
      <c r="G4036" s="1" t="s">
        <v>702</v>
      </c>
      <c r="H4036" s="1" t="s">
        <v>7</v>
      </c>
      <c r="I4036" s="1">
        <v>8.4316690999999999E-2</v>
      </c>
      <c r="J4036" s="1">
        <v>17.25</v>
      </c>
      <c r="K4036" s="1">
        <v>263.39100000000002</v>
      </c>
      <c r="L4036" s="1">
        <v>3.9</v>
      </c>
    </row>
    <row r="4037" spans="1:12" x14ac:dyDescent="0.2">
      <c r="A4037" s="1" t="s">
        <v>124</v>
      </c>
      <c r="B4037" s="1" t="s">
        <v>1437</v>
      </c>
      <c r="C4037" s="1" t="s">
        <v>25</v>
      </c>
      <c r="D4037" s="1">
        <v>2011</v>
      </c>
      <c r="E4037" s="1" t="s">
        <v>703</v>
      </c>
      <c r="F4037" s="1" t="s">
        <v>2</v>
      </c>
      <c r="G4037" s="1" t="s">
        <v>1</v>
      </c>
      <c r="H4037" s="1" t="s">
        <v>701</v>
      </c>
      <c r="I4037" s="1">
        <v>5.3732323999999998E-2</v>
      </c>
      <c r="J4037" s="1">
        <v>10.1</v>
      </c>
      <c r="K4037" s="1">
        <v>49.800800000000002</v>
      </c>
      <c r="L4037" s="1">
        <v>3.9</v>
      </c>
    </row>
    <row r="4038" spans="1:12" x14ac:dyDescent="0.2">
      <c r="A4038" s="1" t="s">
        <v>124</v>
      </c>
      <c r="B4038" s="1" t="s">
        <v>1096</v>
      </c>
      <c r="C4038" s="1" t="s">
        <v>17</v>
      </c>
      <c r="D4038" s="1">
        <v>2011</v>
      </c>
      <c r="E4038" s="1" t="s">
        <v>703</v>
      </c>
      <c r="F4038" s="1" t="s">
        <v>2</v>
      </c>
      <c r="G4038" s="1" t="s">
        <v>1</v>
      </c>
      <c r="H4038" s="1" t="s">
        <v>701</v>
      </c>
      <c r="I4038" s="1">
        <v>9.2711708000000004E-2</v>
      </c>
      <c r="J4038" s="1">
        <v>7.5750000000000002</v>
      </c>
      <c r="K4038" s="1">
        <v>197.77680000000001</v>
      </c>
      <c r="L4038" s="1">
        <v>3.9</v>
      </c>
    </row>
    <row r="4039" spans="1:12" x14ac:dyDescent="0.2">
      <c r="A4039" s="1" t="s">
        <v>124</v>
      </c>
      <c r="B4039" s="1" t="s">
        <v>1298</v>
      </c>
      <c r="C4039" s="1" t="s">
        <v>71</v>
      </c>
      <c r="D4039" s="1">
        <v>2011</v>
      </c>
      <c r="E4039" s="1" t="s">
        <v>703</v>
      </c>
      <c r="F4039" s="1" t="s">
        <v>2</v>
      </c>
      <c r="G4039" s="1" t="s">
        <v>1</v>
      </c>
      <c r="H4039" s="1" t="s">
        <v>701</v>
      </c>
      <c r="I4039" s="1">
        <v>0.14186016100000001</v>
      </c>
      <c r="J4039" s="1">
        <v>6.4</v>
      </c>
      <c r="K4039" s="1">
        <v>41.079599999999999</v>
      </c>
      <c r="L4039" s="1">
        <v>3.9</v>
      </c>
    </row>
    <row r="4040" spans="1:12" x14ac:dyDescent="0.2">
      <c r="A4040" s="1" t="s">
        <v>124</v>
      </c>
      <c r="B4040" s="1" t="s">
        <v>1023</v>
      </c>
      <c r="C4040" s="1" t="s">
        <v>10</v>
      </c>
      <c r="D4040" s="1">
        <v>2011</v>
      </c>
      <c r="E4040" s="1" t="s">
        <v>703</v>
      </c>
      <c r="F4040" s="1" t="s">
        <v>2</v>
      </c>
      <c r="G4040" s="1" t="s">
        <v>1</v>
      </c>
      <c r="H4040" s="1" t="s">
        <v>701</v>
      </c>
      <c r="I4040" s="1">
        <v>3.7492325E-2</v>
      </c>
      <c r="J4040" s="1">
        <v>18.100000000000001</v>
      </c>
      <c r="K4040" s="1">
        <v>95.509399999999999</v>
      </c>
      <c r="L4040" s="1">
        <v>3.9</v>
      </c>
    </row>
    <row r="4041" spans="1:12" x14ac:dyDescent="0.2">
      <c r="A4041" s="1" t="s">
        <v>124</v>
      </c>
      <c r="B4041" s="1" t="s">
        <v>1317</v>
      </c>
      <c r="C4041" s="1" t="s">
        <v>4</v>
      </c>
      <c r="D4041" s="1">
        <v>2011</v>
      </c>
      <c r="E4041" s="1" t="s">
        <v>703</v>
      </c>
      <c r="F4041" s="1" t="s">
        <v>2</v>
      </c>
      <c r="G4041" s="1" t="s">
        <v>1</v>
      </c>
      <c r="H4041" s="1" t="s">
        <v>701</v>
      </c>
      <c r="I4041" s="1">
        <v>0.12676590300000001</v>
      </c>
      <c r="J4041" s="1">
        <v>16.75</v>
      </c>
      <c r="K4041" s="1">
        <v>35.7532</v>
      </c>
      <c r="L4041" s="1">
        <v>3.9</v>
      </c>
    </row>
    <row r="4042" spans="1:12" x14ac:dyDescent="0.2">
      <c r="A4042" s="1" t="s">
        <v>124</v>
      </c>
      <c r="B4042" s="1" t="s">
        <v>1334</v>
      </c>
      <c r="C4042" s="1" t="s">
        <v>171</v>
      </c>
      <c r="D4042" s="1">
        <v>2011</v>
      </c>
      <c r="E4042" s="1" t="s">
        <v>703</v>
      </c>
      <c r="F4042" s="1" t="s">
        <v>2</v>
      </c>
      <c r="G4042" s="1" t="s">
        <v>1</v>
      </c>
      <c r="H4042" s="1" t="s">
        <v>701</v>
      </c>
      <c r="I4042" s="1">
        <v>1.4472516E-2</v>
      </c>
      <c r="J4042" s="1">
        <v>5.03</v>
      </c>
      <c r="K4042" s="1">
        <v>122.07559999999999</v>
      </c>
      <c r="L4042" s="1">
        <v>3.9</v>
      </c>
    </row>
    <row r="4043" spans="1:12" x14ac:dyDescent="0.2">
      <c r="A4043" s="1" t="s">
        <v>124</v>
      </c>
      <c r="B4043" s="1" t="s">
        <v>143</v>
      </c>
      <c r="C4043" s="1" t="s">
        <v>14</v>
      </c>
      <c r="D4043" s="1">
        <v>2011</v>
      </c>
      <c r="E4043" s="1" t="s">
        <v>703</v>
      </c>
      <c r="F4043" s="1" t="s">
        <v>2</v>
      </c>
      <c r="G4043" s="1" t="s">
        <v>528</v>
      </c>
      <c r="H4043" s="1" t="s">
        <v>701</v>
      </c>
      <c r="I4043" s="1">
        <v>0.13009504399999999</v>
      </c>
      <c r="J4043" s="1">
        <v>18.25</v>
      </c>
      <c r="K4043" s="1">
        <v>257.2962</v>
      </c>
      <c r="L4043" s="1">
        <v>3.9</v>
      </c>
    </row>
    <row r="4044" spans="1:12" x14ac:dyDescent="0.2">
      <c r="A4044" s="1" t="s">
        <v>124</v>
      </c>
      <c r="B4044" s="1" t="s">
        <v>129</v>
      </c>
      <c r="C4044" s="1" t="s">
        <v>19</v>
      </c>
      <c r="D4044" s="1">
        <v>2011</v>
      </c>
      <c r="E4044" s="1" t="s">
        <v>703</v>
      </c>
      <c r="F4044" s="1" t="s">
        <v>2</v>
      </c>
      <c r="G4044" s="1" t="s">
        <v>528</v>
      </c>
      <c r="H4044" s="1" t="s">
        <v>701</v>
      </c>
      <c r="I4044" s="1">
        <v>0.192540665</v>
      </c>
      <c r="J4044" s="1">
        <v>6.1349999999999998</v>
      </c>
      <c r="K4044" s="1">
        <v>160.2236</v>
      </c>
      <c r="L4044" s="1">
        <v>3.9</v>
      </c>
    </row>
    <row r="4045" spans="1:12" x14ac:dyDescent="0.2">
      <c r="A4045" s="1" t="s">
        <v>124</v>
      </c>
      <c r="B4045" s="1" t="s">
        <v>394</v>
      </c>
      <c r="C4045" s="1" t="s">
        <v>19</v>
      </c>
      <c r="D4045" s="1">
        <v>2011</v>
      </c>
      <c r="E4045" s="1" t="s">
        <v>703</v>
      </c>
      <c r="F4045" s="1" t="s">
        <v>2</v>
      </c>
      <c r="G4045" s="1" t="s">
        <v>528</v>
      </c>
      <c r="H4045" s="1" t="s">
        <v>701</v>
      </c>
      <c r="I4045" s="1">
        <v>3.5568147000000001E-2</v>
      </c>
      <c r="J4045" s="1">
        <v>20.75</v>
      </c>
      <c r="K4045" s="1">
        <v>151.80240000000001</v>
      </c>
      <c r="L4045" s="1">
        <v>3.9</v>
      </c>
    </row>
    <row r="4046" spans="1:12" x14ac:dyDescent="0.2">
      <c r="A4046" s="1" t="s">
        <v>6</v>
      </c>
      <c r="B4046" s="1" t="s">
        <v>811</v>
      </c>
      <c r="C4046" s="1" t="s">
        <v>47</v>
      </c>
      <c r="D4046" s="1">
        <v>2011</v>
      </c>
      <c r="E4046" s="1" t="s">
        <v>703</v>
      </c>
      <c r="F4046" s="1" t="s">
        <v>2</v>
      </c>
      <c r="G4046" s="1" t="s">
        <v>528</v>
      </c>
      <c r="H4046" s="1" t="s">
        <v>701</v>
      </c>
      <c r="I4046" s="1">
        <v>0</v>
      </c>
      <c r="J4046" s="1">
        <v>11.8</v>
      </c>
      <c r="K4046" s="1">
        <v>102.4674</v>
      </c>
      <c r="L4046" s="1">
        <v>3.9</v>
      </c>
    </row>
    <row r="4047" spans="1:12" x14ac:dyDescent="0.2">
      <c r="A4047" s="1" t="s">
        <v>6</v>
      </c>
      <c r="B4047" s="1" t="s">
        <v>49</v>
      </c>
      <c r="C4047" s="1" t="s">
        <v>47</v>
      </c>
      <c r="D4047" s="1">
        <v>2011</v>
      </c>
      <c r="E4047" s="1" t="s">
        <v>703</v>
      </c>
      <c r="F4047" s="1" t="s">
        <v>2</v>
      </c>
      <c r="G4047" s="1" t="s">
        <v>528</v>
      </c>
      <c r="H4047" s="1" t="s">
        <v>701</v>
      </c>
      <c r="I4047" s="1">
        <v>0.102262138</v>
      </c>
      <c r="J4047" s="1">
        <v>15.85</v>
      </c>
      <c r="K4047" s="1">
        <v>47.174399999999999</v>
      </c>
      <c r="L4047" s="1">
        <v>3.9</v>
      </c>
    </row>
    <row r="4048" spans="1:12" x14ac:dyDescent="0.2">
      <c r="A4048" s="1" t="s">
        <v>6</v>
      </c>
      <c r="B4048" s="1" t="s">
        <v>1409</v>
      </c>
      <c r="C4048" s="1" t="s">
        <v>47</v>
      </c>
      <c r="D4048" s="1">
        <v>2011</v>
      </c>
      <c r="E4048" s="1" t="s">
        <v>703</v>
      </c>
      <c r="F4048" s="1" t="s">
        <v>2</v>
      </c>
      <c r="G4048" s="1" t="s">
        <v>528</v>
      </c>
      <c r="H4048" s="1" t="s">
        <v>701</v>
      </c>
      <c r="I4048" s="1">
        <v>0.10966769799999999</v>
      </c>
      <c r="J4048" s="1">
        <v>19.350000000000001</v>
      </c>
      <c r="K4048" s="1">
        <v>166.08160000000001</v>
      </c>
      <c r="L4048" s="1">
        <v>3.9</v>
      </c>
    </row>
    <row r="4049" spans="1:12" x14ac:dyDescent="0.2">
      <c r="A4049" s="1" t="s">
        <v>6</v>
      </c>
      <c r="B4049" s="1" t="s">
        <v>800</v>
      </c>
      <c r="C4049" s="1" t="s">
        <v>14</v>
      </c>
      <c r="D4049" s="1">
        <v>2011</v>
      </c>
      <c r="E4049" s="1" t="s">
        <v>703</v>
      </c>
      <c r="F4049" s="1" t="s">
        <v>2</v>
      </c>
      <c r="G4049" s="1" t="s">
        <v>702</v>
      </c>
      <c r="H4049" s="1" t="s">
        <v>701</v>
      </c>
      <c r="I4049" s="1">
        <v>6.5649352999999994E-2</v>
      </c>
      <c r="J4049" s="1">
        <v>17.600000000000001</v>
      </c>
      <c r="K4049" s="1">
        <v>94.840999999999994</v>
      </c>
      <c r="L4049" s="1">
        <v>3.9</v>
      </c>
    </row>
    <row r="4050" spans="1:12" x14ac:dyDescent="0.2">
      <c r="A4050" s="1" t="s">
        <v>295</v>
      </c>
      <c r="B4050" s="1" t="s">
        <v>1221</v>
      </c>
      <c r="C4050" s="1" t="s">
        <v>4</v>
      </c>
      <c r="D4050" s="1">
        <v>2014</v>
      </c>
      <c r="E4050" s="1" t="s">
        <v>529</v>
      </c>
      <c r="F4050" s="1" t="s">
        <v>2</v>
      </c>
      <c r="G4050" s="1" t="s">
        <v>528</v>
      </c>
      <c r="H4050" s="1" t="s">
        <v>7</v>
      </c>
      <c r="I4050" s="1">
        <v>2.2824490999999999E-2</v>
      </c>
      <c r="J4050" s="1">
        <v>11.8</v>
      </c>
      <c r="K4050" s="1">
        <v>177.0686</v>
      </c>
      <c r="L4050" s="1">
        <v>3.9</v>
      </c>
    </row>
    <row r="4051" spans="1:12" x14ac:dyDescent="0.2">
      <c r="A4051" s="1" t="s">
        <v>124</v>
      </c>
      <c r="B4051" s="1" t="s">
        <v>509</v>
      </c>
      <c r="C4051" s="1" t="s">
        <v>28</v>
      </c>
      <c r="D4051" s="1">
        <v>2014</v>
      </c>
      <c r="E4051" s="1" t="s">
        <v>529</v>
      </c>
      <c r="F4051" s="1" t="s">
        <v>2</v>
      </c>
      <c r="G4051" s="1" t="s">
        <v>528</v>
      </c>
      <c r="H4051" s="1" t="s">
        <v>7</v>
      </c>
      <c r="I4051" s="1">
        <v>8.0527064999999995E-2</v>
      </c>
      <c r="J4051" s="1">
        <v>14.35</v>
      </c>
      <c r="K4051" s="1">
        <v>79.296000000000006</v>
      </c>
      <c r="L4051" s="1">
        <v>3.9</v>
      </c>
    </row>
    <row r="4052" spans="1:12" x14ac:dyDescent="0.2">
      <c r="A4052" s="1" t="s">
        <v>124</v>
      </c>
      <c r="B4052" s="1" t="s">
        <v>911</v>
      </c>
      <c r="C4052" s="1" t="s">
        <v>25</v>
      </c>
      <c r="D4052" s="1">
        <v>2014</v>
      </c>
      <c r="E4052" s="1" t="s">
        <v>529</v>
      </c>
      <c r="F4052" s="1" t="s">
        <v>2</v>
      </c>
      <c r="G4052" s="1" t="s">
        <v>528</v>
      </c>
      <c r="H4052" s="1" t="s">
        <v>7</v>
      </c>
      <c r="I4052" s="1">
        <v>0</v>
      </c>
      <c r="J4052" s="1">
        <v>8.3550000000000004</v>
      </c>
      <c r="K4052" s="1">
        <v>145.64179999999999</v>
      </c>
      <c r="L4052" s="1">
        <v>3.9</v>
      </c>
    </row>
    <row r="4053" spans="1:12" x14ac:dyDescent="0.2">
      <c r="A4053" s="1" t="s">
        <v>124</v>
      </c>
      <c r="B4053" s="1" t="s">
        <v>1193</v>
      </c>
      <c r="C4053" s="1" t="s">
        <v>17</v>
      </c>
      <c r="D4053" s="1">
        <v>2014</v>
      </c>
      <c r="E4053" s="1" t="s">
        <v>529</v>
      </c>
      <c r="F4053" s="1" t="s">
        <v>2</v>
      </c>
      <c r="G4053" s="1" t="s">
        <v>528</v>
      </c>
      <c r="H4053" s="1" t="s">
        <v>7</v>
      </c>
      <c r="I4053" s="1">
        <v>7.9943600000000007E-3</v>
      </c>
      <c r="J4053" s="1">
        <v>17.600000000000001</v>
      </c>
      <c r="K4053" s="1">
        <v>171.6422</v>
      </c>
      <c r="L4053" s="1">
        <v>3.9</v>
      </c>
    </row>
    <row r="4054" spans="1:12" x14ac:dyDescent="0.2">
      <c r="A4054" s="1" t="s">
        <v>124</v>
      </c>
      <c r="B4054" s="1" t="s">
        <v>1036</v>
      </c>
      <c r="C4054" s="1" t="s">
        <v>71</v>
      </c>
      <c r="D4054" s="1">
        <v>2014</v>
      </c>
      <c r="E4054" s="1" t="s">
        <v>529</v>
      </c>
      <c r="F4054" s="1" t="s">
        <v>2</v>
      </c>
      <c r="G4054" s="1" t="s">
        <v>528</v>
      </c>
      <c r="H4054" s="1" t="s">
        <v>7</v>
      </c>
      <c r="I4054" s="1">
        <v>3.6641589000000002E-2</v>
      </c>
      <c r="J4054" s="1">
        <v>13.15</v>
      </c>
      <c r="K4054" s="1">
        <v>180.79759999999999</v>
      </c>
      <c r="L4054" s="1">
        <v>3.9</v>
      </c>
    </row>
    <row r="4055" spans="1:12" x14ac:dyDescent="0.2">
      <c r="A4055" s="1" t="s">
        <v>124</v>
      </c>
      <c r="B4055" s="1" t="s">
        <v>231</v>
      </c>
      <c r="C4055" s="1" t="s">
        <v>10</v>
      </c>
      <c r="D4055" s="1">
        <v>2014</v>
      </c>
      <c r="E4055" s="1" t="s">
        <v>529</v>
      </c>
      <c r="F4055" s="1" t="s">
        <v>2</v>
      </c>
      <c r="G4055" s="1" t="s">
        <v>528</v>
      </c>
      <c r="H4055" s="1" t="s">
        <v>7</v>
      </c>
      <c r="I4055" s="1">
        <v>9.3307667999999996E-2</v>
      </c>
      <c r="J4055" s="1">
        <v>7.3250000000000002</v>
      </c>
      <c r="K4055" s="1">
        <v>92.714600000000004</v>
      </c>
      <c r="L4055" s="1">
        <v>3.9</v>
      </c>
    </row>
    <row r="4056" spans="1:12" x14ac:dyDescent="0.2">
      <c r="A4056" s="1" t="s">
        <v>124</v>
      </c>
      <c r="B4056" s="1" t="s">
        <v>883</v>
      </c>
      <c r="C4056" s="1" t="s">
        <v>10</v>
      </c>
      <c r="D4056" s="1">
        <v>2014</v>
      </c>
      <c r="E4056" s="1" t="s">
        <v>529</v>
      </c>
      <c r="F4056" s="1" t="s">
        <v>2</v>
      </c>
      <c r="G4056" s="1" t="s">
        <v>528</v>
      </c>
      <c r="H4056" s="1" t="s">
        <v>7</v>
      </c>
      <c r="I4056" s="1">
        <v>3.6110221999999997E-2</v>
      </c>
      <c r="J4056" s="1">
        <v>20.5</v>
      </c>
      <c r="K4056" s="1">
        <v>120.1756</v>
      </c>
      <c r="L4056" s="1">
        <v>3.9</v>
      </c>
    </row>
    <row r="4057" spans="1:12" x14ac:dyDescent="0.2">
      <c r="A4057" s="1" t="s">
        <v>124</v>
      </c>
      <c r="B4057" s="1" t="s">
        <v>466</v>
      </c>
      <c r="C4057" s="1" t="s">
        <v>216</v>
      </c>
      <c r="D4057" s="1">
        <v>2014</v>
      </c>
      <c r="E4057" s="1" t="s">
        <v>529</v>
      </c>
      <c r="F4057" s="1" t="s">
        <v>2</v>
      </c>
      <c r="G4057" s="1" t="s">
        <v>528</v>
      </c>
      <c r="H4057" s="1" t="s">
        <v>7</v>
      </c>
      <c r="I4057" s="1">
        <v>8.3768521999999998E-2</v>
      </c>
      <c r="J4057" s="1">
        <v>6.3849999999999998</v>
      </c>
      <c r="K4057" s="1">
        <v>109.8596</v>
      </c>
      <c r="L4057" s="1">
        <v>3.9</v>
      </c>
    </row>
    <row r="4058" spans="1:12" x14ac:dyDescent="0.2">
      <c r="A4058" s="1" t="s">
        <v>124</v>
      </c>
      <c r="B4058" s="1" t="s">
        <v>1556</v>
      </c>
      <c r="C4058" s="1" t="s">
        <v>4</v>
      </c>
      <c r="D4058" s="1">
        <v>2014</v>
      </c>
      <c r="E4058" s="1" t="s">
        <v>529</v>
      </c>
      <c r="F4058" s="1" t="s">
        <v>2</v>
      </c>
      <c r="G4058" s="1" t="s">
        <v>528</v>
      </c>
      <c r="H4058" s="1" t="s">
        <v>7</v>
      </c>
      <c r="I4058" s="1">
        <v>5.8083831000000002E-2</v>
      </c>
      <c r="J4058" s="1">
        <v>8.4849999999999994</v>
      </c>
      <c r="K4058" s="1">
        <v>103.199</v>
      </c>
      <c r="L4058" s="1">
        <v>3.9</v>
      </c>
    </row>
    <row r="4059" spans="1:12" x14ac:dyDescent="0.2">
      <c r="A4059" s="1" t="s">
        <v>124</v>
      </c>
      <c r="B4059" s="1" t="s">
        <v>1020</v>
      </c>
      <c r="C4059" s="1" t="s">
        <v>4</v>
      </c>
      <c r="D4059" s="1">
        <v>2014</v>
      </c>
      <c r="E4059" s="1" t="s">
        <v>529</v>
      </c>
      <c r="F4059" s="1" t="s">
        <v>2</v>
      </c>
      <c r="G4059" s="1" t="s">
        <v>528</v>
      </c>
      <c r="H4059" s="1" t="s">
        <v>7</v>
      </c>
      <c r="I4059" s="1">
        <v>3.7863309999999997E-2</v>
      </c>
      <c r="J4059" s="1">
        <v>11</v>
      </c>
      <c r="K4059" s="1">
        <v>40.948</v>
      </c>
      <c r="L4059" s="1">
        <v>3.9</v>
      </c>
    </row>
    <row r="4060" spans="1:12" x14ac:dyDescent="0.2">
      <c r="A4060" s="1" t="s">
        <v>124</v>
      </c>
      <c r="B4060" s="1" t="s">
        <v>214</v>
      </c>
      <c r="C4060" s="1" t="s">
        <v>4</v>
      </c>
      <c r="D4060" s="1">
        <v>2014</v>
      </c>
      <c r="E4060" s="1" t="s">
        <v>529</v>
      </c>
      <c r="F4060" s="1" t="s">
        <v>2</v>
      </c>
      <c r="G4060" s="1" t="s">
        <v>528</v>
      </c>
      <c r="H4060" s="1" t="s">
        <v>7</v>
      </c>
      <c r="I4060" s="1">
        <v>3.7549969000000002E-2</v>
      </c>
      <c r="J4060" s="1">
        <v>11.6</v>
      </c>
      <c r="K4060" s="1">
        <v>101.2042</v>
      </c>
      <c r="L4060" s="1">
        <v>3.9</v>
      </c>
    </row>
    <row r="4061" spans="1:12" x14ac:dyDescent="0.2">
      <c r="A4061" s="1" t="s">
        <v>124</v>
      </c>
      <c r="B4061" s="1" t="s">
        <v>1443</v>
      </c>
      <c r="C4061" s="1" t="s">
        <v>171</v>
      </c>
      <c r="D4061" s="1">
        <v>2014</v>
      </c>
      <c r="E4061" s="1" t="s">
        <v>529</v>
      </c>
      <c r="F4061" s="1" t="s">
        <v>2</v>
      </c>
      <c r="G4061" s="1" t="s">
        <v>528</v>
      </c>
      <c r="H4061" s="1" t="s">
        <v>7</v>
      </c>
      <c r="I4061" s="1">
        <v>4.4771472999999999E-2</v>
      </c>
      <c r="J4061" s="1">
        <v>7.1050000000000004</v>
      </c>
      <c r="K4061" s="1">
        <v>58.2562</v>
      </c>
      <c r="L4061" s="1">
        <v>3.9</v>
      </c>
    </row>
    <row r="4062" spans="1:12" x14ac:dyDescent="0.2">
      <c r="A4062" s="1" t="s">
        <v>124</v>
      </c>
      <c r="B4062" s="1" t="s">
        <v>1358</v>
      </c>
      <c r="C4062" s="1" t="s">
        <v>171</v>
      </c>
      <c r="D4062" s="1">
        <v>2014</v>
      </c>
      <c r="E4062" s="1" t="s">
        <v>529</v>
      </c>
      <c r="F4062" s="1" t="s">
        <v>2</v>
      </c>
      <c r="G4062" s="1" t="s">
        <v>528</v>
      </c>
      <c r="H4062" s="1" t="s">
        <v>7</v>
      </c>
      <c r="I4062" s="1">
        <v>0.124610886</v>
      </c>
      <c r="J4062" s="1">
        <v>8.8949999999999996</v>
      </c>
      <c r="K4062" s="1">
        <v>113.1544</v>
      </c>
      <c r="L4062" s="1">
        <v>3.9</v>
      </c>
    </row>
    <row r="4063" spans="1:12" x14ac:dyDescent="0.2">
      <c r="A4063" s="1" t="s">
        <v>124</v>
      </c>
      <c r="B4063" s="1" t="s">
        <v>520</v>
      </c>
      <c r="C4063" s="1" t="s">
        <v>163</v>
      </c>
      <c r="D4063" s="1">
        <v>2014</v>
      </c>
      <c r="E4063" s="1" t="s">
        <v>529</v>
      </c>
      <c r="F4063" s="1" t="s">
        <v>2</v>
      </c>
      <c r="G4063" s="1" t="s">
        <v>528</v>
      </c>
      <c r="H4063" s="1" t="s">
        <v>7</v>
      </c>
      <c r="I4063" s="1">
        <v>7.3349551999999998E-2</v>
      </c>
      <c r="J4063" s="1">
        <v>17.75</v>
      </c>
      <c r="K4063" s="1">
        <v>34.221600000000002</v>
      </c>
      <c r="L4063" s="1">
        <v>3.9</v>
      </c>
    </row>
    <row r="4064" spans="1:12" x14ac:dyDescent="0.2">
      <c r="A4064" s="1" t="s">
        <v>124</v>
      </c>
      <c r="B4064" s="1" t="s">
        <v>1483</v>
      </c>
      <c r="C4064" s="1" t="s">
        <v>14</v>
      </c>
      <c r="D4064" s="1">
        <v>2014</v>
      </c>
      <c r="E4064" s="1" t="s">
        <v>529</v>
      </c>
      <c r="F4064" s="1" t="s">
        <v>2</v>
      </c>
      <c r="G4064" s="1" t="s">
        <v>528</v>
      </c>
      <c r="H4064" s="1" t="s">
        <v>7</v>
      </c>
      <c r="I4064" s="1">
        <v>1.5863075000000001E-2</v>
      </c>
      <c r="J4064" s="1">
        <v>7.9450000000000003</v>
      </c>
      <c r="K4064" s="1">
        <v>161.821</v>
      </c>
      <c r="L4064" s="1">
        <v>3.9</v>
      </c>
    </row>
    <row r="4065" spans="1:12" x14ac:dyDescent="0.2">
      <c r="A4065" s="1" t="s">
        <v>124</v>
      </c>
      <c r="B4065" s="1" t="s">
        <v>141</v>
      </c>
      <c r="C4065" s="1" t="s">
        <v>14</v>
      </c>
      <c r="D4065" s="1">
        <v>2014</v>
      </c>
      <c r="E4065" s="1" t="s">
        <v>529</v>
      </c>
      <c r="F4065" s="1" t="s">
        <v>2</v>
      </c>
      <c r="G4065" s="1" t="s">
        <v>528</v>
      </c>
      <c r="H4065" s="1" t="s">
        <v>7</v>
      </c>
      <c r="I4065" s="1">
        <v>0.103356186</v>
      </c>
      <c r="J4065" s="1">
        <v>15.5</v>
      </c>
      <c r="K4065" s="1">
        <v>142.84700000000001</v>
      </c>
      <c r="L4065" s="1">
        <v>3.9</v>
      </c>
    </row>
    <row r="4066" spans="1:12" x14ac:dyDescent="0.2">
      <c r="A4066" s="1" t="s">
        <v>124</v>
      </c>
      <c r="B4066" s="1" t="s">
        <v>133</v>
      </c>
      <c r="C4066" s="1" t="s">
        <v>19</v>
      </c>
      <c r="D4066" s="1">
        <v>2014</v>
      </c>
      <c r="E4066" s="1" t="s">
        <v>529</v>
      </c>
      <c r="F4066" s="1" t="s">
        <v>2</v>
      </c>
      <c r="G4066" s="1" t="s">
        <v>528</v>
      </c>
      <c r="H4066" s="1" t="s">
        <v>7</v>
      </c>
      <c r="I4066" s="1">
        <v>3.0769458E-2</v>
      </c>
      <c r="J4066" s="1">
        <v>13.85</v>
      </c>
      <c r="K4066" s="1">
        <v>141.71539999999999</v>
      </c>
      <c r="L4066" s="1">
        <v>3.9</v>
      </c>
    </row>
    <row r="4067" spans="1:12" x14ac:dyDescent="0.2">
      <c r="A4067" s="1" t="s">
        <v>6</v>
      </c>
      <c r="B4067" s="1" t="s">
        <v>1428</v>
      </c>
      <c r="C4067" s="1" t="s">
        <v>28</v>
      </c>
      <c r="D4067" s="1">
        <v>2014</v>
      </c>
      <c r="E4067" s="1" t="s">
        <v>529</v>
      </c>
      <c r="F4067" s="1" t="s">
        <v>2</v>
      </c>
      <c r="G4067" s="1" t="s">
        <v>528</v>
      </c>
      <c r="H4067" s="1" t="s">
        <v>7</v>
      </c>
      <c r="I4067" s="1">
        <v>0</v>
      </c>
      <c r="J4067" s="1">
        <v>6.78</v>
      </c>
      <c r="K4067" s="1">
        <v>94.012</v>
      </c>
      <c r="L4067" s="1">
        <v>3.9</v>
      </c>
    </row>
    <row r="4068" spans="1:12" x14ac:dyDescent="0.2">
      <c r="A4068" s="1" t="s">
        <v>6</v>
      </c>
      <c r="B4068" s="1" t="s">
        <v>745</v>
      </c>
      <c r="C4068" s="1" t="s">
        <v>28</v>
      </c>
      <c r="D4068" s="1">
        <v>2014</v>
      </c>
      <c r="E4068" s="1" t="s">
        <v>529</v>
      </c>
      <c r="F4068" s="1" t="s">
        <v>2</v>
      </c>
      <c r="G4068" s="1" t="s">
        <v>528</v>
      </c>
      <c r="H4068" s="1" t="s">
        <v>7</v>
      </c>
      <c r="I4068" s="1">
        <v>7.5688032000000002E-2</v>
      </c>
      <c r="J4068" s="1">
        <v>15.5</v>
      </c>
      <c r="K4068" s="1">
        <v>262.95679999999999</v>
      </c>
      <c r="L4068" s="1">
        <v>3.9</v>
      </c>
    </row>
    <row r="4069" spans="1:12" x14ac:dyDescent="0.2">
      <c r="A4069" s="1" t="s">
        <v>6</v>
      </c>
      <c r="B4069" s="1" t="s">
        <v>741</v>
      </c>
      <c r="C4069" s="1" t="s">
        <v>108</v>
      </c>
      <c r="D4069" s="1">
        <v>2014</v>
      </c>
      <c r="E4069" s="1" t="s">
        <v>529</v>
      </c>
      <c r="F4069" s="1" t="s">
        <v>2</v>
      </c>
      <c r="G4069" s="1" t="s">
        <v>528</v>
      </c>
      <c r="H4069" s="1" t="s">
        <v>7</v>
      </c>
      <c r="I4069" s="1">
        <v>6.0615254E-2</v>
      </c>
      <c r="J4069" s="1">
        <v>10.695</v>
      </c>
      <c r="K4069" s="1">
        <v>174.0712</v>
      </c>
      <c r="L4069" s="1">
        <v>3.9</v>
      </c>
    </row>
    <row r="4070" spans="1:12" x14ac:dyDescent="0.2">
      <c r="A4070" s="1" t="s">
        <v>6</v>
      </c>
      <c r="B4070" s="1" t="s">
        <v>829</v>
      </c>
      <c r="C4070" s="1" t="s">
        <v>25</v>
      </c>
      <c r="D4070" s="1">
        <v>2014</v>
      </c>
      <c r="E4070" s="1" t="s">
        <v>529</v>
      </c>
      <c r="F4070" s="1" t="s">
        <v>2</v>
      </c>
      <c r="G4070" s="1" t="s">
        <v>528</v>
      </c>
      <c r="H4070" s="1" t="s">
        <v>7</v>
      </c>
      <c r="I4070" s="1">
        <v>1.2002074999999999E-2</v>
      </c>
      <c r="J4070" s="1">
        <v>17.2</v>
      </c>
      <c r="K4070" s="1">
        <v>165.3184</v>
      </c>
      <c r="L4070" s="1">
        <v>3.9</v>
      </c>
    </row>
    <row r="4071" spans="1:12" x14ac:dyDescent="0.2">
      <c r="A4071" s="1" t="s">
        <v>6</v>
      </c>
      <c r="B4071" s="1" t="s">
        <v>1343</v>
      </c>
      <c r="C4071" s="1" t="s">
        <v>25</v>
      </c>
      <c r="D4071" s="1">
        <v>2014</v>
      </c>
      <c r="E4071" s="1" t="s">
        <v>529</v>
      </c>
      <c r="F4071" s="1" t="s">
        <v>2</v>
      </c>
      <c r="G4071" s="1" t="s">
        <v>528</v>
      </c>
      <c r="H4071" s="1" t="s">
        <v>7</v>
      </c>
      <c r="I4071" s="1">
        <v>0.10399675999999999</v>
      </c>
      <c r="J4071" s="1">
        <v>20</v>
      </c>
      <c r="K4071" s="1">
        <v>107.4622</v>
      </c>
      <c r="L4071" s="1">
        <v>3.9</v>
      </c>
    </row>
    <row r="4072" spans="1:12" x14ac:dyDescent="0.2">
      <c r="A4072" s="1" t="s">
        <v>6</v>
      </c>
      <c r="B4072" s="1" t="s">
        <v>1330</v>
      </c>
      <c r="C4072" s="1" t="s">
        <v>17</v>
      </c>
      <c r="D4072" s="1">
        <v>2014</v>
      </c>
      <c r="E4072" s="1" t="s">
        <v>529</v>
      </c>
      <c r="F4072" s="1" t="s">
        <v>2</v>
      </c>
      <c r="G4072" s="1" t="s">
        <v>528</v>
      </c>
      <c r="H4072" s="1" t="s">
        <v>7</v>
      </c>
      <c r="I4072" s="1">
        <v>9.6387053E-2</v>
      </c>
      <c r="J4072" s="1">
        <v>5.9249999999999998</v>
      </c>
      <c r="K4072" s="1">
        <v>45.608600000000003</v>
      </c>
      <c r="L4072" s="1">
        <v>3.9</v>
      </c>
    </row>
    <row r="4073" spans="1:12" x14ac:dyDescent="0.2">
      <c r="A4073" s="1" t="s">
        <v>6</v>
      </c>
      <c r="B4073" s="1" t="s">
        <v>82</v>
      </c>
      <c r="C4073" s="1" t="s">
        <v>71</v>
      </c>
      <c r="D4073" s="1">
        <v>2014</v>
      </c>
      <c r="E4073" s="1" t="s">
        <v>529</v>
      </c>
      <c r="F4073" s="1" t="s">
        <v>2</v>
      </c>
      <c r="G4073" s="1" t="s">
        <v>528</v>
      </c>
      <c r="H4073" s="1" t="s">
        <v>7</v>
      </c>
      <c r="I4073" s="1">
        <v>6.6674465000000002E-2</v>
      </c>
      <c r="J4073" s="1">
        <v>11.3</v>
      </c>
      <c r="K4073" s="1">
        <v>259.19619999999998</v>
      </c>
      <c r="L4073" s="1">
        <v>3.9</v>
      </c>
    </row>
    <row r="4074" spans="1:12" x14ac:dyDescent="0.2">
      <c r="A4074" s="1" t="s">
        <v>6</v>
      </c>
      <c r="B4074" s="1" t="s">
        <v>351</v>
      </c>
      <c r="C4074" s="1" t="s">
        <v>71</v>
      </c>
      <c r="D4074" s="1">
        <v>2014</v>
      </c>
      <c r="E4074" s="1" t="s">
        <v>529</v>
      </c>
      <c r="F4074" s="1" t="s">
        <v>2</v>
      </c>
      <c r="G4074" s="1" t="s">
        <v>528</v>
      </c>
      <c r="H4074" s="1" t="s">
        <v>7</v>
      </c>
      <c r="I4074" s="1">
        <v>1.8008071E-2</v>
      </c>
      <c r="J4074" s="1">
        <v>19.75</v>
      </c>
      <c r="K4074" s="1">
        <v>180.46600000000001</v>
      </c>
      <c r="L4074" s="1">
        <v>3.9</v>
      </c>
    </row>
    <row r="4075" spans="1:12" x14ac:dyDescent="0.2">
      <c r="A4075" s="1" t="s">
        <v>6</v>
      </c>
      <c r="B4075" s="1" t="s">
        <v>729</v>
      </c>
      <c r="C4075" s="1" t="s">
        <v>10</v>
      </c>
      <c r="D4075" s="1">
        <v>2014</v>
      </c>
      <c r="E4075" s="1" t="s">
        <v>529</v>
      </c>
      <c r="F4075" s="1" t="s">
        <v>2</v>
      </c>
      <c r="G4075" s="1" t="s">
        <v>528</v>
      </c>
      <c r="H4075" s="1" t="s">
        <v>7</v>
      </c>
      <c r="I4075" s="1">
        <v>0</v>
      </c>
      <c r="J4075" s="1">
        <v>15.7</v>
      </c>
      <c r="K4075" s="1">
        <v>112.45440000000001</v>
      </c>
      <c r="L4075" s="1">
        <v>3.9</v>
      </c>
    </row>
    <row r="4076" spans="1:12" x14ac:dyDescent="0.2">
      <c r="A4076" s="1" t="s">
        <v>6</v>
      </c>
      <c r="B4076" s="1" t="s">
        <v>808</v>
      </c>
      <c r="C4076" s="1" t="s">
        <v>47</v>
      </c>
      <c r="D4076" s="1">
        <v>2014</v>
      </c>
      <c r="E4076" s="1" t="s">
        <v>529</v>
      </c>
      <c r="F4076" s="1" t="s">
        <v>2</v>
      </c>
      <c r="G4076" s="1" t="s">
        <v>528</v>
      </c>
      <c r="H4076" s="1" t="s">
        <v>7</v>
      </c>
      <c r="I4076" s="1">
        <v>0.150947728</v>
      </c>
      <c r="J4076" s="1">
        <v>20.350000000000001</v>
      </c>
      <c r="K4076" s="1">
        <v>81.027600000000007</v>
      </c>
      <c r="L4076" s="1">
        <v>3.9</v>
      </c>
    </row>
    <row r="4077" spans="1:12" x14ac:dyDescent="0.2">
      <c r="A4077" s="1" t="s">
        <v>21</v>
      </c>
      <c r="B4077" s="1" t="s">
        <v>1304</v>
      </c>
      <c r="C4077" s="1" t="s">
        <v>25</v>
      </c>
      <c r="D4077" s="1">
        <v>2014</v>
      </c>
      <c r="E4077" s="1" t="s">
        <v>529</v>
      </c>
      <c r="F4077" s="1" t="s">
        <v>2</v>
      </c>
      <c r="G4077" s="1" t="s">
        <v>528</v>
      </c>
      <c r="H4077" s="1" t="s">
        <v>7</v>
      </c>
      <c r="I4077" s="1">
        <v>4.5614252000000001E-2</v>
      </c>
      <c r="J4077" s="1">
        <v>5.9050000000000002</v>
      </c>
      <c r="K4077" s="1">
        <v>221.54560000000001</v>
      </c>
      <c r="L4077" s="1">
        <v>3.9</v>
      </c>
    </row>
    <row r="4078" spans="1:12" x14ac:dyDescent="0.2">
      <c r="A4078" s="1" t="s">
        <v>16</v>
      </c>
      <c r="B4078" s="1" t="s">
        <v>1445</v>
      </c>
      <c r="C4078" s="1" t="s">
        <v>28</v>
      </c>
      <c r="D4078" s="1">
        <v>2014</v>
      </c>
      <c r="E4078" s="1" t="s">
        <v>529</v>
      </c>
      <c r="F4078" s="1" t="s">
        <v>2</v>
      </c>
      <c r="G4078" s="1" t="s">
        <v>528</v>
      </c>
      <c r="H4078" s="1" t="s">
        <v>7</v>
      </c>
      <c r="I4078" s="1">
        <v>3.4382601999999998E-2</v>
      </c>
      <c r="J4078" s="1">
        <v>14.3</v>
      </c>
      <c r="K4078" s="1">
        <v>96.572599999999994</v>
      </c>
      <c r="L4078" s="1">
        <v>3.9</v>
      </c>
    </row>
    <row r="4079" spans="1:12" x14ac:dyDescent="0.2">
      <c r="A4079" s="1" t="s">
        <v>16</v>
      </c>
      <c r="B4079" s="1" t="s">
        <v>943</v>
      </c>
      <c r="C4079" s="1" t="s">
        <v>10</v>
      </c>
      <c r="D4079" s="1">
        <v>2014</v>
      </c>
      <c r="E4079" s="1" t="s">
        <v>529</v>
      </c>
      <c r="F4079" s="1" t="s">
        <v>2</v>
      </c>
      <c r="G4079" s="1" t="s">
        <v>528</v>
      </c>
      <c r="H4079" s="1" t="s">
        <v>7</v>
      </c>
      <c r="I4079" s="1">
        <v>2.8958563E-2</v>
      </c>
      <c r="J4079" s="1">
        <v>6.76</v>
      </c>
      <c r="K4079" s="1">
        <v>78.396000000000001</v>
      </c>
      <c r="L4079" s="1">
        <v>3.9</v>
      </c>
    </row>
    <row r="4080" spans="1:12" x14ac:dyDescent="0.2">
      <c r="A4080" s="1" t="s">
        <v>124</v>
      </c>
      <c r="B4080" s="1" t="s">
        <v>1306</v>
      </c>
      <c r="C4080" s="1" t="s">
        <v>28</v>
      </c>
      <c r="D4080" s="1">
        <v>2022</v>
      </c>
      <c r="E4080" s="1" t="s">
        <v>3</v>
      </c>
      <c r="F4080" s="1" t="s">
        <v>2</v>
      </c>
      <c r="G4080" s="1" t="s">
        <v>1</v>
      </c>
      <c r="H4080" s="1" t="s">
        <v>0</v>
      </c>
      <c r="I4080" s="1">
        <v>4.6142231999999998E-2</v>
      </c>
      <c r="J4080" s="1">
        <v>4.92</v>
      </c>
      <c r="K4080" s="1">
        <v>199.10839999999999</v>
      </c>
      <c r="L4080" s="1">
        <v>3.9</v>
      </c>
    </row>
    <row r="4081" spans="1:12" x14ac:dyDescent="0.2">
      <c r="A4081" s="1" t="s">
        <v>124</v>
      </c>
      <c r="B4081" s="1" t="s">
        <v>293</v>
      </c>
      <c r="C4081" s="1" t="s">
        <v>28</v>
      </c>
      <c r="D4081" s="1">
        <v>2022</v>
      </c>
      <c r="E4081" s="1" t="s">
        <v>3</v>
      </c>
      <c r="F4081" s="1" t="s">
        <v>2</v>
      </c>
      <c r="G4081" s="1" t="s">
        <v>1</v>
      </c>
      <c r="H4081" s="1" t="s">
        <v>0</v>
      </c>
      <c r="I4081" s="1">
        <v>8.2763630000000005E-2</v>
      </c>
      <c r="J4081" s="1">
        <v>8.2349999999999994</v>
      </c>
      <c r="K4081" s="1">
        <v>146.5076</v>
      </c>
      <c r="L4081" s="1">
        <v>3.9</v>
      </c>
    </row>
    <row r="4082" spans="1:12" x14ac:dyDescent="0.2">
      <c r="A4082" s="1" t="s">
        <v>124</v>
      </c>
      <c r="B4082" s="1" t="s">
        <v>897</v>
      </c>
      <c r="C4082" s="1" t="s">
        <v>71</v>
      </c>
      <c r="D4082" s="1">
        <v>2022</v>
      </c>
      <c r="E4082" s="1" t="s">
        <v>3</v>
      </c>
      <c r="F4082" s="1" t="s">
        <v>2</v>
      </c>
      <c r="G4082" s="1" t="s">
        <v>1</v>
      </c>
      <c r="H4082" s="1" t="s">
        <v>0</v>
      </c>
      <c r="I4082" s="1">
        <v>6.5898197000000006E-2</v>
      </c>
      <c r="J4082" s="1">
        <v>13.65</v>
      </c>
      <c r="K4082" s="1">
        <v>46.1402</v>
      </c>
      <c r="L4082" s="1">
        <v>3.9</v>
      </c>
    </row>
    <row r="4083" spans="1:12" x14ac:dyDescent="0.2">
      <c r="A4083" s="1" t="s">
        <v>124</v>
      </c>
      <c r="B4083" s="1" t="s">
        <v>231</v>
      </c>
      <c r="C4083" s="1" t="s">
        <v>10</v>
      </c>
      <c r="D4083" s="1">
        <v>2022</v>
      </c>
      <c r="E4083" s="1" t="s">
        <v>3</v>
      </c>
      <c r="F4083" s="1" t="s">
        <v>2</v>
      </c>
      <c r="G4083" s="1" t="s">
        <v>1</v>
      </c>
      <c r="H4083" s="1" t="s">
        <v>0</v>
      </c>
      <c r="I4083" s="1">
        <v>9.3765794E-2</v>
      </c>
      <c r="J4083" s="1">
        <v>7.3250000000000002</v>
      </c>
      <c r="K4083" s="1">
        <v>90.314599999999999</v>
      </c>
      <c r="L4083" s="1">
        <v>3.9</v>
      </c>
    </row>
    <row r="4084" spans="1:12" x14ac:dyDescent="0.2">
      <c r="A4084" s="1" t="s">
        <v>124</v>
      </c>
      <c r="B4084" s="1" t="s">
        <v>1386</v>
      </c>
      <c r="C4084" s="1" t="s">
        <v>10</v>
      </c>
      <c r="D4084" s="1">
        <v>2022</v>
      </c>
      <c r="E4084" s="1" t="s">
        <v>3</v>
      </c>
      <c r="F4084" s="1" t="s">
        <v>2</v>
      </c>
      <c r="G4084" s="1" t="s">
        <v>1</v>
      </c>
      <c r="H4084" s="1" t="s">
        <v>0</v>
      </c>
      <c r="I4084" s="1">
        <v>0.116722514</v>
      </c>
      <c r="J4084" s="1">
        <v>8.6150000000000002</v>
      </c>
      <c r="K4084" s="1">
        <v>95.443600000000004</v>
      </c>
      <c r="L4084" s="1">
        <v>3.9</v>
      </c>
    </row>
    <row r="4085" spans="1:12" x14ac:dyDescent="0.2">
      <c r="A4085" s="1" t="s">
        <v>124</v>
      </c>
      <c r="B4085" s="1" t="s">
        <v>1079</v>
      </c>
      <c r="C4085" s="1" t="s">
        <v>216</v>
      </c>
      <c r="D4085" s="1">
        <v>2022</v>
      </c>
      <c r="E4085" s="1" t="s">
        <v>3</v>
      </c>
      <c r="F4085" s="1" t="s">
        <v>2</v>
      </c>
      <c r="G4085" s="1" t="s">
        <v>1</v>
      </c>
      <c r="H4085" s="1" t="s">
        <v>0</v>
      </c>
      <c r="I4085" s="1">
        <v>0</v>
      </c>
      <c r="J4085" s="1">
        <v>8.8800000000000008</v>
      </c>
      <c r="K4085" s="1">
        <v>154.06819999999999</v>
      </c>
      <c r="L4085" s="1">
        <v>3.9</v>
      </c>
    </row>
    <row r="4086" spans="1:12" x14ac:dyDescent="0.2">
      <c r="A4086" s="1" t="s">
        <v>124</v>
      </c>
      <c r="B4086" s="1" t="s">
        <v>1289</v>
      </c>
      <c r="C4086" s="1" t="s">
        <v>216</v>
      </c>
      <c r="D4086" s="1">
        <v>2022</v>
      </c>
      <c r="E4086" s="1" t="s">
        <v>3</v>
      </c>
      <c r="F4086" s="1" t="s">
        <v>2</v>
      </c>
      <c r="G4086" s="1" t="s">
        <v>1</v>
      </c>
      <c r="H4086" s="1" t="s">
        <v>0</v>
      </c>
      <c r="I4086" s="1">
        <v>2.1005399000000001E-2</v>
      </c>
      <c r="J4086" s="1">
        <v>14.7</v>
      </c>
      <c r="K4086" s="1">
        <v>144.5128</v>
      </c>
      <c r="L4086" s="1">
        <v>3.9</v>
      </c>
    </row>
    <row r="4087" spans="1:12" x14ac:dyDescent="0.2">
      <c r="A4087" s="1" t="s">
        <v>124</v>
      </c>
      <c r="B4087" s="1" t="s">
        <v>1115</v>
      </c>
      <c r="C4087" s="1" t="s">
        <v>171</v>
      </c>
      <c r="D4087" s="1">
        <v>2022</v>
      </c>
      <c r="E4087" s="1" t="s">
        <v>3</v>
      </c>
      <c r="F4087" s="1" t="s">
        <v>2</v>
      </c>
      <c r="G4087" s="1" t="s">
        <v>1</v>
      </c>
      <c r="H4087" s="1" t="s">
        <v>0</v>
      </c>
      <c r="I4087" s="1">
        <v>9.6806007999999999E-2</v>
      </c>
      <c r="J4087" s="1">
        <v>7.5</v>
      </c>
      <c r="K4087" s="1">
        <v>56.258800000000001</v>
      </c>
      <c r="L4087" s="1">
        <v>3.9</v>
      </c>
    </row>
    <row r="4088" spans="1:12" x14ac:dyDescent="0.2">
      <c r="A4088" s="1" t="s">
        <v>124</v>
      </c>
      <c r="B4088" s="1" t="s">
        <v>623</v>
      </c>
      <c r="C4088" s="1" t="s">
        <v>171</v>
      </c>
      <c r="D4088" s="1">
        <v>2022</v>
      </c>
      <c r="E4088" s="1" t="s">
        <v>3</v>
      </c>
      <c r="F4088" s="1" t="s">
        <v>2</v>
      </c>
      <c r="G4088" s="1" t="s">
        <v>1</v>
      </c>
      <c r="H4088" s="1" t="s">
        <v>0</v>
      </c>
      <c r="I4088" s="1">
        <v>2.1512619E-2</v>
      </c>
      <c r="J4088" s="1">
        <v>10</v>
      </c>
      <c r="K4088" s="1">
        <v>247.77500000000001</v>
      </c>
      <c r="L4088" s="1">
        <v>3.9</v>
      </c>
    </row>
    <row r="4089" spans="1:12" x14ac:dyDescent="0.2">
      <c r="A4089" s="1" t="s">
        <v>124</v>
      </c>
      <c r="B4089" s="1" t="s">
        <v>1067</v>
      </c>
      <c r="C4089" s="1" t="s">
        <v>171</v>
      </c>
      <c r="D4089" s="1">
        <v>2022</v>
      </c>
      <c r="E4089" s="1" t="s">
        <v>3</v>
      </c>
      <c r="F4089" s="1" t="s">
        <v>2</v>
      </c>
      <c r="G4089" s="1" t="s">
        <v>1</v>
      </c>
      <c r="H4089" s="1" t="s">
        <v>0</v>
      </c>
      <c r="I4089" s="1">
        <v>0</v>
      </c>
      <c r="J4089" s="1">
        <v>12.15</v>
      </c>
      <c r="K4089" s="1">
        <v>118.515</v>
      </c>
      <c r="L4089" s="1">
        <v>3.9</v>
      </c>
    </row>
    <row r="4090" spans="1:12" x14ac:dyDescent="0.2">
      <c r="A4090" s="1" t="s">
        <v>124</v>
      </c>
      <c r="B4090" s="1" t="s">
        <v>865</v>
      </c>
      <c r="C4090" s="1" t="s">
        <v>47</v>
      </c>
      <c r="D4090" s="1">
        <v>2022</v>
      </c>
      <c r="E4090" s="1" t="s">
        <v>3</v>
      </c>
      <c r="F4090" s="1" t="s">
        <v>2</v>
      </c>
      <c r="G4090" s="1" t="s">
        <v>1</v>
      </c>
      <c r="H4090" s="1" t="s">
        <v>0</v>
      </c>
      <c r="I4090" s="1">
        <v>0.11993723100000001</v>
      </c>
      <c r="J4090" s="1">
        <v>8.1549999999999994</v>
      </c>
      <c r="K4090" s="1">
        <v>189.15299999999999</v>
      </c>
      <c r="L4090" s="1">
        <v>3.9</v>
      </c>
    </row>
    <row r="4091" spans="1:12" x14ac:dyDescent="0.2">
      <c r="A4091" s="1" t="s">
        <v>124</v>
      </c>
      <c r="B4091" s="1" t="s">
        <v>858</v>
      </c>
      <c r="C4091" s="1" t="s">
        <v>14</v>
      </c>
      <c r="D4091" s="1">
        <v>2022</v>
      </c>
      <c r="E4091" s="1" t="s">
        <v>3</v>
      </c>
      <c r="F4091" s="1" t="s">
        <v>2</v>
      </c>
      <c r="G4091" s="1" t="s">
        <v>1</v>
      </c>
      <c r="H4091" s="1" t="s">
        <v>0</v>
      </c>
      <c r="I4091" s="1">
        <v>1.5364173E-2</v>
      </c>
      <c r="J4091" s="1">
        <v>7.3150000000000004</v>
      </c>
      <c r="K4091" s="1">
        <v>154.334</v>
      </c>
      <c r="L4091" s="1">
        <v>3.9</v>
      </c>
    </row>
    <row r="4092" spans="1:12" x14ac:dyDescent="0.2">
      <c r="A4092" s="1" t="s">
        <v>124</v>
      </c>
      <c r="B4092" s="1" t="s">
        <v>1265</v>
      </c>
      <c r="C4092" s="1" t="s">
        <v>19</v>
      </c>
      <c r="D4092" s="1">
        <v>2022</v>
      </c>
      <c r="E4092" s="1" t="s">
        <v>3</v>
      </c>
      <c r="F4092" s="1" t="s">
        <v>2</v>
      </c>
      <c r="G4092" s="1" t="s">
        <v>1</v>
      </c>
      <c r="H4092" s="1" t="s">
        <v>0</v>
      </c>
      <c r="I4092" s="1">
        <v>0.115636723</v>
      </c>
      <c r="J4092" s="1">
        <v>11.8</v>
      </c>
      <c r="K4092" s="1">
        <v>199.70840000000001</v>
      </c>
      <c r="L4092" s="1">
        <v>3.9</v>
      </c>
    </row>
    <row r="4093" spans="1:12" x14ac:dyDescent="0.2">
      <c r="A4093" s="1" t="s">
        <v>124</v>
      </c>
      <c r="B4093" s="1" t="s">
        <v>294</v>
      </c>
      <c r="C4093" s="1" t="s">
        <v>19</v>
      </c>
      <c r="D4093" s="1">
        <v>2022</v>
      </c>
      <c r="E4093" s="1" t="s">
        <v>3</v>
      </c>
      <c r="F4093" s="1" t="s">
        <v>2</v>
      </c>
      <c r="G4093" s="1" t="s">
        <v>1</v>
      </c>
      <c r="H4093" s="1" t="s">
        <v>0</v>
      </c>
      <c r="I4093" s="1">
        <v>9.6790497000000003E-2</v>
      </c>
      <c r="J4093" s="1">
        <v>15.35</v>
      </c>
      <c r="K4093" s="1">
        <v>197.27680000000001</v>
      </c>
      <c r="L4093" s="1">
        <v>3.9</v>
      </c>
    </row>
    <row r="4094" spans="1:12" x14ac:dyDescent="0.2">
      <c r="A4094" s="1" t="s">
        <v>124</v>
      </c>
      <c r="B4094" s="1" t="s">
        <v>585</v>
      </c>
      <c r="C4094" s="1" t="s">
        <v>122</v>
      </c>
      <c r="D4094" s="1">
        <v>2022</v>
      </c>
      <c r="E4094" s="1" t="s">
        <v>3</v>
      </c>
      <c r="F4094" s="1" t="s">
        <v>2</v>
      </c>
      <c r="G4094" s="1" t="s">
        <v>1</v>
      </c>
      <c r="H4094" s="1" t="s">
        <v>0</v>
      </c>
      <c r="I4094" s="1">
        <v>0.14237044500000001</v>
      </c>
      <c r="J4094" s="1">
        <v>20.5</v>
      </c>
      <c r="K4094" s="1">
        <v>90.617199999999997</v>
      </c>
      <c r="L4094" s="1">
        <v>3.9</v>
      </c>
    </row>
    <row r="4095" spans="1:12" x14ac:dyDescent="0.2">
      <c r="A4095" s="1" t="s">
        <v>6</v>
      </c>
      <c r="B4095" s="1" t="s">
        <v>1146</v>
      </c>
      <c r="C4095" s="1" t="s">
        <v>28</v>
      </c>
      <c r="D4095" s="1">
        <v>2022</v>
      </c>
      <c r="E4095" s="1" t="s">
        <v>3</v>
      </c>
      <c r="F4095" s="1" t="s">
        <v>2</v>
      </c>
      <c r="G4095" s="1" t="s">
        <v>1</v>
      </c>
      <c r="H4095" s="1" t="s">
        <v>0</v>
      </c>
      <c r="I4095" s="1">
        <v>0.14118383000000001</v>
      </c>
      <c r="J4095" s="1">
        <v>9.8000000000000007</v>
      </c>
      <c r="K4095" s="1">
        <v>50.500799999999998</v>
      </c>
      <c r="L4095" s="1">
        <v>3.9</v>
      </c>
    </row>
    <row r="4096" spans="1:12" x14ac:dyDescent="0.2">
      <c r="A4096" s="1" t="s">
        <v>6</v>
      </c>
      <c r="B4096" s="1" t="s">
        <v>745</v>
      </c>
      <c r="C4096" s="1" t="s">
        <v>28</v>
      </c>
      <c r="D4096" s="1">
        <v>2022</v>
      </c>
      <c r="E4096" s="1" t="s">
        <v>3</v>
      </c>
      <c r="F4096" s="1" t="s">
        <v>2</v>
      </c>
      <c r="G4096" s="1" t="s">
        <v>1</v>
      </c>
      <c r="H4096" s="1" t="s">
        <v>0</v>
      </c>
      <c r="I4096" s="1">
        <v>7.6059647999999994E-2</v>
      </c>
      <c r="J4096" s="1">
        <v>15.5</v>
      </c>
      <c r="K4096" s="1">
        <v>265.15679999999998</v>
      </c>
      <c r="L4096" s="1">
        <v>3.9</v>
      </c>
    </row>
    <row r="4097" spans="1:12" x14ac:dyDescent="0.2">
      <c r="A4097" s="1" t="s">
        <v>6</v>
      </c>
      <c r="B4097" s="1" t="s">
        <v>948</v>
      </c>
      <c r="C4097" s="1" t="s">
        <v>17</v>
      </c>
      <c r="D4097" s="1">
        <v>2022</v>
      </c>
      <c r="E4097" s="1" t="s">
        <v>3</v>
      </c>
      <c r="F4097" s="1" t="s">
        <v>2</v>
      </c>
      <c r="G4097" s="1" t="s">
        <v>1</v>
      </c>
      <c r="H4097" s="1" t="s">
        <v>0</v>
      </c>
      <c r="I4097" s="1">
        <v>0</v>
      </c>
      <c r="J4097" s="1">
        <v>15.6</v>
      </c>
      <c r="K4097" s="1">
        <v>62.419400000000003</v>
      </c>
      <c r="L4097" s="1">
        <v>3.9</v>
      </c>
    </row>
    <row r="4098" spans="1:12" x14ac:dyDescent="0.2">
      <c r="A4098" s="1" t="s">
        <v>6</v>
      </c>
      <c r="B4098" s="1" t="s">
        <v>1370</v>
      </c>
      <c r="C4098" s="1" t="s">
        <v>71</v>
      </c>
      <c r="D4098" s="1">
        <v>2022</v>
      </c>
      <c r="E4098" s="1" t="s">
        <v>3</v>
      </c>
      <c r="F4098" s="1" t="s">
        <v>2</v>
      </c>
      <c r="G4098" s="1" t="s">
        <v>1</v>
      </c>
      <c r="H4098" s="1" t="s">
        <v>0</v>
      </c>
      <c r="I4098" s="1">
        <v>5.2625179000000001E-2</v>
      </c>
      <c r="J4098" s="1">
        <v>16.7</v>
      </c>
      <c r="K4098" s="1">
        <v>113.41759999999999</v>
      </c>
      <c r="L4098" s="1">
        <v>3.9</v>
      </c>
    </row>
    <row r="4099" spans="1:12" x14ac:dyDescent="0.2">
      <c r="A4099" s="1" t="s">
        <v>6</v>
      </c>
      <c r="B4099" s="1" t="s">
        <v>736</v>
      </c>
      <c r="C4099" s="1" t="s">
        <v>71</v>
      </c>
      <c r="D4099" s="1">
        <v>2022</v>
      </c>
      <c r="E4099" s="1" t="s">
        <v>3</v>
      </c>
      <c r="F4099" s="1" t="s">
        <v>2</v>
      </c>
      <c r="G4099" s="1" t="s">
        <v>1</v>
      </c>
      <c r="H4099" s="1" t="s">
        <v>0</v>
      </c>
      <c r="I4099" s="1">
        <v>9.7709540999999997E-2</v>
      </c>
      <c r="J4099" s="1">
        <v>19</v>
      </c>
      <c r="K4099" s="1">
        <v>48.671799999999998</v>
      </c>
      <c r="L4099" s="1">
        <v>3.9</v>
      </c>
    </row>
    <row r="4100" spans="1:12" x14ac:dyDescent="0.2">
      <c r="A4100" s="1" t="s">
        <v>6</v>
      </c>
      <c r="B4100" s="1" t="s">
        <v>1246</v>
      </c>
      <c r="C4100" s="1" t="s">
        <v>10</v>
      </c>
      <c r="D4100" s="1">
        <v>2022</v>
      </c>
      <c r="E4100" s="1" t="s">
        <v>3</v>
      </c>
      <c r="F4100" s="1" t="s">
        <v>2</v>
      </c>
      <c r="G4100" s="1" t="s">
        <v>1</v>
      </c>
      <c r="H4100" s="1" t="s">
        <v>0</v>
      </c>
      <c r="I4100" s="1">
        <v>0.101176316</v>
      </c>
      <c r="J4100" s="1">
        <v>15.5</v>
      </c>
      <c r="K4100" s="1">
        <v>198.9768</v>
      </c>
      <c r="L4100" s="1">
        <v>3.9</v>
      </c>
    </row>
    <row r="4101" spans="1:12" x14ac:dyDescent="0.2">
      <c r="A4101" s="1" t="s">
        <v>6</v>
      </c>
      <c r="B4101" s="1" t="s">
        <v>1401</v>
      </c>
      <c r="C4101" s="1" t="s">
        <v>14</v>
      </c>
      <c r="D4101" s="1">
        <v>2022</v>
      </c>
      <c r="E4101" s="1" t="s">
        <v>3</v>
      </c>
      <c r="F4101" s="1" t="s">
        <v>2</v>
      </c>
      <c r="G4101" s="1" t="s">
        <v>1</v>
      </c>
      <c r="H4101" s="1" t="s">
        <v>0</v>
      </c>
      <c r="I4101" s="1">
        <v>0.105725004</v>
      </c>
      <c r="J4101" s="1">
        <v>15.6</v>
      </c>
      <c r="K4101" s="1">
        <v>169.97640000000001</v>
      </c>
      <c r="L4101" s="1">
        <v>3.9</v>
      </c>
    </row>
    <row r="4102" spans="1:12" x14ac:dyDescent="0.2">
      <c r="A4102" s="1" t="s">
        <v>6</v>
      </c>
      <c r="B4102" s="1" t="s">
        <v>956</v>
      </c>
      <c r="C4102" s="1" t="s">
        <v>19</v>
      </c>
      <c r="D4102" s="1">
        <v>2022</v>
      </c>
      <c r="E4102" s="1" t="s">
        <v>3</v>
      </c>
      <c r="F4102" s="1" t="s">
        <v>2</v>
      </c>
      <c r="G4102" s="1" t="s">
        <v>1</v>
      </c>
      <c r="H4102" s="1" t="s">
        <v>0</v>
      </c>
      <c r="I4102" s="1">
        <v>6.1424738E-2</v>
      </c>
      <c r="J4102" s="1">
        <v>12.1</v>
      </c>
      <c r="K4102" s="1">
        <v>56.761400000000002</v>
      </c>
      <c r="L4102" s="1">
        <v>3.9</v>
      </c>
    </row>
    <row r="4103" spans="1:12" x14ac:dyDescent="0.2">
      <c r="A4103" s="1" t="s">
        <v>16</v>
      </c>
      <c r="B4103" s="1" t="s">
        <v>1203</v>
      </c>
      <c r="C4103" s="1" t="s">
        <v>10</v>
      </c>
      <c r="D4103" s="1">
        <v>2022</v>
      </c>
      <c r="E4103" s="1" t="s">
        <v>3</v>
      </c>
      <c r="F4103" s="1" t="s">
        <v>2</v>
      </c>
      <c r="G4103" s="1" t="s">
        <v>1</v>
      </c>
      <c r="H4103" s="1" t="s">
        <v>0</v>
      </c>
      <c r="I4103" s="1">
        <v>5.7221176999999998E-2</v>
      </c>
      <c r="J4103" s="1">
        <v>17.2</v>
      </c>
      <c r="K4103" s="1">
        <v>225.40880000000001</v>
      </c>
      <c r="L4103" s="1">
        <v>3.9</v>
      </c>
    </row>
    <row r="4104" spans="1:12" x14ac:dyDescent="0.2">
      <c r="A4104" s="1" t="s">
        <v>124</v>
      </c>
      <c r="B4104" s="1" t="s">
        <v>785</v>
      </c>
      <c r="C4104" s="1" t="s">
        <v>28</v>
      </c>
      <c r="D4104" s="1">
        <v>2018</v>
      </c>
      <c r="E4104" s="1" t="s">
        <v>13</v>
      </c>
      <c r="F4104" s="1" t="s">
        <v>2</v>
      </c>
      <c r="G4104" s="1" t="s">
        <v>1</v>
      </c>
      <c r="H4104" s="1" t="s">
        <v>12</v>
      </c>
      <c r="I4104" s="1">
        <v>2.7644732000000002E-2</v>
      </c>
      <c r="K4104" s="1">
        <v>149.4708</v>
      </c>
      <c r="L4104" s="1">
        <v>3.9</v>
      </c>
    </row>
    <row r="4105" spans="1:12" x14ac:dyDescent="0.2">
      <c r="A4105" s="1" t="s">
        <v>124</v>
      </c>
      <c r="B4105" s="1" t="s">
        <v>1518</v>
      </c>
      <c r="C4105" s="1" t="s">
        <v>25</v>
      </c>
      <c r="D4105" s="1">
        <v>2018</v>
      </c>
      <c r="E4105" s="1" t="s">
        <v>13</v>
      </c>
      <c r="F4105" s="1" t="s">
        <v>2</v>
      </c>
      <c r="G4105" s="1" t="s">
        <v>1</v>
      </c>
      <c r="H4105" s="1" t="s">
        <v>12</v>
      </c>
      <c r="I4105" s="1">
        <v>1.1206631999999999E-2</v>
      </c>
      <c r="K4105" s="1">
        <v>191.4188</v>
      </c>
      <c r="L4105" s="1">
        <v>3.9</v>
      </c>
    </row>
    <row r="4106" spans="1:12" x14ac:dyDescent="0.2">
      <c r="A4106" s="1" t="s">
        <v>124</v>
      </c>
      <c r="B4106" s="1" t="s">
        <v>489</v>
      </c>
      <c r="C4106" s="1" t="s">
        <v>17</v>
      </c>
      <c r="D4106" s="1">
        <v>2018</v>
      </c>
      <c r="E4106" s="1" t="s">
        <v>13</v>
      </c>
      <c r="F4106" s="1" t="s">
        <v>2</v>
      </c>
      <c r="G4106" s="1" t="s">
        <v>1</v>
      </c>
      <c r="H4106" s="1" t="s">
        <v>12</v>
      </c>
      <c r="I4106" s="1">
        <v>6.1686402000000001E-2</v>
      </c>
      <c r="K4106" s="1">
        <v>153.99979999999999</v>
      </c>
      <c r="L4106" s="1">
        <v>3.9</v>
      </c>
    </row>
    <row r="4107" spans="1:12" x14ac:dyDescent="0.2">
      <c r="A4107" s="1" t="s">
        <v>124</v>
      </c>
      <c r="B4107" s="1" t="s">
        <v>1430</v>
      </c>
      <c r="C4107" s="1" t="s">
        <v>17</v>
      </c>
      <c r="D4107" s="1">
        <v>2018</v>
      </c>
      <c r="E4107" s="1" t="s">
        <v>13</v>
      </c>
      <c r="F4107" s="1" t="s">
        <v>2</v>
      </c>
      <c r="G4107" s="1" t="s">
        <v>1</v>
      </c>
      <c r="H4107" s="1" t="s">
        <v>12</v>
      </c>
      <c r="I4107" s="1">
        <v>4.9623924E-2</v>
      </c>
      <c r="K4107" s="1">
        <v>83.224999999999994</v>
      </c>
      <c r="L4107" s="1">
        <v>3.9</v>
      </c>
    </row>
    <row r="4108" spans="1:12" x14ac:dyDescent="0.2">
      <c r="A4108" s="1" t="s">
        <v>124</v>
      </c>
      <c r="B4108" s="1" t="s">
        <v>488</v>
      </c>
      <c r="C4108" s="1" t="s">
        <v>17</v>
      </c>
      <c r="D4108" s="1">
        <v>2018</v>
      </c>
      <c r="E4108" s="1" t="s">
        <v>13</v>
      </c>
      <c r="F4108" s="1" t="s">
        <v>2</v>
      </c>
      <c r="G4108" s="1" t="s">
        <v>1</v>
      </c>
      <c r="H4108" s="1" t="s">
        <v>12</v>
      </c>
      <c r="I4108" s="1">
        <v>6.9815169999999996E-2</v>
      </c>
      <c r="K4108" s="1">
        <v>214.38499999999999</v>
      </c>
      <c r="L4108" s="1">
        <v>3.9</v>
      </c>
    </row>
    <row r="4109" spans="1:12" x14ac:dyDescent="0.2">
      <c r="A4109" s="1" t="s">
        <v>124</v>
      </c>
      <c r="B4109" s="1" t="s">
        <v>1036</v>
      </c>
      <c r="C4109" s="1" t="s">
        <v>71</v>
      </c>
      <c r="D4109" s="1">
        <v>2018</v>
      </c>
      <c r="E4109" s="1" t="s">
        <v>13</v>
      </c>
      <c r="F4109" s="1" t="s">
        <v>2</v>
      </c>
      <c r="G4109" s="1" t="s">
        <v>1</v>
      </c>
      <c r="H4109" s="1" t="s">
        <v>12</v>
      </c>
      <c r="I4109" s="1">
        <v>3.6494521000000002E-2</v>
      </c>
      <c r="K4109" s="1">
        <v>179.0976</v>
      </c>
      <c r="L4109" s="1">
        <v>3.9</v>
      </c>
    </row>
    <row r="4110" spans="1:12" x14ac:dyDescent="0.2">
      <c r="A4110" s="1" t="s">
        <v>124</v>
      </c>
      <c r="B4110" s="1" t="s">
        <v>476</v>
      </c>
      <c r="C4110" s="1" t="s">
        <v>10</v>
      </c>
      <c r="D4110" s="1">
        <v>2018</v>
      </c>
      <c r="E4110" s="1" t="s">
        <v>13</v>
      </c>
      <c r="F4110" s="1" t="s">
        <v>2</v>
      </c>
      <c r="G4110" s="1" t="s">
        <v>1</v>
      </c>
      <c r="H4110" s="1" t="s">
        <v>12</v>
      </c>
      <c r="I4110" s="1">
        <v>0</v>
      </c>
      <c r="K4110" s="1">
        <v>45.940199999999997</v>
      </c>
      <c r="L4110" s="1">
        <v>3.9</v>
      </c>
    </row>
    <row r="4111" spans="1:12" x14ac:dyDescent="0.2">
      <c r="A4111" s="1" t="s">
        <v>124</v>
      </c>
      <c r="B4111" s="1" t="s">
        <v>875</v>
      </c>
      <c r="C4111" s="1" t="s">
        <v>171</v>
      </c>
      <c r="D4111" s="1">
        <v>2018</v>
      </c>
      <c r="E4111" s="1" t="s">
        <v>13</v>
      </c>
      <c r="F4111" s="1" t="s">
        <v>2</v>
      </c>
      <c r="G4111" s="1" t="s">
        <v>1</v>
      </c>
      <c r="H4111" s="1" t="s">
        <v>12</v>
      </c>
      <c r="I4111" s="1">
        <v>9.6411425999999995E-2</v>
      </c>
      <c r="K4111" s="1">
        <v>192.982</v>
      </c>
      <c r="L4111" s="1">
        <v>3.9</v>
      </c>
    </row>
    <row r="4112" spans="1:12" x14ac:dyDescent="0.2">
      <c r="A4112" s="1" t="s">
        <v>124</v>
      </c>
      <c r="B4112" s="1" t="s">
        <v>443</v>
      </c>
      <c r="C4112" s="1" t="s">
        <v>171</v>
      </c>
      <c r="D4112" s="1">
        <v>2018</v>
      </c>
      <c r="E4112" s="1" t="s">
        <v>13</v>
      </c>
      <c r="F4112" s="1" t="s">
        <v>2</v>
      </c>
      <c r="G4112" s="1" t="s">
        <v>1</v>
      </c>
      <c r="H4112" s="1" t="s">
        <v>12</v>
      </c>
      <c r="I4112" s="1">
        <v>1.3066448E-2</v>
      </c>
      <c r="K4112" s="1">
        <v>140.91540000000001</v>
      </c>
      <c r="L4112" s="1">
        <v>3.9</v>
      </c>
    </row>
    <row r="4113" spans="1:12" x14ac:dyDescent="0.2">
      <c r="A4113" s="1" t="s">
        <v>124</v>
      </c>
      <c r="B4113" s="1" t="s">
        <v>1438</v>
      </c>
      <c r="C4113" s="1" t="s">
        <v>171</v>
      </c>
      <c r="D4113" s="1">
        <v>2018</v>
      </c>
      <c r="E4113" s="1" t="s">
        <v>13</v>
      </c>
      <c r="F4113" s="1" t="s">
        <v>2</v>
      </c>
      <c r="G4113" s="1" t="s">
        <v>1</v>
      </c>
      <c r="H4113" s="1" t="s">
        <v>12</v>
      </c>
      <c r="I4113" s="1">
        <v>3.4938717000000001E-2</v>
      </c>
      <c r="K4113" s="1">
        <v>49.003399999999999</v>
      </c>
      <c r="L4113" s="1">
        <v>3.9</v>
      </c>
    </row>
    <row r="4114" spans="1:12" x14ac:dyDescent="0.2">
      <c r="A4114" s="1" t="s">
        <v>124</v>
      </c>
      <c r="B4114" s="1" t="s">
        <v>435</v>
      </c>
      <c r="C4114" s="1" t="s">
        <v>171</v>
      </c>
      <c r="D4114" s="1">
        <v>2018</v>
      </c>
      <c r="E4114" s="1" t="s">
        <v>13</v>
      </c>
      <c r="F4114" s="1" t="s">
        <v>2</v>
      </c>
      <c r="G4114" s="1" t="s">
        <v>1</v>
      </c>
      <c r="H4114" s="1" t="s">
        <v>12</v>
      </c>
      <c r="I4114" s="1">
        <v>2.2866629999999999E-2</v>
      </c>
      <c r="K4114" s="1">
        <v>102.83320000000001</v>
      </c>
      <c r="L4114" s="1">
        <v>3.9</v>
      </c>
    </row>
    <row r="4115" spans="1:12" x14ac:dyDescent="0.2">
      <c r="A4115" s="1" t="s">
        <v>124</v>
      </c>
      <c r="B4115" s="1" t="s">
        <v>789</v>
      </c>
      <c r="C4115" s="1" t="s">
        <v>171</v>
      </c>
      <c r="D4115" s="1">
        <v>2018</v>
      </c>
      <c r="E4115" s="1" t="s">
        <v>13</v>
      </c>
      <c r="F4115" s="1" t="s">
        <v>2</v>
      </c>
      <c r="G4115" s="1" t="s">
        <v>1</v>
      </c>
      <c r="H4115" s="1" t="s">
        <v>12</v>
      </c>
      <c r="I4115" s="1">
        <v>0.16314804099999999</v>
      </c>
      <c r="K4115" s="1">
        <v>116.61239999999999</v>
      </c>
      <c r="L4115" s="1">
        <v>3.9</v>
      </c>
    </row>
    <row r="4116" spans="1:12" x14ac:dyDescent="0.2">
      <c r="A4116" s="1" t="s">
        <v>124</v>
      </c>
      <c r="B4116" s="1" t="s">
        <v>1555</v>
      </c>
      <c r="C4116" s="1" t="s">
        <v>171</v>
      </c>
      <c r="D4116" s="1">
        <v>2018</v>
      </c>
      <c r="E4116" s="1" t="s">
        <v>13</v>
      </c>
      <c r="F4116" s="1" t="s">
        <v>2</v>
      </c>
      <c r="G4116" s="1" t="s">
        <v>1</v>
      </c>
      <c r="H4116" s="1" t="s">
        <v>12</v>
      </c>
      <c r="I4116" s="1">
        <v>0.134418705</v>
      </c>
      <c r="K4116" s="1">
        <v>99.67</v>
      </c>
      <c r="L4116" s="1">
        <v>3.9</v>
      </c>
    </row>
    <row r="4117" spans="1:12" x14ac:dyDescent="0.2">
      <c r="A4117" s="1" t="s">
        <v>124</v>
      </c>
      <c r="B4117" s="1" t="s">
        <v>1004</v>
      </c>
      <c r="C4117" s="1" t="s">
        <v>47</v>
      </c>
      <c r="D4117" s="1">
        <v>2018</v>
      </c>
      <c r="E4117" s="1" t="s">
        <v>13</v>
      </c>
      <c r="F4117" s="1" t="s">
        <v>2</v>
      </c>
      <c r="G4117" s="1" t="s">
        <v>1</v>
      </c>
      <c r="H4117" s="1" t="s">
        <v>12</v>
      </c>
      <c r="I4117" s="1">
        <v>0.145464606</v>
      </c>
      <c r="K4117" s="1">
        <v>105.76479999999999</v>
      </c>
      <c r="L4117" s="1">
        <v>3.9</v>
      </c>
    </row>
    <row r="4118" spans="1:12" x14ac:dyDescent="0.2">
      <c r="A4118" s="1" t="s">
        <v>124</v>
      </c>
      <c r="B4118" s="1" t="s">
        <v>851</v>
      </c>
      <c r="C4118" s="1" t="s">
        <v>14</v>
      </c>
      <c r="D4118" s="1">
        <v>2018</v>
      </c>
      <c r="E4118" s="1" t="s">
        <v>13</v>
      </c>
      <c r="F4118" s="1" t="s">
        <v>2</v>
      </c>
      <c r="G4118" s="1" t="s">
        <v>1</v>
      </c>
      <c r="H4118" s="1" t="s">
        <v>12</v>
      </c>
      <c r="I4118" s="1">
        <v>0.11753085100000001</v>
      </c>
      <c r="K4118" s="1">
        <v>222.7088</v>
      </c>
      <c r="L4118" s="1">
        <v>3.9</v>
      </c>
    </row>
    <row r="4119" spans="1:12" x14ac:dyDescent="0.2">
      <c r="A4119" s="1" t="s">
        <v>124</v>
      </c>
      <c r="B4119" s="1" t="s">
        <v>394</v>
      </c>
      <c r="C4119" s="1" t="s">
        <v>19</v>
      </c>
      <c r="D4119" s="1">
        <v>2018</v>
      </c>
      <c r="E4119" s="1" t="s">
        <v>13</v>
      </c>
      <c r="F4119" s="1" t="s">
        <v>2</v>
      </c>
      <c r="G4119" s="1" t="s">
        <v>1</v>
      </c>
      <c r="H4119" s="1" t="s">
        <v>12</v>
      </c>
      <c r="I4119" s="1">
        <v>0</v>
      </c>
      <c r="K4119" s="1">
        <v>153.80240000000001</v>
      </c>
      <c r="L4119" s="1">
        <v>3.9</v>
      </c>
    </row>
    <row r="4120" spans="1:12" x14ac:dyDescent="0.2">
      <c r="A4120" s="1" t="s">
        <v>6</v>
      </c>
      <c r="B4120" s="1" t="s">
        <v>954</v>
      </c>
      <c r="C4120" s="1" t="s">
        <v>28</v>
      </c>
      <c r="D4120" s="1">
        <v>2018</v>
      </c>
      <c r="E4120" s="1" t="s">
        <v>13</v>
      </c>
      <c r="F4120" s="1" t="s">
        <v>2</v>
      </c>
      <c r="G4120" s="1" t="s">
        <v>1</v>
      </c>
      <c r="H4120" s="1" t="s">
        <v>12</v>
      </c>
      <c r="I4120" s="1">
        <v>4.8292188999999999E-2</v>
      </c>
      <c r="K4120" s="1">
        <v>133.1626</v>
      </c>
      <c r="L4120" s="1">
        <v>3.9</v>
      </c>
    </row>
    <row r="4121" spans="1:12" x14ac:dyDescent="0.2">
      <c r="A4121" s="1" t="s">
        <v>6</v>
      </c>
      <c r="B4121" s="1" t="s">
        <v>1144</v>
      </c>
      <c r="C4121" s="1" t="s">
        <v>112</v>
      </c>
      <c r="D4121" s="1">
        <v>2018</v>
      </c>
      <c r="E4121" s="1" t="s">
        <v>13</v>
      </c>
      <c r="F4121" s="1" t="s">
        <v>2</v>
      </c>
      <c r="G4121" s="1" t="s">
        <v>1</v>
      </c>
      <c r="H4121" s="1" t="s">
        <v>12</v>
      </c>
      <c r="I4121" s="1">
        <v>5.4220617999999998E-2</v>
      </c>
      <c r="K4121" s="1">
        <v>129.131</v>
      </c>
      <c r="L4121" s="1">
        <v>3.9</v>
      </c>
    </row>
    <row r="4122" spans="1:12" x14ac:dyDescent="0.2">
      <c r="A4122" s="1" t="s">
        <v>6</v>
      </c>
      <c r="B4122" s="1" t="s">
        <v>1134</v>
      </c>
      <c r="C4122" s="1" t="s">
        <v>71</v>
      </c>
      <c r="D4122" s="1">
        <v>2018</v>
      </c>
      <c r="E4122" s="1" t="s">
        <v>13</v>
      </c>
      <c r="F4122" s="1" t="s">
        <v>2</v>
      </c>
      <c r="G4122" s="1" t="s">
        <v>1</v>
      </c>
      <c r="H4122" s="1" t="s">
        <v>12</v>
      </c>
      <c r="I4122" s="1">
        <v>3.7681358999999998E-2</v>
      </c>
      <c r="K4122" s="1">
        <v>125.1046</v>
      </c>
      <c r="L4122" s="1">
        <v>3.9</v>
      </c>
    </row>
    <row r="4123" spans="1:12" x14ac:dyDescent="0.2">
      <c r="A4123" s="1" t="s">
        <v>6</v>
      </c>
      <c r="B4123" s="1" t="s">
        <v>560</v>
      </c>
      <c r="C4123" s="1" t="s">
        <v>71</v>
      </c>
      <c r="D4123" s="1">
        <v>2018</v>
      </c>
      <c r="E4123" s="1" t="s">
        <v>13</v>
      </c>
      <c r="F4123" s="1" t="s">
        <v>2</v>
      </c>
      <c r="G4123" s="1" t="s">
        <v>1</v>
      </c>
      <c r="H4123" s="1" t="s">
        <v>12</v>
      </c>
      <c r="I4123" s="1">
        <v>1.9837654999999999E-2</v>
      </c>
      <c r="K4123" s="1">
        <v>128.131</v>
      </c>
      <c r="L4123" s="1">
        <v>3.9</v>
      </c>
    </row>
    <row r="4124" spans="1:12" x14ac:dyDescent="0.2">
      <c r="A4124" s="1" t="s">
        <v>6</v>
      </c>
      <c r="B4124" s="1" t="s">
        <v>340</v>
      </c>
      <c r="C4124" s="1" t="s">
        <v>10</v>
      </c>
      <c r="D4124" s="1">
        <v>2018</v>
      </c>
      <c r="E4124" s="1" t="s">
        <v>13</v>
      </c>
      <c r="F4124" s="1" t="s">
        <v>2</v>
      </c>
      <c r="G4124" s="1" t="s">
        <v>1</v>
      </c>
      <c r="H4124" s="1" t="s">
        <v>12</v>
      </c>
      <c r="I4124" s="1">
        <v>2.2807826E-2</v>
      </c>
      <c r="K4124" s="1">
        <v>183.495</v>
      </c>
      <c r="L4124" s="1">
        <v>3.9</v>
      </c>
    </row>
    <row r="4125" spans="1:12" x14ac:dyDescent="0.2">
      <c r="A4125" s="1" t="s">
        <v>6</v>
      </c>
      <c r="B4125" s="1" t="s">
        <v>549</v>
      </c>
      <c r="C4125" s="1" t="s">
        <v>10</v>
      </c>
      <c r="D4125" s="1">
        <v>2018</v>
      </c>
      <c r="E4125" s="1" t="s">
        <v>13</v>
      </c>
      <c r="F4125" s="1" t="s">
        <v>2</v>
      </c>
      <c r="G4125" s="1" t="s">
        <v>1</v>
      </c>
      <c r="H4125" s="1" t="s">
        <v>12</v>
      </c>
      <c r="I4125" s="1">
        <v>6.2109174000000003E-2</v>
      </c>
      <c r="K4125" s="1">
        <v>223.7062</v>
      </c>
      <c r="L4125" s="1">
        <v>3.9</v>
      </c>
    </row>
    <row r="4126" spans="1:12" x14ac:dyDescent="0.2">
      <c r="A4126" s="1" t="s">
        <v>6</v>
      </c>
      <c r="B4126" s="1" t="s">
        <v>1378</v>
      </c>
      <c r="C4126" s="1" t="s">
        <v>47</v>
      </c>
      <c r="D4126" s="1">
        <v>2018</v>
      </c>
      <c r="E4126" s="1" t="s">
        <v>13</v>
      </c>
      <c r="F4126" s="1" t="s">
        <v>2</v>
      </c>
      <c r="G4126" s="1" t="s">
        <v>1</v>
      </c>
      <c r="H4126" s="1" t="s">
        <v>12</v>
      </c>
      <c r="I4126" s="1">
        <v>9.4201477000000006E-2</v>
      </c>
      <c r="K4126" s="1">
        <v>213.35599999999999</v>
      </c>
      <c r="L4126" s="1">
        <v>3.9</v>
      </c>
    </row>
    <row r="4127" spans="1:12" x14ac:dyDescent="0.2">
      <c r="A4127" s="1" t="s">
        <v>6</v>
      </c>
      <c r="B4127" s="1" t="s">
        <v>964</v>
      </c>
      <c r="C4127" s="1" t="s">
        <v>163</v>
      </c>
      <c r="D4127" s="1">
        <v>2018</v>
      </c>
      <c r="E4127" s="1" t="s">
        <v>13</v>
      </c>
      <c r="F4127" s="1" t="s">
        <v>2</v>
      </c>
      <c r="G4127" s="1" t="s">
        <v>1</v>
      </c>
      <c r="H4127" s="1" t="s">
        <v>12</v>
      </c>
      <c r="I4127" s="1">
        <v>0.14559143799999999</v>
      </c>
      <c r="K4127" s="1">
        <v>148.70500000000001</v>
      </c>
      <c r="L4127" s="1">
        <v>3.9</v>
      </c>
    </row>
    <row r="4128" spans="1:12" x14ac:dyDescent="0.2">
      <c r="A4128" s="1" t="s">
        <v>6</v>
      </c>
      <c r="B4128" s="1" t="s">
        <v>319</v>
      </c>
      <c r="C4128" s="1" t="s">
        <v>14</v>
      </c>
      <c r="D4128" s="1">
        <v>2018</v>
      </c>
      <c r="E4128" s="1" t="s">
        <v>13</v>
      </c>
      <c r="F4128" s="1" t="s">
        <v>2</v>
      </c>
      <c r="G4128" s="1" t="s">
        <v>1</v>
      </c>
      <c r="H4128" s="1" t="s">
        <v>12</v>
      </c>
      <c r="I4128" s="1">
        <v>9.3202196000000001E-2</v>
      </c>
      <c r="K4128" s="1">
        <v>125.57040000000001</v>
      </c>
      <c r="L4128" s="1">
        <v>3.9</v>
      </c>
    </row>
    <row r="4129" spans="1:12" x14ac:dyDescent="0.2">
      <c r="A4129" s="1" t="s">
        <v>6</v>
      </c>
      <c r="B4129" s="1" t="s">
        <v>715</v>
      </c>
      <c r="C4129" s="1" t="s">
        <v>19</v>
      </c>
      <c r="D4129" s="1">
        <v>2018</v>
      </c>
      <c r="E4129" s="1" t="s">
        <v>13</v>
      </c>
      <c r="F4129" s="1" t="s">
        <v>2</v>
      </c>
      <c r="G4129" s="1" t="s">
        <v>1</v>
      </c>
      <c r="H4129" s="1" t="s">
        <v>12</v>
      </c>
      <c r="I4129" s="1">
        <v>3.9734881999999999E-2</v>
      </c>
      <c r="K4129" s="1">
        <v>165.7868</v>
      </c>
      <c r="L4129" s="1">
        <v>3.9</v>
      </c>
    </row>
    <row r="4130" spans="1:12" x14ac:dyDescent="0.2">
      <c r="A4130" s="1" t="s">
        <v>21</v>
      </c>
      <c r="B4130" s="1" t="s">
        <v>1317</v>
      </c>
      <c r="C4130" s="1" t="s">
        <v>4</v>
      </c>
      <c r="D4130" s="1">
        <v>2018</v>
      </c>
      <c r="E4130" s="1" t="s">
        <v>13</v>
      </c>
      <c r="F4130" s="1" t="s">
        <v>2</v>
      </c>
      <c r="G4130" s="1" t="s">
        <v>1</v>
      </c>
      <c r="H4130" s="1" t="s">
        <v>12</v>
      </c>
      <c r="I4130" s="1">
        <v>7.5368868000000006E-2</v>
      </c>
      <c r="K4130" s="1">
        <v>35.2532</v>
      </c>
      <c r="L4130" s="1">
        <v>3.9</v>
      </c>
    </row>
    <row r="4131" spans="1:12" x14ac:dyDescent="0.2">
      <c r="A4131" s="1" t="s">
        <v>6</v>
      </c>
      <c r="B4131" s="1" t="s">
        <v>930</v>
      </c>
      <c r="C4131" s="1" t="s">
        <v>14</v>
      </c>
      <c r="D4131" s="1">
        <v>2016</v>
      </c>
      <c r="E4131" s="1" t="s">
        <v>1114</v>
      </c>
      <c r="F4131" s="1" t="s">
        <v>8</v>
      </c>
      <c r="G4131" s="1" t="s">
        <v>702</v>
      </c>
      <c r="H4131" s="1" t="s">
        <v>7</v>
      </c>
      <c r="I4131" s="1">
        <v>4.7257328000000001E-2</v>
      </c>
      <c r="J4131" s="1">
        <v>17.600000000000001</v>
      </c>
      <c r="K4131" s="1">
        <v>119.6782</v>
      </c>
      <c r="L4131" s="1">
        <v>3.8</v>
      </c>
    </row>
    <row r="4132" spans="1:12" x14ac:dyDescent="0.2">
      <c r="A4132" s="1" t="s">
        <v>124</v>
      </c>
      <c r="B4132" s="1" t="s">
        <v>1438</v>
      </c>
      <c r="C4132" s="1" t="s">
        <v>171</v>
      </c>
      <c r="D4132" s="1">
        <v>2020</v>
      </c>
      <c r="E4132" s="1" t="s">
        <v>919</v>
      </c>
      <c r="F4132" s="1" t="s">
        <v>796</v>
      </c>
      <c r="G4132" s="1" t="s">
        <v>702</v>
      </c>
      <c r="H4132" s="1" t="s">
        <v>7</v>
      </c>
      <c r="I4132" s="1">
        <v>3.5307322000000002E-2</v>
      </c>
      <c r="J4132" s="1">
        <v>13</v>
      </c>
      <c r="K4132" s="1">
        <v>47.503399999999999</v>
      </c>
      <c r="L4132" s="1">
        <v>3.8</v>
      </c>
    </row>
    <row r="4133" spans="1:12" x14ac:dyDescent="0.2">
      <c r="A4133" s="1" t="s">
        <v>124</v>
      </c>
      <c r="B4133" s="1" t="s">
        <v>862</v>
      </c>
      <c r="C4133" s="1" t="s">
        <v>165</v>
      </c>
      <c r="D4133" s="1">
        <v>2011</v>
      </c>
      <c r="E4133" s="1" t="s">
        <v>703</v>
      </c>
      <c r="F4133" s="1" t="s">
        <v>2</v>
      </c>
      <c r="G4133" s="1" t="s">
        <v>702</v>
      </c>
      <c r="H4133" s="1" t="s">
        <v>701</v>
      </c>
      <c r="I4133" s="1">
        <v>0.15142093400000001</v>
      </c>
      <c r="J4133" s="1">
        <v>9.8000000000000007</v>
      </c>
      <c r="K4133" s="1">
        <v>194.34780000000001</v>
      </c>
      <c r="L4133" s="1">
        <v>3.8</v>
      </c>
    </row>
    <row r="4134" spans="1:12" x14ac:dyDescent="0.2">
      <c r="A4134" s="1" t="s">
        <v>6</v>
      </c>
      <c r="B4134" s="1" t="s">
        <v>545</v>
      </c>
      <c r="C4134" s="1" t="s">
        <v>47</v>
      </c>
      <c r="D4134" s="1">
        <v>2020</v>
      </c>
      <c r="E4134" s="1" t="s">
        <v>919</v>
      </c>
      <c r="F4134" s="1" t="s">
        <v>796</v>
      </c>
      <c r="G4134" s="1" t="s">
        <v>702</v>
      </c>
      <c r="H4134" s="1" t="s">
        <v>7</v>
      </c>
      <c r="I4134" s="1">
        <v>7.8502142999999996E-2</v>
      </c>
      <c r="J4134" s="1">
        <v>9.1950000000000003</v>
      </c>
      <c r="K4134" s="1">
        <v>108.75960000000001</v>
      </c>
      <c r="L4134" s="1">
        <v>3.8</v>
      </c>
    </row>
    <row r="4135" spans="1:12" x14ac:dyDescent="0.2">
      <c r="A4135" s="1" t="s">
        <v>6</v>
      </c>
      <c r="B4135" s="1" t="s">
        <v>1198</v>
      </c>
      <c r="C4135" s="1" t="s">
        <v>14</v>
      </c>
      <c r="D4135" s="1">
        <v>2022</v>
      </c>
      <c r="E4135" s="1" t="s">
        <v>3</v>
      </c>
      <c r="F4135" s="1" t="s">
        <v>2</v>
      </c>
      <c r="G4135" s="1" t="s">
        <v>1</v>
      </c>
      <c r="H4135" s="1" t="s">
        <v>0</v>
      </c>
      <c r="I4135" s="1">
        <v>1.1026594000000001E-2</v>
      </c>
      <c r="J4135" s="1">
        <v>10.5</v>
      </c>
      <c r="K4135" s="1">
        <v>166.48419999999999</v>
      </c>
      <c r="L4135" s="1">
        <v>3.8</v>
      </c>
    </row>
    <row r="4136" spans="1:12" x14ac:dyDescent="0.2">
      <c r="A4136" s="1" t="s">
        <v>6</v>
      </c>
      <c r="B4136" s="1" t="s">
        <v>1461</v>
      </c>
      <c r="C4136" s="1" t="s">
        <v>14</v>
      </c>
      <c r="D4136" s="1">
        <v>2018</v>
      </c>
      <c r="E4136" s="1" t="s">
        <v>13</v>
      </c>
      <c r="F4136" s="1" t="s">
        <v>2</v>
      </c>
      <c r="G4136" s="1" t="s">
        <v>1</v>
      </c>
      <c r="H4136" s="1" t="s">
        <v>12</v>
      </c>
      <c r="I4136" s="1">
        <v>3.5334201000000003E-2</v>
      </c>
      <c r="K4136" s="1">
        <v>115.3518</v>
      </c>
      <c r="L4136" s="1">
        <v>3.8</v>
      </c>
    </row>
    <row r="4137" spans="1:12" x14ac:dyDescent="0.2">
      <c r="A4137" s="1" t="s">
        <v>124</v>
      </c>
      <c r="B4137" s="1" t="s">
        <v>524</v>
      </c>
      <c r="C4137" s="1" t="s">
        <v>17</v>
      </c>
      <c r="D4137" s="1">
        <v>2014</v>
      </c>
      <c r="E4137" s="1" t="s">
        <v>529</v>
      </c>
      <c r="F4137" s="1" t="s">
        <v>2</v>
      </c>
      <c r="G4137" s="1" t="s">
        <v>528</v>
      </c>
      <c r="H4137" s="1" t="s">
        <v>7</v>
      </c>
      <c r="I4137" s="1">
        <v>2.2047312999999999E-2</v>
      </c>
      <c r="J4137" s="1">
        <v>16.7</v>
      </c>
      <c r="K4137" s="1">
        <v>110.2886</v>
      </c>
      <c r="L4137" s="1">
        <v>3.8</v>
      </c>
    </row>
    <row r="4138" spans="1:12" x14ac:dyDescent="0.2">
      <c r="A4138" s="1" t="s">
        <v>124</v>
      </c>
      <c r="B4138" s="1" t="s">
        <v>785</v>
      </c>
      <c r="C4138" s="1" t="s">
        <v>28</v>
      </c>
      <c r="D4138" s="1">
        <v>2016</v>
      </c>
      <c r="E4138" s="1" t="s">
        <v>1114</v>
      </c>
      <c r="F4138" s="1" t="s">
        <v>8</v>
      </c>
      <c r="G4138" s="1" t="s">
        <v>702</v>
      </c>
      <c r="H4138" s="1" t="s">
        <v>7</v>
      </c>
      <c r="I4138" s="1">
        <v>2.7779254E-2</v>
      </c>
      <c r="J4138" s="1">
        <v>15.15</v>
      </c>
      <c r="K4138" s="1">
        <v>150.17080000000001</v>
      </c>
      <c r="L4138" s="1">
        <v>3.8</v>
      </c>
    </row>
    <row r="4139" spans="1:12" x14ac:dyDescent="0.2">
      <c r="A4139" s="1" t="s">
        <v>6</v>
      </c>
      <c r="B4139" s="1" t="s">
        <v>549</v>
      </c>
      <c r="C4139" s="1" t="s">
        <v>10</v>
      </c>
      <c r="D4139" s="1">
        <v>2012</v>
      </c>
      <c r="E4139" s="1" t="s">
        <v>9</v>
      </c>
      <c r="F4139" s="1" t="s">
        <v>8</v>
      </c>
      <c r="G4139" s="1" t="s">
        <v>1</v>
      </c>
      <c r="H4139" s="1" t="s">
        <v>7</v>
      </c>
      <c r="I4139" s="1">
        <v>6.2508438E-2</v>
      </c>
      <c r="J4139" s="1">
        <v>16.350000000000001</v>
      </c>
      <c r="K4139" s="1">
        <v>227.1062</v>
      </c>
      <c r="L4139" s="1">
        <v>3.8</v>
      </c>
    </row>
    <row r="4140" spans="1:12" x14ac:dyDescent="0.2">
      <c r="A4140" s="1" t="s">
        <v>124</v>
      </c>
      <c r="B4140" s="1" t="s">
        <v>1110</v>
      </c>
      <c r="C4140" s="1" t="s">
        <v>28</v>
      </c>
      <c r="D4140" s="1">
        <v>2018</v>
      </c>
      <c r="E4140" s="1" t="s">
        <v>1195</v>
      </c>
      <c r="F4140" s="1" t="s">
        <v>8</v>
      </c>
      <c r="G4140" s="1" t="s">
        <v>702</v>
      </c>
      <c r="H4140" s="1" t="s">
        <v>701</v>
      </c>
      <c r="I4140" s="1">
        <v>0.143592939</v>
      </c>
      <c r="K4140" s="1">
        <v>37.316400000000002</v>
      </c>
      <c r="L4140" s="1">
        <v>3.8</v>
      </c>
    </row>
    <row r="4141" spans="1:12" x14ac:dyDescent="0.2">
      <c r="A4141" s="1" t="s">
        <v>124</v>
      </c>
      <c r="B4141" s="1" t="s">
        <v>786</v>
      </c>
      <c r="C4141" s="1" t="s">
        <v>28</v>
      </c>
      <c r="D4141" s="1">
        <v>2017</v>
      </c>
      <c r="E4141" s="1" t="s">
        <v>797</v>
      </c>
      <c r="F4141" s="1" t="s">
        <v>796</v>
      </c>
      <c r="G4141" s="1" t="s">
        <v>702</v>
      </c>
      <c r="H4141" s="1" t="s">
        <v>7</v>
      </c>
      <c r="I4141" s="1">
        <v>9.3444949999999999E-2</v>
      </c>
      <c r="J4141" s="1">
        <v>14.85</v>
      </c>
      <c r="K4141" s="1">
        <v>141.0812</v>
      </c>
      <c r="L4141" s="1">
        <v>3.8</v>
      </c>
    </row>
    <row r="4142" spans="1:12" x14ac:dyDescent="0.2">
      <c r="A4142" s="1" t="s">
        <v>6</v>
      </c>
      <c r="B4142" s="1" t="s">
        <v>806</v>
      </c>
      <c r="C4142" s="1" t="s">
        <v>14</v>
      </c>
      <c r="D4142" s="1">
        <v>2014</v>
      </c>
      <c r="E4142" s="1" t="s">
        <v>529</v>
      </c>
      <c r="F4142" s="1" t="s">
        <v>2</v>
      </c>
      <c r="G4142" s="1" t="s">
        <v>528</v>
      </c>
      <c r="H4142" s="1" t="s">
        <v>7</v>
      </c>
      <c r="I4142" s="1">
        <v>1.0907966999999999E-2</v>
      </c>
      <c r="J4142" s="1">
        <v>9.5</v>
      </c>
      <c r="K4142" s="1">
        <v>182.36080000000001</v>
      </c>
      <c r="L4142" s="1">
        <v>3.8</v>
      </c>
    </row>
    <row r="4143" spans="1:12" x14ac:dyDescent="0.2">
      <c r="A4143" s="1" t="s">
        <v>124</v>
      </c>
      <c r="B4143" s="1" t="s">
        <v>1554</v>
      </c>
      <c r="C4143" s="1" t="s">
        <v>171</v>
      </c>
      <c r="D4143" s="1">
        <v>2020</v>
      </c>
      <c r="E4143" s="1" t="s">
        <v>919</v>
      </c>
      <c r="F4143" s="1" t="s">
        <v>796</v>
      </c>
      <c r="G4143" s="1" t="s">
        <v>702</v>
      </c>
      <c r="H4143" s="1" t="s">
        <v>7</v>
      </c>
      <c r="I4143" s="1">
        <v>1.6201844999999999E-2</v>
      </c>
      <c r="J4143" s="1">
        <v>8.51</v>
      </c>
      <c r="K4143" s="1">
        <v>195.24780000000001</v>
      </c>
      <c r="L4143" s="1">
        <v>3.8</v>
      </c>
    </row>
    <row r="4144" spans="1:12" x14ac:dyDescent="0.2">
      <c r="A4144" s="1" t="s">
        <v>124</v>
      </c>
      <c r="B4144" s="1" t="s">
        <v>1553</v>
      </c>
      <c r="C4144" s="1" t="s">
        <v>47</v>
      </c>
      <c r="D4144" s="1">
        <v>2015</v>
      </c>
      <c r="E4144" s="1" t="s">
        <v>922</v>
      </c>
      <c r="F4144" s="1" t="s">
        <v>796</v>
      </c>
      <c r="G4144" s="1" t="s">
        <v>1</v>
      </c>
      <c r="H4144" s="1" t="s">
        <v>7</v>
      </c>
      <c r="I4144" s="1">
        <v>2.6895200000000001E-2</v>
      </c>
      <c r="J4144" s="1">
        <v>9.8000000000000007</v>
      </c>
      <c r="K4144" s="1">
        <v>128.40199999999999</v>
      </c>
      <c r="L4144" s="1">
        <v>3.8</v>
      </c>
    </row>
    <row r="4145" spans="1:12" x14ac:dyDescent="0.2">
      <c r="A4145" s="1" t="s">
        <v>124</v>
      </c>
      <c r="B4145" s="1" t="s">
        <v>240</v>
      </c>
      <c r="C4145" s="1" t="s">
        <v>10</v>
      </c>
      <c r="D4145" s="1">
        <v>2011</v>
      </c>
      <c r="E4145" s="1" t="s">
        <v>703</v>
      </c>
      <c r="F4145" s="1" t="s">
        <v>2</v>
      </c>
      <c r="G4145" s="1" t="s">
        <v>1</v>
      </c>
      <c r="H4145" s="1" t="s">
        <v>701</v>
      </c>
      <c r="I4145" s="1">
        <v>8.9083914E-2</v>
      </c>
      <c r="J4145" s="1">
        <v>19.7</v>
      </c>
      <c r="K4145" s="1">
        <v>54.593000000000004</v>
      </c>
      <c r="L4145" s="1">
        <v>3.8</v>
      </c>
    </row>
    <row r="4146" spans="1:12" x14ac:dyDescent="0.2">
      <c r="A4146" s="1" t="s">
        <v>124</v>
      </c>
      <c r="B4146" s="1" t="s">
        <v>615</v>
      </c>
      <c r="C4146" s="1" t="s">
        <v>171</v>
      </c>
      <c r="D4146" s="1">
        <v>2022</v>
      </c>
      <c r="E4146" s="1" t="s">
        <v>3</v>
      </c>
      <c r="F4146" s="1" t="s">
        <v>2</v>
      </c>
      <c r="G4146" s="1" t="s">
        <v>1</v>
      </c>
      <c r="H4146" s="1" t="s">
        <v>0</v>
      </c>
      <c r="I4146" s="1">
        <v>7.4541866999999998E-2</v>
      </c>
      <c r="J4146" s="1">
        <v>20.2</v>
      </c>
      <c r="K4146" s="1">
        <v>94.146199999999993</v>
      </c>
      <c r="L4146" s="1">
        <v>3.8</v>
      </c>
    </row>
    <row r="4147" spans="1:12" x14ac:dyDescent="0.2">
      <c r="A4147" s="1" t="s">
        <v>6</v>
      </c>
      <c r="B4147" s="1" t="s">
        <v>720</v>
      </c>
      <c r="C4147" s="1" t="s">
        <v>14</v>
      </c>
      <c r="D4147" s="1">
        <v>2014</v>
      </c>
      <c r="E4147" s="1" t="s">
        <v>529</v>
      </c>
      <c r="F4147" s="1" t="s">
        <v>2</v>
      </c>
      <c r="G4147" s="1" t="s">
        <v>528</v>
      </c>
      <c r="H4147" s="1" t="s">
        <v>7</v>
      </c>
      <c r="I4147" s="1">
        <v>2.9471408000000001E-2</v>
      </c>
      <c r="J4147" s="1">
        <v>5.1749999999999998</v>
      </c>
      <c r="K4147" s="1">
        <v>105.4622</v>
      </c>
      <c r="L4147" s="1">
        <v>3.8</v>
      </c>
    </row>
    <row r="4148" spans="1:12" x14ac:dyDescent="0.2">
      <c r="A4148" s="1" t="s">
        <v>124</v>
      </c>
      <c r="B4148" s="1" t="s">
        <v>1552</v>
      </c>
      <c r="C4148" s="1" t="s">
        <v>47</v>
      </c>
      <c r="D4148" s="1">
        <v>2011</v>
      </c>
      <c r="E4148" s="1" t="s">
        <v>703</v>
      </c>
      <c r="F4148" s="1" t="s">
        <v>2</v>
      </c>
      <c r="G4148" s="1" t="s">
        <v>1</v>
      </c>
      <c r="H4148" s="1" t="s">
        <v>701</v>
      </c>
      <c r="I4148" s="1">
        <v>0.133281968</v>
      </c>
      <c r="J4148" s="1">
        <v>7.8250000000000002</v>
      </c>
      <c r="K4148" s="1">
        <v>63.282600000000002</v>
      </c>
      <c r="L4148" s="1">
        <v>3.8</v>
      </c>
    </row>
    <row r="4149" spans="1:12" x14ac:dyDescent="0.2">
      <c r="A4149" s="1" t="s">
        <v>124</v>
      </c>
      <c r="B4149" s="1" t="s">
        <v>679</v>
      </c>
      <c r="C4149" s="1" t="s">
        <v>112</v>
      </c>
      <c r="D4149" s="1">
        <v>2017</v>
      </c>
      <c r="E4149" s="1" t="s">
        <v>797</v>
      </c>
      <c r="F4149" s="1" t="s">
        <v>796</v>
      </c>
      <c r="G4149" s="1" t="s">
        <v>702</v>
      </c>
      <c r="H4149" s="1" t="s">
        <v>7</v>
      </c>
      <c r="I4149" s="1">
        <v>2.4521191000000001E-2</v>
      </c>
      <c r="J4149" s="1">
        <v>6.55</v>
      </c>
      <c r="K4149" s="1">
        <v>100.6332</v>
      </c>
      <c r="L4149" s="1">
        <v>3.8</v>
      </c>
    </row>
    <row r="4150" spans="1:12" x14ac:dyDescent="0.2">
      <c r="A4150" s="1" t="s">
        <v>124</v>
      </c>
      <c r="B4150" s="1" t="s">
        <v>1102</v>
      </c>
      <c r="C4150" s="1" t="s">
        <v>108</v>
      </c>
      <c r="D4150" s="1">
        <v>2014</v>
      </c>
      <c r="E4150" s="1" t="s">
        <v>529</v>
      </c>
      <c r="F4150" s="1" t="s">
        <v>2</v>
      </c>
      <c r="G4150" s="1" t="s">
        <v>528</v>
      </c>
      <c r="H4150" s="1" t="s">
        <v>7</v>
      </c>
      <c r="I4150" s="1">
        <v>6.1008859999999998E-2</v>
      </c>
      <c r="J4150" s="1">
        <v>7.8650000000000002</v>
      </c>
      <c r="K4150" s="1">
        <v>166.05260000000001</v>
      </c>
      <c r="L4150" s="1">
        <v>3.8</v>
      </c>
    </row>
    <row r="4151" spans="1:12" x14ac:dyDescent="0.2">
      <c r="A4151" s="1" t="s">
        <v>124</v>
      </c>
      <c r="B4151" s="1" t="s">
        <v>1053</v>
      </c>
      <c r="C4151" s="1" t="s">
        <v>19</v>
      </c>
      <c r="D4151" s="1">
        <v>2017</v>
      </c>
      <c r="E4151" s="1" t="s">
        <v>797</v>
      </c>
      <c r="F4151" s="1" t="s">
        <v>796</v>
      </c>
      <c r="G4151" s="1" t="s">
        <v>702</v>
      </c>
      <c r="H4151" s="1" t="s">
        <v>7</v>
      </c>
      <c r="I4151" s="1">
        <v>0.167799329</v>
      </c>
      <c r="J4151" s="1">
        <v>9.8949999999999996</v>
      </c>
      <c r="K4151" s="1">
        <v>239.4564</v>
      </c>
      <c r="L4151" s="1">
        <v>3.8</v>
      </c>
    </row>
    <row r="4152" spans="1:12" x14ac:dyDescent="0.2">
      <c r="A4152" s="1" t="s">
        <v>124</v>
      </c>
      <c r="B4152" s="1" t="s">
        <v>1020</v>
      </c>
      <c r="C4152" s="1" t="s">
        <v>4</v>
      </c>
      <c r="D4152" s="1">
        <v>2018</v>
      </c>
      <c r="E4152" s="1" t="s">
        <v>13</v>
      </c>
      <c r="F4152" s="1" t="s">
        <v>2</v>
      </c>
      <c r="G4152" s="1" t="s">
        <v>1</v>
      </c>
      <c r="H4152" s="1" t="s">
        <v>12</v>
      </c>
      <c r="I4152" s="1">
        <v>3.7711337999999997E-2</v>
      </c>
      <c r="K4152" s="1">
        <v>41.548000000000002</v>
      </c>
      <c r="L4152" s="1">
        <v>3.8</v>
      </c>
    </row>
    <row r="4153" spans="1:12" x14ac:dyDescent="0.2">
      <c r="A4153" s="1" t="s">
        <v>124</v>
      </c>
      <c r="B4153" s="1" t="s">
        <v>1353</v>
      </c>
      <c r="C4153" s="1" t="s">
        <v>10</v>
      </c>
      <c r="D4153" s="1">
        <v>2012</v>
      </c>
      <c r="E4153" s="1" t="s">
        <v>9</v>
      </c>
      <c r="F4153" s="1" t="s">
        <v>8</v>
      </c>
      <c r="G4153" s="1" t="s">
        <v>1</v>
      </c>
      <c r="H4153" s="1" t="s">
        <v>7</v>
      </c>
      <c r="I4153" s="1">
        <v>4.9295020000000002E-2</v>
      </c>
      <c r="J4153" s="1">
        <v>13.65</v>
      </c>
      <c r="K4153" s="1">
        <v>150.505</v>
      </c>
      <c r="L4153" s="1">
        <v>3.8</v>
      </c>
    </row>
    <row r="4154" spans="1:12" x14ac:dyDescent="0.2">
      <c r="A4154" s="1" t="s">
        <v>21</v>
      </c>
      <c r="B4154" s="1" t="s">
        <v>1404</v>
      </c>
      <c r="C4154" s="1" t="s">
        <v>14</v>
      </c>
      <c r="D4154" s="1">
        <v>2020</v>
      </c>
      <c r="E4154" s="1" t="s">
        <v>919</v>
      </c>
      <c r="F4154" s="1" t="s">
        <v>796</v>
      </c>
      <c r="G4154" s="1" t="s">
        <v>1</v>
      </c>
      <c r="H4154" s="1" t="s">
        <v>7</v>
      </c>
      <c r="I4154" s="1">
        <v>5.4362695000000003E-2</v>
      </c>
      <c r="J4154" s="1">
        <v>20.350000000000001</v>
      </c>
      <c r="K4154" s="1">
        <v>117.9466</v>
      </c>
      <c r="L4154" s="1">
        <v>3.8</v>
      </c>
    </row>
    <row r="4155" spans="1:12" x14ac:dyDescent="0.2">
      <c r="A4155" s="1" t="s">
        <v>124</v>
      </c>
      <c r="B4155" s="1" t="s">
        <v>209</v>
      </c>
      <c r="C4155" s="1" t="s">
        <v>4</v>
      </c>
      <c r="D4155" s="1">
        <v>2011</v>
      </c>
      <c r="E4155" s="1" t="s">
        <v>703</v>
      </c>
      <c r="F4155" s="1" t="s">
        <v>2</v>
      </c>
      <c r="G4155" s="1" t="s">
        <v>1</v>
      </c>
      <c r="H4155" s="1" t="s">
        <v>701</v>
      </c>
      <c r="I4155" s="1">
        <v>3.6164160000000001E-2</v>
      </c>
      <c r="J4155" s="1">
        <v>11.395</v>
      </c>
      <c r="K4155" s="1">
        <v>150.17080000000001</v>
      </c>
      <c r="L4155" s="1">
        <v>3.8</v>
      </c>
    </row>
    <row r="4156" spans="1:12" x14ac:dyDescent="0.2">
      <c r="A4156" s="1" t="s">
        <v>16</v>
      </c>
      <c r="B4156" s="1" t="s">
        <v>538</v>
      </c>
      <c r="C4156" s="1" t="s">
        <v>14</v>
      </c>
      <c r="D4156" s="1">
        <v>2022</v>
      </c>
      <c r="E4156" s="1" t="s">
        <v>3</v>
      </c>
      <c r="F4156" s="1" t="s">
        <v>2</v>
      </c>
      <c r="G4156" s="1" t="s">
        <v>1</v>
      </c>
      <c r="H4156" s="1" t="s">
        <v>0</v>
      </c>
      <c r="I4156" s="1">
        <v>7.0588037000000006E-2</v>
      </c>
      <c r="J4156" s="1">
        <v>13</v>
      </c>
      <c r="K4156" s="1">
        <v>65.948400000000007</v>
      </c>
      <c r="L4156" s="1">
        <v>3.8</v>
      </c>
    </row>
    <row r="4157" spans="1:12" x14ac:dyDescent="0.2">
      <c r="A4157" s="1" t="s">
        <v>6</v>
      </c>
      <c r="B4157" s="1" t="s">
        <v>938</v>
      </c>
      <c r="C4157" s="1" t="s">
        <v>10</v>
      </c>
      <c r="D4157" s="1">
        <v>2014</v>
      </c>
      <c r="E4157" s="1" t="s">
        <v>529</v>
      </c>
      <c r="F4157" s="1" t="s">
        <v>2</v>
      </c>
      <c r="G4157" s="1" t="s">
        <v>528</v>
      </c>
      <c r="H4157" s="1" t="s">
        <v>7</v>
      </c>
      <c r="I4157" s="1">
        <v>0.159587755</v>
      </c>
      <c r="J4157" s="1">
        <v>13.5</v>
      </c>
      <c r="K4157" s="1">
        <v>145.31020000000001</v>
      </c>
      <c r="L4157" s="1">
        <v>3.8</v>
      </c>
    </row>
    <row r="4158" spans="1:12" x14ac:dyDescent="0.2">
      <c r="A4158" s="1" t="s">
        <v>124</v>
      </c>
      <c r="B4158" s="1" t="s">
        <v>886</v>
      </c>
      <c r="C4158" s="1" t="s">
        <v>10</v>
      </c>
      <c r="D4158" s="1">
        <v>2016</v>
      </c>
      <c r="E4158" s="1" t="s">
        <v>1114</v>
      </c>
      <c r="F4158" s="1" t="s">
        <v>8</v>
      </c>
      <c r="G4158" s="1" t="s">
        <v>702</v>
      </c>
      <c r="H4158" s="1" t="s">
        <v>7</v>
      </c>
      <c r="I4158" s="1">
        <v>4.0357314999999998E-2</v>
      </c>
      <c r="J4158" s="1">
        <v>12.1</v>
      </c>
      <c r="K4158" s="1">
        <v>177.80019999999999</v>
      </c>
      <c r="L4158" s="1">
        <v>3.8</v>
      </c>
    </row>
    <row r="4159" spans="1:12" x14ac:dyDescent="0.2">
      <c r="A4159" s="1" t="s">
        <v>124</v>
      </c>
      <c r="B4159" s="1" t="s">
        <v>1315</v>
      </c>
      <c r="C4159" s="1" t="s">
        <v>4</v>
      </c>
      <c r="D4159" s="1">
        <v>2017</v>
      </c>
      <c r="E4159" s="1" t="s">
        <v>797</v>
      </c>
      <c r="F4159" s="1" t="s">
        <v>796</v>
      </c>
      <c r="G4159" s="1" t="s">
        <v>702</v>
      </c>
      <c r="H4159" s="1" t="s">
        <v>7</v>
      </c>
      <c r="I4159" s="1">
        <v>0</v>
      </c>
      <c r="J4159" s="1">
        <v>10</v>
      </c>
      <c r="K4159" s="1">
        <v>120.64400000000001</v>
      </c>
      <c r="L4159" s="1">
        <v>3.8</v>
      </c>
    </row>
    <row r="4160" spans="1:12" x14ac:dyDescent="0.2">
      <c r="A4160" s="1" t="s">
        <v>295</v>
      </c>
      <c r="B4160" s="1" t="s">
        <v>1532</v>
      </c>
      <c r="C4160" s="1" t="s">
        <v>14</v>
      </c>
      <c r="D4160" s="1">
        <v>2012</v>
      </c>
      <c r="E4160" s="1" t="s">
        <v>9</v>
      </c>
      <c r="F4160" s="1" t="s">
        <v>8</v>
      </c>
      <c r="G4160" s="1" t="s">
        <v>1</v>
      </c>
      <c r="H4160" s="1" t="s">
        <v>7</v>
      </c>
      <c r="I4160" s="1">
        <v>6.4464146999999999E-2</v>
      </c>
      <c r="J4160" s="1">
        <v>20.2</v>
      </c>
      <c r="K4160" s="1">
        <v>255.7646</v>
      </c>
      <c r="L4160" s="1">
        <v>3.8</v>
      </c>
    </row>
    <row r="4161" spans="1:12" x14ac:dyDescent="0.2">
      <c r="A4161" s="1" t="s">
        <v>124</v>
      </c>
      <c r="B4161" s="1" t="s">
        <v>516</v>
      </c>
      <c r="C4161" s="1" t="s">
        <v>28</v>
      </c>
      <c r="D4161" s="1">
        <v>2012</v>
      </c>
      <c r="E4161" s="1" t="s">
        <v>9</v>
      </c>
      <c r="F4161" s="1" t="s">
        <v>8</v>
      </c>
      <c r="G4161" s="1" t="s">
        <v>1</v>
      </c>
      <c r="H4161" s="1" t="s">
        <v>7</v>
      </c>
      <c r="I4161" s="1">
        <v>0</v>
      </c>
      <c r="J4161" s="1">
        <v>5.6349999999999998</v>
      </c>
      <c r="K4161" s="1">
        <v>148.70500000000001</v>
      </c>
      <c r="L4161" s="1">
        <v>3.8</v>
      </c>
    </row>
    <row r="4162" spans="1:12" x14ac:dyDescent="0.2">
      <c r="A4162" s="1" t="s">
        <v>124</v>
      </c>
      <c r="B4162" s="1" t="s">
        <v>292</v>
      </c>
      <c r="C4162" s="1" t="s">
        <v>28</v>
      </c>
      <c r="D4162" s="1">
        <v>2012</v>
      </c>
      <c r="E4162" s="1" t="s">
        <v>9</v>
      </c>
      <c r="F4162" s="1" t="s">
        <v>8</v>
      </c>
      <c r="G4162" s="1" t="s">
        <v>1</v>
      </c>
      <c r="H4162" s="1" t="s">
        <v>7</v>
      </c>
      <c r="I4162" s="1">
        <v>6.0794096999999998E-2</v>
      </c>
      <c r="J4162" s="1">
        <v>20.350000000000001</v>
      </c>
      <c r="K4162" s="1">
        <v>233.66159999999999</v>
      </c>
      <c r="L4162" s="1">
        <v>3.8</v>
      </c>
    </row>
    <row r="4163" spans="1:12" x14ac:dyDescent="0.2">
      <c r="A4163" s="1" t="s">
        <v>124</v>
      </c>
      <c r="B4163" s="1" t="s">
        <v>1102</v>
      </c>
      <c r="C4163" s="1" t="s">
        <v>108</v>
      </c>
      <c r="D4163" s="1">
        <v>2012</v>
      </c>
      <c r="E4163" s="1" t="s">
        <v>9</v>
      </c>
      <c r="F4163" s="1" t="s">
        <v>8</v>
      </c>
      <c r="G4163" s="1" t="s">
        <v>1</v>
      </c>
      <c r="H4163" s="1" t="s">
        <v>7</v>
      </c>
      <c r="I4163" s="1">
        <v>6.1154604000000001E-2</v>
      </c>
      <c r="J4163" s="1">
        <v>7.8650000000000002</v>
      </c>
      <c r="K4163" s="1">
        <v>165.3526</v>
      </c>
      <c r="L4163" s="1">
        <v>3.8</v>
      </c>
    </row>
    <row r="4164" spans="1:12" x14ac:dyDescent="0.2">
      <c r="A4164" s="1" t="s">
        <v>124</v>
      </c>
      <c r="B4164" s="1" t="s">
        <v>527</v>
      </c>
      <c r="C4164" s="1" t="s">
        <v>25</v>
      </c>
      <c r="D4164" s="1">
        <v>2012</v>
      </c>
      <c r="E4164" s="1" t="s">
        <v>9</v>
      </c>
      <c r="F4164" s="1" t="s">
        <v>8</v>
      </c>
      <c r="G4164" s="1" t="s">
        <v>1</v>
      </c>
      <c r="H4164" s="1" t="s">
        <v>7</v>
      </c>
      <c r="I4164" s="1">
        <v>7.8290270999999995E-2</v>
      </c>
      <c r="J4164" s="1">
        <v>16.25</v>
      </c>
      <c r="K4164" s="1">
        <v>93.180400000000006</v>
      </c>
      <c r="L4164" s="1">
        <v>3.8</v>
      </c>
    </row>
    <row r="4165" spans="1:12" x14ac:dyDescent="0.2">
      <c r="A4165" s="1" t="s">
        <v>124</v>
      </c>
      <c r="B4165" s="1" t="s">
        <v>1372</v>
      </c>
      <c r="C4165" s="1" t="s">
        <v>17</v>
      </c>
      <c r="D4165" s="1">
        <v>2012</v>
      </c>
      <c r="E4165" s="1" t="s">
        <v>9</v>
      </c>
      <c r="F4165" s="1" t="s">
        <v>8</v>
      </c>
      <c r="G4165" s="1" t="s">
        <v>1</v>
      </c>
      <c r="H4165" s="1" t="s">
        <v>7</v>
      </c>
      <c r="I4165" s="1">
        <v>8.9608321000000005E-2</v>
      </c>
      <c r="J4165" s="1">
        <v>20.350000000000001</v>
      </c>
      <c r="K4165" s="1">
        <v>262.15940000000001</v>
      </c>
      <c r="L4165" s="1">
        <v>3.8</v>
      </c>
    </row>
    <row r="4166" spans="1:12" x14ac:dyDescent="0.2">
      <c r="A4166" s="1" t="s">
        <v>124</v>
      </c>
      <c r="B4166" s="1" t="s">
        <v>269</v>
      </c>
      <c r="C4166" s="1" t="s">
        <v>17</v>
      </c>
      <c r="D4166" s="1">
        <v>2012</v>
      </c>
      <c r="E4166" s="1" t="s">
        <v>9</v>
      </c>
      <c r="F4166" s="1" t="s">
        <v>8</v>
      </c>
      <c r="G4166" s="1" t="s">
        <v>1</v>
      </c>
      <c r="H4166" s="1" t="s">
        <v>7</v>
      </c>
      <c r="I4166" s="1">
        <v>9.2834313000000002E-2</v>
      </c>
      <c r="J4166" s="1">
        <v>20.7</v>
      </c>
      <c r="K4166" s="1">
        <v>77.667000000000002</v>
      </c>
      <c r="L4166" s="1">
        <v>3.8</v>
      </c>
    </row>
    <row r="4167" spans="1:12" x14ac:dyDescent="0.2">
      <c r="A4167" s="1" t="s">
        <v>124</v>
      </c>
      <c r="B4167" s="1" t="s">
        <v>651</v>
      </c>
      <c r="C4167" s="1" t="s">
        <v>10</v>
      </c>
      <c r="D4167" s="1">
        <v>2012</v>
      </c>
      <c r="E4167" s="1" t="s">
        <v>9</v>
      </c>
      <c r="F4167" s="1" t="s">
        <v>8</v>
      </c>
      <c r="G4167" s="1" t="s">
        <v>1</v>
      </c>
      <c r="H4167" s="1" t="s">
        <v>7</v>
      </c>
      <c r="I4167" s="1">
        <v>1.2167793E-2</v>
      </c>
      <c r="J4167" s="1">
        <v>6.2149999999999999</v>
      </c>
      <c r="K4167" s="1">
        <v>37.4848</v>
      </c>
      <c r="L4167" s="1">
        <v>3.8</v>
      </c>
    </row>
    <row r="4168" spans="1:12" x14ac:dyDescent="0.2">
      <c r="A4168" s="1" t="s">
        <v>124</v>
      </c>
      <c r="B4168" s="1" t="s">
        <v>1551</v>
      </c>
      <c r="C4168" s="1" t="s">
        <v>10</v>
      </c>
      <c r="D4168" s="1">
        <v>2012</v>
      </c>
      <c r="E4168" s="1" t="s">
        <v>9</v>
      </c>
      <c r="F4168" s="1" t="s">
        <v>8</v>
      </c>
      <c r="G4168" s="1" t="s">
        <v>1</v>
      </c>
      <c r="H4168" s="1" t="s">
        <v>7</v>
      </c>
      <c r="I4168" s="1">
        <v>3.6341538999999999E-2</v>
      </c>
      <c r="J4168" s="1">
        <v>9.6</v>
      </c>
      <c r="K4168" s="1">
        <v>142.91540000000001</v>
      </c>
      <c r="L4168" s="1">
        <v>3.8</v>
      </c>
    </row>
    <row r="4169" spans="1:12" x14ac:dyDescent="0.2">
      <c r="A4169" s="1" t="s">
        <v>124</v>
      </c>
      <c r="B4169" s="1" t="s">
        <v>475</v>
      </c>
      <c r="C4169" s="1" t="s">
        <v>10</v>
      </c>
      <c r="D4169" s="1">
        <v>2012</v>
      </c>
      <c r="E4169" s="1" t="s">
        <v>9</v>
      </c>
      <c r="F4169" s="1" t="s">
        <v>8</v>
      </c>
      <c r="G4169" s="1" t="s">
        <v>1</v>
      </c>
      <c r="H4169" s="1" t="s">
        <v>7</v>
      </c>
      <c r="I4169" s="1">
        <v>0.14861226299999999</v>
      </c>
      <c r="J4169" s="1">
        <v>12.1</v>
      </c>
      <c r="K4169" s="1">
        <v>104.52800000000001</v>
      </c>
      <c r="L4169" s="1">
        <v>3.8</v>
      </c>
    </row>
    <row r="4170" spans="1:12" x14ac:dyDescent="0.2">
      <c r="A4170" s="1" t="s">
        <v>124</v>
      </c>
      <c r="B4170" s="1" t="s">
        <v>634</v>
      </c>
      <c r="C4170" s="1" t="s">
        <v>4</v>
      </c>
      <c r="D4170" s="1">
        <v>2012</v>
      </c>
      <c r="E4170" s="1" t="s">
        <v>9</v>
      </c>
      <c r="F4170" s="1" t="s">
        <v>8</v>
      </c>
      <c r="G4170" s="1" t="s">
        <v>1</v>
      </c>
      <c r="H4170" s="1" t="s">
        <v>7</v>
      </c>
      <c r="I4170" s="1">
        <v>1.7065268000000001E-2</v>
      </c>
      <c r="J4170" s="1">
        <v>14.35</v>
      </c>
      <c r="K4170" s="1">
        <v>109.5228</v>
      </c>
      <c r="L4170" s="1">
        <v>3.8</v>
      </c>
    </row>
    <row r="4171" spans="1:12" x14ac:dyDescent="0.2">
      <c r="A4171" s="1" t="s">
        <v>124</v>
      </c>
      <c r="B4171" s="1" t="s">
        <v>1550</v>
      </c>
      <c r="C4171" s="1" t="s">
        <v>14</v>
      </c>
      <c r="D4171" s="1">
        <v>2012</v>
      </c>
      <c r="E4171" s="1" t="s">
        <v>9</v>
      </c>
      <c r="F4171" s="1" t="s">
        <v>8</v>
      </c>
      <c r="G4171" s="1" t="s">
        <v>1</v>
      </c>
      <c r="H4171" s="1" t="s">
        <v>7</v>
      </c>
      <c r="I4171" s="1">
        <v>9.9804622999999995E-2</v>
      </c>
      <c r="J4171" s="1">
        <v>10</v>
      </c>
      <c r="K4171" s="1">
        <v>113.7544</v>
      </c>
      <c r="L4171" s="1">
        <v>3.8</v>
      </c>
    </row>
    <row r="4172" spans="1:12" x14ac:dyDescent="0.2">
      <c r="A4172" s="1" t="s">
        <v>124</v>
      </c>
      <c r="B4172" s="1" t="s">
        <v>1380</v>
      </c>
      <c r="C4172" s="1" t="s">
        <v>19</v>
      </c>
      <c r="D4172" s="1">
        <v>2012</v>
      </c>
      <c r="E4172" s="1" t="s">
        <v>9</v>
      </c>
      <c r="F4172" s="1" t="s">
        <v>8</v>
      </c>
      <c r="G4172" s="1" t="s">
        <v>1</v>
      </c>
      <c r="H4172" s="1" t="s">
        <v>7</v>
      </c>
      <c r="I4172" s="1">
        <v>0.150801606</v>
      </c>
      <c r="J4172" s="1">
        <v>14.6</v>
      </c>
      <c r="K4172" s="1">
        <v>48.769199999999998</v>
      </c>
      <c r="L4172" s="1">
        <v>3.8</v>
      </c>
    </row>
    <row r="4173" spans="1:12" x14ac:dyDescent="0.2">
      <c r="A4173" s="1" t="s">
        <v>6</v>
      </c>
      <c r="B4173" s="1" t="s">
        <v>387</v>
      </c>
      <c r="C4173" s="1" t="s">
        <v>28</v>
      </c>
      <c r="D4173" s="1">
        <v>2012</v>
      </c>
      <c r="E4173" s="1" t="s">
        <v>9</v>
      </c>
      <c r="F4173" s="1" t="s">
        <v>8</v>
      </c>
      <c r="G4173" s="1" t="s">
        <v>1</v>
      </c>
      <c r="H4173" s="1" t="s">
        <v>7</v>
      </c>
      <c r="I4173" s="1">
        <v>0.105471384</v>
      </c>
      <c r="J4173" s="1">
        <v>11.15</v>
      </c>
      <c r="K4173" s="1">
        <v>105.8648</v>
      </c>
      <c r="L4173" s="1">
        <v>3.8</v>
      </c>
    </row>
    <row r="4174" spans="1:12" x14ac:dyDescent="0.2">
      <c r="A4174" s="1" t="s">
        <v>6</v>
      </c>
      <c r="B4174" s="1" t="s">
        <v>920</v>
      </c>
      <c r="C4174" s="1" t="s">
        <v>28</v>
      </c>
      <c r="D4174" s="1">
        <v>2012</v>
      </c>
      <c r="E4174" s="1" t="s">
        <v>9</v>
      </c>
      <c r="F4174" s="1" t="s">
        <v>8</v>
      </c>
      <c r="G4174" s="1" t="s">
        <v>1</v>
      </c>
      <c r="H4174" s="1" t="s">
        <v>7</v>
      </c>
      <c r="I4174" s="1">
        <v>2.5409912E-2</v>
      </c>
      <c r="J4174" s="1">
        <v>15.5</v>
      </c>
      <c r="K4174" s="1">
        <v>83.293400000000005</v>
      </c>
      <c r="L4174" s="1">
        <v>3.8</v>
      </c>
    </row>
    <row r="4175" spans="1:12" x14ac:dyDescent="0.2">
      <c r="A4175" s="1" t="s">
        <v>6</v>
      </c>
      <c r="B4175" s="1" t="s">
        <v>930</v>
      </c>
      <c r="C4175" s="1" t="s">
        <v>14</v>
      </c>
      <c r="D4175" s="1">
        <v>2012</v>
      </c>
      <c r="E4175" s="1" t="s">
        <v>9</v>
      </c>
      <c r="F4175" s="1" t="s">
        <v>8</v>
      </c>
      <c r="G4175" s="1" t="s">
        <v>1</v>
      </c>
      <c r="H4175" s="1" t="s">
        <v>7</v>
      </c>
      <c r="I4175" s="1">
        <v>4.7330800999999999E-2</v>
      </c>
      <c r="J4175" s="1">
        <v>17.600000000000001</v>
      </c>
      <c r="K4175" s="1">
        <v>120.87820000000001</v>
      </c>
      <c r="L4175" s="1">
        <v>3.8</v>
      </c>
    </row>
    <row r="4176" spans="1:12" x14ac:dyDescent="0.2">
      <c r="A4176" s="1" t="s">
        <v>21</v>
      </c>
      <c r="B4176" s="1" t="s">
        <v>302</v>
      </c>
      <c r="C4176" s="1" t="s">
        <v>171</v>
      </c>
      <c r="D4176" s="1">
        <v>2012</v>
      </c>
      <c r="E4176" s="1" t="s">
        <v>9</v>
      </c>
      <c r="F4176" s="1" t="s">
        <v>8</v>
      </c>
      <c r="G4176" s="1" t="s">
        <v>1</v>
      </c>
      <c r="H4176" s="1" t="s">
        <v>7</v>
      </c>
      <c r="I4176" s="1">
        <v>8.0765852999999999E-2</v>
      </c>
      <c r="J4176" s="1">
        <v>5.82</v>
      </c>
      <c r="K4176" s="1">
        <v>169.179</v>
      </c>
      <c r="L4176" s="1">
        <v>3.8</v>
      </c>
    </row>
    <row r="4177" spans="1:12" x14ac:dyDescent="0.2">
      <c r="A4177" s="1" t="s">
        <v>16</v>
      </c>
      <c r="B4177" s="1" t="s">
        <v>965</v>
      </c>
      <c r="C4177" s="1" t="s">
        <v>47</v>
      </c>
      <c r="D4177" s="1">
        <v>2012</v>
      </c>
      <c r="E4177" s="1" t="s">
        <v>9</v>
      </c>
      <c r="F4177" s="1" t="s">
        <v>8</v>
      </c>
      <c r="G4177" s="1" t="s">
        <v>1</v>
      </c>
      <c r="H4177" s="1" t="s">
        <v>7</v>
      </c>
      <c r="I4177" s="1">
        <v>3.3489979000000003E-2</v>
      </c>
      <c r="J4177" s="1">
        <v>9.3000000000000007</v>
      </c>
      <c r="K4177" s="1">
        <v>156.63140000000001</v>
      </c>
      <c r="L4177" s="1">
        <v>3.8</v>
      </c>
    </row>
    <row r="4178" spans="1:12" x14ac:dyDescent="0.2">
      <c r="A4178" s="1" t="s">
        <v>295</v>
      </c>
      <c r="B4178" s="1" t="s">
        <v>1524</v>
      </c>
      <c r="C4178" s="1" t="s">
        <v>14</v>
      </c>
      <c r="D4178" s="1">
        <v>2018</v>
      </c>
      <c r="E4178" s="1" t="s">
        <v>1195</v>
      </c>
      <c r="F4178" s="1" t="s">
        <v>8</v>
      </c>
      <c r="G4178" s="1" t="s">
        <v>702</v>
      </c>
      <c r="H4178" s="1" t="s">
        <v>701</v>
      </c>
      <c r="I4178" s="1">
        <v>0.24830153199999999</v>
      </c>
      <c r="K4178" s="1">
        <v>124.10720000000001</v>
      </c>
      <c r="L4178" s="1">
        <v>3.8</v>
      </c>
    </row>
    <row r="4179" spans="1:12" x14ac:dyDescent="0.2">
      <c r="A4179" s="1" t="s">
        <v>295</v>
      </c>
      <c r="B4179" s="1" t="s">
        <v>138</v>
      </c>
      <c r="C4179" s="1" t="s">
        <v>14</v>
      </c>
      <c r="D4179" s="1">
        <v>2018</v>
      </c>
      <c r="E4179" s="1" t="s">
        <v>1195</v>
      </c>
      <c r="F4179" s="1" t="s">
        <v>8</v>
      </c>
      <c r="G4179" s="1" t="s">
        <v>702</v>
      </c>
      <c r="H4179" s="1" t="s">
        <v>701</v>
      </c>
      <c r="I4179" s="1">
        <v>0.30374337000000001</v>
      </c>
      <c r="K4179" s="1">
        <v>196.011</v>
      </c>
      <c r="L4179" s="1">
        <v>3.8</v>
      </c>
    </row>
    <row r="4180" spans="1:12" x14ac:dyDescent="0.2">
      <c r="A4180" s="1" t="s">
        <v>295</v>
      </c>
      <c r="B4180" s="1" t="s">
        <v>396</v>
      </c>
      <c r="C4180" s="1" t="s">
        <v>19</v>
      </c>
      <c r="D4180" s="1">
        <v>2018</v>
      </c>
      <c r="E4180" s="1" t="s">
        <v>1195</v>
      </c>
      <c r="F4180" s="1" t="s">
        <v>8</v>
      </c>
      <c r="G4180" s="1" t="s">
        <v>702</v>
      </c>
      <c r="H4180" s="1" t="s">
        <v>701</v>
      </c>
      <c r="I4180" s="1">
        <v>3.3929133E-2</v>
      </c>
      <c r="K4180" s="1">
        <v>154.3972</v>
      </c>
      <c r="L4180" s="1">
        <v>3.8</v>
      </c>
    </row>
    <row r="4181" spans="1:12" x14ac:dyDescent="0.2">
      <c r="A4181" s="1" t="s">
        <v>124</v>
      </c>
      <c r="B4181" s="1" t="s">
        <v>512</v>
      </c>
      <c r="C4181" s="1" t="s">
        <v>28</v>
      </c>
      <c r="D4181" s="1">
        <v>2018</v>
      </c>
      <c r="E4181" s="1" t="s">
        <v>1195</v>
      </c>
      <c r="F4181" s="1" t="s">
        <v>8</v>
      </c>
      <c r="G4181" s="1" t="s">
        <v>702</v>
      </c>
      <c r="H4181" s="1" t="s">
        <v>701</v>
      </c>
      <c r="I4181" s="1">
        <v>0.13227533799999999</v>
      </c>
      <c r="K4181" s="1">
        <v>123.83880000000001</v>
      </c>
      <c r="L4181" s="1">
        <v>3.8</v>
      </c>
    </row>
    <row r="4182" spans="1:12" x14ac:dyDescent="0.2">
      <c r="A4182" s="1" t="s">
        <v>124</v>
      </c>
      <c r="B4182" s="1" t="s">
        <v>682</v>
      </c>
      <c r="C4182" s="1" t="s">
        <v>28</v>
      </c>
      <c r="D4182" s="1">
        <v>2018</v>
      </c>
      <c r="E4182" s="1" t="s">
        <v>1195</v>
      </c>
      <c r="F4182" s="1" t="s">
        <v>8</v>
      </c>
      <c r="G4182" s="1" t="s">
        <v>702</v>
      </c>
      <c r="H4182" s="1" t="s">
        <v>701</v>
      </c>
      <c r="I4182" s="1">
        <v>0</v>
      </c>
      <c r="K4182" s="1">
        <v>81.861800000000002</v>
      </c>
      <c r="L4182" s="1">
        <v>3.8</v>
      </c>
    </row>
    <row r="4183" spans="1:12" x14ac:dyDescent="0.2">
      <c r="A4183" s="1" t="s">
        <v>124</v>
      </c>
      <c r="B4183" s="1" t="s">
        <v>1518</v>
      </c>
      <c r="C4183" s="1" t="s">
        <v>25</v>
      </c>
      <c r="D4183" s="1">
        <v>2018</v>
      </c>
      <c r="E4183" s="1" t="s">
        <v>1195</v>
      </c>
      <c r="F4183" s="1" t="s">
        <v>8</v>
      </c>
      <c r="G4183" s="1" t="s">
        <v>702</v>
      </c>
      <c r="H4183" s="1" t="s">
        <v>701</v>
      </c>
      <c r="I4183" s="1">
        <v>1.9716846E-2</v>
      </c>
      <c r="K4183" s="1">
        <v>191.9188</v>
      </c>
      <c r="L4183" s="1">
        <v>3.8</v>
      </c>
    </row>
    <row r="4184" spans="1:12" x14ac:dyDescent="0.2">
      <c r="A4184" s="1" t="s">
        <v>124</v>
      </c>
      <c r="B4184" s="1" t="s">
        <v>24</v>
      </c>
      <c r="C4184" s="1" t="s">
        <v>10</v>
      </c>
      <c r="D4184" s="1">
        <v>2018</v>
      </c>
      <c r="E4184" s="1" t="s">
        <v>1195</v>
      </c>
      <c r="F4184" s="1" t="s">
        <v>8</v>
      </c>
      <c r="G4184" s="1" t="s">
        <v>702</v>
      </c>
      <c r="H4184" s="1" t="s">
        <v>701</v>
      </c>
      <c r="I4184" s="1">
        <v>0.30814544799999999</v>
      </c>
      <c r="K4184" s="1">
        <v>222.0772</v>
      </c>
      <c r="L4184" s="1">
        <v>3.8</v>
      </c>
    </row>
    <row r="4185" spans="1:12" x14ac:dyDescent="0.2">
      <c r="A4185" s="1" t="s">
        <v>124</v>
      </c>
      <c r="B4185" s="1" t="s">
        <v>465</v>
      </c>
      <c r="C4185" s="1" t="s">
        <v>216</v>
      </c>
      <c r="D4185" s="1">
        <v>2018</v>
      </c>
      <c r="E4185" s="1" t="s">
        <v>1195</v>
      </c>
      <c r="F4185" s="1" t="s">
        <v>8</v>
      </c>
      <c r="G4185" s="1" t="s">
        <v>702</v>
      </c>
      <c r="H4185" s="1" t="s">
        <v>701</v>
      </c>
      <c r="I4185" s="1">
        <v>6.0237464999999997E-2</v>
      </c>
      <c r="K4185" s="1">
        <v>115.9834</v>
      </c>
      <c r="L4185" s="1">
        <v>3.8</v>
      </c>
    </row>
    <row r="4186" spans="1:12" x14ac:dyDescent="0.2">
      <c r="A4186" s="1" t="s">
        <v>124</v>
      </c>
      <c r="B4186" s="1" t="s">
        <v>1286</v>
      </c>
      <c r="C4186" s="1" t="s">
        <v>4</v>
      </c>
      <c r="D4186" s="1">
        <v>2018</v>
      </c>
      <c r="E4186" s="1" t="s">
        <v>1195</v>
      </c>
      <c r="F4186" s="1" t="s">
        <v>8</v>
      </c>
      <c r="G4186" s="1" t="s">
        <v>702</v>
      </c>
      <c r="H4186" s="1" t="s">
        <v>701</v>
      </c>
      <c r="I4186" s="1">
        <v>2.1214363999999999E-2</v>
      </c>
      <c r="K4186" s="1">
        <v>48.203400000000002</v>
      </c>
      <c r="L4186" s="1">
        <v>3.8</v>
      </c>
    </row>
    <row r="4187" spans="1:12" x14ac:dyDescent="0.2">
      <c r="A4187" s="1" t="s">
        <v>124</v>
      </c>
      <c r="B4187" s="1" t="s">
        <v>199</v>
      </c>
      <c r="C4187" s="1" t="s">
        <v>171</v>
      </c>
      <c r="D4187" s="1">
        <v>2018</v>
      </c>
      <c r="E4187" s="1" t="s">
        <v>1195</v>
      </c>
      <c r="F4187" s="1" t="s">
        <v>8</v>
      </c>
      <c r="G4187" s="1" t="s">
        <v>702</v>
      </c>
      <c r="H4187" s="1" t="s">
        <v>701</v>
      </c>
      <c r="I4187" s="1">
        <v>0.20778348299999999</v>
      </c>
      <c r="K4187" s="1">
        <v>262.291</v>
      </c>
      <c r="L4187" s="1">
        <v>3.8</v>
      </c>
    </row>
    <row r="4188" spans="1:12" x14ac:dyDescent="0.2">
      <c r="A4188" s="1" t="s">
        <v>124</v>
      </c>
      <c r="B4188" s="1" t="s">
        <v>167</v>
      </c>
      <c r="C4188" s="1" t="s">
        <v>165</v>
      </c>
      <c r="D4188" s="1">
        <v>2018</v>
      </c>
      <c r="E4188" s="1" t="s">
        <v>1195</v>
      </c>
      <c r="F4188" s="1" t="s">
        <v>8</v>
      </c>
      <c r="G4188" s="1" t="s">
        <v>702</v>
      </c>
      <c r="H4188" s="1" t="s">
        <v>701</v>
      </c>
      <c r="I4188" s="1">
        <v>1.1835436E-2</v>
      </c>
      <c r="K4188" s="1">
        <v>121.373</v>
      </c>
      <c r="L4188" s="1">
        <v>3.8</v>
      </c>
    </row>
    <row r="4189" spans="1:12" x14ac:dyDescent="0.2">
      <c r="A4189" s="1" t="s">
        <v>6</v>
      </c>
      <c r="B4189" s="1" t="s">
        <v>391</v>
      </c>
      <c r="C4189" s="1" t="s">
        <v>28</v>
      </c>
      <c r="D4189" s="1">
        <v>2018</v>
      </c>
      <c r="E4189" s="1" t="s">
        <v>1195</v>
      </c>
      <c r="F4189" s="1" t="s">
        <v>8</v>
      </c>
      <c r="G4189" s="1" t="s">
        <v>702</v>
      </c>
      <c r="H4189" s="1" t="s">
        <v>701</v>
      </c>
      <c r="I4189" s="1">
        <v>0</v>
      </c>
      <c r="K4189" s="1">
        <v>121.3098</v>
      </c>
      <c r="L4189" s="1">
        <v>3.8</v>
      </c>
    </row>
    <row r="4190" spans="1:12" x14ac:dyDescent="0.2">
      <c r="A4190" s="1" t="s">
        <v>6</v>
      </c>
      <c r="B4190" s="1" t="s">
        <v>979</v>
      </c>
      <c r="C4190" s="1" t="s">
        <v>28</v>
      </c>
      <c r="D4190" s="1">
        <v>2018</v>
      </c>
      <c r="E4190" s="1" t="s">
        <v>1195</v>
      </c>
      <c r="F4190" s="1" t="s">
        <v>8</v>
      </c>
      <c r="G4190" s="1" t="s">
        <v>702</v>
      </c>
      <c r="H4190" s="1" t="s">
        <v>701</v>
      </c>
      <c r="I4190" s="1">
        <v>0.20548439499999999</v>
      </c>
      <c r="K4190" s="1">
        <v>198.011</v>
      </c>
      <c r="L4190" s="1">
        <v>3.8</v>
      </c>
    </row>
    <row r="4191" spans="1:12" x14ac:dyDescent="0.2">
      <c r="A4191" s="1" t="s">
        <v>6</v>
      </c>
      <c r="B4191" s="1" t="s">
        <v>1464</v>
      </c>
      <c r="C4191" s="1" t="s">
        <v>10</v>
      </c>
      <c r="D4191" s="1">
        <v>2018</v>
      </c>
      <c r="E4191" s="1" t="s">
        <v>1195</v>
      </c>
      <c r="F4191" s="1" t="s">
        <v>8</v>
      </c>
      <c r="G4191" s="1" t="s">
        <v>702</v>
      </c>
      <c r="H4191" s="1" t="s">
        <v>701</v>
      </c>
      <c r="I4191" s="1">
        <v>6.6765522999999993E-2</v>
      </c>
      <c r="K4191" s="1">
        <v>107.1964</v>
      </c>
      <c r="L4191" s="1">
        <v>3.8</v>
      </c>
    </row>
    <row r="4192" spans="1:12" x14ac:dyDescent="0.2">
      <c r="A4192" s="1" t="s">
        <v>295</v>
      </c>
      <c r="B4192" s="1" t="s">
        <v>630</v>
      </c>
      <c r="C4192" s="1" t="s">
        <v>171</v>
      </c>
      <c r="D4192" s="1">
        <v>2016</v>
      </c>
      <c r="E4192" s="1" t="s">
        <v>1114</v>
      </c>
      <c r="F4192" s="1" t="s">
        <v>8</v>
      </c>
      <c r="G4192" s="1" t="s">
        <v>702</v>
      </c>
      <c r="H4192" s="1" t="s">
        <v>7</v>
      </c>
      <c r="I4192" s="1">
        <v>2.1666334999999998E-2</v>
      </c>
      <c r="J4192" s="1">
        <v>6.6749999999999998</v>
      </c>
      <c r="K4192" s="1">
        <v>33.3874</v>
      </c>
      <c r="L4192" s="1">
        <v>3.8</v>
      </c>
    </row>
    <row r="4193" spans="1:12" x14ac:dyDescent="0.2">
      <c r="A4193" s="1" t="s">
        <v>124</v>
      </c>
      <c r="B4193" s="1" t="s">
        <v>29</v>
      </c>
      <c r="C4193" s="1" t="s">
        <v>28</v>
      </c>
      <c r="D4193" s="1">
        <v>2016</v>
      </c>
      <c r="E4193" s="1" t="s">
        <v>1114</v>
      </c>
      <c r="F4193" s="1" t="s">
        <v>8</v>
      </c>
      <c r="G4193" s="1" t="s">
        <v>702</v>
      </c>
      <c r="H4193" s="1" t="s">
        <v>7</v>
      </c>
      <c r="I4193" s="1">
        <v>4.3238822000000003E-2</v>
      </c>
      <c r="J4193" s="1">
        <v>7.75</v>
      </c>
      <c r="K4193" s="1">
        <v>92.543599999999998</v>
      </c>
      <c r="L4193" s="1">
        <v>3.8</v>
      </c>
    </row>
    <row r="4194" spans="1:12" x14ac:dyDescent="0.2">
      <c r="A4194" s="1" t="s">
        <v>124</v>
      </c>
      <c r="B4194" s="1" t="s">
        <v>684</v>
      </c>
      <c r="C4194" s="1" t="s">
        <v>28</v>
      </c>
      <c r="D4194" s="1">
        <v>2016</v>
      </c>
      <c r="E4194" s="1" t="s">
        <v>1114</v>
      </c>
      <c r="F4194" s="1" t="s">
        <v>8</v>
      </c>
      <c r="G4194" s="1" t="s">
        <v>702</v>
      </c>
      <c r="H4194" s="1" t="s">
        <v>7</v>
      </c>
      <c r="I4194" s="1">
        <v>5.4930532999999997E-2</v>
      </c>
      <c r="J4194" s="1">
        <v>15.75</v>
      </c>
      <c r="K4194" s="1">
        <v>194.4452</v>
      </c>
      <c r="L4194" s="1">
        <v>3.8</v>
      </c>
    </row>
    <row r="4195" spans="1:12" x14ac:dyDescent="0.2">
      <c r="A4195" s="1" t="s">
        <v>124</v>
      </c>
      <c r="B4195" s="1" t="s">
        <v>1333</v>
      </c>
      <c r="C4195" s="1" t="s">
        <v>25</v>
      </c>
      <c r="D4195" s="1">
        <v>2016</v>
      </c>
      <c r="E4195" s="1" t="s">
        <v>1114</v>
      </c>
      <c r="F4195" s="1" t="s">
        <v>8</v>
      </c>
      <c r="G4195" s="1" t="s">
        <v>702</v>
      </c>
      <c r="H4195" s="1" t="s">
        <v>7</v>
      </c>
      <c r="I4195" s="1">
        <v>4.4607160999999999E-2</v>
      </c>
      <c r="J4195" s="1">
        <v>6.52</v>
      </c>
      <c r="K4195" s="1">
        <v>164.2842</v>
      </c>
      <c r="L4195" s="1">
        <v>3.8</v>
      </c>
    </row>
    <row r="4196" spans="1:12" x14ac:dyDescent="0.2">
      <c r="A4196" s="1" t="s">
        <v>124</v>
      </c>
      <c r="B4196" s="1" t="s">
        <v>904</v>
      </c>
      <c r="C4196" s="1" t="s">
        <v>17</v>
      </c>
      <c r="D4196" s="1">
        <v>2016</v>
      </c>
      <c r="E4196" s="1" t="s">
        <v>1114</v>
      </c>
      <c r="F4196" s="1" t="s">
        <v>8</v>
      </c>
      <c r="G4196" s="1" t="s">
        <v>702</v>
      </c>
      <c r="H4196" s="1" t="s">
        <v>7</v>
      </c>
      <c r="I4196" s="1">
        <v>5.6795922999999998E-2</v>
      </c>
      <c r="J4196" s="1">
        <v>10.6</v>
      </c>
      <c r="K4196" s="1">
        <v>232.86420000000001</v>
      </c>
      <c r="L4196" s="1">
        <v>3.8</v>
      </c>
    </row>
    <row r="4197" spans="1:12" x14ac:dyDescent="0.2">
      <c r="A4197" s="1" t="s">
        <v>124</v>
      </c>
      <c r="B4197" s="1" t="s">
        <v>1091</v>
      </c>
      <c r="C4197" s="1" t="s">
        <v>71</v>
      </c>
      <c r="D4197" s="1">
        <v>2016</v>
      </c>
      <c r="E4197" s="1" t="s">
        <v>1114</v>
      </c>
      <c r="F4197" s="1" t="s">
        <v>8</v>
      </c>
      <c r="G4197" s="1" t="s">
        <v>702</v>
      </c>
      <c r="H4197" s="1" t="s">
        <v>7</v>
      </c>
      <c r="I4197" s="1">
        <v>2.6880159000000001E-2</v>
      </c>
      <c r="J4197" s="1">
        <v>10.895</v>
      </c>
      <c r="K4197" s="1">
        <v>106.428</v>
      </c>
      <c r="L4197" s="1">
        <v>3.8</v>
      </c>
    </row>
    <row r="4198" spans="1:12" x14ac:dyDescent="0.2">
      <c r="A4198" s="1" t="s">
        <v>124</v>
      </c>
      <c r="B4198" s="1" t="s">
        <v>1081</v>
      </c>
      <c r="C4198" s="1" t="s">
        <v>10</v>
      </c>
      <c r="D4198" s="1">
        <v>2016</v>
      </c>
      <c r="E4198" s="1" t="s">
        <v>1114</v>
      </c>
      <c r="F4198" s="1" t="s">
        <v>8</v>
      </c>
      <c r="G4198" s="1" t="s">
        <v>702</v>
      </c>
      <c r="H4198" s="1" t="s">
        <v>7</v>
      </c>
      <c r="I4198" s="1">
        <v>2.1329793E-2</v>
      </c>
      <c r="J4198" s="1">
        <v>20.85</v>
      </c>
      <c r="K4198" s="1">
        <v>105.53060000000001</v>
      </c>
      <c r="L4198" s="1">
        <v>3.8</v>
      </c>
    </row>
    <row r="4199" spans="1:12" x14ac:dyDescent="0.2">
      <c r="A4199" s="1" t="s">
        <v>124</v>
      </c>
      <c r="B4199" s="1" t="s">
        <v>1473</v>
      </c>
      <c r="C4199" s="1" t="s">
        <v>4</v>
      </c>
      <c r="D4199" s="1">
        <v>2016</v>
      </c>
      <c r="E4199" s="1" t="s">
        <v>1114</v>
      </c>
      <c r="F4199" s="1" t="s">
        <v>8</v>
      </c>
      <c r="G4199" s="1" t="s">
        <v>702</v>
      </c>
      <c r="H4199" s="1" t="s">
        <v>7</v>
      </c>
      <c r="I4199" s="1">
        <v>7.1371457999999999E-2</v>
      </c>
      <c r="J4199" s="1">
        <v>15</v>
      </c>
      <c r="K4199" s="1">
        <v>125.2362</v>
      </c>
      <c r="L4199" s="1">
        <v>3.8</v>
      </c>
    </row>
    <row r="4200" spans="1:12" x14ac:dyDescent="0.2">
      <c r="A4200" s="1" t="s">
        <v>124</v>
      </c>
      <c r="B4200" s="1" t="s">
        <v>1280</v>
      </c>
      <c r="C4200" s="1" t="s">
        <v>171</v>
      </c>
      <c r="D4200" s="1">
        <v>2016</v>
      </c>
      <c r="E4200" s="1" t="s">
        <v>1114</v>
      </c>
      <c r="F4200" s="1" t="s">
        <v>8</v>
      </c>
      <c r="G4200" s="1" t="s">
        <v>702</v>
      </c>
      <c r="H4200" s="1" t="s">
        <v>7</v>
      </c>
      <c r="I4200" s="1">
        <v>2.0198354000000002E-2</v>
      </c>
      <c r="J4200" s="1">
        <v>6.2350000000000003</v>
      </c>
      <c r="K4200" s="1">
        <v>257.99619999999999</v>
      </c>
      <c r="L4200" s="1">
        <v>3.8</v>
      </c>
    </row>
    <row r="4201" spans="1:12" x14ac:dyDescent="0.2">
      <c r="A4201" s="1" t="s">
        <v>124</v>
      </c>
      <c r="B4201" s="1" t="s">
        <v>1339</v>
      </c>
      <c r="C4201" s="1" t="s">
        <v>171</v>
      </c>
      <c r="D4201" s="1">
        <v>2016</v>
      </c>
      <c r="E4201" s="1" t="s">
        <v>1114</v>
      </c>
      <c r="F4201" s="1" t="s">
        <v>8</v>
      </c>
      <c r="G4201" s="1" t="s">
        <v>702</v>
      </c>
      <c r="H4201" s="1" t="s">
        <v>7</v>
      </c>
      <c r="I4201" s="1">
        <v>5.9405152000000003E-2</v>
      </c>
      <c r="J4201" s="1">
        <v>14.6</v>
      </c>
      <c r="K4201" s="1">
        <v>179.69759999999999</v>
      </c>
      <c r="L4201" s="1">
        <v>3.8</v>
      </c>
    </row>
    <row r="4202" spans="1:12" x14ac:dyDescent="0.2">
      <c r="A4202" s="1" t="s">
        <v>124</v>
      </c>
      <c r="B4202" s="1" t="s">
        <v>1271</v>
      </c>
      <c r="C4202" s="1" t="s">
        <v>47</v>
      </c>
      <c r="D4202" s="1">
        <v>2016</v>
      </c>
      <c r="E4202" s="1" t="s">
        <v>1114</v>
      </c>
      <c r="F4202" s="1" t="s">
        <v>8</v>
      </c>
      <c r="G4202" s="1" t="s">
        <v>702</v>
      </c>
      <c r="H4202" s="1" t="s">
        <v>7</v>
      </c>
      <c r="I4202" s="1">
        <v>8.1134825999999993E-2</v>
      </c>
      <c r="J4202" s="1">
        <v>12.5</v>
      </c>
      <c r="K4202" s="1">
        <v>220.07980000000001</v>
      </c>
      <c r="L4202" s="1">
        <v>3.8</v>
      </c>
    </row>
    <row r="4203" spans="1:12" x14ac:dyDescent="0.2">
      <c r="A4203" s="1" t="s">
        <v>124</v>
      </c>
      <c r="B4203" s="1" t="s">
        <v>1549</v>
      </c>
      <c r="C4203" s="1" t="s">
        <v>165</v>
      </c>
      <c r="D4203" s="1">
        <v>2016</v>
      </c>
      <c r="E4203" s="1" t="s">
        <v>1114</v>
      </c>
      <c r="F4203" s="1" t="s">
        <v>8</v>
      </c>
      <c r="G4203" s="1" t="s">
        <v>702</v>
      </c>
      <c r="H4203" s="1" t="s">
        <v>7</v>
      </c>
      <c r="I4203" s="1">
        <v>2.7047774E-2</v>
      </c>
      <c r="J4203" s="1">
        <v>10.895</v>
      </c>
      <c r="K4203" s="1">
        <v>50.666600000000003</v>
      </c>
      <c r="L4203" s="1">
        <v>3.8</v>
      </c>
    </row>
    <row r="4204" spans="1:12" x14ac:dyDescent="0.2">
      <c r="A4204" s="1" t="s">
        <v>124</v>
      </c>
      <c r="B4204" s="1" t="s">
        <v>858</v>
      </c>
      <c r="C4204" s="1" t="s">
        <v>14</v>
      </c>
      <c r="D4204" s="1">
        <v>2016</v>
      </c>
      <c r="E4204" s="1" t="s">
        <v>1114</v>
      </c>
      <c r="F4204" s="1" t="s">
        <v>8</v>
      </c>
      <c r="G4204" s="1" t="s">
        <v>702</v>
      </c>
      <c r="H4204" s="1" t="s">
        <v>7</v>
      </c>
      <c r="I4204" s="1">
        <v>1.5301840000000001E-2</v>
      </c>
      <c r="J4204" s="1">
        <v>7.3150000000000004</v>
      </c>
      <c r="K4204" s="1">
        <v>154.434</v>
      </c>
      <c r="L4204" s="1">
        <v>3.8</v>
      </c>
    </row>
    <row r="4205" spans="1:12" x14ac:dyDescent="0.2">
      <c r="A4205" s="1" t="s">
        <v>124</v>
      </c>
      <c r="B4205" s="1" t="s">
        <v>519</v>
      </c>
      <c r="C4205" s="1" t="s">
        <v>14</v>
      </c>
      <c r="D4205" s="1">
        <v>2016</v>
      </c>
      <c r="E4205" s="1" t="s">
        <v>1114</v>
      </c>
      <c r="F4205" s="1" t="s">
        <v>8</v>
      </c>
      <c r="G4205" s="1" t="s">
        <v>702</v>
      </c>
      <c r="H4205" s="1" t="s">
        <v>7</v>
      </c>
      <c r="I4205" s="1">
        <v>0.13722784800000001</v>
      </c>
      <c r="J4205" s="1">
        <v>12.85</v>
      </c>
      <c r="K4205" s="1">
        <v>155.56299999999999</v>
      </c>
      <c r="L4205" s="1">
        <v>3.8</v>
      </c>
    </row>
    <row r="4206" spans="1:12" x14ac:dyDescent="0.2">
      <c r="A4206" s="1" t="s">
        <v>124</v>
      </c>
      <c r="B4206" s="1" t="s">
        <v>1527</v>
      </c>
      <c r="C4206" s="1" t="s">
        <v>14</v>
      </c>
      <c r="D4206" s="1">
        <v>2016</v>
      </c>
      <c r="E4206" s="1" t="s">
        <v>1114</v>
      </c>
      <c r="F4206" s="1" t="s">
        <v>8</v>
      </c>
      <c r="G4206" s="1" t="s">
        <v>702</v>
      </c>
      <c r="H4206" s="1" t="s">
        <v>7</v>
      </c>
      <c r="I4206" s="1">
        <v>0.12809013899999999</v>
      </c>
      <c r="J4206" s="1">
        <v>19</v>
      </c>
      <c r="K4206" s="1">
        <v>107.0622</v>
      </c>
      <c r="L4206" s="1">
        <v>3.8</v>
      </c>
    </row>
    <row r="4207" spans="1:12" x14ac:dyDescent="0.2">
      <c r="A4207" s="1" t="s">
        <v>124</v>
      </c>
      <c r="B4207" s="1" t="s">
        <v>849</v>
      </c>
      <c r="C4207" s="1" t="s">
        <v>19</v>
      </c>
      <c r="D4207" s="1">
        <v>2016</v>
      </c>
      <c r="E4207" s="1" t="s">
        <v>1114</v>
      </c>
      <c r="F4207" s="1" t="s">
        <v>8</v>
      </c>
      <c r="G4207" s="1" t="s">
        <v>702</v>
      </c>
      <c r="H4207" s="1" t="s">
        <v>7</v>
      </c>
      <c r="I4207" s="1">
        <v>7.0780557999999993E-2</v>
      </c>
      <c r="J4207" s="1">
        <v>4.59</v>
      </c>
      <c r="K4207" s="1">
        <v>114.586</v>
      </c>
      <c r="L4207" s="1">
        <v>3.8</v>
      </c>
    </row>
    <row r="4208" spans="1:12" x14ac:dyDescent="0.2">
      <c r="A4208" s="1" t="s">
        <v>6</v>
      </c>
      <c r="B4208" s="1" t="s">
        <v>840</v>
      </c>
      <c r="C4208" s="1" t="s">
        <v>28</v>
      </c>
      <c r="D4208" s="1">
        <v>2016</v>
      </c>
      <c r="E4208" s="1" t="s">
        <v>1114</v>
      </c>
      <c r="F4208" s="1" t="s">
        <v>8</v>
      </c>
      <c r="G4208" s="1" t="s">
        <v>702</v>
      </c>
      <c r="H4208" s="1" t="s">
        <v>7</v>
      </c>
      <c r="I4208" s="1">
        <v>2.6064486000000001E-2</v>
      </c>
      <c r="J4208" s="1">
        <v>18.2</v>
      </c>
      <c r="K4208" s="1">
        <v>241.81960000000001</v>
      </c>
      <c r="L4208" s="1">
        <v>3.8</v>
      </c>
    </row>
    <row r="4209" spans="1:12" x14ac:dyDescent="0.2">
      <c r="A4209" s="1" t="s">
        <v>6</v>
      </c>
      <c r="B4209" s="1" t="s">
        <v>822</v>
      </c>
      <c r="C4209" s="1" t="s">
        <v>17</v>
      </c>
      <c r="D4209" s="1">
        <v>2016</v>
      </c>
      <c r="E4209" s="1" t="s">
        <v>1114</v>
      </c>
      <c r="F4209" s="1" t="s">
        <v>8</v>
      </c>
      <c r="G4209" s="1" t="s">
        <v>702</v>
      </c>
      <c r="H4209" s="1" t="s">
        <v>7</v>
      </c>
      <c r="I4209" s="1">
        <v>4.7491370999999998E-2</v>
      </c>
      <c r="J4209" s="1">
        <v>20.7</v>
      </c>
      <c r="K4209" s="1">
        <v>213.98759999999999</v>
      </c>
      <c r="L4209" s="1">
        <v>3.8</v>
      </c>
    </row>
    <row r="4210" spans="1:12" x14ac:dyDescent="0.2">
      <c r="A4210" s="1" t="s">
        <v>6</v>
      </c>
      <c r="B4210" s="1" t="s">
        <v>1454</v>
      </c>
      <c r="C4210" s="1" t="s">
        <v>10</v>
      </c>
      <c r="D4210" s="1">
        <v>2016</v>
      </c>
      <c r="E4210" s="1" t="s">
        <v>1114</v>
      </c>
      <c r="F4210" s="1" t="s">
        <v>8</v>
      </c>
      <c r="G4210" s="1" t="s">
        <v>702</v>
      </c>
      <c r="H4210" s="1" t="s">
        <v>7</v>
      </c>
      <c r="I4210" s="1">
        <v>2.2425236000000001E-2</v>
      </c>
      <c r="J4210" s="1">
        <v>20.100000000000001</v>
      </c>
      <c r="K4210" s="1">
        <v>226.30359999999999</v>
      </c>
      <c r="L4210" s="1">
        <v>3.8</v>
      </c>
    </row>
    <row r="4211" spans="1:12" x14ac:dyDescent="0.2">
      <c r="A4211" s="1" t="s">
        <v>6</v>
      </c>
      <c r="B4211" s="1" t="s">
        <v>54</v>
      </c>
      <c r="C4211" s="1" t="s">
        <v>47</v>
      </c>
      <c r="D4211" s="1">
        <v>2016</v>
      </c>
      <c r="E4211" s="1" t="s">
        <v>1114</v>
      </c>
      <c r="F4211" s="1" t="s">
        <v>8</v>
      </c>
      <c r="G4211" s="1" t="s">
        <v>702</v>
      </c>
      <c r="H4211" s="1" t="s">
        <v>7</v>
      </c>
      <c r="I4211" s="1">
        <v>5.7421581999999999E-2</v>
      </c>
      <c r="J4211" s="1">
        <v>11.8</v>
      </c>
      <c r="K4211" s="1">
        <v>149.9366</v>
      </c>
      <c r="L4211" s="1">
        <v>3.8</v>
      </c>
    </row>
    <row r="4212" spans="1:12" x14ac:dyDescent="0.2">
      <c r="A4212" s="1" t="s">
        <v>6</v>
      </c>
      <c r="B4212" s="1" t="s">
        <v>541</v>
      </c>
      <c r="C4212" s="1" t="s">
        <v>14</v>
      </c>
      <c r="D4212" s="1">
        <v>2016</v>
      </c>
      <c r="E4212" s="1" t="s">
        <v>1114</v>
      </c>
      <c r="F4212" s="1" t="s">
        <v>8</v>
      </c>
      <c r="G4212" s="1" t="s">
        <v>702</v>
      </c>
      <c r="H4212" s="1" t="s">
        <v>7</v>
      </c>
      <c r="I4212" s="1">
        <v>8.8194729999999999E-2</v>
      </c>
      <c r="J4212" s="1">
        <v>8.6549999999999994</v>
      </c>
      <c r="K4212" s="1">
        <v>119.6756</v>
      </c>
      <c r="L4212" s="1">
        <v>3.8</v>
      </c>
    </row>
    <row r="4213" spans="1:12" x14ac:dyDescent="0.2">
      <c r="A4213" s="1" t="s">
        <v>6</v>
      </c>
      <c r="B4213" s="1" t="s">
        <v>40</v>
      </c>
      <c r="C4213" s="1" t="s">
        <v>14</v>
      </c>
      <c r="D4213" s="1">
        <v>2016</v>
      </c>
      <c r="E4213" s="1" t="s">
        <v>1114</v>
      </c>
      <c r="F4213" s="1" t="s">
        <v>8</v>
      </c>
      <c r="G4213" s="1" t="s">
        <v>702</v>
      </c>
      <c r="H4213" s="1" t="s">
        <v>7</v>
      </c>
      <c r="I4213" s="1">
        <v>1.8562604E-2</v>
      </c>
      <c r="J4213" s="1">
        <v>19.350000000000001</v>
      </c>
      <c r="K4213" s="1">
        <v>110.5544</v>
      </c>
      <c r="L4213" s="1">
        <v>3.8</v>
      </c>
    </row>
    <row r="4214" spans="1:12" x14ac:dyDescent="0.2">
      <c r="A4214" s="1" t="s">
        <v>16</v>
      </c>
      <c r="B4214" s="1" t="s">
        <v>78</v>
      </c>
      <c r="C4214" s="1" t="s">
        <v>71</v>
      </c>
      <c r="D4214" s="1">
        <v>2016</v>
      </c>
      <c r="E4214" s="1" t="s">
        <v>1114</v>
      </c>
      <c r="F4214" s="1" t="s">
        <v>8</v>
      </c>
      <c r="G4214" s="1" t="s">
        <v>702</v>
      </c>
      <c r="H4214" s="1" t="s">
        <v>7</v>
      </c>
      <c r="I4214" s="1">
        <v>7.0691728999999995E-2</v>
      </c>
      <c r="J4214" s="1">
        <v>18.7</v>
      </c>
      <c r="K4214" s="1">
        <v>230.20099999999999</v>
      </c>
      <c r="L4214" s="1">
        <v>3.8</v>
      </c>
    </row>
    <row r="4215" spans="1:12" x14ac:dyDescent="0.2">
      <c r="A4215" s="1" t="s">
        <v>295</v>
      </c>
      <c r="B4215" s="1" t="s">
        <v>1317</v>
      </c>
      <c r="C4215" s="1" t="s">
        <v>4</v>
      </c>
      <c r="D4215" s="1">
        <v>2015</v>
      </c>
      <c r="E4215" s="1" t="s">
        <v>922</v>
      </c>
      <c r="F4215" s="1" t="s">
        <v>796</v>
      </c>
      <c r="G4215" s="1" t="s">
        <v>1</v>
      </c>
      <c r="H4215" s="1" t="s">
        <v>7</v>
      </c>
      <c r="I4215" s="1">
        <v>7.5889214999999996E-2</v>
      </c>
      <c r="J4215" s="1">
        <v>16.75</v>
      </c>
      <c r="K4215" s="1">
        <v>37.653199999999998</v>
      </c>
      <c r="L4215" s="1">
        <v>3.8</v>
      </c>
    </row>
    <row r="4216" spans="1:12" x14ac:dyDescent="0.2">
      <c r="A4216" s="1" t="s">
        <v>295</v>
      </c>
      <c r="B4216" s="1" t="s">
        <v>184</v>
      </c>
      <c r="C4216" s="1" t="s">
        <v>171</v>
      </c>
      <c r="D4216" s="1">
        <v>2015</v>
      </c>
      <c r="E4216" s="1" t="s">
        <v>922</v>
      </c>
      <c r="F4216" s="1" t="s">
        <v>796</v>
      </c>
      <c r="G4216" s="1" t="s">
        <v>1</v>
      </c>
      <c r="H4216" s="1" t="s">
        <v>7</v>
      </c>
      <c r="I4216" s="1">
        <v>1.3146636E-2</v>
      </c>
      <c r="J4216" s="1">
        <v>7.4749999999999996</v>
      </c>
      <c r="K4216" s="1">
        <v>214.51920000000001</v>
      </c>
      <c r="L4216" s="1">
        <v>3.8</v>
      </c>
    </row>
    <row r="4217" spans="1:12" x14ac:dyDescent="0.2">
      <c r="A4217" s="1" t="s">
        <v>295</v>
      </c>
      <c r="B4217" s="1" t="s">
        <v>514</v>
      </c>
      <c r="C4217" s="1" t="s">
        <v>28</v>
      </c>
      <c r="D4217" s="1">
        <v>2020</v>
      </c>
      <c r="E4217" s="1" t="s">
        <v>919</v>
      </c>
      <c r="F4217" s="1" t="s">
        <v>796</v>
      </c>
      <c r="G4217" s="1" t="s">
        <v>1</v>
      </c>
      <c r="H4217" s="1" t="s">
        <v>7</v>
      </c>
      <c r="I4217" s="1">
        <v>1.4713909000000001E-2</v>
      </c>
      <c r="J4217" s="1">
        <v>7.9749999999999996</v>
      </c>
      <c r="K4217" s="1">
        <v>83.125</v>
      </c>
      <c r="L4217" s="1">
        <v>3.8</v>
      </c>
    </row>
    <row r="4218" spans="1:12" x14ac:dyDescent="0.2">
      <c r="A4218" s="1" t="s">
        <v>295</v>
      </c>
      <c r="B4218" s="1" t="s">
        <v>195</v>
      </c>
      <c r="C4218" s="1" t="s">
        <v>171</v>
      </c>
      <c r="D4218" s="1">
        <v>2020</v>
      </c>
      <c r="E4218" s="1" t="s">
        <v>919</v>
      </c>
      <c r="F4218" s="1" t="s">
        <v>796</v>
      </c>
      <c r="G4218" s="1" t="s">
        <v>1</v>
      </c>
      <c r="H4218" s="1" t="s">
        <v>7</v>
      </c>
      <c r="I4218" s="1">
        <v>1.5521768E-2</v>
      </c>
      <c r="J4218" s="1">
        <v>12.1</v>
      </c>
      <c r="K4218" s="1">
        <v>165.8526</v>
      </c>
      <c r="L4218" s="1">
        <v>3.8</v>
      </c>
    </row>
    <row r="4219" spans="1:12" x14ac:dyDescent="0.2">
      <c r="A4219" s="1" t="s">
        <v>124</v>
      </c>
      <c r="B4219" s="1" t="s">
        <v>913</v>
      </c>
      <c r="C4219" s="1" t="s">
        <v>112</v>
      </c>
      <c r="D4219" s="1">
        <v>2015</v>
      </c>
      <c r="E4219" s="1" t="s">
        <v>922</v>
      </c>
      <c r="F4219" s="1" t="s">
        <v>796</v>
      </c>
      <c r="G4219" s="1" t="s">
        <v>1</v>
      </c>
      <c r="H4219" s="1" t="s">
        <v>7</v>
      </c>
      <c r="I4219" s="1">
        <v>1.1111714E-2</v>
      </c>
      <c r="J4219" s="1">
        <v>10.6</v>
      </c>
      <c r="K4219" s="1">
        <v>43.845399999999998</v>
      </c>
      <c r="L4219" s="1">
        <v>3.8</v>
      </c>
    </row>
    <row r="4220" spans="1:12" x14ac:dyDescent="0.2">
      <c r="A4220" s="1" t="s">
        <v>124</v>
      </c>
      <c r="B4220" s="1" t="s">
        <v>284</v>
      </c>
      <c r="C4220" s="1" t="s">
        <v>112</v>
      </c>
      <c r="D4220" s="1">
        <v>2015</v>
      </c>
      <c r="E4220" s="1" t="s">
        <v>922</v>
      </c>
      <c r="F4220" s="1" t="s">
        <v>796</v>
      </c>
      <c r="G4220" s="1" t="s">
        <v>1</v>
      </c>
      <c r="H4220" s="1" t="s">
        <v>7</v>
      </c>
      <c r="I4220" s="1">
        <v>1.5943701000000001E-2</v>
      </c>
      <c r="J4220" s="1">
        <v>13.65</v>
      </c>
      <c r="K4220" s="1">
        <v>231.96680000000001</v>
      </c>
      <c r="L4220" s="1">
        <v>3.8</v>
      </c>
    </row>
    <row r="4221" spans="1:12" x14ac:dyDescent="0.2">
      <c r="A4221" s="1" t="s">
        <v>124</v>
      </c>
      <c r="B4221" s="1" t="s">
        <v>262</v>
      </c>
      <c r="C4221" s="1" t="s">
        <v>17</v>
      </c>
      <c r="D4221" s="1">
        <v>2015</v>
      </c>
      <c r="E4221" s="1" t="s">
        <v>922</v>
      </c>
      <c r="F4221" s="1" t="s">
        <v>796</v>
      </c>
      <c r="G4221" s="1" t="s">
        <v>1</v>
      </c>
      <c r="H4221" s="1" t="s">
        <v>7</v>
      </c>
      <c r="I4221" s="1">
        <v>3.1962866E-2</v>
      </c>
      <c r="J4221" s="1">
        <v>6.38</v>
      </c>
      <c r="K4221" s="1">
        <v>178.03440000000001</v>
      </c>
      <c r="L4221" s="1">
        <v>3.8</v>
      </c>
    </row>
    <row r="4222" spans="1:12" x14ac:dyDescent="0.2">
      <c r="A4222" s="1" t="s">
        <v>124</v>
      </c>
      <c r="B4222" s="1" t="s">
        <v>1362</v>
      </c>
      <c r="C4222" s="1" t="s">
        <v>17</v>
      </c>
      <c r="D4222" s="1">
        <v>2015</v>
      </c>
      <c r="E4222" s="1" t="s">
        <v>922</v>
      </c>
      <c r="F4222" s="1" t="s">
        <v>796</v>
      </c>
      <c r="G4222" s="1" t="s">
        <v>1</v>
      </c>
      <c r="H4222" s="1" t="s">
        <v>7</v>
      </c>
      <c r="I4222" s="1">
        <v>0.1027194</v>
      </c>
      <c r="J4222" s="1">
        <v>13.35</v>
      </c>
      <c r="K4222" s="1">
        <v>228.83519999999999</v>
      </c>
      <c r="L4222" s="1">
        <v>3.8</v>
      </c>
    </row>
    <row r="4223" spans="1:12" x14ac:dyDescent="0.2">
      <c r="A4223" s="1" t="s">
        <v>124</v>
      </c>
      <c r="B4223" s="1" t="s">
        <v>770</v>
      </c>
      <c r="C4223" s="1" t="s">
        <v>4</v>
      </c>
      <c r="D4223" s="1">
        <v>2015</v>
      </c>
      <c r="E4223" s="1" t="s">
        <v>922</v>
      </c>
      <c r="F4223" s="1" t="s">
        <v>796</v>
      </c>
      <c r="G4223" s="1" t="s">
        <v>702</v>
      </c>
      <c r="H4223" s="1" t="s">
        <v>7</v>
      </c>
      <c r="I4223" s="1">
        <v>4.2838514000000001E-2</v>
      </c>
      <c r="J4223" s="1">
        <v>5.4850000000000003</v>
      </c>
      <c r="K4223" s="1">
        <v>163.7842</v>
      </c>
      <c r="L4223" s="1">
        <v>3.8</v>
      </c>
    </row>
    <row r="4224" spans="1:12" x14ac:dyDescent="0.2">
      <c r="A4224" s="1" t="s">
        <v>124</v>
      </c>
      <c r="B4224" s="1" t="s">
        <v>1473</v>
      </c>
      <c r="C4224" s="1" t="s">
        <v>4</v>
      </c>
      <c r="D4224" s="1">
        <v>2015</v>
      </c>
      <c r="E4224" s="1" t="s">
        <v>922</v>
      </c>
      <c r="F4224" s="1" t="s">
        <v>796</v>
      </c>
      <c r="G4224" s="1" t="s">
        <v>702</v>
      </c>
      <c r="H4224" s="1" t="s">
        <v>7</v>
      </c>
      <c r="I4224" s="1">
        <v>7.1516201000000001E-2</v>
      </c>
      <c r="J4224" s="1">
        <v>15</v>
      </c>
      <c r="K4224" s="1">
        <v>127.7362</v>
      </c>
      <c r="L4224" s="1">
        <v>3.8</v>
      </c>
    </row>
    <row r="4225" spans="1:12" x14ac:dyDescent="0.2">
      <c r="A4225" s="1" t="s">
        <v>124</v>
      </c>
      <c r="B4225" s="1" t="s">
        <v>789</v>
      </c>
      <c r="C4225" s="1" t="s">
        <v>171</v>
      </c>
      <c r="D4225" s="1">
        <v>2015</v>
      </c>
      <c r="E4225" s="1" t="s">
        <v>922</v>
      </c>
      <c r="F4225" s="1" t="s">
        <v>796</v>
      </c>
      <c r="G4225" s="1" t="s">
        <v>702</v>
      </c>
      <c r="H4225" s="1" t="s">
        <v>7</v>
      </c>
      <c r="I4225" s="1">
        <v>0.16427441600000001</v>
      </c>
      <c r="J4225" s="1">
        <v>12.35</v>
      </c>
      <c r="K4225" s="1">
        <v>119.8124</v>
      </c>
      <c r="L4225" s="1">
        <v>3.8</v>
      </c>
    </row>
    <row r="4226" spans="1:12" x14ac:dyDescent="0.2">
      <c r="A4226" s="1" t="s">
        <v>124</v>
      </c>
      <c r="B4226" s="1" t="s">
        <v>871</v>
      </c>
      <c r="C4226" s="1" t="s">
        <v>171</v>
      </c>
      <c r="D4226" s="1">
        <v>2015</v>
      </c>
      <c r="E4226" s="1" t="s">
        <v>922</v>
      </c>
      <c r="F4226" s="1" t="s">
        <v>796</v>
      </c>
      <c r="G4226" s="1" t="s">
        <v>702</v>
      </c>
      <c r="H4226" s="1" t="s">
        <v>7</v>
      </c>
      <c r="I4226" s="1">
        <v>9.2854962999999999E-2</v>
      </c>
      <c r="J4226" s="1">
        <v>13.15</v>
      </c>
      <c r="K4226" s="1">
        <v>158.7604</v>
      </c>
      <c r="L4226" s="1">
        <v>3.8</v>
      </c>
    </row>
    <row r="4227" spans="1:12" x14ac:dyDescent="0.2">
      <c r="A4227" s="1" t="s">
        <v>124</v>
      </c>
      <c r="B4227" s="1" t="s">
        <v>181</v>
      </c>
      <c r="C4227" s="1" t="s">
        <v>171</v>
      </c>
      <c r="D4227" s="1">
        <v>2015</v>
      </c>
      <c r="E4227" s="1" t="s">
        <v>922</v>
      </c>
      <c r="F4227" s="1" t="s">
        <v>796</v>
      </c>
      <c r="G4227" s="1" t="s">
        <v>702</v>
      </c>
      <c r="H4227" s="1" t="s">
        <v>7</v>
      </c>
      <c r="I4227" s="1">
        <v>2.4705596999999999E-2</v>
      </c>
      <c r="J4227" s="1">
        <v>21.25</v>
      </c>
      <c r="K4227" s="1">
        <v>145.11019999999999</v>
      </c>
      <c r="L4227" s="1">
        <v>3.8</v>
      </c>
    </row>
    <row r="4228" spans="1:12" x14ac:dyDescent="0.2">
      <c r="A4228" s="1" t="s">
        <v>124</v>
      </c>
      <c r="B4228" s="1" t="s">
        <v>1407</v>
      </c>
      <c r="C4228" s="1" t="s">
        <v>165</v>
      </c>
      <c r="D4228" s="1">
        <v>2015</v>
      </c>
      <c r="E4228" s="1" t="s">
        <v>922</v>
      </c>
      <c r="F4228" s="1" t="s">
        <v>796</v>
      </c>
      <c r="G4228" s="1" t="s">
        <v>702</v>
      </c>
      <c r="H4228" s="1" t="s">
        <v>7</v>
      </c>
      <c r="I4228" s="1">
        <v>1.5708023000000002E-2</v>
      </c>
      <c r="J4228" s="1">
        <v>15.35</v>
      </c>
      <c r="K4228" s="1">
        <v>143.447</v>
      </c>
      <c r="L4228" s="1">
        <v>3.8</v>
      </c>
    </row>
    <row r="4229" spans="1:12" x14ac:dyDescent="0.2">
      <c r="A4229" s="1" t="s">
        <v>124</v>
      </c>
      <c r="B4229" s="1" t="s">
        <v>1548</v>
      </c>
      <c r="C4229" s="1" t="s">
        <v>14</v>
      </c>
      <c r="D4229" s="1">
        <v>2015</v>
      </c>
      <c r="E4229" s="1" t="s">
        <v>922</v>
      </c>
      <c r="F4229" s="1" t="s">
        <v>796</v>
      </c>
      <c r="G4229" s="1" t="s">
        <v>702</v>
      </c>
      <c r="H4229" s="1" t="s">
        <v>7</v>
      </c>
      <c r="I4229" s="1">
        <v>2.9632783999999999E-2</v>
      </c>
      <c r="J4229" s="1">
        <v>9.6950000000000003</v>
      </c>
      <c r="K4229" s="1">
        <v>159.69200000000001</v>
      </c>
      <c r="L4229" s="1">
        <v>3.8</v>
      </c>
    </row>
    <row r="4230" spans="1:12" x14ac:dyDescent="0.2">
      <c r="A4230" s="1" t="s">
        <v>124</v>
      </c>
      <c r="B4230" s="1" t="s">
        <v>148</v>
      </c>
      <c r="C4230" s="1" t="s">
        <v>14</v>
      </c>
      <c r="D4230" s="1">
        <v>2015</v>
      </c>
      <c r="E4230" s="1" t="s">
        <v>922</v>
      </c>
      <c r="F4230" s="1" t="s">
        <v>796</v>
      </c>
      <c r="G4230" s="1" t="s">
        <v>702</v>
      </c>
      <c r="H4230" s="1" t="s">
        <v>7</v>
      </c>
      <c r="I4230" s="1">
        <v>4.6217345E-2</v>
      </c>
      <c r="J4230" s="1">
        <v>11.5</v>
      </c>
      <c r="K4230" s="1">
        <v>120.3124</v>
      </c>
      <c r="L4230" s="1">
        <v>3.8</v>
      </c>
    </row>
    <row r="4231" spans="1:12" x14ac:dyDescent="0.2">
      <c r="A4231" s="1" t="s">
        <v>124</v>
      </c>
      <c r="B4231" s="1" t="s">
        <v>408</v>
      </c>
      <c r="C4231" s="1" t="s">
        <v>14</v>
      </c>
      <c r="D4231" s="1">
        <v>2015</v>
      </c>
      <c r="E4231" s="1" t="s">
        <v>922</v>
      </c>
      <c r="F4231" s="1" t="s">
        <v>796</v>
      </c>
      <c r="G4231" s="1" t="s">
        <v>702</v>
      </c>
      <c r="H4231" s="1" t="s">
        <v>7</v>
      </c>
      <c r="I4231" s="1">
        <v>3.8604817E-2</v>
      </c>
      <c r="J4231" s="1">
        <v>13.35</v>
      </c>
      <c r="K4231" s="1">
        <v>236.35640000000001</v>
      </c>
      <c r="L4231" s="1">
        <v>3.8</v>
      </c>
    </row>
    <row r="4232" spans="1:12" x14ac:dyDescent="0.2">
      <c r="A4232" s="1" t="s">
        <v>124</v>
      </c>
      <c r="B4232" s="1" t="s">
        <v>1520</v>
      </c>
      <c r="C4232" s="1" t="s">
        <v>14</v>
      </c>
      <c r="D4232" s="1">
        <v>2015</v>
      </c>
      <c r="E4232" s="1" t="s">
        <v>922</v>
      </c>
      <c r="F4232" s="1" t="s">
        <v>796</v>
      </c>
      <c r="G4232" s="1" t="s">
        <v>702</v>
      </c>
      <c r="H4232" s="1" t="s">
        <v>7</v>
      </c>
      <c r="I4232" s="1">
        <v>7.6125667999999994E-2</v>
      </c>
      <c r="J4232" s="1">
        <v>18.25</v>
      </c>
      <c r="K4232" s="1">
        <v>214.02180000000001</v>
      </c>
      <c r="L4232" s="1">
        <v>3.8</v>
      </c>
    </row>
    <row r="4233" spans="1:12" x14ac:dyDescent="0.2">
      <c r="A4233" s="1" t="s">
        <v>124</v>
      </c>
      <c r="B4233" s="1" t="s">
        <v>512</v>
      </c>
      <c r="C4233" s="1" t="s">
        <v>28</v>
      </c>
      <c r="D4233" s="1">
        <v>2020</v>
      </c>
      <c r="E4233" s="1" t="s">
        <v>919</v>
      </c>
      <c r="F4233" s="1" t="s">
        <v>796</v>
      </c>
      <c r="G4233" s="1" t="s">
        <v>702</v>
      </c>
      <c r="H4233" s="1" t="s">
        <v>7</v>
      </c>
      <c r="I4233" s="1">
        <v>7.5975641999999996E-2</v>
      </c>
      <c r="J4233" s="1">
        <v>12</v>
      </c>
      <c r="K4233" s="1">
        <v>124.1388</v>
      </c>
      <c r="L4233" s="1">
        <v>3.8</v>
      </c>
    </row>
    <row r="4234" spans="1:12" x14ac:dyDescent="0.2">
      <c r="A4234" s="1" t="s">
        <v>124</v>
      </c>
      <c r="B4234" s="1" t="s">
        <v>783</v>
      </c>
      <c r="C4234" s="1" t="s">
        <v>28</v>
      </c>
      <c r="D4234" s="1">
        <v>2020</v>
      </c>
      <c r="E4234" s="1" t="s">
        <v>919</v>
      </c>
      <c r="F4234" s="1" t="s">
        <v>796</v>
      </c>
      <c r="G4234" s="1" t="s">
        <v>702</v>
      </c>
      <c r="H4234" s="1" t="s">
        <v>7</v>
      </c>
      <c r="I4234" s="1">
        <v>5.5671581999999997E-2</v>
      </c>
      <c r="J4234" s="1">
        <v>18.850000000000001</v>
      </c>
      <c r="K4234" s="1">
        <v>133.32839999999999</v>
      </c>
      <c r="L4234" s="1">
        <v>3.8</v>
      </c>
    </row>
    <row r="4235" spans="1:12" x14ac:dyDescent="0.2">
      <c r="A4235" s="1" t="s">
        <v>124</v>
      </c>
      <c r="B4235" s="1" t="s">
        <v>675</v>
      </c>
      <c r="C4235" s="1" t="s">
        <v>108</v>
      </c>
      <c r="D4235" s="1">
        <v>2020</v>
      </c>
      <c r="E4235" s="1" t="s">
        <v>919</v>
      </c>
      <c r="F4235" s="1" t="s">
        <v>796</v>
      </c>
      <c r="G4235" s="1" t="s">
        <v>702</v>
      </c>
      <c r="H4235" s="1" t="s">
        <v>7</v>
      </c>
      <c r="I4235" s="1">
        <v>6.3532671999999998E-2</v>
      </c>
      <c r="J4235" s="1">
        <v>6.4249999999999998</v>
      </c>
      <c r="K4235" s="1">
        <v>133.0626</v>
      </c>
      <c r="L4235" s="1">
        <v>3.8</v>
      </c>
    </row>
    <row r="4236" spans="1:12" x14ac:dyDescent="0.2">
      <c r="A4236" s="1" t="s">
        <v>124</v>
      </c>
      <c r="B4236" s="1" t="s">
        <v>273</v>
      </c>
      <c r="C4236" s="1" t="s">
        <v>25</v>
      </c>
      <c r="D4236" s="1">
        <v>2020</v>
      </c>
      <c r="E4236" s="1" t="s">
        <v>919</v>
      </c>
      <c r="F4236" s="1" t="s">
        <v>796</v>
      </c>
      <c r="G4236" s="1" t="s">
        <v>702</v>
      </c>
      <c r="H4236" s="1" t="s">
        <v>7</v>
      </c>
      <c r="I4236" s="1">
        <v>0.12475207000000001</v>
      </c>
      <c r="J4236" s="1">
        <v>19.2</v>
      </c>
      <c r="K4236" s="1">
        <v>90.948800000000006</v>
      </c>
      <c r="L4236" s="1">
        <v>3.8</v>
      </c>
    </row>
    <row r="4237" spans="1:12" x14ac:dyDescent="0.2">
      <c r="A4237" s="1" t="s">
        <v>124</v>
      </c>
      <c r="B4237" s="1" t="s">
        <v>1313</v>
      </c>
      <c r="C4237" s="1" t="s">
        <v>25</v>
      </c>
      <c r="D4237" s="1">
        <v>2020</v>
      </c>
      <c r="E4237" s="1" t="s">
        <v>919</v>
      </c>
      <c r="F4237" s="1" t="s">
        <v>796</v>
      </c>
      <c r="G4237" s="1" t="s">
        <v>702</v>
      </c>
      <c r="H4237" s="1" t="s">
        <v>7</v>
      </c>
      <c r="I4237" s="1">
        <v>8.3019163000000007E-2</v>
      </c>
      <c r="J4237" s="1">
        <v>19.5</v>
      </c>
      <c r="K4237" s="1">
        <v>180.2002</v>
      </c>
      <c r="L4237" s="1">
        <v>3.8</v>
      </c>
    </row>
    <row r="4238" spans="1:12" x14ac:dyDescent="0.2">
      <c r="A4238" s="1" t="s">
        <v>124</v>
      </c>
      <c r="B4238" s="1" t="s">
        <v>1227</v>
      </c>
      <c r="C4238" s="1" t="s">
        <v>17</v>
      </c>
      <c r="D4238" s="1">
        <v>2020</v>
      </c>
      <c r="E4238" s="1" t="s">
        <v>919</v>
      </c>
      <c r="F4238" s="1" t="s">
        <v>796</v>
      </c>
      <c r="G4238" s="1" t="s">
        <v>702</v>
      </c>
      <c r="H4238" s="1" t="s">
        <v>7</v>
      </c>
      <c r="I4238" s="1">
        <v>9.0480205999999994E-2</v>
      </c>
      <c r="J4238" s="1">
        <v>16</v>
      </c>
      <c r="K4238" s="1">
        <v>142.41540000000001</v>
      </c>
      <c r="L4238" s="1">
        <v>3.8</v>
      </c>
    </row>
    <row r="4239" spans="1:12" x14ac:dyDescent="0.2">
      <c r="A4239" s="1" t="s">
        <v>124</v>
      </c>
      <c r="B4239" s="1" t="s">
        <v>774</v>
      </c>
      <c r="C4239" s="1" t="s">
        <v>10</v>
      </c>
      <c r="D4239" s="1">
        <v>2020</v>
      </c>
      <c r="E4239" s="1" t="s">
        <v>919</v>
      </c>
      <c r="F4239" s="1" t="s">
        <v>796</v>
      </c>
      <c r="G4239" s="1" t="s">
        <v>702</v>
      </c>
      <c r="H4239" s="1" t="s">
        <v>7</v>
      </c>
      <c r="I4239" s="1">
        <v>3.4501016000000002E-2</v>
      </c>
      <c r="J4239" s="1">
        <v>16.100000000000001</v>
      </c>
      <c r="K4239" s="1">
        <v>255.73560000000001</v>
      </c>
      <c r="L4239" s="1">
        <v>3.8</v>
      </c>
    </row>
    <row r="4240" spans="1:12" x14ac:dyDescent="0.2">
      <c r="A4240" s="1" t="s">
        <v>124</v>
      </c>
      <c r="B4240" s="1" t="s">
        <v>1417</v>
      </c>
      <c r="C4240" s="1" t="s">
        <v>10</v>
      </c>
      <c r="D4240" s="1">
        <v>2020</v>
      </c>
      <c r="E4240" s="1" t="s">
        <v>919</v>
      </c>
      <c r="F4240" s="1" t="s">
        <v>796</v>
      </c>
      <c r="G4240" s="1" t="s">
        <v>702</v>
      </c>
      <c r="H4240" s="1" t="s">
        <v>7</v>
      </c>
      <c r="I4240" s="1">
        <v>7.0588621000000004E-2</v>
      </c>
      <c r="J4240" s="1">
        <v>16.7</v>
      </c>
      <c r="K4240" s="1">
        <v>107.99120000000001</v>
      </c>
      <c r="L4240" s="1">
        <v>3.8</v>
      </c>
    </row>
    <row r="4241" spans="1:12" x14ac:dyDescent="0.2">
      <c r="A4241" s="1" t="s">
        <v>124</v>
      </c>
      <c r="B4241" s="1" t="s">
        <v>765</v>
      </c>
      <c r="C4241" s="1" t="s">
        <v>4</v>
      </c>
      <c r="D4241" s="1">
        <v>2020</v>
      </c>
      <c r="E4241" s="1" t="s">
        <v>919</v>
      </c>
      <c r="F4241" s="1" t="s">
        <v>796</v>
      </c>
      <c r="G4241" s="1" t="s">
        <v>702</v>
      </c>
      <c r="H4241" s="1" t="s">
        <v>7</v>
      </c>
      <c r="I4241" s="1">
        <v>1.8955479000000001E-2</v>
      </c>
      <c r="J4241" s="1">
        <v>12.5</v>
      </c>
      <c r="K4241" s="1">
        <v>100.1384</v>
      </c>
      <c r="L4241" s="1">
        <v>3.8</v>
      </c>
    </row>
    <row r="4242" spans="1:12" x14ac:dyDescent="0.2">
      <c r="A4242" s="1" t="s">
        <v>124</v>
      </c>
      <c r="B4242" s="1" t="s">
        <v>871</v>
      </c>
      <c r="C4242" s="1" t="s">
        <v>171</v>
      </c>
      <c r="D4242" s="1">
        <v>2020</v>
      </c>
      <c r="E4242" s="1" t="s">
        <v>919</v>
      </c>
      <c r="F4242" s="1" t="s">
        <v>796</v>
      </c>
      <c r="G4242" s="1" t="s">
        <v>702</v>
      </c>
      <c r="H4242" s="1" t="s">
        <v>7</v>
      </c>
      <c r="I4242" s="1">
        <v>9.3191195000000004E-2</v>
      </c>
      <c r="J4242" s="1">
        <v>13.15</v>
      </c>
      <c r="K4242" s="1">
        <v>158.16040000000001</v>
      </c>
      <c r="L4242" s="1">
        <v>3.8</v>
      </c>
    </row>
    <row r="4243" spans="1:12" x14ac:dyDescent="0.2">
      <c r="A4243" s="1" t="s">
        <v>124</v>
      </c>
      <c r="B4243" s="1" t="s">
        <v>431</v>
      </c>
      <c r="C4243" s="1" t="s">
        <v>171</v>
      </c>
      <c r="D4243" s="1">
        <v>2020</v>
      </c>
      <c r="E4243" s="1" t="s">
        <v>919</v>
      </c>
      <c r="F4243" s="1" t="s">
        <v>796</v>
      </c>
      <c r="G4243" s="1" t="s">
        <v>528</v>
      </c>
      <c r="H4243" s="1" t="s">
        <v>7</v>
      </c>
      <c r="I4243" s="1">
        <v>0.17827272799999999</v>
      </c>
      <c r="J4243" s="1">
        <v>19.100000000000001</v>
      </c>
      <c r="K4243" s="1">
        <v>172.44220000000001</v>
      </c>
      <c r="L4243" s="1">
        <v>3.8</v>
      </c>
    </row>
    <row r="4244" spans="1:12" x14ac:dyDescent="0.2">
      <c r="A4244" s="1" t="s">
        <v>124</v>
      </c>
      <c r="B4244" s="1" t="s">
        <v>1065</v>
      </c>
      <c r="C4244" s="1" t="s">
        <v>47</v>
      </c>
      <c r="D4244" s="1">
        <v>2020</v>
      </c>
      <c r="E4244" s="1" t="s">
        <v>919</v>
      </c>
      <c r="F4244" s="1" t="s">
        <v>796</v>
      </c>
      <c r="G4244" s="1" t="s">
        <v>528</v>
      </c>
      <c r="H4244" s="1" t="s">
        <v>7</v>
      </c>
      <c r="I4244" s="1">
        <v>2.5907415999999999E-2</v>
      </c>
      <c r="J4244" s="1">
        <v>18.5</v>
      </c>
      <c r="K4244" s="1">
        <v>87.717200000000005</v>
      </c>
      <c r="L4244" s="1">
        <v>3.8</v>
      </c>
    </row>
    <row r="4245" spans="1:12" x14ac:dyDescent="0.2">
      <c r="A4245" s="1" t="s">
        <v>124</v>
      </c>
      <c r="B4245" s="1" t="s">
        <v>1547</v>
      </c>
      <c r="C4245" s="1" t="s">
        <v>165</v>
      </c>
      <c r="D4245" s="1">
        <v>2020</v>
      </c>
      <c r="E4245" s="1" t="s">
        <v>919</v>
      </c>
      <c r="F4245" s="1" t="s">
        <v>796</v>
      </c>
      <c r="G4245" s="1" t="s">
        <v>528</v>
      </c>
      <c r="H4245" s="1" t="s">
        <v>7</v>
      </c>
      <c r="I4245" s="1">
        <v>5.9827007000000001E-2</v>
      </c>
      <c r="J4245" s="1">
        <v>14.6</v>
      </c>
      <c r="K4245" s="1">
        <v>239.25380000000001</v>
      </c>
      <c r="L4245" s="1">
        <v>3.8</v>
      </c>
    </row>
    <row r="4246" spans="1:12" x14ac:dyDescent="0.2">
      <c r="A4246" s="1" t="s">
        <v>124</v>
      </c>
      <c r="B4246" s="1" t="s">
        <v>1543</v>
      </c>
      <c r="C4246" s="1" t="s">
        <v>165</v>
      </c>
      <c r="D4246" s="1">
        <v>2020</v>
      </c>
      <c r="E4246" s="1" t="s">
        <v>919</v>
      </c>
      <c r="F4246" s="1" t="s">
        <v>796</v>
      </c>
      <c r="G4246" s="1" t="s">
        <v>528</v>
      </c>
      <c r="H4246" s="1" t="s">
        <v>7</v>
      </c>
      <c r="I4246" s="1">
        <v>1.3442035999999999E-2</v>
      </c>
      <c r="J4246" s="1">
        <v>16.350000000000001</v>
      </c>
      <c r="K4246" s="1">
        <v>104.52800000000001</v>
      </c>
      <c r="L4246" s="1">
        <v>3.8</v>
      </c>
    </row>
    <row r="4247" spans="1:12" x14ac:dyDescent="0.2">
      <c r="A4247" s="1" t="s">
        <v>124</v>
      </c>
      <c r="B4247" s="1" t="s">
        <v>410</v>
      </c>
      <c r="C4247" s="1" t="s">
        <v>14</v>
      </c>
      <c r="D4247" s="1">
        <v>2020</v>
      </c>
      <c r="E4247" s="1" t="s">
        <v>919</v>
      </c>
      <c r="F4247" s="1" t="s">
        <v>796</v>
      </c>
      <c r="G4247" s="1" t="s">
        <v>528</v>
      </c>
      <c r="H4247" s="1" t="s">
        <v>7</v>
      </c>
      <c r="I4247" s="1">
        <v>3.0981392E-2</v>
      </c>
      <c r="J4247" s="1">
        <v>11.35</v>
      </c>
      <c r="K4247" s="1">
        <v>51.900799999999997</v>
      </c>
      <c r="L4247" s="1">
        <v>3.8</v>
      </c>
    </row>
    <row r="4248" spans="1:12" x14ac:dyDescent="0.2">
      <c r="A4248" s="1" t="s">
        <v>124</v>
      </c>
      <c r="B4248" s="1" t="s">
        <v>148</v>
      </c>
      <c r="C4248" s="1" t="s">
        <v>14</v>
      </c>
      <c r="D4248" s="1">
        <v>2020</v>
      </c>
      <c r="E4248" s="1" t="s">
        <v>919</v>
      </c>
      <c r="F4248" s="1" t="s">
        <v>796</v>
      </c>
      <c r="G4248" s="1" t="s">
        <v>528</v>
      </c>
      <c r="H4248" s="1" t="s">
        <v>7</v>
      </c>
      <c r="I4248" s="1">
        <v>4.6384700000000001E-2</v>
      </c>
      <c r="J4248" s="1">
        <v>11.5</v>
      </c>
      <c r="K4248" s="1">
        <v>118.91240000000001</v>
      </c>
      <c r="L4248" s="1">
        <v>3.8</v>
      </c>
    </row>
    <row r="4249" spans="1:12" x14ac:dyDescent="0.2">
      <c r="A4249" s="1" t="s">
        <v>124</v>
      </c>
      <c r="B4249" s="1" t="s">
        <v>1524</v>
      </c>
      <c r="C4249" s="1" t="s">
        <v>14</v>
      </c>
      <c r="D4249" s="1">
        <v>2020</v>
      </c>
      <c r="E4249" s="1" t="s">
        <v>919</v>
      </c>
      <c r="F4249" s="1" t="s">
        <v>796</v>
      </c>
      <c r="G4249" s="1" t="s">
        <v>528</v>
      </c>
      <c r="H4249" s="1" t="s">
        <v>7</v>
      </c>
      <c r="I4249" s="1">
        <v>0.14261818200000001</v>
      </c>
      <c r="J4249" s="1">
        <v>20.350000000000001</v>
      </c>
      <c r="K4249" s="1">
        <v>123.2072</v>
      </c>
      <c r="L4249" s="1">
        <v>3.8</v>
      </c>
    </row>
    <row r="4250" spans="1:12" x14ac:dyDescent="0.2">
      <c r="A4250" s="1" t="s">
        <v>124</v>
      </c>
      <c r="B4250" s="1" t="s">
        <v>588</v>
      </c>
      <c r="C4250" s="1" t="s">
        <v>122</v>
      </c>
      <c r="D4250" s="1">
        <v>2020</v>
      </c>
      <c r="E4250" s="1" t="s">
        <v>919</v>
      </c>
      <c r="F4250" s="1" t="s">
        <v>796</v>
      </c>
      <c r="G4250" s="1" t="s">
        <v>528</v>
      </c>
      <c r="H4250" s="1" t="s">
        <v>7</v>
      </c>
      <c r="I4250" s="1">
        <v>1.4944614E-2</v>
      </c>
      <c r="J4250" s="1">
        <v>11.5</v>
      </c>
      <c r="K4250" s="1">
        <v>171.80799999999999</v>
      </c>
      <c r="L4250" s="1">
        <v>3.8</v>
      </c>
    </row>
    <row r="4251" spans="1:12" x14ac:dyDescent="0.2">
      <c r="A4251" s="1" t="s">
        <v>124</v>
      </c>
      <c r="B4251" s="1" t="s">
        <v>393</v>
      </c>
      <c r="C4251" s="1" t="s">
        <v>122</v>
      </c>
      <c r="D4251" s="1">
        <v>2020</v>
      </c>
      <c r="E4251" s="1" t="s">
        <v>919</v>
      </c>
      <c r="F4251" s="1" t="s">
        <v>796</v>
      </c>
      <c r="G4251" s="1" t="s">
        <v>528</v>
      </c>
      <c r="H4251" s="1" t="s">
        <v>7</v>
      </c>
      <c r="I4251" s="1">
        <v>6.2640142999999995E-2</v>
      </c>
      <c r="J4251" s="1">
        <v>12.15</v>
      </c>
      <c r="K4251" s="1">
        <v>36.653199999999998</v>
      </c>
      <c r="L4251" s="1">
        <v>3.8</v>
      </c>
    </row>
    <row r="4252" spans="1:12" x14ac:dyDescent="0.2">
      <c r="A4252" s="1" t="s">
        <v>6</v>
      </c>
      <c r="B4252" s="1" t="s">
        <v>1262</v>
      </c>
      <c r="C4252" s="1" t="s">
        <v>28</v>
      </c>
      <c r="D4252" s="1">
        <v>2015</v>
      </c>
      <c r="E4252" s="1" t="s">
        <v>922</v>
      </c>
      <c r="F4252" s="1" t="s">
        <v>796</v>
      </c>
      <c r="G4252" s="1" t="s">
        <v>528</v>
      </c>
      <c r="H4252" s="1" t="s">
        <v>7</v>
      </c>
      <c r="I4252" s="1">
        <v>4.6982428999999999E-2</v>
      </c>
      <c r="J4252" s="1">
        <v>8.3800000000000008</v>
      </c>
      <c r="K4252" s="1">
        <v>108.157</v>
      </c>
      <c r="L4252" s="1">
        <v>3.8</v>
      </c>
    </row>
    <row r="4253" spans="1:12" x14ac:dyDescent="0.2">
      <c r="A4253" s="1" t="s">
        <v>6</v>
      </c>
      <c r="B4253" s="1" t="s">
        <v>1546</v>
      </c>
      <c r="C4253" s="1" t="s">
        <v>28</v>
      </c>
      <c r="D4253" s="1">
        <v>2015</v>
      </c>
      <c r="E4253" s="1" t="s">
        <v>922</v>
      </c>
      <c r="F4253" s="1" t="s">
        <v>796</v>
      </c>
      <c r="G4253" s="1" t="s">
        <v>528</v>
      </c>
      <c r="H4253" s="1" t="s">
        <v>7</v>
      </c>
      <c r="I4253" s="1">
        <v>0.100602552</v>
      </c>
      <c r="J4253" s="1">
        <v>9.3949999999999996</v>
      </c>
      <c r="K4253" s="1">
        <v>88.385599999999997</v>
      </c>
      <c r="L4253" s="1">
        <v>3.8</v>
      </c>
    </row>
    <row r="4254" spans="1:12" x14ac:dyDescent="0.2">
      <c r="A4254" s="1" t="s">
        <v>6</v>
      </c>
      <c r="B4254" s="1" t="s">
        <v>389</v>
      </c>
      <c r="C4254" s="1" t="s">
        <v>28</v>
      </c>
      <c r="D4254" s="1">
        <v>2015</v>
      </c>
      <c r="E4254" s="1" t="s">
        <v>922</v>
      </c>
      <c r="F4254" s="1" t="s">
        <v>796</v>
      </c>
      <c r="G4254" s="1" t="s">
        <v>528</v>
      </c>
      <c r="H4254" s="1" t="s">
        <v>7</v>
      </c>
      <c r="I4254" s="1">
        <v>0.128543405</v>
      </c>
      <c r="J4254" s="1">
        <v>9.6950000000000003</v>
      </c>
      <c r="K4254" s="1">
        <v>226.54040000000001</v>
      </c>
      <c r="L4254" s="1">
        <v>3.8</v>
      </c>
    </row>
    <row r="4255" spans="1:12" x14ac:dyDescent="0.2">
      <c r="A4255" s="1" t="s">
        <v>6</v>
      </c>
      <c r="B4255" s="1" t="s">
        <v>119</v>
      </c>
      <c r="C4255" s="1" t="s">
        <v>28</v>
      </c>
      <c r="D4255" s="1">
        <v>2015</v>
      </c>
      <c r="E4255" s="1" t="s">
        <v>922</v>
      </c>
      <c r="F4255" s="1" t="s">
        <v>796</v>
      </c>
      <c r="G4255" s="1" t="s">
        <v>528</v>
      </c>
      <c r="H4255" s="1" t="s">
        <v>7</v>
      </c>
      <c r="I4255" s="1">
        <v>0</v>
      </c>
      <c r="J4255" s="1">
        <v>19.7</v>
      </c>
      <c r="K4255" s="1">
        <v>197.911</v>
      </c>
      <c r="L4255" s="1">
        <v>3.8</v>
      </c>
    </row>
    <row r="4256" spans="1:12" x14ac:dyDescent="0.2">
      <c r="A4256" s="1" t="s">
        <v>6</v>
      </c>
      <c r="B4256" s="1" t="s">
        <v>1211</v>
      </c>
      <c r="C4256" s="1" t="s">
        <v>112</v>
      </c>
      <c r="D4256" s="1">
        <v>2015</v>
      </c>
      <c r="E4256" s="1" t="s">
        <v>922</v>
      </c>
      <c r="F4256" s="1" t="s">
        <v>796</v>
      </c>
      <c r="G4256" s="1" t="s">
        <v>528</v>
      </c>
      <c r="H4256" s="1" t="s">
        <v>7</v>
      </c>
      <c r="I4256" s="1">
        <v>4.3982463999999999E-2</v>
      </c>
      <c r="J4256" s="1">
        <v>14.8</v>
      </c>
      <c r="K4256" s="1">
        <v>110.657</v>
      </c>
      <c r="L4256" s="1">
        <v>3.8</v>
      </c>
    </row>
    <row r="4257" spans="1:12" x14ac:dyDescent="0.2">
      <c r="A4257" s="1" t="s">
        <v>6</v>
      </c>
      <c r="B4257" s="1" t="s">
        <v>1209</v>
      </c>
      <c r="C4257" s="1" t="s">
        <v>108</v>
      </c>
      <c r="D4257" s="1">
        <v>2015</v>
      </c>
      <c r="E4257" s="1" t="s">
        <v>922</v>
      </c>
      <c r="F4257" s="1" t="s">
        <v>796</v>
      </c>
      <c r="G4257" s="1" t="s">
        <v>528</v>
      </c>
      <c r="H4257" s="1" t="s">
        <v>7</v>
      </c>
      <c r="I4257" s="1">
        <v>0.15714988499999999</v>
      </c>
      <c r="J4257" s="1">
        <v>11.6</v>
      </c>
      <c r="K4257" s="1">
        <v>168.2474</v>
      </c>
      <c r="L4257" s="1">
        <v>3.8</v>
      </c>
    </row>
    <row r="4258" spans="1:12" x14ac:dyDescent="0.2">
      <c r="A4258" s="1" t="s">
        <v>6</v>
      </c>
      <c r="B4258" s="1" t="s">
        <v>1140</v>
      </c>
      <c r="C4258" s="1" t="s">
        <v>25</v>
      </c>
      <c r="D4258" s="1">
        <v>2015</v>
      </c>
      <c r="E4258" s="1" t="s">
        <v>922</v>
      </c>
      <c r="F4258" s="1" t="s">
        <v>796</v>
      </c>
      <c r="G4258" s="1" t="s">
        <v>528</v>
      </c>
      <c r="H4258" s="1" t="s">
        <v>7</v>
      </c>
      <c r="I4258" s="1">
        <v>0.16176283499999999</v>
      </c>
      <c r="J4258" s="1">
        <v>15</v>
      </c>
      <c r="K4258" s="1">
        <v>185.92660000000001</v>
      </c>
      <c r="L4258" s="1">
        <v>3.8</v>
      </c>
    </row>
    <row r="4259" spans="1:12" x14ac:dyDescent="0.2">
      <c r="A4259" s="1" t="s">
        <v>6</v>
      </c>
      <c r="B4259" s="1" t="s">
        <v>551</v>
      </c>
      <c r="C4259" s="1" t="s">
        <v>10</v>
      </c>
      <c r="D4259" s="1">
        <v>2015</v>
      </c>
      <c r="E4259" s="1" t="s">
        <v>922</v>
      </c>
      <c r="F4259" s="1" t="s">
        <v>796</v>
      </c>
      <c r="G4259" s="1" t="s">
        <v>528</v>
      </c>
      <c r="H4259" s="1" t="s">
        <v>7</v>
      </c>
      <c r="I4259" s="1">
        <v>0.132351411</v>
      </c>
      <c r="J4259" s="1">
        <v>12.15</v>
      </c>
      <c r="K4259" s="1">
        <v>190.38720000000001</v>
      </c>
      <c r="L4259" s="1">
        <v>3.8</v>
      </c>
    </row>
    <row r="4260" spans="1:12" x14ac:dyDescent="0.2">
      <c r="A4260" s="1" t="s">
        <v>6</v>
      </c>
      <c r="B4260" s="1" t="s">
        <v>332</v>
      </c>
      <c r="C4260" s="1" t="s">
        <v>47</v>
      </c>
      <c r="D4260" s="1">
        <v>2015</v>
      </c>
      <c r="E4260" s="1" t="s">
        <v>922</v>
      </c>
      <c r="F4260" s="1" t="s">
        <v>796</v>
      </c>
      <c r="G4260" s="1" t="s">
        <v>528</v>
      </c>
      <c r="H4260" s="1" t="s">
        <v>7</v>
      </c>
      <c r="I4260" s="1">
        <v>1.8061324E-2</v>
      </c>
      <c r="J4260" s="1">
        <v>19.7</v>
      </c>
      <c r="K4260" s="1">
        <v>102.599</v>
      </c>
      <c r="L4260" s="1">
        <v>3.8</v>
      </c>
    </row>
    <row r="4261" spans="1:12" x14ac:dyDescent="0.2">
      <c r="A4261" s="1" t="s">
        <v>6</v>
      </c>
      <c r="B4261" s="1" t="s">
        <v>1497</v>
      </c>
      <c r="C4261" s="1" t="s">
        <v>14</v>
      </c>
      <c r="D4261" s="1">
        <v>2015</v>
      </c>
      <c r="E4261" s="1" t="s">
        <v>922</v>
      </c>
      <c r="F4261" s="1" t="s">
        <v>796</v>
      </c>
      <c r="G4261" s="1" t="s">
        <v>528</v>
      </c>
      <c r="H4261" s="1" t="s">
        <v>7</v>
      </c>
      <c r="I4261" s="1">
        <v>9.0130536999999997E-2</v>
      </c>
      <c r="J4261" s="1">
        <v>6.67</v>
      </c>
      <c r="K4261" s="1">
        <v>131.46260000000001</v>
      </c>
      <c r="L4261" s="1">
        <v>3.8</v>
      </c>
    </row>
    <row r="4262" spans="1:12" x14ac:dyDescent="0.2">
      <c r="A4262" s="1" t="s">
        <v>6</v>
      </c>
      <c r="B4262" s="1" t="s">
        <v>541</v>
      </c>
      <c r="C4262" s="1" t="s">
        <v>14</v>
      </c>
      <c r="D4262" s="1">
        <v>2015</v>
      </c>
      <c r="E4262" s="1" t="s">
        <v>922</v>
      </c>
      <c r="F4262" s="1" t="s">
        <v>796</v>
      </c>
      <c r="G4262" s="1" t="s">
        <v>528</v>
      </c>
      <c r="H4262" s="1" t="s">
        <v>7</v>
      </c>
      <c r="I4262" s="1">
        <v>8.8373591000000001E-2</v>
      </c>
      <c r="J4262" s="1">
        <v>8.6549999999999994</v>
      </c>
      <c r="K4262" s="1">
        <v>119.37560000000001</v>
      </c>
      <c r="L4262" s="1">
        <v>3.8</v>
      </c>
    </row>
    <row r="4263" spans="1:12" x14ac:dyDescent="0.2">
      <c r="A4263" s="1" t="s">
        <v>6</v>
      </c>
      <c r="B4263" s="1" t="s">
        <v>719</v>
      </c>
      <c r="C4263" s="1" t="s">
        <v>14</v>
      </c>
      <c r="D4263" s="1">
        <v>2015</v>
      </c>
      <c r="E4263" s="1" t="s">
        <v>922</v>
      </c>
      <c r="F4263" s="1" t="s">
        <v>796</v>
      </c>
      <c r="G4263" s="1" t="s">
        <v>528</v>
      </c>
      <c r="H4263" s="1" t="s">
        <v>7</v>
      </c>
      <c r="I4263" s="1">
        <v>1.4047825E-2</v>
      </c>
      <c r="J4263" s="1">
        <v>9.3000000000000007</v>
      </c>
      <c r="K4263" s="1">
        <v>196.50839999999999</v>
      </c>
      <c r="L4263" s="1">
        <v>3.8</v>
      </c>
    </row>
    <row r="4264" spans="1:12" x14ac:dyDescent="0.2">
      <c r="A4264" s="1" t="s">
        <v>6</v>
      </c>
      <c r="B4264" s="1" t="s">
        <v>980</v>
      </c>
      <c r="C4264" s="1" t="s">
        <v>28</v>
      </c>
      <c r="D4264" s="1">
        <v>2020</v>
      </c>
      <c r="E4264" s="1" t="s">
        <v>919</v>
      </c>
      <c r="F4264" s="1" t="s">
        <v>796</v>
      </c>
      <c r="G4264" s="1" t="s">
        <v>528</v>
      </c>
      <c r="H4264" s="1" t="s">
        <v>7</v>
      </c>
      <c r="I4264" s="1">
        <v>2.6520167000000001E-2</v>
      </c>
      <c r="J4264" s="1">
        <v>10.5</v>
      </c>
      <c r="K4264" s="1">
        <v>144.81280000000001</v>
      </c>
      <c r="L4264" s="1">
        <v>3.8</v>
      </c>
    </row>
    <row r="4265" spans="1:12" x14ac:dyDescent="0.2">
      <c r="A4265" s="1" t="s">
        <v>6</v>
      </c>
      <c r="B4265" s="1" t="s">
        <v>568</v>
      </c>
      <c r="C4265" s="1" t="s">
        <v>17</v>
      </c>
      <c r="D4265" s="1">
        <v>2020</v>
      </c>
      <c r="E4265" s="1" t="s">
        <v>919</v>
      </c>
      <c r="F4265" s="1" t="s">
        <v>796</v>
      </c>
      <c r="G4265" s="1" t="s">
        <v>528</v>
      </c>
      <c r="H4265" s="1" t="s">
        <v>7</v>
      </c>
      <c r="I4265" s="1">
        <v>6.3583940000000005E-2</v>
      </c>
      <c r="J4265" s="1">
        <v>11.35</v>
      </c>
      <c r="K4265" s="1">
        <v>89.485600000000005</v>
      </c>
      <c r="L4265" s="1">
        <v>3.8</v>
      </c>
    </row>
    <row r="4266" spans="1:12" x14ac:dyDescent="0.2">
      <c r="A4266" s="1" t="s">
        <v>6</v>
      </c>
      <c r="B4266" s="1" t="s">
        <v>80</v>
      </c>
      <c r="C4266" s="1" t="s">
        <v>71</v>
      </c>
      <c r="D4266" s="1">
        <v>2020</v>
      </c>
      <c r="E4266" s="1" t="s">
        <v>919</v>
      </c>
      <c r="F4266" s="1" t="s">
        <v>796</v>
      </c>
      <c r="G4266" s="1" t="s">
        <v>528</v>
      </c>
      <c r="H4266" s="1" t="s">
        <v>7</v>
      </c>
      <c r="I4266" s="1">
        <v>4.4151435000000003E-2</v>
      </c>
      <c r="J4266" s="1">
        <v>9.42</v>
      </c>
      <c r="K4266" s="1">
        <v>61.519399999999997</v>
      </c>
      <c r="L4266" s="1">
        <v>3.8</v>
      </c>
    </row>
    <row r="4267" spans="1:12" x14ac:dyDescent="0.2">
      <c r="A4267" s="1" t="s">
        <v>6</v>
      </c>
      <c r="B4267" s="1" t="s">
        <v>364</v>
      </c>
      <c r="C4267" s="1" t="s">
        <v>71</v>
      </c>
      <c r="D4267" s="1">
        <v>2020</v>
      </c>
      <c r="E4267" s="1" t="s">
        <v>919</v>
      </c>
      <c r="F4267" s="1" t="s">
        <v>796</v>
      </c>
      <c r="G4267" s="1" t="s">
        <v>528</v>
      </c>
      <c r="H4267" s="1" t="s">
        <v>7</v>
      </c>
      <c r="I4267" s="1">
        <v>4.2240149999999997E-2</v>
      </c>
      <c r="J4267" s="1">
        <v>11.5</v>
      </c>
      <c r="K4267" s="1">
        <v>194.982</v>
      </c>
      <c r="L4267" s="1">
        <v>3.8</v>
      </c>
    </row>
    <row r="4268" spans="1:12" x14ac:dyDescent="0.2">
      <c r="A4268" s="1" t="s">
        <v>6</v>
      </c>
      <c r="B4268" s="1" t="s">
        <v>63</v>
      </c>
      <c r="C4268" s="1" t="s">
        <v>10</v>
      </c>
      <c r="D4268" s="1">
        <v>2020</v>
      </c>
      <c r="E4268" s="1" t="s">
        <v>919</v>
      </c>
      <c r="F4268" s="1" t="s">
        <v>796</v>
      </c>
      <c r="G4268" s="1" t="s">
        <v>528</v>
      </c>
      <c r="H4268" s="1" t="s">
        <v>7</v>
      </c>
      <c r="I4268" s="1">
        <v>0.103503049</v>
      </c>
      <c r="J4268" s="1">
        <v>6.11</v>
      </c>
      <c r="K4268" s="1">
        <v>129.6968</v>
      </c>
      <c r="L4268" s="1">
        <v>3.8</v>
      </c>
    </row>
    <row r="4269" spans="1:12" x14ac:dyDescent="0.2">
      <c r="A4269" s="1" t="s">
        <v>6</v>
      </c>
      <c r="B4269" s="1" t="s">
        <v>1490</v>
      </c>
      <c r="C4269" s="1" t="s">
        <v>10</v>
      </c>
      <c r="D4269" s="1">
        <v>2020</v>
      </c>
      <c r="E4269" s="1" t="s">
        <v>919</v>
      </c>
      <c r="F4269" s="1" t="s">
        <v>796</v>
      </c>
      <c r="G4269" s="1" t="s">
        <v>1</v>
      </c>
      <c r="H4269" s="1" t="s">
        <v>7</v>
      </c>
      <c r="I4269" s="1">
        <v>0</v>
      </c>
      <c r="J4269" s="1">
        <v>20.2</v>
      </c>
      <c r="K4269" s="1">
        <v>129.06780000000001</v>
      </c>
      <c r="L4269" s="1">
        <v>3.8</v>
      </c>
    </row>
    <row r="4270" spans="1:12" x14ac:dyDescent="0.2">
      <c r="A4270" s="1" t="s">
        <v>6</v>
      </c>
      <c r="B4270" s="1" t="s">
        <v>1200</v>
      </c>
      <c r="C4270" s="1" t="s">
        <v>47</v>
      </c>
      <c r="D4270" s="1">
        <v>2020</v>
      </c>
      <c r="E4270" s="1" t="s">
        <v>919</v>
      </c>
      <c r="F4270" s="1" t="s">
        <v>796</v>
      </c>
      <c r="G4270" s="1" t="s">
        <v>1</v>
      </c>
      <c r="H4270" s="1" t="s">
        <v>7</v>
      </c>
      <c r="I4270" s="1">
        <v>4.0216229999999999E-2</v>
      </c>
      <c r="J4270" s="1">
        <v>7.97</v>
      </c>
      <c r="K4270" s="1">
        <v>90.451400000000007</v>
      </c>
      <c r="L4270" s="1">
        <v>3.8</v>
      </c>
    </row>
    <row r="4271" spans="1:12" x14ac:dyDescent="0.2">
      <c r="A4271" s="1" t="s">
        <v>6</v>
      </c>
      <c r="B4271" s="1" t="s">
        <v>960</v>
      </c>
      <c r="C4271" s="1" t="s">
        <v>14</v>
      </c>
      <c r="D4271" s="1">
        <v>2020</v>
      </c>
      <c r="E4271" s="1" t="s">
        <v>919</v>
      </c>
      <c r="F4271" s="1" t="s">
        <v>796</v>
      </c>
      <c r="G4271" s="1" t="s">
        <v>1</v>
      </c>
      <c r="H4271" s="1" t="s">
        <v>7</v>
      </c>
      <c r="I4271" s="1">
        <v>8.5617517000000004E-2</v>
      </c>
      <c r="J4271" s="1">
        <v>10.65</v>
      </c>
      <c r="K4271" s="1">
        <v>229.36680000000001</v>
      </c>
      <c r="L4271" s="1">
        <v>3.8</v>
      </c>
    </row>
    <row r="4272" spans="1:12" x14ac:dyDescent="0.2">
      <c r="A4272" s="1" t="s">
        <v>295</v>
      </c>
      <c r="B4272" s="1" t="s">
        <v>1545</v>
      </c>
      <c r="C4272" s="1" t="s">
        <v>14</v>
      </c>
      <c r="D4272" s="1">
        <v>2017</v>
      </c>
      <c r="E4272" s="1" t="s">
        <v>797</v>
      </c>
      <c r="F4272" s="1" t="s">
        <v>796</v>
      </c>
      <c r="G4272" s="1" t="s">
        <v>702</v>
      </c>
      <c r="H4272" s="1" t="s">
        <v>7</v>
      </c>
      <c r="I4272" s="1">
        <v>7.5516649999999999E-3</v>
      </c>
      <c r="J4272" s="1">
        <v>20.75</v>
      </c>
      <c r="K4272" s="1">
        <v>107.1622</v>
      </c>
      <c r="L4272" s="1">
        <v>3.8</v>
      </c>
    </row>
    <row r="4273" spans="1:12" x14ac:dyDescent="0.2">
      <c r="A4273" s="1" t="s">
        <v>124</v>
      </c>
      <c r="B4273" s="1" t="s">
        <v>287</v>
      </c>
      <c r="C4273" s="1" t="s">
        <v>28</v>
      </c>
      <c r="D4273" s="1">
        <v>2017</v>
      </c>
      <c r="E4273" s="1" t="s">
        <v>797</v>
      </c>
      <c r="F4273" s="1" t="s">
        <v>796</v>
      </c>
      <c r="G4273" s="1" t="s">
        <v>702</v>
      </c>
      <c r="H4273" s="1" t="s">
        <v>7</v>
      </c>
      <c r="I4273" s="1">
        <v>4.6262201000000003E-2</v>
      </c>
      <c r="J4273" s="1">
        <v>6.15</v>
      </c>
      <c r="K4273" s="1">
        <v>97.838399999999993</v>
      </c>
      <c r="L4273" s="1">
        <v>3.8</v>
      </c>
    </row>
    <row r="4274" spans="1:12" x14ac:dyDescent="0.2">
      <c r="A4274" s="1" t="s">
        <v>124</v>
      </c>
      <c r="B4274" s="1" t="s">
        <v>1049</v>
      </c>
      <c r="C4274" s="1" t="s">
        <v>28</v>
      </c>
      <c r="D4274" s="1">
        <v>2017</v>
      </c>
      <c r="E4274" s="1" t="s">
        <v>797</v>
      </c>
      <c r="F4274" s="1" t="s">
        <v>796</v>
      </c>
      <c r="G4274" s="1" t="s">
        <v>702</v>
      </c>
      <c r="H4274" s="1" t="s">
        <v>7</v>
      </c>
      <c r="I4274" s="1">
        <v>2.8516696000000001E-2</v>
      </c>
      <c r="J4274" s="1">
        <v>9.3000000000000007</v>
      </c>
      <c r="K4274" s="1">
        <v>194.61359999999999</v>
      </c>
      <c r="L4274" s="1">
        <v>3.8</v>
      </c>
    </row>
    <row r="4275" spans="1:12" x14ac:dyDescent="0.2">
      <c r="A4275" s="1" t="s">
        <v>124</v>
      </c>
      <c r="B4275" s="1" t="s">
        <v>279</v>
      </c>
      <c r="C4275" s="1" t="s">
        <v>25</v>
      </c>
      <c r="D4275" s="1">
        <v>2017</v>
      </c>
      <c r="E4275" s="1" t="s">
        <v>797</v>
      </c>
      <c r="F4275" s="1" t="s">
        <v>796</v>
      </c>
      <c r="G4275" s="1" t="s">
        <v>702</v>
      </c>
      <c r="H4275" s="1" t="s">
        <v>7</v>
      </c>
      <c r="I4275" s="1">
        <v>3.4880143000000002E-2</v>
      </c>
      <c r="J4275" s="1">
        <v>5.94</v>
      </c>
      <c r="K4275" s="1">
        <v>177.93440000000001</v>
      </c>
      <c r="L4275" s="1">
        <v>3.8</v>
      </c>
    </row>
    <row r="4276" spans="1:12" x14ac:dyDescent="0.2">
      <c r="A4276" s="1" t="s">
        <v>124</v>
      </c>
      <c r="B4276" s="1" t="s">
        <v>499</v>
      </c>
      <c r="C4276" s="1" t="s">
        <v>25</v>
      </c>
      <c r="D4276" s="1">
        <v>2017</v>
      </c>
      <c r="E4276" s="1" t="s">
        <v>797</v>
      </c>
      <c r="F4276" s="1" t="s">
        <v>796</v>
      </c>
      <c r="G4276" s="1" t="s">
        <v>702</v>
      </c>
      <c r="H4276" s="1" t="s">
        <v>7</v>
      </c>
      <c r="I4276" s="1">
        <v>0.139202085</v>
      </c>
      <c r="J4276" s="1">
        <v>8.7100000000000009</v>
      </c>
      <c r="K4276" s="1">
        <v>46.137599999999999</v>
      </c>
      <c r="L4276" s="1">
        <v>3.8</v>
      </c>
    </row>
    <row r="4277" spans="1:12" x14ac:dyDescent="0.2">
      <c r="A4277" s="1" t="s">
        <v>124</v>
      </c>
      <c r="B4277" s="1" t="s">
        <v>673</v>
      </c>
      <c r="C4277" s="1" t="s">
        <v>25</v>
      </c>
      <c r="D4277" s="1">
        <v>2017</v>
      </c>
      <c r="E4277" s="1" t="s">
        <v>797</v>
      </c>
      <c r="F4277" s="1" t="s">
        <v>796</v>
      </c>
      <c r="G4277" s="1" t="s">
        <v>702</v>
      </c>
      <c r="H4277" s="1" t="s">
        <v>7</v>
      </c>
      <c r="I4277" s="1">
        <v>3.0121709E-2</v>
      </c>
      <c r="J4277" s="1">
        <v>12.1</v>
      </c>
      <c r="K4277" s="1">
        <v>78.066999999999993</v>
      </c>
      <c r="L4277" s="1">
        <v>3.8</v>
      </c>
    </row>
    <row r="4278" spans="1:12" x14ac:dyDescent="0.2">
      <c r="A4278" s="1" t="s">
        <v>124</v>
      </c>
      <c r="B4278" s="1" t="s">
        <v>1544</v>
      </c>
      <c r="C4278" s="1" t="s">
        <v>17</v>
      </c>
      <c r="D4278" s="1">
        <v>2017</v>
      </c>
      <c r="E4278" s="1" t="s">
        <v>797</v>
      </c>
      <c r="F4278" s="1" t="s">
        <v>796</v>
      </c>
      <c r="G4278" s="1" t="s">
        <v>702</v>
      </c>
      <c r="H4278" s="1" t="s">
        <v>7</v>
      </c>
      <c r="I4278" s="1">
        <v>2.4190156000000001E-2</v>
      </c>
      <c r="J4278" s="1">
        <v>12.6</v>
      </c>
      <c r="K4278" s="1">
        <v>34.487400000000001</v>
      </c>
      <c r="L4278" s="1">
        <v>3.8</v>
      </c>
    </row>
    <row r="4279" spans="1:12" x14ac:dyDescent="0.2">
      <c r="A4279" s="1" t="s">
        <v>124</v>
      </c>
      <c r="B4279" s="1" t="s">
        <v>1066</v>
      </c>
      <c r="C4279" s="1" t="s">
        <v>171</v>
      </c>
      <c r="D4279" s="1">
        <v>2017</v>
      </c>
      <c r="E4279" s="1" t="s">
        <v>797</v>
      </c>
      <c r="F4279" s="1" t="s">
        <v>796</v>
      </c>
      <c r="G4279" s="1" t="s">
        <v>702</v>
      </c>
      <c r="H4279" s="1" t="s">
        <v>7</v>
      </c>
      <c r="I4279" s="1">
        <v>2.8592842E-2</v>
      </c>
      <c r="J4279" s="1">
        <v>12.15</v>
      </c>
      <c r="K4279" s="1">
        <v>151.07079999999999</v>
      </c>
      <c r="L4279" s="1">
        <v>3.8</v>
      </c>
    </row>
    <row r="4280" spans="1:12" x14ac:dyDescent="0.2">
      <c r="A4280" s="1" t="s">
        <v>124</v>
      </c>
      <c r="B4280" s="1" t="s">
        <v>437</v>
      </c>
      <c r="C4280" s="1" t="s">
        <v>171</v>
      </c>
      <c r="D4280" s="1">
        <v>2017</v>
      </c>
      <c r="E4280" s="1" t="s">
        <v>797</v>
      </c>
      <c r="F4280" s="1" t="s">
        <v>796</v>
      </c>
      <c r="G4280" s="1" t="s">
        <v>702</v>
      </c>
      <c r="H4280" s="1" t="s">
        <v>7</v>
      </c>
      <c r="I4280" s="1">
        <v>8.7923199999999993E-3</v>
      </c>
      <c r="J4280" s="1">
        <v>14.15</v>
      </c>
      <c r="K4280" s="1">
        <v>195.011</v>
      </c>
      <c r="L4280" s="1">
        <v>3.8</v>
      </c>
    </row>
    <row r="4281" spans="1:12" x14ac:dyDescent="0.2">
      <c r="A4281" s="1" t="s">
        <v>124</v>
      </c>
      <c r="B4281" s="1" t="s">
        <v>198</v>
      </c>
      <c r="C4281" s="1" t="s">
        <v>171</v>
      </c>
      <c r="D4281" s="1">
        <v>2017</v>
      </c>
      <c r="E4281" s="1" t="s">
        <v>797</v>
      </c>
      <c r="F4281" s="1" t="s">
        <v>796</v>
      </c>
      <c r="G4281" s="1" t="s">
        <v>702</v>
      </c>
      <c r="H4281" s="1" t="s">
        <v>7</v>
      </c>
      <c r="I4281" s="1">
        <v>9.9893423999999995E-2</v>
      </c>
      <c r="J4281" s="1">
        <v>20.2</v>
      </c>
      <c r="K4281" s="1">
        <v>187.68979999999999</v>
      </c>
      <c r="L4281" s="1">
        <v>3.8</v>
      </c>
    </row>
    <row r="4282" spans="1:12" x14ac:dyDescent="0.2">
      <c r="A4282" s="1" t="s">
        <v>124</v>
      </c>
      <c r="B4282" s="1" t="s">
        <v>531</v>
      </c>
      <c r="C4282" s="1" t="s">
        <v>122</v>
      </c>
      <c r="D4282" s="1">
        <v>2017</v>
      </c>
      <c r="E4282" s="1" t="s">
        <v>797</v>
      </c>
      <c r="F4282" s="1" t="s">
        <v>796</v>
      </c>
      <c r="G4282" s="1" t="s">
        <v>702</v>
      </c>
      <c r="H4282" s="1" t="s">
        <v>7</v>
      </c>
      <c r="I4282" s="1">
        <v>3.7901580999999997E-2</v>
      </c>
      <c r="J4282" s="1">
        <v>14.15</v>
      </c>
      <c r="K4282" s="1">
        <v>126.30459999999999</v>
      </c>
      <c r="L4282" s="1">
        <v>3.8</v>
      </c>
    </row>
    <row r="4283" spans="1:12" x14ac:dyDescent="0.2">
      <c r="A4283" s="1" t="s">
        <v>6</v>
      </c>
      <c r="B4283" s="1" t="s">
        <v>1262</v>
      </c>
      <c r="C4283" s="1" t="s">
        <v>28</v>
      </c>
      <c r="D4283" s="1">
        <v>2017</v>
      </c>
      <c r="E4283" s="1" t="s">
        <v>797</v>
      </c>
      <c r="F4283" s="1" t="s">
        <v>796</v>
      </c>
      <c r="G4283" s="1" t="s">
        <v>702</v>
      </c>
      <c r="H4283" s="1" t="s">
        <v>7</v>
      </c>
      <c r="I4283" s="1">
        <v>4.6878474000000003E-2</v>
      </c>
      <c r="J4283" s="1">
        <v>8.3800000000000008</v>
      </c>
      <c r="K4283" s="1">
        <v>109.857</v>
      </c>
      <c r="L4283" s="1">
        <v>3.8</v>
      </c>
    </row>
    <row r="4284" spans="1:12" x14ac:dyDescent="0.2">
      <c r="A4284" s="1" t="s">
        <v>6</v>
      </c>
      <c r="B4284" s="1" t="s">
        <v>708</v>
      </c>
      <c r="C4284" s="1" t="s">
        <v>28</v>
      </c>
      <c r="D4284" s="1">
        <v>2017</v>
      </c>
      <c r="E4284" s="1" t="s">
        <v>797</v>
      </c>
      <c r="F4284" s="1" t="s">
        <v>796</v>
      </c>
      <c r="G4284" s="1" t="s">
        <v>702</v>
      </c>
      <c r="H4284" s="1" t="s">
        <v>7</v>
      </c>
      <c r="I4284" s="1">
        <v>6.9903773000000002E-2</v>
      </c>
      <c r="J4284" s="1">
        <v>16.7</v>
      </c>
      <c r="K4284" s="1">
        <v>188.62139999999999</v>
      </c>
      <c r="L4284" s="1">
        <v>3.8</v>
      </c>
    </row>
    <row r="4285" spans="1:12" x14ac:dyDescent="0.2">
      <c r="A4285" s="1" t="s">
        <v>6</v>
      </c>
      <c r="B4285" s="1" t="s">
        <v>106</v>
      </c>
      <c r="C4285" s="1" t="s">
        <v>25</v>
      </c>
      <c r="D4285" s="1">
        <v>2017</v>
      </c>
      <c r="E4285" s="1" t="s">
        <v>797</v>
      </c>
      <c r="F4285" s="1" t="s">
        <v>796</v>
      </c>
      <c r="G4285" s="1" t="s">
        <v>702</v>
      </c>
      <c r="H4285" s="1" t="s">
        <v>7</v>
      </c>
      <c r="I4285" s="1">
        <v>3.1261583000000003E-2</v>
      </c>
      <c r="J4285" s="1">
        <v>14</v>
      </c>
      <c r="K4285" s="1">
        <v>52.564</v>
      </c>
      <c r="L4285" s="1">
        <v>3.8</v>
      </c>
    </row>
    <row r="4286" spans="1:12" x14ac:dyDescent="0.2">
      <c r="A4286" s="1" t="s">
        <v>6</v>
      </c>
      <c r="B4286" s="1" t="s">
        <v>553</v>
      </c>
      <c r="C4286" s="1" t="s">
        <v>10</v>
      </c>
      <c r="D4286" s="1">
        <v>2017</v>
      </c>
      <c r="E4286" s="1" t="s">
        <v>797</v>
      </c>
      <c r="F4286" s="1" t="s">
        <v>796</v>
      </c>
      <c r="G4286" s="1" t="s">
        <v>702</v>
      </c>
      <c r="H4286" s="1" t="s">
        <v>7</v>
      </c>
      <c r="I4286" s="1">
        <v>6.3805138999999997E-2</v>
      </c>
      <c r="J4286" s="1">
        <v>9.8000000000000007</v>
      </c>
      <c r="K4286" s="1">
        <v>117.3492</v>
      </c>
      <c r="L4286" s="1">
        <v>3.8</v>
      </c>
    </row>
    <row r="4287" spans="1:12" x14ac:dyDescent="0.2">
      <c r="A4287" s="1" t="s">
        <v>6</v>
      </c>
      <c r="B4287" s="1" t="s">
        <v>968</v>
      </c>
      <c r="C4287" s="1" t="s">
        <v>10</v>
      </c>
      <c r="D4287" s="1">
        <v>2017</v>
      </c>
      <c r="E4287" s="1" t="s">
        <v>797</v>
      </c>
      <c r="F4287" s="1" t="s">
        <v>796</v>
      </c>
      <c r="G4287" s="1" t="s">
        <v>702</v>
      </c>
      <c r="H4287" s="1" t="s">
        <v>7</v>
      </c>
      <c r="I4287" s="1">
        <v>2.4986330000000001E-2</v>
      </c>
      <c r="J4287" s="1">
        <v>10.5</v>
      </c>
      <c r="K4287" s="1">
        <v>216.7508</v>
      </c>
      <c r="L4287" s="1">
        <v>3.8</v>
      </c>
    </row>
    <row r="4288" spans="1:12" x14ac:dyDescent="0.2">
      <c r="A4288" s="1" t="s">
        <v>6</v>
      </c>
      <c r="B4288" s="1" t="s">
        <v>329</v>
      </c>
      <c r="C4288" s="1" t="s">
        <v>14</v>
      </c>
      <c r="D4288" s="1">
        <v>2017</v>
      </c>
      <c r="E4288" s="1" t="s">
        <v>797</v>
      </c>
      <c r="F4288" s="1" t="s">
        <v>796</v>
      </c>
      <c r="G4288" s="1" t="s">
        <v>702</v>
      </c>
      <c r="H4288" s="1" t="s">
        <v>7</v>
      </c>
      <c r="I4288" s="1">
        <v>1.0937229E-2</v>
      </c>
      <c r="J4288" s="1">
        <v>6.63</v>
      </c>
      <c r="K4288" s="1">
        <v>55.858800000000002</v>
      </c>
      <c r="L4288" s="1">
        <v>3.8</v>
      </c>
    </row>
    <row r="4289" spans="1:12" x14ac:dyDescent="0.2">
      <c r="A4289" s="1" t="s">
        <v>6</v>
      </c>
      <c r="B4289" s="1" t="s">
        <v>1240</v>
      </c>
      <c r="C4289" s="1" t="s">
        <v>14</v>
      </c>
      <c r="D4289" s="1">
        <v>2017</v>
      </c>
      <c r="E4289" s="1" t="s">
        <v>797</v>
      </c>
      <c r="F4289" s="1" t="s">
        <v>796</v>
      </c>
      <c r="G4289" s="1" t="s">
        <v>702</v>
      </c>
      <c r="H4289" s="1" t="s">
        <v>7</v>
      </c>
      <c r="I4289" s="1">
        <v>2.1002640999999999E-2</v>
      </c>
      <c r="J4289" s="1">
        <v>9.2850000000000001</v>
      </c>
      <c r="K4289" s="1">
        <v>161.15780000000001</v>
      </c>
      <c r="L4289" s="1">
        <v>3.8</v>
      </c>
    </row>
    <row r="4290" spans="1:12" x14ac:dyDescent="0.2">
      <c r="A4290" s="1" t="s">
        <v>6</v>
      </c>
      <c r="B4290" s="1" t="s">
        <v>1526</v>
      </c>
      <c r="C4290" s="1" t="s">
        <v>19</v>
      </c>
      <c r="D4290" s="1">
        <v>2017</v>
      </c>
      <c r="E4290" s="1" t="s">
        <v>797</v>
      </c>
      <c r="F4290" s="1" t="s">
        <v>796</v>
      </c>
      <c r="G4290" s="1" t="s">
        <v>702</v>
      </c>
      <c r="H4290" s="1" t="s">
        <v>7</v>
      </c>
      <c r="I4290" s="1">
        <v>0.151925271</v>
      </c>
      <c r="J4290" s="1">
        <v>6.11</v>
      </c>
      <c r="K4290" s="1">
        <v>46.608600000000003</v>
      </c>
      <c r="L4290" s="1">
        <v>3.8</v>
      </c>
    </row>
    <row r="4291" spans="1:12" x14ac:dyDescent="0.2">
      <c r="A4291" s="1" t="s">
        <v>21</v>
      </c>
      <c r="B4291" s="1" t="s">
        <v>1166</v>
      </c>
      <c r="C4291" s="1" t="s">
        <v>171</v>
      </c>
      <c r="D4291" s="1">
        <v>2017</v>
      </c>
      <c r="E4291" s="1" t="s">
        <v>797</v>
      </c>
      <c r="F4291" s="1" t="s">
        <v>796</v>
      </c>
      <c r="G4291" s="1" t="s">
        <v>702</v>
      </c>
      <c r="H4291" s="1" t="s">
        <v>7</v>
      </c>
      <c r="I4291" s="1">
        <v>6.9403340999999993E-2</v>
      </c>
      <c r="J4291" s="1">
        <v>8.6</v>
      </c>
      <c r="K4291" s="1">
        <v>91.214600000000004</v>
      </c>
      <c r="L4291" s="1">
        <v>3.8</v>
      </c>
    </row>
    <row r="4292" spans="1:12" x14ac:dyDescent="0.2">
      <c r="A4292" s="1" t="s">
        <v>124</v>
      </c>
      <c r="B4292" s="1" t="s">
        <v>1104</v>
      </c>
      <c r="C4292" s="1" t="s">
        <v>112</v>
      </c>
      <c r="D4292" s="1">
        <v>2011</v>
      </c>
      <c r="E4292" s="1" t="s">
        <v>703</v>
      </c>
      <c r="F4292" s="1" t="s">
        <v>2</v>
      </c>
      <c r="G4292" s="1" t="s">
        <v>1</v>
      </c>
      <c r="H4292" s="1" t="s">
        <v>701</v>
      </c>
      <c r="I4292" s="1">
        <v>3.6360676000000001E-2</v>
      </c>
      <c r="J4292" s="1">
        <v>12.15</v>
      </c>
      <c r="K4292" s="1">
        <v>166.01840000000001</v>
      </c>
      <c r="L4292" s="1">
        <v>3.8</v>
      </c>
    </row>
    <row r="4293" spans="1:12" x14ac:dyDescent="0.2">
      <c r="A4293" s="1" t="s">
        <v>124</v>
      </c>
      <c r="B4293" s="1" t="s">
        <v>272</v>
      </c>
      <c r="C4293" s="1" t="s">
        <v>25</v>
      </c>
      <c r="D4293" s="1">
        <v>2011</v>
      </c>
      <c r="E4293" s="1" t="s">
        <v>703</v>
      </c>
      <c r="F4293" s="1" t="s">
        <v>2</v>
      </c>
      <c r="G4293" s="1" t="s">
        <v>1</v>
      </c>
      <c r="H4293" s="1" t="s">
        <v>701</v>
      </c>
      <c r="I4293" s="1">
        <v>4.0446145000000003E-2</v>
      </c>
      <c r="J4293" s="1">
        <v>10.1</v>
      </c>
      <c r="K4293" s="1">
        <v>118.11499999999999</v>
      </c>
      <c r="L4293" s="1">
        <v>3.8</v>
      </c>
    </row>
    <row r="4294" spans="1:12" x14ac:dyDescent="0.2">
      <c r="A4294" s="1" t="s">
        <v>124</v>
      </c>
      <c r="B4294" s="1" t="s">
        <v>241</v>
      </c>
      <c r="C4294" s="1" t="s">
        <v>10</v>
      </c>
      <c r="D4294" s="1">
        <v>2011</v>
      </c>
      <c r="E4294" s="1" t="s">
        <v>703</v>
      </c>
      <c r="F4294" s="1" t="s">
        <v>2</v>
      </c>
      <c r="G4294" s="1" t="s">
        <v>1</v>
      </c>
      <c r="H4294" s="1" t="s">
        <v>701</v>
      </c>
      <c r="I4294" s="1">
        <v>0.108253944</v>
      </c>
      <c r="J4294" s="1">
        <v>10.895</v>
      </c>
      <c r="K4294" s="1">
        <v>194.8794</v>
      </c>
      <c r="L4294" s="1">
        <v>3.8</v>
      </c>
    </row>
    <row r="4295" spans="1:12" x14ac:dyDescent="0.2">
      <c r="A4295" s="1" t="s">
        <v>124</v>
      </c>
      <c r="B4295" s="1" t="s">
        <v>1286</v>
      </c>
      <c r="C4295" s="1" t="s">
        <v>4</v>
      </c>
      <c r="D4295" s="1">
        <v>2011</v>
      </c>
      <c r="E4295" s="1" t="s">
        <v>703</v>
      </c>
      <c r="F4295" s="1" t="s">
        <v>2</v>
      </c>
      <c r="G4295" s="1" t="s">
        <v>1</v>
      </c>
      <c r="H4295" s="1" t="s">
        <v>701</v>
      </c>
      <c r="I4295" s="1">
        <v>2.0280475999999999E-2</v>
      </c>
      <c r="J4295" s="1">
        <v>15.2</v>
      </c>
      <c r="K4295" s="1">
        <v>49.103400000000001</v>
      </c>
      <c r="L4295" s="1">
        <v>3.8</v>
      </c>
    </row>
    <row r="4296" spans="1:12" x14ac:dyDescent="0.2">
      <c r="A4296" s="1" t="s">
        <v>124</v>
      </c>
      <c r="B4296" s="1" t="s">
        <v>874</v>
      </c>
      <c r="C4296" s="1" t="s">
        <v>171</v>
      </c>
      <c r="D4296" s="1">
        <v>2011</v>
      </c>
      <c r="E4296" s="1" t="s">
        <v>703</v>
      </c>
      <c r="F4296" s="1" t="s">
        <v>2</v>
      </c>
      <c r="G4296" s="1" t="s">
        <v>1</v>
      </c>
      <c r="H4296" s="1" t="s">
        <v>701</v>
      </c>
      <c r="I4296" s="1">
        <v>4.3828292999999997E-2</v>
      </c>
      <c r="J4296" s="1">
        <v>6.59</v>
      </c>
      <c r="K4296" s="1">
        <v>121.4098</v>
      </c>
      <c r="L4296" s="1">
        <v>3.8</v>
      </c>
    </row>
    <row r="4297" spans="1:12" x14ac:dyDescent="0.2">
      <c r="A4297" s="1" t="s">
        <v>124</v>
      </c>
      <c r="B4297" s="1" t="s">
        <v>189</v>
      </c>
      <c r="C4297" s="1" t="s">
        <v>171</v>
      </c>
      <c r="D4297" s="1">
        <v>2011</v>
      </c>
      <c r="E4297" s="1" t="s">
        <v>703</v>
      </c>
      <c r="F4297" s="1" t="s">
        <v>2</v>
      </c>
      <c r="G4297" s="1" t="s">
        <v>1</v>
      </c>
      <c r="H4297" s="1" t="s">
        <v>701</v>
      </c>
      <c r="I4297" s="1">
        <v>0.112402118</v>
      </c>
      <c r="J4297" s="1">
        <v>17.100000000000001</v>
      </c>
      <c r="K4297" s="1">
        <v>112.986</v>
      </c>
      <c r="L4297" s="1">
        <v>3.8</v>
      </c>
    </row>
    <row r="4298" spans="1:12" x14ac:dyDescent="0.2">
      <c r="A4298" s="1" t="s">
        <v>124</v>
      </c>
      <c r="B4298" s="1" t="s">
        <v>1404</v>
      </c>
      <c r="C4298" s="1" t="s">
        <v>14</v>
      </c>
      <c r="D4298" s="1">
        <v>2011</v>
      </c>
      <c r="E4298" s="1" t="s">
        <v>703</v>
      </c>
      <c r="F4298" s="1" t="s">
        <v>2</v>
      </c>
      <c r="G4298" s="1" t="s">
        <v>528</v>
      </c>
      <c r="H4298" s="1" t="s">
        <v>701</v>
      </c>
      <c r="I4298" s="1">
        <v>9.0480214000000003E-2</v>
      </c>
      <c r="J4298" s="1">
        <v>20.350000000000001</v>
      </c>
      <c r="K4298" s="1">
        <v>119.5466</v>
      </c>
      <c r="L4298" s="1">
        <v>3.8</v>
      </c>
    </row>
    <row r="4299" spans="1:12" x14ac:dyDescent="0.2">
      <c r="A4299" s="1" t="s">
        <v>6</v>
      </c>
      <c r="B4299" s="1" t="s">
        <v>1132</v>
      </c>
      <c r="C4299" s="1" t="s">
        <v>71</v>
      </c>
      <c r="D4299" s="1">
        <v>2011</v>
      </c>
      <c r="E4299" s="1" t="s">
        <v>703</v>
      </c>
      <c r="F4299" s="1" t="s">
        <v>2</v>
      </c>
      <c r="G4299" s="1" t="s">
        <v>528</v>
      </c>
      <c r="H4299" s="1" t="s">
        <v>701</v>
      </c>
      <c r="I4299" s="1">
        <v>0</v>
      </c>
      <c r="J4299" s="1">
        <v>20.100000000000001</v>
      </c>
      <c r="K4299" s="1">
        <v>152.23660000000001</v>
      </c>
      <c r="L4299" s="1">
        <v>3.8</v>
      </c>
    </row>
    <row r="4300" spans="1:12" x14ac:dyDescent="0.2">
      <c r="A4300" s="1" t="s">
        <v>6</v>
      </c>
      <c r="B4300" s="1" t="s">
        <v>937</v>
      </c>
      <c r="C4300" s="1" t="s">
        <v>10</v>
      </c>
      <c r="D4300" s="1">
        <v>2011</v>
      </c>
      <c r="E4300" s="1" t="s">
        <v>703</v>
      </c>
      <c r="F4300" s="1" t="s">
        <v>2</v>
      </c>
      <c r="G4300" s="1" t="s">
        <v>528</v>
      </c>
      <c r="H4300" s="1" t="s">
        <v>701</v>
      </c>
      <c r="I4300" s="1">
        <v>3.1685528999999997E-2</v>
      </c>
      <c r="J4300" s="1">
        <v>15.7</v>
      </c>
      <c r="K4300" s="1">
        <v>63.153599999999997</v>
      </c>
      <c r="L4300" s="1">
        <v>3.8</v>
      </c>
    </row>
    <row r="4301" spans="1:12" x14ac:dyDescent="0.2">
      <c r="A4301" s="1" t="s">
        <v>6</v>
      </c>
      <c r="B4301" s="1" t="s">
        <v>1127</v>
      </c>
      <c r="C4301" s="1" t="s">
        <v>10</v>
      </c>
      <c r="D4301" s="1">
        <v>2011</v>
      </c>
      <c r="E4301" s="1" t="s">
        <v>703</v>
      </c>
      <c r="F4301" s="1" t="s">
        <v>2</v>
      </c>
      <c r="G4301" s="1" t="s">
        <v>528</v>
      </c>
      <c r="H4301" s="1" t="s">
        <v>701</v>
      </c>
      <c r="I4301" s="1">
        <v>0.10985775</v>
      </c>
      <c r="J4301" s="1">
        <v>19</v>
      </c>
      <c r="K4301" s="1">
        <v>188.82140000000001</v>
      </c>
      <c r="L4301" s="1">
        <v>3.8</v>
      </c>
    </row>
    <row r="4302" spans="1:12" x14ac:dyDescent="0.2">
      <c r="A4302" s="1" t="s">
        <v>6</v>
      </c>
      <c r="B4302" s="1" t="s">
        <v>321</v>
      </c>
      <c r="C4302" s="1" t="s">
        <v>14</v>
      </c>
      <c r="D4302" s="1">
        <v>2011</v>
      </c>
      <c r="E4302" s="1" t="s">
        <v>703</v>
      </c>
      <c r="F4302" s="1" t="s">
        <v>2</v>
      </c>
      <c r="G4302" s="1" t="s">
        <v>528</v>
      </c>
      <c r="H4302" s="1" t="s">
        <v>701</v>
      </c>
      <c r="I4302" s="1">
        <v>0.14383178699999999</v>
      </c>
      <c r="J4302" s="1">
        <v>11.15</v>
      </c>
      <c r="K4302" s="1">
        <v>169.97900000000001</v>
      </c>
      <c r="L4302" s="1">
        <v>3.8</v>
      </c>
    </row>
    <row r="4303" spans="1:12" x14ac:dyDescent="0.2">
      <c r="A4303" s="1" t="s">
        <v>6</v>
      </c>
      <c r="B4303" s="1" t="s">
        <v>309</v>
      </c>
      <c r="C4303" s="1" t="s">
        <v>14</v>
      </c>
      <c r="D4303" s="1">
        <v>2011</v>
      </c>
      <c r="E4303" s="1" t="s">
        <v>703</v>
      </c>
      <c r="F4303" s="1" t="s">
        <v>2</v>
      </c>
      <c r="G4303" s="1" t="s">
        <v>702</v>
      </c>
      <c r="H4303" s="1" t="s">
        <v>701</v>
      </c>
      <c r="I4303" s="1">
        <v>7.7029194999999995E-2</v>
      </c>
      <c r="J4303" s="1">
        <v>20.6</v>
      </c>
      <c r="K4303" s="1">
        <v>177.23439999999999</v>
      </c>
      <c r="L4303" s="1">
        <v>3.8</v>
      </c>
    </row>
    <row r="4304" spans="1:12" x14ac:dyDescent="0.2">
      <c r="A4304" s="1" t="s">
        <v>16</v>
      </c>
      <c r="B4304" s="1" t="s">
        <v>534</v>
      </c>
      <c r="C4304" s="1" t="s">
        <v>14</v>
      </c>
      <c r="D4304" s="1">
        <v>2011</v>
      </c>
      <c r="E4304" s="1" t="s">
        <v>703</v>
      </c>
      <c r="F4304" s="1" t="s">
        <v>2</v>
      </c>
      <c r="G4304" s="1" t="s">
        <v>702</v>
      </c>
      <c r="H4304" s="1" t="s">
        <v>701</v>
      </c>
      <c r="I4304" s="1">
        <v>3.4942397E-2</v>
      </c>
      <c r="J4304" s="1">
        <v>19.850000000000001</v>
      </c>
      <c r="K4304" s="1">
        <v>61.919400000000003</v>
      </c>
      <c r="L4304" s="1">
        <v>3.8</v>
      </c>
    </row>
    <row r="4305" spans="1:12" x14ac:dyDescent="0.2">
      <c r="A4305" s="1" t="s">
        <v>295</v>
      </c>
      <c r="B4305" s="1" t="s">
        <v>1313</v>
      </c>
      <c r="C4305" s="1" t="s">
        <v>25</v>
      </c>
      <c r="D4305" s="1">
        <v>2014</v>
      </c>
      <c r="E4305" s="1" t="s">
        <v>529</v>
      </c>
      <c r="F4305" s="1" t="s">
        <v>2</v>
      </c>
      <c r="G4305" s="1" t="s">
        <v>528</v>
      </c>
      <c r="H4305" s="1" t="s">
        <v>7</v>
      </c>
      <c r="I4305" s="1">
        <v>8.2483516000000007E-2</v>
      </c>
      <c r="J4305" s="1">
        <v>19.5</v>
      </c>
      <c r="K4305" s="1">
        <v>179.2002</v>
      </c>
      <c r="L4305" s="1">
        <v>3.8</v>
      </c>
    </row>
    <row r="4306" spans="1:12" x14ac:dyDescent="0.2">
      <c r="A4306" s="1" t="s">
        <v>124</v>
      </c>
      <c r="B4306" s="1" t="s">
        <v>283</v>
      </c>
      <c r="C4306" s="1" t="s">
        <v>112</v>
      </c>
      <c r="D4306" s="1">
        <v>2014</v>
      </c>
      <c r="E4306" s="1" t="s">
        <v>529</v>
      </c>
      <c r="F4306" s="1" t="s">
        <v>2</v>
      </c>
      <c r="G4306" s="1" t="s">
        <v>528</v>
      </c>
      <c r="H4306" s="1" t="s">
        <v>7</v>
      </c>
      <c r="I4306" s="1">
        <v>4.8741487E-2</v>
      </c>
      <c r="J4306" s="1">
        <v>12.6</v>
      </c>
      <c r="K4306" s="1">
        <v>60.419400000000003</v>
      </c>
      <c r="L4306" s="1">
        <v>3.8</v>
      </c>
    </row>
    <row r="4307" spans="1:12" x14ac:dyDescent="0.2">
      <c r="A4307" s="1" t="s">
        <v>124</v>
      </c>
      <c r="B4307" s="1" t="s">
        <v>1226</v>
      </c>
      <c r="C4307" s="1" t="s">
        <v>17</v>
      </c>
      <c r="D4307" s="1">
        <v>2014</v>
      </c>
      <c r="E4307" s="1" t="s">
        <v>529</v>
      </c>
      <c r="F4307" s="1" t="s">
        <v>2</v>
      </c>
      <c r="G4307" s="1" t="s">
        <v>528</v>
      </c>
      <c r="H4307" s="1" t="s">
        <v>7</v>
      </c>
      <c r="I4307" s="1">
        <v>5.8298384000000002E-2</v>
      </c>
      <c r="J4307" s="1">
        <v>7.0750000000000002</v>
      </c>
      <c r="K4307" s="1">
        <v>145.81280000000001</v>
      </c>
      <c r="L4307" s="1">
        <v>3.8</v>
      </c>
    </row>
    <row r="4308" spans="1:12" x14ac:dyDescent="0.2">
      <c r="A4308" s="1" t="s">
        <v>124</v>
      </c>
      <c r="B4308" s="1" t="s">
        <v>887</v>
      </c>
      <c r="C4308" s="1" t="s">
        <v>10</v>
      </c>
      <c r="D4308" s="1">
        <v>2014</v>
      </c>
      <c r="E4308" s="1" t="s">
        <v>529</v>
      </c>
      <c r="F4308" s="1" t="s">
        <v>2</v>
      </c>
      <c r="G4308" s="1" t="s">
        <v>528</v>
      </c>
      <c r="H4308" s="1" t="s">
        <v>7</v>
      </c>
      <c r="I4308" s="1">
        <v>5.9797172000000003E-2</v>
      </c>
      <c r="J4308" s="1">
        <v>11.1</v>
      </c>
      <c r="K4308" s="1">
        <v>151.8366</v>
      </c>
      <c r="L4308" s="1">
        <v>3.8</v>
      </c>
    </row>
    <row r="4309" spans="1:12" x14ac:dyDescent="0.2">
      <c r="A4309" s="1" t="s">
        <v>124</v>
      </c>
      <c r="B4309" s="1" t="s">
        <v>233</v>
      </c>
      <c r="C4309" s="1" t="s">
        <v>10</v>
      </c>
      <c r="D4309" s="1">
        <v>2014</v>
      </c>
      <c r="E4309" s="1" t="s">
        <v>529</v>
      </c>
      <c r="F4309" s="1" t="s">
        <v>2</v>
      </c>
      <c r="G4309" s="1" t="s">
        <v>528</v>
      </c>
      <c r="H4309" s="1" t="s">
        <v>7</v>
      </c>
      <c r="I4309" s="1">
        <v>0.17422833800000001</v>
      </c>
      <c r="J4309" s="1">
        <v>17.7</v>
      </c>
      <c r="K4309" s="1">
        <v>117.18340000000001</v>
      </c>
      <c r="L4309" s="1">
        <v>3.8</v>
      </c>
    </row>
    <row r="4310" spans="1:12" x14ac:dyDescent="0.2">
      <c r="A4310" s="1" t="s">
        <v>124</v>
      </c>
      <c r="B4310" s="1" t="s">
        <v>1431</v>
      </c>
      <c r="C4310" s="1" t="s">
        <v>216</v>
      </c>
      <c r="D4310" s="1">
        <v>2014</v>
      </c>
      <c r="E4310" s="1" t="s">
        <v>529</v>
      </c>
      <c r="F4310" s="1" t="s">
        <v>2</v>
      </c>
      <c r="G4310" s="1" t="s">
        <v>528</v>
      </c>
      <c r="H4310" s="1" t="s">
        <v>7</v>
      </c>
      <c r="I4310" s="1">
        <v>7.1916750000000002E-2</v>
      </c>
      <c r="J4310" s="1">
        <v>8.3949999999999996</v>
      </c>
      <c r="K4310" s="1">
        <v>254.804</v>
      </c>
      <c r="L4310" s="1">
        <v>3.8</v>
      </c>
    </row>
    <row r="4311" spans="1:12" x14ac:dyDescent="0.2">
      <c r="A4311" s="1" t="s">
        <v>124</v>
      </c>
      <c r="B4311" s="1" t="s">
        <v>456</v>
      </c>
      <c r="C4311" s="1" t="s">
        <v>4</v>
      </c>
      <c r="D4311" s="1">
        <v>2014</v>
      </c>
      <c r="E4311" s="1" t="s">
        <v>529</v>
      </c>
      <c r="F4311" s="1" t="s">
        <v>2</v>
      </c>
      <c r="G4311" s="1" t="s">
        <v>528</v>
      </c>
      <c r="H4311" s="1" t="s">
        <v>7</v>
      </c>
      <c r="I4311" s="1">
        <v>0.152429537</v>
      </c>
      <c r="J4311" s="1">
        <v>7.68</v>
      </c>
      <c r="K4311" s="1">
        <v>85.522400000000005</v>
      </c>
      <c r="L4311" s="1">
        <v>3.8</v>
      </c>
    </row>
    <row r="4312" spans="1:12" x14ac:dyDescent="0.2">
      <c r="A4312" s="1" t="s">
        <v>124</v>
      </c>
      <c r="B4312" s="1" t="s">
        <v>451</v>
      </c>
      <c r="C4312" s="1" t="s">
        <v>4</v>
      </c>
      <c r="D4312" s="1">
        <v>2014</v>
      </c>
      <c r="E4312" s="1" t="s">
        <v>529</v>
      </c>
      <c r="F4312" s="1" t="s">
        <v>2</v>
      </c>
      <c r="G4312" s="1" t="s">
        <v>528</v>
      </c>
      <c r="H4312" s="1" t="s">
        <v>7</v>
      </c>
      <c r="I4312" s="1">
        <v>7.7169841000000003E-2</v>
      </c>
      <c r="J4312" s="1">
        <v>13.65</v>
      </c>
      <c r="K4312" s="1">
        <v>55.593000000000004</v>
      </c>
      <c r="L4312" s="1">
        <v>3.8</v>
      </c>
    </row>
    <row r="4313" spans="1:12" x14ac:dyDescent="0.2">
      <c r="A4313" s="1" t="s">
        <v>124</v>
      </c>
      <c r="B4313" s="1" t="s">
        <v>1468</v>
      </c>
      <c r="C4313" s="1" t="s">
        <v>171</v>
      </c>
      <c r="D4313" s="1">
        <v>2014</v>
      </c>
      <c r="E4313" s="1" t="s">
        <v>529</v>
      </c>
      <c r="F4313" s="1" t="s">
        <v>2</v>
      </c>
      <c r="G4313" s="1" t="s">
        <v>528</v>
      </c>
      <c r="H4313" s="1" t="s">
        <v>7</v>
      </c>
      <c r="I4313" s="1">
        <v>1.4262413E-2</v>
      </c>
      <c r="J4313" s="1">
        <v>19.5</v>
      </c>
      <c r="K4313" s="1">
        <v>57.1614</v>
      </c>
      <c r="L4313" s="1">
        <v>3.8</v>
      </c>
    </row>
    <row r="4314" spans="1:12" x14ac:dyDescent="0.2">
      <c r="A4314" s="1" t="s">
        <v>124</v>
      </c>
      <c r="B4314" s="1" t="s">
        <v>1157</v>
      </c>
      <c r="C4314" s="1" t="s">
        <v>165</v>
      </c>
      <c r="D4314" s="1">
        <v>2014</v>
      </c>
      <c r="E4314" s="1" t="s">
        <v>529</v>
      </c>
      <c r="F4314" s="1" t="s">
        <v>2</v>
      </c>
      <c r="G4314" s="1" t="s">
        <v>528</v>
      </c>
      <c r="H4314" s="1" t="s">
        <v>7</v>
      </c>
      <c r="I4314" s="1">
        <v>1.2089479E-2</v>
      </c>
      <c r="J4314" s="1">
        <v>13.1</v>
      </c>
      <c r="K4314" s="1">
        <v>189.85300000000001</v>
      </c>
      <c r="L4314" s="1">
        <v>3.8</v>
      </c>
    </row>
    <row r="4315" spans="1:12" x14ac:dyDescent="0.2">
      <c r="A4315" s="1" t="s">
        <v>124</v>
      </c>
      <c r="B4315" s="1" t="s">
        <v>1543</v>
      </c>
      <c r="C4315" s="1" t="s">
        <v>165</v>
      </c>
      <c r="D4315" s="1">
        <v>2014</v>
      </c>
      <c r="E4315" s="1" t="s">
        <v>529</v>
      </c>
      <c r="F4315" s="1" t="s">
        <v>2</v>
      </c>
      <c r="G4315" s="1" t="s">
        <v>528</v>
      </c>
      <c r="H4315" s="1" t="s">
        <v>7</v>
      </c>
      <c r="I4315" s="1">
        <v>1.3355306000000001E-2</v>
      </c>
      <c r="J4315" s="1">
        <v>16.350000000000001</v>
      </c>
      <c r="K4315" s="1">
        <v>105.52800000000001</v>
      </c>
      <c r="L4315" s="1">
        <v>3.8</v>
      </c>
    </row>
    <row r="4316" spans="1:12" x14ac:dyDescent="0.2">
      <c r="A4316" s="1" t="s">
        <v>6</v>
      </c>
      <c r="B4316" s="1" t="s">
        <v>843</v>
      </c>
      <c r="C4316" s="1" t="s">
        <v>28</v>
      </c>
      <c r="D4316" s="1">
        <v>2014</v>
      </c>
      <c r="E4316" s="1" t="s">
        <v>529</v>
      </c>
      <c r="F4316" s="1" t="s">
        <v>2</v>
      </c>
      <c r="G4316" s="1" t="s">
        <v>528</v>
      </c>
      <c r="H4316" s="1" t="s">
        <v>7</v>
      </c>
      <c r="I4316" s="1">
        <v>6.5729039000000003E-2</v>
      </c>
      <c r="J4316" s="1">
        <v>6.0350000000000001</v>
      </c>
      <c r="K4316" s="1">
        <v>188.32400000000001</v>
      </c>
      <c r="L4316" s="1">
        <v>3.8</v>
      </c>
    </row>
    <row r="4317" spans="1:12" x14ac:dyDescent="0.2">
      <c r="A4317" s="1" t="s">
        <v>6</v>
      </c>
      <c r="B4317" s="1" t="s">
        <v>388</v>
      </c>
      <c r="C4317" s="1" t="s">
        <v>28</v>
      </c>
      <c r="D4317" s="1">
        <v>2014</v>
      </c>
      <c r="E4317" s="1" t="s">
        <v>529</v>
      </c>
      <c r="F4317" s="1" t="s">
        <v>2</v>
      </c>
      <c r="G4317" s="1" t="s">
        <v>528</v>
      </c>
      <c r="H4317" s="1" t="s">
        <v>7</v>
      </c>
      <c r="I4317" s="1">
        <v>2.4875871000000001E-2</v>
      </c>
      <c r="J4317" s="1">
        <v>10.3</v>
      </c>
      <c r="K4317" s="1">
        <v>173.04220000000001</v>
      </c>
      <c r="L4317" s="1">
        <v>3.8</v>
      </c>
    </row>
    <row r="4318" spans="1:12" x14ac:dyDescent="0.2">
      <c r="A4318" s="1" t="s">
        <v>6</v>
      </c>
      <c r="B4318" s="1" t="s">
        <v>979</v>
      </c>
      <c r="C4318" s="1" t="s">
        <v>28</v>
      </c>
      <c r="D4318" s="1">
        <v>2014</v>
      </c>
      <c r="E4318" s="1" t="s">
        <v>529</v>
      </c>
      <c r="F4318" s="1" t="s">
        <v>2</v>
      </c>
      <c r="G4318" s="1" t="s">
        <v>528</v>
      </c>
      <c r="H4318" s="1" t="s">
        <v>7</v>
      </c>
      <c r="I4318" s="1">
        <v>0</v>
      </c>
      <c r="J4318" s="1">
        <v>20.2</v>
      </c>
      <c r="K4318" s="1">
        <v>197.21100000000001</v>
      </c>
      <c r="L4318" s="1">
        <v>3.8</v>
      </c>
    </row>
    <row r="4319" spans="1:12" x14ac:dyDescent="0.2">
      <c r="A4319" s="1" t="s">
        <v>6</v>
      </c>
      <c r="B4319" s="1" t="s">
        <v>1465</v>
      </c>
      <c r="C4319" s="1" t="s">
        <v>25</v>
      </c>
      <c r="D4319" s="1">
        <v>2014</v>
      </c>
      <c r="E4319" s="1" t="s">
        <v>529</v>
      </c>
      <c r="F4319" s="1" t="s">
        <v>2</v>
      </c>
      <c r="G4319" s="1" t="s">
        <v>528</v>
      </c>
      <c r="H4319" s="1" t="s">
        <v>7</v>
      </c>
      <c r="I4319" s="1">
        <v>4.0172077E-2</v>
      </c>
      <c r="J4319" s="1">
        <v>8.6</v>
      </c>
      <c r="K4319" s="1">
        <v>188.553</v>
      </c>
      <c r="L4319" s="1">
        <v>3.8</v>
      </c>
    </row>
    <row r="4320" spans="1:12" x14ac:dyDescent="0.2">
      <c r="A4320" s="1" t="s">
        <v>6</v>
      </c>
      <c r="B4320" s="1" t="s">
        <v>1345</v>
      </c>
      <c r="C4320" s="1" t="s">
        <v>25</v>
      </c>
      <c r="D4320" s="1">
        <v>2014</v>
      </c>
      <c r="E4320" s="1" t="s">
        <v>529</v>
      </c>
      <c r="F4320" s="1" t="s">
        <v>2</v>
      </c>
      <c r="G4320" s="1" t="s">
        <v>528</v>
      </c>
      <c r="H4320" s="1" t="s">
        <v>7</v>
      </c>
      <c r="I4320" s="1">
        <v>8.1849120000000008E-3</v>
      </c>
      <c r="J4320" s="1">
        <v>16.75</v>
      </c>
      <c r="K4320" s="1">
        <v>101.26739999999999</v>
      </c>
      <c r="L4320" s="1">
        <v>3.8</v>
      </c>
    </row>
    <row r="4321" spans="1:12" x14ac:dyDescent="0.2">
      <c r="A4321" s="1" t="s">
        <v>6</v>
      </c>
      <c r="B4321" s="1" t="s">
        <v>1354</v>
      </c>
      <c r="C4321" s="1" t="s">
        <v>17</v>
      </c>
      <c r="D4321" s="1">
        <v>2014</v>
      </c>
      <c r="E4321" s="1" t="s">
        <v>529</v>
      </c>
      <c r="F4321" s="1" t="s">
        <v>2</v>
      </c>
      <c r="G4321" s="1" t="s">
        <v>528</v>
      </c>
      <c r="H4321" s="1" t="s">
        <v>7</v>
      </c>
      <c r="I4321" s="1">
        <v>1.4781046000000001E-2</v>
      </c>
      <c r="J4321" s="1">
        <v>20.25</v>
      </c>
      <c r="K4321" s="1">
        <v>193.81620000000001</v>
      </c>
      <c r="L4321" s="1">
        <v>3.8</v>
      </c>
    </row>
    <row r="4322" spans="1:12" x14ac:dyDescent="0.2">
      <c r="A4322" s="1" t="s">
        <v>6</v>
      </c>
      <c r="B4322" s="1" t="s">
        <v>76</v>
      </c>
      <c r="C4322" s="1" t="s">
        <v>71</v>
      </c>
      <c r="D4322" s="1">
        <v>2014</v>
      </c>
      <c r="E4322" s="1" t="s">
        <v>529</v>
      </c>
      <c r="F4322" s="1" t="s">
        <v>2</v>
      </c>
      <c r="G4322" s="1" t="s">
        <v>528</v>
      </c>
      <c r="H4322" s="1" t="s">
        <v>7</v>
      </c>
      <c r="I4322" s="1">
        <v>6.6121872999999998E-2</v>
      </c>
      <c r="J4322" s="1">
        <v>15.15</v>
      </c>
      <c r="K4322" s="1">
        <v>145.67599999999999</v>
      </c>
      <c r="L4322" s="1">
        <v>3.8</v>
      </c>
    </row>
    <row r="4323" spans="1:12" x14ac:dyDescent="0.2">
      <c r="A4323" s="1" t="s">
        <v>6</v>
      </c>
      <c r="B4323" s="1" t="s">
        <v>48</v>
      </c>
      <c r="C4323" s="1" t="s">
        <v>47</v>
      </c>
      <c r="D4323" s="1">
        <v>2014</v>
      </c>
      <c r="E4323" s="1" t="s">
        <v>529</v>
      </c>
      <c r="F4323" s="1" t="s">
        <v>2</v>
      </c>
      <c r="G4323" s="1" t="s">
        <v>528</v>
      </c>
      <c r="H4323" s="1" t="s">
        <v>7</v>
      </c>
      <c r="I4323" s="1">
        <v>7.6058483999999996E-2</v>
      </c>
      <c r="J4323" s="1">
        <v>17.600000000000001</v>
      </c>
      <c r="K4323" s="1">
        <v>111.8202</v>
      </c>
      <c r="L4323" s="1">
        <v>3.8</v>
      </c>
    </row>
    <row r="4324" spans="1:12" x14ac:dyDescent="0.2">
      <c r="A4324" s="1" t="s">
        <v>6</v>
      </c>
      <c r="B4324" s="1" t="s">
        <v>1119</v>
      </c>
      <c r="C4324" s="1" t="s">
        <v>14</v>
      </c>
      <c r="D4324" s="1">
        <v>2014</v>
      </c>
      <c r="E4324" s="1" t="s">
        <v>529</v>
      </c>
      <c r="F4324" s="1" t="s">
        <v>2</v>
      </c>
      <c r="G4324" s="1" t="s">
        <v>528</v>
      </c>
      <c r="H4324" s="1" t="s">
        <v>7</v>
      </c>
      <c r="I4324" s="1">
        <v>0.125170423</v>
      </c>
      <c r="J4324" s="1">
        <v>13.5</v>
      </c>
      <c r="K4324" s="1">
        <v>261.49099999999999</v>
      </c>
      <c r="L4324" s="1">
        <v>3.8</v>
      </c>
    </row>
    <row r="4325" spans="1:12" x14ac:dyDescent="0.2">
      <c r="A4325" s="1" t="s">
        <v>6</v>
      </c>
      <c r="B4325" s="1" t="s">
        <v>1509</v>
      </c>
      <c r="C4325" s="1" t="s">
        <v>14</v>
      </c>
      <c r="D4325" s="1">
        <v>2014</v>
      </c>
      <c r="E4325" s="1" t="s">
        <v>529</v>
      </c>
      <c r="F4325" s="1" t="s">
        <v>2</v>
      </c>
      <c r="G4325" s="1" t="s">
        <v>528</v>
      </c>
      <c r="H4325" s="1" t="s">
        <v>7</v>
      </c>
      <c r="I4325" s="1">
        <v>9.9305139999999997E-3</v>
      </c>
      <c r="J4325" s="1">
        <v>14.85</v>
      </c>
      <c r="K4325" s="1">
        <v>157.46299999999999</v>
      </c>
      <c r="L4325" s="1">
        <v>3.8</v>
      </c>
    </row>
    <row r="4326" spans="1:12" x14ac:dyDescent="0.2">
      <c r="A4326" s="1" t="s">
        <v>295</v>
      </c>
      <c r="B4326" s="1" t="s">
        <v>913</v>
      </c>
      <c r="C4326" s="1" t="s">
        <v>112</v>
      </c>
      <c r="D4326" s="1">
        <v>2022</v>
      </c>
      <c r="E4326" s="1" t="s">
        <v>3</v>
      </c>
      <c r="F4326" s="1" t="s">
        <v>2</v>
      </c>
      <c r="G4326" s="1" t="s">
        <v>1</v>
      </c>
      <c r="H4326" s="1" t="s">
        <v>0</v>
      </c>
      <c r="I4326" s="1">
        <v>1.1134397000000001E-2</v>
      </c>
      <c r="J4326" s="1">
        <v>10.6</v>
      </c>
      <c r="K4326" s="1">
        <v>42.845399999999998</v>
      </c>
      <c r="L4326" s="1">
        <v>3.8</v>
      </c>
    </row>
    <row r="4327" spans="1:12" x14ac:dyDescent="0.2">
      <c r="A4327" s="1" t="s">
        <v>124</v>
      </c>
      <c r="B4327" s="1" t="s">
        <v>1187</v>
      </c>
      <c r="C4327" s="1" t="s">
        <v>28</v>
      </c>
      <c r="D4327" s="1">
        <v>2022</v>
      </c>
      <c r="E4327" s="1" t="s">
        <v>3</v>
      </c>
      <c r="F4327" s="1" t="s">
        <v>2</v>
      </c>
      <c r="G4327" s="1" t="s">
        <v>1</v>
      </c>
      <c r="H4327" s="1" t="s">
        <v>0</v>
      </c>
      <c r="I4327" s="1">
        <v>2.1518434999999999E-2</v>
      </c>
      <c r="J4327" s="1">
        <v>20.7</v>
      </c>
      <c r="K4327" s="1">
        <v>157.52879999999999</v>
      </c>
      <c r="L4327" s="1">
        <v>3.8</v>
      </c>
    </row>
    <row r="4328" spans="1:12" x14ac:dyDescent="0.2">
      <c r="A4328" s="1" t="s">
        <v>124</v>
      </c>
      <c r="B4328" s="1" t="s">
        <v>1300</v>
      </c>
      <c r="C4328" s="1" t="s">
        <v>17</v>
      </c>
      <c r="D4328" s="1">
        <v>2022</v>
      </c>
      <c r="E4328" s="1" t="s">
        <v>3</v>
      </c>
      <c r="F4328" s="1" t="s">
        <v>2</v>
      </c>
      <c r="G4328" s="1" t="s">
        <v>1</v>
      </c>
      <c r="H4328" s="1" t="s">
        <v>0</v>
      </c>
      <c r="I4328" s="1">
        <v>2.5583714E-2</v>
      </c>
      <c r="J4328" s="1">
        <v>5.44</v>
      </c>
      <c r="K4328" s="1">
        <v>239.15379999999999</v>
      </c>
      <c r="L4328" s="1">
        <v>3.8</v>
      </c>
    </row>
    <row r="4329" spans="1:12" x14ac:dyDescent="0.2">
      <c r="A4329" s="1" t="s">
        <v>124</v>
      </c>
      <c r="B4329" s="1" t="s">
        <v>906</v>
      </c>
      <c r="C4329" s="1" t="s">
        <v>17</v>
      </c>
      <c r="D4329" s="1">
        <v>2022</v>
      </c>
      <c r="E4329" s="1" t="s">
        <v>3</v>
      </c>
      <c r="F4329" s="1" t="s">
        <v>2</v>
      </c>
      <c r="G4329" s="1" t="s">
        <v>1</v>
      </c>
      <c r="H4329" s="1" t="s">
        <v>0</v>
      </c>
      <c r="I4329" s="1">
        <v>3.8610722E-2</v>
      </c>
      <c r="J4329" s="1">
        <v>6.92</v>
      </c>
      <c r="K4329" s="1">
        <v>61.485199999999999</v>
      </c>
      <c r="L4329" s="1">
        <v>3.8</v>
      </c>
    </row>
    <row r="4330" spans="1:12" x14ac:dyDescent="0.2">
      <c r="A4330" s="1" t="s">
        <v>124</v>
      </c>
      <c r="B4330" s="1" t="s">
        <v>1093</v>
      </c>
      <c r="C4330" s="1" t="s">
        <v>17</v>
      </c>
      <c r="D4330" s="1">
        <v>2022</v>
      </c>
      <c r="E4330" s="1" t="s">
        <v>3</v>
      </c>
      <c r="F4330" s="1" t="s">
        <v>2</v>
      </c>
      <c r="G4330" s="1" t="s">
        <v>1</v>
      </c>
      <c r="H4330" s="1" t="s">
        <v>0</v>
      </c>
      <c r="I4330" s="1">
        <v>6.0792264999999998E-2</v>
      </c>
      <c r="J4330" s="1">
        <v>16.75</v>
      </c>
      <c r="K4330" s="1">
        <v>170.41059999999999</v>
      </c>
      <c r="L4330" s="1">
        <v>3.8</v>
      </c>
    </row>
    <row r="4331" spans="1:12" x14ac:dyDescent="0.2">
      <c r="A4331" s="1" t="s">
        <v>124</v>
      </c>
      <c r="B4331" s="1" t="s">
        <v>263</v>
      </c>
      <c r="C4331" s="1" t="s">
        <v>17</v>
      </c>
      <c r="D4331" s="1">
        <v>2022</v>
      </c>
      <c r="E4331" s="1" t="s">
        <v>3</v>
      </c>
      <c r="F4331" s="1" t="s">
        <v>2</v>
      </c>
      <c r="G4331" s="1" t="s">
        <v>1</v>
      </c>
      <c r="H4331" s="1" t="s">
        <v>0</v>
      </c>
      <c r="I4331" s="1">
        <v>7.4931201000000003E-2</v>
      </c>
      <c r="J4331" s="1">
        <v>20.100000000000001</v>
      </c>
      <c r="K4331" s="1">
        <v>108.9228</v>
      </c>
      <c r="L4331" s="1">
        <v>3.8</v>
      </c>
    </row>
    <row r="4332" spans="1:12" x14ac:dyDescent="0.2">
      <c r="A4332" s="1" t="s">
        <v>124</v>
      </c>
      <c r="B4332" s="1" t="s">
        <v>661</v>
      </c>
      <c r="C4332" s="1" t="s">
        <v>17</v>
      </c>
      <c r="D4332" s="1">
        <v>2022</v>
      </c>
      <c r="E4332" s="1" t="s">
        <v>3</v>
      </c>
      <c r="F4332" s="1" t="s">
        <v>2</v>
      </c>
      <c r="G4332" s="1" t="s">
        <v>1</v>
      </c>
      <c r="H4332" s="1" t="s">
        <v>0</v>
      </c>
      <c r="I4332" s="1">
        <v>4.3011277000000001E-2</v>
      </c>
      <c r="J4332" s="1">
        <v>20.7</v>
      </c>
      <c r="K4332" s="1">
        <v>177.2028</v>
      </c>
      <c r="L4332" s="1">
        <v>3.8</v>
      </c>
    </row>
    <row r="4333" spans="1:12" x14ac:dyDescent="0.2">
      <c r="A4333" s="1" t="s">
        <v>124</v>
      </c>
      <c r="B4333" s="1" t="s">
        <v>245</v>
      </c>
      <c r="C4333" s="1" t="s">
        <v>71</v>
      </c>
      <c r="D4333" s="1">
        <v>2022</v>
      </c>
      <c r="E4333" s="1" t="s">
        <v>3</v>
      </c>
      <c r="F4333" s="1" t="s">
        <v>2</v>
      </c>
      <c r="G4333" s="1" t="s">
        <v>1</v>
      </c>
      <c r="H4333" s="1" t="s">
        <v>0</v>
      </c>
      <c r="I4333" s="1">
        <v>1.3869039E-2</v>
      </c>
      <c r="J4333" s="1">
        <v>15.35</v>
      </c>
      <c r="K4333" s="1">
        <v>62.516800000000003</v>
      </c>
      <c r="L4333" s="1">
        <v>3.8</v>
      </c>
    </row>
    <row r="4334" spans="1:12" x14ac:dyDescent="0.2">
      <c r="A4334" s="1" t="s">
        <v>124</v>
      </c>
      <c r="B4334" s="1" t="s">
        <v>1033</v>
      </c>
      <c r="C4334" s="1" t="s">
        <v>71</v>
      </c>
      <c r="D4334" s="1">
        <v>2022</v>
      </c>
      <c r="E4334" s="1" t="s">
        <v>3</v>
      </c>
      <c r="F4334" s="1" t="s">
        <v>2</v>
      </c>
      <c r="G4334" s="1" t="s">
        <v>1</v>
      </c>
      <c r="H4334" s="1" t="s">
        <v>0</v>
      </c>
      <c r="I4334" s="1">
        <v>0.105104552</v>
      </c>
      <c r="J4334" s="1">
        <v>18.7</v>
      </c>
      <c r="K4334" s="1">
        <v>121.7072</v>
      </c>
      <c r="L4334" s="1">
        <v>3.8</v>
      </c>
    </row>
    <row r="4335" spans="1:12" x14ac:dyDescent="0.2">
      <c r="A4335" s="1" t="s">
        <v>124</v>
      </c>
      <c r="B4335" s="1" t="s">
        <v>1315</v>
      </c>
      <c r="C4335" s="1" t="s">
        <v>4</v>
      </c>
      <c r="D4335" s="1">
        <v>2022</v>
      </c>
      <c r="E4335" s="1" t="s">
        <v>3</v>
      </c>
      <c r="F4335" s="1" t="s">
        <v>2</v>
      </c>
      <c r="G4335" s="1" t="s">
        <v>1</v>
      </c>
      <c r="H4335" s="1" t="s">
        <v>0</v>
      </c>
      <c r="I4335" s="1">
        <v>7.3678663000000005E-2</v>
      </c>
      <c r="J4335" s="1">
        <v>10</v>
      </c>
      <c r="K4335" s="1">
        <v>120.944</v>
      </c>
      <c r="L4335" s="1">
        <v>3.8</v>
      </c>
    </row>
    <row r="4336" spans="1:12" x14ac:dyDescent="0.2">
      <c r="A4336" s="1" t="s">
        <v>124</v>
      </c>
      <c r="B4336" s="1" t="s">
        <v>214</v>
      </c>
      <c r="C4336" s="1" t="s">
        <v>4</v>
      </c>
      <c r="D4336" s="1">
        <v>2022</v>
      </c>
      <c r="E4336" s="1" t="s">
        <v>3</v>
      </c>
      <c r="F4336" s="1" t="s">
        <v>2</v>
      </c>
      <c r="G4336" s="1" t="s">
        <v>1</v>
      </c>
      <c r="H4336" s="1" t="s">
        <v>0</v>
      </c>
      <c r="I4336" s="1">
        <v>3.7734334000000001E-2</v>
      </c>
      <c r="J4336" s="1">
        <v>11.6</v>
      </c>
      <c r="K4336" s="1">
        <v>98.104200000000006</v>
      </c>
      <c r="L4336" s="1">
        <v>3.8</v>
      </c>
    </row>
    <row r="4337" spans="1:12" x14ac:dyDescent="0.2">
      <c r="A4337" s="1" t="s">
        <v>124</v>
      </c>
      <c r="B4337" s="1" t="s">
        <v>1018</v>
      </c>
      <c r="C4337" s="1" t="s">
        <v>4</v>
      </c>
      <c r="D4337" s="1">
        <v>2022</v>
      </c>
      <c r="E4337" s="1" t="s">
        <v>3</v>
      </c>
      <c r="F4337" s="1" t="s">
        <v>2</v>
      </c>
      <c r="G4337" s="1" t="s">
        <v>1</v>
      </c>
      <c r="H4337" s="1" t="s">
        <v>0</v>
      </c>
      <c r="I4337" s="1">
        <v>4.1907647999999999E-2</v>
      </c>
      <c r="J4337" s="1">
        <v>12.35</v>
      </c>
      <c r="K4337" s="1">
        <v>36.221600000000002</v>
      </c>
      <c r="L4337" s="1">
        <v>3.8</v>
      </c>
    </row>
    <row r="4338" spans="1:12" x14ac:dyDescent="0.2">
      <c r="A4338" s="1" t="s">
        <v>124</v>
      </c>
      <c r="B4338" s="1" t="s">
        <v>215</v>
      </c>
      <c r="C4338" s="1" t="s">
        <v>4</v>
      </c>
      <c r="D4338" s="1">
        <v>2022</v>
      </c>
      <c r="E4338" s="1" t="s">
        <v>3</v>
      </c>
      <c r="F4338" s="1" t="s">
        <v>2</v>
      </c>
      <c r="G4338" s="1" t="s">
        <v>1</v>
      </c>
      <c r="H4338" s="1" t="s">
        <v>0</v>
      </c>
      <c r="I4338" s="1">
        <v>1.2689327E-2</v>
      </c>
      <c r="J4338" s="1">
        <v>16.5</v>
      </c>
      <c r="K4338" s="1">
        <v>39.750599999999999</v>
      </c>
      <c r="L4338" s="1">
        <v>3.8</v>
      </c>
    </row>
    <row r="4339" spans="1:12" x14ac:dyDescent="0.2">
      <c r="A4339" s="1" t="s">
        <v>124</v>
      </c>
      <c r="B4339" s="1" t="s">
        <v>1486</v>
      </c>
      <c r="C4339" s="1" t="s">
        <v>4</v>
      </c>
      <c r="D4339" s="1">
        <v>2022</v>
      </c>
      <c r="E4339" s="1" t="s">
        <v>3</v>
      </c>
      <c r="F4339" s="1" t="s">
        <v>2</v>
      </c>
      <c r="G4339" s="1" t="s">
        <v>1</v>
      </c>
      <c r="H4339" s="1" t="s">
        <v>0</v>
      </c>
      <c r="I4339" s="1">
        <v>0.114066204</v>
      </c>
      <c r="J4339" s="1">
        <v>21.25</v>
      </c>
      <c r="K4339" s="1">
        <v>233.03</v>
      </c>
      <c r="L4339" s="1">
        <v>3.8</v>
      </c>
    </row>
    <row r="4340" spans="1:12" x14ac:dyDescent="0.2">
      <c r="A4340" s="1" t="s">
        <v>124</v>
      </c>
      <c r="B4340" s="1" t="s">
        <v>1443</v>
      </c>
      <c r="C4340" s="1" t="s">
        <v>171</v>
      </c>
      <c r="D4340" s="1">
        <v>2022</v>
      </c>
      <c r="E4340" s="1" t="s">
        <v>3</v>
      </c>
      <c r="F4340" s="1" t="s">
        <v>2</v>
      </c>
      <c r="G4340" s="1" t="s">
        <v>1</v>
      </c>
      <c r="H4340" s="1" t="s">
        <v>0</v>
      </c>
      <c r="I4340" s="1">
        <v>4.4991294000000001E-2</v>
      </c>
      <c r="J4340" s="1">
        <v>7.1050000000000004</v>
      </c>
      <c r="K4340" s="1">
        <v>59.2562</v>
      </c>
      <c r="L4340" s="1">
        <v>3.8</v>
      </c>
    </row>
    <row r="4341" spans="1:12" x14ac:dyDescent="0.2">
      <c r="A4341" s="1" t="s">
        <v>124</v>
      </c>
      <c r="B4341" s="1" t="s">
        <v>1542</v>
      </c>
      <c r="C4341" s="1" t="s">
        <v>171</v>
      </c>
      <c r="D4341" s="1">
        <v>2022</v>
      </c>
      <c r="E4341" s="1" t="s">
        <v>3</v>
      </c>
      <c r="F4341" s="1" t="s">
        <v>2</v>
      </c>
      <c r="G4341" s="1" t="s">
        <v>1</v>
      </c>
      <c r="H4341" s="1" t="s">
        <v>0</v>
      </c>
      <c r="I4341" s="1">
        <v>6.4022881000000004E-2</v>
      </c>
      <c r="J4341" s="1">
        <v>10.695</v>
      </c>
      <c r="K4341" s="1">
        <v>36.084800000000001</v>
      </c>
      <c r="L4341" s="1">
        <v>3.8</v>
      </c>
    </row>
    <row r="4342" spans="1:12" x14ac:dyDescent="0.2">
      <c r="A4342" s="1" t="s">
        <v>124</v>
      </c>
      <c r="B4342" s="1" t="s">
        <v>756</v>
      </c>
      <c r="C4342" s="1" t="s">
        <v>47</v>
      </c>
      <c r="D4342" s="1">
        <v>2022</v>
      </c>
      <c r="E4342" s="1" t="s">
        <v>3</v>
      </c>
      <c r="F4342" s="1" t="s">
        <v>2</v>
      </c>
      <c r="G4342" s="1" t="s">
        <v>1</v>
      </c>
      <c r="H4342" s="1" t="s">
        <v>0</v>
      </c>
      <c r="I4342" s="1">
        <v>9.8814720999999994E-2</v>
      </c>
      <c r="J4342" s="1">
        <v>10.8</v>
      </c>
      <c r="K4342" s="1">
        <v>100.5042</v>
      </c>
      <c r="L4342" s="1">
        <v>3.8</v>
      </c>
    </row>
    <row r="4343" spans="1:12" x14ac:dyDescent="0.2">
      <c r="A4343" s="1" t="s">
        <v>124</v>
      </c>
      <c r="B4343" s="1" t="s">
        <v>1365</v>
      </c>
      <c r="C4343" s="1" t="s">
        <v>165</v>
      </c>
      <c r="D4343" s="1">
        <v>2022</v>
      </c>
      <c r="E4343" s="1" t="s">
        <v>3</v>
      </c>
      <c r="F4343" s="1" t="s">
        <v>2</v>
      </c>
      <c r="G4343" s="1" t="s">
        <v>1</v>
      </c>
      <c r="H4343" s="1" t="s">
        <v>0</v>
      </c>
      <c r="I4343" s="1">
        <v>4.7290067999999998E-2</v>
      </c>
      <c r="J4343" s="1">
        <v>5.5</v>
      </c>
      <c r="K4343" s="1">
        <v>100.5016</v>
      </c>
      <c r="L4343" s="1">
        <v>3.8</v>
      </c>
    </row>
    <row r="4344" spans="1:12" x14ac:dyDescent="0.2">
      <c r="A4344" s="1" t="s">
        <v>124</v>
      </c>
      <c r="B4344" s="1" t="s">
        <v>1155</v>
      </c>
      <c r="C4344" s="1" t="s">
        <v>14</v>
      </c>
      <c r="D4344" s="1">
        <v>2022</v>
      </c>
      <c r="E4344" s="1" t="s">
        <v>3</v>
      </c>
      <c r="F4344" s="1" t="s">
        <v>2</v>
      </c>
      <c r="G4344" s="1" t="s">
        <v>1</v>
      </c>
      <c r="H4344" s="1" t="s">
        <v>0</v>
      </c>
      <c r="I4344" s="1">
        <v>0.16290352499999999</v>
      </c>
      <c r="J4344" s="1">
        <v>10.85</v>
      </c>
      <c r="K4344" s="1">
        <v>104.9622</v>
      </c>
      <c r="L4344" s="1">
        <v>3.8</v>
      </c>
    </row>
    <row r="4345" spans="1:12" x14ac:dyDescent="0.2">
      <c r="A4345" s="1" t="s">
        <v>124</v>
      </c>
      <c r="B4345" s="1" t="s">
        <v>1058</v>
      </c>
      <c r="C4345" s="1" t="s">
        <v>14</v>
      </c>
      <c r="D4345" s="1">
        <v>2022</v>
      </c>
      <c r="E4345" s="1" t="s">
        <v>3</v>
      </c>
      <c r="F4345" s="1" t="s">
        <v>2</v>
      </c>
      <c r="G4345" s="1" t="s">
        <v>1</v>
      </c>
      <c r="H4345" s="1" t="s">
        <v>0</v>
      </c>
      <c r="I4345" s="1">
        <v>1.5341139E-2</v>
      </c>
      <c r="J4345" s="1">
        <v>18.25</v>
      </c>
      <c r="K4345" s="1">
        <v>200.00839999999999</v>
      </c>
      <c r="L4345" s="1">
        <v>3.8</v>
      </c>
    </row>
    <row r="4346" spans="1:12" x14ac:dyDescent="0.2">
      <c r="A4346" s="1" t="s">
        <v>124</v>
      </c>
      <c r="B4346" s="1" t="s">
        <v>593</v>
      </c>
      <c r="C4346" s="1" t="s">
        <v>19</v>
      </c>
      <c r="D4346" s="1">
        <v>2022</v>
      </c>
      <c r="E4346" s="1" t="s">
        <v>3</v>
      </c>
      <c r="F4346" s="1" t="s">
        <v>2</v>
      </c>
      <c r="G4346" s="1" t="s">
        <v>1</v>
      </c>
      <c r="H4346" s="1" t="s">
        <v>0</v>
      </c>
      <c r="I4346" s="1">
        <v>4.1112693999999998E-2</v>
      </c>
      <c r="J4346" s="1">
        <v>11.6</v>
      </c>
      <c r="K4346" s="1">
        <v>142.0154</v>
      </c>
      <c r="L4346" s="1">
        <v>3.8</v>
      </c>
    </row>
    <row r="4347" spans="1:12" x14ac:dyDescent="0.2">
      <c r="A4347" s="1" t="s">
        <v>124</v>
      </c>
      <c r="B4347" s="1" t="s">
        <v>1149</v>
      </c>
      <c r="C4347" s="1" t="s">
        <v>19</v>
      </c>
      <c r="D4347" s="1">
        <v>2022</v>
      </c>
      <c r="E4347" s="1" t="s">
        <v>3</v>
      </c>
      <c r="F4347" s="1" t="s">
        <v>2</v>
      </c>
      <c r="G4347" s="1" t="s">
        <v>1</v>
      </c>
      <c r="H4347" s="1" t="s">
        <v>0</v>
      </c>
      <c r="I4347" s="1">
        <v>2.4756031000000001E-2</v>
      </c>
      <c r="J4347" s="1">
        <v>19.7</v>
      </c>
      <c r="K4347" s="1">
        <v>83.859200000000001</v>
      </c>
      <c r="L4347" s="1">
        <v>3.8</v>
      </c>
    </row>
    <row r="4348" spans="1:12" x14ac:dyDescent="0.2">
      <c r="A4348" s="1" t="s">
        <v>6</v>
      </c>
      <c r="B4348" s="1" t="s">
        <v>843</v>
      </c>
      <c r="C4348" s="1" t="s">
        <v>28</v>
      </c>
      <c r="D4348" s="1">
        <v>2022</v>
      </c>
      <c r="E4348" s="1" t="s">
        <v>3</v>
      </c>
      <c r="F4348" s="1" t="s">
        <v>2</v>
      </c>
      <c r="G4348" s="1" t="s">
        <v>1</v>
      </c>
      <c r="H4348" s="1" t="s">
        <v>0</v>
      </c>
      <c r="I4348" s="1">
        <v>6.6051758000000002E-2</v>
      </c>
      <c r="J4348" s="1">
        <v>6.0350000000000001</v>
      </c>
      <c r="K4348" s="1">
        <v>187.72399999999999</v>
      </c>
      <c r="L4348" s="1">
        <v>3.8</v>
      </c>
    </row>
    <row r="4349" spans="1:12" x14ac:dyDescent="0.2">
      <c r="A4349" s="1" t="s">
        <v>6</v>
      </c>
      <c r="B4349" s="1" t="s">
        <v>1147</v>
      </c>
      <c r="C4349" s="1" t="s">
        <v>28</v>
      </c>
      <c r="D4349" s="1">
        <v>2022</v>
      </c>
      <c r="E4349" s="1" t="s">
        <v>3</v>
      </c>
      <c r="F4349" s="1" t="s">
        <v>2</v>
      </c>
      <c r="G4349" s="1" t="s">
        <v>1</v>
      </c>
      <c r="H4349" s="1" t="s">
        <v>0</v>
      </c>
      <c r="I4349" s="1">
        <v>3.0274175E-2</v>
      </c>
      <c r="J4349" s="1">
        <v>8.3000000000000007</v>
      </c>
      <c r="K4349" s="1">
        <v>98.538399999999996</v>
      </c>
      <c r="L4349" s="1">
        <v>3.8</v>
      </c>
    </row>
    <row r="4350" spans="1:12" x14ac:dyDescent="0.2">
      <c r="A4350" s="1" t="s">
        <v>6</v>
      </c>
      <c r="B4350" s="1" t="s">
        <v>828</v>
      </c>
      <c r="C4350" s="1" t="s">
        <v>25</v>
      </c>
      <c r="D4350" s="1">
        <v>2022</v>
      </c>
      <c r="E4350" s="1" t="s">
        <v>3</v>
      </c>
      <c r="F4350" s="1" t="s">
        <v>2</v>
      </c>
      <c r="G4350" s="1" t="s">
        <v>1</v>
      </c>
      <c r="H4350" s="1" t="s">
        <v>0</v>
      </c>
      <c r="I4350" s="1">
        <v>3.0819396999999998E-2</v>
      </c>
      <c r="J4350" s="1">
        <v>19.5</v>
      </c>
      <c r="K4350" s="1">
        <v>86.054000000000002</v>
      </c>
      <c r="L4350" s="1">
        <v>3.8</v>
      </c>
    </row>
    <row r="4351" spans="1:12" x14ac:dyDescent="0.2">
      <c r="A4351" s="1" t="s">
        <v>6</v>
      </c>
      <c r="B4351" s="1" t="s">
        <v>1311</v>
      </c>
      <c r="C4351" s="1" t="s">
        <v>17</v>
      </c>
      <c r="D4351" s="1">
        <v>2022</v>
      </c>
      <c r="E4351" s="1" t="s">
        <v>3</v>
      </c>
      <c r="F4351" s="1" t="s">
        <v>2</v>
      </c>
      <c r="G4351" s="1" t="s">
        <v>1</v>
      </c>
      <c r="H4351" s="1" t="s">
        <v>0</v>
      </c>
      <c r="I4351" s="1">
        <v>0.114581955</v>
      </c>
      <c r="J4351" s="1">
        <v>20.7</v>
      </c>
      <c r="K4351" s="1">
        <v>94.343599999999995</v>
      </c>
      <c r="L4351" s="1">
        <v>3.8</v>
      </c>
    </row>
    <row r="4352" spans="1:12" x14ac:dyDescent="0.2">
      <c r="A4352" s="1" t="s">
        <v>6</v>
      </c>
      <c r="B4352" s="1" t="s">
        <v>1320</v>
      </c>
      <c r="C4352" s="1" t="s">
        <v>10</v>
      </c>
      <c r="D4352" s="1">
        <v>2022</v>
      </c>
      <c r="E4352" s="1" t="s">
        <v>3</v>
      </c>
      <c r="F4352" s="1" t="s">
        <v>2</v>
      </c>
      <c r="G4352" s="1" t="s">
        <v>1</v>
      </c>
      <c r="H4352" s="1" t="s">
        <v>0</v>
      </c>
      <c r="I4352" s="1">
        <v>5.4066567000000003E-2</v>
      </c>
      <c r="J4352" s="1">
        <v>5.7850000000000001</v>
      </c>
      <c r="K4352" s="1">
        <v>87.085599999999999</v>
      </c>
      <c r="L4352" s="1">
        <v>3.8</v>
      </c>
    </row>
    <row r="4353" spans="1:12" x14ac:dyDescent="0.2">
      <c r="A4353" s="1" t="s">
        <v>6</v>
      </c>
      <c r="B4353" s="1" t="s">
        <v>1331</v>
      </c>
      <c r="C4353" s="1" t="s">
        <v>10</v>
      </c>
      <c r="D4353" s="1">
        <v>2022</v>
      </c>
      <c r="E4353" s="1" t="s">
        <v>3</v>
      </c>
      <c r="F4353" s="1" t="s">
        <v>2</v>
      </c>
      <c r="G4353" s="1" t="s">
        <v>1</v>
      </c>
      <c r="H4353" s="1" t="s">
        <v>0</v>
      </c>
      <c r="I4353" s="1">
        <v>0.166032929</v>
      </c>
      <c r="J4353" s="1">
        <v>13.15</v>
      </c>
      <c r="K4353" s="1">
        <v>170.87639999999999</v>
      </c>
      <c r="L4353" s="1">
        <v>3.8</v>
      </c>
    </row>
    <row r="4354" spans="1:12" x14ac:dyDescent="0.2">
      <c r="A4354" s="1" t="s">
        <v>6</v>
      </c>
      <c r="B4354" s="1" t="s">
        <v>1128</v>
      </c>
      <c r="C4354" s="1" t="s">
        <v>10</v>
      </c>
      <c r="D4354" s="1">
        <v>2022</v>
      </c>
      <c r="E4354" s="1" t="s">
        <v>3</v>
      </c>
      <c r="F4354" s="1" t="s">
        <v>2</v>
      </c>
      <c r="G4354" s="1" t="s">
        <v>1</v>
      </c>
      <c r="H4354" s="1" t="s">
        <v>0</v>
      </c>
      <c r="I4354" s="1">
        <v>1.6664252000000001E-2</v>
      </c>
      <c r="J4354" s="1">
        <v>17.7</v>
      </c>
      <c r="K4354" s="1">
        <v>47.903399999999998</v>
      </c>
      <c r="L4354" s="1">
        <v>3.8</v>
      </c>
    </row>
    <row r="4355" spans="1:12" x14ac:dyDescent="0.2">
      <c r="A4355" s="1" t="s">
        <v>295</v>
      </c>
      <c r="B4355" s="1" t="s">
        <v>1385</v>
      </c>
      <c r="C4355" s="1" t="s">
        <v>10</v>
      </c>
      <c r="D4355" s="1">
        <v>2018</v>
      </c>
      <c r="E4355" s="1" t="s">
        <v>13</v>
      </c>
      <c r="F4355" s="1" t="s">
        <v>2</v>
      </c>
      <c r="G4355" s="1" t="s">
        <v>1</v>
      </c>
      <c r="H4355" s="1" t="s">
        <v>12</v>
      </c>
      <c r="I4355" s="1">
        <v>3.8377013000000001E-2</v>
      </c>
      <c r="K4355" s="1">
        <v>211.55860000000001</v>
      </c>
      <c r="L4355" s="1">
        <v>3.8</v>
      </c>
    </row>
    <row r="4356" spans="1:12" x14ac:dyDescent="0.2">
      <c r="A4356" s="1" t="s">
        <v>124</v>
      </c>
      <c r="B4356" s="1" t="s">
        <v>1189</v>
      </c>
      <c r="C4356" s="1" t="s">
        <v>28</v>
      </c>
      <c r="D4356" s="1">
        <v>2018</v>
      </c>
      <c r="E4356" s="1" t="s">
        <v>13</v>
      </c>
      <c r="F4356" s="1" t="s">
        <v>2</v>
      </c>
      <c r="G4356" s="1" t="s">
        <v>1</v>
      </c>
      <c r="H4356" s="1" t="s">
        <v>12</v>
      </c>
      <c r="I4356" s="1">
        <v>1.3861607E-2</v>
      </c>
      <c r="K4356" s="1">
        <v>94.446200000000005</v>
      </c>
      <c r="L4356" s="1">
        <v>3.8</v>
      </c>
    </row>
    <row r="4357" spans="1:12" x14ac:dyDescent="0.2">
      <c r="A4357" s="1" t="s">
        <v>124</v>
      </c>
      <c r="B4357" s="1" t="s">
        <v>527</v>
      </c>
      <c r="C4357" s="1" t="s">
        <v>25</v>
      </c>
      <c r="D4357" s="1">
        <v>2018</v>
      </c>
      <c r="E4357" s="1" t="s">
        <v>13</v>
      </c>
      <c r="F4357" s="1" t="s">
        <v>2</v>
      </c>
      <c r="G4357" s="1" t="s">
        <v>1</v>
      </c>
      <c r="H4357" s="1" t="s">
        <v>12</v>
      </c>
      <c r="I4357" s="1">
        <v>7.7790204000000002E-2</v>
      </c>
      <c r="K4357" s="1">
        <v>93.080399999999997</v>
      </c>
      <c r="L4357" s="1">
        <v>3.8</v>
      </c>
    </row>
    <row r="4358" spans="1:12" x14ac:dyDescent="0.2">
      <c r="A4358" s="1" t="s">
        <v>124</v>
      </c>
      <c r="B4358" s="1" t="s">
        <v>1522</v>
      </c>
      <c r="C4358" s="1" t="s">
        <v>25</v>
      </c>
      <c r="D4358" s="1">
        <v>2018</v>
      </c>
      <c r="E4358" s="1" t="s">
        <v>13</v>
      </c>
      <c r="F4358" s="1" t="s">
        <v>2</v>
      </c>
      <c r="G4358" s="1" t="s">
        <v>1</v>
      </c>
      <c r="H4358" s="1" t="s">
        <v>12</v>
      </c>
      <c r="I4358" s="1">
        <v>2.5702129000000001E-2</v>
      </c>
      <c r="K4358" s="1">
        <v>262.62259999999998</v>
      </c>
      <c r="L4358" s="1">
        <v>3.8</v>
      </c>
    </row>
    <row r="4359" spans="1:12" x14ac:dyDescent="0.2">
      <c r="A4359" s="1" t="s">
        <v>124</v>
      </c>
      <c r="B4359" s="1" t="s">
        <v>1037</v>
      </c>
      <c r="C4359" s="1" t="s">
        <v>71</v>
      </c>
      <c r="D4359" s="1">
        <v>2018</v>
      </c>
      <c r="E4359" s="1" t="s">
        <v>13</v>
      </c>
      <c r="F4359" s="1" t="s">
        <v>2</v>
      </c>
      <c r="G4359" s="1" t="s">
        <v>1</v>
      </c>
      <c r="H4359" s="1" t="s">
        <v>12</v>
      </c>
      <c r="I4359" s="1">
        <v>1.8321361000000001E-2</v>
      </c>
      <c r="K4359" s="1">
        <v>255.3698</v>
      </c>
      <c r="L4359" s="1">
        <v>3.8</v>
      </c>
    </row>
    <row r="4360" spans="1:12" x14ac:dyDescent="0.2">
      <c r="A4360" s="1" t="s">
        <v>124</v>
      </c>
      <c r="B4360" s="1" t="s">
        <v>1531</v>
      </c>
      <c r="C4360" s="1" t="s">
        <v>10</v>
      </c>
      <c r="D4360" s="1">
        <v>2018</v>
      </c>
      <c r="E4360" s="1" t="s">
        <v>13</v>
      </c>
      <c r="F4360" s="1" t="s">
        <v>2</v>
      </c>
      <c r="G4360" s="1" t="s">
        <v>1</v>
      </c>
      <c r="H4360" s="1" t="s">
        <v>12</v>
      </c>
      <c r="I4360" s="1">
        <v>2.1498768000000001E-2</v>
      </c>
      <c r="K4360" s="1">
        <v>111.5228</v>
      </c>
      <c r="L4360" s="1">
        <v>3.8</v>
      </c>
    </row>
    <row r="4361" spans="1:12" x14ac:dyDescent="0.2">
      <c r="A4361" s="1" t="s">
        <v>124</v>
      </c>
      <c r="B4361" s="1" t="s">
        <v>1084</v>
      </c>
      <c r="C4361" s="1" t="s">
        <v>10</v>
      </c>
      <c r="D4361" s="1">
        <v>2018</v>
      </c>
      <c r="E4361" s="1" t="s">
        <v>13</v>
      </c>
      <c r="F4361" s="1" t="s">
        <v>2</v>
      </c>
      <c r="G4361" s="1" t="s">
        <v>1</v>
      </c>
      <c r="H4361" s="1" t="s">
        <v>12</v>
      </c>
      <c r="I4361" s="1">
        <v>5.7512480999999997E-2</v>
      </c>
      <c r="K4361" s="1">
        <v>62.553600000000003</v>
      </c>
      <c r="L4361" s="1">
        <v>3.8</v>
      </c>
    </row>
    <row r="4362" spans="1:12" x14ac:dyDescent="0.2">
      <c r="A4362" s="1" t="s">
        <v>124</v>
      </c>
      <c r="B4362" s="1" t="s">
        <v>1360</v>
      </c>
      <c r="C4362" s="1" t="s">
        <v>10</v>
      </c>
      <c r="D4362" s="1">
        <v>2018</v>
      </c>
      <c r="E4362" s="1" t="s">
        <v>13</v>
      </c>
      <c r="F4362" s="1" t="s">
        <v>2</v>
      </c>
      <c r="G4362" s="1" t="s">
        <v>1</v>
      </c>
      <c r="H4362" s="1" t="s">
        <v>12</v>
      </c>
      <c r="I4362" s="1">
        <v>1.5485016000000001E-2</v>
      </c>
      <c r="K4362" s="1">
        <v>185.6266</v>
      </c>
      <c r="L4362" s="1">
        <v>3.8</v>
      </c>
    </row>
    <row r="4363" spans="1:12" x14ac:dyDescent="0.2">
      <c r="A4363" s="1" t="s">
        <v>124</v>
      </c>
      <c r="B4363" s="1" t="s">
        <v>1293</v>
      </c>
      <c r="C4363" s="1" t="s">
        <v>10</v>
      </c>
      <c r="D4363" s="1">
        <v>2018</v>
      </c>
      <c r="E4363" s="1" t="s">
        <v>13</v>
      </c>
      <c r="F4363" s="1" t="s">
        <v>2</v>
      </c>
      <c r="G4363" s="1" t="s">
        <v>1</v>
      </c>
      <c r="H4363" s="1" t="s">
        <v>12</v>
      </c>
      <c r="I4363" s="1">
        <v>2.5612348E-2</v>
      </c>
      <c r="K4363" s="1">
        <v>168.2474</v>
      </c>
      <c r="L4363" s="1">
        <v>3.8</v>
      </c>
    </row>
    <row r="4364" spans="1:12" x14ac:dyDescent="0.2">
      <c r="A4364" s="1" t="s">
        <v>124</v>
      </c>
      <c r="B4364" s="1" t="s">
        <v>461</v>
      </c>
      <c r="C4364" s="1" t="s">
        <v>216</v>
      </c>
      <c r="D4364" s="1">
        <v>2018</v>
      </c>
      <c r="E4364" s="1" t="s">
        <v>13</v>
      </c>
      <c r="F4364" s="1" t="s">
        <v>2</v>
      </c>
      <c r="G4364" s="1" t="s">
        <v>1</v>
      </c>
      <c r="H4364" s="1" t="s">
        <v>12</v>
      </c>
      <c r="I4364" s="1">
        <v>0.13653256899999999</v>
      </c>
      <c r="K4364" s="1">
        <v>159.65780000000001</v>
      </c>
      <c r="L4364" s="1">
        <v>3.8</v>
      </c>
    </row>
    <row r="4365" spans="1:12" x14ac:dyDescent="0.2">
      <c r="A4365" s="1" t="s">
        <v>124</v>
      </c>
      <c r="B4365" s="1" t="s">
        <v>1170</v>
      </c>
      <c r="C4365" s="1" t="s">
        <v>216</v>
      </c>
      <c r="D4365" s="1">
        <v>2018</v>
      </c>
      <c r="E4365" s="1" t="s">
        <v>13</v>
      </c>
      <c r="F4365" s="1" t="s">
        <v>2</v>
      </c>
      <c r="G4365" s="1" t="s">
        <v>1</v>
      </c>
      <c r="H4365" s="1" t="s">
        <v>12</v>
      </c>
      <c r="I4365" s="1">
        <v>3.8549197E-2</v>
      </c>
      <c r="K4365" s="1">
        <v>127.53619999999999</v>
      </c>
      <c r="L4365" s="1">
        <v>3.8</v>
      </c>
    </row>
    <row r="4366" spans="1:12" x14ac:dyDescent="0.2">
      <c r="A4366" s="1" t="s">
        <v>124</v>
      </c>
      <c r="B4366" s="1" t="s">
        <v>1530</v>
      </c>
      <c r="C4366" s="1" t="s">
        <v>171</v>
      </c>
      <c r="D4366" s="1">
        <v>2018</v>
      </c>
      <c r="E4366" s="1" t="s">
        <v>13</v>
      </c>
      <c r="F4366" s="1" t="s">
        <v>2</v>
      </c>
      <c r="G4366" s="1" t="s">
        <v>1</v>
      </c>
      <c r="H4366" s="1" t="s">
        <v>12</v>
      </c>
      <c r="I4366" s="1">
        <v>7.7132215000000004E-2</v>
      </c>
      <c r="K4366" s="1">
        <v>197.411</v>
      </c>
      <c r="L4366" s="1">
        <v>3.8</v>
      </c>
    </row>
    <row r="4367" spans="1:12" x14ac:dyDescent="0.2">
      <c r="A4367" s="1" t="s">
        <v>124</v>
      </c>
      <c r="B4367" s="1" t="s">
        <v>1220</v>
      </c>
      <c r="C4367" s="1" t="s">
        <v>171</v>
      </c>
      <c r="D4367" s="1">
        <v>2018</v>
      </c>
      <c r="E4367" s="1" t="s">
        <v>13</v>
      </c>
      <c r="F4367" s="1" t="s">
        <v>2</v>
      </c>
      <c r="G4367" s="1" t="s">
        <v>1</v>
      </c>
      <c r="H4367" s="1" t="s">
        <v>12</v>
      </c>
      <c r="I4367" s="1">
        <v>0.16657250100000001</v>
      </c>
      <c r="K4367" s="1">
        <v>176.1712</v>
      </c>
      <c r="L4367" s="1">
        <v>3.8</v>
      </c>
    </row>
    <row r="4368" spans="1:12" x14ac:dyDescent="0.2">
      <c r="A4368" s="1" t="s">
        <v>124</v>
      </c>
      <c r="B4368" s="1" t="s">
        <v>1334</v>
      </c>
      <c r="C4368" s="1" t="s">
        <v>171</v>
      </c>
      <c r="D4368" s="1">
        <v>2018</v>
      </c>
      <c r="E4368" s="1" t="s">
        <v>13</v>
      </c>
      <c r="F4368" s="1" t="s">
        <v>2</v>
      </c>
      <c r="G4368" s="1" t="s">
        <v>1</v>
      </c>
      <c r="H4368" s="1" t="s">
        <v>12</v>
      </c>
      <c r="I4368" s="1">
        <v>8.6046569999999999E-3</v>
      </c>
      <c r="K4368" s="1">
        <v>123.1756</v>
      </c>
      <c r="L4368" s="1">
        <v>3.8</v>
      </c>
    </row>
    <row r="4369" spans="1:12" x14ac:dyDescent="0.2">
      <c r="A4369" s="1" t="s">
        <v>124</v>
      </c>
      <c r="B4369" s="1" t="s">
        <v>608</v>
      </c>
      <c r="C4369" s="1" t="s">
        <v>165</v>
      </c>
      <c r="D4369" s="1">
        <v>2018</v>
      </c>
      <c r="E4369" s="1" t="s">
        <v>13</v>
      </c>
      <c r="F4369" s="1" t="s">
        <v>2</v>
      </c>
      <c r="G4369" s="1" t="s">
        <v>1</v>
      </c>
      <c r="H4369" s="1" t="s">
        <v>12</v>
      </c>
      <c r="I4369" s="1">
        <v>3.9768320000000003E-2</v>
      </c>
      <c r="K4369" s="1">
        <v>83.990799999999993</v>
      </c>
      <c r="L4369" s="1">
        <v>3.8</v>
      </c>
    </row>
    <row r="4370" spans="1:12" x14ac:dyDescent="0.2">
      <c r="A4370" s="1" t="s">
        <v>124</v>
      </c>
      <c r="B4370" s="1" t="s">
        <v>1001</v>
      </c>
      <c r="C4370" s="1" t="s">
        <v>165</v>
      </c>
      <c r="D4370" s="1">
        <v>2018</v>
      </c>
      <c r="E4370" s="1" t="s">
        <v>13</v>
      </c>
      <c r="F4370" s="1" t="s">
        <v>2</v>
      </c>
      <c r="G4370" s="1" t="s">
        <v>1</v>
      </c>
      <c r="H4370" s="1" t="s">
        <v>12</v>
      </c>
      <c r="I4370" s="1">
        <v>7.3012870999999993E-2</v>
      </c>
      <c r="K4370" s="1">
        <v>67.514200000000002</v>
      </c>
      <c r="L4370" s="1">
        <v>3.8</v>
      </c>
    </row>
    <row r="4371" spans="1:12" x14ac:dyDescent="0.2">
      <c r="A4371" s="1" t="s">
        <v>124</v>
      </c>
      <c r="B4371" s="1" t="s">
        <v>860</v>
      </c>
      <c r="C4371" s="1" t="s">
        <v>163</v>
      </c>
      <c r="D4371" s="1">
        <v>2018</v>
      </c>
      <c r="E4371" s="1" t="s">
        <v>13</v>
      </c>
      <c r="F4371" s="1" t="s">
        <v>2</v>
      </c>
      <c r="G4371" s="1" t="s">
        <v>1</v>
      </c>
      <c r="H4371" s="1" t="s">
        <v>12</v>
      </c>
      <c r="I4371" s="1">
        <v>5.3764023000000001E-2</v>
      </c>
      <c r="K4371" s="1">
        <v>195.77680000000001</v>
      </c>
      <c r="L4371" s="1">
        <v>3.8</v>
      </c>
    </row>
    <row r="4372" spans="1:12" x14ac:dyDescent="0.2">
      <c r="A4372" s="1" t="s">
        <v>124</v>
      </c>
      <c r="B4372" s="1" t="s">
        <v>1541</v>
      </c>
      <c r="C4372" s="1" t="s">
        <v>14</v>
      </c>
      <c r="D4372" s="1">
        <v>2018</v>
      </c>
      <c r="E4372" s="1" t="s">
        <v>13</v>
      </c>
      <c r="F4372" s="1" t="s">
        <v>2</v>
      </c>
      <c r="G4372" s="1" t="s">
        <v>1</v>
      </c>
      <c r="H4372" s="1" t="s">
        <v>12</v>
      </c>
      <c r="I4372" s="1">
        <v>1.5693327999999999E-2</v>
      </c>
      <c r="K4372" s="1">
        <v>150.73660000000001</v>
      </c>
      <c r="L4372" s="1">
        <v>3.8</v>
      </c>
    </row>
    <row r="4373" spans="1:12" x14ac:dyDescent="0.2">
      <c r="A4373" s="1" t="s">
        <v>6</v>
      </c>
      <c r="B4373" s="1" t="s">
        <v>842</v>
      </c>
      <c r="C4373" s="1" t="s">
        <v>28</v>
      </c>
      <c r="D4373" s="1">
        <v>2018</v>
      </c>
      <c r="E4373" s="1" t="s">
        <v>13</v>
      </c>
      <c r="F4373" s="1" t="s">
        <v>2</v>
      </c>
      <c r="G4373" s="1" t="s">
        <v>1</v>
      </c>
      <c r="H4373" s="1" t="s">
        <v>12</v>
      </c>
      <c r="I4373" s="1">
        <v>0.12763896599999999</v>
      </c>
      <c r="K4373" s="1">
        <v>104.53319999999999</v>
      </c>
      <c r="L4373" s="1">
        <v>3.8</v>
      </c>
    </row>
    <row r="4374" spans="1:12" x14ac:dyDescent="0.2">
      <c r="A4374" s="1" t="s">
        <v>6</v>
      </c>
      <c r="B4374" s="1" t="s">
        <v>1332</v>
      </c>
      <c r="C4374" s="1" t="s">
        <v>25</v>
      </c>
      <c r="D4374" s="1">
        <v>2018</v>
      </c>
      <c r="E4374" s="1" t="s">
        <v>13</v>
      </c>
      <c r="F4374" s="1" t="s">
        <v>2</v>
      </c>
      <c r="G4374" s="1" t="s">
        <v>1</v>
      </c>
      <c r="H4374" s="1" t="s">
        <v>12</v>
      </c>
      <c r="I4374" s="1">
        <v>2.7214272000000001E-2</v>
      </c>
      <c r="K4374" s="1">
        <v>159.69200000000001</v>
      </c>
      <c r="L4374" s="1">
        <v>3.8</v>
      </c>
    </row>
    <row r="4375" spans="1:12" x14ac:dyDescent="0.2">
      <c r="A4375" s="1" t="s">
        <v>6</v>
      </c>
      <c r="B4375" s="1" t="s">
        <v>1142</v>
      </c>
      <c r="C4375" s="1" t="s">
        <v>25</v>
      </c>
      <c r="D4375" s="1">
        <v>2018</v>
      </c>
      <c r="E4375" s="1" t="s">
        <v>13</v>
      </c>
      <c r="F4375" s="1" t="s">
        <v>2</v>
      </c>
      <c r="G4375" s="1" t="s">
        <v>1</v>
      </c>
      <c r="H4375" s="1" t="s">
        <v>12</v>
      </c>
      <c r="I4375" s="1">
        <v>7.1806045999999998E-2</v>
      </c>
      <c r="K4375" s="1">
        <v>186.5924</v>
      </c>
      <c r="L4375" s="1">
        <v>3.8</v>
      </c>
    </row>
    <row r="4376" spans="1:12" x14ac:dyDescent="0.2">
      <c r="A4376" s="1" t="s">
        <v>6</v>
      </c>
      <c r="B4376" s="1" t="s">
        <v>380</v>
      </c>
      <c r="C4376" s="1" t="s">
        <v>25</v>
      </c>
      <c r="D4376" s="1">
        <v>2018</v>
      </c>
      <c r="E4376" s="1" t="s">
        <v>13</v>
      </c>
      <c r="F4376" s="1" t="s">
        <v>2</v>
      </c>
      <c r="G4376" s="1" t="s">
        <v>1</v>
      </c>
      <c r="H4376" s="1" t="s">
        <v>12</v>
      </c>
      <c r="I4376" s="1">
        <v>5.3361619999999998E-2</v>
      </c>
      <c r="K4376" s="1">
        <v>200.17420000000001</v>
      </c>
      <c r="L4376" s="1">
        <v>3.8</v>
      </c>
    </row>
    <row r="4377" spans="1:12" x14ac:dyDescent="0.2">
      <c r="A4377" s="1" t="s">
        <v>6</v>
      </c>
      <c r="B4377" s="1" t="s">
        <v>375</v>
      </c>
      <c r="C4377" s="1" t="s">
        <v>25</v>
      </c>
      <c r="D4377" s="1">
        <v>2018</v>
      </c>
      <c r="E4377" s="1" t="s">
        <v>13</v>
      </c>
      <c r="F4377" s="1" t="s">
        <v>2</v>
      </c>
      <c r="G4377" s="1" t="s">
        <v>1</v>
      </c>
      <c r="H4377" s="1" t="s">
        <v>12</v>
      </c>
      <c r="I4377" s="1">
        <v>0.13884628900000001</v>
      </c>
      <c r="K4377" s="1">
        <v>263.78840000000002</v>
      </c>
      <c r="L4377" s="1">
        <v>3.8</v>
      </c>
    </row>
    <row r="4378" spans="1:12" x14ac:dyDescent="0.2">
      <c r="A4378" s="1" t="s">
        <v>6</v>
      </c>
      <c r="B4378" s="1" t="s">
        <v>1124</v>
      </c>
      <c r="C4378" s="1" t="s">
        <v>47</v>
      </c>
      <c r="D4378" s="1">
        <v>2018</v>
      </c>
      <c r="E4378" s="1" t="s">
        <v>13</v>
      </c>
      <c r="F4378" s="1" t="s">
        <v>2</v>
      </c>
      <c r="G4378" s="1" t="s">
        <v>1</v>
      </c>
      <c r="H4378" s="1" t="s">
        <v>12</v>
      </c>
      <c r="I4378" s="1">
        <v>1.5016890999999999E-2</v>
      </c>
      <c r="K4378" s="1">
        <v>248.64080000000001</v>
      </c>
      <c r="L4378" s="1">
        <v>3.8</v>
      </c>
    </row>
    <row r="4379" spans="1:12" x14ac:dyDescent="0.2">
      <c r="A4379" s="1" t="s">
        <v>6</v>
      </c>
      <c r="B4379" s="1" t="s">
        <v>1512</v>
      </c>
      <c r="C4379" s="1" t="s">
        <v>47</v>
      </c>
      <c r="D4379" s="1">
        <v>2018</v>
      </c>
      <c r="E4379" s="1" t="s">
        <v>13</v>
      </c>
      <c r="F4379" s="1" t="s">
        <v>2</v>
      </c>
      <c r="G4379" s="1" t="s">
        <v>1</v>
      </c>
      <c r="H4379" s="1" t="s">
        <v>12</v>
      </c>
      <c r="I4379" s="1">
        <v>9.5635060999999993E-2</v>
      </c>
      <c r="K4379" s="1">
        <v>130.79419999999999</v>
      </c>
      <c r="L4379" s="1">
        <v>3.8</v>
      </c>
    </row>
    <row r="4380" spans="1:12" x14ac:dyDescent="0.2">
      <c r="A4380" s="1" t="s">
        <v>6</v>
      </c>
      <c r="B4380" s="1" t="s">
        <v>934</v>
      </c>
      <c r="C4380" s="1" t="s">
        <v>47</v>
      </c>
      <c r="D4380" s="1">
        <v>2018</v>
      </c>
      <c r="E4380" s="1" t="s">
        <v>13</v>
      </c>
      <c r="F4380" s="1" t="s">
        <v>2</v>
      </c>
      <c r="G4380" s="1" t="s">
        <v>1</v>
      </c>
      <c r="H4380" s="1" t="s">
        <v>12</v>
      </c>
      <c r="I4380" s="1">
        <v>9.6046303999999999E-2</v>
      </c>
      <c r="K4380" s="1">
        <v>178.7028</v>
      </c>
      <c r="L4380" s="1">
        <v>3.8</v>
      </c>
    </row>
    <row r="4381" spans="1:12" x14ac:dyDescent="0.2">
      <c r="A4381" s="1" t="s">
        <v>6</v>
      </c>
      <c r="B4381" s="1" t="s">
        <v>723</v>
      </c>
      <c r="C4381" s="1" t="s">
        <v>47</v>
      </c>
      <c r="D4381" s="1">
        <v>2018</v>
      </c>
      <c r="E4381" s="1" t="s">
        <v>13</v>
      </c>
      <c r="F4381" s="1" t="s">
        <v>2</v>
      </c>
      <c r="G4381" s="1" t="s">
        <v>1</v>
      </c>
      <c r="H4381" s="1" t="s">
        <v>12</v>
      </c>
      <c r="I4381" s="1">
        <v>4.9435597999999997E-2</v>
      </c>
      <c r="K4381" s="1">
        <v>209.7586</v>
      </c>
      <c r="L4381" s="1">
        <v>3.8</v>
      </c>
    </row>
    <row r="4382" spans="1:12" x14ac:dyDescent="0.2">
      <c r="A4382" s="1" t="s">
        <v>6</v>
      </c>
      <c r="B4382" s="1" t="s">
        <v>802</v>
      </c>
      <c r="C4382" s="1" t="s">
        <v>14</v>
      </c>
      <c r="D4382" s="1">
        <v>2018</v>
      </c>
      <c r="E4382" s="1" t="s">
        <v>13</v>
      </c>
      <c r="F4382" s="1" t="s">
        <v>2</v>
      </c>
      <c r="G4382" s="1" t="s">
        <v>1</v>
      </c>
      <c r="H4382" s="1" t="s">
        <v>12</v>
      </c>
      <c r="I4382" s="1">
        <v>1.2203914999999999E-2</v>
      </c>
      <c r="K4382" s="1">
        <v>133.22839999999999</v>
      </c>
      <c r="L4382" s="1">
        <v>3.8</v>
      </c>
    </row>
    <row r="4383" spans="1:12" x14ac:dyDescent="0.2">
      <c r="A4383" s="1" t="s">
        <v>21</v>
      </c>
      <c r="B4383" s="1" t="s">
        <v>1450</v>
      </c>
      <c r="C4383" s="1" t="s">
        <v>10</v>
      </c>
      <c r="D4383" s="1">
        <v>2018</v>
      </c>
      <c r="E4383" s="1" t="s">
        <v>13</v>
      </c>
      <c r="F4383" s="1" t="s">
        <v>2</v>
      </c>
      <c r="G4383" s="1" t="s">
        <v>1</v>
      </c>
      <c r="H4383" s="1" t="s">
        <v>12</v>
      </c>
      <c r="I4383" s="1">
        <v>2.9640604000000001E-2</v>
      </c>
      <c r="K4383" s="1">
        <v>40.813800000000001</v>
      </c>
      <c r="L4383" s="1">
        <v>3.8</v>
      </c>
    </row>
    <row r="4384" spans="1:12" x14ac:dyDescent="0.2">
      <c r="A4384" s="1" t="s">
        <v>6</v>
      </c>
      <c r="B4384" s="1" t="s">
        <v>340</v>
      </c>
      <c r="C4384" s="1" t="s">
        <v>10</v>
      </c>
      <c r="D4384" s="1">
        <v>2011</v>
      </c>
      <c r="E4384" s="1" t="s">
        <v>703</v>
      </c>
      <c r="F4384" s="1" t="s">
        <v>2</v>
      </c>
      <c r="G4384" s="1" t="s">
        <v>702</v>
      </c>
      <c r="H4384" s="1" t="s">
        <v>701</v>
      </c>
      <c r="I4384" s="1">
        <v>0</v>
      </c>
      <c r="J4384" s="1">
        <v>19.2</v>
      </c>
      <c r="K4384" s="1">
        <v>182.095</v>
      </c>
      <c r="L4384" s="1">
        <v>3.7</v>
      </c>
    </row>
    <row r="4385" spans="1:12" x14ac:dyDescent="0.2">
      <c r="A4385" s="1" t="s">
        <v>124</v>
      </c>
      <c r="B4385" s="1" t="s">
        <v>676</v>
      </c>
      <c r="C4385" s="1" t="s">
        <v>112</v>
      </c>
      <c r="D4385" s="1">
        <v>2015</v>
      </c>
      <c r="E4385" s="1" t="s">
        <v>922</v>
      </c>
      <c r="F4385" s="1" t="s">
        <v>796</v>
      </c>
      <c r="G4385" s="1" t="s">
        <v>702</v>
      </c>
      <c r="H4385" s="1" t="s">
        <v>7</v>
      </c>
      <c r="I4385" s="1">
        <v>0</v>
      </c>
      <c r="J4385" s="1">
        <v>17.850000000000001</v>
      </c>
      <c r="K4385" s="1">
        <v>93.143600000000006</v>
      </c>
      <c r="L4385" s="1">
        <v>3.7</v>
      </c>
    </row>
    <row r="4386" spans="1:12" x14ac:dyDescent="0.2">
      <c r="A4386" s="1" t="s">
        <v>6</v>
      </c>
      <c r="B4386" s="1" t="s">
        <v>1540</v>
      </c>
      <c r="C4386" s="1" t="s">
        <v>14</v>
      </c>
      <c r="D4386" s="1">
        <v>2018</v>
      </c>
      <c r="E4386" s="1" t="s">
        <v>13</v>
      </c>
      <c r="F4386" s="1" t="s">
        <v>2</v>
      </c>
      <c r="G4386" s="1" t="s">
        <v>1</v>
      </c>
      <c r="H4386" s="1" t="s">
        <v>12</v>
      </c>
      <c r="I4386" s="1">
        <v>0.123111453</v>
      </c>
      <c r="K4386" s="1">
        <v>36.987400000000001</v>
      </c>
      <c r="L4386" s="1">
        <v>3.7</v>
      </c>
    </row>
    <row r="4387" spans="1:12" x14ac:dyDescent="0.2">
      <c r="A4387" s="1" t="s">
        <v>6</v>
      </c>
      <c r="B4387" s="1" t="s">
        <v>1539</v>
      </c>
      <c r="C4387" s="1" t="s">
        <v>28</v>
      </c>
      <c r="D4387" s="1">
        <v>2016</v>
      </c>
      <c r="E4387" s="1" t="s">
        <v>1114</v>
      </c>
      <c r="F4387" s="1" t="s">
        <v>8</v>
      </c>
      <c r="G4387" s="1" t="s">
        <v>702</v>
      </c>
      <c r="H4387" s="1" t="s">
        <v>7</v>
      </c>
      <c r="I4387" s="1">
        <v>0.121632721</v>
      </c>
      <c r="J4387" s="1">
        <v>15.85</v>
      </c>
      <c r="K4387" s="1">
        <v>60.622</v>
      </c>
      <c r="L4387" s="1">
        <v>3.7</v>
      </c>
    </row>
    <row r="4388" spans="1:12" x14ac:dyDescent="0.2">
      <c r="A4388" s="1" t="s">
        <v>124</v>
      </c>
      <c r="B4388" s="1" t="s">
        <v>138</v>
      </c>
      <c r="C4388" s="1" t="s">
        <v>14</v>
      </c>
      <c r="D4388" s="1">
        <v>2016</v>
      </c>
      <c r="E4388" s="1" t="s">
        <v>1114</v>
      </c>
      <c r="F4388" s="1" t="s">
        <v>8</v>
      </c>
      <c r="G4388" s="1" t="s">
        <v>702</v>
      </c>
      <c r="H4388" s="1" t="s">
        <v>7</v>
      </c>
      <c r="I4388" s="1">
        <v>0.173481304</v>
      </c>
      <c r="J4388" s="1">
        <v>15.1</v>
      </c>
      <c r="K4388" s="1">
        <v>194.511</v>
      </c>
      <c r="L4388" s="1">
        <v>3.7</v>
      </c>
    </row>
    <row r="4389" spans="1:12" x14ac:dyDescent="0.2">
      <c r="A4389" s="1" t="s">
        <v>124</v>
      </c>
      <c r="B4389" s="1" t="s">
        <v>1066</v>
      </c>
      <c r="C4389" s="1" t="s">
        <v>171</v>
      </c>
      <c r="D4389" s="1">
        <v>2018</v>
      </c>
      <c r="E4389" s="1" t="s">
        <v>13</v>
      </c>
      <c r="F4389" s="1" t="s">
        <v>2</v>
      </c>
      <c r="G4389" s="1" t="s">
        <v>1</v>
      </c>
      <c r="H4389" s="1" t="s">
        <v>12</v>
      </c>
      <c r="I4389" s="1">
        <v>2.8459761E-2</v>
      </c>
      <c r="K4389" s="1">
        <v>149.9708</v>
      </c>
      <c r="L4389" s="1">
        <v>3.7</v>
      </c>
    </row>
    <row r="4390" spans="1:12" x14ac:dyDescent="0.2">
      <c r="A4390" s="1" t="s">
        <v>6</v>
      </c>
      <c r="B4390" s="1" t="s">
        <v>1238</v>
      </c>
      <c r="C4390" s="1" t="s">
        <v>19</v>
      </c>
      <c r="D4390" s="1">
        <v>2014</v>
      </c>
      <c r="E4390" s="1" t="s">
        <v>529</v>
      </c>
      <c r="F4390" s="1" t="s">
        <v>2</v>
      </c>
      <c r="G4390" s="1" t="s">
        <v>528</v>
      </c>
      <c r="H4390" s="1" t="s">
        <v>7</v>
      </c>
      <c r="I4390" s="1">
        <v>2.4832805999999999E-2</v>
      </c>
      <c r="J4390" s="1">
        <v>16.75</v>
      </c>
      <c r="K4390" s="1">
        <v>38.782200000000003</v>
      </c>
      <c r="L4390" s="1">
        <v>3.7</v>
      </c>
    </row>
    <row r="4391" spans="1:12" x14ac:dyDescent="0.2">
      <c r="A4391" s="1" t="s">
        <v>124</v>
      </c>
      <c r="B4391" s="1" t="s">
        <v>1279</v>
      </c>
      <c r="C4391" s="1" t="s">
        <v>171</v>
      </c>
      <c r="D4391" s="1">
        <v>2016</v>
      </c>
      <c r="E4391" s="1" t="s">
        <v>1114</v>
      </c>
      <c r="F4391" s="1" t="s">
        <v>8</v>
      </c>
      <c r="G4391" s="1" t="s">
        <v>702</v>
      </c>
      <c r="H4391" s="1" t="s">
        <v>7</v>
      </c>
      <c r="I4391" s="1">
        <v>7.6855627999999995E-2</v>
      </c>
      <c r="J4391" s="1">
        <v>7.2350000000000003</v>
      </c>
      <c r="K4391" s="1">
        <v>116.0492</v>
      </c>
      <c r="L4391" s="1">
        <v>3.7</v>
      </c>
    </row>
    <row r="4392" spans="1:12" x14ac:dyDescent="0.2">
      <c r="A4392" s="1" t="s">
        <v>124</v>
      </c>
      <c r="B4392" s="1" t="s">
        <v>1463</v>
      </c>
      <c r="C4392" s="1" t="s">
        <v>14</v>
      </c>
      <c r="D4392" s="1">
        <v>2017</v>
      </c>
      <c r="E4392" s="1" t="s">
        <v>797</v>
      </c>
      <c r="F4392" s="1" t="s">
        <v>796</v>
      </c>
      <c r="G4392" s="1" t="s">
        <v>702</v>
      </c>
      <c r="H4392" s="1" t="s">
        <v>7</v>
      </c>
      <c r="I4392" s="1">
        <v>0.155350299</v>
      </c>
      <c r="J4392" s="1">
        <v>21.25</v>
      </c>
      <c r="K4392" s="1">
        <v>178.23699999999999</v>
      </c>
      <c r="L4392" s="1">
        <v>3.7</v>
      </c>
    </row>
    <row r="4393" spans="1:12" x14ac:dyDescent="0.2">
      <c r="A4393" s="1" t="s">
        <v>124</v>
      </c>
      <c r="B4393" s="1" t="s">
        <v>773</v>
      </c>
      <c r="C4393" s="1" t="s">
        <v>10</v>
      </c>
      <c r="D4393" s="1">
        <v>2018</v>
      </c>
      <c r="E4393" s="1" t="s">
        <v>13</v>
      </c>
      <c r="F4393" s="1" t="s">
        <v>2</v>
      </c>
      <c r="G4393" s="1" t="s">
        <v>1</v>
      </c>
      <c r="H4393" s="1" t="s">
        <v>12</v>
      </c>
      <c r="I4393" s="1">
        <v>7.7367431E-2</v>
      </c>
      <c r="K4393" s="1">
        <v>97.009399999999999</v>
      </c>
      <c r="L4393" s="1">
        <v>3.7</v>
      </c>
    </row>
    <row r="4394" spans="1:12" x14ac:dyDescent="0.2">
      <c r="A4394" s="1" t="s">
        <v>124</v>
      </c>
      <c r="B4394" s="1" t="s">
        <v>1515</v>
      </c>
      <c r="C4394" s="1" t="s">
        <v>171</v>
      </c>
      <c r="D4394" s="1">
        <v>2018</v>
      </c>
      <c r="E4394" s="1" t="s">
        <v>13</v>
      </c>
      <c r="F4394" s="1" t="s">
        <v>2</v>
      </c>
      <c r="G4394" s="1" t="s">
        <v>1</v>
      </c>
      <c r="H4394" s="1" t="s">
        <v>12</v>
      </c>
      <c r="I4394" s="1">
        <v>2.5578526000000001E-2</v>
      </c>
      <c r="K4394" s="1">
        <v>198.80840000000001</v>
      </c>
      <c r="L4394" s="1">
        <v>3.7</v>
      </c>
    </row>
    <row r="4395" spans="1:12" x14ac:dyDescent="0.2">
      <c r="A4395" s="1" t="s">
        <v>16</v>
      </c>
      <c r="B4395" s="1" t="s">
        <v>833</v>
      </c>
      <c r="C4395" s="1" t="s">
        <v>25</v>
      </c>
      <c r="D4395" s="1">
        <v>2018</v>
      </c>
      <c r="E4395" s="1" t="s">
        <v>13</v>
      </c>
      <c r="F4395" s="1" t="s">
        <v>2</v>
      </c>
      <c r="G4395" s="1" t="s">
        <v>1</v>
      </c>
      <c r="H4395" s="1" t="s">
        <v>12</v>
      </c>
      <c r="I4395" s="1">
        <v>0.101338651</v>
      </c>
      <c r="K4395" s="1">
        <v>232.63</v>
      </c>
      <c r="L4395" s="1">
        <v>3.7</v>
      </c>
    </row>
    <row r="4396" spans="1:12" x14ac:dyDescent="0.2">
      <c r="A4396" s="1" t="s">
        <v>6</v>
      </c>
      <c r="B4396" s="1" t="s">
        <v>720</v>
      </c>
      <c r="C4396" s="1" t="s">
        <v>14</v>
      </c>
      <c r="D4396" s="1">
        <v>2018</v>
      </c>
      <c r="E4396" s="1" t="s">
        <v>1195</v>
      </c>
      <c r="F4396" s="1" t="s">
        <v>8</v>
      </c>
      <c r="G4396" s="1" t="s">
        <v>702</v>
      </c>
      <c r="H4396" s="1" t="s">
        <v>701</v>
      </c>
      <c r="I4396" s="1">
        <v>5.1643608000000001E-2</v>
      </c>
      <c r="K4396" s="1">
        <v>107.3622</v>
      </c>
      <c r="L4396" s="1">
        <v>3.7</v>
      </c>
    </row>
    <row r="4397" spans="1:12" x14ac:dyDescent="0.2">
      <c r="A4397" s="1" t="s">
        <v>124</v>
      </c>
      <c r="B4397" s="1" t="s">
        <v>691</v>
      </c>
      <c r="C4397" s="1" t="s">
        <v>28</v>
      </c>
      <c r="D4397" s="1">
        <v>2012</v>
      </c>
      <c r="E4397" s="1" t="s">
        <v>9</v>
      </c>
      <c r="F4397" s="1" t="s">
        <v>8</v>
      </c>
      <c r="G4397" s="1" t="s">
        <v>1</v>
      </c>
      <c r="H4397" s="1" t="s">
        <v>7</v>
      </c>
      <c r="I4397" s="1">
        <v>3.1452265E-2</v>
      </c>
      <c r="J4397" s="1">
        <v>8.1950000000000003</v>
      </c>
      <c r="K4397" s="1">
        <v>94.346199999999996</v>
      </c>
      <c r="L4397" s="1">
        <v>3.7</v>
      </c>
    </row>
    <row r="4398" spans="1:12" x14ac:dyDescent="0.2">
      <c r="A4398" s="1" t="s">
        <v>6</v>
      </c>
      <c r="B4398" s="1" t="s">
        <v>1454</v>
      </c>
      <c r="C4398" s="1" t="s">
        <v>10</v>
      </c>
      <c r="D4398" s="1">
        <v>2012</v>
      </c>
      <c r="E4398" s="1" t="s">
        <v>9</v>
      </c>
      <c r="F4398" s="1" t="s">
        <v>8</v>
      </c>
      <c r="G4398" s="1" t="s">
        <v>1</v>
      </c>
      <c r="H4398" s="1" t="s">
        <v>7</v>
      </c>
      <c r="I4398" s="1">
        <v>2.2460101999999999E-2</v>
      </c>
      <c r="J4398" s="1">
        <v>20.100000000000001</v>
      </c>
      <c r="K4398" s="1">
        <v>226.80359999999999</v>
      </c>
      <c r="L4398" s="1">
        <v>3.7</v>
      </c>
    </row>
    <row r="4399" spans="1:12" x14ac:dyDescent="0.2">
      <c r="A4399" s="1" t="s">
        <v>124</v>
      </c>
      <c r="B4399" s="1" t="s">
        <v>608</v>
      </c>
      <c r="C4399" s="1" t="s">
        <v>165</v>
      </c>
      <c r="D4399" s="1">
        <v>2017</v>
      </c>
      <c r="E4399" s="1" t="s">
        <v>797</v>
      </c>
      <c r="F4399" s="1" t="s">
        <v>796</v>
      </c>
      <c r="G4399" s="1" t="s">
        <v>702</v>
      </c>
      <c r="H4399" s="1" t="s">
        <v>7</v>
      </c>
      <c r="I4399" s="1">
        <v>3.9954281000000001E-2</v>
      </c>
      <c r="J4399" s="1">
        <v>9.3949999999999996</v>
      </c>
      <c r="K4399" s="1">
        <v>82.490799999999993</v>
      </c>
      <c r="L4399" s="1">
        <v>3.7</v>
      </c>
    </row>
    <row r="4400" spans="1:12" x14ac:dyDescent="0.2">
      <c r="A4400" s="1" t="s">
        <v>124</v>
      </c>
      <c r="B4400" s="1" t="s">
        <v>1538</v>
      </c>
      <c r="C4400" s="1" t="s">
        <v>165</v>
      </c>
      <c r="D4400" s="1">
        <v>2011</v>
      </c>
      <c r="E4400" s="1" t="s">
        <v>703</v>
      </c>
      <c r="F4400" s="1" t="s">
        <v>2</v>
      </c>
      <c r="G4400" s="1" t="s">
        <v>1</v>
      </c>
      <c r="H4400" s="1" t="s">
        <v>701</v>
      </c>
      <c r="I4400" s="1">
        <v>0.11168586799999999</v>
      </c>
      <c r="J4400" s="1">
        <v>15.6</v>
      </c>
      <c r="K4400" s="1">
        <v>184.79239999999999</v>
      </c>
      <c r="L4400" s="1">
        <v>3.7</v>
      </c>
    </row>
    <row r="4401" spans="1:12" x14ac:dyDescent="0.2">
      <c r="A4401" s="1" t="s">
        <v>6</v>
      </c>
      <c r="B4401" s="1" t="s">
        <v>1131</v>
      </c>
      <c r="C4401" s="1" t="s">
        <v>10</v>
      </c>
      <c r="D4401" s="1">
        <v>2012</v>
      </c>
      <c r="E4401" s="1" t="s">
        <v>9</v>
      </c>
      <c r="F4401" s="1" t="s">
        <v>8</v>
      </c>
      <c r="G4401" s="1" t="s">
        <v>1</v>
      </c>
      <c r="H4401" s="1" t="s">
        <v>7</v>
      </c>
      <c r="I4401" s="1">
        <v>4.1622263999999999E-2</v>
      </c>
      <c r="J4401" s="1">
        <v>12.6</v>
      </c>
      <c r="K4401" s="1">
        <v>124.0072</v>
      </c>
      <c r="L4401" s="1">
        <v>3.7</v>
      </c>
    </row>
    <row r="4402" spans="1:12" x14ac:dyDescent="0.2">
      <c r="A4402" s="1" t="s">
        <v>124</v>
      </c>
      <c r="B4402" s="1" t="s">
        <v>1431</v>
      </c>
      <c r="C4402" s="1" t="s">
        <v>216</v>
      </c>
      <c r="D4402" s="1">
        <v>2022</v>
      </c>
      <c r="E4402" s="1" t="s">
        <v>3</v>
      </c>
      <c r="F4402" s="1" t="s">
        <v>2</v>
      </c>
      <c r="G4402" s="1" t="s">
        <v>1</v>
      </c>
      <c r="H4402" s="1" t="s">
        <v>0</v>
      </c>
      <c r="I4402" s="1">
        <v>7.2269849999999997E-2</v>
      </c>
      <c r="J4402" s="1">
        <v>8.3949999999999996</v>
      </c>
      <c r="K4402" s="1">
        <v>254.10400000000001</v>
      </c>
      <c r="L4402" s="1">
        <v>3.7</v>
      </c>
    </row>
    <row r="4403" spans="1:12" x14ac:dyDescent="0.2">
      <c r="A4403" s="1" t="s">
        <v>6</v>
      </c>
      <c r="B4403" s="1" t="s">
        <v>1121</v>
      </c>
      <c r="C4403" s="1" t="s">
        <v>14</v>
      </c>
      <c r="D4403" s="1">
        <v>2018</v>
      </c>
      <c r="E4403" s="1" t="s">
        <v>13</v>
      </c>
      <c r="F4403" s="1" t="s">
        <v>2</v>
      </c>
      <c r="G4403" s="1" t="s">
        <v>1</v>
      </c>
      <c r="H4403" s="1" t="s">
        <v>12</v>
      </c>
      <c r="I4403" s="1">
        <v>0.116915909</v>
      </c>
      <c r="K4403" s="1">
        <v>159.45779999999999</v>
      </c>
      <c r="L4403" s="1">
        <v>3.7</v>
      </c>
    </row>
    <row r="4404" spans="1:12" x14ac:dyDescent="0.2">
      <c r="A4404" s="1" t="s">
        <v>6</v>
      </c>
      <c r="B4404" s="1" t="s">
        <v>86</v>
      </c>
      <c r="C4404" s="1" t="s">
        <v>17</v>
      </c>
      <c r="D4404" s="1">
        <v>2020</v>
      </c>
      <c r="E4404" s="1" t="s">
        <v>919</v>
      </c>
      <c r="F4404" s="1" t="s">
        <v>796</v>
      </c>
      <c r="G4404" s="1" t="s">
        <v>1</v>
      </c>
      <c r="H4404" s="1" t="s">
        <v>7</v>
      </c>
      <c r="I4404" s="1">
        <v>0</v>
      </c>
      <c r="J4404" s="1">
        <v>8.9450000000000003</v>
      </c>
      <c r="K4404" s="1">
        <v>264.791</v>
      </c>
      <c r="L4404" s="1">
        <v>3.7</v>
      </c>
    </row>
    <row r="4405" spans="1:12" x14ac:dyDescent="0.2">
      <c r="A4405" s="1" t="s">
        <v>124</v>
      </c>
      <c r="B4405" s="1" t="s">
        <v>494</v>
      </c>
      <c r="C4405" s="1" t="s">
        <v>25</v>
      </c>
      <c r="D4405" s="1">
        <v>2016</v>
      </c>
      <c r="E4405" s="1" t="s">
        <v>1114</v>
      </c>
      <c r="F4405" s="1" t="s">
        <v>8</v>
      </c>
      <c r="G4405" s="1" t="s">
        <v>702</v>
      </c>
      <c r="H4405" s="1" t="s">
        <v>7</v>
      </c>
      <c r="I4405" s="1">
        <v>0.14164221900000001</v>
      </c>
      <c r="J4405" s="1">
        <v>18.850000000000001</v>
      </c>
      <c r="K4405" s="1">
        <v>168.11320000000001</v>
      </c>
      <c r="L4405" s="1">
        <v>3.7</v>
      </c>
    </row>
    <row r="4406" spans="1:12" x14ac:dyDescent="0.2">
      <c r="A4406" s="1" t="s">
        <v>124</v>
      </c>
      <c r="B4406" s="1" t="s">
        <v>408</v>
      </c>
      <c r="C4406" s="1" t="s">
        <v>14</v>
      </c>
      <c r="D4406" s="1">
        <v>2014</v>
      </c>
      <c r="E4406" s="1" t="s">
        <v>529</v>
      </c>
      <c r="F4406" s="1" t="s">
        <v>2</v>
      </c>
      <c r="G4406" s="1" t="s">
        <v>528</v>
      </c>
      <c r="H4406" s="1" t="s">
        <v>7</v>
      </c>
      <c r="I4406" s="1">
        <v>3.8494622999999999E-2</v>
      </c>
      <c r="J4406" s="1">
        <v>13.35</v>
      </c>
      <c r="K4406" s="1">
        <v>240.25640000000001</v>
      </c>
      <c r="L4406" s="1">
        <v>3.7</v>
      </c>
    </row>
    <row r="4407" spans="1:12" x14ac:dyDescent="0.2">
      <c r="A4407" s="1" t="s">
        <v>6</v>
      </c>
      <c r="B4407" s="1" t="s">
        <v>1237</v>
      </c>
      <c r="C4407" s="1" t="s">
        <v>122</v>
      </c>
      <c r="D4407" s="1">
        <v>2011</v>
      </c>
      <c r="E4407" s="1" t="s">
        <v>703</v>
      </c>
      <c r="F4407" s="1" t="s">
        <v>2</v>
      </c>
      <c r="G4407" s="1" t="s">
        <v>1</v>
      </c>
      <c r="H4407" s="1" t="s">
        <v>701</v>
      </c>
      <c r="I4407" s="1">
        <v>7.3480266000000002E-2</v>
      </c>
      <c r="J4407" s="1">
        <v>7.06</v>
      </c>
      <c r="K4407" s="1">
        <v>58.8904</v>
      </c>
      <c r="L4407" s="1">
        <v>3.7</v>
      </c>
    </row>
    <row r="4408" spans="1:12" x14ac:dyDescent="0.2">
      <c r="A4408" s="1" t="s">
        <v>6</v>
      </c>
      <c r="B4408" s="1" t="s">
        <v>534</v>
      </c>
      <c r="C4408" s="1" t="s">
        <v>14</v>
      </c>
      <c r="D4408" s="1">
        <v>2022</v>
      </c>
      <c r="E4408" s="1" t="s">
        <v>3</v>
      </c>
      <c r="F4408" s="1" t="s">
        <v>2</v>
      </c>
      <c r="G4408" s="1" t="s">
        <v>1</v>
      </c>
      <c r="H4408" s="1" t="s">
        <v>0</v>
      </c>
      <c r="I4408" s="1">
        <v>2.0961192E-2</v>
      </c>
      <c r="J4408" s="1">
        <v>19.850000000000001</v>
      </c>
      <c r="K4408" s="1">
        <v>62.019399999999997</v>
      </c>
      <c r="L4408" s="1">
        <v>3.7</v>
      </c>
    </row>
    <row r="4409" spans="1:12" x14ac:dyDescent="0.2">
      <c r="A4409" s="1" t="s">
        <v>124</v>
      </c>
      <c r="B4409" s="1" t="s">
        <v>480</v>
      </c>
      <c r="C4409" s="1" t="s">
        <v>10</v>
      </c>
      <c r="D4409" s="1">
        <v>2017</v>
      </c>
      <c r="E4409" s="1" t="s">
        <v>797</v>
      </c>
      <c r="F4409" s="1" t="s">
        <v>796</v>
      </c>
      <c r="G4409" s="1" t="s">
        <v>702</v>
      </c>
      <c r="H4409" s="1" t="s">
        <v>7</v>
      </c>
      <c r="I4409" s="1">
        <v>0.105577348</v>
      </c>
      <c r="J4409" s="1">
        <v>6.59</v>
      </c>
      <c r="K4409" s="1">
        <v>85.690799999999996</v>
      </c>
      <c r="L4409" s="1">
        <v>3.7</v>
      </c>
    </row>
    <row r="4410" spans="1:12" x14ac:dyDescent="0.2">
      <c r="A4410" s="1" t="s">
        <v>124</v>
      </c>
      <c r="B4410" s="1" t="s">
        <v>400</v>
      </c>
      <c r="C4410" s="1" t="s">
        <v>14</v>
      </c>
      <c r="D4410" s="1">
        <v>2014</v>
      </c>
      <c r="E4410" s="1" t="s">
        <v>529</v>
      </c>
      <c r="F4410" s="1" t="s">
        <v>2</v>
      </c>
      <c r="G4410" s="1" t="s">
        <v>528</v>
      </c>
      <c r="H4410" s="1" t="s">
        <v>7</v>
      </c>
      <c r="I4410" s="1">
        <v>4.9263978999999999E-2</v>
      </c>
      <c r="J4410" s="1">
        <v>21</v>
      </c>
      <c r="K4410" s="1">
        <v>195.0478</v>
      </c>
      <c r="L4410" s="1">
        <v>3.7</v>
      </c>
    </row>
    <row r="4411" spans="1:12" x14ac:dyDescent="0.2">
      <c r="A4411" s="1" t="s">
        <v>124</v>
      </c>
      <c r="B4411" s="1" t="s">
        <v>666</v>
      </c>
      <c r="C4411" s="1" t="s">
        <v>17</v>
      </c>
      <c r="D4411" s="1">
        <v>2020</v>
      </c>
      <c r="E4411" s="1" t="s">
        <v>919</v>
      </c>
      <c r="F4411" s="1" t="s">
        <v>796</v>
      </c>
      <c r="G4411" s="1" t="s">
        <v>1</v>
      </c>
      <c r="H4411" s="1" t="s">
        <v>7</v>
      </c>
      <c r="I4411" s="1">
        <v>0.175033524</v>
      </c>
      <c r="J4411" s="1">
        <v>11.65</v>
      </c>
      <c r="K4411" s="1">
        <v>55.529800000000002</v>
      </c>
      <c r="L4411" s="1">
        <v>3.7</v>
      </c>
    </row>
    <row r="4412" spans="1:12" x14ac:dyDescent="0.2">
      <c r="A4412" s="1" t="s">
        <v>124</v>
      </c>
      <c r="B4412" s="1" t="s">
        <v>1102</v>
      </c>
      <c r="C4412" s="1" t="s">
        <v>108</v>
      </c>
      <c r="D4412" s="1">
        <v>2020</v>
      </c>
      <c r="E4412" s="1" t="s">
        <v>919</v>
      </c>
      <c r="F4412" s="1" t="s">
        <v>796</v>
      </c>
      <c r="G4412" s="1" t="s">
        <v>1</v>
      </c>
      <c r="H4412" s="1" t="s">
        <v>7</v>
      </c>
      <c r="I4412" s="1">
        <v>6.1405051000000002E-2</v>
      </c>
      <c r="J4412" s="1">
        <v>7.8650000000000002</v>
      </c>
      <c r="K4412" s="1">
        <v>166.3526</v>
      </c>
      <c r="L4412" s="1">
        <v>3.7</v>
      </c>
    </row>
    <row r="4413" spans="1:12" x14ac:dyDescent="0.2">
      <c r="A4413" s="1" t="s">
        <v>124</v>
      </c>
      <c r="B4413" s="1" t="s">
        <v>1293</v>
      </c>
      <c r="C4413" s="1" t="s">
        <v>10</v>
      </c>
      <c r="D4413" s="1">
        <v>2014</v>
      </c>
      <c r="E4413" s="1" t="s">
        <v>529</v>
      </c>
      <c r="F4413" s="1" t="s">
        <v>2</v>
      </c>
      <c r="G4413" s="1" t="s">
        <v>528</v>
      </c>
      <c r="H4413" s="1" t="s">
        <v>7</v>
      </c>
      <c r="I4413" s="1">
        <v>2.5715562000000001E-2</v>
      </c>
      <c r="J4413" s="1">
        <v>16.25</v>
      </c>
      <c r="K4413" s="1">
        <v>168.1474</v>
      </c>
      <c r="L4413" s="1">
        <v>3.7</v>
      </c>
    </row>
    <row r="4414" spans="1:12" x14ac:dyDescent="0.2">
      <c r="A4414" s="1" t="s">
        <v>295</v>
      </c>
      <c r="B4414" s="1" t="s">
        <v>248</v>
      </c>
      <c r="C4414" s="1" t="s">
        <v>71</v>
      </c>
      <c r="D4414" s="1">
        <v>2012</v>
      </c>
      <c r="E4414" s="1" t="s">
        <v>9</v>
      </c>
      <c r="F4414" s="1" t="s">
        <v>8</v>
      </c>
      <c r="G4414" s="1" t="s">
        <v>1</v>
      </c>
      <c r="H4414" s="1" t="s">
        <v>7</v>
      </c>
      <c r="I4414" s="1">
        <v>2.1883368E-2</v>
      </c>
      <c r="J4414" s="1">
        <v>7.0350000000000001</v>
      </c>
      <c r="K4414" s="1">
        <v>263.791</v>
      </c>
      <c r="L4414" s="1">
        <v>3.7</v>
      </c>
    </row>
    <row r="4415" spans="1:12" x14ac:dyDescent="0.2">
      <c r="A4415" s="1" t="s">
        <v>295</v>
      </c>
      <c r="B4415" s="1" t="s">
        <v>697</v>
      </c>
      <c r="C4415" s="1" t="s">
        <v>71</v>
      </c>
      <c r="D4415" s="1">
        <v>2012</v>
      </c>
      <c r="E4415" s="1" t="s">
        <v>9</v>
      </c>
      <c r="F4415" s="1" t="s">
        <v>8</v>
      </c>
      <c r="G4415" s="1" t="s">
        <v>1</v>
      </c>
      <c r="H4415" s="1" t="s">
        <v>7</v>
      </c>
      <c r="I4415" s="1">
        <v>4.1803290999999999E-2</v>
      </c>
      <c r="J4415" s="1">
        <v>19.7</v>
      </c>
      <c r="K4415" s="1">
        <v>110.3912</v>
      </c>
      <c r="L4415" s="1">
        <v>3.7</v>
      </c>
    </row>
    <row r="4416" spans="1:12" x14ac:dyDescent="0.2">
      <c r="A4416" s="1" t="s">
        <v>295</v>
      </c>
      <c r="B4416" s="1" t="s">
        <v>1511</v>
      </c>
      <c r="C4416" s="1" t="s">
        <v>10</v>
      </c>
      <c r="D4416" s="1">
        <v>2012</v>
      </c>
      <c r="E4416" s="1" t="s">
        <v>9</v>
      </c>
      <c r="F4416" s="1" t="s">
        <v>8</v>
      </c>
      <c r="G4416" s="1" t="s">
        <v>1</v>
      </c>
      <c r="H4416" s="1" t="s">
        <v>7</v>
      </c>
      <c r="I4416" s="1">
        <v>4.3630580000000002E-2</v>
      </c>
      <c r="J4416" s="1">
        <v>5.98</v>
      </c>
      <c r="K4416" s="1">
        <v>148.24180000000001</v>
      </c>
      <c r="L4416" s="1">
        <v>3.7</v>
      </c>
    </row>
    <row r="4417" spans="1:12" x14ac:dyDescent="0.2">
      <c r="A4417" s="1" t="s">
        <v>124</v>
      </c>
      <c r="B4417" s="1" t="s">
        <v>308</v>
      </c>
      <c r="C4417" s="1" t="s">
        <v>28</v>
      </c>
      <c r="D4417" s="1">
        <v>2012</v>
      </c>
      <c r="E4417" s="1" t="s">
        <v>9</v>
      </c>
      <c r="F4417" s="1" t="s">
        <v>8</v>
      </c>
      <c r="G4417" s="1" t="s">
        <v>1</v>
      </c>
      <c r="H4417" s="1" t="s">
        <v>7</v>
      </c>
      <c r="I4417" s="1">
        <v>5.7021156000000003E-2</v>
      </c>
      <c r="J4417" s="1">
        <v>11.15</v>
      </c>
      <c r="K4417" s="1">
        <v>106.8622</v>
      </c>
      <c r="L4417" s="1">
        <v>3.7</v>
      </c>
    </row>
    <row r="4418" spans="1:12" x14ac:dyDescent="0.2">
      <c r="A4418" s="1" t="s">
        <v>124</v>
      </c>
      <c r="B4418" s="1" t="s">
        <v>1042</v>
      </c>
      <c r="C4418" s="1" t="s">
        <v>17</v>
      </c>
      <c r="D4418" s="1">
        <v>2012</v>
      </c>
      <c r="E4418" s="1" t="s">
        <v>9</v>
      </c>
      <c r="F4418" s="1" t="s">
        <v>8</v>
      </c>
      <c r="G4418" s="1" t="s">
        <v>1</v>
      </c>
      <c r="H4418" s="1" t="s">
        <v>7</v>
      </c>
      <c r="I4418" s="1">
        <v>0.122761775</v>
      </c>
      <c r="J4418" s="1">
        <v>14.3</v>
      </c>
      <c r="K4418" s="1">
        <v>124.373</v>
      </c>
      <c r="L4418" s="1">
        <v>3.7</v>
      </c>
    </row>
    <row r="4419" spans="1:12" x14ac:dyDescent="0.2">
      <c r="A4419" s="1" t="s">
        <v>124</v>
      </c>
      <c r="B4419" s="1" t="s">
        <v>259</v>
      </c>
      <c r="C4419" s="1" t="s">
        <v>71</v>
      </c>
      <c r="D4419" s="1">
        <v>2012</v>
      </c>
      <c r="E4419" s="1" t="s">
        <v>9</v>
      </c>
      <c r="F4419" s="1" t="s">
        <v>8</v>
      </c>
      <c r="G4419" s="1" t="s">
        <v>1</v>
      </c>
      <c r="H4419" s="1" t="s">
        <v>7</v>
      </c>
      <c r="I4419" s="1">
        <v>0.117095014</v>
      </c>
      <c r="J4419" s="1">
        <v>15.6</v>
      </c>
      <c r="K4419" s="1">
        <v>78.066999999999993</v>
      </c>
      <c r="L4419" s="1">
        <v>3.7</v>
      </c>
    </row>
    <row r="4420" spans="1:12" x14ac:dyDescent="0.2">
      <c r="A4420" s="1" t="s">
        <v>124</v>
      </c>
      <c r="B4420" s="1" t="s">
        <v>1077</v>
      </c>
      <c r="C4420" s="1" t="s">
        <v>216</v>
      </c>
      <c r="D4420" s="1">
        <v>2012</v>
      </c>
      <c r="E4420" s="1" t="s">
        <v>9</v>
      </c>
      <c r="F4420" s="1" t="s">
        <v>8</v>
      </c>
      <c r="G4420" s="1" t="s">
        <v>1</v>
      </c>
      <c r="H4420" s="1" t="s">
        <v>7</v>
      </c>
      <c r="I4420" s="1">
        <v>6.4241345000000005E-2</v>
      </c>
      <c r="J4420" s="1">
        <v>15</v>
      </c>
      <c r="K4420" s="1">
        <v>45.206000000000003</v>
      </c>
      <c r="L4420" s="1">
        <v>3.7</v>
      </c>
    </row>
    <row r="4421" spans="1:12" x14ac:dyDescent="0.2">
      <c r="A4421" s="1" t="s">
        <v>124</v>
      </c>
      <c r="B4421" s="1" t="s">
        <v>454</v>
      </c>
      <c r="C4421" s="1" t="s">
        <v>4</v>
      </c>
      <c r="D4421" s="1">
        <v>2012</v>
      </c>
      <c r="E4421" s="1" t="s">
        <v>9</v>
      </c>
      <c r="F4421" s="1" t="s">
        <v>8</v>
      </c>
      <c r="G4421" s="1" t="s">
        <v>1</v>
      </c>
      <c r="H4421" s="1" t="s">
        <v>7</v>
      </c>
      <c r="I4421" s="1">
        <v>1.4482152999999999E-2</v>
      </c>
      <c r="J4421" s="1">
        <v>8.2349999999999994</v>
      </c>
      <c r="K4421" s="1">
        <v>182.29499999999999</v>
      </c>
      <c r="L4421" s="1">
        <v>3.7</v>
      </c>
    </row>
    <row r="4422" spans="1:12" x14ac:dyDescent="0.2">
      <c r="A4422" s="1" t="s">
        <v>124</v>
      </c>
      <c r="B4422" s="1" t="s">
        <v>1017</v>
      </c>
      <c r="C4422" s="1" t="s">
        <v>4</v>
      </c>
      <c r="D4422" s="1">
        <v>2012</v>
      </c>
      <c r="E4422" s="1" t="s">
        <v>9</v>
      </c>
      <c r="F4422" s="1" t="s">
        <v>8</v>
      </c>
      <c r="G4422" s="1" t="s">
        <v>1</v>
      </c>
      <c r="H4422" s="1" t="s">
        <v>7</v>
      </c>
      <c r="I4422" s="1">
        <v>8.9917768999999995E-2</v>
      </c>
      <c r="J4422" s="1">
        <v>14.5</v>
      </c>
      <c r="K4422" s="1">
        <v>160.3604</v>
      </c>
      <c r="L4422" s="1">
        <v>3.7</v>
      </c>
    </row>
    <row r="4423" spans="1:12" x14ac:dyDescent="0.2">
      <c r="A4423" s="1" t="s">
        <v>124</v>
      </c>
      <c r="B4423" s="1" t="s">
        <v>1435</v>
      </c>
      <c r="C4423" s="1" t="s">
        <v>171</v>
      </c>
      <c r="D4423" s="1">
        <v>2012</v>
      </c>
      <c r="E4423" s="1" t="s">
        <v>9</v>
      </c>
      <c r="F4423" s="1" t="s">
        <v>8</v>
      </c>
      <c r="G4423" s="1" t="s">
        <v>1</v>
      </c>
      <c r="H4423" s="1" t="s">
        <v>7</v>
      </c>
      <c r="I4423" s="1">
        <v>5.5514919000000003E-2</v>
      </c>
      <c r="J4423" s="1">
        <v>9.1</v>
      </c>
      <c r="K4423" s="1">
        <v>112.5518</v>
      </c>
      <c r="L4423" s="1">
        <v>3.7</v>
      </c>
    </row>
    <row r="4424" spans="1:12" x14ac:dyDescent="0.2">
      <c r="A4424" s="1" t="s">
        <v>124</v>
      </c>
      <c r="B4424" s="1" t="s">
        <v>197</v>
      </c>
      <c r="C4424" s="1" t="s">
        <v>171</v>
      </c>
      <c r="D4424" s="1">
        <v>2012</v>
      </c>
      <c r="E4424" s="1" t="s">
        <v>9</v>
      </c>
      <c r="F4424" s="1" t="s">
        <v>8</v>
      </c>
      <c r="G4424" s="1" t="s">
        <v>1</v>
      </c>
      <c r="H4424" s="1" t="s">
        <v>7</v>
      </c>
      <c r="I4424" s="1">
        <v>2.3988387E-2</v>
      </c>
      <c r="J4424" s="1">
        <v>19.600000000000001</v>
      </c>
      <c r="K4424" s="1">
        <v>104.5964</v>
      </c>
      <c r="L4424" s="1">
        <v>3.7</v>
      </c>
    </row>
    <row r="4425" spans="1:12" x14ac:dyDescent="0.2">
      <c r="A4425" s="1" t="s">
        <v>124</v>
      </c>
      <c r="B4425" s="1" t="s">
        <v>998</v>
      </c>
      <c r="C4425" s="1" t="s">
        <v>14</v>
      </c>
      <c r="D4425" s="1">
        <v>2012</v>
      </c>
      <c r="E4425" s="1" t="s">
        <v>9</v>
      </c>
      <c r="F4425" s="1" t="s">
        <v>8</v>
      </c>
      <c r="G4425" s="1" t="s">
        <v>1</v>
      </c>
      <c r="H4425" s="1" t="s">
        <v>7</v>
      </c>
      <c r="I4425" s="1">
        <v>3.1143591000000002E-2</v>
      </c>
      <c r="J4425" s="1">
        <v>8.6300000000000008</v>
      </c>
      <c r="K4425" s="1">
        <v>183.95820000000001</v>
      </c>
      <c r="L4425" s="1">
        <v>3.7</v>
      </c>
    </row>
    <row r="4426" spans="1:12" x14ac:dyDescent="0.2">
      <c r="A4426" s="1" t="s">
        <v>124</v>
      </c>
      <c r="B4426" s="1" t="s">
        <v>1059</v>
      </c>
      <c r="C4426" s="1" t="s">
        <v>14</v>
      </c>
      <c r="D4426" s="1">
        <v>2012</v>
      </c>
      <c r="E4426" s="1" t="s">
        <v>9</v>
      </c>
      <c r="F4426" s="1" t="s">
        <v>8</v>
      </c>
      <c r="G4426" s="1" t="s">
        <v>1</v>
      </c>
      <c r="H4426" s="1" t="s">
        <v>7</v>
      </c>
      <c r="I4426" s="1">
        <v>0</v>
      </c>
      <c r="J4426" s="1">
        <v>11.1</v>
      </c>
      <c r="K4426" s="1">
        <v>220.7482</v>
      </c>
      <c r="L4426" s="1">
        <v>3.7</v>
      </c>
    </row>
    <row r="4427" spans="1:12" x14ac:dyDescent="0.2">
      <c r="A4427" s="1" t="s">
        <v>124</v>
      </c>
      <c r="B4427" s="1" t="s">
        <v>141</v>
      </c>
      <c r="C4427" s="1" t="s">
        <v>14</v>
      </c>
      <c r="D4427" s="1">
        <v>2012</v>
      </c>
      <c r="E4427" s="1" t="s">
        <v>9</v>
      </c>
      <c r="F4427" s="1" t="s">
        <v>8</v>
      </c>
      <c r="G4427" s="1" t="s">
        <v>1</v>
      </c>
      <c r="H4427" s="1" t="s">
        <v>7</v>
      </c>
      <c r="I4427" s="1">
        <v>0.10360309400000001</v>
      </c>
      <c r="J4427" s="1">
        <v>15.5</v>
      </c>
      <c r="K4427" s="1">
        <v>143.547</v>
      </c>
      <c r="L4427" s="1">
        <v>3.7</v>
      </c>
    </row>
    <row r="4428" spans="1:12" x14ac:dyDescent="0.2">
      <c r="A4428" s="1" t="s">
        <v>124</v>
      </c>
      <c r="B4428" s="1" t="s">
        <v>1058</v>
      </c>
      <c r="C4428" s="1" t="s">
        <v>14</v>
      </c>
      <c r="D4428" s="1">
        <v>2012</v>
      </c>
      <c r="E4428" s="1" t="s">
        <v>9</v>
      </c>
      <c r="F4428" s="1" t="s">
        <v>8</v>
      </c>
      <c r="G4428" s="1" t="s">
        <v>1</v>
      </c>
      <c r="H4428" s="1" t="s">
        <v>7</v>
      </c>
      <c r="I4428" s="1">
        <v>1.5302652999999999E-2</v>
      </c>
      <c r="J4428" s="1">
        <v>18.25</v>
      </c>
      <c r="K4428" s="1">
        <v>198.00839999999999</v>
      </c>
      <c r="L4428" s="1">
        <v>3.7</v>
      </c>
    </row>
    <row r="4429" spans="1:12" x14ac:dyDescent="0.2">
      <c r="A4429" s="1" t="s">
        <v>6</v>
      </c>
      <c r="B4429" s="1" t="s">
        <v>841</v>
      </c>
      <c r="C4429" s="1" t="s">
        <v>28</v>
      </c>
      <c r="D4429" s="1">
        <v>2012</v>
      </c>
      <c r="E4429" s="1" t="s">
        <v>9</v>
      </c>
      <c r="F4429" s="1" t="s">
        <v>8</v>
      </c>
      <c r="G4429" s="1" t="s">
        <v>1</v>
      </c>
      <c r="H4429" s="1" t="s">
        <v>7</v>
      </c>
      <c r="I4429" s="1">
        <v>9.4010214999999994E-2</v>
      </c>
      <c r="J4429" s="1">
        <v>16.5</v>
      </c>
      <c r="K4429" s="1">
        <v>95.206800000000001</v>
      </c>
      <c r="L4429" s="1">
        <v>3.7</v>
      </c>
    </row>
    <row r="4430" spans="1:12" x14ac:dyDescent="0.2">
      <c r="A4430" s="1" t="s">
        <v>6</v>
      </c>
      <c r="B4430" s="1" t="s">
        <v>381</v>
      </c>
      <c r="C4430" s="1" t="s">
        <v>108</v>
      </c>
      <c r="D4430" s="1">
        <v>2012</v>
      </c>
      <c r="E4430" s="1" t="s">
        <v>9</v>
      </c>
      <c r="F4430" s="1" t="s">
        <v>8</v>
      </c>
      <c r="G4430" s="1" t="s">
        <v>1</v>
      </c>
      <c r="H4430" s="1" t="s">
        <v>7</v>
      </c>
      <c r="I4430" s="1">
        <v>2.0750866999999999E-2</v>
      </c>
      <c r="J4430" s="1">
        <v>21.1</v>
      </c>
      <c r="K4430" s="1">
        <v>128.79939999999999</v>
      </c>
      <c r="L4430" s="1">
        <v>3.7</v>
      </c>
    </row>
    <row r="4431" spans="1:12" x14ac:dyDescent="0.2">
      <c r="A4431" s="1" t="s">
        <v>6</v>
      </c>
      <c r="B4431" s="1" t="s">
        <v>1508</v>
      </c>
      <c r="C4431" s="1" t="s">
        <v>10</v>
      </c>
      <c r="D4431" s="1">
        <v>2012</v>
      </c>
      <c r="E4431" s="1" t="s">
        <v>9</v>
      </c>
      <c r="F4431" s="1" t="s">
        <v>8</v>
      </c>
      <c r="G4431" s="1" t="s">
        <v>1</v>
      </c>
      <c r="H4431" s="1" t="s">
        <v>7</v>
      </c>
      <c r="I4431" s="1">
        <v>0</v>
      </c>
      <c r="J4431" s="1">
        <v>6.78</v>
      </c>
      <c r="K4431" s="1">
        <v>227.5694</v>
      </c>
      <c r="L4431" s="1">
        <v>3.7</v>
      </c>
    </row>
    <row r="4432" spans="1:12" x14ac:dyDescent="0.2">
      <c r="A4432" s="1" t="s">
        <v>6</v>
      </c>
      <c r="B4432" s="1" t="s">
        <v>1127</v>
      </c>
      <c r="C4432" s="1" t="s">
        <v>10</v>
      </c>
      <c r="D4432" s="1">
        <v>2012</v>
      </c>
      <c r="E4432" s="1" t="s">
        <v>9</v>
      </c>
      <c r="F4432" s="1" t="s">
        <v>8</v>
      </c>
      <c r="G4432" s="1" t="s">
        <v>1</v>
      </c>
      <c r="H4432" s="1" t="s">
        <v>7</v>
      </c>
      <c r="I4432" s="1">
        <v>6.5735977000000001E-2</v>
      </c>
      <c r="J4432" s="1">
        <v>19</v>
      </c>
      <c r="K4432" s="1">
        <v>189.62139999999999</v>
      </c>
      <c r="L4432" s="1">
        <v>3.7</v>
      </c>
    </row>
    <row r="4433" spans="1:12" x14ac:dyDescent="0.2">
      <c r="A4433" s="1" t="s">
        <v>6</v>
      </c>
      <c r="B4433" s="1" t="s">
        <v>929</v>
      </c>
      <c r="C4433" s="1" t="s">
        <v>19</v>
      </c>
      <c r="D4433" s="1">
        <v>2012</v>
      </c>
      <c r="E4433" s="1" t="s">
        <v>9</v>
      </c>
      <c r="F4433" s="1" t="s">
        <v>8</v>
      </c>
      <c r="G4433" s="1" t="s">
        <v>1</v>
      </c>
      <c r="H4433" s="1" t="s">
        <v>7</v>
      </c>
      <c r="I4433" s="1">
        <v>7.0552920000000003E-3</v>
      </c>
      <c r="J4433" s="1">
        <v>6.1150000000000002</v>
      </c>
      <c r="K4433" s="1">
        <v>188.65299999999999</v>
      </c>
      <c r="L4433" s="1">
        <v>3.7</v>
      </c>
    </row>
    <row r="4434" spans="1:12" x14ac:dyDescent="0.2">
      <c r="A4434" s="1" t="s">
        <v>124</v>
      </c>
      <c r="B4434" s="1" t="s">
        <v>1537</v>
      </c>
      <c r="C4434" s="1" t="s">
        <v>28</v>
      </c>
      <c r="D4434" s="1">
        <v>2018</v>
      </c>
      <c r="E4434" s="1" t="s">
        <v>1195</v>
      </c>
      <c r="F4434" s="1" t="s">
        <v>8</v>
      </c>
      <c r="G4434" s="1" t="s">
        <v>702</v>
      </c>
      <c r="H4434" s="1" t="s">
        <v>701</v>
      </c>
      <c r="I4434" s="1">
        <v>0.19831664900000001</v>
      </c>
      <c r="K4434" s="1">
        <v>54.395600000000002</v>
      </c>
      <c r="L4434" s="1">
        <v>3.7</v>
      </c>
    </row>
    <row r="4435" spans="1:12" x14ac:dyDescent="0.2">
      <c r="A4435" s="1" t="s">
        <v>124</v>
      </c>
      <c r="B4435" s="1" t="s">
        <v>471</v>
      </c>
      <c r="C4435" s="1" t="s">
        <v>10</v>
      </c>
      <c r="D4435" s="1">
        <v>2018</v>
      </c>
      <c r="E4435" s="1" t="s">
        <v>1195</v>
      </c>
      <c r="F4435" s="1" t="s">
        <v>8</v>
      </c>
      <c r="G4435" s="1" t="s">
        <v>702</v>
      </c>
      <c r="H4435" s="1" t="s">
        <v>701</v>
      </c>
      <c r="I4435" s="1">
        <v>0.100493148</v>
      </c>
      <c r="K4435" s="1">
        <v>123.1046</v>
      </c>
      <c r="L4435" s="1">
        <v>3.7</v>
      </c>
    </row>
    <row r="4436" spans="1:12" x14ac:dyDescent="0.2">
      <c r="A4436" s="1" t="s">
        <v>124</v>
      </c>
      <c r="B4436" s="1" t="s">
        <v>626</v>
      </c>
      <c r="C4436" s="1" t="s">
        <v>171</v>
      </c>
      <c r="D4436" s="1">
        <v>2018</v>
      </c>
      <c r="E4436" s="1" t="s">
        <v>1195</v>
      </c>
      <c r="F4436" s="1" t="s">
        <v>8</v>
      </c>
      <c r="G4436" s="1" t="s">
        <v>702</v>
      </c>
      <c r="H4436" s="1" t="s">
        <v>701</v>
      </c>
      <c r="I4436" s="1">
        <v>0.16285659299999999</v>
      </c>
      <c r="K4436" s="1">
        <v>54.595599999999997</v>
      </c>
      <c r="L4436" s="1">
        <v>3.7</v>
      </c>
    </row>
    <row r="4437" spans="1:12" x14ac:dyDescent="0.2">
      <c r="A4437" s="1" t="s">
        <v>124</v>
      </c>
      <c r="B4437" s="1" t="s">
        <v>792</v>
      </c>
      <c r="C4437" s="1" t="s">
        <v>171</v>
      </c>
      <c r="D4437" s="1">
        <v>2018</v>
      </c>
      <c r="E4437" s="1" t="s">
        <v>1195</v>
      </c>
      <c r="F4437" s="1" t="s">
        <v>8</v>
      </c>
      <c r="G4437" s="1" t="s">
        <v>702</v>
      </c>
      <c r="H4437" s="1" t="s">
        <v>701</v>
      </c>
      <c r="I4437" s="1">
        <v>5.0901813999999997E-2</v>
      </c>
      <c r="K4437" s="1">
        <v>120.5414</v>
      </c>
      <c r="L4437" s="1">
        <v>3.7</v>
      </c>
    </row>
    <row r="4438" spans="1:12" x14ac:dyDescent="0.2">
      <c r="A4438" s="1" t="s">
        <v>124</v>
      </c>
      <c r="B4438" s="1" t="s">
        <v>1273</v>
      </c>
      <c r="C4438" s="1" t="s">
        <v>47</v>
      </c>
      <c r="D4438" s="1">
        <v>2018</v>
      </c>
      <c r="E4438" s="1" t="s">
        <v>1195</v>
      </c>
      <c r="F4438" s="1" t="s">
        <v>8</v>
      </c>
      <c r="G4438" s="1" t="s">
        <v>702</v>
      </c>
      <c r="H4438" s="1" t="s">
        <v>701</v>
      </c>
      <c r="I4438" s="1">
        <v>1.5664229000000002E-2</v>
      </c>
      <c r="K4438" s="1">
        <v>122.2756</v>
      </c>
      <c r="L4438" s="1">
        <v>3.7</v>
      </c>
    </row>
    <row r="4439" spans="1:12" x14ac:dyDescent="0.2">
      <c r="A4439" s="1" t="s">
        <v>124</v>
      </c>
      <c r="B4439" s="1" t="s">
        <v>168</v>
      </c>
      <c r="C4439" s="1" t="s">
        <v>47</v>
      </c>
      <c r="D4439" s="1">
        <v>2018</v>
      </c>
      <c r="E4439" s="1" t="s">
        <v>1195</v>
      </c>
      <c r="F4439" s="1" t="s">
        <v>8</v>
      </c>
      <c r="G4439" s="1" t="s">
        <v>702</v>
      </c>
      <c r="H4439" s="1" t="s">
        <v>701</v>
      </c>
      <c r="I4439" s="1">
        <v>0.121554149</v>
      </c>
      <c r="K4439" s="1">
        <v>53.732399999999998</v>
      </c>
      <c r="L4439" s="1">
        <v>3.7</v>
      </c>
    </row>
    <row r="4440" spans="1:12" x14ac:dyDescent="0.2">
      <c r="A4440" s="1" t="s">
        <v>124</v>
      </c>
      <c r="B4440" s="1" t="s">
        <v>1064</v>
      </c>
      <c r="C4440" s="1" t="s">
        <v>165</v>
      </c>
      <c r="D4440" s="1">
        <v>2018</v>
      </c>
      <c r="E4440" s="1" t="s">
        <v>1195</v>
      </c>
      <c r="F4440" s="1" t="s">
        <v>8</v>
      </c>
      <c r="G4440" s="1" t="s">
        <v>702</v>
      </c>
      <c r="H4440" s="1" t="s">
        <v>701</v>
      </c>
      <c r="I4440" s="1">
        <v>5.4869769999999998E-2</v>
      </c>
      <c r="K4440" s="1">
        <v>40.548000000000002</v>
      </c>
      <c r="L4440" s="1">
        <v>3.7</v>
      </c>
    </row>
    <row r="4441" spans="1:12" x14ac:dyDescent="0.2">
      <c r="A4441" s="1" t="s">
        <v>124</v>
      </c>
      <c r="B4441" s="1" t="s">
        <v>1536</v>
      </c>
      <c r="C4441" s="1" t="s">
        <v>14</v>
      </c>
      <c r="D4441" s="1">
        <v>2018</v>
      </c>
      <c r="E4441" s="1" t="s">
        <v>1195</v>
      </c>
      <c r="F4441" s="1" t="s">
        <v>8</v>
      </c>
      <c r="G4441" s="1" t="s">
        <v>702</v>
      </c>
      <c r="H4441" s="1" t="s">
        <v>701</v>
      </c>
      <c r="I4441" s="1">
        <v>0.13064231000000001</v>
      </c>
      <c r="K4441" s="1">
        <v>88.382999999999996</v>
      </c>
      <c r="L4441" s="1">
        <v>3.7</v>
      </c>
    </row>
    <row r="4442" spans="1:12" x14ac:dyDescent="0.2">
      <c r="A4442" s="1" t="s">
        <v>124</v>
      </c>
      <c r="B4442" s="1" t="s">
        <v>1267</v>
      </c>
      <c r="C4442" s="1" t="s">
        <v>14</v>
      </c>
      <c r="D4442" s="1">
        <v>2018</v>
      </c>
      <c r="E4442" s="1" t="s">
        <v>1195</v>
      </c>
      <c r="F4442" s="1" t="s">
        <v>8</v>
      </c>
      <c r="G4442" s="1" t="s">
        <v>702</v>
      </c>
      <c r="H4442" s="1" t="s">
        <v>701</v>
      </c>
      <c r="I4442" s="1">
        <v>2.2074764E-2</v>
      </c>
      <c r="K4442" s="1">
        <v>141.41800000000001</v>
      </c>
      <c r="L4442" s="1">
        <v>3.7</v>
      </c>
    </row>
    <row r="4443" spans="1:12" x14ac:dyDescent="0.2">
      <c r="A4443" s="1" t="s">
        <v>124</v>
      </c>
      <c r="B4443" s="1" t="s">
        <v>594</v>
      </c>
      <c r="C4443" s="1" t="s">
        <v>19</v>
      </c>
      <c r="D4443" s="1">
        <v>2018</v>
      </c>
      <c r="E4443" s="1" t="s">
        <v>1195</v>
      </c>
      <c r="F4443" s="1" t="s">
        <v>8</v>
      </c>
      <c r="G4443" s="1" t="s">
        <v>702</v>
      </c>
      <c r="H4443" s="1" t="s">
        <v>701</v>
      </c>
      <c r="I4443" s="1">
        <v>4.1821227000000002E-2</v>
      </c>
      <c r="K4443" s="1">
        <v>107.628</v>
      </c>
      <c r="L4443" s="1">
        <v>3.7</v>
      </c>
    </row>
    <row r="4444" spans="1:12" x14ac:dyDescent="0.2">
      <c r="A4444" s="1" t="s">
        <v>6</v>
      </c>
      <c r="B4444" s="1" t="s">
        <v>380</v>
      </c>
      <c r="C4444" s="1" t="s">
        <v>25</v>
      </c>
      <c r="D4444" s="1">
        <v>2018</v>
      </c>
      <c r="E4444" s="1" t="s">
        <v>1195</v>
      </c>
      <c r="F4444" s="1" t="s">
        <v>8</v>
      </c>
      <c r="G4444" s="1" t="s">
        <v>702</v>
      </c>
      <c r="H4444" s="1" t="s">
        <v>701</v>
      </c>
      <c r="I4444" s="1">
        <v>9.3883944999999996E-2</v>
      </c>
      <c r="K4444" s="1">
        <v>200.4742</v>
      </c>
      <c r="L4444" s="1">
        <v>3.7</v>
      </c>
    </row>
    <row r="4445" spans="1:12" x14ac:dyDescent="0.2">
      <c r="A4445" s="1" t="s">
        <v>6</v>
      </c>
      <c r="B4445" s="1" t="s">
        <v>950</v>
      </c>
      <c r="C4445" s="1" t="s">
        <v>25</v>
      </c>
      <c r="D4445" s="1">
        <v>2018</v>
      </c>
      <c r="E4445" s="1" t="s">
        <v>1195</v>
      </c>
      <c r="F4445" s="1" t="s">
        <v>8</v>
      </c>
      <c r="G4445" s="1" t="s">
        <v>702</v>
      </c>
      <c r="H4445" s="1" t="s">
        <v>701</v>
      </c>
      <c r="I4445" s="1">
        <v>2.1002171E-2</v>
      </c>
      <c r="K4445" s="1">
        <v>185.19239999999999</v>
      </c>
      <c r="L4445" s="1">
        <v>3.7</v>
      </c>
    </row>
    <row r="4446" spans="1:12" x14ac:dyDescent="0.2">
      <c r="A4446" s="1" t="s">
        <v>6</v>
      </c>
      <c r="B4446" s="1" t="s">
        <v>349</v>
      </c>
      <c r="C4446" s="1" t="s">
        <v>10</v>
      </c>
      <c r="D4446" s="1">
        <v>2018</v>
      </c>
      <c r="E4446" s="1" t="s">
        <v>1195</v>
      </c>
      <c r="F4446" s="1" t="s">
        <v>8</v>
      </c>
      <c r="G4446" s="1" t="s">
        <v>702</v>
      </c>
      <c r="H4446" s="1" t="s">
        <v>701</v>
      </c>
      <c r="I4446" s="1">
        <v>0.135375727</v>
      </c>
      <c r="K4446" s="1">
        <v>256.13299999999998</v>
      </c>
      <c r="L4446" s="1">
        <v>3.7</v>
      </c>
    </row>
    <row r="4447" spans="1:12" x14ac:dyDescent="0.2">
      <c r="A4447" s="1" t="s">
        <v>124</v>
      </c>
      <c r="B4447" s="1" t="s">
        <v>509</v>
      </c>
      <c r="C4447" s="1" t="s">
        <v>28</v>
      </c>
      <c r="D4447" s="1">
        <v>2016</v>
      </c>
      <c r="E4447" s="1" t="s">
        <v>1114</v>
      </c>
      <c r="F4447" s="1" t="s">
        <v>8</v>
      </c>
      <c r="G4447" s="1" t="s">
        <v>702</v>
      </c>
      <c r="H4447" s="1" t="s">
        <v>7</v>
      </c>
      <c r="I4447" s="1">
        <v>8.0594132999999998E-2</v>
      </c>
      <c r="J4447" s="1">
        <v>14.35</v>
      </c>
      <c r="K4447" s="1">
        <v>80.995999999999995</v>
      </c>
      <c r="L4447" s="1">
        <v>3.7</v>
      </c>
    </row>
    <row r="4448" spans="1:12" x14ac:dyDescent="0.2">
      <c r="A4448" s="1" t="s">
        <v>124</v>
      </c>
      <c r="B4448" s="1" t="s">
        <v>1535</v>
      </c>
      <c r="C4448" s="1" t="s">
        <v>71</v>
      </c>
      <c r="D4448" s="1">
        <v>2016</v>
      </c>
      <c r="E4448" s="1" t="s">
        <v>1114</v>
      </c>
      <c r="F4448" s="1" t="s">
        <v>8</v>
      </c>
      <c r="G4448" s="1" t="s">
        <v>702</v>
      </c>
      <c r="H4448" s="1" t="s">
        <v>7</v>
      </c>
      <c r="I4448" s="1">
        <v>8.9816807999999998E-2</v>
      </c>
      <c r="J4448" s="1">
        <v>15.25</v>
      </c>
      <c r="K4448" s="1">
        <v>217.3192</v>
      </c>
      <c r="L4448" s="1">
        <v>3.7</v>
      </c>
    </row>
    <row r="4449" spans="1:12" x14ac:dyDescent="0.2">
      <c r="A4449" s="1" t="s">
        <v>124</v>
      </c>
      <c r="B4449" s="1" t="s">
        <v>1432</v>
      </c>
      <c r="C4449" s="1" t="s">
        <v>10</v>
      </c>
      <c r="D4449" s="1">
        <v>2016</v>
      </c>
      <c r="E4449" s="1" t="s">
        <v>1114</v>
      </c>
      <c r="F4449" s="1" t="s">
        <v>8</v>
      </c>
      <c r="G4449" s="1" t="s">
        <v>702</v>
      </c>
      <c r="H4449" s="1" t="s">
        <v>7</v>
      </c>
      <c r="I4449" s="1">
        <v>1.742908E-2</v>
      </c>
      <c r="J4449" s="1">
        <v>7.51</v>
      </c>
      <c r="K4449" s="1">
        <v>229.601</v>
      </c>
      <c r="L4449" s="1">
        <v>3.7</v>
      </c>
    </row>
    <row r="4450" spans="1:12" x14ac:dyDescent="0.2">
      <c r="A4450" s="1" t="s">
        <v>124</v>
      </c>
      <c r="B4450" s="1" t="s">
        <v>884</v>
      </c>
      <c r="C4450" s="1" t="s">
        <v>10</v>
      </c>
      <c r="D4450" s="1">
        <v>2016</v>
      </c>
      <c r="E4450" s="1" t="s">
        <v>1114</v>
      </c>
      <c r="F4450" s="1" t="s">
        <v>8</v>
      </c>
      <c r="G4450" s="1" t="s">
        <v>702</v>
      </c>
      <c r="H4450" s="1" t="s">
        <v>7</v>
      </c>
      <c r="I4450" s="1">
        <v>3.7622954E-2</v>
      </c>
      <c r="J4450" s="1">
        <v>18.7</v>
      </c>
      <c r="K4450" s="1">
        <v>110.7886</v>
      </c>
      <c r="L4450" s="1">
        <v>3.7</v>
      </c>
    </row>
    <row r="4451" spans="1:12" x14ac:dyDescent="0.2">
      <c r="A4451" s="1" t="s">
        <v>124</v>
      </c>
      <c r="B4451" s="1" t="s">
        <v>1385</v>
      </c>
      <c r="C4451" s="1" t="s">
        <v>10</v>
      </c>
      <c r="D4451" s="1">
        <v>2016</v>
      </c>
      <c r="E4451" s="1" t="s">
        <v>1114</v>
      </c>
      <c r="F4451" s="1" t="s">
        <v>8</v>
      </c>
      <c r="G4451" s="1" t="s">
        <v>702</v>
      </c>
      <c r="H4451" s="1" t="s">
        <v>7</v>
      </c>
      <c r="I4451" s="1">
        <v>3.8563760000000002E-2</v>
      </c>
      <c r="J4451" s="1">
        <v>19.100000000000001</v>
      </c>
      <c r="K4451" s="1">
        <v>209.2586</v>
      </c>
      <c r="L4451" s="1">
        <v>3.7</v>
      </c>
    </row>
    <row r="4452" spans="1:12" x14ac:dyDescent="0.2">
      <c r="A4452" s="1" t="s">
        <v>124</v>
      </c>
      <c r="B4452" s="1" t="s">
        <v>644</v>
      </c>
      <c r="C4452" s="1" t="s">
        <v>10</v>
      </c>
      <c r="D4452" s="1">
        <v>2016</v>
      </c>
      <c r="E4452" s="1" t="s">
        <v>1114</v>
      </c>
      <c r="F4452" s="1" t="s">
        <v>8</v>
      </c>
      <c r="G4452" s="1" t="s">
        <v>702</v>
      </c>
      <c r="H4452" s="1" t="s">
        <v>7</v>
      </c>
      <c r="I4452" s="1">
        <v>2.0605031999999999E-2</v>
      </c>
      <c r="J4452" s="1">
        <v>20.5</v>
      </c>
      <c r="K4452" s="1">
        <v>91.082999999999998</v>
      </c>
      <c r="L4452" s="1">
        <v>3.7</v>
      </c>
    </row>
    <row r="4453" spans="1:12" x14ac:dyDescent="0.2">
      <c r="A4453" s="1" t="s">
        <v>124</v>
      </c>
      <c r="B4453" s="1" t="s">
        <v>768</v>
      </c>
      <c r="C4453" s="1" t="s">
        <v>4</v>
      </c>
      <c r="D4453" s="1">
        <v>2016</v>
      </c>
      <c r="E4453" s="1" t="s">
        <v>1114</v>
      </c>
      <c r="F4453" s="1" t="s">
        <v>8</v>
      </c>
      <c r="G4453" s="1" t="s">
        <v>702</v>
      </c>
      <c r="H4453" s="1" t="s">
        <v>7</v>
      </c>
      <c r="I4453" s="1">
        <v>1.8813600999999999E-2</v>
      </c>
      <c r="J4453" s="1">
        <v>8.27</v>
      </c>
      <c r="K4453" s="1">
        <v>237.988</v>
      </c>
      <c r="L4453" s="1">
        <v>3.7</v>
      </c>
    </row>
    <row r="4454" spans="1:12" x14ac:dyDescent="0.2">
      <c r="A4454" s="1" t="s">
        <v>124</v>
      </c>
      <c r="B4454" s="1" t="s">
        <v>430</v>
      </c>
      <c r="C4454" s="1" t="s">
        <v>171</v>
      </c>
      <c r="D4454" s="1">
        <v>2016</v>
      </c>
      <c r="E4454" s="1" t="s">
        <v>1114</v>
      </c>
      <c r="F4454" s="1" t="s">
        <v>8</v>
      </c>
      <c r="G4454" s="1" t="s">
        <v>702</v>
      </c>
      <c r="H4454" s="1" t="s">
        <v>7</v>
      </c>
      <c r="I4454" s="1">
        <v>4.1227831E-2</v>
      </c>
      <c r="J4454" s="1">
        <v>19.2</v>
      </c>
      <c r="K4454" s="1">
        <v>129.83099999999999</v>
      </c>
      <c r="L4454" s="1">
        <v>3.7</v>
      </c>
    </row>
    <row r="4455" spans="1:12" x14ac:dyDescent="0.2">
      <c r="A4455" s="1" t="s">
        <v>124</v>
      </c>
      <c r="B4455" s="1" t="s">
        <v>1376</v>
      </c>
      <c r="C4455" s="1" t="s">
        <v>165</v>
      </c>
      <c r="D4455" s="1">
        <v>2016</v>
      </c>
      <c r="E4455" s="1" t="s">
        <v>1114</v>
      </c>
      <c r="F4455" s="1" t="s">
        <v>8</v>
      </c>
      <c r="G4455" s="1" t="s">
        <v>702</v>
      </c>
      <c r="H4455" s="1" t="s">
        <v>7</v>
      </c>
      <c r="I4455" s="1">
        <v>9.7762679999999994E-3</v>
      </c>
      <c r="J4455" s="1">
        <v>9.06</v>
      </c>
      <c r="K4455" s="1">
        <v>213.756</v>
      </c>
      <c r="L4455" s="1">
        <v>3.7</v>
      </c>
    </row>
    <row r="4456" spans="1:12" x14ac:dyDescent="0.2">
      <c r="A4456" s="1" t="s">
        <v>124</v>
      </c>
      <c r="B4456" s="1" t="s">
        <v>988</v>
      </c>
      <c r="C4456" s="1" t="s">
        <v>19</v>
      </c>
      <c r="D4456" s="1">
        <v>2016</v>
      </c>
      <c r="E4456" s="1" t="s">
        <v>1114</v>
      </c>
      <c r="F4456" s="1" t="s">
        <v>8</v>
      </c>
      <c r="G4456" s="1" t="s">
        <v>702</v>
      </c>
      <c r="H4456" s="1" t="s">
        <v>7</v>
      </c>
      <c r="I4456" s="1">
        <v>2.0326962000000001E-2</v>
      </c>
      <c r="J4456" s="1">
        <v>15.35</v>
      </c>
      <c r="K4456" s="1">
        <v>216.7508</v>
      </c>
      <c r="L4456" s="1">
        <v>3.7</v>
      </c>
    </row>
    <row r="4457" spans="1:12" x14ac:dyDescent="0.2">
      <c r="A4457" s="1" t="s">
        <v>6</v>
      </c>
      <c r="B4457" s="1" t="s">
        <v>1523</v>
      </c>
      <c r="C4457" s="1" t="s">
        <v>28</v>
      </c>
      <c r="D4457" s="1">
        <v>2016</v>
      </c>
      <c r="E4457" s="1" t="s">
        <v>1114</v>
      </c>
      <c r="F4457" s="1" t="s">
        <v>8</v>
      </c>
      <c r="G4457" s="1" t="s">
        <v>702</v>
      </c>
      <c r="H4457" s="1" t="s">
        <v>7</v>
      </c>
      <c r="I4457" s="1">
        <v>6.2343431999999997E-2</v>
      </c>
      <c r="J4457" s="1">
        <v>12.5</v>
      </c>
      <c r="K4457" s="1">
        <v>199.74260000000001</v>
      </c>
      <c r="L4457" s="1">
        <v>3.7</v>
      </c>
    </row>
    <row r="4458" spans="1:12" x14ac:dyDescent="0.2">
      <c r="A4458" s="1" t="s">
        <v>6</v>
      </c>
      <c r="B4458" s="1" t="s">
        <v>362</v>
      </c>
      <c r="C4458" s="1" t="s">
        <v>71</v>
      </c>
      <c r="D4458" s="1">
        <v>2016</v>
      </c>
      <c r="E4458" s="1" t="s">
        <v>1114</v>
      </c>
      <c r="F4458" s="1" t="s">
        <v>8</v>
      </c>
      <c r="G4458" s="1" t="s">
        <v>702</v>
      </c>
      <c r="H4458" s="1" t="s">
        <v>7</v>
      </c>
      <c r="I4458" s="1">
        <v>7.7164595000000002E-2</v>
      </c>
      <c r="J4458" s="1">
        <v>11.6</v>
      </c>
      <c r="K4458" s="1">
        <v>172.51060000000001</v>
      </c>
      <c r="L4458" s="1">
        <v>3.7</v>
      </c>
    </row>
    <row r="4459" spans="1:12" x14ac:dyDescent="0.2">
      <c r="A4459" s="1" t="s">
        <v>6</v>
      </c>
      <c r="B4459" s="1" t="s">
        <v>68</v>
      </c>
      <c r="C4459" s="1" t="s">
        <v>10</v>
      </c>
      <c r="D4459" s="1">
        <v>2016</v>
      </c>
      <c r="E4459" s="1" t="s">
        <v>1114</v>
      </c>
      <c r="F4459" s="1" t="s">
        <v>8</v>
      </c>
      <c r="G4459" s="1" t="s">
        <v>702</v>
      </c>
      <c r="H4459" s="1" t="s">
        <v>7</v>
      </c>
      <c r="I4459" s="1">
        <v>0.11946222500000001</v>
      </c>
      <c r="J4459" s="1">
        <v>16.7</v>
      </c>
      <c r="K4459" s="1">
        <v>182.79759999999999</v>
      </c>
      <c r="L4459" s="1">
        <v>3.7</v>
      </c>
    </row>
    <row r="4460" spans="1:12" x14ac:dyDescent="0.2">
      <c r="A4460" s="1" t="s">
        <v>295</v>
      </c>
      <c r="B4460" s="1" t="s">
        <v>5</v>
      </c>
      <c r="C4460" s="1" t="s">
        <v>4</v>
      </c>
      <c r="D4460" s="1">
        <v>2015</v>
      </c>
      <c r="E4460" s="1" t="s">
        <v>922</v>
      </c>
      <c r="F4460" s="1" t="s">
        <v>796</v>
      </c>
      <c r="G4460" s="1" t="s">
        <v>1</v>
      </c>
      <c r="H4460" s="1" t="s">
        <v>7</v>
      </c>
      <c r="I4460" s="1">
        <v>8.5785389999999996E-3</v>
      </c>
      <c r="J4460" s="1">
        <v>11.8</v>
      </c>
      <c r="K4460" s="1">
        <v>117.64919999999999</v>
      </c>
      <c r="L4460" s="1">
        <v>3.7</v>
      </c>
    </row>
    <row r="4461" spans="1:12" x14ac:dyDescent="0.2">
      <c r="A4461" s="1" t="s">
        <v>295</v>
      </c>
      <c r="B4461" s="1" t="s">
        <v>228</v>
      </c>
      <c r="C4461" s="1" t="s">
        <v>10</v>
      </c>
      <c r="D4461" s="1">
        <v>2020</v>
      </c>
      <c r="E4461" s="1" t="s">
        <v>919</v>
      </c>
      <c r="F4461" s="1" t="s">
        <v>796</v>
      </c>
      <c r="G4461" s="1" t="s">
        <v>1</v>
      </c>
      <c r="H4461" s="1" t="s">
        <v>7</v>
      </c>
      <c r="I4461" s="1">
        <v>2.2924552000000001E-2</v>
      </c>
      <c r="J4461" s="1">
        <v>13.15</v>
      </c>
      <c r="K4461" s="1">
        <v>157.892</v>
      </c>
      <c r="L4461" s="1">
        <v>3.7</v>
      </c>
    </row>
    <row r="4462" spans="1:12" x14ac:dyDescent="0.2">
      <c r="A4462" s="1" t="s">
        <v>295</v>
      </c>
      <c r="B4462" s="1" t="s">
        <v>1175</v>
      </c>
      <c r="C4462" s="1" t="s">
        <v>10</v>
      </c>
      <c r="D4462" s="1">
        <v>2020</v>
      </c>
      <c r="E4462" s="1" t="s">
        <v>919</v>
      </c>
      <c r="F4462" s="1" t="s">
        <v>796</v>
      </c>
      <c r="G4462" s="1" t="s">
        <v>1</v>
      </c>
      <c r="H4462" s="1" t="s">
        <v>7</v>
      </c>
      <c r="I4462" s="1">
        <v>0</v>
      </c>
      <c r="J4462" s="1">
        <v>14</v>
      </c>
      <c r="K4462" s="1">
        <v>216.91919999999999</v>
      </c>
      <c r="L4462" s="1">
        <v>3.7</v>
      </c>
    </row>
    <row r="4463" spans="1:12" x14ac:dyDescent="0.2">
      <c r="A4463" s="1" t="s">
        <v>124</v>
      </c>
      <c r="B4463" s="1" t="s">
        <v>502</v>
      </c>
      <c r="C4463" s="1" t="s">
        <v>25</v>
      </c>
      <c r="D4463" s="1">
        <v>2015</v>
      </c>
      <c r="E4463" s="1" t="s">
        <v>922</v>
      </c>
      <c r="F4463" s="1" t="s">
        <v>796</v>
      </c>
      <c r="G4463" s="1" t="s">
        <v>1</v>
      </c>
      <c r="H4463" s="1" t="s">
        <v>7</v>
      </c>
      <c r="I4463" s="1">
        <v>5.0853901E-2</v>
      </c>
      <c r="J4463" s="1">
        <v>7.5</v>
      </c>
      <c r="K4463" s="1">
        <v>121.7072</v>
      </c>
      <c r="L4463" s="1">
        <v>3.7</v>
      </c>
    </row>
    <row r="4464" spans="1:12" x14ac:dyDescent="0.2">
      <c r="A4464" s="1" t="s">
        <v>124</v>
      </c>
      <c r="B4464" s="1" t="s">
        <v>674</v>
      </c>
      <c r="C4464" s="1" t="s">
        <v>25</v>
      </c>
      <c r="D4464" s="1">
        <v>2015</v>
      </c>
      <c r="E4464" s="1" t="s">
        <v>922</v>
      </c>
      <c r="F4464" s="1" t="s">
        <v>796</v>
      </c>
      <c r="G4464" s="1" t="s">
        <v>1</v>
      </c>
      <c r="H4464" s="1" t="s">
        <v>7</v>
      </c>
      <c r="I4464" s="1">
        <v>8.9186274999999995E-2</v>
      </c>
      <c r="J4464" s="1">
        <v>9.3000000000000007</v>
      </c>
      <c r="K4464" s="1">
        <v>145.37860000000001</v>
      </c>
      <c r="L4464" s="1">
        <v>3.7</v>
      </c>
    </row>
    <row r="4465" spans="1:12" x14ac:dyDescent="0.2">
      <c r="A4465" s="1" t="s">
        <v>124</v>
      </c>
      <c r="B4465" s="1" t="s">
        <v>1535</v>
      </c>
      <c r="C4465" s="1" t="s">
        <v>71</v>
      </c>
      <c r="D4465" s="1">
        <v>2015</v>
      </c>
      <c r="E4465" s="1" t="s">
        <v>922</v>
      </c>
      <c r="F4465" s="1" t="s">
        <v>796</v>
      </c>
      <c r="G4465" s="1" t="s">
        <v>1</v>
      </c>
      <c r="H4465" s="1" t="s">
        <v>7</v>
      </c>
      <c r="I4465" s="1">
        <v>8.9998959000000003E-2</v>
      </c>
      <c r="J4465" s="1">
        <v>15.25</v>
      </c>
      <c r="K4465" s="1">
        <v>215.11920000000001</v>
      </c>
      <c r="L4465" s="1">
        <v>3.7</v>
      </c>
    </row>
    <row r="4466" spans="1:12" x14ac:dyDescent="0.2">
      <c r="A4466" s="1" t="s">
        <v>124</v>
      </c>
      <c r="B4466" s="1" t="s">
        <v>481</v>
      </c>
      <c r="C4466" s="1" t="s">
        <v>10</v>
      </c>
      <c r="D4466" s="1">
        <v>2015</v>
      </c>
      <c r="E4466" s="1" t="s">
        <v>922</v>
      </c>
      <c r="F4466" s="1" t="s">
        <v>796</v>
      </c>
      <c r="G4466" s="1" t="s">
        <v>1</v>
      </c>
      <c r="H4466" s="1" t="s">
        <v>7</v>
      </c>
      <c r="I4466" s="1">
        <v>0.12078807699999999</v>
      </c>
      <c r="J4466" s="1">
        <v>6.36</v>
      </c>
      <c r="K4466" s="1">
        <v>45.706000000000003</v>
      </c>
      <c r="L4466" s="1">
        <v>3.7</v>
      </c>
    </row>
    <row r="4467" spans="1:12" x14ac:dyDescent="0.2">
      <c r="A4467" s="1" t="s">
        <v>124</v>
      </c>
      <c r="B4467" s="1" t="s">
        <v>1385</v>
      </c>
      <c r="C4467" s="1" t="s">
        <v>10</v>
      </c>
      <c r="D4467" s="1">
        <v>2015</v>
      </c>
      <c r="E4467" s="1" t="s">
        <v>922</v>
      </c>
      <c r="F4467" s="1" t="s">
        <v>796</v>
      </c>
      <c r="G4467" s="1" t="s">
        <v>1</v>
      </c>
      <c r="H4467" s="1" t="s">
        <v>7</v>
      </c>
      <c r="I4467" s="1">
        <v>3.8641967999999999E-2</v>
      </c>
      <c r="J4467" s="1">
        <v>19.100000000000001</v>
      </c>
      <c r="K4467" s="1">
        <v>212.15860000000001</v>
      </c>
      <c r="L4467" s="1">
        <v>3.7</v>
      </c>
    </row>
    <row r="4468" spans="1:12" x14ac:dyDescent="0.2">
      <c r="A4468" s="1" t="s">
        <v>124</v>
      </c>
      <c r="B4468" s="1" t="s">
        <v>771</v>
      </c>
      <c r="C4468" s="1" t="s">
        <v>216</v>
      </c>
      <c r="D4468" s="1">
        <v>2015</v>
      </c>
      <c r="E4468" s="1" t="s">
        <v>922</v>
      </c>
      <c r="F4468" s="1" t="s">
        <v>796</v>
      </c>
      <c r="G4468" s="1" t="s">
        <v>702</v>
      </c>
      <c r="H4468" s="1" t="s">
        <v>7</v>
      </c>
      <c r="I4468" s="1">
        <v>3.0765898E-2</v>
      </c>
      <c r="J4468" s="1">
        <v>15.7</v>
      </c>
      <c r="K4468" s="1">
        <v>43.277000000000001</v>
      </c>
      <c r="L4468" s="1">
        <v>3.7</v>
      </c>
    </row>
    <row r="4469" spans="1:12" x14ac:dyDescent="0.2">
      <c r="A4469" s="1" t="s">
        <v>124</v>
      </c>
      <c r="B4469" s="1" t="s">
        <v>879</v>
      </c>
      <c r="C4469" s="1" t="s">
        <v>4</v>
      </c>
      <c r="D4469" s="1">
        <v>2015</v>
      </c>
      <c r="E4469" s="1" t="s">
        <v>922</v>
      </c>
      <c r="F4469" s="1" t="s">
        <v>796</v>
      </c>
      <c r="G4469" s="1" t="s">
        <v>702</v>
      </c>
      <c r="H4469" s="1" t="s">
        <v>7</v>
      </c>
      <c r="I4469" s="1">
        <v>3.6308404000000002E-2</v>
      </c>
      <c r="J4469" s="1">
        <v>7.5</v>
      </c>
      <c r="K4469" s="1">
        <v>175.40280000000001</v>
      </c>
      <c r="L4469" s="1">
        <v>3.7</v>
      </c>
    </row>
    <row r="4470" spans="1:12" x14ac:dyDescent="0.2">
      <c r="A4470" s="1" t="s">
        <v>124</v>
      </c>
      <c r="B4470" s="1" t="s">
        <v>1534</v>
      </c>
      <c r="C4470" s="1" t="s">
        <v>171</v>
      </c>
      <c r="D4470" s="1">
        <v>2015</v>
      </c>
      <c r="E4470" s="1" t="s">
        <v>922</v>
      </c>
      <c r="F4470" s="1" t="s">
        <v>796</v>
      </c>
      <c r="G4470" s="1" t="s">
        <v>702</v>
      </c>
      <c r="H4470" s="1" t="s">
        <v>7</v>
      </c>
      <c r="I4470" s="1">
        <v>6.1102234999999998E-2</v>
      </c>
      <c r="J4470" s="1">
        <v>14.85</v>
      </c>
      <c r="K4470" s="1">
        <v>253.2698</v>
      </c>
      <c r="L4470" s="1">
        <v>3.7</v>
      </c>
    </row>
    <row r="4471" spans="1:12" x14ac:dyDescent="0.2">
      <c r="A4471" s="1" t="s">
        <v>124</v>
      </c>
      <c r="B4471" s="1" t="s">
        <v>416</v>
      </c>
      <c r="C4471" s="1" t="s">
        <v>165</v>
      </c>
      <c r="D4471" s="1">
        <v>2015</v>
      </c>
      <c r="E4471" s="1" t="s">
        <v>922</v>
      </c>
      <c r="F4471" s="1" t="s">
        <v>796</v>
      </c>
      <c r="G4471" s="1" t="s">
        <v>702</v>
      </c>
      <c r="H4471" s="1" t="s">
        <v>7</v>
      </c>
      <c r="I4471" s="1">
        <v>3.0568919E-2</v>
      </c>
      <c r="J4471" s="1">
        <v>17.75</v>
      </c>
      <c r="K4471" s="1">
        <v>177.86600000000001</v>
      </c>
      <c r="L4471" s="1">
        <v>3.7</v>
      </c>
    </row>
    <row r="4472" spans="1:12" x14ac:dyDescent="0.2">
      <c r="A4472" s="1" t="s">
        <v>124</v>
      </c>
      <c r="B4472" s="1" t="s">
        <v>753</v>
      </c>
      <c r="C4472" s="1" t="s">
        <v>14</v>
      </c>
      <c r="D4472" s="1">
        <v>2015</v>
      </c>
      <c r="E4472" s="1" t="s">
        <v>922</v>
      </c>
      <c r="F4472" s="1" t="s">
        <v>796</v>
      </c>
      <c r="G4472" s="1" t="s">
        <v>702</v>
      </c>
      <c r="H4472" s="1" t="s">
        <v>7</v>
      </c>
      <c r="I4472" s="1">
        <v>5.6945936000000003E-2</v>
      </c>
      <c r="J4472" s="1">
        <v>6.8650000000000002</v>
      </c>
      <c r="K4472" s="1">
        <v>214.62180000000001</v>
      </c>
      <c r="L4472" s="1">
        <v>3.7</v>
      </c>
    </row>
    <row r="4473" spans="1:12" x14ac:dyDescent="0.2">
      <c r="A4473" s="1" t="s">
        <v>124</v>
      </c>
      <c r="B4473" s="1" t="s">
        <v>1306</v>
      </c>
      <c r="C4473" s="1" t="s">
        <v>28</v>
      </c>
      <c r="D4473" s="1">
        <v>2020</v>
      </c>
      <c r="E4473" s="1" t="s">
        <v>919</v>
      </c>
      <c r="F4473" s="1" t="s">
        <v>796</v>
      </c>
      <c r="G4473" s="1" t="s">
        <v>702</v>
      </c>
      <c r="H4473" s="1" t="s">
        <v>7</v>
      </c>
      <c r="I4473" s="1">
        <v>4.6214971000000001E-2</v>
      </c>
      <c r="J4473" s="1">
        <v>4.92</v>
      </c>
      <c r="K4473" s="1">
        <v>199.80840000000001</v>
      </c>
      <c r="L4473" s="1">
        <v>3.7</v>
      </c>
    </row>
    <row r="4474" spans="1:12" x14ac:dyDescent="0.2">
      <c r="A4474" s="1" t="s">
        <v>124</v>
      </c>
      <c r="B4474" s="1" t="s">
        <v>1310</v>
      </c>
      <c r="C4474" s="1" t="s">
        <v>25</v>
      </c>
      <c r="D4474" s="1">
        <v>2020</v>
      </c>
      <c r="E4474" s="1" t="s">
        <v>919</v>
      </c>
      <c r="F4474" s="1" t="s">
        <v>796</v>
      </c>
      <c r="G4474" s="1" t="s">
        <v>702</v>
      </c>
      <c r="H4474" s="1" t="s">
        <v>7</v>
      </c>
      <c r="I4474" s="1">
        <v>2.6832182E-2</v>
      </c>
      <c r="J4474" s="1">
        <v>12.35</v>
      </c>
      <c r="K4474" s="1">
        <v>57.324599999999997</v>
      </c>
      <c r="L4474" s="1">
        <v>3.7</v>
      </c>
    </row>
    <row r="4475" spans="1:12" x14ac:dyDescent="0.2">
      <c r="A4475" s="1" t="s">
        <v>124</v>
      </c>
      <c r="B4475" s="1" t="s">
        <v>484</v>
      </c>
      <c r="C4475" s="1" t="s">
        <v>71</v>
      </c>
      <c r="D4475" s="1">
        <v>2020</v>
      </c>
      <c r="E4475" s="1" t="s">
        <v>919</v>
      </c>
      <c r="F4475" s="1" t="s">
        <v>796</v>
      </c>
      <c r="G4475" s="1" t="s">
        <v>702</v>
      </c>
      <c r="H4475" s="1" t="s">
        <v>7</v>
      </c>
      <c r="I4475" s="1">
        <v>0</v>
      </c>
      <c r="J4475" s="1">
        <v>16.600000000000001</v>
      </c>
      <c r="K4475" s="1">
        <v>54.6614</v>
      </c>
      <c r="L4475" s="1">
        <v>3.7</v>
      </c>
    </row>
    <row r="4476" spans="1:12" x14ac:dyDescent="0.2">
      <c r="A4476" s="1" t="s">
        <v>124</v>
      </c>
      <c r="B4476" s="1" t="s">
        <v>894</v>
      </c>
      <c r="C4476" s="1" t="s">
        <v>71</v>
      </c>
      <c r="D4476" s="1">
        <v>2020</v>
      </c>
      <c r="E4476" s="1" t="s">
        <v>919</v>
      </c>
      <c r="F4476" s="1" t="s">
        <v>796</v>
      </c>
      <c r="G4476" s="1" t="s">
        <v>702</v>
      </c>
      <c r="H4476" s="1" t="s">
        <v>7</v>
      </c>
      <c r="I4476" s="1">
        <v>5.661033E-2</v>
      </c>
      <c r="J4476" s="1">
        <v>17.600000000000001</v>
      </c>
      <c r="K4476" s="1">
        <v>41.745399999999997</v>
      </c>
      <c r="L4476" s="1">
        <v>3.7</v>
      </c>
    </row>
    <row r="4477" spans="1:12" x14ac:dyDescent="0.2">
      <c r="A4477" s="1" t="s">
        <v>124</v>
      </c>
      <c r="B4477" s="1" t="s">
        <v>1315</v>
      </c>
      <c r="C4477" s="1" t="s">
        <v>4</v>
      </c>
      <c r="D4477" s="1">
        <v>2020</v>
      </c>
      <c r="E4477" s="1" t="s">
        <v>919</v>
      </c>
      <c r="F4477" s="1" t="s">
        <v>796</v>
      </c>
      <c r="G4477" s="1" t="s">
        <v>702</v>
      </c>
      <c r="H4477" s="1" t="s">
        <v>7</v>
      </c>
      <c r="I4477" s="1">
        <v>7.3794811000000002E-2</v>
      </c>
      <c r="J4477" s="1">
        <v>10</v>
      </c>
      <c r="K4477" s="1">
        <v>121.444</v>
      </c>
      <c r="L4477" s="1">
        <v>3.7</v>
      </c>
    </row>
    <row r="4478" spans="1:12" x14ac:dyDescent="0.2">
      <c r="A4478" s="1" t="s">
        <v>124</v>
      </c>
      <c r="B4478" s="1" t="s">
        <v>874</v>
      </c>
      <c r="C4478" s="1" t="s">
        <v>171</v>
      </c>
      <c r="D4478" s="1">
        <v>2020</v>
      </c>
      <c r="E4478" s="1" t="s">
        <v>919</v>
      </c>
      <c r="F4478" s="1" t="s">
        <v>796</v>
      </c>
      <c r="G4478" s="1" t="s">
        <v>702</v>
      </c>
      <c r="H4478" s="1" t="s">
        <v>7</v>
      </c>
      <c r="I4478" s="1">
        <v>0</v>
      </c>
      <c r="J4478" s="1">
        <v>6.59</v>
      </c>
      <c r="K4478" s="1">
        <v>119.10980000000001</v>
      </c>
      <c r="L4478" s="1">
        <v>3.7</v>
      </c>
    </row>
    <row r="4479" spans="1:12" x14ac:dyDescent="0.2">
      <c r="A4479" s="1" t="s">
        <v>124</v>
      </c>
      <c r="B4479" s="1" t="s">
        <v>1273</v>
      </c>
      <c r="C4479" s="1" t="s">
        <v>47</v>
      </c>
      <c r="D4479" s="1">
        <v>2020</v>
      </c>
      <c r="E4479" s="1" t="s">
        <v>919</v>
      </c>
      <c r="F4479" s="1" t="s">
        <v>796</v>
      </c>
      <c r="G4479" s="1" t="s">
        <v>528</v>
      </c>
      <c r="H4479" s="1" t="s">
        <v>7</v>
      </c>
      <c r="I4479" s="1">
        <v>8.9971410000000002E-3</v>
      </c>
      <c r="J4479" s="1">
        <v>11</v>
      </c>
      <c r="K4479" s="1">
        <v>119.9756</v>
      </c>
      <c r="L4479" s="1">
        <v>3.7</v>
      </c>
    </row>
    <row r="4480" spans="1:12" x14ac:dyDescent="0.2">
      <c r="A4480" s="1" t="s">
        <v>124</v>
      </c>
      <c r="B4480" s="1" t="s">
        <v>1051</v>
      </c>
      <c r="C4480" s="1" t="s">
        <v>19</v>
      </c>
      <c r="D4480" s="1">
        <v>2020</v>
      </c>
      <c r="E4480" s="1" t="s">
        <v>919</v>
      </c>
      <c r="F4480" s="1" t="s">
        <v>796</v>
      </c>
      <c r="G4480" s="1" t="s">
        <v>528</v>
      </c>
      <c r="H4480" s="1" t="s">
        <v>7</v>
      </c>
      <c r="I4480" s="1">
        <v>5.674821E-2</v>
      </c>
      <c r="J4480" s="1">
        <v>13.15</v>
      </c>
      <c r="K4480" s="1">
        <v>144.38120000000001</v>
      </c>
      <c r="L4480" s="1">
        <v>3.7</v>
      </c>
    </row>
    <row r="4481" spans="1:12" x14ac:dyDescent="0.2">
      <c r="A4481" s="1" t="s">
        <v>6</v>
      </c>
      <c r="B4481" s="1" t="s">
        <v>66</v>
      </c>
      <c r="C4481" s="1" t="s">
        <v>10</v>
      </c>
      <c r="D4481" s="1">
        <v>2015</v>
      </c>
      <c r="E4481" s="1" t="s">
        <v>922</v>
      </c>
      <c r="F4481" s="1" t="s">
        <v>796</v>
      </c>
      <c r="G4481" s="1" t="s">
        <v>528</v>
      </c>
      <c r="H4481" s="1" t="s">
        <v>7</v>
      </c>
      <c r="I4481" s="1">
        <v>0.107274301</v>
      </c>
      <c r="J4481" s="1">
        <v>5.46</v>
      </c>
      <c r="K4481" s="1">
        <v>145.57859999999999</v>
      </c>
      <c r="L4481" s="1">
        <v>3.7</v>
      </c>
    </row>
    <row r="4482" spans="1:12" x14ac:dyDescent="0.2">
      <c r="A4482" s="1" t="s">
        <v>6</v>
      </c>
      <c r="B4482" s="1" t="s">
        <v>1329</v>
      </c>
      <c r="C4482" s="1" t="s">
        <v>10</v>
      </c>
      <c r="D4482" s="1">
        <v>2015</v>
      </c>
      <c r="E4482" s="1" t="s">
        <v>922</v>
      </c>
      <c r="F4482" s="1" t="s">
        <v>796</v>
      </c>
      <c r="G4482" s="1" t="s">
        <v>528</v>
      </c>
      <c r="H4482" s="1" t="s">
        <v>7</v>
      </c>
      <c r="I4482" s="1">
        <v>1.3623293999999999E-2</v>
      </c>
      <c r="J4482" s="1">
        <v>16.100000000000001</v>
      </c>
      <c r="K4482" s="1">
        <v>109.3596</v>
      </c>
      <c r="L4482" s="1">
        <v>3.7</v>
      </c>
    </row>
    <row r="4483" spans="1:12" x14ac:dyDescent="0.2">
      <c r="A4483" s="1" t="s">
        <v>6</v>
      </c>
      <c r="B4483" s="1" t="s">
        <v>60</v>
      </c>
      <c r="C4483" s="1" t="s">
        <v>10</v>
      </c>
      <c r="D4483" s="1">
        <v>2015</v>
      </c>
      <c r="E4483" s="1" t="s">
        <v>922</v>
      </c>
      <c r="F4483" s="1" t="s">
        <v>796</v>
      </c>
      <c r="G4483" s="1" t="s">
        <v>528</v>
      </c>
      <c r="H4483" s="1" t="s">
        <v>7</v>
      </c>
      <c r="I4483" s="1">
        <v>2.1501066999999999E-2</v>
      </c>
      <c r="J4483" s="1">
        <v>19.350000000000001</v>
      </c>
      <c r="K4483" s="1">
        <v>122.2098</v>
      </c>
      <c r="L4483" s="1">
        <v>3.7</v>
      </c>
    </row>
    <row r="4484" spans="1:12" x14ac:dyDescent="0.2">
      <c r="A4484" s="1" t="s">
        <v>6</v>
      </c>
      <c r="B4484" s="1" t="s">
        <v>325</v>
      </c>
      <c r="C4484" s="1" t="s">
        <v>14</v>
      </c>
      <c r="D4484" s="1">
        <v>2015</v>
      </c>
      <c r="E4484" s="1" t="s">
        <v>922</v>
      </c>
      <c r="F4484" s="1" t="s">
        <v>796</v>
      </c>
      <c r="G4484" s="1" t="s">
        <v>528</v>
      </c>
      <c r="H4484" s="1" t="s">
        <v>7</v>
      </c>
      <c r="I4484" s="1">
        <v>2.7399064000000001E-2</v>
      </c>
      <c r="J4484" s="1">
        <v>9.6</v>
      </c>
      <c r="K4484" s="1">
        <v>258.3304</v>
      </c>
      <c r="L4484" s="1">
        <v>3.7</v>
      </c>
    </row>
    <row r="4485" spans="1:12" x14ac:dyDescent="0.2">
      <c r="A4485" s="1" t="s">
        <v>6</v>
      </c>
      <c r="B4485" s="1" t="s">
        <v>315</v>
      </c>
      <c r="C4485" s="1" t="s">
        <v>14</v>
      </c>
      <c r="D4485" s="1">
        <v>2015</v>
      </c>
      <c r="E4485" s="1" t="s">
        <v>922</v>
      </c>
      <c r="F4485" s="1" t="s">
        <v>796</v>
      </c>
      <c r="G4485" s="1" t="s">
        <v>528</v>
      </c>
      <c r="H4485" s="1" t="s">
        <v>7</v>
      </c>
      <c r="I4485" s="1">
        <v>0.13858585900000001</v>
      </c>
      <c r="J4485" s="1">
        <v>18.850000000000001</v>
      </c>
      <c r="K4485" s="1">
        <v>252.47239999999999</v>
      </c>
      <c r="L4485" s="1">
        <v>3.7</v>
      </c>
    </row>
    <row r="4486" spans="1:12" x14ac:dyDescent="0.2">
      <c r="A4486" s="1" t="s">
        <v>6</v>
      </c>
      <c r="B4486" s="1" t="s">
        <v>1197</v>
      </c>
      <c r="C4486" s="1" t="s">
        <v>122</v>
      </c>
      <c r="D4486" s="1">
        <v>2015</v>
      </c>
      <c r="E4486" s="1" t="s">
        <v>922</v>
      </c>
      <c r="F4486" s="1" t="s">
        <v>796</v>
      </c>
      <c r="G4486" s="1" t="s">
        <v>528</v>
      </c>
      <c r="H4486" s="1" t="s">
        <v>7</v>
      </c>
      <c r="I4486" s="1">
        <v>0</v>
      </c>
      <c r="J4486" s="1">
        <v>19.2</v>
      </c>
      <c r="K4486" s="1">
        <v>223.80619999999999</v>
      </c>
      <c r="L4486" s="1">
        <v>3.7</v>
      </c>
    </row>
    <row r="4487" spans="1:12" x14ac:dyDescent="0.2">
      <c r="A4487" s="1" t="s">
        <v>6</v>
      </c>
      <c r="B4487" s="1" t="s">
        <v>1533</v>
      </c>
      <c r="C4487" s="1" t="s">
        <v>112</v>
      </c>
      <c r="D4487" s="1">
        <v>2020</v>
      </c>
      <c r="E4487" s="1" t="s">
        <v>919</v>
      </c>
      <c r="F4487" s="1" t="s">
        <v>796</v>
      </c>
      <c r="G4487" s="1" t="s">
        <v>528</v>
      </c>
      <c r="H4487" s="1" t="s">
        <v>7</v>
      </c>
      <c r="I4487" s="1">
        <v>8.1916124000000007E-2</v>
      </c>
      <c r="J4487" s="1">
        <v>19.850000000000001</v>
      </c>
      <c r="K4487" s="1">
        <v>167.6816</v>
      </c>
      <c r="L4487" s="1">
        <v>3.7</v>
      </c>
    </row>
    <row r="4488" spans="1:12" x14ac:dyDescent="0.2">
      <c r="A4488" s="1" t="s">
        <v>6</v>
      </c>
      <c r="B4488" s="1" t="s">
        <v>1345</v>
      </c>
      <c r="C4488" s="1" t="s">
        <v>25</v>
      </c>
      <c r="D4488" s="1">
        <v>2020</v>
      </c>
      <c r="E4488" s="1" t="s">
        <v>919</v>
      </c>
      <c r="F4488" s="1" t="s">
        <v>796</v>
      </c>
      <c r="G4488" s="1" t="s">
        <v>528</v>
      </c>
      <c r="H4488" s="1" t="s">
        <v>7</v>
      </c>
      <c r="I4488" s="1">
        <v>8.2380639999999998E-3</v>
      </c>
      <c r="J4488" s="1">
        <v>16.75</v>
      </c>
      <c r="K4488" s="1">
        <v>101.9674</v>
      </c>
      <c r="L4488" s="1">
        <v>3.7</v>
      </c>
    </row>
    <row r="4489" spans="1:12" x14ac:dyDescent="0.2">
      <c r="A4489" s="1" t="s">
        <v>6</v>
      </c>
      <c r="B4489" s="1" t="s">
        <v>365</v>
      </c>
      <c r="C4489" s="1" t="s">
        <v>71</v>
      </c>
      <c r="D4489" s="1">
        <v>2020</v>
      </c>
      <c r="E4489" s="1" t="s">
        <v>919</v>
      </c>
      <c r="F4489" s="1" t="s">
        <v>796</v>
      </c>
      <c r="G4489" s="1" t="s">
        <v>528</v>
      </c>
      <c r="H4489" s="1" t="s">
        <v>7</v>
      </c>
      <c r="I4489" s="1">
        <v>0.12631341300000001</v>
      </c>
      <c r="J4489" s="1">
        <v>11.5</v>
      </c>
      <c r="K4489" s="1">
        <v>100.6358</v>
      </c>
      <c r="L4489" s="1">
        <v>3.7</v>
      </c>
    </row>
    <row r="4490" spans="1:12" x14ac:dyDescent="0.2">
      <c r="A4490" s="1" t="s">
        <v>6</v>
      </c>
      <c r="B4490" s="1" t="s">
        <v>1370</v>
      </c>
      <c r="C4490" s="1" t="s">
        <v>71</v>
      </c>
      <c r="D4490" s="1">
        <v>2020</v>
      </c>
      <c r="E4490" s="1" t="s">
        <v>919</v>
      </c>
      <c r="F4490" s="1" t="s">
        <v>796</v>
      </c>
      <c r="G4490" s="1" t="s">
        <v>528</v>
      </c>
      <c r="H4490" s="1" t="s">
        <v>7</v>
      </c>
      <c r="I4490" s="1">
        <v>5.2708138000000002E-2</v>
      </c>
      <c r="J4490" s="1">
        <v>16.7</v>
      </c>
      <c r="K4490" s="1">
        <v>114.7176</v>
      </c>
      <c r="L4490" s="1">
        <v>3.7</v>
      </c>
    </row>
    <row r="4491" spans="1:12" x14ac:dyDescent="0.2">
      <c r="A4491" s="1" t="s">
        <v>6</v>
      </c>
      <c r="B4491" s="1" t="s">
        <v>1441</v>
      </c>
      <c r="C4491" s="1" t="s">
        <v>14</v>
      </c>
      <c r="D4491" s="1">
        <v>2020</v>
      </c>
      <c r="E4491" s="1" t="s">
        <v>919</v>
      </c>
      <c r="F4491" s="1" t="s">
        <v>796</v>
      </c>
      <c r="G4491" s="1" t="s">
        <v>1</v>
      </c>
      <c r="H4491" s="1" t="s">
        <v>7</v>
      </c>
      <c r="I4491" s="1">
        <v>4.0587145999999998E-2</v>
      </c>
      <c r="J4491" s="1">
        <v>5.7850000000000001</v>
      </c>
      <c r="K4491" s="1">
        <v>180.36600000000001</v>
      </c>
      <c r="L4491" s="1">
        <v>3.7</v>
      </c>
    </row>
    <row r="4492" spans="1:12" x14ac:dyDescent="0.2">
      <c r="A4492" s="1" t="s">
        <v>6</v>
      </c>
      <c r="B4492" s="1" t="s">
        <v>802</v>
      </c>
      <c r="C4492" s="1" t="s">
        <v>14</v>
      </c>
      <c r="D4492" s="1">
        <v>2020</v>
      </c>
      <c r="E4492" s="1" t="s">
        <v>919</v>
      </c>
      <c r="F4492" s="1" t="s">
        <v>796</v>
      </c>
      <c r="G4492" s="1" t="s">
        <v>1</v>
      </c>
      <c r="H4492" s="1" t="s">
        <v>7</v>
      </c>
      <c r="I4492" s="1">
        <v>1.2332667E-2</v>
      </c>
      <c r="J4492" s="1">
        <v>15.15</v>
      </c>
      <c r="K4492" s="1">
        <v>130.0284</v>
      </c>
      <c r="L4492" s="1">
        <v>3.7</v>
      </c>
    </row>
    <row r="4493" spans="1:12" x14ac:dyDescent="0.2">
      <c r="A4493" s="1" t="s">
        <v>124</v>
      </c>
      <c r="B4493" s="1" t="s">
        <v>684</v>
      </c>
      <c r="C4493" s="1" t="s">
        <v>28</v>
      </c>
      <c r="D4493" s="1">
        <v>2017</v>
      </c>
      <c r="E4493" s="1" t="s">
        <v>797</v>
      </c>
      <c r="F4493" s="1" t="s">
        <v>796</v>
      </c>
      <c r="G4493" s="1" t="s">
        <v>702</v>
      </c>
      <c r="H4493" s="1" t="s">
        <v>7</v>
      </c>
      <c r="I4493" s="1">
        <v>5.4920146000000003E-2</v>
      </c>
      <c r="J4493" s="1">
        <v>15.75</v>
      </c>
      <c r="K4493" s="1">
        <v>195.84520000000001</v>
      </c>
      <c r="L4493" s="1">
        <v>3.7</v>
      </c>
    </row>
    <row r="4494" spans="1:12" x14ac:dyDescent="0.2">
      <c r="A4494" s="1" t="s">
        <v>124</v>
      </c>
      <c r="B4494" s="1" t="s">
        <v>1104</v>
      </c>
      <c r="C4494" s="1" t="s">
        <v>112</v>
      </c>
      <c r="D4494" s="1">
        <v>2017</v>
      </c>
      <c r="E4494" s="1" t="s">
        <v>797</v>
      </c>
      <c r="F4494" s="1" t="s">
        <v>796</v>
      </c>
      <c r="G4494" s="1" t="s">
        <v>702</v>
      </c>
      <c r="H4494" s="1" t="s">
        <v>7</v>
      </c>
      <c r="I4494" s="1">
        <v>2.1719387E-2</v>
      </c>
      <c r="J4494" s="1">
        <v>12.15</v>
      </c>
      <c r="K4494" s="1">
        <v>163.11840000000001</v>
      </c>
      <c r="L4494" s="1">
        <v>3.7</v>
      </c>
    </row>
    <row r="4495" spans="1:12" x14ac:dyDescent="0.2">
      <c r="A4495" s="1" t="s">
        <v>124</v>
      </c>
      <c r="B4495" s="1" t="s">
        <v>1301</v>
      </c>
      <c r="C4495" s="1" t="s">
        <v>25</v>
      </c>
      <c r="D4495" s="1">
        <v>2017</v>
      </c>
      <c r="E4495" s="1" t="s">
        <v>797</v>
      </c>
      <c r="F4495" s="1" t="s">
        <v>796</v>
      </c>
      <c r="G4495" s="1" t="s">
        <v>702</v>
      </c>
      <c r="H4495" s="1" t="s">
        <v>7</v>
      </c>
      <c r="I4495" s="1">
        <v>2.1581922E-2</v>
      </c>
      <c r="J4495" s="1">
        <v>8.6449999999999996</v>
      </c>
      <c r="K4495" s="1">
        <v>53.398200000000003</v>
      </c>
      <c r="L4495" s="1">
        <v>3.7</v>
      </c>
    </row>
    <row r="4496" spans="1:12" x14ac:dyDescent="0.2">
      <c r="A4496" s="1" t="s">
        <v>124</v>
      </c>
      <c r="B4496" s="1" t="s">
        <v>664</v>
      </c>
      <c r="C4496" s="1" t="s">
        <v>17</v>
      </c>
      <c r="D4496" s="1">
        <v>2017</v>
      </c>
      <c r="E4496" s="1" t="s">
        <v>797</v>
      </c>
      <c r="F4496" s="1" t="s">
        <v>796</v>
      </c>
      <c r="G4496" s="1" t="s">
        <v>702</v>
      </c>
      <c r="H4496" s="1" t="s">
        <v>7</v>
      </c>
      <c r="I4496" s="1">
        <v>5.7049300999999997E-2</v>
      </c>
      <c r="J4496" s="1">
        <v>16</v>
      </c>
      <c r="K4496" s="1">
        <v>225.94040000000001</v>
      </c>
      <c r="L4496" s="1">
        <v>3.7</v>
      </c>
    </row>
    <row r="4497" spans="1:12" x14ac:dyDescent="0.2">
      <c r="A4497" s="1" t="s">
        <v>124</v>
      </c>
      <c r="B4497" s="1" t="s">
        <v>1180</v>
      </c>
      <c r="C4497" s="1" t="s">
        <v>17</v>
      </c>
      <c r="D4497" s="1">
        <v>2017</v>
      </c>
      <c r="E4497" s="1" t="s">
        <v>797</v>
      </c>
      <c r="F4497" s="1" t="s">
        <v>796</v>
      </c>
      <c r="G4497" s="1" t="s">
        <v>702</v>
      </c>
      <c r="H4497" s="1" t="s">
        <v>7</v>
      </c>
      <c r="I4497" s="1">
        <v>2.4222321000000002E-2</v>
      </c>
      <c r="J4497" s="1">
        <v>19.600000000000001</v>
      </c>
      <c r="K4497" s="1">
        <v>45.571800000000003</v>
      </c>
      <c r="L4497" s="1">
        <v>3.7</v>
      </c>
    </row>
    <row r="4498" spans="1:12" x14ac:dyDescent="0.2">
      <c r="A4498" s="1" t="s">
        <v>124</v>
      </c>
      <c r="B4498" s="1" t="s">
        <v>249</v>
      </c>
      <c r="C4498" s="1" t="s">
        <v>71</v>
      </c>
      <c r="D4498" s="1">
        <v>2017</v>
      </c>
      <c r="E4498" s="1" t="s">
        <v>797</v>
      </c>
      <c r="F4498" s="1" t="s">
        <v>796</v>
      </c>
      <c r="G4498" s="1" t="s">
        <v>702</v>
      </c>
      <c r="H4498" s="1" t="s">
        <v>7</v>
      </c>
      <c r="I4498" s="1">
        <v>0.115307979</v>
      </c>
      <c r="J4498" s="1">
        <v>9.0649999999999995</v>
      </c>
      <c r="K4498" s="1">
        <v>97.009399999999999</v>
      </c>
      <c r="L4498" s="1">
        <v>3.7</v>
      </c>
    </row>
    <row r="4499" spans="1:12" x14ac:dyDescent="0.2">
      <c r="A4499" s="1" t="s">
        <v>124</v>
      </c>
      <c r="B4499" s="1" t="s">
        <v>1090</v>
      </c>
      <c r="C4499" s="1" t="s">
        <v>71</v>
      </c>
      <c r="D4499" s="1">
        <v>2017</v>
      </c>
      <c r="E4499" s="1" t="s">
        <v>797</v>
      </c>
      <c r="F4499" s="1" t="s">
        <v>796</v>
      </c>
      <c r="G4499" s="1" t="s">
        <v>702</v>
      </c>
      <c r="H4499" s="1" t="s">
        <v>7</v>
      </c>
      <c r="I4499" s="1">
        <v>6.0615649999999997E-3</v>
      </c>
      <c r="J4499" s="1">
        <v>13.1</v>
      </c>
      <c r="K4499" s="1">
        <v>188.9898</v>
      </c>
      <c r="L4499" s="1">
        <v>3.7</v>
      </c>
    </row>
    <row r="4500" spans="1:12" x14ac:dyDescent="0.2">
      <c r="A4500" s="1" t="s">
        <v>124</v>
      </c>
      <c r="B4500" s="1" t="s">
        <v>1295</v>
      </c>
      <c r="C4500" s="1" t="s">
        <v>71</v>
      </c>
      <c r="D4500" s="1">
        <v>2017</v>
      </c>
      <c r="E4500" s="1" t="s">
        <v>797</v>
      </c>
      <c r="F4500" s="1" t="s">
        <v>796</v>
      </c>
      <c r="G4500" s="1" t="s">
        <v>702</v>
      </c>
      <c r="H4500" s="1" t="s">
        <v>7</v>
      </c>
      <c r="I4500" s="1">
        <v>0.139426044</v>
      </c>
      <c r="J4500" s="1">
        <v>13.35</v>
      </c>
      <c r="K4500" s="1">
        <v>148.33920000000001</v>
      </c>
      <c r="L4500" s="1">
        <v>3.7</v>
      </c>
    </row>
    <row r="4501" spans="1:12" x14ac:dyDescent="0.2">
      <c r="A4501" s="1" t="s">
        <v>124</v>
      </c>
      <c r="B4501" s="1" t="s">
        <v>1367</v>
      </c>
      <c r="C4501" s="1" t="s">
        <v>4</v>
      </c>
      <c r="D4501" s="1">
        <v>2017</v>
      </c>
      <c r="E4501" s="1" t="s">
        <v>797</v>
      </c>
      <c r="F4501" s="1" t="s">
        <v>796</v>
      </c>
      <c r="G4501" s="1" t="s">
        <v>702</v>
      </c>
      <c r="H4501" s="1" t="s">
        <v>7</v>
      </c>
      <c r="I4501" s="1">
        <v>1.9382567999999999E-2</v>
      </c>
      <c r="J4501" s="1">
        <v>18</v>
      </c>
      <c r="K4501" s="1">
        <v>129.39940000000001</v>
      </c>
      <c r="L4501" s="1">
        <v>3.7</v>
      </c>
    </row>
    <row r="4502" spans="1:12" x14ac:dyDescent="0.2">
      <c r="A4502" s="1" t="s">
        <v>124</v>
      </c>
      <c r="B4502" s="1" t="s">
        <v>211</v>
      </c>
      <c r="C4502" s="1" t="s">
        <v>4</v>
      </c>
      <c r="D4502" s="1">
        <v>2017</v>
      </c>
      <c r="E4502" s="1" t="s">
        <v>797</v>
      </c>
      <c r="F4502" s="1" t="s">
        <v>796</v>
      </c>
      <c r="G4502" s="1" t="s">
        <v>702</v>
      </c>
      <c r="H4502" s="1" t="s">
        <v>7</v>
      </c>
      <c r="I4502" s="1">
        <v>2.5281801999999999E-2</v>
      </c>
      <c r="J4502" s="1">
        <v>19.600000000000001</v>
      </c>
      <c r="K4502" s="1">
        <v>152.00239999999999</v>
      </c>
      <c r="L4502" s="1">
        <v>3.7</v>
      </c>
    </row>
    <row r="4503" spans="1:12" x14ac:dyDescent="0.2">
      <c r="A4503" s="1" t="s">
        <v>124</v>
      </c>
      <c r="B4503" s="1" t="s">
        <v>1281</v>
      </c>
      <c r="C4503" s="1" t="s">
        <v>171</v>
      </c>
      <c r="D4503" s="1">
        <v>2017</v>
      </c>
      <c r="E4503" s="1" t="s">
        <v>797</v>
      </c>
      <c r="F4503" s="1" t="s">
        <v>796</v>
      </c>
      <c r="G4503" s="1" t="s">
        <v>702</v>
      </c>
      <c r="H4503" s="1" t="s">
        <v>7</v>
      </c>
      <c r="I4503" s="1">
        <v>2.4882614000000001E-2</v>
      </c>
      <c r="J4503" s="1">
        <v>5.88</v>
      </c>
      <c r="K4503" s="1">
        <v>149.4392</v>
      </c>
      <c r="L4503" s="1">
        <v>3.7</v>
      </c>
    </row>
    <row r="4504" spans="1:12" x14ac:dyDescent="0.2">
      <c r="A4504" s="1" t="s">
        <v>124</v>
      </c>
      <c r="B4504" s="1" t="s">
        <v>1218</v>
      </c>
      <c r="C4504" s="1" t="s">
        <v>171</v>
      </c>
      <c r="D4504" s="1">
        <v>2017</v>
      </c>
      <c r="E4504" s="1" t="s">
        <v>797</v>
      </c>
      <c r="F4504" s="1" t="s">
        <v>796</v>
      </c>
      <c r="G4504" s="1" t="s">
        <v>702</v>
      </c>
      <c r="H4504" s="1" t="s">
        <v>7</v>
      </c>
      <c r="I4504" s="1">
        <v>8.0277707000000004E-2</v>
      </c>
      <c r="J4504" s="1">
        <v>9.1</v>
      </c>
      <c r="K4504" s="1">
        <v>47.271799999999999</v>
      </c>
      <c r="L4504" s="1">
        <v>3.7</v>
      </c>
    </row>
    <row r="4505" spans="1:12" x14ac:dyDescent="0.2">
      <c r="A4505" s="1" t="s">
        <v>124</v>
      </c>
      <c r="B4505" s="1" t="s">
        <v>623</v>
      </c>
      <c r="C4505" s="1" t="s">
        <v>171</v>
      </c>
      <c r="D4505" s="1">
        <v>2017</v>
      </c>
      <c r="E4505" s="1" t="s">
        <v>797</v>
      </c>
      <c r="F4505" s="1" t="s">
        <v>796</v>
      </c>
      <c r="G4505" s="1" t="s">
        <v>702</v>
      </c>
      <c r="H4505" s="1" t="s">
        <v>7</v>
      </c>
      <c r="I4505" s="1">
        <v>2.1421289E-2</v>
      </c>
      <c r="J4505" s="1">
        <v>10</v>
      </c>
      <c r="K4505" s="1">
        <v>248.375</v>
      </c>
      <c r="L4505" s="1">
        <v>3.7</v>
      </c>
    </row>
    <row r="4506" spans="1:12" x14ac:dyDescent="0.2">
      <c r="A4506" s="1" t="s">
        <v>124</v>
      </c>
      <c r="B4506" s="1" t="s">
        <v>606</v>
      </c>
      <c r="C4506" s="1" t="s">
        <v>14</v>
      </c>
      <c r="D4506" s="1">
        <v>2017</v>
      </c>
      <c r="E4506" s="1" t="s">
        <v>797</v>
      </c>
      <c r="F4506" s="1" t="s">
        <v>796</v>
      </c>
      <c r="G4506" s="1" t="s">
        <v>702</v>
      </c>
      <c r="H4506" s="1" t="s">
        <v>7</v>
      </c>
      <c r="I4506" s="1">
        <v>0</v>
      </c>
      <c r="J4506" s="1">
        <v>7.2350000000000003</v>
      </c>
      <c r="K4506" s="1">
        <v>197.24520000000001</v>
      </c>
      <c r="L4506" s="1">
        <v>3.7</v>
      </c>
    </row>
    <row r="4507" spans="1:12" x14ac:dyDescent="0.2">
      <c r="A4507" s="1" t="s">
        <v>124</v>
      </c>
      <c r="B4507" s="1" t="s">
        <v>1532</v>
      </c>
      <c r="C4507" s="1" t="s">
        <v>14</v>
      </c>
      <c r="D4507" s="1">
        <v>2017</v>
      </c>
      <c r="E4507" s="1" t="s">
        <v>797</v>
      </c>
      <c r="F4507" s="1" t="s">
        <v>796</v>
      </c>
      <c r="G4507" s="1" t="s">
        <v>702</v>
      </c>
      <c r="H4507" s="1" t="s">
        <v>7</v>
      </c>
      <c r="I4507" s="1">
        <v>6.4351907999999999E-2</v>
      </c>
      <c r="J4507" s="1">
        <v>20.2</v>
      </c>
      <c r="K4507" s="1">
        <v>259.46460000000002</v>
      </c>
      <c r="L4507" s="1">
        <v>3.7</v>
      </c>
    </row>
    <row r="4508" spans="1:12" x14ac:dyDescent="0.2">
      <c r="A4508" s="1" t="s">
        <v>6</v>
      </c>
      <c r="B4508" s="1" t="s">
        <v>743</v>
      </c>
      <c r="C4508" s="1" t="s">
        <v>112</v>
      </c>
      <c r="D4508" s="1">
        <v>2017</v>
      </c>
      <c r="E4508" s="1" t="s">
        <v>797</v>
      </c>
      <c r="F4508" s="1" t="s">
        <v>796</v>
      </c>
      <c r="G4508" s="1" t="s">
        <v>702</v>
      </c>
      <c r="H4508" s="1" t="s">
        <v>7</v>
      </c>
      <c r="I4508" s="1">
        <v>0.168154574</v>
      </c>
      <c r="J4508" s="1">
        <v>7.1550000000000002</v>
      </c>
      <c r="K4508" s="1">
        <v>33.787399999999998</v>
      </c>
      <c r="L4508" s="1">
        <v>3.7</v>
      </c>
    </row>
    <row r="4509" spans="1:12" x14ac:dyDescent="0.2">
      <c r="A4509" s="1" t="s">
        <v>6</v>
      </c>
      <c r="B4509" s="1" t="s">
        <v>382</v>
      </c>
      <c r="C4509" s="1" t="s">
        <v>108</v>
      </c>
      <c r="D4509" s="1">
        <v>2017</v>
      </c>
      <c r="E4509" s="1" t="s">
        <v>797</v>
      </c>
      <c r="F4509" s="1" t="s">
        <v>796</v>
      </c>
      <c r="G4509" s="1" t="s">
        <v>702</v>
      </c>
      <c r="H4509" s="1" t="s">
        <v>7</v>
      </c>
      <c r="I4509" s="1">
        <v>0.12520078800000001</v>
      </c>
      <c r="J4509" s="1">
        <v>17.25</v>
      </c>
      <c r="K4509" s="1">
        <v>41.648000000000003</v>
      </c>
      <c r="L4509" s="1">
        <v>3.7</v>
      </c>
    </row>
    <row r="4510" spans="1:12" x14ac:dyDescent="0.2">
      <c r="A4510" s="1" t="s">
        <v>6</v>
      </c>
      <c r="B4510" s="1" t="s">
        <v>1330</v>
      </c>
      <c r="C4510" s="1" t="s">
        <v>17</v>
      </c>
      <c r="D4510" s="1">
        <v>2017</v>
      </c>
      <c r="E4510" s="1" t="s">
        <v>797</v>
      </c>
      <c r="F4510" s="1" t="s">
        <v>796</v>
      </c>
      <c r="G4510" s="1" t="s">
        <v>702</v>
      </c>
      <c r="H4510" s="1" t="s">
        <v>7</v>
      </c>
      <c r="I4510" s="1">
        <v>9.6449090000000001E-2</v>
      </c>
      <c r="J4510" s="1">
        <v>5.9249999999999998</v>
      </c>
      <c r="K4510" s="1">
        <v>43.808599999999998</v>
      </c>
      <c r="L4510" s="1">
        <v>3.7</v>
      </c>
    </row>
    <row r="4511" spans="1:12" x14ac:dyDescent="0.2">
      <c r="A4511" s="1" t="s">
        <v>6</v>
      </c>
      <c r="B4511" s="1" t="s">
        <v>372</v>
      </c>
      <c r="C4511" s="1" t="s">
        <v>17</v>
      </c>
      <c r="D4511" s="1">
        <v>2017</v>
      </c>
      <c r="E4511" s="1" t="s">
        <v>797</v>
      </c>
      <c r="F4511" s="1" t="s">
        <v>796</v>
      </c>
      <c r="G4511" s="1" t="s">
        <v>702</v>
      </c>
      <c r="H4511" s="1" t="s">
        <v>7</v>
      </c>
      <c r="I4511" s="1">
        <v>0.143990173</v>
      </c>
      <c r="J4511" s="1">
        <v>11.6</v>
      </c>
      <c r="K4511" s="1">
        <v>239.62219999999999</v>
      </c>
      <c r="L4511" s="1">
        <v>3.7</v>
      </c>
    </row>
    <row r="4512" spans="1:12" x14ac:dyDescent="0.2">
      <c r="A4512" s="1" t="s">
        <v>6</v>
      </c>
      <c r="B4512" s="1" t="s">
        <v>1205</v>
      </c>
      <c r="C4512" s="1" t="s">
        <v>71</v>
      </c>
      <c r="D4512" s="1">
        <v>2017</v>
      </c>
      <c r="E4512" s="1" t="s">
        <v>797</v>
      </c>
      <c r="F4512" s="1" t="s">
        <v>796</v>
      </c>
      <c r="G4512" s="1" t="s">
        <v>702</v>
      </c>
      <c r="H4512" s="1" t="s">
        <v>7</v>
      </c>
      <c r="I4512" s="1">
        <v>3.6020710999999997E-2</v>
      </c>
      <c r="J4512" s="1">
        <v>11.1</v>
      </c>
      <c r="K4512" s="1">
        <v>177.27119999999999</v>
      </c>
      <c r="L4512" s="1">
        <v>3.7</v>
      </c>
    </row>
    <row r="4513" spans="1:12" x14ac:dyDescent="0.2">
      <c r="A4513" s="1" t="s">
        <v>6</v>
      </c>
      <c r="B4513" s="1" t="s">
        <v>365</v>
      </c>
      <c r="C4513" s="1" t="s">
        <v>71</v>
      </c>
      <c r="D4513" s="1">
        <v>2017</v>
      </c>
      <c r="E4513" s="1" t="s">
        <v>797</v>
      </c>
      <c r="F4513" s="1" t="s">
        <v>796</v>
      </c>
      <c r="G4513" s="1" t="s">
        <v>702</v>
      </c>
      <c r="H4513" s="1" t="s">
        <v>7</v>
      </c>
      <c r="I4513" s="1">
        <v>0.125579201</v>
      </c>
      <c r="J4513" s="1">
        <v>11.5</v>
      </c>
      <c r="K4513" s="1">
        <v>99.735799999999998</v>
      </c>
      <c r="L4513" s="1">
        <v>3.7</v>
      </c>
    </row>
    <row r="4514" spans="1:12" x14ac:dyDescent="0.2">
      <c r="A4514" s="1" t="s">
        <v>6</v>
      </c>
      <c r="B4514" s="1" t="s">
        <v>562</v>
      </c>
      <c r="C4514" s="1" t="s">
        <v>71</v>
      </c>
      <c r="D4514" s="1">
        <v>2017</v>
      </c>
      <c r="E4514" s="1" t="s">
        <v>797</v>
      </c>
      <c r="F4514" s="1" t="s">
        <v>796</v>
      </c>
      <c r="G4514" s="1" t="s">
        <v>702</v>
      </c>
      <c r="H4514" s="1" t="s">
        <v>7</v>
      </c>
      <c r="I4514" s="1">
        <v>4.9579882999999998E-2</v>
      </c>
      <c r="J4514" s="1">
        <v>13.6</v>
      </c>
      <c r="K4514" s="1">
        <v>110.0912</v>
      </c>
      <c r="L4514" s="1">
        <v>3.7</v>
      </c>
    </row>
    <row r="4515" spans="1:12" x14ac:dyDescent="0.2">
      <c r="A4515" s="1" t="s">
        <v>6</v>
      </c>
      <c r="B4515" s="1" t="s">
        <v>1202</v>
      </c>
      <c r="C4515" s="1" t="s">
        <v>10</v>
      </c>
      <c r="D4515" s="1">
        <v>2017</v>
      </c>
      <c r="E4515" s="1" t="s">
        <v>797</v>
      </c>
      <c r="F4515" s="1" t="s">
        <v>796</v>
      </c>
      <c r="G4515" s="1" t="s">
        <v>702</v>
      </c>
      <c r="H4515" s="1" t="s">
        <v>7</v>
      </c>
      <c r="I4515" s="1">
        <v>3.5250370000000003E-2</v>
      </c>
      <c r="J4515" s="1">
        <v>14.85</v>
      </c>
      <c r="K4515" s="1">
        <v>160.95779999999999</v>
      </c>
      <c r="L4515" s="1">
        <v>3.7</v>
      </c>
    </row>
    <row r="4516" spans="1:12" x14ac:dyDescent="0.2">
      <c r="A4516" s="1" t="s">
        <v>6</v>
      </c>
      <c r="B4516" s="1" t="s">
        <v>317</v>
      </c>
      <c r="C4516" s="1" t="s">
        <v>14</v>
      </c>
      <c r="D4516" s="1">
        <v>2017</v>
      </c>
      <c r="E4516" s="1" t="s">
        <v>797</v>
      </c>
      <c r="F4516" s="1" t="s">
        <v>796</v>
      </c>
      <c r="G4516" s="1" t="s">
        <v>702</v>
      </c>
      <c r="H4516" s="1" t="s">
        <v>7</v>
      </c>
      <c r="I4516" s="1">
        <v>5.6861637999999999E-2</v>
      </c>
      <c r="J4516" s="1">
        <v>13.8</v>
      </c>
      <c r="K4516" s="1">
        <v>231.5984</v>
      </c>
      <c r="L4516" s="1">
        <v>3.7</v>
      </c>
    </row>
    <row r="4517" spans="1:12" x14ac:dyDescent="0.2">
      <c r="A4517" s="1" t="s">
        <v>16</v>
      </c>
      <c r="B4517" s="1" t="s">
        <v>707</v>
      </c>
      <c r="C4517" s="1" t="s">
        <v>25</v>
      </c>
      <c r="D4517" s="1">
        <v>2017</v>
      </c>
      <c r="E4517" s="1" t="s">
        <v>797</v>
      </c>
      <c r="F4517" s="1" t="s">
        <v>796</v>
      </c>
      <c r="G4517" s="1" t="s">
        <v>702</v>
      </c>
      <c r="H4517" s="1" t="s">
        <v>7</v>
      </c>
      <c r="I4517" s="1">
        <v>3.2152786000000003E-2</v>
      </c>
      <c r="J4517" s="1">
        <v>8.1150000000000002</v>
      </c>
      <c r="K4517" s="1">
        <v>157.3972</v>
      </c>
      <c r="L4517" s="1">
        <v>3.7</v>
      </c>
    </row>
    <row r="4518" spans="1:12" x14ac:dyDescent="0.2">
      <c r="A4518" s="1" t="s">
        <v>124</v>
      </c>
      <c r="B4518" s="1" t="s">
        <v>1427</v>
      </c>
      <c r="C4518" s="1" t="s">
        <v>17</v>
      </c>
      <c r="D4518" s="1">
        <v>2011</v>
      </c>
      <c r="E4518" s="1" t="s">
        <v>703</v>
      </c>
      <c r="F4518" s="1" t="s">
        <v>2</v>
      </c>
      <c r="G4518" s="1" t="s">
        <v>1</v>
      </c>
      <c r="H4518" s="1" t="s">
        <v>701</v>
      </c>
      <c r="I4518" s="1">
        <v>0.15630798300000001</v>
      </c>
      <c r="J4518" s="1">
        <v>6.6150000000000002</v>
      </c>
      <c r="K4518" s="1">
        <v>196.3426</v>
      </c>
      <c r="L4518" s="1">
        <v>3.7</v>
      </c>
    </row>
    <row r="4519" spans="1:12" x14ac:dyDescent="0.2">
      <c r="A4519" s="1" t="s">
        <v>124</v>
      </c>
      <c r="B4519" s="1" t="s">
        <v>899</v>
      </c>
      <c r="C4519" s="1" t="s">
        <v>71</v>
      </c>
      <c r="D4519" s="1">
        <v>2011</v>
      </c>
      <c r="E4519" s="1" t="s">
        <v>703</v>
      </c>
      <c r="F4519" s="1" t="s">
        <v>2</v>
      </c>
      <c r="G4519" s="1" t="s">
        <v>1</v>
      </c>
      <c r="H4519" s="1" t="s">
        <v>701</v>
      </c>
      <c r="I4519" s="1">
        <v>3.8301920000000003E-2</v>
      </c>
      <c r="J4519" s="1">
        <v>6.85</v>
      </c>
      <c r="K4519" s="1">
        <v>261.25940000000003</v>
      </c>
      <c r="L4519" s="1">
        <v>3.7</v>
      </c>
    </row>
    <row r="4520" spans="1:12" x14ac:dyDescent="0.2">
      <c r="A4520" s="1" t="s">
        <v>124</v>
      </c>
      <c r="B4520" s="1" t="s">
        <v>252</v>
      </c>
      <c r="C4520" s="1" t="s">
        <v>71</v>
      </c>
      <c r="D4520" s="1">
        <v>2011</v>
      </c>
      <c r="E4520" s="1" t="s">
        <v>703</v>
      </c>
      <c r="F4520" s="1" t="s">
        <v>2</v>
      </c>
      <c r="G4520" s="1" t="s">
        <v>1</v>
      </c>
      <c r="H4520" s="1" t="s">
        <v>701</v>
      </c>
      <c r="I4520" s="1">
        <v>3.6590807000000003E-2</v>
      </c>
      <c r="J4520" s="1">
        <v>12.3</v>
      </c>
      <c r="K4520" s="1">
        <v>193.31620000000001</v>
      </c>
      <c r="L4520" s="1">
        <v>3.7</v>
      </c>
    </row>
    <row r="4521" spans="1:12" x14ac:dyDescent="0.2">
      <c r="A4521" s="1" t="s">
        <v>124</v>
      </c>
      <c r="B4521" s="1" t="s">
        <v>243</v>
      </c>
      <c r="C4521" s="1" t="s">
        <v>71</v>
      </c>
      <c r="D4521" s="1">
        <v>2011</v>
      </c>
      <c r="E4521" s="1" t="s">
        <v>703</v>
      </c>
      <c r="F4521" s="1" t="s">
        <v>2</v>
      </c>
      <c r="G4521" s="1" t="s">
        <v>1</v>
      </c>
      <c r="H4521" s="1" t="s">
        <v>701</v>
      </c>
      <c r="I4521" s="1">
        <v>2.3465590000000001E-2</v>
      </c>
      <c r="J4521" s="1">
        <v>15.35</v>
      </c>
      <c r="K4521" s="1">
        <v>35.219000000000001</v>
      </c>
      <c r="L4521" s="1">
        <v>3.7</v>
      </c>
    </row>
    <row r="4522" spans="1:12" x14ac:dyDescent="0.2">
      <c r="A4522" s="1" t="s">
        <v>124</v>
      </c>
      <c r="B4522" s="1" t="s">
        <v>1531</v>
      </c>
      <c r="C4522" s="1" t="s">
        <v>10</v>
      </c>
      <c r="D4522" s="1">
        <v>2011</v>
      </c>
      <c r="E4522" s="1" t="s">
        <v>703</v>
      </c>
      <c r="F4522" s="1" t="s">
        <v>2</v>
      </c>
      <c r="G4522" s="1" t="s">
        <v>1</v>
      </c>
      <c r="H4522" s="1" t="s">
        <v>701</v>
      </c>
      <c r="I4522" s="1">
        <v>3.6159635000000002E-2</v>
      </c>
      <c r="J4522" s="1">
        <v>8.7750000000000004</v>
      </c>
      <c r="K4522" s="1">
        <v>110.72280000000001</v>
      </c>
      <c r="L4522" s="1">
        <v>3.7</v>
      </c>
    </row>
    <row r="4523" spans="1:12" x14ac:dyDescent="0.2">
      <c r="A4523" s="1" t="s">
        <v>124</v>
      </c>
      <c r="B4523" s="1" t="s">
        <v>200</v>
      </c>
      <c r="C4523" s="1" t="s">
        <v>4</v>
      </c>
      <c r="D4523" s="1">
        <v>2011</v>
      </c>
      <c r="E4523" s="1" t="s">
        <v>703</v>
      </c>
      <c r="F4523" s="1" t="s">
        <v>2</v>
      </c>
      <c r="G4523" s="1" t="s">
        <v>1</v>
      </c>
      <c r="H4523" s="1" t="s">
        <v>701</v>
      </c>
      <c r="I4523" s="1">
        <v>0.162462044</v>
      </c>
      <c r="J4523" s="1">
        <v>15.2</v>
      </c>
      <c r="K4523" s="1">
        <v>117.64919999999999</v>
      </c>
      <c r="L4523" s="1">
        <v>3.7</v>
      </c>
    </row>
    <row r="4524" spans="1:12" x14ac:dyDescent="0.2">
      <c r="A4524" s="1" t="s">
        <v>124</v>
      </c>
      <c r="B4524" s="1" t="s">
        <v>1414</v>
      </c>
      <c r="C4524" s="1" t="s">
        <v>171</v>
      </c>
      <c r="D4524" s="1">
        <v>2011</v>
      </c>
      <c r="E4524" s="1" t="s">
        <v>703</v>
      </c>
      <c r="F4524" s="1" t="s">
        <v>2</v>
      </c>
      <c r="G4524" s="1" t="s">
        <v>1</v>
      </c>
      <c r="H4524" s="1" t="s">
        <v>701</v>
      </c>
      <c r="I4524" s="1">
        <v>6.1330520999999999E-2</v>
      </c>
      <c r="J4524" s="1">
        <v>16.5</v>
      </c>
      <c r="K4524" s="1">
        <v>178.73179999999999</v>
      </c>
      <c r="L4524" s="1">
        <v>3.7</v>
      </c>
    </row>
    <row r="4525" spans="1:12" x14ac:dyDescent="0.2">
      <c r="A4525" s="1" t="s">
        <v>124</v>
      </c>
      <c r="B4525" s="1" t="s">
        <v>1530</v>
      </c>
      <c r="C4525" s="1" t="s">
        <v>171</v>
      </c>
      <c r="D4525" s="1">
        <v>2011</v>
      </c>
      <c r="E4525" s="1" t="s">
        <v>703</v>
      </c>
      <c r="F4525" s="1" t="s">
        <v>2</v>
      </c>
      <c r="G4525" s="1" t="s">
        <v>528</v>
      </c>
      <c r="H4525" s="1" t="s">
        <v>701</v>
      </c>
      <c r="I4525" s="1">
        <v>0.12973174700000001</v>
      </c>
      <c r="J4525" s="1">
        <v>19.2</v>
      </c>
      <c r="K4525" s="1">
        <v>196.21100000000001</v>
      </c>
      <c r="L4525" s="1">
        <v>3.7</v>
      </c>
    </row>
    <row r="4526" spans="1:12" x14ac:dyDescent="0.2">
      <c r="A4526" s="1" t="s">
        <v>124</v>
      </c>
      <c r="B4526" s="1" t="s">
        <v>1467</v>
      </c>
      <c r="C4526" s="1" t="s">
        <v>14</v>
      </c>
      <c r="D4526" s="1">
        <v>2011</v>
      </c>
      <c r="E4526" s="1" t="s">
        <v>703</v>
      </c>
      <c r="F4526" s="1" t="s">
        <v>2</v>
      </c>
      <c r="G4526" s="1" t="s">
        <v>528</v>
      </c>
      <c r="H4526" s="1" t="s">
        <v>701</v>
      </c>
      <c r="I4526" s="1">
        <v>8.6145867000000001E-2</v>
      </c>
      <c r="J4526" s="1">
        <v>9.6</v>
      </c>
      <c r="K4526" s="1">
        <v>258.36200000000002</v>
      </c>
      <c r="L4526" s="1">
        <v>3.7</v>
      </c>
    </row>
    <row r="4527" spans="1:12" x14ac:dyDescent="0.2">
      <c r="A4527" s="1" t="s">
        <v>124</v>
      </c>
      <c r="B4527" s="1" t="s">
        <v>409</v>
      </c>
      <c r="C4527" s="1" t="s">
        <v>14</v>
      </c>
      <c r="D4527" s="1">
        <v>2011</v>
      </c>
      <c r="E4527" s="1" t="s">
        <v>703</v>
      </c>
      <c r="F4527" s="1" t="s">
        <v>2</v>
      </c>
      <c r="G4527" s="1" t="s">
        <v>528</v>
      </c>
      <c r="H4527" s="1" t="s">
        <v>701</v>
      </c>
      <c r="I4527" s="1">
        <v>3.4427577000000001E-2</v>
      </c>
      <c r="J4527" s="1">
        <v>12.1</v>
      </c>
      <c r="K4527" s="1">
        <v>146.67339999999999</v>
      </c>
      <c r="L4527" s="1">
        <v>3.7</v>
      </c>
    </row>
    <row r="4528" spans="1:12" x14ac:dyDescent="0.2">
      <c r="A4528" s="1" t="s">
        <v>6</v>
      </c>
      <c r="B4528" s="1" t="s">
        <v>1529</v>
      </c>
      <c r="C4528" s="1" t="s">
        <v>17</v>
      </c>
      <c r="D4528" s="1">
        <v>2011</v>
      </c>
      <c r="E4528" s="1" t="s">
        <v>703</v>
      </c>
      <c r="F4528" s="1" t="s">
        <v>2</v>
      </c>
      <c r="G4528" s="1" t="s">
        <v>528</v>
      </c>
      <c r="H4528" s="1" t="s">
        <v>701</v>
      </c>
      <c r="I4528" s="1">
        <v>0.121174241</v>
      </c>
      <c r="J4528" s="1">
        <v>12.35</v>
      </c>
      <c r="K4528" s="1">
        <v>47.869199999999999</v>
      </c>
      <c r="L4528" s="1">
        <v>3.7</v>
      </c>
    </row>
    <row r="4529" spans="1:12" x14ac:dyDescent="0.2">
      <c r="A4529" s="1" t="s">
        <v>6</v>
      </c>
      <c r="B4529" s="1" t="s">
        <v>88</v>
      </c>
      <c r="C4529" s="1" t="s">
        <v>17</v>
      </c>
      <c r="D4529" s="1">
        <v>2011</v>
      </c>
      <c r="E4529" s="1" t="s">
        <v>703</v>
      </c>
      <c r="F4529" s="1" t="s">
        <v>2</v>
      </c>
      <c r="G4529" s="1" t="s">
        <v>528</v>
      </c>
      <c r="H4529" s="1" t="s">
        <v>701</v>
      </c>
      <c r="I4529" s="1">
        <v>7.1335394999999996E-2</v>
      </c>
      <c r="J4529" s="1">
        <v>16.7</v>
      </c>
      <c r="K4529" s="1">
        <v>120.37820000000001</v>
      </c>
      <c r="L4529" s="1">
        <v>3.7</v>
      </c>
    </row>
    <row r="4530" spans="1:12" x14ac:dyDescent="0.2">
      <c r="A4530" s="1" t="s">
        <v>6</v>
      </c>
      <c r="B4530" s="1" t="s">
        <v>969</v>
      </c>
      <c r="C4530" s="1" t="s">
        <v>10</v>
      </c>
      <c r="D4530" s="1">
        <v>2011</v>
      </c>
      <c r="E4530" s="1" t="s">
        <v>703</v>
      </c>
      <c r="F4530" s="1" t="s">
        <v>2</v>
      </c>
      <c r="G4530" s="1" t="s">
        <v>528</v>
      </c>
      <c r="H4530" s="1" t="s">
        <v>701</v>
      </c>
      <c r="I4530" s="1">
        <v>7.5291576999999998E-2</v>
      </c>
      <c r="J4530" s="1">
        <v>10.195</v>
      </c>
      <c r="K4530" s="1">
        <v>119.1808</v>
      </c>
      <c r="L4530" s="1">
        <v>3.7</v>
      </c>
    </row>
    <row r="4531" spans="1:12" x14ac:dyDescent="0.2">
      <c r="A4531" s="1" t="s">
        <v>6</v>
      </c>
      <c r="B4531" s="1" t="s">
        <v>1122</v>
      </c>
      <c r="C4531" s="1" t="s">
        <v>47</v>
      </c>
      <c r="D4531" s="1">
        <v>2011</v>
      </c>
      <c r="E4531" s="1" t="s">
        <v>703</v>
      </c>
      <c r="F4531" s="1" t="s">
        <v>2</v>
      </c>
      <c r="G4531" s="1" t="s">
        <v>528</v>
      </c>
      <c r="H4531" s="1" t="s">
        <v>701</v>
      </c>
      <c r="I4531" s="1">
        <v>7.1440117999999997E-2</v>
      </c>
      <c r="J4531" s="1">
        <v>12.15</v>
      </c>
      <c r="K4531" s="1">
        <v>182.29499999999999</v>
      </c>
      <c r="L4531" s="1">
        <v>3.7</v>
      </c>
    </row>
    <row r="4532" spans="1:12" x14ac:dyDescent="0.2">
      <c r="A4532" s="1" t="s">
        <v>21</v>
      </c>
      <c r="B4532" s="1" t="s">
        <v>1049</v>
      </c>
      <c r="C4532" s="1" t="s">
        <v>28</v>
      </c>
      <c r="D4532" s="1">
        <v>2011</v>
      </c>
      <c r="E4532" s="1" t="s">
        <v>703</v>
      </c>
      <c r="F4532" s="1" t="s">
        <v>2</v>
      </c>
      <c r="G4532" s="1" t="s">
        <v>702</v>
      </c>
      <c r="H4532" s="1" t="s">
        <v>701</v>
      </c>
      <c r="I4532" s="1">
        <v>4.7740129999999999E-2</v>
      </c>
      <c r="J4532" s="1">
        <v>9.3000000000000007</v>
      </c>
      <c r="K4532" s="1">
        <v>195.0136</v>
      </c>
      <c r="L4532" s="1">
        <v>3.7</v>
      </c>
    </row>
    <row r="4533" spans="1:12" x14ac:dyDescent="0.2">
      <c r="A4533" s="1" t="s">
        <v>124</v>
      </c>
      <c r="B4533" s="1" t="s">
        <v>1408</v>
      </c>
      <c r="C4533" s="1" t="s">
        <v>28</v>
      </c>
      <c r="D4533" s="1">
        <v>2014</v>
      </c>
      <c r="E4533" s="1" t="s">
        <v>529</v>
      </c>
      <c r="F4533" s="1" t="s">
        <v>2</v>
      </c>
      <c r="G4533" s="1" t="s">
        <v>528</v>
      </c>
      <c r="H4533" s="1" t="s">
        <v>7</v>
      </c>
      <c r="I4533" s="1">
        <v>7.7849003E-2</v>
      </c>
      <c r="J4533" s="1">
        <v>19.7</v>
      </c>
      <c r="K4533" s="1">
        <v>179.166</v>
      </c>
      <c r="L4533" s="1">
        <v>3.7</v>
      </c>
    </row>
    <row r="4534" spans="1:12" x14ac:dyDescent="0.2">
      <c r="A4534" s="1" t="s">
        <v>124</v>
      </c>
      <c r="B4534" s="1" t="s">
        <v>502</v>
      </c>
      <c r="C4534" s="1" t="s">
        <v>25</v>
      </c>
      <c r="D4534" s="1">
        <v>2014</v>
      </c>
      <c r="E4534" s="1" t="s">
        <v>529</v>
      </c>
      <c r="F4534" s="1" t="s">
        <v>2</v>
      </c>
      <c r="G4534" s="1" t="s">
        <v>528</v>
      </c>
      <c r="H4534" s="1" t="s">
        <v>7</v>
      </c>
      <c r="I4534" s="1">
        <v>5.0708743000000001E-2</v>
      </c>
      <c r="J4534" s="1">
        <v>7.5</v>
      </c>
      <c r="K4534" s="1">
        <v>123.4072</v>
      </c>
      <c r="L4534" s="1">
        <v>3.7</v>
      </c>
    </row>
    <row r="4535" spans="1:12" x14ac:dyDescent="0.2">
      <c r="A4535" s="1" t="s">
        <v>124</v>
      </c>
      <c r="B4535" s="1" t="s">
        <v>499</v>
      </c>
      <c r="C4535" s="1" t="s">
        <v>25</v>
      </c>
      <c r="D4535" s="1">
        <v>2014</v>
      </c>
      <c r="E4535" s="1" t="s">
        <v>529</v>
      </c>
      <c r="F4535" s="1" t="s">
        <v>2</v>
      </c>
      <c r="G4535" s="1" t="s">
        <v>528</v>
      </c>
      <c r="H4535" s="1" t="s">
        <v>7</v>
      </c>
      <c r="I4535" s="1">
        <v>0</v>
      </c>
      <c r="J4535" s="1">
        <v>8.7100000000000009</v>
      </c>
      <c r="K4535" s="1">
        <v>46.537599999999998</v>
      </c>
      <c r="L4535" s="1">
        <v>3.7</v>
      </c>
    </row>
    <row r="4536" spans="1:12" x14ac:dyDescent="0.2">
      <c r="A4536" s="1" t="s">
        <v>124</v>
      </c>
      <c r="B4536" s="1" t="s">
        <v>244</v>
      </c>
      <c r="C4536" s="1" t="s">
        <v>71</v>
      </c>
      <c r="D4536" s="1">
        <v>2014</v>
      </c>
      <c r="E4536" s="1" t="s">
        <v>529</v>
      </c>
      <c r="F4536" s="1" t="s">
        <v>2</v>
      </c>
      <c r="G4536" s="1" t="s">
        <v>528</v>
      </c>
      <c r="H4536" s="1" t="s">
        <v>7</v>
      </c>
      <c r="I4536" s="1">
        <v>0.119285634</v>
      </c>
      <c r="J4536" s="1">
        <v>17</v>
      </c>
      <c r="K4536" s="1">
        <v>247.4434</v>
      </c>
      <c r="L4536" s="1">
        <v>3.7</v>
      </c>
    </row>
    <row r="4537" spans="1:12" x14ac:dyDescent="0.2">
      <c r="A4537" s="1" t="s">
        <v>124</v>
      </c>
      <c r="B4537" s="1" t="s">
        <v>1033</v>
      </c>
      <c r="C4537" s="1" t="s">
        <v>71</v>
      </c>
      <c r="D4537" s="1">
        <v>2014</v>
      </c>
      <c r="E4537" s="1" t="s">
        <v>529</v>
      </c>
      <c r="F4537" s="1" t="s">
        <v>2</v>
      </c>
      <c r="G4537" s="1" t="s">
        <v>528</v>
      </c>
      <c r="H4537" s="1" t="s">
        <v>7</v>
      </c>
      <c r="I4537" s="1">
        <v>0.104591027</v>
      </c>
      <c r="J4537" s="1">
        <v>18.7</v>
      </c>
      <c r="K4537" s="1">
        <v>121.4072</v>
      </c>
      <c r="L4537" s="1">
        <v>3.7</v>
      </c>
    </row>
    <row r="4538" spans="1:12" x14ac:dyDescent="0.2">
      <c r="A4538" s="1" t="s">
        <v>124</v>
      </c>
      <c r="B4538" s="1" t="s">
        <v>222</v>
      </c>
      <c r="C4538" s="1" t="s">
        <v>10</v>
      </c>
      <c r="D4538" s="1">
        <v>2014</v>
      </c>
      <c r="E4538" s="1" t="s">
        <v>529</v>
      </c>
      <c r="F4538" s="1" t="s">
        <v>2</v>
      </c>
      <c r="G4538" s="1" t="s">
        <v>528</v>
      </c>
      <c r="H4538" s="1" t="s">
        <v>7</v>
      </c>
      <c r="I4538" s="1">
        <v>4.2930788999999997E-2</v>
      </c>
      <c r="J4538" s="1">
        <v>9.3000000000000007</v>
      </c>
      <c r="K4538" s="1">
        <v>88.517200000000003</v>
      </c>
      <c r="L4538" s="1">
        <v>3.7</v>
      </c>
    </row>
    <row r="4539" spans="1:12" x14ac:dyDescent="0.2">
      <c r="A4539" s="1" t="s">
        <v>124</v>
      </c>
      <c r="B4539" s="1" t="s">
        <v>775</v>
      </c>
      <c r="C4539" s="1" t="s">
        <v>10</v>
      </c>
      <c r="D4539" s="1">
        <v>2014</v>
      </c>
      <c r="E4539" s="1" t="s">
        <v>529</v>
      </c>
      <c r="F4539" s="1" t="s">
        <v>2</v>
      </c>
      <c r="G4539" s="1" t="s">
        <v>528</v>
      </c>
      <c r="H4539" s="1" t="s">
        <v>7</v>
      </c>
      <c r="I4539" s="1">
        <v>7.2238195000000005E-2</v>
      </c>
      <c r="J4539" s="1">
        <v>14.7</v>
      </c>
      <c r="K4539" s="1">
        <v>47.503399999999999</v>
      </c>
      <c r="L4539" s="1">
        <v>3.7</v>
      </c>
    </row>
    <row r="4540" spans="1:12" x14ac:dyDescent="0.2">
      <c r="A4540" s="1" t="s">
        <v>124</v>
      </c>
      <c r="B4540" s="1" t="s">
        <v>1288</v>
      </c>
      <c r="C4540" s="1" t="s">
        <v>4</v>
      </c>
      <c r="D4540" s="1">
        <v>2014</v>
      </c>
      <c r="E4540" s="1" t="s">
        <v>529</v>
      </c>
      <c r="F4540" s="1" t="s">
        <v>2</v>
      </c>
      <c r="G4540" s="1" t="s">
        <v>528</v>
      </c>
      <c r="H4540" s="1" t="s">
        <v>7</v>
      </c>
      <c r="I4540" s="1">
        <v>5.0011057999999997E-2</v>
      </c>
      <c r="J4540" s="1">
        <v>8.76</v>
      </c>
      <c r="K4540" s="1">
        <v>126.7336</v>
      </c>
      <c r="L4540" s="1">
        <v>3.7</v>
      </c>
    </row>
    <row r="4541" spans="1:12" x14ac:dyDescent="0.2">
      <c r="A4541" s="1" t="s">
        <v>124</v>
      </c>
      <c r="B4541" s="1" t="s">
        <v>208</v>
      </c>
      <c r="C4541" s="1" t="s">
        <v>4</v>
      </c>
      <c r="D4541" s="1">
        <v>2014</v>
      </c>
      <c r="E4541" s="1" t="s">
        <v>529</v>
      </c>
      <c r="F4541" s="1" t="s">
        <v>2</v>
      </c>
      <c r="G4541" s="1" t="s">
        <v>528</v>
      </c>
      <c r="H4541" s="1" t="s">
        <v>7</v>
      </c>
      <c r="I4541" s="1">
        <v>5.4585372E-2</v>
      </c>
      <c r="J4541" s="1">
        <v>10.1</v>
      </c>
      <c r="K4541" s="1">
        <v>196.50839999999999</v>
      </c>
      <c r="L4541" s="1">
        <v>3.7</v>
      </c>
    </row>
    <row r="4542" spans="1:12" x14ac:dyDescent="0.2">
      <c r="A4542" s="1" t="s">
        <v>124</v>
      </c>
      <c r="B4542" s="1" t="s">
        <v>871</v>
      </c>
      <c r="C4542" s="1" t="s">
        <v>171</v>
      </c>
      <c r="D4542" s="1">
        <v>2014</v>
      </c>
      <c r="E4542" s="1" t="s">
        <v>529</v>
      </c>
      <c r="F4542" s="1" t="s">
        <v>2</v>
      </c>
      <c r="G4542" s="1" t="s">
        <v>528</v>
      </c>
      <c r="H4542" s="1" t="s">
        <v>7</v>
      </c>
      <c r="I4542" s="1">
        <v>9.2589916999999994E-2</v>
      </c>
      <c r="J4542" s="1">
        <v>13.15</v>
      </c>
      <c r="K4542" s="1">
        <v>159.56039999999999</v>
      </c>
      <c r="L4542" s="1">
        <v>3.7</v>
      </c>
    </row>
    <row r="4543" spans="1:12" x14ac:dyDescent="0.2">
      <c r="A4543" s="1" t="s">
        <v>124</v>
      </c>
      <c r="B4543" s="1" t="s">
        <v>1007</v>
      </c>
      <c r="C4543" s="1" t="s">
        <v>171</v>
      </c>
      <c r="D4543" s="1">
        <v>2014</v>
      </c>
      <c r="E4543" s="1" t="s">
        <v>529</v>
      </c>
      <c r="F4543" s="1" t="s">
        <v>2</v>
      </c>
      <c r="G4543" s="1" t="s">
        <v>528</v>
      </c>
      <c r="H4543" s="1" t="s">
        <v>7</v>
      </c>
      <c r="I4543" s="1">
        <v>4.0338009000000001E-2</v>
      </c>
      <c r="J4543" s="1">
        <v>18.850000000000001</v>
      </c>
      <c r="K4543" s="1">
        <v>246.71440000000001</v>
      </c>
      <c r="L4543" s="1">
        <v>3.7</v>
      </c>
    </row>
    <row r="4544" spans="1:12" x14ac:dyDescent="0.2">
      <c r="A4544" s="1" t="s">
        <v>124</v>
      </c>
      <c r="B4544" s="1" t="s">
        <v>867</v>
      </c>
      <c r="C4544" s="1" t="s">
        <v>171</v>
      </c>
      <c r="D4544" s="1">
        <v>2014</v>
      </c>
      <c r="E4544" s="1" t="s">
        <v>529</v>
      </c>
      <c r="F4544" s="1" t="s">
        <v>2</v>
      </c>
      <c r="G4544" s="1" t="s">
        <v>528</v>
      </c>
      <c r="H4544" s="1" t="s">
        <v>7</v>
      </c>
      <c r="I4544" s="1">
        <v>1.5711807000000001E-2</v>
      </c>
      <c r="J4544" s="1">
        <v>19.5</v>
      </c>
      <c r="K4544" s="1">
        <v>181.86080000000001</v>
      </c>
      <c r="L4544" s="1">
        <v>3.7</v>
      </c>
    </row>
    <row r="4545" spans="1:12" x14ac:dyDescent="0.2">
      <c r="A4545" s="1" t="s">
        <v>124</v>
      </c>
      <c r="B4545" s="1" t="s">
        <v>197</v>
      </c>
      <c r="C4545" s="1" t="s">
        <v>171</v>
      </c>
      <c r="D4545" s="1">
        <v>2014</v>
      </c>
      <c r="E4545" s="1" t="s">
        <v>529</v>
      </c>
      <c r="F4545" s="1" t="s">
        <v>2</v>
      </c>
      <c r="G4545" s="1" t="s">
        <v>528</v>
      </c>
      <c r="H4545" s="1" t="s">
        <v>7</v>
      </c>
      <c r="I4545" s="1">
        <v>2.3931217000000001E-2</v>
      </c>
      <c r="J4545" s="1">
        <v>19.600000000000001</v>
      </c>
      <c r="K4545" s="1">
        <v>103.1964</v>
      </c>
      <c r="L4545" s="1">
        <v>3.7</v>
      </c>
    </row>
    <row r="4546" spans="1:12" x14ac:dyDescent="0.2">
      <c r="A4546" s="1" t="s">
        <v>124</v>
      </c>
      <c r="B4546" s="1" t="s">
        <v>1528</v>
      </c>
      <c r="C4546" s="1" t="s">
        <v>163</v>
      </c>
      <c r="D4546" s="1">
        <v>2014</v>
      </c>
      <c r="E4546" s="1" t="s">
        <v>529</v>
      </c>
      <c r="F4546" s="1" t="s">
        <v>2</v>
      </c>
      <c r="G4546" s="1" t="s">
        <v>528</v>
      </c>
      <c r="H4546" s="1" t="s">
        <v>7</v>
      </c>
      <c r="I4546" s="1">
        <v>3.3830011E-2</v>
      </c>
      <c r="J4546" s="1">
        <v>11.65</v>
      </c>
      <c r="K4546" s="1">
        <v>111.68600000000001</v>
      </c>
      <c r="L4546" s="1">
        <v>3.7</v>
      </c>
    </row>
    <row r="4547" spans="1:12" x14ac:dyDescent="0.2">
      <c r="A4547" s="1" t="s">
        <v>124</v>
      </c>
      <c r="B4547" s="1" t="s">
        <v>158</v>
      </c>
      <c r="C4547" s="1" t="s">
        <v>14</v>
      </c>
      <c r="D4547" s="1">
        <v>2014</v>
      </c>
      <c r="E4547" s="1" t="s">
        <v>529</v>
      </c>
      <c r="F4547" s="1" t="s">
        <v>2</v>
      </c>
      <c r="G4547" s="1" t="s">
        <v>528</v>
      </c>
      <c r="H4547" s="1" t="s">
        <v>7</v>
      </c>
      <c r="I4547" s="1">
        <v>9.6132366999999996E-2</v>
      </c>
      <c r="J4547" s="1">
        <v>12.6</v>
      </c>
      <c r="K4547" s="1">
        <v>208.96119999999999</v>
      </c>
      <c r="L4547" s="1">
        <v>3.7</v>
      </c>
    </row>
    <row r="4548" spans="1:12" x14ac:dyDescent="0.2">
      <c r="A4548" s="1" t="s">
        <v>124</v>
      </c>
      <c r="B4548" s="1" t="s">
        <v>1527</v>
      </c>
      <c r="C4548" s="1" t="s">
        <v>14</v>
      </c>
      <c r="D4548" s="1">
        <v>2014</v>
      </c>
      <c r="E4548" s="1" t="s">
        <v>529</v>
      </c>
      <c r="F4548" s="1" t="s">
        <v>2</v>
      </c>
      <c r="G4548" s="1" t="s">
        <v>528</v>
      </c>
      <c r="H4548" s="1" t="s">
        <v>7</v>
      </c>
      <c r="I4548" s="1">
        <v>0.127983545</v>
      </c>
      <c r="J4548" s="1">
        <v>19</v>
      </c>
      <c r="K4548" s="1">
        <v>107.6622</v>
      </c>
      <c r="L4548" s="1">
        <v>3.7</v>
      </c>
    </row>
    <row r="4549" spans="1:12" x14ac:dyDescent="0.2">
      <c r="A4549" s="1" t="s">
        <v>124</v>
      </c>
      <c r="B4549" s="1" t="s">
        <v>849</v>
      </c>
      <c r="C4549" s="1" t="s">
        <v>19</v>
      </c>
      <c r="D4549" s="1">
        <v>2014</v>
      </c>
      <c r="E4549" s="1" t="s">
        <v>529</v>
      </c>
      <c r="F4549" s="1" t="s">
        <v>2</v>
      </c>
      <c r="G4549" s="1" t="s">
        <v>528</v>
      </c>
      <c r="H4549" s="1" t="s">
        <v>7</v>
      </c>
      <c r="I4549" s="1">
        <v>7.0721655999999994E-2</v>
      </c>
      <c r="J4549" s="1">
        <v>4.59</v>
      </c>
      <c r="K4549" s="1">
        <v>113.286</v>
      </c>
      <c r="L4549" s="1">
        <v>3.7</v>
      </c>
    </row>
    <row r="4550" spans="1:12" x14ac:dyDescent="0.2">
      <c r="A4550" s="1" t="s">
        <v>124</v>
      </c>
      <c r="B4550" s="1" t="s">
        <v>399</v>
      </c>
      <c r="C4550" s="1" t="s">
        <v>19</v>
      </c>
      <c r="D4550" s="1">
        <v>2014</v>
      </c>
      <c r="E4550" s="1" t="s">
        <v>529</v>
      </c>
      <c r="F4550" s="1" t="s">
        <v>2</v>
      </c>
      <c r="G4550" s="1" t="s">
        <v>528</v>
      </c>
      <c r="H4550" s="1" t="s">
        <v>7</v>
      </c>
      <c r="I4550" s="1">
        <v>0</v>
      </c>
      <c r="J4550" s="1">
        <v>6.8650000000000002</v>
      </c>
      <c r="K4550" s="1">
        <v>129.96520000000001</v>
      </c>
      <c r="L4550" s="1">
        <v>3.7</v>
      </c>
    </row>
    <row r="4551" spans="1:12" x14ac:dyDescent="0.2">
      <c r="A4551" s="1" t="s">
        <v>6</v>
      </c>
      <c r="B4551" s="1" t="s">
        <v>1258</v>
      </c>
      <c r="C4551" s="1" t="s">
        <v>112</v>
      </c>
      <c r="D4551" s="1">
        <v>2014</v>
      </c>
      <c r="E4551" s="1" t="s">
        <v>529</v>
      </c>
      <c r="F4551" s="1" t="s">
        <v>2</v>
      </c>
      <c r="G4551" s="1" t="s">
        <v>528</v>
      </c>
      <c r="H4551" s="1" t="s">
        <v>7</v>
      </c>
      <c r="I4551" s="1">
        <v>3.4575545999999999E-2</v>
      </c>
      <c r="J4551" s="1">
        <v>6.55</v>
      </c>
      <c r="K4551" s="1">
        <v>156.52879999999999</v>
      </c>
      <c r="L4551" s="1">
        <v>3.7</v>
      </c>
    </row>
    <row r="4552" spans="1:12" x14ac:dyDescent="0.2">
      <c r="A4552" s="1" t="s">
        <v>6</v>
      </c>
      <c r="B4552" s="1" t="s">
        <v>1336</v>
      </c>
      <c r="C4552" s="1" t="s">
        <v>17</v>
      </c>
      <c r="D4552" s="1">
        <v>2014</v>
      </c>
      <c r="E4552" s="1" t="s">
        <v>529</v>
      </c>
      <c r="F4552" s="1" t="s">
        <v>2</v>
      </c>
      <c r="G4552" s="1" t="s">
        <v>528</v>
      </c>
      <c r="H4552" s="1" t="s">
        <v>7</v>
      </c>
      <c r="I4552" s="1">
        <v>4.5425938999999999E-2</v>
      </c>
      <c r="J4552" s="1">
        <v>18.5</v>
      </c>
      <c r="K4552" s="1">
        <v>144.9102</v>
      </c>
      <c r="L4552" s="1">
        <v>3.7</v>
      </c>
    </row>
    <row r="4553" spans="1:12" x14ac:dyDescent="0.2">
      <c r="A4553" s="1" t="s">
        <v>6</v>
      </c>
      <c r="B4553" s="1" t="s">
        <v>1526</v>
      </c>
      <c r="C4553" s="1" t="s">
        <v>19</v>
      </c>
      <c r="D4553" s="1">
        <v>2014</v>
      </c>
      <c r="E4553" s="1" t="s">
        <v>529</v>
      </c>
      <c r="F4553" s="1" t="s">
        <v>2</v>
      </c>
      <c r="G4553" s="1" t="s">
        <v>528</v>
      </c>
      <c r="H4553" s="1" t="s">
        <v>7</v>
      </c>
      <c r="I4553" s="1">
        <v>0.151827552</v>
      </c>
      <c r="J4553" s="1">
        <v>6.11</v>
      </c>
      <c r="K4553" s="1">
        <v>43.008600000000001</v>
      </c>
      <c r="L4553" s="1">
        <v>3.7</v>
      </c>
    </row>
    <row r="4554" spans="1:12" x14ac:dyDescent="0.2">
      <c r="A4554" s="1" t="s">
        <v>6</v>
      </c>
      <c r="B4554" s="1" t="s">
        <v>713</v>
      </c>
      <c r="C4554" s="1" t="s">
        <v>122</v>
      </c>
      <c r="D4554" s="1">
        <v>2014</v>
      </c>
      <c r="E4554" s="1" t="s">
        <v>529</v>
      </c>
      <c r="F4554" s="1" t="s">
        <v>2</v>
      </c>
      <c r="G4554" s="1" t="s">
        <v>528</v>
      </c>
      <c r="H4554" s="1" t="s">
        <v>7</v>
      </c>
      <c r="I4554" s="1">
        <v>0.142292265</v>
      </c>
      <c r="J4554" s="1">
        <v>7.6</v>
      </c>
      <c r="K4554" s="1">
        <v>171.34479999999999</v>
      </c>
      <c r="L4554" s="1">
        <v>3.7</v>
      </c>
    </row>
    <row r="4555" spans="1:12" x14ac:dyDescent="0.2">
      <c r="A4555" s="1" t="s">
        <v>21</v>
      </c>
      <c r="B4555" s="1" t="s">
        <v>1277</v>
      </c>
      <c r="C4555" s="1" t="s">
        <v>171</v>
      </c>
      <c r="D4555" s="1">
        <v>2014</v>
      </c>
      <c r="E4555" s="1" t="s">
        <v>529</v>
      </c>
      <c r="F4555" s="1" t="s">
        <v>2</v>
      </c>
      <c r="G4555" s="1" t="s">
        <v>528</v>
      </c>
      <c r="H4555" s="1" t="s">
        <v>7</v>
      </c>
      <c r="I4555" s="1">
        <v>9.9242622000000003E-2</v>
      </c>
      <c r="J4555" s="1">
        <v>13</v>
      </c>
      <c r="K4555" s="1">
        <v>46.305999999999997</v>
      </c>
      <c r="L4555" s="1">
        <v>3.7</v>
      </c>
    </row>
    <row r="4556" spans="1:12" x14ac:dyDescent="0.2">
      <c r="A4556" s="1" t="s">
        <v>16</v>
      </c>
      <c r="B4556" s="1" t="s">
        <v>372</v>
      </c>
      <c r="C4556" s="1" t="s">
        <v>17</v>
      </c>
      <c r="D4556" s="1">
        <v>2014</v>
      </c>
      <c r="E4556" s="1" t="s">
        <v>529</v>
      </c>
      <c r="F4556" s="1" t="s">
        <v>2</v>
      </c>
      <c r="G4556" s="1" t="s">
        <v>528</v>
      </c>
      <c r="H4556" s="1" t="s">
        <v>7</v>
      </c>
      <c r="I4556" s="1">
        <v>0.14389755800000001</v>
      </c>
      <c r="J4556" s="1">
        <v>11.6</v>
      </c>
      <c r="K4556" s="1">
        <v>240.62219999999999</v>
      </c>
      <c r="L4556" s="1">
        <v>3.7</v>
      </c>
    </row>
    <row r="4557" spans="1:12" x14ac:dyDescent="0.2">
      <c r="A4557" s="1" t="s">
        <v>295</v>
      </c>
      <c r="B4557" s="1" t="s">
        <v>240</v>
      </c>
      <c r="C4557" s="1" t="s">
        <v>10</v>
      </c>
      <c r="D4557" s="1">
        <v>2022</v>
      </c>
      <c r="E4557" s="1" t="s">
        <v>3</v>
      </c>
      <c r="F4557" s="1" t="s">
        <v>2</v>
      </c>
      <c r="G4557" s="1" t="s">
        <v>1</v>
      </c>
      <c r="H4557" s="1" t="s">
        <v>0</v>
      </c>
      <c r="I4557" s="1">
        <v>5.3439522000000003E-2</v>
      </c>
      <c r="J4557" s="1">
        <v>19.7</v>
      </c>
      <c r="K4557" s="1">
        <v>55.093000000000004</v>
      </c>
      <c r="L4557" s="1">
        <v>3.7</v>
      </c>
    </row>
    <row r="4558" spans="1:12" x14ac:dyDescent="0.2">
      <c r="A4558" s="1" t="s">
        <v>124</v>
      </c>
      <c r="B4558" s="1" t="s">
        <v>1092</v>
      </c>
      <c r="C4558" s="1" t="s">
        <v>17</v>
      </c>
      <c r="D4558" s="1">
        <v>2022</v>
      </c>
      <c r="E4558" s="1" t="s">
        <v>3</v>
      </c>
      <c r="F4558" s="1" t="s">
        <v>2</v>
      </c>
      <c r="G4558" s="1" t="s">
        <v>1</v>
      </c>
      <c r="H4558" s="1" t="s">
        <v>0</v>
      </c>
      <c r="I4558" s="1">
        <v>5.7771827999999997E-2</v>
      </c>
      <c r="J4558" s="1">
        <v>18.7</v>
      </c>
      <c r="K4558" s="1">
        <v>85.3566</v>
      </c>
      <c r="L4558" s="1">
        <v>3.7</v>
      </c>
    </row>
    <row r="4559" spans="1:12" x14ac:dyDescent="0.2">
      <c r="A4559" s="1" t="s">
        <v>124</v>
      </c>
      <c r="B4559" s="1" t="s">
        <v>1034</v>
      </c>
      <c r="C4559" s="1" t="s">
        <v>71</v>
      </c>
      <c r="D4559" s="1">
        <v>2022</v>
      </c>
      <c r="E4559" s="1" t="s">
        <v>3</v>
      </c>
      <c r="F4559" s="1" t="s">
        <v>2</v>
      </c>
      <c r="G4559" s="1" t="s">
        <v>1</v>
      </c>
      <c r="H4559" s="1" t="s">
        <v>0</v>
      </c>
      <c r="I4559" s="1">
        <v>0</v>
      </c>
      <c r="J4559" s="1">
        <v>17.25</v>
      </c>
      <c r="K4559" s="1">
        <v>40.882199999999997</v>
      </c>
      <c r="L4559" s="1">
        <v>3.7</v>
      </c>
    </row>
    <row r="4560" spans="1:12" x14ac:dyDescent="0.2">
      <c r="A4560" s="1" t="s">
        <v>124</v>
      </c>
      <c r="B4560" s="1" t="s">
        <v>1088</v>
      </c>
      <c r="C4560" s="1" t="s">
        <v>71</v>
      </c>
      <c r="D4560" s="1">
        <v>2022</v>
      </c>
      <c r="E4560" s="1" t="s">
        <v>3</v>
      </c>
      <c r="F4560" s="1" t="s">
        <v>2</v>
      </c>
      <c r="G4560" s="1" t="s">
        <v>1</v>
      </c>
      <c r="H4560" s="1" t="s">
        <v>0</v>
      </c>
      <c r="I4560" s="1">
        <v>0</v>
      </c>
      <c r="J4560" s="1">
        <v>18.25</v>
      </c>
      <c r="K4560" s="1">
        <v>224.1062</v>
      </c>
      <c r="L4560" s="1">
        <v>3.7</v>
      </c>
    </row>
    <row r="4561" spans="1:12" x14ac:dyDescent="0.2">
      <c r="A4561" s="1" t="s">
        <v>124</v>
      </c>
      <c r="B4561" s="1" t="s">
        <v>1176</v>
      </c>
      <c r="C4561" s="1" t="s">
        <v>10</v>
      </c>
      <c r="D4561" s="1">
        <v>2022</v>
      </c>
      <c r="E4561" s="1" t="s">
        <v>3</v>
      </c>
      <c r="F4561" s="1" t="s">
        <v>2</v>
      </c>
      <c r="G4561" s="1" t="s">
        <v>1</v>
      </c>
      <c r="H4561" s="1" t="s">
        <v>0</v>
      </c>
      <c r="I4561" s="1">
        <v>0.10016420400000001</v>
      </c>
      <c r="J4561" s="1">
        <v>12.35</v>
      </c>
      <c r="K4561" s="1">
        <v>113.65179999999999</v>
      </c>
      <c r="L4561" s="1">
        <v>3.7</v>
      </c>
    </row>
    <row r="4562" spans="1:12" x14ac:dyDescent="0.2">
      <c r="A4562" s="1" t="s">
        <v>124</v>
      </c>
      <c r="B4562" s="1" t="s">
        <v>1082</v>
      </c>
      <c r="C4562" s="1" t="s">
        <v>10</v>
      </c>
      <c r="D4562" s="1">
        <v>2022</v>
      </c>
      <c r="E4562" s="1" t="s">
        <v>3</v>
      </c>
      <c r="F4562" s="1" t="s">
        <v>2</v>
      </c>
      <c r="G4562" s="1" t="s">
        <v>1</v>
      </c>
      <c r="H4562" s="1" t="s">
        <v>0</v>
      </c>
      <c r="I4562" s="1">
        <v>0</v>
      </c>
      <c r="J4562" s="1">
        <v>16.350000000000001</v>
      </c>
      <c r="K4562" s="1">
        <v>196.3426</v>
      </c>
      <c r="L4562" s="1">
        <v>3.7</v>
      </c>
    </row>
    <row r="4563" spans="1:12" x14ac:dyDescent="0.2">
      <c r="A4563" s="1" t="s">
        <v>124</v>
      </c>
      <c r="B4563" s="1" t="s">
        <v>634</v>
      </c>
      <c r="C4563" s="1" t="s">
        <v>4</v>
      </c>
      <c r="D4563" s="1">
        <v>2022</v>
      </c>
      <c r="E4563" s="1" t="s">
        <v>3</v>
      </c>
      <c r="F4563" s="1" t="s">
        <v>2</v>
      </c>
      <c r="G4563" s="1" t="s">
        <v>1</v>
      </c>
      <c r="H4563" s="1" t="s">
        <v>0</v>
      </c>
      <c r="I4563" s="1">
        <v>1.7108186000000001E-2</v>
      </c>
      <c r="J4563" s="1">
        <v>14.35</v>
      </c>
      <c r="K4563" s="1">
        <v>110.3228</v>
      </c>
      <c r="L4563" s="1">
        <v>3.7</v>
      </c>
    </row>
    <row r="4564" spans="1:12" x14ac:dyDescent="0.2">
      <c r="A4564" s="1" t="s">
        <v>124</v>
      </c>
      <c r="B4564" s="1" t="s">
        <v>762</v>
      </c>
      <c r="C4564" s="1" t="s">
        <v>171</v>
      </c>
      <c r="D4564" s="1">
        <v>2022</v>
      </c>
      <c r="E4564" s="1" t="s">
        <v>3</v>
      </c>
      <c r="F4564" s="1" t="s">
        <v>2</v>
      </c>
      <c r="G4564" s="1" t="s">
        <v>1</v>
      </c>
      <c r="H4564" s="1" t="s">
        <v>0</v>
      </c>
      <c r="I4564" s="1">
        <v>7.2965143999999996E-2</v>
      </c>
      <c r="J4564" s="1">
        <v>13.5</v>
      </c>
      <c r="K4564" s="1">
        <v>160.69200000000001</v>
      </c>
      <c r="L4564" s="1">
        <v>3.7</v>
      </c>
    </row>
    <row r="4565" spans="1:12" x14ac:dyDescent="0.2">
      <c r="A4565" s="1" t="s">
        <v>124</v>
      </c>
      <c r="B4565" s="1" t="s">
        <v>170</v>
      </c>
      <c r="C4565" s="1" t="s">
        <v>47</v>
      </c>
      <c r="D4565" s="1">
        <v>2022</v>
      </c>
      <c r="E4565" s="1" t="s">
        <v>3</v>
      </c>
      <c r="F4565" s="1" t="s">
        <v>2</v>
      </c>
      <c r="G4565" s="1" t="s">
        <v>1</v>
      </c>
      <c r="H4565" s="1" t="s">
        <v>0</v>
      </c>
      <c r="I4565" s="1">
        <v>1.4482277999999999E-2</v>
      </c>
      <c r="J4565" s="1">
        <v>7.26</v>
      </c>
      <c r="K4565" s="1">
        <v>118.11499999999999</v>
      </c>
      <c r="L4565" s="1">
        <v>3.7</v>
      </c>
    </row>
    <row r="4566" spans="1:12" x14ac:dyDescent="0.2">
      <c r="A4566" s="1" t="s">
        <v>124</v>
      </c>
      <c r="B4566" s="1" t="s">
        <v>1525</v>
      </c>
      <c r="C4566" s="1" t="s">
        <v>47</v>
      </c>
      <c r="D4566" s="1">
        <v>2022</v>
      </c>
      <c r="E4566" s="1" t="s">
        <v>3</v>
      </c>
      <c r="F4566" s="1" t="s">
        <v>2</v>
      </c>
      <c r="G4566" s="1" t="s">
        <v>1</v>
      </c>
      <c r="H4566" s="1" t="s">
        <v>0</v>
      </c>
      <c r="I4566" s="1">
        <v>4.6824729000000002E-2</v>
      </c>
      <c r="J4566" s="1">
        <v>17.850000000000001</v>
      </c>
      <c r="K4566" s="1">
        <v>153.66820000000001</v>
      </c>
      <c r="L4566" s="1">
        <v>3.7</v>
      </c>
    </row>
    <row r="4567" spans="1:12" x14ac:dyDescent="0.2">
      <c r="A4567" s="1" t="s">
        <v>124</v>
      </c>
      <c r="B4567" s="1" t="s">
        <v>608</v>
      </c>
      <c r="C4567" s="1" t="s">
        <v>165</v>
      </c>
      <c r="D4567" s="1">
        <v>2022</v>
      </c>
      <c r="E4567" s="1" t="s">
        <v>3</v>
      </c>
      <c r="F4567" s="1" t="s">
        <v>2</v>
      </c>
      <c r="G4567" s="1" t="s">
        <v>1</v>
      </c>
      <c r="H4567" s="1" t="s">
        <v>0</v>
      </c>
      <c r="I4567" s="1">
        <v>4.0124624999999997E-2</v>
      </c>
      <c r="J4567" s="1">
        <v>9.3949999999999996</v>
      </c>
      <c r="K4567" s="1">
        <v>85.190799999999996</v>
      </c>
      <c r="L4567" s="1">
        <v>3.7</v>
      </c>
    </row>
    <row r="4568" spans="1:12" x14ac:dyDescent="0.2">
      <c r="A4568" s="1" t="s">
        <v>124</v>
      </c>
      <c r="B4568" s="1" t="s">
        <v>860</v>
      </c>
      <c r="C4568" s="1" t="s">
        <v>163</v>
      </c>
      <c r="D4568" s="1">
        <v>2022</v>
      </c>
      <c r="E4568" s="1" t="s">
        <v>3</v>
      </c>
      <c r="F4568" s="1" t="s">
        <v>2</v>
      </c>
      <c r="G4568" s="1" t="s">
        <v>1</v>
      </c>
      <c r="H4568" s="1" t="s">
        <v>0</v>
      </c>
      <c r="I4568" s="1">
        <v>5.4245722000000003E-2</v>
      </c>
      <c r="J4568" s="1">
        <v>19.850000000000001</v>
      </c>
      <c r="K4568" s="1">
        <v>196.07679999999999</v>
      </c>
      <c r="L4568" s="1">
        <v>3.7</v>
      </c>
    </row>
    <row r="4569" spans="1:12" x14ac:dyDescent="0.2">
      <c r="A4569" s="1" t="s">
        <v>124</v>
      </c>
      <c r="B4569" s="1" t="s">
        <v>1524</v>
      </c>
      <c r="C4569" s="1" t="s">
        <v>14</v>
      </c>
      <c r="D4569" s="1">
        <v>2022</v>
      </c>
      <c r="E4569" s="1" t="s">
        <v>3</v>
      </c>
      <c r="F4569" s="1" t="s">
        <v>2</v>
      </c>
      <c r="G4569" s="1" t="s">
        <v>1</v>
      </c>
      <c r="H4569" s="1" t="s">
        <v>0</v>
      </c>
      <c r="I4569" s="1">
        <v>0.14239371200000001</v>
      </c>
      <c r="J4569" s="1">
        <v>20.350000000000001</v>
      </c>
      <c r="K4569" s="1">
        <v>122.7072</v>
      </c>
      <c r="L4569" s="1">
        <v>3.7</v>
      </c>
    </row>
    <row r="4570" spans="1:12" x14ac:dyDescent="0.2">
      <c r="A4570" s="1" t="s">
        <v>124</v>
      </c>
      <c r="B4570" s="1" t="s">
        <v>1404</v>
      </c>
      <c r="C4570" s="1" t="s">
        <v>14</v>
      </c>
      <c r="D4570" s="1">
        <v>2022</v>
      </c>
      <c r="E4570" s="1" t="s">
        <v>3</v>
      </c>
      <c r="F4570" s="1" t="s">
        <v>2</v>
      </c>
      <c r="G4570" s="1" t="s">
        <v>1</v>
      </c>
      <c r="H4570" s="1" t="s">
        <v>0</v>
      </c>
      <c r="I4570" s="1">
        <v>5.4277131999999999E-2</v>
      </c>
      <c r="J4570" s="1">
        <v>20.350000000000001</v>
      </c>
      <c r="K4570" s="1">
        <v>117.3466</v>
      </c>
      <c r="L4570" s="1">
        <v>3.7</v>
      </c>
    </row>
    <row r="4571" spans="1:12" x14ac:dyDescent="0.2">
      <c r="A4571" s="1" t="s">
        <v>124</v>
      </c>
      <c r="B4571" s="1" t="s">
        <v>589</v>
      </c>
      <c r="C4571" s="1" t="s">
        <v>122</v>
      </c>
      <c r="D4571" s="1">
        <v>2022</v>
      </c>
      <c r="E4571" s="1" t="s">
        <v>3</v>
      </c>
      <c r="F4571" s="1" t="s">
        <v>2</v>
      </c>
      <c r="G4571" s="1" t="s">
        <v>1</v>
      </c>
      <c r="H4571" s="1" t="s">
        <v>0</v>
      </c>
      <c r="I4571" s="1">
        <v>0.123338082</v>
      </c>
      <c r="J4571" s="1">
        <v>7.4349999999999996</v>
      </c>
      <c r="K4571" s="1">
        <v>206.16380000000001</v>
      </c>
      <c r="L4571" s="1">
        <v>3.7</v>
      </c>
    </row>
    <row r="4572" spans="1:12" x14ac:dyDescent="0.2">
      <c r="A4572" s="1" t="s">
        <v>6</v>
      </c>
      <c r="B4572" s="1" t="s">
        <v>1523</v>
      </c>
      <c r="C4572" s="1" t="s">
        <v>28</v>
      </c>
      <c r="D4572" s="1">
        <v>2022</v>
      </c>
      <c r="E4572" s="1" t="s">
        <v>3</v>
      </c>
      <c r="F4572" s="1" t="s">
        <v>2</v>
      </c>
      <c r="G4572" s="1" t="s">
        <v>1</v>
      </c>
      <c r="H4572" s="1" t="s">
        <v>0</v>
      </c>
      <c r="I4572" s="1">
        <v>6.2597392000000002E-2</v>
      </c>
      <c r="J4572" s="1">
        <v>12.5</v>
      </c>
      <c r="K4572" s="1">
        <v>196.9426</v>
      </c>
      <c r="L4572" s="1">
        <v>3.7</v>
      </c>
    </row>
    <row r="4573" spans="1:12" x14ac:dyDescent="0.2">
      <c r="A4573" s="1" t="s">
        <v>6</v>
      </c>
      <c r="B4573" s="1" t="s">
        <v>570</v>
      </c>
      <c r="C4573" s="1" t="s">
        <v>17</v>
      </c>
      <c r="D4573" s="1">
        <v>2022</v>
      </c>
      <c r="E4573" s="1" t="s">
        <v>3</v>
      </c>
      <c r="F4573" s="1" t="s">
        <v>2</v>
      </c>
      <c r="G4573" s="1" t="s">
        <v>1</v>
      </c>
      <c r="H4573" s="1" t="s">
        <v>0</v>
      </c>
      <c r="I4573" s="1">
        <v>3.7852995E-2</v>
      </c>
      <c r="J4573" s="1">
        <v>4.8049999999999997</v>
      </c>
      <c r="K4573" s="1">
        <v>126.2704</v>
      </c>
      <c r="L4573" s="1">
        <v>3.7</v>
      </c>
    </row>
    <row r="4574" spans="1:12" x14ac:dyDescent="0.2">
      <c r="A4574" s="1" t="s">
        <v>6</v>
      </c>
      <c r="B4574" s="1" t="s">
        <v>1485</v>
      </c>
      <c r="C4574" s="1" t="s">
        <v>71</v>
      </c>
      <c r="D4574" s="1">
        <v>2022</v>
      </c>
      <c r="E4574" s="1" t="s">
        <v>3</v>
      </c>
      <c r="F4574" s="1" t="s">
        <v>2</v>
      </c>
      <c r="G4574" s="1" t="s">
        <v>1</v>
      </c>
      <c r="H4574" s="1" t="s">
        <v>0</v>
      </c>
      <c r="I4574" s="1">
        <v>5.1702257000000001E-2</v>
      </c>
      <c r="J4574" s="1">
        <v>20</v>
      </c>
      <c r="K4574" s="1">
        <v>125.8678</v>
      </c>
      <c r="L4574" s="1">
        <v>3.7</v>
      </c>
    </row>
    <row r="4575" spans="1:12" x14ac:dyDescent="0.2">
      <c r="A4575" s="1" t="s">
        <v>6</v>
      </c>
      <c r="B4575" s="1" t="s">
        <v>1324</v>
      </c>
      <c r="C4575" s="1" t="s">
        <v>10</v>
      </c>
      <c r="D4575" s="1">
        <v>2022</v>
      </c>
      <c r="E4575" s="1" t="s">
        <v>3</v>
      </c>
      <c r="F4575" s="1" t="s">
        <v>2</v>
      </c>
      <c r="G4575" s="1" t="s">
        <v>1</v>
      </c>
      <c r="H4575" s="1" t="s">
        <v>0</v>
      </c>
      <c r="I4575" s="1">
        <v>0</v>
      </c>
      <c r="J4575" s="1">
        <v>14.3</v>
      </c>
      <c r="K4575" s="1">
        <v>89.885599999999997</v>
      </c>
      <c r="L4575" s="1">
        <v>3.7</v>
      </c>
    </row>
    <row r="4576" spans="1:12" x14ac:dyDescent="0.2">
      <c r="A4576" s="1" t="s">
        <v>21</v>
      </c>
      <c r="B4576" s="1" t="s">
        <v>1522</v>
      </c>
      <c r="C4576" s="1" t="s">
        <v>25</v>
      </c>
      <c r="D4576" s="1">
        <v>2022</v>
      </c>
      <c r="E4576" s="1" t="s">
        <v>3</v>
      </c>
      <c r="F4576" s="1" t="s">
        <v>2</v>
      </c>
      <c r="G4576" s="1" t="s">
        <v>1</v>
      </c>
      <c r="H4576" s="1" t="s">
        <v>0</v>
      </c>
      <c r="I4576" s="1">
        <v>2.5932408000000001E-2</v>
      </c>
      <c r="J4576" s="1">
        <v>10</v>
      </c>
      <c r="K4576" s="1">
        <v>264.7226</v>
      </c>
      <c r="L4576" s="1">
        <v>3.7</v>
      </c>
    </row>
    <row r="4577" spans="1:12" x14ac:dyDescent="0.2">
      <c r="A4577" s="1" t="s">
        <v>16</v>
      </c>
      <c r="B4577" s="1" t="s">
        <v>1442</v>
      </c>
      <c r="C4577" s="1" t="s">
        <v>10</v>
      </c>
      <c r="D4577" s="1">
        <v>2022</v>
      </c>
      <c r="E4577" s="1" t="s">
        <v>3</v>
      </c>
      <c r="F4577" s="1" t="s">
        <v>2</v>
      </c>
      <c r="G4577" s="1" t="s">
        <v>1</v>
      </c>
      <c r="H4577" s="1" t="s">
        <v>0</v>
      </c>
      <c r="I4577" s="1">
        <v>4.6962004000000002E-2</v>
      </c>
      <c r="J4577" s="1">
        <v>8.77</v>
      </c>
      <c r="K4577" s="1">
        <v>173.84219999999999</v>
      </c>
      <c r="L4577" s="1">
        <v>3.7</v>
      </c>
    </row>
    <row r="4578" spans="1:12" x14ac:dyDescent="0.2">
      <c r="A4578" s="1" t="s">
        <v>124</v>
      </c>
      <c r="B4578" s="1" t="s">
        <v>892</v>
      </c>
      <c r="C4578" s="1" t="s">
        <v>71</v>
      </c>
      <c r="D4578" s="1">
        <v>2018</v>
      </c>
      <c r="E4578" s="1" t="s">
        <v>13</v>
      </c>
      <c r="F4578" s="1" t="s">
        <v>2</v>
      </c>
      <c r="G4578" s="1" t="s">
        <v>1</v>
      </c>
      <c r="H4578" s="1" t="s">
        <v>12</v>
      </c>
      <c r="I4578" s="1">
        <v>9.9589909000000004E-2</v>
      </c>
      <c r="K4578" s="1">
        <v>109.18859999999999</v>
      </c>
      <c r="L4578" s="1">
        <v>3.7</v>
      </c>
    </row>
    <row r="4579" spans="1:12" x14ac:dyDescent="0.2">
      <c r="A4579" s="1" t="s">
        <v>124</v>
      </c>
      <c r="B4579" s="1" t="s">
        <v>1012</v>
      </c>
      <c r="C4579" s="1" t="s">
        <v>171</v>
      </c>
      <c r="D4579" s="1">
        <v>2018</v>
      </c>
      <c r="E4579" s="1" t="s">
        <v>13</v>
      </c>
      <c r="F4579" s="1" t="s">
        <v>2</v>
      </c>
      <c r="G4579" s="1" t="s">
        <v>1</v>
      </c>
      <c r="H4579" s="1" t="s">
        <v>12</v>
      </c>
      <c r="I4579" s="1">
        <v>2.8410334999999998E-2</v>
      </c>
      <c r="K4579" s="1">
        <v>158.06039999999999</v>
      </c>
      <c r="L4579" s="1">
        <v>3.7</v>
      </c>
    </row>
    <row r="4580" spans="1:12" x14ac:dyDescent="0.2">
      <c r="A4580" s="1" t="s">
        <v>124</v>
      </c>
      <c r="B4580" s="1" t="s">
        <v>1160</v>
      </c>
      <c r="C4580" s="1" t="s">
        <v>171</v>
      </c>
      <c r="D4580" s="1">
        <v>2018</v>
      </c>
      <c r="E4580" s="1" t="s">
        <v>13</v>
      </c>
      <c r="F4580" s="1" t="s">
        <v>2</v>
      </c>
      <c r="G4580" s="1" t="s">
        <v>1</v>
      </c>
      <c r="H4580" s="1" t="s">
        <v>12</v>
      </c>
      <c r="I4580" s="1">
        <v>3.4141212999999997E-2</v>
      </c>
      <c r="K4580" s="1">
        <v>211.92179999999999</v>
      </c>
      <c r="L4580" s="1">
        <v>3.7</v>
      </c>
    </row>
    <row r="4581" spans="1:12" x14ac:dyDescent="0.2">
      <c r="A4581" s="1" t="s">
        <v>124</v>
      </c>
      <c r="B4581" s="1" t="s">
        <v>864</v>
      </c>
      <c r="C4581" s="1" t="s">
        <v>47</v>
      </c>
      <c r="D4581" s="1">
        <v>2018</v>
      </c>
      <c r="E4581" s="1" t="s">
        <v>13</v>
      </c>
      <c r="F4581" s="1" t="s">
        <v>2</v>
      </c>
      <c r="G4581" s="1" t="s">
        <v>1</v>
      </c>
      <c r="H4581" s="1" t="s">
        <v>12</v>
      </c>
      <c r="I4581" s="1">
        <v>3.5863435999999999E-2</v>
      </c>
      <c r="K4581" s="1">
        <v>58.356200000000001</v>
      </c>
      <c r="L4581" s="1">
        <v>3.7</v>
      </c>
    </row>
    <row r="4582" spans="1:12" x14ac:dyDescent="0.2">
      <c r="A4582" s="1" t="s">
        <v>124</v>
      </c>
      <c r="B4582" s="1" t="s">
        <v>788</v>
      </c>
      <c r="C4582" s="1" t="s">
        <v>14</v>
      </c>
      <c r="D4582" s="1">
        <v>2018</v>
      </c>
      <c r="E4582" s="1" t="s">
        <v>13</v>
      </c>
      <c r="F4582" s="1" t="s">
        <v>2</v>
      </c>
      <c r="G4582" s="1" t="s">
        <v>1</v>
      </c>
      <c r="H4582" s="1" t="s">
        <v>12</v>
      </c>
      <c r="I4582" s="1">
        <v>9.5347580000000008E-3</v>
      </c>
      <c r="K4582" s="1">
        <v>64.551000000000002</v>
      </c>
      <c r="L4582" s="1">
        <v>3.7</v>
      </c>
    </row>
    <row r="4583" spans="1:12" x14ac:dyDescent="0.2">
      <c r="A4583" s="1" t="s">
        <v>124</v>
      </c>
      <c r="B4583" s="1" t="s">
        <v>998</v>
      </c>
      <c r="C4583" s="1" t="s">
        <v>14</v>
      </c>
      <c r="D4583" s="1">
        <v>2018</v>
      </c>
      <c r="E4583" s="1" t="s">
        <v>13</v>
      </c>
      <c r="F4583" s="1" t="s">
        <v>2</v>
      </c>
      <c r="G4583" s="1" t="s">
        <v>1</v>
      </c>
      <c r="H4583" s="1" t="s">
        <v>12</v>
      </c>
      <c r="I4583" s="1">
        <v>3.0944665999999999E-2</v>
      </c>
      <c r="K4583" s="1">
        <v>186.65819999999999</v>
      </c>
      <c r="L4583" s="1">
        <v>3.7</v>
      </c>
    </row>
    <row r="4584" spans="1:12" x14ac:dyDescent="0.2">
      <c r="A4584" s="1" t="s">
        <v>124</v>
      </c>
      <c r="B4584" s="1" t="s">
        <v>1521</v>
      </c>
      <c r="C4584" s="1" t="s">
        <v>14</v>
      </c>
      <c r="D4584" s="1">
        <v>2018</v>
      </c>
      <c r="E4584" s="1" t="s">
        <v>13</v>
      </c>
      <c r="F4584" s="1" t="s">
        <v>2</v>
      </c>
      <c r="G4584" s="1" t="s">
        <v>1</v>
      </c>
      <c r="H4584" s="1" t="s">
        <v>12</v>
      </c>
      <c r="I4584" s="1">
        <v>7.9904067999999995E-2</v>
      </c>
      <c r="K4584" s="1">
        <v>120.044</v>
      </c>
      <c r="L4584" s="1">
        <v>3.7</v>
      </c>
    </row>
    <row r="4585" spans="1:12" x14ac:dyDescent="0.2">
      <c r="A4585" s="1" t="s">
        <v>124</v>
      </c>
      <c r="B4585" s="1" t="s">
        <v>1520</v>
      </c>
      <c r="C4585" s="1" t="s">
        <v>14</v>
      </c>
      <c r="D4585" s="1">
        <v>2018</v>
      </c>
      <c r="E4585" s="1" t="s">
        <v>13</v>
      </c>
      <c r="F4585" s="1" t="s">
        <v>2</v>
      </c>
      <c r="G4585" s="1" t="s">
        <v>1</v>
      </c>
      <c r="H4585" s="1" t="s">
        <v>12</v>
      </c>
      <c r="I4585" s="1">
        <v>7.5603698999999996E-2</v>
      </c>
      <c r="K4585" s="1">
        <v>215.12180000000001</v>
      </c>
      <c r="L4585" s="1">
        <v>3.7</v>
      </c>
    </row>
    <row r="4586" spans="1:12" x14ac:dyDescent="0.2">
      <c r="A4586" s="1" t="s">
        <v>124</v>
      </c>
      <c r="B4586" s="1" t="s">
        <v>1308</v>
      </c>
      <c r="C4586" s="1" t="s">
        <v>14</v>
      </c>
      <c r="D4586" s="1">
        <v>2018</v>
      </c>
      <c r="E4586" s="1" t="s">
        <v>13</v>
      </c>
      <c r="F4586" s="1" t="s">
        <v>2</v>
      </c>
      <c r="G4586" s="1" t="s">
        <v>1</v>
      </c>
      <c r="H4586" s="1" t="s">
        <v>12</v>
      </c>
      <c r="I4586" s="1">
        <v>2.9595637000000001E-2</v>
      </c>
      <c r="K4586" s="1">
        <v>40.982199999999999</v>
      </c>
      <c r="L4586" s="1">
        <v>3.7</v>
      </c>
    </row>
    <row r="4587" spans="1:12" x14ac:dyDescent="0.2">
      <c r="A4587" s="1" t="s">
        <v>124</v>
      </c>
      <c r="B4587" s="1" t="s">
        <v>992</v>
      </c>
      <c r="C4587" s="1" t="s">
        <v>19</v>
      </c>
      <c r="D4587" s="1">
        <v>2018</v>
      </c>
      <c r="E4587" s="1" t="s">
        <v>13</v>
      </c>
      <c r="F4587" s="1" t="s">
        <v>2</v>
      </c>
      <c r="G4587" s="1" t="s">
        <v>1</v>
      </c>
      <c r="H4587" s="1" t="s">
        <v>12</v>
      </c>
      <c r="I4587" s="1">
        <v>3.4286109000000002E-2</v>
      </c>
      <c r="K4587" s="1">
        <v>173.1422</v>
      </c>
      <c r="L4587" s="1">
        <v>3.7</v>
      </c>
    </row>
    <row r="4588" spans="1:12" x14ac:dyDescent="0.2">
      <c r="A4588" s="1" t="s">
        <v>6</v>
      </c>
      <c r="B4588" s="1" t="s">
        <v>386</v>
      </c>
      <c r="C4588" s="1" t="s">
        <v>28</v>
      </c>
      <c r="D4588" s="1">
        <v>2018</v>
      </c>
      <c r="E4588" s="1" t="s">
        <v>13</v>
      </c>
      <c r="F4588" s="1" t="s">
        <v>2</v>
      </c>
      <c r="G4588" s="1" t="s">
        <v>1</v>
      </c>
      <c r="H4588" s="1" t="s">
        <v>12</v>
      </c>
      <c r="I4588" s="1">
        <v>0</v>
      </c>
      <c r="K4588" s="1">
        <v>75.9328</v>
      </c>
      <c r="L4588" s="1">
        <v>3.7</v>
      </c>
    </row>
    <row r="4589" spans="1:12" x14ac:dyDescent="0.2">
      <c r="A4589" s="1" t="s">
        <v>6</v>
      </c>
      <c r="B4589" s="1" t="s">
        <v>1519</v>
      </c>
      <c r="C4589" s="1" t="s">
        <v>112</v>
      </c>
      <c r="D4589" s="1">
        <v>2018</v>
      </c>
      <c r="E4589" s="1" t="s">
        <v>13</v>
      </c>
      <c r="F4589" s="1" t="s">
        <v>2</v>
      </c>
      <c r="G4589" s="1" t="s">
        <v>1</v>
      </c>
      <c r="H4589" s="1" t="s">
        <v>12</v>
      </c>
      <c r="I4589" s="1">
        <v>2.4390149999999999E-2</v>
      </c>
      <c r="K4589" s="1">
        <v>95.906800000000004</v>
      </c>
      <c r="L4589" s="1">
        <v>3.7</v>
      </c>
    </row>
    <row r="4590" spans="1:12" x14ac:dyDescent="0.2">
      <c r="A4590" s="1" t="s">
        <v>6</v>
      </c>
      <c r="B4590" s="1" t="s">
        <v>1354</v>
      </c>
      <c r="C4590" s="1" t="s">
        <v>17</v>
      </c>
      <c r="D4590" s="1">
        <v>2018</v>
      </c>
      <c r="E4590" s="1" t="s">
        <v>13</v>
      </c>
      <c r="F4590" s="1" t="s">
        <v>2</v>
      </c>
      <c r="G4590" s="1" t="s">
        <v>1</v>
      </c>
      <c r="H4590" s="1" t="s">
        <v>12</v>
      </c>
      <c r="I4590" s="1">
        <v>1.4721718999999999E-2</v>
      </c>
      <c r="K4590" s="1">
        <v>193.61619999999999</v>
      </c>
      <c r="L4590" s="1">
        <v>3.7</v>
      </c>
    </row>
    <row r="4591" spans="1:12" x14ac:dyDescent="0.2">
      <c r="A4591" s="1" t="s">
        <v>6</v>
      </c>
      <c r="B4591" s="1" t="s">
        <v>310</v>
      </c>
      <c r="C4591" s="1" t="s">
        <v>10</v>
      </c>
      <c r="D4591" s="1">
        <v>2018</v>
      </c>
      <c r="E4591" s="1" t="s">
        <v>13</v>
      </c>
      <c r="F4591" s="1" t="s">
        <v>2</v>
      </c>
      <c r="G4591" s="1" t="s">
        <v>1</v>
      </c>
      <c r="H4591" s="1" t="s">
        <v>12</v>
      </c>
      <c r="I4591" s="1">
        <v>7.1106549000000005E-2</v>
      </c>
      <c r="K4591" s="1">
        <v>60.553600000000003</v>
      </c>
      <c r="L4591" s="1">
        <v>3.7</v>
      </c>
    </row>
    <row r="4592" spans="1:12" x14ac:dyDescent="0.2">
      <c r="A4592" s="1" t="s">
        <v>6</v>
      </c>
      <c r="B4592" s="1" t="s">
        <v>806</v>
      </c>
      <c r="C4592" s="1" t="s">
        <v>14</v>
      </c>
      <c r="D4592" s="1">
        <v>2018</v>
      </c>
      <c r="E4592" s="1" t="s">
        <v>13</v>
      </c>
      <c r="F4592" s="1" t="s">
        <v>2</v>
      </c>
      <c r="G4592" s="1" t="s">
        <v>1</v>
      </c>
      <c r="H4592" s="1" t="s">
        <v>12</v>
      </c>
      <c r="I4592" s="1">
        <v>1.0864186E-2</v>
      </c>
      <c r="K4592" s="1">
        <v>185.36080000000001</v>
      </c>
      <c r="L4592" s="1">
        <v>3.7</v>
      </c>
    </row>
    <row r="4593" spans="1:12" x14ac:dyDescent="0.2">
      <c r="A4593" s="1" t="s">
        <v>6</v>
      </c>
      <c r="B4593" s="1" t="s">
        <v>957</v>
      </c>
      <c r="C4593" s="1" t="s">
        <v>19</v>
      </c>
      <c r="D4593" s="1">
        <v>2018</v>
      </c>
      <c r="E4593" s="1" t="s">
        <v>13</v>
      </c>
      <c r="F4593" s="1" t="s">
        <v>2</v>
      </c>
      <c r="G4593" s="1" t="s">
        <v>1</v>
      </c>
      <c r="H4593" s="1" t="s">
        <v>12</v>
      </c>
      <c r="I4593" s="1">
        <v>1.9107026999999999E-2</v>
      </c>
      <c r="K4593" s="1">
        <v>48.469200000000001</v>
      </c>
      <c r="L4593" s="1">
        <v>3.7</v>
      </c>
    </row>
    <row r="4594" spans="1:12" x14ac:dyDescent="0.2">
      <c r="A4594" s="1" t="s">
        <v>6</v>
      </c>
      <c r="B4594" s="1" t="s">
        <v>927</v>
      </c>
      <c r="C4594" s="1" t="s">
        <v>122</v>
      </c>
      <c r="D4594" s="1">
        <v>2018</v>
      </c>
      <c r="E4594" s="1" t="s">
        <v>13</v>
      </c>
      <c r="F4594" s="1" t="s">
        <v>2</v>
      </c>
      <c r="G4594" s="1" t="s">
        <v>1</v>
      </c>
      <c r="H4594" s="1" t="s">
        <v>12</v>
      </c>
      <c r="I4594" s="1">
        <v>6.5860322999999998E-2</v>
      </c>
      <c r="K4594" s="1">
        <v>81.896000000000001</v>
      </c>
      <c r="L4594" s="1">
        <v>3.7</v>
      </c>
    </row>
    <row r="4595" spans="1:12" x14ac:dyDescent="0.2">
      <c r="A4595" s="1" t="s">
        <v>6</v>
      </c>
      <c r="B4595" s="1" t="s">
        <v>805</v>
      </c>
      <c r="C4595" s="1" t="s">
        <v>14</v>
      </c>
      <c r="D4595" s="1">
        <v>2014</v>
      </c>
      <c r="E4595" s="1" t="s">
        <v>529</v>
      </c>
      <c r="F4595" s="1" t="s">
        <v>2</v>
      </c>
      <c r="G4595" s="1" t="s">
        <v>528</v>
      </c>
      <c r="H4595" s="1" t="s">
        <v>7</v>
      </c>
      <c r="I4595" s="1">
        <v>1.2741089000000001E-2</v>
      </c>
      <c r="J4595" s="1">
        <v>13.65</v>
      </c>
      <c r="K4595" s="1">
        <v>57.658799999999999</v>
      </c>
      <c r="L4595" s="1">
        <v>3.6</v>
      </c>
    </row>
    <row r="4596" spans="1:12" x14ac:dyDescent="0.2">
      <c r="A4596" s="1" t="s">
        <v>124</v>
      </c>
      <c r="B4596" s="1" t="s">
        <v>1518</v>
      </c>
      <c r="C4596" s="1" t="s">
        <v>25</v>
      </c>
      <c r="D4596" s="1">
        <v>2020</v>
      </c>
      <c r="E4596" s="1" t="s">
        <v>919</v>
      </c>
      <c r="F4596" s="1" t="s">
        <v>796</v>
      </c>
      <c r="G4596" s="1" t="s">
        <v>702</v>
      </c>
      <c r="H4596" s="1" t="s">
        <v>7</v>
      </c>
      <c r="I4596" s="1">
        <v>1.1324862E-2</v>
      </c>
      <c r="J4596" s="1">
        <v>7.8550000000000004</v>
      </c>
      <c r="K4596" s="1">
        <v>189.61879999999999</v>
      </c>
      <c r="L4596" s="1">
        <v>3.6</v>
      </c>
    </row>
    <row r="4597" spans="1:12" x14ac:dyDescent="0.2">
      <c r="A4597" s="1" t="s">
        <v>6</v>
      </c>
      <c r="B4597" s="1" t="s">
        <v>739</v>
      </c>
      <c r="C4597" s="1" t="s">
        <v>25</v>
      </c>
      <c r="D4597" s="1">
        <v>2014</v>
      </c>
      <c r="E4597" s="1" t="s">
        <v>529</v>
      </c>
      <c r="F4597" s="1" t="s">
        <v>2</v>
      </c>
      <c r="G4597" s="1" t="s">
        <v>528</v>
      </c>
      <c r="H4597" s="1" t="s">
        <v>7</v>
      </c>
      <c r="I4597" s="1">
        <v>4.6769600000000001E-2</v>
      </c>
      <c r="J4597" s="1">
        <v>17.100000000000001</v>
      </c>
      <c r="K4597" s="1">
        <v>141.18379999999999</v>
      </c>
      <c r="L4597" s="1">
        <v>3.6</v>
      </c>
    </row>
    <row r="4598" spans="1:12" x14ac:dyDescent="0.2">
      <c r="A4598" s="1" t="s">
        <v>6</v>
      </c>
      <c r="B4598" s="1" t="s">
        <v>391</v>
      </c>
      <c r="C4598" s="1" t="s">
        <v>28</v>
      </c>
      <c r="D4598" s="1">
        <v>2015</v>
      </c>
      <c r="E4598" s="1" t="s">
        <v>922</v>
      </c>
      <c r="F4598" s="1" t="s">
        <v>796</v>
      </c>
      <c r="G4598" s="1" t="s">
        <v>702</v>
      </c>
      <c r="H4598" s="1" t="s">
        <v>7</v>
      </c>
      <c r="I4598" s="1">
        <v>0</v>
      </c>
      <c r="J4598" s="1">
        <v>6.6349999999999998</v>
      </c>
      <c r="K4598" s="1">
        <v>121.3098</v>
      </c>
      <c r="L4598" s="1">
        <v>3.6</v>
      </c>
    </row>
    <row r="4599" spans="1:12" x14ac:dyDescent="0.2">
      <c r="A4599" s="1" t="s">
        <v>124</v>
      </c>
      <c r="B4599" s="1" t="s">
        <v>1400</v>
      </c>
      <c r="C4599" s="1" t="s">
        <v>171</v>
      </c>
      <c r="D4599" s="1">
        <v>2017</v>
      </c>
      <c r="E4599" s="1" t="s">
        <v>797</v>
      </c>
      <c r="F4599" s="1" t="s">
        <v>796</v>
      </c>
      <c r="G4599" s="1" t="s">
        <v>702</v>
      </c>
      <c r="H4599" s="1" t="s">
        <v>7</v>
      </c>
      <c r="I4599" s="1">
        <v>1.9866704999999998E-2</v>
      </c>
      <c r="J4599" s="1">
        <v>8.02</v>
      </c>
      <c r="K4599" s="1">
        <v>154.59719999999999</v>
      </c>
      <c r="L4599" s="1">
        <v>3.6</v>
      </c>
    </row>
    <row r="4600" spans="1:12" x14ac:dyDescent="0.2">
      <c r="A4600" s="1" t="s">
        <v>124</v>
      </c>
      <c r="B4600" s="1" t="s">
        <v>283</v>
      </c>
      <c r="C4600" s="1" t="s">
        <v>112</v>
      </c>
      <c r="D4600" s="1">
        <v>2022</v>
      </c>
      <c r="E4600" s="1" t="s">
        <v>3</v>
      </c>
      <c r="F4600" s="1" t="s">
        <v>2</v>
      </c>
      <c r="G4600" s="1" t="s">
        <v>1</v>
      </c>
      <c r="H4600" s="1" t="s">
        <v>0</v>
      </c>
      <c r="I4600" s="1">
        <v>4.8980799999999998E-2</v>
      </c>
      <c r="J4600" s="1">
        <v>12.6</v>
      </c>
      <c r="K4600" s="1">
        <v>61.919400000000003</v>
      </c>
      <c r="L4600" s="1">
        <v>3.6</v>
      </c>
    </row>
    <row r="4601" spans="1:12" x14ac:dyDescent="0.2">
      <c r="A4601" s="1" t="s">
        <v>6</v>
      </c>
      <c r="B4601" s="1" t="s">
        <v>948</v>
      </c>
      <c r="C4601" s="1" t="s">
        <v>17</v>
      </c>
      <c r="D4601" s="1">
        <v>2018</v>
      </c>
      <c r="E4601" s="1" t="s">
        <v>13</v>
      </c>
      <c r="F4601" s="1" t="s">
        <v>2</v>
      </c>
      <c r="G4601" s="1" t="s">
        <v>1</v>
      </c>
      <c r="H4601" s="1" t="s">
        <v>12</v>
      </c>
      <c r="I4601" s="1">
        <v>9.8663652000000004E-2</v>
      </c>
      <c r="K4601" s="1">
        <v>62.919400000000003</v>
      </c>
      <c r="L4601" s="1">
        <v>3.6</v>
      </c>
    </row>
    <row r="4602" spans="1:12" x14ac:dyDescent="0.2">
      <c r="A4602" s="1" t="s">
        <v>6</v>
      </c>
      <c r="B4602" s="1" t="s">
        <v>331</v>
      </c>
      <c r="C4602" s="1" t="s">
        <v>163</v>
      </c>
      <c r="D4602" s="1">
        <v>2018</v>
      </c>
      <c r="E4602" s="1" t="s">
        <v>13</v>
      </c>
      <c r="F4602" s="1" t="s">
        <v>2</v>
      </c>
      <c r="G4602" s="1" t="s">
        <v>1</v>
      </c>
      <c r="H4602" s="1" t="s">
        <v>12</v>
      </c>
      <c r="I4602" s="1">
        <v>0.13956115999999999</v>
      </c>
      <c r="K4602" s="1">
        <v>170.47640000000001</v>
      </c>
      <c r="L4602" s="1">
        <v>3.6</v>
      </c>
    </row>
    <row r="4603" spans="1:12" x14ac:dyDescent="0.2">
      <c r="A4603" s="1" t="s">
        <v>124</v>
      </c>
      <c r="B4603" s="1" t="s">
        <v>999</v>
      </c>
      <c r="C4603" s="1" t="s">
        <v>14</v>
      </c>
      <c r="D4603" s="1">
        <v>2015</v>
      </c>
      <c r="E4603" s="1" t="s">
        <v>922</v>
      </c>
      <c r="F4603" s="1" t="s">
        <v>796</v>
      </c>
      <c r="G4603" s="1" t="s">
        <v>702</v>
      </c>
      <c r="H4603" s="1" t="s">
        <v>7</v>
      </c>
      <c r="I4603" s="1">
        <v>3.3968646999999998E-2</v>
      </c>
      <c r="J4603" s="1">
        <v>6.48</v>
      </c>
      <c r="K4603" s="1">
        <v>148.0076</v>
      </c>
      <c r="L4603" s="1">
        <v>3.6</v>
      </c>
    </row>
    <row r="4604" spans="1:12" x14ac:dyDescent="0.2">
      <c r="A4604" s="1" t="s">
        <v>295</v>
      </c>
      <c r="B4604" s="1" t="s">
        <v>487</v>
      </c>
      <c r="C4604" s="1" t="s">
        <v>17</v>
      </c>
      <c r="D4604" s="1">
        <v>2020</v>
      </c>
      <c r="E4604" s="1" t="s">
        <v>919</v>
      </c>
      <c r="F4604" s="1" t="s">
        <v>796</v>
      </c>
      <c r="G4604" s="1" t="s">
        <v>702</v>
      </c>
      <c r="H4604" s="1" t="s">
        <v>7</v>
      </c>
      <c r="I4604" s="1">
        <v>0.178975721</v>
      </c>
      <c r="J4604" s="1">
        <v>18.100000000000001</v>
      </c>
      <c r="K4604" s="1">
        <v>155.52879999999999</v>
      </c>
      <c r="L4604" s="1">
        <v>3.6</v>
      </c>
    </row>
    <row r="4605" spans="1:12" x14ac:dyDescent="0.2">
      <c r="A4605" s="1" t="s">
        <v>6</v>
      </c>
      <c r="B4605" s="1" t="s">
        <v>1238</v>
      </c>
      <c r="C4605" s="1" t="s">
        <v>19</v>
      </c>
      <c r="D4605" s="1">
        <v>2016</v>
      </c>
      <c r="E4605" s="1" t="s">
        <v>1114</v>
      </c>
      <c r="F4605" s="1" t="s">
        <v>8</v>
      </c>
      <c r="G4605" s="1" t="s">
        <v>702</v>
      </c>
      <c r="H4605" s="1" t="s">
        <v>7</v>
      </c>
      <c r="I4605" s="1">
        <v>0</v>
      </c>
      <c r="J4605" s="1">
        <v>16.75</v>
      </c>
      <c r="K4605" s="1">
        <v>39.382199999999997</v>
      </c>
      <c r="L4605" s="1">
        <v>3.6</v>
      </c>
    </row>
    <row r="4606" spans="1:12" x14ac:dyDescent="0.2">
      <c r="A4606" s="1" t="s">
        <v>21</v>
      </c>
      <c r="B4606" s="1" t="s">
        <v>1312</v>
      </c>
      <c r="C4606" s="1" t="s">
        <v>28</v>
      </c>
      <c r="D4606" s="1">
        <v>2016</v>
      </c>
      <c r="E4606" s="1" t="s">
        <v>1114</v>
      </c>
      <c r="F4606" s="1" t="s">
        <v>8</v>
      </c>
      <c r="G4606" s="1" t="s">
        <v>702</v>
      </c>
      <c r="H4606" s="1" t="s">
        <v>7</v>
      </c>
      <c r="I4606" s="1">
        <v>0</v>
      </c>
      <c r="J4606" s="1">
        <v>7.4450000000000003</v>
      </c>
      <c r="K4606" s="1">
        <v>76.835400000000007</v>
      </c>
      <c r="L4606" s="1">
        <v>3.6</v>
      </c>
    </row>
    <row r="4607" spans="1:12" x14ac:dyDescent="0.2">
      <c r="A4607" s="1" t="s">
        <v>16</v>
      </c>
      <c r="B4607" s="1" t="s">
        <v>1129</v>
      </c>
      <c r="C4607" s="1" t="s">
        <v>10</v>
      </c>
      <c r="D4607" s="1">
        <v>2017</v>
      </c>
      <c r="E4607" s="1" t="s">
        <v>797</v>
      </c>
      <c r="F4607" s="1" t="s">
        <v>796</v>
      </c>
      <c r="G4607" s="1" t="s">
        <v>702</v>
      </c>
      <c r="H4607" s="1" t="s">
        <v>7</v>
      </c>
      <c r="I4607" s="1">
        <v>0.105646853</v>
      </c>
      <c r="J4607" s="1">
        <v>15.1</v>
      </c>
      <c r="K4607" s="1">
        <v>42.879600000000003</v>
      </c>
      <c r="L4607" s="1">
        <v>3.6</v>
      </c>
    </row>
    <row r="4608" spans="1:12" x14ac:dyDescent="0.2">
      <c r="A4608" s="1" t="s">
        <v>6</v>
      </c>
      <c r="B4608" s="1" t="s">
        <v>1429</v>
      </c>
      <c r="C4608" s="1" t="s">
        <v>14</v>
      </c>
      <c r="D4608" s="1">
        <v>2012</v>
      </c>
      <c r="E4608" s="1" t="s">
        <v>9</v>
      </c>
      <c r="F4608" s="1" t="s">
        <v>8</v>
      </c>
      <c r="G4608" s="1" t="s">
        <v>1</v>
      </c>
      <c r="H4608" s="1" t="s">
        <v>7</v>
      </c>
      <c r="I4608" s="1">
        <v>3.033748E-2</v>
      </c>
      <c r="J4608" s="1">
        <v>9.6950000000000003</v>
      </c>
      <c r="K4608" s="1">
        <v>222.91139999999999</v>
      </c>
      <c r="L4608" s="1">
        <v>3.6</v>
      </c>
    </row>
    <row r="4609" spans="1:12" x14ac:dyDescent="0.2">
      <c r="A4609" s="1" t="s">
        <v>6</v>
      </c>
      <c r="B4609" s="1" t="s">
        <v>1125</v>
      </c>
      <c r="C4609" s="1" t="s">
        <v>47</v>
      </c>
      <c r="D4609" s="1">
        <v>2022</v>
      </c>
      <c r="E4609" s="1" t="s">
        <v>3</v>
      </c>
      <c r="F4609" s="1" t="s">
        <v>2</v>
      </c>
      <c r="G4609" s="1" t="s">
        <v>1</v>
      </c>
      <c r="H4609" s="1" t="s">
        <v>0</v>
      </c>
      <c r="I4609" s="1">
        <v>0.17980696099999999</v>
      </c>
      <c r="J4609" s="1">
        <v>6.1749999999999998</v>
      </c>
      <c r="K4609" s="1">
        <v>95.275199999999998</v>
      </c>
      <c r="L4609" s="1">
        <v>3.6</v>
      </c>
    </row>
    <row r="4610" spans="1:12" x14ac:dyDescent="0.2">
      <c r="A4610" s="1" t="s">
        <v>6</v>
      </c>
      <c r="B4610" s="1" t="s">
        <v>1477</v>
      </c>
      <c r="C4610" s="1" t="s">
        <v>14</v>
      </c>
      <c r="D4610" s="1">
        <v>2018</v>
      </c>
      <c r="E4610" s="1" t="s">
        <v>13</v>
      </c>
      <c r="F4610" s="1" t="s">
        <v>2</v>
      </c>
      <c r="G4610" s="1" t="s">
        <v>1</v>
      </c>
      <c r="H4610" s="1" t="s">
        <v>12</v>
      </c>
      <c r="I4610" s="1">
        <v>0.122830885</v>
      </c>
      <c r="K4610" s="1">
        <v>86.951400000000007</v>
      </c>
      <c r="L4610" s="1">
        <v>3.6</v>
      </c>
    </row>
    <row r="4611" spans="1:12" x14ac:dyDescent="0.2">
      <c r="A4611" s="1" t="s">
        <v>124</v>
      </c>
      <c r="B4611" s="1" t="s">
        <v>429</v>
      </c>
      <c r="C4611" s="1" t="s">
        <v>171</v>
      </c>
      <c r="D4611" s="1">
        <v>2014</v>
      </c>
      <c r="E4611" s="1" t="s">
        <v>529</v>
      </c>
      <c r="F4611" s="1" t="s">
        <v>2</v>
      </c>
      <c r="G4611" s="1" t="s">
        <v>528</v>
      </c>
      <c r="H4611" s="1" t="s">
        <v>7</v>
      </c>
      <c r="I4611" s="1">
        <v>9.4083302999999993E-2</v>
      </c>
      <c r="J4611" s="1">
        <v>19.600000000000001</v>
      </c>
      <c r="K4611" s="1">
        <v>252.2698</v>
      </c>
      <c r="L4611" s="1">
        <v>3.6</v>
      </c>
    </row>
    <row r="4612" spans="1:12" x14ac:dyDescent="0.2">
      <c r="A4612" s="1" t="s">
        <v>6</v>
      </c>
      <c r="B4612" s="1" t="s">
        <v>1234</v>
      </c>
      <c r="C4612" s="1" t="s">
        <v>71</v>
      </c>
      <c r="D4612" s="1">
        <v>2015</v>
      </c>
      <c r="E4612" s="1" t="s">
        <v>922</v>
      </c>
      <c r="F4612" s="1" t="s">
        <v>796</v>
      </c>
      <c r="G4612" s="1" t="s">
        <v>1</v>
      </c>
      <c r="H4612" s="1" t="s">
        <v>7</v>
      </c>
      <c r="I4612" s="1">
        <v>0.128682722</v>
      </c>
      <c r="J4612" s="1">
        <v>16.2</v>
      </c>
      <c r="K4612" s="1">
        <v>178.43700000000001</v>
      </c>
      <c r="L4612" s="1">
        <v>3.6</v>
      </c>
    </row>
    <row r="4613" spans="1:12" x14ac:dyDescent="0.2">
      <c r="A4613" s="1" t="s">
        <v>6</v>
      </c>
      <c r="B4613" s="1" t="s">
        <v>582</v>
      </c>
      <c r="C4613" s="1" t="s">
        <v>28</v>
      </c>
      <c r="D4613" s="1">
        <v>2022</v>
      </c>
      <c r="E4613" s="1" t="s">
        <v>3</v>
      </c>
      <c r="F4613" s="1" t="s">
        <v>2</v>
      </c>
      <c r="G4613" s="1" t="s">
        <v>1</v>
      </c>
      <c r="H4613" s="1" t="s">
        <v>0</v>
      </c>
      <c r="I4613" s="1">
        <v>4.8339408E-2</v>
      </c>
      <c r="J4613" s="1">
        <v>10.8</v>
      </c>
      <c r="K4613" s="1">
        <v>41.513800000000003</v>
      </c>
      <c r="L4613" s="1">
        <v>3.6</v>
      </c>
    </row>
    <row r="4614" spans="1:12" x14ac:dyDescent="0.2">
      <c r="A4614" s="1" t="s">
        <v>6</v>
      </c>
      <c r="B4614" s="1" t="s">
        <v>805</v>
      </c>
      <c r="C4614" s="1" t="s">
        <v>14</v>
      </c>
      <c r="D4614" s="1">
        <v>2011</v>
      </c>
      <c r="E4614" s="1" t="s">
        <v>703</v>
      </c>
      <c r="F4614" s="1" t="s">
        <v>2</v>
      </c>
      <c r="G4614" s="1" t="s">
        <v>1</v>
      </c>
      <c r="H4614" s="1" t="s">
        <v>701</v>
      </c>
      <c r="I4614" s="1">
        <v>2.1343732000000001E-2</v>
      </c>
      <c r="J4614" s="1">
        <v>13.65</v>
      </c>
      <c r="K4614" s="1">
        <v>58.358800000000002</v>
      </c>
      <c r="L4614" s="1">
        <v>3.6</v>
      </c>
    </row>
    <row r="4615" spans="1:12" x14ac:dyDescent="0.2">
      <c r="A4615" s="1" t="s">
        <v>295</v>
      </c>
      <c r="B4615" s="1" t="s">
        <v>511</v>
      </c>
      <c r="C4615" s="1" t="s">
        <v>28</v>
      </c>
      <c r="D4615" s="1">
        <v>2012</v>
      </c>
      <c r="E4615" s="1" t="s">
        <v>9</v>
      </c>
      <c r="F4615" s="1" t="s">
        <v>8</v>
      </c>
      <c r="G4615" s="1" t="s">
        <v>1</v>
      </c>
      <c r="H4615" s="1" t="s">
        <v>7</v>
      </c>
      <c r="I4615" s="1">
        <v>2.1306635000000001E-2</v>
      </c>
      <c r="J4615" s="1">
        <v>13.3</v>
      </c>
      <c r="K4615" s="1">
        <v>119.8124</v>
      </c>
      <c r="L4615" s="1">
        <v>3.6</v>
      </c>
    </row>
    <row r="4616" spans="1:12" x14ac:dyDescent="0.2">
      <c r="A4616" s="1" t="s">
        <v>124</v>
      </c>
      <c r="B4616" s="1" t="s">
        <v>1362</v>
      </c>
      <c r="C4616" s="1" t="s">
        <v>17</v>
      </c>
      <c r="D4616" s="1">
        <v>2012</v>
      </c>
      <c r="E4616" s="1" t="s">
        <v>9</v>
      </c>
      <c r="F4616" s="1" t="s">
        <v>8</v>
      </c>
      <c r="G4616" s="1" t="s">
        <v>1</v>
      </c>
      <c r="H4616" s="1" t="s">
        <v>7</v>
      </c>
      <c r="I4616" s="1">
        <v>0.102670882</v>
      </c>
      <c r="J4616" s="1">
        <v>13.35</v>
      </c>
      <c r="K4616" s="1">
        <v>228.6352</v>
      </c>
      <c r="L4616" s="1">
        <v>3.6</v>
      </c>
    </row>
    <row r="4617" spans="1:12" x14ac:dyDescent="0.2">
      <c r="A4617" s="1" t="s">
        <v>124</v>
      </c>
      <c r="B4617" s="1" t="s">
        <v>1517</v>
      </c>
      <c r="C4617" s="1" t="s">
        <v>10</v>
      </c>
      <c r="D4617" s="1">
        <v>2012</v>
      </c>
      <c r="E4617" s="1" t="s">
        <v>9</v>
      </c>
      <c r="F4617" s="1" t="s">
        <v>8</v>
      </c>
      <c r="G4617" s="1" t="s">
        <v>1</v>
      </c>
      <c r="H4617" s="1" t="s">
        <v>7</v>
      </c>
      <c r="I4617" s="1">
        <v>3.1151714E-2</v>
      </c>
      <c r="J4617" s="1">
        <v>6.0549999999999997</v>
      </c>
      <c r="K4617" s="1">
        <v>158.7578</v>
      </c>
      <c r="L4617" s="1">
        <v>3.6</v>
      </c>
    </row>
    <row r="4618" spans="1:12" x14ac:dyDescent="0.2">
      <c r="A4618" s="1" t="s">
        <v>124</v>
      </c>
      <c r="B4618" s="1" t="s">
        <v>639</v>
      </c>
      <c r="C4618" s="1" t="s">
        <v>216</v>
      </c>
      <c r="D4618" s="1">
        <v>2012</v>
      </c>
      <c r="E4618" s="1" t="s">
        <v>9</v>
      </c>
      <c r="F4618" s="1" t="s">
        <v>8</v>
      </c>
      <c r="G4618" s="1" t="s">
        <v>1</v>
      </c>
      <c r="H4618" s="1" t="s">
        <v>7</v>
      </c>
      <c r="I4618" s="1">
        <v>0.13594424699999999</v>
      </c>
      <c r="J4618" s="1">
        <v>16.600000000000001</v>
      </c>
      <c r="K4618" s="1">
        <v>172.04220000000001</v>
      </c>
      <c r="L4618" s="1">
        <v>3.6</v>
      </c>
    </row>
    <row r="4619" spans="1:12" x14ac:dyDescent="0.2">
      <c r="A4619" s="1" t="s">
        <v>124</v>
      </c>
      <c r="B4619" s="1" t="s">
        <v>195</v>
      </c>
      <c r="C4619" s="1" t="s">
        <v>171</v>
      </c>
      <c r="D4619" s="1">
        <v>2012</v>
      </c>
      <c r="E4619" s="1" t="s">
        <v>9</v>
      </c>
      <c r="F4619" s="1" t="s">
        <v>8</v>
      </c>
      <c r="G4619" s="1" t="s">
        <v>1</v>
      </c>
      <c r="H4619" s="1" t="s">
        <v>7</v>
      </c>
      <c r="I4619" s="1">
        <v>1.545846E-2</v>
      </c>
      <c r="J4619" s="1">
        <v>12.1</v>
      </c>
      <c r="K4619" s="1">
        <v>166.05260000000001</v>
      </c>
      <c r="L4619" s="1">
        <v>3.6</v>
      </c>
    </row>
    <row r="4620" spans="1:12" x14ac:dyDescent="0.2">
      <c r="A4620" s="1" t="s">
        <v>6</v>
      </c>
      <c r="B4620" s="1" t="s">
        <v>1398</v>
      </c>
      <c r="C4620" s="1" t="s">
        <v>25</v>
      </c>
      <c r="D4620" s="1">
        <v>2012</v>
      </c>
      <c r="E4620" s="1" t="s">
        <v>9</v>
      </c>
      <c r="F4620" s="1" t="s">
        <v>8</v>
      </c>
      <c r="G4620" s="1" t="s">
        <v>1</v>
      </c>
      <c r="H4620" s="1" t="s">
        <v>7</v>
      </c>
      <c r="I4620" s="1">
        <v>8.3643716000000007E-2</v>
      </c>
      <c r="J4620" s="1">
        <v>13</v>
      </c>
      <c r="K4620" s="1">
        <v>196.04259999999999</v>
      </c>
      <c r="L4620" s="1">
        <v>3.6</v>
      </c>
    </row>
    <row r="4621" spans="1:12" x14ac:dyDescent="0.2">
      <c r="A4621" s="1" t="s">
        <v>6</v>
      </c>
      <c r="B4621" s="1" t="s">
        <v>62</v>
      </c>
      <c r="C4621" s="1" t="s">
        <v>10</v>
      </c>
      <c r="D4621" s="1">
        <v>2012</v>
      </c>
      <c r="E4621" s="1" t="s">
        <v>9</v>
      </c>
      <c r="F4621" s="1" t="s">
        <v>8</v>
      </c>
      <c r="G4621" s="1" t="s">
        <v>1</v>
      </c>
      <c r="H4621" s="1" t="s">
        <v>7</v>
      </c>
      <c r="I4621" s="1">
        <v>0</v>
      </c>
      <c r="J4621" s="1">
        <v>13.6</v>
      </c>
      <c r="K4621" s="1">
        <v>156.49459999999999</v>
      </c>
      <c r="L4621" s="1">
        <v>3.6</v>
      </c>
    </row>
    <row r="4622" spans="1:12" x14ac:dyDescent="0.2">
      <c r="A4622" s="1" t="s">
        <v>124</v>
      </c>
      <c r="B4622" s="1" t="s">
        <v>655</v>
      </c>
      <c r="C4622" s="1" t="s">
        <v>71</v>
      </c>
      <c r="D4622" s="1">
        <v>2018</v>
      </c>
      <c r="E4622" s="1" t="s">
        <v>1195</v>
      </c>
      <c r="F4622" s="1" t="s">
        <v>8</v>
      </c>
      <c r="G4622" s="1" t="s">
        <v>702</v>
      </c>
      <c r="H4622" s="1" t="s">
        <v>701</v>
      </c>
      <c r="I4622" s="1">
        <v>0.29493921400000001</v>
      </c>
      <c r="K4622" s="1">
        <v>47.106000000000002</v>
      </c>
      <c r="L4622" s="1">
        <v>3.6</v>
      </c>
    </row>
    <row r="4623" spans="1:12" x14ac:dyDescent="0.2">
      <c r="A4623" s="1" t="s">
        <v>124</v>
      </c>
      <c r="B4623" s="1" t="s">
        <v>1080</v>
      </c>
      <c r="C4623" s="1" t="s">
        <v>216</v>
      </c>
      <c r="D4623" s="1">
        <v>2018</v>
      </c>
      <c r="E4623" s="1" t="s">
        <v>1195</v>
      </c>
      <c r="F4623" s="1" t="s">
        <v>8</v>
      </c>
      <c r="G4623" s="1" t="s">
        <v>702</v>
      </c>
      <c r="H4623" s="1" t="s">
        <v>701</v>
      </c>
      <c r="I4623" s="1">
        <v>1.8847114000000002E-2</v>
      </c>
      <c r="K4623" s="1">
        <v>148.03919999999999</v>
      </c>
      <c r="L4623" s="1">
        <v>3.6</v>
      </c>
    </row>
    <row r="4624" spans="1:12" x14ac:dyDescent="0.2">
      <c r="A4624" s="1" t="s">
        <v>124</v>
      </c>
      <c r="B4624" s="1" t="s">
        <v>693</v>
      </c>
      <c r="C4624" s="1" t="s">
        <v>165</v>
      </c>
      <c r="D4624" s="1">
        <v>2018</v>
      </c>
      <c r="E4624" s="1" t="s">
        <v>1195</v>
      </c>
      <c r="F4624" s="1" t="s">
        <v>8</v>
      </c>
      <c r="G4624" s="1" t="s">
        <v>702</v>
      </c>
      <c r="H4624" s="1" t="s">
        <v>701</v>
      </c>
      <c r="I4624" s="1">
        <v>4.0520753999999999E-2</v>
      </c>
      <c r="K4624" s="1">
        <v>153.934</v>
      </c>
      <c r="L4624" s="1">
        <v>3.6</v>
      </c>
    </row>
    <row r="4625" spans="1:12" x14ac:dyDescent="0.2">
      <c r="A4625" s="1" t="s">
        <v>124</v>
      </c>
      <c r="B4625" s="1" t="s">
        <v>154</v>
      </c>
      <c r="C4625" s="1" t="s">
        <v>14</v>
      </c>
      <c r="D4625" s="1">
        <v>2018</v>
      </c>
      <c r="E4625" s="1" t="s">
        <v>1195</v>
      </c>
      <c r="F4625" s="1" t="s">
        <v>8</v>
      </c>
      <c r="G4625" s="1" t="s">
        <v>702</v>
      </c>
      <c r="H4625" s="1" t="s">
        <v>701</v>
      </c>
      <c r="I4625" s="1">
        <v>0.160665697</v>
      </c>
      <c r="K4625" s="1">
        <v>227.5352</v>
      </c>
      <c r="L4625" s="1">
        <v>3.6</v>
      </c>
    </row>
    <row r="4626" spans="1:12" x14ac:dyDescent="0.2">
      <c r="A4626" s="1" t="s">
        <v>124</v>
      </c>
      <c r="B4626" s="1" t="s">
        <v>410</v>
      </c>
      <c r="C4626" s="1" t="s">
        <v>14</v>
      </c>
      <c r="D4626" s="1">
        <v>2018</v>
      </c>
      <c r="E4626" s="1" t="s">
        <v>1195</v>
      </c>
      <c r="F4626" s="1" t="s">
        <v>8</v>
      </c>
      <c r="G4626" s="1" t="s">
        <v>702</v>
      </c>
      <c r="H4626" s="1" t="s">
        <v>701</v>
      </c>
      <c r="I4626" s="1">
        <v>5.3939315000000002E-2</v>
      </c>
      <c r="K4626" s="1">
        <v>52.1008</v>
      </c>
      <c r="L4626" s="1">
        <v>3.6</v>
      </c>
    </row>
    <row r="4627" spans="1:12" x14ac:dyDescent="0.2">
      <c r="A4627" s="1" t="s">
        <v>6</v>
      </c>
      <c r="B4627" s="1" t="s">
        <v>1335</v>
      </c>
      <c r="C4627" s="1" t="s">
        <v>25</v>
      </c>
      <c r="D4627" s="1">
        <v>2018</v>
      </c>
      <c r="E4627" s="1" t="s">
        <v>1195</v>
      </c>
      <c r="F4627" s="1" t="s">
        <v>8</v>
      </c>
      <c r="G4627" s="1" t="s">
        <v>702</v>
      </c>
      <c r="H4627" s="1" t="s">
        <v>701</v>
      </c>
      <c r="I4627" s="1">
        <v>0.23518320500000001</v>
      </c>
      <c r="K4627" s="1">
        <v>41.548000000000002</v>
      </c>
      <c r="L4627" s="1">
        <v>3.6</v>
      </c>
    </row>
    <row r="4628" spans="1:12" x14ac:dyDescent="0.2">
      <c r="A4628" s="1" t="s">
        <v>6</v>
      </c>
      <c r="B4628" s="1" t="s">
        <v>1516</v>
      </c>
      <c r="C4628" s="1" t="s">
        <v>47</v>
      </c>
      <c r="D4628" s="1">
        <v>2018</v>
      </c>
      <c r="E4628" s="1" t="s">
        <v>1195</v>
      </c>
      <c r="F4628" s="1" t="s">
        <v>8</v>
      </c>
      <c r="G4628" s="1" t="s">
        <v>702</v>
      </c>
      <c r="H4628" s="1" t="s">
        <v>701</v>
      </c>
      <c r="I4628" s="1">
        <v>6.4577332000000001E-2</v>
      </c>
      <c r="K4628" s="1">
        <v>230.5352</v>
      </c>
      <c r="L4628" s="1">
        <v>3.6</v>
      </c>
    </row>
    <row r="4629" spans="1:12" x14ac:dyDescent="0.2">
      <c r="A4629" s="1" t="s">
        <v>6</v>
      </c>
      <c r="B4629" s="1" t="s">
        <v>1119</v>
      </c>
      <c r="C4629" s="1" t="s">
        <v>14</v>
      </c>
      <c r="D4629" s="1">
        <v>2018</v>
      </c>
      <c r="E4629" s="1" t="s">
        <v>1195</v>
      </c>
      <c r="F4629" s="1" t="s">
        <v>8</v>
      </c>
      <c r="G4629" s="1" t="s">
        <v>702</v>
      </c>
      <c r="H4629" s="1" t="s">
        <v>701</v>
      </c>
      <c r="I4629" s="1">
        <v>0</v>
      </c>
      <c r="K4629" s="1">
        <v>262.89100000000002</v>
      </c>
      <c r="L4629" s="1">
        <v>3.6</v>
      </c>
    </row>
    <row r="4630" spans="1:12" x14ac:dyDescent="0.2">
      <c r="A4630" s="1" t="s">
        <v>295</v>
      </c>
      <c r="B4630" s="1" t="s">
        <v>657</v>
      </c>
      <c r="C4630" s="1" t="s">
        <v>71</v>
      </c>
      <c r="D4630" s="1">
        <v>2016</v>
      </c>
      <c r="E4630" s="1" t="s">
        <v>1114</v>
      </c>
      <c r="F4630" s="1" t="s">
        <v>8</v>
      </c>
      <c r="G4630" s="1" t="s">
        <v>702</v>
      </c>
      <c r="H4630" s="1" t="s">
        <v>7</v>
      </c>
      <c r="I4630" s="1">
        <v>3.2626952000000001E-2</v>
      </c>
      <c r="J4630" s="1">
        <v>7.5</v>
      </c>
      <c r="K4630" s="1">
        <v>235.9906</v>
      </c>
      <c r="L4630" s="1">
        <v>3.6</v>
      </c>
    </row>
    <row r="4631" spans="1:12" x14ac:dyDescent="0.2">
      <c r="A4631" s="1" t="s">
        <v>295</v>
      </c>
      <c r="B4631" s="1" t="s">
        <v>1028</v>
      </c>
      <c r="C4631" s="1" t="s">
        <v>10</v>
      </c>
      <c r="D4631" s="1">
        <v>2016</v>
      </c>
      <c r="E4631" s="1" t="s">
        <v>1114</v>
      </c>
      <c r="F4631" s="1" t="s">
        <v>8</v>
      </c>
      <c r="G4631" s="1" t="s">
        <v>702</v>
      </c>
      <c r="H4631" s="1" t="s">
        <v>7</v>
      </c>
      <c r="I4631" s="1">
        <v>2.3971462999999998E-2</v>
      </c>
      <c r="J4631" s="1">
        <v>10.65</v>
      </c>
      <c r="K4631" s="1">
        <v>54.027200000000001</v>
      </c>
      <c r="L4631" s="1">
        <v>3.6</v>
      </c>
    </row>
    <row r="4632" spans="1:12" x14ac:dyDescent="0.2">
      <c r="A4632" s="1" t="s">
        <v>295</v>
      </c>
      <c r="B4632" s="1" t="s">
        <v>1379</v>
      </c>
      <c r="C4632" s="1" t="s">
        <v>171</v>
      </c>
      <c r="D4632" s="1">
        <v>2016</v>
      </c>
      <c r="E4632" s="1" t="s">
        <v>1114</v>
      </c>
      <c r="F4632" s="1" t="s">
        <v>8</v>
      </c>
      <c r="G4632" s="1" t="s">
        <v>702</v>
      </c>
      <c r="H4632" s="1" t="s">
        <v>7</v>
      </c>
      <c r="I4632" s="1">
        <v>1.4024027999999999E-2</v>
      </c>
      <c r="J4632" s="1">
        <v>18.350000000000001</v>
      </c>
      <c r="K4632" s="1">
        <v>224.5746</v>
      </c>
      <c r="L4632" s="1">
        <v>3.6</v>
      </c>
    </row>
    <row r="4633" spans="1:12" x14ac:dyDescent="0.2">
      <c r="A4633" s="1" t="s">
        <v>124</v>
      </c>
      <c r="B4633" s="1" t="s">
        <v>1302</v>
      </c>
      <c r="C4633" s="1" t="s">
        <v>25</v>
      </c>
      <c r="D4633" s="1">
        <v>2016</v>
      </c>
      <c r="E4633" s="1" t="s">
        <v>1114</v>
      </c>
      <c r="F4633" s="1" t="s">
        <v>8</v>
      </c>
      <c r="G4633" s="1" t="s">
        <v>702</v>
      </c>
      <c r="H4633" s="1" t="s">
        <v>7</v>
      </c>
      <c r="I4633" s="1">
        <v>9.7884717999999996E-2</v>
      </c>
      <c r="J4633" s="1">
        <v>8.5</v>
      </c>
      <c r="K4633" s="1">
        <v>52.532400000000003</v>
      </c>
      <c r="L4633" s="1">
        <v>3.6</v>
      </c>
    </row>
    <row r="4634" spans="1:12" x14ac:dyDescent="0.2">
      <c r="A4634" s="1" t="s">
        <v>124</v>
      </c>
      <c r="B4634" s="1" t="s">
        <v>795</v>
      </c>
      <c r="C4634" s="1" t="s">
        <v>17</v>
      </c>
      <c r="D4634" s="1">
        <v>2016</v>
      </c>
      <c r="E4634" s="1" t="s">
        <v>1114</v>
      </c>
      <c r="F4634" s="1" t="s">
        <v>8</v>
      </c>
      <c r="G4634" s="1" t="s">
        <v>702</v>
      </c>
      <c r="H4634" s="1" t="s">
        <v>7</v>
      </c>
      <c r="I4634" s="1">
        <v>8.7175137E-2</v>
      </c>
      <c r="J4634" s="1">
        <v>16.25</v>
      </c>
      <c r="K4634" s="1">
        <v>98.340999999999994</v>
      </c>
      <c r="L4634" s="1">
        <v>3.6</v>
      </c>
    </row>
    <row r="4635" spans="1:12" x14ac:dyDescent="0.2">
      <c r="A4635" s="1" t="s">
        <v>124</v>
      </c>
      <c r="B4635" s="1" t="s">
        <v>1449</v>
      </c>
      <c r="C4635" s="1" t="s">
        <v>10</v>
      </c>
      <c r="D4635" s="1">
        <v>2016</v>
      </c>
      <c r="E4635" s="1" t="s">
        <v>1114</v>
      </c>
      <c r="F4635" s="1" t="s">
        <v>8</v>
      </c>
      <c r="G4635" s="1" t="s">
        <v>702</v>
      </c>
      <c r="H4635" s="1" t="s">
        <v>7</v>
      </c>
      <c r="I4635" s="1">
        <v>2.0547950999999998E-2</v>
      </c>
      <c r="J4635" s="1">
        <v>16.350000000000001</v>
      </c>
      <c r="K4635" s="1">
        <v>51.232399999999998</v>
      </c>
      <c r="L4635" s="1">
        <v>3.6</v>
      </c>
    </row>
    <row r="4636" spans="1:12" x14ac:dyDescent="0.2">
      <c r="A4636" s="1" t="s">
        <v>124</v>
      </c>
      <c r="B4636" s="1" t="s">
        <v>1023</v>
      </c>
      <c r="C4636" s="1" t="s">
        <v>10</v>
      </c>
      <c r="D4636" s="1">
        <v>2016</v>
      </c>
      <c r="E4636" s="1" t="s">
        <v>1114</v>
      </c>
      <c r="F4636" s="1" t="s">
        <v>8</v>
      </c>
      <c r="G4636" s="1" t="s">
        <v>702</v>
      </c>
      <c r="H4636" s="1" t="s">
        <v>7</v>
      </c>
      <c r="I4636" s="1">
        <v>2.2399591999999999E-2</v>
      </c>
      <c r="J4636" s="1">
        <v>18.100000000000001</v>
      </c>
      <c r="K4636" s="1">
        <v>96.009399999999999</v>
      </c>
      <c r="L4636" s="1">
        <v>3.6</v>
      </c>
    </row>
    <row r="4637" spans="1:12" x14ac:dyDescent="0.2">
      <c r="A4637" s="1" t="s">
        <v>124</v>
      </c>
      <c r="B4637" s="1" t="s">
        <v>466</v>
      </c>
      <c r="C4637" s="1" t="s">
        <v>216</v>
      </c>
      <c r="D4637" s="1">
        <v>2016</v>
      </c>
      <c r="E4637" s="1" t="s">
        <v>1114</v>
      </c>
      <c r="F4637" s="1" t="s">
        <v>8</v>
      </c>
      <c r="G4637" s="1" t="s">
        <v>702</v>
      </c>
      <c r="H4637" s="1" t="s">
        <v>7</v>
      </c>
      <c r="I4637" s="1">
        <v>0</v>
      </c>
      <c r="J4637" s="1">
        <v>6.3849999999999998</v>
      </c>
      <c r="K4637" s="1">
        <v>108.95959999999999</v>
      </c>
      <c r="L4637" s="1">
        <v>3.6</v>
      </c>
    </row>
    <row r="4638" spans="1:12" x14ac:dyDescent="0.2">
      <c r="A4638" s="1" t="s">
        <v>124</v>
      </c>
      <c r="B4638" s="1" t="s">
        <v>1515</v>
      </c>
      <c r="C4638" s="1" t="s">
        <v>171</v>
      </c>
      <c r="D4638" s="1">
        <v>2016</v>
      </c>
      <c r="E4638" s="1" t="s">
        <v>1114</v>
      </c>
      <c r="F4638" s="1" t="s">
        <v>8</v>
      </c>
      <c r="G4638" s="1" t="s">
        <v>702</v>
      </c>
      <c r="H4638" s="1" t="s">
        <v>7</v>
      </c>
      <c r="I4638" s="1">
        <v>2.5702994E-2</v>
      </c>
      <c r="J4638" s="1">
        <v>14.6</v>
      </c>
      <c r="K4638" s="1">
        <v>199.9084</v>
      </c>
      <c r="L4638" s="1">
        <v>3.6</v>
      </c>
    </row>
    <row r="4639" spans="1:12" x14ac:dyDescent="0.2">
      <c r="A4639" s="1" t="s">
        <v>124</v>
      </c>
      <c r="B4639" s="1" t="s">
        <v>1275</v>
      </c>
      <c r="C4639" s="1" t="s">
        <v>171</v>
      </c>
      <c r="D4639" s="1">
        <v>2016</v>
      </c>
      <c r="E4639" s="1" t="s">
        <v>1114</v>
      </c>
      <c r="F4639" s="1" t="s">
        <v>8</v>
      </c>
      <c r="G4639" s="1" t="s">
        <v>702</v>
      </c>
      <c r="H4639" s="1" t="s">
        <v>7</v>
      </c>
      <c r="I4639" s="1">
        <v>1.1820087E-2</v>
      </c>
      <c r="J4639" s="1">
        <v>20.2</v>
      </c>
      <c r="K4639" s="1">
        <v>151.63399999999999</v>
      </c>
      <c r="L4639" s="1">
        <v>3.6</v>
      </c>
    </row>
    <row r="4640" spans="1:12" x14ac:dyDescent="0.2">
      <c r="A4640" s="1" t="s">
        <v>124</v>
      </c>
      <c r="B4640" s="1" t="s">
        <v>752</v>
      </c>
      <c r="C4640" s="1" t="s">
        <v>14</v>
      </c>
      <c r="D4640" s="1">
        <v>2016</v>
      </c>
      <c r="E4640" s="1" t="s">
        <v>1114</v>
      </c>
      <c r="F4640" s="1" t="s">
        <v>8</v>
      </c>
      <c r="G4640" s="1" t="s">
        <v>702</v>
      </c>
      <c r="H4640" s="1" t="s">
        <v>7</v>
      </c>
      <c r="I4640" s="1">
        <v>8.4966021000000003E-2</v>
      </c>
      <c r="J4640" s="1">
        <v>7.05</v>
      </c>
      <c r="K4640" s="1">
        <v>111.19119999999999</v>
      </c>
      <c r="L4640" s="1">
        <v>3.6</v>
      </c>
    </row>
    <row r="4641" spans="1:12" x14ac:dyDescent="0.2">
      <c r="A4641" s="1" t="s">
        <v>124</v>
      </c>
      <c r="B4641" s="1" t="s">
        <v>155</v>
      </c>
      <c r="C4641" s="1" t="s">
        <v>14</v>
      </c>
      <c r="D4641" s="1">
        <v>2016</v>
      </c>
      <c r="E4641" s="1" t="s">
        <v>1114</v>
      </c>
      <c r="F4641" s="1" t="s">
        <v>8</v>
      </c>
      <c r="G4641" s="1" t="s">
        <v>702</v>
      </c>
      <c r="H4641" s="1" t="s">
        <v>7</v>
      </c>
      <c r="I4641" s="1">
        <v>4.4823438E-2</v>
      </c>
      <c r="J4641" s="1">
        <v>11.1</v>
      </c>
      <c r="K4641" s="1">
        <v>174.2054</v>
      </c>
      <c r="L4641" s="1">
        <v>3.6</v>
      </c>
    </row>
    <row r="4642" spans="1:12" x14ac:dyDescent="0.2">
      <c r="A4642" s="1" t="s">
        <v>124</v>
      </c>
      <c r="B4642" s="1" t="s">
        <v>597</v>
      </c>
      <c r="C4642" s="1" t="s">
        <v>14</v>
      </c>
      <c r="D4642" s="1">
        <v>2016</v>
      </c>
      <c r="E4642" s="1" t="s">
        <v>1114</v>
      </c>
      <c r="F4642" s="1" t="s">
        <v>8</v>
      </c>
      <c r="G4642" s="1" t="s">
        <v>702</v>
      </c>
      <c r="H4642" s="1" t="s">
        <v>7</v>
      </c>
      <c r="I4642" s="1">
        <v>0</v>
      </c>
      <c r="J4642" s="1">
        <v>16.75</v>
      </c>
      <c r="K4642" s="1">
        <v>156.16300000000001</v>
      </c>
      <c r="L4642" s="1">
        <v>3.6</v>
      </c>
    </row>
    <row r="4643" spans="1:12" x14ac:dyDescent="0.2">
      <c r="A4643" s="1" t="s">
        <v>6</v>
      </c>
      <c r="B4643" s="1" t="s">
        <v>1322</v>
      </c>
      <c r="C4643" s="1" t="s">
        <v>112</v>
      </c>
      <c r="D4643" s="1">
        <v>2016</v>
      </c>
      <c r="E4643" s="1" t="s">
        <v>1114</v>
      </c>
      <c r="F4643" s="1" t="s">
        <v>8</v>
      </c>
      <c r="G4643" s="1" t="s">
        <v>702</v>
      </c>
      <c r="H4643" s="1" t="s">
        <v>7</v>
      </c>
      <c r="I4643" s="1">
        <v>7.5507757999999994E-2</v>
      </c>
      <c r="J4643" s="1">
        <v>6.5750000000000002</v>
      </c>
      <c r="K4643" s="1">
        <v>146.4444</v>
      </c>
      <c r="L4643" s="1">
        <v>3.6</v>
      </c>
    </row>
    <row r="4644" spans="1:12" x14ac:dyDescent="0.2">
      <c r="A4644" s="1" t="s">
        <v>6</v>
      </c>
      <c r="B4644" s="1" t="s">
        <v>350</v>
      </c>
      <c r="C4644" s="1" t="s">
        <v>71</v>
      </c>
      <c r="D4644" s="1">
        <v>2016</v>
      </c>
      <c r="E4644" s="1" t="s">
        <v>1114</v>
      </c>
      <c r="F4644" s="1" t="s">
        <v>8</v>
      </c>
      <c r="G4644" s="1" t="s">
        <v>702</v>
      </c>
      <c r="H4644" s="1" t="s">
        <v>7</v>
      </c>
      <c r="I4644" s="1">
        <v>0.12152072</v>
      </c>
      <c r="J4644" s="1">
        <v>20.7</v>
      </c>
      <c r="K4644" s="1">
        <v>118.0466</v>
      </c>
      <c r="L4644" s="1">
        <v>3.6</v>
      </c>
    </row>
    <row r="4645" spans="1:12" x14ac:dyDescent="0.2">
      <c r="A4645" s="1" t="s">
        <v>6</v>
      </c>
      <c r="B4645" s="1" t="s">
        <v>1426</v>
      </c>
      <c r="C4645" s="1" t="s">
        <v>10</v>
      </c>
      <c r="D4645" s="1">
        <v>2016</v>
      </c>
      <c r="E4645" s="1" t="s">
        <v>1114</v>
      </c>
      <c r="F4645" s="1" t="s">
        <v>8</v>
      </c>
      <c r="G4645" s="1" t="s">
        <v>702</v>
      </c>
      <c r="H4645" s="1" t="s">
        <v>7</v>
      </c>
      <c r="I4645" s="1">
        <v>8.7406863000000001E-2</v>
      </c>
      <c r="J4645" s="1">
        <v>15.1</v>
      </c>
      <c r="K4645" s="1">
        <v>221.84559999999999</v>
      </c>
      <c r="L4645" s="1">
        <v>3.6</v>
      </c>
    </row>
    <row r="4646" spans="1:12" x14ac:dyDescent="0.2">
      <c r="A4646" s="1" t="s">
        <v>6</v>
      </c>
      <c r="B4646" s="1" t="s">
        <v>57</v>
      </c>
      <c r="C4646" s="1" t="s">
        <v>10</v>
      </c>
      <c r="D4646" s="1">
        <v>2016</v>
      </c>
      <c r="E4646" s="1" t="s">
        <v>1114</v>
      </c>
      <c r="F4646" s="1" t="s">
        <v>8</v>
      </c>
      <c r="G4646" s="1" t="s">
        <v>702</v>
      </c>
      <c r="H4646" s="1" t="s">
        <v>7</v>
      </c>
      <c r="I4646" s="1">
        <v>7.4059474E-2</v>
      </c>
      <c r="J4646" s="1">
        <v>17.100000000000001</v>
      </c>
      <c r="K4646" s="1">
        <v>209.06379999999999</v>
      </c>
      <c r="L4646" s="1">
        <v>3.6</v>
      </c>
    </row>
    <row r="4647" spans="1:12" x14ac:dyDescent="0.2">
      <c r="A4647" s="1" t="s">
        <v>21</v>
      </c>
      <c r="B4647" s="1" t="s">
        <v>303</v>
      </c>
      <c r="C4647" s="1" t="s">
        <v>171</v>
      </c>
      <c r="D4647" s="1">
        <v>2016</v>
      </c>
      <c r="E4647" s="1" t="s">
        <v>1114</v>
      </c>
      <c r="F4647" s="1" t="s">
        <v>8</v>
      </c>
      <c r="G4647" s="1" t="s">
        <v>702</v>
      </c>
      <c r="H4647" s="1" t="s">
        <v>7</v>
      </c>
      <c r="I4647" s="1">
        <v>0.103442268</v>
      </c>
      <c r="J4647" s="1">
        <v>12.5</v>
      </c>
      <c r="K4647" s="1">
        <v>170.84479999999999</v>
      </c>
      <c r="L4647" s="1">
        <v>3.6</v>
      </c>
    </row>
    <row r="4648" spans="1:12" x14ac:dyDescent="0.2">
      <c r="A4648" s="1" t="s">
        <v>295</v>
      </c>
      <c r="B4648" s="1" t="s">
        <v>1435</v>
      </c>
      <c r="C4648" s="1" t="s">
        <v>171</v>
      </c>
      <c r="D4648" s="1">
        <v>2020</v>
      </c>
      <c r="E4648" s="1" t="s">
        <v>919</v>
      </c>
      <c r="F4648" s="1" t="s">
        <v>796</v>
      </c>
      <c r="G4648" s="1" t="s">
        <v>1</v>
      </c>
      <c r="H4648" s="1" t="s">
        <v>7</v>
      </c>
      <c r="I4648" s="1">
        <v>0</v>
      </c>
      <c r="J4648" s="1">
        <v>9.1</v>
      </c>
      <c r="K4648" s="1">
        <v>115.45180000000001</v>
      </c>
      <c r="L4648" s="1">
        <v>3.6</v>
      </c>
    </row>
    <row r="4649" spans="1:12" x14ac:dyDescent="0.2">
      <c r="A4649" s="1" t="s">
        <v>124</v>
      </c>
      <c r="B4649" s="1" t="s">
        <v>501</v>
      </c>
      <c r="C4649" s="1" t="s">
        <v>25</v>
      </c>
      <c r="D4649" s="1">
        <v>2015</v>
      </c>
      <c r="E4649" s="1" t="s">
        <v>922</v>
      </c>
      <c r="F4649" s="1" t="s">
        <v>796</v>
      </c>
      <c r="G4649" s="1" t="s">
        <v>1</v>
      </c>
      <c r="H4649" s="1" t="s">
        <v>7</v>
      </c>
      <c r="I4649" s="1">
        <v>4.7879864000000001E-2</v>
      </c>
      <c r="J4649" s="1">
        <v>7.7249999999999996</v>
      </c>
      <c r="K4649" s="1">
        <v>250.20920000000001</v>
      </c>
      <c r="L4649" s="1">
        <v>3.6</v>
      </c>
    </row>
    <row r="4650" spans="1:12" x14ac:dyDescent="0.2">
      <c r="A4650" s="1" t="s">
        <v>124</v>
      </c>
      <c r="B4650" s="1" t="s">
        <v>661</v>
      </c>
      <c r="C4650" s="1" t="s">
        <v>17</v>
      </c>
      <c r="D4650" s="1">
        <v>2015</v>
      </c>
      <c r="E4650" s="1" t="s">
        <v>922</v>
      </c>
      <c r="F4650" s="1" t="s">
        <v>796</v>
      </c>
      <c r="G4650" s="1" t="s">
        <v>1</v>
      </c>
      <c r="H4650" s="1" t="s">
        <v>7</v>
      </c>
      <c r="I4650" s="1">
        <v>4.2923652E-2</v>
      </c>
      <c r="J4650" s="1">
        <v>20.7</v>
      </c>
      <c r="K4650" s="1">
        <v>178.30279999999999</v>
      </c>
      <c r="L4650" s="1">
        <v>3.6</v>
      </c>
    </row>
    <row r="4651" spans="1:12" x14ac:dyDescent="0.2">
      <c r="A4651" s="1" t="s">
        <v>124</v>
      </c>
      <c r="B4651" s="1" t="s">
        <v>1032</v>
      </c>
      <c r="C4651" s="1" t="s">
        <v>71</v>
      </c>
      <c r="D4651" s="1">
        <v>2015</v>
      </c>
      <c r="E4651" s="1" t="s">
        <v>922</v>
      </c>
      <c r="F4651" s="1" t="s">
        <v>796</v>
      </c>
      <c r="G4651" s="1" t="s">
        <v>1</v>
      </c>
      <c r="H4651" s="1" t="s">
        <v>7</v>
      </c>
      <c r="I4651" s="1">
        <v>1.6645164E-2</v>
      </c>
      <c r="J4651" s="1">
        <v>19.350000000000001</v>
      </c>
      <c r="K4651" s="1">
        <v>120.9098</v>
      </c>
      <c r="L4651" s="1">
        <v>3.6</v>
      </c>
    </row>
    <row r="4652" spans="1:12" x14ac:dyDescent="0.2">
      <c r="A4652" s="1" t="s">
        <v>124</v>
      </c>
      <c r="B4652" s="1" t="s">
        <v>1450</v>
      </c>
      <c r="C4652" s="1" t="s">
        <v>10</v>
      </c>
      <c r="D4652" s="1">
        <v>2015</v>
      </c>
      <c r="E4652" s="1" t="s">
        <v>922</v>
      </c>
      <c r="F4652" s="1" t="s">
        <v>796</v>
      </c>
      <c r="G4652" s="1" t="s">
        <v>1</v>
      </c>
      <c r="H4652" s="1" t="s">
        <v>7</v>
      </c>
      <c r="I4652" s="1">
        <v>2.9845243E-2</v>
      </c>
      <c r="J4652" s="1">
        <v>8.3249999999999993</v>
      </c>
      <c r="K4652" s="1">
        <v>41.613799999999998</v>
      </c>
      <c r="L4652" s="1">
        <v>3.6</v>
      </c>
    </row>
    <row r="4653" spans="1:12" x14ac:dyDescent="0.2">
      <c r="A4653" s="1" t="s">
        <v>124</v>
      </c>
      <c r="B4653" s="1" t="s">
        <v>1021</v>
      </c>
      <c r="C4653" s="1" t="s">
        <v>4</v>
      </c>
      <c r="D4653" s="1">
        <v>2015</v>
      </c>
      <c r="E4653" s="1" t="s">
        <v>922</v>
      </c>
      <c r="F4653" s="1" t="s">
        <v>796</v>
      </c>
      <c r="G4653" s="1" t="s">
        <v>702</v>
      </c>
      <c r="H4653" s="1" t="s">
        <v>7</v>
      </c>
      <c r="I4653" s="1">
        <v>3.2687701999999999E-2</v>
      </c>
      <c r="J4653" s="1">
        <v>8.6</v>
      </c>
      <c r="K4653" s="1">
        <v>140.91540000000001</v>
      </c>
      <c r="L4653" s="1">
        <v>3.6</v>
      </c>
    </row>
    <row r="4654" spans="1:12" x14ac:dyDescent="0.2">
      <c r="A4654" s="1" t="s">
        <v>124</v>
      </c>
      <c r="B4654" s="1" t="s">
        <v>755</v>
      </c>
      <c r="C4654" s="1" t="s">
        <v>165</v>
      </c>
      <c r="D4654" s="1">
        <v>2015</v>
      </c>
      <c r="E4654" s="1" t="s">
        <v>922</v>
      </c>
      <c r="F4654" s="1" t="s">
        <v>796</v>
      </c>
      <c r="G4654" s="1" t="s">
        <v>702</v>
      </c>
      <c r="H4654" s="1" t="s">
        <v>7</v>
      </c>
      <c r="I4654" s="1">
        <v>1.1212718999999999E-2</v>
      </c>
      <c r="J4654" s="1">
        <v>14.65</v>
      </c>
      <c r="K4654" s="1">
        <v>55.6614</v>
      </c>
      <c r="L4654" s="1">
        <v>3.6</v>
      </c>
    </row>
    <row r="4655" spans="1:12" x14ac:dyDescent="0.2">
      <c r="A4655" s="1" t="s">
        <v>124</v>
      </c>
      <c r="B4655" s="1" t="s">
        <v>1421</v>
      </c>
      <c r="C4655" s="1" t="s">
        <v>14</v>
      </c>
      <c r="D4655" s="1">
        <v>2015</v>
      </c>
      <c r="E4655" s="1" t="s">
        <v>922</v>
      </c>
      <c r="F4655" s="1" t="s">
        <v>796</v>
      </c>
      <c r="G4655" s="1" t="s">
        <v>702</v>
      </c>
      <c r="H4655" s="1" t="s">
        <v>7</v>
      </c>
      <c r="I4655" s="1">
        <v>7.4496042999999998E-2</v>
      </c>
      <c r="J4655" s="1">
        <v>9.5</v>
      </c>
      <c r="K4655" s="1">
        <v>251.97239999999999</v>
      </c>
      <c r="L4655" s="1">
        <v>3.6</v>
      </c>
    </row>
    <row r="4656" spans="1:12" x14ac:dyDescent="0.2">
      <c r="A4656" s="1" t="s">
        <v>124</v>
      </c>
      <c r="B4656" s="1" t="s">
        <v>157</v>
      </c>
      <c r="C4656" s="1" t="s">
        <v>14</v>
      </c>
      <c r="D4656" s="1">
        <v>2015</v>
      </c>
      <c r="E4656" s="1" t="s">
        <v>922</v>
      </c>
      <c r="F4656" s="1" t="s">
        <v>796</v>
      </c>
      <c r="G4656" s="1" t="s">
        <v>702</v>
      </c>
      <c r="H4656" s="1" t="s">
        <v>7</v>
      </c>
      <c r="I4656" s="1">
        <v>2.8476451E-2</v>
      </c>
      <c r="J4656" s="1">
        <v>16.5</v>
      </c>
      <c r="K4656" s="1">
        <v>91.014600000000002</v>
      </c>
      <c r="L4656" s="1">
        <v>3.6</v>
      </c>
    </row>
    <row r="4657" spans="1:12" x14ac:dyDescent="0.2">
      <c r="A4657" s="1" t="s">
        <v>124</v>
      </c>
      <c r="B4657" s="1" t="s">
        <v>394</v>
      </c>
      <c r="C4657" s="1" t="s">
        <v>19</v>
      </c>
      <c r="D4657" s="1">
        <v>2015</v>
      </c>
      <c r="E4657" s="1" t="s">
        <v>922</v>
      </c>
      <c r="F4657" s="1" t="s">
        <v>796</v>
      </c>
      <c r="G4657" s="1" t="s">
        <v>702</v>
      </c>
      <c r="H4657" s="1" t="s">
        <v>7</v>
      </c>
      <c r="I4657" s="1">
        <v>2.1293097E-2</v>
      </c>
      <c r="J4657" s="1">
        <v>20.75</v>
      </c>
      <c r="K4657" s="1">
        <v>151.9024</v>
      </c>
      <c r="L4657" s="1">
        <v>3.6</v>
      </c>
    </row>
    <row r="4658" spans="1:12" x14ac:dyDescent="0.2">
      <c r="A4658" s="1" t="s">
        <v>124</v>
      </c>
      <c r="B4658" s="1" t="s">
        <v>1397</v>
      </c>
      <c r="C4658" s="1" t="s">
        <v>25</v>
      </c>
      <c r="D4658" s="1">
        <v>2020</v>
      </c>
      <c r="E4658" s="1" t="s">
        <v>919</v>
      </c>
      <c r="F4658" s="1" t="s">
        <v>796</v>
      </c>
      <c r="G4658" s="1" t="s">
        <v>702</v>
      </c>
      <c r="H4658" s="1" t="s">
        <v>7</v>
      </c>
      <c r="I4658" s="1">
        <v>0.104058452</v>
      </c>
      <c r="J4658" s="1">
        <v>16.2</v>
      </c>
      <c r="K4658" s="1">
        <v>102.499</v>
      </c>
      <c r="L4658" s="1">
        <v>3.6</v>
      </c>
    </row>
    <row r="4659" spans="1:12" x14ac:dyDescent="0.2">
      <c r="A4659" s="1" t="s">
        <v>124</v>
      </c>
      <c r="B4659" s="1" t="s">
        <v>211</v>
      </c>
      <c r="C4659" s="1" t="s">
        <v>4</v>
      </c>
      <c r="D4659" s="1">
        <v>2020</v>
      </c>
      <c r="E4659" s="1" t="s">
        <v>919</v>
      </c>
      <c r="F4659" s="1" t="s">
        <v>796</v>
      </c>
      <c r="G4659" s="1" t="s">
        <v>702</v>
      </c>
      <c r="H4659" s="1" t="s">
        <v>7</v>
      </c>
      <c r="I4659" s="1">
        <v>2.5429614E-2</v>
      </c>
      <c r="J4659" s="1">
        <v>19.600000000000001</v>
      </c>
      <c r="K4659" s="1">
        <v>151.70240000000001</v>
      </c>
      <c r="L4659" s="1">
        <v>3.6</v>
      </c>
    </row>
    <row r="4660" spans="1:12" x14ac:dyDescent="0.2">
      <c r="A4660" s="1" t="s">
        <v>124</v>
      </c>
      <c r="B4660" s="1" t="s">
        <v>876</v>
      </c>
      <c r="C4660" s="1" t="s">
        <v>171</v>
      </c>
      <c r="D4660" s="1">
        <v>2020</v>
      </c>
      <c r="E4660" s="1" t="s">
        <v>919</v>
      </c>
      <c r="F4660" s="1" t="s">
        <v>796</v>
      </c>
      <c r="G4660" s="1" t="s">
        <v>702</v>
      </c>
      <c r="H4660" s="1" t="s">
        <v>7</v>
      </c>
      <c r="I4660" s="1">
        <v>1.1072172999999999E-2</v>
      </c>
      <c r="J4660" s="1">
        <v>5.21</v>
      </c>
      <c r="K4660" s="1">
        <v>257.89620000000002</v>
      </c>
      <c r="L4660" s="1">
        <v>3.6</v>
      </c>
    </row>
    <row r="4661" spans="1:12" x14ac:dyDescent="0.2">
      <c r="A4661" s="1" t="s">
        <v>124</v>
      </c>
      <c r="B4661" s="1" t="s">
        <v>1514</v>
      </c>
      <c r="C4661" s="1" t="s">
        <v>171</v>
      </c>
      <c r="D4661" s="1">
        <v>2020</v>
      </c>
      <c r="E4661" s="1" t="s">
        <v>919</v>
      </c>
      <c r="F4661" s="1" t="s">
        <v>796</v>
      </c>
      <c r="G4661" s="1" t="s">
        <v>702</v>
      </c>
      <c r="H4661" s="1" t="s">
        <v>7</v>
      </c>
      <c r="I4661" s="1">
        <v>8.3221903999999999E-2</v>
      </c>
      <c r="J4661" s="1">
        <v>12.6</v>
      </c>
      <c r="K4661" s="1">
        <v>174.50540000000001</v>
      </c>
      <c r="L4661" s="1">
        <v>3.6</v>
      </c>
    </row>
    <row r="4662" spans="1:12" x14ac:dyDescent="0.2">
      <c r="A4662" s="1" t="s">
        <v>124</v>
      </c>
      <c r="B4662" s="1" t="s">
        <v>1220</v>
      </c>
      <c r="C4662" s="1" t="s">
        <v>171</v>
      </c>
      <c r="D4662" s="1">
        <v>2020</v>
      </c>
      <c r="E4662" s="1" t="s">
        <v>919</v>
      </c>
      <c r="F4662" s="1" t="s">
        <v>796</v>
      </c>
      <c r="G4662" s="1" t="s">
        <v>528</v>
      </c>
      <c r="H4662" s="1" t="s">
        <v>7</v>
      </c>
      <c r="I4662" s="1">
        <v>0.168329848</v>
      </c>
      <c r="J4662" s="1">
        <v>17.350000000000001</v>
      </c>
      <c r="K4662" s="1">
        <v>176.77119999999999</v>
      </c>
      <c r="L4662" s="1">
        <v>3.6</v>
      </c>
    </row>
    <row r="4663" spans="1:12" x14ac:dyDescent="0.2">
      <c r="A4663" s="1" t="s">
        <v>124</v>
      </c>
      <c r="B4663" s="1" t="s">
        <v>1274</v>
      </c>
      <c r="C4663" s="1" t="s">
        <v>171</v>
      </c>
      <c r="D4663" s="1">
        <v>2020</v>
      </c>
      <c r="E4663" s="1" t="s">
        <v>919</v>
      </c>
      <c r="F4663" s="1" t="s">
        <v>796</v>
      </c>
      <c r="G4663" s="1" t="s">
        <v>528</v>
      </c>
      <c r="H4663" s="1" t="s">
        <v>7</v>
      </c>
      <c r="I4663" s="1">
        <v>3.2954044000000002E-2</v>
      </c>
      <c r="J4663" s="1">
        <v>20.5</v>
      </c>
      <c r="K4663" s="1">
        <v>39.382199999999997</v>
      </c>
      <c r="L4663" s="1">
        <v>3.6</v>
      </c>
    </row>
    <row r="4664" spans="1:12" x14ac:dyDescent="0.2">
      <c r="A4664" s="1" t="s">
        <v>124</v>
      </c>
      <c r="B4664" s="1" t="s">
        <v>1365</v>
      </c>
      <c r="C4664" s="1" t="s">
        <v>165</v>
      </c>
      <c r="D4664" s="1">
        <v>2020</v>
      </c>
      <c r="E4664" s="1" t="s">
        <v>919</v>
      </c>
      <c r="F4664" s="1" t="s">
        <v>796</v>
      </c>
      <c r="G4664" s="1" t="s">
        <v>528</v>
      </c>
      <c r="H4664" s="1" t="s">
        <v>7</v>
      </c>
      <c r="I4664" s="1">
        <v>4.7364616999999998E-2</v>
      </c>
      <c r="J4664" s="1">
        <v>5.5</v>
      </c>
      <c r="K4664" s="1">
        <v>100.0016</v>
      </c>
      <c r="L4664" s="1">
        <v>3.6</v>
      </c>
    </row>
    <row r="4665" spans="1:12" x14ac:dyDescent="0.2">
      <c r="A4665" s="1" t="s">
        <v>124</v>
      </c>
      <c r="B4665" s="1" t="s">
        <v>1384</v>
      </c>
      <c r="C4665" s="1" t="s">
        <v>14</v>
      </c>
      <c r="D4665" s="1">
        <v>2020</v>
      </c>
      <c r="E4665" s="1" t="s">
        <v>919</v>
      </c>
      <c r="F4665" s="1" t="s">
        <v>796</v>
      </c>
      <c r="G4665" s="1" t="s">
        <v>528</v>
      </c>
      <c r="H4665" s="1" t="s">
        <v>7</v>
      </c>
      <c r="I4665" s="1">
        <v>0.11720169599999999</v>
      </c>
      <c r="J4665" s="1">
        <v>17.7</v>
      </c>
      <c r="K4665" s="1">
        <v>184.0266</v>
      </c>
      <c r="L4665" s="1">
        <v>3.6</v>
      </c>
    </row>
    <row r="4666" spans="1:12" x14ac:dyDescent="0.2">
      <c r="A4666" s="1" t="s">
        <v>6</v>
      </c>
      <c r="B4666" s="1" t="s">
        <v>1513</v>
      </c>
      <c r="C4666" s="1" t="s">
        <v>108</v>
      </c>
      <c r="D4666" s="1">
        <v>2015</v>
      </c>
      <c r="E4666" s="1" t="s">
        <v>922</v>
      </c>
      <c r="F4666" s="1" t="s">
        <v>796</v>
      </c>
      <c r="G4666" s="1" t="s">
        <v>528</v>
      </c>
      <c r="H4666" s="1" t="s">
        <v>7</v>
      </c>
      <c r="I4666" s="1">
        <v>5.6432784E-2</v>
      </c>
      <c r="J4666" s="1">
        <v>13.85</v>
      </c>
      <c r="K4666" s="1">
        <v>234.93</v>
      </c>
      <c r="L4666" s="1">
        <v>3.6</v>
      </c>
    </row>
    <row r="4667" spans="1:12" x14ac:dyDescent="0.2">
      <c r="A4667" s="1" t="s">
        <v>6</v>
      </c>
      <c r="B4667" s="1" t="s">
        <v>1487</v>
      </c>
      <c r="C4667" s="1" t="s">
        <v>71</v>
      </c>
      <c r="D4667" s="1">
        <v>2015</v>
      </c>
      <c r="E4667" s="1" t="s">
        <v>922</v>
      </c>
      <c r="F4667" s="1" t="s">
        <v>796</v>
      </c>
      <c r="G4667" s="1" t="s">
        <v>528</v>
      </c>
      <c r="H4667" s="1" t="s">
        <v>7</v>
      </c>
      <c r="I4667" s="1">
        <v>6.4143994999999995E-2</v>
      </c>
      <c r="J4667" s="1">
        <v>9.1950000000000003</v>
      </c>
      <c r="K4667" s="1">
        <v>85.956599999999995</v>
      </c>
      <c r="L4667" s="1">
        <v>3.6</v>
      </c>
    </row>
    <row r="4668" spans="1:12" x14ac:dyDescent="0.2">
      <c r="A4668" s="1" t="s">
        <v>6</v>
      </c>
      <c r="B4668" s="1" t="s">
        <v>1512</v>
      </c>
      <c r="C4668" s="1" t="s">
        <v>47</v>
      </c>
      <c r="D4668" s="1">
        <v>2015</v>
      </c>
      <c r="E4668" s="1" t="s">
        <v>922</v>
      </c>
      <c r="F4668" s="1" t="s">
        <v>796</v>
      </c>
      <c r="G4668" s="1" t="s">
        <v>528</v>
      </c>
      <c r="H4668" s="1" t="s">
        <v>7</v>
      </c>
      <c r="I4668" s="1">
        <v>9.6295326000000001E-2</v>
      </c>
      <c r="J4668" s="1">
        <v>15.1</v>
      </c>
      <c r="K4668" s="1">
        <v>133.49420000000001</v>
      </c>
      <c r="L4668" s="1">
        <v>3.6</v>
      </c>
    </row>
    <row r="4669" spans="1:12" x14ac:dyDescent="0.2">
      <c r="A4669" s="1" t="s">
        <v>6</v>
      </c>
      <c r="B4669" s="1" t="s">
        <v>537</v>
      </c>
      <c r="C4669" s="1" t="s">
        <v>14</v>
      </c>
      <c r="D4669" s="1">
        <v>2015</v>
      </c>
      <c r="E4669" s="1" t="s">
        <v>922</v>
      </c>
      <c r="F4669" s="1" t="s">
        <v>796</v>
      </c>
      <c r="G4669" s="1" t="s">
        <v>528</v>
      </c>
      <c r="H4669" s="1" t="s">
        <v>7</v>
      </c>
      <c r="I4669" s="1">
        <v>7.1609079999999997E-3</v>
      </c>
      <c r="J4669" s="1">
        <v>15.85</v>
      </c>
      <c r="K4669" s="1">
        <v>39.347999999999999</v>
      </c>
      <c r="L4669" s="1">
        <v>3.6</v>
      </c>
    </row>
    <row r="4670" spans="1:12" x14ac:dyDescent="0.2">
      <c r="A4670" s="1" t="s">
        <v>6</v>
      </c>
      <c r="B4670" s="1" t="s">
        <v>843</v>
      </c>
      <c r="C4670" s="1" t="s">
        <v>28</v>
      </c>
      <c r="D4670" s="1">
        <v>2020</v>
      </c>
      <c r="E4670" s="1" t="s">
        <v>919</v>
      </c>
      <c r="F4670" s="1" t="s">
        <v>796</v>
      </c>
      <c r="G4670" s="1" t="s">
        <v>528</v>
      </c>
      <c r="H4670" s="1" t="s">
        <v>7</v>
      </c>
      <c r="I4670" s="1">
        <v>6.6155882999999999E-2</v>
      </c>
      <c r="J4670" s="1">
        <v>6.0350000000000001</v>
      </c>
      <c r="K4670" s="1">
        <v>184.42400000000001</v>
      </c>
      <c r="L4670" s="1">
        <v>3.6</v>
      </c>
    </row>
    <row r="4671" spans="1:12" x14ac:dyDescent="0.2">
      <c r="A4671" s="1" t="s">
        <v>6</v>
      </c>
      <c r="B4671" s="1" t="s">
        <v>982</v>
      </c>
      <c r="C4671" s="1" t="s">
        <v>28</v>
      </c>
      <c r="D4671" s="1">
        <v>2020</v>
      </c>
      <c r="E4671" s="1" t="s">
        <v>919</v>
      </c>
      <c r="F4671" s="1" t="s">
        <v>796</v>
      </c>
      <c r="G4671" s="1" t="s">
        <v>528</v>
      </c>
      <c r="H4671" s="1" t="s">
        <v>7</v>
      </c>
      <c r="I4671" s="1">
        <v>3.5773394E-2</v>
      </c>
      <c r="J4671" s="1">
        <v>8.3149999999999995</v>
      </c>
      <c r="K4671" s="1">
        <v>144.34440000000001</v>
      </c>
      <c r="L4671" s="1">
        <v>3.6</v>
      </c>
    </row>
    <row r="4672" spans="1:12" x14ac:dyDescent="0.2">
      <c r="A4672" s="1" t="s">
        <v>6</v>
      </c>
      <c r="B4672" s="1" t="s">
        <v>1209</v>
      </c>
      <c r="C4672" s="1" t="s">
        <v>108</v>
      </c>
      <c r="D4672" s="1">
        <v>2020</v>
      </c>
      <c r="E4672" s="1" t="s">
        <v>919</v>
      </c>
      <c r="F4672" s="1" t="s">
        <v>796</v>
      </c>
      <c r="G4672" s="1" t="s">
        <v>528</v>
      </c>
      <c r="H4672" s="1" t="s">
        <v>7</v>
      </c>
      <c r="I4672" s="1">
        <v>0.15771893100000001</v>
      </c>
      <c r="J4672" s="1">
        <v>11.6</v>
      </c>
      <c r="K4672" s="1">
        <v>168.34739999999999</v>
      </c>
      <c r="L4672" s="1">
        <v>3.6</v>
      </c>
    </row>
    <row r="4673" spans="1:12" x14ac:dyDescent="0.2">
      <c r="A4673" s="1" t="s">
        <v>6</v>
      </c>
      <c r="B4673" s="1" t="s">
        <v>547</v>
      </c>
      <c r="C4673" s="1" t="s">
        <v>10</v>
      </c>
      <c r="D4673" s="1">
        <v>2020</v>
      </c>
      <c r="E4673" s="1" t="s">
        <v>919</v>
      </c>
      <c r="F4673" s="1" t="s">
        <v>796</v>
      </c>
      <c r="G4673" s="1" t="s">
        <v>1</v>
      </c>
      <c r="H4673" s="1" t="s">
        <v>7</v>
      </c>
      <c r="I4673" s="1">
        <v>0.113045883</v>
      </c>
      <c r="J4673" s="1">
        <v>20.5</v>
      </c>
      <c r="K4673" s="1">
        <v>194.14779999999999</v>
      </c>
      <c r="L4673" s="1">
        <v>3.6</v>
      </c>
    </row>
    <row r="4674" spans="1:12" x14ac:dyDescent="0.2">
      <c r="A4674" s="1" t="s">
        <v>6</v>
      </c>
      <c r="B4674" s="1" t="s">
        <v>54</v>
      </c>
      <c r="C4674" s="1" t="s">
        <v>47</v>
      </c>
      <c r="D4674" s="1">
        <v>2020</v>
      </c>
      <c r="E4674" s="1" t="s">
        <v>919</v>
      </c>
      <c r="F4674" s="1" t="s">
        <v>796</v>
      </c>
      <c r="G4674" s="1" t="s">
        <v>1</v>
      </c>
      <c r="H4674" s="1" t="s">
        <v>7</v>
      </c>
      <c r="I4674" s="1">
        <v>5.7746381999999999E-2</v>
      </c>
      <c r="J4674" s="1">
        <v>11.8</v>
      </c>
      <c r="K4674" s="1">
        <v>152.4366</v>
      </c>
      <c r="L4674" s="1">
        <v>3.6</v>
      </c>
    </row>
    <row r="4675" spans="1:12" x14ac:dyDescent="0.2">
      <c r="A4675" s="1" t="s">
        <v>21</v>
      </c>
      <c r="B4675" s="1" t="s">
        <v>989</v>
      </c>
      <c r="C4675" s="1" t="s">
        <v>19</v>
      </c>
      <c r="D4675" s="1">
        <v>2015</v>
      </c>
      <c r="E4675" s="1" t="s">
        <v>922</v>
      </c>
      <c r="F4675" s="1" t="s">
        <v>796</v>
      </c>
      <c r="G4675" s="1" t="s">
        <v>1</v>
      </c>
      <c r="H4675" s="1" t="s">
        <v>7</v>
      </c>
      <c r="I4675" s="1">
        <v>5.2174318999999997E-2</v>
      </c>
      <c r="J4675" s="1">
        <v>10.8</v>
      </c>
      <c r="K4675" s="1">
        <v>240.35640000000001</v>
      </c>
      <c r="L4675" s="1">
        <v>3.6</v>
      </c>
    </row>
    <row r="4676" spans="1:12" x14ac:dyDescent="0.2">
      <c r="A4676" s="1" t="s">
        <v>21</v>
      </c>
      <c r="B4676" s="1" t="s">
        <v>139</v>
      </c>
      <c r="C4676" s="1" t="s">
        <v>14</v>
      </c>
      <c r="D4676" s="1">
        <v>2020</v>
      </c>
      <c r="E4676" s="1" t="s">
        <v>919</v>
      </c>
      <c r="F4676" s="1" t="s">
        <v>796</v>
      </c>
      <c r="G4676" s="1" t="s">
        <v>1</v>
      </c>
      <c r="H4676" s="1" t="s">
        <v>7</v>
      </c>
      <c r="I4676" s="1">
        <v>4.4011225000000001E-2</v>
      </c>
      <c r="J4676" s="1">
        <v>13.15</v>
      </c>
      <c r="K4676" s="1">
        <v>181.29499999999999</v>
      </c>
      <c r="L4676" s="1">
        <v>3.6</v>
      </c>
    </row>
    <row r="4677" spans="1:12" x14ac:dyDescent="0.2">
      <c r="A4677" s="1" t="s">
        <v>124</v>
      </c>
      <c r="B4677" s="1" t="s">
        <v>1047</v>
      </c>
      <c r="C4677" s="1" t="s">
        <v>112</v>
      </c>
      <c r="D4677" s="1">
        <v>2017</v>
      </c>
      <c r="E4677" s="1" t="s">
        <v>797</v>
      </c>
      <c r="F4677" s="1" t="s">
        <v>796</v>
      </c>
      <c r="G4677" s="1" t="s">
        <v>702</v>
      </c>
      <c r="H4677" s="1" t="s">
        <v>7</v>
      </c>
      <c r="I4677" s="1">
        <v>6.9087481000000006E-2</v>
      </c>
      <c r="J4677" s="1">
        <v>15.85</v>
      </c>
      <c r="K4677" s="1">
        <v>218.7166</v>
      </c>
      <c r="L4677" s="1">
        <v>3.6</v>
      </c>
    </row>
    <row r="4678" spans="1:12" x14ac:dyDescent="0.2">
      <c r="A4678" s="1" t="s">
        <v>124</v>
      </c>
      <c r="B4678" s="1" t="s">
        <v>525</v>
      </c>
      <c r="C4678" s="1" t="s">
        <v>17</v>
      </c>
      <c r="D4678" s="1">
        <v>2017</v>
      </c>
      <c r="E4678" s="1" t="s">
        <v>797</v>
      </c>
      <c r="F4678" s="1" t="s">
        <v>796</v>
      </c>
      <c r="G4678" s="1" t="s">
        <v>702</v>
      </c>
      <c r="H4678" s="1" t="s">
        <v>7</v>
      </c>
      <c r="I4678" s="1">
        <v>9.7043739000000004E-2</v>
      </c>
      <c r="J4678" s="1">
        <v>13.8</v>
      </c>
      <c r="K4678" s="1">
        <v>57.493000000000002</v>
      </c>
      <c r="L4678" s="1">
        <v>3.6</v>
      </c>
    </row>
    <row r="4679" spans="1:12" x14ac:dyDescent="0.2">
      <c r="A4679" s="1" t="s">
        <v>124</v>
      </c>
      <c r="B4679" s="1" t="s">
        <v>653</v>
      </c>
      <c r="C4679" s="1" t="s">
        <v>71</v>
      </c>
      <c r="D4679" s="1">
        <v>2017</v>
      </c>
      <c r="E4679" s="1" t="s">
        <v>797</v>
      </c>
      <c r="F4679" s="1" t="s">
        <v>796</v>
      </c>
      <c r="G4679" s="1" t="s">
        <v>702</v>
      </c>
      <c r="H4679" s="1" t="s">
        <v>7</v>
      </c>
      <c r="I4679" s="1">
        <v>1.3634468E-2</v>
      </c>
      <c r="J4679" s="1">
        <v>17.5</v>
      </c>
      <c r="K4679" s="1">
        <v>256.43040000000002</v>
      </c>
      <c r="L4679" s="1">
        <v>3.6</v>
      </c>
    </row>
    <row r="4680" spans="1:12" x14ac:dyDescent="0.2">
      <c r="A4680" s="1" t="s">
        <v>124</v>
      </c>
      <c r="B4680" s="1" t="s">
        <v>1511</v>
      </c>
      <c r="C4680" s="1" t="s">
        <v>10</v>
      </c>
      <c r="D4680" s="1">
        <v>2017</v>
      </c>
      <c r="E4680" s="1" t="s">
        <v>797</v>
      </c>
      <c r="F4680" s="1" t="s">
        <v>796</v>
      </c>
      <c r="G4680" s="1" t="s">
        <v>702</v>
      </c>
      <c r="H4680" s="1" t="s">
        <v>7</v>
      </c>
      <c r="I4680" s="1">
        <v>4.3554613999999998E-2</v>
      </c>
      <c r="J4680" s="1">
        <v>5.98</v>
      </c>
      <c r="K4680" s="1">
        <v>148.24180000000001</v>
      </c>
      <c r="L4680" s="1">
        <v>3.6</v>
      </c>
    </row>
    <row r="4681" spans="1:12" x14ac:dyDescent="0.2">
      <c r="A4681" s="1" t="s">
        <v>124</v>
      </c>
      <c r="B4681" s="1" t="s">
        <v>468</v>
      </c>
      <c r="C4681" s="1" t="s">
        <v>10</v>
      </c>
      <c r="D4681" s="1">
        <v>2017</v>
      </c>
      <c r="E4681" s="1" t="s">
        <v>797</v>
      </c>
      <c r="F4681" s="1" t="s">
        <v>796</v>
      </c>
      <c r="G4681" s="1" t="s">
        <v>702</v>
      </c>
      <c r="H4681" s="1" t="s">
        <v>7</v>
      </c>
      <c r="I4681" s="1">
        <v>0.16145897300000001</v>
      </c>
      <c r="J4681" s="1">
        <v>18.2</v>
      </c>
      <c r="K4681" s="1">
        <v>37.819000000000003</v>
      </c>
      <c r="L4681" s="1">
        <v>3.6</v>
      </c>
    </row>
    <row r="4682" spans="1:12" x14ac:dyDescent="0.2">
      <c r="A4682" s="1" t="s">
        <v>124</v>
      </c>
      <c r="B4682" s="1" t="s">
        <v>620</v>
      </c>
      <c r="C4682" s="1" t="s">
        <v>171</v>
      </c>
      <c r="D4682" s="1">
        <v>2017</v>
      </c>
      <c r="E4682" s="1" t="s">
        <v>797</v>
      </c>
      <c r="F4682" s="1" t="s">
        <v>796</v>
      </c>
      <c r="G4682" s="1" t="s">
        <v>702</v>
      </c>
      <c r="H4682" s="1" t="s">
        <v>7</v>
      </c>
      <c r="I4682" s="1">
        <v>2.7573983E-2</v>
      </c>
      <c r="J4682" s="1">
        <v>16.600000000000001</v>
      </c>
      <c r="K4682" s="1">
        <v>176.6344</v>
      </c>
      <c r="L4682" s="1">
        <v>3.6</v>
      </c>
    </row>
    <row r="4683" spans="1:12" x14ac:dyDescent="0.2">
      <c r="A4683" s="1" t="s">
        <v>124</v>
      </c>
      <c r="B4683" s="1" t="s">
        <v>146</v>
      </c>
      <c r="C4683" s="1" t="s">
        <v>14</v>
      </c>
      <c r="D4683" s="1">
        <v>2017</v>
      </c>
      <c r="E4683" s="1" t="s">
        <v>797</v>
      </c>
      <c r="F4683" s="1" t="s">
        <v>796</v>
      </c>
      <c r="G4683" s="1" t="s">
        <v>702</v>
      </c>
      <c r="H4683" s="1" t="s">
        <v>7</v>
      </c>
      <c r="I4683" s="1">
        <v>3.3172957000000003E-2</v>
      </c>
      <c r="J4683" s="1">
        <v>12.85</v>
      </c>
      <c r="K4683" s="1">
        <v>172.04220000000001</v>
      </c>
      <c r="L4683" s="1">
        <v>3.6</v>
      </c>
    </row>
    <row r="4684" spans="1:12" x14ac:dyDescent="0.2">
      <c r="A4684" s="1" t="s">
        <v>124</v>
      </c>
      <c r="B4684" s="1" t="s">
        <v>152</v>
      </c>
      <c r="C4684" s="1" t="s">
        <v>14</v>
      </c>
      <c r="D4684" s="1">
        <v>2017</v>
      </c>
      <c r="E4684" s="1" t="s">
        <v>797</v>
      </c>
      <c r="F4684" s="1" t="s">
        <v>796</v>
      </c>
      <c r="G4684" s="1" t="s">
        <v>702</v>
      </c>
      <c r="H4684" s="1" t="s">
        <v>7</v>
      </c>
      <c r="I4684" s="1">
        <v>3.6383292999999997E-2</v>
      </c>
      <c r="J4684" s="1">
        <v>16.850000000000001</v>
      </c>
      <c r="K4684" s="1">
        <v>91.0488</v>
      </c>
      <c r="L4684" s="1">
        <v>3.6</v>
      </c>
    </row>
    <row r="4685" spans="1:12" x14ac:dyDescent="0.2">
      <c r="A4685" s="1" t="s">
        <v>124</v>
      </c>
      <c r="B4685" s="1" t="s">
        <v>1413</v>
      </c>
      <c r="C4685" s="1" t="s">
        <v>19</v>
      </c>
      <c r="D4685" s="1">
        <v>2017</v>
      </c>
      <c r="E4685" s="1" t="s">
        <v>797</v>
      </c>
      <c r="F4685" s="1" t="s">
        <v>796</v>
      </c>
      <c r="G4685" s="1" t="s">
        <v>702</v>
      </c>
      <c r="H4685" s="1" t="s">
        <v>7</v>
      </c>
      <c r="I4685" s="1">
        <v>3.7179120000000003E-2</v>
      </c>
      <c r="J4685" s="1">
        <v>17.25</v>
      </c>
      <c r="K4685" s="1">
        <v>162.55260000000001</v>
      </c>
      <c r="L4685" s="1">
        <v>3.6</v>
      </c>
    </row>
    <row r="4686" spans="1:12" x14ac:dyDescent="0.2">
      <c r="A4686" s="1" t="s">
        <v>6</v>
      </c>
      <c r="B4686" s="1" t="s">
        <v>1510</v>
      </c>
      <c r="C4686" s="1" t="s">
        <v>71</v>
      </c>
      <c r="D4686" s="1">
        <v>2017</v>
      </c>
      <c r="E4686" s="1" t="s">
        <v>797</v>
      </c>
      <c r="F4686" s="1" t="s">
        <v>796</v>
      </c>
      <c r="G4686" s="1" t="s">
        <v>702</v>
      </c>
      <c r="H4686" s="1" t="s">
        <v>7</v>
      </c>
      <c r="I4686" s="1">
        <v>4.7111699999999999E-2</v>
      </c>
      <c r="J4686" s="1">
        <v>9.1950000000000003</v>
      </c>
      <c r="K4686" s="1">
        <v>52.066600000000001</v>
      </c>
      <c r="L4686" s="1">
        <v>3.6</v>
      </c>
    </row>
    <row r="4687" spans="1:12" x14ac:dyDescent="0.2">
      <c r="A4687" s="1" t="s">
        <v>6</v>
      </c>
      <c r="B4687" s="1" t="s">
        <v>82</v>
      </c>
      <c r="C4687" s="1" t="s">
        <v>71</v>
      </c>
      <c r="D4687" s="1">
        <v>2017</v>
      </c>
      <c r="E4687" s="1" t="s">
        <v>797</v>
      </c>
      <c r="F4687" s="1" t="s">
        <v>796</v>
      </c>
      <c r="G4687" s="1" t="s">
        <v>702</v>
      </c>
      <c r="H4687" s="1" t="s">
        <v>7</v>
      </c>
      <c r="I4687" s="1">
        <v>6.6717377999999994E-2</v>
      </c>
      <c r="J4687" s="1">
        <v>11.3</v>
      </c>
      <c r="K4687" s="1">
        <v>260.89620000000002</v>
      </c>
      <c r="L4687" s="1">
        <v>3.6</v>
      </c>
    </row>
    <row r="4688" spans="1:12" x14ac:dyDescent="0.2">
      <c r="A4688" s="1" t="s">
        <v>124</v>
      </c>
      <c r="B4688" s="1" t="s">
        <v>674</v>
      </c>
      <c r="C4688" s="1" t="s">
        <v>25</v>
      </c>
      <c r="D4688" s="1">
        <v>2011</v>
      </c>
      <c r="E4688" s="1" t="s">
        <v>703</v>
      </c>
      <c r="F4688" s="1" t="s">
        <v>2</v>
      </c>
      <c r="G4688" s="1" t="s">
        <v>1</v>
      </c>
      <c r="H4688" s="1" t="s">
        <v>701</v>
      </c>
      <c r="I4688" s="1">
        <v>0.14897741</v>
      </c>
      <c r="J4688" s="1">
        <v>9.3000000000000007</v>
      </c>
      <c r="K4688" s="1">
        <v>143.07859999999999</v>
      </c>
      <c r="L4688" s="1">
        <v>3.6</v>
      </c>
    </row>
    <row r="4689" spans="1:12" x14ac:dyDescent="0.2">
      <c r="A4689" s="1" t="s">
        <v>124</v>
      </c>
      <c r="B4689" s="1" t="s">
        <v>696</v>
      </c>
      <c r="C4689" s="1" t="s">
        <v>10</v>
      </c>
      <c r="D4689" s="1">
        <v>2011</v>
      </c>
      <c r="E4689" s="1" t="s">
        <v>703</v>
      </c>
      <c r="F4689" s="1" t="s">
        <v>2</v>
      </c>
      <c r="G4689" s="1" t="s">
        <v>1</v>
      </c>
      <c r="H4689" s="1" t="s">
        <v>701</v>
      </c>
      <c r="I4689" s="1">
        <v>9.2272132000000007E-2</v>
      </c>
      <c r="J4689" s="1">
        <v>7.52</v>
      </c>
      <c r="K4689" s="1">
        <v>128.79939999999999</v>
      </c>
      <c r="L4689" s="1">
        <v>3.6</v>
      </c>
    </row>
    <row r="4690" spans="1:12" x14ac:dyDescent="0.2">
      <c r="A4690" s="1" t="s">
        <v>124</v>
      </c>
      <c r="B4690" s="1" t="s">
        <v>302</v>
      </c>
      <c r="C4690" s="1" t="s">
        <v>171</v>
      </c>
      <c r="D4690" s="1">
        <v>2011</v>
      </c>
      <c r="E4690" s="1" t="s">
        <v>703</v>
      </c>
      <c r="F4690" s="1" t="s">
        <v>2</v>
      </c>
      <c r="G4690" s="1" t="s">
        <v>1</v>
      </c>
      <c r="H4690" s="1" t="s">
        <v>701</v>
      </c>
      <c r="I4690" s="1">
        <v>0.13497562799999999</v>
      </c>
      <c r="J4690" s="1">
        <v>5.82</v>
      </c>
      <c r="K4690" s="1">
        <v>170.57900000000001</v>
      </c>
      <c r="L4690" s="1">
        <v>3.6</v>
      </c>
    </row>
    <row r="4691" spans="1:12" x14ac:dyDescent="0.2">
      <c r="A4691" s="1" t="s">
        <v>124</v>
      </c>
      <c r="B4691" s="1" t="s">
        <v>192</v>
      </c>
      <c r="C4691" s="1" t="s">
        <v>171</v>
      </c>
      <c r="D4691" s="1">
        <v>2011</v>
      </c>
      <c r="E4691" s="1" t="s">
        <v>703</v>
      </c>
      <c r="F4691" s="1" t="s">
        <v>2</v>
      </c>
      <c r="G4691" s="1" t="s">
        <v>1</v>
      </c>
      <c r="H4691" s="1" t="s">
        <v>701</v>
      </c>
      <c r="I4691" s="1">
        <v>0.14893862399999999</v>
      </c>
      <c r="J4691" s="1">
        <v>18.350000000000001</v>
      </c>
      <c r="K4691" s="1">
        <v>191.9504</v>
      </c>
      <c r="L4691" s="1">
        <v>3.6</v>
      </c>
    </row>
    <row r="4692" spans="1:12" x14ac:dyDescent="0.2">
      <c r="A4692" s="1" t="s">
        <v>124</v>
      </c>
      <c r="B4692" s="1" t="s">
        <v>593</v>
      </c>
      <c r="C4692" s="1" t="s">
        <v>19</v>
      </c>
      <c r="D4692" s="1">
        <v>2011</v>
      </c>
      <c r="E4692" s="1" t="s">
        <v>703</v>
      </c>
      <c r="F4692" s="1" t="s">
        <v>2</v>
      </c>
      <c r="G4692" s="1" t="s">
        <v>528</v>
      </c>
      <c r="H4692" s="1" t="s">
        <v>701</v>
      </c>
      <c r="I4692" s="1">
        <v>6.8535039000000006E-2</v>
      </c>
      <c r="J4692" s="1">
        <v>11.6</v>
      </c>
      <c r="K4692" s="1">
        <v>143.0154</v>
      </c>
      <c r="L4692" s="1">
        <v>3.6</v>
      </c>
    </row>
    <row r="4693" spans="1:12" x14ac:dyDescent="0.2">
      <c r="A4693" s="1" t="s">
        <v>6</v>
      </c>
      <c r="B4693" s="1" t="s">
        <v>1124</v>
      </c>
      <c r="C4693" s="1" t="s">
        <v>47</v>
      </c>
      <c r="D4693" s="1">
        <v>2011</v>
      </c>
      <c r="E4693" s="1" t="s">
        <v>703</v>
      </c>
      <c r="F4693" s="1" t="s">
        <v>2</v>
      </c>
      <c r="G4693" s="1" t="s">
        <v>528</v>
      </c>
      <c r="H4693" s="1" t="s">
        <v>701</v>
      </c>
      <c r="I4693" s="1">
        <v>2.5257508000000001E-2</v>
      </c>
      <c r="J4693" s="1">
        <v>9.8000000000000007</v>
      </c>
      <c r="K4693" s="1">
        <v>248.54079999999999</v>
      </c>
      <c r="L4693" s="1">
        <v>3.6</v>
      </c>
    </row>
    <row r="4694" spans="1:12" x14ac:dyDescent="0.2">
      <c r="A4694" s="1" t="s">
        <v>6</v>
      </c>
      <c r="B4694" s="1" t="s">
        <v>1509</v>
      </c>
      <c r="C4694" s="1" t="s">
        <v>14</v>
      </c>
      <c r="D4694" s="1">
        <v>2011</v>
      </c>
      <c r="E4694" s="1" t="s">
        <v>703</v>
      </c>
      <c r="F4694" s="1" t="s">
        <v>2</v>
      </c>
      <c r="G4694" s="1" t="s">
        <v>702</v>
      </c>
      <c r="H4694" s="1" t="s">
        <v>701</v>
      </c>
      <c r="I4694" s="1">
        <v>1.6635488E-2</v>
      </c>
      <c r="J4694" s="1">
        <v>14.85</v>
      </c>
      <c r="K4694" s="1">
        <v>157.56299999999999</v>
      </c>
      <c r="L4694" s="1">
        <v>3.6</v>
      </c>
    </row>
    <row r="4695" spans="1:12" x14ac:dyDescent="0.2">
      <c r="A4695" s="1" t="s">
        <v>295</v>
      </c>
      <c r="B4695" s="1" t="s">
        <v>1014</v>
      </c>
      <c r="C4695" s="1" t="s">
        <v>4</v>
      </c>
      <c r="D4695" s="1">
        <v>2014</v>
      </c>
      <c r="E4695" s="1" t="s">
        <v>529</v>
      </c>
      <c r="F4695" s="1" t="s">
        <v>2</v>
      </c>
      <c r="G4695" s="1" t="s">
        <v>528</v>
      </c>
      <c r="H4695" s="1" t="s">
        <v>7</v>
      </c>
      <c r="I4695" s="1">
        <v>4.5380403999999999E-2</v>
      </c>
      <c r="J4695" s="1">
        <v>20.6</v>
      </c>
      <c r="K4695" s="1">
        <v>148.4392</v>
      </c>
      <c r="L4695" s="1">
        <v>3.6</v>
      </c>
    </row>
    <row r="4696" spans="1:12" x14ac:dyDescent="0.2">
      <c r="A4696" s="1" t="s">
        <v>124</v>
      </c>
      <c r="B4696" s="1" t="s">
        <v>1437</v>
      </c>
      <c r="C4696" s="1" t="s">
        <v>25</v>
      </c>
      <c r="D4696" s="1">
        <v>2014</v>
      </c>
      <c r="E4696" s="1" t="s">
        <v>529</v>
      </c>
      <c r="F4696" s="1" t="s">
        <v>2</v>
      </c>
      <c r="G4696" s="1" t="s">
        <v>528</v>
      </c>
      <c r="H4696" s="1" t="s">
        <v>7</v>
      </c>
      <c r="I4696" s="1">
        <v>3.2075379000000001E-2</v>
      </c>
      <c r="J4696" s="1">
        <v>10.1</v>
      </c>
      <c r="K4696" s="1">
        <v>50.900799999999997</v>
      </c>
      <c r="L4696" s="1">
        <v>3.6</v>
      </c>
    </row>
    <row r="4697" spans="1:12" x14ac:dyDescent="0.2">
      <c r="A4697" s="1" t="s">
        <v>124</v>
      </c>
      <c r="B4697" s="1" t="s">
        <v>494</v>
      </c>
      <c r="C4697" s="1" t="s">
        <v>25</v>
      </c>
      <c r="D4697" s="1">
        <v>2014</v>
      </c>
      <c r="E4697" s="1" t="s">
        <v>529</v>
      </c>
      <c r="F4697" s="1" t="s">
        <v>2</v>
      </c>
      <c r="G4697" s="1" t="s">
        <v>528</v>
      </c>
      <c r="H4697" s="1" t="s">
        <v>7</v>
      </c>
      <c r="I4697" s="1">
        <v>0.14152434799999999</v>
      </c>
      <c r="J4697" s="1">
        <v>18.850000000000001</v>
      </c>
      <c r="K4697" s="1">
        <v>168.41319999999999</v>
      </c>
      <c r="L4697" s="1">
        <v>3.6</v>
      </c>
    </row>
    <row r="4698" spans="1:12" x14ac:dyDescent="0.2">
      <c r="A4698" s="1" t="s">
        <v>124</v>
      </c>
      <c r="B4698" s="1" t="s">
        <v>795</v>
      </c>
      <c r="C4698" s="1" t="s">
        <v>17</v>
      </c>
      <c r="D4698" s="1">
        <v>2014</v>
      </c>
      <c r="E4698" s="1" t="s">
        <v>529</v>
      </c>
      <c r="F4698" s="1" t="s">
        <v>2</v>
      </c>
      <c r="G4698" s="1" t="s">
        <v>528</v>
      </c>
      <c r="H4698" s="1" t="s">
        <v>7</v>
      </c>
      <c r="I4698" s="1">
        <v>8.7102593000000006E-2</v>
      </c>
      <c r="J4698" s="1">
        <v>16.25</v>
      </c>
      <c r="K4698" s="1">
        <v>96.040999999999997</v>
      </c>
      <c r="L4698" s="1">
        <v>3.6</v>
      </c>
    </row>
    <row r="4699" spans="1:12" x14ac:dyDescent="0.2">
      <c r="A4699" s="1" t="s">
        <v>124</v>
      </c>
      <c r="B4699" s="1" t="s">
        <v>223</v>
      </c>
      <c r="C4699" s="1" t="s">
        <v>10</v>
      </c>
      <c r="D4699" s="1">
        <v>2014</v>
      </c>
      <c r="E4699" s="1" t="s">
        <v>529</v>
      </c>
      <c r="F4699" s="1" t="s">
        <v>2</v>
      </c>
      <c r="G4699" s="1" t="s">
        <v>528</v>
      </c>
      <c r="H4699" s="1" t="s">
        <v>7</v>
      </c>
      <c r="I4699" s="1">
        <v>4.2524834999999997E-2</v>
      </c>
      <c r="J4699" s="1">
        <v>7.3650000000000002</v>
      </c>
      <c r="K4699" s="1">
        <v>228.37200000000001</v>
      </c>
      <c r="L4699" s="1">
        <v>3.6</v>
      </c>
    </row>
    <row r="4700" spans="1:12" x14ac:dyDescent="0.2">
      <c r="A4700" s="1" t="s">
        <v>124</v>
      </c>
      <c r="B4700" s="1" t="s">
        <v>1424</v>
      </c>
      <c r="C4700" s="1" t="s">
        <v>10</v>
      </c>
      <c r="D4700" s="1">
        <v>2014</v>
      </c>
      <c r="E4700" s="1" t="s">
        <v>529</v>
      </c>
      <c r="F4700" s="1" t="s">
        <v>2</v>
      </c>
      <c r="G4700" s="1" t="s">
        <v>528</v>
      </c>
      <c r="H4700" s="1" t="s">
        <v>7</v>
      </c>
      <c r="I4700" s="1">
        <v>8.7574920000000004E-3</v>
      </c>
      <c r="J4700" s="1">
        <v>9.2100000000000009</v>
      </c>
      <c r="K4700" s="1">
        <v>120.84139999999999</v>
      </c>
      <c r="L4700" s="1">
        <v>3.6</v>
      </c>
    </row>
    <row r="4701" spans="1:12" x14ac:dyDescent="0.2">
      <c r="A4701" s="1" t="s">
        <v>124</v>
      </c>
      <c r="B4701" s="1" t="s">
        <v>885</v>
      </c>
      <c r="C4701" s="1" t="s">
        <v>10</v>
      </c>
      <c r="D4701" s="1">
        <v>2014</v>
      </c>
      <c r="E4701" s="1" t="s">
        <v>529</v>
      </c>
      <c r="F4701" s="1" t="s">
        <v>2</v>
      </c>
      <c r="G4701" s="1" t="s">
        <v>528</v>
      </c>
      <c r="H4701" s="1" t="s">
        <v>7</v>
      </c>
      <c r="I4701" s="1">
        <v>1.4568035999999999E-2</v>
      </c>
      <c r="J4701" s="1">
        <v>17.75</v>
      </c>
      <c r="K4701" s="1">
        <v>158.12620000000001</v>
      </c>
      <c r="L4701" s="1">
        <v>3.6</v>
      </c>
    </row>
    <row r="4702" spans="1:12" x14ac:dyDescent="0.2">
      <c r="A4702" s="1" t="s">
        <v>124</v>
      </c>
      <c r="B4702" s="1" t="s">
        <v>1496</v>
      </c>
      <c r="C4702" s="1" t="s">
        <v>10</v>
      </c>
      <c r="D4702" s="1">
        <v>2014</v>
      </c>
      <c r="E4702" s="1" t="s">
        <v>529</v>
      </c>
      <c r="F4702" s="1" t="s">
        <v>2</v>
      </c>
      <c r="G4702" s="1" t="s">
        <v>528</v>
      </c>
      <c r="H4702" s="1" t="s">
        <v>7</v>
      </c>
      <c r="I4702" s="1">
        <v>1.2264903000000001E-2</v>
      </c>
      <c r="J4702" s="1">
        <v>18.25</v>
      </c>
      <c r="K4702" s="1">
        <v>162.88939999999999</v>
      </c>
      <c r="L4702" s="1">
        <v>3.6</v>
      </c>
    </row>
    <row r="4703" spans="1:12" x14ac:dyDescent="0.2">
      <c r="A4703" s="1" t="s">
        <v>124</v>
      </c>
      <c r="B4703" s="1" t="s">
        <v>1078</v>
      </c>
      <c r="C4703" s="1" t="s">
        <v>216</v>
      </c>
      <c r="D4703" s="1">
        <v>2014</v>
      </c>
      <c r="E4703" s="1" t="s">
        <v>529</v>
      </c>
      <c r="F4703" s="1" t="s">
        <v>2</v>
      </c>
      <c r="G4703" s="1" t="s">
        <v>528</v>
      </c>
      <c r="H4703" s="1" t="s">
        <v>7</v>
      </c>
      <c r="I4703" s="1">
        <v>0.170176516</v>
      </c>
      <c r="J4703" s="1">
        <v>14.65</v>
      </c>
      <c r="K4703" s="1">
        <v>55.261400000000002</v>
      </c>
      <c r="L4703" s="1">
        <v>3.6</v>
      </c>
    </row>
    <row r="4704" spans="1:12" x14ac:dyDescent="0.2">
      <c r="A4704" s="1" t="s">
        <v>124</v>
      </c>
      <c r="B4704" s="1" t="s">
        <v>769</v>
      </c>
      <c r="C4704" s="1" t="s">
        <v>4</v>
      </c>
      <c r="D4704" s="1">
        <v>2014</v>
      </c>
      <c r="E4704" s="1" t="s">
        <v>529</v>
      </c>
      <c r="F4704" s="1" t="s">
        <v>2</v>
      </c>
      <c r="G4704" s="1" t="s">
        <v>528</v>
      </c>
      <c r="H4704" s="1" t="s">
        <v>7</v>
      </c>
      <c r="I4704" s="1">
        <v>0.12566436</v>
      </c>
      <c r="J4704" s="1">
        <v>5.6150000000000002</v>
      </c>
      <c r="K4704" s="1">
        <v>123.473</v>
      </c>
      <c r="L4704" s="1">
        <v>3.6</v>
      </c>
    </row>
    <row r="4705" spans="1:12" x14ac:dyDescent="0.2">
      <c r="A4705" s="1" t="s">
        <v>124</v>
      </c>
      <c r="B4705" s="1" t="s">
        <v>167</v>
      </c>
      <c r="C4705" s="1" t="s">
        <v>165</v>
      </c>
      <c r="D4705" s="1">
        <v>2014</v>
      </c>
      <c r="E4705" s="1" t="s">
        <v>529</v>
      </c>
      <c r="F4705" s="1" t="s">
        <v>2</v>
      </c>
      <c r="G4705" s="1" t="s">
        <v>528</v>
      </c>
      <c r="H4705" s="1" t="s">
        <v>7</v>
      </c>
      <c r="I4705" s="1">
        <v>6.7541169999999996E-3</v>
      </c>
      <c r="J4705" s="1">
        <v>12.15</v>
      </c>
      <c r="K4705" s="1">
        <v>122.173</v>
      </c>
      <c r="L4705" s="1">
        <v>3.6</v>
      </c>
    </row>
    <row r="4706" spans="1:12" x14ac:dyDescent="0.2">
      <c r="A4706" s="1" t="s">
        <v>124</v>
      </c>
      <c r="B4706" s="1" t="s">
        <v>1321</v>
      </c>
      <c r="C4706" s="1" t="s">
        <v>165</v>
      </c>
      <c r="D4706" s="1">
        <v>2014</v>
      </c>
      <c r="E4706" s="1" t="s">
        <v>529</v>
      </c>
      <c r="F4706" s="1" t="s">
        <v>2</v>
      </c>
      <c r="G4706" s="1" t="s">
        <v>528</v>
      </c>
      <c r="H4706" s="1" t="s">
        <v>7</v>
      </c>
      <c r="I4706" s="1">
        <v>4.7197936000000003E-2</v>
      </c>
      <c r="J4706" s="1">
        <v>12.65</v>
      </c>
      <c r="K4706" s="1">
        <v>114.1202</v>
      </c>
      <c r="L4706" s="1">
        <v>3.6</v>
      </c>
    </row>
    <row r="4707" spans="1:12" x14ac:dyDescent="0.2">
      <c r="A4707" s="1" t="s">
        <v>124</v>
      </c>
      <c r="B4707" s="1" t="s">
        <v>407</v>
      </c>
      <c r="C4707" s="1" t="s">
        <v>14</v>
      </c>
      <c r="D4707" s="1">
        <v>2014</v>
      </c>
      <c r="E4707" s="1" t="s">
        <v>529</v>
      </c>
      <c r="F4707" s="1" t="s">
        <v>2</v>
      </c>
      <c r="G4707" s="1" t="s">
        <v>528</v>
      </c>
      <c r="H4707" s="1" t="s">
        <v>7</v>
      </c>
      <c r="I4707" s="1">
        <v>0.118791698</v>
      </c>
      <c r="J4707" s="1">
        <v>15</v>
      </c>
      <c r="K4707" s="1">
        <v>229.96940000000001</v>
      </c>
      <c r="L4707" s="1">
        <v>3.6</v>
      </c>
    </row>
    <row r="4708" spans="1:12" x14ac:dyDescent="0.2">
      <c r="A4708" s="1" t="s">
        <v>124</v>
      </c>
      <c r="B4708" s="1" t="s">
        <v>1269</v>
      </c>
      <c r="C4708" s="1" t="s">
        <v>14</v>
      </c>
      <c r="D4708" s="1">
        <v>2014</v>
      </c>
      <c r="E4708" s="1" t="s">
        <v>529</v>
      </c>
      <c r="F4708" s="1" t="s">
        <v>2</v>
      </c>
      <c r="G4708" s="1" t="s">
        <v>528</v>
      </c>
      <c r="H4708" s="1" t="s">
        <v>7</v>
      </c>
      <c r="I4708" s="1">
        <v>1.0031539000000001E-2</v>
      </c>
      <c r="J4708" s="1">
        <v>17.600000000000001</v>
      </c>
      <c r="K4708" s="1">
        <v>161.55520000000001</v>
      </c>
      <c r="L4708" s="1">
        <v>3.6</v>
      </c>
    </row>
    <row r="4709" spans="1:12" x14ac:dyDescent="0.2">
      <c r="A4709" s="1" t="s">
        <v>6</v>
      </c>
      <c r="B4709" s="1" t="s">
        <v>953</v>
      </c>
      <c r="C4709" s="1" t="s">
        <v>28</v>
      </c>
      <c r="D4709" s="1">
        <v>2014</v>
      </c>
      <c r="E4709" s="1" t="s">
        <v>529</v>
      </c>
      <c r="F4709" s="1" t="s">
        <v>2</v>
      </c>
      <c r="G4709" s="1" t="s">
        <v>528</v>
      </c>
      <c r="H4709" s="1" t="s">
        <v>7</v>
      </c>
      <c r="I4709" s="1">
        <v>9.1096530999999994E-2</v>
      </c>
      <c r="J4709" s="1">
        <v>10.395</v>
      </c>
      <c r="K4709" s="1">
        <v>52.300800000000002</v>
      </c>
      <c r="L4709" s="1">
        <v>3.6</v>
      </c>
    </row>
    <row r="4710" spans="1:12" x14ac:dyDescent="0.2">
      <c r="A4710" s="1" t="s">
        <v>6</v>
      </c>
      <c r="B4710" s="1" t="s">
        <v>79</v>
      </c>
      <c r="C4710" s="1" t="s">
        <v>71</v>
      </c>
      <c r="D4710" s="1">
        <v>2014</v>
      </c>
      <c r="E4710" s="1" t="s">
        <v>529</v>
      </c>
      <c r="F4710" s="1" t="s">
        <v>2</v>
      </c>
      <c r="G4710" s="1" t="s">
        <v>528</v>
      </c>
      <c r="H4710" s="1" t="s">
        <v>7</v>
      </c>
      <c r="I4710" s="1">
        <v>7.2851756000000004E-2</v>
      </c>
      <c r="J4710" s="1">
        <v>13.65</v>
      </c>
      <c r="K4710" s="1">
        <v>197.14259999999999</v>
      </c>
      <c r="L4710" s="1">
        <v>3.6</v>
      </c>
    </row>
    <row r="4711" spans="1:12" x14ac:dyDescent="0.2">
      <c r="A4711" s="1" t="s">
        <v>6</v>
      </c>
      <c r="B4711" s="1" t="s">
        <v>1327</v>
      </c>
      <c r="C4711" s="1" t="s">
        <v>71</v>
      </c>
      <c r="D4711" s="1">
        <v>2014</v>
      </c>
      <c r="E4711" s="1" t="s">
        <v>529</v>
      </c>
      <c r="F4711" s="1" t="s">
        <v>2</v>
      </c>
      <c r="G4711" s="1" t="s">
        <v>528</v>
      </c>
      <c r="H4711" s="1" t="s">
        <v>7</v>
      </c>
      <c r="I4711" s="1">
        <v>5.8226608999999999E-2</v>
      </c>
      <c r="J4711" s="1">
        <v>19.25</v>
      </c>
      <c r="K4711" s="1">
        <v>85.290800000000004</v>
      </c>
      <c r="L4711" s="1">
        <v>3.6</v>
      </c>
    </row>
    <row r="4712" spans="1:12" x14ac:dyDescent="0.2">
      <c r="A4712" s="1" t="s">
        <v>6</v>
      </c>
      <c r="B4712" s="1" t="s">
        <v>310</v>
      </c>
      <c r="C4712" s="1" t="s">
        <v>10</v>
      </c>
      <c r="D4712" s="1">
        <v>2014</v>
      </c>
      <c r="E4712" s="1" t="s">
        <v>529</v>
      </c>
      <c r="F4712" s="1" t="s">
        <v>2</v>
      </c>
      <c r="G4712" s="1" t="s">
        <v>528</v>
      </c>
      <c r="H4712" s="1" t="s">
        <v>7</v>
      </c>
      <c r="I4712" s="1">
        <v>7.1393100000000001E-2</v>
      </c>
      <c r="J4712" s="1">
        <v>13.3</v>
      </c>
      <c r="K4712" s="1">
        <v>61.053600000000003</v>
      </c>
      <c r="L4712" s="1">
        <v>3.6</v>
      </c>
    </row>
    <row r="4713" spans="1:12" x14ac:dyDescent="0.2">
      <c r="A4713" s="1" t="s">
        <v>6</v>
      </c>
      <c r="B4713" s="1" t="s">
        <v>1324</v>
      </c>
      <c r="C4713" s="1" t="s">
        <v>10</v>
      </c>
      <c r="D4713" s="1">
        <v>2014</v>
      </c>
      <c r="E4713" s="1" t="s">
        <v>529</v>
      </c>
      <c r="F4713" s="1" t="s">
        <v>2</v>
      </c>
      <c r="G4713" s="1" t="s">
        <v>528</v>
      </c>
      <c r="H4713" s="1" t="s">
        <v>7</v>
      </c>
      <c r="I4713" s="1">
        <v>6.5153295E-2</v>
      </c>
      <c r="J4713" s="1">
        <v>14.3</v>
      </c>
      <c r="K4713" s="1">
        <v>88.485600000000005</v>
      </c>
      <c r="L4713" s="1">
        <v>3.6</v>
      </c>
    </row>
    <row r="4714" spans="1:12" x14ac:dyDescent="0.2">
      <c r="A4714" s="1" t="s">
        <v>295</v>
      </c>
      <c r="B4714" s="1" t="s">
        <v>1491</v>
      </c>
      <c r="C4714" s="1" t="s">
        <v>171</v>
      </c>
      <c r="D4714" s="1">
        <v>2022</v>
      </c>
      <c r="E4714" s="1" t="s">
        <v>3</v>
      </c>
      <c r="F4714" s="1" t="s">
        <v>2</v>
      </c>
      <c r="G4714" s="1" t="s">
        <v>1</v>
      </c>
      <c r="H4714" s="1" t="s">
        <v>0</v>
      </c>
      <c r="I4714" s="1">
        <v>5.1146564999999998E-2</v>
      </c>
      <c r="J4714" s="1">
        <v>17.7</v>
      </c>
      <c r="K4714" s="1">
        <v>127.3678</v>
      </c>
      <c r="L4714" s="1">
        <v>3.6</v>
      </c>
    </row>
    <row r="4715" spans="1:12" x14ac:dyDescent="0.2">
      <c r="A4715" s="1" t="s">
        <v>295</v>
      </c>
      <c r="B4715" s="1" t="s">
        <v>1389</v>
      </c>
      <c r="C4715" s="1" t="s">
        <v>14</v>
      </c>
      <c r="D4715" s="1">
        <v>2022</v>
      </c>
      <c r="E4715" s="1" t="s">
        <v>3</v>
      </c>
      <c r="F4715" s="1" t="s">
        <v>2</v>
      </c>
      <c r="G4715" s="1" t="s">
        <v>1</v>
      </c>
      <c r="H4715" s="1" t="s">
        <v>0</v>
      </c>
      <c r="I4715" s="1">
        <v>0.171779865</v>
      </c>
      <c r="J4715" s="1">
        <v>11.5</v>
      </c>
      <c r="K4715" s="1">
        <v>126.07040000000001</v>
      </c>
      <c r="L4715" s="1">
        <v>3.6</v>
      </c>
    </row>
    <row r="4716" spans="1:12" x14ac:dyDescent="0.2">
      <c r="A4716" s="1" t="s">
        <v>124</v>
      </c>
      <c r="B4716" s="1" t="s">
        <v>690</v>
      </c>
      <c r="C4716" s="1" t="s">
        <v>28</v>
      </c>
      <c r="D4716" s="1">
        <v>2022</v>
      </c>
      <c r="E4716" s="1" t="s">
        <v>3</v>
      </c>
      <c r="F4716" s="1" t="s">
        <v>2</v>
      </c>
      <c r="G4716" s="1" t="s">
        <v>1</v>
      </c>
      <c r="H4716" s="1" t="s">
        <v>0</v>
      </c>
      <c r="I4716" s="1">
        <v>0.17482783499999999</v>
      </c>
      <c r="J4716" s="1">
        <v>9.1</v>
      </c>
      <c r="K4716" s="1">
        <v>127.2362</v>
      </c>
      <c r="L4716" s="1">
        <v>3.6</v>
      </c>
    </row>
    <row r="4717" spans="1:12" x14ac:dyDescent="0.2">
      <c r="A4717" s="1" t="s">
        <v>124</v>
      </c>
      <c r="B4717" s="1" t="s">
        <v>652</v>
      </c>
      <c r="C4717" s="1" t="s">
        <v>71</v>
      </c>
      <c r="D4717" s="1">
        <v>2022</v>
      </c>
      <c r="E4717" s="1" t="s">
        <v>3</v>
      </c>
      <c r="F4717" s="1" t="s">
        <v>2</v>
      </c>
      <c r="G4717" s="1" t="s">
        <v>1</v>
      </c>
      <c r="H4717" s="1" t="s">
        <v>0</v>
      </c>
      <c r="I4717" s="1">
        <v>0</v>
      </c>
      <c r="J4717" s="1">
        <v>17.850000000000001</v>
      </c>
      <c r="K4717" s="1">
        <v>148.005</v>
      </c>
      <c r="L4717" s="1">
        <v>3.6</v>
      </c>
    </row>
    <row r="4718" spans="1:12" x14ac:dyDescent="0.2">
      <c r="A4718" s="1" t="s">
        <v>124</v>
      </c>
      <c r="B4718" s="1" t="s">
        <v>644</v>
      </c>
      <c r="C4718" s="1" t="s">
        <v>10</v>
      </c>
      <c r="D4718" s="1">
        <v>2022</v>
      </c>
      <c r="E4718" s="1" t="s">
        <v>3</v>
      </c>
      <c r="F4718" s="1" t="s">
        <v>2</v>
      </c>
      <c r="G4718" s="1" t="s">
        <v>1</v>
      </c>
      <c r="H4718" s="1" t="s">
        <v>0</v>
      </c>
      <c r="I4718" s="1">
        <v>2.0688969000000001E-2</v>
      </c>
      <c r="J4718" s="1">
        <v>20.5</v>
      </c>
      <c r="K4718" s="1">
        <v>88.183000000000007</v>
      </c>
      <c r="L4718" s="1">
        <v>3.6</v>
      </c>
    </row>
    <row r="4719" spans="1:12" x14ac:dyDescent="0.2">
      <c r="A4719" s="1" t="s">
        <v>124</v>
      </c>
      <c r="B4719" s="1" t="s">
        <v>183</v>
      </c>
      <c r="C4719" s="1" t="s">
        <v>171</v>
      </c>
      <c r="D4719" s="1">
        <v>2022</v>
      </c>
      <c r="E4719" s="1" t="s">
        <v>3</v>
      </c>
      <c r="F4719" s="1" t="s">
        <v>2</v>
      </c>
      <c r="G4719" s="1" t="s">
        <v>1</v>
      </c>
      <c r="H4719" s="1" t="s">
        <v>0</v>
      </c>
      <c r="I4719" s="1">
        <v>7.6036381E-2</v>
      </c>
      <c r="J4719" s="1">
        <v>7.4749999999999996</v>
      </c>
      <c r="K4719" s="1">
        <v>153.96559999999999</v>
      </c>
      <c r="L4719" s="1">
        <v>3.6</v>
      </c>
    </row>
    <row r="4720" spans="1:12" x14ac:dyDescent="0.2">
      <c r="A4720" s="1" t="s">
        <v>124</v>
      </c>
      <c r="B4720" s="1" t="s">
        <v>1358</v>
      </c>
      <c r="C4720" s="1" t="s">
        <v>171</v>
      </c>
      <c r="D4720" s="1">
        <v>2022</v>
      </c>
      <c r="E4720" s="1" t="s">
        <v>3</v>
      </c>
      <c r="F4720" s="1" t="s">
        <v>2</v>
      </c>
      <c r="G4720" s="1" t="s">
        <v>1</v>
      </c>
      <c r="H4720" s="1" t="s">
        <v>0</v>
      </c>
      <c r="I4720" s="1">
        <v>0.12522270499999999</v>
      </c>
      <c r="J4720" s="1">
        <v>8.8949999999999996</v>
      </c>
      <c r="K4720" s="1">
        <v>113.3544</v>
      </c>
      <c r="L4720" s="1">
        <v>3.6</v>
      </c>
    </row>
    <row r="4721" spans="1:12" x14ac:dyDescent="0.2">
      <c r="A4721" s="1" t="s">
        <v>124</v>
      </c>
      <c r="B4721" s="1" t="s">
        <v>1371</v>
      </c>
      <c r="C4721" s="1" t="s">
        <v>171</v>
      </c>
      <c r="D4721" s="1">
        <v>2022</v>
      </c>
      <c r="E4721" s="1" t="s">
        <v>3</v>
      </c>
      <c r="F4721" s="1" t="s">
        <v>2</v>
      </c>
      <c r="G4721" s="1" t="s">
        <v>1</v>
      </c>
      <c r="H4721" s="1" t="s">
        <v>0</v>
      </c>
      <c r="I4721" s="1">
        <v>3.2152980999999997E-2</v>
      </c>
      <c r="J4721" s="1">
        <v>9</v>
      </c>
      <c r="K4721" s="1">
        <v>102.0016</v>
      </c>
      <c r="L4721" s="1">
        <v>3.6</v>
      </c>
    </row>
    <row r="4722" spans="1:12" x14ac:dyDescent="0.2">
      <c r="A4722" s="1" t="s">
        <v>124</v>
      </c>
      <c r="B4722" s="1" t="s">
        <v>198</v>
      </c>
      <c r="C4722" s="1" t="s">
        <v>171</v>
      </c>
      <c r="D4722" s="1">
        <v>2022</v>
      </c>
      <c r="E4722" s="1" t="s">
        <v>3</v>
      </c>
      <c r="F4722" s="1" t="s">
        <v>2</v>
      </c>
      <c r="G4722" s="1" t="s">
        <v>1</v>
      </c>
      <c r="H4722" s="1" t="s">
        <v>0</v>
      </c>
      <c r="I4722" s="1">
        <v>0.10031931700000001</v>
      </c>
      <c r="J4722" s="1">
        <v>20.2</v>
      </c>
      <c r="K4722" s="1">
        <v>188.68979999999999</v>
      </c>
      <c r="L4722" s="1">
        <v>3.6</v>
      </c>
    </row>
    <row r="4723" spans="1:12" x14ac:dyDescent="0.2">
      <c r="A4723" s="1" t="s">
        <v>124</v>
      </c>
      <c r="B4723" s="1" t="s">
        <v>1004</v>
      </c>
      <c r="C4723" s="1" t="s">
        <v>47</v>
      </c>
      <c r="D4723" s="1">
        <v>2022</v>
      </c>
      <c r="E4723" s="1" t="s">
        <v>3</v>
      </c>
      <c r="F4723" s="1" t="s">
        <v>2</v>
      </c>
      <c r="G4723" s="1" t="s">
        <v>1</v>
      </c>
      <c r="H4723" s="1" t="s">
        <v>0</v>
      </c>
      <c r="I4723" s="1">
        <v>0.14676789700000001</v>
      </c>
      <c r="J4723" s="1">
        <v>10.3</v>
      </c>
      <c r="K4723" s="1">
        <v>102.3648</v>
      </c>
      <c r="L4723" s="1">
        <v>3.6</v>
      </c>
    </row>
    <row r="4724" spans="1:12" x14ac:dyDescent="0.2">
      <c r="A4724" s="1" t="s">
        <v>124</v>
      </c>
      <c r="B4724" s="1" t="s">
        <v>1063</v>
      </c>
      <c r="C4724" s="1" t="s">
        <v>14</v>
      </c>
      <c r="D4724" s="1">
        <v>2022</v>
      </c>
      <c r="E4724" s="1" t="s">
        <v>3</v>
      </c>
      <c r="F4724" s="1" t="s">
        <v>2</v>
      </c>
      <c r="G4724" s="1" t="s">
        <v>1</v>
      </c>
      <c r="H4724" s="1" t="s">
        <v>0</v>
      </c>
      <c r="I4724" s="1">
        <v>7.2278769000000007E-2</v>
      </c>
      <c r="J4724" s="1">
        <v>6.1950000000000003</v>
      </c>
      <c r="K4724" s="1">
        <v>120.60980000000001</v>
      </c>
      <c r="L4724" s="1">
        <v>3.6</v>
      </c>
    </row>
    <row r="4725" spans="1:12" x14ac:dyDescent="0.2">
      <c r="A4725" s="1" t="s">
        <v>124</v>
      </c>
      <c r="B4725" s="1" t="s">
        <v>847</v>
      </c>
      <c r="C4725" s="1" t="s">
        <v>19</v>
      </c>
      <c r="D4725" s="1">
        <v>2022</v>
      </c>
      <c r="E4725" s="1" t="s">
        <v>3</v>
      </c>
      <c r="F4725" s="1" t="s">
        <v>2</v>
      </c>
      <c r="G4725" s="1" t="s">
        <v>1</v>
      </c>
      <c r="H4725" s="1" t="s">
        <v>0</v>
      </c>
      <c r="I4725" s="1">
        <v>0.113790879</v>
      </c>
      <c r="J4725" s="1">
        <v>11.8</v>
      </c>
      <c r="K4725" s="1">
        <v>185.39240000000001</v>
      </c>
      <c r="L4725" s="1">
        <v>3.6</v>
      </c>
    </row>
    <row r="4726" spans="1:12" x14ac:dyDescent="0.2">
      <c r="A4726" s="1" t="s">
        <v>6</v>
      </c>
      <c r="B4726" s="1" t="s">
        <v>89</v>
      </c>
      <c r="C4726" s="1" t="s">
        <v>17</v>
      </c>
      <c r="D4726" s="1">
        <v>2022</v>
      </c>
      <c r="E4726" s="1" t="s">
        <v>3</v>
      </c>
      <c r="F4726" s="1" t="s">
        <v>2</v>
      </c>
      <c r="G4726" s="1" t="s">
        <v>1</v>
      </c>
      <c r="H4726" s="1" t="s">
        <v>0</v>
      </c>
      <c r="I4726" s="1">
        <v>0.12824740800000001</v>
      </c>
      <c r="J4726" s="1">
        <v>10.695</v>
      </c>
      <c r="K4726" s="1">
        <v>121.84399999999999</v>
      </c>
      <c r="L4726" s="1">
        <v>3.6</v>
      </c>
    </row>
    <row r="4727" spans="1:12" x14ac:dyDescent="0.2">
      <c r="A4727" s="1" t="s">
        <v>6</v>
      </c>
      <c r="B4727" s="1" t="s">
        <v>556</v>
      </c>
      <c r="C4727" s="1" t="s">
        <v>10</v>
      </c>
      <c r="D4727" s="1">
        <v>2022</v>
      </c>
      <c r="E4727" s="1" t="s">
        <v>3</v>
      </c>
      <c r="F4727" s="1" t="s">
        <v>2</v>
      </c>
      <c r="G4727" s="1" t="s">
        <v>1</v>
      </c>
      <c r="H4727" s="1" t="s">
        <v>0</v>
      </c>
      <c r="I4727" s="1">
        <v>0.14563169500000001</v>
      </c>
      <c r="J4727" s="1">
        <v>7.59</v>
      </c>
      <c r="K4727" s="1">
        <v>172.80799999999999</v>
      </c>
      <c r="L4727" s="1">
        <v>3.6</v>
      </c>
    </row>
    <row r="4728" spans="1:12" x14ac:dyDescent="0.2">
      <c r="A4728" s="1" t="s">
        <v>6</v>
      </c>
      <c r="B4728" s="1" t="s">
        <v>960</v>
      </c>
      <c r="C4728" s="1" t="s">
        <v>14</v>
      </c>
      <c r="D4728" s="1">
        <v>2022</v>
      </c>
      <c r="E4728" s="1" t="s">
        <v>3</v>
      </c>
      <c r="F4728" s="1" t="s">
        <v>2</v>
      </c>
      <c r="G4728" s="1" t="s">
        <v>1</v>
      </c>
      <c r="H4728" s="1" t="s">
        <v>0</v>
      </c>
      <c r="I4728" s="1">
        <v>8.5482761000000004E-2</v>
      </c>
      <c r="J4728" s="1">
        <v>10.65</v>
      </c>
      <c r="K4728" s="1">
        <v>231.46680000000001</v>
      </c>
      <c r="L4728" s="1">
        <v>3.6</v>
      </c>
    </row>
    <row r="4729" spans="1:12" x14ac:dyDescent="0.2">
      <c r="A4729" s="1" t="s">
        <v>124</v>
      </c>
      <c r="B4729" s="1" t="s">
        <v>900</v>
      </c>
      <c r="C4729" s="1" t="s">
        <v>17</v>
      </c>
      <c r="D4729" s="1">
        <v>2018</v>
      </c>
      <c r="E4729" s="1" t="s">
        <v>13</v>
      </c>
      <c r="F4729" s="1" t="s">
        <v>2</v>
      </c>
      <c r="G4729" s="1" t="s">
        <v>1</v>
      </c>
      <c r="H4729" s="1" t="s">
        <v>12</v>
      </c>
      <c r="I4729" s="1">
        <v>0</v>
      </c>
      <c r="K4729" s="1">
        <v>89.185599999999994</v>
      </c>
      <c r="L4729" s="1">
        <v>3.6</v>
      </c>
    </row>
    <row r="4730" spans="1:12" x14ac:dyDescent="0.2">
      <c r="A4730" s="1" t="s">
        <v>124</v>
      </c>
      <c r="B4730" s="1" t="s">
        <v>1356</v>
      </c>
      <c r="C4730" s="1" t="s">
        <v>17</v>
      </c>
      <c r="D4730" s="1">
        <v>2018</v>
      </c>
      <c r="E4730" s="1" t="s">
        <v>13</v>
      </c>
      <c r="F4730" s="1" t="s">
        <v>2</v>
      </c>
      <c r="G4730" s="1" t="s">
        <v>1</v>
      </c>
      <c r="H4730" s="1" t="s">
        <v>12</v>
      </c>
      <c r="I4730" s="1">
        <v>8.2150144999999994E-2</v>
      </c>
      <c r="K4730" s="1">
        <v>192.9504</v>
      </c>
      <c r="L4730" s="1">
        <v>3.6</v>
      </c>
    </row>
    <row r="4731" spans="1:12" x14ac:dyDescent="0.2">
      <c r="A4731" s="1" t="s">
        <v>124</v>
      </c>
      <c r="B4731" s="1" t="s">
        <v>467</v>
      </c>
      <c r="C4731" s="1" t="s">
        <v>10</v>
      </c>
      <c r="D4731" s="1">
        <v>2018</v>
      </c>
      <c r="E4731" s="1" t="s">
        <v>13</v>
      </c>
      <c r="F4731" s="1" t="s">
        <v>2</v>
      </c>
      <c r="G4731" s="1" t="s">
        <v>1</v>
      </c>
      <c r="H4731" s="1" t="s">
        <v>12</v>
      </c>
      <c r="I4731" s="1">
        <v>2.3339367E-2</v>
      </c>
      <c r="K4731" s="1">
        <v>94.877799999999993</v>
      </c>
      <c r="L4731" s="1">
        <v>3.6</v>
      </c>
    </row>
    <row r="4732" spans="1:12" x14ac:dyDescent="0.2">
      <c r="A4732" s="1" t="s">
        <v>124</v>
      </c>
      <c r="B4732" s="1" t="s">
        <v>890</v>
      </c>
      <c r="C4732" s="1" t="s">
        <v>10</v>
      </c>
      <c r="D4732" s="1">
        <v>2018</v>
      </c>
      <c r="E4732" s="1" t="s">
        <v>13</v>
      </c>
      <c r="F4732" s="1" t="s">
        <v>2</v>
      </c>
      <c r="G4732" s="1" t="s">
        <v>1</v>
      </c>
      <c r="H4732" s="1" t="s">
        <v>12</v>
      </c>
      <c r="I4732" s="1">
        <v>5.6685382999999999E-2</v>
      </c>
      <c r="K4732" s="1">
        <v>178.43700000000001</v>
      </c>
      <c r="L4732" s="1">
        <v>3.6</v>
      </c>
    </row>
    <row r="4733" spans="1:12" x14ac:dyDescent="0.2">
      <c r="A4733" s="1" t="s">
        <v>124</v>
      </c>
      <c r="B4733" s="1" t="s">
        <v>1079</v>
      </c>
      <c r="C4733" s="1" t="s">
        <v>216</v>
      </c>
      <c r="D4733" s="1">
        <v>2018</v>
      </c>
      <c r="E4733" s="1" t="s">
        <v>13</v>
      </c>
      <c r="F4733" s="1" t="s">
        <v>2</v>
      </c>
      <c r="G4733" s="1" t="s">
        <v>1</v>
      </c>
      <c r="H4733" s="1" t="s">
        <v>12</v>
      </c>
      <c r="I4733" s="1">
        <v>8.6360961999999999E-2</v>
      </c>
      <c r="K4733" s="1">
        <v>151.26820000000001</v>
      </c>
      <c r="L4733" s="1">
        <v>3.6</v>
      </c>
    </row>
    <row r="4734" spans="1:12" x14ac:dyDescent="0.2">
      <c r="A4734" s="1" t="s">
        <v>124</v>
      </c>
      <c r="B4734" s="1" t="s">
        <v>625</v>
      </c>
      <c r="C4734" s="1" t="s">
        <v>171</v>
      </c>
      <c r="D4734" s="1">
        <v>2018</v>
      </c>
      <c r="E4734" s="1" t="s">
        <v>13</v>
      </c>
      <c r="F4734" s="1" t="s">
        <v>2</v>
      </c>
      <c r="G4734" s="1" t="s">
        <v>1</v>
      </c>
      <c r="H4734" s="1" t="s">
        <v>12</v>
      </c>
      <c r="I4734" s="1">
        <v>6.6656670000000001E-3</v>
      </c>
      <c r="K4734" s="1">
        <v>164.11840000000001</v>
      </c>
      <c r="L4734" s="1">
        <v>3.6</v>
      </c>
    </row>
    <row r="4735" spans="1:12" x14ac:dyDescent="0.2">
      <c r="A4735" s="1" t="s">
        <v>124</v>
      </c>
      <c r="B4735" s="1" t="s">
        <v>1281</v>
      </c>
      <c r="C4735" s="1" t="s">
        <v>171</v>
      </c>
      <c r="D4735" s="1">
        <v>2018</v>
      </c>
      <c r="E4735" s="1" t="s">
        <v>13</v>
      </c>
      <c r="F4735" s="1" t="s">
        <v>2</v>
      </c>
      <c r="G4735" s="1" t="s">
        <v>1</v>
      </c>
      <c r="H4735" s="1" t="s">
        <v>12</v>
      </c>
      <c r="I4735" s="1">
        <v>2.4766802000000001E-2</v>
      </c>
      <c r="K4735" s="1">
        <v>151.03919999999999</v>
      </c>
      <c r="L4735" s="1">
        <v>3.6</v>
      </c>
    </row>
    <row r="4736" spans="1:12" x14ac:dyDescent="0.2">
      <c r="A4736" s="1" t="s">
        <v>124</v>
      </c>
      <c r="B4736" s="1" t="s">
        <v>1318</v>
      </c>
      <c r="C4736" s="1" t="s">
        <v>171</v>
      </c>
      <c r="D4736" s="1">
        <v>2018</v>
      </c>
      <c r="E4736" s="1" t="s">
        <v>13</v>
      </c>
      <c r="F4736" s="1" t="s">
        <v>2</v>
      </c>
      <c r="G4736" s="1" t="s">
        <v>1</v>
      </c>
      <c r="H4736" s="1" t="s">
        <v>12</v>
      </c>
      <c r="I4736" s="1">
        <v>6.5612807999999995E-2</v>
      </c>
      <c r="K4736" s="1">
        <v>62.350999999999999</v>
      </c>
      <c r="L4736" s="1">
        <v>3.6</v>
      </c>
    </row>
    <row r="4737" spans="1:12" x14ac:dyDescent="0.2">
      <c r="A4737" s="1" t="s">
        <v>6</v>
      </c>
      <c r="B4737" s="1" t="s">
        <v>1259</v>
      </c>
      <c r="C4737" s="1" t="s">
        <v>28</v>
      </c>
      <c r="D4737" s="1">
        <v>2018</v>
      </c>
      <c r="E4737" s="1" t="s">
        <v>13</v>
      </c>
      <c r="F4737" s="1" t="s">
        <v>2</v>
      </c>
      <c r="G4737" s="1" t="s">
        <v>1</v>
      </c>
      <c r="H4737" s="1" t="s">
        <v>12</v>
      </c>
      <c r="I4737" s="1">
        <v>8.1868040000000003E-2</v>
      </c>
      <c r="K4737" s="1">
        <v>46.803400000000003</v>
      </c>
      <c r="L4737" s="1">
        <v>3.6</v>
      </c>
    </row>
    <row r="4738" spans="1:12" x14ac:dyDescent="0.2">
      <c r="A4738" s="1" t="s">
        <v>6</v>
      </c>
      <c r="B4738" s="1" t="s">
        <v>370</v>
      </c>
      <c r="C4738" s="1" t="s">
        <v>17</v>
      </c>
      <c r="D4738" s="1">
        <v>2018</v>
      </c>
      <c r="E4738" s="1" t="s">
        <v>13</v>
      </c>
      <c r="F4738" s="1" t="s">
        <v>2</v>
      </c>
      <c r="G4738" s="1" t="s">
        <v>1</v>
      </c>
      <c r="H4738" s="1" t="s">
        <v>12</v>
      </c>
      <c r="I4738" s="1">
        <v>2.9578726E-2</v>
      </c>
      <c r="K4738" s="1">
        <v>143.57859999999999</v>
      </c>
      <c r="L4738" s="1">
        <v>3.6</v>
      </c>
    </row>
    <row r="4739" spans="1:12" x14ac:dyDescent="0.2">
      <c r="A4739" s="1" t="s">
        <v>6</v>
      </c>
      <c r="B4739" s="1" t="s">
        <v>1508</v>
      </c>
      <c r="C4739" s="1" t="s">
        <v>10</v>
      </c>
      <c r="D4739" s="1">
        <v>2018</v>
      </c>
      <c r="E4739" s="1" t="s">
        <v>13</v>
      </c>
      <c r="F4739" s="1" t="s">
        <v>2</v>
      </c>
      <c r="G4739" s="1" t="s">
        <v>1</v>
      </c>
      <c r="H4739" s="1" t="s">
        <v>12</v>
      </c>
      <c r="I4739" s="1">
        <v>8.5392428000000006E-2</v>
      </c>
      <c r="K4739" s="1">
        <v>226.76939999999999</v>
      </c>
      <c r="L4739" s="1">
        <v>3.6</v>
      </c>
    </row>
    <row r="4740" spans="1:12" x14ac:dyDescent="0.2">
      <c r="A4740" s="1" t="s">
        <v>6</v>
      </c>
      <c r="B4740" s="1" t="s">
        <v>332</v>
      </c>
      <c r="C4740" s="1" t="s">
        <v>47</v>
      </c>
      <c r="D4740" s="1">
        <v>2018</v>
      </c>
      <c r="E4740" s="1" t="s">
        <v>13</v>
      </c>
      <c r="F4740" s="1" t="s">
        <v>2</v>
      </c>
      <c r="G4740" s="1" t="s">
        <v>1</v>
      </c>
      <c r="H4740" s="1" t="s">
        <v>12</v>
      </c>
      <c r="I4740" s="1">
        <v>1.7937483000000001E-2</v>
      </c>
      <c r="K4740" s="1">
        <v>103.499</v>
      </c>
      <c r="L4740" s="1">
        <v>3.6</v>
      </c>
    </row>
    <row r="4741" spans="1:12" x14ac:dyDescent="0.2">
      <c r="A4741" s="1" t="s">
        <v>6</v>
      </c>
      <c r="B4741" s="1" t="s">
        <v>1456</v>
      </c>
      <c r="C4741" s="1" t="s">
        <v>14</v>
      </c>
      <c r="D4741" s="1">
        <v>2018</v>
      </c>
      <c r="E4741" s="1" t="s">
        <v>13</v>
      </c>
      <c r="F4741" s="1" t="s">
        <v>2</v>
      </c>
      <c r="G4741" s="1" t="s">
        <v>1</v>
      </c>
      <c r="H4741" s="1" t="s">
        <v>12</v>
      </c>
      <c r="I4741" s="1">
        <v>5.6328717E-2</v>
      </c>
      <c r="K4741" s="1">
        <v>63.916800000000002</v>
      </c>
      <c r="L4741" s="1">
        <v>3.6</v>
      </c>
    </row>
    <row r="4742" spans="1:12" x14ac:dyDescent="0.2">
      <c r="A4742" s="1" t="s">
        <v>6</v>
      </c>
      <c r="B4742" s="1" t="s">
        <v>1507</v>
      </c>
      <c r="C4742" s="1" t="s">
        <v>14</v>
      </c>
      <c r="D4742" s="1">
        <v>2018</v>
      </c>
      <c r="E4742" s="1" t="s">
        <v>13</v>
      </c>
      <c r="F4742" s="1" t="s">
        <v>2</v>
      </c>
      <c r="G4742" s="1" t="s">
        <v>1</v>
      </c>
      <c r="H4742" s="1" t="s">
        <v>12</v>
      </c>
      <c r="I4742" s="1">
        <v>1.4143673000000001E-2</v>
      </c>
      <c r="K4742" s="1">
        <v>187.38720000000001</v>
      </c>
      <c r="L4742" s="1">
        <v>3.6</v>
      </c>
    </row>
    <row r="4743" spans="1:12" x14ac:dyDescent="0.2">
      <c r="A4743" s="1" t="s">
        <v>6</v>
      </c>
      <c r="B4743" s="1" t="s">
        <v>933</v>
      </c>
      <c r="C4743" s="1" t="s">
        <v>14</v>
      </c>
      <c r="D4743" s="1">
        <v>2018</v>
      </c>
      <c r="E4743" s="1" t="s">
        <v>13</v>
      </c>
      <c r="F4743" s="1" t="s">
        <v>2</v>
      </c>
      <c r="G4743" s="1" t="s">
        <v>1</v>
      </c>
      <c r="H4743" s="1" t="s">
        <v>12</v>
      </c>
      <c r="I4743" s="1">
        <v>5.9350009999999996E-3</v>
      </c>
      <c r="K4743" s="1">
        <v>98.835800000000006</v>
      </c>
      <c r="L4743" s="1">
        <v>3.6</v>
      </c>
    </row>
    <row r="4744" spans="1:12" x14ac:dyDescent="0.2">
      <c r="A4744" s="1" t="s">
        <v>16</v>
      </c>
      <c r="B4744" s="1" t="s">
        <v>561</v>
      </c>
      <c r="C4744" s="1" t="s">
        <v>71</v>
      </c>
      <c r="D4744" s="1">
        <v>2018</v>
      </c>
      <c r="E4744" s="1" t="s">
        <v>13</v>
      </c>
      <c r="F4744" s="1" t="s">
        <v>2</v>
      </c>
      <c r="G4744" s="1" t="s">
        <v>1</v>
      </c>
      <c r="H4744" s="1" t="s">
        <v>12</v>
      </c>
      <c r="I4744" s="1">
        <v>0.13511820199999999</v>
      </c>
      <c r="K4744" s="1">
        <v>52.564</v>
      </c>
      <c r="L4744" s="1">
        <v>3.6</v>
      </c>
    </row>
    <row r="4745" spans="1:12" x14ac:dyDescent="0.2">
      <c r="A4745" s="1" t="s">
        <v>6</v>
      </c>
      <c r="B4745" s="1" t="s">
        <v>1250</v>
      </c>
      <c r="C4745" s="1" t="s">
        <v>71</v>
      </c>
      <c r="D4745" s="1">
        <v>2015</v>
      </c>
      <c r="E4745" s="1" t="s">
        <v>922</v>
      </c>
      <c r="F4745" s="1" t="s">
        <v>796</v>
      </c>
      <c r="G4745" s="1" t="s">
        <v>702</v>
      </c>
      <c r="H4745" s="1" t="s">
        <v>7</v>
      </c>
      <c r="I4745" s="1">
        <v>1.6687113999999999E-2</v>
      </c>
      <c r="J4745" s="1">
        <v>16.2</v>
      </c>
      <c r="K4745" s="1">
        <v>96.9726</v>
      </c>
      <c r="L4745" s="1">
        <v>3.5</v>
      </c>
    </row>
    <row r="4746" spans="1:12" x14ac:dyDescent="0.2">
      <c r="A4746" s="1" t="s">
        <v>6</v>
      </c>
      <c r="B4746" s="1" t="s">
        <v>961</v>
      </c>
      <c r="C4746" s="1" t="s">
        <v>14</v>
      </c>
      <c r="D4746" s="1">
        <v>2017</v>
      </c>
      <c r="E4746" s="1" t="s">
        <v>797</v>
      </c>
      <c r="F4746" s="1" t="s">
        <v>796</v>
      </c>
      <c r="G4746" s="1" t="s">
        <v>702</v>
      </c>
      <c r="H4746" s="1" t="s">
        <v>7</v>
      </c>
      <c r="I4746" s="1">
        <v>6.6693436999999994E-2</v>
      </c>
      <c r="J4746" s="1">
        <v>7.6449999999999996</v>
      </c>
      <c r="K4746" s="1">
        <v>42.311199999999999</v>
      </c>
      <c r="L4746" s="1">
        <v>3.5</v>
      </c>
    </row>
    <row r="4747" spans="1:12" x14ac:dyDescent="0.2">
      <c r="A4747" s="1" t="s">
        <v>124</v>
      </c>
      <c r="B4747" s="1" t="s">
        <v>1029</v>
      </c>
      <c r="C4747" s="1" t="s">
        <v>10</v>
      </c>
      <c r="D4747" s="1">
        <v>2022</v>
      </c>
      <c r="E4747" s="1" t="s">
        <v>3</v>
      </c>
      <c r="F4747" s="1" t="s">
        <v>2</v>
      </c>
      <c r="G4747" s="1" t="s">
        <v>1</v>
      </c>
      <c r="H4747" s="1" t="s">
        <v>0</v>
      </c>
      <c r="I4747" s="1">
        <v>0</v>
      </c>
      <c r="J4747" s="1">
        <v>10</v>
      </c>
      <c r="K4747" s="1">
        <v>246.9144</v>
      </c>
      <c r="L4747" s="1">
        <v>3.5</v>
      </c>
    </row>
    <row r="4748" spans="1:12" x14ac:dyDescent="0.2">
      <c r="A4748" s="1" t="s">
        <v>124</v>
      </c>
      <c r="B4748" s="1" t="s">
        <v>586</v>
      </c>
      <c r="C4748" s="1" t="s">
        <v>122</v>
      </c>
      <c r="D4748" s="1">
        <v>2015</v>
      </c>
      <c r="E4748" s="1" t="s">
        <v>922</v>
      </c>
      <c r="F4748" s="1" t="s">
        <v>796</v>
      </c>
      <c r="G4748" s="1" t="s">
        <v>702</v>
      </c>
      <c r="H4748" s="1" t="s">
        <v>7</v>
      </c>
      <c r="I4748" s="1">
        <v>0</v>
      </c>
      <c r="J4748" s="1">
        <v>18.25</v>
      </c>
      <c r="K4748" s="1">
        <v>164.7526</v>
      </c>
      <c r="L4748" s="1">
        <v>3.5</v>
      </c>
    </row>
    <row r="4749" spans="1:12" x14ac:dyDescent="0.2">
      <c r="A4749" s="1" t="s">
        <v>6</v>
      </c>
      <c r="B4749" s="1" t="s">
        <v>79</v>
      </c>
      <c r="C4749" s="1" t="s">
        <v>71</v>
      </c>
      <c r="D4749" s="1">
        <v>2022</v>
      </c>
      <c r="E4749" s="1" t="s">
        <v>3</v>
      </c>
      <c r="F4749" s="1" t="s">
        <v>2</v>
      </c>
      <c r="G4749" s="1" t="s">
        <v>1</v>
      </c>
      <c r="H4749" s="1" t="s">
        <v>0</v>
      </c>
      <c r="I4749" s="1">
        <v>7.3209446999999997E-2</v>
      </c>
      <c r="J4749" s="1">
        <v>13.65</v>
      </c>
      <c r="K4749" s="1">
        <v>197.64259999999999</v>
      </c>
      <c r="L4749" s="1">
        <v>3.5</v>
      </c>
    </row>
    <row r="4750" spans="1:12" x14ac:dyDescent="0.2">
      <c r="A4750" s="1" t="s">
        <v>124</v>
      </c>
      <c r="B4750" s="1" t="s">
        <v>1277</v>
      </c>
      <c r="C4750" s="1" t="s">
        <v>171</v>
      </c>
      <c r="D4750" s="1">
        <v>2016</v>
      </c>
      <c r="E4750" s="1" t="s">
        <v>1114</v>
      </c>
      <c r="F4750" s="1" t="s">
        <v>8</v>
      </c>
      <c r="G4750" s="1" t="s">
        <v>702</v>
      </c>
      <c r="H4750" s="1" t="s">
        <v>7</v>
      </c>
      <c r="I4750" s="1">
        <v>9.9325278000000003E-2</v>
      </c>
      <c r="J4750" s="1">
        <v>13</v>
      </c>
      <c r="K4750" s="1">
        <v>45.405999999999999</v>
      </c>
      <c r="L4750" s="1">
        <v>3.5</v>
      </c>
    </row>
    <row r="4751" spans="1:12" x14ac:dyDescent="0.2">
      <c r="A4751" s="1" t="s">
        <v>6</v>
      </c>
      <c r="B4751" s="1" t="s">
        <v>926</v>
      </c>
      <c r="C4751" s="1" t="s">
        <v>122</v>
      </c>
      <c r="D4751" s="1">
        <v>2014</v>
      </c>
      <c r="E4751" s="1" t="s">
        <v>529</v>
      </c>
      <c r="F4751" s="1" t="s">
        <v>2</v>
      </c>
      <c r="G4751" s="1" t="s">
        <v>528</v>
      </c>
      <c r="H4751" s="1" t="s">
        <v>7</v>
      </c>
      <c r="I4751" s="1">
        <v>6.4565202000000002E-2</v>
      </c>
      <c r="J4751" s="1">
        <v>12.3</v>
      </c>
      <c r="K4751" s="1">
        <v>92.980400000000003</v>
      </c>
      <c r="L4751" s="1">
        <v>3.5</v>
      </c>
    </row>
    <row r="4752" spans="1:12" x14ac:dyDescent="0.2">
      <c r="A4752" s="1" t="s">
        <v>124</v>
      </c>
      <c r="B4752" s="1" t="s">
        <v>394</v>
      </c>
      <c r="C4752" s="1" t="s">
        <v>19</v>
      </c>
      <c r="D4752" s="1">
        <v>2020</v>
      </c>
      <c r="E4752" s="1" t="s">
        <v>919</v>
      </c>
      <c r="F4752" s="1" t="s">
        <v>796</v>
      </c>
      <c r="G4752" s="1" t="s">
        <v>702</v>
      </c>
      <c r="H4752" s="1" t="s">
        <v>7</v>
      </c>
      <c r="I4752" s="1">
        <v>2.1370200999999998E-2</v>
      </c>
      <c r="J4752" s="1">
        <v>20.75</v>
      </c>
      <c r="K4752" s="1">
        <v>153.00239999999999</v>
      </c>
      <c r="L4752" s="1">
        <v>3.5</v>
      </c>
    </row>
    <row r="4753" spans="1:12" x14ac:dyDescent="0.2">
      <c r="A4753" s="1" t="s">
        <v>124</v>
      </c>
      <c r="B4753" s="1" t="s">
        <v>226</v>
      </c>
      <c r="C4753" s="1" t="s">
        <v>10</v>
      </c>
      <c r="D4753" s="1">
        <v>2015</v>
      </c>
      <c r="E4753" s="1" t="s">
        <v>922</v>
      </c>
      <c r="F4753" s="1" t="s">
        <v>796</v>
      </c>
      <c r="G4753" s="1" t="s">
        <v>702</v>
      </c>
      <c r="H4753" s="1" t="s">
        <v>7</v>
      </c>
      <c r="I4753" s="1">
        <v>3.5984104000000003E-2</v>
      </c>
      <c r="J4753" s="1">
        <v>16.2</v>
      </c>
      <c r="K4753" s="1">
        <v>260.62779999999998</v>
      </c>
      <c r="L4753" s="1">
        <v>3.5</v>
      </c>
    </row>
    <row r="4754" spans="1:12" x14ac:dyDescent="0.2">
      <c r="A4754" s="1" t="s">
        <v>124</v>
      </c>
      <c r="B4754" s="1" t="s">
        <v>1412</v>
      </c>
      <c r="C4754" s="1" t="s">
        <v>47</v>
      </c>
      <c r="D4754" s="1">
        <v>2012</v>
      </c>
      <c r="E4754" s="1" t="s">
        <v>9</v>
      </c>
      <c r="F4754" s="1" t="s">
        <v>8</v>
      </c>
      <c r="G4754" s="1" t="s">
        <v>1</v>
      </c>
      <c r="H4754" s="1" t="s">
        <v>7</v>
      </c>
      <c r="I4754" s="1">
        <v>1.0647477000000001E-2</v>
      </c>
      <c r="J4754" s="1">
        <v>6.17</v>
      </c>
      <c r="K4754" s="1">
        <v>66.382599999999996</v>
      </c>
      <c r="L4754" s="1">
        <v>3.5</v>
      </c>
    </row>
    <row r="4755" spans="1:12" x14ac:dyDescent="0.2">
      <c r="A4755" s="1" t="s">
        <v>124</v>
      </c>
      <c r="B4755" s="1" t="s">
        <v>1096</v>
      </c>
      <c r="C4755" s="1" t="s">
        <v>17</v>
      </c>
      <c r="D4755" s="1">
        <v>2016</v>
      </c>
      <c r="E4755" s="1" t="s">
        <v>1114</v>
      </c>
      <c r="F4755" s="1" t="s">
        <v>8</v>
      </c>
      <c r="G4755" s="1" t="s">
        <v>702</v>
      </c>
      <c r="H4755" s="1" t="s">
        <v>7</v>
      </c>
      <c r="I4755" s="1">
        <v>5.5390121E-2</v>
      </c>
      <c r="J4755" s="1">
        <v>7.5750000000000002</v>
      </c>
      <c r="K4755" s="1">
        <v>195.27680000000001</v>
      </c>
      <c r="L4755" s="1">
        <v>3.5</v>
      </c>
    </row>
    <row r="4756" spans="1:12" x14ac:dyDescent="0.2">
      <c r="A4756" s="1" t="s">
        <v>124</v>
      </c>
      <c r="B4756" s="1" t="s">
        <v>421</v>
      </c>
      <c r="C4756" s="1" t="s">
        <v>47</v>
      </c>
      <c r="D4756" s="1">
        <v>2016</v>
      </c>
      <c r="E4756" s="1" t="s">
        <v>1114</v>
      </c>
      <c r="F4756" s="1" t="s">
        <v>8</v>
      </c>
      <c r="G4756" s="1" t="s">
        <v>702</v>
      </c>
      <c r="H4756" s="1" t="s">
        <v>7</v>
      </c>
      <c r="I4756" s="1">
        <v>3.3088472000000001E-2</v>
      </c>
      <c r="J4756" s="1">
        <v>19.350000000000001</v>
      </c>
      <c r="K4756" s="1">
        <v>175.47380000000001</v>
      </c>
      <c r="L4756" s="1">
        <v>3.5</v>
      </c>
    </row>
    <row r="4757" spans="1:12" x14ac:dyDescent="0.2">
      <c r="A4757" s="1" t="s">
        <v>6</v>
      </c>
      <c r="B4757" s="1" t="s">
        <v>1506</v>
      </c>
      <c r="C4757" s="1" t="s">
        <v>25</v>
      </c>
      <c r="D4757" s="1">
        <v>2022</v>
      </c>
      <c r="E4757" s="1" t="s">
        <v>3</v>
      </c>
      <c r="F4757" s="1" t="s">
        <v>2</v>
      </c>
      <c r="G4757" s="1" t="s">
        <v>1</v>
      </c>
      <c r="H4757" s="1" t="s">
        <v>0</v>
      </c>
      <c r="I4757" s="1">
        <v>0.15412025200000001</v>
      </c>
      <c r="J4757" s="1">
        <v>7.84</v>
      </c>
      <c r="K4757" s="1">
        <v>51.935000000000002</v>
      </c>
      <c r="L4757" s="1">
        <v>3.5</v>
      </c>
    </row>
    <row r="4758" spans="1:12" x14ac:dyDescent="0.2">
      <c r="A4758" s="1" t="s">
        <v>124</v>
      </c>
      <c r="B4758" s="1" t="s">
        <v>234</v>
      </c>
      <c r="C4758" s="1" t="s">
        <v>10</v>
      </c>
      <c r="D4758" s="1">
        <v>2016</v>
      </c>
      <c r="E4758" s="1" t="s">
        <v>1114</v>
      </c>
      <c r="F4758" s="1" t="s">
        <v>8</v>
      </c>
      <c r="G4758" s="1" t="s">
        <v>702</v>
      </c>
      <c r="H4758" s="1" t="s">
        <v>7</v>
      </c>
      <c r="I4758" s="1">
        <v>3.5747521999999997E-2</v>
      </c>
      <c r="J4758" s="1">
        <v>10.895</v>
      </c>
      <c r="K4758" s="1">
        <v>133.6284</v>
      </c>
      <c r="L4758" s="1">
        <v>3.5</v>
      </c>
    </row>
    <row r="4759" spans="1:12" x14ac:dyDescent="0.2">
      <c r="A4759" s="1" t="s">
        <v>6</v>
      </c>
      <c r="B4759" s="1" t="s">
        <v>706</v>
      </c>
      <c r="C4759" s="1" t="s">
        <v>71</v>
      </c>
      <c r="D4759" s="1">
        <v>2014</v>
      </c>
      <c r="E4759" s="1" t="s">
        <v>529</v>
      </c>
      <c r="F4759" s="1" t="s">
        <v>2</v>
      </c>
      <c r="G4759" s="1" t="s">
        <v>528</v>
      </c>
      <c r="H4759" s="1" t="s">
        <v>7</v>
      </c>
      <c r="I4759" s="1">
        <v>0</v>
      </c>
      <c r="J4759" s="1">
        <v>6.6349999999999998</v>
      </c>
      <c r="K4759" s="1">
        <v>39.750599999999999</v>
      </c>
      <c r="L4759" s="1">
        <v>3.5</v>
      </c>
    </row>
    <row r="4760" spans="1:12" x14ac:dyDescent="0.2">
      <c r="A4760" s="1" t="s">
        <v>124</v>
      </c>
      <c r="B4760" s="1" t="s">
        <v>487</v>
      </c>
      <c r="C4760" s="1" t="s">
        <v>17</v>
      </c>
      <c r="D4760" s="1">
        <v>2011</v>
      </c>
      <c r="E4760" s="1" t="s">
        <v>703</v>
      </c>
      <c r="F4760" s="1" t="s">
        <v>2</v>
      </c>
      <c r="G4760" s="1" t="s">
        <v>1</v>
      </c>
      <c r="H4760" s="1" t="s">
        <v>701</v>
      </c>
      <c r="I4760" s="1">
        <v>0.29788371200000002</v>
      </c>
      <c r="J4760" s="1">
        <v>18.100000000000001</v>
      </c>
      <c r="K4760" s="1">
        <v>156.72880000000001</v>
      </c>
      <c r="L4760" s="1">
        <v>3.5</v>
      </c>
    </row>
    <row r="4761" spans="1:12" x14ac:dyDescent="0.2">
      <c r="A4761" s="1" t="s">
        <v>6</v>
      </c>
      <c r="B4761" s="1" t="s">
        <v>1199</v>
      </c>
      <c r="C4761" s="1" t="s">
        <v>14</v>
      </c>
      <c r="D4761" s="1">
        <v>2017</v>
      </c>
      <c r="E4761" s="1" t="s">
        <v>797</v>
      </c>
      <c r="F4761" s="1" t="s">
        <v>796</v>
      </c>
      <c r="G4761" s="1" t="s">
        <v>702</v>
      </c>
      <c r="H4761" s="1" t="s">
        <v>7</v>
      </c>
      <c r="I4761" s="1">
        <v>7.6705947999999996E-2</v>
      </c>
      <c r="J4761" s="1">
        <v>11.8</v>
      </c>
      <c r="K4761" s="1">
        <v>34.755800000000001</v>
      </c>
      <c r="L4761" s="1">
        <v>3.5</v>
      </c>
    </row>
    <row r="4762" spans="1:12" x14ac:dyDescent="0.2">
      <c r="A4762" s="1" t="s">
        <v>124</v>
      </c>
      <c r="B4762" s="1" t="s">
        <v>1027</v>
      </c>
      <c r="C4762" s="1" t="s">
        <v>10</v>
      </c>
      <c r="D4762" s="1">
        <v>2014</v>
      </c>
      <c r="E4762" s="1" t="s">
        <v>529</v>
      </c>
      <c r="F4762" s="1" t="s">
        <v>2</v>
      </c>
      <c r="G4762" s="1" t="s">
        <v>528</v>
      </c>
      <c r="H4762" s="1" t="s">
        <v>7</v>
      </c>
      <c r="I4762" s="1">
        <v>4.9677651000000003E-2</v>
      </c>
      <c r="J4762" s="1">
        <v>10.8</v>
      </c>
      <c r="K4762" s="1">
        <v>245.9144</v>
      </c>
      <c r="L4762" s="1">
        <v>3.5</v>
      </c>
    </row>
    <row r="4763" spans="1:12" x14ac:dyDescent="0.2">
      <c r="A4763" s="1" t="s">
        <v>295</v>
      </c>
      <c r="B4763" s="1" t="s">
        <v>209</v>
      </c>
      <c r="C4763" s="1" t="s">
        <v>4</v>
      </c>
      <c r="D4763" s="1">
        <v>2014</v>
      </c>
      <c r="E4763" s="1" t="s">
        <v>529</v>
      </c>
      <c r="F4763" s="1" t="s">
        <v>2</v>
      </c>
      <c r="G4763" s="1" t="s">
        <v>528</v>
      </c>
      <c r="H4763" s="1" t="s">
        <v>7</v>
      </c>
      <c r="I4763" s="1">
        <v>0</v>
      </c>
      <c r="J4763" s="1">
        <v>11.395</v>
      </c>
      <c r="K4763" s="1">
        <v>151.67080000000001</v>
      </c>
      <c r="L4763" s="1">
        <v>3.5</v>
      </c>
    </row>
    <row r="4764" spans="1:12" x14ac:dyDescent="0.2">
      <c r="A4764" s="1" t="s">
        <v>124</v>
      </c>
      <c r="B4764" s="1" t="s">
        <v>411</v>
      </c>
      <c r="C4764" s="1" t="s">
        <v>14</v>
      </c>
      <c r="D4764" s="1">
        <v>2017</v>
      </c>
      <c r="E4764" s="1" t="s">
        <v>797</v>
      </c>
      <c r="F4764" s="1" t="s">
        <v>796</v>
      </c>
      <c r="G4764" s="1" t="s">
        <v>702</v>
      </c>
      <c r="H4764" s="1" t="s">
        <v>7</v>
      </c>
      <c r="I4764" s="1">
        <v>5.9341019000000002E-2</v>
      </c>
      <c r="J4764" s="1">
        <v>7.76</v>
      </c>
      <c r="K4764" s="1">
        <v>99.77</v>
      </c>
      <c r="L4764" s="1">
        <v>3.5</v>
      </c>
    </row>
    <row r="4765" spans="1:12" x14ac:dyDescent="0.2">
      <c r="A4765" s="1" t="s">
        <v>124</v>
      </c>
      <c r="B4765" s="1" t="s">
        <v>598</v>
      </c>
      <c r="C4765" s="1" t="s">
        <v>14</v>
      </c>
      <c r="D4765" s="1">
        <v>2016</v>
      </c>
      <c r="E4765" s="1" t="s">
        <v>1114</v>
      </c>
      <c r="F4765" s="1" t="s">
        <v>8</v>
      </c>
      <c r="G4765" s="1" t="s">
        <v>702</v>
      </c>
      <c r="H4765" s="1" t="s">
        <v>7</v>
      </c>
      <c r="I4765" s="1">
        <v>4.5047439000000002E-2</v>
      </c>
      <c r="J4765" s="1">
        <v>16.75</v>
      </c>
      <c r="K4765" s="1">
        <v>186.4556</v>
      </c>
      <c r="L4765" s="1">
        <v>3.5</v>
      </c>
    </row>
    <row r="4766" spans="1:12" x14ac:dyDescent="0.2">
      <c r="A4766" s="1" t="s">
        <v>124</v>
      </c>
      <c r="B4766" s="1" t="s">
        <v>1217</v>
      </c>
      <c r="C4766" s="1" t="s">
        <v>171</v>
      </c>
      <c r="D4766" s="1">
        <v>2014</v>
      </c>
      <c r="E4766" s="1" t="s">
        <v>529</v>
      </c>
      <c r="F4766" s="1" t="s">
        <v>2</v>
      </c>
      <c r="G4766" s="1" t="s">
        <v>528</v>
      </c>
      <c r="H4766" s="1" t="s">
        <v>7</v>
      </c>
      <c r="I4766" s="1">
        <v>5.9736199999999998E-3</v>
      </c>
      <c r="J4766" s="1">
        <v>6.36</v>
      </c>
      <c r="K4766" s="1">
        <v>164.55260000000001</v>
      </c>
      <c r="L4766" s="1">
        <v>3.5</v>
      </c>
    </row>
    <row r="4767" spans="1:12" x14ac:dyDescent="0.2">
      <c r="A4767" s="1" t="s">
        <v>124</v>
      </c>
      <c r="B4767" s="1" t="s">
        <v>648</v>
      </c>
      <c r="C4767" s="1" t="s">
        <v>10</v>
      </c>
      <c r="D4767" s="1">
        <v>2016</v>
      </c>
      <c r="E4767" s="1" t="s">
        <v>1114</v>
      </c>
      <c r="F4767" s="1" t="s">
        <v>8</v>
      </c>
      <c r="G4767" s="1" t="s">
        <v>702</v>
      </c>
      <c r="H4767" s="1" t="s">
        <v>7</v>
      </c>
      <c r="I4767" s="1">
        <v>0.173516063</v>
      </c>
      <c r="J4767" s="1">
        <v>11.5</v>
      </c>
      <c r="K4767" s="1">
        <v>128.1652</v>
      </c>
      <c r="L4767" s="1">
        <v>3.5</v>
      </c>
    </row>
    <row r="4768" spans="1:12" x14ac:dyDescent="0.2">
      <c r="A4768" s="1" t="s">
        <v>6</v>
      </c>
      <c r="B4768" s="1" t="s">
        <v>102</v>
      </c>
      <c r="C4768" s="1" t="s">
        <v>25</v>
      </c>
      <c r="D4768" s="1">
        <v>2018</v>
      </c>
      <c r="E4768" s="1" t="s">
        <v>1195</v>
      </c>
      <c r="F4768" s="1" t="s">
        <v>8</v>
      </c>
      <c r="G4768" s="1" t="s">
        <v>702</v>
      </c>
      <c r="H4768" s="1" t="s">
        <v>701</v>
      </c>
      <c r="I4768" s="1">
        <v>2.5795769999999999E-2</v>
      </c>
      <c r="K4768" s="1">
        <v>88.417199999999994</v>
      </c>
      <c r="L4768" s="1">
        <v>3.5</v>
      </c>
    </row>
    <row r="4769" spans="1:12" x14ac:dyDescent="0.2">
      <c r="A4769" s="1" t="s">
        <v>124</v>
      </c>
      <c r="B4769" s="1" t="s">
        <v>882</v>
      </c>
      <c r="C4769" s="1" t="s">
        <v>216</v>
      </c>
      <c r="D4769" s="1">
        <v>2011</v>
      </c>
      <c r="E4769" s="1" t="s">
        <v>703</v>
      </c>
      <c r="F4769" s="1" t="s">
        <v>2</v>
      </c>
      <c r="G4769" s="1" t="s">
        <v>1</v>
      </c>
      <c r="H4769" s="1" t="s">
        <v>701</v>
      </c>
      <c r="I4769" s="1">
        <v>0.20529482700000001</v>
      </c>
      <c r="J4769" s="1">
        <v>4.6100000000000003</v>
      </c>
      <c r="K4769" s="1">
        <v>172.83959999999999</v>
      </c>
      <c r="L4769" s="1">
        <v>3.5</v>
      </c>
    </row>
    <row r="4770" spans="1:12" x14ac:dyDescent="0.2">
      <c r="A4770" s="1" t="s">
        <v>124</v>
      </c>
      <c r="B4770" s="1" t="s">
        <v>1108</v>
      </c>
      <c r="C4770" s="1" t="s">
        <v>28</v>
      </c>
      <c r="D4770" s="1">
        <v>2012</v>
      </c>
      <c r="E4770" s="1" t="s">
        <v>9</v>
      </c>
      <c r="F4770" s="1" t="s">
        <v>8</v>
      </c>
      <c r="G4770" s="1" t="s">
        <v>1</v>
      </c>
      <c r="H4770" s="1" t="s">
        <v>7</v>
      </c>
      <c r="I4770" s="1">
        <v>8.5085743000000005E-2</v>
      </c>
      <c r="J4770" s="1">
        <v>9.6</v>
      </c>
      <c r="K4770" s="1">
        <v>105.128</v>
      </c>
      <c r="L4770" s="1">
        <v>3.5</v>
      </c>
    </row>
    <row r="4771" spans="1:12" x14ac:dyDescent="0.2">
      <c r="A4771" s="1" t="s">
        <v>124</v>
      </c>
      <c r="B4771" s="1" t="s">
        <v>266</v>
      </c>
      <c r="C4771" s="1" t="s">
        <v>17</v>
      </c>
      <c r="D4771" s="1">
        <v>2012</v>
      </c>
      <c r="E4771" s="1" t="s">
        <v>9</v>
      </c>
      <c r="F4771" s="1" t="s">
        <v>8</v>
      </c>
      <c r="G4771" s="1" t="s">
        <v>1</v>
      </c>
      <c r="H4771" s="1" t="s">
        <v>7</v>
      </c>
      <c r="I4771" s="1">
        <v>5.3553794000000002E-2</v>
      </c>
      <c r="J4771" s="1">
        <v>6.42</v>
      </c>
      <c r="K4771" s="1">
        <v>178.6002</v>
      </c>
      <c r="L4771" s="1">
        <v>3.5</v>
      </c>
    </row>
    <row r="4772" spans="1:12" x14ac:dyDescent="0.2">
      <c r="A4772" s="1" t="s">
        <v>124</v>
      </c>
      <c r="B4772" s="1" t="s">
        <v>444</v>
      </c>
      <c r="C4772" s="1" t="s">
        <v>171</v>
      </c>
      <c r="D4772" s="1">
        <v>2012</v>
      </c>
      <c r="E4772" s="1" t="s">
        <v>9</v>
      </c>
      <c r="F4772" s="1" t="s">
        <v>8</v>
      </c>
      <c r="G4772" s="1" t="s">
        <v>1</v>
      </c>
      <c r="H4772" s="1" t="s">
        <v>7</v>
      </c>
      <c r="I4772" s="1">
        <v>9.2927148000000001E-2</v>
      </c>
      <c r="J4772" s="1">
        <v>7.39</v>
      </c>
      <c r="K4772" s="1">
        <v>249.50659999999999</v>
      </c>
      <c r="L4772" s="1">
        <v>3.5</v>
      </c>
    </row>
    <row r="4773" spans="1:12" x14ac:dyDescent="0.2">
      <c r="A4773" s="1" t="s">
        <v>124</v>
      </c>
      <c r="B4773" s="1" t="s">
        <v>434</v>
      </c>
      <c r="C4773" s="1" t="s">
        <v>171</v>
      </c>
      <c r="D4773" s="1">
        <v>2012</v>
      </c>
      <c r="E4773" s="1" t="s">
        <v>9</v>
      </c>
      <c r="F4773" s="1" t="s">
        <v>8</v>
      </c>
      <c r="G4773" s="1" t="s">
        <v>1</v>
      </c>
      <c r="H4773" s="1" t="s">
        <v>7</v>
      </c>
      <c r="I4773" s="1">
        <v>3.5204318999999998E-2</v>
      </c>
      <c r="J4773" s="1">
        <v>15.35</v>
      </c>
      <c r="K4773" s="1">
        <v>122.873</v>
      </c>
      <c r="L4773" s="1">
        <v>3.5</v>
      </c>
    </row>
    <row r="4774" spans="1:12" x14ac:dyDescent="0.2">
      <c r="A4774" s="1" t="s">
        <v>124</v>
      </c>
      <c r="B4774" s="1" t="s">
        <v>616</v>
      </c>
      <c r="C4774" s="1" t="s">
        <v>171</v>
      </c>
      <c r="D4774" s="1">
        <v>2012</v>
      </c>
      <c r="E4774" s="1" t="s">
        <v>9</v>
      </c>
      <c r="F4774" s="1" t="s">
        <v>8</v>
      </c>
      <c r="G4774" s="1" t="s">
        <v>1</v>
      </c>
      <c r="H4774" s="1" t="s">
        <v>7</v>
      </c>
      <c r="I4774" s="1">
        <v>0.112495847</v>
      </c>
      <c r="J4774" s="1">
        <v>20.2</v>
      </c>
      <c r="K4774" s="1">
        <v>124.4046</v>
      </c>
      <c r="L4774" s="1">
        <v>3.5</v>
      </c>
    </row>
    <row r="4775" spans="1:12" x14ac:dyDescent="0.2">
      <c r="A4775" s="1" t="s">
        <v>124</v>
      </c>
      <c r="B4775" s="1" t="s">
        <v>414</v>
      </c>
      <c r="C4775" s="1" t="s">
        <v>165</v>
      </c>
      <c r="D4775" s="1">
        <v>2012</v>
      </c>
      <c r="E4775" s="1" t="s">
        <v>9</v>
      </c>
      <c r="F4775" s="1" t="s">
        <v>8</v>
      </c>
      <c r="G4775" s="1" t="s">
        <v>1</v>
      </c>
      <c r="H4775" s="1" t="s">
        <v>7</v>
      </c>
      <c r="I4775" s="1">
        <v>3.3997473E-2</v>
      </c>
      <c r="J4775" s="1">
        <v>18.5</v>
      </c>
      <c r="K4775" s="1">
        <v>129.92840000000001</v>
      </c>
      <c r="L4775" s="1">
        <v>3.5</v>
      </c>
    </row>
    <row r="4776" spans="1:12" x14ac:dyDescent="0.2">
      <c r="A4776" s="1" t="s">
        <v>124</v>
      </c>
      <c r="B4776" s="1" t="s">
        <v>519</v>
      </c>
      <c r="C4776" s="1" t="s">
        <v>14</v>
      </c>
      <c r="D4776" s="1">
        <v>2012</v>
      </c>
      <c r="E4776" s="1" t="s">
        <v>9</v>
      </c>
      <c r="F4776" s="1" t="s">
        <v>8</v>
      </c>
      <c r="G4776" s="1" t="s">
        <v>1</v>
      </c>
      <c r="H4776" s="1" t="s">
        <v>7</v>
      </c>
      <c r="I4776" s="1">
        <v>0.13744120100000001</v>
      </c>
      <c r="J4776" s="1">
        <v>12.85</v>
      </c>
      <c r="K4776" s="1">
        <v>157.66300000000001</v>
      </c>
      <c r="L4776" s="1">
        <v>3.5</v>
      </c>
    </row>
    <row r="4777" spans="1:12" x14ac:dyDescent="0.2">
      <c r="A4777" s="1" t="s">
        <v>124</v>
      </c>
      <c r="B4777" s="1" t="s">
        <v>592</v>
      </c>
      <c r="C4777" s="1" t="s">
        <v>19</v>
      </c>
      <c r="D4777" s="1">
        <v>2012</v>
      </c>
      <c r="E4777" s="1" t="s">
        <v>9</v>
      </c>
      <c r="F4777" s="1" t="s">
        <v>8</v>
      </c>
      <c r="G4777" s="1" t="s">
        <v>1</v>
      </c>
      <c r="H4777" s="1" t="s">
        <v>7</v>
      </c>
      <c r="I4777" s="1">
        <v>4.9155769000000002E-2</v>
      </c>
      <c r="J4777" s="1">
        <v>15</v>
      </c>
      <c r="K4777" s="1">
        <v>65.216800000000006</v>
      </c>
      <c r="L4777" s="1">
        <v>3.5</v>
      </c>
    </row>
    <row r="4778" spans="1:12" x14ac:dyDescent="0.2">
      <c r="A4778" s="1" t="s">
        <v>6</v>
      </c>
      <c r="B4778" s="1" t="s">
        <v>109</v>
      </c>
      <c r="C4778" s="1" t="s">
        <v>108</v>
      </c>
      <c r="D4778" s="1">
        <v>2012</v>
      </c>
      <c r="E4778" s="1" t="s">
        <v>9</v>
      </c>
      <c r="F4778" s="1" t="s">
        <v>8</v>
      </c>
      <c r="G4778" s="1" t="s">
        <v>1</v>
      </c>
      <c r="H4778" s="1" t="s">
        <v>7</v>
      </c>
      <c r="I4778" s="1">
        <v>6.6352551999999995E-2</v>
      </c>
      <c r="J4778" s="1">
        <v>16.5</v>
      </c>
      <c r="K4778" s="1">
        <v>181.22919999999999</v>
      </c>
      <c r="L4778" s="1">
        <v>3.5</v>
      </c>
    </row>
    <row r="4779" spans="1:12" x14ac:dyDescent="0.2">
      <c r="A4779" s="1" t="s">
        <v>6</v>
      </c>
      <c r="B4779" s="1" t="s">
        <v>76</v>
      </c>
      <c r="C4779" s="1" t="s">
        <v>71</v>
      </c>
      <c r="D4779" s="1">
        <v>2012</v>
      </c>
      <c r="E4779" s="1" t="s">
        <v>9</v>
      </c>
      <c r="F4779" s="1" t="s">
        <v>8</v>
      </c>
      <c r="G4779" s="1" t="s">
        <v>1</v>
      </c>
      <c r="H4779" s="1" t="s">
        <v>7</v>
      </c>
      <c r="I4779" s="1">
        <v>6.6279831999999997E-2</v>
      </c>
      <c r="J4779" s="1">
        <v>15.15</v>
      </c>
      <c r="K4779" s="1">
        <v>147.876</v>
      </c>
      <c r="L4779" s="1">
        <v>3.5</v>
      </c>
    </row>
    <row r="4780" spans="1:12" x14ac:dyDescent="0.2">
      <c r="A4780" s="1" t="s">
        <v>6</v>
      </c>
      <c r="B4780" s="1" t="s">
        <v>69</v>
      </c>
      <c r="C4780" s="1" t="s">
        <v>10</v>
      </c>
      <c r="D4780" s="1">
        <v>2012</v>
      </c>
      <c r="E4780" s="1" t="s">
        <v>9</v>
      </c>
      <c r="F4780" s="1" t="s">
        <v>8</v>
      </c>
      <c r="G4780" s="1" t="s">
        <v>1</v>
      </c>
      <c r="H4780" s="1" t="s">
        <v>7</v>
      </c>
      <c r="I4780" s="1">
        <v>5.8918843999999998E-2</v>
      </c>
      <c r="J4780" s="1">
        <v>10.3</v>
      </c>
      <c r="K4780" s="1">
        <v>191.65299999999999</v>
      </c>
      <c r="L4780" s="1">
        <v>3.5</v>
      </c>
    </row>
    <row r="4781" spans="1:12" x14ac:dyDescent="0.2">
      <c r="A4781" s="1" t="s">
        <v>6</v>
      </c>
      <c r="B4781" s="1" t="s">
        <v>938</v>
      </c>
      <c r="C4781" s="1" t="s">
        <v>10</v>
      </c>
      <c r="D4781" s="1">
        <v>2012</v>
      </c>
      <c r="E4781" s="1" t="s">
        <v>9</v>
      </c>
      <c r="F4781" s="1" t="s">
        <v>8</v>
      </c>
      <c r="G4781" s="1" t="s">
        <v>1</v>
      </c>
      <c r="H4781" s="1" t="s">
        <v>7</v>
      </c>
      <c r="I4781" s="1">
        <v>0.159968994</v>
      </c>
      <c r="J4781" s="1">
        <v>13.5</v>
      </c>
      <c r="K4781" s="1">
        <v>147.61019999999999</v>
      </c>
      <c r="L4781" s="1">
        <v>3.5</v>
      </c>
    </row>
    <row r="4782" spans="1:12" x14ac:dyDescent="0.2">
      <c r="A4782" s="1" t="s">
        <v>6</v>
      </c>
      <c r="B4782" s="1" t="s">
        <v>1477</v>
      </c>
      <c r="C4782" s="1" t="s">
        <v>14</v>
      </c>
      <c r="D4782" s="1">
        <v>2012</v>
      </c>
      <c r="E4782" s="1" t="s">
        <v>9</v>
      </c>
      <c r="F4782" s="1" t="s">
        <v>8</v>
      </c>
      <c r="G4782" s="1" t="s">
        <v>1</v>
      </c>
      <c r="H4782" s="1" t="s">
        <v>7</v>
      </c>
      <c r="I4782" s="1">
        <v>0.123620492</v>
      </c>
      <c r="J4782" s="1">
        <v>6.67</v>
      </c>
      <c r="K4782" s="1">
        <v>90.051400000000001</v>
      </c>
      <c r="L4782" s="1">
        <v>3.5</v>
      </c>
    </row>
    <row r="4783" spans="1:12" x14ac:dyDescent="0.2">
      <c r="A4783" s="1" t="s">
        <v>6</v>
      </c>
      <c r="B4783" s="1" t="s">
        <v>327</v>
      </c>
      <c r="C4783" s="1" t="s">
        <v>14</v>
      </c>
      <c r="D4783" s="1">
        <v>2012</v>
      </c>
      <c r="E4783" s="1" t="s">
        <v>9</v>
      </c>
      <c r="F4783" s="1" t="s">
        <v>8</v>
      </c>
      <c r="G4783" s="1" t="s">
        <v>1</v>
      </c>
      <c r="H4783" s="1" t="s">
        <v>7</v>
      </c>
      <c r="I4783" s="1">
        <v>3.4043503000000003E-2</v>
      </c>
      <c r="J4783" s="1">
        <v>7.81</v>
      </c>
      <c r="K4783" s="1">
        <v>168.7158</v>
      </c>
      <c r="L4783" s="1">
        <v>3.5</v>
      </c>
    </row>
    <row r="4784" spans="1:12" x14ac:dyDescent="0.2">
      <c r="A4784" s="1" t="s">
        <v>6</v>
      </c>
      <c r="B4784" s="1" t="s">
        <v>1472</v>
      </c>
      <c r="C4784" s="1" t="s">
        <v>14</v>
      </c>
      <c r="D4784" s="1">
        <v>2012</v>
      </c>
      <c r="E4784" s="1" t="s">
        <v>9</v>
      </c>
      <c r="F4784" s="1" t="s">
        <v>8</v>
      </c>
      <c r="G4784" s="1" t="s">
        <v>1</v>
      </c>
      <c r="H4784" s="1" t="s">
        <v>7</v>
      </c>
      <c r="I4784" s="1">
        <v>7.8526225000000005E-2</v>
      </c>
      <c r="J4784" s="1">
        <v>8.51</v>
      </c>
      <c r="K4784" s="1">
        <v>173.54220000000001</v>
      </c>
      <c r="L4784" s="1">
        <v>3.5</v>
      </c>
    </row>
    <row r="4785" spans="1:12" x14ac:dyDescent="0.2">
      <c r="A4785" s="1" t="s">
        <v>124</v>
      </c>
      <c r="B4785" s="1" t="s">
        <v>1041</v>
      </c>
      <c r="C4785" s="1" t="s">
        <v>71</v>
      </c>
      <c r="D4785" s="1">
        <v>2018</v>
      </c>
      <c r="E4785" s="1" t="s">
        <v>1195</v>
      </c>
      <c r="F4785" s="1" t="s">
        <v>8</v>
      </c>
      <c r="G4785" s="1" t="s">
        <v>702</v>
      </c>
      <c r="H4785" s="1" t="s">
        <v>701</v>
      </c>
      <c r="I4785" s="1">
        <v>1.2865901000000001E-2</v>
      </c>
      <c r="K4785" s="1">
        <v>59.3536</v>
      </c>
      <c r="L4785" s="1">
        <v>3.5</v>
      </c>
    </row>
    <row r="4786" spans="1:12" x14ac:dyDescent="0.2">
      <c r="A4786" s="1" t="s">
        <v>124</v>
      </c>
      <c r="B4786" s="1" t="s">
        <v>1505</v>
      </c>
      <c r="C4786" s="1" t="s">
        <v>14</v>
      </c>
      <c r="D4786" s="1">
        <v>2018</v>
      </c>
      <c r="E4786" s="1" t="s">
        <v>1195</v>
      </c>
      <c r="F4786" s="1" t="s">
        <v>8</v>
      </c>
      <c r="G4786" s="1" t="s">
        <v>702</v>
      </c>
      <c r="H4786" s="1" t="s">
        <v>701</v>
      </c>
      <c r="I4786" s="1">
        <v>4.4122209000000003E-2</v>
      </c>
      <c r="K4786" s="1">
        <v>173.80539999999999</v>
      </c>
      <c r="L4786" s="1">
        <v>3.5</v>
      </c>
    </row>
    <row r="4787" spans="1:12" x14ac:dyDescent="0.2">
      <c r="A4787" s="1" t="s">
        <v>6</v>
      </c>
      <c r="B4787" s="1" t="s">
        <v>1242</v>
      </c>
      <c r="C4787" s="1" t="s">
        <v>47</v>
      </c>
      <c r="D4787" s="1">
        <v>2018</v>
      </c>
      <c r="E4787" s="1" t="s">
        <v>1195</v>
      </c>
      <c r="F4787" s="1" t="s">
        <v>8</v>
      </c>
      <c r="G4787" s="1" t="s">
        <v>702</v>
      </c>
      <c r="H4787" s="1" t="s">
        <v>701</v>
      </c>
      <c r="I4787" s="1">
        <v>0</v>
      </c>
      <c r="K4787" s="1">
        <v>98.2042</v>
      </c>
      <c r="L4787" s="1">
        <v>3.5</v>
      </c>
    </row>
    <row r="4788" spans="1:12" x14ac:dyDescent="0.2">
      <c r="A4788" s="1" t="s">
        <v>6</v>
      </c>
      <c r="B4788" s="1" t="s">
        <v>715</v>
      </c>
      <c r="C4788" s="1" t="s">
        <v>19</v>
      </c>
      <c r="D4788" s="1">
        <v>2018</v>
      </c>
      <c r="E4788" s="1" t="s">
        <v>1195</v>
      </c>
      <c r="F4788" s="1" t="s">
        <v>8</v>
      </c>
      <c r="G4788" s="1" t="s">
        <v>702</v>
      </c>
      <c r="H4788" s="1" t="s">
        <v>701</v>
      </c>
      <c r="I4788" s="1">
        <v>6.9909187999999997E-2</v>
      </c>
      <c r="K4788" s="1">
        <v>163.2868</v>
      </c>
      <c r="L4788" s="1">
        <v>3.5</v>
      </c>
    </row>
    <row r="4789" spans="1:12" x14ac:dyDescent="0.2">
      <c r="A4789" s="1" t="s">
        <v>124</v>
      </c>
      <c r="B4789" s="1" t="s">
        <v>915</v>
      </c>
      <c r="C4789" s="1" t="s">
        <v>28</v>
      </c>
      <c r="D4789" s="1">
        <v>2016</v>
      </c>
      <c r="E4789" s="1" t="s">
        <v>1114</v>
      </c>
      <c r="F4789" s="1" t="s">
        <v>8</v>
      </c>
      <c r="G4789" s="1" t="s">
        <v>702</v>
      </c>
      <c r="H4789" s="1" t="s">
        <v>7</v>
      </c>
      <c r="I4789" s="1">
        <v>0.17621566499999999</v>
      </c>
      <c r="J4789" s="1">
        <v>11.1</v>
      </c>
      <c r="K4789" s="1">
        <v>158.8604</v>
      </c>
      <c r="L4789" s="1">
        <v>3.5</v>
      </c>
    </row>
    <row r="4790" spans="1:12" x14ac:dyDescent="0.2">
      <c r="A4790" s="1" t="s">
        <v>124</v>
      </c>
      <c r="B4790" s="1" t="s">
        <v>893</v>
      </c>
      <c r="C4790" s="1" t="s">
        <v>71</v>
      </c>
      <c r="D4790" s="1">
        <v>2016</v>
      </c>
      <c r="E4790" s="1" t="s">
        <v>1114</v>
      </c>
      <c r="F4790" s="1" t="s">
        <v>8</v>
      </c>
      <c r="G4790" s="1" t="s">
        <v>702</v>
      </c>
      <c r="H4790" s="1" t="s">
        <v>7</v>
      </c>
      <c r="I4790" s="1">
        <v>0.11192342199999999</v>
      </c>
      <c r="J4790" s="1">
        <v>19</v>
      </c>
      <c r="K4790" s="1">
        <v>106.5622</v>
      </c>
      <c r="L4790" s="1">
        <v>3.5</v>
      </c>
    </row>
    <row r="4791" spans="1:12" x14ac:dyDescent="0.2">
      <c r="A4791" s="1" t="s">
        <v>124</v>
      </c>
      <c r="B4791" s="1" t="s">
        <v>1030</v>
      </c>
      <c r="C4791" s="1" t="s">
        <v>10</v>
      </c>
      <c r="D4791" s="1">
        <v>2016</v>
      </c>
      <c r="E4791" s="1" t="s">
        <v>1114</v>
      </c>
      <c r="F4791" s="1" t="s">
        <v>8</v>
      </c>
      <c r="G4791" s="1" t="s">
        <v>702</v>
      </c>
      <c r="H4791" s="1" t="s">
        <v>7</v>
      </c>
      <c r="I4791" s="1">
        <v>3.8729056999999997E-2</v>
      </c>
      <c r="J4791" s="1">
        <v>8.1850000000000005</v>
      </c>
      <c r="K4791" s="1">
        <v>117.1808</v>
      </c>
      <c r="L4791" s="1">
        <v>3.5</v>
      </c>
    </row>
    <row r="4792" spans="1:12" x14ac:dyDescent="0.2">
      <c r="A4792" s="1" t="s">
        <v>124</v>
      </c>
      <c r="B4792" s="1" t="s">
        <v>1424</v>
      </c>
      <c r="C4792" s="1" t="s">
        <v>10</v>
      </c>
      <c r="D4792" s="1">
        <v>2016</v>
      </c>
      <c r="E4792" s="1" t="s">
        <v>1114</v>
      </c>
      <c r="F4792" s="1" t="s">
        <v>8</v>
      </c>
      <c r="G4792" s="1" t="s">
        <v>702</v>
      </c>
      <c r="H4792" s="1" t="s">
        <v>7</v>
      </c>
      <c r="I4792" s="1">
        <v>8.7647860000000001E-3</v>
      </c>
      <c r="J4792" s="1">
        <v>9.2100000000000009</v>
      </c>
      <c r="K4792" s="1">
        <v>123.1414</v>
      </c>
      <c r="L4792" s="1">
        <v>3.5</v>
      </c>
    </row>
    <row r="4793" spans="1:12" x14ac:dyDescent="0.2">
      <c r="A4793" s="1" t="s">
        <v>124</v>
      </c>
      <c r="B4793" s="1" t="s">
        <v>641</v>
      </c>
      <c r="C4793" s="1" t="s">
        <v>216</v>
      </c>
      <c r="D4793" s="1">
        <v>2016</v>
      </c>
      <c r="E4793" s="1" t="s">
        <v>1114</v>
      </c>
      <c r="F4793" s="1" t="s">
        <v>8</v>
      </c>
      <c r="G4793" s="1" t="s">
        <v>702</v>
      </c>
      <c r="H4793" s="1" t="s">
        <v>7</v>
      </c>
      <c r="I4793" s="1">
        <v>1.6826747999999999E-2</v>
      </c>
      <c r="J4793" s="1">
        <v>12.1</v>
      </c>
      <c r="K4793" s="1">
        <v>179.166</v>
      </c>
      <c r="L4793" s="1">
        <v>3.5</v>
      </c>
    </row>
    <row r="4794" spans="1:12" x14ac:dyDescent="0.2">
      <c r="A4794" s="1" t="s">
        <v>124</v>
      </c>
      <c r="B4794" s="1" t="s">
        <v>1014</v>
      </c>
      <c r="C4794" s="1" t="s">
        <v>4</v>
      </c>
      <c r="D4794" s="1">
        <v>2016</v>
      </c>
      <c r="E4794" s="1" t="s">
        <v>1114</v>
      </c>
      <c r="F4794" s="1" t="s">
        <v>8</v>
      </c>
      <c r="G4794" s="1" t="s">
        <v>702</v>
      </c>
      <c r="H4794" s="1" t="s">
        <v>7</v>
      </c>
      <c r="I4794" s="1">
        <v>0</v>
      </c>
      <c r="J4794" s="1">
        <v>20.6</v>
      </c>
      <c r="K4794" s="1">
        <v>148.83920000000001</v>
      </c>
      <c r="L4794" s="1">
        <v>3.5</v>
      </c>
    </row>
    <row r="4795" spans="1:12" x14ac:dyDescent="0.2">
      <c r="A4795" s="1" t="s">
        <v>124</v>
      </c>
      <c r="B4795" s="1" t="s">
        <v>1064</v>
      </c>
      <c r="C4795" s="1" t="s">
        <v>165</v>
      </c>
      <c r="D4795" s="1">
        <v>2016</v>
      </c>
      <c r="E4795" s="1" t="s">
        <v>1114</v>
      </c>
      <c r="F4795" s="1" t="s">
        <v>8</v>
      </c>
      <c r="G4795" s="1" t="s">
        <v>702</v>
      </c>
      <c r="H4795" s="1" t="s">
        <v>7</v>
      </c>
      <c r="I4795" s="1">
        <v>3.1338558000000002E-2</v>
      </c>
      <c r="J4795" s="1">
        <v>13.85</v>
      </c>
      <c r="K4795" s="1">
        <v>41.048000000000002</v>
      </c>
      <c r="L4795" s="1">
        <v>3.5</v>
      </c>
    </row>
    <row r="4796" spans="1:12" x14ac:dyDescent="0.2">
      <c r="A4796" s="1" t="s">
        <v>124</v>
      </c>
      <c r="B4796" s="1" t="s">
        <v>149</v>
      </c>
      <c r="C4796" s="1" t="s">
        <v>14</v>
      </c>
      <c r="D4796" s="1">
        <v>2016</v>
      </c>
      <c r="E4796" s="1" t="s">
        <v>1114</v>
      </c>
      <c r="F4796" s="1" t="s">
        <v>8</v>
      </c>
      <c r="G4796" s="1" t="s">
        <v>702</v>
      </c>
      <c r="H4796" s="1" t="s">
        <v>7</v>
      </c>
      <c r="I4796" s="1">
        <v>0.159967845</v>
      </c>
      <c r="J4796" s="1">
        <v>7.3650000000000002</v>
      </c>
      <c r="K4796" s="1">
        <v>94.712000000000003</v>
      </c>
      <c r="L4796" s="1">
        <v>3.5</v>
      </c>
    </row>
    <row r="4797" spans="1:12" x14ac:dyDescent="0.2">
      <c r="A4797" s="1" t="s">
        <v>6</v>
      </c>
      <c r="B4797" s="1" t="s">
        <v>386</v>
      </c>
      <c r="C4797" s="1" t="s">
        <v>28</v>
      </c>
      <c r="D4797" s="1">
        <v>2016</v>
      </c>
      <c r="E4797" s="1" t="s">
        <v>1114</v>
      </c>
      <c r="F4797" s="1" t="s">
        <v>8</v>
      </c>
      <c r="G4797" s="1" t="s">
        <v>702</v>
      </c>
      <c r="H4797" s="1" t="s">
        <v>7</v>
      </c>
      <c r="I4797" s="1">
        <v>0</v>
      </c>
      <c r="J4797" s="1">
        <v>12.35</v>
      </c>
      <c r="K4797" s="1">
        <v>76.232799999999997</v>
      </c>
      <c r="L4797" s="1">
        <v>3.5</v>
      </c>
    </row>
    <row r="4798" spans="1:12" x14ac:dyDescent="0.2">
      <c r="A4798" s="1" t="s">
        <v>6</v>
      </c>
      <c r="B4798" s="1" t="s">
        <v>1210</v>
      </c>
      <c r="C4798" s="1" t="s">
        <v>112</v>
      </c>
      <c r="D4798" s="1">
        <v>2016</v>
      </c>
      <c r="E4798" s="1" t="s">
        <v>1114</v>
      </c>
      <c r="F4798" s="1" t="s">
        <v>8</v>
      </c>
      <c r="G4798" s="1" t="s">
        <v>702</v>
      </c>
      <c r="H4798" s="1" t="s">
        <v>7</v>
      </c>
      <c r="I4798" s="1">
        <v>0</v>
      </c>
      <c r="J4798" s="1">
        <v>5.0350000000000001</v>
      </c>
      <c r="K4798" s="1">
        <v>228.20359999999999</v>
      </c>
      <c r="L4798" s="1">
        <v>3.5</v>
      </c>
    </row>
    <row r="4799" spans="1:12" x14ac:dyDescent="0.2">
      <c r="A4799" s="1" t="s">
        <v>6</v>
      </c>
      <c r="B4799" s="1" t="s">
        <v>1343</v>
      </c>
      <c r="C4799" s="1" t="s">
        <v>25</v>
      </c>
      <c r="D4799" s="1">
        <v>2016</v>
      </c>
      <c r="E4799" s="1" t="s">
        <v>1114</v>
      </c>
      <c r="F4799" s="1" t="s">
        <v>8</v>
      </c>
      <c r="G4799" s="1" t="s">
        <v>702</v>
      </c>
      <c r="H4799" s="1" t="s">
        <v>7</v>
      </c>
      <c r="I4799" s="1">
        <v>0.10408337600000001</v>
      </c>
      <c r="J4799" s="1">
        <v>20</v>
      </c>
      <c r="K4799" s="1">
        <v>107.4622</v>
      </c>
      <c r="L4799" s="1">
        <v>3.5</v>
      </c>
    </row>
    <row r="4800" spans="1:12" x14ac:dyDescent="0.2">
      <c r="A4800" s="1" t="s">
        <v>6</v>
      </c>
      <c r="B4800" s="1" t="s">
        <v>1251</v>
      </c>
      <c r="C4800" s="1" t="s">
        <v>71</v>
      </c>
      <c r="D4800" s="1">
        <v>2016</v>
      </c>
      <c r="E4800" s="1" t="s">
        <v>1114</v>
      </c>
      <c r="F4800" s="1" t="s">
        <v>8</v>
      </c>
      <c r="G4800" s="1" t="s">
        <v>702</v>
      </c>
      <c r="H4800" s="1" t="s">
        <v>7</v>
      </c>
      <c r="I4800" s="1">
        <v>4.7429578E-2</v>
      </c>
      <c r="J4800" s="1">
        <v>9.6950000000000003</v>
      </c>
      <c r="K4800" s="1">
        <v>245.81440000000001</v>
      </c>
      <c r="L4800" s="1">
        <v>3.5</v>
      </c>
    </row>
    <row r="4801" spans="1:12" x14ac:dyDescent="0.2">
      <c r="A4801" s="1" t="s">
        <v>6</v>
      </c>
      <c r="B4801" s="1" t="s">
        <v>1423</v>
      </c>
      <c r="C4801" s="1" t="s">
        <v>71</v>
      </c>
      <c r="D4801" s="1">
        <v>2016</v>
      </c>
      <c r="E4801" s="1" t="s">
        <v>1114</v>
      </c>
      <c r="F4801" s="1" t="s">
        <v>8</v>
      </c>
      <c r="G4801" s="1" t="s">
        <v>702</v>
      </c>
      <c r="H4801" s="1" t="s">
        <v>7</v>
      </c>
      <c r="I4801" s="1">
        <v>6.2700289000000006E-2</v>
      </c>
      <c r="J4801" s="1">
        <v>12.6</v>
      </c>
      <c r="K4801" s="1">
        <v>102.199</v>
      </c>
      <c r="L4801" s="1">
        <v>3.5</v>
      </c>
    </row>
    <row r="4802" spans="1:12" x14ac:dyDescent="0.2">
      <c r="A4802" s="1" t="s">
        <v>6</v>
      </c>
      <c r="B4802" s="1" t="s">
        <v>355</v>
      </c>
      <c r="C4802" s="1" t="s">
        <v>71</v>
      </c>
      <c r="D4802" s="1">
        <v>2016</v>
      </c>
      <c r="E4802" s="1" t="s">
        <v>1114</v>
      </c>
      <c r="F4802" s="1" t="s">
        <v>8</v>
      </c>
      <c r="G4802" s="1" t="s">
        <v>702</v>
      </c>
      <c r="H4802" s="1" t="s">
        <v>7</v>
      </c>
      <c r="I4802" s="1">
        <v>4.7801883000000003E-2</v>
      </c>
      <c r="J4802" s="1">
        <v>16.100000000000001</v>
      </c>
      <c r="K4802" s="1">
        <v>127.4362</v>
      </c>
      <c r="L4802" s="1">
        <v>3.5</v>
      </c>
    </row>
    <row r="4803" spans="1:12" x14ac:dyDescent="0.2">
      <c r="A4803" s="1" t="s">
        <v>6</v>
      </c>
      <c r="B4803" s="1" t="s">
        <v>1504</v>
      </c>
      <c r="C4803" s="1" t="s">
        <v>10</v>
      </c>
      <c r="D4803" s="1">
        <v>2016</v>
      </c>
      <c r="E4803" s="1" t="s">
        <v>1114</v>
      </c>
      <c r="F4803" s="1" t="s">
        <v>8</v>
      </c>
      <c r="G4803" s="1" t="s">
        <v>702</v>
      </c>
      <c r="H4803" s="1" t="s">
        <v>7</v>
      </c>
      <c r="I4803" s="1">
        <v>2.1969895999999999E-2</v>
      </c>
      <c r="J4803" s="1">
        <v>12.6</v>
      </c>
      <c r="K4803" s="1">
        <v>248.60919999999999</v>
      </c>
      <c r="L4803" s="1">
        <v>3.5</v>
      </c>
    </row>
    <row r="4804" spans="1:12" x14ac:dyDescent="0.2">
      <c r="A4804" s="1" t="s">
        <v>6</v>
      </c>
      <c r="B4804" s="1" t="s">
        <v>718</v>
      </c>
      <c r="C4804" s="1" t="s">
        <v>14</v>
      </c>
      <c r="D4804" s="1">
        <v>2016</v>
      </c>
      <c r="E4804" s="1" t="s">
        <v>1114</v>
      </c>
      <c r="F4804" s="1" t="s">
        <v>8</v>
      </c>
      <c r="G4804" s="1" t="s">
        <v>702</v>
      </c>
      <c r="H4804" s="1" t="s">
        <v>7</v>
      </c>
      <c r="I4804" s="1">
        <v>0</v>
      </c>
      <c r="J4804" s="1">
        <v>10.695</v>
      </c>
      <c r="K4804" s="1">
        <v>156.19720000000001</v>
      </c>
      <c r="L4804" s="1">
        <v>3.5</v>
      </c>
    </row>
    <row r="4805" spans="1:12" x14ac:dyDescent="0.2">
      <c r="A4805" s="1" t="s">
        <v>295</v>
      </c>
      <c r="B4805" s="1" t="s">
        <v>1373</v>
      </c>
      <c r="C4805" s="1" t="s">
        <v>10</v>
      </c>
      <c r="D4805" s="1">
        <v>2015</v>
      </c>
      <c r="E4805" s="1" t="s">
        <v>922</v>
      </c>
      <c r="F4805" s="1" t="s">
        <v>796</v>
      </c>
      <c r="G4805" s="1" t="s">
        <v>1</v>
      </c>
      <c r="H4805" s="1" t="s">
        <v>7</v>
      </c>
      <c r="I4805" s="1">
        <v>8.8888290999999994E-2</v>
      </c>
      <c r="J4805" s="1">
        <v>7.7850000000000001</v>
      </c>
      <c r="K4805" s="1">
        <v>64.751000000000005</v>
      </c>
      <c r="L4805" s="1">
        <v>3.5</v>
      </c>
    </row>
    <row r="4806" spans="1:12" x14ac:dyDescent="0.2">
      <c r="A4806" s="1" t="s">
        <v>124</v>
      </c>
      <c r="B4806" s="1" t="s">
        <v>245</v>
      </c>
      <c r="C4806" s="1" t="s">
        <v>71</v>
      </c>
      <c r="D4806" s="1">
        <v>2015</v>
      </c>
      <c r="E4806" s="1" t="s">
        <v>922</v>
      </c>
      <c r="F4806" s="1" t="s">
        <v>796</v>
      </c>
      <c r="G4806" s="1" t="s">
        <v>1</v>
      </c>
      <c r="H4806" s="1" t="s">
        <v>7</v>
      </c>
      <c r="I4806" s="1">
        <v>1.3840784E-2</v>
      </c>
      <c r="J4806" s="1">
        <v>15.35</v>
      </c>
      <c r="K4806" s="1">
        <v>65.216800000000006</v>
      </c>
      <c r="L4806" s="1">
        <v>3.5</v>
      </c>
    </row>
    <row r="4807" spans="1:12" x14ac:dyDescent="0.2">
      <c r="A4807" s="1" t="s">
        <v>124</v>
      </c>
      <c r="B4807" s="1" t="s">
        <v>888</v>
      </c>
      <c r="C4807" s="1" t="s">
        <v>10</v>
      </c>
      <c r="D4807" s="1">
        <v>2015</v>
      </c>
      <c r="E4807" s="1" t="s">
        <v>922</v>
      </c>
      <c r="F4807" s="1" t="s">
        <v>796</v>
      </c>
      <c r="G4807" s="1" t="s">
        <v>1</v>
      </c>
      <c r="H4807" s="1" t="s">
        <v>7</v>
      </c>
      <c r="I4807" s="1">
        <v>0.12829573</v>
      </c>
      <c r="J4807" s="1">
        <v>8.1</v>
      </c>
      <c r="K4807" s="1">
        <v>210.49019999999999</v>
      </c>
      <c r="L4807" s="1">
        <v>3.5</v>
      </c>
    </row>
    <row r="4808" spans="1:12" x14ac:dyDescent="0.2">
      <c r="A4808" s="1" t="s">
        <v>124</v>
      </c>
      <c r="B4808" s="1" t="s">
        <v>1294</v>
      </c>
      <c r="C4808" s="1" t="s">
        <v>10</v>
      </c>
      <c r="D4808" s="1">
        <v>2015</v>
      </c>
      <c r="E4808" s="1" t="s">
        <v>922</v>
      </c>
      <c r="F4808" s="1" t="s">
        <v>796</v>
      </c>
      <c r="G4808" s="1" t="s">
        <v>1</v>
      </c>
      <c r="H4808" s="1" t="s">
        <v>7</v>
      </c>
      <c r="I4808" s="1">
        <v>5.3976155999999997E-2</v>
      </c>
      <c r="J4808" s="1">
        <v>8.85</v>
      </c>
      <c r="K4808" s="1">
        <v>181.5292</v>
      </c>
      <c r="L4808" s="1">
        <v>3.5</v>
      </c>
    </row>
    <row r="4809" spans="1:12" x14ac:dyDescent="0.2">
      <c r="A4809" s="1" t="s">
        <v>124</v>
      </c>
      <c r="B4809" s="1" t="s">
        <v>1422</v>
      </c>
      <c r="C4809" s="1" t="s">
        <v>10</v>
      </c>
      <c r="D4809" s="1">
        <v>2015</v>
      </c>
      <c r="E4809" s="1" t="s">
        <v>922</v>
      </c>
      <c r="F4809" s="1" t="s">
        <v>796</v>
      </c>
      <c r="G4809" s="1" t="s">
        <v>1</v>
      </c>
      <c r="H4809" s="1" t="s">
        <v>7</v>
      </c>
      <c r="I4809" s="1">
        <v>7.3029340999999998E-2</v>
      </c>
      <c r="J4809" s="1">
        <v>11.5</v>
      </c>
      <c r="K4809" s="1">
        <v>187.953</v>
      </c>
      <c r="L4809" s="1">
        <v>3.5</v>
      </c>
    </row>
    <row r="4810" spans="1:12" x14ac:dyDescent="0.2">
      <c r="A4810" s="1" t="s">
        <v>124</v>
      </c>
      <c r="B4810" s="1" t="s">
        <v>647</v>
      </c>
      <c r="C4810" s="1" t="s">
        <v>10</v>
      </c>
      <c r="D4810" s="1">
        <v>2015</v>
      </c>
      <c r="E4810" s="1" t="s">
        <v>922</v>
      </c>
      <c r="F4810" s="1" t="s">
        <v>796</v>
      </c>
      <c r="G4810" s="1" t="s">
        <v>1</v>
      </c>
      <c r="H4810" s="1" t="s">
        <v>7</v>
      </c>
      <c r="I4810" s="1">
        <v>0.17294691600000001</v>
      </c>
      <c r="J4810" s="1">
        <v>15.6</v>
      </c>
      <c r="K4810" s="1">
        <v>114.15179999999999</v>
      </c>
      <c r="L4810" s="1">
        <v>3.5</v>
      </c>
    </row>
    <row r="4811" spans="1:12" x14ac:dyDescent="0.2">
      <c r="A4811" s="1" t="s">
        <v>124</v>
      </c>
      <c r="B4811" s="1" t="s">
        <v>987</v>
      </c>
      <c r="C4811" s="1" t="s">
        <v>19</v>
      </c>
      <c r="D4811" s="1">
        <v>2015</v>
      </c>
      <c r="E4811" s="1" t="s">
        <v>922</v>
      </c>
      <c r="F4811" s="1" t="s">
        <v>796</v>
      </c>
      <c r="G4811" s="1" t="s">
        <v>702</v>
      </c>
      <c r="H4811" s="1" t="s">
        <v>7</v>
      </c>
      <c r="I4811" s="1">
        <v>3.3447756000000002E-2</v>
      </c>
      <c r="J4811" s="1">
        <v>16.2</v>
      </c>
      <c r="K4811" s="1">
        <v>73.9696</v>
      </c>
      <c r="L4811" s="1">
        <v>3.5</v>
      </c>
    </row>
    <row r="4812" spans="1:12" x14ac:dyDescent="0.2">
      <c r="A4812" s="1" t="s">
        <v>124</v>
      </c>
      <c r="B4812" s="1" t="s">
        <v>1433</v>
      </c>
      <c r="C4812" s="1" t="s">
        <v>19</v>
      </c>
      <c r="D4812" s="1">
        <v>2015</v>
      </c>
      <c r="E4812" s="1" t="s">
        <v>922</v>
      </c>
      <c r="F4812" s="1" t="s">
        <v>796</v>
      </c>
      <c r="G4812" s="1" t="s">
        <v>702</v>
      </c>
      <c r="H4812" s="1" t="s">
        <v>7</v>
      </c>
      <c r="I4812" s="1">
        <v>0</v>
      </c>
      <c r="J4812" s="1">
        <v>17.25</v>
      </c>
      <c r="K4812" s="1">
        <v>263.59100000000001</v>
      </c>
      <c r="L4812" s="1">
        <v>3.5</v>
      </c>
    </row>
    <row r="4813" spans="1:12" x14ac:dyDescent="0.2">
      <c r="A4813" s="1" t="s">
        <v>124</v>
      </c>
      <c r="B4813" s="1" t="s">
        <v>1116</v>
      </c>
      <c r="C4813" s="1" t="s">
        <v>112</v>
      </c>
      <c r="D4813" s="1">
        <v>2020</v>
      </c>
      <c r="E4813" s="1" t="s">
        <v>919</v>
      </c>
      <c r="F4813" s="1" t="s">
        <v>796</v>
      </c>
      <c r="G4813" s="1" t="s">
        <v>702</v>
      </c>
      <c r="H4813" s="1" t="s">
        <v>7</v>
      </c>
      <c r="I4813" s="1">
        <v>0.11184963000000001</v>
      </c>
      <c r="J4813" s="1">
        <v>9.3000000000000007</v>
      </c>
      <c r="K4813" s="1">
        <v>64.682599999999994</v>
      </c>
      <c r="L4813" s="1">
        <v>3.5</v>
      </c>
    </row>
    <row r="4814" spans="1:12" x14ac:dyDescent="0.2">
      <c r="A4814" s="1" t="s">
        <v>124</v>
      </c>
      <c r="B4814" s="1" t="s">
        <v>503</v>
      </c>
      <c r="C4814" s="1" t="s">
        <v>25</v>
      </c>
      <c r="D4814" s="1">
        <v>2020</v>
      </c>
      <c r="E4814" s="1" t="s">
        <v>919</v>
      </c>
      <c r="F4814" s="1" t="s">
        <v>796</v>
      </c>
      <c r="G4814" s="1" t="s">
        <v>702</v>
      </c>
      <c r="H4814" s="1" t="s">
        <v>7</v>
      </c>
      <c r="I4814" s="1">
        <v>1.5358175999999999E-2</v>
      </c>
      <c r="J4814" s="1">
        <v>7.4050000000000002</v>
      </c>
      <c r="K4814" s="1">
        <v>92.414599999999993</v>
      </c>
      <c r="L4814" s="1">
        <v>3.5</v>
      </c>
    </row>
    <row r="4815" spans="1:12" x14ac:dyDescent="0.2">
      <c r="A4815" s="1" t="s">
        <v>124</v>
      </c>
      <c r="B4815" s="1" t="s">
        <v>1503</v>
      </c>
      <c r="C4815" s="1" t="s">
        <v>25</v>
      </c>
      <c r="D4815" s="1">
        <v>2020</v>
      </c>
      <c r="E4815" s="1" t="s">
        <v>919</v>
      </c>
      <c r="F4815" s="1" t="s">
        <v>796</v>
      </c>
      <c r="G4815" s="1" t="s">
        <v>702</v>
      </c>
      <c r="H4815" s="1" t="s">
        <v>7</v>
      </c>
      <c r="I4815" s="1">
        <v>2.7323500000000001E-2</v>
      </c>
      <c r="J4815" s="1">
        <v>7.55</v>
      </c>
      <c r="K4815" s="1">
        <v>151.934</v>
      </c>
      <c r="L4815" s="1">
        <v>3.5</v>
      </c>
    </row>
    <row r="4816" spans="1:12" x14ac:dyDescent="0.2">
      <c r="A4816" s="1" t="s">
        <v>124</v>
      </c>
      <c r="B4816" s="1" t="s">
        <v>1097</v>
      </c>
      <c r="C4816" s="1" t="s">
        <v>25</v>
      </c>
      <c r="D4816" s="1">
        <v>2020</v>
      </c>
      <c r="E4816" s="1" t="s">
        <v>919</v>
      </c>
      <c r="F4816" s="1" t="s">
        <v>796</v>
      </c>
      <c r="G4816" s="1" t="s">
        <v>702</v>
      </c>
      <c r="H4816" s="1" t="s">
        <v>7</v>
      </c>
      <c r="I4816" s="1">
        <v>7.4245348000000003E-2</v>
      </c>
      <c r="J4816" s="1">
        <v>16.5</v>
      </c>
      <c r="K4816" s="1">
        <v>208.2638</v>
      </c>
      <c r="L4816" s="1">
        <v>3.5</v>
      </c>
    </row>
    <row r="4817" spans="1:12" x14ac:dyDescent="0.2">
      <c r="A4817" s="1" t="s">
        <v>124</v>
      </c>
      <c r="B4817" s="1" t="s">
        <v>1411</v>
      </c>
      <c r="C4817" s="1" t="s">
        <v>10</v>
      </c>
      <c r="D4817" s="1">
        <v>2020</v>
      </c>
      <c r="E4817" s="1" t="s">
        <v>919</v>
      </c>
      <c r="F4817" s="1" t="s">
        <v>796</v>
      </c>
      <c r="G4817" s="1" t="s">
        <v>702</v>
      </c>
      <c r="H4817" s="1" t="s">
        <v>7</v>
      </c>
      <c r="I4817" s="1">
        <v>9.7280981000000002E-2</v>
      </c>
      <c r="J4817" s="1">
        <v>19.100000000000001</v>
      </c>
      <c r="K4817" s="1">
        <v>232.69579999999999</v>
      </c>
      <c r="L4817" s="1">
        <v>3.5</v>
      </c>
    </row>
    <row r="4818" spans="1:12" x14ac:dyDescent="0.2">
      <c r="A4818" s="1" t="s">
        <v>124</v>
      </c>
      <c r="B4818" s="1" t="s">
        <v>1077</v>
      </c>
      <c r="C4818" s="1" t="s">
        <v>216</v>
      </c>
      <c r="D4818" s="1">
        <v>2020</v>
      </c>
      <c r="E4818" s="1" t="s">
        <v>919</v>
      </c>
      <c r="F4818" s="1" t="s">
        <v>796</v>
      </c>
      <c r="G4818" s="1" t="s">
        <v>702</v>
      </c>
      <c r="H4818" s="1" t="s">
        <v>7</v>
      </c>
      <c r="I4818" s="1">
        <v>6.4504433E-2</v>
      </c>
      <c r="J4818" s="1">
        <v>15</v>
      </c>
      <c r="K4818" s="1">
        <v>47.305999999999997</v>
      </c>
      <c r="L4818" s="1">
        <v>3.5</v>
      </c>
    </row>
    <row r="4819" spans="1:12" x14ac:dyDescent="0.2">
      <c r="A4819" s="1" t="s">
        <v>124</v>
      </c>
      <c r="B4819" s="1" t="s">
        <v>1288</v>
      </c>
      <c r="C4819" s="1" t="s">
        <v>4</v>
      </c>
      <c r="D4819" s="1">
        <v>2020</v>
      </c>
      <c r="E4819" s="1" t="s">
        <v>919</v>
      </c>
      <c r="F4819" s="1" t="s">
        <v>796</v>
      </c>
      <c r="G4819" s="1" t="s">
        <v>702</v>
      </c>
      <c r="H4819" s="1" t="s">
        <v>7</v>
      </c>
      <c r="I4819" s="1">
        <v>5.0335828999999999E-2</v>
      </c>
      <c r="J4819" s="1">
        <v>8.76</v>
      </c>
      <c r="K4819" s="1">
        <v>126.2336</v>
      </c>
      <c r="L4819" s="1">
        <v>3.5</v>
      </c>
    </row>
    <row r="4820" spans="1:12" x14ac:dyDescent="0.2">
      <c r="A4820" s="1" t="s">
        <v>124</v>
      </c>
      <c r="B4820" s="1" t="s">
        <v>214</v>
      </c>
      <c r="C4820" s="1" t="s">
        <v>4</v>
      </c>
      <c r="D4820" s="1">
        <v>2020</v>
      </c>
      <c r="E4820" s="1" t="s">
        <v>919</v>
      </c>
      <c r="F4820" s="1" t="s">
        <v>796</v>
      </c>
      <c r="G4820" s="1" t="s">
        <v>702</v>
      </c>
      <c r="H4820" s="1" t="s">
        <v>7</v>
      </c>
      <c r="I4820" s="1">
        <v>3.7793818E-2</v>
      </c>
      <c r="J4820" s="1">
        <v>11.6</v>
      </c>
      <c r="K4820" s="1">
        <v>99.304199999999994</v>
      </c>
      <c r="L4820" s="1">
        <v>3.5</v>
      </c>
    </row>
    <row r="4821" spans="1:12" x14ac:dyDescent="0.2">
      <c r="A4821" s="1" t="s">
        <v>124</v>
      </c>
      <c r="B4821" s="1" t="s">
        <v>1167</v>
      </c>
      <c r="C4821" s="1" t="s">
        <v>171</v>
      </c>
      <c r="D4821" s="1">
        <v>2020</v>
      </c>
      <c r="E4821" s="1" t="s">
        <v>919</v>
      </c>
      <c r="F4821" s="1" t="s">
        <v>796</v>
      </c>
      <c r="G4821" s="1" t="s">
        <v>702</v>
      </c>
      <c r="H4821" s="1" t="s">
        <v>7</v>
      </c>
      <c r="I4821" s="1">
        <v>9.0806456999999993E-2</v>
      </c>
      <c r="J4821" s="1">
        <v>6.5250000000000004</v>
      </c>
      <c r="K4821" s="1">
        <v>86.488200000000006</v>
      </c>
      <c r="L4821" s="1">
        <v>3.5</v>
      </c>
    </row>
    <row r="4822" spans="1:12" x14ac:dyDescent="0.2">
      <c r="A4822" s="1" t="s">
        <v>124</v>
      </c>
      <c r="B4822" s="1" t="s">
        <v>1164</v>
      </c>
      <c r="C4822" s="1" t="s">
        <v>171</v>
      </c>
      <c r="D4822" s="1">
        <v>2020</v>
      </c>
      <c r="E4822" s="1" t="s">
        <v>919</v>
      </c>
      <c r="F4822" s="1" t="s">
        <v>796</v>
      </c>
      <c r="G4822" s="1" t="s">
        <v>528</v>
      </c>
      <c r="H4822" s="1" t="s">
        <v>7</v>
      </c>
      <c r="I4822" s="1">
        <v>5.6155908999999997E-2</v>
      </c>
      <c r="J4822" s="1">
        <v>15.1</v>
      </c>
      <c r="K4822" s="1">
        <v>140.5496</v>
      </c>
      <c r="L4822" s="1">
        <v>3.5</v>
      </c>
    </row>
    <row r="4823" spans="1:12" x14ac:dyDescent="0.2">
      <c r="A4823" s="1" t="s">
        <v>124</v>
      </c>
      <c r="B4823" s="1" t="s">
        <v>870</v>
      </c>
      <c r="C4823" s="1" t="s">
        <v>171</v>
      </c>
      <c r="D4823" s="1">
        <v>2020</v>
      </c>
      <c r="E4823" s="1" t="s">
        <v>919</v>
      </c>
      <c r="F4823" s="1" t="s">
        <v>796</v>
      </c>
      <c r="G4823" s="1" t="s">
        <v>528</v>
      </c>
      <c r="H4823" s="1" t="s">
        <v>7</v>
      </c>
      <c r="I4823" s="1">
        <v>5.0625181999999998E-2</v>
      </c>
      <c r="J4823" s="1">
        <v>16.2</v>
      </c>
      <c r="K4823" s="1">
        <v>193.11619999999999</v>
      </c>
      <c r="L4823" s="1">
        <v>3.5</v>
      </c>
    </row>
    <row r="4824" spans="1:12" x14ac:dyDescent="0.2">
      <c r="A4824" s="1" t="s">
        <v>124</v>
      </c>
      <c r="B4824" s="1" t="s">
        <v>754</v>
      </c>
      <c r="C4824" s="1" t="s">
        <v>165</v>
      </c>
      <c r="D4824" s="1">
        <v>2020</v>
      </c>
      <c r="E4824" s="1" t="s">
        <v>919</v>
      </c>
      <c r="F4824" s="1" t="s">
        <v>796</v>
      </c>
      <c r="G4824" s="1" t="s">
        <v>528</v>
      </c>
      <c r="H4824" s="1" t="s">
        <v>7</v>
      </c>
      <c r="I4824" s="1">
        <v>9.2437711000000006E-2</v>
      </c>
      <c r="J4824" s="1">
        <v>19.100000000000001</v>
      </c>
      <c r="K4824" s="1">
        <v>185.26079999999999</v>
      </c>
      <c r="L4824" s="1">
        <v>3.5</v>
      </c>
    </row>
    <row r="4825" spans="1:12" x14ac:dyDescent="0.2">
      <c r="A4825" s="1" t="s">
        <v>124</v>
      </c>
      <c r="B4825" s="1" t="s">
        <v>403</v>
      </c>
      <c r="C4825" s="1" t="s">
        <v>14</v>
      </c>
      <c r="D4825" s="1">
        <v>2020</v>
      </c>
      <c r="E4825" s="1" t="s">
        <v>919</v>
      </c>
      <c r="F4825" s="1" t="s">
        <v>796</v>
      </c>
      <c r="G4825" s="1" t="s">
        <v>528</v>
      </c>
      <c r="H4825" s="1" t="s">
        <v>7</v>
      </c>
      <c r="I4825" s="1">
        <v>5.2471995E-2</v>
      </c>
      <c r="J4825" s="1">
        <v>17.850000000000001</v>
      </c>
      <c r="K4825" s="1">
        <v>123.7072</v>
      </c>
      <c r="L4825" s="1">
        <v>3.5</v>
      </c>
    </row>
    <row r="4826" spans="1:12" x14ac:dyDescent="0.2">
      <c r="A4826" s="1" t="s">
        <v>124</v>
      </c>
      <c r="B4826" s="1" t="s">
        <v>1152</v>
      </c>
      <c r="C4826" s="1" t="s">
        <v>19</v>
      </c>
      <c r="D4826" s="1">
        <v>2020</v>
      </c>
      <c r="E4826" s="1" t="s">
        <v>919</v>
      </c>
      <c r="F4826" s="1" t="s">
        <v>796</v>
      </c>
      <c r="G4826" s="1" t="s">
        <v>528</v>
      </c>
      <c r="H4826" s="1" t="s">
        <v>7</v>
      </c>
      <c r="I4826" s="1">
        <v>6.1446997000000003E-2</v>
      </c>
      <c r="J4826" s="1">
        <v>10.8</v>
      </c>
      <c r="K4826" s="1">
        <v>150.4024</v>
      </c>
      <c r="L4826" s="1">
        <v>3.5</v>
      </c>
    </row>
    <row r="4827" spans="1:12" x14ac:dyDescent="0.2">
      <c r="A4827" s="1" t="s">
        <v>6</v>
      </c>
      <c r="B4827" s="1" t="s">
        <v>1442</v>
      </c>
      <c r="C4827" s="1" t="s">
        <v>10</v>
      </c>
      <c r="D4827" s="1">
        <v>2015</v>
      </c>
      <c r="E4827" s="1" t="s">
        <v>922</v>
      </c>
      <c r="F4827" s="1" t="s">
        <v>796</v>
      </c>
      <c r="G4827" s="1" t="s">
        <v>528</v>
      </c>
      <c r="H4827" s="1" t="s">
        <v>7</v>
      </c>
      <c r="I4827" s="1">
        <v>4.6866330999999997E-2</v>
      </c>
      <c r="J4827" s="1">
        <v>8.77</v>
      </c>
      <c r="K4827" s="1">
        <v>170.54220000000001</v>
      </c>
      <c r="L4827" s="1">
        <v>3.5</v>
      </c>
    </row>
    <row r="4828" spans="1:12" x14ac:dyDescent="0.2">
      <c r="A4828" s="1" t="s">
        <v>6</v>
      </c>
      <c r="B4828" s="1" t="s">
        <v>61</v>
      </c>
      <c r="C4828" s="1" t="s">
        <v>10</v>
      </c>
      <c r="D4828" s="1">
        <v>2015</v>
      </c>
      <c r="E4828" s="1" t="s">
        <v>922</v>
      </c>
      <c r="F4828" s="1" t="s">
        <v>796</v>
      </c>
      <c r="G4828" s="1" t="s">
        <v>528</v>
      </c>
      <c r="H4828" s="1" t="s">
        <v>7</v>
      </c>
      <c r="I4828" s="1">
        <v>0.115826834</v>
      </c>
      <c r="J4828" s="1">
        <v>16</v>
      </c>
      <c r="K4828" s="1">
        <v>56.0246</v>
      </c>
      <c r="L4828" s="1">
        <v>3.5</v>
      </c>
    </row>
    <row r="4829" spans="1:12" x14ac:dyDescent="0.2">
      <c r="A4829" s="1" t="s">
        <v>6</v>
      </c>
      <c r="B4829" s="1" t="s">
        <v>33</v>
      </c>
      <c r="C4829" s="1" t="s">
        <v>14</v>
      </c>
      <c r="D4829" s="1">
        <v>2015</v>
      </c>
      <c r="E4829" s="1" t="s">
        <v>922</v>
      </c>
      <c r="F4829" s="1" t="s">
        <v>796</v>
      </c>
      <c r="G4829" s="1" t="s">
        <v>528</v>
      </c>
      <c r="H4829" s="1" t="s">
        <v>7</v>
      </c>
      <c r="I4829" s="1">
        <v>5.8234621E-2</v>
      </c>
      <c r="J4829" s="1">
        <v>12.3</v>
      </c>
      <c r="K4829" s="1">
        <v>58.7562</v>
      </c>
      <c r="L4829" s="1">
        <v>3.5</v>
      </c>
    </row>
    <row r="4830" spans="1:12" x14ac:dyDescent="0.2">
      <c r="A4830" s="1" t="s">
        <v>6</v>
      </c>
      <c r="B4830" s="1" t="s">
        <v>1493</v>
      </c>
      <c r="C4830" s="1" t="s">
        <v>19</v>
      </c>
      <c r="D4830" s="1">
        <v>2015</v>
      </c>
      <c r="E4830" s="1" t="s">
        <v>922</v>
      </c>
      <c r="F4830" s="1" t="s">
        <v>796</v>
      </c>
      <c r="G4830" s="1" t="s">
        <v>528</v>
      </c>
      <c r="H4830" s="1" t="s">
        <v>7</v>
      </c>
      <c r="I4830" s="1">
        <v>0.112893431</v>
      </c>
      <c r="J4830" s="1">
        <v>8.85</v>
      </c>
      <c r="K4830" s="1">
        <v>123.33880000000001</v>
      </c>
      <c r="L4830" s="1">
        <v>3.5</v>
      </c>
    </row>
    <row r="4831" spans="1:12" x14ac:dyDescent="0.2">
      <c r="A4831" s="1" t="s">
        <v>6</v>
      </c>
      <c r="B4831" s="1" t="s">
        <v>1237</v>
      </c>
      <c r="C4831" s="1" t="s">
        <v>122</v>
      </c>
      <c r="D4831" s="1">
        <v>2015</v>
      </c>
      <c r="E4831" s="1" t="s">
        <v>922</v>
      </c>
      <c r="F4831" s="1" t="s">
        <v>796</v>
      </c>
      <c r="G4831" s="1" t="s">
        <v>528</v>
      </c>
      <c r="H4831" s="1" t="s">
        <v>7</v>
      </c>
      <c r="I4831" s="1">
        <v>4.3989428999999997E-2</v>
      </c>
      <c r="J4831" s="1">
        <v>7.06</v>
      </c>
      <c r="K4831" s="1">
        <v>60.290399999999998</v>
      </c>
      <c r="L4831" s="1">
        <v>3.5</v>
      </c>
    </row>
    <row r="4832" spans="1:12" x14ac:dyDescent="0.2">
      <c r="A4832" s="1" t="s">
        <v>6</v>
      </c>
      <c r="B4832" s="1" t="s">
        <v>1502</v>
      </c>
      <c r="C4832" s="1" t="s">
        <v>28</v>
      </c>
      <c r="D4832" s="1">
        <v>2020</v>
      </c>
      <c r="E4832" s="1" t="s">
        <v>919</v>
      </c>
      <c r="F4832" s="1" t="s">
        <v>796</v>
      </c>
      <c r="G4832" s="1" t="s">
        <v>528</v>
      </c>
      <c r="H4832" s="1" t="s">
        <v>7</v>
      </c>
      <c r="I4832" s="1">
        <v>5.6033565E-2</v>
      </c>
      <c r="J4832" s="1">
        <v>11.85</v>
      </c>
      <c r="K4832" s="1">
        <v>51.4666</v>
      </c>
      <c r="L4832" s="1">
        <v>3.5</v>
      </c>
    </row>
    <row r="4833" spans="1:12" x14ac:dyDescent="0.2">
      <c r="A4833" s="1" t="s">
        <v>6</v>
      </c>
      <c r="B4833" s="1" t="s">
        <v>1501</v>
      </c>
      <c r="C4833" s="1" t="s">
        <v>108</v>
      </c>
      <c r="D4833" s="1">
        <v>2020</v>
      </c>
      <c r="E4833" s="1" t="s">
        <v>919</v>
      </c>
      <c r="F4833" s="1" t="s">
        <v>796</v>
      </c>
      <c r="G4833" s="1" t="s">
        <v>528</v>
      </c>
      <c r="H4833" s="1" t="s">
        <v>7</v>
      </c>
      <c r="I4833" s="1">
        <v>6.3684144999999998E-2</v>
      </c>
      <c r="J4833" s="1">
        <v>20.75</v>
      </c>
      <c r="K4833" s="1">
        <v>151.76820000000001</v>
      </c>
      <c r="L4833" s="1">
        <v>3.5</v>
      </c>
    </row>
    <row r="4834" spans="1:12" x14ac:dyDescent="0.2">
      <c r="A4834" s="1" t="s">
        <v>6</v>
      </c>
      <c r="B4834" s="1" t="s">
        <v>363</v>
      </c>
      <c r="C4834" s="1" t="s">
        <v>71</v>
      </c>
      <c r="D4834" s="1">
        <v>2020</v>
      </c>
      <c r="E4834" s="1" t="s">
        <v>919</v>
      </c>
      <c r="F4834" s="1" t="s">
        <v>796</v>
      </c>
      <c r="G4834" s="1" t="s">
        <v>528</v>
      </c>
      <c r="H4834" s="1" t="s">
        <v>7</v>
      </c>
      <c r="I4834" s="1">
        <v>7.9376029000000001E-2</v>
      </c>
      <c r="J4834" s="1">
        <v>11.6</v>
      </c>
      <c r="K4834" s="1">
        <v>81.727599999999995</v>
      </c>
      <c r="L4834" s="1">
        <v>3.5</v>
      </c>
    </row>
    <row r="4835" spans="1:12" x14ac:dyDescent="0.2">
      <c r="A4835" s="1" t="s">
        <v>6</v>
      </c>
      <c r="B4835" s="1" t="s">
        <v>78</v>
      </c>
      <c r="C4835" s="1" t="s">
        <v>71</v>
      </c>
      <c r="D4835" s="1">
        <v>2020</v>
      </c>
      <c r="E4835" s="1" t="s">
        <v>919</v>
      </c>
      <c r="F4835" s="1" t="s">
        <v>796</v>
      </c>
      <c r="G4835" s="1" t="s">
        <v>528</v>
      </c>
      <c r="H4835" s="1" t="s">
        <v>7</v>
      </c>
      <c r="I4835" s="1">
        <v>7.1091590999999996E-2</v>
      </c>
      <c r="J4835" s="1">
        <v>18.7</v>
      </c>
      <c r="K4835" s="1">
        <v>228.601</v>
      </c>
      <c r="L4835" s="1">
        <v>3.5</v>
      </c>
    </row>
    <row r="4836" spans="1:12" x14ac:dyDescent="0.2">
      <c r="A4836" s="1" t="s">
        <v>6</v>
      </c>
      <c r="B4836" s="1" t="s">
        <v>310</v>
      </c>
      <c r="C4836" s="1" t="s">
        <v>10</v>
      </c>
      <c r="D4836" s="1">
        <v>2020</v>
      </c>
      <c r="E4836" s="1" t="s">
        <v>919</v>
      </c>
      <c r="F4836" s="1" t="s">
        <v>796</v>
      </c>
      <c r="G4836" s="1" t="s">
        <v>1</v>
      </c>
      <c r="H4836" s="1" t="s">
        <v>7</v>
      </c>
      <c r="I4836" s="1">
        <v>7.1856725999999996E-2</v>
      </c>
      <c r="J4836" s="1">
        <v>13.3</v>
      </c>
      <c r="K4836" s="1">
        <v>63.253599999999999</v>
      </c>
      <c r="L4836" s="1">
        <v>3.5</v>
      </c>
    </row>
    <row r="4837" spans="1:12" x14ac:dyDescent="0.2">
      <c r="A4837" s="1" t="s">
        <v>6</v>
      </c>
      <c r="B4837" s="1" t="s">
        <v>1500</v>
      </c>
      <c r="C4837" s="1" t="s">
        <v>47</v>
      </c>
      <c r="D4837" s="1">
        <v>2020</v>
      </c>
      <c r="E4837" s="1" t="s">
        <v>919</v>
      </c>
      <c r="F4837" s="1" t="s">
        <v>796</v>
      </c>
      <c r="G4837" s="1" t="s">
        <v>1</v>
      </c>
      <c r="H4837" s="1" t="s">
        <v>7</v>
      </c>
      <c r="I4837" s="1">
        <v>5.4861393000000001E-2</v>
      </c>
      <c r="J4837" s="1">
        <v>11.3</v>
      </c>
      <c r="K4837" s="1">
        <v>96.909400000000005</v>
      </c>
      <c r="L4837" s="1">
        <v>3.5</v>
      </c>
    </row>
    <row r="4838" spans="1:12" x14ac:dyDescent="0.2">
      <c r="A4838" s="1" t="s">
        <v>21</v>
      </c>
      <c r="B4838" s="1" t="s">
        <v>187</v>
      </c>
      <c r="C4838" s="1" t="s">
        <v>171</v>
      </c>
      <c r="D4838" s="1">
        <v>2015</v>
      </c>
      <c r="E4838" s="1" t="s">
        <v>922</v>
      </c>
      <c r="F4838" s="1" t="s">
        <v>796</v>
      </c>
      <c r="G4838" s="1" t="s">
        <v>1</v>
      </c>
      <c r="H4838" s="1" t="s">
        <v>7</v>
      </c>
      <c r="I4838" s="1">
        <v>3.3667179999999998E-2</v>
      </c>
      <c r="J4838" s="1">
        <v>15.2</v>
      </c>
      <c r="K4838" s="1">
        <v>109.69119999999999</v>
      </c>
      <c r="L4838" s="1">
        <v>3.5</v>
      </c>
    </row>
    <row r="4839" spans="1:12" x14ac:dyDescent="0.2">
      <c r="A4839" s="1" t="s">
        <v>16</v>
      </c>
      <c r="B4839" s="1" t="s">
        <v>1499</v>
      </c>
      <c r="C4839" s="1" t="s">
        <v>71</v>
      </c>
      <c r="D4839" s="1">
        <v>2015</v>
      </c>
      <c r="E4839" s="1" t="s">
        <v>922</v>
      </c>
      <c r="F4839" s="1" t="s">
        <v>796</v>
      </c>
      <c r="G4839" s="1" t="s">
        <v>1</v>
      </c>
      <c r="H4839" s="1" t="s">
        <v>7</v>
      </c>
      <c r="I4839" s="1">
        <v>5.7944375999999999E-2</v>
      </c>
      <c r="J4839" s="1">
        <v>8.9849999999999994</v>
      </c>
      <c r="K4839" s="1">
        <v>131.53100000000001</v>
      </c>
      <c r="L4839" s="1">
        <v>3.5</v>
      </c>
    </row>
    <row r="4840" spans="1:12" x14ac:dyDescent="0.2">
      <c r="A4840" s="1" t="s">
        <v>124</v>
      </c>
      <c r="B4840" s="1" t="s">
        <v>691</v>
      </c>
      <c r="C4840" s="1" t="s">
        <v>28</v>
      </c>
      <c r="D4840" s="1">
        <v>2017</v>
      </c>
      <c r="E4840" s="1" t="s">
        <v>797</v>
      </c>
      <c r="F4840" s="1" t="s">
        <v>796</v>
      </c>
      <c r="G4840" s="1" t="s">
        <v>702</v>
      </c>
      <c r="H4840" s="1" t="s">
        <v>7</v>
      </c>
      <c r="I4840" s="1">
        <v>3.1397503E-2</v>
      </c>
      <c r="J4840" s="1">
        <v>8.1950000000000003</v>
      </c>
      <c r="K4840" s="1">
        <v>91.346199999999996</v>
      </c>
      <c r="L4840" s="1">
        <v>3.5</v>
      </c>
    </row>
    <row r="4841" spans="1:12" x14ac:dyDescent="0.2">
      <c r="A4841" s="1" t="s">
        <v>124</v>
      </c>
      <c r="B4841" s="1" t="s">
        <v>510</v>
      </c>
      <c r="C4841" s="1" t="s">
        <v>28</v>
      </c>
      <c r="D4841" s="1">
        <v>2017</v>
      </c>
      <c r="E4841" s="1" t="s">
        <v>797</v>
      </c>
      <c r="F4841" s="1" t="s">
        <v>796</v>
      </c>
      <c r="G4841" s="1" t="s">
        <v>702</v>
      </c>
      <c r="H4841" s="1" t="s">
        <v>7</v>
      </c>
      <c r="I4841" s="1">
        <v>2.3730384E-2</v>
      </c>
      <c r="J4841" s="1">
        <v>14</v>
      </c>
      <c r="K4841" s="1">
        <v>104.33320000000001</v>
      </c>
      <c r="L4841" s="1">
        <v>3.5</v>
      </c>
    </row>
    <row r="4842" spans="1:12" x14ac:dyDescent="0.2">
      <c r="A4842" s="1" t="s">
        <v>124</v>
      </c>
      <c r="B4842" s="1" t="s">
        <v>1325</v>
      </c>
      <c r="C4842" s="1" t="s">
        <v>25</v>
      </c>
      <c r="D4842" s="1">
        <v>2017</v>
      </c>
      <c r="E4842" s="1" t="s">
        <v>797</v>
      </c>
      <c r="F4842" s="1" t="s">
        <v>796</v>
      </c>
      <c r="G4842" s="1" t="s">
        <v>702</v>
      </c>
      <c r="H4842" s="1" t="s">
        <v>7</v>
      </c>
      <c r="I4842" s="1">
        <v>6.4048405000000003E-2</v>
      </c>
      <c r="J4842" s="1">
        <v>14.5</v>
      </c>
      <c r="K4842" s="1">
        <v>153.4682</v>
      </c>
      <c r="L4842" s="1">
        <v>3.5</v>
      </c>
    </row>
    <row r="4843" spans="1:12" x14ac:dyDescent="0.2">
      <c r="A4843" s="1" t="s">
        <v>124</v>
      </c>
      <c r="B4843" s="1" t="s">
        <v>1039</v>
      </c>
      <c r="C4843" s="1" t="s">
        <v>71</v>
      </c>
      <c r="D4843" s="1">
        <v>2017</v>
      </c>
      <c r="E4843" s="1" t="s">
        <v>797</v>
      </c>
      <c r="F4843" s="1" t="s">
        <v>796</v>
      </c>
      <c r="G4843" s="1" t="s">
        <v>702</v>
      </c>
      <c r="H4843" s="1" t="s">
        <v>7</v>
      </c>
      <c r="I4843" s="1">
        <v>4.5848263E-2</v>
      </c>
      <c r="J4843" s="1">
        <v>10</v>
      </c>
      <c r="K4843" s="1">
        <v>138.518</v>
      </c>
      <c r="L4843" s="1">
        <v>3.5</v>
      </c>
    </row>
    <row r="4844" spans="1:12" x14ac:dyDescent="0.2">
      <c r="A4844" s="1" t="s">
        <v>124</v>
      </c>
      <c r="B4844" s="1" t="s">
        <v>467</v>
      </c>
      <c r="C4844" s="1" t="s">
        <v>10</v>
      </c>
      <c r="D4844" s="1">
        <v>2017</v>
      </c>
      <c r="E4844" s="1" t="s">
        <v>797</v>
      </c>
      <c r="F4844" s="1" t="s">
        <v>796</v>
      </c>
      <c r="G4844" s="1" t="s">
        <v>702</v>
      </c>
      <c r="H4844" s="1" t="s">
        <v>7</v>
      </c>
      <c r="I4844" s="1">
        <v>2.3448503999999998E-2</v>
      </c>
      <c r="J4844" s="1">
        <v>20.6</v>
      </c>
      <c r="K4844" s="1">
        <v>93.977800000000002</v>
      </c>
      <c r="L4844" s="1">
        <v>3.5</v>
      </c>
    </row>
    <row r="4845" spans="1:12" x14ac:dyDescent="0.2">
      <c r="A4845" s="1" t="s">
        <v>124</v>
      </c>
      <c r="B4845" s="1" t="s">
        <v>416</v>
      </c>
      <c r="C4845" s="1" t="s">
        <v>165</v>
      </c>
      <c r="D4845" s="1">
        <v>2017</v>
      </c>
      <c r="E4845" s="1" t="s">
        <v>797</v>
      </c>
      <c r="F4845" s="1" t="s">
        <v>796</v>
      </c>
      <c r="G4845" s="1" t="s">
        <v>702</v>
      </c>
      <c r="H4845" s="1" t="s">
        <v>7</v>
      </c>
      <c r="I4845" s="1">
        <v>3.0501281000000002E-2</v>
      </c>
      <c r="J4845" s="1">
        <v>17.75</v>
      </c>
      <c r="K4845" s="1">
        <v>180.566</v>
      </c>
      <c r="L4845" s="1">
        <v>3.5</v>
      </c>
    </row>
    <row r="4846" spans="1:12" x14ac:dyDescent="0.2">
      <c r="A4846" s="1" t="s">
        <v>124</v>
      </c>
      <c r="B4846" s="1" t="s">
        <v>709</v>
      </c>
      <c r="C4846" s="1" t="s">
        <v>165</v>
      </c>
      <c r="D4846" s="1">
        <v>2017</v>
      </c>
      <c r="E4846" s="1" t="s">
        <v>797</v>
      </c>
      <c r="F4846" s="1" t="s">
        <v>796</v>
      </c>
      <c r="G4846" s="1" t="s">
        <v>702</v>
      </c>
      <c r="H4846" s="1" t="s">
        <v>7</v>
      </c>
      <c r="I4846" s="1">
        <v>8.131178E-2</v>
      </c>
      <c r="J4846" s="1">
        <v>20</v>
      </c>
      <c r="K4846" s="1">
        <v>37.819000000000003</v>
      </c>
      <c r="L4846" s="1">
        <v>3.5</v>
      </c>
    </row>
    <row r="4847" spans="1:12" x14ac:dyDescent="0.2">
      <c r="A4847" s="1" t="s">
        <v>124</v>
      </c>
      <c r="B4847" s="1" t="s">
        <v>753</v>
      </c>
      <c r="C4847" s="1" t="s">
        <v>14</v>
      </c>
      <c r="D4847" s="1">
        <v>2017</v>
      </c>
      <c r="E4847" s="1" t="s">
        <v>797</v>
      </c>
      <c r="F4847" s="1" t="s">
        <v>796</v>
      </c>
      <c r="G4847" s="1" t="s">
        <v>702</v>
      </c>
      <c r="H4847" s="1" t="s">
        <v>7</v>
      </c>
      <c r="I4847" s="1">
        <v>5.6819936000000001E-2</v>
      </c>
      <c r="J4847" s="1">
        <v>6.8650000000000002</v>
      </c>
      <c r="K4847" s="1">
        <v>212.62180000000001</v>
      </c>
      <c r="L4847" s="1">
        <v>3.5</v>
      </c>
    </row>
    <row r="4848" spans="1:12" x14ac:dyDescent="0.2">
      <c r="A4848" s="1" t="s">
        <v>124</v>
      </c>
      <c r="B4848" s="1" t="s">
        <v>997</v>
      </c>
      <c r="C4848" s="1" t="s">
        <v>14</v>
      </c>
      <c r="D4848" s="1">
        <v>2017</v>
      </c>
      <c r="E4848" s="1" t="s">
        <v>797</v>
      </c>
      <c r="F4848" s="1" t="s">
        <v>796</v>
      </c>
      <c r="G4848" s="1" t="s">
        <v>702</v>
      </c>
      <c r="H4848" s="1" t="s">
        <v>7</v>
      </c>
      <c r="I4848" s="1">
        <v>0.174317307</v>
      </c>
      <c r="J4848" s="1">
        <v>9.3000000000000007</v>
      </c>
      <c r="K4848" s="1">
        <v>106.79640000000001</v>
      </c>
      <c r="L4848" s="1">
        <v>3.5</v>
      </c>
    </row>
    <row r="4849" spans="1:12" x14ac:dyDescent="0.2">
      <c r="A4849" s="1" t="s">
        <v>124</v>
      </c>
      <c r="B4849" s="1" t="s">
        <v>155</v>
      </c>
      <c r="C4849" s="1" t="s">
        <v>14</v>
      </c>
      <c r="D4849" s="1">
        <v>2017</v>
      </c>
      <c r="E4849" s="1" t="s">
        <v>797</v>
      </c>
      <c r="F4849" s="1" t="s">
        <v>796</v>
      </c>
      <c r="G4849" s="1" t="s">
        <v>702</v>
      </c>
      <c r="H4849" s="1" t="s">
        <v>7</v>
      </c>
      <c r="I4849" s="1">
        <v>4.4814962E-2</v>
      </c>
      <c r="J4849" s="1">
        <v>11.1</v>
      </c>
      <c r="K4849" s="1">
        <v>174.40539999999999</v>
      </c>
      <c r="L4849" s="1">
        <v>3.5</v>
      </c>
    </row>
    <row r="4850" spans="1:12" x14ac:dyDescent="0.2">
      <c r="A4850" s="1" t="s">
        <v>124</v>
      </c>
      <c r="B4850" s="1" t="s">
        <v>1498</v>
      </c>
      <c r="C4850" s="1" t="s">
        <v>19</v>
      </c>
      <c r="D4850" s="1">
        <v>2017</v>
      </c>
      <c r="E4850" s="1" t="s">
        <v>797</v>
      </c>
      <c r="F4850" s="1" t="s">
        <v>796</v>
      </c>
      <c r="G4850" s="1" t="s">
        <v>702</v>
      </c>
      <c r="H4850" s="1" t="s">
        <v>7</v>
      </c>
      <c r="I4850" s="1">
        <v>6.5424207999999998E-2</v>
      </c>
      <c r="J4850" s="1">
        <v>8.67</v>
      </c>
      <c r="K4850" s="1">
        <v>145.81280000000001</v>
      </c>
      <c r="L4850" s="1">
        <v>3.5</v>
      </c>
    </row>
    <row r="4851" spans="1:12" x14ac:dyDescent="0.2">
      <c r="A4851" s="1" t="s">
        <v>124</v>
      </c>
      <c r="B4851" s="1" t="s">
        <v>1393</v>
      </c>
      <c r="C4851" s="1" t="s">
        <v>122</v>
      </c>
      <c r="D4851" s="1">
        <v>2017</v>
      </c>
      <c r="E4851" s="1" t="s">
        <v>797</v>
      </c>
      <c r="F4851" s="1" t="s">
        <v>796</v>
      </c>
      <c r="G4851" s="1" t="s">
        <v>702</v>
      </c>
      <c r="H4851" s="1" t="s">
        <v>7</v>
      </c>
      <c r="I4851" s="1">
        <v>7.5864170999999994E-2</v>
      </c>
      <c r="J4851" s="1">
        <v>6.6950000000000003</v>
      </c>
      <c r="K4851" s="1">
        <v>192.08199999999999</v>
      </c>
      <c r="L4851" s="1">
        <v>3.5</v>
      </c>
    </row>
    <row r="4852" spans="1:12" x14ac:dyDescent="0.2">
      <c r="A4852" s="1" t="s">
        <v>124</v>
      </c>
      <c r="B4852" s="1" t="s">
        <v>126</v>
      </c>
      <c r="C4852" s="1" t="s">
        <v>122</v>
      </c>
      <c r="D4852" s="1">
        <v>2017</v>
      </c>
      <c r="E4852" s="1" t="s">
        <v>797</v>
      </c>
      <c r="F4852" s="1" t="s">
        <v>796</v>
      </c>
      <c r="G4852" s="1" t="s">
        <v>702</v>
      </c>
      <c r="H4852" s="1" t="s">
        <v>7</v>
      </c>
      <c r="I4852" s="1">
        <v>8.4436393999999998E-2</v>
      </c>
      <c r="J4852" s="1">
        <v>7.4349999999999996</v>
      </c>
      <c r="K4852" s="1">
        <v>168.61580000000001</v>
      </c>
      <c r="L4852" s="1">
        <v>3.5</v>
      </c>
    </row>
    <row r="4853" spans="1:12" x14ac:dyDescent="0.2">
      <c r="A4853" s="1" t="s">
        <v>124</v>
      </c>
      <c r="B4853" s="1" t="s">
        <v>587</v>
      </c>
      <c r="C4853" s="1" t="s">
        <v>122</v>
      </c>
      <c r="D4853" s="1">
        <v>2017</v>
      </c>
      <c r="E4853" s="1" t="s">
        <v>797</v>
      </c>
      <c r="F4853" s="1" t="s">
        <v>796</v>
      </c>
      <c r="G4853" s="1" t="s">
        <v>702</v>
      </c>
      <c r="H4853" s="1" t="s">
        <v>7</v>
      </c>
      <c r="I4853" s="1">
        <v>6.9605676000000005E-2</v>
      </c>
      <c r="J4853" s="1">
        <v>12.8</v>
      </c>
      <c r="K4853" s="1">
        <v>261.92520000000002</v>
      </c>
      <c r="L4853" s="1">
        <v>3.5</v>
      </c>
    </row>
    <row r="4854" spans="1:12" x14ac:dyDescent="0.2">
      <c r="A4854" s="1" t="s">
        <v>6</v>
      </c>
      <c r="B4854" s="1" t="s">
        <v>109</v>
      </c>
      <c r="C4854" s="1" t="s">
        <v>108</v>
      </c>
      <c r="D4854" s="1">
        <v>2017</v>
      </c>
      <c r="E4854" s="1" t="s">
        <v>797</v>
      </c>
      <c r="F4854" s="1" t="s">
        <v>796</v>
      </c>
      <c r="G4854" s="1" t="s">
        <v>702</v>
      </c>
      <c r="H4854" s="1" t="s">
        <v>7</v>
      </c>
      <c r="I4854" s="1">
        <v>6.6237024000000005E-2</v>
      </c>
      <c r="J4854" s="1">
        <v>16.5</v>
      </c>
      <c r="K4854" s="1">
        <v>183.1292</v>
      </c>
      <c r="L4854" s="1">
        <v>3.5</v>
      </c>
    </row>
    <row r="4855" spans="1:12" x14ac:dyDescent="0.2">
      <c r="A4855" s="1" t="s">
        <v>6</v>
      </c>
      <c r="B4855" s="1" t="s">
        <v>33</v>
      </c>
      <c r="C4855" s="1" t="s">
        <v>14</v>
      </c>
      <c r="D4855" s="1">
        <v>2017</v>
      </c>
      <c r="E4855" s="1" t="s">
        <v>797</v>
      </c>
      <c r="F4855" s="1" t="s">
        <v>796</v>
      </c>
      <c r="G4855" s="1" t="s">
        <v>702</v>
      </c>
      <c r="H4855" s="1" t="s">
        <v>7</v>
      </c>
      <c r="I4855" s="1">
        <v>5.8105769000000002E-2</v>
      </c>
      <c r="J4855" s="1">
        <v>12.3</v>
      </c>
      <c r="K4855" s="1">
        <v>60.456200000000003</v>
      </c>
      <c r="L4855" s="1">
        <v>3.5</v>
      </c>
    </row>
    <row r="4856" spans="1:12" x14ac:dyDescent="0.2">
      <c r="A4856" s="1" t="s">
        <v>124</v>
      </c>
      <c r="B4856" s="1" t="s">
        <v>690</v>
      </c>
      <c r="C4856" s="1" t="s">
        <v>28</v>
      </c>
      <c r="D4856" s="1">
        <v>2011</v>
      </c>
      <c r="E4856" s="1" t="s">
        <v>703</v>
      </c>
      <c r="F4856" s="1" t="s">
        <v>2</v>
      </c>
      <c r="G4856" s="1" t="s">
        <v>1</v>
      </c>
      <c r="H4856" s="1" t="s">
        <v>701</v>
      </c>
      <c r="I4856" s="1">
        <v>0.29143875499999999</v>
      </c>
      <c r="J4856" s="1">
        <v>9.1</v>
      </c>
      <c r="K4856" s="1">
        <v>126.83620000000001</v>
      </c>
      <c r="L4856" s="1">
        <v>3.5</v>
      </c>
    </row>
    <row r="4857" spans="1:12" x14ac:dyDescent="0.2">
      <c r="A4857" s="1" t="s">
        <v>124</v>
      </c>
      <c r="B4857" s="1" t="s">
        <v>503</v>
      </c>
      <c r="C4857" s="1" t="s">
        <v>25</v>
      </c>
      <c r="D4857" s="1">
        <v>2011</v>
      </c>
      <c r="E4857" s="1" t="s">
        <v>703</v>
      </c>
      <c r="F4857" s="1" t="s">
        <v>2</v>
      </c>
      <c r="G4857" s="1" t="s">
        <v>1</v>
      </c>
      <c r="H4857" s="1" t="s">
        <v>701</v>
      </c>
      <c r="I4857" s="1">
        <v>2.5561850000000001E-2</v>
      </c>
      <c r="J4857" s="1">
        <v>7.4050000000000002</v>
      </c>
      <c r="K4857" s="1">
        <v>89.714600000000004</v>
      </c>
      <c r="L4857" s="1">
        <v>3.5</v>
      </c>
    </row>
    <row r="4858" spans="1:12" x14ac:dyDescent="0.2">
      <c r="A4858" s="1" t="s">
        <v>124</v>
      </c>
      <c r="B4858" s="1" t="s">
        <v>496</v>
      </c>
      <c r="C4858" s="1" t="s">
        <v>25</v>
      </c>
      <c r="D4858" s="1">
        <v>2011</v>
      </c>
      <c r="E4858" s="1" t="s">
        <v>703</v>
      </c>
      <c r="F4858" s="1" t="s">
        <v>2</v>
      </c>
      <c r="G4858" s="1" t="s">
        <v>1</v>
      </c>
      <c r="H4858" s="1" t="s">
        <v>701</v>
      </c>
      <c r="I4858" s="1">
        <v>3.5497039000000001E-2</v>
      </c>
      <c r="J4858" s="1">
        <v>15.2</v>
      </c>
      <c r="K4858" s="1">
        <v>216.7824</v>
      </c>
      <c r="L4858" s="1">
        <v>3.5</v>
      </c>
    </row>
    <row r="4859" spans="1:12" x14ac:dyDescent="0.2">
      <c r="A4859" s="1" t="s">
        <v>124</v>
      </c>
      <c r="B4859" s="1" t="s">
        <v>267</v>
      </c>
      <c r="C4859" s="1" t="s">
        <v>17</v>
      </c>
      <c r="D4859" s="1">
        <v>2011</v>
      </c>
      <c r="E4859" s="1" t="s">
        <v>703</v>
      </c>
      <c r="F4859" s="1" t="s">
        <v>2</v>
      </c>
      <c r="G4859" s="1" t="s">
        <v>1</v>
      </c>
      <c r="H4859" s="1" t="s">
        <v>701</v>
      </c>
      <c r="I4859" s="1">
        <v>2.6818195999999999E-2</v>
      </c>
      <c r="J4859" s="1">
        <v>9.3000000000000007</v>
      </c>
      <c r="K4859" s="1">
        <v>248.9092</v>
      </c>
      <c r="L4859" s="1">
        <v>3.5</v>
      </c>
    </row>
    <row r="4860" spans="1:12" x14ac:dyDescent="0.2">
      <c r="A4860" s="1" t="s">
        <v>124</v>
      </c>
      <c r="B4860" s="1" t="s">
        <v>231</v>
      </c>
      <c r="C4860" s="1" t="s">
        <v>10</v>
      </c>
      <c r="D4860" s="1">
        <v>2011</v>
      </c>
      <c r="E4860" s="1" t="s">
        <v>703</v>
      </c>
      <c r="F4860" s="1" t="s">
        <v>2</v>
      </c>
      <c r="G4860" s="1" t="s">
        <v>1</v>
      </c>
      <c r="H4860" s="1" t="s">
        <v>701</v>
      </c>
      <c r="I4860" s="1">
        <v>0.15630798300000001</v>
      </c>
      <c r="J4860" s="1">
        <v>7.3250000000000002</v>
      </c>
      <c r="K4860" s="1">
        <v>92.214600000000004</v>
      </c>
      <c r="L4860" s="1">
        <v>3.5</v>
      </c>
    </row>
    <row r="4861" spans="1:12" x14ac:dyDescent="0.2">
      <c r="A4861" s="1" t="s">
        <v>124</v>
      </c>
      <c r="B4861" s="1" t="s">
        <v>848</v>
      </c>
      <c r="C4861" s="1" t="s">
        <v>19</v>
      </c>
      <c r="D4861" s="1">
        <v>2011</v>
      </c>
      <c r="E4861" s="1" t="s">
        <v>703</v>
      </c>
      <c r="F4861" s="1" t="s">
        <v>2</v>
      </c>
      <c r="G4861" s="1" t="s">
        <v>528</v>
      </c>
      <c r="H4861" s="1" t="s">
        <v>701</v>
      </c>
      <c r="I4861" s="1">
        <v>0.13218302900000001</v>
      </c>
      <c r="J4861" s="1">
        <v>6.1349999999999998</v>
      </c>
      <c r="K4861" s="1">
        <v>115.086</v>
      </c>
      <c r="L4861" s="1">
        <v>3.5</v>
      </c>
    </row>
    <row r="4862" spans="1:12" x14ac:dyDescent="0.2">
      <c r="A4862" s="1" t="s">
        <v>124</v>
      </c>
      <c r="B4862" s="1" t="s">
        <v>847</v>
      </c>
      <c r="C4862" s="1" t="s">
        <v>19</v>
      </c>
      <c r="D4862" s="1">
        <v>2011</v>
      </c>
      <c r="E4862" s="1" t="s">
        <v>703</v>
      </c>
      <c r="F4862" s="1" t="s">
        <v>2</v>
      </c>
      <c r="G4862" s="1" t="s">
        <v>528</v>
      </c>
      <c r="H4862" s="1" t="s">
        <v>701</v>
      </c>
      <c r="I4862" s="1">
        <v>0.189689886</v>
      </c>
      <c r="J4862" s="1">
        <v>11.8</v>
      </c>
      <c r="K4862" s="1">
        <v>184.39240000000001</v>
      </c>
      <c r="L4862" s="1">
        <v>3.5</v>
      </c>
    </row>
    <row r="4863" spans="1:12" x14ac:dyDescent="0.2">
      <c r="A4863" s="1" t="s">
        <v>6</v>
      </c>
      <c r="B4863" s="1" t="s">
        <v>1364</v>
      </c>
      <c r="C4863" s="1" t="s">
        <v>112</v>
      </c>
      <c r="D4863" s="1">
        <v>2011</v>
      </c>
      <c r="E4863" s="1" t="s">
        <v>703</v>
      </c>
      <c r="F4863" s="1" t="s">
        <v>2</v>
      </c>
      <c r="G4863" s="1" t="s">
        <v>528</v>
      </c>
      <c r="H4863" s="1" t="s">
        <v>701</v>
      </c>
      <c r="I4863" s="1">
        <v>9.4512028999999997E-2</v>
      </c>
      <c r="J4863" s="1">
        <v>20.85</v>
      </c>
      <c r="K4863" s="1">
        <v>104.56480000000001</v>
      </c>
      <c r="L4863" s="1">
        <v>3.5</v>
      </c>
    </row>
    <row r="4864" spans="1:12" x14ac:dyDescent="0.2">
      <c r="A4864" s="1" t="s">
        <v>6</v>
      </c>
      <c r="B4864" s="1" t="s">
        <v>70</v>
      </c>
      <c r="C4864" s="1" t="s">
        <v>10</v>
      </c>
      <c r="D4864" s="1">
        <v>2011</v>
      </c>
      <c r="E4864" s="1" t="s">
        <v>703</v>
      </c>
      <c r="F4864" s="1" t="s">
        <v>2</v>
      </c>
      <c r="G4864" s="1" t="s">
        <v>528</v>
      </c>
      <c r="H4864" s="1" t="s">
        <v>701</v>
      </c>
      <c r="I4864" s="1">
        <v>5.1794958000000002E-2</v>
      </c>
      <c r="J4864" s="1">
        <v>7.55</v>
      </c>
      <c r="K4864" s="1">
        <v>122.60720000000001</v>
      </c>
      <c r="L4864" s="1">
        <v>3.5</v>
      </c>
    </row>
    <row r="4865" spans="1:12" x14ac:dyDescent="0.2">
      <c r="A4865" s="1" t="s">
        <v>6</v>
      </c>
      <c r="B4865" s="1" t="s">
        <v>36</v>
      </c>
      <c r="C4865" s="1" t="s">
        <v>14</v>
      </c>
      <c r="D4865" s="1">
        <v>2011</v>
      </c>
      <c r="E4865" s="1" t="s">
        <v>703</v>
      </c>
      <c r="F4865" s="1" t="s">
        <v>2</v>
      </c>
      <c r="G4865" s="1" t="s">
        <v>528</v>
      </c>
      <c r="H4865" s="1" t="s">
        <v>701</v>
      </c>
      <c r="I4865" s="1">
        <v>0.22547652800000001</v>
      </c>
      <c r="J4865" s="1">
        <v>7.63</v>
      </c>
      <c r="K4865" s="1">
        <v>45.1402</v>
      </c>
      <c r="L4865" s="1">
        <v>3.5</v>
      </c>
    </row>
    <row r="4866" spans="1:12" x14ac:dyDescent="0.2">
      <c r="A4866" s="1" t="s">
        <v>6</v>
      </c>
      <c r="B4866" s="1" t="s">
        <v>322</v>
      </c>
      <c r="C4866" s="1" t="s">
        <v>14</v>
      </c>
      <c r="D4866" s="1">
        <v>2011</v>
      </c>
      <c r="E4866" s="1" t="s">
        <v>703</v>
      </c>
      <c r="F4866" s="1" t="s">
        <v>2</v>
      </c>
      <c r="G4866" s="1" t="s">
        <v>528</v>
      </c>
      <c r="H4866" s="1" t="s">
        <v>701</v>
      </c>
      <c r="I4866" s="1">
        <v>1.9123873999999999E-2</v>
      </c>
      <c r="J4866" s="1">
        <v>10.695</v>
      </c>
      <c r="K4866" s="1">
        <v>73.003799999999998</v>
      </c>
      <c r="L4866" s="1">
        <v>3.5</v>
      </c>
    </row>
    <row r="4867" spans="1:12" x14ac:dyDescent="0.2">
      <c r="A4867" s="1" t="s">
        <v>295</v>
      </c>
      <c r="B4867" s="1" t="s">
        <v>1374</v>
      </c>
      <c r="C4867" s="1" t="s">
        <v>17</v>
      </c>
      <c r="D4867" s="1">
        <v>2014</v>
      </c>
      <c r="E4867" s="1" t="s">
        <v>529</v>
      </c>
      <c r="F4867" s="1" t="s">
        <v>2</v>
      </c>
      <c r="G4867" s="1" t="s">
        <v>528</v>
      </c>
      <c r="H4867" s="1" t="s">
        <v>7</v>
      </c>
      <c r="I4867" s="1">
        <v>0</v>
      </c>
      <c r="J4867" s="1">
        <v>18.350000000000001</v>
      </c>
      <c r="K4867" s="1">
        <v>151.934</v>
      </c>
      <c r="L4867" s="1">
        <v>3.5</v>
      </c>
    </row>
    <row r="4868" spans="1:12" x14ac:dyDescent="0.2">
      <c r="A4868" s="1" t="s">
        <v>295</v>
      </c>
      <c r="B4868" s="1" t="s">
        <v>1347</v>
      </c>
      <c r="C4868" s="1" t="s">
        <v>14</v>
      </c>
      <c r="D4868" s="1">
        <v>2014</v>
      </c>
      <c r="E4868" s="1" t="s">
        <v>529</v>
      </c>
      <c r="F4868" s="1" t="s">
        <v>2</v>
      </c>
      <c r="G4868" s="1" t="s">
        <v>528</v>
      </c>
      <c r="H4868" s="1" t="s">
        <v>7</v>
      </c>
      <c r="I4868" s="1">
        <v>6.5194971000000004E-2</v>
      </c>
      <c r="J4868" s="1">
        <v>9</v>
      </c>
      <c r="K4868" s="1">
        <v>177.73699999999999</v>
      </c>
      <c r="L4868" s="1">
        <v>3.5</v>
      </c>
    </row>
    <row r="4869" spans="1:12" x14ac:dyDescent="0.2">
      <c r="A4869" s="1" t="s">
        <v>124</v>
      </c>
      <c r="B4869" s="1" t="s">
        <v>898</v>
      </c>
      <c r="C4869" s="1" t="s">
        <v>71</v>
      </c>
      <c r="D4869" s="1">
        <v>2014</v>
      </c>
      <c r="E4869" s="1" t="s">
        <v>529</v>
      </c>
      <c r="F4869" s="1" t="s">
        <v>2</v>
      </c>
      <c r="G4869" s="1" t="s">
        <v>528</v>
      </c>
      <c r="H4869" s="1" t="s">
        <v>7</v>
      </c>
      <c r="I4869" s="1">
        <v>8.1943272999999997E-2</v>
      </c>
      <c r="J4869" s="1">
        <v>9</v>
      </c>
      <c r="K4869" s="1">
        <v>214.55340000000001</v>
      </c>
      <c r="L4869" s="1">
        <v>3.5</v>
      </c>
    </row>
    <row r="4870" spans="1:12" x14ac:dyDescent="0.2">
      <c r="A4870" s="1" t="s">
        <v>124</v>
      </c>
      <c r="B4870" s="1" t="s">
        <v>1422</v>
      </c>
      <c r="C4870" s="1" t="s">
        <v>10</v>
      </c>
      <c r="D4870" s="1">
        <v>2014</v>
      </c>
      <c r="E4870" s="1" t="s">
        <v>529</v>
      </c>
      <c r="F4870" s="1" t="s">
        <v>2</v>
      </c>
      <c r="G4870" s="1" t="s">
        <v>528</v>
      </c>
      <c r="H4870" s="1" t="s">
        <v>7</v>
      </c>
      <c r="I4870" s="1">
        <v>7.2820885000000002E-2</v>
      </c>
      <c r="J4870" s="1">
        <v>11.5</v>
      </c>
      <c r="K4870" s="1">
        <v>191.25299999999999</v>
      </c>
      <c r="L4870" s="1">
        <v>3.5</v>
      </c>
    </row>
    <row r="4871" spans="1:12" x14ac:dyDescent="0.2">
      <c r="A4871" s="1" t="s">
        <v>124</v>
      </c>
      <c r="B4871" s="1" t="s">
        <v>1172</v>
      </c>
      <c r="C4871" s="1" t="s">
        <v>216</v>
      </c>
      <c r="D4871" s="1">
        <v>2014</v>
      </c>
      <c r="E4871" s="1" t="s">
        <v>529</v>
      </c>
      <c r="F4871" s="1" t="s">
        <v>2</v>
      </c>
      <c r="G4871" s="1" t="s">
        <v>528</v>
      </c>
      <c r="H4871" s="1" t="s">
        <v>7</v>
      </c>
      <c r="I4871" s="1">
        <v>6.4011067000000005E-2</v>
      </c>
      <c r="J4871" s="1">
        <v>7.9050000000000002</v>
      </c>
      <c r="K4871" s="1">
        <v>230.26939999999999</v>
      </c>
      <c r="L4871" s="1">
        <v>3.5</v>
      </c>
    </row>
    <row r="4872" spans="1:12" x14ac:dyDescent="0.2">
      <c r="A4872" s="1" t="s">
        <v>124</v>
      </c>
      <c r="B4872" s="1" t="s">
        <v>1067</v>
      </c>
      <c r="C4872" s="1" t="s">
        <v>171</v>
      </c>
      <c r="D4872" s="1">
        <v>2014</v>
      </c>
      <c r="E4872" s="1" t="s">
        <v>529</v>
      </c>
      <c r="F4872" s="1" t="s">
        <v>2</v>
      </c>
      <c r="G4872" s="1" t="s">
        <v>528</v>
      </c>
      <c r="H4872" s="1" t="s">
        <v>7</v>
      </c>
      <c r="I4872" s="1">
        <v>0</v>
      </c>
      <c r="J4872" s="1">
        <v>12.15</v>
      </c>
      <c r="K4872" s="1">
        <v>117.61499999999999</v>
      </c>
      <c r="L4872" s="1">
        <v>3.5</v>
      </c>
    </row>
    <row r="4873" spans="1:12" x14ac:dyDescent="0.2">
      <c r="A4873" s="1" t="s">
        <v>124</v>
      </c>
      <c r="B4873" s="1" t="s">
        <v>435</v>
      </c>
      <c r="C4873" s="1" t="s">
        <v>171</v>
      </c>
      <c r="D4873" s="1">
        <v>2014</v>
      </c>
      <c r="E4873" s="1" t="s">
        <v>529</v>
      </c>
      <c r="F4873" s="1" t="s">
        <v>2</v>
      </c>
      <c r="G4873" s="1" t="s">
        <v>528</v>
      </c>
      <c r="H4873" s="1" t="s">
        <v>7</v>
      </c>
      <c r="I4873" s="1">
        <v>2.2958780000000002E-2</v>
      </c>
      <c r="J4873" s="1">
        <v>15.3</v>
      </c>
      <c r="K4873" s="1">
        <v>101.6332</v>
      </c>
      <c r="L4873" s="1">
        <v>3.5</v>
      </c>
    </row>
    <row r="4874" spans="1:12" x14ac:dyDescent="0.2">
      <c r="A4874" s="1" t="s">
        <v>124</v>
      </c>
      <c r="B4874" s="1" t="s">
        <v>995</v>
      </c>
      <c r="C4874" s="1" t="s">
        <v>14</v>
      </c>
      <c r="D4874" s="1">
        <v>2014</v>
      </c>
      <c r="E4874" s="1" t="s">
        <v>529</v>
      </c>
      <c r="F4874" s="1" t="s">
        <v>2</v>
      </c>
      <c r="G4874" s="1" t="s">
        <v>528</v>
      </c>
      <c r="H4874" s="1" t="s">
        <v>7</v>
      </c>
      <c r="I4874" s="1">
        <v>4.1907413999999997E-2</v>
      </c>
      <c r="J4874" s="1">
        <v>10.195</v>
      </c>
      <c r="K4874" s="1">
        <v>43.842799999999997</v>
      </c>
      <c r="L4874" s="1">
        <v>3.5</v>
      </c>
    </row>
    <row r="4875" spans="1:12" x14ac:dyDescent="0.2">
      <c r="A4875" s="1" t="s">
        <v>124</v>
      </c>
      <c r="B4875" s="1" t="s">
        <v>1463</v>
      </c>
      <c r="C4875" s="1" t="s">
        <v>14</v>
      </c>
      <c r="D4875" s="1">
        <v>2014</v>
      </c>
      <c r="E4875" s="1" t="s">
        <v>529</v>
      </c>
      <c r="F4875" s="1" t="s">
        <v>2</v>
      </c>
      <c r="G4875" s="1" t="s">
        <v>528</v>
      </c>
      <c r="H4875" s="1" t="s">
        <v>7</v>
      </c>
      <c r="I4875" s="1">
        <v>0.15525037699999999</v>
      </c>
      <c r="J4875" s="1">
        <v>21.25</v>
      </c>
      <c r="K4875" s="1">
        <v>175.73699999999999</v>
      </c>
      <c r="L4875" s="1">
        <v>3.5</v>
      </c>
    </row>
    <row r="4876" spans="1:12" x14ac:dyDescent="0.2">
      <c r="A4876" s="1" t="s">
        <v>124</v>
      </c>
      <c r="B4876" s="1" t="s">
        <v>1433</v>
      </c>
      <c r="C4876" s="1" t="s">
        <v>19</v>
      </c>
      <c r="D4876" s="1">
        <v>2014</v>
      </c>
      <c r="E4876" s="1" t="s">
        <v>529</v>
      </c>
      <c r="F4876" s="1" t="s">
        <v>2</v>
      </c>
      <c r="G4876" s="1" t="s">
        <v>528</v>
      </c>
      <c r="H4876" s="1" t="s">
        <v>7</v>
      </c>
      <c r="I4876" s="1">
        <v>8.4262457999999998E-2</v>
      </c>
      <c r="J4876" s="1">
        <v>17.25</v>
      </c>
      <c r="K4876" s="1">
        <v>261.59100000000001</v>
      </c>
      <c r="L4876" s="1">
        <v>3.5</v>
      </c>
    </row>
    <row r="4877" spans="1:12" x14ac:dyDescent="0.2">
      <c r="A4877" s="1" t="s">
        <v>6</v>
      </c>
      <c r="B4877" s="1" t="s">
        <v>1260</v>
      </c>
      <c r="C4877" s="1" t="s">
        <v>28</v>
      </c>
      <c r="D4877" s="1">
        <v>2014</v>
      </c>
      <c r="E4877" s="1" t="s">
        <v>529</v>
      </c>
      <c r="F4877" s="1" t="s">
        <v>2</v>
      </c>
      <c r="G4877" s="1" t="s">
        <v>528</v>
      </c>
      <c r="H4877" s="1" t="s">
        <v>7</v>
      </c>
      <c r="I4877" s="1">
        <v>5.8681957E-2</v>
      </c>
      <c r="J4877" s="1">
        <v>11.65</v>
      </c>
      <c r="K4877" s="1">
        <v>170.44220000000001</v>
      </c>
      <c r="L4877" s="1">
        <v>3.5</v>
      </c>
    </row>
    <row r="4878" spans="1:12" x14ac:dyDescent="0.2">
      <c r="A4878" s="1" t="s">
        <v>6</v>
      </c>
      <c r="B4878" s="1" t="s">
        <v>120</v>
      </c>
      <c r="C4878" s="1" t="s">
        <v>28</v>
      </c>
      <c r="D4878" s="1">
        <v>2014</v>
      </c>
      <c r="E4878" s="1" t="s">
        <v>529</v>
      </c>
      <c r="F4878" s="1" t="s">
        <v>2</v>
      </c>
      <c r="G4878" s="1" t="s">
        <v>528</v>
      </c>
      <c r="H4878" s="1" t="s">
        <v>7</v>
      </c>
      <c r="I4878" s="1">
        <v>2.2921734999999999E-2</v>
      </c>
      <c r="J4878" s="1">
        <v>20.25</v>
      </c>
      <c r="K4878" s="1">
        <v>240.75380000000001</v>
      </c>
      <c r="L4878" s="1">
        <v>3.5</v>
      </c>
    </row>
    <row r="4879" spans="1:12" x14ac:dyDescent="0.2">
      <c r="A4879" s="1" t="s">
        <v>6</v>
      </c>
      <c r="B4879" s="1" t="s">
        <v>1253</v>
      </c>
      <c r="C4879" s="1" t="s">
        <v>17</v>
      </c>
      <c r="D4879" s="1">
        <v>2014</v>
      </c>
      <c r="E4879" s="1" t="s">
        <v>529</v>
      </c>
      <c r="F4879" s="1" t="s">
        <v>2</v>
      </c>
      <c r="G4879" s="1" t="s">
        <v>528</v>
      </c>
      <c r="H4879" s="1" t="s">
        <v>7</v>
      </c>
      <c r="I4879" s="1">
        <v>0.11907725500000001</v>
      </c>
      <c r="J4879" s="1">
        <v>13.6</v>
      </c>
      <c r="K4879" s="1">
        <v>231.23</v>
      </c>
      <c r="L4879" s="1">
        <v>3.5</v>
      </c>
    </row>
    <row r="4880" spans="1:12" x14ac:dyDescent="0.2">
      <c r="A4880" s="1" t="s">
        <v>6</v>
      </c>
      <c r="B4880" s="1" t="s">
        <v>370</v>
      </c>
      <c r="C4880" s="1" t="s">
        <v>17</v>
      </c>
      <c r="D4880" s="1">
        <v>2014</v>
      </c>
      <c r="E4880" s="1" t="s">
        <v>529</v>
      </c>
      <c r="F4880" s="1" t="s">
        <v>2</v>
      </c>
      <c r="G4880" s="1" t="s">
        <v>528</v>
      </c>
      <c r="H4880" s="1" t="s">
        <v>7</v>
      </c>
      <c r="I4880" s="1">
        <v>2.9697925E-2</v>
      </c>
      <c r="J4880" s="1">
        <v>14</v>
      </c>
      <c r="K4880" s="1">
        <v>143.07859999999999</v>
      </c>
      <c r="L4880" s="1">
        <v>3.5</v>
      </c>
    </row>
    <row r="4881" spans="1:12" x14ac:dyDescent="0.2">
      <c r="A4881" s="1" t="s">
        <v>6</v>
      </c>
      <c r="B4881" s="1" t="s">
        <v>347</v>
      </c>
      <c r="C4881" s="1" t="s">
        <v>10</v>
      </c>
      <c r="D4881" s="1">
        <v>2014</v>
      </c>
      <c r="E4881" s="1" t="s">
        <v>529</v>
      </c>
      <c r="F4881" s="1" t="s">
        <v>2</v>
      </c>
      <c r="G4881" s="1" t="s">
        <v>528</v>
      </c>
      <c r="H4881" s="1" t="s">
        <v>7</v>
      </c>
      <c r="I4881" s="1">
        <v>0.12220294600000001</v>
      </c>
      <c r="J4881" s="1">
        <v>9.1950000000000003</v>
      </c>
      <c r="K4881" s="1">
        <v>100.1016</v>
      </c>
      <c r="L4881" s="1">
        <v>3.5</v>
      </c>
    </row>
    <row r="4882" spans="1:12" x14ac:dyDescent="0.2">
      <c r="A4882" s="1" t="s">
        <v>21</v>
      </c>
      <c r="B4882" s="1" t="s">
        <v>156</v>
      </c>
      <c r="C4882" s="1" t="s">
        <v>14</v>
      </c>
      <c r="D4882" s="1">
        <v>2014</v>
      </c>
      <c r="E4882" s="1" t="s">
        <v>529</v>
      </c>
      <c r="F4882" s="1" t="s">
        <v>2</v>
      </c>
      <c r="G4882" s="1" t="s">
        <v>528</v>
      </c>
      <c r="H4882" s="1" t="s">
        <v>7</v>
      </c>
      <c r="I4882" s="1">
        <v>5.2766296999999997E-2</v>
      </c>
      <c r="J4882" s="1">
        <v>18.75</v>
      </c>
      <c r="K4882" s="1">
        <v>189.75040000000001</v>
      </c>
      <c r="L4882" s="1">
        <v>3.5</v>
      </c>
    </row>
    <row r="4883" spans="1:12" x14ac:dyDescent="0.2">
      <c r="A4883" s="1" t="s">
        <v>124</v>
      </c>
      <c r="B4883" s="1" t="s">
        <v>1397</v>
      </c>
      <c r="C4883" s="1" t="s">
        <v>25</v>
      </c>
      <c r="D4883" s="1">
        <v>2022</v>
      </c>
      <c r="E4883" s="1" t="s">
        <v>3</v>
      </c>
      <c r="F4883" s="1" t="s">
        <v>2</v>
      </c>
      <c r="G4883" s="1" t="s">
        <v>1</v>
      </c>
      <c r="H4883" s="1" t="s">
        <v>0</v>
      </c>
      <c r="I4883" s="1">
        <v>0.10389467099999999</v>
      </c>
      <c r="J4883" s="1">
        <v>16.2</v>
      </c>
      <c r="K4883" s="1">
        <v>101.29900000000001</v>
      </c>
      <c r="L4883" s="1">
        <v>3.5</v>
      </c>
    </row>
    <row r="4884" spans="1:12" x14ac:dyDescent="0.2">
      <c r="A4884" s="1" t="s">
        <v>124</v>
      </c>
      <c r="B4884" s="1" t="s">
        <v>254</v>
      </c>
      <c r="C4884" s="1" t="s">
        <v>71</v>
      </c>
      <c r="D4884" s="1">
        <v>2022</v>
      </c>
      <c r="E4884" s="1" t="s">
        <v>3</v>
      </c>
      <c r="F4884" s="1" t="s">
        <v>2</v>
      </c>
      <c r="G4884" s="1" t="s">
        <v>1</v>
      </c>
      <c r="H4884" s="1" t="s">
        <v>0</v>
      </c>
      <c r="I4884" s="1">
        <v>0.13171418300000001</v>
      </c>
      <c r="J4884" s="1">
        <v>12.15</v>
      </c>
      <c r="K4884" s="1">
        <v>245.846</v>
      </c>
      <c r="L4884" s="1">
        <v>3.5</v>
      </c>
    </row>
    <row r="4885" spans="1:12" x14ac:dyDescent="0.2">
      <c r="A4885" s="1" t="s">
        <v>124</v>
      </c>
      <c r="B4885" s="1" t="s">
        <v>1090</v>
      </c>
      <c r="C4885" s="1" t="s">
        <v>71</v>
      </c>
      <c r="D4885" s="1">
        <v>2022</v>
      </c>
      <c r="E4885" s="1" t="s">
        <v>3</v>
      </c>
      <c r="F4885" s="1" t="s">
        <v>2</v>
      </c>
      <c r="G4885" s="1" t="s">
        <v>1</v>
      </c>
      <c r="H4885" s="1" t="s">
        <v>0</v>
      </c>
      <c r="I4885" s="1">
        <v>6.0874090000000002E-3</v>
      </c>
      <c r="J4885" s="1">
        <v>13.1</v>
      </c>
      <c r="K4885" s="1">
        <v>185.0898</v>
      </c>
      <c r="L4885" s="1">
        <v>3.5</v>
      </c>
    </row>
    <row r="4886" spans="1:12" x14ac:dyDescent="0.2">
      <c r="A4886" s="1" t="s">
        <v>124</v>
      </c>
      <c r="B4886" s="1" t="s">
        <v>1460</v>
      </c>
      <c r="C4886" s="1" t="s">
        <v>10</v>
      </c>
      <c r="D4886" s="1">
        <v>2022</v>
      </c>
      <c r="E4886" s="1" t="s">
        <v>3</v>
      </c>
      <c r="F4886" s="1" t="s">
        <v>2</v>
      </c>
      <c r="G4886" s="1" t="s">
        <v>1</v>
      </c>
      <c r="H4886" s="1" t="s">
        <v>0</v>
      </c>
      <c r="I4886" s="1">
        <v>0.122015744</v>
      </c>
      <c r="J4886" s="1">
        <v>7.72</v>
      </c>
      <c r="K4886" s="1">
        <v>121.744</v>
      </c>
      <c r="L4886" s="1">
        <v>3.5</v>
      </c>
    </row>
    <row r="4887" spans="1:12" x14ac:dyDescent="0.2">
      <c r="A4887" s="1" t="s">
        <v>124</v>
      </c>
      <c r="B4887" s="1" t="s">
        <v>1172</v>
      </c>
      <c r="C4887" s="1" t="s">
        <v>216</v>
      </c>
      <c r="D4887" s="1">
        <v>2022</v>
      </c>
      <c r="E4887" s="1" t="s">
        <v>3</v>
      </c>
      <c r="F4887" s="1" t="s">
        <v>2</v>
      </c>
      <c r="G4887" s="1" t="s">
        <v>1</v>
      </c>
      <c r="H4887" s="1" t="s">
        <v>0</v>
      </c>
      <c r="I4887" s="1">
        <v>6.4325351000000003E-2</v>
      </c>
      <c r="J4887" s="1">
        <v>7.9050000000000002</v>
      </c>
      <c r="K4887" s="1">
        <v>230.26939999999999</v>
      </c>
      <c r="L4887" s="1">
        <v>3.5</v>
      </c>
    </row>
    <row r="4888" spans="1:12" x14ac:dyDescent="0.2">
      <c r="A4888" s="1" t="s">
        <v>124</v>
      </c>
      <c r="B4888" s="1" t="s">
        <v>768</v>
      </c>
      <c r="C4888" s="1" t="s">
        <v>4</v>
      </c>
      <c r="D4888" s="1">
        <v>2022</v>
      </c>
      <c r="E4888" s="1" t="s">
        <v>3</v>
      </c>
      <c r="F4888" s="1" t="s">
        <v>2</v>
      </c>
      <c r="G4888" s="1" t="s">
        <v>1</v>
      </c>
      <c r="H4888" s="1" t="s">
        <v>0</v>
      </c>
      <c r="I4888" s="1">
        <v>1.8890239999999999E-2</v>
      </c>
      <c r="J4888" s="1">
        <v>8.27</v>
      </c>
      <c r="K4888" s="1">
        <v>238.18799999999999</v>
      </c>
      <c r="L4888" s="1">
        <v>3.5</v>
      </c>
    </row>
    <row r="4889" spans="1:12" x14ac:dyDescent="0.2">
      <c r="A4889" s="1" t="s">
        <v>124</v>
      </c>
      <c r="B4889" s="1" t="s">
        <v>760</v>
      </c>
      <c r="C4889" s="1" t="s">
        <v>171</v>
      </c>
      <c r="D4889" s="1">
        <v>2022</v>
      </c>
      <c r="E4889" s="1" t="s">
        <v>3</v>
      </c>
      <c r="F4889" s="1" t="s">
        <v>2</v>
      </c>
      <c r="G4889" s="1" t="s">
        <v>1</v>
      </c>
      <c r="H4889" s="1" t="s">
        <v>0</v>
      </c>
      <c r="I4889" s="1">
        <v>1.7062427000000002E-2</v>
      </c>
      <c r="J4889" s="1">
        <v>16.350000000000001</v>
      </c>
      <c r="K4889" s="1">
        <v>98.141000000000005</v>
      </c>
      <c r="L4889" s="1">
        <v>3.5</v>
      </c>
    </row>
    <row r="4890" spans="1:12" x14ac:dyDescent="0.2">
      <c r="A4890" s="1" t="s">
        <v>124</v>
      </c>
      <c r="B4890" s="1" t="s">
        <v>181</v>
      </c>
      <c r="C4890" s="1" t="s">
        <v>171</v>
      </c>
      <c r="D4890" s="1">
        <v>2022</v>
      </c>
      <c r="E4890" s="1" t="s">
        <v>3</v>
      </c>
      <c r="F4890" s="1" t="s">
        <v>2</v>
      </c>
      <c r="G4890" s="1" t="s">
        <v>1</v>
      </c>
      <c r="H4890" s="1" t="s">
        <v>0</v>
      </c>
      <c r="I4890" s="1">
        <v>2.4756031000000001E-2</v>
      </c>
      <c r="J4890" s="1">
        <v>21.25</v>
      </c>
      <c r="K4890" s="1">
        <v>146.71019999999999</v>
      </c>
      <c r="L4890" s="1">
        <v>3.5</v>
      </c>
    </row>
    <row r="4891" spans="1:12" x14ac:dyDescent="0.2">
      <c r="A4891" s="1" t="s">
        <v>124</v>
      </c>
      <c r="B4891" s="1" t="s">
        <v>588</v>
      </c>
      <c r="C4891" s="1" t="s">
        <v>122</v>
      </c>
      <c r="D4891" s="1">
        <v>2022</v>
      </c>
      <c r="E4891" s="1" t="s">
        <v>3</v>
      </c>
      <c r="F4891" s="1" t="s">
        <v>2</v>
      </c>
      <c r="G4891" s="1" t="s">
        <v>1</v>
      </c>
      <c r="H4891" s="1" t="s">
        <v>0</v>
      </c>
      <c r="I4891" s="1">
        <v>1.4921093E-2</v>
      </c>
      <c r="J4891" s="1">
        <v>11.5</v>
      </c>
      <c r="K4891" s="1">
        <v>173.90799999999999</v>
      </c>
      <c r="L4891" s="1">
        <v>3.5</v>
      </c>
    </row>
    <row r="4892" spans="1:12" x14ac:dyDescent="0.2">
      <c r="A4892" s="1" t="s">
        <v>124</v>
      </c>
      <c r="B4892" s="1" t="s">
        <v>587</v>
      </c>
      <c r="C4892" s="1" t="s">
        <v>122</v>
      </c>
      <c r="D4892" s="1">
        <v>2022</v>
      </c>
      <c r="E4892" s="1" t="s">
        <v>3</v>
      </c>
      <c r="F4892" s="1" t="s">
        <v>2</v>
      </c>
      <c r="G4892" s="1" t="s">
        <v>1</v>
      </c>
      <c r="H4892" s="1" t="s">
        <v>0</v>
      </c>
      <c r="I4892" s="1">
        <v>6.9902437999999997E-2</v>
      </c>
      <c r="J4892" s="1">
        <v>12.8</v>
      </c>
      <c r="K4892" s="1">
        <v>261.3252</v>
      </c>
      <c r="L4892" s="1">
        <v>3.5</v>
      </c>
    </row>
    <row r="4893" spans="1:12" x14ac:dyDescent="0.2">
      <c r="A4893" s="1" t="s">
        <v>6</v>
      </c>
      <c r="B4893" s="1" t="s">
        <v>583</v>
      </c>
      <c r="C4893" s="1" t="s">
        <v>28</v>
      </c>
      <c r="D4893" s="1">
        <v>2022</v>
      </c>
      <c r="E4893" s="1" t="s">
        <v>3</v>
      </c>
      <c r="F4893" s="1" t="s">
        <v>2</v>
      </c>
      <c r="G4893" s="1" t="s">
        <v>1</v>
      </c>
      <c r="H4893" s="1" t="s">
        <v>0</v>
      </c>
      <c r="I4893" s="1">
        <v>3.8477325E-2</v>
      </c>
      <c r="J4893" s="1">
        <v>7.22</v>
      </c>
      <c r="K4893" s="1">
        <v>62.951000000000001</v>
      </c>
      <c r="L4893" s="1">
        <v>3.5</v>
      </c>
    </row>
    <row r="4894" spans="1:12" x14ac:dyDescent="0.2">
      <c r="A4894" s="1" t="s">
        <v>6</v>
      </c>
      <c r="B4894" s="1" t="s">
        <v>920</v>
      </c>
      <c r="C4894" s="1" t="s">
        <v>28</v>
      </c>
      <c r="D4894" s="1">
        <v>2022</v>
      </c>
      <c r="E4894" s="1" t="s">
        <v>3</v>
      </c>
      <c r="F4894" s="1" t="s">
        <v>2</v>
      </c>
      <c r="G4894" s="1" t="s">
        <v>1</v>
      </c>
      <c r="H4894" s="1" t="s">
        <v>0</v>
      </c>
      <c r="I4894" s="1">
        <v>2.5473816E-2</v>
      </c>
      <c r="J4894" s="1">
        <v>15.5</v>
      </c>
      <c r="K4894" s="1">
        <v>83.193399999999997</v>
      </c>
      <c r="L4894" s="1">
        <v>3.5</v>
      </c>
    </row>
    <row r="4895" spans="1:12" x14ac:dyDescent="0.2">
      <c r="A4895" s="1" t="s">
        <v>6</v>
      </c>
      <c r="B4895" s="1" t="s">
        <v>966</v>
      </c>
      <c r="C4895" s="1" t="s">
        <v>10</v>
      </c>
      <c r="D4895" s="1">
        <v>2022</v>
      </c>
      <c r="E4895" s="1" t="s">
        <v>3</v>
      </c>
      <c r="F4895" s="1" t="s">
        <v>2</v>
      </c>
      <c r="G4895" s="1" t="s">
        <v>1</v>
      </c>
      <c r="H4895" s="1" t="s">
        <v>0</v>
      </c>
      <c r="I4895" s="1">
        <v>0.12619991699999999</v>
      </c>
      <c r="J4895" s="1">
        <v>15.5</v>
      </c>
      <c r="K4895" s="1">
        <v>178.40280000000001</v>
      </c>
      <c r="L4895" s="1">
        <v>3.5</v>
      </c>
    </row>
    <row r="4896" spans="1:12" x14ac:dyDescent="0.2">
      <c r="A4896" s="1" t="s">
        <v>6</v>
      </c>
      <c r="B4896" s="1" t="s">
        <v>67</v>
      </c>
      <c r="C4896" s="1" t="s">
        <v>10</v>
      </c>
      <c r="D4896" s="1">
        <v>2022</v>
      </c>
      <c r="E4896" s="1" t="s">
        <v>3</v>
      </c>
      <c r="F4896" s="1" t="s">
        <v>2</v>
      </c>
      <c r="G4896" s="1" t="s">
        <v>1</v>
      </c>
      <c r="H4896" s="1" t="s">
        <v>0</v>
      </c>
      <c r="I4896" s="1">
        <v>4.8131555999999999E-2</v>
      </c>
      <c r="J4896" s="1">
        <v>20.6</v>
      </c>
      <c r="K4896" s="1">
        <v>187.15559999999999</v>
      </c>
      <c r="L4896" s="1">
        <v>3.5</v>
      </c>
    </row>
    <row r="4897" spans="1:12" x14ac:dyDescent="0.2">
      <c r="A4897" s="1" t="s">
        <v>6</v>
      </c>
      <c r="B4897" s="1" t="s">
        <v>1497</v>
      </c>
      <c r="C4897" s="1" t="s">
        <v>14</v>
      </c>
      <c r="D4897" s="1">
        <v>2022</v>
      </c>
      <c r="E4897" s="1" t="s">
        <v>3</v>
      </c>
      <c r="F4897" s="1" t="s">
        <v>2</v>
      </c>
      <c r="G4897" s="1" t="s">
        <v>1</v>
      </c>
      <c r="H4897" s="1" t="s">
        <v>0</v>
      </c>
      <c r="I4897" s="1">
        <v>9.0314530000000004E-2</v>
      </c>
      <c r="J4897" s="1">
        <v>6.67</v>
      </c>
      <c r="K4897" s="1">
        <v>130.5626</v>
      </c>
      <c r="L4897" s="1">
        <v>3.5</v>
      </c>
    </row>
    <row r="4898" spans="1:12" x14ac:dyDescent="0.2">
      <c r="A4898" s="1" t="s">
        <v>124</v>
      </c>
      <c r="B4898" s="1" t="s">
        <v>1105</v>
      </c>
      <c r="C4898" s="1" t="s">
        <v>112</v>
      </c>
      <c r="D4898" s="1">
        <v>2018</v>
      </c>
      <c r="E4898" s="1" t="s">
        <v>13</v>
      </c>
      <c r="F4898" s="1" t="s">
        <v>2</v>
      </c>
      <c r="G4898" s="1" t="s">
        <v>1</v>
      </c>
      <c r="H4898" s="1" t="s">
        <v>12</v>
      </c>
      <c r="I4898" s="1">
        <v>0.105324246</v>
      </c>
      <c r="K4898" s="1">
        <v>125.7046</v>
      </c>
      <c r="L4898" s="1">
        <v>3.5</v>
      </c>
    </row>
    <row r="4899" spans="1:12" x14ac:dyDescent="0.2">
      <c r="A4899" s="1" t="s">
        <v>124</v>
      </c>
      <c r="B4899" s="1" t="s">
        <v>501</v>
      </c>
      <c r="C4899" s="1" t="s">
        <v>25</v>
      </c>
      <c r="D4899" s="1">
        <v>2018</v>
      </c>
      <c r="E4899" s="1" t="s">
        <v>13</v>
      </c>
      <c r="F4899" s="1" t="s">
        <v>2</v>
      </c>
      <c r="G4899" s="1" t="s">
        <v>1</v>
      </c>
      <c r="H4899" s="1" t="s">
        <v>12</v>
      </c>
      <c r="I4899" s="1">
        <v>4.7551568000000002E-2</v>
      </c>
      <c r="K4899" s="1">
        <v>249.10919999999999</v>
      </c>
      <c r="L4899" s="1">
        <v>3.5</v>
      </c>
    </row>
    <row r="4900" spans="1:12" x14ac:dyDescent="0.2">
      <c r="A4900" s="1" t="s">
        <v>124</v>
      </c>
      <c r="B4900" s="1" t="s">
        <v>533</v>
      </c>
      <c r="C4900" s="1" t="s">
        <v>17</v>
      </c>
      <c r="D4900" s="1">
        <v>2018</v>
      </c>
      <c r="E4900" s="1" t="s">
        <v>13</v>
      </c>
      <c r="F4900" s="1" t="s">
        <v>2</v>
      </c>
      <c r="G4900" s="1" t="s">
        <v>1</v>
      </c>
      <c r="H4900" s="1" t="s">
        <v>12</v>
      </c>
      <c r="I4900" s="1">
        <v>0.119371835</v>
      </c>
      <c r="K4900" s="1">
        <v>45.2744</v>
      </c>
      <c r="L4900" s="1">
        <v>3.5</v>
      </c>
    </row>
    <row r="4901" spans="1:12" x14ac:dyDescent="0.2">
      <c r="A4901" s="1" t="s">
        <v>124</v>
      </c>
      <c r="B4901" s="1" t="s">
        <v>526</v>
      </c>
      <c r="C4901" s="1" t="s">
        <v>17</v>
      </c>
      <c r="D4901" s="1">
        <v>2018</v>
      </c>
      <c r="E4901" s="1" t="s">
        <v>13</v>
      </c>
      <c r="F4901" s="1" t="s">
        <v>2</v>
      </c>
      <c r="G4901" s="1" t="s">
        <v>1</v>
      </c>
      <c r="H4901" s="1" t="s">
        <v>12</v>
      </c>
      <c r="I4901" s="1">
        <v>0.13032165200000001</v>
      </c>
      <c r="K4901" s="1">
        <v>88.717200000000005</v>
      </c>
      <c r="L4901" s="1">
        <v>3.5</v>
      </c>
    </row>
    <row r="4902" spans="1:12" x14ac:dyDescent="0.2">
      <c r="A4902" s="1" t="s">
        <v>124</v>
      </c>
      <c r="B4902" s="1" t="s">
        <v>1173</v>
      </c>
      <c r="C4902" s="1" t="s">
        <v>10</v>
      </c>
      <c r="D4902" s="1">
        <v>2018</v>
      </c>
      <c r="E4902" s="1" t="s">
        <v>13</v>
      </c>
      <c r="F4902" s="1" t="s">
        <v>2</v>
      </c>
      <c r="G4902" s="1" t="s">
        <v>1</v>
      </c>
      <c r="H4902" s="1" t="s">
        <v>12</v>
      </c>
      <c r="I4902" s="1">
        <v>4.8522793000000002E-2</v>
      </c>
      <c r="K4902" s="1">
        <v>39.650599999999997</v>
      </c>
      <c r="L4902" s="1">
        <v>3.5</v>
      </c>
    </row>
    <row r="4903" spans="1:12" x14ac:dyDescent="0.2">
      <c r="A4903" s="1" t="s">
        <v>124</v>
      </c>
      <c r="B4903" s="1" t="s">
        <v>889</v>
      </c>
      <c r="C4903" s="1" t="s">
        <v>10</v>
      </c>
      <c r="D4903" s="1">
        <v>2018</v>
      </c>
      <c r="E4903" s="1" t="s">
        <v>13</v>
      </c>
      <c r="F4903" s="1" t="s">
        <v>2</v>
      </c>
      <c r="G4903" s="1" t="s">
        <v>1</v>
      </c>
      <c r="H4903" s="1" t="s">
        <v>12</v>
      </c>
      <c r="I4903" s="1">
        <v>0</v>
      </c>
      <c r="K4903" s="1">
        <v>55.729799999999997</v>
      </c>
      <c r="L4903" s="1">
        <v>3.5</v>
      </c>
    </row>
    <row r="4904" spans="1:12" x14ac:dyDescent="0.2">
      <c r="A4904" s="1" t="s">
        <v>124</v>
      </c>
      <c r="B4904" s="1" t="s">
        <v>1496</v>
      </c>
      <c r="C4904" s="1" t="s">
        <v>10</v>
      </c>
      <c r="D4904" s="1">
        <v>2018</v>
      </c>
      <c r="E4904" s="1" t="s">
        <v>13</v>
      </c>
      <c r="F4904" s="1" t="s">
        <v>2</v>
      </c>
      <c r="G4904" s="1" t="s">
        <v>1</v>
      </c>
      <c r="H4904" s="1" t="s">
        <v>12</v>
      </c>
      <c r="I4904" s="1">
        <v>1.2215675E-2</v>
      </c>
      <c r="K4904" s="1">
        <v>162.7894</v>
      </c>
      <c r="L4904" s="1">
        <v>3.5</v>
      </c>
    </row>
    <row r="4905" spans="1:12" x14ac:dyDescent="0.2">
      <c r="A4905" s="1" t="s">
        <v>124</v>
      </c>
      <c r="B4905" s="1" t="s">
        <v>765</v>
      </c>
      <c r="C4905" s="1" t="s">
        <v>4</v>
      </c>
      <c r="D4905" s="1">
        <v>2018</v>
      </c>
      <c r="E4905" s="1" t="s">
        <v>13</v>
      </c>
      <c r="F4905" s="1" t="s">
        <v>2</v>
      </c>
      <c r="G4905" s="1" t="s">
        <v>1</v>
      </c>
      <c r="H4905" s="1" t="s">
        <v>12</v>
      </c>
      <c r="I4905" s="1">
        <v>1.8757586E-2</v>
      </c>
      <c r="K4905" s="1">
        <v>96.938400000000001</v>
      </c>
      <c r="L4905" s="1">
        <v>3.5</v>
      </c>
    </row>
    <row r="4906" spans="1:12" x14ac:dyDescent="0.2">
      <c r="A4906" s="1" t="s">
        <v>124</v>
      </c>
      <c r="B4906" s="1" t="s">
        <v>1495</v>
      </c>
      <c r="C4906" s="1" t="s">
        <v>4</v>
      </c>
      <c r="D4906" s="1">
        <v>2018</v>
      </c>
      <c r="E4906" s="1" t="s">
        <v>13</v>
      </c>
      <c r="F4906" s="1" t="s">
        <v>2</v>
      </c>
      <c r="G4906" s="1" t="s">
        <v>1</v>
      </c>
      <c r="H4906" s="1" t="s">
        <v>12</v>
      </c>
      <c r="I4906" s="1">
        <v>2.5354071999999998E-2</v>
      </c>
      <c r="K4906" s="1">
        <v>144.476</v>
      </c>
      <c r="L4906" s="1">
        <v>3.5</v>
      </c>
    </row>
    <row r="4907" spans="1:12" x14ac:dyDescent="0.2">
      <c r="A4907" s="1" t="s">
        <v>124</v>
      </c>
      <c r="B4907" s="1" t="s">
        <v>1276</v>
      </c>
      <c r="C4907" s="1" t="s">
        <v>171</v>
      </c>
      <c r="D4907" s="1">
        <v>2018</v>
      </c>
      <c r="E4907" s="1" t="s">
        <v>13</v>
      </c>
      <c r="F4907" s="1" t="s">
        <v>2</v>
      </c>
      <c r="G4907" s="1" t="s">
        <v>1</v>
      </c>
      <c r="H4907" s="1" t="s">
        <v>12</v>
      </c>
      <c r="I4907" s="1">
        <v>2.4213353999999999E-2</v>
      </c>
      <c r="K4907" s="1">
        <v>42.445399999999999</v>
      </c>
      <c r="L4907" s="1">
        <v>3.5</v>
      </c>
    </row>
    <row r="4908" spans="1:12" x14ac:dyDescent="0.2">
      <c r="A4908" s="1" t="s">
        <v>124</v>
      </c>
      <c r="B4908" s="1" t="s">
        <v>439</v>
      </c>
      <c r="C4908" s="1" t="s">
        <v>171</v>
      </c>
      <c r="D4908" s="1">
        <v>2018</v>
      </c>
      <c r="E4908" s="1" t="s">
        <v>13</v>
      </c>
      <c r="F4908" s="1" t="s">
        <v>2</v>
      </c>
      <c r="G4908" s="1" t="s">
        <v>1</v>
      </c>
      <c r="H4908" s="1" t="s">
        <v>12</v>
      </c>
      <c r="I4908" s="1">
        <v>7.9419800999999998E-2</v>
      </c>
      <c r="K4908" s="1">
        <v>172.31059999999999</v>
      </c>
      <c r="L4908" s="1">
        <v>3.5</v>
      </c>
    </row>
    <row r="4909" spans="1:12" x14ac:dyDescent="0.2">
      <c r="A4909" s="1" t="s">
        <v>124</v>
      </c>
      <c r="B4909" s="1" t="s">
        <v>1474</v>
      </c>
      <c r="C4909" s="1" t="s">
        <v>14</v>
      </c>
      <c r="D4909" s="1">
        <v>2018</v>
      </c>
      <c r="E4909" s="1" t="s">
        <v>13</v>
      </c>
      <c r="F4909" s="1" t="s">
        <v>2</v>
      </c>
      <c r="G4909" s="1" t="s">
        <v>1</v>
      </c>
      <c r="H4909" s="1" t="s">
        <v>12</v>
      </c>
      <c r="I4909" s="1">
        <v>1.1180842999999999E-2</v>
      </c>
      <c r="K4909" s="1">
        <v>213.45599999999999</v>
      </c>
      <c r="L4909" s="1">
        <v>3.5</v>
      </c>
    </row>
    <row r="4910" spans="1:12" x14ac:dyDescent="0.2">
      <c r="A4910" s="1" t="s">
        <v>124</v>
      </c>
      <c r="B4910" s="1" t="s">
        <v>1213</v>
      </c>
      <c r="C4910" s="1" t="s">
        <v>19</v>
      </c>
      <c r="D4910" s="1">
        <v>2018</v>
      </c>
      <c r="E4910" s="1" t="s">
        <v>13</v>
      </c>
      <c r="F4910" s="1" t="s">
        <v>2</v>
      </c>
      <c r="G4910" s="1" t="s">
        <v>1</v>
      </c>
      <c r="H4910" s="1" t="s">
        <v>12</v>
      </c>
      <c r="I4910" s="1">
        <v>4.4660955000000002E-2</v>
      </c>
      <c r="K4910" s="1">
        <v>74.766999999999996</v>
      </c>
      <c r="L4910" s="1">
        <v>3.5</v>
      </c>
    </row>
    <row r="4911" spans="1:12" x14ac:dyDescent="0.2">
      <c r="A4911" s="1" t="s">
        <v>124</v>
      </c>
      <c r="B4911" s="1" t="s">
        <v>1492</v>
      </c>
      <c r="C4911" s="1" t="s">
        <v>19</v>
      </c>
      <c r="D4911" s="1">
        <v>2018</v>
      </c>
      <c r="E4911" s="1" t="s">
        <v>13</v>
      </c>
      <c r="F4911" s="1" t="s">
        <v>2</v>
      </c>
      <c r="G4911" s="1" t="s">
        <v>1</v>
      </c>
      <c r="H4911" s="1" t="s">
        <v>12</v>
      </c>
      <c r="I4911" s="1">
        <v>9.7429924000000001E-2</v>
      </c>
      <c r="K4911" s="1">
        <v>172.87379999999999</v>
      </c>
      <c r="L4911" s="1">
        <v>3.5</v>
      </c>
    </row>
    <row r="4912" spans="1:12" x14ac:dyDescent="0.2">
      <c r="A4912" s="1" t="s">
        <v>6</v>
      </c>
      <c r="B4912" s="1" t="s">
        <v>1494</v>
      </c>
      <c r="C4912" s="1" t="s">
        <v>28</v>
      </c>
      <c r="D4912" s="1">
        <v>2018</v>
      </c>
      <c r="E4912" s="1" t="s">
        <v>13</v>
      </c>
      <c r="F4912" s="1" t="s">
        <v>2</v>
      </c>
      <c r="G4912" s="1" t="s">
        <v>1</v>
      </c>
      <c r="H4912" s="1" t="s">
        <v>12</v>
      </c>
      <c r="I4912" s="1">
        <v>1.6979325999999999E-2</v>
      </c>
      <c r="K4912" s="1">
        <v>177.03700000000001</v>
      </c>
      <c r="L4912" s="1">
        <v>3.5</v>
      </c>
    </row>
    <row r="4913" spans="1:12" x14ac:dyDescent="0.2">
      <c r="A4913" s="1" t="s">
        <v>6</v>
      </c>
      <c r="B4913" s="1" t="s">
        <v>949</v>
      </c>
      <c r="C4913" s="1" t="s">
        <v>17</v>
      </c>
      <c r="D4913" s="1">
        <v>2018</v>
      </c>
      <c r="E4913" s="1" t="s">
        <v>13</v>
      </c>
      <c r="F4913" s="1" t="s">
        <v>2</v>
      </c>
      <c r="G4913" s="1" t="s">
        <v>1</v>
      </c>
      <c r="H4913" s="1" t="s">
        <v>12</v>
      </c>
      <c r="I4913" s="1">
        <v>0</v>
      </c>
      <c r="K4913" s="1">
        <v>184.26079999999999</v>
      </c>
      <c r="L4913" s="1">
        <v>3.5</v>
      </c>
    </row>
    <row r="4914" spans="1:12" x14ac:dyDescent="0.2">
      <c r="A4914" s="1" t="s">
        <v>6</v>
      </c>
      <c r="B4914" s="1" t="s">
        <v>1234</v>
      </c>
      <c r="C4914" s="1" t="s">
        <v>71</v>
      </c>
      <c r="D4914" s="1">
        <v>2018</v>
      </c>
      <c r="E4914" s="1" t="s">
        <v>13</v>
      </c>
      <c r="F4914" s="1" t="s">
        <v>2</v>
      </c>
      <c r="G4914" s="1" t="s">
        <v>1</v>
      </c>
      <c r="H4914" s="1" t="s">
        <v>12</v>
      </c>
      <c r="I4914" s="1">
        <v>0.12780038799999999</v>
      </c>
      <c r="K4914" s="1">
        <v>177.03700000000001</v>
      </c>
      <c r="L4914" s="1">
        <v>3.5</v>
      </c>
    </row>
    <row r="4915" spans="1:12" x14ac:dyDescent="0.2">
      <c r="A4915" s="1" t="s">
        <v>6</v>
      </c>
      <c r="B4915" s="1" t="s">
        <v>329</v>
      </c>
      <c r="C4915" s="1" t="s">
        <v>14</v>
      </c>
      <c r="D4915" s="1">
        <v>2018</v>
      </c>
      <c r="E4915" s="1" t="s">
        <v>13</v>
      </c>
      <c r="F4915" s="1" t="s">
        <v>2</v>
      </c>
      <c r="G4915" s="1" t="s">
        <v>1</v>
      </c>
      <c r="H4915" s="1" t="s">
        <v>12</v>
      </c>
      <c r="I4915" s="1">
        <v>1.0886323999999999E-2</v>
      </c>
      <c r="K4915" s="1">
        <v>57.258800000000001</v>
      </c>
      <c r="L4915" s="1">
        <v>3.5</v>
      </c>
    </row>
    <row r="4916" spans="1:12" x14ac:dyDescent="0.2">
      <c r="A4916" s="1" t="s">
        <v>124</v>
      </c>
      <c r="B4916" s="1" t="s">
        <v>1481</v>
      </c>
      <c r="C4916" s="1" t="s">
        <v>47</v>
      </c>
      <c r="D4916" s="1">
        <v>2012</v>
      </c>
      <c r="E4916" s="1" t="s">
        <v>9</v>
      </c>
      <c r="F4916" s="1" t="s">
        <v>8</v>
      </c>
      <c r="G4916" s="1" t="s">
        <v>1</v>
      </c>
      <c r="H4916" s="1" t="s">
        <v>7</v>
      </c>
      <c r="I4916" s="1">
        <v>1.6760074999999999E-2</v>
      </c>
      <c r="J4916" s="1">
        <v>17.5</v>
      </c>
      <c r="K4916" s="1">
        <v>141.61799999999999</v>
      </c>
      <c r="L4916" s="1">
        <v>3.4</v>
      </c>
    </row>
    <row r="4917" spans="1:12" x14ac:dyDescent="0.2">
      <c r="A4917" s="1" t="s">
        <v>124</v>
      </c>
      <c r="B4917" s="1" t="s">
        <v>1214</v>
      </c>
      <c r="C4917" s="1" t="s">
        <v>14</v>
      </c>
      <c r="D4917" s="1">
        <v>2022</v>
      </c>
      <c r="E4917" s="1" t="s">
        <v>3</v>
      </c>
      <c r="F4917" s="1" t="s">
        <v>2</v>
      </c>
      <c r="G4917" s="1" t="s">
        <v>1</v>
      </c>
      <c r="H4917" s="1" t="s">
        <v>0</v>
      </c>
      <c r="I4917" s="1">
        <v>0</v>
      </c>
      <c r="J4917" s="1">
        <v>18.7</v>
      </c>
      <c r="K4917" s="1">
        <v>256.66719999999998</v>
      </c>
      <c r="L4917" s="1">
        <v>3.4</v>
      </c>
    </row>
    <row r="4918" spans="1:12" x14ac:dyDescent="0.2">
      <c r="A4918" s="1" t="s">
        <v>124</v>
      </c>
      <c r="B4918" s="1" t="s">
        <v>450</v>
      </c>
      <c r="C4918" s="1" t="s">
        <v>4</v>
      </c>
      <c r="D4918" s="1">
        <v>2012</v>
      </c>
      <c r="E4918" s="1" t="s">
        <v>9</v>
      </c>
      <c r="F4918" s="1" t="s">
        <v>8</v>
      </c>
      <c r="G4918" s="1" t="s">
        <v>1</v>
      </c>
      <c r="H4918" s="1" t="s">
        <v>7</v>
      </c>
      <c r="I4918" s="1">
        <v>2.8907832000000001E-2</v>
      </c>
      <c r="J4918" s="1">
        <v>14</v>
      </c>
      <c r="K4918" s="1">
        <v>130.43100000000001</v>
      </c>
      <c r="L4918" s="1">
        <v>3.4</v>
      </c>
    </row>
    <row r="4919" spans="1:12" x14ac:dyDescent="0.2">
      <c r="A4919" s="1" t="s">
        <v>124</v>
      </c>
      <c r="B4919" s="1" t="s">
        <v>1194</v>
      </c>
      <c r="C4919" s="1" t="s">
        <v>25</v>
      </c>
      <c r="D4919" s="1">
        <v>2022</v>
      </c>
      <c r="E4919" s="1" t="s">
        <v>3</v>
      </c>
      <c r="F4919" s="1" t="s">
        <v>2</v>
      </c>
      <c r="G4919" s="1" t="s">
        <v>1</v>
      </c>
      <c r="H4919" s="1" t="s">
        <v>0</v>
      </c>
      <c r="I4919" s="1">
        <v>0</v>
      </c>
      <c r="J4919" s="1">
        <v>16.7</v>
      </c>
      <c r="K4919" s="1">
        <v>181.22919999999999</v>
      </c>
      <c r="L4919" s="1">
        <v>3.4</v>
      </c>
    </row>
    <row r="4920" spans="1:12" x14ac:dyDescent="0.2">
      <c r="A4920" s="1" t="s">
        <v>124</v>
      </c>
      <c r="B4920" s="1" t="s">
        <v>480</v>
      </c>
      <c r="C4920" s="1" t="s">
        <v>10</v>
      </c>
      <c r="D4920" s="1">
        <v>2012</v>
      </c>
      <c r="E4920" s="1" t="s">
        <v>9</v>
      </c>
      <c r="F4920" s="1" t="s">
        <v>8</v>
      </c>
      <c r="G4920" s="1" t="s">
        <v>1</v>
      </c>
      <c r="H4920" s="1" t="s">
        <v>7</v>
      </c>
      <c r="I4920" s="1">
        <v>0.105761491</v>
      </c>
      <c r="J4920" s="1">
        <v>6.59</v>
      </c>
      <c r="K4920" s="1">
        <v>84.890799999999999</v>
      </c>
      <c r="L4920" s="1">
        <v>3.4</v>
      </c>
    </row>
    <row r="4921" spans="1:12" x14ac:dyDescent="0.2">
      <c r="A4921" s="1" t="s">
        <v>6</v>
      </c>
      <c r="B4921" s="1" t="s">
        <v>1470</v>
      </c>
      <c r="C4921" s="1" t="s">
        <v>28</v>
      </c>
      <c r="D4921" s="1">
        <v>2015</v>
      </c>
      <c r="E4921" s="1" t="s">
        <v>922</v>
      </c>
      <c r="F4921" s="1" t="s">
        <v>796</v>
      </c>
      <c r="G4921" s="1" t="s">
        <v>702</v>
      </c>
      <c r="H4921" s="1" t="s">
        <v>7</v>
      </c>
      <c r="I4921" s="1">
        <v>0</v>
      </c>
      <c r="J4921" s="1">
        <v>6.1349999999999998</v>
      </c>
      <c r="K4921" s="1">
        <v>151.3366</v>
      </c>
      <c r="L4921" s="1">
        <v>3.4</v>
      </c>
    </row>
    <row r="4922" spans="1:12" x14ac:dyDescent="0.2">
      <c r="A4922" s="1" t="s">
        <v>124</v>
      </c>
      <c r="B4922" s="1" t="s">
        <v>1177</v>
      </c>
      <c r="C4922" s="1" t="s">
        <v>10</v>
      </c>
      <c r="D4922" s="1">
        <v>2014</v>
      </c>
      <c r="E4922" s="1" t="s">
        <v>529</v>
      </c>
      <c r="F4922" s="1" t="s">
        <v>2</v>
      </c>
      <c r="G4922" s="1" t="s">
        <v>528</v>
      </c>
      <c r="H4922" s="1" t="s">
        <v>7</v>
      </c>
      <c r="I4922" s="1">
        <v>1.6944719E-2</v>
      </c>
      <c r="J4922" s="1">
        <v>6.6550000000000002</v>
      </c>
      <c r="K4922" s="1">
        <v>209.2586</v>
      </c>
      <c r="L4922" s="1">
        <v>3.4</v>
      </c>
    </row>
    <row r="4923" spans="1:12" x14ac:dyDescent="0.2">
      <c r="A4923" s="1" t="s">
        <v>6</v>
      </c>
      <c r="B4923" s="1" t="s">
        <v>383</v>
      </c>
      <c r="C4923" s="1" t="s">
        <v>28</v>
      </c>
      <c r="D4923" s="1">
        <v>2011</v>
      </c>
      <c r="E4923" s="1" t="s">
        <v>703</v>
      </c>
      <c r="F4923" s="1" t="s">
        <v>2</v>
      </c>
      <c r="G4923" s="1" t="s">
        <v>1</v>
      </c>
      <c r="H4923" s="1" t="s">
        <v>701</v>
      </c>
      <c r="I4923" s="1">
        <v>0.112985849</v>
      </c>
      <c r="J4923" s="1">
        <v>17.75</v>
      </c>
      <c r="K4923" s="1">
        <v>185.42400000000001</v>
      </c>
      <c r="L4923" s="1">
        <v>3.4</v>
      </c>
    </row>
    <row r="4924" spans="1:12" x14ac:dyDescent="0.2">
      <c r="A4924" s="1" t="s">
        <v>124</v>
      </c>
      <c r="B4924" s="1" t="s">
        <v>268</v>
      </c>
      <c r="C4924" s="1" t="s">
        <v>17</v>
      </c>
      <c r="D4924" s="1">
        <v>2017</v>
      </c>
      <c r="E4924" s="1" t="s">
        <v>797</v>
      </c>
      <c r="F4924" s="1" t="s">
        <v>796</v>
      </c>
      <c r="G4924" s="1" t="s">
        <v>702</v>
      </c>
      <c r="H4924" s="1" t="s">
        <v>7</v>
      </c>
      <c r="I4924" s="1">
        <v>3.6319194999999999E-2</v>
      </c>
      <c r="J4924" s="1">
        <v>20.25</v>
      </c>
      <c r="K4924" s="1">
        <v>219.34819999999999</v>
      </c>
      <c r="L4924" s="1">
        <v>3.4</v>
      </c>
    </row>
    <row r="4925" spans="1:12" x14ac:dyDescent="0.2">
      <c r="A4925" s="1" t="s">
        <v>124</v>
      </c>
      <c r="B4925" s="1" t="s">
        <v>1092</v>
      </c>
      <c r="C4925" s="1" t="s">
        <v>17</v>
      </c>
      <c r="D4925" s="1">
        <v>2012</v>
      </c>
      <c r="E4925" s="1" t="s">
        <v>9</v>
      </c>
      <c r="F4925" s="1" t="s">
        <v>8</v>
      </c>
      <c r="G4925" s="1" t="s">
        <v>1</v>
      </c>
      <c r="H4925" s="1" t="s">
        <v>7</v>
      </c>
      <c r="I4925" s="1">
        <v>5.7626900000000002E-2</v>
      </c>
      <c r="J4925" s="1">
        <v>18.7</v>
      </c>
      <c r="K4925" s="1">
        <v>83.3566</v>
      </c>
      <c r="L4925" s="1">
        <v>3.4</v>
      </c>
    </row>
    <row r="4926" spans="1:12" x14ac:dyDescent="0.2">
      <c r="A4926" s="1" t="s">
        <v>124</v>
      </c>
      <c r="B4926" s="1" t="s">
        <v>1228</v>
      </c>
      <c r="C4926" s="1" t="s">
        <v>17</v>
      </c>
      <c r="D4926" s="1">
        <v>2012</v>
      </c>
      <c r="E4926" s="1" t="s">
        <v>9</v>
      </c>
      <c r="F4926" s="1" t="s">
        <v>8</v>
      </c>
      <c r="G4926" s="1" t="s">
        <v>1</v>
      </c>
      <c r="H4926" s="1" t="s">
        <v>7</v>
      </c>
      <c r="I4926" s="1">
        <v>2.3876985E-2</v>
      </c>
      <c r="J4926" s="1">
        <v>18.75</v>
      </c>
      <c r="K4926" s="1">
        <v>97.404200000000003</v>
      </c>
      <c r="L4926" s="1">
        <v>3.4</v>
      </c>
    </row>
    <row r="4927" spans="1:12" x14ac:dyDescent="0.2">
      <c r="A4927" s="1" t="s">
        <v>124</v>
      </c>
      <c r="B4927" s="1" t="s">
        <v>222</v>
      </c>
      <c r="C4927" s="1" t="s">
        <v>10</v>
      </c>
      <c r="D4927" s="1">
        <v>2012</v>
      </c>
      <c r="E4927" s="1" t="s">
        <v>9</v>
      </c>
      <c r="F4927" s="1" t="s">
        <v>8</v>
      </c>
      <c r="G4927" s="1" t="s">
        <v>1</v>
      </c>
      <c r="H4927" s="1" t="s">
        <v>7</v>
      </c>
      <c r="I4927" s="1">
        <v>4.3033346E-2</v>
      </c>
      <c r="J4927" s="1">
        <v>9.3000000000000007</v>
      </c>
      <c r="K4927" s="1">
        <v>89.417199999999994</v>
      </c>
      <c r="L4927" s="1">
        <v>3.4</v>
      </c>
    </row>
    <row r="4928" spans="1:12" x14ac:dyDescent="0.2">
      <c r="A4928" s="1" t="s">
        <v>124</v>
      </c>
      <c r="B4928" s="1" t="s">
        <v>1411</v>
      </c>
      <c r="C4928" s="1" t="s">
        <v>10</v>
      </c>
      <c r="D4928" s="1">
        <v>2012</v>
      </c>
      <c r="E4928" s="1" t="s">
        <v>9</v>
      </c>
      <c r="F4928" s="1" t="s">
        <v>8</v>
      </c>
      <c r="G4928" s="1" t="s">
        <v>1</v>
      </c>
      <c r="H4928" s="1" t="s">
        <v>7</v>
      </c>
      <c r="I4928" s="1">
        <v>9.6884209999999998E-2</v>
      </c>
      <c r="J4928" s="1">
        <v>19.100000000000001</v>
      </c>
      <c r="K4928" s="1">
        <v>233.5958</v>
      </c>
      <c r="L4928" s="1">
        <v>3.4</v>
      </c>
    </row>
    <row r="4929" spans="1:12" x14ac:dyDescent="0.2">
      <c r="A4929" s="1" t="s">
        <v>124</v>
      </c>
      <c r="B4929" s="1" t="s">
        <v>181</v>
      </c>
      <c r="C4929" s="1" t="s">
        <v>171</v>
      </c>
      <c r="D4929" s="1">
        <v>2012</v>
      </c>
      <c r="E4929" s="1" t="s">
        <v>9</v>
      </c>
      <c r="F4929" s="1" t="s">
        <v>8</v>
      </c>
      <c r="G4929" s="1" t="s">
        <v>1</v>
      </c>
      <c r="H4929" s="1" t="s">
        <v>7</v>
      </c>
      <c r="I4929" s="1">
        <v>2.4693927000000001E-2</v>
      </c>
      <c r="J4929" s="1">
        <v>21.25</v>
      </c>
      <c r="K4929" s="1">
        <v>144.11019999999999</v>
      </c>
      <c r="L4929" s="1">
        <v>3.4</v>
      </c>
    </row>
    <row r="4930" spans="1:12" x14ac:dyDescent="0.2">
      <c r="A4930" s="1" t="s">
        <v>124</v>
      </c>
      <c r="B4930" s="1" t="s">
        <v>844</v>
      </c>
      <c r="C4930" s="1" t="s">
        <v>122</v>
      </c>
      <c r="D4930" s="1">
        <v>2012</v>
      </c>
      <c r="E4930" s="1" t="s">
        <v>9</v>
      </c>
      <c r="F4930" s="1" t="s">
        <v>8</v>
      </c>
      <c r="G4930" s="1" t="s">
        <v>1</v>
      </c>
      <c r="H4930" s="1" t="s">
        <v>7</v>
      </c>
      <c r="I4930" s="1">
        <v>7.1354773999999996E-2</v>
      </c>
      <c r="J4930" s="1">
        <v>12.5</v>
      </c>
      <c r="K4930" s="1">
        <v>125.702</v>
      </c>
      <c r="L4930" s="1">
        <v>3.4</v>
      </c>
    </row>
    <row r="4931" spans="1:12" x14ac:dyDescent="0.2">
      <c r="A4931" s="1" t="s">
        <v>6</v>
      </c>
      <c r="B4931" s="1" t="s">
        <v>351</v>
      </c>
      <c r="C4931" s="1" t="s">
        <v>71</v>
      </c>
      <c r="D4931" s="1">
        <v>2012</v>
      </c>
      <c r="E4931" s="1" t="s">
        <v>9</v>
      </c>
      <c r="F4931" s="1" t="s">
        <v>8</v>
      </c>
      <c r="G4931" s="1" t="s">
        <v>1</v>
      </c>
      <c r="H4931" s="1" t="s">
        <v>7</v>
      </c>
      <c r="I4931" s="1">
        <v>1.8051090999999998E-2</v>
      </c>
      <c r="J4931" s="1">
        <v>19.75</v>
      </c>
      <c r="K4931" s="1">
        <v>179.86600000000001</v>
      </c>
      <c r="L4931" s="1">
        <v>3.4</v>
      </c>
    </row>
    <row r="4932" spans="1:12" x14ac:dyDescent="0.2">
      <c r="A4932" s="1" t="s">
        <v>6</v>
      </c>
      <c r="B4932" s="1" t="s">
        <v>1493</v>
      </c>
      <c r="C4932" s="1" t="s">
        <v>19</v>
      </c>
      <c r="D4932" s="1">
        <v>2012</v>
      </c>
      <c r="E4932" s="1" t="s">
        <v>9</v>
      </c>
      <c r="F4932" s="1" t="s">
        <v>8</v>
      </c>
      <c r="G4932" s="1" t="s">
        <v>1</v>
      </c>
      <c r="H4932" s="1" t="s">
        <v>7</v>
      </c>
      <c r="I4932" s="1">
        <v>0.11284010799999999</v>
      </c>
      <c r="J4932" s="1">
        <v>8.85</v>
      </c>
      <c r="K4932" s="1">
        <v>122.03879999999999</v>
      </c>
      <c r="L4932" s="1">
        <v>3.4</v>
      </c>
    </row>
    <row r="4933" spans="1:12" x14ac:dyDescent="0.2">
      <c r="A4933" s="1" t="s">
        <v>124</v>
      </c>
      <c r="B4933" s="1" t="s">
        <v>880</v>
      </c>
      <c r="C4933" s="1" t="s">
        <v>216</v>
      </c>
      <c r="D4933" s="1">
        <v>2018</v>
      </c>
      <c r="E4933" s="1" t="s">
        <v>1195</v>
      </c>
      <c r="F4933" s="1" t="s">
        <v>8</v>
      </c>
      <c r="G4933" s="1" t="s">
        <v>702</v>
      </c>
      <c r="H4933" s="1" t="s">
        <v>701</v>
      </c>
      <c r="I4933" s="1">
        <v>3.7160705000000002E-2</v>
      </c>
      <c r="K4933" s="1">
        <v>54.229799999999997</v>
      </c>
      <c r="L4933" s="1">
        <v>3.4</v>
      </c>
    </row>
    <row r="4934" spans="1:12" x14ac:dyDescent="0.2">
      <c r="A4934" s="1" t="s">
        <v>124</v>
      </c>
      <c r="B4934" s="1" t="s">
        <v>401</v>
      </c>
      <c r="C4934" s="1" t="s">
        <v>14</v>
      </c>
      <c r="D4934" s="1">
        <v>2018</v>
      </c>
      <c r="E4934" s="1" t="s">
        <v>1195</v>
      </c>
      <c r="F4934" s="1" t="s">
        <v>8</v>
      </c>
      <c r="G4934" s="1" t="s">
        <v>702</v>
      </c>
      <c r="H4934" s="1" t="s">
        <v>701</v>
      </c>
      <c r="I4934" s="1">
        <v>0.19033746000000001</v>
      </c>
      <c r="K4934" s="1">
        <v>159.45779999999999</v>
      </c>
      <c r="L4934" s="1">
        <v>3.4</v>
      </c>
    </row>
    <row r="4935" spans="1:12" x14ac:dyDescent="0.2">
      <c r="A4935" s="1" t="s">
        <v>6</v>
      </c>
      <c r="B4935" s="1" t="s">
        <v>1461</v>
      </c>
      <c r="C4935" s="1" t="s">
        <v>14</v>
      </c>
      <c r="D4935" s="1">
        <v>2018</v>
      </c>
      <c r="E4935" s="1" t="s">
        <v>1195</v>
      </c>
      <c r="F4935" s="1" t="s">
        <v>8</v>
      </c>
      <c r="G4935" s="1" t="s">
        <v>702</v>
      </c>
      <c r="H4935" s="1" t="s">
        <v>701</v>
      </c>
      <c r="I4935" s="1">
        <v>6.216667E-2</v>
      </c>
      <c r="K4935" s="1">
        <v>112.3518</v>
      </c>
      <c r="L4935" s="1">
        <v>3.4</v>
      </c>
    </row>
    <row r="4936" spans="1:12" x14ac:dyDescent="0.2">
      <c r="A4936" s="1" t="s">
        <v>295</v>
      </c>
      <c r="B4936" s="1" t="s">
        <v>787</v>
      </c>
      <c r="C4936" s="1" t="s">
        <v>28</v>
      </c>
      <c r="D4936" s="1">
        <v>2016</v>
      </c>
      <c r="E4936" s="1" t="s">
        <v>1114</v>
      </c>
      <c r="F4936" s="1" t="s">
        <v>8</v>
      </c>
      <c r="G4936" s="1" t="s">
        <v>702</v>
      </c>
      <c r="H4936" s="1" t="s">
        <v>7</v>
      </c>
      <c r="I4936" s="1">
        <v>5.6434816999999998E-2</v>
      </c>
      <c r="J4936" s="1">
        <v>11.3</v>
      </c>
      <c r="K4936" s="1">
        <v>247.81180000000001</v>
      </c>
      <c r="L4936" s="1">
        <v>3.4</v>
      </c>
    </row>
    <row r="4937" spans="1:12" x14ac:dyDescent="0.2">
      <c r="A4937" s="1" t="s">
        <v>295</v>
      </c>
      <c r="B4937" s="1" t="s">
        <v>769</v>
      </c>
      <c r="C4937" s="1" t="s">
        <v>4</v>
      </c>
      <c r="D4937" s="1">
        <v>2016</v>
      </c>
      <c r="E4937" s="1" t="s">
        <v>1114</v>
      </c>
      <c r="F4937" s="1" t="s">
        <v>8</v>
      </c>
      <c r="G4937" s="1" t="s">
        <v>702</v>
      </c>
      <c r="H4937" s="1" t="s">
        <v>7</v>
      </c>
      <c r="I4937" s="1">
        <v>0</v>
      </c>
      <c r="J4937" s="1">
        <v>5.6150000000000002</v>
      </c>
      <c r="K4937" s="1">
        <v>121.973</v>
      </c>
      <c r="L4937" s="1">
        <v>3.4</v>
      </c>
    </row>
    <row r="4938" spans="1:12" x14ac:dyDescent="0.2">
      <c r="A4938" s="1" t="s">
        <v>295</v>
      </c>
      <c r="B4938" s="1" t="s">
        <v>610</v>
      </c>
      <c r="C4938" s="1" t="s">
        <v>47</v>
      </c>
      <c r="D4938" s="1">
        <v>2016</v>
      </c>
      <c r="E4938" s="1" t="s">
        <v>1114</v>
      </c>
      <c r="F4938" s="1" t="s">
        <v>8</v>
      </c>
      <c r="G4938" s="1" t="s">
        <v>702</v>
      </c>
      <c r="H4938" s="1" t="s">
        <v>7</v>
      </c>
      <c r="I4938" s="1">
        <v>7.2798890000000003E-3</v>
      </c>
      <c r="J4938" s="1">
        <v>11.3</v>
      </c>
      <c r="K4938" s="1">
        <v>199.3426</v>
      </c>
      <c r="L4938" s="1">
        <v>3.4</v>
      </c>
    </row>
    <row r="4939" spans="1:12" x14ac:dyDescent="0.2">
      <c r="A4939" s="1" t="s">
        <v>124</v>
      </c>
      <c r="B4939" s="1" t="s">
        <v>1291</v>
      </c>
      <c r="C4939" s="1" t="s">
        <v>10</v>
      </c>
      <c r="D4939" s="1">
        <v>2016</v>
      </c>
      <c r="E4939" s="1" t="s">
        <v>1114</v>
      </c>
      <c r="F4939" s="1" t="s">
        <v>8</v>
      </c>
      <c r="G4939" s="1" t="s">
        <v>702</v>
      </c>
      <c r="H4939" s="1" t="s">
        <v>7</v>
      </c>
      <c r="I4939" s="1">
        <v>5.507343E-2</v>
      </c>
      <c r="J4939" s="1">
        <v>17.75</v>
      </c>
      <c r="K4939" s="1">
        <v>145.14439999999999</v>
      </c>
      <c r="L4939" s="1">
        <v>3.4</v>
      </c>
    </row>
    <row r="4940" spans="1:12" x14ac:dyDescent="0.2">
      <c r="A4940" s="1" t="s">
        <v>6</v>
      </c>
      <c r="B4940" s="1" t="s">
        <v>952</v>
      </c>
      <c r="C4940" s="1" t="s">
        <v>28</v>
      </c>
      <c r="D4940" s="1">
        <v>2016</v>
      </c>
      <c r="E4940" s="1" t="s">
        <v>1114</v>
      </c>
      <c r="F4940" s="1" t="s">
        <v>8</v>
      </c>
      <c r="G4940" s="1" t="s">
        <v>702</v>
      </c>
      <c r="H4940" s="1" t="s">
        <v>7</v>
      </c>
      <c r="I4940" s="1">
        <v>5.3837560999999999E-2</v>
      </c>
      <c r="J4940" s="1">
        <v>14.85</v>
      </c>
      <c r="K4940" s="1">
        <v>120.80719999999999</v>
      </c>
      <c r="L4940" s="1">
        <v>3.4</v>
      </c>
    </row>
    <row r="4941" spans="1:12" x14ac:dyDescent="0.2">
      <c r="A4941" s="1" t="s">
        <v>6</v>
      </c>
      <c r="B4941" s="1" t="s">
        <v>540</v>
      </c>
      <c r="C4941" s="1" t="s">
        <v>14</v>
      </c>
      <c r="D4941" s="1">
        <v>2016</v>
      </c>
      <c r="E4941" s="1" t="s">
        <v>1114</v>
      </c>
      <c r="F4941" s="1" t="s">
        <v>8</v>
      </c>
      <c r="G4941" s="1" t="s">
        <v>702</v>
      </c>
      <c r="H4941" s="1" t="s">
        <v>7</v>
      </c>
      <c r="I4941" s="1">
        <v>3.7764306999999997E-2</v>
      </c>
      <c r="J4941" s="1">
        <v>10</v>
      </c>
      <c r="K4941" s="1">
        <v>127.29940000000001</v>
      </c>
      <c r="L4941" s="1">
        <v>3.4</v>
      </c>
    </row>
    <row r="4942" spans="1:12" x14ac:dyDescent="0.2">
      <c r="A4942" s="1" t="s">
        <v>16</v>
      </c>
      <c r="B4942" s="1" t="s">
        <v>1257</v>
      </c>
      <c r="C4942" s="1" t="s">
        <v>108</v>
      </c>
      <c r="D4942" s="1">
        <v>2016</v>
      </c>
      <c r="E4942" s="1" t="s">
        <v>1114</v>
      </c>
      <c r="F4942" s="1" t="s">
        <v>8</v>
      </c>
      <c r="G4942" s="1" t="s">
        <v>702</v>
      </c>
      <c r="H4942" s="1" t="s">
        <v>7</v>
      </c>
      <c r="I4942" s="1">
        <v>3.3052168E-2</v>
      </c>
      <c r="J4942" s="1">
        <v>10.6</v>
      </c>
      <c r="K4942" s="1">
        <v>49.700800000000001</v>
      </c>
      <c r="L4942" s="1">
        <v>3.4</v>
      </c>
    </row>
    <row r="4943" spans="1:12" x14ac:dyDescent="0.2">
      <c r="A4943" s="1" t="s">
        <v>295</v>
      </c>
      <c r="B4943" s="1" t="s">
        <v>1170</v>
      </c>
      <c r="C4943" s="1" t="s">
        <v>216</v>
      </c>
      <c r="D4943" s="1">
        <v>2015</v>
      </c>
      <c r="E4943" s="1" t="s">
        <v>922</v>
      </c>
      <c r="F4943" s="1" t="s">
        <v>796</v>
      </c>
      <c r="G4943" s="1" t="s">
        <v>1</v>
      </c>
      <c r="H4943" s="1" t="s">
        <v>7</v>
      </c>
      <c r="I4943" s="1">
        <v>3.8815341000000003E-2</v>
      </c>
      <c r="J4943" s="1">
        <v>19.7</v>
      </c>
      <c r="K4943" s="1">
        <v>124.2362</v>
      </c>
      <c r="L4943" s="1">
        <v>3.4</v>
      </c>
    </row>
    <row r="4944" spans="1:12" x14ac:dyDescent="0.2">
      <c r="A4944" s="1" t="s">
        <v>295</v>
      </c>
      <c r="B4944" s="1" t="s">
        <v>693</v>
      </c>
      <c r="C4944" s="1" t="s">
        <v>165</v>
      </c>
      <c r="D4944" s="1">
        <v>2020</v>
      </c>
      <c r="E4944" s="1" t="s">
        <v>919</v>
      </c>
      <c r="F4944" s="1" t="s">
        <v>796</v>
      </c>
      <c r="G4944" s="1" t="s">
        <v>1</v>
      </c>
      <c r="H4944" s="1" t="s">
        <v>7</v>
      </c>
      <c r="I4944" s="1">
        <v>2.3274106999999999E-2</v>
      </c>
      <c r="J4944" s="1">
        <v>20.5</v>
      </c>
      <c r="K4944" s="1">
        <v>154.13399999999999</v>
      </c>
      <c r="L4944" s="1">
        <v>3.4</v>
      </c>
    </row>
    <row r="4945" spans="1:12" x14ac:dyDescent="0.2">
      <c r="A4945" s="1" t="s">
        <v>124</v>
      </c>
      <c r="B4945" s="1" t="s">
        <v>504</v>
      </c>
      <c r="C4945" s="1" t="s">
        <v>25</v>
      </c>
      <c r="D4945" s="1">
        <v>2015</v>
      </c>
      <c r="E4945" s="1" t="s">
        <v>922</v>
      </c>
      <c r="F4945" s="1" t="s">
        <v>796</v>
      </c>
      <c r="G4945" s="1" t="s">
        <v>1</v>
      </c>
      <c r="H4945" s="1" t="s">
        <v>7</v>
      </c>
      <c r="I4945" s="1">
        <v>0.124758619</v>
      </c>
      <c r="J4945" s="1">
        <v>6.4649999999999999</v>
      </c>
      <c r="K4945" s="1">
        <v>264.1884</v>
      </c>
      <c r="L4945" s="1">
        <v>3.4</v>
      </c>
    </row>
    <row r="4946" spans="1:12" x14ac:dyDescent="0.2">
      <c r="A4946" s="1" t="s">
        <v>124</v>
      </c>
      <c r="B4946" s="1" t="s">
        <v>1405</v>
      </c>
      <c r="C4946" s="1" t="s">
        <v>71</v>
      </c>
      <c r="D4946" s="1">
        <v>2015</v>
      </c>
      <c r="E4946" s="1" t="s">
        <v>922</v>
      </c>
      <c r="F4946" s="1" t="s">
        <v>796</v>
      </c>
      <c r="G4946" s="1" t="s">
        <v>1</v>
      </c>
      <c r="H4946" s="1" t="s">
        <v>7</v>
      </c>
      <c r="I4946" s="1">
        <v>6.6918730999999995E-2</v>
      </c>
      <c r="J4946" s="1">
        <v>9.3000000000000007</v>
      </c>
      <c r="K4946" s="1">
        <v>184.22919999999999</v>
      </c>
      <c r="L4946" s="1">
        <v>3.4</v>
      </c>
    </row>
    <row r="4947" spans="1:12" x14ac:dyDescent="0.2">
      <c r="A4947" s="1" t="s">
        <v>124</v>
      </c>
      <c r="B4947" s="1" t="s">
        <v>1028</v>
      </c>
      <c r="C4947" s="1" t="s">
        <v>10</v>
      </c>
      <c r="D4947" s="1">
        <v>2015</v>
      </c>
      <c r="E4947" s="1" t="s">
        <v>922</v>
      </c>
      <c r="F4947" s="1" t="s">
        <v>796</v>
      </c>
      <c r="G4947" s="1" t="s">
        <v>1</v>
      </c>
      <c r="H4947" s="1" t="s">
        <v>7</v>
      </c>
      <c r="I4947" s="1">
        <v>2.4020078E-2</v>
      </c>
      <c r="J4947" s="1">
        <v>10.65</v>
      </c>
      <c r="K4947" s="1">
        <v>57.227200000000003</v>
      </c>
      <c r="L4947" s="1">
        <v>3.4</v>
      </c>
    </row>
    <row r="4948" spans="1:12" x14ac:dyDescent="0.2">
      <c r="A4948" s="1" t="s">
        <v>124</v>
      </c>
      <c r="B4948" s="1" t="s">
        <v>465</v>
      </c>
      <c r="C4948" s="1" t="s">
        <v>216</v>
      </c>
      <c r="D4948" s="1">
        <v>2015</v>
      </c>
      <c r="E4948" s="1" t="s">
        <v>922</v>
      </c>
      <c r="F4948" s="1" t="s">
        <v>796</v>
      </c>
      <c r="G4948" s="1" t="s">
        <v>1</v>
      </c>
      <c r="H4948" s="1" t="s">
        <v>7</v>
      </c>
      <c r="I4948" s="1">
        <v>3.4474060000000001E-2</v>
      </c>
      <c r="J4948" s="1">
        <v>8.26</v>
      </c>
      <c r="K4948" s="1">
        <v>117.0834</v>
      </c>
      <c r="L4948" s="1">
        <v>3.4</v>
      </c>
    </row>
    <row r="4949" spans="1:12" x14ac:dyDescent="0.2">
      <c r="A4949" s="1" t="s">
        <v>124</v>
      </c>
      <c r="B4949" s="1" t="s">
        <v>1113</v>
      </c>
      <c r="C4949" s="1" t="s">
        <v>216</v>
      </c>
      <c r="D4949" s="1">
        <v>2015</v>
      </c>
      <c r="E4949" s="1" t="s">
        <v>922</v>
      </c>
      <c r="F4949" s="1" t="s">
        <v>796</v>
      </c>
      <c r="G4949" s="1" t="s">
        <v>702</v>
      </c>
      <c r="H4949" s="1" t="s">
        <v>7</v>
      </c>
      <c r="I4949" s="1">
        <v>3.4640466000000002E-2</v>
      </c>
      <c r="J4949" s="1">
        <v>13.85</v>
      </c>
      <c r="K4949" s="1">
        <v>116.14919999999999</v>
      </c>
      <c r="L4949" s="1">
        <v>3.4</v>
      </c>
    </row>
    <row r="4950" spans="1:12" x14ac:dyDescent="0.2">
      <c r="A4950" s="1" t="s">
        <v>124</v>
      </c>
      <c r="B4950" s="1" t="s">
        <v>1012</v>
      </c>
      <c r="C4950" s="1" t="s">
        <v>171</v>
      </c>
      <c r="D4950" s="1">
        <v>2015</v>
      </c>
      <c r="E4950" s="1" t="s">
        <v>922</v>
      </c>
      <c r="F4950" s="1" t="s">
        <v>796</v>
      </c>
      <c r="G4950" s="1" t="s">
        <v>702</v>
      </c>
      <c r="H4950" s="1" t="s">
        <v>7</v>
      </c>
      <c r="I4950" s="1">
        <v>0</v>
      </c>
      <c r="J4950" s="1">
        <v>6.9649999999999999</v>
      </c>
      <c r="K4950" s="1">
        <v>159.66040000000001</v>
      </c>
      <c r="L4950" s="1">
        <v>3.4</v>
      </c>
    </row>
    <row r="4951" spans="1:12" x14ac:dyDescent="0.2">
      <c r="A4951" s="1" t="s">
        <v>124</v>
      </c>
      <c r="B4951" s="1" t="s">
        <v>1412</v>
      </c>
      <c r="C4951" s="1" t="s">
        <v>47</v>
      </c>
      <c r="D4951" s="1">
        <v>2015</v>
      </c>
      <c r="E4951" s="1" t="s">
        <v>922</v>
      </c>
      <c r="F4951" s="1" t="s">
        <v>796</v>
      </c>
      <c r="G4951" s="1" t="s">
        <v>702</v>
      </c>
      <c r="H4951" s="1" t="s">
        <v>7</v>
      </c>
      <c r="I4951" s="1">
        <v>1.0652508E-2</v>
      </c>
      <c r="J4951" s="1">
        <v>6.17</v>
      </c>
      <c r="K4951" s="1">
        <v>65.682599999999994</v>
      </c>
      <c r="L4951" s="1">
        <v>3.4</v>
      </c>
    </row>
    <row r="4952" spans="1:12" x14ac:dyDescent="0.2">
      <c r="A4952" s="1" t="s">
        <v>124</v>
      </c>
      <c r="B4952" s="1" t="s">
        <v>420</v>
      </c>
      <c r="C4952" s="1" t="s">
        <v>47</v>
      </c>
      <c r="D4952" s="1">
        <v>2015</v>
      </c>
      <c r="E4952" s="1" t="s">
        <v>922</v>
      </c>
      <c r="F4952" s="1" t="s">
        <v>796</v>
      </c>
      <c r="G4952" s="1" t="s">
        <v>702</v>
      </c>
      <c r="H4952" s="1" t="s">
        <v>7</v>
      </c>
      <c r="I4952" s="1">
        <v>1.001904E-2</v>
      </c>
      <c r="J4952" s="1">
        <v>21.25</v>
      </c>
      <c r="K4952" s="1">
        <v>184.66079999999999</v>
      </c>
      <c r="L4952" s="1">
        <v>3.4</v>
      </c>
    </row>
    <row r="4953" spans="1:12" x14ac:dyDescent="0.2">
      <c r="A4953" s="1" t="s">
        <v>124</v>
      </c>
      <c r="B4953" s="1" t="s">
        <v>138</v>
      </c>
      <c r="C4953" s="1" t="s">
        <v>14</v>
      </c>
      <c r="D4953" s="1">
        <v>2015</v>
      </c>
      <c r="E4953" s="1" t="s">
        <v>922</v>
      </c>
      <c r="F4953" s="1" t="s">
        <v>796</v>
      </c>
      <c r="G4953" s="1" t="s">
        <v>702</v>
      </c>
      <c r="H4953" s="1" t="s">
        <v>7</v>
      </c>
      <c r="I4953" s="1">
        <v>0.173833129</v>
      </c>
      <c r="J4953" s="1">
        <v>15.1</v>
      </c>
      <c r="K4953" s="1">
        <v>196.511</v>
      </c>
      <c r="L4953" s="1">
        <v>3.4</v>
      </c>
    </row>
    <row r="4954" spans="1:12" x14ac:dyDescent="0.2">
      <c r="A4954" s="1" t="s">
        <v>124</v>
      </c>
      <c r="B4954" s="1" t="s">
        <v>1314</v>
      </c>
      <c r="C4954" s="1" t="s">
        <v>17</v>
      </c>
      <c r="D4954" s="1">
        <v>2020</v>
      </c>
      <c r="E4954" s="1" t="s">
        <v>919</v>
      </c>
      <c r="F4954" s="1" t="s">
        <v>796</v>
      </c>
      <c r="G4954" s="1" t="s">
        <v>702</v>
      </c>
      <c r="H4954" s="1" t="s">
        <v>7</v>
      </c>
      <c r="I4954" s="1">
        <v>0.137584599</v>
      </c>
      <c r="J4954" s="1">
        <v>10.895</v>
      </c>
      <c r="K4954" s="1">
        <v>262.2568</v>
      </c>
      <c r="L4954" s="1">
        <v>3.4</v>
      </c>
    </row>
    <row r="4955" spans="1:12" x14ac:dyDescent="0.2">
      <c r="A4955" s="1" t="s">
        <v>124</v>
      </c>
      <c r="B4955" s="1" t="s">
        <v>1492</v>
      </c>
      <c r="C4955" s="1" t="s">
        <v>19</v>
      </c>
      <c r="D4955" s="1">
        <v>2020</v>
      </c>
      <c r="E4955" s="1" t="s">
        <v>919</v>
      </c>
      <c r="F4955" s="1" t="s">
        <v>796</v>
      </c>
      <c r="G4955" s="1" t="s">
        <v>528</v>
      </c>
      <c r="H4955" s="1" t="s">
        <v>7</v>
      </c>
      <c r="I4955" s="1">
        <v>9.8457814000000005E-2</v>
      </c>
      <c r="J4955" s="1">
        <v>17.5</v>
      </c>
      <c r="K4955" s="1">
        <v>171.77379999999999</v>
      </c>
      <c r="L4955" s="1">
        <v>3.4</v>
      </c>
    </row>
    <row r="4956" spans="1:12" x14ac:dyDescent="0.2">
      <c r="A4956" s="1" t="s">
        <v>6</v>
      </c>
      <c r="B4956" s="1" t="s">
        <v>1322</v>
      </c>
      <c r="C4956" s="1" t="s">
        <v>112</v>
      </c>
      <c r="D4956" s="1">
        <v>2015</v>
      </c>
      <c r="E4956" s="1" t="s">
        <v>922</v>
      </c>
      <c r="F4956" s="1" t="s">
        <v>796</v>
      </c>
      <c r="G4956" s="1" t="s">
        <v>528</v>
      </c>
      <c r="H4956" s="1" t="s">
        <v>7</v>
      </c>
      <c r="I4956" s="1">
        <v>7.5660889999999995E-2</v>
      </c>
      <c r="J4956" s="1">
        <v>6.5750000000000002</v>
      </c>
      <c r="K4956" s="1">
        <v>145.4444</v>
      </c>
      <c r="L4956" s="1">
        <v>3.4</v>
      </c>
    </row>
    <row r="4957" spans="1:12" x14ac:dyDescent="0.2">
      <c r="A4957" s="1" t="s">
        <v>6</v>
      </c>
      <c r="B4957" s="1" t="s">
        <v>577</v>
      </c>
      <c r="C4957" s="1" t="s">
        <v>25</v>
      </c>
      <c r="D4957" s="1">
        <v>2015</v>
      </c>
      <c r="E4957" s="1" t="s">
        <v>922</v>
      </c>
      <c r="F4957" s="1" t="s">
        <v>796</v>
      </c>
      <c r="G4957" s="1" t="s">
        <v>528</v>
      </c>
      <c r="H4957" s="1" t="s">
        <v>7</v>
      </c>
      <c r="I4957" s="1">
        <v>9.2158377E-2</v>
      </c>
      <c r="J4957" s="1">
        <v>6.6150000000000002</v>
      </c>
      <c r="K4957" s="1">
        <v>251.14080000000001</v>
      </c>
      <c r="L4957" s="1">
        <v>3.4</v>
      </c>
    </row>
    <row r="4958" spans="1:12" x14ac:dyDescent="0.2">
      <c r="A4958" s="1" t="s">
        <v>6</v>
      </c>
      <c r="B4958" s="1" t="s">
        <v>107</v>
      </c>
      <c r="C4958" s="1" t="s">
        <v>25</v>
      </c>
      <c r="D4958" s="1">
        <v>2015</v>
      </c>
      <c r="E4958" s="1" t="s">
        <v>922</v>
      </c>
      <c r="F4958" s="1" t="s">
        <v>796</v>
      </c>
      <c r="G4958" s="1" t="s">
        <v>528</v>
      </c>
      <c r="H4958" s="1" t="s">
        <v>7</v>
      </c>
      <c r="I4958" s="1">
        <v>5.4488533999999998E-2</v>
      </c>
      <c r="J4958" s="1">
        <v>15</v>
      </c>
      <c r="K4958" s="1">
        <v>57.590400000000002</v>
      </c>
      <c r="L4958" s="1">
        <v>3.4</v>
      </c>
    </row>
    <row r="4959" spans="1:12" x14ac:dyDescent="0.2">
      <c r="A4959" s="1" t="s">
        <v>6</v>
      </c>
      <c r="B4959" s="1" t="s">
        <v>1208</v>
      </c>
      <c r="C4959" s="1" t="s">
        <v>25</v>
      </c>
      <c r="D4959" s="1">
        <v>2015</v>
      </c>
      <c r="E4959" s="1" t="s">
        <v>922</v>
      </c>
      <c r="F4959" s="1" t="s">
        <v>796</v>
      </c>
      <c r="G4959" s="1" t="s">
        <v>528</v>
      </c>
      <c r="H4959" s="1" t="s">
        <v>7</v>
      </c>
      <c r="I4959" s="1">
        <v>0.10293224600000001</v>
      </c>
      <c r="J4959" s="1">
        <v>20.25</v>
      </c>
      <c r="K4959" s="1">
        <v>93.212000000000003</v>
      </c>
      <c r="L4959" s="1">
        <v>3.4</v>
      </c>
    </row>
    <row r="4960" spans="1:12" x14ac:dyDescent="0.2">
      <c r="A4960" s="1" t="s">
        <v>6</v>
      </c>
      <c r="B4960" s="1" t="s">
        <v>1477</v>
      </c>
      <c r="C4960" s="1" t="s">
        <v>14</v>
      </c>
      <c r="D4960" s="1">
        <v>2015</v>
      </c>
      <c r="E4960" s="1" t="s">
        <v>922</v>
      </c>
      <c r="F4960" s="1" t="s">
        <v>796</v>
      </c>
      <c r="G4960" s="1" t="s">
        <v>528</v>
      </c>
      <c r="H4960" s="1" t="s">
        <v>7</v>
      </c>
      <c r="I4960" s="1">
        <v>0.12367891</v>
      </c>
      <c r="J4960" s="1">
        <v>6.67</v>
      </c>
      <c r="K4960" s="1">
        <v>88.951400000000007</v>
      </c>
      <c r="L4960" s="1">
        <v>3.4</v>
      </c>
    </row>
    <row r="4961" spans="1:12" x14ac:dyDescent="0.2">
      <c r="A4961" s="1" t="s">
        <v>6</v>
      </c>
      <c r="B4961" s="1" t="s">
        <v>35</v>
      </c>
      <c r="C4961" s="1" t="s">
        <v>14</v>
      </c>
      <c r="D4961" s="1">
        <v>2015</v>
      </c>
      <c r="E4961" s="1" t="s">
        <v>922</v>
      </c>
      <c r="F4961" s="1" t="s">
        <v>796</v>
      </c>
      <c r="G4961" s="1" t="s">
        <v>528</v>
      </c>
      <c r="H4961" s="1" t="s">
        <v>7</v>
      </c>
      <c r="I4961" s="1">
        <v>8.9735804000000002E-2</v>
      </c>
      <c r="J4961" s="1">
        <v>8.27</v>
      </c>
      <c r="K4961" s="1">
        <v>148.77080000000001</v>
      </c>
      <c r="L4961" s="1">
        <v>3.4</v>
      </c>
    </row>
    <row r="4962" spans="1:12" x14ac:dyDescent="0.2">
      <c r="A4962" s="1" t="s">
        <v>6</v>
      </c>
      <c r="B4962" s="1" t="s">
        <v>1465</v>
      </c>
      <c r="C4962" s="1" t="s">
        <v>25</v>
      </c>
      <c r="D4962" s="1">
        <v>2020</v>
      </c>
      <c r="E4962" s="1" t="s">
        <v>919</v>
      </c>
      <c r="F4962" s="1" t="s">
        <v>796</v>
      </c>
      <c r="G4962" s="1" t="s">
        <v>528</v>
      </c>
      <c r="H4962" s="1" t="s">
        <v>7</v>
      </c>
      <c r="I4962" s="1">
        <v>4.0432954E-2</v>
      </c>
      <c r="J4962" s="1">
        <v>8.6</v>
      </c>
      <c r="K4962" s="1">
        <v>191.65299999999999</v>
      </c>
      <c r="L4962" s="1">
        <v>3.4</v>
      </c>
    </row>
    <row r="4963" spans="1:12" x14ac:dyDescent="0.2">
      <c r="A4963" s="1" t="s">
        <v>6</v>
      </c>
      <c r="B4963" s="1" t="s">
        <v>739</v>
      </c>
      <c r="C4963" s="1" t="s">
        <v>25</v>
      </c>
      <c r="D4963" s="1">
        <v>2020</v>
      </c>
      <c r="E4963" s="1" t="s">
        <v>919</v>
      </c>
      <c r="F4963" s="1" t="s">
        <v>796</v>
      </c>
      <c r="G4963" s="1" t="s">
        <v>528</v>
      </c>
      <c r="H4963" s="1" t="s">
        <v>7</v>
      </c>
      <c r="I4963" s="1">
        <v>4.7073322000000001E-2</v>
      </c>
      <c r="J4963" s="1">
        <v>17.100000000000001</v>
      </c>
      <c r="K4963" s="1">
        <v>138.68379999999999</v>
      </c>
      <c r="L4963" s="1">
        <v>3.4</v>
      </c>
    </row>
    <row r="4964" spans="1:12" x14ac:dyDescent="0.2">
      <c r="A4964" s="1" t="s">
        <v>6</v>
      </c>
      <c r="B4964" s="1" t="s">
        <v>1204</v>
      </c>
      <c r="C4964" s="1" t="s">
        <v>71</v>
      </c>
      <c r="D4964" s="1">
        <v>2020</v>
      </c>
      <c r="E4964" s="1" t="s">
        <v>919</v>
      </c>
      <c r="F4964" s="1" t="s">
        <v>796</v>
      </c>
      <c r="G4964" s="1" t="s">
        <v>528</v>
      </c>
      <c r="H4964" s="1" t="s">
        <v>7</v>
      </c>
      <c r="I4964" s="1">
        <v>8.3399788000000002E-2</v>
      </c>
      <c r="J4964" s="1">
        <v>7.75</v>
      </c>
      <c r="K4964" s="1">
        <v>34.555799999999998</v>
      </c>
      <c r="L4964" s="1">
        <v>3.4</v>
      </c>
    </row>
    <row r="4965" spans="1:12" x14ac:dyDescent="0.2">
      <c r="A4965" s="1" t="s">
        <v>295</v>
      </c>
      <c r="B4965" s="1" t="s">
        <v>1167</v>
      </c>
      <c r="C4965" s="1" t="s">
        <v>171</v>
      </c>
      <c r="D4965" s="1">
        <v>2017</v>
      </c>
      <c r="E4965" s="1" t="s">
        <v>797</v>
      </c>
      <c r="F4965" s="1" t="s">
        <v>796</v>
      </c>
      <c r="G4965" s="1" t="s">
        <v>702</v>
      </c>
      <c r="H4965" s="1" t="s">
        <v>7</v>
      </c>
      <c r="I4965" s="1">
        <v>9.0278633999999996E-2</v>
      </c>
      <c r="J4965" s="1">
        <v>6.5250000000000004</v>
      </c>
      <c r="K4965" s="1">
        <v>86.788200000000003</v>
      </c>
      <c r="L4965" s="1">
        <v>3.4</v>
      </c>
    </row>
    <row r="4966" spans="1:12" x14ac:dyDescent="0.2">
      <c r="A4966" s="1" t="s">
        <v>295</v>
      </c>
      <c r="B4966" s="1" t="s">
        <v>125</v>
      </c>
      <c r="C4966" s="1" t="s">
        <v>122</v>
      </c>
      <c r="D4966" s="1">
        <v>2017</v>
      </c>
      <c r="E4966" s="1" t="s">
        <v>797</v>
      </c>
      <c r="F4966" s="1" t="s">
        <v>796</v>
      </c>
      <c r="G4966" s="1" t="s">
        <v>702</v>
      </c>
      <c r="H4966" s="1" t="s">
        <v>7</v>
      </c>
      <c r="I4966" s="1">
        <v>0</v>
      </c>
      <c r="J4966" s="1">
        <v>12.85</v>
      </c>
      <c r="K4966" s="1">
        <v>254.70400000000001</v>
      </c>
      <c r="L4966" s="1">
        <v>3.4</v>
      </c>
    </row>
    <row r="4967" spans="1:12" x14ac:dyDescent="0.2">
      <c r="A4967" s="1" t="s">
        <v>124</v>
      </c>
      <c r="B4967" s="1" t="s">
        <v>206</v>
      </c>
      <c r="C4967" s="1" t="s">
        <v>4</v>
      </c>
      <c r="D4967" s="1">
        <v>2017</v>
      </c>
      <c r="E4967" s="1" t="s">
        <v>797</v>
      </c>
      <c r="F4967" s="1" t="s">
        <v>796</v>
      </c>
      <c r="G4967" s="1" t="s">
        <v>702</v>
      </c>
      <c r="H4967" s="1" t="s">
        <v>7</v>
      </c>
      <c r="I4967" s="1">
        <v>5.4630544000000003E-2</v>
      </c>
      <c r="J4967" s="1">
        <v>7.5650000000000004</v>
      </c>
      <c r="K4967" s="1">
        <v>57.393000000000001</v>
      </c>
      <c r="L4967" s="1">
        <v>3.4</v>
      </c>
    </row>
    <row r="4968" spans="1:12" x14ac:dyDescent="0.2">
      <c r="A4968" s="1" t="s">
        <v>124</v>
      </c>
      <c r="B4968" s="1" t="s">
        <v>1491</v>
      </c>
      <c r="C4968" s="1" t="s">
        <v>171</v>
      </c>
      <c r="D4968" s="1">
        <v>2017</v>
      </c>
      <c r="E4968" s="1" t="s">
        <v>797</v>
      </c>
      <c r="F4968" s="1" t="s">
        <v>796</v>
      </c>
      <c r="G4968" s="1" t="s">
        <v>702</v>
      </c>
      <c r="H4968" s="1" t="s">
        <v>7</v>
      </c>
      <c r="I4968" s="1">
        <v>5.0929428999999998E-2</v>
      </c>
      <c r="J4968" s="1">
        <v>17.7</v>
      </c>
      <c r="K4968" s="1">
        <v>129.1678</v>
      </c>
      <c r="L4968" s="1">
        <v>3.4</v>
      </c>
    </row>
    <row r="4969" spans="1:12" x14ac:dyDescent="0.2">
      <c r="A4969" s="1" t="s">
        <v>124</v>
      </c>
      <c r="B4969" s="1" t="s">
        <v>991</v>
      </c>
      <c r="C4969" s="1" t="s">
        <v>19</v>
      </c>
      <c r="D4969" s="1">
        <v>2017</v>
      </c>
      <c r="E4969" s="1" t="s">
        <v>797</v>
      </c>
      <c r="F4969" s="1" t="s">
        <v>796</v>
      </c>
      <c r="G4969" s="1" t="s">
        <v>702</v>
      </c>
      <c r="H4969" s="1" t="s">
        <v>7</v>
      </c>
      <c r="I4969" s="1">
        <v>2.0573333999999999E-2</v>
      </c>
      <c r="J4969" s="1">
        <v>8.7850000000000001</v>
      </c>
      <c r="K4969" s="1">
        <v>156.46559999999999</v>
      </c>
      <c r="L4969" s="1">
        <v>3.4</v>
      </c>
    </row>
    <row r="4970" spans="1:12" x14ac:dyDescent="0.2">
      <c r="A4970" s="1" t="s">
        <v>124</v>
      </c>
      <c r="B4970" s="1" t="s">
        <v>394</v>
      </c>
      <c r="C4970" s="1" t="s">
        <v>19</v>
      </c>
      <c r="D4970" s="1">
        <v>2017</v>
      </c>
      <c r="E4970" s="1" t="s">
        <v>797</v>
      </c>
      <c r="F4970" s="1" t="s">
        <v>796</v>
      </c>
      <c r="G4970" s="1" t="s">
        <v>702</v>
      </c>
      <c r="H4970" s="1" t="s">
        <v>7</v>
      </c>
      <c r="I4970" s="1">
        <v>0</v>
      </c>
      <c r="J4970" s="1">
        <v>20.75</v>
      </c>
      <c r="K4970" s="1">
        <v>153.00239999999999</v>
      </c>
      <c r="L4970" s="1">
        <v>3.4</v>
      </c>
    </row>
    <row r="4971" spans="1:12" x14ac:dyDescent="0.2">
      <c r="A4971" s="1" t="s">
        <v>6</v>
      </c>
      <c r="B4971" s="1" t="s">
        <v>373</v>
      </c>
      <c r="C4971" s="1" t="s">
        <v>17</v>
      </c>
      <c r="D4971" s="1">
        <v>2017</v>
      </c>
      <c r="E4971" s="1" t="s">
        <v>797</v>
      </c>
      <c r="F4971" s="1" t="s">
        <v>796</v>
      </c>
      <c r="G4971" s="1" t="s">
        <v>702</v>
      </c>
      <c r="H4971" s="1" t="s">
        <v>7</v>
      </c>
      <c r="I4971" s="1">
        <v>2.0565921000000001E-2</v>
      </c>
      <c r="J4971" s="1">
        <v>11.5</v>
      </c>
      <c r="K4971" s="1">
        <v>86.054000000000002</v>
      </c>
      <c r="L4971" s="1">
        <v>3.4</v>
      </c>
    </row>
    <row r="4972" spans="1:12" x14ac:dyDescent="0.2">
      <c r="A4972" s="1" t="s">
        <v>124</v>
      </c>
      <c r="B4972" s="1" t="s">
        <v>1231</v>
      </c>
      <c r="C4972" s="1" t="s">
        <v>112</v>
      </c>
      <c r="D4972" s="1">
        <v>2011</v>
      </c>
      <c r="E4972" s="1" t="s">
        <v>703</v>
      </c>
      <c r="F4972" s="1" t="s">
        <v>2</v>
      </c>
      <c r="G4972" s="1" t="s">
        <v>1</v>
      </c>
      <c r="H4972" s="1" t="s">
        <v>701</v>
      </c>
      <c r="I4972" s="1">
        <v>7.7622622000000002E-2</v>
      </c>
      <c r="J4972" s="1">
        <v>15</v>
      </c>
      <c r="K4972" s="1">
        <v>121.84139999999999</v>
      </c>
      <c r="L4972" s="1">
        <v>3.4</v>
      </c>
    </row>
    <row r="4973" spans="1:12" x14ac:dyDescent="0.2">
      <c r="A4973" s="1" t="s">
        <v>124</v>
      </c>
      <c r="B4973" s="1" t="s">
        <v>462</v>
      </c>
      <c r="C4973" s="1" t="s">
        <v>216</v>
      </c>
      <c r="D4973" s="1">
        <v>2011</v>
      </c>
      <c r="E4973" s="1" t="s">
        <v>703</v>
      </c>
      <c r="F4973" s="1" t="s">
        <v>2</v>
      </c>
      <c r="G4973" s="1" t="s">
        <v>1</v>
      </c>
      <c r="H4973" s="1" t="s">
        <v>701</v>
      </c>
      <c r="I4973" s="1">
        <v>0.18784108199999999</v>
      </c>
      <c r="J4973" s="1">
        <v>10.195</v>
      </c>
      <c r="K4973" s="1">
        <v>112.486</v>
      </c>
      <c r="L4973" s="1">
        <v>3.4</v>
      </c>
    </row>
    <row r="4974" spans="1:12" x14ac:dyDescent="0.2">
      <c r="A4974" s="1" t="s">
        <v>124</v>
      </c>
      <c r="B4974" s="1" t="s">
        <v>214</v>
      </c>
      <c r="C4974" s="1" t="s">
        <v>4</v>
      </c>
      <c r="D4974" s="1">
        <v>2011</v>
      </c>
      <c r="E4974" s="1" t="s">
        <v>703</v>
      </c>
      <c r="F4974" s="1" t="s">
        <v>2</v>
      </c>
      <c r="G4974" s="1" t="s">
        <v>1</v>
      </c>
      <c r="H4974" s="1" t="s">
        <v>701</v>
      </c>
      <c r="I4974" s="1">
        <v>6.2903296999999997E-2</v>
      </c>
      <c r="J4974" s="1">
        <v>11.6</v>
      </c>
      <c r="K4974" s="1">
        <v>100.4042</v>
      </c>
      <c r="L4974" s="1">
        <v>3.4</v>
      </c>
    </row>
    <row r="4975" spans="1:12" x14ac:dyDescent="0.2">
      <c r="A4975" s="1" t="s">
        <v>124</v>
      </c>
      <c r="B4975" s="1" t="s">
        <v>138</v>
      </c>
      <c r="C4975" s="1" t="s">
        <v>14</v>
      </c>
      <c r="D4975" s="1">
        <v>2011</v>
      </c>
      <c r="E4975" s="1" t="s">
        <v>703</v>
      </c>
      <c r="F4975" s="1" t="s">
        <v>2</v>
      </c>
      <c r="G4975" s="1" t="s">
        <v>528</v>
      </c>
      <c r="H4975" s="1" t="s">
        <v>701</v>
      </c>
      <c r="I4975" s="1">
        <v>0</v>
      </c>
      <c r="J4975" s="1">
        <v>15.1</v>
      </c>
      <c r="K4975" s="1">
        <v>197.21100000000001</v>
      </c>
      <c r="L4975" s="1">
        <v>3.4</v>
      </c>
    </row>
    <row r="4976" spans="1:12" x14ac:dyDescent="0.2">
      <c r="A4976" s="1" t="s">
        <v>6</v>
      </c>
      <c r="B4976" s="1" t="s">
        <v>816</v>
      </c>
      <c r="C4976" s="1" t="s">
        <v>10</v>
      </c>
      <c r="D4976" s="1">
        <v>2011</v>
      </c>
      <c r="E4976" s="1" t="s">
        <v>703</v>
      </c>
      <c r="F4976" s="1" t="s">
        <v>2</v>
      </c>
      <c r="G4976" s="1" t="s">
        <v>528</v>
      </c>
      <c r="H4976" s="1" t="s">
        <v>701</v>
      </c>
      <c r="I4976" s="1">
        <v>6.4871045000000002E-2</v>
      </c>
      <c r="J4976" s="1">
        <v>5.7850000000000001</v>
      </c>
      <c r="K4976" s="1">
        <v>262.12520000000001</v>
      </c>
      <c r="L4976" s="1">
        <v>3.4</v>
      </c>
    </row>
    <row r="4977" spans="1:12" x14ac:dyDescent="0.2">
      <c r="A4977" s="1" t="s">
        <v>124</v>
      </c>
      <c r="B4977" s="1" t="s">
        <v>515</v>
      </c>
      <c r="C4977" s="1" t="s">
        <v>28</v>
      </c>
      <c r="D4977" s="1">
        <v>2014</v>
      </c>
      <c r="E4977" s="1" t="s">
        <v>529</v>
      </c>
      <c r="F4977" s="1" t="s">
        <v>2</v>
      </c>
      <c r="G4977" s="1" t="s">
        <v>528</v>
      </c>
      <c r="H4977" s="1" t="s">
        <v>7</v>
      </c>
      <c r="I4977" s="1">
        <v>2.9667052999999999E-2</v>
      </c>
      <c r="J4977" s="1">
        <v>6.4450000000000003</v>
      </c>
      <c r="K4977" s="1">
        <v>94.443600000000004</v>
      </c>
      <c r="L4977" s="1">
        <v>3.4</v>
      </c>
    </row>
    <row r="4978" spans="1:12" x14ac:dyDescent="0.2">
      <c r="A4978" s="1" t="s">
        <v>124</v>
      </c>
      <c r="B4978" s="1" t="s">
        <v>293</v>
      </c>
      <c r="C4978" s="1" t="s">
        <v>28</v>
      </c>
      <c r="D4978" s="1">
        <v>2014</v>
      </c>
      <c r="E4978" s="1" t="s">
        <v>529</v>
      </c>
      <c r="F4978" s="1" t="s">
        <v>2</v>
      </c>
      <c r="G4978" s="1" t="s">
        <v>528</v>
      </c>
      <c r="H4978" s="1" t="s">
        <v>7</v>
      </c>
      <c r="I4978" s="1">
        <v>8.2359260000000004E-2</v>
      </c>
      <c r="J4978" s="1">
        <v>8.2349999999999994</v>
      </c>
      <c r="K4978" s="1">
        <v>147.60759999999999</v>
      </c>
      <c r="L4978" s="1">
        <v>3.4</v>
      </c>
    </row>
    <row r="4979" spans="1:12" x14ac:dyDescent="0.2">
      <c r="A4979" s="1" t="s">
        <v>124</v>
      </c>
      <c r="B4979" s="1" t="s">
        <v>504</v>
      </c>
      <c r="C4979" s="1" t="s">
        <v>25</v>
      </c>
      <c r="D4979" s="1">
        <v>2014</v>
      </c>
      <c r="E4979" s="1" t="s">
        <v>529</v>
      </c>
      <c r="F4979" s="1" t="s">
        <v>2</v>
      </c>
      <c r="G4979" s="1" t="s">
        <v>528</v>
      </c>
      <c r="H4979" s="1" t="s">
        <v>7</v>
      </c>
      <c r="I4979" s="1">
        <v>0.124402507</v>
      </c>
      <c r="J4979" s="1">
        <v>6.4649999999999999</v>
      </c>
      <c r="K4979" s="1">
        <v>266.1884</v>
      </c>
      <c r="L4979" s="1">
        <v>3.4</v>
      </c>
    </row>
    <row r="4980" spans="1:12" x14ac:dyDescent="0.2">
      <c r="A4980" s="1" t="s">
        <v>124</v>
      </c>
      <c r="B4980" s="1" t="s">
        <v>1294</v>
      </c>
      <c r="C4980" s="1" t="s">
        <v>10</v>
      </c>
      <c r="D4980" s="1">
        <v>2014</v>
      </c>
      <c r="E4980" s="1" t="s">
        <v>529</v>
      </c>
      <c r="F4980" s="1" t="s">
        <v>2</v>
      </c>
      <c r="G4980" s="1" t="s">
        <v>528</v>
      </c>
      <c r="H4980" s="1" t="s">
        <v>7</v>
      </c>
      <c r="I4980" s="1">
        <v>5.3822085999999998E-2</v>
      </c>
      <c r="J4980" s="1">
        <v>8.85</v>
      </c>
      <c r="K4980" s="1">
        <v>183.82919999999999</v>
      </c>
      <c r="L4980" s="1">
        <v>3.4</v>
      </c>
    </row>
    <row r="4981" spans="1:12" x14ac:dyDescent="0.2">
      <c r="A4981" s="1" t="s">
        <v>124</v>
      </c>
      <c r="B4981" s="1" t="s">
        <v>306</v>
      </c>
      <c r="C4981" s="1" t="s">
        <v>10</v>
      </c>
      <c r="D4981" s="1">
        <v>2014</v>
      </c>
      <c r="E4981" s="1" t="s">
        <v>529</v>
      </c>
      <c r="F4981" s="1" t="s">
        <v>2</v>
      </c>
      <c r="G4981" s="1" t="s">
        <v>528</v>
      </c>
      <c r="H4981" s="1" t="s">
        <v>7</v>
      </c>
      <c r="I4981" s="1">
        <v>2.7292686E-2</v>
      </c>
      <c r="J4981" s="1">
        <v>10.3</v>
      </c>
      <c r="K4981" s="1">
        <v>101.2042</v>
      </c>
      <c r="L4981" s="1">
        <v>3.4</v>
      </c>
    </row>
    <row r="4982" spans="1:12" x14ac:dyDescent="0.2">
      <c r="A4982" s="1" t="s">
        <v>124</v>
      </c>
      <c r="B4982" s="1" t="s">
        <v>204</v>
      </c>
      <c r="C4982" s="1" t="s">
        <v>4</v>
      </c>
      <c r="D4982" s="1">
        <v>2014</v>
      </c>
      <c r="E4982" s="1" t="s">
        <v>529</v>
      </c>
      <c r="F4982" s="1" t="s">
        <v>2</v>
      </c>
      <c r="G4982" s="1" t="s">
        <v>528</v>
      </c>
      <c r="H4982" s="1" t="s">
        <v>7</v>
      </c>
      <c r="I4982" s="1">
        <v>8.0434451000000004E-2</v>
      </c>
      <c r="J4982" s="1">
        <v>18.600000000000001</v>
      </c>
      <c r="K4982" s="1">
        <v>93.443600000000004</v>
      </c>
      <c r="L4982" s="1">
        <v>3.4</v>
      </c>
    </row>
    <row r="4983" spans="1:12" x14ac:dyDescent="0.2">
      <c r="A4983" s="1" t="s">
        <v>124</v>
      </c>
      <c r="B4983" s="1" t="s">
        <v>1268</v>
      </c>
      <c r="C4983" s="1" t="s">
        <v>14</v>
      </c>
      <c r="D4983" s="1">
        <v>2014</v>
      </c>
      <c r="E4983" s="1" t="s">
        <v>529</v>
      </c>
      <c r="F4983" s="1" t="s">
        <v>2</v>
      </c>
      <c r="G4983" s="1" t="s">
        <v>528</v>
      </c>
      <c r="H4983" s="1" t="s">
        <v>7</v>
      </c>
      <c r="I4983" s="1">
        <v>3.8978525999999999E-2</v>
      </c>
      <c r="J4983" s="1">
        <v>18</v>
      </c>
      <c r="K4983" s="1">
        <v>148.64179999999999</v>
      </c>
      <c r="L4983" s="1">
        <v>3.4</v>
      </c>
    </row>
    <row r="4984" spans="1:12" x14ac:dyDescent="0.2">
      <c r="A4984" s="1" t="s">
        <v>124</v>
      </c>
      <c r="B4984" s="1" t="s">
        <v>987</v>
      </c>
      <c r="C4984" s="1" t="s">
        <v>19</v>
      </c>
      <c r="D4984" s="1">
        <v>2014</v>
      </c>
      <c r="E4984" s="1" t="s">
        <v>529</v>
      </c>
      <c r="F4984" s="1" t="s">
        <v>2</v>
      </c>
      <c r="G4984" s="1" t="s">
        <v>528</v>
      </c>
      <c r="H4984" s="1" t="s">
        <v>7</v>
      </c>
      <c r="I4984" s="1">
        <v>0</v>
      </c>
      <c r="J4984" s="1">
        <v>16.2</v>
      </c>
      <c r="K4984" s="1">
        <v>73.4696</v>
      </c>
      <c r="L4984" s="1">
        <v>3.4</v>
      </c>
    </row>
    <row r="4985" spans="1:12" x14ac:dyDescent="0.2">
      <c r="A4985" s="1" t="s">
        <v>6</v>
      </c>
      <c r="B4985" s="1" t="s">
        <v>821</v>
      </c>
      <c r="C4985" s="1" t="s">
        <v>71</v>
      </c>
      <c r="D4985" s="1">
        <v>2014</v>
      </c>
      <c r="E4985" s="1" t="s">
        <v>529</v>
      </c>
      <c r="F4985" s="1" t="s">
        <v>2</v>
      </c>
      <c r="G4985" s="1" t="s">
        <v>528</v>
      </c>
      <c r="H4985" s="1" t="s">
        <v>7</v>
      </c>
      <c r="I4985" s="1">
        <v>3.4328577999999998E-2</v>
      </c>
      <c r="J4985" s="1">
        <v>4.5549999999999997</v>
      </c>
      <c r="K4985" s="1">
        <v>110.1544</v>
      </c>
      <c r="L4985" s="1">
        <v>3.4</v>
      </c>
    </row>
    <row r="4986" spans="1:12" x14ac:dyDescent="0.2">
      <c r="A4986" s="1" t="s">
        <v>6</v>
      </c>
      <c r="B4986" s="1" t="s">
        <v>1490</v>
      </c>
      <c r="C4986" s="1" t="s">
        <v>10</v>
      </c>
      <c r="D4986" s="1">
        <v>2014</v>
      </c>
      <c r="E4986" s="1" t="s">
        <v>529</v>
      </c>
      <c r="F4986" s="1" t="s">
        <v>2</v>
      </c>
      <c r="G4986" s="1" t="s">
        <v>528</v>
      </c>
      <c r="H4986" s="1" t="s">
        <v>7</v>
      </c>
      <c r="I4986" s="1">
        <v>5.9751638000000003E-2</v>
      </c>
      <c r="J4986" s="1">
        <v>20.2</v>
      </c>
      <c r="K4986" s="1">
        <v>129.1678</v>
      </c>
      <c r="L4986" s="1">
        <v>3.4</v>
      </c>
    </row>
    <row r="4987" spans="1:12" x14ac:dyDescent="0.2">
      <c r="A4987" s="1" t="s">
        <v>6</v>
      </c>
      <c r="B4987" s="1" t="s">
        <v>1126</v>
      </c>
      <c r="C4987" s="1" t="s">
        <v>10</v>
      </c>
      <c r="D4987" s="1">
        <v>2014</v>
      </c>
      <c r="E4987" s="1" t="s">
        <v>529</v>
      </c>
      <c r="F4987" s="1" t="s">
        <v>2</v>
      </c>
      <c r="G4987" s="1" t="s">
        <v>528</v>
      </c>
      <c r="H4987" s="1" t="s">
        <v>7</v>
      </c>
      <c r="I4987" s="1">
        <v>1.8789455E-2</v>
      </c>
      <c r="J4987" s="1">
        <v>20.25</v>
      </c>
      <c r="K4987" s="1">
        <v>222.0772</v>
      </c>
      <c r="L4987" s="1">
        <v>3.4</v>
      </c>
    </row>
    <row r="4988" spans="1:12" x14ac:dyDescent="0.2">
      <c r="A4988" s="1" t="s">
        <v>6</v>
      </c>
      <c r="B4988" s="1" t="s">
        <v>726</v>
      </c>
      <c r="C4988" s="1" t="s">
        <v>10</v>
      </c>
      <c r="D4988" s="1">
        <v>2014</v>
      </c>
      <c r="E4988" s="1" t="s">
        <v>529</v>
      </c>
      <c r="F4988" s="1" t="s">
        <v>2</v>
      </c>
      <c r="G4988" s="1" t="s">
        <v>528</v>
      </c>
      <c r="H4988" s="1" t="s">
        <v>7</v>
      </c>
      <c r="I4988" s="1">
        <v>1.4813267999999999E-2</v>
      </c>
      <c r="J4988" s="1">
        <v>20.350000000000001</v>
      </c>
      <c r="K4988" s="1">
        <v>234.9958</v>
      </c>
      <c r="L4988" s="1">
        <v>3.4</v>
      </c>
    </row>
    <row r="4989" spans="1:12" x14ac:dyDescent="0.2">
      <c r="A4989" s="1" t="s">
        <v>124</v>
      </c>
      <c r="B4989" s="1" t="s">
        <v>777</v>
      </c>
      <c r="C4989" s="1" t="s">
        <v>71</v>
      </c>
      <c r="D4989" s="1">
        <v>2022</v>
      </c>
      <c r="E4989" s="1" t="s">
        <v>3</v>
      </c>
      <c r="F4989" s="1" t="s">
        <v>2</v>
      </c>
      <c r="G4989" s="1" t="s">
        <v>1</v>
      </c>
      <c r="H4989" s="1" t="s">
        <v>0</v>
      </c>
      <c r="I4989" s="1">
        <v>3.2761024E-2</v>
      </c>
      <c r="J4989" s="1">
        <v>17.100000000000001</v>
      </c>
      <c r="K4989" s="1">
        <v>148.83920000000001</v>
      </c>
      <c r="L4989" s="1">
        <v>3.4</v>
      </c>
    </row>
    <row r="4990" spans="1:12" x14ac:dyDescent="0.2">
      <c r="A4990" s="1" t="s">
        <v>124</v>
      </c>
      <c r="B4990" s="1" t="s">
        <v>892</v>
      </c>
      <c r="C4990" s="1" t="s">
        <v>71</v>
      </c>
      <c r="D4990" s="1">
        <v>2022</v>
      </c>
      <c r="E4990" s="1" t="s">
        <v>3</v>
      </c>
      <c r="F4990" s="1" t="s">
        <v>2</v>
      </c>
      <c r="G4990" s="1" t="s">
        <v>1</v>
      </c>
      <c r="H4990" s="1" t="s">
        <v>0</v>
      </c>
      <c r="I4990" s="1">
        <v>0.100482186</v>
      </c>
      <c r="J4990" s="1">
        <v>19.2</v>
      </c>
      <c r="K4990" s="1">
        <v>111.8886</v>
      </c>
      <c r="L4990" s="1">
        <v>3.4</v>
      </c>
    </row>
    <row r="4991" spans="1:12" x14ac:dyDescent="0.2">
      <c r="A4991" s="1" t="s">
        <v>124</v>
      </c>
      <c r="B4991" s="1" t="s">
        <v>223</v>
      </c>
      <c r="C4991" s="1" t="s">
        <v>10</v>
      </c>
      <c r="D4991" s="1">
        <v>2022</v>
      </c>
      <c r="E4991" s="1" t="s">
        <v>3</v>
      </c>
      <c r="F4991" s="1" t="s">
        <v>2</v>
      </c>
      <c r="G4991" s="1" t="s">
        <v>1</v>
      </c>
      <c r="H4991" s="1" t="s">
        <v>0</v>
      </c>
      <c r="I4991" s="1">
        <v>4.2733624999999997E-2</v>
      </c>
      <c r="J4991" s="1">
        <v>7.3650000000000002</v>
      </c>
      <c r="K4991" s="1">
        <v>226.97200000000001</v>
      </c>
      <c r="L4991" s="1">
        <v>3.4</v>
      </c>
    </row>
    <row r="4992" spans="1:12" x14ac:dyDescent="0.2">
      <c r="A4992" s="1" t="s">
        <v>6</v>
      </c>
      <c r="B4992" s="1" t="s">
        <v>560</v>
      </c>
      <c r="C4992" s="1" t="s">
        <v>71</v>
      </c>
      <c r="D4992" s="1">
        <v>2022</v>
      </c>
      <c r="E4992" s="1" t="s">
        <v>3</v>
      </c>
      <c r="F4992" s="1" t="s">
        <v>2</v>
      </c>
      <c r="G4992" s="1" t="s">
        <v>1</v>
      </c>
      <c r="H4992" s="1" t="s">
        <v>0</v>
      </c>
      <c r="I4992" s="1">
        <v>2.0015391E-2</v>
      </c>
      <c r="J4992" s="1">
        <v>15.1</v>
      </c>
      <c r="K4992" s="1">
        <v>128.83099999999999</v>
      </c>
      <c r="L4992" s="1">
        <v>3.4</v>
      </c>
    </row>
    <row r="4993" spans="1:12" x14ac:dyDescent="0.2">
      <c r="A4993" s="1" t="s">
        <v>6</v>
      </c>
      <c r="B4993" s="1" t="s">
        <v>1426</v>
      </c>
      <c r="C4993" s="1" t="s">
        <v>10</v>
      </c>
      <c r="D4993" s="1">
        <v>2022</v>
      </c>
      <c r="E4993" s="1" t="s">
        <v>3</v>
      </c>
      <c r="F4993" s="1" t="s">
        <v>2</v>
      </c>
      <c r="G4993" s="1" t="s">
        <v>1</v>
      </c>
      <c r="H4993" s="1" t="s">
        <v>0</v>
      </c>
      <c r="I4993" s="1">
        <v>8.7762921999999993E-2</v>
      </c>
      <c r="J4993" s="1">
        <v>15.1</v>
      </c>
      <c r="K4993" s="1">
        <v>221.54560000000001</v>
      </c>
      <c r="L4993" s="1">
        <v>3.4</v>
      </c>
    </row>
    <row r="4994" spans="1:12" x14ac:dyDescent="0.2">
      <c r="A4994" s="1" t="s">
        <v>21</v>
      </c>
      <c r="B4994" s="1" t="s">
        <v>597</v>
      </c>
      <c r="C4994" s="1" t="s">
        <v>14</v>
      </c>
      <c r="D4994" s="1">
        <v>2022</v>
      </c>
      <c r="E4994" s="1" t="s">
        <v>3</v>
      </c>
      <c r="F4994" s="1" t="s">
        <v>2</v>
      </c>
      <c r="G4994" s="1" t="s">
        <v>1</v>
      </c>
      <c r="H4994" s="1" t="s">
        <v>0</v>
      </c>
      <c r="I4994" s="1">
        <v>0.105282932</v>
      </c>
      <c r="J4994" s="1">
        <v>16.75</v>
      </c>
      <c r="K4994" s="1">
        <v>156.96299999999999</v>
      </c>
      <c r="L4994" s="1">
        <v>3.4</v>
      </c>
    </row>
    <row r="4995" spans="1:12" x14ac:dyDescent="0.2">
      <c r="A4995" s="1" t="s">
        <v>124</v>
      </c>
      <c r="B4995" s="1" t="s">
        <v>683</v>
      </c>
      <c r="C4995" s="1" t="s">
        <v>28</v>
      </c>
      <c r="D4995" s="1">
        <v>2018</v>
      </c>
      <c r="E4995" s="1" t="s">
        <v>13</v>
      </c>
      <c r="F4995" s="1" t="s">
        <v>2</v>
      </c>
      <c r="G4995" s="1" t="s">
        <v>1</v>
      </c>
      <c r="H4995" s="1" t="s">
        <v>12</v>
      </c>
      <c r="I4995" s="1">
        <v>5.5648052000000003E-2</v>
      </c>
      <c r="K4995" s="1">
        <v>100.30159999999999</v>
      </c>
      <c r="L4995" s="1">
        <v>3.4</v>
      </c>
    </row>
    <row r="4996" spans="1:12" x14ac:dyDescent="0.2">
      <c r="A4996" s="1" t="s">
        <v>124</v>
      </c>
      <c r="B4996" s="1" t="s">
        <v>428</v>
      </c>
      <c r="C4996" s="1" t="s">
        <v>171</v>
      </c>
      <c r="D4996" s="1">
        <v>2018</v>
      </c>
      <c r="E4996" s="1" t="s">
        <v>13</v>
      </c>
      <c r="F4996" s="1" t="s">
        <v>2</v>
      </c>
      <c r="G4996" s="1" t="s">
        <v>1</v>
      </c>
      <c r="H4996" s="1" t="s">
        <v>12</v>
      </c>
      <c r="I4996" s="1">
        <v>2.5842950999999999E-2</v>
      </c>
      <c r="K4996" s="1">
        <v>48.637599999999999</v>
      </c>
      <c r="L4996" s="1">
        <v>3.4</v>
      </c>
    </row>
    <row r="4997" spans="1:12" x14ac:dyDescent="0.2">
      <c r="A4997" s="1" t="s">
        <v>124</v>
      </c>
      <c r="B4997" s="1" t="s">
        <v>1272</v>
      </c>
      <c r="C4997" s="1" t="s">
        <v>47</v>
      </c>
      <c r="D4997" s="1">
        <v>2018</v>
      </c>
      <c r="E4997" s="1" t="s">
        <v>13</v>
      </c>
      <c r="F4997" s="1" t="s">
        <v>2</v>
      </c>
      <c r="G4997" s="1" t="s">
        <v>1</v>
      </c>
      <c r="H4997" s="1" t="s">
        <v>12</v>
      </c>
      <c r="I4997" s="1">
        <v>3.7712875E-2</v>
      </c>
      <c r="K4997" s="1">
        <v>64.482600000000005</v>
      </c>
      <c r="L4997" s="1">
        <v>3.4</v>
      </c>
    </row>
    <row r="4998" spans="1:12" x14ac:dyDescent="0.2">
      <c r="A4998" s="1" t="s">
        <v>6</v>
      </c>
      <c r="B4998" s="1" t="s">
        <v>1139</v>
      </c>
      <c r="C4998" s="1" t="s">
        <v>17</v>
      </c>
      <c r="D4998" s="1">
        <v>2018</v>
      </c>
      <c r="E4998" s="1" t="s">
        <v>13</v>
      </c>
      <c r="F4998" s="1" t="s">
        <v>2</v>
      </c>
      <c r="G4998" s="1" t="s">
        <v>1</v>
      </c>
      <c r="H4998" s="1" t="s">
        <v>12</v>
      </c>
      <c r="I4998" s="1">
        <v>0.13800843099999999</v>
      </c>
      <c r="K4998" s="1">
        <v>54.829799999999999</v>
      </c>
      <c r="L4998" s="1">
        <v>3.4</v>
      </c>
    </row>
    <row r="4999" spans="1:12" x14ac:dyDescent="0.2">
      <c r="A4999" s="1" t="s">
        <v>6</v>
      </c>
      <c r="B4999" s="1" t="s">
        <v>953</v>
      </c>
      <c r="C4999" s="1" t="s">
        <v>28</v>
      </c>
      <c r="D4999" s="1">
        <v>2022</v>
      </c>
      <c r="E4999" s="1" t="s">
        <v>3</v>
      </c>
      <c r="F4999" s="1" t="s">
        <v>2</v>
      </c>
      <c r="G4999" s="1" t="s">
        <v>1</v>
      </c>
      <c r="H4999" s="1" t="s">
        <v>0</v>
      </c>
      <c r="I4999" s="1">
        <v>0</v>
      </c>
      <c r="J4999" s="1">
        <v>10.395</v>
      </c>
      <c r="K4999" s="1">
        <v>51.400799999999997</v>
      </c>
      <c r="L4999" s="1">
        <v>3.3</v>
      </c>
    </row>
    <row r="5000" spans="1:12" x14ac:dyDescent="0.2">
      <c r="A5000" s="1" t="s">
        <v>124</v>
      </c>
      <c r="B5000" s="1" t="s">
        <v>1277</v>
      </c>
      <c r="C5000" s="1" t="s">
        <v>171</v>
      </c>
      <c r="D5000" s="1">
        <v>2020</v>
      </c>
      <c r="E5000" s="1" t="s">
        <v>919</v>
      </c>
      <c r="F5000" s="1" t="s">
        <v>796</v>
      </c>
      <c r="G5000" s="1" t="s">
        <v>702</v>
      </c>
      <c r="H5000" s="1" t="s">
        <v>7</v>
      </c>
      <c r="I5000" s="1">
        <v>9.9887103000000005E-2</v>
      </c>
      <c r="J5000" s="1">
        <v>13</v>
      </c>
      <c r="K5000" s="1">
        <v>45.905999999999999</v>
      </c>
      <c r="L5000" s="1">
        <v>3.3</v>
      </c>
    </row>
    <row r="5001" spans="1:12" x14ac:dyDescent="0.2">
      <c r="A5001" s="1" t="s">
        <v>21</v>
      </c>
      <c r="B5001" s="1" t="s">
        <v>990</v>
      </c>
      <c r="C5001" s="1" t="s">
        <v>19</v>
      </c>
      <c r="D5001" s="1">
        <v>2018</v>
      </c>
      <c r="E5001" s="1" t="s">
        <v>1195</v>
      </c>
      <c r="F5001" s="1" t="s">
        <v>8</v>
      </c>
      <c r="G5001" s="1" t="s">
        <v>702</v>
      </c>
      <c r="H5001" s="1" t="s">
        <v>701</v>
      </c>
      <c r="I5001" s="1">
        <v>0.27897407499999999</v>
      </c>
      <c r="K5001" s="1">
        <v>225.37200000000001</v>
      </c>
      <c r="L5001" s="1">
        <v>3.3</v>
      </c>
    </row>
    <row r="5002" spans="1:12" x14ac:dyDescent="0.2">
      <c r="A5002" s="1" t="s">
        <v>124</v>
      </c>
      <c r="B5002" s="1" t="s">
        <v>1279</v>
      </c>
      <c r="C5002" s="1" t="s">
        <v>171</v>
      </c>
      <c r="D5002" s="1">
        <v>2017</v>
      </c>
      <c r="E5002" s="1" t="s">
        <v>797</v>
      </c>
      <c r="F5002" s="1" t="s">
        <v>796</v>
      </c>
      <c r="G5002" s="1" t="s">
        <v>702</v>
      </c>
      <c r="H5002" s="1" t="s">
        <v>7</v>
      </c>
      <c r="I5002" s="1">
        <v>7.6841094999999998E-2</v>
      </c>
      <c r="J5002" s="1">
        <v>7.2350000000000003</v>
      </c>
      <c r="K5002" s="1">
        <v>117.5492</v>
      </c>
      <c r="L5002" s="1">
        <v>3.3</v>
      </c>
    </row>
    <row r="5003" spans="1:12" x14ac:dyDescent="0.2">
      <c r="A5003" s="1" t="s">
        <v>21</v>
      </c>
      <c r="B5003" s="1" t="s">
        <v>235</v>
      </c>
      <c r="C5003" s="1" t="s">
        <v>10</v>
      </c>
      <c r="D5003" s="1">
        <v>2015</v>
      </c>
      <c r="E5003" s="1" t="s">
        <v>922</v>
      </c>
      <c r="F5003" s="1" t="s">
        <v>796</v>
      </c>
      <c r="G5003" s="1" t="s">
        <v>702</v>
      </c>
      <c r="H5003" s="1" t="s">
        <v>7</v>
      </c>
      <c r="I5003" s="1">
        <v>3.3287540999999997E-2</v>
      </c>
      <c r="J5003" s="1">
        <v>12.85</v>
      </c>
      <c r="K5003" s="1">
        <v>198.4768</v>
      </c>
      <c r="L5003" s="1">
        <v>3.3</v>
      </c>
    </row>
    <row r="5004" spans="1:12" x14ac:dyDescent="0.2">
      <c r="A5004" s="1" t="s">
        <v>124</v>
      </c>
      <c r="B5004" s="1" t="s">
        <v>284</v>
      </c>
      <c r="C5004" s="1" t="s">
        <v>112</v>
      </c>
      <c r="D5004" s="1">
        <v>2017</v>
      </c>
      <c r="E5004" s="1" t="s">
        <v>797</v>
      </c>
      <c r="F5004" s="1" t="s">
        <v>796</v>
      </c>
      <c r="G5004" s="1" t="s">
        <v>702</v>
      </c>
      <c r="H5004" s="1" t="s">
        <v>7</v>
      </c>
      <c r="I5004" s="1">
        <v>1.5908424000000001E-2</v>
      </c>
      <c r="J5004" s="1">
        <v>13.65</v>
      </c>
      <c r="K5004" s="1">
        <v>231.16679999999999</v>
      </c>
      <c r="L5004" s="1">
        <v>3.3</v>
      </c>
    </row>
    <row r="5005" spans="1:12" x14ac:dyDescent="0.2">
      <c r="A5005" s="1" t="s">
        <v>124</v>
      </c>
      <c r="B5005" s="1" t="s">
        <v>205</v>
      </c>
      <c r="C5005" s="1" t="s">
        <v>4</v>
      </c>
      <c r="D5005" s="1">
        <v>2015</v>
      </c>
      <c r="E5005" s="1" t="s">
        <v>922</v>
      </c>
      <c r="F5005" s="1" t="s">
        <v>796</v>
      </c>
      <c r="G5005" s="1" t="s">
        <v>1</v>
      </c>
      <c r="H5005" s="1" t="s">
        <v>7</v>
      </c>
      <c r="I5005" s="1">
        <v>1.8060550000000002E-2</v>
      </c>
      <c r="J5005" s="1">
        <v>17.850000000000001</v>
      </c>
      <c r="K5005" s="1">
        <v>97.009399999999999</v>
      </c>
      <c r="L5005" s="1">
        <v>3.3</v>
      </c>
    </row>
    <row r="5006" spans="1:12" x14ac:dyDescent="0.2">
      <c r="A5006" s="1" t="s">
        <v>6</v>
      </c>
      <c r="B5006" s="1" t="s">
        <v>1249</v>
      </c>
      <c r="C5006" s="1" t="s">
        <v>71</v>
      </c>
      <c r="D5006" s="1">
        <v>2017</v>
      </c>
      <c r="E5006" s="1" t="s">
        <v>797</v>
      </c>
      <c r="F5006" s="1" t="s">
        <v>796</v>
      </c>
      <c r="G5006" s="1" t="s">
        <v>702</v>
      </c>
      <c r="H5006" s="1" t="s">
        <v>7</v>
      </c>
      <c r="I5006" s="1">
        <v>8.3590755000000003E-2</v>
      </c>
      <c r="J5006" s="1">
        <v>20.75</v>
      </c>
      <c r="K5006" s="1">
        <v>182.23179999999999</v>
      </c>
      <c r="L5006" s="1">
        <v>3.3</v>
      </c>
    </row>
    <row r="5007" spans="1:12" x14ac:dyDescent="0.2">
      <c r="A5007" s="1" t="s">
        <v>124</v>
      </c>
      <c r="B5007" s="1" t="s">
        <v>1374</v>
      </c>
      <c r="C5007" s="1" t="s">
        <v>17</v>
      </c>
      <c r="D5007" s="1">
        <v>2022</v>
      </c>
      <c r="E5007" s="1" t="s">
        <v>3</v>
      </c>
      <c r="F5007" s="1" t="s">
        <v>2</v>
      </c>
      <c r="G5007" s="1" t="s">
        <v>1</v>
      </c>
      <c r="H5007" s="1" t="s">
        <v>0</v>
      </c>
      <c r="I5007" s="1">
        <v>3.3349289999999997E-2</v>
      </c>
      <c r="J5007" s="1">
        <v>18.350000000000001</v>
      </c>
      <c r="K5007" s="1">
        <v>155.03399999999999</v>
      </c>
      <c r="L5007" s="1">
        <v>3.3</v>
      </c>
    </row>
    <row r="5008" spans="1:12" x14ac:dyDescent="0.2">
      <c r="A5008" s="1" t="s">
        <v>124</v>
      </c>
      <c r="B5008" s="1" t="s">
        <v>879</v>
      </c>
      <c r="C5008" s="1" t="s">
        <v>4</v>
      </c>
      <c r="D5008" s="1">
        <v>2016</v>
      </c>
      <c r="E5008" s="1" t="s">
        <v>1114</v>
      </c>
      <c r="F5008" s="1" t="s">
        <v>8</v>
      </c>
      <c r="G5008" s="1" t="s">
        <v>702</v>
      </c>
      <c r="H5008" s="1" t="s">
        <v>7</v>
      </c>
      <c r="I5008" s="1">
        <v>3.6234917999999998E-2</v>
      </c>
      <c r="J5008" s="1">
        <v>7.5</v>
      </c>
      <c r="K5008" s="1">
        <v>175.30279999999999</v>
      </c>
      <c r="L5008" s="1">
        <v>3.3</v>
      </c>
    </row>
    <row r="5009" spans="1:12" x14ac:dyDescent="0.2">
      <c r="A5009" s="1" t="s">
        <v>124</v>
      </c>
      <c r="B5009" s="1" t="s">
        <v>849</v>
      </c>
      <c r="C5009" s="1" t="s">
        <v>19</v>
      </c>
      <c r="D5009" s="1">
        <v>2018</v>
      </c>
      <c r="E5009" s="1" t="s">
        <v>13</v>
      </c>
      <c r="F5009" s="1" t="s">
        <v>2</v>
      </c>
      <c r="G5009" s="1" t="s">
        <v>1</v>
      </c>
      <c r="H5009" s="1" t="s">
        <v>12</v>
      </c>
      <c r="I5009" s="1">
        <v>7.0437799999999995E-2</v>
      </c>
      <c r="K5009" s="1">
        <v>112.886</v>
      </c>
      <c r="L5009" s="1">
        <v>3.3</v>
      </c>
    </row>
    <row r="5010" spans="1:12" x14ac:dyDescent="0.2">
      <c r="A5010" s="1" t="s">
        <v>124</v>
      </c>
      <c r="B5010" s="1" t="s">
        <v>300</v>
      </c>
      <c r="C5010" s="1" t="s">
        <v>47</v>
      </c>
      <c r="D5010" s="1">
        <v>2012</v>
      </c>
      <c r="E5010" s="1" t="s">
        <v>9</v>
      </c>
      <c r="F5010" s="1" t="s">
        <v>8</v>
      </c>
      <c r="G5010" s="1" t="s">
        <v>1</v>
      </c>
      <c r="H5010" s="1" t="s">
        <v>7</v>
      </c>
      <c r="I5010" s="1">
        <v>3.2230526000000002E-2</v>
      </c>
      <c r="J5010" s="1">
        <v>13.35</v>
      </c>
      <c r="K5010" s="1">
        <v>61.419400000000003</v>
      </c>
      <c r="L5010" s="1">
        <v>3.3</v>
      </c>
    </row>
    <row r="5011" spans="1:12" x14ac:dyDescent="0.2">
      <c r="A5011" s="1" t="s">
        <v>124</v>
      </c>
      <c r="B5011" s="1" t="s">
        <v>507</v>
      </c>
      <c r="C5011" s="1" t="s">
        <v>112</v>
      </c>
      <c r="D5011" s="1">
        <v>2018</v>
      </c>
      <c r="E5011" s="1" t="s">
        <v>13</v>
      </c>
      <c r="F5011" s="1" t="s">
        <v>2</v>
      </c>
      <c r="G5011" s="1" t="s">
        <v>1</v>
      </c>
      <c r="H5011" s="1" t="s">
        <v>12</v>
      </c>
      <c r="I5011" s="1">
        <v>5.1411100000000001E-2</v>
      </c>
      <c r="K5011" s="1">
        <v>33.055799999999998</v>
      </c>
      <c r="L5011" s="1">
        <v>3.3</v>
      </c>
    </row>
    <row r="5012" spans="1:12" x14ac:dyDescent="0.2">
      <c r="A5012" s="1" t="s">
        <v>124</v>
      </c>
      <c r="B5012" s="1" t="s">
        <v>910</v>
      </c>
      <c r="C5012" s="1" t="s">
        <v>25</v>
      </c>
      <c r="D5012" s="1">
        <v>2012</v>
      </c>
      <c r="E5012" s="1" t="s">
        <v>9</v>
      </c>
      <c r="F5012" s="1" t="s">
        <v>8</v>
      </c>
      <c r="G5012" s="1" t="s">
        <v>1</v>
      </c>
      <c r="H5012" s="1" t="s">
        <v>7</v>
      </c>
      <c r="I5012" s="1">
        <v>0.12657958599999999</v>
      </c>
      <c r="J5012" s="1">
        <v>10.195</v>
      </c>
      <c r="K5012" s="1">
        <v>112.2886</v>
      </c>
      <c r="L5012" s="1">
        <v>3.3</v>
      </c>
    </row>
    <row r="5013" spans="1:12" x14ac:dyDescent="0.2">
      <c r="A5013" s="1" t="s">
        <v>124</v>
      </c>
      <c r="B5013" s="1" t="s">
        <v>232</v>
      </c>
      <c r="C5013" s="1" t="s">
        <v>10</v>
      </c>
      <c r="D5013" s="1">
        <v>2012</v>
      </c>
      <c r="E5013" s="1" t="s">
        <v>9</v>
      </c>
      <c r="F5013" s="1" t="s">
        <v>8</v>
      </c>
      <c r="G5013" s="1" t="s">
        <v>1</v>
      </c>
      <c r="H5013" s="1" t="s">
        <v>7</v>
      </c>
      <c r="I5013" s="1">
        <v>0.10038870599999999</v>
      </c>
      <c r="J5013" s="1">
        <v>16.100000000000001</v>
      </c>
      <c r="K5013" s="1">
        <v>76.032799999999995</v>
      </c>
      <c r="L5013" s="1">
        <v>3.3</v>
      </c>
    </row>
    <row r="5014" spans="1:12" x14ac:dyDescent="0.2">
      <c r="A5014" s="1" t="s">
        <v>124</v>
      </c>
      <c r="B5014" s="1" t="s">
        <v>1072</v>
      </c>
      <c r="C5014" s="1" t="s">
        <v>4</v>
      </c>
      <c r="D5014" s="1">
        <v>2012</v>
      </c>
      <c r="E5014" s="1" t="s">
        <v>9</v>
      </c>
      <c r="F5014" s="1" t="s">
        <v>8</v>
      </c>
      <c r="G5014" s="1" t="s">
        <v>1</v>
      </c>
      <c r="H5014" s="1" t="s">
        <v>7</v>
      </c>
      <c r="I5014" s="1">
        <v>1.8934718999999999E-2</v>
      </c>
      <c r="J5014" s="1">
        <v>17.600000000000001</v>
      </c>
      <c r="K5014" s="1">
        <v>237.75899999999999</v>
      </c>
      <c r="L5014" s="1">
        <v>3.3</v>
      </c>
    </row>
    <row r="5015" spans="1:12" x14ac:dyDescent="0.2">
      <c r="A5015" s="1" t="s">
        <v>6</v>
      </c>
      <c r="B5015" s="1" t="s">
        <v>1388</v>
      </c>
      <c r="C5015" s="1" t="s">
        <v>108</v>
      </c>
      <c r="D5015" s="1">
        <v>2012</v>
      </c>
      <c r="E5015" s="1" t="s">
        <v>9</v>
      </c>
      <c r="F5015" s="1" t="s">
        <v>8</v>
      </c>
      <c r="G5015" s="1" t="s">
        <v>1</v>
      </c>
      <c r="H5015" s="1" t="s">
        <v>7</v>
      </c>
      <c r="I5015" s="1">
        <v>6.1270646999999998E-2</v>
      </c>
      <c r="J5015" s="1">
        <v>7.8949999999999996</v>
      </c>
      <c r="K5015" s="1">
        <v>56.758800000000001</v>
      </c>
      <c r="L5015" s="1">
        <v>3.3</v>
      </c>
    </row>
    <row r="5016" spans="1:12" x14ac:dyDescent="0.2">
      <c r="A5016" s="1" t="s">
        <v>6</v>
      </c>
      <c r="B5016" s="1" t="s">
        <v>733</v>
      </c>
      <c r="C5016" s="1" t="s">
        <v>10</v>
      </c>
      <c r="D5016" s="1">
        <v>2012</v>
      </c>
      <c r="E5016" s="1" t="s">
        <v>9</v>
      </c>
      <c r="F5016" s="1" t="s">
        <v>8</v>
      </c>
      <c r="G5016" s="1" t="s">
        <v>1</v>
      </c>
      <c r="H5016" s="1" t="s">
        <v>7</v>
      </c>
      <c r="I5016" s="1">
        <v>0.110163385</v>
      </c>
      <c r="J5016" s="1">
        <v>12.5</v>
      </c>
      <c r="K5016" s="1">
        <v>83.659199999999998</v>
      </c>
      <c r="L5016" s="1">
        <v>3.3</v>
      </c>
    </row>
    <row r="5017" spans="1:12" x14ac:dyDescent="0.2">
      <c r="A5017" s="1" t="s">
        <v>6</v>
      </c>
      <c r="B5017" s="1" t="s">
        <v>331</v>
      </c>
      <c r="C5017" s="1" t="s">
        <v>163</v>
      </c>
      <c r="D5017" s="1">
        <v>2012</v>
      </c>
      <c r="E5017" s="1" t="s">
        <v>9</v>
      </c>
      <c r="F5017" s="1" t="s">
        <v>8</v>
      </c>
      <c r="G5017" s="1" t="s">
        <v>1</v>
      </c>
      <c r="H5017" s="1" t="s">
        <v>7</v>
      </c>
      <c r="I5017" s="1">
        <v>0.140458316</v>
      </c>
      <c r="J5017" s="1">
        <v>5.3650000000000002</v>
      </c>
      <c r="K5017" s="1">
        <v>169.7764</v>
      </c>
      <c r="L5017" s="1">
        <v>3.3</v>
      </c>
    </row>
    <row r="5018" spans="1:12" x14ac:dyDescent="0.2">
      <c r="A5018" s="1" t="s">
        <v>6</v>
      </c>
      <c r="B5018" s="1" t="s">
        <v>1359</v>
      </c>
      <c r="C5018" s="1" t="s">
        <v>14</v>
      </c>
      <c r="D5018" s="1">
        <v>2012</v>
      </c>
      <c r="E5018" s="1" t="s">
        <v>9</v>
      </c>
      <c r="F5018" s="1" t="s">
        <v>8</v>
      </c>
      <c r="G5018" s="1" t="s">
        <v>1</v>
      </c>
      <c r="H5018" s="1" t="s">
        <v>7</v>
      </c>
      <c r="I5018" s="1">
        <v>1.1143599000000001E-2</v>
      </c>
      <c r="J5018" s="1">
        <v>10.3</v>
      </c>
      <c r="K5018" s="1">
        <v>88.254000000000005</v>
      </c>
      <c r="L5018" s="1">
        <v>3.3</v>
      </c>
    </row>
    <row r="5019" spans="1:12" x14ac:dyDescent="0.2">
      <c r="A5019" s="1" t="s">
        <v>6</v>
      </c>
      <c r="B5019" s="1" t="s">
        <v>704</v>
      </c>
      <c r="C5019" s="1" t="s">
        <v>122</v>
      </c>
      <c r="D5019" s="1">
        <v>2012</v>
      </c>
      <c r="E5019" s="1" t="s">
        <v>9</v>
      </c>
      <c r="F5019" s="1" t="s">
        <v>8</v>
      </c>
      <c r="G5019" s="1" t="s">
        <v>1</v>
      </c>
      <c r="H5019" s="1" t="s">
        <v>7</v>
      </c>
      <c r="I5019" s="1">
        <v>0</v>
      </c>
      <c r="J5019" s="1">
        <v>16.7</v>
      </c>
      <c r="K5019" s="1">
        <v>63.616799999999998</v>
      </c>
      <c r="L5019" s="1">
        <v>3.3</v>
      </c>
    </row>
    <row r="5020" spans="1:12" x14ac:dyDescent="0.2">
      <c r="A5020" s="1" t="s">
        <v>16</v>
      </c>
      <c r="B5020" s="1" t="s">
        <v>731</v>
      </c>
      <c r="C5020" s="1" t="s">
        <v>10</v>
      </c>
      <c r="D5020" s="1">
        <v>2012</v>
      </c>
      <c r="E5020" s="1" t="s">
        <v>9</v>
      </c>
      <c r="F5020" s="1" t="s">
        <v>8</v>
      </c>
      <c r="G5020" s="1" t="s">
        <v>1</v>
      </c>
      <c r="H5020" s="1" t="s">
        <v>7</v>
      </c>
      <c r="I5020" s="1">
        <v>9.4037290999999995E-2</v>
      </c>
      <c r="J5020" s="1">
        <v>15.1</v>
      </c>
      <c r="K5020" s="1">
        <v>62.319400000000002</v>
      </c>
      <c r="L5020" s="1">
        <v>3.3</v>
      </c>
    </row>
    <row r="5021" spans="1:12" x14ac:dyDescent="0.2">
      <c r="A5021" s="1" t="s">
        <v>295</v>
      </c>
      <c r="B5021" s="1" t="s">
        <v>1356</v>
      </c>
      <c r="C5021" s="1" t="s">
        <v>17</v>
      </c>
      <c r="D5021" s="1">
        <v>2018</v>
      </c>
      <c r="E5021" s="1" t="s">
        <v>1195</v>
      </c>
      <c r="F5021" s="1" t="s">
        <v>8</v>
      </c>
      <c r="G5021" s="1" t="s">
        <v>702</v>
      </c>
      <c r="H5021" s="1" t="s">
        <v>701</v>
      </c>
      <c r="I5021" s="1">
        <v>0.144534212</v>
      </c>
      <c r="K5021" s="1">
        <v>190.65039999999999</v>
      </c>
      <c r="L5021" s="1">
        <v>3.3</v>
      </c>
    </row>
    <row r="5022" spans="1:12" x14ac:dyDescent="0.2">
      <c r="A5022" s="1" t="s">
        <v>124</v>
      </c>
      <c r="B5022" s="1" t="s">
        <v>1489</v>
      </c>
      <c r="C5022" s="1" t="s">
        <v>4</v>
      </c>
      <c r="D5022" s="1">
        <v>2018</v>
      </c>
      <c r="E5022" s="1" t="s">
        <v>1195</v>
      </c>
      <c r="F5022" s="1" t="s">
        <v>8</v>
      </c>
      <c r="G5022" s="1" t="s">
        <v>702</v>
      </c>
      <c r="H5022" s="1" t="s">
        <v>701</v>
      </c>
      <c r="I5022" s="1">
        <v>9.1411749E-2</v>
      </c>
      <c r="K5022" s="1">
        <v>121.373</v>
      </c>
      <c r="L5022" s="1">
        <v>3.3</v>
      </c>
    </row>
    <row r="5023" spans="1:12" x14ac:dyDescent="0.2">
      <c r="A5023" s="1" t="s">
        <v>124</v>
      </c>
      <c r="B5023" s="1" t="s">
        <v>200</v>
      </c>
      <c r="C5023" s="1" t="s">
        <v>4</v>
      </c>
      <c r="D5023" s="1">
        <v>2018</v>
      </c>
      <c r="E5023" s="1" t="s">
        <v>1195</v>
      </c>
      <c r="F5023" s="1" t="s">
        <v>8</v>
      </c>
      <c r="G5023" s="1" t="s">
        <v>702</v>
      </c>
      <c r="H5023" s="1" t="s">
        <v>701</v>
      </c>
      <c r="I5023" s="1">
        <v>0.16994319499999999</v>
      </c>
      <c r="K5023" s="1">
        <v>116.2492</v>
      </c>
      <c r="L5023" s="1">
        <v>3.3</v>
      </c>
    </row>
    <row r="5024" spans="1:12" x14ac:dyDescent="0.2">
      <c r="A5024" s="1" t="s">
        <v>124</v>
      </c>
      <c r="B5024" s="1" t="s">
        <v>847</v>
      </c>
      <c r="C5024" s="1" t="s">
        <v>19</v>
      </c>
      <c r="D5024" s="1">
        <v>2018</v>
      </c>
      <c r="E5024" s="1" t="s">
        <v>1195</v>
      </c>
      <c r="F5024" s="1" t="s">
        <v>8</v>
      </c>
      <c r="G5024" s="1" t="s">
        <v>702</v>
      </c>
      <c r="H5024" s="1" t="s">
        <v>701</v>
      </c>
      <c r="I5024" s="1">
        <v>0.19842484099999999</v>
      </c>
      <c r="K5024" s="1">
        <v>185.29239999999999</v>
      </c>
      <c r="L5024" s="1">
        <v>3.3</v>
      </c>
    </row>
    <row r="5025" spans="1:12" x14ac:dyDescent="0.2">
      <c r="A5025" s="1" t="s">
        <v>6</v>
      </c>
      <c r="B5025" s="1" t="s">
        <v>36</v>
      </c>
      <c r="C5025" s="1" t="s">
        <v>14</v>
      </c>
      <c r="D5025" s="1">
        <v>2018</v>
      </c>
      <c r="E5025" s="1" t="s">
        <v>1195</v>
      </c>
      <c r="F5025" s="1" t="s">
        <v>8</v>
      </c>
      <c r="G5025" s="1" t="s">
        <v>702</v>
      </c>
      <c r="H5025" s="1" t="s">
        <v>701</v>
      </c>
      <c r="I5025" s="1">
        <v>0.23585940799999999</v>
      </c>
      <c r="K5025" s="1">
        <v>46.1402</v>
      </c>
      <c r="L5025" s="1">
        <v>3.3</v>
      </c>
    </row>
    <row r="5026" spans="1:12" x14ac:dyDescent="0.2">
      <c r="A5026" s="1" t="s">
        <v>124</v>
      </c>
      <c r="B5026" s="1" t="s">
        <v>1306</v>
      </c>
      <c r="C5026" s="1" t="s">
        <v>28</v>
      </c>
      <c r="D5026" s="1">
        <v>2016</v>
      </c>
      <c r="E5026" s="1" t="s">
        <v>1114</v>
      </c>
      <c r="F5026" s="1" t="s">
        <v>8</v>
      </c>
      <c r="G5026" s="1" t="s">
        <v>702</v>
      </c>
      <c r="H5026" s="1" t="s">
        <v>7</v>
      </c>
      <c r="I5026" s="1">
        <v>4.5955031E-2</v>
      </c>
      <c r="J5026" s="1">
        <v>4.92</v>
      </c>
      <c r="K5026" s="1">
        <v>199.10839999999999</v>
      </c>
      <c r="L5026" s="1">
        <v>3.3</v>
      </c>
    </row>
    <row r="5027" spans="1:12" x14ac:dyDescent="0.2">
      <c r="A5027" s="1" t="s">
        <v>124</v>
      </c>
      <c r="B5027" s="1" t="s">
        <v>514</v>
      </c>
      <c r="C5027" s="1" t="s">
        <v>28</v>
      </c>
      <c r="D5027" s="1">
        <v>2016</v>
      </c>
      <c r="E5027" s="1" t="s">
        <v>1114</v>
      </c>
      <c r="F5027" s="1" t="s">
        <v>8</v>
      </c>
      <c r="G5027" s="1" t="s">
        <v>702</v>
      </c>
      <c r="H5027" s="1" t="s">
        <v>7</v>
      </c>
      <c r="I5027" s="1">
        <v>1.4631149E-2</v>
      </c>
      <c r="J5027" s="1">
        <v>7.9749999999999996</v>
      </c>
      <c r="K5027" s="1">
        <v>84.525000000000006</v>
      </c>
      <c r="L5027" s="1">
        <v>3.3</v>
      </c>
    </row>
    <row r="5028" spans="1:12" x14ac:dyDescent="0.2">
      <c r="A5028" s="1" t="s">
        <v>124</v>
      </c>
      <c r="B5028" s="1" t="s">
        <v>526</v>
      </c>
      <c r="C5028" s="1" t="s">
        <v>17</v>
      </c>
      <c r="D5028" s="1">
        <v>2016</v>
      </c>
      <c r="E5028" s="1" t="s">
        <v>1114</v>
      </c>
      <c r="F5028" s="1" t="s">
        <v>8</v>
      </c>
      <c r="G5028" s="1" t="s">
        <v>702</v>
      </c>
      <c r="H5028" s="1" t="s">
        <v>7</v>
      </c>
      <c r="I5028" s="1">
        <v>0.13095581100000001</v>
      </c>
      <c r="J5028" s="1">
        <v>5.8</v>
      </c>
      <c r="K5028" s="1">
        <v>90.3172</v>
      </c>
      <c r="L5028" s="1">
        <v>3.3</v>
      </c>
    </row>
    <row r="5029" spans="1:12" x14ac:dyDescent="0.2">
      <c r="A5029" s="1" t="s">
        <v>124</v>
      </c>
      <c r="B5029" s="1" t="s">
        <v>1488</v>
      </c>
      <c r="C5029" s="1" t="s">
        <v>17</v>
      </c>
      <c r="D5029" s="1">
        <v>2016</v>
      </c>
      <c r="E5029" s="1" t="s">
        <v>1114</v>
      </c>
      <c r="F5029" s="1" t="s">
        <v>8</v>
      </c>
      <c r="G5029" s="1" t="s">
        <v>702</v>
      </c>
      <c r="H5029" s="1" t="s">
        <v>7</v>
      </c>
      <c r="I5029" s="1">
        <v>0.13955282699999999</v>
      </c>
      <c r="J5029" s="1">
        <v>7.7850000000000001</v>
      </c>
      <c r="K5029" s="1">
        <v>105.6306</v>
      </c>
      <c r="L5029" s="1">
        <v>3.3</v>
      </c>
    </row>
    <row r="5030" spans="1:12" x14ac:dyDescent="0.2">
      <c r="A5030" s="1" t="s">
        <v>124</v>
      </c>
      <c r="B5030" s="1" t="s">
        <v>1338</v>
      </c>
      <c r="C5030" s="1" t="s">
        <v>17</v>
      </c>
      <c r="D5030" s="1">
        <v>2016</v>
      </c>
      <c r="E5030" s="1" t="s">
        <v>1114</v>
      </c>
      <c r="F5030" s="1" t="s">
        <v>8</v>
      </c>
      <c r="G5030" s="1" t="s">
        <v>702</v>
      </c>
      <c r="H5030" s="1" t="s">
        <v>7</v>
      </c>
      <c r="I5030" s="1">
        <v>6.5183227999999996E-2</v>
      </c>
      <c r="J5030" s="1">
        <v>16.100000000000001</v>
      </c>
      <c r="K5030" s="1">
        <v>148.07599999999999</v>
      </c>
      <c r="L5030" s="1">
        <v>3.3</v>
      </c>
    </row>
    <row r="5031" spans="1:12" x14ac:dyDescent="0.2">
      <c r="A5031" s="1" t="s">
        <v>124</v>
      </c>
      <c r="B5031" s="1" t="s">
        <v>1221</v>
      </c>
      <c r="C5031" s="1" t="s">
        <v>4</v>
      </c>
      <c r="D5031" s="1">
        <v>2016</v>
      </c>
      <c r="E5031" s="1" t="s">
        <v>1114</v>
      </c>
      <c r="F5031" s="1" t="s">
        <v>8</v>
      </c>
      <c r="G5031" s="1" t="s">
        <v>702</v>
      </c>
      <c r="H5031" s="1" t="s">
        <v>7</v>
      </c>
      <c r="I5031" s="1">
        <v>2.2843500999999999E-2</v>
      </c>
      <c r="J5031" s="1">
        <v>11.8</v>
      </c>
      <c r="K5031" s="1">
        <v>177.86859999999999</v>
      </c>
      <c r="L5031" s="1">
        <v>3.3</v>
      </c>
    </row>
    <row r="5032" spans="1:12" x14ac:dyDescent="0.2">
      <c r="A5032" s="1" t="s">
        <v>124</v>
      </c>
      <c r="B5032" s="1" t="s">
        <v>603</v>
      </c>
      <c r="C5032" s="1" t="s">
        <v>14</v>
      </c>
      <c r="D5032" s="1">
        <v>2016</v>
      </c>
      <c r="E5032" s="1" t="s">
        <v>1114</v>
      </c>
      <c r="F5032" s="1" t="s">
        <v>8</v>
      </c>
      <c r="G5032" s="1" t="s">
        <v>702</v>
      </c>
      <c r="H5032" s="1" t="s">
        <v>7</v>
      </c>
      <c r="I5032" s="1">
        <v>3.5579134999999998E-2</v>
      </c>
      <c r="J5032" s="1">
        <v>9.6</v>
      </c>
      <c r="K5032" s="1">
        <v>244.417</v>
      </c>
      <c r="L5032" s="1">
        <v>3.3</v>
      </c>
    </row>
    <row r="5033" spans="1:12" x14ac:dyDescent="0.2">
      <c r="A5033" s="1" t="s">
        <v>124</v>
      </c>
      <c r="B5033" s="1" t="s">
        <v>848</v>
      </c>
      <c r="C5033" s="1" t="s">
        <v>19</v>
      </c>
      <c r="D5033" s="1">
        <v>2016</v>
      </c>
      <c r="E5033" s="1" t="s">
        <v>1114</v>
      </c>
      <c r="F5033" s="1" t="s">
        <v>8</v>
      </c>
      <c r="G5033" s="1" t="s">
        <v>702</v>
      </c>
      <c r="H5033" s="1" t="s">
        <v>7</v>
      </c>
      <c r="I5033" s="1">
        <v>0</v>
      </c>
      <c r="J5033" s="1">
        <v>6.1349999999999998</v>
      </c>
      <c r="K5033" s="1">
        <v>114.286</v>
      </c>
      <c r="L5033" s="1">
        <v>3.3</v>
      </c>
    </row>
    <row r="5034" spans="1:12" x14ac:dyDescent="0.2">
      <c r="A5034" s="1" t="s">
        <v>6</v>
      </c>
      <c r="B5034" s="1" t="s">
        <v>1259</v>
      </c>
      <c r="C5034" s="1" t="s">
        <v>28</v>
      </c>
      <c r="D5034" s="1">
        <v>2016</v>
      </c>
      <c r="E5034" s="1" t="s">
        <v>1114</v>
      </c>
      <c r="F5034" s="1" t="s">
        <v>8</v>
      </c>
      <c r="G5034" s="1" t="s">
        <v>702</v>
      </c>
      <c r="H5034" s="1" t="s">
        <v>7</v>
      </c>
      <c r="I5034" s="1">
        <v>8.2266418999999993E-2</v>
      </c>
      <c r="J5034" s="1">
        <v>19.350000000000001</v>
      </c>
      <c r="K5034" s="1">
        <v>48.803400000000003</v>
      </c>
      <c r="L5034" s="1">
        <v>3.3</v>
      </c>
    </row>
    <row r="5035" spans="1:12" x14ac:dyDescent="0.2">
      <c r="A5035" s="1" t="s">
        <v>6</v>
      </c>
      <c r="B5035" s="1" t="s">
        <v>1465</v>
      </c>
      <c r="C5035" s="1" t="s">
        <v>25</v>
      </c>
      <c r="D5035" s="1">
        <v>2016</v>
      </c>
      <c r="E5035" s="1" t="s">
        <v>1114</v>
      </c>
      <c r="F5035" s="1" t="s">
        <v>8</v>
      </c>
      <c r="G5035" s="1" t="s">
        <v>702</v>
      </c>
      <c r="H5035" s="1" t="s">
        <v>7</v>
      </c>
      <c r="I5035" s="1">
        <v>4.0205535000000001E-2</v>
      </c>
      <c r="J5035" s="1">
        <v>8.6</v>
      </c>
      <c r="K5035" s="1">
        <v>188.75299999999999</v>
      </c>
      <c r="L5035" s="1">
        <v>3.3</v>
      </c>
    </row>
    <row r="5036" spans="1:12" x14ac:dyDescent="0.2">
      <c r="A5036" s="1" t="s">
        <v>6</v>
      </c>
      <c r="B5036" s="1" t="s">
        <v>1418</v>
      </c>
      <c r="C5036" s="1" t="s">
        <v>17</v>
      </c>
      <c r="D5036" s="1">
        <v>2016</v>
      </c>
      <c r="E5036" s="1" t="s">
        <v>1114</v>
      </c>
      <c r="F5036" s="1" t="s">
        <v>8</v>
      </c>
      <c r="G5036" s="1" t="s">
        <v>702</v>
      </c>
      <c r="H5036" s="1" t="s">
        <v>7</v>
      </c>
      <c r="I5036" s="1">
        <v>1.9511288000000002E-2</v>
      </c>
      <c r="J5036" s="1">
        <v>14.85</v>
      </c>
      <c r="K5036" s="1">
        <v>262.59100000000001</v>
      </c>
      <c r="L5036" s="1">
        <v>3.3</v>
      </c>
    </row>
    <row r="5037" spans="1:12" x14ac:dyDescent="0.2">
      <c r="A5037" s="1" t="s">
        <v>6</v>
      </c>
      <c r="B5037" s="1" t="s">
        <v>1252</v>
      </c>
      <c r="C5037" s="1" t="s">
        <v>17</v>
      </c>
      <c r="D5037" s="1">
        <v>2016</v>
      </c>
      <c r="E5037" s="1" t="s">
        <v>1114</v>
      </c>
      <c r="F5037" s="1" t="s">
        <v>8</v>
      </c>
      <c r="G5037" s="1" t="s">
        <v>702</v>
      </c>
      <c r="H5037" s="1" t="s">
        <v>7</v>
      </c>
      <c r="I5037" s="1">
        <v>3.0927632E-2</v>
      </c>
      <c r="J5037" s="1">
        <v>20.350000000000001</v>
      </c>
      <c r="K5037" s="1">
        <v>256.86720000000003</v>
      </c>
      <c r="L5037" s="1">
        <v>3.3</v>
      </c>
    </row>
    <row r="5038" spans="1:12" x14ac:dyDescent="0.2">
      <c r="A5038" s="1" t="s">
        <v>6</v>
      </c>
      <c r="B5038" s="1" t="s">
        <v>1487</v>
      </c>
      <c r="C5038" s="1" t="s">
        <v>71</v>
      </c>
      <c r="D5038" s="1">
        <v>2016</v>
      </c>
      <c r="E5038" s="1" t="s">
        <v>1114</v>
      </c>
      <c r="F5038" s="1" t="s">
        <v>8</v>
      </c>
      <c r="G5038" s="1" t="s">
        <v>702</v>
      </c>
      <c r="H5038" s="1" t="s">
        <v>7</v>
      </c>
      <c r="I5038" s="1">
        <v>6.4014172999999994E-2</v>
      </c>
      <c r="J5038" s="1">
        <v>9.1950000000000003</v>
      </c>
      <c r="K5038" s="1">
        <v>83.3566</v>
      </c>
      <c r="L5038" s="1">
        <v>3.3</v>
      </c>
    </row>
    <row r="5039" spans="1:12" x14ac:dyDescent="0.2">
      <c r="A5039" s="1" t="s">
        <v>6</v>
      </c>
      <c r="B5039" s="1" t="s">
        <v>366</v>
      </c>
      <c r="C5039" s="1" t="s">
        <v>71</v>
      </c>
      <c r="D5039" s="1">
        <v>2016</v>
      </c>
      <c r="E5039" s="1" t="s">
        <v>1114</v>
      </c>
      <c r="F5039" s="1" t="s">
        <v>8</v>
      </c>
      <c r="G5039" s="1" t="s">
        <v>702</v>
      </c>
      <c r="H5039" s="1" t="s">
        <v>7</v>
      </c>
      <c r="I5039" s="1">
        <v>0.14666293799999999</v>
      </c>
      <c r="J5039" s="1">
        <v>10.195</v>
      </c>
      <c r="K5039" s="1">
        <v>138.68379999999999</v>
      </c>
      <c r="L5039" s="1">
        <v>3.3</v>
      </c>
    </row>
    <row r="5040" spans="1:12" x14ac:dyDescent="0.2">
      <c r="A5040" s="1" t="s">
        <v>6</v>
      </c>
      <c r="B5040" s="1" t="s">
        <v>728</v>
      </c>
      <c r="C5040" s="1" t="s">
        <v>10</v>
      </c>
      <c r="D5040" s="1">
        <v>2016</v>
      </c>
      <c r="E5040" s="1" t="s">
        <v>1114</v>
      </c>
      <c r="F5040" s="1" t="s">
        <v>8</v>
      </c>
      <c r="G5040" s="1" t="s">
        <v>702</v>
      </c>
      <c r="H5040" s="1" t="s">
        <v>7</v>
      </c>
      <c r="I5040" s="1">
        <v>7.9713575999999994E-2</v>
      </c>
      <c r="J5040" s="1">
        <v>16.5</v>
      </c>
      <c r="K5040" s="1">
        <v>101.33320000000001</v>
      </c>
      <c r="L5040" s="1">
        <v>3.3</v>
      </c>
    </row>
    <row r="5041" spans="1:12" x14ac:dyDescent="0.2">
      <c r="A5041" s="1" t="s">
        <v>124</v>
      </c>
      <c r="B5041" s="1" t="s">
        <v>677</v>
      </c>
      <c r="C5041" s="1" t="s">
        <v>112</v>
      </c>
      <c r="D5041" s="1">
        <v>2015</v>
      </c>
      <c r="E5041" s="1" t="s">
        <v>922</v>
      </c>
      <c r="F5041" s="1" t="s">
        <v>796</v>
      </c>
      <c r="G5041" s="1" t="s">
        <v>1</v>
      </c>
      <c r="H5041" s="1" t="s">
        <v>7</v>
      </c>
      <c r="I5041" s="1">
        <v>8.1953387000000003E-2</v>
      </c>
      <c r="J5041" s="1">
        <v>15.85</v>
      </c>
      <c r="K5041" s="1">
        <v>176.23699999999999</v>
      </c>
      <c r="L5041" s="1">
        <v>3.3</v>
      </c>
    </row>
    <row r="5042" spans="1:12" x14ac:dyDescent="0.2">
      <c r="A5042" s="1" t="s">
        <v>124</v>
      </c>
      <c r="B5042" s="1" t="s">
        <v>533</v>
      </c>
      <c r="C5042" s="1" t="s">
        <v>17</v>
      </c>
      <c r="D5042" s="1">
        <v>2015</v>
      </c>
      <c r="E5042" s="1" t="s">
        <v>922</v>
      </c>
      <c r="F5042" s="1" t="s">
        <v>796</v>
      </c>
      <c r="G5042" s="1" t="s">
        <v>1</v>
      </c>
      <c r="H5042" s="1" t="s">
        <v>7</v>
      </c>
      <c r="I5042" s="1">
        <v>0</v>
      </c>
      <c r="J5042" s="1">
        <v>11.15</v>
      </c>
      <c r="K5042" s="1">
        <v>44.7744</v>
      </c>
      <c r="L5042" s="1">
        <v>3.3</v>
      </c>
    </row>
    <row r="5043" spans="1:12" x14ac:dyDescent="0.2">
      <c r="A5043" s="1" t="s">
        <v>124</v>
      </c>
      <c r="B5043" s="1" t="s">
        <v>1290</v>
      </c>
      <c r="C5043" s="1" t="s">
        <v>216</v>
      </c>
      <c r="D5043" s="1">
        <v>2015</v>
      </c>
      <c r="E5043" s="1" t="s">
        <v>922</v>
      </c>
      <c r="F5043" s="1" t="s">
        <v>796</v>
      </c>
      <c r="G5043" s="1" t="s">
        <v>1</v>
      </c>
      <c r="H5043" s="1" t="s">
        <v>7</v>
      </c>
      <c r="I5043" s="1">
        <v>0.163310805</v>
      </c>
      <c r="J5043" s="1">
        <v>7.85</v>
      </c>
      <c r="K5043" s="1">
        <v>143.5444</v>
      </c>
      <c r="L5043" s="1">
        <v>3.3</v>
      </c>
    </row>
    <row r="5044" spans="1:12" x14ac:dyDescent="0.2">
      <c r="A5044" s="1" t="s">
        <v>124</v>
      </c>
      <c r="B5044" s="1" t="s">
        <v>636</v>
      </c>
      <c r="C5044" s="1" t="s">
        <v>4</v>
      </c>
      <c r="D5044" s="1">
        <v>2015</v>
      </c>
      <c r="E5044" s="1" t="s">
        <v>922</v>
      </c>
      <c r="F5044" s="1" t="s">
        <v>796</v>
      </c>
      <c r="G5044" s="1" t="s">
        <v>702</v>
      </c>
      <c r="H5044" s="1" t="s">
        <v>7</v>
      </c>
      <c r="I5044" s="1">
        <v>3.2321608000000002E-2</v>
      </c>
      <c r="J5044" s="1">
        <v>11.15</v>
      </c>
      <c r="K5044" s="1">
        <v>165.65260000000001</v>
      </c>
      <c r="L5044" s="1">
        <v>3.3</v>
      </c>
    </row>
    <row r="5045" spans="1:12" x14ac:dyDescent="0.2">
      <c r="A5045" s="1" t="s">
        <v>124</v>
      </c>
      <c r="B5045" s="1" t="s">
        <v>1446</v>
      </c>
      <c r="C5045" s="1" t="s">
        <v>4</v>
      </c>
      <c r="D5045" s="1">
        <v>2015</v>
      </c>
      <c r="E5045" s="1" t="s">
        <v>922</v>
      </c>
      <c r="F5045" s="1" t="s">
        <v>796</v>
      </c>
      <c r="G5045" s="1" t="s">
        <v>702</v>
      </c>
      <c r="H5045" s="1" t="s">
        <v>7</v>
      </c>
      <c r="I5045" s="1">
        <v>6.4551885000000003E-2</v>
      </c>
      <c r="J5045" s="1">
        <v>19.850000000000001</v>
      </c>
      <c r="K5045" s="1">
        <v>125.2704</v>
      </c>
      <c r="L5045" s="1">
        <v>3.3</v>
      </c>
    </row>
    <row r="5046" spans="1:12" x14ac:dyDescent="0.2">
      <c r="A5046" s="1" t="s">
        <v>124</v>
      </c>
      <c r="B5046" s="1" t="s">
        <v>1115</v>
      </c>
      <c r="C5046" s="1" t="s">
        <v>171</v>
      </c>
      <c r="D5046" s="1">
        <v>2015</v>
      </c>
      <c r="E5046" s="1" t="s">
        <v>922</v>
      </c>
      <c r="F5046" s="1" t="s">
        <v>796</v>
      </c>
      <c r="G5046" s="1" t="s">
        <v>702</v>
      </c>
      <c r="H5046" s="1" t="s">
        <v>7</v>
      </c>
      <c r="I5046" s="1">
        <v>9.660879E-2</v>
      </c>
      <c r="J5046" s="1">
        <v>7.5</v>
      </c>
      <c r="K5046" s="1">
        <v>56.958799999999997</v>
      </c>
      <c r="L5046" s="1">
        <v>3.3</v>
      </c>
    </row>
    <row r="5047" spans="1:12" x14ac:dyDescent="0.2">
      <c r="A5047" s="1" t="s">
        <v>124</v>
      </c>
      <c r="B5047" s="1" t="s">
        <v>490</v>
      </c>
      <c r="C5047" s="1" t="s">
        <v>17</v>
      </c>
      <c r="D5047" s="1">
        <v>2020</v>
      </c>
      <c r="E5047" s="1" t="s">
        <v>919</v>
      </c>
      <c r="F5047" s="1" t="s">
        <v>796</v>
      </c>
      <c r="G5047" s="1" t="s">
        <v>702</v>
      </c>
      <c r="H5047" s="1" t="s">
        <v>7</v>
      </c>
      <c r="I5047" s="1">
        <v>0</v>
      </c>
      <c r="J5047" s="1">
        <v>13.35</v>
      </c>
      <c r="K5047" s="1">
        <v>75.7012</v>
      </c>
      <c r="L5047" s="1">
        <v>3.3</v>
      </c>
    </row>
    <row r="5048" spans="1:12" x14ac:dyDescent="0.2">
      <c r="A5048" s="1" t="s">
        <v>124</v>
      </c>
      <c r="B5048" s="1" t="s">
        <v>1228</v>
      </c>
      <c r="C5048" s="1" t="s">
        <v>17</v>
      </c>
      <c r="D5048" s="1">
        <v>2020</v>
      </c>
      <c r="E5048" s="1" t="s">
        <v>919</v>
      </c>
      <c r="F5048" s="1" t="s">
        <v>796</v>
      </c>
      <c r="G5048" s="1" t="s">
        <v>702</v>
      </c>
      <c r="H5048" s="1" t="s">
        <v>7</v>
      </c>
      <c r="I5048" s="1">
        <v>2.3974769E-2</v>
      </c>
      <c r="J5048" s="1">
        <v>18.75</v>
      </c>
      <c r="K5048" s="1">
        <v>99.004199999999997</v>
      </c>
      <c r="L5048" s="1">
        <v>3.3</v>
      </c>
    </row>
    <row r="5049" spans="1:12" x14ac:dyDescent="0.2">
      <c r="A5049" s="1" t="s">
        <v>124</v>
      </c>
      <c r="B5049" s="1" t="s">
        <v>1363</v>
      </c>
      <c r="C5049" s="1" t="s">
        <v>71</v>
      </c>
      <c r="D5049" s="1">
        <v>2020</v>
      </c>
      <c r="E5049" s="1" t="s">
        <v>919</v>
      </c>
      <c r="F5049" s="1" t="s">
        <v>796</v>
      </c>
      <c r="G5049" s="1" t="s">
        <v>702</v>
      </c>
      <c r="H5049" s="1" t="s">
        <v>7</v>
      </c>
      <c r="I5049" s="1">
        <v>0</v>
      </c>
      <c r="J5049" s="1">
        <v>10.195</v>
      </c>
      <c r="K5049" s="1">
        <v>143.11539999999999</v>
      </c>
      <c r="L5049" s="1">
        <v>3.3</v>
      </c>
    </row>
    <row r="5050" spans="1:12" x14ac:dyDescent="0.2">
      <c r="A5050" s="1" t="s">
        <v>124</v>
      </c>
      <c r="B5050" s="1" t="s">
        <v>1292</v>
      </c>
      <c r="C5050" s="1" t="s">
        <v>10</v>
      </c>
      <c r="D5050" s="1">
        <v>2020</v>
      </c>
      <c r="E5050" s="1" t="s">
        <v>919</v>
      </c>
      <c r="F5050" s="1" t="s">
        <v>796</v>
      </c>
      <c r="G5050" s="1" t="s">
        <v>702</v>
      </c>
      <c r="H5050" s="1" t="s">
        <v>7</v>
      </c>
      <c r="I5050" s="1">
        <v>0.12914091899999999</v>
      </c>
      <c r="J5050" s="1">
        <v>17.100000000000001</v>
      </c>
      <c r="K5050" s="1">
        <v>109.48860000000001</v>
      </c>
      <c r="L5050" s="1">
        <v>3.3</v>
      </c>
    </row>
    <row r="5051" spans="1:12" x14ac:dyDescent="0.2">
      <c r="A5051" s="1" t="s">
        <v>124</v>
      </c>
      <c r="B5051" s="1" t="s">
        <v>467</v>
      </c>
      <c r="C5051" s="1" t="s">
        <v>10</v>
      </c>
      <c r="D5051" s="1">
        <v>2020</v>
      </c>
      <c r="E5051" s="1" t="s">
        <v>919</v>
      </c>
      <c r="F5051" s="1" t="s">
        <v>796</v>
      </c>
      <c r="G5051" s="1" t="s">
        <v>702</v>
      </c>
      <c r="H5051" s="1" t="s">
        <v>7</v>
      </c>
      <c r="I5051" s="1">
        <v>2.3585597999999999E-2</v>
      </c>
      <c r="J5051" s="1">
        <v>20.6</v>
      </c>
      <c r="K5051" s="1">
        <v>94.777799999999999</v>
      </c>
      <c r="L5051" s="1">
        <v>3.3</v>
      </c>
    </row>
    <row r="5052" spans="1:12" x14ac:dyDescent="0.2">
      <c r="A5052" s="1" t="s">
        <v>124</v>
      </c>
      <c r="B5052" s="1" t="s">
        <v>210</v>
      </c>
      <c r="C5052" s="1" t="s">
        <v>4</v>
      </c>
      <c r="D5052" s="1">
        <v>2020</v>
      </c>
      <c r="E5052" s="1" t="s">
        <v>919</v>
      </c>
      <c r="F5052" s="1" t="s">
        <v>796</v>
      </c>
      <c r="G5052" s="1" t="s">
        <v>702</v>
      </c>
      <c r="H5052" s="1" t="s">
        <v>7</v>
      </c>
      <c r="I5052" s="1">
        <v>3.3076387999999998E-2</v>
      </c>
      <c r="J5052" s="1">
        <v>14.75</v>
      </c>
      <c r="K5052" s="1">
        <v>237.29060000000001</v>
      </c>
      <c r="L5052" s="1">
        <v>3.3</v>
      </c>
    </row>
    <row r="5053" spans="1:12" x14ac:dyDescent="0.2">
      <c r="A5053" s="1" t="s">
        <v>124</v>
      </c>
      <c r="B5053" s="1" t="s">
        <v>1486</v>
      </c>
      <c r="C5053" s="1" t="s">
        <v>4</v>
      </c>
      <c r="D5053" s="1">
        <v>2020</v>
      </c>
      <c r="E5053" s="1" t="s">
        <v>919</v>
      </c>
      <c r="F5053" s="1" t="s">
        <v>796</v>
      </c>
      <c r="G5053" s="1" t="s">
        <v>702</v>
      </c>
      <c r="H5053" s="1" t="s">
        <v>7</v>
      </c>
      <c r="I5053" s="1">
        <v>0.114246019</v>
      </c>
      <c r="J5053" s="1">
        <v>21.25</v>
      </c>
      <c r="K5053" s="1">
        <v>231.23</v>
      </c>
      <c r="L5053" s="1">
        <v>3.3</v>
      </c>
    </row>
    <row r="5054" spans="1:12" x14ac:dyDescent="0.2">
      <c r="A5054" s="1" t="s">
        <v>124</v>
      </c>
      <c r="B5054" s="1" t="s">
        <v>1216</v>
      </c>
      <c r="C5054" s="1" t="s">
        <v>171</v>
      </c>
      <c r="D5054" s="1">
        <v>2020</v>
      </c>
      <c r="E5054" s="1" t="s">
        <v>919</v>
      </c>
      <c r="F5054" s="1" t="s">
        <v>796</v>
      </c>
      <c r="G5054" s="1" t="s">
        <v>702</v>
      </c>
      <c r="H5054" s="1" t="s">
        <v>7</v>
      </c>
      <c r="I5054" s="1">
        <v>0</v>
      </c>
      <c r="J5054" s="1">
        <v>7.8250000000000002</v>
      </c>
      <c r="K5054" s="1">
        <v>253.46979999999999</v>
      </c>
      <c r="L5054" s="1">
        <v>3.3</v>
      </c>
    </row>
    <row r="5055" spans="1:12" x14ac:dyDescent="0.2">
      <c r="A5055" s="1" t="s">
        <v>124</v>
      </c>
      <c r="B5055" s="1" t="s">
        <v>1276</v>
      </c>
      <c r="C5055" s="1" t="s">
        <v>171</v>
      </c>
      <c r="D5055" s="1">
        <v>2020</v>
      </c>
      <c r="E5055" s="1" t="s">
        <v>919</v>
      </c>
      <c r="F5055" s="1" t="s">
        <v>796</v>
      </c>
      <c r="G5055" s="1" t="s">
        <v>702</v>
      </c>
      <c r="H5055" s="1" t="s">
        <v>7</v>
      </c>
      <c r="I5055" s="1">
        <v>2.4468805999999999E-2</v>
      </c>
      <c r="J5055" s="1">
        <v>14</v>
      </c>
      <c r="K5055" s="1">
        <v>41.145400000000002</v>
      </c>
      <c r="L5055" s="1">
        <v>3.3</v>
      </c>
    </row>
    <row r="5056" spans="1:12" x14ac:dyDescent="0.2">
      <c r="A5056" s="1" t="s">
        <v>124</v>
      </c>
      <c r="B5056" s="1" t="s">
        <v>1483</v>
      </c>
      <c r="C5056" s="1" t="s">
        <v>14</v>
      </c>
      <c r="D5056" s="1">
        <v>2020</v>
      </c>
      <c r="E5056" s="1" t="s">
        <v>919</v>
      </c>
      <c r="F5056" s="1" t="s">
        <v>796</v>
      </c>
      <c r="G5056" s="1" t="s">
        <v>528</v>
      </c>
      <c r="H5056" s="1" t="s">
        <v>7</v>
      </c>
      <c r="I5056" s="1">
        <v>1.5966089999999999E-2</v>
      </c>
      <c r="J5056" s="1">
        <v>7.9450000000000003</v>
      </c>
      <c r="K5056" s="1">
        <v>163.52099999999999</v>
      </c>
      <c r="L5056" s="1">
        <v>3.3</v>
      </c>
    </row>
    <row r="5057" spans="1:12" x14ac:dyDescent="0.2">
      <c r="A5057" s="1" t="s">
        <v>124</v>
      </c>
      <c r="B5057" s="1" t="s">
        <v>141</v>
      </c>
      <c r="C5057" s="1" t="s">
        <v>14</v>
      </c>
      <c r="D5057" s="1">
        <v>2020</v>
      </c>
      <c r="E5057" s="1" t="s">
        <v>919</v>
      </c>
      <c r="F5057" s="1" t="s">
        <v>796</v>
      </c>
      <c r="G5057" s="1" t="s">
        <v>528</v>
      </c>
      <c r="H5057" s="1" t="s">
        <v>7</v>
      </c>
      <c r="I5057" s="1">
        <v>0</v>
      </c>
      <c r="J5057" s="1">
        <v>15.5</v>
      </c>
      <c r="K5057" s="1">
        <v>141.547</v>
      </c>
      <c r="L5057" s="1">
        <v>3.3</v>
      </c>
    </row>
    <row r="5058" spans="1:12" x14ac:dyDescent="0.2">
      <c r="A5058" s="1" t="s">
        <v>124</v>
      </c>
      <c r="B5058" s="1" t="s">
        <v>157</v>
      </c>
      <c r="C5058" s="1" t="s">
        <v>14</v>
      </c>
      <c r="D5058" s="1">
        <v>2020</v>
      </c>
      <c r="E5058" s="1" t="s">
        <v>919</v>
      </c>
      <c r="F5058" s="1" t="s">
        <v>796</v>
      </c>
      <c r="G5058" s="1" t="s">
        <v>528</v>
      </c>
      <c r="H5058" s="1" t="s">
        <v>7</v>
      </c>
      <c r="I5058" s="1">
        <v>2.8579565000000001E-2</v>
      </c>
      <c r="J5058" s="1">
        <v>16.5</v>
      </c>
      <c r="K5058" s="1">
        <v>90.314599999999999</v>
      </c>
      <c r="L5058" s="1">
        <v>3.3</v>
      </c>
    </row>
    <row r="5059" spans="1:12" x14ac:dyDescent="0.2">
      <c r="A5059" s="1" t="s">
        <v>124</v>
      </c>
      <c r="B5059" s="1" t="s">
        <v>854</v>
      </c>
      <c r="C5059" s="1" t="s">
        <v>14</v>
      </c>
      <c r="D5059" s="1">
        <v>2020</v>
      </c>
      <c r="E5059" s="1" t="s">
        <v>919</v>
      </c>
      <c r="F5059" s="1" t="s">
        <v>796</v>
      </c>
      <c r="G5059" s="1" t="s">
        <v>528</v>
      </c>
      <c r="H5059" s="1" t="s">
        <v>7</v>
      </c>
      <c r="I5059" s="1">
        <v>2.6289983999999999E-2</v>
      </c>
      <c r="J5059" s="1">
        <v>17.5</v>
      </c>
      <c r="K5059" s="1">
        <v>253.73560000000001</v>
      </c>
      <c r="L5059" s="1">
        <v>3.3</v>
      </c>
    </row>
    <row r="5060" spans="1:12" x14ac:dyDescent="0.2">
      <c r="A5060" s="1" t="s">
        <v>124</v>
      </c>
      <c r="B5060" s="1" t="s">
        <v>750</v>
      </c>
      <c r="C5060" s="1" t="s">
        <v>14</v>
      </c>
      <c r="D5060" s="1">
        <v>2020</v>
      </c>
      <c r="E5060" s="1" t="s">
        <v>919</v>
      </c>
      <c r="F5060" s="1" t="s">
        <v>796</v>
      </c>
      <c r="G5060" s="1" t="s">
        <v>528</v>
      </c>
      <c r="H5060" s="1" t="s">
        <v>7</v>
      </c>
      <c r="I5060" s="1">
        <v>6.7314073000000002E-2</v>
      </c>
      <c r="J5060" s="1">
        <v>19.7</v>
      </c>
      <c r="K5060" s="1">
        <v>175.137</v>
      </c>
      <c r="L5060" s="1">
        <v>3.3</v>
      </c>
    </row>
    <row r="5061" spans="1:12" x14ac:dyDescent="0.2">
      <c r="A5061" s="1" t="s">
        <v>124</v>
      </c>
      <c r="B5061" s="1" t="s">
        <v>400</v>
      </c>
      <c r="C5061" s="1" t="s">
        <v>14</v>
      </c>
      <c r="D5061" s="1">
        <v>2020</v>
      </c>
      <c r="E5061" s="1" t="s">
        <v>919</v>
      </c>
      <c r="F5061" s="1" t="s">
        <v>796</v>
      </c>
      <c r="G5061" s="1" t="s">
        <v>528</v>
      </c>
      <c r="H5061" s="1" t="s">
        <v>7</v>
      </c>
      <c r="I5061" s="1">
        <v>4.9583899000000001E-2</v>
      </c>
      <c r="J5061" s="1">
        <v>21</v>
      </c>
      <c r="K5061" s="1">
        <v>193.84780000000001</v>
      </c>
      <c r="L5061" s="1">
        <v>3.3</v>
      </c>
    </row>
    <row r="5062" spans="1:12" x14ac:dyDescent="0.2">
      <c r="A5062" s="1" t="s">
        <v>6</v>
      </c>
      <c r="B5062" s="1" t="s">
        <v>743</v>
      </c>
      <c r="C5062" s="1" t="s">
        <v>112</v>
      </c>
      <c r="D5062" s="1">
        <v>2015</v>
      </c>
      <c r="E5062" s="1" t="s">
        <v>922</v>
      </c>
      <c r="F5062" s="1" t="s">
        <v>796</v>
      </c>
      <c r="G5062" s="1" t="s">
        <v>528</v>
      </c>
      <c r="H5062" s="1" t="s">
        <v>7</v>
      </c>
      <c r="I5062" s="1">
        <v>0.16852746299999999</v>
      </c>
      <c r="J5062" s="1">
        <v>7.1550000000000002</v>
      </c>
      <c r="K5062" s="1">
        <v>33.687399999999997</v>
      </c>
      <c r="L5062" s="1">
        <v>3.3</v>
      </c>
    </row>
    <row r="5063" spans="1:12" x14ac:dyDescent="0.2">
      <c r="A5063" s="1" t="s">
        <v>6</v>
      </c>
      <c r="B5063" s="1" t="s">
        <v>64</v>
      </c>
      <c r="C5063" s="1" t="s">
        <v>10</v>
      </c>
      <c r="D5063" s="1">
        <v>2015</v>
      </c>
      <c r="E5063" s="1" t="s">
        <v>922</v>
      </c>
      <c r="F5063" s="1" t="s">
        <v>796</v>
      </c>
      <c r="G5063" s="1" t="s">
        <v>528</v>
      </c>
      <c r="H5063" s="1" t="s">
        <v>7</v>
      </c>
      <c r="I5063" s="1">
        <v>1.3064516E-2</v>
      </c>
      <c r="J5063" s="1">
        <v>13.65</v>
      </c>
      <c r="K5063" s="1">
        <v>115.5834</v>
      </c>
      <c r="L5063" s="1">
        <v>3.3</v>
      </c>
    </row>
    <row r="5064" spans="1:12" x14ac:dyDescent="0.2">
      <c r="A5064" s="1" t="s">
        <v>6</v>
      </c>
      <c r="B5064" s="1" t="s">
        <v>547</v>
      </c>
      <c r="C5064" s="1" t="s">
        <v>10</v>
      </c>
      <c r="D5064" s="1">
        <v>2015</v>
      </c>
      <c r="E5064" s="1" t="s">
        <v>922</v>
      </c>
      <c r="F5064" s="1" t="s">
        <v>796</v>
      </c>
      <c r="G5064" s="1" t="s">
        <v>528</v>
      </c>
      <c r="H5064" s="1" t="s">
        <v>7</v>
      </c>
      <c r="I5064" s="1">
        <v>0.11263801599999999</v>
      </c>
      <c r="J5064" s="1">
        <v>20.5</v>
      </c>
      <c r="K5064" s="1">
        <v>195.5478</v>
      </c>
      <c r="L5064" s="1">
        <v>3.3</v>
      </c>
    </row>
    <row r="5065" spans="1:12" x14ac:dyDescent="0.2">
      <c r="A5065" s="1" t="s">
        <v>6</v>
      </c>
      <c r="B5065" s="1" t="s">
        <v>309</v>
      </c>
      <c r="C5065" s="1" t="s">
        <v>14</v>
      </c>
      <c r="D5065" s="1">
        <v>2015</v>
      </c>
      <c r="E5065" s="1" t="s">
        <v>922</v>
      </c>
      <c r="F5065" s="1" t="s">
        <v>796</v>
      </c>
      <c r="G5065" s="1" t="s">
        <v>528</v>
      </c>
      <c r="H5065" s="1" t="s">
        <v>7</v>
      </c>
      <c r="I5065" s="1">
        <v>4.6114018E-2</v>
      </c>
      <c r="J5065" s="1">
        <v>20.6</v>
      </c>
      <c r="K5065" s="1">
        <v>178.23439999999999</v>
      </c>
      <c r="L5065" s="1">
        <v>3.3</v>
      </c>
    </row>
    <row r="5066" spans="1:12" x14ac:dyDescent="0.2">
      <c r="A5066" s="1" t="s">
        <v>6</v>
      </c>
      <c r="B5066" s="1" t="s">
        <v>362</v>
      </c>
      <c r="C5066" s="1" t="s">
        <v>71</v>
      </c>
      <c r="D5066" s="1">
        <v>2020</v>
      </c>
      <c r="E5066" s="1" t="s">
        <v>919</v>
      </c>
      <c r="F5066" s="1" t="s">
        <v>796</v>
      </c>
      <c r="G5066" s="1" t="s">
        <v>528</v>
      </c>
      <c r="H5066" s="1" t="s">
        <v>7</v>
      </c>
      <c r="I5066" s="1">
        <v>7.7601069999999994E-2</v>
      </c>
      <c r="J5066" s="1">
        <v>11.6</v>
      </c>
      <c r="K5066" s="1">
        <v>171.01060000000001</v>
      </c>
      <c r="L5066" s="1">
        <v>3.3</v>
      </c>
    </row>
    <row r="5067" spans="1:12" x14ac:dyDescent="0.2">
      <c r="A5067" s="1" t="s">
        <v>6</v>
      </c>
      <c r="B5067" s="1" t="s">
        <v>1485</v>
      </c>
      <c r="C5067" s="1" t="s">
        <v>71</v>
      </c>
      <c r="D5067" s="1">
        <v>2020</v>
      </c>
      <c r="E5067" s="1" t="s">
        <v>919</v>
      </c>
      <c r="F5067" s="1" t="s">
        <v>796</v>
      </c>
      <c r="G5067" s="1" t="s">
        <v>528</v>
      </c>
      <c r="H5067" s="1" t="s">
        <v>7</v>
      </c>
      <c r="I5067" s="1">
        <v>5.1783760999999998E-2</v>
      </c>
      <c r="J5067" s="1">
        <v>20</v>
      </c>
      <c r="K5067" s="1">
        <v>125.8678</v>
      </c>
      <c r="L5067" s="1">
        <v>3.3</v>
      </c>
    </row>
    <row r="5068" spans="1:12" x14ac:dyDescent="0.2">
      <c r="A5068" s="1" t="s">
        <v>295</v>
      </c>
      <c r="B5068" s="1" t="s">
        <v>1482</v>
      </c>
      <c r="C5068" s="1" t="s">
        <v>171</v>
      </c>
      <c r="D5068" s="1">
        <v>2017</v>
      </c>
      <c r="E5068" s="1" t="s">
        <v>797</v>
      </c>
      <c r="F5068" s="1" t="s">
        <v>796</v>
      </c>
      <c r="G5068" s="1" t="s">
        <v>702</v>
      </c>
      <c r="H5068" s="1" t="s">
        <v>7</v>
      </c>
      <c r="I5068" s="1">
        <v>9.1467933000000001E-2</v>
      </c>
      <c r="J5068" s="1">
        <v>5.8250000000000002</v>
      </c>
      <c r="K5068" s="1">
        <v>159.7894</v>
      </c>
      <c r="L5068" s="1">
        <v>3.3</v>
      </c>
    </row>
    <row r="5069" spans="1:12" x14ac:dyDescent="0.2">
      <c r="A5069" s="1" t="s">
        <v>295</v>
      </c>
      <c r="B5069" s="1" t="s">
        <v>790</v>
      </c>
      <c r="C5069" s="1" t="s">
        <v>171</v>
      </c>
      <c r="D5069" s="1">
        <v>2017</v>
      </c>
      <c r="E5069" s="1" t="s">
        <v>797</v>
      </c>
      <c r="F5069" s="1" t="s">
        <v>796</v>
      </c>
      <c r="G5069" s="1" t="s">
        <v>702</v>
      </c>
      <c r="H5069" s="1" t="s">
        <v>7</v>
      </c>
      <c r="I5069" s="1">
        <v>2.8674471E-2</v>
      </c>
      <c r="J5069" s="1">
        <v>10.85</v>
      </c>
      <c r="K5069" s="1">
        <v>115.1808</v>
      </c>
      <c r="L5069" s="1">
        <v>3.3</v>
      </c>
    </row>
    <row r="5070" spans="1:12" x14ac:dyDescent="0.2">
      <c r="A5070" s="1" t="s">
        <v>295</v>
      </c>
      <c r="B5070" s="1" t="s">
        <v>296</v>
      </c>
      <c r="C5070" s="1" t="s">
        <v>19</v>
      </c>
      <c r="D5070" s="1">
        <v>2017</v>
      </c>
      <c r="E5070" s="1" t="s">
        <v>797</v>
      </c>
      <c r="F5070" s="1" t="s">
        <v>796</v>
      </c>
      <c r="G5070" s="1" t="s">
        <v>702</v>
      </c>
      <c r="H5070" s="1" t="s">
        <v>7</v>
      </c>
      <c r="I5070" s="1">
        <v>9.5360186E-2</v>
      </c>
      <c r="J5070" s="1">
        <v>14.15</v>
      </c>
      <c r="K5070" s="1">
        <v>172.31059999999999</v>
      </c>
      <c r="L5070" s="1">
        <v>3.3</v>
      </c>
    </row>
    <row r="5071" spans="1:12" x14ac:dyDescent="0.2">
      <c r="A5071" s="1" t="s">
        <v>124</v>
      </c>
      <c r="B5071" s="1" t="s">
        <v>515</v>
      </c>
      <c r="C5071" s="1" t="s">
        <v>28</v>
      </c>
      <c r="D5071" s="1">
        <v>2017</v>
      </c>
      <c r="E5071" s="1" t="s">
        <v>797</v>
      </c>
      <c r="F5071" s="1" t="s">
        <v>796</v>
      </c>
      <c r="G5071" s="1" t="s">
        <v>702</v>
      </c>
      <c r="H5071" s="1" t="s">
        <v>7</v>
      </c>
      <c r="I5071" s="1">
        <v>2.9686147999999999E-2</v>
      </c>
      <c r="J5071" s="1">
        <v>6.4450000000000003</v>
      </c>
      <c r="K5071" s="1">
        <v>96.443600000000004</v>
      </c>
      <c r="L5071" s="1">
        <v>3.3</v>
      </c>
    </row>
    <row r="5072" spans="1:12" x14ac:dyDescent="0.2">
      <c r="A5072" s="1" t="s">
        <v>124</v>
      </c>
      <c r="B5072" s="1" t="s">
        <v>1293</v>
      </c>
      <c r="C5072" s="1" t="s">
        <v>10</v>
      </c>
      <c r="D5072" s="1">
        <v>2017</v>
      </c>
      <c r="E5072" s="1" t="s">
        <v>797</v>
      </c>
      <c r="F5072" s="1" t="s">
        <v>796</v>
      </c>
      <c r="G5072" s="1" t="s">
        <v>702</v>
      </c>
      <c r="H5072" s="1" t="s">
        <v>7</v>
      </c>
      <c r="I5072" s="1">
        <v>2.5732114E-2</v>
      </c>
      <c r="J5072" s="1">
        <v>16.25</v>
      </c>
      <c r="K5072" s="1">
        <v>166.44739999999999</v>
      </c>
      <c r="L5072" s="1">
        <v>3.3</v>
      </c>
    </row>
    <row r="5073" spans="1:12" x14ac:dyDescent="0.2">
      <c r="A5073" s="1" t="s">
        <v>124</v>
      </c>
      <c r="B5073" s="1" t="s">
        <v>1292</v>
      </c>
      <c r="C5073" s="1" t="s">
        <v>10</v>
      </c>
      <c r="D5073" s="1">
        <v>2017</v>
      </c>
      <c r="E5073" s="1" t="s">
        <v>797</v>
      </c>
      <c r="F5073" s="1" t="s">
        <v>796</v>
      </c>
      <c r="G5073" s="1" t="s">
        <v>702</v>
      </c>
      <c r="H5073" s="1" t="s">
        <v>7</v>
      </c>
      <c r="I5073" s="1">
        <v>0.128390273</v>
      </c>
      <c r="J5073" s="1">
        <v>17.100000000000001</v>
      </c>
      <c r="K5073" s="1">
        <v>111.98860000000001</v>
      </c>
      <c r="L5073" s="1">
        <v>3.3</v>
      </c>
    </row>
    <row r="5074" spans="1:12" x14ac:dyDescent="0.2">
      <c r="A5074" s="1" t="s">
        <v>124</v>
      </c>
      <c r="B5074" s="1" t="s">
        <v>440</v>
      </c>
      <c r="C5074" s="1" t="s">
        <v>171</v>
      </c>
      <c r="D5074" s="1">
        <v>2017</v>
      </c>
      <c r="E5074" s="1" t="s">
        <v>797</v>
      </c>
      <c r="F5074" s="1" t="s">
        <v>796</v>
      </c>
      <c r="G5074" s="1" t="s">
        <v>702</v>
      </c>
      <c r="H5074" s="1" t="s">
        <v>7</v>
      </c>
      <c r="I5074" s="1">
        <v>9.8603729000000001E-2</v>
      </c>
      <c r="J5074" s="1">
        <v>8.8800000000000008</v>
      </c>
      <c r="K5074" s="1">
        <v>210.727</v>
      </c>
      <c r="L5074" s="1">
        <v>3.3</v>
      </c>
    </row>
    <row r="5075" spans="1:12" x14ac:dyDescent="0.2">
      <c r="A5075" s="1" t="s">
        <v>124</v>
      </c>
      <c r="B5075" s="1" t="s">
        <v>1484</v>
      </c>
      <c r="C5075" s="1" t="s">
        <v>171</v>
      </c>
      <c r="D5075" s="1">
        <v>2017</v>
      </c>
      <c r="E5075" s="1" t="s">
        <v>797</v>
      </c>
      <c r="F5075" s="1" t="s">
        <v>796</v>
      </c>
      <c r="G5075" s="1" t="s">
        <v>702</v>
      </c>
      <c r="H5075" s="1" t="s">
        <v>7</v>
      </c>
      <c r="I5075" s="1">
        <v>2.4646608E-2</v>
      </c>
      <c r="J5075" s="1">
        <v>13.15</v>
      </c>
      <c r="K5075" s="1">
        <v>177.46860000000001</v>
      </c>
      <c r="L5075" s="1">
        <v>3.3</v>
      </c>
    </row>
    <row r="5076" spans="1:12" x14ac:dyDescent="0.2">
      <c r="A5076" s="1" t="s">
        <v>124</v>
      </c>
      <c r="B5076" s="1" t="s">
        <v>619</v>
      </c>
      <c r="C5076" s="1" t="s">
        <v>171</v>
      </c>
      <c r="D5076" s="1">
        <v>2017</v>
      </c>
      <c r="E5076" s="1" t="s">
        <v>797</v>
      </c>
      <c r="F5076" s="1" t="s">
        <v>796</v>
      </c>
      <c r="G5076" s="1" t="s">
        <v>702</v>
      </c>
      <c r="H5076" s="1" t="s">
        <v>7</v>
      </c>
      <c r="I5076" s="1">
        <v>1.0363585999999999E-2</v>
      </c>
      <c r="J5076" s="1">
        <v>18.75</v>
      </c>
      <c r="K5076" s="1">
        <v>207.19540000000001</v>
      </c>
      <c r="L5076" s="1">
        <v>3.3</v>
      </c>
    </row>
    <row r="5077" spans="1:12" x14ac:dyDescent="0.2">
      <c r="A5077" s="1" t="s">
        <v>124</v>
      </c>
      <c r="B5077" s="1" t="s">
        <v>1483</v>
      </c>
      <c r="C5077" s="1" t="s">
        <v>14</v>
      </c>
      <c r="D5077" s="1">
        <v>2017</v>
      </c>
      <c r="E5077" s="1" t="s">
        <v>797</v>
      </c>
      <c r="F5077" s="1" t="s">
        <v>796</v>
      </c>
      <c r="G5077" s="1" t="s">
        <v>702</v>
      </c>
      <c r="H5077" s="1" t="s">
        <v>7</v>
      </c>
      <c r="I5077" s="1">
        <v>1.5873285000000001E-2</v>
      </c>
      <c r="J5077" s="1">
        <v>7.9450000000000003</v>
      </c>
      <c r="K5077" s="1">
        <v>161.321</v>
      </c>
      <c r="L5077" s="1">
        <v>3.3</v>
      </c>
    </row>
    <row r="5078" spans="1:12" x14ac:dyDescent="0.2">
      <c r="A5078" s="1" t="s">
        <v>6</v>
      </c>
      <c r="B5078" s="1" t="s">
        <v>1259</v>
      </c>
      <c r="C5078" s="1" t="s">
        <v>28</v>
      </c>
      <c r="D5078" s="1">
        <v>2017</v>
      </c>
      <c r="E5078" s="1" t="s">
        <v>797</v>
      </c>
      <c r="F5078" s="1" t="s">
        <v>796</v>
      </c>
      <c r="G5078" s="1" t="s">
        <v>702</v>
      </c>
      <c r="H5078" s="1" t="s">
        <v>7</v>
      </c>
      <c r="I5078" s="1">
        <v>8.2250862999999994E-2</v>
      </c>
      <c r="J5078" s="1">
        <v>19.350000000000001</v>
      </c>
      <c r="K5078" s="1">
        <v>48.703400000000002</v>
      </c>
      <c r="L5078" s="1">
        <v>3.3</v>
      </c>
    </row>
    <row r="5079" spans="1:12" x14ac:dyDescent="0.2">
      <c r="A5079" s="1" t="s">
        <v>6</v>
      </c>
      <c r="B5079" s="1" t="s">
        <v>63</v>
      </c>
      <c r="C5079" s="1" t="s">
        <v>10</v>
      </c>
      <c r="D5079" s="1">
        <v>2017</v>
      </c>
      <c r="E5079" s="1" t="s">
        <v>797</v>
      </c>
      <c r="F5079" s="1" t="s">
        <v>796</v>
      </c>
      <c r="G5079" s="1" t="s">
        <v>702</v>
      </c>
      <c r="H5079" s="1" t="s">
        <v>7</v>
      </c>
      <c r="I5079" s="1">
        <v>0.102901425</v>
      </c>
      <c r="J5079" s="1">
        <v>6.11</v>
      </c>
      <c r="K5079" s="1">
        <v>128.49680000000001</v>
      </c>
      <c r="L5079" s="1">
        <v>3.3</v>
      </c>
    </row>
    <row r="5080" spans="1:12" x14ac:dyDescent="0.2">
      <c r="A5080" s="1" t="s">
        <v>295</v>
      </c>
      <c r="B5080" s="1" t="s">
        <v>1482</v>
      </c>
      <c r="C5080" s="1" t="s">
        <v>171</v>
      </c>
      <c r="D5080" s="1">
        <v>2011</v>
      </c>
      <c r="E5080" s="1" t="s">
        <v>703</v>
      </c>
      <c r="F5080" s="1" t="s">
        <v>2</v>
      </c>
      <c r="G5080" s="1" t="s">
        <v>1</v>
      </c>
      <c r="H5080" s="1" t="s">
        <v>701</v>
      </c>
      <c r="I5080" s="1">
        <v>0.15312752299999999</v>
      </c>
      <c r="J5080" s="1">
        <v>5.8250000000000002</v>
      </c>
      <c r="K5080" s="1">
        <v>162.48939999999999</v>
      </c>
      <c r="L5080" s="1">
        <v>3.3</v>
      </c>
    </row>
    <row r="5081" spans="1:12" x14ac:dyDescent="0.2">
      <c r="A5081" s="1" t="s">
        <v>124</v>
      </c>
      <c r="B5081" s="1" t="s">
        <v>511</v>
      </c>
      <c r="C5081" s="1" t="s">
        <v>28</v>
      </c>
      <c r="D5081" s="1">
        <v>2011</v>
      </c>
      <c r="E5081" s="1" t="s">
        <v>703</v>
      </c>
      <c r="F5081" s="1" t="s">
        <v>2</v>
      </c>
      <c r="G5081" s="1" t="s">
        <v>1</v>
      </c>
      <c r="H5081" s="1" t="s">
        <v>701</v>
      </c>
      <c r="I5081" s="1">
        <v>3.5607579E-2</v>
      </c>
      <c r="J5081" s="1">
        <v>13.3</v>
      </c>
      <c r="K5081" s="1">
        <v>119.91240000000001</v>
      </c>
      <c r="L5081" s="1">
        <v>3.3</v>
      </c>
    </row>
    <row r="5082" spans="1:12" x14ac:dyDescent="0.2">
      <c r="A5082" s="1" t="s">
        <v>124</v>
      </c>
      <c r="B5082" s="1" t="s">
        <v>173</v>
      </c>
      <c r="C5082" s="1" t="s">
        <v>171</v>
      </c>
      <c r="D5082" s="1">
        <v>2011</v>
      </c>
      <c r="E5082" s="1" t="s">
        <v>703</v>
      </c>
      <c r="F5082" s="1" t="s">
        <v>2</v>
      </c>
      <c r="G5082" s="1" t="s">
        <v>1</v>
      </c>
      <c r="H5082" s="1" t="s">
        <v>701</v>
      </c>
      <c r="I5082" s="1">
        <v>5.2141447E-2</v>
      </c>
      <c r="J5082" s="1">
        <v>7.2850000000000001</v>
      </c>
      <c r="K5082" s="1">
        <v>174.90539999999999</v>
      </c>
      <c r="L5082" s="1">
        <v>3.3</v>
      </c>
    </row>
    <row r="5083" spans="1:12" x14ac:dyDescent="0.2">
      <c r="A5083" s="1" t="s">
        <v>124</v>
      </c>
      <c r="B5083" s="1" t="s">
        <v>1272</v>
      </c>
      <c r="C5083" s="1" t="s">
        <v>47</v>
      </c>
      <c r="D5083" s="1">
        <v>2011</v>
      </c>
      <c r="E5083" s="1" t="s">
        <v>703</v>
      </c>
      <c r="F5083" s="1" t="s">
        <v>2</v>
      </c>
      <c r="G5083" s="1" t="s">
        <v>528</v>
      </c>
      <c r="H5083" s="1" t="s">
        <v>701</v>
      </c>
      <c r="I5083" s="1">
        <v>6.3430788000000002E-2</v>
      </c>
      <c r="J5083" s="1">
        <v>12.15</v>
      </c>
      <c r="K5083" s="1">
        <v>65.482600000000005</v>
      </c>
      <c r="L5083" s="1">
        <v>3.3</v>
      </c>
    </row>
    <row r="5084" spans="1:12" x14ac:dyDescent="0.2">
      <c r="A5084" s="1" t="s">
        <v>124</v>
      </c>
      <c r="B5084" s="1" t="s">
        <v>410</v>
      </c>
      <c r="C5084" s="1" t="s">
        <v>14</v>
      </c>
      <c r="D5084" s="1">
        <v>2011</v>
      </c>
      <c r="E5084" s="1" t="s">
        <v>703</v>
      </c>
      <c r="F5084" s="1" t="s">
        <v>2</v>
      </c>
      <c r="G5084" s="1" t="s">
        <v>528</v>
      </c>
      <c r="H5084" s="1" t="s">
        <v>701</v>
      </c>
      <c r="I5084" s="1">
        <v>5.1564827000000001E-2</v>
      </c>
      <c r="J5084" s="1">
        <v>11.35</v>
      </c>
      <c r="K5084" s="1">
        <v>49.000799999999998</v>
      </c>
      <c r="L5084" s="1">
        <v>3.3</v>
      </c>
    </row>
    <row r="5085" spans="1:12" x14ac:dyDescent="0.2">
      <c r="A5085" s="1" t="s">
        <v>124</v>
      </c>
      <c r="B5085" s="1" t="s">
        <v>595</v>
      </c>
      <c r="C5085" s="1" t="s">
        <v>19</v>
      </c>
      <c r="D5085" s="1">
        <v>2011</v>
      </c>
      <c r="E5085" s="1" t="s">
        <v>703</v>
      </c>
      <c r="F5085" s="1" t="s">
        <v>2</v>
      </c>
      <c r="G5085" s="1" t="s">
        <v>528</v>
      </c>
      <c r="H5085" s="1" t="s">
        <v>701</v>
      </c>
      <c r="I5085" s="1">
        <v>7.5943183999999997E-2</v>
      </c>
      <c r="J5085" s="1">
        <v>5.73</v>
      </c>
      <c r="K5085" s="1">
        <v>85.588200000000001</v>
      </c>
      <c r="L5085" s="1">
        <v>3.3</v>
      </c>
    </row>
    <row r="5086" spans="1:12" x14ac:dyDescent="0.2">
      <c r="A5086" s="1" t="s">
        <v>124</v>
      </c>
      <c r="B5086" s="1" t="s">
        <v>590</v>
      </c>
      <c r="C5086" s="1" t="s">
        <v>19</v>
      </c>
      <c r="D5086" s="1">
        <v>2011</v>
      </c>
      <c r="E5086" s="1" t="s">
        <v>703</v>
      </c>
      <c r="F5086" s="1" t="s">
        <v>2</v>
      </c>
      <c r="G5086" s="1" t="s">
        <v>528</v>
      </c>
      <c r="H5086" s="1" t="s">
        <v>701</v>
      </c>
      <c r="I5086" s="1">
        <v>5.6744063999999997E-2</v>
      </c>
      <c r="J5086" s="1">
        <v>19.600000000000001</v>
      </c>
      <c r="K5086" s="1">
        <v>55.6614</v>
      </c>
      <c r="L5086" s="1">
        <v>3.3</v>
      </c>
    </row>
    <row r="5087" spans="1:12" x14ac:dyDescent="0.2">
      <c r="A5087" s="1" t="s">
        <v>295</v>
      </c>
      <c r="B5087" s="1" t="s">
        <v>232</v>
      </c>
      <c r="C5087" s="1" t="s">
        <v>10</v>
      </c>
      <c r="D5087" s="1">
        <v>2014</v>
      </c>
      <c r="E5087" s="1" t="s">
        <v>529</v>
      </c>
      <c r="F5087" s="1" t="s">
        <v>2</v>
      </c>
      <c r="G5087" s="1" t="s">
        <v>528</v>
      </c>
      <c r="H5087" s="1" t="s">
        <v>7</v>
      </c>
      <c r="I5087" s="1">
        <v>0.100149459</v>
      </c>
      <c r="J5087" s="1">
        <v>16.100000000000001</v>
      </c>
      <c r="K5087" s="1">
        <v>78.4328</v>
      </c>
      <c r="L5087" s="1">
        <v>3.3</v>
      </c>
    </row>
    <row r="5088" spans="1:12" x14ac:dyDescent="0.2">
      <c r="A5088" s="1" t="s">
        <v>124</v>
      </c>
      <c r="B5088" s="1" t="s">
        <v>1233</v>
      </c>
      <c r="C5088" s="1" t="s">
        <v>28</v>
      </c>
      <c r="D5088" s="1">
        <v>2014</v>
      </c>
      <c r="E5088" s="1" t="s">
        <v>529</v>
      </c>
      <c r="F5088" s="1" t="s">
        <v>2</v>
      </c>
      <c r="G5088" s="1" t="s">
        <v>528</v>
      </c>
      <c r="H5088" s="1" t="s">
        <v>7</v>
      </c>
      <c r="I5088" s="1">
        <v>5.6616690000000003E-3</v>
      </c>
      <c r="J5088" s="1">
        <v>5.9850000000000003</v>
      </c>
      <c r="K5088" s="1">
        <v>186.5924</v>
      </c>
      <c r="L5088" s="1">
        <v>3.3</v>
      </c>
    </row>
    <row r="5089" spans="1:12" x14ac:dyDescent="0.2">
      <c r="A5089" s="1" t="s">
        <v>124</v>
      </c>
      <c r="B5089" s="1" t="s">
        <v>307</v>
      </c>
      <c r="C5089" s="1" t="s">
        <v>112</v>
      </c>
      <c r="D5089" s="1">
        <v>2014</v>
      </c>
      <c r="E5089" s="1" t="s">
        <v>529</v>
      </c>
      <c r="F5089" s="1" t="s">
        <v>2</v>
      </c>
      <c r="G5089" s="1" t="s">
        <v>528</v>
      </c>
      <c r="H5089" s="1" t="s">
        <v>7</v>
      </c>
      <c r="I5089" s="1">
        <v>0.128778474</v>
      </c>
      <c r="J5089" s="1">
        <v>16.75</v>
      </c>
      <c r="K5089" s="1">
        <v>89.185599999999994</v>
      </c>
      <c r="L5089" s="1">
        <v>3.3</v>
      </c>
    </row>
    <row r="5090" spans="1:12" x14ac:dyDescent="0.2">
      <c r="A5090" s="1" t="s">
        <v>124</v>
      </c>
      <c r="B5090" s="1" t="s">
        <v>899</v>
      </c>
      <c r="C5090" s="1" t="s">
        <v>71</v>
      </c>
      <c r="D5090" s="1">
        <v>2014</v>
      </c>
      <c r="E5090" s="1" t="s">
        <v>529</v>
      </c>
      <c r="F5090" s="1" t="s">
        <v>2</v>
      </c>
      <c r="G5090" s="1" t="s">
        <v>528</v>
      </c>
      <c r="H5090" s="1" t="s">
        <v>7</v>
      </c>
      <c r="I5090" s="1">
        <v>2.2864237999999999E-2</v>
      </c>
      <c r="J5090" s="1">
        <v>6.85</v>
      </c>
      <c r="K5090" s="1">
        <v>260.05939999999998</v>
      </c>
      <c r="L5090" s="1">
        <v>3.3</v>
      </c>
    </row>
    <row r="5091" spans="1:12" x14ac:dyDescent="0.2">
      <c r="A5091" s="1" t="s">
        <v>124</v>
      </c>
      <c r="B5091" s="1" t="s">
        <v>1481</v>
      </c>
      <c r="C5091" s="1" t="s">
        <v>47</v>
      </c>
      <c r="D5091" s="1">
        <v>2014</v>
      </c>
      <c r="E5091" s="1" t="s">
        <v>529</v>
      </c>
      <c r="F5091" s="1" t="s">
        <v>2</v>
      </c>
      <c r="G5091" s="1" t="s">
        <v>528</v>
      </c>
      <c r="H5091" s="1" t="s">
        <v>7</v>
      </c>
      <c r="I5091" s="1">
        <v>1.6720182E-2</v>
      </c>
      <c r="J5091" s="1">
        <v>17.5</v>
      </c>
      <c r="K5091" s="1">
        <v>139.91800000000001</v>
      </c>
      <c r="L5091" s="1">
        <v>3.3</v>
      </c>
    </row>
    <row r="5092" spans="1:12" x14ac:dyDescent="0.2">
      <c r="A5092" s="1" t="s">
        <v>124</v>
      </c>
      <c r="B5092" s="1" t="s">
        <v>863</v>
      </c>
      <c r="C5092" s="1" t="s">
        <v>165</v>
      </c>
      <c r="D5092" s="1">
        <v>2014</v>
      </c>
      <c r="E5092" s="1" t="s">
        <v>529</v>
      </c>
      <c r="F5092" s="1" t="s">
        <v>2</v>
      </c>
      <c r="G5092" s="1" t="s">
        <v>528</v>
      </c>
      <c r="H5092" s="1" t="s">
        <v>7</v>
      </c>
      <c r="I5092" s="1">
        <v>0.120180894</v>
      </c>
      <c r="J5092" s="1">
        <v>7.39</v>
      </c>
      <c r="K5092" s="1">
        <v>141.447</v>
      </c>
      <c r="L5092" s="1">
        <v>3.3</v>
      </c>
    </row>
    <row r="5093" spans="1:12" x14ac:dyDescent="0.2">
      <c r="A5093" s="1" t="s">
        <v>124</v>
      </c>
      <c r="B5093" s="1" t="s">
        <v>414</v>
      </c>
      <c r="C5093" s="1" t="s">
        <v>165</v>
      </c>
      <c r="D5093" s="1">
        <v>2014</v>
      </c>
      <c r="E5093" s="1" t="s">
        <v>529</v>
      </c>
      <c r="F5093" s="1" t="s">
        <v>2</v>
      </c>
      <c r="G5093" s="1" t="s">
        <v>528</v>
      </c>
      <c r="H5093" s="1" t="s">
        <v>7</v>
      </c>
      <c r="I5093" s="1">
        <v>3.3916450000000001E-2</v>
      </c>
      <c r="J5093" s="1">
        <v>18.5</v>
      </c>
      <c r="K5093" s="1">
        <v>130.92840000000001</v>
      </c>
      <c r="L5093" s="1">
        <v>3.3</v>
      </c>
    </row>
    <row r="5094" spans="1:12" x14ac:dyDescent="0.2">
      <c r="A5094" s="1" t="s">
        <v>124</v>
      </c>
      <c r="B5094" s="1" t="s">
        <v>152</v>
      </c>
      <c r="C5094" s="1" t="s">
        <v>14</v>
      </c>
      <c r="D5094" s="1">
        <v>2014</v>
      </c>
      <c r="E5094" s="1" t="s">
        <v>529</v>
      </c>
      <c r="F5094" s="1" t="s">
        <v>2</v>
      </c>
      <c r="G5094" s="1" t="s">
        <v>528</v>
      </c>
      <c r="H5094" s="1" t="s">
        <v>7</v>
      </c>
      <c r="I5094" s="1">
        <v>3.6359890999999998E-2</v>
      </c>
      <c r="J5094" s="1">
        <v>16.850000000000001</v>
      </c>
      <c r="K5094" s="1">
        <v>90.748800000000003</v>
      </c>
      <c r="L5094" s="1">
        <v>3.3</v>
      </c>
    </row>
    <row r="5095" spans="1:12" x14ac:dyDescent="0.2">
      <c r="A5095" s="1" t="s">
        <v>6</v>
      </c>
      <c r="B5095" s="1" t="s">
        <v>1311</v>
      </c>
      <c r="C5095" s="1" t="s">
        <v>17</v>
      </c>
      <c r="D5095" s="1">
        <v>2014</v>
      </c>
      <c r="E5095" s="1" t="s">
        <v>529</v>
      </c>
      <c r="F5095" s="1" t="s">
        <v>2</v>
      </c>
      <c r="G5095" s="1" t="s">
        <v>528</v>
      </c>
      <c r="H5095" s="1" t="s">
        <v>7</v>
      </c>
      <c r="I5095" s="1">
        <v>0.114022125</v>
      </c>
      <c r="J5095" s="1">
        <v>20.7</v>
      </c>
      <c r="K5095" s="1">
        <v>92.943600000000004</v>
      </c>
      <c r="L5095" s="1">
        <v>3.3</v>
      </c>
    </row>
    <row r="5096" spans="1:12" x14ac:dyDescent="0.2">
      <c r="A5096" s="1" t="s">
        <v>6</v>
      </c>
      <c r="B5096" s="1" t="s">
        <v>737</v>
      </c>
      <c r="C5096" s="1" t="s">
        <v>71</v>
      </c>
      <c r="D5096" s="1">
        <v>2014</v>
      </c>
      <c r="E5096" s="1" t="s">
        <v>529</v>
      </c>
      <c r="F5096" s="1" t="s">
        <v>2</v>
      </c>
      <c r="G5096" s="1" t="s">
        <v>528</v>
      </c>
      <c r="H5096" s="1" t="s">
        <v>7</v>
      </c>
      <c r="I5096" s="1">
        <v>0</v>
      </c>
      <c r="J5096" s="1">
        <v>9.5</v>
      </c>
      <c r="K5096" s="1">
        <v>231.36680000000001</v>
      </c>
      <c r="L5096" s="1">
        <v>3.3</v>
      </c>
    </row>
    <row r="5097" spans="1:12" x14ac:dyDescent="0.2">
      <c r="A5097" s="1" t="s">
        <v>6</v>
      </c>
      <c r="B5097" s="1" t="s">
        <v>970</v>
      </c>
      <c r="C5097" s="1" t="s">
        <v>10</v>
      </c>
      <c r="D5097" s="1">
        <v>2014</v>
      </c>
      <c r="E5097" s="1" t="s">
        <v>529</v>
      </c>
      <c r="F5097" s="1" t="s">
        <v>2</v>
      </c>
      <c r="G5097" s="1" t="s">
        <v>528</v>
      </c>
      <c r="H5097" s="1" t="s">
        <v>7</v>
      </c>
      <c r="I5097" s="1">
        <v>7.4565097999999996E-2</v>
      </c>
      <c r="J5097" s="1">
        <v>8.75</v>
      </c>
      <c r="K5097" s="1">
        <v>186.85560000000001</v>
      </c>
      <c r="L5097" s="1">
        <v>3.3</v>
      </c>
    </row>
    <row r="5098" spans="1:12" x14ac:dyDescent="0.2">
      <c r="A5098" s="1" t="s">
        <v>6</v>
      </c>
      <c r="B5098" s="1" t="s">
        <v>53</v>
      </c>
      <c r="C5098" s="1" t="s">
        <v>47</v>
      </c>
      <c r="D5098" s="1">
        <v>2014</v>
      </c>
      <c r="E5098" s="1" t="s">
        <v>529</v>
      </c>
      <c r="F5098" s="1" t="s">
        <v>2</v>
      </c>
      <c r="G5098" s="1" t="s">
        <v>528</v>
      </c>
      <c r="H5098" s="1" t="s">
        <v>7</v>
      </c>
      <c r="I5098" s="1">
        <v>0.158337479</v>
      </c>
      <c r="J5098" s="1">
        <v>12.35</v>
      </c>
      <c r="K5098" s="1">
        <v>157.99459999999999</v>
      </c>
      <c r="L5098" s="1">
        <v>3.3</v>
      </c>
    </row>
    <row r="5099" spans="1:12" x14ac:dyDescent="0.2">
      <c r="A5099" s="1" t="s">
        <v>21</v>
      </c>
      <c r="B5099" s="1" t="s">
        <v>1057</v>
      </c>
      <c r="C5099" s="1" t="s">
        <v>14</v>
      </c>
      <c r="D5099" s="1">
        <v>2014</v>
      </c>
      <c r="E5099" s="1" t="s">
        <v>529</v>
      </c>
      <c r="F5099" s="1" t="s">
        <v>2</v>
      </c>
      <c r="G5099" s="1" t="s">
        <v>528</v>
      </c>
      <c r="H5099" s="1" t="s">
        <v>7</v>
      </c>
      <c r="I5099" s="1">
        <v>1.9407068999999999E-2</v>
      </c>
      <c r="J5099" s="1">
        <v>21.25</v>
      </c>
      <c r="K5099" s="1">
        <v>119.37560000000001</v>
      </c>
      <c r="L5099" s="1">
        <v>3.3</v>
      </c>
    </row>
    <row r="5100" spans="1:12" x14ac:dyDescent="0.2">
      <c r="A5100" s="1" t="s">
        <v>16</v>
      </c>
      <c r="B5100" s="1" t="s">
        <v>1199</v>
      </c>
      <c r="C5100" s="1" t="s">
        <v>14</v>
      </c>
      <c r="D5100" s="1">
        <v>2014</v>
      </c>
      <c r="E5100" s="1" t="s">
        <v>529</v>
      </c>
      <c r="F5100" s="1" t="s">
        <v>2</v>
      </c>
      <c r="G5100" s="1" t="s">
        <v>528</v>
      </c>
      <c r="H5100" s="1" t="s">
        <v>7</v>
      </c>
      <c r="I5100" s="1">
        <v>7.665661E-2</v>
      </c>
      <c r="J5100" s="1">
        <v>11.8</v>
      </c>
      <c r="K5100" s="1">
        <v>32.355800000000002</v>
      </c>
      <c r="L5100" s="1">
        <v>3.3</v>
      </c>
    </row>
    <row r="5101" spans="1:12" x14ac:dyDescent="0.2">
      <c r="A5101" s="1" t="s">
        <v>124</v>
      </c>
      <c r="B5101" s="1" t="s">
        <v>1106</v>
      </c>
      <c r="C5101" s="1" t="s">
        <v>112</v>
      </c>
      <c r="D5101" s="1">
        <v>2022</v>
      </c>
      <c r="E5101" s="1" t="s">
        <v>3</v>
      </c>
      <c r="F5101" s="1" t="s">
        <v>2</v>
      </c>
      <c r="G5101" s="1" t="s">
        <v>1</v>
      </c>
      <c r="H5101" s="1" t="s">
        <v>0</v>
      </c>
      <c r="I5101" s="1">
        <v>3.5731825000000002E-2</v>
      </c>
      <c r="J5101" s="1">
        <v>6.71</v>
      </c>
      <c r="K5101" s="1">
        <v>218.31659999999999</v>
      </c>
      <c r="L5101" s="1">
        <v>3.3</v>
      </c>
    </row>
    <row r="5102" spans="1:12" x14ac:dyDescent="0.2">
      <c r="A5102" s="1" t="s">
        <v>124</v>
      </c>
      <c r="B5102" s="1" t="s">
        <v>917</v>
      </c>
      <c r="C5102" s="1" t="s">
        <v>71</v>
      </c>
      <c r="D5102" s="1">
        <v>2022</v>
      </c>
      <c r="E5102" s="1" t="s">
        <v>3</v>
      </c>
      <c r="F5102" s="1" t="s">
        <v>2</v>
      </c>
      <c r="G5102" s="1" t="s">
        <v>1</v>
      </c>
      <c r="H5102" s="1" t="s">
        <v>0</v>
      </c>
      <c r="I5102" s="1">
        <v>0.11535364200000001</v>
      </c>
      <c r="J5102" s="1">
        <v>9.1950000000000003</v>
      </c>
      <c r="K5102" s="1">
        <v>58.924599999999998</v>
      </c>
      <c r="L5102" s="1">
        <v>3.3</v>
      </c>
    </row>
    <row r="5103" spans="1:12" x14ac:dyDescent="0.2">
      <c r="A5103" s="1" t="s">
        <v>124</v>
      </c>
      <c r="B5103" s="1" t="s">
        <v>1349</v>
      </c>
      <c r="C5103" s="1" t="s">
        <v>171</v>
      </c>
      <c r="D5103" s="1">
        <v>2022</v>
      </c>
      <c r="E5103" s="1" t="s">
        <v>3</v>
      </c>
      <c r="F5103" s="1" t="s">
        <v>2</v>
      </c>
      <c r="G5103" s="1" t="s">
        <v>1</v>
      </c>
      <c r="H5103" s="1" t="s">
        <v>0</v>
      </c>
      <c r="I5103" s="1">
        <v>5.2058629000000002E-2</v>
      </c>
      <c r="J5103" s="1">
        <v>9.1300000000000008</v>
      </c>
      <c r="K5103" s="1">
        <v>150.60239999999999</v>
      </c>
      <c r="L5103" s="1">
        <v>3.3</v>
      </c>
    </row>
    <row r="5104" spans="1:12" x14ac:dyDescent="0.2">
      <c r="A5104" s="1" t="s">
        <v>124</v>
      </c>
      <c r="B5104" s="1" t="s">
        <v>1361</v>
      </c>
      <c r="C5104" s="1" t="s">
        <v>171</v>
      </c>
      <c r="D5104" s="1">
        <v>2022</v>
      </c>
      <c r="E5104" s="1" t="s">
        <v>3</v>
      </c>
      <c r="F5104" s="1" t="s">
        <v>2</v>
      </c>
      <c r="G5104" s="1" t="s">
        <v>1</v>
      </c>
      <c r="H5104" s="1" t="s">
        <v>0</v>
      </c>
      <c r="I5104" s="1">
        <v>0.16131749500000001</v>
      </c>
      <c r="J5104" s="1">
        <v>15.7</v>
      </c>
      <c r="K5104" s="1">
        <v>57.556199999999997</v>
      </c>
      <c r="L5104" s="1">
        <v>3.3</v>
      </c>
    </row>
    <row r="5105" spans="1:12" x14ac:dyDescent="0.2">
      <c r="A5105" s="1" t="s">
        <v>124</v>
      </c>
      <c r="B5105" s="1" t="s">
        <v>1480</v>
      </c>
      <c r="C5105" s="1" t="s">
        <v>14</v>
      </c>
      <c r="D5105" s="1">
        <v>2022</v>
      </c>
      <c r="E5105" s="1" t="s">
        <v>3</v>
      </c>
      <c r="F5105" s="1" t="s">
        <v>2</v>
      </c>
      <c r="G5105" s="1" t="s">
        <v>1</v>
      </c>
      <c r="H5105" s="1" t="s">
        <v>0</v>
      </c>
      <c r="I5105" s="1">
        <v>6.7481899999999997E-2</v>
      </c>
      <c r="J5105" s="1">
        <v>10</v>
      </c>
      <c r="K5105" s="1">
        <v>234.85900000000001</v>
      </c>
      <c r="L5105" s="1">
        <v>3.3</v>
      </c>
    </row>
    <row r="5106" spans="1:12" x14ac:dyDescent="0.2">
      <c r="A5106" s="1" t="s">
        <v>124</v>
      </c>
      <c r="B5106" s="1" t="s">
        <v>993</v>
      </c>
      <c r="C5106" s="1" t="s">
        <v>14</v>
      </c>
      <c r="D5106" s="1">
        <v>2022</v>
      </c>
      <c r="E5106" s="1" t="s">
        <v>3</v>
      </c>
      <c r="F5106" s="1" t="s">
        <v>2</v>
      </c>
      <c r="G5106" s="1" t="s">
        <v>1</v>
      </c>
      <c r="H5106" s="1" t="s">
        <v>0</v>
      </c>
      <c r="I5106" s="1">
        <v>4.9267759000000001E-2</v>
      </c>
      <c r="J5106" s="1">
        <v>17.600000000000001</v>
      </c>
      <c r="K5106" s="1">
        <v>113.0176</v>
      </c>
      <c r="L5106" s="1">
        <v>3.3</v>
      </c>
    </row>
    <row r="5107" spans="1:12" x14ac:dyDescent="0.2">
      <c r="A5107" s="1" t="s">
        <v>6</v>
      </c>
      <c r="B5107" s="1" t="s">
        <v>977</v>
      </c>
      <c r="C5107" s="1" t="s">
        <v>25</v>
      </c>
      <c r="D5107" s="1">
        <v>2022</v>
      </c>
      <c r="E5107" s="1" t="s">
        <v>3</v>
      </c>
      <c r="F5107" s="1" t="s">
        <v>2</v>
      </c>
      <c r="G5107" s="1" t="s">
        <v>1</v>
      </c>
      <c r="H5107" s="1" t="s">
        <v>0</v>
      </c>
      <c r="I5107" s="1">
        <v>2.7729547E-2</v>
      </c>
      <c r="J5107" s="1">
        <v>15.7</v>
      </c>
      <c r="K5107" s="1">
        <v>169.37899999999999</v>
      </c>
      <c r="L5107" s="1">
        <v>3.3</v>
      </c>
    </row>
    <row r="5108" spans="1:12" x14ac:dyDescent="0.2">
      <c r="A5108" s="1" t="s">
        <v>6</v>
      </c>
      <c r="B5108" s="1" t="s">
        <v>735</v>
      </c>
      <c r="C5108" s="1" t="s">
        <v>71</v>
      </c>
      <c r="D5108" s="1">
        <v>2022</v>
      </c>
      <c r="E5108" s="1" t="s">
        <v>3</v>
      </c>
      <c r="F5108" s="1" t="s">
        <v>2</v>
      </c>
      <c r="G5108" s="1" t="s">
        <v>1</v>
      </c>
      <c r="H5108" s="1" t="s">
        <v>0</v>
      </c>
      <c r="I5108" s="1">
        <v>1.9277945000000001E-2</v>
      </c>
      <c r="J5108" s="1">
        <v>20.5</v>
      </c>
      <c r="K5108" s="1">
        <v>82.859200000000001</v>
      </c>
      <c r="L5108" s="1">
        <v>3.3</v>
      </c>
    </row>
    <row r="5109" spans="1:12" x14ac:dyDescent="0.2">
      <c r="A5109" s="1" t="s">
        <v>6</v>
      </c>
      <c r="B5109" s="1" t="s">
        <v>1120</v>
      </c>
      <c r="C5109" s="1" t="s">
        <v>14</v>
      </c>
      <c r="D5109" s="1">
        <v>2022</v>
      </c>
      <c r="E5109" s="1" t="s">
        <v>3</v>
      </c>
      <c r="F5109" s="1" t="s">
        <v>2</v>
      </c>
      <c r="G5109" s="1" t="s">
        <v>1</v>
      </c>
      <c r="H5109" s="1" t="s">
        <v>0</v>
      </c>
      <c r="I5109" s="1">
        <v>3.8107380000000003E-2</v>
      </c>
      <c r="J5109" s="1">
        <v>13.15</v>
      </c>
      <c r="K5109" s="1">
        <v>86.385599999999997</v>
      </c>
      <c r="L5109" s="1">
        <v>3.3</v>
      </c>
    </row>
    <row r="5110" spans="1:12" x14ac:dyDescent="0.2">
      <c r="A5110" s="1" t="s">
        <v>6</v>
      </c>
      <c r="B5110" s="1" t="s">
        <v>959</v>
      </c>
      <c r="C5110" s="1" t="s">
        <v>14</v>
      </c>
      <c r="D5110" s="1">
        <v>2022</v>
      </c>
      <c r="E5110" s="1" t="s">
        <v>3</v>
      </c>
      <c r="F5110" s="1" t="s">
        <v>2</v>
      </c>
      <c r="G5110" s="1" t="s">
        <v>1</v>
      </c>
      <c r="H5110" s="1" t="s">
        <v>0</v>
      </c>
      <c r="I5110" s="1">
        <v>0.17346284100000001</v>
      </c>
      <c r="J5110" s="1">
        <v>16</v>
      </c>
      <c r="K5110" s="1">
        <v>157.69720000000001</v>
      </c>
      <c r="L5110" s="1">
        <v>3.3</v>
      </c>
    </row>
    <row r="5111" spans="1:12" x14ac:dyDescent="0.2">
      <c r="A5111" s="1" t="s">
        <v>6</v>
      </c>
      <c r="B5111" s="1" t="s">
        <v>704</v>
      </c>
      <c r="C5111" s="1" t="s">
        <v>122</v>
      </c>
      <c r="D5111" s="1">
        <v>2022</v>
      </c>
      <c r="E5111" s="1" t="s">
        <v>3</v>
      </c>
      <c r="F5111" s="1" t="s">
        <v>2</v>
      </c>
      <c r="G5111" s="1" t="s">
        <v>1</v>
      </c>
      <c r="H5111" s="1" t="s">
        <v>0</v>
      </c>
      <c r="I5111" s="1">
        <v>5.4851438000000002E-2</v>
      </c>
      <c r="J5111" s="1">
        <v>16.7</v>
      </c>
      <c r="K5111" s="1">
        <v>64.416799999999995</v>
      </c>
      <c r="L5111" s="1">
        <v>3.3</v>
      </c>
    </row>
    <row r="5112" spans="1:12" x14ac:dyDescent="0.2">
      <c r="A5112" s="1" t="s">
        <v>124</v>
      </c>
      <c r="B5112" s="1" t="s">
        <v>493</v>
      </c>
      <c r="C5112" s="1" t="s">
        <v>17</v>
      </c>
      <c r="D5112" s="1">
        <v>2018</v>
      </c>
      <c r="E5112" s="1" t="s">
        <v>13</v>
      </c>
      <c r="F5112" s="1" t="s">
        <v>2</v>
      </c>
      <c r="G5112" s="1" t="s">
        <v>1</v>
      </c>
      <c r="H5112" s="1" t="s">
        <v>12</v>
      </c>
      <c r="I5112" s="1">
        <v>0</v>
      </c>
      <c r="K5112" s="1">
        <v>175.30279999999999</v>
      </c>
      <c r="L5112" s="1">
        <v>3.3</v>
      </c>
    </row>
    <row r="5113" spans="1:12" x14ac:dyDescent="0.2">
      <c r="A5113" s="1" t="s">
        <v>124</v>
      </c>
      <c r="B5113" s="1" t="s">
        <v>1297</v>
      </c>
      <c r="C5113" s="1" t="s">
        <v>71</v>
      </c>
      <c r="D5113" s="1">
        <v>2018</v>
      </c>
      <c r="E5113" s="1" t="s">
        <v>13</v>
      </c>
      <c r="F5113" s="1" t="s">
        <v>2</v>
      </c>
      <c r="G5113" s="1" t="s">
        <v>1</v>
      </c>
      <c r="H5113" s="1" t="s">
        <v>12</v>
      </c>
      <c r="I5113" s="1">
        <v>3.9988162000000001E-2</v>
      </c>
      <c r="K5113" s="1">
        <v>55.729799999999997</v>
      </c>
      <c r="L5113" s="1">
        <v>3.3</v>
      </c>
    </row>
    <row r="5114" spans="1:12" x14ac:dyDescent="0.2">
      <c r="A5114" s="1" t="s">
        <v>124</v>
      </c>
      <c r="B5114" s="1" t="s">
        <v>452</v>
      </c>
      <c r="C5114" s="1" t="s">
        <v>4</v>
      </c>
      <c r="D5114" s="1">
        <v>2018</v>
      </c>
      <c r="E5114" s="1" t="s">
        <v>13</v>
      </c>
      <c r="F5114" s="1" t="s">
        <v>2</v>
      </c>
      <c r="G5114" s="1" t="s">
        <v>1</v>
      </c>
      <c r="H5114" s="1" t="s">
        <v>12</v>
      </c>
      <c r="I5114" s="1">
        <v>7.9046991999999996E-2</v>
      </c>
      <c r="K5114" s="1">
        <v>39.8506</v>
      </c>
      <c r="L5114" s="1">
        <v>3.3</v>
      </c>
    </row>
    <row r="5115" spans="1:12" x14ac:dyDescent="0.2">
      <c r="A5115" s="1" t="s">
        <v>124</v>
      </c>
      <c r="B5115" s="1" t="s">
        <v>1479</v>
      </c>
      <c r="C5115" s="1" t="s">
        <v>4</v>
      </c>
      <c r="D5115" s="1">
        <v>2018</v>
      </c>
      <c r="E5115" s="1" t="s">
        <v>13</v>
      </c>
      <c r="F5115" s="1" t="s">
        <v>2</v>
      </c>
      <c r="G5115" s="1" t="s">
        <v>1</v>
      </c>
      <c r="H5115" s="1" t="s">
        <v>12</v>
      </c>
      <c r="I5115" s="1">
        <v>2.4358634000000001E-2</v>
      </c>
      <c r="K5115" s="1">
        <v>190.42140000000001</v>
      </c>
      <c r="L5115" s="1">
        <v>3.3</v>
      </c>
    </row>
    <row r="5116" spans="1:12" x14ac:dyDescent="0.2">
      <c r="A5116" s="1" t="s">
        <v>6</v>
      </c>
      <c r="B5116" s="1" t="s">
        <v>378</v>
      </c>
      <c r="C5116" s="1" t="s">
        <v>25</v>
      </c>
      <c r="D5116" s="1">
        <v>2018</v>
      </c>
      <c r="E5116" s="1" t="s">
        <v>13</v>
      </c>
      <c r="F5116" s="1" t="s">
        <v>2</v>
      </c>
      <c r="G5116" s="1" t="s">
        <v>1</v>
      </c>
      <c r="H5116" s="1" t="s">
        <v>12</v>
      </c>
      <c r="I5116" s="1">
        <v>3.0693308999999998E-2</v>
      </c>
      <c r="K5116" s="1">
        <v>228.0352</v>
      </c>
      <c r="L5116" s="1">
        <v>3.3</v>
      </c>
    </row>
    <row r="5117" spans="1:12" x14ac:dyDescent="0.2">
      <c r="A5117" s="1" t="s">
        <v>6</v>
      </c>
      <c r="B5117" s="1" t="s">
        <v>372</v>
      </c>
      <c r="C5117" s="1" t="s">
        <v>17</v>
      </c>
      <c r="D5117" s="1">
        <v>2018</v>
      </c>
      <c r="E5117" s="1" t="s">
        <v>13</v>
      </c>
      <c r="F5117" s="1" t="s">
        <v>2</v>
      </c>
      <c r="G5117" s="1" t="s">
        <v>1</v>
      </c>
      <c r="H5117" s="1" t="s">
        <v>12</v>
      </c>
      <c r="I5117" s="1">
        <v>0.14331999500000001</v>
      </c>
      <c r="K5117" s="1">
        <v>237.5222</v>
      </c>
      <c r="L5117" s="1">
        <v>3.3</v>
      </c>
    </row>
    <row r="5118" spans="1:12" x14ac:dyDescent="0.2">
      <c r="A5118" s="1" t="s">
        <v>6</v>
      </c>
      <c r="B5118" s="1" t="s">
        <v>1123</v>
      </c>
      <c r="C5118" s="1" t="s">
        <v>47</v>
      </c>
      <c r="D5118" s="1">
        <v>2018</v>
      </c>
      <c r="E5118" s="1" t="s">
        <v>13</v>
      </c>
      <c r="F5118" s="1" t="s">
        <v>2</v>
      </c>
      <c r="G5118" s="1" t="s">
        <v>1</v>
      </c>
      <c r="H5118" s="1" t="s">
        <v>12</v>
      </c>
      <c r="I5118" s="1">
        <v>6.9250192000000002E-2</v>
      </c>
      <c r="K5118" s="1">
        <v>232.9616</v>
      </c>
      <c r="L5118" s="1">
        <v>3.3</v>
      </c>
    </row>
    <row r="5119" spans="1:12" x14ac:dyDescent="0.2">
      <c r="A5119" s="1" t="s">
        <v>6</v>
      </c>
      <c r="B5119" s="1" t="s">
        <v>1478</v>
      </c>
      <c r="C5119" s="1" t="s">
        <v>47</v>
      </c>
      <c r="D5119" s="1">
        <v>2018</v>
      </c>
      <c r="E5119" s="1" t="s">
        <v>13</v>
      </c>
      <c r="F5119" s="1" t="s">
        <v>2</v>
      </c>
      <c r="G5119" s="1" t="s">
        <v>1</v>
      </c>
      <c r="H5119" s="1" t="s">
        <v>12</v>
      </c>
      <c r="I5119" s="1">
        <v>5.4846706000000002E-2</v>
      </c>
      <c r="K5119" s="1">
        <v>147.3734</v>
      </c>
      <c r="L5119" s="1">
        <v>3.3</v>
      </c>
    </row>
    <row r="5120" spans="1:12" x14ac:dyDescent="0.2">
      <c r="A5120" s="1" t="s">
        <v>124</v>
      </c>
      <c r="B5120" s="1" t="s">
        <v>1075</v>
      </c>
      <c r="C5120" s="1" t="s">
        <v>4</v>
      </c>
      <c r="D5120" s="1">
        <v>2014</v>
      </c>
      <c r="E5120" s="1" t="s">
        <v>529</v>
      </c>
      <c r="F5120" s="1" t="s">
        <v>2</v>
      </c>
      <c r="G5120" s="1" t="s">
        <v>528</v>
      </c>
      <c r="H5120" s="1" t="s">
        <v>7</v>
      </c>
      <c r="I5120" s="1">
        <v>0.143303291</v>
      </c>
      <c r="J5120" s="1">
        <v>8.6449999999999996</v>
      </c>
      <c r="K5120" s="1">
        <v>96.340999999999994</v>
      </c>
      <c r="L5120" s="1">
        <v>3.2</v>
      </c>
    </row>
    <row r="5121" spans="1:12" x14ac:dyDescent="0.2">
      <c r="A5121" s="1" t="s">
        <v>124</v>
      </c>
      <c r="B5121" s="1" t="s">
        <v>240</v>
      </c>
      <c r="C5121" s="1" t="s">
        <v>10</v>
      </c>
      <c r="D5121" s="1">
        <v>2020</v>
      </c>
      <c r="E5121" s="1" t="s">
        <v>919</v>
      </c>
      <c r="F5121" s="1" t="s">
        <v>796</v>
      </c>
      <c r="G5121" s="1" t="s">
        <v>1</v>
      </c>
      <c r="H5121" s="1" t="s">
        <v>7</v>
      </c>
      <c r="I5121" s="1">
        <v>5.3523765000000001E-2</v>
      </c>
      <c r="J5121" s="1">
        <v>19.7</v>
      </c>
      <c r="K5121" s="1">
        <v>55.393000000000001</v>
      </c>
      <c r="L5121" s="1">
        <v>3.2</v>
      </c>
    </row>
    <row r="5122" spans="1:12" x14ac:dyDescent="0.2">
      <c r="A5122" s="1" t="s">
        <v>124</v>
      </c>
      <c r="B5122" s="1" t="s">
        <v>1220</v>
      </c>
      <c r="C5122" s="1" t="s">
        <v>171</v>
      </c>
      <c r="D5122" s="1">
        <v>2017</v>
      </c>
      <c r="E5122" s="1" t="s">
        <v>797</v>
      </c>
      <c r="F5122" s="1" t="s">
        <v>796</v>
      </c>
      <c r="G5122" s="1" t="s">
        <v>702</v>
      </c>
      <c r="H5122" s="1" t="s">
        <v>7</v>
      </c>
      <c r="I5122" s="1">
        <v>0.16735141100000001</v>
      </c>
      <c r="J5122" s="1">
        <v>17.350000000000001</v>
      </c>
      <c r="K5122" s="1">
        <v>176.0712</v>
      </c>
      <c r="L5122" s="1">
        <v>3.2</v>
      </c>
    </row>
    <row r="5123" spans="1:12" x14ac:dyDescent="0.2">
      <c r="A5123" s="1" t="s">
        <v>6</v>
      </c>
      <c r="B5123" s="1" t="s">
        <v>1210</v>
      </c>
      <c r="C5123" s="1" t="s">
        <v>112</v>
      </c>
      <c r="D5123" s="1">
        <v>2014</v>
      </c>
      <c r="E5123" s="1" t="s">
        <v>529</v>
      </c>
      <c r="F5123" s="1" t="s">
        <v>2</v>
      </c>
      <c r="G5123" s="1" t="s">
        <v>528</v>
      </c>
      <c r="H5123" s="1" t="s">
        <v>7</v>
      </c>
      <c r="I5123" s="1">
        <v>7.9844043000000003E-2</v>
      </c>
      <c r="J5123" s="1">
        <v>5.0350000000000001</v>
      </c>
      <c r="K5123" s="1">
        <v>226.30359999999999</v>
      </c>
      <c r="L5123" s="1">
        <v>3.2</v>
      </c>
    </row>
    <row r="5124" spans="1:12" x14ac:dyDescent="0.2">
      <c r="A5124" s="1" t="s">
        <v>124</v>
      </c>
      <c r="B5124" s="1" t="s">
        <v>444</v>
      </c>
      <c r="C5124" s="1" t="s">
        <v>171</v>
      </c>
      <c r="D5124" s="1">
        <v>2020</v>
      </c>
      <c r="E5124" s="1" t="s">
        <v>919</v>
      </c>
      <c r="F5124" s="1" t="s">
        <v>796</v>
      </c>
      <c r="G5124" s="1" t="s">
        <v>1</v>
      </c>
      <c r="H5124" s="1" t="s">
        <v>7</v>
      </c>
      <c r="I5124" s="1">
        <v>9.3307713E-2</v>
      </c>
      <c r="J5124" s="1">
        <v>7.39</v>
      </c>
      <c r="K5124" s="1">
        <v>250.9066</v>
      </c>
      <c r="L5124" s="1">
        <v>3.2</v>
      </c>
    </row>
    <row r="5125" spans="1:12" x14ac:dyDescent="0.2">
      <c r="A5125" s="1" t="s">
        <v>124</v>
      </c>
      <c r="B5125" s="1" t="s">
        <v>1310</v>
      </c>
      <c r="C5125" s="1" t="s">
        <v>25</v>
      </c>
      <c r="D5125" s="1">
        <v>2012</v>
      </c>
      <c r="E5125" s="1" t="s">
        <v>9</v>
      </c>
      <c r="F5125" s="1" t="s">
        <v>8</v>
      </c>
      <c r="G5125" s="1" t="s">
        <v>1</v>
      </c>
      <c r="H5125" s="1" t="s">
        <v>7</v>
      </c>
      <c r="I5125" s="1">
        <v>2.6722744E-2</v>
      </c>
      <c r="J5125" s="1">
        <v>12.35</v>
      </c>
      <c r="K5125" s="1">
        <v>59.224600000000002</v>
      </c>
      <c r="L5125" s="1">
        <v>3.2</v>
      </c>
    </row>
    <row r="5126" spans="1:12" x14ac:dyDescent="0.2">
      <c r="A5126" s="1" t="s">
        <v>124</v>
      </c>
      <c r="B5126" s="1" t="s">
        <v>433</v>
      </c>
      <c r="C5126" s="1" t="s">
        <v>171</v>
      </c>
      <c r="D5126" s="1">
        <v>2012</v>
      </c>
      <c r="E5126" s="1" t="s">
        <v>9</v>
      </c>
      <c r="F5126" s="1" t="s">
        <v>8</v>
      </c>
      <c r="G5126" s="1" t="s">
        <v>1</v>
      </c>
      <c r="H5126" s="1" t="s">
        <v>7</v>
      </c>
      <c r="I5126" s="1">
        <v>2.0519478000000001E-2</v>
      </c>
      <c r="J5126" s="1">
        <v>15.85</v>
      </c>
      <c r="K5126" s="1">
        <v>42.511200000000002</v>
      </c>
      <c r="L5126" s="1">
        <v>3.2</v>
      </c>
    </row>
    <row r="5127" spans="1:12" x14ac:dyDescent="0.2">
      <c r="A5127" s="1" t="s">
        <v>124</v>
      </c>
      <c r="B5127" s="1" t="s">
        <v>1162</v>
      </c>
      <c r="C5127" s="1" t="s">
        <v>171</v>
      </c>
      <c r="D5127" s="1">
        <v>2012</v>
      </c>
      <c r="E5127" s="1" t="s">
        <v>9</v>
      </c>
      <c r="F5127" s="1" t="s">
        <v>8</v>
      </c>
      <c r="G5127" s="1" t="s">
        <v>1</v>
      </c>
      <c r="H5127" s="1" t="s">
        <v>7</v>
      </c>
      <c r="I5127" s="1">
        <v>0.12644033499999999</v>
      </c>
      <c r="J5127" s="1">
        <v>17</v>
      </c>
      <c r="K5127" s="1">
        <v>125.2362</v>
      </c>
      <c r="L5127" s="1">
        <v>3.2</v>
      </c>
    </row>
    <row r="5128" spans="1:12" x14ac:dyDescent="0.2">
      <c r="A5128" s="1" t="s">
        <v>124</v>
      </c>
      <c r="B5128" s="1" t="s">
        <v>989</v>
      </c>
      <c r="C5128" s="1" t="s">
        <v>19</v>
      </c>
      <c r="D5128" s="1">
        <v>2012</v>
      </c>
      <c r="E5128" s="1" t="s">
        <v>9</v>
      </c>
      <c r="F5128" s="1" t="s">
        <v>8</v>
      </c>
      <c r="G5128" s="1" t="s">
        <v>1</v>
      </c>
      <c r="H5128" s="1" t="s">
        <v>7</v>
      </c>
      <c r="I5128" s="1">
        <v>5.2149675E-2</v>
      </c>
      <c r="J5128" s="1">
        <v>10.8</v>
      </c>
      <c r="K5128" s="1">
        <v>239.9564</v>
      </c>
      <c r="L5128" s="1">
        <v>3.2</v>
      </c>
    </row>
    <row r="5129" spans="1:12" x14ac:dyDescent="0.2">
      <c r="A5129" s="1" t="s">
        <v>6</v>
      </c>
      <c r="B5129" s="1" t="s">
        <v>1465</v>
      </c>
      <c r="C5129" s="1" t="s">
        <v>25</v>
      </c>
      <c r="D5129" s="1">
        <v>2012</v>
      </c>
      <c r="E5129" s="1" t="s">
        <v>9</v>
      </c>
      <c r="F5129" s="1" t="s">
        <v>8</v>
      </c>
      <c r="G5129" s="1" t="s">
        <v>1</v>
      </c>
      <c r="H5129" s="1" t="s">
        <v>7</v>
      </c>
      <c r="I5129" s="1">
        <v>4.0268044000000003E-2</v>
      </c>
      <c r="J5129" s="1">
        <v>8.6</v>
      </c>
      <c r="K5129" s="1">
        <v>191.453</v>
      </c>
      <c r="L5129" s="1">
        <v>3.2</v>
      </c>
    </row>
    <row r="5130" spans="1:12" x14ac:dyDescent="0.2">
      <c r="A5130" s="1" t="s">
        <v>6</v>
      </c>
      <c r="B5130" s="1" t="s">
        <v>1370</v>
      </c>
      <c r="C5130" s="1" t="s">
        <v>71</v>
      </c>
      <c r="D5130" s="1">
        <v>2012</v>
      </c>
      <c r="E5130" s="1" t="s">
        <v>9</v>
      </c>
      <c r="F5130" s="1" t="s">
        <v>8</v>
      </c>
      <c r="G5130" s="1" t="s">
        <v>1</v>
      </c>
      <c r="H5130" s="1" t="s">
        <v>7</v>
      </c>
      <c r="I5130" s="1">
        <v>5.2493162000000003E-2</v>
      </c>
      <c r="J5130" s="1">
        <v>16.7</v>
      </c>
      <c r="K5130" s="1">
        <v>113.91759999999999</v>
      </c>
      <c r="L5130" s="1">
        <v>3.2</v>
      </c>
    </row>
    <row r="5131" spans="1:12" x14ac:dyDescent="0.2">
      <c r="A5131" s="1" t="s">
        <v>6</v>
      </c>
      <c r="B5131" s="1" t="s">
        <v>42</v>
      </c>
      <c r="C5131" s="1" t="s">
        <v>14</v>
      </c>
      <c r="D5131" s="1">
        <v>2012</v>
      </c>
      <c r="E5131" s="1" t="s">
        <v>9</v>
      </c>
      <c r="F5131" s="1" t="s">
        <v>8</v>
      </c>
      <c r="G5131" s="1" t="s">
        <v>1</v>
      </c>
      <c r="H5131" s="1" t="s">
        <v>7</v>
      </c>
      <c r="I5131" s="1">
        <v>4.5835395000000001E-2</v>
      </c>
      <c r="J5131" s="1">
        <v>15.6</v>
      </c>
      <c r="K5131" s="1">
        <v>168.2132</v>
      </c>
      <c r="L5131" s="1">
        <v>3.2</v>
      </c>
    </row>
    <row r="5132" spans="1:12" x14ac:dyDescent="0.2">
      <c r="A5132" s="1" t="s">
        <v>6</v>
      </c>
      <c r="B5132" s="1" t="s">
        <v>40</v>
      </c>
      <c r="C5132" s="1" t="s">
        <v>14</v>
      </c>
      <c r="D5132" s="1">
        <v>2012</v>
      </c>
      <c r="E5132" s="1" t="s">
        <v>9</v>
      </c>
      <c r="F5132" s="1" t="s">
        <v>8</v>
      </c>
      <c r="G5132" s="1" t="s">
        <v>1</v>
      </c>
      <c r="H5132" s="1" t="s">
        <v>7</v>
      </c>
      <c r="I5132" s="1">
        <v>1.8591463999999999E-2</v>
      </c>
      <c r="J5132" s="1">
        <v>19.350000000000001</v>
      </c>
      <c r="K5132" s="1">
        <v>112.95440000000001</v>
      </c>
      <c r="L5132" s="1">
        <v>3.2</v>
      </c>
    </row>
    <row r="5133" spans="1:12" x14ac:dyDescent="0.2">
      <c r="A5133" s="1" t="s">
        <v>124</v>
      </c>
      <c r="B5133" s="1" t="s">
        <v>1373</v>
      </c>
      <c r="C5133" s="1" t="s">
        <v>10</v>
      </c>
      <c r="D5133" s="1">
        <v>2018</v>
      </c>
      <c r="E5133" s="1" t="s">
        <v>1195</v>
      </c>
      <c r="F5133" s="1" t="s">
        <v>8</v>
      </c>
      <c r="G5133" s="1" t="s">
        <v>702</v>
      </c>
      <c r="H5133" s="1" t="s">
        <v>701</v>
      </c>
      <c r="I5133" s="1">
        <v>0.15531693599999999</v>
      </c>
      <c r="K5133" s="1">
        <v>64.150999999999996</v>
      </c>
      <c r="L5133" s="1">
        <v>3.2</v>
      </c>
    </row>
    <row r="5134" spans="1:12" x14ac:dyDescent="0.2">
      <c r="A5134" s="1" t="s">
        <v>6</v>
      </c>
      <c r="B5134" s="1" t="s">
        <v>370</v>
      </c>
      <c r="C5134" s="1" t="s">
        <v>17</v>
      </c>
      <c r="D5134" s="1">
        <v>2018</v>
      </c>
      <c r="E5134" s="1" t="s">
        <v>1195</v>
      </c>
      <c r="F5134" s="1" t="s">
        <v>8</v>
      </c>
      <c r="G5134" s="1" t="s">
        <v>702</v>
      </c>
      <c r="H5134" s="1" t="s">
        <v>701</v>
      </c>
      <c r="I5134" s="1">
        <v>5.2040538999999997E-2</v>
      </c>
      <c r="K5134" s="1">
        <v>143.17859999999999</v>
      </c>
      <c r="L5134" s="1">
        <v>3.2</v>
      </c>
    </row>
    <row r="5135" spans="1:12" x14ac:dyDescent="0.2">
      <c r="A5135" s="1" t="s">
        <v>6</v>
      </c>
      <c r="B5135" s="1" t="s">
        <v>1477</v>
      </c>
      <c r="C5135" s="1" t="s">
        <v>14</v>
      </c>
      <c r="D5135" s="1">
        <v>2018</v>
      </c>
      <c r="E5135" s="1" t="s">
        <v>1195</v>
      </c>
      <c r="F5135" s="1" t="s">
        <v>8</v>
      </c>
      <c r="G5135" s="1" t="s">
        <v>702</v>
      </c>
      <c r="H5135" s="1" t="s">
        <v>701</v>
      </c>
      <c r="I5135" s="1">
        <v>0.21610753499999999</v>
      </c>
      <c r="K5135" s="1">
        <v>86.851399999999998</v>
      </c>
      <c r="L5135" s="1">
        <v>3.2</v>
      </c>
    </row>
    <row r="5136" spans="1:12" x14ac:dyDescent="0.2">
      <c r="A5136" s="1" t="s">
        <v>124</v>
      </c>
      <c r="B5136" s="1" t="s">
        <v>852</v>
      </c>
      <c r="C5136" s="1" t="s">
        <v>14</v>
      </c>
      <c r="D5136" s="1">
        <v>2016</v>
      </c>
      <c r="E5136" s="1" t="s">
        <v>1114</v>
      </c>
      <c r="F5136" s="1" t="s">
        <v>8</v>
      </c>
      <c r="G5136" s="1" t="s">
        <v>702</v>
      </c>
      <c r="H5136" s="1" t="s">
        <v>7</v>
      </c>
      <c r="I5136" s="1">
        <v>5.4234196999999998E-2</v>
      </c>
      <c r="J5136" s="1">
        <v>18.25</v>
      </c>
      <c r="K5136" s="1">
        <v>142.0154</v>
      </c>
      <c r="L5136" s="1">
        <v>3.2</v>
      </c>
    </row>
    <row r="5137" spans="1:12" x14ac:dyDescent="0.2">
      <c r="A5137" s="1" t="s">
        <v>6</v>
      </c>
      <c r="B5137" s="1" t="s">
        <v>1387</v>
      </c>
      <c r="C5137" s="1" t="s">
        <v>47</v>
      </c>
      <c r="D5137" s="1">
        <v>2016</v>
      </c>
      <c r="E5137" s="1" t="s">
        <v>1114</v>
      </c>
      <c r="F5137" s="1" t="s">
        <v>8</v>
      </c>
      <c r="G5137" s="1" t="s">
        <v>702</v>
      </c>
      <c r="H5137" s="1" t="s">
        <v>7</v>
      </c>
      <c r="I5137" s="1">
        <v>2.6602088999999999E-2</v>
      </c>
      <c r="J5137" s="1">
        <v>13.65</v>
      </c>
      <c r="K5137" s="1">
        <v>35.153199999999998</v>
      </c>
      <c r="L5137" s="1">
        <v>3.2</v>
      </c>
    </row>
    <row r="5138" spans="1:12" x14ac:dyDescent="0.2">
      <c r="A5138" s="1" t="s">
        <v>124</v>
      </c>
      <c r="B5138" s="1" t="s">
        <v>276</v>
      </c>
      <c r="C5138" s="1" t="s">
        <v>25</v>
      </c>
      <c r="D5138" s="1">
        <v>2015</v>
      </c>
      <c r="E5138" s="1" t="s">
        <v>922</v>
      </c>
      <c r="F5138" s="1" t="s">
        <v>796</v>
      </c>
      <c r="G5138" s="1" t="s">
        <v>1</v>
      </c>
      <c r="H5138" s="1" t="s">
        <v>7</v>
      </c>
      <c r="I5138" s="1">
        <v>1.0663189E-2</v>
      </c>
      <c r="J5138" s="1">
        <v>11.1</v>
      </c>
      <c r="K5138" s="1">
        <v>82.390799999999999</v>
      </c>
      <c r="L5138" s="1">
        <v>3.2</v>
      </c>
    </row>
    <row r="5139" spans="1:12" x14ac:dyDescent="0.2">
      <c r="A5139" s="1" t="s">
        <v>124</v>
      </c>
      <c r="B5139" s="1" t="s">
        <v>209</v>
      </c>
      <c r="C5139" s="1" t="s">
        <v>4</v>
      </c>
      <c r="D5139" s="1">
        <v>2015</v>
      </c>
      <c r="E5139" s="1" t="s">
        <v>922</v>
      </c>
      <c r="F5139" s="1" t="s">
        <v>796</v>
      </c>
      <c r="G5139" s="1" t="s">
        <v>702</v>
      </c>
      <c r="H5139" s="1" t="s">
        <v>7</v>
      </c>
      <c r="I5139" s="1">
        <v>2.1649904000000001E-2</v>
      </c>
      <c r="J5139" s="1">
        <v>11.395</v>
      </c>
      <c r="K5139" s="1">
        <v>150.8708</v>
      </c>
      <c r="L5139" s="1">
        <v>3.2</v>
      </c>
    </row>
    <row r="5140" spans="1:12" x14ac:dyDescent="0.2">
      <c r="A5140" s="1" t="s">
        <v>124</v>
      </c>
      <c r="B5140" s="1" t="s">
        <v>1476</v>
      </c>
      <c r="C5140" s="1" t="s">
        <v>19</v>
      </c>
      <c r="D5140" s="1">
        <v>2015</v>
      </c>
      <c r="E5140" s="1" t="s">
        <v>922</v>
      </c>
      <c r="F5140" s="1" t="s">
        <v>796</v>
      </c>
      <c r="G5140" s="1" t="s">
        <v>702</v>
      </c>
      <c r="H5140" s="1" t="s">
        <v>7</v>
      </c>
      <c r="I5140" s="1">
        <v>0.183879453</v>
      </c>
      <c r="J5140" s="1">
        <v>14.15</v>
      </c>
      <c r="K5140" s="1">
        <v>82.927599999999998</v>
      </c>
      <c r="L5140" s="1">
        <v>3.2</v>
      </c>
    </row>
    <row r="5141" spans="1:12" x14ac:dyDescent="0.2">
      <c r="A5141" s="1" t="s">
        <v>124</v>
      </c>
      <c r="B5141" s="1" t="s">
        <v>1405</v>
      </c>
      <c r="C5141" s="1" t="s">
        <v>71</v>
      </c>
      <c r="D5141" s="1">
        <v>2020</v>
      </c>
      <c r="E5141" s="1" t="s">
        <v>919</v>
      </c>
      <c r="F5141" s="1" t="s">
        <v>796</v>
      </c>
      <c r="G5141" s="1" t="s">
        <v>702</v>
      </c>
      <c r="H5141" s="1" t="s">
        <v>7</v>
      </c>
      <c r="I5141" s="1">
        <v>0</v>
      </c>
      <c r="J5141" s="1">
        <v>9.3000000000000007</v>
      </c>
      <c r="K5141" s="1">
        <v>182.92920000000001</v>
      </c>
      <c r="L5141" s="1">
        <v>3.2</v>
      </c>
    </row>
    <row r="5142" spans="1:12" x14ac:dyDescent="0.2">
      <c r="A5142" s="1" t="s">
        <v>124</v>
      </c>
      <c r="B5142" s="1" t="s">
        <v>1410</v>
      </c>
      <c r="C5142" s="1" t="s">
        <v>10</v>
      </c>
      <c r="D5142" s="1">
        <v>2020</v>
      </c>
      <c r="E5142" s="1" t="s">
        <v>919</v>
      </c>
      <c r="F5142" s="1" t="s">
        <v>796</v>
      </c>
      <c r="G5142" s="1" t="s">
        <v>702</v>
      </c>
      <c r="H5142" s="1" t="s">
        <v>7</v>
      </c>
      <c r="I5142" s="1">
        <v>4.0744057E-2</v>
      </c>
      <c r="J5142" s="1">
        <v>11.65</v>
      </c>
      <c r="K5142" s="1">
        <v>185.92400000000001</v>
      </c>
      <c r="L5142" s="1">
        <v>3.2</v>
      </c>
    </row>
    <row r="5143" spans="1:12" x14ac:dyDescent="0.2">
      <c r="A5143" s="1" t="s">
        <v>124</v>
      </c>
      <c r="B5143" s="1" t="s">
        <v>628</v>
      </c>
      <c r="C5143" s="1" t="s">
        <v>171</v>
      </c>
      <c r="D5143" s="1">
        <v>2020</v>
      </c>
      <c r="E5143" s="1" t="s">
        <v>919</v>
      </c>
      <c r="F5143" s="1" t="s">
        <v>796</v>
      </c>
      <c r="G5143" s="1" t="s">
        <v>702</v>
      </c>
      <c r="H5143" s="1" t="s">
        <v>7</v>
      </c>
      <c r="I5143" s="1">
        <v>0.110913601</v>
      </c>
      <c r="J5143" s="1">
        <v>8.2750000000000004</v>
      </c>
      <c r="K5143" s="1">
        <v>106.3306</v>
      </c>
      <c r="L5143" s="1">
        <v>3.2</v>
      </c>
    </row>
    <row r="5144" spans="1:12" x14ac:dyDescent="0.2">
      <c r="A5144" s="1" t="s">
        <v>124</v>
      </c>
      <c r="B5144" s="1" t="s">
        <v>587</v>
      </c>
      <c r="C5144" s="1" t="s">
        <v>122</v>
      </c>
      <c r="D5144" s="1">
        <v>2020</v>
      </c>
      <c r="E5144" s="1" t="s">
        <v>919</v>
      </c>
      <c r="F5144" s="1" t="s">
        <v>796</v>
      </c>
      <c r="G5144" s="1" t="s">
        <v>528</v>
      </c>
      <c r="H5144" s="1" t="s">
        <v>7</v>
      </c>
      <c r="I5144" s="1">
        <v>7.0012633000000005E-2</v>
      </c>
      <c r="J5144" s="1">
        <v>12.8</v>
      </c>
      <c r="K5144" s="1">
        <v>262.8252</v>
      </c>
      <c r="L5144" s="1">
        <v>3.2</v>
      </c>
    </row>
    <row r="5145" spans="1:12" x14ac:dyDescent="0.2">
      <c r="A5145" s="1" t="s">
        <v>6</v>
      </c>
      <c r="B5145" s="1" t="s">
        <v>373</v>
      </c>
      <c r="C5145" s="1" t="s">
        <v>17</v>
      </c>
      <c r="D5145" s="1">
        <v>2015</v>
      </c>
      <c r="E5145" s="1" t="s">
        <v>922</v>
      </c>
      <c r="F5145" s="1" t="s">
        <v>796</v>
      </c>
      <c r="G5145" s="1" t="s">
        <v>528</v>
      </c>
      <c r="H5145" s="1" t="s">
        <v>7</v>
      </c>
      <c r="I5145" s="1">
        <v>2.0611526000000002E-2</v>
      </c>
      <c r="J5145" s="1">
        <v>11.5</v>
      </c>
      <c r="K5145" s="1">
        <v>84.953999999999994</v>
      </c>
      <c r="L5145" s="1">
        <v>3.2</v>
      </c>
    </row>
    <row r="5146" spans="1:12" x14ac:dyDescent="0.2">
      <c r="A5146" s="1" t="s">
        <v>6</v>
      </c>
      <c r="B5146" s="1" t="s">
        <v>1475</v>
      </c>
      <c r="C5146" s="1" t="s">
        <v>14</v>
      </c>
      <c r="D5146" s="1">
        <v>2015</v>
      </c>
      <c r="E5146" s="1" t="s">
        <v>922</v>
      </c>
      <c r="F5146" s="1" t="s">
        <v>796</v>
      </c>
      <c r="G5146" s="1" t="s">
        <v>528</v>
      </c>
      <c r="H5146" s="1" t="s">
        <v>7</v>
      </c>
      <c r="I5146" s="1">
        <v>7.6002991000000006E-2</v>
      </c>
      <c r="J5146" s="1">
        <v>11.65</v>
      </c>
      <c r="K5146" s="1">
        <v>83.490799999999993</v>
      </c>
      <c r="L5146" s="1">
        <v>3.2</v>
      </c>
    </row>
    <row r="5147" spans="1:12" x14ac:dyDescent="0.2">
      <c r="A5147" s="1" t="s">
        <v>6</v>
      </c>
      <c r="B5147" s="1" t="s">
        <v>107</v>
      </c>
      <c r="C5147" s="1" t="s">
        <v>25</v>
      </c>
      <c r="D5147" s="1">
        <v>2020</v>
      </c>
      <c r="E5147" s="1" t="s">
        <v>919</v>
      </c>
      <c r="F5147" s="1" t="s">
        <v>796</v>
      </c>
      <c r="G5147" s="1" t="s">
        <v>528</v>
      </c>
      <c r="H5147" s="1" t="s">
        <v>7</v>
      </c>
      <c r="I5147" s="1">
        <v>5.4685839E-2</v>
      </c>
      <c r="J5147" s="1">
        <v>15</v>
      </c>
      <c r="K5147" s="1">
        <v>60.290399999999998</v>
      </c>
      <c r="L5147" s="1">
        <v>3.2</v>
      </c>
    </row>
    <row r="5148" spans="1:12" x14ac:dyDescent="0.2">
      <c r="A5148" s="1" t="s">
        <v>6</v>
      </c>
      <c r="B5148" s="1" t="s">
        <v>46</v>
      </c>
      <c r="C5148" s="1" t="s">
        <v>14</v>
      </c>
      <c r="D5148" s="1">
        <v>2020</v>
      </c>
      <c r="E5148" s="1" t="s">
        <v>919</v>
      </c>
      <c r="F5148" s="1" t="s">
        <v>796</v>
      </c>
      <c r="G5148" s="1" t="s">
        <v>1</v>
      </c>
      <c r="H5148" s="1" t="s">
        <v>7</v>
      </c>
      <c r="I5148" s="1">
        <v>4.1615223999999999E-2</v>
      </c>
      <c r="J5148" s="1">
        <v>17.600000000000001</v>
      </c>
      <c r="K5148" s="1">
        <v>37.219000000000001</v>
      </c>
      <c r="L5148" s="1">
        <v>3.2</v>
      </c>
    </row>
    <row r="5149" spans="1:12" x14ac:dyDescent="0.2">
      <c r="A5149" s="1" t="s">
        <v>124</v>
      </c>
      <c r="B5149" s="1" t="s">
        <v>683</v>
      </c>
      <c r="C5149" s="1" t="s">
        <v>28</v>
      </c>
      <c r="D5149" s="1">
        <v>2017</v>
      </c>
      <c r="E5149" s="1" t="s">
        <v>797</v>
      </c>
      <c r="F5149" s="1" t="s">
        <v>796</v>
      </c>
      <c r="G5149" s="1" t="s">
        <v>702</v>
      </c>
      <c r="H5149" s="1" t="s">
        <v>7</v>
      </c>
      <c r="I5149" s="1">
        <v>5.5908267999999997E-2</v>
      </c>
      <c r="J5149" s="1">
        <v>17.350000000000001</v>
      </c>
      <c r="K5149" s="1">
        <v>99.801599999999993</v>
      </c>
      <c r="L5149" s="1">
        <v>3.2</v>
      </c>
    </row>
    <row r="5150" spans="1:12" x14ac:dyDescent="0.2">
      <c r="A5150" s="1" t="s">
        <v>124</v>
      </c>
      <c r="B5150" s="1" t="s">
        <v>264</v>
      </c>
      <c r="C5150" s="1" t="s">
        <v>17</v>
      </c>
      <c r="D5150" s="1">
        <v>2017</v>
      </c>
      <c r="E5150" s="1" t="s">
        <v>797</v>
      </c>
      <c r="F5150" s="1" t="s">
        <v>796</v>
      </c>
      <c r="G5150" s="1" t="s">
        <v>702</v>
      </c>
      <c r="H5150" s="1" t="s">
        <v>7</v>
      </c>
      <c r="I5150" s="1">
        <v>8.7791916999999997E-2</v>
      </c>
      <c r="J5150" s="1">
        <v>17.7</v>
      </c>
      <c r="K5150" s="1">
        <v>180.6292</v>
      </c>
      <c r="L5150" s="1">
        <v>3.2</v>
      </c>
    </row>
    <row r="5151" spans="1:12" x14ac:dyDescent="0.2">
      <c r="A5151" s="1" t="s">
        <v>124</v>
      </c>
      <c r="B5151" s="1" t="s">
        <v>1296</v>
      </c>
      <c r="C5151" s="1" t="s">
        <v>71</v>
      </c>
      <c r="D5151" s="1">
        <v>2017</v>
      </c>
      <c r="E5151" s="1" t="s">
        <v>797</v>
      </c>
      <c r="F5151" s="1" t="s">
        <v>796</v>
      </c>
      <c r="G5151" s="1" t="s">
        <v>702</v>
      </c>
      <c r="H5151" s="1" t="s">
        <v>7</v>
      </c>
      <c r="I5151" s="1">
        <v>6.3554150000000004E-2</v>
      </c>
      <c r="J5151" s="1">
        <v>13.3</v>
      </c>
      <c r="K5151" s="1">
        <v>149.4708</v>
      </c>
      <c r="L5151" s="1">
        <v>3.2</v>
      </c>
    </row>
    <row r="5152" spans="1:12" x14ac:dyDescent="0.2">
      <c r="A5152" s="1" t="s">
        <v>124</v>
      </c>
      <c r="B5152" s="1" t="s">
        <v>639</v>
      </c>
      <c r="C5152" s="1" t="s">
        <v>216</v>
      </c>
      <c r="D5152" s="1">
        <v>2017</v>
      </c>
      <c r="E5152" s="1" t="s">
        <v>797</v>
      </c>
      <c r="F5152" s="1" t="s">
        <v>796</v>
      </c>
      <c r="G5152" s="1" t="s">
        <v>702</v>
      </c>
      <c r="H5152" s="1" t="s">
        <v>7</v>
      </c>
      <c r="I5152" s="1">
        <v>0.13570755300000001</v>
      </c>
      <c r="J5152" s="1">
        <v>16.600000000000001</v>
      </c>
      <c r="K5152" s="1">
        <v>170.6422</v>
      </c>
      <c r="L5152" s="1">
        <v>3.2</v>
      </c>
    </row>
    <row r="5153" spans="1:12" x14ac:dyDescent="0.2">
      <c r="A5153" s="1" t="s">
        <v>124</v>
      </c>
      <c r="B5153" s="1" t="s">
        <v>1474</v>
      </c>
      <c r="C5153" s="1" t="s">
        <v>14</v>
      </c>
      <c r="D5153" s="1">
        <v>2017</v>
      </c>
      <c r="E5153" s="1" t="s">
        <v>797</v>
      </c>
      <c r="F5153" s="1" t="s">
        <v>796</v>
      </c>
      <c r="G5153" s="1" t="s">
        <v>702</v>
      </c>
      <c r="H5153" s="1" t="s">
        <v>7</v>
      </c>
      <c r="I5153" s="1">
        <v>1.1233126E-2</v>
      </c>
      <c r="J5153" s="1">
        <v>17.850000000000001</v>
      </c>
      <c r="K5153" s="1">
        <v>211.55600000000001</v>
      </c>
      <c r="L5153" s="1">
        <v>3.2</v>
      </c>
    </row>
    <row r="5154" spans="1:12" x14ac:dyDescent="0.2">
      <c r="A5154" s="1" t="s">
        <v>6</v>
      </c>
      <c r="B5154" s="1" t="s">
        <v>728</v>
      </c>
      <c r="C5154" s="1" t="s">
        <v>10</v>
      </c>
      <c r="D5154" s="1">
        <v>2017</v>
      </c>
      <c r="E5154" s="1" t="s">
        <v>797</v>
      </c>
      <c r="F5154" s="1" t="s">
        <v>796</v>
      </c>
      <c r="G5154" s="1" t="s">
        <v>702</v>
      </c>
      <c r="H5154" s="1" t="s">
        <v>7</v>
      </c>
      <c r="I5154" s="1">
        <v>7.9698503000000004E-2</v>
      </c>
      <c r="J5154" s="1">
        <v>16.5</v>
      </c>
      <c r="K5154" s="1">
        <v>100.6332</v>
      </c>
      <c r="L5154" s="1">
        <v>3.2</v>
      </c>
    </row>
    <row r="5155" spans="1:12" x14ac:dyDescent="0.2">
      <c r="A5155" s="1" t="s">
        <v>124</v>
      </c>
      <c r="B5155" s="1" t="s">
        <v>1356</v>
      </c>
      <c r="C5155" s="1" t="s">
        <v>17</v>
      </c>
      <c r="D5155" s="1">
        <v>2011</v>
      </c>
      <c r="E5155" s="1" t="s">
        <v>703</v>
      </c>
      <c r="F5155" s="1" t="s">
        <v>2</v>
      </c>
      <c r="G5155" s="1" t="s">
        <v>1</v>
      </c>
      <c r="H5155" s="1" t="s">
        <v>701</v>
      </c>
      <c r="I5155" s="1">
        <v>0.138171603</v>
      </c>
      <c r="J5155" s="1">
        <v>10.8</v>
      </c>
      <c r="K5155" s="1">
        <v>191.4504</v>
      </c>
      <c r="L5155" s="1">
        <v>3.2</v>
      </c>
    </row>
    <row r="5156" spans="1:12" x14ac:dyDescent="0.2">
      <c r="A5156" s="1" t="s">
        <v>124</v>
      </c>
      <c r="B5156" s="1" t="s">
        <v>1348</v>
      </c>
      <c r="C5156" s="1" t="s">
        <v>17</v>
      </c>
      <c r="D5156" s="1">
        <v>2011</v>
      </c>
      <c r="E5156" s="1" t="s">
        <v>703</v>
      </c>
      <c r="F5156" s="1" t="s">
        <v>2</v>
      </c>
      <c r="G5156" s="1" t="s">
        <v>1</v>
      </c>
      <c r="H5156" s="1" t="s">
        <v>701</v>
      </c>
      <c r="I5156" s="1">
        <v>5.8168807000000003E-2</v>
      </c>
      <c r="J5156" s="1">
        <v>17.75</v>
      </c>
      <c r="K5156" s="1">
        <v>249.57499999999999</v>
      </c>
      <c r="L5156" s="1">
        <v>3.2</v>
      </c>
    </row>
    <row r="5157" spans="1:12" x14ac:dyDescent="0.2">
      <c r="A5157" s="1" t="s">
        <v>124</v>
      </c>
      <c r="B5157" s="1" t="s">
        <v>866</v>
      </c>
      <c r="C5157" s="1" t="s">
        <v>171</v>
      </c>
      <c r="D5157" s="1">
        <v>2011</v>
      </c>
      <c r="E5157" s="1" t="s">
        <v>703</v>
      </c>
      <c r="F5157" s="1" t="s">
        <v>2</v>
      </c>
      <c r="G5157" s="1" t="s">
        <v>528</v>
      </c>
      <c r="H5157" s="1" t="s">
        <v>701</v>
      </c>
      <c r="I5157" s="1">
        <v>6.9112952000000005E-2</v>
      </c>
      <c r="J5157" s="1">
        <v>19.600000000000001</v>
      </c>
      <c r="K5157" s="1">
        <v>90.151399999999995</v>
      </c>
      <c r="L5157" s="1">
        <v>3.2</v>
      </c>
    </row>
    <row r="5158" spans="1:12" x14ac:dyDescent="0.2">
      <c r="A5158" s="1" t="s">
        <v>124</v>
      </c>
      <c r="B5158" s="1" t="s">
        <v>606</v>
      </c>
      <c r="C5158" s="1" t="s">
        <v>14</v>
      </c>
      <c r="D5158" s="1">
        <v>2011</v>
      </c>
      <c r="E5158" s="1" t="s">
        <v>703</v>
      </c>
      <c r="F5158" s="1" t="s">
        <v>2</v>
      </c>
      <c r="G5158" s="1" t="s">
        <v>528</v>
      </c>
      <c r="H5158" s="1" t="s">
        <v>701</v>
      </c>
      <c r="I5158" s="1">
        <v>0.167316771</v>
      </c>
      <c r="J5158" s="1">
        <v>7.2350000000000003</v>
      </c>
      <c r="K5158" s="1">
        <v>197.54519999999999</v>
      </c>
      <c r="L5158" s="1">
        <v>3.2</v>
      </c>
    </row>
    <row r="5159" spans="1:12" x14ac:dyDescent="0.2">
      <c r="A5159" s="1" t="s">
        <v>6</v>
      </c>
      <c r="B5159" s="1" t="s">
        <v>1320</v>
      </c>
      <c r="C5159" s="1" t="s">
        <v>10</v>
      </c>
      <c r="D5159" s="1">
        <v>2011</v>
      </c>
      <c r="E5159" s="1" t="s">
        <v>703</v>
      </c>
      <c r="F5159" s="1" t="s">
        <v>2</v>
      </c>
      <c r="G5159" s="1" t="s">
        <v>528</v>
      </c>
      <c r="H5159" s="1" t="s">
        <v>701</v>
      </c>
      <c r="I5159" s="1">
        <v>9.0129200000000007E-2</v>
      </c>
      <c r="J5159" s="1">
        <v>5.7850000000000001</v>
      </c>
      <c r="K5159" s="1">
        <v>89.885599999999997</v>
      </c>
      <c r="L5159" s="1">
        <v>3.2</v>
      </c>
    </row>
    <row r="5160" spans="1:12" x14ac:dyDescent="0.2">
      <c r="A5160" s="1" t="s">
        <v>295</v>
      </c>
      <c r="B5160" s="1" t="s">
        <v>202</v>
      </c>
      <c r="C5160" s="1" t="s">
        <v>4</v>
      </c>
      <c r="D5160" s="1">
        <v>2014</v>
      </c>
      <c r="E5160" s="1" t="s">
        <v>529</v>
      </c>
      <c r="F5160" s="1" t="s">
        <v>2</v>
      </c>
      <c r="G5160" s="1" t="s">
        <v>528</v>
      </c>
      <c r="H5160" s="1" t="s">
        <v>7</v>
      </c>
      <c r="I5160" s="1">
        <v>4.1831008000000003E-2</v>
      </c>
      <c r="J5160" s="1">
        <v>10.8</v>
      </c>
      <c r="K5160" s="1">
        <v>186.62139999999999</v>
      </c>
      <c r="L5160" s="1">
        <v>3.2</v>
      </c>
    </row>
    <row r="5161" spans="1:12" x14ac:dyDescent="0.2">
      <c r="A5161" s="1" t="s">
        <v>124</v>
      </c>
      <c r="B5161" s="1" t="s">
        <v>781</v>
      </c>
      <c r="C5161" s="1" t="s">
        <v>17</v>
      </c>
      <c r="D5161" s="1">
        <v>2014</v>
      </c>
      <c r="E5161" s="1" t="s">
        <v>529</v>
      </c>
      <c r="F5161" s="1" t="s">
        <v>2</v>
      </c>
      <c r="G5161" s="1" t="s">
        <v>528</v>
      </c>
      <c r="H5161" s="1" t="s">
        <v>7</v>
      </c>
      <c r="I5161" s="1">
        <v>0.132560174</v>
      </c>
      <c r="J5161" s="1">
        <v>11.85</v>
      </c>
      <c r="K5161" s="1">
        <v>97.272599999999997</v>
      </c>
      <c r="L5161" s="1">
        <v>3.2</v>
      </c>
    </row>
    <row r="5162" spans="1:12" x14ac:dyDescent="0.2">
      <c r="A5162" s="1" t="s">
        <v>124</v>
      </c>
      <c r="B5162" s="1" t="s">
        <v>1473</v>
      </c>
      <c r="C5162" s="1" t="s">
        <v>4</v>
      </c>
      <c r="D5162" s="1">
        <v>2014</v>
      </c>
      <c r="E5162" s="1" t="s">
        <v>529</v>
      </c>
      <c r="F5162" s="1" t="s">
        <v>2</v>
      </c>
      <c r="G5162" s="1" t="s">
        <v>528</v>
      </c>
      <c r="H5162" s="1" t="s">
        <v>7</v>
      </c>
      <c r="I5162" s="1">
        <v>7.1312063999999994E-2</v>
      </c>
      <c r="J5162" s="1">
        <v>15</v>
      </c>
      <c r="K5162" s="1">
        <v>125.7362</v>
      </c>
      <c r="L5162" s="1">
        <v>3.2</v>
      </c>
    </row>
    <row r="5163" spans="1:12" x14ac:dyDescent="0.2">
      <c r="A5163" s="1" t="s">
        <v>6</v>
      </c>
      <c r="B5163" s="1" t="s">
        <v>954</v>
      </c>
      <c r="C5163" s="1" t="s">
        <v>28</v>
      </c>
      <c r="D5163" s="1">
        <v>2014</v>
      </c>
      <c r="E5163" s="1" t="s">
        <v>529</v>
      </c>
      <c r="F5163" s="1" t="s">
        <v>2</v>
      </c>
      <c r="G5163" s="1" t="s">
        <v>528</v>
      </c>
      <c r="H5163" s="1" t="s">
        <v>7</v>
      </c>
      <c r="I5163" s="1">
        <v>4.8486801000000003E-2</v>
      </c>
      <c r="J5163" s="1">
        <v>5.4649999999999999</v>
      </c>
      <c r="K5163" s="1">
        <v>131.26259999999999</v>
      </c>
      <c r="L5163" s="1">
        <v>3.2</v>
      </c>
    </row>
    <row r="5164" spans="1:12" x14ac:dyDescent="0.2">
      <c r="A5164" s="1" t="s">
        <v>21</v>
      </c>
      <c r="B5164" s="1" t="s">
        <v>1362</v>
      </c>
      <c r="C5164" s="1" t="s">
        <v>17</v>
      </c>
      <c r="D5164" s="1">
        <v>2014</v>
      </c>
      <c r="E5164" s="1" t="s">
        <v>529</v>
      </c>
      <c r="F5164" s="1" t="s">
        <v>2</v>
      </c>
      <c r="G5164" s="1" t="s">
        <v>528</v>
      </c>
      <c r="H5164" s="1" t="s">
        <v>7</v>
      </c>
      <c r="I5164" s="1">
        <v>0.102426197</v>
      </c>
      <c r="J5164" s="1">
        <v>13.35</v>
      </c>
      <c r="K5164" s="1">
        <v>230.6352</v>
      </c>
      <c r="L5164" s="1">
        <v>3.2</v>
      </c>
    </row>
    <row r="5165" spans="1:12" x14ac:dyDescent="0.2">
      <c r="A5165" s="1" t="s">
        <v>124</v>
      </c>
      <c r="B5165" s="1" t="s">
        <v>1367</v>
      </c>
      <c r="C5165" s="1" t="s">
        <v>4</v>
      </c>
      <c r="D5165" s="1">
        <v>2022</v>
      </c>
      <c r="E5165" s="1" t="s">
        <v>3</v>
      </c>
      <c r="F5165" s="1" t="s">
        <v>2</v>
      </c>
      <c r="G5165" s="1" t="s">
        <v>1</v>
      </c>
      <c r="H5165" s="1" t="s">
        <v>0</v>
      </c>
      <c r="I5165" s="1">
        <v>1.9465204999999999E-2</v>
      </c>
      <c r="J5165" s="1">
        <v>18</v>
      </c>
      <c r="K5165" s="1">
        <v>128.6994</v>
      </c>
      <c r="L5165" s="1">
        <v>3.2</v>
      </c>
    </row>
    <row r="5166" spans="1:12" x14ac:dyDescent="0.2">
      <c r="A5166" s="1" t="s">
        <v>124</v>
      </c>
      <c r="B5166" s="1" t="s">
        <v>759</v>
      </c>
      <c r="C5166" s="1" t="s">
        <v>171</v>
      </c>
      <c r="D5166" s="1">
        <v>2022</v>
      </c>
      <c r="E5166" s="1" t="s">
        <v>3</v>
      </c>
      <c r="F5166" s="1" t="s">
        <v>2</v>
      </c>
      <c r="G5166" s="1" t="s">
        <v>1</v>
      </c>
      <c r="H5166" s="1" t="s">
        <v>0</v>
      </c>
      <c r="I5166" s="1">
        <v>1.2593467000000001E-2</v>
      </c>
      <c r="J5166" s="1">
        <v>17.7</v>
      </c>
      <c r="K5166" s="1">
        <v>167.6474</v>
      </c>
      <c r="L5166" s="1">
        <v>3.2</v>
      </c>
    </row>
    <row r="5167" spans="1:12" x14ac:dyDescent="0.2">
      <c r="A5167" s="1" t="s">
        <v>6</v>
      </c>
      <c r="B5167" s="1" t="s">
        <v>11</v>
      </c>
      <c r="C5167" s="1" t="s">
        <v>10</v>
      </c>
      <c r="D5167" s="1">
        <v>2022</v>
      </c>
      <c r="E5167" s="1" t="s">
        <v>3</v>
      </c>
      <c r="F5167" s="1" t="s">
        <v>2</v>
      </c>
      <c r="G5167" s="1" t="s">
        <v>1</v>
      </c>
      <c r="H5167" s="1" t="s">
        <v>0</v>
      </c>
      <c r="I5167" s="1">
        <v>0.10026502700000001</v>
      </c>
      <c r="J5167" s="1">
        <v>15.1</v>
      </c>
      <c r="K5167" s="1">
        <v>142.57859999999999</v>
      </c>
      <c r="L5167" s="1">
        <v>3.2</v>
      </c>
    </row>
    <row r="5168" spans="1:12" x14ac:dyDescent="0.2">
      <c r="A5168" s="1" t="s">
        <v>124</v>
      </c>
      <c r="B5168" s="1" t="s">
        <v>682</v>
      </c>
      <c r="C5168" s="1" t="s">
        <v>28</v>
      </c>
      <c r="D5168" s="1">
        <v>2018</v>
      </c>
      <c r="E5168" s="1" t="s">
        <v>13</v>
      </c>
      <c r="F5168" s="1" t="s">
        <v>2</v>
      </c>
      <c r="G5168" s="1" t="s">
        <v>1</v>
      </c>
      <c r="H5168" s="1" t="s">
        <v>12</v>
      </c>
      <c r="I5168" s="1">
        <v>8.499464E-3</v>
      </c>
      <c r="K5168" s="1">
        <v>81.361800000000002</v>
      </c>
      <c r="L5168" s="1">
        <v>3.2</v>
      </c>
    </row>
    <row r="5169" spans="1:12" x14ac:dyDescent="0.2">
      <c r="A5169" s="1" t="s">
        <v>124</v>
      </c>
      <c r="B5169" s="1" t="s">
        <v>676</v>
      </c>
      <c r="C5169" s="1" t="s">
        <v>112</v>
      </c>
      <c r="D5169" s="1">
        <v>2018</v>
      </c>
      <c r="E5169" s="1" t="s">
        <v>13</v>
      </c>
      <c r="F5169" s="1" t="s">
        <v>2</v>
      </c>
      <c r="G5169" s="1" t="s">
        <v>1</v>
      </c>
      <c r="H5169" s="1" t="s">
        <v>12</v>
      </c>
      <c r="I5169" s="1">
        <v>0.14571827000000001</v>
      </c>
      <c r="K5169" s="1">
        <v>94.343599999999995</v>
      </c>
      <c r="L5169" s="1">
        <v>3.2</v>
      </c>
    </row>
    <row r="5170" spans="1:12" x14ac:dyDescent="0.2">
      <c r="A5170" s="1" t="s">
        <v>124</v>
      </c>
      <c r="B5170" s="1" t="s">
        <v>469</v>
      </c>
      <c r="C5170" s="1" t="s">
        <v>10</v>
      </c>
      <c r="D5170" s="1">
        <v>2018</v>
      </c>
      <c r="E5170" s="1" t="s">
        <v>13</v>
      </c>
      <c r="F5170" s="1" t="s">
        <v>2</v>
      </c>
      <c r="G5170" s="1" t="s">
        <v>1</v>
      </c>
      <c r="H5170" s="1" t="s">
        <v>12</v>
      </c>
      <c r="I5170" s="1">
        <v>0</v>
      </c>
      <c r="K5170" s="1">
        <v>255.7988</v>
      </c>
      <c r="L5170" s="1">
        <v>3.2</v>
      </c>
    </row>
    <row r="5171" spans="1:12" x14ac:dyDescent="0.2">
      <c r="A5171" s="1" t="s">
        <v>6</v>
      </c>
      <c r="B5171" s="1" t="s">
        <v>383</v>
      </c>
      <c r="C5171" s="1" t="s">
        <v>28</v>
      </c>
      <c r="D5171" s="1">
        <v>2018</v>
      </c>
      <c r="E5171" s="1" t="s">
        <v>13</v>
      </c>
      <c r="F5171" s="1" t="s">
        <v>2</v>
      </c>
      <c r="G5171" s="1" t="s">
        <v>1</v>
      </c>
      <c r="H5171" s="1" t="s">
        <v>12</v>
      </c>
      <c r="I5171" s="1">
        <v>6.7175915000000003E-2</v>
      </c>
      <c r="K5171" s="1">
        <v>187.124</v>
      </c>
      <c r="L5171" s="1">
        <v>3.2</v>
      </c>
    </row>
    <row r="5172" spans="1:12" x14ac:dyDescent="0.2">
      <c r="A5172" s="1" t="s">
        <v>6</v>
      </c>
      <c r="B5172" s="1" t="s">
        <v>568</v>
      </c>
      <c r="C5172" s="1" t="s">
        <v>17</v>
      </c>
      <c r="D5172" s="1">
        <v>2018</v>
      </c>
      <c r="E5172" s="1" t="s">
        <v>13</v>
      </c>
      <c r="F5172" s="1" t="s">
        <v>2</v>
      </c>
      <c r="G5172" s="1" t="s">
        <v>1</v>
      </c>
      <c r="H5172" s="1" t="s">
        <v>12</v>
      </c>
      <c r="I5172" s="1">
        <v>6.2920180000000006E-2</v>
      </c>
      <c r="K5172" s="1">
        <v>88.985600000000005</v>
      </c>
      <c r="L5172" s="1">
        <v>3.2</v>
      </c>
    </row>
    <row r="5173" spans="1:12" x14ac:dyDescent="0.2">
      <c r="A5173" s="1" t="s">
        <v>6</v>
      </c>
      <c r="B5173" s="1" t="s">
        <v>335</v>
      </c>
      <c r="C5173" s="1" t="s">
        <v>47</v>
      </c>
      <c r="D5173" s="1">
        <v>2018</v>
      </c>
      <c r="E5173" s="1" t="s">
        <v>13</v>
      </c>
      <c r="F5173" s="1" t="s">
        <v>2</v>
      </c>
      <c r="G5173" s="1" t="s">
        <v>1</v>
      </c>
      <c r="H5173" s="1" t="s">
        <v>12</v>
      </c>
      <c r="I5173" s="1">
        <v>2.3417004000000002E-2</v>
      </c>
      <c r="K5173" s="1">
        <v>223.84039999999999</v>
      </c>
      <c r="L5173" s="1">
        <v>3.2</v>
      </c>
    </row>
    <row r="5174" spans="1:12" x14ac:dyDescent="0.2">
      <c r="A5174" s="1" t="s">
        <v>6</v>
      </c>
      <c r="B5174" s="1" t="s">
        <v>1472</v>
      </c>
      <c r="C5174" s="1" t="s">
        <v>14</v>
      </c>
      <c r="D5174" s="1">
        <v>2018</v>
      </c>
      <c r="E5174" s="1" t="s">
        <v>13</v>
      </c>
      <c r="F5174" s="1" t="s">
        <v>2</v>
      </c>
      <c r="G5174" s="1" t="s">
        <v>1</v>
      </c>
      <c r="H5174" s="1" t="s">
        <v>12</v>
      </c>
      <c r="I5174" s="1">
        <v>7.8024650000000001E-2</v>
      </c>
      <c r="K5174" s="1">
        <v>171.44220000000001</v>
      </c>
      <c r="L5174" s="1">
        <v>3.2</v>
      </c>
    </row>
    <row r="5175" spans="1:12" x14ac:dyDescent="0.2">
      <c r="A5175" s="1" t="s">
        <v>6</v>
      </c>
      <c r="B5175" s="1" t="s">
        <v>944</v>
      </c>
      <c r="C5175" s="1" t="s">
        <v>71</v>
      </c>
      <c r="D5175" s="1">
        <v>2014</v>
      </c>
      <c r="E5175" s="1" t="s">
        <v>529</v>
      </c>
      <c r="F5175" s="1" t="s">
        <v>2</v>
      </c>
      <c r="G5175" s="1" t="s">
        <v>528</v>
      </c>
      <c r="H5175" s="1" t="s">
        <v>7</v>
      </c>
      <c r="I5175" s="1">
        <v>6.0376776E-2</v>
      </c>
      <c r="J5175" s="1">
        <v>14</v>
      </c>
      <c r="K5175" s="1">
        <v>154.56559999999999</v>
      </c>
      <c r="L5175" s="1">
        <v>3.1</v>
      </c>
    </row>
    <row r="5176" spans="1:12" x14ac:dyDescent="0.2">
      <c r="A5176" s="1" t="s">
        <v>124</v>
      </c>
      <c r="B5176" s="1" t="s">
        <v>780</v>
      </c>
      <c r="C5176" s="1" t="s">
        <v>17</v>
      </c>
      <c r="D5176" s="1">
        <v>2018</v>
      </c>
      <c r="E5176" s="1" t="s">
        <v>1195</v>
      </c>
      <c r="F5176" s="1" t="s">
        <v>8</v>
      </c>
      <c r="G5176" s="1" t="s">
        <v>702</v>
      </c>
      <c r="H5176" s="1" t="s">
        <v>701</v>
      </c>
      <c r="I5176" s="1">
        <v>6.1393095000000002E-2</v>
      </c>
      <c r="K5176" s="1">
        <v>91.811999999999998</v>
      </c>
      <c r="L5176" s="1">
        <v>3.1</v>
      </c>
    </row>
    <row r="5177" spans="1:12" x14ac:dyDescent="0.2">
      <c r="A5177" s="1" t="s">
        <v>124</v>
      </c>
      <c r="B5177" s="1" t="s">
        <v>128</v>
      </c>
      <c r="C5177" s="1" t="s">
        <v>19</v>
      </c>
      <c r="D5177" s="1">
        <v>2016</v>
      </c>
      <c r="E5177" s="1" t="s">
        <v>1114</v>
      </c>
      <c r="F5177" s="1" t="s">
        <v>8</v>
      </c>
      <c r="G5177" s="1" t="s">
        <v>702</v>
      </c>
      <c r="H5177" s="1" t="s">
        <v>7</v>
      </c>
      <c r="I5177" s="1">
        <v>4.4004675E-2</v>
      </c>
      <c r="J5177" s="1">
        <v>5</v>
      </c>
      <c r="K5177" s="1">
        <v>188.85300000000001</v>
      </c>
      <c r="L5177" s="1">
        <v>3.1</v>
      </c>
    </row>
    <row r="5178" spans="1:12" x14ac:dyDescent="0.2">
      <c r="A5178" s="1" t="s">
        <v>6</v>
      </c>
      <c r="B5178" s="1" t="s">
        <v>1240</v>
      </c>
      <c r="C5178" s="1" t="s">
        <v>14</v>
      </c>
      <c r="D5178" s="1">
        <v>2014</v>
      </c>
      <c r="E5178" s="1" t="s">
        <v>529</v>
      </c>
      <c r="F5178" s="1" t="s">
        <v>2</v>
      </c>
      <c r="G5178" s="1" t="s">
        <v>528</v>
      </c>
      <c r="H5178" s="1" t="s">
        <v>7</v>
      </c>
      <c r="I5178" s="1">
        <v>2.0989132000000001E-2</v>
      </c>
      <c r="J5178" s="1">
        <v>9.2850000000000001</v>
      </c>
      <c r="K5178" s="1">
        <v>158.65780000000001</v>
      </c>
      <c r="L5178" s="1">
        <v>3.1</v>
      </c>
    </row>
    <row r="5179" spans="1:12" x14ac:dyDescent="0.2">
      <c r="A5179" s="1" t="s">
        <v>16</v>
      </c>
      <c r="B5179" s="1" t="s">
        <v>367</v>
      </c>
      <c r="C5179" s="1" t="s">
        <v>71</v>
      </c>
      <c r="D5179" s="1">
        <v>2012</v>
      </c>
      <c r="E5179" s="1" t="s">
        <v>9</v>
      </c>
      <c r="F5179" s="1" t="s">
        <v>8</v>
      </c>
      <c r="G5179" s="1" t="s">
        <v>1</v>
      </c>
      <c r="H5179" s="1" t="s">
        <v>7</v>
      </c>
      <c r="I5179" s="1">
        <v>8.2529703999999995E-2</v>
      </c>
      <c r="J5179" s="1">
        <v>8.18</v>
      </c>
      <c r="K5179" s="1">
        <v>56.958799999999997</v>
      </c>
      <c r="L5179" s="1">
        <v>3.1</v>
      </c>
    </row>
    <row r="5180" spans="1:12" x14ac:dyDescent="0.2">
      <c r="A5180" s="1" t="s">
        <v>124</v>
      </c>
      <c r="B5180" s="1" t="s">
        <v>494</v>
      </c>
      <c r="C5180" s="1" t="s">
        <v>25</v>
      </c>
      <c r="D5180" s="1">
        <v>2012</v>
      </c>
      <c r="E5180" s="1" t="s">
        <v>9</v>
      </c>
      <c r="F5180" s="1" t="s">
        <v>8</v>
      </c>
      <c r="G5180" s="1" t="s">
        <v>1</v>
      </c>
      <c r="H5180" s="1" t="s">
        <v>7</v>
      </c>
      <c r="I5180" s="1">
        <v>0.14186243500000001</v>
      </c>
      <c r="J5180" s="1">
        <v>18.850000000000001</v>
      </c>
      <c r="K5180" s="1">
        <v>171.01320000000001</v>
      </c>
      <c r="L5180" s="1">
        <v>3.1</v>
      </c>
    </row>
    <row r="5181" spans="1:12" x14ac:dyDescent="0.2">
      <c r="A5181" s="1" t="s">
        <v>124</v>
      </c>
      <c r="B5181" s="1" t="s">
        <v>1357</v>
      </c>
      <c r="C5181" s="1" t="s">
        <v>10</v>
      </c>
      <c r="D5181" s="1">
        <v>2012</v>
      </c>
      <c r="E5181" s="1" t="s">
        <v>9</v>
      </c>
      <c r="F5181" s="1" t="s">
        <v>8</v>
      </c>
      <c r="G5181" s="1" t="s">
        <v>1</v>
      </c>
      <c r="H5181" s="1" t="s">
        <v>7</v>
      </c>
      <c r="I5181" s="1">
        <v>1.2467648E-2</v>
      </c>
      <c r="J5181" s="1">
        <v>19.75</v>
      </c>
      <c r="K5181" s="1">
        <v>188.18719999999999</v>
      </c>
      <c r="L5181" s="1">
        <v>3.1</v>
      </c>
    </row>
    <row r="5182" spans="1:12" x14ac:dyDescent="0.2">
      <c r="A5182" s="1" t="s">
        <v>124</v>
      </c>
      <c r="B5182" s="1" t="s">
        <v>769</v>
      </c>
      <c r="C5182" s="1" t="s">
        <v>4</v>
      </c>
      <c r="D5182" s="1">
        <v>2012</v>
      </c>
      <c r="E5182" s="1" t="s">
        <v>9</v>
      </c>
      <c r="F5182" s="1" t="s">
        <v>8</v>
      </c>
      <c r="G5182" s="1" t="s">
        <v>1</v>
      </c>
      <c r="H5182" s="1" t="s">
        <v>7</v>
      </c>
      <c r="I5182" s="1">
        <v>0.125964559</v>
      </c>
      <c r="J5182" s="1">
        <v>5.6150000000000002</v>
      </c>
      <c r="K5182" s="1">
        <v>124.773</v>
      </c>
      <c r="L5182" s="1">
        <v>3.1</v>
      </c>
    </row>
    <row r="5183" spans="1:12" x14ac:dyDescent="0.2">
      <c r="A5183" s="1" t="s">
        <v>124</v>
      </c>
      <c r="B5183" s="1" t="s">
        <v>1016</v>
      </c>
      <c r="C5183" s="1" t="s">
        <v>4</v>
      </c>
      <c r="D5183" s="1">
        <v>2012</v>
      </c>
      <c r="E5183" s="1" t="s">
        <v>9</v>
      </c>
      <c r="F5183" s="1" t="s">
        <v>8</v>
      </c>
      <c r="G5183" s="1" t="s">
        <v>1</v>
      </c>
      <c r="H5183" s="1" t="s">
        <v>7</v>
      </c>
      <c r="I5183" s="1">
        <v>3.2637372999999997E-2</v>
      </c>
      <c r="J5183" s="1">
        <v>16.75</v>
      </c>
      <c r="K5183" s="1">
        <v>191.61619999999999</v>
      </c>
      <c r="L5183" s="1">
        <v>3.1</v>
      </c>
    </row>
    <row r="5184" spans="1:12" x14ac:dyDescent="0.2">
      <c r="A5184" s="1" t="s">
        <v>124</v>
      </c>
      <c r="B5184" s="1" t="s">
        <v>792</v>
      </c>
      <c r="C5184" s="1" t="s">
        <v>171</v>
      </c>
      <c r="D5184" s="1">
        <v>2012</v>
      </c>
      <c r="E5184" s="1" t="s">
        <v>9</v>
      </c>
      <c r="F5184" s="1" t="s">
        <v>8</v>
      </c>
      <c r="G5184" s="1" t="s">
        <v>1</v>
      </c>
      <c r="H5184" s="1" t="s">
        <v>7</v>
      </c>
      <c r="I5184" s="1">
        <v>2.9117482E-2</v>
      </c>
      <c r="J5184" s="1">
        <v>7.7249999999999996</v>
      </c>
      <c r="K5184" s="1">
        <v>123.0414</v>
      </c>
      <c r="L5184" s="1">
        <v>3.1</v>
      </c>
    </row>
    <row r="5185" spans="1:12" x14ac:dyDescent="0.2">
      <c r="A5185" s="1" t="s">
        <v>124</v>
      </c>
      <c r="B5185" s="1" t="s">
        <v>1471</v>
      </c>
      <c r="C5185" s="1" t="s">
        <v>171</v>
      </c>
      <c r="D5185" s="1">
        <v>2012</v>
      </c>
      <c r="E5185" s="1" t="s">
        <v>9</v>
      </c>
      <c r="F5185" s="1" t="s">
        <v>8</v>
      </c>
      <c r="G5185" s="1" t="s">
        <v>1</v>
      </c>
      <c r="H5185" s="1" t="s">
        <v>7</v>
      </c>
      <c r="I5185" s="1">
        <v>1.9536980999999998E-2</v>
      </c>
      <c r="J5185" s="1">
        <v>9</v>
      </c>
      <c r="K5185" s="1">
        <v>170.04740000000001</v>
      </c>
      <c r="L5185" s="1">
        <v>3.1</v>
      </c>
    </row>
    <row r="5186" spans="1:12" x14ac:dyDescent="0.2">
      <c r="A5186" s="1" t="s">
        <v>124</v>
      </c>
      <c r="B5186" s="1" t="s">
        <v>167</v>
      </c>
      <c r="C5186" s="1" t="s">
        <v>165</v>
      </c>
      <c r="D5186" s="1">
        <v>2012</v>
      </c>
      <c r="E5186" s="1" t="s">
        <v>9</v>
      </c>
      <c r="F5186" s="1" t="s">
        <v>8</v>
      </c>
      <c r="G5186" s="1" t="s">
        <v>1</v>
      </c>
      <c r="H5186" s="1" t="s">
        <v>7</v>
      </c>
      <c r="I5186" s="1">
        <v>6.770252E-3</v>
      </c>
      <c r="J5186" s="1">
        <v>12.15</v>
      </c>
      <c r="K5186" s="1">
        <v>124.473</v>
      </c>
      <c r="L5186" s="1">
        <v>3.1</v>
      </c>
    </row>
    <row r="5187" spans="1:12" x14ac:dyDescent="0.2">
      <c r="A5187" s="1" t="s">
        <v>6</v>
      </c>
      <c r="B5187" s="1" t="s">
        <v>829</v>
      </c>
      <c r="C5187" s="1" t="s">
        <v>25</v>
      </c>
      <c r="D5187" s="1">
        <v>2012</v>
      </c>
      <c r="E5187" s="1" t="s">
        <v>9</v>
      </c>
      <c r="F5187" s="1" t="s">
        <v>8</v>
      </c>
      <c r="G5187" s="1" t="s">
        <v>1</v>
      </c>
      <c r="H5187" s="1" t="s">
        <v>7</v>
      </c>
      <c r="I5187" s="1">
        <v>1.2030747E-2</v>
      </c>
      <c r="J5187" s="1">
        <v>17.2</v>
      </c>
      <c r="K5187" s="1">
        <v>166.61840000000001</v>
      </c>
      <c r="L5187" s="1">
        <v>3.1</v>
      </c>
    </row>
    <row r="5188" spans="1:12" x14ac:dyDescent="0.2">
      <c r="A5188" s="1" t="s">
        <v>6</v>
      </c>
      <c r="B5188" s="1" t="s">
        <v>941</v>
      </c>
      <c r="C5188" s="1" t="s">
        <v>10</v>
      </c>
      <c r="D5188" s="1">
        <v>2012</v>
      </c>
      <c r="E5188" s="1" t="s">
        <v>9</v>
      </c>
      <c r="F5188" s="1" t="s">
        <v>8</v>
      </c>
      <c r="G5188" s="1" t="s">
        <v>1</v>
      </c>
      <c r="H5188" s="1" t="s">
        <v>7</v>
      </c>
      <c r="I5188" s="1">
        <v>0.106492562</v>
      </c>
      <c r="J5188" s="1">
        <v>12.3</v>
      </c>
      <c r="K5188" s="1">
        <v>176.33959999999999</v>
      </c>
      <c r="L5188" s="1">
        <v>3.1</v>
      </c>
    </row>
    <row r="5189" spans="1:12" x14ac:dyDescent="0.2">
      <c r="A5189" s="1" t="s">
        <v>6</v>
      </c>
      <c r="B5189" s="1" t="s">
        <v>800</v>
      </c>
      <c r="C5189" s="1" t="s">
        <v>14</v>
      </c>
      <c r="D5189" s="1">
        <v>2012</v>
      </c>
      <c r="E5189" s="1" t="s">
        <v>9</v>
      </c>
      <c r="F5189" s="1" t="s">
        <v>8</v>
      </c>
      <c r="G5189" s="1" t="s">
        <v>1</v>
      </c>
      <c r="H5189" s="1" t="s">
        <v>7</v>
      </c>
      <c r="I5189" s="1">
        <v>3.9282839999999999E-2</v>
      </c>
      <c r="J5189" s="1">
        <v>17.600000000000001</v>
      </c>
      <c r="K5189" s="1">
        <v>94.641000000000005</v>
      </c>
      <c r="L5189" s="1">
        <v>3.1</v>
      </c>
    </row>
    <row r="5190" spans="1:12" x14ac:dyDescent="0.2">
      <c r="A5190" s="1" t="s">
        <v>124</v>
      </c>
      <c r="B5190" s="1" t="s">
        <v>872</v>
      </c>
      <c r="C5190" s="1" t="s">
        <v>171</v>
      </c>
      <c r="D5190" s="1">
        <v>2018</v>
      </c>
      <c r="E5190" s="1" t="s">
        <v>1195</v>
      </c>
      <c r="F5190" s="1" t="s">
        <v>8</v>
      </c>
      <c r="G5190" s="1" t="s">
        <v>702</v>
      </c>
      <c r="H5190" s="1" t="s">
        <v>701</v>
      </c>
      <c r="I5190" s="1">
        <v>5.7969482000000003E-2</v>
      </c>
      <c r="K5190" s="1">
        <v>119.3124</v>
      </c>
      <c r="L5190" s="1">
        <v>3.1</v>
      </c>
    </row>
    <row r="5191" spans="1:12" x14ac:dyDescent="0.2">
      <c r="A5191" s="1" t="s">
        <v>124</v>
      </c>
      <c r="B5191" s="1" t="s">
        <v>136</v>
      </c>
      <c r="C5191" s="1" t="s">
        <v>14</v>
      </c>
      <c r="D5191" s="1">
        <v>2018</v>
      </c>
      <c r="E5191" s="1" t="s">
        <v>1195</v>
      </c>
      <c r="F5191" s="1" t="s">
        <v>8</v>
      </c>
      <c r="G5191" s="1" t="s">
        <v>702</v>
      </c>
      <c r="H5191" s="1" t="s">
        <v>701</v>
      </c>
      <c r="I5191" s="1">
        <v>0.18803837200000001</v>
      </c>
      <c r="K5191" s="1">
        <v>146.4076</v>
      </c>
      <c r="L5191" s="1">
        <v>3.1</v>
      </c>
    </row>
    <row r="5192" spans="1:12" x14ac:dyDescent="0.2">
      <c r="A5192" s="1" t="s">
        <v>124</v>
      </c>
      <c r="B5192" s="1" t="s">
        <v>691</v>
      </c>
      <c r="C5192" s="1" t="s">
        <v>28</v>
      </c>
      <c r="D5192" s="1">
        <v>2016</v>
      </c>
      <c r="E5192" s="1" t="s">
        <v>1114</v>
      </c>
      <c r="F5192" s="1" t="s">
        <v>8</v>
      </c>
      <c r="G5192" s="1" t="s">
        <v>702</v>
      </c>
      <c r="H5192" s="1" t="s">
        <v>7</v>
      </c>
      <c r="I5192" s="1">
        <v>3.1403440999999997E-2</v>
      </c>
      <c r="J5192" s="1">
        <v>8.1950000000000003</v>
      </c>
      <c r="K5192" s="1">
        <v>93.846199999999996</v>
      </c>
      <c r="L5192" s="1">
        <v>3.1</v>
      </c>
    </row>
    <row r="5193" spans="1:12" x14ac:dyDescent="0.2">
      <c r="A5193" s="1" t="s">
        <v>6</v>
      </c>
      <c r="B5193" s="1" t="s">
        <v>1470</v>
      </c>
      <c r="C5193" s="1" t="s">
        <v>28</v>
      </c>
      <c r="D5193" s="1">
        <v>2016</v>
      </c>
      <c r="E5193" s="1" t="s">
        <v>1114</v>
      </c>
      <c r="F5193" s="1" t="s">
        <v>8</v>
      </c>
      <c r="G5193" s="1" t="s">
        <v>702</v>
      </c>
      <c r="H5193" s="1" t="s">
        <v>7</v>
      </c>
      <c r="I5193" s="1">
        <v>7.9327366999999996E-2</v>
      </c>
      <c r="J5193" s="1">
        <v>6.1349999999999998</v>
      </c>
      <c r="K5193" s="1">
        <v>152.8366</v>
      </c>
      <c r="L5193" s="1">
        <v>3.1</v>
      </c>
    </row>
    <row r="5194" spans="1:12" x14ac:dyDescent="0.2">
      <c r="A5194" s="1" t="s">
        <v>6</v>
      </c>
      <c r="B5194" s="1" t="s">
        <v>936</v>
      </c>
      <c r="C5194" s="1" t="s">
        <v>10</v>
      </c>
      <c r="D5194" s="1">
        <v>2016</v>
      </c>
      <c r="E5194" s="1" t="s">
        <v>1114</v>
      </c>
      <c r="F5194" s="1" t="s">
        <v>8</v>
      </c>
      <c r="G5194" s="1" t="s">
        <v>702</v>
      </c>
      <c r="H5194" s="1" t="s">
        <v>7</v>
      </c>
      <c r="I5194" s="1">
        <v>2.5872152999999998E-2</v>
      </c>
      <c r="J5194" s="1">
        <v>19.100000000000001</v>
      </c>
      <c r="K5194" s="1">
        <v>145.74180000000001</v>
      </c>
      <c r="L5194" s="1">
        <v>3.1</v>
      </c>
    </row>
    <row r="5195" spans="1:12" x14ac:dyDescent="0.2">
      <c r="A5195" s="1" t="s">
        <v>295</v>
      </c>
      <c r="B5195" s="1" t="s">
        <v>263</v>
      </c>
      <c r="C5195" s="1" t="s">
        <v>17</v>
      </c>
      <c r="D5195" s="1">
        <v>2015</v>
      </c>
      <c r="E5195" s="1" t="s">
        <v>922</v>
      </c>
      <c r="F5195" s="1" t="s">
        <v>796</v>
      </c>
      <c r="G5195" s="1" t="s">
        <v>1</v>
      </c>
      <c r="H5195" s="1" t="s">
        <v>7</v>
      </c>
      <c r="I5195" s="1">
        <v>7.4778547000000001E-2</v>
      </c>
      <c r="J5195" s="1">
        <v>20.100000000000001</v>
      </c>
      <c r="K5195" s="1">
        <v>110.72280000000001</v>
      </c>
      <c r="L5195" s="1">
        <v>3.1</v>
      </c>
    </row>
    <row r="5196" spans="1:12" x14ac:dyDescent="0.2">
      <c r="A5196" s="1" t="s">
        <v>124</v>
      </c>
      <c r="B5196" s="1" t="s">
        <v>1231</v>
      </c>
      <c r="C5196" s="1" t="s">
        <v>112</v>
      </c>
      <c r="D5196" s="1">
        <v>2015</v>
      </c>
      <c r="E5196" s="1" t="s">
        <v>922</v>
      </c>
      <c r="F5196" s="1" t="s">
        <v>796</v>
      </c>
      <c r="G5196" s="1" t="s">
        <v>1</v>
      </c>
      <c r="H5196" s="1" t="s">
        <v>7</v>
      </c>
      <c r="I5196" s="1">
        <v>4.6469277000000003E-2</v>
      </c>
      <c r="J5196" s="1">
        <v>15</v>
      </c>
      <c r="K5196" s="1">
        <v>123.84139999999999</v>
      </c>
      <c r="L5196" s="1">
        <v>3.1</v>
      </c>
    </row>
    <row r="5197" spans="1:12" x14ac:dyDescent="0.2">
      <c r="A5197" s="1" t="s">
        <v>124</v>
      </c>
      <c r="B5197" s="1" t="s">
        <v>791</v>
      </c>
      <c r="C5197" s="1" t="s">
        <v>171</v>
      </c>
      <c r="D5197" s="1">
        <v>2020</v>
      </c>
      <c r="E5197" s="1" t="s">
        <v>919</v>
      </c>
      <c r="F5197" s="1" t="s">
        <v>796</v>
      </c>
      <c r="G5197" s="1" t="s">
        <v>702</v>
      </c>
      <c r="H5197" s="1" t="s">
        <v>7</v>
      </c>
      <c r="I5197" s="1">
        <v>2.7430696000000001E-2</v>
      </c>
      <c r="J5197" s="1">
        <v>10.5</v>
      </c>
      <c r="K5197" s="1">
        <v>171.11060000000001</v>
      </c>
      <c r="L5197" s="1">
        <v>3.1</v>
      </c>
    </row>
    <row r="5198" spans="1:12" x14ac:dyDescent="0.2">
      <c r="A5198" s="1" t="s">
        <v>124</v>
      </c>
      <c r="B5198" s="1" t="s">
        <v>611</v>
      </c>
      <c r="C5198" s="1" t="s">
        <v>47</v>
      </c>
      <c r="D5198" s="1">
        <v>2020</v>
      </c>
      <c r="E5198" s="1" t="s">
        <v>919</v>
      </c>
      <c r="F5198" s="1" t="s">
        <v>796</v>
      </c>
      <c r="G5198" s="1" t="s">
        <v>528</v>
      </c>
      <c r="H5198" s="1" t="s">
        <v>7</v>
      </c>
      <c r="I5198" s="1">
        <v>2.7217468000000002E-2</v>
      </c>
      <c r="J5198" s="1">
        <v>10.1</v>
      </c>
      <c r="K5198" s="1">
        <v>76.066999999999993</v>
      </c>
      <c r="L5198" s="1">
        <v>3.1</v>
      </c>
    </row>
    <row r="5199" spans="1:12" x14ac:dyDescent="0.2">
      <c r="A5199" s="1" t="s">
        <v>6</v>
      </c>
      <c r="B5199" s="1" t="s">
        <v>1132</v>
      </c>
      <c r="C5199" s="1" t="s">
        <v>71</v>
      </c>
      <c r="D5199" s="1">
        <v>2020</v>
      </c>
      <c r="E5199" s="1" t="s">
        <v>919</v>
      </c>
      <c r="F5199" s="1" t="s">
        <v>796</v>
      </c>
      <c r="G5199" s="1" t="s">
        <v>528</v>
      </c>
      <c r="H5199" s="1" t="s">
        <v>7</v>
      </c>
      <c r="I5199" s="1">
        <v>5.4763517999999997E-2</v>
      </c>
      <c r="J5199" s="1">
        <v>20.100000000000001</v>
      </c>
      <c r="K5199" s="1">
        <v>150.9366</v>
      </c>
      <c r="L5199" s="1">
        <v>3.1</v>
      </c>
    </row>
    <row r="5200" spans="1:12" x14ac:dyDescent="0.2">
      <c r="A5200" s="1" t="s">
        <v>6</v>
      </c>
      <c r="B5200" s="1" t="s">
        <v>1245</v>
      </c>
      <c r="C5200" s="1" t="s">
        <v>10</v>
      </c>
      <c r="D5200" s="1">
        <v>2020</v>
      </c>
      <c r="E5200" s="1" t="s">
        <v>919</v>
      </c>
      <c r="F5200" s="1" t="s">
        <v>796</v>
      </c>
      <c r="G5200" s="1" t="s">
        <v>1</v>
      </c>
      <c r="H5200" s="1" t="s">
        <v>7</v>
      </c>
      <c r="I5200" s="1">
        <v>1.2273747E-2</v>
      </c>
      <c r="J5200" s="1">
        <v>18.2</v>
      </c>
      <c r="K5200" s="1">
        <v>60.090400000000002</v>
      </c>
      <c r="L5200" s="1">
        <v>3.1</v>
      </c>
    </row>
    <row r="5201" spans="1:12" x14ac:dyDescent="0.2">
      <c r="A5201" s="1" t="s">
        <v>16</v>
      </c>
      <c r="B5201" s="1" t="s">
        <v>104</v>
      </c>
      <c r="C5201" s="1" t="s">
        <v>25</v>
      </c>
      <c r="D5201" s="1">
        <v>2015</v>
      </c>
      <c r="E5201" s="1" t="s">
        <v>922</v>
      </c>
      <c r="F5201" s="1" t="s">
        <v>796</v>
      </c>
      <c r="G5201" s="1" t="s">
        <v>1</v>
      </c>
      <c r="H5201" s="1" t="s">
        <v>7</v>
      </c>
      <c r="I5201" s="1">
        <v>5.0603130000000003E-2</v>
      </c>
      <c r="J5201" s="1">
        <v>9</v>
      </c>
      <c r="K5201" s="1">
        <v>150.9024</v>
      </c>
      <c r="L5201" s="1">
        <v>3.1</v>
      </c>
    </row>
    <row r="5202" spans="1:12" x14ac:dyDescent="0.2">
      <c r="A5202" s="1" t="s">
        <v>124</v>
      </c>
      <c r="B5202" s="1" t="s">
        <v>523</v>
      </c>
      <c r="C5202" s="1" t="s">
        <v>71</v>
      </c>
      <c r="D5202" s="1">
        <v>2017</v>
      </c>
      <c r="E5202" s="1" t="s">
        <v>797</v>
      </c>
      <c r="F5202" s="1" t="s">
        <v>796</v>
      </c>
      <c r="G5202" s="1" t="s">
        <v>702</v>
      </c>
      <c r="H5202" s="1" t="s">
        <v>7</v>
      </c>
      <c r="I5202" s="1">
        <v>0</v>
      </c>
      <c r="J5202" s="1">
        <v>5.9850000000000003</v>
      </c>
      <c r="K5202" s="1">
        <v>125.26779999999999</v>
      </c>
      <c r="L5202" s="1">
        <v>3.1</v>
      </c>
    </row>
    <row r="5203" spans="1:12" x14ac:dyDescent="0.2">
      <c r="A5203" s="1" t="s">
        <v>124</v>
      </c>
      <c r="B5203" s="1" t="s">
        <v>464</v>
      </c>
      <c r="C5203" s="1" t="s">
        <v>216</v>
      </c>
      <c r="D5203" s="1">
        <v>2017</v>
      </c>
      <c r="E5203" s="1" t="s">
        <v>797</v>
      </c>
      <c r="F5203" s="1" t="s">
        <v>796</v>
      </c>
      <c r="G5203" s="1" t="s">
        <v>702</v>
      </c>
      <c r="H5203" s="1" t="s">
        <v>7</v>
      </c>
      <c r="I5203" s="1">
        <v>4.3777415E-2</v>
      </c>
      <c r="J5203" s="1">
        <v>9.3000000000000007</v>
      </c>
      <c r="K5203" s="1">
        <v>192.9846</v>
      </c>
      <c r="L5203" s="1">
        <v>3.1</v>
      </c>
    </row>
    <row r="5204" spans="1:12" x14ac:dyDescent="0.2">
      <c r="A5204" s="1" t="s">
        <v>124</v>
      </c>
      <c r="B5204" s="1" t="s">
        <v>458</v>
      </c>
      <c r="C5204" s="1" t="s">
        <v>4</v>
      </c>
      <c r="D5204" s="1">
        <v>2017</v>
      </c>
      <c r="E5204" s="1" t="s">
        <v>797</v>
      </c>
      <c r="F5204" s="1" t="s">
        <v>796</v>
      </c>
      <c r="G5204" s="1" t="s">
        <v>702</v>
      </c>
      <c r="H5204" s="1" t="s">
        <v>7</v>
      </c>
      <c r="I5204" s="1">
        <v>3.4467286E-2</v>
      </c>
      <c r="J5204" s="1">
        <v>5.51</v>
      </c>
      <c r="K5204" s="1">
        <v>96.772599999999997</v>
      </c>
      <c r="L5204" s="1">
        <v>3.1</v>
      </c>
    </row>
    <row r="5205" spans="1:12" x14ac:dyDescent="0.2">
      <c r="A5205" s="1" t="s">
        <v>124</v>
      </c>
      <c r="B5205" s="1" t="s">
        <v>622</v>
      </c>
      <c r="C5205" s="1" t="s">
        <v>171</v>
      </c>
      <c r="D5205" s="1">
        <v>2017</v>
      </c>
      <c r="E5205" s="1" t="s">
        <v>797</v>
      </c>
      <c r="F5205" s="1" t="s">
        <v>796</v>
      </c>
      <c r="G5205" s="1" t="s">
        <v>702</v>
      </c>
      <c r="H5205" s="1" t="s">
        <v>7</v>
      </c>
      <c r="I5205" s="1">
        <v>1.1285795E-2</v>
      </c>
      <c r="J5205" s="1">
        <v>10.5</v>
      </c>
      <c r="K5205" s="1">
        <v>235.82480000000001</v>
      </c>
      <c r="L5205" s="1">
        <v>3.1</v>
      </c>
    </row>
    <row r="5206" spans="1:12" x14ac:dyDescent="0.2">
      <c r="A5206" s="1" t="s">
        <v>6</v>
      </c>
      <c r="B5206" s="1" t="s">
        <v>704</v>
      </c>
      <c r="C5206" s="1" t="s">
        <v>122</v>
      </c>
      <c r="D5206" s="1">
        <v>2017</v>
      </c>
      <c r="E5206" s="1" t="s">
        <v>797</v>
      </c>
      <c r="F5206" s="1" t="s">
        <v>796</v>
      </c>
      <c r="G5206" s="1" t="s">
        <v>702</v>
      </c>
      <c r="H5206" s="1" t="s">
        <v>7</v>
      </c>
      <c r="I5206" s="1">
        <v>5.4618572999999997E-2</v>
      </c>
      <c r="J5206" s="1">
        <v>16.7</v>
      </c>
      <c r="K5206" s="1">
        <v>65.516800000000003</v>
      </c>
      <c r="L5206" s="1">
        <v>3.1</v>
      </c>
    </row>
    <row r="5207" spans="1:12" x14ac:dyDescent="0.2">
      <c r="A5207" s="1" t="s">
        <v>124</v>
      </c>
      <c r="B5207" s="1" t="s">
        <v>910</v>
      </c>
      <c r="C5207" s="1" t="s">
        <v>25</v>
      </c>
      <c r="D5207" s="1">
        <v>2011</v>
      </c>
      <c r="E5207" s="1" t="s">
        <v>703</v>
      </c>
      <c r="F5207" s="1" t="s">
        <v>2</v>
      </c>
      <c r="G5207" s="1" t="s">
        <v>1</v>
      </c>
      <c r="H5207" s="1" t="s">
        <v>701</v>
      </c>
      <c r="I5207" s="1">
        <v>0.21153938899999999</v>
      </c>
      <c r="J5207" s="1">
        <v>10.195</v>
      </c>
      <c r="K5207" s="1">
        <v>110.98860000000001</v>
      </c>
      <c r="L5207" s="1">
        <v>3.1</v>
      </c>
    </row>
    <row r="5208" spans="1:12" x14ac:dyDescent="0.2">
      <c r="A5208" s="1" t="s">
        <v>6</v>
      </c>
      <c r="B5208" s="1" t="s">
        <v>1345</v>
      </c>
      <c r="C5208" s="1" t="s">
        <v>25</v>
      </c>
      <c r="D5208" s="1">
        <v>2011</v>
      </c>
      <c r="E5208" s="1" t="s">
        <v>703</v>
      </c>
      <c r="F5208" s="1" t="s">
        <v>2</v>
      </c>
      <c r="G5208" s="1" t="s">
        <v>528</v>
      </c>
      <c r="H5208" s="1" t="s">
        <v>701</v>
      </c>
      <c r="I5208" s="1">
        <v>1.3711274000000001E-2</v>
      </c>
      <c r="J5208" s="1">
        <v>16.75</v>
      </c>
      <c r="K5208" s="1">
        <v>100.26739999999999</v>
      </c>
      <c r="L5208" s="1">
        <v>3.1</v>
      </c>
    </row>
    <row r="5209" spans="1:12" x14ac:dyDescent="0.2">
      <c r="A5209" s="1" t="s">
        <v>124</v>
      </c>
      <c r="B5209" s="1" t="s">
        <v>428</v>
      </c>
      <c r="C5209" s="1" t="s">
        <v>171</v>
      </c>
      <c r="D5209" s="1">
        <v>2014</v>
      </c>
      <c r="E5209" s="1" t="s">
        <v>529</v>
      </c>
      <c r="F5209" s="1" t="s">
        <v>2</v>
      </c>
      <c r="G5209" s="1" t="s">
        <v>528</v>
      </c>
      <c r="H5209" s="1" t="s">
        <v>7</v>
      </c>
      <c r="I5209" s="1">
        <v>2.5947095E-2</v>
      </c>
      <c r="J5209" s="1">
        <v>19.850000000000001</v>
      </c>
      <c r="K5209" s="1">
        <v>46.937600000000003</v>
      </c>
      <c r="L5209" s="1">
        <v>3.1</v>
      </c>
    </row>
    <row r="5210" spans="1:12" x14ac:dyDescent="0.2">
      <c r="A5210" s="1" t="s">
        <v>124</v>
      </c>
      <c r="B5210" s="1" t="s">
        <v>210</v>
      </c>
      <c r="C5210" s="1" t="s">
        <v>4</v>
      </c>
      <c r="D5210" s="1">
        <v>2022</v>
      </c>
      <c r="E5210" s="1" t="s">
        <v>3</v>
      </c>
      <c r="F5210" s="1" t="s">
        <v>2</v>
      </c>
      <c r="G5210" s="1" t="s">
        <v>1</v>
      </c>
      <c r="H5210" s="1" t="s">
        <v>0</v>
      </c>
      <c r="I5210" s="1">
        <v>3.3024327999999999E-2</v>
      </c>
      <c r="J5210" s="1">
        <v>14.75</v>
      </c>
      <c r="K5210" s="1">
        <v>236.69059999999999</v>
      </c>
      <c r="L5210" s="1">
        <v>3.1</v>
      </c>
    </row>
    <row r="5211" spans="1:12" x14ac:dyDescent="0.2">
      <c r="A5211" s="1" t="s">
        <v>124</v>
      </c>
      <c r="B5211" s="1" t="s">
        <v>1469</v>
      </c>
      <c r="C5211" s="1" t="s">
        <v>4</v>
      </c>
      <c r="D5211" s="1">
        <v>2022</v>
      </c>
      <c r="E5211" s="1" t="s">
        <v>3</v>
      </c>
      <c r="F5211" s="1" t="s">
        <v>2</v>
      </c>
      <c r="G5211" s="1" t="s">
        <v>1</v>
      </c>
      <c r="H5211" s="1" t="s">
        <v>0</v>
      </c>
      <c r="I5211" s="1">
        <v>1.9559745999999999E-2</v>
      </c>
      <c r="J5211" s="1">
        <v>14.8</v>
      </c>
      <c r="K5211" s="1">
        <v>193.77940000000001</v>
      </c>
      <c r="L5211" s="1">
        <v>3.1</v>
      </c>
    </row>
    <row r="5212" spans="1:12" x14ac:dyDescent="0.2">
      <c r="A5212" s="1" t="s">
        <v>124</v>
      </c>
      <c r="B5212" s="1" t="s">
        <v>1468</v>
      </c>
      <c r="C5212" s="1" t="s">
        <v>171</v>
      </c>
      <c r="D5212" s="1">
        <v>2022</v>
      </c>
      <c r="E5212" s="1" t="s">
        <v>3</v>
      </c>
      <c r="F5212" s="1" t="s">
        <v>2</v>
      </c>
      <c r="G5212" s="1" t="s">
        <v>1</v>
      </c>
      <c r="H5212" s="1" t="s">
        <v>0</v>
      </c>
      <c r="I5212" s="1">
        <v>1.4332439000000001E-2</v>
      </c>
      <c r="J5212" s="1">
        <v>19.5</v>
      </c>
      <c r="K5212" s="1">
        <v>57.1614</v>
      </c>
      <c r="L5212" s="1">
        <v>3.1</v>
      </c>
    </row>
    <row r="5213" spans="1:12" x14ac:dyDescent="0.2">
      <c r="A5213" s="1" t="s">
        <v>124</v>
      </c>
      <c r="B5213" s="1" t="s">
        <v>1156</v>
      </c>
      <c r="C5213" s="1" t="s">
        <v>14</v>
      </c>
      <c r="D5213" s="1">
        <v>2022</v>
      </c>
      <c r="E5213" s="1" t="s">
        <v>3</v>
      </c>
      <c r="F5213" s="1" t="s">
        <v>2</v>
      </c>
      <c r="G5213" s="1" t="s">
        <v>1</v>
      </c>
      <c r="H5213" s="1" t="s">
        <v>0</v>
      </c>
      <c r="I5213" s="1">
        <v>0.10423592</v>
      </c>
      <c r="J5213" s="1">
        <v>7.51</v>
      </c>
      <c r="K5213" s="1">
        <v>111.7544</v>
      </c>
      <c r="L5213" s="1">
        <v>3.1</v>
      </c>
    </row>
    <row r="5214" spans="1:12" x14ac:dyDescent="0.2">
      <c r="A5214" s="1" t="s">
        <v>124</v>
      </c>
      <c r="B5214" s="1" t="s">
        <v>1467</v>
      </c>
      <c r="C5214" s="1" t="s">
        <v>14</v>
      </c>
      <c r="D5214" s="1">
        <v>2022</v>
      </c>
      <c r="E5214" s="1" t="s">
        <v>3</v>
      </c>
      <c r="F5214" s="1" t="s">
        <v>2</v>
      </c>
      <c r="G5214" s="1" t="s">
        <v>1</v>
      </c>
      <c r="H5214" s="1" t="s">
        <v>0</v>
      </c>
      <c r="I5214" s="1">
        <v>5.1677051000000002E-2</v>
      </c>
      <c r="J5214" s="1">
        <v>9.6</v>
      </c>
      <c r="K5214" s="1">
        <v>258.06200000000001</v>
      </c>
      <c r="L5214" s="1">
        <v>3.1</v>
      </c>
    </row>
    <row r="5215" spans="1:12" x14ac:dyDescent="0.2">
      <c r="A5215" s="1" t="s">
        <v>124</v>
      </c>
      <c r="B5215" s="1" t="s">
        <v>1153</v>
      </c>
      <c r="C5215" s="1" t="s">
        <v>19</v>
      </c>
      <c r="D5215" s="1">
        <v>2022</v>
      </c>
      <c r="E5215" s="1" t="s">
        <v>3</v>
      </c>
      <c r="F5215" s="1" t="s">
        <v>2</v>
      </c>
      <c r="G5215" s="1" t="s">
        <v>1</v>
      </c>
      <c r="H5215" s="1" t="s">
        <v>0</v>
      </c>
      <c r="I5215" s="1">
        <v>2.7169589000000001E-2</v>
      </c>
      <c r="J5215" s="1">
        <v>8.52</v>
      </c>
      <c r="K5215" s="1">
        <v>151.06819999999999</v>
      </c>
      <c r="L5215" s="1">
        <v>3.1</v>
      </c>
    </row>
    <row r="5216" spans="1:12" x14ac:dyDescent="0.2">
      <c r="A5216" s="1" t="s">
        <v>6</v>
      </c>
      <c r="B5216" s="1" t="s">
        <v>1351</v>
      </c>
      <c r="C5216" s="1" t="s">
        <v>108</v>
      </c>
      <c r="D5216" s="1">
        <v>2022</v>
      </c>
      <c r="E5216" s="1" t="s">
        <v>3</v>
      </c>
      <c r="F5216" s="1" t="s">
        <v>2</v>
      </c>
      <c r="G5216" s="1" t="s">
        <v>1</v>
      </c>
      <c r="H5216" s="1" t="s">
        <v>0</v>
      </c>
      <c r="I5216" s="1">
        <v>0.131458247</v>
      </c>
      <c r="J5216" s="1">
        <v>6.92</v>
      </c>
      <c r="K5216" s="1">
        <v>90.580399999999997</v>
      </c>
      <c r="L5216" s="1">
        <v>3.1</v>
      </c>
    </row>
    <row r="5217" spans="1:12" x14ac:dyDescent="0.2">
      <c r="A5217" s="1" t="s">
        <v>6</v>
      </c>
      <c r="B5217" s="1" t="s">
        <v>1466</v>
      </c>
      <c r="C5217" s="1" t="s">
        <v>71</v>
      </c>
      <c r="D5217" s="1">
        <v>2022</v>
      </c>
      <c r="E5217" s="1" t="s">
        <v>3</v>
      </c>
      <c r="F5217" s="1" t="s">
        <v>2</v>
      </c>
      <c r="G5217" s="1" t="s">
        <v>1</v>
      </c>
      <c r="H5217" s="1" t="s">
        <v>0</v>
      </c>
      <c r="I5217" s="1">
        <v>2.4304263999999999E-2</v>
      </c>
      <c r="J5217" s="1">
        <v>8.39</v>
      </c>
      <c r="K5217" s="1">
        <v>114.0176</v>
      </c>
      <c r="L5217" s="1">
        <v>3.1</v>
      </c>
    </row>
    <row r="5218" spans="1:12" x14ac:dyDescent="0.2">
      <c r="A5218" s="1" t="s">
        <v>124</v>
      </c>
      <c r="B5218" s="1" t="s">
        <v>795</v>
      </c>
      <c r="C5218" s="1" t="s">
        <v>17</v>
      </c>
      <c r="D5218" s="1">
        <v>2018</v>
      </c>
      <c r="E5218" s="1" t="s">
        <v>13</v>
      </c>
      <c r="F5218" s="1" t="s">
        <v>2</v>
      </c>
      <c r="G5218" s="1" t="s">
        <v>1</v>
      </c>
      <c r="H5218" s="1" t="s">
        <v>12</v>
      </c>
      <c r="I5218" s="1">
        <v>8.6752988000000003E-2</v>
      </c>
      <c r="K5218" s="1">
        <v>98.141000000000005</v>
      </c>
      <c r="L5218" s="1">
        <v>3.1</v>
      </c>
    </row>
    <row r="5219" spans="1:12" x14ac:dyDescent="0.2">
      <c r="A5219" s="1" t="s">
        <v>124</v>
      </c>
      <c r="B5219" s="1" t="s">
        <v>1394</v>
      </c>
      <c r="C5219" s="1" t="s">
        <v>14</v>
      </c>
      <c r="D5219" s="1">
        <v>2018</v>
      </c>
      <c r="E5219" s="1" t="s">
        <v>13</v>
      </c>
      <c r="F5219" s="1" t="s">
        <v>2</v>
      </c>
      <c r="G5219" s="1" t="s">
        <v>1</v>
      </c>
      <c r="H5219" s="1" t="s">
        <v>12</v>
      </c>
      <c r="I5219" s="1">
        <v>3.9300964000000001E-2</v>
      </c>
      <c r="K5219" s="1">
        <v>99.504199999999997</v>
      </c>
      <c r="L5219" s="1">
        <v>3.1</v>
      </c>
    </row>
    <row r="5220" spans="1:12" x14ac:dyDescent="0.2">
      <c r="A5220" s="1" t="s">
        <v>6</v>
      </c>
      <c r="B5220" s="1" t="s">
        <v>977</v>
      </c>
      <c r="C5220" s="1" t="s">
        <v>25</v>
      </c>
      <c r="D5220" s="1">
        <v>2018</v>
      </c>
      <c r="E5220" s="1" t="s">
        <v>13</v>
      </c>
      <c r="F5220" s="1" t="s">
        <v>2</v>
      </c>
      <c r="G5220" s="1" t="s">
        <v>1</v>
      </c>
      <c r="H5220" s="1" t="s">
        <v>12</v>
      </c>
      <c r="I5220" s="1">
        <v>2.748331E-2</v>
      </c>
      <c r="K5220" s="1">
        <v>169.37899999999999</v>
      </c>
      <c r="L5220" s="1">
        <v>3.1</v>
      </c>
    </row>
    <row r="5221" spans="1:12" x14ac:dyDescent="0.2">
      <c r="A5221" s="1" t="s">
        <v>6</v>
      </c>
      <c r="B5221" s="1" t="s">
        <v>1425</v>
      </c>
      <c r="C5221" s="1" t="s">
        <v>10</v>
      </c>
      <c r="D5221" s="1">
        <v>2018</v>
      </c>
      <c r="E5221" s="1" t="s">
        <v>13</v>
      </c>
      <c r="F5221" s="1" t="s">
        <v>2</v>
      </c>
      <c r="G5221" s="1" t="s">
        <v>1</v>
      </c>
      <c r="H5221" s="1" t="s">
        <v>12</v>
      </c>
      <c r="I5221" s="1">
        <v>2.9510313E-2</v>
      </c>
      <c r="K5221" s="1">
        <v>141.9838</v>
      </c>
      <c r="L5221" s="1">
        <v>3.1</v>
      </c>
    </row>
    <row r="5222" spans="1:12" x14ac:dyDescent="0.2">
      <c r="A5222" s="1" t="s">
        <v>6</v>
      </c>
      <c r="B5222" s="1" t="s">
        <v>965</v>
      </c>
      <c r="C5222" s="1" t="s">
        <v>47</v>
      </c>
      <c r="D5222" s="1">
        <v>2018</v>
      </c>
      <c r="E5222" s="1" t="s">
        <v>13</v>
      </c>
      <c r="F5222" s="1" t="s">
        <v>2</v>
      </c>
      <c r="G5222" s="1" t="s">
        <v>1</v>
      </c>
      <c r="H5222" s="1" t="s">
        <v>12</v>
      </c>
      <c r="I5222" s="1">
        <v>3.3276066E-2</v>
      </c>
      <c r="K5222" s="1">
        <v>153.8314</v>
      </c>
      <c r="L5222" s="1">
        <v>3.1</v>
      </c>
    </row>
    <row r="5223" spans="1:12" x14ac:dyDescent="0.2">
      <c r="A5223" s="1" t="s">
        <v>6</v>
      </c>
      <c r="B5223" s="1" t="s">
        <v>1429</v>
      </c>
      <c r="C5223" s="1" t="s">
        <v>14</v>
      </c>
      <c r="D5223" s="1">
        <v>2018</v>
      </c>
      <c r="E5223" s="1" t="s">
        <v>13</v>
      </c>
      <c r="F5223" s="1" t="s">
        <v>2</v>
      </c>
      <c r="G5223" s="1" t="s">
        <v>1</v>
      </c>
      <c r="H5223" s="1" t="s">
        <v>12</v>
      </c>
      <c r="I5223" s="1">
        <v>3.0143704E-2</v>
      </c>
      <c r="K5223" s="1">
        <v>222.01140000000001</v>
      </c>
      <c r="L5223" s="1">
        <v>3.1</v>
      </c>
    </row>
    <row r="5224" spans="1:12" x14ac:dyDescent="0.2">
      <c r="A5224" s="1" t="s">
        <v>6</v>
      </c>
      <c r="B5224" s="1" t="s">
        <v>90</v>
      </c>
      <c r="C5224" s="1" t="s">
        <v>17</v>
      </c>
      <c r="D5224" s="1">
        <v>2018</v>
      </c>
      <c r="E5224" s="1" t="s">
        <v>1195</v>
      </c>
      <c r="F5224" s="1" t="s">
        <v>8</v>
      </c>
      <c r="G5224" s="1" t="s">
        <v>702</v>
      </c>
      <c r="H5224" s="1" t="s">
        <v>701</v>
      </c>
      <c r="I5224" s="1">
        <v>0.25539489599999998</v>
      </c>
      <c r="K5224" s="1">
        <v>196.8794</v>
      </c>
      <c r="L5224" s="1">
        <v>3</v>
      </c>
    </row>
    <row r="5225" spans="1:12" x14ac:dyDescent="0.2">
      <c r="A5225" s="1" t="s">
        <v>6</v>
      </c>
      <c r="B5225" s="1" t="s">
        <v>1466</v>
      </c>
      <c r="C5225" s="1" t="s">
        <v>71</v>
      </c>
      <c r="D5225" s="1">
        <v>2016</v>
      </c>
      <c r="E5225" s="1" t="s">
        <v>1114</v>
      </c>
      <c r="F5225" s="1" t="s">
        <v>8</v>
      </c>
      <c r="G5225" s="1" t="s">
        <v>702</v>
      </c>
      <c r="H5225" s="1" t="s">
        <v>7</v>
      </c>
      <c r="I5225" s="1">
        <v>2.4205661E-2</v>
      </c>
      <c r="J5225" s="1">
        <v>8.39</v>
      </c>
      <c r="K5225" s="1">
        <v>114.0176</v>
      </c>
      <c r="L5225" s="1">
        <v>3</v>
      </c>
    </row>
    <row r="5226" spans="1:12" x14ac:dyDescent="0.2">
      <c r="A5226" s="1" t="s">
        <v>6</v>
      </c>
      <c r="B5226" s="1" t="s">
        <v>1465</v>
      </c>
      <c r="C5226" s="1" t="s">
        <v>25</v>
      </c>
      <c r="D5226" s="1">
        <v>2017</v>
      </c>
      <c r="E5226" s="1" t="s">
        <v>797</v>
      </c>
      <c r="F5226" s="1" t="s">
        <v>796</v>
      </c>
      <c r="G5226" s="1" t="s">
        <v>702</v>
      </c>
      <c r="H5226" s="1" t="s">
        <v>7</v>
      </c>
      <c r="I5226" s="1">
        <v>4.0197931999999999E-2</v>
      </c>
      <c r="J5226" s="1">
        <v>8.6</v>
      </c>
      <c r="K5226" s="1">
        <v>190.15299999999999</v>
      </c>
      <c r="L5226" s="1">
        <v>3</v>
      </c>
    </row>
    <row r="5227" spans="1:12" x14ac:dyDescent="0.2">
      <c r="A5227" s="1" t="s">
        <v>124</v>
      </c>
      <c r="B5227" s="1" t="s">
        <v>230</v>
      </c>
      <c r="C5227" s="1" t="s">
        <v>10</v>
      </c>
      <c r="D5227" s="1">
        <v>2020</v>
      </c>
      <c r="E5227" s="1" t="s">
        <v>919</v>
      </c>
      <c r="F5227" s="1" t="s">
        <v>796</v>
      </c>
      <c r="G5227" s="1" t="s">
        <v>702</v>
      </c>
      <c r="H5227" s="1" t="s">
        <v>7</v>
      </c>
      <c r="I5227" s="1">
        <v>0.122918852</v>
      </c>
      <c r="J5227" s="1">
        <v>16.600000000000001</v>
      </c>
      <c r="K5227" s="1">
        <v>173.07380000000001</v>
      </c>
      <c r="L5227" s="1">
        <v>3</v>
      </c>
    </row>
    <row r="5228" spans="1:12" x14ac:dyDescent="0.2">
      <c r="A5228" s="1" t="s">
        <v>124</v>
      </c>
      <c r="B5228" s="1" t="s">
        <v>1451</v>
      </c>
      <c r="C5228" s="1" t="s">
        <v>17</v>
      </c>
      <c r="D5228" s="1">
        <v>2018</v>
      </c>
      <c r="E5228" s="1" t="s">
        <v>1195</v>
      </c>
      <c r="F5228" s="1" t="s">
        <v>8</v>
      </c>
      <c r="G5228" s="1" t="s">
        <v>702</v>
      </c>
      <c r="H5228" s="1" t="s">
        <v>701</v>
      </c>
      <c r="I5228" s="1">
        <v>4.9754975E-2</v>
      </c>
      <c r="K5228" s="1">
        <v>152.13399999999999</v>
      </c>
      <c r="L5228" s="1">
        <v>3</v>
      </c>
    </row>
    <row r="5229" spans="1:12" x14ac:dyDescent="0.2">
      <c r="A5229" s="1" t="s">
        <v>6</v>
      </c>
      <c r="B5229" s="1" t="s">
        <v>1464</v>
      </c>
      <c r="C5229" s="1" t="s">
        <v>10</v>
      </c>
      <c r="D5229" s="1">
        <v>2022</v>
      </c>
      <c r="E5229" s="1" t="s">
        <v>3</v>
      </c>
      <c r="F5229" s="1" t="s">
        <v>2</v>
      </c>
      <c r="G5229" s="1" t="s">
        <v>1</v>
      </c>
      <c r="H5229" s="1" t="s">
        <v>0</v>
      </c>
      <c r="I5229" s="1">
        <v>3.8288086999999998E-2</v>
      </c>
      <c r="J5229" s="1">
        <v>7.7850000000000001</v>
      </c>
      <c r="K5229" s="1">
        <v>103.1964</v>
      </c>
      <c r="L5229" s="1">
        <v>3</v>
      </c>
    </row>
    <row r="5230" spans="1:12" x14ac:dyDescent="0.2">
      <c r="A5230" s="1" t="s">
        <v>124</v>
      </c>
      <c r="B5230" s="1" t="s">
        <v>990</v>
      </c>
      <c r="C5230" s="1" t="s">
        <v>19</v>
      </c>
      <c r="D5230" s="1">
        <v>2015</v>
      </c>
      <c r="E5230" s="1" t="s">
        <v>922</v>
      </c>
      <c r="F5230" s="1" t="s">
        <v>796</v>
      </c>
      <c r="G5230" s="1" t="s">
        <v>702</v>
      </c>
      <c r="H5230" s="1" t="s">
        <v>7</v>
      </c>
      <c r="I5230" s="1">
        <v>0.15965759600000001</v>
      </c>
      <c r="J5230" s="1">
        <v>9.3949999999999996</v>
      </c>
      <c r="K5230" s="1">
        <v>224.97200000000001</v>
      </c>
      <c r="L5230" s="1">
        <v>3</v>
      </c>
    </row>
    <row r="5231" spans="1:12" x14ac:dyDescent="0.2">
      <c r="A5231" s="1" t="s">
        <v>124</v>
      </c>
      <c r="B5231" s="1" t="s">
        <v>1036</v>
      </c>
      <c r="C5231" s="1" t="s">
        <v>71</v>
      </c>
      <c r="D5231" s="1">
        <v>2015</v>
      </c>
      <c r="E5231" s="1" t="s">
        <v>922</v>
      </c>
      <c r="F5231" s="1" t="s">
        <v>796</v>
      </c>
      <c r="G5231" s="1" t="s">
        <v>702</v>
      </c>
      <c r="H5231" s="1" t="s">
        <v>7</v>
      </c>
      <c r="I5231" s="1">
        <v>3.6746478999999999E-2</v>
      </c>
      <c r="J5231" s="1">
        <v>13.15</v>
      </c>
      <c r="K5231" s="1">
        <v>181.29759999999999</v>
      </c>
      <c r="L5231" s="1">
        <v>3</v>
      </c>
    </row>
    <row r="5232" spans="1:12" x14ac:dyDescent="0.2">
      <c r="A5232" s="1" t="s">
        <v>124</v>
      </c>
      <c r="B5232" s="1" t="s">
        <v>1044</v>
      </c>
      <c r="C5232" s="1" t="s">
        <v>17</v>
      </c>
      <c r="D5232" s="1">
        <v>2018</v>
      </c>
      <c r="E5232" s="1" t="s">
        <v>1195</v>
      </c>
      <c r="F5232" s="1" t="s">
        <v>8</v>
      </c>
      <c r="G5232" s="1" t="s">
        <v>702</v>
      </c>
      <c r="H5232" s="1" t="s">
        <v>701</v>
      </c>
      <c r="I5232" s="1">
        <v>0.13121031999999999</v>
      </c>
      <c r="K5232" s="1">
        <v>74.035399999999996</v>
      </c>
      <c r="L5232" s="1">
        <v>3</v>
      </c>
    </row>
    <row r="5233" spans="1:12" x14ac:dyDescent="0.2">
      <c r="A5233" s="1" t="s">
        <v>124</v>
      </c>
      <c r="B5233" s="1" t="s">
        <v>485</v>
      </c>
      <c r="C5233" s="1" t="s">
        <v>71</v>
      </c>
      <c r="D5233" s="1">
        <v>2015</v>
      </c>
      <c r="E5233" s="1" t="s">
        <v>922</v>
      </c>
      <c r="F5233" s="1" t="s">
        <v>796</v>
      </c>
      <c r="G5233" s="1" t="s">
        <v>1</v>
      </c>
      <c r="H5233" s="1" t="s">
        <v>7</v>
      </c>
      <c r="I5233" s="1">
        <v>6.3900189999999996E-2</v>
      </c>
      <c r="J5233" s="1">
        <v>7.56</v>
      </c>
      <c r="K5233" s="1">
        <v>157.26300000000001</v>
      </c>
      <c r="L5233" s="1">
        <v>3</v>
      </c>
    </row>
    <row r="5234" spans="1:12" x14ac:dyDescent="0.2">
      <c r="A5234" s="1" t="s">
        <v>124</v>
      </c>
      <c r="B5234" s="1" t="s">
        <v>996</v>
      </c>
      <c r="C5234" s="1" t="s">
        <v>14</v>
      </c>
      <c r="D5234" s="1">
        <v>2018</v>
      </c>
      <c r="E5234" s="1" t="s">
        <v>13</v>
      </c>
      <c r="F5234" s="1" t="s">
        <v>2</v>
      </c>
      <c r="G5234" s="1" t="s">
        <v>1</v>
      </c>
      <c r="H5234" s="1" t="s">
        <v>12</v>
      </c>
      <c r="I5234" s="1">
        <v>4.5050673999999999E-2</v>
      </c>
      <c r="K5234" s="1">
        <v>84.924999999999997</v>
      </c>
      <c r="L5234" s="1">
        <v>3</v>
      </c>
    </row>
    <row r="5235" spans="1:12" x14ac:dyDescent="0.2">
      <c r="A5235" s="1" t="s">
        <v>124</v>
      </c>
      <c r="B5235" s="1" t="s">
        <v>1160</v>
      </c>
      <c r="C5235" s="1" t="s">
        <v>171</v>
      </c>
      <c r="D5235" s="1">
        <v>2020</v>
      </c>
      <c r="E5235" s="1" t="s">
        <v>919</v>
      </c>
      <c r="F5235" s="1" t="s">
        <v>796</v>
      </c>
      <c r="G5235" s="1" t="s">
        <v>1</v>
      </c>
      <c r="H5235" s="1" t="s">
        <v>7</v>
      </c>
      <c r="I5235" s="1">
        <v>3.4501404999999999E-2</v>
      </c>
      <c r="J5235" s="1">
        <v>18.75</v>
      </c>
      <c r="K5235" s="1">
        <v>211.7218</v>
      </c>
      <c r="L5235" s="1">
        <v>3</v>
      </c>
    </row>
    <row r="5236" spans="1:12" x14ac:dyDescent="0.2">
      <c r="A5236" s="1" t="s">
        <v>6</v>
      </c>
      <c r="B5236" s="1" t="s">
        <v>978</v>
      </c>
      <c r="C5236" s="1" t="s">
        <v>25</v>
      </c>
      <c r="D5236" s="1">
        <v>2014</v>
      </c>
      <c r="E5236" s="1" t="s">
        <v>529</v>
      </c>
      <c r="F5236" s="1" t="s">
        <v>2</v>
      </c>
      <c r="G5236" s="1" t="s">
        <v>528</v>
      </c>
      <c r="H5236" s="1" t="s">
        <v>7</v>
      </c>
      <c r="I5236" s="1">
        <v>5.2685259999999998E-2</v>
      </c>
      <c r="J5236" s="1">
        <v>8.9749999999999996</v>
      </c>
      <c r="K5236" s="1">
        <v>83.322400000000002</v>
      </c>
      <c r="L5236" s="1">
        <v>3</v>
      </c>
    </row>
    <row r="5237" spans="1:12" x14ac:dyDescent="0.2">
      <c r="A5237" s="1" t="s">
        <v>124</v>
      </c>
      <c r="B5237" s="1" t="s">
        <v>756</v>
      </c>
      <c r="C5237" s="1" t="s">
        <v>47</v>
      </c>
      <c r="D5237" s="1">
        <v>2012</v>
      </c>
      <c r="E5237" s="1" t="s">
        <v>9</v>
      </c>
      <c r="F5237" s="1" t="s">
        <v>8</v>
      </c>
      <c r="G5237" s="1" t="s">
        <v>1</v>
      </c>
      <c r="H5237" s="1" t="s">
        <v>7</v>
      </c>
      <c r="I5237" s="1">
        <v>9.8566831999999993E-2</v>
      </c>
      <c r="J5237" s="1">
        <v>10.8</v>
      </c>
      <c r="K5237" s="1">
        <v>98.304199999999994</v>
      </c>
      <c r="L5237" s="1">
        <v>3</v>
      </c>
    </row>
    <row r="5238" spans="1:12" x14ac:dyDescent="0.2">
      <c r="A5238" s="1" t="s">
        <v>124</v>
      </c>
      <c r="B5238" s="1" t="s">
        <v>1407</v>
      </c>
      <c r="C5238" s="1" t="s">
        <v>165</v>
      </c>
      <c r="D5238" s="1">
        <v>2014</v>
      </c>
      <c r="E5238" s="1" t="s">
        <v>529</v>
      </c>
      <c r="F5238" s="1" t="s">
        <v>2</v>
      </c>
      <c r="G5238" s="1" t="s">
        <v>528</v>
      </c>
      <c r="H5238" s="1" t="s">
        <v>7</v>
      </c>
      <c r="I5238" s="1">
        <v>1.5663185E-2</v>
      </c>
      <c r="J5238" s="1">
        <v>15.35</v>
      </c>
      <c r="K5238" s="1">
        <v>143.947</v>
      </c>
      <c r="L5238" s="1">
        <v>3</v>
      </c>
    </row>
    <row r="5239" spans="1:12" x14ac:dyDescent="0.2">
      <c r="A5239" s="1" t="s">
        <v>6</v>
      </c>
      <c r="B5239" s="1" t="s">
        <v>805</v>
      </c>
      <c r="C5239" s="1" t="s">
        <v>14</v>
      </c>
      <c r="D5239" s="1">
        <v>2015</v>
      </c>
      <c r="E5239" s="1" t="s">
        <v>922</v>
      </c>
      <c r="F5239" s="1" t="s">
        <v>796</v>
      </c>
      <c r="G5239" s="1" t="s">
        <v>1</v>
      </c>
      <c r="H5239" s="1" t="s">
        <v>7</v>
      </c>
      <c r="I5239" s="1">
        <v>0</v>
      </c>
      <c r="J5239" s="1">
        <v>13.65</v>
      </c>
      <c r="K5239" s="1">
        <v>55.858800000000002</v>
      </c>
      <c r="L5239" s="1">
        <v>3</v>
      </c>
    </row>
    <row r="5240" spans="1:12" x14ac:dyDescent="0.2">
      <c r="A5240" s="1" t="s">
        <v>124</v>
      </c>
      <c r="B5240" s="1" t="s">
        <v>217</v>
      </c>
      <c r="C5240" s="1" t="s">
        <v>216</v>
      </c>
      <c r="D5240" s="1">
        <v>2017</v>
      </c>
      <c r="E5240" s="1" t="s">
        <v>797</v>
      </c>
      <c r="F5240" s="1" t="s">
        <v>796</v>
      </c>
      <c r="G5240" s="1" t="s">
        <v>702</v>
      </c>
      <c r="H5240" s="1" t="s">
        <v>7</v>
      </c>
      <c r="I5240" s="1">
        <v>7.1832909E-2</v>
      </c>
      <c r="J5240" s="1">
        <v>8.3650000000000002</v>
      </c>
      <c r="K5240" s="1">
        <v>36.150599999999997</v>
      </c>
      <c r="L5240" s="1">
        <v>3</v>
      </c>
    </row>
    <row r="5241" spans="1:12" x14ac:dyDescent="0.2">
      <c r="A5241" s="1" t="s">
        <v>295</v>
      </c>
      <c r="B5241" s="1" t="s">
        <v>1215</v>
      </c>
      <c r="C5241" s="1" t="s">
        <v>14</v>
      </c>
      <c r="D5241" s="1">
        <v>2018</v>
      </c>
      <c r="E5241" s="1" t="s">
        <v>13</v>
      </c>
      <c r="F5241" s="1" t="s">
        <v>2</v>
      </c>
      <c r="G5241" s="1" t="s">
        <v>1</v>
      </c>
      <c r="H5241" s="1" t="s">
        <v>12</v>
      </c>
      <c r="I5241" s="1">
        <v>7.6483450999999994E-2</v>
      </c>
      <c r="K5241" s="1">
        <v>163.12360000000001</v>
      </c>
      <c r="L5241" s="1">
        <v>3</v>
      </c>
    </row>
    <row r="5242" spans="1:12" x14ac:dyDescent="0.2">
      <c r="A5242" s="1" t="s">
        <v>124</v>
      </c>
      <c r="B5242" s="1" t="s">
        <v>994</v>
      </c>
      <c r="C5242" s="1" t="s">
        <v>14</v>
      </c>
      <c r="D5242" s="1">
        <v>2022</v>
      </c>
      <c r="E5242" s="1" t="s">
        <v>3</v>
      </c>
      <c r="F5242" s="1" t="s">
        <v>2</v>
      </c>
      <c r="G5242" s="1" t="s">
        <v>1</v>
      </c>
      <c r="H5242" s="1" t="s">
        <v>0</v>
      </c>
      <c r="I5242" s="1">
        <v>2.6718209999999999E-2</v>
      </c>
      <c r="J5242" s="1">
        <v>15.25</v>
      </c>
      <c r="K5242" s="1">
        <v>85.219800000000006</v>
      </c>
      <c r="L5242" s="1">
        <v>3</v>
      </c>
    </row>
    <row r="5243" spans="1:12" x14ac:dyDescent="0.2">
      <c r="A5243" s="1" t="s">
        <v>124</v>
      </c>
      <c r="B5243" s="1" t="s">
        <v>1463</v>
      </c>
      <c r="C5243" s="1" t="s">
        <v>14</v>
      </c>
      <c r="D5243" s="1">
        <v>2018</v>
      </c>
      <c r="E5243" s="1" t="s">
        <v>13</v>
      </c>
      <c r="F5243" s="1" t="s">
        <v>2</v>
      </c>
      <c r="G5243" s="1" t="s">
        <v>1</v>
      </c>
      <c r="H5243" s="1" t="s">
        <v>12</v>
      </c>
      <c r="I5243" s="1">
        <v>0.154627247</v>
      </c>
      <c r="K5243" s="1">
        <v>177.637</v>
      </c>
      <c r="L5243" s="1">
        <v>3</v>
      </c>
    </row>
    <row r="5244" spans="1:12" x14ac:dyDescent="0.2">
      <c r="A5244" s="1" t="s">
        <v>124</v>
      </c>
      <c r="B5244" s="1" t="s">
        <v>275</v>
      </c>
      <c r="C5244" s="1" t="s">
        <v>25</v>
      </c>
      <c r="D5244" s="1">
        <v>2020</v>
      </c>
      <c r="E5244" s="1" t="s">
        <v>919</v>
      </c>
      <c r="F5244" s="1" t="s">
        <v>796</v>
      </c>
      <c r="G5244" s="1" t="s">
        <v>1</v>
      </c>
      <c r="H5244" s="1" t="s">
        <v>7</v>
      </c>
      <c r="I5244" s="1">
        <v>0.15226199900000001</v>
      </c>
      <c r="J5244" s="1">
        <v>7</v>
      </c>
      <c r="K5244" s="1">
        <v>105.72799999999999</v>
      </c>
      <c r="L5244" s="1">
        <v>3</v>
      </c>
    </row>
    <row r="5245" spans="1:12" x14ac:dyDescent="0.2">
      <c r="A5245" s="1" t="s">
        <v>124</v>
      </c>
      <c r="B5245" s="1" t="s">
        <v>910</v>
      </c>
      <c r="C5245" s="1" t="s">
        <v>25</v>
      </c>
      <c r="D5245" s="1">
        <v>2022</v>
      </c>
      <c r="E5245" s="1" t="s">
        <v>3</v>
      </c>
      <c r="F5245" s="1" t="s">
        <v>2</v>
      </c>
      <c r="G5245" s="1" t="s">
        <v>1</v>
      </c>
      <c r="H5245" s="1" t="s">
        <v>0</v>
      </c>
      <c r="I5245" s="1">
        <v>0.12689792499999999</v>
      </c>
      <c r="J5245" s="1">
        <v>10.195</v>
      </c>
      <c r="K5245" s="1">
        <v>110.68859999999999</v>
      </c>
      <c r="L5245" s="1">
        <v>3</v>
      </c>
    </row>
    <row r="5246" spans="1:12" x14ac:dyDescent="0.2">
      <c r="A5246" s="1" t="s">
        <v>124</v>
      </c>
      <c r="B5246" s="1" t="s">
        <v>279</v>
      </c>
      <c r="C5246" s="1" t="s">
        <v>25</v>
      </c>
      <c r="D5246" s="1">
        <v>2012</v>
      </c>
      <c r="E5246" s="1" t="s">
        <v>9</v>
      </c>
      <c r="F5246" s="1" t="s">
        <v>8</v>
      </c>
      <c r="G5246" s="1" t="s">
        <v>1</v>
      </c>
      <c r="H5246" s="1" t="s">
        <v>7</v>
      </c>
      <c r="I5246" s="1">
        <v>3.4940978999999997E-2</v>
      </c>
      <c r="J5246" s="1">
        <v>5.94</v>
      </c>
      <c r="K5246" s="1">
        <v>177.33439999999999</v>
      </c>
      <c r="L5246" s="1">
        <v>3</v>
      </c>
    </row>
    <row r="5247" spans="1:12" x14ac:dyDescent="0.2">
      <c r="A5247" s="1" t="s">
        <v>124</v>
      </c>
      <c r="B5247" s="1" t="s">
        <v>902</v>
      </c>
      <c r="C5247" s="1" t="s">
        <v>17</v>
      </c>
      <c r="D5247" s="1">
        <v>2012</v>
      </c>
      <c r="E5247" s="1" t="s">
        <v>9</v>
      </c>
      <c r="F5247" s="1" t="s">
        <v>8</v>
      </c>
      <c r="G5247" s="1" t="s">
        <v>1</v>
      </c>
      <c r="H5247" s="1" t="s">
        <v>7</v>
      </c>
      <c r="I5247" s="1">
        <v>0</v>
      </c>
      <c r="J5247" s="1">
        <v>13.8</v>
      </c>
      <c r="K5247" s="1">
        <v>263.78840000000002</v>
      </c>
      <c r="L5247" s="1">
        <v>3</v>
      </c>
    </row>
    <row r="5248" spans="1:12" x14ac:dyDescent="0.2">
      <c r="A5248" s="1" t="s">
        <v>124</v>
      </c>
      <c r="B5248" s="1" t="s">
        <v>1338</v>
      </c>
      <c r="C5248" s="1" t="s">
        <v>17</v>
      </c>
      <c r="D5248" s="1">
        <v>2012</v>
      </c>
      <c r="E5248" s="1" t="s">
        <v>9</v>
      </c>
      <c r="F5248" s="1" t="s">
        <v>8</v>
      </c>
      <c r="G5248" s="1" t="s">
        <v>1</v>
      </c>
      <c r="H5248" s="1" t="s">
        <v>7</v>
      </c>
      <c r="I5248" s="1">
        <v>6.528457E-2</v>
      </c>
      <c r="J5248" s="1">
        <v>16.100000000000001</v>
      </c>
      <c r="K5248" s="1">
        <v>145.07599999999999</v>
      </c>
      <c r="L5248" s="1">
        <v>3</v>
      </c>
    </row>
    <row r="5249" spans="1:12" x14ac:dyDescent="0.2">
      <c r="A5249" s="1" t="s">
        <v>124</v>
      </c>
      <c r="B5249" s="1" t="s">
        <v>1039</v>
      </c>
      <c r="C5249" s="1" t="s">
        <v>71</v>
      </c>
      <c r="D5249" s="1">
        <v>2012</v>
      </c>
      <c r="E5249" s="1" t="s">
        <v>9</v>
      </c>
      <c r="F5249" s="1" t="s">
        <v>8</v>
      </c>
      <c r="G5249" s="1" t="s">
        <v>1</v>
      </c>
      <c r="H5249" s="1" t="s">
        <v>7</v>
      </c>
      <c r="I5249" s="1">
        <v>4.5928229000000001E-2</v>
      </c>
      <c r="J5249" s="1">
        <v>10</v>
      </c>
      <c r="K5249" s="1">
        <v>138.11799999999999</v>
      </c>
      <c r="L5249" s="1">
        <v>3</v>
      </c>
    </row>
    <row r="5250" spans="1:12" x14ac:dyDescent="0.2">
      <c r="A5250" s="1" t="s">
        <v>124</v>
      </c>
      <c r="B5250" s="1" t="s">
        <v>243</v>
      </c>
      <c r="C5250" s="1" t="s">
        <v>71</v>
      </c>
      <c r="D5250" s="1">
        <v>2012</v>
      </c>
      <c r="E5250" s="1" t="s">
        <v>9</v>
      </c>
      <c r="F5250" s="1" t="s">
        <v>8</v>
      </c>
      <c r="G5250" s="1" t="s">
        <v>1</v>
      </c>
      <c r="H5250" s="1" t="s">
        <v>7</v>
      </c>
      <c r="I5250" s="1">
        <v>1.404119E-2</v>
      </c>
      <c r="J5250" s="1">
        <v>15.35</v>
      </c>
      <c r="K5250" s="1">
        <v>38.418999999999997</v>
      </c>
      <c r="L5250" s="1">
        <v>3</v>
      </c>
    </row>
    <row r="5251" spans="1:12" x14ac:dyDescent="0.2">
      <c r="A5251" s="1" t="s">
        <v>124</v>
      </c>
      <c r="B5251" s="1" t="s">
        <v>1031</v>
      </c>
      <c r="C5251" s="1" t="s">
        <v>10</v>
      </c>
      <c r="D5251" s="1">
        <v>2012</v>
      </c>
      <c r="E5251" s="1" t="s">
        <v>9</v>
      </c>
      <c r="F5251" s="1" t="s">
        <v>8</v>
      </c>
      <c r="G5251" s="1" t="s">
        <v>1</v>
      </c>
      <c r="H5251" s="1" t="s">
        <v>7</v>
      </c>
      <c r="I5251" s="1">
        <v>8.7805787999999996E-2</v>
      </c>
      <c r="J5251" s="1">
        <v>6.65</v>
      </c>
      <c r="K5251" s="1">
        <v>126.76779999999999</v>
      </c>
      <c r="L5251" s="1">
        <v>3</v>
      </c>
    </row>
    <row r="5252" spans="1:12" x14ac:dyDescent="0.2">
      <c r="A5252" s="1" t="s">
        <v>124</v>
      </c>
      <c r="B5252" s="1" t="s">
        <v>227</v>
      </c>
      <c r="C5252" s="1" t="s">
        <v>10</v>
      </c>
      <c r="D5252" s="1">
        <v>2012</v>
      </c>
      <c r="E5252" s="1" t="s">
        <v>9</v>
      </c>
      <c r="F5252" s="1" t="s">
        <v>8</v>
      </c>
      <c r="G5252" s="1" t="s">
        <v>1</v>
      </c>
      <c r="H5252" s="1" t="s">
        <v>7</v>
      </c>
      <c r="I5252" s="1">
        <v>8.1290366000000003E-2</v>
      </c>
      <c r="J5252" s="1">
        <v>7.02</v>
      </c>
      <c r="K5252" s="1">
        <v>147.3734</v>
      </c>
      <c r="L5252" s="1">
        <v>3</v>
      </c>
    </row>
    <row r="5253" spans="1:12" x14ac:dyDescent="0.2">
      <c r="A5253" s="1" t="s">
        <v>124</v>
      </c>
      <c r="B5253" s="1" t="s">
        <v>1073</v>
      </c>
      <c r="C5253" s="1" t="s">
        <v>4</v>
      </c>
      <c r="D5253" s="1">
        <v>2012</v>
      </c>
      <c r="E5253" s="1" t="s">
        <v>9</v>
      </c>
      <c r="F5253" s="1" t="s">
        <v>8</v>
      </c>
      <c r="G5253" s="1" t="s">
        <v>1</v>
      </c>
      <c r="H5253" s="1" t="s">
        <v>7</v>
      </c>
      <c r="I5253" s="1">
        <v>4.4978224999999997E-2</v>
      </c>
      <c r="J5253" s="1">
        <v>15</v>
      </c>
      <c r="K5253" s="1">
        <v>140.88380000000001</v>
      </c>
      <c r="L5253" s="1">
        <v>3</v>
      </c>
    </row>
    <row r="5254" spans="1:12" x14ac:dyDescent="0.2">
      <c r="A5254" s="1" t="s">
        <v>124</v>
      </c>
      <c r="B5254" s="1" t="s">
        <v>448</v>
      </c>
      <c r="C5254" s="1" t="s">
        <v>4</v>
      </c>
      <c r="D5254" s="1">
        <v>2012</v>
      </c>
      <c r="E5254" s="1" t="s">
        <v>9</v>
      </c>
      <c r="F5254" s="1" t="s">
        <v>8</v>
      </c>
      <c r="G5254" s="1" t="s">
        <v>1</v>
      </c>
      <c r="H5254" s="1" t="s">
        <v>7</v>
      </c>
      <c r="I5254" s="1">
        <v>1.7746826E-2</v>
      </c>
      <c r="J5254" s="1">
        <v>19</v>
      </c>
      <c r="K5254" s="1">
        <v>210.8244</v>
      </c>
      <c r="L5254" s="1">
        <v>3</v>
      </c>
    </row>
    <row r="5255" spans="1:12" x14ac:dyDescent="0.2">
      <c r="A5255" s="1" t="s">
        <v>124</v>
      </c>
      <c r="B5255" s="1" t="s">
        <v>168</v>
      </c>
      <c r="C5255" s="1" t="s">
        <v>47</v>
      </c>
      <c r="D5255" s="1">
        <v>2012</v>
      </c>
      <c r="E5255" s="1" t="s">
        <v>9</v>
      </c>
      <c r="F5255" s="1" t="s">
        <v>8</v>
      </c>
      <c r="G5255" s="1" t="s">
        <v>1</v>
      </c>
      <c r="H5255" s="1" t="s">
        <v>7</v>
      </c>
      <c r="I5255" s="1">
        <v>6.9532900999999994E-2</v>
      </c>
      <c r="J5255" s="1">
        <v>12.65</v>
      </c>
      <c r="K5255" s="1">
        <v>51.8324</v>
      </c>
      <c r="L5255" s="1">
        <v>3</v>
      </c>
    </row>
    <row r="5256" spans="1:12" x14ac:dyDescent="0.2">
      <c r="A5256" s="1" t="s">
        <v>124</v>
      </c>
      <c r="B5256" s="1" t="s">
        <v>859</v>
      </c>
      <c r="C5256" s="1" t="s">
        <v>14</v>
      </c>
      <c r="D5256" s="1">
        <v>2012</v>
      </c>
      <c r="E5256" s="1" t="s">
        <v>9</v>
      </c>
      <c r="F5256" s="1" t="s">
        <v>8</v>
      </c>
      <c r="G5256" s="1" t="s">
        <v>1</v>
      </c>
      <c r="H5256" s="1" t="s">
        <v>7</v>
      </c>
      <c r="I5256" s="1">
        <v>2.6830586E-2</v>
      </c>
      <c r="J5256" s="1">
        <v>7.31</v>
      </c>
      <c r="K5256" s="1">
        <v>108.057</v>
      </c>
      <c r="L5256" s="1">
        <v>3</v>
      </c>
    </row>
    <row r="5257" spans="1:12" x14ac:dyDescent="0.2">
      <c r="A5257" s="1" t="s">
        <v>6</v>
      </c>
      <c r="B5257" s="1" t="s">
        <v>583</v>
      </c>
      <c r="C5257" s="1" t="s">
        <v>28</v>
      </c>
      <c r="D5257" s="1">
        <v>2012</v>
      </c>
      <c r="E5257" s="1" t="s">
        <v>9</v>
      </c>
      <c r="F5257" s="1" t="s">
        <v>8</v>
      </c>
      <c r="G5257" s="1" t="s">
        <v>1</v>
      </c>
      <c r="H5257" s="1" t="s">
        <v>7</v>
      </c>
      <c r="I5257" s="1">
        <v>3.83808E-2</v>
      </c>
      <c r="J5257" s="1">
        <v>7.22</v>
      </c>
      <c r="K5257" s="1">
        <v>62.350999999999999</v>
      </c>
      <c r="L5257" s="1">
        <v>3</v>
      </c>
    </row>
    <row r="5258" spans="1:12" x14ac:dyDescent="0.2">
      <c r="A5258" s="1" t="s">
        <v>6</v>
      </c>
      <c r="B5258" s="1" t="s">
        <v>119</v>
      </c>
      <c r="C5258" s="1" t="s">
        <v>28</v>
      </c>
      <c r="D5258" s="1">
        <v>2012</v>
      </c>
      <c r="E5258" s="1" t="s">
        <v>9</v>
      </c>
      <c r="F5258" s="1" t="s">
        <v>8</v>
      </c>
      <c r="G5258" s="1" t="s">
        <v>1</v>
      </c>
      <c r="H5258" s="1" t="s">
        <v>7</v>
      </c>
      <c r="I5258" s="1">
        <v>0</v>
      </c>
      <c r="J5258" s="1">
        <v>19.7</v>
      </c>
      <c r="K5258" s="1">
        <v>194.411</v>
      </c>
      <c r="L5258" s="1">
        <v>3</v>
      </c>
    </row>
    <row r="5259" spans="1:12" x14ac:dyDescent="0.2">
      <c r="A5259" s="1" t="s">
        <v>6</v>
      </c>
      <c r="B5259" s="1" t="s">
        <v>1462</v>
      </c>
      <c r="C5259" s="1" t="s">
        <v>25</v>
      </c>
      <c r="D5259" s="1">
        <v>2012</v>
      </c>
      <c r="E5259" s="1" t="s">
        <v>9</v>
      </c>
      <c r="F5259" s="1" t="s">
        <v>8</v>
      </c>
      <c r="G5259" s="1" t="s">
        <v>1</v>
      </c>
      <c r="H5259" s="1" t="s">
        <v>7</v>
      </c>
      <c r="I5259" s="1">
        <v>0.17054823799999999</v>
      </c>
      <c r="J5259" s="1">
        <v>11.8</v>
      </c>
      <c r="K5259" s="1">
        <v>113.88339999999999</v>
      </c>
      <c r="L5259" s="1">
        <v>3</v>
      </c>
    </row>
    <row r="5260" spans="1:12" x14ac:dyDescent="0.2">
      <c r="A5260" s="1" t="s">
        <v>6</v>
      </c>
      <c r="B5260" s="1" t="s">
        <v>90</v>
      </c>
      <c r="C5260" s="1" t="s">
        <v>17</v>
      </c>
      <c r="D5260" s="1">
        <v>2012</v>
      </c>
      <c r="E5260" s="1" t="s">
        <v>9</v>
      </c>
      <c r="F5260" s="1" t="s">
        <v>8</v>
      </c>
      <c r="G5260" s="1" t="s">
        <v>1</v>
      </c>
      <c r="H5260" s="1" t="s">
        <v>7</v>
      </c>
      <c r="I5260" s="1">
        <v>0.14609413199999999</v>
      </c>
      <c r="J5260" s="1">
        <v>10.195</v>
      </c>
      <c r="K5260" s="1">
        <v>196.17939999999999</v>
      </c>
      <c r="L5260" s="1">
        <v>3</v>
      </c>
    </row>
    <row r="5261" spans="1:12" x14ac:dyDescent="0.2">
      <c r="A5261" s="1" t="s">
        <v>6</v>
      </c>
      <c r="B5261" s="1" t="s">
        <v>545</v>
      </c>
      <c r="C5261" s="1" t="s">
        <v>47</v>
      </c>
      <c r="D5261" s="1">
        <v>2012</v>
      </c>
      <c r="E5261" s="1" t="s">
        <v>9</v>
      </c>
      <c r="F5261" s="1" t="s">
        <v>8</v>
      </c>
      <c r="G5261" s="1" t="s">
        <v>1</v>
      </c>
      <c r="H5261" s="1" t="s">
        <v>7</v>
      </c>
      <c r="I5261" s="1">
        <v>7.8181964000000007E-2</v>
      </c>
      <c r="J5261" s="1">
        <v>9.1950000000000003</v>
      </c>
      <c r="K5261" s="1">
        <v>106.75960000000001</v>
      </c>
      <c r="L5261" s="1">
        <v>3</v>
      </c>
    </row>
    <row r="5262" spans="1:12" x14ac:dyDescent="0.2">
      <c r="A5262" s="1" t="s">
        <v>6</v>
      </c>
      <c r="B5262" s="1" t="s">
        <v>1122</v>
      </c>
      <c r="C5262" s="1" t="s">
        <v>47</v>
      </c>
      <c r="D5262" s="1">
        <v>2012</v>
      </c>
      <c r="E5262" s="1" t="s">
        <v>9</v>
      </c>
      <c r="F5262" s="1" t="s">
        <v>8</v>
      </c>
      <c r="G5262" s="1" t="s">
        <v>1</v>
      </c>
      <c r="H5262" s="1" t="s">
        <v>7</v>
      </c>
      <c r="I5262" s="1">
        <v>4.2747880000000002E-2</v>
      </c>
      <c r="J5262" s="1">
        <v>12.15</v>
      </c>
      <c r="K5262" s="1">
        <v>183.69499999999999</v>
      </c>
      <c r="L5262" s="1">
        <v>3</v>
      </c>
    </row>
    <row r="5263" spans="1:12" x14ac:dyDescent="0.2">
      <c r="A5263" s="1" t="s">
        <v>6</v>
      </c>
      <c r="B5263" s="1" t="s">
        <v>1198</v>
      </c>
      <c r="C5263" s="1" t="s">
        <v>14</v>
      </c>
      <c r="D5263" s="1">
        <v>2012</v>
      </c>
      <c r="E5263" s="1" t="s">
        <v>9</v>
      </c>
      <c r="F5263" s="1" t="s">
        <v>8</v>
      </c>
      <c r="G5263" s="1" t="s">
        <v>1</v>
      </c>
      <c r="H5263" s="1" t="s">
        <v>7</v>
      </c>
      <c r="I5263" s="1">
        <v>1.0998931999999999E-2</v>
      </c>
      <c r="J5263" s="1">
        <v>10.5</v>
      </c>
      <c r="K5263" s="1">
        <v>164.38419999999999</v>
      </c>
      <c r="L5263" s="1">
        <v>3</v>
      </c>
    </row>
    <row r="5264" spans="1:12" x14ac:dyDescent="0.2">
      <c r="A5264" s="1" t="s">
        <v>6</v>
      </c>
      <c r="B5264" s="1" t="s">
        <v>1461</v>
      </c>
      <c r="C5264" s="1" t="s">
        <v>14</v>
      </c>
      <c r="D5264" s="1">
        <v>2012</v>
      </c>
      <c r="E5264" s="1" t="s">
        <v>9</v>
      </c>
      <c r="F5264" s="1" t="s">
        <v>8</v>
      </c>
      <c r="G5264" s="1" t="s">
        <v>1</v>
      </c>
      <c r="H5264" s="1" t="s">
        <v>7</v>
      </c>
      <c r="I5264" s="1">
        <v>3.5561344000000002E-2</v>
      </c>
      <c r="J5264" s="1">
        <v>15.6</v>
      </c>
      <c r="K5264" s="1">
        <v>112.15179999999999</v>
      </c>
      <c r="L5264" s="1">
        <v>3</v>
      </c>
    </row>
    <row r="5265" spans="1:12" x14ac:dyDescent="0.2">
      <c r="A5265" s="1" t="s">
        <v>6</v>
      </c>
      <c r="B5265" s="1" t="s">
        <v>38</v>
      </c>
      <c r="C5265" s="1" t="s">
        <v>14</v>
      </c>
      <c r="D5265" s="1">
        <v>2012</v>
      </c>
      <c r="E5265" s="1" t="s">
        <v>9</v>
      </c>
      <c r="F5265" s="1" t="s">
        <v>8</v>
      </c>
      <c r="G5265" s="1" t="s">
        <v>1</v>
      </c>
      <c r="H5265" s="1" t="s">
        <v>7</v>
      </c>
      <c r="I5265" s="1">
        <v>7.6878416000000005E-2</v>
      </c>
      <c r="J5265" s="1">
        <v>19.350000000000001</v>
      </c>
      <c r="K5265" s="1">
        <v>113.95180000000001</v>
      </c>
      <c r="L5265" s="1">
        <v>3</v>
      </c>
    </row>
    <row r="5266" spans="1:12" x14ac:dyDescent="0.2">
      <c r="A5266" s="1" t="s">
        <v>295</v>
      </c>
      <c r="B5266" s="1" t="s">
        <v>690</v>
      </c>
      <c r="C5266" s="1" t="s">
        <v>28</v>
      </c>
      <c r="D5266" s="1">
        <v>2018</v>
      </c>
      <c r="E5266" s="1" t="s">
        <v>1195</v>
      </c>
      <c r="F5266" s="1" t="s">
        <v>8</v>
      </c>
      <c r="G5266" s="1" t="s">
        <v>702</v>
      </c>
      <c r="H5266" s="1" t="s">
        <v>701</v>
      </c>
      <c r="I5266" s="1">
        <v>0.30485910399999999</v>
      </c>
      <c r="K5266" s="1">
        <v>125.4362</v>
      </c>
      <c r="L5266" s="1">
        <v>3</v>
      </c>
    </row>
    <row r="5267" spans="1:12" x14ac:dyDescent="0.2">
      <c r="A5267" s="1" t="s">
        <v>124</v>
      </c>
      <c r="B5267" s="1" t="s">
        <v>1101</v>
      </c>
      <c r="C5267" s="1" t="s">
        <v>108</v>
      </c>
      <c r="D5267" s="1">
        <v>2018</v>
      </c>
      <c r="E5267" s="1" t="s">
        <v>1195</v>
      </c>
      <c r="F5267" s="1" t="s">
        <v>8</v>
      </c>
      <c r="G5267" s="1" t="s">
        <v>702</v>
      </c>
      <c r="H5267" s="1" t="s">
        <v>701</v>
      </c>
      <c r="I5267" s="1">
        <v>0.266234421</v>
      </c>
      <c r="K5267" s="1">
        <v>98.535799999999995</v>
      </c>
      <c r="L5267" s="1">
        <v>3</v>
      </c>
    </row>
    <row r="5268" spans="1:12" x14ac:dyDescent="0.2">
      <c r="A5268" s="1" t="s">
        <v>124</v>
      </c>
      <c r="B5268" s="1" t="s">
        <v>276</v>
      </c>
      <c r="C5268" s="1" t="s">
        <v>25</v>
      </c>
      <c r="D5268" s="1">
        <v>2018</v>
      </c>
      <c r="E5268" s="1" t="s">
        <v>1195</v>
      </c>
      <c r="F5268" s="1" t="s">
        <v>8</v>
      </c>
      <c r="G5268" s="1" t="s">
        <v>702</v>
      </c>
      <c r="H5268" s="1" t="s">
        <v>701</v>
      </c>
      <c r="I5268" s="1">
        <v>1.8632082000000001E-2</v>
      </c>
      <c r="K5268" s="1">
        <v>82.990799999999993</v>
      </c>
      <c r="L5268" s="1">
        <v>3</v>
      </c>
    </row>
    <row r="5269" spans="1:12" x14ac:dyDescent="0.2">
      <c r="A5269" s="1" t="s">
        <v>124</v>
      </c>
      <c r="B5269" s="1" t="s">
        <v>1302</v>
      </c>
      <c r="C5269" s="1" t="s">
        <v>25</v>
      </c>
      <c r="D5269" s="1">
        <v>2018</v>
      </c>
      <c r="E5269" s="1" t="s">
        <v>1195</v>
      </c>
      <c r="F5269" s="1" t="s">
        <v>8</v>
      </c>
      <c r="G5269" s="1" t="s">
        <v>702</v>
      </c>
      <c r="H5269" s="1" t="s">
        <v>701</v>
      </c>
      <c r="I5269" s="1">
        <v>0.17138350599999999</v>
      </c>
      <c r="K5269" s="1">
        <v>50.532400000000003</v>
      </c>
      <c r="L5269" s="1">
        <v>3</v>
      </c>
    </row>
    <row r="5270" spans="1:12" x14ac:dyDescent="0.2">
      <c r="A5270" s="1" t="s">
        <v>124</v>
      </c>
      <c r="B5270" s="1" t="s">
        <v>1094</v>
      </c>
      <c r="C5270" s="1" t="s">
        <v>17</v>
      </c>
      <c r="D5270" s="1">
        <v>2018</v>
      </c>
      <c r="E5270" s="1" t="s">
        <v>1195</v>
      </c>
      <c r="F5270" s="1" t="s">
        <v>8</v>
      </c>
      <c r="G5270" s="1" t="s">
        <v>702</v>
      </c>
      <c r="H5270" s="1" t="s">
        <v>701</v>
      </c>
      <c r="I5270" s="1">
        <v>7.8764058999999997E-2</v>
      </c>
      <c r="K5270" s="1">
        <v>241.3854</v>
      </c>
      <c r="L5270" s="1">
        <v>3</v>
      </c>
    </row>
    <row r="5271" spans="1:12" x14ac:dyDescent="0.2">
      <c r="A5271" s="1" t="s">
        <v>124</v>
      </c>
      <c r="B5271" s="1" t="s">
        <v>886</v>
      </c>
      <c r="C5271" s="1" t="s">
        <v>10</v>
      </c>
      <c r="D5271" s="1">
        <v>2018</v>
      </c>
      <c r="E5271" s="1" t="s">
        <v>1195</v>
      </c>
      <c r="F5271" s="1" t="s">
        <v>8</v>
      </c>
      <c r="G5271" s="1" t="s">
        <v>702</v>
      </c>
      <c r="H5271" s="1" t="s">
        <v>701</v>
      </c>
      <c r="I5271" s="1">
        <v>7.0660449E-2</v>
      </c>
      <c r="K5271" s="1">
        <v>180.40020000000001</v>
      </c>
      <c r="L5271" s="1">
        <v>3</v>
      </c>
    </row>
    <row r="5272" spans="1:12" x14ac:dyDescent="0.2">
      <c r="A5272" s="1" t="s">
        <v>6</v>
      </c>
      <c r="B5272" s="1" t="s">
        <v>736</v>
      </c>
      <c r="C5272" s="1" t="s">
        <v>71</v>
      </c>
      <c r="D5272" s="1">
        <v>2018</v>
      </c>
      <c r="E5272" s="1" t="s">
        <v>1195</v>
      </c>
      <c r="F5272" s="1" t="s">
        <v>8</v>
      </c>
      <c r="G5272" s="1" t="s">
        <v>702</v>
      </c>
      <c r="H5272" s="1" t="s">
        <v>701</v>
      </c>
      <c r="I5272" s="1">
        <v>0.17038272600000001</v>
      </c>
      <c r="K5272" s="1">
        <v>45.271799999999999</v>
      </c>
      <c r="L5272" s="1">
        <v>3</v>
      </c>
    </row>
    <row r="5273" spans="1:12" x14ac:dyDescent="0.2">
      <c r="A5273" s="1" t="s">
        <v>6</v>
      </c>
      <c r="B5273" s="1" t="s">
        <v>72</v>
      </c>
      <c r="C5273" s="1" t="s">
        <v>71</v>
      </c>
      <c r="D5273" s="1">
        <v>2018</v>
      </c>
      <c r="E5273" s="1" t="s">
        <v>1195</v>
      </c>
      <c r="F5273" s="1" t="s">
        <v>8</v>
      </c>
      <c r="G5273" s="1" t="s">
        <v>702</v>
      </c>
      <c r="H5273" s="1" t="s">
        <v>701</v>
      </c>
      <c r="I5273" s="1">
        <v>0.27988694800000002</v>
      </c>
      <c r="K5273" s="1">
        <v>193.14779999999999</v>
      </c>
      <c r="L5273" s="1">
        <v>3</v>
      </c>
    </row>
    <row r="5274" spans="1:12" x14ac:dyDescent="0.2">
      <c r="A5274" s="1" t="s">
        <v>21</v>
      </c>
      <c r="B5274" s="1" t="s">
        <v>269</v>
      </c>
      <c r="C5274" s="1" t="s">
        <v>17</v>
      </c>
      <c r="D5274" s="1">
        <v>2018</v>
      </c>
      <c r="E5274" s="1" t="s">
        <v>1195</v>
      </c>
      <c r="F5274" s="1" t="s">
        <v>8</v>
      </c>
      <c r="G5274" s="1" t="s">
        <v>702</v>
      </c>
      <c r="H5274" s="1" t="s">
        <v>701</v>
      </c>
      <c r="I5274" s="1">
        <v>0</v>
      </c>
      <c r="K5274" s="1">
        <v>75.966999999999999</v>
      </c>
      <c r="L5274" s="1">
        <v>3</v>
      </c>
    </row>
    <row r="5275" spans="1:12" x14ac:dyDescent="0.2">
      <c r="A5275" s="1" t="s">
        <v>124</v>
      </c>
      <c r="B5275" s="1" t="s">
        <v>670</v>
      </c>
      <c r="C5275" s="1" t="s">
        <v>17</v>
      </c>
      <c r="D5275" s="1">
        <v>2016</v>
      </c>
      <c r="E5275" s="1" t="s">
        <v>1114</v>
      </c>
      <c r="F5275" s="1" t="s">
        <v>8</v>
      </c>
      <c r="G5275" s="1" t="s">
        <v>702</v>
      </c>
      <c r="H5275" s="1" t="s">
        <v>7</v>
      </c>
      <c r="I5275" s="1">
        <v>7.6735902999999994E-2</v>
      </c>
      <c r="J5275" s="1">
        <v>6.13</v>
      </c>
      <c r="K5275" s="1">
        <v>62.453600000000002</v>
      </c>
      <c r="L5275" s="1">
        <v>3</v>
      </c>
    </row>
    <row r="5276" spans="1:12" x14ac:dyDescent="0.2">
      <c r="A5276" s="1" t="s">
        <v>124</v>
      </c>
      <c r="B5276" s="1" t="s">
        <v>1430</v>
      </c>
      <c r="C5276" s="1" t="s">
        <v>17</v>
      </c>
      <c r="D5276" s="1">
        <v>2016</v>
      </c>
      <c r="E5276" s="1" t="s">
        <v>1114</v>
      </c>
      <c r="F5276" s="1" t="s">
        <v>8</v>
      </c>
      <c r="G5276" s="1" t="s">
        <v>702</v>
      </c>
      <c r="H5276" s="1" t="s">
        <v>7</v>
      </c>
      <c r="I5276" s="1">
        <v>4.9865398999999998E-2</v>
      </c>
      <c r="J5276" s="1">
        <v>7.02</v>
      </c>
      <c r="K5276" s="1">
        <v>82.924999999999997</v>
      </c>
      <c r="L5276" s="1">
        <v>3</v>
      </c>
    </row>
    <row r="5277" spans="1:12" x14ac:dyDescent="0.2">
      <c r="A5277" s="1" t="s">
        <v>124</v>
      </c>
      <c r="B5277" s="1" t="s">
        <v>491</v>
      </c>
      <c r="C5277" s="1" t="s">
        <v>17</v>
      </c>
      <c r="D5277" s="1">
        <v>2016</v>
      </c>
      <c r="E5277" s="1" t="s">
        <v>1114</v>
      </c>
      <c r="F5277" s="1" t="s">
        <v>8</v>
      </c>
      <c r="G5277" s="1" t="s">
        <v>702</v>
      </c>
      <c r="H5277" s="1" t="s">
        <v>7</v>
      </c>
      <c r="I5277" s="1">
        <v>0.109911272</v>
      </c>
      <c r="J5277" s="1">
        <v>8.7750000000000004</v>
      </c>
      <c r="K5277" s="1">
        <v>41.942799999999998</v>
      </c>
      <c r="L5277" s="1">
        <v>3</v>
      </c>
    </row>
    <row r="5278" spans="1:12" x14ac:dyDescent="0.2">
      <c r="A5278" s="1" t="s">
        <v>124</v>
      </c>
      <c r="B5278" s="1" t="s">
        <v>1460</v>
      </c>
      <c r="C5278" s="1" t="s">
        <v>10</v>
      </c>
      <c r="D5278" s="1">
        <v>2016</v>
      </c>
      <c r="E5278" s="1" t="s">
        <v>1114</v>
      </c>
      <c r="F5278" s="1" t="s">
        <v>8</v>
      </c>
      <c r="G5278" s="1" t="s">
        <v>702</v>
      </c>
      <c r="H5278" s="1" t="s">
        <v>7</v>
      </c>
      <c r="I5278" s="1">
        <v>0.12152072</v>
      </c>
      <c r="J5278" s="1">
        <v>7.72</v>
      </c>
      <c r="K5278" s="1">
        <v>118.244</v>
      </c>
      <c r="L5278" s="1">
        <v>3</v>
      </c>
    </row>
    <row r="5279" spans="1:12" x14ac:dyDescent="0.2">
      <c r="A5279" s="1" t="s">
        <v>124</v>
      </c>
      <c r="B5279" s="1" t="s">
        <v>237</v>
      </c>
      <c r="C5279" s="1" t="s">
        <v>10</v>
      </c>
      <c r="D5279" s="1">
        <v>2016</v>
      </c>
      <c r="E5279" s="1" t="s">
        <v>1114</v>
      </c>
      <c r="F5279" s="1" t="s">
        <v>8</v>
      </c>
      <c r="G5279" s="1" t="s">
        <v>702</v>
      </c>
      <c r="H5279" s="1" t="s">
        <v>7</v>
      </c>
      <c r="I5279" s="1">
        <v>2.1496403000000001E-2</v>
      </c>
      <c r="J5279" s="1">
        <v>13.5</v>
      </c>
      <c r="K5279" s="1">
        <v>180.5976</v>
      </c>
      <c r="L5279" s="1">
        <v>3</v>
      </c>
    </row>
    <row r="5280" spans="1:12" x14ac:dyDescent="0.2">
      <c r="A5280" s="1" t="s">
        <v>124</v>
      </c>
      <c r="B5280" s="1" t="s">
        <v>882</v>
      </c>
      <c r="C5280" s="1" t="s">
        <v>216</v>
      </c>
      <c r="D5280" s="1">
        <v>2016</v>
      </c>
      <c r="E5280" s="1" t="s">
        <v>1114</v>
      </c>
      <c r="F5280" s="1" t="s">
        <v>8</v>
      </c>
      <c r="G5280" s="1" t="s">
        <v>702</v>
      </c>
      <c r="H5280" s="1" t="s">
        <v>7</v>
      </c>
      <c r="I5280" s="1">
        <v>0</v>
      </c>
      <c r="J5280" s="1">
        <v>4.6100000000000003</v>
      </c>
      <c r="K5280" s="1">
        <v>173.83959999999999</v>
      </c>
      <c r="L5280" s="1">
        <v>3</v>
      </c>
    </row>
    <row r="5281" spans="1:12" x14ac:dyDescent="0.2">
      <c r="A5281" s="1" t="s">
        <v>124</v>
      </c>
      <c r="B5281" s="1" t="s">
        <v>772</v>
      </c>
      <c r="C5281" s="1" t="s">
        <v>216</v>
      </c>
      <c r="D5281" s="1">
        <v>2016</v>
      </c>
      <c r="E5281" s="1" t="s">
        <v>1114</v>
      </c>
      <c r="F5281" s="1" t="s">
        <v>8</v>
      </c>
      <c r="G5281" s="1" t="s">
        <v>702</v>
      </c>
      <c r="H5281" s="1" t="s">
        <v>7</v>
      </c>
      <c r="I5281" s="1">
        <v>1.9372252999999999E-2</v>
      </c>
      <c r="J5281" s="1">
        <v>11.65</v>
      </c>
      <c r="K5281" s="1">
        <v>40.616399999999999</v>
      </c>
      <c r="L5281" s="1">
        <v>3</v>
      </c>
    </row>
    <row r="5282" spans="1:12" x14ac:dyDescent="0.2">
      <c r="A5282" s="1" t="s">
        <v>124</v>
      </c>
      <c r="B5282" s="1" t="s">
        <v>301</v>
      </c>
      <c r="C5282" s="1" t="s">
        <v>171</v>
      </c>
      <c r="D5282" s="1">
        <v>2016</v>
      </c>
      <c r="E5282" s="1" t="s">
        <v>1114</v>
      </c>
      <c r="F5282" s="1" t="s">
        <v>8</v>
      </c>
      <c r="G5282" s="1" t="s">
        <v>702</v>
      </c>
      <c r="H5282" s="1" t="s">
        <v>7</v>
      </c>
      <c r="I5282" s="1">
        <v>6.1184804000000002E-2</v>
      </c>
      <c r="J5282" s="1">
        <v>15.25</v>
      </c>
      <c r="K5282" s="1">
        <v>132.0968</v>
      </c>
      <c r="L5282" s="1">
        <v>3</v>
      </c>
    </row>
    <row r="5283" spans="1:12" x14ac:dyDescent="0.2">
      <c r="A5283" s="1" t="s">
        <v>6</v>
      </c>
      <c r="B5283" s="1" t="s">
        <v>1263</v>
      </c>
      <c r="C5283" s="1" t="s">
        <v>28</v>
      </c>
      <c r="D5283" s="1">
        <v>2016</v>
      </c>
      <c r="E5283" s="1" t="s">
        <v>1114</v>
      </c>
      <c r="F5283" s="1" t="s">
        <v>8</v>
      </c>
      <c r="G5283" s="1" t="s">
        <v>702</v>
      </c>
      <c r="H5283" s="1" t="s">
        <v>7</v>
      </c>
      <c r="I5283" s="1">
        <v>2.9560451000000001E-2</v>
      </c>
      <c r="J5283" s="1">
        <v>6.71</v>
      </c>
      <c r="K5283" s="1">
        <v>65.8142</v>
      </c>
      <c r="L5283" s="1">
        <v>3</v>
      </c>
    </row>
    <row r="5284" spans="1:12" x14ac:dyDescent="0.2">
      <c r="A5284" s="1" t="s">
        <v>6</v>
      </c>
      <c r="B5284" s="1" t="s">
        <v>98</v>
      </c>
      <c r="C5284" s="1" t="s">
        <v>25</v>
      </c>
      <c r="D5284" s="1">
        <v>2016</v>
      </c>
      <c r="E5284" s="1" t="s">
        <v>1114</v>
      </c>
      <c r="F5284" s="1" t="s">
        <v>8</v>
      </c>
      <c r="G5284" s="1" t="s">
        <v>702</v>
      </c>
      <c r="H5284" s="1" t="s">
        <v>7</v>
      </c>
      <c r="I5284" s="1">
        <v>0.13314561699999999</v>
      </c>
      <c r="J5284" s="1">
        <v>11</v>
      </c>
      <c r="K5284" s="1">
        <v>218.47980000000001</v>
      </c>
      <c r="L5284" s="1">
        <v>3</v>
      </c>
    </row>
    <row r="5285" spans="1:12" x14ac:dyDescent="0.2">
      <c r="A5285" s="1" t="s">
        <v>6</v>
      </c>
      <c r="B5285" s="1" t="s">
        <v>96</v>
      </c>
      <c r="C5285" s="1" t="s">
        <v>17</v>
      </c>
      <c r="D5285" s="1">
        <v>2016</v>
      </c>
      <c r="E5285" s="1" t="s">
        <v>1114</v>
      </c>
      <c r="F5285" s="1" t="s">
        <v>8</v>
      </c>
      <c r="G5285" s="1" t="s">
        <v>702</v>
      </c>
      <c r="H5285" s="1" t="s">
        <v>7</v>
      </c>
      <c r="I5285" s="1">
        <v>0.16467959700000001</v>
      </c>
      <c r="J5285" s="1">
        <v>8.0500000000000007</v>
      </c>
      <c r="K5285" s="1">
        <v>112.15179999999999</v>
      </c>
      <c r="L5285" s="1">
        <v>3</v>
      </c>
    </row>
    <row r="5286" spans="1:12" x14ac:dyDescent="0.2">
      <c r="A5286" s="1" t="s">
        <v>6</v>
      </c>
      <c r="B5286" s="1" t="s">
        <v>89</v>
      </c>
      <c r="C5286" s="1" t="s">
        <v>17</v>
      </c>
      <c r="D5286" s="1">
        <v>2016</v>
      </c>
      <c r="E5286" s="1" t="s">
        <v>1114</v>
      </c>
      <c r="F5286" s="1" t="s">
        <v>8</v>
      </c>
      <c r="G5286" s="1" t="s">
        <v>702</v>
      </c>
      <c r="H5286" s="1" t="s">
        <v>7</v>
      </c>
      <c r="I5286" s="1">
        <v>0.12772710200000001</v>
      </c>
      <c r="J5286" s="1">
        <v>10.695</v>
      </c>
      <c r="K5286" s="1">
        <v>121.14400000000001</v>
      </c>
      <c r="L5286" s="1">
        <v>3</v>
      </c>
    </row>
    <row r="5287" spans="1:12" x14ac:dyDescent="0.2">
      <c r="A5287" s="1" t="s">
        <v>6</v>
      </c>
      <c r="B5287" s="1" t="s">
        <v>1204</v>
      </c>
      <c r="C5287" s="1" t="s">
        <v>71</v>
      </c>
      <c r="D5287" s="1">
        <v>2016</v>
      </c>
      <c r="E5287" s="1" t="s">
        <v>1114</v>
      </c>
      <c r="F5287" s="1" t="s">
        <v>8</v>
      </c>
      <c r="G5287" s="1" t="s">
        <v>702</v>
      </c>
      <c r="H5287" s="1" t="s">
        <v>7</v>
      </c>
      <c r="I5287" s="1">
        <v>8.2930698999999997E-2</v>
      </c>
      <c r="J5287" s="1">
        <v>7.75</v>
      </c>
      <c r="K5287" s="1">
        <v>35.255800000000001</v>
      </c>
      <c r="L5287" s="1">
        <v>3</v>
      </c>
    </row>
    <row r="5288" spans="1:12" x14ac:dyDescent="0.2">
      <c r="A5288" s="1" t="s">
        <v>6</v>
      </c>
      <c r="B5288" s="1" t="s">
        <v>938</v>
      </c>
      <c r="C5288" s="1" t="s">
        <v>10</v>
      </c>
      <c r="D5288" s="1">
        <v>2016</v>
      </c>
      <c r="E5288" s="1" t="s">
        <v>1114</v>
      </c>
      <c r="F5288" s="1" t="s">
        <v>8</v>
      </c>
      <c r="G5288" s="1" t="s">
        <v>702</v>
      </c>
      <c r="H5288" s="1" t="s">
        <v>7</v>
      </c>
      <c r="I5288" s="1">
        <v>0.15972067100000001</v>
      </c>
      <c r="J5288" s="1">
        <v>13.5</v>
      </c>
      <c r="K5288" s="1">
        <v>147.61019999999999</v>
      </c>
      <c r="L5288" s="1">
        <v>3</v>
      </c>
    </row>
    <row r="5289" spans="1:12" x14ac:dyDescent="0.2">
      <c r="A5289" s="1" t="s">
        <v>6</v>
      </c>
      <c r="B5289" s="1" t="s">
        <v>1459</v>
      </c>
      <c r="C5289" s="1" t="s">
        <v>47</v>
      </c>
      <c r="D5289" s="1">
        <v>2016</v>
      </c>
      <c r="E5289" s="1" t="s">
        <v>1114</v>
      </c>
      <c r="F5289" s="1" t="s">
        <v>8</v>
      </c>
      <c r="G5289" s="1" t="s">
        <v>702</v>
      </c>
      <c r="H5289" s="1" t="s">
        <v>7</v>
      </c>
      <c r="I5289" s="1">
        <v>4.4252620999999999E-2</v>
      </c>
      <c r="J5289" s="1">
        <v>5.19</v>
      </c>
      <c r="K5289" s="1">
        <v>102.599</v>
      </c>
      <c r="L5289" s="1">
        <v>3</v>
      </c>
    </row>
    <row r="5290" spans="1:12" x14ac:dyDescent="0.2">
      <c r="A5290" s="1" t="s">
        <v>6</v>
      </c>
      <c r="B5290" s="1" t="s">
        <v>43</v>
      </c>
      <c r="C5290" s="1" t="s">
        <v>14</v>
      </c>
      <c r="D5290" s="1">
        <v>2016</v>
      </c>
      <c r="E5290" s="1" t="s">
        <v>1114</v>
      </c>
      <c r="F5290" s="1" t="s">
        <v>8</v>
      </c>
      <c r="G5290" s="1" t="s">
        <v>702</v>
      </c>
      <c r="H5290" s="1" t="s">
        <v>7</v>
      </c>
      <c r="I5290" s="1">
        <v>0</v>
      </c>
      <c r="J5290" s="1">
        <v>11.35</v>
      </c>
      <c r="K5290" s="1">
        <v>101.5016</v>
      </c>
      <c r="L5290" s="1">
        <v>3</v>
      </c>
    </row>
    <row r="5291" spans="1:12" x14ac:dyDescent="0.2">
      <c r="A5291" s="1" t="s">
        <v>6</v>
      </c>
      <c r="B5291" s="1" t="s">
        <v>46</v>
      </c>
      <c r="C5291" s="1" t="s">
        <v>14</v>
      </c>
      <c r="D5291" s="1">
        <v>2016</v>
      </c>
      <c r="E5291" s="1" t="s">
        <v>1114</v>
      </c>
      <c r="F5291" s="1" t="s">
        <v>8</v>
      </c>
      <c r="G5291" s="1" t="s">
        <v>702</v>
      </c>
      <c r="H5291" s="1" t="s">
        <v>7</v>
      </c>
      <c r="I5291" s="1">
        <v>4.1381156000000002E-2</v>
      </c>
      <c r="J5291" s="1">
        <v>17.600000000000001</v>
      </c>
      <c r="K5291" s="1">
        <v>35.018999999999998</v>
      </c>
      <c r="L5291" s="1">
        <v>3</v>
      </c>
    </row>
    <row r="5292" spans="1:12" x14ac:dyDescent="0.2">
      <c r="A5292" s="1" t="s">
        <v>295</v>
      </c>
      <c r="B5292" s="1" t="s">
        <v>440</v>
      </c>
      <c r="C5292" s="1" t="s">
        <v>171</v>
      </c>
      <c r="D5292" s="1">
        <v>2015</v>
      </c>
      <c r="E5292" s="1" t="s">
        <v>922</v>
      </c>
      <c r="F5292" s="1" t="s">
        <v>796</v>
      </c>
      <c r="G5292" s="1" t="s">
        <v>1</v>
      </c>
      <c r="H5292" s="1" t="s">
        <v>7</v>
      </c>
      <c r="I5292" s="1">
        <v>9.8822386999999998E-2</v>
      </c>
      <c r="J5292" s="1">
        <v>8.8800000000000008</v>
      </c>
      <c r="K5292" s="1">
        <v>209.62700000000001</v>
      </c>
      <c r="L5292" s="1">
        <v>3</v>
      </c>
    </row>
    <row r="5293" spans="1:12" x14ac:dyDescent="0.2">
      <c r="A5293" s="1" t="s">
        <v>295</v>
      </c>
      <c r="B5293" s="1" t="s">
        <v>1458</v>
      </c>
      <c r="C5293" s="1" t="s">
        <v>4</v>
      </c>
      <c r="D5293" s="1">
        <v>2020</v>
      </c>
      <c r="E5293" s="1" t="s">
        <v>919</v>
      </c>
      <c r="F5293" s="1" t="s">
        <v>796</v>
      </c>
      <c r="G5293" s="1" t="s">
        <v>1</v>
      </c>
      <c r="H5293" s="1" t="s">
        <v>7</v>
      </c>
      <c r="I5293" s="1">
        <v>0.117593973</v>
      </c>
      <c r="J5293" s="1">
        <v>10.3</v>
      </c>
      <c r="K5293" s="1">
        <v>154.46299999999999</v>
      </c>
      <c r="L5293" s="1">
        <v>3</v>
      </c>
    </row>
    <row r="5294" spans="1:12" x14ac:dyDescent="0.2">
      <c r="A5294" s="1" t="s">
        <v>124</v>
      </c>
      <c r="B5294" s="1" t="s">
        <v>1457</v>
      </c>
      <c r="C5294" s="1" t="s">
        <v>71</v>
      </c>
      <c r="D5294" s="1">
        <v>2015</v>
      </c>
      <c r="E5294" s="1" t="s">
        <v>922</v>
      </c>
      <c r="F5294" s="1" t="s">
        <v>796</v>
      </c>
      <c r="G5294" s="1" t="s">
        <v>1</v>
      </c>
      <c r="H5294" s="1" t="s">
        <v>7</v>
      </c>
      <c r="I5294" s="1">
        <v>4.2707322999999998E-2</v>
      </c>
      <c r="J5294" s="1">
        <v>5.19</v>
      </c>
      <c r="K5294" s="1">
        <v>197.81100000000001</v>
      </c>
      <c r="L5294" s="1">
        <v>3</v>
      </c>
    </row>
    <row r="5295" spans="1:12" x14ac:dyDescent="0.2">
      <c r="A5295" s="1" t="s">
        <v>124</v>
      </c>
      <c r="B5295" s="1" t="s">
        <v>1449</v>
      </c>
      <c r="C5295" s="1" t="s">
        <v>10</v>
      </c>
      <c r="D5295" s="1">
        <v>2015</v>
      </c>
      <c r="E5295" s="1" t="s">
        <v>922</v>
      </c>
      <c r="F5295" s="1" t="s">
        <v>796</v>
      </c>
      <c r="G5295" s="1" t="s">
        <v>1</v>
      </c>
      <c r="H5295" s="1" t="s">
        <v>7</v>
      </c>
      <c r="I5295" s="1">
        <v>2.0589623000000001E-2</v>
      </c>
      <c r="J5295" s="1">
        <v>16.350000000000001</v>
      </c>
      <c r="K5295" s="1">
        <v>53.232399999999998</v>
      </c>
      <c r="L5295" s="1">
        <v>3</v>
      </c>
    </row>
    <row r="5296" spans="1:12" x14ac:dyDescent="0.2">
      <c r="A5296" s="1" t="s">
        <v>124</v>
      </c>
      <c r="B5296" s="1" t="s">
        <v>454</v>
      </c>
      <c r="C5296" s="1" t="s">
        <v>4</v>
      </c>
      <c r="D5296" s="1">
        <v>2015</v>
      </c>
      <c r="E5296" s="1" t="s">
        <v>922</v>
      </c>
      <c r="F5296" s="1" t="s">
        <v>796</v>
      </c>
      <c r="G5296" s="1" t="s">
        <v>702</v>
      </c>
      <c r="H5296" s="1" t="s">
        <v>7</v>
      </c>
      <c r="I5296" s="1">
        <v>1.4488997E-2</v>
      </c>
      <c r="J5296" s="1">
        <v>8.2349999999999994</v>
      </c>
      <c r="K5296" s="1">
        <v>183.79499999999999</v>
      </c>
      <c r="L5296" s="1">
        <v>3</v>
      </c>
    </row>
    <row r="5297" spans="1:12" x14ac:dyDescent="0.2">
      <c r="A5297" s="1" t="s">
        <v>124</v>
      </c>
      <c r="B5297" s="1" t="s">
        <v>1013</v>
      </c>
      <c r="C5297" s="1" t="s">
        <v>171</v>
      </c>
      <c r="D5297" s="1">
        <v>2015</v>
      </c>
      <c r="E5297" s="1" t="s">
        <v>922</v>
      </c>
      <c r="F5297" s="1" t="s">
        <v>796</v>
      </c>
      <c r="G5297" s="1" t="s">
        <v>702</v>
      </c>
      <c r="H5297" s="1" t="s">
        <v>7</v>
      </c>
      <c r="I5297" s="1">
        <v>9.3214865999999993E-2</v>
      </c>
      <c r="J5297" s="1">
        <v>5.9450000000000003</v>
      </c>
      <c r="K5297" s="1">
        <v>129.1652</v>
      </c>
      <c r="L5297" s="1">
        <v>3</v>
      </c>
    </row>
    <row r="5298" spans="1:12" x14ac:dyDescent="0.2">
      <c r="A5298" s="1" t="s">
        <v>124</v>
      </c>
      <c r="B5298" s="1" t="s">
        <v>189</v>
      </c>
      <c r="C5298" s="1" t="s">
        <v>171</v>
      </c>
      <c r="D5298" s="1">
        <v>2015</v>
      </c>
      <c r="E5298" s="1" t="s">
        <v>922</v>
      </c>
      <c r="F5298" s="1" t="s">
        <v>796</v>
      </c>
      <c r="G5298" s="1" t="s">
        <v>702</v>
      </c>
      <c r="H5298" s="1" t="s">
        <v>7</v>
      </c>
      <c r="I5298" s="1">
        <v>6.7290243999999999E-2</v>
      </c>
      <c r="J5298" s="1">
        <v>17.100000000000001</v>
      </c>
      <c r="K5298" s="1">
        <v>114.586</v>
      </c>
      <c r="L5298" s="1">
        <v>3</v>
      </c>
    </row>
    <row r="5299" spans="1:12" x14ac:dyDescent="0.2">
      <c r="A5299" s="1" t="s">
        <v>124</v>
      </c>
      <c r="B5299" s="1" t="s">
        <v>164</v>
      </c>
      <c r="C5299" s="1" t="s">
        <v>163</v>
      </c>
      <c r="D5299" s="1">
        <v>2015</v>
      </c>
      <c r="E5299" s="1" t="s">
        <v>922</v>
      </c>
      <c r="F5299" s="1" t="s">
        <v>796</v>
      </c>
      <c r="G5299" s="1" t="s">
        <v>702</v>
      </c>
      <c r="H5299" s="1" t="s">
        <v>7</v>
      </c>
      <c r="I5299" s="1">
        <v>2.1579161999999999E-2</v>
      </c>
      <c r="J5299" s="1">
        <v>7.97</v>
      </c>
      <c r="K5299" s="1">
        <v>105.95959999999999</v>
      </c>
      <c r="L5299" s="1">
        <v>3</v>
      </c>
    </row>
    <row r="5300" spans="1:12" x14ac:dyDescent="0.2">
      <c r="A5300" s="1" t="s">
        <v>124</v>
      </c>
      <c r="B5300" s="1" t="s">
        <v>147</v>
      </c>
      <c r="C5300" s="1" t="s">
        <v>14</v>
      </c>
      <c r="D5300" s="1">
        <v>2015</v>
      </c>
      <c r="E5300" s="1" t="s">
        <v>922</v>
      </c>
      <c r="F5300" s="1" t="s">
        <v>796</v>
      </c>
      <c r="G5300" s="1" t="s">
        <v>702</v>
      </c>
      <c r="H5300" s="1" t="s">
        <v>7</v>
      </c>
      <c r="I5300" s="1">
        <v>0</v>
      </c>
      <c r="J5300" s="1">
        <v>7.2350000000000003</v>
      </c>
      <c r="K5300" s="1">
        <v>115.18340000000001</v>
      </c>
      <c r="L5300" s="1">
        <v>3</v>
      </c>
    </row>
    <row r="5301" spans="1:12" x14ac:dyDescent="0.2">
      <c r="A5301" s="1" t="s">
        <v>124</v>
      </c>
      <c r="B5301" s="1" t="s">
        <v>603</v>
      </c>
      <c r="C5301" s="1" t="s">
        <v>14</v>
      </c>
      <c r="D5301" s="1">
        <v>2015</v>
      </c>
      <c r="E5301" s="1" t="s">
        <v>922</v>
      </c>
      <c r="F5301" s="1" t="s">
        <v>796</v>
      </c>
      <c r="G5301" s="1" t="s">
        <v>702</v>
      </c>
      <c r="H5301" s="1" t="s">
        <v>7</v>
      </c>
      <c r="I5301" s="1">
        <v>3.5651291000000002E-2</v>
      </c>
      <c r="J5301" s="1">
        <v>9.6</v>
      </c>
      <c r="K5301" s="1">
        <v>244.917</v>
      </c>
      <c r="L5301" s="1">
        <v>3</v>
      </c>
    </row>
    <row r="5302" spans="1:12" x14ac:dyDescent="0.2">
      <c r="A5302" s="1" t="s">
        <v>124</v>
      </c>
      <c r="B5302" s="1" t="s">
        <v>854</v>
      </c>
      <c r="C5302" s="1" t="s">
        <v>14</v>
      </c>
      <c r="D5302" s="1">
        <v>2015</v>
      </c>
      <c r="E5302" s="1" t="s">
        <v>922</v>
      </c>
      <c r="F5302" s="1" t="s">
        <v>796</v>
      </c>
      <c r="G5302" s="1" t="s">
        <v>702</v>
      </c>
      <c r="H5302" s="1" t="s">
        <v>7</v>
      </c>
      <c r="I5302" s="1">
        <v>2.6195131E-2</v>
      </c>
      <c r="J5302" s="1">
        <v>17.5</v>
      </c>
      <c r="K5302" s="1">
        <v>252.63560000000001</v>
      </c>
      <c r="L5302" s="1">
        <v>3</v>
      </c>
    </row>
    <row r="5303" spans="1:12" x14ac:dyDescent="0.2">
      <c r="A5303" s="1" t="s">
        <v>124</v>
      </c>
      <c r="B5303" s="1" t="s">
        <v>279</v>
      </c>
      <c r="C5303" s="1" t="s">
        <v>25</v>
      </c>
      <c r="D5303" s="1">
        <v>2020</v>
      </c>
      <c r="E5303" s="1" t="s">
        <v>919</v>
      </c>
      <c r="F5303" s="1" t="s">
        <v>796</v>
      </c>
      <c r="G5303" s="1" t="s">
        <v>702</v>
      </c>
      <c r="H5303" s="1" t="s">
        <v>7</v>
      </c>
      <c r="I5303" s="1">
        <v>3.5084073E-2</v>
      </c>
      <c r="J5303" s="1">
        <v>5.94</v>
      </c>
      <c r="K5303" s="1">
        <v>176.43440000000001</v>
      </c>
      <c r="L5303" s="1">
        <v>3</v>
      </c>
    </row>
    <row r="5304" spans="1:12" x14ac:dyDescent="0.2">
      <c r="A5304" s="1" t="s">
        <v>124</v>
      </c>
      <c r="B5304" s="1" t="s">
        <v>654</v>
      </c>
      <c r="C5304" s="1" t="s">
        <v>71</v>
      </c>
      <c r="D5304" s="1">
        <v>2020</v>
      </c>
      <c r="E5304" s="1" t="s">
        <v>919</v>
      </c>
      <c r="F5304" s="1" t="s">
        <v>796</v>
      </c>
      <c r="G5304" s="1" t="s">
        <v>702</v>
      </c>
      <c r="H5304" s="1" t="s">
        <v>7</v>
      </c>
      <c r="I5304" s="1">
        <v>9.9553084E-2</v>
      </c>
      <c r="J5304" s="1">
        <v>12.85</v>
      </c>
      <c r="K5304" s="1">
        <v>40.016399999999997</v>
      </c>
      <c r="L5304" s="1">
        <v>3</v>
      </c>
    </row>
    <row r="5305" spans="1:12" x14ac:dyDescent="0.2">
      <c r="A5305" s="1" t="s">
        <v>124</v>
      </c>
      <c r="B5305" s="1" t="s">
        <v>884</v>
      </c>
      <c r="C5305" s="1" t="s">
        <v>10</v>
      </c>
      <c r="D5305" s="1">
        <v>2020</v>
      </c>
      <c r="E5305" s="1" t="s">
        <v>919</v>
      </c>
      <c r="F5305" s="1" t="s">
        <v>796</v>
      </c>
      <c r="G5305" s="1" t="s">
        <v>702</v>
      </c>
      <c r="H5305" s="1" t="s">
        <v>7</v>
      </c>
      <c r="I5305" s="1">
        <v>3.7835765E-2</v>
      </c>
      <c r="J5305" s="1">
        <v>18.7</v>
      </c>
      <c r="K5305" s="1">
        <v>111.18859999999999</v>
      </c>
      <c r="L5305" s="1">
        <v>3</v>
      </c>
    </row>
    <row r="5306" spans="1:12" x14ac:dyDescent="0.2">
      <c r="A5306" s="1" t="s">
        <v>124</v>
      </c>
      <c r="B5306" s="1" t="s">
        <v>1282</v>
      </c>
      <c r="C5306" s="1" t="s">
        <v>4</v>
      </c>
      <c r="D5306" s="1">
        <v>2020</v>
      </c>
      <c r="E5306" s="1" t="s">
        <v>919</v>
      </c>
      <c r="F5306" s="1" t="s">
        <v>796</v>
      </c>
      <c r="G5306" s="1" t="s">
        <v>702</v>
      </c>
      <c r="H5306" s="1" t="s">
        <v>7</v>
      </c>
      <c r="I5306" s="1">
        <v>3.0667570000000002E-2</v>
      </c>
      <c r="J5306" s="1">
        <v>18.350000000000001</v>
      </c>
      <c r="K5306" s="1">
        <v>193.4162</v>
      </c>
      <c r="L5306" s="1">
        <v>3</v>
      </c>
    </row>
    <row r="5307" spans="1:12" x14ac:dyDescent="0.2">
      <c r="A5307" s="1" t="s">
        <v>124</v>
      </c>
      <c r="B5307" s="1" t="s">
        <v>174</v>
      </c>
      <c r="C5307" s="1" t="s">
        <v>171</v>
      </c>
      <c r="D5307" s="1">
        <v>2020</v>
      </c>
      <c r="E5307" s="1" t="s">
        <v>919</v>
      </c>
      <c r="F5307" s="1" t="s">
        <v>796</v>
      </c>
      <c r="G5307" s="1" t="s">
        <v>528</v>
      </c>
      <c r="H5307" s="1" t="s">
        <v>7</v>
      </c>
      <c r="I5307" s="1">
        <v>2.6771204E-2</v>
      </c>
      <c r="J5307" s="1">
        <v>16.7</v>
      </c>
      <c r="K5307" s="1">
        <v>246.3776</v>
      </c>
      <c r="L5307" s="1">
        <v>3</v>
      </c>
    </row>
    <row r="5308" spans="1:12" x14ac:dyDescent="0.2">
      <c r="A5308" s="1" t="s">
        <v>124</v>
      </c>
      <c r="B5308" s="1" t="s">
        <v>297</v>
      </c>
      <c r="C5308" s="1" t="s">
        <v>14</v>
      </c>
      <c r="D5308" s="1">
        <v>2020</v>
      </c>
      <c r="E5308" s="1" t="s">
        <v>919</v>
      </c>
      <c r="F5308" s="1" t="s">
        <v>796</v>
      </c>
      <c r="G5308" s="1" t="s">
        <v>528</v>
      </c>
      <c r="H5308" s="1" t="s">
        <v>7</v>
      </c>
      <c r="I5308" s="1">
        <v>7.5620261999999994E-2</v>
      </c>
      <c r="J5308" s="1">
        <v>18.25</v>
      </c>
      <c r="K5308" s="1">
        <v>123.80459999999999</v>
      </c>
      <c r="L5308" s="1">
        <v>3</v>
      </c>
    </row>
    <row r="5309" spans="1:12" x14ac:dyDescent="0.2">
      <c r="A5309" s="1" t="s">
        <v>124</v>
      </c>
      <c r="B5309" s="1" t="s">
        <v>747</v>
      </c>
      <c r="C5309" s="1" t="s">
        <v>19</v>
      </c>
      <c r="D5309" s="1">
        <v>2020</v>
      </c>
      <c r="E5309" s="1" t="s">
        <v>919</v>
      </c>
      <c r="F5309" s="1" t="s">
        <v>796</v>
      </c>
      <c r="G5309" s="1" t="s">
        <v>528</v>
      </c>
      <c r="H5309" s="1" t="s">
        <v>7</v>
      </c>
      <c r="I5309" s="1">
        <v>0.108206497</v>
      </c>
      <c r="J5309" s="1">
        <v>15.85</v>
      </c>
      <c r="K5309" s="1">
        <v>58.3904</v>
      </c>
      <c r="L5309" s="1">
        <v>3</v>
      </c>
    </row>
    <row r="5310" spans="1:12" x14ac:dyDescent="0.2">
      <c r="A5310" s="1" t="s">
        <v>6</v>
      </c>
      <c r="B5310" s="1" t="s">
        <v>383</v>
      </c>
      <c r="C5310" s="1" t="s">
        <v>28</v>
      </c>
      <c r="D5310" s="1">
        <v>2015</v>
      </c>
      <c r="E5310" s="1" t="s">
        <v>922</v>
      </c>
      <c r="F5310" s="1" t="s">
        <v>796</v>
      </c>
      <c r="G5310" s="1" t="s">
        <v>528</v>
      </c>
      <c r="H5310" s="1" t="s">
        <v>7</v>
      </c>
      <c r="I5310" s="1">
        <v>6.7639697999999998E-2</v>
      </c>
      <c r="J5310" s="1">
        <v>17.75</v>
      </c>
      <c r="K5310" s="1">
        <v>187.624</v>
      </c>
      <c r="L5310" s="1">
        <v>3</v>
      </c>
    </row>
    <row r="5311" spans="1:12" x14ac:dyDescent="0.2">
      <c r="A5311" s="1" t="s">
        <v>6</v>
      </c>
      <c r="B5311" s="1" t="s">
        <v>87</v>
      </c>
      <c r="C5311" s="1" t="s">
        <v>17</v>
      </c>
      <c r="D5311" s="1">
        <v>2015</v>
      </c>
      <c r="E5311" s="1" t="s">
        <v>922</v>
      </c>
      <c r="F5311" s="1" t="s">
        <v>796</v>
      </c>
      <c r="G5311" s="1" t="s">
        <v>528</v>
      </c>
      <c r="H5311" s="1" t="s">
        <v>7</v>
      </c>
      <c r="I5311" s="1">
        <v>7.6314907000000001E-2</v>
      </c>
      <c r="J5311" s="1">
        <v>20.25</v>
      </c>
      <c r="K5311" s="1">
        <v>196.77940000000001</v>
      </c>
      <c r="L5311" s="1">
        <v>3</v>
      </c>
    </row>
    <row r="5312" spans="1:12" x14ac:dyDescent="0.2">
      <c r="A5312" s="1" t="s">
        <v>6</v>
      </c>
      <c r="B5312" s="1" t="s">
        <v>77</v>
      </c>
      <c r="C5312" s="1" t="s">
        <v>71</v>
      </c>
      <c r="D5312" s="1">
        <v>2015</v>
      </c>
      <c r="E5312" s="1" t="s">
        <v>922</v>
      </c>
      <c r="F5312" s="1" t="s">
        <v>796</v>
      </c>
      <c r="G5312" s="1" t="s">
        <v>528</v>
      </c>
      <c r="H5312" s="1" t="s">
        <v>7</v>
      </c>
      <c r="I5312" s="1">
        <v>7.6198809000000006E-2</v>
      </c>
      <c r="J5312" s="1">
        <v>12.65</v>
      </c>
      <c r="K5312" s="1">
        <v>191.38460000000001</v>
      </c>
      <c r="L5312" s="1">
        <v>3</v>
      </c>
    </row>
    <row r="5313" spans="1:12" x14ac:dyDescent="0.2">
      <c r="A5313" s="1" t="s">
        <v>6</v>
      </c>
      <c r="B5313" s="1" t="s">
        <v>349</v>
      </c>
      <c r="C5313" s="1" t="s">
        <v>10</v>
      </c>
      <c r="D5313" s="1">
        <v>2015</v>
      </c>
      <c r="E5313" s="1" t="s">
        <v>922</v>
      </c>
      <c r="F5313" s="1" t="s">
        <v>796</v>
      </c>
      <c r="G5313" s="1" t="s">
        <v>528</v>
      </c>
      <c r="H5313" s="1" t="s">
        <v>7</v>
      </c>
      <c r="I5313" s="1">
        <v>7.7475883999999995E-2</v>
      </c>
      <c r="J5313" s="1">
        <v>5.82</v>
      </c>
      <c r="K5313" s="1">
        <v>255.333</v>
      </c>
      <c r="L5313" s="1">
        <v>3</v>
      </c>
    </row>
    <row r="5314" spans="1:12" x14ac:dyDescent="0.2">
      <c r="A5314" s="1" t="s">
        <v>6</v>
      </c>
      <c r="B5314" s="1" t="s">
        <v>1248</v>
      </c>
      <c r="C5314" s="1" t="s">
        <v>10</v>
      </c>
      <c r="D5314" s="1">
        <v>2015</v>
      </c>
      <c r="E5314" s="1" t="s">
        <v>922</v>
      </c>
      <c r="F5314" s="1" t="s">
        <v>796</v>
      </c>
      <c r="G5314" s="1" t="s">
        <v>528</v>
      </c>
      <c r="H5314" s="1" t="s">
        <v>7</v>
      </c>
      <c r="I5314" s="1">
        <v>5.9849153000000002E-2</v>
      </c>
      <c r="J5314" s="1">
        <v>7.17</v>
      </c>
      <c r="K5314" s="1">
        <v>129.49680000000001</v>
      </c>
      <c r="L5314" s="1">
        <v>3</v>
      </c>
    </row>
    <row r="5315" spans="1:12" x14ac:dyDescent="0.2">
      <c r="A5315" s="1" t="s">
        <v>6</v>
      </c>
      <c r="B5315" s="1" t="s">
        <v>938</v>
      </c>
      <c r="C5315" s="1" t="s">
        <v>10</v>
      </c>
      <c r="D5315" s="1">
        <v>2015</v>
      </c>
      <c r="E5315" s="1" t="s">
        <v>922</v>
      </c>
      <c r="F5315" s="1" t="s">
        <v>796</v>
      </c>
      <c r="G5315" s="1" t="s">
        <v>528</v>
      </c>
      <c r="H5315" s="1" t="s">
        <v>7</v>
      </c>
      <c r="I5315" s="1">
        <v>0.16004458899999999</v>
      </c>
      <c r="J5315" s="1">
        <v>13.5</v>
      </c>
      <c r="K5315" s="1">
        <v>145.4102</v>
      </c>
      <c r="L5315" s="1">
        <v>3</v>
      </c>
    </row>
    <row r="5316" spans="1:12" x14ac:dyDescent="0.2">
      <c r="A5316" s="1" t="s">
        <v>6</v>
      </c>
      <c r="B5316" s="1" t="s">
        <v>813</v>
      </c>
      <c r="C5316" s="1" t="s">
        <v>10</v>
      </c>
      <c r="D5316" s="1">
        <v>2015</v>
      </c>
      <c r="E5316" s="1" t="s">
        <v>922</v>
      </c>
      <c r="F5316" s="1" t="s">
        <v>796</v>
      </c>
      <c r="G5316" s="1" t="s">
        <v>528</v>
      </c>
      <c r="H5316" s="1" t="s">
        <v>7</v>
      </c>
      <c r="I5316" s="1">
        <v>5.8946686999999998E-2</v>
      </c>
      <c r="J5316" s="1">
        <v>14.5</v>
      </c>
      <c r="K5316" s="1">
        <v>168.6448</v>
      </c>
      <c r="L5316" s="1">
        <v>3</v>
      </c>
    </row>
    <row r="5317" spans="1:12" x14ac:dyDescent="0.2">
      <c r="A5317" s="1" t="s">
        <v>6</v>
      </c>
      <c r="B5317" s="1" t="s">
        <v>1456</v>
      </c>
      <c r="C5317" s="1" t="s">
        <v>14</v>
      </c>
      <c r="D5317" s="1">
        <v>2015</v>
      </c>
      <c r="E5317" s="1" t="s">
        <v>922</v>
      </c>
      <c r="F5317" s="1" t="s">
        <v>796</v>
      </c>
      <c r="G5317" s="1" t="s">
        <v>528</v>
      </c>
      <c r="H5317" s="1" t="s">
        <v>7</v>
      </c>
      <c r="I5317" s="1">
        <v>5.6717610000000002E-2</v>
      </c>
      <c r="J5317" s="1">
        <v>5.59</v>
      </c>
      <c r="K5317" s="1">
        <v>62.916800000000002</v>
      </c>
      <c r="L5317" s="1">
        <v>3</v>
      </c>
    </row>
    <row r="5318" spans="1:12" x14ac:dyDescent="0.2">
      <c r="A5318" s="1" t="s">
        <v>6</v>
      </c>
      <c r="B5318" s="1" t="s">
        <v>1240</v>
      </c>
      <c r="C5318" s="1" t="s">
        <v>14</v>
      </c>
      <c r="D5318" s="1">
        <v>2015</v>
      </c>
      <c r="E5318" s="1" t="s">
        <v>922</v>
      </c>
      <c r="F5318" s="1" t="s">
        <v>796</v>
      </c>
      <c r="G5318" s="1" t="s">
        <v>528</v>
      </c>
      <c r="H5318" s="1" t="s">
        <v>7</v>
      </c>
      <c r="I5318" s="1">
        <v>2.1049215E-2</v>
      </c>
      <c r="J5318" s="1">
        <v>9.2850000000000001</v>
      </c>
      <c r="K5318" s="1">
        <v>161.05779999999999</v>
      </c>
      <c r="L5318" s="1">
        <v>3</v>
      </c>
    </row>
    <row r="5319" spans="1:12" x14ac:dyDescent="0.2">
      <c r="A5319" s="1" t="s">
        <v>6</v>
      </c>
      <c r="B5319" s="1" t="s">
        <v>833</v>
      </c>
      <c r="C5319" s="1" t="s">
        <v>25</v>
      </c>
      <c r="D5319" s="1">
        <v>2020</v>
      </c>
      <c r="E5319" s="1" t="s">
        <v>919</v>
      </c>
      <c r="F5319" s="1" t="s">
        <v>796</v>
      </c>
      <c r="G5319" s="1" t="s">
        <v>528</v>
      </c>
      <c r="H5319" s="1" t="s">
        <v>7</v>
      </c>
      <c r="I5319" s="1">
        <v>0.102407778</v>
      </c>
      <c r="J5319" s="1">
        <v>4.6150000000000002</v>
      </c>
      <c r="K5319" s="1">
        <v>234.33</v>
      </c>
      <c r="L5319" s="1">
        <v>3</v>
      </c>
    </row>
    <row r="5320" spans="1:12" x14ac:dyDescent="0.2">
      <c r="A5320" s="1" t="s">
        <v>6</v>
      </c>
      <c r="B5320" s="1" t="s">
        <v>1141</v>
      </c>
      <c r="C5320" s="1" t="s">
        <v>25</v>
      </c>
      <c r="D5320" s="1">
        <v>2020</v>
      </c>
      <c r="E5320" s="1" t="s">
        <v>919</v>
      </c>
      <c r="F5320" s="1" t="s">
        <v>796</v>
      </c>
      <c r="G5320" s="1" t="s">
        <v>528</v>
      </c>
      <c r="H5320" s="1" t="s">
        <v>7</v>
      </c>
      <c r="I5320" s="1">
        <v>7.4152132999999995E-2</v>
      </c>
      <c r="J5320" s="1">
        <v>12.5</v>
      </c>
      <c r="K5320" s="1">
        <v>88.619799999999998</v>
      </c>
      <c r="L5320" s="1">
        <v>3</v>
      </c>
    </row>
    <row r="5321" spans="1:12" x14ac:dyDescent="0.2">
      <c r="A5321" s="1" t="s">
        <v>6</v>
      </c>
      <c r="B5321" s="1" t="s">
        <v>91</v>
      </c>
      <c r="C5321" s="1" t="s">
        <v>17</v>
      </c>
      <c r="D5321" s="1">
        <v>2020</v>
      </c>
      <c r="E5321" s="1" t="s">
        <v>919</v>
      </c>
      <c r="F5321" s="1" t="s">
        <v>796</v>
      </c>
      <c r="G5321" s="1" t="s">
        <v>528</v>
      </c>
      <c r="H5321" s="1" t="s">
        <v>7</v>
      </c>
      <c r="I5321" s="1">
        <v>7.4338561999999997E-2</v>
      </c>
      <c r="J5321" s="1">
        <v>12.6</v>
      </c>
      <c r="K5321" s="1">
        <v>255.53559999999999</v>
      </c>
      <c r="L5321" s="1">
        <v>3</v>
      </c>
    </row>
    <row r="5322" spans="1:12" x14ac:dyDescent="0.2">
      <c r="A5322" s="1" t="s">
        <v>6</v>
      </c>
      <c r="B5322" s="1" t="s">
        <v>1455</v>
      </c>
      <c r="C5322" s="1" t="s">
        <v>71</v>
      </c>
      <c r="D5322" s="1">
        <v>2020</v>
      </c>
      <c r="E5322" s="1" t="s">
        <v>919</v>
      </c>
      <c r="F5322" s="1" t="s">
        <v>796</v>
      </c>
      <c r="G5322" s="1" t="s">
        <v>528</v>
      </c>
      <c r="H5322" s="1" t="s">
        <v>7</v>
      </c>
      <c r="I5322" s="1">
        <v>7.6995175999999999E-2</v>
      </c>
      <c r="J5322" s="1">
        <v>8.84</v>
      </c>
      <c r="K5322" s="1">
        <v>112.0228</v>
      </c>
      <c r="L5322" s="1">
        <v>3</v>
      </c>
    </row>
    <row r="5323" spans="1:12" x14ac:dyDescent="0.2">
      <c r="A5323" s="1" t="s">
        <v>6</v>
      </c>
      <c r="B5323" s="1" t="s">
        <v>1454</v>
      </c>
      <c r="C5323" s="1" t="s">
        <v>10</v>
      </c>
      <c r="D5323" s="1">
        <v>2020</v>
      </c>
      <c r="E5323" s="1" t="s">
        <v>919</v>
      </c>
      <c r="F5323" s="1" t="s">
        <v>796</v>
      </c>
      <c r="G5323" s="1" t="s">
        <v>1</v>
      </c>
      <c r="H5323" s="1" t="s">
        <v>7</v>
      </c>
      <c r="I5323" s="1">
        <v>2.2552083000000001E-2</v>
      </c>
      <c r="J5323" s="1">
        <v>20.100000000000001</v>
      </c>
      <c r="K5323" s="1">
        <v>226.6036</v>
      </c>
      <c r="L5323" s="1">
        <v>3</v>
      </c>
    </row>
    <row r="5324" spans="1:12" x14ac:dyDescent="0.2">
      <c r="A5324" s="1" t="s">
        <v>6</v>
      </c>
      <c r="B5324" s="1" t="s">
        <v>1453</v>
      </c>
      <c r="C5324" s="1" t="s">
        <v>14</v>
      </c>
      <c r="D5324" s="1">
        <v>2020</v>
      </c>
      <c r="E5324" s="1" t="s">
        <v>919</v>
      </c>
      <c r="F5324" s="1" t="s">
        <v>796</v>
      </c>
      <c r="G5324" s="1" t="s">
        <v>1</v>
      </c>
      <c r="H5324" s="1" t="s">
        <v>7</v>
      </c>
      <c r="I5324" s="1">
        <v>7.3289899000000006E-2</v>
      </c>
      <c r="J5324" s="1">
        <v>9.8000000000000007</v>
      </c>
      <c r="K5324" s="1">
        <v>120.8098</v>
      </c>
      <c r="L5324" s="1">
        <v>3</v>
      </c>
    </row>
    <row r="5325" spans="1:12" x14ac:dyDescent="0.2">
      <c r="A5325" s="1" t="s">
        <v>6</v>
      </c>
      <c r="B5325" s="1" t="s">
        <v>1238</v>
      </c>
      <c r="C5325" s="1" t="s">
        <v>19</v>
      </c>
      <c r="D5325" s="1">
        <v>2020</v>
      </c>
      <c r="E5325" s="1" t="s">
        <v>919</v>
      </c>
      <c r="F5325" s="1" t="s">
        <v>796</v>
      </c>
      <c r="G5325" s="1" t="s">
        <v>1</v>
      </c>
      <c r="H5325" s="1" t="s">
        <v>7</v>
      </c>
      <c r="I5325" s="1">
        <v>2.4994069000000001E-2</v>
      </c>
      <c r="J5325" s="1">
        <v>16.75</v>
      </c>
      <c r="K5325" s="1">
        <v>37.482199999999999</v>
      </c>
      <c r="L5325" s="1">
        <v>3</v>
      </c>
    </row>
    <row r="5326" spans="1:12" x14ac:dyDescent="0.2">
      <c r="A5326" s="1" t="s">
        <v>295</v>
      </c>
      <c r="B5326" s="1" t="s">
        <v>1346</v>
      </c>
      <c r="C5326" s="1" t="s">
        <v>19</v>
      </c>
      <c r="D5326" s="1">
        <v>2017</v>
      </c>
      <c r="E5326" s="1" t="s">
        <v>797</v>
      </c>
      <c r="F5326" s="1" t="s">
        <v>796</v>
      </c>
      <c r="G5326" s="1" t="s">
        <v>702</v>
      </c>
      <c r="H5326" s="1" t="s">
        <v>7</v>
      </c>
      <c r="I5326" s="1">
        <v>0.17504710400000001</v>
      </c>
      <c r="J5326" s="1">
        <v>5.6550000000000002</v>
      </c>
      <c r="K5326" s="1">
        <v>146.9102</v>
      </c>
      <c r="L5326" s="1">
        <v>3</v>
      </c>
    </row>
    <row r="5327" spans="1:12" x14ac:dyDescent="0.2">
      <c r="A5327" s="1" t="s">
        <v>124</v>
      </c>
      <c r="B5327" s="1" t="s">
        <v>785</v>
      </c>
      <c r="C5327" s="1" t="s">
        <v>28</v>
      </c>
      <c r="D5327" s="1">
        <v>2017</v>
      </c>
      <c r="E5327" s="1" t="s">
        <v>797</v>
      </c>
      <c r="F5327" s="1" t="s">
        <v>796</v>
      </c>
      <c r="G5327" s="1" t="s">
        <v>702</v>
      </c>
      <c r="H5327" s="1" t="s">
        <v>7</v>
      </c>
      <c r="I5327" s="1">
        <v>2.7774001999999999E-2</v>
      </c>
      <c r="J5327" s="1">
        <v>15.15</v>
      </c>
      <c r="K5327" s="1">
        <v>152.3708</v>
      </c>
      <c r="L5327" s="1">
        <v>3</v>
      </c>
    </row>
    <row r="5328" spans="1:12" x14ac:dyDescent="0.2">
      <c r="A5328" s="1" t="s">
        <v>124</v>
      </c>
      <c r="B5328" s="1" t="s">
        <v>1452</v>
      </c>
      <c r="C5328" s="1" t="s">
        <v>112</v>
      </c>
      <c r="D5328" s="1">
        <v>2017</v>
      </c>
      <c r="E5328" s="1" t="s">
        <v>797</v>
      </c>
      <c r="F5328" s="1" t="s">
        <v>796</v>
      </c>
      <c r="G5328" s="1" t="s">
        <v>702</v>
      </c>
      <c r="H5328" s="1" t="s">
        <v>7</v>
      </c>
      <c r="I5328" s="1">
        <v>0.14086246999999999</v>
      </c>
      <c r="J5328" s="1">
        <v>4.6349999999999998</v>
      </c>
      <c r="K5328" s="1">
        <v>126.49939999999999</v>
      </c>
      <c r="L5328" s="1">
        <v>3</v>
      </c>
    </row>
    <row r="5329" spans="1:12" x14ac:dyDescent="0.2">
      <c r="A5329" s="1" t="s">
        <v>124</v>
      </c>
      <c r="B5329" s="1" t="s">
        <v>1305</v>
      </c>
      <c r="C5329" s="1" t="s">
        <v>112</v>
      </c>
      <c r="D5329" s="1">
        <v>2017</v>
      </c>
      <c r="E5329" s="1" t="s">
        <v>797</v>
      </c>
      <c r="F5329" s="1" t="s">
        <v>796</v>
      </c>
      <c r="G5329" s="1" t="s">
        <v>702</v>
      </c>
      <c r="H5329" s="1" t="s">
        <v>7</v>
      </c>
      <c r="I5329" s="1">
        <v>0.12818175900000001</v>
      </c>
      <c r="J5329" s="1">
        <v>19.5</v>
      </c>
      <c r="K5329" s="1">
        <v>156.13140000000001</v>
      </c>
      <c r="L5329" s="1">
        <v>3</v>
      </c>
    </row>
    <row r="5330" spans="1:12" x14ac:dyDescent="0.2">
      <c r="A5330" s="1" t="s">
        <v>124</v>
      </c>
      <c r="B5330" s="1" t="s">
        <v>1451</v>
      </c>
      <c r="C5330" s="1" t="s">
        <v>17</v>
      </c>
      <c r="D5330" s="1">
        <v>2017</v>
      </c>
      <c r="E5330" s="1" t="s">
        <v>797</v>
      </c>
      <c r="F5330" s="1" t="s">
        <v>796</v>
      </c>
      <c r="G5330" s="1" t="s">
        <v>702</v>
      </c>
      <c r="H5330" s="1" t="s">
        <v>7</v>
      </c>
      <c r="I5330" s="1">
        <v>2.8411899000000001E-2</v>
      </c>
      <c r="J5330" s="1">
        <v>8.93</v>
      </c>
      <c r="K5330" s="1">
        <v>152.334</v>
      </c>
      <c r="L5330" s="1">
        <v>3</v>
      </c>
    </row>
    <row r="5331" spans="1:12" x14ac:dyDescent="0.2">
      <c r="A5331" s="1" t="s">
        <v>124</v>
      </c>
      <c r="B5331" s="1" t="s">
        <v>662</v>
      </c>
      <c r="C5331" s="1" t="s">
        <v>17</v>
      </c>
      <c r="D5331" s="1">
        <v>2017</v>
      </c>
      <c r="E5331" s="1" t="s">
        <v>797</v>
      </c>
      <c r="F5331" s="1" t="s">
        <v>796</v>
      </c>
      <c r="G5331" s="1" t="s">
        <v>702</v>
      </c>
      <c r="H5331" s="1" t="s">
        <v>7</v>
      </c>
      <c r="I5331" s="1">
        <v>4.4489064000000002E-2</v>
      </c>
      <c r="J5331" s="1">
        <v>19.850000000000001</v>
      </c>
      <c r="K5331" s="1">
        <v>89.485600000000005</v>
      </c>
      <c r="L5331" s="1">
        <v>3</v>
      </c>
    </row>
    <row r="5332" spans="1:12" x14ac:dyDescent="0.2">
      <c r="A5332" s="1" t="s">
        <v>124</v>
      </c>
      <c r="B5332" s="1" t="s">
        <v>1450</v>
      </c>
      <c r="C5332" s="1" t="s">
        <v>10</v>
      </c>
      <c r="D5332" s="1">
        <v>2017</v>
      </c>
      <c r="E5332" s="1" t="s">
        <v>797</v>
      </c>
      <c r="F5332" s="1" t="s">
        <v>796</v>
      </c>
      <c r="G5332" s="1" t="s">
        <v>702</v>
      </c>
      <c r="H5332" s="1" t="s">
        <v>7</v>
      </c>
      <c r="I5332" s="1">
        <v>2.9779206999999999E-2</v>
      </c>
      <c r="J5332" s="1">
        <v>8.3249999999999993</v>
      </c>
      <c r="K5332" s="1">
        <v>39.313800000000001</v>
      </c>
      <c r="L5332" s="1">
        <v>3</v>
      </c>
    </row>
    <row r="5333" spans="1:12" x14ac:dyDescent="0.2">
      <c r="A5333" s="1" t="s">
        <v>124</v>
      </c>
      <c r="B5333" s="1" t="s">
        <v>1449</v>
      </c>
      <c r="C5333" s="1" t="s">
        <v>10</v>
      </c>
      <c r="D5333" s="1">
        <v>2017</v>
      </c>
      <c r="E5333" s="1" t="s">
        <v>797</v>
      </c>
      <c r="F5333" s="1" t="s">
        <v>796</v>
      </c>
      <c r="G5333" s="1" t="s">
        <v>702</v>
      </c>
      <c r="H5333" s="1" t="s">
        <v>7</v>
      </c>
      <c r="I5333" s="1">
        <v>2.0544065E-2</v>
      </c>
      <c r="J5333" s="1">
        <v>16.350000000000001</v>
      </c>
      <c r="K5333" s="1">
        <v>49.932400000000001</v>
      </c>
      <c r="L5333" s="1">
        <v>3</v>
      </c>
    </row>
    <row r="5334" spans="1:12" x14ac:dyDescent="0.2">
      <c r="A5334" s="1" t="s">
        <v>124</v>
      </c>
      <c r="B5334" s="1" t="s">
        <v>643</v>
      </c>
      <c r="C5334" s="1" t="s">
        <v>216</v>
      </c>
      <c r="D5334" s="1">
        <v>2017</v>
      </c>
      <c r="E5334" s="1" t="s">
        <v>797</v>
      </c>
      <c r="F5334" s="1" t="s">
        <v>796</v>
      </c>
      <c r="G5334" s="1" t="s">
        <v>702</v>
      </c>
      <c r="H5334" s="1" t="s">
        <v>7</v>
      </c>
      <c r="I5334" s="1">
        <v>7.0234305999999996E-2</v>
      </c>
      <c r="J5334" s="1">
        <v>8.01</v>
      </c>
      <c r="K5334" s="1">
        <v>34.953200000000002</v>
      </c>
      <c r="L5334" s="1">
        <v>3</v>
      </c>
    </row>
    <row r="5335" spans="1:12" x14ac:dyDescent="0.2">
      <c r="A5335" s="1" t="s">
        <v>124</v>
      </c>
      <c r="B5335" s="1" t="s">
        <v>1371</v>
      </c>
      <c r="C5335" s="1" t="s">
        <v>171</v>
      </c>
      <c r="D5335" s="1">
        <v>2017</v>
      </c>
      <c r="E5335" s="1" t="s">
        <v>797</v>
      </c>
      <c r="F5335" s="1" t="s">
        <v>796</v>
      </c>
      <c r="G5335" s="1" t="s">
        <v>702</v>
      </c>
      <c r="H5335" s="1" t="s">
        <v>7</v>
      </c>
      <c r="I5335" s="1">
        <v>3.201648E-2</v>
      </c>
      <c r="J5335" s="1">
        <v>9</v>
      </c>
      <c r="K5335" s="1">
        <v>99.601600000000005</v>
      </c>
      <c r="L5335" s="1">
        <v>3</v>
      </c>
    </row>
    <row r="5336" spans="1:12" x14ac:dyDescent="0.2">
      <c r="A5336" s="1" t="s">
        <v>124</v>
      </c>
      <c r="B5336" s="1" t="s">
        <v>150</v>
      </c>
      <c r="C5336" s="1" t="s">
        <v>14</v>
      </c>
      <c r="D5336" s="1">
        <v>2017</v>
      </c>
      <c r="E5336" s="1" t="s">
        <v>797</v>
      </c>
      <c r="F5336" s="1" t="s">
        <v>796</v>
      </c>
      <c r="G5336" s="1" t="s">
        <v>702</v>
      </c>
      <c r="H5336" s="1" t="s">
        <v>7</v>
      </c>
      <c r="I5336" s="1">
        <v>3.7680710999999999E-2</v>
      </c>
      <c r="J5336" s="1">
        <v>15.6</v>
      </c>
      <c r="K5336" s="1">
        <v>123.7704</v>
      </c>
      <c r="L5336" s="1">
        <v>3</v>
      </c>
    </row>
    <row r="5337" spans="1:12" x14ac:dyDescent="0.2">
      <c r="A5337" s="1" t="s">
        <v>124</v>
      </c>
      <c r="B5337" s="1" t="s">
        <v>151</v>
      </c>
      <c r="C5337" s="1" t="s">
        <v>14</v>
      </c>
      <c r="D5337" s="1">
        <v>2017</v>
      </c>
      <c r="E5337" s="1" t="s">
        <v>797</v>
      </c>
      <c r="F5337" s="1" t="s">
        <v>796</v>
      </c>
      <c r="G5337" s="1" t="s">
        <v>702</v>
      </c>
      <c r="H5337" s="1" t="s">
        <v>7</v>
      </c>
      <c r="I5337" s="1">
        <v>4.0938154999999997E-2</v>
      </c>
      <c r="J5337" s="1">
        <v>16</v>
      </c>
      <c r="K5337" s="1">
        <v>141.14959999999999</v>
      </c>
      <c r="L5337" s="1">
        <v>3</v>
      </c>
    </row>
    <row r="5338" spans="1:12" x14ac:dyDescent="0.2">
      <c r="A5338" s="1" t="s">
        <v>124</v>
      </c>
      <c r="B5338" s="1" t="s">
        <v>143</v>
      </c>
      <c r="C5338" s="1" t="s">
        <v>14</v>
      </c>
      <c r="D5338" s="1">
        <v>2017</v>
      </c>
      <c r="E5338" s="1" t="s">
        <v>797</v>
      </c>
      <c r="F5338" s="1" t="s">
        <v>796</v>
      </c>
      <c r="G5338" s="1" t="s">
        <v>702</v>
      </c>
      <c r="H5338" s="1" t="s">
        <v>7</v>
      </c>
      <c r="I5338" s="1">
        <v>7.7709901999999997E-2</v>
      </c>
      <c r="J5338" s="1">
        <v>18.25</v>
      </c>
      <c r="K5338" s="1">
        <v>259.69619999999998</v>
      </c>
      <c r="L5338" s="1">
        <v>3</v>
      </c>
    </row>
    <row r="5339" spans="1:12" x14ac:dyDescent="0.2">
      <c r="A5339" s="1" t="s">
        <v>124</v>
      </c>
      <c r="B5339" s="1" t="s">
        <v>1150</v>
      </c>
      <c r="C5339" s="1" t="s">
        <v>19</v>
      </c>
      <c r="D5339" s="1">
        <v>2017</v>
      </c>
      <c r="E5339" s="1" t="s">
        <v>797</v>
      </c>
      <c r="F5339" s="1" t="s">
        <v>796</v>
      </c>
      <c r="G5339" s="1" t="s">
        <v>702</v>
      </c>
      <c r="H5339" s="1" t="s">
        <v>7</v>
      </c>
      <c r="I5339" s="1">
        <v>5.0168353999999998E-2</v>
      </c>
      <c r="J5339" s="1">
        <v>15.2</v>
      </c>
      <c r="K5339" s="1">
        <v>95.375200000000007</v>
      </c>
      <c r="L5339" s="1">
        <v>3</v>
      </c>
    </row>
    <row r="5340" spans="1:12" x14ac:dyDescent="0.2">
      <c r="A5340" s="1" t="s">
        <v>6</v>
      </c>
      <c r="B5340" s="1" t="s">
        <v>573</v>
      </c>
      <c r="C5340" s="1" t="s">
        <v>25</v>
      </c>
      <c r="D5340" s="1">
        <v>2017</v>
      </c>
      <c r="E5340" s="1" t="s">
        <v>797</v>
      </c>
      <c r="F5340" s="1" t="s">
        <v>796</v>
      </c>
      <c r="G5340" s="1" t="s">
        <v>702</v>
      </c>
      <c r="H5340" s="1" t="s">
        <v>7</v>
      </c>
      <c r="I5340" s="1">
        <v>3.0083482000000002E-2</v>
      </c>
      <c r="J5340" s="1">
        <v>13</v>
      </c>
      <c r="K5340" s="1">
        <v>61.921999999999997</v>
      </c>
      <c r="L5340" s="1">
        <v>3</v>
      </c>
    </row>
    <row r="5341" spans="1:12" x14ac:dyDescent="0.2">
      <c r="A5341" s="1" t="s">
        <v>6</v>
      </c>
      <c r="B5341" s="1" t="s">
        <v>97</v>
      </c>
      <c r="C5341" s="1" t="s">
        <v>17</v>
      </c>
      <c r="D5341" s="1">
        <v>2017</v>
      </c>
      <c r="E5341" s="1" t="s">
        <v>797</v>
      </c>
      <c r="F5341" s="1" t="s">
        <v>796</v>
      </c>
      <c r="G5341" s="1" t="s">
        <v>702</v>
      </c>
      <c r="H5341" s="1" t="s">
        <v>7</v>
      </c>
      <c r="I5341" s="1">
        <v>7.3906461000000007E-2</v>
      </c>
      <c r="J5341" s="1">
        <v>7.8550000000000004</v>
      </c>
      <c r="K5341" s="1">
        <v>218.44820000000001</v>
      </c>
      <c r="L5341" s="1">
        <v>3</v>
      </c>
    </row>
    <row r="5342" spans="1:12" x14ac:dyDescent="0.2">
      <c r="A5342" s="1" t="s">
        <v>6</v>
      </c>
      <c r="B5342" s="1" t="s">
        <v>366</v>
      </c>
      <c r="C5342" s="1" t="s">
        <v>71</v>
      </c>
      <c r="D5342" s="1">
        <v>2017</v>
      </c>
      <c r="E5342" s="1" t="s">
        <v>797</v>
      </c>
      <c r="F5342" s="1" t="s">
        <v>796</v>
      </c>
      <c r="G5342" s="1" t="s">
        <v>702</v>
      </c>
      <c r="H5342" s="1" t="s">
        <v>7</v>
      </c>
      <c r="I5342" s="1">
        <v>0.14663520599999999</v>
      </c>
      <c r="J5342" s="1">
        <v>10.195</v>
      </c>
      <c r="K5342" s="1">
        <v>139.0838</v>
      </c>
      <c r="L5342" s="1">
        <v>3</v>
      </c>
    </row>
    <row r="5343" spans="1:12" x14ac:dyDescent="0.2">
      <c r="A5343" s="1" t="s">
        <v>6</v>
      </c>
      <c r="B5343" s="1" t="s">
        <v>76</v>
      </c>
      <c r="C5343" s="1" t="s">
        <v>71</v>
      </c>
      <c r="D5343" s="1">
        <v>2017</v>
      </c>
      <c r="E5343" s="1" t="s">
        <v>797</v>
      </c>
      <c r="F5343" s="1" t="s">
        <v>796</v>
      </c>
      <c r="G5343" s="1" t="s">
        <v>702</v>
      </c>
      <c r="H5343" s="1" t="s">
        <v>7</v>
      </c>
      <c r="I5343" s="1">
        <v>6.6164430999999996E-2</v>
      </c>
      <c r="J5343" s="1">
        <v>15.15</v>
      </c>
      <c r="K5343" s="1">
        <v>147.376</v>
      </c>
      <c r="L5343" s="1">
        <v>3</v>
      </c>
    </row>
    <row r="5344" spans="1:12" x14ac:dyDescent="0.2">
      <c r="A5344" s="1" t="s">
        <v>6</v>
      </c>
      <c r="B5344" s="1" t="s">
        <v>1370</v>
      </c>
      <c r="C5344" s="1" t="s">
        <v>71</v>
      </c>
      <c r="D5344" s="1">
        <v>2017</v>
      </c>
      <c r="E5344" s="1" t="s">
        <v>797</v>
      </c>
      <c r="F5344" s="1" t="s">
        <v>796</v>
      </c>
      <c r="G5344" s="1" t="s">
        <v>702</v>
      </c>
      <c r="H5344" s="1" t="s">
        <v>7</v>
      </c>
      <c r="I5344" s="1">
        <v>5.2401766000000002E-2</v>
      </c>
      <c r="J5344" s="1">
        <v>16.7</v>
      </c>
      <c r="K5344" s="1">
        <v>115.1176</v>
      </c>
      <c r="L5344" s="1">
        <v>3</v>
      </c>
    </row>
    <row r="5345" spans="1:12" x14ac:dyDescent="0.2">
      <c r="A5345" s="1" t="s">
        <v>6</v>
      </c>
      <c r="B5345" s="1" t="s">
        <v>346</v>
      </c>
      <c r="C5345" s="1" t="s">
        <v>10</v>
      </c>
      <c r="D5345" s="1">
        <v>2017</v>
      </c>
      <c r="E5345" s="1" t="s">
        <v>797</v>
      </c>
      <c r="F5345" s="1" t="s">
        <v>796</v>
      </c>
      <c r="G5345" s="1" t="s">
        <v>702</v>
      </c>
      <c r="H5345" s="1" t="s">
        <v>7</v>
      </c>
      <c r="I5345" s="1">
        <v>5.7047755999999998E-2</v>
      </c>
      <c r="J5345" s="1">
        <v>11</v>
      </c>
      <c r="K5345" s="1">
        <v>240.4512</v>
      </c>
      <c r="L5345" s="1">
        <v>3</v>
      </c>
    </row>
    <row r="5346" spans="1:12" x14ac:dyDescent="0.2">
      <c r="A5346" s="1" t="s">
        <v>6</v>
      </c>
      <c r="B5346" s="1" t="s">
        <v>1448</v>
      </c>
      <c r="C5346" s="1" t="s">
        <v>10</v>
      </c>
      <c r="D5346" s="1">
        <v>2017</v>
      </c>
      <c r="E5346" s="1" t="s">
        <v>797</v>
      </c>
      <c r="F5346" s="1" t="s">
        <v>796</v>
      </c>
      <c r="G5346" s="1" t="s">
        <v>702</v>
      </c>
      <c r="H5346" s="1" t="s">
        <v>7</v>
      </c>
      <c r="I5346" s="1">
        <v>0.159165324</v>
      </c>
      <c r="J5346" s="1">
        <v>17.25</v>
      </c>
      <c r="K5346" s="1">
        <v>63.419400000000003</v>
      </c>
      <c r="L5346" s="1">
        <v>3</v>
      </c>
    </row>
    <row r="5347" spans="1:12" x14ac:dyDescent="0.2">
      <c r="A5347" s="1" t="s">
        <v>6</v>
      </c>
      <c r="B5347" s="1" t="s">
        <v>60</v>
      </c>
      <c r="C5347" s="1" t="s">
        <v>10</v>
      </c>
      <c r="D5347" s="1">
        <v>2017</v>
      </c>
      <c r="E5347" s="1" t="s">
        <v>797</v>
      </c>
      <c r="F5347" s="1" t="s">
        <v>796</v>
      </c>
      <c r="G5347" s="1" t="s">
        <v>702</v>
      </c>
      <c r="H5347" s="1" t="s">
        <v>7</v>
      </c>
      <c r="I5347" s="1">
        <v>2.1453493000000001E-2</v>
      </c>
      <c r="J5347" s="1">
        <v>19.350000000000001</v>
      </c>
      <c r="K5347" s="1">
        <v>120.3098</v>
      </c>
      <c r="L5347" s="1">
        <v>3</v>
      </c>
    </row>
    <row r="5348" spans="1:12" x14ac:dyDescent="0.2">
      <c r="A5348" s="1" t="s">
        <v>6</v>
      </c>
      <c r="B5348" s="1" t="s">
        <v>1236</v>
      </c>
      <c r="C5348" s="1" t="s">
        <v>122</v>
      </c>
      <c r="D5348" s="1">
        <v>2017</v>
      </c>
      <c r="E5348" s="1" t="s">
        <v>797</v>
      </c>
      <c r="F5348" s="1" t="s">
        <v>796</v>
      </c>
      <c r="G5348" s="1" t="s">
        <v>702</v>
      </c>
      <c r="H5348" s="1" t="s">
        <v>7</v>
      </c>
      <c r="I5348" s="1">
        <v>4.8676324E-2</v>
      </c>
      <c r="J5348" s="1">
        <v>9.5</v>
      </c>
      <c r="K5348" s="1">
        <v>187.78980000000001</v>
      </c>
      <c r="L5348" s="1">
        <v>3</v>
      </c>
    </row>
    <row r="5349" spans="1:12" x14ac:dyDescent="0.2">
      <c r="A5349" s="1" t="s">
        <v>21</v>
      </c>
      <c r="B5349" s="1" t="s">
        <v>1189</v>
      </c>
      <c r="C5349" s="1" t="s">
        <v>28</v>
      </c>
      <c r="D5349" s="1">
        <v>2017</v>
      </c>
      <c r="E5349" s="1" t="s">
        <v>797</v>
      </c>
      <c r="F5349" s="1" t="s">
        <v>796</v>
      </c>
      <c r="G5349" s="1" t="s">
        <v>702</v>
      </c>
      <c r="H5349" s="1" t="s">
        <v>7</v>
      </c>
      <c r="I5349" s="1">
        <v>1.3926424999999999E-2</v>
      </c>
      <c r="J5349" s="1">
        <v>8.3550000000000004</v>
      </c>
      <c r="K5349" s="1">
        <v>93.046199999999999</v>
      </c>
      <c r="L5349" s="1">
        <v>3</v>
      </c>
    </row>
    <row r="5350" spans="1:12" x14ac:dyDescent="0.2">
      <c r="A5350" s="1" t="s">
        <v>16</v>
      </c>
      <c r="B5350" s="1" t="s">
        <v>936</v>
      </c>
      <c r="C5350" s="1" t="s">
        <v>10</v>
      </c>
      <c r="D5350" s="1">
        <v>2017</v>
      </c>
      <c r="E5350" s="1" t="s">
        <v>797</v>
      </c>
      <c r="F5350" s="1" t="s">
        <v>796</v>
      </c>
      <c r="G5350" s="1" t="s">
        <v>702</v>
      </c>
      <c r="H5350" s="1" t="s">
        <v>7</v>
      </c>
      <c r="I5350" s="1">
        <v>2.5867260999999999E-2</v>
      </c>
      <c r="J5350" s="1">
        <v>19.100000000000001</v>
      </c>
      <c r="K5350" s="1">
        <v>147.64179999999999</v>
      </c>
      <c r="L5350" s="1">
        <v>3</v>
      </c>
    </row>
    <row r="5351" spans="1:12" x14ac:dyDescent="0.2">
      <c r="A5351" s="1" t="s">
        <v>295</v>
      </c>
      <c r="B5351" s="1" t="s">
        <v>879</v>
      </c>
      <c r="C5351" s="1" t="s">
        <v>4</v>
      </c>
      <c r="D5351" s="1">
        <v>2011</v>
      </c>
      <c r="E5351" s="1" t="s">
        <v>703</v>
      </c>
      <c r="F5351" s="1" t="s">
        <v>2</v>
      </c>
      <c r="G5351" s="1" t="s">
        <v>1</v>
      </c>
      <c r="H5351" s="1" t="s">
        <v>701</v>
      </c>
      <c r="I5351" s="1">
        <v>6.0649824999999997E-2</v>
      </c>
      <c r="J5351" s="1">
        <v>7.5</v>
      </c>
      <c r="K5351" s="1">
        <v>177.40280000000001</v>
      </c>
      <c r="L5351" s="1">
        <v>3</v>
      </c>
    </row>
    <row r="5352" spans="1:12" x14ac:dyDescent="0.2">
      <c r="A5352" s="1" t="s">
        <v>124</v>
      </c>
      <c r="B5352" s="1" t="s">
        <v>1186</v>
      </c>
      <c r="C5352" s="1" t="s">
        <v>112</v>
      </c>
      <c r="D5352" s="1">
        <v>2011</v>
      </c>
      <c r="E5352" s="1" t="s">
        <v>703</v>
      </c>
      <c r="F5352" s="1" t="s">
        <v>2</v>
      </c>
      <c r="G5352" s="1" t="s">
        <v>1</v>
      </c>
      <c r="H5352" s="1" t="s">
        <v>701</v>
      </c>
      <c r="I5352" s="1">
        <v>0.132590283</v>
      </c>
      <c r="J5352" s="1">
        <v>6.44</v>
      </c>
      <c r="K5352" s="1">
        <v>98.17</v>
      </c>
      <c r="L5352" s="1">
        <v>3</v>
      </c>
    </row>
    <row r="5353" spans="1:12" x14ac:dyDescent="0.2">
      <c r="A5353" s="1" t="s">
        <v>124</v>
      </c>
      <c r="B5353" s="1" t="s">
        <v>992</v>
      </c>
      <c r="C5353" s="1" t="s">
        <v>19</v>
      </c>
      <c r="D5353" s="1">
        <v>2011</v>
      </c>
      <c r="E5353" s="1" t="s">
        <v>703</v>
      </c>
      <c r="F5353" s="1" t="s">
        <v>2</v>
      </c>
      <c r="G5353" s="1" t="s">
        <v>528</v>
      </c>
      <c r="H5353" s="1" t="s">
        <v>701</v>
      </c>
      <c r="I5353" s="1">
        <v>5.7667173000000002E-2</v>
      </c>
      <c r="J5353" s="1">
        <v>7.97</v>
      </c>
      <c r="K5353" s="1">
        <v>172.1422</v>
      </c>
      <c r="L5353" s="1">
        <v>3</v>
      </c>
    </row>
    <row r="5354" spans="1:12" x14ac:dyDescent="0.2">
      <c r="A5354" s="1" t="s">
        <v>6</v>
      </c>
      <c r="B5354" s="1" t="s">
        <v>945</v>
      </c>
      <c r="C5354" s="1" t="s">
        <v>71</v>
      </c>
      <c r="D5354" s="1">
        <v>2011</v>
      </c>
      <c r="E5354" s="1" t="s">
        <v>703</v>
      </c>
      <c r="F5354" s="1" t="s">
        <v>2</v>
      </c>
      <c r="G5354" s="1" t="s">
        <v>528</v>
      </c>
      <c r="H5354" s="1" t="s">
        <v>701</v>
      </c>
      <c r="I5354" s="1">
        <v>5.4321420000000002E-2</v>
      </c>
      <c r="J5354" s="1">
        <v>10.895</v>
      </c>
      <c r="K5354" s="1">
        <v>146.21019999999999</v>
      </c>
      <c r="L5354" s="1">
        <v>3</v>
      </c>
    </row>
    <row r="5355" spans="1:12" x14ac:dyDescent="0.2">
      <c r="A5355" s="1" t="s">
        <v>124</v>
      </c>
      <c r="B5355" s="1" t="s">
        <v>787</v>
      </c>
      <c r="C5355" s="1" t="s">
        <v>28</v>
      </c>
      <c r="D5355" s="1">
        <v>2014</v>
      </c>
      <c r="E5355" s="1" t="s">
        <v>529</v>
      </c>
      <c r="F5355" s="1" t="s">
        <v>2</v>
      </c>
      <c r="G5355" s="1" t="s">
        <v>528</v>
      </c>
      <c r="H5355" s="1" t="s">
        <v>7</v>
      </c>
      <c r="I5355" s="1">
        <v>5.6387854000000001E-2</v>
      </c>
      <c r="J5355" s="1">
        <v>11.3</v>
      </c>
      <c r="K5355" s="1">
        <v>245.4118</v>
      </c>
      <c r="L5355" s="1">
        <v>3</v>
      </c>
    </row>
    <row r="5356" spans="1:12" x14ac:dyDescent="0.2">
      <c r="A5356" s="1" t="s">
        <v>124</v>
      </c>
      <c r="B5356" s="1" t="s">
        <v>275</v>
      </c>
      <c r="C5356" s="1" t="s">
        <v>25</v>
      </c>
      <c r="D5356" s="1">
        <v>2014</v>
      </c>
      <c r="E5356" s="1" t="s">
        <v>529</v>
      </c>
      <c r="F5356" s="1" t="s">
        <v>2</v>
      </c>
      <c r="G5356" s="1" t="s">
        <v>528</v>
      </c>
      <c r="H5356" s="1" t="s">
        <v>7</v>
      </c>
      <c r="I5356" s="1">
        <v>0.15127959099999999</v>
      </c>
      <c r="J5356" s="1">
        <v>7</v>
      </c>
      <c r="K5356" s="1">
        <v>107.02800000000001</v>
      </c>
      <c r="L5356" s="1">
        <v>3</v>
      </c>
    </row>
    <row r="5357" spans="1:12" x14ac:dyDescent="0.2">
      <c r="A5357" s="1" t="s">
        <v>124</v>
      </c>
      <c r="B5357" s="1" t="s">
        <v>1300</v>
      </c>
      <c r="C5357" s="1" t="s">
        <v>17</v>
      </c>
      <c r="D5357" s="1">
        <v>2014</v>
      </c>
      <c r="E5357" s="1" t="s">
        <v>529</v>
      </c>
      <c r="F5357" s="1" t="s">
        <v>2</v>
      </c>
      <c r="G5357" s="1" t="s">
        <v>528</v>
      </c>
      <c r="H5357" s="1" t="s">
        <v>7</v>
      </c>
      <c r="I5357" s="1">
        <v>2.5458715999999999E-2</v>
      </c>
      <c r="J5357" s="1">
        <v>5.44</v>
      </c>
      <c r="K5357" s="1">
        <v>241.25380000000001</v>
      </c>
      <c r="L5357" s="1">
        <v>3</v>
      </c>
    </row>
    <row r="5358" spans="1:12" x14ac:dyDescent="0.2">
      <c r="A5358" s="1" t="s">
        <v>124</v>
      </c>
      <c r="B5358" s="1" t="s">
        <v>1029</v>
      </c>
      <c r="C5358" s="1" t="s">
        <v>10</v>
      </c>
      <c r="D5358" s="1">
        <v>2014</v>
      </c>
      <c r="E5358" s="1" t="s">
        <v>529</v>
      </c>
      <c r="F5358" s="1" t="s">
        <v>2</v>
      </c>
      <c r="G5358" s="1" t="s">
        <v>528</v>
      </c>
      <c r="H5358" s="1" t="s">
        <v>7</v>
      </c>
      <c r="I5358" s="1">
        <v>3.8653607999999999E-2</v>
      </c>
      <c r="J5358" s="1">
        <v>10</v>
      </c>
      <c r="K5358" s="1">
        <v>245.4144</v>
      </c>
      <c r="L5358" s="1">
        <v>3</v>
      </c>
    </row>
    <row r="5359" spans="1:12" x14ac:dyDescent="0.2">
      <c r="A5359" s="1" t="s">
        <v>124</v>
      </c>
      <c r="B5359" s="1" t="s">
        <v>1349</v>
      </c>
      <c r="C5359" s="1" t="s">
        <v>171</v>
      </c>
      <c r="D5359" s="1">
        <v>2014</v>
      </c>
      <c r="E5359" s="1" t="s">
        <v>529</v>
      </c>
      <c r="F5359" s="1" t="s">
        <v>2</v>
      </c>
      <c r="G5359" s="1" t="s">
        <v>528</v>
      </c>
      <c r="H5359" s="1" t="s">
        <v>7</v>
      </c>
      <c r="I5359" s="1">
        <v>5.1804278000000002E-2</v>
      </c>
      <c r="J5359" s="1">
        <v>9.1300000000000008</v>
      </c>
      <c r="K5359" s="1">
        <v>150.20240000000001</v>
      </c>
      <c r="L5359" s="1">
        <v>3</v>
      </c>
    </row>
    <row r="5360" spans="1:12" x14ac:dyDescent="0.2">
      <c r="A5360" s="1" t="s">
        <v>124</v>
      </c>
      <c r="B5360" s="1" t="s">
        <v>1159</v>
      </c>
      <c r="C5360" s="1" t="s">
        <v>171</v>
      </c>
      <c r="D5360" s="1">
        <v>2014</v>
      </c>
      <c r="E5360" s="1" t="s">
        <v>529</v>
      </c>
      <c r="F5360" s="1" t="s">
        <v>2</v>
      </c>
      <c r="G5360" s="1" t="s">
        <v>528</v>
      </c>
      <c r="H5360" s="1" t="s">
        <v>7</v>
      </c>
      <c r="I5360" s="1">
        <v>2.6963909000000001E-2</v>
      </c>
      <c r="J5360" s="1">
        <v>19</v>
      </c>
      <c r="K5360" s="1">
        <v>129.83359999999999</v>
      </c>
      <c r="L5360" s="1">
        <v>3</v>
      </c>
    </row>
    <row r="5361" spans="1:12" x14ac:dyDescent="0.2">
      <c r="A5361" s="1" t="s">
        <v>124</v>
      </c>
      <c r="B5361" s="1" t="s">
        <v>198</v>
      </c>
      <c r="C5361" s="1" t="s">
        <v>171</v>
      </c>
      <c r="D5361" s="1">
        <v>2014</v>
      </c>
      <c r="E5361" s="1" t="s">
        <v>529</v>
      </c>
      <c r="F5361" s="1" t="s">
        <v>2</v>
      </c>
      <c r="G5361" s="1" t="s">
        <v>528</v>
      </c>
      <c r="H5361" s="1" t="s">
        <v>7</v>
      </c>
      <c r="I5361" s="1">
        <v>0</v>
      </c>
      <c r="J5361" s="1">
        <v>20.2</v>
      </c>
      <c r="K5361" s="1">
        <v>187.18979999999999</v>
      </c>
      <c r="L5361" s="1">
        <v>3</v>
      </c>
    </row>
    <row r="5362" spans="1:12" x14ac:dyDescent="0.2">
      <c r="A5362" s="1" t="s">
        <v>124</v>
      </c>
      <c r="B5362" s="1" t="s">
        <v>1395</v>
      </c>
      <c r="C5362" s="1" t="s">
        <v>14</v>
      </c>
      <c r="D5362" s="1">
        <v>2014</v>
      </c>
      <c r="E5362" s="1" t="s">
        <v>529</v>
      </c>
      <c r="F5362" s="1" t="s">
        <v>2</v>
      </c>
      <c r="G5362" s="1" t="s">
        <v>528</v>
      </c>
      <c r="H5362" s="1" t="s">
        <v>7</v>
      </c>
      <c r="I5362" s="1">
        <v>7.1369947000000003E-2</v>
      </c>
      <c r="J5362" s="1">
        <v>8.8000000000000007</v>
      </c>
      <c r="K5362" s="1">
        <v>209.16120000000001</v>
      </c>
      <c r="L5362" s="1">
        <v>3</v>
      </c>
    </row>
    <row r="5363" spans="1:12" x14ac:dyDescent="0.2">
      <c r="A5363" s="1" t="s">
        <v>124</v>
      </c>
      <c r="B5363" s="1" t="s">
        <v>139</v>
      </c>
      <c r="C5363" s="1" t="s">
        <v>14</v>
      </c>
      <c r="D5363" s="1">
        <v>2014</v>
      </c>
      <c r="E5363" s="1" t="s">
        <v>529</v>
      </c>
      <c r="F5363" s="1" t="s">
        <v>2</v>
      </c>
      <c r="G5363" s="1" t="s">
        <v>528</v>
      </c>
      <c r="H5363" s="1" t="s">
        <v>7</v>
      </c>
      <c r="I5363" s="1">
        <v>4.3727261000000003E-2</v>
      </c>
      <c r="J5363" s="1">
        <v>13.15</v>
      </c>
      <c r="K5363" s="1">
        <v>182.595</v>
      </c>
      <c r="L5363" s="1">
        <v>3</v>
      </c>
    </row>
    <row r="5364" spans="1:12" x14ac:dyDescent="0.2">
      <c r="A5364" s="1" t="s">
        <v>6</v>
      </c>
      <c r="B5364" s="1" t="s">
        <v>1206</v>
      </c>
      <c r="C5364" s="1" t="s">
        <v>25</v>
      </c>
      <c r="D5364" s="1">
        <v>2014</v>
      </c>
      <c r="E5364" s="1" t="s">
        <v>529</v>
      </c>
      <c r="F5364" s="1" t="s">
        <v>2</v>
      </c>
      <c r="G5364" s="1" t="s">
        <v>528</v>
      </c>
      <c r="H5364" s="1" t="s">
        <v>7</v>
      </c>
      <c r="I5364" s="1">
        <v>5.0028809E-2</v>
      </c>
      <c r="J5364" s="1">
        <v>10.3</v>
      </c>
      <c r="K5364" s="1">
        <v>80.096000000000004</v>
      </c>
      <c r="L5364" s="1">
        <v>3</v>
      </c>
    </row>
    <row r="5365" spans="1:12" x14ac:dyDescent="0.2">
      <c r="A5365" s="1" t="s">
        <v>6</v>
      </c>
      <c r="B5365" s="1" t="s">
        <v>1133</v>
      </c>
      <c r="C5365" s="1" t="s">
        <v>71</v>
      </c>
      <c r="D5365" s="1">
        <v>2014</v>
      </c>
      <c r="E5365" s="1" t="s">
        <v>529</v>
      </c>
      <c r="F5365" s="1" t="s">
        <v>2</v>
      </c>
      <c r="G5365" s="1" t="s">
        <v>528</v>
      </c>
      <c r="H5365" s="1" t="s">
        <v>7</v>
      </c>
      <c r="I5365" s="1">
        <v>9.9188598000000003E-2</v>
      </c>
      <c r="J5365" s="1">
        <v>16</v>
      </c>
      <c r="K5365" s="1">
        <v>88.985600000000005</v>
      </c>
      <c r="L5365" s="1">
        <v>3</v>
      </c>
    </row>
    <row r="5366" spans="1:12" x14ac:dyDescent="0.2">
      <c r="A5366" s="1" t="s">
        <v>6</v>
      </c>
      <c r="B5366" s="1" t="s">
        <v>1447</v>
      </c>
      <c r="C5366" s="1" t="s">
        <v>14</v>
      </c>
      <c r="D5366" s="1">
        <v>2014</v>
      </c>
      <c r="E5366" s="1" t="s">
        <v>529</v>
      </c>
      <c r="F5366" s="1" t="s">
        <v>2</v>
      </c>
      <c r="G5366" s="1" t="s">
        <v>528</v>
      </c>
      <c r="H5366" s="1" t="s">
        <v>7</v>
      </c>
      <c r="I5366" s="1">
        <v>0.14451111899999999</v>
      </c>
      <c r="J5366" s="1">
        <v>7.21</v>
      </c>
      <c r="K5366" s="1">
        <v>100.53319999999999</v>
      </c>
      <c r="L5366" s="1">
        <v>3</v>
      </c>
    </row>
    <row r="5367" spans="1:12" x14ac:dyDescent="0.2">
      <c r="A5367" s="1" t="s">
        <v>6</v>
      </c>
      <c r="B5367" s="1" t="s">
        <v>320</v>
      </c>
      <c r="C5367" s="1" t="s">
        <v>14</v>
      </c>
      <c r="D5367" s="1">
        <v>2014</v>
      </c>
      <c r="E5367" s="1" t="s">
        <v>529</v>
      </c>
      <c r="F5367" s="1" t="s">
        <v>2</v>
      </c>
      <c r="G5367" s="1" t="s">
        <v>528</v>
      </c>
      <c r="H5367" s="1" t="s">
        <v>7</v>
      </c>
      <c r="I5367" s="1">
        <v>3.7539164E-2</v>
      </c>
      <c r="J5367" s="1">
        <v>11.5</v>
      </c>
      <c r="K5367" s="1">
        <v>106.9254</v>
      </c>
      <c r="L5367" s="1">
        <v>3</v>
      </c>
    </row>
    <row r="5368" spans="1:12" x14ac:dyDescent="0.2">
      <c r="A5368" s="1" t="s">
        <v>6</v>
      </c>
      <c r="B5368" s="1" t="s">
        <v>32</v>
      </c>
      <c r="C5368" s="1" t="s">
        <v>14</v>
      </c>
      <c r="D5368" s="1">
        <v>2014</v>
      </c>
      <c r="E5368" s="1" t="s">
        <v>529</v>
      </c>
      <c r="F5368" s="1" t="s">
        <v>2</v>
      </c>
      <c r="G5368" s="1" t="s">
        <v>528</v>
      </c>
      <c r="H5368" s="1" t="s">
        <v>7</v>
      </c>
      <c r="I5368" s="1">
        <v>0</v>
      </c>
      <c r="J5368" s="1">
        <v>17.25</v>
      </c>
      <c r="K5368" s="1">
        <v>95.206800000000001</v>
      </c>
      <c r="L5368" s="1">
        <v>3</v>
      </c>
    </row>
    <row r="5369" spans="1:12" x14ac:dyDescent="0.2">
      <c r="A5369" s="1" t="s">
        <v>295</v>
      </c>
      <c r="B5369" s="1" t="s">
        <v>256</v>
      </c>
      <c r="C5369" s="1" t="s">
        <v>71</v>
      </c>
      <c r="D5369" s="1">
        <v>2022</v>
      </c>
      <c r="E5369" s="1" t="s">
        <v>3</v>
      </c>
      <c r="F5369" s="1" t="s">
        <v>2</v>
      </c>
      <c r="G5369" s="1" t="s">
        <v>1</v>
      </c>
      <c r="H5369" s="1" t="s">
        <v>0</v>
      </c>
      <c r="I5369" s="1">
        <v>0.143712172</v>
      </c>
      <c r="J5369" s="1">
        <v>8.9049999999999994</v>
      </c>
      <c r="K5369" s="1">
        <v>60.287799999999997</v>
      </c>
      <c r="L5369" s="1">
        <v>3</v>
      </c>
    </row>
    <row r="5370" spans="1:12" x14ac:dyDescent="0.2">
      <c r="A5370" s="1" t="s">
        <v>295</v>
      </c>
      <c r="B5370" s="1" t="s">
        <v>200</v>
      </c>
      <c r="C5370" s="1" t="s">
        <v>4</v>
      </c>
      <c r="D5370" s="1">
        <v>2022</v>
      </c>
      <c r="E5370" s="1" t="s">
        <v>3</v>
      </c>
      <c r="F5370" s="1" t="s">
        <v>2</v>
      </c>
      <c r="G5370" s="1" t="s">
        <v>1</v>
      </c>
      <c r="H5370" s="1" t="s">
        <v>0</v>
      </c>
      <c r="I5370" s="1">
        <v>9.7457482999999998E-2</v>
      </c>
      <c r="J5370" s="1">
        <v>15.2</v>
      </c>
      <c r="K5370" s="1">
        <v>114.4492</v>
      </c>
      <c r="L5370" s="1">
        <v>3</v>
      </c>
    </row>
    <row r="5371" spans="1:12" x14ac:dyDescent="0.2">
      <c r="A5371" s="1" t="s">
        <v>295</v>
      </c>
      <c r="B5371" s="1" t="s">
        <v>844</v>
      </c>
      <c r="C5371" s="1" t="s">
        <v>122</v>
      </c>
      <c r="D5371" s="1">
        <v>2022</v>
      </c>
      <c r="E5371" s="1" t="s">
        <v>3</v>
      </c>
      <c r="F5371" s="1" t="s">
        <v>2</v>
      </c>
      <c r="G5371" s="1" t="s">
        <v>1</v>
      </c>
      <c r="H5371" s="1" t="s">
        <v>0</v>
      </c>
      <c r="I5371" s="1">
        <v>7.1534226000000006E-2</v>
      </c>
      <c r="J5371" s="1">
        <v>12.5</v>
      </c>
      <c r="K5371" s="1">
        <v>124.902</v>
      </c>
      <c r="L5371" s="1">
        <v>3</v>
      </c>
    </row>
    <row r="5372" spans="1:12" x14ac:dyDescent="0.2">
      <c r="A5372" s="1" t="s">
        <v>124</v>
      </c>
      <c r="B5372" s="1" t="s">
        <v>678</v>
      </c>
      <c r="C5372" s="1" t="s">
        <v>112</v>
      </c>
      <c r="D5372" s="1">
        <v>2022</v>
      </c>
      <c r="E5372" s="1" t="s">
        <v>3</v>
      </c>
      <c r="F5372" s="1" t="s">
        <v>2</v>
      </c>
      <c r="G5372" s="1" t="s">
        <v>1</v>
      </c>
      <c r="H5372" s="1" t="s">
        <v>0</v>
      </c>
      <c r="I5372" s="1">
        <v>2.0782036E-2</v>
      </c>
      <c r="J5372" s="1">
        <v>12.5</v>
      </c>
      <c r="K5372" s="1">
        <v>198.3742</v>
      </c>
      <c r="L5372" s="1">
        <v>3</v>
      </c>
    </row>
    <row r="5373" spans="1:12" x14ac:dyDescent="0.2">
      <c r="A5373" s="1" t="s">
        <v>124</v>
      </c>
      <c r="B5373" s="1" t="s">
        <v>242</v>
      </c>
      <c r="C5373" s="1" t="s">
        <v>71</v>
      </c>
      <c r="D5373" s="1">
        <v>2022</v>
      </c>
      <c r="E5373" s="1" t="s">
        <v>3</v>
      </c>
      <c r="F5373" s="1" t="s">
        <v>2</v>
      </c>
      <c r="G5373" s="1" t="s">
        <v>1</v>
      </c>
      <c r="H5373" s="1" t="s">
        <v>0</v>
      </c>
      <c r="I5373" s="1">
        <v>5.4968159999999999E-3</v>
      </c>
      <c r="J5373" s="1">
        <v>8.89</v>
      </c>
      <c r="K5373" s="1">
        <v>102.80159999999999</v>
      </c>
      <c r="L5373" s="1">
        <v>3</v>
      </c>
    </row>
    <row r="5374" spans="1:12" x14ac:dyDescent="0.2">
      <c r="A5374" s="1" t="s">
        <v>124</v>
      </c>
      <c r="B5374" s="1" t="s">
        <v>1032</v>
      </c>
      <c r="C5374" s="1" t="s">
        <v>71</v>
      </c>
      <c r="D5374" s="1">
        <v>2022</v>
      </c>
      <c r="E5374" s="1" t="s">
        <v>3</v>
      </c>
      <c r="F5374" s="1" t="s">
        <v>2</v>
      </c>
      <c r="G5374" s="1" t="s">
        <v>1</v>
      </c>
      <c r="H5374" s="1" t="s">
        <v>0</v>
      </c>
      <c r="I5374" s="1">
        <v>1.6679143E-2</v>
      </c>
      <c r="J5374" s="1">
        <v>19.350000000000001</v>
      </c>
      <c r="K5374" s="1">
        <v>119.3098</v>
      </c>
      <c r="L5374" s="1">
        <v>3</v>
      </c>
    </row>
    <row r="5375" spans="1:12" x14ac:dyDescent="0.2">
      <c r="A5375" s="1" t="s">
        <v>124</v>
      </c>
      <c r="B5375" s="1" t="s">
        <v>882</v>
      </c>
      <c r="C5375" s="1" t="s">
        <v>216</v>
      </c>
      <c r="D5375" s="1">
        <v>2022</v>
      </c>
      <c r="E5375" s="1" t="s">
        <v>3</v>
      </c>
      <c r="F5375" s="1" t="s">
        <v>2</v>
      </c>
      <c r="G5375" s="1" t="s">
        <v>1</v>
      </c>
      <c r="H5375" s="1" t="s">
        <v>0</v>
      </c>
      <c r="I5375" s="1">
        <v>0.123151947</v>
      </c>
      <c r="J5375" s="1">
        <v>4.6100000000000003</v>
      </c>
      <c r="K5375" s="1">
        <v>175.2396</v>
      </c>
      <c r="L5375" s="1">
        <v>3</v>
      </c>
    </row>
    <row r="5376" spans="1:12" x14ac:dyDescent="0.2">
      <c r="A5376" s="1" t="s">
        <v>124</v>
      </c>
      <c r="B5376" s="1" t="s">
        <v>711</v>
      </c>
      <c r="C5376" s="1" t="s">
        <v>216</v>
      </c>
      <c r="D5376" s="1">
        <v>2022</v>
      </c>
      <c r="E5376" s="1" t="s">
        <v>3</v>
      </c>
      <c r="F5376" s="1" t="s">
        <v>2</v>
      </c>
      <c r="G5376" s="1" t="s">
        <v>1</v>
      </c>
      <c r="H5376" s="1" t="s">
        <v>0</v>
      </c>
      <c r="I5376" s="1">
        <v>7.5757176999999995E-2</v>
      </c>
      <c r="J5376" s="1">
        <v>8.8949999999999996</v>
      </c>
      <c r="K5376" s="1">
        <v>233.86160000000001</v>
      </c>
      <c r="L5376" s="1">
        <v>3</v>
      </c>
    </row>
    <row r="5377" spans="1:12" x14ac:dyDescent="0.2">
      <c r="A5377" s="1" t="s">
        <v>124</v>
      </c>
      <c r="B5377" s="1" t="s">
        <v>636</v>
      </c>
      <c r="C5377" s="1" t="s">
        <v>4</v>
      </c>
      <c r="D5377" s="1">
        <v>2022</v>
      </c>
      <c r="E5377" s="1" t="s">
        <v>3</v>
      </c>
      <c r="F5377" s="1" t="s">
        <v>2</v>
      </c>
      <c r="G5377" s="1" t="s">
        <v>1</v>
      </c>
      <c r="H5377" s="1" t="s">
        <v>0</v>
      </c>
      <c r="I5377" s="1">
        <v>3.2387589000000001E-2</v>
      </c>
      <c r="J5377" s="1">
        <v>11.15</v>
      </c>
      <c r="K5377" s="1">
        <v>164.3526</v>
      </c>
      <c r="L5377" s="1">
        <v>3</v>
      </c>
    </row>
    <row r="5378" spans="1:12" x14ac:dyDescent="0.2">
      <c r="A5378" s="1" t="s">
        <v>124</v>
      </c>
      <c r="B5378" s="1" t="s">
        <v>212</v>
      </c>
      <c r="C5378" s="1" t="s">
        <v>4</v>
      </c>
      <c r="D5378" s="1">
        <v>2022</v>
      </c>
      <c r="E5378" s="1" t="s">
        <v>3</v>
      </c>
      <c r="F5378" s="1" t="s">
        <v>2</v>
      </c>
      <c r="G5378" s="1" t="s">
        <v>1</v>
      </c>
      <c r="H5378" s="1" t="s">
        <v>0</v>
      </c>
      <c r="I5378" s="1">
        <v>1.7714095999999999E-2</v>
      </c>
      <c r="J5378" s="1">
        <v>11.5</v>
      </c>
      <c r="K5378" s="1">
        <v>132.96260000000001</v>
      </c>
      <c r="L5378" s="1">
        <v>3</v>
      </c>
    </row>
    <row r="5379" spans="1:12" x14ac:dyDescent="0.2">
      <c r="A5379" s="1" t="s">
        <v>124</v>
      </c>
      <c r="B5379" s="1" t="s">
        <v>1446</v>
      </c>
      <c r="C5379" s="1" t="s">
        <v>4</v>
      </c>
      <c r="D5379" s="1">
        <v>2022</v>
      </c>
      <c r="E5379" s="1" t="s">
        <v>3</v>
      </c>
      <c r="F5379" s="1" t="s">
        <v>2</v>
      </c>
      <c r="G5379" s="1" t="s">
        <v>1</v>
      </c>
      <c r="H5379" s="1" t="s">
        <v>0</v>
      </c>
      <c r="I5379" s="1">
        <v>0</v>
      </c>
      <c r="J5379" s="1">
        <v>19.850000000000001</v>
      </c>
      <c r="K5379" s="1">
        <v>126.1704</v>
      </c>
      <c r="L5379" s="1">
        <v>3</v>
      </c>
    </row>
    <row r="5380" spans="1:12" x14ac:dyDescent="0.2">
      <c r="A5380" s="1" t="s">
        <v>124</v>
      </c>
      <c r="B5380" s="1" t="s">
        <v>629</v>
      </c>
      <c r="C5380" s="1" t="s">
        <v>171</v>
      </c>
      <c r="D5380" s="1">
        <v>2022</v>
      </c>
      <c r="E5380" s="1" t="s">
        <v>3</v>
      </c>
      <c r="F5380" s="1" t="s">
        <v>2</v>
      </c>
      <c r="G5380" s="1" t="s">
        <v>1</v>
      </c>
      <c r="H5380" s="1" t="s">
        <v>0</v>
      </c>
      <c r="I5380" s="1">
        <v>3.1866022000000001E-2</v>
      </c>
      <c r="J5380" s="1">
        <v>7.9349999999999996</v>
      </c>
      <c r="K5380" s="1">
        <v>261.291</v>
      </c>
      <c r="L5380" s="1">
        <v>3</v>
      </c>
    </row>
    <row r="5381" spans="1:12" x14ac:dyDescent="0.2">
      <c r="A5381" s="1" t="s">
        <v>124</v>
      </c>
      <c r="B5381" s="1" t="s">
        <v>1220</v>
      </c>
      <c r="C5381" s="1" t="s">
        <v>171</v>
      </c>
      <c r="D5381" s="1">
        <v>2022</v>
      </c>
      <c r="E5381" s="1" t="s">
        <v>3</v>
      </c>
      <c r="F5381" s="1" t="s">
        <v>2</v>
      </c>
      <c r="G5381" s="1" t="s">
        <v>1</v>
      </c>
      <c r="H5381" s="1" t="s">
        <v>0</v>
      </c>
      <c r="I5381" s="1">
        <v>0.16806490900000001</v>
      </c>
      <c r="J5381" s="1">
        <v>17.350000000000001</v>
      </c>
      <c r="K5381" s="1">
        <v>176.27119999999999</v>
      </c>
      <c r="L5381" s="1">
        <v>3</v>
      </c>
    </row>
    <row r="5382" spans="1:12" x14ac:dyDescent="0.2">
      <c r="A5382" s="1" t="s">
        <v>124</v>
      </c>
      <c r="B5382" s="1" t="s">
        <v>1154</v>
      </c>
      <c r="C5382" s="1" t="s">
        <v>14</v>
      </c>
      <c r="D5382" s="1">
        <v>2022</v>
      </c>
      <c r="E5382" s="1" t="s">
        <v>3</v>
      </c>
      <c r="F5382" s="1" t="s">
        <v>2</v>
      </c>
      <c r="G5382" s="1" t="s">
        <v>1</v>
      </c>
      <c r="H5382" s="1" t="s">
        <v>0</v>
      </c>
      <c r="I5382" s="1">
        <v>0</v>
      </c>
      <c r="J5382" s="1">
        <v>12.3</v>
      </c>
      <c r="K5382" s="1">
        <v>116.4834</v>
      </c>
      <c r="L5382" s="1">
        <v>3</v>
      </c>
    </row>
    <row r="5383" spans="1:12" x14ac:dyDescent="0.2">
      <c r="A5383" s="1" t="s">
        <v>124</v>
      </c>
      <c r="B5383" s="1" t="s">
        <v>852</v>
      </c>
      <c r="C5383" s="1" t="s">
        <v>14</v>
      </c>
      <c r="D5383" s="1">
        <v>2022</v>
      </c>
      <c r="E5383" s="1" t="s">
        <v>3</v>
      </c>
      <c r="F5383" s="1" t="s">
        <v>2</v>
      </c>
      <c r="G5383" s="1" t="s">
        <v>1</v>
      </c>
      <c r="H5383" s="1" t="s">
        <v>0</v>
      </c>
      <c r="I5383" s="1">
        <v>5.4455125E-2</v>
      </c>
      <c r="J5383" s="1">
        <v>18.25</v>
      </c>
      <c r="K5383" s="1">
        <v>142.0154</v>
      </c>
      <c r="L5383" s="1">
        <v>3</v>
      </c>
    </row>
    <row r="5384" spans="1:12" x14ac:dyDescent="0.2">
      <c r="A5384" s="1" t="s">
        <v>6</v>
      </c>
      <c r="B5384" s="1" t="s">
        <v>1445</v>
      </c>
      <c r="C5384" s="1" t="s">
        <v>28</v>
      </c>
      <c r="D5384" s="1">
        <v>2022</v>
      </c>
      <c r="E5384" s="1" t="s">
        <v>3</v>
      </c>
      <c r="F5384" s="1" t="s">
        <v>2</v>
      </c>
      <c r="G5384" s="1" t="s">
        <v>1</v>
      </c>
      <c r="H5384" s="1" t="s">
        <v>0</v>
      </c>
      <c r="I5384" s="1">
        <v>3.4551415000000002E-2</v>
      </c>
      <c r="J5384" s="1">
        <v>14.3</v>
      </c>
      <c r="K5384" s="1">
        <v>98.172600000000003</v>
      </c>
      <c r="L5384" s="1">
        <v>3</v>
      </c>
    </row>
    <row r="5385" spans="1:12" x14ac:dyDescent="0.2">
      <c r="A5385" s="1" t="s">
        <v>6</v>
      </c>
      <c r="B5385" s="1" t="s">
        <v>832</v>
      </c>
      <c r="C5385" s="1" t="s">
        <v>25</v>
      </c>
      <c r="D5385" s="1">
        <v>2022</v>
      </c>
      <c r="E5385" s="1" t="s">
        <v>3</v>
      </c>
      <c r="F5385" s="1" t="s">
        <v>2</v>
      </c>
      <c r="G5385" s="1" t="s">
        <v>1</v>
      </c>
      <c r="H5385" s="1" t="s">
        <v>0</v>
      </c>
      <c r="I5385" s="1">
        <v>4.6824729000000002E-2</v>
      </c>
      <c r="J5385" s="1">
        <v>6.8250000000000002</v>
      </c>
      <c r="K5385" s="1">
        <v>155.20179999999999</v>
      </c>
      <c r="L5385" s="1">
        <v>3</v>
      </c>
    </row>
    <row r="5386" spans="1:12" x14ac:dyDescent="0.2">
      <c r="A5386" s="1" t="s">
        <v>6</v>
      </c>
      <c r="B5386" s="1" t="s">
        <v>1138</v>
      </c>
      <c r="C5386" s="1" t="s">
        <v>17</v>
      </c>
      <c r="D5386" s="1">
        <v>2022</v>
      </c>
      <c r="E5386" s="1" t="s">
        <v>3</v>
      </c>
      <c r="F5386" s="1" t="s">
        <v>2</v>
      </c>
      <c r="G5386" s="1" t="s">
        <v>1</v>
      </c>
      <c r="H5386" s="1" t="s">
        <v>0</v>
      </c>
      <c r="I5386" s="1">
        <v>4.8403392000000003E-2</v>
      </c>
      <c r="J5386" s="1">
        <v>10.5</v>
      </c>
      <c r="K5386" s="1">
        <v>48.2376</v>
      </c>
      <c r="L5386" s="1">
        <v>3</v>
      </c>
    </row>
    <row r="5387" spans="1:12" x14ac:dyDescent="0.2">
      <c r="A5387" s="1" t="s">
        <v>6</v>
      </c>
      <c r="B5387" s="1" t="s">
        <v>78</v>
      </c>
      <c r="C5387" s="1" t="s">
        <v>71</v>
      </c>
      <c r="D5387" s="1">
        <v>2022</v>
      </c>
      <c r="E5387" s="1" t="s">
        <v>3</v>
      </c>
      <c r="F5387" s="1" t="s">
        <v>2</v>
      </c>
      <c r="G5387" s="1" t="s">
        <v>1</v>
      </c>
      <c r="H5387" s="1" t="s">
        <v>0</v>
      </c>
      <c r="I5387" s="1">
        <v>7.0979697999999994E-2</v>
      </c>
      <c r="J5387" s="1">
        <v>18.7</v>
      </c>
      <c r="K5387" s="1">
        <v>229.501</v>
      </c>
      <c r="L5387" s="1">
        <v>3</v>
      </c>
    </row>
    <row r="5388" spans="1:12" x14ac:dyDescent="0.2">
      <c r="A5388" s="1" t="s">
        <v>6</v>
      </c>
      <c r="B5388" s="1" t="s">
        <v>1131</v>
      </c>
      <c r="C5388" s="1" t="s">
        <v>10</v>
      </c>
      <c r="D5388" s="1">
        <v>2022</v>
      </c>
      <c r="E5388" s="1" t="s">
        <v>3</v>
      </c>
      <c r="F5388" s="1" t="s">
        <v>2</v>
      </c>
      <c r="G5388" s="1" t="s">
        <v>1</v>
      </c>
      <c r="H5388" s="1" t="s">
        <v>0</v>
      </c>
      <c r="I5388" s="1">
        <v>4.1726942000000003E-2</v>
      </c>
      <c r="J5388" s="1">
        <v>12.6</v>
      </c>
      <c r="K5388" s="1">
        <v>122.0072</v>
      </c>
      <c r="L5388" s="1">
        <v>3</v>
      </c>
    </row>
    <row r="5389" spans="1:12" x14ac:dyDescent="0.2">
      <c r="A5389" s="1" t="s">
        <v>6</v>
      </c>
      <c r="B5389" s="1" t="s">
        <v>1130</v>
      </c>
      <c r="C5389" s="1" t="s">
        <v>10</v>
      </c>
      <c r="D5389" s="1">
        <v>2022</v>
      </c>
      <c r="E5389" s="1" t="s">
        <v>3</v>
      </c>
      <c r="F5389" s="1" t="s">
        <v>2</v>
      </c>
      <c r="G5389" s="1" t="s">
        <v>1</v>
      </c>
      <c r="H5389" s="1" t="s">
        <v>0</v>
      </c>
      <c r="I5389" s="1">
        <v>0.15667961699999999</v>
      </c>
      <c r="J5389" s="1">
        <v>12.65</v>
      </c>
      <c r="K5389" s="1">
        <v>238.85380000000001</v>
      </c>
      <c r="L5389" s="1">
        <v>3</v>
      </c>
    </row>
    <row r="5390" spans="1:12" x14ac:dyDescent="0.2">
      <c r="A5390" s="1" t="s">
        <v>6</v>
      </c>
      <c r="B5390" s="1" t="s">
        <v>1444</v>
      </c>
      <c r="C5390" s="1" t="s">
        <v>10</v>
      </c>
      <c r="D5390" s="1">
        <v>2022</v>
      </c>
      <c r="E5390" s="1" t="s">
        <v>3</v>
      </c>
      <c r="F5390" s="1" t="s">
        <v>2</v>
      </c>
      <c r="G5390" s="1" t="s">
        <v>1</v>
      </c>
      <c r="H5390" s="1" t="s">
        <v>0</v>
      </c>
      <c r="I5390" s="1">
        <v>4.1098733999999998E-2</v>
      </c>
      <c r="J5390" s="1">
        <v>17.7</v>
      </c>
      <c r="K5390" s="1">
        <v>80.927599999999998</v>
      </c>
      <c r="L5390" s="1">
        <v>3</v>
      </c>
    </row>
    <row r="5391" spans="1:12" x14ac:dyDescent="0.2">
      <c r="A5391" s="1" t="s">
        <v>6</v>
      </c>
      <c r="B5391" s="1" t="s">
        <v>1378</v>
      </c>
      <c r="C5391" s="1" t="s">
        <v>47</v>
      </c>
      <c r="D5391" s="1">
        <v>2022</v>
      </c>
      <c r="E5391" s="1" t="s">
        <v>3</v>
      </c>
      <c r="F5391" s="1" t="s">
        <v>2</v>
      </c>
      <c r="G5391" s="1" t="s">
        <v>1</v>
      </c>
      <c r="H5391" s="1" t="s">
        <v>0</v>
      </c>
      <c r="I5391" s="1">
        <v>9.5045476000000004E-2</v>
      </c>
      <c r="J5391" s="1">
        <v>6.1550000000000002</v>
      </c>
      <c r="K5391" s="1">
        <v>213.45599999999999</v>
      </c>
      <c r="L5391" s="1">
        <v>3</v>
      </c>
    </row>
    <row r="5392" spans="1:12" x14ac:dyDescent="0.2">
      <c r="A5392" s="1" t="s">
        <v>6</v>
      </c>
      <c r="B5392" s="1" t="s">
        <v>41</v>
      </c>
      <c r="C5392" s="1" t="s">
        <v>14</v>
      </c>
      <c r="D5392" s="1">
        <v>2022</v>
      </c>
      <c r="E5392" s="1" t="s">
        <v>3</v>
      </c>
      <c r="F5392" s="1" t="s">
        <v>2</v>
      </c>
      <c r="G5392" s="1" t="s">
        <v>1</v>
      </c>
      <c r="H5392" s="1" t="s">
        <v>0</v>
      </c>
      <c r="I5392" s="1">
        <v>2.5845699999999999E-2</v>
      </c>
      <c r="J5392" s="1">
        <v>7.42</v>
      </c>
      <c r="K5392" s="1">
        <v>188.9872</v>
      </c>
      <c r="L5392" s="1">
        <v>3</v>
      </c>
    </row>
    <row r="5393" spans="1:12" x14ac:dyDescent="0.2">
      <c r="A5393" s="1" t="s">
        <v>21</v>
      </c>
      <c r="B5393" s="1" t="s">
        <v>1075</v>
      </c>
      <c r="C5393" s="1" t="s">
        <v>4</v>
      </c>
      <c r="D5393" s="1">
        <v>2022</v>
      </c>
      <c r="E5393" s="1" t="s">
        <v>3</v>
      </c>
      <c r="F5393" s="1" t="s">
        <v>2</v>
      </c>
      <c r="G5393" s="1" t="s">
        <v>1</v>
      </c>
      <c r="H5393" s="1" t="s">
        <v>0</v>
      </c>
      <c r="I5393" s="1">
        <v>0.144006886</v>
      </c>
      <c r="J5393" s="1">
        <v>8.6449999999999996</v>
      </c>
      <c r="K5393" s="1">
        <v>94.741</v>
      </c>
      <c r="L5393" s="1">
        <v>3</v>
      </c>
    </row>
    <row r="5394" spans="1:12" x14ac:dyDescent="0.2">
      <c r="A5394" s="1" t="s">
        <v>295</v>
      </c>
      <c r="B5394" s="1" t="s">
        <v>1319</v>
      </c>
      <c r="C5394" s="1" t="s">
        <v>216</v>
      </c>
      <c r="D5394" s="1">
        <v>2018</v>
      </c>
      <c r="E5394" s="1" t="s">
        <v>13</v>
      </c>
      <c r="F5394" s="1" t="s">
        <v>2</v>
      </c>
      <c r="G5394" s="1" t="s">
        <v>1</v>
      </c>
      <c r="H5394" s="1" t="s">
        <v>12</v>
      </c>
      <c r="I5394" s="1">
        <v>3.5746979999999999E-3</v>
      </c>
      <c r="K5394" s="1">
        <v>154.69980000000001</v>
      </c>
      <c r="L5394" s="1">
        <v>3</v>
      </c>
    </row>
    <row r="5395" spans="1:12" x14ac:dyDescent="0.2">
      <c r="A5395" s="1" t="s">
        <v>124</v>
      </c>
      <c r="B5395" s="1" t="s">
        <v>691</v>
      </c>
      <c r="C5395" s="1" t="s">
        <v>28</v>
      </c>
      <c r="D5395" s="1">
        <v>2018</v>
      </c>
      <c r="E5395" s="1" t="s">
        <v>13</v>
      </c>
      <c r="F5395" s="1" t="s">
        <v>2</v>
      </c>
      <c r="G5395" s="1" t="s">
        <v>1</v>
      </c>
      <c r="H5395" s="1" t="s">
        <v>12</v>
      </c>
      <c r="I5395" s="1">
        <v>3.1251369000000001E-2</v>
      </c>
      <c r="K5395" s="1">
        <v>93.346199999999996</v>
      </c>
      <c r="L5395" s="1">
        <v>3</v>
      </c>
    </row>
    <row r="5396" spans="1:12" x14ac:dyDescent="0.2">
      <c r="A5396" s="1" t="s">
        <v>124</v>
      </c>
      <c r="B5396" s="1" t="s">
        <v>678</v>
      </c>
      <c r="C5396" s="1" t="s">
        <v>112</v>
      </c>
      <c r="D5396" s="1">
        <v>2018</v>
      </c>
      <c r="E5396" s="1" t="s">
        <v>13</v>
      </c>
      <c r="F5396" s="1" t="s">
        <v>2</v>
      </c>
      <c r="G5396" s="1" t="s">
        <v>1</v>
      </c>
      <c r="H5396" s="1" t="s">
        <v>12</v>
      </c>
      <c r="I5396" s="1">
        <v>2.0597493000000001E-2</v>
      </c>
      <c r="K5396" s="1">
        <v>200.07419999999999</v>
      </c>
      <c r="L5396" s="1">
        <v>3</v>
      </c>
    </row>
    <row r="5397" spans="1:12" x14ac:dyDescent="0.2">
      <c r="A5397" s="1" t="s">
        <v>124</v>
      </c>
      <c r="B5397" s="1" t="s">
        <v>494</v>
      </c>
      <c r="C5397" s="1" t="s">
        <v>25</v>
      </c>
      <c r="D5397" s="1">
        <v>2018</v>
      </c>
      <c r="E5397" s="1" t="s">
        <v>13</v>
      </c>
      <c r="F5397" s="1" t="s">
        <v>2</v>
      </c>
      <c r="G5397" s="1" t="s">
        <v>1</v>
      </c>
      <c r="H5397" s="1" t="s">
        <v>12</v>
      </c>
      <c r="I5397" s="1">
        <v>0.14095631</v>
      </c>
      <c r="K5397" s="1">
        <v>167.7132</v>
      </c>
      <c r="L5397" s="1">
        <v>3</v>
      </c>
    </row>
    <row r="5398" spans="1:12" x14ac:dyDescent="0.2">
      <c r="A5398" s="1" t="s">
        <v>124</v>
      </c>
      <c r="B5398" s="1" t="s">
        <v>1193</v>
      </c>
      <c r="C5398" s="1" t="s">
        <v>17</v>
      </c>
      <c r="D5398" s="1">
        <v>2018</v>
      </c>
      <c r="E5398" s="1" t="s">
        <v>13</v>
      </c>
      <c r="F5398" s="1" t="s">
        <v>2</v>
      </c>
      <c r="G5398" s="1" t="s">
        <v>1</v>
      </c>
      <c r="H5398" s="1" t="s">
        <v>12</v>
      </c>
      <c r="I5398" s="1">
        <v>7.9622730000000006E-3</v>
      </c>
      <c r="K5398" s="1">
        <v>174.04220000000001</v>
      </c>
      <c r="L5398" s="1">
        <v>3</v>
      </c>
    </row>
    <row r="5399" spans="1:12" x14ac:dyDescent="0.2">
      <c r="A5399" s="1" t="s">
        <v>124</v>
      </c>
      <c r="B5399" s="1" t="s">
        <v>1177</v>
      </c>
      <c r="C5399" s="1" t="s">
        <v>10</v>
      </c>
      <c r="D5399" s="1">
        <v>2018</v>
      </c>
      <c r="E5399" s="1" t="s">
        <v>13</v>
      </c>
      <c r="F5399" s="1" t="s">
        <v>2</v>
      </c>
      <c r="G5399" s="1" t="s">
        <v>1</v>
      </c>
      <c r="H5399" s="1" t="s">
        <v>12</v>
      </c>
      <c r="I5399" s="1">
        <v>1.6876708000000001E-2</v>
      </c>
      <c r="K5399" s="1">
        <v>210.05860000000001</v>
      </c>
      <c r="L5399" s="1">
        <v>3</v>
      </c>
    </row>
    <row r="5400" spans="1:12" x14ac:dyDescent="0.2">
      <c r="A5400" s="1" t="s">
        <v>124</v>
      </c>
      <c r="B5400" s="1" t="s">
        <v>1291</v>
      </c>
      <c r="C5400" s="1" t="s">
        <v>10</v>
      </c>
      <c r="D5400" s="1">
        <v>2018</v>
      </c>
      <c r="E5400" s="1" t="s">
        <v>13</v>
      </c>
      <c r="F5400" s="1" t="s">
        <v>2</v>
      </c>
      <c r="G5400" s="1" t="s">
        <v>1</v>
      </c>
      <c r="H5400" s="1" t="s">
        <v>12</v>
      </c>
      <c r="I5400" s="1">
        <v>5.4806734000000003E-2</v>
      </c>
      <c r="K5400" s="1">
        <v>145.14439999999999</v>
      </c>
      <c r="L5400" s="1">
        <v>3</v>
      </c>
    </row>
    <row r="5401" spans="1:12" x14ac:dyDescent="0.2">
      <c r="A5401" s="1" t="s">
        <v>124</v>
      </c>
      <c r="B5401" s="1" t="s">
        <v>1077</v>
      </c>
      <c r="C5401" s="1" t="s">
        <v>216</v>
      </c>
      <c r="D5401" s="1">
        <v>2018</v>
      </c>
      <c r="E5401" s="1" t="s">
        <v>13</v>
      </c>
      <c r="F5401" s="1" t="s">
        <v>2</v>
      </c>
      <c r="G5401" s="1" t="s">
        <v>1</v>
      </c>
      <c r="H5401" s="1" t="s">
        <v>12</v>
      </c>
      <c r="I5401" s="1">
        <v>6.3831013000000006E-2</v>
      </c>
      <c r="K5401" s="1">
        <v>46.206000000000003</v>
      </c>
      <c r="L5401" s="1">
        <v>3</v>
      </c>
    </row>
    <row r="5402" spans="1:12" x14ac:dyDescent="0.2">
      <c r="A5402" s="1" t="s">
        <v>124</v>
      </c>
      <c r="B5402" s="1" t="s">
        <v>617</v>
      </c>
      <c r="C5402" s="1" t="s">
        <v>171</v>
      </c>
      <c r="D5402" s="1">
        <v>2018</v>
      </c>
      <c r="E5402" s="1" t="s">
        <v>13</v>
      </c>
      <c r="F5402" s="1" t="s">
        <v>2</v>
      </c>
      <c r="G5402" s="1" t="s">
        <v>1</v>
      </c>
      <c r="H5402" s="1" t="s">
        <v>12</v>
      </c>
      <c r="I5402" s="1">
        <v>0</v>
      </c>
      <c r="K5402" s="1">
        <v>98.172600000000003</v>
      </c>
      <c r="L5402" s="1">
        <v>3</v>
      </c>
    </row>
    <row r="5403" spans="1:12" x14ac:dyDescent="0.2">
      <c r="A5403" s="1" t="s">
        <v>124</v>
      </c>
      <c r="B5403" s="1" t="s">
        <v>616</v>
      </c>
      <c r="C5403" s="1" t="s">
        <v>171</v>
      </c>
      <c r="D5403" s="1">
        <v>2018</v>
      </c>
      <c r="E5403" s="1" t="s">
        <v>13</v>
      </c>
      <c r="F5403" s="1" t="s">
        <v>2</v>
      </c>
      <c r="G5403" s="1" t="s">
        <v>1</v>
      </c>
      <c r="H5403" s="1" t="s">
        <v>12</v>
      </c>
      <c r="I5403" s="1">
        <v>0.111777297</v>
      </c>
      <c r="K5403" s="1">
        <v>124.6046</v>
      </c>
      <c r="L5403" s="1">
        <v>3</v>
      </c>
    </row>
    <row r="5404" spans="1:12" x14ac:dyDescent="0.2">
      <c r="A5404" s="1" t="s">
        <v>124</v>
      </c>
      <c r="B5404" s="1" t="s">
        <v>1443</v>
      </c>
      <c r="C5404" s="1" t="s">
        <v>171</v>
      </c>
      <c r="D5404" s="1">
        <v>2018</v>
      </c>
      <c r="E5404" s="1" t="s">
        <v>13</v>
      </c>
      <c r="F5404" s="1" t="s">
        <v>2</v>
      </c>
      <c r="G5404" s="1" t="s">
        <v>1</v>
      </c>
      <c r="H5404" s="1" t="s">
        <v>12</v>
      </c>
      <c r="I5404" s="1">
        <v>4.4591774000000001E-2</v>
      </c>
      <c r="K5404" s="1">
        <v>59.656199999999998</v>
      </c>
      <c r="L5404" s="1">
        <v>3</v>
      </c>
    </row>
    <row r="5405" spans="1:12" x14ac:dyDescent="0.2">
      <c r="A5405" s="1" t="s">
        <v>124</v>
      </c>
      <c r="B5405" s="1" t="s">
        <v>865</v>
      </c>
      <c r="C5405" s="1" t="s">
        <v>47</v>
      </c>
      <c r="D5405" s="1">
        <v>2018</v>
      </c>
      <c r="E5405" s="1" t="s">
        <v>13</v>
      </c>
      <c r="F5405" s="1" t="s">
        <v>2</v>
      </c>
      <c r="G5405" s="1" t="s">
        <v>1</v>
      </c>
      <c r="H5405" s="1" t="s">
        <v>12</v>
      </c>
      <c r="I5405" s="1">
        <v>0.118872194</v>
      </c>
      <c r="K5405" s="1">
        <v>188.35300000000001</v>
      </c>
      <c r="L5405" s="1">
        <v>3</v>
      </c>
    </row>
    <row r="5406" spans="1:12" x14ac:dyDescent="0.2">
      <c r="A5406" s="1" t="s">
        <v>124</v>
      </c>
      <c r="B5406" s="1" t="s">
        <v>408</v>
      </c>
      <c r="C5406" s="1" t="s">
        <v>14</v>
      </c>
      <c r="D5406" s="1">
        <v>2018</v>
      </c>
      <c r="E5406" s="1" t="s">
        <v>13</v>
      </c>
      <c r="F5406" s="1" t="s">
        <v>2</v>
      </c>
      <c r="G5406" s="1" t="s">
        <v>1</v>
      </c>
      <c r="H5406" s="1" t="s">
        <v>12</v>
      </c>
      <c r="I5406" s="1">
        <v>3.8340116E-2</v>
      </c>
      <c r="K5406" s="1">
        <v>240.15639999999999</v>
      </c>
      <c r="L5406" s="1">
        <v>3</v>
      </c>
    </row>
    <row r="5407" spans="1:12" x14ac:dyDescent="0.2">
      <c r="A5407" s="1" t="s">
        <v>124</v>
      </c>
      <c r="B5407" s="1" t="s">
        <v>1419</v>
      </c>
      <c r="C5407" s="1" t="s">
        <v>14</v>
      </c>
      <c r="D5407" s="1">
        <v>2018</v>
      </c>
      <c r="E5407" s="1" t="s">
        <v>13</v>
      </c>
      <c r="F5407" s="1" t="s">
        <v>2</v>
      </c>
      <c r="G5407" s="1" t="s">
        <v>1</v>
      </c>
      <c r="H5407" s="1" t="s">
        <v>12</v>
      </c>
      <c r="I5407" s="1">
        <v>3.9385518000000001E-2</v>
      </c>
      <c r="K5407" s="1">
        <v>164.8526</v>
      </c>
      <c r="L5407" s="1">
        <v>3</v>
      </c>
    </row>
    <row r="5408" spans="1:12" x14ac:dyDescent="0.2">
      <c r="A5408" s="1" t="s">
        <v>124</v>
      </c>
      <c r="B5408" s="1" t="s">
        <v>597</v>
      </c>
      <c r="C5408" s="1" t="s">
        <v>14</v>
      </c>
      <c r="D5408" s="1">
        <v>2018</v>
      </c>
      <c r="E5408" s="1" t="s">
        <v>13</v>
      </c>
      <c r="F5408" s="1" t="s">
        <v>2</v>
      </c>
      <c r="G5408" s="1" t="s">
        <v>1</v>
      </c>
      <c r="H5408" s="1" t="s">
        <v>12</v>
      </c>
      <c r="I5408" s="1">
        <v>0.104348025</v>
      </c>
      <c r="K5408" s="1">
        <v>156.26300000000001</v>
      </c>
      <c r="L5408" s="1">
        <v>3</v>
      </c>
    </row>
    <row r="5409" spans="1:12" x14ac:dyDescent="0.2">
      <c r="A5409" s="1" t="s">
        <v>124</v>
      </c>
      <c r="B5409" s="1" t="s">
        <v>1150</v>
      </c>
      <c r="C5409" s="1" t="s">
        <v>19</v>
      </c>
      <c r="D5409" s="1">
        <v>2018</v>
      </c>
      <c r="E5409" s="1" t="s">
        <v>13</v>
      </c>
      <c r="F5409" s="1" t="s">
        <v>2</v>
      </c>
      <c r="G5409" s="1" t="s">
        <v>1</v>
      </c>
      <c r="H5409" s="1" t="s">
        <v>12</v>
      </c>
      <c r="I5409" s="1">
        <v>4.9934854000000001E-2</v>
      </c>
      <c r="K5409" s="1">
        <v>95.075199999999995</v>
      </c>
      <c r="L5409" s="1">
        <v>3</v>
      </c>
    </row>
    <row r="5410" spans="1:12" x14ac:dyDescent="0.2">
      <c r="A5410" s="1" t="s">
        <v>6</v>
      </c>
      <c r="B5410" s="1" t="s">
        <v>1364</v>
      </c>
      <c r="C5410" s="1" t="s">
        <v>112</v>
      </c>
      <c r="D5410" s="1">
        <v>2018</v>
      </c>
      <c r="E5410" s="1" t="s">
        <v>13</v>
      </c>
      <c r="F5410" s="1" t="s">
        <v>2</v>
      </c>
      <c r="G5410" s="1" t="s">
        <v>1</v>
      </c>
      <c r="H5410" s="1" t="s">
        <v>12</v>
      </c>
      <c r="I5410" s="1">
        <v>5.6192275999999999E-2</v>
      </c>
      <c r="K5410" s="1">
        <v>103.1648</v>
      </c>
      <c r="L5410" s="1">
        <v>3</v>
      </c>
    </row>
    <row r="5411" spans="1:12" x14ac:dyDescent="0.2">
      <c r="A5411" s="1" t="s">
        <v>6</v>
      </c>
      <c r="B5411" s="1" t="s">
        <v>975</v>
      </c>
      <c r="C5411" s="1" t="s">
        <v>17</v>
      </c>
      <c r="D5411" s="1">
        <v>2018</v>
      </c>
      <c r="E5411" s="1" t="s">
        <v>13</v>
      </c>
      <c r="F5411" s="1" t="s">
        <v>2</v>
      </c>
      <c r="G5411" s="1" t="s">
        <v>1</v>
      </c>
      <c r="H5411" s="1" t="s">
        <v>12</v>
      </c>
      <c r="I5411" s="1">
        <v>6.7543726999999998E-2</v>
      </c>
      <c r="K5411" s="1">
        <v>57.2562</v>
      </c>
      <c r="L5411" s="1">
        <v>3</v>
      </c>
    </row>
    <row r="5412" spans="1:12" x14ac:dyDescent="0.2">
      <c r="A5412" s="1" t="s">
        <v>6</v>
      </c>
      <c r="B5412" s="1" t="s">
        <v>338</v>
      </c>
      <c r="C5412" s="1" t="s">
        <v>10</v>
      </c>
      <c r="D5412" s="1">
        <v>2018</v>
      </c>
      <c r="E5412" s="1" t="s">
        <v>13</v>
      </c>
      <c r="F5412" s="1" t="s">
        <v>2</v>
      </c>
      <c r="G5412" s="1" t="s">
        <v>1</v>
      </c>
      <c r="H5412" s="1" t="s">
        <v>12</v>
      </c>
      <c r="I5412" s="1">
        <v>0.16072286299999999</v>
      </c>
      <c r="K5412" s="1">
        <v>65.716800000000006</v>
      </c>
      <c r="L5412" s="1">
        <v>3</v>
      </c>
    </row>
    <row r="5413" spans="1:12" x14ac:dyDescent="0.2">
      <c r="A5413" s="1" t="s">
        <v>6</v>
      </c>
      <c r="B5413" s="1" t="s">
        <v>1442</v>
      </c>
      <c r="C5413" s="1" t="s">
        <v>10</v>
      </c>
      <c r="D5413" s="1">
        <v>2018</v>
      </c>
      <c r="E5413" s="1" t="s">
        <v>13</v>
      </c>
      <c r="F5413" s="1" t="s">
        <v>2</v>
      </c>
      <c r="G5413" s="1" t="s">
        <v>1</v>
      </c>
      <c r="H5413" s="1" t="s">
        <v>12</v>
      </c>
      <c r="I5413" s="1">
        <v>4.6544983999999998E-2</v>
      </c>
      <c r="K5413" s="1">
        <v>172.04220000000001</v>
      </c>
      <c r="L5413" s="1">
        <v>3</v>
      </c>
    </row>
    <row r="5414" spans="1:12" x14ac:dyDescent="0.2">
      <c r="A5414" s="1" t="s">
        <v>6</v>
      </c>
      <c r="B5414" s="1" t="s">
        <v>323</v>
      </c>
      <c r="C5414" s="1" t="s">
        <v>14</v>
      </c>
      <c r="D5414" s="1">
        <v>2018</v>
      </c>
      <c r="E5414" s="1" t="s">
        <v>13</v>
      </c>
      <c r="F5414" s="1" t="s">
        <v>2</v>
      </c>
      <c r="G5414" s="1" t="s">
        <v>1</v>
      </c>
      <c r="H5414" s="1" t="s">
        <v>12</v>
      </c>
      <c r="I5414" s="1">
        <v>1.3431109E-2</v>
      </c>
      <c r="K5414" s="1">
        <v>143.71539999999999</v>
      </c>
      <c r="L5414" s="1">
        <v>3</v>
      </c>
    </row>
    <row r="5415" spans="1:12" x14ac:dyDescent="0.2">
      <c r="A5415" s="1" t="s">
        <v>6</v>
      </c>
      <c r="B5415" s="1" t="s">
        <v>1441</v>
      </c>
      <c r="C5415" s="1" t="s">
        <v>14</v>
      </c>
      <c r="D5415" s="1">
        <v>2018</v>
      </c>
      <c r="E5415" s="1" t="s">
        <v>13</v>
      </c>
      <c r="F5415" s="1" t="s">
        <v>2</v>
      </c>
      <c r="G5415" s="1" t="s">
        <v>1</v>
      </c>
      <c r="H5415" s="1" t="s">
        <v>12</v>
      </c>
      <c r="I5415" s="1">
        <v>4.0163419999999998E-2</v>
      </c>
      <c r="K5415" s="1">
        <v>181.166</v>
      </c>
      <c r="L5415" s="1">
        <v>3</v>
      </c>
    </row>
    <row r="5416" spans="1:12" x14ac:dyDescent="0.2">
      <c r="A5416" s="1" t="s">
        <v>21</v>
      </c>
      <c r="B5416" s="1" t="s">
        <v>1440</v>
      </c>
      <c r="C5416" s="1" t="s">
        <v>216</v>
      </c>
      <c r="D5416" s="1">
        <v>2018</v>
      </c>
      <c r="E5416" s="1" t="s">
        <v>13</v>
      </c>
      <c r="F5416" s="1" t="s">
        <v>2</v>
      </c>
      <c r="G5416" s="1" t="s">
        <v>1</v>
      </c>
      <c r="H5416" s="1" t="s">
        <v>12</v>
      </c>
      <c r="I5416" s="1">
        <v>4.7785630000000003E-2</v>
      </c>
      <c r="K5416" s="1">
        <v>156.59460000000001</v>
      </c>
      <c r="L5416" s="1">
        <v>3</v>
      </c>
    </row>
    <row r="5417" spans="1:12" x14ac:dyDescent="0.2">
      <c r="A5417" s="1" t="s">
        <v>124</v>
      </c>
      <c r="B5417" s="1" t="s">
        <v>265</v>
      </c>
      <c r="C5417" s="1" t="s">
        <v>17</v>
      </c>
      <c r="D5417" s="1">
        <v>2011</v>
      </c>
      <c r="E5417" s="1" t="s">
        <v>703</v>
      </c>
      <c r="F5417" s="1" t="s">
        <v>2</v>
      </c>
      <c r="G5417" s="1" t="s">
        <v>702</v>
      </c>
      <c r="H5417" s="1" t="s">
        <v>701</v>
      </c>
      <c r="I5417" s="1">
        <v>0.17034855099999999</v>
      </c>
      <c r="J5417" s="1">
        <v>19.25</v>
      </c>
      <c r="K5417" s="1">
        <v>55.7956</v>
      </c>
      <c r="L5417" s="1">
        <v>2.9</v>
      </c>
    </row>
    <row r="5418" spans="1:12" x14ac:dyDescent="0.2">
      <c r="A5418" s="1" t="s">
        <v>124</v>
      </c>
      <c r="B5418" s="1" t="s">
        <v>847</v>
      </c>
      <c r="C5418" s="1" t="s">
        <v>19</v>
      </c>
      <c r="D5418" s="1">
        <v>2014</v>
      </c>
      <c r="E5418" s="1" t="s">
        <v>529</v>
      </c>
      <c r="F5418" s="1" t="s">
        <v>2</v>
      </c>
      <c r="G5418" s="1" t="s">
        <v>528</v>
      </c>
      <c r="H5418" s="1" t="s">
        <v>7</v>
      </c>
      <c r="I5418" s="1">
        <v>0.11323491400000001</v>
      </c>
      <c r="J5418" s="1">
        <v>11.8</v>
      </c>
      <c r="K5418" s="1">
        <v>186.39240000000001</v>
      </c>
      <c r="L5418" s="1">
        <v>2.9</v>
      </c>
    </row>
    <row r="5419" spans="1:12" x14ac:dyDescent="0.2">
      <c r="A5419" s="1" t="s">
        <v>6</v>
      </c>
      <c r="B5419" s="1" t="s">
        <v>1320</v>
      </c>
      <c r="C5419" s="1" t="s">
        <v>10</v>
      </c>
      <c r="D5419" s="1">
        <v>2012</v>
      </c>
      <c r="E5419" s="1" t="s">
        <v>9</v>
      </c>
      <c r="F5419" s="1" t="s">
        <v>8</v>
      </c>
      <c r="G5419" s="1" t="s">
        <v>1</v>
      </c>
      <c r="H5419" s="1" t="s">
        <v>7</v>
      </c>
      <c r="I5419" s="1">
        <v>5.3930934E-2</v>
      </c>
      <c r="J5419" s="1">
        <v>5.7850000000000001</v>
      </c>
      <c r="K5419" s="1">
        <v>87.385599999999997</v>
      </c>
      <c r="L5419" s="1">
        <v>2.9</v>
      </c>
    </row>
    <row r="5420" spans="1:12" x14ac:dyDescent="0.2">
      <c r="A5420" s="1" t="s">
        <v>6</v>
      </c>
      <c r="B5420" s="1" t="s">
        <v>959</v>
      </c>
      <c r="C5420" s="1" t="s">
        <v>14</v>
      </c>
      <c r="D5420" s="1">
        <v>2012</v>
      </c>
      <c r="E5420" s="1" t="s">
        <v>9</v>
      </c>
      <c r="F5420" s="1" t="s">
        <v>8</v>
      </c>
      <c r="G5420" s="1" t="s">
        <v>1</v>
      </c>
      <c r="H5420" s="1" t="s">
        <v>7</v>
      </c>
      <c r="I5420" s="1">
        <v>0.17302768800000001</v>
      </c>
      <c r="J5420" s="1">
        <v>16</v>
      </c>
      <c r="K5420" s="1">
        <v>155.2972</v>
      </c>
      <c r="L5420" s="1">
        <v>2.9</v>
      </c>
    </row>
    <row r="5421" spans="1:12" x14ac:dyDescent="0.2">
      <c r="A5421" s="1" t="s">
        <v>124</v>
      </c>
      <c r="B5421" s="1" t="s">
        <v>504</v>
      </c>
      <c r="C5421" s="1" t="s">
        <v>25</v>
      </c>
      <c r="D5421" s="1">
        <v>2018</v>
      </c>
      <c r="E5421" s="1" t="s">
        <v>1195</v>
      </c>
      <c r="F5421" s="1" t="s">
        <v>8</v>
      </c>
      <c r="G5421" s="1" t="s">
        <v>702</v>
      </c>
      <c r="H5421" s="1" t="s">
        <v>701</v>
      </c>
      <c r="I5421" s="1">
        <v>0.21799414</v>
      </c>
      <c r="K5421" s="1">
        <v>266.58839999999998</v>
      </c>
      <c r="L5421" s="1">
        <v>2.9</v>
      </c>
    </row>
    <row r="5422" spans="1:12" x14ac:dyDescent="0.2">
      <c r="A5422" s="1" t="s">
        <v>124</v>
      </c>
      <c r="B5422" s="1" t="s">
        <v>1433</v>
      </c>
      <c r="C5422" s="1" t="s">
        <v>19</v>
      </c>
      <c r="D5422" s="1">
        <v>2018</v>
      </c>
      <c r="E5422" s="1" t="s">
        <v>1195</v>
      </c>
      <c r="F5422" s="1" t="s">
        <v>8</v>
      </c>
      <c r="G5422" s="1" t="s">
        <v>702</v>
      </c>
      <c r="H5422" s="1" t="s">
        <v>701</v>
      </c>
      <c r="I5422" s="1">
        <v>0</v>
      </c>
      <c r="K5422" s="1">
        <v>261.291</v>
      </c>
      <c r="L5422" s="1">
        <v>2.9</v>
      </c>
    </row>
    <row r="5423" spans="1:12" x14ac:dyDescent="0.2">
      <c r="A5423" s="1" t="s">
        <v>124</v>
      </c>
      <c r="B5423" s="1" t="s">
        <v>1227</v>
      </c>
      <c r="C5423" s="1" t="s">
        <v>17</v>
      </c>
      <c r="D5423" s="1">
        <v>2016</v>
      </c>
      <c r="E5423" s="1" t="s">
        <v>1114</v>
      </c>
      <c r="F5423" s="1" t="s">
        <v>8</v>
      </c>
      <c r="G5423" s="1" t="s">
        <v>702</v>
      </c>
      <c r="H5423" s="1" t="s">
        <v>7</v>
      </c>
      <c r="I5423" s="1">
        <v>8.9971291999999994E-2</v>
      </c>
      <c r="J5423" s="1">
        <v>16</v>
      </c>
      <c r="K5423" s="1">
        <v>143.21539999999999</v>
      </c>
      <c r="L5423" s="1">
        <v>2.9</v>
      </c>
    </row>
    <row r="5424" spans="1:12" x14ac:dyDescent="0.2">
      <c r="A5424" s="1" t="s">
        <v>124</v>
      </c>
      <c r="B5424" s="1" t="s">
        <v>1052</v>
      </c>
      <c r="C5424" s="1" t="s">
        <v>19</v>
      </c>
      <c r="D5424" s="1">
        <v>2016</v>
      </c>
      <c r="E5424" s="1" t="s">
        <v>1114</v>
      </c>
      <c r="F5424" s="1" t="s">
        <v>8</v>
      </c>
      <c r="G5424" s="1" t="s">
        <v>702</v>
      </c>
      <c r="H5424" s="1" t="s">
        <v>7</v>
      </c>
      <c r="I5424" s="1">
        <v>2.9781363000000002E-2</v>
      </c>
      <c r="J5424" s="1">
        <v>12.1</v>
      </c>
      <c r="K5424" s="1">
        <v>146.9444</v>
      </c>
      <c r="L5424" s="1">
        <v>2.9</v>
      </c>
    </row>
    <row r="5425" spans="1:12" x14ac:dyDescent="0.2">
      <c r="A5425" s="1" t="s">
        <v>124</v>
      </c>
      <c r="B5425" s="1" t="s">
        <v>1439</v>
      </c>
      <c r="C5425" s="1" t="s">
        <v>19</v>
      </c>
      <c r="D5425" s="1">
        <v>2016</v>
      </c>
      <c r="E5425" s="1" t="s">
        <v>1114</v>
      </c>
      <c r="F5425" s="1" t="s">
        <v>8</v>
      </c>
      <c r="G5425" s="1" t="s">
        <v>702</v>
      </c>
      <c r="H5425" s="1" t="s">
        <v>7</v>
      </c>
      <c r="I5425" s="1">
        <v>0.11289666900000001</v>
      </c>
      <c r="J5425" s="1">
        <v>15.2</v>
      </c>
      <c r="K5425" s="1">
        <v>36.084800000000001</v>
      </c>
      <c r="L5425" s="1">
        <v>2.9</v>
      </c>
    </row>
    <row r="5426" spans="1:12" x14ac:dyDescent="0.2">
      <c r="A5426" s="1" t="s">
        <v>295</v>
      </c>
      <c r="B5426" s="1" t="s">
        <v>881</v>
      </c>
      <c r="C5426" s="1" t="s">
        <v>216</v>
      </c>
      <c r="D5426" s="1">
        <v>2015</v>
      </c>
      <c r="E5426" s="1" t="s">
        <v>922</v>
      </c>
      <c r="F5426" s="1" t="s">
        <v>796</v>
      </c>
      <c r="G5426" s="1" t="s">
        <v>1</v>
      </c>
      <c r="H5426" s="1" t="s">
        <v>7</v>
      </c>
      <c r="I5426" s="1">
        <v>7.0587418999999998E-2</v>
      </c>
      <c r="J5426" s="1">
        <v>9.6950000000000003</v>
      </c>
      <c r="K5426" s="1">
        <v>176.93440000000001</v>
      </c>
      <c r="L5426" s="1">
        <v>2.9</v>
      </c>
    </row>
    <row r="5427" spans="1:12" x14ac:dyDescent="0.2">
      <c r="A5427" s="1" t="s">
        <v>124</v>
      </c>
      <c r="B5427" s="1" t="s">
        <v>179</v>
      </c>
      <c r="C5427" s="1" t="s">
        <v>171</v>
      </c>
      <c r="D5427" s="1">
        <v>2015</v>
      </c>
      <c r="E5427" s="1" t="s">
        <v>922</v>
      </c>
      <c r="F5427" s="1" t="s">
        <v>796</v>
      </c>
      <c r="G5427" s="1" t="s">
        <v>702</v>
      </c>
      <c r="H5427" s="1" t="s">
        <v>7</v>
      </c>
      <c r="I5427" s="1">
        <v>9.0374341999999996E-2</v>
      </c>
      <c r="J5427" s="1">
        <v>8.6</v>
      </c>
      <c r="K5427" s="1">
        <v>114.3176</v>
      </c>
      <c r="L5427" s="1">
        <v>2.9</v>
      </c>
    </row>
    <row r="5428" spans="1:12" x14ac:dyDescent="0.2">
      <c r="A5428" s="1" t="s">
        <v>124</v>
      </c>
      <c r="B5428" s="1" t="s">
        <v>396</v>
      </c>
      <c r="C5428" s="1" t="s">
        <v>19</v>
      </c>
      <c r="D5428" s="1">
        <v>2015</v>
      </c>
      <c r="E5428" s="1" t="s">
        <v>922</v>
      </c>
      <c r="F5428" s="1" t="s">
        <v>796</v>
      </c>
      <c r="G5428" s="1" t="s">
        <v>702</v>
      </c>
      <c r="H5428" s="1" t="s">
        <v>7</v>
      </c>
      <c r="I5428" s="1">
        <v>1.9417732E-2</v>
      </c>
      <c r="J5428" s="1">
        <v>16.2</v>
      </c>
      <c r="K5428" s="1">
        <v>153.7972</v>
      </c>
      <c r="L5428" s="1">
        <v>2.9</v>
      </c>
    </row>
    <row r="5429" spans="1:12" x14ac:dyDescent="0.2">
      <c r="A5429" s="1" t="s">
        <v>6</v>
      </c>
      <c r="B5429" s="1" t="s">
        <v>66</v>
      </c>
      <c r="C5429" s="1" t="s">
        <v>10</v>
      </c>
      <c r="D5429" s="1">
        <v>2020</v>
      </c>
      <c r="E5429" s="1" t="s">
        <v>919</v>
      </c>
      <c r="F5429" s="1" t="s">
        <v>796</v>
      </c>
      <c r="G5429" s="1" t="s">
        <v>528</v>
      </c>
      <c r="H5429" s="1" t="s">
        <v>7</v>
      </c>
      <c r="I5429" s="1">
        <v>0.107662745</v>
      </c>
      <c r="J5429" s="1">
        <v>5.46</v>
      </c>
      <c r="K5429" s="1">
        <v>143.87860000000001</v>
      </c>
      <c r="L5429" s="1">
        <v>2.9</v>
      </c>
    </row>
    <row r="5430" spans="1:12" x14ac:dyDescent="0.2">
      <c r="A5430" s="1" t="s">
        <v>16</v>
      </c>
      <c r="B5430" s="1" t="s">
        <v>958</v>
      </c>
      <c r="C5430" s="1" t="s">
        <v>14</v>
      </c>
      <c r="D5430" s="1">
        <v>2020</v>
      </c>
      <c r="E5430" s="1" t="s">
        <v>919</v>
      </c>
      <c r="F5430" s="1" t="s">
        <v>796</v>
      </c>
      <c r="G5430" s="1" t="s">
        <v>1</v>
      </c>
      <c r="H5430" s="1" t="s">
        <v>7</v>
      </c>
      <c r="I5430" s="1">
        <v>0.121940099</v>
      </c>
      <c r="J5430" s="1">
        <v>20.2</v>
      </c>
      <c r="K5430" s="1">
        <v>95.375200000000007</v>
      </c>
      <c r="L5430" s="1">
        <v>2.9</v>
      </c>
    </row>
    <row r="5431" spans="1:12" x14ac:dyDescent="0.2">
      <c r="A5431" s="1" t="s">
        <v>124</v>
      </c>
      <c r="B5431" s="1" t="s">
        <v>1096</v>
      </c>
      <c r="C5431" s="1" t="s">
        <v>17</v>
      </c>
      <c r="D5431" s="1">
        <v>2017</v>
      </c>
      <c r="E5431" s="1" t="s">
        <v>797</v>
      </c>
      <c r="F5431" s="1" t="s">
        <v>796</v>
      </c>
      <c r="G5431" s="1" t="s">
        <v>702</v>
      </c>
      <c r="H5431" s="1" t="s">
        <v>7</v>
      </c>
      <c r="I5431" s="1">
        <v>5.5379647999999997E-2</v>
      </c>
      <c r="J5431" s="1">
        <v>7.5750000000000002</v>
      </c>
      <c r="K5431" s="1">
        <v>198.17679999999999</v>
      </c>
      <c r="L5431" s="1">
        <v>2.9</v>
      </c>
    </row>
    <row r="5432" spans="1:12" x14ac:dyDescent="0.2">
      <c r="A5432" s="1" t="s">
        <v>6</v>
      </c>
      <c r="B5432" s="1" t="s">
        <v>1127</v>
      </c>
      <c r="C5432" s="1" t="s">
        <v>10</v>
      </c>
      <c r="D5432" s="1">
        <v>2017</v>
      </c>
      <c r="E5432" s="1" t="s">
        <v>797</v>
      </c>
      <c r="F5432" s="1" t="s">
        <v>796</v>
      </c>
      <c r="G5432" s="1" t="s">
        <v>702</v>
      </c>
      <c r="H5432" s="1" t="s">
        <v>7</v>
      </c>
      <c r="I5432" s="1">
        <v>6.5621523000000001E-2</v>
      </c>
      <c r="J5432" s="1">
        <v>19</v>
      </c>
      <c r="K5432" s="1">
        <v>186.5214</v>
      </c>
      <c r="L5432" s="1">
        <v>2.9</v>
      </c>
    </row>
    <row r="5433" spans="1:12" x14ac:dyDescent="0.2">
      <c r="A5433" s="1" t="s">
        <v>295</v>
      </c>
      <c r="B5433" s="1" t="s">
        <v>750</v>
      </c>
      <c r="C5433" s="1" t="s">
        <v>14</v>
      </c>
      <c r="D5433" s="1">
        <v>2014</v>
      </c>
      <c r="E5433" s="1" t="s">
        <v>529</v>
      </c>
      <c r="F5433" s="1" t="s">
        <v>2</v>
      </c>
      <c r="G5433" s="1" t="s">
        <v>528</v>
      </c>
      <c r="H5433" s="1" t="s">
        <v>7</v>
      </c>
      <c r="I5433" s="1">
        <v>6.6879756999999998E-2</v>
      </c>
      <c r="J5433" s="1">
        <v>19.7</v>
      </c>
      <c r="K5433" s="1">
        <v>174.43700000000001</v>
      </c>
      <c r="L5433" s="1">
        <v>2.9</v>
      </c>
    </row>
    <row r="5434" spans="1:12" x14ac:dyDescent="0.2">
      <c r="A5434" s="1" t="s">
        <v>124</v>
      </c>
      <c r="B5434" s="1" t="s">
        <v>1227</v>
      </c>
      <c r="C5434" s="1" t="s">
        <v>17</v>
      </c>
      <c r="D5434" s="1">
        <v>2014</v>
      </c>
      <c r="E5434" s="1" t="s">
        <v>529</v>
      </c>
      <c r="F5434" s="1" t="s">
        <v>2</v>
      </c>
      <c r="G5434" s="1" t="s">
        <v>528</v>
      </c>
      <c r="H5434" s="1" t="s">
        <v>7</v>
      </c>
      <c r="I5434" s="1">
        <v>8.9896420000000005E-2</v>
      </c>
      <c r="J5434" s="1">
        <v>16</v>
      </c>
      <c r="K5434" s="1">
        <v>143.41540000000001</v>
      </c>
      <c r="L5434" s="1">
        <v>2.9</v>
      </c>
    </row>
    <row r="5435" spans="1:12" x14ac:dyDescent="0.2">
      <c r="A5435" s="1" t="s">
        <v>124</v>
      </c>
      <c r="B5435" s="1" t="s">
        <v>1396</v>
      </c>
      <c r="C5435" s="1" t="s">
        <v>216</v>
      </c>
      <c r="D5435" s="1">
        <v>2014</v>
      </c>
      <c r="E5435" s="1" t="s">
        <v>529</v>
      </c>
      <c r="F5435" s="1" t="s">
        <v>2</v>
      </c>
      <c r="G5435" s="1" t="s">
        <v>528</v>
      </c>
      <c r="H5435" s="1" t="s">
        <v>7</v>
      </c>
      <c r="I5435" s="1">
        <v>1.5291575999999999E-2</v>
      </c>
      <c r="J5435" s="1">
        <v>18.350000000000001</v>
      </c>
      <c r="K5435" s="1">
        <v>106.1938</v>
      </c>
      <c r="L5435" s="1">
        <v>2.9</v>
      </c>
    </row>
    <row r="5436" spans="1:12" x14ac:dyDescent="0.2">
      <c r="A5436" s="1" t="s">
        <v>6</v>
      </c>
      <c r="B5436" s="1" t="s">
        <v>945</v>
      </c>
      <c r="C5436" s="1" t="s">
        <v>71</v>
      </c>
      <c r="D5436" s="1">
        <v>2014</v>
      </c>
      <c r="E5436" s="1" t="s">
        <v>529</v>
      </c>
      <c r="F5436" s="1" t="s">
        <v>2</v>
      </c>
      <c r="G5436" s="1" t="s">
        <v>528</v>
      </c>
      <c r="H5436" s="1" t="s">
        <v>7</v>
      </c>
      <c r="I5436" s="1">
        <v>3.2427038999999998E-2</v>
      </c>
      <c r="J5436" s="1">
        <v>10.895</v>
      </c>
      <c r="K5436" s="1">
        <v>147.71019999999999</v>
      </c>
      <c r="L5436" s="1">
        <v>2.9</v>
      </c>
    </row>
    <row r="5437" spans="1:12" x14ac:dyDescent="0.2">
      <c r="A5437" s="1" t="s">
        <v>124</v>
      </c>
      <c r="B5437" s="1" t="s">
        <v>1438</v>
      </c>
      <c r="C5437" s="1" t="s">
        <v>171</v>
      </c>
      <c r="D5437" s="1">
        <v>2022</v>
      </c>
      <c r="E5437" s="1" t="s">
        <v>3</v>
      </c>
      <c r="F5437" s="1" t="s">
        <v>2</v>
      </c>
      <c r="G5437" s="1" t="s">
        <v>1</v>
      </c>
      <c r="H5437" s="1" t="s">
        <v>0</v>
      </c>
      <c r="I5437" s="1">
        <v>3.5251749999999998E-2</v>
      </c>
      <c r="J5437" s="1">
        <v>13</v>
      </c>
      <c r="K5437" s="1">
        <v>48.003399999999999</v>
      </c>
      <c r="L5437" s="1">
        <v>2.9</v>
      </c>
    </row>
    <row r="5438" spans="1:12" x14ac:dyDescent="0.2">
      <c r="A5438" s="1" t="s">
        <v>6</v>
      </c>
      <c r="B5438" s="1" t="s">
        <v>1243</v>
      </c>
      <c r="C5438" s="1" t="s">
        <v>47</v>
      </c>
      <c r="D5438" s="1">
        <v>2022</v>
      </c>
      <c r="E5438" s="1" t="s">
        <v>3</v>
      </c>
      <c r="F5438" s="1" t="s">
        <v>2</v>
      </c>
      <c r="G5438" s="1" t="s">
        <v>1</v>
      </c>
      <c r="H5438" s="1" t="s">
        <v>0</v>
      </c>
      <c r="I5438" s="1">
        <v>0.137926458</v>
      </c>
      <c r="J5438" s="1">
        <v>6.9850000000000003</v>
      </c>
      <c r="K5438" s="1">
        <v>184.76079999999999</v>
      </c>
      <c r="L5438" s="1">
        <v>2.9</v>
      </c>
    </row>
    <row r="5439" spans="1:12" x14ac:dyDescent="0.2">
      <c r="A5439" s="1" t="s">
        <v>124</v>
      </c>
      <c r="B5439" s="1" t="s">
        <v>1098</v>
      </c>
      <c r="C5439" s="1" t="s">
        <v>25</v>
      </c>
      <c r="D5439" s="1">
        <v>2018</v>
      </c>
      <c r="E5439" s="1" t="s">
        <v>13</v>
      </c>
      <c r="F5439" s="1" t="s">
        <v>2</v>
      </c>
      <c r="G5439" s="1" t="s">
        <v>1</v>
      </c>
      <c r="H5439" s="1" t="s">
        <v>12</v>
      </c>
      <c r="I5439" s="1">
        <v>0.135836915</v>
      </c>
      <c r="K5439" s="1">
        <v>93.809399999999997</v>
      </c>
      <c r="L5439" s="1">
        <v>2.9</v>
      </c>
    </row>
    <row r="5440" spans="1:12" x14ac:dyDescent="0.2">
      <c r="A5440" s="1" t="s">
        <v>124</v>
      </c>
      <c r="B5440" s="1" t="s">
        <v>1421</v>
      </c>
      <c r="C5440" s="1" t="s">
        <v>14</v>
      </c>
      <c r="D5440" s="1">
        <v>2018</v>
      </c>
      <c r="E5440" s="1" t="s">
        <v>13</v>
      </c>
      <c r="F5440" s="1" t="s">
        <v>2</v>
      </c>
      <c r="G5440" s="1" t="s">
        <v>1</v>
      </c>
      <c r="H5440" s="1" t="s">
        <v>12</v>
      </c>
      <c r="I5440" s="1">
        <v>7.3985248000000003E-2</v>
      </c>
      <c r="K5440" s="1">
        <v>252.57239999999999</v>
      </c>
      <c r="L5440" s="1">
        <v>2.9</v>
      </c>
    </row>
    <row r="5441" spans="1:12" x14ac:dyDescent="0.2">
      <c r="A5441" s="1" t="s">
        <v>124</v>
      </c>
      <c r="B5441" s="1" t="s">
        <v>433</v>
      </c>
      <c r="C5441" s="1" t="s">
        <v>171</v>
      </c>
      <c r="D5441" s="1">
        <v>2020</v>
      </c>
      <c r="E5441" s="1" t="s">
        <v>919</v>
      </c>
      <c r="F5441" s="1" t="s">
        <v>796</v>
      </c>
      <c r="G5441" s="1" t="s">
        <v>702</v>
      </c>
      <c r="H5441" s="1" t="s">
        <v>7</v>
      </c>
      <c r="I5441" s="1">
        <v>2.0603511000000001E-2</v>
      </c>
      <c r="J5441" s="1">
        <v>15.85</v>
      </c>
      <c r="K5441" s="1">
        <v>42.711199999999998</v>
      </c>
      <c r="L5441" s="1">
        <v>2.8</v>
      </c>
    </row>
    <row r="5442" spans="1:12" x14ac:dyDescent="0.2">
      <c r="A5442" s="1" t="s">
        <v>124</v>
      </c>
      <c r="B5442" s="1" t="s">
        <v>592</v>
      </c>
      <c r="C5442" s="1" t="s">
        <v>19</v>
      </c>
      <c r="D5442" s="1">
        <v>2020</v>
      </c>
      <c r="E5442" s="1" t="s">
        <v>919</v>
      </c>
      <c r="F5442" s="1" t="s">
        <v>796</v>
      </c>
      <c r="G5442" s="1" t="s">
        <v>702</v>
      </c>
      <c r="H5442" s="1" t="s">
        <v>7</v>
      </c>
      <c r="I5442" s="1">
        <v>4.9357076999999999E-2</v>
      </c>
      <c r="J5442" s="1">
        <v>15</v>
      </c>
      <c r="K5442" s="1">
        <v>62.616799999999998</v>
      </c>
      <c r="L5442" s="1">
        <v>2.8</v>
      </c>
    </row>
    <row r="5443" spans="1:12" x14ac:dyDescent="0.2">
      <c r="A5443" s="1" t="s">
        <v>124</v>
      </c>
      <c r="B5443" s="1" t="s">
        <v>1264</v>
      </c>
      <c r="C5443" s="1" t="s">
        <v>122</v>
      </c>
      <c r="D5443" s="1">
        <v>2016</v>
      </c>
      <c r="E5443" s="1" t="s">
        <v>1114</v>
      </c>
      <c r="F5443" s="1" t="s">
        <v>8</v>
      </c>
      <c r="G5443" s="1" t="s">
        <v>702</v>
      </c>
      <c r="H5443" s="1" t="s">
        <v>7</v>
      </c>
      <c r="I5443" s="1">
        <v>4.1291169000000003E-2</v>
      </c>
      <c r="J5443" s="1">
        <v>14</v>
      </c>
      <c r="K5443" s="1">
        <v>180.76339999999999</v>
      </c>
      <c r="L5443" s="1">
        <v>2.8</v>
      </c>
    </row>
    <row r="5444" spans="1:12" x14ac:dyDescent="0.2">
      <c r="A5444" s="1" t="s">
        <v>124</v>
      </c>
      <c r="B5444" s="1" t="s">
        <v>1054</v>
      </c>
      <c r="C5444" s="1" t="s">
        <v>19</v>
      </c>
      <c r="D5444" s="1">
        <v>2022</v>
      </c>
      <c r="E5444" s="1" t="s">
        <v>3</v>
      </c>
      <c r="F5444" s="1" t="s">
        <v>2</v>
      </c>
      <c r="G5444" s="1" t="s">
        <v>1</v>
      </c>
      <c r="H5444" s="1" t="s">
        <v>0</v>
      </c>
      <c r="I5444" s="1">
        <v>1.3898123E-2</v>
      </c>
      <c r="J5444" s="1">
        <v>9.8000000000000007</v>
      </c>
      <c r="K5444" s="1">
        <v>46.506</v>
      </c>
      <c r="L5444" s="1">
        <v>2.8</v>
      </c>
    </row>
    <row r="5445" spans="1:12" x14ac:dyDescent="0.2">
      <c r="A5445" s="1" t="s">
        <v>6</v>
      </c>
      <c r="B5445" s="1" t="s">
        <v>1398</v>
      </c>
      <c r="C5445" s="1" t="s">
        <v>25</v>
      </c>
      <c r="D5445" s="1">
        <v>2018</v>
      </c>
      <c r="E5445" s="1" t="s">
        <v>13</v>
      </c>
      <c r="F5445" s="1" t="s">
        <v>2</v>
      </c>
      <c r="G5445" s="1" t="s">
        <v>1</v>
      </c>
      <c r="H5445" s="1" t="s">
        <v>12</v>
      </c>
      <c r="I5445" s="1">
        <v>8.3109454999999999E-2</v>
      </c>
      <c r="K5445" s="1">
        <v>195.8426</v>
      </c>
      <c r="L5445" s="1">
        <v>2.8</v>
      </c>
    </row>
    <row r="5446" spans="1:12" x14ac:dyDescent="0.2">
      <c r="A5446" s="1" t="s">
        <v>124</v>
      </c>
      <c r="B5446" s="1" t="s">
        <v>147</v>
      </c>
      <c r="C5446" s="1" t="s">
        <v>14</v>
      </c>
      <c r="D5446" s="1">
        <v>2022</v>
      </c>
      <c r="E5446" s="1" t="s">
        <v>3</v>
      </c>
      <c r="F5446" s="1" t="s">
        <v>2</v>
      </c>
      <c r="G5446" s="1" t="s">
        <v>1</v>
      </c>
      <c r="H5446" s="1" t="s">
        <v>0</v>
      </c>
      <c r="I5446" s="1">
        <v>5.8369012999999997E-2</v>
      </c>
      <c r="J5446" s="1">
        <v>7.2350000000000003</v>
      </c>
      <c r="K5446" s="1">
        <v>115.2834</v>
      </c>
      <c r="L5446" s="1">
        <v>2.8</v>
      </c>
    </row>
    <row r="5447" spans="1:12" x14ac:dyDescent="0.2">
      <c r="A5447" s="1" t="s">
        <v>6</v>
      </c>
      <c r="B5447" s="1" t="s">
        <v>33</v>
      </c>
      <c r="C5447" s="1" t="s">
        <v>14</v>
      </c>
      <c r="D5447" s="1">
        <v>2014</v>
      </c>
      <c r="E5447" s="1" t="s">
        <v>529</v>
      </c>
      <c r="F5447" s="1" t="s">
        <v>2</v>
      </c>
      <c r="G5447" s="1" t="s">
        <v>528</v>
      </c>
      <c r="H5447" s="1" t="s">
        <v>7</v>
      </c>
      <c r="I5447" s="1">
        <v>0</v>
      </c>
      <c r="J5447" s="1">
        <v>12.3</v>
      </c>
      <c r="K5447" s="1">
        <v>57.356200000000001</v>
      </c>
      <c r="L5447" s="1">
        <v>2.8</v>
      </c>
    </row>
    <row r="5448" spans="1:12" x14ac:dyDescent="0.2">
      <c r="A5448" s="1" t="s">
        <v>6</v>
      </c>
      <c r="B5448" s="1" t="s">
        <v>1128</v>
      </c>
      <c r="C5448" s="1" t="s">
        <v>10</v>
      </c>
      <c r="D5448" s="1">
        <v>2015</v>
      </c>
      <c r="E5448" s="1" t="s">
        <v>922</v>
      </c>
      <c r="F5448" s="1" t="s">
        <v>796</v>
      </c>
      <c r="G5448" s="1" t="s">
        <v>1</v>
      </c>
      <c r="H5448" s="1" t="s">
        <v>7</v>
      </c>
      <c r="I5448" s="1">
        <v>1.6630302999999999E-2</v>
      </c>
      <c r="J5448" s="1">
        <v>17.7</v>
      </c>
      <c r="K5448" s="1">
        <v>48.103400000000001</v>
      </c>
      <c r="L5448" s="1">
        <v>2.8</v>
      </c>
    </row>
    <row r="5449" spans="1:12" x14ac:dyDescent="0.2">
      <c r="A5449" s="1" t="s">
        <v>124</v>
      </c>
      <c r="B5449" s="1" t="s">
        <v>229</v>
      </c>
      <c r="C5449" s="1" t="s">
        <v>10</v>
      </c>
      <c r="D5449" s="1">
        <v>2018</v>
      </c>
      <c r="E5449" s="1" t="s">
        <v>1195</v>
      </c>
      <c r="F5449" s="1" t="s">
        <v>8</v>
      </c>
      <c r="G5449" s="1" t="s">
        <v>702</v>
      </c>
      <c r="H5449" s="1" t="s">
        <v>701</v>
      </c>
      <c r="I5449" s="1">
        <v>0.22022560799999999</v>
      </c>
      <c r="K5449" s="1">
        <v>85.619799999999998</v>
      </c>
      <c r="L5449" s="1">
        <v>2.8</v>
      </c>
    </row>
    <row r="5450" spans="1:12" x14ac:dyDescent="0.2">
      <c r="A5450" s="1" t="s">
        <v>124</v>
      </c>
      <c r="B5450" s="1" t="s">
        <v>1437</v>
      </c>
      <c r="C5450" s="1" t="s">
        <v>25</v>
      </c>
      <c r="D5450" s="1">
        <v>2012</v>
      </c>
      <c r="E5450" s="1" t="s">
        <v>9</v>
      </c>
      <c r="F5450" s="1" t="s">
        <v>8</v>
      </c>
      <c r="G5450" s="1" t="s">
        <v>1</v>
      </c>
      <c r="H5450" s="1" t="s">
        <v>7</v>
      </c>
      <c r="I5450" s="1">
        <v>3.2152003999999998E-2</v>
      </c>
      <c r="J5450" s="1">
        <v>10.1</v>
      </c>
      <c r="K5450" s="1">
        <v>50.6008</v>
      </c>
      <c r="L5450" s="1">
        <v>2.8</v>
      </c>
    </row>
    <row r="5451" spans="1:12" x14ac:dyDescent="0.2">
      <c r="A5451" s="1" t="s">
        <v>124</v>
      </c>
      <c r="B5451" s="1" t="s">
        <v>1062</v>
      </c>
      <c r="C5451" s="1" t="s">
        <v>14</v>
      </c>
      <c r="D5451" s="1">
        <v>2012</v>
      </c>
      <c r="E5451" s="1" t="s">
        <v>9</v>
      </c>
      <c r="F5451" s="1" t="s">
        <v>8</v>
      </c>
      <c r="G5451" s="1" t="s">
        <v>1</v>
      </c>
      <c r="H5451" s="1" t="s">
        <v>7</v>
      </c>
      <c r="I5451" s="1">
        <v>2.0423548999999999E-2</v>
      </c>
      <c r="J5451" s="1">
        <v>7.42</v>
      </c>
      <c r="K5451" s="1">
        <v>249.00919999999999</v>
      </c>
      <c r="L5451" s="1">
        <v>2.8</v>
      </c>
    </row>
    <row r="5452" spans="1:12" x14ac:dyDescent="0.2">
      <c r="A5452" s="1" t="s">
        <v>6</v>
      </c>
      <c r="B5452" s="1" t="s">
        <v>835</v>
      </c>
      <c r="C5452" s="1" t="s">
        <v>112</v>
      </c>
      <c r="D5452" s="1">
        <v>2012</v>
      </c>
      <c r="E5452" s="1" t="s">
        <v>9</v>
      </c>
      <c r="F5452" s="1" t="s">
        <v>8</v>
      </c>
      <c r="G5452" s="1" t="s">
        <v>1</v>
      </c>
      <c r="H5452" s="1" t="s">
        <v>7</v>
      </c>
      <c r="I5452" s="1">
        <v>0.142759833</v>
      </c>
      <c r="J5452" s="1">
        <v>10.5</v>
      </c>
      <c r="K5452" s="1">
        <v>159.3578</v>
      </c>
      <c r="L5452" s="1">
        <v>2.8</v>
      </c>
    </row>
    <row r="5453" spans="1:12" x14ac:dyDescent="0.2">
      <c r="A5453" s="1" t="s">
        <v>16</v>
      </c>
      <c r="B5453" s="1" t="s">
        <v>1399</v>
      </c>
      <c r="C5453" s="1" t="s">
        <v>10</v>
      </c>
      <c r="D5453" s="1">
        <v>2012</v>
      </c>
      <c r="E5453" s="1" t="s">
        <v>9</v>
      </c>
      <c r="F5453" s="1" t="s">
        <v>8</v>
      </c>
      <c r="G5453" s="1" t="s">
        <v>1</v>
      </c>
      <c r="H5453" s="1" t="s">
        <v>7</v>
      </c>
      <c r="I5453" s="1">
        <v>4.9712775000000001E-2</v>
      </c>
      <c r="J5453" s="1">
        <v>19.350000000000001</v>
      </c>
      <c r="K5453" s="1">
        <v>78.264399999999995</v>
      </c>
      <c r="L5453" s="1">
        <v>2.8</v>
      </c>
    </row>
    <row r="5454" spans="1:12" x14ac:dyDescent="0.2">
      <c r="A5454" s="1" t="s">
        <v>124</v>
      </c>
      <c r="B5454" s="1" t="s">
        <v>866</v>
      </c>
      <c r="C5454" s="1" t="s">
        <v>171</v>
      </c>
      <c r="D5454" s="1">
        <v>2018</v>
      </c>
      <c r="E5454" s="1" t="s">
        <v>1195</v>
      </c>
      <c r="F5454" s="1" t="s">
        <v>8</v>
      </c>
      <c r="G5454" s="1" t="s">
        <v>702</v>
      </c>
      <c r="H5454" s="1" t="s">
        <v>701</v>
      </c>
      <c r="I5454" s="1">
        <v>7.2295506999999995E-2</v>
      </c>
      <c r="K5454" s="1">
        <v>89.751400000000004</v>
      </c>
      <c r="L5454" s="1">
        <v>2.8</v>
      </c>
    </row>
    <row r="5455" spans="1:12" x14ac:dyDescent="0.2">
      <c r="A5455" s="1" t="s">
        <v>124</v>
      </c>
      <c r="B5455" s="1" t="s">
        <v>202</v>
      </c>
      <c r="C5455" s="1" t="s">
        <v>4</v>
      </c>
      <c r="D5455" s="1">
        <v>2016</v>
      </c>
      <c r="E5455" s="1" t="s">
        <v>1114</v>
      </c>
      <c r="F5455" s="1" t="s">
        <v>8</v>
      </c>
      <c r="G5455" s="1" t="s">
        <v>702</v>
      </c>
      <c r="H5455" s="1" t="s">
        <v>7</v>
      </c>
      <c r="I5455" s="1">
        <v>4.1865847999999997E-2</v>
      </c>
      <c r="J5455" s="1">
        <v>10.8</v>
      </c>
      <c r="K5455" s="1">
        <v>189.72139999999999</v>
      </c>
      <c r="L5455" s="1">
        <v>2.8</v>
      </c>
    </row>
    <row r="5456" spans="1:12" x14ac:dyDescent="0.2">
      <c r="A5456" s="1" t="s">
        <v>124</v>
      </c>
      <c r="B5456" s="1" t="s">
        <v>604</v>
      </c>
      <c r="C5456" s="1" t="s">
        <v>14</v>
      </c>
      <c r="D5456" s="1">
        <v>2016</v>
      </c>
      <c r="E5456" s="1" t="s">
        <v>1114</v>
      </c>
      <c r="F5456" s="1" t="s">
        <v>8</v>
      </c>
      <c r="G5456" s="1" t="s">
        <v>702</v>
      </c>
      <c r="H5456" s="1" t="s">
        <v>7</v>
      </c>
      <c r="I5456" s="1">
        <v>0.103751236</v>
      </c>
      <c r="J5456" s="1">
        <v>9.3949999999999996</v>
      </c>
      <c r="K5456" s="1">
        <v>235.89320000000001</v>
      </c>
      <c r="L5456" s="1">
        <v>2.8</v>
      </c>
    </row>
    <row r="5457" spans="1:12" x14ac:dyDescent="0.2">
      <c r="A5457" s="1" t="s">
        <v>124</v>
      </c>
      <c r="B5457" s="1" t="s">
        <v>593</v>
      </c>
      <c r="C5457" s="1" t="s">
        <v>19</v>
      </c>
      <c r="D5457" s="1">
        <v>2015</v>
      </c>
      <c r="E5457" s="1" t="s">
        <v>922</v>
      </c>
      <c r="F5457" s="1" t="s">
        <v>796</v>
      </c>
      <c r="G5457" s="1" t="s">
        <v>702</v>
      </c>
      <c r="H5457" s="1" t="s">
        <v>7</v>
      </c>
      <c r="I5457" s="1">
        <v>0</v>
      </c>
      <c r="J5457" s="1">
        <v>11.6</v>
      </c>
      <c r="K5457" s="1">
        <v>141.61539999999999</v>
      </c>
      <c r="L5457" s="1">
        <v>2.8</v>
      </c>
    </row>
    <row r="5458" spans="1:12" x14ac:dyDescent="0.2">
      <c r="A5458" s="1" t="s">
        <v>124</v>
      </c>
      <c r="B5458" s="1" t="s">
        <v>655</v>
      </c>
      <c r="C5458" s="1" t="s">
        <v>71</v>
      </c>
      <c r="D5458" s="1">
        <v>2020</v>
      </c>
      <c r="E5458" s="1" t="s">
        <v>919</v>
      </c>
      <c r="F5458" s="1" t="s">
        <v>796</v>
      </c>
      <c r="G5458" s="1" t="s">
        <v>702</v>
      </c>
      <c r="H5458" s="1" t="s">
        <v>7</v>
      </c>
      <c r="I5458" s="1">
        <v>0.16940569899999999</v>
      </c>
      <c r="J5458" s="1">
        <v>12.85</v>
      </c>
      <c r="K5458" s="1">
        <v>46.106000000000002</v>
      </c>
      <c r="L5458" s="1">
        <v>2.8</v>
      </c>
    </row>
    <row r="5459" spans="1:12" x14ac:dyDescent="0.2">
      <c r="A5459" s="1" t="s">
        <v>124</v>
      </c>
      <c r="B5459" s="1" t="s">
        <v>1436</v>
      </c>
      <c r="C5459" s="1" t="s">
        <v>10</v>
      </c>
      <c r="D5459" s="1">
        <v>2020</v>
      </c>
      <c r="E5459" s="1" t="s">
        <v>919</v>
      </c>
      <c r="F5459" s="1" t="s">
        <v>796</v>
      </c>
      <c r="G5459" s="1" t="s">
        <v>702</v>
      </c>
      <c r="H5459" s="1" t="s">
        <v>7</v>
      </c>
      <c r="I5459" s="1">
        <v>7.7290355000000005E-2</v>
      </c>
      <c r="J5459" s="1">
        <v>16</v>
      </c>
      <c r="K5459" s="1">
        <v>44.508600000000001</v>
      </c>
      <c r="L5459" s="1">
        <v>2.8</v>
      </c>
    </row>
    <row r="5460" spans="1:12" x14ac:dyDescent="0.2">
      <c r="A5460" s="1" t="s">
        <v>6</v>
      </c>
      <c r="B5460" s="1" t="s">
        <v>840</v>
      </c>
      <c r="C5460" s="1" t="s">
        <v>28</v>
      </c>
      <c r="D5460" s="1">
        <v>2015</v>
      </c>
      <c r="E5460" s="1" t="s">
        <v>922</v>
      </c>
      <c r="F5460" s="1" t="s">
        <v>796</v>
      </c>
      <c r="G5460" s="1" t="s">
        <v>528</v>
      </c>
      <c r="H5460" s="1" t="s">
        <v>7</v>
      </c>
      <c r="I5460" s="1">
        <v>2.6117345E-2</v>
      </c>
      <c r="J5460" s="1">
        <v>18.2</v>
      </c>
      <c r="K5460" s="1">
        <v>239.21960000000001</v>
      </c>
      <c r="L5460" s="1">
        <v>2.8</v>
      </c>
    </row>
    <row r="5461" spans="1:12" x14ac:dyDescent="0.2">
      <c r="A5461" s="1" t="s">
        <v>6</v>
      </c>
      <c r="B5461" s="1" t="s">
        <v>1131</v>
      </c>
      <c r="C5461" s="1" t="s">
        <v>10</v>
      </c>
      <c r="D5461" s="1">
        <v>2020</v>
      </c>
      <c r="E5461" s="1" t="s">
        <v>919</v>
      </c>
      <c r="F5461" s="1" t="s">
        <v>796</v>
      </c>
      <c r="G5461" s="1" t="s">
        <v>1</v>
      </c>
      <c r="H5461" s="1" t="s">
        <v>7</v>
      </c>
      <c r="I5461" s="1">
        <v>4.1792719999999998E-2</v>
      </c>
      <c r="J5461" s="1">
        <v>12.6</v>
      </c>
      <c r="K5461" s="1">
        <v>122.0072</v>
      </c>
      <c r="L5461" s="1">
        <v>2.8</v>
      </c>
    </row>
    <row r="5462" spans="1:12" x14ac:dyDescent="0.2">
      <c r="A5462" s="1" t="s">
        <v>295</v>
      </c>
      <c r="B5462" s="1" t="s">
        <v>1307</v>
      </c>
      <c r="C5462" s="1" t="s">
        <v>28</v>
      </c>
      <c r="D5462" s="1">
        <v>2017</v>
      </c>
      <c r="E5462" s="1" t="s">
        <v>797</v>
      </c>
      <c r="F5462" s="1" t="s">
        <v>796</v>
      </c>
      <c r="G5462" s="1" t="s">
        <v>702</v>
      </c>
      <c r="H5462" s="1" t="s">
        <v>7</v>
      </c>
      <c r="I5462" s="1">
        <v>0</v>
      </c>
      <c r="J5462" s="1">
        <v>11.65</v>
      </c>
      <c r="K5462" s="1">
        <v>152.60239999999999</v>
      </c>
      <c r="L5462" s="1">
        <v>2.8</v>
      </c>
    </row>
    <row r="5463" spans="1:12" x14ac:dyDescent="0.2">
      <c r="A5463" s="1" t="s">
        <v>124</v>
      </c>
      <c r="B5463" s="1" t="s">
        <v>410</v>
      </c>
      <c r="C5463" s="1" t="s">
        <v>14</v>
      </c>
      <c r="D5463" s="1">
        <v>2017</v>
      </c>
      <c r="E5463" s="1" t="s">
        <v>797</v>
      </c>
      <c r="F5463" s="1" t="s">
        <v>796</v>
      </c>
      <c r="G5463" s="1" t="s">
        <v>702</v>
      </c>
      <c r="H5463" s="1" t="s">
        <v>7</v>
      </c>
      <c r="I5463" s="1">
        <v>0</v>
      </c>
      <c r="J5463" s="1">
        <v>11.35</v>
      </c>
      <c r="K5463" s="1">
        <v>52.400799999999997</v>
      </c>
      <c r="L5463" s="1">
        <v>2.8</v>
      </c>
    </row>
    <row r="5464" spans="1:12" x14ac:dyDescent="0.2">
      <c r="A5464" s="1" t="s">
        <v>6</v>
      </c>
      <c r="B5464" s="1" t="s">
        <v>577</v>
      </c>
      <c r="C5464" s="1" t="s">
        <v>25</v>
      </c>
      <c r="D5464" s="1">
        <v>2017</v>
      </c>
      <c r="E5464" s="1" t="s">
        <v>797</v>
      </c>
      <c r="F5464" s="1" t="s">
        <v>796</v>
      </c>
      <c r="G5464" s="1" t="s">
        <v>702</v>
      </c>
      <c r="H5464" s="1" t="s">
        <v>7</v>
      </c>
      <c r="I5464" s="1">
        <v>9.1954464999999999E-2</v>
      </c>
      <c r="J5464" s="1">
        <v>6.6150000000000002</v>
      </c>
      <c r="K5464" s="1">
        <v>250.64080000000001</v>
      </c>
      <c r="L5464" s="1">
        <v>2.8</v>
      </c>
    </row>
    <row r="5465" spans="1:12" x14ac:dyDescent="0.2">
      <c r="A5465" s="1" t="s">
        <v>6</v>
      </c>
      <c r="B5465" s="1" t="s">
        <v>95</v>
      </c>
      <c r="C5465" s="1" t="s">
        <v>17</v>
      </c>
      <c r="D5465" s="1">
        <v>2017</v>
      </c>
      <c r="E5465" s="1" t="s">
        <v>797</v>
      </c>
      <c r="F5465" s="1" t="s">
        <v>796</v>
      </c>
      <c r="G5465" s="1" t="s">
        <v>702</v>
      </c>
      <c r="H5465" s="1" t="s">
        <v>7</v>
      </c>
      <c r="I5465" s="1">
        <v>7.538459E-3</v>
      </c>
      <c r="J5465" s="1">
        <v>17.5</v>
      </c>
      <c r="K5465" s="1">
        <v>144.21019999999999</v>
      </c>
      <c r="L5465" s="1">
        <v>2.8</v>
      </c>
    </row>
    <row r="5466" spans="1:12" x14ac:dyDescent="0.2">
      <c r="A5466" s="1" t="s">
        <v>6</v>
      </c>
      <c r="B5466" s="1" t="s">
        <v>969</v>
      </c>
      <c r="C5466" s="1" t="s">
        <v>10</v>
      </c>
      <c r="D5466" s="1">
        <v>2017</v>
      </c>
      <c r="E5466" s="1" t="s">
        <v>797</v>
      </c>
      <c r="F5466" s="1" t="s">
        <v>796</v>
      </c>
      <c r="G5466" s="1" t="s">
        <v>702</v>
      </c>
      <c r="H5466" s="1" t="s">
        <v>7</v>
      </c>
      <c r="I5466" s="1">
        <v>4.4974051000000001E-2</v>
      </c>
      <c r="J5466" s="1">
        <v>10.195</v>
      </c>
      <c r="K5466" s="1">
        <v>115.5808</v>
      </c>
      <c r="L5466" s="1">
        <v>2.8</v>
      </c>
    </row>
    <row r="5467" spans="1:12" x14ac:dyDescent="0.2">
      <c r="A5467" s="1" t="s">
        <v>6</v>
      </c>
      <c r="B5467" s="1" t="s">
        <v>1144</v>
      </c>
      <c r="C5467" s="1" t="s">
        <v>112</v>
      </c>
      <c r="D5467" s="1">
        <v>2011</v>
      </c>
      <c r="E5467" s="1" t="s">
        <v>703</v>
      </c>
      <c r="F5467" s="1" t="s">
        <v>2</v>
      </c>
      <c r="G5467" s="1" t="s">
        <v>528</v>
      </c>
      <c r="H5467" s="1" t="s">
        <v>701</v>
      </c>
      <c r="I5467" s="1">
        <v>9.1195817999999998E-2</v>
      </c>
      <c r="J5467" s="1">
        <v>8.6</v>
      </c>
      <c r="K5467" s="1">
        <v>130.23099999999999</v>
      </c>
      <c r="L5467" s="1">
        <v>2.8</v>
      </c>
    </row>
    <row r="5468" spans="1:12" x14ac:dyDescent="0.2">
      <c r="A5468" s="1" t="s">
        <v>6</v>
      </c>
      <c r="B5468" s="1" t="s">
        <v>45</v>
      </c>
      <c r="C5468" s="1" t="s">
        <v>14</v>
      </c>
      <c r="D5468" s="1">
        <v>2011</v>
      </c>
      <c r="E5468" s="1" t="s">
        <v>703</v>
      </c>
      <c r="F5468" s="1" t="s">
        <v>2</v>
      </c>
      <c r="G5468" s="1" t="s">
        <v>528</v>
      </c>
      <c r="H5468" s="1" t="s">
        <v>701</v>
      </c>
      <c r="I5468" s="1">
        <v>5.5084018999999998E-2</v>
      </c>
      <c r="J5468" s="1">
        <v>8.6300000000000008</v>
      </c>
      <c r="K5468" s="1">
        <v>114.7518</v>
      </c>
      <c r="L5468" s="1">
        <v>2.8</v>
      </c>
    </row>
    <row r="5469" spans="1:12" x14ac:dyDescent="0.2">
      <c r="A5469" s="1" t="s">
        <v>124</v>
      </c>
      <c r="B5469" s="1" t="s">
        <v>1284</v>
      </c>
      <c r="C5469" s="1" t="s">
        <v>4</v>
      </c>
      <c r="D5469" s="1">
        <v>2014</v>
      </c>
      <c r="E5469" s="1" t="s">
        <v>529</v>
      </c>
      <c r="F5469" s="1" t="s">
        <v>2</v>
      </c>
      <c r="G5469" s="1" t="s">
        <v>528</v>
      </c>
      <c r="H5469" s="1" t="s">
        <v>7</v>
      </c>
      <c r="I5469" s="1">
        <v>3.5626318999999997E-2</v>
      </c>
      <c r="J5469" s="1">
        <v>16.5</v>
      </c>
      <c r="K5469" s="1">
        <v>93.111999999999995</v>
      </c>
      <c r="L5469" s="1">
        <v>2.8</v>
      </c>
    </row>
    <row r="5470" spans="1:12" x14ac:dyDescent="0.2">
      <c r="A5470" s="1" t="s">
        <v>124</v>
      </c>
      <c r="B5470" s="1" t="s">
        <v>1435</v>
      </c>
      <c r="C5470" s="1" t="s">
        <v>171</v>
      </c>
      <c r="D5470" s="1">
        <v>2014</v>
      </c>
      <c r="E5470" s="1" t="s">
        <v>529</v>
      </c>
      <c r="F5470" s="1" t="s">
        <v>2</v>
      </c>
      <c r="G5470" s="1" t="s">
        <v>528</v>
      </c>
      <c r="H5470" s="1" t="s">
        <v>7</v>
      </c>
      <c r="I5470" s="1">
        <v>5.5382616000000003E-2</v>
      </c>
      <c r="J5470" s="1">
        <v>9.1</v>
      </c>
      <c r="K5470" s="1">
        <v>115.0518</v>
      </c>
      <c r="L5470" s="1">
        <v>2.8</v>
      </c>
    </row>
    <row r="5471" spans="1:12" x14ac:dyDescent="0.2">
      <c r="A5471" s="1" t="s">
        <v>124</v>
      </c>
      <c r="B5471" s="1" t="s">
        <v>1434</v>
      </c>
      <c r="C5471" s="1" t="s">
        <v>19</v>
      </c>
      <c r="D5471" s="1">
        <v>2014</v>
      </c>
      <c r="E5471" s="1" t="s">
        <v>529</v>
      </c>
      <c r="F5471" s="1" t="s">
        <v>2</v>
      </c>
      <c r="G5471" s="1" t="s">
        <v>528</v>
      </c>
      <c r="H5471" s="1" t="s">
        <v>7</v>
      </c>
      <c r="I5471" s="1">
        <v>1.9033838000000001E-2</v>
      </c>
      <c r="J5471" s="1">
        <v>10.5</v>
      </c>
      <c r="K5471" s="1">
        <v>185.624</v>
      </c>
      <c r="L5471" s="1">
        <v>2.8</v>
      </c>
    </row>
    <row r="5472" spans="1:12" x14ac:dyDescent="0.2">
      <c r="A5472" s="1" t="s">
        <v>6</v>
      </c>
      <c r="B5472" s="1" t="s">
        <v>1137</v>
      </c>
      <c r="C5472" s="1" t="s">
        <v>17</v>
      </c>
      <c r="D5472" s="1">
        <v>2014</v>
      </c>
      <c r="E5472" s="1" t="s">
        <v>529</v>
      </c>
      <c r="F5472" s="1" t="s">
        <v>2</v>
      </c>
      <c r="G5472" s="1" t="s">
        <v>528</v>
      </c>
      <c r="H5472" s="1" t="s">
        <v>7</v>
      </c>
      <c r="I5472" s="1">
        <v>0.15670131500000001</v>
      </c>
      <c r="J5472" s="1">
        <v>17.75</v>
      </c>
      <c r="K5472" s="1">
        <v>240.75380000000001</v>
      </c>
      <c r="L5472" s="1">
        <v>2.8</v>
      </c>
    </row>
    <row r="5473" spans="1:12" x14ac:dyDescent="0.2">
      <c r="A5473" s="1" t="s">
        <v>6</v>
      </c>
      <c r="B5473" s="1" t="s">
        <v>363</v>
      </c>
      <c r="C5473" s="1" t="s">
        <v>71</v>
      </c>
      <c r="D5473" s="1">
        <v>2014</v>
      </c>
      <c r="E5473" s="1" t="s">
        <v>529</v>
      </c>
      <c r="F5473" s="1" t="s">
        <v>2</v>
      </c>
      <c r="G5473" s="1" t="s">
        <v>528</v>
      </c>
      <c r="H5473" s="1" t="s">
        <v>7</v>
      </c>
      <c r="I5473" s="1">
        <v>7.8863887999999993E-2</v>
      </c>
      <c r="J5473" s="1">
        <v>11.6</v>
      </c>
      <c r="K5473" s="1">
        <v>83.227599999999995</v>
      </c>
      <c r="L5473" s="1">
        <v>2.8</v>
      </c>
    </row>
    <row r="5474" spans="1:12" x14ac:dyDescent="0.2">
      <c r="A5474" s="1" t="s">
        <v>6</v>
      </c>
      <c r="B5474" s="1" t="s">
        <v>57</v>
      </c>
      <c r="C5474" s="1" t="s">
        <v>10</v>
      </c>
      <c r="D5474" s="1">
        <v>2014</v>
      </c>
      <c r="E5474" s="1" t="s">
        <v>529</v>
      </c>
      <c r="F5474" s="1" t="s">
        <v>2</v>
      </c>
      <c r="G5474" s="1" t="s">
        <v>528</v>
      </c>
      <c r="H5474" s="1" t="s">
        <v>7</v>
      </c>
      <c r="I5474" s="1">
        <v>7.3997842999999994E-2</v>
      </c>
      <c r="J5474" s="1">
        <v>17.100000000000001</v>
      </c>
      <c r="K5474" s="1">
        <v>207.06379999999999</v>
      </c>
      <c r="L5474" s="1">
        <v>2.8</v>
      </c>
    </row>
    <row r="5475" spans="1:12" x14ac:dyDescent="0.2">
      <c r="A5475" s="1" t="s">
        <v>295</v>
      </c>
      <c r="B5475" s="1" t="s">
        <v>1105</v>
      </c>
      <c r="C5475" s="1" t="s">
        <v>112</v>
      </c>
      <c r="D5475" s="1">
        <v>2022</v>
      </c>
      <c r="E5475" s="1" t="s">
        <v>3</v>
      </c>
      <c r="F5475" s="1" t="s">
        <v>2</v>
      </c>
      <c r="G5475" s="1" t="s">
        <v>1</v>
      </c>
      <c r="H5475" s="1" t="s">
        <v>0</v>
      </c>
      <c r="I5475" s="1">
        <v>0.1062679</v>
      </c>
      <c r="J5475" s="1">
        <v>11</v>
      </c>
      <c r="K5475" s="1">
        <v>123.2046</v>
      </c>
      <c r="L5475" s="1">
        <v>2.8</v>
      </c>
    </row>
    <row r="5476" spans="1:12" x14ac:dyDescent="0.2">
      <c r="A5476" s="1" t="s">
        <v>295</v>
      </c>
      <c r="B5476" s="1" t="s">
        <v>1192</v>
      </c>
      <c r="C5476" s="1" t="s">
        <v>10</v>
      </c>
      <c r="D5476" s="1">
        <v>2022</v>
      </c>
      <c r="E5476" s="1" t="s">
        <v>3</v>
      </c>
      <c r="F5476" s="1" t="s">
        <v>2</v>
      </c>
      <c r="G5476" s="1" t="s">
        <v>1</v>
      </c>
      <c r="H5476" s="1" t="s">
        <v>0</v>
      </c>
      <c r="I5476" s="1">
        <v>2.0798904999999999E-2</v>
      </c>
      <c r="J5476" s="1">
        <v>14.15</v>
      </c>
      <c r="K5476" s="1">
        <v>123.6046</v>
      </c>
      <c r="L5476" s="1">
        <v>2.8</v>
      </c>
    </row>
    <row r="5477" spans="1:12" x14ac:dyDescent="0.2">
      <c r="A5477" s="1" t="s">
        <v>124</v>
      </c>
      <c r="B5477" s="1" t="s">
        <v>1433</v>
      </c>
      <c r="C5477" s="1" t="s">
        <v>19</v>
      </c>
      <c r="D5477" s="1">
        <v>2022</v>
      </c>
      <c r="E5477" s="1" t="s">
        <v>3</v>
      </c>
      <c r="F5477" s="1" t="s">
        <v>2</v>
      </c>
      <c r="G5477" s="1" t="s">
        <v>1</v>
      </c>
      <c r="H5477" s="1" t="s">
        <v>0</v>
      </c>
      <c r="I5477" s="1">
        <v>8.4676172999999993E-2</v>
      </c>
      <c r="J5477" s="1">
        <v>17.25</v>
      </c>
      <c r="K5477" s="1">
        <v>263.19099999999997</v>
      </c>
      <c r="L5477" s="1">
        <v>2.8</v>
      </c>
    </row>
    <row r="5478" spans="1:12" x14ac:dyDescent="0.2">
      <c r="A5478" s="1" t="s">
        <v>6</v>
      </c>
      <c r="B5478" s="1" t="s">
        <v>116</v>
      </c>
      <c r="C5478" s="1" t="s">
        <v>28</v>
      </c>
      <c r="D5478" s="1">
        <v>2022</v>
      </c>
      <c r="E5478" s="1" t="s">
        <v>3</v>
      </c>
      <c r="F5478" s="1" t="s">
        <v>2</v>
      </c>
      <c r="G5478" s="1" t="s">
        <v>1</v>
      </c>
      <c r="H5478" s="1" t="s">
        <v>0</v>
      </c>
      <c r="I5478" s="1">
        <v>0.10444532199999999</v>
      </c>
      <c r="J5478" s="1">
        <v>6.63</v>
      </c>
      <c r="K5478" s="1">
        <v>167.25</v>
      </c>
      <c r="L5478" s="1">
        <v>2.8</v>
      </c>
    </row>
    <row r="5479" spans="1:12" x14ac:dyDescent="0.2">
      <c r="A5479" s="1" t="s">
        <v>6</v>
      </c>
      <c r="B5479" s="1" t="s">
        <v>1418</v>
      </c>
      <c r="C5479" s="1" t="s">
        <v>17</v>
      </c>
      <c r="D5479" s="1">
        <v>2022</v>
      </c>
      <c r="E5479" s="1" t="s">
        <v>3</v>
      </c>
      <c r="F5479" s="1" t="s">
        <v>2</v>
      </c>
      <c r="G5479" s="1" t="s">
        <v>1</v>
      </c>
      <c r="H5479" s="1" t="s">
        <v>0</v>
      </c>
      <c r="I5479" s="1">
        <v>1.9590769000000001E-2</v>
      </c>
      <c r="J5479" s="1">
        <v>14.85</v>
      </c>
      <c r="K5479" s="1">
        <v>261.59100000000001</v>
      </c>
      <c r="L5479" s="1">
        <v>2.8</v>
      </c>
    </row>
    <row r="5480" spans="1:12" x14ac:dyDescent="0.2">
      <c r="A5480" s="1" t="s">
        <v>6</v>
      </c>
      <c r="B5480" s="1" t="s">
        <v>706</v>
      </c>
      <c r="C5480" s="1" t="s">
        <v>71</v>
      </c>
      <c r="D5480" s="1">
        <v>2022</v>
      </c>
      <c r="E5480" s="1" t="s">
        <v>3</v>
      </c>
      <c r="F5480" s="1" t="s">
        <v>2</v>
      </c>
      <c r="G5480" s="1" t="s">
        <v>1</v>
      </c>
      <c r="H5480" s="1" t="s">
        <v>0</v>
      </c>
      <c r="I5480" s="1">
        <v>4.6277956000000002E-2</v>
      </c>
      <c r="J5480" s="1">
        <v>6.6349999999999998</v>
      </c>
      <c r="K5480" s="1">
        <v>36.750599999999999</v>
      </c>
      <c r="L5480" s="1">
        <v>2.8</v>
      </c>
    </row>
    <row r="5481" spans="1:12" x14ac:dyDescent="0.2">
      <c r="A5481" s="1" t="s">
        <v>16</v>
      </c>
      <c r="B5481" s="1" t="s">
        <v>1144</v>
      </c>
      <c r="C5481" s="1" t="s">
        <v>112</v>
      </c>
      <c r="D5481" s="1">
        <v>2022</v>
      </c>
      <c r="E5481" s="1" t="s">
        <v>3</v>
      </c>
      <c r="F5481" s="1" t="s">
        <v>2</v>
      </c>
      <c r="G5481" s="1" t="s">
        <v>1</v>
      </c>
      <c r="H5481" s="1" t="s">
        <v>0</v>
      </c>
      <c r="I5481" s="1">
        <v>5.4706407999999998E-2</v>
      </c>
      <c r="J5481" s="1">
        <v>8.6</v>
      </c>
      <c r="K5481" s="1">
        <v>128.93100000000001</v>
      </c>
      <c r="L5481" s="1">
        <v>2.8</v>
      </c>
    </row>
    <row r="5482" spans="1:12" x14ac:dyDescent="0.2">
      <c r="A5482" s="1" t="s">
        <v>124</v>
      </c>
      <c r="B5482" s="1" t="s">
        <v>1432</v>
      </c>
      <c r="C5482" s="1" t="s">
        <v>10</v>
      </c>
      <c r="D5482" s="1">
        <v>2018</v>
      </c>
      <c r="E5482" s="1" t="s">
        <v>13</v>
      </c>
      <c r="F5482" s="1" t="s">
        <v>2</v>
      </c>
      <c r="G5482" s="1" t="s">
        <v>1</v>
      </c>
      <c r="H5482" s="1" t="s">
        <v>12</v>
      </c>
      <c r="I5482" s="1">
        <v>1.7344679000000002E-2</v>
      </c>
      <c r="K5482" s="1">
        <v>230.80099999999999</v>
      </c>
      <c r="L5482" s="1">
        <v>2.8</v>
      </c>
    </row>
    <row r="5483" spans="1:12" x14ac:dyDescent="0.2">
      <c r="A5483" s="1" t="s">
        <v>124</v>
      </c>
      <c r="B5483" s="1" t="s">
        <v>1431</v>
      </c>
      <c r="C5483" s="1" t="s">
        <v>216</v>
      </c>
      <c r="D5483" s="1">
        <v>2018</v>
      </c>
      <c r="E5483" s="1" t="s">
        <v>13</v>
      </c>
      <c r="F5483" s="1" t="s">
        <v>2</v>
      </c>
      <c r="G5483" s="1" t="s">
        <v>1</v>
      </c>
      <c r="H5483" s="1" t="s">
        <v>12</v>
      </c>
      <c r="I5483" s="1">
        <v>7.1628097000000002E-2</v>
      </c>
      <c r="K5483" s="1">
        <v>251.904</v>
      </c>
      <c r="L5483" s="1">
        <v>2.8</v>
      </c>
    </row>
    <row r="5484" spans="1:12" x14ac:dyDescent="0.2">
      <c r="A5484" s="1" t="s">
        <v>124</v>
      </c>
      <c r="B5484" s="1" t="s">
        <v>1285</v>
      </c>
      <c r="C5484" s="1" t="s">
        <v>4</v>
      </c>
      <c r="D5484" s="1">
        <v>2018</v>
      </c>
      <c r="E5484" s="1" t="s">
        <v>13</v>
      </c>
      <c r="F5484" s="1" t="s">
        <v>2</v>
      </c>
      <c r="G5484" s="1" t="s">
        <v>1</v>
      </c>
      <c r="H5484" s="1" t="s">
        <v>12</v>
      </c>
      <c r="I5484" s="1">
        <v>0.174336148</v>
      </c>
      <c r="K5484" s="1">
        <v>184.0608</v>
      </c>
      <c r="L5484" s="1">
        <v>2.8</v>
      </c>
    </row>
    <row r="5485" spans="1:12" x14ac:dyDescent="0.2">
      <c r="A5485" s="1" t="s">
        <v>124</v>
      </c>
      <c r="B5485" s="1" t="s">
        <v>436</v>
      </c>
      <c r="C5485" s="1" t="s">
        <v>171</v>
      </c>
      <c r="D5485" s="1">
        <v>2018</v>
      </c>
      <c r="E5485" s="1" t="s">
        <v>13</v>
      </c>
      <c r="F5485" s="1" t="s">
        <v>2</v>
      </c>
      <c r="G5485" s="1" t="s">
        <v>1</v>
      </c>
      <c r="H5485" s="1" t="s">
        <v>12</v>
      </c>
      <c r="I5485" s="1">
        <v>8.2955718999999997E-2</v>
      </c>
      <c r="K5485" s="1">
        <v>164.05520000000001</v>
      </c>
      <c r="L5485" s="1">
        <v>2.8</v>
      </c>
    </row>
    <row r="5486" spans="1:12" x14ac:dyDescent="0.2">
      <c r="A5486" s="1" t="s">
        <v>6</v>
      </c>
      <c r="B5486" s="1" t="s">
        <v>837</v>
      </c>
      <c r="C5486" s="1" t="s">
        <v>112</v>
      </c>
      <c r="D5486" s="1">
        <v>2018</v>
      </c>
      <c r="E5486" s="1" t="s">
        <v>13</v>
      </c>
      <c r="F5486" s="1" t="s">
        <v>2</v>
      </c>
      <c r="G5486" s="1" t="s">
        <v>1</v>
      </c>
      <c r="H5486" s="1" t="s">
        <v>12</v>
      </c>
      <c r="I5486" s="1">
        <v>6.7373081000000001E-2</v>
      </c>
      <c r="K5486" s="1">
        <v>258.89879999999999</v>
      </c>
      <c r="L5486" s="1">
        <v>2.8</v>
      </c>
    </row>
    <row r="5487" spans="1:12" x14ac:dyDescent="0.2">
      <c r="A5487" s="1" t="s">
        <v>6</v>
      </c>
      <c r="B5487" s="1" t="s">
        <v>311</v>
      </c>
      <c r="C5487" s="1" t="s">
        <v>25</v>
      </c>
      <c r="D5487" s="1">
        <v>2018</v>
      </c>
      <c r="E5487" s="1" t="s">
        <v>13</v>
      </c>
      <c r="F5487" s="1" t="s">
        <v>2</v>
      </c>
      <c r="G5487" s="1" t="s">
        <v>1</v>
      </c>
      <c r="H5487" s="1" t="s">
        <v>12</v>
      </c>
      <c r="I5487" s="1">
        <v>2.6391403000000001E-2</v>
      </c>
      <c r="K5487" s="1">
        <v>92.811999999999998</v>
      </c>
      <c r="L5487" s="1">
        <v>2.8</v>
      </c>
    </row>
    <row r="5488" spans="1:12" x14ac:dyDescent="0.2">
      <c r="A5488" s="1" t="s">
        <v>6</v>
      </c>
      <c r="B5488" s="1" t="s">
        <v>1399</v>
      </c>
      <c r="C5488" s="1" t="s">
        <v>10</v>
      </c>
      <c r="D5488" s="1">
        <v>2018</v>
      </c>
      <c r="E5488" s="1" t="s">
        <v>13</v>
      </c>
      <c r="F5488" s="1" t="s">
        <v>2</v>
      </c>
      <c r="G5488" s="1" t="s">
        <v>1</v>
      </c>
      <c r="H5488" s="1" t="s">
        <v>12</v>
      </c>
      <c r="I5488" s="1">
        <v>4.9395241999999999E-2</v>
      </c>
      <c r="K5488" s="1">
        <v>80.364400000000003</v>
      </c>
      <c r="L5488" s="1">
        <v>2.8</v>
      </c>
    </row>
    <row r="5489" spans="1:12" x14ac:dyDescent="0.2">
      <c r="A5489" s="1" t="s">
        <v>6</v>
      </c>
      <c r="B5489" s="1" t="s">
        <v>542</v>
      </c>
      <c r="C5489" s="1" t="s">
        <v>14</v>
      </c>
      <c r="D5489" s="1">
        <v>2018</v>
      </c>
      <c r="E5489" s="1" t="s">
        <v>13</v>
      </c>
      <c r="F5489" s="1" t="s">
        <v>2</v>
      </c>
      <c r="G5489" s="1" t="s">
        <v>1</v>
      </c>
      <c r="H5489" s="1" t="s">
        <v>12</v>
      </c>
      <c r="I5489" s="1">
        <v>0.12251957099999999</v>
      </c>
      <c r="K5489" s="1">
        <v>93.043599999999998</v>
      </c>
      <c r="L5489" s="1">
        <v>2.8</v>
      </c>
    </row>
    <row r="5490" spans="1:12" x14ac:dyDescent="0.2">
      <c r="A5490" s="1" t="s">
        <v>124</v>
      </c>
      <c r="B5490" s="1" t="s">
        <v>1315</v>
      </c>
      <c r="C5490" s="1" t="s">
        <v>4</v>
      </c>
      <c r="D5490" s="1">
        <v>2012</v>
      </c>
      <c r="E5490" s="1" t="s">
        <v>9</v>
      </c>
      <c r="F5490" s="1" t="s">
        <v>8</v>
      </c>
      <c r="G5490" s="1" t="s">
        <v>1</v>
      </c>
      <c r="H5490" s="1" t="s">
        <v>7</v>
      </c>
      <c r="I5490" s="1">
        <v>7.3493830999999996E-2</v>
      </c>
      <c r="J5490" s="1">
        <v>10</v>
      </c>
      <c r="K5490" s="1">
        <v>118.34399999999999</v>
      </c>
      <c r="L5490" s="1">
        <v>2.7</v>
      </c>
    </row>
    <row r="5491" spans="1:12" x14ac:dyDescent="0.2">
      <c r="A5491" s="1" t="s">
        <v>124</v>
      </c>
      <c r="B5491" s="1" t="s">
        <v>135</v>
      </c>
      <c r="C5491" s="1" t="s">
        <v>19</v>
      </c>
      <c r="D5491" s="1">
        <v>2012</v>
      </c>
      <c r="E5491" s="1" t="s">
        <v>9</v>
      </c>
      <c r="F5491" s="1" t="s">
        <v>8</v>
      </c>
      <c r="G5491" s="1" t="s">
        <v>1</v>
      </c>
      <c r="H5491" s="1" t="s">
        <v>7</v>
      </c>
      <c r="I5491" s="1">
        <v>8.2367244000000006E-2</v>
      </c>
      <c r="J5491" s="1">
        <v>7.39</v>
      </c>
      <c r="K5491" s="1">
        <v>187.75299999999999</v>
      </c>
      <c r="L5491" s="1">
        <v>2.7</v>
      </c>
    </row>
    <row r="5492" spans="1:12" x14ac:dyDescent="0.2">
      <c r="A5492" s="1" t="s">
        <v>124</v>
      </c>
      <c r="B5492" s="1" t="s">
        <v>654</v>
      </c>
      <c r="C5492" s="1" t="s">
        <v>71</v>
      </c>
      <c r="D5492" s="1">
        <v>2018</v>
      </c>
      <c r="E5492" s="1" t="s">
        <v>1195</v>
      </c>
      <c r="F5492" s="1" t="s">
        <v>8</v>
      </c>
      <c r="G5492" s="1" t="s">
        <v>702</v>
      </c>
      <c r="H5492" s="1" t="s">
        <v>701</v>
      </c>
      <c r="I5492" s="1">
        <v>0.17332420700000001</v>
      </c>
      <c r="K5492" s="1">
        <v>39.916400000000003</v>
      </c>
      <c r="L5492" s="1">
        <v>2.7</v>
      </c>
    </row>
    <row r="5493" spans="1:12" x14ac:dyDescent="0.2">
      <c r="A5493" s="1" t="s">
        <v>6</v>
      </c>
      <c r="B5493" s="1" t="s">
        <v>838</v>
      </c>
      <c r="C5493" s="1" t="s">
        <v>28</v>
      </c>
      <c r="D5493" s="1">
        <v>2016</v>
      </c>
      <c r="E5493" s="1" t="s">
        <v>1114</v>
      </c>
      <c r="F5493" s="1" t="s">
        <v>8</v>
      </c>
      <c r="G5493" s="1" t="s">
        <v>702</v>
      </c>
      <c r="H5493" s="1" t="s">
        <v>7</v>
      </c>
      <c r="I5493" s="1">
        <v>6.2224478999999999E-2</v>
      </c>
      <c r="J5493" s="1">
        <v>20.85</v>
      </c>
      <c r="K5493" s="1">
        <v>88.151399999999995</v>
      </c>
      <c r="L5493" s="1">
        <v>2.7</v>
      </c>
    </row>
    <row r="5494" spans="1:12" x14ac:dyDescent="0.2">
      <c r="A5494" s="1" t="s">
        <v>124</v>
      </c>
      <c r="B5494" s="1" t="s">
        <v>1165</v>
      </c>
      <c r="C5494" s="1" t="s">
        <v>171</v>
      </c>
      <c r="D5494" s="1">
        <v>2015</v>
      </c>
      <c r="E5494" s="1" t="s">
        <v>922</v>
      </c>
      <c r="F5494" s="1" t="s">
        <v>796</v>
      </c>
      <c r="G5494" s="1" t="s">
        <v>702</v>
      </c>
      <c r="H5494" s="1" t="s">
        <v>7</v>
      </c>
      <c r="I5494" s="1">
        <v>5.2608525000000003E-2</v>
      </c>
      <c r="J5494" s="1">
        <v>12.3</v>
      </c>
      <c r="K5494" s="1">
        <v>191.25299999999999</v>
      </c>
      <c r="L5494" s="1">
        <v>2.7</v>
      </c>
    </row>
    <row r="5495" spans="1:12" x14ac:dyDescent="0.2">
      <c r="A5495" s="1" t="s">
        <v>124</v>
      </c>
      <c r="B5495" s="1" t="s">
        <v>1430</v>
      </c>
      <c r="C5495" s="1" t="s">
        <v>17</v>
      </c>
      <c r="D5495" s="1">
        <v>2020</v>
      </c>
      <c r="E5495" s="1" t="s">
        <v>919</v>
      </c>
      <c r="F5495" s="1" t="s">
        <v>796</v>
      </c>
      <c r="G5495" s="1" t="s">
        <v>702</v>
      </c>
      <c r="H5495" s="1" t="s">
        <v>7</v>
      </c>
      <c r="I5495" s="1">
        <v>0</v>
      </c>
      <c r="J5495" s="1">
        <v>7.02</v>
      </c>
      <c r="K5495" s="1">
        <v>83.825000000000003</v>
      </c>
      <c r="L5495" s="1">
        <v>2.7</v>
      </c>
    </row>
    <row r="5496" spans="1:12" x14ac:dyDescent="0.2">
      <c r="A5496" s="1" t="s">
        <v>124</v>
      </c>
      <c r="B5496" s="1" t="s">
        <v>188</v>
      </c>
      <c r="C5496" s="1" t="s">
        <v>171</v>
      </c>
      <c r="D5496" s="1">
        <v>2020</v>
      </c>
      <c r="E5496" s="1" t="s">
        <v>919</v>
      </c>
      <c r="F5496" s="1" t="s">
        <v>796</v>
      </c>
      <c r="G5496" s="1" t="s">
        <v>702</v>
      </c>
      <c r="H5496" s="1" t="s">
        <v>7</v>
      </c>
      <c r="I5496" s="1">
        <v>3.6743989999999997E-2</v>
      </c>
      <c r="J5496" s="1">
        <v>6.86</v>
      </c>
      <c r="K5496" s="1">
        <v>231.20099999999999</v>
      </c>
      <c r="L5496" s="1">
        <v>2.7</v>
      </c>
    </row>
    <row r="5497" spans="1:12" x14ac:dyDescent="0.2">
      <c r="A5497" s="1" t="s">
        <v>124</v>
      </c>
      <c r="B5497" s="1" t="s">
        <v>1187</v>
      </c>
      <c r="C5497" s="1" t="s">
        <v>28</v>
      </c>
      <c r="D5497" s="1">
        <v>2017</v>
      </c>
      <c r="E5497" s="1" t="s">
        <v>797</v>
      </c>
      <c r="F5497" s="1" t="s">
        <v>796</v>
      </c>
      <c r="G5497" s="1" t="s">
        <v>702</v>
      </c>
      <c r="H5497" s="1" t="s">
        <v>7</v>
      </c>
      <c r="I5497" s="1">
        <v>2.1427082E-2</v>
      </c>
      <c r="J5497" s="1">
        <v>20.7</v>
      </c>
      <c r="K5497" s="1">
        <v>156.52879999999999</v>
      </c>
      <c r="L5497" s="1">
        <v>2.7</v>
      </c>
    </row>
    <row r="5498" spans="1:12" x14ac:dyDescent="0.2">
      <c r="A5498" s="1" t="s">
        <v>124</v>
      </c>
      <c r="B5498" s="1" t="s">
        <v>1289</v>
      </c>
      <c r="C5498" s="1" t="s">
        <v>216</v>
      </c>
      <c r="D5498" s="1">
        <v>2017</v>
      </c>
      <c r="E5498" s="1" t="s">
        <v>797</v>
      </c>
      <c r="F5498" s="1" t="s">
        <v>796</v>
      </c>
      <c r="G5498" s="1" t="s">
        <v>702</v>
      </c>
      <c r="H5498" s="1" t="s">
        <v>7</v>
      </c>
      <c r="I5498" s="1">
        <v>2.0916223000000001E-2</v>
      </c>
      <c r="J5498" s="1">
        <v>14.7</v>
      </c>
      <c r="K5498" s="1">
        <v>141.81280000000001</v>
      </c>
      <c r="L5498" s="1">
        <v>2.7</v>
      </c>
    </row>
    <row r="5499" spans="1:12" x14ac:dyDescent="0.2">
      <c r="A5499" s="1" t="s">
        <v>16</v>
      </c>
      <c r="B5499" s="1" t="s">
        <v>551</v>
      </c>
      <c r="C5499" s="1" t="s">
        <v>10</v>
      </c>
      <c r="D5499" s="1">
        <v>2017</v>
      </c>
      <c r="E5499" s="1" t="s">
        <v>797</v>
      </c>
      <c r="F5499" s="1" t="s">
        <v>796</v>
      </c>
      <c r="G5499" s="1" t="s">
        <v>702</v>
      </c>
      <c r="H5499" s="1" t="s">
        <v>7</v>
      </c>
      <c r="I5499" s="1">
        <v>0.13205856599999999</v>
      </c>
      <c r="J5499" s="1">
        <v>12.15</v>
      </c>
      <c r="K5499" s="1">
        <v>187.5872</v>
      </c>
      <c r="L5499" s="1">
        <v>2.7</v>
      </c>
    </row>
    <row r="5500" spans="1:12" x14ac:dyDescent="0.2">
      <c r="A5500" s="1" t="s">
        <v>124</v>
      </c>
      <c r="B5500" s="1" t="s">
        <v>501</v>
      </c>
      <c r="C5500" s="1" t="s">
        <v>25</v>
      </c>
      <c r="D5500" s="1">
        <v>2014</v>
      </c>
      <c r="E5500" s="1" t="s">
        <v>529</v>
      </c>
      <c r="F5500" s="1" t="s">
        <v>2</v>
      </c>
      <c r="G5500" s="1" t="s">
        <v>528</v>
      </c>
      <c r="H5500" s="1" t="s">
        <v>7</v>
      </c>
      <c r="I5500" s="1">
        <v>4.7743195000000002E-2</v>
      </c>
      <c r="J5500" s="1">
        <v>7.7249999999999996</v>
      </c>
      <c r="K5500" s="1">
        <v>248.3092</v>
      </c>
      <c r="L5500" s="1">
        <v>2.7</v>
      </c>
    </row>
    <row r="5501" spans="1:12" x14ac:dyDescent="0.2">
      <c r="A5501" s="1" t="s">
        <v>124</v>
      </c>
      <c r="B5501" s="1" t="s">
        <v>1088</v>
      </c>
      <c r="C5501" s="1" t="s">
        <v>71</v>
      </c>
      <c r="D5501" s="1">
        <v>2014</v>
      </c>
      <c r="E5501" s="1" t="s">
        <v>529</v>
      </c>
      <c r="F5501" s="1" t="s">
        <v>2</v>
      </c>
      <c r="G5501" s="1" t="s">
        <v>528</v>
      </c>
      <c r="H5501" s="1" t="s">
        <v>7</v>
      </c>
      <c r="I5501" s="1">
        <v>7.9152918000000003E-2</v>
      </c>
      <c r="J5501" s="1">
        <v>18.25</v>
      </c>
      <c r="K5501" s="1">
        <v>223.80619999999999</v>
      </c>
      <c r="L5501" s="1">
        <v>2.7</v>
      </c>
    </row>
    <row r="5502" spans="1:12" x14ac:dyDescent="0.2">
      <c r="A5502" s="1" t="s">
        <v>124</v>
      </c>
      <c r="B5502" s="1" t="s">
        <v>207</v>
      </c>
      <c r="C5502" s="1" t="s">
        <v>4</v>
      </c>
      <c r="D5502" s="1">
        <v>2014</v>
      </c>
      <c r="E5502" s="1" t="s">
        <v>529</v>
      </c>
      <c r="F5502" s="1" t="s">
        <v>2</v>
      </c>
      <c r="G5502" s="1" t="s">
        <v>528</v>
      </c>
      <c r="H5502" s="1" t="s">
        <v>7</v>
      </c>
      <c r="I5502" s="1">
        <v>2.4363025999999999E-2</v>
      </c>
      <c r="J5502" s="1">
        <v>9.8000000000000007</v>
      </c>
      <c r="K5502" s="1">
        <v>114.0492</v>
      </c>
      <c r="L5502" s="1">
        <v>2.7</v>
      </c>
    </row>
    <row r="5503" spans="1:12" x14ac:dyDescent="0.2">
      <c r="A5503" s="1" t="s">
        <v>124</v>
      </c>
      <c r="B5503" s="1" t="s">
        <v>200</v>
      </c>
      <c r="C5503" s="1" t="s">
        <v>4</v>
      </c>
      <c r="D5503" s="1">
        <v>2014</v>
      </c>
      <c r="E5503" s="1" t="s">
        <v>529</v>
      </c>
      <c r="F5503" s="1" t="s">
        <v>2</v>
      </c>
      <c r="G5503" s="1" t="s">
        <v>528</v>
      </c>
      <c r="H5503" s="1" t="s">
        <v>7</v>
      </c>
      <c r="I5503" s="1">
        <v>9.6981319999999996E-2</v>
      </c>
      <c r="J5503" s="1">
        <v>15.2</v>
      </c>
      <c r="K5503" s="1">
        <v>116.3492</v>
      </c>
      <c r="L5503" s="1">
        <v>2.7</v>
      </c>
    </row>
    <row r="5504" spans="1:12" x14ac:dyDescent="0.2">
      <c r="A5504" s="1" t="s">
        <v>124</v>
      </c>
      <c r="B5504" s="1" t="s">
        <v>1400</v>
      </c>
      <c r="C5504" s="1" t="s">
        <v>171</v>
      </c>
      <c r="D5504" s="1">
        <v>2014</v>
      </c>
      <c r="E5504" s="1" t="s">
        <v>529</v>
      </c>
      <c r="F5504" s="1" t="s">
        <v>2</v>
      </c>
      <c r="G5504" s="1" t="s">
        <v>528</v>
      </c>
      <c r="H5504" s="1" t="s">
        <v>7</v>
      </c>
      <c r="I5504" s="1">
        <v>0</v>
      </c>
      <c r="J5504" s="1">
        <v>8.02</v>
      </c>
      <c r="K5504" s="1">
        <v>157.7972</v>
      </c>
      <c r="L5504" s="1">
        <v>2.7</v>
      </c>
    </row>
    <row r="5505" spans="1:12" x14ac:dyDescent="0.2">
      <c r="A5505" s="1" t="s">
        <v>124</v>
      </c>
      <c r="B5505" s="1" t="s">
        <v>1346</v>
      </c>
      <c r="C5505" s="1" t="s">
        <v>19</v>
      </c>
      <c r="D5505" s="1">
        <v>2014</v>
      </c>
      <c r="E5505" s="1" t="s">
        <v>529</v>
      </c>
      <c r="F5505" s="1" t="s">
        <v>2</v>
      </c>
      <c r="G5505" s="1" t="s">
        <v>528</v>
      </c>
      <c r="H5505" s="1" t="s">
        <v>7</v>
      </c>
      <c r="I5505" s="1">
        <v>0.17493451300000001</v>
      </c>
      <c r="J5505" s="1">
        <v>5.6550000000000002</v>
      </c>
      <c r="K5505" s="1">
        <v>145.0102</v>
      </c>
      <c r="L5505" s="1">
        <v>2.7</v>
      </c>
    </row>
    <row r="5506" spans="1:12" x14ac:dyDescent="0.2">
      <c r="A5506" s="1" t="s">
        <v>124</v>
      </c>
      <c r="B5506" s="1" t="s">
        <v>773</v>
      </c>
      <c r="C5506" s="1" t="s">
        <v>10</v>
      </c>
      <c r="D5506" s="1">
        <v>2022</v>
      </c>
      <c r="E5506" s="1" t="s">
        <v>3</v>
      </c>
      <c r="F5506" s="1" t="s">
        <v>2</v>
      </c>
      <c r="G5506" s="1" t="s">
        <v>1</v>
      </c>
      <c r="H5506" s="1" t="s">
        <v>0</v>
      </c>
      <c r="I5506" s="1">
        <v>7.8060605000000005E-2</v>
      </c>
      <c r="J5506" s="1">
        <v>21.35</v>
      </c>
      <c r="K5506" s="1">
        <v>96.009399999999999</v>
      </c>
      <c r="L5506" s="1">
        <v>2.7</v>
      </c>
    </row>
    <row r="5507" spans="1:12" x14ac:dyDescent="0.2">
      <c r="A5507" s="1" t="s">
        <v>124</v>
      </c>
      <c r="B5507" s="1" t="s">
        <v>694</v>
      </c>
      <c r="C5507" s="1" t="s">
        <v>171</v>
      </c>
      <c r="D5507" s="1">
        <v>2022</v>
      </c>
      <c r="E5507" s="1" t="s">
        <v>3</v>
      </c>
      <c r="F5507" s="1" t="s">
        <v>2</v>
      </c>
      <c r="G5507" s="1" t="s">
        <v>1</v>
      </c>
      <c r="H5507" s="1" t="s">
        <v>0</v>
      </c>
      <c r="I5507" s="1">
        <v>6.7569538999999998E-2</v>
      </c>
      <c r="J5507" s="1">
        <v>19.100000000000001</v>
      </c>
      <c r="K5507" s="1">
        <v>43.079599999999999</v>
      </c>
      <c r="L5507" s="1">
        <v>2.7</v>
      </c>
    </row>
    <row r="5508" spans="1:12" x14ac:dyDescent="0.2">
      <c r="A5508" s="1" t="s">
        <v>6</v>
      </c>
      <c r="B5508" s="1" t="s">
        <v>1122</v>
      </c>
      <c r="C5508" s="1" t="s">
        <v>47</v>
      </c>
      <c r="D5508" s="1">
        <v>2022</v>
      </c>
      <c r="E5508" s="1" t="s">
        <v>3</v>
      </c>
      <c r="F5508" s="1" t="s">
        <v>2</v>
      </c>
      <c r="G5508" s="1" t="s">
        <v>1</v>
      </c>
      <c r="H5508" s="1" t="s">
        <v>0</v>
      </c>
      <c r="I5508" s="1">
        <v>4.2855388000000001E-2</v>
      </c>
      <c r="J5508" s="1">
        <v>12.15</v>
      </c>
      <c r="K5508" s="1">
        <v>181.69499999999999</v>
      </c>
      <c r="L5508" s="1">
        <v>2.7</v>
      </c>
    </row>
    <row r="5509" spans="1:12" x14ac:dyDescent="0.2">
      <c r="A5509" s="1" t="s">
        <v>6</v>
      </c>
      <c r="B5509" s="1" t="s">
        <v>1429</v>
      </c>
      <c r="C5509" s="1" t="s">
        <v>14</v>
      </c>
      <c r="D5509" s="1">
        <v>2022</v>
      </c>
      <c r="E5509" s="1" t="s">
        <v>3</v>
      </c>
      <c r="F5509" s="1" t="s">
        <v>2</v>
      </c>
      <c r="G5509" s="1" t="s">
        <v>1</v>
      </c>
      <c r="H5509" s="1" t="s">
        <v>0</v>
      </c>
      <c r="I5509" s="1">
        <v>3.0413776999999999E-2</v>
      </c>
      <c r="J5509" s="1">
        <v>9.6950000000000003</v>
      </c>
      <c r="K5509" s="1">
        <v>221.31139999999999</v>
      </c>
      <c r="L5509" s="1">
        <v>2.7</v>
      </c>
    </row>
    <row r="5510" spans="1:12" x14ac:dyDescent="0.2">
      <c r="A5510" s="1" t="s">
        <v>295</v>
      </c>
      <c r="B5510" s="1" t="s">
        <v>1035</v>
      </c>
      <c r="C5510" s="1" t="s">
        <v>71</v>
      </c>
      <c r="D5510" s="1">
        <v>2018</v>
      </c>
      <c r="E5510" s="1" t="s">
        <v>13</v>
      </c>
      <c r="F5510" s="1" t="s">
        <v>2</v>
      </c>
      <c r="G5510" s="1" t="s">
        <v>1</v>
      </c>
      <c r="H5510" s="1" t="s">
        <v>12</v>
      </c>
      <c r="I5510" s="1">
        <v>0.12692409499999999</v>
      </c>
      <c r="K5510" s="1">
        <v>87.222399999999993</v>
      </c>
      <c r="L5510" s="1">
        <v>2.7</v>
      </c>
    </row>
    <row r="5511" spans="1:12" x14ac:dyDescent="0.2">
      <c r="A5511" s="1" t="s">
        <v>124</v>
      </c>
      <c r="B5511" s="1" t="s">
        <v>907</v>
      </c>
      <c r="C5511" s="1" t="s">
        <v>25</v>
      </c>
      <c r="D5511" s="1">
        <v>2022</v>
      </c>
      <c r="E5511" s="1" t="s">
        <v>3</v>
      </c>
      <c r="F5511" s="1" t="s">
        <v>2</v>
      </c>
      <c r="G5511" s="1" t="s">
        <v>1</v>
      </c>
      <c r="H5511" s="1" t="s">
        <v>0</v>
      </c>
      <c r="I5511" s="1">
        <v>6.9102831000000003E-2</v>
      </c>
      <c r="J5511" s="1">
        <v>21.35</v>
      </c>
      <c r="K5511" s="1">
        <v>259.92779999999999</v>
      </c>
      <c r="L5511" s="1">
        <v>2.6</v>
      </c>
    </row>
    <row r="5512" spans="1:12" x14ac:dyDescent="0.2">
      <c r="A5512" s="1" t="s">
        <v>6</v>
      </c>
      <c r="B5512" s="1" t="s">
        <v>107</v>
      </c>
      <c r="C5512" s="1" t="s">
        <v>25</v>
      </c>
      <c r="D5512" s="1">
        <v>2016</v>
      </c>
      <c r="E5512" s="1" t="s">
        <v>1114</v>
      </c>
      <c r="F5512" s="1" t="s">
        <v>8</v>
      </c>
      <c r="G5512" s="1" t="s">
        <v>702</v>
      </c>
      <c r="H5512" s="1" t="s">
        <v>7</v>
      </c>
      <c r="I5512" s="1">
        <v>5.4378253000000001E-2</v>
      </c>
      <c r="J5512" s="1">
        <v>15</v>
      </c>
      <c r="K5512" s="1">
        <v>59.190399999999997</v>
      </c>
      <c r="L5512" s="1">
        <v>2.6</v>
      </c>
    </row>
    <row r="5513" spans="1:12" x14ac:dyDescent="0.2">
      <c r="A5513" s="1" t="s">
        <v>124</v>
      </c>
      <c r="B5513" s="1" t="s">
        <v>641</v>
      </c>
      <c r="C5513" s="1" t="s">
        <v>216</v>
      </c>
      <c r="D5513" s="1">
        <v>2012</v>
      </c>
      <c r="E5513" s="1" t="s">
        <v>9</v>
      </c>
      <c r="F5513" s="1" t="s">
        <v>8</v>
      </c>
      <c r="G5513" s="1" t="s">
        <v>1</v>
      </c>
      <c r="H5513" s="1" t="s">
        <v>7</v>
      </c>
      <c r="I5513" s="1">
        <v>1.6852908999999999E-2</v>
      </c>
      <c r="J5513" s="1">
        <v>12.1</v>
      </c>
      <c r="K5513" s="1">
        <v>180.666</v>
      </c>
      <c r="L5513" s="1">
        <v>2.6</v>
      </c>
    </row>
    <row r="5514" spans="1:12" x14ac:dyDescent="0.2">
      <c r="A5514" s="1" t="s">
        <v>6</v>
      </c>
      <c r="B5514" s="1" t="s">
        <v>347</v>
      </c>
      <c r="C5514" s="1" t="s">
        <v>10</v>
      </c>
      <c r="D5514" s="1">
        <v>2012</v>
      </c>
      <c r="E5514" s="1" t="s">
        <v>9</v>
      </c>
      <c r="F5514" s="1" t="s">
        <v>8</v>
      </c>
      <c r="G5514" s="1" t="s">
        <v>1</v>
      </c>
      <c r="H5514" s="1" t="s">
        <v>7</v>
      </c>
      <c r="I5514" s="1">
        <v>0.122494876</v>
      </c>
      <c r="J5514" s="1">
        <v>9.1950000000000003</v>
      </c>
      <c r="K5514" s="1">
        <v>100.1016</v>
      </c>
      <c r="L5514" s="1">
        <v>2.6</v>
      </c>
    </row>
    <row r="5515" spans="1:12" x14ac:dyDescent="0.2">
      <c r="A5515" s="1" t="s">
        <v>6</v>
      </c>
      <c r="B5515" s="1" t="s">
        <v>719</v>
      </c>
      <c r="C5515" s="1" t="s">
        <v>14</v>
      </c>
      <c r="D5515" s="1">
        <v>2012</v>
      </c>
      <c r="E5515" s="1" t="s">
        <v>9</v>
      </c>
      <c r="F5515" s="1" t="s">
        <v>8</v>
      </c>
      <c r="G5515" s="1" t="s">
        <v>1</v>
      </c>
      <c r="H5515" s="1" t="s">
        <v>7</v>
      </c>
      <c r="I5515" s="1">
        <v>1.404119E-2</v>
      </c>
      <c r="J5515" s="1">
        <v>9.3000000000000007</v>
      </c>
      <c r="K5515" s="1">
        <v>199.10839999999999</v>
      </c>
      <c r="L5515" s="1">
        <v>2.6</v>
      </c>
    </row>
    <row r="5516" spans="1:12" x14ac:dyDescent="0.2">
      <c r="A5516" s="1" t="s">
        <v>124</v>
      </c>
      <c r="B5516" s="1" t="s">
        <v>288</v>
      </c>
      <c r="C5516" s="1" t="s">
        <v>28</v>
      </c>
      <c r="D5516" s="1">
        <v>2016</v>
      </c>
      <c r="E5516" s="1" t="s">
        <v>1114</v>
      </c>
      <c r="F5516" s="1" t="s">
        <v>8</v>
      </c>
      <c r="G5516" s="1" t="s">
        <v>702</v>
      </c>
      <c r="H5516" s="1" t="s">
        <v>7</v>
      </c>
      <c r="I5516" s="1">
        <v>0.130415118</v>
      </c>
      <c r="J5516" s="1">
        <v>14.3</v>
      </c>
      <c r="K5516" s="1">
        <v>75.9328</v>
      </c>
      <c r="L5516" s="1">
        <v>2.6</v>
      </c>
    </row>
    <row r="5517" spans="1:12" x14ac:dyDescent="0.2">
      <c r="A5517" s="1" t="s">
        <v>6</v>
      </c>
      <c r="B5517" s="1" t="s">
        <v>706</v>
      </c>
      <c r="C5517" s="1" t="s">
        <v>71</v>
      </c>
      <c r="D5517" s="1">
        <v>2016</v>
      </c>
      <c r="E5517" s="1" t="s">
        <v>1114</v>
      </c>
      <c r="F5517" s="1" t="s">
        <v>8</v>
      </c>
      <c r="G5517" s="1" t="s">
        <v>702</v>
      </c>
      <c r="H5517" s="1" t="s">
        <v>7</v>
      </c>
      <c r="I5517" s="1">
        <v>4.6090204000000003E-2</v>
      </c>
      <c r="J5517" s="1">
        <v>6.6349999999999998</v>
      </c>
      <c r="K5517" s="1">
        <v>37.150599999999997</v>
      </c>
      <c r="L5517" s="1">
        <v>2.6</v>
      </c>
    </row>
    <row r="5518" spans="1:12" x14ac:dyDescent="0.2">
      <c r="A5518" s="1" t="s">
        <v>124</v>
      </c>
      <c r="B5518" s="1" t="s">
        <v>1087</v>
      </c>
      <c r="C5518" s="1" t="s">
        <v>10</v>
      </c>
      <c r="D5518" s="1">
        <v>2020</v>
      </c>
      <c r="E5518" s="1" t="s">
        <v>919</v>
      </c>
      <c r="F5518" s="1" t="s">
        <v>796</v>
      </c>
      <c r="G5518" s="1" t="s">
        <v>702</v>
      </c>
      <c r="H5518" s="1" t="s">
        <v>7</v>
      </c>
      <c r="I5518" s="1">
        <v>0.110633958</v>
      </c>
      <c r="J5518" s="1">
        <v>7.1</v>
      </c>
      <c r="K5518" s="1">
        <v>173.80799999999999</v>
      </c>
      <c r="L5518" s="1">
        <v>2.6</v>
      </c>
    </row>
    <row r="5519" spans="1:12" x14ac:dyDescent="0.2">
      <c r="A5519" s="1" t="s">
        <v>124</v>
      </c>
      <c r="B5519" s="1" t="s">
        <v>142</v>
      </c>
      <c r="C5519" s="1" t="s">
        <v>14</v>
      </c>
      <c r="D5519" s="1">
        <v>2020</v>
      </c>
      <c r="E5519" s="1" t="s">
        <v>919</v>
      </c>
      <c r="F5519" s="1" t="s">
        <v>796</v>
      </c>
      <c r="G5519" s="1" t="s">
        <v>528</v>
      </c>
      <c r="H5519" s="1" t="s">
        <v>7</v>
      </c>
      <c r="I5519" s="1">
        <v>0</v>
      </c>
      <c r="J5519" s="1">
        <v>16.850000000000001</v>
      </c>
      <c r="K5519" s="1">
        <v>146.07599999999999</v>
      </c>
      <c r="L5519" s="1">
        <v>2.6</v>
      </c>
    </row>
    <row r="5520" spans="1:12" x14ac:dyDescent="0.2">
      <c r="A5520" s="1" t="s">
        <v>6</v>
      </c>
      <c r="B5520" s="1" t="s">
        <v>1428</v>
      </c>
      <c r="C5520" s="1" t="s">
        <v>28</v>
      </c>
      <c r="D5520" s="1">
        <v>2020</v>
      </c>
      <c r="E5520" s="1" t="s">
        <v>919</v>
      </c>
      <c r="F5520" s="1" t="s">
        <v>796</v>
      </c>
      <c r="G5520" s="1" t="s">
        <v>528</v>
      </c>
      <c r="H5520" s="1" t="s">
        <v>7</v>
      </c>
      <c r="I5520" s="1">
        <v>0.14095585699999999</v>
      </c>
      <c r="J5520" s="1">
        <v>6.78</v>
      </c>
      <c r="K5520" s="1">
        <v>92.212000000000003</v>
      </c>
      <c r="L5520" s="1">
        <v>2.6</v>
      </c>
    </row>
    <row r="5521" spans="1:12" x14ac:dyDescent="0.2">
      <c r="A5521" s="1" t="s">
        <v>6</v>
      </c>
      <c r="B5521" s="1" t="s">
        <v>30</v>
      </c>
      <c r="C5521" s="1" t="s">
        <v>19</v>
      </c>
      <c r="D5521" s="1">
        <v>2017</v>
      </c>
      <c r="E5521" s="1" t="s">
        <v>797</v>
      </c>
      <c r="F5521" s="1" t="s">
        <v>796</v>
      </c>
      <c r="G5521" s="1" t="s">
        <v>702</v>
      </c>
      <c r="H5521" s="1" t="s">
        <v>7</v>
      </c>
      <c r="I5521" s="1">
        <v>0.109075742</v>
      </c>
      <c r="J5521" s="1">
        <v>9.3949999999999996</v>
      </c>
      <c r="K5521" s="1">
        <v>42.911200000000001</v>
      </c>
      <c r="L5521" s="1">
        <v>2.6</v>
      </c>
    </row>
    <row r="5522" spans="1:12" x14ac:dyDescent="0.2">
      <c r="A5522" s="1" t="s">
        <v>124</v>
      </c>
      <c r="B5522" s="1" t="s">
        <v>1427</v>
      </c>
      <c r="C5522" s="1" t="s">
        <v>17</v>
      </c>
      <c r="D5522" s="1">
        <v>2014</v>
      </c>
      <c r="E5522" s="1" t="s">
        <v>529</v>
      </c>
      <c r="F5522" s="1" t="s">
        <v>2</v>
      </c>
      <c r="G5522" s="1" t="s">
        <v>528</v>
      </c>
      <c r="H5522" s="1" t="s">
        <v>7</v>
      </c>
      <c r="I5522" s="1">
        <v>9.3307667999999996E-2</v>
      </c>
      <c r="J5522" s="1">
        <v>6.6150000000000002</v>
      </c>
      <c r="K5522" s="1">
        <v>195.9426</v>
      </c>
      <c r="L5522" s="1">
        <v>2.6</v>
      </c>
    </row>
    <row r="5523" spans="1:12" x14ac:dyDescent="0.2">
      <c r="A5523" s="1" t="s">
        <v>124</v>
      </c>
      <c r="B5523" s="1" t="s">
        <v>1043</v>
      </c>
      <c r="C5523" s="1" t="s">
        <v>17</v>
      </c>
      <c r="D5523" s="1">
        <v>2014</v>
      </c>
      <c r="E5523" s="1" t="s">
        <v>529</v>
      </c>
      <c r="F5523" s="1" t="s">
        <v>2</v>
      </c>
      <c r="G5523" s="1" t="s">
        <v>528</v>
      </c>
      <c r="H5523" s="1" t="s">
        <v>7</v>
      </c>
      <c r="I5523" s="1">
        <v>8.7920675000000004E-2</v>
      </c>
      <c r="J5523" s="1">
        <v>14.1</v>
      </c>
      <c r="K5523" s="1">
        <v>228.5668</v>
      </c>
      <c r="L5523" s="1">
        <v>2.6</v>
      </c>
    </row>
    <row r="5524" spans="1:12" x14ac:dyDescent="0.2">
      <c r="A5524" s="1" t="s">
        <v>124</v>
      </c>
      <c r="B5524" s="1" t="s">
        <v>1008</v>
      </c>
      <c r="C5524" s="1" t="s">
        <v>171</v>
      </c>
      <c r="D5524" s="1">
        <v>2022</v>
      </c>
      <c r="E5524" s="1" t="s">
        <v>3</v>
      </c>
      <c r="F5524" s="1" t="s">
        <v>2</v>
      </c>
      <c r="G5524" s="1" t="s">
        <v>1</v>
      </c>
      <c r="H5524" s="1" t="s">
        <v>0</v>
      </c>
      <c r="I5524" s="1">
        <v>1.5750947000000001E-2</v>
      </c>
      <c r="J5524" s="1">
        <v>17.600000000000001</v>
      </c>
      <c r="K5524" s="1">
        <v>182.5976</v>
      </c>
      <c r="L5524" s="1">
        <v>2.6</v>
      </c>
    </row>
    <row r="5525" spans="1:12" x14ac:dyDescent="0.2">
      <c r="A5525" s="1" t="s">
        <v>6</v>
      </c>
      <c r="B5525" s="1" t="s">
        <v>1253</v>
      </c>
      <c r="C5525" s="1" t="s">
        <v>17</v>
      </c>
      <c r="D5525" s="1">
        <v>2015</v>
      </c>
      <c r="E5525" s="1" t="s">
        <v>922</v>
      </c>
      <c r="F5525" s="1" t="s">
        <v>796</v>
      </c>
      <c r="G5525" s="1" t="s">
        <v>702</v>
      </c>
      <c r="H5525" s="1" t="s">
        <v>7</v>
      </c>
      <c r="I5525" s="1">
        <v>0.119418124</v>
      </c>
      <c r="J5525" s="1">
        <v>13.6</v>
      </c>
      <c r="K5525" s="1">
        <v>231.03</v>
      </c>
      <c r="L5525" s="1">
        <v>2.5</v>
      </c>
    </row>
    <row r="5526" spans="1:12" x14ac:dyDescent="0.2">
      <c r="A5526" s="1" t="s">
        <v>124</v>
      </c>
      <c r="B5526" s="1" t="s">
        <v>239</v>
      </c>
      <c r="C5526" s="1" t="s">
        <v>10</v>
      </c>
      <c r="D5526" s="1">
        <v>2015</v>
      </c>
      <c r="E5526" s="1" t="s">
        <v>922</v>
      </c>
      <c r="F5526" s="1" t="s">
        <v>796</v>
      </c>
      <c r="G5526" s="1" t="s">
        <v>702</v>
      </c>
      <c r="H5526" s="1" t="s">
        <v>7</v>
      </c>
      <c r="I5526" s="1">
        <v>0.148821808</v>
      </c>
      <c r="J5526" s="1">
        <v>7.4749999999999996</v>
      </c>
      <c r="K5526" s="1">
        <v>241.28540000000001</v>
      </c>
      <c r="L5526" s="1">
        <v>2.5</v>
      </c>
    </row>
    <row r="5527" spans="1:12" x14ac:dyDescent="0.2">
      <c r="A5527" s="1" t="s">
        <v>6</v>
      </c>
      <c r="B5527" s="1" t="s">
        <v>1426</v>
      </c>
      <c r="C5527" s="1" t="s">
        <v>10</v>
      </c>
      <c r="D5527" s="1">
        <v>2015</v>
      </c>
      <c r="E5527" s="1" t="s">
        <v>922</v>
      </c>
      <c r="F5527" s="1" t="s">
        <v>796</v>
      </c>
      <c r="G5527" s="1" t="s">
        <v>702</v>
      </c>
      <c r="H5527" s="1" t="s">
        <v>7</v>
      </c>
      <c r="I5527" s="1">
        <v>8.7584125999999998E-2</v>
      </c>
      <c r="J5527" s="1">
        <v>15.1</v>
      </c>
      <c r="K5527" s="1">
        <v>221.7456</v>
      </c>
      <c r="L5527" s="1">
        <v>2.5</v>
      </c>
    </row>
    <row r="5528" spans="1:12" x14ac:dyDescent="0.2">
      <c r="A5528" s="1" t="s">
        <v>6</v>
      </c>
      <c r="B5528" s="1" t="s">
        <v>1425</v>
      </c>
      <c r="C5528" s="1" t="s">
        <v>10</v>
      </c>
      <c r="D5528" s="1">
        <v>2015</v>
      </c>
      <c r="E5528" s="1" t="s">
        <v>922</v>
      </c>
      <c r="F5528" s="1" t="s">
        <v>796</v>
      </c>
      <c r="G5528" s="1" t="s">
        <v>1</v>
      </c>
      <c r="H5528" s="1" t="s">
        <v>7</v>
      </c>
      <c r="I5528" s="1">
        <v>0</v>
      </c>
      <c r="J5528" s="1">
        <v>17.75</v>
      </c>
      <c r="K5528" s="1">
        <v>139.9838</v>
      </c>
      <c r="L5528" s="1">
        <v>2.5</v>
      </c>
    </row>
    <row r="5529" spans="1:12" x14ac:dyDescent="0.2">
      <c r="A5529" s="1" t="s">
        <v>124</v>
      </c>
      <c r="B5529" s="1" t="s">
        <v>1062</v>
      </c>
      <c r="C5529" s="1" t="s">
        <v>14</v>
      </c>
      <c r="D5529" s="1">
        <v>2022</v>
      </c>
      <c r="E5529" s="1" t="s">
        <v>3</v>
      </c>
      <c r="F5529" s="1" t="s">
        <v>2</v>
      </c>
      <c r="G5529" s="1" t="s">
        <v>1</v>
      </c>
      <c r="H5529" s="1" t="s">
        <v>0</v>
      </c>
      <c r="I5529" s="1">
        <v>2.0474913000000001E-2</v>
      </c>
      <c r="J5529" s="1">
        <v>7.42</v>
      </c>
      <c r="K5529" s="1">
        <v>248.4092</v>
      </c>
      <c r="L5529" s="1">
        <v>2.5</v>
      </c>
    </row>
    <row r="5530" spans="1:12" x14ac:dyDescent="0.2">
      <c r="A5530" s="1" t="s">
        <v>6</v>
      </c>
      <c r="B5530" s="1" t="s">
        <v>538</v>
      </c>
      <c r="C5530" s="1" t="s">
        <v>14</v>
      </c>
      <c r="D5530" s="1">
        <v>2020</v>
      </c>
      <c r="E5530" s="1" t="s">
        <v>919</v>
      </c>
      <c r="F5530" s="1" t="s">
        <v>796</v>
      </c>
      <c r="G5530" s="1" t="s">
        <v>1</v>
      </c>
      <c r="H5530" s="1" t="s">
        <v>7</v>
      </c>
      <c r="I5530" s="1">
        <v>7.0699313E-2</v>
      </c>
      <c r="J5530" s="1">
        <v>13</v>
      </c>
      <c r="K5530" s="1">
        <v>65.748400000000004</v>
      </c>
      <c r="L5530" s="1">
        <v>2.5</v>
      </c>
    </row>
    <row r="5531" spans="1:12" x14ac:dyDescent="0.2">
      <c r="A5531" s="1" t="s">
        <v>124</v>
      </c>
      <c r="B5531" s="1" t="s">
        <v>795</v>
      </c>
      <c r="C5531" s="1" t="s">
        <v>17</v>
      </c>
      <c r="D5531" s="1">
        <v>2012</v>
      </c>
      <c r="E5531" s="1" t="s">
        <v>9</v>
      </c>
      <c r="F5531" s="1" t="s">
        <v>8</v>
      </c>
      <c r="G5531" s="1" t="s">
        <v>1</v>
      </c>
      <c r="H5531" s="1" t="s">
        <v>7</v>
      </c>
      <c r="I5531" s="1">
        <v>8.7310672000000006E-2</v>
      </c>
      <c r="J5531" s="1">
        <v>16.25</v>
      </c>
      <c r="K5531" s="1">
        <v>95.540999999999997</v>
      </c>
      <c r="L5531" s="1">
        <v>2.5</v>
      </c>
    </row>
    <row r="5532" spans="1:12" x14ac:dyDescent="0.2">
      <c r="A5532" s="1" t="s">
        <v>124</v>
      </c>
      <c r="B5532" s="1" t="s">
        <v>1405</v>
      </c>
      <c r="C5532" s="1" t="s">
        <v>71</v>
      </c>
      <c r="D5532" s="1">
        <v>2012</v>
      </c>
      <c r="E5532" s="1" t="s">
        <v>9</v>
      </c>
      <c r="F5532" s="1" t="s">
        <v>8</v>
      </c>
      <c r="G5532" s="1" t="s">
        <v>1</v>
      </c>
      <c r="H5532" s="1" t="s">
        <v>7</v>
      </c>
      <c r="I5532" s="1">
        <v>6.6887123000000007E-2</v>
      </c>
      <c r="J5532" s="1">
        <v>9.3000000000000007</v>
      </c>
      <c r="K5532" s="1">
        <v>183.92920000000001</v>
      </c>
      <c r="L5532" s="1">
        <v>2.5</v>
      </c>
    </row>
    <row r="5533" spans="1:12" x14ac:dyDescent="0.2">
      <c r="A5533" s="1" t="s">
        <v>124</v>
      </c>
      <c r="B5533" s="1" t="s">
        <v>1424</v>
      </c>
      <c r="C5533" s="1" t="s">
        <v>10</v>
      </c>
      <c r="D5533" s="1">
        <v>2012</v>
      </c>
      <c r="E5533" s="1" t="s">
        <v>9</v>
      </c>
      <c r="F5533" s="1" t="s">
        <v>8</v>
      </c>
      <c r="G5533" s="1" t="s">
        <v>1</v>
      </c>
      <c r="H5533" s="1" t="s">
        <v>7</v>
      </c>
      <c r="I5533" s="1">
        <v>8.7784130000000005E-3</v>
      </c>
      <c r="J5533" s="1">
        <v>9.2100000000000009</v>
      </c>
      <c r="K5533" s="1">
        <v>122.4414</v>
      </c>
      <c r="L5533" s="1">
        <v>2.5</v>
      </c>
    </row>
    <row r="5534" spans="1:12" x14ac:dyDescent="0.2">
      <c r="A5534" s="1" t="s">
        <v>124</v>
      </c>
      <c r="B5534" s="1" t="s">
        <v>854</v>
      </c>
      <c r="C5534" s="1" t="s">
        <v>14</v>
      </c>
      <c r="D5534" s="1">
        <v>2012</v>
      </c>
      <c r="E5534" s="1" t="s">
        <v>9</v>
      </c>
      <c r="F5534" s="1" t="s">
        <v>8</v>
      </c>
      <c r="G5534" s="1" t="s">
        <v>1</v>
      </c>
      <c r="H5534" s="1" t="s">
        <v>7</v>
      </c>
      <c r="I5534" s="1">
        <v>2.6182758E-2</v>
      </c>
      <c r="J5534" s="1">
        <v>17.5</v>
      </c>
      <c r="K5534" s="1">
        <v>253.63560000000001</v>
      </c>
      <c r="L5534" s="1">
        <v>2.5</v>
      </c>
    </row>
    <row r="5535" spans="1:12" x14ac:dyDescent="0.2">
      <c r="A5535" s="1" t="s">
        <v>6</v>
      </c>
      <c r="B5535" s="1" t="s">
        <v>388</v>
      </c>
      <c r="C5535" s="1" t="s">
        <v>28</v>
      </c>
      <c r="D5535" s="1">
        <v>2012</v>
      </c>
      <c r="E5535" s="1" t="s">
        <v>9</v>
      </c>
      <c r="F5535" s="1" t="s">
        <v>8</v>
      </c>
      <c r="G5535" s="1" t="s">
        <v>1</v>
      </c>
      <c r="H5535" s="1" t="s">
        <v>7</v>
      </c>
      <c r="I5535" s="1">
        <v>2.4935296999999999E-2</v>
      </c>
      <c r="J5535" s="1">
        <v>10.3</v>
      </c>
      <c r="K5535" s="1">
        <v>172.04220000000001</v>
      </c>
      <c r="L5535" s="1">
        <v>2.5</v>
      </c>
    </row>
    <row r="5536" spans="1:12" x14ac:dyDescent="0.2">
      <c r="A5536" s="1" t="s">
        <v>6</v>
      </c>
      <c r="B5536" s="1" t="s">
        <v>1423</v>
      </c>
      <c r="C5536" s="1" t="s">
        <v>71</v>
      </c>
      <c r="D5536" s="1">
        <v>2012</v>
      </c>
      <c r="E5536" s="1" t="s">
        <v>9</v>
      </c>
      <c r="F5536" s="1" t="s">
        <v>8</v>
      </c>
      <c r="G5536" s="1" t="s">
        <v>1</v>
      </c>
      <c r="H5536" s="1" t="s">
        <v>7</v>
      </c>
      <c r="I5536" s="1">
        <v>6.2797771000000002E-2</v>
      </c>
      <c r="J5536" s="1">
        <v>12.6</v>
      </c>
      <c r="K5536" s="1">
        <v>103.999</v>
      </c>
      <c r="L5536" s="1">
        <v>2.5</v>
      </c>
    </row>
    <row r="5537" spans="1:12" x14ac:dyDescent="0.2">
      <c r="A5537" s="1" t="s">
        <v>16</v>
      </c>
      <c r="B5537" s="1" t="s">
        <v>972</v>
      </c>
      <c r="C5537" s="1" t="s">
        <v>71</v>
      </c>
      <c r="D5537" s="1">
        <v>2012</v>
      </c>
      <c r="E5537" s="1" t="s">
        <v>9</v>
      </c>
      <c r="F5537" s="1" t="s">
        <v>8</v>
      </c>
      <c r="G5537" s="1" t="s">
        <v>1</v>
      </c>
      <c r="H5537" s="1" t="s">
        <v>7</v>
      </c>
      <c r="I5537" s="1">
        <v>9.1054989000000003E-2</v>
      </c>
      <c r="J5537" s="1">
        <v>14.35</v>
      </c>
      <c r="K5537" s="1">
        <v>231.89840000000001</v>
      </c>
      <c r="L5537" s="1">
        <v>2.5</v>
      </c>
    </row>
    <row r="5538" spans="1:12" x14ac:dyDescent="0.2">
      <c r="A5538" s="1" t="s">
        <v>124</v>
      </c>
      <c r="B5538" s="1" t="s">
        <v>858</v>
      </c>
      <c r="C5538" s="1" t="s">
        <v>14</v>
      </c>
      <c r="D5538" s="1">
        <v>2018</v>
      </c>
      <c r="E5538" s="1" t="s">
        <v>1195</v>
      </c>
      <c r="F5538" s="1" t="s">
        <v>8</v>
      </c>
      <c r="G5538" s="1" t="s">
        <v>702</v>
      </c>
      <c r="H5538" s="1" t="s">
        <v>701</v>
      </c>
      <c r="I5538" s="1">
        <v>0</v>
      </c>
      <c r="K5538" s="1">
        <v>154.53399999999999</v>
      </c>
      <c r="L5538" s="1">
        <v>2.5</v>
      </c>
    </row>
    <row r="5539" spans="1:12" x14ac:dyDescent="0.2">
      <c r="A5539" s="1" t="s">
        <v>6</v>
      </c>
      <c r="B5539" s="1" t="s">
        <v>810</v>
      </c>
      <c r="C5539" s="1" t="s">
        <v>47</v>
      </c>
      <c r="D5539" s="1">
        <v>2018</v>
      </c>
      <c r="E5539" s="1" t="s">
        <v>1195</v>
      </c>
      <c r="F5539" s="1" t="s">
        <v>8</v>
      </c>
      <c r="G5539" s="1" t="s">
        <v>702</v>
      </c>
      <c r="H5539" s="1" t="s">
        <v>701</v>
      </c>
      <c r="I5539" s="1">
        <v>5.9110912000000002E-2</v>
      </c>
      <c r="K5539" s="1">
        <v>199.3426</v>
      </c>
      <c r="L5539" s="1">
        <v>2.5</v>
      </c>
    </row>
    <row r="5540" spans="1:12" x14ac:dyDescent="0.2">
      <c r="A5540" s="1" t="s">
        <v>124</v>
      </c>
      <c r="B5540" s="1" t="s">
        <v>1422</v>
      </c>
      <c r="C5540" s="1" t="s">
        <v>10</v>
      </c>
      <c r="D5540" s="1">
        <v>2016</v>
      </c>
      <c r="E5540" s="1" t="s">
        <v>1114</v>
      </c>
      <c r="F5540" s="1" t="s">
        <v>8</v>
      </c>
      <c r="G5540" s="1" t="s">
        <v>702</v>
      </c>
      <c r="H5540" s="1" t="s">
        <v>7</v>
      </c>
      <c r="I5540" s="1">
        <v>7.2881534999999997E-2</v>
      </c>
      <c r="J5540" s="1">
        <v>11.5</v>
      </c>
      <c r="K5540" s="1">
        <v>191.35300000000001</v>
      </c>
      <c r="L5540" s="1">
        <v>2.5</v>
      </c>
    </row>
    <row r="5541" spans="1:12" x14ac:dyDescent="0.2">
      <c r="A5541" s="1" t="s">
        <v>124</v>
      </c>
      <c r="B5541" s="1" t="s">
        <v>1017</v>
      </c>
      <c r="C5541" s="1" t="s">
        <v>4</v>
      </c>
      <c r="D5541" s="1">
        <v>2016</v>
      </c>
      <c r="E5541" s="1" t="s">
        <v>1114</v>
      </c>
      <c r="F5541" s="1" t="s">
        <v>8</v>
      </c>
      <c r="G5541" s="1" t="s">
        <v>702</v>
      </c>
      <c r="H5541" s="1" t="s">
        <v>7</v>
      </c>
      <c r="I5541" s="1">
        <v>8.9778186999999995E-2</v>
      </c>
      <c r="J5541" s="1">
        <v>14.5</v>
      </c>
      <c r="K5541" s="1">
        <v>158.46039999999999</v>
      </c>
      <c r="L5541" s="1">
        <v>2.5</v>
      </c>
    </row>
    <row r="5542" spans="1:12" x14ac:dyDescent="0.2">
      <c r="A5542" s="1" t="s">
        <v>124</v>
      </c>
      <c r="B5542" s="1" t="s">
        <v>1216</v>
      </c>
      <c r="C5542" s="1" t="s">
        <v>171</v>
      </c>
      <c r="D5542" s="1">
        <v>2016</v>
      </c>
      <c r="E5542" s="1" t="s">
        <v>1114</v>
      </c>
      <c r="F5542" s="1" t="s">
        <v>8</v>
      </c>
      <c r="G5542" s="1" t="s">
        <v>702</v>
      </c>
      <c r="H5542" s="1" t="s">
        <v>7</v>
      </c>
      <c r="I5542" s="1">
        <v>0.186067862</v>
      </c>
      <c r="J5542" s="1">
        <v>7.8250000000000002</v>
      </c>
      <c r="K5542" s="1">
        <v>255.46979999999999</v>
      </c>
      <c r="L5542" s="1">
        <v>2.5</v>
      </c>
    </row>
    <row r="5543" spans="1:12" x14ac:dyDescent="0.2">
      <c r="A5543" s="1" t="s">
        <v>124</v>
      </c>
      <c r="B5543" s="1" t="s">
        <v>1392</v>
      </c>
      <c r="C5543" s="1" t="s">
        <v>165</v>
      </c>
      <c r="D5543" s="1">
        <v>2016</v>
      </c>
      <c r="E5543" s="1" t="s">
        <v>1114</v>
      </c>
      <c r="F5543" s="1" t="s">
        <v>8</v>
      </c>
      <c r="G5543" s="1" t="s">
        <v>702</v>
      </c>
      <c r="H5543" s="1" t="s">
        <v>7</v>
      </c>
      <c r="I5543" s="1">
        <v>0.118180011</v>
      </c>
      <c r="J5543" s="1">
        <v>18.600000000000001</v>
      </c>
      <c r="K5543" s="1">
        <v>56.258800000000001</v>
      </c>
      <c r="L5543" s="1">
        <v>2.5</v>
      </c>
    </row>
    <row r="5544" spans="1:12" x14ac:dyDescent="0.2">
      <c r="A5544" s="1" t="s">
        <v>124</v>
      </c>
      <c r="B5544" s="1" t="s">
        <v>998</v>
      </c>
      <c r="C5544" s="1" t="s">
        <v>14</v>
      </c>
      <c r="D5544" s="1">
        <v>2016</v>
      </c>
      <c r="E5544" s="1" t="s">
        <v>1114</v>
      </c>
      <c r="F5544" s="1" t="s">
        <v>8</v>
      </c>
      <c r="G5544" s="1" t="s">
        <v>702</v>
      </c>
      <c r="H5544" s="1" t="s">
        <v>7</v>
      </c>
      <c r="I5544" s="1">
        <v>3.1095246E-2</v>
      </c>
      <c r="J5544" s="1">
        <v>8.6300000000000008</v>
      </c>
      <c r="K5544" s="1">
        <v>185.75819999999999</v>
      </c>
      <c r="L5544" s="1">
        <v>2.5</v>
      </c>
    </row>
    <row r="5545" spans="1:12" x14ac:dyDescent="0.2">
      <c r="A5545" s="1" t="s">
        <v>124</v>
      </c>
      <c r="B5545" s="1" t="s">
        <v>1421</v>
      </c>
      <c r="C5545" s="1" t="s">
        <v>14</v>
      </c>
      <c r="D5545" s="1">
        <v>2016</v>
      </c>
      <c r="E5545" s="1" t="s">
        <v>1114</v>
      </c>
      <c r="F5545" s="1" t="s">
        <v>8</v>
      </c>
      <c r="G5545" s="1" t="s">
        <v>702</v>
      </c>
      <c r="H5545" s="1" t="s">
        <v>7</v>
      </c>
      <c r="I5545" s="1">
        <v>7.4345268000000006E-2</v>
      </c>
      <c r="J5545" s="1">
        <v>9.5</v>
      </c>
      <c r="K5545" s="1">
        <v>251.97239999999999</v>
      </c>
      <c r="L5545" s="1">
        <v>2.5</v>
      </c>
    </row>
    <row r="5546" spans="1:12" x14ac:dyDescent="0.2">
      <c r="A5546" s="1" t="s">
        <v>124</v>
      </c>
      <c r="B5546" s="1" t="s">
        <v>1366</v>
      </c>
      <c r="C5546" s="1" t="s">
        <v>28</v>
      </c>
      <c r="D5546" s="1">
        <v>2015</v>
      </c>
      <c r="E5546" s="1" t="s">
        <v>922</v>
      </c>
      <c r="F5546" s="1" t="s">
        <v>796</v>
      </c>
      <c r="G5546" s="1" t="s">
        <v>1</v>
      </c>
      <c r="H5546" s="1" t="s">
        <v>7</v>
      </c>
      <c r="I5546" s="1">
        <v>9.5351064999999999E-2</v>
      </c>
      <c r="J5546" s="1">
        <v>15.1</v>
      </c>
      <c r="K5546" s="1">
        <v>158.66040000000001</v>
      </c>
      <c r="L5546" s="1">
        <v>2.5</v>
      </c>
    </row>
    <row r="5547" spans="1:12" x14ac:dyDescent="0.2">
      <c r="A5547" s="1" t="s">
        <v>124</v>
      </c>
      <c r="B5547" s="1" t="s">
        <v>991</v>
      </c>
      <c r="C5547" s="1" t="s">
        <v>19</v>
      </c>
      <c r="D5547" s="1">
        <v>2015</v>
      </c>
      <c r="E5547" s="1" t="s">
        <v>922</v>
      </c>
      <c r="F5547" s="1" t="s">
        <v>796</v>
      </c>
      <c r="G5547" s="1" t="s">
        <v>702</v>
      </c>
      <c r="H5547" s="1" t="s">
        <v>7</v>
      </c>
      <c r="I5547" s="1">
        <v>2.0618957E-2</v>
      </c>
      <c r="J5547" s="1">
        <v>8.7850000000000001</v>
      </c>
      <c r="K5547" s="1">
        <v>153.06559999999999</v>
      </c>
      <c r="L5547" s="1">
        <v>2.5</v>
      </c>
    </row>
    <row r="5548" spans="1:12" x14ac:dyDescent="0.2">
      <c r="A5548" s="1" t="s">
        <v>124</v>
      </c>
      <c r="B5548" s="1" t="s">
        <v>1296</v>
      </c>
      <c r="C5548" s="1" t="s">
        <v>71</v>
      </c>
      <c r="D5548" s="1">
        <v>2020</v>
      </c>
      <c r="E5548" s="1" t="s">
        <v>919</v>
      </c>
      <c r="F5548" s="1" t="s">
        <v>796</v>
      </c>
      <c r="G5548" s="1" t="s">
        <v>702</v>
      </c>
      <c r="H5548" s="1" t="s">
        <v>7</v>
      </c>
      <c r="I5548" s="1">
        <v>6.3925726000000002E-2</v>
      </c>
      <c r="J5548" s="1">
        <v>13.3</v>
      </c>
      <c r="K5548" s="1">
        <v>151.8708</v>
      </c>
      <c r="L5548" s="1">
        <v>2.5</v>
      </c>
    </row>
    <row r="5549" spans="1:12" x14ac:dyDescent="0.2">
      <c r="A5549" s="1" t="s">
        <v>124</v>
      </c>
      <c r="B5549" s="1" t="s">
        <v>642</v>
      </c>
      <c r="C5549" s="1" t="s">
        <v>216</v>
      </c>
      <c r="D5549" s="1">
        <v>2020</v>
      </c>
      <c r="E5549" s="1" t="s">
        <v>919</v>
      </c>
      <c r="F5549" s="1" t="s">
        <v>796</v>
      </c>
      <c r="G5549" s="1" t="s">
        <v>702</v>
      </c>
      <c r="H5549" s="1" t="s">
        <v>7</v>
      </c>
      <c r="I5549" s="1">
        <v>4.2530668000000001E-2</v>
      </c>
      <c r="J5549" s="1">
        <v>9.3000000000000007</v>
      </c>
      <c r="K5549" s="1">
        <v>125.53879999999999</v>
      </c>
      <c r="L5549" s="1">
        <v>2.5</v>
      </c>
    </row>
    <row r="5550" spans="1:12" x14ac:dyDescent="0.2">
      <c r="A5550" s="1" t="s">
        <v>124</v>
      </c>
      <c r="B5550" s="1" t="s">
        <v>194</v>
      </c>
      <c r="C5550" s="1" t="s">
        <v>171</v>
      </c>
      <c r="D5550" s="1">
        <v>2020</v>
      </c>
      <c r="E5550" s="1" t="s">
        <v>919</v>
      </c>
      <c r="F5550" s="1" t="s">
        <v>796</v>
      </c>
      <c r="G5550" s="1" t="s">
        <v>528</v>
      </c>
      <c r="H5550" s="1" t="s">
        <v>7</v>
      </c>
      <c r="I5550" s="1">
        <v>2.9173030999999999E-2</v>
      </c>
      <c r="J5550" s="1">
        <v>21.1</v>
      </c>
      <c r="K5550" s="1">
        <v>145.77860000000001</v>
      </c>
      <c r="L5550" s="1">
        <v>2.5</v>
      </c>
    </row>
    <row r="5551" spans="1:12" x14ac:dyDescent="0.2">
      <c r="A5551" s="1" t="s">
        <v>6</v>
      </c>
      <c r="B5551" s="1" t="s">
        <v>350</v>
      </c>
      <c r="C5551" s="1" t="s">
        <v>71</v>
      </c>
      <c r="D5551" s="1">
        <v>2015</v>
      </c>
      <c r="E5551" s="1" t="s">
        <v>922</v>
      </c>
      <c r="F5551" s="1" t="s">
        <v>796</v>
      </c>
      <c r="G5551" s="1" t="s">
        <v>528</v>
      </c>
      <c r="H5551" s="1" t="s">
        <v>7</v>
      </c>
      <c r="I5551" s="1">
        <v>0.121767168</v>
      </c>
      <c r="J5551" s="1">
        <v>20.7</v>
      </c>
      <c r="K5551" s="1">
        <v>118.9466</v>
      </c>
      <c r="L5551" s="1">
        <v>2.5</v>
      </c>
    </row>
    <row r="5552" spans="1:12" x14ac:dyDescent="0.2">
      <c r="A5552" s="1" t="s">
        <v>6</v>
      </c>
      <c r="B5552" s="1" t="s">
        <v>1129</v>
      </c>
      <c r="C5552" s="1" t="s">
        <v>10</v>
      </c>
      <c r="D5552" s="1">
        <v>2015</v>
      </c>
      <c r="E5552" s="1" t="s">
        <v>922</v>
      </c>
      <c r="F5552" s="1" t="s">
        <v>796</v>
      </c>
      <c r="G5552" s="1" t="s">
        <v>528</v>
      </c>
      <c r="H5552" s="1" t="s">
        <v>7</v>
      </c>
      <c r="I5552" s="1">
        <v>0.105881129</v>
      </c>
      <c r="J5552" s="1">
        <v>15.1</v>
      </c>
      <c r="K5552" s="1">
        <v>42.079599999999999</v>
      </c>
      <c r="L5552" s="1">
        <v>2.5</v>
      </c>
    </row>
    <row r="5553" spans="1:12" x14ac:dyDescent="0.2">
      <c r="A5553" s="1" t="s">
        <v>6</v>
      </c>
      <c r="B5553" s="1" t="s">
        <v>550</v>
      </c>
      <c r="C5553" s="1" t="s">
        <v>10</v>
      </c>
      <c r="D5553" s="1">
        <v>2015</v>
      </c>
      <c r="E5553" s="1" t="s">
        <v>922</v>
      </c>
      <c r="F5553" s="1" t="s">
        <v>796</v>
      </c>
      <c r="G5553" s="1" t="s">
        <v>528</v>
      </c>
      <c r="H5553" s="1" t="s">
        <v>7</v>
      </c>
      <c r="I5553" s="1">
        <v>2.6355344999999999E-2</v>
      </c>
      <c r="J5553" s="1">
        <v>15.5</v>
      </c>
      <c r="K5553" s="1">
        <v>100.83320000000001</v>
      </c>
      <c r="L5553" s="1">
        <v>2.5</v>
      </c>
    </row>
    <row r="5554" spans="1:12" x14ac:dyDescent="0.2">
      <c r="A5554" s="1" t="s">
        <v>6</v>
      </c>
      <c r="B5554" s="1" t="s">
        <v>1125</v>
      </c>
      <c r="C5554" s="1" t="s">
        <v>47</v>
      </c>
      <c r="D5554" s="1">
        <v>2015</v>
      </c>
      <c r="E5554" s="1" t="s">
        <v>922</v>
      </c>
      <c r="F5554" s="1" t="s">
        <v>796</v>
      </c>
      <c r="G5554" s="1" t="s">
        <v>528</v>
      </c>
      <c r="H5554" s="1" t="s">
        <v>7</v>
      </c>
      <c r="I5554" s="1">
        <v>0</v>
      </c>
      <c r="J5554" s="1">
        <v>6.1749999999999998</v>
      </c>
      <c r="K5554" s="1">
        <v>94.975200000000001</v>
      </c>
      <c r="L5554" s="1">
        <v>2.5</v>
      </c>
    </row>
    <row r="5555" spans="1:12" x14ac:dyDescent="0.2">
      <c r="A5555" s="1" t="s">
        <v>6</v>
      </c>
      <c r="B5555" s="1" t="s">
        <v>328</v>
      </c>
      <c r="C5555" s="1" t="s">
        <v>14</v>
      </c>
      <c r="D5555" s="1">
        <v>2015</v>
      </c>
      <c r="E5555" s="1" t="s">
        <v>922</v>
      </c>
      <c r="F5555" s="1" t="s">
        <v>796</v>
      </c>
      <c r="G5555" s="1" t="s">
        <v>528</v>
      </c>
      <c r="H5555" s="1" t="s">
        <v>7</v>
      </c>
      <c r="I5555" s="1">
        <v>0.13670507500000001</v>
      </c>
      <c r="J5555" s="1">
        <v>6.89</v>
      </c>
      <c r="K5555" s="1">
        <v>194.88200000000001</v>
      </c>
      <c r="L5555" s="1">
        <v>2.5</v>
      </c>
    </row>
    <row r="5556" spans="1:12" x14ac:dyDescent="0.2">
      <c r="A5556" s="1" t="s">
        <v>6</v>
      </c>
      <c r="B5556" s="1" t="s">
        <v>1420</v>
      </c>
      <c r="C5556" s="1" t="s">
        <v>25</v>
      </c>
      <c r="D5556" s="1">
        <v>2020</v>
      </c>
      <c r="E5556" s="1" t="s">
        <v>919</v>
      </c>
      <c r="F5556" s="1" t="s">
        <v>796</v>
      </c>
      <c r="G5556" s="1" t="s">
        <v>528</v>
      </c>
      <c r="H5556" s="1" t="s">
        <v>7</v>
      </c>
      <c r="I5556" s="1">
        <v>3.2359412999999997E-2</v>
      </c>
      <c r="J5556" s="1">
        <v>5.46</v>
      </c>
      <c r="K5556" s="1">
        <v>187.42400000000001</v>
      </c>
      <c r="L5556" s="1">
        <v>2.5</v>
      </c>
    </row>
    <row r="5557" spans="1:12" x14ac:dyDescent="0.2">
      <c r="A5557" s="1" t="s">
        <v>6</v>
      </c>
      <c r="B5557" s="1" t="s">
        <v>978</v>
      </c>
      <c r="C5557" s="1" t="s">
        <v>25</v>
      </c>
      <c r="D5557" s="1">
        <v>2020</v>
      </c>
      <c r="E5557" s="1" t="s">
        <v>919</v>
      </c>
      <c r="F5557" s="1" t="s">
        <v>796</v>
      </c>
      <c r="G5557" s="1" t="s">
        <v>528</v>
      </c>
      <c r="H5557" s="1" t="s">
        <v>7</v>
      </c>
      <c r="I5557" s="1">
        <v>5.3027398000000003E-2</v>
      </c>
      <c r="J5557" s="1">
        <v>8.9749999999999996</v>
      </c>
      <c r="K5557" s="1">
        <v>86.022400000000005</v>
      </c>
      <c r="L5557" s="1">
        <v>2.5</v>
      </c>
    </row>
    <row r="5558" spans="1:12" x14ac:dyDescent="0.2">
      <c r="A5558" s="1" t="s">
        <v>21</v>
      </c>
      <c r="B5558" s="1" t="s">
        <v>642</v>
      </c>
      <c r="C5558" s="1" t="s">
        <v>216</v>
      </c>
      <c r="D5558" s="1">
        <v>2015</v>
      </c>
      <c r="E5558" s="1" t="s">
        <v>922</v>
      </c>
      <c r="F5558" s="1" t="s">
        <v>796</v>
      </c>
      <c r="G5558" s="1" t="s">
        <v>1</v>
      </c>
      <c r="H5558" s="1" t="s">
        <v>7</v>
      </c>
      <c r="I5558" s="1">
        <v>4.2377219000000001E-2</v>
      </c>
      <c r="J5558" s="1">
        <v>9.3000000000000007</v>
      </c>
      <c r="K5558" s="1">
        <v>123.7388</v>
      </c>
      <c r="L5558" s="1">
        <v>2.5</v>
      </c>
    </row>
    <row r="5559" spans="1:12" x14ac:dyDescent="0.2">
      <c r="A5559" s="1" t="s">
        <v>295</v>
      </c>
      <c r="B5559" s="1" t="s">
        <v>752</v>
      </c>
      <c r="C5559" s="1" t="s">
        <v>14</v>
      </c>
      <c r="D5559" s="1">
        <v>2017</v>
      </c>
      <c r="E5559" s="1" t="s">
        <v>797</v>
      </c>
      <c r="F5559" s="1" t="s">
        <v>796</v>
      </c>
      <c r="G5559" s="1" t="s">
        <v>702</v>
      </c>
      <c r="H5559" s="1" t="s">
        <v>7</v>
      </c>
      <c r="I5559" s="1">
        <v>8.4949954999999994E-2</v>
      </c>
      <c r="J5559" s="1">
        <v>7.05</v>
      </c>
      <c r="K5559" s="1">
        <v>109.7912</v>
      </c>
      <c r="L5559" s="1">
        <v>2.5</v>
      </c>
    </row>
    <row r="5560" spans="1:12" x14ac:dyDescent="0.2">
      <c r="A5560" s="1" t="s">
        <v>124</v>
      </c>
      <c r="B5560" s="1" t="s">
        <v>482</v>
      </c>
      <c r="C5560" s="1" t="s">
        <v>71</v>
      </c>
      <c r="D5560" s="1">
        <v>2017</v>
      </c>
      <c r="E5560" s="1" t="s">
        <v>797</v>
      </c>
      <c r="F5560" s="1" t="s">
        <v>796</v>
      </c>
      <c r="G5560" s="1" t="s">
        <v>702</v>
      </c>
      <c r="H5560" s="1" t="s">
        <v>7</v>
      </c>
      <c r="I5560" s="1">
        <v>8.8807454999999993E-2</v>
      </c>
      <c r="J5560" s="1">
        <v>18.25</v>
      </c>
      <c r="K5560" s="1">
        <v>197.34520000000001</v>
      </c>
      <c r="L5560" s="1">
        <v>2.5</v>
      </c>
    </row>
    <row r="5561" spans="1:12" x14ac:dyDescent="0.2">
      <c r="A5561" s="1" t="s">
        <v>124</v>
      </c>
      <c r="B5561" s="1" t="s">
        <v>641</v>
      </c>
      <c r="C5561" s="1" t="s">
        <v>216</v>
      </c>
      <c r="D5561" s="1">
        <v>2017</v>
      </c>
      <c r="E5561" s="1" t="s">
        <v>797</v>
      </c>
      <c r="F5561" s="1" t="s">
        <v>796</v>
      </c>
      <c r="G5561" s="1" t="s">
        <v>702</v>
      </c>
      <c r="H5561" s="1" t="s">
        <v>7</v>
      </c>
      <c r="I5561" s="1">
        <v>1.6823566000000002E-2</v>
      </c>
      <c r="J5561" s="1">
        <v>12.1</v>
      </c>
      <c r="K5561" s="1">
        <v>178.566</v>
      </c>
      <c r="L5561" s="1">
        <v>2.5</v>
      </c>
    </row>
    <row r="5562" spans="1:12" x14ac:dyDescent="0.2">
      <c r="A5562" s="1" t="s">
        <v>6</v>
      </c>
      <c r="B5562" s="1" t="s">
        <v>103</v>
      </c>
      <c r="C5562" s="1" t="s">
        <v>25</v>
      </c>
      <c r="D5562" s="1">
        <v>2017</v>
      </c>
      <c r="E5562" s="1" t="s">
        <v>797</v>
      </c>
      <c r="F5562" s="1" t="s">
        <v>796</v>
      </c>
      <c r="G5562" s="1" t="s">
        <v>702</v>
      </c>
      <c r="H5562" s="1" t="s">
        <v>7</v>
      </c>
      <c r="I5562" s="1">
        <v>3.4693175E-2</v>
      </c>
      <c r="J5562" s="1">
        <v>19.25</v>
      </c>
      <c r="K5562" s="1">
        <v>140.14959999999999</v>
      </c>
      <c r="L5562" s="1">
        <v>2.5</v>
      </c>
    </row>
    <row r="5563" spans="1:12" x14ac:dyDescent="0.2">
      <c r="A5563" s="1" t="s">
        <v>6</v>
      </c>
      <c r="B5563" s="1" t="s">
        <v>70</v>
      </c>
      <c r="C5563" s="1" t="s">
        <v>10</v>
      </c>
      <c r="D5563" s="1">
        <v>2017</v>
      </c>
      <c r="E5563" s="1" t="s">
        <v>797</v>
      </c>
      <c r="F5563" s="1" t="s">
        <v>796</v>
      </c>
      <c r="G5563" s="1" t="s">
        <v>702</v>
      </c>
      <c r="H5563" s="1" t="s">
        <v>7</v>
      </c>
      <c r="I5563" s="1">
        <v>3.0938773999999999E-2</v>
      </c>
      <c r="J5563" s="1">
        <v>7.55</v>
      </c>
      <c r="K5563" s="1">
        <v>121.0072</v>
      </c>
      <c r="L5563" s="1">
        <v>2.5</v>
      </c>
    </row>
    <row r="5564" spans="1:12" x14ac:dyDescent="0.2">
      <c r="A5564" s="1" t="s">
        <v>124</v>
      </c>
      <c r="B5564" s="1" t="s">
        <v>1385</v>
      </c>
      <c r="C5564" s="1" t="s">
        <v>10</v>
      </c>
      <c r="D5564" s="1">
        <v>2011</v>
      </c>
      <c r="E5564" s="1" t="s">
        <v>703</v>
      </c>
      <c r="F5564" s="1" t="s">
        <v>2</v>
      </c>
      <c r="G5564" s="1" t="s">
        <v>1</v>
      </c>
      <c r="H5564" s="1" t="s">
        <v>701</v>
      </c>
      <c r="I5564" s="1">
        <v>6.4547828000000002E-2</v>
      </c>
      <c r="J5564" s="1">
        <v>19.100000000000001</v>
      </c>
      <c r="K5564" s="1">
        <v>212.8586</v>
      </c>
      <c r="L5564" s="1">
        <v>2.5</v>
      </c>
    </row>
    <row r="5565" spans="1:12" x14ac:dyDescent="0.2">
      <c r="A5565" s="1" t="s">
        <v>295</v>
      </c>
      <c r="B5565" s="1" t="s">
        <v>5</v>
      </c>
      <c r="C5565" s="1" t="s">
        <v>4</v>
      </c>
      <c r="D5565" s="1">
        <v>2014</v>
      </c>
      <c r="E5565" s="1" t="s">
        <v>529</v>
      </c>
      <c r="F5565" s="1" t="s">
        <v>2</v>
      </c>
      <c r="G5565" s="1" t="s">
        <v>528</v>
      </c>
      <c r="H5565" s="1" t="s">
        <v>7</v>
      </c>
      <c r="I5565" s="1">
        <v>8.5540519999999995E-3</v>
      </c>
      <c r="J5565" s="1">
        <v>11.8</v>
      </c>
      <c r="K5565" s="1">
        <v>116.9492</v>
      </c>
      <c r="L5565" s="1">
        <v>2.5</v>
      </c>
    </row>
    <row r="5566" spans="1:12" x14ac:dyDescent="0.2">
      <c r="A5566" s="1" t="s">
        <v>124</v>
      </c>
      <c r="B5566" s="1" t="s">
        <v>1350</v>
      </c>
      <c r="C5566" s="1" t="s">
        <v>10</v>
      </c>
      <c r="D5566" s="1">
        <v>2014</v>
      </c>
      <c r="E5566" s="1" t="s">
        <v>529</v>
      </c>
      <c r="F5566" s="1" t="s">
        <v>2</v>
      </c>
      <c r="G5566" s="1" t="s">
        <v>528</v>
      </c>
      <c r="H5566" s="1" t="s">
        <v>7</v>
      </c>
      <c r="I5566" s="1">
        <v>8.7380431999999994E-2</v>
      </c>
      <c r="J5566" s="1">
        <v>12.6</v>
      </c>
      <c r="K5566" s="1">
        <v>109.72280000000001</v>
      </c>
      <c r="L5566" s="1">
        <v>2.5</v>
      </c>
    </row>
    <row r="5567" spans="1:12" x14ac:dyDescent="0.2">
      <c r="A5567" s="1" t="s">
        <v>124</v>
      </c>
      <c r="B5567" s="1" t="s">
        <v>406</v>
      </c>
      <c r="C5567" s="1" t="s">
        <v>14</v>
      </c>
      <c r="D5567" s="1">
        <v>2014</v>
      </c>
      <c r="E5567" s="1" t="s">
        <v>529</v>
      </c>
      <c r="F5567" s="1" t="s">
        <v>2</v>
      </c>
      <c r="G5567" s="1" t="s">
        <v>528</v>
      </c>
      <c r="H5567" s="1" t="s">
        <v>7</v>
      </c>
      <c r="I5567" s="1">
        <v>5.8346233999999997E-2</v>
      </c>
      <c r="J5567" s="1">
        <v>15</v>
      </c>
      <c r="K5567" s="1">
        <v>44.074399999999997</v>
      </c>
      <c r="L5567" s="1">
        <v>2.5</v>
      </c>
    </row>
    <row r="5568" spans="1:12" x14ac:dyDescent="0.2">
      <c r="A5568" s="1" t="s">
        <v>124</v>
      </c>
      <c r="B5568" s="1" t="s">
        <v>1419</v>
      </c>
      <c r="C5568" s="1" t="s">
        <v>14</v>
      </c>
      <c r="D5568" s="1">
        <v>2014</v>
      </c>
      <c r="E5568" s="1" t="s">
        <v>529</v>
      </c>
      <c r="F5568" s="1" t="s">
        <v>2</v>
      </c>
      <c r="G5568" s="1" t="s">
        <v>528</v>
      </c>
      <c r="H5568" s="1" t="s">
        <v>7</v>
      </c>
      <c r="I5568" s="1">
        <v>3.9544237000000003E-2</v>
      </c>
      <c r="J5568" s="1">
        <v>19.600000000000001</v>
      </c>
      <c r="K5568" s="1">
        <v>163.65260000000001</v>
      </c>
      <c r="L5568" s="1">
        <v>2.5</v>
      </c>
    </row>
    <row r="5569" spans="1:12" x14ac:dyDescent="0.2">
      <c r="A5569" s="1" t="s">
        <v>6</v>
      </c>
      <c r="B5569" s="1" t="s">
        <v>1418</v>
      </c>
      <c r="C5569" s="1" t="s">
        <v>17</v>
      </c>
      <c r="D5569" s="1">
        <v>2014</v>
      </c>
      <c r="E5569" s="1" t="s">
        <v>529</v>
      </c>
      <c r="F5569" s="1" t="s">
        <v>2</v>
      </c>
      <c r="G5569" s="1" t="s">
        <v>528</v>
      </c>
      <c r="H5569" s="1" t="s">
        <v>7</v>
      </c>
      <c r="I5569" s="1">
        <v>1.9495050999999999E-2</v>
      </c>
      <c r="J5569" s="1">
        <v>14.85</v>
      </c>
      <c r="K5569" s="1">
        <v>261.291</v>
      </c>
      <c r="L5569" s="1">
        <v>2.5</v>
      </c>
    </row>
    <row r="5570" spans="1:12" x14ac:dyDescent="0.2">
      <c r="A5570" s="1" t="s">
        <v>124</v>
      </c>
      <c r="B5570" s="1" t="s">
        <v>1302</v>
      </c>
      <c r="C5570" s="1" t="s">
        <v>25</v>
      </c>
      <c r="D5570" s="1">
        <v>2018</v>
      </c>
      <c r="E5570" s="1" t="s">
        <v>13</v>
      </c>
      <c r="F5570" s="1" t="s">
        <v>2</v>
      </c>
      <c r="G5570" s="1" t="s">
        <v>1</v>
      </c>
      <c r="H5570" s="1" t="s">
        <v>12</v>
      </c>
      <c r="I5570" s="1">
        <v>9.7410706999999999E-2</v>
      </c>
      <c r="K5570" s="1">
        <v>52.732399999999998</v>
      </c>
      <c r="L5570" s="1">
        <v>2.5</v>
      </c>
    </row>
    <row r="5571" spans="1:12" x14ac:dyDescent="0.2">
      <c r="A5571" s="1" t="s">
        <v>124</v>
      </c>
      <c r="B5571" s="1" t="s">
        <v>1178</v>
      </c>
      <c r="C5571" s="1" t="s">
        <v>71</v>
      </c>
      <c r="D5571" s="1">
        <v>2018</v>
      </c>
      <c r="E5571" s="1" t="s">
        <v>13</v>
      </c>
      <c r="F5571" s="1" t="s">
        <v>2</v>
      </c>
      <c r="G5571" s="1" t="s">
        <v>1</v>
      </c>
      <c r="H5571" s="1" t="s">
        <v>12</v>
      </c>
      <c r="I5571" s="1">
        <v>5.2300843999999999E-2</v>
      </c>
      <c r="K5571" s="1">
        <v>88.283000000000001</v>
      </c>
      <c r="L5571" s="1">
        <v>2.5</v>
      </c>
    </row>
    <row r="5572" spans="1:12" x14ac:dyDescent="0.2">
      <c r="A5572" s="1" t="s">
        <v>124</v>
      </c>
      <c r="B5572" s="1" t="s">
        <v>993</v>
      </c>
      <c r="C5572" s="1" t="s">
        <v>14</v>
      </c>
      <c r="D5572" s="1">
        <v>2018</v>
      </c>
      <c r="E5572" s="1" t="s">
        <v>13</v>
      </c>
      <c r="F5572" s="1" t="s">
        <v>2</v>
      </c>
      <c r="G5572" s="1" t="s">
        <v>1</v>
      </c>
      <c r="H5572" s="1" t="s">
        <v>12</v>
      </c>
      <c r="I5572" s="1">
        <v>4.8830263999999998E-2</v>
      </c>
      <c r="K5572" s="1">
        <v>113.1176</v>
      </c>
      <c r="L5572" s="1">
        <v>2.5</v>
      </c>
    </row>
    <row r="5573" spans="1:12" x14ac:dyDescent="0.2">
      <c r="A5573" s="1" t="s">
        <v>124</v>
      </c>
      <c r="B5573" s="1" t="s">
        <v>173</v>
      </c>
      <c r="C5573" s="1" t="s">
        <v>171</v>
      </c>
      <c r="D5573" s="1">
        <v>2014</v>
      </c>
      <c r="E5573" s="1" t="s">
        <v>529</v>
      </c>
      <c r="F5573" s="1" t="s">
        <v>2</v>
      </c>
      <c r="G5573" s="1" t="s">
        <v>528</v>
      </c>
      <c r="H5573" s="1" t="s">
        <v>7</v>
      </c>
      <c r="I5573" s="1">
        <v>3.1125709000000001E-2</v>
      </c>
      <c r="J5573" s="1">
        <v>7.2850000000000001</v>
      </c>
      <c r="K5573" s="1">
        <v>174.30539999999999</v>
      </c>
      <c r="L5573" s="1">
        <v>2.4</v>
      </c>
    </row>
    <row r="5574" spans="1:12" x14ac:dyDescent="0.2">
      <c r="A5574" s="1" t="s">
        <v>124</v>
      </c>
      <c r="B5574" s="1" t="s">
        <v>795</v>
      </c>
      <c r="C5574" s="1" t="s">
        <v>17</v>
      </c>
      <c r="D5574" s="1">
        <v>2018</v>
      </c>
      <c r="E5574" s="1" t="s">
        <v>1195</v>
      </c>
      <c r="F5574" s="1" t="s">
        <v>8</v>
      </c>
      <c r="G5574" s="1" t="s">
        <v>702</v>
      </c>
      <c r="H5574" s="1" t="s">
        <v>701</v>
      </c>
      <c r="I5574" s="1">
        <v>0.15263241299999999</v>
      </c>
      <c r="K5574" s="1">
        <v>98.441000000000003</v>
      </c>
      <c r="L5574" s="1">
        <v>2.4</v>
      </c>
    </row>
    <row r="5575" spans="1:12" x14ac:dyDescent="0.2">
      <c r="A5575" s="1" t="s">
        <v>6</v>
      </c>
      <c r="B5575" s="1" t="s">
        <v>85</v>
      </c>
      <c r="C5575" s="1" t="s">
        <v>17</v>
      </c>
      <c r="D5575" s="1">
        <v>2018</v>
      </c>
      <c r="E5575" s="1" t="s">
        <v>1195</v>
      </c>
      <c r="F5575" s="1" t="s">
        <v>8</v>
      </c>
      <c r="G5575" s="1" t="s">
        <v>702</v>
      </c>
      <c r="H5575" s="1" t="s">
        <v>701</v>
      </c>
      <c r="I5575" s="1">
        <v>0.29909785900000002</v>
      </c>
      <c r="K5575" s="1">
        <v>157.863</v>
      </c>
      <c r="L5575" s="1">
        <v>2.4</v>
      </c>
    </row>
    <row r="5576" spans="1:12" x14ac:dyDescent="0.2">
      <c r="A5576" s="1" t="s">
        <v>124</v>
      </c>
      <c r="B5576" s="1" t="s">
        <v>992</v>
      </c>
      <c r="C5576" s="1" t="s">
        <v>19</v>
      </c>
      <c r="D5576" s="1">
        <v>2015</v>
      </c>
      <c r="E5576" s="1" t="s">
        <v>922</v>
      </c>
      <c r="F5576" s="1" t="s">
        <v>796</v>
      </c>
      <c r="G5576" s="1" t="s">
        <v>702</v>
      </c>
      <c r="H5576" s="1" t="s">
        <v>7</v>
      </c>
      <c r="I5576" s="1">
        <v>0</v>
      </c>
      <c r="J5576" s="1">
        <v>7.97</v>
      </c>
      <c r="K5576" s="1">
        <v>173.7422</v>
      </c>
      <c r="L5576" s="1">
        <v>2.4</v>
      </c>
    </row>
    <row r="5577" spans="1:12" x14ac:dyDescent="0.2">
      <c r="A5577" s="1" t="s">
        <v>124</v>
      </c>
      <c r="B5577" s="1" t="s">
        <v>1000</v>
      </c>
      <c r="C5577" s="1" t="s">
        <v>163</v>
      </c>
      <c r="D5577" s="1">
        <v>2017</v>
      </c>
      <c r="E5577" s="1" t="s">
        <v>797</v>
      </c>
      <c r="F5577" s="1" t="s">
        <v>796</v>
      </c>
      <c r="G5577" s="1" t="s">
        <v>702</v>
      </c>
      <c r="H5577" s="1" t="s">
        <v>7</v>
      </c>
      <c r="I5577" s="1">
        <v>5.6066970000000001E-2</v>
      </c>
      <c r="J5577" s="1">
        <v>12.6</v>
      </c>
      <c r="K5577" s="1">
        <v>50.798200000000001</v>
      </c>
      <c r="L5577" s="1">
        <v>2.4</v>
      </c>
    </row>
    <row r="5578" spans="1:12" x14ac:dyDescent="0.2">
      <c r="A5578" s="1" t="s">
        <v>6</v>
      </c>
      <c r="B5578" s="1" t="s">
        <v>1138</v>
      </c>
      <c r="C5578" s="1" t="s">
        <v>17</v>
      </c>
      <c r="D5578" s="1">
        <v>2011</v>
      </c>
      <c r="E5578" s="1" t="s">
        <v>703</v>
      </c>
      <c r="F5578" s="1" t="s">
        <v>2</v>
      </c>
      <c r="G5578" s="1" t="s">
        <v>528</v>
      </c>
      <c r="H5578" s="1" t="s">
        <v>701</v>
      </c>
      <c r="I5578" s="1">
        <v>8.0688662999999994E-2</v>
      </c>
      <c r="J5578" s="1">
        <v>10.5</v>
      </c>
      <c r="K5578" s="1">
        <v>46.7376</v>
      </c>
      <c r="L5578" s="1">
        <v>2.4</v>
      </c>
    </row>
    <row r="5579" spans="1:12" x14ac:dyDescent="0.2">
      <c r="A5579" s="1" t="s">
        <v>295</v>
      </c>
      <c r="B5579" s="1" t="s">
        <v>1026</v>
      </c>
      <c r="C5579" s="1" t="s">
        <v>10</v>
      </c>
      <c r="D5579" s="1">
        <v>2014</v>
      </c>
      <c r="E5579" s="1" t="s">
        <v>529</v>
      </c>
      <c r="F5579" s="1" t="s">
        <v>2</v>
      </c>
      <c r="G5579" s="1" t="s">
        <v>528</v>
      </c>
      <c r="H5579" s="1" t="s">
        <v>7</v>
      </c>
      <c r="I5579" s="1">
        <v>3.7549969000000002E-2</v>
      </c>
      <c r="J5579" s="1">
        <v>13.1</v>
      </c>
      <c r="K5579" s="1">
        <v>176.1054</v>
      </c>
      <c r="L5579" s="1">
        <v>2.4</v>
      </c>
    </row>
    <row r="5580" spans="1:12" x14ac:dyDescent="0.2">
      <c r="A5580" s="1" t="s">
        <v>124</v>
      </c>
      <c r="B5580" s="1" t="s">
        <v>1047</v>
      </c>
      <c r="C5580" s="1" t="s">
        <v>112</v>
      </c>
      <c r="D5580" s="1">
        <v>2014</v>
      </c>
      <c r="E5580" s="1" t="s">
        <v>529</v>
      </c>
      <c r="F5580" s="1" t="s">
        <v>2</v>
      </c>
      <c r="G5580" s="1" t="s">
        <v>528</v>
      </c>
      <c r="H5580" s="1" t="s">
        <v>7</v>
      </c>
      <c r="I5580" s="1">
        <v>6.9043043999999998E-2</v>
      </c>
      <c r="J5580" s="1">
        <v>15.85</v>
      </c>
      <c r="K5580" s="1">
        <v>218.7166</v>
      </c>
      <c r="L5580" s="1">
        <v>2.4</v>
      </c>
    </row>
    <row r="5581" spans="1:12" x14ac:dyDescent="0.2">
      <c r="A5581" s="1" t="s">
        <v>124</v>
      </c>
      <c r="B5581" s="1" t="s">
        <v>1214</v>
      </c>
      <c r="C5581" s="1" t="s">
        <v>14</v>
      </c>
      <c r="D5581" s="1">
        <v>2014</v>
      </c>
      <c r="E5581" s="1" t="s">
        <v>529</v>
      </c>
      <c r="F5581" s="1" t="s">
        <v>2</v>
      </c>
      <c r="G5581" s="1" t="s">
        <v>528</v>
      </c>
      <c r="H5581" s="1" t="s">
        <v>7</v>
      </c>
      <c r="I5581" s="1">
        <v>8.9197963000000005E-2</v>
      </c>
      <c r="J5581" s="1">
        <v>18.7</v>
      </c>
      <c r="K5581" s="1">
        <v>257.36720000000003</v>
      </c>
      <c r="L5581" s="1">
        <v>2.4</v>
      </c>
    </row>
    <row r="5582" spans="1:12" x14ac:dyDescent="0.2">
      <c r="A5582" s="1" t="s">
        <v>124</v>
      </c>
      <c r="B5582" s="1" t="s">
        <v>1393</v>
      </c>
      <c r="C5582" s="1" t="s">
        <v>122</v>
      </c>
      <c r="D5582" s="1">
        <v>2014</v>
      </c>
      <c r="E5582" s="1" t="s">
        <v>529</v>
      </c>
      <c r="F5582" s="1" t="s">
        <v>2</v>
      </c>
      <c r="G5582" s="1" t="s">
        <v>528</v>
      </c>
      <c r="H5582" s="1" t="s">
        <v>7</v>
      </c>
      <c r="I5582" s="1">
        <v>0</v>
      </c>
      <c r="J5582" s="1">
        <v>6.6950000000000003</v>
      </c>
      <c r="K5582" s="1">
        <v>191.88200000000001</v>
      </c>
      <c r="L5582" s="1">
        <v>2.4</v>
      </c>
    </row>
    <row r="5583" spans="1:12" x14ac:dyDescent="0.2">
      <c r="A5583" s="1" t="s">
        <v>124</v>
      </c>
      <c r="B5583" s="1" t="s">
        <v>1274</v>
      </c>
      <c r="C5583" s="1" t="s">
        <v>171</v>
      </c>
      <c r="D5583" s="1">
        <v>2018</v>
      </c>
      <c r="E5583" s="1" t="s">
        <v>13</v>
      </c>
      <c r="F5583" s="1" t="s">
        <v>2</v>
      </c>
      <c r="G5583" s="1" t="s">
        <v>1</v>
      </c>
      <c r="H5583" s="1" t="s">
        <v>12</v>
      </c>
      <c r="I5583" s="1">
        <v>3.2610007000000003E-2</v>
      </c>
      <c r="K5583" s="1">
        <v>37.482199999999999</v>
      </c>
      <c r="L5583" s="1">
        <v>2.4</v>
      </c>
    </row>
    <row r="5584" spans="1:12" x14ac:dyDescent="0.2">
      <c r="A5584" s="1" t="s">
        <v>6</v>
      </c>
      <c r="B5584" s="1" t="s">
        <v>957</v>
      </c>
      <c r="C5584" s="1" t="s">
        <v>19</v>
      </c>
      <c r="D5584" s="1">
        <v>2022</v>
      </c>
      <c r="E5584" s="1" t="s">
        <v>3</v>
      </c>
      <c r="F5584" s="1" t="s">
        <v>2</v>
      </c>
      <c r="G5584" s="1" t="s">
        <v>1</v>
      </c>
      <c r="H5584" s="1" t="s">
        <v>0</v>
      </c>
      <c r="I5584" s="1">
        <v>1.9278216000000001E-2</v>
      </c>
      <c r="J5584" s="1">
        <v>5.92</v>
      </c>
      <c r="K5584" s="1">
        <v>48.269199999999998</v>
      </c>
      <c r="L5584" s="1">
        <v>2.2999999999999998</v>
      </c>
    </row>
    <row r="5585" spans="1:12" x14ac:dyDescent="0.2">
      <c r="A5585" s="1" t="s">
        <v>21</v>
      </c>
      <c r="B5585" s="1" t="s">
        <v>482</v>
      </c>
      <c r="C5585" s="1" t="s">
        <v>71</v>
      </c>
      <c r="D5585" s="1">
        <v>2014</v>
      </c>
      <c r="E5585" s="1" t="s">
        <v>529</v>
      </c>
      <c r="F5585" s="1" t="s">
        <v>2</v>
      </c>
      <c r="G5585" s="1" t="s">
        <v>528</v>
      </c>
      <c r="H5585" s="1" t="s">
        <v>7</v>
      </c>
      <c r="I5585" s="1">
        <v>8.8750333000000001E-2</v>
      </c>
      <c r="J5585" s="1">
        <v>18.25</v>
      </c>
      <c r="K5585" s="1">
        <v>196.54519999999999</v>
      </c>
      <c r="L5585" s="1">
        <v>2.2999999999999998</v>
      </c>
    </row>
    <row r="5586" spans="1:12" x14ac:dyDescent="0.2">
      <c r="A5586" s="1" t="s">
        <v>124</v>
      </c>
      <c r="B5586" s="1" t="s">
        <v>1417</v>
      </c>
      <c r="C5586" s="1" t="s">
        <v>10</v>
      </c>
      <c r="D5586" s="1">
        <v>2018</v>
      </c>
      <c r="E5586" s="1" t="s">
        <v>1195</v>
      </c>
      <c r="F5586" s="1" t="s">
        <v>8</v>
      </c>
      <c r="G5586" s="1" t="s">
        <v>702</v>
      </c>
      <c r="H5586" s="1" t="s">
        <v>701</v>
      </c>
      <c r="I5586" s="1">
        <v>0.122896411</v>
      </c>
      <c r="K5586" s="1">
        <v>111.19119999999999</v>
      </c>
      <c r="L5586" s="1">
        <v>2.2999999999999998</v>
      </c>
    </row>
    <row r="5587" spans="1:12" x14ac:dyDescent="0.2">
      <c r="A5587" s="1" t="s">
        <v>124</v>
      </c>
      <c r="B5587" s="1" t="s">
        <v>756</v>
      </c>
      <c r="C5587" s="1" t="s">
        <v>47</v>
      </c>
      <c r="D5587" s="1">
        <v>2018</v>
      </c>
      <c r="E5587" s="1" t="s">
        <v>1195</v>
      </c>
      <c r="F5587" s="1" t="s">
        <v>8</v>
      </c>
      <c r="G5587" s="1" t="s">
        <v>702</v>
      </c>
      <c r="H5587" s="1" t="s">
        <v>701</v>
      </c>
      <c r="I5587" s="1">
        <v>0.17230990299999999</v>
      </c>
      <c r="K5587" s="1">
        <v>98.2042</v>
      </c>
      <c r="L5587" s="1">
        <v>2.2999999999999998</v>
      </c>
    </row>
    <row r="5588" spans="1:12" x14ac:dyDescent="0.2">
      <c r="A5588" s="1" t="s">
        <v>124</v>
      </c>
      <c r="B5588" s="1" t="s">
        <v>1408</v>
      </c>
      <c r="C5588" s="1" t="s">
        <v>28</v>
      </c>
      <c r="D5588" s="1">
        <v>2017</v>
      </c>
      <c r="E5588" s="1" t="s">
        <v>797</v>
      </c>
      <c r="F5588" s="1" t="s">
        <v>796</v>
      </c>
      <c r="G5588" s="1" t="s">
        <v>702</v>
      </c>
      <c r="H5588" s="1" t="s">
        <v>7</v>
      </c>
      <c r="I5588" s="1">
        <v>7.7899108999999994E-2</v>
      </c>
      <c r="J5588" s="1">
        <v>19.7</v>
      </c>
      <c r="K5588" s="1">
        <v>177.76599999999999</v>
      </c>
      <c r="L5588" s="1">
        <v>2.2999999999999998</v>
      </c>
    </row>
    <row r="5589" spans="1:12" x14ac:dyDescent="0.2">
      <c r="A5589" s="1" t="s">
        <v>124</v>
      </c>
      <c r="B5589" s="1" t="s">
        <v>1018</v>
      </c>
      <c r="C5589" s="1" t="s">
        <v>4</v>
      </c>
      <c r="D5589" s="1">
        <v>2012</v>
      </c>
      <c r="E5589" s="1" t="s">
        <v>9</v>
      </c>
      <c r="F5589" s="1" t="s">
        <v>8</v>
      </c>
      <c r="G5589" s="1" t="s">
        <v>1</v>
      </c>
      <c r="H5589" s="1" t="s">
        <v>7</v>
      </c>
      <c r="I5589" s="1">
        <v>4.1802517999999997E-2</v>
      </c>
      <c r="J5589" s="1">
        <v>12.35</v>
      </c>
      <c r="K5589" s="1">
        <v>34.821599999999997</v>
      </c>
      <c r="L5589" s="1">
        <v>2.2999999999999998</v>
      </c>
    </row>
    <row r="5590" spans="1:12" x14ac:dyDescent="0.2">
      <c r="A5590" s="1" t="s">
        <v>124</v>
      </c>
      <c r="B5590" s="1" t="s">
        <v>1050</v>
      </c>
      <c r="C5590" s="1" t="s">
        <v>122</v>
      </c>
      <c r="D5590" s="1">
        <v>2012</v>
      </c>
      <c r="E5590" s="1" t="s">
        <v>9</v>
      </c>
      <c r="F5590" s="1" t="s">
        <v>8</v>
      </c>
      <c r="G5590" s="1" t="s">
        <v>1</v>
      </c>
      <c r="H5590" s="1" t="s">
        <v>7</v>
      </c>
      <c r="I5590" s="1">
        <v>0.154228739</v>
      </c>
      <c r="J5590" s="1">
        <v>15</v>
      </c>
      <c r="K5590" s="1">
        <v>107.3938</v>
      </c>
      <c r="L5590" s="1">
        <v>2.2999999999999998</v>
      </c>
    </row>
    <row r="5591" spans="1:12" x14ac:dyDescent="0.2">
      <c r="A5591" s="1" t="s">
        <v>124</v>
      </c>
      <c r="B5591" s="1" t="s">
        <v>653</v>
      </c>
      <c r="C5591" s="1" t="s">
        <v>71</v>
      </c>
      <c r="D5591" s="1">
        <v>2018</v>
      </c>
      <c r="E5591" s="1" t="s">
        <v>1195</v>
      </c>
      <c r="F5591" s="1" t="s">
        <v>8</v>
      </c>
      <c r="G5591" s="1" t="s">
        <v>702</v>
      </c>
      <c r="H5591" s="1" t="s">
        <v>701</v>
      </c>
      <c r="I5591" s="1">
        <v>2.3876708E-2</v>
      </c>
      <c r="K5591" s="1">
        <v>258.63040000000001</v>
      </c>
      <c r="L5591" s="1">
        <v>2.2999999999999998</v>
      </c>
    </row>
    <row r="5592" spans="1:12" x14ac:dyDescent="0.2">
      <c r="A5592" s="1" t="s">
        <v>124</v>
      </c>
      <c r="B5592" s="1" t="s">
        <v>280</v>
      </c>
      <c r="C5592" s="1" t="s">
        <v>25</v>
      </c>
      <c r="D5592" s="1">
        <v>2016</v>
      </c>
      <c r="E5592" s="1" t="s">
        <v>1114</v>
      </c>
      <c r="F5592" s="1" t="s">
        <v>8</v>
      </c>
      <c r="G5592" s="1" t="s">
        <v>702</v>
      </c>
      <c r="H5592" s="1" t="s">
        <v>7</v>
      </c>
      <c r="I5592" s="1">
        <v>0.12125037399999999</v>
      </c>
      <c r="J5592" s="1">
        <v>8.7100000000000009</v>
      </c>
      <c r="K5592" s="1">
        <v>92.777799999999999</v>
      </c>
      <c r="L5592" s="1">
        <v>2.2999999999999998</v>
      </c>
    </row>
    <row r="5593" spans="1:12" x14ac:dyDescent="0.2">
      <c r="A5593" s="1" t="s">
        <v>6</v>
      </c>
      <c r="B5593" s="1" t="s">
        <v>954</v>
      </c>
      <c r="C5593" s="1" t="s">
        <v>28</v>
      </c>
      <c r="D5593" s="1">
        <v>2016</v>
      </c>
      <c r="E5593" s="1" t="s">
        <v>1114</v>
      </c>
      <c r="F5593" s="1" t="s">
        <v>8</v>
      </c>
      <c r="G5593" s="1" t="s">
        <v>702</v>
      </c>
      <c r="H5593" s="1" t="s">
        <v>7</v>
      </c>
      <c r="I5593" s="1">
        <v>0</v>
      </c>
      <c r="J5593" s="1">
        <v>5.4649999999999999</v>
      </c>
      <c r="K5593" s="1">
        <v>129.1626</v>
      </c>
      <c r="L5593" s="1">
        <v>2.2999999999999998</v>
      </c>
    </row>
    <row r="5594" spans="1:12" x14ac:dyDescent="0.2">
      <c r="A5594" s="1" t="s">
        <v>6</v>
      </c>
      <c r="B5594" s="1" t="s">
        <v>1416</v>
      </c>
      <c r="C5594" s="1" t="s">
        <v>71</v>
      </c>
      <c r="D5594" s="1">
        <v>2016</v>
      </c>
      <c r="E5594" s="1" t="s">
        <v>1114</v>
      </c>
      <c r="F5594" s="1" t="s">
        <v>8</v>
      </c>
      <c r="G5594" s="1" t="s">
        <v>702</v>
      </c>
      <c r="H5594" s="1" t="s">
        <v>7</v>
      </c>
      <c r="I5594" s="1">
        <v>4.9280292000000003E-2</v>
      </c>
      <c r="J5594" s="1">
        <v>9.2850000000000001</v>
      </c>
      <c r="K5594" s="1">
        <v>245.61439999999999</v>
      </c>
      <c r="L5594" s="1">
        <v>2.2999999999999998</v>
      </c>
    </row>
    <row r="5595" spans="1:12" x14ac:dyDescent="0.2">
      <c r="A5595" s="1" t="s">
        <v>124</v>
      </c>
      <c r="B5595" s="1" t="s">
        <v>782</v>
      </c>
      <c r="C5595" s="1" t="s">
        <v>108</v>
      </c>
      <c r="D5595" s="1">
        <v>2020</v>
      </c>
      <c r="E5595" s="1" t="s">
        <v>919</v>
      </c>
      <c r="F5595" s="1" t="s">
        <v>796</v>
      </c>
      <c r="G5595" s="1" t="s">
        <v>702</v>
      </c>
      <c r="H5595" s="1" t="s">
        <v>7</v>
      </c>
      <c r="I5595" s="1">
        <v>2.1497593999999998E-2</v>
      </c>
      <c r="J5595" s="1">
        <v>8.06</v>
      </c>
      <c r="K5595" s="1">
        <v>230.33260000000001</v>
      </c>
      <c r="L5595" s="1">
        <v>2.2999999999999998</v>
      </c>
    </row>
    <row r="5596" spans="1:12" x14ac:dyDescent="0.2">
      <c r="A5596" s="1" t="s">
        <v>6</v>
      </c>
      <c r="B5596" s="1" t="s">
        <v>981</v>
      </c>
      <c r="C5596" s="1" t="s">
        <v>28</v>
      </c>
      <c r="D5596" s="1">
        <v>2020</v>
      </c>
      <c r="E5596" s="1" t="s">
        <v>919</v>
      </c>
      <c r="F5596" s="1" t="s">
        <v>796</v>
      </c>
      <c r="G5596" s="1" t="s">
        <v>528</v>
      </c>
      <c r="H5596" s="1" t="s">
        <v>7</v>
      </c>
      <c r="I5596" s="1">
        <v>3.9261946999999998E-2</v>
      </c>
      <c r="J5596" s="1">
        <v>8.8949999999999996</v>
      </c>
      <c r="K5596" s="1">
        <v>207.42959999999999</v>
      </c>
      <c r="L5596" s="1">
        <v>2.2999999999999998</v>
      </c>
    </row>
    <row r="5597" spans="1:12" x14ac:dyDescent="0.2">
      <c r="A5597" s="1" t="s">
        <v>124</v>
      </c>
      <c r="B5597" s="1" t="s">
        <v>1415</v>
      </c>
      <c r="C5597" s="1" t="s">
        <v>4</v>
      </c>
      <c r="D5597" s="1">
        <v>2011</v>
      </c>
      <c r="E5597" s="1" t="s">
        <v>703</v>
      </c>
      <c r="F5597" s="1" t="s">
        <v>2</v>
      </c>
      <c r="G5597" s="1" t="s">
        <v>1</v>
      </c>
      <c r="H5597" s="1" t="s">
        <v>701</v>
      </c>
      <c r="I5597" s="1">
        <v>2.7133398E-2</v>
      </c>
      <c r="J5597" s="1">
        <v>16.600000000000001</v>
      </c>
      <c r="K5597" s="1">
        <v>106.25960000000001</v>
      </c>
      <c r="L5597" s="1">
        <v>2.2999999999999998</v>
      </c>
    </row>
    <row r="5598" spans="1:12" x14ac:dyDescent="0.2">
      <c r="A5598" s="1" t="s">
        <v>124</v>
      </c>
      <c r="B5598" s="1" t="s">
        <v>161</v>
      </c>
      <c r="C5598" s="1" t="s">
        <v>14</v>
      </c>
      <c r="D5598" s="1">
        <v>2011</v>
      </c>
      <c r="E5598" s="1" t="s">
        <v>703</v>
      </c>
      <c r="F5598" s="1" t="s">
        <v>2</v>
      </c>
      <c r="G5598" s="1" t="s">
        <v>528</v>
      </c>
      <c r="H5598" s="1" t="s">
        <v>701</v>
      </c>
      <c r="I5598" s="1">
        <v>0.18652881900000001</v>
      </c>
      <c r="J5598" s="1">
        <v>8.02</v>
      </c>
      <c r="K5598" s="1">
        <v>151.99979999999999</v>
      </c>
      <c r="L5598" s="1">
        <v>2.2999999999999998</v>
      </c>
    </row>
    <row r="5599" spans="1:12" x14ac:dyDescent="0.2">
      <c r="A5599" s="1" t="s">
        <v>124</v>
      </c>
      <c r="B5599" s="1" t="s">
        <v>1228</v>
      </c>
      <c r="C5599" s="1" t="s">
        <v>17</v>
      </c>
      <c r="D5599" s="1">
        <v>2014</v>
      </c>
      <c r="E5599" s="1" t="s">
        <v>529</v>
      </c>
      <c r="F5599" s="1" t="s">
        <v>2</v>
      </c>
      <c r="G5599" s="1" t="s">
        <v>528</v>
      </c>
      <c r="H5599" s="1" t="s">
        <v>7</v>
      </c>
      <c r="I5599" s="1">
        <v>2.3820081999999999E-2</v>
      </c>
      <c r="J5599" s="1">
        <v>18.75</v>
      </c>
      <c r="K5599" s="1">
        <v>97.604200000000006</v>
      </c>
      <c r="L5599" s="1">
        <v>2.2999999999999998</v>
      </c>
    </row>
    <row r="5600" spans="1:12" x14ac:dyDescent="0.2">
      <c r="A5600" s="1" t="s">
        <v>124</v>
      </c>
      <c r="B5600" s="1" t="s">
        <v>1414</v>
      </c>
      <c r="C5600" s="1" t="s">
        <v>171</v>
      </c>
      <c r="D5600" s="1">
        <v>2014</v>
      </c>
      <c r="E5600" s="1" t="s">
        <v>529</v>
      </c>
      <c r="F5600" s="1" t="s">
        <v>2</v>
      </c>
      <c r="G5600" s="1" t="s">
        <v>528</v>
      </c>
      <c r="H5600" s="1" t="s">
        <v>7</v>
      </c>
      <c r="I5600" s="1">
        <v>3.6611103999999998E-2</v>
      </c>
      <c r="J5600" s="1">
        <v>16.5</v>
      </c>
      <c r="K5600" s="1">
        <v>180.93180000000001</v>
      </c>
      <c r="L5600" s="1">
        <v>2.2999999999999998</v>
      </c>
    </row>
    <row r="5601" spans="1:12" x14ac:dyDescent="0.2">
      <c r="A5601" s="1" t="s">
        <v>124</v>
      </c>
      <c r="B5601" s="1" t="s">
        <v>1413</v>
      </c>
      <c r="C5601" s="1" t="s">
        <v>19</v>
      </c>
      <c r="D5601" s="1">
        <v>2014</v>
      </c>
      <c r="E5601" s="1" t="s">
        <v>529</v>
      </c>
      <c r="F5601" s="1" t="s">
        <v>2</v>
      </c>
      <c r="G5601" s="1" t="s">
        <v>528</v>
      </c>
      <c r="H5601" s="1" t="s">
        <v>7</v>
      </c>
      <c r="I5601" s="1">
        <v>3.7155206000000003E-2</v>
      </c>
      <c r="J5601" s="1">
        <v>17.25</v>
      </c>
      <c r="K5601" s="1">
        <v>166.45259999999999</v>
      </c>
      <c r="L5601" s="1">
        <v>2.2999999999999998</v>
      </c>
    </row>
    <row r="5602" spans="1:12" x14ac:dyDescent="0.2">
      <c r="A5602" s="1" t="s">
        <v>6</v>
      </c>
      <c r="B5602" s="1" t="s">
        <v>43</v>
      </c>
      <c r="C5602" s="1" t="s">
        <v>14</v>
      </c>
      <c r="D5602" s="1">
        <v>2014</v>
      </c>
      <c r="E5602" s="1" t="s">
        <v>529</v>
      </c>
      <c r="F5602" s="1" t="s">
        <v>2</v>
      </c>
      <c r="G5602" s="1" t="s">
        <v>528</v>
      </c>
      <c r="H5602" s="1" t="s">
        <v>7</v>
      </c>
      <c r="I5602" s="1">
        <v>4.4945122999999997E-2</v>
      </c>
      <c r="J5602" s="1">
        <v>11.35</v>
      </c>
      <c r="K5602" s="1">
        <v>101.0016</v>
      </c>
      <c r="L5602" s="1">
        <v>2.2999999999999998</v>
      </c>
    </row>
    <row r="5603" spans="1:12" x14ac:dyDescent="0.2">
      <c r="A5603" s="1" t="s">
        <v>124</v>
      </c>
      <c r="B5603" s="1" t="s">
        <v>1412</v>
      </c>
      <c r="C5603" s="1" t="s">
        <v>47</v>
      </c>
      <c r="D5603" s="1">
        <v>2022</v>
      </c>
      <c r="E5603" s="1" t="s">
        <v>3</v>
      </c>
      <c r="F5603" s="1" t="s">
        <v>2</v>
      </c>
      <c r="G5603" s="1" t="s">
        <v>1</v>
      </c>
      <c r="H5603" s="1" t="s">
        <v>0</v>
      </c>
      <c r="I5603" s="1">
        <v>1.0674255000000001E-2</v>
      </c>
      <c r="J5603" s="1">
        <v>6.17</v>
      </c>
      <c r="K5603" s="1">
        <v>63.482599999999998</v>
      </c>
      <c r="L5603" s="1">
        <v>2.2999999999999998</v>
      </c>
    </row>
    <row r="5604" spans="1:12" x14ac:dyDescent="0.2">
      <c r="A5604" s="1" t="s">
        <v>6</v>
      </c>
      <c r="B5604" s="1" t="s">
        <v>979</v>
      </c>
      <c r="C5604" s="1" t="s">
        <v>28</v>
      </c>
      <c r="D5604" s="1">
        <v>2022</v>
      </c>
      <c r="E5604" s="1" t="s">
        <v>3</v>
      </c>
      <c r="F5604" s="1" t="s">
        <v>2</v>
      </c>
      <c r="G5604" s="1" t="s">
        <v>1</v>
      </c>
      <c r="H5604" s="1" t="s">
        <v>0</v>
      </c>
      <c r="I5604" s="1">
        <v>0.11783932799999999</v>
      </c>
      <c r="J5604" s="1">
        <v>20.2</v>
      </c>
      <c r="K5604" s="1">
        <v>195.21100000000001</v>
      </c>
      <c r="L5604" s="1">
        <v>2.2999999999999998</v>
      </c>
    </row>
    <row r="5605" spans="1:12" x14ac:dyDescent="0.2">
      <c r="A5605" s="1" t="s">
        <v>124</v>
      </c>
      <c r="B5605" s="1" t="s">
        <v>1076</v>
      </c>
      <c r="C5605" s="1" t="s">
        <v>216</v>
      </c>
      <c r="D5605" s="1">
        <v>2018</v>
      </c>
      <c r="E5605" s="1" t="s">
        <v>13</v>
      </c>
      <c r="F5605" s="1" t="s">
        <v>2</v>
      </c>
      <c r="G5605" s="1" t="s">
        <v>1</v>
      </c>
      <c r="H5605" s="1" t="s">
        <v>12</v>
      </c>
      <c r="I5605" s="1">
        <v>0</v>
      </c>
      <c r="K5605" s="1">
        <v>188.18719999999999</v>
      </c>
      <c r="L5605" s="1">
        <v>2.2999999999999998</v>
      </c>
    </row>
    <row r="5606" spans="1:12" x14ac:dyDescent="0.2">
      <c r="A5606" s="1" t="s">
        <v>124</v>
      </c>
      <c r="B5606" s="1" t="s">
        <v>460</v>
      </c>
      <c r="C5606" s="1" t="s">
        <v>4</v>
      </c>
      <c r="D5606" s="1">
        <v>2018</v>
      </c>
      <c r="E5606" s="1" t="s">
        <v>13</v>
      </c>
      <c r="F5606" s="1" t="s">
        <v>2</v>
      </c>
      <c r="G5606" s="1" t="s">
        <v>1</v>
      </c>
      <c r="H5606" s="1" t="s">
        <v>12</v>
      </c>
      <c r="I5606" s="1">
        <v>3.0208465E-2</v>
      </c>
      <c r="K5606" s="1">
        <v>35.487400000000001</v>
      </c>
      <c r="L5606" s="1">
        <v>2.2999999999999998</v>
      </c>
    </row>
    <row r="5607" spans="1:12" x14ac:dyDescent="0.2">
      <c r="A5607" s="1" t="s">
        <v>124</v>
      </c>
      <c r="B5607" s="1" t="s">
        <v>766</v>
      </c>
      <c r="C5607" s="1" t="s">
        <v>4</v>
      </c>
      <c r="D5607" s="1">
        <v>2018</v>
      </c>
      <c r="E5607" s="1" t="s">
        <v>13</v>
      </c>
      <c r="F5607" s="1" t="s">
        <v>2</v>
      </c>
      <c r="G5607" s="1" t="s">
        <v>1</v>
      </c>
      <c r="H5607" s="1" t="s">
        <v>12</v>
      </c>
      <c r="I5607" s="1">
        <v>3.0062223999999999E-2</v>
      </c>
      <c r="K5607" s="1">
        <v>154.3656</v>
      </c>
      <c r="L5607" s="1">
        <v>2.2999999999999998</v>
      </c>
    </row>
    <row r="5608" spans="1:12" x14ac:dyDescent="0.2">
      <c r="A5608" s="1" t="s">
        <v>6</v>
      </c>
      <c r="B5608" s="1" t="s">
        <v>941</v>
      </c>
      <c r="C5608" s="1" t="s">
        <v>10</v>
      </c>
      <c r="D5608" s="1">
        <v>2018</v>
      </c>
      <c r="E5608" s="1" t="s">
        <v>13</v>
      </c>
      <c r="F5608" s="1" t="s">
        <v>2</v>
      </c>
      <c r="G5608" s="1" t="s">
        <v>1</v>
      </c>
      <c r="H5608" s="1" t="s">
        <v>12</v>
      </c>
      <c r="I5608" s="1">
        <v>0.105812357</v>
      </c>
      <c r="K5608" s="1">
        <v>175.03960000000001</v>
      </c>
      <c r="L5608" s="1">
        <v>2.2999999999999998</v>
      </c>
    </row>
    <row r="5609" spans="1:12" x14ac:dyDescent="0.2">
      <c r="A5609" s="1" t="s">
        <v>6</v>
      </c>
      <c r="B5609" s="1" t="s">
        <v>805</v>
      </c>
      <c r="C5609" s="1" t="s">
        <v>14</v>
      </c>
      <c r="D5609" s="1">
        <v>2018</v>
      </c>
      <c r="E5609" s="1" t="s">
        <v>13</v>
      </c>
      <c r="F5609" s="1" t="s">
        <v>2</v>
      </c>
      <c r="G5609" s="1" t="s">
        <v>1</v>
      </c>
      <c r="H5609" s="1" t="s">
        <v>12</v>
      </c>
      <c r="I5609" s="1">
        <v>1.268995E-2</v>
      </c>
      <c r="K5609" s="1">
        <v>56.458799999999997</v>
      </c>
      <c r="L5609" s="1">
        <v>2.2999999999999998</v>
      </c>
    </row>
    <row r="5610" spans="1:12" x14ac:dyDescent="0.2">
      <c r="A5610" s="1" t="s">
        <v>6</v>
      </c>
      <c r="B5610" s="1" t="s">
        <v>1336</v>
      </c>
      <c r="C5610" s="1" t="s">
        <v>17</v>
      </c>
      <c r="D5610" s="1">
        <v>2016</v>
      </c>
      <c r="E5610" s="1" t="s">
        <v>1114</v>
      </c>
      <c r="F5610" s="1" t="s">
        <v>8</v>
      </c>
      <c r="G5610" s="1" t="s">
        <v>702</v>
      </c>
      <c r="H5610" s="1" t="s">
        <v>7</v>
      </c>
      <c r="I5610" s="1">
        <v>4.5463772999999999E-2</v>
      </c>
      <c r="J5610" s="1">
        <v>18.5</v>
      </c>
      <c r="K5610" s="1">
        <v>144.11019999999999</v>
      </c>
      <c r="L5610" s="1">
        <v>2.2000000000000002</v>
      </c>
    </row>
    <row r="5611" spans="1:12" x14ac:dyDescent="0.2">
      <c r="A5611" s="1" t="s">
        <v>124</v>
      </c>
      <c r="B5611" s="1" t="s">
        <v>247</v>
      </c>
      <c r="C5611" s="1" t="s">
        <v>71</v>
      </c>
      <c r="D5611" s="1">
        <v>2015</v>
      </c>
      <c r="E5611" s="1" t="s">
        <v>922</v>
      </c>
      <c r="F5611" s="1" t="s">
        <v>796</v>
      </c>
      <c r="G5611" s="1" t="s">
        <v>1</v>
      </c>
      <c r="H5611" s="1" t="s">
        <v>7</v>
      </c>
      <c r="I5611" s="1">
        <v>1.1636708000000001E-2</v>
      </c>
      <c r="J5611" s="1">
        <v>17.7</v>
      </c>
      <c r="K5611" s="1">
        <v>94.540999999999997</v>
      </c>
      <c r="L5611" s="1">
        <v>2.2000000000000002</v>
      </c>
    </row>
    <row r="5612" spans="1:12" x14ac:dyDescent="0.2">
      <c r="A5612" s="1" t="s">
        <v>124</v>
      </c>
      <c r="B5612" s="1" t="s">
        <v>1411</v>
      </c>
      <c r="C5612" s="1" t="s">
        <v>10</v>
      </c>
      <c r="D5612" s="1">
        <v>2016</v>
      </c>
      <c r="E5612" s="1" t="s">
        <v>1114</v>
      </c>
      <c r="F5612" s="1" t="s">
        <v>8</v>
      </c>
      <c r="G5612" s="1" t="s">
        <v>702</v>
      </c>
      <c r="H5612" s="1" t="s">
        <v>7</v>
      </c>
      <c r="I5612" s="1">
        <v>9.6733815000000001E-2</v>
      </c>
      <c r="J5612" s="1">
        <v>19.100000000000001</v>
      </c>
      <c r="K5612" s="1">
        <v>233.19579999999999</v>
      </c>
      <c r="L5612" s="1">
        <v>2.2000000000000002</v>
      </c>
    </row>
    <row r="5613" spans="1:12" x14ac:dyDescent="0.2">
      <c r="A5613" s="1" t="s">
        <v>124</v>
      </c>
      <c r="B5613" s="1" t="s">
        <v>228</v>
      </c>
      <c r="C5613" s="1" t="s">
        <v>10</v>
      </c>
      <c r="D5613" s="1">
        <v>2012</v>
      </c>
      <c r="E5613" s="1" t="s">
        <v>9</v>
      </c>
      <c r="F5613" s="1" t="s">
        <v>8</v>
      </c>
      <c r="G5613" s="1" t="s">
        <v>1</v>
      </c>
      <c r="H5613" s="1" t="s">
        <v>7</v>
      </c>
      <c r="I5613" s="1">
        <v>2.2831052000000001E-2</v>
      </c>
      <c r="J5613" s="1">
        <v>13.15</v>
      </c>
      <c r="K5613" s="1">
        <v>160.292</v>
      </c>
      <c r="L5613" s="1">
        <v>2.2000000000000002</v>
      </c>
    </row>
    <row r="5614" spans="1:12" x14ac:dyDescent="0.2">
      <c r="A5614" s="1" t="s">
        <v>124</v>
      </c>
      <c r="B5614" s="1" t="s">
        <v>238</v>
      </c>
      <c r="C5614" s="1" t="s">
        <v>10</v>
      </c>
      <c r="D5614" s="1">
        <v>2012</v>
      </c>
      <c r="E5614" s="1" t="s">
        <v>9</v>
      </c>
      <c r="F5614" s="1" t="s">
        <v>8</v>
      </c>
      <c r="G5614" s="1" t="s">
        <v>1</v>
      </c>
      <c r="H5614" s="1" t="s">
        <v>7</v>
      </c>
      <c r="I5614" s="1">
        <v>0.13594424699999999</v>
      </c>
      <c r="J5614" s="1">
        <v>17</v>
      </c>
      <c r="K5614" s="1">
        <v>171.51060000000001</v>
      </c>
      <c r="L5614" s="1">
        <v>2.2000000000000002</v>
      </c>
    </row>
    <row r="5615" spans="1:12" x14ac:dyDescent="0.2">
      <c r="A5615" s="1" t="s">
        <v>6</v>
      </c>
      <c r="B5615" s="1" t="s">
        <v>352</v>
      </c>
      <c r="C5615" s="1" t="s">
        <v>71</v>
      </c>
      <c r="D5615" s="1">
        <v>2012</v>
      </c>
      <c r="E5615" s="1" t="s">
        <v>9</v>
      </c>
      <c r="F5615" s="1" t="s">
        <v>8</v>
      </c>
      <c r="G5615" s="1" t="s">
        <v>1</v>
      </c>
      <c r="H5615" s="1" t="s">
        <v>7</v>
      </c>
      <c r="I5615" s="1">
        <v>4.1636189999999997E-2</v>
      </c>
      <c r="J5615" s="1">
        <v>19.600000000000001</v>
      </c>
      <c r="K5615" s="1">
        <v>47.337600000000002</v>
      </c>
      <c r="L5615" s="1">
        <v>2.2000000000000002</v>
      </c>
    </row>
    <row r="5616" spans="1:12" x14ac:dyDescent="0.2">
      <c r="A5616" s="1" t="s">
        <v>124</v>
      </c>
      <c r="B5616" s="1" t="s">
        <v>584</v>
      </c>
      <c r="C5616" s="1" t="s">
        <v>122</v>
      </c>
      <c r="D5616" s="1">
        <v>2016</v>
      </c>
      <c r="E5616" s="1" t="s">
        <v>1114</v>
      </c>
      <c r="F5616" s="1" t="s">
        <v>8</v>
      </c>
      <c r="G5616" s="1" t="s">
        <v>702</v>
      </c>
      <c r="H5616" s="1" t="s">
        <v>7</v>
      </c>
      <c r="I5616" s="1">
        <v>9.7618233999999998E-2</v>
      </c>
      <c r="J5616" s="1">
        <v>20.85</v>
      </c>
      <c r="K5616" s="1">
        <v>223.97460000000001</v>
      </c>
      <c r="L5616" s="1">
        <v>2.2000000000000002</v>
      </c>
    </row>
    <row r="5617" spans="1:12" x14ac:dyDescent="0.2">
      <c r="A5617" s="1" t="s">
        <v>124</v>
      </c>
      <c r="B5617" s="1" t="s">
        <v>1155</v>
      </c>
      <c r="C5617" s="1" t="s">
        <v>14</v>
      </c>
      <c r="D5617" s="1">
        <v>2017</v>
      </c>
      <c r="E5617" s="1" t="s">
        <v>797</v>
      </c>
      <c r="F5617" s="1" t="s">
        <v>796</v>
      </c>
      <c r="G5617" s="1" t="s">
        <v>702</v>
      </c>
      <c r="H5617" s="1" t="s">
        <v>7</v>
      </c>
      <c r="I5617" s="1">
        <v>0.162211939</v>
      </c>
      <c r="J5617" s="1">
        <v>10.85</v>
      </c>
      <c r="K5617" s="1">
        <v>107.0622</v>
      </c>
      <c r="L5617" s="1">
        <v>2.2000000000000002</v>
      </c>
    </row>
    <row r="5618" spans="1:12" x14ac:dyDescent="0.2">
      <c r="A5618" s="1" t="s">
        <v>124</v>
      </c>
      <c r="B5618" s="1" t="s">
        <v>1410</v>
      </c>
      <c r="C5618" s="1" t="s">
        <v>10</v>
      </c>
      <c r="D5618" s="1">
        <v>2018</v>
      </c>
      <c r="E5618" s="1" t="s">
        <v>13</v>
      </c>
      <c r="F5618" s="1" t="s">
        <v>2</v>
      </c>
      <c r="G5618" s="1" t="s">
        <v>1</v>
      </c>
      <c r="H5618" s="1" t="s">
        <v>12</v>
      </c>
      <c r="I5618" s="1">
        <v>4.0318693000000003E-2</v>
      </c>
      <c r="K5618" s="1">
        <v>186.22399999999999</v>
      </c>
      <c r="L5618" s="1">
        <v>2.2000000000000002</v>
      </c>
    </row>
    <row r="5619" spans="1:12" x14ac:dyDescent="0.2">
      <c r="A5619" s="1" t="s">
        <v>124</v>
      </c>
      <c r="B5619" s="1" t="s">
        <v>621</v>
      </c>
      <c r="C5619" s="1" t="s">
        <v>171</v>
      </c>
      <c r="D5619" s="1">
        <v>2012</v>
      </c>
      <c r="E5619" s="1" t="s">
        <v>9</v>
      </c>
      <c r="F5619" s="1" t="s">
        <v>8</v>
      </c>
      <c r="G5619" s="1" t="s">
        <v>1</v>
      </c>
      <c r="H5619" s="1" t="s">
        <v>7</v>
      </c>
      <c r="I5619" s="1">
        <v>3.9207025E-2</v>
      </c>
      <c r="J5619" s="1">
        <v>16.25</v>
      </c>
      <c r="K5619" s="1">
        <v>116.1176</v>
      </c>
      <c r="L5619" s="1">
        <v>2.1</v>
      </c>
    </row>
    <row r="5620" spans="1:12" x14ac:dyDescent="0.2">
      <c r="A5620" s="1" t="s">
        <v>124</v>
      </c>
      <c r="B5620" s="1" t="s">
        <v>398</v>
      </c>
      <c r="C5620" s="1" t="s">
        <v>19</v>
      </c>
      <c r="D5620" s="1">
        <v>2012</v>
      </c>
      <c r="E5620" s="1" t="s">
        <v>9</v>
      </c>
      <c r="F5620" s="1" t="s">
        <v>8</v>
      </c>
      <c r="G5620" s="1" t="s">
        <v>1</v>
      </c>
      <c r="H5620" s="1" t="s">
        <v>7</v>
      </c>
      <c r="I5620" s="1">
        <v>7.1188446000000002E-2</v>
      </c>
      <c r="J5620" s="1">
        <v>7.27</v>
      </c>
      <c r="K5620" s="1">
        <v>111.95180000000001</v>
      </c>
      <c r="L5620" s="1">
        <v>2.1</v>
      </c>
    </row>
    <row r="5621" spans="1:12" x14ac:dyDescent="0.2">
      <c r="A5621" s="1" t="s">
        <v>124</v>
      </c>
      <c r="B5621" s="1" t="s">
        <v>466</v>
      </c>
      <c r="C5621" s="1" t="s">
        <v>216</v>
      </c>
      <c r="D5621" s="1">
        <v>2015</v>
      </c>
      <c r="E5621" s="1" t="s">
        <v>922</v>
      </c>
      <c r="F5621" s="1" t="s">
        <v>796</v>
      </c>
      <c r="G5621" s="1" t="s">
        <v>1</v>
      </c>
      <c r="H5621" s="1" t="s">
        <v>7</v>
      </c>
      <c r="I5621" s="1">
        <v>8.4008316E-2</v>
      </c>
      <c r="J5621" s="1">
        <v>6.3849999999999998</v>
      </c>
      <c r="K5621" s="1">
        <v>108.25960000000001</v>
      </c>
      <c r="L5621" s="1">
        <v>2.1</v>
      </c>
    </row>
    <row r="5622" spans="1:12" x14ac:dyDescent="0.2">
      <c r="A5622" s="1" t="s">
        <v>6</v>
      </c>
      <c r="B5622" s="1" t="s">
        <v>356</v>
      </c>
      <c r="C5622" s="1" t="s">
        <v>71</v>
      </c>
      <c r="D5622" s="1">
        <v>2018</v>
      </c>
      <c r="E5622" s="1" t="s">
        <v>13</v>
      </c>
      <c r="F5622" s="1" t="s">
        <v>2</v>
      </c>
      <c r="G5622" s="1" t="s">
        <v>1</v>
      </c>
      <c r="H5622" s="1" t="s">
        <v>12</v>
      </c>
      <c r="I5622" s="1">
        <v>0</v>
      </c>
      <c r="K5622" s="1">
        <v>37.050600000000003</v>
      </c>
      <c r="L5622" s="1">
        <v>2.1</v>
      </c>
    </row>
    <row r="5623" spans="1:12" x14ac:dyDescent="0.2">
      <c r="A5623" s="1" t="s">
        <v>6</v>
      </c>
      <c r="B5623" s="1" t="s">
        <v>1355</v>
      </c>
      <c r="C5623" s="1" t="s">
        <v>14</v>
      </c>
      <c r="D5623" s="1">
        <v>2012</v>
      </c>
      <c r="E5623" s="1" t="s">
        <v>9</v>
      </c>
      <c r="F5623" s="1" t="s">
        <v>8</v>
      </c>
      <c r="G5623" s="1" t="s">
        <v>1</v>
      </c>
      <c r="H5623" s="1" t="s">
        <v>7</v>
      </c>
      <c r="I5623" s="1">
        <v>7.4264356000000004E-2</v>
      </c>
      <c r="J5623" s="1">
        <v>5.78</v>
      </c>
      <c r="K5623" s="1">
        <v>264.7568</v>
      </c>
      <c r="L5623" s="1">
        <v>2</v>
      </c>
    </row>
    <row r="5624" spans="1:12" x14ac:dyDescent="0.2">
      <c r="A5624" s="1" t="s">
        <v>6</v>
      </c>
      <c r="B5624" s="1" t="s">
        <v>348</v>
      </c>
      <c r="C5624" s="1" t="s">
        <v>10</v>
      </c>
      <c r="D5624" s="1">
        <v>2017</v>
      </c>
      <c r="E5624" s="1" t="s">
        <v>797</v>
      </c>
      <c r="F5624" s="1" t="s">
        <v>796</v>
      </c>
      <c r="G5624" s="1" t="s">
        <v>702</v>
      </c>
      <c r="H5624" s="1" t="s">
        <v>7</v>
      </c>
      <c r="I5624" s="1">
        <v>7.8385640000000006E-2</v>
      </c>
      <c r="J5624" s="1">
        <v>8.0500000000000007</v>
      </c>
      <c r="K5624" s="1">
        <v>256.46460000000002</v>
      </c>
      <c r="L5624" s="1">
        <v>2</v>
      </c>
    </row>
    <row r="5625" spans="1:12" x14ac:dyDescent="0.2">
      <c r="A5625" s="1" t="s">
        <v>124</v>
      </c>
      <c r="B5625" s="1" t="s">
        <v>1159</v>
      </c>
      <c r="C5625" s="1" t="s">
        <v>171</v>
      </c>
      <c r="D5625" s="1">
        <v>2020</v>
      </c>
      <c r="E5625" s="1" t="s">
        <v>919</v>
      </c>
      <c r="F5625" s="1" t="s">
        <v>796</v>
      </c>
      <c r="G5625" s="1" t="s">
        <v>702</v>
      </c>
      <c r="H5625" s="1" t="s">
        <v>7</v>
      </c>
      <c r="I5625" s="1">
        <v>2.7139013E-2</v>
      </c>
      <c r="J5625" s="1">
        <v>19</v>
      </c>
      <c r="K5625" s="1">
        <v>127.3336</v>
      </c>
      <c r="L5625" s="1">
        <v>2</v>
      </c>
    </row>
    <row r="5626" spans="1:12" x14ac:dyDescent="0.2">
      <c r="A5626" s="1" t="s">
        <v>6</v>
      </c>
      <c r="B5626" s="1" t="s">
        <v>1409</v>
      </c>
      <c r="C5626" s="1" t="s">
        <v>47</v>
      </c>
      <c r="D5626" s="1">
        <v>2016</v>
      </c>
      <c r="E5626" s="1" t="s">
        <v>1114</v>
      </c>
      <c r="F5626" s="1" t="s">
        <v>8</v>
      </c>
      <c r="G5626" s="1" t="s">
        <v>702</v>
      </c>
      <c r="H5626" s="1" t="s">
        <v>7</v>
      </c>
      <c r="I5626" s="1">
        <v>6.5520387999999999E-2</v>
      </c>
      <c r="J5626" s="1">
        <v>19.350000000000001</v>
      </c>
      <c r="K5626" s="1">
        <v>168.38159999999999</v>
      </c>
      <c r="L5626" s="1">
        <v>2</v>
      </c>
    </row>
    <row r="5627" spans="1:12" x14ac:dyDescent="0.2">
      <c r="A5627" s="1" t="s">
        <v>124</v>
      </c>
      <c r="B5627" s="1" t="s">
        <v>1284</v>
      </c>
      <c r="C5627" s="1" t="s">
        <v>4</v>
      </c>
      <c r="D5627" s="1">
        <v>2022</v>
      </c>
      <c r="E5627" s="1" t="s">
        <v>3</v>
      </c>
      <c r="F5627" s="1" t="s">
        <v>2</v>
      </c>
      <c r="G5627" s="1" t="s">
        <v>1</v>
      </c>
      <c r="H5627" s="1" t="s">
        <v>0</v>
      </c>
      <c r="I5627" s="1">
        <v>3.5801237999999999E-2</v>
      </c>
      <c r="J5627" s="1">
        <v>16.5</v>
      </c>
      <c r="K5627" s="1">
        <v>92.611999999999995</v>
      </c>
      <c r="L5627" s="1">
        <v>2</v>
      </c>
    </row>
    <row r="5628" spans="1:12" x14ac:dyDescent="0.2">
      <c r="A5628" s="1" t="s">
        <v>124</v>
      </c>
      <c r="B5628" s="1" t="s">
        <v>1173</v>
      </c>
      <c r="C5628" s="1" t="s">
        <v>10</v>
      </c>
      <c r="D5628" s="1">
        <v>2017</v>
      </c>
      <c r="E5628" s="1" t="s">
        <v>797</v>
      </c>
      <c r="F5628" s="1" t="s">
        <v>796</v>
      </c>
      <c r="G5628" s="1" t="s">
        <v>702</v>
      </c>
      <c r="H5628" s="1" t="s">
        <v>7</v>
      </c>
      <c r="I5628" s="1">
        <v>4.8749689999999998E-2</v>
      </c>
      <c r="J5628" s="1">
        <v>20.7</v>
      </c>
      <c r="K5628" s="1">
        <v>37.550600000000003</v>
      </c>
      <c r="L5628" s="1">
        <v>2</v>
      </c>
    </row>
    <row r="5629" spans="1:12" x14ac:dyDescent="0.2">
      <c r="A5629" s="1" t="s">
        <v>6</v>
      </c>
      <c r="B5629" s="1" t="s">
        <v>580</v>
      </c>
      <c r="C5629" s="1" t="s">
        <v>28</v>
      </c>
      <c r="D5629" s="1">
        <v>2017</v>
      </c>
      <c r="E5629" s="1" t="s">
        <v>797</v>
      </c>
      <c r="F5629" s="1" t="s">
        <v>796</v>
      </c>
      <c r="G5629" s="1" t="s">
        <v>702</v>
      </c>
      <c r="H5629" s="1" t="s">
        <v>7</v>
      </c>
      <c r="I5629" s="1">
        <v>6.0863167000000003E-2</v>
      </c>
      <c r="J5629" s="1">
        <v>16.7</v>
      </c>
      <c r="K5629" s="1">
        <v>97.638400000000004</v>
      </c>
      <c r="L5629" s="1">
        <v>2</v>
      </c>
    </row>
    <row r="5630" spans="1:12" x14ac:dyDescent="0.2">
      <c r="A5630" s="1" t="s">
        <v>124</v>
      </c>
      <c r="B5630" s="1" t="s">
        <v>149</v>
      </c>
      <c r="C5630" s="1" t="s">
        <v>14</v>
      </c>
      <c r="D5630" s="1">
        <v>2015</v>
      </c>
      <c r="E5630" s="1" t="s">
        <v>922</v>
      </c>
      <c r="F5630" s="1" t="s">
        <v>796</v>
      </c>
      <c r="G5630" s="1" t="s">
        <v>1</v>
      </c>
      <c r="H5630" s="1" t="s">
        <v>7</v>
      </c>
      <c r="I5630" s="1">
        <v>0.16029226399999999</v>
      </c>
      <c r="J5630" s="1">
        <v>7.3650000000000002</v>
      </c>
      <c r="K5630" s="1">
        <v>94.712000000000003</v>
      </c>
      <c r="L5630" s="1">
        <v>2</v>
      </c>
    </row>
    <row r="5631" spans="1:12" x14ac:dyDescent="0.2">
      <c r="A5631" s="1" t="s">
        <v>124</v>
      </c>
      <c r="B5631" s="1" t="s">
        <v>199</v>
      </c>
      <c r="C5631" s="1" t="s">
        <v>171</v>
      </c>
      <c r="D5631" s="1">
        <v>2020</v>
      </c>
      <c r="E5631" s="1" t="s">
        <v>919</v>
      </c>
      <c r="F5631" s="1" t="s">
        <v>796</v>
      </c>
      <c r="G5631" s="1" t="s">
        <v>1</v>
      </c>
      <c r="H5631" s="1" t="s">
        <v>7</v>
      </c>
      <c r="I5631" s="1">
        <v>0.11934562899999999</v>
      </c>
      <c r="J5631" s="1">
        <v>6.2350000000000003</v>
      </c>
      <c r="K5631" s="1">
        <v>261.99099999999999</v>
      </c>
      <c r="L5631" s="1">
        <v>2</v>
      </c>
    </row>
    <row r="5632" spans="1:12" x14ac:dyDescent="0.2">
      <c r="A5632" s="1" t="s">
        <v>295</v>
      </c>
      <c r="B5632" s="1" t="s">
        <v>652</v>
      </c>
      <c r="C5632" s="1" t="s">
        <v>71</v>
      </c>
      <c r="D5632" s="1">
        <v>2016</v>
      </c>
      <c r="E5632" s="1" t="s">
        <v>1114</v>
      </c>
      <c r="F5632" s="1" t="s">
        <v>8</v>
      </c>
      <c r="G5632" s="1" t="s">
        <v>702</v>
      </c>
      <c r="H5632" s="1" t="s">
        <v>7</v>
      </c>
      <c r="I5632" s="1">
        <v>6.5810044999999998E-2</v>
      </c>
      <c r="J5632" s="1">
        <v>17.850000000000001</v>
      </c>
      <c r="K5632" s="1">
        <v>149.10499999999999</v>
      </c>
      <c r="L5632" s="1">
        <v>2</v>
      </c>
    </row>
    <row r="5633" spans="1:12" x14ac:dyDescent="0.2">
      <c r="A5633" s="1" t="s">
        <v>6</v>
      </c>
      <c r="B5633" s="1" t="s">
        <v>1257</v>
      </c>
      <c r="C5633" s="1" t="s">
        <v>108</v>
      </c>
      <c r="D5633" s="1">
        <v>2018</v>
      </c>
      <c r="E5633" s="1" t="s">
        <v>1195</v>
      </c>
      <c r="F5633" s="1" t="s">
        <v>8</v>
      </c>
      <c r="G5633" s="1" t="s">
        <v>702</v>
      </c>
      <c r="H5633" s="1" t="s">
        <v>701</v>
      </c>
      <c r="I5633" s="1">
        <v>5.7870079999999997E-2</v>
      </c>
      <c r="K5633" s="1">
        <v>49.700800000000001</v>
      </c>
      <c r="L5633" s="1">
        <v>2</v>
      </c>
    </row>
    <row r="5634" spans="1:12" x14ac:dyDescent="0.2">
      <c r="A5634" s="1" t="s">
        <v>124</v>
      </c>
      <c r="B5634" s="1" t="s">
        <v>1408</v>
      </c>
      <c r="C5634" s="1" t="s">
        <v>28</v>
      </c>
      <c r="D5634" s="1">
        <v>2012</v>
      </c>
      <c r="E5634" s="1" t="s">
        <v>9</v>
      </c>
      <c r="F5634" s="1" t="s">
        <v>8</v>
      </c>
      <c r="G5634" s="1" t="s">
        <v>1</v>
      </c>
      <c r="H5634" s="1" t="s">
        <v>7</v>
      </c>
      <c r="I5634" s="1">
        <v>7.8034976000000006E-2</v>
      </c>
      <c r="J5634" s="1">
        <v>19.7</v>
      </c>
      <c r="K5634" s="1">
        <v>178.066</v>
      </c>
      <c r="L5634" s="1">
        <v>2</v>
      </c>
    </row>
    <row r="5635" spans="1:12" x14ac:dyDescent="0.2">
      <c r="A5635" s="1" t="s">
        <v>124</v>
      </c>
      <c r="B5635" s="1" t="s">
        <v>1227</v>
      </c>
      <c r="C5635" s="1" t="s">
        <v>17</v>
      </c>
      <c r="D5635" s="1">
        <v>2012</v>
      </c>
      <c r="E5635" s="1" t="s">
        <v>9</v>
      </c>
      <c r="F5635" s="1" t="s">
        <v>8</v>
      </c>
      <c r="G5635" s="1" t="s">
        <v>1</v>
      </c>
      <c r="H5635" s="1" t="s">
        <v>7</v>
      </c>
      <c r="I5635" s="1">
        <v>9.0111173000000003E-2</v>
      </c>
      <c r="J5635" s="1">
        <v>16</v>
      </c>
      <c r="K5635" s="1">
        <v>141.31540000000001</v>
      </c>
      <c r="L5635" s="1">
        <v>2</v>
      </c>
    </row>
    <row r="5636" spans="1:12" x14ac:dyDescent="0.2">
      <c r="A5636" s="1" t="s">
        <v>124</v>
      </c>
      <c r="B5636" s="1" t="s">
        <v>432</v>
      </c>
      <c r="C5636" s="1" t="s">
        <v>171</v>
      </c>
      <c r="D5636" s="1">
        <v>2012</v>
      </c>
      <c r="E5636" s="1" t="s">
        <v>9</v>
      </c>
      <c r="F5636" s="1" t="s">
        <v>8</v>
      </c>
      <c r="G5636" s="1" t="s">
        <v>1</v>
      </c>
      <c r="H5636" s="1" t="s">
        <v>7</v>
      </c>
      <c r="I5636" s="1">
        <v>0.16784443800000001</v>
      </c>
      <c r="J5636" s="1">
        <v>18.850000000000001</v>
      </c>
      <c r="K5636" s="1">
        <v>193.9136</v>
      </c>
      <c r="L5636" s="1">
        <v>2</v>
      </c>
    </row>
    <row r="5637" spans="1:12" x14ac:dyDescent="0.2">
      <c r="A5637" s="1" t="s">
        <v>124</v>
      </c>
      <c r="B5637" s="1" t="s">
        <v>131</v>
      </c>
      <c r="C5637" s="1" t="s">
        <v>19</v>
      </c>
      <c r="D5637" s="1">
        <v>2012</v>
      </c>
      <c r="E5637" s="1" t="s">
        <v>9</v>
      </c>
      <c r="F5637" s="1" t="s">
        <v>8</v>
      </c>
      <c r="G5637" s="1" t="s">
        <v>1</v>
      </c>
      <c r="H5637" s="1" t="s">
        <v>7</v>
      </c>
      <c r="I5637" s="1">
        <v>3.8985770000000003E-2</v>
      </c>
      <c r="J5637" s="1">
        <v>9</v>
      </c>
      <c r="K5637" s="1">
        <v>34.619</v>
      </c>
      <c r="L5637" s="1">
        <v>2</v>
      </c>
    </row>
    <row r="5638" spans="1:12" x14ac:dyDescent="0.2">
      <c r="A5638" s="1" t="s">
        <v>6</v>
      </c>
      <c r="B5638" s="1" t="s">
        <v>371</v>
      </c>
      <c r="C5638" s="1" t="s">
        <v>17</v>
      </c>
      <c r="D5638" s="1">
        <v>2012</v>
      </c>
      <c r="E5638" s="1" t="s">
        <v>9</v>
      </c>
      <c r="F5638" s="1" t="s">
        <v>8</v>
      </c>
      <c r="G5638" s="1" t="s">
        <v>1</v>
      </c>
      <c r="H5638" s="1" t="s">
        <v>7</v>
      </c>
      <c r="I5638" s="1">
        <v>7.8909166000000003E-2</v>
      </c>
      <c r="J5638" s="1">
        <v>13.65</v>
      </c>
      <c r="K5638" s="1">
        <v>186.72399999999999</v>
      </c>
      <c r="L5638" s="1">
        <v>2</v>
      </c>
    </row>
    <row r="5639" spans="1:12" x14ac:dyDescent="0.2">
      <c r="A5639" s="1" t="s">
        <v>124</v>
      </c>
      <c r="B5639" s="1" t="s">
        <v>1304</v>
      </c>
      <c r="C5639" s="1" t="s">
        <v>25</v>
      </c>
      <c r="D5639" s="1">
        <v>2018</v>
      </c>
      <c r="E5639" s="1" t="s">
        <v>1195</v>
      </c>
      <c r="F5639" s="1" t="s">
        <v>8</v>
      </c>
      <c r="G5639" s="1" t="s">
        <v>702</v>
      </c>
      <c r="H5639" s="1" t="s">
        <v>701</v>
      </c>
      <c r="I5639" s="1">
        <v>7.9931185000000002E-2</v>
      </c>
      <c r="K5639" s="1">
        <v>219.7456</v>
      </c>
      <c r="L5639" s="1">
        <v>2</v>
      </c>
    </row>
    <row r="5640" spans="1:12" x14ac:dyDescent="0.2">
      <c r="A5640" s="1" t="s">
        <v>6</v>
      </c>
      <c r="B5640" s="1" t="s">
        <v>389</v>
      </c>
      <c r="C5640" s="1" t="s">
        <v>28</v>
      </c>
      <c r="D5640" s="1">
        <v>2018</v>
      </c>
      <c r="E5640" s="1" t="s">
        <v>1195</v>
      </c>
      <c r="F5640" s="1" t="s">
        <v>8</v>
      </c>
      <c r="G5640" s="1" t="s">
        <v>702</v>
      </c>
      <c r="H5640" s="1" t="s">
        <v>701</v>
      </c>
      <c r="I5640" s="1">
        <v>0.22460739900000001</v>
      </c>
      <c r="K5640" s="1">
        <v>223.1404</v>
      </c>
      <c r="L5640" s="1">
        <v>2</v>
      </c>
    </row>
    <row r="5641" spans="1:12" x14ac:dyDescent="0.2">
      <c r="A5641" s="1" t="s">
        <v>6</v>
      </c>
      <c r="B5641" s="1" t="s">
        <v>1124</v>
      </c>
      <c r="C5641" s="1" t="s">
        <v>47</v>
      </c>
      <c r="D5641" s="1">
        <v>2018</v>
      </c>
      <c r="E5641" s="1" t="s">
        <v>1195</v>
      </c>
      <c r="F5641" s="1" t="s">
        <v>8</v>
      </c>
      <c r="G5641" s="1" t="s">
        <v>702</v>
      </c>
      <c r="H5641" s="1" t="s">
        <v>701</v>
      </c>
      <c r="I5641" s="1">
        <v>2.6420580999999999E-2</v>
      </c>
      <c r="K5641" s="1">
        <v>250.9408</v>
      </c>
      <c r="L5641" s="1">
        <v>2</v>
      </c>
    </row>
    <row r="5642" spans="1:12" x14ac:dyDescent="0.2">
      <c r="A5642" s="1" t="s">
        <v>6</v>
      </c>
      <c r="B5642" s="1" t="s">
        <v>329</v>
      </c>
      <c r="C5642" s="1" t="s">
        <v>14</v>
      </c>
      <c r="D5642" s="1">
        <v>2018</v>
      </c>
      <c r="E5642" s="1" t="s">
        <v>1195</v>
      </c>
      <c r="F5642" s="1" t="s">
        <v>8</v>
      </c>
      <c r="G5642" s="1" t="s">
        <v>702</v>
      </c>
      <c r="H5642" s="1" t="s">
        <v>701</v>
      </c>
      <c r="I5642" s="1">
        <v>1.9153298999999999E-2</v>
      </c>
      <c r="K5642" s="1">
        <v>57.658799999999999</v>
      </c>
      <c r="L5642" s="1">
        <v>2</v>
      </c>
    </row>
    <row r="5643" spans="1:12" x14ac:dyDescent="0.2">
      <c r="A5643" s="1" t="s">
        <v>124</v>
      </c>
      <c r="B5643" s="1" t="s">
        <v>213</v>
      </c>
      <c r="C5643" s="1" t="s">
        <v>4</v>
      </c>
      <c r="D5643" s="1">
        <v>2016</v>
      </c>
      <c r="E5643" s="1" t="s">
        <v>1114</v>
      </c>
      <c r="F5643" s="1" t="s">
        <v>8</v>
      </c>
      <c r="G5643" s="1" t="s">
        <v>702</v>
      </c>
      <c r="H5643" s="1" t="s">
        <v>7</v>
      </c>
      <c r="I5643" s="1">
        <v>4.7897663E-2</v>
      </c>
      <c r="J5643" s="1">
        <v>19.600000000000001</v>
      </c>
      <c r="K5643" s="1">
        <v>44.677</v>
      </c>
      <c r="L5643" s="1">
        <v>2</v>
      </c>
    </row>
    <row r="5644" spans="1:12" x14ac:dyDescent="0.2">
      <c r="A5644" s="1" t="s">
        <v>124</v>
      </c>
      <c r="B5644" s="1" t="s">
        <v>1407</v>
      </c>
      <c r="C5644" s="1" t="s">
        <v>165</v>
      </c>
      <c r="D5644" s="1">
        <v>2016</v>
      </c>
      <c r="E5644" s="1" t="s">
        <v>1114</v>
      </c>
      <c r="F5644" s="1" t="s">
        <v>8</v>
      </c>
      <c r="G5644" s="1" t="s">
        <v>702</v>
      </c>
      <c r="H5644" s="1" t="s">
        <v>7</v>
      </c>
      <c r="I5644" s="1">
        <v>1.5676230999999999E-2</v>
      </c>
      <c r="J5644" s="1">
        <v>15.35</v>
      </c>
      <c r="K5644" s="1">
        <v>144.047</v>
      </c>
      <c r="L5644" s="1">
        <v>2</v>
      </c>
    </row>
    <row r="5645" spans="1:12" x14ac:dyDescent="0.2">
      <c r="A5645" s="1" t="s">
        <v>124</v>
      </c>
      <c r="B5645" s="1" t="s">
        <v>1056</v>
      </c>
      <c r="C5645" s="1" t="s">
        <v>19</v>
      </c>
      <c r="D5645" s="1">
        <v>2016</v>
      </c>
      <c r="E5645" s="1" t="s">
        <v>1114</v>
      </c>
      <c r="F5645" s="1" t="s">
        <v>8</v>
      </c>
      <c r="G5645" s="1" t="s">
        <v>702</v>
      </c>
      <c r="H5645" s="1" t="s">
        <v>7</v>
      </c>
      <c r="I5645" s="1">
        <v>1.4555066E-2</v>
      </c>
      <c r="J5645" s="1">
        <v>5.78</v>
      </c>
      <c r="K5645" s="1">
        <v>145.21019999999999</v>
      </c>
      <c r="L5645" s="1">
        <v>2</v>
      </c>
    </row>
    <row r="5646" spans="1:12" x14ac:dyDescent="0.2">
      <c r="A5646" s="1" t="s">
        <v>6</v>
      </c>
      <c r="B5646" s="1" t="s">
        <v>382</v>
      </c>
      <c r="C5646" s="1" t="s">
        <v>108</v>
      </c>
      <c r="D5646" s="1">
        <v>2016</v>
      </c>
      <c r="E5646" s="1" t="s">
        <v>1114</v>
      </c>
      <c r="F5646" s="1" t="s">
        <v>8</v>
      </c>
      <c r="G5646" s="1" t="s">
        <v>702</v>
      </c>
      <c r="H5646" s="1" t="s">
        <v>7</v>
      </c>
      <c r="I5646" s="1">
        <v>0.12522446600000001</v>
      </c>
      <c r="J5646" s="1">
        <v>17.25</v>
      </c>
      <c r="K5646" s="1">
        <v>41.247999999999998</v>
      </c>
      <c r="L5646" s="1">
        <v>2</v>
      </c>
    </row>
    <row r="5647" spans="1:12" x14ac:dyDescent="0.2">
      <c r="A5647" s="1" t="s">
        <v>6</v>
      </c>
      <c r="B5647" s="1" t="s">
        <v>966</v>
      </c>
      <c r="C5647" s="1" t="s">
        <v>10</v>
      </c>
      <c r="D5647" s="1">
        <v>2016</v>
      </c>
      <c r="E5647" s="1" t="s">
        <v>1114</v>
      </c>
      <c r="F5647" s="1" t="s">
        <v>8</v>
      </c>
      <c r="G5647" s="1" t="s">
        <v>702</v>
      </c>
      <c r="H5647" s="1" t="s">
        <v>7</v>
      </c>
      <c r="I5647" s="1">
        <v>0.12568791700000001</v>
      </c>
      <c r="J5647" s="1">
        <v>15.5</v>
      </c>
      <c r="K5647" s="1">
        <v>178.2028</v>
      </c>
      <c r="L5647" s="1">
        <v>2</v>
      </c>
    </row>
    <row r="5648" spans="1:12" x14ac:dyDescent="0.2">
      <c r="A5648" s="1" t="s">
        <v>6</v>
      </c>
      <c r="B5648" s="1" t="s">
        <v>808</v>
      </c>
      <c r="C5648" s="1" t="s">
        <v>47</v>
      </c>
      <c r="D5648" s="1">
        <v>2016</v>
      </c>
      <c r="E5648" s="1" t="s">
        <v>1114</v>
      </c>
      <c r="F5648" s="1" t="s">
        <v>8</v>
      </c>
      <c r="G5648" s="1" t="s">
        <v>702</v>
      </c>
      <c r="H5648" s="1" t="s">
        <v>7</v>
      </c>
      <c r="I5648" s="1">
        <v>0</v>
      </c>
      <c r="J5648" s="1">
        <v>20.350000000000001</v>
      </c>
      <c r="K5648" s="1">
        <v>81.627600000000001</v>
      </c>
      <c r="L5648" s="1">
        <v>2</v>
      </c>
    </row>
    <row r="5649" spans="1:12" x14ac:dyDescent="0.2">
      <c r="A5649" s="1" t="s">
        <v>124</v>
      </c>
      <c r="B5649" s="1" t="s">
        <v>270</v>
      </c>
      <c r="C5649" s="1" t="s">
        <v>17</v>
      </c>
      <c r="D5649" s="1">
        <v>2015</v>
      </c>
      <c r="E5649" s="1" t="s">
        <v>922</v>
      </c>
      <c r="F5649" s="1" t="s">
        <v>796</v>
      </c>
      <c r="G5649" s="1" t="s">
        <v>1</v>
      </c>
      <c r="H5649" s="1" t="s">
        <v>7</v>
      </c>
      <c r="I5649" s="1">
        <v>4.5400017000000001E-2</v>
      </c>
      <c r="J5649" s="1">
        <v>19.100000000000001</v>
      </c>
      <c r="K5649" s="1">
        <v>38.813800000000001</v>
      </c>
      <c r="L5649" s="1">
        <v>2</v>
      </c>
    </row>
    <row r="5650" spans="1:12" x14ac:dyDescent="0.2">
      <c r="A5650" s="1" t="s">
        <v>124</v>
      </c>
      <c r="B5650" s="1" t="s">
        <v>1175</v>
      </c>
      <c r="C5650" s="1" t="s">
        <v>10</v>
      </c>
      <c r="D5650" s="1">
        <v>2015</v>
      </c>
      <c r="E5650" s="1" t="s">
        <v>922</v>
      </c>
      <c r="F5650" s="1" t="s">
        <v>796</v>
      </c>
      <c r="G5650" s="1" t="s">
        <v>1</v>
      </c>
      <c r="H5650" s="1" t="s">
        <v>7</v>
      </c>
      <c r="I5650" s="1">
        <v>3.0155224000000001E-2</v>
      </c>
      <c r="J5650" s="1">
        <v>14</v>
      </c>
      <c r="K5650" s="1">
        <v>214.7192</v>
      </c>
      <c r="L5650" s="1">
        <v>2</v>
      </c>
    </row>
    <row r="5651" spans="1:12" x14ac:dyDescent="0.2">
      <c r="A5651" s="1" t="s">
        <v>124</v>
      </c>
      <c r="B5651" s="1" t="s">
        <v>461</v>
      </c>
      <c r="C5651" s="1" t="s">
        <v>216</v>
      </c>
      <c r="D5651" s="1">
        <v>2015</v>
      </c>
      <c r="E5651" s="1" t="s">
        <v>922</v>
      </c>
      <c r="F5651" s="1" t="s">
        <v>796</v>
      </c>
      <c r="G5651" s="1" t="s">
        <v>702</v>
      </c>
      <c r="H5651" s="1" t="s">
        <v>7</v>
      </c>
      <c r="I5651" s="1">
        <v>0.13747519</v>
      </c>
      <c r="J5651" s="1">
        <v>18.850000000000001</v>
      </c>
      <c r="K5651" s="1">
        <v>158.65780000000001</v>
      </c>
      <c r="L5651" s="1">
        <v>2</v>
      </c>
    </row>
    <row r="5652" spans="1:12" x14ac:dyDescent="0.2">
      <c r="A5652" s="1" t="s">
        <v>124</v>
      </c>
      <c r="B5652" s="1" t="s">
        <v>254</v>
      </c>
      <c r="C5652" s="1" t="s">
        <v>71</v>
      </c>
      <c r="D5652" s="1">
        <v>2020</v>
      </c>
      <c r="E5652" s="1" t="s">
        <v>919</v>
      </c>
      <c r="F5652" s="1" t="s">
        <v>796</v>
      </c>
      <c r="G5652" s="1" t="s">
        <v>702</v>
      </c>
      <c r="H5652" s="1" t="s">
        <v>7</v>
      </c>
      <c r="I5652" s="1">
        <v>0.131921819</v>
      </c>
      <c r="J5652" s="1">
        <v>12.15</v>
      </c>
      <c r="K5652" s="1">
        <v>246.346</v>
      </c>
      <c r="L5652" s="1">
        <v>2</v>
      </c>
    </row>
    <row r="5653" spans="1:12" x14ac:dyDescent="0.2">
      <c r="A5653" s="1" t="s">
        <v>124</v>
      </c>
      <c r="B5653" s="1" t="s">
        <v>896</v>
      </c>
      <c r="C5653" s="1" t="s">
        <v>71</v>
      </c>
      <c r="D5653" s="1">
        <v>2020</v>
      </c>
      <c r="E5653" s="1" t="s">
        <v>919</v>
      </c>
      <c r="F5653" s="1" t="s">
        <v>796</v>
      </c>
      <c r="G5653" s="1" t="s">
        <v>702</v>
      </c>
      <c r="H5653" s="1" t="s">
        <v>7</v>
      </c>
      <c r="I5653" s="1">
        <v>2.6140452000000002E-2</v>
      </c>
      <c r="J5653" s="1">
        <v>15.1</v>
      </c>
      <c r="K5653" s="1">
        <v>149.0076</v>
      </c>
      <c r="L5653" s="1">
        <v>2</v>
      </c>
    </row>
    <row r="5654" spans="1:12" x14ac:dyDescent="0.2">
      <c r="A5654" s="1" t="s">
        <v>124</v>
      </c>
      <c r="B5654" s="1" t="s">
        <v>1218</v>
      </c>
      <c r="C5654" s="1" t="s">
        <v>171</v>
      </c>
      <c r="D5654" s="1">
        <v>2020</v>
      </c>
      <c r="E5654" s="1" t="s">
        <v>919</v>
      </c>
      <c r="F5654" s="1" t="s">
        <v>796</v>
      </c>
      <c r="G5654" s="1" t="s">
        <v>702</v>
      </c>
      <c r="H5654" s="1" t="s">
        <v>7</v>
      </c>
      <c r="I5654" s="1">
        <v>8.0747058999999996E-2</v>
      </c>
      <c r="J5654" s="1">
        <v>9.1</v>
      </c>
      <c r="K5654" s="1">
        <v>46.971800000000002</v>
      </c>
      <c r="L5654" s="1">
        <v>2</v>
      </c>
    </row>
    <row r="5655" spans="1:12" x14ac:dyDescent="0.2">
      <c r="A5655" s="1" t="s">
        <v>124</v>
      </c>
      <c r="B5655" s="1" t="s">
        <v>1406</v>
      </c>
      <c r="C5655" s="1" t="s">
        <v>19</v>
      </c>
      <c r="D5655" s="1">
        <v>2020</v>
      </c>
      <c r="E5655" s="1" t="s">
        <v>919</v>
      </c>
      <c r="F5655" s="1" t="s">
        <v>796</v>
      </c>
      <c r="G5655" s="1" t="s">
        <v>528</v>
      </c>
      <c r="H5655" s="1" t="s">
        <v>7</v>
      </c>
      <c r="I5655" s="1">
        <v>0</v>
      </c>
      <c r="J5655" s="1">
        <v>15.5</v>
      </c>
      <c r="K5655" s="1">
        <v>41.377000000000002</v>
      </c>
      <c r="L5655" s="1">
        <v>2</v>
      </c>
    </row>
    <row r="5656" spans="1:12" x14ac:dyDescent="0.2">
      <c r="A5656" s="1" t="s">
        <v>6</v>
      </c>
      <c r="B5656" s="1" t="s">
        <v>1145</v>
      </c>
      <c r="C5656" s="1" t="s">
        <v>112</v>
      </c>
      <c r="D5656" s="1">
        <v>2015</v>
      </c>
      <c r="E5656" s="1" t="s">
        <v>922</v>
      </c>
      <c r="F5656" s="1" t="s">
        <v>796</v>
      </c>
      <c r="G5656" s="1" t="s">
        <v>528</v>
      </c>
      <c r="H5656" s="1" t="s">
        <v>7</v>
      </c>
      <c r="I5656" s="1">
        <v>7.4883035000000001E-2</v>
      </c>
      <c r="J5656" s="1">
        <v>7.72</v>
      </c>
      <c r="K5656" s="1">
        <v>79.898600000000002</v>
      </c>
      <c r="L5656" s="1">
        <v>2</v>
      </c>
    </row>
    <row r="5657" spans="1:12" x14ac:dyDescent="0.2">
      <c r="A5657" s="1" t="s">
        <v>6</v>
      </c>
      <c r="B5657" s="1" t="s">
        <v>76</v>
      </c>
      <c r="C5657" s="1" t="s">
        <v>71</v>
      </c>
      <c r="D5657" s="1">
        <v>2015</v>
      </c>
      <c r="E5657" s="1" t="s">
        <v>922</v>
      </c>
      <c r="F5657" s="1" t="s">
        <v>796</v>
      </c>
      <c r="G5657" s="1" t="s">
        <v>528</v>
      </c>
      <c r="H5657" s="1" t="s">
        <v>7</v>
      </c>
      <c r="I5657" s="1">
        <v>6.6311152999999998E-2</v>
      </c>
      <c r="J5657" s="1">
        <v>15.15</v>
      </c>
      <c r="K5657" s="1">
        <v>145.77600000000001</v>
      </c>
      <c r="L5657" s="1">
        <v>2</v>
      </c>
    </row>
    <row r="5658" spans="1:12" x14ac:dyDescent="0.2">
      <c r="A5658" s="1" t="s">
        <v>6</v>
      </c>
      <c r="B5658" s="1" t="s">
        <v>732</v>
      </c>
      <c r="C5658" s="1" t="s">
        <v>10</v>
      </c>
      <c r="D5658" s="1">
        <v>2015</v>
      </c>
      <c r="E5658" s="1" t="s">
        <v>922</v>
      </c>
      <c r="F5658" s="1" t="s">
        <v>796</v>
      </c>
      <c r="G5658" s="1" t="s">
        <v>528</v>
      </c>
      <c r="H5658" s="1" t="s">
        <v>7</v>
      </c>
      <c r="I5658" s="1">
        <v>0</v>
      </c>
      <c r="J5658" s="1">
        <v>13.8</v>
      </c>
      <c r="K5658" s="1">
        <v>74.301199999999994</v>
      </c>
      <c r="L5658" s="1">
        <v>2</v>
      </c>
    </row>
    <row r="5659" spans="1:12" x14ac:dyDescent="0.2">
      <c r="A5659" s="1" t="s">
        <v>6</v>
      </c>
      <c r="B5659" s="1" t="s">
        <v>331</v>
      </c>
      <c r="C5659" s="1" t="s">
        <v>163</v>
      </c>
      <c r="D5659" s="1">
        <v>2015</v>
      </c>
      <c r="E5659" s="1" t="s">
        <v>922</v>
      </c>
      <c r="F5659" s="1" t="s">
        <v>796</v>
      </c>
      <c r="G5659" s="1" t="s">
        <v>528</v>
      </c>
      <c r="H5659" s="1" t="s">
        <v>7</v>
      </c>
      <c r="I5659" s="1">
        <v>0.14052469100000001</v>
      </c>
      <c r="J5659" s="1">
        <v>5.3650000000000002</v>
      </c>
      <c r="K5659" s="1">
        <v>172.7764</v>
      </c>
      <c r="L5659" s="1">
        <v>2</v>
      </c>
    </row>
    <row r="5660" spans="1:12" x14ac:dyDescent="0.2">
      <c r="A5660" s="1" t="s">
        <v>6</v>
      </c>
      <c r="B5660" s="1" t="s">
        <v>579</v>
      </c>
      <c r="C5660" s="1" t="s">
        <v>28</v>
      </c>
      <c r="D5660" s="1">
        <v>2020</v>
      </c>
      <c r="E5660" s="1" t="s">
        <v>919</v>
      </c>
      <c r="F5660" s="1" t="s">
        <v>796</v>
      </c>
      <c r="G5660" s="1" t="s">
        <v>528</v>
      </c>
      <c r="H5660" s="1" t="s">
        <v>7</v>
      </c>
      <c r="I5660" s="1">
        <v>6.2882112000000004E-2</v>
      </c>
      <c r="J5660" s="1">
        <v>19.350000000000001</v>
      </c>
      <c r="K5660" s="1">
        <v>164.11840000000001</v>
      </c>
      <c r="L5660" s="1">
        <v>2</v>
      </c>
    </row>
    <row r="5661" spans="1:12" x14ac:dyDescent="0.2">
      <c r="A5661" s="1" t="s">
        <v>6</v>
      </c>
      <c r="B5661" s="1" t="s">
        <v>1210</v>
      </c>
      <c r="C5661" s="1" t="s">
        <v>112</v>
      </c>
      <c r="D5661" s="1">
        <v>2020</v>
      </c>
      <c r="E5661" s="1" t="s">
        <v>919</v>
      </c>
      <c r="F5661" s="1" t="s">
        <v>796</v>
      </c>
      <c r="G5661" s="1" t="s">
        <v>528</v>
      </c>
      <c r="H5661" s="1" t="s">
        <v>7</v>
      </c>
      <c r="I5661" s="1">
        <v>8.0362549000000005E-2</v>
      </c>
      <c r="J5661" s="1">
        <v>5.0350000000000001</v>
      </c>
      <c r="K5661" s="1">
        <v>229.00360000000001</v>
      </c>
      <c r="L5661" s="1">
        <v>2</v>
      </c>
    </row>
    <row r="5662" spans="1:12" x14ac:dyDescent="0.2">
      <c r="A5662" s="1" t="s">
        <v>295</v>
      </c>
      <c r="B5662" s="1" t="s">
        <v>1405</v>
      </c>
      <c r="C5662" s="1" t="s">
        <v>71</v>
      </c>
      <c r="D5662" s="1">
        <v>2017</v>
      </c>
      <c r="E5662" s="1" t="s">
        <v>797</v>
      </c>
      <c r="F5662" s="1" t="s">
        <v>796</v>
      </c>
      <c r="G5662" s="1" t="s">
        <v>702</v>
      </c>
      <c r="H5662" s="1" t="s">
        <v>7</v>
      </c>
      <c r="I5662" s="1">
        <v>6.6770663999999993E-2</v>
      </c>
      <c r="J5662" s="1">
        <v>9.3000000000000007</v>
      </c>
      <c r="K5662" s="1">
        <v>180.5292</v>
      </c>
      <c r="L5662" s="1">
        <v>2</v>
      </c>
    </row>
    <row r="5663" spans="1:12" x14ac:dyDescent="0.2">
      <c r="A5663" s="1" t="s">
        <v>295</v>
      </c>
      <c r="B5663" s="1" t="s">
        <v>209</v>
      </c>
      <c r="C5663" s="1" t="s">
        <v>4</v>
      </c>
      <c r="D5663" s="1">
        <v>2017</v>
      </c>
      <c r="E5663" s="1" t="s">
        <v>797</v>
      </c>
      <c r="F5663" s="1" t="s">
        <v>796</v>
      </c>
      <c r="G5663" s="1" t="s">
        <v>702</v>
      </c>
      <c r="H5663" s="1" t="s">
        <v>7</v>
      </c>
      <c r="I5663" s="1">
        <v>2.1602000999999999E-2</v>
      </c>
      <c r="J5663" s="1">
        <v>11.395</v>
      </c>
      <c r="K5663" s="1">
        <v>149.17080000000001</v>
      </c>
      <c r="L5663" s="1">
        <v>2</v>
      </c>
    </row>
    <row r="5664" spans="1:12" x14ac:dyDescent="0.2">
      <c r="A5664" s="1" t="s">
        <v>295</v>
      </c>
      <c r="B5664" s="1" t="s">
        <v>141</v>
      </c>
      <c r="C5664" s="1" t="s">
        <v>14</v>
      </c>
      <c r="D5664" s="1">
        <v>2017</v>
      </c>
      <c r="E5664" s="1" t="s">
        <v>797</v>
      </c>
      <c r="F5664" s="1" t="s">
        <v>796</v>
      </c>
      <c r="G5664" s="1" t="s">
        <v>702</v>
      </c>
      <c r="H5664" s="1" t="s">
        <v>7</v>
      </c>
      <c r="I5664" s="1">
        <v>0.103422709</v>
      </c>
      <c r="J5664" s="1">
        <v>15.5</v>
      </c>
      <c r="K5664" s="1">
        <v>144.84700000000001</v>
      </c>
      <c r="L5664" s="1">
        <v>2</v>
      </c>
    </row>
    <row r="5665" spans="1:12" x14ac:dyDescent="0.2">
      <c r="A5665" s="1" t="s">
        <v>295</v>
      </c>
      <c r="B5665" s="1" t="s">
        <v>1266</v>
      </c>
      <c r="C5665" s="1" t="s">
        <v>14</v>
      </c>
      <c r="D5665" s="1">
        <v>2017</v>
      </c>
      <c r="E5665" s="1" t="s">
        <v>797</v>
      </c>
      <c r="F5665" s="1" t="s">
        <v>796</v>
      </c>
      <c r="G5665" s="1" t="s">
        <v>702</v>
      </c>
      <c r="H5665" s="1" t="s">
        <v>7</v>
      </c>
      <c r="I5665" s="1">
        <v>3.3883447999999997E-2</v>
      </c>
      <c r="J5665" s="1">
        <v>19.75</v>
      </c>
      <c r="K5665" s="1">
        <v>213.2902</v>
      </c>
      <c r="L5665" s="1">
        <v>2</v>
      </c>
    </row>
    <row r="5666" spans="1:12" x14ac:dyDescent="0.2">
      <c r="A5666" s="1" t="s">
        <v>124</v>
      </c>
      <c r="B5666" s="1" t="s">
        <v>1356</v>
      </c>
      <c r="C5666" s="1" t="s">
        <v>17</v>
      </c>
      <c r="D5666" s="1">
        <v>2017</v>
      </c>
      <c r="E5666" s="1" t="s">
        <v>797</v>
      </c>
      <c r="F5666" s="1" t="s">
        <v>796</v>
      </c>
      <c r="G5666" s="1" t="s">
        <v>702</v>
      </c>
      <c r="H5666" s="1" t="s">
        <v>7</v>
      </c>
      <c r="I5666" s="1">
        <v>8.2534286999999998E-2</v>
      </c>
      <c r="J5666" s="1">
        <v>10.8</v>
      </c>
      <c r="K5666" s="1">
        <v>191.15039999999999</v>
      </c>
      <c r="L5666" s="1">
        <v>2</v>
      </c>
    </row>
    <row r="5667" spans="1:12" x14ac:dyDescent="0.2">
      <c r="A5667" s="1" t="s">
        <v>124</v>
      </c>
      <c r="B5667" s="1" t="s">
        <v>1287</v>
      </c>
      <c r="C5667" s="1" t="s">
        <v>4</v>
      </c>
      <c r="D5667" s="1">
        <v>2017</v>
      </c>
      <c r="E5667" s="1" t="s">
        <v>797</v>
      </c>
      <c r="F5667" s="1" t="s">
        <v>796</v>
      </c>
      <c r="G5667" s="1" t="s">
        <v>702</v>
      </c>
      <c r="H5667" s="1" t="s">
        <v>7</v>
      </c>
      <c r="I5667" s="1">
        <v>0.145013434</v>
      </c>
      <c r="J5667" s="1">
        <v>12.15</v>
      </c>
      <c r="K5667" s="1">
        <v>225.04040000000001</v>
      </c>
      <c r="L5667" s="1">
        <v>2</v>
      </c>
    </row>
    <row r="5668" spans="1:12" x14ac:dyDescent="0.2">
      <c r="A5668" s="1" t="s">
        <v>6</v>
      </c>
      <c r="B5668" s="1" t="s">
        <v>722</v>
      </c>
      <c r="C5668" s="1" t="s">
        <v>47</v>
      </c>
      <c r="D5668" s="1">
        <v>2017</v>
      </c>
      <c r="E5668" s="1" t="s">
        <v>797</v>
      </c>
      <c r="F5668" s="1" t="s">
        <v>796</v>
      </c>
      <c r="G5668" s="1" t="s">
        <v>702</v>
      </c>
      <c r="H5668" s="1" t="s">
        <v>7</v>
      </c>
      <c r="I5668" s="1">
        <v>1.7547957999999999E-2</v>
      </c>
      <c r="J5668" s="1">
        <v>16</v>
      </c>
      <c r="K5668" s="1">
        <v>48.3718</v>
      </c>
      <c r="L5668" s="1">
        <v>2</v>
      </c>
    </row>
    <row r="5669" spans="1:12" x14ac:dyDescent="0.2">
      <c r="A5669" s="1" t="s">
        <v>6</v>
      </c>
      <c r="B5669" s="1" t="s">
        <v>1238</v>
      </c>
      <c r="C5669" s="1" t="s">
        <v>19</v>
      </c>
      <c r="D5669" s="1">
        <v>2017</v>
      </c>
      <c r="E5669" s="1" t="s">
        <v>797</v>
      </c>
      <c r="F5669" s="1" t="s">
        <v>796</v>
      </c>
      <c r="G5669" s="1" t="s">
        <v>702</v>
      </c>
      <c r="H5669" s="1" t="s">
        <v>7</v>
      </c>
      <c r="I5669" s="1">
        <v>2.4848788E-2</v>
      </c>
      <c r="J5669" s="1">
        <v>16.75</v>
      </c>
      <c r="K5669" s="1">
        <v>39.982199999999999</v>
      </c>
      <c r="L5669" s="1">
        <v>2</v>
      </c>
    </row>
    <row r="5670" spans="1:12" x14ac:dyDescent="0.2">
      <c r="A5670" s="1" t="s">
        <v>124</v>
      </c>
      <c r="B5670" s="1" t="s">
        <v>188</v>
      </c>
      <c r="C5670" s="1" t="s">
        <v>171</v>
      </c>
      <c r="D5670" s="1">
        <v>2011</v>
      </c>
      <c r="E5670" s="1" t="s">
        <v>703</v>
      </c>
      <c r="F5670" s="1" t="s">
        <v>2</v>
      </c>
      <c r="G5670" s="1" t="s">
        <v>1</v>
      </c>
      <c r="H5670" s="1" t="s">
        <v>701</v>
      </c>
      <c r="I5670" s="1">
        <v>6.1155982999999997E-2</v>
      </c>
      <c r="J5670" s="1">
        <v>6.86</v>
      </c>
      <c r="K5670" s="1">
        <v>228.40100000000001</v>
      </c>
      <c r="L5670" s="1">
        <v>2</v>
      </c>
    </row>
    <row r="5671" spans="1:12" x14ac:dyDescent="0.2">
      <c r="A5671" s="1" t="s">
        <v>124</v>
      </c>
      <c r="B5671" s="1" t="s">
        <v>190</v>
      </c>
      <c r="C5671" s="1" t="s">
        <v>171</v>
      </c>
      <c r="D5671" s="1">
        <v>2011</v>
      </c>
      <c r="E5671" s="1" t="s">
        <v>703</v>
      </c>
      <c r="F5671" s="1" t="s">
        <v>2</v>
      </c>
      <c r="G5671" s="1" t="s">
        <v>1</v>
      </c>
      <c r="H5671" s="1" t="s">
        <v>701</v>
      </c>
      <c r="I5671" s="1">
        <v>7.4753742999999997E-2</v>
      </c>
      <c r="J5671" s="1">
        <v>9.3000000000000007</v>
      </c>
      <c r="K5671" s="1">
        <v>246.4802</v>
      </c>
      <c r="L5671" s="1">
        <v>2</v>
      </c>
    </row>
    <row r="5672" spans="1:12" x14ac:dyDescent="0.2">
      <c r="A5672" s="1" t="s">
        <v>124</v>
      </c>
      <c r="B5672" s="1" t="s">
        <v>1392</v>
      </c>
      <c r="C5672" s="1" t="s">
        <v>165</v>
      </c>
      <c r="D5672" s="1">
        <v>2011</v>
      </c>
      <c r="E5672" s="1" t="s">
        <v>703</v>
      </c>
      <c r="F5672" s="1" t="s">
        <v>2</v>
      </c>
      <c r="G5672" s="1" t="s">
        <v>528</v>
      </c>
      <c r="H5672" s="1" t="s">
        <v>701</v>
      </c>
      <c r="I5672" s="1">
        <v>0.19780911000000001</v>
      </c>
      <c r="J5672" s="1">
        <v>18.600000000000001</v>
      </c>
      <c r="K5672" s="1">
        <v>55.658799999999999</v>
      </c>
      <c r="L5672" s="1">
        <v>2</v>
      </c>
    </row>
    <row r="5673" spans="1:12" x14ac:dyDescent="0.2">
      <c r="A5673" s="1" t="s">
        <v>124</v>
      </c>
      <c r="B5673" s="1" t="s">
        <v>1051</v>
      </c>
      <c r="C5673" s="1" t="s">
        <v>19</v>
      </c>
      <c r="D5673" s="1">
        <v>2011</v>
      </c>
      <c r="E5673" s="1" t="s">
        <v>703</v>
      </c>
      <c r="F5673" s="1" t="s">
        <v>2</v>
      </c>
      <c r="G5673" s="1" t="s">
        <v>528</v>
      </c>
      <c r="H5673" s="1" t="s">
        <v>701</v>
      </c>
      <c r="I5673" s="1">
        <v>9.4450618E-2</v>
      </c>
      <c r="J5673" s="1">
        <v>13.15</v>
      </c>
      <c r="K5673" s="1">
        <v>141.4812</v>
      </c>
      <c r="L5673" s="1">
        <v>2</v>
      </c>
    </row>
    <row r="5674" spans="1:12" x14ac:dyDescent="0.2">
      <c r="A5674" s="1" t="s">
        <v>6</v>
      </c>
      <c r="B5674" s="1" t="s">
        <v>921</v>
      </c>
      <c r="C5674" s="1" t="s">
        <v>28</v>
      </c>
      <c r="D5674" s="1">
        <v>2011</v>
      </c>
      <c r="E5674" s="1" t="s">
        <v>703</v>
      </c>
      <c r="F5674" s="1" t="s">
        <v>2</v>
      </c>
      <c r="G5674" s="1" t="s">
        <v>528</v>
      </c>
      <c r="H5674" s="1" t="s">
        <v>701</v>
      </c>
      <c r="I5674" s="1">
        <v>0.20351066700000001</v>
      </c>
      <c r="J5674" s="1">
        <v>6.7149999999999999</v>
      </c>
      <c r="K5674" s="1">
        <v>41.045400000000001</v>
      </c>
      <c r="L5674" s="1">
        <v>2</v>
      </c>
    </row>
    <row r="5675" spans="1:12" x14ac:dyDescent="0.2">
      <c r="A5675" s="1" t="s">
        <v>6</v>
      </c>
      <c r="B5675" s="1" t="s">
        <v>117</v>
      </c>
      <c r="C5675" s="1" t="s">
        <v>28</v>
      </c>
      <c r="D5675" s="1">
        <v>2011</v>
      </c>
      <c r="E5675" s="1" t="s">
        <v>703</v>
      </c>
      <c r="F5675" s="1" t="s">
        <v>2</v>
      </c>
      <c r="G5675" s="1" t="s">
        <v>528</v>
      </c>
      <c r="H5675" s="1" t="s">
        <v>701</v>
      </c>
      <c r="I5675" s="1">
        <v>8.6396037999999994E-2</v>
      </c>
      <c r="J5675" s="1">
        <v>9.1950000000000003</v>
      </c>
      <c r="K5675" s="1">
        <v>79.064400000000006</v>
      </c>
      <c r="L5675" s="1">
        <v>2</v>
      </c>
    </row>
    <row r="5676" spans="1:12" x14ac:dyDescent="0.2">
      <c r="A5676" s="1" t="s">
        <v>6</v>
      </c>
      <c r="B5676" s="1" t="s">
        <v>1142</v>
      </c>
      <c r="C5676" s="1" t="s">
        <v>25</v>
      </c>
      <c r="D5676" s="1">
        <v>2011</v>
      </c>
      <c r="E5676" s="1" t="s">
        <v>703</v>
      </c>
      <c r="F5676" s="1" t="s">
        <v>2</v>
      </c>
      <c r="G5676" s="1" t="s">
        <v>528</v>
      </c>
      <c r="H5676" s="1" t="s">
        <v>701</v>
      </c>
      <c r="I5676" s="1">
        <v>0.120773451</v>
      </c>
      <c r="J5676" s="1">
        <v>8.7100000000000009</v>
      </c>
      <c r="K5676" s="1">
        <v>186.5924</v>
      </c>
      <c r="L5676" s="1">
        <v>2</v>
      </c>
    </row>
    <row r="5677" spans="1:12" x14ac:dyDescent="0.2">
      <c r="A5677" s="1" t="s">
        <v>6</v>
      </c>
      <c r="B5677" s="1" t="s">
        <v>335</v>
      </c>
      <c r="C5677" s="1" t="s">
        <v>47</v>
      </c>
      <c r="D5677" s="1">
        <v>2011</v>
      </c>
      <c r="E5677" s="1" t="s">
        <v>703</v>
      </c>
      <c r="F5677" s="1" t="s">
        <v>2</v>
      </c>
      <c r="G5677" s="1" t="s">
        <v>528</v>
      </c>
      <c r="H5677" s="1" t="s">
        <v>701</v>
      </c>
      <c r="I5677" s="1">
        <v>3.9385992000000002E-2</v>
      </c>
      <c r="J5677" s="1">
        <v>12.8</v>
      </c>
      <c r="K5677" s="1">
        <v>224.84039999999999</v>
      </c>
      <c r="L5677" s="1">
        <v>2</v>
      </c>
    </row>
    <row r="5678" spans="1:12" x14ac:dyDescent="0.2">
      <c r="A5678" s="1" t="s">
        <v>124</v>
      </c>
      <c r="B5678" s="1" t="s">
        <v>297</v>
      </c>
      <c r="C5678" s="1" t="s">
        <v>14</v>
      </c>
      <c r="D5678" s="1">
        <v>2014</v>
      </c>
      <c r="E5678" s="1" t="s">
        <v>529</v>
      </c>
      <c r="F5678" s="1" t="s">
        <v>2</v>
      </c>
      <c r="G5678" s="1" t="s">
        <v>528</v>
      </c>
      <c r="H5678" s="1" t="s">
        <v>7</v>
      </c>
      <c r="I5678" s="1">
        <v>7.5132352999999999E-2</v>
      </c>
      <c r="J5678" s="1">
        <v>18.25</v>
      </c>
      <c r="K5678" s="1">
        <v>125.9046</v>
      </c>
      <c r="L5678" s="1">
        <v>2</v>
      </c>
    </row>
    <row r="5679" spans="1:12" x14ac:dyDescent="0.2">
      <c r="A5679" s="1" t="s">
        <v>124</v>
      </c>
      <c r="B5679" s="1" t="s">
        <v>298</v>
      </c>
      <c r="C5679" s="1" t="s">
        <v>14</v>
      </c>
      <c r="D5679" s="1">
        <v>2014</v>
      </c>
      <c r="E5679" s="1" t="s">
        <v>529</v>
      </c>
      <c r="F5679" s="1" t="s">
        <v>2</v>
      </c>
      <c r="G5679" s="1" t="s">
        <v>528</v>
      </c>
      <c r="H5679" s="1" t="s">
        <v>7</v>
      </c>
      <c r="I5679" s="1">
        <v>3.9610609999999997E-2</v>
      </c>
      <c r="J5679" s="1">
        <v>18.850000000000001</v>
      </c>
      <c r="K5679" s="1">
        <v>41.648000000000003</v>
      </c>
      <c r="L5679" s="1">
        <v>2</v>
      </c>
    </row>
    <row r="5680" spans="1:12" x14ac:dyDescent="0.2">
      <c r="A5680" s="1" t="s">
        <v>124</v>
      </c>
      <c r="B5680" s="1" t="s">
        <v>1404</v>
      </c>
      <c r="C5680" s="1" t="s">
        <v>14</v>
      </c>
      <c r="D5680" s="1">
        <v>2014</v>
      </c>
      <c r="E5680" s="1" t="s">
        <v>529</v>
      </c>
      <c r="F5680" s="1" t="s">
        <v>2</v>
      </c>
      <c r="G5680" s="1" t="s">
        <v>528</v>
      </c>
      <c r="H5680" s="1" t="s">
        <v>7</v>
      </c>
      <c r="I5680" s="1">
        <v>5.4011943E-2</v>
      </c>
      <c r="J5680" s="1">
        <v>20.350000000000001</v>
      </c>
      <c r="K5680" s="1">
        <v>116.5466</v>
      </c>
      <c r="L5680" s="1">
        <v>2</v>
      </c>
    </row>
    <row r="5681" spans="1:12" x14ac:dyDescent="0.2">
      <c r="A5681" s="1" t="s">
        <v>6</v>
      </c>
      <c r="B5681" s="1" t="s">
        <v>369</v>
      </c>
      <c r="C5681" s="1" t="s">
        <v>17</v>
      </c>
      <c r="D5681" s="1">
        <v>2014</v>
      </c>
      <c r="E5681" s="1" t="s">
        <v>529</v>
      </c>
      <c r="F5681" s="1" t="s">
        <v>2</v>
      </c>
      <c r="G5681" s="1" t="s">
        <v>528</v>
      </c>
      <c r="H5681" s="1" t="s">
        <v>7</v>
      </c>
      <c r="I5681" s="1">
        <v>6.3278652000000005E-2</v>
      </c>
      <c r="J5681" s="1">
        <v>16.100000000000001</v>
      </c>
      <c r="K5681" s="1">
        <v>182.1318</v>
      </c>
      <c r="L5681" s="1">
        <v>2</v>
      </c>
    </row>
    <row r="5682" spans="1:12" x14ac:dyDescent="0.2">
      <c r="A5682" s="1" t="s">
        <v>6</v>
      </c>
      <c r="B5682" s="1" t="s">
        <v>67</v>
      </c>
      <c r="C5682" s="1" t="s">
        <v>10</v>
      </c>
      <c r="D5682" s="1">
        <v>2014</v>
      </c>
      <c r="E5682" s="1" t="s">
        <v>529</v>
      </c>
      <c r="F5682" s="1" t="s">
        <v>2</v>
      </c>
      <c r="G5682" s="1" t="s">
        <v>528</v>
      </c>
      <c r="H5682" s="1" t="s">
        <v>7</v>
      </c>
      <c r="I5682" s="1">
        <v>4.7896393000000002E-2</v>
      </c>
      <c r="J5682" s="1">
        <v>20.6</v>
      </c>
      <c r="K5682" s="1">
        <v>185.85560000000001</v>
      </c>
      <c r="L5682" s="1">
        <v>2</v>
      </c>
    </row>
    <row r="5683" spans="1:12" x14ac:dyDescent="0.2">
      <c r="A5683" s="1" t="s">
        <v>295</v>
      </c>
      <c r="B5683" s="1" t="s">
        <v>1116</v>
      </c>
      <c r="C5683" s="1" t="s">
        <v>112</v>
      </c>
      <c r="D5683" s="1">
        <v>2022</v>
      </c>
      <c r="E5683" s="1" t="s">
        <v>3</v>
      </c>
      <c r="F5683" s="1" t="s">
        <v>2</v>
      </c>
      <c r="G5683" s="1" t="s">
        <v>1</v>
      </c>
      <c r="H5683" s="1" t="s">
        <v>0</v>
      </c>
      <c r="I5683" s="1">
        <v>0.111673587</v>
      </c>
      <c r="J5683" s="1">
        <v>9.3000000000000007</v>
      </c>
      <c r="K5683" s="1">
        <v>65.782600000000002</v>
      </c>
      <c r="L5683" s="1">
        <v>2</v>
      </c>
    </row>
    <row r="5684" spans="1:12" x14ac:dyDescent="0.2">
      <c r="A5684" s="1" t="s">
        <v>295</v>
      </c>
      <c r="B5684" s="1" t="s">
        <v>272</v>
      </c>
      <c r="C5684" s="1" t="s">
        <v>25</v>
      </c>
      <c r="D5684" s="1">
        <v>2022</v>
      </c>
      <c r="E5684" s="1" t="s">
        <v>3</v>
      </c>
      <c r="F5684" s="1" t="s">
        <v>2</v>
      </c>
      <c r="G5684" s="1" t="s">
        <v>1</v>
      </c>
      <c r="H5684" s="1" t="s">
        <v>0</v>
      </c>
      <c r="I5684" s="1">
        <v>2.4262771999999998E-2</v>
      </c>
      <c r="J5684" s="1">
        <v>10.1</v>
      </c>
      <c r="K5684" s="1">
        <v>117.61499999999999</v>
      </c>
      <c r="L5684" s="1">
        <v>2</v>
      </c>
    </row>
    <row r="5685" spans="1:12" x14ac:dyDescent="0.2">
      <c r="A5685" s="1" t="s">
        <v>124</v>
      </c>
      <c r="B5685" s="1" t="s">
        <v>1344</v>
      </c>
      <c r="C5685" s="1" t="s">
        <v>112</v>
      </c>
      <c r="D5685" s="1">
        <v>2022</v>
      </c>
      <c r="E5685" s="1" t="s">
        <v>3</v>
      </c>
      <c r="F5685" s="1" t="s">
        <v>2</v>
      </c>
      <c r="G5685" s="1" t="s">
        <v>1</v>
      </c>
      <c r="H5685" s="1" t="s">
        <v>0</v>
      </c>
      <c r="I5685" s="1">
        <v>9.2970839999999999E-2</v>
      </c>
      <c r="J5685" s="1">
        <v>4.7850000000000001</v>
      </c>
      <c r="K5685" s="1">
        <v>122.0098</v>
      </c>
      <c r="L5685" s="1">
        <v>2</v>
      </c>
    </row>
    <row r="5686" spans="1:12" x14ac:dyDescent="0.2">
      <c r="A5686" s="1" t="s">
        <v>124</v>
      </c>
      <c r="B5686" s="1" t="s">
        <v>673</v>
      </c>
      <c r="C5686" s="1" t="s">
        <v>25</v>
      </c>
      <c r="D5686" s="1">
        <v>2022</v>
      </c>
      <c r="E5686" s="1" t="s">
        <v>3</v>
      </c>
      <c r="F5686" s="1" t="s">
        <v>2</v>
      </c>
      <c r="G5686" s="1" t="s">
        <v>1</v>
      </c>
      <c r="H5686" s="1" t="s">
        <v>0</v>
      </c>
      <c r="I5686" s="1">
        <v>3.0250131999999999E-2</v>
      </c>
      <c r="J5686" s="1">
        <v>12.1</v>
      </c>
      <c r="K5686" s="1">
        <v>75.266999999999996</v>
      </c>
      <c r="L5686" s="1">
        <v>2</v>
      </c>
    </row>
    <row r="5687" spans="1:12" x14ac:dyDescent="0.2">
      <c r="A5687" s="1" t="s">
        <v>124</v>
      </c>
      <c r="B5687" s="1" t="s">
        <v>625</v>
      </c>
      <c r="C5687" s="1" t="s">
        <v>171</v>
      </c>
      <c r="D5687" s="1">
        <v>2022</v>
      </c>
      <c r="E5687" s="1" t="s">
        <v>3</v>
      </c>
      <c r="F5687" s="1" t="s">
        <v>2</v>
      </c>
      <c r="G5687" s="1" t="s">
        <v>1</v>
      </c>
      <c r="H5687" s="1" t="s">
        <v>0</v>
      </c>
      <c r="I5687" s="1">
        <v>6.7253879999999997E-3</v>
      </c>
      <c r="J5687" s="1">
        <v>9.6</v>
      </c>
      <c r="K5687" s="1">
        <v>165.91839999999999</v>
      </c>
      <c r="L5687" s="1">
        <v>2</v>
      </c>
    </row>
    <row r="5688" spans="1:12" x14ac:dyDescent="0.2">
      <c r="A5688" s="1" t="s">
        <v>124</v>
      </c>
      <c r="B5688" s="1" t="s">
        <v>595</v>
      </c>
      <c r="C5688" s="1" t="s">
        <v>19</v>
      </c>
      <c r="D5688" s="1">
        <v>2022</v>
      </c>
      <c r="E5688" s="1" t="s">
        <v>3</v>
      </c>
      <c r="F5688" s="1" t="s">
        <v>2</v>
      </c>
      <c r="G5688" s="1" t="s">
        <v>1</v>
      </c>
      <c r="H5688" s="1" t="s">
        <v>0</v>
      </c>
      <c r="I5688" s="1">
        <v>4.5556681000000002E-2</v>
      </c>
      <c r="J5688" s="1">
        <v>5.73</v>
      </c>
      <c r="K5688" s="1">
        <v>85.388199999999998</v>
      </c>
      <c r="L5688" s="1">
        <v>2</v>
      </c>
    </row>
    <row r="5689" spans="1:12" x14ac:dyDescent="0.2">
      <c r="A5689" s="1" t="s">
        <v>124</v>
      </c>
      <c r="B5689" s="1" t="s">
        <v>1056</v>
      </c>
      <c r="C5689" s="1" t="s">
        <v>19</v>
      </c>
      <c r="D5689" s="1">
        <v>2022</v>
      </c>
      <c r="E5689" s="1" t="s">
        <v>3</v>
      </c>
      <c r="F5689" s="1" t="s">
        <v>2</v>
      </c>
      <c r="G5689" s="1" t="s">
        <v>1</v>
      </c>
      <c r="H5689" s="1" t="s">
        <v>0</v>
      </c>
      <c r="I5689" s="1">
        <v>1.4614357E-2</v>
      </c>
      <c r="J5689" s="1">
        <v>5.78</v>
      </c>
      <c r="K5689" s="1">
        <v>147.31020000000001</v>
      </c>
      <c r="L5689" s="1">
        <v>2</v>
      </c>
    </row>
    <row r="5690" spans="1:12" x14ac:dyDescent="0.2">
      <c r="A5690" s="1" t="s">
        <v>6</v>
      </c>
      <c r="B5690" s="1" t="s">
        <v>97</v>
      </c>
      <c r="C5690" s="1" t="s">
        <v>17</v>
      </c>
      <c r="D5690" s="1">
        <v>2022</v>
      </c>
      <c r="E5690" s="1" t="s">
        <v>3</v>
      </c>
      <c r="F5690" s="1" t="s">
        <v>2</v>
      </c>
      <c r="G5690" s="1" t="s">
        <v>1</v>
      </c>
      <c r="H5690" s="1" t="s">
        <v>0</v>
      </c>
      <c r="I5690" s="1">
        <v>0</v>
      </c>
      <c r="J5690" s="1">
        <v>7.8550000000000004</v>
      </c>
      <c r="K5690" s="1">
        <v>220.1482</v>
      </c>
      <c r="L5690" s="1">
        <v>2</v>
      </c>
    </row>
    <row r="5691" spans="1:12" x14ac:dyDescent="0.2">
      <c r="A5691" s="1" t="s">
        <v>6</v>
      </c>
      <c r="B5691" s="1" t="s">
        <v>561</v>
      </c>
      <c r="C5691" s="1" t="s">
        <v>71</v>
      </c>
      <c r="D5691" s="1">
        <v>2022</v>
      </c>
      <c r="E5691" s="1" t="s">
        <v>3</v>
      </c>
      <c r="F5691" s="1" t="s">
        <v>2</v>
      </c>
      <c r="G5691" s="1" t="s">
        <v>1</v>
      </c>
      <c r="H5691" s="1" t="s">
        <v>0</v>
      </c>
      <c r="I5691" s="1">
        <v>0.136328794</v>
      </c>
      <c r="J5691" s="1">
        <v>14</v>
      </c>
      <c r="K5691" s="1">
        <v>54.863999999999997</v>
      </c>
      <c r="L5691" s="1">
        <v>2</v>
      </c>
    </row>
    <row r="5692" spans="1:12" x14ac:dyDescent="0.2">
      <c r="A5692" s="1" t="s">
        <v>124</v>
      </c>
      <c r="B5692" s="1" t="s">
        <v>1032</v>
      </c>
      <c r="C5692" s="1" t="s">
        <v>71</v>
      </c>
      <c r="D5692" s="1">
        <v>2018</v>
      </c>
      <c r="E5692" s="1" t="s">
        <v>13</v>
      </c>
      <c r="F5692" s="1" t="s">
        <v>2</v>
      </c>
      <c r="G5692" s="1" t="s">
        <v>1</v>
      </c>
      <c r="H5692" s="1" t="s">
        <v>12</v>
      </c>
      <c r="I5692" s="1">
        <v>1.6531033000000001E-2</v>
      </c>
      <c r="K5692" s="1">
        <v>122.4098</v>
      </c>
      <c r="L5692" s="1">
        <v>2</v>
      </c>
    </row>
    <row r="5693" spans="1:12" x14ac:dyDescent="0.2">
      <c r="A5693" s="1" t="s">
        <v>124</v>
      </c>
      <c r="B5693" s="1" t="s">
        <v>659</v>
      </c>
      <c r="C5693" s="1" t="s">
        <v>71</v>
      </c>
      <c r="D5693" s="1">
        <v>2018</v>
      </c>
      <c r="E5693" s="1" t="s">
        <v>13</v>
      </c>
      <c r="F5693" s="1" t="s">
        <v>2</v>
      </c>
      <c r="G5693" s="1" t="s">
        <v>1</v>
      </c>
      <c r="H5693" s="1" t="s">
        <v>12</v>
      </c>
      <c r="I5693" s="1">
        <v>2.2457694E-2</v>
      </c>
      <c r="K5693" s="1">
        <v>98.606800000000007</v>
      </c>
      <c r="L5693" s="1">
        <v>2</v>
      </c>
    </row>
    <row r="5694" spans="1:12" x14ac:dyDescent="0.2">
      <c r="A5694" s="1" t="s">
        <v>124</v>
      </c>
      <c r="B5694" s="1" t="s">
        <v>481</v>
      </c>
      <c r="C5694" s="1" t="s">
        <v>10</v>
      </c>
      <c r="D5694" s="1">
        <v>2018</v>
      </c>
      <c r="E5694" s="1" t="s">
        <v>13</v>
      </c>
      <c r="F5694" s="1" t="s">
        <v>2</v>
      </c>
      <c r="G5694" s="1" t="s">
        <v>1</v>
      </c>
      <c r="H5694" s="1" t="s">
        <v>12</v>
      </c>
      <c r="I5694" s="1">
        <v>0.11995987299999999</v>
      </c>
      <c r="K5694" s="1">
        <v>45.506</v>
      </c>
      <c r="L5694" s="1">
        <v>2</v>
      </c>
    </row>
    <row r="5695" spans="1:12" x14ac:dyDescent="0.2">
      <c r="A5695" s="1" t="s">
        <v>124</v>
      </c>
      <c r="B5695" s="1" t="s">
        <v>756</v>
      </c>
      <c r="C5695" s="1" t="s">
        <v>47</v>
      </c>
      <c r="D5695" s="1">
        <v>2018</v>
      </c>
      <c r="E5695" s="1" t="s">
        <v>13</v>
      </c>
      <c r="F5695" s="1" t="s">
        <v>2</v>
      </c>
      <c r="G5695" s="1" t="s">
        <v>1</v>
      </c>
      <c r="H5695" s="1" t="s">
        <v>12</v>
      </c>
      <c r="I5695" s="1">
        <v>9.7937252000000002E-2</v>
      </c>
      <c r="K5695" s="1">
        <v>98.904200000000003</v>
      </c>
      <c r="L5695" s="1">
        <v>2</v>
      </c>
    </row>
    <row r="5696" spans="1:12" x14ac:dyDescent="0.2">
      <c r="A5696" s="1" t="s">
        <v>124</v>
      </c>
      <c r="B5696" s="1" t="s">
        <v>603</v>
      </c>
      <c r="C5696" s="1" t="s">
        <v>14</v>
      </c>
      <c r="D5696" s="1">
        <v>2018</v>
      </c>
      <c r="E5696" s="1" t="s">
        <v>13</v>
      </c>
      <c r="F5696" s="1" t="s">
        <v>2</v>
      </c>
      <c r="G5696" s="1" t="s">
        <v>1</v>
      </c>
      <c r="H5696" s="1" t="s">
        <v>12</v>
      </c>
      <c r="I5696" s="1">
        <v>3.5406842000000001E-2</v>
      </c>
      <c r="K5696" s="1">
        <v>244.31700000000001</v>
      </c>
      <c r="L5696" s="1">
        <v>2</v>
      </c>
    </row>
    <row r="5697" spans="1:12" x14ac:dyDescent="0.2">
      <c r="A5697" s="1" t="s">
        <v>124</v>
      </c>
      <c r="B5697" s="1" t="s">
        <v>1025</v>
      </c>
      <c r="C5697" s="1" t="s">
        <v>10</v>
      </c>
      <c r="D5697" s="1">
        <v>2015</v>
      </c>
      <c r="E5697" s="1" t="s">
        <v>922</v>
      </c>
      <c r="F5697" s="1" t="s">
        <v>796</v>
      </c>
      <c r="G5697" s="1" t="s">
        <v>1</v>
      </c>
      <c r="H5697" s="1" t="s">
        <v>7</v>
      </c>
      <c r="I5697" s="1">
        <v>0</v>
      </c>
      <c r="J5697" s="1">
        <v>14.65</v>
      </c>
      <c r="K5697" s="1">
        <v>49.769199999999998</v>
      </c>
      <c r="L5697" s="1">
        <v>1.9</v>
      </c>
    </row>
    <row r="5698" spans="1:12" x14ac:dyDescent="0.2">
      <c r="A5698" s="1" t="s">
        <v>6</v>
      </c>
      <c r="B5698" s="1" t="s">
        <v>956</v>
      </c>
      <c r="C5698" s="1" t="s">
        <v>19</v>
      </c>
      <c r="D5698" s="1">
        <v>2017</v>
      </c>
      <c r="E5698" s="1" t="s">
        <v>797</v>
      </c>
      <c r="F5698" s="1" t="s">
        <v>796</v>
      </c>
      <c r="G5698" s="1" t="s">
        <v>702</v>
      </c>
      <c r="H5698" s="1" t="s">
        <v>7</v>
      </c>
      <c r="I5698" s="1">
        <v>6.1163967E-2</v>
      </c>
      <c r="J5698" s="1">
        <v>12.1</v>
      </c>
      <c r="K5698" s="1">
        <v>56.561399999999999</v>
      </c>
      <c r="L5698" s="1">
        <v>1.9</v>
      </c>
    </row>
    <row r="5699" spans="1:12" x14ac:dyDescent="0.2">
      <c r="A5699" s="1" t="s">
        <v>124</v>
      </c>
      <c r="B5699" s="1" t="s">
        <v>654</v>
      </c>
      <c r="C5699" s="1" t="s">
        <v>71</v>
      </c>
      <c r="D5699" s="1">
        <v>2011</v>
      </c>
      <c r="E5699" s="1" t="s">
        <v>703</v>
      </c>
      <c r="F5699" s="1" t="s">
        <v>2</v>
      </c>
      <c r="G5699" s="1" t="s">
        <v>702</v>
      </c>
      <c r="H5699" s="1" t="s">
        <v>701</v>
      </c>
      <c r="I5699" s="1">
        <v>0.165694219</v>
      </c>
      <c r="J5699" s="1">
        <v>12.85</v>
      </c>
      <c r="K5699" s="1">
        <v>39.7164</v>
      </c>
      <c r="L5699" s="1">
        <v>1.8</v>
      </c>
    </row>
    <row r="5700" spans="1:12" x14ac:dyDescent="0.2">
      <c r="A5700" s="1" t="s">
        <v>124</v>
      </c>
      <c r="B5700" s="1" t="s">
        <v>1403</v>
      </c>
      <c r="C5700" s="1" t="s">
        <v>25</v>
      </c>
      <c r="D5700" s="1">
        <v>2012</v>
      </c>
      <c r="E5700" s="1" t="s">
        <v>9</v>
      </c>
      <c r="F5700" s="1" t="s">
        <v>8</v>
      </c>
      <c r="G5700" s="1" t="s">
        <v>1</v>
      </c>
      <c r="H5700" s="1" t="s">
        <v>7</v>
      </c>
      <c r="I5700" s="1">
        <v>0.17007246200000001</v>
      </c>
      <c r="J5700" s="1">
        <v>20.7</v>
      </c>
      <c r="K5700" s="1">
        <v>183.82660000000001</v>
      </c>
      <c r="L5700" s="1">
        <v>1.8</v>
      </c>
    </row>
    <row r="5701" spans="1:12" x14ac:dyDescent="0.2">
      <c r="A5701" s="1" t="s">
        <v>124</v>
      </c>
      <c r="B5701" s="1" t="s">
        <v>1282</v>
      </c>
      <c r="C5701" s="1" t="s">
        <v>4</v>
      </c>
      <c r="D5701" s="1">
        <v>2015</v>
      </c>
      <c r="E5701" s="1" t="s">
        <v>922</v>
      </c>
      <c r="F5701" s="1" t="s">
        <v>796</v>
      </c>
      <c r="G5701" s="1" t="s">
        <v>702</v>
      </c>
      <c r="H5701" s="1" t="s">
        <v>7</v>
      </c>
      <c r="I5701" s="1">
        <v>3.0556922E-2</v>
      </c>
      <c r="J5701" s="1">
        <v>18.350000000000001</v>
      </c>
      <c r="K5701" s="1">
        <v>190.61619999999999</v>
      </c>
      <c r="L5701" s="1">
        <v>1.8</v>
      </c>
    </row>
    <row r="5702" spans="1:12" x14ac:dyDescent="0.2">
      <c r="A5702" s="1" t="s">
        <v>124</v>
      </c>
      <c r="B5702" s="1" t="s">
        <v>227</v>
      </c>
      <c r="C5702" s="1" t="s">
        <v>10</v>
      </c>
      <c r="D5702" s="1">
        <v>2017</v>
      </c>
      <c r="E5702" s="1" t="s">
        <v>797</v>
      </c>
      <c r="F5702" s="1" t="s">
        <v>796</v>
      </c>
      <c r="G5702" s="1" t="s">
        <v>702</v>
      </c>
      <c r="H5702" s="1" t="s">
        <v>7</v>
      </c>
      <c r="I5702" s="1">
        <v>8.1148830000000005E-2</v>
      </c>
      <c r="J5702" s="1">
        <v>7.02</v>
      </c>
      <c r="K5702" s="1">
        <v>146.8734</v>
      </c>
      <c r="L5702" s="1">
        <v>1.8</v>
      </c>
    </row>
    <row r="5703" spans="1:12" x14ac:dyDescent="0.2">
      <c r="A5703" s="1" t="s">
        <v>124</v>
      </c>
      <c r="B5703" s="1" t="s">
        <v>177</v>
      </c>
      <c r="C5703" s="1" t="s">
        <v>171</v>
      </c>
      <c r="D5703" s="1">
        <v>2017</v>
      </c>
      <c r="E5703" s="1" t="s">
        <v>797</v>
      </c>
      <c r="F5703" s="1" t="s">
        <v>796</v>
      </c>
      <c r="G5703" s="1" t="s">
        <v>702</v>
      </c>
      <c r="H5703" s="1" t="s">
        <v>7</v>
      </c>
      <c r="I5703" s="1">
        <v>6.6668723999999999E-2</v>
      </c>
      <c r="J5703" s="1">
        <v>11.3</v>
      </c>
      <c r="K5703" s="1">
        <v>192.4478</v>
      </c>
      <c r="L5703" s="1">
        <v>1.8</v>
      </c>
    </row>
    <row r="5704" spans="1:12" x14ac:dyDescent="0.2">
      <c r="A5704" s="1" t="s">
        <v>6</v>
      </c>
      <c r="B5704" s="1" t="s">
        <v>1142</v>
      </c>
      <c r="C5704" s="1" t="s">
        <v>25</v>
      </c>
      <c r="D5704" s="1">
        <v>2018</v>
      </c>
      <c r="E5704" s="1" t="s">
        <v>1195</v>
      </c>
      <c r="F5704" s="1" t="s">
        <v>8</v>
      </c>
      <c r="G5704" s="1" t="s">
        <v>702</v>
      </c>
      <c r="H5704" s="1" t="s">
        <v>701</v>
      </c>
      <c r="I5704" s="1">
        <v>0.1263349</v>
      </c>
      <c r="K5704" s="1">
        <v>184.0924</v>
      </c>
      <c r="L5704" s="1">
        <v>1.7</v>
      </c>
    </row>
    <row r="5705" spans="1:12" x14ac:dyDescent="0.2">
      <c r="A5705" s="1" t="s">
        <v>124</v>
      </c>
      <c r="B5705" s="1" t="s">
        <v>665</v>
      </c>
      <c r="C5705" s="1" t="s">
        <v>17</v>
      </c>
      <c r="D5705" s="1">
        <v>2015</v>
      </c>
      <c r="E5705" s="1" t="s">
        <v>922</v>
      </c>
      <c r="F5705" s="1" t="s">
        <v>796</v>
      </c>
      <c r="G5705" s="1" t="s">
        <v>1</v>
      </c>
      <c r="H5705" s="1" t="s">
        <v>7</v>
      </c>
      <c r="I5705" s="1">
        <v>7.5731322000000004E-2</v>
      </c>
      <c r="J5705" s="1">
        <v>13.1</v>
      </c>
      <c r="K5705" s="1">
        <v>167.51580000000001</v>
      </c>
      <c r="L5705" s="1">
        <v>1.7</v>
      </c>
    </row>
    <row r="5706" spans="1:12" x14ac:dyDescent="0.2">
      <c r="A5706" s="1" t="s">
        <v>124</v>
      </c>
      <c r="B5706" s="1" t="s">
        <v>255</v>
      </c>
      <c r="C5706" s="1" t="s">
        <v>71</v>
      </c>
      <c r="D5706" s="1">
        <v>2015</v>
      </c>
      <c r="E5706" s="1" t="s">
        <v>922</v>
      </c>
      <c r="F5706" s="1" t="s">
        <v>796</v>
      </c>
      <c r="G5706" s="1" t="s">
        <v>1</v>
      </c>
      <c r="H5706" s="1" t="s">
        <v>7</v>
      </c>
      <c r="I5706" s="1">
        <v>2.6925385E-2</v>
      </c>
      <c r="J5706" s="1">
        <v>17.5</v>
      </c>
      <c r="K5706" s="1">
        <v>264.39100000000002</v>
      </c>
      <c r="L5706" s="1">
        <v>1.7</v>
      </c>
    </row>
    <row r="5707" spans="1:12" x14ac:dyDescent="0.2">
      <c r="A5707" s="1" t="s">
        <v>124</v>
      </c>
      <c r="B5707" s="1" t="s">
        <v>425</v>
      </c>
      <c r="C5707" s="1" t="s">
        <v>171</v>
      </c>
      <c r="D5707" s="1">
        <v>2015</v>
      </c>
      <c r="E5707" s="1" t="s">
        <v>922</v>
      </c>
      <c r="F5707" s="1" t="s">
        <v>796</v>
      </c>
      <c r="G5707" s="1" t="s">
        <v>702</v>
      </c>
      <c r="H5707" s="1" t="s">
        <v>7</v>
      </c>
      <c r="I5707" s="1">
        <v>2.6954410000000002E-2</v>
      </c>
      <c r="J5707" s="1">
        <v>20.7</v>
      </c>
      <c r="K5707" s="1">
        <v>73.235399999999998</v>
      </c>
      <c r="L5707" s="1">
        <v>1.7</v>
      </c>
    </row>
    <row r="5708" spans="1:12" x14ac:dyDescent="0.2">
      <c r="A5708" s="1" t="s">
        <v>124</v>
      </c>
      <c r="B5708" s="1" t="s">
        <v>395</v>
      </c>
      <c r="C5708" s="1" t="s">
        <v>19</v>
      </c>
      <c r="D5708" s="1">
        <v>2020</v>
      </c>
      <c r="E5708" s="1" t="s">
        <v>919</v>
      </c>
      <c r="F5708" s="1" t="s">
        <v>796</v>
      </c>
      <c r="G5708" s="1" t="s">
        <v>528</v>
      </c>
      <c r="H5708" s="1" t="s">
        <v>7</v>
      </c>
      <c r="I5708" s="1">
        <v>2.4961677000000002E-2</v>
      </c>
      <c r="J5708" s="1">
        <v>17.850000000000001</v>
      </c>
      <c r="K5708" s="1">
        <v>153.20179999999999</v>
      </c>
      <c r="L5708" s="1">
        <v>1.7</v>
      </c>
    </row>
    <row r="5709" spans="1:12" x14ac:dyDescent="0.2">
      <c r="A5709" s="1" t="s">
        <v>6</v>
      </c>
      <c r="B5709" s="1" t="s">
        <v>1199</v>
      </c>
      <c r="C5709" s="1" t="s">
        <v>14</v>
      </c>
      <c r="D5709" s="1">
        <v>2015</v>
      </c>
      <c r="E5709" s="1" t="s">
        <v>922</v>
      </c>
      <c r="F5709" s="1" t="s">
        <v>796</v>
      </c>
      <c r="G5709" s="1" t="s">
        <v>528</v>
      </c>
      <c r="H5709" s="1" t="s">
        <v>7</v>
      </c>
      <c r="I5709" s="1">
        <v>7.6876046000000003E-2</v>
      </c>
      <c r="J5709" s="1">
        <v>11.8</v>
      </c>
      <c r="K5709" s="1">
        <v>33.155799999999999</v>
      </c>
      <c r="L5709" s="1">
        <v>1.7</v>
      </c>
    </row>
    <row r="5710" spans="1:12" x14ac:dyDescent="0.2">
      <c r="A5710" s="1" t="s">
        <v>295</v>
      </c>
      <c r="B5710" s="1" t="s">
        <v>1310</v>
      </c>
      <c r="C5710" s="1" t="s">
        <v>25</v>
      </c>
      <c r="D5710" s="1">
        <v>2022</v>
      </c>
      <c r="E5710" s="1" t="s">
        <v>3</v>
      </c>
      <c r="F5710" s="1" t="s">
        <v>2</v>
      </c>
      <c r="G5710" s="1" t="s">
        <v>1</v>
      </c>
      <c r="H5710" s="1" t="s">
        <v>0</v>
      </c>
      <c r="I5710" s="1">
        <v>2.678995E-2</v>
      </c>
      <c r="J5710" s="1">
        <v>12.35</v>
      </c>
      <c r="K5710" s="1">
        <v>58.924599999999998</v>
      </c>
      <c r="L5710" s="1">
        <v>1.7</v>
      </c>
    </row>
    <row r="5711" spans="1:12" x14ac:dyDescent="0.2">
      <c r="A5711" s="1" t="s">
        <v>124</v>
      </c>
      <c r="B5711" s="1" t="s">
        <v>1055</v>
      </c>
      <c r="C5711" s="1" t="s">
        <v>19</v>
      </c>
      <c r="D5711" s="1">
        <v>2022</v>
      </c>
      <c r="E5711" s="1" t="s">
        <v>3</v>
      </c>
      <c r="F5711" s="1" t="s">
        <v>2</v>
      </c>
      <c r="G5711" s="1" t="s">
        <v>1</v>
      </c>
      <c r="H5711" s="1" t="s">
        <v>0</v>
      </c>
      <c r="I5711" s="1">
        <v>6.1313056999999997E-2</v>
      </c>
      <c r="J5711" s="1">
        <v>7.63</v>
      </c>
      <c r="K5711" s="1">
        <v>93.343599999999995</v>
      </c>
      <c r="L5711" s="1">
        <v>1.7</v>
      </c>
    </row>
    <row r="5712" spans="1:12" x14ac:dyDescent="0.2">
      <c r="A5712" s="1" t="s">
        <v>6</v>
      </c>
      <c r="B5712" s="1" t="s">
        <v>105</v>
      </c>
      <c r="C5712" s="1" t="s">
        <v>25</v>
      </c>
      <c r="D5712" s="1">
        <v>2018</v>
      </c>
      <c r="E5712" s="1" t="s">
        <v>1195</v>
      </c>
      <c r="F5712" s="1" t="s">
        <v>8</v>
      </c>
      <c r="G5712" s="1" t="s">
        <v>702</v>
      </c>
      <c r="H5712" s="1" t="s">
        <v>701</v>
      </c>
      <c r="I5712" s="1">
        <v>7.2221801000000002E-2</v>
      </c>
      <c r="K5712" s="1">
        <v>43.645400000000002</v>
      </c>
      <c r="L5712" s="1">
        <v>1.5</v>
      </c>
    </row>
    <row r="5713" spans="1:12" x14ac:dyDescent="0.2">
      <c r="A5713" s="1" t="s">
        <v>124</v>
      </c>
      <c r="B5713" s="1" t="s">
        <v>207</v>
      </c>
      <c r="C5713" s="1" t="s">
        <v>4</v>
      </c>
      <c r="D5713" s="1">
        <v>2017</v>
      </c>
      <c r="E5713" s="1" t="s">
        <v>797</v>
      </c>
      <c r="F5713" s="1" t="s">
        <v>796</v>
      </c>
      <c r="G5713" s="1" t="s">
        <v>702</v>
      </c>
      <c r="H5713" s="1" t="s">
        <v>7</v>
      </c>
      <c r="I5713" s="1">
        <v>2.4378706E-2</v>
      </c>
      <c r="J5713" s="1">
        <v>9.8000000000000007</v>
      </c>
      <c r="K5713" s="1">
        <v>114.5492</v>
      </c>
      <c r="L5713" s="1">
        <v>1.5</v>
      </c>
    </row>
    <row r="5714" spans="1:12" x14ac:dyDescent="0.2">
      <c r="A5714" s="1" t="s">
        <v>6</v>
      </c>
      <c r="B5714" s="1" t="s">
        <v>67</v>
      </c>
      <c r="C5714" s="1" t="s">
        <v>10</v>
      </c>
      <c r="D5714" s="1">
        <v>2016</v>
      </c>
      <c r="E5714" s="1" t="s">
        <v>1114</v>
      </c>
      <c r="F5714" s="1" t="s">
        <v>8</v>
      </c>
      <c r="G5714" s="1" t="s">
        <v>702</v>
      </c>
      <c r="H5714" s="1" t="s">
        <v>7</v>
      </c>
      <c r="I5714" s="1">
        <v>4.7936284000000003E-2</v>
      </c>
      <c r="J5714" s="1">
        <v>20.6</v>
      </c>
      <c r="K5714" s="1">
        <v>185.75559999999999</v>
      </c>
      <c r="L5714" s="1">
        <v>1.5</v>
      </c>
    </row>
    <row r="5715" spans="1:12" x14ac:dyDescent="0.2">
      <c r="A5715" s="1" t="s">
        <v>124</v>
      </c>
      <c r="B5715" s="1" t="s">
        <v>1043</v>
      </c>
      <c r="C5715" s="1" t="s">
        <v>17</v>
      </c>
      <c r="D5715" s="1">
        <v>2015</v>
      </c>
      <c r="E5715" s="1" t="s">
        <v>922</v>
      </c>
      <c r="F5715" s="1" t="s">
        <v>796</v>
      </c>
      <c r="G5715" s="1" t="s">
        <v>1</v>
      </c>
      <c r="H5715" s="1" t="s">
        <v>7</v>
      </c>
      <c r="I5715" s="1">
        <v>8.8172354999999994E-2</v>
      </c>
      <c r="J5715" s="1">
        <v>14.1</v>
      </c>
      <c r="K5715" s="1">
        <v>232.26679999999999</v>
      </c>
      <c r="L5715" s="1">
        <v>1.5</v>
      </c>
    </row>
    <row r="5716" spans="1:12" x14ac:dyDescent="0.2">
      <c r="A5716" s="1" t="s">
        <v>124</v>
      </c>
      <c r="B5716" s="1" t="s">
        <v>1402</v>
      </c>
      <c r="C5716" s="1" t="s">
        <v>71</v>
      </c>
      <c r="D5716" s="1">
        <v>2020</v>
      </c>
      <c r="E5716" s="1" t="s">
        <v>919</v>
      </c>
      <c r="F5716" s="1" t="s">
        <v>796</v>
      </c>
      <c r="G5716" s="1" t="s">
        <v>702</v>
      </c>
      <c r="H5716" s="1" t="s">
        <v>7</v>
      </c>
      <c r="I5716" s="1">
        <v>1.7887474E-2</v>
      </c>
      <c r="J5716" s="1">
        <v>7.1449999999999996</v>
      </c>
      <c r="K5716" s="1">
        <v>160.65780000000001</v>
      </c>
      <c r="L5716" s="1">
        <v>1.5</v>
      </c>
    </row>
    <row r="5717" spans="1:12" x14ac:dyDescent="0.2">
      <c r="A5717" s="1" t="s">
        <v>124</v>
      </c>
      <c r="B5717" s="1" t="s">
        <v>1158</v>
      </c>
      <c r="C5717" s="1" t="s">
        <v>171</v>
      </c>
      <c r="D5717" s="1">
        <v>2011</v>
      </c>
      <c r="E5717" s="1" t="s">
        <v>703</v>
      </c>
      <c r="F5717" s="1" t="s">
        <v>2</v>
      </c>
      <c r="G5717" s="1" t="s">
        <v>528</v>
      </c>
      <c r="H5717" s="1" t="s">
        <v>701</v>
      </c>
      <c r="I5717" s="1">
        <v>6.5689432000000006E-2</v>
      </c>
      <c r="J5717" s="1">
        <v>20.7</v>
      </c>
      <c r="K5717" s="1">
        <v>149.73660000000001</v>
      </c>
      <c r="L5717" s="1">
        <v>1.5</v>
      </c>
    </row>
    <row r="5718" spans="1:12" x14ac:dyDescent="0.2">
      <c r="A5718" s="1" t="s">
        <v>6</v>
      </c>
      <c r="B5718" s="1" t="s">
        <v>1401</v>
      </c>
      <c r="C5718" s="1" t="s">
        <v>14</v>
      </c>
      <c r="D5718" s="1">
        <v>2014</v>
      </c>
      <c r="E5718" s="1" t="s">
        <v>529</v>
      </c>
      <c r="F5718" s="1" t="s">
        <v>2</v>
      </c>
      <c r="G5718" s="1" t="s">
        <v>528</v>
      </c>
      <c r="H5718" s="1" t="s">
        <v>7</v>
      </c>
      <c r="I5718" s="1">
        <v>0.105208448</v>
      </c>
      <c r="J5718" s="1">
        <v>15.6</v>
      </c>
      <c r="K5718" s="1">
        <v>170.57640000000001</v>
      </c>
      <c r="L5718" s="1">
        <v>1.5</v>
      </c>
    </row>
    <row r="5719" spans="1:12" x14ac:dyDescent="0.2">
      <c r="A5719" s="1" t="s">
        <v>124</v>
      </c>
      <c r="B5719" s="1" t="s">
        <v>279</v>
      </c>
      <c r="C5719" s="1" t="s">
        <v>25</v>
      </c>
      <c r="D5719" s="1">
        <v>2022</v>
      </c>
      <c r="E5719" s="1" t="s">
        <v>3</v>
      </c>
      <c r="F5719" s="1" t="s">
        <v>2</v>
      </c>
      <c r="G5719" s="1" t="s">
        <v>1</v>
      </c>
      <c r="H5719" s="1" t="s">
        <v>0</v>
      </c>
      <c r="I5719" s="1">
        <v>3.5028852999999999E-2</v>
      </c>
      <c r="J5719" s="1">
        <v>5.94</v>
      </c>
      <c r="K5719" s="1">
        <v>179.83439999999999</v>
      </c>
      <c r="L5719" s="1">
        <v>1.5</v>
      </c>
    </row>
    <row r="5720" spans="1:12" x14ac:dyDescent="0.2">
      <c r="A5720" s="1" t="s">
        <v>124</v>
      </c>
      <c r="B5720" s="1" t="s">
        <v>793</v>
      </c>
      <c r="C5720" s="1" t="s">
        <v>4</v>
      </c>
      <c r="D5720" s="1">
        <v>2022</v>
      </c>
      <c r="E5720" s="1" t="s">
        <v>3</v>
      </c>
      <c r="F5720" s="1" t="s">
        <v>2</v>
      </c>
      <c r="G5720" s="1" t="s">
        <v>1</v>
      </c>
      <c r="H5720" s="1" t="s">
        <v>0</v>
      </c>
      <c r="I5720" s="1">
        <v>9.8108956999999997E-2</v>
      </c>
      <c r="J5720" s="1">
        <v>17.75</v>
      </c>
      <c r="K5720" s="1">
        <v>240.9196</v>
      </c>
      <c r="L5720" s="1">
        <v>1.5</v>
      </c>
    </row>
    <row r="5721" spans="1:12" x14ac:dyDescent="0.2">
      <c r="A5721" s="1" t="s">
        <v>295</v>
      </c>
      <c r="B5721" s="1" t="s">
        <v>760</v>
      </c>
      <c r="C5721" s="1" t="s">
        <v>171</v>
      </c>
      <c r="D5721" s="1">
        <v>2018</v>
      </c>
      <c r="E5721" s="1" t="s">
        <v>13</v>
      </c>
      <c r="F5721" s="1" t="s">
        <v>2</v>
      </c>
      <c r="G5721" s="1" t="s">
        <v>1</v>
      </c>
      <c r="H5721" s="1" t="s">
        <v>12</v>
      </c>
      <c r="I5721" s="1">
        <v>1.6910913999999999E-2</v>
      </c>
      <c r="K5721" s="1">
        <v>96.641000000000005</v>
      </c>
      <c r="L5721" s="1">
        <v>1.5</v>
      </c>
    </row>
    <row r="5722" spans="1:12" x14ac:dyDescent="0.2">
      <c r="A5722" s="1" t="s">
        <v>6</v>
      </c>
      <c r="B5722" s="1" t="s">
        <v>706</v>
      </c>
      <c r="C5722" s="1" t="s">
        <v>71</v>
      </c>
      <c r="D5722" s="1">
        <v>2018</v>
      </c>
      <c r="E5722" s="1" t="s">
        <v>13</v>
      </c>
      <c r="F5722" s="1" t="s">
        <v>2</v>
      </c>
      <c r="G5722" s="1" t="s">
        <v>1</v>
      </c>
      <c r="H5722" s="1" t="s">
        <v>12</v>
      </c>
      <c r="I5722" s="1">
        <v>4.586701E-2</v>
      </c>
      <c r="K5722" s="1">
        <v>37.950600000000001</v>
      </c>
      <c r="L5722" s="1">
        <v>1.5</v>
      </c>
    </row>
    <row r="5723" spans="1:12" x14ac:dyDescent="0.2">
      <c r="A5723" s="1" t="s">
        <v>124</v>
      </c>
      <c r="B5723" s="1" t="s">
        <v>882</v>
      </c>
      <c r="C5723" s="1" t="s">
        <v>216</v>
      </c>
      <c r="D5723" s="1">
        <v>2018</v>
      </c>
      <c r="E5723" s="1" t="s">
        <v>13</v>
      </c>
      <c r="F5723" s="1" t="s">
        <v>2</v>
      </c>
      <c r="G5723" s="1" t="s">
        <v>1</v>
      </c>
      <c r="H5723" s="1" t="s">
        <v>12</v>
      </c>
      <c r="I5723" s="1">
        <v>0.122058364</v>
      </c>
      <c r="K5723" s="1">
        <v>172.83959999999999</v>
      </c>
      <c r="L5723" s="1">
        <v>1.4</v>
      </c>
    </row>
    <row r="5724" spans="1:12" x14ac:dyDescent="0.2">
      <c r="A5724" s="1" t="s">
        <v>295</v>
      </c>
      <c r="B5724" s="1" t="s">
        <v>1400</v>
      </c>
      <c r="C5724" s="1" t="s">
        <v>171</v>
      </c>
      <c r="D5724" s="1">
        <v>2011</v>
      </c>
      <c r="E5724" s="1" t="s">
        <v>703</v>
      </c>
      <c r="F5724" s="1" t="s">
        <v>2</v>
      </c>
      <c r="G5724" s="1" t="s">
        <v>1</v>
      </c>
      <c r="H5724" s="1" t="s">
        <v>701</v>
      </c>
      <c r="I5724" s="1">
        <v>3.3259081000000003E-2</v>
      </c>
      <c r="J5724" s="1">
        <v>8.02</v>
      </c>
      <c r="K5724" s="1">
        <v>154.2972</v>
      </c>
      <c r="L5724" s="1">
        <v>1.3</v>
      </c>
    </row>
    <row r="5725" spans="1:12" x14ac:dyDescent="0.2">
      <c r="A5725" s="1" t="s">
        <v>6</v>
      </c>
      <c r="B5725" s="1" t="s">
        <v>15</v>
      </c>
      <c r="C5725" s="1" t="s">
        <v>14</v>
      </c>
      <c r="D5725" s="1">
        <v>2022</v>
      </c>
      <c r="E5725" s="1" t="s">
        <v>3</v>
      </c>
      <c r="F5725" s="1" t="s">
        <v>2</v>
      </c>
      <c r="G5725" s="1" t="s">
        <v>1</v>
      </c>
      <c r="H5725" s="1" t="s">
        <v>0</v>
      </c>
      <c r="I5725" s="1">
        <v>8.0015028000000002E-2</v>
      </c>
      <c r="J5725" s="1">
        <v>16.850000000000001</v>
      </c>
      <c r="K5725" s="1">
        <v>111.8544</v>
      </c>
      <c r="L5725" s="1">
        <v>1.3</v>
      </c>
    </row>
    <row r="5726" spans="1:12" x14ac:dyDescent="0.2">
      <c r="A5726" s="1" t="s">
        <v>6</v>
      </c>
      <c r="B5726" s="1" t="s">
        <v>335</v>
      </c>
      <c r="C5726" s="1" t="s">
        <v>47</v>
      </c>
      <c r="D5726" s="1">
        <v>2017</v>
      </c>
      <c r="E5726" s="1" t="s">
        <v>797</v>
      </c>
      <c r="F5726" s="1" t="s">
        <v>796</v>
      </c>
      <c r="G5726" s="1" t="s">
        <v>702</v>
      </c>
      <c r="H5726" s="1" t="s">
        <v>7</v>
      </c>
      <c r="I5726" s="1">
        <v>2.3526504E-2</v>
      </c>
      <c r="J5726" s="1">
        <v>12.8</v>
      </c>
      <c r="K5726" s="1">
        <v>223.54040000000001</v>
      </c>
      <c r="L5726" s="1">
        <v>1.2</v>
      </c>
    </row>
    <row r="5727" spans="1:12" x14ac:dyDescent="0.2">
      <c r="A5727" s="1" t="s">
        <v>124</v>
      </c>
      <c r="B5727" s="1" t="s">
        <v>854</v>
      </c>
      <c r="C5727" s="1" t="s">
        <v>14</v>
      </c>
      <c r="D5727" s="1">
        <v>2018</v>
      </c>
      <c r="E5727" s="1" t="s">
        <v>13</v>
      </c>
      <c r="F5727" s="1" t="s">
        <v>2</v>
      </c>
      <c r="G5727" s="1" t="s">
        <v>1</v>
      </c>
      <c r="H5727" s="1" t="s">
        <v>12</v>
      </c>
      <c r="I5727" s="1">
        <v>2.6015519000000001E-2</v>
      </c>
      <c r="K5727" s="1">
        <v>255.8356</v>
      </c>
      <c r="L5727" s="1">
        <v>1</v>
      </c>
    </row>
    <row r="5728" spans="1:12" x14ac:dyDescent="0.2">
      <c r="A5728" s="1" t="s">
        <v>6</v>
      </c>
      <c r="B5728" s="1" t="s">
        <v>1399</v>
      </c>
      <c r="C5728" s="1" t="s">
        <v>10</v>
      </c>
      <c r="D5728" s="1">
        <v>2020</v>
      </c>
      <c r="E5728" s="1" t="s">
        <v>919</v>
      </c>
      <c r="F5728" s="1" t="s">
        <v>796</v>
      </c>
      <c r="G5728" s="1" t="s">
        <v>702</v>
      </c>
      <c r="H5728" s="1" t="s">
        <v>7</v>
      </c>
      <c r="I5728" s="1">
        <v>4.9916363999999998E-2</v>
      </c>
      <c r="J5728" s="1">
        <v>19.350000000000001</v>
      </c>
      <c r="K5728" s="1">
        <v>80.264399999999995</v>
      </c>
      <c r="L5728" s="1">
        <v>1</v>
      </c>
    </row>
    <row r="5729" spans="1:12" x14ac:dyDescent="0.2">
      <c r="A5729" s="1" t="s">
        <v>124</v>
      </c>
      <c r="B5729" s="1" t="s">
        <v>287</v>
      </c>
      <c r="C5729" s="1" t="s">
        <v>28</v>
      </c>
      <c r="D5729" s="1">
        <v>2016</v>
      </c>
      <c r="E5729" s="1" t="s">
        <v>1114</v>
      </c>
      <c r="F5729" s="1" t="s">
        <v>8</v>
      </c>
      <c r="G5729" s="1" t="s">
        <v>702</v>
      </c>
      <c r="H5729" s="1" t="s">
        <v>7</v>
      </c>
      <c r="I5729" s="1">
        <v>4.6270949999999998E-2</v>
      </c>
      <c r="J5729" s="1">
        <v>6.15</v>
      </c>
      <c r="K5729" s="1">
        <v>99.338399999999993</v>
      </c>
      <c r="L5729" s="1">
        <v>1</v>
      </c>
    </row>
    <row r="5730" spans="1:12" x14ac:dyDescent="0.2">
      <c r="A5730" s="1" t="s">
        <v>124</v>
      </c>
      <c r="B5730" s="1" t="s">
        <v>988</v>
      </c>
      <c r="C5730" s="1" t="s">
        <v>19</v>
      </c>
      <c r="D5730" s="1">
        <v>2014</v>
      </c>
      <c r="E5730" s="1" t="s">
        <v>529</v>
      </c>
      <c r="F5730" s="1" t="s">
        <v>2</v>
      </c>
      <c r="G5730" s="1" t="s">
        <v>528</v>
      </c>
      <c r="H5730" s="1" t="s">
        <v>7</v>
      </c>
      <c r="I5730" s="1">
        <v>2.0310045999999998E-2</v>
      </c>
      <c r="J5730" s="1">
        <v>15.35</v>
      </c>
      <c r="K5730" s="1">
        <v>218.05080000000001</v>
      </c>
      <c r="L5730" s="1">
        <v>1</v>
      </c>
    </row>
    <row r="5731" spans="1:12" x14ac:dyDescent="0.2">
      <c r="A5731" s="1" t="s">
        <v>6</v>
      </c>
      <c r="B5731" s="1" t="s">
        <v>735</v>
      </c>
      <c r="C5731" s="1" t="s">
        <v>71</v>
      </c>
      <c r="D5731" s="1">
        <v>2016</v>
      </c>
      <c r="E5731" s="1" t="s">
        <v>1114</v>
      </c>
      <c r="F5731" s="1" t="s">
        <v>8</v>
      </c>
      <c r="G5731" s="1" t="s">
        <v>702</v>
      </c>
      <c r="H5731" s="1" t="s">
        <v>7</v>
      </c>
      <c r="I5731" s="1">
        <v>1.9199733E-2</v>
      </c>
      <c r="J5731" s="1">
        <v>20.5</v>
      </c>
      <c r="K5731" s="1">
        <v>84.359200000000001</v>
      </c>
      <c r="L5731" s="1">
        <v>1</v>
      </c>
    </row>
    <row r="5732" spans="1:12" x14ac:dyDescent="0.2">
      <c r="A5732" s="1" t="s">
        <v>6</v>
      </c>
      <c r="B5732" s="1" t="s">
        <v>1398</v>
      </c>
      <c r="C5732" s="1" t="s">
        <v>25</v>
      </c>
      <c r="D5732" s="1">
        <v>2017</v>
      </c>
      <c r="E5732" s="1" t="s">
        <v>797</v>
      </c>
      <c r="F5732" s="1" t="s">
        <v>796</v>
      </c>
      <c r="G5732" s="1" t="s">
        <v>702</v>
      </c>
      <c r="H5732" s="1" t="s">
        <v>7</v>
      </c>
      <c r="I5732" s="1">
        <v>8.3498083000000001E-2</v>
      </c>
      <c r="J5732" s="1">
        <v>13</v>
      </c>
      <c r="K5732" s="1">
        <v>199.4426</v>
      </c>
      <c r="L5732" s="1">
        <v>1</v>
      </c>
    </row>
    <row r="5733" spans="1:12" x14ac:dyDescent="0.2">
      <c r="A5733" s="1" t="s">
        <v>6</v>
      </c>
      <c r="B5733" s="1" t="s">
        <v>723</v>
      </c>
      <c r="C5733" s="1" t="s">
        <v>47</v>
      </c>
      <c r="D5733" s="1">
        <v>2014</v>
      </c>
      <c r="E5733" s="1" t="s">
        <v>529</v>
      </c>
      <c r="F5733" s="1" t="s">
        <v>2</v>
      </c>
      <c r="G5733" s="1" t="s">
        <v>528</v>
      </c>
      <c r="H5733" s="1" t="s">
        <v>7</v>
      </c>
      <c r="I5733" s="1">
        <v>4.9634816999999998E-2</v>
      </c>
      <c r="J5733" s="1">
        <v>14.3</v>
      </c>
      <c r="K5733" s="1">
        <v>212.55860000000001</v>
      </c>
      <c r="L5733" s="1">
        <v>1</v>
      </c>
    </row>
    <row r="5734" spans="1:12" x14ac:dyDescent="0.2">
      <c r="A5734" s="1" t="s">
        <v>124</v>
      </c>
      <c r="B5734" s="1" t="s">
        <v>193</v>
      </c>
      <c r="C5734" s="1" t="s">
        <v>171</v>
      </c>
      <c r="D5734" s="1">
        <v>2015</v>
      </c>
      <c r="E5734" s="1" t="s">
        <v>922</v>
      </c>
      <c r="F5734" s="1" t="s">
        <v>796</v>
      </c>
      <c r="G5734" s="1" t="s">
        <v>1</v>
      </c>
      <c r="H5734" s="1" t="s">
        <v>7</v>
      </c>
      <c r="I5734" s="1">
        <v>0.18521844600000001</v>
      </c>
      <c r="J5734" s="1">
        <v>7.67</v>
      </c>
      <c r="K5734" s="1">
        <v>36.321599999999997</v>
      </c>
      <c r="L5734" s="1">
        <v>1</v>
      </c>
    </row>
    <row r="5735" spans="1:12" x14ac:dyDescent="0.2">
      <c r="A5735" s="1" t="s">
        <v>124</v>
      </c>
      <c r="B5735" s="1" t="s">
        <v>1384</v>
      </c>
      <c r="C5735" s="1" t="s">
        <v>14</v>
      </c>
      <c r="D5735" s="1">
        <v>2014</v>
      </c>
      <c r="E5735" s="1" t="s">
        <v>529</v>
      </c>
      <c r="F5735" s="1" t="s">
        <v>2</v>
      </c>
      <c r="G5735" s="1" t="s">
        <v>528</v>
      </c>
      <c r="H5735" s="1" t="s">
        <v>7</v>
      </c>
      <c r="I5735" s="1">
        <v>0.11644549999999999</v>
      </c>
      <c r="J5735" s="1">
        <v>17.7</v>
      </c>
      <c r="K5735" s="1">
        <v>182.82660000000001</v>
      </c>
      <c r="L5735" s="1">
        <v>1</v>
      </c>
    </row>
    <row r="5736" spans="1:12" x14ac:dyDescent="0.2">
      <c r="A5736" s="1" t="s">
        <v>295</v>
      </c>
      <c r="B5736" s="1" t="s">
        <v>1116</v>
      </c>
      <c r="C5736" s="1" t="s">
        <v>112</v>
      </c>
      <c r="D5736" s="1">
        <v>2018</v>
      </c>
      <c r="E5736" s="1" t="s">
        <v>13</v>
      </c>
      <c r="F5736" s="1" t="s">
        <v>2</v>
      </c>
      <c r="G5736" s="1" t="s">
        <v>1</v>
      </c>
      <c r="H5736" s="1" t="s">
        <v>12</v>
      </c>
      <c r="I5736" s="1">
        <v>0.110681931</v>
      </c>
      <c r="K5736" s="1">
        <v>63.282600000000002</v>
      </c>
      <c r="L5736" s="1">
        <v>1</v>
      </c>
    </row>
    <row r="5737" spans="1:12" x14ac:dyDescent="0.2">
      <c r="A5737" s="1" t="s">
        <v>124</v>
      </c>
      <c r="B5737" s="1" t="s">
        <v>1080</v>
      </c>
      <c r="C5737" s="1" t="s">
        <v>216</v>
      </c>
      <c r="D5737" s="1">
        <v>2014</v>
      </c>
      <c r="E5737" s="1" t="s">
        <v>529</v>
      </c>
      <c r="F5737" s="1" t="s">
        <v>2</v>
      </c>
      <c r="G5737" s="1" t="s">
        <v>528</v>
      </c>
      <c r="H5737" s="1" t="s">
        <v>7</v>
      </c>
      <c r="I5737" s="1">
        <v>1.0755465000000001E-2</v>
      </c>
      <c r="J5737" s="1">
        <v>8.2100000000000009</v>
      </c>
      <c r="K5737" s="1">
        <v>150.83920000000001</v>
      </c>
      <c r="L5737" s="1">
        <v>1</v>
      </c>
    </row>
    <row r="5738" spans="1:12" x14ac:dyDescent="0.2">
      <c r="A5738" s="1" t="s">
        <v>124</v>
      </c>
      <c r="B5738" s="1" t="s">
        <v>1397</v>
      </c>
      <c r="C5738" s="1" t="s">
        <v>25</v>
      </c>
      <c r="D5738" s="1">
        <v>2012</v>
      </c>
      <c r="E5738" s="1" t="s">
        <v>9</v>
      </c>
      <c r="F5738" s="1" t="s">
        <v>8</v>
      </c>
      <c r="G5738" s="1" t="s">
        <v>1</v>
      </c>
      <c r="H5738" s="1" t="s">
        <v>7</v>
      </c>
      <c r="I5738" s="1">
        <v>0.103634038</v>
      </c>
      <c r="J5738" s="1">
        <v>16.2</v>
      </c>
      <c r="K5738" s="1">
        <v>101.399</v>
      </c>
      <c r="L5738" s="1">
        <v>1</v>
      </c>
    </row>
    <row r="5739" spans="1:12" x14ac:dyDescent="0.2">
      <c r="A5739" s="1" t="s">
        <v>124</v>
      </c>
      <c r="B5739" s="1" t="s">
        <v>893</v>
      </c>
      <c r="C5739" s="1" t="s">
        <v>71</v>
      </c>
      <c r="D5739" s="1">
        <v>2012</v>
      </c>
      <c r="E5739" s="1" t="s">
        <v>9</v>
      </c>
      <c r="F5739" s="1" t="s">
        <v>8</v>
      </c>
      <c r="G5739" s="1" t="s">
        <v>1</v>
      </c>
      <c r="H5739" s="1" t="s">
        <v>7</v>
      </c>
      <c r="I5739" s="1">
        <v>0.112097433</v>
      </c>
      <c r="J5739" s="1">
        <v>19</v>
      </c>
      <c r="K5739" s="1">
        <v>105.5622</v>
      </c>
      <c r="L5739" s="1">
        <v>1</v>
      </c>
    </row>
    <row r="5740" spans="1:12" x14ac:dyDescent="0.2">
      <c r="A5740" s="1" t="s">
        <v>124</v>
      </c>
      <c r="B5740" s="1" t="s">
        <v>1396</v>
      </c>
      <c r="C5740" s="1" t="s">
        <v>216</v>
      </c>
      <c r="D5740" s="1">
        <v>2012</v>
      </c>
      <c r="E5740" s="1" t="s">
        <v>9</v>
      </c>
      <c r="F5740" s="1" t="s">
        <v>8</v>
      </c>
      <c r="G5740" s="1" t="s">
        <v>1</v>
      </c>
      <c r="H5740" s="1" t="s">
        <v>7</v>
      </c>
      <c r="I5740" s="1">
        <v>1.5328105999999999E-2</v>
      </c>
      <c r="J5740" s="1">
        <v>18.350000000000001</v>
      </c>
      <c r="K5740" s="1">
        <v>107.5938</v>
      </c>
      <c r="L5740" s="1">
        <v>1</v>
      </c>
    </row>
    <row r="5741" spans="1:12" x14ac:dyDescent="0.2">
      <c r="A5741" s="1" t="s">
        <v>124</v>
      </c>
      <c r="B5741" s="1" t="s">
        <v>1395</v>
      </c>
      <c r="C5741" s="1" t="s">
        <v>14</v>
      </c>
      <c r="D5741" s="1">
        <v>2012</v>
      </c>
      <c r="E5741" s="1" t="s">
        <v>9</v>
      </c>
      <c r="F5741" s="1" t="s">
        <v>8</v>
      </c>
      <c r="G5741" s="1" t="s">
        <v>1</v>
      </c>
      <c r="H5741" s="1" t="s">
        <v>7</v>
      </c>
      <c r="I5741" s="1">
        <v>7.1540442999999995E-2</v>
      </c>
      <c r="J5741" s="1">
        <v>8.8000000000000007</v>
      </c>
      <c r="K5741" s="1">
        <v>210.66120000000001</v>
      </c>
      <c r="L5741" s="1">
        <v>1</v>
      </c>
    </row>
    <row r="5742" spans="1:12" x14ac:dyDescent="0.2">
      <c r="A5742" s="1" t="s">
        <v>124</v>
      </c>
      <c r="B5742" s="1" t="s">
        <v>596</v>
      </c>
      <c r="C5742" s="1" t="s">
        <v>14</v>
      </c>
      <c r="D5742" s="1">
        <v>2012</v>
      </c>
      <c r="E5742" s="1" t="s">
        <v>9</v>
      </c>
      <c r="F5742" s="1" t="s">
        <v>8</v>
      </c>
      <c r="G5742" s="1" t="s">
        <v>1</v>
      </c>
      <c r="H5742" s="1" t="s">
        <v>7</v>
      </c>
      <c r="I5742" s="1">
        <v>4.4532620000000002E-2</v>
      </c>
      <c r="J5742" s="1">
        <v>17.850000000000001</v>
      </c>
      <c r="K5742" s="1">
        <v>127.202</v>
      </c>
      <c r="L5742" s="1">
        <v>1</v>
      </c>
    </row>
    <row r="5743" spans="1:12" x14ac:dyDescent="0.2">
      <c r="A5743" s="1" t="s">
        <v>124</v>
      </c>
      <c r="B5743" s="1" t="s">
        <v>1111</v>
      </c>
      <c r="C5743" s="1" t="s">
        <v>14</v>
      </c>
      <c r="D5743" s="1">
        <v>2012</v>
      </c>
      <c r="E5743" s="1" t="s">
        <v>9</v>
      </c>
      <c r="F5743" s="1" t="s">
        <v>8</v>
      </c>
      <c r="G5743" s="1" t="s">
        <v>1</v>
      </c>
      <c r="H5743" s="1" t="s">
        <v>7</v>
      </c>
      <c r="I5743" s="1">
        <v>5.2149675E-2</v>
      </c>
      <c r="J5743" s="1">
        <v>18.5</v>
      </c>
      <c r="K5743" s="1">
        <v>118.3124</v>
      </c>
      <c r="L5743" s="1">
        <v>1</v>
      </c>
    </row>
    <row r="5744" spans="1:12" x14ac:dyDescent="0.2">
      <c r="A5744" s="1" t="s">
        <v>124</v>
      </c>
      <c r="B5744" s="1" t="s">
        <v>584</v>
      </c>
      <c r="C5744" s="1" t="s">
        <v>122</v>
      </c>
      <c r="D5744" s="1">
        <v>2012</v>
      </c>
      <c r="E5744" s="1" t="s">
        <v>9</v>
      </c>
      <c r="F5744" s="1" t="s">
        <v>8</v>
      </c>
      <c r="G5744" s="1" t="s">
        <v>1</v>
      </c>
      <c r="H5744" s="1" t="s">
        <v>7</v>
      </c>
      <c r="I5744" s="1">
        <v>9.7770003999999994E-2</v>
      </c>
      <c r="J5744" s="1">
        <v>20.85</v>
      </c>
      <c r="K5744" s="1">
        <v>222.87459999999999</v>
      </c>
      <c r="L5744" s="1">
        <v>1</v>
      </c>
    </row>
    <row r="5745" spans="1:12" x14ac:dyDescent="0.2">
      <c r="A5745" s="1" t="s">
        <v>6</v>
      </c>
      <c r="B5745" s="1" t="s">
        <v>383</v>
      </c>
      <c r="C5745" s="1" t="s">
        <v>28</v>
      </c>
      <c r="D5745" s="1">
        <v>2012</v>
      </c>
      <c r="E5745" s="1" t="s">
        <v>9</v>
      </c>
      <c r="F5745" s="1" t="s">
        <v>8</v>
      </c>
      <c r="G5745" s="1" t="s">
        <v>1</v>
      </c>
      <c r="H5745" s="1" t="s">
        <v>7</v>
      </c>
      <c r="I5745" s="1">
        <v>6.7607748999999995E-2</v>
      </c>
      <c r="J5745" s="1">
        <v>17.75</v>
      </c>
      <c r="K5745" s="1">
        <v>188.024</v>
      </c>
      <c r="L5745" s="1">
        <v>1</v>
      </c>
    </row>
    <row r="5746" spans="1:12" x14ac:dyDescent="0.2">
      <c r="A5746" s="1" t="s">
        <v>6</v>
      </c>
      <c r="B5746" s="1" t="s">
        <v>356</v>
      </c>
      <c r="C5746" s="1" t="s">
        <v>71</v>
      </c>
      <c r="D5746" s="1">
        <v>2012</v>
      </c>
      <c r="E5746" s="1" t="s">
        <v>9</v>
      </c>
      <c r="F5746" s="1" t="s">
        <v>8</v>
      </c>
      <c r="G5746" s="1" t="s">
        <v>1</v>
      </c>
      <c r="H5746" s="1" t="s">
        <v>7</v>
      </c>
      <c r="I5746" s="1">
        <v>0.110202066</v>
      </c>
      <c r="J5746" s="1">
        <v>15.85</v>
      </c>
      <c r="K5746" s="1">
        <v>39.750599999999999</v>
      </c>
      <c r="L5746" s="1">
        <v>1</v>
      </c>
    </row>
    <row r="5747" spans="1:12" x14ac:dyDescent="0.2">
      <c r="A5747" s="1" t="s">
        <v>6</v>
      </c>
      <c r="B5747" s="1" t="s">
        <v>1117</v>
      </c>
      <c r="C5747" s="1" t="s">
        <v>14</v>
      </c>
      <c r="D5747" s="1">
        <v>2012</v>
      </c>
      <c r="E5747" s="1" t="s">
        <v>9</v>
      </c>
      <c r="F5747" s="1" t="s">
        <v>8</v>
      </c>
      <c r="G5747" s="1" t="s">
        <v>1</v>
      </c>
      <c r="H5747" s="1" t="s">
        <v>7</v>
      </c>
      <c r="I5747" s="1">
        <v>1.5990130000000002E-2</v>
      </c>
      <c r="J5747" s="1">
        <v>17</v>
      </c>
      <c r="K5747" s="1">
        <v>228.83519999999999</v>
      </c>
      <c r="L5747" s="1">
        <v>1</v>
      </c>
    </row>
    <row r="5748" spans="1:12" x14ac:dyDescent="0.2">
      <c r="A5748" s="1" t="s">
        <v>6</v>
      </c>
      <c r="B5748" s="1" t="s">
        <v>958</v>
      </c>
      <c r="C5748" s="1" t="s">
        <v>14</v>
      </c>
      <c r="D5748" s="1">
        <v>2012</v>
      </c>
      <c r="E5748" s="1" t="s">
        <v>9</v>
      </c>
      <c r="F5748" s="1" t="s">
        <v>8</v>
      </c>
      <c r="G5748" s="1" t="s">
        <v>1</v>
      </c>
      <c r="H5748" s="1" t="s">
        <v>7</v>
      </c>
      <c r="I5748" s="1">
        <v>0.121442754</v>
      </c>
      <c r="J5748" s="1">
        <v>20.2</v>
      </c>
      <c r="K5748" s="1">
        <v>94.975200000000001</v>
      </c>
      <c r="L5748" s="1">
        <v>1</v>
      </c>
    </row>
    <row r="5749" spans="1:12" x14ac:dyDescent="0.2">
      <c r="A5749" s="1" t="s">
        <v>124</v>
      </c>
      <c r="B5749" s="1" t="s">
        <v>1030</v>
      </c>
      <c r="C5749" s="1" t="s">
        <v>10</v>
      </c>
      <c r="D5749" s="1">
        <v>2018</v>
      </c>
      <c r="E5749" s="1" t="s">
        <v>1195</v>
      </c>
      <c r="F5749" s="1" t="s">
        <v>8</v>
      </c>
      <c r="G5749" s="1" t="s">
        <v>702</v>
      </c>
      <c r="H5749" s="1" t="s">
        <v>701</v>
      </c>
      <c r="I5749" s="1">
        <v>6.7809579999999994E-2</v>
      </c>
      <c r="K5749" s="1">
        <v>118.1808</v>
      </c>
      <c r="L5749" s="1">
        <v>1</v>
      </c>
    </row>
    <row r="5750" spans="1:12" x14ac:dyDescent="0.2">
      <c r="A5750" s="1" t="s">
        <v>6</v>
      </c>
      <c r="B5750" s="1" t="s">
        <v>119</v>
      </c>
      <c r="C5750" s="1" t="s">
        <v>28</v>
      </c>
      <c r="D5750" s="1">
        <v>2018</v>
      </c>
      <c r="E5750" s="1" t="s">
        <v>1195</v>
      </c>
      <c r="F5750" s="1" t="s">
        <v>8</v>
      </c>
      <c r="G5750" s="1" t="s">
        <v>702</v>
      </c>
      <c r="H5750" s="1" t="s">
        <v>701</v>
      </c>
      <c r="I5750" s="1">
        <v>0.14136011800000001</v>
      </c>
      <c r="K5750" s="1">
        <v>197.31100000000001</v>
      </c>
      <c r="L5750" s="1">
        <v>1</v>
      </c>
    </row>
    <row r="5751" spans="1:12" x14ac:dyDescent="0.2">
      <c r="A5751" s="1" t="s">
        <v>6</v>
      </c>
      <c r="B5751" s="1" t="s">
        <v>1143</v>
      </c>
      <c r="C5751" s="1" t="s">
        <v>108</v>
      </c>
      <c r="D5751" s="1">
        <v>2018</v>
      </c>
      <c r="E5751" s="1" t="s">
        <v>1195</v>
      </c>
      <c r="F5751" s="1" t="s">
        <v>8</v>
      </c>
      <c r="G5751" s="1" t="s">
        <v>702</v>
      </c>
      <c r="H5751" s="1" t="s">
        <v>701</v>
      </c>
      <c r="I5751" s="1">
        <v>6.8717719999999996E-2</v>
      </c>
      <c r="K5751" s="1">
        <v>155.56299999999999</v>
      </c>
      <c r="L5751" s="1">
        <v>1</v>
      </c>
    </row>
    <row r="5752" spans="1:12" x14ac:dyDescent="0.2">
      <c r="A5752" s="1" t="s">
        <v>124</v>
      </c>
      <c r="B5752" s="1" t="s">
        <v>1305</v>
      </c>
      <c r="C5752" s="1" t="s">
        <v>112</v>
      </c>
      <c r="D5752" s="1">
        <v>2016</v>
      </c>
      <c r="E5752" s="1" t="s">
        <v>1114</v>
      </c>
      <c r="F5752" s="1" t="s">
        <v>8</v>
      </c>
      <c r="G5752" s="1" t="s">
        <v>702</v>
      </c>
      <c r="H5752" s="1" t="s">
        <v>7</v>
      </c>
      <c r="I5752" s="1">
        <v>0.12820600100000001</v>
      </c>
      <c r="J5752" s="1">
        <v>19.5</v>
      </c>
      <c r="K5752" s="1">
        <v>155.9314</v>
      </c>
      <c r="L5752" s="1">
        <v>1</v>
      </c>
    </row>
    <row r="5753" spans="1:12" x14ac:dyDescent="0.2">
      <c r="A5753" s="1" t="s">
        <v>124</v>
      </c>
      <c r="B5753" s="1" t="s">
        <v>674</v>
      </c>
      <c r="C5753" s="1" t="s">
        <v>25</v>
      </c>
      <c r="D5753" s="1">
        <v>2016</v>
      </c>
      <c r="E5753" s="1" t="s">
        <v>1114</v>
      </c>
      <c r="F5753" s="1" t="s">
        <v>8</v>
      </c>
      <c r="G5753" s="1" t="s">
        <v>702</v>
      </c>
      <c r="H5753" s="1" t="s">
        <v>7</v>
      </c>
      <c r="I5753" s="1">
        <v>8.9005768999999998E-2</v>
      </c>
      <c r="J5753" s="1">
        <v>9.3000000000000007</v>
      </c>
      <c r="K5753" s="1">
        <v>143.9786</v>
      </c>
      <c r="L5753" s="1">
        <v>1</v>
      </c>
    </row>
    <row r="5754" spans="1:12" x14ac:dyDescent="0.2">
      <c r="A5754" s="1" t="s">
        <v>124</v>
      </c>
      <c r="B5754" s="1" t="s">
        <v>889</v>
      </c>
      <c r="C5754" s="1" t="s">
        <v>10</v>
      </c>
      <c r="D5754" s="1">
        <v>2016</v>
      </c>
      <c r="E5754" s="1" t="s">
        <v>1114</v>
      </c>
      <c r="F5754" s="1" t="s">
        <v>8</v>
      </c>
      <c r="G5754" s="1" t="s">
        <v>702</v>
      </c>
      <c r="H5754" s="1" t="s">
        <v>7</v>
      </c>
      <c r="I5754" s="1">
        <v>0</v>
      </c>
      <c r="J5754" s="1">
        <v>6.13</v>
      </c>
      <c r="K5754" s="1">
        <v>54.129800000000003</v>
      </c>
      <c r="L5754" s="1">
        <v>1</v>
      </c>
    </row>
    <row r="5755" spans="1:12" x14ac:dyDescent="0.2">
      <c r="A5755" s="1" t="s">
        <v>124</v>
      </c>
      <c r="B5755" s="1" t="s">
        <v>480</v>
      </c>
      <c r="C5755" s="1" t="s">
        <v>10</v>
      </c>
      <c r="D5755" s="1">
        <v>2016</v>
      </c>
      <c r="E5755" s="1" t="s">
        <v>1114</v>
      </c>
      <c r="F5755" s="1" t="s">
        <v>8</v>
      </c>
      <c r="G5755" s="1" t="s">
        <v>702</v>
      </c>
      <c r="H5755" s="1" t="s">
        <v>7</v>
      </c>
      <c r="I5755" s="1">
        <v>0.105597316</v>
      </c>
      <c r="J5755" s="1">
        <v>6.59</v>
      </c>
      <c r="K5755" s="1">
        <v>83.490799999999993</v>
      </c>
      <c r="L5755" s="1">
        <v>1</v>
      </c>
    </row>
    <row r="5756" spans="1:12" x14ac:dyDescent="0.2">
      <c r="A5756" s="1" t="s">
        <v>124</v>
      </c>
      <c r="B5756" s="1" t="s">
        <v>228</v>
      </c>
      <c r="C5756" s="1" t="s">
        <v>10</v>
      </c>
      <c r="D5756" s="1">
        <v>2016</v>
      </c>
      <c r="E5756" s="1" t="s">
        <v>1114</v>
      </c>
      <c r="F5756" s="1" t="s">
        <v>8</v>
      </c>
      <c r="G5756" s="1" t="s">
        <v>702</v>
      </c>
      <c r="H5756" s="1" t="s">
        <v>7</v>
      </c>
      <c r="I5756" s="1">
        <v>2.2795611E-2</v>
      </c>
      <c r="J5756" s="1">
        <v>13.15</v>
      </c>
      <c r="K5756" s="1">
        <v>160.19200000000001</v>
      </c>
      <c r="L5756" s="1">
        <v>1</v>
      </c>
    </row>
    <row r="5757" spans="1:12" x14ac:dyDescent="0.2">
      <c r="A5757" s="1" t="s">
        <v>124</v>
      </c>
      <c r="B5757" s="1" t="s">
        <v>415</v>
      </c>
      <c r="C5757" s="1" t="s">
        <v>165</v>
      </c>
      <c r="D5757" s="1">
        <v>2016</v>
      </c>
      <c r="E5757" s="1" t="s">
        <v>1114</v>
      </c>
      <c r="F5757" s="1" t="s">
        <v>8</v>
      </c>
      <c r="G5757" s="1" t="s">
        <v>702</v>
      </c>
      <c r="H5757" s="1" t="s">
        <v>7</v>
      </c>
      <c r="I5757" s="1">
        <v>0.111301625</v>
      </c>
      <c r="J5757" s="1">
        <v>17.75</v>
      </c>
      <c r="K5757" s="1">
        <v>107.5912</v>
      </c>
      <c r="L5757" s="1">
        <v>1</v>
      </c>
    </row>
    <row r="5758" spans="1:12" x14ac:dyDescent="0.2">
      <c r="A5758" s="1" t="s">
        <v>124</v>
      </c>
      <c r="B5758" s="1" t="s">
        <v>414</v>
      </c>
      <c r="C5758" s="1" t="s">
        <v>165</v>
      </c>
      <c r="D5758" s="1">
        <v>2016</v>
      </c>
      <c r="E5758" s="1" t="s">
        <v>1114</v>
      </c>
      <c r="F5758" s="1" t="s">
        <v>8</v>
      </c>
      <c r="G5758" s="1" t="s">
        <v>702</v>
      </c>
      <c r="H5758" s="1" t="s">
        <v>7</v>
      </c>
      <c r="I5758" s="1">
        <v>3.3944698000000002E-2</v>
      </c>
      <c r="J5758" s="1">
        <v>18.5</v>
      </c>
      <c r="K5758" s="1">
        <v>129.92840000000001</v>
      </c>
      <c r="L5758" s="1">
        <v>1</v>
      </c>
    </row>
    <row r="5759" spans="1:12" x14ac:dyDescent="0.2">
      <c r="A5759" s="1" t="s">
        <v>124</v>
      </c>
      <c r="B5759" s="1" t="s">
        <v>1394</v>
      </c>
      <c r="C5759" s="1" t="s">
        <v>14</v>
      </c>
      <c r="D5759" s="1">
        <v>2016</v>
      </c>
      <c r="E5759" s="1" t="s">
        <v>1114</v>
      </c>
      <c r="F5759" s="1" t="s">
        <v>8</v>
      </c>
      <c r="G5759" s="1" t="s">
        <v>702</v>
      </c>
      <c r="H5759" s="1" t="s">
        <v>7</v>
      </c>
      <c r="I5759" s="1">
        <v>3.9492207000000001E-2</v>
      </c>
      <c r="J5759" s="1">
        <v>8.3949999999999996</v>
      </c>
      <c r="K5759" s="1">
        <v>97.304199999999994</v>
      </c>
      <c r="L5759" s="1">
        <v>1</v>
      </c>
    </row>
    <row r="5760" spans="1:12" x14ac:dyDescent="0.2">
      <c r="A5760" s="1" t="s">
        <v>124</v>
      </c>
      <c r="B5760" s="1" t="s">
        <v>1051</v>
      </c>
      <c r="C5760" s="1" t="s">
        <v>19</v>
      </c>
      <c r="D5760" s="1">
        <v>2016</v>
      </c>
      <c r="E5760" s="1" t="s">
        <v>1114</v>
      </c>
      <c r="F5760" s="1" t="s">
        <v>8</v>
      </c>
      <c r="G5760" s="1" t="s">
        <v>702</v>
      </c>
      <c r="H5760" s="1" t="s">
        <v>7</v>
      </c>
      <c r="I5760" s="1">
        <v>5.6429024000000001E-2</v>
      </c>
      <c r="J5760" s="1">
        <v>13.15</v>
      </c>
      <c r="K5760" s="1">
        <v>144.28120000000001</v>
      </c>
      <c r="L5760" s="1">
        <v>1</v>
      </c>
    </row>
    <row r="5761" spans="1:12" x14ac:dyDescent="0.2">
      <c r="A5761" s="1" t="s">
        <v>124</v>
      </c>
      <c r="B5761" s="1" t="s">
        <v>1213</v>
      </c>
      <c r="C5761" s="1" t="s">
        <v>19</v>
      </c>
      <c r="D5761" s="1">
        <v>2016</v>
      </c>
      <c r="E5761" s="1" t="s">
        <v>1114</v>
      </c>
      <c r="F5761" s="1" t="s">
        <v>8</v>
      </c>
      <c r="G5761" s="1" t="s">
        <v>702</v>
      </c>
      <c r="H5761" s="1" t="s">
        <v>7</v>
      </c>
      <c r="I5761" s="1">
        <v>4.487828E-2</v>
      </c>
      <c r="J5761" s="1">
        <v>14.8</v>
      </c>
      <c r="K5761" s="1">
        <v>75.466999999999999</v>
      </c>
      <c r="L5761" s="1">
        <v>1</v>
      </c>
    </row>
    <row r="5762" spans="1:12" x14ac:dyDescent="0.2">
      <c r="A5762" s="1" t="s">
        <v>124</v>
      </c>
      <c r="B5762" s="1" t="s">
        <v>1393</v>
      </c>
      <c r="C5762" s="1" t="s">
        <v>122</v>
      </c>
      <c r="D5762" s="1">
        <v>2016</v>
      </c>
      <c r="E5762" s="1" t="s">
        <v>1114</v>
      </c>
      <c r="F5762" s="1" t="s">
        <v>8</v>
      </c>
      <c r="G5762" s="1" t="s">
        <v>702</v>
      </c>
      <c r="H5762" s="1" t="s">
        <v>7</v>
      </c>
      <c r="I5762" s="1">
        <v>7.5878519000000005E-2</v>
      </c>
      <c r="J5762" s="1">
        <v>6.6950000000000003</v>
      </c>
      <c r="K5762" s="1">
        <v>194.08199999999999</v>
      </c>
      <c r="L5762" s="1">
        <v>1</v>
      </c>
    </row>
    <row r="5763" spans="1:12" x14ac:dyDescent="0.2">
      <c r="A5763" s="1" t="s">
        <v>6</v>
      </c>
      <c r="B5763" s="1" t="s">
        <v>742</v>
      </c>
      <c r="C5763" s="1" t="s">
        <v>112</v>
      </c>
      <c r="D5763" s="1">
        <v>2016</v>
      </c>
      <c r="E5763" s="1" t="s">
        <v>1114</v>
      </c>
      <c r="F5763" s="1" t="s">
        <v>8</v>
      </c>
      <c r="G5763" s="1" t="s">
        <v>702</v>
      </c>
      <c r="H5763" s="1" t="s">
        <v>7</v>
      </c>
      <c r="I5763" s="1">
        <v>3.0264896999999999E-2</v>
      </c>
      <c r="J5763" s="1">
        <v>8</v>
      </c>
      <c r="K5763" s="1">
        <v>250.3092</v>
      </c>
      <c r="L5763" s="1">
        <v>1</v>
      </c>
    </row>
    <row r="5764" spans="1:12" x14ac:dyDescent="0.2">
      <c r="A5764" s="1" t="s">
        <v>6</v>
      </c>
      <c r="B5764" s="1" t="s">
        <v>973</v>
      </c>
      <c r="C5764" s="1" t="s">
        <v>71</v>
      </c>
      <c r="D5764" s="1">
        <v>2016</v>
      </c>
      <c r="E5764" s="1" t="s">
        <v>1114</v>
      </c>
      <c r="F5764" s="1" t="s">
        <v>8</v>
      </c>
      <c r="G5764" s="1" t="s">
        <v>702</v>
      </c>
      <c r="H5764" s="1" t="s">
        <v>7</v>
      </c>
      <c r="I5764" s="1">
        <v>4.8662357000000003E-2</v>
      </c>
      <c r="J5764" s="1">
        <v>9.8949999999999996</v>
      </c>
      <c r="K5764" s="1">
        <v>261.7278</v>
      </c>
      <c r="L5764" s="1">
        <v>1</v>
      </c>
    </row>
    <row r="5765" spans="1:12" x14ac:dyDescent="0.2">
      <c r="A5765" s="1" t="s">
        <v>6</v>
      </c>
      <c r="B5765" s="1" t="s">
        <v>812</v>
      </c>
      <c r="C5765" s="1" t="s">
        <v>47</v>
      </c>
      <c r="D5765" s="1">
        <v>2016</v>
      </c>
      <c r="E5765" s="1" t="s">
        <v>1114</v>
      </c>
      <c r="F5765" s="1" t="s">
        <v>8</v>
      </c>
      <c r="G5765" s="1" t="s">
        <v>702</v>
      </c>
      <c r="H5765" s="1" t="s">
        <v>7</v>
      </c>
      <c r="I5765" s="1">
        <v>3.6910397999999997E-2</v>
      </c>
      <c r="J5765" s="1">
        <v>6.69</v>
      </c>
      <c r="K5765" s="1">
        <v>175.03700000000001</v>
      </c>
      <c r="L5765" s="1">
        <v>1</v>
      </c>
    </row>
    <row r="5766" spans="1:12" x14ac:dyDescent="0.2">
      <c r="A5766" s="1" t="s">
        <v>6</v>
      </c>
      <c r="B5766" s="1" t="s">
        <v>800</v>
      </c>
      <c r="C5766" s="1" t="s">
        <v>14</v>
      </c>
      <c r="D5766" s="1">
        <v>2016</v>
      </c>
      <c r="E5766" s="1" t="s">
        <v>1114</v>
      </c>
      <c r="F5766" s="1" t="s">
        <v>8</v>
      </c>
      <c r="G5766" s="1" t="s">
        <v>702</v>
      </c>
      <c r="H5766" s="1" t="s">
        <v>7</v>
      </c>
      <c r="I5766" s="1">
        <v>3.9221859999999997E-2</v>
      </c>
      <c r="J5766" s="1">
        <v>17.600000000000001</v>
      </c>
      <c r="K5766" s="1">
        <v>97.241</v>
      </c>
      <c r="L5766" s="1">
        <v>1</v>
      </c>
    </row>
    <row r="5767" spans="1:12" x14ac:dyDescent="0.2">
      <c r="A5767" s="1" t="s">
        <v>16</v>
      </c>
      <c r="B5767" s="1" t="s">
        <v>1249</v>
      </c>
      <c r="C5767" s="1" t="s">
        <v>71</v>
      </c>
      <c r="D5767" s="1">
        <v>2016</v>
      </c>
      <c r="E5767" s="1" t="s">
        <v>1114</v>
      </c>
      <c r="F5767" s="1" t="s">
        <v>8</v>
      </c>
      <c r="G5767" s="1" t="s">
        <v>702</v>
      </c>
      <c r="H5767" s="1" t="s">
        <v>7</v>
      </c>
      <c r="I5767" s="1">
        <v>8.3606564999999994E-2</v>
      </c>
      <c r="J5767" s="1">
        <v>20.75</v>
      </c>
      <c r="K5767" s="1">
        <v>178.83179999999999</v>
      </c>
      <c r="L5767" s="1">
        <v>1</v>
      </c>
    </row>
    <row r="5768" spans="1:12" x14ac:dyDescent="0.2">
      <c r="A5768" s="1" t="s">
        <v>295</v>
      </c>
      <c r="B5768" s="1" t="s">
        <v>1392</v>
      </c>
      <c r="C5768" s="1" t="s">
        <v>165</v>
      </c>
      <c r="D5768" s="1">
        <v>2015</v>
      </c>
      <c r="E5768" s="1" t="s">
        <v>922</v>
      </c>
      <c r="F5768" s="1" t="s">
        <v>796</v>
      </c>
      <c r="G5768" s="1" t="s">
        <v>1</v>
      </c>
      <c r="H5768" s="1" t="s">
        <v>7</v>
      </c>
      <c r="I5768" s="1">
        <v>0.118419683</v>
      </c>
      <c r="J5768" s="1">
        <v>18.600000000000001</v>
      </c>
      <c r="K5768" s="1">
        <v>58.358800000000002</v>
      </c>
      <c r="L5768" s="1">
        <v>1</v>
      </c>
    </row>
    <row r="5769" spans="1:12" x14ac:dyDescent="0.2">
      <c r="A5769" s="1" t="s">
        <v>124</v>
      </c>
      <c r="B5769" s="1" t="s">
        <v>225</v>
      </c>
      <c r="C5769" s="1" t="s">
        <v>10</v>
      </c>
      <c r="D5769" s="1">
        <v>2015</v>
      </c>
      <c r="E5769" s="1" t="s">
        <v>922</v>
      </c>
      <c r="F5769" s="1" t="s">
        <v>796</v>
      </c>
      <c r="G5769" s="1" t="s">
        <v>1</v>
      </c>
      <c r="H5769" s="1" t="s">
        <v>7</v>
      </c>
      <c r="I5769" s="1">
        <v>2.8652918999999999E-2</v>
      </c>
      <c r="J5769" s="1">
        <v>7.35</v>
      </c>
      <c r="K5769" s="1">
        <v>40.545400000000001</v>
      </c>
      <c r="L5769" s="1">
        <v>1</v>
      </c>
    </row>
    <row r="5770" spans="1:12" x14ac:dyDescent="0.2">
      <c r="A5770" s="1" t="s">
        <v>124</v>
      </c>
      <c r="B5770" s="1" t="s">
        <v>1391</v>
      </c>
      <c r="C5770" s="1" t="s">
        <v>10</v>
      </c>
      <c r="D5770" s="1">
        <v>2015</v>
      </c>
      <c r="E5770" s="1" t="s">
        <v>922</v>
      </c>
      <c r="F5770" s="1" t="s">
        <v>796</v>
      </c>
      <c r="G5770" s="1" t="s">
        <v>1</v>
      </c>
      <c r="H5770" s="1" t="s">
        <v>7</v>
      </c>
      <c r="I5770" s="1">
        <v>5.2086084999999997E-2</v>
      </c>
      <c r="J5770" s="1">
        <v>7.72</v>
      </c>
      <c r="K5770" s="1">
        <v>76.898600000000002</v>
      </c>
      <c r="L5770" s="1">
        <v>1</v>
      </c>
    </row>
    <row r="5771" spans="1:12" x14ac:dyDescent="0.2">
      <c r="A5771" s="1" t="s">
        <v>124</v>
      </c>
      <c r="B5771" s="1" t="s">
        <v>237</v>
      </c>
      <c r="C5771" s="1" t="s">
        <v>10</v>
      </c>
      <c r="D5771" s="1">
        <v>2015</v>
      </c>
      <c r="E5771" s="1" t="s">
        <v>922</v>
      </c>
      <c r="F5771" s="1" t="s">
        <v>796</v>
      </c>
      <c r="G5771" s="1" t="s">
        <v>1</v>
      </c>
      <c r="H5771" s="1" t="s">
        <v>7</v>
      </c>
      <c r="I5771" s="1">
        <v>2.1539999000000001E-2</v>
      </c>
      <c r="J5771" s="1">
        <v>13.5</v>
      </c>
      <c r="K5771" s="1">
        <v>182.49760000000001</v>
      </c>
      <c r="L5771" s="1">
        <v>1</v>
      </c>
    </row>
    <row r="5772" spans="1:12" x14ac:dyDescent="0.2">
      <c r="A5772" s="1" t="s">
        <v>124</v>
      </c>
      <c r="B5772" s="1" t="s">
        <v>29</v>
      </c>
      <c r="C5772" s="1" t="s">
        <v>28</v>
      </c>
      <c r="D5772" s="1">
        <v>2020</v>
      </c>
      <c r="E5772" s="1" t="s">
        <v>919</v>
      </c>
      <c r="F5772" s="1" t="s">
        <v>796</v>
      </c>
      <c r="G5772" s="1" t="s">
        <v>702</v>
      </c>
      <c r="H5772" s="1" t="s">
        <v>7</v>
      </c>
      <c r="I5772" s="1">
        <v>4.3483397999999999E-2</v>
      </c>
      <c r="J5772" s="1">
        <v>7.75</v>
      </c>
      <c r="K5772" s="1">
        <v>94.343599999999995</v>
      </c>
      <c r="L5772" s="1">
        <v>1</v>
      </c>
    </row>
    <row r="5773" spans="1:12" x14ac:dyDescent="0.2">
      <c r="A5773" s="1" t="s">
        <v>124</v>
      </c>
      <c r="B5773" s="1" t="s">
        <v>679</v>
      </c>
      <c r="C5773" s="1" t="s">
        <v>112</v>
      </c>
      <c r="D5773" s="1">
        <v>2020</v>
      </c>
      <c r="E5773" s="1" t="s">
        <v>919</v>
      </c>
      <c r="F5773" s="1" t="s">
        <v>796</v>
      </c>
      <c r="G5773" s="1" t="s">
        <v>702</v>
      </c>
      <c r="H5773" s="1" t="s">
        <v>7</v>
      </c>
      <c r="I5773" s="1">
        <v>2.4664556000000001E-2</v>
      </c>
      <c r="J5773" s="1">
        <v>6.55</v>
      </c>
      <c r="K5773" s="1">
        <v>103.33320000000001</v>
      </c>
      <c r="L5773" s="1">
        <v>1</v>
      </c>
    </row>
    <row r="5774" spans="1:12" x14ac:dyDescent="0.2">
      <c r="A5774" s="1" t="s">
        <v>124</v>
      </c>
      <c r="B5774" s="1" t="s">
        <v>913</v>
      </c>
      <c r="C5774" s="1" t="s">
        <v>112</v>
      </c>
      <c r="D5774" s="1">
        <v>2020</v>
      </c>
      <c r="E5774" s="1" t="s">
        <v>919</v>
      </c>
      <c r="F5774" s="1" t="s">
        <v>796</v>
      </c>
      <c r="G5774" s="1" t="s">
        <v>702</v>
      </c>
      <c r="H5774" s="1" t="s">
        <v>7</v>
      </c>
      <c r="I5774" s="1">
        <v>1.1151950000000001E-2</v>
      </c>
      <c r="J5774" s="1">
        <v>10.6</v>
      </c>
      <c r="K5774" s="1">
        <v>40.645400000000002</v>
      </c>
      <c r="L5774" s="1">
        <v>1</v>
      </c>
    </row>
    <row r="5775" spans="1:12" x14ac:dyDescent="0.2">
      <c r="A5775" s="1" t="s">
        <v>124</v>
      </c>
      <c r="B5775" s="1" t="s">
        <v>457</v>
      </c>
      <c r="C5775" s="1" t="s">
        <v>4</v>
      </c>
      <c r="D5775" s="1">
        <v>2020</v>
      </c>
      <c r="E5775" s="1" t="s">
        <v>919</v>
      </c>
      <c r="F5775" s="1" t="s">
        <v>796</v>
      </c>
      <c r="G5775" s="1" t="s">
        <v>702</v>
      </c>
      <c r="H5775" s="1" t="s">
        <v>7</v>
      </c>
      <c r="I5775" s="1">
        <v>6.8163102000000003E-2</v>
      </c>
      <c r="J5775" s="1">
        <v>7.39</v>
      </c>
      <c r="K5775" s="1">
        <v>140.4812</v>
      </c>
      <c r="L5775" s="1">
        <v>1</v>
      </c>
    </row>
    <row r="5776" spans="1:12" x14ac:dyDescent="0.2">
      <c r="A5776" s="1" t="s">
        <v>124</v>
      </c>
      <c r="B5776" s="1" t="s">
        <v>1390</v>
      </c>
      <c r="C5776" s="1" t="s">
        <v>171</v>
      </c>
      <c r="D5776" s="1">
        <v>2020</v>
      </c>
      <c r="E5776" s="1" t="s">
        <v>919</v>
      </c>
      <c r="F5776" s="1" t="s">
        <v>796</v>
      </c>
      <c r="G5776" s="1" t="s">
        <v>702</v>
      </c>
      <c r="H5776" s="1" t="s">
        <v>7</v>
      </c>
      <c r="I5776" s="1">
        <v>2.848169E-2</v>
      </c>
      <c r="J5776" s="1">
        <v>6.13</v>
      </c>
      <c r="K5776" s="1">
        <v>110.49120000000001</v>
      </c>
      <c r="L5776" s="1">
        <v>1</v>
      </c>
    </row>
    <row r="5777" spans="1:12" x14ac:dyDescent="0.2">
      <c r="A5777" s="1" t="s">
        <v>124</v>
      </c>
      <c r="B5777" s="1" t="s">
        <v>181</v>
      </c>
      <c r="C5777" s="1" t="s">
        <v>171</v>
      </c>
      <c r="D5777" s="1">
        <v>2020</v>
      </c>
      <c r="E5777" s="1" t="s">
        <v>919</v>
      </c>
      <c r="F5777" s="1" t="s">
        <v>796</v>
      </c>
      <c r="G5777" s="1" t="s">
        <v>528</v>
      </c>
      <c r="H5777" s="1" t="s">
        <v>7</v>
      </c>
      <c r="I5777" s="1">
        <v>2.4795056999999999E-2</v>
      </c>
      <c r="J5777" s="1">
        <v>21.25</v>
      </c>
      <c r="K5777" s="1">
        <v>147.4102</v>
      </c>
      <c r="L5777" s="1">
        <v>1</v>
      </c>
    </row>
    <row r="5778" spans="1:12" x14ac:dyDescent="0.2">
      <c r="A5778" s="1" t="s">
        <v>6</v>
      </c>
      <c r="B5778" s="1" t="s">
        <v>1147</v>
      </c>
      <c r="C5778" s="1" t="s">
        <v>28</v>
      </c>
      <c r="D5778" s="1">
        <v>2015</v>
      </c>
      <c r="E5778" s="1" t="s">
        <v>922</v>
      </c>
      <c r="F5778" s="1" t="s">
        <v>796</v>
      </c>
      <c r="G5778" s="1" t="s">
        <v>528</v>
      </c>
      <c r="H5778" s="1" t="s">
        <v>7</v>
      </c>
      <c r="I5778" s="1">
        <v>3.0212499E-2</v>
      </c>
      <c r="J5778" s="1">
        <v>8.3000000000000007</v>
      </c>
      <c r="K5778" s="1">
        <v>98.038399999999996</v>
      </c>
      <c r="L5778" s="1">
        <v>1</v>
      </c>
    </row>
    <row r="5779" spans="1:12" x14ac:dyDescent="0.2">
      <c r="A5779" s="1" t="s">
        <v>6</v>
      </c>
      <c r="B5779" s="1" t="s">
        <v>18</v>
      </c>
      <c r="C5779" s="1" t="s">
        <v>17</v>
      </c>
      <c r="D5779" s="1">
        <v>2015</v>
      </c>
      <c r="E5779" s="1" t="s">
        <v>922</v>
      </c>
      <c r="F5779" s="1" t="s">
        <v>796</v>
      </c>
      <c r="G5779" s="1" t="s">
        <v>528</v>
      </c>
      <c r="H5779" s="1" t="s">
        <v>7</v>
      </c>
      <c r="I5779" s="1">
        <v>0.108458498</v>
      </c>
      <c r="J5779" s="1">
        <v>6.75</v>
      </c>
      <c r="K5779" s="1">
        <v>96.975200000000001</v>
      </c>
      <c r="L5779" s="1">
        <v>1</v>
      </c>
    </row>
    <row r="5780" spans="1:12" x14ac:dyDescent="0.2">
      <c r="A5780" s="1" t="s">
        <v>6</v>
      </c>
      <c r="B5780" s="1" t="s">
        <v>721</v>
      </c>
      <c r="C5780" s="1" t="s">
        <v>163</v>
      </c>
      <c r="D5780" s="1">
        <v>2015</v>
      </c>
      <c r="E5780" s="1" t="s">
        <v>922</v>
      </c>
      <c r="F5780" s="1" t="s">
        <v>796</v>
      </c>
      <c r="G5780" s="1" t="s">
        <v>528</v>
      </c>
      <c r="H5780" s="1" t="s">
        <v>7</v>
      </c>
      <c r="I5780" s="1">
        <v>2.1617397E-2</v>
      </c>
      <c r="J5780" s="1">
        <v>7.42</v>
      </c>
      <c r="K5780" s="1">
        <v>185.0582</v>
      </c>
      <c r="L5780" s="1">
        <v>1</v>
      </c>
    </row>
    <row r="5781" spans="1:12" x14ac:dyDescent="0.2">
      <c r="A5781" s="1" t="s">
        <v>6</v>
      </c>
      <c r="B5781" s="1" t="s">
        <v>329</v>
      </c>
      <c r="C5781" s="1" t="s">
        <v>14</v>
      </c>
      <c r="D5781" s="1">
        <v>2015</v>
      </c>
      <c r="E5781" s="1" t="s">
        <v>922</v>
      </c>
      <c r="F5781" s="1" t="s">
        <v>796</v>
      </c>
      <c r="G5781" s="1" t="s">
        <v>528</v>
      </c>
      <c r="H5781" s="1" t="s">
        <v>7</v>
      </c>
      <c r="I5781" s="1">
        <v>1.0961482999999999E-2</v>
      </c>
      <c r="J5781" s="1">
        <v>6.63</v>
      </c>
      <c r="K5781" s="1">
        <v>58.258800000000001</v>
      </c>
      <c r="L5781" s="1">
        <v>1</v>
      </c>
    </row>
    <row r="5782" spans="1:12" x14ac:dyDescent="0.2">
      <c r="A5782" s="1" t="s">
        <v>6</v>
      </c>
      <c r="B5782" s="1" t="s">
        <v>983</v>
      </c>
      <c r="C5782" s="1" t="s">
        <v>28</v>
      </c>
      <c r="D5782" s="1">
        <v>2020</v>
      </c>
      <c r="E5782" s="1" t="s">
        <v>919</v>
      </c>
      <c r="F5782" s="1" t="s">
        <v>796</v>
      </c>
      <c r="G5782" s="1" t="s">
        <v>528</v>
      </c>
      <c r="H5782" s="1" t="s">
        <v>7</v>
      </c>
      <c r="I5782" s="1">
        <v>0.16246121899999999</v>
      </c>
      <c r="J5782" s="1">
        <v>7.8550000000000004</v>
      </c>
      <c r="K5782" s="1">
        <v>39.284799999999997</v>
      </c>
      <c r="L5782" s="1">
        <v>1</v>
      </c>
    </row>
    <row r="5783" spans="1:12" x14ac:dyDescent="0.2">
      <c r="A5783" s="1" t="s">
        <v>6</v>
      </c>
      <c r="B5783" s="1" t="s">
        <v>369</v>
      </c>
      <c r="C5783" s="1" t="s">
        <v>17</v>
      </c>
      <c r="D5783" s="1">
        <v>2020</v>
      </c>
      <c r="E5783" s="1" t="s">
        <v>919</v>
      </c>
      <c r="F5783" s="1" t="s">
        <v>796</v>
      </c>
      <c r="G5783" s="1" t="s">
        <v>528</v>
      </c>
      <c r="H5783" s="1" t="s">
        <v>7</v>
      </c>
      <c r="I5783" s="1">
        <v>6.3689582999999994E-2</v>
      </c>
      <c r="J5783" s="1">
        <v>16.100000000000001</v>
      </c>
      <c r="K5783" s="1">
        <v>181.93180000000001</v>
      </c>
      <c r="L5783" s="1">
        <v>1</v>
      </c>
    </row>
    <row r="5784" spans="1:12" x14ac:dyDescent="0.2">
      <c r="A5784" s="1" t="s">
        <v>6</v>
      </c>
      <c r="B5784" s="1" t="s">
        <v>566</v>
      </c>
      <c r="C5784" s="1" t="s">
        <v>71</v>
      </c>
      <c r="D5784" s="1">
        <v>2020</v>
      </c>
      <c r="E5784" s="1" t="s">
        <v>919</v>
      </c>
      <c r="F5784" s="1" t="s">
        <v>796</v>
      </c>
      <c r="G5784" s="1" t="s">
        <v>528</v>
      </c>
      <c r="H5784" s="1" t="s">
        <v>7</v>
      </c>
      <c r="I5784" s="1">
        <v>8.7753682E-2</v>
      </c>
      <c r="J5784" s="1">
        <v>6.7649999999999997</v>
      </c>
      <c r="K5784" s="1">
        <v>105.3306</v>
      </c>
      <c r="L5784" s="1">
        <v>1</v>
      </c>
    </row>
    <row r="5785" spans="1:12" x14ac:dyDescent="0.2">
      <c r="A5785" s="1" t="s">
        <v>6</v>
      </c>
      <c r="B5785" s="1" t="s">
        <v>320</v>
      </c>
      <c r="C5785" s="1" t="s">
        <v>14</v>
      </c>
      <c r="D5785" s="1">
        <v>2020</v>
      </c>
      <c r="E5785" s="1" t="s">
        <v>919</v>
      </c>
      <c r="F5785" s="1" t="s">
        <v>796</v>
      </c>
      <c r="G5785" s="1" t="s">
        <v>1</v>
      </c>
      <c r="H5785" s="1" t="s">
        <v>7</v>
      </c>
      <c r="I5785" s="1">
        <v>3.7782942999999999E-2</v>
      </c>
      <c r="J5785" s="1">
        <v>11.5</v>
      </c>
      <c r="K5785" s="1">
        <v>106.6254</v>
      </c>
      <c r="L5785" s="1">
        <v>1</v>
      </c>
    </row>
    <row r="5786" spans="1:12" x14ac:dyDescent="0.2">
      <c r="A5786" s="1" t="s">
        <v>21</v>
      </c>
      <c r="B5786" s="1" t="s">
        <v>1154</v>
      </c>
      <c r="C5786" s="1" t="s">
        <v>14</v>
      </c>
      <c r="D5786" s="1">
        <v>2020</v>
      </c>
      <c r="E5786" s="1" t="s">
        <v>919</v>
      </c>
      <c r="F5786" s="1" t="s">
        <v>796</v>
      </c>
      <c r="G5786" s="1" t="s">
        <v>1</v>
      </c>
      <c r="H5786" s="1" t="s">
        <v>7</v>
      </c>
      <c r="I5786" s="1">
        <v>3.7148619000000001E-2</v>
      </c>
      <c r="J5786" s="1">
        <v>12.3</v>
      </c>
      <c r="K5786" s="1">
        <v>116.88339999999999</v>
      </c>
      <c r="L5786" s="1">
        <v>1</v>
      </c>
    </row>
    <row r="5787" spans="1:12" x14ac:dyDescent="0.2">
      <c r="A5787" s="1" t="s">
        <v>124</v>
      </c>
      <c r="B5787" s="1" t="s">
        <v>690</v>
      </c>
      <c r="C5787" s="1" t="s">
        <v>28</v>
      </c>
      <c r="D5787" s="1">
        <v>2017</v>
      </c>
      <c r="E5787" s="1" t="s">
        <v>797</v>
      </c>
      <c r="F5787" s="1" t="s">
        <v>796</v>
      </c>
      <c r="G5787" s="1" t="s">
        <v>702</v>
      </c>
      <c r="H5787" s="1" t="s">
        <v>7</v>
      </c>
      <c r="I5787" s="1">
        <v>0.17408562499999999</v>
      </c>
      <c r="J5787" s="1">
        <v>9.1</v>
      </c>
      <c r="K5787" s="1">
        <v>124.6362</v>
      </c>
      <c r="L5787" s="1">
        <v>1</v>
      </c>
    </row>
    <row r="5788" spans="1:12" x14ac:dyDescent="0.2">
      <c r="A5788" s="1" t="s">
        <v>124</v>
      </c>
      <c r="B5788" s="1" t="s">
        <v>676</v>
      </c>
      <c r="C5788" s="1" t="s">
        <v>112</v>
      </c>
      <c r="D5788" s="1">
        <v>2017</v>
      </c>
      <c r="E5788" s="1" t="s">
        <v>797</v>
      </c>
      <c r="F5788" s="1" t="s">
        <v>796</v>
      </c>
      <c r="G5788" s="1" t="s">
        <v>702</v>
      </c>
      <c r="H5788" s="1" t="s">
        <v>7</v>
      </c>
      <c r="I5788" s="1">
        <v>0.14639966300000001</v>
      </c>
      <c r="J5788" s="1">
        <v>17.850000000000001</v>
      </c>
      <c r="K5788" s="1">
        <v>93.843599999999995</v>
      </c>
      <c r="L5788" s="1">
        <v>1</v>
      </c>
    </row>
    <row r="5789" spans="1:12" x14ac:dyDescent="0.2">
      <c r="A5789" s="1" t="s">
        <v>124</v>
      </c>
      <c r="B5789" s="1" t="s">
        <v>153</v>
      </c>
      <c r="C5789" s="1" t="s">
        <v>14</v>
      </c>
      <c r="D5789" s="1">
        <v>2017</v>
      </c>
      <c r="E5789" s="1" t="s">
        <v>797</v>
      </c>
      <c r="F5789" s="1" t="s">
        <v>796</v>
      </c>
      <c r="G5789" s="1" t="s">
        <v>702</v>
      </c>
      <c r="H5789" s="1" t="s">
        <v>7</v>
      </c>
      <c r="I5789" s="1">
        <v>2.6081567E-2</v>
      </c>
      <c r="J5789" s="1">
        <v>9.8000000000000007</v>
      </c>
      <c r="K5789" s="1">
        <v>217.58500000000001</v>
      </c>
      <c r="L5789" s="1">
        <v>1</v>
      </c>
    </row>
    <row r="5790" spans="1:12" x14ac:dyDescent="0.2">
      <c r="A5790" s="1" t="s">
        <v>124</v>
      </c>
      <c r="B5790" s="1" t="s">
        <v>1389</v>
      </c>
      <c r="C5790" s="1" t="s">
        <v>14</v>
      </c>
      <c r="D5790" s="1">
        <v>2017</v>
      </c>
      <c r="E5790" s="1" t="s">
        <v>797</v>
      </c>
      <c r="F5790" s="1" t="s">
        <v>796</v>
      </c>
      <c r="G5790" s="1" t="s">
        <v>702</v>
      </c>
      <c r="H5790" s="1" t="s">
        <v>7</v>
      </c>
      <c r="I5790" s="1">
        <v>0.171050595</v>
      </c>
      <c r="J5790" s="1">
        <v>11.5</v>
      </c>
      <c r="K5790" s="1">
        <v>126.3704</v>
      </c>
      <c r="L5790" s="1">
        <v>1</v>
      </c>
    </row>
    <row r="5791" spans="1:12" x14ac:dyDescent="0.2">
      <c r="A5791" s="1" t="s">
        <v>124</v>
      </c>
      <c r="B5791" s="1" t="s">
        <v>401</v>
      </c>
      <c r="C5791" s="1" t="s">
        <v>14</v>
      </c>
      <c r="D5791" s="1">
        <v>2017</v>
      </c>
      <c r="E5791" s="1" t="s">
        <v>797</v>
      </c>
      <c r="F5791" s="1" t="s">
        <v>796</v>
      </c>
      <c r="G5791" s="1" t="s">
        <v>702</v>
      </c>
      <c r="H5791" s="1" t="s">
        <v>7</v>
      </c>
      <c r="I5791" s="1">
        <v>0.10868960599999999</v>
      </c>
      <c r="J5791" s="1">
        <v>20.75</v>
      </c>
      <c r="K5791" s="1">
        <v>159.3578</v>
      </c>
      <c r="L5791" s="1">
        <v>1</v>
      </c>
    </row>
    <row r="5792" spans="1:12" x14ac:dyDescent="0.2">
      <c r="A5792" s="1" t="s">
        <v>124</v>
      </c>
      <c r="B5792" s="1" t="s">
        <v>399</v>
      </c>
      <c r="C5792" s="1" t="s">
        <v>19</v>
      </c>
      <c r="D5792" s="1">
        <v>2017</v>
      </c>
      <c r="E5792" s="1" t="s">
        <v>797</v>
      </c>
      <c r="F5792" s="1" t="s">
        <v>796</v>
      </c>
      <c r="G5792" s="1" t="s">
        <v>702</v>
      </c>
      <c r="H5792" s="1" t="s">
        <v>7</v>
      </c>
      <c r="I5792" s="1">
        <v>1.3990601E-2</v>
      </c>
      <c r="J5792" s="1">
        <v>6.8650000000000002</v>
      </c>
      <c r="K5792" s="1">
        <v>127.6652</v>
      </c>
      <c r="L5792" s="1">
        <v>1</v>
      </c>
    </row>
    <row r="5793" spans="1:12" x14ac:dyDescent="0.2">
      <c r="A5793" s="1" t="s">
        <v>124</v>
      </c>
      <c r="B5793" s="1" t="s">
        <v>1151</v>
      </c>
      <c r="C5793" s="1" t="s">
        <v>19</v>
      </c>
      <c r="D5793" s="1">
        <v>2017</v>
      </c>
      <c r="E5793" s="1" t="s">
        <v>797</v>
      </c>
      <c r="F5793" s="1" t="s">
        <v>796</v>
      </c>
      <c r="G5793" s="1" t="s">
        <v>702</v>
      </c>
      <c r="H5793" s="1" t="s">
        <v>7</v>
      </c>
      <c r="I5793" s="1">
        <v>0</v>
      </c>
      <c r="J5793" s="1">
        <v>13.5</v>
      </c>
      <c r="K5793" s="1">
        <v>189.18719999999999</v>
      </c>
      <c r="L5793" s="1">
        <v>1</v>
      </c>
    </row>
    <row r="5794" spans="1:12" x14ac:dyDescent="0.2">
      <c r="A5794" s="1" t="s">
        <v>6</v>
      </c>
      <c r="B5794" s="1" t="s">
        <v>1144</v>
      </c>
      <c r="C5794" s="1" t="s">
        <v>112</v>
      </c>
      <c r="D5794" s="1">
        <v>2017</v>
      </c>
      <c r="E5794" s="1" t="s">
        <v>797</v>
      </c>
      <c r="F5794" s="1" t="s">
        <v>796</v>
      </c>
      <c r="G5794" s="1" t="s">
        <v>702</v>
      </c>
      <c r="H5794" s="1" t="s">
        <v>7</v>
      </c>
      <c r="I5794" s="1">
        <v>5.4474158000000002E-2</v>
      </c>
      <c r="J5794" s="1">
        <v>8.6</v>
      </c>
      <c r="K5794" s="1">
        <v>131.03100000000001</v>
      </c>
      <c r="L5794" s="1">
        <v>1</v>
      </c>
    </row>
    <row r="5795" spans="1:12" x14ac:dyDescent="0.2">
      <c r="A5795" s="1" t="s">
        <v>6</v>
      </c>
      <c r="B5795" s="1" t="s">
        <v>1388</v>
      </c>
      <c r="C5795" s="1" t="s">
        <v>108</v>
      </c>
      <c r="D5795" s="1">
        <v>2017</v>
      </c>
      <c r="E5795" s="1" t="s">
        <v>797</v>
      </c>
      <c r="F5795" s="1" t="s">
        <v>796</v>
      </c>
      <c r="G5795" s="1" t="s">
        <v>702</v>
      </c>
      <c r="H5795" s="1" t="s">
        <v>7</v>
      </c>
      <c r="I5795" s="1">
        <v>6.1163967E-2</v>
      </c>
      <c r="J5795" s="1">
        <v>7.8949999999999996</v>
      </c>
      <c r="K5795" s="1">
        <v>59.258800000000001</v>
      </c>
      <c r="L5795" s="1">
        <v>1</v>
      </c>
    </row>
    <row r="5796" spans="1:12" x14ac:dyDescent="0.2">
      <c r="A5796" s="1" t="s">
        <v>6</v>
      </c>
      <c r="B5796" s="1" t="s">
        <v>1209</v>
      </c>
      <c r="C5796" s="1" t="s">
        <v>108</v>
      </c>
      <c r="D5796" s="1">
        <v>2017</v>
      </c>
      <c r="E5796" s="1" t="s">
        <v>797</v>
      </c>
      <c r="F5796" s="1" t="s">
        <v>796</v>
      </c>
      <c r="G5796" s="1" t="s">
        <v>702</v>
      </c>
      <c r="H5796" s="1" t="s">
        <v>7</v>
      </c>
      <c r="I5796" s="1">
        <v>0.15680217099999999</v>
      </c>
      <c r="J5796" s="1">
        <v>11.6</v>
      </c>
      <c r="K5796" s="1">
        <v>168.04740000000001</v>
      </c>
      <c r="L5796" s="1">
        <v>1</v>
      </c>
    </row>
    <row r="5797" spans="1:12" x14ac:dyDescent="0.2">
      <c r="A5797" s="1" t="s">
        <v>6</v>
      </c>
      <c r="B5797" s="1" t="s">
        <v>576</v>
      </c>
      <c r="C5797" s="1" t="s">
        <v>25</v>
      </c>
      <c r="D5797" s="1">
        <v>2017</v>
      </c>
      <c r="E5797" s="1" t="s">
        <v>797</v>
      </c>
      <c r="F5797" s="1" t="s">
        <v>796</v>
      </c>
      <c r="G5797" s="1" t="s">
        <v>702</v>
      </c>
      <c r="H5797" s="1" t="s">
        <v>7</v>
      </c>
      <c r="I5797" s="1">
        <v>9.0571320000000007E-3</v>
      </c>
      <c r="J5797" s="1">
        <v>8.9749999999999996</v>
      </c>
      <c r="K5797" s="1">
        <v>104.099</v>
      </c>
      <c r="L5797" s="1">
        <v>1</v>
      </c>
    </row>
    <row r="5798" spans="1:12" x14ac:dyDescent="0.2">
      <c r="A5798" s="1" t="s">
        <v>6</v>
      </c>
      <c r="B5798" s="1" t="s">
        <v>354</v>
      </c>
      <c r="C5798" s="1" t="s">
        <v>71</v>
      </c>
      <c r="D5798" s="1">
        <v>2017</v>
      </c>
      <c r="E5798" s="1" t="s">
        <v>797</v>
      </c>
      <c r="F5798" s="1" t="s">
        <v>796</v>
      </c>
      <c r="G5798" s="1" t="s">
        <v>702</v>
      </c>
      <c r="H5798" s="1" t="s">
        <v>7</v>
      </c>
      <c r="I5798" s="1">
        <v>4.2468413000000003E-2</v>
      </c>
      <c r="J5798" s="1">
        <v>17.7</v>
      </c>
      <c r="K5798" s="1">
        <v>162.42099999999999</v>
      </c>
      <c r="L5798" s="1">
        <v>1</v>
      </c>
    </row>
    <row r="5799" spans="1:12" x14ac:dyDescent="0.2">
      <c r="A5799" s="1" t="s">
        <v>6</v>
      </c>
      <c r="B5799" s="1" t="s">
        <v>1121</v>
      </c>
      <c r="C5799" s="1" t="s">
        <v>14</v>
      </c>
      <c r="D5799" s="1">
        <v>2017</v>
      </c>
      <c r="E5799" s="1" t="s">
        <v>797</v>
      </c>
      <c r="F5799" s="1" t="s">
        <v>796</v>
      </c>
      <c r="G5799" s="1" t="s">
        <v>702</v>
      </c>
      <c r="H5799" s="1" t="s">
        <v>7</v>
      </c>
      <c r="I5799" s="1">
        <v>0.117462619</v>
      </c>
      <c r="J5799" s="1">
        <v>9.1950000000000003</v>
      </c>
      <c r="K5799" s="1">
        <v>158.95779999999999</v>
      </c>
      <c r="L5799" s="1">
        <v>1</v>
      </c>
    </row>
    <row r="5800" spans="1:12" x14ac:dyDescent="0.2">
      <c r="A5800" s="1" t="s">
        <v>6</v>
      </c>
      <c r="B5800" s="1" t="s">
        <v>714</v>
      </c>
      <c r="C5800" s="1" t="s">
        <v>19</v>
      </c>
      <c r="D5800" s="1">
        <v>2017</v>
      </c>
      <c r="E5800" s="1" t="s">
        <v>797</v>
      </c>
      <c r="F5800" s="1" t="s">
        <v>796</v>
      </c>
      <c r="G5800" s="1" t="s">
        <v>702</v>
      </c>
      <c r="H5800" s="1" t="s">
        <v>7</v>
      </c>
      <c r="I5800" s="1">
        <v>7.7157726999999995E-2</v>
      </c>
      <c r="J5800" s="1">
        <v>19.5</v>
      </c>
      <c r="K5800" s="1">
        <v>232.4958</v>
      </c>
      <c r="L5800" s="1">
        <v>1</v>
      </c>
    </row>
    <row r="5801" spans="1:12" x14ac:dyDescent="0.2">
      <c r="A5801" s="1" t="s">
        <v>21</v>
      </c>
      <c r="B5801" s="1" t="s">
        <v>771</v>
      </c>
      <c r="C5801" s="1" t="s">
        <v>216</v>
      </c>
      <c r="D5801" s="1">
        <v>2017</v>
      </c>
      <c r="E5801" s="1" t="s">
        <v>797</v>
      </c>
      <c r="F5801" s="1" t="s">
        <v>796</v>
      </c>
      <c r="G5801" s="1" t="s">
        <v>702</v>
      </c>
      <c r="H5801" s="1" t="s">
        <v>7</v>
      </c>
      <c r="I5801" s="1">
        <v>3.0697825000000001E-2</v>
      </c>
      <c r="J5801" s="1">
        <v>15.7</v>
      </c>
      <c r="K5801" s="1">
        <v>42.877000000000002</v>
      </c>
      <c r="L5801" s="1">
        <v>1</v>
      </c>
    </row>
    <row r="5802" spans="1:12" x14ac:dyDescent="0.2">
      <c r="A5802" s="1" t="s">
        <v>21</v>
      </c>
      <c r="B5802" s="1" t="s">
        <v>406</v>
      </c>
      <c r="C5802" s="1" t="s">
        <v>14</v>
      </c>
      <c r="D5802" s="1">
        <v>2017</v>
      </c>
      <c r="E5802" s="1" t="s">
        <v>797</v>
      </c>
      <c r="F5802" s="1" t="s">
        <v>796</v>
      </c>
      <c r="G5802" s="1" t="s">
        <v>702</v>
      </c>
      <c r="H5802" s="1" t="s">
        <v>7</v>
      </c>
      <c r="I5802" s="1">
        <v>0</v>
      </c>
      <c r="J5802" s="1">
        <v>15</v>
      </c>
      <c r="K5802" s="1">
        <v>47.2744</v>
      </c>
      <c r="L5802" s="1">
        <v>1</v>
      </c>
    </row>
    <row r="5803" spans="1:12" x14ac:dyDescent="0.2">
      <c r="A5803" s="1" t="s">
        <v>295</v>
      </c>
      <c r="B5803" s="1" t="s">
        <v>393</v>
      </c>
      <c r="C5803" s="1" t="s">
        <v>122</v>
      </c>
      <c r="D5803" s="1">
        <v>2011</v>
      </c>
      <c r="E5803" s="1" t="s">
        <v>703</v>
      </c>
      <c r="F5803" s="1" t="s">
        <v>2</v>
      </c>
      <c r="G5803" s="1" t="s">
        <v>1</v>
      </c>
      <c r="H5803" s="1" t="s">
        <v>701</v>
      </c>
      <c r="I5803" s="1">
        <v>0.104257037</v>
      </c>
      <c r="J5803" s="1">
        <v>12.15</v>
      </c>
      <c r="K5803" s="1">
        <v>34.053199999999997</v>
      </c>
      <c r="L5803" s="1">
        <v>1</v>
      </c>
    </row>
    <row r="5804" spans="1:12" x14ac:dyDescent="0.2">
      <c r="A5804" s="1" t="s">
        <v>124</v>
      </c>
      <c r="B5804" s="1" t="s">
        <v>258</v>
      </c>
      <c r="C5804" s="1" t="s">
        <v>71</v>
      </c>
      <c r="D5804" s="1">
        <v>2011</v>
      </c>
      <c r="E5804" s="1" t="s">
        <v>703</v>
      </c>
      <c r="F5804" s="1" t="s">
        <v>2</v>
      </c>
      <c r="G5804" s="1" t="s">
        <v>1</v>
      </c>
      <c r="H5804" s="1" t="s">
        <v>701</v>
      </c>
      <c r="I5804" s="1">
        <v>7.4019393000000003E-2</v>
      </c>
      <c r="J5804" s="1">
        <v>16.2</v>
      </c>
      <c r="K5804" s="1">
        <v>41.745399999999997</v>
      </c>
      <c r="L5804" s="1">
        <v>1</v>
      </c>
    </row>
    <row r="5805" spans="1:12" x14ac:dyDescent="0.2">
      <c r="A5805" s="1" t="s">
        <v>124</v>
      </c>
      <c r="B5805" s="1" t="s">
        <v>637</v>
      </c>
      <c r="C5805" s="1" t="s">
        <v>4</v>
      </c>
      <c r="D5805" s="1">
        <v>2011</v>
      </c>
      <c r="E5805" s="1" t="s">
        <v>703</v>
      </c>
      <c r="F5805" s="1" t="s">
        <v>2</v>
      </c>
      <c r="G5805" s="1" t="s">
        <v>1</v>
      </c>
      <c r="H5805" s="1" t="s">
        <v>701</v>
      </c>
      <c r="I5805" s="1">
        <v>0.14922305499999999</v>
      </c>
      <c r="J5805" s="1">
        <v>10</v>
      </c>
      <c r="K5805" s="1">
        <v>145.81020000000001</v>
      </c>
      <c r="L5805" s="1">
        <v>1</v>
      </c>
    </row>
    <row r="5806" spans="1:12" x14ac:dyDescent="0.2">
      <c r="A5806" s="1" t="s">
        <v>124</v>
      </c>
      <c r="B5806" s="1" t="s">
        <v>448</v>
      </c>
      <c r="C5806" s="1" t="s">
        <v>4</v>
      </c>
      <c r="D5806" s="1">
        <v>2011</v>
      </c>
      <c r="E5806" s="1" t="s">
        <v>703</v>
      </c>
      <c r="F5806" s="1" t="s">
        <v>2</v>
      </c>
      <c r="G5806" s="1" t="s">
        <v>1</v>
      </c>
      <c r="H5806" s="1" t="s">
        <v>701</v>
      </c>
      <c r="I5806" s="1">
        <v>0</v>
      </c>
      <c r="J5806" s="1">
        <v>19</v>
      </c>
      <c r="K5806" s="1">
        <v>211.02440000000001</v>
      </c>
      <c r="L5806" s="1">
        <v>1</v>
      </c>
    </row>
    <row r="5807" spans="1:12" x14ac:dyDescent="0.2">
      <c r="A5807" s="1" t="s">
        <v>124</v>
      </c>
      <c r="B5807" s="1" t="s">
        <v>178</v>
      </c>
      <c r="C5807" s="1" t="s">
        <v>171</v>
      </c>
      <c r="D5807" s="1">
        <v>2011</v>
      </c>
      <c r="E5807" s="1" t="s">
        <v>703</v>
      </c>
      <c r="F5807" s="1" t="s">
        <v>2</v>
      </c>
      <c r="G5807" s="1" t="s">
        <v>1</v>
      </c>
      <c r="H5807" s="1" t="s">
        <v>701</v>
      </c>
      <c r="I5807" s="1">
        <v>1.6726505999999999E-2</v>
      </c>
      <c r="J5807" s="1">
        <v>13.6</v>
      </c>
      <c r="K5807" s="1">
        <v>176.03700000000001</v>
      </c>
      <c r="L5807" s="1">
        <v>1</v>
      </c>
    </row>
    <row r="5808" spans="1:12" x14ac:dyDescent="0.2">
      <c r="A5808" s="1" t="s">
        <v>124</v>
      </c>
      <c r="B5808" s="1" t="s">
        <v>417</v>
      </c>
      <c r="C5808" s="1" t="s">
        <v>165</v>
      </c>
      <c r="D5808" s="1">
        <v>2011</v>
      </c>
      <c r="E5808" s="1" t="s">
        <v>703</v>
      </c>
      <c r="F5808" s="1" t="s">
        <v>2</v>
      </c>
      <c r="G5808" s="1" t="s">
        <v>528</v>
      </c>
      <c r="H5808" s="1" t="s">
        <v>701</v>
      </c>
      <c r="I5808" s="1">
        <v>3.2597778000000001E-2</v>
      </c>
      <c r="J5808" s="1">
        <v>14.5</v>
      </c>
      <c r="K5808" s="1">
        <v>163.62100000000001</v>
      </c>
      <c r="L5808" s="1">
        <v>1</v>
      </c>
    </row>
    <row r="5809" spans="1:12" x14ac:dyDescent="0.2">
      <c r="A5809" s="1" t="s">
        <v>6</v>
      </c>
      <c r="B5809" s="1" t="s">
        <v>109</v>
      </c>
      <c r="C5809" s="1" t="s">
        <v>108</v>
      </c>
      <c r="D5809" s="1">
        <v>2011</v>
      </c>
      <c r="E5809" s="1" t="s">
        <v>703</v>
      </c>
      <c r="F5809" s="1" t="s">
        <v>2</v>
      </c>
      <c r="G5809" s="1" t="s">
        <v>528</v>
      </c>
      <c r="H5809" s="1" t="s">
        <v>701</v>
      </c>
      <c r="I5809" s="1">
        <v>0.110888167</v>
      </c>
      <c r="J5809" s="1">
        <v>16.5</v>
      </c>
      <c r="K5809" s="1">
        <v>181.6292</v>
      </c>
      <c r="L5809" s="1">
        <v>1</v>
      </c>
    </row>
    <row r="5810" spans="1:12" x14ac:dyDescent="0.2">
      <c r="A5810" s="1" t="s">
        <v>6</v>
      </c>
      <c r="B5810" s="1" t="s">
        <v>355</v>
      </c>
      <c r="C5810" s="1" t="s">
        <v>71</v>
      </c>
      <c r="D5810" s="1">
        <v>2011</v>
      </c>
      <c r="E5810" s="1" t="s">
        <v>703</v>
      </c>
      <c r="F5810" s="1" t="s">
        <v>2</v>
      </c>
      <c r="G5810" s="1" t="s">
        <v>528</v>
      </c>
      <c r="H5810" s="1" t="s">
        <v>701</v>
      </c>
      <c r="I5810" s="1">
        <v>8.0010552999999998E-2</v>
      </c>
      <c r="J5810" s="1">
        <v>16.100000000000001</v>
      </c>
      <c r="K5810" s="1">
        <v>124.2362</v>
      </c>
      <c r="L5810" s="1">
        <v>1</v>
      </c>
    </row>
    <row r="5811" spans="1:12" x14ac:dyDescent="0.2">
      <c r="A5811" s="1" t="s">
        <v>6</v>
      </c>
      <c r="B5811" s="1" t="s">
        <v>941</v>
      </c>
      <c r="C5811" s="1" t="s">
        <v>10</v>
      </c>
      <c r="D5811" s="1">
        <v>2011</v>
      </c>
      <c r="E5811" s="1" t="s">
        <v>703</v>
      </c>
      <c r="F5811" s="1" t="s">
        <v>2</v>
      </c>
      <c r="G5811" s="1" t="s">
        <v>528</v>
      </c>
      <c r="H5811" s="1" t="s">
        <v>701</v>
      </c>
      <c r="I5811" s="1">
        <v>0.17797002000000001</v>
      </c>
      <c r="J5811" s="1">
        <v>12.3</v>
      </c>
      <c r="K5811" s="1">
        <v>173.1396</v>
      </c>
      <c r="L5811" s="1">
        <v>1</v>
      </c>
    </row>
    <row r="5812" spans="1:12" x14ac:dyDescent="0.2">
      <c r="A5812" s="1" t="s">
        <v>6</v>
      </c>
      <c r="B5812" s="1" t="s">
        <v>1128</v>
      </c>
      <c r="C5812" s="1" t="s">
        <v>10</v>
      </c>
      <c r="D5812" s="1">
        <v>2011</v>
      </c>
      <c r="E5812" s="1" t="s">
        <v>703</v>
      </c>
      <c r="F5812" s="1" t="s">
        <v>2</v>
      </c>
      <c r="G5812" s="1" t="s">
        <v>528</v>
      </c>
      <c r="H5812" s="1" t="s">
        <v>701</v>
      </c>
      <c r="I5812" s="1">
        <v>2.7779380999999999E-2</v>
      </c>
      <c r="J5812" s="1">
        <v>17.7</v>
      </c>
      <c r="K5812" s="1">
        <v>50.103400000000001</v>
      </c>
      <c r="L5812" s="1">
        <v>1</v>
      </c>
    </row>
    <row r="5813" spans="1:12" x14ac:dyDescent="0.2">
      <c r="A5813" s="1" t="s">
        <v>124</v>
      </c>
      <c r="B5813" s="1" t="s">
        <v>510</v>
      </c>
      <c r="C5813" s="1" t="s">
        <v>28</v>
      </c>
      <c r="D5813" s="1">
        <v>2014</v>
      </c>
      <c r="E5813" s="1" t="s">
        <v>529</v>
      </c>
      <c r="F5813" s="1" t="s">
        <v>2</v>
      </c>
      <c r="G5813" s="1" t="s">
        <v>528</v>
      </c>
      <c r="H5813" s="1" t="s">
        <v>7</v>
      </c>
      <c r="I5813" s="1">
        <v>2.3715119999999999E-2</v>
      </c>
      <c r="J5813" s="1">
        <v>14</v>
      </c>
      <c r="K5813" s="1">
        <v>103.83320000000001</v>
      </c>
      <c r="L5813" s="1">
        <v>1</v>
      </c>
    </row>
    <row r="5814" spans="1:12" x14ac:dyDescent="0.2">
      <c r="A5814" s="1" t="s">
        <v>124</v>
      </c>
      <c r="B5814" s="1" t="s">
        <v>1025</v>
      </c>
      <c r="C5814" s="1" t="s">
        <v>10</v>
      </c>
      <c r="D5814" s="1">
        <v>2014</v>
      </c>
      <c r="E5814" s="1" t="s">
        <v>529</v>
      </c>
      <c r="F5814" s="1" t="s">
        <v>2</v>
      </c>
      <c r="G5814" s="1" t="s">
        <v>528</v>
      </c>
      <c r="H5814" s="1" t="s">
        <v>7</v>
      </c>
      <c r="I5814" s="1">
        <v>0.17124542600000001</v>
      </c>
      <c r="J5814" s="1">
        <v>14.65</v>
      </c>
      <c r="K5814" s="1">
        <v>50.369199999999999</v>
      </c>
      <c r="L5814" s="1">
        <v>1</v>
      </c>
    </row>
    <row r="5815" spans="1:12" x14ac:dyDescent="0.2">
      <c r="A5815" s="1" t="s">
        <v>124</v>
      </c>
      <c r="B5815" s="1" t="s">
        <v>468</v>
      </c>
      <c r="C5815" s="1" t="s">
        <v>10</v>
      </c>
      <c r="D5815" s="1">
        <v>2014</v>
      </c>
      <c r="E5815" s="1" t="s">
        <v>529</v>
      </c>
      <c r="F5815" s="1" t="s">
        <v>2</v>
      </c>
      <c r="G5815" s="1" t="s">
        <v>528</v>
      </c>
      <c r="H5815" s="1" t="s">
        <v>7</v>
      </c>
      <c r="I5815" s="1">
        <v>0.16135512199999999</v>
      </c>
      <c r="J5815" s="1">
        <v>18.2</v>
      </c>
      <c r="K5815" s="1">
        <v>38.319000000000003</v>
      </c>
      <c r="L5815" s="1">
        <v>1</v>
      </c>
    </row>
    <row r="5816" spans="1:12" x14ac:dyDescent="0.2">
      <c r="A5816" s="1" t="s">
        <v>124</v>
      </c>
      <c r="B5816" s="1" t="s">
        <v>1012</v>
      </c>
      <c r="C5816" s="1" t="s">
        <v>171</v>
      </c>
      <c r="D5816" s="1">
        <v>2014</v>
      </c>
      <c r="E5816" s="1" t="s">
        <v>529</v>
      </c>
      <c r="F5816" s="1" t="s">
        <v>2</v>
      </c>
      <c r="G5816" s="1" t="s">
        <v>528</v>
      </c>
      <c r="H5816" s="1" t="s">
        <v>7</v>
      </c>
      <c r="I5816" s="1">
        <v>0</v>
      </c>
      <c r="J5816" s="1">
        <v>6.9649999999999999</v>
      </c>
      <c r="K5816" s="1">
        <v>159.46039999999999</v>
      </c>
      <c r="L5816" s="1">
        <v>1</v>
      </c>
    </row>
    <row r="5817" spans="1:12" x14ac:dyDescent="0.2">
      <c r="A5817" s="1" t="s">
        <v>124</v>
      </c>
      <c r="B5817" s="1" t="s">
        <v>1164</v>
      </c>
      <c r="C5817" s="1" t="s">
        <v>171</v>
      </c>
      <c r="D5817" s="1">
        <v>2014</v>
      </c>
      <c r="E5817" s="1" t="s">
        <v>529</v>
      </c>
      <c r="F5817" s="1" t="s">
        <v>2</v>
      </c>
      <c r="G5817" s="1" t="s">
        <v>528</v>
      </c>
      <c r="H5817" s="1" t="s">
        <v>7</v>
      </c>
      <c r="I5817" s="1">
        <v>5.5793585999999999E-2</v>
      </c>
      <c r="J5817" s="1">
        <v>15.1</v>
      </c>
      <c r="K5817" s="1">
        <v>139.74959999999999</v>
      </c>
      <c r="L5817" s="1">
        <v>1</v>
      </c>
    </row>
    <row r="5818" spans="1:12" x14ac:dyDescent="0.2">
      <c r="A5818" s="1" t="s">
        <v>6</v>
      </c>
      <c r="B5818" s="1" t="s">
        <v>1211</v>
      </c>
      <c r="C5818" s="1" t="s">
        <v>112</v>
      </c>
      <c r="D5818" s="1">
        <v>2014</v>
      </c>
      <c r="E5818" s="1" t="s">
        <v>529</v>
      </c>
      <c r="F5818" s="1" t="s">
        <v>2</v>
      </c>
      <c r="G5818" s="1" t="s">
        <v>528</v>
      </c>
      <c r="H5818" s="1" t="s">
        <v>7</v>
      </c>
      <c r="I5818" s="1">
        <v>4.3856919000000001E-2</v>
      </c>
      <c r="J5818" s="1">
        <v>14.8</v>
      </c>
      <c r="K5818" s="1">
        <v>109.057</v>
      </c>
      <c r="L5818" s="1">
        <v>1</v>
      </c>
    </row>
    <row r="5819" spans="1:12" x14ac:dyDescent="0.2">
      <c r="A5819" s="1" t="s">
        <v>6</v>
      </c>
      <c r="B5819" s="1" t="s">
        <v>1320</v>
      </c>
      <c r="C5819" s="1" t="s">
        <v>10</v>
      </c>
      <c r="D5819" s="1">
        <v>2014</v>
      </c>
      <c r="E5819" s="1" t="s">
        <v>529</v>
      </c>
      <c r="F5819" s="1" t="s">
        <v>2</v>
      </c>
      <c r="G5819" s="1" t="s">
        <v>528</v>
      </c>
      <c r="H5819" s="1" t="s">
        <v>7</v>
      </c>
      <c r="I5819" s="1">
        <v>5.3802404999999998E-2</v>
      </c>
      <c r="J5819" s="1">
        <v>5.7850000000000001</v>
      </c>
      <c r="K5819" s="1">
        <v>85.985600000000005</v>
      </c>
      <c r="L5819" s="1">
        <v>1</v>
      </c>
    </row>
    <row r="5820" spans="1:12" x14ac:dyDescent="0.2">
      <c r="A5820" s="1" t="s">
        <v>6</v>
      </c>
      <c r="B5820" s="1" t="s">
        <v>1331</v>
      </c>
      <c r="C5820" s="1" t="s">
        <v>10</v>
      </c>
      <c r="D5820" s="1">
        <v>2014</v>
      </c>
      <c r="E5820" s="1" t="s">
        <v>529</v>
      </c>
      <c r="F5820" s="1" t="s">
        <v>2</v>
      </c>
      <c r="G5820" s="1" t="s">
        <v>528</v>
      </c>
      <c r="H5820" s="1" t="s">
        <v>7</v>
      </c>
      <c r="I5820" s="1">
        <v>0.16522171699999999</v>
      </c>
      <c r="J5820" s="1">
        <v>13.15</v>
      </c>
      <c r="K5820" s="1">
        <v>172.07640000000001</v>
      </c>
      <c r="L5820" s="1">
        <v>1</v>
      </c>
    </row>
    <row r="5821" spans="1:12" x14ac:dyDescent="0.2">
      <c r="A5821" s="1" t="s">
        <v>6</v>
      </c>
      <c r="B5821" s="1" t="s">
        <v>1387</v>
      </c>
      <c r="C5821" s="1" t="s">
        <v>47</v>
      </c>
      <c r="D5821" s="1">
        <v>2014</v>
      </c>
      <c r="E5821" s="1" t="s">
        <v>529</v>
      </c>
      <c r="F5821" s="1" t="s">
        <v>2</v>
      </c>
      <c r="G5821" s="1" t="s">
        <v>528</v>
      </c>
      <c r="H5821" s="1" t="s">
        <v>7</v>
      </c>
      <c r="I5821" s="1">
        <v>2.6579951000000001E-2</v>
      </c>
      <c r="J5821" s="1">
        <v>13.65</v>
      </c>
      <c r="K5821" s="1">
        <v>34.7532</v>
      </c>
      <c r="L5821" s="1">
        <v>1</v>
      </c>
    </row>
    <row r="5822" spans="1:12" x14ac:dyDescent="0.2">
      <c r="A5822" s="1" t="s">
        <v>21</v>
      </c>
      <c r="B5822" s="1" t="s">
        <v>1386</v>
      </c>
      <c r="C5822" s="1" t="s">
        <v>10</v>
      </c>
      <c r="D5822" s="1">
        <v>2014</v>
      </c>
      <c r="E5822" s="1" t="s">
        <v>529</v>
      </c>
      <c r="F5822" s="1" t="s">
        <v>2</v>
      </c>
      <c r="G5822" s="1" t="s">
        <v>528</v>
      </c>
      <c r="H5822" s="1" t="s">
        <v>7</v>
      </c>
      <c r="I5822" s="1">
        <v>0.116152226</v>
      </c>
      <c r="J5822" s="1">
        <v>8.6150000000000002</v>
      </c>
      <c r="K5822" s="1">
        <v>94.143600000000006</v>
      </c>
      <c r="L5822" s="1">
        <v>1</v>
      </c>
    </row>
    <row r="5823" spans="1:12" x14ac:dyDescent="0.2">
      <c r="A5823" s="1" t="s">
        <v>124</v>
      </c>
      <c r="B5823" s="1" t="s">
        <v>1297</v>
      </c>
      <c r="C5823" s="1" t="s">
        <v>71</v>
      </c>
      <c r="D5823" s="1">
        <v>2022</v>
      </c>
      <c r="E5823" s="1" t="s">
        <v>3</v>
      </c>
      <c r="F5823" s="1" t="s">
        <v>2</v>
      </c>
      <c r="G5823" s="1" t="s">
        <v>1</v>
      </c>
      <c r="H5823" s="1" t="s">
        <v>0</v>
      </c>
      <c r="I5823" s="1">
        <v>4.0346435999999999E-2</v>
      </c>
      <c r="J5823" s="1">
        <v>8.9350000000000005</v>
      </c>
      <c r="K5823" s="1">
        <v>53.729799999999997</v>
      </c>
      <c r="L5823" s="1">
        <v>1</v>
      </c>
    </row>
    <row r="5824" spans="1:12" x14ac:dyDescent="0.2">
      <c r="A5824" s="1" t="s">
        <v>124</v>
      </c>
      <c r="B5824" s="1" t="s">
        <v>1385</v>
      </c>
      <c r="C5824" s="1" t="s">
        <v>10</v>
      </c>
      <c r="D5824" s="1">
        <v>2022</v>
      </c>
      <c r="E5824" s="1" t="s">
        <v>3</v>
      </c>
      <c r="F5824" s="1" t="s">
        <v>2</v>
      </c>
      <c r="G5824" s="1" t="s">
        <v>1</v>
      </c>
      <c r="H5824" s="1" t="s">
        <v>0</v>
      </c>
      <c r="I5824" s="1">
        <v>3.8720852E-2</v>
      </c>
      <c r="J5824" s="1">
        <v>19.100000000000001</v>
      </c>
      <c r="K5824" s="1">
        <v>210.8586</v>
      </c>
      <c r="L5824" s="1">
        <v>1</v>
      </c>
    </row>
    <row r="5825" spans="1:12" x14ac:dyDescent="0.2">
      <c r="A5825" s="1" t="s">
        <v>124</v>
      </c>
      <c r="B5825" s="1" t="s">
        <v>862</v>
      </c>
      <c r="C5825" s="1" t="s">
        <v>165</v>
      </c>
      <c r="D5825" s="1">
        <v>2022</v>
      </c>
      <c r="E5825" s="1" t="s">
        <v>3</v>
      </c>
      <c r="F5825" s="1" t="s">
        <v>2</v>
      </c>
      <c r="G5825" s="1" t="s">
        <v>1</v>
      </c>
      <c r="H5825" s="1" t="s">
        <v>0</v>
      </c>
      <c r="I5825" s="1">
        <v>9.0834157999999998E-2</v>
      </c>
      <c r="J5825" s="1">
        <v>9.8000000000000007</v>
      </c>
      <c r="K5825" s="1">
        <v>192.24780000000001</v>
      </c>
      <c r="L5825" s="1">
        <v>1</v>
      </c>
    </row>
    <row r="5826" spans="1:12" x14ac:dyDescent="0.2">
      <c r="A5826" s="1" t="s">
        <v>6</v>
      </c>
      <c r="B5826" s="1" t="s">
        <v>580</v>
      </c>
      <c r="C5826" s="1" t="s">
        <v>28</v>
      </c>
      <c r="D5826" s="1">
        <v>2022</v>
      </c>
      <c r="E5826" s="1" t="s">
        <v>3</v>
      </c>
      <c r="F5826" s="1" t="s">
        <v>2</v>
      </c>
      <c r="G5826" s="1" t="s">
        <v>1</v>
      </c>
      <c r="H5826" s="1" t="s">
        <v>0</v>
      </c>
      <c r="I5826" s="1">
        <v>6.1122655999999997E-2</v>
      </c>
      <c r="J5826" s="1">
        <v>16.7</v>
      </c>
      <c r="K5826" s="1">
        <v>100.0384</v>
      </c>
      <c r="L5826" s="1">
        <v>1</v>
      </c>
    </row>
    <row r="5827" spans="1:12" x14ac:dyDescent="0.2">
      <c r="A5827" s="1" t="s">
        <v>6</v>
      </c>
      <c r="B5827" s="1" t="s">
        <v>923</v>
      </c>
      <c r="C5827" s="1" t="s">
        <v>10</v>
      </c>
      <c r="D5827" s="1">
        <v>2022</v>
      </c>
      <c r="E5827" s="1" t="s">
        <v>3</v>
      </c>
      <c r="F5827" s="1" t="s">
        <v>2</v>
      </c>
      <c r="G5827" s="1" t="s">
        <v>1</v>
      </c>
      <c r="H5827" s="1" t="s">
        <v>0</v>
      </c>
      <c r="I5827" s="1">
        <v>6.6567121000000007E-2</v>
      </c>
      <c r="J5827" s="1">
        <v>18.2</v>
      </c>
      <c r="K5827" s="1">
        <v>250.20920000000001</v>
      </c>
      <c r="L5827" s="1">
        <v>1</v>
      </c>
    </row>
    <row r="5828" spans="1:12" x14ac:dyDescent="0.2">
      <c r="A5828" s="1" t="s">
        <v>21</v>
      </c>
      <c r="B5828" s="1" t="s">
        <v>780</v>
      </c>
      <c r="C5828" s="1" t="s">
        <v>17</v>
      </c>
      <c r="D5828" s="1">
        <v>2022</v>
      </c>
      <c r="E5828" s="1" t="s">
        <v>3</v>
      </c>
      <c r="F5828" s="1" t="s">
        <v>2</v>
      </c>
      <c r="G5828" s="1" t="s">
        <v>1</v>
      </c>
      <c r="H5828" s="1" t="s">
        <v>0</v>
      </c>
      <c r="I5828" s="1">
        <v>3.5207154999999997E-2</v>
      </c>
      <c r="J5828" s="1">
        <v>17.25</v>
      </c>
      <c r="K5828" s="1">
        <v>93.512</v>
      </c>
      <c r="L5828" s="1">
        <v>1</v>
      </c>
    </row>
    <row r="5829" spans="1:12" x14ac:dyDescent="0.2">
      <c r="A5829" s="1" t="s">
        <v>295</v>
      </c>
      <c r="B5829" s="1" t="s">
        <v>634</v>
      </c>
      <c r="C5829" s="1" t="s">
        <v>4</v>
      </c>
      <c r="D5829" s="1">
        <v>2018</v>
      </c>
      <c r="E5829" s="1" t="s">
        <v>13</v>
      </c>
      <c r="F5829" s="1" t="s">
        <v>2</v>
      </c>
      <c r="G5829" s="1" t="s">
        <v>1</v>
      </c>
      <c r="H5829" s="1" t="s">
        <v>12</v>
      </c>
      <c r="I5829" s="1">
        <v>1.6956266000000001E-2</v>
      </c>
      <c r="K5829" s="1">
        <v>109.3228</v>
      </c>
      <c r="L5829" s="1">
        <v>1</v>
      </c>
    </row>
    <row r="5830" spans="1:12" x14ac:dyDescent="0.2">
      <c r="A5830" s="1" t="s">
        <v>124</v>
      </c>
      <c r="B5830" s="1" t="s">
        <v>1306</v>
      </c>
      <c r="C5830" s="1" t="s">
        <v>28</v>
      </c>
      <c r="D5830" s="1">
        <v>2018</v>
      </c>
      <c r="E5830" s="1" t="s">
        <v>13</v>
      </c>
      <c r="F5830" s="1" t="s">
        <v>2</v>
      </c>
      <c r="G5830" s="1" t="s">
        <v>1</v>
      </c>
      <c r="H5830" s="1" t="s">
        <v>12</v>
      </c>
      <c r="I5830" s="1">
        <v>0</v>
      </c>
      <c r="K5830" s="1">
        <v>196.50839999999999</v>
      </c>
      <c r="L5830" s="1">
        <v>1</v>
      </c>
    </row>
    <row r="5831" spans="1:12" x14ac:dyDescent="0.2">
      <c r="A5831" s="1" t="s">
        <v>124</v>
      </c>
      <c r="B5831" s="1" t="s">
        <v>650</v>
      </c>
      <c r="C5831" s="1" t="s">
        <v>10</v>
      </c>
      <c r="D5831" s="1">
        <v>2018</v>
      </c>
      <c r="E5831" s="1" t="s">
        <v>13</v>
      </c>
      <c r="F5831" s="1" t="s">
        <v>2</v>
      </c>
      <c r="G5831" s="1" t="s">
        <v>1</v>
      </c>
      <c r="H5831" s="1" t="s">
        <v>12</v>
      </c>
      <c r="I5831" s="1">
        <v>2.5841875E-2</v>
      </c>
      <c r="K5831" s="1">
        <v>120.7414</v>
      </c>
      <c r="L5831" s="1">
        <v>1</v>
      </c>
    </row>
    <row r="5832" spans="1:12" x14ac:dyDescent="0.2">
      <c r="A5832" s="1" t="s">
        <v>124</v>
      </c>
      <c r="B5832" s="1" t="s">
        <v>639</v>
      </c>
      <c r="C5832" s="1" t="s">
        <v>216</v>
      </c>
      <c r="D5832" s="1">
        <v>2018</v>
      </c>
      <c r="E5832" s="1" t="s">
        <v>13</v>
      </c>
      <c r="F5832" s="1" t="s">
        <v>2</v>
      </c>
      <c r="G5832" s="1" t="s">
        <v>1</v>
      </c>
      <c r="H5832" s="1" t="s">
        <v>12</v>
      </c>
      <c r="I5832" s="1">
        <v>0</v>
      </c>
      <c r="K5832" s="1">
        <v>171.7422</v>
      </c>
      <c r="L5832" s="1">
        <v>1</v>
      </c>
    </row>
    <row r="5833" spans="1:12" x14ac:dyDescent="0.2">
      <c r="A5833" s="1" t="s">
        <v>124</v>
      </c>
      <c r="B5833" s="1" t="s">
        <v>1112</v>
      </c>
      <c r="C5833" s="1" t="s">
        <v>4</v>
      </c>
      <c r="D5833" s="1">
        <v>2018</v>
      </c>
      <c r="E5833" s="1" t="s">
        <v>13</v>
      </c>
      <c r="F5833" s="1" t="s">
        <v>2</v>
      </c>
      <c r="G5833" s="1" t="s">
        <v>1</v>
      </c>
      <c r="H5833" s="1" t="s">
        <v>12</v>
      </c>
      <c r="I5833" s="1">
        <v>5.4723716999999998E-2</v>
      </c>
      <c r="K5833" s="1">
        <v>36.687399999999997</v>
      </c>
      <c r="L5833" s="1">
        <v>1</v>
      </c>
    </row>
    <row r="5834" spans="1:12" x14ac:dyDescent="0.2">
      <c r="A5834" s="1" t="s">
        <v>124</v>
      </c>
      <c r="B5834" s="1" t="s">
        <v>612</v>
      </c>
      <c r="C5834" s="1" t="s">
        <v>171</v>
      </c>
      <c r="D5834" s="1">
        <v>2018</v>
      </c>
      <c r="E5834" s="1" t="s">
        <v>13</v>
      </c>
      <c r="F5834" s="1" t="s">
        <v>2</v>
      </c>
      <c r="G5834" s="1" t="s">
        <v>1</v>
      </c>
      <c r="H5834" s="1" t="s">
        <v>12</v>
      </c>
      <c r="I5834" s="1">
        <v>3.9078046999999998E-2</v>
      </c>
      <c r="K5834" s="1">
        <v>128.36779999999999</v>
      </c>
      <c r="L5834" s="1">
        <v>1</v>
      </c>
    </row>
    <row r="5835" spans="1:12" x14ac:dyDescent="0.2">
      <c r="A5835" s="1" t="s">
        <v>124</v>
      </c>
      <c r="B5835" s="1" t="s">
        <v>400</v>
      </c>
      <c r="C5835" s="1" t="s">
        <v>14</v>
      </c>
      <c r="D5835" s="1">
        <v>2018</v>
      </c>
      <c r="E5835" s="1" t="s">
        <v>13</v>
      </c>
      <c r="F5835" s="1" t="s">
        <v>2</v>
      </c>
      <c r="G5835" s="1" t="s">
        <v>1</v>
      </c>
      <c r="H5835" s="1" t="s">
        <v>12</v>
      </c>
      <c r="I5835" s="1">
        <v>4.9066248E-2</v>
      </c>
      <c r="K5835" s="1">
        <v>192.4478</v>
      </c>
      <c r="L5835" s="1">
        <v>1</v>
      </c>
    </row>
    <row r="5836" spans="1:12" x14ac:dyDescent="0.2">
      <c r="A5836" s="1" t="s">
        <v>124</v>
      </c>
      <c r="B5836" s="1" t="s">
        <v>750</v>
      </c>
      <c r="C5836" s="1" t="s">
        <v>14</v>
      </c>
      <c r="D5836" s="1">
        <v>2018</v>
      </c>
      <c r="E5836" s="1" t="s">
        <v>13</v>
      </c>
      <c r="F5836" s="1" t="s">
        <v>2</v>
      </c>
      <c r="G5836" s="1" t="s">
        <v>1</v>
      </c>
      <c r="H5836" s="1" t="s">
        <v>12</v>
      </c>
      <c r="I5836" s="1">
        <v>6.6611321000000001E-2</v>
      </c>
      <c r="K5836" s="1">
        <v>178.23699999999999</v>
      </c>
      <c r="L5836" s="1">
        <v>1</v>
      </c>
    </row>
    <row r="5837" spans="1:12" x14ac:dyDescent="0.2">
      <c r="A5837" s="1" t="s">
        <v>6</v>
      </c>
      <c r="B5837" s="1" t="s">
        <v>834</v>
      </c>
      <c r="C5837" s="1" t="s">
        <v>112</v>
      </c>
      <c r="D5837" s="1">
        <v>2018</v>
      </c>
      <c r="E5837" s="1" t="s">
        <v>13</v>
      </c>
      <c r="F5837" s="1" t="s">
        <v>2</v>
      </c>
      <c r="G5837" s="1" t="s">
        <v>1</v>
      </c>
      <c r="H5837" s="1" t="s">
        <v>12</v>
      </c>
      <c r="I5837" s="1">
        <v>6.3554289E-2</v>
      </c>
      <c r="K5837" s="1">
        <v>263.65940000000001</v>
      </c>
      <c r="L5837" s="1">
        <v>1</v>
      </c>
    </row>
    <row r="5838" spans="1:12" x14ac:dyDescent="0.2">
      <c r="A5838" s="1" t="s">
        <v>6</v>
      </c>
      <c r="B5838" s="1" t="s">
        <v>352</v>
      </c>
      <c r="C5838" s="1" t="s">
        <v>71</v>
      </c>
      <c r="D5838" s="1">
        <v>2018</v>
      </c>
      <c r="E5838" s="1" t="s">
        <v>13</v>
      </c>
      <c r="F5838" s="1" t="s">
        <v>2</v>
      </c>
      <c r="G5838" s="1" t="s">
        <v>1</v>
      </c>
      <c r="H5838" s="1" t="s">
        <v>12</v>
      </c>
      <c r="I5838" s="1">
        <v>4.1370245E-2</v>
      </c>
      <c r="K5838" s="1">
        <v>46.2376</v>
      </c>
      <c r="L5838" s="1">
        <v>1</v>
      </c>
    </row>
    <row r="5839" spans="1:12" x14ac:dyDescent="0.2">
      <c r="A5839" s="1" t="s">
        <v>6</v>
      </c>
      <c r="B5839" s="1" t="s">
        <v>1131</v>
      </c>
      <c r="C5839" s="1" t="s">
        <v>10</v>
      </c>
      <c r="D5839" s="1">
        <v>2018</v>
      </c>
      <c r="E5839" s="1" t="s">
        <v>13</v>
      </c>
      <c r="F5839" s="1" t="s">
        <v>2</v>
      </c>
      <c r="G5839" s="1" t="s">
        <v>1</v>
      </c>
      <c r="H5839" s="1" t="s">
        <v>12</v>
      </c>
      <c r="I5839" s="1">
        <v>0</v>
      </c>
      <c r="K5839" s="1">
        <v>120.5072</v>
      </c>
      <c r="L5839" s="1">
        <v>1</v>
      </c>
    </row>
    <row r="5840" spans="1:12" x14ac:dyDescent="0.2">
      <c r="A5840" s="1" t="s">
        <v>6</v>
      </c>
      <c r="B5840" s="1" t="s">
        <v>807</v>
      </c>
      <c r="C5840" s="1" t="s">
        <v>14</v>
      </c>
      <c r="D5840" s="1">
        <v>2018</v>
      </c>
      <c r="E5840" s="1" t="s">
        <v>13</v>
      </c>
      <c r="F5840" s="1" t="s">
        <v>2</v>
      </c>
      <c r="G5840" s="1" t="s">
        <v>1</v>
      </c>
      <c r="H5840" s="1" t="s">
        <v>12</v>
      </c>
      <c r="I5840" s="1">
        <v>0.12887653700000001</v>
      </c>
      <c r="K5840" s="1">
        <v>139.18379999999999</v>
      </c>
      <c r="L5840" s="1">
        <v>1</v>
      </c>
    </row>
    <row r="5841" spans="1:12" x14ac:dyDescent="0.2">
      <c r="A5841" s="1" t="s">
        <v>124</v>
      </c>
      <c r="B5841" s="1" t="s">
        <v>605</v>
      </c>
      <c r="C5841" s="1" t="s">
        <v>14</v>
      </c>
      <c r="D5841" s="1">
        <v>2022</v>
      </c>
      <c r="E5841" s="1" t="s">
        <v>3</v>
      </c>
      <c r="F5841" s="1" t="s">
        <v>2</v>
      </c>
      <c r="G5841" s="1" t="s">
        <v>1</v>
      </c>
      <c r="H5841" s="1" t="s">
        <v>0</v>
      </c>
      <c r="I5841" s="1">
        <v>1.0053105E-2</v>
      </c>
      <c r="J5841" s="1">
        <v>7.9050000000000002</v>
      </c>
      <c r="K5841" s="1">
        <v>249.04079999999999</v>
      </c>
      <c r="L5841" s="1">
        <v>4</v>
      </c>
    </row>
    <row r="5842" spans="1:12" x14ac:dyDescent="0.2">
      <c r="A5842" s="1" t="s">
        <v>124</v>
      </c>
      <c r="B5842" s="1" t="s">
        <v>279</v>
      </c>
      <c r="C5842" s="1" t="s">
        <v>25</v>
      </c>
      <c r="D5842" s="1">
        <v>2018</v>
      </c>
      <c r="E5842" s="1" t="s">
        <v>1195</v>
      </c>
      <c r="F5842" s="1" t="s">
        <v>8</v>
      </c>
      <c r="G5842" s="1" t="s">
        <v>702</v>
      </c>
      <c r="H5842" s="1" t="s">
        <v>701</v>
      </c>
      <c r="I5842" s="1">
        <v>6.1082177000000001E-2</v>
      </c>
      <c r="K5842" s="1">
        <v>180.03440000000001</v>
      </c>
      <c r="L5842" s="1">
        <v>4</v>
      </c>
    </row>
    <row r="5843" spans="1:12" x14ac:dyDescent="0.2">
      <c r="A5843" s="1" t="s">
        <v>295</v>
      </c>
      <c r="B5843" s="1" t="s">
        <v>1384</v>
      </c>
      <c r="C5843" s="1" t="s">
        <v>14</v>
      </c>
      <c r="D5843" s="1">
        <v>2011</v>
      </c>
      <c r="E5843" s="1" t="s">
        <v>703</v>
      </c>
      <c r="F5843" s="1" t="s">
        <v>2</v>
      </c>
      <c r="G5843" s="1" t="s">
        <v>702</v>
      </c>
      <c r="H5843" s="1" t="s">
        <v>701</v>
      </c>
      <c r="I5843" s="1">
        <v>0.19506822600000001</v>
      </c>
      <c r="J5843" s="1">
        <v>17.7</v>
      </c>
      <c r="K5843" s="1">
        <v>185.42660000000001</v>
      </c>
      <c r="L5843" s="1">
        <v>4</v>
      </c>
    </row>
    <row r="5844" spans="1:12" x14ac:dyDescent="0.2">
      <c r="A5844" s="1" t="s">
        <v>124</v>
      </c>
      <c r="B5844" s="1" t="s">
        <v>846</v>
      </c>
      <c r="C5844" s="1" t="s">
        <v>19</v>
      </c>
      <c r="D5844" s="1">
        <v>2015</v>
      </c>
      <c r="E5844" s="1" t="s">
        <v>922</v>
      </c>
      <c r="F5844" s="1" t="s">
        <v>796</v>
      </c>
      <c r="G5844" s="1" t="s">
        <v>702</v>
      </c>
      <c r="H5844" s="1" t="s">
        <v>7</v>
      </c>
      <c r="I5844" s="1">
        <v>4.1700755999999999E-2</v>
      </c>
      <c r="J5844" s="1">
        <v>17.600000000000001</v>
      </c>
      <c r="K5844" s="1">
        <v>164.8526</v>
      </c>
      <c r="L5844" s="1">
        <v>4</v>
      </c>
    </row>
    <row r="5845" spans="1:12" x14ac:dyDescent="0.2">
      <c r="A5845" s="1" t="s">
        <v>124</v>
      </c>
      <c r="B5845" s="1" t="s">
        <v>1075</v>
      </c>
      <c r="C5845" s="1" t="s">
        <v>4</v>
      </c>
      <c r="D5845" s="1">
        <v>2016</v>
      </c>
      <c r="E5845" s="1" t="s">
        <v>1114</v>
      </c>
      <c r="F5845" s="1" t="s">
        <v>8</v>
      </c>
      <c r="G5845" s="1" t="s">
        <v>702</v>
      </c>
      <c r="H5845" s="1" t="s">
        <v>7</v>
      </c>
      <c r="I5845" s="1">
        <v>0.14342264299999999</v>
      </c>
      <c r="J5845" s="1">
        <v>8.6449999999999996</v>
      </c>
      <c r="K5845" s="1">
        <v>95.840999999999994</v>
      </c>
      <c r="L5845" s="1">
        <v>4</v>
      </c>
    </row>
    <row r="5846" spans="1:12" x14ac:dyDescent="0.2">
      <c r="A5846" s="1" t="s">
        <v>21</v>
      </c>
      <c r="B5846" s="1" t="s">
        <v>1216</v>
      </c>
      <c r="C5846" s="1" t="s">
        <v>171</v>
      </c>
      <c r="D5846" s="1">
        <v>2012</v>
      </c>
      <c r="E5846" s="1" t="s">
        <v>9</v>
      </c>
      <c r="F5846" s="1" t="s">
        <v>8</v>
      </c>
      <c r="G5846" s="1" t="s">
        <v>1</v>
      </c>
      <c r="H5846" s="1" t="s">
        <v>7</v>
      </c>
      <c r="I5846" s="1">
        <v>0.186357148</v>
      </c>
      <c r="J5846" s="1">
        <v>7.8250000000000002</v>
      </c>
      <c r="K5846" s="1">
        <v>254.3698</v>
      </c>
      <c r="L5846" s="1">
        <v>4</v>
      </c>
    </row>
    <row r="5847" spans="1:12" x14ac:dyDescent="0.2">
      <c r="A5847" s="1" t="s">
        <v>124</v>
      </c>
      <c r="B5847" s="1" t="s">
        <v>893</v>
      </c>
      <c r="C5847" s="1" t="s">
        <v>71</v>
      </c>
      <c r="D5847" s="1">
        <v>2020</v>
      </c>
      <c r="E5847" s="1" t="s">
        <v>919</v>
      </c>
      <c r="F5847" s="1" t="s">
        <v>796</v>
      </c>
      <c r="G5847" s="1" t="s">
        <v>702</v>
      </c>
      <c r="H5847" s="1" t="s">
        <v>7</v>
      </c>
      <c r="I5847" s="1">
        <v>0.112556507</v>
      </c>
      <c r="J5847" s="1">
        <v>19</v>
      </c>
      <c r="K5847" s="1">
        <v>104.9622</v>
      </c>
      <c r="L5847" s="1">
        <v>4</v>
      </c>
    </row>
    <row r="5848" spans="1:12" x14ac:dyDescent="0.2">
      <c r="A5848" s="1" t="s">
        <v>16</v>
      </c>
      <c r="B5848" s="1" t="s">
        <v>361</v>
      </c>
      <c r="C5848" s="1" t="s">
        <v>71</v>
      </c>
      <c r="D5848" s="1">
        <v>2016</v>
      </c>
      <c r="E5848" s="1" t="s">
        <v>1114</v>
      </c>
      <c r="F5848" s="1" t="s">
        <v>8</v>
      </c>
      <c r="G5848" s="1" t="s">
        <v>702</v>
      </c>
      <c r="H5848" s="1" t="s">
        <v>7</v>
      </c>
      <c r="I5848" s="1">
        <v>1.4087057E-2</v>
      </c>
      <c r="J5848" s="1">
        <v>11.8</v>
      </c>
      <c r="K5848" s="1">
        <v>180.33439999999999</v>
      </c>
      <c r="L5848" s="1">
        <v>4</v>
      </c>
    </row>
    <row r="5849" spans="1:12" x14ac:dyDescent="0.2">
      <c r="A5849" s="1" t="s">
        <v>124</v>
      </c>
      <c r="B5849" s="1" t="s">
        <v>432</v>
      </c>
      <c r="C5849" s="1" t="s">
        <v>171</v>
      </c>
      <c r="D5849" s="1">
        <v>2018</v>
      </c>
      <c r="E5849" s="1" t="s">
        <v>1195</v>
      </c>
      <c r="F5849" s="1" t="s">
        <v>8</v>
      </c>
      <c r="G5849" s="1" t="s">
        <v>702</v>
      </c>
      <c r="H5849" s="1" t="s">
        <v>701</v>
      </c>
      <c r="I5849" s="1">
        <v>0.293417759</v>
      </c>
      <c r="K5849" s="1">
        <v>194.61359999999999</v>
      </c>
      <c r="L5849" s="1">
        <v>4</v>
      </c>
    </row>
    <row r="5850" spans="1:12" x14ac:dyDescent="0.2">
      <c r="A5850" s="1" t="s">
        <v>6</v>
      </c>
      <c r="B5850" s="1" t="s">
        <v>385</v>
      </c>
      <c r="C5850" s="1" t="s">
        <v>28</v>
      </c>
      <c r="D5850" s="1">
        <v>2018</v>
      </c>
      <c r="E5850" s="1" t="s">
        <v>13</v>
      </c>
      <c r="F5850" s="1" t="s">
        <v>2</v>
      </c>
      <c r="G5850" s="1" t="s">
        <v>1</v>
      </c>
      <c r="H5850" s="1" t="s">
        <v>12</v>
      </c>
      <c r="I5850" s="1">
        <v>3.1382043999999998E-2</v>
      </c>
      <c r="K5850" s="1">
        <v>171.37639999999999</v>
      </c>
      <c r="L5850" s="1">
        <v>4</v>
      </c>
    </row>
    <row r="5851" spans="1:12" x14ac:dyDescent="0.2">
      <c r="A5851" s="1" t="s">
        <v>6</v>
      </c>
      <c r="B5851" s="1" t="s">
        <v>966</v>
      </c>
      <c r="C5851" s="1" t="s">
        <v>10</v>
      </c>
      <c r="D5851" s="1">
        <v>2020</v>
      </c>
      <c r="E5851" s="1" t="s">
        <v>919</v>
      </c>
      <c r="F5851" s="1" t="s">
        <v>796</v>
      </c>
      <c r="G5851" s="1" t="s">
        <v>702</v>
      </c>
      <c r="H5851" s="1" t="s">
        <v>7</v>
      </c>
      <c r="I5851" s="1">
        <v>0.12639886</v>
      </c>
      <c r="J5851" s="1">
        <v>15.5</v>
      </c>
      <c r="K5851" s="1">
        <v>177.00280000000001</v>
      </c>
      <c r="L5851" s="1">
        <v>4</v>
      </c>
    </row>
    <row r="5852" spans="1:12" x14ac:dyDescent="0.2">
      <c r="A5852" s="1" t="s">
        <v>124</v>
      </c>
      <c r="B5852" s="1" t="s">
        <v>220</v>
      </c>
      <c r="C5852" s="1" t="s">
        <v>10</v>
      </c>
      <c r="D5852" s="1">
        <v>2017</v>
      </c>
      <c r="E5852" s="1" t="s">
        <v>797</v>
      </c>
      <c r="F5852" s="1" t="s">
        <v>796</v>
      </c>
      <c r="G5852" s="1" t="s">
        <v>702</v>
      </c>
      <c r="H5852" s="1" t="s">
        <v>7</v>
      </c>
      <c r="I5852" s="1">
        <v>2.5403898000000001E-2</v>
      </c>
      <c r="J5852" s="1">
        <v>6.0549999999999997</v>
      </c>
      <c r="K5852" s="1">
        <v>160.99199999999999</v>
      </c>
      <c r="L5852" s="1">
        <v>4</v>
      </c>
    </row>
    <row r="5853" spans="1:12" x14ac:dyDescent="0.2">
      <c r="A5853" s="1" t="s">
        <v>124</v>
      </c>
      <c r="B5853" s="1" t="s">
        <v>169</v>
      </c>
      <c r="C5853" s="1" t="s">
        <v>47</v>
      </c>
      <c r="D5853" s="1">
        <v>2012</v>
      </c>
      <c r="E5853" s="1" t="s">
        <v>9</v>
      </c>
      <c r="F5853" s="1" t="s">
        <v>8</v>
      </c>
      <c r="G5853" s="1" t="s">
        <v>1</v>
      </c>
      <c r="H5853" s="1" t="s">
        <v>7</v>
      </c>
      <c r="I5853" s="1">
        <v>3.9624006000000003E-2</v>
      </c>
      <c r="J5853" s="1">
        <v>20.85</v>
      </c>
      <c r="K5853" s="1">
        <v>117.2808</v>
      </c>
      <c r="L5853" s="1">
        <v>4</v>
      </c>
    </row>
    <row r="5854" spans="1:12" x14ac:dyDescent="0.2">
      <c r="A5854" s="1" t="s">
        <v>124</v>
      </c>
      <c r="B5854" s="1" t="s">
        <v>1383</v>
      </c>
      <c r="C5854" s="1" t="s">
        <v>10</v>
      </c>
      <c r="D5854" s="1">
        <v>2011</v>
      </c>
      <c r="E5854" s="1" t="s">
        <v>703</v>
      </c>
      <c r="F5854" s="1" t="s">
        <v>2</v>
      </c>
      <c r="G5854" s="1" t="s">
        <v>702</v>
      </c>
      <c r="H5854" s="1" t="s">
        <v>701</v>
      </c>
      <c r="I5854" s="1">
        <v>4.0421193000000001E-2</v>
      </c>
      <c r="J5854" s="1">
        <v>20.75</v>
      </c>
      <c r="K5854" s="1">
        <v>122.173</v>
      </c>
      <c r="L5854" s="1">
        <v>4</v>
      </c>
    </row>
    <row r="5855" spans="1:12" x14ac:dyDescent="0.2">
      <c r="A5855" s="1" t="s">
        <v>124</v>
      </c>
      <c r="B5855" s="1" t="s">
        <v>254</v>
      </c>
      <c r="C5855" s="1" t="s">
        <v>71</v>
      </c>
      <c r="D5855" s="1">
        <v>2012</v>
      </c>
      <c r="E5855" s="1" t="s">
        <v>9</v>
      </c>
      <c r="F5855" s="1" t="s">
        <v>8</v>
      </c>
      <c r="G5855" s="1" t="s">
        <v>1</v>
      </c>
      <c r="H5855" s="1" t="s">
        <v>7</v>
      </c>
      <c r="I5855" s="1">
        <v>0.13138376199999999</v>
      </c>
      <c r="J5855" s="1">
        <v>12.15</v>
      </c>
      <c r="K5855" s="1">
        <v>246.04599999999999</v>
      </c>
      <c r="L5855" s="1">
        <v>4</v>
      </c>
    </row>
    <row r="5856" spans="1:12" x14ac:dyDescent="0.2">
      <c r="A5856" s="1" t="s">
        <v>124</v>
      </c>
      <c r="B5856" s="1" t="s">
        <v>1296</v>
      </c>
      <c r="C5856" s="1" t="s">
        <v>71</v>
      </c>
      <c r="D5856" s="1">
        <v>2015</v>
      </c>
      <c r="E5856" s="1" t="s">
        <v>922</v>
      </c>
      <c r="F5856" s="1" t="s">
        <v>796</v>
      </c>
      <c r="G5856" s="1" t="s">
        <v>702</v>
      </c>
      <c r="H5856" s="1" t="s">
        <v>7</v>
      </c>
      <c r="I5856" s="1">
        <v>6.3695083999999999E-2</v>
      </c>
      <c r="J5856" s="1">
        <v>13.3</v>
      </c>
      <c r="K5856" s="1">
        <v>151.07079999999999</v>
      </c>
      <c r="L5856" s="1">
        <v>4</v>
      </c>
    </row>
    <row r="5857" spans="1:12" x14ac:dyDescent="0.2">
      <c r="A5857" s="1" t="s">
        <v>6</v>
      </c>
      <c r="B5857" s="1" t="s">
        <v>309</v>
      </c>
      <c r="C5857" s="1" t="s">
        <v>14</v>
      </c>
      <c r="D5857" s="1">
        <v>2018</v>
      </c>
      <c r="E5857" s="1" t="s">
        <v>13</v>
      </c>
      <c r="F5857" s="1" t="s">
        <v>2</v>
      </c>
      <c r="G5857" s="1" t="s">
        <v>1</v>
      </c>
      <c r="H5857" s="1" t="s">
        <v>12</v>
      </c>
      <c r="I5857" s="1">
        <v>4.5797828999999998E-2</v>
      </c>
      <c r="K5857" s="1">
        <v>178.53440000000001</v>
      </c>
      <c r="L5857" s="1">
        <v>4</v>
      </c>
    </row>
    <row r="5858" spans="1:12" x14ac:dyDescent="0.2">
      <c r="A5858" s="1" t="s">
        <v>6</v>
      </c>
      <c r="B5858" s="1" t="s">
        <v>121</v>
      </c>
      <c r="C5858" s="1" t="s">
        <v>28</v>
      </c>
      <c r="D5858" s="1">
        <v>2014</v>
      </c>
      <c r="E5858" s="1" t="s">
        <v>529</v>
      </c>
      <c r="F5858" s="1" t="s">
        <v>2</v>
      </c>
      <c r="G5858" s="1" t="s">
        <v>528</v>
      </c>
      <c r="H5858" s="1" t="s">
        <v>7</v>
      </c>
      <c r="I5858" s="1">
        <v>0.116576702</v>
      </c>
      <c r="J5858" s="1">
        <v>10.5</v>
      </c>
      <c r="K5858" s="1">
        <v>163.12100000000001</v>
      </c>
      <c r="L5858" s="1">
        <v>4</v>
      </c>
    </row>
    <row r="5859" spans="1:12" x14ac:dyDescent="0.2">
      <c r="A5859" s="1" t="s">
        <v>124</v>
      </c>
      <c r="B5859" s="1" t="s">
        <v>1063</v>
      </c>
      <c r="C5859" s="1" t="s">
        <v>14</v>
      </c>
      <c r="D5859" s="1">
        <v>2018</v>
      </c>
      <c r="E5859" s="1" t="s">
        <v>13</v>
      </c>
      <c r="F5859" s="1" t="s">
        <v>2</v>
      </c>
      <c r="G5859" s="1" t="s">
        <v>1</v>
      </c>
      <c r="H5859" s="1" t="s">
        <v>12</v>
      </c>
      <c r="I5859" s="1">
        <v>7.1636936999999998E-2</v>
      </c>
      <c r="K5859" s="1">
        <v>121.7098</v>
      </c>
      <c r="L5859" s="1">
        <v>4</v>
      </c>
    </row>
    <row r="5860" spans="1:12" x14ac:dyDescent="0.2">
      <c r="A5860" s="1" t="s">
        <v>124</v>
      </c>
      <c r="B5860" s="1" t="s">
        <v>657</v>
      </c>
      <c r="C5860" s="1" t="s">
        <v>71</v>
      </c>
      <c r="D5860" s="1">
        <v>2012</v>
      </c>
      <c r="E5860" s="1" t="s">
        <v>9</v>
      </c>
      <c r="F5860" s="1" t="s">
        <v>8</v>
      </c>
      <c r="G5860" s="1" t="s">
        <v>1</v>
      </c>
      <c r="H5860" s="1" t="s">
        <v>7</v>
      </c>
      <c r="I5860" s="1">
        <v>3.2677678000000002E-2</v>
      </c>
      <c r="J5860" s="1">
        <v>7.5</v>
      </c>
      <c r="K5860" s="1">
        <v>239.09059999999999</v>
      </c>
      <c r="L5860" s="1">
        <v>4</v>
      </c>
    </row>
    <row r="5861" spans="1:12" x14ac:dyDescent="0.2">
      <c r="A5861" s="1" t="s">
        <v>124</v>
      </c>
      <c r="B5861" s="1" t="s">
        <v>412</v>
      </c>
      <c r="C5861" s="1" t="s">
        <v>14</v>
      </c>
      <c r="D5861" s="1">
        <v>2017</v>
      </c>
      <c r="E5861" s="1" t="s">
        <v>797</v>
      </c>
      <c r="F5861" s="1" t="s">
        <v>796</v>
      </c>
      <c r="G5861" s="1" t="s">
        <v>702</v>
      </c>
      <c r="H5861" s="1" t="s">
        <v>7</v>
      </c>
      <c r="I5861" s="1">
        <v>6.9110649999999996E-2</v>
      </c>
      <c r="J5861" s="1">
        <v>7.4850000000000003</v>
      </c>
      <c r="K5861" s="1">
        <v>109.0228</v>
      </c>
      <c r="L5861" s="1">
        <v>4</v>
      </c>
    </row>
    <row r="5862" spans="1:12" x14ac:dyDescent="0.2">
      <c r="A5862" s="1" t="s">
        <v>124</v>
      </c>
      <c r="B5862" s="1" t="s">
        <v>593</v>
      </c>
      <c r="C5862" s="1" t="s">
        <v>19</v>
      </c>
      <c r="D5862" s="1">
        <v>2020</v>
      </c>
      <c r="E5862" s="1" t="s">
        <v>919</v>
      </c>
      <c r="F5862" s="1" t="s">
        <v>796</v>
      </c>
      <c r="G5862" s="1" t="s">
        <v>702</v>
      </c>
      <c r="H5862" s="1" t="s">
        <v>7</v>
      </c>
      <c r="I5862" s="1">
        <v>4.1177505000000003E-2</v>
      </c>
      <c r="J5862" s="1">
        <v>11.6</v>
      </c>
      <c r="K5862" s="1">
        <v>140.31540000000001</v>
      </c>
      <c r="L5862" s="1">
        <v>4</v>
      </c>
    </row>
    <row r="5863" spans="1:12" x14ac:dyDescent="0.2">
      <c r="A5863" s="1" t="s">
        <v>6</v>
      </c>
      <c r="B5863" s="1" t="s">
        <v>1208</v>
      </c>
      <c r="C5863" s="1" t="s">
        <v>25</v>
      </c>
      <c r="D5863" s="1">
        <v>2011</v>
      </c>
      <c r="E5863" s="1" t="s">
        <v>703</v>
      </c>
      <c r="F5863" s="1" t="s">
        <v>2</v>
      </c>
      <c r="G5863" s="1" t="s">
        <v>702</v>
      </c>
      <c r="H5863" s="1" t="s">
        <v>701</v>
      </c>
      <c r="I5863" s="1">
        <v>0.17193878100000001</v>
      </c>
      <c r="J5863" s="1">
        <v>20.25</v>
      </c>
      <c r="K5863" s="1">
        <v>92.512</v>
      </c>
      <c r="L5863" s="1">
        <v>4</v>
      </c>
    </row>
    <row r="5864" spans="1:12" x14ac:dyDescent="0.2">
      <c r="A5864" s="1" t="s">
        <v>124</v>
      </c>
      <c r="B5864" s="1" t="s">
        <v>265</v>
      </c>
      <c r="C5864" s="1" t="s">
        <v>17</v>
      </c>
      <c r="D5864" s="1">
        <v>2020</v>
      </c>
      <c r="E5864" s="1" t="s">
        <v>919</v>
      </c>
      <c r="F5864" s="1" t="s">
        <v>796</v>
      </c>
      <c r="G5864" s="1" t="s">
        <v>702</v>
      </c>
      <c r="H5864" s="1" t="s">
        <v>7</v>
      </c>
      <c r="I5864" s="1">
        <v>0.102349519</v>
      </c>
      <c r="J5864" s="1">
        <v>19.25</v>
      </c>
      <c r="K5864" s="1">
        <v>52.7956</v>
      </c>
      <c r="L5864" s="1">
        <v>4</v>
      </c>
    </row>
    <row r="5865" spans="1:12" x14ac:dyDescent="0.2">
      <c r="A5865" s="1" t="s">
        <v>124</v>
      </c>
      <c r="B5865" s="1" t="s">
        <v>1079</v>
      </c>
      <c r="C5865" s="1" t="s">
        <v>216</v>
      </c>
      <c r="D5865" s="1">
        <v>2014</v>
      </c>
      <c r="E5865" s="1" t="s">
        <v>529</v>
      </c>
      <c r="F5865" s="1" t="s">
        <v>2</v>
      </c>
      <c r="G5865" s="1" t="s">
        <v>528</v>
      </c>
      <c r="H5865" s="1" t="s">
        <v>7</v>
      </c>
      <c r="I5865" s="1">
        <v>8.6708987000000001E-2</v>
      </c>
      <c r="J5865" s="1">
        <v>8.8800000000000008</v>
      </c>
      <c r="K5865" s="1">
        <v>151.76820000000001</v>
      </c>
      <c r="L5865" s="1">
        <v>4</v>
      </c>
    </row>
    <row r="5866" spans="1:12" x14ac:dyDescent="0.2">
      <c r="A5866" s="1" t="s">
        <v>124</v>
      </c>
      <c r="B5866" s="1" t="s">
        <v>1274</v>
      </c>
      <c r="C5866" s="1" t="s">
        <v>171</v>
      </c>
      <c r="D5866" s="1">
        <v>2015</v>
      </c>
      <c r="E5866" s="1" t="s">
        <v>922</v>
      </c>
      <c r="F5866" s="1" t="s">
        <v>796</v>
      </c>
      <c r="G5866" s="1" t="s">
        <v>702</v>
      </c>
      <c r="H5866" s="1" t="s">
        <v>7</v>
      </c>
      <c r="I5866" s="1">
        <v>3.2835147000000002E-2</v>
      </c>
      <c r="J5866" s="1">
        <v>20.5</v>
      </c>
      <c r="K5866" s="1">
        <v>40.282200000000003</v>
      </c>
      <c r="L5866" s="1">
        <v>4</v>
      </c>
    </row>
    <row r="5867" spans="1:12" x14ac:dyDescent="0.2">
      <c r="A5867" s="1" t="s">
        <v>124</v>
      </c>
      <c r="B5867" s="1" t="s">
        <v>762</v>
      </c>
      <c r="C5867" s="1" t="s">
        <v>171</v>
      </c>
      <c r="D5867" s="1">
        <v>2016</v>
      </c>
      <c r="E5867" s="1" t="s">
        <v>1114</v>
      </c>
      <c r="F5867" s="1" t="s">
        <v>8</v>
      </c>
      <c r="G5867" s="1" t="s">
        <v>702</v>
      </c>
      <c r="H5867" s="1" t="s">
        <v>7</v>
      </c>
      <c r="I5867" s="1">
        <v>7.2669120000000004E-2</v>
      </c>
      <c r="J5867" s="1">
        <v>13.5</v>
      </c>
      <c r="K5867" s="1">
        <v>160.292</v>
      </c>
      <c r="L5867" s="1">
        <v>4</v>
      </c>
    </row>
    <row r="5868" spans="1:12" x14ac:dyDescent="0.2">
      <c r="A5868" s="1" t="s">
        <v>124</v>
      </c>
      <c r="B5868" s="1" t="s">
        <v>1287</v>
      </c>
      <c r="C5868" s="1" t="s">
        <v>4</v>
      </c>
      <c r="D5868" s="1">
        <v>2018</v>
      </c>
      <c r="E5868" s="1" t="s">
        <v>13</v>
      </c>
      <c r="F5868" s="1" t="s">
        <v>2</v>
      </c>
      <c r="G5868" s="1" t="s">
        <v>1</v>
      </c>
      <c r="H5868" s="1" t="s">
        <v>12</v>
      </c>
      <c r="I5868" s="1">
        <v>0.14433849300000001</v>
      </c>
      <c r="K5868" s="1">
        <v>224.44040000000001</v>
      </c>
      <c r="L5868" s="1">
        <v>4</v>
      </c>
    </row>
    <row r="5869" spans="1:12" x14ac:dyDescent="0.2">
      <c r="A5869" s="1" t="s">
        <v>124</v>
      </c>
      <c r="B5869" s="1" t="s">
        <v>586</v>
      </c>
      <c r="C5869" s="1" t="s">
        <v>122</v>
      </c>
      <c r="D5869" s="1">
        <v>2018</v>
      </c>
      <c r="E5869" s="1" t="s">
        <v>13</v>
      </c>
      <c r="F5869" s="1" t="s">
        <v>2</v>
      </c>
      <c r="G5869" s="1" t="s">
        <v>1</v>
      </c>
      <c r="H5869" s="1" t="s">
        <v>12</v>
      </c>
      <c r="I5869" s="1">
        <v>5.9956875999999999E-2</v>
      </c>
      <c r="K5869" s="1">
        <v>165.45259999999999</v>
      </c>
      <c r="L5869" s="1">
        <v>4</v>
      </c>
    </row>
    <row r="5870" spans="1:12" x14ac:dyDescent="0.2">
      <c r="A5870" s="1" t="s">
        <v>124</v>
      </c>
      <c r="B5870" s="1" t="s">
        <v>906</v>
      </c>
      <c r="C5870" s="1" t="s">
        <v>17</v>
      </c>
      <c r="D5870" s="1">
        <v>2015</v>
      </c>
      <c r="E5870" s="1" t="s">
        <v>922</v>
      </c>
      <c r="F5870" s="1" t="s">
        <v>796</v>
      </c>
      <c r="G5870" s="1" t="s">
        <v>702</v>
      </c>
      <c r="H5870" s="1" t="s">
        <v>7</v>
      </c>
      <c r="I5870" s="1">
        <v>3.8532061999999999E-2</v>
      </c>
      <c r="J5870" s="1">
        <v>6.92</v>
      </c>
      <c r="K5870" s="1">
        <v>60.5852</v>
      </c>
      <c r="L5870" s="1">
        <v>4</v>
      </c>
    </row>
    <row r="5871" spans="1:12" x14ac:dyDescent="0.2">
      <c r="A5871" s="1" t="s">
        <v>124</v>
      </c>
      <c r="B5871" s="1" t="s">
        <v>1382</v>
      </c>
      <c r="C5871" s="1" t="s">
        <v>71</v>
      </c>
      <c r="D5871" s="1">
        <v>2012</v>
      </c>
      <c r="E5871" s="1" t="s">
        <v>9</v>
      </c>
      <c r="F5871" s="1" t="s">
        <v>8</v>
      </c>
      <c r="G5871" s="1" t="s">
        <v>1</v>
      </c>
      <c r="H5871" s="1" t="s">
        <v>7</v>
      </c>
      <c r="I5871" s="1">
        <v>3.9355947000000002E-2</v>
      </c>
      <c r="J5871" s="1">
        <v>18.600000000000001</v>
      </c>
      <c r="K5871" s="1">
        <v>246.3802</v>
      </c>
      <c r="L5871" s="1">
        <v>4</v>
      </c>
    </row>
    <row r="5872" spans="1:12" x14ac:dyDescent="0.2">
      <c r="A5872" s="1" t="s">
        <v>124</v>
      </c>
      <c r="B5872" s="1" t="s">
        <v>1381</v>
      </c>
      <c r="C5872" s="1" t="s">
        <v>122</v>
      </c>
      <c r="D5872" s="1">
        <v>2017</v>
      </c>
      <c r="E5872" s="1" t="s">
        <v>797</v>
      </c>
      <c r="F5872" s="1" t="s">
        <v>796</v>
      </c>
      <c r="G5872" s="1" t="s">
        <v>702</v>
      </c>
      <c r="H5872" s="1" t="s">
        <v>7</v>
      </c>
      <c r="I5872" s="1">
        <v>6.0836524000000003E-2</v>
      </c>
      <c r="J5872" s="1">
        <v>16</v>
      </c>
      <c r="K5872" s="1">
        <v>226.84039999999999</v>
      </c>
      <c r="L5872" s="1">
        <v>4</v>
      </c>
    </row>
    <row r="5873" spans="1:12" x14ac:dyDescent="0.2">
      <c r="A5873" s="1" t="s">
        <v>124</v>
      </c>
      <c r="B5873" s="1" t="s">
        <v>1380</v>
      </c>
      <c r="C5873" s="1" t="s">
        <v>19</v>
      </c>
      <c r="D5873" s="1">
        <v>2020</v>
      </c>
      <c r="E5873" s="1" t="s">
        <v>919</v>
      </c>
      <c r="F5873" s="1" t="s">
        <v>796</v>
      </c>
      <c r="G5873" s="1" t="s">
        <v>702</v>
      </c>
      <c r="H5873" s="1" t="s">
        <v>7</v>
      </c>
      <c r="I5873" s="1">
        <v>0.15141918500000001</v>
      </c>
      <c r="J5873" s="1">
        <v>14.6</v>
      </c>
      <c r="K5873" s="1">
        <v>50.369199999999999</v>
      </c>
      <c r="L5873" s="1">
        <v>4</v>
      </c>
    </row>
    <row r="5874" spans="1:12" x14ac:dyDescent="0.2">
      <c r="A5874" s="1" t="s">
        <v>124</v>
      </c>
      <c r="B5874" s="1" t="s">
        <v>397</v>
      </c>
      <c r="C5874" s="1" t="s">
        <v>19</v>
      </c>
      <c r="D5874" s="1">
        <v>2018</v>
      </c>
      <c r="E5874" s="1" t="s">
        <v>13</v>
      </c>
      <c r="F5874" s="1" t="s">
        <v>2</v>
      </c>
      <c r="G5874" s="1" t="s">
        <v>1</v>
      </c>
      <c r="H5874" s="1" t="s">
        <v>12</v>
      </c>
      <c r="I5874" s="1">
        <v>4.1683481000000001E-2</v>
      </c>
      <c r="K5874" s="1">
        <v>31.29</v>
      </c>
      <c r="L5874" s="1">
        <v>4</v>
      </c>
    </row>
    <row r="5875" spans="1:12" x14ac:dyDescent="0.2">
      <c r="A5875" s="1" t="s">
        <v>124</v>
      </c>
      <c r="B5875" s="1" t="s">
        <v>1379</v>
      </c>
      <c r="C5875" s="1" t="s">
        <v>171</v>
      </c>
      <c r="D5875" s="1">
        <v>2022</v>
      </c>
      <c r="E5875" s="1" t="s">
        <v>3</v>
      </c>
      <c r="F5875" s="1" t="s">
        <v>2</v>
      </c>
      <c r="G5875" s="1" t="s">
        <v>1</v>
      </c>
      <c r="H5875" s="1" t="s">
        <v>0</v>
      </c>
      <c r="I5875" s="1">
        <v>1.4081155999999999E-2</v>
      </c>
      <c r="J5875" s="1">
        <v>18.350000000000001</v>
      </c>
      <c r="K5875" s="1">
        <v>223.5746</v>
      </c>
      <c r="L5875" s="1">
        <v>4</v>
      </c>
    </row>
    <row r="5876" spans="1:12" x14ac:dyDescent="0.2">
      <c r="A5876" s="1" t="s">
        <v>124</v>
      </c>
      <c r="B5876" s="1" t="s">
        <v>1101</v>
      </c>
      <c r="C5876" s="1" t="s">
        <v>108</v>
      </c>
      <c r="D5876" s="1">
        <v>2020</v>
      </c>
      <c r="E5876" s="1" t="s">
        <v>919</v>
      </c>
      <c r="F5876" s="1" t="s">
        <v>796</v>
      </c>
      <c r="G5876" s="1" t="s">
        <v>702</v>
      </c>
      <c r="H5876" s="1" t="s">
        <v>7</v>
      </c>
      <c r="I5876" s="1">
        <v>0.15291838399999999</v>
      </c>
      <c r="J5876" s="1">
        <v>18.600000000000001</v>
      </c>
      <c r="K5876" s="1">
        <v>99.835800000000006</v>
      </c>
      <c r="L5876" s="1">
        <v>4</v>
      </c>
    </row>
    <row r="5877" spans="1:12" x14ac:dyDescent="0.2">
      <c r="A5877" s="1" t="s">
        <v>124</v>
      </c>
      <c r="B5877" s="1" t="s">
        <v>133</v>
      </c>
      <c r="C5877" s="1" t="s">
        <v>19</v>
      </c>
      <c r="D5877" s="1">
        <v>2020</v>
      </c>
      <c r="E5877" s="1" t="s">
        <v>919</v>
      </c>
      <c r="F5877" s="1" t="s">
        <v>796</v>
      </c>
      <c r="G5877" s="1" t="s">
        <v>702</v>
      </c>
      <c r="H5877" s="1" t="s">
        <v>7</v>
      </c>
      <c r="I5877" s="1">
        <v>3.0969274000000001E-2</v>
      </c>
      <c r="J5877" s="1">
        <v>13.85</v>
      </c>
      <c r="K5877" s="1">
        <v>140.91540000000001</v>
      </c>
      <c r="L5877" s="1">
        <v>4</v>
      </c>
    </row>
    <row r="5878" spans="1:12" x14ac:dyDescent="0.2">
      <c r="A5878" s="1" t="s">
        <v>6</v>
      </c>
      <c r="B5878" s="1" t="s">
        <v>1378</v>
      </c>
      <c r="C5878" s="1" t="s">
        <v>47</v>
      </c>
      <c r="D5878" s="1">
        <v>2016</v>
      </c>
      <c r="E5878" s="1" t="s">
        <v>1114</v>
      </c>
      <c r="F5878" s="1" t="s">
        <v>8</v>
      </c>
      <c r="G5878" s="1" t="s">
        <v>702</v>
      </c>
      <c r="H5878" s="1" t="s">
        <v>7</v>
      </c>
      <c r="I5878" s="1">
        <v>9.4659871000000007E-2</v>
      </c>
      <c r="J5878" s="1">
        <v>6.1550000000000002</v>
      </c>
      <c r="K5878" s="1">
        <v>214.55600000000001</v>
      </c>
      <c r="L5878" s="1">
        <v>4</v>
      </c>
    </row>
    <row r="5879" spans="1:12" x14ac:dyDescent="0.2">
      <c r="A5879" s="1" t="s">
        <v>6</v>
      </c>
      <c r="B5879" s="1" t="s">
        <v>1255</v>
      </c>
      <c r="C5879" s="1" t="s">
        <v>25</v>
      </c>
      <c r="D5879" s="1">
        <v>2022</v>
      </c>
      <c r="E5879" s="1" t="s">
        <v>3</v>
      </c>
      <c r="F5879" s="1" t="s">
        <v>2</v>
      </c>
      <c r="G5879" s="1" t="s">
        <v>1</v>
      </c>
      <c r="H5879" s="1" t="s">
        <v>0</v>
      </c>
      <c r="I5879" s="1">
        <v>4.2485443999999997E-2</v>
      </c>
      <c r="J5879" s="1">
        <v>12.15</v>
      </c>
      <c r="K5879" s="1">
        <v>125.0046</v>
      </c>
      <c r="L5879" s="1">
        <v>4</v>
      </c>
    </row>
    <row r="5880" spans="1:12" x14ac:dyDescent="0.2">
      <c r="A5880" s="1" t="s">
        <v>124</v>
      </c>
      <c r="B5880" s="1" t="s">
        <v>233</v>
      </c>
      <c r="C5880" s="1" t="s">
        <v>10</v>
      </c>
      <c r="D5880" s="1">
        <v>2011</v>
      </c>
      <c r="E5880" s="1" t="s">
        <v>703</v>
      </c>
      <c r="F5880" s="1" t="s">
        <v>2</v>
      </c>
      <c r="G5880" s="1" t="s">
        <v>702</v>
      </c>
      <c r="H5880" s="1" t="s">
        <v>701</v>
      </c>
      <c r="I5880" s="1">
        <v>0.291865402</v>
      </c>
      <c r="J5880" s="1">
        <v>17.7</v>
      </c>
      <c r="K5880" s="1">
        <v>115.18340000000001</v>
      </c>
      <c r="L5880" s="1">
        <v>4</v>
      </c>
    </row>
    <row r="5881" spans="1:12" x14ac:dyDescent="0.2">
      <c r="A5881" s="1" t="s">
        <v>6</v>
      </c>
      <c r="B5881" s="1" t="s">
        <v>30</v>
      </c>
      <c r="C5881" s="1" t="s">
        <v>19</v>
      </c>
      <c r="D5881" s="1">
        <v>2018</v>
      </c>
      <c r="E5881" s="1" t="s">
        <v>1195</v>
      </c>
      <c r="F5881" s="1" t="s">
        <v>8</v>
      </c>
      <c r="G5881" s="1" t="s">
        <v>702</v>
      </c>
      <c r="H5881" s="1" t="s">
        <v>701</v>
      </c>
      <c r="I5881" s="1">
        <v>0.191013663</v>
      </c>
      <c r="K5881" s="1">
        <v>42.111199999999997</v>
      </c>
      <c r="L5881" s="1">
        <v>4</v>
      </c>
    </row>
    <row r="5882" spans="1:12" x14ac:dyDescent="0.2">
      <c r="A5882" s="1" t="s">
        <v>6</v>
      </c>
      <c r="B5882" s="1" t="s">
        <v>944</v>
      </c>
      <c r="C5882" s="1" t="s">
        <v>71</v>
      </c>
      <c r="D5882" s="1">
        <v>2018</v>
      </c>
      <c r="E5882" s="1" t="s">
        <v>13</v>
      </c>
      <c r="F5882" s="1" t="s">
        <v>2</v>
      </c>
      <c r="G5882" s="1" t="s">
        <v>1</v>
      </c>
      <c r="H5882" s="1" t="s">
        <v>12</v>
      </c>
      <c r="I5882" s="1">
        <v>6.0134440999999997E-2</v>
      </c>
      <c r="K5882" s="1">
        <v>153.06559999999999</v>
      </c>
      <c r="L5882" s="1">
        <v>4</v>
      </c>
    </row>
    <row r="5883" spans="1:12" x14ac:dyDescent="0.2">
      <c r="A5883" s="1" t="s">
        <v>6</v>
      </c>
      <c r="B5883" s="1" t="s">
        <v>1254</v>
      </c>
      <c r="C5883" s="1" t="s">
        <v>17</v>
      </c>
      <c r="D5883" s="1">
        <v>2014</v>
      </c>
      <c r="E5883" s="1" t="s">
        <v>529</v>
      </c>
      <c r="F5883" s="1" t="s">
        <v>2</v>
      </c>
      <c r="G5883" s="1" t="s">
        <v>528</v>
      </c>
      <c r="H5883" s="1" t="s">
        <v>7</v>
      </c>
      <c r="I5883" s="1">
        <v>7.5107655999999995E-2</v>
      </c>
      <c r="J5883" s="1">
        <v>5.75</v>
      </c>
      <c r="K5883" s="1">
        <v>112.8176</v>
      </c>
      <c r="L5883" s="1">
        <v>4</v>
      </c>
    </row>
    <row r="5884" spans="1:12" x14ac:dyDescent="0.2">
      <c r="A5884" s="1" t="s">
        <v>6</v>
      </c>
      <c r="B5884" s="1" t="s">
        <v>392</v>
      </c>
      <c r="C5884" s="1" t="s">
        <v>28</v>
      </c>
      <c r="D5884" s="1">
        <v>2018</v>
      </c>
      <c r="E5884" s="1" t="s">
        <v>13</v>
      </c>
      <c r="F5884" s="1" t="s">
        <v>2</v>
      </c>
      <c r="G5884" s="1" t="s">
        <v>1</v>
      </c>
      <c r="H5884" s="1" t="s">
        <v>12</v>
      </c>
      <c r="I5884" s="1">
        <v>4.9381406000000003E-2</v>
      </c>
      <c r="K5884" s="1">
        <v>226.80619999999999</v>
      </c>
      <c r="L5884" s="1">
        <v>4</v>
      </c>
    </row>
    <row r="5885" spans="1:12" x14ac:dyDescent="0.2">
      <c r="A5885" s="1" t="s">
        <v>6</v>
      </c>
      <c r="B5885" s="1" t="s">
        <v>351</v>
      </c>
      <c r="C5885" s="1" t="s">
        <v>71</v>
      </c>
      <c r="D5885" s="1">
        <v>2015</v>
      </c>
      <c r="E5885" s="1" t="s">
        <v>922</v>
      </c>
      <c r="F5885" s="1" t="s">
        <v>796</v>
      </c>
      <c r="G5885" s="1" t="s">
        <v>702</v>
      </c>
      <c r="H5885" s="1" t="s">
        <v>7</v>
      </c>
      <c r="I5885" s="1">
        <v>1.8059621000000001E-2</v>
      </c>
      <c r="J5885" s="1">
        <v>19.75</v>
      </c>
      <c r="K5885" s="1">
        <v>179.76599999999999</v>
      </c>
      <c r="L5885" s="1">
        <v>4</v>
      </c>
    </row>
    <row r="5886" spans="1:12" x14ac:dyDescent="0.2">
      <c r="A5886" s="1" t="s">
        <v>124</v>
      </c>
      <c r="B5886" s="1" t="s">
        <v>1167</v>
      </c>
      <c r="C5886" s="1" t="s">
        <v>171</v>
      </c>
      <c r="D5886" s="1">
        <v>2012</v>
      </c>
      <c r="E5886" s="1" t="s">
        <v>9</v>
      </c>
      <c r="F5886" s="1" t="s">
        <v>8</v>
      </c>
      <c r="G5886" s="1" t="s">
        <v>1</v>
      </c>
      <c r="H5886" s="1" t="s">
        <v>7</v>
      </c>
      <c r="I5886" s="1">
        <v>9.0436093999999995E-2</v>
      </c>
      <c r="J5886" s="1">
        <v>6.5250000000000004</v>
      </c>
      <c r="K5886" s="1">
        <v>85.088200000000001</v>
      </c>
      <c r="L5886" s="1">
        <v>4</v>
      </c>
    </row>
    <row r="5887" spans="1:12" x14ac:dyDescent="0.2">
      <c r="A5887" s="1" t="s">
        <v>124</v>
      </c>
      <c r="B5887" s="1" t="s">
        <v>1004</v>
      </c>
      <c r="C5887" s="1" t="s">
        <v>47</v>
      </c>
      <c r="D5887" s="1">
        <v>2012</v>
      </c>
      <c r="E5887" s="1" t="s">
        <v>9</v>
      </c>
      <c r="F5887" s="1" t="s">
        <v>8</v>
      </c>
      <c r="G5887" s="1" t="s">
        <v>1</v>
      </c>
      <c r="H5887" s="1" t="s">
        <v>7</v>
      </c>
      <c r="I5887" s="1">
        <v>0.14639971199999999</v>
      </c>
      <c r="J5887" s="1">
        <v>10.3</v>
      </c>
      <c r="K5887" s="1">
        <v>103.9648</v>
      </c>
      <c r="L5887" s="1">
        <v>4</v>
      </c>
    </row>
    <row r="5888" spans="1:12" x14ac:dyDescent="0.2">
      <c r="A5888" s="1" t="s">
        <v>124</v>
      </c>
      <c r="B5888" s="1" t="s">
        <v>1008</v>
      </c>
      <c r="C5888" s="1" t="s">
        <v>171</v>
      </c>
      <c r="D5888" s="1">
        <v>2018</v>
      </c>
      <c r="E5888" s="1" t="s">
        <v>13</v>
      </c>
      <c r="F5888" s="1" t="s">
        <v>2</v>
      </c>
      <c r="G5888" s="1" t="s">
        <v>1</v>
      </c>
      <c r="H5888" s="1" t="s">
        <v>12</v>
      </c>
      <c r="I5888" s="1">
        <v>1.5611079999999999E-2</v>
      </c>
      <c r="K5888" s="1">
        <v>182.5976</v>
      </c>
      <c r="L5888" s="1">
        <v>4</v>
      </c>
    </row>
    <row r="5889" spans="1:12" x14ac:dyDescent="0.2">
      <c r="A5889" s="1" t="s">
        <v>124</v>
      </c>
      <c r="B5889" s="1" t="s">
        <v>1377</v>
      </c>
      <c r="C5889" s="1" t="s">
        <v>10</v>
      </c>
      <c r="D5889" s="1">
        <v>2016</v>
      </c>
      <c r="E5889" s="1" t="s">
        <v>1114</v>
      </c>
      <c r="F5889" s="1" t="s">
        <v>8</v>
      </c>
      <c r="G5889" s="1" t="s">
        <v>702</v>
      </c>
      <c r="H5889" s="1" t="s">
        <v>7</v>
      </c>
      <c r="I5889" s="1">
        <v>4.1395445000000003E-2</v>
      </c>
      <c r="J5889" s="1">
        <v>10.5</v>
      </c>
      <c r="K5889" s="1">
        <v>37.616399999999999</v>
      </c>
      <c r="L5889" s="1">
        <v>4</v>
      </c>
    </row>
    <row r="5890" spans="1:12" x14ac:dyDescent="0.2">
      <c r="A5890" s="1" t="s">
        <v>6</v>
      </c>
      <c r="B5890" s="1" t="s">
        <v>736</v>
      </c>
      <c r="C5890" s="1" t="s">
        <v>71</v>
      </c>
      <c r="D5890" s="1">
        <v>2016</v>
      </c>
      <c r="E5890" s="1" t="s">
        <v>1114</v>
      </c>
      <c r="F5890" s="1" t="s">
        <v>8</v>
      </c>
      <c r="G5890" s="1" t="s">
        <v>702</v>
      </c>
      <c r="H5890" s="1" t="s">
        <v>7</v>
      </c>
      <c r="I5890" s="1">
        <v>9.7313128999999998E-2</v>
      </c>
      <c r="J5890" s="1">
        <v>19</v>
      </c>
      <c r="K5890" s="1">
        <v>48.071800000000003</v>
      </c>
      <c r="L5890" s="1">
        <v>4</v>
      </c>
    </row>
    <row r="5891" spans="1:12" x14ac:dyDescent="0.2">
      <c r="A5891" s="1" t="s">
        <v>6</v>
      </c>
      <c r="B5891" s="1" t="s">
        <v>984</v>
      </c>
      <c r="C5891" s="1" t="s">
        <v>28</v>
      </c>
      <c r="D5891" s="1">
        <v>2017</v>
      </c>
      <c r="E5891" s="1" t="s">
        <v>797</v>
      </c>
      <c r="F5891" s="1" t="s">
        <v>796</v>
      </c>
      <c r="G5891" s="1" t="s">
        <v>702</v>
      </c>
      <c r="H5891" s="1" t="s">
        <v>7</v>
      </c>
      <c r="I5891" s="1">
        <v>4.1764487000000003E-2</v>
      </c>
      <c r="J5891" s="1">
        <v>5.26</v>
      </c>
      <c r="K5891" s="1">
        <v>161.88679999999999</v>
      </c>
      <c r="L5891" s="1">
        <v>4</v>
      </c>
    </row>
    <row r="5892" spans="1:12" x14ac:dyDescent="0.2">
      <c r="A5892" s="1" t="s">
        <v>124</v>
      </c>
      <c r="B5892" s="1" t="s">
        <v>852</v>
      </c>
      <c r="C5892" s="1" t="s">
        <v>14</v>
      </c>
      <c r="D5892" s="1">
        <v>2015</v>
      </c>
      <c r="E5892" s="1" t="s">
        <v>922</v>
      </c>
      <c r="F5892" s="1" t="s">
        <v>796</v>
      </c>
      <c r="G5892" s="1" t="s">
        <v>702</v>
      </c>
      <c r="H5892" s="1" t="s">
        <v>7</v>
      </c>
      <c r="I5892" s="1">
        <v>5.4344186000000003E-2</v>
      </c>
      <c r="J5892" s="1">
        <v>18.25</v>
      </c>
      <c r="K5892" s="1">
        <v>140.21539999999999</v>
      </c>
      <c r="L5892" s="1">
        <v>4</v>
      </c>
    </row>
    <row r="5893" spans="1:12" x14ac:dyDescent="0.2">
      <c r="A5893" s="1" t="s">
        <v>124</v>
      </c>
      <c r="B5893" s="1" t="s">
        <v>609</v>
      </c>
      <c r="C5893" s="1" t="s">
        <v>47</v>
      </c>
      <c r="D5893" s="1">
        <v>2016</v>
      </c>
      <c r="E5893" s="1" t="s">
        <v>1114</v>
      </c>
      <c r="F5893" s="1" t="s">
        <v>8</v>
      </c>
      <c r="G5893" s="1" t="s">
        <v>702</v>
      </c>
      <c r="H5893" s="1" t="s">
        <v>7</v>
      </c>
      <c r="I5893" s="1">
        <v>5.2339069000000002E-2</v>
      </c>
      <c r="J5893" s="1">
        <v>15.1</v>
      </c>
      <c r="K5893" s="1">
        <v>242.75120000000001</v>
      </c>
      <c r="L5893" s="1">
        <v>4</v>
      </c>
    </row>
    <row r="5894" spans="1:12" x14ac:dyDescent="0.2">
      <c r="A5894" s="1" t="s">
        <v>295</v>
      </c>
      <c r="B5894" s="1" t="s">
        <v>397</v>
      </c>
      <c r="C5894" s="1" t="s">
        <v>19</v>
      </c>
      <c r="D5894" s="1">
        <v>2017</v>
      </c>
      <c r="E5894" s="1" t="s">
        <v>797</v>
      </c>
      <c r="F5894" s="1" t="s">
        <v>796</v>
      </c>
      <c r="G5894" s="1" t="s">
        <v>702</v>
      </c>
      <c r="H5894" s="1" t="s">
        <v>7</v>
      </c>
      <c r="I5894" s="1">
        <v>4.1878396999999998E-2</v>
      </c>
      <c r="J5894" s="1">
        <v>9.5</v>
      </c>
      <c r="K5894" s="1">
        <v>32.99</v>
      </c>
      <c r="L5894" s="1">
        <v>4</v>
      </c>
    </row>
    <row r="5895" spans="1:12" x14ac:dyDescent="0.2">
      <c r="A5895" s="1" t="s">
        <v>124</v>
      </c>
      <c r="B5895" s="1" t="s">
        <v>436</v>
      </c>
      <c r="C5895" s="1" t="s">
        <v>171</v>
      </c>
      <c r="D5895" s="1">
        <v>2011</v>
      </c>
      <c r="E5895" s="1" t="s">
        <v>703</v>
      </c>
      <c r="F5895" s="1" t="s">
        <v>2</v>
      </c>
      <c r="G5895" s="1" t="s">
        <v>702</v>
      </c>
      <c r="H5895" s="1" t="s">
        <v>701</v>
      </c>
      <c r="I5895" s="1">
        <v>0</v>
      </c>
      <c r="J5895" s="1">
        <v>14.65</v>
      </c>
      <c r="K5895" s="1">
        <v>161.55520000000001</v>
      </c>
      <c r="L5895" s="1">
        <v>4</v>
      </c>
    </row>
    <row r="5896" spans="1:12" x14ac:dyDescent="0.2">
      <c r="A5896" s="1" t="s">
        <v>6</v>
      </c>
      <c r="B5896" s="1" t="s">
        <v>746</v>
      </c>
      <c r="C5896" s="1" t="s">
        <v>28</v>
      </c>
      <c r="D5896" s="1">
        <v>2012</v>
      </c>
      <c r="E5896" s="1" t="s">
        <v>9</v>
      </c>
      <c r="F5896" s="1" t="s">
        <v>8</v>
      </c>
      <c r="G5896" s="1" t="s">
        <v>1</v>
      </c>
      <c r="H5896" s="1" t="s">
        <v>7</v>
      </c>
      <c r="I5896" s="1">
        <v>0.13370075200000001</v>
      </c>
      <c r="J5896" s="1">
        <v>4.88</v>
      </c>
      <c r="K5896" s="1">
        <v>52.9298</v>
      </c>
      <c r="L5896" s="1">
        <v>4</v>
      </c>
    </row>
    <row r="5897" spans="1:12" x14ac:dyDescent="0.2">
      <c r="A5897" s="1" t="s">
        <v>6</v>
      </c>
      <c r="B5897" s="1" t="s">
        <v>356</v>
      </c>
      <c r="C5897" s="1" t="s">
        <v>71</v>
      </c>
      <c r="D5897" s="1">
        <v>2016</v>
      </c>
      <c r="E5897" s="1" t="s">
        <v>1114</v>
      </c>
      <c r="F5897" s="1" t="s">
        <v>8</v>
      </c>
      <c r="G5897" s="1" t="s">
        <v>702</v>
      </c>
      <c r="H5897" s="1" t="s">
        <v>7</v>
      </c>
      <c r="I5897" s="1">
        <v>0.11003099700000001</v>
      </c>
      <c r="J5897" s="1">
        <v>15.85</v>
      </c>
      <c r="K5897" s="1">
        <v>37.250599999999999</v>
      </c>
      <c r="L5897" s="1">
        <v>4</v>
      </c>
    </row>
    <row r="5898" spans="1:12" x14ac:dyDescent="0.2">
      <c r="A5898" s="1" t="s">
        <v>124</v>
      </c>
      <c r="B5898" s="1" t="s">
        <v>1376</v>
      </c>
      <c r="C5898" s="1" t="s">
        <v>165</v>
      </c>
      <c r="D5898" s="1">
        <v>2018</v>
      </c>
      <c r="E5898" s="1" t="s">
        <v>1195</v>
      </c>
      <c r="F5898" s="1" t="s">
        <v>8</v>
      </c>
      <c r="G5898" s="1" t="s">
        <v>702</v>
      </c>
      <c r="H5898" s="1" t="s">
        <v>701</v>
      </c>
      <c r="I5898" s="1">
        <v>1.7116982999999999E-2</v>
      </c>
      <c r="K5898" s="1">
        <v>211.95599999999999</v>
      </c>
      <c r="L5898" s="1">
        <v>4</v>
      </c>
    </row>
    <row r="5899" spans="1:12" x14ac:dyDescent="0.2">
      <c r="A5899" s="1" t="s">
        <v>124</v>
      </c>
      <c r="B5899" s="1" t="s">
        <v>498</v>
      </c>
      <c r="C5899" s="1" t="s">
        <v>25</v>
      </c>
      <c r="D5899" s="1">
        <v>2017</v>
      </c>
      <c r="E5899" s="1" t="s">
        <v>797</v>
      </c>
      <c r="F5899" s="1" t="s">
        <v>796</v>
      </c>
      <c r="G5899" s="1" t="s">
        <v>702</v>
      </c>
      <c r="H5899" s="1" t="s">
        <v>7</v>
      </c>
      <c r="I5899" s="1">
        <v>0</v>
      </c>
      <c r="J5899" s="1">
        <v>9</v>
      </c>
      <c r="K5899" s="1">
        <v>79.764399999999995</v>
      </c>
      <c r="L5899" s="1">
        <v>4</v>
      </c>
    </row>
    <row r="5900" spans="1:12" x14ac:dyDescent="0.2">
      <c r="A5900" s="1" t="s">
        <v>124</v>
      </c>
      <c r="B5900" s="1" t="s">
        <v>1217</v>
      </c>
      <c r="C5900" s="1" t="s">
        <v>171</v>
      </c>
      <c r="D5900" s="1">
        <v>2018</v>
      </c>
      <c r="E5900" s="1" t="s">
        <v>13</v>
      </c>
      <c r="F5900" s="1" t="s">
        <v>2</v>
      </c>
      <c r="G5900" s="1" t="s">
        <v>1</v>
      </c>
      <c r="H5900" s="1" t="s">
        <v>12</v>
      </c>
      <c r="I5900" s="1">
        <v>5.9496439999999996E-3</v>
      </c>
      <c r="K5900" s="1">
        <v>165.65260000000001</v>
      </c>
      <c r="L5900" s="1">
        <v>4</v>
      </c>
    </row>
    <row r="5901" spans="1:12" x14ac:dyDescent="0.2">
      <c r="A5901" s="1" t="s">
        <v>124</v>
      </c>
      <c r="B5901" s="1" t="s">
        <v>229</v>
      </c>
      <c r="C5901" s="1" t="s">
        <v>10</v>
      </c>
      <c r="D5901" s="1">
        <v>2015</v>
      </c>
      <c r="E5901" s="1" t="s">
        <v>922</v>
      </c>
      <c r="F5901" s="1" t="s">
        <v>796</v>
      </c>
      <c r="G5901" s="1" t="s">
        <v>702</v>
      </c>
      <c r="H5901" s="1" t="s">
        <v>7</v>
      </c>
      <c r="I5901" s="1">
        <v>0.126035694</v>
      </c>
      <c r="J5901" s="1">
        <v>14.1</v>
      </c>
      <c r="K5901" s="1">
        <v>86.419799999999995</v>
      </c>
      <c r="L5901" s="1">
        <v>4</v>
      </c>
    </row>
    <row r="5902" spans="1:12" x14ac:dyDescent="0.2">
      <c r="A5902" s="1" t="s">
        <v>124</v>
      </c>
      <c r="B5902" s="1" t="s">
        <v>1375</v>
      </c>
      <c r="C5902" s="1" t="s">
        <v>4</v>
      </c>
      <c r="D5902" s="1">
        <v>2018</v>
      </c>
      <c r="E5902" s="1" t="s">
        <v>13</v>
      </c>
      <c r="F5902" s="1" t="s">
        <v>2</v>
      </c>
      <c r="G5902" s="1" t="s">
        <v>1</v>
      </c>
      <c r="H5902" s="1" t="s">
        <v>12</v>
      </c>
      <c r="I5902" s="1">
        <v>5.8451805000000003E-2</v>
      </c>
      <c r="K5902" s="1">
        <v>79.961799999999997</v>
      </c>
      <c r="L5902" s="1">
        <v>4</v>
      </c>
    </row>
    <row r="5903" spans="1:12" x14ac:dyDescent="0.2">
      <c r="A5903" s="1" t="s">
        <v>124</v>
      </c>
      <c r="B5903" s="1" t="s">
        <v>868</v>
      </c>
      <c r="C5903" s="1" t="s">
        <v>171</v>
      </c>
      <c r="D5903" s="1">
        <v>2015</v>
      </c>
      <c r="E5903" s="1" t="s">
        <v>922</v>
      </c>
      <c r="F5903" s="1" t="s">
        <v>796</v>
      </c>
      <c r="G5903" s="1" t="s">
        <v>702</v>
      </c>
      <c r="H5903" s="1" t="s">
        <v>7</v>
      </c>
      <c r="I5903" s="1">
        <v>0.113748685</v>
      </c>
      <c r="J5903" s="1">
        <v>17.25</v>
      </c>
      <c r="K5903" s="1">
        <v>251.3724</v>
      </c>
      <c r="L5903" s="1">
        <v>4</v>
      </c>
    </row>
    <row r="5904" spans="1:12" x14ac:dyDescent="0.2">
      <c r="A5904" s="1" t="s">
        <v>6</v>
      </c>
      <c r="B5904" s="1" t="s">
        <v>549</v>
      </c>
      <c r="C5904" s="1" t="s">
        <v>10</v>
      </c>
      <c r="D5904" s="1">
        <v>2020</v>
      </c>
      <c r="E5904" s="1" t="s">
        <v>919</v>
      </c>
      <c r="F5904" s="1" t="s">
        <v>796</v>
      </c>
      <c r="G5904" s="1" t="s">
        <v>702</v>
      </c>
      <c r="H5904" s="1" t="s">
        <v>7</v>
      </c>
      <c r="I5904" s="1">
        <v>6.2764428999999997E-2</v>
      </c>
      <c r="J5904" s="1">
        <v>16.350000000000001</v>
      </c>
      <c r="K5904" s="1">
        <v>227.6062</v>
      </c>
      <c r="L5904" s="1">
        <v>4</v>
      </c>
    </row>
    <row r="5905" spans="1:12" x14ac:dyDescent="0.2">
      <c r="A5905" s="1" t="s">
        <v>124</v>
      </c>
      <c r="B5905" s="1" t="s">
        <v>605</v>
      </c>
      <c r="C5905" s="1" t="s">
        <v>14</v>
      </c>
      <c r="D5905" s="1">
        <v>2017</v>
      </c>
      <c r="E5905" s="1" t="s">
        <v>797</v>
      </c>
      <c r="F5905" s="1" t="s">
        <v>796</v>
      </c>
      <c r="G5905" s="1" t="s">
        <v>702</v>
      </c>
      <c r="H5905" s="1" t="s">
        <v>7</v>
      </c>
      <c r="I5905" s="1">
        <v>1.0010425E-2</v>
      </c>
      <c r="J5905" s="1">
        <v>7.9050000000000002</v>
      </c>
      <c r="K5905" s="1">
        <v>249.04079999999999</v>
      </c>
      <c r="L5905" s="1">
        <v>4</v>
      </c>
    </row>
    <row r="5906" spans="1:12" x14ac:dyDescent="0.2">
      <c r="A5906" s="1" t="s">
        <v>124</v>
      </c>
      <c r="B5906" s="1" t="s">
        <v>611</v>
      </c>
      <c r="C5906" s="1" t="s">
        <v>47</v>
      </c>
      <c r="D5906" s="1">
        <v>2012</v>
      </c>
      <c r="E5906" s="1" t="s">
        <v>9</v>
      </c>
      <c r="F5906" s="1" t="s">
        <v>8</v>
      </c>
      <c r="G5906" s="1" t="s">
        <v>1</v>
      </c>
      <c r="H5906" s="1" t="s">
        <v>7</v>
      </c>
      <c r="I5906" s="1">
        <v>2.7106458999999999E-2</v>
      </c>
      <c r="J5906" s="1">
        <v>10.1</v>
      </c>
      <c r="K5906" s="1">
        <v>75.367000000000004</v>
      </c>
      <c r="L5906" s="1">
        <v>4</v>
      </c>
    </row>
    <row r="5907" spans="1:12" x14ac:dyDescent="0.2">
      <c r="A5907" s="1" t="s">
        <v>124</v>
      </c>
      <c r="B5907" s="1" t="s">
        <v>1374</v>
      </c>
      <c r="C5907" s="1" t="s">
        <v>17</v>
      </c>
      <c r="D5907" s="1">
        <v>2018</v>
      </c>
      <c r="E5907" s="1" t="s">
        <v>1195</v>
      </c>
      <c r="F5907" s="1" t="s">
        <v>8</v>
      </c>
      <c r="G5907" s="1" t="s">
        <v>702</v>
      </c>
      <c r="H5907" s="1" t="s">
        <v>701</v>
      </c>
      <c r="I5907" s="1">
        <v>5.8153409000000003E-2</v>
      </c>
      <c r="K5907" s="1">
        <v>152.03399999999999</v>
      </c>
      <c r="L5907" s="1">
        <v>4</v>
      </c>
    </row>
    <row r="5908" spans="1:12" x14ac:dyDescent="0.2">
      <c r="A5908" s="1" t="s">
        <v>124</v>
      </c>
      <c r="B5908" s="1" t="s">
        <v>1373</v>
      </c>
      <c r="C5908" s="1" t="s">
        <v>10</v>
      </c>
      <c r="D5908" s="1">
        <v>2012</v>
      </c>
      <c r="E5908" s="1" t="s">
        <v>9</v>
      </c>
      <c r="F5908" s="1" t="s">
        <v>8</v>
      </c>
      <c r="G5908" s="1" t="s">
        <v>1</v>
      </c>
      <c r="H5908" s="1" t="s">
        <v>7</v>
      </c>
      <c r="I5908" s="1">
        <v>8.8846306E-2</v>
      </c>
      <c r="J5908" s="1">
        <v>7.7850000000000001</v>
      </c>
      <c r="K5908" s="1">
        <v>61.451000000000001</v>
      </c>
      <c r="L5908" s="1">
        <v>4</v>
      </c>
    </row>
    <row r="5909" spans="1:12" x14ac:dyDescent="0.2">
      <c r="A5909" s="1" t="s">
        <v>6</v>
      </c>
      <c r="B5909" s="1" t="s">
        <v>1331</v>
      </c>
      <c r="C5909" s="1" t="s">
        <v>10</v>
      </c>
      <c r="D5909" s="1">
        <v>2015</v>
      </c>
      <c r="E5909" s="1" t="s">
        <v>922</v>
      </c>
      <c r="F5909" s="1" t="s">
        <v>796</v>
      </c>
      <c r="G5909" s="1" t="s">
        <v>702</v>
      </c>
      <c r="H5909" s="1" t="s">
        <v>7</v>
      </c>
      <c r="I5909" s="1">
        <v>0.16569467800000001</v>
      </c>
      <c r="J5909" s="1">
        <v>13.15</v>
      </c>
      <c r="K5909" s="1">
        <v>171.87639999999999</v>
      </c>
      <c r="L5909" s="1">
        <v>4</v>
      </c>
    </row>
    <row r="5910" spans="1:12" x14ac:dyDescent="0.2">
      <c r="A5910" s="1" t="s">
        <v>124</v>
      </c>
      <c r="B5910" s="1" t="s">
        <v>1302</v>
      </c>
      <c r="C5910" s="1" t="s">
        <v>25</v>
      </c>
      <c r="D5910" s="1">
        <v>2020</v>
      </c>
      <c r="E5910" s="1" t="s">
        <v>919</v>
      </c>
      <c r="F5910" s="1" t="s">
        <v>796</v>
      </c>
      <c r="G5910" s="1" t="s">
        <v>702</v>
      </c>
      <c r="H5910" s="1" t="s">
        <v>7</v>
      </c>
      <c r="I5910" s="1">
        <v>9.8438393999999999E-2</v>
      </c>
      <c r="J5910" s="1">
        <v>8.5</v>
      </c>
      <c r="K5910" s="1">
        <v>51.132399999999997</v>
      </c>
      <c r="L5910" s="1">
        <v>4</v>
      </c>
    </row>
    <row r="5911" spans="1:12" x14ac:dyDescent="0.2">
      <c r="A5911" s="1" t="s">
        <v>6</v>
      </c>
      <c r="B5911" s="1" t="s">
        <v>335</v>
      </c>
      <c r="C5911" s="1" t="s">
        <v>47</v>
      </c>
      <c r="D5911" s="1">
        <v>2014</v>
      </c>
      <c r="E5911" s="1" t="s">
        <v>529</v>
      </c>
      <c r="F5911" s="1" t="s">
        <v>2</v>
      </c>
      <c r="G5911" s="1" t="s">
        <v>528</v>
      </c>
      <c r="H5911" s="1" t="s">
        <v>7</v>
      </c>
      <c r="I5911" s="1">
        <v>2.3511371E-2</v>
      </c>
      <c r="J5911" s="1">
        <v>12.8</v>
      </c>
      <c r="K5911" s="1">
        <v>225.94040000000001</v>
      </c>
      <c r="L5911" s="1">
        <v>4</v>
      </c>
    </row>
    <row r="5912" spans="1:12" x14ac:dyDescent="0.2">
      <c r="A5912" s="1" t="s">
        <v>124</v>
      </c>
      <c r="B5912" s="1" t="s">
        <v>123</v>
      </c>
      <c r="C5912" s="1" t="s">
        <v>122</v>
      </c>
      <c r="D5912" s="1">
        <v>2020</v>
      </c>
      <c r="E5912" s="1" t="s">
        <v>919</v>
      </c>
      <c r="F5912" s="1" t="s">
        <v>796</v>
      </c>
      <c r="G5912" s="1" t="s">
        <v>702</v>
      </c>
      <c r="H5912" s="1" t="s">
        <v>7</v>
      </c>
      <c r="I5912" s="1">
        <v>4.3479126E-2</v>
      </c>
      <c r="J5912" s="1">
        <v>15.85</v>
      </c>
      <c r="K5912" s="1">
        <v>36.7164</v>
      </c>
      <c r="L5912" s="1">
        <v>4</v>
      </c>
    </row>
    <row r="5913" spans="1:12" x14ac:dyDescent="0.2">
      <c r="A5913" s="1" t="s">
        <v>124</v>
      </c>
      <c r="B5913" s="1" t="s">
        <v>778</v>
      </c>
      <c r="C5913" s="1" t="s">
        <v>71</v>
      </c>
      <c r="D5913" s="1">
        <v>2014</v>
      </c>
      <c r="E5913" s="1" t="s">
        <v>529</v>
      </c>
      <c r="F5913" s="1" t="s">
        <v>2</v>
      </c>
      <c r="G5913" s="1" t="s">
        <v>528</v>
      </c>
      <c r="H5913" s="1" t="s">
        <v>7</v>
      </c>
      <c r="I5913" s="1">
        <v>4.5166236999999998E-2</v>
      </c>
      <c r="J5913" s="1">
        <v>15.7</v>
      </c>
      <c r="K5913" s="1">
        <v>178.666</v>
      </c>
      <c r="L5913" s="1">
        <v>4</v>
      </c>
    </row>
    <row r="5914" spans="1:12" x14ac:dyDescent="0.2">
      <c r="A5914" s="1" t="s">
        <v>124</v>
      </c>
      <c r="B5914" s="1" t="s">
        <v>1372</v>
      </c>
      <c r="C5914" s="1" t="s">
        <v>17</v>
      </c>
      <c r="D5914" s="1">
        <v>2014</v>
      </c>
      <c r="E5914" s="1" t="s">
        <v>529</v>
      </c>
      <c r="F5914" s="1" t="s">
        <v>2</v>
      </c>
      <c r="G5914" s="1" t="s">
        <v>528</v>
      </c>
      <c r="H5914" s="1" t="s">
        <v>7</v>
      </c>
      <c r="I5914" s="1">
        <v>8.9394766000000001E-2</v>
      </c>
      <c r="J5914" s="1">
        <v>20.350000000000001</v>
      </c>
      <c r="K5914" s="1">
        <v>260.15940000000001</v>
      </c>
      <c r="L5914" s="1">
        <v>4</v>
      </c>
    </row>
    <row r="5915" spans="1:12" x14ac:dyDescent="0.2">
      <c r="A5915" s="1" t="s">
        <v>124</v>
      </c>
      <c r="B5915" s="1" t="s">
        <v>663</v>
      </c>
      <c r="C5915" s="1" t="s">
        <v>17</v>
      </c>
      <c r="D5915" s="1">
        <v>2017</v>
      </c>
      <c r="E5915" s="1" t="s">
        <v>797</v>
      </c>
      <c r="F5915" s="1" t="s">
        <v>796</v>
      </c>
      <c r="G5915" s="1" t="s">
        <v>702</v>
      </c>
      <c r="H5915" s="1" t="s">
        <v>7</v>
      </c>
      <c r="I5915" s="1">
        <v>5.2341530000000001E-3</v>
      </c>
      <c r="J5915" s="1">
        <v>19.850000000000001</v>
      </c>
      <c r="K5915" s="1">
        <v>264.08839999999998</v>
      </c>
      <c r="L5915" s="1">
        <v>4</v>
      </c>
    </row>
    <row r="5916" spans="1:12" x14ac:dyDescent="0.2">
      <c r="A5916" s="1" t="s">
        <v>124</v>
      </c>
      <c r="B5916" s="1" t="s">
        <v>469</v>
      </c>
      <c r="C5916" s="1" t="s">
        <v>10</v>
      </c>
      <c r="D5916" s="1">
        <v>2014</v>
      </c>
      <c r="E5916" s="1" t="s">
        <v>529</v>
      </c>
      <c r="F5916" s="1" t="s">
        <v>2</v>
      </c>
      <c r="G5916" s="1" t="s">
        <v>528</v>
      </c>
      <c r="H5916" s="1" t="s">
        <v>7</v>
      </c>
      <c r="I5916" s="1">
        <v>8.1252534000000001E-2</v>
      </c>
      <c r="J5916" s="1">
        <v>16.75</v>
      </c>
      <c r="K5916" s="1">
        <v>256.49880000000002</v>
      </c>
      <c r="L5916" s="1">
        <v>4</v>
      </c>
    </row>
    <row r="5917" spans="1:12" x14ac:dyDescent="0.2">
      <c r="A5917" s="1" t="s">
        <v>124</v>
      </c>
      <c r="B5917" s="1" t="s">
        <v>605</v>
      </c>
      <c r="C5917" s="1" t="s">
        <v>14</v>
      </c>
      <c r="D5917" s="1">
        <v>2011</v>
      </c>
      <c r="E5917" s="1" t="s">
        <v>703</v>
      </c>
      <c r="F5917" s="1" t="s">
        <v>2</v>
      </c>
      <c r="G5917" s="1" t="s">
        <v>702</v>
      </c>
      <c r="H5917" s="1" t="s">
        <v>701</v>
      </c>
      <c r="I5917" s="1">
        <v>1.6758569000000001E-2</v>
      </c>
      <c r="J5917" s="1">
        <v>7.9050000000000002</v>
      </c>
      <c r="K5917" s="1">
        <v>250.4408</v>
      </c>
      <c r="L5917" s="1">
        <v>4</v>
      </c>
    </row>
    <row r="5918" spans="1:12" x14ac:dyDescent="0.2">
      <c r="A5918" s="1" t="s">
        <v>124</v>
      </c>
      <c r="B5918" s="1" t="s">
        <v>1216</v>
      </c>
      <c r="C5918" s="1" t="s">
        <v>171</v>
      </c>
      <c r="D5918" s="1">
        <v>2017</v>
      </c>
      <c r="E5918" s="1" t="s">
        <v>797</v>
      </c>
      <c r="F5918" s="1" t="s">
        <v>796</v>
      </c>
      <c r="G5918" s="1" t="s">
        <v>702</v>
      </c>
      <c r="H5918" s="1" t="s">
        <v>7</v>
      </c>
      <c r="I5918" s="1">
        <v>0.18603267800000001</v>
      </c>
      <c r="J5918" s="1">
        <v>7.8250000000000002</v>
      </c>
      <c r="K5918" s="1">
        <v>253.06979999999999</v>
      </c>
      <c r="L5918" s="1">
        <v>4</v>
      </c>
    </row>
    <row r="5919" spans="1:12" x14ac:dyDescent="0.2">
      <c r="A5919" s="1" t="s">
        <v>124</v>
      </c>
      <c r="B5919" s="1" t="s">
        <v>1371</v>
      </c>
      <c r="C5919" s="1" t="s">
        <v>171</v>
      </c>
      <c r="D5919" s="1">
        <v>2018</v>
      </c>
      <c r="E5919" s="1" t="s">
        <v>13</v>
      </c>
      <c r="F5919" s="1" t="s">
        <v>2</v>
      </c>
      <c r="G5919" s="1" t="s">
        <v>1</v>
      </c>
      <c r="H5919" s="1" t="s">
        <v>12</v>
      </c>
      <c r="I5919" s="1">
        <v>3.1867463999999998E-2</v>
      </c>
      <c r="K5919" s="1">
        <v>101.0016</v>
      </c>
      <c r="L5919" s="1">
        <v>4</v>
      </c>
    </row>
    <row r="5920" spans="1:12" x14ac:dyDescent="0.2">
      <c r="A5920" s="1" t="s">
        <v>124</v>
      </c>
      <c r="B5920" s="1" t="s">
        <v>1340</v>
      </c>
      <c r="C5920" s="1" t="s">
        <v>10</v>
      </c>
      <c r="D5920" s="1">
        <v>2018</v>
      </c>
      <c r="E5920" s="1" t="s">
        <v>1195</v>
      </c>
      <c r="F5920" s="1" t="s">
        <v>8</v>
      </c>
      <c r="G5920" s="1" t="s">
        <v>702</v>
      </c>
      <c r="H5920" s="1" t="s">
        <v>701</v>
      </c>
      <c r="I5920" s="1">
        <v>0.19377256800000001</v>
      </c>
      <c r="K5920" s="1">
        <v>190.38460000000001</v>
      </c>
      <c r="L5920" s="1">
        <v>4</v>
      </c>
    </row>
    <row r="5921" spans="1:12" x14ac:dyDescent="0.2">
      <c r="A5921" s="1" t="s">
        <v>124</v>
      </c>
      <c r="B5921" s="1" t="s">
        <v>398</v>
      </c>
      <c r="C5921" s="1" t="s">
        <v>19</v>
      </c>
      <c r="D5921" s="1">
        <v>2015</v>
      </c>
      <c r="E5921" s="1" t="s">
        <v>922</v>
      </c>
      <c r="F5921" s="1" t="s">
        <v>796</v>
      </c>
      <c r="G5921" s="1" t="s">
        <v>702</v>
      </c>
      <c r="H5921" s="1" t="s">
        <v>7</v>
      </c>
      <c r="I5921" s="1">
        <v>7.1222087000000003E-2</v>
      </c>
      <c r="J5921" s="1">
        <v>7.27</v>
      </c>
      <c r="K5921" s="1">
        <v>113.5518</v>
      </c>
      <c r="L5921" s="1">
        <v>4</v>
      </c>
    </row>
    <row r="5922" spans="1:12" x14ac:dyDescent="0.2">
      <c r="A5922" s="1" t="s">
        <v>6</v>
      </c>
      <c r="B5922" s="1" t="s">
        <v>741</v>
      </c>
      <c r="C5922" s="1" t="s">
        <v>108</v>
      </c>
      <c r="D5922" s="1">
        <v>2018</v>
      </c>
      <c r="E5922" s="1" t="s">
        <v>13</v>
      </c>
      <c r="F5922" s="1" t="s">
        <v>2</v>
      </c>
      <c r="G5922" s="1" t="s">
        <v>1</v>
      </c>
      <c r="H5922" s="1" t="s">
        <v>12</v>
      </c>
      <c r="I5922" s="1">
        <v>6.0371962000000001E-2</v>
      </c>
      <c r="K5922" s="1">
        <v>174.0712</v>
      </c>
      <c r="L5922" s="1">
        <v>4</v>
      </c>
    </row>
    <row r="5923" spans="1:12" x14ac:dyDescent="0.2">
      <c r="A5923" s="1" t="s">
        <v>124</v>
      </c>
      <c r="B5923" s="1" t="s">
        <v>1226</v>
      </c>
      <c r="C5923" s="1" t="s">
        <v>17</v>
      </c>
      <c r="D5923" s="1">
        <v>2022</v>
      </c>
      <c r="E5923" s="1" t="s">
        <v>3</v>
      </c>
      <c r="F5923" s="1" t="s">
        <v>2</v>
      </c>
      <c r="G5923" s="1" t="s">
        <v>1</v>
      </c>
      <c r="H5923" s="1" t="s">
        <v>0</v>
      </c>
      <c r="I5923" s="1">
        <v>5.8584619999999997E-2</v>
      </c>
      <c r="J5923" s="1">
        <v>7.0750000000000002</v>
      </c>
      <c r="K5923" s="1">
        <v>142.71279999999999</v>
      </c>
      <c r="L5923" s="1">
        <v>4</v>
      </c>
    </row>
    <row r="5924" spans="1:12" x14ac:dyDescent="0.2">
      <c r="A5924" s="1" t="s">
        <v>124</v>
      </c>
      <c r="B5924" s="1" t="s">
        <v>419</v>
      </c>
      <c r="C5924" s="1" t="s">
        <v>165</v>
      </c>
      <c r="D5924" s="1">
        <v>2016</v>
      </c>
      <c r="E5924" s="1" t="s">
        <v>1114</v>
      </c>
      <c r="F5924" s="1" t="s">
        <v>8</v>
      </c>
      <c r="G5924" s="1" t="s">
        <v>702</v>
      </c>
      <c r="H5924" s="1" t="s">
        <v>7</v>
      </c>
      <c r="I5924" s="1">
        <v>8.1196618999999998E-2</v>
      </c>
      <c r="J5924" s="1">
        <v>6.0949999999999998</v>
      </c>
      <c r="K5924" s="1">
        <v>141.41540000000001</v>
      </c>
      <c r="L5924" s="1">
        <v>4</v>
      </c>
    </row>
    <row r="5925" spans="1:12" x14ac:dyDescent="0.2">
      <c r="A5925" s="1" t="s">
        <v>124</v>
      </c>
      <c r="B5925" s="1" t="s">
        <v>659</v>
      </c>
      <c r="C5925" s="1" t="s">
        <v>71</v>
      </c>
      <c r="D5925" s="1">
        <v>2022</v>
      </c>
      <c r="E5925" s="1" t="s">
        <v>3</v>
      </c>
      <c r="F5925" s="1" t="s">
        <v>2</v>
      </c>
      <c r="G5925" s="1" t="s">
        <v>1</v>
      </c>
      <c r="H5925" s="1" t="s">
        <v>0</v>
      </c>
      <c r="I5925" s="1">
        <v>0</v>
      </c>
      <c r="J5925" s="1">
        <v>7.0750000000000002</v>
      </c>
      <c r="K5925" s="1">
        <v>98.006799999999998</v>
      </c>
      <c r="L5925" s="1">
        <v>4</v>
      </c>
    </row>
    <row r="5926" spans="1:12" x14ac:dyDescent="0.2">
      <c r="A5926" s="1" t="s">
        <v>6</v>
      </c>
      <c r="B5926" s="1" t="s">
        <v>1354</v>
      </c>
      <c r="C5926" s="1" t="s">
        <v>17</v>
      </c>
      <c r="D5926" s="1">
        <v>2017</v>
      </c>
      <c r="E5926" s="1" t="s">
        <v>797</v>
      </c>
      <c r="F5926" s="1" t="s">
        <v>796</v>
      </c>
      <c r="G5926" s="1" t="s">
        <v>702</v>
      </c>
      <c r="H5926" s="1" t="s">
        <v>7</v>
      </c>
      <c r="I5926" s="1">
        <v>1.4790559E-2</v>
      </c>
      <c r="J5926" s="1">
        <v>20.25</v>
      </c>
      <c r="K5926" s="1">
        <v>193.61619999999999</v>
      </c>
      <c r="L5926" s="1">
        <v>4</v>
      </c>
    </row>
    <row r="5927" spans="1:12" x14ac:dyDescent="0.2">
      <c r="A5927" s="1" t="s">
        <v>6</v>
      </c>
      <c r="B5927" s="1" t="s">
        <v>573</v>
      </c>
      <c r="C5927" s="1" t="s">
        <v>25</v>
      </c>
      <c r="D5927" s="1">
        <v>2018</v>
      </c>
      <c r="E5927" s="1" t="s">
        <v>13</v>
      </c>
      <c r="F5927" s="1" t="s">
        <v>2</v>
      </c>
      <c r="G5927" s="1" t="s">
        <v>1</v>
      </c>
      <c r="H5927" s="1" t="s">
        <v>12</v>
      </c>
      <c r="I5927" s="1">
        <v>2.9943463E-2</v>
      </c>
      <c r="K5927" s="1">
        <v>60.222000000000001</v>
      </c>
      <c r="L5927" s="1">
        <v>4</v>
      </c>
    </row>
    <row r="5928" spans="1:12" x14ac:dyDescent="0.2">
      <c r="A5928" s="1" t="s">
        <v>6</v>
      </c>
      <c r="B5928" s="1" t="s">
        <v>1370</v>
      </c>
      <c r="C5928" s="1" t="s">
        <v>71</v>
      </c>
      <c r="D5928" s="1">
        <v>2014</v>
      </c>
      <c r="E5928" s="1" t="s">
        <v>529</v>
      </c>
      <c r="F5928" s="1" t="s">
        <v>2</v>
      </c>
      <c r="G5928" s="1" t="s">
        <v>528</v>
      </c>
      <c r="H5928" s="1" t="s">
        <v>7</v>
      </c>
      <c r="I5928" s="1">
        <v>5.2368061E-2</v>
      </c>
      <c r="J5928" s="1">
        <v>16.7</v>
      </c>
      <c r="K5928" s="1">
        <v>112.7176</v>
      </c>
      <c r="L5928" s="1">
        <v>4</v>
      </c>
    </row>
    <row r="5929" spans="1:12" x14ac:dyDescent="0.2">
      <c r="A5929" s="1" t="s">
        <v>124</v>
      </c>
      <c r="B5929" s="1" t="s">
        <v>160</v>
      </c>
      <c r="C5929" s="1" t="s">
        <v>14</v>
      </c>
      <c r="D5929" s="1">
        <v>2015</v>
      </c>
      <c r="E5929" s="1" t="s">
        <v>922</v>
      </c>
      <c r="F5929" s="1" t="s">
        <v>796</v>
      </c>
      <c r="G5929" s="1" t="s">
        <v>702</v>
      </c>
      <c r="H5929" s="1" t="s">
        <v>7</v>
      </c>
      <c r="I5929" s="1">
        <v>9.3861143999999994E-2</v>
      </c>
      <c r="J5929" s="1">
        <v>7.07</v>
      </c>
      <c r="K5929" s="1">
        <v>115.5834</v>
      </c>
      <c r="L5929" s="1">
        <v>4</v>
      </c>
    </row>
    <row r="5930" spans="1:12" x14ac:dyDescent="0.2">
      <c r="A5930" s="1" t="s">
        <v>6</v>
      </c>
      <c r="B5930" s="1" t="s">
        <v>1244</v>
      </c>
      <c r="C5930" s="1" t="s">
        <v>10</v>
      </c>
      <c r="D5930" s="1">
        <v>2011</v>
      </c>
      <c r="E5930" s="1" t="s">
        <v>703</v>
      </c>
      <c r="F5930" s="1" t="s">
        <v>2</v>
      </c>
      <c r="G5930" s="1" t="s">
        <v>702</v>
      </c>
      <c r="H5930" s="1" t="s">
        <v>701</v>
      </c>
      <c r="I5930" s="1">
        <v>0.17315407899999999</v>
      </c>
      <c r="J5930" s="1">
        <v>19</v>
      </c>
      <c r="K5930" s="1">
        <v>228.27199999999999</v>
      </c>
      <c r="L5930" s="1">
        <v>4</v>
      </c>
    </row>
    <row r="5931" spans="1:12" x14ac:dyDescent="0.2">
      <c r="A5931" s="1" t="s">
        <v>6</v>
      </c>
      <c r="B5931" s="1" t="s">
        <v>389</v>
      </c>
      <c r="C5931" s="1" t="s">
        <v>28</v>
      </c>
      <c r="D5931" s="1">
        <v>2012</v>
      </c>
      <c r="E5931" s="1" t="s">
        <v>9</v>
      </c>
      <c r="F5931" s="1" t="s">
        <v>8</v>
      </c>
      <c r="G5931" s="1" t="s">
        <v>1</v>
      </c>
      <c r="H5931" s="1" t="s">
        <v>7</v>
      </c>
      <c r="I5931" s="1">
        <v>0.12848269000000001</v>
      </c>
      <c r="J5931" s="1">
        <v>9.6950000000000003</v>
      </c>
      <c r="K5931" s="1">
        <v>223.94040000000001</v>
      </c>
      <c r="L5931" s="1">
        <v>4</v>
      </c>
    </row>
    <row r="5932" spans="1:12" x14ac:dyDescent="0.2">
      <c r="A5932" s="1" t="s">
        <v>6</v>
      </c>
      <c r="B5932" s="1" t="s">
        <v>1369</v>
      </c>
      <c r="C5932" s="1" t="s">
        <v>17</v>
      </c>
      <c r="D5932" s="1">
        <v>2020</v>
      </c>
      <c r="E5932" s="1" t="s">
        <v>919</v>
      </c>
      <c r="F5932" s="1" t="s">
        <v>796</v>
      </c>
      <c r="G5932" s="1" t="s">
        <v>702</v>
      </c>
      <c r="H5932" s="1" t="s">
        <v>7</v>
      </c>
      <c r="I5932" s="1">
        <v>8.326735E-3</v>
      </c>
      <c r="J5932" s="1">
        <v>11.15</v>
      </c>
      <c r="K5932" s="1">
        <v>149.9708</v>
      </c>
      <c r="L5932" s="1">
        <v>4</v>
      </c>
    </row>
    <row r="5933" spans="1:12" x14ac:dyDescent="0.2">
      <c r="A5933" s="1" t="s">
        <v>124</v>
      </c>
      <c r="B5933" s="1" t="s">
        <v>1081</v>
      </c>
      <c r="C5933" s="1" t="s">
        <v>10</v>
      </c>
      <c r="D5933" s="1">
        <v>2012</v>
      </c>
      <c r="E5933" s="1" t="s">
        <v>9</v>
      </c>
      <c r="F5933" s="1" t="s">
        <v>8</v>
      </c>
      <c r="G5933" s="1" t="s">
        <v>1</v>
      </c>
      <c r="H5933" s="1" t="s">
        <v>7</v>
      </c>
      <c r="I5933" s="1">
        <v>2.1362954999999999E-2</v>
      </c>
      <c r="J5933" s="1">
        <v>20.85</v>
      </c>
      <c r="K5933" s="1">
        <v>103.2306</v>
      </c>
      <c r="L5933" s="1">
        <v>4</v>
      </c>
    </row>
    <row r="5934" spans="1:12" x14ac:dyDescent="0.2">
      <c r="A5934" s="1" t="s">
        <v>124</v>
      </c>
      <c r="B5934" s="1" t="s">
        <v>1368</v>
      </c>
      <c r="C5934" s="1" t="s">
        <v>47</v>
      </c>
      <c r="D5934" s="1">
        <v>2014</v>
      </c>
      <c r="E5934" s="1" t="s">
        <v>529</v>
      </c>
      <c r="F5934" s="1" t="s">
        <v>2</v>
      </c>
      <c r="G5934" s="1" t="s">
        <v>528</v>
      </c>
      <c r="H5934" s="1" t="s">
        <v>7</v>
      </c>
      <c r="I5934" s="1">
        <v>3.2511817999999998E-2</v>
      </c>
      <c r="J5934" s="1">
        <v>16.350000000000001</v>
      </c>
      <c r="K5934" s="1">
        <v>165.08420000000001</v>
      </c>
      <c r="L5934" s="1">
        <v>4</v>
      </c>
    </row>
    <row r="5935" spans="1:12" x14ac:dyDescent="0.2">
      <c r="A5935" s="1" t="s">
        <v>6</v>
      </c>
      <c r="B5935" s="1" t="s">
        <v>836</v>
      </c>
      <c r="C5935" s="1" t="s">
        <v>112</v>
      </c>
      <c r="D5935" s="1">
        <v>2015</v>
      </c>
      <c r="E5935" s="1" t="s">
        <v>922</v>
      </c>
      <c r="F5935" s="1" t="s">
        <v>796</v>
      </c>
      <c r="G5935" s="1" t="s">
        <v>702</v>
      </c>
      <c r="H5935" s="1" t="s">
        <v>7</v>
      </c>
      <c r="I5935" s="1">
        <v>2.2323658E-2</v>
      </c>
      <c r="J5935" s="1">
        <v>9.6</v>
      </c>
      <c r="K5935" s="1">
        <v>101.29900000000001</v>
      </c>
      <c r="L5935" s="1">
        <v>4</v>
      </c>
    </row>
    <row r="5936" spans="1:12" x14ac:dyDescent="0.2">
      <c r="A5936" s="1" t="s">
        <v>124</v>
      </c>
      <c r="B5936" s="1" t="s">
        <v>1367</v>
      </c>
      <c r="C5936" s="1" t="s">
        <v>4</v>
      </c>
      <c r="D5936" s="1">
        <v>2018</v>
      </c>
      <c r="E5936" s="1" t="s">
        <v>13</v>
      </c>
      <c r="F5936" s="1" t="s">
        <v>2</v>
      </c>
      <c r="G5936" s="1" t="s">
        <v>1</v>
      </c>
      <c r="H5936" s="1" t="s">
        <v>12</v>
      </c>
      <c r="I5936" s="1">
        <v>1.9292355000000001E-2</v>
      </c>
      <c r="K5936" s="1">
        <v>129.99940000000001</v>
      </c>
      <c r="L5936" s="1">
        <v>4</v>
      </c>
    </row>
    <row r="5937" spans="1:12" x14ac:dyDescent="0.2">
      <c r="A5937" s="1" t="s">
        <v>124</v>
      </c>
      <c r="B5937" s="1" t="s">
        <v>269</v>
      </c>
      <c r="C5937" s="1" t="s">
        <v>17</v>
      </c>
      <c r="D5937" s="1">
        <v>2014</v>
      </c>
      <c r="E5937" s="1" t="s">
        <v>529</v>
      </c>
      <c r="F5937" s="1" t="s">
        <v>2</v>
      </c>
      <c r="G5937" s="1" t="s">
        <v>528</v>
      </c>
      <c r="H5937" s="1" t="s">
        <v>7</v>
      </c>
      <c r="I5937" s="1">
        <v>9.2613070000000006E-2</v>
      </c>
      <c r="J5937" s="1">
        <v>20.7</v>
      </c>
      <c r="K5937" s="1">
        <v>76.367000000000004</v>
      </c>
      <c r="L5937" s="1">
        <v>4</v>
      </c>
    </row>
    <row r="5938" spans="1:12" x14ac:dyDescent="0.2">
      <c r="A5938" s="1" t="s">
        <v>124</v>
      </c>
      <c r="B5938" s="1" t="s">
        <v>1366</v>
      </c>
      <c r="C5938" s="1" t="s">
        <v>28</v>
      </c>
      <c r="D5938" s="1">
        <v>2018</v>
      </c>
      <c r="E5938" s="1" t="s">
        <v>13</v>
      </c>
      <c r="F5938" s="1" t="s">
        <v>2</v>
      </c>
      <c r="G5938" s="1" t="s">
        <v>1</v>
      </c>
      <c r="H5938" s="1" t="s">
        <v>12</v>
      </c>
      <c r="I5938" s="1">
        <v>9.4697273999999998E-2</v>
      </c>
      <c r="K5938" s="1">
        <v>158.46039999999999</v>
      </c>
      <c r="L5938" s="1">
        <v>4</v>
      </c>
    </row>
    <row r="5939" spans="1:12" x14ac:dyDescent="0.2">
      <c r="A5939" s="1" t="s">
        <v>6</v>
      </c>
      <c r="B5939" s="1" t="s">
        <v>317</v>
      </c>
      <c r="C5939" s="1" t="s">
        <v>14</v>
      </c>
      <c r="D5939" s="1">
        <v>2018</v>
      </c>
      <c r="E5939" s="1" t="s">
        <v>13</v>
      </c>
      <c r="F5939" s="1" t="s">
        <v>2</v>
      </c>
      <c r="G5939" s="1" t="s">
        <v>1</v>
      </c>
      <c r="H5939" s="1" t="s">
        <v>12</v>
      </c>
      <c r="I5939" s="1">
        <v>5.6596985000000002E-2</v>
      </c>
      <c r="K5939" s="1">
        <v>230.9984</v>
      </c>
      <c r="L5939" s="1">
        <v>4</v>
      </c>
    </row>
    <row r="5940" spans="1:12" x14ac:dyDescent="0.2">
      <c r="A5940" s="1" t="s">
        <v>124</v>
      </c>
      <c r="B5940" s="1" t="s">
        <v>1365</v>
      </c>
      <c r="C5940" s="1" t="s">
        <v>165</v>
      </c>
      <c r="D5940" s="1">
        <v>2016</v>
      </c>
      <c r="E5940" s="1" t="s">
        <v>1114</v>
      </c>
      <c r="F5940" s="1" t="s">
        <v>8</v>
      </c>
      <c r="G5940" s="1" t="s">
        <v>702</v>
      </c>
      <c r="H5940" s="1" t="s">
        <v>7</v>
      </c>
      <c r="I5940" s="1">
        <v>4.7098210000000001E-2</v>
      </c>
      <c r="J5940" s="1">
        <v>5.5</v>
      </c>
      <c r="K5940" s="1">
        <v>101.30159999999999</v>
      </c>
      <c r="L5940" s="1">
        <v>4</v>
      </c>
    </row>
    <row r="5941" spans="1:12" x14ac:dyDescent="0.2">
      <c r="A5941" s="1" t="s">
        <v>6</v>
      </c>
      <c r="B5941" s="1" t="s">
        <v>1134</v>
      </c>
      <c r="C5941" s="1" t="s">
        <v>71</v>
      </c>
      <c r="D5941" s="1">
        <v>2020</v>
      </c>
      <c r="E5941" s="1" t="s">
        <v>919</v>
      </c>
      <c r="F5941" s="1" t="s">
        <v>796</v>
      </c>
      <c r="G5941" s="1" t="s">
        <v>702</v>
      </c>
      <c r="H5941" s="1" t="s">
        <v>7</v>
      </c>
      <c r="I5941" s="1">
        <v>3.8078898999999999E-2</v>
      </c>
      <c r="J5941" s="1">
        <v>15.7</v>
      </c>
      <c r="K5941" s="1">
        <v>122.9046</v>
      </c>
      <c r="L5941" s="1">
        <v>4</v>
      </c>
    </row>
    <row r="5942" spans="1:12" x14ac:dyDescent="0.2">
      <c r="A5942" s="1" t="s">
        <v>124</v>
      </c>
      <c r="B5942" s="1" t="s">
        <v>613</v>
      </c>
      <c r="C5942" s="1" t="s">
        <v>171</v>
      </c>
      <c r="D5942" s="1">
        <v>2015</v>
      </c>
      <c r="E5942" s="1" t="s">
        <v>922</v>
      </c>
      <c r="F5942" s="1" t="s">
        <v>796</v>
      </c>
      <c r="G5942" s="1" t="s">
        <v>702</v>
      </c>
      <c r="H5942" s="1" t="s">
        <v>7</v>
      </c>
      <c r="I5942" s="1">
        <v>2.6005891E-2</v>
      </c>
      <c r="J5942" s="1">
        <v>20.25</v>
      </c>
      <c r="K5942" s="1">
        <v>180.99760000000001</v>
      </c>
      <c r="L5942" s="1">
        <v>4</v>
      </c>
    </row>
    <row r="5943" spans="1:12" x14ac:dyDescent="0.2">
      <c r="A5943" s="1" t="s">
        <v>124</v>
      </c>
      <c r="B5943" s="1" t="s">
        <v>867</v>
      </c>
      <c r="C5943" s="1" t="s">
        <v>171</v>
      </c>
      <c r="D5943" s="1">
        <v>2012</v>
      </c>
      <c r="E5943" s="1" t="s">
        <v>9</v>
      </c>
      <c r="F5943" s="1" t="s">
        <v>8</v>
      </c>
      <c r="G5943" s="1" t="s">
        <v>1</v>
      </c>
      <c r="H5943" s="1" t="s">
        <v>7</v>
      </c>
      <c r="I5943" s="1">
        <v>1.5749341E-2</v>
      </c>
      <c r="J5943" s="1">
        <v>19.5</v>
      </c>
      <c r="K5943" s="1">
        <v>182.26079999999999</v>
      </c>
      <c r="L5943" s="1">
        <v>4</v>
      </c>
    </row>
    <row r="5944" spans="1:12" x14ac:dyDescent="0.2">
      <c r="A5944" s="1" t="s">
        <v>6</v>
      </c>
      <c r="B5944" s="1" t="s">
        <v>1364</v>
      </c>
      <c r="C5944" s="1" t="s">
        <v>112</v>
      </c>
      <c r="D5944" s="1">
        <v>2022</v>
      </c>
      <c r="E5944" s="1" t="s">
        <v>3</v>
      </c>
      <c r="F5944" s="1" t="s">
        <v>2</v>
      </c>
      <c r="G5944" s="1" t="s">
        <v>1</v>
      </c>
      <c r="H5944" s="1" t="s">
        <v>0</v>
      </c>
      <c r="I5944" s="1">
        <v>5.6695730999999999E-2</v>
      </c>
      <c r="J5944" s="1">
        <v>20.85</v>
      </c>
      <c r="K5944" s="1">
        <v>104.06480000000001</v>
      </c>
      <c r="L5944" s="1">
        <v>4</v>
      </c>
    </row>
    <row r="5945" spans="1:12" x14ac:dyDescent="0.2">
      <c r="A5945" s="1" t="s">
        <v>6</v>
      </c>
      <c r="B5945" s="1" t="s">
        <v>1123</v>
      </c>
      <c r="C5945" s="1" t="s">
        <v>47</v>
      </c>
      <c r="D5945" s="1">
        <v>2014</v>
      </c>
      <c r="E5945" s="1" t="s">
        <v>529</v>
      </c>
      <c r="F5945" s="1" t="s">
        <v>2</v>
      </c>
      <c r="G5945" s="1" t="s">
        <v>528</v>
      </c>
      <c r="H5945" s="1" t="s">
        <v>7</v>
      </c>
      <c r="I5945" s="1">
        <v>6.9529261999999994E-2</v>
      </c>
      <c r="J5945" s="1">
        <v>11.395</v>
      </c>
      <c r="K5945" s="1">
        <v>233.16159999999999</v>
      </c>
      <c r="L5945" s="1">
        <v>4</v>
      </c>
    </row>
    <row r="5946" spans="1:12" x14ac:dyDescent="0.2">
      <c r="A5946" s="1" t="s">
        <v>124</v>
      </c>
      <c r="B5946" s="1" t="s">
        <v>1315</v>
      </c>
      <c r="C5946" s="1" t="s">
        <v>4</v>
      </c>
      <c r="D5946" s="1">
        <v>2016</v>
      </c>
      <c r="E5946" s="1" t="s">
        <v>1114</v>
      </c>
      <c r="F5946" s="1" t="s">
        <v>8</v>
      </c>
      <c r="G5946" s="1" t="s">
        <v>702</v>
      </c>
      <c r="H5946" s="1" t="s">
        <v>7</v>
      </c>
      <c r="I5946" s="1">
        <v>7.3379744999999996E-2</v>
      </c>
      <c r="J5946" s="1">
        <v>10</v>
      </c>
      <c r="K5946" s="1">
        <v>118.244</v>
      </c>
      <c r="L5946" s="1">
        <v>4</v>
      </c>
    </row>
    <row r="5947" spans="1:12" x14ac:dyDescent="0.2">
      <c r="A5947" s="1" t="s">
        <v>124</v>
      </c>
      <c r="B5947" s="1" t="s">
        <v>264</v>
      </c>
      <c r="C5947" s="1" t="s">
        <v>17</v>
      </c>
      <c r="D5947" s="1">
        <v>2018</v>
      </c>
      <c r="E5947" s="1" t="s">
        <v>1195</v>
      </c>
      <c r="F5947" s="1" t="s">
        <v>8</v>
      </c>
      <c r="G5947" s="1" t="s">
        <v>702</v>
      </c>
      <c r="H5947" s="1" t="s">
        <v>701</v>
      </c>
      <c r="I5947" s="1">
        <v>0.15374138500000001</v>
      </c>
      <c r="K5947" s="1">
        <v>182.6292</v>
      </c>
      <c r="L5947" s="1">
        <v>4</v>
      </c>
    </row>
    <row r="5948" spans="1:12" x14ac:dyDescent="0.2">
      <c r="A5948" s="1" t="s">
        <v>124</v>
      </c>
      <c r="B5948" s="1" t="s">
        <v>888</v>
      </c>
      <c r="C5948" s="1" t="s">
        <v>10</v>
      </c>
      <c r="D5948" s="1">
        <v>2014</v>
      </c>
      <c r="E5948" s="1" t="s">
        <v>529</v>
      </c>
      <c r="F5948" s="1" t="s">
        <v>2</v>
      </c>
      <c r="G5948" s="1" t="s">
        <v>528</v>
      </c>
      <c r="H5948" s="1" t="s">
        <v>7</v>
      </c>
      <c r="I5948" s="1">
        <v>0.12792952099999999</v>
      </c>
      <c r="J5948" s="1">
        <v>8.1</v>
      </c>
      <c r="K5948" s="1">
        <v>211.49019999999999</v>
      </c>
      <c r="L5948" s="1">
        <v>4</v>
      </c>
    </row>
    <row r="5949" spans="1:12" x14ac:dyDescent="0.2">
      <c r="A5949" s="1" t="s">
        <v>6</v>
      </c>
      <c r="B5949" s="1" t="s">
        <v>729</v>
      </c>
      <c r="C5949" s="1" t="s">
        <v>10</v>
      </c>
      <c r="D5949" s="1">
        <v>2020</v>
      </c>
      <c r="E5949" s="1" t="s">
        <v>919</v>
      </c>
      <c r="F5949" s="1" t="s">
        <v>796</v>
      </c>
      <c r="G5949" s="1" t="s">
        <v>702</v>
      </c>
      <c r="H5949" s="1" t="s">
        <v>7</v>
      </c>
      <c r="I5949" s="1">
        <v>0.12315965600000001</v>
      </c>
      <c r="J5949" s="1">
        <v>15.7</v>
      </c>
      <c r="K5949" s="1">
        <v>110.1544</v>
      </c>
      <c r="L5949" s="1">
        <v>4</v>
      </c>
    </row>
    <row r="5950" spans="1:12" x14ac:dyDescent="0.2">
      <c r="A5950" s="1" t="s">
        <v>124</v>
      </c>
      <c r="B5950" s="1" t="s">
        <v>1347</v>
      </c>
      <c r="C5950" s="1" t="s">
        <v>14</v>
      </c>
      <c r="D5950" s="1">
        <v>2017</v>
      </c>
      <c r="E5950" s="1" t="s">
        <v>797</v>
      </c>
      <c r="F5950" s="1" t="s">
        <v>796</v>
      </c>
      <c r="G5950" s="1" t="s">
        <v>702</v>
      </c>
      <c r="H5950" s="1" t="s">
        <v>7</v>
      </c>
      <c r="I5950" s="1">
        <v>6.5236931999999997E-2</v>
      </c>
      <c r="J5950" s="1">
        <v>9</v>
      </c>
      <c r="K5950" s="1">
        <v>176.43700000000001</v>
      </c>
      <c r="L5950" s="1">
        <v>4</v>
      </c>
    </row>
    <row r="5951" spans="1:12" x14ac:dyDescent="0.2">
      <c r="A5951" s="1" t="s">
        <v>124</v>
      </c>
      <c r="B5951" s="1" t="s">
        <v>1093</v>
      </c>
      <c r="C5951" s="1" t="s">
        <v>17</v>
      </c>
      <c r="D5951" s="1">
        <v>2014</v>
      </c>
      <c r="E5951" s="1" t="s">
        <v>529</v>
      </c>
      <c r="F5951" s="1" t="s">
        <v>2</v>
      </c>
      <c r="G5951" s="1" t="s">
        <v>528</v>
      </c>
      <c r="H5951" s="1" t="s">
        <v>7</v>
      </c>
      <c r="I5951" s="1">
        <v>6.0495242999999997E-2</v>
      </c>
      <c r="J5951" s="1">
        <v>16.75</v>
      </c>
      <c r="K5951" s="1">
        <v>169.81059999999999</v>
      </c>
      <c r="L5951" s="1">
        <v>4</v>
      </c>
    </row>
    <row r="5952" spans="1:12" x14ac:dyDescent="0.2">
      <c r="A5952" s="1" t="s">
        <v>6</v>
      </c>
      <c r="B5952" s="1" t="s">
        <v>565</v>
      </c>
      <c r="C5952" s="1" t="s">
        <v>71</v>
      </c>
      <c r="D5952" s="1">
        <v>2017</v>
      </c>
      <c r="E5952" s="1" t="s">
        <v>797</v>
      </c>
      <c r="F5952" s="1" t="s">
        <v>796</v>
      </c>
      <c r="G5952" s="1" t="s">
        <v>702</v>
      </c>
      <c r="H5952" s="1" t="s">
        <v>7</v>
      </c>
      <c r="I5952" s="1">
        <v>0</v>
      </c>
      <c r="J5952" s="1">
        <v>7.47</v>
      </c>
      <c r="K5952" s="1">
        <v>214.3218</v>
      </c>
      <c r="L5952" s="1">
        <v>4</v>
      </c>
    </row>
    <row r="5953" spans="1:12" x14ac:dyDescent="0.2">
      <c r="A5953" s="1" t="s">
        <v>6</v>
      </c>
      <c r="B5953" s="1" t="s">
        <v>726</v>
      </c>
      <c r="C5953" s="1" t="s">
        <v>10</v>
      </c>
      <c r="D5953" s="1">
        <v>2018</v>
      </c>
      <c r="E5953" s="1" t="s">
        <v>13</v>
      </c>
      <c r="F5953" s="1" t="s">
        <v>2</v>
      </c>
      <c r="G5953" s="1" t="s">
        <v>1</v>
      </c>
      <c r="H5953" s="1" t="s">
        <v>12</v>
      </c>
      <c r="I5953" s="1">
        <v>1.4753811E-2</v>
      </c>
      <c r="K5953" s="1">
        <v>231.79580000000001</v>
      </c>
      <c r="L5953" s="1">
        <v>4</v>
      </c>
    </row>
    <row r="5954" spans="1:12" x14ac:dyDescent="0.2">
      <c r="A5954" s="1" t="s">
        <v>124</v>
      </c>
      <c r="B5954" s="1" t="s">
        <v>468</v>
      </c>
      <c r="C5954" s="1" t="s">
        <v>10</v>
      </c>
      <c r="D5954" s="1">
        <v>2018</v>
      </c>
      <c r="E5954" s="1" t="s">
        <v>13</v>
      </c>
      <c r="F5954" s="1" t="s">
        <v>2</v>
      </c>
      <c r="G5954" s="1" t="s">
        <v>1</v>
      </c>
      <c r="H5954" s="1" t="s">
        <v>12</v>
      </c>
      <c r="I5954" s="1">
        <v>0.16070748900000001</v>
      </c>
      <c r="K5954" s="1">
        <v>38.018999999999998</v>
      </c>
      <c r="L5954" s="1">
        <v>4</v>
      </c>
    </row>
    <row r="5955" spans="1:12" x14ac:dyDescent="0.2">
      <c r="A5955" s="1" t="s">
        <v>6</v>
      </c>
      <c r="B5955" s="1" t="s">
        <v>1201</v>
      </c>
      <c r="C5955" s="1" t="s">
        <v>47</v>
      </c>
      <c r="D5955" s="1">
        <v>2022</v>
      </c>
      <c r="E5955" s="1" t="s">
        <v>3</v>
      </c>
      <c r="F5955" s="1" t="s">
        <v>2</v>
      </c>
      <c r="G5955" s="1" t="s">
        <v>1</v>
      </c>
      <c r="H5955" s="1" t="s">
        <v>0</v>
      </c>
      <c r="I5955" s="1">
        <v>8.5622361999999994E-2</v>
      </c>
      <c r="J5955" s="1">
        <v>13.85</v>
      </c>
      <c r="K5955" s="1">
        <v>119.41240000000001</v>
      </c>
      <c r="L5955" s="1">
        <v>4</v>
      </c>
    </row>
    <row r="5956" spans="1:12" x14ac:dyDescent="0.2">
      <c r="A5956" s="1" t="s">
        <v>124</v>
      </c>
      <c r="B5956" s="1" t="s">
        <v>1098</v>
      </c>
      <c r="C5956" s="1" t="s">
        <v>25</v>
      </c>
      <c r="D5956" s="1">
        <v>2017</v>
      </c>
      <c r="E5956" s="1" t="s">
        <v>797</v>
      </c>
      <c r="F5956" s="1" t="s">
        <v>796</v>
      </c>
      <c r="G5956" s="1" t="s">
        <v>702</v>
      </c>
      <c r="H5956" s="1" t="s">
        <v>7</v>
      </c>
      <c r="I5956" s="1">
        <v>0</v>
      </c>
      <c r="J5956" s="1">
        <v>15.85</v>
      </c>
      <c r="K5956" s="1">
        <v>96.409400000000005</v>
      </c>
      <c r="L5956" s="1">
        <v>4</v>
      </c>
    </row>
    <row r="5957" spans="1:12" x14ac:dyDescent="0.2">
      <c r="A5957" s="1" t="s">
        <v>6</v>
      </c>
      <c r="B5957" s="1" t="s">
        <v>316</v>
      </c>
      <c r="C5957" s="1" t="s">
        <v>14</v>
      </c>
      <c r="D5957" s="1">
        <v>2018</v>
      </c>
      <c r="E5957" s="1" t="s">
        <v>13</v>
      </c>
      <c r="F5957" s="1" t="s">
        <v>2</v>
      </c>
      <c r="G5957" s="1" t="s">
        <v>1</v>
      </c>
      <c r="H5957" s="1" t="s">
        <v>12</v>
      </c>
      <c r="I5957" s="1">
        <v>0</v>
      </c>
      <c r="K5957" s="1">
        <v>52.666600000000003</v>
      </c>
      <c r="L5957" s="1">
        <v>4</v>
      </c>
    </row>
    <row r="5958" spans="1:12" x14ac:dyDescent="0.2">
      <c r="A5958" s="1" t="s">
        <v>295</v>
      </c>
      <c r="B5958" s="1" t="s">
        <v>394</v>
      </c>
      <c r="C5958" s="1" t="s">
        <v>19</v>
      </c>
      <c r="D5958" s="1">
        <v>2016</v>
      </c>
      <c r="E5958" s="1" t="s">
        <v>1114</v>
      </c>
      <c r="F5958" s="1" t="s">
        <v>8</v>
      </c>
      <c r="G5958" s="1" t="s">
        <v>702</v>
      </c>
      <c r="H5958" s="1" t="s">
        <v>7</v>
      </c>
      <c r="I5958" s="1">
        <v>2.1250002E-2</v>
      </c>
      <c r="J5958" s="1">
        <v>20.75</v>
      </c>
      <c r="K5958" s="1">
        <v>150.50239999999999</v>
      </c>
      <c r="L5958" s="1">
        <v>4</v>
      </c>
    </row>
    <row r="5959" spans="1:12" x14ac:dyDescent="0.2">
      <c r="A5959" s="1" t="s">
        <v>124</v>
      </c>
      <c r="B5959" s="1" t="s">
        <v>1363</v>
      </c>
      <c r="C5959" s="1" t="s">
        <v>71</v>
      </c>
      <c r="D5959" s="1">
        <v>2016</v>
      </c>
      <c r="E5959" s="1" t="s">
        <v>1114</v>
      </c>
      <c r="F5959" s="1" t="s">
        <v>8</v>
      </c>
      <c r="G5959" s="1" t="s">
        <v>702</v>
      </c>
      <c r="H5959" s="1" t="s">
        <v>7</v>
      </c>
      <c r="I5959" s="1">
        <v>0.159936948</v>
      </c>
      <c r="J5959" s="1">
        <v>10.195</v>
      </c>
      <c r="K5959" s="1">
        <v>143.21539999999999</v>
      </c>
      <c r="L5959" s="1">
        <v>4</v>
      </c>
    </row>
    <row r="5960" spans="1:12" x14ac:dyDescent="0.2">
      <c r="A5960" s="1" t="s">
        <v>124</v>
      </c>
      <c r="B5960" s="1" t="s">
        <v>776</v>
      </c>
      <c r="C5960" s="1" t="s">
        <v>10</v>
      </c>
      <c r="D5960" s="1">
        <v>2015</v>
      </c>
      <c r="E5960" s="1" t="s">
        <v>922</v>
      </c>
      <c r="F5960" s="1" t="s">
        <v>796</v>
      </c>
      <c r="G5960" s="1" t="s">
        <v>702</v>
      </c>
      <c r="H5960" s="1" t="s">
        <v>7</v>
      </c>
      <c r="I5960" s="1">
        <v>0.12950314600000001</v>
      </c>
      <c r="J5960" s="1">
        <v>7.6050000000000004</v>
      </c>
      <c r="K5960" s="1">
        <v>164.02099999999999</v>
      </c>
      <c r="L5960" s="1">
        <v>4</v>
      </c>
    </row>
    <row r="5961" spans="1:12" x14ac:dyDescent="0.2">
      <c r="A5961" s="1" t="s">
        <v>124</v>
      </c>
      <c r="B5961" s="1" t="s">
        <v>1362</v>
      </c>
      <c r="C5961" s="1" t="s">
        <v>17</v>
      </c>
      <c r="D5961" s="1">
        <v>2018</v>
      </c>
      <c r="E5961" s="1" t="s">
        <v>1195</v>
      </c>
      <c r="F5961" s="1" t="s">
        <v>8</v>
      </c>
      <c r="G5961" s="1" t="s">
        <v>702</v>
      </c>
      <c r="H5961" s="1" t="s">
        <v>701</v>
      </c>
      <c r="I5961" s="1">
        <v>0.17948441100000001</v>
      </c>
      <c r="K5961" s="1">
        <v>228.93520000000001</v>
      </c>
      <c r="L5961" s="1">
        <v>4</v>
      </c>
    </row>
    <row r="5962" spans="1:12" x14ac:dyDescent="0.2">
      <c r="A5962" s="1" t="s">
        <v>124</v>
      </c>
      <c r="B5962" s="1" t="s">
        <v>753</v>
      </c>
      <c r="C5962" s="1" t="s">
        <v>14</v>
      </c>
      <c r="D5962" s="1">
        <v>2012</v>
      </c>
      <c r="E5962" s="1" t="s">
        <v>9</v>
      </c>
      <c r="F5962" s="1" t="s">
        <v>8</v>
      </c>
      <c r="G5962" s="1" t="s">
        <v>1</v>
      </c>
      <c r="H5962" s="1" t="s">
        <v>7</v>
      </c>
      <c r="I5962" s="1">
        <v>5.6919037999999998E-2</v>
      </c>
      <c r="J5962" s="1">
        <v>6.8650000000000002</v>
      </c>
      <c r="K5962" s="1">
        <v>212.8218</v>
      </c>
      <c r="L5962" s="1">
        <v>4</v>
      </c>
    </row>
    <row r="5963" spans="1:12" x14ac:dyDescent="0.2">
      <c r="A5963" s="1" t="s">
        <v>124</v>
      </c>
      <c r="B5963" s="1" t="s">
        <v>1222</v>
      </c>
      <c r="C5963" s="1" t="s">
        <v>216</v>
      </c>
      <c r="D5963" s="1">
        <v>2018</v>
      </c>
      <c r="E5963" s="1" t="s">
        <v>13</v>
      </c>
      <c r="F5963" s="1" t="s">
        <v>2</v>
      </c>
      <c r="G5963" s="1" t="s">
        <v>1</v>
      </c>
      <c r="H5963" s="1" t="s">
        <v>12</v>
      </c>
      <c r="I5963" s="1">
        <v>9.0427268000000005E-2</v>
      </c>
      <c r="K5963" s="1">
        <v>126.2336</v>
      </c>
      <c r="L5963" s="1">
        <v>4</v>
      </c>
    </row>
    <row r="5964" spans="1:12" x14ac:dyDescent="0.2">
      <c r="A5964" s="1" t="s">
        <v>124</v>
      </c>
      <c r="B5964" s="1" t="s">
        <v>1361</v>
      </c>
      <c r="C5964" s="1" t="s">
        <v>171</v>
      </c>
      <c r="D5964" s="1">
        <v>2016</v>
      </c>
      <c r="E5964" s="1" t="s">
        <v>1114</v>
      </c>
      <c r="F5964" s="1" t="s">
        <v>8</v>
      </c>
      <c r="G5964" s="1" t="s">
        <v>702</v>
      </c>
      <c r="H5964" s="1" t="s">
        <v>7</v>
      </c>
      <c r="I5964" s="1">
        <v>0.16066302099999999</v>
      </c>
      <c r="J5964" s="1">
        <v>15.7</v>
      </c>
      <c r="K5964" s="1">
        <v>59.456200000000003</v>
      </c>
      <c r="L5964" s="1">
        <v>4</v>
      </c>
    </row>
    <row r="5965" spans="1:12" x14ac:dyDescent="0.2">
      <c r="A5965" s="1" t="s">
        <v>21</v>
      </c>
      <c r="B5965" s="1" t="s">
        <v>913</v>
      </c>
      <c r="C5965" s="1" t="s">
        <v>112</v>
      </c>
      <c r="D5965" s="1">
        <v>2018</v>
      </c>
      <c r="E5965" s="1" t="s">
        <v>1195</v>
      </c>
      <c r="F5965" s="1" t="s">
        <v>8</v>
      </c>
      <c r="G5965" s="1" t="s">
        <v>702</v>
      </c>
      <c r="H5965" s="1" t="s">
        <v>701</v>
      </c>
      <c r="I5965" s="1">
        <v>1.94158E-2</v>
      </c>
      <c r="K5965" s="1">
        <v>41.645400000000002</v>
      </c>
      <c r="L5965" s="1">
        <v>4</v>
      </c>
    </row>
    <row r="5966" spans="1:12" x14ac:dyDescent="0.2">
      <c r="A5966" s="1" t="s">
        <v>124</v>
      </c>
      <c r="B5966" s="1" t="s">
        <v>1177</v>
      </c>
      <c r="C5966" s="1" t="s">
        <v>10</v>
      </c>
      <c r="D5966" s="1">
        <v>2015</v>
      </c>
      <c r="E5966" s="1" t="s">
        <v>922</v>
      </c>
      <c r="F5966" s="1" t="s">
        <v>796</v>
      </c>
      <c r="G5966" s="1" t="s">
        <v>702</v>
      </c>
      <c r="H5966" s="1" t="s">
        <v>7</v>
      </c>
      <c r="I5966" s="1">
        <v>1.6993225000000001E-2</v>
      </c>
      <c r="J5966" s="1">
        <v>6.6550000000000002</v>
      </c>
      <c r="K5966" s="1">
        <v>211.05860000000001</v>
      </c>
      <c r="L5966" s="1">
        <v>4</v>
      </c>
    </row>
    <row r="5967" spans="1:12" x14ac:dyDescent="0.2">
      <c r="A5967" s="1" t="s">
        <v>6</v>
      </c>
      <c r="B5967" s="1" t="s">
        <v>1252</v>
      </c>
      <c r="C5967" s="1" t="s">
        <v>17</v>
      </c>
      <c r="D5967" s="1">
        <v>2022</v>
      </c>
      <c r="E5967" s="1" t="s">
        <v>3</v>
      </c>
      <c r="F5967" s="1" t="s">
        <v>2</v>
      </c>
      <c r="G5967" s="1" t="s">
        <v>1</v>
      </c>
      <c r="H5967" s="1" t="s">
        <v>0</v>
      </c>
      <c r="I5967" s="1">
        <v>0</v>
      </c>
      <c r="J5967" s="1">
        <v>20.350000000000001</v>
      </c>
      <c r="K5967" s="1">
        <v>256.7672</v>
      </c>
      <c r="L5967" s="1">
        <v>4</v>
      </c>
    </row>
    <row r="5968" spans="1:12" x14ac:dyDescent="0.2">
      <c r="A5968" s="1" t="s">
        <v>124</v>
      </c>
      <c r="B5968" s="1" t="s">
        <v>632</v>
      </c>
      <c r="C5968" s="1" t="s">
        <v>4</v>
      </c>
      <c r="D5968" s="1">
        <v>2012</v>
      </c>
      <c r="E5968" s="1" t="s">
        <v>9</v>
      </c>
      <c r="F5968" s="1" t="s">
        <v>8</v>
      </c>
      <c r="G5968" s="1" t="s">
        <v>1</v>
      </c>
      <c r="H5968" s="1" t="s">
        <v>7</v>
      </c>
      <c r="I5968" s="1">
        <v>5.2135750000000002E-2</v>
      </c>
      <c r="J5968" s="1">
        <v>18.850000000000001</v>
      </c>
      <c r="K5968" s="1">
        <v>190.18459999999999</v>
      </c>
      <c r="L5968" s="1">
        <v>4</v>
      </c>
    </row>
    <row r="5969" spans="1:12" x14ac:dyDescent="0.2">
      <c r="A5969" s="1" t="s">
        <v>124</v>
      </c>
      <c r="B5969" s="1" t="s">
        <v>1360</v>
      </c>
      <c r="C5969" s="1" t="s">
        <v>10</v>
      </c>
      <c r="D5969" s="1">
        <v>2022</v>
      </c>
      <c r="E5969" s="1" t="s">
        <v>3</v>
      </c>
      <c r="F5969" s="1" t="s">
        <v>2</v>
      </c>
      <c r="G5969" s="1" t="s">
        <v>1</v>
      </c>
      <c r="H5969" s="1" t="s">
        <v>0</v>
      </c>
      <c r="I5969" s="1">
        <v>1.5623754E-2</v>
      </c>
      <c r="J5969" s="1">
        <v>17.5</v>
      </c>
      <c r="K5969" s="1">
        <v>182.6266</v>
      </c>
      <c r="L5969" s="1">
        <v>4</v>
      </c>
    </row>
    <row r="5970" spans="1:12" x14ac:dyDescent="0.2">
      <c r="A5970" s="1" t="s">
        <v>6</v>
      </c>
      <c r="B5970" s="1" t="s">
        <v>50</v>
      </c>
      <c r="C5970" s="1" t="s">
        <v>47</v>
      </c>
      <c r="D5970" s="1">
        <v>2018</v>
      </c>
      <c r="E5970" s="1" t="s">
        <v>1195</v>
      </c>
      <c r="F5970" s="1" t="s">
        <v>8</v>
      </c>
      <c r="G5970" s="1" t="s">
        <v>702</v>
      </c>
      <c r="H5970" s="1" t="s">
        <v>701</v>
      </c>
      <c r="I5970" s="1">
        <v>0.26412466899999998</v>
      </c>
      <c r="K5970" s="1">
        <v>155.73140000000001</v>
      </c>
      <c r="L5970" s="1">
        <v>4</v>
      </c>
    </row>
    <row r="5971" spans="1:12" x14ac:dyDescent="0.2">
      <c r="A5971" s="1" t="s">
        <v>124</v>
      </c>
      <c r="B5971" s="1" t="s">
        <v>789</v>
      </c>
      <c r="C5971" s="1" t="s">
        <v>171</v>
      </c>
      <c r="D5971" s="1">
        <v>2012</v>
      </c>
      <c r="E5971" s="1" t="s">
        <v>9</v>
      </c>
      <c r="F5971" s="1" t="s">
        <v>8</v>
      </c>
      <c r="G5971" s="1" t="s">
        <v>1</v>
      </c>
      <c r="H5971" s="1" t="s">
        <v>7</v>
      </c>
      <c r="I5971" s="1">
        <v>0.16419682299999999</v>
      </c>
      <c r="J5971" s="1">
        <v>12.35</v>
      </c>
      <c r="K5971" s="1">
        <v>120.5124</v>
      </c>
      <c r="L5971" s="1">
        <v>4</v>
      </c>
    </row>
    <row r="5972" spans="1:12" x14ac:dyDescent="0.2">
      <c r="A5972" s="1" t="s">
        <v>6</v>
      </c>
      <c r="B5972" s="1" t="s">
        <v>39</v>
      </c>
      <c r="C5972" s="1" t="s">
        <v>14</v>
      </c>
      <c r="D5972" s="1">
        <v>2018</v>
      </c>
      <c r="E5972" s="1" t="s">
        <v>1195</v>
      </c>
      <c r="F5972" s="1" t="s">
        <v>8</v>
      </c>
      <c r="G5972" s="1" t="s">
        <v>702</v>
      </c>
      <c r="H5972" s="1" t="s">
        <v>701</v>
      </c>
      <c r="I5972" s="1">
        <v>0.141975462</v>
      </c>
      <c r="K5972" s="1">
        <v>49.6008</v>
      </c>
      <c r="L5972" s="1">
        <v>4</v>
      </c>
    </row>
    <row r="5973" spans="1:12" x14ac:dyDescent="0.2">
      <c r="A5973" s="1" t="s">
        <v>124</v>
      </c>
      <c r="B5973" s="1" t="s">
        <v>482</v>
      </c>
      <c r="C5973" s="1" t="s">
        <v>71</v>
      </c>
      <c r="D5973" s="1">
        <v>2015</v>
      </c>
      <c r="E5973" s="1" t="s">
        <v>922</v>
      </c>
      <c r="F5973" s="1" t="s">
        <v>796</v>
      </c>
      <c r="G5973" s="1" t="s">
        <v>702</v>
      </c>
      <c r="H5973" s="1" t="s">
        <v>7</v>
      </c>
      <c r="I5973" s="1">
        <v>8.9004389000000003E-2</v>
      </c>
      <c r="J5973" s="1">
        <v>18.25</v>
      </c>
      <c r="K5973" s="1">
        <v>196.74520000000001</v>
      </c>
      <c r="L5973" s="1">
        <v>4</v>
      </c>
    </row>
    <row r="5974" spans="1:12" x14ac:dyDescent="0.2">
      <c r="A5974" s="1" t="s">
        <v>6</v>
      </c>
      <c r="B5974" s="1" t="s">
        <v>1359</v>
      </c>
      <c r="C5974" s="1" t="s">
        <v>14</v>
      </c>
      <c r="D5974" s="1">
        <v>2014</v>
      </c>
      <c r="E5974" s="1" t="s">
        <v>529</v>
      </c>
      <c r="F5974" s="1" t="s">
        <v>2</v>
      </c>
      <c r="G5974" s="1" t="s">
        <v>528</v>
      </c>
      <c r="H5974" s="1" t="s">
        <v>7</v>
      </c>
      <c r="I5974" s="1">
        <v>1.1117040999999999E-2</v>
      </c>
      <c r="J5974" s="1">
        <v>10.3</v>
      </c>
      <c r="K5974" s="1">
        <v>85.853999999999999</v>
      </c>
      <c r="L5974" s="1">
        <v>4</v>
      </c>
    </row>
    <row r="5975" spans="1:12" x14ac:dyDescent="0.2">
      <c r="A5975" s="1" t="s">
        <v>295</v>
      </c>
      <c r="B5975" s="1" t="s">
        <v>303</v>
      </c>
      <c r="C5975" s="1" t="s">
        <v>171</v>
      </c>
      <c r="D5975" s="1">
        <v>2017</v>
      </c>
      <c r="E5975" s="1" t="s">
        <v>797</v>
      </c>
      <c r="F5975" s="1" t="s">
        <v>796</v>
      </c>
      <c r="G5975" s="1" t="s">
        <v>702</v>
      </c>
      <c r="H5975" s="1" t="s">
        <v>7</v>
      </c>
      <c r="I5975" s="1">
        <v>0.103422709</v>
      </c>
      <c r="J5975" s="1">
        <v>12.5</v>
      </c>
      <c r="K5975" s="1">
        <v>169.94479999999999</v>
      </c>
      <c r="L5975" s="1">
        <v>4</v>
      </c>
    </row>
    <row r="5976" spans="1:12" x14ac:dyDescent="0.2">
      <c r="A5976" s="1" t="s">
        <v>6</v>
      </c>
      <c r="B5976" s="1" t="s">
        <v>1208</v>
      </c>
      <c r="C5976" s="1" t="s">
        <v>25</v>
      </c>
      <c r="D5976" s="1">
        <v>2016</v>
      </c>
      <c r="E5976" s="1" t="s">
        <v>1114</v>
      </c>
      <c r="F5976" s="1" t="s">
        <v>8</v>
      </c>
      <c r="G5976" s="1" t="s">
        <v>702</v>
      </c>
      <c r="H5976" s="1" t="s">
        <v>7</v>
      </c>
      <c r="I5976" s="1">
        <v>0.102723919</v>
      </c>
      <c r="J5976" s="1">
        <v>20.25</v>
      </c>
      <c r="K5976" s="1">
        <v>93.212000000000003</v>
      </c>
      <c r="L5976" s="1">
        <v>4</v>
      </c>
    </row>
    <row r="5977" spans="1:12" x14ac:dyDescent="0.2">
      <c r="A5977" s="1" t="s">
        <v>6</v>
      </c>
      <c r="B5977" s="1" t="s">
        <v>1238</v>
      </c>
      <c r="C5977" s="1" t="s">
        <v>19</v>
      </c>
      <c r="D5977" s="1">
        <v>2018</v>
      </c>
      <c r="E5977" s="1" t="s">
        <v>13</v>
      </c>
      <c r="F5977" s="1" t="s">
        <v>2</v>
      </c>
      <c r="G5977" s="1" t="s">
        <v>1</v>
      </c>
      <c r="H5977" s="1" t="s">
        <v>12</v>
      </c>
      <c r="I5977" s="1">
        <v>2.4733134E-2</v>
      </c>
      <c r="K5977" s="1">
        <v>40.282200000000003</v>
      </c>
      <c r="L5977" s="1">
        <v>4</v>
      </c>
    </row>
    <row r="5978" spans="1:12" x14ac:dyDescent="0.2">
      <c r="A5978" s="1" t="s">
        <v>124</v>
      </c>
      <c r="B5978" s="1" t="s">
        <v>495</v>
      </c>
      <c r="C5978" s="1" t="s">
        <v>25</v>
      </c>
      <c r="D5978" s="1">
        <v>2020</v>
      </c>
      <c r="E5978" s="1" t="s">
        <v>919</v>
      </c>
      <c r="F5978" s="1" t="s">
        <v>796</v>
      </c>
      <c r="G5978" s="1" t="s">
        <v>702</v>
      </c>
      <c r="H5978" s="1" t="s">
        <v>7</v>
      </c>
      <c r="I5978" s="1">
        <v>7.8999287000000001E-2</v>
      </c>
      <c r="J5978" s="1">
        <v>15.85</v>
      </c>
      <c r="K5978" s="1">
        <v>38.650599999999997</v>
      </c>
      <c r="L5978" s="1">
        <v>4</v>
      </c>
    </row>
    <row r="5979" spans="1:12" x14ac:dyDescent="0.2">
      <c r="A5979" s="1" t="s">
        <v>124</v>
      </c>
      <c r="B5979" s="1" t="s">
        <v>1352</v>
      </c>
      <c r="C5979" s="1" t="s">
        <v>171</v>
      </c>
      <c r="D5979" s="1">
        <v>2020</v>
      </c>
      <c r="E5979" s="1" t="s">
        <v>919</v>
      </c>
      <c r="F5979" s="1" t="s">
        <v>796</v>
      </c>
      <c r="G5979" s="1" t="s">
        <v>702</v>
      </c>
      <c r="H5979" s="1" t="s">
        <v>7</v>
      </c>
      <c r="I5979" s="1">
        <v>3.1599715E-2</v>
      </c>
      <c r="J5979" s="1">
        <v>6.26</v>
      </c>
      <c r="K5979" s="1">
        <v>111.3228</v>
      </c>
      <c r="L5979" s="1">
        <v>4</v>
      </c>
    </row>
    <row r="5980" spans="1:12" x14ac:dyDescent="0.2">
      <c r="A5980" s="1" t="s">
        <v>124</v>
      </c>
      <c r="B5980" s="1" t="s">
        <v>514</v>
      </c>
      <c r="C5980" s="1" t="s">
        <v>28</v>
      </c>
      <c r="D5980" s="1">
        <v>2015</v>
      </c>
      <c r="E5980" s="1" t="s">
        <v>922</v>
      </c>
      <c r="F5980" s="1" t="s">
        <v>796</v>
      </c>
      <c r="G5980" s="1" t="s">
        <v>702</v>
      </c>
      <c r="H5980" s="1" t="s">
        <v>7</v>
      </c>
      <c r="I5980" s="1">
        <v>1.4660820999999999E-2</v>
      </c>
      <c r="J5980" s="1">
        <v>7.9749999999999996</v>
      </c>
      <c r="K5980" s="1">
        <v>85.125</v>
      </c>
      <c r="L5980" s="1">
        <v>4</v>
      </c>
    </row>
    <row r="5981" spans="1:12" x14ac:dyDescent="0.2">
      <c r="A5981" s="1" t="s">
        <v>124</v>
      </c>
      <c r="B5981" s="1" t="s">
        <v>1010</v>
      </c>
      <c r="C5981" s="1" t="s">
        <v>171</v>
      </c>
      <c r="D5981" s="1">
        <v>2015</v>
      </c>
      <c r="E5981" s="1" t="s">
        <v>922</v>
      </c>
      <c r="F5981" s="1" t="s">
        <v>796</v>
      </c>
      <c r="G5981" s="1" t="s">
        <v>702</v>
      </c>
      <c r="H5981" s="1" t="s">
        <v>7</v>
      </c>
      <c r="I5981" s="1">
        <v>7.6709638999999996E-2</v>
      </c>
      <c r="J5981" s="1">
        <v>12.3</v>
      </c>
      <c r="K5981" s="1">
        <v>247.846</v>
      </c>
      <c r="L5981" s="1">
        <v>4</v>
      </c>
    </row>
    <row r="5982" spans="1:12" x14ac:dyDescent="0.2">
      <c r="A5982" s="1" t="s">
        <v>124</v>
      </c>
      <c r="B5982" s="1" t="s">
        <v>1191</v>
      </c>
      <c r="C5982" s="1" t="s">
        <v>10</v>
      </c>
      <c r="D5982" s="1">
        <v>2018</v>
      </c>
      <c r="E5982" s="1" t="s">
        <v>13</v>
      </c>
      <c r="F5982" s="1" t="s">
        <v>2</v>
      </c>
      <c r="G5982" s="1" t="s">
        <v>1</v>
      </c>
      <c r="H5982" s="1" t="s">
        <v>12</v>
      </c>
      <c r="I5982" s="1">
        <v>0</v>
      </c>
      <c r="K5982" s="1">
        <v>184.72659999999999</v>
      </c>
      <c r="L5982" s="1">
        <v>4</v>
      </c>
    </row>
    <row r="5983" spans="1:12" x14ac:dyDescent="0.2">
      <c r="A5983" s="1" t="s">
        <v>295</v>
      </c>
      <c r="B5983" s="1" t="s">
        <v>711</v>
      </c>
      <c r="C5983" s="1" t="s">
        <v>216</v>
      </c>
      <c r="D5983" s="1">
        <v>2017</v>
      </c>
      <c r="E5983" s="1" t="s">
        <v>797</v>
      </c>
      <c r="F5983" s="1" t="s">
        <v>796</v>
      </c>
      <c r="G5983" s="1" t="s">
        <v>702</v>
      </c>
      <c r="H5983" s="1" t="s">
        <v>7</v>
      </c>
      <c r="I5983" s="1">
        <v>7.5435559999999999E-2</v>
      </c>
      <c r="J5983" s="1">
        <v>8.8949999999999996</v>
      </c>
      <c r="K5983" s="1">
        <v>235.86160000000001</v>
      </c>
      <c r="L5983" s="1">
        <v>4</v>
      </c>
    </row>
    <row r="5984" spans="1:12" x14ac:dyDescent="0.2">
      <c r="A5984" s="1" t="s">
        <v>16</v>
      </c>
      <c r="B5984" s="1" t="s">
        <v>356</v>
      </c>
      <c r="C5984" s="1" t="s">
        <v>71</v>
      </c>
      <c r="D5984" s="1">
        <v>2018</v>
      </c>
      <c r="E5984" s="1" t="s">
        <v>1195</v>
      </c>
      <c r="F5984" s="1" t="s">
        <v>8</v>
      </c>
      <c r="G5984" s="1" t="s">
        <v>702</v>
      </c>
      <c r="H5984" s="1" t="s">
        <v>701</v>
      </c>
      <c r="I5984" s="1">
        <v>0.19265007200000001</v>
      </c>
      <c r="K5984" s="1">
        <v>37.450600000000001</v>
      </c>
      <c r="L5984" s="1">
        <v>4</v>
      </c>
    </row>
    <row r="5985" spans="1:12" x14ac:dyDescent="0.2">
      <c r="A5985" s="1" t="s">
        <v>6</v>
      </c>
      <c r="B5985" s="1" t="s">
        <v>931</v>
      </c>
      <c r="C5985" s="1" t="s">
        <v>14</v>
      </c>
      <c r="D5985" s="1">
        <v>2012</v>
      </c>
      <c r="E5985" s="1" t="s">
        <v>9</v>
      </c>
      <c r="F5985" s="1" t="s">
        <v>8</v>
      </c>
      <c r="G5985" s="1" t="s">
        <v>1</v>
      </c>
      <c r="H5985" s="1" t="s">
        <v>7</v>
      </c>
      <c r="I5985" s="1">
        <v>6.5999007999999998E-2</v>
      </c>
      <c r="J5985" s="1">
        <v>15.25</v>
      </c>
      <c r="K5985" s="1">
        <v>177.96600000000001</v>
      </c>
      <c r="L5985" s="1">
        <v>4</v>
      </c>
    </row>
    <row r="5986" spans="1:12" x14ac:dyDescent="0.2">
      <c r="A5986" s="1" t="s">
        <v>6</v>
      </c>
      <c r="B5986" s="1" t="s">
        <v>1246</v>
      </c>
      <c r="C5986" s="1" t="s">
        <v>10</v>
      </c>
      <c r="D5986" s="1">
        <v>2018</v>
      </c>
      <c r="E5986" s="1" t="s">
        <v>13</v>
      </c>
      <c r="F5986" s="1" t="s">
        <v>2</v>
      </c>
      <c r="G5986" s="1" t="s">
        <v>1</v>
      </c>
      <c r="H5986" s="1" t="s">
        <v>12</v>
      </c>
      <c r="I5986" s="1">
        <v>0.100277876</v>
      </c>
      <c r="K5986" s="1">
        <v>196.8768</v>
      </c>
      <c r="L5986" s="1">
        <v>4</v>
      </c>
    </row>
    <row r="5987" spans="1:12" x14ac:dyDescent="0.2">
      <c r="A5987" s="1" t="s">
        <v>124</v>
      </c>
      <c r="B5987" s="1" t="s">
        <v>430</v>
      </c>
      <c r="C5987" s="1" t="s">
        <v>171</v>
      </c>
      <c r="D5987" s="1">
        <v>2015</v>
      </c>
      <c r="E5987" s="1" t="s">
        <v>922</v>
      </c>
      <c r="F5987" s="1" t="s">
        <v>796</v>
      </c>
      <c r="G5987" s="1" t="s">
        <v>1</v>
      </c>
      <c r="H5987" s="1" t="s">
        <v>7</v>
      </c>
      <c r="I5987" s="1">
        <v>0</v>
      </c>
      <c r="J5987" s="1">
        <v>19.2</v>
      </c>
      <c r="K5987" s="1">
        <v>127.831</v>
      </c>
      <c r="L5987" s="1">
        <v>4</v>
      </c>
    </row>
    <row r="5988" spans="1:12" x14ac:dyDescent="0.2">
      <c r="A5988" s="1" t="s">
        <v>295</v>
      </c>
      <c r="B5988" s="1" t="s">
        <v>637</v>
      </c>
      <c r="C5988" s="1" t="s">
        <v>4</v>
      </c>
      <c r="D5988" s="1">
        <v>2020</v>
      </c>
      <c r="E5988" s="1" t="s">
        <v>919</v>
      </c>
      <c r="F5988" s="1" t="s">
        <v>796</v>
      </c>
      <c r="G5988" s="1" t="s">
        <v>1</v>
      </c>
      <c r="H5988" s="1" t="s">
        <v>7</v>
      </c>
      <c r="I5988" s="1">
        <v>8.9656812000000002E-2</v>
      </c>
      <c r="J5988" s="1">
        <v>10</v>
      </c>
      <c r="K5988" s="1">
        <v>144.0102</v>
      </c>
      <c r="L5988" s="1">
        <v>4</v>
      </c>
    </row>
    <row r="5989" spans="1:12" x14ac:dyDescent="0.2">
      <c r="A5989" s="1" t="s">
        <v>124</v>
      </c>
      <c r="B5989" s="1" t="s">
        <v>1150</v>
      </c>
      <c r="C5989" s="1" t="s">
        <v>19</v>
      </c>
      <c r="D5989" s="1">
        <v>2018</v>
      </c>
      <c r="E5989" s="1" t="s">
        <v>1195</v>
      </c>
      <c r="F5989" s="1" t="s">
        <v>8</v>
      </c>
      <c r="G5989" s="1" t="s">
        <v>702</v>
      </c>
      <c r="H5989" s="1" t="s">
        <v>701</v>
      </c>
      <c r="I5989" s="1">
        <v>8.7854925E-2</v>
      </c>
      <c r="K5989" s="1">
        <v>95.975200000000001</v>
      </c>
      <c r="L5989" s="1">
        <v>4</v>
      </c>
    </row>
    <row r="5990" spans="1:12" x14ac:dyDescent="0.2">
      <c r="A5990" s="1" t="s">
        <v>124</v>
      </c>
      <c r="B5990" s="1" t="s">
        <v>779</v>
      </c>
      <c r="C5990" s="1" t="s">
        <v>71</v>
      </c>
      <c r="D5990" s="1">
        <v>2022</v>
      </c>
      <c r="E5990" s="1" t="s">
        <v>3</v>
      </c>
      <c r="F5990" s="1" t="s">
        <v>2</v>
      </c>
      <c r="G5990" s="1" t="s">
        <v>1</v>
      </c>
      <c r="H5990" s="1" t="s">
        <v>0</v>
      </c>
      <c r="I5990" s="1">
        <v>6.5857092000000006E-2</v>
      </c>
      <c r="J5990" s="1">
        <v>5.6950000000000003</v>
      </c>
      <c r="K5990" s="1">
        <v>258.56459999999998</v>
      </c>
      <c r="L5990" s="1">
        <v>4</v>
      </c>
    </row>
    <row r="5991" spans="1:12" x14ac:dyDescent="0.2">
      <c r="A5991" s="1" t="s">
        <v>124</v>
      </c>
      <c r="B5991" s="1" t="s">
        <v>468</v>
      </c>
      <c r="C5991" s="1" t="s">
        <v>10</v>
      </c>
      <c r="D5991" s="1">
        <v>2015</v>
      </c>
      <c r="E5991" s="1" t="s">
        <v>922</v>
      </c>
      <c r="F5991" s="1" t="s">
        <v>796</v>
      </c>
      <c r="G5991" s="1" t="s">
        <v>1</v>
      </c>
      <c r="H5991" s="1" t="s">
        <v>7</v>
      </c>
      <c r="I5991" s="1">
        <v>0.16181701400000001</v>
      </c>
      <c r="J5991" s="1">
        <v>18.2</v>
      </c>
      <c r="K5991" s="1">
        <v>37.819000000000003</v>
      </c>
      <c r="L5991" s="1">
        <v>4</v>
      </c>
    </row>
    <row r="5992" spans="1:12" x14ac:dyDescent="0.2">
      <c r="A5992" s="1" t="s">
        <v>295</v>
      </c>
      <c r="B5992" s="1" t="s">
        <v>1358</v>
      </c>
      <c r="C5992" s="1" t="s">
        <v>171</v>
      </c>
      <c r="D5992" s="1">
        <v>2015</v>
      </c>
      <c r="E5992" s="1" t="s">
        <v>922</v>
      </c>
      <c r="F5992" s="1" t="s">
        <v>796</v>
      </c>
      <c r="G5992" s="1" t="s">
        <v>1</v>
      </c>
      <c r="H5992" s="1" t="s">
        <v>7</v>
      </c>
      <c r="I5992" s="1">
        <v>0.124967595</v>
      </c>
      <c r="J5992" s="1">
        <v>8.8949999999999996</v>
      </c>
      <c r="K5992" s="1">
        <v>112.7544</v>
      </c>
      <c r="L5992" s="1">
        <v>4</v>
      </c>
    </row>
    <row r="5993" spans="1:12" x14ac:dyDescent="0.2">
      <c r="A5993" s="1" t="s">
        <v>124</v>
      </c>
      <c r="B5993" s="1" t="s">
        <v>499</v>
      </c>
      <c r="C5993" s="1" t="s">
        <v>25</v>
      </c>
      <c r="D5993" s="1">
        <v>2011</v>
      </c>
      <c r="E5993" s="1" t="s">
        <v>703</v>
      </c>
      <c r="F5993" s="1" t="s">
        <v>2</v>
      </c>
      <c r="G5993" s="1" t="s">
        <v>1</v>
      </c>
      <c r="H5993" s="1" t="s">
        <v>701</v>
      </c>
      <c r="I5993" s="1">
        <v>0.23303981700000001</v>
      </c>
      <c r="J5993" s="1">
        <v>8.7100000000000009</v>
      </c>
      <c r="K5993" s="1">
        <v>49.537599999999998</v>
      </c>
      <c r="L5993" s="1">
        <v>4</v>
      </c>
    </row>
    <row r="5994" spans="1:12" x14ac:dyDescent="0.2">
      <c r="A5994" s="1" t="s">
        <v>124</v>
      </c>
      <c r="B5994" s="1" t="s">
        <v>487</v>
      </c>
      <c r="C5994" s="1" t="s">
        <v>17</v>
      </c>
      <c r="D5994" s="1">
        <v>2012</v>
      </c>
      <c r="E5994" s="1" t="s">
        <v>9</v>
      </c>
      <c r="F5994" s="1" t="s">
        <v>8</v>
      </c>
      <c r="G5994" s="1" t="s">
        <v>1</v>
      </c>
      <c r="H5994" s="1" t="s">
        <v>7</v>
      </c>
      <c r="I5994" s="1">
        <v>0.17824575000000001</v>
      </c>
      <c r="J5994" s="1">
        <v>18.100000000000001</v>
      </c>
      <c r="K5994" s="1">
        <v>158.12880000000001</v>
      </c>
      <c r="L5994" s="1">
        <v>4</v>
      </c>
    </row>
    <row r="5995" spans="1:12" x14ac:dyDescent="0.2">
      <c r="A5995" s="1" t="s">
        <v>6</v>
      </c>
      <c r="B5995" s="1" t="s">
        <v>976</v>
      </c>
      <c r="C5995" s="1" t="s">
        <v>17</v>
      </c>
      <c r="D5995" s="1">
        <v>2012</v>
      </c>
      <c r="E5995" s="1" t="s">
        <v>9</v>
      </c>
      <c r="F5995" s="1" t="s">
        <v>8</v>
      </c>
      <c r="G5995" s="1" t="s">
        <v>1</v>
      </c>
      <c r="H5995" s="1" t="s">
        <v>7</v>
      </c>
      <c r="I5995" s="1">
        <v>4.6057809999999998E-2</v>
      </c>
      <c r="J5995" s="1">
        <v>8.7100000000000009</v>
      </c>
      <c r="K5995" s="1">
        <v>43.874400000000001</v>
      </c>
      <c r="L5995" s="1">
        <v>4</v>
      </c>
    </row>
    <row r="5996" spans="1:12" x14ac:dyDescent="0.2">
      <c r="A5996" s="1" t="s">
        <v>124</v>
      </c>
      <c r="B5996" s="1" t="s">
        <v>1037</v>
      </c>
      <c r="C5996" s="1" t="s">
        <v>71</v>
      </c>
      <c r="D5996" s="1">
        <v>2011</v>
      </c>
      <c r="E5996" s="1" t="s">
        <v>703</v>
      </c>
      <c r="F5996" s="1" t="s">
        <v>2</v>
      </c>
      <c r="G5996" s="1" t="s">
        <v>1</v>
      </c>
      <c r="H5996" s="1" t="s">
        <v>701</v>
      </c>
      <c r="I5996" s="1">
        <v>3.0815426999999999E-2</v>
      </c>
      <c r="J5996" s="1">
        <v>12.15</v>
      </c>
      <c r="K5996" s="1">
        <v>252.06979999999999</v>
      </c>
      <c r="L5996" s="1">
        <v>4</v>
      </c>
    </row>
    <row r="5997" spans="1:12" x14ac:dyDescent="0.2">
      <c r="A5997" s="1" t="s">
        <v>295</v>
      </c>
      <c r="B5997" s="1" t="s">
        <v>497</v>
      </c>
      <c r="C5997" s="1" t="s">
        <v>25</v>
      </c>
      <c r="D5997" s="1">
        <v>2016</v>
      </c>
      <c r="E5997" s="1" t="s">
        <v>1114</v>
      </c>
      <c r="F5997" s="1" t="s">
        <v>8</v>
      </c>
      <c r="G5997" s="1" t="s">
        <v>702</v>
      </c>
      <c r="H5997" s="1" t="s">
        <v>7</v>
      </c>
      <c r="I5997" s="1">
        <v>8.9677773000000002E-2</v>
      </c>
      <c r="J5997" s="1">
        <v>14.1</v>
      </c>
      <c r="K5997" s="1">
        <v>139.84960000000001</v>
      </c>
      <c r="L5997" s="1">
        <v>4</v>
      </c>
    </row>
    <row r="5998" spans="1:12" x14ac:dyDescent="0.2">
      <c r="A5998" s="1" t="s">
        <v>124</v>
      </c>
      <c r="B5998" s="1" t="s">
        <v>665</v>
      </c>
      <c r="C5998" s="1" t="s">
        <v>17</v>
      </c>
      <c r="D5998" s="1">
        <v>2018</v>
      </c>
      <c r="E5998" s="1" t="s">
        <v>1195</v>
      </c>
      <c r="F5998" s="1" t="s">
        <v>8</v>
      </c>
      <c r="G5998" s="1" t="s">
        <v>702</v>
      </c>
      <c r="H5998" s="1" t="s">
        <v>701</v>
      </c>
      <c r="I5998" s="1">
        <v>0.13232740600000001</v>
      </c>
      <c r="K5998" s="1">
        <v>168.41579999999999</v>
      </c>
      <c r="L5998" s="1">
        <v>4</v>
      </c>
    </row>
    <row r="5999" spans="1:12" x14ac:dyDescent="0.2">
      <c r="A5999" s="1" t="s">
        <v>124</v>
      </c>
      <c r="B5999" s="1" t="s">
        <v>1357</v>
      </c>
      <c r="C5999" s="1" t="s">
        <v>10</v>
      </c>
      <c r="D5999" s="1">
        <v>2020</v>
      </c>
      <c r="E5999" s="1" t="s">
        <v>919</v>
      </c>
      <c r="F5999" s="1" t="s">
        <v>796</v>
      </c>
      <c r="G5999" s="1" t="s">
        <v>1</v>
      </c>
      <c r="H5999" s="1" t="s">
        <v>7</v>
      </c>
      <c r="I5999" s="1">
        <v>1.2518707E-2</v>
      </c>
      <c r="J5999" s="1">
        <v>19.75</v>
      </c>
      <c r="K5999" s="1">
        <v>190.68719999999999</v>
      </c>
      <c r="L5999" s="1">
        <v>4</v>
      </c>
    </row>
    <row r="6000" spans="1:12" x14ac:dyDescent="0.2">
      <c r="A6000" s="1" t="s">
        <v>6</v>
      </c>
      <c r="B6000" s="1" t="s">
        <v>1206</v>
      </c>
      <c r="C6000" s="1" t="s">
        <v>25</v>
      </c>
      <c r="D6000" s="1">
        <v>2020</v>
      </c>
      <c r="E6000" s="1" t="s">
        <v>919</v>
      </c>
      <c r="F6000" s="1" t="s">
        <v>796</v>
      </c>
      <c r="G6000" s="1" t="s">
        <v>1</v>
      </c>
      <c r="H6000" s="1" t="s">
        <v>7</v>
      </c>
      <c r="I6000" s="1">
        <v>5.0353694999999997E-2</v>
      </c>
      <c r="J6000" s="1">
        <v>10.3</v>
      </c>
      <c r="K6000" s="1">
        <v>78.695999999999998</v>
      </c>
      <c r="L6000" s="1">
        <v>4</v>
      </c>
    </row>
    <row r="6001" spans="1:12" x14ac:dyDescent="0.2">
      <c r="A6001" s="1" t="s">
        <v>124</v>
      </c>
      <c r="B6001" s="1" t="s">
        <v>415</v>
      </c>
      <c r="C6001" s="1" t="s">
        <v>165</v>
      </c>
      <c r="D6001" s="1">
        <v>2018</v>
      </c>
      <c r="E6001" s="1" t="s">
        <v>13</v>
      </c>
      <c r="F6001" s="1" t="s">
        <v>2</v>
      </c>
      <c r="G6001" s="1" t="s">
        <v>1</v>
      </c>
      <c r="H6001" s="1" t="s">
        <v>12</v>
      </c>
      <c r="I6001" s="1">
        <v>0.11076264199999999</v>
      </c>
      <c r="K6001" s="1">
        <v>108.5912</v>
      </c>
      <c r="L6001" s="1">
        <v>4</v>
      </c>
    </row>
    <row r="6002" spans="1:12" x14ac:dyDescent="0.2">
      <c r="A6002" s="1" t="s">
        <v>124</v>
      </c>
      <c r="B6002" s="1" t="s">
        <v>1356</v>
      </c>
      <c r="C6002" s="1" t="s">
        <v>17</v>
      </c>
      <c r="D6002" s="1">
        <v>2020</v>
      </c>
      <c r="E6002" s="1" t="s">
        <v>919</v>
      </c>
      <c r="F6002" s="1" t="s">
        <v>796</v>
      </c>
      <c r="G6002" s="1" t="s">
        <v>1</v>
      </c>
      <c r="H6002" s="1" t="s">
        <v>7</v>
      </c>
      <c r="I6002" s="1">
        <v>8.3016831999999999E-2</v>
      </c>
      <c r="J6002" s="1">
        <v>10.8</v>
      </c>
      <c r="K6002" s="1">
        <v>193.4504</v>
      </c>
      <c r="L6002" s="1">
        <v>4</v>
      </c>
    </row>
    <row r="6003" spans="1:12" x14ac:dyDescent="0.2">
      <c r="A6003" s="1" t="s">
        <v>124</v>
      </c>
      <c r="B6003" s="1" t="s">
        <v>270</v>
      </c>
      <c r="C6003" s="1" t="s">
        <v>17</v>
      </c>
      <c r="D6003" s="1">
        <v>2011</v>
      </c>
      <c r="E6003" s="1" t="s">
        <v>703</v>
      </c>
      <c r="F6003" s="1" t="s">
        <v>2</v>
      </c>
      <c r="G6003" s="1" t="s">
        <v>1</v>
      </c>
      <c r="H6003" s="1" t="s">
        <v>701</v>
      </c>
      <c r="I6003" s="1">
        <v>7.5836522000000003E-2</v>
      </c>
      <c r="J6003" s="1">
        <v>19.100000000000001</v>
      </c>
      <c r="K6003" s="1">
        <v>40.213799999999999</v>
      </c>
      <c r="L6003" s="1">
        <v>4</v>
      </c>
    </row>
    <row r="6004" spans="1:12" x14ac:dyDescent="0.2">
      <c r="A6004" s="1" t="s">
        <v>6</v>
      </c>
      <c r="B6004" s="1" t="s">
        <v>963</v>
      </c>
      <c r="C6004" s="1" t="s">
        <v>14</v>
      </c>
      <c r="D6004" s="1">
        <v>2017</v>
      </c>
      <c r="E6004" s="1" t="s">
        <v>797</v>
      </c>
      <c r="F6004" s="1" t="s">
        <v>796</v>
      </c>
      <c r="G6004" s="1" t="s">
        <v>702</v>
      </c>
      <c r="H6004" s="1" t="s">
        <v>7</v>
      </c>
      <c r="I6004" s="1">
        <v>2.2970468000000001E-2</v>
      </c>
      <c r="J6004" s="1">
        <v>6.7850000000000001</v>
      </c>
      <c r="K6004" s="1">
        <v>211.09280000000001</v>
      </c>
      <c r="L6004" s="1">
        <v>4</v>
      </c>
    </row>
    <row r="6005" spans="1:12" x14ac:dyDescent="0.2">
      <c r="A6005" s="1" t="s">
        <v>6</v>
      </c>
      <c r="B6005" s="1" t="s">
        <v>1355</v>
      </c>
      <c r="C6005" s="1" t="s">
        <v>14</v>
      </c>
      <c r="D6005" s="1">
        <v>2015</v>
      </c>
      <c r="E6005" s="1" t="s">
        <v>922</v>
      </c>
      <c r="F6005" s="1" t="s">
        <v>796</v>
      </c>
      <c r="G6005" s="1" t="s">
        <v>1</v>
      </c>
      <c r="H6005" s="1" t="s">
        <v>7</v>
      </c>
      <c r="I6005" s="1">
        <v>7.4299450000000003E-2</v>
      </c>
      <c r="J6005" s="1">
        <v>5.78</v>
      </c>
      <c r="K6005" s="1">
        <v>264.95679999999999</v>
      </c>
      <c r="L6005" s="1">
        <v>4</v>
      </c>
    </row>
    <row r="6006" spans="1:12" x14ac:dyDescent="0.2">
      <c r="A6006" s="1" t="s">
        <v>6</v>
      </c>
      <c r="B6006" s="1" t="s">
        <v>1354</v>
      </c>
      <c r="C6006" s="1" t="s">
        <v>17</v>
      </c>
      <c r="D6006" s="1">
        <v>2012</v>
      </c>
      <c r="E6006" s="1" t="s">
        <v>9</v>
      </c>
      <c r="F6006" s="1" t="s">
        <v>8</v>
      </c>
      <c r="G6006" s="1" t="s">
        <v>1</v>
      </c>
      <c r="H6006" s="1" t="s">
        <v>7</v>
      </c>
      <c r="I6006" s="1">
        <v>1.4816355999999999E-2</v>
      </c>
      <c r="J6006" s="1">
        <v>20.25</v>
      </c>
      <c r="K6006" s="1">
        <v>194.11619999999999</v>
      </c>
      <c r="L6006" s="1">
        <v>4</v>
      </c>
    </row>
    <row r="6007" spans="1:12" x14ac:dyDescent="0.2">
      <c r="A6007" s="1" t="s">
        <v>124</v>
      </c>
      <c r="B6007" s="1" t="s">
        <v>1353</v>
      </c>
      <c r="C6007" s="1" t="s">
        <v>10</v>
      </c>
      <c r="D6007" s="1">
        <v>2015</v>
      </c>
      <c r="E6007" s="1" t="s">
        <v>922</v>
      </c>
      <c r="F6007" s="1" t="s">
        <v>796</v>
      </c>
      <c r="G6007" s="1" t="s">
        <v>1</v>
      </c>
      <c r="H6007" s="1" t="s">
        <v>7</v>
      </c>
      <c r="I6007" s="1">
        <v>4.9318315000000001E-2</v>
      </c>
      <c r="J6007" s="1">
        <v>13.65</v>
      </c>
      <c r="K6007" s="1">
        <v>149.005</v>
      </c>
      <c r="L6007" s="1">
        <v>4</v>
      </c>
    </row>
    <row r="6008" spans="1:12" x14ac:dyDescent="0.2">
      <c r="A6008" s="1" t="s">
        <v>124</v>
      </c>
      <c r="B6008" s="1" t="s">
        <v>656</v>
      </c>
      <c r="C6008" s="1" t="s">
        <v>71</v>
      </c>
      <c r="D6008" s="1">
        <v>2022</v>
      </c>
      <c r="E6008" s="1" t="s">
        <v>3</v>
      </c>
      <c r="F6008" s="1" t="s">
        <v>2</v>
      </c>
      <c r="G6008" s="1" t="s">
        <v>1</v>
      </c>
      <c r="H6008" s="1" t="s">
        <v>0</v>
      </c>
      <c r="I6008" s="1">
        <v>8.8716869999999996E-3</v>
      </c>
      <c r="J6008" s="1">
        <v>8.68</v>
      </c>
      <c r="K6008" s="1">
        <v>99.738399999999999</v>
      </c>
      <c r="L6008" s="1">
        <v>4</v>
      </c>
    </row>
    <row r="6009" spans="1:12" x14ac:dyDescent="0.2">
      <c r="A6009" s="1" t="s">
        <v>124</v>
      </c>
      <c r="B6009" s="1" t="s">
        <v>217</v>
      </c>
      <c r="C6009" s="1" t="s">
        <v>216</v>
      </c>
      <c r="D6009" s="1">
        <v>2018</v>
      </c>
      <c r="E6009" s="1" t="s">
        <v>1195</v>
      </c>
      <c r="F6009" s="1" t="s">
        <v>8</v>
      </c>
      <c r="G6009" s="1" t="s">
        <v>702</v>
      </c>
      <c r="H6009" s="1" t="s">
        <v>701</v>
      </c>
      <c r="I6009" s="1">
        <v>0.12579393799999999</v>
      </c>
      <c r="K6009" s="1">
        <v>36.250599999999999</v>
      </c>
      <c r="L6009" s="1">
        <v>4</v>
      </c>
    </row>
    <row r="6010" spans="1:12" x14ac:dyDescent="0.2">
      <c r="A6010" s="1" t="s">
        <v>124</v>
      </c>
      <c r="B6010" s="1" t="s">
        <v>1352</v>
      </c>
      <c r="C6010" s="1" t="s">
        <v>171</v>
      </c>
      <c r="D6010" s="1">
        <v>2012</v>
      </c>
      <c r="E6010" s="1" t="s">
        <v>9</v>
      </c>
      <c r="F6010" s="1" t="s">
        <v>8</v>
      </c>
      <c r="G6010" s="1" t="s">
        <v>1</v>
      </c>
      <c r="H6010" s="1" t="s">
        <v>7</v>
      </c>
      <c r="I6010" s="1">
        <v>3.1470831999999997E-2</v>
      </c>
      <c r="J6010" s="1">
        <v>6.26</v>
      </c>
      <c r="K6010" s="1">
        <v>110.22280000000001</v>
      </c>
      <c r="L6010" s="1">
        <v>4</v>
      </c>
    </row>
    <row r="6011" spans="1:12" x14ac:dyDescent="0.2">
      <c r="A6011" s="1" t="s">
        <v>6</v>
      </c>
      <c r="B6011" s="1" t="s">
        <v>1351</v>
      </c>
      <c r="C6011" s="1" t="s">
        <v>108</v>
      </c>
      <c r="D6011" s="1">
        <v>2020</v>
      </c>
      <c r="E6011" s="1" t="s">
        <v>919</v>
      </c>
      <c r="F6011" s="1" t="s">
        <v>796</v>
      </c>
      <c r="G6011" s="1" t="s">
        <v>1</v>
      </c>
      <c r="H6011" s="1" t="s">
        <v>7</v>
      </c>
      <c r="I6011" s="1">
        <v>0.131665479</v>
      </c>
      <c r="J6011" s="1">
        <v>6.92</v>
      </c>
      <c r="K6011" s="1">
        <v>91.880399999999995</v>
      </c>
      <c r="L6011" s="1">
        <v>4</v>
      </c>
    </row>
    <row r="6012" spans="1:12" x14ac:dyDescent="0.2">
      <c r="A6012" s="1" t="s">
        <v>124</v>
      </c>
      <c r="B6012" s="1" t="s">
        <v>751</v>
      </c>
      <c r="C6012" s="1" t="s">
        <v>14</v>
      </c>
      <c r="D6012" s="1">
        <v>2016</v>
      </c>
      <c r="E6012" s="1" t="s">
        <v>1114</v>
      </c>
      <c r="F6012" s="1" t="s">
        <v>8</v>
      </c>
      <c r="G6012" s="1" t="s">
        <v>702</v>
      </c>
      <c r="H6012" s="1" t="s">
        <v>7</v>
      </c>
      <c r="I6012" s="1">
        <v>0.107891398</v>
      </c>
      <c r="J6012" s="1">
        <v>9.1950000000000003</v>
      </c>
      <c r="K6012" s="1">
        <v>182.76339999999999</v>
      </c>
      <c r="L6012" s="1">
        <v>4</v>
      </c>
    </row>
    <row r="6013" spans="1:12" x14ac:dyDescent="0.2">
      <c r="A6013" s="1" t="s">
        <v>124</v>
      </c>
      <c r="B6013" s="1" t="s">
        <v>862</v>
      </c>
      <c r="C6013" s="1" t="s">
        <v>165</v>
      </c>
      <c r="D6013" s="1">
        <v>2014</v>
      </c>
      <c r="E6013" s="1" t="s">
        <v>529</v>
      </c>
      <c r="F6013" s="1" t="s">
        <v>2</v>
      </c>
      <c r="G6013" s="1" t="s">
        <v>528</v>
      </c>
      <c r="H6013" s="1" t="s">
        <v>7</v>
      </c>
      <c r="I6013" s="1">
        <v>9.0390357000000005E-2</v>
      </c>
      <c r="J6013" s="1">
        <v>9.8000000000000007</v>
      </c>
      <c r="K6013" s="1">
        <v>192.14779999999999</v>
      </c>
      <c r="L6013" s="1">
        <v>4</v>
      </c>
    </row>
    <row r="6014" spans="1:12" x14ac:dyDescent="0.2">
      <c r="A6014" s="1" t="s">
        <v>124</v>
      </c>
      <c r="B6014" s="1" t="s">
        <v>1350</v>
      </c>
      <c r="C6014" s="1" t="s">
        <v>10</v>
      </c>
      <c r="D6014" s="1">
        <v>2018</v>
      </c>
      <c r="E6014" s="1" t="s">
        <v>13</v>
      </c>
      <c r="F6014" s="1" t="s">
        <v>2</v>
      </c>
      <c r="G6014" s="1" t="s">
        <v>1</v>
      </c>
      <c r="H6014" s="1" t="s">
        <v>12</v>
      </c>
      <c r="I6014" s="1">
        <v>8.7029711999999995E-2</v>
      </c>
      <c r="K6014" s="1">
        <v>109.22280000000001</v>
      </c>
      <c r="L6014" s="1">
        <v>4</v>
      </c>
    </row>
    <row r="6015" spans="1:12" x14ac:dyDescent="0.2">
      <c r="A6015" s="1" t="s">
        <v>124</v>
      </c>
      <c r="B6015" s="1" t="s">
        <v>1349</v>
      </c>
      <c r="C6015" s="1" t="s">
        <v>171</v>
      </c>
      <c r="D6015" s="1">
        <v>2015</v>
      </c>
      <c r="E6015" s="1" t="s">
        <v>922</v>
      </c>
      <c r="F6015" s="1" t="s">
        <v>796</v>
      </c>
      <c r="G6015" s="1" t="s">
        <v>1</v>
      </c>
      <c r="H6015" s="1" t="s">
        <v>7</v>
      </c>
      <c r="I6015" s="1">
        <v>5.1952573000000002E-2</v>
      </c>
      <c r="J6015" s="1">
        <v>9.1300000000000008</v>
      </c>
      <c r="K6015" s="1">
        <v>152.30240000000001</v>
      </c>
      <c r="L6015" s="1">
        <v>4</v>
      </c>
    </row>
    <row r="6016" spans="1:12" x14ac:dyDescent="0.2">
      <c r="A6016" s="1" t="s">
        <v>124</v>
      </c>
      <c r="B6016" s="1" t="s">
        <v>850</v>
      </c>
      <c r="C6016" s="1" t="s">
        <v>14</v>
      </c>
      <c r="D6016" s="1">
        <v>2016</v>
      </c>
      <c r="E6016" s="1" t="s">
        <v>1114</v>
      </c>
      <c r="F6016" s="1" t="s">
        <v>8</v>
      </c>
      <c r="G6016" s="1" t="s">
        <v>702</v>
      </c>
      <c r="H6016" s="1" t="s">
        <v>7</v>
      </c>
      <c r="I6016" s="1">
        <v>0.12125037399999999</v>
      </c>
      <c r="J6016" s="1">
        <v>20.85</v>
      </c>
      <c r="K6016" s="1">
        <v>193.9452</v>
      </c>
      <c r="L6016" s="1">
        <v>4</v>
      </c>
    </row>
    <row r="6017" spans="1:12" x14ac:dyDescent="0.2">
      <c r="A6017" s="1" t="s">
        <v>124</v>
      </c>
      <c r="B6017" s="1" t="s">
        <v>169</v>
      </c>
      <c r="C6017" s="1" t="s">
        <v>47</v>
      </c>
      <c r="D6017" s="1">
        <v>2022</v>
      </c>
      <c r="E6017" s="1" t="s">
        <v>3</v>
      </c>
      <c r="F6017" s="1" t="s">
        <v>2</v>
      </c>
      <c r="G6017" s="1" t="s">
        <v>1</v>
      </c>
      <c r="H6017" s="1" t="s">
        <v>0</v>
      </c>
      <c r="I6017" s="1">
        <v>0</v>
      </c>
      <c r="J6017" s="1">
        <v>20.85</v>
      </c>
      <c r="K6017" s="1">
        <v>115.1808</v>
      </c>
      <c r="L6017" s="1">
        <v>4</v>
      </c>
    </row>
    <row r="6018" spans="1:12" x14ac:dyDescent="0.2">
      <c r="A6018" s="1" t="s">
        <v>124</v>
      </c>
      <c r="B6018" s="1" t="s">
        <v>892</v>
      </c>
      <c r="C6018" s="1" t="s">
        <v>71</v>
      </c>
      <c r="D6018" s="1">
        <v>2012</v>
      </c>
      <c r="E6018" s="1" t="s">
        <v>9</v>
      </c>
      <c r="F6018" s="1" t="s">
        <v>8</v>
      </c>
      <c r="G6018" s="1" t="s">
        <v>1</v>
      </c>
      <c r="H6018" s="1" t="s">
        <v>7</v>
      </c>
      <c r="I6018" s="1">
        <v>0.100230114</v>
      </c>
      <c r="J6018" s="1">
        <v>19.2</v>
      </c>
      <c r="K6018" s="1">
        <v>112.98860000000001</v>
      </c>
      <c r="L6018" s="1">
        <v>4</v>
      </c>
    </row>
    <row r="6019" spans="1:12" x14ac:dyDescent="0.2">
      <c r="A6019" s="1" t="s">
        <v>124</v>
      </c>
      <c r="B6019" s="1" t="s">
        <v>413</v>
      </c>
      <c r="C6019" s="1" t="s">
        <v>14</v>
      </c>
      <c r="D6019" s="1">
        <v>2017</v>
      </c>
      <c r="E6019" s="1" t="s">
        <v>797</v>
      </c>
      <c r="F6019" s="1" t="s">
        <v>796</v>
      </c>
      <c r="G6019" s="1" t="s">
        <v>702</v>
      </c>
      <c r="H6019" s="1" t="s">
        <v>7</v>
      </c>
      <c r="I6019" s="1">
        <v>4.1913535000000002E-2</v>
      </c>
      <c r="J6019" s="1">
        <v>6.6749999999999998</v>
      </c>
      <c r="K6019" s="1">
        <v>90.746200000000002</v>
      </c>
      <c r="L6019" s="1">
        <v>4</v>
      </c>
    </row>
    <row r="6020" spans="1:12" x14ac:dyDescent="0.2">
      <c r="A6020" s="1" t="s">
        <v>295</v>
      </c>
      <c r="B6020" s="1" t="s">
        <v>585</v>
      </c>
      <c r="C6020" s="1" t="s">
        <v>122</v>
      </c>
      <c r="D6020" s="1">
        <v>2018</v>
      </c>
      <c r="E6020" s="1" t="s">
        <v>13</v>
      </c>
      <c r="F6020" s="1" t="s">
        <v>2</v>
      </c>
      <c r="G6020" s="1" t="s">
        <v>1</v>
      </c>
      <c r="H6020" s="1" t="s">
        <v>12</v>
      </c>
      <c r="I6020" s="1">
        <v>0.14110620199999999</v>
      </c>
      <c r="K6020" s="1">
        <v>87.917199999999994</v>
      </c>
      <c r="L6020" s="1">
        <v>4</v>
      </c>
    </row>
    <row r="6021" spans="1:12" x14ac:dyDescent="0.2">
      <c r="A6021" s="1" t="s">
        <v>124</v>
      </c>
      <c r="B6021" s="1" t="s">
        <v>152</v>
      </c>
      <c r="C6021" s="1" t="s">
        <v>14</v>
      </c>
      <c r="D6021" s="1">
        <v>2015</v>
      </c>
      <c r="E6021" s="1" t="s">
        <v>922</v>
      </c>
      <c r="F6021" s="1" t="s">
        <v>796</v>
      </c>
      <c r="G6021" s="1" t="s">
        <v>1</v>
      </c>
      <c r="H6021" s="1" t="s">
        <v>7</v>
      </c>
      <c r="I6021" s="1">
        <v>3.6463975000000003E-2</v>
      </c>
      <c r="J6021" s="1">
        <v>16.850000000000001</v>
      </c>
      <c r="K6021" s="1">
        <v>90.748800000000003</v>
      </c>
      <c r="L6021" s="1">
        <v>4</v>
      </c>
    </row>
    <row r="6022" spans="1:12" x14ac:dyDescent="0.2">
      <c r="A6022" s="1" t="s">
        <v>124</v>
      </c>
      <c r="B6022" s="1" t="s">
        <v>589</v>
      </c>
      <c r="C6022" s="1" t="s">
        <v>122</v>
      </c>
      <c r="D6022" s="1">
        <v>2015</v>
      </c>
      <c r="E6022" s="1" t="s">
        <v>922</v>
      </c>
      <c r="F6022" s="1" t="s">
        <v>796</v>
      </c>
      <c r="G6022" s="1" t="s">
        <v>1</v>
      </c>
      <c r="H6022" s="1" t="s">
        <v>7</v>
      </c>
      <c r="I6022" s="1">
        <v>0.123086812</v>
      </c>
      <c r="J6022" s="1">
        <v>7.4349999999999996</v>
      </c>
      <c r="K6022" s="1">
        <v>206.96379999999999</v>
      </c>
      <c r="L6022" s="1">
        <v>4</v>
      </c>
    </row>
    <row r="6023" spans="1:12" x14ac:dyDescent="0.2">
      <c r="A6023" s="1" t="s">
        <v>6</v>
      </c>
      <c r="B6023" s="1" t="s">
        <v>1121</v>
      </c>
      <c r="C6023" s="1" t="s">
        <v>14</v>
      </c>
      <c r="D6023" s="1">
        <v>2020</v>
      </c>
      <c r="E6023" s="1" t="s">
        <v>919</v>
      </c>
      <c r="F6023" s="1" t="s">
        <v>796</v>
      </c>
      <c r="G6023" s="1" t="s">
        <v>1</v>
      </c>
      <c r="H6023" s="1" t="s">
        <v>7</v>
      </c>
      <c r="I6023" s="1">
        <v>0.118149377</v>
      </c>
      <c r="J6023" s="1">
        <v>9.1950000000000003</v>
      </c>
      <c r="K6023" s="1">
        <v>160.55779999999999</v>
      </c>
      <c r="L6023" s="1">
        <v>4</v>
      </c>
    </row>
    <row r="6024" spans="1:12" x14ac:dyDescent="0.2">
      <c r="A6024" s="1" t="s">
        <v>6</v>
      </c>
      <c r="B6024" s="1" t="s">
        <v>824</v>
      </c>
      <c r="C6024" s="1" t="s">
        <v>17</v>
      </c>
      <c r="D6024" s="1">
        <v>2014</v>
      </c>
      <c r="E6024" s="1" t="s">
        <v>529</v>
      </c>
      <c r="F6024" s="1" t="s">
        <v>2</v>
      </c>
      <c r="G6024" s="1" t="s">
        <v>528</v>
      </c>
      <c r="H6024" s="1" t="s">
        <v>7</v>
      </c>
      <c r="I6024" s="1">
        <v>6.5009744999999994E-2</v>
      </c>
      <c r="J6024" s="1">
        <v>16</v>
      </c>
      <c r="K6024" s="1">
        <v>79.598600000000005</v>
      </c>
      <c r="L6024" s="1">
        <v>4</v>
      </c>
    </row>
    <row r="6025" spans="1:12" x14ac:dyDescent="0.2">
      <c r="A6025" s="1" t="s">
        <v>295</v>
      </c>
      <c r="B6025" s="1" t="s">
        <v>290</v>
      </c>
      <c r="C6025" s="1" t="s">
        <v>28</v>
      </c>
      <c r="D6025" s="1">
        <v>2012</v>
      </c>
      <c r="E6025" s="1" t="s">
        <v>9</v>
      </c>
      <c r="F6025" s="1" t="s">
        <v>8</v>
      </c>
      <c r="G6025" s="1" t="s">
        <v>1</v>
      </c>
      <c r="H6025" s="1" t="s">
        <v>7</v>
      </c>
      <c r="I6025" s="1">
        <v>8.3133128000000001E-2</v>
      </c>
      <c r="J6025" s="1">
        <v>20.6</v>
      </c>
      <c r="K6025" s="1">
        <v>120.1756</v>
      </c>
      <c r="L6025" s="1">
        <v>4</v>
      </c>
    </row>
    <row r="6026" spans="1:12" x14ac:dyDescent="0.2">
      <c r="A6026" s="1" t="s">
        <v>124</v>
      </c>
      <c r="B6026" s="1" t="s">
        <v>612</v>
      </c>
      <c r="C6026" s="1" t="s">
        <v>171</v>
      </c>
      <c r="D6026" s="1">
        <v>2022</v>
      </c>
      <c r="E6026" s="1" t="s">
        <v>3</v>
      </c>
      <c r="F6026" s="1" t="s">
        <v>2</v>
      </c>
      <c r="G6026" s="1" t="s">
        <v>1</v>
      </c>
      <c r="H6026" s="1" t="s">
        <v>0</v>
      </c>
      <c r="I6026" s="1">
        <v>3.9428167E-2</v>
      </c>
      <c r="J6026" s="1">
        <v>20.350000000000001</v>
      </c>
      <c r="K6026" s="1">
        <v>127.9678</v>
      </c>
      <c r="L6026" s="1">
        <v>4</v>
      </c>
    </row>
    <row r="6027" spans="1:12" x14ac:dyDescent="0.2">
      <c r="A6027" s="1" t="s">
        <v>124</v>
      </c>
      <c r="B6027" s="1" t="s">
        <v>691</v>
      </c>
      <c r="C6027" s="1" t="s">
        <v>28</v>
      </c>
      <c r="D6027" s="1">
        <v>2022</v>
      </c>
      <c r="E6027" s="1" t="s">
        <v>3</v>
      </c>
      <c r="F6027" s="1" t="s">
        <v>2</v>
      </c>
      <c r="G6027" s="1" t="s">
        <v>1</v>
      </c>
      <c r="H6027" s="1" t="s">
        <v>0</v>
      </c>
      <c r="I6027" s="1">
        <v>0</v>
      </c>
      <c r="J6027" s="1">
        <v>8.1950000000000003</v>
      </c>
      <c r="K6027" s="1">
        <v>93.146199999999993</v>
      </c>
      <c r="L6027" s="1">
        <v>4</v>
      </c>
    </row>
    <row r="6028" spans="1:12" x14ac:dyDescent="0.2">
      <c r="A6028" s="1" t="s">
        <v>124</v>
      </c>
      <c r="B6028" s="1" t="s">
        <v>1348</v>
      </c>
      <c r="C6028" s="1" t="s">
        <v>17</v>
      </c>
      <c r="D6028" s="1">
        <v>2015</v>
      </c>
      <c r="E6028" s="1" t="s">
        <v>922</v>
      </c>
      <c r="F6028" s="1" t="s">
        <v>796</v>
      </c>
      <c r="G6028" s="1" t="s">
        <v>1</v>
      </c>
      <c r="H6028" s="1" t="s">
        <v>7</v>
      </c>
      <c r="I6028" s="1">
        <v>3.4823127000000002E-2</v>
      </c>
      <c r="J6028" s="1">
        <v>17.75</v>
      </c>
      <c r="K6028" s="1">
        <v>248.67500000000001</v>
      </c>
      <c r="L6028" s="1">
        <v>4</v>
      </c>
    </row>
    <row r="6029" spans="1:12" x14ac:dyDescent="0.2">
      <c r="A6029" s="1" t="s">
        <v>6</v>
      </c>
      <c r="B6029" s="1" t="s">
        <v>1127</v>
      </c>
      <c r="C6029" s="1" t="s">
        <v>10</v>
      </c>
      <c r="D6029" s="1">
        <v>2022</v>
      </c>
      <c r="E6029" s="1" t="s">
        <v>3</v>
      </c>
      <c r="F6029" s="1" t="s">
        <v>2</v>
      </c>
      <c r="G6029" s="1" t="s">
        <v>1</v>
      </c>
      <c r="H6029" s="1" t="s">
        <v>0</v>
      </c>
      <c r="I6029" s="1">
        <v>6.5901298999999997E-2</v>
      </c>
      <c r="J6029" s="1">
        <v>19</v>
      </c>
      <c r="K6029" s="1">
        <v>188.72139999999999</v>
      </c>
      <c r="L6029" s="1">
        <v>4</v>
      </c>
    </row>
    <row r="6030" spans="1:12" x14ac:dyDescent="0.2">
      <c r="A6030" s="1" t="s">
        <v>124</v>
      </c>
      <c r="B6030" s="1" t="s">
        <v>1347</v>
      </c>
      <c r="C6030" s="1" t="s">
        <v>14</v>
      </c>
      <c r="D6030" s="1">
        <v>2018</v>
      </c>
      <c r="E6030" s="1" t="s">
        <v>13</v>
      </c>
      <c r="F6030" s="1" t="s">
        <v>2</v>
      </c>
      <c r="G6030" s="1" t="s">
        <v>1</v>
      </c>
      <c r="H6030" s="1" t="s">
        <v>12</v>
      </c>
      <c r="I6030" s="1">
        <v>6.4933297000000001E-2</v>
      </c>
      <c r="K6030" s="1">
        <v>174.83699999999999</v>
      </c>
      <c r="L6030" s="1">
        <v>4</v>
      </c>
    </row>
    <row r="6031" spans="1:12" x14ac:dyDescent="0.2">
      <c r="A6031" s="1" t="s">
        <v>124</v>
      </c>
      <c r="B6031" s="1" t="s">
        <v>747</v>
      </c>
      <c r="C6031" s="1" t="s">
        <v>19</v>
      </c>
      <c r="D6031" s="1">
        <v>2018</v>
      </c>
      <c r="E6031" s="1" t="s">
        <v>13</v>
      </c>
      <c r="F6031" s="1" t="s">
        <v>2</v>
      </c>
      <c r="G6031" s="1" t="s">
        <v>1</v>
      </c>
      <c r="H6031" s="1" t="s">
        <v>12</v>
      </c>
      <c r="I6031" s="1">
        <v>0.107076832</v>
      </c>
      <c r="K6031" s="1">
        <v>58.790399999999998</v>
      </c>
      <c r="L6031" s="1">
        <v>4</v>
      </c>
    </row>
    <row r="6032" spans="1:12" x14ac:dyDescent="0.2">
      <c r="A6032" s="1" t="s">
        <v>124</v>
      </c>
      <c r="B6032" s="1" t="s">
        <v>1292</v>
      </c>
      <c r="C6032" s="1" t="s">
        <v>10</v>
      </c>
      <c r="D6032" s="1">
        <v>2015</v>
      </c>
      <c r="E6032" s="1" t="s">
        <v>922</v>
      </c>
      <c r="F6032" s="1" t="s">
        <v>796</v>
      </c>
      <c r="G6032" s="1" t="s">
        <v>1</v>
      </c>
      <c r="H6032" s="1" t="s">
        <v>7</v>
      </c>
      <c r="I6032" s="1">
        <v>0.12867498299999999</v>
      </c>
      <c r="J6032" s="1">
        <v>17.100000000000001</v>
      </c>
      <c r="K6032" s="1">
        <v>112.3886</v>
      </c>
      <c r="L6032" s="1">
        <v>4</v>
      </c>
    </row>
    <row r="6033" spans="1:12" x14ac:dyDescent="0.2">
      <c r="A6033" s="1" t="s">
        <v>6</v>
      </c>
      <c r="B6033" s="1" t="s">
        <v>945</v>
      </c>
      <c r="C6033" s="1" t="s">
        <v>71</v>
      </c>
      <c r="D6033" s="1">
        <v>2018</v>
      </c>
      <c r="E6033" s="1" t="s">
        <v>1195</v>
      </c>
      <c r="F6033" s="1" t="s">
        <v>8</v>
      </c>
      <c r="G6033" s="1" t="s">
        <v>702</v>
      </c>
      <c r="H6033" s="1" t="s">
        <v>701</v>
      </c>
      <c r="I6033" s="1">
        <v>0</v>
      </c>
      <c r="K6033" s="1">
        <v>145.21019999999999</v>
      </c>
      <c r="L6033" s="1">
        <v>4</v>
      </c>
    </row>
    <row r="6034" spans="1:12" x14ac:dyDescent="0.2">
      <c r="A6034" s="1" t="s">
        <v>124</v>
      </c>
      <c r="B6034" s="1" t="s">
        <v>1111</v>
      </c>
      <c r="C6034" s="1" t="s">
        <v>14</v>
      </c>
      <c r="D6034" s="1">
        <v>2014</v>
      </c>
      <c r="E6034" s="1" t="s">
        <v>529</v>
      </c>
      <c r="F6034" s="1" t="s">
        <v>2</v>
      </c>
      <c r="G6034" s="1" t="s">
        <v>528</v>
      </c>
      <c r="H6034" s="1" t="s">
        <v>7</v>
      </c>
      <c r="I6034" s="1">
        <v>5.2025391999999997E-2</v>
      </c>
      <c r="J6034" s="1">
        <v>18.5</v>
      </c>
      <c r="K6034" s="1">
        <v>118.41240000000001</v>
      </c>
      <c r="L6034" s="1">
        <v>4</v>
      </c>
    </row>
    <row r="6035" spans="1:12" x14ac:dyDescent="0.2">
      <c r="A6035" s="1" t="s">
        <v>6</v>
      </c>
      <c r="B6035" s="1" t="s">
        <v>372</v>
      </c>
      <c r="C6035" s="1" t="s">
        <v>17</v>
      </c>
      <c r="D6035" s="1">
        <v>2016</v>
      </c>
      <c r="E6035" s="1" t="s">
        <v>1114</v>
      </c>
      <c r="F6035" s="1" t="s">
        <v>8</v>
      </c>
      <c r="G6035" s="1" t="s">
        <v>702</v>
      </c>
      <c r="H6035" s="1" t="s">
        <v>7</v>
      </c>
      <c r="I6035" s="1">
        <v>0.14401740499999999</v>
      </c>
      <c r="J6035" s="1">
        <v>11.6</v>
      </c>
      <c r="K6035" s="1">
        <v>238.32220000000001</v>
      </c>
      <c r="L6035" s="1">
        <v>4</v>
      </c>
    </row>
    <row r="6036" spans="1:12" x14ac:dyDescent="0.2">
      <c r="A6036" s="1" t="s">
        <v>124</v>
      </c>
      <c r="B6036" s="1" t="s">
        <v>151</v>
      </c>
      <c r="C6036" s="1" t="s">
        <v>14</v>
      </c>
      <c r="D6036" s="1">
        <v>2020</v>
      </c>
      <c r="E6036" s="1" t="s">
        <v>919</v>
      </c>
      <c r="F6036" s="1" t="s">
        <v>796</v>
      </c>
      <c r="G6036" s="1" t="s">
        <v>1</v>
      </c>
      <c r="H6036" s="1" t="s">
        <v>7</v>
      </c>
      <c r="I6036" s="1">
        <v>4.1177505000000003E-2</v>
      </c>
      <c r="J6036" s="1">
        <v>16</v>
      </c>
      <c r="K6036" s="1">
        <v>142.34960000000001</v>
      </c>
      <c r="L6036" s="1">
        <v>4</v>
      </c>
    </row>
    <row r="6037" spans="1:12" x14ac:dyDescent="0.2">
      <c r="A6037" s="1" t="s">
        <v>124</v>
      </c>
      <c r="B6037" s="1" t="s">
        <v>1183</v>
      </c>
      <c r="C6037" s="1" t="s">
        <v>17</v>
      </c>
      <c r="D6037" s="1">
        <v>2022</v>
      </c>
      <c r="E6037" s="1" t="s">
        <v>3</v>
      </c>
      <c r="F6037" s="1" t="s">
        <v>2</v>
      </c>
      <c r="G6037" s="1" t="s">
        <v>1</v>
      </c>
      <c r="H6037" s="1" t="s">
        <v>0</v>
      </c>
      <c r="I6037" s="1">
        <v>4.2352821999999998E-2</v>
      </c>
      <c r="J6037" s="1">
        <v>14.15</v>
      </c>
      <c r="K6037" s="1">
        <v>51.6982</v>
      </c>
      <c r="L6037" s="1">
        <v>4</v>
      </c>
    </row>
    <row r="6038" spans="1:12" x14ac:dyDescent="0.2">
      <c r="A6038" s="1" t="s">
        <v>124</v>
      </c>
      <c r="B6038" s="1" t="s">
        <v>1346</v>
      </c>
      <c r="C6038" s="1" t="s">
        <v>19</v>
      </c>
      <c r="D6038" s="1">
        <v>2012</v>
      </c>
      <c r="E6038" s="1" t="s">
        <v>9</v>
      </c>
      <c r="F6038" s="1" t="s">
        <v>8</v>
      </c>
      <c r="G6038" s="1" t="s">
        <v>1</v>
      </c>
      <c r="H6038" s="1" t="s">
        <v>7</v>
      </c>
      <c r="I6038" s="1">
        <v>0.17535241300000001</v>
      </c>
      <c r="J6038" s="1">
        <v>5.6550000000000002</v>
      </c>
      <c r="K6038" s="1">
        <v>147.4102</v>
      </c>
      <c r="L6038" s="1">
        <v>4</v>
      </c>
    </row>
    <row r="6039" spans="1:12" x14ac:dyDescent="0.2">
      <c r="A6039" s="1" t="s">
        <v>6</v>
      </c>
      <c r="B6039" s="1" t="s">
        <v>727</v>
      </c>
      <c r="C6039" s="1" t="s">
        <v>10</v>
      </c>
      <c r="D6039" s="1">
        <v>2020</v>
      </c>
      <c r="E6039" s="1" t="s">
        <v>919</v>
      </c>
      <c r="F6039" s="1" t="s">
        <v>796</v>
      </c>
      <c r="G6039" s="1" t="s">
        <v>1</v>
      </c>
      <c r="H6039" s="1" t="s">
        <v>7</v>
      </c>
      <c r="I6039" s="1">
        <v>2.8282832000000001E-2</v>
      </c>
      <c r="J6039" s="1">
        <v>20</v>
      </c>
      <c r="K6039" s="1">
        <v>46.2744</v>
      </c>
      <c r="L6039" s="1">
        <v>4</v>
      </c>
    </row>
    <row r="6040" spans="1:12" x14ac:dyDescent="0.2">
      <c r="A6040" s="1" t="s">
        <v>124</v>
      </c>
      <c r="B6040" s="1" t="s">
        <v>476</v>
      </c>
      <c r="C6040" s="1" t="s">
        <v>10</v>
      </c>
      <c r="D6040" s="1">
        <v>2011</v>
      </c>
      <c r="E6040" s="1" t="s">
        <v>703</v>
      </c>
      <c r="F6040" s="1" t="s">
        <v>2</v>
      </c>
      <c r="G6040" s="1" t="s">
        <v>1</v>
      </c>
      <c r="H6040" s="1" t="s">
        <v>701</v>
      </c>
      <c r="I6040" s="1">
        <v>0</v>
      </c>
      <c r="J6040" s="1">
        <v>11.8</v>
      </c>
      <c r="K6040" s="1">
        <v>46.540199999999999</v>
      </c>
      <c r="L6040" s="1">
        <v>4</v>
      </c>
    </row>
    <row r="6041" spans="1:12" x14ac:dyDescent="0.2">
      <c r="A6041" s="1" t="s">
        <v>6</v>
      </c>
      <c r="B6041" s="1" t="s">
        <v>1345</v>
      </c>
      <c r="C6041" s="1" t="s">
        <v>25</v>
      </c>
      <c r="D6041" s="1">
        <v>2015</v>
      </c>
      <c r="E6041" s="1" t="s">
        <v>922</v>
      </c>
      <c r="F6041" s="1" t="s">
        <v>796</v>
      </c>
      <c r="G6041" s="1" t="s">
        <v>1</v>
      </c>
      <c r="H6041" s="1" t="s">
        <v>7</v>
      </c>
      <c r="I6041" s="1">
        <v>8.2083420000000004E-3</v>
      </c>
      <c r="J6041" s="1">
        <v>16.75</v>
      </c>
      <c r="K6041" s="1">
        <v>102.8674</v>
      </c>
      <c r="L6041" s="1">
        <v>4</v>
      </c>
    </row>
    <row r="6042" spans="1:12" x14ac:dyDescent="0.2">
      <c r="A6042" s="1" t="s">
        <v>124</v>
      </c>
      <c r="B6042" s="1" t="s">
        <v>903</v>
      </c>
      <c r="C6042" s="1" t="s">
        <v>17</v>
      </c>
      <c r="D6042" s="1">
        <v>2022</v>
      </c>
      <c r="E6042" s="1" t="s">
        <v>3</v>
      </c>
      <c r="F6042" s="1" t="s">
        <v>2</v>
      </c>
      <c r="G6042" s="1" t="s">
        <v>1</v>
      </c>
      <c r="H6042" s="1" t="s">
        <v>0</v>
      </c>
      <c r="I6042" s="1">
        <v>8.0131362999999997E-2</v>
      </c>
      <c r="J6042" s="1">
        <v>13.3</v>
      </c>
      <c r="K6042" s="1">
        <v>234.03</v>
      </c>
      <c r="L6042" s="1">
        <v>4</v>
      </c>
    </row>
    <row r="6043" spans="1:12" x14ac:dyDescent="0.2">
      <c r="A6043" s="1" t="s">
        <v>124</v>
      </c>
      <c r="B6043" s="1" t="s">
        <v>432</v>
      </c>
      <c r="C6043" s="1" t="s">
        <v>171</v>
      </c>
      <c r="D6043" s="1">
        <v>2014</v>
      </c>
      <c r="E6043" s="1" t="s">
        <v>529</v>
      </c>
      <c r="F6043" s="1" t="s">
        <v>2</v>
      </c>
      <c r="G6043" s="1" t="s">
        <v>528</v>
      </c>
      <c r="H6043" s="1" t="s">
        <v>7</v>
      </c>
      <c r="I6043" s="1">
        <v>0.167444431</v>
      </c>
      <c r="J6043" s="1">
        <v>18.850000000000001</v>
      </c>
      <c r="K6043" s="1">
        <v>194.61359999999999</v>
      </c>
      <c r="L6043" s="1">
        <v>4</v>
      </c>
    </row>
    <row r="6044" spans="1:12" x14ac:dyDescent="0.2">
      <c r="A6044" s="1" t="s">
        <v>124</v>
      </c>
      <c r="B6044" s="1" t="s">
        <v>1037</v>
      </c>
      <c r="C6044" s="1" t="s">
        <v>71</v>
      </c>
      <c r="D6044" s="1">
        <v>2022</v>
      </c>
      <c r="E6044" s="1" t="s">
        <v>3</v>
      </c>
      <c r="F6044" s="1" t="s">
        <v>2</v>
      </c>
      <c r="G6044" s="1" t="s">
        <v>1</v>
      </c>
      <c r="H6044" s="1" t="s">
        <v>0</v>
      </c>
      <c r="I6044" s="1">
        <v>1.8485511E-2</v>
      </c>
      <c r="J6044" s="1">
        <v>12.15</v>
      </c>
      <c r="K6044" s="1">
        <v>253.16980000000001</v>
      </c>
      <c r="L6044" s="1">
        <v>4</v>
      </c>
    </row>
    <row r="6045" spans="1:12" x14ac:dyDescent="0.2">
      <c r="A6045" s="1" t="s">
        <v>124</v>
      </c>
      <c r="B6045" s="1" t="s">
        <v>1344</v>
      </c>
      <c r="C6045" s="1" t="s">
        <v>112</v>
      </c>
      <c r="D6045" s="1">
        <v>2014</v>
      </c>
      <c r="E6045" s="1" t="s">
        <v>529</v>
      </c>
      <c r="F6045" s="1" t="s">
        <v>2</v>
      </c>
      <c r="G6045" s="1" t="s">
        <v>528</v>
      </c>
      <c r="H6045" s="1" t="s">
        <v>7</v>
      </c>
      <c r="I6045" s="1">
        <v>9.2516598000000005E-2</v>
      </c>
      <c r="J6045" s="1">
        <v>4.7850000000000001</v>
      </c>
      <c r="K6045" s="1">
        <v>120.10980000000001</v>
      </c>
      <c r="L6045" s="1">
        <v>4</v>
      </c>
    </row>
    <row r="6046" spans="1:12" x14ac:dyDescent="0.2">
      <c r="A6046" s="1" t="s">
        <v>6</v>
      </c>
      <c r="B6046" s="1" t="s">
        <v>1343</v>
      </c>
      <c r="C6046" s="1" t="s">
        <v>25</v>
      </c>
      <c r="D6046" s="1">
        <v>2012</v>
      </c>
      <c r="E6046" s="1" t="s">
        <v>9</v>
      </c>
      <c r="F6046" s="1" t="s">
        <v>8</v>
      </c>
      <c r="G6046" s="1" t="s">
        <v>1</v>
      </c>
      <c r="H6046" s="1" t="s">
        <v>7</v>
      </c>
      <c r="I6046" s="1">
        <v>0.104245198</v>
      </c>
      <c r="J6046" s="1">
        <v>20</v>
      </c>
      <c r="K6046" s="1">
        <v>105.3622</v>
      </c>
      <c r="L6046" s="1">
        <v>4</v>
      </c>
    </row>
    <row r="6047" spans="1:12" x14ac:dyDescent="0.2">
      <c r="A6047" s="1" t="s">
        <v>6</v>
      </c>
      <c r="B6047" s="1" t="s">
        <v>1342</v>
      </c>
      <c r="C6047" s="1" t="s">
        <v>47</v>
      </c>
      <c r="D6047" s="1">
        <v>2018</v>
      </c>
      <c r="E6047" s="1" t="s">
        <v>13</v>
      </c>
      <c r="F6047" s="1" t="s">
        <v>2</v>
      </c>
      <c r="G6047" s="1" t="s">
        <v>1</v>
      </c>
      <c r="H6047" s="1" t="s">
        <v>12</v>
      </c>
      <c r="I6047" s="1">
        <v>4.1779180999999999E-2</v>
      </c>
      <c r="K6047" s="1">
        <v>43.411200000000001</v>
      </c>
      <c r="L6047" s="1">
        <v>4</v>
      </c>
    </row>
    <row r="6048" spans="1:12" x14ac:dyDescent="0.2">
      <c r="A6048" s="1" t="s">
        <v>6</v>
      </c>
      <c r="B6048" s="1" t="s">
        <v>1341</v>
      </c>
      <c r="C6048" s="1" t="s">
        <v>25</v>
      </c>
      <c r="D6048" s="1">
        <v>2020</v>
      </c>
      <c r="E6048" s="1" t="s">
        <v>919</v>
      </c>
      <c r="F6048" s="1" t="s">
        <v>796</v>
      </c>
      <c r="G6048" s="1" t="s">
        <v>1</v>
      </c>
      <c r="H6048" s="1" t="s">
        <v>7</v>
      </c>
      <c r="I6048" s="1">
        <v>0.18520944</v>
      </c>
      <c r="J6048" s="1">
        <v>13.65</v>
      </c>
      <c r="K6048" s="1">
        <v>212.99019999999999</v>
      </c>
      <c r="L6048" s="1">
        <v>4</v>
      </c>
    </row>
    <row r="6049" spans="1:12" x14ac:dyDescent="0.2">
      <c r="A6049" s="1" t="s">
        <v>124</v>
      </c>
      <c r="B6049" s="1" t="s">
        <v>1340</v>
      </c>
      <c r="C6049" s="1" t="s">
        <v>10</v>
      </c>
      <c r="D6049" s="1">
        <v>2012</v>
      </c>
      <c r="E6049" s="1" t="s">
        <v>9</v>
      </c>
      <c r="F6049" s="1" t="s">
        <v>8</v>
      </c>
      <c r="G6049" s="1" t="s">
        <v>1</v>
      </c>
      <c r="H6049" s="1" t="s">
        <v>7</v>
      </c>
      <c r="I6049" s="1">
        <v>0.11084417000000001</v>
      </c>
      <c r="J6049" s="1">
        <v>11.1</v>
      </c>
      <c r="K6049" s="1">
        <v>189.28460000000001</v>
      </c>
      <c r="L6049" s="1">
        <v>4</v>
      </c>
    </row>
    <row r="6050" spans="1:12" x14ac:dyDescent="0.2">
      <c r="A6050" s="1" t="s">
        <v>124</v>
      </c>
      <c r="B6050" s="1" t="s">
        <v>650</v>
      </c>
      <c r="C6050" s="1" t="s">
        <v>10</v>
      </c>
      <c r="D6050" s="1">
        <v>2011</v>
      </c>
      <c r="E6050" s="1" t="s">
        <v>703</v>
      </c>
      <c r="F6050" s="1" t="s">
        <v>2</v>
      </c>
      <c r="G6050" s="1" t="s">
        <v>1</v>
      </c>
      <c r="H6050" s="1" t="s">
        <v>701</v>
      </c>
      <c r="I6050" s="1">
        <v>0</v>
      </c>
      <c r="J6050" s="1">
        <v>8.7850000000000001</v>
      </c>
      <c r="K6050" s="1">
        <v>123.0414</v>
      </c>
      <c r="L6050" s="1">
        <v>4</v>
      </c>
    </row>
    <row r="6051" spans="1:12" x14ac:dyDescent="0.2">
      <c r="A6051" s="1" t="s">
        <v>6</v>
      </c>
      <c r="B6051" s="1" t="s">
        <v>67</v>
      </c>
      <c r="C6051" s="1" t="s">
        <v>10</v>
      </c>
      <c r="D6051" s="1">
        <v>2017</v>
      </c>
      <c r="E6051" s="1" t="s">
        <v>797</v>
      </c>
      <c r="F6051" s="1" t="s">
        <v>796</v>
      </c>
      <c r="G6051" s="1" t="s">
        <v>702</v>
      </c>
      <c r="H6051" s="1" t="s">
        <v>7</v>
      </c>
      <c r="I6051" s="1">
        <v>4.792722E-2</v>
      </c>
      <c r="J6051" s="1">
        <v>20.6</v>
      </c>
      <c r="K6051" s="1">
        <v>185.9556</v>
      </c>
      <c r="L6051" s="1">
        <v>4</v>
      </c>
    </row>
    <row r="6052" spans="1:12" x14ac:dyDescent="0.2">
      <c r="A6052" s="1" t="s">
        <v>124</v>
      </c>
      <c r="B6052" s="1" t="s">
        <v>905</v>
      </c>
      <c r="C6052" s="1" t="s">
        <v>17</v>
      </c>
      <c r="D6052" s="1">
        <v>2015</v>
      </c>
      <c r="E6052" s="1" t="s">
        <v>922</v>
      </c>
      <c r="F6052" s="1" t="s">
        <v>796</v>
      </c>
      <c r="G6052" s="1" t="s">
        <v>1</v>
      </c>
      <c r="H6052" s="1" t="s">
        <v>7</v>
      </c>
      <c r="I6052" s="1">
        <v>3.6207785999999999E-2</v>
      </c>
      <c r="J6052" s="1">
        <v>7.89</v>
      </c>
      <c r="K6052" s="1">
        <v>121.0782</v>
      </c>
      <c r="L6052" s="1">
        <v>4</v>
      </c>
    </row>
    <row r="6053" spans="1:12" x14ac:dyDescent="0.2">
      <c r="A6053" s="1" t="s">
        <v>124</v>
      </c>
      <c r="B6053" s="1" t="s">
        <v>1191</v>
      </c>
      <c r="C6053" s="1" t="s">
        <v>10</v>
      </c>
      <c r="D6053" s="1">
        <v>2014</v>
      </c>
      <c r="E6053" s="1" t="s">
        <v>529</v>
      </c>
      <c r="F6053" s="1" t="s">
        <v>2</v>
      </c>
      <c r="G6053" s="1" t="s">
        <v>528</v>
      </c>
      <c r="H6053" s="1" t="s">
        <v>7</v>
      </c>
      <c r="I6053" s="1">
        <v>4.4377095999999998E-2</v>
      </c>
      <c r="J6053" s="1">
        <v>16.850000000000001</v>
      </c>
      <c r="K6053" s="1">
        <v>185.82660000000001</v>
      </c>
      <c r="L6053" s="1">
        <v>4</v>
      </c>
    </row>
    <row r="6054" spans="1:12" x14ac:dyDescent="0.2">
      <c r="A6054" s="1" t="s">
        <v>124</v>
      </c>
      <c r="B6054" s="1" t="s">
        <v>1009</v>
      </c>
      <c r="C6054" s="1" t="s">
        <v>171</v>
      </c>
      <c r="D6054" s="1">
        <v>2015</v>
      </c>
      <c r="E6054" s="1" t="s">
        <v>922</v>
      </c>
      <c r="F6054" s="1" t="s">
        <v>796</v>
      </c>
      <c r="G6054" s="1" t="s">
        <v>1</v>
      </c>
      <c r="H6054" s="1" t="s">
        <v>7</v>
      </c>
      <c r="I6054" s="1">
        <v>3.4742632000000002E-2</v>
      </c>
      <c r="J6054" s="1">
        <v>16.350000000000001</v>
      </c>
      <c r="K6054" s="1">
        <v>127.402</v>
      </c>
      <c r="L6054" s="1">
        <v>4</v>
      </c>
    </row>
    <row r="6055" spans="1:12" x14ac:dyDescent="0.2">
      <c r="A6055" s="1" t="s">
        <v>6</v>
      </c>
      <c r="B6055" s="1" t="s">
        <v>815</v>
      </c>
      <c r="C6055" s="1" t="s">
        <v>10</v>
      </c>
      <c r="D6055" s="1">
        <v>2018</v>
      </c>
      <c r="E6055" s="1" t="s">
        <v>13</v>
      </c>
      <c r="F6055" s="1" t="s">
        <v>2</v>
      </c>
      <c r="G6055" s="1" t="s">
        <v>1</v>
      </c>
      <c r="H6055" s="1" t="s">
        <v>12</v>
      </c>
      <c r="I6055" s="1">
        <v>6.8604502999999997E-2</v>
      </c>
      <c r="K6055" s="1">
        <v>197.3768</v>
      </c>
      <c r="L6055" s="1">
        <v>4</v>
      </c>
    </row>
    <row r="6056" spans="1:12" x14ac:dyDescent="0.2">
      <c r="A6056" s="1" t="s">
        <v>124</v>
      </c>
      <c r="B6056" s="1" t="s">
        <v>872</v>
      </c>
      <c r="C6056" s="1" t="s">
        <v>171</v>
      </c>
      <c r="D6056" s="1">
        <v>2018</v>
      </c>
      <c r="E6056" s="1" t="s">
        <v>13</v>
      </c>
      <c r="F6056" s="1" t="s">
        <v>2</v>
      </c>
      <c r="G6056" s="1" t="s">
        <v>1</v>
      </c>
      <c r="H6056" s="1" t="s">
        <v>12</v>
      </c>
      <c r="I6056" s="1">
        <v>3.2948610000000003E-2</v>
      </c>
      <c r="K6056" s="1">
        <v>116.8124</v>
      </c>
      <c r="L6056" s="1">
        <v>4</v>
      </c>
    </row>
    <row r="6057" spans="1:12" x14ac:dyDescent="0.2">
      <c r="A6057" s="1" t="s">
        <v>124</v>
      </c>
      <c r="B6057" s="1" t="s">
        <v>986</v>
      </c>
      <c r="C6057" s="1" t="s">
        <v>19</v>
      </c>
      <c r="D6057" s="1">
        <v>2018</v>
      </c>
      <c r="E6057" s="1" t="s">
        <v>13</v>
      </c>
      <c r="F6057" s="1" t="s">
        <v>2</v>
      </c>
      <c r="G6057" s="1" t="s">
        <v>1</v>
      </c>
      <c r="H6057" s="1" t="s">
        <v>12</v>
      </c>
      <c r="I6057" s="1">
        <v>1.4522363E-2</v>
      </c>
      <c r="K6057" s="1">
        <v>50.232399999999998</v>
      </c>
      <c r="L6057" s="1">
        <v>4</v>
      </c>
    </row>
    <row r="6058" spans="1:12" x14ac:dyDescent="0.2">
      <c r="A6058" s="1" t="s">
        <v>124</v>
      </c>
      <c r="B6058" s="1" t="s">
        <v>1339</v>
      </c>
      <c r="C6058" s="1" t="s">
        <v>171</v>
      </c>
      <c r="D6058" s="1">
        <v>2017</v>
      </c>
      <c r="E6058" s="1" t="s">
        <v>797</v>
      </c>
      <c r="F6058" s="1" t="s">
        <v>796</v>
      </c>
      <c r="G6058" s="1" t="s">
        <v>702</v>
      </c>
      <c r="H6058" s="1" t="s">
        <v>7</v>
      </c>
      <c r="I6058" s="1">
        <v>5.9393919000000003E-2</v>
      </c>
      <c r="J6058" s="1">
        <v>14.6</v>
      </c>
      <c r="K6058" s="1">
        <v>181.79759999999999</v>
      </c>
      <c r="L6058" s="1">
        <v>4</v>
      </c>
    </row>
    <row r="6059" spans="1:12" x14ac:dyDescent="0.2">
      <c r="A6059" s="1" t="s">
        <v>124</v>
      </c>
      <c r="B6059" s="1" t="s">
        <v>177</v>
      </c>
      <c r="C6059" s="1" t="s">
        <v>171</v>
      </c>
      <c r="D6059" s="1">
        <v>2016</v>
      </c>
      <c r="E6059" s="1" t="s">
        <v>1114</v>
      </c>
      <c r="F6059" s="1" t="s">
        <v>8</v>
      </c>
      <c r="G6059" s="1" t="s">
        <v>702</v>
      </c>
      <c r="H6059" s="1" t="s">
        <v>7</v>
      </c>
      <c r="I6059" s="1">
        <v>6.6681332999999995E-2</v>
      </c>
      <c r="J6059" s="1">
        <v>11.3</v>
      </c>
      <c r="K6059" s="1">
        <v>194.4478</v>
      </c>
      <c r="L6059" s="1">
        <v>4</v>
      </c>
    </row>
    <row r="6060" spans="1:12" x14ac:dyDescent="0.2">
      <c r="A6060" s="1" t="s">
        <v>124</v>
      </c>
      <c r="B6060" s="1" t="s">
        <v>607</v>
      </c>
      <c r="C6060" s="1" t="s">
        <v>163</v>
      </c>
      <c r="D6060" s="1">
        <v>2012</v>
      </c>
      <c r="E6060" s="1" t="s">
        <v>9</v>
      </c>
      <c r="F6060" s="1" t="s">
        <v>8</v>
      </c>
      <c r="G6060" s="1" t="s">
        <v>1</v>
      </c>
      <c r="H6060" s="1" t="s">
        <v>7</v>
      </c>
      <c r="I6060" s="1">
        <v>3.1273558999999999E-2</v>
      </c>
      <c r="J6060" s="1">
        <v>10.395</v>
      </c>
      <c r="K6060" s="1">
        <v>160.06039999999999</v>
      </c>
      <c r="L6060" s="1">
        <v>4</v>
      </c>
    </row>
    <row r="6061" spans="1:12" x14ac:dyDescent="0.2">
      <c r="A6061" s="1" t="s">
        <v>124</v>
      </c>
      <c r="B6061" s="1" t="s">
        <v>661</v>
      </c>
      <c r="C6061" s="1" t="s">
        <v>17</v>
      </c>
      <c r="D6061" s="1">
        <v>2016</v>
      </c>
      <c r="E6061" s="1" t="s">
        <v>1114</v>
      </c>
      <c r="F6061" s="1" t="s">
        <v>8</v>
      </c>
      <c r="G6061" s="1" t="s">
        <v>702</v>
      </c>
      <c r="H6061" s="1" t="s">
        <v>7</v>
      </c>
      <c r="I6061" s="1">
        <v>4.2836777999999999E-2</v>
      </c>
      <c r="J6061" s="1">
        <v>20.7</v>
      </c>
      <c r="K6061" s="1">
        <v>175.80279999999999</v>
      </c>
      <c r="L6061" s="1">
        <v>4</v>
      </c>
    </row>
    <row r="6062" spans="1:12" x14ac:dyDescent="0.2">
      <c r="A6062" s="1" t="s">
        <v>124</v>
      </c>
      <c r="B6062" s="1" t="s">
        <v>1338</v>
      </c>
      <c r="C6062" s="1" t="s">
        <v>17</v>
      </c>
      <c r="D6062" s="1">
        <v>2018</v>
      </c>
      <c r="E6062" s="1" t="s">
        <v>1195</v>
      </c>
      <c r="F6062" s="1" t="s">
        <v>8</v>
      </c>
      <c r="G6062" s="1" t="s">
        <v>702</v>
      </c>
      <c r="H6062" s="1" t="s">
        <v>701</v>
      </c>
      <c r="I6062" s="1">
        <v>0.11412741799999999</v>
      </c>
      <c r="K6062" s="1">
        <v>147.17599999999999</v>
      </c>
      <c r="L6062" s="1">
        <v>4</v>
      </c>
    </row>
    <row r="6063" spans="1:12" x14ac:dyDescent="0.2">
      <c r="A6063" s="1" t="s">
        <v>124</v>
      </c>
      <c r="B6063" s="1" t="s">
        <v>1337</v>
      </c>
      <c r="C6063" s="1" t="s">
        <v>10</v>
      </c>
      <c r="D6063" s="1">
        <v>2016</v>
      </c>
      <c r="E6063" s="1" t="s">
        <v>1114</v>
      </c>
      <c r="F6063" s="1" t="s">
        <v>8</v>
      </c>
      <c r="G6063" s="1" t="s">
        <v>702</v>
      </c>
      <c r="H6063" s="1" t="s">
        <v>7</v>
      </c>
      <c r="I6063" s="1">
        <v>2.6181893000000001E-2</v>
      </c>
      <c r="J6063" s="1">
        <v>19.350000000000001</v>
      </c>
      <c r="K6063" s="1">
        <v>167.04740000000001</v>
      </c>
      <c r="L6063" s="1">
        <v>4</v>
      </c>
    </row>
    <row r="6064" spans="1:12" x14ac:dyDescent="0.2">
      <c r="A6064" s="1" t="s">
        <v>124</v>
      </c>
      <c r="B6064" s="1" t="s">
        <v>1286</v>
      </c>
      <c r="C6064" s="1" t="s">
        <v>4</v>
      </c>
      <c r="D6064" s="1">
        <v>2020</v>
      </c>
      <c r="E6064" s="1" t="s">
        <v>919</v>
      </c>
      <c r="F6064" s="1" t="s">
        <v>796</v>
      </c>
      <c r="G6064" s="1" t="s">
        <v>1</v>
      </c>
      <c r="H6064" s="1" t="s">
        <v>7</v>
      </c>
      <c r="I6064" s="1">
        <v>1.2184999E-2</v>
      </c>
      <c r="J6064" s="1">
        <v>15.2</v>
      </c>
      <c r="K6064" s="1">
        <v>50.303400000000003</v>
      </c>
      <c r="L6064" s="1">
        <v>4</v>
      </c>
    </row>
    <row r="6065" spans="1:12" x14ac:dyDescent="0.2">
      <c r="A6065" s="1" t="s">
        <v>124</v>
      </c>
      <c r="B6065" s="1" t="s">
        <v>1089</v>
      </c>
      <c r="C6065" s="1" t="s">
        <v>71</v>
      </c>
      <c r="D6065" s="1">
        <v>2022</v>
      </c>
      <c r="E6065" s="1" t="s">
        <v>3</v>
      </c>
      <c r="F6065" s="1" t="s">
        <v>2</v>
      </c>
      <c r="G6065" s="1" t="s">
        <v>1</v>
      </c>
      <c r="H6065" s="1" t="s">
        <v>0</v>
      </c>
      <c r="I6065" s="1">
        <v>2.6428923999999999E-2</v>
      </c>
      <c r="J6065" s="1">
        <v>14.3</v>
      </c>
      <c r="K6065" s="1">
        <v>78.230199999999996</v>
      </c>
      <c r="L6065" s="1">
        <v>4</v>
      </c>
    </row>
    <row r="6066" spans="1:12" x14ac:dyDescent="0.2">
      <c r="A6066" s="1" t="s">
        <v>6</v>
      </c>
      <c r="B6066" s="1" t="s">
        <v>1336</v>
      </c>
      <c r="C6066" s="1" t="s">
        <v>17</v>
      </c>
      <c r="D6066" s="1">
        <v>2018</v>
      </c>
      <c r="E6066" s="1" t="s">
        <v>13</v>
      </c>
      <c r="F6066" s="1" t="s">
        <v>2</v>
      </c>
      <c r="G6066" s="1" t="s">
        <v>1</v>
      </c>
      <c r="H6066" s="1" t="s">
        <v>12</v>
      </c>
      <c r="I6066" s="1">
        <v>4.5243613000000002E-2</v>
      </c>
      <c r="K6066" s="1">
        <v>146.81020000000001</v>
      </c>
      <c r="L6066" s="1">
        <v>4</v>
      </c>
    </row>
    <row r="6067" spans="1:12" x14ac:dyDescent="0.2">
      <c r="A6067" s="1" t="s">
        <v>6</v>
      </c>
      <c r="B6067" s="1" t="s">
        <v>1239</v>
      </c>
      <c r="C6067" s="1" t="s">
        <v>14</v>
      </c>
      <c r="D6067" s="1">
        <v>2020</v>
      </c>
      <c r="E6067" s="1" t="s">
        <v>919</v>
      </c>
      <c r="F6067" s="1" t="s">
        <v>796</v>
      </c>
      <c r="G6067" s="1" t="s">
        <v>1</v>
      </c>
      <c r="H6067" s="1" t="s">
        <v>7</v>
      </c>
      <c r="I6067" s="1">
        <v>4.5950474999999998E-2</v>
      </c>
      <c r="J6067" s="1">
        <v>10.1</v>
      </c>
      <c r="K6067" s="1">
        <v>38.284799999999997</v>
      </c>
      <c r="L6067" s="1">
        <v>4</v>
      </c>
    </row>
    <row r="6068" spans="1:12" x14ac:dyDescent="0.2">
      <c r="A6068" s="1" t="s">
        <v>6</v>
      </c>
      <c r="B6068" s="1" t="s">
        <v>1335</v>
      </c>
      <c r="C6068" s="1" t="s">
        <v>25</v>
      </c>
      <c r="D6068" s="1">
        <v>2018</v>
      </c>
      <c r="E6068" s="1" t="s">
        <v>13</v>
      </c>
      <c r="F6068" s="1" t="s">
        <v>2</v>
      </c>
      <c r="G6068" s="1" t="s">
        <v>1</v>
      </c>
      <c r="H6068" s="1" t="s">
        <v>12</v>
      </c>
      <c r="I6068" s="1">
        <v>0.133673087</v>
      </c>
      <c r="K6068" s="1">
        <v>41.548000000000002</v>
      </c>
      <c r="L6068" s="1">
        <v>4</v>
      </c>
    </row>
    <row r="6069" spans="1:12" x14ac:dyDescent="0.2">
      <c r="A6069" s="1" t="s">
        <v>124</v>
      </c>
      <c r="B6069" s="1" t="s">
        <v>1334</v>
      </c>
      <c r="C6069" s="1" t="s">
        <v>171</v>
      </c>
      <c r="D6069" s="1">
        <v>2017</v>
      </c>
      <c r="E6069" s="1" t="s">
        <v>797</v>
      </c>
      <c r="F6069" s="1" t="s">
        <v>796</v>
      </c>
      <c r="G6069" s="1" t="s">
        <v>702</v>
      </c>
      <c r="H6069" s="1" t="s">
        <v>7</v>
      </c>
      <c r="I6069" s="1">
        <v>8.6448940000000002E-3</v>
      </c>
      <c r="J6069" s="1">
        <v>5.03</v>
      </c>
      <c r="K6069" s="1">
        <v>122.6756</v>
      </c>
      <c r="L6069" s="1">
        <v>4</v>
      </c>
    </row>
    <row r="6070" spans="1:12" x14ac:dyDescent="0.2">
      <c r="A6070" s="1" t="s">
        <v>124</v>
      </c>
      <c r="B6070" s="1" t="s">
        <v>173</v>
      </c>
      <c r="C6070" s="1" t="s">
        <v>171</v>
      </c>
      <c r="D6070" s="1">
        <v>2017</v>
      </c>
      <c r="E6070" s="1" t="s">
        <v>797</v>
      </c>
      <c r="F6070" s="1" t="s">
        <v>796</v>
      </c>
      <c r="G6070" s="1" t="s">
        <v>702</v>
      </c>
      <c r="H6070" s="1" t="s">
        <v>7</v>
      </c>
      <c r="I6070" s="1">
        <v>3.1145743E-2</v>
      </c>
      <c r="J6070" s="1">
        <v>7.2850000000000001</v>
      </c>
      <c r="K6070" s="1">
        <v>173.6054</v>
      </c>
      <c r="L6070" s="1">
        <v>4</v>
      </c>
    </row>
    <row r="6071" spans="1:12" x14ac:dyDescent="0.2">
      <c r="A6071" s="1" t="s">
        <v>124</v>
      </c>
      <c r="B6071" s="1" t="s">
        <v>1333</v>
      </c>
      <c r="C6071" s="1" t="s">
        <v>25</v>
      </c>
      <c r="D6071" s="1">
        <v>2018</v>
      </c>
      <c r="E6071" s="1" t="s">
        <v>13</v>
      </c>
      <c r="F6071" s="1" t="s">
        <v>2</v>
      </c>
      <c r="G6071" s="1" t="s">
        <v>1</v>
      </c>
      <c r="H6071" s="1" t="s">
        <v>12</v>
      </c>
      <c r="I6071" s="1">
        <v>4.4391148999999998E-2</v>
      </c>
      <c r="K6071" s="1">
        <v>164.38419999999999</v>
      </c>
      <c r="L6071" s="1">
        <v>4</v>
      </c>
    </row>
    <row r="6072" spans="1:12" x14ac:dyDescent="0.2">
      <c r="A6072" s="1" t="s">
        <v>124</v>
      </c>
      <c r="B6072" s="1" t="s">
        <v>1058</v>
      </c>
      <c r="C6072" s="1" t="s">
        <v>14</v>
      </c>
      <c r="D6072" s="1">
        <v>2016</v>
      </c>
      <c r="E6072" s="1" t="s">
        <v>1114</v>
      </c>
      <c r="F6072" s="1" t="s">
        <v>8</v>
      </c>
      <c r="G6072" s="1" t="s">
        <v>702</v>
      </c>
      <c r="H6072" s="1" t="s">
        <v>7</v>
      </c>
      <c r="I6072" s="1">
        <v>1.5278899E-2</v>
      </c>
      <c r="J6072" s="1">
        <v>18.25</v>
      </c>
      <c r="K6072" s="1">
        <v>199.00839999999999</v>
      </c>
      <c r="L6072" s="1">
        <v>4</v>
      </c>
    </row>
    <row r="6073" spans="1:12" x14ac:dyDescent="0.2">
      <c r="A6073" s="1" t="s">
        <v>6</v>
      </c>
      <c r="B6073" s="1" t="s">
        <v>52</v>
      </c>
      <c r="C6073" s="1" t="s">
        <v>47</v>
      </c>
      <c r="D6073" s="1">
        <v>2012</v>
      </c>
      <c r="E6073" s="1" t="s">
        <v>9</v>
      </c>
      <c r="F6073" s="1" t="s">
        <v>8</v>
      </c>
      <c r="G6073" s="1" t="s">
        <v>1</v>
      </c>
      <c r="H6073" s="1" t="s">
        <v>7</v>
      </c>
      <c r="I6073" s="1">
        <v>8.5798630000000001E-3</v>
      </c>
      <c r="J6073" s="1">
        <v>16.75</v>
      </c>
      <c r="K6073" s="1">
        <v>72.303799999999995</v>
      </c>
      <c r="L6073" s="1">
        <v>4</v>
      </c>
    </row>
    <row r="6074" spans="1:12" x14ac:dyDescent="0.2">
      <c r="A6074" s="1" t="s">
        <v>124</v>
      </c>
      <c r="B6074" s="1" t="s">
        <v>641</v>
      </c>
      <c r="C6074" s="1" t="s">
        <v>216</v>
      </c>
      <c r="D6074" s="1">
        <v>2011</v>
      </c>
      <c r="E6074" s="1" t="s">
        <v>703</v>
      </c>
      <c r="F6074" s="1" t="s">
        <v>2</v>
      </c>
      <c r="G6074" s="1" t="s">
        <v>1</v>
      </c>
      <c r="H6074" s="1" t="s">
        <v>701</v>
      </c>
      <c r="I6074" s="1">
        <v>2.8164527000000002E-2</v>
      </c>
      <c r="J6074" s="1">
        <v>12.1</v>
      </c>
      <c r="K6074" s="1">
        <v>178.166</v>
      </c>
      <c r="L6074" s="1">
        <v>4</v>
      </c>
    </row>
    <row r="6075" spans="1:12" x14ac:dyDescent="0.2">
      <c r="A6075" s="1" t="s">
        <v>6</v>
      </c>
      <c r="B6075" s="1" t="s">
        <v>1332</v>
      </c>
      <c r="C6075" s="1" t="s">
        <v>25</v>
      </c>
      <c r="D6075" s="1">
        <v>2016</v>
      </c>
      <c r="E6075" s="1" t="s">
        <v>1114</v>
      </c>
      <c r="F6075" s="1" t="s">
        <v>8</v>
      </c>
      <c r="G6075" s="1" t="s">
        <v>702</v>
      </c>
      <c r="H6075" s="1" t="s">
        <v>7</v>
      </c>
      <c r="I6075" s="1">
        <v>2.7346700000000002E-2</v>
      </c>
      <c r="J6075" s="1">
        <v>19.5</v>
      </c>
      <c r="K6075" s="1">
        <v>158.99199999999999</v>
      </c>
      <c r="L6075" s="1">
        <v>4</v>
      </c>
    </row>
    <row r="6076" spans="1:12" x14ac:dyDescent="0.2">
      <c r="A6076" s="1" t="s">
        <v>124</v>
      </c>
      <c r="B6076" s="1" t="s">
        <v>284</v>
      </c>
      <c r="C6076" s="1" t="s">
        <v>112</v>
      </c>
      <c r="D6076" s="1">
        <v>2020</v>
      </c>
      <c r="E6076" s="1" t="s">
        <v>919</v>
      </c>
      <c r="F6076" s="1" t="s">
        <v>796</v>
      </c>
      <c r="G6076" s="1" t="s">
        <v>1</v>
      </c>
      <c r="H6076" s="1" t="s">
        <v>7</v>
      </c>
      <c r="I6076" s="1">
        <v>1.6001433999999998E-2</v>
      </c>
      <c r="J6076" s="1">
        <v>13.65</v>
      </c>
      <c r="K6076" s="1">
        <v>230.66679999999999</v>
      </c>
      <c r="L6076" s="1">
        <v>4</v>
      </c>
    </row>
    <row r="6077" spans="1:12" x14ac:dyDescent="0.2">
      <c r="A6077" s="1" t="s">
        <v>6</v>
      </c>
      <c r="B6077" s="1" t="s">
        <v>1331</v>
      </c>
      <c r="C6077" s="1" t="s">
        <v>10</v>
      </c>
      <c r="D6077" s="1">
        <v>2017</v>
      </c>
      <c r="E6077" s="1" t="s">
        <v>797</v>
      </c>
      <c r="F6077" s="1" t="s">
        <v>796</v>
      </c>
      <c r="G6077" s="1" t="s">
        <v>702</v>
      </c>
      <c r="H6077" s="1" t="s">
        <v>7</v>
      </c>
      <c r="I6077" s="1">
        <v>0.165328057</v>
      </c>
      <c r="J6077" s="1">
        <v>13.15</v>
      </c>
      <c r="K6077" s="1">
        <v>170.6764</v>
      </c>
      <c r="L6077" s="1">
        <v>4</v>
      </c>
    </row>
    <row r="6078" spans="1:12" x14ac:dyDescent="0.2">
      <c r="A6078" s="1" t="s">
        <v>16</v>
      </c>
      <c r="B6078" s="1" t="s">
        <v>84</v>
      </c>
      <c r="C6078" s="1" t="s">
        <v>17</v>
      </c>
      <c r="D6078" s="1">
        <v>2016</v>
      </c>
      <c r="E6078" s="1" t="s">
        <v>1114</v>
      </c>
      <c r="F6078" s="1" t="s">
        <v>8</v>
      </c>
      <c r="G6078" s="1" t="s">
        <v>702</v>
      </c>
      <c r="H6078" s="1" t="s">
        <v>7</v>
      </c>
      <c r="I6078" s="1">
        <v>3.0510526E-2</v>
      </c>
      <c r="J6078" s="1">
        <v>20.6</v>
      </c>
      <c r="K6078" s="1">
        <v>211.42439999999999</v>
      </c>
      <c r="L6078" s="1">
        <v>4</v>
      </c>
    </row>
    <row r="6079" spans="1:12" x14ac:dyDescent="0.2">
      <c r="A6079" s="1" t="s">
        <v>124</v>
      </c>
      <c r="B6079" s="1" t="s">
        <v>20</v>
      </c>
      <c r="C6079" s="1" t="s">
        <v>19</v>
      </c>
      <c r="D6079" s="1">
        <v>2017</v>
      </c>
      <c r="E6079" s="1" t="s">
        <v>797</v>
      </c>
      <c r="F6079" s="1" t="s">
        <v>796</v>
      </c>
      <c r="G6079" s="1" t="s">
        <v>702</v>
      </c>
      <c r="H6079" s="1" t="s">
        <v>7</v>
      </c>
      <c r="I6079" s="1">
        <v>2.7699863000000002E-2</v>
      </c>
      <c r="J6079" s="1">
        <v>6.28</v>
      </c>
      <c r="K6079" s="1">
        <v>87.919799999999995</v>
      </c>
      <c r="L6079" s="1">
        <v>4</v>
      </c>
    </row>
    <row r="6080" spans="1:12" x14ac:dyDescent="0.2">
      <c r="A6080" s="1" t="s">
        <v>6</v>
      </c>
      <c r="B6080" s="1" t="s">
        <v>1330</v>
      </c>
      <c r="C6080" s="1" t="s">
        <v>17</v>
      </c>
      <c r="D6080" s="1">
        <v>2016</v>
      </c>
      <c r="E6080" s="1" t="s">
        <v>1114</v>
      </c>
      <c r="F6080" s="1" t="s">
        <v>8</v>
      </c>
      <c r="G6080" s="1" t="s">
        <v>702</v>
      </c>
      <c r="H6080" s="1" t="s">
        <v>7</v>
      </c>
      <c r="I6080" s="1">
        <v>9.6467330000000004E-2</v>
      </c>
      <c r="J6080" s="1">
        <v>5.9249999999999998</v>
      </c>
      <c r="K6080" s="1">
        <v>42.808599999999998</v>
      </c>
      <c r="L6080" s="1">
        <v>4</v>
      </c>
    </row>
    <row r="6081" spans="1:12" x14ac:dyDescent="0.2">
      <c r="A6081" s="1" t="s">
        <v>6</v>
      </c>
      <c r="B6081" s="1" t="s">
        <v>1329</v>
      </c>
      <c r="C6081" s="1" t="s">
        <v>10</v>
      </c>
      <c r="D6081" s="1">
        <v>2014</v>
      </c>
      <c r="E6081" s="1" t="s">
        <v>529</v>
      </c>
      <c r="F6081" s="1" t="s">
        <v>2</v>
      </c>
      <c r="G6081" s="1" t="s">
        <v>528</v>
      </c>
      <c r="H6081" s="1" t="s">
        <v>7</v>
      </c>
      <c r="I6081" s="1">
        <v>1.3584407999999999E-2</v>
      </c>
      <c r="J6081" s="1">
        <v>16.100000000000001</v>
      </c>
      <c r="K6081" s="1">
        <v>107.75960000000001</v>
      </c>
      <c r="L6081" s="1">
        <v>4</v>
      </c>
    </row>
    <row r="6082" spans="1:12" x14ac:dyDescent="0.2">
      <c r="A6082" s="1" t="s">
        <v>6</v>
      </c>
      <c r="B6082" s="1" t="s">
        <v>1328</v>
      </c>
      <c r="C6082" s="1" t="s">
        <v>10</v>
      </c>
      <c r="D6082" s="1">
        <v>2012</v>
      </c>
      <c r="E6082" s="1" t="s">
        <v>9</v>
      </c>
      <c r="F6082" s="1" t="s">
        <v>8</v>
      </c>
      <c r="G6082" s="1" t="s">
        <v>1</v>
      </c>
      <c r="H6082" s="1" t="s">
        <v>7</v>
      </c>
      <c r="I6082" s="1">
        <v>5.8516562000000001E-2</v>
      </c>
      <c r="J6082" s="1">
        <v>12.15</v>
      </c>
      <c r="K6082" s="1">
        <v>164.15520000000001</v>
      </c>
      <c r="L6082" s="1">
        <v>4</v>
      </c>
    </row>
    <row r="6083" spans="1:12" x14ac:dyDescent="0.2">
      <c r="A6083" s="1" t="s">
        <v>6</v>
      </c>
      <c r="B6083" s="1" t="s">
        <v>1327</v>
      </c>
      <c r="C6083" s="1" t="s">
        <v>71</v>
      </c>
      <c r="D6083" s="1">
        <v>2012</v>
      </c>
      <c r="E6083" s="1" t="s">
        <v>9</v>
      </c>
      <c r="F6083" s="1" t="s">
        <v>8</v>
      </c>
      <c r="G6083" s="1" t="s">
        <v>1</v>
      </c>
      <c r="H6083" s="1" t="s">
        <v>7</v>
      </c>
      <c r="I6083" s="1">
        <v>5.8365706000000003E-2</v>
      </c>
      <c r="J6083" s="1">
        <v>19.25</v>
      </c>
      <c r="K6083" s="1">
        <v>82.190799999999996</v>
      </c>
      <c r="L6083" s="1">
        <v>4</v>
      </c>
    </row>
    <row r="6084" spans="1:12" x14ac:dyDescent="0.2">
      <c r="A6084" s="1" t="s">
        <v>124</v>
      </c>
      <c r="B6084" s="1" t="s">
        <v>1326</v>
      </c>
      <c r="C6084" s="1" t="s">
        <v>10</v>
      </c>
      <c r="D6084" s="1">
        <v>2015</v>
      </c>
      <c r="E6084" s="1" t="s">
        <v>922</v>
      </c>
      <c r="F6084" s="1" t="s">
        <v>796</v>
      </c>
      <c r="G6084" s="1" t="s">
        <v>1</v>
      </c>
      <c r="H6084" s="1" t="s">
        <v>7</v>
      </c>
      <c r="I6084" s="1">
        <v>3.1346387000000003E-2</v>
      </c>
      <c r="J6084" s="1">
        <v>9.5</v>
      </c>
      <c r="K6084" s="1">
        <v>110.72280000000001</v>
      </c>
      <c r="L6084" s="1">
        <v>4</v>
      </c>
    </row>
    <row r="6085" spans="1:12" x14ac:dyDescent="0.2">
      <c r="A6085" s="1" t="s">
        <v>124</v>
      </c>
      <c r="B6085" s="1" t="s">
        <v>1325</v>
      </c>
      <c r="C6085" s="1" t="s">
        <v>25</v>
      </c>
      <c r="D6085" s="1">
        <v>2018</v>
      </c>
      <c r="E6085" s="1" t="s">
        <v>13</v>
      </c>
      <c r="F6085" s="1" t="s">
        <v>2</v>
      </c>
      <c r="G6085" s="1" t="s">
        <v>1</v>
      </c>
      <c r="H6085" s="1" t="s">
        <v>12</v>
      </c>
      <c r="I6085" s="1">
        <v>6.3750301999999995E-2</v>
      </c>
      <c r="K6085" s="1">
        <v>153.4682</v>
      </c>
      <c r="L6085" s="1">
        <v>4</v>
      </c>
    </row>
    <row r="6086" spans="1:12" x14ac:dyDescent="0.2">
      <c r="A6086" s="1" t="s">
        <v>124</v>
      </c>
      <c r="B6086" s="1" t="s">
        <v>514</v>
      </c>
      <c r="C6086" s="1" t="s">
        <v>28</v>
      </c>
      <c r="D6086" s="1">
        <v>2018</v>
      </c>
      <c r="E6086" s="1" t="s">
        <v>13</v>
      </c>
      <c r="F6086" s="1" t="s">
        <v>2</v>
      </c>
      <c r="G6086" s="1" t="s">
        <v>1</v>
      </c>
      <c r="H6086" s="1" t="s">
        <v>12</v>
      </c>
      <c r="I6086" s="1">
        <v>1.4560297E-2</v>
      </c>
      <c r="K6086" s="1">
        <v>81.424999999999997</v>
      </c>
      <c r="L6086" s="1">
        <v>4</v>
      </c>
    </row>
    <row r="6087" spans="1:12" x14ac:dyDescent="0.2">
      <c r="A6087" s="1" t="s">
        <v>124</v>
      </c>
      <c r="B6087" s="1" t="s">
        <v>484</v>
      </c>
      <c r="C6087" s="1" t="s">
        <v>71</v>
      </c>
      <c r="D6087" s="1">
        <v>2018</v>
      </c>
      <c r="E6087" s="1" t="s">
        <v>13</v>
      </c>
      <c r="F6087" s="1" t="s">
        <v>2</v>
      </c>
      <c r="G6087" s="1" t="s">
        <v>1</v>
      </c>
      <c r="H6087" s="1" t="s">
        <v>12</v>
      </c>
      <c r="I6087" s="1">
        <v>2.6408698000000001E-2</v>
      </c>
      <c r="K6087" s="1">
        <v>53.261400000000002</v>
      </c>
      <c r="L6087" s="1">
        <v>4</v>
      </c>
    </row>
    <row r="6088" spans="1:12" x14ac:dyDescent="0.2">
      <c r="A6088" s="1" t="s">
        <v>124</v>
      </c>
      <c r="B6088" s="1" t="s">
        <v>134</v>
      </c>
      <c r="C6088" s="1" t="s">
        <v>19</v>
      </c>
      <c r="D6088" s="1">
        <v>2017</v>
      </c>
      <c r="E6088" s="1" t="s">
        <v>797</v>
      </c>
      <c r="F6088" s="1" t="s">
        <v>796</v>
      </c>
      <c r="G6088" s="1" t="s">
        <v>702</v>
      </c>
      <c r="H6088" s="1" t="s">
        <v>7</v>
      </c>
      <c r="I6088" s="1">
        <v>6.9446588000000004E-2</v>
      </c>
      <c r="J6088" s="1">
        <v>12.3</v>
      </c>
      <c r="K6088" s="1">
        <v>106.3938</v>
      </c>
      <c r="L6088" s="1">
        <v>4</v>
      </c>
    </row>
    <row r="6089" spans="1:12" x14ac:dyDescent="0.2">
      <c r="A6089" s="1" t="s">
        <v>6</v>
      </c>
      <c r="B6089" s="1" t="s">
        <v>1324</v>
      </c>
      <c r="C6089" s="1" t="s">
        <v>10</v>
      </c>
      <c r="D6089" s="1">
        <v>2016</v>
      </c>
      <c r="E6089" s="1" t="s">
        <v>1114</v>
      </c>
      <c r="F6089" s="1" t="s">
        <v>8</v>
      </c>
      <c r="G6089" s="1" t="s">
        <v>702</v>
      </c>
      <c r="H6089" s="1" t="s">
        <v>7</v>
      </c>
      <c r="I6089" s="1">
        <v>6.5207558999999998E-2</v>
      </c>
      <c r="J6089" s="1">
        <v>14.3</v>
      </c>
      <c r="K6089" s="1">
        <v>89.885599999999997</v>
      </c>
      <c r="L6089" s="1">
        <v>4</v>
      </c>
    </row>
    <row r="6090" spans="1:12" x14ac:dyDescent="0.2">
      <c r="A6090" s="1" t="s">
        <v>124</v>
      </c>
      <c r="B6090" s="1" t="s">
        <v>270</v>
      </c>
      <c r="C6090" s="1" t="s">
        <v>17</v>
      </c>
      <c r="D6090" s="1">
        <v>2017</v>
      </c>
      <c r="E6090" s="1" t="s">
        <v>797</v>
      </c>
      <c r="F6090" s="1" t="s">
        <v>796</v>
      </c>
      <c r="G6090" s="1" t="s">
        <v>702</v>
      </c>
      <c r="H6090" s="1" t="s">
        <v>7</v>
      </c>
      <c r="I6090" s="1">
        <v>4.5299563000000001E-2</v>
      </c>
      <c r="J6090" s="1">
        <v>19.100000000000001</v>
      </c>
      <c r="K6090" s="1">
        <v>38.813800000000001</v>
      </c>
      <c r="L6090" s="1">
        <v>4</v>
      </c>
    </row>
    <row r="6091" spans="1:12" x14ac:dyDescent="0.2">
      <c r="A6091" s="1" t="s">
        <v>21</v>
      </c>
      <c r="B6091" s="1" t="s">
        <v>280</v>
      </c>
      <c r="C6091" s="1" t="s">
        <v>25</v>
      </c>
      <c r="D6091" s="1">
        <v>2014</v>
      </c>
      <c r="E6091" s="1" t="s">
        <v>529</v>
      </c>
      <c r="F6091" s="1" t="s">
        <v>2</v>
      </c>
      <c r="G6091" s="1" t="s">
        <v>528</v>
      </c>
      <c r="H6091" s="1" t="s">
        <v>7</v>
      </c>
      <c r="I6091" s="1">
        <v>0.12114947199999999</v>
      </c>
      <c r="J6091" s="1">
        <v>8.7100000000000009</v>
      </c>
      <c r="K6091" s="1">
        <v>93.777799999999999</v>
      </c>
      <c r="L6091" s="1">
        <v>4</v>
      </c>
    </row>
    <row r="6092" spans="1:12" x14ac:dyDescent="0.2">
      <c r="A6092" s="1" t="s">
        <v>124</v>
      </c>
      <c r="B6092" s="1" t="s">
        <v>1313</v>
      </c>
      <c r="C6092" s="1" t="s">
        <v>25</v>
      </c>
      <c r="D6092" s="1">
        <v>2012</v>
      </c>
      <c r="E6092" s="1" t="s">
        <v>9</v>
      </c>
      <c r="F6092" s="1" t="s">
        <v>8</v>
      </c>
      <c r="G6092" s="1" t="s">
        <v>1</v>
      </c>
      <c r="H6092" s="1" t="s">
        <v>7</v>
      </c>
      <c r="I6092" s="1">
        <v>0</v>
      </c>
      <c r="J6092" s="1">
        <v>19.5</v>
      </c>
      <c r="K6092" s="1">
        <v>179.30019999999999</v>
      </c>
      <c r="L6092" s="1">
        <v>4</v>
      </c>
    </row>
    <row r="6093" spans="1:12" x14ac:dyDescent="0.2">
      <c r="A6093" s="1" t="s">
        <v>124</v>
      </c>
      <c r="B6093" s="1" t="s">
        <v>677</v>
      </c>
      <c r="C6093" s="1" t="s">
        <v>112</v>
      </c>
      <c r="D6093" s="1">
        <v>2020</v>
      </c>
      <c r="E6093" s="1" t="s">
        <v>919</v>
      </c>
      <c r="F6093" s="1" t="s">
        <v>796</v>
      </c>
      <c r="G6093" s="1" t="s">
        <v>1</v>
      </c>
      <c r="H6093" s="1" t="s">
        <v>7</v>
      </c>
      <c r="I6093" s="1">
        <v>0</v>
      </c>
      <c r="J6093" s="1">
        <v>15.85</v>
      </c>
      <c r="K6093" s="1">
        <v>174.73699999999999</v>
      </c>
      <c r="L6093" s="1">
        <v>4</v>
      </c>
    </row>
    <row r="6094" spans="1:12" x14ac:dyDescent="0.2">
      <c r="A6094" s="1" t="s">
        <v>124</v>
      </c>
      <c r="B6094" s="1" t="s">
        <v>878</v>
      </c>
      <c r="C6094" s="1" t="s">
        <v>4</v>
      </c>
      <c r="D6094" s="1">
        <v>2018</v>
      </c>
      <c r="E6094" s="1" t="s">
        <v>13</v>
      </c>
      <c r="F6094" s="1" t="s">
        <v>2</v>
      </c>
      <c r="G6094" s="1" t="s">
        <v>1</v>
      </c>
      <c r="H6094" s="1" t="s">
        <v>12</v>
      </c>
      <c r="I6094" s="1">
        <v>3.5022503000000003E-2</v>
      </c>
      <c r="K6094" s="1">
        <v>85.122399999999999</v>
      </c>
      <c r="L6094" s="1">
        <v>4</v>
      </c>
    </row>
    <row r="6095" spans="1:12" x14ac:dyDescent="0.2">
      <c r="A6095" s="1" t="s">
        <v>6</v>
      </c>
      <c r="B6095" s="1" t="s">
        <v>576</v>
      </c>
      <c r="C6095" s="1" t="s">
        <v>25</v>
      </c>
      <c r="D6095" s="1">
        <v>2018</v>
      </c>
      <c r="E6095" s="1" t="s">
        <v>13</v>
      </c>
      <c r="F6095" s="1" t="s">
        <v>2</v>
      </c>
      <c r="G6095" s="1" t="s">
        <v>1</v>
      </c>
      <c r="H6095" s="1" t="s">
        <v>12</v>
      </c>
      <c r="I6095" s="1">
        <v>9.0149779999999999E-3</v>
      </c>
      <c r="K6095" s="1">
        <v>102.699</v>
      </c>
      <c r="L6095" s="1">
        <v>4</v>
      </c>
    </row>
    <row r="6096" spans="1:12" x14ac:dyDescent="0.2">
      <c r="A6096" s="1" t="s">
        <v>124</v>
      </c>
      <c r="B6096" s="1" t="s">
        <v>889</v>
      </c>
      <c r="C6096" s="1" t="s">
        <v>10</v>
      </c>
      <c r="D6096" s="1">
        <v>2022</v>
      </c>
      <c r="E6096" s="1" t="s">
        <v>3</v>
      </c>
      <c r="F6096" s="1" t="s">
        <v>2</v>
      </c>
      <c r="G6096" s="1" t="s">
        <v>1</v>
      </c>
      <c r="H6096" s="1" t="s">
        <v>0</v>
      </c>
      <c r="I6096" s="1">
        <v>0.10260723300000001</v>
      </c>
      <c r="J6096" s="1">
        <v>6.13</v>
      </c>
      <c r="K6096" s="1">
        <v>54.029800000000002</v>
      </c>
      <c r="L6096" s="1">
        <v>4</v>
      </c>
    </row>
    <row r="6097" spans="1:12" x14ac:dyDescent="0.2">
      <c r="A6097" s="1" t="s">
        <v>6</v>
      </c>
      <c r="B6097" s="1" t="s">
        <v>121</v>
      </c>
      <c r="C6097" s="1" t="s">
        <v>28</v>
      </c>
      <c r="D6097" s="1">
        <v>2015</v>
      </c>
      <c r="E6097" s="1" t="s">
        <v>922</v>
      </c>
      <c r="F6097" s="1" t="s">
        <v>796</v>
      </c>
      <c r="G6097" s="1" t="s">
        <v>1</v>
      </c>
      <c r="H6097" s="1" t="s">
        <v>7</v>
      </c>
      <c r="I6097" s="1">
        <v>0</v>
      </c>
      <c r="J6097" s="1">
        <v>10.5</v>
      </c>
      <c r="K6097" s="1">
        <v>162.42099999999999</v>
      </c>
      <c r="L6097" s="1">
        <v>4</v>
      </c>
    </row>
    <row r="6098" spans="1:12" x14ac:dyDescent="0.2">
      <c r="A6098" s="1" t="s">
        <v>124</v>
      </c>
      <c r="B6098" s="1" t="s">
        <v>1323</v>
      </c>
      <c r="C6098" s="1" t="s">
        <v>171</v>
      </c>
      <c r="D6098" s="1">
        <v>2015</v>
      </c>
      <c r="E6098" s="1" t="s">
        <v>922</v>
      </c>
      <c r="F6098" s="1" t="s">
        <v>796</v>
      </c>
      <c r="G6098" s="1" t="s">
        <v>1</v>
      </c>
      <c r="H6098" s="1" t="s">
        <v>7</v>
      </c>
      <c r="I6098" s="1">
        <v>0</v>
      </c>
      <c r="J6098" s="1">
        <v>8.93</v>
      </c>
      <c r="K6098" s="1">
        <v>55.461399999999998</v>
      </c>
      <c r="L6098" s="1">
        <v>4</v>
      </c>
    </row>
    <row r="6099" spans="1:12" x14ac:dyDescent="0.2">
      <c r="A6099" s="1" t="s">
        <v>295</v>
      </c>
      <c r="B6099" s="1" t="s">
        <v>1048</v>
      </c>
      <c r="C6099" s="1" t="s">
        <v>28</v>
      </c>
      <c r="D6099" s="1">
        <v>2018</v>
      </c>
      <c r="E6099" s="1" t="s">
        <v>13</v>
      </c>
      <c r="F6099" s="1" t="s">
        <v>2</v>
      </c>
      <c r="G6099" s="1" t="s">
        <v>1</v>
      </c>
      <c r="H6099" s="1" t="s">
        <v>12</v>
      </c>
      <c r="I6099" s="1">
        <v>8.0711179999999993E-2</v>
      </c>
      <c r="K6099" s="1">
        <v>113.1544</v>
      </c>
      <c r="L6099" s="1">
        <v>4</v>
      </c>
    </row>
    <row r="6100" spans="1:12" x14ac:dyDescent="0.2">
      <c r="A6100" s="1" t="s">
        <v>124</v>
      </c>
      <c r="B6100" s="1" t="s">
        <v>1222</v>
      </c>
      <c r="C6100" s="1" t="s">
        <v>216</v>
      </c>
      <c r="D6100" s="1">
        <v>2012</v>
      </c>
      <c r="E6100" s="1" t="s">
        <v>9</v>
      </c>
      <c r="F6100" s="1" t="s">
        <v>8</v>
      </c>
      <c r="G6100" s="1" t="s">
        <v>1</v>
      </c>
      <c r="H6100" s="1" t="s">
        <v>7</v>
      </c>
      <c r="I6100" s="1">
        <v>9.1008571999999996E-2</v>
      </c>
      <c r="J6100" s="1">
        <v>18.850000000000001</v>
      </c>
      <c r="K6100" s="1">
        <v>129.6336</v>
      </c>
      <c r="L6100" s="1">
        <v>4</v>
      </c>
    </row>
    <row r="6101" spans="1:12" x14ac:dyDescent="0.2">
      <c r="A6101" s="1" t="s">
        <v>6</v>
      </c>
      <c r="B6101" s="1" t="s">
        <v>1322</v>
      </c>
      <c r="C6101" s="1" t="s">
        <v>112</v>
      </c>
      <c r="D6101" s="1">
        <v>2017</v>
      </c>
      <c r="E6101" s="1" t="s">
        <v>797</v>
      </c>
      <c r="F6101" s="1" t="s">
        <v>796</v>
      </c>
      <c r="G6101" s="1" t="s">
        <v>702</v>
      </c>
      <c r="H6101" s="1" t="s">
        <v>7</v>
      </c>
      <c r="I6101" s="1">
        <v>7.5493480000000002E-2</v>
      </c>
      <c r="J6101" s="1">
        <v>6.5750000000000002</v>
      </c>
      <c r="K6101" s="1">
        <v>143.5444</v>
      </c>
      <c r="L6101" s="1">
        <v>4</v>
      </c>
    </row>
    <row r="6102" spans="1:12" x14ac:dyDescent="0.2">
      <c r="A6102" s="1" t="s">
        <v>6</v>
      </c>
      <c r="B6102" s="1" t="s">
        <v>363</v>
      </c>
      <c r="C6102" s="1" t="s">
        <v>71</v>
      </c>
      <c r="D6102" s="1">
        <v>2018</v>
      </c>
      <c r="E6102" s="1" t="s">
        <v>13</v>
      </c>
      <c r="F6102" s="1" t="s">
        <v>2</v>
      </c>
      <c r="G6102" s="1" t="s">
        <v>1</v>
      </c>
      <c r="H6102" s="1" t="s">
        <v>12</v>
      </c>
      <c r="I6102" s="1">
        <v>7.8547351000000001E-2</v>
      </c>
      <c r="K6102" s="1">
        <v>79.327600000000004</v>
      </c>
      <c r="L6102" s="1">
        <v>4</v>
      </c>
    </row>
    <row r="6103" spans="1:12" x14ac:dyDescent="0.2">
      <c r="A6103" s="1" t="s">
        <v>124</v>
      </c>
      <c r="B6103" s="1" t="s">
        <v>601</v>
      </c>
      <c r="C6103" s="1" t="s">
        <v>14</v>
      </c>
      <c r="D6103" s="1">
        <v>2022</v>
      </c>
      <c r="E6103" s="1" t="s">
        <v>3</v>
      </c>
      <c r="F6103" s="1" t="s">
        <v>2</v>
      </c>
      <c r="G6103" s="1" t="s">
        <v>1</v>
      </c>
      <c r="H6103" s="1" t="s">
        <v>0</v>
      </c>
      <c r="I6103" s="1">
        <v>3.6107198E-2</v>
      </c>
      <c r="J6103" s="1">
        <v>13.65</v>
      </c>
      <c r="K6103" s="1">
        <v>184.4924</v>
      </c>
      <c r="L6103" s="1">
        <v>4</v>
      </c>
    </row>
    <row r="6104" spans="1:12" x14ac:dyDescent="0.2">
      <c r="A6104" s="1" t="s">
        <v>124</v>
      </c>
      <c r="B6104" s="1" t="s">
        <v>162</v>
      </c>
      <c r="C6104" s="1" t="s">
        <v>14</v>
      </c>
      <c r="D6104" s="1">
        <v>2014</v>
      </c>
      <c r="E6104" s="1" t="s">
        <v>529</v>
      </c>
      <c r="F6104" s="1" t="s">
        <v>2</v>
      </c>
      <c r="G6104" s="1" t="s">
        <v>528</v>
      </c>
      <c r="H6104" s="1" t="s">
        <v>7</v>
      </c>
      <c r="I6104" s="1">
        <v>0.117537563</v>
      </c>
      <c r="J6104" s="1">
        <v>13.6</v>
      </c>
      <c r="K6104" s="1">
        <v>195.4136</v>
      </c>
      <c r="L6104" s="1">
        <v>4</v>
      </c>
    </row>
    <row r="6105" spans="1:12" x14ac:dyDescent="0.2">
      <c r="A6105" s="1" t="s">
        <v>124</v>
      </c>
      <c r="B6105" s="1" t="s">
        <v>1321</v>
      </c>
      <c r="C6105" s="1" t="s">
        <v>165</v>
      </c>
      <c r="D6105" s="1">
        <v>2018</v>
      </c>
      <c r="E6105" s="1" t="s">
        <v>13</v>
      </c>
      <c r="F6105" s="1" t="s">
        <v>2</v>
      </c>
      <c r="G6105" s="1" t="s">
        <v>1</v>
      </c>
      <c r="H6105" s="1" t="s">
        <v>12</v>
      </c>
      <c r="I6105" s="1">
        <v>4.7008497000000003E-2</v>
      </c>
      <c r="K6105" s="1">
        <v>112.0202</v>
      </c>
      <c r="L6105" s="1">
        <v>4</v>
      </c>
    </row>
    <row r="6106" spans="1:12" x14ac:dyDescent="0.2">
      <c r="A6106" s="1" t="s">
        <v>6</v>
      </c>
      <c r="B6106" s="1" t="s">
        <v>1320</v>
      </c>
      <c r="C6106" s="1" t="s">
        <v>10</v>
      </c>
      <c r="D6106" s="1">
        <v>2017</v>
      </c>
      <c r="E6106" s="1" t="s">
        <v>797</v>
      </c>
      <c r="F6106" s="1" t="s">
        <v>796</v>
      </c>
      <c r="G6106" s="1" t="s">
        <v>702</v>
      </c>
      <c r="H6106" s="1" t="s">
        <v>7</v>
      </c>
      <c r="I6106" s="1">
        <v>0</v>
      </c>
      <c r="J6106" s="1">
        <v>5.7850000000000001</v>
      </c>
      <c r="K6106" s="1">
        <v>87.185599999999994</v>
      </c>
      <c r="L6106" s="1">
        <v>4</v>
      </c>
    </row>
    <row r="6107" spans="1:12" x14ac:dyDescent="0.2">
      <c r="A6107" s="1" t="s">
        <v>124</v>
      </c>
      <c r="B6107" s="1" t="s">
        <v>1065</v>
      </c>
      <c r="C6107" s="1" t="s">
        <v>47</v>
      </c>
      <c r="D6107" s="1">
        <v>2018</v>
      </c>
      <c r="E6107" s="1" t="s">
        <v>1195</v>
      </c>
      <c r="F6107" s="1" t="s">
        <v>8</v>
      </c>
      <c r="G6107" s="1" t="s">
        <v>702</v>
      </c>
      <c r="H6107" s="1" t="s">
        <v>701</v>
      </c>
      <c r="I6107" s="1">
        <v>4.5105407E-2</v>
      </c>
      <c r="K6107" s="1">
        <v>89.417199999999994</v>
      </c>
      <c r="L6107" s="1">
        <v>4</v>
      </c>
    </row>
    <row r="6108" spans="1:12" x14ac:dyDescent="0.2">
      <c r="A6108" s="1" t="s">
        <v>124</v>
      </c>
      <c r="B6108" s="1" t="s">
        <v>670</v>
      </c>
      <c r="C6108" s="1" t="s">
        <v>17</v>
      </c>
      <c r="D6108" s="1">
        <v>2012</v>
      </c>
      <c r="E6108" s="1" t="s">
        <v>9</v>
      </c>
      <c r="F6108" s="1" t="s">
        <v>8</v>
      </c>
      <c r="G6108" s="1" t="s">
        <v>1</v>
      </c>
      <c r="H6108" s="1" t="s">
        <v>7</v>
      </c>
      <c r="I6108" s="1">
        <v>7.6855206999999995E-2</v>
      </c>
      <c r="J6108" s="1">
        <v>6.13</v>
      </c>
      <c r="K6108" s="1">
        <v>59.3536</v>
      </c>
      <c r="L6108" s="1">
        <v>4</v>
      </c>
    </row>
    <row r="6109" spans="1:12" x14ac:dyDescent="0.2">
      <c r="A6109" s="1" t="s">
        <v>6</v>
      </c>
      <c r="B6109" s="1" t="s">
        <v>1127</v>
      </c>
      <c r="C6109" s="1" t="s">
        <v>10</v>
      </c>
      <c r="D6109" s="1">
        <v>2018</v>
      </c>
      <c r="E6109" s="1" t="s">
        <v>1195</v>
      </c>
      <c r="F6109" s="1" t="s">
        <v>8</v>
      </c>
      <c r="G6109" s="1" t="s">
        <v>702</v>
      </c>
      <c r="H6109" s="1" t="s">
        <v>701</v>
      </c>
      <c r="I6109" s="1">
        <v>0.11491654599999999</v>
      </c>
      <c r="K6109" s="1">
        <v>188.42140000000001</v>
      </c>
      <c r="L6109" s="1">
        <v>4</v>
      </c>
    </row>
    <row r="6110" spans="1:12" x14ac:dyDescent="0.2">
      <c r="A6110" s="1" t="s">
        <v>124</v>
      </c>
      <c r="B6110" s="1" t="s">
        <v>1097</v>
      </c>
      <c r="C6110" s="1" t="s">
        <v>25</v>
      </c>
      <c r="D6110" s="1">
        <v>2014</v>
      </c>
      <c r="E6110" s="1" t="s">
        <v>529</v>
      </c>
      <c r="F6110" s="1" t="s">
        <v>2</v>
      </c>
      <c r="G6110" s="1" t="s">
        <v>528</v>
      </c>
      <c r="H6110" s="1" t="s">
        <v>7</v>
      </c>
      <c r="I6110" s="1">
        <v>7.3766310000000002E-2</v>
      </c>
      <c r="J6110" s="1">
        <v>16.5</v>
      </c>
      <c r="K6110" s="1">
        <v>208.56379999999999</v>
      </c>
      <c r="L6110" s="1">
        <v>4</v>
      </c>
    </row>
    <row r="6111" spans="1:12" x14ac:dyDescent="0.2">
      <c r="A6111" s="1" t="s">
        <v>6</v>
      </c>
      <c r="B6111" s="1" t="s">
        <v>562</v>
      </c>
      <c r="C6111" s="1" t="s">
        <v>71</v>
      </c>
      <c r="D6111" s="1">
        <v>2018</v>
      </c>
      <c r="E6111" s="1" t="s">
        <v>13</v>
      </c>
      <c r="F6111" s="1" t="s">
        <v>2</v>
      </c>
      <c r="G6111" s="1" t="s">
        <v>1</v>
      </c>
      <c r="H6111" s="1" t="s">
        <v>12</v>
      </c>
      <c r="I6111" s="1">
        <v>4.9349121000000003E-2</v>
      </c>
      <c r="K6111" s="1">
        <v>108.69119999999999</v>
      </c>
      <c r="L6111" s="1">
        <v>4</v>
      </c>
    </row>
    <row r="6112" spans="1:12" x14ac:dyDescent="0.2">
      <c r="A6112" s="1" t="s">
        <v>21</v>
      </c>
      <c r="B6112" s="1" t="s">
        <v>911</v>
      </c>
      <c r="C6112" s="1" t="s">
        <v>25</v>
      </c>
      <c r="D6112" s="1">
        <v>2018</v>
      </c>
      <c r="E6112" s="1" t="s">
        <v>1195</v>
      </c>
      <c r="F6112" s="1" t="s">
        <v>8</v>
      </c>
      <c r="G6112" s="1" t="s">
        <v>702</v>
      </c>
      <c r="H6112" s="1" t="s">
        <v>701</v>
      </c>
      <c r="I6112" s="1">
        <v>0.32839094800000002</v>
      </c>
      <c r="K6112" s="1">
        <v>146.04179999999999</v>
      </c>
      <c r="L6112" s="1">
        <v>4</v>
      </c>
    </row>
    <row r="6113" spans="1:12" x14ac:dyDescent="0.2">
      <c r="A6113" s="1" t="s">
        <v>6</v>
      </c>
      <c r="B6113" s="1" t="s">
        <v>935</v>
      </c>
      <c r="C6113" s="1" t="s">
        <v>47</v>
      </c>
      <c r="D6113" s="1">
        <v>2017</v>
      </c>
      <c r="E6113" s="1" t="s">
        <v>797</v>
      </c>
      <c r="F6113" s="1" t="s">
        <v>796</v>
      </c>
      <c r="G6113" s="1" t="s">
        <v>702</v>
      </c>
      <c r="H6113" s="1" t="s">
        <v>7</v>
      </c>
      <c r="I6113" s="1">
        <v>1.2455786999999999E-2</v>
      </c>
      <c r="J6113" s="1">
        <v>10.195</v>
      </c>
      <c r="K6113" s="1">
        <v>197.511</v>
      </c>
      <c r="L6113" s="1">
        <v>4</v>
      </c>
    </row>
    <row r="6114" spans="1:12" x14ac:dyDescent="0.2">
      <c r="A6114" s="1" t="s">
        <v>124</v>
      </c>
      <c r="B6114" s="1" t="s">
        <v>1319</v>
      </c>
      <c r="C6114" s="1" t="s">
        <v>216</v>
      </c>
      <c r="D6114" s="1">
        <v>2018</v>
      </c>
      <c r="E6114" s="1" t="s">
        <v>1195</v>
      </c>
      <c r="F6114" s="1" t="s">
        <v>8</v>
      </c>
      <c r="G6114" s="1" t="s">
        <v>702</v>
      </c>
      <c r="H6114" s="1" t="s">
        <v>701</v>
      </c>
      <c r="I6114" s="1">
        <v>6.2892909999999998E-3</v>
      </c>
      <c r="K6114" s="1">
        <v>153.2998</v>
      </c>
      <c r="L6114" s="1">
        <v>4</v>
      </c>
    </row>
    <row r="6115" spans="1:12" x14ac:dyDescent="0.2">
      <c r="A6115" s="1" t="s">
        <v>124</v>
      </c>
      <c r="B6115" s="1" t="s">
        <v>1318</v>
      </c>
      <c r="C6115" s="1" t="s">
        <v>171</v>
      </c>
      <c r="D6115" s="1">
        <v>2011</v>
      </c>
      <c r="E6115" s="1" t="s">
        <v>703</v>
      </c>
      <c r="F6115" s="1" t="s">
        <v>2</v>
      </c>
      <c r="G6115" s="1" t="s">
        <v>1</v>
      </c>
      <c r="H6115" s="1" t="s">
        <v>701</v>
      </c>
      <c r="I6115" s="1">
        <v>0.11035679700000001</v>
      </c>
      <c r="J6115" s="1">
        <v>20.2</v>
      </c>
      <c r="K6115" s="1">
        <v>62.051000000000002</v>
      </c>
      <c r="L6115" s="1">
        <v>4</v>
      </c>
    </row>
    <row r="6116" spans="1:12" x14ac:dyDescent="0.2">
      <c r="A6116" s="1" t="s">
        <v>6</v>
      </c>
      <c r="B6116" s="1" t="s">
        <v>96</v>
      </c>
      <c r="C6116" s="1" t="s">
        <v>17</v>
      </c>
      <c r="D6116" s="1">
        <v>2014</v>
      </c>
      <c r="E6116" s="1" t="s">
        <v>529</v>
      </c>
      <c r="F6116" s="1" t="s">
        <v>2</v>
      </c>
      <c r="G6116" s="1" t="s">
        <v>528</v>
      </c>
      <c r="H6116" s="1" t="s">
        <v>7</v>
      </c>
      <c r="I6116" s="1">
        <v>0.16454255500000001</v>
      </c>
      <c r="J6116" s="1">
        <v>8.0500000000000007</v>
      </c>
      <c r="K6116" s="1">
        <v>112.2518</v>
      </c>
      <c r="L6116" s="1">
        <v>4</v>
      </c>
    </row>
    <row r="6117" spans="1:12" x14ac:dyDescent="0.2">
      <c r="A6117" s="1" t="s">
        <v>124</v>
      </c>
      <c r="B6117" s="1" t="s">
        <v>1317</v>
      </c>
      <c r="C6117" s="1" t="s">
        <v>4</v>
      </c>
      <c r="D6117" s="1">
        <v>2012</v>
      </c>
      <c r="E6117" s="1" t="s">
        <v>9</v>
      </c>
      <c r="F6117" s="1" t="s">
        <v>8</v>
      </c>
      <c r="G6117" s="1" t="s">
        <v>1</v>
      </c>
      <c r="H6117" s="1" t="s">
        <v>7</v>
      </c>
      <c r="I6117" s="1">
        <v>7.5853370000000003E-2</v>
      </c>
      <c r="J6117" s="1">
        <v>16.75</v>
      </c>
      <c r="K6117" s="1">
        <v>36.853200000000001</v>
      </c>
      <c r="L6117" s="1">
        <v>4</v>
      </c>
    </row>
    <row r="6118" spans="1:12" x14ac:dyDescent="0.2">
      <c r="A6118" s="1" t="s">
        <v>124</v>
      </c>
      <c r="B6118" s="1" t="s">
        <v>896</v>
      </c>
      <c r="C6118" s="1" t="s">
        <v>71</v>
      </c>
      <c r="D6118" s="1">
        <v>2016</v>
      </c>
      <c r="E6118" s="1" t="s">
        <v>1114</v>
      </c>
      <c r="F6118" s="1" t="s">
        <v>8</v>
      </c>
      <c r="G6118" s="1" t="s">
        <v>702</v>
      </c>
      <c r="H6118" s="1" t="s">
        <v>7</v>
      </c>
      <c r="I6118" s="1">
        <v>2.5993423000000002E-2</v>
      </c>
      <c r="J6118" s="1">
        <v>15.1</v>
      </c>
      <c r="K6118" s="1">
        <v>147.4076</v>
      </c>
      <c r="L6118" s="1">
        <v>4</v>
      </c>
    </row>
    <row r="6119" spans="1:12" x14ac:dyDescent="0.2">
      <c r="A6119" s="1" t="s">
        <v>124</v>
      </c>
      <c r="B6119" s="1" t="s">
        <v>307</v>
      </c>
      <c r="C6119" s="1" t="s">
        <v>112</v>
      </c>
      <c r="D6119" s="1">
        <v>2012</v>
      </c>
      <c r="E6119" s="1" t="s">
        <v>9</v>
      </c>
      <c r="F6119" s="1" t="s">
        <v>8</v>
      </c>
      <c r="G6119" s="1" t="s">
        <v>1</v>
      </c>
      <c r="H6119" s="1" t="s">
        <v>7</v>
      </c>
      <c r="I6119" s="1">
        <v>0.129086113</v>
      </c>
      <c r="J6119" s="1">
        <v>16.75</v>
      </c>
      <c r="K6119" s="1">
        <v>89.485600000000005</v>
      </c>
      <c r="L6119" s="1">
        <v>4</v>
      </c>
    </row>
    <row r="6120" spans="1:12" x14ac:dyDescent="0.2">
      <c r="A6120" s="1" t="s">
        <v>6</v>
      </c>
      <c r="B6120" s="1" t="s">
        <v>50</v>
      </c>
      <c r="C6120" s="1" t="s">
        <v>47</v>
      </c>
      <c r="D6120" s="1">
        <v>2022</v>
      </c>
      <c r="E6120" s="1" t="s">
        <v>3</v>
      </c>
      <c r="F6120" s="1" t="s">
        <v>2</v>
      </c>
      <c r="G6120" s="1" t="s">
        <v>1</v>
      </c>
      <c r="H6120" s="1" t="s">
        <v>0</v>
      </c>
      <c r="I6120" s="1">
        <v>0.151467821</v>
      </c>
      <c r="J6120" s="1">
        <v>5.86</v>
      </c>
      <c r="K6120" s="1">
        <v>154.13140000000001</v>
      </c>
      <c r="L6120" s="1">
        <v>4</v>
      </c>
    </row>
    <row r="6121" spans="1:12" x14ac:dyDescent="0.2">
      <c r="A6121" s="1" t="s">
        <v>124</v>
      </c>
      <c r="B6121" s="1" t="s">
        <v>533</v>
      </c>
      <c r="C6121" s="1" t="s">
        <v>17</v>
      </c>
      <c r="D6121" s="1">
        <v>2012</v>
      </c>
      <c r="E6121" s="1" t="s">
        <v>9</v>
      </c>
      <c r="F6121" s="1" t="s">
        <v>8</v>
      </c>
      <c r="G6121" s="1" t="s">
        <v>1</v>
      </c>
      <c r="H6121" s="1" t="s">
        <v>7</v>
      </c>
      <c r="I6121" s="1">
        <v>0.12018920600000001</v>
      </c>
      <c r="J6121" s="1">
        <v>11.15</v>
      </c>
      <c r="K6121" s="1">
        <v>45.074399999999997</v>
      </c>
      <c r="L6121" s="1">
        <v>4</v>
      </c>
    </row>
    <row r="6122" spans="1:12" x14ac:dyDescent="0.2">
      <c r="A6122" s="1" t="s">
        <v>124</v>
      </c>
      <c r="B6122" s="1" t="s">
        <v>873</v>
      </c>
      <c r="C6122" s="1" t="s">
        <v>171</v>
      </c>
      <c r="D6122" s="1">
        <v>2016</v>
      </c>
      <c r="E6122" s="1" t="s">
        <v>1114</v>
      </c>
      <c r="F6122" s="1" t="s">
        <v>8</v>
      </c>
      <c r="G6122" s="1" t="s">
        <v>702</v>
      </c>
      <c r="H6122" s="1" t="s">
        <v>7</v>
      </c>
      <c r="I6122" s="1">
        <v>0.12049726600000001</v>
      </c>
      <c r="J6122" s="1">
        <v>8.39</v>
      </c>
      <c r="K6122" s="1">
        <v>162.2868</v>
      </c>
      <c r="L6122" s="1">
        <v>4</v>
      </c>
    </row>
    <row r="6123" spans="1:12" x14ac:dyDescent="0.2">
      <c r="A6123" s="1" t="s">
        <v>6</v>
      </c>
      <c r="B6123" s="1" t="s">
        <v>1316</v>
      </c>
      <c r="C6123" s="1" t="s">
        <v>14</v>
      </c>
      <c r="D6123" s="1">
        <v>2017</v>
      </c>
      <c r="E6123" s="1" t="s">
        <v>797</v>
      </c>
      <c r="F6123" s="1" t="s">
        <v>796</v>
      </c>
      <c r="G6123" s="1" t="s">
        <v>702</v>
      </c>
      <c r="H6123" s="1" t="s">
        <v>7</v>
      </c>
      <c r="I6123" s="1">
        <v>2.3492524000000001E-2</v>
      </c>
      <c r="J6123" s="1">
        <v>5.6749999999999998</v>
      </c>
      <c r="K6123" s="1">
        <v>155.52879999999999</v>
      </c>
      <c r="L6123" s="1">
        <v>4</v>
      </c>
    </row>
    <row r="6124" spans="1:12" x14ac:dyDescent="0.2">
      <c r="A6124" s="1" t="s">
        <v>124</v>
      </c>
      <c r="B6124" s="1" t="s">
        <v>1315</v>
      </c>
      <c r="C6124" s="1" t="s">
        <v>4</v>
      </c>
      <c r="D6124" s="1">
        <v>2018</v>
      </c>
      <c r="E6124" s="1" t="s">
        <v>13</v>
      </c>
      <c r="F6124" s="1" t="s">
        <v>2</v>
      </c>
      <c r="G6124" s="1" t="s">
        <v>1</v>
      </c>
      <c r="H6124" s="1" t="s">
        <v>12</v>
      </c>
      <c r="I6124" s="1">
        <v>7.3024401000000003E-2</v>
      </c>
      <c r="K6124" s="1">
        <v>121.84399999999999</v>
      </c>
      <c r="L6124" s="1">
        <v>4</v>
      </c>
    </row>
    <row r="6125" spans="1:12" x14ac:dyDescent="0.2">
      <c r="A6125" s="1" t="s">
        <v>6</v>
      </c>
      <c r="B6125" s="1" t="s">
        <v>326</v>
      </c>
      <c r="C6125" s="1" t="s">
        <v>14</v>
      </c>
      <c r="D6125" s="1">
        <v>2020</v>
      </c>
      <c r="E6125" s="1" t="s">
        <v>919</v>
      </c>
      <c r="F6125" s="1" t="s">
        <v>796</v>
      </c>
      <c r="G6125" s="1" t="s">
        <v>1</v>
      </c>
      <c r="H6125" s="1" t="s">
        <v>7</v>
      </c>
      <c r="I6125" s="1">
        <v>8.8821764999999997E-2</v>
      </c>
      <c r="J6125" s="1">
        <v>8.8949999999999996</v>
      </c>
      <c r="K6125" s="1">
        <v>125.173</v>
      </c>
      <c r="L6125" s="1">
        <v>4</v>
      </c>
    </row>
    <row r="6126" spans="1:12" x14ac:dyDescent="0.2">
      <c r="A6126" s="1" t="s">
        <v>124</v>
      </c>
      <c r="B6126" s="1" t="s">
        <v>1314</v>
      </c>
      <c r="C6126" s="1" t="s">
        <v>17</v>
      </c>
      <c r="D6126" s="1">
        <v>2016</v>
      </c>
      <c r="E6126" s="1" t="s">
        <v>1114</v>
      </c>
      <c r="F6126" s="1" t="s">
        <v>8</v>
      </c>
      <c r="G6126" s="1" t="s">
        <v>702</v>
      </c>
      <c r="H6126" s="1" t="s">
        <v>7</v>
      </c>
      <c r="I6126" s="1">
        <v>0.13681074200000001</v>
      </c>
      <c r="J6126" s="1">
        <v>10.895</v>
      </c>
      <c r="K6126" s="1">
        <v>263.05680000000001</v>
      </c>
      <c r="L6126" s="1">
        <v>4</v>
      </c>
    </row>
    <row r="6127" spans="1:12" x14ac:dyDescent="0.2">
      <c r="A6127" s="1" t="s">
        <v>124</v>
      </c>
      <c r="B6127" s="1" t="s">
        <v>689</v>
      </c>
      <c r="C6127" s="1" t="s">
        <v>28</v>
      </c>
      <c r="D6127" s="1">
        <v>2018</v>
      </c>
      <c r="E6127" s="1" t="s">
        <v>1195</v>
      </c>
      <c r="F6127" s="1" t="s">
        <v>8</v>
      </c>
      <c r="G6127" s="1" t="s">
        <v>702</v>
      </c>
      <c r="H6127" s="1" t="s">
        <v>701</v>
      </c>
      <c r="I6127" s="1">
        <v>0</v>
      </c>
      <c r="K6127" s="1">
        <v>144.84700000000001</v>
      </c>
      <c r="L6127" s="1">
        <v>4</v>
      </c>
    </row>
    <row r="6128" spans="1:12" x14ac:dyDescent="0.2">
      <c r="A6128" s="1" t="s">
        <v>124</v>
      </c>
      <c r="B6128" s="1" t="s">
        <v>709</v>
      </c>
      <c r="C6128" s="1" t="s">
        <v>165</v>
      </c>
      <c r="D6128" s="1">
        <v>2022</v>
      </c>
      <c r="E6128" s="1" t="s">
        <v>3</v>
      </c>
      <c r="F6128" s="1" t="s">
        <v>2</v>
      </c>
      <c r="G6128" s="1" t="s">
        <v>1</v>
      </c>
      <c r="H6128" s="1" t="s">
        <v>0</v>
      </c>
      <c r="I6128" s="1">
        <v>8.1658449999999994E-2</v>
      </c>
      <c r="J6128" s="1">
        <v>20</v>
      </c>
      <c r="K6128" s="1">
        <v>35.018999999999998</v>
      </c>
      <c r="L6128" s="1">
        <v>4</v>
      </c>
    </row>
    <row r="6129" spans="1:12" x14ac:dyDescent="0.2">
      <c r="A6129" s="1" t="s">
        <v>124</v>
      </c>
      <c r="B6129" s="1" t="s">
        <v>766</v>
      </c>
      <c r="C6129" s="1" t="s">
        <v>4</v>
      </c>
      <c r="D6129" s="1">
        <v>2020</v>
      </c>
      <c r="E6129" s="1" t="s">
        <v>919</v>
      </c>
      <c r="F6129" s="1" t="s">
        <v>796</v>
      </c>
      <c r="G6129" s="1" t="s">
        <v>1</v>
      </c>
      <c r="H6129" s="1" t="s">
        <v>7</v>
      </c>
      <c r="I6129" s="1">
        <v>3.0379382E-2</v>
      </c>
      <c r="J6129" s="1">
        <v>10.1</v>
      </c>
      <c r="K6129" s="1">
        <v>153.46559999999999</v>
      </c>
      <c r="L6129" s="1">
        <v>4</v>
      </c>
    </row>
    <row r="6130" spans="1:12" x14ac:dyDescent="0.2">
      <c r="A6130" s="1" t="s">
        <v>124</v>
      </c>
      <c r="B6130" s="1" t="s">
        <v>1045</v>
      </c>
      <c r="C6130" s="1" t="s">
        <v>17</v>
      </c>
      <c r="D6130" s="1">
        <v>2011</v>
      </c>
      <c r="E6130" s="1" t="s">
        <v>703</v>
      </c>
      <c r="F6130" s="1" t="s">
        <v>2</v>
      </c>
      <c r="G6130" s="1" t="s">
        <v>1</v>
      </c>
      <c r="H6130" s="1" t="s">
        <v>701</v>
      </c>
      <c r="I6130" s="1">
        <v>1.9314960999999999E-2</v>
      </c>
      <c r="J6130" s="1">
        <v>12.1</v>
      </c>
      <c r="K6130" s="1">
        <v>164.65260000000001</v>
      </c>
      <c r="L6130" s="1">
        <v>4</v>
      </c>
    </row>
    <row r="6131" spans="1:12" x14ac:dyDescent="0.2">
      <c r="A6131" s="1" t="s">
        <v>124</v>
      </c>
      <c r="B6131" s="1" t="s">
        <v>290</v>
      </c>
      <c r="C6131" s="1" t="s">
        <v>28</v>
      </c>
      <c r="D6131" s="1">
        <v>2014</v>
      </c>
      <c r="E6131" s="1" t="s">
        <v>529</v>
      </c>
      <c r="F6131" s="1" t="s">
        <v>2</v>
      </c>
      <c r="G6131" s="1" t="s">
        <v>528</v>
      </c>
      <c r="H6131" s="1" t="s">
        <v>7</v>
      </c>
      <c r="I6131" s="1">
        <v>8.2935004000000007E-2</v>
      </c>
      <c r="J6131" s="1">
        <v>20.6</v>
      </c>
      <c r="K6131" s="1">
        <v>119.57559999999999</v>
      </c>
      <c r="L6131" s="1">
        <v>4</v>
      </c>
    </row>
    <row r="6132" spans="1:12" x14ac:dyDescent="0.2">
      <c r="A6132" s="1" t="s">
        <v>6</v>
      </c>
      <c r="B6132" s="1" t="s">
        <v>66</v>
      </c>
      <c r="C6132" s="1" t="s">
        <v>10</v>
      </c>
      <c r="D6132" s="1">
        <v>2014</v>
      </c>
      <c r="E6132" s="1" t="s">
        <v>529</v>
      </c>
      <c r="F6132" s="1" t="s">
        <v>2</v>
      </c>
      <c r="G6132" s="1" t="s">
        <v>528</v>
      </c>
      <c r="H6132" s="1" t="s">
        <v>7</v>
      </c>
      <c r="I6132" s="1">
        <v>0.106968096</v>
      </c>
      <c r="J6132" s="1">
        <v>5.46</v>
      </c>
      <c r="K6132" s="1">
        <v>142.67859999999999</v>
      </c>
      <c r="L6132" s="1">
        <v>4</v>
      </c>
    </row>
    <row r="6133" spans="1:12" x14ac:dyDescent="0.2">
      <c r="A6133" s="1" t="s">
        <v>124</v>
      </c>
      <c r="B6133" s="1" t="s">
        <v>990</v>
      </c>
      <c r="C6133" s="1" t="s">
        <v>19</v>
      </c>
      <c r="D6133" s="1">
        <v>2012</v>
      </c>
      <c r="E6133" s="1" t="s">
        <v>9</v>
      </c>
      <c r="F6133" s="1" t="s">
        <v>8</v>
      </c>
      <c r="G6133" s="1" t="s">
        <v>1</v>
      </c>
      <c r="H6133" s="1" t="s">
        <v>7</v>
      </c>
      <c r="I6133" s="1">
        <v>0.15958218499999999</v>
      </c>
      <c r="J6133" s="1">
        <v>9.3949999999999996</v>
      </c>
      <c r="K6133" s="1">
        <v>224.77199999999999</v>
      </c>
      <c r="L6133" s="1">
        <v>4</v>
      </c>
    </row>
    <row r="6134" spans="1:12" x14ac:dyDescent="0.2">
      <c r="A6134" s="1" t="s">
        <v>124</v>
      </c>
      <c r="B6134" s="1" t="s">
        <v>1313</v>
      </c>
      <c r="C6134" s="1" t="s">
        <v>25</v>
      </c>
      <c r="D6134" s="1">
        <v>2018</v>
      </c>
      <c r="E6134" s="1" t="s">
        <v>1195</v>
      </c>
      <c r="F6134" s="1" t="s">
        <v>8</v>
      </c>
      <c r="G6134" s="1" t="s">
        <v>702</v>
      </c>
      <c r="H6134" s="1" t="s">
        <v>701</v>
      </c>
      <c r="I6134" s="1">
        <v>0.14453827</v>
      </c>
      <c r="K6134" s="1">
        <v>180.6002</v>
      </c>
      <c r="L6134" s="1">
        <v>4</v>
      </c>
    </row>
    <row r="6135" spans="1:12" x14ac:dyDescent="0.2">
      <c r="A6135" s="1" t="s">
        <v>124</v>
      </c>
      <c r="B6135" s="1" t="s">
        <v>1029</v>
      </c>
      <c r="C6135" s="1" t="s">
        <v>10</v>
      </c>
      <c r="D6135" s="1">
        <v>2016</v>
      </c>
      <c r="E6135" s="1" t="s">
        <v>1114</v>
      </c>
      <c r="F6135" s="1" t="s">
        <v>8</v>
      </c>
      <c r="G6135" s="1" t="s">
        <v>702</v>
      </c>
      <c r="H6135" s="1" t="s">
        <v>7</v>
      </c>
      <c r="I6135" s="1">
        <v>3.8685801999999998E-2</v>
      </c>
      <c r="J6135" s="1">
        <v>10</v>
      </c>
      <c r="K6135" s="1">
        <v>243.81440000000001</v>
      </c>
      <c r="L6135" s="1">
        <v>4</v>
      </c>
    </row>
    <row r="6136" spans="1:12" x14ac:dyDescent="0.2">
      <c r="A6136" s="1" t="s">
        <v>124</v>
      </c>
      <c r="B6136" s="1" t="s">
        <v>1312</v>
      </c>
      <c r="C6136" s="1" t="s">
        <v>28</v>
      </c>
      <c r="D6136" s="1">
        <v>2012</v>
      </c>
      <c r="E6136" s="1" t="s">
        <v>9</v>
      </c>
      <c r="F6136" s="1" t="s">
        <v>8</v>
      </c>
      <c r="G6136" s="1" t="s">
        <v>1</v>
      </c>
      <c r="H6136" s="1" t="s">
        <v>7</v>
      </c>
      <c r="I6136" s="1">
        <v>3.7690730999999998E-2</v>
      </c>
      <c r="J6136" s="1">
        <v>7.4450000000000003</v>
      </c>
      <c r="K6136" s="1">
        <v>73.335400000000007</v>
      </c>
      <c r="L6136" s="1">
        <v>4</v>
      </c>
    </row>
    <row r="6137" spans="1:12" x14ac:dyDescent="0.2">
      <c r="A6137" s="1" t="s">
        <v>124</v>
      </c>
      <c r="B6137" s="1" t="s">
        <v>263</v>
      </c>
      <c r="C6137" s="1" t="s">
        <v>17</v>
      </c>
      <c r="D6137" s="1">
        <v>2017</v>
      </c>
      <c r="E6137" s="1" t="s">
        <v>797</v>
      </c>
      <c r="F6137" s="1" t="s">
        <v>796</v>
      </c>
      <c r="G6137" s="1" t="s">
        <v>702</v>
      </c>
      <c r="H6137" s="1" t="s">
        <v>7</v>
      </c>
      <c r="I6137" s="1">
        <v>7.4613090000000007E-2</v>
      </c>
      <c r="J6137" s="1">
        <v>20.100000000000001</v>
      </c>
      <c r="K6137" s="1">
        <v>108.72280000000001</v>
      </c>
      <c r="L6137" s="1">
        <v>4</v>
      </c>
    </row>
    <row r="6138" spans="1:12" x14ac:dyDescent="0.2">
      <c r="A6138" s="1" t="s">
        <v>124</v>
      </c>
      <c r="B6138" s="1" t="s">
        <v>754</v>
      </c>
      <c r="C6138" s="1" t="s">
        <v>165</v>
      </c>
      <c r="D6138" s="1">
        <v>2018</v>
      </c>
      <c r="E6138" s="1" t="s">
        <v>1195</v>
      </c>
      <c r="F6138" s="1" t="s">
        <v>8</v>
      </c>
      <c r="G6138" s="1" t="s">
        <v>702</v>
      </c>
      <c r="H6138" s="1" t="s">
        <v>701</v>
      </c>
      <c r="I6138" s="1">
        <v>0.16093617800000001</v>
      </c>
      <c r="K6138" s="1">
        <v>184.26079999999999</v>
      </c>
      <c r="L6138" s="1">
        <v>4</v>
      </c>
    </row>
    <row r="6139" spans="1:12" x14ac:dyDescent="0.2">
      <c r="A6139" s="1" t="s">
        <v>6</v>
      </c>
      <c r="B6139" s="1" t="s">
        <v>931</v>
      </c>
      <c r="C6139" s="1" t="s">
        <v>14</v>
      </c>
      <c r="D6139" s="1">
        <v>2018</v>
      </c>
      <c r="E6139" s="1" t="s">
        <v>13</v>
      </c>
      <c r="F6139" s="1" t="s">
        <v>2</v>
      </c>
      <c r="G6139" s="1" t="s">
        <v>1</v>
      </c>
      <c r="H6139" s="1" t="s">
        <v>12</v>
      </c>
      <c r="I6139" s="1">
        <v>6.5577448999999996E-2</v>
      </c>
      <c r="K6139" s="1">
        <v>181.76599999999999</v>
      </c>
      <c r="L6139" s="1">
        <v>4</v>
      </c>
    </row>
    <row r="6140" spans="1:12" x14ac:dyDescent="0.2">
      <c r="A6140" s="1" t="s">
        <v>6</v>
      </c>
      <c r="B6140" s="1" t="s">
        <v>332</v>
      </c>
      <c r="C6140" s="1" t="s">
        <v>47</v>
      </c>
      <c r="D6140" s="1">
        <v>2020</v>
      </c>
      <c r="E6140" s="1" t="s">
        <v>919</v>
      </c>
      <c r="F6140" s="1" t="s">
        <v>796</v>
      </c>
      <c r="G6140" s="1" t="s">
        <v>1</v>
      </c>
      <c r="H6140" s="1" t="s">
        <v>7</v>
      </c>
      <c r="I6140" s="1">
        <v>1.8126724E-2</v>
      </c>
      <c r="J6140" s="1">
        <v>19.7</v>
      </c>
      <c r="K6140" s="1">
        <v>101.79900000000001</v>
      </c>
      <c r="L6140" s="1">
        <v>4</v>
      </c>
    </row>
    <row r="6141" spans="1:12" x14ac:dyDescent="0.2">
      <c r="A6141" s="1" t="s">
        <v>6</v>
      </c>
      <c r="B6141" s="1" t="s">
        <v>1311</v>
      </c>
      <c r="C6141" s="1" t="s">
        <v>17</v>
      </c>
      <c r="D6141" s="1">
        <v>2016</v>
      </c>
      <c r="E6141" s="1" t="s">
        <v>1114</v>
      </c>
      <c r="F6141" s="1" t="s">
        <v>8</v>
      </c>
      <c r="G6141" s="1" t="s">
        <v>702</v>
      </c>
      <c r="H6141" s="1" t="s">
        <v>7</v>
      </c>
      <c r="I6141" s="1">
        <v>0.11411709</v>
      </c>
      <c r="J6141" s="1">
        <v>20.7</v>
      </c>
      <c r="K6141" s="1">
        <v>92.743600000000001</v>
      </c>
      <c r="L6141" s="1">
        <v>4</v>
      </c>
    </row>
    <row r="6142" spans="1:12" x14ac:dyDescent="0.2">
      <c r="A6142" s="1" t="s">
        <v>6</v>
      </c>
      <c r="B6142" s="1" t="s">
        <v>381</v>
      </c>
      <c r="C6142" s="1" t="s">
        <v>108</v>
      </c>
      <c r="D6142" s="1">
        <v>2015</v>
      </c>
      <c r="E6142" s="1" t="s">
        <v>922</v>
      </c>
      <c r="F6142" s="1" t="s">
        <v>796</v>
      </c>
      <c r="G6142" s="1" t="s">
        <v>1</v>
      </c>
      <c r="H6142" s="1" t="s">
        <v>7</v>
      </c>
      <c r="I6142" s="1">
        <v>2.0760673E-2</v>
      </c>
      <c r="J6142" s="1">
        <v>21.1</v>
      </c>
      <c r="K6142" s="1">
        <v>128.79939999999999</v>
      </c>
      <c r="L6142" s="1">
        <v>4</v>
      </c>
    </row>
    <row r="6143" spans="1:12" x14ac:dyDescent="0.2">
      <c r="A6143" s="1" t="s">
        <v>124</v>
      </c>
      <c r="B6143" s="1" t="s">
        <v>1310</v>
      </c>
      <c r="C6143" s="1" t="s">
        <v>25</v>
      </c>
      <c r="D6143" s="1">
        <v>2017</v>
      </c>
      <c r="E6143" s="1" t="s">
        <v>797</v>
      </c>
      <c r="F6143" s="1" t="s">
        <v>796</v>
      </c>
      <c r="G6143" s="1" t="s">
        <v>702</v>
      </c>
      <c r="H6143" s="1" t="s">
        <v>7</v>
      </c>
      <c r="I6143" s="1">
        <v>2.6676215999999999E-2</v>
      </c>
      <c r="J6143" s="1">
        <v>12.35</v>
      </c>
      <c r="K6143" s="1">
        <v>57.0246</v>
      </c>
      <c r="L6143" s="1">
        <v>4</v>
      </c>
    </row>
    <row r="6144" spans="1:12" x14ac:dyDescent="0.2">
      <c r="A6144" s="1" t="s">
        <v>6</v>
      </c>
      <c r="B6144" s="1" t="s">
        <v>927</v>
      </c>
      <c r="C6144" s="1" t="s">
        <v>122</v>
      </c>
      <c r="D6144" s="1">
        <v>2015</v>
      </c>
      <c r="E6144" s="1" t="s">
        <v>922</v>
      </c>
      <c r="F6144" s="1" t="s">
        <v>796</v>
      </c>
      <c r="G6144" s="1" t="s">
        <v>1</v>
      </c>
      <c r="H6144" s="1" t="s">
        <v>7</v>
      </c>
      <c r="I6144" s="1">
        <v>6.6315023000000001E-2</v>
      </c>
      <c r="J6144" s="1">
        <v>10.5</v>
      </c>
      <c r="K6144" s="1">
        <v>78.296000000000006</v>
      </c>
      <c r="L6144" s="1">
        <v>4</v>
      </c>
    </row>
    <row r="6145" spans="1:12" x14ac:dyDescent="0.2">
      <c r="A6145" s="1" t="s">
        <v>124</v>
      </c>
      <c r="B6145" s="1" t="s">
        <v>1309</v>
      </c>
      <c r="C6145" s="1" t="s">
        <v>14</v>
      </c>
      <c r="D6145" s="1">
        <v>2017</v>
      </c>
      <c r="E6145" s="1" t="s">
        <v>797</v>
      </c>
      <c r="F6145" s="1" t="s">
        <v>796</v>
      </c>
      <c r="G6145" s="1" t="s">
        <v>702</v>
      </c>
      <c r="H6145" s="1" t="s">
        <v>7</v>
      </c>
      <c r="I6145" s="1">
        <v>0.136275173</v>
      </c>
      <c r="J6145" s="1">
        <v>6.4050000000000002</v>
      </c>
      <c r="K6145" s="1">
        <v>128.1678</v>
      </c>
      <c r="L6145" s="1">
        <v>4</v>
      </c>
    </row>
    <row r="6146" spans="1:12" x14ac:dyDescent="0.2">
      <c r="A6146" s="1" t="s">
        <v>124</v>
      </c>
      <c r="B6146" s="1" t="s">
        <v>1308</v>
      </c>
      <c r="C6146" s="1" t="s">
        <v>14</v>
      </c>
      <c r="D6146" s="1">
        <v>2015</v>
      </c>
      <c r="E6146" s="1" t="s">
        <v>922</v>
      </c>
      <c r="F6146" s="1" t="s">
        <v>796</v>
      </c>
      <c r="G6146" s="1" t="s">
        <v>1</v>
      </c>
      <c r="H6146" s="1" t="s">
        <v>7</v>
      </c>
      <c r="I6146" s="1">
        <v>2.9799965000000001E-2</v>
      </c>
      <c r="J6146" s="1">
        <v>16.75</v>
      </c>
      <c r="K6146" s="1">
        <v>39.182200000000002</v>
      </c>
      <c r="L6146" s="1">
        <v>4</v>
      </c>
    </row>
    <row r="6147" spans="1:12" x14ac:dyDescent="0.2">
      <c r="A6147" s="1" t="s">
        <v>124</v>
      </c>
      <c r="B6147" s="1" t="s">
        <v>775</v>
      </c>
      <c r="C6147" s="1" t="s">
        <v>10</v>
      </c>
      <c r="D6147" s="1">
        <v>2012</v>
      </c>
      <c r="E6147" s="1" t="s">
        <v>9</v>
      </c>
      <c r="F6147" s="1" t="s">
        <v>8</v>
      </c>
      <c r="G6147" s="1" t="s">
        <v>1</v>
      </c>
      <c r="H6147" s="1" t="s">
        <v>7</v>
      </c>
      <c r="I6147" s="1">
        <v>7.2410764000000002E-2</v>
      </c>
      <c r="J6147" s="1">
        <v>14.7</v>
      </c>
      <c r="K6147" s="1">
        <v>48.203400000000002</v>
      </c>
      <c r="L6147" s="1">
        <v>4</v>
      </c>
    </row>
    <row r="6148" spans="1:12" x14ac:dyDescent="0.2">
      <c r="A6148" s="1" t="s">
        <v>6</v>
      </c>
      <c r="B6148" s="1" t="s">
        <v>727</v>
      </c>
      <c r="C6148" s="1" t="s">
        <v>10</v>
      </c>
      <c r="D6148" s="1">
        <v>2017</v>
      </c>
      <c r="E6148" s="1" t="s">
        <v>797</v>
      </c>
      <c r="F6148" s="1" t="s">
        <v>796</v>
      </c>
      <c r="G6148" s="1" t="s">
        <v>702</v>
      </c>
      <c r="H6148" s="1" t="s">
        <v>7</v>
      </c>
      <c r="I6148" s="1">
        <v>2.8118435000000001E-2</v>
      </c>
      <c r="J6148" s="1">
        <v>20</v>
      </c>
      <c r="K6148" s="1">
        <v>46.7744</v>
      </c>
      <c r="L6148" s="1">
        <v>4</v>
      </c>
    </row>
    <row r="6149" spans="1:12" x14ac:dyDescent="0.2">
      <c r="A6149" s="1" t="s">
        <v>124</v>
      </c>
      <c r="B6149" s="1" t="s">
        <v>602</v>
      </c>
      <c r="C6149" s="1" t="s">
        <v>14</v>
      </c>
      <c r="D6149" s="1">
        <v>2018</v>
      </c>
      <c r="E6149" s="1" t="s">
        <v>1195</v>
      </c>
      <c r="F6149" s="1" t="s">
        <v>8</v>
      </c>
      <c r="G6149" s="1" t="s">
        <v>702</v>
      </c>
      <c r="H6149" s="1" t="s">
        <v>701</v>
      </c>
      <c r="I6149" s="1">
        <v>0.16335022099999999</v>
      </c>
      <c r="K6149" s="1">
        <v>120.2124</v>
      </c>
      <c r="L6149" s="1">
        <v>4</v>
      </c>
    </row>
    <row r="6150" spans="1:12" x14ac:dyDescent="0.2">
      <c r="A6150" s="1" t="s">
        <v>6</v>
      </c>
      <c r="B6150" s="1" t="s">
        <v>719</v>
      </c>
      <c r="C6150" s="1" t="s">
        <v>14</v>
      </c>
      <c r="D6150" s="1">
        <v>2022</v>
      </c>
      <c r="E6150" s="1" t="s">
        <v>3</v>
      </c>
      <c r="F6150" s="1" t="s">
        <v>2</v>
      </c>
      <c r="G6150" s="1" t="s">
        <v>1</v>
      </c>
      <c r="H6150" s="1" t="s">
        <v>0</v>
      </c>
      <c r="I6150" s="1">
        <v>1.4076503000000001E-2</v>
      </c>
      <c r="J6150" s="1">
        <v>9.3000000000000007</v>
      </c>
      <c r="K6150" s="1">
        <v>200.00839999999999</v>
      </c>
      <c r="L6150" s="1">
        <v>4</v>
      </c>
    </row>
    <row r="6151" spans="1:12" x14ac:dyDescent="0.2">
      <c r="A6151" s="1" t="s">
        <v>6</v>
      </c>
      <c r="B6151" s="1" t="s">
        <v>326</v>
      </c>
      <c r="C6151" s="1" t="s">
        <v>14</v>
      </c>
      <c r="D6151" s="1">
        <v>2017</v>
      </c>
      <c r="E6151" s="1" t="s">
        <v>797</v>
      </c>
      <c r="F6151" s="1" t="s">
        <v>796</v>
      </c>
      <c r="G6151" s="1" t="s">
        <v>702</v>
      </c>
      <c r="H6151" s="1" t="s">
        <v>7</v>
      </c>
      <c r="I6151" s="1">
        <v>8.8305478000000007E-2</v>
      </c>
      <c r="J6151" s="1">
        <v>8.8949999999999996</v>
      </c>
      <c r="K6151" s="1">
        <v>123.473</v>
      </c>
      <c r="L6151" s="1">
        <v>4</v>
      </c>
    </row>
    <row r="6152" spans="1:12" x14ac:dyDescent="0.2">
      <c r="A6152" s="1" t="s">
        <v>6</v>
      </c>
      <c r="B6152" s="1" t="s">
        <v>1130</v>
      </c>
      <c r="C6152" s="1" t="s">
        <v>10</v>
      </c>
      <c r="D6152" s="1">
        <v>2018</v>
      </c>
      <c r="E6152" s="1" t="s">
        <v>13</v>
      </c>
      <c r="F6152" s="1" t="s">
        <v>2</v>
      </c>
      <c r="G6152" s="1" t="s">
        <v>1</v>
      </c>
      <c r="H6152" s="1" t="s">
        <v>12</v>
      </c>
      <c r="I6152" s="1">
        <v>0.15528831000000001</v>
      </c>
      <c r="K6152" s="1">
        <v>241.75380000000001</v>
      </c>
      <c r="L6152" s="1">
        <v>4</v>
      </c>
    </row>
    <row r="6153" spans="1:12" x14ac:dyDescent="0.2">
      <c r="A6153" s="1" t="s">
        <v>6</v>
      </c>
      <c r="B6153" s="1" t="s">
        <v>332</v>
      </c>
      <c r="C6153" s="1" t="s">
        <v>47</v>
      </c>
      <c r="D6153" s="1">
        <v>2017</v>
      </c>
      <c r="E6153" s="1" t="s">
        <v>797</v>
      </c>
      <c r="F6153" s="1" t="s">
        <v>796</v>
      </c>
      <c r="G6153" s="1" t="s">
        <v>702</v>
      </c>
      <c r="H6153" s="1" t="s">
        <v>7</v>
      </c>
      <c r="I6153" s="1">
        <v>1.8021361E-2</v>
      </c>
      <c r="J6153" s="1">
        <v>19.7</v>
      </c>
      <c r="K6153" s="1">
        <v>101.199</v>
      </c>
      <c r="L6153" s="1">
        <v>4</v>
      </c>
    </row>
    <row r="6154" spans="1:12" x14ac:dyDescent="0.2">
      <c r="A6154" s="1" t="s">
        <v>124</v>
      </c>
      <c r="B6154" s="1" t="s">
        <v>419</v>
      </c>
      <c r="C6154" s="1" t="s">
        <v>165</v>
      </c>
      <c r="D6154" s="1">
        <v>2020</v>
      </c>
      <c r="E6154" s="1" t="s">
        <v>919</v>
      </c>
      <c r="F6154" s="1" t="s">
        <v>796</v>
      </c>
      <c r="G6154" s="1" t="s">
        <v>1</v>
      </c>
      <c r="H6154" s="1" t="s">
        <v>7</v>
      </c>
      <c r="I6154" s="1">
        <v>8.1655900000000003E-2</v>
      </c>
      <c r="J6154" s="1">
        <v>6.0949999999999998</v>
      </c>
      <c r="K6154" s="1">
        <v>143.31540000000001</v>
      </c>
      <c r="L6154" s="1">
        <v>4</v>
      </c>
    </row>
    <row r="6155" spans="1:12" x14ac:dyDescent="0.2">
      <c r="A6155" s="1" t="s">
        <v>295</v>
      </c>
      <c r="B6155" s="1" t="s">
        <v>1307</v>
      </c>
      <c r="C6155" s="1" t="s">
        <v>28</v>
      </c>
      <c r="D6155" s="1">
        <v>2012</v>
      </c>
      <c r="E6155" s="1" t="s">
        <v>9</v>
      </c>
      <c r="F6155" s="1" t="s">
        <v>8</v>
      </c>
      <c r="G6155" s="1" t="s">
        <v>1</v>
      </c>
      <c r="H6155" s="1" t="s">
        <v>7</v>
      </c>
      <c r="I6155" s="1">
        <v>0.13170868199999999</v>
      </c>
      <c r="J6155" s="1">
        <v>11.65</v>
      </c>
      <c r="K6155" s="1">
        <v>152.30240000000001</v>
      </c>
      <c r="L6155" s="1">
        <v>4</v>
      </c>
    </row>
    <row r="6156" spans="1:12" x14ac:dyDescent="0.2">
      <c r="A6156" s="1" t="s">
        <v>295</v>
      </c>
      <c r="B6156" s="1" t="s">
        <v>673</v>
      </c>
      <c r="C6156" s="1" t="s">
        <v>25</v>
      </c>
      <c r="D6156" s="1">
        <v>2012</v>
      </c>
      <c r="E6156" s="1" t="s">
        <v>9</v>
      </c>
      <c r="F6156" s="1" t="s">
        <v>8</v>
      </c>
      <c r="G6156" s="1" t="s">
        <v>1</v>
      </c>
      <c r="H6156" s="1" t="s">
        <v>7</v>
      </c>
      <c r="I6156" s="1">
        <v>3.0174245999999998E-2</v>
      </c>
      <c r="J6156" s="1">
        <v>12.1</v>
      </c>
      <c r="K6156" s="1">
        <v>76.667000000000002</v>
      </c>
      <c r="L6156" s="1">
        <v>4</v>
      </c>
    </row>
    <row r="6157" spans="1:12" x14ac:dyDescent="0.2">
      <c r="A6157" s="1" t="s">
        <v>295</v>
      </c>
      <c r="B6157" s="1" t="s">
        <v>281</v>
      </c>
      <c r="C6157" s="1" t="s">
        <v>25</v>
      </c>
      <c r="D6157" s="1">
        <v>2012</v>
      </c>
      <c r="E6157" s="1" t="s">
        <v>9</v>
      </c>
      <c r="F6157" s="1" t="s">
        <v>8</v>
      </c>
      <c r="G6157" s="1" t="s">
        <v>1</v>
      </c>
      <c r="H6157" s="1" t="s">
        <v>7</v>
      </c>
      <c r="I6157" s="1">
        <v>6.5022700000000003E-2</v>
      </c>
      <c r="J6157" s="1">
        <v>19.7</v>
      </c>
      <c r="K6157" s="1">
        <v>87.019800000000004</v>
      </c>
      <c r="L6157" s="1">
        <v>4</v>
      </c>
    </row>
    <row r="6158" spans="1:12" x14ac:dyDescent="0.2">
      <c r="A6158" s="1" t="s">
        <v>295</v>
      </c>
      <c r="B6158" s="1" t="s">
        <v>667</v>
      </c>
      <c r="C6158" s="1" t="s">
        <v>17</v>
      </c>
      <c r="D6158" s="1">
        <v>2012</v>
      </c>
      <c r="E6158" s="1" t="s">
        <v>9</v>
      </c>
      <c r="F6158" s="1" t="s">
        <v>8</v>
      </c>
      <c r="G6158" s="1" t="s">
        <v>1</v>
      </c>
      <c r="H6158" s="1" t="s">
        <v>7</v>
      </c>
      <c r="I6158" s="1">
        <v>7.0149087999999998E-2</v>
      </c>
      <c r="J6158" s="1">
        <v>10.3</v>
      </c>
      <c r="K6158" s="1">
        <v>264.52260000000001</v>
      </c>
      <c r="L6158" s="1">
        <v>4</v>
      </c>
    </row>
    <row r="6159" spans="1:12" x14ac:dyDescent="0.2">
      <c r="A6159" s="1" t="s">
        <v>295</v>
      </c>
      <c r="B6159" s="1" t="s">
        <v>1088</v>
      </c>
      <c r="C6159" s="1" t="s">
        <v>71</v>
      </c>
      <c r="D6159" s="1">
        <v>2012</v>
      </c>
      <c r="E6159" s="1" t="s">
        <v>9</v>
      </c>
      <c r="F6159" s="1" t="s">
        <v>8</v>
      </c>
      <c r="G6159" s="1" t="s">
        <v>1</v>
      </c>
      <c r="H6159" s="1" t="s">
        <v>7</v>
      </c>
      <c r="I6159" s="1">
        <v>7.9342006000000007E-2</v>
      </c>
      <c r="J6159" s="1">
        <v>18.25</v>
      </c>
      <c r="K6159" s="1">
        <v>226.00620000000001</v>
      </c>
      <c r="L6159" s="1">
        <v>4</v>
      </c>
    </row>
    <row r="6160" spans="1:12" x14ac:dyDescent="0.2">
      <c r="A6160" s="1" t="s">
        <v>295</v>
      </c>
      <c r="B6160" s="1" t="s">
        <v>1085</v>
      </c>
      <c r="C6160" s="1" t="s">
        <v>10</v>
      </c>
      <c r="D6160" s="1">
        <v>2012</v>
      </c>
      <c r="E6160" s="1" t="s">
        <v>9</v>
      </c>
      <c r="F6160" s="1" t="s">
        <v>8</v>
      </c>
      <c r="G6160" s="1" t="s">
        <v>1</v>
      </c>
      <c r="H6160" s="1" t="s">
        <v>7</v>
      </c>
      <c r="I6160" s="1">
        <v>0</v>
      </c>
      <c r="J6160" s="1">
        <v>9.8000000000000007</v>
      </c>
      <c r="K6160" s="1">
        <v>175.23699999999999</v>
      </c>
      <c r="L6160" s="1">
        <v>4</v>
      </c>
    </row>
    <row r="6161" spans="1:12" x14ac:dyDescent="0.2">
      <c r="A6161" s="1" t="s">
        <v>295</v>
      </c>
      <c r="B6161" s="1" t="s">
        <v>422</v>
      </c>
      <c r="C6161" s="1" t="s">
        <v>47</v>
      </c>
      <c r="D6161" s="1">
        <v>2012</v>
      </c>
      <c r="E6161" s="1" t="s">
        <v>9</v>
      </c>
      <c r="F6161" s="1" t="s">
        <v>8</v>
      </c>
      <c r="G6161" s="1" t="s">
        <v>1</v>
      </c>
      <c r="H6161" s="1" t="s">
        <v>7</v>
      </c>
      <c r="I6161" s="1">
        <v>0.156541861</v>
      </c>
      <c r="J6161" s="1">
        <v>17.2</v>
      </c>
      <c r="K6161" s="1">
        <v>162.45779999999999</v>
      </c>
      <c r="L6161" s="1">
        <v>4</v>
      </c>
    </row>
    <row r="6162" spans="1:12" x14ac:dyDescent="0.2">
      <c r="A6162" s="1" t="s">
        <v>295</v>
      </c>
      <c r="B6162" s="1" t="s">
        <v>693</v>
      </c>
      <c r="C6162" s="1" t="s">
        <v>165</v>
      </c>
      <c r="D6162" s="1">
        <v>2012</v>
      </c>
      <c r="E6162" s="1" t="s">
        <v>9</v>
      </c>
      <c r="F6162" s="1" t="s">
        <v>8</v>
      </c>
      <c r="G6162" s="1" t="s">
        <v>1</v>
      </c>
      <c r="H6162" s="1" t="s">
        <v>7</v>
      </c>
      <c r="I6162" s="1">
        <v>2.3179181E-2</v>
      </c>
      <c r="J6162" s="1">
        <v>20.5</v>
      </c>
      <c r="K6162" s="1">
        <v>154.03399999999999</v>
      </c>
      <c r="L6162" s="1">
        <v>4</v>
      </c>
    </row>
    <row r="6163" spans="1:12" x14ac:dyDescent="0.2">
      <c r="A6163" s="1" t="s">
        <v>295</v>
      </c>
      <c r="B6163" s="1" t="s">
        <v>159</v>
      </c>
      <c r="C6163" s="1" t="s">
        <v>14</v>
      </c>
      <c r="D6163" s="1">
        <v>2012</v>
      </c>
      <c r="E6163" s="1" t="s">
        <v>9</v>
      </c>
      <c r="F6163" s="1" t="s">
        <v>8</v>
      </c>
      <c r="G6163" s="1" t="s">
        <v>1</v>
      </c>
      <c r="H6163" s="1" t="s">
        <v>7</v>
      </c>
      <c r="I6163" s="1">
        <v>0.12191466199999999</v>
      </c>
      <c r="J6163" s="1">
        <v>12.85</v>
      </c>
      <c r="K6163" s="1">
        <v>43.5428</v>
      </c>
      <c r="L6163" s="1">
        <v>4</v>
      </c>
    </row>
    <row r="6164" spans="1:12" x14ac:dyDescent="0.2">
      <c r="A6164" s="1" t="s">
        <v>124</v>
      </c>
      <c r="B6164" s="1" t="s">
        <v>1306</v>
      </c>
      <c r="C6164" s="1" t="s">
        <v>28</v>
      </c>
      <c r="D6164" s="1">
        <v>2012</v>
      </c>
      <c r="E6164" s="1" t="s">
        <v>9</v>
      </c>
      <c r="F6164" s="1" t="s">
        <v>8</v>
      </c>
      <c r="G6164" s="1" t="s">
        <v>1</v>
      </c>
      <c r="H6164" s="1" t="s">
        <v>7</v>
      </c>
      <c r="I6164" s="1">
        <v>4.6026479000000002E-2</v>
      </c>
      <c r="J6164" s="1">
        <v>4.92</v>
      </c>
      <c r="K6164" s="1">
        <v>196.50839999999999</v>
      </c>
      <c r="L6164" s="1">
        <v>4</v>
      </c>
    </row>
    <row r="6165" spans="1:12" x14ac:dyDescent="0.2">
      <c r="A6165" s="1" t="s">
        <v>124</v>
      </c>
      <c r="B6165" s="1" t="s">
        <v>1110</v>
      </c>
      <c r="C6165" s="1" t="s">
        <v>28</v>
      </c>
      <c r="D6165" s="1">
        <v>2012</v>
      </c>
      <c r="E6165" s="1" t="s">
        <v>9</v>
      </c>
      <c r="F6165" s="1" t="s">
        <v>8</v>
      </c>
      <c r="G6165" s="1" t="s">
        <v>1</v>
      </c>
      <c r="H6165" s="1" t="s">
        <v>7</v>
      </c>
      <c r="I6165" s="1">
        <v>8.2139799999999999E-2</v>
      </c>
      <c r="J6165" s="1">
        <v>5.7649999999999997</v>
      </c>
      <c r="K6165" s="1">
        <v>37.2164</v>
      </c>
      <c r="L6165" s="1">
        <v>4</v>
      </c>
    </row>
    <row r="6166" spans="1:12" x14ac:dyDescent="0.2">
      <c r="A6166" s="1" t="s">
        <v>124</v>
      </c>
      <c r="B6166" s="1" t="s">
        <v>692</v>
      </c>
      <c r="C6166" s="1" t="s">
        <v>28</v>
      </c>
      <c r="D6166" s="1">
        <v>2012</v>
      </c>
      <c r="E6166" s="1" t="s">
        <v>9</v>
      </c>
      <c r="F6166" s="1" t="s">
        <v>8</v>
      </c>
      <c r="G6166" s="1" t="s">
        <v>1</v>
      </c>
      <c r="H6166" s="1" t="s">
        <v>7</v>
      </c>
      <c r="I6166" s="1">
        <v>3.7555348000000002E-2</v>
      </c>
      <c r="J6166" s="1">
        <v>6.8</v>
      </c>
      <c r="K6166" s="1">
        <v>49.603400000000001</v>
      </c>
      <c r="L6166" s="1">
        <v>4</v>
      </c>
    </row>
    <row r="6167" spans="1:12" x14ac:dyDescent="0.2">
      <c r="A6167" s="1" t="s">
        <v>124</v>
      </c>
      <c r="B6167" s="1" t="s">
        <v>1049</v>
      </c>
      <c r="C6167" s="1" t="s">
        <v>28</v>
      </c>
      <c r="D6167" s="1">
        <v>2012</v>
      </c>
      <c r="E6167" s="1" t="s">
        <v>9</v>
      </c>
      <c r="F6167" s="1" t="s">
        <v>8</v>
      </c>
      <c r="G6167" s="1" t="s">
        <v>1</v>
      </c>
      <c r="H6167" s="1" t="s">
        <v>7</v>
      </c>
      <c r="I6167" s="1">
        <v>2.8566432999999999E-2</v>
      </c>
      <c r="J6167" s="1">
        <v>9.3000000000000007</v>
      </c>
      <c r="K6167" s="1">
        <v>193.0136</v>
      </c>
      <c r="L6167" s="1">
        <v>4</v>
      </c>
    </row>
    <row r="6168" spans="1:12" x14ac:dyDescent="0.2">
      <c r="A6168" s="1" t="s">
        <v>124</v>
      </c>
      <c r="B6168" s="1" t="s">
        <v>286</v>
      </c>
      <c r="C6168" s="1" t="s">
        <v>28</v>
      </c>
      <c r="D6168" s="1">
        <v>2012</v>
      </c>
      <c r="E6168" s="1" t="s">
        <v>9</v>
      </c>
      <c r="F6168" s="1" t="s">
        <v>8</v>
      </c>
      <c r="G6168" s="1" t="s">
        <v>1</v>
      </c>
      <c r="H6168" s="1" t="s">
        <v>7</v>
      </c>
      <c r="I6168" s="1">
        <v>9.4251579999999995E-3</v>
      </c>
      <c r="J6168" s="1">
        <v>12.3</v>
      </c>
      <c r="K6168" s="1">
        <v>74.837999999999994</v>
      </c>
      <c r="L6168" s="1">
        <v>4</v>
      </c>
    </row>
    <row r="6169" spans="1:12" x14ac:dyDescent="0.2">
      <c r="A6169" s="1" t="s">
        <v>124</v>
      </c>
      <c r="B6169" s="1" t="s">
        <v>1232</v>
      </c>
      <c r="C6169" s="1" t="s">
        <v>28</v>
      </c>
      <c r="D6169" s="1">
        <v>2012</v>
      </c>
      <c r="E6169" s="1" t="s">
        <v>9</v>
      </c>
      <c r="F6169" s="1" t="s">
        <v>8</v>
      </c>
      <c r="G6169" s="1" t="s">
        <v>1</v>
      </c>
      <c r="H6169" s="1" t="s">
        <v>7</v>
      </c>
      <c r="I6169" s="1">
        <v>0</v>
      </c>
      <c r="J6169" s="1">
        <v>13.5</v>
      </c>
      <c r="K6169" s="1">
        <v>84.653999999999996</v>
      </c>
      <c r="L6169" s="1">
        <v>4</v>
      </c>
    </row>
    <row r="6170" spans="1:12" x14ac:dyDescent="0.2">
      <c r="A6170" s="1" t="s">
        <v>124</v>
      </c>
      <c r="B6170" s="1" t="s">
        <v>683</v>
      </c>
      <c r="C6170" s="1" t="s">
        <v>28</v>
      </c>
      <c r="D6170" s="1">
        <v>2012</v>
      </c>
      <c r="E6170" s="1" t="s">
        <v>9</v>
      </c>
      <c r="F6170" s="1" t="s">
        <v>8</v>
      </c>
      <c r="G6170" s="1" t="s">
        <v>1</v>
      </c>
      <c r="H6170" s="1" t="s">
        <v>7</v>
      </c>
      <c r="I6170" s="1">
        <v>5.6005780999999998E-2</v>
      </c>
      <c r="J6170" s="1">
        <v>17.350000000000001</v>
      </c>
      <c r="K6170" s="1">
        <v>99.201599999999999</v>
      </c>
      <c r="L6170" s="1">
        <v>4</v>
      </c>
    </row>
    <row r="6171" spans="1:12" x14ac:dyDescent="0.2">
      <c r="A6171" s="1" t="s">
        <v>124</v>
      </c>
      <c r="B6171" s="1" t="s">
        <v>682</v>
      </c>
      <c r="C6171" s="1" t="s">
        <v>28</v>
      </c>
      <c r="D6171" s="1">
        <v>2012</v>
      </c>
      <c r="E6171" s="1" t="s">
        <v>9</v>
      </c>
      <c r="F6171" s="1" t="s">
        <v>8</v>
      </c>
      <c r="G6171" s="1" t="s">
        <v>1</v>
      </c>
      <c r="H6171" s="1" t="s">
        <v>7</v>
      </c>
      <c r="I6171" s="1">
        <v>8.5541019999999992E-3</v>
      </c>
      <c r="J6171" s="1">
        <v>18</v>
      </c>
      <c r="K6171" s="1">
        <v>79.361800000000002</v>
      </c>
      <c r="L6171" s="1">
        <v>4</v>
      </c>
    </row>
    <row r="6172" spans="1:12" x14ac:dyDescent="0.2">
      <c r="A6172" s="1" t="s">
        <v>124</v>
      </c>
      <c r="B6172" s="1" t="s">
        <v>678</v>
      </c>
      <c r="C6172" s="1" t="s">
        <v>112</v>
      </c>
      <c r="D6172" s="1">
        <v>2012</v>
      </c>
      <c r="E6172" s="1" t="s">
        <v>9</v>
      </c>
      <c r="F6172" s="1" t="s">
        <v>8</v>
      </c>
      <c r="G6172" s="1" t="s">
        <v>1</v>
      </c>
      <c r="H6172" s="1" t="s">
        <v>7</v>
      </c>
      <c r="I6172" s="1">
        <v>2.0729902000000001E-2</v>
      </c>
      <c r="J6172" s="1">
        <v>12.5</v>
      </c>
      <c r="K6172" s="1">
        <v>197.27420000000001</v>
      </c>
      <c r="L6172" s="1">
        <v>4</v>
      </c>
    </row>
    <row r="6173" spans="1:12" x14ac:dyDescent="0.2">
      <c r="A6173" s="1" t="s">
        <v>124</v>
      </c>
      <c r="B6173" s="1" t="s">
        <v>506</v>
      </c>
      <c r="C6173" s="1" t="s">
        <v>112</v>
      </c>
      <c r="D6173" s="1">
        <v>2012</v>
      </c>
      <c r="E6173" s="1" t="s">
        <v>9</v>
      </c>
      <c r="F6173" s="1" t="s">
        <v>8</v>
      </c>
      <c r="G6173" s="1" t="s">
        <v>1</v>
      </c>
      <c r="H6173" s="1" t="s">
        <v>7</v>
      </c>
      <c r="I6173" s="1">
        <v>0</v>
      </c>
      <c r="J6173" s="1">
        <v>17.100000000000001</v>
      </c>
      <c r="K6173" s="1">
        <v>85.556600000000003</v>
      </c>
      <c r="L6173" s="1">
        <v>4</v>
      </c>
    </row>
    <row r="6174" spans="1:12" x14ac:dyDescent="0.2">
      <c r="A6174" s="1" t="s">
        <v>124</v>
      </c>
      <c r="B6174" s="1" t="s">
        <v>285</v>
      </c>
      <c r="C6174" s="1" t="s">
        <v>112</v>
      </c>
      <c r="D6174" s="1">
        <v>2012</v>
      </c>
      <c r="E6174" s="1" t="s">
        <v>9</v>
      </c>
      <c r="F6174" s="1" t="s">
        <v>8</v>
      </c>
      <c r="G6174" s="1" t="s">
        <v>1</v>
      </c>
      <c r="H6174" s="1" t="s">
        <v>7</v>
      </c>
      <c r="I6174" s="1">
        <v>8.7604646999999994E-2</v>
      </c>
      <c r="J6174" s="1">
        <v>17.850000000000001</v>
      </c>
      <c r="K6174" s="1">
        <v>196.9794</v>
      </c>
      <c r="L6174" s="1">
        <v>4</v>
      </c>
    </row>
    <row r="6175" spans="1:12" x14ac:dyDescent="0.2">
      <c r="A6175" s="1" t="s">
        <v>124</v>
      </c>
      <c r="B6175" s="1" t="s">
        <v>1305</v>
      </c>
      <c r="C6175" s="1" t="s">
        <v>112</v>
      </c>
      <c r="D6175" s="1">
        <v>2012</v>
      </c>
      <c r="E6175" s="1" t="s">
        <v>9</v>
      </c>
      <c r="F6175" s="1" t="s">
        <v>8</v>
      </c>
      <c r="G6175" s="1" t="s">
        <v>1</v>
      </c>
      <c r="H6175" s="1" t="s">
        <v>7</v>
      </c>
      <c r="I6175" s="1">
        <v>0.12840532800000001</v>
      </c>
      <c r="J6175" s="1">
        <v>19.5</v>
      </c>
      <c r="K6175" s="1">
        <v>156.4314</v>
      </c>
      <c r="L6175" s="1">
        <v>4</v>
      </c>
    </row>
    <row r="6176" spans="1:12" x14ac:dyDescent="0.2">
      <c r="A6176" s="1" t="s">
        <v>124</v>
      </c>
      <c r="B6176" s="1" t="s">
        <v>782</v>
      </c>
      <c r="C6176" s="1" t="s">
        <v>108</v>
      </c>
      <c r="D6176" s="1">
        <v>2012</v>
      </c>
      <c r="E6176" s="1" t="s">
        <v>9</v>
      </c>
      <c r="F6176" s="1" t="s">
        <v>8</v>
      </c>
      <c r="G6176" s="1" t="s">
        <v>1</v>
      </c>
      <c r="H6176" s="1" t="s">
        <v>7</v>
      </c>
      <c r="I6176" s="1">
        <v>2.1409912999999999E-2</v>
      </c>
      <c r="J6176" s="1">
        <v>8.06</v>
      </c>
      <c r="K6176" s="1">
        <v>229.73259999999999</v>
      </c>
      <c r="L6176" s="1">
        <v>4</v>
      </c>
    </row>
    <row r="6177" spans="1:12" x14ac:dyDescent="0.2">
      <c r="A6177" s="1" t="s">
        <v>124</v>
      </c>
      <c r="B6177" s="1" t="s">
        <v>1304</v>
      </c>
      <c r="C6177" s="1" t="s">
        <v>25</v>
      </c>
      <c r="D6177" s="1">
        <v>2012</v>
      </c>
      <c r="E6177" s="1" t="s">
        <v>9</v>
      </c>
      <c r="F6177" s="1" t="s">
        <v>8</v>
      </c>
      <c r="G6177" s="1" t="s">
        <v>1</v>
      </c>
      <c r="H6177" s="1" t="s">
        <v>7</v>
      </c>
      <c r="I6177" s="1">
        <v>4.5723220000000002E-2</v>
      </c>
      <c r="J6177" s="1">
        <v>5.9050000000000002</v>
      </c>
      <c r="K6177" s="1">
        <v>222.1456</v>
      </c>
      <c r="L6177" s="1">
        <v>4</v>
      </c>
    </row>
    <row r="6178" spans="1:12" x14ac:dyDescent="0.2">
      <c r="A6178" s="1" t="s">
        <v>124</v>
      </c>
      <c r="B6178" s="1" t="s">
        <v>277</v>
      </c>
      <c r="C6178" s="1" t="s">
        <v>25</v>
      </c>
      <c r="D6178" s="1">
        <v>2012</v>
      </c>
      <c r="E6178" s="1" t="s">
        <v>9</v>
      </c>
      <c r="F6178" s="1" t="s">
        <v>8</v>
      </c>
      <c r="G6178" s="1" t="s">
        <v>1</v>
      </c>
      <c r="H6178" s="1" t="s">
        <v>7</v>
      </c>
      <c r="I6178" s="1">
        <v>0.127647181</v>
      </c>
      <c r="J6178" s="1">
        <v>6.3</v>
      </c>
      <c r="K6178" s="1">
        <v>207.92699999999999</v>
      </c>
      <c r="L6178" s="1">
        <v>4</v>
      </c>
    </row>
    <row r="6179" spans="1:12" x14ac:dyDescent="0.2">
      <c r="A6179" s="1" t="s">
        <v>124</v>
      </c>
      <c r="B6179" s="1" t="s">
        <v>275</v>
      </c>
      <c r="C6179" s="1" t="s">
        <v>25</v>
      </c>
      <c r="D6179" s="1">
        <v>2012</v>
      </c>
      <c r="E6179" s="1" t="s">
        <v>9</v>
      </c>
      <c r="F6179" s="1" t="s">
        <v>8</v>
      </c>
      <c r="G6179" s="1" t="s">
        <v>1</v>
      </c>
      <c r="H6179" s="1" t="s">
        <v>7</v>
      </c>
      <c r="I6179" s="1">
        <v>0</v>
      </c>
      <c r="J6179" s="1">
        <v>7</v>
      </c>
      <c r="K6179" s="1">
        <v>105.628</v>
      </c>
      <c r="L6179" s="1">
        <v>4</v>
      </c>
    </row>
    <row r="6180" spans="1:12" x14ac:dyDescent="0.2">
      <c r="A6180" s="1" t="s">
        <v>124</v>
      </c>
      <c r="B6180" s="1" t="s">
        <v>1303</v>
      </c>
      <c r="C6180" s="1" t="s">
        <v>25</v>
      </c>
      <c r="D6180" s="1">
        <v>2012</v>
      </c>
      <c r="E6180" s="1" t="s">
        <v>9</v>
      </c>
      <c r="F6180" s="1" t="s">
        <v>8</v>
      </c>
      <c r="G6180" s="1" t="s">
        <v>1</v>
      </c>
      <c r="H6180" s="1" t="s">
        <v>7</v>
      </c>
      <c r="I6180" s="1">
        <v>3.1994533999999998E-2</v>
      </c>
      <c r="J6180" s="1">
        <v>7.6550000000000002</v>
      </c>
      <c r="K6180" s="1">
        <v>114.3492</v>
      </c>
      <c r="L6180" s="1">
        <v>4</v>
      </c>
    </row>
    <row r="6181" spans="1:12" x14ac:dyDescent="0.2">
      <c r="A6181" s="1" t="s">
        <v>124</v>
      </c>
      <c r="B6181" s="1" t="s">
        <v>1302</v>
      </c>
      <c r="C6181" s="1" t="s">
        <v>25</v>
      </c>
      <c r="D6181" s="1">
        <v>2012</v>
      </c>
      <c r="E6181" s="1" t="s">
        <v>9</v>
      </c>
      <c r="F6181" s="1" t="s">
        <v>8</v>
      </c>
      <c r="G6181" s="1" t="s">
        <v>1</v>
      </c>
      <c r="H6181" s="1" t="s">
        <v>7</v>
      </c>
      <c r="I6181" s="1">
        <v>9.8036902999999995E-2</v>
      </c>
      <c r="J6181" s="1">
        <v>8.5</v>
      </c>
      <c r="K6181" s="1">
        <v>51.532400000000003</v>
      </c>
      <c r="L6181" s="1">
        <v>4</v>
      </c>
    </row>
    <row r="6182" spans="1:12" x14ac:dyDescent="0.2">
      <c r="A6182" s="1" t="s">
        <v>124</v>
      </c>
      <c r="B6182" s="1" t="s">
        <v>1301</v>
      </c>
      <c r="C6182" s="1" t="s">
        <v>25</v>
      </c>
      <c r="D6182" s="1">
        <v>2012</v>
      </c>
      <c r="E6182" s="1" t="s">
        <v>9</v>
      </c>
      <c r="F6182" s="1" t="s">
        <v>8</v>
      </c>
      <c r="G6182" s="1" t="s">
        <v>1</v>
      </c>
      <c r="H6182" s="1" t="s">
        <v>7</v>
      </c>
      <c r="I6182" s="1">
        <v>2.1619564000000001E-2</v>
      </c>
      <c r="J6182" s="1">
        <v>8.6449999999999996</v>
      </c>
      <c r="K6182" s="1">
        <v>50.6982</v>
      </c>
      <c r="L6182" s="1">
        <v>4</v>
      </c>
    </row>
    <row r="6183" spans="1:12" x14ac:dyDescent="0.2">
      <c r="A6183" s="1" t="s">
        <v>124</v>
      </c>
      <c r="B6183" s="1" t="s">
        <v>276</v>
      </c>
      <c r="C6183" s="1" t="s">
        <v>25</v>
      </c>
      <c r="D6183" s="1">
        <v>2012</v>
      </c>
      <c r="E6183" s="1" t="s">
        <v>9</v>
      </c>
      <c r="F6183" s="1" t="s">
        <v>8</v>
      </c>
      <c r="G6183" s="1" t="s">
        <v>1</v>
      </c>
      <c r="H6183" s="1" t="s">
        <v>7</v>
      </c>
      <c r="I6183" s="1">
        <v>1.0658153E-2</v>
      </c>
      <c r="J6183" s="1">
        <v>11.1</v>
      </c>
      <c r="K6183" s="1">
        <v>83.090800000000002</v>
      </c>
      <c r="L6183" s="1">
        <v>4</v>
      </c>
    </row>
    <row r="6184" spans="1:12" x14ac:dyDescent="0.2">
      <c r="A6184" s="1" t="s">
        <v>124</v>
      </c>
      <c r="B6184" s="1" t="s">
        <v>1100</v>
      </c>
      <c r="C6184" s="1" t="s">
        <v>25</v>
      </c>
      <c r="D6184" s="1">
        <v>2012</v>
      </c>
      <c r="E6184" s="1" t="s">
        <v>9</v>
      </c>
      <c r="F6184" s="1" t="s">
        <v>8</v>
      </c>
      <c r="G6184" s="1" t="s">
        <v>1</v>
      </c>
      <c r="H6184" s="1" t="s">
        <v>7</v>
      </c>
      <c r="I6184" s="1">
        <v>0</v>
      </c>
      <c r="J6184" s="1">
        <v>11.6</v>
      </c>
      <c r="K6184" s="1">
        <v>178.26859999999999</v>
      </c>
      <c r="L6184" s="1">
        <v>4</v>
      </c>
    </row>
    <row r="6185" spans="1:12" x14ac:dyDescent="0.2">
      <c r="A6185" s="1" t="s">
        <v>124</v>
      </c>
      <c r="B6185" s="1" t="s">
        <v>496</v>
      </c>
      <c r="C6185" s="1" t="s">
        <v>25</v>
      </c>
      <c r="D6185" s="1">
        <v>2012</v>
      </c>
      <c r="E6185" s="1" t="s">
        <v>9</v>
      </c>
      <c r="F6185" s="1" t="s">
        <v>8</v>
      </c>
      <c r="G6185" s="1" t="s">
        <v>1</v>
      </c>
      <c r="H6185" s="1" t="s">
        <v>7</v>
      </c>
      <c r="I6185" s="1">
        <v>2.1240491E-2</v>
      </c>
      <c r="J6185" s="1">
        <v>15.2</v>
      </c>
      <c r="K6185" s="1">
        <v>216.98240000000001</v>
      </c>
      <c r="L6185" s="1">
        <v>4</v>
      </c>
    </row>
    <row r="6186" spans="1:12" x14ac:dyDescent="0.2">
      <c r="A6186" s="1" t="s">
        <v>124</v>
      </c>
      <c r="B6186" s="1" t="s">
        <v>495</v>
      </c>
      <c r="C6186" s="1" t="s">
        <v>25</v>
      </c>
      <c r="D6186" s="1">
        <v>2012</v>
      </c>
      <c r="E6186" s="1" t="s">
        <v>9</v>
      </c>
      <c r="F6186" s="1" t="s">
        <v>8</v>
      </c>
      <c r="G6186" s="1" t="s">
        <v>1</v>
      </c>
      <c r="H6186" s="1" t="s">
        <v>7</v>
      </c>
      <c r="I6186" s="1">
        <v>7.8677079999999996E-2</v>
      </c>
      <c r="J6186" s="1">
        <v>15.85</v>
      </c>
      <c r="K6186" s="1">
        <v>37.8506</v>
      </c>
      <c r="L6186" s="1">
        <v>4</v>
      </c>
    </row>
    <row r="6187" spans="1:12" x14ac:dyDescent="0.2">
      <c r="A6187" s="1" t="s">
        <v>124</v>
      </c>
      <c r="B6187" s="1" t="s">
        <v>271</v>
      </c>
      <c r="C6187" s="1" t="s">
        <v>25</v>
      </c>
      <c r="D6187" s="1">
        <v>2012</v>
      </c>
      <c r="E6187" s="1" t="s">
        <v>9</v>
      </c>
      <c r="F6187" s="1" t="s">
        <v>8</v>
      </c>
      <c r="G6187" s="1" t="s">
        <v>1</v>
      </c>
      <c r="H6187" s="1" t="s">
        <v>7</v>
      </c>
      <c r="I6187" s="1">
        <v>6.3127332999999994E-2</v>
      </c>
      <c r="J6187" s="1">
        <v>16.2</v>
      </c>
      <c r="K6187" s="1">
        <v>100.47</v>
      </c>
      <c r="L6187" s="1">
        <v>4</v>
      </c>
    </row>
    <row r="6188" spans="1:12" x14ac:dyDescent="0.2">
      <c r="A6188" s="1" t="s">
        <v>124</v>
      </c>
      <c r="B6188" s="1" t="s">
        <v>26</v>
      </c>
      <c r="C6188" s="1" t="s">
        <v>25</v>
      </c>
      <c r="D6188" s="1">
        <v>2012</v>
      </c>
      <c r="E6188" s="1" t="s">
        <v>9</v>
      </c>
      <c r="F6188" s="1" t="s">
        <v>8</v>
      </c>
      <c r="G6188" s="1" t="s">
        <v>1</v>
      </c>
      <c r="H6188" s="1" t="s">
        <v>7</v>
      </c>
      <c r="I6188" s="1">
        <v>7.2952297999999999E-2</v>
      </c>
      <c r="J6188" s="1">
        <v>17.25</v>
      </c>
      <c r="K6188" s="1">
        <v>76.098600000000005</v>
      </c>
      <c r="L6188" s="1">
        <v>4</v>
      </c>
    </row>
    <row r="6189" spans="1:12" x14ac:dyDescent="0.2">
      <c r="A6189" s="1" t="s">
        <v>124</v>
      </c>
      <c r="B6189" s="1" t="s">
        <v>278</v>
      </c>
      <c r="C6189" s="1" t="s">
        <v>25</v>
      </c>
      <c r="D6189" s="1">
        <v>2012</v>
      </c>
      <c r="E6189" s="1" t="s">
        <v>9</v>
      </c>
      <c r="F6189" s="1" t="s">
        <v>8</v>
      </c>
      <c r="G6189" s="1" t="s">
        <v>1</v>
      </c>
      <c r="H6189" s="1" t="s">
        <v>7</v>
      </c>
      <c r="I6189" s="1">
        <v>7.3306615000000006E-2</v>
      </c>
      <c r="J6189" s="1">
        <v>18</v>
      </c>
      <c r="K6189" s="1">
        <v>155.09719999999999</v>
      </c>
      <c r="L6189" s="1">
        <v>4</v>
      </c>
    </row>
    <row r="6190" spans="1:12" x14ac:dyDescent="0.2">
      <c r="A6190" s="1" t="s">
        <v>124</v>
      </c>
      <c r="B6190" s="1" t="s">
        <v>671</v>
      </c>
      <c r="C6190" s="1" t="s">
        <v>25</v>
      </c>
      <c r="D6190" s="1">
        <v>2012</v>
      </c>
      <c r="E6190" s="1" t="s">
        <v>9</v>
      </c>
      <c r="F6190" s="1" t="s">
        <v>8</v>
      </c>
      <c r="G6190" s="1" t="s">
        <v>1</v>
      </c>
      <c r="H6190" s="1" t="s">
        <v>7</v>
      </c>
      <c r="I6190" s="1">
        <v>4.2716162000000002E-2</v>
      </c>
      <c r="J6190" s="1">
        <v>18.850000000000001</v>
      </c>
      <c r="K6190" s="1">
        <v>257.83300000000003</v>
      </c>
      <c r="L6190" s="1">
        <v>4</v>
      </c>
    </row>
    <row r="6191" spans="1:12" x14ac:dyDescent="0.2">
      <c r="A6191" s="1" t="s">
        <v>124</v>
      </c>
      <c r="B6191" s="1" t="s">
        <v>1300</v>
      </c>
      <c r="C6191" s="1" t="s">
        <v>17</v>
      </c>
      <c r="D6191" s="1">
        <v>2012</v>
      </c>
      <c r="E6191" s="1" t="s">
        <v>9</v>
      </c>
      <c r="F6191" s="1" t="s">
        <v>8</v>
      </c>
      <c r="G6191" s="1" t="s">
        <v>1</v>
      </c>
      <c r="H6191" s="1" t="s">
        <v>7</v>
      </c>
      <c r="I6191" s="1">
        <v>2.5519534E-2</v>
      </c>
      <c r="J6191" s="1">
        <v>5.44</v>
      </c>
      <c r="K6191" s="1">
        <v>238.75380000000001</v>
      </c>
      <c r="L6191" s="1">
        <v>4</v>
      </c>
    </row>
    <row r="6192" spans="1:12" x14ac:dyDescent="0.2">
      <c r="A6192" s="1" t="s">
        <v>124</v>
      </c>
      <c r="B6192" s="1" t="s">
        <v>1096</v>
      </c>
      <c r="C6192" s="1" t="s">
        <v>17</v>
      </c>
      <c r="D6192" s="1">
        <v>2012</v>
      </c>
      <c r="E6192" s="1" t="s">
        <v>9</v>
      </c>
      <c r="F6192" s="1" t="s">
        <v>8</v>
      </c>
      <c r="G6192" s="1" t="s">
        <v>1</v>
      </c>
      <c r="H6192" s="1" t="s">
        <v>7</v>
      </c>
      <c r="I6192" s="1">
        <v>5.5476237999999997E-2</v>
      </c>
      <c r="J6192" s="1">
        <v>7.5750000000000002</v>
      </c>
      <c r="K6192" s="1">
        <v>196.8768</v>
      </c>
      <c r="L6192" s="1">
        <v>4</v>
      </c>
    </row>
    <row r="6193" spans="1:12" x14ac:dyDescent="0.2">
      <c r="A6193" s="1" t="s">
        <v>124</v>
      </c>
      <c r="B6193" s="1" t="s">
        <v>1299</v>
      </c>
      <c r="C6193" s="1" t="s">
        <v>17</v>
      </c>
      <c r="D6193" s="1">
        <v>2012</v>
      </c>
      <c r="E6193" s="1" t="s">
        <v>9</v>
      </c>
      <c r="F6193" s="1" t="s">
        <v>8</v>
      </c>
      <c r="G6193" s="1" t="s">
        <v>1</v>
      </c>
      <c r="H6193" s="1" t="s">
        <v>7</v>
      </c>
      <c r="I6193" s="1">
        <v>1.7182935E-2</v>
      </c>
      <c r="J6193" s="1">
        <v>7.9349999999999996</v>
      </c>
      <c r="K6193" s="1">
        <v>51.234999999999999</v>
      </c>
      <c r="L6193" s="1">
        <v>4</v>
      </c>
    </row>
    <row r="6194" spans="1:12" x14ac:dyDescent="0.2">
      <c r="A6194" s="1" t="s">
        <v>124</v>
      </c>
      <c r="B6194" s="1" t="s">
        <v>918</v>
      </c>
      <c r="C6194" s="1" t="s">
        <v>17</v>
      </c>
      <c r="D6194" s="1">
        <v>2012</v>
      </c>
      <c r="E6194" s="1" t="s">
        <v>9</v>
      </c>
      <c r="F6194" s="1" t="s">
        <v>8</v>
      </c>
      <c r="G6194" s="1" t="s">
        <v>1</v>
      </c>
      <c r="H6194" s="1" t="s">
        <v>7</v>
      </c>
      <c r="I6194" s="1">
        <v>6.1883353000000002E-2</v>
      </c>
      <c r="J6194" s="1">
        <v>9.27</v>
      </c>
      <c r="K6194" s="1">
        <v>147.905</v>
      </c>
      <c r="L6194" s="1">
        <v>4</v>
      </c>
    </row>
    <row r="6195" spans="1:12" x14ac:dyDescent="0.2">
      <c r="A6195" s="1" t="s">
        <v>124</v>
      </c>
      <c r="B6195" s="1" t="s">
        <v>1045</v>
      </c>
      <c r="C6195" s="1" t="s">
        <v>17</v>
      </c>
      <c r="D6195" s="1">
        <v>2012</v>
      </c>
      <c r="E6195" s="1" t="s">
        <v>9</v>
      </c>
      <c r="F6195" s="1" t="s">
        <v>8</v>
      </c>
      <c r="G6195" s="1" t="s">
        <v>1</v>
      </c>
      <c r="H6195" s="1" t="s">
        <v>7</v>
      </c>
      <c r="I6195" s="1">
        <v>1.1557563E-2</v>
      </c>
      <c r="J6195" s="1">
        <v>12.1</v>
      </c>
      <c r="K6195" s="1">
        <v>165.3526</v>
      </c>
      <c r="L6195" s="1">
        <v>4</v>
      </c>
    </row>
    <row r="6196" spans="1:12" x14ac:dyDescent="0.2">
      <c r="A6196" s="1" t="s">
        <v>124</v>
      </c>
      <c r="B6196" s="1" t="s">
        <v>665</v>
      </c>
      <c r="C6196" s="1" t="s">
        <v>17</v>
      </c>
      <c r="D6196" s="1">
        <v>2012</v>
      </c>
      <c r="E6196" s="1" t="s">
        <v>9</v>
      </c>
      <c r="F6196" s="1" t="s">
        <v>8</v>
      </c>
      <c r="G6196" s="1" t="s">
        <v>1</v>
      </c>
      <c r="H6196" s="1" t="s">
        <v>7</v>
      </c>
      <c r="I6196" s="1">
        <v>7.5695551999999999E-2</v>
      </c>
      <c r="J6196" s="1">
        <v>13.1</v>
      </c>
      <c r="K6196" s="1">
        <v>168.41579999999999</v>
      </c>
      <c r="L6196" s="1">
        <v>4</v>
      </c>
    </row>
    <row r="6197" spans="1:12" x14ac:dyDescent="0.2">
      <c r="A6197" s="1" t="s">
        <v>124</v>
      </c>
      <c r="B6197" s="1" t="s">
        <v>261</v>
      </c>
      <c r="C6197" s="1" t="s">
        <v>17</v>
      </c>
      <c r="D6197" s="1">
        <v>2012</v>
      </c>
      <c r="E6197" s="1" t="s">
        <v>9</v>
      </c>
      <c r="F6197" s="1" t="s">
        <v>8</v>
      </c>
      <c r="G6197" s="1" t="s">
        <v>1</v>
      </c>
      <c r="H6197" s="1" t="s">
        <v>7</v>
      </c>
      <c r="I6197" s="1">
        <v>2.0903193E-2</v>
      </c>
      <c r="J6197" s="1">
        <v>13.1</v>
      </c>
      <c r="K6197" s="1">
        <v>119.2782</v>
      </c>
      <c r="L6197" s="1">
        <v>4</v>
      </c>
    </row>
    <row r="6198" spans="1:12" x14ac:dyDescent="0.2">
      <c r="A6198" s="1" t="s">
        <v>124</v>
      </c>
      <c r="B6198" s="1" t="s">
        <v>1043</v>
      </c>
      <c r="C6198" s="1" t="s">
        <v>17</v>
      </c>
      <c r="D6198" s="1">
        <v>2012</v>
      </c>
      <c r="E6198" s="1" t="s">
        <v>9</v>
      </c>
      <c r="F6198" s="1" t="s">
        <v>8</v>
      </c>
      <c r="G6198" s="1" t="s">
        <v>1</v>
      </c>
      <c r="H6198" s="1" t="s">
        <v>7</v>
      </c>
      <c r="I6198" s="1">
        <v>0</v>
      </c>
      <c r="J6198" s="1">
        <v>14.1</v>
      </c>
      <c r="K6198" s="1">
        <v>231.96680000000001</v>
      </c>
      <c r="L6198" s="1">
        <v>4</v>
      </c>
    </row>
    <row r="6199" spans="1:12" x14ac:dyDescent="0.2">
      <c r="A6199" s="1" t="s">
        <v>124</v>
      </c>
      <c r="B6199" s="1" t="s">
        <v>1183</v>
      </c>
      <c r="C6199" s="1" t="s">
        <v>17</v>
      </c>
      <c r="D6199" s="1">
        <v>2012</v>
      </c>
      <c r="E6199" s="1" t="s">
        <v>9</v>
      </c>
      <c r="F6199" s="1" t="s">
        <v>8</v>
      </c>
      <c r="G6199" s="1" t="s">
        <v>1</v>
      </c>
      <c r="H6199" s="1" t="s">
        <v>7</v>
      </c>
      <c r="I6199" s="1">
        <v>4.2246575000000001E-2</v>
      </c>
      <c r="J6199" s="1">
        <v>14.15</v>
      </c>
      <c r="K6199" s="1">
        <v>54.298200000000001</v>
      </c>
      <c r="L6199" s="1">
        <v>4</v>
      </c>
    </row>
    <row r="6200" spans="1:12" x14ac:dyDescent="0.2">
      <c r="A6200" s="1" t="s">
        <v>124</v>
      </c>
      <c r="B6200" s="1" t="s">
        <v>1094</v>
      </c>
      <c r="C6200" s="1" t="s">
        <v>17</v>
      </c>
      <c r="D6200" s="1">
        <v>2012</v>
      </c>
      <c r="E6200" s="1" t="s">
        <v>9</v>
      </c>
      <c r="F6200" s="1" t="s">
        <v>8</v>
      </c>
      <c r="G6200" s="1" t="s">
        <v>1</v>
      </c>
      <c r="H6200" s="1" t="s">
        <v>7</v>
      </c>
      <c r="I6200" s="1">
        <v>4.5055587000000001E-2</v>
      </c>
      <c r="J6200" s="1">
        <v>15.6</v>
      </c>
      <c r="K6200" s="1">
        <v>242.3854</v>
      </c>
      <c r="L6200" s="1">
        <v>4</v>
      </c>
    </row>
    <row r="6201" spans="1:12" x14ac:dyDescent="0.2">
      <c r="A6201" s="1" t="s">
        <v>124</v>
      </c>
      <c r="B6201" s="1" t="s">
        <v>1093</v>
      </c>
      <c r="C6201" s="1" t="s">
        <v>17</v>
      </c>
      <c r="D6201" s="1">
        <v>2012</v>
      </c>
      <c r="E6201" s="1" t="s">
        <v>9</v>
      </c>
      <c r="F6201" s="1" t="s">
        <v>8</v>
      </c>
      <c r="G6201" s="1" t="s">
        <v>1</v>
      </c>
      <c r="H6201" s="1" t="s">
        <v>7</v>
      </c>
      <c r="I6201" s="1">
        <v>6.0639760000000001E-2</v>
      </c>
      <c r="J6201" s="1">
        <v>16.75</v>
      </c>
      <c r="K6201" s="1">
        <v>173.01060000000001</v>
      </c>
      <c r="L6201" s="1">
        <v>4</v>
      </c>
    </row>
    <row r="6202" spans="1:12" x14ac:dyDescent="0.2">
      <c r="A6202" s="1" t="s">
        <v>124</v>
      </c>
      <c r="B6202" s="1" t="s">
        <v>925</v>
      </c>
      <c r="C6202" s="1" t="s">
        <v>17</v>
      </c>
      <c r="D6202" s="1">
        <v>2012</v>
      </c>
      <c r="E6202" s="1" t="s">
        <v>9</v>
      </c>
      <c r="F6202" s="1" t="s">
        <v>8</v>
      </c>
      <c r="G6202" s="1" t="s">
        <v>1</v>
      </c>
      <c r="H6202" s="1" t="s">
        <v>7</v>
      </c>
      <c r="I6202" s="1">
        <v>3.048292E-2</v>
      </c>
      <c r="J6202" s="1">
        <v>17.75</v>
      </c>
      <c r="K6202" s="1">
        <v>257.2672</v>
      </c>
      <c r="L6202" s="1">
        <v>4</v>
      </c>
    </row>
    <row r="6203" spans="1:12" x14ac:dyDescent="0.2">
      <c r="A6203" s="1" t="s">
        <v>124</v>
      </c>
      <c r="B6203" s="1" t="s">
        <v>265</v>
      </c>
      <c r="C6203" s="1" t="s">
        <v>17</v>
      </c>
      <c r="D6203" s="1">
        <v>2012</v>
      </c>
      <c r="E6203" s="1" t="s">
        <v>9</v>
      </c>
      <c r="F6203" s="1" t="s">
        <v>8</v>
      </c>
      <c r="G6203" s="1" t="s">
        <v>1</v>
      </c>
      <c r="H6203" s="1" t="s">
        <v>7</v>
      </c>
      <c r="I6203" s="1">
        <v>0.101932076</v>
      </c>
      <c r="J6203" s="1">
        <v>19.25</v>
      </c>
      <c r="K6203" s="1">
        <v>54.595599999999997</v>
      </c>
      <c r="L6203" s="1">
        <v>4</v>
      </c>
    </row>
    <row r="6204" spans="1:12" x14ac:dyDescent="0.2">
      <c r="A6204" s="1" t="s">
        <v>124</v>
      </c>
      <c r="B6204" s="1" t="s">
        <v>663</v>
      </c>
      <c r="C6204" s="1" t="s">
        <v>17</v>
      </c>
      <c r="D6204" s="1">
        <v>2012</v>
      </c>
      <c r="E6204" s="1" t="s">
        <v>9</v>
      </c>
      <c r="F6204" s="1" t="s">
        <v>8</v>
      </c>
      <c r="G6204" s="1" t="s">
        <v>1</v>
      </c>
      <c r="H6204" s="1" t="s">
        <v>7</v>
      </c>
      <c r="I6204" s="1">
        <v>5.2432820000000002E-3</v>
      </c>
      <c r="J6204" s="1">
        <v>19.850000000000001</v>
      </c>
      <c r="K6204" s="1">
        <v>266.1884</v>
      </c>
      <c r="L6204" s="1">
        <v>4</v>
      </c>
    </row>
    <row r="6205" spans="1:12" x14ac:dyDescent="0.2">
      <c r="A6205" s="1" t="s">
        <v>124</v>
      </c>
      <c r="B6205" s="1" t="s">
        <v>246</v>
      </c>
      <c r="C6205" s="1" t="s">
        <v>71</v>
      </c>
      <c r="D6205" s="1">
        <v>2012</v>
      </c>
      <c r="E6205" s="1" t="s">
        <v>9</v>
      </c>
      <c r="F6205" s="1" t="s">
        <v>8</v>
      </c>
      <c r="G6205" s="1" t="s">
        <v>1</v>
      </c>
      <c r="H6205" s="1" t="s">
        <v>7</v>
      </c>
      <c r="I6205" s="1">
        <v>7.2410764000000002E-2</v>
      </c>
      <c r="J6205" s="1">
        <v>5.7649999999999997</v>
      </c>
      <c r="K6205" s="1">
        <v>122.5098</v>
      </c>
      <c r="L6205" s="1">
        <v>4</v>
      </c>
    </row>
    <row r="6206" spans="1:12" x14ac:dyDescent="0.2">
      <c r="A6206" s="1" t="s">
        <v>124</v>
      </c>
      <c r="B6206" s="1" t="s">
        <v>1041</v>
      </c>
      <c r="C6206" s="1" t="s">
        <v>71</v>
      </c>
      <c r="D6206" s="1">
        <v>2012</v>
      </c>
      <c r="E6206" s="1" t="s">
        <v>9</v>
      </c>
      <c r="F6206" s="1" t="s">
        <v>8</v>
      </c>
      <c r="G6206" s="1" t="s">
        <v>1</v>
      </c>
      <c r="H6206" s="1" t="s">
        <v>7</v>
      </c>
      <c r="I6206" s="1">
        <v>7.3597109999999997E-3</v>
      </c>
      <c r="J6206" s="1">
        <v>6.3650000000000002</v>
      </c>
      <c r="K6206" s="1">
        <v>60.153599999999997</v>
      </c>
      <c r="L6206" s="1">
        <v>4</v>
      </c>
    </row>
    <row r="6207" spans="1:12" x14ac:dyDescent="0.2">
      <c r="A6207" s="1" t="s">
        <v>124</v>
      </c>
      <c r="B6207" s="1" t="s">
        <v>1298</v>
      </c>
      <c r="C6207" s="1" t="s">
        <v>71</v>
      </c>
      <c r="D6207" s="1">
        <v>2012</v>
      </c>
      <c r="E6207" s="1" t="s">
        <v>9</v>
      </c>
      <c r="F6207" s="1" t="s">
        <v>8</v>
      </c>
      <c r="G6207" s="1" t="s">
        <v>1</v>
      </c>
      <c r="H6207" s="1" t="s">
        <v>7</v>
      </c>
      <c r="I6207" s="1">
        <v>8.4885374999999999E-2</v>
      </c>
      <c r="J6207" s="1">
        <v>6.4</v>
      </c>
      <c r="K6207" s="1">
        <v>39.279600000000002</v>
      </c>
      <c r="L6207" s="1">
        <v>4</v>
      </c>
    </row>
    <row r="6208" spans="1:12" x14ac:dyDescent="0.2">
      <c r="A6208" s="1" t="s">
        <v>124</v>
      </c>
      <c r="B6208" s="1" t="s">
        <v>659</v>
      </c>
      <c r="C6208" s="1" t="s">
        <v>71</v>
      </c>
      <c r="D6208" s="1">
        <v>2012</v>
      </c>
      <c r="E6208" s="1" t="s">
        <v>9</v>
      </c>
      <c r="F6208" s="1" t="s">
        <v>8</v>
      </c>
      <c r="G6208" s="1" t="s">
        <v>1</v>
      </c>
      <c r="H6208" s="1" t="s">
        <v>7</v>
      </c>
      <c r="I6208" s="1">
        <v>2.2602061E-2</v>
      </c>
      <c r="J6208" s="1">
        <v>7.0750000000000002</v>
      </c>
      <c r="K6208" s="1">
        <v>98.106800000000007</v>
      </c>
      <c r="L6208" s="1">
        <v>4</v>
      </c>
    </row>
    <row r="6209" spans="1:12" x14ac:dyDescent="0.2">
      <c r="A6209" s="1" t="s">
        <v>124</v>
      </c>
      <c r="B6209" s="1" t="s">
        <v>1297</v>
      </c>
      <c r="C6209" s="1" t="s">
        <v>71</v>
      </c>
      <c r="D6209" s="1">
        <v>2012</v>
      </c>
      <c r="E6209" s="1" t="s">
        <v>9</v>
      </c>
      <c r="F6209" s="1" t="s">
        <v>8</v>
      </c>
      <c r="G6209" s="1" t="s">
        <v>1</v>
      </c>
      <c r="H6209" s="1" t="s">
        <v>7</v>
      </c>
      <c r="I6209" s="1">
        <v>4.0245221999999997E-2</v>
      </c>
      <c r="J6209" s="1">
        <v>8.9350000000000005</v>
      </c>
      <c r="K6209" s="1">
        <v>54.9298</v>
      </c>
      <c r="L6209" s="1">
        <v>4</v>
      </c>
    </row>
    <row r="6210" spans="1:12" x14ac:dyDescent="0.2">
      <c r="A6210" s="1" t="s">
        <v>124</v>
      </c>
      <c r="B6210" s="1" t="s">
        <v>917</v>
      </c>
      <c r="C6210" s="1" t="s">
        <v>71</v>
      </c>
      <c r="D6210" s="1">
        <v>2012</v>
      </c>
      <c r="E6210" s="1" t="s">
        <v>9</v>
      </c>
      <c r="F6210" s="1" t="s">
        <v>8</v>
      </c>
      <c r="G6210" s="1" t="s">
        <v>1</v>
      </c>
      <c r="H6210" s="1" t="s">
        <v>7</v>
      </c>
      <c r="I6210" s="1">
        <v>0.115064263</v>
      </c>
      <c r="J6210" s="1">
        <v>9.1950000000000003</v>
      </c>
      <c r="K6210" s="1">
        <v>58.624600000000001</v>
      </c>
      <c r="L6210" s="1">
        <v>4</v>
      </c>
    </row>
    <row r="6211" spans="1:12" x14ac:dyDescent="0.2">
      <c r="A6211" s="1" t="s">
        <v>124</v>
      </c>
      <c r="B6211" s="1" t="s">
        <v>1296</v>
      </c>
      <c r="C6211" s="1" t="s">
        <v>71</v>
      </c>
      <c r="D6211" s="1">
        <v>2012</v>
      </c>
      <c r="E6211" s="1" t="s">
        <v>9</v>
      </c>
      <c r="F6211" s="1" t="s">
        <v>8</v>
      </c>
      <c r="G6211" s="1" t="s">
        <v>1</v>
      </c>
      <c r="H6211" s="1" t="s">
        <v>7</v>
      </c>
      <c r="I6211" s="1">
        <v>6.3664998E-2</v>
      </c>
      <c r="J6211" s="1">
        <v>13.3</v>
      </c>
      <c r="K6211" s="1">
        <v>151.67080000000001</v>
      </c>
      <c r="L6211" s="1">
        <v>4</v>
      </c>
    </row>
    <row r="6212" spans="1:12" x14ac:dyDescent="0.2">
      <c r="A6212" s="1" t="s">
        <v>124</v>
      </c>
      <c r="B6212" s="1" t="s">
        <v>1295</v>
      </c>
      <c r="C6212" s="1" t="s">
        <v>71</v>
      </c>
      <c r="D6212" s="1">
        <v>2012</v>
      </c>
      <c r="E6212" s="1" t="s">
        <v>9</v>
      </c>
      <c r="F6212" s="1" t="s">
        <v>8</v>
      </c>
      <c r="G6212" s="1" t="s">
        <v>1</v>
      </c>
      <c r="H6212" s="1" t="s">
        <v>7</v>
      </c>
      <c r="I6212" s="1">
        <v>0.13966922400000001</v>
      </c>
      <c r="J6212" s="1">
        <v>13.35</v>
      </c>
      <c r="K6212" s="1">
        <v>147.63919999999999</v>
      </c>
      <c r="L6212" s="1">
        <v>4</v>
      </c>
    </row>
    <row r="6213" spans="1:12" x14ac:dyDescent="0.2">
      <c r="A6213" s="1" t="s">
        <v>124</v>
      </c>
      <c r="B6213" s="1" t="s">
        <v>258</v>
      </c>
      <c r="C6213" s="1" t="s">
        <v>71</v>
      </c>
      <c r="D6213" s="1">
        <v>2012</v>
      </c>
      <c r="E6213" s="1" t="s">
        <v>9</v>
      </c>
      <c r="F6213" s="1" t="s">
        <v>8</v>
      </c>
      <c r="G6213" s="1" t="s">
        <v>1</v>
      </c>
      <c r="H6213" s="1" t="s">
        <v>7</v>
      </c>
      <c r="I6213" s="1">
        <v>4.4291250999999997E-2</v>
      </c>
      <c r="J6213" s="1">
        <v>16.2</v>
      </c>
      <c r="K6213" s="1">
        <v>43.345399999999998</v>
      </c>
      <c r="L6213" s="1">
        <v>4</v>
      </c>
    </row>
    <row r="6214" spans="1:12" x14ac:dyDescent="0.2">
      <c r="A6214" s="1" t="s">
        <v>124</v>
      </c>
      <c r="B6214" s="1" t="s">
        <v>244</v>
      </c>
      <c r="C6214" s="1" t="s">
        <v>71</v>
      </c>
      <c r="D6214" s="1">
        <v>2012</v>
      </c>
      <c r="E6214" s="1" t="s">
        <v>9</v>
      </c>
      <c r="F6214" s="1" t="s">
        <v>8</v>
      </c>
      <c r="G6214" s="1" t="s">
        <v>1</v>
      </c>
      <c r="H6214" s="1" t="s">
        <v>7</v>
      </c>
      <c r="I6214" s="1">
        <v>0.119570595</v>
      </c>
      <c r="J6214" s="1">
        <v>17</v>
      </c>
      <c r="K6214" s="1">
        <v>249.74340000000001</v>
      </c>
      <c r="L6214" s="1">
        <v>4</v>
      </c>
    </row>
    <row r="6215" spans="1:12" x14ac:dyDescent="0.2">
      <c r="A6215" s="1" t="s">
        <v>124</v>
      </c>
      <c r="B6215" s="1" t="s">
        <v>483</v>
      </c>
      <c r="C6215" s="1" t="s">
        <v>71</v>
      </c>
      <c r="D6215" s="1">
        <v>2012</v>
      </c>
      <c r="E6215" s="1" t="s">
        <v>9</v>
      </c>
      <c r="F6215" s="1" t="s">
        <v>8</v>
      </c>
      <c r="G6215" s="1" t="s">
        <v>1</v>
      </c>
      <c r="H6215" s="1" t="s">
        <v>7</v>
      </c>
      <c r="I6215" s="1">
        <v>0.124645538</v>
      </c>
      <c r="J6215" s="1">
        <v>18</v>
      </c>
      <c r="K6215" s="1">
        <v>117.2124</v>
      </c>
      <c r="L6215" s="1">
        <v>4</v>
      </c>
    </row>
    <row r="6216" spans="1:12" x14ac:dyDescent="0.2">
      <c r="A6216" s="1" t="s">
        <v>124</v>
      </c>
      <c r="B6216" s="1" t="s">
        <v>889</v>
      </c>
      <c r="C6216" s="1" t="s">
        <v>10</v>
      </c>
      <c r="D6216" s="1">
        <v>2012</v>
      </c>
      <c r="E6216" s="1" t="s">
        <v>9</v>
      </c>
      <c r="F6216" s="1" t="s">
        <v>8</v>
      </c>
      <c r="G6216" s="1" t="s">
        <v>1</v>
      </c>
      <c r="H6216" s="1" t="s">
        <v>7</v>
      </c>
      <c r="I6216" s="1">
        <v>0.10234983</v>
      </c>
      <c r="J6216" s="1">
        <v>6.13</v>
      </c>
      <c r="K6216" s="1">
        <v>55.029800000000002</v>
      </c>
      <c r="L6216" s="1">
        <v>4</v>
      </c>
    </row>
    <row r="6217" spans="1:12" x14ac:dyDescent="0.2">
      <c r="A6217" s="1" t="s">
        <v>124</v>
      </c>
      <c r="B6217" s="1" t="s">
        <v>481</v>
      </c>
      <c r="C6217" s="1" t="s">
        <v>10</v>
      </c>
      <c r="D6217" s="1">
        <v>2012</v>
      </c>
      <c r="E6217" s="1" t="s">
        <v>9</v>
      </c>
      <c r="F6217" s="1" t="s">
        <v>8</v>
      </c>
      <c r="G6217" s="1" t="s">
        <v>1</v>
      </c>
      <c r="H6217" s="1" t="s">
        <v>7</v>
      </c>
      <c r="I6217" s="1">
        <v>0.12073102400000001</v>
      </c>
      <c r="J6217" s="1">
        <v>6.36</v>
      </c>
      <c r="K6217" s="1">
        <v>46.506</v>
      </c>
      <c r="L6217" s="1">
        <v>4</v>
      </c>
    </row>
    <row r="6218" spans="1:12" x14ac:dyDescent="0.2">
      <c r="A6218" s="1" t="s">
        <v>124</v>
      </c>
      <c r="B6218" s="1" t="s">
        <v>479</v>
      </c>
      <c r="C6218" s="1" t="s">
        <v>10</v>
      </c>
      <c r="D6218" s="1">
        <v>2012</v>
      </c>
      <c r="E6218" s="1" t="s">
        <v>9</v>
      </c>
      <c r="F6218" s="1" t="s">
        <v>8</v>
      </c>
      <c r="G6218" s="1" t="s">
        <v>1</v>
      </c>
      <c r="H6218" s="1" t="s">
        <v>7</v>
      </c>
      <c r="I6218" s="1">
        <v>6.6724663000000003E-2</v>
      </c>
      <c r="J6218" s="1">
        <v>6.78</v>
      </c>
      <c r="K6218" s="1">
        <v>187.72399999999999</v>
      </c>
      <c r="L6218" s="1">
        <v>4</v>
      </c>
    </row>
    <row r="6219" spans="1:12" x14ac:dyDescent="0.2">
      <c r="A6219" s="1" t="s">
        <v>124</v>
      </c>
      <c r="B6219" s="1" t="s">
        <v>696</v>
      </c>
      <c r="C6219" s="1" t="s">
        <v>10</v>
      </c>
      <c r="D6219" s="1">
        <v>2012</v>
      </c>
      <c r="E6219" s="1" t="s">
        <v>9</v>
      </c>
      <c r="F6219" s="1" t="s">
        <v>8</v>
      </c>
      <c r="G6219" s="1" t="s">
        <v>1</v>
      </c>
      <c r="H6219" s="1" t="s">
        <v>7</v>
      </c>
      <c r="I6219" s="1">
        <v>5.5213208E-2</v>
      </c>
      <c r="J6219" s="1">
        <v>7.52</v>
      </c>
      <c r="K6219" s="1">
        <v>129.5994</v>
      </c>
      <c r="L6219" s="1">
        <v>4</v>
      </c>
    </row>
    <row r="6220" spans="1:12" x14ac:dyDescent="0.2">
      <c r="A6220" s="1" t="s">
        <v>124</v>
      </c>
      <c r="B6220" s="1" t="s">
        <v>224</v>
      </c>
      <c r="C6220" s="1" t="s">
        <v>10</v>
      </c>
      <c r="D6220" s="1">
        <v>2012</v>
      </c>
      <c r="E6220" s="1" t="s">
        <v>9</v>
      </c>
      <c r="F6220" s="1" t="s">
        <v>8</v>
      </c>
      <c r="G6220" s="1" t="s">
        <v>1</v>
      </c>
      <c r="H6220" s="1" t="s">
        <v>7</v>
      </c>
      <c r="I6220" s="1">
        <v>7.1010512999999997E-2</v>
      </c>
      <c r="J6220" s="1">
        <v>7.68</v>
      </c>
      <c r="K6220" s="1">
        <v>190.9162</v>
      </c>
      <c r="L6220" s="1">
        <v>4</v>
      </c>
    </row>
    <row r="6221" spans="1:12" x14ac:dyDescent="0.2">
      <c r="A6221" s="1" t="s">
        <v>124</v>
      </c>
      <c r="B6221" s="1" t="s">
        <v>1030</v>
      </c>
      <c r="C6221" s="1" t="s">
        <v>10</v>
      </c>
      <c r="D6221" s="1">
        <v>2012</v>
      </c>
      <c r="E6221" s="1" t="s">
        <v>9</v>
      </c>
      <c r="F6221" s="1" t="s">
        <v>8</v>
      </c>
      <c r="G6221" s="1" t="s">
        <v>1</v>
      </c>
      <c r="H6221" s="1" t="s">
        <v>7</v>
      </c>
      <c r="I6221" s="1">
        <v>3.8789271E-2</v>
      </c>
      <c r="J6221" s="1">
        <v>8.1850000000000005</v>
      </c>
      <c r="K6221" s="1">
        <v>115.6808</v>
      </c>
      <c r="L6221" s="1">
        <v>4</v>
      </c>
    </row>
    <row r="6222" spans="1:12" x14ac:dyDescent="0.2">
      <c r="A6222" s="1" t="s">
        <v>124</v>
      </c>
      <c r="B6222" s="1" t="s">
        <v>1294</v>
      </c>
      <c r="C6222" s="1" t="s">
        <v>10</v>
      </c>
      <c r="D6222" s="1">
        <v>2012</v>
      </c>
      <c r="E6222" s="1" t="s">
        <v>9</v>
      </c>
      <c r="F6222" s="1" t="s">
        <v>8</v>
      </c>
      <c r="G6222" s="1" t="s">
        <v>1</v>
      </c>
      <c r="H6222" s="1" t="s">
        <v>7</v>
      </c>
      <c r="I6222" s="1">
        <v>5.3950660999999997E-2</v>
      </c>
      <c r="J6222" s="1">
        <v>8.85</v>
      </c>
      <c r="K6222" s="1">
        <v>182.72919999999999</v>
      </c>
      <c r="L6222" s="1">
        <v>4</v>
      </c>
    </row>
    <row r="6223" spans="1:12" x14ac:dyDescent="0.2">
      <c r="A6223" s="1" t="s">
        <v>124</v>
      </c>
      <c r="B6223" s="1" t="s">
        <v>887</v>
      </c>
      <c r="C6223" s="1" t="s">
        <v>10</v>
      </c>
      <c r="D6223" s="1">
        <v>2012</v>
      </c>
      <c r="E6223" s="1" t="s">
        <v>9</v>
      </c>
      <c r="F6223" s="1" t="s">
        <v>8</v>
      </c>
      <c r="G6223" s="1" t="s">
        <v>1</v>
      </c>
      <c r="H6223" s="1" t="s">
        <v>7</v>
      </c>
      <c r="I6223" s="1">
        <v>5.9940022000000003E-2</v>
      </c>
      <c r="J6223" s="1">
        <v>11.1</v>
      </c>
      <c r="K6223" s="1">
        <v>149.13659999999999</v>
      </c>
      <c r="L6223" s="1">
        <v>4</v>
      </c>
    </row>
    <row r="6224" spans="1:12" x14ac:dyDescent="0.2">
      <c r="A6224" s="1" t="s">
        <v>124</v>
      </c>
      <c r="B6224" s="1" t="s">
        <v>1083</v>
      </c>
      <c r="C6224" s="1" t="s">
        <v>10</v>
      </c>
      <c r="D6224" s="1">
        <v>2012</v>
      </c>
      <c r="E6224" s="1" t="s">
        <v>9</v>
      </c>
      <c r="F6224" s="1" t="s">
        <v>8</v>
      </c>
      <c r="G6224" s="1" t="s">
        <v>1</v>
      </c>
      <c r="H6224" s="1" t="s">
        <v>7</v>
      </c>
      <c r="I6224" s="1">
        <v>2.2639195000000001E-2</v>
      </c>
      <c r="J6224" s="1">
        <v>12.85</v>
      </c>
      <c r="K6224" s="1">
        <v>179.73179999999999</v>
      </c>
      <c r="L6224" s="1">
        <v>4</v>
      </c>
    </row>
    <row r="6225" spans="1:12" x14ac:dyDescent="0.2">
      <c r="A6225" s="1" t="s">
        <v>124</v>
      </c>
      <c r="B6225" s="1" t="s">
        <v>1293</v>
      </c>
      <c r="C6225" s="1" t="s">
        <v>10</v>
      </c>
      <c r="D6225" s="1">
        <v>2012</v>
      </c>
      <c r="E6225" s="1" t="s">
        <v>9</v>
      </c>
      <c r="F6225" s="1" t="s">
        <v>8</v>
      </c>
      <c r="G6225" s="1" t="s">
        <v>1</v>
      </c>
      <c r="H6225" s="1" t="s">
        <v>7</v>
      </c>
      <c r="I6225" s="1">
        <v>2.5776994000000001E-2</v>
      </c>
      <c r="J6225" s="1">
        <v>16.25</v>
      </c>
      <c r="K6225" s="1">
        <v>169.94739999999999</v>
      </c>
      <c r="L6225" s="1">
        <v>4</v>
      </c>
    </row>
    <row r="6226" spans="1:12" x14ac:dyDescent="0.2">
      <c r="A6226" s="1" t="s">
        <v>124</v>
      </c>
      <c r="B6226" s="1" t="s">
        <v>469</v>
      </c>
      <c r="C6226" s="1" t="s">
        <v>10</v>
      </c>
      <c r="D6226" s="1">
        <v>2012</v>
      </c>
      <c r="E6226" s="1" t="s">
        <v>9</v>
      </c>
      <c r="F6226" s="1" t="s">
        <v>8</v>
      </c>
      <c r="G6226" s="1" t="s">
        <v>1</v>
      </c>
      <c r="H6226" s="1" t="s">
        <v>7</v>
      </c>
      <c r="I6226" s="1">
        <v>8.1446638000000002E-2</v>
      </c>
      <c r="J6226" s="1">
        <v>16.75</v>
      </c>
      <c r="K6226" s="1">
        <v>257.09879999999998</v>
      </c>
      <c r="L6226" s="1">
        <v>4</v>
      </c>
    </row>
    <row r="6227" spans="1:12" x14ac:dyDescent="0.2">
      <c r="A6227" s="1" t="s">
        <v>124</v>
      </c>
      <c r="B6227" s="1" t="s">
        <v>1292</v>
      </c>
      <c r="C6227" s="1" t="s">
        <v>10</v>
      </c>
      <c r="D6227" s="1">
        <v>2012</v>
      </c>
      <c r="E6227" s="1" t="s">
        <v>9</v>
      </c>
      <c r="F6227" s="1" t="s">
        <v>8</v>
      </c>
      <c r="G6227" s="1" t="s">
        <v>1</v>
      </c>
      <c r="H6227" s="1" t="s">
        <v>7</v>
      </c>
      <c r="I6227" s="1">
        <v>0.12861420500000001</v>
      </c>
      <c r="J6227" s="1">
        <v>17.100000000000001</v>
      </c>
      <c r="K6227" s="1">
        <v>111.68859999999999</v>
      </c>
      <c r="L6227" s="1">
        <v>4</v>
      </c>
    </row>
    <row r="6228" spans="1:12" x14ac:dyDescent="0.2">
      <c r="A6228" s="1" t="s">
        <v>124</v>
      </c>
      <c r="B6228" s="1" t="s">
        <v>885</v>
      </c>
      <c r="C6228" s="1" t="s">
        <v>10</v>
      </c>
      <c r="D6228" s="1">
        <v>2012</v>
      </c>
      <c r="E6228" s="1" t="s">
        <v>9</v>
      </c>
      <c r="F6228" s="1" t="s">
        <v>8</v>
      </c>
      <c r="G6228" s="1" t="s">
        <v>1</v>
      </c>
      <c r="H6228" s="1" t="s">
        <v>7</v>
      </c>
      <c r="I6228" s="1">
        <v>1.4602837E-2</v>
      </c>
      <c r="J6228" s="1">
        <v>17.75</v>
      </c>
      <c r="K6228" s="1">
        <v>158.62620000000001</v>
      </c>
      <c r="L6228" s="1">
        <v>4</v>
      </c>
    </row>
    <row r="6229" spans="1:12" x14ac:dyDescent="0.2">
      <c r="A6229" s="1" t="s">
        <v>124</v>
      </c>
      <c r="B6229" s="1" t="s">
        <v>1291</v>
      </c>
      <c r="C6229" s="1" t="s">
        <v>10</v>
      </c>
      <c r="D6229" s="1">
        <v>2012</v>
      </c>
      <c r="E6229" s="1" t="s">
        <v>9</v>
      </c>
      <c r="F6229" s="1" t="s">
        <v>8</v>
      </c>
      <c r="G6229" s="1" t="s">
        <v>1</v>
      </c>
      <c r="H6229" s="1" t="s">
        <v>7</v>
      </c>
      <c r="I6229" s="1">
        <v>5.5159053999999999E-2</v>
      </c>
      <c r="J6229" s="1">
        <v>17.75</v>
      </c>
      <c r="K6229" s="1">
        <v>145.64439999999999</v>
      </c>
      <c r="L6229" s="1">
        <v>4</v>
      </c>
    </row>
    <row r="6230" spans="1:12" x14ac:dyDescent="0.2">
      <c r="A6230" s="1" t="s">
        <v>124</v>
      </c>
      <c r="B6230" s="1" t="s">
        <v>240</v>
      </c>
      <c r="C6230" s="1" t="s">
        <v>10</v>
      </c>
      <c r="D6230" s="1">
        <v>2012</v>
      </c>
      <c r="E6230" s="1" t="s">
        <v>9</v>
      </c>
      <c r="F6230" s="1" t="s">
        <v>8</v>
      </c>
      <c r="G6230" s="1" t="s">
        <v>1</v>
      </c>
      <c r="H6230" s="1" t="s">
        <v>7</v>
      </c>
      <c r="I6230" s="1">
        <v>5.3305462999999997E-2</v>
      </c>
      <c r="J6230" s="1">
        <v>19.7</v>
      </c>
      <c r="K6230" s="1">
        <v>58.192999999999998</v>
      </c>
      <c r="L6230" s="1">
        <v>4</v>
      </c>
    </row>
    <row r="6231" spans="1:12" x14ac:dyDescent="0.2">
      <c r="A6231" s="1" t="s">
        <v>124</v>
      </c>
      <c r="B6231" s="1" t="s">
        <v>219</v>
      </c>
      <c r="C6231" s="1" t="s">
        <v>216</v>
      </c>
      <c r="D6231" s="1">
        <v>2012</v>
      </c>
      <c r="E6231" s="1" t="s">
        <v>9</v>
      </c>
      <c r="F6231" s="1" t="s">
        <v>8</v>
      </c>
      <c r="G6231" s="1" t="s">
        <v>1</v>
      </c>
      <c r="H6231" s="1" t="s">
        <v>7</v>
      </c>
      <c r="I6231" s="1">
        <v>7.5675437999999998E-2</v>
      </c>
      <c r="J6231" s="1">
        <v>5.98</v>
      </c>
      <c r="K6231" s="1">
        <v>53.361400000000003</v>
      </c>
      <c r="L6231" s="1">
        <v>4</v>
      </c>
    </row>
    <row r="6232" spans="1:12" x14ac:dyDescent="0.2">
      <c r="A6232" s="1" t="s">
        <v>124</v>
      </c>
      <c r="B6232" s="1" t="s">
        <v>1290</v>
      </c>
      <c r="C6232" s="1" t="s">
        <v>216</v>
      </c>
      <c r="D6232" s="1">
        <v>2012</v>
      </c>
      <c r="E6232" s="1" t="s">
        <v>9</v>
      </c>
      <c r="F6232" s="1" t="s">
        <v>8</v>
      </c>
      <c r="G6232" s="1" t="s">
        <v>1</v>
      </c>
      <c r="H6232" s="1" t="s">
        <v>7</v>
      </c>
      <c r="I6232" s="1">
        <v>0.163233667</v>
      </c>
      <c r="J6232" s="1">
        <v>7.85</v>
      </c>
      <c r="K6232" s="1">
        <v>144.64439999999999</v>
      </c>
      <c r="L6232" s="1">
        <v>4</v>
      </c>
    </row>
    <row r="6233" spans="1:12" x14ac:dyDescent="0.2">
      <c r="A6233" s="1" t="s">
        <v>124</v>
      </c>
      <c r="B6233" s="1" t="s">
        <v>1172</v>
      </c>
      <c r="C6233" s="1" t="s">
        <v>216</v>
      </c>
      <c r="D6233" s="1">
        <v>2012</v>
      </c>
      <c r="E6233" s="1" t="s">
        <v>9</v>
      </c>
      <c r="F6233" s="1" t="s">
        <v>8</v>
      </c>
      <c r="G6233" s="1" t="s">
        <v>1</v>
      </c>
      <c r="H6233" s="1" t="s">
        <v>7</v>
      </c>
      <c r="I6233" s="1">
        <v>6.4163982999999994E-2</v>
      </c>
      <c r="J6233" s="1">
        <v>7.9050000000000002</v>
      </c>
      <c r="K6233" s="1">
        <v>229.96940000000001</v>
      </c>
      <c r="L6233" s="1">
        <v>4</v>
      </c>
    </row>
    <row r="6234" spans="1:12" x14ac:dyDescent="0.2">
      <c r="A6234" s="1" t="s">
        <v>124</v>
      </c>
      <c r="B6234" s="1" t="s">
        <v>463</v>
      </c>
      <c r="C6234" s="1" t="s">
        <v>216</v>
      </c>
      <c r="D6234" s="1">
        <v>2012</v>
      </c>
      <c r="E6234" s="1" t="s">
        <v>9</v>
      </c>
      <c r="F6234" s="1" t="s">
        <v>8</v>
      </c>
      <c r="G6234" s="1" t="s">
        <v>1</v>
      </c>
      <c r="H6234" s="1" t="s">
        <v>7</v>
      </c>
      <c r="I6234" s="1">
        <v>8.5223446999999994E-2</v>
      </c>
      <c r="J6234" s="1">
        <v>9.5</v>
      </c>
      <c r="K6234" s="1">
        <v>189.28720000000001</v>
      </c>
      <c r="L6234" s="1">
        <v>4</v>
      </c>
    </row>
    <row r="6235" spans="1:12" x14ac:dyDescent="0.2">
      <c r="A6235" s="1" t="s">
        <v>124</v>
      </c>
      <c r="B6235" s="1" t="s">
        <v>462</v>
      </c>
      <c r="C6235" s="1" t="s">
        <v>216</v>
      </c>
      <c r="D6235" s="1">
        <v>2012</v>
      </c>
      <c r="E6235" s="1" t="s">
        <v>9</v>
      </c>
      <c r="F6235" s="1" t="s">
        <v>8</v>
      </c>
      <c r="G6235" s="1" t="s">
        <v>1</v>
      </c>
      <c r="H6235" s="1" t="s">
        <v>7</v>
      </c>
      <c r="I6235" s="1">
        <v>0.11239914500000001</v>
      </c>
      <c r="J6235" s="1">
        <v>10.195</v>
      </c>
      <c r="K6235" s="1">
        <v>111.68600000000001</v>
      </c>
      <c r="L6235" s="1">
        <v>4</v>
      </c>
    </row>
    <row r="6236" spans="1:12" x14ac:dyDescent="0.2">
      <c r="A6236" s="1" t="s">
        <v>124</v>
      </c>
      <c r="B6236" s="1" t="s">
        <v>772</v>
      </c>
      <c r="C6236" s="1" t="s">
        <v>216</v>
      </c>
      <c r="D6236" s="1">
        <v>2012</v>
      </c>
      <c r="E6236" s="1" t="s">
        <v>9</v>
      </c>
      <c r="F6236" s="1" t="s">
        <v>8</v>
      </c>
      <c r="G6236" s="1" t="s">
        <v>1</v>
      </c>
      <c r="H6236" s="1" t="s">
        <v>7</v>
      </c>
      <c r="I6236" s="1">
        <v>1.9402371000000002E-2</v>
      </c>
      <c r="J6236" s="1">
        <v>11.65</v>
      </c>
      <c r="K6236" s="1">
        <v>38.7164</v>
      </c>
      <c r="L6236" s="1">
        <v>4</v>
      </c>
    </row>
    <row r="6237" spans="1:12" x14ac:dyDescent="0.2">
      <c r="A6237" s="1" t="s">
        <v>124</v>
      </c>
      <c r="B6237" s="1" t="s">
        <v>1022</v>
      </c>
      <c r="C6237" s="1" t="s">
        <v>216</v>
      </c>
      <c r="D6237" s="1">
        <v>2012</v>
      </c>
      <c r="E6237" s="1" t="s">
        <v>9</v>
      </c>
      <c r="F6237" s="1" t="s">
        <v>8</v>
      </c>
      <c r="G6237" s="1" t="s">
        <v>1</v>
      </c>
      <c r="H6237" s="1" t="s">
        <v>7</v>
      </c>
      <c r="I6237" s="1">
        <v>5.4238448000000002E-2</v>
      </c>
      <c r="J6237" s="1">
        <v>11.8</v>
      </c>
      <c r="K6237" s="1">
        <v>75.401200000000003</v>
      </c>
      <c r="L6237" s="1">
        <v>4</v>
      </c>
    </row>
    <row r="6238" spans="1:12" x14ac:dyDescent="0.2">
      <c r="A6238" s="1" t="s">
        <v>124</v>
      </c>
      <c r="B6238" s="1" t="s">
        <v>1113</v>
      </c>
      <c r="C6238" s="1" t="s">
        <v>216</v>
      </c>
      <c r="D6238" s="1">
        <v>2012</v>
      </c>
      <c r="E6238" s="1" t="s">
        <v>9</v>
      </c>
      <c r="F6238" s="1" t="s">
        <v>8</v>
      </c>
      <c r="G6238" s="1" t="s">
        <v>1</v>
      </c>
      <c r="H6238" s="1" t="s">
        <v>7</v>
      </c>
      <c r="I6238" s="1">
        <v>3.4624104000000003E-2</v>
      </c>
      <c r="J6238" s="1">
        <v>13.85</v>
      </c>
      <c r="K6238" s="1">
        <v>115.0492</v>
      </c>
      <c r="L6238" s="1">
        <v>4</v>
      </c>
    </row>
    <row r="6239" spans="1:12" x14ac:dyDescent="0.2">
      <c r="A6239" s="1" t="s">
        <v>124</v>
      </c>
      <c r="B6239" s="1" t="s">
        <v>1289</v>
      </c>
      <c r="C6239" s="1" t="s">
        <v>216</v>
      </c>
      <c r="D6239" s="1">
        <v>2012</v>
      </c>
      <c r="E6239" s="1" t="s">
        <v>9</v>
      </c>
      <c r="F6239" s="1" t="s">
        <v>8</v>
      </c>
      <c r="G6239" s="1" t="s">
        <v>1</v>
      </c>
      <c r="H6239" s="1" t="s">
        <v>7</v>
      </c>
      <c r="I6239" s="1">
        <v>2.0952704999999999E-2</v>
      </c>
      <c r="J6239" s="1">
        <v>14.7</v>
      </c>
      <c r="K6239" s="1">
        <v>143.5128</v>
      </c>
      <c r="L6239" s="1">
        <v>4</v>
      </c>
    </row>
    <row r="6240" spans="1:12" x14ac:dyDescent="0.2">
      <c r="A6240" s="1" t="s">
        <v>124</v>
      </c>
      <c r="B6240" s="1" t="s">
        <v>461</v>
      </c>
      <c r="C6240" s="1" t="s">
        <v>216</v>
      </c>
      <c r="D6240" s="1">
        <v>2012</v>
      </c>
      <c r="E6240" s="1" t="s">
        <v>9</v>
      </c>
      <c r="F6240" s="1" t="s">
        <v>8</v>
      </c>
      <c r="G6240" s="1" t="s">
        <v>1</v>
      </c>
      <c r="H6240" s="1" t="s">
        <v>7</v>
      </c>
      <c r="I6240" s="1">
        <v>0.13741025600000001</v>
      </c>
      <c r="J6240" s="1">
        <v>18.850000000000001</v>
      </c>
      <c r="K6240" s="1">
        <v>161.7578</v>
      </c>
      <c r="L6240" s="1">
        <v>4</v>
      </c>
    </row>
    <row r="6241" spans="1:12" x14ac:dyDescent="0.2">
      <c r="A6241" s="1" t="s">
        <v>124</v>
      </c>
      <c r="B6241" s="1" t="s">
        <v>1169</v>
      </c>
      <c r="C6241" s="1" t="s">
        <v>4</v>
      </c>
      <c r="D6241" s="1">
        <v>2012</v>
      </c>
      <c r="E6241" s="1" t="s">
        <v>9</v>
      </c>
      <c r="F6241" s="1" t="s">
        <v>8</v>
      </c>
      <c r="G6241" s="1" t="s">
        <v>1</v>
      </c>
      <c r="H6241" s="1" t="s">
        <v>7</v>
      </c>
      <c r="I6241" s="1">
        <v>5.9940022000000003E-2</v>
      </c>
      <c r="J6241" s="1">
        <v>6.8250000000000002</v>
      </c>
      <c r="K6241" s="1">
        <v>262.42259999999999</v>
      </c>
      <c r="L6241" s="1">
        <v>4</v>
      </c>
    </row>
    <row r="6242" spans="1:12" x14ac:dyDescent="0.2">
      <c r="A6242" s="1" t="s">
        <v>124</v>
      </c>
      <c r="B6242" s="1" t="s">
        <v>638</v>
      </c>
      <c r="C6242" s="1" t="s">
        <v>4</v>
      </c>
      <c r="D6242" s="1">
        <v>2012</v>
      </c>
      <c r="E6242" s="1" t="s">
        <v>9</v>
      </c>
      <c r="F6242" s="1" t="s">
        <v>8</v>
      </c>
      <c r="G6242" s="1" t="s">
        <v>1</v>
      </c>
      <c r="H6242" s="1" t="s">
        <v>7</v>
      </c>
      <c r="I6242" s="1">
        <v>4.6631836000000003E-2</v>
      </c>
      <c r="J6242" s="1">
        <v>7.27</v>
      </c>
      <c r="K6242" s="1">
        <v>98.438400000000001</v>
      </c>
      <c r="L6242" s="1">
        <v>4</v>
      </c>
    </row>
    <row r="6243" spans="1:12" x14ac:dyDescent="0.2">
      <c r="A6243" s="1" t="s">
        <v>124</v>
      </c>
      <c r="B6243" s="1" t="s">
        <v>1021</v>
      </c>
      <c r="C6243" s="1" t="s">
        <v>4</v>
      </c>
      <c r="D6243" s="1">
        <v>2012</v>
      </c>
      <c r="E6243" s="1" t="s">
        <v>9</v>
      </c>
      <c r="F6243" s="1" t="s">
        <v>8</v>
      </c>
      <c r="G6243" s="1" t="s">
        <v>1</v>
      </c>
      <c r="H6243" s="1" t="s">
        <v>7</v>
      </c>
      <c r="I6243" s="1">
        <v>3.2672263E-2</v>
      </c>
      <c r="J6243" s="1">
        <v>8.6</v>
      </c>
      <c r="K6243" s="1">
        <v>141.21539999999999</v>
      </c>
      <c r="L6243" s="1">
        <v>4</v>
      </c>
    </row>
    <row r="6244" spans="1:12" x14ac:dyDescent="0.2">
      <c r="A6244" s="1" t="s">
        <v>124</v>
      </c>
      <c r="B6244" s="1" t="s">
        <v>1288</v>
      </c>
      <c r="C6244" s="1" t="s">
        <v>4</v>
      </c>
      <c r="D6244" s="1">
        <v>2012</v>
      </c>
      <c r="E6244" s="1" t="s">
        <v>9</v>
      </c>
      <c r="F6244" s="1" t="s">
        <v>8</v>
      </c>
      <c r="G6244" s="1" t="s">
        <v>1</v>
      </c>
      <c r="H6244" s="1" t="s">
        <v>7</v>
      </c>
      <c r="I6244" s="1">
        <v>5.0130529E-2</v>
      </c>
      <c r="J6244" s="1">
        <v>8.76</v>
      </c>
      <c r="K6244" s="1">
        <v>128.33359999999999</v>
      </c>
      <c r="L6244" s="1">
        <v>4</v>
      </c>
    </row>
    <row r="6245" spans="1:12" x14ac:dyDescent="0.2">
      <c r="A6245" s="1" t="s">
        <v>124</v>
      </c>
      <c r="B6245" s="1" t="s">
        <v>636</v>
      </c>
      <c r="C6245" s="1" t="s">
        <v>4</v>
      </c>
      <c r="D6245" s="1">
        <v>2012</v>
      </c>
      <c r="E6245" s="1" t="s">
        <v>9</v>
      </c>
      <c r="F6245" s="1" t="s">
        <v>8</v>
      </c>
      <c r="G6245" s="1" t="s">
        <v>1</v>
      </c>
      <c r="H6245" s="1" t="s">
        <v>7</v>
      </c>
      <c r="I6245" s="1">
        <v>3.2306341000000002E-2</v>
      </c>
      <c r="J6245" s="1">
        <v>11.15</v>
      </c>
      <c r="K6245" s="1">
        <v>166.3526</v>
      </c>
      <c r="L6245" s="1">
        <v>4</v>
      </c>
    </row>
    <row r="6246" spans="1:12" x14ac:dyDescent="0.2">
      <c r="A6246" s="1" t="s">
        <v>124</v>
      </c>
      <c r="B6246" s="1" t="s">
        <v>209</v>
      </c>
      <c r="C6246" s="1" t="s">
        <v>4</v>
      </c>
      <c r="D6246" s="1">
        <v>2012</v>
      </c>
      <c r="E6246" s="1" t="s">
        <v>9</v>
      </c>
      <c r="F6246" s="1" t="s">
        <v>8</v>
      </c>
      <c r="G6246" s="1" t="s">
        <v>1</v>
      </c>
      <c r="H6246" s="1" t="s">
        <v>7</v>
      </c>
      <c r="I6246" s="1">
        <v>2.1639677999999999E-2</v>
      </c>
      <c r="J6246" s="1">
        <v>11.395</v>
      </c>
      <c r="K6246" s="1">
        <v>150.17080000000001</v>
      </c>
      <c r="L6246" s="1">
        <v>4</v>
      </c>
    </row>
    <row r="6247" spans="1:12" x14ac:dyDescent="0.2">
      <c r="A6247" s="1" t="s">
        <v>124</v>
      </c>
      <c r="B6247" s="1" t="s">
        <v>1221</v>
      </c>
      <c r="C6247" s="1" t="s">
        <v>4</v>
      </c>
      <c r="D6247" s="1">
        <v>2012</v>
      </c>
      <c r="E6247" s="1" t="s">
        <v>9</v>
      </c>
      <c r="F6247" s="1" t="s">
        <v>8</v>
      </c>
      <c r="G6247" s="1" t="s">
        <v>1</v>
      </c>
      <c r="H6247" s="1" t="s">
        <v>7</v>
      </c>
      <c r="I6247" s="1">
        <v>2.2879017000000001E-2</v>
      </c>
      <c r="J6247" s="1">
        <v>11.8</v>
      </c>
      <c r="K6247" s="1">
        <v>176.0686</v>
      </c>
      <c r="L6247" s="1">
        <v>4</v>
      </c>
    </row>
    <row r="6248" spans="1:12" x14ac:dyDescent="0.2">
      <c r="A6248" s="1" t="s">
        <v>124</v>
      </c>
      <c r="B6248" s="1" t="s">
        <v>1287</v>
      </c>
      <c r="C6248" s="1" t="s">
        <v>4</v>
      </c>
      <c r="D6248" s="1">
        <v>2012</v>
      </c>
      <c r="E6248" s="1" t="s">
        <v>9</v>
      </c>
      <c r="F6248" s="1" t="s">
        <v>8</v>
      </c>
      <c r="G6248" s="1" t="s">
        <v>1</v>
      </c>
      <c r="H6248" s="1" t="s">
        <v>7</v>
      </c>
      <c r="I6248" s="1">
        <v>0.14526636000000001</v>
      </c>
      <c r="J6248" s="1">
        <v>12.15</v>
      </c>
      <c r="K6248" s="1">
        <v>224.04040000000001</v>
      </c>
      <c r="L6248" s="1">
        <v>4</v>
      </c>
    </row>
    <row r="6249" spans="1:12" x14ac:dyDescent="0.2">
      <c r="A6249" s="1" t="s">
        <v>124</v>
      </c>
      <c r="B6249" s="1" t="s">
        <v>1286</v>
      </c>
      <c r="C6249" s="1" t="s">
        <v>4</v>
      </c>
      <c r="D6249" s="1">
        <v>2012</v>
      </c>
      <c r="E6249" s="1" t="s">
        <v>9</v>
      </c>
      <c r="F6249" s="1" t="s">
        <v>8</v>
      </c>
      <c r="G6249" s="1" t="s">
        <v>1</v>
      </c>
      <c r="H6249" s="1" t="s">
        <v>7</v>
      </c>
      <c r="I6249" s="1">
        <v>0</v>
      </c>
      <c r="J6249" s="1">
        <v>15.2</v>
      </c>
      <c r="K6249" s="1">
        <v>47.803400000000003</v>
      </c>
      <c r="L6249" s="1">
        <v>4</v>
      </c>
    </row>
    <row r="6250" spans="1:12" x14ac:dyDescent="0.2">
      <c r="A6250" s="1" t="s">
        <v>124</v>
      </c>
      <c r="B6250" s="1" t="s">
        <v>1285</v>
      </c>
      <c r="C6250" s="1" t="s">
        <v>4</v>
      </c>
      <c r="D6250" s="1">
        <v>2012</v>
      </c>
      <c r="E6250" s="1" t="s">
        <v>9</v>
      </c>
      <c r="F6250" s="1" t="s">
        <v>8</v>
      </c>
      <c r="G6250" s="1" t="s">
        <v>1</v>
      </c>
      <c r="H6250" s="1" t="s">
        <v>7</v>
      </c>
      <c r="I6250" s="1">
        <v>0</v>
      </c>
      <c r="J6250" s="1">
        <v>16.2</v>
      </c>
      <c r="K6250" s="1">
        <v>182.16079999999999</v>
      </c>
      <c r="L6250" s="1">
        <v>4</v>
      </c>
    </row>
    <row r="6251" spans="1:12" x14ac:dyDescent="0.2">
      <c r="A6251" s="1" t="s">
        <v>124</v>
      </c>
      <c r="B6251" s="1" t="s">
        <v>1284</v>
      </c>
      <c r="C6251" s="1" t="s">
        <v>4</v>
      </c>
      <c r="D6251" s="1">
        <v>2012</v>
      </c>
      <c r="E6251" s="1" t="s">
        <v>9</v>
      </c>
      <c r="F6251" s="1" t="s">
        <v>8</v>
      </c>
      <c r="G6251" s="1" t="s">
        <v>1</v>
      </c>
      <c r="H6251" s="1" t="s">
        <v>7</v>
      </c>
      <c r="I6251" s="1">
        <v>3.5711425999999998E-2</v>
      </c>
      <c r="J6251" s="1">
        <v>16.5</v>
      </c>
      <c r="K6251" s="1">
        <v>93.611999999999995</v>
      </c>
      <c r="L6251" s="1">
        <v>4</v>
      </c>
    </row>
    <row r="6252" spans="1:12" x14ac:dyDescent="0.2">
      <c r="A6252" s="1" t="s">
        <v>124</v>
      </c>
      <c r="B6252" s="1" t="s">
        <v>793</v>
      </c>
      <c r="C6252" s="1" t="s">
        <v>4</v>
      </c>
      <c r="D6252" s="1">
        <v>2012</v>
      </c>
      <c r="E6252" s="1" t="s">
        <v>9</v>
      </c>
      <c r="F6252" s="1" t="s">
        <v>8</v>
      </c>
      <c r="G6252" s="1" t="s">
        <v>1</v>
      </c>
      <c r="H6252" s="1" t="s">
        <v>7</v>
      </c>
      <c r="I6252" s="1">
        <v>9.7862838999999993E-2</v>
      </c>
      <c r="J6252" s="1">
        <v>17.75</v>
      </c>
      <c r="K6252" s="1">
        <v>239.31960000000001</v>
      </c>
      <c r="L6252" s="1">
        <v>4</v>
      </c>
    </row>
    <row r="6253" spans="1:12" x14ac:dyDescent="0.2">
      <c r="A6253" s="1" t="s">
        <v>124</v>
      </c>
      <c r="B6253" s="1" t="s">
        <v>201</v>
      </c>
      <c r="C6253" s="1" t="s">
        <v>4</v>
      </c>
      <c r="D6253" s="1">
        <v>2012</v>
      </c>
      <c r="E6253" s="1" t="s">
        <v>9</v>
      </c>
      <c r="F6253" s="1" t="s">
        <v>8</v>
      </c>
      <c r="G6253" s="1" t="s">
        <v>1</v>
      </c>
      <c r="H6253" s="1" t="s">
        <v>7</v>
      </c>
      <c r="I6253" s="1">
        <v>0</v>
      </c>
      <c r="J6253" s="1">
        <v>18</v>
      </c>
      <c r="K6253" s="1">
        <v>158.06039999999999</v>
      </c>
      <c r="L6253" s="1">
        <v>4</v>
      </c>
    </row>
    <row r="6254" spans="1:12" x14ac:dyDescent="0.2">
      <c r="A6254" s="1" t="s">
        <v>124</v>
      </c>
      <c r="B6254" s="1" t="s">
        <v>1283</v>
      </c>
      <c r="C6254" s="1" t="s">
        <v>4</v>
      </c>
      <c r="D6254" s="1">
        <v>2012</v>
      </c>
      <c r="E6254" s="1" t="s">
        <v>9</v>
      </c>
      <c r="F6254" s="1" t="s">
        <v>8</v>
      </c>
      <c r="G6254" s="1" t="s">
        <v>1</v>
      </c>
      <c r="H6254" s="1" t="s">
        <v>7</v>
      </c>
      <c r="I6254" s="1">
        <v>0.16334971000000001</v>
      </c>
      <c r="J6254" s="1">
        <v>18.2</v>
      </c>
      <c r="K6254" s="1">
        <v>45.108600000000003</v>
      </c>
      <c r="L6254" s="1">
        <v>4</v>
      </c>
    </row>
    <row r="6255" spans="1:12" x14ac:dyDescent="0.2">
      <c r="A6255" s="1" t="s">
        <v>124</v>
      </c>
      <c r="B6255" s="1" t="s">
        <v>1282</v>
      </c>
      <c r="C6255" s="1" t="s">
        <v>4</v>
      </c>
      <c r="D6255" s="1">
        <v>2012</v>
      </c>
      <c r="E6255" s="1" t="s">
        <v>9</v>
      </c>
      <c r="F6255" s="1" t="s">
        <v>8</v>
      </c>
      <c r="G6255" s="1" t="s">
        <v>1</v>
      </c>
      <c r="H6255" s="1" t="s">
        <v>7</v>
      </c>
      <c r="I6255" s="1">
        <v>3.0542488999999999E-2</v>
      </c>
      <c r="J6255" s="1">
        <v>18.350000000000001</v>
      </c>
      <c r="K6255" s="1">
        <v>193.11619999999999</v>
      </c>
      <c r="L6255" s="1">
        <v>4</v>
      </c>
    </row>
    <row r="6256" spans="1:12" x14ac:dyDescent="0.2">
      <c r="A6256" s="1" t="s">
        <v>124</v>
      </c>
      <c r="B6256" s="1" t="s">
        <v>633</v>
      </c>
      <c r="C6256" s="1" t="s">
        <v>4</v>
      </c>
      <c r="D6256" s="1">
        <v>2012</v>
      </c>
      <c r="E6256" s="1" t="s">
        <v>9</v>
      </c>
      <c r="F6256" s="1" t="s">
        <v>8</v>
      </c>
      <c r="G6256" s="1" t="s">
        <v>1</v>
      </c>
      <c r="H6256" s="1" t="s">
        <v>7</v>
      </c>
      <c r="I6256" s="1">
        <v>4.6159928000000003E-2</v>
      </c>
      <c r="J6256" s="1">
        <v>18.7</v>
      </c>
      <c r="K6256" s="1">
        <v>152.3682</v>
      </c>
      <c r="L6256" s="1">
        <v>4</v>
      </c>
    </row>
    <row r="6257" spans="1:12" x14ac:dyDescent="0.2">
      <c r="A6257" s="1" t="s">
        <v>124</v>
      </c>
      <c r="B6257" s="1" t="s">
        <v>1071</v>
      </c>
      <c r="C6257" s="1" t="s">
        <v>4</v>
      </c>
      <c r="D6257" s="1">
        <v>2012</v>
      </c>
      <c r="E6257" s="1" t="s">
        <v>9</v>
      </c>
      <c r="F6257" s="1" t="s">
        <v>8</v>
      </c>
      <c r="G6257" s="1" t="s">
        <v>1</v>
      </c>
      <c r="H6257" s="1" t="s">
        <v>7</v>
      </c>
      <c r="I6257" s="1">
        <v>0.148302815</v>
      </c>
      <c r="J6257" s="1">
        <v>20.25</v>
      </c>
      <c r="K6257" s="1">
        <v>108.3938</v>
      </c>
      <c r="L6257" s="1">
        <v>4</v>
      </c>
    </row>
    <row r="6258" spans="1:12" x14ac:dyDescent="0.2">
      <c r="A6258" s="1" t="s">
        <v>124</v>
      </c>
      <c r="B6258" s="1" t="s">
        <v>877</v>
      </c>
      <c r="C6258" s="1" t="s">
        <v>4</v>
      </c>
      <c r="D6258" s="1">
        <v>2012</v>
      </c>
      <c r="E6258" s="1" t="s">
        <v>9</v>
      </c>
      <c r="F6258" s="1" t="s">
        <v>8</v>
      </c>
      <c r="G6258" s="1" t="s">
        <v>1</v>
      </c>
      <c r="H6258" s="1" t="s">
        <v>7</v>
      </c>
      <c r="I6258" s="1">
        <v>2.5169703000000002E-2</v>
      </c>
      <c r="J6258" s="1">
        <v>20.75</v>
      </c>
      <c r="K6258" s="1">
        <v>150.4734</v>
      </c>
      <c r="L6258" s="1">
        <v>4</v>
      </c>
    </row>
    <row r="6259" spans="1:12" x14ac:dyDescent="0.2">
      <c r="A6259" s="1" t="s">
        <v>124</v>
      </c>
      <c r="B6259" s="1" t="s">
        <v>1281</v>
      </c>
      <c r="C6259" s="1" t="s">
        <v>171</v>
      </c>
      <c r="D6259" s="1">
        <v>2012</v>
      </c>
      <c r="E6259" s="1" t="s">
        <v>9</v>
      </c>
      <c r="F6259" s="1" t="s">
        <v>8</v>
      </c>
      <c r="G6259" s="1" t="s">
        <v>1</v>
      </c>
      <c r="H6259" s="1" t="s">
        <v>7</v>
      </c>
      <c r="I6259" s="1">
        <v>2.4926013E-2</v>
      </c>
      <c r="J6259" s="1">
        <v>5.88</v>
      </c>
      <c r="K6259" s="1">
        <v>149.9392</v>
      </c>
      <c r="L6259" s="1">
        <v>4</v>
      </c>
    </row>
    <row r="6260" spans="1:12" x14ac:dyDescent="0.2">
      <c r="A6260" s="1" t="s">
        <v>124</v>
      </c>
      <c r="B6260" s="1" t="s">
        <v>1013</v>
      </c>
      <c r="C6260" s="1" t="s">
        <v>171</v>
      </c>
      <c r="D6260" s="1">
        <v>2012</v>
      </c>
      <c r="E6260" s="1" t="s">
        <v>9</v>
      </c>
      <c r="F6260" s="1" t="s">
        <v>8</v>
      </c>
      <c r="G6260" s="1" t="s">
        <v>1</v>
      </c>
      <c r="H6260" s="1" t="s">
        <v>7</v>
      </c>
      <c r="I6260" s="1">
        <v>9.3170838000000006E-2</v>
      </c>
      <c r="J6260" s="1">
        <v>5.9450000000000003</v>
      </c>
      <c r="K6260" s="1">
        <v>127.3652</v>
      </c>
      <c r="L6260" s="1">
        <v>4</v>
      </c>
    </row>
    <row r="6261" spans="1:12" x14ac:dyDescent="0.2">
      <c r="A6261" s="1" t="s">
        <v>124</v>
      </c>
      <c r="B6261" s="1" t="s">
        <v>1280</v>
      </c>
      <c r="C6261" s="1" t="s">
        <v>171</v>
      </c>
      <c r="D6261" s="1">
        <v>2012</v>
      </c>
      <c r="E6261" s="1" t="s">
        <v>9</v>
      </c>
      <c r="F6261" s="1" t="s">
        <v>8</v>
      </c>
      <c r="G6261" s="1" t="s">
        <v>1</v>
      </c>
      <c r="H6261" s="1" t="s">
        <v>7</v>
      </c>
      <c r="I6261" s="1">
        <v>2.0229757000000001E-2</v>
      </c>
      <c r="J6261" s="1">
        <v>6.2350000000000003</v>
      </c>
      <c r="K6261" s="1">
        <v>260.89620000000002</v>
      </c>
      <c r="L6261" s="1">
        <v>4</v>
      </c>
    </row>
    <row r="6262" spans="1:12" x14ac:dyDescent="0.2">
      <c r="A6262" s="1" t="s">
        <v>124</v>
      </c>
      <c r="B6262" s="1" t="s">
        <v>1279</v>
      </c>
      <c r="C6262" s="1" t="s">
        <v>171</v>
      </c>
      <c r="D6262" s="1">
        <v>2012</v>
      </c>
      <c r="E6262" s="1" t="s">
        <v>9</v>
      </c>
      <c r="F6262" s="1" t="s">
        <v>8</v>
      </c>
      <c r="G6262" s="1" t="s">
        <v>1</v>
      </c>
      <c r="H6262" s="1" t="s">
        <v>7</v>
      </c>
      <c r="I6262" s="1">
        <v>7.6975117999999995E-2</v>
      </c>
      <c r="J6262" s="1">
        <v>7.2350000000000003</v>
      </c>
      <c r="K6262" s="1">
        <v>116.64919999999999</v>
      </c>
      <c r="L6262" s="1">
        <v>4</v>
      </c>
    </row>
    <row r="6263" spans="1:12" x14ac:dyDescent="0.2">
      <c r="A6263" s="1" t="s">
        <v>124</v>
      </c>
      <c r="B6263" s="1" t="s">
        <v>183</v>
      </c>
      <c r="C6263" s="1" t="s">
        <v>171</v>
      </c>
      <c r="D6263" s="1">
        <v>2012</v>
      </c>
      <c r="E6263" s="1" t="s">
        <v>9</v>
      </c>
      <c r="F6263" s="1" t="s">
        <v>8</v>
      </c>
      <c r="G6263" s="1" t="s">
        <v>1</v>
      </c>
      <c r="H6263" s="1" t="s">
        <v>7</v>
      </c>
      <c r="I6263" s="1">
        <v>7.5845633999999995E-2</v>
      </c>
      <c r="J6263" s="1">
        <v>7.4749999999999996</v>
      </c>
      <c r="K6263" s="1">
        <v>156.06559999999999</v>
      </c>
      <c r="L6263" s="1">
        <v>4</v>
      </c>
    </row>
    <row r="6264" spans="1:12" x14ac:dyDescent="0.2">
      <c r="A6264" s="1" t="s">
        <v>124</v>
      </c>
      <c r="B6264" s="1" t="s">
        <v>1115</v>
      </c>
      <c r="C6264" s="1" t="s">
        <v>171</v>
      </c>
      <c r="D6264" s="1">
        <v>2012</v>
      </c>
      <c r="E6264" s="1" t="s">
        <v>9</v>
      </c>
      <c r="F6264" s="1" t="s">
        <v>8</v>
      </c>
      <c r="G6264" s="1" t="s">
        <v>1</v>
      </c>
      <c r="H6264" s="1" t="s">
        <v>7</v>
      </c>
      <c r="I6264" s="1">
        <v>0</v>
      </c>
      <c r="J6264" s="1">
        <v>7.5</v>
      </c>
      <c r="K6264" s="1">
        <v>59.258800000000001</v>
      </c>
      <c r="L6264" s="1">
        <v>4</v>
      </c>
    </row>
    <row r="6265" spans="1:12" x14ac:dyDescent="0.2">
      <c r="A6265" s="1" t="s">
        <v>124</v>
      </c>
      <c r="B6265" s="1" t="s">
        <v>1166</v>
      </c>
      <c r="C6265" s="1" t="s">
        <v>171</v>
      </c>
      <c r="D6265" s="1">
        <v>2012</v>
      </c>
      <c r="E6265" s="1" t="s">
        <v>9</v>
      </c>
      <c r="F6265" s="1" t="s">
        <v>8</v>
      </c>
      <c r="G6265" s="1" t="s">
        <v>1</v>
      </c>
      <c r="H6265" s="1" t="s">
        <v>7</v>
      </c>
      <c r="I6265" s="1">
        <v>6.9524391000000005E-2</v>
      </c>
      <c r="J6265" s="1">
        <v>8.6</v>
      </c>
      <c r="K6265" s="1">
        <v>91.814599999999999</v>
      </c>
      <c r="L6265" s="1">
        <v>4</v>
      </c>
    </row>
    <row r="6266" spans="1:12" x14ac:dyDescent="0.2">
      <c r="A6266" s="1" t="s">
        <v>124</v>
      </c>
      <c r="B6266" s="1" t="s">
        <v>440</v>
      </c>
      <c r="C6266" s="1" t="s">
        <v>171</v>
      </c>
      <c r="D6266" s="1">
        <v>2012</v>
      </c>
      <c r="E6266" s="1" t="s">
        <v>9</v>
      </c>
      <c r="F6266" s="1" t="s">
        <v>8</v>
      </c>
      <c r="G6266" s="1" t="s">
        <v>1</v>
      </c>
      <c r="H6266" s="1" t="s">
        <v>7</v>
      </c>
      <c r="I6266" s="1">
        <v>9.8775709000000003E-2</v>
      </c>
      <c r="J6266" s="1">
        <v>8.8800000000000008</v>
      </c>
      <c r="K6266" s="1">
        <v>208.92699999999999</v>
      </c>
      <c r="L6266" s="1">
        <v>4</v>
      </c>
    </row>
    <row r="6267" spans="1:12" x14ac:dyDescent="0.2">
      <c r="A6267" s="1" t="s">
        <v>124</v>
      </c>
      <c r="B6267" s="1" t="s">
        <v>1218</v>
      </c>
      <c r="C6267" s="1" t="s">
        <v>171</v>
      </c>
      <c r="D6267" s="1">
        <v>2012</v>
      </c>
      <c r="E6267" s="1" t="s">
        <v>9</v>
      </c>
      <c r="F6267" s="1" t="s">
        <v>8</v>
      </c>
      <c r="G6267" s="1" t="s">
        <v>1</v>
      </c>
      <c r="H6267" s="1" t="s">
        <v>7</v>
      </c>
      <c r="I6267" s="1">
        <v>8.0417723999999996E-2</v>
      </c>
      <c r="J6267" s="1">
        <v>9.1</v>
      </c>
      <c r="K6267" s="1">
        <v>48.8718</v>
      </c>
      <c r="L6267" s="1">
        <v>4</v>
      </c>
    </row>
    <row r="6268" spans="1:12" x14ac:dyDescent="0.2">
      <c r="A6268" s="1" t="s">
        <v>124</v>
      </c>
      <c r="B6268" s="1" t="s">
        <v>625</v>
      </c>
      <c r="C6268" s="1" t="s">
        <v>171</v>
      </c>
      <c r="D6268" s="1">
        <v>2012</v>
      </c>
      <c r="E6268" s="1" t="s">
        <v>9</v>
      </c>
      <c r="F6268" s="1" t="s">
        <v>8</v>
      </c>
      <c r="G6268" s="1" t="s">
        <v>1</v>
      </c>
      <c r="H6268" s="1" t="s">
        <v>7</v>
      </c>
      <c r="I6268" s="1">
        <v>6.7085169999999998E-3</v>
      </c>
      <c r="J6268" s="1">
        <v>9.6</v>
      </c>
      <c r="K6268" s="1">
        <v>164.61840000000001</v>
      </c>
      <c r="L6268" s="1">
        <v>4</v>
      </c>
    </row>
    <row r="6269" spans="1:12" x14ac:dyDescent="0.2">
      <c r="A6269" s="1" t="s">
        <v>124</v>
      </c>
      <c r="B6269" s="1" t="s">
        <v>1067</v>
      </c>
      <c r="C6269" s="1" t="s">
        <v>171</v>
      </c>
      <c r="D6269" s="1">
        <v>2012</v>
      </c>
      <c r="E6269" s="1" t="s">
        <v>9</v>
      </c>
      <c r="F6269" s="1" t="s">
        <v>8</v>
      </c>
      <c r="G6269" s="1" t="s">
        <v>1</v>
      </c>
      <c r="H6269" s="1" t="s">
        <v>7</v>
      </c>
      <c r="I6269" s="1">
        <v>2.9569275999999999E-2</v>
      </c>
      <c r="J6269" s="1">
        <v>12.15</v>
      </c>
      <c r="K6269" s="1">
        <v>115.015</v>
      </c>
      <c r="L6269" s="1">
        <v>4</v>
      </c>
    </row>
    <row r="6270" spans="1:12" x14ac:dyDescent="0.2">
      <c r="A6270" s="1" t="s">
        <v>124</v>
      </c>
      <c r="B6270" s="1" t="s">
        <v>1278</v>
      </c>
      <c r="C6270" s="1" t="s">
        <v>171</v>
      </c>
      <c r="D6270" s="1">
        <v>2012</v>
      </c>
      <c r="E6270" s="1" t="s">
        <v>9</v>
      </c>
      <c r="F6270" s="1" t="s">
        <v>8</v>
      </c>
      <c r="G6270" s="1" t="s">
        <v>1</v>
      </c>
      <c r="H6270" s="1" t="s">
        <v>7</v>
      </c>
      <c r="I6270" s="1">
        <v>6.775667E-3</v>
      </c>
      <c r="J6270" s="1">
        <v>12.5</v>
      </c>
      <c r="K6270" s="1">
        <v>42.911200000000001</v>
      </c>
      <c r="L6270" s="1">
        <v>4</v>
      </c>
    </row>
    <row r="6271" spans="1:12" x14ac:dyDescent="0.2">
      <c r="A6271" s="1" t="s">
        <v>124</v>
      </c>
      <c r="B6271" s="1" t="s">
        <v>438</v>
      </c>
      <c r="C6271" s="1" t="s">
        <v>171</v>
      </c>
      <c r="D6271" s="1">
        <v>2012</v>
      </c>
      <c r="E6271" s="1" t="s">
        <v>9</v>
      </c>
      <c r="F6271" s="1" t="s">
        <v>8</v>
      </c>
      <c r="G6271" s="1" t="s">
        <v>1</v>
      </c>
      <c r="H6271" s="1" t="s">
        <v>7</v>
      </c>
      <c r="I6271" s="1">
        <v>4.2276745999999997E-2</v>
      </c>
      <c r="J6271" s="1">
        <v>12.65</v>
      </c>
      <c r="K6271" s="1">
        <v>108.49379999999999</v>
      </c>
      <c r="L6271" s="1">
        <v>4</v>
      </c>
    </row>
    <row r="6272" spans="1:12" x14ac:dyDescent="0.2">
      <c r="A6272" s="1" t="s">
        <v>124</v>
      </c>
      <c r="B6272" s="1" t="s">
        <v>1277</v>
      </c>
      <c r="C6272" s="1" t="s">
        <v>171</v>
      </c>
      <c r="D6272" s="1">
        <v>2012</v>
      </c>
      <c r="E6272" s="1" t="s">
        <v>9</v>
      </c>
      <c r="F6272" s="1" t="s">
        <v>8</v>
      </c>
      <c r="G6272" s="1" t="s">
        <v>1</v>
      </c>
      <c r="H6272" s="1" t="s">
        <v>7</v>
      </c>
      <c r="I6272" s="1">
        <v>9.9479703000000003E-2</v>
      </c>
      <c r="J6272" s="1">
        <v>13</v>
      </c>
      <c r="K6272" s="1">
        <v>44.905999999999999</v>
      </c>
      <c r="L6272" s="1">
        <v>4</v>
      </c>
    </row>
    <row r="6273" spans="1:12" x14ac:dyDescent="0.2">
      <c r="A6273" s="1" t="s">
        <v>124</v>
      </c>
      <c r="B6273" s="1" t="s">
        <v>180</v>
      </c>
      <c r="C6273" s="1" t="s">
        <v>171</v>
      </c>
      <c r="D6273" s="1">
        <v>2012</v>
      </c>
      <c r="E6273" s="1" t="s">
        <v>9</v>
      </c>
      <c r="F6273" s="1" t="s">
        <v>8</v>
      </c>
      <c r="G6273" s="1" t="s">
        <v>1</v>
      </c>
      <c r="H6273" s="1" t="s">
        <v>7</v>
      </c>
      <c r="I6273" s="1">
        <v>4.1889549999999998E-2</v>
      </c>
      <c r="J6273" s="1">
        <v>13</v>
      </c>
      <c r="K6273" s="1">
        <v>255.9014</v>
      </c>
      <c r="L6273" s="1">
        <v>4</v>
      </c>
    </row>
    <row r="6274" spans="1:12" x14ac:dyDescent="0.2">
      <c r="A6274" s="1" t="s">
        <v>124</v>
      </c>
      <c r="B6274" s="1" t="s">
        <v>871</v>
      </c>
      <c r="C6274" s="1" t="s">
        <v>171</v>
      </c>
      <c r="D6274" s="1">
        <v>2012</v>
      </c>
      <c r="E6274" s="1" t="s">
        <v>9</v>
      </c>
      <c r="F6274" s="1" t="s">
        <v>8</v>
      </c>
      <c r="G6274" s="1" t="s">
        <v>1</v>
      </c>
      <c r="H6274" s="1" t="s">
        <v>7</v>
      </c>
      <c r="I6274" s="1">
        <v>9.2811105000000005E-2</v>
      </c>
      <c r="J6274" s="1">
        <v>13.15</v>
      </c>
      <c r="K6274" s="1">
        <v>159.7604</v>
      </c>
      <c r="L6274" s="1">
        <v>4</v>
      </c>
    </row>
    <row r="6275" spans="1:12" x14ac:dyDescent="0.2">
      <c r="A6275" s="1" t="s">
        <v>124</v>
      </c>
      <c r="B6275" s="1" t="s">
        <v>1276</v>
      </c>
      <c r="C6275" s="1" t="s">
        <v>171</v>
      </c>
      <c r="D6275" s="1">
        <v>2012</v>
      </c>
      <c r="E6275" s="1" t="s">
        <v>9</v>
      </c>
      <c r="F6275" s="1" t="s">
        <v>8</v>
      </c>
      <c r="G6275" s="1" t="s">
        <v>1</v>
      </c>
      <c r="H6275" s="1" t="s">
        <v>7</v>
      </c>
      <c r="I6275" s="1">
        <v>2.4369007000000002E-2</v>
      </c>
      <c r="J6275" s="1">
        <v>14</v>
      </c>
      <c r="K6275" s="1">
        <v>40.245399999999997</v>
      </c>
      <c r="L6275" s="1">
        <v>4</v>
      </c>
    </row>
    <row r="6276" spans="1:12" x14ac:dyDescent="0.2">
      <c r="A6276" s="1" t="s">
        <v>124</v>
      </c>
      <c r="B6276" s="1" t="s">
        <v>436</v>
      </c>
      <c r="C6276" s="1" t="s">
        <v>171</v>
      </c>
      <c r="D6276" s="1">
        <v>2012</v>
      </c>
      <c r="E6276" s="1" t="s">
        <v>9</v>
      </c>
      <c r="F6276" s="1" t="s">
        <v>8</v>
      </c>
      <c r="G6276" s="1" t="s">
        <v>1</v>
      </c>
      <c r="H6276" s="1" t="s">
        <v>7</v>
      </c>
      <c r="I6276" s="1">
        <v>8.3488991999999998E-2</v>
      </c>
      <c r="J6276" s="1">
        <v>14.65</v>
      </c>
      <c r="K6276" s="1">
        <v>161.3552</v>
      </c>
      <c r="L6276" s="1">
        <v>4</v>
      </c>
    </row>
    <row r="6277" spans="1:12" x14ac:dyDescent="0.2">
      <c r="A6277" s="1" t="s">
        <v>124</v>
      </c>
      <c r="B6277" s="1" t="s">
        <v>187</v>
      </c>
      <c r="C6277" s="1" t="s">
        <v>171</v>
      </c>
      <c r="D6277" s="1">
        <v>2012</v>
      </c>
      <c r="E6277" s="1" t="s">
        <v>9</v>
      </c>
      <c r="F6277" s="1" t="s">
        <v>8</v>
      </c>
      <c r="G6277" s="1" t="s">
        <v>1</v>
      </c>
      <c r="H6277" s="1" t="s">
        <v>7</v>
      </c>
      <c r="I6277" s="1">
        <v>3.3651278E-2</v>
      </c>
      <c r="J6277" s="1">
        <v>15.2</v>
      </c>
      <c r="K6277" s="1">
        <v>108.99120000000001</v>
      </c>
      <c r="L6277" s="1">
        <v>4</v>
      </c>
    </row>
    <row r="6278" spans="1:12" x14ac:dyDescent="0.2">
      <c r="A6278" s="1" t="s">
        <v>124</v>
      </c>
      <c r="B6278" s="1" t="s">
        <v>1163</v>
      </c>
      <c r="C6278" s="1" t="s">
        <v>171</v>
      </c>
      <c r="D6278" s="1">
        <v>2012</v>
      </c>
      <c r="E6278" s="1" t="s">
        <v>9</v>
      </c>
      <c r="F6278" s="1" t="s">
        <v>8</v>
      </c>
      <c r="G6278" s="1" t="s">
        <v>1</v>
      </c>
      <c r="H6278" s="1" t="s">
        <v>7</v>
      </c>
      <c r="I6278" s="1">
        <v>9.9290165999999999E-2</v>
      </c>
      <c r="J6278" s="1">
        <v>16</v>
      </c>
      <c r="K6278" s="1">
        <v>214.09020000000001</v>
      </c>
      <c r="L6278" s="1">
        <v>4</v>
      </c>
    </row>
    <row r="6279" spans="1:12" x14ac:dyDescent="0.2">
      <c r="A6279" s="1" t="s">
        <v>124</v>
      </c>
      <c r="B6279" s="1" t="s">
        <v>1009</v>
      </c>
      <c r="C6279" s="1" t="s">
        <v>171</v>
      </c>
      <c r="D6279" s="1">
        <v>2012</v>
      </c>
      <c r="E6279" s="1" t="s">
        <v>9</v>
      </c>
      <c r="F6279" s="1" t="s">
        <v>8</v>
      </c>
      <c r="G6279" s="1" t="s">
        <v>1</v>
      </c>
      <c r="H6279" s="1" t="s">
        <v>7</v>
      </c>
      <c r="I6279" s="1">
        <v>3.4726222000000001E-2</v>
      </c>
      <c r="J6279" s="1">
        <v>16.350000000000001</v>
      </c>
      <c r="K6279" s="1">
        <v>125.602</v>
      </c>
      <c r="L6279" s="1">
        <v>4</v>
      </c>
    </row>
    <row r="6280" spans="1:12" x14ac:dyDescent="0.2">
      <c r="A6280" s="1" t="s">
        <v>124</v>
      </c>
      <c r="B6280" s="1" t="s">
        <v>189</v>
      </c>
      <c r="C6280" s="1" t="s">
        <v>171</v>
      </c>
      <c r="D6280" s="1">
        <v>2012</v>
      </c>
      <c r="E6280" s="1" t="s">
        <v>9</v>
      </c>
      <c r="F6280" s="1" t="s">
        <v>8</v>
      </c>
      <c r="G6280" s="1" t="s">
        <v>1</v>
      </c>
      <c r="H6280" s="1" t="s">
        <v>7</v>
      </c>
      <c r="I6280" s="1">
        <v>6.7258460000000006E-2</v>
      </c>
      <c r="J6280" s="1">
        <v>17.100000000000001</v>
      </c>
      <c r="K6280" s="1">
        <v>115.18600000000001</v>
      </c>
      <c r="L6280" s="1">
        <v>4</v>
      </c>
    </row>
    <row r="6281" spans="1:12" x14ac:dyDescent="0.2">
      <c r="A6281" s="1" t="s">
        <v>124</v>
      </c>
      <c r="B6281" s="1" t="s">
        <v>1161</v>
      </c>
      <c r="C6281" s="1" t="s">
        <v>171</v>
      </c>
      <c r="D6281" s="1">
        <v>2012</v>
      </c>
      <c r="E6281" s="1" t="s">
        <v>9</v>
      </c>
      <c r="F6281" s="1" t="s">
        <v>8</v>
      </c>
      <c r="G6281" s="1" t="s">
        <v>1</v>
      </c>
      <c r="H6281" s="1" t="s">
        <v>7</v>
      </c>
      <c r="I6281" s="1">
        <v>4.9016517000000003E-2</v>
      </c>
      <c r="J6281" s="1">
        <v>18.100000000000001</v>
      </c>
      <c r="K6281" s="1">
        <v>128.7336</v>
      </c>
      <c r="L6281" s="1">
        <v>4</v>
      </c>
    </row>
    <row r="6282" spans="1:12" x14ac:dyDescent="0.2">
      <c r="A6282" s="1" t="s">
        <v>124</v>
      </c>
      <c r="B6282" s="1" t="s">
        <v>186</v>
      </c>
      <c r="C6282" s="1" t="s">
        <v>171</v>
      </c>
      <c r="D6282" s="1">
        <v>2012</v>
      </c>
      <c r="E6282" s="1" t="s">
        <v>9</v>
      </c>
      <c r="F6282" s="1" t="s">
        <v>8</v>
      </c>
      <c r="G6282" s="1" t="s">
        <v>1</v>
      </c>
      <c r="H6282" s="1" t="s">
        <v>7</v>
      </c>
      <c r="I6282" s="1">
        <v>1.2673238E-2</v>
      </c>
      <c r="J6282" s="1">
        <v>18.600000000000001</v>
      </c>
      <c r="K6282" s="1">
        <v>121.5414</v>
      </c>
      <c r="L6282" s="1">
        <v>4</v>
      </c>
    </row>
    <row r="6283" spans="1:12" x14ac:dyDescent="0.2">
      <c r="A6283" s="1" t="s">
        <v>124</v>
      </c>
      <c r="B6283" s="1" t="s">
        <v>619</v>
      </c>
      <c r="C6283" s="1" t="s">
        <v>171</v>
      </c>
      <c r="D6283" s="1">
        <v>2012</v>
      </c>
      <c r="E6283" s="1" t="s">
        <v>9</v>
      </c>
      <c r="F6283" s="1" t="s">
        <v>8</v>
      </c>
      <c r="G6283" s="1" t="s">
        <v>1</v>
      </c>
      <c r="H6283" s="1" t="s">
        <v>7</v>
      </c>
      <c r="I6283" s="1">
        <v>1.0381661E-2</v>
      </c>
      <c r="J6283" s="1">
        <v>18.75</v>
      </c>
      <c r="K6283" s="1">
        <v>207.8954</v>
      </c>
      <c r="L6283" s="1">
        <v>4</v>
      </c>
    </row>
    <row r="6284" spans="1:12" x14ac:dyDescent="0.2">
      <c r="A6284" s="1" t="s">
        <v>124</v>
      </c>
      <c r="B6284" s="1" t="s">
        <v>1160</v>
      </c>
      <c r="C6284" s="1" t="s">
        <v>171</v>
      </c>
      <c r="D6284" s="1">
        <v>2012</v>
      </c>
      <c r="E6284" s="1" t="s">
        <v>9</v>
      </c>
      <c r="F6284" s="1" t="s">
        <v>8</v>
      </c>
      <c r="G6284" s="1" t="s">
        <v>1</v>
      </c>
      <c r="H6284" s="1" t="s">
        <v>7</v>
      </c>
      <c r="I6284" s="1">
        <v>3.4360687000000001E-2</v>
      </c>
      <c r="J6284" s="1">
        <v>18.75</v>
      </c>
      <c r="K6284" s="1">
        <v>215.7218</v>
      </c>
      <c r="L6284" s="1">
        <v>4</v>
      </c>
    </row>
    <row r="6285" spans="1:12" x14ac:dyDescent="0.2">
      <c r="A6285" s="1" t="s">
        <v>124</v>
      </c>
      <c r="B6285" s="1" t="s">
        <v>1159</v>
      </c>
      <c r="C6285" s="1" t="s">
        <v>171</v>
      </c>
      <c r="D6285" s="1">
        <v>2012</v>
      </c>
      <c r="E6285" s="1" t="s">
        <v>9</v>
      </c>
      <c r="F6285" s="1" t="s">
        <v>8</v>
      </c>
      <c r="G6285" s="1" t="s">
        <v>1</v>
      </c>
      <c r="H6285" s="1" t="s">
        <v>7</v>
      </c>
      <c r="I6285" s="1">
        <v>2.7028323E-2</v>
      </c>
      <c r="J6285" s="1">
        <v>19</v>
      </c>
      <c r="K6285" s="1">
        <v>127.03360000000001</v>
      </c>
      <c r="L6285" s="1">
        <v>4</v>
      </c>
    </row>
    <row r="6286" spans="1:12" x14ac:dyDescent="0.2">
      <c r="A6286" s="1" t="s">
        <v>124</v>
      </c>
      <c r="B6286" s="1" t="s">
        <v>429</v>
      </c>
      <c r="C6286" s="1" t="s">
        <v>171</v>
      </c>
      <c r="D6286" s="1">
        <v>2012</v>
      </c>
      <c r="E6286" s="1" t="s">
        <v>9</v>
      </c>
      <c r="F6286" s="1" t="s">
        <v>8</v>
      </c>
      <c r="G6286" s="1" t="s">
        <v>1</v>
      </c>
      <c r="H6286" s="1" t="s">
        <v>7</v>
      </c>
      <c r="I6286" s="1">
        <v>9.4308058E-2</v>
      </c>
      <c r="J6286" s="1">
        <v>19.600000000000001</v>
      </c>
      <c r="K6286" s="1">
        <v>251.8698</v>
      </c>
      <c r="L6286" s="1">
        <v>4</v>
      </c>
    </row>
    <row r="6287" spans="1:12" x14ac:dyDescent="0.2">
      <c r="A6287" s="1" t="s">
        <v>124</v>
      </c>
      <c r="B6287" s="1" t="s">
        <v>1275</v>
      </c>
      <c r="C6287" s="1" t="s">
        <v>171</v>
      </c>
      <c r="D6287" s="1">
        <v>2012</v>
      </c>
      <c r="E6287" s="1" t="s">
        <v>9</v>
      </c>
      <c r="F6287" s="1" t="s">
        <v>8</v>
      </c>
      <c r="G6287" s="1" t="s">
        <v>1</v>
      </c>
      <c r="H6287" s="1" t="s">
        <v>7</v>
      </c>
      <c r="I6287" s="1">
        <v>1.1838464E-2</v>
      </c>
      <c r="J6287" s="1">
        <v>20.2</v>
      </c>
      <c r="K6287" s="1">
        <v>155.13399999999999</v>
      </c>
      <c r="L6287" s="1">
        <v>4</v>
      </c>
    </row>
    <row r="6288" spans="1:12" x14ac:dyDescent="0.2">
      <c r="A6288" s="1" t="s">
        <v>124</v>
      </c>
      <c r="B6288" s="1" t="s">
        <v>1274</v>
      </c>
      <c r="C6288" s="1" t="s">
        <v>171</v>
      </c>
      <c r="D6288" s="1">
        <v>2012</v>
      </c>
      <c r="E6288" s="1" t="s">
        <v>9</v>
      </c>
      <c r="F6288" s="1" t="s">
        <v>8</v>
      </c>
      <c r="G6288" s="1" t="s">
        <v>1</v>
      </c>
      <c r="H6288" s="1" t="s">
        <v>7</v>
      </c>
      <c r="I6288" s="1">
        <v>3.2819636999999999E-2</v>
      </c>
      <c r="J6288" s="1">
        <v>20.5</v>
      </c>
      <c r="K6288" s="1">
        <v>38.982199999999999</v>
      </c>
      <c r="L6288" s="1">
        <v>4</v>
      </c>
    </row>
    <row r="6289" spans="1:12" x14ac:dyDescent="0.2">
      <c r="A6289" s="1" t="s">
        <v>124</v>
      </c>
      <c r="B6289" s="1" t="s">
        <v>757</v>
      </c>
      <c r="C6289" s="1" t="s">
        <v>171</v>
      </c>
      <c r="D6289" s="1">
        <v>2012</v>
      </c>
      <c r="E6289" s="1" t="s">
        <v>9</v>
      </c>
      <c r="F6289" s="1" t="s">
        <v>8</v>
      </c>
      <c r="G6289" s="1" t="s">
        <v>1</v>
      </c>
      <c r="H6289" s="1" t="s">
        <v>7</v>
      </c>
      <c r="I6289" s="1">
        <v>7.1103347999999997E-2</v>
      </c>
      <c r="J6289" s="1">
        <v>20.6</v>
      </c>
      <c r="K6289" s="1">
        <v>75.4696</v>
      </c>
      <c r="L6289" s="1">
        <v>4</v>
      </c>
    </row>
    <row r="6290" spans="1:12" x14ac:dyDescent="0.2">
      <c r="A6290" s="1" t="s">
        <v>124</v>
      </c>
      <c r="B6290" s="1" t="s">
        <v>424</v>
      </c>
      <c r="C6290" s="1" t="s">
        <v>47</v>
      </c>
      <c r="D6290" s="1">
        <v>2012</v>
      </c>
      <c r="E6290" s="1" t="s">
        <v>9</v>
      </c>
      <c r="F6290" s="1" t="s">
        <v>8</v>
      </c>
      <c r="G6290" s="1" t="s">
        <v>1</v>
      </c>
      <c r="H6290" s="1" t="s">
        <v>7</v>
      </c>
      <c r="I6290" s="1">
        <v>1.2737719E-2</v>
      </c>
      <c r="J6290" s="1">
        <v>6.32</v>
      </c>
      <c r="K6290" s="1">
        <v>38.5822</v>
      </c>
      <c r="L6290" s="1">
        <v>4</v>
      </c>
    </row>
    <row r="6291" spans="1:12" x14ac:dyDescent="0.2">
      <c r="A6291" s="1" t="s">
        <v>124</v>
      </c>
      <c r="B6291" s="1" t="s">
        <v>1273</v>
      </c>
      <c r="C6291" s="1" t="s">
        <v>47</v>
      </c>
      <c r="D6291" s="1">
        <v>2012</v>
      </c>
      <c r="E6291" s="1" t="s">
        <v>9</v>
      </c>
      <c r="F6291" s="1" t="s">
        <v>8</v>
      </c>
      <c r="G6291" s="1" t="s">
        <v>1</v>
      </c>
      <c r="H6291" s="1" t="s">
        <v>7</v>
      </c>
      <c r="I6291" s="1">
        <v>8.9604449999999992E-3</v>
      </c>
      <c r="J6291" s="1">
        <v>11</v>
      </c>
      <c r="K6291" s="1">
        <v>119.1756</v>
      </c>
      <c r="L6291" s="1">
        <v>4</v>
      </c>
    </row>
    <row r="6292" spans="1:12" x14ac:dyDescent="0.2">
      <c r="A6292" s="1" t="s">
        <v>124</v>
      </c>
      <c r="B6292" s="1" t="s">
        <v>1272</v>
      </c>
      <c r="C6292" s="1" t="s">
        <v>47</v>
      </c>
      <c r="D6292" s="1">
        <v>2012</v>
      </c>
      <c r="E6292" s="1" t="s">
        <v>9</v>
      </c>
      <c r="F6292" s="1" t="s">
        <v>8</v>
      </c>
      <c r="G6292" s="1" t="s">
        <v>1</v>
      </c>
      <c r="H6292" s="1" t="s">
        <v>7</v>
      </c>
      <c r="I6292" s="1">
        <v>3.7955309E-2</v>
      </c>
      <c r="J6292" s="1">
        <v>12.15</v>
      </c>
      <c r="K6292" s="1">
        <v>62.882599999999996</v>
      </c>
      <c r="L6292" s="1">
        <v>4</v>
      </c>
    </row>
    <row r="6293" spans="1:12" x14ac:dyDescent="0.2">
      <c r="A6293" s="1" t="s">
        <v>124</v>
      </c>
      <c r="B6293" s="1" t="s">
        <v>1271</v>
      </c>
      <c r="C6293" s="1" t="s">
        <v>47</v>
      </c>
      <c r="D6293" s="1">
        <v>2012</v>
      </c>
      <c r="E6293" s="1" t="s">
        <v>9</v>
      </c>
      <c r="F6293" s="1" t="s">
        <v>8</v>
      </c>
      <c r="G6293" s="1" t="s">
        <v>1</v>
      </c>
      <c r="H6293" s="1" t="s">
        <v>7</v>
      </c>
      <c r="I6293" s="1">
        <v>8.1260969000000002E-2</v>
      </c>
      <c r="J6293" s="1">
        <v>12.5</v>
      </c>
      <c r="K6293" s="1">
        <v>221.77979999999999</v>
      </c>
      <c r="L6293" s="1">
        <v>4</v>
      </c>
    </row>
    <row r="6294" spans="1:12" x14ac:dyDescent="0.2">
      <c r="A6294" s="1" t="s">
        <v>124</v>
      </c>
      <c r="B6294" s="1" t="s">
        <v>423</v>
      </c>
      <c r="C6294" s="1" t="s">
        <v>47</v>
      </c>
      <c r="D6294" s="1">
        <v>2012</v>
      </c>
      <c r="E6294" s="1" t="s">
        <v>9</v>
      </c>
      <c r="F6294" s="1" t="s">
        <v>8</v>
      </c>
      <c r="G6294" s="1" t="s">
        <v>1</v>
      </c>
      <c r="H6294" s="1" t="s">
        <v>7</v>
      </c>
      <c r="I6294" s="1">
        <v>8.1168135000000002E-2</v>
      </c>
      <c r="J6294" s="1">
        <v>14.8</v>
      </c>
      <c r="K6294" s="1">
        <v>190.58459999999999</v>
      </c>
      <c r="L6294" s="1">
        <v>4</v>
      </c>
    </row>
    <row r="6295" spans="1:12" x14ac:dyDescent="0.2">
      <c r="A6295" s="1" t="s">
        <v>124</v>
      </c>
      <c r="B6295" s="1" t="s">
        <v>608</v>
      </c>
      <c r="C6295" s="1" t="s">
        <v>165</v>
      </c>
      <c r="D6295" s="1">
        <v>2012</v>
      </c>
      <c r="E6295" s="1" t="s">
        <v>9</v>
      </c>
      <c r="F6295" s="1" t="s">
        <v>8</v>
      </c>
      <c r="G6295" s="1" t="s">
        <v>1</v>
      </c>
      <c r="H6295" s="1" t="s">
        <v>7</v>
      </c>
      <c r="I6295" s="1">
        <v>4.0023967000000001E-2</v>
      </c>
      <c r="J6295" s="1">
        <v>9.3949999999999996</v>
      </c>
      <c r="K6295" s="1">
        <v>85.590800000000002</v>
      </c>
      <c r="L6295" s="1">
        <v>4</v>
      </c>
    </row>
    <row r="6296" spans="1:12" x14ac:dyDescent="0.2">
      <c r="A6296" s="1" t="s">
        <v>124</v>
      </c>
      <c r="B6296" s="1" t="s">
        <v>415</v>
      </c>
      <c r="C6296" s="1" t="s">
        <v>165</v>
      </c>
      <c r="D6296" s="1">
        <v>2012</v>
      </c>
      <c r="E6296" s="1" t="s">
        <v>9</v>
      </c>
      <c r="F6296" s="1" t="s">
        <v>8</v>
      </c>
      <c r="G6296" s="1" t="s">
        <v>1</v>
      </c>
      <c r="H6296" s="1" t="s">
        <v>7</v>
      </c>
      <c r="I6296" s="1">
        <v>0.11147467</v>
      </c>
      <c r="J6296" s="1">
        <v>17.75</v>
      </c>
      <c r="K6296" s="1">
        <v>108.0912</v>
      </c>
      <c r="L6296" s="1">
        <v>4</v>
      </c>
    </row>
    <row r="6297" spans="1:12" x14ac:dyDescent="0.2">
      <c r="A6297" s="1" t="s">
        <v>124</v>
      </c>
      <c r="B6297" s="1" t="s">
        <v>299</v>
      </c>
      <c r="C6297" s="1" t="s">
        <v>165</v>
      </c>
      <c r="D6297" s="1">
        <v>2012</v>
      </c>
      <c r="E6297" s="1" t="s">
        <v>9</v>
      </c>
      <c r="F6297" s="1" t="s">
        <v>8</v>
      </c>
      <c r="G6297" s="1" t="s">
        <v>1</v>
      </c>
      <c r="H6297" s="1" t="s">
        <v>7</v>
      </c>
      <c r="I6297" s="1">
        <v>0.18293775000000001</v>
      </c>
      <c r="J6297" s="1">
        <v>19.2</v>
      </c>
      <c r="K6297" s="1">
        <v>243.0196</v>
      </c>
      <c r="L6297" s="1">
        <v>4</v>
      </c>
    </row>
    <row r="6298" spans="1:12" x14ac:dyDescent="0.2">
      <c r="A6298" s="1" t="s">
        <v>124</v>
      </c>
      <c r="B6298" s="1" t="s">
        <v>1000</v>
      </c>
      <c r="C6298" s="1" t="s">
        <v>163</v>
      </c>
      <c r="D6298" s="1">
        <v>2012</v>
      </c>
      <c r="E6298" s="1" t="s">
        <v>9</v>
      </c>
      <c r="F6298" s="1" t="s">
        <v>8</v>
      </c>
      <c r="G6298" s="1" t="s">
        <v>1</v>
      </c>
      <c r="H6298" s="1" t="s">
        <v>7</v>
      </c>
      <c r="I6298" s="1">
        <v>5.6164760000000001E-2</v>
      </c>
      <c r="J6298" s="1">
        <v>12.6</v>
      </c>
      <c r="K6298" s="1">
        <v>51.898200000000003</v>
      </c>
      <c r="L6298" s="1">
        <v>4</v>
      </c>
    </row>
    <row r="6299" spans="1:12" x14ac:dyDescent="0.2">
      <c r="A6299" s="1" t="s">
        <v>124</v>
      </c>
      <c r="B6299" s="1" t="s">
        <v>532</v>
      </c>
      <c r="C6299" s="1" t="s">
        <v>14</v>
      </c>
      <c r="D6299" s="1">
        <v>2012</v>
      </c>
      <c r="E6299" s="1" t="s">
        <v>9</v>
      </c>
      <c r="F6299" s="1" t="s">
        <v>8</v>
      </c>
      <c r="G6299" s="1" t="s">
        <v>1</v>
      </c>
      <c r="H6299" s="1" t="s">
        <v>7</v>
      </c>
      <c r="I6299" s="1">
        <v>0.14147562499999999</v>
      </c>
      <c r="J6299" s="1">
        <v>6.0350000000000001</v>
      </c>
      <c r="K6299" s="1">
        <v>155.09979999999999</v>
      </c>
      <c r="L6299" s="1">
        <v>4</v>
      </c>
    </row>
    <row r="6300" spans="1:12" x14ac:dyDescent="0.2">
      <c r="A6300" s="1" t="s">
        <v>124</v>
      </c>
      <c r="B6300" s="1" t="s">
        <v>752</v>
      </c>
      <c r="C6300" s="1" t="s">
        <v>14</v>
      </c>
      <c r="D6300" s="1">
        <v>2012</v>
      </c>
      <c r="E6300" s="1" t="s">
        <v>9</v>
      </c>
      <c r="F6300" s="1" t="s">
        <v>8</v>
      </c>
      <c r="G6300" s="1" t="s">
        <v>1</v>
      </c>
      <c r="H6300" s="1" t="s">
        <v>7</v>
      </c>
      <c r="I6300" s="1">
        <v>8.5098119999999999E-2</v>
      </c>
      <c r="J6300" s="1">
        <v>7.05</v>
      </c>
      <c r="K6300" s="1">
        <v>108.2912</v>
      </c>
      <c r="L6300" s="1">
        <v>4</v>
      </c>
    </row>
    <row r="6301" spans="1:12" x14ac:dyDescent="0.2">
      <c r="A6301" s="1" t="s">
        <v>124</v>
      </c>
      <c r="B6301" s="1" t="s">
        <v>144</v>
      </c>
      <c r="C6301" s="1" t="s">
        <v>14</v>
      </c>
      <c r="D6301" s="1">
        <v>2012</v>
      </c>
      <c r="E6301" s="1" t="s">
        <v>9</v>
      </c>
      <c r="F6301" s="1" t="s">
        <v>8</v>
      </c>
      <c r="G6301" s="1" t="s">
        <v>1</v>
      </c>
      <c r="H6301" s="1" t="s">
        <v>7</v>
      </c>
      <c r="I6301" s="1">
        <v>2.7991093000000002E-2</v>
      </c>
      <c r="J6301" s="1">
        <v>7.2750000000000004</v>
      </c>
      <c r="K6301" s="1">
        <v>145.976</v>
      </c>
      <c r="L6301" s="1">
        <v>4</v>
      </c>
    </row>
    <row r="6302" spans="1:12" x14ac:dyDescent="0.2">
      <c r="A6302" s="1" t="s">
        <v>124</v>
      </c>
      <c r="B6302" s="1" t="s">
        <v>140</v>
      </c>
      <c r="C6302" s="1" t="s">
        <v>14</v>
      </c>
      <c r="D6302" s="1">
        <v>2012</v>
      </c>
      <c r="E6302" s="1" t="s">
        <v>9</v>
      </c>
      <c r="F6302" s="1" t="s">
        <v>8</v>
      </c>
      <c r="G6302" s="1" t="s">
        <v>1</v>
      </c>
      <c r="H6302" s="1" t="s">
        <v>7</v>
      </c>
      <c r="I6302" s="1">
        <v>8.6088353000000006E-2</v>
      </c>
      <c r="J6302" s="1">
        <v>9</v>
      </c>
      <c r="K6302" s="1">
        <v>168.7816</v>
      </c>
      <c r="L6302" s="1">
        <v>4</v>
      </c>
    </row>
    <row r="6303" spans="1:12" x14ac:dyDescent="0.2">
      <c r="A6303" s="1" t="s">
        <v>124</v>
      </c>
      <c r="B6303" s="1" t="s">
        <v>1270</v>
      </c>
      <c r="C6303" s="1" t="s">
        <v>14</v>
      </c>
      <c r="D6303" s="1">
        <v>2012</v>
      </c>
      <c r="E6303" s="1" t="s">
        <v>9</v>
      </c>
      <c r="F6303" s="1" t="s">
        <v>8</v>
      </c>
      <c r="G6303" s="1" t="s">
        <v>1</v>
      </c>
      <c r="H6303" s="1" t="s">
        <v>7</v>
      </c>
      <c r="I6303" s="1">
        <v>3.9980644000000003E-2</v>
      </c>
      <c r="J6303" s="1">
        <v>11.65</v>
      </c>
      <c r="K6303" s="1">
        <v>227.36940000000001</v>
      </c>
      <c r="L6303" s="1">
        <v>4</v>
      </c>
    </row>
    <row r="6304" spans="1:12" x14ac:dyDescent="0.2">
      <c r="A6304" s="1" t="s">
        <v>124</v>
      </c>
      <c r="B6304" s="1" t="s">
        <v>1154</v>
      </c>
      <c r="C6304" s="1" t="s">
        <v>14</v>
      </c>
      <c r="D6304" s="1">
        <v>2012</v>
      </c>
      <c r="E6304" s="1" t="s">
        <v>9</v>
      </c>
      <c r="F6304" s="1" t="s">
        <v>8</v>
      </c>
      <c r="G6304" s="1" t="s">
        <v>1</v>
      </c>
      <c r="H6304" s="1" t="s">
        <v>7</v>
      </c>
      <c r="I6304" s="1">
        <v>3.6997104000000003E-2</v>
      </c>
      <c r="J6304" s="1">
        <v>12.3</v>
      </c>
      <c r="K6304" s="1">
        <v>115.9834</v>
      </c>
      <c r="L6304" s="1">
        <v>4</v>
      </c>
    </row>
    <row r="6305" spans="1:12" x14ac:dyDescent="0.2">
      <c r="A6305" s="1" t="s">
        <v>124</v>
      </c>
      <c r="B6305" s="1" t="s">
        <v>145</v>
      </c>
      <c r="C6305" s="1" t="s">
        <v>14</v>
      </c>
      <c r="D6305" s="1">
        <v>2012</v>
      </c>
      <c r="E6305" s="1" t="s">
        <v>9</v>
      </c>
      <c r="F6305" s="1" t="s">
        <v>8</v>
      </c>
      <c r="G6305" s="1" t="s">
        <v>1</v>
      </c>
      <c r="H6305" s="1" t="s">
        <v>7</v>
      </c>
      <c r="I6305" s="1">
        <v>9.1348964000000005E-2</v>
      </c>
      <c r="J6305" s="1">
        <v>13.35</v>
      </c>
      <c r="K6305" s="1">
        <v>150.3708</v>
      </c>
      <c r="L6305" s="1">
        <v>4</v>
      </c>
    </row>
    <row r="6306" spans="1:12" x14ac:dyDescent="0.2">
      <c r="A6306" s="1" t="s">
        <v>124</v>
      </c>
      <c r="B6306" s="1" t="s">
        <v>601</v>
      </c>
      <c r="C6306" s="1" t="s">
        <v>14</v>
      </c>
      <c r="D6306" s="1">
        <v>2012</v>
      </c>
      <c r="E6306" s="1" t="s">
        <v>9</v>
      </c>
      <c r="F6306" s="1" t="s">
        <v>8</v>
      </c>
      <c r="G6306" s="1" t="s">
        <v>1</v>
      </c>
      <c r="H6306" s="1" t="s">
        <v>7</v>
      </c>
      <c r="I6306" s="1">
        <v>3.6016619E-2</v>
      </c>
      <c r="J6306" s="1">
        <v>13.65</v>
      </c>
      <c r="K6306" s="1">
        <v>186.39240000000001</v>
      </c>
      <c r="L6306" s="1">
        <v>4</v>
      </c>
    </row>
    <row r="6307" spans="1:12" x14ac:dyDescent="0.2">
      <c r="A6307" s="1" t="s">
        <v>124</v>
      </c>
      <c r="B6307" s="1" t="s">
        <v>406</v>
      </c>
      <c r="C6307" s="1" t="s">
        <v>14</v>
      </c>
      <c r="D6307" s="1">
        <v>2012</v>
      </c>
      <c r="E6307" s="1" t="s">
        <v>9</v>
      </c>
      <c r="F6307" s="1" t="s">
        <v>8</v>
      </c>
      <c r="G6307" s="1" t="s">
        <v>1</v>
      </c>
      <c r="H6307" s="1" t="s">
        <v>7</v>
      </c>
      <c r="I6307" s="1">
        <v>5.8485616999999997E-2</v>
      </c>
      <c r="J6307" s="1">
        <v>15</v>
      </c>
      <c r="K6307" s="1">
        <v>44.7744</v>
      </c>
      <c r="L6307" s="1">
        <v>4</v>
      </c>
    </row>
    <row r="6308" spans="1:12" x14ac:dyDescent="0.2">
      <c r="A6308" s="1" t="s">
        <v>124</v>
      </c>
      <c r="B6308" s="1" t="s">
        <v>856</v>
      </c>
      <c r="C6308" s="1" t="s">
        <v>14</v>
      </c>
      <c r="D6308" s="1">
        <v>2012</v>
      </c>
      <c r="E6308" s="1" t="s">
        <v>9</v>
      </c>
      <c r="F6308" s="1" t="s">
        <v>8</v>
      </c>
      <c r="G6308" s="1" t="s">
        <v>1</v>
      </c>
      <c r="H6308" s="1" t="s">
        <v>7</v>
      </c>
      <c r="I6308" s="1">
        <v>1.9064377E-2</v>
      </c>
      <c r="J6308" s="1">
        <v>15.2</v>
      </c>
      <c r="K6308" s="1">
        <v>238.22479999999999</v>
      </c>
      <c r="L6308" s="1">
        <v>4</v>
      </c>
    </row>
    <row r="6309" spans="1:12" x14ac:dyDescent="0.2">
      <c r="A6309" s="1" t="s">
        <v>124</v>
      </c>
      <c r="B6309" s="1" t="s">
        <v>597</v>
      </c>
      <c r="C6309" s="1" t="s">
        <v>14</v>
      </c>
      <c r="D6309" s="1">
        <v>2012</v>
      </c>
      <c r="E6309" s="1" t="s">
        <v>9</v>
      </c>
      <c r="F6309" s="1" t="s">
        <v>8</v>
      </c>
      <c r="G6309" s="1" t="s">
        <v>1</v>
      </c>
      <c r="H6309" s="1" t="s">
        <v>7</v>
      </c>
      <c r="I6309" s="1">
        <v>0.105018817</v>
      </c>
      <c r="J6309" s="1">
        <v>16.75</v>
      </c>
      <c r="K6309" s="1">
        <v>155.26300000000001</v>
      </c>
      <c r="L6309" s="1">
        <v>4</v>
      </c>
    </row>
    <row r="6310" spans="1:12" x14ac:dyDescent="0.2">
      <c r="A6310" s="1" t="s">
        <v>124</v>
      </c>
      <c r="B6310" s="1" t="s">
        <v>152</v>
      </c>
      <c r="C6310" s="1" t="s">
        <v>14</v>
      </c>
      <c r="D6310" s="1">
        <v>2012</v>
      </c>
      <c r="E6310" s="1" t="s">
        <v>9</v>
      </c>
      <c r="F6310" s="1" t="s">
        <v>8</v>
      </c>
      <c r="G6310" s="1" t="s">
        <v>1</v>
      </c>
      <c r="H6310" s="1" t="s">
        <v>7</v>
      </c>
      <c r="I6310" s="1">
        <v>3.6446750999999999E-2</v>
      </c>
      <c r="J6310" s="1">
        <v>16.850000000000001</v>
      </c>
      <c r="K6310" s="1">
        <v>90.348799999999997</v>
      </c>
      <c r="L6310" s="1">
        <v>4</v>
      </c>
    </row>
    <row r="6311" spans="1:12" x14ac:dyDescent="0.2">
      <c r="A6311" s="1" t="s">
        <v>124</v>
      </c>
      <c r="B6311" s="1" t="s">
        <v>1269</v>
      </c>
      <c r="C6311" s="1" t="s">
        <v>14</v>
      </c>
      <c r="D6311" s="1">
        <v>2012</v>
      </c>
      <c r="E6311" s="1" t="s">
        <v>9</v>
      </c>
      <c r="F6311" s="1" t="s">
        <v>8</v>
      </c>
      <c r="G6311" s="1" t="s">
        <v>1</v>
      </c>
      <c r="H6311" s="1" t="s">
        <v>7</v>
      </c>
      <c r="I6311" s="1">
        <v>1.0055503E-2</v>
      </c>
      <c r="J6311" s="1">
        <v>17.600000000000001</v>
      </c>
      <c r="K6311" s="1">
        <v>163.7552</v>
      </c>
      <c r="L6311" s="1">
        <v>4</v>
      </c>
    </row>
    <row r="6312" spans="1:12" x14ac:dyDescent="0.2">
      <c r="A6312" s="1" t="s">
        <v>124</v>
      </c>
      <c r="B6312" s="1" t="s">
        <v>993</v>
      </c>
      <c r="C6312" s="1" t="s">
        <v>14</v>
      </c>
      <c r="D6312" s="1">
        <v>2012</v>
      </c>
      <c r="E6312" s="1" t="s">
        <v>9</v>
      </c>
      <c r="F6312" s="1" t="s">
        <v>8</v>
      </c>
      <c r="G6312" s="1" t="s">
        <v>1</v>
      </c>
      <c r="H6312" s="1" t="s">
        <v>7</v>
      </c>
      <c r="I6312" s="1">
        <v>4.9144164999999997E-2</v>
      </c>
      <c r="J6312" s="1">
        <v>17.600000000000001</v>
      </c>
      <c r="K6312" s="1">
        <v>112.7176</v>
      </c>
      <c r="L6312" s="1">
        <v>4</v>
      </c>
    </row>
    <row r="6313" spans="1:12" x14ac:dyDescent="0.2">
      <c r="A6313" s="1" t="s">
        <v>124</v>
      </c>
      <c r="B6313" s="1" t="s">
        <v>853</v>
      </c>
      <c r="C6313" s="1" t="s">
        <v>14</v>
      </c>
      <c r="D6313" s="1">
        <v>2012</v>
      </c>
      <c r="E6313" s="1" t="s">
        <v>9</v>
      </c>
      <c r="F6313" s="1" t="s">
        <v>8</v>
      </c>
      <c r="G6313" s="1" t="s">
        <v>1</v>
      </c>
      <c r="H6313" s="1" t="s">
        <v>7</v>
      </c>
      <c r="I6313" s="1">
        <v>0.105042025</v>
      </c>
      <c r="J6313" s="1">
        <v>17.600000000000001</v>
      </c>
      <c r="K6313" s="1">
        <v>163.88679999999999</v>
      </c>
      <c r="L6313" s="1">
        <v>4</v>
      </c>
    </row>
    <row r="6314" spans="1:12" x14ac:dyDescent="0.2">
      <c r="A6314" s="1" t="s">
        <v>124</v>
      </c>
      <c r="B6314" s="1" t="s">
        <v>403</v>
      </c>
      <c r="C6314" s="1" t="s">
        <v>14</v>
      </c>
      <c r="D6314" s="1">
        <v>2012</v>
      </c>
      <c r="E6314" s="1" t="s">
        <v>9</v>
      </c>
      <c r="F6314" s="1" t="s">
        <v>8</v>
      </c>
      <c r="G6314" s="1" t="s">
        <v>1</v>
      </c>
      <c r="H6314" s="1" t="s">
        <v>7</v>
      </c>
      <c r="I6314" s="1">
        <v>5.2257982000000001E-2</v>
      </c>
      <c r="J6314" s="1">
        <v>17.850000000000001</v>
      </c>
      <c r="K6314" s="1">
        <v>121.80719999999999</v>
      </c>
      <c r="L6314" s="1">
        <v>4</v>
      </c>
    </row>
    <row r="6315" spans="1:12" x14ac:dyDescent="0.2">
      <c r="A6315" s="1" t="s">
        <v>124</v>
      </c>
      <c r="B6315" s="1" t="s">
        <v>1268</v>
      </c>
      <c r="C6315" s="1" t="s">
        <v>14</v>
      </c>
      <c r="D6315" s="1">
        <v>2012</v>
      </c>
      <c r="E6315" s="1" t="s">
        <v>9</v>
      </c>
      <c r="F6315" s="1" t="s">
        <v>8</v>
      </c>
      <c r="G6315" s="1" t="s">
        <v>1</v>
      </c>
      <c r="H6315" s="1" t="s">
        <v>7</v>
      </c>
      <c r="I6315" s="1">
        <v>3.9071641999999997E-2</v>
      </c>
      <c r="J6315" s="1">
        <v>18</v>
      </c>
      <c r="K6315" s="1">
        <v>145.34180000000001</v>
      </c>
      <c r="L6315" s="1">
        <v>4</v>
      </c>
    </row>
    <row r="6316" spans="1:12" x14ac:dyDescent="0.2">
      <c r="A6316" s="1" t="s">
        <v>124</v>
      </c>
      <c r="B6316" s="1" t="s">
        <v>1267</v>
      </c>
      <c r="C6316" s="1" t="s">
        <v>14</v>
      </c>
      <c r="D6316" s="1">
        <v>2012</v>
      </c>
      <c r="E6316" s="1" t="s">
        <v>9</v>
      </c>
      <c r="F6316" s="1" t="s">
        <v>8</v>
      </c>
      <c r="G6316" s="1" t="s">
        <v>1</v>
      </c>
      <c r="H6316" s="1" t="s">
        <v>7</v>
      </c>
      <c r="I6316" s="1">
        <v>1.2627477999999999E-2</v>
      </c>
      <c r="J6316" s="1">
        <v>18.2</v>
      </c>
      <c r="K6316" s="1">
        <v>140.81800000000001</v>
      </c>
      <c r="L6316" s="1">
        <v>4</v>
      </c>
    </row>
    <row r="6317" spans="1:12" x14ac:dyDescent="0.2">
      <c r="A6317" s="1" t="s">
        <v>124</v>
      </c>
      <c r="B6317" s="1" t="s">
        <v>852</v>
      </c>
      <c r="C6317" s="1" t="s">
        <v>14</v>
      </c>
      <c r="D6317" s="1">
        <v>2012</v>
      </c>
      <c r="E6317" s="1" t="s">
        <v>9</v>
      </c>
      <c r="F6317" s="1" t="s">
        <v>8</v>
      </c>
      <c r="G6317" s="1" t="s">
        <v>1</v>
      </c>
      <c r="H6317" s="1" t="s">
        <v>7</v>
      </c>
      <c r="I6317" s="1">
        <v>5.4318516999999997E-2</v>
      </c>
      <c r="J6317" s="1">
        <v>18.25</v>
      </c>
      <c r="K6317" s="1">
        <v>140.91540000000001</v>
      </c>
      <c r="L6317" s="1">
        <v>4</v>
      </c>
    </row>
    <row r="6318" spans="1:12" x14ac:dyDescent="0.2">
      <c r="A6318" s="1" t="s">
        <v>124</v>
      </c>
      <c r="B6318" s="1" t="s">
        <v>143</v>
      </c>
      <c r="C6318" s="1" t="s">
        <v>14</v>
      </c>
      <c r="D6318" s="1">
        <v>2012</v>
      </c>
      <c r="E6318" s="1" t="s">
        <v>9</v>
      </c>
      <c r="F6318" s="1" t="s">
        <v>8</v>
      </c>
      <c r="G6318" s="1" t="s">
        <v>1</v>
      </c>
      <c r="H6318" s="1" t="s">
        <v>7</v>
      </c>
      <c r="I6318" s="1">
        <v>7.7845440000000002E-2</v>
      </c>
      <c r="J6318" s="1">
        <v>18.25</v>
      </c>
      <c r="K6318" s="1">
        <v>260.59620000000001</v>
      </c>
      <c r="L6318" s="1">
        <v>4</v>
      </c>
    </row>
    <row r="6319" spans="1:12" x14ac:dyDescent="0.2">
      <c r="A6319" s="1" t="s">
        <v>124</v>
      </c>
      <c r="B6319" s="1" t="s">
        <v>1215</v>
      </c>
      <c r="C6319" s="1" t="s">
        <v>14</v>
      </c>
      <c r="D6319" s="1">
        <v>2012</v>
      </c>
      <c r="E6319" s="1" t="s">
        <v>9</v>
      </c>
      <c r="F6319" s="1" t="s">
        <v>8</v>
      </c>
      <c r="G6319" s="1" t="s">
        <v>1</v>
      </c>
      <c r="H6319" s="1" t="s">
        <v>7</v>
      </c>
      <c r="I6319" s="1">
        <v>7.6975117999999995E-2</v>
      </c>
      <c r="J6319" s="1">
        <v>18.600000000000001</v>
      </c>
      <c r="K6319" s="1">
        <v>161.8236</v>
      </c>
      <c r="L6319" s="1">
        <v>4</v>
      </c>
    </row>
    <row r="6320" spans="1:12" x14ac:dyDescent="0.2">
      <c r="A6320" s="1" t="s">
        <v>124</v>
      </c>
      <c r="B6320" s="1" t="s">
        <v>1266</v>
      </c>
      <c r="C6320" s="1" t="s">
        <v>14</v>
      </c>
      <c r="D6320" s="1">
        <v>2012</v>
      </c>
      <c r="E6320" s="1" t="s">
        <v>9</v>
      </c>
      <c r="F6320" s="1" t="s">
        <v>8</v>
      </c>
      <c r="G6320" s="1" t="s">
        <v>1</v>
      </c>
      <c r="H6320" s="1" t="s">
        <v>7</v>
      </c>
      <c r="I6320" s="1">
        <v>3.3942545999999997E-2</v>
      </c>
      <c r="J6320" s="1">
        <v>19.75</v>
      </c>
      <c r="K6320" s="1">
        <v>213.59020000000001</v>
      </c>
      <c r="L6320" s="1">
        <v>4</v>
      </c>
    </row>
    <row r="6321" spans="1:12" x14ac:dyDescent="0.2">
      <c r="A6321" s="1" t="s">
        <v>124</v>
      </c>
      <c r="B6321" s="1" t="s">
        <v>850</v>
      </c>
      <c r="C6321" s="1" t="s">
        <v>14</v>
      </c>
      <c r="D6321" s="1">
        <v>2012</v>
      </c>
      <c r="E6321" s="1" t="s">
        <v>9</v>
      </c>
      <c r="F6321" s="1" t="s">
        <v>8</v>
      </c>
      <c r="G6321" s="1" t="s">
        <v>1</v>
      </c>
      <c r="H6321" s="1" t="s">
        <v>7</v>
      </c>
      <c r="I6321" s="1">
        <v>0.121438886</v>
      </c>
      <c r="J6321" s="1">
        <v>20.85</v>
      </c>
      <c r="K6321" s="1">
        <v>196.14519999999999</v>
      </c>
      <c r="L6321" s="1">
        <v>4</v>
      </c>
    </row>
    <row r="6322" spans="1:12" x14ac:dyDescent="0.2">
      <c r="A6322" s="1" t="s">
        <v>124</v>
      </c>
      <c r="B6322" s="1" t="s">
        <v>400</v>
      </c>
      <c r="C6322" s="1" t="s">
        <v>14</v>
      </c>
      <c r="D6322" s="1">
        <v>2012</v>
      </c>
      <c r="E6322" s="1" t="s">
        <v>9</v>
      </c>
      <c r="F6322" s="1" t="s">
        <v>8</v>
      </c>
      <c r="G6322" s="1" t="s">
        <v>1</v>
      </c>
      <c r="H6322" s="1" t="s">
        <v>7</v>
      </c>
      <c r="I6322" s="1">
        <v>4.9381665999999998E-2</v>
      </c>
      <c r="J6322" s="1">
        <v>21</v>
      </c>
      <c r="K6322" s="1">
        <v>193.0478</v>
      </c>
      <c r="L6322" s="1">
        <v>4</v>
      </c>
    </row>
    <row r="6323" spans="1:12" x14ac:dyDescent="0.2">
      <c r="A6323" s="1" t="s">
        <v>124</v>
      </c>
      <c r="B6323" s="1" t="s">
        <v>1056</v>
      </c>
      <c r="C6323" s="1" t="s">
        <v>19</v>
      </c>
      <c r="D6323" s="1">
        <v>2012</v>
      </c>
      <c r="E6323" s="1" t="s">
        <v>9</v>
      </c>
      <c r="F6323" s="1" t="s">
        <v>8</v>
      </c>
      <c r="G6323" s="1" t="s">
        <v>1</v>
      </c>
      <c r="H6323" s="1" t="s">
        <v>7</v>
      </c>
      <c r="I6323" s="1">
        <v>1.4577695E-2</v>
      </c>
      <c r="J6323" s="1">
        <v>5.78</v>
      </c>
      <c r="K6323" s="1">
        <v>147.21019999999999</v>
      </c>
      <c r="L6323" s="1">
        <v>4</v>
      </c>
    </row>
    <row r="6324" spans="1:12" x14ac:dyDescent="0.2">
      <c r="A6324" s="1" t="s">
        <v>124</v>
      </c>
      <c r="B6324" s="1" t="s">
        <v>848</v>
      </c>
      <c r="C6324" s="1" t="s">
        <v>19</v>
      </c>
      <c r="D6324" s="1">
        <v>2012</v>
      </c>
      <c r="E6324" s="1" t="s">
        <v>9</v>
      </c>
      <c r="F6324" s="1" t="s">
        <v>8</v>
      </c>
      <c r="G6324" s="1" t="s">
        <v>1</v>
      </c>
      <c r="H6324" s="1" t="s">
        <v>7</v>
      </c>
      <c r="I6324" s="1">
        <v>7.9094835000000002E-2</v>
      </c>
      <c r="J6324" s="1">
        <v>6.1349999999999998</v>
      </c>
      <c r="K6324" s="1">
        <v>114.386</v>
      </c>
      <c r="L6324" s="1">
        <v>4</v>
      </c>
    </row>
    <row r="6325" spans="1:12" x14ac:dyDescent="0.2">
      <c r="A6325" s="1" t="s">
        <v>124</v>
      </c>
      <c r="B6325" s="1" t="s">
        <v>20</v>
      </c>
      <c r="C6325" s="1" t="s">
        <v>19</v>
      </c>
      <c r="D6325" s="1">
        <v>2012</v>
      </c>
      <c r="E6325" s="1" t="s">
        <v>9</v>
      </c>
      <c r="F6325" s="1" t="s">
        <v>8</v>
      </c>
      <c r="G6325" s="1" t="s">
        <v>1</v>
      </c>
      <c r="H6325" s="1" t="s">
        <v>7</v>
      </c>
      <c r="I6325" s="1">
        <v>2.7748175999999999E-2</v>
      </c>
      <c r="J6325" s="1">
        <v>6.28</v>
      </c>
      <c r="K6325" s="1">
        <v>86.519800000000004</v>
      </c>
      <c r="L6325" s="1">
        <v>4</v>
      </c>
    </row>
    <row r="6326" spans="1:12" x14ac:dyDescent="0.2">
      <c r="A6326" s="1" t="s">
        <v>124</v>
      </c>
      <c r="B6326" s="1" t="s">
        <v>991</v>
      </c>
      <c r="C6326" s="1" t="s">
        <v>19</v>
      </c>
      <c r="D6326" s="1">
        <v>2012</v>
      </c>
      <c r="E6326" s="1" t="s">
        <v>9</v>
      </c>
      <c r="F6326" s="1" t="s">
        <v>8</v>
      </c>
      <c r="G6326" s="1" t="s">
        <v>1</v>
      </c>
      <c r="H6326" s="1" t="s">
        <v>7</v>
      </c>
      <c r="I6326" s="1">
        <v>2.0609217999999999E-2</v>
      </c>
      <c r="J6326" s="1">
        <v>8.7850000000000001</v>
      </c>
      <c r="K6326" s="1">
        <v>155.16560000000001</v>
      </c>
      <c r="L6326" s="1">
        <v>4</v>
      </c>
    </row>
    <row r="6327" spans="1:12" x14ac:dyDescent="0.2">
      <c r="A6327" s="1" t="s">
        <v>124</v>
      </c>
      <c r="B6327" s="1" t="s">
        <v>517</v>
      </c>
      <c r="C6327" s="1" t="s">
        <v>19</v>
      </c>
      <c r="D6327" s="1">
        <v>2012</v>
      </c>
      <c r="E6327" s="1" t="s">
        <v>9</v>
      </c>
      <c r="F6327" s="1" t="s">
        <v>8</v>
      </c>
      <c r="G6327" s="1" t="s">
        <v>1</v>
      </c>
      <c r="H6327" s="1" t="s">
        <v>7</v>
      </c>
      <c r="I6327" s="1">
        <v>0</v>
      </c>
      <c r="J6327" s="1">
        <v>9.6</v>
      </c>
      <c r="K6327" s="1">
        <v>166.51580000000001</v>
      </c>
      <c r="L6327" s="1">
        <v>4</v>
      </c>
    </row>
    <row r="6328" spans="1:12" x14ac:dyDescent="0.2">
      <c r="A6328" s="1" t="s">
        <v>124</v>
      </c>
      <c r="B6328" s="1" t="s">
        <v>847</v>
      </c>
      <c r="C6328" s="1" t="s">
        <v>19</v>
      </c>
      <c r="D6328" s="1">
        <v>2012</v>
      </c>
      <c r="E6328" s="1" t="s">
        <v>9</v>
      </c>
      <c r="F6328" s="1" t="s">
        <v>8</v>
      </c>
      <c r="G6328" s="1" t="s">
        <v>1</v>
      </c>
      <c r="H6328" s="1" t="s">
        <v>7</v>
      </c>
      <c r="I6328" s="1">
        <v>0.11350542</v>
      </c>
      <c r="J6328" s="1">
        <v>11.8</v>
      </c>
      <c r="K6328" s="1">
        <v>186.89240000000001</v>
      </c>
      <c r="L6328" s="1">
        <v>4</v>
      </c>
    </row>
    <row r="6329" spans="1:12" x14ac:dyDescent="0.2">
      <c r="A6329" s="1" t="s">
        <v>124</v>
      </c>
      <c r="B6329" s="1" t="s">
        <v>1265</v>
      </c>
      <c r="C6329" s="1" t="s">
        <v>19</v>
      </c>
      <c r="D6329" s="1">
        <v>2012</v>
      </c>
      <c r="E6329" s="1" t="s">
        <v>9</v>
      </c>
      <c r="F6329" s="1" t="s">
        <v>8</v>
      </c>
      <c r="G6329" s="1" t="s">
        <v>1</v>
      </c>
      <c r="H6329" s="1" t="s">
        <v>7</v>
      </c>
      <c r="I6329" s="1">
        <v>0.115346634</v>
      </c>
      <c r="J6329" s="1">
        <v>11.8</v>
      </c>
      <c r="K6329" s="1">
        <v>200.20840000000001</v>
      </c>
      <c r="L6329" s="1">
        <v>4</v>
      </c>
    </row>
    <row r="6330" spans="1:12" x14ac:dyDescent="0.2">
      <c r="A6330" s="1" t="s">
        <v>124</v>
      </c>
      <c r="B6330" s="1" t="s">
        <v>1052</v>
      </c>
      <c r="C6330" s="1" t="s">
        <v>19</v>
      </c>
      <c r="D6330" s="1">
        <v>2012</v>
      </c>
      <c r="E6330" s="1" t="s">
        <v>9</v>
      </c>
      <c r="F6330" s="1" t="s">
        <v>8</v>
      </c>
      <c r="G6330" s="1" t="s">
        <v>1</v>
      </c>
      <c r="H6330" s="1" t="s">
        <v>7</v>
      </c>
      <c r="I6330" s="1">
        <v>2.9827665E-2</v>
      </c>
      <c r="J6330" s="1">
        <v>12.1</v>
      </c>
      <c r="K6330" s="1">
        <v>144.34440000000001</v>
      </c>
      <c r="L6330" s="1">
        <v>4</v>
      </c>
    </row>
    <row r="6331" spans="1:12" x14ac:dyDescent="0.2">
      <c r="A6331" s="1" t="s">
        <v>124</v>
      </c>
      <c r="B6331" s="1" t="s">
        <v>846</v>
      </c>
      <c r="C6331" s="1" t="s">
        <v>19</v>
      </c>
      <c r="D6331" s="1">
        <v>2012</v>
      </c>
      <c r="E6331" s="1" t="s">
        <v>9</v>
      </c>
      <c r="F6331" s="1" t="s">
        <v>8</v>
      </c>
      <c r="G6331" s="1" t="s">
        <v>1</v>
      </c>
      <c r="H6331" s="1" t="s">
        <v>7</v>
      </c>
      <c r="I6331" s="1">
        <v>4.1681058999999999E-2</v>
      </c>
      <c r="J6331" s="1">
        <v>17.600000000000001</v>
      </c>
      <c r="K6331" s="1">
        <v>164.2526</v>
      </c>
      <c r="L6331" s="1">
        <v>4</v>
      </c>
    </row>
    <row r="6332" spans="1:12" x14ac:dyDescent="0.2">
      <c r="A6332" s="1" t="s">
        <v>124</v>
      </c>
      <c r="B6332" s="1" t="s">
        <v>845</v>
      </c>
      <c r="C6332" s="1" t="s">
        <v>19</v>
      </c>
      <c r="D6332" s="1">
        <v>2012</v>
      </c>
      <c r="E6332" s="1" t="s">
        <v>9</v>
      </c>
      <c r="F6332" s="1" t="s">
        <v>8</v>
      </c>
      <c r="G6332" s="1" t="s">
        <v>1</v>
      </c>
      <c r="H6332" s="1" t="s">
        <v>7</v>
      </c>
      <c r="I6332" s="1">
        <v>3.7885683000000003E-2</v>
      </c>
      <c r="J6332" s="1">
        <v>17.850000000000001</v>
      </c>
      <c r="K6332" s="1">
        <v>190.4188</v>
      </c>
      <c r="L6332" s="1">
        <v>4</v>
      </c>
    </row>
    <row r="6333" spans="1:12" x14ac:dyDescent="0.2">
      <c r="A6333" s="1" t="s">
        <v>124</v>
      </c>
      <c r="B6333" s="1" t="s">
        <v>590</v>
      </c>
      <c r="C6333" s="1" t="s">
        <v>19</v>
      </c>
      <c r="D6333" s="1">
        <v>2012</v>
      </c>
      <c r="E6333" s="1" t="s">
        <v>9</v>
      </c>
      <c r="F6333" s="1" t="s">
        <v>8</v>
      </c>
      <c r="G6333" s="1" t="s">
        <v>1</v>
      </c>
      <c r="H6333" s="1" t="s">
        <v>7</v>
      </c>
      <c r="I6333" s="1">
        <v>3.3954150000000002E-2</v>
      </c>
      <c r="J6333" s="1">
        <v>19.600000000000001</v>
      </c>
      <c r="K6333" s="1">
        <v>56.461399999999998</v>
      </c>
      <c r="L6333" s="1">
        <v>4</v>
      </c>
    </row>
    <row r="6334" spans="1:12" x14ac:dyDescent="0.2">
      <c r="A6334" s="1" t="s">
        <v>124</v>
      </c>
      <c r="B6334" s="1" t="s">
        <v>394</v>
      </c>
      <c r="C6334" s="1" t="s">
        <v>19</v>
      </c>
      <c r="D6334" s="1">
        <v>2012</v>
      </c>
      <c r="E6334" s="1" t="s">
        <v>9</v>
      </c>
      <c r="F6334" s="1" t="s">
        <v>8</v>
      </c>
      <c r="G6334" s="1" t="s">
        <v>1</v>
      </c>
      <c r="H6334" s="1" t="s">
        <v>7</v>
      </c>
      <c r="I6334" s="1">
        <v>2.128304E-2</v>
      </c>
      <c r="J6334" s="1">
        <v>20.75</v>
      </c>
      <c r="K6334" s="1">
        <v>153.50239999999999</v>
      </c>
      <c r="L6334" s="1">
        <v>4</v>
      </c>
    </row>
    <row r="6335" spans="1:12" x14ac:dyDescent="0.2">
      <c r="A6335" s="1" t="s">
        <v>124</v>
      </c>
      <c r="B6335" s="1" t="s">
        <v>588</v>
      </c>
      <c r="C6335" s="1" t="s">
        <v>122</v>
      </c>
      <c r="D6335" s="1">
        <v>2012</v>
      </c>
      <c r="E6335" s="1" t="s">
        <v>9</v>
      </c>
      <c r="F6335" s="1" t="s">
        <v>8</v>
      </c>
      <c r="G6335" s="1" t="s">
        <v>1</v>
      </c>
      <c r="H6335" s="1" t="s">
        <v>7</v>
      </c>
      <c r="I6335" s="1">
        <v>1.4883660999999999E-2</v>
      </c>
      <c r="J6335" s="1">
        <v>11.5</v>
      </c>
      <c r="K6335" s="1">
        <v>174.50800000000001</v>
      </c>
      <c r="L6335" s="1">
        <v>4</v>
      </c>
    </row>
    <row r="6336" spans="1:12" x14ac:dyDescent="0.2">
      <c r="A6336" s="1" t="s">
        <v>124</v>
      </c>
      <c r="B6336" s="1" t="s">
        <v>1264</v>
      </c>
      <c r="C6336" s="1" t="s">
        <v>122</v>
      </c>
      <c r="D6336" s="1">
        <v>2012</v>
      </c>
      <c r="E6336" s="1" t="s">
        <v>9</v>
      </c>
      <c r="F6336" s="1" t="s">
        <v>8</v>
      </c>
      <c r="G6336" s="1" t="s">
        <v>1</v>
      </c>
      <c r="H6336" s="1" t="s">
        <v>7</v>
      </c>
      <c r="I6336" s="1">
        <v>4.1355365999999998E-2</v>
      </c>
      <c r="J6336" s="1">
        <v>14</v>
      </c>
      <c r="K6336" s="1">
        <v>182.0634</v>
      </c>
      <c r="L6336" s="1">
        <v>4</v>
      </c>
    </row>
    <row r="6337" spans="1:12" x14ac:dyDescent="0.2">
      <c r="A6337" s="1" t="s">
        <v>6</v>
      </c>
      <c r="B6337" s="1" t="s">
        <v>984</v>
      </c>
      <c r="C6337" s="1" t="s">
        <v>28</v>
      </c>
      <c r="D6337" s="1">
        <v>2012</v>
      </c>
      <c r="E6337" s="1" t="s">
        <v>9</v>
      </c>
      <c r="F6337" s="1" t="s">
        <v>8</v>
      </c>
      <c r="G6337" s="1" t="s">
        <v>1</v>
      </c>
      <c r="H6337" s="1" t="s">
        <v>7</v>
      </c>
      <c r="I6337" s="1">
        <v>4.1837330999999998E-2</v>
      </c>
      <c r="J6337" s="1">
        <v>5.26</v>
      </c>
      <c r="K6337" s="1">
        <v>161.88679999999999</v>
      </c>
      <c r="L6337" s="1">
        <v>4</v>
      </c>
    </row>
    <row r="6338" spans="1:12" x14ac:dyDescent="0.2">
      <c r="A6338" s="1" t="s">
        <v>6</v>
      </c>
      <c r="B6338" s="1" t="s">
        <v>116</v>
      </c>
      <c r="C6338" s="1" t="s">
        <v>28</v>
      </c>
      <c r="D6338" s="1">
        <v>2012</v>
      </c>
      <c r="E6338" s="1" t="s">
        <v>9</v>
      </c>
      <c r="F6338" s="1" t="s">
        <v>8</v>
      </c>
      <c r="G6338" s="1" t="s">
        <v>1</v>
      </c>
      <c r="H6338" s="1" t="s">
        <v>7</v>
      </c>
      <c r="I6338" s="1">
        <v>0.104183308</v>
      </c>
      <c r="J6338" s="1">
        <v>6.63</v>
      </c>
      <c r="K6338" s="1">
        <v>166.15</v>
      </c>
      <c r="L6338" s="1">
        <v>4</v>
      </c>
    </row>
    <row r="6339" spans="1:12" x14ac:dyDescent="0.2">
      <c r="A6339" s="1" t="s">
        <v>6</v>
      </c>
      <c r="B6339" s="1" t="s">
        <v>1263</v>
      </c>
      <c r="C6339" s="1" t="s">
        <v>28</v>
      </c>
      <c r="D6339" s="1">
        <v>2012</v>
      </c>
      <c r="E6339" s="1" t="s">
        <v>9</v>
      </c>
      <c r="F6339" s="1" t="s">
        <v>8</v>
      </c>
      <c r="G6339" s="1" t="s">
        <v>1</v>
      </c>
      <c r="H6339" s="1" t="s">
        <v>7</v>
      </c>
      <c r="I6339" s="1">
        <v>2.960641E-2</v>
      </c>
      <c r="J6339" s="1">
        <v>6.71</v>
      </c>
      <c r="K6339" s="1">
        <v>65.414199999999994</v>
      </c>
      <c r="L6339" s="1">
        <v>4</v>
      </c>
    </row>
    <row r="6340" spans="1:12" x14ac:dyDescent="0.2">
      <c r="A6340" s="1" t="s">
        <v>6</v>
      </c>
      <c r="B6340" s="1" t="s">
        <v>983</v>
      </c>
      <c r="C6340" s="1" t="s">
        <v>28</v>
      </c>
      <c r="D6340" s="1">
        <v>2012</v>
      </c>
      <c r="E6340" s="1" t="s">
        <v>9</v>
      </c>
      <c r="F6340" s="1" t="s">
        <v>8</v>
      </c>
      <c r="G6340" s="1" t="s">
        <v>1</v>
      </c>
      <c r="H6340" s="1" t="s">
        <v>7</v>
      </c>
      <c r="I6340" s="1">
        <v>0.16179860400000001</v>
      </c>
      <c r="J6340" s="1">
        <v>7.8550000000000004</v>
      </c>
      <c r="K6340" s="1">
        <v>37.284799999999997</v>
      </c>
      <c r="L6340" s="1">
        <v>4</v>
      </c>
    </row>
    <row r="6341" spans="1:12" x14ac:dyDescent="0.2">
      <c r="A6341" s="1" t="s">
        <v>6</v>
      </c>
      <c r="B6341" s="1" t="s">
        <v>1262</v>
      </c>
      <c r="C6341" s="1" t="s">
        <v>28</v>
      </c>
      <c r="D6341" s="1">
        <v>2012</v>
      </c>
      <c r="E6341" s="1" t="s">
        <v>9</v>
      </c>
      <c r="F6341" s="1" t="s">
        <v>8</v>
      </c>
      <c r="G6341" s="1" t="s">
        <v>1</v>
      </c>
      <c r="H6341" s="1" t="s">
        <v>7</v>
      </c>
      <c r="I6341" s="1">
        <v>4.6960237000000002E-2</v>
      </c>
      <c r="J6341" s="1">
        <v>8.3800000000000008</v>
      </c>
      <c r="K6341" s="1">
        <v>111.857</v>
      </c>
      <c r="L6341" s="1">
        <v>4</v>
      </c>
    </row>
    <row r="6342" spans="1:12" x14ac:dyDescent="0.2">
      <c r="A6342" s="1" t="s">
        <v>6</v>
      </c>
      <c r="B6342" s="1" t="s">
        <v>1261</v>
      </c>
      <c r="C6342" s="1" t="s">
        <v>28</v>
      </c>
      <c r="D6342" s="1">
        <v>2012</v>
      </c>
      <c r="E6342" s="1" t="s">
        <v>9</v>
      </c>
      <c r="F6342" s="1" t="s">
        <v>8</v>
      </c>
      <c r="G6342" s="1" t="s">
        <v>1</v>
      </c>
      <c r="H6342" s="1" t="s">
        <v>7</v>
      </c>
      <c r="I6342" s="1">
        <v>4.5337184000000003E-2</v>
      </c>
      <c r="J6342" s="1">
        <v>9.8000000000000007</v>
      </c>
      <c r="K6342" s="1">
        <v>36.8874</v>
      </c>
      <c r="L6342" s="1">
        <v>4</v>
      </c>
    </row>
    <row r="6343" spans="1:12" x14ac:dyDescent="0.2">
      <c r="A6343" s="1" t="s">
        <v>6</v>
      </c>
      <c r="B6343" s="1" t="s">
        <v>582</v>
      </c>
      <c r="C6343" s="1" t="s">
        <v>28</v>
      </c>
      <c r="D6343" s="1">
        <v>2012</v>
      </c>
      <c r="E6343" s="1" t="s">
        <v>9</v>
      </c>
      <c r="F6343" s="1" t="s">
        <v>8</v>
      </c>
      <c r="G6343" s="1" t="s">
        <v>1</v>
      </c>
      <c r="H6343" s="1" t="s">
        <v>7</v>
      </c>
      <c r="I6343" s="1">
        <v>4.8218141999999999E-2</v>
      </c>
      <c r="J6343" s="1">
        <v>10.8</v>
      </c>
      <c r="K6343" s="1">
        <v>42.213799999999999</v>
      </c>
      <c r="L6343" s="1">
        <v>4</v>
      </c>
    </row>
    <row r="6344" spans="1:12" x14ac:dyDescent="0.2">
      <c r="A6344" s="1" t="s">
        <v>6</v>
      </c>
      <c r="B6344" s="1" t="s">
        <v>1260</v>
      </c>
      <c r="C6344" s="1" t="s">
        <v>28</v>
      </c>
      <c r="D6344" s="1">
        <v>2012</v>
      </c>
      <c r="E6344" s="1" t="s">
        <v>9</v>
      </c>
      <c r="F6344" s="1" t="s">
        <v>8</v>
      </c>
      <c r="G6344" s="1" t="s">
        <v>1</v>
      </c>
      <c r="H6344" s="1" t="s">
        <v>7</v>
      </c>
      <c r="I6344" s="1">
        <v>5.8822142000000001E-2</v>
      </c>
      <c r="J6344" s="1">
        <v>11.65</v>
      </c>
      <c r="K6344" s="1">
        <v>173.54220000000001</v>
      </c>
      <c r="L6344" s="1">
        <v>4</v>
      </c>
    </row>
    <row r="6345" spans="1:12" x14ac:dyDescent="0.2">
      <c r="A6345" s="1" t="s">
        <v>6</v>
      </c>
      <c r="B6345" s="1" t="s">
        <v>1259</v>
      </c>
      <c r="C6345" s="1" t="s">
        <v>28</v>
      </c>
      <c r="D6345" s="1">
        <v>2012</v>
      </c>
      <c r="E6345" s="1" t="s">
        <v>9</v>
      </c>
      <c r="F6345" s="1" t="s">
        <v>8</v>
      </c>
      <c r="G6345" s="1" t="s">
        <v>1</v>
      </c>
      <c r="H6345" s="1" t="s">
        <v>7</v>
      </c>
      <c r="I6345" s="1">
        <v>8.2394321000000006E-2</v>
      </c>
      <c r="J6345" s="1">
        <v>19.350000000000001</v>
      </c>
      <c r="K6345" s="1">
        <v>48.503399999999999</v>
      </c>
      <c r="L6345" s="1">
        <v>4</v>
      </c>
    </row>
    <row r="6346" spans="1:12" x14ac:dyDescent="0.2">
      <c r="A6346" s="1" t="s">
        <v>6</v>
      </c>
      <c r="B6346" s="1" t="s">
        <v>1258</v>
      </c>
      <c r="C6346" s="1" t="s">
        <v>112</v>
      </c>
      <c r="D6346" s="1">
        <v>2012</v>
      </c>
      <c r="E6346" s="1" t="s">
        <v>9</v>
      </c>
      <c r="F6346" s="1" t="s">
        <v>8</v>
      </c>
      <c r="G6346" s="1" t="s">
        <v>1</v>
      </c>
      <c r="H6346" s="1" t="s">
        <v>7</v>
      </c>
      <c r="I6346" s="1">
        <v>3.4658144000000002E-2</v>
      </c>
      <c r="J6346" s="1">
        <v>6.55</v>
      </c>
      <c r="K6346" s="1">
        <v>155.8288</v>
      </c>
      <c r="L6346" s="1">
        <v>4</v>
      </c>
    </row>
    <row r="6347" spans="1:12" x14ac:dyDescent="0.2">
      <c r="A6347" s="1" t="s">
        <v>6</v>
      </c>
      <c r="B6347" s="1" t="s">
        <v>1144</v>
      </c>
      <c r="C6347" s="1" t="s">
        <v>112</v>
      </c>
      <c r="D6347" s="1">
        <v>2012</v>
      </c>
      <c r="E6347" s="1" t="s">
        <v>9</v>
      </c>
      <c r="F6347" s="1" t="s">
        <v>8</v>
      </c>
      <c r="G6347" s="1" t="s">
        <v>1</v>
      </c>
      <c r="H6347" s="1" t="s">
        <v>7</v>
      </c>
      <c r="I6347" s="1">
        <v>0</v>
      </c>
      <c r="J6347" s="1">
        <v>8.6</v>
      </c>
      <c r="K6347" s="1">
        <v>131.53100000000001</v>
      </c>
      <c r="L6347" s="1">
        <v>4</v>
      </c>
    </row>
    <row r="6348" spans="1:12" x14ac:dyDescent="0.2">
      <c r="A6348" s="1" t="s">
        <v>6</v>
      </c>
      <c r="B6348" s="1" t="s">
        <v>1257</v>
      </c>
      <c r="C6348" s="1" t="s">
        <v>108</v>
      </c>
      <c r="D6348" s="1">
        <v>2012</v>
      </c>
      <c r="E6348" s="1" t="s">
        <v>9</v>
      </c>
      <c r="F6348" s="1" t="s">
        <v>8</v>
      </c>
      <c r="G6348" s="1" t="s">
        <v>1</v>
      </c>
      <c r="H6348" s="1" t="s">
        <v>7</v>
      </c>
      <c r="I6348" s="1">
        <v>3.3103555999999999E-2</v>
      </c>
      <c r="J6348" s="1">
        <v>10.6</v>
      </c>
      <c r="K6348" s="1">
        <v>48.900799999999997</v>
      </c>
      <c r="L6348" s="1">
        <v>4</v>
      </c>
    </row>
    <row r="6349" spans="1:12" x14ac:dyDescent="0.2">
      <c r="A6349" s="1" t="s">
        <v>6</v>
      </c>
      <c r="B6349" s="1" t="s">
        <v>382</v>
      </c>
      <c r="C6349" s="1" t="s">
        <v>108</v>
      </c>
      <c r="D6349" s="1">
        <v>2012</v>
      </c>
      <c r="E6349" s="1" t="s">
        <v>9</v>
      </c>
      <c r="F6349" s="1" t="s">
        <v>8</v>
      </c>
      <c r="G6349" s="1" t="s">
        <v>1</v>
      </c>
      <c r="H6349" s="1" t="s">
        <v>7</v>
      </c>
      <c r="I6349" s="1">
        <v>0.125419157</v>
      </c>
      <c r="J6349" s="1">
        <v>17.25</v>
      </c>
      <c r="K6349" s="1">
        <v>40.048000000000002</v>
      </c>
      <c r="L6349" s="1">
        <v>4</v>
      </c>
    </row>
    <row r="6350" spans="1:12" x14ac:dyDescent="0.2">
      <c r="A6350" s="1" t="s">
        <v>6</v>
      </c>
      <c r="B6350" s="1" t="s">
        <v>1256</v>
      </c>
      <c r="C6350" s="1" t="s">
        <v>25</v>
      </c>
      <c r="D6350" s="1">
        <v>2012</v>
      </c>
      <c r="E6350" s="1" t="s">
        <v>9</v>
      </c>
      <c r="F6350" s="1" t="s">
        <v>8</v>
      </c>
      <c r="G6350" s="1" t="s">
        <v>1</v>
      </c>
      <c r="H6350" s="1" t="s">
        <v>7</v>
      </c>
      <c r="I6350" s="1">
        <v>2.8320655E-2</v>
      </c>
      <c r="J6350" s="1">
        <v>8.6300000000000008</v>
      </c>
      <c r="K6350" s="1">
        <v>172.54220000000001</v>
      </c>
      <c r="L6350" s="1">
        <v>4</v>
      </c>
    </row>
    <row r="6351" spans="1:12" x14ac:dyDescent="0.2">
      <c r="A6351" s="1" t="s">
        <v>6</v>
      </c>
      <c r="B6351" s="1" t="s">
        <v>978</v>
      </c>
      <c r="C6351" s="1" t="s">
        <v>25</v>
      </c>
      <c r="D6351" s="1">
        <v>2012</v>
      </c>
      <c r="E6351" s="1" t="s">
        <v>9</v>
      </c>
      <c r="F6351" s="1" t="s">
        <v>8</v>
      </c>
      <c r="G6351" s="1" t="s">
        <v>1</v>
      </c>
      <c r="H6351" s="1" t="s">
        <v>7</v>
      </c>
      <c r="I6351" s="1">
        <v>5.2811120000000003E-2</v>
      </c>
      <c r="J6351" s="1">
        <v>8.9749999999999996</v>
      </c>
      <c r="K6351" s="1">
        <v>86.622399999999999</v>
      </c>
      <c r="L6351" s="1">
        <v>4</v>
      </c>
    </row>
    <row r="6352" spans="1:12" x14ac:dyDescent="0.2">
      <c r="A6352" s="1" t="s">
        <v>6</v>
      </c>
      <c r="B6352" s="1" t="s">
        <v>1255</v>
      </c>
      <c r="C6352" s="1" t="s">
        <v>25</v>
      </c>
      <c r="D6352" s="1">
        <v>2012</v>
      </c>
      <c r="E6352" s="1" t="s">
        <v>9</v>
      </c>
      <c r="F6352" s="1" t="s">
        <v>8</v>
      </c>
      <c r="G6352" s="1" t="s">
        <v>1</v>
      </c>
      <c r="H6352" s="1" t="s">
        <v>7</v>
      </c>
      <c r="I6352" s="1">
        <v>4.2378864000000002E-2</v>
      </c>
      <c r="J6352" s="1">
        <v>12.15</v>
      </c>
      <c r="K6352" s="1">
        <v>125.4046</v>
      </c>
      <c r="L6352" s="1">
        <v>4</v>
      </c>
    </row>
    <row r="6353" spans="1:12" x14ac:dyDescent="0.2">
      <c r="A6353" s="1" t="s">
        <v>6</v>
      </c>
      <c r="B6353" s="1" t="s">
        <v>740</v>
      </c>
      <c r="C6353" s="1" t="s">
        <v>25</v>
      </c>
      <c r="D6353" s="1">
        <v>2012</v>
      </c>
      <c r="E6353" s="1" t="s">
        <v>9</v>
      </c>
      <c r="F6353" s="1" t="s">
        <v>8</v>
      </c>
      <c r="G6353" s="1" t="s">
        <v>1</v>
      </c>
      <c r="H6353" s="1" t="s">
        <v>7</v>
      </c>
      <c r="I6353" s="1">
        <v>1.4649641E-2</v>
      </c>
      <c r="J6353" s="1">
        <v>13.35</v>
      </c>
      <c r="K6353" s="1">
        <v>207.3638</v>
      </c>
      <c r="L6353" s="1">
        <v>4</v>
      </c>
    </row>
    <row r="6354" spans="1:12" x14ac:dyDescent="0.2">
      <c r="A6354" s="1" t="s">
        <v>6</v>
      </c>
      <c r="B6354" s="1" t="s">
        <v>105</v>
      </c>
      <c r="C6354" s="1" t="s">
        <v>25</v>
      </c>
      <c r="D6354" s="1">
        <v>2012</v>
      </c>
      <c r="E6354" s="1" t="s">
        <v>9</v>
      </c>
      <c r="F6354" s="1" t="s">
        <v>8</v>
      </c>
      <c r="G6354" s="1" t="s">
        <v>1</v>
      </c>
      <c r="H6354" s="1" t="s">
        <v>7</v>
      </c>
      <c r="I6354" s="1">
        <v>4.1313203E-2</v>
      </c>
      <c r="J6354" s="1">
        <v>14.5</v>
      </c>
      <c r="K6354" s="1">
        <v>42.045400000000001</v>
      </c>
      <c r="L6354" s="1">
        <v>4</v>
      </c>
    </row>
    <row r="6355" spans="1:12" x14ac:dyDescent="0.2">
      <c r="A6355" s="1" t="s">
        <v>6</v>
      </c>
      <c r="B6355" s="1" t="s">
        <v>1254</v>
      </c>
      <c r="C6355" s="1" t="s">
        <v>17</v>
      </c>
      <c r="D6355" s="1">
        <v>2012</v>
      </c>
      <c r="E6355" s="1" t="s">
        <v>9</v>
      </c>
      <c r="F6355" s="1" t="s">
        <v>8</v>
      </c>
      <c r="G6355" s="1" t="s">
        <v>1</v>
      </c>
      <c r="H6355" s="1" t="s">
        <v>7</v>
      </c>
      <c r="I6355" s="1">
        <v>7.5287081000000006E-2</v>
      </c>
      <c r="J6355" s="1">
        <v>5.75</v>
      </c>
      <c r="K6355" s="1">
        <v>115.3176</v>
      </c>
      <c r="L6355" s="1">
        <v>4</v>
      </c>
    </row>
    <row r="6356" spans="1:12" x14ac:dyDescent="0.2">
      <c r="A6356" s="1" t="s">
        <v>6</v>
      </c>
      <c r="B6356" s="1" t="s">
        <v>92</v>
      </c>
      <c r="C6356" s="1" t="s">
        <v>17</v>
      </c>
      <c r="D6356" s="1">
        <v>2012</v>
      </c>
      <c r="E6356" s="1" t="s">
        <v>9</v>
      </c>
      <c r="F6356" s="1" t="s">
        <v>8</v>
      </c>
      <c r="G6356" s="1" t="s">
        <v>1</v>
      </c>
      <c r="H6356" s="1" t="s">
        <v>7</v>
      </c>
      <c r="I6356" s="1">
        <v>2.3358738E-2</v>
      </c>
      <c r="J6356" s="1">
        <v>11.35</v>
      </c>
      <c r="K6356" s="1">
        <v>184.46080000000001</v>
      </c>
      <c r="L6356" s="1">
        <v>4</v>
      </c>
    </row>
    <row r="6357" spans="1:12" x14ac:dyDescent="0.2">
      <c r="A6357" s="1" t="s">
        <v>6</v>
      </c>
      <c r="B6357" s="1" t="s">
        <v>373</v>
      </c>
      <c r="C6357" s="1" t="s">
        <v>17</v>
      </c>
      <c r="D6357" s="1">
        <v>2012</v>
      </c>
      <c r="E6357" s="1" t="s">
        <v>9</v>
      </c>
      <c r="F6357" s="1" t="s">
        <v>8</v>
      </c>
      <c r="G6357" s="1" t="s">
        <v>1</v>
      </c>
      <c r="H6357" s="1" t="s">
        <v>7</v>
      </c>
      <c r="I6357" s="1">
        <v>2.0601791000000001E-2</v>
      </c>
      <c r="J6357" s="1">
        <v>11.5</v>
      </c>
      <c r="K6357" s="1">
        <v>86.054000000000002</v>
      </c>
      <c r="L6357" s="1">
        <v>4</v>
      </c>
    </row>
    <row r="6358" spans="1:12" x14ac:dyDescent="0.2">
      <c r="A6358" s="1" t="s">
        <v>6</v>
      </c>
      <c r="B6358" s="1" t="s">
        <v>975</v>
      </c>
      <c r="C6358" s="1" t="s">
        <v>17</v>
      </c>
      <c r="D6358" s="1">
        <v>2012</v>
      </c>
      <c r="E6358" s="1" t="s">
        <v>9</v>
      </c>
      <c r="F6358" s="1" t="s">
        <v>8</v>
      </c>
      <c r="G6358" s="1" t="s">
        <v>1</v>
      </c>
      <c r="H6358" s="1" t="s">
        <v>7</v>
      </c>
      <c r="I6358" s="1">
        <v>0</v>
      </c>
      <c r="J6358" s="1">
        <v>13.5</v>
      </c>
      <c r="K6358" s="1">
        <v>57.856200000000001</v>
      </c>
      <c r="L6358" s="1">
        <v>4</v>
      </c>
    </row>
    <row r="6359" spans="1:12" x14ac:dyDescent="0.2">
      <c r="A6359" s="1" t="s">
        <v>6</v>
      </c>
      <c r="B6359" s="1" t="s">
        <v>1253</v>
      </c>
      <c r="C6359" s="1" t="s">
        <v>17</v>
      </c>
      <c r="D6359" s="1">
        <v>2012</v>
      </c>
      <c r="E6359" s="1" t="s">
        <v>9</v>
      </c>
      <c r="F6359" s="1" t="s">
        <v>8</v>
      </c>
      <c r="G6359" s="1" t="s">
        <v>1</v>
      </c>
      <c r="H6359" s="1" t="s">
        <v>7</v>
      </c>
      <c r="I6359" s="1">
        <v>0.11936171800000001</v>
      </c>
      <c r="J6359" s="1">
        <v>13.6</v>
      </c>
      <c r="K6359" s="1">
        <v>231.63</v>
      </c>
      <c r="L6359" s="1">
        <v>4</v>
      </c>
    </row>
    <row r="6360" spans="1:12" x14ac:dyDescent="0.2">
      <c r="A6360" s="1" t="s">
        <v>6</v>
      </c>
      <c r="B6360" s="1" t="s">
        <v>824</v>
      </c>
      <c r="C6360" s="1" t="s">
        <v>17</v>
      </c>
      <c r="D6360" s="1">
        <v>2012</v>
      </c>
      <c r="E6360" s="1" t="s">
        <v>9</v>
      </c>
      <c r="F6360" s="1" t="s">
        <v>8</v>
      </c>
      <c r="G6360" s="1" t="s">
        <v>1</v>
      </c>
      <c r="H6360" s="1" t="s">
        <v>7</v>
      </c>
      <c r="I6360" s="1">
        <v>6.5165046000000004E-2</v>
      </c>
      <c r="J6360" s="1">
        <v>16</v>
      </c>
      <c r="K6360" s="1">
        <v>79.398600000000002</v>
      </c>
      <c r="L6360" s="1">
        <v>4</v>
      </c>
    </row>
    <row r="6361" spans="1:12" x14ac:dyDescent="0.2">
      <c r="A6361" s="1" t="s">
        <v>6</v>
      </c>
      <c r="B6361" s="1" t="s">
        <v>95</v>
      </c>
      <c r="C6361" s="1" t="s">
        <v>17</v>
      </c>
      <c r="D6361" s="1">
        <v>2012</v>
      </c>
      <c r="E6361" s="1" t="s">
        <v>9</v>
      </c>
      <c r="F6361" s="1" t="s">
        <v>8</v>
      </c>
      <c r="G6361" s="1" t="s">
        <v>1</v>
      </c>
      <c r="H6361" s="1" t="s">
        <v>7</v>
      </c>
      <c r="I6361" s="1">
        <v>7.5516070000000001E-3</v>
      </c>
      <c r="J6361" s="1">
        <v>17.5</v>
      </c>
      <c r="K6361" s="1">
        <v>145.81020000000001</v>
      </c>
      <c r="L6361" s="1">
        <v>4</v>
      </c>
    </row>
    <row r="6362" spans="1:12" x14ac:dyDescent="0.2">
      <c r="A6362" s="1" t="s">
        <v>6</v>
      </c>
      <c r="B6362" s="1" t="s">
        <v>94</v>
      </c>
      <c r="C6362" s="1" t="s">
        <v>17</v>
      </c>
      <c r="D6362" s="1">
        <v>2012</v>
      </c>
      <c r="E6362" s="1" t="s">
        <v>9</v>
      </c>
      <c r="F6362" s="1" t="s">
        <v>8</v>
      </c>
      <c r="G6362" s="1" t="s">
        <v>1</v>
      </c>
      <c r="H6362" s="1" t="s">
        <v>7</v>
      </c>
      <c r="I6362" s="1">
        <v>0.18357985399999999</v>
      </c>
      <c r="J6362" s="1">
        <v>18.25</v>
      </c>
      <c r="K6362" s="1">
        <v>110.857</v>
      </c>
      <c r="L6362" s="1">
        <v>4</v>
      </c>
    </row>
    <row r="6363" spans="1:12" x14ac:dyDescent="0.2">
      <c r="A6363" s="1" t="s">
        <v>6</v>
      </c>
      <c r="B6363" s="1" t="s">
        <v>1252</v>
      </c>
      <c r="C6363" s="1" t="s">
        <v>17</v>
      </c>
      <c r="D6363" s="1">
        <v>2012</v>
      </c>
      <c r="E6363" s="1" t="s">
        <v>9</v>
      </c>
      <c r="F6363" s="1" t="s">
        <v>8</v>
      </c>
      <c r="G6363" s="1" t="s">
        <v>1</v>
      </c>
      <c r="H6363" s="1" t="s">
        <v>7</v>
      </c>
      <c r="I6363" s="1">
        <v>3.0975716E-2</v>
      </c>
      <c r="J6363" s="1">
        <v>20.350000000000001</v>
      </c>
      <c r="K6363" s="1">
        <v>253.96719999999999</v>
      </c>
      <c r="L6363" s="1">
        <v>4</v>
      </c>
    </row>
    <row r="6364" spans="1:12" x14ac:dyDescent="0.2">
      <c r="A6364" s="1" t="s">
        <v>6</v>
      </c>
      <c r="B6364" s="1" t="s">
        <v>820</v>
      </c>
      <c r="C6364" s="1" t="s">
        <v>71</v>
      </c>
      <c r="D6364" s="1">
        <v>2012</v>
      </c>
      <c r="E6364" s="1" t="s">
        <v>9</v>
      </c>
      <c r="F6364" s="1" t="s">
        <v>8</v>
      </c>
      <c r="G6364" s="1" t="s">
        <v>1</v>
      </c>
      <c r="H6364" s="1" t="s">
        <v>7</v>
      </c>
      <c r="I6364" s="1">
        <v>0.105181277</v>
      </c>
      <c r="J6364" s="1">
        <v>5.8449999999999998</v>
      </c>
      <c r="K6364" s="1">
        <v>214.42179999999999</v>
      </c>
      <c r="L6364" s="1">
        <v>4</v>
      </c>
    </row>
    <row r="6365" spans="1:12" x14ac:dyDescent="0.2">
      <c r="A6365" s="1" t="s">
        <v>6</v>
      </c>
      <c r="B6365" s="1" t="s">
        <v>81</v>
      </c>
      <c r="C6365" s="1" t="s">
        <v>71</v>
      </c>
      <c r="D6365" s="1">
        <v>2012</v>
      </c>
      <c r="E6365" s="1" t="s">
        <v>9</v>
      </c>
      <c r="F6365" s="1" t="s">
        <v>8</v>
      </c>
      <c r="G6365" s="1" t="s">
        <v>1</v>
      </c>
      <c r="H6365" s="1" t="s">
        <v>7</v>
      </c>
      <c r="I6365" s="1">
        <v>3.5895933999999997E-2</v>
      </c>
      <c r="J6365" s="1">
        <v>6.8650000000000002</v>
      </c>
      <c r="K6365" s="1">
        <v>244.4486</v>
      </c>
      <c r="L6365" s="1">
        <v>4</v>
      </c>
    </row>
    <row r="6366" spans="1:12" x14ac:dyDescent="0.2">
      <c r="A6366" s="1" t="s">
        <v>6</v>
      </c>
      <c r="B6366" s="1" t="s">
        <v>564</v>
      </c>
      <c r="C6366" s="1" t="s">
        <v>71</v>
      </c>
      <c r="D6366" s="1">
        <v>2012</v>
      </c>
      <c r="E6366" s="1" t="s">
        <v>9</v>
      </c>
      <c r="F6366" s="1" t="s">
        <v>8</v>
      </c>
      <c r="G6366" s="1" t="s">
        <v>1</v>
      </c>
      <c r="H6366" s="1" t="s">
        <v>7</v>
      </c>
      <c r="I6366" s="1">
        <v>8.0468780000000004E-3</v>
      </c>
      <c r="J6366" s="1">
        <v>9.1</v>
      </c>
      <c r="K6366" s="1">
        <v>78.761799999999994</v>
      </c>
      <c r="L6366" s="1">
        <v>4</v>
      </c>
    </row>
    <row r="6367" spans="1:12" x14ac:dyDescent="0.2">
      <c r="A6367" s="1" t="s">
        <v>6</v>
      </c>
      <c r="B6367" s="1" t="s">
        <v>1251</v>
      </c>
      <c r="C6367" s="1" t="s">
        <v>71</v>
      </c>
      <c r="D6367" s="1">
        <v>2012</v>
      </c>
      <c r="E6367" s="1" t="s">
        <v>9</v>
      </c>
      <c r="F6367" s="1" t="s">
        <v>8</v>
      </c>
      <c r="G6367" s="1" t="s">
        <v>1</v>
      </c>
      <c r="H6367" s="1" t="s">
        <v>7</v>
      </c>
      <c r="I6367" s="1">
        <v>4.7503318000000003E-2</v>
      </c>
      <c r="J6367" s="1">
        <v>9.6950000000000003</v>
      </c>
      <c r="K6367" s="1">
        <v>244.61439999999999</v>
      </c>
      <c r="L6367" s="1">
        <v>4</v>
      </c>
    </row>
    <row r="6368" spans="1:12" x14ac:dyDescent="0.2">
      <c r="A6368" s="1" t="s">
        <v>6</v>
      </c>
      <c r="B6368" s="1" t="s">
        <v>973</v>
      </c>
      <c r="C6368" s="1" t="s">
        <v>71</v>
      </c>
      <c r="D6368" s="1">
        <v>2012</v>
      </c>
      <c r="E6368" s="1" t="s">
        <v>9</v>
      </c>
      <c r="F6368" s="1" t="s">
        <v>8</v>
      </c>
      <c r="G6368" s="1" t="s">
        <v>1</v>
      </c>
      <c r="H6368" s="1" t="s">
        <v>7</v>
      </c>
      <c r="I6368" s="1">
        <v>4.8738014000000003E-2</v>
      </c>
      <c r="J6368" s="1">
        <v>9.8949999999999996</v>
      </c>
      <c r="K6368" s="1">
        <v>262.12779999999998</v>
      </c>
      <c r="L6368" s="1">
        <v>4</v>
      </c>
    </row>
    <row r="6369" spans="1:12" x14ac:dyDescent="0.2">
      <c r="A6369" s="1" t="s">
        <v>6</v>
      </c>
      <c r="B6369" s="1" t="s">
        <v>1135</v>
      </c>
      <c r="C6369" s="1" t="s">
        <v>71</v>
      </c>
      <c r="D6369" s="1">
        <v>2012</v>
      </c>
      <c r="E6369" s="1" t="s">
        <v>9</v>
      </c>
      <c r="F6369" s="1" t="s">
        <v>8</v>
      </c>
      <c r="G6369" s="1" t="s">
        <v>1</v>
      </c>
      <c r="H6369" s="1" t="s">
        <v>7</v>
      </c>
      <c r="I6369" s="1">
        <v>0</v>
      </c>
      <c r="J6369" s="1">
        <v>11</v>
      </c>
      <c r="K6369" s="1">
        <v>155.26300000000001</v>
      </c>
      <c r="L6369" s="1">
        <v>4</v>
      </c>
    </row>
    <row r="6370" spans="1:12" x14ac:dyDescent="0.2">
      <c r="A6370" s="1" t="s">
        <v>6</v>
      </c>
      <c r="B6370" s="1" t="s">
        <v>359</v>
      </c>
      <c r="C6370" s="1" t="s">
        <v>71</v>
      </c>
      <c r="D6370" s="1">
        <v>2012</v>
      </c>
      <c r="E6370" s="1" t="s">
        <v>9</v>
      </c>
      <c r="F6370" s="1" t="s">
        <v>8</v>
      </c>
      <c r="G6370" s="1" t="s">
        <v>1</v>
      </c>
      <c r="H6370" s="1" t="s">
        <v>7</v>
      </c>
      <c r="I6370" s="1">
        <v>8.0765852999999999E-2</v>
      </c>
      <c r="J6370" s="1">
        <v>13.65</v>
      </c>
      <c r="K6370" s="1">
        <v>262.89359999999999</v>
      </c>
      <c r="L6370" s="1">
        <v>4</v>
      </c>
    </row>
    <row r="6371" spans="1:12" x14ac:dyDescent="0.2">
      <c r="A6371" s="1" t="s">
        <v>6</v>
      </c>
      <c r="B6371" s="1" t="s">
        <v>1250</v>
      </c>
      <c r="C6371" s="1" t="s">
        <v>71</v>
      </c>
      <c r="D6371" s="1">
        <v>2012</v>
      </c>
      <c r="E6371" s="1" t="s">
        <v>9</v>
      </c>
      <c r="F6371" s="1" t="s">
        <v>8</v>
      </c>
      <c r="G6371" s="1" t="s">
        <v>1</v>
      </c>
      <c r="H6371" s="1" t="s">
        <v>7</v>
      </c>
      <c r="I6371" s="1">
        <v>1.6679231999999999E-2</v>
      </c>
      <c r="J6371" s="1">
        <v>16.2</v>
      </c>
      <c r="K6371" s="1">
        <v>96.372600000000006</v>
      </c>
      <c r="L6371" s="1">
        <v>4</v>
      </c>
    </row>
    <row r="6372" spans="1:12" x14ac:dyDescent="0.2">
      <c r="A6372" s="1" t="s">
        <v>6</v>
      </c>
      <c r="B6372" s="1" t="s">
        <v>350</v>
      </c>
      <c r="C6372" s="1" t="s">
        <v>71</v>
      </c>
      <c r="D6372" s="1">
        <v>2012</v>
      </c>
      <c r="E6372" s="1" t="s">
        <v>9</v>
      </c>
      <c r="F6372" s="1" t="s">
        <v>8</v>
      </c>
      <c r="G6372" s="1" t="s">
        <v>1</v>
      </c>
      <c r="H6372" s="1" t="s">
        <v>7</v>
      </c>
      <c r="I6372" s="1">
        <v>0.121709653</v>
      </c>
      <c r="J6372" s="1">
        <v>20.7</v>
      </c>
      <c r="K6372" s="1">
        <v>119.7466</v>
      </c>
      <c r="L6372" s="1">
        <v>4</v>
      </c>
    </row>
    <row r="6373" spans="1:12" x14ac:dyDescent="0.2">
      <c r="A6373" s="1" t="s">
        <v>6</v>
      </c>
      <c r="B6373" s="1" t="s">
        <v>1249</v>
      </c>
      <c r="C6373" s="1" t="s">
        <v>71</v>
      </c>
      <c r="D6373" s="1">
        <v>2012</v>
      </c>
      <c r="E6373" s="1" t="s">
        <v>9</v>
      </c>
      <c r="F6373" s="1" t="s">
        <v>8</v>
      </c>
      <c r="G6373" s="1" t="s">
        <v>1</v>
      </c>
      <c r="H6373" s="1" t="s">
        <v>7</v>
      </c>
      <c r="I6373" s="1">
        <v>8.3736551000000006E-2</v>
      </c>
      <c r="J6373" s="1">
        <v>20.75</v>
      </c>
      <c r="K6373" s="1">
        <v>178.73179999999999</v>
      </c>
      <c r="L6373" s="1">
        <v>4</v>
      </c>
    </row>
    <row r="6374" spans="1:12" x14ac:dyDescent="0.2">
      <c r="A6374" s="1" t="s">
        <v>6</v>
      </c>
      <c r="B6374" s="1" t="s">
        <v>66</v>
      </c>
      <c r="C6374" s="1" t="s">
        <v>10</v>
      </c>
      <c r="D6374" s="1">
        <v>2012</v>
      </c>
      <c r="E6374" s="1" t="s">
        <v>9</v>
      </c>
      <c r="F6374" s="1" t="s">
        <v>8</v>
      </c>
      <c r="G6374" s="1" t="s">
        <v>1</v>
      </c>
      <c r="H6374" s="1" t="s">
        <v>7</v>
      </c>
      <c r="I6374" s="1">
        <v>0.107223632</v>
      </c>
      <c r="J6374" s="1">
        <v>5.46</v>
      </c>
      <c r="K6374" s="1">
        <v>144.87860000000001</v>
      </c>
      <c r="L6374" s="1">
        <v>4</v>
      </c>
    </row>
    <row r="6375" spans="1:12" x14ac:dyDescent="0.2">
      <c r="A6375" s="1" t="s">
        <v>6</v>
      </c>
      <c r="B6375" s="1" t="s">
        <v>1248</v>
      </c>
      <c r="C6375" s="1" t="s">
        <v>10</v>
      </c>
      <c r="D6375" s="1">
        <v>2012</v>
      </c>
      <c r="E6375" s="1" t="s">
        <v>9</v>
      </c>
      <c r="F6375" s="1" t="s">
        <v>8</v>
      </c>
      <c r="G6375" s="1" t="s">
        <v>1</v>
      </c>
      <c r="H6375" s="1" t="s">
        <v>7</v>
      </c>
      <c r="I6375" s="1">
        <v>5.9820883999999998E-2</v>
      </c>
      <c r="J6375" s="1">
        <v>7.17</v>
      </c>
      <c r="K6375" s="1">
        <v>130.39680000000001</v>
      </c>
      <c r="L6375" s="1">
        <v>4</v>
      </c>
    </row>
    <row r="6376" spans="1:12" x14ac:dyDescent="0.2">
      <c r="A6376" s="1" t="s">
        <v>6</v>
      </c>
      <c r="B6376" s="1" t="s">
        <v>553</v>
      </c>
      <c r="C6376" s="1" t="s">
        <v>10</v>
      </c>
      <c r="D6376" s="1">
        <v>2012</v>
      </c>
      <c r="E6376" s="1" t="s">
        <v>9</v>
      </c>
      <c r="F6376" s="1" t="s">
        <v>8</v>
      </c>
      <c r="G6376" s="1" t="s">
        <v>1</v>
      </c>
      <c r="H6376" s="1" t="s">
        <v>7</v>
      </c>
      <c r="I6376" s="1">
        <v>6.3916424999999999E-2</v>
      </c>
      <c r="J6376" s="1">
        <v>9.8000000000000007</v>
      </c>
      <c r="K6376" s="1">
        <v>117.14919999999999</v>
      </c>
      <c r="L6376" s="1">
        <v>4</v>
      </c>
    </row>
    <row r="6377" spans="1:12" x14ac:dyDescent="0.2">
      <c r="A6377" s="1" t="s">
        <v>6</v>
      </c>
      <c r="B6377" s="1" t="s">
        <v>1247</v>
      </c>
      <c r="C6377" s="1" t="s">
        <v>10</v>
      </c>
      <c r="D6377" s="1">
        <v>2012</v>
      </c>
      <c r="E6377" s="1" t="s">
        <v>9</v>
      </c>
      <c r="F6377" s="1" t="s">
        <v>8</v>
      </c>
      <c r="G6377" s="1" t="s">
        <v>1</v>
      </c>
      <c r="H6377" s="1" t="s">
        <v>7</v>
      </c>
      <c r="I6377" s="1">
        <v>3.0616757000000001E-2</v>
      </c>
      <c r="J6377" s="1">
        <v>10.3</v>
      </c>
      <c r="K6377" s="1">
        <v>112.7176</v>
      </c>
      <c r="L6377" s="1">
        <v>4</v>
      </c>
    </row>
    <row r="6378" spans="1:12" x14ac:dyDescent="0.2">
      <c r="A6378" s="1" t="s">
        <v>6</v>
      </c>
      <c r="B6378" s="1" t="s">
        <v>345</v>
      </c>
      <c r="C6378" s="1" t="s">
        <v>10</v>
      </c>
      <c r="D6378" s="1">
        <v>2012</v>
      </c>
      <c r="E6378" s="1" t="s">
        <v>9</v>
      </c>
      <c r="F6378" s="1" t="s">
        <v>8</v>
      </c>
      <c r="G6378" s="1" t="s">
        <v>1</v>
      </c>
      <c r="H6378" s="1" t="s">
        <v>7</v>
      </c>
      <c r="I6378" s="1">
        <v>0.152364317</v>
      </c>
      <c r="J6378" s="1">
        <v>12.85</v>
      </c>
      <c r="K6378" s="1">
        <v>254.03819999999999</v>
      </c>
      <c r="L6378" s="1">
        <v>4</v>
      </c>
    </row>
    <row r="6379" spans="1:12" x14ac:dyDescent="0.2">
      <c r="A6379" s="1" t="s">
        <v>6</v>
      </c>
      <c r="B6379" s="1" t="s">
        <v>732</v>
      </c>
      <c r="C6379" s="1" t="s">
        <v>10</v>
      </c>
      <c r="D6379" s="1">
        <v>2012</v>
      </c>
      <c r="E6379" s="1" t="s">
        <v>9</v>
      </c>
      <c r="F6379" s="1" t="s">
        <v>8</v>
      </c>
      <c r="G6379" s="1" t="s">
        <v>1</v>
      </c>
      <c r="H6379" s="1" t="s">
        <v>7</v>
      </c>
      <c r="I6379" s="1">
        <v>6.4307102000000005E-2</v>
      </c>
      <c r="J6379" s="1">
        <v>13.8</v>
      </c>
      <c r="K6379" s="1">
        <v>77.301199999999994</v>
      </c>
      <c r="L6379" s="1">
        <v>4</v>
      </c>
    </row>
    <row r="6380" spans="1:12" x14ac:dyDescent="0.2">
      <c r="A6380" s="1" t="s">
        <v>6</v>
      </c>
      <c r="B6380" s="1" t="s">
        <v>550</v>
      </c>
      <c r="C6380" s="1" t="s">
        <v>10</v>
      </c>
      <c r="D6380" s="1">
        <v>2012</v>
      </c>
      <c r="E6380" s="1" t="s">
        <v>9</v>
      </c>
      <c r="F6380" s="1" t="s">
        <v>8</v>
      </c>
      <c r="G6380" s="1" t="s">
        <v>1</v>
      </c>
      <c r="H6380" s="1" t="s">
        <v>7</v>
      </c>
      <c r="I6380" s="1">
        <v>2.6342897000000001E-2</v>
      </c>
      <c r="J6380" s="1">
        <v>15.5</v>
      </c>
      <c r="K6380" s="1">
        <v>104.1332</v>
      </c>
      <c r="L6380" s="1">
        <v>4</v>
      </c>
    </row>
    <row r="6381" spans="1:12" x14ac:dyDescent="0.2">
      <c r="A6381" s="1" t="s">
        <v>6</v>
      </c>
      <c r="B6381" s="1" t="s">
        <v>1246</v>
      </c>
      <c r="C6381" s="1" t="s">
        <v>10</v>
      </c>
      <c r="D6381" s="1">
        <v>2012</v>
      </c>
      <c r="E6381" s="1" t="s">
        <v>9</v>
      </c>
      <c r="F6381" s="1" t="s">
        <v>8</v>
      </c>
      <c r="G6381" s="1" t="s">
        <v>1</v>
      </c>
      <c r="H6381" s="1" t="s">
        <v>7</v>
      </c>
      <c r="I6381" s="1">
        <v>0.100922503</v>
      </c>
      <c r="J6381" s="1">
        <v>15.5</v>
      </c>
      <c r="K6381" s="1">
        <v>199.07679999999999</v>
      </c>
      <c r="L6381" s="1">
        <v>4</v>
      </c>
    </row>
    <row r="6382" spans="1:12" x14ac:dyDescent="0.2">
      <c r="A6382" s="1" t="s">
        <v>6</v>
      </c>
      <c r="B6382" s="1" t="s">
        <v>59</v>
      </c>
      <c r="C6382" s="1" t="s">
        <v>10</v>
      </c>
      <c r="D6382" s="1">
        <v>2012</v>
      </c>
      <c r="E6382" s="1" t="s">
        <v>9</v>
      </c>
      <c r="F6382" s="1" t="s">
        <v>8</v>
      </c>
      <c r="G6382" s="1" t="s">
        <v>1</v>
      </c>
      <c r="H6382" s="1" t="s">
        <v>7</v>
      </c>
      <c r="I6382" s="1">
        <v>0.14291068900000001</v>
      </c>
      <c r="J6382" s="1">
        <v>18</v>
      </c>
      <c r="K6382" s="1">
        <v>89.651399999999995</v>
      </c>
      <c r="L6382" s="1">
        <v>4</v>
      </c>
    </row>
    <row r="6383" spans="1:12" x14ac:dyDescent="0.2">
      <c r="A6383" s="1" t="s">
        <v>6</v>
      </c>
      <c r="B6383" s="1" t="s">
        <v>1245</v>
      </c>
      <c r="C6383" s="1" t="s">
        <v>10</v>
      </c>
      <c r="D6383" s="1">
        <v>2012</v>
      </c>
      <c r="E6383" s="1" t="s">
        <v>9</v>
      </c>
      <c r="F6383" s="1" t="s">
        <v>8</v>
      </c>
      <c r="G6383" s="1" t="s">
        <v>1</v>
      </c>
      <c r="H6383" s="1" t="s">
        <v>7</v>
      </c>
      <c r="I6383" s="1">
        <v>1.2223687E-2</v>
      </c>
      <c r="J6383" s="1">
        <v>18.2</v>
      </c>
      <c r="K6383" s="1">
        <v>57.190399999999997</v>
      </c>
      <c r="L6383" s="1">
        <v>4</v>
      </c>
    </row>
    <row r="6384" spans="1:12" x14ac:dyDescent="0.2">
      <c r="A6384" s="1" t="s">
        <v>6</v>
      </c>
      <c r="B6384" s="1" t="s">
        <v>923</v>
      </c>
      <c r="C6384" s="1" t="s">
        <v>10</v>
      </c>
      <c r="D6384" s="1">
        <v>2012</v>
      </c>
      <c r="E6384" s="1" t="s">
        <v>9</v>
      </c>
      <c r="F6384" s="1" t="s">
        <v>8</v>
      </c>
      <c r="G6384" s="1" t="s">
        <v>1</v>
      </c>
      <c r="H6384" s="1" t="s">
        <v>7</v>
      </c>
      <c r="I6384" s="1">
        <v>6.6400129000000002E-2</v>
      </c>
      <c r="J6384" s="1">
        <v>18.2</v>
      </c>
      <c r="K6384" s="1">
        <v>250.10919999999999</v>
      </c>
      <c r="L6384" s="1">
        <v>4</v>
      </c>
    </row>
    <row r="6385" spans="1:12" x14ac:dyDescent="0.2">
      <c r="A6385" s="1" t="s">
        <v>6</v>
      </c>
      <c r="B6385" s="1" t="s">
        <v>1244</v>
      </c>
      <c r="C6385" s="1" t="s">
        <v>10</v>
      </c>
      <c r="D6385" s="1">
        <v>2012</v>
      </c>
      <c r="E6385" s="1" t="s">
        <v>9</v>
      </c>
      <c r="F6385" s="1" t="s">
        <v>8</v>
      </c>
      <c r="G6385" s="1" t="s">
        <v>1</v>
      </c>
      <c r="H6385" s="1" t="s">
        <v>7</v>
      </c>
      <c r="I6385" s="1">
        <v>0.10361083</v>
      </c>
      <c r="J6385" s="1">
        <v>19</v>
      </c>
      <c r="K6385" s="1">
        <v>228.37200000000001</v>
      </c>
      <c r="L6385" s="1">
        <v>4</v>
      </c>
    </row>
    <row r="6386" spans="1:12" x14ac:dyDescent="0.2">
      <c r="A6386" s="1" t="s">
        <v>6</v>
      </c>
      <c r="B6386" s="1" t="s">
        <v>340</v>
      </c>
      <c r="C6386" s="1" t="s">
        <v>10</v>
      </c>
      <c r="D6386" s="1">
        <v>2012</v>
      </c>
      <c r="E6386" s="1" t="s">
        <v>9</v>
      </c>
      <c r="F6386" s="1" t="s">
        <v>8</v>
      </c>
      <c r="G6386" s="1" t="s">
        <v>1</v>
      </c>
      <c r="H6386" s="1" t="s">
        <v>7</v>
      </c>
      <c r="I6386" s="1">
        <v>2.2954444000000001E-2</v>
      </c>
      <c r="J6386" s="1">
        <v>19.2</v>
      </c>
      <c r="K6386" s="1">
        <v>184.495</v>
      </c>
      <c r="L6386" s="1">
        <v>4</v>
      </c>
    </row>
    <row r="6387" spans="1:12" x14ac:dyDescent="0.2">
      <c r="A6387" s="1" t="s">
        <v>6</v>
      </c>
      <c r="B6387" s="1" t="s">
        <v>547</v>
      </c>
      <c r="C6387" s="1" t="s">
        <v>10</v>
      </c>
      <c r="D6387" s="1">
        <v>2012</v>
      </c>
      <c r="E6387" s="1" t="s">
        <v>9</v>
      </c>
      <c r="F6387" s="1" t="s">
        <v>8</v>
      </c>
      <c r="G6387" s="1" t="s">
        <v>1</v>
      </c>
      <c r="H6387" s="1" t="s">
        <v>7</v>
      </c>
      <c r="I6387" s="1">
        <v>0.11258481300000001</v>
      </c>
      <c r="J6387" s="1">
        <v>20.5</v>
      </c>
      <c r="K6387" s="1">
        <v>192.0478</v>
      </c>
      <c r="L6387" s="1">
        <v>4</v>
      </c>
    </row>
    <row r="6388" spans="1:12" x14ac:dyDescent="0.2">
      <c r="A6388" s="1" t="s">
        <v>6</v>
      </c>
      <c r="B6388" s="1" t="s">
        <v>724</v>
      </c>
      <c r="C6388" s="1" t="s">
        <v>47</v>
      </c>
      <c r="D6388" s="1">
        <v>2012</v>
      </c>
      <c r="E6388" s="1" t="s">
        <v>9</v>
      </c>
      <c r="F6388" s="1" t="s">
        <v>8</v>
      </c>
      <c r="G6388" s="1" t="s">
        <v>1</v>
      </c>
      <c r="H6388" s="1" t="s">
        <v>7</v>
      </c>
      <c r="I6388" s="1">
        <v>4.7101810000000001E-2</v>
      </c>
      <c r="J6388" s="1">
        <v>5.3049999999999997</v>
      </c>
      <c r="K6388" s="1">
        <v>181.86080000000001</v>
      </c>
      <c r="L6388" s="1">
        <v>4</v>
      </c>
    </row>
    <row r="6389" spans="1:12" x14ac:dyDescent="0.2">
      <c r="A6389" s="1" t="s">
        <v>6</v>
      </c>
      <c r="B6389" s="1" t="s">
        <v>1243</v>
      </c>
      <c r="C6389" s="1" t="s">
        <v>47</v>
      </c>
      <c r="D6389" s="1">
        <v>2012</v>
      </c>
      <c r="E6389" s="1" t="s">
        <v>9</v>
      </c>
      <c r="F6389" s="1" t="s">
        <v>8</v>
      </c>
      <c r="G6389" s="1" t="s">
        <v>1</v>
      </c>
      <c r="H6389" s="1" t="s">
        <v>7</v>
      </c>
      <c r="I6389" s="1">
        <v>0.13758045199999999</v>
      </c>
      <c r="J6389" s="1">
        <v>6.9850000000000003</v>
      </c>
      <c r="K6389" s="1">
        <v>182.86080000000001</v>
      </c>
      <c r="L6389" s="1">
        <v>4</v>
      </c>
    </row>
    <row r="6390" spans="1:12" x14ac:dyDescent="0.2">
      <c r="A6390" s="1" t="s">
        <v>6</v>
      </c>
      <c r="B6390" s="1" t="s">
        <v>811</v>
      </c>
      <c r="C6390" s="1" t="s">
        <v>47</v>
      </c>
      <c r="D6390" s="1">
        <v>2012</v>
      </c>
      <c r="E6390" s="1" t="s">
        <v>9</v>
      </c>
      <c r="F6390" s="1" t="s">
        <v>8</v>
      </c>
      <c r="G6390" s="1" t="s">
        <v>1</v>
      </c>
      <c r="H6390" s="1" t="s">
        <v>7</v>
      </c>
      <c r="I6390" s="1">
        <v>2.5966531000000001E-2</v>
      </c>
      <c r="J6390" s="1">
        <v>11.8</v>
      </c>
      <c r="K6390" s="1">
        <v>102.26739999999999</v>
      </c>
      <c r="L6390" s="1">
        <v>4</v>
      </c>
    </row>
    <row r="6391" spans="1:12" x14ac:dyDescent="0.2">
      <c r="A6391" s="1" t="s">
        <v>6</v>
      </c>
      <c r="B6391" s="1" t="s">
        <v>1242</v>
      </c>
      <c r="C6391" s="1" t="s">
        <v>47</v>
      </c>
      <c r="D6391" s="1">
        <v>2012</v>
      </c>
      <c r="E6391" s="1" t="s">
        <v>9</v>
      </c>
      <c r="F6391" s="1" t="s">
        <v>8</v>
      </c>
      <c r="G6391" s="1" t="s">
        <v>1</v>
      </c>
      <c r="H6391" s="1" t="s">
        <v>7</v>
      </c>
      <c r="I6391" s="1">
        <v>2.0442888999999999E-2</v>
      </c>
      <c r="J6391" s="1">
        <v>12</v>
      </c>
      <c r="K6391" s="1">
        <v>98.004199999999997</v>
      </c>
      <c r="L6391" s="1">
        <v>4</v>
      </c>
    </row>
    <row r="6392" spans="1:12" x14ac:dyDescent="0.2">
      <c r="A6392" s="1" t="s">
        <v>6</v>
      </c>
      <c r="B6392" s="1" t="s">
        <v>810</v>
      </c>
      <c r="C6392" s="1" t="s">
        <v>47</v>
      </c>
      <c r="D6392" s="1">
        <v>2012</v>
      </c>
      <c r="E6392" s="1" t="s">
        <v>9</v>
      </c>
      <c r="F6392" s="1" t="s">
        <v>8</v>
      </c>
      <c r="G6392" s="1" t="s">
        <v>1</v>
      </c>
      <c r="H6392" s="1" t="s">
        <v>7</v>
      </c>
      <c r="I6392" s="1">
        <v>3.3813350999999998E-2</v>
      </c>
      <c r="J6392" s="1">
        <v>12.35</v>
      </c>
      <c r="K6392" s="1">
        <v>198.14259999999999</v>
      </c>
      <c r="L6392" s="1">
        <v>4</v>
      </c>
    </row>
    <row r="6393" spans="1:12" x14ac:dyDescent="0.2">
      <c r="A6393" s="1" t="s">
        <v>6</v>
      </c>
      <c r="B6393" s="1" t="s">
        <v>49</v>
      </c>
      <c r="C6393" s="1" t="s">
        <v>47</v>
      </c>
      <c r="D6393" s="1">
        <v>2012</v>
      </c>
      <c r="E6393" s="1" t="s">
        <v>9</v>
      </c>
      <c r="F6393" s="1" t="s">
        <v>8</v>
      </c>
      <c r="G6393" s="1" t="s">
        <v>1</v>
      </c>
      <c r="H6393" s="1" t="s">
        <v>7</v>
      </c>
      <c r="I6393" s="1">
        <v>6.1190964E-2</v>
      </c>
      <c r="J6393" s="1">
        <v>15.85</v>
      </c>
      <c r="K6393" s="1">
        <v>47.174399999999999</v>
      </c>
      <c r="L6393" s="1">
        <v>4</v>
      </c>
    </row>
    <row r="6394" spans="1:12" x14ac:dyDescent="0.2">
      <c r="A6394" s="1" t="s">
        <v>6</v>
      </c>
      <c r="B6394" s="1" t="s">
        <v>334</v>
      </c>
      <c r="C6394" s="1" t="s">
        <v>47</v>
      </c>
      <c r="D6394" s="1">
        <v>2012</v>
      </c>
      <c r="E6394" s="1" t="s">
        <v>9</v>
      </c>
      <c r="F6394" s="1" t="s">
        <v>8</v>
      </c>
      <c r="G6394" s="1" t="s">
        <v>1</v>
      </c>
      <c r="H6394" s="1" t="s">
        <v>7</v>
      </c>
      <c r="I6394" s="1">
        <v>0.122065518</v>
      </c>
      <c r="J6394" s="1">
        <v>17.7</v>
      </c>
      <c r="K6394" s="1">
        <v>103.3674</v>
      </c>
      <c r="L6394" s="1">
        <v>4</v>
      </c>
    </row>
    <row r="6395" spans="1:12" x14ac:dyDescent="0.2">
      <c r="A6395" s="1" t="s">
        <v>6</v>
      </c>
      <c r="B6395" s="1" t="s">
        <v>51</v>
      </c>
      <c r="C6395" s="1" t="s">
        <v>47</v>
      </c>
      <c r="D6395" s="1">
        <v>2012</v>
      </c>
      <c r="E6395" s="1" t="s">
        <v>9</v>
      </c>
      <c r="F6395" s="1" t="s">
        <v>8</v>
      </c>
      <c r="G6395" s="1" t="s">
        <v>1</v>
      </c>
      <c r="H6395" s="1" t="s">
        <v>7</v>
      </c>
      <c r="I6395" s="1">
        <v>0.17174348</v>
      </c>
      <c r="J6395" s="1">
        <v>18.600000000000001</v>
      </c>
      <c r="K6395" s="1">
        <v>48.837600000000002</v>
      </c>
      <c r="L6395" s="1">
        <v>4</v>
      </c>
    </row>
    <row r="6396" spans="1:12" x14ac:dyDescent="0.2">
      <c r="A6396" s="1" t="s">
        <v>6</v>
      </c>
      <c r="B6396" s="1" t="s">
        <v>542</v>
      </c>
      <c r="C6396" s="1" t="s">
        <v>14</v>
      </c>
      <c r="D6396" s="1">
        <v>2012</v>
      </c>
      <c r="E6396" s="1" t="s">
        <v>9</v>
      </c>
      <c r="F6396" s="1" t="s">
        <v>8</v>
      </c>
      <c r="G6396" s="1" t="s">
        <v>1</v>
      </c>
      <c r="H6396" s="1" t="s">
        <v>7</v>
      </c>
      <c r="I6396" s="1">
        <v>0.123307177</v>
      </c>
      <c r="J6396" s="1">
        <v>6.3049999999999997</v>
      </c>
      <c r="K6396" s="1">
        <v>93.543599999999998</v>
      </c>
      <c r="L6396" s="1">
        <v>4</v>
      </c>
    </row>
    <row r="6397" spans="1:12" x14ac:dyDescent="0.2">
      <c r="A6397" s="1" t="s">
        <v>6</v>
      </c>
      <c r="B6397" s="1" t="s">
        <v>1241</v>
      </c>
      <c r="C6397" s="1" t="s">
        <v>14</v>
      </c>
      <c r="D6397" s="1">
        <v>2012</v>
      </c>
      <c r="E6397" s="1" t="s">
        <v>9</v>
      </c>
      <c r="F6397" s="1" t="s">
        <v>8</v>
      </c>
      <c r="G6397" s="1" t="s">
        <v>1</v>
      </c>
      <c r="H6397" s="1" t="s">
        <v>7</v>
      </c>
      <c r="I6397" s="1">
        <v>4.1346468999999997E-2</v>
      </c>
      <c r="J6397" s="1">
        <v>6.9349999999999996</v>
      </c>
      <c r="K6397" s="1">
        <v>103.1332</v>
      </c>
      <c r="L6397" s="1">
        <v>4</v>
      </c>
    </row>
    <row r="6398" spans="1:12" x14ac:dyDescent="0.2">
      <c r="A6398" s="1" t="s">
        <v>6</v>
      </c>
      <c r="B6398" s="1" t="s">
        <v>45</v>
      </c>
      <c r="C6398" s="1" t="s">
        <v>14</v>
      </c>
      <c r="D6398" s="1">
        <v>2012</v>
      </c>
      <c r="E6398" s="1" t="s">
        <v>9</v>
      </c>
      <c r="F6398" s="1" t="s">
        <v>8</v>
      </c>
      <c r="G6398" s="1" t="s">
        <v>1</v>
      </c>
      <c r="H6398" s="1" t="s">
        <v>7</v>
      </c>
      <c r="I6398" s="1">
        <v>3.2960823E-2</v>
      </c>
      <c r="J6398" s="1">
        <v>8.6300000000000008</v>
      </c>
      <c r="K6398" s="1">
        <v>115.0518</v>
      </c>
      <c r="L6398" s="1">
        <v>4</v>
      </c>
    </row>
    <row r="6399" spans="1:12" x14ac:dyDescent="0.2">
      <c r="A6399" s="1" t="s">
        <v>6</v>
      </c>
      <c r="B6399" s="1" t="s">
        <v>1121</v>
      </c>
      <c r="C6399" s="1" t="s">
        <v>14</v>
      </c>
      <c r="D6399" s="1">
        <v>2012</v>
      </c>
      <c r="E6399" s="1" t="s">
        <v>9</v>
      </c>
      <c r="F6399" s="1" t="s">
        <v>8</v>
      </c>
      <c r="G6399" s="1" t="s">
        <v>1</v>
      </c>
      <c r="H6399" s="1" t="s">
        <v>7</v>
      </c>
      <c r="I6399" s="1">
        <v>0.117667492</v>
      </c>
      <c r="J6399" s="1">
        <v>9.1950000000000003</v>
      </c>
      <c r="K6399" s="1">
        <v>159.55779999999999</v>
      </c>
      <c r="L6399" s="1">
        <v>4</v>
      </c>
    </row>
    <row r="6400" spans="1:12" x14ac:dyDescent="0.2">
      <c r="A6400" s="1" t="s">
        <v>6</v>
      </c>
      <c r="B6400" s="1" t="s">
        <v>1240</v>
      </c>
      <c r="C6400" s="1" t="s">
        <v>14</v>
      </c>
      <c r="D6400" s="1">
        <v>2012</v>
      </c>
      <c r="E6400" s="1" t="s">
        <v>9</v>
      </c>
      <c r="F6400" s="1" t="s">
        <v>8</v>
      </c>
      <c r="G6400" s="1" t="s">
        <v>1</v>
      </c>
      <c r="H6400" s="1" t="s">
        <v>7</v>
      </c>
      <c r="I6400" s="1">
        <v>2.1039273000000001E-2</v>
      </c>
      <c r="J6400" s="1">
        <v>9.2850000000000001</v>
      </c>
      <c r="K6400" s="1">
        <v>160.05779999999999</v>
      </c>
      <c r="L6400" s="1">
        <v>4</v>
      </c>
    </row>
    <row r="6401" spans="1:12" x14ac:dyDescent="0.2">
      <c r="A6401" s="1" t="s">
        <v>6</v>
      </c>
      <c r="B6401" s="1" t="s">
        <v>1239</v>
      </c>
      <c r="C6401" s="1" t="s">
        <v>14</v>
      </c>
      <c r="D6401" s="1">
        <v>2012</v>
      </c>
      <c r="E6401" s="1" t="s">
        <v>9</v>
      </c>
      <c r="F6401" s="1" t="s">
        <v>8</v>
      </c>
      <c r="G6401" s="1" t="s">
        <v>1</v>
      </c>
      <c r="H6401" s="1" t="s">
        <v>7</v>
      </c>
      <c r="I6401" s="1">
        <v>4.5763062E-2</v>
      </c>
      <c r="J6401" s="1">
        <v>10.1</v>
      </c>
      <c r="K6401" s="1">
        <v>38.4848</v>
      </c>
      <c r="L6401" s="1">
        <v>4</v>
      </c>
    </row>
    <row r="6402" spans="1:12" x14ac:dyDescent="0.2">
      <c r="A6402" s="1" t="s">
        <v>6</v>
      </c>
      <c r="B6402" s="1" t="s">
        <v>324</v>
      </c>
      <c r="C6402" s="1" t="s">
        <v>14</v>
      </c>
      <c r="D6402" s="1">
        <v>2012</v>
      </c>
      <c r="E6402" s="1" t="s">
        <v>9</v>
      </c>
      <c r="F6402" s="1" t="s">
        <v>8</v>
      </c>
      <c r="G6402" s="1" t="s">
        <v>1</v>
      </c>
      <c r="H6402" s="1" t="s">
        <v>7</v>
      </c>
      <c r="I6402" s="1">
        <v>9.3909644E-2</v>
      </c>
      <c r="J6402" s="1">
        <v>10.5</v>
      </c>
      <c r="K6402" s="1">
        <v>213.7244</v>
      </c>
      <c r="L6402" s="1">
        <v>4</v>
      </c>
    </row>
    <row r="6403" spans="1:12" x14ac:dyDescent="0.2">
      <c r="A6403" s="1" t="s">
        <v>6</v>
      </c>
      <c r="B6403" s="1" t="s">
        <v>1199</v>
      </c>
      <c r="C6403" s="1" t="s">
        <v>14</v>
      </c>
      <c r="D6403" s="1">
        <v>2012</v>
      </c>
      <c r="E6403" s="1" t="s">
        <v>9</v>
      </c>
      <c r="F6403" s="1" t="s">
        <v>8</v>
      </c>
      <c r="G6403" s="1" t="s">
        <v>1</v>
      </c>
      <c r="H6403" s="1" t="s">
        <v>7</v>
      </c>
      <c r="I6403" s="1">
        <v>7.6839735000000006E-2</v>
      </c>
      <c r="J6403" s="1">
        <v>11.8</v>
      </c>
      <c r="K6403" s="1">
        <v>34.955800000000004</v>
      </c>
      <c r="L6403" s="1">
        <v>4</v>
      </c>
    </row>
    <row r="6404" spans="1:12" x14ac:dyDescent="0.2">
      <c r="A6404" s="1" t="s">
        <v>6</v>
      </c>
      <c r="B6404" s="1" t="s">
        <v>1119</v>
      </c>
      <c r="C6404" s="1" t="s">
        <v>14</v>
      </c>
      <c r="D6404" s="1">
        <v>2012</v>
      </c>
      <c r="E6404" s="1" t="s">
        <v>9</v>
      </c>
      <c r="F6404" s="1" t="s">
        <v>8</v>
      </c>
      <c r="G6404" s="1" t="s">
        <v>1</v>
      </c>
      <c r="H6404" s="1" t="s">
        <v>7</v>
      </c>
      <c r="I6404" s="1">
        <v>0.12546944199999999</v>
      </c>
      <c r="J6404" s="1">
        <v>13.5</v>
      </c>
      <c r="K6404" s="1">
        <v>264.49099999999999</v>
      </c>
      <c r="L6404" s="1">
        <v>4</v>
      </c>
    </row>
    <row r="6405" spans="1:12" x14ac:dyDescent="0.2">
      <c r="A6405" s="1" t="s">
        <v>6</v>
      </c>
      <c r="B6405" s="1" t="s">
        <v>717</v>
      </c>
      <c r="C6405" s="1" t="s">
        <v>14</v>
      </c>
      <c r="D6405" s="1">
        <v>2012</v>
      </c>
      <c r="E6405" s="1" t="s">
        <v>9</v>
      </c>
      <c r="F6405" s="1" t="s">
        <v>8</v>
      </c>
      <c r="G6405" s="1" t="s">
        <v>1</v>
      </c>
      <c r="H6405" s="1" t="s">
        <v>7</v>
      </c>
      <c r="I6405" s="1">
        <v>2.5961115999999999E-2</v>
      </c>
      <c r="J6405" s="1">
        <v>13.65</v>
      </c>
      <c r="K6405" s="1">
        <v>80.430199999999999</v>
      </c>
      <c r="L6405" s="1">
        <v>4</v>
      </c>
    </row>
    <row r="6406" spans="1:12" x14ac:dyDescent="0.2">
      <c r="A6406" s="1" t="s">
        <v>6</v>
      </c>
      <c r="B6406" s="1" t="s">
        <v>316</v>
      </c>
      <c r="C6406" s="1" t="s">
        <v>14</v>
      </c>
      <c r="D6406" s="1">
        <v>2012</v>
      </c>
      <c r="E6406" s="1" t="s">
        <v>9</v>
      </c>
      <c r="F6406" s="1" t="s">
        <v>8</v>
      </c>
      <c r="G6406" s="1" t="s">
        <v>1</v>
      </c>
      <c r="H6406" s="1" t="s">
        <v>7</v>
      </c>
      <c r="I6406" s="1">
        <v>9.9286297999999995E-2</v>
      </c>
      <c r="J6406" s="1">
        <v>14.65</v>
      </c>
      <c r="K6406" s="1">
        <v>49.866599999999998</v>
      </c>
      <c r="L6406" s="1">
        <v>4</v>
      </c>
    </row>
    <row r="6407" spans="1:12" x14ac:dyDescent="0.2">
      <c r="A6407" s="1" t="s">
        <v>6</v>
      </c>
      <c r="B6407" s="1" t="s">
        <v>803</v>
      </c>
      <c r="C6407" s="1" t="s">
        <v>14</v>
      </c>
      <c r="D6407" s="1">
        <v>2012</v>
      </c>
      <c r="E6407" s="1" t="s">
        <v>9</v>
      </c>
      <c r="F6407" s="1" t="s">
        <v>8</v>
      </c>
      <c r="G6407" s="1" t="s">
        <v>1</v>
      </c>
      <c r="H6407" s="1" t="s">
        <v>7</v>
      </c>
      <c r="I6407" s="1">
        <v>6.7181097999999995E-2</v>
      </c>
      <c r="J6407" s="1">
        <v>15.1</v>
      </c>
      <c r="K6407" s="1">
        <v>258.8304</v>
      </c>
      <c r="L6407" s="1">
        <v>4</v>
      </c>
    </row>
    <row r="6408" spans="1:12" x14ac:dyDescent="0.2">
      <c r="A6408" s="1" t="s">
        <v>6</v>
      </c>
      <c r="B6408" s="1" t="s">
        <v>535</v>
      </c>
      <c r="C6408" s="1" t="s">
        <v>14</v>
      </c>
      <c r="D6408" s="1">
        <v>2012</v>
      </c>
      <c r="E6408" s="1" t="s">
        <v>9</v>
      </c>
      <c r="F6408" s="1" t="s">
        <v>8</v>
      </c>
      <c r="G6408" s="1" t="s">
        <v>1</v>
      </c>
      <c r="H6408" s="1" t="s">
        <v>7</v>
      </c>
      <c r="I6408" s="1">
        <v>0.128235131</v>
      </c>
      <c r="J6408" s="1">
        <v>19.600000000000001</v>
      </c>
      <c r="K6408" s="1">
        <v>169.2816</v>
      </c>
      <c r="L6408" s="1">
        <v>4</v>
      </c>
    </row>
    <row r="6409" spans="1:12" x14ac:dyDescent="0.2">
      <c r="A6409" s="1" t="s">
        <v>6</v>
      </c>
      <c r="B6409" s="1" t="s">
        <v>956</v>
      </c>
      <c r="C6409" s="1" t="s">
        <v>19</v>
      </c>
      <c r="D6409" s="1">
        <v>2012</v>
      </c>
      <c r="E6409" s="1" t="s">
        <v>9</v>
      </c>
      <c r="F6409" s="1" t="s">
        <v>8</v>
      </c>
      <c r="G6409" s="1" t="s">
        <v>1</v>
      </c>
      <c r="H6409" s="1" t="s">
        <v>7</v>
      </c>
      <c r="I6409" s="1">
        <v>6.1270646999999998E-2</v>
      </c>
      <c r="J6409" s="1">
        <v>12.1</v>
      </c>
      <c r="K6409" s="1">
        <v>53.261400000000002</v>
      </c>
      <c r="L6409" s="1">
        <v>4</v>
      </c>
    </row>
    <row r="6410" spans="1:12" x14ac:dyDescent="0.2">
      <c r="A6410" s="1" t="s">
        <v>6</v>
      </c>
      <c r="B6410" s="1" t="s">
        <v>1238</v>
      </c>
      <c r="C6410" s="1" t="s">
        <v>19</v>
      </c>
      <c r="D6410" s="1">
        <v>2012</v>
      </c>
      <c r="E6410" s="1" t="s">
        <v>9</v>
      </c>
      <c r="F6410" s="1" t="s">
        <v>8</v>
      </c>
      <c r="G6410" s="1" t="s">
        <v>1</v>
      </c>
      <c r="H6410" s="1" t="s">
        <v>7</v>
      </c>
      <c r="I6410" s="1">
        <v>2.4892128999999999E-2</v>
      </c>
      <c r="J6410" s="1">
        <v>16.75</v>
      </c>
      <c r="K6410" s="1">
        <v>37.882199999999997</v>
      </c>
      <c r="L6410" s="1">
        <v>4</v>
      </c>
    </row>
    <row r="6411" spans="1:12" x14ac:dyDescent="0.2">
      <c r="A6411" s="1" t="s">
        <v>6</v>
      </c>
      <c r="B6411" s="1" t="s">
        <v>715</v>
      </c>
      <c r="C6411" s="1" t="s">
        <v>19</v>
      </c>
      <c r="D6411" s="1">
        <v>2012</v>
      </c>
      <c r="E6411" s="1" t="s">
        <v>9</v>
      </c>
      <c r="F6411" s="1" t="s">
        <v>8</v>
      </c>
      <c r="G6411" s="1" t="s">
        <v>1</v>
      </c>
      <c r="H6411" s="1" t="s">
        <v>7</v>
      </c>
      <c r="I6411" s="1">
        <v>3.9990313999999999E-2</v>
      </c>
      <c r="J6411" s="1">
        <v>19.350000000000001</v>
      </c>
      <c r="K6411" s="1">
        <v>165.08680000000001</v>
      </c>
      <c r="L6411" s="1">
        <v>4</v>
      </c>
    </row>
    <row r="6412" spans="1:12" x14ac:dyDescent="0.2">
      <c r="A6412" s="1" t="s">
        <v>6</v>
      </c>
      <c r="B6412" s="1" t="s">
        <v>1237</v>
      </c>
      <c r="C6412" s="1" t="s">
        <v>122</v>
      </c>
      <c r="D6412" s="1">
        <v>2012</v>
      </c>
      <c r="E6412" s="1" t="s">
        <v>9</v>
      </c>
      <c r="F6412" s="1" t="s">
        <v>8</v>
      </c>
      <c r="G6412" s="1" t="s">
        <v>1</v>
      </c>
      <c r="H6412" s="1" t="s">
        <v>7</v>
      </c>
      <c r="I6412" s="1">
        <v>4.3968651999999997E-2</v>
      </c>
      <c r="J6412" s="1">
        <v>7.06</v>
      </c>
      <c r="K6412" s="1">
        <v>57.690399999999997</v>
      </c>
      <c r="L6412" s="1">
        <v>4</v>
      </c>
    </row>
    <row r="6413" spans="1:12" x14ac:dyDescent="0.2">
      <c r="A6413" s="1" t="s">
        <v>6</v>
      </c>
      <c r="B6413" s="1" t="s">
        <v>1236</v>
      </c>
      <c r="C6413" s="1" t="s">
        <v>122</v>
      </c>
      <c r="D6413" s="1">
        <v>2012</v>
      </c>
      <c r="E6413" s="1" t="s">
        <v>9</v>
      </c>
      <c r="F6413" s="1" t="s">
        <v>8</v>
      </c>
      <c r="G6413" s="1" t="s">
        <v>1</v>
      </c>
      <c r="H6413" s="1" t="s">
        <v>7</v>
      </c>
      <c r="I6413" s="1">
        <v>4.8761222999999999E-2</v>
      </c>
      <c r="J6413" s="1">
        <v>9.5</v>
      </c>
      <c r="K6413" s="1">
        <v>186.5898</v>
      </c>
      <c r="L6413" s="1">
        <v>4</v>
      </c>
    </row>
    <row r="6414" spans="1:12" x14ac:dyDescent="0.2">
      <c r="A6414" s="1" t="s">
        <v>6</v>
      </c>
      <c r="B6414" s="1" t="s">
        <v>712</v>
      </c>
      <c r="C6414" s="1" t="s">
        <v>122</v>
      </c>
      <c r="D6414" s="1">
        <v>2012</v>
      </c>
      <c r="E6414" s="1" t="s">
        <v>9</v>
      </c>
      <c r="F6414" s="1" t="s">
        <v>8</v>
      </c>
      <c r="G6414" s="1" t="s">
        <v>1</v>
      </c>
      <c r="H6414" s="1" t="s">
        <v>7</v>
      </c>
      <c r="I6414" s="1">
        <v>0.12901648700000001</v>
      </c>
      <c r="J6414" s="1">
        <v>13.5</v>
      </c>
      <c r="K6414" s="1">
        <v>98.406800000000004</v>
      </c>
      <c r="L6414" s="1">
        <v>4</v>
      </c>
    </row>
    <row r="6415" spans="1:12" x14ac:dyDescent="0.2">
      <c r="A6415" s="1" t="s">
        <v>21</v>
      </c>
      <c r="B6415" s="1" t="s">
        <v>283</v>
      </c>
      <c r="C6415" s="1" t="s">
        <v>112</v>
      </c>
      <c r="D6415" s="1">
        <v>2012</v>
      </c>
      <c r="E6415" s="1" t="s">
        <v>9</v>
      </c>
      <c r="F6415" s="1" t="s">
        <v>8</v>
      </c>
      <c r="G6415" s="1" t="s">
        <v>1</v>
      </c>
      <c r="H6415" s="1" t="s">
        <v>7</v>
      </c>
      <c r="I6415" s="1">
        <v>4.8857925000000003E-2</v>
      </c>
      <c r="J6415" s="1">
        <v>12.6</v>
      </c>
      <c r="K6415" s="1">
        <v>61.019399999999997</v>
      </c>
      <c r="L6415" s="1">
        <v>4</v>
      </c>
    </row>
    <row r="6416" spans="1:12" x14ac:dyDescent="0.2">
      <c r="A6416" s="1" t="s">
        <v>21</v>
      </c>
      <c r="B6416" s="1" t="s">
        <v>1235</v>
      </c>
      <c r="C6416" s="1" t="s">
        <v>216</v>
      </c>
      <c r="D6416" s="1">
        <v>2012</v>
      </c>
      <c r="E6416" s="1" t="s">
        <v>9</v>
      </c>
      <c r="F6416" s="1" t="s">
        <v>8</v>
      </c>
      <c r="G6416" s="1" t="s">
        <v>1</v>
      </c>
      <c r="H6416" s="1" t="s">
        <v>7</v>
      </c>
      <c r="I6416" s="1">
        <v>0</v>
      </c>
      <c r="J6416" s="1">
        <v>10.8</v>
      </c>
      <c r="K6416" s="1">
        <v>72.337999999999994</v>
      </c>
      <c r="L6416" s="1">
        <v>4</v>
      </c>
    </row>
    <row r="6417" spans="1:12" x14ac:dyDescent="0.2">
      <c r="A6417" s="1" t="s">
        <v>21</v>
      </c>
      <c r="B6417" s="1" t="s">
        <v>618</v>
      </c>
      <c r="C6417" s="1" t="s">
        <v>171</v>
      </c>
      <c r="D6417" s="1">
        <v>2012</v>
      </c>
      <c r="E6417" s="1" t="s">
        <v>9</v>
      </c>
      <c r="F6417" s="1" t="s">
        <v>8</v>
      </c>
      <c r="G6417" s="1" t="s">
        <v>1</v>
      </c>
      <c r="H6417" s="1" t="s">
        <v>7</v>
      </c>
      <c r="I6417" s="1">
        <v>0.129534812</v>
      </c>
      <c r="J6417" s="1">
        <v>19</v>
      </c>
      <c r="K6417" s="1">
        <v>190.18719999999999</v>
      </c>
      <c r="L6417" s="1">
        <v>4</v>
      </c>
    </row>
    <row r="6418" spans="1:12" x14ac:dyDescent="0.2">
      <c r="A6418" s="1" t="s">
        <v>16</v>
      </c>
      <c r="B6418" s="1" t="s">
        <v>982</v>
      </c>
      <c r="C6418" s="1" t="s">
        <v>28</v>
      </c>
      <c r="D6418" s="1">
        <v>2012</v>
      </c>
      <c r="E6418" s="1" t="s">
        <v>9</v>
      </c>
      <c r="F6418" s="1" t="s">
        <v>8</v>
      </c>
      <c r="G6418" s="1" t="s">
        <v>1</v>
      </c>
      <c r="H6418" s="1" t="s">
        <v>7</v>
      </c>
      <c r="I6418" s="1">
        <v>3.5627488999999998E-2</v>
      </c>
      <c r="J6418" s="1">
        <v>8.3149999999999995</v>
      </c>
      <c r="K6418" s="1">
        <v>146.64439999999999</v>
      </c>
      <c r="L6418" s="1">
        <v>4</v>
      </c>
    </row>
    <row r="6419" spans="1:12" x14ac:dyDescent="0.2">
      <c r="A6419" s="1" t="s">
        <v>16</v>
      </c>
      <c r="B6419" s="1" t="s">
        <v>838</v>
      </c>
      <c r="C6419" s="1" t="s">
        <v>28</v>
      </c>
      <c r="D6419" s="1">
        <v>2012</v>
      </c>
      <c r="E6419" s="1" t="s">
        <v>9</v>
      </c>
      <c r="F6419" s="1" t="s">
        <v>8</v>
      </c>
      <c r="G6419" s="1" t="s">
        <v>1</v>
      </c>
      <c r="H6419" s="1" t="s">
        <v>7</v>
      </c>
      <c r="I6419" s="1">
        <v>6.2321222000000003E-2</v>
      </c>
      <c r="J6419" s="1">
        <v>20.85</v>
      </c>
      <c r="K6419" s="1">
        <v>87.251400000000004</v>
      </c>
      <c r="L6419" s="1">
        <v>4</v>
      </c>
    </row>
    <row r="6420" spans="1:12" x14ac:dyDescent="0.2">
      <c r="A6420" s="1" t="s">
        <v>16</v>
      </c>
      <c r="B6420" s="1" t="s">
        <v>1145</v>
      </c>
      <c r="C6420" s="1" t="s">
        <v>112</v>
      </c>
      <c r="D6420" s="1">
        <v>2012</v>
      </c>
      <c r="E6420" s="1" t="s">
        <v>9</v>
      </c>
      <c r="F6420" s="1" t="s">
        <v>8</v>
      </c>
      <c r="G6420" s="1" t="s">
        <v>1</v>
      </c>
      <c r="H6420" s="1" t="s">
        <v>7</v>
      </c>
      <c r="I6420" s="1">
        <v>7.4847664999999994E-2</v>
      </c>
      <c r="J6420" s="1">
        <v>7.72</v>
      </c>
      <c r="K6420" s="1">
        <v>78.898600000000002</v>
      </c>
      <c r="L6420" s="1">
        <v>4</v>
      </c>
    </row>
    <row r="6421" spans="1:12" x14ac:dyDescent="0.2">
      <c r="A6421" s="1" t="s">
        <v>16</v>
      </c>
      <c r="B6421" s="1" t="s">
        <v>1234</v>
      </c>
      <c r="C6421" s="1" t="s">
        <v>71</v>
      </c>
      <c r="D6421" s="1">
        <v>2012</v>
      </c>
      <c r="E6421" s="1" t="s">
        <v>9</v>
      </c>
      <c r="F6421" s="1" t="s">
        <v>8</v>
      </c>
      <c r="G6421" s="1" t="s">
        <v>1</v>
      </c>
      <c r="H6421" s="1" t="s">
        <v>7</v>
      </c>
      <c r="I6421" s="1">
        <v>0.12862194099999999</v>
      </c>
      <c r="J6421" s="1">
        <v>16.2</v>
      </c>
      <c r="K6421" s="1">
        <v>175.53700000000001</v>
      </c>
      <c r="L6421" s="1">
        <v>4</v>
      </c>
    </row>
    <row r="6422" spans="1:12" x14ac:dyDescent="0.2">
      <c r="A6422" s="1" t="s">
        <v>16</v>
      </c>
      <c r="B6422" s="1" t="s">
        <v>349</v>
      </c>
      <c r="C6422" s="1" t="s">
        <v>10</v>
      </c>
      <c r="D6422" s="1">
        <v>2012</v>
      </c>
      <c r="E6422" s="1" t="s">
        <v>9</v>
      </c>
      <c r="F6422" s="1" t="s">
        <v>8</v>
      </c>
      <c r="G6422" s="1" t="s">
        <v>1</v>
      </c>
      <c r="H6422" s="1" t="s">
        <v>7</v>
      </c>
      <c r="I6422" s="1">
        <v>0</v>
      </c>
      <c r="J6422" s="1">
        <v>5.82</v>
      </c>
      <c r="K6422" s="1">
        <v>256.63299999999998</v>
      </c>
      <c r="L6422" s="1">
        <v>4</v>
      </c>
    </row>
    <row r="6423" spans="1:12" x14ac:dyDescent="0.2">
      <c r="A6423" s="1" t="s">
        <v>16</v>
      </c>
      <c r="B6423" s="1" t="s">
        <v>705</v>
      </c>
      <c r="C6423" s="1" t="s">
        <v>47</v>
      </c>
      <c r="D6423" s="1">
        <v>2012</v>
      </c>
      <c r="E6423" s="1" t="s">
        <v>9</v>
      </c>
      <c r="F6423" s="1" t="s">
        <v>8</v>
      </c>
      <c r="G6423" s="1" t="s">
        <v>1</v>
      </c>
      <c r="H6423" s="1" t="s">
        <v>7</v>
      </c>
      <c r="I6423" s="1">
        <v>9.8832569999999995E-3</v>
      </c>
      <c r="J6423" s="1">
        <v>6.26</v>
      </c>
      <c r="K6423" s="1">
        <v>149.8366</v>
      </c>
      <c r="L6423" s="1">
        <v>4</v>
      </c>
    </row>
    <row r="6424" spans="1:12" x14ac:dyDescent="0.2">
      <c r="A6424" s="1" t="s">
        <v>16</v>
      </c>
      <c r="B6424" s="1" t="s">
        <v>960</v>
      </c>
      <c r="C6424" s="1" t="s">
        <v>14</v>
      </c>
      <c r="D6424" s="1">
        <v>2012</v>
      </c>
      <c r="E6424" s="1" t="s">
        <v>9</v>
      </c>
      <c r="F6424" s="1" t="s">
        <v>8</v>
      </c>
      <c r="G6424" s="1" t="s">
        <v>1</v>
      </c>
      <c r="H6424" s="1" t="s">
        <v>7</v>
      </c>
      <c r="I6424" s="1">
        <v>8.5268316999999996E-2</v>
      </c>
      <c r="J6424" s="1">
        <v>10.65</v>
      </c>
      <c r="K6424" s="1">
        <v>229.76679999999999</v>
      </c>
      <c r="L6424" s="1">
        <v>4</v>
      </c>
    </row>
    <row r="6425" spans="1:12" x14ac:dyDescent="0.2">
      <c r="A6425" s="1" t="s">
        <v>295</v>
      </c>
      <c r="B6425" s="1" t="s">
        <v>474</v>
      </c>
      <c r="C6425" s="1" t="s">
        <v>10</v>
      </c>
      <c r="D6425" s="1">
        <v>2018</v>
      </c>
      <c r="E6425" s="1" t="s">
        <v>1195</v>
      </c>
      <c r="F6425" s="1" t="s">
        <v>8</v>
      </c>
      <c r="G6425" s="1" t="s">
        <v>702</v>
      </c>
      <c r="H6425" s="1" t="s">
        <v>701</v>
      </c>
      <c r="I6425" s="1">
        <v>5.4363970999999997E-2</v>
      </c>
      <c r="K6425" s="1">
        <v>105.099</v>
      </c>
      <c r="L6425" s="1">
        <v>4</v>
      </c>
    </row>
    <row r="6426" spans="1:12" x14ac:dyDescent="0.2">
      <c r="A6426" s="1" t="s">
        <v>295</v>
      </c>
      <c r="B6426" s="1" t="s">
        <v>469</v>
      </c>
      <c r="C6426" s="1" t="s">
        <v>10</v>
      </c>
      <c r="D6426" s="1">
        <v>2018</v>
      </c>
      <c r="E6426" s="1" t="s">
        <v>1195</v>
      </c>
      <c r="F6426" s="1" t="s">
        <v>8</v>
      </c>
      <c r="G6426" s="1" t="s">
        <v>702</v>
      </c>
      <c r="H6426" s="1" t="s">
        <v>701</v>
      </c>
      <c r="I6426" s="1">
        <v>0</v>
      </c>
      <c r="K6426" s="1">
        <v>258.39879999999999</v>
      </c>
      <c r="L6426" s="1">
        <v>4</v>
      </c>
    </row>
    <row r="6427" spans="1:12" x14ac:dyDescent="0.2">
      <c r="A6427" s="1" t="s">
        <v>295</v>
      </c>
      <c r="B6427" s="1" t="s">
        <v>187</v>
      </c>
      <c r="C6427" s="1" t="s">
        <v>171</v>
      </c>
      <c r="D6427" s="1">
        <v>2018</v>
      </c>
      <c r="E6427" s="1" t="s">
        <v>1195</v>
      </c>
      <c r="F6427" s="1" t="s">
        <v>8</v>
      </c>
      <c r="G6427" s="1" t="s">
        <v>702</v>
      </c>
      <c r="H6427" s="1" t="s">
        <v>701</v>
      </c>
      <c r="I6427" s="1">
        <v>5.8827583000000003E-2</v>
      </c>
      <c r="K6427" s="1">
        <v>110.49120000000001</v>
      </c>
      <c r="L6427" s="1">
        <v>4</v>
      </c>
    </row>
    <row r="6428" spans="1:12" x14ac:dyDescent="0.2">
      <c r="A6428" s="1" t="s">
        <v>295</v>
      </c>
      <c r="B6428" s="1" t="s">
        <v>174</v>
      </c>
      <c r="C6428" s="1" t="s">
        <v>171</v>
      </c>
      <c r="D6428" s="1">
        <v>2018</v>
      </c>
      <c r="E6428" s="1" t="s">
        <v>1195</v>
      </c>
      <c r="F6428" s="1" t="s">
        <v>8</v>
      </c>
      <c r="G6428" s="1" t="s">
        <v>702</v>
      </c>
      <c r="H6428" s="1" t="s">
        <v>701</v>
      </c>
      <c r="I6428" s="1">
        <v>4.6609281000000002E-2</v>
      </c>
      <c r="K6428" s="1">
        <v>248.67760000000001</v>
      </c>
      <c r="L6428" s="1">
        <v>4</v>
      </c>
    </row>
    <row r="6429" spans="1:12" x14ac:dyDescent="0.2">
      <c r="A6429" s="1" t="s">
        <v>295</v>
      </c>
      <c r="B6429" s="1" t="s">
        <v>1155</v>
      </c>
      <c r="C6429" s="1" t="s">
        <v>14</v>
      </c>
      <c r="D6429" s="1">
        <v>2018</v>
      </c>
      <c r="E6429" s="1" t="s">
        <v>1195</v>
      </c>
      <c r="F6429" s="1" t="s">
        <v>8</v>
      </c>
      <c r="G6429" s="1" t="s">
        <v>702</v>
      </c>
      <c r="H6429" s="1" t="s">
        <v>701</v>
      </c>
      <c r="I6429" s="1">
        <v>0.28406587900000002</v>
      </c>
      <c r="K6429" s="1">
        <v>105.5622</v>
      </c>
      <c r="L6429" s="1">
        <v>4</v>
      </c>
    </row>
    <row r="6430" spans="1:12" x14ac:dyDescent="0.2">
      <c r="A6430" s="1" t="s">
        <v>295</v>
      </c>
      <c r="B6430" s="1" t="s">
        <v>127</v>
      </c>
      <c r="C6430" s="1" t="s">
        <v>19</v>
      </c>
      <c r="D6430" s="1">
        <v>2018</v>
      </c>
      <c r="E6430" s="1" t="s">
        <v>1195</v>
      </c>
      <c r="F6430" s="1" t="s">
        <v>8</v>
      </c>
      <c r="G6430" s="1" t="s">
        <v>702</v>
      </c>
      <c r="H6430" s="1" t="s">
        <v>701</v>
      </c>
      <c r="I6430" s="1">
        <v>0</v>
      </c>
      <c r="K6430" s="1">
        <v>40.513800000000003</v>
      </c>
      <c r="L6430" s="1">
        <v>4</v>
      </c>
    </row>
    <row r="6431" spans="1:12" x14ac:dyDescent="0.2">
      <c r="A6431" s="1" t="s">
        <v>124</v>
      </c>
      <c r="B6431" s="1" t="s">
        <v>1233</v>
      </c>
      <c r="C6431" s="1" t="s">
        <v>28</v>
      </c>
      <c r="D6431" s="1">
        <v>2018</v>
      </c>
      <c r="E6431" s="1" t="s">
        <v>1195</v>
      </c>
      <c r="F6431" s="1" t="s">
        <v>8</v>
      </c>
      <c r="G6431" s="1" t="s">
        <v>702</v>
      </c>
      <c r="H6431" s="1" t="s">
        <v>701</v>
      </c>
      <c r="I6431" s="1">
        <v>9.9211070000000002E-3</v>
      </c>
      <c r="K6431" s="1">
        <v>183.69239999999999</v>
      </c>
      <c r="L6431" s="1">
        <v>4</v>
      </c>
    </row>
    <row r="6432" spans="1:12" x14ac:dyDescent="0.2">
      <c r="A6432" s="1" t="s">
        <v>124</v>
      </c>
      <c r="B6432" s="1" t="s">
        <v>916</v>
      </c>
      <c r="C6432" s="1" t="s">
        <v>28</v>
      </c>
      <c r="D6432" s="1">
        <v>2018</v>
      </c>
      <c r="E6432" s="1" t="s">
        <v>1195</v>
      </c>
      <c r="F6432" s="1" t="s">
        <v>8</v>
      </c>
      <c r="G6432" s="1" t="s">
        <v>702</v>
      </c>
      <c r="H6432" s="1" t="s">
        <v>701</v>
      </c>
      <c r="I6432" s="1">
        <v>2.7767577000000002E-2</v>
      </c>
      <c r="K6432" s="1">
        <v>82.159199999999998</v>
      </c>
      <c r="L6432" s="1">
        <v>4</v>
      </c>
    </row>
    <row r="6433" spans="1:12" x14ac:dyDescent="0.2">
      <c r="A6433" s="1" t="s">
        <v>124</v>
      </c>
      <c r="B6433" s="1" t="s">
        <v>1108</v>
      </c>
      <c r="C6433" s="1" t="s">
        <v>28</v>
      </c>
      <c r="D6433" s="1">
        <v>2018</v>
      </c>
      <c r="E6433" s="1" t="s">
        <v>1195</v>
      </c>
      <c r="F6433" s="1" t="s">
        <v>8</v>
      </c>
      <c r="G6433" s="1" t="s">
        <v>702</v>
      </c>
      <c r="H6433" s="1" t="s">
        <v>701</v>
      </c>
      <c r="I6433" s="1">
        <v>0.14874289600000001</v>
      </c>
      <c r="K6433" s="1">
        <v>107.128</v>
      </c>
      <c r="L6433" s="1">
        <v>4</v>
      </c>
    </row>
    <row r="6434" spans="1:12" x14ac:dyDescent="0.2">
      <c r="A6434" s="1" t="s">
        <v>124</v>
      </c>
      <c r="B6434" s="1" t="s">
        <v>1232</v>
      </c>
      <c r="C6434" s="1" t="s">
        <v>28</v>
      </c>
      <c r="D6434" s="1">
        <v>2018</v>
      </c>
      <c r="E6434" s="1" t="s">
        <v>1195</v>
      </c>
      <c r="F6434" s="1" t="s">
        <v>8</v>
      </c>
      <c r="G6434" s="1" t="s">
        <v>702</v>
      </c>
      <c r="H6434" s="1" t="s">
        <v>701</v>
      </c>
      <c r="I6434" s="1">
        <v>0.105893301</v>
      </c>
      <c r="K6434" s="1">
        <v>86.254000000000005</v>
      </c>
      <c r="L6434" s="1">
        <v>4</v>
      </c>
    </row>
    <row r="6435" spans="1:12" x14ac:dyDescent="0.2">
      <c r="A6435" s="1" t="s">
        <v>124</v>
      </c>
      <c r="B6435" s="1" t="s">
        <v>687</v>
      </c>
      <c r="C6435" s="1" t="s">
        <v>28</v>
      </c>
      <c r="D6435" s="1">
        <v>2018</v>
      </c>
      <c r="E6435" s="1" t="s">
        <v>1195</v>
      </c>
      <c r="F6435" s="1" t="s">
        <v>8</v>
      </c>
      <c r="G6435" s="1" t="s">
        <v>702</v>
      </c>
      <c r="H6435" s="1" t="s">
        <v>701</v>
      </c>
      <c r="I6435" s="1">
        <v>0.13787023700000001</v>
      </c>
      <c r="K6435" s="1">
        <v>175.03700000000001</v>
      </c>
      <c r="L6435" s="1">
        <v>4</v>
      </c>
    </row>
    <row r="6436" spans="1:12" x14ac:dyDescent="0.2">
      <c r="A6436" s="1" t="s">
        <v>124</v>
      </c>
      <c r="B6436" s="1" t="s">
        <v>785</v>
      </c>
      <c r="C6436" s="1" t="s">
        <v>28</v>
      </c>
      <c r="D6436" s="1">
        <v>2018</v>
      </c>
      <c r="E6436" s="1" t="s">
        <v>1195</v>
      </c>
      <c r="F6436" s="1" t="s">
        <v>8</v>
      </c>
      <c r="G6436" s="1" t="s">
        <v>702</v>
      </c>
      <c r="H6436" s="1" t="s">
        <v>701</v>
      </c>
      <c r="I6436" s="1">
        <v>4.8637887999999997E-2</v>
      </c>
      <c r="K6436" s="1">
        <v>149.77080000000001</v>
      </c>
      <c r="L6436" s="1">
        <v>4</v>
      </c>
    </row>
    <row r="6437" spans="1:12" x14ac:dyDescent="0.2">
      <c r="A6437" s="1" t="s">
        <v>124</v>
      </c>
      <c r="B6437" s="1" t="s">
        <v>286</v>
      </c>
      <c r="C6437" s="1" t="s">
        <v>28</v>
      </c>
      <c r="D6437" s="1">
        <v>2018</v>
      </c>
      <c r="E6437" s="1" t="s">
        <v>1195</v>
      </c>
      <c r="F6437" s="1" t="s">
        <v>8</v>
      </c>
      <c r="G6437" s="1" t="s">
        <v>702</v>
      </c>
      <c r="H6437" s="1" t="s">
        <v>701</v>
      </c>
      <c r="I6437" s="1">
        <v>1.6476619000000001E-2</v>
      </c>
      <c r="K6437" s="1">
        <v>74.337999999999994</v>
      </c>
      <c r="L6437" s="1">
        <v>4</v>
      </c>
    </row>
    <row r="6438" spans="1:12" x14ac:dyDescent="0.2">
      <c r="A6438" s="1" t="s">
        <v>124</v>
      </c>
      <c r="B6438" s="1" t="s">
        <v>676</v>
      </c>
      <c r="C6438" s="1" t="s">
        <v>112</v>
      </c>
      <c r="D6438" s="1">
        <v>2018</v>
      </c>
      <c r="E6438" s="1" t="s">
        <v>1195</v>
      </c>
      <c r="F6438" s="1" t="s">
        <v>8</v>
      </c>
      <c r="G6438" s="1" t="s">
        <v>702</v>
      </c>
      <c r="H6438" s="1" t="s">
        <v>701</v>
      </c>
      <c r="I6438" s="1">
        <v>0.25637538999999998</v>
      </c>
      <c r="K6438" s="1">
        <v>94.843599999999995</v>
      </c>
      <c r="L6438" s="1">
        <v>4</v>
      </c>
    </row>
    <row r="6439" spans="1:12" x14ac:dyDescent="0.2">
      <c r="A6439" s="1" t="s">
        <v>124</v>
      </c>
      <c r="B6439" s="1" t="s">
        <v>1047</v>
      </c>
      <c r="C6439" s="1" t="s">
        <v>112</v>
      </c>
      <c r="D6439" s="1">
        <v>2018</v>
      </c>
      <c r="E6439" s="1" t="s">
        <v>1195</v>
      </c>
      <c r="F6439" s="1" t="s">
        <v>8</v>
      </c>
      <c r="G6439" s="1" t="s">
        <v>702</v>
      </c>
      <c r="H6439" s="1" t="s">
        <v>701</v>
      </c>
      <c r="I6439" s="1">
        <v>0.12098613900000001</v>
      </c>
      <c r="K6439" s="1">
        <v>216.11660000000001</v>
      </c>
      <c r="L6439" s="1">
        <v>4</v>
      </c>
    </row>
    <row r="6440" spans="1:12" x14ac:dyDescent="0.2">
      <c r="A6440" s="1" t="s">
        <v>124</v>
      </c>
      <c r="B6440" s="1" t="s">
        <v>506</v>
      </c>
      <c r="C6440" s="1" t="s">
        <v>112</v>
      </c>
      <c r="D6440" s="1">
        <v>2018</v>
      </c>
      <c r="E6440" s="1" t="s">
        <v>1195</v>
      </c>
      <c r="F6440" s="1" t="s">
        <v>8</v>
      </c>
      <c r="G6440" s="1" t="s">
        <v>702</v>
      </c>
      <c r="H6440" s="1" t="s">
        <v>701</v>
      </c>
      <c r="I6440" s="1">
        <v>9.4910420999999995E-2</v>
      </c>
      <c r="K6440" s="1">
        <v>84.556600000000003</v>
      </c>
      <c r="L6440" s="1">
        <v>4</v>
      </c>
    </row>
    <row r="6441" spans="1:12" x14ac:dyDescent="0.2">
      <c r="A6441" s="1" t="s">
        <v>124</v>
      </c>
      <c r="B6441" s="1" t="s">
        <v>1231</v>
      </c>
      <c r="C6441" s="1" t="s">
        <v>112</v>
      </c>
      <c r="D6441" s="1">
        <v>2018</v>
      </c>
      <c r="E6441" s="1" t="s">
        <v>1195</v>
      </c>
      <c r="F6441" s="1" t="s">
        <v>8</v>
      </c>
      <c r="G6441" s="1" t="s">
        <v>702</v>
      </c>
      <c r="H6441" s="1" t="s">
        <v>701</v>
      </c>
      <c r="I6441" s="1">
        <v>8.1197035000000001E-2</v>
      </c>
      <c r="K6441" s="1">
        <v>121.7414</v>
      </c>
      <c r="L6441" s="1">
        <v>4</v>
      </c>
    </row>
    <row r="6442" spans="1:12" x14ac:dyDescent="0.2">
      <c r="A6442" s="1" t="s">
        <v>124</v>
      </c>
      <c r="B6442" s="1" t="s">
        <v>1103</v>
      </c>
      <c r="C6442" s="1" t="s">
        <v>112</v>
      </c>
      <c r="D6442" s="1">
        <v>2018</v>
      </c>
      <c r="E6442" s="1" t="s">
        <v>1195</v>
      </c>
      <c r="F6442" s="1" t="s">
        <v>8</v>
      </c>
      <c r="G6442" s="1" t="s">
        <v>702</v>
      </c>
      <c r="H6442" s="1" t="s">
        <v>701</v>
      </c>
      <c r="I6442" s="1">
        <v>3.627089E-2</v>
      </c>
      <c r="K6442" s="1">
        <v>85.956599999999995</v>
      </c>
      <c r="L6442" s="1">
        <v>4</v>
      </c>
    </row>
    <row r="6443" spans="1:12" x14ac:dyDescent="0.2">
      <c r="A6443" s="1" t="s">
        <v>124</v>
      </c>
      <c r="B6443" s="1" t="s">
        <v>1230</v>
      </c>
      <c r="C6443" s="1" t="s">
        <v>108</v>
      </c>
      <c r="D6443" s="1">
        <v>2018</v>
      </c>
      <c r="E6443" s="1" t="s">
        <v>1195</v>
      </c>
      <c r="F6443" s="1" t="s">
        <v>8</v>
      </c>
      <c r="G6443" s="1" t="s">
        <v>702</v>
      </c>
      <c r="H6443" s="1" t="s">
        <v>701</v>
      </c>
      <c r="I6443" s="1">
        <v>0.12676090800000001</v>
      </c>
      <c r="K6443" s="1">
        <v>176.93700000000001</v>
      </c>
      <c r="L6443" s="1">
        <v>4</v>
      </c>
    </row>
    <row r="6444" spans="1:12" x14ac:dyDescent="0.2">
      <c r="A6444" s="1" t="s">
        <v>124</v>
      </c>
      <c r="B6444" s="1" t="s">
        <v>1229</v>
      </c>
      <c r="C6444" s="1" t="s">
        <v>108</v>
      </c>
      <c r="D6444" s="1">
        <v>2018</v>
      </c>
      <c r="E6444" s="1" t="s">
        <v>1195</v>
      </c>
      <c r="F6444" s="1" t="s">
        <v>8</v>
      </c>
      <c r="G6444" s="1" t="s">
        <v>702</v>
      </c>
      <c r="H6444" s="1" t="s">
        <v>701</v>
      </c>
      <c r="I6444" s="1">
        <v>0.25056004900000001</v>
      </c>
      <c r="K6444" s="1">
        <v>126.99939999999999</v>
      </c>
      <c r="L6444" s="1">
        <v>4</v>
      </c>
    </row>
    <row r="6445" spans="1:12" x14ac:dyDescent="0.2">
      <c r="A6445" s="1" t="s">
        <v>124</v>
      </c>
      <c r="B6445" s="1" t="s">
        <v>281</v>
      </c>
      <c r="C6445" s="1" t="s">
        <v>25</v>
      </c>
      <c r="D6445" s="1">
        <v>2018</v>
      </c>
      <c r="E6445" s="1" t="s">
        <v>1195</v>
      </c>
      <c r="F6445" s="1" t="s">
        <v>8</v>
      </c>
      <c r="G6445" s="1" t="s">
        <v>702</v>
      </c>
      <c r="H6445" s="1" t="s">
        <v>701</v>
      </c>
      <c r="I6445" s="1">
        <v>0.11366962899999999</v>
      </c>
      <c r="K6445" s="1">
        <v>89.019800000000004</v>
      </c>
      <c r="L6445" s="1">
        <v>4</v>
      </c>
    </row>
    <row r="6446" spans="1:12" x14ac:dyDescent="0.2">
      <c r="A6446" s="1" t="s">
        <v>124</v>
      </c>
      <c r="B6446" s="1" t="s">
        <v>908</v>
      </c>
      <c r="C6446" s="1" t="s">
        <v>25</v>
      </c>
      <c r="D6446" s="1">
        <v>2018</v>
      </c>
      <c r="E6446" s="1" t="s">
        <v>1195</v>
      </c>
      <c r="F6446" s="1" t="s">
        <v>8</v>
      </c>
      <c r="G6446" s="1" t="s">
        <v>702</v>
      </c>
      <c r="H6446" s="1" t="s">
        <v>701</v>
      </c>
      <c r="I6446" s="1">
        <v>3.2516546E-2</v>
      </c>
      <c r="K6446" s="1">
        <v>188.82140000000001</v>
      </c>
      <c r="L6446" s="1">
        <v>4</v>
      </c>
    </row>
    <row r="6447" spans="1:12" x14ac:dyDescent="0.2">
      <c r="A6447" s="1" t="s">
        <v>124</v>
      </c>
      <c r="B6447" s="1" t="s">
        <v>1228</v>
      </c>
      <c r="C6447" s="1" t="s">
        <v>17</v>
      </c>
      <c r="D6447" s="1">
        <v>2018</v>
      </c>
      <c r="E6447" s="1" t="s">
        <v>1195</v>
      </c>
      <c r="F6447" s="1" t="s">
        <v>8</v>
      </c>
      <c r="G6447" s="1" t="s">
        <v>702</v>
      </c>
      <c r="H6447" s="1" t="s">
        <v>701</v>
      </c>
      <c r="I6447" s="1">
        <v>4.1740623999999997E-2</v>
      </c>
      <c r="K6447" s="1">
        <v>98.304199999999994</v>
      </c>
      <c r="L6447" s="1">
        <v>4</v>
      </c>
    </row>
    <row r="6448" spans="1:12" x14ac:dyDescent="0.2">
      <c r="A6448" s="1" t="s">
        <v>124</v>
      </c>
      <c r="B6448" s="1" t="s">
        <v>491</v>
      </c>
      <c r="C6448" s="1" t="s">
        <v>17</v>
      </c>
      <c r="D6448" s="1">
        <v>2018</v>
      </c>
      <c r="E6448" s="1" t="s">
        <v>1195</v>
      </c>
      <c r="F6448" s="1" t="s">
        <v>8</v>
      </c>
      <c r="G6448" s="1" t="s">
        <v>702</v>
      </c>
      <c r="H6448" s="1" t="s">
        <v>701</v>
      </c>
      <c r="I6448" s="1">
        <v>0.19244045000000001</v>
      </c>
      <c r="K6448" s="1">
        <v>43.942799999999998</v>
      </c>
      <c r="L6448" s="1">
        <v>4</v>
      </c>
    </row>
    <row r="6449" spans="1:12" x14ac:dyDescent="0.2">
      <c r="A6449" s="1" t="s">
        <v>124</v>
      </c>
      <c r="B6449" s="1" t="s">
        <v>1046</v>
      </c>
      <c r="C6449" s="1" t="s">
        <v>17</v>
      </c>
      <c r="D6449" s="1">
        <v>2018</v>
      </c>
      <c r="E6449" s="1" t="s">
        <v>1195</v>
      </c>
      <c r="F6449" s="1" t="s">
        <v>8</v>
      </c>
      <c r="G6449" s="1" t="s">
        <v>702</v>
      </c>
      <c r="H6449" s="1" t="s">
        <v>701</v>
      </c>
      <c r="I6449" s="1">
        <v>6.7441725999999994E-2</v>
      </c>
      <c r="K6449" s="1">
        <v>57.427199999999999</v>
      </c>
      <c r="L6449" s="1">
        <v>4</v>
      </c>
    </row>
    <row r="6450" spans="1:12" x14ac:dyDescent="0.2">
      <c r="A6450" s="1" t="s">
        <v>124</v>
      </c>
      <c r="B6450" s="1" t="s">
        <v>1227</v>
      </c>
      <c r="C6450" s="1" t="s">
        <v>17</v>
      </c>
      <c r="D6450" s="1">
        <v>2018</v>
      </c>
      <c r="E6450" s="1" t="s">
        <v>1195</v>
      </c>
      <c r="F6450" s="1" t="s">
        <v>8</v>
      </c>
      <c r="G6450" s="1" t="s">
        <v>702</v>
      </c>
      <c r="H6450" s="1" t="s">
        <v>701</v>
      </c>
      <c r="I6450" s="1">
        <v>0.15752811799999999</v>
      </c>
      <c r="K6450" s="1">
        <v>142.91540000000001</v>
      </c>
      <c r="L6450" s="1">
        <v>4</v>
      </c>
    </row>
    <row r="6451" spans="1:12" x14ac:dyDescent="0.2">
      <c r="A6451" s="1" t="s">
        <v>124</v>
      </c>
      <c r="B6451" s="1" t="s">
        <v>1226</v>
      </c>
      <c r="C6451" s="1" t="s">
        <v>17</v>
      </c>
      <c r="D6451" s="1">
        <v>2018</v>
      </c>
      <c r="E6451" s="1" t="s">
        <v>1195</v>
      </c>
      <c r="F6451" s="1" t="s">
        <v>8</v>
      </c>
      <c r="G6451" s="1" t="s">
        <v>702</v>
      </c>
      <c r="H6451" s="1" t="s">
        <v>701</v>
      </c>
      <c r="I6451" s="1">
        <v>0.10215795799999999</v>
      </c>
      <c r="K6451" s="1">
        <v>145.0128</v>
      </c>
      <c r="L6451" s="1">
        <v>4</v>
      </c>
    </row>
    <row r="6452" spans="1:12" x14ac:dyDescent="0.2">
      <c r="A6452" s="1" t="s">
        <v>124</v>
      </c>
      <c r="B6452" s="1" t="s">
        <v>666</v>
      </c>
      <c r="C6452" s="1" t="s">
        <v>17</v>
      </c>
      <c r="D6452" s="1">
        <v>2018</v>
      </c>
      <c r="E6452" s="1" t="s">
        <v>1195</v>
      </c>
      <c r="F6452" s="1" t="s">
        <v>8</v>
      </c>
      <c r="G6452" s="1" t="s">
        <v>702</v>
      </c>
      <c r="H6452" s="1" t="s">
        <v>701</v>
      </c>
      <c r="I6452" s="1">
        <v>0.30473738700000003</v>
      </c>
      <c r="K6452" s="1">
        <v>54.729799999999997</v>
      </c>
      <c r="L6452" s="1">
        <v>4</v>
      </c>
    </row>
    <row r="6453" spans="1:12" x14ac:dyDescent="0.2">
      <c r="A6453" s="1" t="s">
        <v>124</v>
      </c>
      <c r="B6453" s="1" t="s">
        <v>265</v>
      </c>
      <c r="C6453" s="1" t="s">
        <v>17</v>
      </c>
      <c r="D6453" s="1">
        <v>2018</v>
      </c>
      <c r="E6453" s="1" t="s">
        <v>1195</v>
      </c>
      <c r="F6453" s="1" t="s">
        <v>8</v>
      </c>
      <c r="G6453" s="1" t="s">
        <v>702</v>
      </c>
      <c r="H6453" s="1" t="s">
        <v>701</v>
      </c>
      <c r="I6453" s="1">
        <v>0.17819286400000001</v>
      </c>
      <c r="K6453" s="1">
        <v>54.995600000000003</v>
      </c>
      <c r="L6453" s="1">
        <v>4</v>
      </c>
    </row>
    <row r="6454" spans="1:12" x14ac:dyDescent="0.2">
      <c r="A6454" s="1" t="s">
        <v>124</v>
      </c>
      <c r="B6454" s="1" t="s">
        <v>1193</v>
      </c>
      <c r="C6454" s="1" t="s">
        <v>17</v>
      </c>
      <c r="D6454" s="1">
        <v>2018</v>
      </c>
      <c r="E6454" s="1" t="s">
        <v>1195</v>
      </c>
      <c r="F6454" s="1" t="s">
        <v>8</v>
      </c>
      <c r="G6454" s="1" t="s">
        <v>702</v>
      </c>
      <c r="H6454" s="1" t="s">
        <v>701</v>
      </c>
      <c r="I6454" s="1">
        <v>1.4008751E-2</v>
      </c>
      <c r="K6454" s="1">
        <v>171.34219999999999</v>
      </c>
      <c r="L6454" s="1">
        <v>4</v>
      </c>
    </row>
    <row r="6455" spans="1:12" x14ac:dyDescent="0.2">
      <c r="A6455" s="1" t="s">
        <v>124</v>
      </c>
      <c r="B6455" s="1" t="s">
        <v>1036</v>
      </c>
      <c r="C6455" s="1" t="s">
        <v>71</v>
      </c>
      <c r="D6455" s="1">
        <v>2018</v>
      </c>
      <c r="E6455" s="1" t="s">
        <v>1195</v>
      </c>
      <c r="F6455" s="1" t="s">
        <v>8</v>
      </c>
      <c r="G6455" s="1" t="s">
        <v>702</v>
      </c>
      <c r="H6455" s="1" t="s">
        <v>701</v>
      </c>
      <c r="I6455" s="1">
        <v>6.4208126000000004E-2</v>
      </c>
      <c r="K6455" s="1">
        <v>180.19759999999999</v>
      </c>
      <c r="L6455" s="1">
        <v>4</v>
      </c>
    </row>
    <row r="6456" spans="1:12" x14ac:dyDescent="0.2">
      <c r="A6456" s="1" t="s">
        <v>124</v>
      </c>
      <c r="B6456" s="1" t="s">
        <v>1225</v>
      </c>
      <c r="C6456" s="1" t="s">
        <v>71</v>
      </c>
      <c r="D6456" s="1">
        <v>2018</v>
      </c>
      <c r="E6456" s="1" t="s">
        <v>1195</v>
      </c>
      <c r="F6456" s="1" t="s">
        <v>8</v>
      </c>
      <c r="G6456" s="1" t="s">
        <v>702</v>
      </c>
      <c r="H6456" s="1" t="s">
        <v>701</v>
      </c>
      <c r="I6456" s="1">
        <v>6.3649581999999996E-2</v>
      </c>
      <c r="K6456" s="1">
        <v>74.769599999999997</v>
      </c>
      <c r="L6456" s="1">
        <v>4</v>
      </c>
    </row>
    <row r="6457" spans="1:12" x14ac:dyDescent="0.2">
      <c r="A6457" s="1" t="s">
        <v>124</v>
      </c>
      <c r="B6457" s="1" t="s">
        <v>258</v>
      </c>
      <c r="C6457" s="1" t="s">
        <v>71</v>
      </c>
      <c r="D6457" s="1">
        <v>2018</v>
      </c>
      <c r="E6457" s="1" t="s">
        <v>1195</v>
      </c>
      <c r="F6457" s="1" t="s">
        <v>8</v>
      </c>
      <c r="G6457" s="1" t="s">
        <v>702</v>
      </c>
      <c r="H6457" s="1" t="s">
        <v>701</v>
      </c>
      <c r="I6457" s="1">
        <v>7.7427883000000003E-2</v>
      </c>
      <c r="K6457" s="1">
        <v>41.845399999999998</v>
      </c>
      <c r="L6457" s="1">
        <v>4</v>
      </c>
    </row>
    <row r="6458" spans="1:12" x14ac:dyDescent="0.2">
      <c r="A6458" s="1" t="s">
        <v>124</v>
      </c>
      <c r="B6458" s="1" t="s">
        <v>257</v>
      </c>
      <c r="C6458" s="1" t="s">
        <v>71</v>
      </c>
      <c r="D6458" s="1">
        <v>2018</v>
      </c>
      <c r="E6458" s="1" t="s">
        <v>1195</v>
      </c>
      <c r="F6458" s="1" t="s">
        <v>8</v>
      </c>
      <c r="G6458" s="1" t="s">
        <v>702</v>
      </c>
      <c r="H6458" s="1" t="s">
        <v>701</v>
      </c>
      <c r="I6458" s="1">
        <v>4.6124444000000001E-2</v>
      </c>
      <c r="K6458" s="1">
        <v>206.7954</v>
      </c>
      <c r="L6458" s="1">
        <v>4</v>
      </c>
    </row>
    <row r="6459" spans="1:12" x14ac:dyDescent="0.2">
      <c r="A6459" s="1" t="s">
        <v>124</v>
      </c>
      <c r="B6459" s="1" t="s">
        <v>1090</v>
      </c>
      <c r="C6459" s="1" t="s">
        <v>71</v>
      </c>
      <c r="D6459" s="1">
        <v>2018</v>
      </c>
      <c r="E6459" s="1" t="s">
        <v>1195</v>
      </c>
      <c r="F6459" s="1" t="s">
        <v>8</v>
      </c>
      <c r="G6459" s="1" t="s">
        <v>702</v>
      </c>
      <c r="H6459" s="1" t="s">
        <v>701</v>
      </c>
      <c r="I6459" s="1">
        <v>1.0615026E-2</v>
      </c>
      <c r="K6459" s="1">
        <v>185.18979999999999</v>
      </c>
      <c r="L6459" s="1">
        <v>4</v>
      </c>
    </row>
    <row r="6460" spans="1:12" x14ac:dyDescent="0.2">
      <c r="A6460" s="1" t="s">
        <v>124</v>
      </c>
      <c r="B6460" s="1" t="s">
        <v>243</v>
      </c>
      <c r="C6460" s="1" t="s">
        <v>71</v>
      </c>
      <c r="D6460" s="1">
        <v>2018</v>
      </c>
      <c r="E6460" s="1" t="s">
        <v>1195</v>
      </c>
      <c r="F6460" s="1" t="s">
        <v>8</v>
      </c>
      <c r="G6460" s="1" t="s">
        <v>702</v>
      </c>
      <c r="H6460" s="1" t="s">
        <v>701</v>
      </c>
      <c r="I6460" s="1">
        <v>2.4546148E-2</v>
      </c>
      <c r="K6460" s="1">
        <v>34.619</v>
      </c>
      <c r="L6460" s="1">
        <v>4</v>
      </c>
    </row>
    <row r="6461" spans="1:12" x14ac:dyDescent="0.2">
      <c r="A6461" s="1" t="s">
        <v>124</v>
      </c>
      <c r="B6461" s="1" t="s">
        <v>523</v>
      </c>
      <c r="C6461" s="1" t="s">
        <v>71</v>
      </c>
      <c r="D6461" s="1">
        <v>2018</v>
      </c>
      <c r="E6461" s="1" t="s">
        <v>1195</v>
      </c>
      <c r="F6461" s="1" t="s">
        <v>8</v>
      </c>
      <c r="G6461" s="1" t="s">
        <v>702</v>
      </c>
      <c r="H6461" s="1" t="s">
        <v>701</v>
      </c>
      <c r="I6461" s="1">
        <v>0.16772525099999999</v>
      </c>
      <c r="K6461" s="1">
        <v>128.36779999999999</v>
      </c>
      <c r="L6461" s="1">
        <v>4</v>
      </c>
    </row>
    <row r="6462" spans="1:12" x14ac:dyDescent="0.2">
      <c r="A6462" s="1" t="s">
        <v>124</v>
      </c>
      <c r="B6462" s="1" t="s">
        <v>485</v>
      </c>
      <c r="C6462" s="1" t="s">
        <v>71</v>
      </c>
      <c r="D6462" s="1">
        <v>2018</v>
      </c>
      <c r="E6462" s="1" t="s">
        <v>1195</v>
      </c>
      <c r="F6462" s="1" t="s">
        <v>8</v>
      </c>
      <c r="G6462" s="1" t="s">
        <v>702</v>
      </c>
      <c r="H6462" s="1" t="s">
        <v>701</v>
      </c>
      <c r="I6462" s="1">
        <v>0.11165454499999999</v>
      </c>
      <c r="K6462" s="1">
        <v>157.06299999999999</v>
      </c>
      <c r="L6462" s="1">
        <v>4</v>
      </c>
    </row>
    <row r="6463" spans="1:12" x14ac:dyDescent="0.2">
      <c r="A6463" s="1" t="s">
        <v>124</v>
      </c>
      <c r="B6463" s="1" t="s">
        <v>467</v>
      </c>
      <c r="C6463" s="1" t="s">
        <v>10</v>
      </c>
      <c r="D6463" s="1">
        <v>2018</v>
      </c>
      <c r="E6463" s="1" t="s">
        <v>1195</v>
      </c>
      <c r="F6463" s="1" t="s">
        <v>8</v>
      </c>
      <c r="G6463" s="1" t="s">
        <v>702</v>
      </c>
      <c r="H6463" s="1" t="s">
        <v>701</v>
      </c>
      <c r="I6463" s="1">
        <v>4.1063069000000001E-2</v>
      </c>
      <c r="K6463" s="1">
        <v>93.577799999999996</v>
      </c>
      <c r="L6463" s="1">
        <v>4</v>
      </c>
    </row>
    <row r="6464" spans="1:12" x14ac:dyDescent="0.2">
      <c r="A6464" s="1" t="s">
        <v>124</v>
      </c>
      <c r="B6464" s="1" t="s">
        <v>1081</v>
      </c>
      <c r="C6464" s="1" t="s">
        <v>10</v>
      </c>
      <c r="D6464" s="1">
        <v>2018</v>
      </c>
      <c r="E6464" s="1" t="s">
        <v>1195</v>
      </c>
      <c r="F6464" s="1" t="s">
        <v>8</v>
      </c>
      <c r="G6464" s="1" t="s">
        <v>702</v>
      </c>
      <c r="H6464" s="1" t="s">
        <v>701</v>
      </c>
      <c r="I6464" s="1">
        <v>3.7345714000000002E-2</v>
      </c>
      <c r="K6464" s="1">
        <v>106.53060000000001</v>
      </c>
      <c r="L6464" s="1">
        <v>4</v>
      </c>
    </row>
    <row r="6465" spans="1:12" x14ac:dyDescent="0.2">
      <c r="A6465" s="1" t="s">
        <v>124</v>
      </c>
      <c r="B6465" s="1" t="s">
        <v>1224</v>
      </c>
      <c r="C6465" s="1" t="s">
        <v>10</v>
      </c>
      <c r="D6465" s="1">
        <v>2018</v>
      </c>
      <c r="E6465" s="1" t="s">
        <v>1195</v>
      </c>
      <c r="F6465" s="1" t="s">
        <v>8</v>
      </c>
      <c r="G6465" s="1" t="s">
        <v>702</v>
      </c>
      <c r="H6465" s="1" t="s">
        <v>701</v>
      </c>
      <c r="I6465" s="1">
        <v>0.17352706800000001</v>
      </c>
      <c r="K6465" s="1">
        <v>92.046199999999999</v>
      </c>
      <c r="L6465" s="1">
        <v>4</v>
      </c>
    </row>
    <row r="6466" spans="1:12" x14ac:dyDescent="0.2">
      <c r="A6466" s="1" t="s">
        <v>124</v>
      </c>
      <c r="B6466" s="1" t="s">
        <v>1223</v>
      </c>
      <c r="C6466" s="1" t="s">
        <v>10</v>
      </c>
      <c r="D6466" s="1">
        <v>2018</v>
      </c>
      <c r="E6466" s="1" t="s">
        <v>1195</v>
      </c>
      <c r="F6466" s="1" t="s">
        <v>8</v>
      </c>
      <c r="G6466" s="1" t="s">
        <v>702</v>
      </c>
      <c r="H6466" s="1" t="s">
        <v>701</v>
      </c>
      <c r="I6466" s="1">
        <v>8.6352402999999994E-2</v>
      </c>
      <c r="K6466" s="1">
        <v>149.8734</v>
      </c>
      <c r="L6466" s="1">
        <v>4</v>
      </c>
    </row>
    <row r="6467" spans="1:12" x14ac:dyDescent="0.2">
      <c r="A6467" s="1" t="s">
        <v>124</v>
      </c>
      <c r="B6467" s="1" t="s">
        <v>889</v>
      </c>
      <c r="C6467" s="1" t="s">
        <v>10</v>
      </c>
      <c r="D6467" s="1">
        <v>2018</v>
      </c>
      <c r="E6467" s="1" t="s">
        <v>1195</v>
      </c>
      <c r="F6467" s="1" t="s">
        <v>8</v>
      </c>
      <c r="G6467" s="1" t="s">
        <v>702</v>
      </c>
      <c r="H6467" s="1" t="s">
        <v>701</v>
      </c>
      <c r="I6467" s="1">
        <v>0.178923163</v>
      </c>
      <c r="K6467" s="1">
        <v>55.729799999999997</v>
      </c>
      <c r="L6467" s="1">
        <v>4</v>
      </c>
    </row>
    <row r="6468" spans="1:12" x14ac:dyDescent="0.2">
      <c r="A6468" s="1" t="s">
        <v>124</v>
      </c>
      <c r="B6468" s="1" t="s">
        <v>1086</v>
      </c>
      <c r="C6468" s="1" t="s">
        <v>10</v>
      </c>
      <c r="D6468" s="1">
        <v>2018</v>
      </c>
      <c r="E6468" s="1" t="s">
        <v>1195</v>
      </c>
      <c r="F6468" s="1" t="s">
        <v>8</v>
      </c>
      <c r="G6468" s="1" t="s">
        <v>702</v>
      </c>
      <c r="H6468" s="1" t="s">
        <v>701</v>
      </c>
      <c r="I6468" s="1">
        <v>0.32111500999999998</v>
      </c>
      <c r="K6468" s="1">
        <v>100.77</v>
      </c>
      <c r="L6468" s="1">
        <v>4</v>
      </c>
    </row>
    <row r="6469" spans="1:12" x14ac:dyDescent="0.2">
      <c r="A6469" s="1" t="s">
        <v>124</v>
      </c>
      <c r="B6469" s="1" t="s">
        <v>1083</v>
      </c>
      <c r="C6469" s="1" t="s">
        <v>10</v>
      </c>
      <c r="D6469" s="1">
        <v>2018</v>
      </c>
      <c r="E6469" s="1" t="s">
        <v>1195</v>
      </c>
      <c r="F6469" s="1" t="s">
        <v>8</v>
      </c>
      <c r="G6469" s="1" t="s">
        <v>702</v>
      </c>
      <c r="H6469" s="1" t="s">
        <v>701</v>
      </c>
      <c r="I6469" s="1">
        <v>3.9576776000000001E-2</v>
      </c>
      <c r="K6469" s="1">
        <v>179.93180000000001</v>
      </c>
      <c r="L6469" s="1">
        <v>4</v>
      </c>
    </row>
    <row r="6470" spans="1:12" x14ac:dyDescent="0.2">
      <c r="A6470" s="1" t="s">
        <v>124</v>
      </c>
      <c r="B6470" s="1" t="s">
        <v>223</v>
      </c>
      <c r="C6470" s="1" t="s">
        <v>10</v>
      </c>
      <c r="D6470" s="1">
        <v>2018</v>
      </c>
      <c r="E6470" s="1" t="s">
        <v>1195</v>
      </c>
      <c r="F6470" s="1" t="s">
        <v>8</v>
      </c>
      <c r="G6470" s="1" t="s">
        <v>702</v>
      </c>
      <c r="H6470" s="1" t="s">
        <v>701</v>
      </c>
      <c r="I6470" s="1">
        <v>7.4517507999999996E-2</v>
      </c>
      <c r="K6470" s="1">
        <v>227.37200000000001</v>
      </c>
      <c r="L6470" s="1">
        <v>4</v>
      </c>
    </row>
    <row r="6471" spans="1:12" x14ac:dyDescent="0.2">
      <c r="A6471" s="1" t="s">
        <v>124</v>
      </c>
      <c r="B6471" s="1" t="s">
        <v>1024</v>
      </c>
      <c r="C6471" s="1" t="s">
        <v>10</v>
      </c>
      <c r="D6471" s="1">
        <v>2018</v>
      </c>
      <c r="E6471" s="1" t="s">
        <v>1195</v>
      </c>
      <c r="F6471" s="1" t="s">
        <v>8</v>
      </c>
      <c r="G6471" s="1" t="s">
        <v>702</v>
      </c>
      <c r="H6471" s="1" t="s">
        <v>701</v>
      </c>
      <c r="I6471" s="1">
        <v>9.6658404000000003E-2</v>
      </c>
      <c r="K6471" s="1">
        <v>216.91659999999999</v>
      </c>
      <c r="L6471" s="1">
        <v>4</v>
      </c>
    </row>
    <row r="6472" spans="1:12" x14ac:dyDescent="0.2">
      <c r="A6472" s="1" t="s">
        <v>124</v>
      </c>
      <c r="B6472" s="1" t="s">
        <v>1022</v>
      </c>
      <c r="C6472" s="1" t="s">
        <v>216</v>
      </c>
      <c r="D6472" s="1">
        <v>2018</v>
      </c>
      <c r="E6472" s="1" t="s">
        <v>1195</v>
      </c>
      <c r="F6472" s="1" t="s">
        <v>8</v>
      </c>
      <c r="G6472" s="1" t="s">
        <v>702</v>
      </c>
      <c r="H6472" s="1" t="s">
        <v>701</v>
      </c>
      <c r="I6472" s="1">
        <v>9.4817104999999999E-2</v>
      </c>
      <c r="K6472" s="1">
        <v>77.901200000000003</v>
      </c>
      <c r="L6472" s="1">
        <v>4</v>
      </c>
    </row>
    <row r="6473" spans="1:12" x14ac:dyDescent="0.2">
      <c r="A6473" s="1" t="s">
        <v>124</v>
      </c>
      <c r="B6473" s="1" t="s">
        <v>1222</v>
      </c>
      <c r="C6473" s="1" t="s">
        <v>216</v>
      </c>
      <c r="D6473" s="1">
        <v>2018</v>
      </c>
      <c r="E6473" s="1" t="s">
        <v>1195</v>
      </c>
      <c r="F6473" s="1" t="s">
        <v>8</v>
      </c>
      <c r="G6473" s="1" t="s">
        <v>702</v>
      </c>
      <c r="H6473" s="1" t="s">
        <v>701</v>
      </c>
      <c r="I6473" s="1">
        <v>0.15909690800000001</v>
      </c>
      <c r="K6473" s="1">
        <v>129.33359999999999</v>
      </c>
      <c r="L6473" s="1">
        <v>4</v>
      </c>
    </row>
    <row r="6474" spans="1:12" x14ac:dyDescent="0.2">
      <c r="A6474" s="1" t="s">
        <v>124</v>
      </c>
      <c r="B6474" s="1" t="s">
        <v>209</v>
      </c>
      <c r="C6474" s="1" t="s">
        <v>4</v>
      </c>
      <c r="D6474" s="1">
        <v>2018</v>
      </c>
      <c r="E6474" s="1" t="s">
        <v>1195</v>
      </c>
      <c r="F6474" s="1" t="s">
        <v>8</v>
      </c>
      <c r="G6474" s="1" t="s">
        <v>702</v>
      </c>
      <c r="H6474" s="1" t="s">
        <v>701</v>
      </c>
      <c r="I6474" s="1">
        <v>3.7829468999999998E-2</v>
      </c>
      <c r="K6474" s="1">
        <v>151.07079999999999</v>
      </c>
      <c r="L6474" s="1">
        <v>4</v>
      </c>
    </row>
    <row r="6475" spans="1:12" x14ac:dyDescent="0.2">
      <c r="A6475" s="1" t="s">
        <v>124</v>
      </c>
      <c r="B6475" s="1" t="s">
        <v>1074</v>
      </c>
      <c r="C6475" s="1" t="s">
        <v>4</v>
      </c>
      <c r="D6475" s="1">
        <v>2018</v>
      </c>
      <c r="E6475" s="1" t="s">
        <v>1195</v>
      </c>
      <c r="F6475" s="1" t="s">
        <v>8</v>
      </c>
      <c r="G6475" s="1" t="s">
        <v>702</v>
      </c>
      <c r="H6475" s="1" t="s">
        <v>701</v>
      </c>
      <c r="I6475" s="1">
        <v>0.112249603</v>
      </c>
      <c r="K6475" s="1">
        <v>123.34139999999999</v>
      </c>
      <c r="L6475" s="1">
        <v>4</v>
      </c>
    </row>
    <row r="6476" spans="1:12" x14ac:dyDescent="0.2">
      <c r="A6476" s="1" t="s">
        <v>124</v>
      </c>
      <c r="B6476" s="1" t="s">
        <v>1221</v>
      </c>
      <c r="C6476" s="1" t="s">
        <v>4</v>
      </c>
      <c r="D6476" s="1">
        <v>2018</v>
      </c>
      <c r="E6476" s="1" t="s">
        <v>1195</v>
      </c>
      <c r="F6476" s="1" t="s">
        <v>8</v>
      </c>
      <c r="G6476" s="1" t="s">
        <v>702</v>
      </c>
      <c r="H6476" s="1" t="s">
        <v>701</v>
      </c>
      <c r="I6476" s="1">
        <v>3.9996021E-2</v>
      </c>
      <c r="K6476" s="1">
        <v>176.76859999999999</v>
      </c>
      <c r="L6476" s="1">
        <v>4</v>
      </c>
    </row>
    <row r="6477" spans="1:12" x14ac:dyDescent="0.2">
      <c r="A6477" s="1" t="s">
        <v>124</v>
      </c>
      <c r="B6477" s="1" t="s">
        <v>627</v>
      </c>
      <c r="C6477" s="1" t="s">
        <v>171</v>
      </c>
      <c r="D6477" s="1">
        <v>2018</v>
      </c>
      <c r="E6477" s="1" t="s">
        <v>1195</v>
      </c>
      <c r="F6477" s="1" t="s">
        <v>8</v>
      </c>
      <c r="G6477" s="1" t="s">
        <v>702</v>
      </c>
      <c r="H6477" s="1" t="s">
        <v>701</v>
      </c>
      <c r="I6477" s="1">
        <v>2.8048877E-2</v>
      </c>
      <c r="K6477" s="1">
        <v>106.1964</v>
      </c>
      <c r="L6477" s="1">
        <v>4</v>
      </c>
    </row>
    <row r="6478" spans="1:12" x14ac:dyDescent="0.2">
      <c r="A6478" s="1" t="s">
        <v>124</v>
      </c>
      <c r="B6478" s="1" t="s">
        <v>1163</v>
      </c>
      <c r="C6478" s="1" t="s">
        <v>171</v>
      </c>
      <c r="D6478" s="1">
        <v>2018</v>
      </c>
      <c r="E6478" s="1" t="s">
        <v>1195</v>
      </c>
      <c r="F6478" s="1" t="s">
        <v>8</v>
      </c>
      <c r="G6478" s="1" t="s">
        <v>702</v>
      </c>
      <c r="H6478" s="1" t="s">
        <v>701</v>
      </c>
      <c r="I6478" s="1">
        <v>0.17357440199999999</v>
      </c>
      <c r="K6478" s="1">
        <v>214.09020000000001</v>
      </c>
      <c r="L6478" s="1">
        <v>4</v>
      </c>
    </row>
    <row r="6479" spans="1:12" x14ac:dyDescent="0.2">
      <c r="A6479" s="1" t="s">
        <v>124</v>
      </c>
      <c r="B6479" s="1" t="s">
        <v>1220</v>
      </c>
      <c r="C6479" s="1" t="s">
        <v>171</v>
      </c>
      <c r="D6479" s="1">
        <v>2018</v>
      </c>
      <c r="E6479" s="1" t="s">
        <v>1195</v>
      </c>
      <c r="F6479" s="1" t="s">
        <v>8</v>
      </c>
      <c r="G6479" s="1" t="s">
        <v>702</v>
      </c>
      <c r="H6479" s="1" t="s">
        <v>701</v>
      </c>
      <c r="I6479" s="1">
        <v>0.29306613300000001</v>
      </c>
      <c r="K6479" s="1">
        <v>177.0712</v>
      </c>
      <c r="L6479" s="1">
        <v>4</v>
      </c>
    </row>
    <row r="6480" spans="1:12" x14ac:dyDescent="0.2">
      <c r="A6480" s="1" t="s">
        <v>124</v>
      </c>
      <c r="B6480" s="1" t="s">
        <v>442</v>
      </c>
      <c r="C6480" s="1" t="s">
        <v>171</v>
      </c>
      <c r="D6480" s="1">
        <v>2018</v>
      </c>
      <c r="E6480" s="1" t="s">
        <v>1195</v>
      </c>
      <c r="F6480" s="1" t="s">
        <v>8</v>
      </c>
      <c r="G6480" s="1" t="s">
        <v>702</v>
      </c>
      <c r="H6480" s="1" t="s">
        <v>701</v>
      </c>
      <c r="I6480" s="1">
        <v>0.123557061</v>
      </c>
      <c r="K6480" s="1">
        <v>216.61920000000001</v>
      </c>
      <c r="L6480" s="1">
        <v>4</v>
      </c>
    </row>
    <row r="6481" spans="1:12" x14ac:dyDescent="0.2">
      <c r="A6481" s="1" t="s">
        <v>124</v>
      </c>
      <c r="B6481" s="1" t="s">
        <v>762</v>
      </c>
      <c r="C6481" s="1" t="s">
        <v>171</v>
      </c>
      <c r="D6481" s="1">
        <v>2018</v>
      </c>
      <c r="E6481" s="1" t="s">
        <v>1195</v>
      </c>
      <c r="F6481" s="1" t="s">
        <v>8</v>
      </c>
      <c r="G6481" s="1" t="s">
        <v>702</v>
      </c>
      <c r="H6481" s="1" t="s">
        <v>701</v>
      </c>
      <c r="I6481" s="1">
        <v>0.12723424899999999</v>
      </c>
      <c r="K6481" s="1">
        <v>158.392</v>
      </c>
      <c r="L6481" s="1">
        <v>4</v>
      </c>
    </row>
    <row r="6482" spans="1:12" x14ac:dyDescent="0.2">
      <c r="A6482" s="1" t="s">
        <v>124</v>
      </c>
      <c r="B6482" s="1" t="s">
        <v>1009</v>
      </c>
      <c r="C6482" s="1" t="s">
        <v>171</v>
      </c>
      <c r="D6482" s="1">
        <v>2018</v>
      </c>
      <c r="E6482" s="1" t="s">
        <v>1195</v>
      </c>
      <c r="F6482" s="1" t="s">
        <v>8</v>
      </c>
      <c r="G6482" s="1" t="s">
        <v>702</v>
      </c>
      <c r="H6482" s="1" t="s">
        <v>701</v>
      </c>
      <c r="I6482" s="1">
        <v>6.0706748999999997E-2</v>
      </c>
      <c r="K6482" s="1">
        <v>127.502</v>
      </c>
      <c r="L6482" s="1">
        <v>4</v>
      </c>
    </row>
    <row r="6483" spans="1:12" x14ac:dyDescent="0.2">
      <c r="A6483" s="1" t="s">
        <v>124</v>
      </c>
      <c r="B6483" s="1" t="s">
        <v>1006</v>
      </c>
      <c r="C6483" s="1" t="s">
        <v>171</v>
      </c>
      <c r="D6483" s="1">
        <v>2018</v>
      </c>
      <c r="E6483" s="1" t="s">
        <v>1195</v>
      </c>
      <c r="F6483" s="1" t="s">
        <v>8</v>
      </c>
      <c r="G6483" s="1" t="s">
        <v>702</v>
      </c>
      <c r="H6483" s="1" t="s">
        <v>701</v>
      </c>
      <c r="I6483" s="1">
        <v>6.0672262999999997E-2</v>
      </c>
      <c r="K6483" s="1">
        <v>119.87820000000001</v>
      </c>
      <c r="L6483" s="1">
        <v>4</v>
      </c>
    </row>
    <row r="6484" spans="1:12" x14ac:dyDescent="0.2">
      <c r="A6484" s="1" t="s">
        <v>124</v>
      </c>
      <c r="B6484" s="1" t="s">
        <v>1219</v>
      </c>
      <c r="C6484" s="1" t="s">
        <v>171</v>
      </c>
      <c r="D6484" s="1">
        <v>2018</v>
      </c>
      <c r="E6484" s="1" t="s">
        <v>1195</v>
      </c>
      <c r="F6484" s="1" t="s">
        <v>8</v>
      </c>
      <c r="G6484" s="1" t="s">
        <v>702</v>
      </c>
      <c r="H6484" s="1" t="s">
        <v>701</v>
      </c>
      <c r="I6484" s="1">
        <v>2.5039776E-2</v>
      </c>
      <c r="K6484" s="1">
        <v>102.7332</v>
      </c>
      <c r="L6484" s="1">
        <v>4</v>
      </c>
    </row>
    <row r="6485" spans="1:12" x14ac:dyDescent="0.2">
      <c r="A6485" s="1" t="s">
        <v>124</v>
      </c>
      <c r="B6485" s="1" t="s">
        <v>694</v>
      </c>
      <c r="C6485" s="1" t="s">
        <v>171</v>
      </c>
      <c r="D6485" s="1">
        <v>2018</v>
      </c>
      <c r="E6485" s="1" t="s">
        <v>1195</v>
      </c>
      <c r="F6485" s="1" t="s">
        <v>8</v>
      </c>
      <c r="G6485" s="1" t="s">
        <v>702</v>
      </c>
      <c r="H6485" s="1" t="s">
        <v>701</v>
      </c>
      <c r="I6485" s="1">
        <v>0.117825569</v>
      </c>
      <c r="K6485" s="1">
        <v>43.279600000000002</v>
      </c>
      <c r="L6485" s="1">
        <v>4</v>
      </c>
    </row>
    <row r="6486" spans="1:12" x14ac:dyDescent="0.2">
      <c r="A6486" s="1" t="s">
        <v>124</v>
      </c>
      <c r="B6486" s="1" t="s">
        <v>757</v>
      </c>
      <c r="C6486" s="1" t="s">
        <v>171</v>
      </c>
      <c r="D6486" s="1">
        <v>2018</v>
      </c>
      <c r="E6486" s="1" t="s">
        <v>1195</v>
      </c>
      <c r="F6486" s="1" t="s">
        <v>8</v>
      </c>
      <c r="G6486" s="1" t="s">
        <v>702</v>
      </c>
      <c r="H6486" s="1" t="s">
        <v>701</v>
      </c>
      <c r="I6486" s="1">
        <v>0.124299531</v>
      </c>
      <c r="K6486" s="1">
        <v>73.4696</v>
      </c>
      <c r="L6486" s="1">
        <v>4</v>
      </c>
    </row>
    <row r="6487" spans="1:12" x14ac:dyDescent="0.2">
      <c r="A6487" s="1" t="s">
        <v>124</v>
      </c>
      <c r="B6487" s="1" t="s">
        <v>629</v>
      </c>
      <c r="C6487" s="1" t="s">
        <v>171</v>
      </c>
      <c r="D6487" s="1">
        <v>2018</v>
      </c>
      <c r="E6487" s="1" t="s">
        <v>1195</v>
      </c>
      <c r="F6487" s="1" t="s">
        <v>8</v>
      </c>
      <c r="G6487" s="1" t="s">
        <v>702</v>
      </c>
      <c r="H6487" s="1" t="s">
        <v>701</v>
      </c>
      <c r="I6487" s="1">
        <v>5.5566934999999998E-2</v>
      </c>
      <c r="K6487" s="1">
        <v>263.59100000000001</v>
      </c>
      <c r="L6487" s="1">
        <v>4</v>
      </c>
    </row>
    <row r="6488" spans="1:12" x14ac:dyDescent="0.2">
      <c r="A6488" s="1" t="s">
        <v>124</v>
      </c>
      <c r="B6488" s="1" t="s">
        <v>1218</v>
      </c>
      <c r="C6488" s="1" t="s">
        <v>171</v>
      </c>
      <c r="D6488" s="1">
        <v>2018</v>
      </c>
      <c r="E6488" s="1" t="s">
        <v>1195</v>
      </c>
      <c r="F6488" s="1" t="s">
        <v>8</v>
      </c>
      <c r="G6488" s="1" t="s">
        <v>702</v>
      </c>
      <c r="H6488" s="1" t="s">
        <v>701</v>
      </c>
      <c r="I6488" s="1">
        <v>0.14058248500000001</v>
      </c>
      <c r="K6488" s="1">
        <v>47.171799999999998</v>
      </c>
      <c r="L6488" s="1">
        <v>4</v>
      </c>
    </row>
    <row r="6489" spans="1:12" x14ac:dyDescent="0.2">
      <c r="A6489" s="1" t="s">
        <v>124</v>
      </c>
      <c r="B6489" s="1" t="s">
        <v>1164</v>
      </c>
      <c r="C6489" s="1" t="s">
        <v>171</v>
      </c>
      <c r="D6489" s="1">
        <v>2018</v>
      </c>
      <c r="E6489" s="1" t="s">
        <v>1195</v>
      </c>
      <c r="F6489" s="1" t="s">
        <v>8</v>
      </c>
      <c r="G6489" s="1" t="s">
        <v>702</v>
      </c>
      <c r="H6489" s="1" t="s">
        <v>701</v>
      </c>
      <c r="I6489" s="1">
        <v>9.7768727999999999E-2</v>
      </c>
      <c r="K6489" s="1">
        <v>142.4496</v>
      </c>
      <c r="L6489" s="1">
        <v>4</v>
      </c>
    </row>
    <row r="6490" spans="1:12" x14ac:dyDescent="0.2">
      <c r="A6490" s="1" t="s">
        <v>124</v>
      </c>
      <c r="B6490" s="1" t="s">
        <v>437</v>
      </c>
      <c r="C6490" s="1" t="s">
        <v>171</v>
      </c>
      <c r="D6490" s="1">
        <v>2018</v>
      </c>
      <c r="E6490" s="1" t="s">
        <v>1195</v>
      </c>
      <c r="F6490" s="1" t="s">
        <v>8</v>
      </c>
      <c r="G6490" s="1" t="s">
        <v>702</v>
      </c>
      <c r="H6490" s="1" t="s">
        <v>701</v>
      </c>
      <c r="I6490" s="1">
        <v>1.5397129000000001E-2</v>
      </c>
      <c r="K6490" s="1">
        <v>194.911</v>
      </c>
      <c r="L6490" s="1">
        <v>4</v>
      </c>
    </row>
    <row r="6491" spans="1:12" x14ac:dyDescent="0.2">
      <c r="A6491" s="1" t="s">
        <v>124</v>
      </c>
      <c r="B6491" s="1" t="s">
        <v>1217</v>
      </c>
      <c r="C6491" s="1" t="s">
        <v>171</v>
      </c>
      <c r="D6491" s="1">
        <v>2018</v>
      </c>
      <c r="E6491" s="1" t="s">
        <v>1195</v>
      </c>
      <c r="F6491" s="1" t="s">
        <v>8</v>
      </c>
      <c r="G6491" s="1" t="s">
        <v>702</v>
      </c>
      <c r="H6491" s="1" t="s">
        <v>701</v>
      </c>
      <c r="I6491" s="1">
        <v>1.0467749E-2</v>
      </c>
      <c r="K6491" s="1">
        <v>162.95259999999999</v>
      </c>
      <c r="L6491" s="1">
        <v>4</v>
      </c>
    </row>
    <row r="6492" spans="1:12" x14ac:dyDescent="0.2">
      <c r="A6492" s="1" t="s">
        <v>124</v>
      </c>
      <c r="B6492" s="1" t="s">
        <v>1216</v>
      </c>
      <c r="C6492" s="1" t="s">
        <v>171</v>
      </c>
      <c r="D6492" s="1">
        <v>2018</v>
      </c>
      <c r="E6492" s="1" t="s">
        <v>1195</v>
      </c>
      <c r="F6492" s="1" t="s">
        <v>8</v>
      </c>
      <c r="G6492" s="1" t="s">
        <v>702</v>
      </c>
      <c r="H6492" s="1" t="s">
        <v>701</v>
      </c>
      <c r="I6492" s="1">
        <v>0.32578080700000001</v>
      </c>
      <c r="K6492" s="1">
        <v>252.7698</v>
      </c>
      <c r="L6492" s="1">
        <v>4</v>
      </c>
    </row>
    <row r="6493" spans="1:12" x14ac:dyDescent="0.2">
      <c r="A6493" s="1" t="s">
        <v>124</v>
      </c>
      <c r="B6493" s="1" t="s">
        <v>421</v>
      </c>
      <c r="C6493" s="1" t="s">
        <v>47</v>
      </c>
      <c r="D6493" s="1">
        <v>2018</v>
      </c>
      <c r="E6493" s="1" t="s">
        <v>1195</v>
      </c>
      <c r="F6493" s="1" t="s">
        <v>8</v>
      </c>
      <c r="G6493" s="1" t="s">
        <v>702</v>
      </c>
      <c r="H6493" s="1" t="s">
        <v>701</v>
      </c>
      <c r="I6493" s="1">
        <v>5.7933643E-2</v>
      </c>
      <c r="K6493" s="1">
        <v>175.1738</v>
      </c>
      <c r="L6493" s="1">
        <v>4</v>
      </c>
    </row>
    <row r="6494" spans="1:12" x14ac:dyDescent="0.2">
      <c r="A6494" s="1" t="s">
        <v>124</v>
      </c>
      <c r="B6494" s="1" t="s">
        <v>865</v>
      </c>
      <c r="C6494" s="1" t="s">
        <v>47</v>
      </c>
      <c r="D6494" s="1">
        <v>2018</v>
      </c>
      <c r="E6494" s="1" t="s">
        <v>1195</v>
      </c>
      <c r="F6494" s="1" t="s">
        <v>8</v>
      </c>
      <c r="G6494" s="1" t="s">
        <v>702</v>
      </c>
      <c r="H6494" s="1" t="s">
        <v>701</v>
      </c>
      <c r="I6494" s="1">
        <v>0.20914265000000001</v>
      </c>
      <c r="K6494" s="1">
        <v>190.953</v>
      </c>
      <c r="L6494" s="1">
        <v>4</v>
      </c>
    </row>
    <row r="6495" spans="1:12" x14ac:dyDescent="0.2">
      <c r="A6495" s="1" t="s">
        <v>124</v>
      </c>
      <c r="B6495" s="1" t="s">
        <v>610</v>
      </c>
      <c r="C6495" s="1" t="s">
        <v>47</v>
      </c>
      <c r="D6495" s="1">
        <v>2018</v>
      </c>
      <c r="E6495" s="1" t="s">
        <v>1195</v>
      </c>
      <c r="F6495" s="1" t="s">
        <v>8</v>
      </c>
      <c r="G6495" s="1" t="s">
        <v>702</v>
      </c>
      <c r="H6495" s="1" t="s">
        <v>701</v>
      </c>
      <c r="I6495" s="1">
        <v>0</v>
      </c>
      <c r="K6495" s="1">
        <v>196.8426</v>
      </c>
      <c r="L6495" s="1">
        <v>4</v>
      </c>
    </row>
    <row r="6496" spans="1:12" x14ac:dyDescent="0.2">
      <c r="A6496" s="1" t="s">
        <v>124</v>
      </c>
      <c r="B6496" s="1" t="s">
        <v>863</v>
      </c>
      <c r="C6496" s="1" t="s">
        <v>165</v>
      </c>
      <c r="D6496" s="1">
        <v>2018</v>
      </c>
      <c r="E6496" s="1" t="s">
        <v>1195</v>
      </c>
      <c r="F6496" s="1" t="s">
        <v>8</v>
      </c>
      <c r="G6496" s="1" t="s">
        <v>702</v>
      </c>
      <c r="H6496" s="1" t="s">
        <v>701</v>
      </c>
      <c r="I6496" s="1">
        <v>0.210596485</v>
      </c>
      <c r="K6496" s="1">
        <v>144.74700000000001</v>
      </c>
      <c r="L6496" s="1">
        <v>4</v>
      </c>
    </row>
    <row r="6497" spans="1:12" x14ac:dyDescent="0.2">
      <c r="A6497" s="1" t="s">
        <v>124</v>
      </c>
      <c r="B6497" s="1" t="s">
        <v>415</v>
      </c>
      <c r="C6497" s="1" t="s">
        <v>165</v>
      </c>
      <c r="D6497" s="1">
        <v>2018</v>
      </c>
      <c r="E6497" s="1" t="s">
        <v>1195</v>
      </c>
      <c r="F6497" s="1" t="s">
        <v>8</v>
      </c>
      <c r="G6497" s="1" t="s">
        <v>702</v>
      </c>
      <c r="H6497" s="1" t="s">
        <v>701</v>
      </c>
      <c r="I6497" s="1">
        <v>0.194874778</v>
      </c>
      <c r="K6497" s="1">
        <v>110.2912</v>
      </c>
      <c r="L6497" s="1">
        <v>4</v>
      </c>
    </row>
    <row r="6498" spans="1:12" x14ac:dyDescent="0.2">
      <c r="A6498" s="1" t="s">
        <v>124</v>
      </c>
      <c r="B6498" s="1" t="s">
        <v>607</v>
      </c>
      <c r="C6498" s="1" t="s">
        <v>163</v>
      </c>
      <c r="D6498" s="1">
        <v>2018</v>
      </c>
      <c r="E6498" s="1" t="s">
        <v>1195</v>
      </c>
      <c r="F6498" s="1" t="s">
        <v>8</v>
      </c>
      <c r="G6498" s="1" t="s">
        <v>702</v>
      </c>
      <c r="H6498" s="1" t="s">
        <v>701</v>
      </c>
      <c r="I6498" s="1">
        <v>5.4670967000000001E-2</v>
      </c>
      <c r="K6498" s="1">
        <v>158.66040000000001</v>
      </c>
      <c r="L6498" s="1">
        <v>4</v>
      </c>
    </row>
    <row r="6499" spans="1:12" x14ac:dyDescent="0.2">
      <c r="A6499" s="1" t="s">
        <v>124</v>
      </c>
      <c r="B6499" s="1" t="s">
        <v>411</v>
      </c>
      <c r="C6499" s="1" t="s">
        <v>14</v>
      </c>
      <c r="D6499" s="1">
        <v>2018</v>
      </c>
      <c r="E6499" s="1" t="s">
        <v>1195</v>
      </c>
      <c r="F6499" s="1" t="s">
        <v>8</v>
      </c>
      <c r="G6499" s="1" t="s">
        <v>702</v>
      </c>
      <c r="H6499" s="1" t="s">
        <v>701</v>
      </c>
      <c r="I6499" s="1">
        <v>0.10391811300000001</v>
      </c>
      <c r="K6499" s="1">
        <v>100.67</v>
      </c>
      <c r="L6499" s="1">
        <v>4</v>
      </c>
    </row>
    <row r="6500" spans="1:12" x14ac:dyDescent="0.2">
      <c r="A6500" s="1" t="s">
        <v>124</v>
      </c>
      <c r="B6500" s="1" t="s">
        <v>400</v>
      </c>
      <c r="C6500" s="1" t="s">
        <v>14</v>
      </c>
      <c r="D6500" s="1">
        <v>2018</v>
      </c>
      <c r="E6500" s="1" t="s">
        <v>1195</v>
      </c>
      <c r="F6500" s="1" t="s">
        <v>8</v>
      </c>
      <c r="G6500" s="1" t="s">
        <v>702</v>
      </c>
      <c r="H6500" s="1" t="s">
        <v>701</v>
      </c>
      <c r="I6500" s="1">
        <v>8.6326707000000003E-2</v>
      </c>
      <c r="K6500" s="1">
        <v>192.64779999999999</v>
      </c>
      <c r="L6500" s="1">
        <v>4</v>
      </c>
    </row>
    <row r="6501" spans="1:12" x14ac:dyDescent="0.2">
      <c r="A6501" s="1" t="s">
        <v>124</v>
      </c>
      <c r="B6501" s="1" t="s">
        <v>1215</v>
      </c>
      <c r="C6501" s="1" t="s">
        <v>14</v>
      </c>
      <c r="D6501" s="1">
        <v>2018</v>
      </c>
      <c r="E6501" s="1" t="s">
        <v>1195</v>
      </c>
      <c r="F6501" s="1" t="s">
        <v>8</v>
      </c>
      <c r="G6501" s="1" t="s">
        <v>702</v>
      </c>
      <c r="H6501" s="1" t="s">
        <v>701</v>
      </c>
      <c r="I6501" s="1">
        <v>0.13456428400000001</v>
      </c>
      <c r="K6501" s="1">
        <v>159.8236</v>
      </c>
      <c r="L6501" s="1">
        <v>4</v>
      </c>
    </row>
    <row r="6502" spans="1:12" x14ac:dyDescent="0.2">
      <c r="A6502" s="1" t="s">
        <v>124</v>
      </c>
      <c r="B6502" s="1" t="s">
        <v>852</v>
      </c>
      <c r="C6502" s="1" t="s">
        <v>14</v>
      </c>
      <c r="D6502" s="1">
        <v>2018</v>
      </c>
      <c r="E6502" s="1" t="s">
        <v>1195</v>
      </c>
      <c r="F6502" s="1" t="s">
        <v>8</v>
      </c>
      <c r="G6502" s="1" t="s">
        <v>702</v>
      </c>
      <c r="H6502" s="1" t="s">
        <v>701</v>
      </c>
      <c r="I6502" s="1">
        <v>9.4957079E-2</v>
      </c>
      <c r="K6502" s="1">
        <v>143.5154</v>
      </c>
      <c r="L6502" s="1">
        <v>4</v>
      </c>
    </row>
    <row r="6503" spans="1:12" x14ac:dyDescent="0.2">
      <c r="A6503" s="1" t="s">
        <v>124</v>
      </c>
      <c r="B6503" s="1" t="s">
        <v>1214</v>
      </c>
      <c r="C6503" s="1" t="s">
        <v>14</v>
      </c>
      <c r="D6503" s="1">
        <v>2018</v>
      </c>
      <c r="E6503" s="1" t="s">
        <v>1195</v>
      </c>
      <c r="F6503" s="1" t="s">
        <v>8</v>
      </c>
      <c r="G6503" s="1" t="s">
        <v>702</v>
      </c>
      <c r="H6503" s="1" t="s">
        <v>701</v>
      </c>
      <c r="I6503" s="1">
        <v>0.15630419200000001</v>
      </c>
      <c r="K6503" s="1">
        <v>256.36720000000003</v>
      </c>
      <c r="L6503" s="1">
        <v>4</v>
      </c>
    </row>
    <row r="6504" spans="1:12" x14ac:dyDescent="0.2">
      <c r="A6504" s="1" t="s">
        <v>124</v>
      </c>
      <c r="B6504" s="1" t="s">
        <v>1059</v>
      </c>
      <c r="C6504" s="1" t="s">
        <v>14</v>
      </c>
      <c r="D6504" s="1">
        <v>2018</v>
      </c>
      <c r="E6504" s="1" t="s">
        <v>1195</v>
      </c>
      <c r="F6504" s="1" t="s">
        <v>8</v>
      </c>
      <c r="G6504" s="1" t="s">
        <v>702</v>
      </c>
      <c r="H6504" s="1" t="s">
        <v>701</v>
      </c>
      <c r="I6504" s="1">
        <v>0.23661675400000001</v>
      </c>
      <c r="K6504" s="1">
        <v>217.6482</v>
      </c>
      <c r="L6504" s="1">
        <v>4</v>
      </c>
    </row>
    <row r="6505" spans="1:12" x14ac:dyDescent="0.2">
      <c r="A6505" s="1" t="s">
        <v>124</v>
      </c>
      <c r="B6505" s="1" t="s">
        <v>603</v>
      </c>
      <c r="C6505" s="1" t="s">
        <v>14</v>
      </c>
      <c r="D6505" s="1">
        <v>2018</v>
      </c>
      <c r="E6505" s="1" t="s">
        <v>1195</v>
      </c>
      <c r="F6505" s="1" t="s">
        <v>8</v>
      </c>
      <c r="G6505" s="1" t="s">
        <v>702</v>
      </c>
      <c r="H6505" s="1" t="s">
        <v>701</v>
      </c>
      <c r="I6505" s="1">
        <v>6.2294473000000003E-2</v>
      </c>
      <c r="K6505" s="1">
        <v>242.417</v>
      </c>
      <c r="L6505" s="1">
        <v>4</v>
      </c>
    </row>
    <row r="6506" spans="1:12" x14ac:dyDescent="0.2">
      <c r="A6506" s="1" t="s">
        <v>124</v>
      </c>
      <c r="B6506" s="1" t="s">
        <v>597</v>
      </c>
      <c r="C6506" s="1" t="s">
        <v>14</v>
      </c>
      <c r="D6506" s="1">
        <v>2018</v>
      </c>
      <c r="E6506" s="1" t="s">
        <v>1195</v>
      </c>
      <c r="F6506" s="1" t="s">
        <v>8</v>
      </c>
      <c r="G6506" s="1" t="s">
        <v>702</v>
      </c>
      <c r="H6506" s="1" t="s">
        <v>701</v>
      </c>
      <c r="I6506" s="1">
        <v>0.18358896</v>
      </c>
      <c r="K6506" s="1">
        <v>154.66300000000001</v>
      </c>
      <c r="L6506" s="1">
        <v>4</v>
      </c>
    </row>
    <row r="6507" spans="1:12" x14ac:dyDescent="0.2">
      <c r="A6507" s="1" t="s">
        <v>124</v>
      </c>
      <c r="B6507" s="1" t="s">
        <v>600</v>
      </c>
      <c r="C6507" s="1" t="s">
        <v>14</v>
      </c>
      <c r="D6507" s="1">
        <v>2018</v>
      </c>
      <c r="E6507" s="1" t="s">
        <v>1195</v>
      </c>
      <c r="F6507" s="1" t="s">
        <v>8</v>
      </c>
      <c r="G6507" s="1" t="s">
        <v>702</v>
      </c>
      <c r="H6507" s="1" t="s">
        <v>701</v>
      </c>
      <c r="I6507" s="1">
        <v>0.117091213</v>
      </c>
      <c r="K6507" s="1">
        <v>197.9084</v>
      </c>
      <c r="L6507" s="1">
        <v>4</v>
      </c>
    </row>
    <row r="6508" spans="1:12" x14ac:dyDescent="0.2">
      <c r="A6508" s="1" t="s">
        <v>124</v>
      </c>
      <c r="B6508" s="1" t="s">
        <v>595</v>
      </c>
      <c r="C6508" s="1" t="s">
        <v>19</v>
      </c>
      <c r="D6508" s="1">
        <v>2018</v>
      </c>
      <c r="E6508" s="1" t="s">
        <v>1195</v>
      </c>
      <c r="F6508" s="1" t="s">
        <v>8</v>
      </c>
      <c r="G6508" s="1" t="s">
        <v>702</v>
      </c>
      <c r="H6508" s="1" t="s">
        <v>701</v>
      </c>
      <c r="I6508" s="1">
        <v>7.9440261999999998E-2</v>
      </c>
      <c r="K6508" s="1">
        <v>86.788200000000003</v>
      </c>
      <c r="L6508" s="1">
        <v>4</v>
      </c>
    </row>
    <row r="6509" spans="1:12" x14ac:dyDescent="0.2">
      <c r="A6509" s="1" t="s">
        <v>124</v>
      </c>
      <c r="B6509" s="1" t="s">
        <v>848</v>
      </c>
      <c r="C6509" s="1" t="s">
        <v>19</v>
      </c>
      <c r="D6509" s="1">
        <v>2018</v>
      </c>
      <c r="E6509" s="1" t="s">
        <v>1195</v>
      </c>
      <c r="F6509" s="1" t="s">
        <v>8</v>
      </c>
      <c r="G6509" s="1" t="s">
        <v>702</v>
      </c>
      <c r="H6509" s="1" t="s">
        <v>701</v>
      </c>
      <c r="I6509" s="1">
        <v>0.13826987299999999</v>
      </c>
      <c r="K6509" s="1">
        <v>111.68600000000001</v>
      </c>
      <c r="L6509" s="1">
        <v>4</v>
      </c>
    </row>
    <row r="6510" spans="1:12" x14ac:dyDescent="0.2">
      <c r="A6510" s="1" t="s">
        <v>124</v>
      </c>
      <c r="B6510" s="1" t="s">
        <v>1151</v>
      </c>
      <c r="C6510" s="1" t="s">
        <v>19</v>
      </c>
      <c r="D6510" s="1">
        <v>2018</v>
      </c>
      <c r="E6510" s="1" t="s">
        <v>1195</v>
      </c>
      <c r="F6510" s="1" t="s">
        <v>8</v>
      </c>
      <c r="G6510" s="1" t="s">
        <v>702</v>
      </c>
      <c r="H6510" s="1" t="s">
        <v>701</v>
      </c>
      <c r="I6510" s="1">
        <v>0.16496634499999999</v>
      </c>
      <c r="K6510" s="1">
        <v>189.4872</v>
      </c>
      <c r="L6510" s="1">
        <v>4</v>
      </c>
    </row>
    <row r="6511" spans="1:12" x14ac:dyDescent="0.2">
      <c r="A6511" s="1" t="s">
        <v>124</v>
      </c>
      <c r="B6511" s="1" t="s">
        <v>1213</v>
      </c>
      <c r="C6511" s="1" t="s">
        <v>19</v>
      </c>
      <c r="D6511" s="1">
        <v>2018</v>
      </c>
      <c r="E6511" s="1" t="s">
        <v>1195</v>
      </c>
      <c r="F6511" s="1" t="s">
        <v>8</v>
      </c>
      <c r="G6511" s="1" t="s">
        <v>702</v>
      </c>
      <c r="H6511" s="1" t="s">
        <v>701</v>
      </c>
      <c r="I6511" s="1">
        <v>7.8576074999999995E-2</v>
      </c>
      <c r="K6511" s="1">
        <v>78.466999999999999</v>
      </c>
      <c r="L6511" s="1">
        <v>4</v>
      </c>
    </row>
    <row r="6512" spans="1:12" x14ac:dyDescent="0.2">
      <c r="A6512" s="1" t="s">
        <v>124</v>
      </c>
      <c r="B6512" s="1" t="s">
        <v>987</v>
      </c>
      <c r="C6512" s="1" t="s">
        <v>19</v>
      </c>
      <c r="D6512" s="1">
        <v>2018</v>
      </c>
      <c r="E6512" s="1" t="s">
        <v>1195</v>
      </c>
      <c r="F6512" s="1" t="s">
        <v>8</v>
      </c>
      <c r="G6512" s="1" t="s">
        <v>702</v>
      </c>
      <c r="H6512" s="1" t="s">
        <v>701</v>
      </c>
      <c r="I6512" s="1">
        <v>5.8444176E-2</v>
      </c>
      <c r="K6512" s="1">
        <v>73.069599999999994</v>
      </c>
      <c r="L6512" s="1">
        <v>4</v>
      </c>
    </row>
    <row r="6513" spans="1:12" x14ac:dyDescent="0.2">
      <c r="A6513" s="1" t="s">
        <v>124</v>
      </c>
      <c r="B6513" s="1" t="s">
        <v>128</v>
      </c>
      <c r="C6513" s="1" t="s">
        <v>19</v>
      </c>
      <c r="D6513" s="1">
        <v>2018</v>
      </c>
      <c r="E6513" s="1" t="s">
        <v>1195</v>
      </c>
      <c r="F6513" s="1" t="s">
        <v>8</v>
      </c>
      <c r="G6513" s="1" t="s">
        <v>702</v>
      </c>
      <c r="H6513" s="1" t="s">
        <v>701</v>
      </c>
      <c r="I6513" s="1">
        <v>7.7046505000000001E-2</v>
      </c>
      <c r="K6513" s="1">
        <v>189.453</v>
      </c>
      <c r="L6513" s="1">
        <v>4</v>
      </c>
    </row>
    <row r="6514" spans="1:12" x14ac:dyDescent="0.2">
      <c r="A6514" s="1" t="s">
        <v>6</v>
      </c>
      <c r="B6514" s="1" t="s">
        <v>1148</v>
      </c>
      <c r="C6514" s="1" t="s">
        <v>28</v>
      </c>
      <c r="D6514" s="1">
        <v>2018</v>
      </c>
      <c r="E6514" s="1" t="s">
        <v>1195</v>
      </c>
      <c r="F6514" s="1" t="s">
        <v>8</v>
      </c>
      <c r="G6514" s="1" t="s">
        <v>702</v>
      </c>
      <c r="H6514" s="1" t="s">
        <v>701</v>
      </c>
      <c r="I6514" s="1">
        <v>0.2004264</v>
      </c>
      <c r="K6514" s="1">
        <v>88.851399999999998</v>
      </c>
      <c r="L6514" s="1">
        <v>4</v>
      </c>
    </row>
    <row r="6515" spans="1:12" x14ac:dyDescent="0.2">
      <c r="A6515" s="1" t="s">
        <v>6</v>
      </c>
      <c r="B6515" s="1" t="s">
        <v>983</v>
      </c>
      <c r="C6515" s="1" t="s">
        <v>28</v>
      </c>
      <c r="D6515" s="1">
        <v>2018</v>
      </c>
      <c r="E6515" s="1" t="s">
        <v>1195</v>
      </c>
      <c r="F6515" s="1" t="s">
        <v>8</v>
      </c>
      <c r="G6515" s="1" t="s">
        <v>702</v>
      </c>
      <c r="H6515" s="1" t="s">
        <v>701</v>
      </c>
      <c r="I6515" s="1">
        <v>0</v>
      </c>
      <c r="K6515" s="1">
        <v>38.184800000000003</v>
      </c>
      <c r="L6515" s="1">
        <v>4</v>
      </c>
    </row>
    <row r="6516" spans="1:12" x14ac:dyDescent="0.2">
      <c r="A6516" s="1" t="s">
        <v>6</v>
      </c>
      <c r="B6516" s="1" t="s">
        <v>1212</v>
      </c>
      <c r="C6516" s="1" t="s">
        <v>28</v>
      </c>
      <c r="D6516" s="1">
        <v>2018</v>
      </c>
      <c r="E6516" s="1" t="s">
        <v>1195</v>
      </c>
      <c r="F6516" s="1" t="s">
        <v>8</v>
      </c>
      <c r="G6516" s="1" t="s">
        <v>702</v>
      </c>
      <c r="H6516" s="1" t="s">
        <v>701</v>
      </c>
      <c r="I6516" s="1">
        <v>0.191500528</v>
      </c>
      <c r="K6516" s="1">
        <v>121.2098</v>
      </c>
      <c r="L6516" s="1">
        <v>4</v>
      </c>
    </row>
    <row r="6517" spans="1:12" x14ac:dyDescent="0.2">
      <c r="A6517" s="1" t="s">
        <v>6</v>
      </c>
      <c r="B6517" s="1" t="s">
        <v>745</v>
      </c>
      <c r="C6517" s="1" t="s">
        <v>28</v>
      </c>
      <c r="D6517" s="1">
        <v>2018</v>
      </c>
      <c r="E6517" s="1" t="s">
        <v>1195</v>
      </c>
      <c r="F6517" s="1" t="s">
        <v>8</v>
      </c>
      <c r="G6517" s="1" t="s">
        <v>702</v>
      </c>
      <c r="H6517" s="1" t="s">
        <v>701</v>
      </c>
      <c r="I6517" s="1">
        <v>0.13263034500000001</v>
      </c>
      <c r="K6517" s="1">
        <v>263.85680000000002</v>
      </c>
      <c r="L6517" s="1">
        <v>4</v>
      </c>
    </row>
    <row r="6518" spans="1:12" x14ac:dyDescent="0.2">
      <c r="A6518" s="1" t="s">
        <v>6</v>
      </c>
      <c r="B6518" s="1" t="s">
        <v>116</v>
      </c>
      <c r="C6518" s="1" t="s">
        <v>28</v>
      </c>
      <c r="D6518" s="1">
        <v>2018</v>
      </c>
      <c r="E6518" s="1" t="s">
        <v>1195</v>
      </c>
      <c r="F6518" s="1" t="s">
        <v>8</v>
      </c>
      <c r="G6518" s="1" t="s">
        <v>702</v>
      </c>
      <c r="H6518" s="1" t="s">
        <v>701</v>
      </c>
      <c r="I6518" s="1">
        <v>0.18212836299999999</v>
      </c>
      <c r="K6518" s="1">
        <v>165.65</v>
      </c>
      <c r="L6518" s="1">
        <v>4</v>
      </c>
    </row>
    <row r="6519" spans="1:12" x14ac:dyDescent="0.2">
      <c r="A6519" s="1" t="s">
        <v>6</v>
      </c>
      <c r="B6519" s="1" t="s">
        <v>114</v>
      </c>
      <c r="C6519" s="1" t="s">
        <v>112</v>
      </c>
      <c r="D6519" s="1">
        <v>2018</v>
      </c>
      <c r="E6519" s="1" t="s">
        <v>1195</v>
      </c>
      <c r="F6519" s="1" t="s">
        <v>8</v>
      </c>
      <c r="G6519" s="1" t="s">
        <v>702</v>
      </c>
      <c r="H6519" s="1" t="s">
        <v>701</v>
      </c>
      <c r="I6519" s="1">
        <v>9.7275776999999994E-2</v>
      </c>
      <c r="K6519" s="1">
        <v>223.90880000000001</v>
      </c>
      <c r="L6519" s="1">
        <v>4</v>
      </c>
    </row>
    <row r="6520" spans="1:12" x14ac:dyDescent="0.2">
      <c r="A6520" s="1" t="s">
        <v>6</v>
      </c>
      <c r="B6520" s="1" t="s">
        <v>1211</v>
      </c>
      <c r="C6520" s="1" t="s">
        <v>112</v>
      </c>
      <c r="D6520" s="1">
        <v>2018</v>
      </c>
      <c r="E6520" s="1" t="s">
        <v>1195</v>
      </c>
      <c r="F6520" s="1" t="s">
        <v>8</v>
      </c>
      <c r="G6520" s="1" t="s">
        <v>702</v>
      </c>
      <c r="H6520" s="1" t="s">
        <v>701</v>
      </c>
      <c r="I6520" s="1">
        <v>7.6851759000000006E-2</v>
      </c>
      <c r="K6520" s="1">
        <v>111.857</v>
      </c>
      <c r="L6520" s="1">
        <v>4</v>
      </c>
    </row>
    <row r="6521" spans="1:12" x14ac:dyDescent="0.2">
      <c r="A6521" s="1" t="s">
        <v>6</v>
      </c>
      <c r="B6521" s="1" t="s">
        <v>1210</v>
      </c>
      <c r="C6521" s="1" t="s">
        <v>112</v>
      </c>
      <c r="D6521" s="1">
        <v>2018</v>
      </c>
      <c r="E6521" s="1" t="s">
        <v>1195</v>
      </c>
      <c r="F6521" s="1" t="s">
        <v>8</v>
      </c>
      <c r="G6521" s="1" t="s">
        <v>702</v>
      </c>
      <c r="H6521" s="1" t="s">
        <v>701</v>
      </c>
      <c r="I6521" s="1">
        <v>0.13991304500000001</v>
      </c>
      <c r="K6521" s="1">
        <v>227.90360000000001</v>
      </c>
      <c r="L6521" s="1">
        <v>4</v>
      </c>
    </row>
    <row r="6522" spans="1:12" x14ac:dyDescent="0.2">
      <c r="A6522" s="1" t="s">
        <v>6</v>
      </c>
      <c r="B6522" s="1" t="s">
        <v>1209</v>
      </c>
      <c r="C6522" s="1" t="s">
        <v>108</v>
      </c>
      <c r="D6522" s="1">
        <v>2018</v>
      </c>
      <c r="E6522" s="1" t="s">
        <v>1195</v>
      </c>
      <c r="F6522" s="1" t="s">
        <v>8</v>
      </c>
      <c r="G6522" s="1" t="s">
        <v>702</v>
      </c>
      <c r="H6522" s="1" t="s">
        <v>701</v>
      </c>
      <c r="I6522" s="1">
        <v>0.27459228299999999</v>
      </c>
      <c r="K6522" s="1">
        <v>167.84739999999999</v>
      </c>
      <c r="L6522" s="1">
        <v>4</v>
      </c>
    </row>
    <row r="6523" spans="1:12" x14ac:dyDescent="0.2">
      <c r="A6523" s="1" t="s">
        <v>6</v>
      </c>
      <c r="B6523" s="1" t="s">
        <v>110</v>
      </c>
      <c r="C6523" s="1" t="s">
        <v>108</v>
      </c>
      <c r="D6523" s="1">
        <v>2018</v>
      </c>
      <c r="E6523" s="1" t="s">
        <v>1195</v>
      </c>
      <c r="F6523" s="1" t="s">
        <v>8</v>
      </c>
      <c r="G6523" s="1" t="s">
        <v>702</v>
      </c>
      <c r="H6523" s="1" t="s">
        <v>701</v>
      </c>
      <c r="I6523" s="1">
        <v>0.120965853</v>
      </c>
      <c r="K6523" s="1">
        <v>55.861400000000003</v>
      </c>
      <c r="L6523" s="1">
        <v>4</v>
      </c>
    </row>
    <row r="6524" spans="1:12" x14ac:dyDescent="0.2">
      <c r="A6524" s="1" t="s">
        <v>6</v>
      </c>
      <c r="B6524" s="1" t="s">
        <v>1208</v>
      </c>
      <c r="C6524" s="1" t="s">
        <v>25</v>
      </c>
      <c r="D6524" s="1">
        <v>2018</v>
      </c>
      <c r="E6524" s="1" t="s">
        <v>1195</v>
      </c>
      <c r="F6524" s="1" t="s">
        <v>8</v>
      </c>
      <c r="G6524" s="1" t="s">
        <v>702</v>
      </c>
      <c r="H6524" s="1" t="s">
        <v>701</v>
      </c>
      <c r="I6524" s="1">
        <v>0</v>
      </c>
      <c r="K6524" s="1">
        <v>92.311999999999998</v>
      </c>
      <c r="L6524" s="1">
        <v>4</v>
      </c>
    </row>
    <row r="6525" spans="1:12" x14ac:dyDescent="0.2">
      <c r="A6525" s="1" t="s">
        <v>6</v>
      </c>
      <c r="B6525" s="1" t="s">
        <v>1207</v>
      </c>
      <c r="C6525" s="1" t="s">
        <v>25</v>
      </c>
      <c r="D6525" s="1">
        <v>2018</v>
      </c>
      <c r="E6525" s="1" t="s">
        <v>1195</v>
      </c>
      <c r="F6525" s="1" t="s">
        <v>8</v>
      </c>
      <c r="G6525" s="1" t="s">
        <v>702</v>
      </c>
      <c r="H6525" s="1" t="s">
        <v>701</v>
      </c>
      <c r="I6525" s="1">
        <v>4.4063785000000001E-2</v>
      </c>
      <c r="K6525" s="1">
        <v>147.24180000000001</v>
      </c>
      <c r="L6525" s="1">
        <v>4</v>
      </c>
    </row>
    <row r="6526" spans="1:12" x14ac:dyDescent="0.2">
      <c r="A6526" s="1" t="s">
        <v>6</v>
      </c>
      <c r="B6526" s="1" t="s">
        <v>1206</v>
      </c>
      <c r="C6526" s="1" t="s">
        <v>25</v>
      </c>
      <c r="D6526" s="1">
        <v>2018</v>
      </c>
      <c r="E6526" s="1" t="s">
        <v>1195</v>
      </c>
      <c r="F6526" s="1" t="s">
        <v>8</v>
      </c>
      <c r="G6526" s="1" t="s">
        <v>702</v>
      </c>
      <c r="H6526" s="1" t="s">
        <v>701</v>
      </c>
      <c r="I6526" s="1">
        <v>0</v>
      </c>
      <c r="K6526" s="1">
        <v>78.896000000000001</v>
      </c>
      <c r="L6526" s="1">
        <v>4</v>
      </c>
    </row>
    <row r="6527" spans="1:12" x14ac:dyDescent="0.2">
      <c r="A6527" s="1" t="s">
        <v>6</v>
      </c>
      <c r="B6527" s="1" t="s">
        <v>577</v>
      </c>
      <c r="C6527" s="1" t="s">
        <v>25</v>
      </c>
      <c r="D6527" s="1">
        <v>2018</v>
      </c>
      <c r="E6527" s="1" t="s">
        <v>1195</v>
      </c>
      <c r="F6527" s="1" t="s">
        <v>8</v>
      </c>
      <c r="G6527" s="1" t="s">
        <v>702</v>
      </c>
      <c r="H6527" s="1" t="s">
        <v>701</v>
      </c>
      <c r="I6527" s="1">
        <v>0.161030847</v>
      </c>
      <c r="K6527" s="1">
        <v>251.24080000000001</v>
      </c>
      <c r="L6527" s="1">
        <v>4</v>
      </c>
    </row>
    <row r="6528" spans="1:12" x14ac:dyDescent="0.2">
      <c r="A6528" s="1" t="s">
        <v>6</v>
      </c>
      <c r="B6528" s="1" t="s">
        <v>829</v>
      </c>
      <c r="C6528" s="1" t="s">
        <v>25</v>
      </c>
      <c r="D6528" s="1">
        <v>2018</v>
      </c>
      <c r="E6528" s="1" t="s">
        <v>1195</v>
      </c>
      <c r="F6528" s="1" t="s">
        <v>8</v>
      </c>
      <c r="G6528" s="1" t="s">
        <v>702</v>
      </c>
      <c r="H6528" s="1" t="s">
        <v>701</v>
      </c>
      <c r="I6528" s="1">
        <v>2.1031586000000001E-2</v>
      </c>
      <c r="K6528" s="1">
        <v>164.7184</v>
      </c>
      <c r="L6528" s="1">
        <v>4</v>
      </c>
    </row>
    <row r="6529" spans="1:12" x14ac:dyDescent="0.2">
      <c r="A6529" s="1" t="s">
        <v>6</v>
      </c>
      <c r="B6529" s="1" t="s">
        <v>97</v>
      </c>
      <c r="C6529" s="1" t="s">
        <v>17</v>
      </c>
      <c r="D6529" s="1">
        <v>2018</v>
      </c>
      <c r="E6529" s="1" t="s">
        <v>1195</v>
      </c>
      <c r="F6529" s="1" t="s">
        <v>8</v>
      </c>
      <c r="G6529" s="1" t="s">
        <v>702</v>
      </c>
      <c r="H6529" s="1" t="s">
        <v>701</v>
      </c>
      <c r="I6529" s="1">
        <v>0.12942514499999999</v>
      </c>
      <c r="K6529" s="1">
        <v>219.34819999999999</v>
      </c>
      <c r="L6529" s="1">
        <v>4</v>
      </c>
    </row>
    <row r="6530" spans="1:12" x14ac:dyDescent="0.2">
      <c r="A6530" s="1" t="s">
        <v>6</v>
      </c>
      <c r="B6530" s="1" t="s">
        <v>88</v>
      </c>
      <c r="C6530" s="1" t="s">
        <v>17</v>
      </c>
      <c r="D6530" s="1">
        <v>2018</v>
      </c>
      <c r="E6530" s="1" t="s">
        <v>1195</v>
      </c>
      <c r="F6530" s="1" t="s">
        <v>8</v>
      </c>
      <c r="G6530" s="1" t="s">
        <v>702</v>
      </c>
      <c r="H6530" s="1" t="s">
        <v>701</v>
      </c>
      <c r="I6530" s="1">
        <v>7.4620291000000005E-2</v>
      </c>
      <c r="K6530" s="1">
        <v>120.1782</v>
      </c>
      <c r="L6530" s="1">
        <v>4</v>
      </c>
    </row>
    <row r="6531" spans="1:12" x14ac:dyDescent="0.2">
      <c r="A6531" s="1" t="s">
        <v>6</v>
      </c>
      <c r="B6531" s="1" t="s">
        <v>87</v>
      </c>
      <c r="C6531" s="1" t="s">
        <v>17</v>
      </c>
      <c r="D6531" s="1">
        <v>2018</v>
      </c>
      <c r="E6531" s="1" t="s">
        <v>1195</v>
      </c>
      <c r="F6531" s="1" t="s">
        <v>8</v>
      </c>
      <c r="G6531" s="1" t="s">
        <v>702</v>
      </c>
      <c r="H6531" s="1" t="s">
        <v>701</v>
      </c>
      <c r="I6531" s="1">
        <v>0.13334711899999999</v>
      </c>
      <c r="K6531" s="1">
        <v>193.07939999999999</v>
      </c>
      <c r="L6531" s="1">
        <v>4</v>
      </c>
    </row>
    <row r="6532" spans="1:12" x14ac:dyDescent="0.2">
      <c r="A6532" s="1" t="s">
        <v>6</v>
      </c>
      <c r="B6532" s="1" t="s">
        <v>86</v>
      </c>
      <c r="C6532" s="1" t="s">
        <v>17</v>
      </c>
      <c r="D6532" s="1">
        <v>2018</v>
      </c>
      <c r="E6532" s="1" t="s">
        <v>1195</v>
      </c>
      <c r="F6532" s="1" t="s">
        <v>8</v>
      </c>
      <c r="G6532" s="1" t="s">
        <v>702</v>
      </c>
      <c r="H6532" s="1" t="s">
        <v>701</v>
      </c>
      <c r="I6532" s="1">
        <v>0.153456703</v>
      </c>
      <c r="K6532" s="1">
        <v>264.09100000000001</v>
      </c>
      <c r="L6532" s="1">
        <v>4</v>
      </c>
    </row>
    <row r="6533" spans="1:12" x14ac:dyDescent="0.2">
      <c r="A6533" s="1" t="s">
        <v>6</v>
      </c>
      <c r="B6533" s="1" t="s">
        <v>947</v>
      </c>
      <c r="C6533" s="1" t="s">
        <v>71</v>
      </c>
      <c r="D6533" s="1">
        <v>2018</v>
      </c>
      <c r="E6533" s="1" t="s">
        <v>1195</v>
      </c>
      <c r="F6533" s="1" t="s">
        <v>8</v>
      </c>
      <c r="G6533" s="1" t="s">
        <v>702</v>
      </c>
      <c r="H6533" s="1" t="s">
        <v>701</v>
      </c>
      <c r="I6533" s="1">
        <v>1.9912605999999999E-2</v>
      </c>
      <c r="K6533" s="1">
        <v>91.0488</v>
      </c>
      <c r="L6533" s="1">
        <v>4</v>
      </c>
    </row>
    <row r="6534" spans="1:12" x14ac:dyDescent="0.2">
      <c r="A6534" s="1" t="s">
        <v>6</v>
      </c>
      <c r="B6534" s="1" t="s">
        <v>79</v>
      </c>
      <c r="C6534" s="1" t="s">
        <v>71</v>
      </c>
      <c r="D6534" s="1">
        <v>2018</v>
      </c>
      <c r="E6534" s="1" t="s">
        <v>1195</v>
      </c>
      <c r="F6534" s="1" t="s">
        <v>8</v>
      </c>
      <c r="G6534" s="1" t="s">
        <v>702</v>
      </c>
      <c r="H6534" s="1" t="s">
        <v>701</v>
      </c>
      <c r="I6534" s="1">
        <v>0.127660257</v>
      </c>
      <c r="K6534" s="1">
        <v>198.54259999999999</v>
      </c>
      <c r="L6534" s="1">
        <v>4</v>
      </c>
    </row>
    <row r="6535" spans="1:12" x14ac:dyDescent="0.2">
      <c r="A6535" s="1" t="s">
        <v>6</v>
      </c>
      <c r="B6535" s="1" t="s">
        <v>563</v>
      </c>
      <c r="C6535" s="1" t="s">
        <v>71</v>
      </c>
      <c r="D6535" s="1">
        <v>2018</v>
      </c>
      <c r="E6535" s="1" t="s">
        <v>1195</v>
      </c>
      <c r="F6535" s="1" t="s">
        <v>8</v>
      </c>
      <c r="G6535" s="1" t="s">
        <v>702</v>
      </c>
      <c r="H6535" s="1" t="s">
        <v>701</v>
      </c>
      <c r="I6535" s="1">
        <v>0</v>
      </c>
      <c r="K6535" s="1">
        <v>230.0668</v>
      </c>
      <c r="L6535" s="1">
        <v>4</v>
      </c>
    </row>
    <row r="6536" spans="1:12" x14ac:dyDescent="0.2">
      <c r="A6536" s="1" t="s">
        <v>6</v>
      </c>
      <c r="B6536" s="1" t="s">
        <v>1205</v>
      </c>
      <c r="C6536" s="1" t="s">
        <v>71</v>
      </c>
      <c r="D6536" s="1">
        <v>2018</v>
      </c>
      <c r="E6536" s="1" t="s">
        <v>1195</v>
      </c>
      <c r="F6536" s="1" t="s">
        <v>8</v>
      </c>
      <c r="G6536" s="1" t="s">
        <v>702</v>
      </c>
      <c r="H6536" s="1" t="s">
        <v>701</v>
      </c>
      <c r="I6536" s="1">
        <v>6.3079544000000001E-2</v>
      </c>
      <c r="K6536" s="1">
        <v>175.77119999999999</v>
      </c>
      <c r="L6536" s="1">
        <v>4</v>
      </c>
    </row>
    <row r="6537" spans="1:12" x14ac:dyDescent="0.2">
      <c r="A6537" s="1" t="s">
        <v>6</v>
      </c>
      <c r="B6537" s="1" t="s">
        <v>77</v>
      </c>
      <c r="C6537" s="1" t="s">
        <v>71</v>
      </c>
      <c r="D6537" s="1">
        <v>2018</v>
      </c>
      <c r="E6537" s="1" t="s">
        <v>1195</v>
      </c>
      <c r="F6537" s="1" t="s">
        <v>8</v>
      </c>
      <c r="G6537" s="1" t="s">
        <v>702</v>
      </c>
      <c r="H6537" s="1" t="s">
        <v>701</v>
      </c>
      <c r="I6537" s="1">
        <v>0.13314425899999999</v>
      </c>
      <c r="K6537" s="1">
        <v>190.88460000000001</v>
      </c>
      <c r="L6537" s="1">
        <v>4</v>
      </c>
    </row>
    <row r="6538" spans="1:12" x14ac:dyDescent="0.2">
      <c r="A6538" s="1" t="s">
        <v>6</v>
      </c>
      <c r="B6538" s="1" t="s">
        <v>1204</v>
      </c>
      <c r="C6538" s="1" t="s">
        <v>71</v>
      </c>
      <c r="D6538" s="1">
        <v>2018</v>
      </c>
      <c r="E6538" s="1" t="s">
        <v>1195</v>
      </c>
      <c r="F6538" s="1" t="s">
        <v>8</v>
      </c>
      <c r="G6538" s="1" t="s">
        <v>702</v>
      </c>
      <c r="H6538" s="1" t="s">
        <v>701</v>
      </c>
      <c r="I6538" s="1">
        <v>0.145200948</v>
      </c>
      <c r="K6538" s="1">
        <v>35.455800000000004</v>
      </c>
      <c r="L6538" s="1">
        <v>4</v>
      </c>
    </row>
    <row r="6539" spans="1:12" x14ac:dyDescent="0.2">
      <c r="A6539" s="1" t="s">
        <v>6</v>
      </c>
      <c r="B6539" s="1" t="s">
        <v>364</v>
      </c>
      <c r="C6539" s="1" t="s">
        <v>71</v>
      </c>
      <c r="D6539" s="1">
        <v>2018</v>
      </c>
      <c r="E6539" s="1" t="s">
        <v>1195</v>
      </c>
      <c r="F6539" s="1" t="s">
        <v>8</v>
      </c>
      <c r="G6539" s="1" t="s">
        <v>702</v>
      </c>
      <c r="H6539" s="1" t="s">
        <v>701</v>
      </c>
      <c r="I6539" s="1">
        <v>7.3541071999999999E-2</v>
      </c>
      <c r="K6539" s="1">
        <v>192.28200000000001</v>
      </c>
      <c r="L6539" s="1">
        <v>4</v>
      </c>
    </row>
    <row r="6540" spans="1:12" x14ac:dyDescent="0.2">
      <c r="A6540" s="1" t="s">
        <v>6</v>
      </c>
      <c r="B6540" s="1" t="s">
        <v>1203</v>
      </c>
      <c r="C6540" s="1" t="s">
        <v>10</v>
      </c>
      <c r="D6540" s="1">
        <v>2018</v>
      </c>
      <c r="E6540" s="1" t="s">
        <v>1195</v>
      </c>
      <c r="F6540" s="1" t="s">
        <v>8</v>
      </c>
      <c r="G6540" s="1" t="s">
        <v>702</v>
      </c>
      <c r="H6540" s="1" t="s">
        <v>701</v>
      </c>
      <c r="I6540" s="1">
        <v>9.9780431000000003E-2</v>
      </c>
      <c r="K6540" s="1">
        <v>225.2088</v>
      </c>
      <c r="L6540" s="1">
        <v>4</v>
      </c>
    </row>
    <row r="6541" spans="1:12" x14ac:dyDescent="0.2">
      <c r="A6541" s="1" t="s">
        <v>6</v>
      </c>
      <c r="B6541" s="1" t="s">
        <v>344</v>
      </c>
      <c r="C6541" s="1" t="s">
        <v>10</v>
      </c>
      <c r="D6541" s="1">
        <v>2018</v>
      </c>
      <c r="E6541" s="1" t="s">
        <v>1195</v>
      </c>
      <c r="F6541" s="1" t="s">
        <v>8</v>
      </c>
      <c r="G6541" s="1" t="s">
        <v>702</v>
      </c>
      <c r="H6541" s="1" t="s">
        <v>701</v>
      </c>
      <c r="I6541" s="1">
        <v>7.5215349000000001E-2</v>
      </c>
      <c r="K6541" s="1">
        <v>108.4254</v>
      </c>
      <c r="L6541" s="1">
        <v>4</v>
      </c>
    </row>
    <row r="6542" spans="1:12" x14ac:dyDescent="0.2">
      <c r="A6542" s="1" t="s">
        <v>6</v>
      </c>
      <c r="B6542" s="1" t="s">
        <v>729</v>
      </c>
      <c r="C6542" s="1" t="s">
        <v>10</v>
      </c>
      <c r="D6542" s="1">
        <v>2018</v>
      </c>
      <c r="E6542" s="1" t="s">
        <v>1195</v>
      </c>
      <c r="F6542" s="1" t="s">
        <v>8</v>
      </c>
      <c r="G6542" s="1" t="s">
        <v>702</v>
      </c>
      <c r="H6542" s="1" t="s">
        <v>701</v>
      </c>
      <c r="I6542" s="1">
        <v>0.214423791</v>
      </c>
      <c r="K6542" s="1">
        <v>111.6544</v>
      </c>
      <c r="L6542" s="1">
        <v>4</v>
      </c>
    </row>
    <row r="6543" spans="1:12" x14ac:dyDescent="0.2">
      <c r="A6543" s="1" t="s">
        <v>6</v>
      </c>
      <c r="B6543" s="1" t="s">
        <v>66</v>
      </c>
      <c r="C6543" s="1" t="s">
        <v>10</v>
      </c>
      <c r="D6543" s="1">
        <v>2018</v>
      </c>
      <c r="E6543" s="1" t="s">
        <v>1195</v>
      </c>
      <c r="F6543" s="1" t="s">
        <v>8</v>
      </c>
      <c r="G6543" s="1" t="s">
        <v>702</v>
      </c>
      <c r="H6543" s="1" t="s">
        <v>701</v>
      </c>
      <c r="I6543" s="1">
        <v>0.187443314</v>
      </c>
      <c r="K6543" s="1">
        <v>145.87860000000001</v>
      </c>
      <c r="L6543" s="1">
        <v>4</v>
      </c>
    </row>
    <row r="6544" spans="1:12" x14ac:dyDescent="0.2">
      <c r="A6544" s="1" t="s">
        <v>6</v>
      </c>
      <c r="B6544" s="1" t="s">
        <v>558</v>
      </c>
      <c r="C6544" s="1" t="s">
        <v>10</v>
      </c>
      <c r="D6544" s="1">
        <v>2018</v>
      </c>
      <c r="E6544" s="1" t="s">
        <v>1195</v>
      </c>
      <c r="F6544" s="1" t="s">
        <v>8</v>
      </c>
      <c r="G6544" s="1" t="s">
        <v>702</v>
      </c>
      <c r="H6544" s="1" t="s">
        <v>701</v>
      </c>
      <c r="I6544" s="1">
        <v>8.6077865000000003E-2</v>
      </c>
      <c r="K6544" s="1">
        <v>143.81020000000001</v>
      </c>
      <c r="L6544" s="1">
        <v>4</v>
      </c>
    </row>
    <row r="6545" spans="1:12" x14ac:dyDescent="0.2">
      <c r="A6545" s="1" t="s">
        <v>6</v>
      </c>
      <c r="B6545" s="1" t="s">
        <v>1130</v>
      </c>
      <c r="C6545" s="1" t="s">
        <v>10</v>
      </c>
      <c r="D6545" s="1">
        <v>2018</v>
      </c>
      <c r="E6545" s="1" t="s">
        <v>1195</v>
      </c>
      <c r="F6545" s="1" t="s">
        <v>8</v>
      </c>
      <c r="G6545" s="1" t="s">
        <v>702</v>
      </c>
      <c r="H6545" s="1" t="s">
        <v>701</v>
      </c>
      <c r="I6545" s="1">
        <v>0.27321283000000002</v>
      </c>
      <c r="K6545" s="1">
        <v>240.9538</v>
      </c>
      <c r="L6545" s="1">
        <v>4</v>
      </c>
    </row>
    <row r="6546" spans="1:12" x14ac:dyDescent="0.2">
      <c r="A6546" s="1" t="s">
        <v>6</v>
      </c>
      <c r="B6546" s="1" t="s">
        <v>60</v>
      </c>
      <c r="C6546" s="1" t="s">
        <v>10</v>
      </c>
      <c r="D6546" s="1">
        <v>2018</v>
      </c>
      <c r="E6546" s="1" t="s">
        <v>1195</v>
      </c>
      <c r="F6546" s="1" t="s">
        <v>8</v>
      </c>
      <c r="G6546" s="1" t="s">
        <v>702</v>
      </c>
      <c r="H6546" s="1" t="s">
        <v>701</v>
      </c>
      <c r="I6546" s="1">
        <v>3.7569401000000002E-2</v>
      </c>
      <c r="K6546" s="1">
        <v>120.7098</v>
      </c>
      <c r="L6546" s="1">
        <v>4</v>
      </c>
    </row>
    <row r="6547" spans="1:12" x14ac:dyDescent="0.2">
      <c r="A6547" s="1" t="s">
        <v>6</v>
      </c>
      <c r="B6547" s="1" t="s">
        <v>1202</v>
      </c>
      <c r="C6547" s="1" t="s">
        <v>10</v>
      </c>
      <c r="D6547" s="1">
        <v>2018</v>
      </c>
      <c r="E6547" s="1" t="s">
        <v>1195</v>
      </c>
      <c r="F6547" s="1" t="s">
        <v>8</v>
      </c>
      <c r="G6547" s="1" t="s">
        <v>702</v>
      </c>
      <c r="H6547" s="1" t="s">
        <v>701</v>
      </c>
      <c r="I6547" s="1">
        <v>6.1730519999999997E-2</v>
      </c>
      <c r="K6547" s="1">
        <v>159.15780000000001</v>
      </c>
      <c r="L6547" s="1">
        <v>4</v>
      </c>
    </row>
    <row r="6548" spans="1:12" x14ac:dyDescent="0.2">
      <c r="A6548" s="1" t="s">
        <v>6</v>
      </c>
      <c r="B6548" s="1" t="s">
        <v>341</v>
      </c>
      <c r="C6548" s="1" t="s">
        <v>10</v>
      </c>
      <c r="D6548" s="1">
        <v>2018</v>
      </c>
      <c r="E6548" s="1" t="s">
        <v>1195</v>
      </c>
      <c r="F6548" s="1" t="s">
        <v>8</v>
      </c>
      <c r="G6548" s="1" t="s">
        <v>702</v>
      </c>
      <c r="H6548" s="1" t="s">
        <v>701</v>
      </c>
      <c r="I6548" s="1">
        <v>0.165101585</v>
      </c>
      <c r="K6548" s="1">
        <v>87.788200000000003</v>
      </c>
      <c r="L6548" s="1">
        <v>4</v>
      </c>
    </row>
    <row r="6549" spans="1:12" x14ac:dyDescent="0.2">
      <c r="A6549" s="1" t="s">
        <v>6</v>
      </c>
      <c r="B6549" s="1" t="s">
        <v>726</v>
      </c>
      <c r="C6549" s="1" t="s">
        <v>10</v>
      </c>
      <c r="D6549" s="1">
        <v>2018</v>
      </c>
      <c r="E6549" s="1" t="s">
        <v>1195</v>
      </c>
      <c r="F6549" s="1" t="s">
        <v>8</v>
      </c>
      <c r="G6549" s="1" t="s">
        <v>702</v>
      </c>
      <c r="H6549" s="1" t="s">
        <v>701</v>
      </c>
      <c r="I6549" s="1">
        <v>0</v>
      </c>
      <c r="K6549" s="1">
        <v>234.79580000000001</v>
      </c>
      <c r="L6549" s="1">
        <v>4</v>
      </c>
    </row>
    <row r="6550" spans="1:12" x14ac:dyDescent="0.2">
      <c r="A6550" s="1" t="s">
        <v>6</v>
      </c>
      <c r="B6550" s="1" t="s">
        <v>549</v>
      </c>
      <c r="C6550" s="1" t="s">
        <v>10</v>
      </c>
      <c r="D6550" s="1">
        <v>2018</v>
      </c>
      <c r="E6550" s="1" t="s">
        <v>1195</v>
      </c>
      <c r="F6550" s="1" t="s">
        <v>8</v>
      </c>
      <c r="G6550" s="1" t="s">
        <v>702</v>
      </c>
      <c r="H6550" s="1" t="s">
        <v>701</v>
      </c>
      <c r="I6550" s="1">
        <v>0.109274313</v>
      </c>
      <c r="K6550" s="1">
        <v>225.30619999999999</v>
      </c>
      <c r="L6550" s="1">
        <v>4</v>
      </c>
    </row>
    <row r="6551" spans="1:12" x14ac:dyDescent="0.2">
      <c r="A6551" s="1" t="s">
        <v>6</v>
      </c>
      <c r="B6551" s="1" t="s">
        <v>731</v>
      </c>
      <c r="C6551" s="1" t="s">
        <v>10</v>
      </c>
      <c r="D6551" s="1">
        <v>2018</v>
      </c>
      <c r="E6551" s="1" t="s">
        <v>1195</v>
      </c>
      <c r="F6551" s="1" t="s">
        <v>8</v>
      </c>
      <c r="G6551" s="1" t="s">
        <v>702</v>
      </c>
      <c r="H6551" s="1" t="s">
        <v>701</v>
      </c>
      <c r="I6551" s="1">
        <v>0.16439157300000001</v>
      </c>
      <c r="K6551" s="1">
        <v>62.819400000000002</v>
      </c>
      <c r="L6551" s="1">
        <v>4</v>
      </c>
    </row>
    <row r="6552" spans="1:12" x14ac:dyDescent="0.2">
      <c r="A6552" s="1" t="s">
        <v>6</v>
      </c>
      <c r="B6552" s="1" t="s">
        <v>53</v>
      </c>
      <c r="C6552" s="1" t="s">
        <v>47</v>
      </c>
      <c r="D6552" s="1">
        <v>2018</v>
      </c>
      <c r="E6552" s="1" t="s">
        <v>1195</v>
      </c>
      <c r="F6552" s="1" t="s">
        <v>8</v>
      </c>
      <c r="G6552" s="1" t="s">
        <v>702</v>
      </c>
      <c r="H6552" s="1" t="s">
        <v>701</v>
      </c>
      <c r="I6552" s="1">
        <v>0.277459381</v>
      </c>
      <c r="K6552" s="1">
        <v>156.3946</v>
      </c>
      <c r="L6552" s="1">
        <v>4</v>
      </c>
    </row>
    <row r="6553" spans="1:12" x14ac:dyDescent="0.2">
      <c r="A6553" s="1" t="s">
        <v>6</v>
      </c>
      <c r="B6553" s="1" t="s">
        <v>52</v>
      </c>
      <c r="C6553" s="1" t="s">
        <v>47</v>
      </c>
      <c r="D6553" s="1">
        <v>2018</v>
      </c>
      <c r="E6553" s="1" t="s">
        <v>1195</v>
      </c>
      <c r="F6553" s="1" t="s">
        <v>8</v>
      </c>
      <c r="G6553" s="1" t="s">
        <v>702</v>
      </c>
      <c r="H6553" s="1" t="s">
        <v>701</v>
      </c>
      <c r="I6553" s="1">
        <v>1.4998914E-2</v>
      </c>
      <c r="K6553" s="1">
        <v>72.403800000000004</v>
      </c>
      <c r="L6553" s="1">
        <v>4</v>
      </c>
    </row>
    <row r="6554" spans="1:12" x14ac:dyDescent="0.2">
      <c r="A6554" s="1" t="s">
        <v>6</v>
      </c>
      <c r="B6554" s="1" t="s">
        <v>1201</v>
      </c>
      <c r="C6554" s="1" t="s">
        <v>47</v>
      </c>
      <c r="D6554" s="1">
        <v>2018</v>
      </c>
      <c r="E6554" s="1" t="s">
        <v>1195</v>
      </c>
      <c r="F6554" s="1" t="s">
        <v>8</v>
      </c>
      <c r="G6554" s="1" t="s">
        <v>702</v>
      </c>
      <c r="H6554" s="1" t="s">
        <v>701</v>
      </c>
      <c r="I6554" s="1">
        <v>0.14930549700000001</v>
      </c>
      <c r="K6554" s="1">
        <v>119.61239999999999</v>
      </c>
      <c r="L6554" s="1">
        <v>4</v>
      </c>
    </row>
    <row r="6555" spans="1:12" x14ac:dyDescent="0.2">
      <c r="A6555" s="1" t="s">
        <v>6</v>
      </c>
      <c r="B6555" s="1" t="s">
        <v>544</v>
      </c>
      <c r="C6555" s="1" t="s">
        <v>47</v>
      </c>
      <c r="D6555" s="1">
        <v>2018</v>
      </c>
      <c r="E6555" s="1" t="s">
        <v>1195</v>
      </c>
      <c r="F6555" s="1" t="s">
        <v>8</v>
      </c>
      <c r="G6555" s="1" t="s">
        <v>702</v>
      </c>
      <c r="H6555" s="1" t="s">
        <v>701</v>
      </c>
      <c r="I6555" s="1">
        <v>0.13659289099999999</v>
      </c>
      <c r="K6555" s="1">
        <v>238.0248</v>
      </c>
      <c r="L6555" s="1">
        <v>4</v>
      </c>
    </row>
    <row r="6556" spans="1:12" x14ac:dyDescent="0.2">
      <c r="A6556" s="1" t="s">
        <v>6</v>
      </c>
      <c r="B6556" s="1" t="s">
        <v>1122</v>
      </c>
      <c r="C6556" s="1" t="s">
        <v>47</v>
      </c>
      <c r="D6556" s="1">
        <v>2018</v>
      </c>
      <c r="E6556" s="1" t="s">
        <v>1195</v>
      </c>
      <c r="F6556" s="1" t="s">
        <v>8</v>
      </c>
      <c r="G6556" s="1" t="s">
        <v>702</v>
      </c>
      <c r="H6556" s="1" t="s">
        <v>701</v>
      </c>
      <c r="I6556" s="1">
        <v>7.4729834999999994E-2</v>
      </c>
      <c r="K6556" s="1">
        <v>183.79499999999999</v>
      </c>
      <c r="L6556" s="1">
        <v>4</v>
      </c>
    </row>
    <row r="6557" spans="1:12" x14ac:dyDescent="0.2">
      <c r="A6557" s="1" t="s">
        <v>6</v>
      </c>
      <c r="B6557" s="1" t="s">
        <v>336</v>
      </c>
      <c r="C6557" s="1" t="s">
        <v>47</v>
      </c>
      <c r="D6557" s="1">
        <v>2018</v>
      </c>
      <c r="E6557" s="1" t="s">
        <v>1195</v>
      </c>
      <c r="F6557" s="1" t="s">
        <v>8</v>
      </c>
      <c r="G6557" s="1" t="s">
        <v>702</v>
      </c>
      <c r="H6557" s="1" t="s">
        <v>701</v>
      </c>
      <c r="I6557" s="1">
        <v>1.9117392E-2</v>
      </c>
      <c r="K6557" s="1">
        <v>110.6544</v>
      </c>
      <c r="L6557" s="1">
        <v>4</v>
      </c>
    </row>
    <row r="6558" spans="1:12" x14ac:dyDescent="0.2">
      <c r="A6558" s="1" t="s">
        <v>6</v>
      </c>
      <c r="B6558" s="1" t="s">
        <v>1200</v>
      </c>
      <c r="C6558" s="1" t="s">
        <v>47</v>
      </c>
      <c r="D6558" s="1">
        <v>2018</v>
      </c>
      <c r="E6558" s="1" t="s">
        <v>1195</v>
      </c>
      <c r="F6558" s="1" t="s">
        <v>8</v>
      </c>
      <c r="G6558" s="1" t="s">
        <v>702</v>
      </c>
      <c r="H6558" s="1" t="s">
        <v>701</v>
      </c>
      <c r="I6558" s="1">
        <v>7.0017381000000004E-2</v>
      </c>
      <c r="K6558" s="1">
        <v>89.351399999999998</v>
      </c>
      <c r="L6558" s="1">
        <v>4</v>
      </c>
    </row>
    <row r="6559" spans="1:12" x14ac:dyDescent="0.2">
      <c r="A6559" s="1" t="s">
        <v>6</v>
      </c>
      <c r="B6559" s="1" t="s">
        <v>964</v>
      </c>
      <c r="C6559" s="1" t="s">
        <v>163</v>
      </c>
      <c r="D6559" s="1">
        <v>2018</v>
      </c>
      <c r="E6559" s="1" t="s">
        <v>1195</v>
      </c>
      <c r="F6559" s="1" t="s">
        <v>8</v>
      </c>
      <c r="G6559" s="1" t="s">
        <v>702</v>
      </c>
      <c r="H6559" s="1" t="s">
        <v>701</v>
      </c>
      <c r="I6559" s="1">
        <v>0.256152243</v>
      </c>
      <c r="K6559" s="1">
        <v>151.005</v>
      </c>
      <c r="L6559" s="1">
        <v>4</v>
      </c>
    </row>
    <row r="6560" spans="1:12" x14ac:dyDescent="0.2">
      <c r="A6560" s="1" t="s">
        <v>6</v>
      </c>
      <c r="B6560" s="1" t="s">
        <v>331</v>
      </c>
      <c r="C6560" s="1" t="s">
        <v>163</v>
      </c>
      <c r="D6560" s="1">
        <v>2018</v>
      </c>
      <c r="E6560" s="1" t="s">
        <v>1195</v>
      </c>
      <c r="F6560" s="1" t="s">
        <v>8</v>
      </c>
      <c r="G6560" s="1" t="s">
        <v>702</v>
      </c>
      <c r="H6560" s="1" t="s">
        <v>701</v>
      </c>
      <c r="I6560" s="1">
        <v>0.24554262700000001</v>
      </c>
      <c r="K6560" s="1">
        <v>172.2764</v>
      </c>
      <c r="L6560" s="1">
        <v>4</v>
      </c>
    </row>
    <row r="6561" spans="1:12" x14ac:dyDescent="0.2">
      <c r="A6561" s="1" t="s">
        <v>6</v>
      </c>
      <c r="B6561" s="1" t="s">
        <v>721</v>
      </c>
      <c r="C6561" s="1" t="s">
        <v>163</v>
      </c>
      <c r="D6561" s="1">
        <v>2018</v>
      </c>
      <c r="E6561" s="1" t="s">
        <v>1195</v>
      </c>
      <c r="F6561" s="1" t="s">
        <v>8</v>
      </c>
      <c r="G6561" s="1" t="s">
        <v>702</v>
      </c>
      <c r="H6561" s="1" t="s">
        <v>701</v>
      </c>
      <c r="I6561" s="1">
        <v>0</v>
      </c>
      <c r="K6561" s="1">
        <v>184.35820000000001</v>
      </c>
      <c r="L6561" s="1">
        <v>4</v>
      </c>
    </row>
    <row r="6562" spans="1:12" x14ac:dyDescent="0.2">
      <c r="A6562" s="1" t="s">
        <v>6</v>
      </c>
      <c r="B6562" s="1" t="s">
        <v>323</v>
      </c>
      <c r="C6562" s="1" t="s">
        <v>14</v>
      </c>
      <c r="D6562" s="1">
        <v>2018</v>
      </c>
      <c r="E6562" s="1" t="s">
        <v>1195</v>
      </c>
      <c r="F6562" s="1" t="s">
        <v>8</v>
      </c>
      <c r="G6562" s="1" t="s">
        <v>702</v>
      </c>
      <c r="H6562" s="1" t="s">
        <v>701</v>
      </c>
      <c r="I6562" s="1">
        <v>2.363057E-2</v>
      </c>
      <c r="K6562" s="1">
        <v>141.71539999999999</v>
      </c>
      <c r="L6562" s="1">
        <v>4</v>
      </c>
    </row>
    <row r="6563" spans="1:12" x14ac:dyDescent="0.2">
      <c r="A6563" s="1" t="s">
        <v>6</v>
      </c>
      <c r="B6563" s="1" t="s">
        <v>959</v>
      </c>
      <c r="C6563" s="1" t="s">
        <v>14</v>
      </c>
      <c r="D6563" s="1">
        <v>2018</v>
      </c>
      <c r="E6563" s="1" t="s">
        <v>1195</v>
      </c>
      <c r="F6563" s="1" t="s">
        <v>8</v>
      </c>
      <c r="G6563" s="1" t="s">
        <v>702</v>
      </c>
      <c r="H6563" s="1" t="s">
        <v>701</v>
      </c>
      <c r="I6563" s="1">
        <v>0.30247887099999998</v>
      </c>
      <c r="K6563" s="1">
        <v>155.49719999999999</v>
      </c>
      <c r="L6563" s="1">
        <v>4</v>
      </c>
    </row>
    <row r="6564" spans="1:12" x14ac:dyDescent="0.2">
      <c r="A6564" s="1" t="s">
        <v>6</v>
      </c>
      <c r="B6564" s="1" t="s">
        <v>45</v>
      </c>
      <c r="C6564" s="1" t="s">
        <v>14</v>
      </c>
      <c r="D6564" s="1">
        <v>2018</v>
      </c>
      <c r="E6564" s="1" t="s">
        <v>1195</v>
      </c>
      <c r="F6564" s="1" t="s">
        <v>8</v>
      </c>
      <c r="G6564" s="1" t="s">
        <v>702</v>
      </c>
      <c r="H6564" s="1" t="s">
        <v>701</v>
      </c>
      <c r="I6564" s="1">
        <v>5.7620562E-2</v>
      </c>
      <c r="K6564" s="1">
        <v>115.45180000000001</v>
      </c>
      <c r="L6564" s="1">
        <v>4</v>
      </c>
    </row>
    <row r="6565" spans="1:12" x14ac:dyDescent="0.2">
      <c r="A6565" s="1" t="s">
        <v>6</v>
      </c>
      <c r="B6565" s="1" t="s">
        <v>41</v>
      </c>
      <c r="C6565" s="1" t="s">
        <v>14</v>
      </c>
      <c r="D6565" s="1">
        <v>2018</v>
      </c>
      <c r="E6565" s="1" t="s">
        <v>1195</v>
      </c>
      <c r="F6565" s="1" t="s">
        <v>8</v>
      </c>
      <c r="G6565" s="1" t="s">
        <v>702</v>
      </c>
      <c r="H6565" s="1" t="s">
        <v>701</v>
      </c>
      <c r="I6565" s="1">
        <v>4.5068891999999999E-2</v>
      </c>
      <c r="K6565" s="1">
        <v>190.88720000000001</v>
      </c>
      <c r="L6565" s="1">
        <v>4</v>
      </c>
    </row>
    <row r="6566" spans="1:12" x14ac:dyDescent="0.2">
      <c r="A6566" s="1" t="s">
        <v>6</v>
      </c>
      <c r="B6566" s="1" t="s">
        <v>1199</v>
      </c>
      <c r="C6566" s="1" t="s">
        <v>14</v>
      </c>
      <c r="D6566" s="1">
        <v>2018</v>
      </c>
      <c r="E6566" s="1" t="s">
        <v>1195</v>
      </c>
      <c r="F6566" s="1" t="s">
        <v>8</v>
      </c>
      <c r="G6566" s="1" t="s">
        <v>702</v>
      </c>
      <c r="H6566" s="1" t="s">
        <v>701</v>
      </c>
      <c r="I6566" s="1">
        <v>0.13432761300000001</v>
      </c>
      <c r="K6566" s="1">
        <v>35.055799999999998</v>
      </c>
      <c r="L6566" s="1">
        <v>4</v>
      </c>
    </row>
    <row r="6567" spans="1:12" x14ac:dyDescent="0.2">
      <c r="A6567" s="1" t="s">
        <v>6</v>
      </c>
      <c r="B6567" s="1" t="s">
        <v>1198</v>
      </c>
      <c r="C6567" s="1" t="s">
        <v>14</v>
      </c>
      <c r="D6567" s="1">
        <v>2018</v>
      </c>
      <c r="E6567" s="1" t="s">
        <v>1195</v>
      </c>
      <c r="F6567" s="1" t="s">
        <v>8</v>
      </c>
      <c r="G6567" s="1" t="s">
        <v>702</v>
      </c>
      <c r="H6567" s="1" t="s">
        <v>701</v>
      </c>
      <c r="I6567" s="1">
        <v>1.9227815999999998E-2</v>
      </c>
      <c r="K6567" s="1">
        <v>163.98419999999999</v>
      </c>
      <c r="L6567" s="1">
        <v>4</v>
      </c>
    </row>
    <row r="6568" spans="1:12" x14ac:dyDescent="0.2">
      <c r="A6568" s="1" t="s">
        <v>6</v>
      </c>
      <c r="B6568" s="1" t="s">
        <v>314</v>
      </c>
      <c r="C6568" s="1" t="s">
        <v>19</v>
      </c>
      <c r="D6568" s="1">
        <v>2018</v>
      </c>
      <c r="E6568" s="1" t="s">
        <v>1195</v>
      </c>
      <c r="F6568" s="1" t="s">
        <v>8</v>
      </c>
      <c r="G6568" s="1" t="s">
        <v>702</v>
      </c>
      <c r="H6568" s="1" t="s">
        <v>701</v>
      </c>
      <c r="I6568" s="1">
        <v>0.223985293</v>
      </c>
      <c r="K6568" s="1">
        <v>186.29239999999999</v>
      </c>
      <c r="L6568" s="1">
        <v>4</v>
      </c>
    </row>
    <row r="6569" spans="1:12" x14ac:dyDescent="0.2">
      <c r="A6569" s="1" t="s">
        <v>6</v>
      </c>
      <c r="B6569" s="1" t="s">
        <v>714</v>
      </c>
      <c r="C6569" s="1" t="s">
        <v>19</v>
      </c>
      <c r="D6569" s="1">
        <v>2018</v>
      </c>
      <c r="E6569" s="1" t="s">
        <v>1195</v>
      </c>
      <c r="F6569" s="1" t="s">
        <v>8</v>
      </c>
      <c r="G6569" s="1" t="s">
        <v>702</v>
      </c>
      <c r="H6569" s="1" t="s">
        <v>701</v>
      </c>
      <c r="I6569" s="1">
        <v>0.13511877</v>
      </c>
      <c r="K6569" s="1">
        <v>232.9958</v>
      </c>
      <c r="L6569" s="1">
        <v>4</v>
      </c>
    </row>
    <row r="6570" spans="1:12" x14ac:dyDescent="0.2">
      <c r="A6570" s="1" t="s">
        <v>6</v>
      </c>
      <c r="B6570" s="1" t="s">
        <v>1197</v>
      </c>
      <c r="C6570" s="1" t="s">
        <v>122</v>
      </c>
      <c r="D6570" s="1">
        <v>2018</v>
      </c>
      <c r="E6570" s="1" t="s">
        <v>1195</v>
      </c>
      <c r="F6570" s="1" t="s">
        <v>8</v>
      </c>
      <c r="G6570" s="1" t="s">
        <v>702</v>
      </c>
      <c r="H6570" s="1" t="s">
        <v>701</v>
      </c>
      <c r="I6570" s="1">
        <v>9.7849200000000008E-3</v>
      </c>
      <c r="K6570" s="1">
        <v>225.90620000000001</v>
      </c>
      <c r="L6570" s="1">
        <v>4</v>
      </c>
    </row>
    <row r="6571" spans="1:12" x14ac:dyDescent="0.2">
      <c r="A6571" s="1" t="s">
        <v>21</v>
      </c>
      <c r="B6571" s="1" t="s">
        <v>1196</v>
      </c>
      <c r="C6571" s="1" t="s">
        <v>28</v>
      </c>
      <c r="D6571" s="1">
        <v>2018</v>
      </c>
      <c r="E6571" s="1" t="s">
        <v>1195</v>
      </c>
      <c r="F6571" s="1" t="s">
        <v>8</v>
      </c>
      <c r="G6571" s="1" t="s">
        <v>702</v>
      </c>
      <c r="H6571" s="1" t="s">
        <v>701</v>
      </c>
      <c r="I6571" s="1">
        <v>0.13299549399999999</v>
      </c>
      <c r="K6571" s="1">
        <v>113.5544</v>
      </c>
      <c r="L6571" s="1">
        <v>4</v>
      </c>
    </row>
    <row r="6572" spans="1:12" x14ac:dyDescent="0.2">
      <c r="A6572" s="1" t="s">
        <v>21</v>
      </c>
      <c r="B6572" s="1" t="s">
        <v>496</v>
      </c>
      <c r="C6572" s="1" t="s">
        <v>25</v>
      </c>
      <c r="D6572" s="1">
        <v>2018</v>
      </c>
      <c r="E6572" s="1" t="s">
        <v>1195</v>
      </c>
      <c r="F6572" s="1" t="s">
        <v>8</v>
      </c>
      <c r="G6572" s="1" t="s">
        <v>702</v>
      </c>
      <c r="H6572" s="1" t="s">
        <v>701</v>
      </c>
      <c r="I6572" s="1">
        <v>3.7131628E-2</v>
      </c>
      <c r="K6572" s="1">
        <v>216.48240000000001</v>
      </c>
      <c r="L6572" s="1">
        <v>4</v>
      </c>
    </row>
    <row r="6573" spans="1:12" x14ac:dyDescent="0.2">
      <c r="A6573" s="1" t="s">
        <v>21</v>
      </c>
      <c r="B6573" s="1" t="s">
        <v>1028</v>
      </c>
      <c r="C6573" s="1" t="s">
        <v>10</v>
      </c>
      <c r="D6573" s="1">
        <v>2018</v>
      </c>
      <c r="E6573" s="1" t="s">
        <v>1195</v>
      </c>
      <c r="F6573" s="1" t="s">
        <v>8</v>
      </c>
      <c r="G6573" s="1" t="s">
        <v>702</v>
      </c>
      <c r="H6573" s="1" t="s">
        <v>701</v>
      </c>
      <c r="I6573" s="1">
        <v>4.1970937999999999E-2</v>
      </c>
      <c r="K6573" s="1">
        <v>55.427199999999999</v>
      </c>
      <c r="L6573" s="1">
        <v>4</v>
      </c>
    </row>
    <row r="6574" spans="1:12" x14ac:dyDescent="0.2">
      <c r="A6574" s="1" t="s">
        <v>21</v>
      </c>
      <c r="B6574" s="1" t="s">
        <v>755</v>
      </c>
      <c r="C6574" s="1" t="s">
        <v>165</v>
      </c>
      <c r="D6574" s="1">
        <v>2018</v>
      </c>
      <c r="E6574" s="1" t="s">
        <v>1195</v>
      </c>
      <c r="F6574" s="1" t="s">
        <v>8</v>
      </c>
      <c r="G6574" s="1" t="s">
        <v>702</v>
      </c>
      <c r="H6574" s="1" t="s">
        <v>701</v>
      </c>
      <c r="I6574" s="1">
        <v>1.9592288999999999E-2</v>
      </c>
      <c r="K6574" s="1">
        <v>56.961399999999998</v>
      </c>
      <c r="L6574" s="1">
        <v>4</v>
      </c>
    </row>
    <row r="6575" spans="1:12" x14ac:dyDescent="0.2">
      <c r="A6575" s="1" t="s">
        <v>295</v>
      </c>
      <c r="B6575" s="1" t="s">
        <v>504</v>
      </c>
      <c r="C6575" s="1" t="s">
        <v>25</v>
      </c>
      <c r="D6575" s="1">
        <v>2016</v>
      </c>
      <c r="E6575" s="1" t="s">
        <v>1114</v>
      </c>
      <c r="F6575" s="1" t="s">
        <v>8</v>
      </c>
      <c r="G6575" s="1" t="s">
        <v>702</v>
      </c>
      <c r="H6575" s="1" t="s">
        <v>7</v>
      </c>
      <c r="I6575" s="1">
        <v>0.124506117</v>
      </c>
      <c r="J6575" s="1">
        <v>6.4649999999999999</v>
      </c>
      <c r="K6575" s="1">
        <v>264.78840000000002</v>
      </c>
      <c r="L6575" s="1">
        <v>4</v>
      </c>
    </row>
    <row r="6576" spans="1:12" x14ac:dyDescent="0.2">
      <c r="A6576" s="1" t="s">
        <v>295</v>
      </c>
      <c r="B6576" s="1" t="s">
        <v>1194</v>
      </c>
      <c r="C6576" s="1" t="s">
        <v>25</v>
      </c>
      <c r="D6576" s="1">
        <v>2016</v>
      </c>
      <c r="E6576" s="1" t="s">
        <v>1114</v>
      </c>
      <c r="F6576" s="1" t="s">
        <v>8</v>
      </c>
      <c r="G6576" s="1" t="s">
        <v>702</v>
      </c>
      <c r="H6576" s="1" t="s">
        <v>7</v>
      </c>
      <c r="I6576" s="1">
        <v>0.102055777</v>
      </c>
      <c r="J6576" s="1">
        <v>16.7</v>
      </c>
      <c r="K6576" s="1">
        <v>184.0292</v>
      </c>
      <c r="L6576" s="1">
        <v>4</v>
      </c>
    </row>
    <row r="6577" spans="1:12" x14ac:dyDescent="0.2">
      <c r="A6577" s="1" t="s">
        <v>295</v>
      </c>
      <c r="B6577" s="1" t="s">
        <v>1193</v>
      </c>
      <c r="C6577" s="1" t="s">
        <v>17</v>
      </c>
      <c r="D6577" s="1">
        <v>2016</v>
      </c>
      <c r="E6577" s="1" t="s">
        <v>1114</v>
      </c>
      <c r="F6577" s="1" t="s">
        <v>8</v>
      </c>
      <c r="G6577" s="1" t="s">
        <v>702</v>
      </c>
      <c r="H6577" s="1" t="s">
        <v>7</v>
      </c>
      <c r="I6577" s="1">
        <v>8.0010180000000004E-3</v>
      </c>
      <c r="J6577" s="1">
        <v>17.600000000000001</v>
      </c>
      <c r="K6577" s="1">
        <v>170.44220000000001</v>
      </c>
      <c r="L6577" s="1">
        <v>4</v>
      </c>
    </row>
    <row r="6578" spans="1:12" x14ac:dyDescent="0.2">
      <c r="A6578" s="1" t="s">
        <v>295</v>
      </c>
      <c r="B6578" s="1" t="s">
        <v>523</v>
      </c>
      <c r="C6578" s="1" t="s">
        <v>71</v>
      </c>
      <c r="D6578" s="1">
        <v>2016</v>
      </c>
      <c r="E6578" s="1" t="s">
        <v>1114</v>
      </c>
      <c r="F6578" s="1" t="s">
        <v>8</v>
      </c>
      <c r="G6578" s="1" t="s">
        <v>702</v>
      </c>
      <c r="H6578" s="1" t="s">
        <v>7</v>
      </c>
      <c r="I6578" s="1">
        <v>9.5795326E-2</v>
      </c>
      <c r="J6578" s="1">
        <v>5.9850000000000003</v>
      </c>
      <c r="K6578" s="1">
        <v>128.46780000000001</v>
      </c>
      <c r="L6578" s="1">
        <v>4</v>
      </c>
    </row>
    <row r="6579" spans="1:12" x14ac:dyDescent="0.2">
      <c r="A6579" s="1" t="s">
        <v>295</v>
      </c>
      <c r="B6579" s="1" t="s">
        <v>256</v>
      </c>
      <c r="C6579" s="1" t="s">
        <v>71</v>
      </c>
      <c r="D6579" s="1">
        <v>2016</v>
      </c>
      <c r="E6579" s="1" t="s">
        <v>1114</v>
      </c>
      <c r="F6579" s="1" t="s">
        <v>8</v>
      </c>
      <c r="G6579" s="1" t="s">
        <v>702</v>
      </c>
      <c r="H6579" s="1" t="s">
        <v>7</v>
      </c>
      <c r="I6579" s="1">
        <v>0.143129124</v>
      </c>
      <c r="J6579" s="1">
        <v>8.9049999999999994</v>
      </c>
      <c r="K6579" s="1">
        <v>58.887799999999999</v>
      </c>
      <c r="L6579" s="1">
        <v>4</v>
      </c>
    </row>
    <row r="6580" spans="1:12" x14ac:dyDescent="0.2">
      <c r="A6580" s="1" t="s">
        <v>295</v>
      </c>
      <c r="B6580" s="1" t="s">
        <v>777</v>
      </c>
      <c r="C6580" s="1" t="s">
        <v>71</v>
      </c>
      <c r="D6580" s="1">
        <v>2016</v>
      </c>
      <c r="E6580" s="1" t="s">
        <v>1114</v>
      </c>
      <c r="F6580" s="1" t="s">
        <v>8</v>
      </c>
      <c r="G6580" s="1" t="s">
        <v>702</v>
      </c>
      <c r="H6580" s="1" t="s">
        <v>7</v>
      </c>
      <c r="I6580" s="1">
        <v>3.2628111000000001E-2</v>
      </c>
      <c r="J6580" s="1">
        <v>17.100000000000001</v>
      </c>
      <c r="K6580" s="1">
        <v>148.73920000000001</v>
      </c>
      <c r="L6580" s="1">
        <v>4</v>
      </c>
    </row>
    <row r="6581" spans="1:12" x14ac:dyDescent="0.2">
      <c r="A6581" s="1" t="s">
        <v>295</v>
      </c>
      <c r="B6581" s="1" t="s">
        <v>1192</v>
      </c>
      <c r="C6581" s="1" t="s">
        <v>10</v>
      </c>
      <c r="D6581" s="1">
        <v>2016</v>
      </c>
      <c r="E6581" s="1" t="s">
        <v>1114</v>
      </c>
      <c r="F6581" s="1" t="s">
        <v>8</v>
      </c>
      <c r="G6581" s="1" t="s">
        <v>702</v>
      </c>
      <c r="H6581" s="1" t="s">
        <v>7</v>
      </c>
      <c r="I6581" s="1">
        <v>2.0714522999999999E-2</v>
      </c>
      <c r="J6581" s="1">
        <v>14.15</v>
      </c>
      <c r="K6581" s="1">
        <v>124.2046</v>
      </c>
      <c r="L6581" s="1">
        <v>4</v>
      </c>
    </row>
    <row r="6582" spans="1:12" x14ac:dyDescent="0.2">
      <c r="A6582" s="1" t="s">
        <v>295</v>
      </c>
      <c r="B6582" s="1" t="s">
        <v>1191</v>
      </c>
      <c r="C6582" s="1" t="s">
        <v>10</v>
      </c>
      <c r="D6582" s="1">
        <v>2016</v>
      </c>
      <c r="E6582" s="1" t="s">
        <v>1114</v>
      </c>
      <c r="F6582" s="1" t="s">
        <v>8</v>
      </c>
      <c r="G6582" s="1" t="s">
        <v>702</v>
      </c>
      <c r="H6582" s="1" t="s">
        <v>7</v>
      </c>
      <c r="I6582" s="1">
        <v>4.4414056E-2</v>
      </c>
      <c r="J6582" s="1">
        <v>16.850000000000001</v>
      </c>
      <c r="K6582" s="1">
        <v>182.42660000000001</v>
      </c>
      <c r="L6582" s="1">
        <v>4</v>
      </c>
    </row>
    <row r="6583" spans="1:12" x14ac:dyDescent="0.2">
      <c r="A6583" s="1" t="s">
        <v>295</v>
      </c>
      <c r="B6583" s="1" t="s">
        <v>24</v>
      </c>
      <c r="C6583" s="1" t="s">
        <v>10</v>
      </c>
      <c r="D6583" s="1">
        <v>2016</v>
      </c>
      <c r="E6583" s="1" t="s">
        <v>1114</v>
      </c>
      <c r="F6583" s="1" t="s">
        <v>8</v>
      </c>
      <c r="G6583" s="1" t="s">
        <v>702</v>
      </c>
      <c r="H6583" s="1" t="s">
        <v>7</v>
      </c>
      <c r="I6583" s="1">
        <v>0.17599552600000001</v>
      </c>
      <c r="J6583" s="1">
        <v>19.850000000000001</v>
      </c>
      <c r="K6583" s="1">
        <v>224.0772</v>
      </c>
      <c r="L6583" s="1">
        <v>4</v>
      </c>
    </row>
    <row r="6584" spans="1:12" x14ac:dyDescent="0.2">
      <c r="A6584" s="1" t="s">
        <v>295</v>
      </c>
      <c r="B6584" s="1" t="s">
        <v>212</v>
      </c>
      <c r="C6584" s="1" t="s">
        <v>4</v>
      </c>
      <c r="D6584" s="1">
        <v>2016</v>
      </c>
      <c r="E6584" s="1" t="s">
        <v>1114</v>
      </c>
      <c r="F6584" s="1" t="s">
        <v>8</v>
      </c>
      <c r="G6584" s="1" t="s">
        <v>702</v>
      </c>
      <c r="H6584" s="1" t="s">
        <v>7</v>
      </c>
      <c r="I6584" s="1">
        <v>1.7642228999999999E-2</v>
      </c>
      <c r="J6584" s="1">
        <v>11.5</v>
      </c>
      <c r="K6584" s="1">
        <v>131.86259999999999</v>
      </c>
      <c r="L6584" s="1">
        <v>4</v>
      </c>
    </row>
    <row r="6585" spans="1:12" x14ac:dyDescent="0.2">
      <c r="A6585" s="1" t="s">
        <v>295</v>
      </c>
      <c r="B6585" s="1" t="s">
        <v>585</v>
      </c>
      <c r="C6585" s="1" t="s">
        <v>122</v>
      </c>
      <c r="D6585" s="1">
        <v>2016</v>
      </c>
      <c r="E6585" s="1" t="s">
        <v>1114</v>
      </c>
      <c r="F6585" s="1" t="s">
        <v>8</v>
      </c>
      <c r="G6585" s="1" t="s">
        <v>702</v>
      </c>
      <c r="H6585" s="1" t="s">
        <v>7</v>
      </c>
      <c r="I6585" s="1">
        <v>0.141792841</v>
      </c>
      <c r="J6585" s="1">
        <v>20.5</v>
      </c>
      <c r="K6585" s="1">
        <v>89.717200000000005</v>
      </c>
      <c r="L6585" s="1">
        <v>4</v>
      </c>
    </row>
    <row r="6586" spans="1:12" x14ac:dyDescent="0.2">
      <c r="A6586" s="1" t="s">
        <v>124</v>
      </c>
      <c r="B6586" s="1" t="s">
        <v>1110</v>
      </c>
      <c r="C6586" s="1" t="s">
        <v>28</v>
      </c>
      <c r="D6586" s="1">
        <v>2016</v>
      </c>
      <c r="E6586" s="1" t="s">
        <v>1114</v>
      </c>
      <c r="F6586" s="1" t="s">
        <v>8</v>
      </c>
      <c r="G6586" s="1" t="s">
        <v>702</v>
      </c>
      <c r="H6586" s="1" t="s">
        <v>7</v>
      </c>
      <c r="I6586" s="1">
        <v>8.2012293E-2</v>
      </c>
      <c r="J6586" s="1">
        <v>5.7649999999999997</v>
      </c>
      <c r="K6586" s="1">
        <v>37.516399999999997</v>
      </c>
      <c r="L6586" s="1">
        <v>4</v>
      </c>
    </row>
    <row r="6587" spans="1:12" x14ac:dyDescent="0.2">
      <c r="A6587" s="1" t="s">
        <v>124</v>
      </c>
      <c r="B6587" s="1" t="s">
        <v>1190</v>
      </c>
      <c r="C6587" s="1" t="s">
        <v>28</v>
      </c>
      <c r="D6587" s="1">
        <v>2016</v>
      </c>
      <c r="E6587" s="1" t="s">
        <v>1114</v>
      </c>
      <c r="F6587" s="1" t="s">
        <v>8</v>
      </c>
      <c r="G6587" s="1" t="s">
        <v>702</v>
      </c>
      <c r="H6587" s="1" t="s">
        <v>7</v>
      </c>
      <c r="I6587" s="1">
        <v>7.2153139999999996E-3</v>
      </c>
      <c r="J6587" s="1">
        <v>7.09</v>
      </c>
      <c r="K6587" s="1">
        <v>47.603400000000001</v>
      </c>
      <c r="L6587" s="1">
        <v>4</v>
      </c>
    </row>
    <row r="6588" spans="1:12" x14ac:dyDescent="0.2">
      <c r="A6588" s="1" t="s">
        <v>124</v>
      </c>
      <c r="B6588" s="1" t="s">
        <v>293</v>
      </c>
      <c r="C6588" s="1" t="s">
        <v>28</v>
      </c>
      <c r="D6588" s="1">
        <v>2016</v>
      </c>
      <c r="E6588" s="1" t="s">
        <v>1114</v>
      </c>
      <c r="F6588" s="1" t="s">
        <v>8</v>
      </c>
      <c r="G6588" s="1" t="s">
        <v>702</v>
      </c>
      <c r="H6588" s="1" t="s">
        <v>7</v>
      </c>
      <c r="I6588" s="1">
        <v>8.2427853999999995E-2</v>
      </c>
      <c r="J6588" s="1">
        <v>8.2349999999999994</v>
      </c>
      <c r="K6588" s="1">
        <v>149.30760000000001</v>
      </c>
      <c r="L6588" s="1">
        <v>4</v>
      </c>
    </row>
    <row r="6589" spans="1:12" x14ac:dyDescent="0.2">
      <c r="A6589" s="1" t="s">
        <v>124</v>
      </c>
      <c r="B6589" s="1" t="s">
        <v>1189</v>
      </c>
      <c r="C6589" s="1" t="s">
        <v>28</v>
      </c>
      <c r="D6589" s="1">
        <v>2016</v>
      </c>
      <c r="E6589" s="1" t="s">
        <v>1114</v>
      </c>
      <c r="F6589" s="1" t="s">
        <v>8</v>
      </c>
      <c r="G6589" s="1" t="s">
        <v>702</v>
      </c>
      <c r="H6589" s="1" t="s">
        <v>7</v>
      </c>
      <c r="I6589" s="1">
        <v>1.3929059000000001E-2</v>
      </c>
      <c r="J6589" s="1">
        <v>8.3550000000000004</v>
      </c>
      <c r="K6589" s="1">
        <v>94.146199999999993</v>
      </c>
      <c r="L6589" s="1">
        <v>4</v>
      </c>
    </row>
    <row r="6590" spans="1:12" x14ac:dyDescent="0.2">
      <c r="A6590" s="1" t="s">
        <v>124</v>
      </c>
      <c r="B6590" s="1" t="s">
        <v>1109</v>
      </c>
      <c r="C6590" s="1" t="s">
        <v>28</v>
      </c>
      <c r="D6590" s="1">
        <v>2016</v>
      </c>
      <c r="E6590" s="1" t="s">
        <v>1114</v>
      </c>
      <c r="F6590" s="1" t="s">
        <v>8</v>
      </c>
      <c r="G6590" s="1" t="s">
        <v>702</v>
      </c>
      <c r="H6590" s="1" t="s">
        <v>7</v>
      </c>
      <c r="I6590" s="1">
        <v>0.101294945</v>
      </c>
      <c r="J6590" s="1">
        <v>9.1950000000000003</v>
      </c>
      <c r="K6590" s="1">
        <v>46.2744</v>
      </c>
      <c r="L6590" s="1">
        <v>4</v>
      </c>
    </row>
    <row r="6591" spans="1:12" x14ac:dyDescent="0.2">
      <c r="A6591" s="1" t="s">
        <v>124</v>
      </c>
      <c r="B6591" s="1" t="s">
        <v>512</v>
      </c>
      <c r="C6591" s="1" t="s">
        <v>28</v>
      </c>
      <c r="D6591" s="1">
        <v>2016</v>
      </c>
      <c r="E6591" s="1" t="s">
        <v>1114</v>
      </c>
      <c r="F6591" s="1" t="s">
        <v>8</v>
      </c>
      <c r="G6591" s="1" t="s">
        <v>702</v>
      </c>
      <c r="H6591" s="1" t="s">
        <v>7</v>
      </c>
      <c r="I6591" s="1">
        <v>7.5548309999999994E-2</v>
      </c>
      <c r="J6591" s="1">
        <v>12</v>
      </c>
      <c r="K6591" s="1">
        <v>121.9388</v>
      </c>
      <c r="L6591" s="1">
        <v>4</v>
      </c>
    </row>
    <row r="6592" spans="1:12" x14ac:dyDescent="0.2">
      <c r="A6592" s="1" t="s">
        <v>124</v>
      </c>
      <c r="B6592" s="1" t="s">
        <v>1188</v>
      </c>
      <c r="C6592" s="1" t="s">
        <v>28</v>
      </c>
      <c r="D6592" s="1">
        <v>2016</v>
      </c>
      <c r="E6592" s="1" t="s">
        <v>1114</v>
      </c>
      <c r="F6592" s="1" t="s">
        <v>8</v>
      </c>
      <c r="G6592" s="1" t="s">
        <v>702</v>
      </c>
      <c r="H6592" s="1" t="s">
        <v>7</v>
      </c>
      <c r="I6592" s="1">
        <v>0.11487406</v>
      </c>
      <c r="J6592" s="1">
        <v>12.1</v>
      </c>
      <c r="K6592" s="1">
        <v>221.41139999999999</v>
      </c>
      <c r="L6592" s="1">
        <v>4</v>
      </c>
    </row>
    <row r="6593" spans="1:12" x14ac:dyDescent="0.2">
      <c r="A6593" s="1" t="s">
        <v>124</v>
      </c>
      <c r="B6593" s="1" t="s">
        <v>286</v>
      </c>
      <c r="C6593" s="1" t="s">
        <v>28</v>
      </c>
      <c r="D6593" s="1">
        <v>2016</v>
      </c>
      <c r="E6593" s="1" t="s">
        <v>1114</v>
      </c>
      <c r="F6593" s="1" t="s">
        <v>8</v>
      </c>
      <c r="G6593" s="1" t="s">
        <v>702</v>
      </c>
      <c r="H6593" s="1" t="s">
        <v>7</v>
      </c>
      <c r="I6593" s="1">
        <v>9.4105279999999996E-3</v>
      </c>
      <c r="J6593" s="1">
        <v>12.3</v>
      </c>
      <c r="K6593" s="1">
        <v>73.738</v>
      </c>
      <c r="L6593" s="1">
        <v>4</v>
      </c>
    </row>
    <row r="6594" spans="1:12" x14ac:dyDescent="0.2">
      <c r="A6594" s="1" t="s">
        <v>124</v>
      </c>
      <c r="B6594" s="1" t="s">
        <v>1048</v>
      </c>
      <c r="C6594" s="1" t="s">
        <v>28</v>
      </c>
      <c r="D6594" s="1">
        <v>2016</v>
      </c>
      <c r="E6594" s="1" t="s">
        <v>1114</v>
      </c>
      <c r="F6594" s="1" t="s">
        <v>8</v>
      </c>
      <c r="G6594" s="1" t="s">
        <v>702</v>
      </c>
      <c r="H6594" s="1" t="s">
        <v>7</v>
      </c>
      <c r="I6594" s="1">
        <v>8.1103929000000005E-2</v>
      </c>
      <c r="J6594" s="1">
        <v>15.6</v>
      </c>
      <c r="K6594" s="1">
        <v>112.3544</v>
      </c>
      <c r="L6594" s="1">
        <v>4</v>
      </c>
    </row>
    <row r="6595" spans="1:12" x14ac:dyDescent="0.2">
      <c r="A6595" s="1" t="s">
        <v>124</v>
      </c>
      <c r="B6595" s="1" t="s">
        <v>1187</v>
      </c>
      <c r="C6595" s="1" t="s">
        <v>28</v>
      </c>
      <c r="D6595" s="1">
        <v>2016</v>
      </c>
      <c r="E6595" s="1" t="s">
        <v>1114</v>
      </c>
      <c r="F6595" s="1" t="s">
        <v>8</v>
      </c>
      <c r="G6595" s="1" t="s">
        <v>702</v>
      </c>
      <c r="H6595" s="1" t="s">
        <v>7</v>
      </c>
      <c r="I6595" s="1">
        <v>2.1431134000000001E-2</v>
      </c>
      <c r="J6595" s="1">
        <v>20.7</v>
      </c>
      <c r="K6595" s="1">
        <v>157.02879999999999</v>
      </c>
      <c r="L6595" s="1">
        <v>4</v>
      </c>
    </row>
    <row r="6596" spans="1:12" x14ac:dyDescent="0.2">
      <c r="A6596" s="1" t="s">
        <v>124</v>
      </c>
      <c r="B6596" s="1" t="s">
        <v>1186</v>
      </c>
      <c r="C6596" s="1" t="s">
        <v>112</v>
      </c>
      <c r="D6596" s="1">
        <v>2016</v>
      </c>
      <c r="E6596" s="1" t="s">
        <v>1114</v>
      </c>
      <c r="F6596" s="1" t="s">
        <v>8</v>
      </c>
      <c r="G6596" s="1" t="s">
        <v>702</v>
      </c>
      <c r="H6596" s="1" t="s">
        <v>7</v>
      </c>
      <c r="I6596" s="1">
        <v>0</v>
      </c>
      <c r="J6596" s="1">
        <v>6.44</v>
      </c>
      <c r="K6596" s="1">
        <v>98.27</v>
      </c>
      <c r="L6596" s="1">
        <v>4</v>
      </c>
    </row>
    <row r="6597" spans="1:12" x14ac:dyDescent="0.2">
      <c r="A6597" s="1" t="s">
        <v>124</v>
      </c>
      <c r="B6597" s="1" t="s">
        <v>507</v>
      </c>
      <c r="C6597" s="1" t="s">
        <v>112</v>
      </c>
      <c r="D6597" s="1">
        <v>2016</v>
      </c>
      <c r="E6597" s="1" t="s">
        <v>1114</v>
      </c>
      <c r="F6597" s="1" t="s">
        <v>8</v>
      </c>
      <c r="G6597" s="1" t="s">
        <v>702</v>
      </c>
      <c r="H6597" s="1" t="s">
        <v>7</v>
      </c>
      <c r="I6597" s="1">
        <v>5.1661272000000001E-2</v>
      </c>
      <c r="J6597" s="1">
        <v>10.195</v>
      </c>
      <c r="K6597" s="1">
        <v>33.355800000000002</v>
      </c>
      <c r="L6597" s="1">
        <v>4</v>
      </c>
    </row>
    <row r="6598" spans="1:12" x14ac:dyDescent="0.2">
      <c r="A6598" s="1" t="s">
        <v>124</v>
      </c>
      <c r="B6598" s="1" t="s">
        <v>1185</v>
      </c>
      <c r="C6598" s="1" t="s">
        <v>112</v>
      </c>
      <c r="D6598" s="1">
        <v>2016</v>
      </c>
      <c r="E6598" s="1" t="s">
        <v>1114</v>
      </c>
      <c r="F6598" s="1" t="s">
        <v>8</v>
      </c>
      <c r="G6598" s="1" t="s">
        <v>702</v>
      </c>
      <c r="H6598" s="1" t="s">
        <v>7</v>
      </c>
      <c r="I6598" s="1">
        <v>4.8027042999999998E-2</v>
      </c>
      <c r="J6598" s="1">
        <v>13.35</v>
      </c>
      <c r="K6598" s="1">
        <v>218.91659999999999</v>
      </c>
      <c r="L6598" s="1">
        <v>4</v>
      </c>
    </row>
    <row r="6599" spans="1:12" x14ac:dyDescent="0.2">
      <c r="A6599" s="1" t="s">
        <v>124</v>
      </c>
      <c r="B6599" s="1" t="s">
        <v>1047</v>
      </c>
      <c r="C6599" s="1" t="s">
        <v>112</v>
      </c>
      <c r="D6599" s="1">
        <v>2016</v>
      </c>
      <c r="E6599" s="1" t="s">
        <v>1114</v>
      </c>
      <c r="F6599" s="1" t="s">
        <v>8</v>
      </c>
      <c r="G6599" s="1" t="s">
        <v>702</v>
      </c>
      <c r="H6599" s="1" t="s">
        <v>7</v>
      </c>
      <c r="I6599" s="1">
        <v>6.9100547999999998E-2</v>
      </c>
      <c r="J6599" s="1">
        <v>15.85</v>
      </c>
      <c r="K6599" s="1">
        <v>216.61660000000001</v>
      </c>
      <c r="L6599" s="1">
        <v>4</v>
      </c>
    </row>
    <row r="6600" spans="1:12" x14ac:dyDescent="0.2">
      <c r="A6600" s="1" t="s">
        <v>124</v>
      </c>
      <c r="B6600" s="1" t="s">
        <v>277</v>
      </c>
      <c r="C6600" s="1" t="s">
        <v>25</v>
      </c>
      <c r="D6600" s="1">
        <v>2016</v>
      </c>
      <c r="E6600" s="1" t="s">
        <v>1114</v>
      </c>
      <c r="F6600" s="1" t="s">
        <v>8</v>
      </c>
      <c r="G6600" s="1" t="s">
        <v>702</v>
      </c>
      <c r="H6600" s="1" t="s">
        <v>7</v>
      </c>
      <c r="I6600" s="1">
        <v>0.12744903099999999</v>
      </c>
      <c r="J6600" s="1">
        <v>6.3</v>
      </c>
      <c r="K6600" s="1">
        <v>210.52699999999999</v>
      </c>
      <c r="L6600" s="1">
        <v>4</v>
      </c>
    </row>
    <row r="6601" spans="1:12" x14ac:dyDescent="0.2">
      <c r="A6601" s="1" t="s">
        <v>124</v>
      </c>
      <c r="B6601" s="1" t="s">
        <v>502</v>
      </c>
      <c r="C6601" s="1" t="s">
        <v>25</v>
      </c>
      <c r="D6601" s="1">
        <v>2016</v>
      </c>
      <c r="E6601" s="1" t="s">
        <v>1114</v>
      </c>
      <c r="F6601" s="1" t="s">
        <v>8</v>
      </c>
      <c r="G6601" s="1" t="s">
        <v>702</v>
      </c>
      <c r="H6601" s="1" t="s">
        <v>7</v>
      </c>
      <c r="I6601" s="1">
        <v>5.0750977000000003E-2</v>
      </c>
      <c r="J6601" s="1">
        <v>7.5</v>
      </c>
      <c r="K6601" s="1">
        <v>122.2072</v>
      </c>
      <c r="L6601" s="1">
        <v>4</v>
      </c>
    </row>
    <row r="6602" spans="1:12" x14ac:dyDescent="0.2">
      <c r="A6602" s="1" t="s">
        <v>124</v>
      </c>
      <c r="B6602" s="1" t="s">
        <v>499</v>
      </c>
      <c r="C6602" s="1" t="s">
        <v>25</v>
      </c>
      <c r="D6602" s="1">
        <v>2016</v>
      </c>
      <c r="E6602" s="1" t="s">
        <v>1114</v>
      </c>
      <c r="F6602" s="1" t="s">
        <v>8</v>
      </c>
      <c r="G6602" s="1" t="s">
        <v>702</v>
      </c>
      <c r="H6602" s="1" t="s">
        <v>7</v>
      </c>
      <c r="I6602" s="1">
        <v>0.139228412</v>
      </c>
      <c r="J6602" s="1">
        <v>8.7100000000000009</v>
      </c>
      <c r="K6602" s="1">
        <v>49.537599999999998</v>
      </c>
      <c r="L6602" s="1">
        <v>4</v>
      </c>
    </row>
    <row r="6603" spans="1:12" x14ac:dyDescent="0.2">
      <c r="A6603" s="1" t="s">
        <v>124</v>
      </c>
      <c r="B6603" s="1" t="s">
        <v>910</v>
      </c>
      <c r="C6603" s="1" t="s">
        <v>25</v>
      </c>
      <c r="D6603" s="1">
        <v>2016</v>
      </c>
      <c r="E6603" s="1" t="s">
        <v>1114</v>
      </c>
      <c r="F6603" s="1" t="s">
        <v>8</v>
      </c>
      <c r="G6603" s="1" t="s">
        <v>702</v>
      </c>
      <c r="H6603" s="1" t="s">
        <v>7</v>
      </c>
      <c r="I6603" s="1">
        <v>0.126383094</v>
      </c>
      <c r="J6603" s="1">
        <v>10.195</v>
      </c>
      <c r="K6603" s="1">
        <v>112.18859999999999</v>
      </c>
      <c r="L6603" s="1">
        <v>4</v>
      </c>
    </row>
    <row r="6604" spans="1:12" x14ac:dyDescent="0.2">
      <c r="A6604" s="1" t="s">
        <v>124</v>
      </c>
      <c r="B6604" s="1" t="s">
        <v>1100</v>
      </c>
      <c r="C6604" s="1" t="s">
        <v>25</v>
      </c>
      <c r="D6604" s="1">
        <v>2016</v>
      </c>
      <c r="E6604" s="1" t="s">
        <v>1114</v>
      </c>
      <c r="F6604" s="1" t="s">
        <v>8</v>
      </c>
      <c r="G6604" s="1" t="s">
        <v>702</v>
      </c>
      <c r="H6604" s="1" t="s">
        <v>7</v>
      </c>
      <c r="I6604" s="1">
        <v>1.7744999000000001E-2</v>
      </c>
      <c r="J6604" s="1">
        <v>11.6</v>
      </c>
      <c r="K6604" s="1">
        <v>177.96860000000001</v>
      </c>
      <c r="L6604" s="1">
        <v>4</v>
      </c>
    </row>
    <row r="6605" spans="1:12" x14ac:dyDescent="0.2">
      <c r="A6605" s="1" t="s">
        <v>124</v>
      </c>
      <c r="B6605" s="1" t="s">
        <v>1184</v>
      </c>
      <c r="C6605" s="1" t="s">
        <v>25</v>
      </c>
      <c r="D6605" s="1">
        <v>2016</v>
      </c>
      <c r="E6605" s="1" t="s">
        <v>1114</v>
      </c>
      <c r="F6605" s="1" t="s">
        <v>8</v>
      </c>
      <c r="G6605" s="1" t="s">
        <v>702</v>
      </c>
      <c r="H6605" s="1" t="s">
        <v>7</v>
      </c>
      <c r="I6605" s="1">
        <v>3.3974435999999997E-2</v>
      </c>
      <c r="J6605" s="1">
        <v>12</v>
      </c>
      <c r="K6605" s="1">
        <v>181.89760000000001</v>
      </c>
      <c r="L6605" s="1">
        <v>4</v>
      </c>
    </row>
    <row r="6606" spans="1:12" x14ac:dyDescent="0.2">
      <c r="A6606" s="1" t="s">
        <v>124</v>
      </c>
      <c r="B6606" s="1" t="s">
        <v>906</v>
      </c>
      <c r="C6606" s="1" t="s">
        <v>17</v>
      </c>
      <c r="D6606" s="1">
        <v>2016</v>
      </c>
      <c r="E6606" s="1" t="s">
        <v>1114</v>
      </c>
      <c r="F6606" s="1" t="s">
        <v>8</v>
      </c>
      <c r="G6606" s="1" t="s">
        <v>702</v>
      </c>
      <c r="H6606" s="1" t="s">
        <v>7</v>
      </c>
      <c r="I6606" s="1">
        <v>3.8454075999999997E-2</v>
      </c>
      <c r="J6606" s="1">
        <v>6.92</v>
      </c>
      <c r="K6606" s="1">
        <v>61.5852</v>
      </c>
      <c r="L6606" s="1">
        <v>4</v>
      </c>
    </row>
    <row r="6607" spans="1:12" x14ac:dyDescent="0.2">
      <c r="A6607" s="1" t="s">
        <v>124</v>
      </c>
      <c r="B6607" s="1" t="s">
        <v>1095</v>
      </c>
      <c r="C6607" s="1" t="s">
        <v>17</v>
      </c>
      <c r="D6607" s="1">
        <v>2016</v>
      </c>
      <c r="E6607" s="1" t="s">
        <v>1114</v>
      </c>
      <c r="F6607" s="1" t="s">
        <v>8</v>
      </c>
      <c r="G6607" s="1" t="s">
        <v>702</v>
      </c>
      <c r="H6607" s="1" t="s">
        <v>7</v>
      </c>
      <c r="I6607" s="1">
        <v>0.10511069200000001</v>
      </c>
      <c r="J6607" s="1">
        <v>8.8949999999999996</v>
      </c>
      <c r="K6607" s="1">
        <v>41.113799999999998</v>
      </c>
      <c r="L6607" s="1">
        <v>4</v>
      </c>
    </row>
    <row r="6608" spans="1:12" x14ac:dyDescent="0.2">
      <c r="A6608" s="1" t="s">
        <v>124</v>
      </c>
      <c r="B6608" s="1" t="s">
        <v>667</v>
      </c>
      <c r="C6608" s="1" t="s">
        <v>17</v>
      </c>
      <c r="D6608" s="1">
        <v>2016</v>
      </c>
      <c r="E6608" s="1" t="s">
        <v>1114</v>
      </c>
      <c r="F6608" s="1" t="s">
        <v>8</v>
      </c>
      <c r="G6608" s="1" t="s">
        <v>702</v>
      </c>
      <c r="H6608" s="1" t="s">
        <v>7</v>
      </c>
      <c r="I6608" s="1">
        <v>7.0040195E-2</v>
      </c>
      <c r="J6608" s="1">
        <v>10.3</v>
      </c>
      <c r="K6608" s="1">
        <v>263.02260000000001</v>
      </c>
      <c r="L6608" s="1">
        <v>4</v>
      </c>
    </row>
    <row r="6609" spans="1:12" x14ac:dyDescent="0.2">
      <c r="A6609" s="1" t="s">
        <v>124</v>
      </c>
      <c r="B6609" s="1" t="s">
        <v>666</v>
      </c>
      <c r="C6609" s="1" t="s">
        <v>17</v>
      </c>
      <c r="D6609" s="1">
        <v>2016</v>
      </c>
      <c r="E6609" s="1" t="s">
        <v>1114</v>
      </c>
      <c r="F6609" s="1" t="s">
        <v>8</v>
      </c>
      <c r="G6609" s="1" t="s">
        <v>702</v>
      </c>
      <c r="H6609" s="1" t="s">
        <v>7</v>
      </c>
      <c r="I6609" s="1">
        <v>0.17404903199999999</v>
      </c>
      <c r="J6609" s="1">
        <v>11.65</v>
      </c>
      <c r="K6609" s="1">
        <v>52.9298</v>
      </c>
      <c r="L6609" s="1">
        <v>4</v>
      </c>
    </row>
    <row r="6610" spans="1:12" x14ac:dyDescent="0.2">
      <c r="A6610" s="1" t="s">
        <v>124</v>
      </c>
      <c r="B6610" s="1" t="s">
        <v>902</v>
      </c>
      <c r="C6610" s="1" t="s">
        <v>17</v>
      </c>
      <c r="D6610" s="1">
        <v>2016</v>
      </c>
      <c r="E6610" s="1" t="s">
        <v>1114</v>
      </c>
      <c r="F6610" s="1" t="s">
        <v>8</v>
      </c>
      <c r="G6610" s="1" t="s">
        <v>702</v>
      </c>
      <c r="H6610" s="1" t="s">
        <v>7</v>
      </c>
      <c r="I6610" s="1">
        <v>0.14135256199999999</v>
      </c>
      <c r="J6610" s="1">
        <v>13.8</v>
      </c>
      <c r="K6610" s="1">
        <v>264.1884</v>
      </c>
      <c r="L6610" s="1">
        <v>4</v>
      </c>
    </row>
    <row r="6611" spans="1:12" x14ac:dyDescent="0.2">
      <c r="A6611" s="1" t="s">
        <v>124</v>
      </c>
      <c r="B6611" s="1" t="s">
        <v>1183</v>
      </c>
      <c r="C6611" s="1" t="s">
        <v>17</v>
      </c>
      <c r="D6611" s="1">
        <v>2016</v>
      </c>
      <c r="E6611" s="1" t="s">
        <v>1114</v>
      </c>
      <c r="F6611" s="1" t="s">
        <v>8</v>
      </c>
      <c r="G6611" s="1" t="s">
        <v>702</v>
      </c>
      <c r="H6611" s="1" t="s">
        <v>7</v>
      </c>
      <c r="I6611" s="1">
        <v>4.2180994999999999E-2</v>
      </c>
      <c r="J6611" s="1">
        <v>14.15</v>
      </c>
      <c r="K6611" s="1">
        <v>52.098199999999999</v>
      </c>
      <c r="L6611" s="1">
        <v>4</v>
      </c>
    </row>
    <row r="6612" spans="1:12" x14ac:dyDescent="0.2">
      <c r="A6612" s="1" t="s">
        <v>124</v>
      </c>
      <c r="B6612" s="1" t="s">
        <v>1042</v>
      </c>
      <c r="C6612" s="1" t="s">
        <v>17</v>
      </c>
      <c r="D6612" s="1">
        <v>2016</v>
      </c>
      <c r="E6612" s="1" t="s">
        <v>1114</v>
      </c>
      <c r="F6612" s="1" t="s">
        <v>8</v>
      </c>
      <c r="G6612" s="1" t="s">
        <v>702</v>
      </c>
      <c r="H6612" s="1" t="s">
        <v>7</v>
      </c>
      <c r="I6612" s="1">
        <v>0.122571209</v>
      </c>
      <c r="J6612" s="1">
        <v>14.3</v>
      </c>
      <c r="K6612" s="1">
        <v>122.373</v>
      </c>
      <c r="L6612" s="1">
        <v>4</v>
      </c>
    </row>
    <row r="6613" spans="1:12" x14ac:dyDescent="0.2">
      <c r="A6613" s="1" t="s">
        <v>124</v>
      </c>
      <c r="B6613" s="1" t="s">
        <v>1182</v>
      </c>
      <c r="C6613" s="1" t="s">
        <v>17</v>
      </c>
      <c r="D6613" s="1">
        <v>2016</v>
      </c>
      <c r="E6613" s="1" t="s">
        <v>1114</v>
      </c>
      <c r="F6613" s="1" t="s">
        <v>8</v>
      </c>
      <c r="G6613" s="1" t="s">
        <v>702</v>
      </c>
      <c r="H6613" s="1" t="s">
        <v>7</v>
      </c>
      <c r="I6613" s="1">
        <v>0.16583822400000001</v>
      </c>
      <c r="J6613" s="1">
        <v>15.75</v>
      </c>
      <c r="K6613" s="1">
        <v>36.650599999999997</v>
      </c>
      <c r="L6613" s="1">
        <v>4</v>
      </c>
    </row>
    <row r="6614" spans="1:12" x14ac:dyDescent="0.2">
      <c r="A6614" s="1" t="s">
        <v>124</v>
      </c>
      <c r="B6614" s="1" t="s">
        <v>488</v>
      </c>
      <c r="C6614" s="1" t="s">
        <v>17</v>
      </c>
      <c r="D6614" s="1">
        <v>2016</v>
      </c>
      <c r="E6614" s="1" t="s">
        <v>1114</v>
      </c>
      <c r="F6614" s="1" t="s">
        <v>8</v>
      </c>
      <c r="G6614" s="1" t="s">
        <v>702</v>
      </c>
      <c r="H6614" s="1" t="s">
        <v>7</v>
      </c>
      <c r="I6614" s="1">
        <v>7.0154899000000007E-2</v>
      </c>
      <c r="J6614" s="1">
        <v>16.7</v>
      </c>
      <c r="K6614" s="1">
        <v>218.185</v>
      </c>
      <c r="L6614" s="1">
        <v>4</v>
      </c>
    </row>
    <row r="6615" spans="1:12" x14ac:dyDescent="0.2">
      <c r="A6615" s="1" t="s">
        <v>124</v>
      </c>
      <c r="B6615" s="1" t="s">
        <v>1181</v>
      </c>
      <c r="C6615" s="1" t="s">
        <v>17</v>
      </c>
      <c r="D6615" s="1">
        <v>2016</v>
      </c>
      <c r="E6615" s="1" t="s">
        <v>1114</v>
      </c>
      <c r="F6615" s="1" t="s">
        <v>8</v>
      </c>
      <c r="G6615" s="1" t="s">
        <v>702</v>
      </c>
      <c r="H6615" s="1" t="s">
        <v>7</v>
      </c>
      <c r="I6615" s="1">
        <v>5.5433376999999999E-2</v>
      </c>
      <c r="J6615" s="1">
        <v>17</v>
      </c>
      <c r="K6615" s="1">
        <v>221.1114</v>
      </c>
      <c r="L6615" s="1">
        <v>4</v>
      </c>
    </row>
    <row r="6616" spans="1:12" x14ac:dyDescent="0.2">
      <c r="A6616" s="1" t="s">
        <v>124</v>
      </c>
      <c r="B6616" s="1" t="s">
        <v>1180</v>
      </c>
      <c r="C6616" s="1" t="s">
        <v>17</v>
      </c>
      <c r="D6616" s="1">
        <v>2016</v>
      </c>
      <c r="E6616" s="1" t="s">
        <v>1114</v>
      </c>
      <c r="F6616" s="1" t="s">
        <v>8</v>
      </c>
      <c r="G6616" s="1" t="s">
        <v>702</v>
      </c>
      <c r="H6616" s="1" t="s">
        <v>7</v>
      </c>
      <c r="I6616" s="1">
        <v>2.4226902000000002E-2</v>
      </c>
      <c r="J6616" s="1">
        <v>19.600000000000001</v>
      </c>
      <c r="K6616" s="1">
        <v>48.771799999999999</v>
      </c>
      <c r="L6616" s="1">
        <v>4</v>
      </c>
    </row>
    <row r="6617" spans="1:12" x14ac:dyDescent="0.2">
      <c r="A6617" s="1" t="s">
        <v>124</v>
      </c>
      <c r="B6617" s="1" t="s">
        <v>263</v>
      </c>
      <c r="C6617" s="1" t="s">
        <v>17</v>
      </c>
      <c r="D6617" s="1">
        <v>2016</v>
      </c>
      <c r="E6617" s="1" t="s">
        <v>1114</v>
      </c>
      <c r="F6617" s="1" t="s">
        <v>8</v>
      </c>
      <c r="G6617" s="1" t="s">
        <v>702</v>
      </c>
      <c r="H6617" s="1" t="s">
        <v>7</v>
      </c>
      <c r="I6617" s="1">
        <v>7.4627201000000004E-2</v>
      </c>
      <c r="J6617" s="1">
        <v>20.100000000000001</v>
      </c>
      <c r="K6617" s="1">
        <v>110.3228</v>
      </c>
      <c r="L6617" s="1">
        <v>4</v>
      </c>
    </row>
    <row r="6618" spans="1:12" x14ac:dyDescent="0.2">
      <c r="A6618" s="1" t="s">
        <v>124</v>
      </c>
      <c r="B6618" s="1" t="s">
        <v>268</v>
      </c>
      <c r="C6618" s="1" t="s">
        <v>17</v>
      </c>
      <c r="D6618" s="1">
        <v>2016</v>
      </c>
      <c r="E6618" s="1" t="s">
        <v>1114</v>
      </c>
      <c r="F6618" s="1" t="s">
        <v>8</v>
      </c>
      <c r="G6618" s="1" t="s">
        <v>702</v>
      </c>
      <c r="H6618" s="1" t="s">
        <v>7</v>
      </c>
      <c r="I6618" s="1">
        <v>3.6326063999999998E-2</v>
      </c>
      <c r="J6618" s="1">
        <v>20.25</v>
      </c>
      <c r="K6618" s="1">
        <v>220.1482</v>
      </c>
      <c r="L6618" s="1">
        <v>4</v>
      </c>
    </row>
    <row r="6619" spans="1:12" x14ac:dyDescent="0.2">
      <c r="A6619" s="1" t="s">
        <v>124</v>
      </c>
      <c r="B6619" s="1" t="s">
        <v>486</v>
      </c>
      <c r="C6619" s="1" t="s">
        <v>71</v>
      </c>
      <c r="D6619" s="1">
        <v>2016</v>
      </c>
      <c r="E6619" s="1" t="s">
        <v>1114</v>
      </c>
      <c r="F6619" s="1" t="s">
        <v>8</v>
      </c>
      <c r="G6619" s="1" t="s">
        <v>702</v>
      </c>
      <c r="H6619" s="1" t="s">
        <v>7</v>
      </c>
      <c r="I6619" s="1">
        <v>1.5108194E-2</v>
      </c>
      <c r="J6619" s="1">
        <v>5.48</v>
      </c>
      <c r="K6619" s="1">
        <v>83.724999999999994</v>
      </c>
      <c r="L6619" s="1">
        <v>4</v>
      </c>
    </row>
    <row r="6620" spans="1:12" x14ac:dyDescent="0.2">
      <c r="A6620" s="1" t="s">
        <v>124</v>
      </c>
      <c r="B6620" s="1" t="s">
        <v>660</v>
      </c>
      <c r="C6620" s="1" t="s">
        <v>71</v>
      </c>
      <c r="D6620" s="1">
        <v>2016</v>
      </c>
      <c r="E6620" s="1" t="s">
        <v>1114</v>
      </c>
      <c r="F6620" s="1" t="s">
        <v>8</v>
      </c>
      <c r="G6620" s="1" t="s">
        <v>702</v>
      </c>
      <c r="H6620" s="1" t="s">
        <v>7</v>
      </c>
      <c r="I6620" s="1">
        <v>0</v>
      </c>
      <c r="J6620" s="1">
        <v>5.88</v>
      </c>
      <c r="K6620" s="1">
        <v>154.2998</v>
      </c>
      <c r="L6620" s="1">
        <v>4</v>
      </c>
    </row>
    <row r="6621" spans="1:12" x14ac:dyDescent="0.2">
      <c r="A6621" s="1" t="s">
        <v>124</v>
      </c>
      <c r="B6621" s="1" t="s">
        <v>658</v>
      </c>
      <c r="C6621" s="1" t="s">
        <v>71</v>
      </c>
      <c r="D6621" s="1">
        <v>2016</v>
      </c>
      <c r="E6621" s="1" t="s">
        <v>1114</v>
      </c>
      <c r="F6621" s="1" t="s">
        <v>8</v>
      </c>
      <c r="G6621" s="1" t="s">
        <v>702</v>
      </c>
      <c r="H6621" s="1" t="s">
        <v>7</v>
      </c>
      <c r="I6621" s="1">
        <v>8.6132372999999998E-2</v>
      </c>
      <c r="J6621" s="1">
        <v>7.3</v>
      </c>
      <c r="K6621" s="1">
        <v>148.80760000000001</v>
      </c>
      <c r="L6621" s="1">
        <v>4</v>
      </c>
    </row>
    <row r="6622" spans="1:12" x14ac:dyDescent="0.2">
      <c r="A6622" s="1" t="s">
        <v>124</v>
      </c>
      <c r="B6622" s="1" t="s">
        <v>250</v>
      </c>
      <c r="C6622" s="1" t="s">
        <v>71</v>
      </c>
      <c r="D6622" s="1">
        <v>2016</v>
      </c>
      <c r="E6622" s="1" t="s">
        <v>1114</v>
      </c>
      <c r="F6622" s="1" t="s">
        <v>8</v>
      </c>
      <c r="G6622" s="1" t="s">
        <v>702</v>
      </c>
      <c r="H6622" s="1" t="s">
        <v>7</v>
      </c>
      <c r="I6622" s="1">
        <v>5.2312034E-2</v>
      </c>
      <c r="J6622" s="1">
        <v>7.36</v>
      </c>
      <c r="K6622" s="1">
        <v>58.558799999999998</v>
      </c>
      <c r="L6622" s="1">
        <v>4</v>
      </c>
    </row>
    <row r="6623" spans="1:12" x14ac:dyDescent="0.2">
      <c r="A6623" s="1" t="s">
        <v>124</v>
      </c>
      <c r="B6623" s="1" t="s">
        <v>1179</v>
      </c>
      <c r="C6623" s="1" t="s">
        <v>71</v>
      </c>
      <c r="D6623" s="1">
        <v>2016</v>
      </c>
      <c r="E6623" s="1" t="s">
        <v>1114</v>
      </c>
      <c r="F6623" s="1" t="s">
        <v>8</v>
      </c>
      <c r="G6623" s="1" t="s">
        <v>702</v>
      </c>
      <c r="H6623" s="1" t="s">
        <v>7</v>
      </c>
      <c r="I6623" s="1">
        <v>0</v>
      </c>
      <c r="J6623" s="1">
        <v>7.93</v>
      </c>
      <c r="K6623" s="1">
        <v>121.84139999999999</v>
      </c>
      <c r="L6623" s="1">
        <v>4</v>
      </c>
    </row>
    <row r="6624" spans="1:12" x14ac:dyDescent="0.2">
      <c r="A6624" s="1" t="s">
        <v>124</v>
      </c>
      <c r="B6624" s="1" t="s">
        <v>917</v>
      </c>
      <c r="C6624" s="1" t="s">
        <v>71</v>
      </c>
      <c r="D6624" s="1">
        <v>2016</v>
      </c>
      <c r="E6624" s="1" t="s">
        <v>1114</v>
      </c>
      <c r="F6624" s="1" t="s">
        <v>8</v>
      </c>
      <c r="G6624" s="1" t="s">
        <v>702</v>
      </c>
      <c r="H6624" s="1" t="s">
        <v>7</v>
      </c>
      <c r="I6624" s="1">
        <v>0.11488564699999999</v>
      </c>
      <c r="J6624" s="1">
        <v>9.1950000000000003</v>
      </c>
      <c r="K6624" s="1">
        <v>59.624600000000001</v>
      </c>
      <c r="L6624" s="1">
        <v>4</v>
      </c>
    </row>
    <row r="6625" spans="1:12" x14ac:dyDescent="0.2">
      <c r="A6625" s="1" t="s">
        <v>124</v>
      </c>
      <c r="B6625" s="1" t="s">
        <v>1040</v>
      </c>
      <c r="C6625" s="1" t="s">
        <v>71</v>
      </c>
      <c r="D6625" s="1">
        <v>2016</v>
      </c>
      <c r="E6625" s="1" t="s">
        <v>1114</v>
      </c>
      <c r="F6625" s="1" t="s">
        <v>8</v>
      </c>
      <c r="G6625" s="1" t="s">
        <v>702</v>
      </c>
      <c r="H6625" s="1" t="s">
        <v>7</v>
      </c>
      <c r="I6625" s="1">
        <v>3.7955094000000002E-2</v>
      </c>
      <c r="J6625" s="1">
        <v>9.31</v>
      </c>
      <c r="K6625" s="1">
        <v>62.151000000000003</v>
      </c>
      <c r="L6625" s="1">
        <v>4</v>
      </c>
    </row>
    <row r="6626" spans="1:12" x14ac:dyDescent="0.2">
      <c r="A6626" s="1" t="s">
        <v>124</v>
      </c>
      <c r="B6626" s="1" t="s">
        <v>1178</v>
      </c>
      <c r="C6626" s="1" t="s">
        <v>71</v>
      </c>
      <c r="D6626" s="1">
        <v>2016</v>
      </c>
      <c r="E6626" s="1" t="s">
        <v>1114</v>
      </c>
      <c r="F6626" s="1" t="s">
        <v>8</v>
      </c>
      <c r="G6626" s="1" t="s">
        <v>702</v>
      </c>
      <c r="H6626" s="1" t="s">
        <v>7</v>
      </c>
      <c r="I6626" s="1">
        <v>5.2555346000000003E-2</v>
      </c>
      <c r="J6626" s="1">
        <v>10.5</v>
      </c>
      <c r="K6626" s="1">
        <v>89.683000000000007</v>
      </c>
      <c r="L6626" s="1">
        <v>4</v>
      </c>
    </row>
    <row r="6627" spans="1:12" x14ac:dyDescent="0.2">
      <c r="A6627" s="1" t="s">
        <v>124</v>
      </c>
      <c r="B6627" s="1" t="s">
        <v>251</v>
      </c>
      <c r="C6627" s="1" t="s">
        <v>71</v>
      </c>
      <c r="D6627" s="1">
        <v>2016</v>
      </c>
      <c r="E6627" s="1" t="s">
        <v>1114</v>
      </c>
      <c r="F6627" s="1" t="s">
        <v>8</v>
      </c>
      <c r="G6627" s="1" t="s">
        <v>702</v>
      </c>
      <c r="H6627" s="1" t="s">
        <v>7</v>
      </c>
      <c r="I6627" s="1">
        <v>7.1257912000000007E-2</v>
      </c>
      <c r="J6627" s="1">
        <v>10.5</v>
      </c>
      <c r="K6627" s="1">
        <v>121.3098</v>
      </c>
      <c r="L6627" s="1">
        <v>4</v>
      </c>
    </row>
    <row r="6628" spans="1:12" x14ac:dyDescent="0.2">
      <c r="A6628" s="1" t="s">
        <v>124</v>
      </c>
      <c r="B6628" s="1" t="s">
        <v>1038</v>
      </c>
      <c r="C6628" s="1" t="s">
        <v>71</v>
      </c>
      <c r="D6628" s="1">
        <v>2016</v>
      </c>
      <c r="E6628" s="1" t="s">
        <v>1114</v>
      </c>
      <c r="F6628" s="1" t="s">
        <v>8</v>
      </c>
      <c r="G6628" s="1" t="s">
        <v>702</v>
      </c>
      <c r="H6628" s="1" t="s">
        <v>7</v>
      </c>
      <c r="I6628" s="1">
        <v>5.3296867999999997E-2</v>
      </c>
      <c r="J6628" s="1">
        <v>10.695</v>
      </c>
      <c r="K6628" s="1">
        <v>59.690399999999997</v>
      </c>
      <c r="L6628" s="1">
        <v>4</v>
      </c>
    </row>
    <row r="6629" spans="1:12" x14ac:dyDescent="0.2">
      <c r="A6629" s="1" t="s">
        <v>124</v>
      </c>
      <c r="B6629" s="1" t="s">
        <v>254</v>
      </c>
      <c r="C6629" s="1" t="s">
        <v>71</v>
      </c>
      <c r="D6629" s="1">
        <v>2016</v>
      </c>
      <c r="E6629" s="1" t="s">
        <v>1114</v>
      </c>
      <c r="F6629" s="1" t="s">
        <v>8</v>
      </c>
      <c r="G6629" s="1" t="s">
        <v>702</v>
      </c>
      <c r="H6629" s="1" t="s">
        <v>7</v>
      </c>
      <c r="I6629" s="1">
        <v>0.13117981200000001</v>
      </c>
      <c r="J6629" s="1">
        <v>12.15</v>
      </c>
      <c r="K6629" s="1">
        <v>245.24600000000001</v>
      </c>
      <c r="L6629" s="1">
        <v>4</v>
      </c>
    </row>
    <row r="6630" spans="1:12" x14ac:dyDescent="0.2">
      <c r="A6630" s="1" t="s">
        <v>124</v>
      </c>
      <c r="B6630" s="1" t="s">
        <v>654</v>
      </c>
      <c r="C6630" s="1" t="s">
        <v>71</v>
      </c>
      <c r="D6630" s="1">
        <v>2016</v>
      </c>
      <c r="E6630" s="1" t="s">
        <v>1114</v>
      </c>
      <c r="F6630" s="1" t="s">
        <v>8</v>
      </c>
      <c r="G6630" s="1" t="s">
        <v>702</v>
      </c>
      <c r="H6630" s="1" t="s">
        <v>7</v>
      </c>
      <c r="I6630" s="1">
        <v>9.8993138999999994E-2</v>
      </c>
      <c r="J6630" s="1">
        <v>12.85</v>
      </c>
      <c r="K6630" s="1">
        <v>39.316400000000002</v>
      </c>
      <c r="L6630" s="1">
        <v>4</v>
      </c>
    </row>
    <row r="6631" spans="1:12" x14ac:dyDescent="0.2">
      <c r="A6631" s="1" t="s">
        <v>124</v>
      </c>
      <c r="B6631" s="1" t="s">
        <v>1036</v>
      </c>
      <c r="C6631" s="1" t="s">
        <v>71</v>
      </c>
      <c r="D6631" s="1">
        <v>2016</v>
      </c>
      <c r="E6631" s="1" t="s">
        <v>1114</v>
      </c>
      <c r="F6631" s="1" t="s">
        <v>8</v>
      </c>
      <c r="G6631" s="1" t="s">
        <v>702</v>
      </c>
      <c r="H6631" s="1" t="s">
        <v>7</v>
      </c>
      <c r="I6631" s="1">
        <v>3.6672107000000002E-2</v>
      </c>
      <c r="J6631" s="1">
        <v>13.15</v>
      </c>
      <c r="K6631" s="1">
        <v>182.5976</v>
      </c>
      <c r="L6631" s="1">
        <v>4</v>
      </c>
    </row>
    <row r="6632" spans="1:12" x14ac:dyDescent="0.2">
      <c r="A6632" s="1" t="s">
        <v>124</v>
      </c>
      <c r="B6632" s="1" t="s">
        <v>245</v>
      </c>
      <c r="C6632" s="1" t="s">
        <v>71</v>
      </c>
      <c r="D6632" s="1">
        <v>2016</v>
      </c>
      <c r="E6632" s="1" t="s">
        <v>1114</v>
      </c>
      <c r="F6632" s="1" t="s">
        <v>8</v>
      </c>
      <c r="G6632" s="1" t="s">
        <v>702</v>
      </c>
      <c r="H6632" s="1" t="s">
        <v>7</v>
      </c>
      <c r="I6632" s="1">
        <v>1.3812771999999999E-2</v>
      </c>
      <c r="J6632" s="1">
        <v>15.35</v>
      </c>
      <c r="K6632" s="1">
        <v>64.716800000000006</v>
      </c>
      <c r="L6632" s="1">
        <v>4</v>
      </c>
    </row>
    <row r="6633" spans="1:12" x14ac:dyDescent="0.2">
      <c r="A6633" s="1" t="s">
        <v>124</v>
      </c>
      <c r="B6633" s="1" t="s">
        <v>259</v>
      </c>
      <c r="C6633" s="1" t="s">
        <v>71</v>
      </c>
      <c r="D6633" s="1">
        <v>2016</v>
      </c>
      <c r="E6633" s="1" t="s">
        <v>1114</v>
      </c>
      <c r="F6633" s="1" t="s">
        <v>8</v>
      </c>
      <c r="G6633" s="1" t="s">
        <v>702</v>
      </c>
      <c r="H6633" s="1" t="s">
        <v>7</v>
      </c>
      <c r="I6633" s="1">
        <v>0.116913245</v>
      </c>
      <c r="J6633" s="1">
        <v>15.6</v>
      </c>
      <c r="K6633" s="1">
        <v>78.167000000000002</v>
      </c>
      <c r="L6633" s="1">
        <v>4</v>
      </c>
    </row>
    <row r="6634" spans="1:12" x14ac:dyDescent="0.2">
      <c r="A6634" s="1" t="s">
        <v>124</v>
      </c>
      <c r="B6634" s="1" t="s">
        <v>778</v>
      </c>
      <c r="C6634" s="1" t="s">
        <v>71</v>
      </c>
      <c r="D6634" s="1">
        <v>2016</v>
      </c>
      <c r="E6634" s="1" t="s">
        <v>1114</v>
      </c>
      <c r="F6634" s="1" t="s">
        <v>8</v>
      </c>
      <c r="G6634" s="1" t="s">
        <v>702</v>
      </c>
      <c r="H6634" s="1" t="s">
        <v>7</v>
      </c>
      <c r="I6634" s="1">
        <v>4.5203854000000002E-2</v>
      </c>
      <c r="J6634" s="1">
        <v>15.7</v>
      </c>
      <c r="K6634" s="1">
        <v>180.26599999999999</v>
      </c>
      <c r="L6634" s="1">
        <v>4</v>
      </c>
    </row>
    <row r="6635" spans="1:12" x14ac:dyDescent="0.2">
      <c r="A6635" s="1" t="s">
        <v>124</v>
      </c>
      <c r="B6635" s="1" t="s">
        <v>895</v>
      </c>
      <c r="C6635" s="1" t="s">
        <v>71</v>
      </c>
      <c r="D6635" s="1">
        <v>2016</v>
      </c>
      <c r="E6635" s="1" t="s">
        <v>1114</v>
      </c>
      <c r="F6635" s="1" t="s">
        <v>8</v>
      </c>
      <c r="G6635" s="1" t="s">
        <v>702</v>
      </c>
      <c r="H6635" s="1" t="s">
        <v>7</v>
      </c>
      <c r="I6635" s="1">
        <v>1.4691783999999999E-2</v>
      </c>
      <c r="J6635" s="1">
        <v>17.350000000000001</v>
      </c>
      <c r="K6635" s="1">
        <v>74.103800000000007</v>
      </c>
      <c r="L6635" s="1">
        <v>4</v>
      </c>
    </row>
    <row r="6636" spans="1:12" x14ac:dyDescent="0.2">
      <c r="A6636" s="1" t="s">
        <v>124</v>
      </c>
      <c r="B6636" s="1" t="s">
        <v>892</v>
      </c>
      <c r="C6636" s="1" t="s">
        <v>71</v>
      </c>
      <c r="D6636" s="1">
        <v>2016</v>
      </c>
      <c r="E6636" s="1" t="s">
        <v>1114</v>
      </c>
      <c r="F6636" s="1" t="s">
        <v>8</v>
      </c>
      <c r="G6636" s="1" t="s">
        <v>702</v>
      </c>
      <c r="H6636" s="1" t="s">
        <v>7</v>
      </c>
      <c r="I6636" s="1">
        <v>0.100074524</v>
      </c>
      <c r="J6636" s="1">
        <v>19.2</v>
      </c>
      <c r="K6636" s="1">
        <v>110.2886</v>
      </c>
      <c r="L6636" s="1">
        <v>4</v>
      </c>
    </row>
    <row r="6637" spans="1:12" x14ac:dyDescent="0.2">
      <c r="A6637" s="1" t="s">
        <v>124</v>
      </c>
      <c r="B6637" s="1" t="s">
        <v>891</v>
      </c>
      <c r="C6637" s="1" t="s">
        <v>71</v>
      </c>
      <c r="D6637" s="1">
        <v>2016</v>
      </c>
      <c r="E6637" s="1" t="s">
        <v>1114</v>
      </c>
      <c r="F6637" s="1" t="s">
        <v>8</v>
      </c>
      <c r="G6637" s="1" t="s">
        <v>702</v>
      </c>
      <c r="H6637" s="1" t="s">
        <v>7</v>
      </c>
      <c r="I6637" s="1">
        <v>3.7403973E-2</v>
      </c>
      <c r="J6637" s="1">
        <v>20.85</v>
      </c>
      <c r="K6637" s="1">
        <v>192.5478</v>
      </c>
      <c r="L6637" s="1">
        <v>4</v>
      </c>
    </row>
    <row r="6638" spans="1:12" x14ac:dyDescent="0.2">
      <c r="A6638" s="1" t="s">
        <v>124</v>
      </c>
      <c r="B6638" s="1" t="s">
        <v>890</v>
      </c>
      <c r="C6638" s="1" t="s">
        <v>10</v>
      </c>
      <c r="D6638" s="1">
        <v>2016</v>
      </c>
      <c r="E6638" s="1" t="s">
        <v>1114</v>
      </c>
      <c r="F6638" s="1" t="s">
        <v>8</v>
      </c>
      <c r="G6638" s="1" t="s">
        <v>702</v>
      </c>
      <c r="H6638" s="1" t="s">
        <v>7</v>
      </c>
      <c r="I6638" s="1">
        <v>5.696122E-2</v>
      </c>
      <c r="J6638" s="1">
        <v>5.7350000000000003</v>
      </c>
      <c r="K6638" s="1">
        <v>176.33699999999999</v>
      </c>
      <c r="L6638" s="1">
        <v>4</v>
      </c>
    </row>
    <row r="6639" spans="1:12" x14ac:dyDescent="0.2">
      <c r="A6639" s="1" t="s">
        <v>124</v>
      </c>
      <c r="B6639" s="1" t="s">
        <v>220</v>
      </c>
      <c r="C6639" s="1" t="s">
        <v>10</v>
      </c>
      <c r="D6639" s="1">
        <v>2016</v>
      </c>
      <c r="E6639" s="1" t="s">
        <v>1114</v>
      </c>
      <c r="F6639" s="1" t="s">
        <v>8</v>
      </c>
      <c r="G6639" s="1" t="s">
        <v>702</v>
      </c>
      <c r="H6639" s="1" t="s">
        <v>7</v>
      </c>
      <c r="I6639" s="1">
        <v>2.5408701999999998E-2</v>
      </c>
      <c r="J6639" s="1">
        <v>6.0549999999999997</v>
      </c>
      <c r="K6639" s="1">
        <v>160.892</v>
      </c>
      <c r="L6639" s="1">
        <v>4</v>
      </c>
    </row>
    <row r="6640" spans="1:12" x14ac:dyDescent="0.2">
      <c r="A6640" s="1" t="s">
        <v>124</v>
      </c>
      <c r="B6640" s="1" t="s">
        <v>1177</v>
      </c>
      <c r="C6640" s="1" t="s">
        <v>10</v>
      </c>
      <c r="D6640" s="1">
        <v>2016</v>
      </c>
      <c r="E6640" s="1" t="s">
        <v>1114</v>
      </c>
      <c r="F6640" s="1" t="s">
        <v>8</v>
      </c>
      <c r="G6640" s="1" t="s">
        <v>702</v>
      </c>
      <c r="H6640" s="1" t="s">
        <v>7</v>
      </c>
      <c r="I6640" s="1">
        <v>1.6958832E-2</v>
      </c>
      <c r="J6640" s="1">
        <v>6.6550000000000002</v>
      </c>
      <c r="K6640" s="1">
        <v>210.05860000000001</v>
      </c>
      <c r="L6640" s="1">
        <v>4</v>
      </c>
    </row>
    <row r="6641" spans="1:12" x14ac:dyDescent="0.2">
      <c r="A6641" s="1" t="s">
        <v>124</v>
      </c>
      <c r="B6641" s="1" t="s">
        <v>231</v>
      </c>
      <c r="C6641" s="1" t="s">
        <v>10</v>
      </c>
      <c r="D6641" s="1">
        <v>2016</v>
      </c>
      <c r="E6641" s="1" t="s">
        <v>1114</v>
      </c>
      <c r="F6641" s="1" t="s">
        <v>8</v>
      </c>
      <c r="G6641" s="1" t="s">
        <v>702</v>
      </c>
      <c r="H6641" s="1" t="s">
        <v>7</v>
      </c>
      <c r="I6641" s="1">
        <v>9.3385381000000003E-2</v>
      </c>
      <c r="J6641" s="1">
        <v>7.3250000000000002</v>
      </c>
      <c r="K6641" s="1">
        <v>91.314599999999999</v>
      </c>
      <c r="L6641" s="1">
        <v>4</v>
      </c>
    </row>
    <row r="6642" spans="1:12" x14ac:dyDescent="0.2">
      <c r="A6642" s="1" t="s">
        <v>124</v>
      </c>
      <c r="B6642" s="1" t="s">
        <v>696</v>
      </c>
      <c r="C6642" s="1" t="s">
        <v>10</v>
      </c>
      <c r="D6642" s="1">
        <v>2016</v>
      </c>
      <c r="E6642" s="1" t="s">
        <v>1114</v>
      </c>
      <c r="F6642" s="1" t="s">
        <v>8</v>
      </c>
      <c r="G6642" s="1" t="s">
        <v>702</v>
      </c>
      <c r="H6642" s="1" t="s">
        <v>7</v>
      </c>
      <c r="I6642" s="1">
        <v>5.5127499000000003E-2</v>
      </c>
      <c r="J6642" s="1">
        <v>7.52</v>
      </c>
      <c r="K6642" s="1">
        <v>128.29939999999999</v>
      </c>
      <c r="L6642" s="1">
        <v>4</v>
      </c>
    </row>
    <row r="6643" spans="1:12" x14ac:dyDescent="0.2">
      <c r="A6643" s="1" t="s">
        <v>124</v>
      </c>
      <c r="B6643" s="1" t="s">
        <v>224</v>
      </c>
      <c r="C6643" s="1" t="s">
        <v>10</v>
      </c>
      <c r="D6643" s="1">
        <v>2016</v>
      </c>
      <c r="E6643" s="1" t="s">
        <v>1114</v>
      </c>
      <c r="F6643" s="1" t="s">
        <v>8</v>
      </c>
      <c r="G6643" s="1" t="s">
        <v>702</v>
      </c>
      <c r="H6643" s="1" t="s">
        <v>7</v>
      </c>
      <c r="I6643" s="1">
        <v>7.0900281999999995E-2</v>
      </c>
      <c r="J6643" s="1">
        <v>7.68</v>
      </c>
      <c r="K6643" s="1">
        <v>192.61619999999999</v>
      </c>
      <c r="L6643" s="1">
        <v>4</v>
      </c>
    </row>
    <row r="6644" spans="1:12" x14ac:dyDescent="0.2">
      <c r="A6644" s="1" t="s">
        <v>124</v>
      </c>
      <c r="B6644" s="1" t="s">
        <v>650</v>
      </c>
      <c r="C6644" s="1" t="s">
        <v>10</v>
      </c>
      <c r="D6644" s="1">
        <v>2016</v>
      </c>
      <c r="E6644" s="1" t="s">
        <v>1114</v>
      </c>
      <c r="F6644" s="1" t="s">
        <v>8</v>
      </c>
      <c r="G6644" s="1" t="s">
        <v>702</v>
      </c>
      <c r="H6644" s="1" t="s">
        <v>7</v>
      </c>
      <c r="I6644" s="1">
        <v>2.5967624000000002E-2</v>
      </c>
      <c r="J6644" s="1">
        <v>8.7850000000000001</v>
      </c>
      <c r="K6644" s="1">
        <v>119.9414</v>
      </c>
      <c r="L6644" s="1">
        <v>4</v>
      </c>
    </row>
    <row r="6645" spans="1:12" x14ac:dyDescent="0.2">
      <c r="A6645" s="1" t="s">
        <v>124</v>
      </c>
      <c r="B6645" s="1" t="s">
        <v>887</v>
      </c>
      <c r="C6645" s="1" t="s">
        <v>10</v>
      </c>
      <c r="D6645" s="1">
        <v>2016</v>
      </c>
      <c r="E6645" s="1" t="s">
        <v>1114</v>
      </c>
      <c r="F6645" s="1" t="s">
        <v>8</v>
      </c>
      <c r="G6645" s="1" t="s">
        <v>702</v>
      </c>
      <c r="H6645" s="1" t="s">
        <v>7</v>
      </c>
      <c r="I6645" s="1">
        <v>5.9846974999999997E-2</v>
      </c>
      <c r="J6645" s="1">
        <v>11.1</v>
      </c>
      <c r="K6645" s="1">
        <v>150.13659999999999</v>
      </c>
      <c r="L6645" s="1">
        <v>4</v>
      </c>
    </row>
    <row r="6646" spans="1:12" x14ac:dyDescent="0.2">
      <c r="A6646" s="1" t="s">
        <v>124</v>
      </c>
      <c r="B6646" s="1" t="s">
        <v>1176</v>
      </c>
      <c r="C6646" s="1" t="s">
        <v>10</v>
      </c>
      <c r="D6646" s="1">
        <v>2016</v>
      </c>
      <c r="E6646" s="1" t="s">
        <v>1114</v>
      </c>
      <c r="F6646" s="1" t="s">
        <v>8</v>
      </c>
      <c r="G6646" s="1" t="s">
        <v>702</v>
      </c>
      <c r="H6646" s="1" t="s">
        <v>7</v>
      </c>
      <c r="I6646" s="1">
        <v>9.9757833000000004E-2</v>
      </c>
      <c r="J6646" s="1">
        <v>12.35</v>
      </c>
      <c r="K6646" s="1">
        <v>113.95180000000001</v>
      </c>
      <c r="L6646" s="1">
        <v>4</v>
      </c>
    </row>
    <row r="6647" spans="1:12" x14ac:dyDescent="0.2">
      <c r="A6647" s="1" t="s">
        <v>124</v>
      </c>
      <c r="B6647" s="1" t="s">
        <v>235</v>
      </c>
      <c r="C6647" s="1" t="s">
        <v>10</v>
      </c>
      <c r="D6647" s="1">
        <v>2016</v>
      </c>
      <c r="E6647" s="1" t="s">
        <v>1114</v>
      </c>
      <c r="F6647" s="1" t="s">
        <v>8</v>
      </c>
      <c r="G6647" s="1" t="s">
        <v>702</v>
      </c>
      <c r="H6647" s="1" t="s">
        <v>7</v>
      </c>
      <c r="I6647" s="1">
        <v>3.3220169000000001E-2</v>
      </c>
      <c r="J6647" s="1">
        <v>12.85</v>
      </c>
      <c r="K6647" s="1">
        <v>196.67679999999999</v>
      </c>
      <c r="L6647" s="1">
        <v>4</v>
      </c>
    </row>
    <row r="6648" spans="1:12" x14ac:dyDescent="0.2">
      <c r="A6648" s="1" t="s">
        <v>124</v>
      </c>
      <c r="B6648" s="1" t="s">
        <v>1175</v>
      </c>
      <c r="C6648" s="1" t="s">
        <v>10</v>
      </c>
      <c r="D6648" s="1">
        <v>2016</v>
      </c>
      <c r="E6648" s="1" t="s">
        <v>1114</v>
      </c>
      <c r="F6648" s="1" t="s">
        <v>8</v>
      </c>
      <c r="G6648" s="1" t="s">
        <v>702</v>
      </c>
      <c r="H6648" s="1" t="s">
        <v>7</v>
      </c>
      <c r="I6648" s="1">
        <v>3.0094191999999999E-2</v>
      </c>
      <c r="J6648" s="1">
        <v>14</v>
      </c>
      <c r="K6648" s="1">
        <v>215.7192</v>
      </c>
      <c r="L6648" s="1">
        <v>4</v>
      </c>
    </row>
    <row r="6649" spans="1:12" x14ac:dyDescent="0.2">
      <c r="A6649" s="1" t="s">
        <v>124</v>
      </c>
      <c r="B6649" s="1" t="s">
        <v>1025</v>
      </c>
      <c r="C6649" s="1" t="s">
        <v>10</v>
      </c>
      <c r="D6649" s="1">
        <v>2016</v>
      </c>
      <c r="E6649" s="1" t="s">
        <v>1114</v>
      </c>
      <c r="F6649" s="1" t="s">
        <v>8</v>
      </c>
      <c r="G6649" s="1" t="s">
        <v>702</v>
      </c>
      <c r="H6649" s="1" t="s">
        <v>7</v>
      </c>
      <c r="I6649" s="1">
        <v>0.17138804999999999</v>
      </c>
      <c r="J6649" s="1">
        <v>14.65</v>
      </c>
      <c r="K6649" s="1">
        <v>50.769199999999998</v>
      </c>
      <c r="L6649" s="1">
        <v>4</v>
      </c>
    </row>
    <row r="6650" spans="1:12" x14ac:dyDescent="0.2">
      <c r="A6650" s="1" t="s">
        <v>124</v>
      </c>
      <c r="B6650" s="1" t="s">
        <v>471</v>
      </c>
      <c r="C6650" s="1" t="s">
        <v>10</v>
      </c>
      <c r="D6650" s="1">
        <v>2016</v>
      </c>
      <c r="E6650" s="1" t="s">
        <v>1114</v>
      </c>
      <c r="F6650" s="1" t="s">
        <v>8</v>
      </c>
      <c r="G6650" s="1" t="s">
        <v>702</v>
      </c>
      <c r="H6650" s="1" t="s">
        <v>7</v>
      </c>
      <c r="I6650" s="1">
        <v>5.7396092000000003E-2</v>
      </c>
      <c r="J6650" s="1">
        <v>16.25</v>
      </c>
      <c r="K6650" s="1">
        <v>125.80459999999999</v>
      </c>
      <c r="L6650" s="1">
        <v>4</v>
      </c>
    </row>
    <row r="6651" spans="1:12" x14ac:dyDescent="0.2">
      <c r="A6651" s="1" t="s">
        <v>124</v>
      </c>
      <c r="B6651" s="1" t="s">
        <v>646</v>
      </c>
      <c r="C6651" s="1" t="s">
        <v>10</v>
      </c>
      <c r="D6651" s="1">
        <v>2016</v>
      </c>
      <c r="E6651" s="1" t="s">
        <v>1114</v>
      </c>
      <c r="F6651" s="1" t="s">
        <v>8</v>
      </c>
      <c r="G6651" s="1" t="s">
        <v>702</v>
      </c>
      <c r="H6651" s="1" t="s">
        <v>7</v>
      </c>
      <c r="I6651" s="1">
        <v>8.9901774000000004E-2</v>
      </c>
      <c r="J6651" s="1">
        <v>18.2</v>
      </c>
      <c r="K6651" s="1">
        <v>197.511</v>
      </c>
      <c r="L6651" s="1">
        <v>4</v>
      </c>
    </row>
    <row r="6652" spans="1:12" x14ac:dyDescent="0.2">
      <c r="A6652" s="1" t="s">
        <v>124</v>
      </c>
      <c r="B6652" s="1" t="s">
        <v>468</v>
      </c>
      <c r="C6652" s="1" t="s">
        <v>10</v>
      </c>
      <c r="D6652" s="1">
        <v>2016</v>
      </c>
      <c r="E6652" s="1" t="s">
        <v>1114</v>
      </c>
      <c r="F6652" s="1" t="s">
        <v>8</v>
      </c>
      <c r="G6652" s="1" t="s">
        <v>702</v>
      </c>
      <c r="H6652" s="1" t="s">
        <v>7</v>
      </c>
      <c r="I6652" s="1">
        <v>0.161489509</v>
      </c>
      <c r="J6652" s="1">
        <v>18.2</v>
      </c>
      <c r="K6652" s="1">
        <v>37.619</v>
      </c>
      <c r="L6652" s="1">
        <v>4</v>
      </c>
    </row>
    <row r="6653" spans="1:12" x14ac:dyDescent="0.2">
      <c r="A6653" s="1" t="s">
        <v>124</v>
      </c>
      <c r="B6653" s="1" t="s">
        <v>1174</v>
      </c>
      <c r="C6653" s="1" t="s">
        <v>10</v>
      </c>
      <c r="D6653" s="1">
        <v>2016</v>
      </c>
      <c r="E6653" s="1" t="s">
        <v>1114</v>
      </c>
      <c r="F6653" s="1" t="s">
        <v>8</v>
      </c>
      <c r="G6653" s="1" t="s">
        <v>702</v>
      </c>
      <c r="H6653" s="1" t="s">
        <v>7</v>
      </c>
      <c r="I6653" s="1">
        <v>4.5669236000000002E-2</v>
      </c>
      <c r="J6653" s="1">
        <v>19.850000000000001</v>
      </c>
      <c r="K6653" s="1">
        <v>126.402</v>
      </c>
      <c r="L6653" s="1">
        <v>4</v>
      </c>
    </row>
    <row r="6654" spans="1:12" x14ac:dyDescent="0.2">
      <c r="A6654" s="1" t="s">
        <v>124</v>
      </c>
      <c r="B6654" s="1" t="s">
        <v>883</v>
      </c>
      <c r="C6654" s="1" t="s">
        <v>10</v>
      </c>
      <c r="D6654" s="1">
        <v>2016</v>
      </c>
      <c r="E6654" s="1" t="s">
        <v>1114</v>
      </c>
      <c r="F6654" s="1" t="s">
        <v>8</v>
      </c>
      <c r="G6654" s="1" t="s">
        <v>702</v>
      </c>
      <c r="H6654" s="1" t="s">
        <v>7</v>
      </c>
      <c r="I6654" s="1">
        <v>3.6140297000000002E-2</v>
      </c>
      <c r="J6654" s="1">
        <v>20.5</v>
      </c>
      <c r="K6654" s="1">
        <v>120.07559999999999</v>
      </c>
      <c r="L6654" s="1">
        <v>4</v>
      </c>
    </row>
    <row r="6655" spans="1:12" x14ac:dyDescent="0.2">
      <c r="A6655" s="1" t="s">
        <v>124</v>
      </c>
      <c r="B6655" s="1" t="s">
        <v>1173</v>
      </c>
      <c r="C6655" s="1" t="s">
        <v>10</v>
      </c>
      <c r="D6655" s="1">
        <v>2016</v>
      </c>
      <c r="E6655" s="1" t="s">
        <v>1114</v>
      </c>
      <c r="F6655" s="1" t="s">
        <v>8</v>
      </c>
      <c r="G6655" s="1" t="s">
        <v>702</v>
      </c>
      <c r="H6655" s="1" t="s">
        <v>7</v>
      </c>
      <c r="I6655" s="1">
        <v>4.8758910000000003E-2</v>
      </c>
      <c r="J6655" s="1">
        <v>20.7</v>
      </c>
      <c r="K6655" s="1">
        <v>37.3506</v>
      </c>
      <c r="L6655" s="1">
        <v>4</v>
      </c>
    </row>
    <row r="6656" spans="1:12" x14ac:dyDescent="0.2">
      <c r="A6656" s="1" t="s">
        <v>124</v>
      </c>
      <c r="B6656" s="1" t="s">
        <v>1172</v>
      </c>
      <c r="C6656" s="1" t="s">
        <v>216</v>
      </c>
      <c r="D6656" s="1">
        <v>2016</v>
      </c>
      <c r="E6656" s="1" t="s">
        <v>1114</v>
      </c>
      <c r="F6656" s="1" t="s">
        <v>8</v>
      </c>
      <c r="G6656" s="1" t="s">
        <v>702</v>
      </c>
      <c r="H6656" s="1" t="s">
        <v>7</v>
      </c>
      <c r="I6656" s="1">
        <v>6.4064380000000004E-2</v>
      </c>
      <c r="J6656" s="1">
        <v>7.9050000000000002</v>
      </c>
      <c r="K6656" s="1">
        <v>229.26939999999999</v>
      </c>
      <c r="L6656" s="1">
        <v>4</v>
      </c>
    </row>
    <row r="6657" spans="1:12" x14ac:dyDescent="0.2">
      <c r="A6657" s="1" t="s">
        <v>124</v>
      </c>
      <c r="B6657" s="1" t="s">
        <v>1079</v>
      </c>
      <c r="C6657" s="1" t="s">
        <v>216</v>
      </c>
      <c r="D6657" s="1">
        <v>2016</v>
      </c>
      <c r="E6657" s="1" t="s">
        <v>1114</v>
      </c>
      <c r="F6657" s="1" t="s">
        <v>8</v>
      </c>
      <c r="G6657" s="1" t="s">
        <v>702</v>
      </c>
      <c r="H6657" s="1" t="s">
        <v>7</v>
      </c>
      <c r="I6657" s="1">
        <v>8.6781204000000001E-2</v>
      </c>
      <c r="J6657" s="1">
        <v>8.8800000000000008</v>
      </c>
      <c r="K6657" s="1">
        <v>152.26820000000001</v>
      </c>
      <c r="L6657" s="1">
        <v>4</v>
      </c>
    </row>
    <row r="6658" spans="1:12" x14ac:dyDescent="0.2">
      <c r="A6658" s="1" t="s">
        <v>124</v>
      </c>
      <c r="B6658" s="1" t="s">
        <v>1171</v>
      </c>
      <c r="C6658" s="1" t="s">
        <v>216</v>
      </c>
      <c r="D6658" s="1">
        <v>2016</v>
      </c>
      <c r="E6658" s="1" t="s">
        <v>1114</v>
      </c>
      <c r="F6658" s="1" t="s">
        <v>8</v>
      </c>
      <c r="G6658" s="1" t="s">
        <v>702</v>
      </c>
      <c r="H6658" s="1" t="s">
        <v>7</v>
      </c>
      <c r="I6658" s="1">
        <v>4.6584552000000001E-2</v>
      </c>
      <c r="J6658" s="1">
        <v>10.1</v>
      </c>
      <c r="K6658" s="1">
        <v>61.287799999999997</v>
      </c>
      <c r="L6658" s="1">
        <v>4</v>
      </c>
    </row>
    <row r="6659" spans="1:12" x14ac:dyDescent="0.2">
      <c r="A6659" s="1" t="s">
        <v>124</v>
      </c>
      <c r="B6659" s="1" t="s">
        <v>462</v>
      </c>
      <c r="C6659" s="1" t="s">
        <v>216</v>
      </c>
      <c r="D6659" s="1">
        <v>2016</v>
      </c>
      <c r="E6659" s="1" t="s">
        <v>1114</v>
      </c>
      <c r="F6659" s="1" t="s">
        <v>8</v>
      </c>
      <c r="G6659" s="1" t="s">
        <v>702</v>
      </c>
      <c r="H6659" s="1" t="s">
        <v>7</v>
      </c>
      <c r="I6659" s="1">
        <v>0</v>
      </c>
      <c r="J6659" s="1">
        <v>10.195</v>
      </c>
      <c r="K6659" s="1">
        <v>114.086</v>
      </c>
      <c r="L6659" s="1">
        <v>4</v>
      </c>
    </row>
    <row r="6660" spans="1:12" x14ac:dyDescent="0.2">
      <c r="A6660" s="1" t="s">
        <v>124</v>
      </c>
      <c r="B6660" s="1" t="s">
        <v>640</v>
      </c>
      <c r="C6660" s="1" t="s">
        <v>216</v>
      </c>
      <c r="D6660" s="1">
        <v>2016</v>
      </c>
      <c r="E6660" s="1" t="s">
        <v>1114</v>
      </c>
      <c r="F6660" s="1" t="s">
        <v>8</v>
      </c>
      <c r="G6660" s="1" t="s">
        <v>702</v>
      </c>
      <c r="H6660" s="1" t="s">
        <v>7</v>
      </c>
      <c r="I6660" s="1">
        <v>0.14060331600000001</v>
      </c>
      <c r="J6660" s="1">
        <v>15.75</v>
      </c>
      <c r="K6660" s="1">
        <v>252.8382</v>
      </c>
      <c r="L6660" s="1">
        <v>4</v>
      </c>
    </row>
    <row r="6661" spans="1:12" x14ac:dyDescent="0.2">
      <c r="A6661" s="1" t="s">
        <v>124</v>
      </c>
      <c r="B6661" s="1" t="s">
        <v>1170</v>
      </c>
      <c r="C6661" s="1" t="s">
        <v>216</v>
      </c>
      <c r="D6661" s="1">
        <v>2016</v>
      </c>
      <c r="E6661" s="1" t="s">
        <v>1114</v>
      </c>
      <c r="F6661" s="1" t="s">
        <v>8</v>
      </c>
      <c r="G6661" s="1" t="s">
        <v>702</v>
      </c>
      <c r="H6661" s="1" t="s">
        <v>7</v>
      </c>
      <c r="I6661" s="1">
        <v>3.8736780999999998E-2</v>
      </c>
      <c r="J6661" s="1">
        <v>19.7</v>
      </c>
      <c r="K6661" s="1">
        <v>127.4362</v>
      </c>
      <c r="L6661" s="1">
        <v>4</v>
      </c>
    </row>
    <row r="6662" spans="1:12" x14ac:dyDescent="0.2">
      <c r="A6662" s="1" t="s">
        <v>124</v>
      </c>
      <c r="B6662" s="1" t="s">
        <v>1169</v>
      </c>
      <c r="C6662" s="1" t="s">
        <v>4</v>
      </c>
      <c r="D6662" s="1">
        <v>2016</v>
      </c>
      <c r="E6662" s="1" t="s">
        <v>1114</v>
      </c>
      <c r="F6662" s="1" t="s">
        <v>8</v>
      </c>
      <c r="G6662" s="1" t="s">
        <v>702</v>
      </c>
      <c r="H6662" s="1" t="s">
        <v>7</v>
      </c>
      <c r="I6662" s="1">
        <v>5.9846974999999997E-2</v>
      </c>
      <c r="J6662" s="1">
        <v>6.8250000000000002</v>
      </c>
      <c r="K6662" s="1">
        <v>262.52260000000001</v>
      </c>
      <c r="L6662" s="1">
        <v>4</v>
      </c>
    </row>
    <row r="6663" spans="1:12" x14ac:dyDescent="0.2">
      <c r="A6663" s="1" t="s">
        <v>124</v>
      </c>
      <c r="B6663" s="1" t="s">
        <v>638</v>
      </c>
      <c r="C6663" s="1" t="s">
        <v>4</v>
      </c>
      <c r="D6663" s="1">
        <v>2016</v>
      </c>
      <c r="E6663" s="1" t="s">
        <v>1114</v>
      </c>
      <c r="F6663" s="1" t="s">
        <v>8</v>
      </c>
      <c r="G6663" s="1" t="s">
        <v>702</v>
      </c>
      <c r="H6663" s="1" t="s">
        <v>7</v>
      </c>
      <c r="I6663" s="1">
        <v>4.6559448000000003E-2</v>
      </c>
      <c r="J6663" s="1">
        <v>7.27</v>
      </c>
      <c r="K6663" s="1">
        <v>100.5384</v>
      </c>
      <c r="L6663" s="1">
        <v>4</v>
      </c>
    </row>
    <row r="6664" spans="1:12" x14ac:dyDescent="0.2">
      <c r="A6664" s="1" t="s">
        <v>124</v>
      </c>
      <c r="B6664" s="1" t="s">
        <v>767</v>
      </c>
      <c r="C6664" s="1" t="s">
        <v>4</v>
      </c>
      <c r="D6664" s="1">
        <v>2016</v>
      </c>
      <c r="E6664" s="1" t="s">
        <v>1114</v>
      </c>
      <c r="F6664" s="1" t="s">
        <v>8</v>
      </c>
      <c r="G6664" s="1" t="s">
        <v>702</v>
      </c>
      <c r="H6664" s="1" t="s">
        <v>7</v>
      </c>
      <c r="I6664" s="1">
        <v>0.11393943400000001</v>
      </c>
      <c r="J6664" s="1">
        <v>9.6950000000000003</v>
      </c>
      <c r="K6664" s="1">
        <v>160.2604</v>
      </c>
      <c r="L6664" s="1">
        <v>4</v>
      </c>
    </row>
    <row r="6665" spans="1:12" x14ac:dyDescent="0.2">
      <c r="A6665" s="1" t="s">
        <v>124</v>
      </c>
      <c r="B6665" s="1" t="s">
        <v>1168</v>
      </c>
      <c r="C6665" s="1" t="s">
        <v>4</v>
      </c>
      <c r="D6665" s="1">
        <v>2016</v>
      </c>
      <c r="E6665" s="1" t="s">
        <v>1114</v>
      </c>
      <c r="F6665" s="1" t="s">
        <v>8</v>
      </c>
      <c r="G6665" s="1" t="s">
        <v>702</v>
      </c>
      <c r="H6665" s="1" t="s">
        <v>7</v>
      </c>
      <c r="I6665" s="1">
        <v>5.4939029E-2</v>
      </c>
      <c r="J6665" s="1">
        <v>11</v>
      </c>
      <c r="K6665" s="1">
        <v>101.4358</v>
      </c>
      <c r="L6665" s="1">
        <v>4</v>
      </c>
    </row>
    <row r="6666" spans="1:12" x14ac:dyDescent="0.2">
      <c r="A6666" s="1" t="s">
        <v>124</v>
      </c>
      <c r="B6666" s="1" t="s">
        <v>1019</v>
      </c>
      <c r="C6666" s="1" t="s">
        <v>4</v>
      </c>
      <c r="D6666" s="1">
        <v>2016</v>
      </c>
      <c r="E6666" s="1" t="s">
        <v>1114</v>
      </c>
      <c r="F6666" s="1" t="s">
        <v>8</v>
      </c>
      <c r="G6666" s="1" t="s">
        <v>702</v>
      </c>
      <c r="H6666" s="1" t="s">
        <v>7</v>
      </c>
      <c r="I6666" s="1">
        <v>0.104230135</v>
      </c>
      <c r="J6666" s="1">
        <v>12</v>
      </c>
      <c r="K6666" s="1">
        <v>259.52780000000001</v>
      </c>
      <c r="L6666" s="1">
        <v>4</v>
      </c>
    </row>
    <row r="6667" spans="1:12" x14ac:dyDescent="0.2">
      <c r="A6667" s="1" t="s">
        <v>124</v>
      </c>
      <c r="B6667" s="1" t="s">
        <v>1018</v>
      </c>
      <c r="C6667" s="1" t="s">
        <v>4</v>
      </c>
      <c r="D6667" s="1">
        <v>2016</v>
      </c>
      <c r="E6667" s="1" t="s">
        <v>1114</v>
      </c>
      <c r="F6667" s="1" t="s">
        <v>8</v>
      </c>
      <c r="G6667" s="1" t="s">
        <v>702</v>
      </c>
      <c r="H6667" s="1" t="s">
        <v>7</v>
      </c>
      <c r="I6667" s="1">
        <v>4.1737626999999999E-2</v>
      </c>
      <c r="J6667" s="1">
        <v>12.35</v>
      </c>
      <c r="K6667" s="1">
        <v>33.121600000000001</v>
      </c>
      <c r="L6667" s="1">
        <v>4</v>
      </c>
    </row>
    <row r="6668" spans="1:12" x14ac:dyDescent="0.2">
      <c r="A6668" s="1" t="s">
        <v>124</v>
      </c>
      <c r="B6668" s="1" t="s">
        <v>1074</v>
      </c>
      <c r="C6668" s="1" t="s">
        <v>4</v>
      </c>
      <c r="D6668" s="1">
        <v>2016</v>
      </c>
      <c r="E6668" s="1" t="s">
        <v>1114</v>
      </c>
      <c r="F6668" s="1" t="s">
        <v>8</v>
      </c>
      <c r="G6668" s="1" t="s">
        <v>702</v>
      </c>
      <c r="H6668" s="1" t="s">
        <v>7</v>
      </c>
      <c r="I6668" s="1">
        <v>6.4110724999999993E-2</v>
      </c>
      <c r="J6668" s="1">
        <v>12.6</v>
      </c>
      <c r="K6668" s="1">
        <v>122.34139999999999</v>
      </c>
      <c r="L6668" s="1">
        <v>4</v>
      </c>
    </row>
    <row r="6669" spans="1:12" x14ac:dyDescent="0.2">
      <c r="A6669" s="1" t="s">
        <v>124</v>
      </c>
      <c r="B6669" s="1" t="s">
        <v>1016</v>
      </c>
      <c r="C6669" s="1" t="s">
        <v>4</v>
      </c>
      <c r="D6669" s="1">
        <v>2016</v>
      </c>
      <c r="E6669" s="1" t="s">
        <v>1114</v>
      </c>
      <c r="F6669" s="1" t="s">
        <v>8</v>
      </c>
      <c r="G6669" s="1" t="s">
        <v>702</v>
      </c>
      <c r="H6669" s="1" t="s">
        <v>7</v>
      </c>
      <c r="I6669" s="1">
        <v>3.2586708999999998E-2</v>
      </c>
      <c r="J6669" s="1">
        <v>16.75</v>
      </c>
      <c r="K6669" s="1">
        <v>191.9162</v>
      </c>
      <c r="L6669" s="1">
        <v>4</v>
      </c>
    </row>
    <row r="6670" spans="1:12" x14ac:dyDescent="0.2">
      <c r="A6670" s="1" t="s">
        <v>124</v>
      </c>
      <c r="B6670" s="1" t="s">
        <v>446</v>
      </c>
      <c r="C6670" s="1" t="s">
        <v>4</v>
      </c>
      <c r="D6670" s="1">
        <v>2016</v>
      </c>
      <c r="E6670" s="1" t="s">
        <v>1114</v>
      </c>
      <c r="F6670" s="1" t="s">
        <v>8</v>
      </c>
      <c r="G6670" s="1" t="s">
        <v>702</v>
      </c>
      <c r="H6670" s="1" t="s">
        <v>7</v>
      </c>
      <c r="I6670" s="1">
        <v>7.7454252000000001E-2</v>
      </c>
      <c r="J6670" s="1">
        <v>20.100000000000001</v>
      </c>
      <c r="K6670" s="1">
        <v>59.253599999999999</v>
      </c>
      <c r="L6670" s="1">
        <v>4</v>
      </c>
    </row>
    <row r="6671" spans="1:12" x14ac:dyDescent="0.2">
      <c r="A6671" s="1" t="s">
        <v>124</v>
      </c>
      <c r="B6671" s="1" t="s">
        <v>445</v>
      </c>
      <c r="C6671" s="1" t="s">
        <v>171</v>
      </c>
      <c r="D6671" s="1">
        <v>2016</v>
      </c>
      <c r="E6671" s="1" t="s">
        <v>1114</v>
      </c>
      <c r="F6671" s="1" t="s">
        <v>8</v>
      </c>
      <c r="G6671" s="1" t="s">
        <v>702</v>
      </c>
      <c r="H6671" s="1" t="s">
        <v>7</v>
      </c>
      <c r="I6671" s="1">
        <v>3.4874689E-2</v>
      </c>
      <c r="J6671" s="1">
        <v>5.1100000000000003</v>
      </c>
      <c r="K6671" s="1">
        <v>161.721</v>
      </c>
      <c r="L6671" s="1">
        <v>4</v>
      </c>
    </row>
    <row r="6672" spans="1:12" x14ac:dyDescent="0.2">
      <c r="A6672" s="1" t="s">
        <v>124</v>
      </c>
      <c r="B6672" s="1" t="s">
        <v>1013</v>
      </c>
      <c r="C6672" s="1" t="s">
        <v>171</v>
      </c>
      <c r="D6672" s="1">
        <v>2016</v>
      </c>
      <c r="E6672" s="1" t="s">
        <v>1114</v>
      </c>
      <c r="F6672" s="1" t="s">
        <v>8</v>
      </c>
      <c r="G6672" s="1" t="s">
        <v>702</v>
      </c>
      <c r="H6672" s="1" t="s">
        <v>7</v>
      </c>
      <c r="I6672" s="1">
        <v>9.3026207E-2</v>
      </c>
      <c r="J6672" s="1">
        <v>5.9450000000000003</v>
      </c>
      <c r="K6672" s="1">
        <v>128.76519999999999</v>
      </c>
      <c r="L6672" s="1">
        <v>4</v>
      </c>
    </row>
    <row r="6673" spans="1:12" x14ac:dyDescent="0.2">
      <c r="A6673" s="1" t="s">
        <v>124</v>
      </c>
      <c r="B6673" s="1" t="s">
        <v>1070</v>
      </c>
      <c r="C6673" s="1" t="s">
        <v>171</v>
      </c>
      <c r="D6673" s="1">
        <v>2016</v>
      </c>
      <c r="E6673" s="1" t="s">
        <v>1114</v>
      </c>
      <c r="F6673" s="1" t="s">
        <v>8</v>
      </c>
      <c r="G6673" s="1" t="s">
        <v>702</v>
      </c>
      <c r="H6673" s="1" t="s">
        <v>7</v>
      </c>
      <c r="I6673" s="1">
        <v>1.5162573E-2</v>
      </c>
      <c r="J6673" s="1">
        <v>6.38</v>
      </c>
      <c r="K6673" s="1">
        <v>145.14699999999999</v>
      </c>
      <c r="L6673" s="1">
        <v>4</v>
      </c>
    </row>
    <row r="6674" spans="1:12" x14ac:dyDescent="0.2">
      <c r="A6674" s="1" t="s">
        <v>124</v>
      </c>
      <c r="B6674" s="1" t="s">
        <v>1167</v>
      </c>
      <c r="C6674" s="1" t="s">
        <v>171</v>
      </c>
      <c r="D6674" s="1">
        <v>2016</v>
      </c>
      <c r="E6674" s="1" t="s">
        <v>1114</v>
      </c>
      <c r="F6674" s="1" t="s">
        <v>8</v>
      </c>
      <c r="G6674" s="1" t="s">
        <v>702</v>
      </c>
      <c r="H6674" s="1" t="s">
        <v>7</v>
      </c>
      <c r="I6674" s="1">
        <v>9.0295708000000002E-2</v>
      </c>
      <c r="J6674" s="1">
        <v>6.5250000000000004</v>
      </c>
      <c r="K6674" s="1">
        <v>84.688199999999995</v>
      </c>
      <c r="L6674" s="1">
        <v>4</v>
      </c>
    </row>
    <row r="6675" spans="1:12" x14ac:dyDescent="0.2">
      <c r="A6675" s="1" t="s">
        <v>124</v>
      </c>
      <c r="B6675" s="1" t="s">
        <v>629</v>
      </c>
      <c r="C6675" s="1" t="s">
        <v>171</v>
      </c>
      <c r="D6675" s="1">
        <v>2016</v>
      </c>
      <c r="E6675" s="1" t="s">
        <v>1114</v>
      </c>
      <c r="F6675" s="1" t="s">
        <v>8</v>
      </c>
      <c r="G6675" s="1" t="s">
        <v>702</v>
      </c>
      <c r="H6675" s="1" t="s">
        <v>7</v>
      </c>
      <c r="I6675" s="1">
        <v>0</v>
      </c>
      <c r="J6675" s="1">
        <v>7.9349999999999996</v>
      </c>
      <c r="K6675" s="1">
        <v>263.69099999999997</v>
      </c>
      <c r="L6675" s="1">
        <v>4</v>
      </c>
    </row>
    <row r="6676" spans="1:12" x14ac:dyDescent="0.2">
      <c r="A6676" s="1" t="s">
        <v>124</v>
      </c>
      <c r="B6676" s="1" t="s">
        <v>179</v>
      </c>
      <c r="C6676" s="1" t="s">
        <v>171</v>
      </c>
      <c r="D6676" s="1">
        <v>2016</v>
      </c>
      <c r="E6676" s="1" t="s">
        <v>1114</v>
      </c>
      <c r="F6676" s="1" t="s">
        <v>8</v>
      </c>
      <c r="G6676" s="1" t="s">
        <v>702</v>
      </c>
      <c r="H6676" s="1" t="s">
        <v>7</v>
      </c>
      <c r="I6676" s="1">
        <v>9.0191431000000002E-2</v>
      </c>
      <c r="J6676" s="1">
        <v>8.6</v>
      </c>
      <c r="K6676" s="1">
        <v>112.91759999999999</v>
      </c>
      <c r="L6676" s="1">
        <v>4</v>
      </c>
    </row>
    <row r="6677" spans="1:12" x14ac:dyDescent="0.2">
      <c r="A6677" s="1" t="s">
        <v>124</v>
      </c>
      <c r="B6677" s="1" t="s">
        <v>1166</v>
      </c>
      <c r="C6677" s="1" t="s">
        <v>171</v>
      </c>
      <c r="D6677" s="1">
        <v>2016</v>
      </c>
      <c r="E6677" s="1" t="s">
        <v>1114</v>
      </c>
      <c r="F6677" s="1" t="s">
        <v>8</v>
      </c>
      <c r="G6677" s="1" t="s">
        <v>702</v>
      </c>
      <c r="H6677" s="1" t="s">
        <v>7</v>
      </c>
      <c r="I6677" s="1">
        <v>6.9416466999999996E-2</v>
      </c>
      <c r="J6677" s="1">
        <v>8.6</v>
      </c>
      <c r="K6677" s="1">
        <v>92.514600000000002</v>
      </c>
      <c r="L6677" s="1">
        <v>4</v>
      </c>
    </row>
    <row r="6678" spans="1:12" x14ac:dyDescent="0.2">
      <c r="A6678" s="1" t="s">
        <v>124</v>
      </c>
      <c r="B6678" s="1" t="s">
        <v>440</v>
      </c>
      <c r="C6678" s="1" t="s">
        <v>171</v>
      </c>
      <c r="D6678" s="1">
        <v>2016</v>
      </c>
      <c r="E6678" s="1" t="s">
        <v>1114</v>
      </c>
      <c r="F6678" s="1" t="s">
        <v>8</v>
      </c>
      <c r="G6678" s="1" t="s">
        <v>702</v>
      </c>
      <c r="H6678" s="1" t="s">
        <v>7</v>
      </c>
      <c r="I6678" s="1">
        <v>9.8622377999999997E-2</v>
      </c>
      <c r="J6678" s="1">
        <v>8.8800000000000008</v>
      </c>
      <c r="K6678" s="1">
        <v>208.42699999999999</v>
      </c>
      <c r="L6678" s="1">
        <v>4</v>
      </c>
    </row>
    <row r="6679" spans="1:12" x14ac:dyDescent="0.2">
      <c r="A6679" s="1" t="s">
        <v>124</v>
      </c>
      <c r="B6679" s="1" t="s">
        <v>710</v>
      </c>
      <c r="C6679" s="1" t="s">
        <v>171</v>
      </c>
      <c r="D6679" s="1">
        <v>2016</v>
      </c>
      <c r="E6679" s="1" t="s">
        <v>1114</v>
      </c>
      <c r="F6679" s="1" t="s">
        <v>8</v>
      </c>
      <c r="G6679" s="1" t="s">
        <v>702</v>
      </c>
      <c r="H6679" s="1" t="s">
        <v>7</v>
      </c>
      <c r="I6679" s="1">
        <v>4.8059870999999997E-2</v>
      </c>
      <c r="J6679" s="1">
        <v>9.1950000000000003</v>
      </c>
      <c r="K6679" s="1">
        <v>105.8622</v>
      </c>
      <c r="L6679" s="1">
        <v>4</v>
      </c>
    </row>
    <row r="6680" spans="1:12" x14ac:dyDescent="0.2">
      <c r="A6680" s="1" t="s">
        <v>124</v>
      </c>
      <c r="B6680" s="1" t="s">
        <v>1069</v>
      </c>
      <c r="C6680" s="1" t="s">
        <v>171</v>
      </c>
      <c r="D6680" s="1">
        <v>2016</v>
      </c>
      <c r="E6680" s="1" t="s">
        <v>1114</v>
      </c>
      <c r="F6680" s="1" t="s">
        <v>8</v>
      </c>
      <c r="G6680" s="1" t="s">
        <v>702</v>
      </c>
      <c r="H6680" s="1" t="s">
        <v>7</v>
      </c>
      <c r="I6680" s="1">
        <v>5.6077573999999998E-2</v>
      </c>
      <c r="J6680" s="1">
        <v>10.1</v>
      </c>
      <c r="K6680" s="1">
        <v>117.8492</v>
      </c>
      <c r="L6680" s="1">
        <v>4</v>
      </c>
    </row>
    <row r="6681" spans="1:12" x14ac:dyDescent="0.2">
      <c r="A6681" s="1" t="s">
        <v>124</v>
      </c>
      <c r="B6681" s="1" t="s">
        <v>790</v>
      </c>
      <c r="C6681" s="1" t="s">
        <v>171</v>
      </c>
      <c r="D6681" s="1">
        <v>2016</v>
      </c>
      <c r="E6681" s="1" t="s">
        <v>1114</v>
      </c>
      <c r="F6681" s="1" t="s">
        <v>8</v>
      </c>
      <c r="G6681" s="1" t="s">
        <v>702</v>
      </c>
      <c r="H6681" s="1" t="s">
        <v>7</v>
      </c>
      <c r="I6681" s="1">
        <v>2.8679894000000001E-2</v>
      </c>
      <c r="J6681" s="1">
        <v>10.85</v>
      </c>
      <c r="K6681" s="1">
        <v>115.1808</v>
      </c>
      <c r="L6681" s="1">
        <v>4</v>
      </c>
    </row>
    <row r="6682" spans="1:12" x14ac:dyDescent="0.2">
      <c r="A6682" s="1" t="s">
        <v>124</v>
      </c>
      <c r="B6682" s="1" t="s">
        <v>439</v>
      </c>
      <c r="C6682" s="1" t="s">
        <v>171</v>
      </c>
      <c r="D6682" s="1">
        <v>2016</v>
      </c>
      <c r="E6682" s="1" t="s">
        <v>1114</v>
      </c>
      <c r="F6682" s="1" t="s">
        <v>8</v>
      </c>
      <c r="G6682" s="1" t="s">
        <v>702</v>
      </c>
      <c r="H6682" s="1" t="s">
        <v>7</v>
      </c>
      <c r="I6682" s="1">
        <v>7.9806266000000001E-2</v>
      </c>
      <c r="J6682" s="1">
        <v>12.1</v>
      </c>
      <c r="K6682" s="1">
        <v>172.11060000000001</v>
      </c>
      <c r="L6682" s="1">
        <v>4</v>
      </c>
    </row>
    <row r="6683" spans="1:12" x14ac:dyDescent="0.2">
      <c r="A6683" s="1" t="s">
        <v>124</v>
      </c>
      <c r="B6683" s="1" t="s">
        <v>1165</v>
      </c>
      <c r="C6683" s="1" t="s">
        <v>171</v>
      </c>
      <c r="D6683" s="1">
        <v>2016</v>
      </c>
      <c r="E6683" s="1" t="s">
        <v>1114</v>
      </c>
      <c r="F6683" s="1" t="s">
        <v>8</v>
      </c>
      <c r="G6683" s="1" t="s">
        <v>702</v>
      </c>
      <c r="H6683" s="1" t="s">
        <v>7</v>
      </c>
      <c r="I6683" s="1">
        <v>5.2502049000000002E-2</v>
      </c>
      <c r="J6683" s="1">
        <v>12.3</v>
      </c>
      <c r="K6683" s="1">
        <v>190.85300000000001</v>
      </c>
      <c r="L6683" s="1">
        <v>4</v>
      </c>
    </row>
    <row r="6684" spans="1:12" x14ac:dyDescent="0.2">
      <c r="A6684" s="1" t="s">
        <v>124</v>
      </c>
      <c r="B6684" s="1" t="s">
        <v>789</v>
      </c>
      <c r="C6684" s="1" t="s">
        <v>171</v>
      </c>
      <c r="D6684" s="1">
        <v>2016</v>
      </c>
      <c r="E6684" s="1" t="s">
        <v>1114</v>
      </c>
      <c r="F6684" s="1" t="s">
        <v>8</v>
      </c>
      <c r="G6684" s="1" t="s">
        <v>702</v>
      </c>
      <c r="H6684" s="1" t="s">
        <v>7</v>
      </c>
      <c r="I6684" s="1">
        <v>0.16394193700000001</v>
      </c>
      <c r="J6684" s="1">
        <v>12.35</v>
      </c>
      <c r="K6684" s="1">
        <v>117.0124</v>
      </c>
      <c r="L6684" s="1">
        <v>4</v>
      </c>
    </row>
    <row r="6685" spans="1:12" x14ac:dyDescent="0.2">
      <c r="A6685" s="1" t="s">
        <v>124</v>
      </c>
      <c r="B6685" s="1" t="s">
        <v>1164</v>
      </c>
      <c r="C6685" s="1" t="s">
        <v>171</v>
      </c>
      <c r="D6685" s="1">
        <v>2016</v>
      </c>
      <c r="E6685" s="1" t="s">
        <v>1114</v>
      </c>
      <c r="F6685" s="1" t="s">
        <v>8</v>
      </c>
      <c r="G6685" s="1" t="s">
        <v>702</v>
      </c>
      <c r="H6685" s="1" t="s">
        <v>7</v>
      </c>
      <c r="I6685" s="1">
        <v>5.5840055E-2</v>
      </c>
      <c r="J6685" s="1">
        <v>15.1</v>
      </c>
      <c r="K6685" s="1">
        <v>139.84960000000001</v>
      </c>
      <c r="L6685" s="1">
        <v>4</v>
      </c>
    </row>
    <row r="6686" spans="1:12" x14ac:dyDescent="0.2">
      <c r="A6686" s="1" t="s">
        <v>124</v>
      </c>
      <c r="B6686" s="1" t="s">
        <v>1163</v>
      </c>
      <c r="C6686" s="1" t="s">
        <v>171</v>
      </c>
      <c r="D6686" s="1">
        <v>2016</v>
      </c>
      <c r="E6686" s="1" t="s">
        <v>1114</v>
      </c>
      <c r="F6686" s="1" t="s">
        <v>8</v>
      </c>
      <c r="G6686" s="1" t="s">
        <v>702</v>
      </c>
      <c r="H6686" s="1" t="s">
        <v>7</v>
      </c>
      <c r="I6686" s="1">
        <v>9.9136035999999997E-2</v>
      </c>
      <c r="J6686" s="1">
        <v>16</v>
      </c>
      <c r="K6686" s="1">
        <v>210.39019999999999</v>
      </c>
      <c r="L6686" s="1">
        <v>4</v>
      </c>
    </row>
    <row r="6687" spans="1:12" x14ac:dyDescent="0.2">
      <c r="A6687" s="1" t="s">
        <v>124</v>
      </c>
      <c r="B6687" s="1" t="s">
        <v>174</v>
      </c>
      <c r="C6687" s="1" t="s">
        <v>171</v>
      </c>
      <c r="D6687" s="1">
        <v>2016</v>
      </c>
      <c r="E6687" s="1" t="s">
        <v>1114</v>
      </c>
      <c r="F6687" s="1" t="s">
        <v>8</v>
      </c>
      <c r="G6687" s="1" t="s">
        <v>702</v>
      </c>
      <c r="H6687" s="1" t="s">
        <v>7</v>
      </c>
      <c r="I6687" s="1">
        <v>2.6620627000000001E-2</v>
      </c>
      <c r="J6687" s="1">
        <v>16.7</v>
      </c>
      <c r="K6687" s="1">
        <v>249.27760000000001</v>
      </c>
      <c r="L6687" s="1">
        <v>4</v>
      </c>
    </row>
    <row r="6688" spans="1:12" x14ac:dyDescent="0.2">
      <c r="A6688" s="1" t="s">
        <v>124</v>
      </c>
      <c r="B6688" s="1" t="s">
        <v>1162</v>
      </c>
      <c r="C6688" s="1" t="s">
        <v>171</v>
      </c>
      <c r="D6688" s="1">
        <v>2016</v>
      </c>
      <c r="E6688" s="1" t="s">
        <v>1114</v>
      </c>
      <c r="F6688" s="1" t="s">
        <v>8</v>
      </c>
      <c r="G6688" s="1" t="s">
        <v>702</v>
      </c>
      <c r="H6688" s="1" t="s">
        <v>7</v>
      </c>
      <c r="I6688" s="1">
        <v>0.12624405899999999</v>
      </c>
      <c r="J6688" s="1">
        <v>17</v>
      </c>
      <c r="K6688" s="1">
        <v>124.6362</v>
      </c>
      <c r="L6688" s="1">
        <v>4</v>
      </c>
    </row>
    <row r="6689" spans="1:12" x14ac:dyDescent="0.2">
      <c r="A6689" s="1" t="s">
        <v>124</v>
      </c>
      <c r="B6689" s="1" t="s">
        <v>189</v>
      </c>
      <c r="C6689" s="1" t="s">
        <v>171</v>
      </c>
      <c r="D6689" s="1">
        <v>2016</v>
      </c>
      <c r="E6689" s="1" t="s">
        <v>1114</v>
      </c>
      <c r="F6689" s="1" t="s">
        <v>8</v>
      </c>
      <c r="G6689" s="1" t="s">
        <v>702</v>
      </c>
      <c r="H6689" s="1" t="s">
        <v>7</v>
      </c>
      <c r="I6689" s="1">
        <v>6.7154053000000005E-2</v>
      </c>
      <c r="J6689" s="1">
        <v>17.100000000000001</v>
      </c>
      <c r="K6689" s="1">
        <v>114.386</v>
      </c>
      <c r="L6689" s="1">
        <v>4</v>
      </c>
    </row>
    <row r="6690" spans="1:12" x14ac:dyDescent="0.2">
      <c r="A6690" s="1" t="s">
        <v>124</v>
      </c>
      <c r="B6690" s="1" t="s">
        <v>1161</v>
      </c>
      <c r="C6690" s="1" t="s">
        <v>171</v>
      </c>
      <c r="D6690" s="1">
        <v>2016</v>
      </c>
      <c r="E6690" s="1" t="s">
        <v>1114</v>
      </c>
      <c r="F6690" s="1" t="s">
        <v>8</v>
      </c>
      <c r="G6690" s="1" t="s">
        <v>702</v>
      </c>
      <c r="H6690" s="1" t="s">
        <v>7</v>
      </c>
      <c r="I6690" s="1">
        <v>4.8940428000000001E-2</v>
      </c>
      <c r="J6690" s="1">
        <v>18.100000000000001</v>
      </c>
      <c r="K6690" s="1">
        <v>127.53360000000001</v>
      </c>
      <c r="L6690" s="1">
        <v>4</v>
      </c>
    </row>
    <row r="6691" spans="1:12" x14ac:dyDescent="0.2">
      <c r="A6691" s="1" t="s">
        <v>124</v>
      </c>
      <c r="B6691" s="1" t="s">
        <v>619</v>
      </c>
      <c r="C6691" s="1" t="s">
        <v>171</v>
      </c>
      <c r="D6691" s="1">
        <v>2016</v>
      </c>
      <c r="E6691" s="1" t="s">
        <v>1114</v>
      </c>
      <c r="F6691" s="1" t="s">
        <v>8</v>
      </c>
      <c r="G6691" s="1" t="s">
        <v>702</v>
      </c>
      <c r="H6691" s="1" t="s">
        <v>7</v>
      </c>
      <c r="I6691" s="1">
        <v>1.0365546E-2</v>
      </c>
      <c r="J6691" s="1">
        <v>18.75</v>
      </c>
      <c r="K6691" s="1">
        <v>207.09540000000001</v>
      </c>
      <c r="L6691" s="1">
        <v>4</v>
      </c>
    </row>
    <row r="6692" spans="1:12" x14ac:dyDescent="0.2">
      <c r="A6692" s="1" t="s">
        <v>124</v>
      </c>
      <c r="B6692" s="1" t="s">
        <v>1160</v>
      </c>
      <c r="C6692" s="1" t="s">
        <v>171</v>
      </c>
      <c r="D6692" s="1">
        <v>2016</v>
      </c>
      <c r="E6692" s="1" t="s">
        <v>1114</v>
      </c>
      <c r="F6692" s="1" t="s">
        <v>8</v>
      </c>
      <c r="G6692" s="1" t="s">
        <v>702</v>
      </c>
      <c r="H6692" s="1" t="s">
        <v>7</v>
      </c>
      <c r="I6692" s="1">
        <v>3.4307348000000001E-2</v>
      </c>
      <c r="J6692" s="1">
        <v>18.75</v>
      </c>
      <c r="K6692" s="1">
        <v>215.2218</v>
      </c>
      <c r="L6692" s="1">
        <v>4</v>
      </c>
    </row>
    <row r="6693" spans="1:12" x14ac:dyDescent="0.2">
      <c r="A6693" s="1" t="s">
        <v>124</v>
      </c>
      <c r="B6693" s="1" t="s">
        <v>432</v>
      </c>
      <c r="C6693" s="1" t="s">
        <v>171</v>
      </c>
      <c r="D6693" s="1">
        <v>2016</v>
      </c>
      <c r="E6693" s="1" t="s">
        <v>1114</v>
      </c>
      <c r="F6693" s="1" t="s">
        <v>8</v>
      </c>
      <c r="G6693" s="1" t="s">
        <v>702</v>
      </c>
      <c r="H6693" s="1" t="s">
        <v>7</v>
      </c>
      <c r="I6693" s="1">
        <v>0.16758389000000001</v>
      </c>
      <c r="J6693" s="1">
        <v>18.850000000000001</v>
      </c>
      <c r="K6693" s="1">
        <v>194.61359999999999</v>
      </c>
      <c r="L6693" s="1">
        <v>4</v>
      </c>
    </row>
    <row r="6694" spans="1:12" x14ac:dyDescent="0.2">
      <c r="A6694" s="1" t="s">
        <v>124</v>
      </c>
      <c r="B6694" s="1" t="s">
        <v>1159</v>
      </c>
      <c r="C6694" s="1" t="s">
        <v>171</v>
      </c>
      <c r="D6694" s="1">
        <v>2016</v>
      </c>
      <c r="E6694" s="1" t="s">
        <v>1114</v>
      </c>
      <c r="F6694" s="1" t="s">
        <v>8</v>
      </c>
      <c r="G6694" s="1" t="s">
        <v>702</v>
      </c>
      <c r="H6694" s="1" t="s">
        <v>7</v>
      </c>
      <c r="I6694" s="1">
        <v>2.6986367000000001E-2</v>
      </c>
      <c r="J6694" s="1">
        <v>19</v>
      </c>
      <c r="K6694" s="1">
        <v>127.1336</v>
      </c>
      <c r="L6694" s="1">
        <v>4</v>
      </c>
    </row>
    <row r="6695" spans="1:12" x14ac:dyDescent="0.2">
      <c r="A6695" s="1" t="s">
        <v>124</v>
      </c>
      <c r="B6695" s="1" t="s">
        <v>866</v>
      </c>
      <c r="C6695" s="1" t="s">
        <v>171</v>
      </c>
      <c r="D6695" s="1">
        <v>2016</v>
      </c>
      <c r="E6695" s="1" t="s">
        <v>1114</v>
      </c>
      <c r="F6695" s="1" t="s">
        <v>8</v>
      </c>
      <c r="G6695" s="1" t="s">
        <v>702</v>
      </c>
      <c r="H6695" s="1" t="s">
        <v>7</v>
      </c>
      <c r="I6695" s="1">
        <v>4.1291169000000003E-2</v>
      </c>
      <c r="J6695" s="1">
        <v>19.600000000000001</v>
      </c>
      <c r="K6695" s="1">
        <v>86.951400000000007</v>
      </c>
      <c r="L6695" s="1">
        <v>4</v>
      </c>
    </row>
    <row r="6696" spans="1:12" x14ac:dyDescent="0.2">
      <c r="A6696" s="1" t="s">
        <v>124</v>
      </c>
      <c r="B6696" s="1" t="s">
        <v>428</v>
      </c>
      <c r="C6696" s="1" t="s">
        <v>171</v>
      </c>
      <c r="D6696" s="1">
        <v>2016</v>
      </c>
      <c r="E6696" s="1" t="s">
        <v>1114</v>
      </c>
      <c r="F6696" s="1" t="s">
        <v>8</v>
      </c>
      <c r="G6696" s="1" t="s">
        <v>702</v>
      </c>
      <c r="H6696" s="1" t="s">
        <v>7</v>
      </c>
      <c r="I6696" s="1">
        <v>2.5968706000000001E-2</v>
      </c>
      <c r="J6696" s="1">
        <v>19.850000000000001</v>
      </c>
      <c r="K6696" s="1">
        <v>49.537599999999998</v>
      </c>
      <c r="L6696" s="1">
        <v>4</v>
      </c>
    </row>
    <row r="6697" spans="1:12" x14ac:dyDescent="0.2">
      <c r="A6697" s="1" t="s">
        <v>124</v>
      </c>
      <c r="B6697" s="1" t="s">
        <v>1005</v>
      </c>
      <c r="C6697" s="1" t="s">
        <v>171</v>
      </c>
      <c r="D6697" s="1">
        <v>2016</v>
      </c>
      <c r="E6697" s="1" t="s">
        <v>1114</v>
      </c>
      <c r="F6697" s="1" t="s">
        <v>8</v>
      </c>
      <c r="G6697" s="1" t="s">
        <v>702</v>
      </c>
      <c r="H6697" s="1" t="s">
        <v>7</v>
      </c>
      <c r="I6697" s="1">
        <v>0.14328360800000001</v>
      </c>
      <c r="J6697" s="1">
        <v>20.5</v>
      </c>
      <c r="K6697" s="1">
        <v>37.918999999999997</v>
      </c>
      <c r="L6697" s="1">
        <v>4</v>
      </c>
    </row>
    <row r="6698" spans="1:12" x14ac:dyDescent="0.2">
      <c r="A6698" s="1" t="s">
        <v>124</v>
      </c>
      <c r="B6698" s="1" t="s">
        <v>425</v>
      </c>
      <c r="C6698" s="1" t="s">
        <v>171</v>
      </c>
      <c r="D6698" s="1">
        <v>2016</v>
      </c>
      <c r="E6698" s="1" t="s">
        <v>1114</v>
      </c>
      <c r="F6698" s="1" t="s">
        <v>8</v>
      </c>
      <c r="G6698" s="1" t="s">
        <v>702</v>
      </c>
      <c r="H6698" s="1" t="s">
        <v>7</v>
      </c>
      <c r="I6698" s="1">
        <v>2.6899856E-2</v>
      </c>
      <c r="J6698" s="1">
        <v>20.7</v>
      </c>
      <c r="K6698" s="1">
        <v>73.935400000000001</v>
      </c>
      <c r="L6698" s="1">
        <v>4</v>
      </c>
    </row>
    <row r="6699" spans="1:12" x14ac:dyDescent="0.2">
      <c r="A6699" s="1" t="s">
        <v>124</v>
      </c>
      <c r="B6699" s="1" t="s">
        <v>1158</v>
      </c>
      <c r="C6699" s="1" t="s">
        <v>171</v>
      </c>
      <c r="D6699" s="1">
        <v>2016</v>
      </c>
      <c r="E6699" s="1" t="s">
        <v>1114</v>
      </c>
      <c r="F6699" s="1" t="s">
        <v>8</v>
      </c>
      <c r="G6699" s="1" t="s">
        <v>702</v>
      </c>
      <c r="H6699" s="1" t="s">
        <v>7</v>
      </c>
      <c r="I6699" s="1">
        <v>3.9245805000000002E-2</v>
      </c>
      <c r="J6699" s="1">
        <v>20.7</v>
      </c>
      <c r="K6699" s="1">
        <v>151.4366</v>
      </c>
      <c r="L6699" s="1">
        <v>4</v>
      </c>
    </row>
    <row r="6700" spans="1:12" x14ac:dyDescent="0.2">
      <c r="A6700" s="1" t="s">
        <v>124</v>
      </c>
      <c r="B6700" s="1" t="s">
        <v>194</v>
      </c>
      <c r="C6700" s="1" t="s">
        <v>171</v>
      </c>
      <c r="D6700" s="1">
        <v>2016</v>
      </c>
      <c r="E6700" s="1" t="s">
        <v>1114</v>
      </c>
      <c r="F6700" s="1" t="s">
        <v>8</v>
      </c>
      <c r="G6700" s="1" t="s">
        <v>702</v>
      </c>
      <c r="H6700" s="1" t="s">
        <v>7</v>
      </c>
      <c r="I6700" s="1">
        <v>2.9008943999999998E-2</v>
      </c>
      <c r="J6700" s="1">
        <v>21.1</v>
      </c>
      <c r="K6700" s="1">
        <v>143.37860000000001</v>
      </c>
      <c r="L6700" s="1">
        <v>4</v>
      </c>
    </row>
    <row r="6701" spans="1:12" x14ac:dyDescent="0.2">
      <c r="A6701" s="1" t="s">
        <v>124</v>
      </c>
      <c r="B6701" s="1" t="s">
        <v>1003</v>
      </c>
      <c r="C6701" s="1" t="s">
        <v>47</v>
      </c>
      <c r="D6701" s="1">
        <v>2016</v>
      </c>
      <c r="E6701" s="1" t="s">
        <v>1114</v>
      </c>
      <c r="F6701" s="1" t="s">
        <v>8</v>
      </c>
      <c r="G6701" s="1" t="s">
        <v>702</v>
      </c>
      <c r="H6701" s="1" t="s">
        <v>7</v>
      </c>
      <c r="I6701" s="1">
        <v>0</v>
      </c>
      <c r="J6701" s="1">
        <v>12.65</v>
      </c>
      <c r="K6701" s="1">
        <v>107.8938</v>
      </c>
      <c r="L6701" s="1">
        <v>4</v>
      </c>
    </row>
    <row r="6702" spans="1:12" x14ac:dyDescent="0.2">
      <c r="A6702" s="1" t="s">
        <v>124</v>
      </c>
      <c r="B6702" s="1" t="s">
        <v>422</v>
      </c>
      <c r="C6702" s="1" t="s">
        <v>47</v>
      </c>
      <c r="D6702" s="1">
        <v>2016</v>
      </c>
      <c r="E6702" s="1" t="s">
        <v>1114</v>
      </c>
      <c r="F6702" s="1" t="s">
        <v>8</v>
      </c>
      <c r="G6702" s="1" t="s">
        <v>702</v>
      </c>
      <c r="H6702" s="1" t="s">
        <v>7</v>
      </c>
      <c r="I6702" s="1">
        <v>0.15629885800000001</v>
      </c>
      <c r="J6702" s="1">
        <v>17.2</v>
      </c>
      <c r="K6702" s="1">
        <v>162.15780000000001</v>
      </c>
      <c r="L6702" s="1">
        <v>4</v>
      </c>
    </row>
    <row r="6703" spans="1:12" x14ac:dyDescent="0.2">
      <c r="A6703" s="1" t="s">
        <v>124</v>
      </c>
      <c r="B6703" s="1" t="s">
        <v>1002</v>
      </c>
      <c r="C6703" s="1" t="s">
        <v>47</v>
      </c>
      <c r="D6703" s="1">
        <v>2016</v>
      </c>
      <c r="E6703" s="1" t="s">
        <v>1114</v>
      </c>
      <c r="F6703" s="1" t="s">
        <v>8</v>
      </c>
      <c r="G6703" s="1" t="s">
        <v>702</v>
      </c>
      <c r="H6703" s="1" t="s">
        <v>7</v>
      </c>
      <c r="I6703" s="1">
        <v>8.3799283000000002E-2</v>
      </c>
      <c r="J6703" s="1">
        <v>20.350000000000001</v>
      </c>
      <c r="K6703" s="1">
        <v>184.1292</v>
      </c>
      <c r="L6703" s="1">
        <v>4</v>
      </c>
    </row>
    <row r="6704" spans="1:12" x14ac:dyDescent="0.2">
      <c r="A6704" s="1" t="s">
        <v>124</v>
      </c>
      <c r="B6704" s="1" t="s">
        <v>608</v>
      </c>
      <c r="C6704" s="1" t="s">
        <v>165</v>
      </c>
      <c r="D6704" s="1">
        <v>2016</v>
      </c>
      <c r="E6704" s="1" t="s">
        <v>1114</v>
      </c>
      <c r="F6704" s="1" t="s">
        <v>8</v>
      </c>
      <c r="G6704" s="1" t="s">
        <v>702</v>
      </c>
      <c r="H6704" s="1" t="s">
        <v>7</v>
      </c>
      <c r="I6704" s="1">
        <v>3.9961837E-2</v>
      </c>
      <c r="J6704" s="1">
        <v>9.3949999999999996</v>
      </c>
      <c r="K6704" s="1">
        <v>84.090800000000002</v>
      </c>
      <c r="L6704" s="1">
        <v>4</v>
      </c>
    </row>
    <row r="6705" spans="1:12" x14ac:dyDescent="0.2">
      <c r="A6705" s="1" t="s">
        <v>124</v>
      </c>
      <c r="B6705" s="1" t="s">
        <v>418</v>
      </c>
      <c r="C6705" s="1" t="s">
        <v>165</v>
      </c>
      <c r="D6705" s="1">
        <v>2016</v>
      </c>
      <c r="E6705" s="1" t="s">
        <v>1114</v>
      </c>
      <c r="F6705" s="1" t="s">
        <v>8</v>
      </c>
      <c r="G6705" s="1" t="s">
        <v>702</v>
      </c>
      <c r="H6705" s="1" t="s">
        <v>7</v>
      </c>
      <c r="I6705" s="1">
        <v>4.8686688999999998E-2</v>
      </c>
      <c r="J6705" s="1">
        <v>10.65</v>
      </c>
      <c r="K6705" s="1">
        <v>164.15260000000001</v>
      </c>
      <c r="L6705" s="1">
        <v>4</v>
      </c>
    </row>
    <row r="6706" spans="1:12" x14ac:dyDescent="0.2">
      <c r="A6706" s="1" t="s">
        <v>124</v>
      </c>
      <c r="B6706" s="1" t="s">
        <v>1157</v>
      </c>
      <c r="C6706" s="1" t="s">
        <v>165</v>
      </c>
      <c r="D6706" s="1">
        <v>2016</v>
      </c>
      <c r="E6706" s="1" t="s">
        <v>1114</v>
      </c>
      <c r="F6706" s="1" t="s">
        <v>8</v>
      </c>
      <c r="G6706" s="1" t="s">
        <v>702</v>
      </c>
      <c r="H6706" s="1" t="s">
        <v>7</v>
      </c>
      <c r="I6706" s="1">
        <v>0</v>
      </c>
      <c r="J6706" s="1">
        <v>13.1</v>
      </c>
      <c r="K6706" s="1">
        <v>189.25299999999999</v>
      </c>
      <c r="L6706" s="1">
        <v>4</v>
      </c>
    </row>
    <row r="6707" spans="1:12" x14ac:dyDescent="0.2">
      <c r="A6707" s="1" t="s">
        <v>124</v>
      </c>
      <c r="B6707" s="1" t="s">
        <v>166</v>
      </c>
      <c r="C6707" s="1" t="s">
        <v>165</v>
      </c>
      <c r="D6707" s="1">
        <v>2016</v>
      </c>
      <c r="E6707" s="1" t="s">
        <v>1114</v>
      </c>
      <c r="F6707" s="1" t="s">
        <v>8</v>
      </c>
      <c r="G6707" s="1" t="s">
        <v>702</v>
      </c>
      <c r="H6707" s="1" t="s">
        <v>7</v>
      </c>
      <c r="I6707" s="1">
        <v>2.0559846E-2</v>
      </c>
      <c r="J6707" s="1">
        <v>17.350000000000001</v>
      </c>
      <c r="K6707" s="1">
        <v>78.761799999999994</v>
      </c>
      <c r="L6707" s="1">
        <v>4</v>
      </c>
    </row>
    <row r="6708" spans="1:12" x14ac:dyDescent="0.2">
      <c r="A6708" s="1" t="s">
        <v>124</v>
      </c>
      <c r="B6708" s="1" t="s">
        <v>754</v>
      </c>
      <c r="C6708" s="1" t="s">
        <v>165</v>
      </c>
      <c r="D6708" s="1">
        <v>2016</v>
      </c>
      <c r="E6708" s="1" t="s">
        <v>1114</v>
      </c>
      <c r="F6708" s="1" t="s">
        <v>8</v>
      </c>
      <c r="G6708" s="1" t="s">
        <v>702</v>
      </c>
      <c r="H6708" s="1" t="s">
        <v>7</v>
      </c>
      <c r="I6708" s="1">
        <v>9.1917786000000001E-2</v>
      </c>
      <c r="J6708" s="1">
        <v>19.100000000000001</v>
      </c>
      <c r="K6708" s="1">
        <v>182.76079999999999</v>
      </c>
      <c r="L6708" s="1">
        <v>4</v>
      </c>
    </row>
    <row r="6709" spans="1:12" x14ac:dyDescent="0.2">
      <c r="A6709" s="1" t="s">
        <v>124</v>
      </c>
      <c r="B6709" s="1" t="s">
        <v>299</v>
      </c>
      <c r="C6709" s="1" t="s">
        <v>165</v>
      </c>
      <c r="D6709" s="1">
        <v>2016</v>
      </c>
      <c r="E6709" s="1" t="s">
        <v>1114</v>
      </c>
      <c r="F6709" s="1" t="s">
        <v>8</v>
      </c>
      <c r="G6709" s="1" t="s">
        <v>702</v>
      </c>
      <c r="H6709" s="1" t="s">
        <v>7</v>
      </c>
      <c r="I6709" s="1">
        <v>0.18265377199999999</v>
      </c>
      <c r="J6709" s="1">
        <v>19.2</v>
      </c>
      <c r="K6709" s="1">
        <v>243.0196</v>
      </c>
      <c r="L6709" s="1">
        <v>4</v>
      </c>
    </row>
    <row r="6710" spans="1:12" x14ac:dyDescent="0.2">
      <c r="A6710" s="1" t="s">
        <v>124</v>
      </c>
      <c r="B6710" s="1" t="s">
        <v>606</v>
      </c>
      <c r="C6710" s="1" t="s">
        <v>14</v>
      </c>
      <c r="D6710" s="1">
        <v>2016</v>
      </c>
      <c r="E6710" s="1" t="s">
        <v>1114</v>
      </c>
      <c r="F6710" s="1" t="s">
        <v>8</v>
      </c>
      <c r="G6710" s="1" t="s">
        <v>702</v>
      </c>
      <c r="H6710" s="1" t="s">
        <v>7</v>
      </c>
      <c r="I6710" s="1">
        <v>9.9962523999999997E-2</v>
      </c>
      <c r="J6710" s="1">
        <v>7.2350000000000003</v>
      </c>
      <c r="K6710" s="1">
        <v>193.84520000000001</v>
      </c>
      <c r="L6710" s="1">
        <v>4</v>
      </c>
    </row>
    <row r="6711" spans="1:12" x14ac:dyDescent="0.2">
      <c r="A6711" s="1" t="s">
        <v>124</v>
      </c>
      <c r="B6711" s="1" t="s">
        <v>859</v>
      </c>
      <c r="C6711" s="1" t="s">
        <v>14</v>
      </c>
      <c r="D6711" s="1">
        <v>2016</v>
      </c>
      <c r="E6711" s="1" t="s">
        <v>1114</v>
      </c>
      <c r="F6711" s="1" t="s">
        <v>8</v>
      </c>
      <c r="G6711" s="1" t="s">
        <v>702</v>
      </c>
      <c r="H6711" s="1" t="s">
        <v>7</v>
      </c>
      <c r="I6711" s="1">
        <v>2.6788936999999999E-2</v>
      </c>
      <c r="J6711" s="1">
        <v>7.31</v>
      </c>
      <c r="K6711" s="1">
        <v>110.357</v>
      </c>
      <c r="L6711" s="1">
        <v>4</v>
      </c>
    </row>
    <row r="6712" spans="1:12" x14ac:dyDescent="0.2">
      <c r="A6712" s="1" t="s">
        <v>124</v>
      </c>
      <c r="B6712" s="1" t="s">
        <v>1062</v>
      </c>
      <c r="C6712" s="1" t="s">
        <v>14</v>
      </c>
      <c r="D6712" s="1">
        <v>2016</v>
      </c>
      <c r="E6712" s="1" t="s">
        <v>1114</v>
      </c>
      <c r="F6712" s="1" t="s">
        <v>8</v>
      </c>
      <c r="G6712" s="1" t="s">
        <v>702</v>
      </c>
      <c r="H6712" s="1" t="s">
        <v>7</v>
      </c>
      <c r="I6712" s="1">
        <v>2.0391844999999999E-2</v>
      </c>
      <c r="J6712" s="1">
        <v>7.42</v>
      </c>
      <c r="K6712" s="1">
        <v>248.9092</v>
      </c>
      <c r="L6712" s="1">
        <v>4</v>
      </c>
    </row>
    <row r="6713" spans="1:12" x14ac:dyDescent="0.2">
      <c r="A6713" s="1" t="s">
        <v>124</v>
      </c>
      <c r="B6713" s="1" t="s">
        <v>1156</v>
      </c>
      <c r="C6713" s="1" t="s">
        <v>14</v>
      </c>
      <c r="D6713" s="1">
        <v>2016</v>
      </c>
      <c r="E6713" s="1" t="s">
        <v>1114</v>
      </c>
      <c r="F6713" s="1" t="s">
        <v>8</v>
      </c>
      <c r="G6713" s="1" t="s">
        <v>702</v>
      </c>
      <c r="H6713" s="1" t="s">
        <v>7</v>
      </c>
      <c r="I6713" s="1">
        <v>0.103813029</v>
      </c>
      <c r="J6713" s="1">
        <v>7.51</v>
      </c>
      <c r="K6713" s="1">
        <v>113.7544</v>
      </c>
      <c r="L6713" s="1">
        <v>4</v>
      </c>
    </row>
    <row r="6714" spans="1:12" x14ac:dyDescent="0.2">
      <c r="A6714" s="1" t="s">
        <v>124</v>
      </c>
      <c r="B6714" s="1" t="s">
        <v>1155</v>
      </c>
      <c r="C6714" s="1" t="s">
        <v>14</v>
      </c>
      <c r="D6714" s="1">
        <v>2016</v>
      </c>
      <c r="E6714" s="1" t="s">
        <v>1114</v>
      </c>
      <c r="F6714" s="1" t="s">
        <v>8</v>
      </c>
      <c r="G6714" s="1" t="s">
        <v>702</v>
      </c>
      <c r="H6714" s="1" t="s">
        <v>7</v>
      </c>
      <c r="I6714" s="1">
        <v>0.16224261700000001</v>
      </c>
      <c r="J6714" s="1">
        <v>10.85</v>
      </c>
      <c r="K6714" s="1">
        <v>107.8622</v>
      </c>
      <c r="L6714" s="1">
        <v>4</v>
      </c>
    </row>
    <row r="6715" spans="1:12" x14ac:dyDescent="0.2">
      <c r="A6715" s="1" t="s">
        <v>124</v>
      </c>
      <c r="B6715" s="1" t="s">
        <v>1154</v>
      </c>
      <c r="C6715" s="1" t="s">
        <v>14</v>
      </c>
      <c r="D6715" s="1">
        <v>2016</v>
      </c>
      <c r="E6715" s="1" t="s">
        <v>1114</v>
      </c>
      <c r="F6715" s="1" t="s">
        <v>8</v>
      </c>
      <c r="G6715" s="1" t="s">
        <v>702</v>
      </c>
      <c r="H6715" s="1" t="s">
        <v>7</v>
      </c>
      <c r="I6715" s="1">
        <v>3.6939672999999999E-2</v>
      </c>
      <c r="J6715" s="1">
        <v>12.3</v>
      </c>
      <c r="K6715" s="1">
        <v>113.18340000000001</v>
      </c>
      <c r="L6715" s="1">
        <v>4</v>
      </c>
    </row>
    <row r="6716" spans="1:12" x14ac:dyDescent="0.2">
      <c r="A6716" s="1" t="s">
        <v>124</v>
      </c>
      <c r="B6716" s="1" t="s">
        <v>788</v>
      </c>
      <c r="C6716" s="1" t="s">
        <v>14</v>
      </c>
      <c r="D6716" s="1">
        <v>2016</v>
      </c>
      <c r="E6716" s="1" t="s">
        <v>1114</v>
      </c>
      <c r="F6716" s="1" t="s">
        <v>8</v>
      </c>
      <c r="G6716" s="1" t="s">
        <v>702</v>
      </c>
      <c r="H6716" s="1" t="s">
        <v>7</v>
      </c>
      <c r="I6716" s="1">
        <v>9.5811549999999992E-3</v>
      </c>
      <c r="J6716" s="1">
        <v>13.3</v>
      </c>
      <c r="K6716" s="1">
        <v>64.950999999999993</v>
      </c>
      <c r="L6716" s="1">
        <v>4</v>
      </c>
    </row>
    <row r="6717" spans="1:12" x14ac:dyDescent="0.2">
      <c r="A6717" s="1" t="s">
        <v>124</v>
      </c>
      <c r="B6717" s="1" t="s">
        <v>406</v>
      </c>
      <c r="C6717" s="1" t="s">
        <v>14</v>
      </c>
      <c r="D6717" s="1">
        <v>2016</v>
      </c>
      <c r="E6717" s="1" t="s">
        <v>1114</v>
      </c>
      <c r="F6717" s="1" t="s">
        <v>8</v>
      </c>
      <c r="G6717" s="1" t="s">
        <v>702</v>
      </c>
      <c r="H6717" s="1" t="s">
        <v>7</v>
      </c>
      <c r="I6717" s="1">
        <v>0</v>
      </c>
      <c r="J6717" s="1">
        <v>15</v>
      </c>
      <c r="K6717" s="1">
        <v>43.474400000000003</v>
      </c>
      <c r="L6717" s="1">
        <v>4</v>
      </c>
    </row>
    <row r="6718" spans="1:12" x14ac:dyDescent="0.2">
      <c r="A6718" s="1" t="s">
        <v>124</v>
      </c>
      <c r="B6718" s="1" t="s">
        <v>141</v>
      </c>
      <c r="C6718" s="1" t="s">
        <v>14</v>
      </c>
      <c r="D6718" s="1">
        <v>2016</v>
      </c>
      <c r="E6718" s="1" t="s">
        <v>1114</v>
      </c>
      <c r="F6718" s="1" t="s">
        <v>8</v>
      </c>
      <c r="G6718" s="1" t="s">
        <v>702</v>
      </c>
      <c r="H6718" s="1" t="s">
        <v>7</v>
      </c>
      <c r="I6718" s="1">
        <v>0.103442268</v>
      </c>
      <c r="J6718" s="1">
        <v>15.5</v>
      </c>
      <c r="K6718" s="1">
        <v>144.84700000000001</v>
      </c>
      <c r="L6718" s="1">
        <v>4</v>
      </c>
    </row>
    <row r="6719" spans="1:12" x14ac:dyDescent="0.2">
      <c r="A6719" s="1" t="s">
        <v>124</v>
      </c>
      <c r="B6719" s="1" t="s">
        <v>157</v>
      </c>
      <c r="C6719" s="1" t="s">
        <v>14</v>
      </c>
      <c r="D6719" s="1">
        <v>2016</v>
      </c>
      <c r="E6719" s="1" t="s">
        <v>1114</v>
      </c>
      <c r="F6719" s="1" t="s">
        <v>8</v>
      </c>
      <c r="G6719" s="1" t="s">
        <v>702</v>
      </c>
      <c r="H6719" s="1" t="s">
        <v>7</v>
      </c>
      <c r="I6719" s="1">
        <v>2.8418816999999999E-2</v>
      </c>
      <c r="J6719" s="1">
        <v>16.5</v>
      </c>
      <c r="K6719" s="1">
        <v>92.814599999999999</v>
      </c>
      <c r="L6719" s="1">
        <v>4</v>
      </c>
    </row>
    <row r="6720" spans="1:12" x14ac:dyDescent="0.2">
      <c r="A6720" s="1" t="s">
        <v>124</v>
      </c>
      <c r="B6720" s="1" t="s">
        <v>993</v>
      </c>
      <c r="C6720" s="1" t="s">
        <v>14</v>
      </c>
      <c r="D6720" s="1">
        <v>2016</v>
      </c>
      <c r="E6720" s="1" t="s">
        <v>1114</v>
      </c>
      <c r="F6720" s="1" t="s">
        <v>8</v>
      </c>
      <c r="G6720" s="1" t="s">
        <v>702</v>
      </c>
      <c r="H6720" s="1" t="s">
        <v>7</v>
      </c>
      <c r="I6720" s="1">
        <v>4.9067877000000003E-2</v>
      </c>
      <c r="J6720" s="1">
        <v>17.600000000000001</v>
      </c>
      <c r="K6720" s="1">
        <v>115.6176</v>
      </c>
      <c r="L6720" s="1">
        <v>4</v>
      </c>
    </row>
    <row r="6721" spans="1:12" x14ac:dyDescent="0.2">
      <c r="A6721" s="1" t="s">
        <v>124</v>
      </c>
      <c r="B6721" s="1" t="s">
        <v>853</v>
      </c>
      <c r="C6721" s="1" t="s">
        <v>14</v>
      </c>
      <c r="D6721" s="1">
        <v>2016</v>
      </c>
      <c r="E6721" s="1" t="s">
        <v>1114</v>
      </c>
      <c r="F6721" s="1" t="s">
        <v>8</v>
      </c>
      <c r="G6721" s="1" t="s">
        <v>702</v>
      </c>
      <c r="H6721" s="1" t="s">
        <v>7</v>
      </c>
      <c r="I6721" s="1">
        <v>0.104878967</v>
      </c>
      <c r="J6721" s="1">
        <v>17.600000000000001</v>
      </c>
      <c r="K6721" s="1">
        <v>164.88679999999999</v>
      </c>
      <c r="L6721" s="1">
        <v>4</v>
      </c>
    </row>
    <row r="6722" spans="1:12" x14ac:dyDescent="0.2">
      <c r="A6722" s="1" t="s">
        <v>124</v>
      </c>
      <c r="B6722" s="1" t="s">
        <v>595</v>
      </c>
      <c r="C6722" s="1" t="s">
        <v>19</v>
      </c>
      <c r="D6722" s="1">
        <v>2016</v>
      </c>
      <c r="E6722" s="1" t="s">
        <v>1114</v>
      </c>
      <c r="F6722" s="1" t="s">
        <v>8</v>
      </c>
      <c r="G6722" s="1" t="s">
        <v>702</v>
      </c>
      <c r="H6722" s="1" t="s">
        <v>7</v>
      </c>
      <c r="I6722" s="1">
        <v>4.5371855000000003E-2</v>
      </c>
      <c r="J6722" s="1">
        <v>5.73</v>
      </c>
      <c r="K6722" s="1">
        <v>86.088200000000001</v>
      </c>
      <c r="L6722" s="1">
        <v>4</v>
      </c>
    </row>
    <row r="6723" spans="1:12" x14ac:dyDescent="0.2">
      <c r="A6723" s="1" t="s">
        <v>124</v>
      </c>
      <c r="B6723" s="1" t="s">
        <v>129</v>
      </c>
      <c r="C6723" s="1" t="s">
        <v>19</v>
      </c>
      <c r="D6723" s="1">
        <v>2016</v>
      </c>
      <c r="E6723" s="1" t="s">
        <v>1114</v>
      </c>
      <c r="F6723" s="1" t="s">
        <v>8</v>
      </c>
      <c r="G6723" s="1" t="s">
        <v>702</v>
      </c>
      <c r="H6723" s="1" t="s">
        <v>7</v>
      </c>
      <c r="I6723" s="1">
        <v>0.115032406</v>
      </c>
      <c r="J6723" s="1">
        <v>6.1349999999999998</v>
      </c>
      <c r="K6723" s="1">
        <v>161.02359999999999</v>
      </c>
      <c r="L6723" s="1">
        <v>4</v>
      </c>
    </row>
    <row r="6724" spans="1:12" x14ac:dyDescent="0.2">
      <c r="A6724" s="1" t="s">
        <v>124</v>
      </c>
      <c r="B6724" s="1" t="s">
        <v>1153</v>
      </c>
      <c r="C6724" s="1" t="s">
        <v>19</v>
      </c>
      <c r="D6724" s="1">
        <v>2016</v>
      </c>
      <c r="E6724" s="1" t="s">
        <v>1114</v>
      </c>
      <c r="F6724" s="1" t="s">
        <v>8</v>
      </c>
      <c r="G6724" s="1" t="s">
        <v>702</v>
      </c>
      <c r="H6724" s="1" t="s">
        <v>7</v>
      </c>
      <c r="I6724" s="1">
        <v>2.7059360000000001E-2</v>
      </c>
      <c r="J6724" s="1">
        <v>8.52</v>
      </c>
      <c r="K6724" s="1">
        <v>153.3682</v>
      </c>
      <c r="L6724" s="1">
        <v>4</v>
      </c>
    </row>
    <row r="6725" spans="1:12" x14ac:dyDescent="0.2">
      <c r="A6725" s="1" t="s">
        <v>124</v>
      </c>
      <c r="B6725" s="1" t="s">
        <v>594</v>
      </c>
      <c r="C6725" s="1" t="s">
        <v>19</v>
      </c>
      <c r="D6725" s="1">
        <v>2016</v>
      </c>
      <c r="E6725" s="1" t="s">
        <v>1114</v>
      </c>
      <c r="F6725" s="1" t="s">
        <v>8</v>
      </c>
      <c r="G6725" s="1" t="s">
        <v>702</v>
      </c>
      <c r="H6725" s="1" t="s">
        <v>7</v>
      </c>
      <c r="I6725" s="1">
        <v>2.3885956999999999E-2</v>
      </c>
      <c r="J6725" s="1">
        <v>8.5749999999999993</v>
      </c>
      <c r="K6725" s="1">
        <v>106.628</v>
      </c>
      <c r="L6725" s="1">
        <v>4</v>
      </c>
    </row>
    <row r="6726" spans="1:12" x14ac:dyDescent="0.2">
      <c r="A6726" s="1" t="s">
        <v>124</v>
      </c>
      <c r="B6726" s="1" t="s">
        <v>131</v>
      </c>
      <c r="C6726" s="1" t="s">
        <v>19</v>
      </c>
      <c r="D6726" s="1">
        <v>2016</v>
      </c>
      <c r="E6726" s="1" t="s">
        <v>1114</v>
      </c>
      <c r="F6726" s="1" t="s">
        <v>8</v>
      </c>
      <c r="G6726" s="1" t="s">
        <v>702</v>
      </c>
      <c r="H6726" s="1" t="s">
        <v>7</v>
      </c>
      <c r="I6726" s="1">
        <v>3.8925251000000001E-2</v>
      </c>
      <c r="J6726" s="1">
        <v>9</v>
      </c>
      <c r="K6726" s="1">
        <v>34.918999999999997</v>
      </c>
      <c r="L6726" s="1">
        <v>4</v>
      </c>
    </row>
    <row r="6727" spans="1:12" x14ac:dyDescent="0.2">
      <c r="A6727" s="1" t="s">
        <v>124</v>
      </c>
      <c r="B6727" s="1" t="s">
        <v>1054</v>
      </c>
      <c r="C6727" s="1" t="s">
        <v>19</v>
      </c>
      <c r="D6727" s="1">
        <v>2016</v>
      </c>
      <c r="E6727" s="1" t="s">
        <v>1114</v>
      </c>
      <c r="F6727" s="1" t="s">
        <v>8</v>
      </c>
      <c r="G6727" s="1" t="s">
        <v>702</v>
      </c>
      <c r="H6727" s="1" t="s">
        <v>7</v>
      </c>
      <c r="I6727" s="1">
        <v>1.3841737E-2</v>
      </c>
      <c r="J6727" s="1">
        <v>9.8000000000000007</v>
      </c>
      <c r="K6727" s="1">
        <v>45.206000000000003</v>
      </c>
      <c r="L6727" s="1">
        <v>4</v>
      </c>
    </row>
    <row r="6728" spans="1:12" x14ac:dyDescent="0.2">
      <c r="A6728" s="1" t="s">
        <v>124</v>
      </c>
      <c r="B6728" s="1" t="s">
        <v>1152</v>
      </c>
      <c r="C6728" s="1" t="s">
        <v>19</v>
      </c>
      <c r="D6728" s="1">
        <v>2016</v>
      </c>
      <c r="E6728" s="1" t="s">
        <v>1114</v>
      </c>
      <c r="F6728" s="1" t="s">
        <v>8</v>
      </c>
      <c r="G6728" s="1" t="s">
        <v>702</v>
      </c>
      <c r="H6728" s="1" t="s">
        <v>7</v>
      </c>
      <c r="I6728" s="1">
        <v>6.1101383000000002E-2</v>
      </c>
      <c r="J6728" s="1">
        <v>10.8</v>
      </c>
      <c r="K6728" s="1">
        <v>151.9024</v>
      </c>
      <c r="L6728" s="1">
        <v>4</v>
      </c>
    </row>
    <row r="6729" spans="1:12" x14ac:dyDescent="0.2">
      <c r="A6729" s="1" t="s">
        <v>124</v>
      </c>
      <c r="B6729" s="1" t="s">
        <v>1151</v>
      </c>
      <c r="C6729" s="1" t="s">
        <v>19</v>
      </c>
      <c r="D6729" s="1">
        <v>2016</v>
      </c>
      <c r="E6729" s="1" t="s">
        <v>1114</v>
      </c>
      <c r="F6729" s="1" t="s">
        <v>8</v>
      </c>
      <c r="G6729" s="1" t="s">
        <v>702</v>
      </c>
      <c r="H6729" s="1" t="s">
        <v>7</v>
      </c>
      <c r="I6729" s="1">
        <v>9.4219593000000004E-2</v>
      </c>
      <c r="J6729" s="1">
        <v>13.5</v>
      </c>
      <c r="K6729" s="1">
        <v>189.9872</v>
      </c>
      <c r="L6729" s="1">
        <v>4</v>
      </c>
    </row>
    <row r="6730" spans="1:12" x14ac:dyDescent="0.2">
      <c r="A6730" s="1" t="s">
        <v>124</v>
      </c>
      <c r="B6730" s="1" t="s">
        <v>296</v>
      </c>
      <c r="C6730" s="1" t="s">
        <v>19</v>
      </c>
      <c r="D6730" s="1">
        <v>2016</v>
      </c>
      <c r="E6730" s="1" t="s">
        <v>1114</v>
      </c>
      <c r="F6730" s="1" t="s">
        <v>8</v>
      </c>
      <c r="G6730" s="1" t="s">
        <v>702</v>
      </c>
      <c r="H6730" s="1" t="s">
        <v>7</v>
      </c>
      <c r="I6730" s="1">
        <v>9.5378220999999999E-2</v>
      </c>
      <c r="J6730" s="1">
        <v>14.15</v>
      </c>
      <c r="K6730" s="1">
        <v>170.51060000000001</v>
      </c>
      <c r="L6730" s="1">
        <v>4</v>
      </c>
    </row>
    <row r="6731" spans="1:12" x14ac:dyDescent="0.2">
      <c r="A6731" s="1" t="s">
        <v>124</v>
      </c>
      <c r="B6731" s="1" t="s">
        <v>1150</v>
      </c>
      <c r="C6731" s="1" t="s">
        <v>19</v>
      </c>
      <c r="D6731" s="1">
        <v>2016</v>
      </c>
      <c r="E6731" s="1" t="s">
        <v>1114</v>
      </c>
      <c r="F6731" s="1" t="s">
        <v>8</v>
      </c>
      <c r="G6731" s="1" t="s">
        <v>702</v>
      </c>
      <c r="H6731" s="1" t="s">
        <v>7</v>
      </c>
      <c r="I6731" s="1">
        <v>0</v>
      </c>
      <c r="J6731" s="1">
        <v>15.2</v>
      </c>
      <c r="K6731" s="1">
        <v>96.675200000000004</v>
      </c>
      <c r="L6731" s="1">
        <v>4</v>
      </c>
    </row>
    <row r="6732" spans="1:12" x14ac:dyDescent="0.2">
      <c r="A6732" s="1" t="s">
        <v>124</v>
      </c>
      <c r="B6732" s="1" t="s">
        <v>590</v>
      </c>
      <c r="C6732" s="1" t="s">
        <v>19</v>
      </c>
      <c r="D6732" s="1">
        <v>2016</v>
      </c>
      <c r="E6732" s="1" t="s">
        <v>1114</v>
      </c>
      <c r="F6732" s="1" t="s">
        <v>8</v>
      </c>
      <c r="G6732" s="1" t="s">
        <v>702</v>
      </c>
      <c r="H6732" s="1" t="s">
        <v>7</v>
      </c>
      <c r="I6732" s="1">
        <v>3.3901441999999997E-2</v>
      </c>
      <c r="J6732" s="1">
        <v>19.600000000000001</v>
      </c>
      <c r="K6732" s="1">
        <v>56.261400000000002</v>
      </c>
      <c r="L6732" s="1">
        <v>4</v>
      </c>
    </row>
    <row r="6733" spans="1:12" x14ac:dyDescent="0.2">
      <c r="A6733" s="1" t="s">
        <v>124</v>
      </c>
      <c r="B6733" s="1" t="s">
        <v>1149</v>
      </c>
      <c r="C6733" s="1" t="s">
        <v>19</v>
      </c>
      <c r="D6733" s="1">
        <v>2016</v>
      </c>
      <c r="E6733" s="1" t="s">
        <v>1114</v>
      </c>
      <c r="F6733" s="1" t="s">
        <v>8</v>
      </c>
      <c r="G6733" s="1" t="s">
        <v>702</v>
      </c>
      <c r="H6733" s="1" t="s">
        <v>7</v>
      </c>
      <c r="I6733" s="1">
        <v>2.4655593999999999E-2</v>
      </c>
      <c r="J6733" s="1">
        <v>19.7</v>
      </c>
      <c r="K6733" s="1">
        <v>84.359200000000001</v>
      </c>
      <c r="L6733" s="1">
        <v>4</v>
      </c>
    </row>
    <row r="6734" spans="1:12" x14ac:dyDescent="0.2">
      <c r="A6734" s="1" t="s">
        <v>124</v>
      </c>
      <c r="B6734" s="1" t="s">
        <v>589</v>
      </c>
      <c r="C6734" s="1" t="s">
        <v>122</v>
      </c>
      <c r="D6734" s="1">
        <v>2016</v>
      </c>
      <c r="E6734" s="1" t="s">
        <v>1114</v>
      </c>
      <c r="F6734" s="1" t="s">
        <v>8</v>
      </c>
      <c r="G6734" s="1" t="s">
        <v>702</v>
      </c>
      <c r="H6734" s="1" t="s">
        <v>7</v>
      </c>
      <c r="I6734" s="1">
        <v>0.122837694</v>
      </c>
      <c r="J6734" s="1">
        <v>7.4349999999999996</v>
      </c>
      <c r="K6734" s="1">
        <v>208.7638</v>
      </c>
      <c r="L6734" s="1">
        <v>4</v>
      </c>
    </row>
    <row r="6735" spans="1:12" x14ac:dyDescent="0.2">
      <c r="A6735" s="1" t="s">
        <v>6</v>
      </c>
      <c r="B6735" s="1" t="s">
        <v>1148</v>
      </c>
      <c r="C6735" s="1" t="s">
        <v>28</v>
      </c>
      <c r="D6735" s="1">
        <v>2016</v>
      </c>
      <c r="E6735" s="1" t="s">
        <v>1114</v>
      </c>
      <c r="F6735" s="1" t="s">
        <v>8</v>
      </c>
      <c r="G6735" s="1" t="s">
        <v>702</v>
      </c>
      <c r="H6735" s="1" t="s">
        <v>7</v>
      </c>
      <c r="I6735" s="1">
        <v>0.114472403</v>
      </c>
      <c r="J6735" s="1">
        <v>5.4249999999999998</v>
      </c>
      <c r="K6735" s="1">
        <v>88.351399999999998</v>
      </c>
      <c r="L6735" s="1">
        <v>4</v>
      </c>
    </row>
    <row r="6736" spans="1:12" x14ac:dyDescent="0.2">
      <c r="A6736" s="1" t="s">
        <v>6</v>
      </c>
      <c r="B6736" s="1" t="s">
        <v>843</v>
      </c>
      <c r="C6736" s="1" t="s">
        <v>28</v>
      </c>
      <c r="D6736" s="1">
        <v>2016</v>
      </c>
      <c r="E6736" s="1" t="s">
        <v>1114</v>
      </c>
      <c r="F6736" s="1" t="s">
        <v>8</v>
      </c>
      <c r="G6736" s="1" t="s">
        <v>702</v>
      </c>
      <c r="H6736" s="1" t="s">
        <v>7</v>
      </c>
      <c r="I6736" s="1">
        <v>6.5783782999999998E-2</v>
      </c>
      <c r="J6736" s="1">
        <v>6.0350000000000001</v>
      </c>
      <c r="K6736" s="1">
        <v>188.22399999999999</v>
      </c>
      <c r="L6736" s="1">
        <v>4</v>
      </c>
    </row>
    <row r="6737" spans="1:12" x14ac:dyDescent="0.2">
      <c r="A6737" s="1" t="s">
        <v>6</v>
      </c>
      <c r="B6737" s="1" t="s">
        <v>392</v>
      </c>
      <c r="C6737" s="1" t="s">
        <v>28</v>
      </c>
      <c r="D6737" s="1">
        <v>2016</v>
      </c>
      <c r="E6737" s="1" t="s">
        <v>1114</v>
      </c>
      <c r="F6737" s="1" t="s">
        <v>8</v>
      </c>
      <c r="G6737" s="1" t="s">
        <v>702</v>
      </c>
      <c r="H6737" s="1" t="s">
        <v>7</v>
      </c>
      <c r="I6737" s="1">
        <v>4.9621700999999997E-2</v>
      </c>
      <c r="J6737" s="1">
        <v>6.2149999999999999</v>
      </c>
      <c r="K6737" s="1">
        <v>226.1062</v>
      </c>
      <c r="L6737" s="1">
        <v>4</v>
      </c>
    </row>
    <row r="6738" spans="1:12" x14ac:dyDescent="0.2">
      <c r="A6738" s="1" t="s">
        <v>6</v>
      </c>
      <c r="B6738" s="1" t="s">
        <v>1147</v>
      </c>
      <c r="C6738" s="1" t="s">
        <v>28</v>
      </c>
      <c r="D6738" s="1">
        <v>2016</v>
      </c>
      <c r="E6738" s="1" t="s">
        <v>1114</v>
      </c>
      <c r="F6738" s="1" t="s">
        <v>8</v>
      </c>
      <c r="G6738" s="1" t="s">
        <v>702</v>
      </c>
      <c r="H6738" s="1" t="s">
        <v>7</v>
      </c>
      <c r="I6738" s="1">
        <v>3.0151351E-2</v>
      </c>
      <c r="J6738" s="1">
        <v>8.3000000000000007</v>
      </c>
      <c r="K6738" s="1">
        <v>98.738399999999999</v>
      </c>
      <c r="L6738" s="1">
        <v>4</v>
      </c>
    </row>
    <row r="6739" spans="1:12" x14ac:dyDescent="0.2">
      <c r="A6739" s="1" t="s">
        <v>6</v>
      </c>
      <c r="B6739" s="1" t="s">
        <v>1146</v>
      </c>
      <c r="C6739" s="1" t="s">
        <v>28</v>
      </c>
      <c r="D6739" s="1">
        <v>2016</v>
      </c>
      <c r="E6739" s="1" t="s">
        <v>1114</v>
      </c>
      <c r="F6739" s="1" t="s">
        <v>8</v>
      </c>
      <c r="G6739" s="1" t="s">
        <v>702</v>
      </c>
      <c r="H6739" s="1" t="s">
        <v>7</v>
      </c>
      <c r="I6739" s="1">
        <v>0.14061103999999999</v>
      </c>
      <c r="J6739" s="1">
        <v>9.8000000000000007</v>
      </c>
      <c r="K6739" s="1">
        <v>49.800800000000002</v>
      </c>
      <c r="L6739" s="1">
        <v>4</v>
      </c>
    </row>
    <row r="6740" spans="1:12" x14ac:dyDescent="0.2">
      <c r="A6740" s="1" t="s">
        <v>6</v>
      </c>
      <c r="B6740" s="1" t="s">
        <v>121</v>
      </c>
      <c r="C6740" s="1" t="s">
        <v>28</v>
      </c>
      <c r="D6740" s="1">
        <v>2016</v>
      </c>
      <c r="E6740" s="1" t="s">
        <v>1114</v>
      </c>
      <c r="F6740" s="1" t="s">
        <v>8</v>
      </c>
      <c r="G6740" s="1" t="s">
        <v>702</v>
      </c>
      <c r="H6740" s="1" t="s">
        <v>7</v>
      </c>
      <c r="I6740" s="1">
        <v>0.116673795</v>
      </c>
      <c r="J6740" s="1">
        <v>10.5</v>
      </c>
      <c r="K6740" s="1">
        <v>161.721</v>
      </c>
      <c r="L6740" s="1">
        <v>4</v>
      </c>
    </row>
    <row r="6741" spans="1:12" x14ac:dyDescent="0.2">
      <c r="A6741" s="1" t="s">
        <v>6</v>
      </c>
      <c r="B6741" s="1" t="s">
        <v>387</v>
      </c>
      <c r="C6741" s="1" t="s">
        <v>28</v>
      </c>
      <c r="D6741" s="1">
        <v>2016</v>
      </c>
      <c r="E6741" s="1" t="s">
        <v>1114</v>
      </c>
      <c r="F6741" s="1" t="s">
        <v>8</v>
      </c>
      <c r="G6741" s="1" t="s">
        <v>702</v>
      </c>
      <c r="H6741" s="1" t="s">
        <v>7</v>
      </c>
      <c r="I6741" s="1">
        <v>0.105307659</v>
      </c>
      <c r="J6741" s="1">
        <v>11.15</v>
      </c>
      <c r="K6741" s="1">
        <v>102.06480000000001</v>
      </c>
      <c r="L6741" s="1">
        <v>4</v>
      </c>
    </row>
    <row r="6742" spans="1:12" x14ac:dyDescent="0.2">
      <c r="A6742" s="1" t="s">
        <v>6</v>
      </c>
      <c r="B6742" s="1" t="s">
        <v>581</v>
      </c>
      <c r="C6742" s="1" t="s">
        <v>28</v>
      </c>
      <c r="D6742" s="1">
        <v>2016</v>
      </c>
      <c r="E6742" s="1" t="s">
        <v>1114</v>
      </c>
      <c r="F6742" s="1" t="s">
        <v>8</v>
      </c>
      <c r="G6742" s="1" t="s">
        <v>702</v>
      </c>
      <c r="H6742" s="1" t="s">
        <v>7</v>
      </c>
      <c r="I6742" s="1">
        <v>2.6840765999999999E-2</v>
      </c>
      <c r="J6742" s="1">
        <v>15</v>
      </c>
      <c r="K6742" s="1">
        <v>219.84559999999999</v>
      </c>
      <c r="L6742" s="1">
        <v>4</v>
      </c>
    </row>
    <row r="6743" spans="1:12" x14ac:dyDescent="0.2">
      <c r="A6743" s="1" t="s">
        <v>6</v>
      </c>
      <c r="B6743" s="1" t="s">
        <v>384</v>
      </c>
      <c r="C6743" s="1" t="s">
        <v>28</v>
      </c>
      <c r="D6743" s="1">
        <v>2016</v>
      </c>
      <c r="E6743" s="1" t="s">
        <v>1114</v>
      </c>
      <c r="F6743" s="1" t="s">
        <v>8</v>
      </c>
      <c r="G6743" s="1" t="s">
        <v>702</v>
      </c>
      <c r="H6743" s="1" t="s">
        <v>7</v>
      </c>
      <c r="I6743" s="1">
        <v>0.106752081</v>
      </c>
      <c r="J6743" s="1">
        <v>16</v>
      </c>
      <c r="K6743" s="1">
        <v>181.46340000000001</v>
      </c>
      <c r="L6743" s="1">
        <v>4</v>
      </c>
    </row>
    <row r="6744" spans="1:12" x14ac:dyDescent="0.2">
      <c r="A6744" s="1" t="s">
        <v>6</v>
      </c>
      <c r="B6744" s="1" t="s">
        <v>839</v>
      </c>
      <c r="C6744" s="1" t="s">
        <v>28</v>
      </c>
      <c r="D6744" s="1">
        <v>2016</v>
      </c>
      <c r="E6744" s="1" t="s">
        <v>1114</v>
      </c>
      <c r="F6744" s="1" t="s">
        <v>8</v>
      </c>
      <c r="G6744" s="1" t="s">
        <v>702</v>
      </c>
      <c r="H6744" s="1" t="s">
        <v>7</v>
      </c>
      <c r="I6744" s="1">
        <v>7.9296469999999994E-2</v>
      </c>
      <c r="J6744" s="1">
        <v>20.7</v>
      </c>
      <c r="K6744" s="1">
        <v>97.2042</v>
      </c>
      <c r="L6744" s="1">
        <v>4</v>
      </c>
    </row>
    <row r="6745" spans="1:12" x14ac:dyDescent="0.2">
      <c r="A6745" s="1" t="s">
        <v>6</v>
      </c>
      <c r="B6745" s="1" t="s">
        <v>837</v>
      </c>
      <c r="C6745" s="1" t="s">
        <v>112</v>
      </c>
      <c r="D6745" s="1">
        <v>2016</v>
      </c>
      <c r="E6745" s="1" t="s">
        <v>1114</v>
      </c>
      <c r="F6745" s="1" t="s">
        <v>8</v>
      </c>
      <c r="G6745" s="1" t="s">
        <v>702</v>
      </c>
      <c r="H6745" s="1" t="s">
        <v>7</v>
      </c>
      <c r="I6745" s="1">
        <v>6.7700924999999995E-2</v>
      </c>
      <c r="J6745" s="1">
        <v>5.6950000000000003</v>
      </c>
      <c r="K6745" s="1">
        <v>256.59879999999998</v>
      </c>
      <c r="L6745" s="1">
        <v>4</v>
      </c>
    </row>
    <row r="6746" spans="1:12" x14ac:dyDescent="0.2">
      <c r="A6746" s="1" t="s">
        <v>6</v>
      </c>
      <c r="B6746" s="1" t="s">
        <v>951</v>
      </c>
      <c r="C6746" s="1" t="s">
        <v>112</v>
      </c>
      <c r="D6746" s="1">
        <v>2016</v>
      </c>
      <c r="E6746" s="1" t="s">
        <v>1114</v>
      </c>
      <c r="F6746" s="1" t="s">
        <v>8</v>
      </c>
      <c r="G6746" s="1" t="s">
        <v>702</v>
      </c>
      <c r="H6746" s="1" t="s">
        <v>7</v>
      </c>
      <c r="I6746" s="1">
        <v>2.9372367E-2</v>
      </c>
      <c r="J6746" s="1">
        <v>5.94</v>
      </c>
      <c r="K6746" s="1">
        <v>186.75559999999999</v>
      </c>
      <c r="L6746" s="1">
        <v>4</v>
      </c>
    </row>
    <row r="6747" spans="1:12" x14ac:dyDescent="0.2">
      <c r="A6747" s="1" t="s">
        <v>6</v>
      </c>
      <c r="B6747" s="1" t="s">
        <v>1145</v>
      </c>
      <c r="C6747" s="1" t="s">
        <v>112</v>
      </c>
      <c r="D6747" s="1">
        <v>2016</v>
      </c>
      <c r="E6747" s="1" t="s">
        <v>1114</v>
      </c>
      <c r="F6747" s="1" t="s">
        <v>8</v>
      </c>
      <c r="G6747" s="1" t="s">
        <v>702</v>
      </c>
      <c r="H6747" s="1" t="s">
        <v>7</v>
      </c>
      <c r="I6747" s="1">
        <v>7.4731477000000004E-2</v>
      </c>
      <c r="J6747" s="1">
        <v>7.72</v>
      </c>
      <c r="K6747" s="1">
        <v>77.598600000000005</v>
      </c>
      <c r="L6747" s="1">
        <v>4</v>
      </c>
    </row>
    <row r="6748" spans="1:12" x14ac:dyDescent="0.2">
      <c r="A6748" s="1" t="s">
        <v>6</v>
      </c>
      <c r="B6748" s="1" t="s">
        <v>1144</v>
      </c>
      <c r="C6748" s="1" t="s">
        <v>112</v>
      </c>
      <c r="D6748" s="1">
        <v>2016</v>
      </c>
      <c r="E6748" s="1" t="s">
        <v>1114</v>
      </c>
      <c r="F6748" s="1" t="s">
        <v>8</v>
      </c>
      <c r="G6748" s="1" t="s">
        <v>702</v>
      </c>
      <c r="H6748" s="1" t="s">
        <v>7</v>
      </c>
      <c r="I6748" s="1">
        <v>5.4484460999999998E-2</v>
      </c>
      <c r="J6748" s="1">
        <v>8.6</v>
      </c>
      <c r="K6748" s="1">
        <v>130.131</v>
      </c>
      <c r="L6748" s="1">
        <v>4</v>
      </c>
    </row>
    <row r="6749" spans="1:12" x14ac:dyDescent="0.2">
      <c r="A6749" s="1" t="s">
        <v>6</v>
      </c>
      <c r="B6749" s="1" t="s">
        <v>109</v>
      </c>
      <c r="C6749" s="1" t="s">
        <v>108</v>
      </c>
      <c r="D6749" s="1">
        <v>2016</v>
      </c>
      <c r="E6749" s="1" t="s">
        <v>1114</v>
      </c>
      <c r="F6749" s="1" t="s">
        <v>8</v>
      </c>
      <c r="G6749" s="1" t="s">
        <v>702</v>
      </c>
      <c r="H6749" s="1" t="s">
        <v>7</v>
      </c>
      <c r="I6749" s="1">
        <v>6.6249551000000004E-2</v>
      </c>
      <c r="J6749" s="1">
        <v>16.5</v>
      </c>
      <c r="K6749" s="1">
        <v>183.32919999999999</v>
      </c>
      <c r="L6749" s="1">
        <v>4</v>
      </c>
    </row>
    <row r="6750" spans="1:12" x14ac:dyDescent="0.2">
      <c r="A6750" s="1" t="s">
        <v>6</v>
      </c>
      <c r="B6750" s="1" t="s">
        <v>1143</v>
      </c>
      <c r="C6750" s="1" t="s">
        <v>108</v>
      </c>
      <c r="D6750" s="1">
        <v>2016</v>
      </c>
      <c r="E6750" s="1" t="s">
        <v>1114</v>
      </c>
      <c r="F6750" s="1" t="s">
        <v>8</v>
      </c>
      <c r="G6750" s="1" t="s">
        <v>702</v>
      </c>
      <c r="H6750" s="1" t="s">
        <v>7</v>
      </c>
      <c r="I6750" s="1">
        <v>3.9247735999999998E-2</v>
      </c>
      <c r="J6750" s="1">
        <v>20.2</v>
      </c>
      <c r="K6750" s="1">
        <v>157.66300000000001</v>
      </c>
      <c r="L6750" s="1">
        <v>4</v>
      </c>
    </row>
    <row r="6751" spans="1:12" x14ac:dyDescent="0.2">
      <c r="A6751" s="1" t="s">
        <v>6</v>
      </c>
      <c r="B6751" s="1" t="s">
        <v>831</v>
      </c>
      <c r="C6751" s="1" t="s">
        <v>25</v>
      </c>
      <c r="D6751" s="1">
        <v>2016</v>
      </c>
      <c r="E6751" s="1" t="s">
        <v>1114</v>
      </c>
      <c r="F6751" s="1" t="s">
        <v>8</v>
      </c>
      <c r="G6751" s="1" t="s">
        <v>702</v>
      </c>
      <c r="H6751" s="1" t="s">
        <v>7</v>
      </c>
      <c r="I6751" s="1">
        <v>5.5226755000000002E-2</v>
      </c>
      <c r="J6751" s="1">
        <v>7.81</v>
      </c>
      <c r="K6751" s="1">
        <v>123.1046</v>
      </c>
      <c r="L6751" s="1">
        <v>4</v>
      </c>
    </row>
    <row r="6752" spans="1:12" x14ac:dyDescent="0.2">
      <c r="A6752" s="1" t="s">
        <v>6</v>
      </c>
      <c r="B6752" s="1" t="s">
        <v>1142</v>
      </c>
      <c r="C6752" s="1" t="s">
        <v>25</v>
      </c>
      <c r="D6752" s="1">
        <v>2016</v>
      </c>
      <c r="E6752" s="1" t="s">
        <v>1114</v>
      </c>
      <c r="F6752" s="1" t="s">
        <v>8</v>
      </c>
      <c r="G6752" s="1" t="s">
        <v>702</v>
      </c>
      <c r="H6752" s="1" t="s">
        <v>7</v>
      </c>
      <c r="I6752" s="1">
        <v>7.2155462000000004E-2</v>
      </c>
      <c r="J6752" s="1">
        <v>8.7100000000000009</v>
      </c>
      <c r="K6752" s="1">
        <v>183.39240000000001</v>
      </c>
      <c r="L6752" s="1">
        <v>4</v>
      </c>
    </row>
    <row r="6753" spans="1:12" x14ac:dyDescent="0.2">
      <c r="A6753" s="1" t="s">
        <v>6</v>
      </c>
      <c r="B6753" s="1" t="s">
        <v>574</v>
      </c>
      <c r="C6753" s="1" t="s">
        <v>25</v>
      </c>
      <c r="D6753" s="1">
        <v>2016</v>
      </c>
      <c r="E6753" s="1" t="s">
        <v>1114</v>
      </c>
      <c r="F6753" s="1" t="s">
        <v>8</v>
      </c>
      <c r="G6753" s="1" t="s">
        <v>702</v>
      </c>
      <c r="H6753" s="1" t="s">
        <v>7</v>
      </c>
      <c r="I6753" s="1">
        <v>2.6358005E-2</v>
      </c>
      <c r="J6753" s="1">
        <v>11.8</v>
      </c>
      <c r="K6753" s="1">
        <v>39.613799999999998</v>
      </c>
      <c r="L6753" s="1">
        <v>4</v>
      </c>
    </row>
    <row r="6754" spans="1:12" x14ac:dyDescent="0.2">
      <c r="A6754" s="1" t="s">
        <v>6</v>
      </c>
      <c r="B6754" s="1" t="s">
        <v>1141</v>
      </c>
      <c r="C6754" s="1" t="s">
        <v>25</v>
      </c>
      <c r="D6754" s="1">
        <v>2016</v>
      </c>
      <c r="E6754" s="1" t="s">
        <v>1114</v>
      </c>
      <c r="F6754" s="1" t="s">
        <v>8</v>
      </c>
      <c r="G6754" s="1" t="s">
        <v>702</v>
      </c>
      <c r="H6754" s="1" t="s">
        <v>7</v>
      </c>
      <c r="I6754" s="1">
        <v>7.3735058000000006E-2</v>
      </c>
      <c r="J6754" s="1">
        <v>12.5</v>
      </c>
      <c r="K6754" s="1">
        <v>87.119799999999998</v>
      </c>
      <c r="L6754" s="1">
        <v>4</v>
      </c>
    </row>
    <row r="6755" spans="1:12" x14ac:dyDescent="0.2">
      <c r="A6755" s="1" t="s">
        <v>6</v>
      </c>
      <c r="B6755" s="1" t="s">
        <v>105</v>
      </c>
      <c r="C6755" s="1" t="s">
        <v>25</v>
      </c>
      <c r="D6755" s="1">
        <v>2016</v>
      </c>
      <c r="E6755" s="1" t="s">
        <v>1114</v>
      </c>
      <c r="F6755" s="1" t="s">
        <v>8</v>
      </c>
      <c r="G6755" s="1" t="s">
        <v>702</v>
      </c>
      <c r="H6755" s="1" t="s">
        <v>7</v>
      </c>
      <c r="I6755" s="1">
        <v>4.1249071999999998E-2</v>
      </c>
      <c r="J6755" s="1">
        <v>14.5</v>
      </c>
      <c r="K6755" s="1">
        <v>40.545400000000001</v>
      </c>
      <c r="L6755" s="1">
        <v>4</v>
      </c>
    </row>
    <row r="6756" spans="1:12" x14ac:dyDescent="0.2">
      <c r="A6756" s="1" t="s">
        <v>6</v>
      </c>
      <c r="B6756" s="1" t="s">
        <v>1140</v>
      </c>
      <c r="C6756" s="1" t="s">
        <v>25</v>
      </c>
      <c r="D6756" s="1">
        <v>2016</v>
      </c>
      <c r="E6756" s="1" t="s">
        <v>1114</v>
      </c>
      <c r="F6756" s="1" t="s">
        <v>8</v>
      </c>
      <c r="G6756" s="1" t="s">
        <v>702</v>
      </c>
      <c r="H6756" s="1" t="s">
        <v>7</v>
      </c>
      <c r="I6756" s="1">
        <v>0.16143544000000001</v>
      </c>
      <c r="J6756" s="1">
        <v>15</v>
      </c>
      <c r="K6756" s="1">
        <v>185.1266</v>
      </c>
      <c r="L6756" s="1">
        <v>4</v>
      </c>
    </row>
    <row r="6757" spans="1:12" x14ac:dyDescent="0.2">
      <c r="A6757" s="1" t="s">
        <v>6</v>
      </c>
      <c r="B6757" s="1" t="s">
        <v>830</v>
      </c>
      <c r="C6757" s="1" t="s">
        <v>25</v>
      </c>
      <c r="D6757" s="1">
        <v>2016</v>
      </c>
      <c r="E6757" s="1" t="s">
        <v>1114</v>
      </c>
      <c r="F6757" s="1" t="s">
        <v>8</v>
      </c>
      <c r="G6757" s="1" t="s">
        <v>702</v>
      </c>
      <c r="H6757" s="1" t="s">
        <v>7</v>
      </c>
      <c r="I6757" s="1">
        <v>8.4765192000000003E-2</v>
      </c>
      <c r="J6757" s="1">
        <v>15.3</v>
      </c>
      <c r="K6757" s="1">
        <v>215.02180000000001</v>
      </c>
      <c r="L6757" s="1">
        <v>4</v>
      </c>
    </row>
    <row r="6758" spans="1:12" x14ac:dyDescent="0.2">
      <c r="A6758" s="1" t="s">
        <v>6</v>
      </c>
      <c r="B6758" s="1" t="s">
        <v>977</v>
      </c>
      <c r="C6758" s="1" t="s">
        <v>25</v>
      </c>
      <c r="D6758" s="1">
        <v>2016</v>
      </c>
      <c r="E6758" s="1" t="s">
        <v>1114</v>
      </c>
      <c r="F6758" s="1" t="s">
        <v>8</v>
      </c>
      <c r="G6758" s="1" t="s">
        <v>702</v>
      </c>
      <c r="H6758" s="1" t="s">
        <v>7</v>
      </c>
      <c r="I6758" s="1">
        <v>2.7617045999999999E-2</v>
      </c>
      <c r="J6758" s="1">
        <v>15.7</v>
      </c>
      <c r="K6758" s="1">
        <v>168.279</v>
      </c>
      <c r="L6758" s="1">
        <v>4</v>
      </c>
    </row>
    <row r="6759" spans="1:12" x14ac:dyDescent="0.2">
      <c r="A6759" s="1" t="s">
        <v>6</v>
      </c>
      <c r="B6759" s="1" t="s">
        <v>570</v>
      </c>
      <c r="C6759" s="1" t="s">
        <v>17</v>
      </c>
      <c r="D6759" s="1">
        <v>2016</v>
      </c>
      <c r="E6759" s="1" t="s">
        <v>1114</v>
      </c>
      <c r="F6759" s="1" t="s">
        <v>8</v>
      </c>
      <c r="G6759" s="1" t="s">
        <v>702</v>
      </c>
      <c r="H6759" s="1" t="s">
        <v>7</v>
      </c>
      <c r="I6759" s="1">
        <v>3.7699423000000003E-2</v>
      </c>
      <c r="J6759" s="1">
        <v>4.8049999999999997</v>
      </c>
      <c r="K6759" s="1">
        <v>125.57040000000001</v>
      </c>
      <c r="L6759" s="1">
        <v>4</v>
      </c>
    </row>
    <row r="6760" spans="1:12" x14ac:dyDescent="0.2">
      <c r="A6760" s="1" t="s">
        <v>6</v>
      </c>
      <c r="B6760" s="1" t="s">
        <v>1139</v>
      </c>
      <c r="C6760" s="1" t="s">
        <v>17</v>
      </c>
      <c r="D6760" s="1">
        <v>2016</v>
      </c>
      <c r="E6760" s="1" t="s">
        <v>1114</v>
      </c>
      <c r="F6760" s="1" t="s">
        <v>8</v>
      </c>
      <c r="G6760" s="1" t="s">
        <v>702</v>
      </c>
      <c r="H6760" s="1" t="s">
        <v>7</v>
      </c>
      <c r="I6760" s="1">
        <v>0.138679995</v>
      </c>
      <c r="J6760" s="1">
        <v>5.3250000000000002</v>
      </c>
      <c r="K6760" s="1">
        <v>53.729799999999997</v>
      </c>
      <c r="L6760" s="1">
        <v>4</v>
      </c>
    </row>
    <row r="6761" spans="1:12" x14ac:dyDescent="0.2">
      <c r="A6761" s="1" t="s">
        <v>6</v>
      </c>
      <c r="B6761" s="1" t="s">
        <v>1138</v>
      </c>
      <c r="C6761" s="1" t="s">
        <v>17</v>
      </c>
      <c r="D6761" s="1">
        <v>2016</v>
      </c>
      <c r="E6761" s="1" t="s">
        <v>1114</v>
      </c>
      <c r="F6761" s="1" t="s">
        <v>8</v>
      </c>
      <c r="G6761" s="1" t="s">
        <v>702</v>
      </c>
      <c r="H6761" s="1" t="s">
        <v>7</v>
      </c>
      <c r="I6761" s="1">
        <v>4.8207016999999998E-2</v>
      </c>
      <c r="J6761" s="1">
        <v>10.5</v>
      </c>
      <c r="K6761" s="1">
        <v>45.937600000000003</v>
      </c>
      <c r="L6761" s="1">
        <v>4</v>
      </c>
    </row>
    <row r="6762" spans="1:12" x14ac:dyDescent="0.2">
      <c r="A6762" s="1" t="s">
        <v>6</v>
      </c>
      <c r="B6762" s="1" t="s">
        <v>975</v>
      </c>
      <c r="C6762" s="1" t="s">
        <v>17</v>
      </c>
      <c r="D6762" s="1">
        <v>2016</v>
      </c>
      <c r="E6762" s="1" t="s">
        <v>1114</v>
      </c>
      <c r="F6762" s="1" t="s">
        <v>8</v>
      </c>
      <c r="G6762" s="1" t="s">
        <v>702</v>
      </c>
      <c r="H6762" s="1" t="s">
        <v>7</v>
      </c>
      <c r="I6762" s="1">
        <v>6.7872401999999998E-2</v>
      </c>
      <c r="J6762" s="1">
        <v>13.5</v>
      </c>
      <c r="K6762" s="1">
        <v>57.856200000000001</v>
      </c>
      <c r="L6762" s="1">
        <v>4</v>
      </c>
    </row>
    <row r="6763" spans="1:12" x14ac:dyDescent="0.2">
      <c r="A6763" s="1" t="s">
        <v>6</v>
      </c>
      <c r="B6763" s="1" t="s">
        <v>1137</v>
      </c>
      <c r="C6763" s="1" t="s">
        <v>17</v>
      </c>
      <c r="D6763" s="1">
        <v>2016</v>
      </c>
      <c r="E6763" s="1" t="s">
        <v>1114</v>
      </c>
      <c r="F6763" s="1" t="s">
        <v>8</v>
      </c>
      <c r="G6763" s="1" t="s">
        <v>702</v>
      </c>
      <c r="H6763" s="1" t="s">
        <v>7</v>
      </c>
      <c r="I6763" s="1">
        <v>0.15683182600000001</v>
      </c>
      <c r="J6763" s="1">
        <v>17.75</v>
      </c>
      <c r="K6763" s="1">
        <v>241.0538</v>
      </c>
      <c r="L6763" s="1">
        <v>4</v>
      </c>
    </row>
    <row r="6764" spans="1:12" x14ac:dyDescent="0.2">
      <c r="A6764" s="1" t="s">
        <v>6</v>
      </c>
      <c r="B6764" s="1" t="s">
        <v>974</v>
      </c>
      <c r="C6764" s="1" t="s">
        <v>17</v>
      </c>
      <c r="D6764" s="1">
        <v>2016</v>
      </c>
      <c r="E6764" s="1" t="s">
        <v>1114</v>
      </c>
      <c r="F6764" s="1" t="s">
        <v>8</v>
      </c>
      <c r="G6764" s="1" t="s">
        <v>702</v>
      </c>
      <c r="H6764" s="1" t="s">
        <v>7</v>
      </c>
      <c r="I6764" s="1">
        <v>6.7953505999999997E-2</v>
      </c>
      <c r="J6764" s="1">
        <v>18.850000000000001</v>
      </c>
      <c r="K6764" s="1">
        <v>119.044</v>
      </c>
      <c r="L6764" s="1">
        <v>4</v>
      </c>
    </row>
    <row r="6765" spans="1:12" x14ac:dyDescent="0.2">
      <c r="A6765" s="1" t="s">
        <v>6</v>
      </c>
      <c r="B6765" s="1" t="s">
        <v>87</v>
      </c>
      <c r="C6765" s="1" t="s">
        <v>17</v>
      </c>
      <c r="D6765" s="1">
        <v>2016</v>
      </c>
      <c r="E6765" s="1" t="s">
        <v>1114</v>
      </c>
      <c r="F6765" s="1" t="s">
        <v>8</v>
      </c>
      <c r="G6765" s="1" t="s">
        <v>702</v>
      </c>
      <c r="H6765" s="1" t="s">
        <v>7</v>
      </c>
      <c r="I6765" s="1">
        <v>7.6160451000000004E-2</v>
      </c>
      <c r="J6765" s="1">
        <v>20.25</v>
      </c>
      <c r="K6765" s="1">
        <v>196.27940000000001</v>
      </c>
      <c r="L6765" s="1">
        <v>4</v>
      </c>
    </row>
    <row r="6766" spans="1:12" x14ac:dyDescent="0.2">
      <c r="A6766" s="1" t="s">
        <v>6</v>
      </c>
      <c r="B6766" s="1" t="s">
        <v>821</v>
      </c>
      <c r="C6766" s="1" t="s">
        <v>71</v>
      </c>
      <c r="D6766" s="1">
        <v>2016</v>
      </c>
      <c r="E6766" s="1" t="s">
        <v>1114</v>
      </c>
      <c r="F6766" s="1" t="s">
        <v>8</v>
      </c>
      <c r="G6766" s="1" t="s">
        <v>702</v>
      </c>
      <c r="H6766" s="1" t="s">
        <v>7</v>
      </c>
      <c r="I6766" s="1">
        <v>3.4357169E-2</v>
      </c>
      <c r="J6766" s="1">
        <v>4.5549999999999997</v>
      </c>
      <c r="K6766" s="1">
        <v>112.6544</v>
      </c>
      <c r="L6766" s="1">
        <v>4</v>
      </c>
    </row>
    <row r="6767" spans="1:12" x14ac:dyDescent="0.2">
      <c r="A6767" s="1" t="s">
        <v>6</v>
      </c>
      <c r="B6767" s="1" t="s">
        <v>947</v>
      </c>
      <c r="C6767" s="1" t="s">
        <v>71</v>
      </c>
      <c r="D6767" s="1">
        <v>2016</v>
      </c>
      <c r="E6767" s="1" t="s">
        <v>1114</v>
      </c>
      <c r="F6767" s="1" t="s">
        <v>8</v>
      </c>
      <c r="G6767" s="1" t="s">
        <v>702</v>
      </c>
      <c r="H6767" s="1" t="s">
        <v>7</v>
      </c>
      <c r="I6767" s="1">
        <v>1.1372972E-2</v>
      </c>
      <c r="J6767" s="1">
        <v>6.1150000000000002</v>
      </c>
      <c r="K6767" s="1">
        <v>89.648799999999994</v>
      </c>
      <c r="L6767" s="1">
        <v>4</v>
      </c>
    </row>
    <row r="6768" spans="1:12" x14ac:dyDescent="0.2">
      <c r="A6768" s="1" t="s">
        <v>6</v>
      </c>
      <c r="B6768" s="1" t="s">
        <v>566</v>
      </c>
      <c r="C6768" s="1" t="s">
        <v>71</v>
      </c>
      <c r="D6768" s="1">
        <v>2016</v>
      </c>
      <c r="E6768" s="1" t="s">
        <v>1114</v>
      </c>
      <c r="F6768" s="1" t="s">
        <v>8</v>
      </c>
      <c r="G6768" s="1" t="s">
        <v>702</v>
      </c>
      <c r="H6768" s="1" t="s">
        <v>7</v>
      </c>
      <c r="I6768" s="1">
        <v>8.7260103000000006E-2</v>
      </c>
      <c r="J6768" s="1">
        <v>6.7649999999999997</v>
      </c>
      <c r="K6768" s="1">
        <v>105.03060000000001</v>
      </c>
      <c r="L6768" s="1">
        <v>4</v>
      </c>
    </row>
    <row r="6769" spans="1:12" x14ac:dyDescent="0.2">
      <c r="A6769" s="1" t="s">
        <v>6</v>
      </c>
      <c r="B6769" s="1" t="s">
        <v>1136</v>
      </c>
      <c r="C6769" s="1" t="s">
        <v>71</v>
      </c>
      <c r="D6769" s="1">
        <v>2016</v>
      </c>
      <c r="E6769" s="1" t="s">
        <v>1114</v>
      </c>
      <c r="F6769" s="1" t="s">
        <v>8</v>
      </c>
      <c r="G6769" s="1" t="s">
        <v>702</v>
      </c>
      <c r="H6769" s="1" t="s">
        <v>7</v>
      </c>
      <c r="I6769" s="1">
        <v>3.3555399E-2</v>
      </c>
      <c r="J6769" s="1">
        <v>8.1549999999999994</v>
      </c>
      <c r="K6769" s="1">
        <v>74.735399999999998</v>
      </c>
      <c r="L6769" s="1">
        <v>4</v>
      </c>
    </row>
    <row r="6770" spans="1:12" x14ac:dyDescent="0.2">
      <c r="A6770" s="1" t="s">
        <v>6</v>
      </c>
      <c r="B6770" s="1" t="s">
        <v>946</v>
      </c>
      <c r="C6770" s="1" t="s">
        <v>71</v>
      </c>
      <c r="D6770" s="1">
        <v>2016</v>
      </c>
      <c r="E6770" s="1" t="s">
        <v>1114</v>
      </c>
      <c r="F6770" s="1" t="s">
        <v>8</v>
      </c>
      <c r="G6770" s="1" t="s">
        <v>702</v>
      </c>
      <c r="H6770" s="1" t="s">
        <v>7</v>
      </c>
      <c r="I6770" s="1">
        <v>0.12686971799999999</v>
      </c>
      <c r="J6770" s="1">
        <v>8.35</v>
      </c>
      <c r="K6770" s="1">
        <v>74.435400000000001</v>
      </c>
      <c r="L6770" s="1">
        <v>4</v>
      </c>
    </row>
    <row r="6771" spans="1:12" x14ac:dyDescent="0.2">
      <c r="A6771" s="1" t="s">
        <v>6</v>
      </c>
      <c r="B6771" s="1" t="s">
        <v>1135</v>
      </c>
      <c r="C6771" s="1" t="s">
        <v>71</v>
      </c>
      <c r="D6771" s="1">
        <v>2016</v>
      </c>
      <c r="E6771" s="1" t="s">
        <v>1114</v>
      </c>
      <c r="F6771" s="1" t="s">
        <v>8</v>
      </c>
      <c r="G6771" s="1" t="s">
        <v>702</v>
      </c>
      <c r="H6771" s="1" t="s">
        <v>7</v>
      </c>
      <c r="I6771" s="1">
        <v>8.7847141000000004E-2</v>
      </c>
      <c r="J6771" s="1">
        <v>11</v>
      </c>
      <c r="K6771" s="1">
        <v>156.863</v>
      </c>
      <c r="L6771" s="1">
        <v>4</v>
      </c>
    </row>
    <row r="6772" spans="1:12" x14ac:dyDescent="0.2">
      <c r="A6772" s="1" t="s">
        <v>6</v>
      </c>
      <c r="B6772" s="1" t="s">
        <v>82</v>
      </c>
      <c r="C6772" s="1" t="s">
        <v>71</v>
      </c>
      <c r="D6772" s="1">
        <v>2016</v>
      </c>
      <c r="E6772" s="1" t="s">
        <v>1114</v>
      </c>
      <c r="F6772" s="1" t="s">
        <v>8</v>
      </c>
      <c r="G6772" s="1" t="s">
        <v>702</v>
      </c>
      <c r="H6772" s="1" t="s">
        <v>7</v>
      </c>
      <c r="I6772" s="1">
        <v>6.6729996E-2</v>
      </c>
      <c r="J6772" s="1">
        <v>11.3</v>
      </c>
      <c r="K6772" s="1">
        <v>257.2962</v>
      </c>
      <c r="L6772" s="1">
        <v>4</v>
      </c>
    </row>
    <row r="6773" spans="1:12" x14ac:dyDescent="0.2">
      <c r="A6773" s="1" t="s">
        <v>6</v>
      </c>
      <c r="B6773" s="1" t="s">
        <v>79</v>
      </c>
      <c r="C6773" s="1" t="s">
        <v>71</v>
      </c>
      <c r="D6773" s="1">
        <v>2016</v>
      </c>
      <c r="E6773" s="1" t="s">
        <v>1114</v>
      </c>
      <c r="F6773" s="1" t="s">
        <v>8</v>
      </c>
      <c r="G6773" s="1" t="s">
        <v>702</v>
      </c>
      <c r="H6773" s="1" t="s">
        <v>7</v>
      </c>
      <c r="I6773" s="1">
        <v>7.2912431999999999E-2</v>
      </c>
      <c r="J6773" s="1">
        <v>13.65</v>
      </c>
      <c r="K6773" s="1">
        <v>198.4426</v>
      </c>
      <c r="L6773" s="1">
        <v>4</v>
      </c>
    </row>
    <row r="6774" spans="1:12" x14ac:dyDescent="0.2">
      <c r="A6774" s="1" t="s">
        <v>6</v>
      </c>
      <c r="B6774" s="1" t="s">
        <v>359</v>
      </c>
      <c r="C6774" s="1" t="s">
        <v>71</v>
      </c>
      <c r="D6774" s="1">
        <v>2016</v>
      </c>
      <c r="E6774" s="1" t="s">
        <v>1114</v>
      </c>
      <c r="F6774" s="1" t="s">
        <v>8</v>
      </c>
      <c r="G6774" s="1" t="s">
        <v>702</v>
      </c>
      <c r="H6774" s="1" t="s">
        <v>7</v>
      </c>
      <c r="I6774" s="1">
        <v>8.0640478000000002E-2</v>
      </c>
      <c r="J6774" s="1">
        <v>13.65</v>
      </c>
      <c r="K6774" s="1">
        <v>262.6936</v>
      </c>
      <c r="L6774" s="1">
        <v>4</v>
      </c>
    </row>
    <row r="6775" spans="1:12" x14ac:dyDescent="0.2">
      <c r="A6775" s="1" t="s">
        <v>6</v>
      </c>
      <c r="B6775" s="1" t="s">
        <v>1134</v>
      </c>
      <c r="C6775" s="1" t="s">
        <v>71</v>
      </c>
      <c r="D6775" s="1">
        <v>2016</v>
      </c>
      <c r="E6775" s="1" t="s">
        <v>1114</v>
      </c>
      <c r="F6775" s="1" t="s">
        <v>8</v>
      </c>
      <c r="G6775" s="1" t="s">
        <v>702</v>
      </c>
      <c r="H6775" s="1" t="s">
        <v>7</v>
      </c>
      <c r="I6775" s="1">
        <v>3.7864720999999997E-2</v>
      </c>
      <c r="J6775" s="1">
        <v>15.7</v>
      </c>
      <c r="K6775" s="1">
        <v>124.1046</v>
      </c>
      <c r="L6775" s="1">
        <v>4</v>
      </c>
    </row>
    <row r="6776" spans="1:12" x14ac:dyDescent="0.2">
      <c r="A6776" s="1" t="s">
        <v>6</v>
      </c>
      <c r="B6776" s="1" t="s">
        <v>1133</v>
      </c>
      <c r="C6776" s="1" t="s">
        <v>71</v>
      </c>
      <c r="D6776" s="1">
        <v>2016</v>
      </c>
      <c r="E6776" s="1" t="s">
        <v>1114</v>
      </c>
      <c r="F6776" s="1" t="s">
        <v>8</v>
      </c>
      <c r="G6776" s="1" t="s">
        <v>702</v>
      </c>
      <c r="H6776" s="1" t="s">
        <v>7</v>
      </c>
      <c r="I6776" s="1">
        <v>9.9271208999999999E-2</v>
      </c>
      <c r="J6776" s="1">
        <v>16</v>
      </c>
      <c r="K6776" s="1">
        <v>88.585599999999999</v>
      </c>
      <c r="L6776" s="1">
        <v>4</v>
      </c>
    </row>
    <row r="6777" spans="1:12" x14ac:dyDescent="0.2">
      <c r="A6777" s="1" t="s">
        <v>6</v>
      </c>
      <c r="B6777" s="1" t="s">
        <v>971</v>
      </c>
      <c r="C6777" s="1" t="s">
        <v>71</v>
      </c>
      <c r="D6777" s="1">
        <v>2016</v>
      </c>
      <c r="E6777" s="1" t="s">
        <v>1114</v>
      </c>
      <c r="F6777" s="1" t="s">
        <v>8</v>
      </c>
      <c r="G6777" s="1" t="s">
        <v>702</v>
      </c>
      <c r="H6777" s="1" t="s">
        <v>7</v>
      </c>
      <c r="I6777" s="1">
        <v>9.2226753999999994E-2</v>
      </c>
      <c r="J6777" s="1">
        <v>18.350000000000001</v>
      </c>
      <c r="K6777" s="1">
        <v>184.42660000000001</v>
      </c>
      <c r="L6777" s="1">
        <v>4</v>
      </c>
    </row>
    <row r="6778" spans="1:12" x14ac:dyDescent="0.2">
      <c r="A6778" s="1" t="s">
        <v>6</v>
      </c>
      <c r="B6778" s="1" t="s">
        <v>353</v>
      </c>
      <c r="C6778" s="1" t="s">
        <v>71</v>
      </c>
      <c r="D6778" s="1">
        <v>2016</v>
      </c>
      <c r="E6778" s="1" t="s">
        <v>1114</v>
      </c>
      <c r="F6778" s="1" t="s">
        <v>8</v>
      </c>
      <c r="G6778" s="1" t="s">
        <v>702</v>
      </c>
      <c r="H6778" s="1" t="s">
        <v>7</v>
      </c>
      <c r="I6778" s="1">
        <v>6.2256921E-2</v>
      </c>
      <c r="J6778" s="1">
        <v>18.5</v>
      </c>
      <c r="K6778" s="1">
        <v>148.04179999999999</v>
      </c>
      <c r="L6778" s="1">
        <v>4</v>
      </c>
    </row>
    <row r="6779" spans="1:12" x14ac:dyDescent="0.2">
      <c r="A6779" s="1" t="s">
        <v>6</v>
      </c>
      <c r="B6779" s="1" t="s">
        <v>1132</v>
      </c>
      <c r="C6779" s="1" t="s">
        <v>71</v>
      </c>
      <c r="D6779" s="1">
        <v>2016</v>
      </c>
      <c r="E6779" s="1" t="s">
        <v>1114</v>
      </c>
      <c r="F6779" s="1" t="s">
        <v>8</v>
      </c>
      <c r="G6779" s="1" t="s">
        <v>702</v>
      </c>
      <c r="H6779" s="1" t="s">
        <v>7</v>
      </c>
      <c r="I6779" s="1">
        <v>5.4455495E-2</v>
      </c>
      <c r="J6779" s="1">
        <v>20.100000000000001</v>
      </c>
      <c r="K6779" s="1">
        <v>149.53659999999999</v>
      </c>
      <c r="L6779" s="1">
        <v>4</v>
      </c>
    </row>
    <row r="6780" spans="1:12" x14ac:dyDescent="0.2">
      <c r="A6780" s="1" t="s">
        <v>6</v>
      </c>
      <c r="B6780" s="1" t="s">
        <v>66</v>
      </c>
      <c r="C6780" s="1" t="s">
        <v>10</v>
      </c>
      <c r="D6780" s="1">
        <v>2016</v>
      </c>
      <c r="E6780" s="1" t="s">
        <v>1114</v>
      </c>
      <c r="F6780" s="1" t="s">
        <v>8</v>
      </c>
      <c r="G6780" s="1" t="s">
        <v>702</v>
      </c>
      <c r="H6780" s="1" t="s">
        <v>7</v>
      </c>
      <c r="I6780" s="1">
        <v>0.107057186</v>
      </c>
      <c r="J6780" s="1">
        <v>5.46</v>
      </c>
      <c r="K6780" s="1">
        <v>144.9786</v>
      </c>
      <c r="L6780" s="1">
        <v>4</v>
      </c>
    </row>
    <row r="6781" spans="1:12" x14ac:dyDescent="0.2">
      <c r="A6781" s="1" t="s">
        <v>6</v>
      </c>
      <c r="B6781" s="1" t="s">
        <v>816</v>
      </c>
      <c r="C6781" s="1" t="s">
        <v>10</v>
      </c>
      <c r="D6781" s="1">
        <v>2016</v>
      </c>
      <c r="E6781" s="1" t="s">
        <v>1114</v>
      </c>
      <c r="F6781" s="1" t="s">
        <v>8</v>
      </c>
      <c r="G6781" s="1" t="s">
        <v>702</v>
      </c>
      <c r="H6781" s="1" t="s">
        <v>7</v>
      </c>
      <c r="I6781" s="1">
        <v>3.8756864000000002E-2</v>
      </c>
      <c r="J6781" s="1">
        <v>5.7850000000000001</v>
      </c>
      <c r="K6781" s="1">
        <v>260.72519999999997</v>
      </c>
      <c r="L6781" s="1">
        <v>4</v>
      </c>
    </row>
    <row r="6782" spans="1:12" x14ac:dyDescent="0.2">
      <c r="A6782" s="1" t="s">
        <v>6</v>
      </c>
      <c r="B6782" s="1" t="s">
        <v>943</v>
      </c>
      <c r="C6782" s="1" t="s">
        <v>10</v>
      </c>
      <c r="D6782" s="1">
        <v>2016</v>
      </c>
      <c r="E6782" s="1" t="s">
        <v>1114</v>
      </c>
      <c r="F6782" s="1" t="s">
        <v>8</v>
      </c>
      <c r="G6782" s="1" t="s">
        <v>702</v>
      </c>
      <c r="H6782" s="1" t="s">
        <v>7</v>
      </c>
      <c r="I6782" s="1">
        <v>2.8982681999999999E-2</v>
      </c>
      <c r="J6782" s="1">
        <v>6.76</v>
      </c>
      <c r="K6782" s="1">
        <v>79.596000000000004</v>
      </c>
      <c r="L6782" s="1">
        <v>4</v>
      </c>
    </row>
    <row r="6783" spans="1:12" x14ac:dyDescent="0.2">
      <c r="A6783" s="1" t="s">
        <v>6</v>
      </c>
      <c r="B6783" s="1" t="s">
        <v>348</v>
      </c>
      <c r="C6783" s="1" t="s">
        <v>10</v>
      </c>
      <c r="D6783" s="1">
        <v>2016</v>
      </c>
      <c r="E6783" s="1" t="s">
        <v>1114</v>
      </c>
      <c r="F6783" s="1" t="s">
        <v>8</v>
      </c>
      <c r="G6783" s="1" t="s">
        <v>702</v>
      </c>
      <c r="H6783" s="1" t="s">
        <v>7</v>
      </c>
      <c r="I6783" s="1">
        <v>7.8400465000000003E-2</v>
      </c>
      <c r="J6783" s="1">
        <v>8.0500000000000007</v>
      </c>
      <c r="K6783" s="1">
        <v>259.06459999999998</v>
      </c>
      <c r="L6783" s="1">
        <v>4</v>
      </c>
    </row>
    <row r="6784" spans="1:12" x14ac:dyDescent="0.2">
      <c r="A6784" s="1" t="s">
        <v>6</v>
      </c>
      <c r="B6784" s="1" t="s">
        <v>555</v>
      </c>
      <c r="C6784" s="1" t="s">
        <v>10</v>
      </c>
      <c r="D6784" s="1">
        <v>2016</v>
      </c>
      <c r="E6784" s="1" t="s">
        <v>1114</v>
      </c>
      <c r="F6784" s="1" t="s">
        <v>8</v>
      </c>
      <c r="G6784" s="1" t="s">
        <v>702</v>
      </c>
      <c r="H6784" s="1" t="s">
        <v>7</v>
      </c>
      <c r="I6784" s="1">
        <v>3.9844429000000001E-2</v>
      </c>
      <c r="J6784" s="1">
        <v>8.3650000000000002</v>
      </c>
      <c r="K6784" s="1">
        <v>190.11879999999999</v>
      </c>
      <c r="L6784" s="1">
        <v>4</v>
      </c>
    </row>
    <row r="6785" spans="1:12" x14ac:dyDescent="0.2">
      <c r="A6785" s="1" t="s">
        <v>6</v>
      </c>
      <c r="B6785" s="1" t="s">
        <v>968</v>
      </c>
      <c r="C6785" s="1" t="s">
        <v>10</v>
      </c>
      <c r="D6785" s="1">
        <v>2016</v>
      </c>
      <c r="E6785" s="1" t="s">
        <v>1114</v>
      </c>
      <c r="F6785" s="1" t="s">
        <v>8</v>
      </c>
      <c r="G6785" s="1" t="s">
        <v>702</v>
      </c>
      <c r="H6785" s="1" t="s">
        <v>7</v>
      </c>
      <c r="I6785" s="1">
        <v>2.4991056000000001E-2</v>
      </c>
      <c r="J6785" s="1">
        <v>10.5</v>
      </c>
      <c r="K6785" s="1">
        <v>217.95079999999999</v>
      </c>
      <c r="L6785" s="1">
        <v>4</v>
      </c>
    </row>
    <row r="6786" spans="1:12" x14ac:dyDescent="0.2">
      <c r="A6786" s="1" t="s">
        <v>6</v>
      </c>
      <c r="B6786" s="1" t="s">
        <v>551</v>
      </c>
      <c r="C6786" s="1" t="s">
        <v>10</v>
      </c>
      <c r="D6786" s="1">
        <v>2016</v>
      </c>
      <c r="E6786" s="1" t="s">
        <v>1114</v>
      </c>
      <c r="F6786" s="1" t="s">
        <v>8</v>
      </c>
      <c r="G6786" s="1" t="s">
        <v>702</v>
      </c>
      <c r="H6786" s="1" t="s">
        <v>7</v>
      </c>
      <c r="I6786" s="1">
        <v>0.132083542</v>
      </c>
      <c r="J6786" s="1">
        <v>12.15</v>
      </c>
      <c r="K6786" s="1">
        <v>189.5872</v>
      </c>
      <c r="L6786" s="1">
        <v>4</v>
      </c>
    </row>
    <row r="6787" spans="1:12" x14ac:dyDescent="0.2">
      <c r="A6787" s="1" t="s">
        <v>6</v>
      </c>
      <c r="B6787" s="1" t="s">
        <v>940</v>
      </c>
      <c r="C6787" s="1" t="s">
        <v>10</v>
      </c>
      <c r="D6787" s="1">
        <v>2016</v>
      </c>
      <c r="E6787" s="1" t="s">
        <v>1114</v>
      </c>
      <c r="F6787" s="1" t="s">
        <v>8</v>
      </c>
      <c r="G6787" s="1" t="s">
        <v>702</v>
      </c>
      <c r="H6787" s="1" t="s">
        <v>7</v>
      </c>
      <c r="I6787" s="1">
        <v>3.8500421E-2</v>
      </c>
      <c r="J6787" s="1">
        <v>12.35</v>
      </c>
      <c r="K6787" s="1">
        <v>110.75700000000001</v>
      </c>
      <c r="L6787" s="1">
        <v>4</v>
      </c>
    </row>
    <row r="6788" spans="1:12" x14ac:dyDescent="0.2">
      <c r="A6788" s="1" t="s">
        <v>6</v>
      </c>
      <c r="B6788" s="1" t="s">
        <v>1131</v>
      </c>
      <c r="C6788" s="1" t="s">
        <v>10</v>
      </c>
      <c r="D6788" s="1">
        <v>2016</v>
      </c>
      <c r="E6788" s="1" t="s">
        <v>1114</v>
      </c>
      <c r="F6788" s="1" t="s">
        <v>8</v>
      </c>
      <c r="G6788" s="1" t="s">
        <v>702</v>
      </c>
      <c r="H6788" s="1" t="s">
        <v>7</v>
      </c>
      <c r="I6788" s="1">
        <v>4.1557653E-2</v>
      </c>
      <c r="J6788" s="1">
        <v>12.6</v>
      </c>
      <c r="K6788" s="1">
        <v>124.5072</v>
      </c>
      <c r="L6788" s="1">
        <v>4</v>
      </c>
    </row>
    <row r="6789" spans="1:12" x14ac:dyDescent="0.2">
      <c r="A6789" s="1" t="s">
        <v>6</v>
      </c>
      <c r="B6789" s="1" t="s">
        <v>1130</v>
      </c>
      <c r="C6789" s="1" t="s">
        <v>10</v>
      </c>
      <c r="D6789" s="1">
        <v>2016</v>
      </c>
      <c r="E6789" s="1" t="s">
        <v>1114</v>
      </c>
      <c r="F6789" s="1" t="s">
        <v>8</v>
      </c>
      <c r="G6789" s="1" t="s">
        <v>702</v>
      </c>
      <c r="H6789" s="1" t="s">
        <v>7</v>
      </c>
      <c r="I6789" s="1">
        <v>0.15604396000000001</v>
      </c>
      <c r="J6789" s="1">
        <v>12.65</v>
      </c>
      <c r="K6789" s="1">
        <v>239.65379999999999</v>
      </c>
      <c r="L6789" s="1">
        <v>4</v>
      </c>
    </row>
    <row r="6790" spans="1:12" x14ac:dyDescent="0.2">
      <c r="A6790" s="1" t="s">
        <v>6</v>
      </c>
      <c r="B6790" s="1" t="s">
        <v>967</v>
      </c>
      <c r="C6790" s="1" t="s">
        <v>10</v>
      </c>
      <c r="D6790" s="1">
        <v>2016</v>
      </c>
      <c r="E6790" s="1" t="s">
        <v>1114</v>
      </c>
      <c r="F6790" s="1" t="s">
        <v>8</v>
      </c>
      <c r="G6790" s="1" t="s">
        <v>702</v>
      </c>
      <c r="H6790" s="1" t="s">
        <v>7</v>
      </c>
      <c r="I6790" s="1">
        <v>4.4192372000000001E-2</v>
      </c>
      <c r="J6790" s="1">
        <v>13.1</v>
      </c>
      <c r="K6790" s="1">
        <v>180.33179999999999</v>
      </c>
      <c r="L6790" s="1">
        <v>4</v>
      </c>
    </row>
    <row r="6791" spans="1:12" x14ac:dyDescent="0.2">
      <c r="A6791" s="1" t="s">
        <v>6</v>
      </c>
      <c r="B6791" s="1" t="s">
        <v>732</v>
      </c>
      <c r="C6791" s="1" t="s">
        <v>10</v>
      </c>
      <c r="D6791" s="1">
        <v>2016</v>
      </c>
      <c r="E6791" s="1" t="s">
        <v>1114</v>
      </c>
      <c r="F6791" s="1" t="s">
        <v>8</v>
      </c>
      <c r="G6791" s="1" t="s">
        <v>702</v>
      </c>
      <c r="H6791" s="1" t="s">
        <v>7</v>
      </c>
      <c r="I6791" s="1">
        <v>6.4207276999999993E-2</v>
      </c>
      <c r="J6791" s="1">
        <v>13.8</v>
      </c>
      <c r="K6791" s="1">
        <v>76.001199999999997</v>
      </c>
      <c r="L6791" s="1">
        <v>4</v>
      </c>
    </row>
    <row r="6792" spans="1:12" x14ac:dyDescent="0.2">
      <c r="A6792" s="1" t="s">
        <v>6</v>
      </c>
      <c r="B6792" s="1" t="s">
        <v>1129</v>
      </c>
      <c r="C6792" s="1" t="s">
        <v>10</v>
      </c>
      <c r="D6792" s="1">
        <v>2016</v>
      </c>
      <c r="E6792" s="1" t="s">
        <v>1114</v>
      </c>
      <c r="F6792" s="1" t="s">
        <v>8</v>
      </c>
      <c r="G6792" s="1" t="s">
        <v>702</v>
      </c>
      <c r="H6792" s="1" t="s">
        <v>7</v>
      </c>
      <c r="I6792" s="1">
        <v>0.105666833</v>
      </c>
      <c r="J6792" s="1">
        <v>15.1</v>
      </c>
      <c r="K6792" s="1">
        <v>41.679600000000001</v>
      </c>
      <c r="L6792" s="1">
        <v>4</v>
      </c>
    </row>
    <row r="6793" spans="1:12" x14ac:dyDescent="0.2">
      <c r="A6793" s="1" t="s">
        <v>6</v>
      </c>
      <c r="B6793" s="1" t="s">
        <v>1128</v>
      </c>
      <c r="C6793" s="1" t="s">
        <v>10</v>
      </c>
      <c r="D6793" s="1">
        <v>2016</v>
      </c>
      <c r="E6793" s="1" t="s">
        <v>1114</v>
      </c>
      <c r="F6793" s="1" t="s">
        <v>8</v>
      </c>
      <c r="G6793" s="1" t="s">
        <v>702</v>
      </c>
      <c r="H6793" s="1" t="s">
        <v>7</v>
      </c>
      <c r="I6793" s="1">
        <v>1.6596645E-2</v>
      </c>
      <c r="J6793" s="1">
        <v>17.7</v>
      </c>
      <c r="K6793" s="1">
        <v>48.303400000000003</v>
      </c>
      <c r="L6793" s="1">
        <v>4</v>
      </c>
    </row>
    <row r="6794" spans="1:12" x14ac:dyDescent="0.2">
      <c r="A6794" s="1" t="s">
        <v>6</v>
      </c>
      <c r="B6794" s="1" t="s">
        <v>923</v>
      </c>
      <c r="C6794" s="1" t="s">
        <v>10</v>
      </c>
      <c r="D6794" s="1">
        <v>2016</v>
      </c>
      <c r="E6794" s="1" t="s">
        <v>1114</v>
      </c>
      <c r="F6794" s="1" t="s">
        <v>8</v>
      </c>
      <c r="G6794" s="1" t="s">
        <v>702</v>
      </c>
      <c r="H6794" s="1" t="s">
        <v>7</v>
      </c>
      <c r="I6794" s="1">
        <v>6.6297054999999994E-2</v>
      </c>
      <c r="J6794" s="1">
        <v>18.2</v>
      </c>
      <c r="K6794" s="1">
        <v>247.10919999999999</v>
      </c>
      <c r="L6794" s="1">
        <v>4</v>
      </c>
    </row>
    <row r="6795" spans="1:12" x14ac:dyDescent="0.2">
      <c r="A6795" s="1" t="s">
        <v>6</v>
      </c>
      <c r="B6795" s="1" t="s">
        <v>341</v>
      </c>
      <c r="C6795" s="1" t="s">
        <v>10</v>
      </c>
      <c r="D6795" s="1">
        <v>2016</v>
      </c>
      <c r="E6795" s="1" t="s">
        <v>1114</v>
      </c>
      <c r="F6795" s="1" t="s">
        <v>8</v>
      </c>
      <c r="G6795" s="1" t="s">
        <v>702</v>
      </c>
      <c r="H6795" s="1" t="s">
        <v>7</v>
      </c>
      <c r="I6795" s="1">
        <v>9.4296834999999996E-2</v>
      </c>
      <c r="J6795" s="1">
        <v>18.350000000000001</v>
      </c>
      <c r="K6795" s="1">
        <v>84.388199999999998</v>
      </c>
      <c r="L6795" s="1">
        <v>4</v>
      </c>
    </row>
    <row r="6796" spans="1:12" x14ac:dyDescent="0.2">
      <c r="A6796" s="1" t="s">
        <v>6</v>
      </c>
      <c r="B6796" s="1" t="s">
        <v>1127</v>
      </c>
      <c r="C6796" s="1" t="s">
        <v>10</v>
      </c>
      <c r="D6796" s="1">
        <v>2016</v>
      </c>
      <c r="E6796" s="1" t="s">
        <v>1114</v>
      </c>
      <c r="F6796" s="1" t="s">
        <v>8</v>
      </c>
      <c r="G6796" s="1" t="s">
        <v>702</v>
      </c>
      <c r="H6796" s="1" t="s">
        <v>7</v>
      </c>
      <c r="I6796" s="1">
        <v>6.5633934000000005E-2</v>
      </c>
      <c r="J6796" s="1">
        <v>19</v>
      </c>
      <c r="K6796" s="1">
        <v>186.5214</v>
      </c>
      <c r="L6796" s="1">
        <v>4</v>
      </c>
    </row>
    <row r="6797" spans="1:12" x14ac:dyDescent="0.2">
      <c r="A6797" s="1" t="s">
        <v>6</v>
      </c>
      <c r="B6797" s="1" t="s">
        <v>1126</v>
      </c>
      <c r="C6797" s="1" t="s">
        <v>10</v>
      </c>
      <c r="D6797" s="1">
        <v>2016</v>
      </c>
      <c r="E6797" s="1" t="s">
        <v>1114</v>
      </c>
      <c r="F6797" s="1" t="s">
        <v>8</v>
      </c>
      <c r="G6797" s="1" t="s">
        <v>702</v>
      </c>
      <c r="H6797" s="1" t="s">
        <v>7</v>
      </c>
      <c r="I6797" s="1">
        <v>1.8805104999999999E-2</v>
      </c>
      <c r="J6797" s="1">
        <v>20.25</v>
      </c>
      <c r="K6797" s="1">
        <v>220.6772</v>
      </c>
      <c r="L6797" s="1">
        <v>4</v>
      </c>
    </row>
    <row r="6798" spans="1:12" x14ac:dyDescent="0.2">
      <c r="A6798" s="1" t="s">
        <v>6</v>
      </c>
      <c r="B6798" s="1" t="s">
        <v>726</v>
      </c>
      <c r="C6798" s="1" t="s">
        <v>10</v>
      </c>
      <c r="D6798" s="1">
        <v>2016</v>
      </c>
      <c r="E6798" s="1" t="s">
        <v>1114</v>
      </c>
      <c r="F6798" s="1" t="s">
        <v>8</v>
      </c>
      <c r="G6798" s="1" t="s">
        <v>702</v>
      </c>
      <c r="H6798" s="1" t="s">
        <v>7</v>
      </c>
      <c r="I6798" s="1">
        <v>1.4825605E-2</v>
      </c>
      <c r="J6798" s="1">
        <v>20.350000000000001</v>
      </c>
      <c r="K6798" s="1">
        <v>233.29580000000001</v>
      </c>
      <c r="L6798" s="1">
        <v>4</v>
      </c>
    </row>
    <row r="6799" spans="1:12" x14ac:dyDescent="0.2">
      <c r="A6799" s="1" t="s">
        <v>6</v>
      </c>
      <c r="B6799" s="1" t="s">
        <v>725</v>
      </c>
      <c r="C6799" s="1" t="s">
        <v>47</v>
      </c>
      <c r="D6799" s="1">
        <v>2016</v>
      </c>
      <c r="E6799" s="1" t="s">
        <v>1114</v>
      </c>
      <c r="F6799" s="1" t="s">
        <v>8</v>
      </c>
      <c r="G6799" s="1" t="s">
        <v>702</v>
      </c>
      <c r="H6799" s="1" t="s">
        <v>7</v>
      </c>
      <c r="I6799" s="1">
        <v>6.1177080000000002E-2</v>
      </c>
      <c r="J6799" s="1">
        <v>5.15</v>
      </c>
      <c r="K6799" s="1">
        <v>121.83880000000001</v>
      </c>
      <c r="L6799" s="1">
        <v>4</v>
      </c>
    </row>
    <row r="6800" spans="1:12" x14ac:dyDescent="0.2">
      <c r="A6800" s="1" t="s">
        <v>6</v>
      </c>
      <c r="B6800" s="1" t="s">
        <v>1125</v>
      </c>
      <c r="C6800" s="1" t="s">
        <v>47</v>
      </c>
      <c r="D6800" s="1">
        <v>2016</v>
      </c>
      <c r="E6800" s="1" t="s">
        <v>1114</v>
      </c>
      <c r="F6800" s="1" t="s">
        <v>8</v>
      </c>
      <c r="G6800" s="1" t="s">
        <v>702</v>
      </c>
      <c r="H6800" s="1" t="s">
        <v>7</v>
      </c>
      <c r="I6800" s="1">
        <v>0.17907747500000001</v>
      </c>
      <c r="J6800" s="1">
        <v>6.1749999999999998</v>
      </c>
      <c r="K6800" s="1">
        <v>94.375200000000007</v>
      </c>
      <c r="L6800" s="1">
        <v>4</v>
      </c>
    </row>
    <row r="6801" spans="1:12" x14ac:dyDescent="0.2">
      <c r="A6801" s="1" t="s">
        <v>6</v>
      </c>
      <c r="B6801" s="1" t="s">
        <v>965</v>
      </c>
      <c r="C6801" s="1" t="s">
        <v>47</v>
      </c>
      <c r="D6801" s="1">
        <v>2016</v>
      </c>
      <c r="E6801" s="1" t="s">
        <v>1114</v>
      </c>
      <c r="F6801" s="1" t="s">
        <v>8</v>
      </c>
      <c r="G6801" s="1" t="s">
        <v>702</v>
      </c>
      <c r="H6801" s="1" t="s">
        <v>7</v>
      </c>
      <c r="I6801" s="1">
        <v>3.3437991E-2</v>
      </c>
      <c r="J6801" s="1">
        <v>9.3000000000000007</v>
      </c>
      <c r="K6801" s="1">
        <v>153.23140000000001</v>
      </c>
      <c r="L6801" s="1">
        <v>4</v>
      </c>
    </row>
    <row r="6802" spans="1:12" x14ac:dyDescent="0.2">
      <c r="A6802" s="1" t="s">
        <v>6</v>
      </c>
      <c r="B6802" s="1" t="s">
        <v>1124</v>
      </c>
      <c r="C6802" s="1" t="s">
        <v>47</v>
      </c>
      <c r="D6802" s="1">
        <v>2016</v>
      </c>
      <c r="E6802" s="1" t="s">
        <v>1114</v>
      </c>
      <c r="F6802" s="1" t="s">
        <v>8</v>
      </c>
      <c r="G6802" s="1" t="s">
        <v>702</v>
      </c>
      <c r="H6802" s="1" t="s">
        <v>7</v>
      </c>
      <c r="I6802" s="1">
        <v>1.5089965E-2</v>
      </c>
      <c r="J6802" s="1">
        <v>9.8000000000000007</v>
      </c>
      <c r="K6802" s="1">
        <v>249.64080000000001</v>
      </c>
      <c r="L6802" s="1">
        <v>4</v>
      </c>
    </row>
    <row r="6803" spans="1:12" x14ac:dyDescent="0.2">
      <c r="A6803" s="1" t="s">
        <v>6</v>
      </c>
      <c r="B6803" s="1" t="s">
        <v>1123</v>
      </c>
      <c r="C6803" s="1" t="s">
        <v>47</v>
      </c>
      <c r="D6803" s="1">
        <v>2016</v>
      </c>
      <c r="E6803" s="1" t="s">
        <v>1114</v>
      </c>
      <c r="F6803" s="1" t="s">
        <v>8</v>
      </c>
      <c r="G6803" s="1" t="s">
        <v>702</v>
      </c>
      <c r="H6803" s="1" t="s">
        <v>7</v>
      </c>
      <c r="I6803" s="1">
        <v>6.9587171000000003E-2</v>
      </c>
      <c r="J6803" s="1">
        <v>11.395</v>
      </c>
      <c r="K6803" s="1">
        <v>234.66159999999999</v>
      </c>
      <c r="L6803" s="1">
        <v>4</v>
      </c>
    </row>
    <row r="6804" spans="1:12" x14ac:dyDescent="0.2">
      <c r="A6804" s="1" t="s">
        <v>6</v>
      </c>
      <c r="B6804" s="1" t="s">
        <v>1122</v>
      </c>
      <c r="C6804" s="1" t="s">
        <v>47</v>
      </c>
      <c r="D6804" s="1">
        <v>2016</v>
      </c>
      <c r="E6804" s="1" t="s">
        <v>1114</v>
      </c>
      <c r="F6804" s="1" t="s">
        <v>8</v>
      </c>
      <c r="G6804" s="1" t="s">
        <v>702</v>
      </c>
      <c r="H6804" s="1" t="s">
        <v>7</v>
      </c>
      <c r="I6804" s="1">
        <v>4.2681522E-2</v>
      </c>
      <c r="J6804" s="1">
        <v>12.15</v>
      </c>
      <c r="K6804" s="1">
        <v>184.29499999999999</v>
      </c>
      <c r="L6804" s="1">
        <v>4</v>
      </c>
    </row>
    <row r="6805" spans="1:12" x14ac:dyDescent="0.2">
      <c r="A6805" s="1" t="s">
        <v>6</v>
      </c>
      <c r="B6805" s="1" t="s">
        <v>331</v>
      </c>
      <c r="C6805" s="1" t="s">
        <v>163</v>
      </c>
      <c r="D6805" s="1">
        <v>2016</v>
      </c>
      <c r="E6805" s="1" t="s">
        <v>1114</v>
      </c>
      <c r="F6805" s="1" t="s">
        <v>8</v>
      </c>
      <c r="G6805" s="1" t="s">
        <v>702</v>
      </c>
      <c r="H6805" s="1" t="s">
        <v>7</v>
      </c>
      <c r="I6805" s="1">
        <v>0.14024027999999999</v>
      </c>
      <c r="J6805" s="1">
        <v>5.3650000000000002</v>
      </c>
      <c r="K6805" s="1">
        <v>171.07640000000001</v>
      </c>
      <c r="L6805" s="1">
        <v>4</v>
      </c>
    </row>
    <row r="6806" spans="1:12" x14ac:dyDescent="0.2">
      <c r="A6806" s="1" t="s">
        <v>6</v>
      </c>
      <c r="B6806" s="1" t="s">
        <v>963</v>
      </c>
      <c r="C6806" s="1" t="s">
        <v>14</v>
      </c>
      <c r="D6806" s="1">
        <v>2016</v>
      </c>
      <c r="E6806" s="1" t="s">
        <v>1114</v>
      </c>
      <c r="F6806" s="1" t="s">
        <v>8</v>
      </c>
      <c r="G6806" s="1" t="s">
        <v>702</v>
      </c>
      <c r="H6806" s="1" t="s">
        <v>7</v>
      </c>
      <c r="I6806" s="1">
        <v>2.2974812000000001E-2</v>
      </c>
      <c r="J6806" s="1">
        <v>6.7850000000000001</v>
      </c>
      <c r="K6806" s="1">
        <v>208.7928</v>
      </c>
      <c r="L6806" s="1">
        <v>4</v>
      </c>
    </row>
    <row r="6807" spans="1:12" x14ac:dyDescent="0.2">
      <c r="A6807" s="1" t="s">
        <v>6</v>
      </c>
      <c r="B6807" s="1" t="s">
        <v>328</v>
      </c>
      <c r="C6807" s="1" t="s">
        <v>14</v>
      </c>
      <c r="D6807" s="1">
        <v>2016</v>
      </c>
      <c r="E6807" s="1" t="s">
        <v>1114</v>
      </c>
      <c r="F6807" s="1" t="s">
        <v>8</v>
      </c>
      <c r="G6807" s="1" t="s">
        <v>702</v>
      </c>
      <c r="H6807" s="1" t="s">
        <v>7</v>
      </c>
      <c r="I6807" s="1">
        <v>0.13642839500000001</v>
      </c>
      <c r="J6807" s="1">
        <v>6.89</v>
      </c>
      <c r="K6807" s="1">
        <v>193.982</v>
      </c>
      <c r="L6807" s="1">
        <v>4</v>
      </c>
    </row>
    <row r="6808" spans="1:12" x14ac:dyDescent="0.2">
      <c r="A6808" s="1" t="s">
        <v>6</v>
      </c>
      <c r="B6808" s="1" t="s">
        <v>961</v>
      </c>
      <c r="C6808" s="1" t="s">
        <v>14</v>
      </c>
      <c r="D6808" s="1">
        <v>2016</v>
      </c>
      <c r="E6808" s="1" t="s">
        <v>1114</v>
      </c>
      <c r="F6808" s="1" t="s">
        <v>8</v>
      </c>
      <c r="G6808" s="1" t="s">
        <v>702</v>
      </c>
      <c r="H6808" s="1" t="s">
        <v>7</v>
      </c>
      <c r="I6808" s="1">
        <v>0</v>
      </c>
      <c r="J6808" s="1">
        <v>7.6449999999999996</v>
      </c>
      <c r="K6808" s="1">
        <v>41.811199999999999</v>
      </c>
      <c r="L6808" s="1">
        <v>4</v>
      </c>
    </row>
    <row r="6809" spans="1:12" x14ac:dyDescent="0.2">
      <c r="A6809" s="1" t="s">
        <v>6</v>
      </c>
      <c r="B6809" s="1" t="s">
        <v>1121</v>
      </c>
      <c r="C6809" s="1" t="s">
        <v>14</v>
      </c>
      <c r="D6809" s="1">
        <v>2016</v>
      </c>
      <c r="E6809" s="1" t="s">
        <v>1114</v>
      </c>
      <c r="F6809" s="1" t="s">
        <v>8</v>
      </c>
      <c r="G6809" s="1" t="s">
        <v>702</v>
      </c>
      <c r="H6809" s="1" t="s">
        <v>7</v>
      </c>
      <c r="I6809" s="1">
        <v>0.117484834</v>
      </c>
      <c r="J6809" s="1">
        <v>9.1950000000000003</v>
      </c>
      <c r="K6809" s="1">
        <v>158.55779999999999</v>
      </c>
      <c r="L6809" s="1">
        <v>4</v>
      </c>
    </row>
    <row r="6810" spans="1:12" x14ac:dyDescent="0.2">
      <c r="A6810" s="1" t="s">
        <v>6</v>
      </c>
      <c r="B6810" s="1" t="s">
        <v>960</v>
      </c>
      <c r="C6810" s="1" t="s">
        <v>14</v>
      </c>
      <c r="D6810" s="1">
        <v>2016</v>
      </c>
      <c r="E6810" s="1" t="s">
        <v>1114</v>
      </c>
      <c r="F6810" s="1" t="s">
        <v>8</v>
      </c>
      <c r="G6810" s="1" t="s">
        <v>702</v>
      </c>
      <c r="H6810" s="1" t="s">
        <v>7</v>
      </c>
      <c r="I6810" s="1">
        <v>8.5135953E-2</v>
      </c>
      <c r="J6810" s="1">
        <v>10.65</v>
      </c>
      <c r="K6810" s="1">
        <v>232.36680000000001</v>
      </c>
      <c r="L6810" s="1">
        <v>4</v>
      </c>
    </row>
    <row r="6811" spans="1:12" x14ac:dyDescent="0.2">
      <c r="A6811" s="1" t="s">
        <v>6</v>
      </c>
      <c r="B6811" s="1" t="s">
        <v>321</v>
      </c>
      <c r="C6811" s="1" t="s">
        <v>14</v>
      </c>
      <c r="D6811" s="1">
        <v>2016</v>
      </c>
      <c r="E6811" s="1" t="s">
        <v>1114</v>
      </c>
      <c r="F6811" s="1" t="s">
        <v>8</v>
      </c>
      <c r="G6811" s="1" t="s">
        <v>702</v>
      </c>
      <c r="H6811" s="1" t="s">
        <v>7</v>
      </c>
      <c r="I6811" s="1">
        <v>8.5931543999999999E-2</v>
      </c>
      <c r="J6811" s="1">
        <v>11.15</v>
      </c>
      <c r="K6811" s="1">
        <v>169.679</v>
      </c>
      <c r="L6811" s="1">
        <v>4</v>
      </c>
    </row>
    <row r="6812" spans="1:12" x14ac:dyDescent="0.2">
      <c r="A6812" s="1" t="s">
        <v>6</v>
      </c>
      <c r="B6812" s="1" t="s">
        <v>1120</v>
      </c>
      <c r="C6812" s="1" t="s">
        <v>14</v>
      </c>
      <c r="D6812" s="1">
        <v>2016</v>
      </c>
      <c r="E6812" s="1" t="s">
        <v>1114</v>
      </c>
      <c r="F6812" s="1" t="s">
        <v>8</v>
      </c>
      <c r="G6812" s="1" t="s">
        <v>702</v>
      </c>
      <c r="H6812" s="1" t="s">
        <v>7</v>
      </c>
      <c r="I6812" s="1">
        <v>3.7952777E-2</v>
      </c>
      <c r="J6812" s="1">
        <v>13.15</v>
      </c>
      <c r="K6812" s="1">
        <v>89.585599999999999</v>
      </c>
      <c r="L6812" s="1">
        <v>4</v>
      </c>
    </row>
    <row r="6813" spans="1:12" x14ac:dyDescent="0.2">
      <c r="A6813" s="1" t="s">
        <v>6</v>
      </c>
      <c r="B6813" s="1" t="s">
        <v>1119</v>
      </c>
      <c r="C6813" s="1" t="s">
        <v>14</v>
      </c>
      <c r="D6813" s="1">
        <v>2016</v>
      </c>
      <c r="E6813" s="1" t="s">
        <v>1114</v>
      </c>
      <c r="F6813" s="1" t="s">
        <v>8</v>
      </c>
      <c r="G6813" s="1" t="s">
        <v>702</v>
      </c>
      <c r="H6813" s="1" t="s">
        <v>7</v>
      </c>
      <c r="I6813" s="1">
        <v>0.125274674</v>
      </c>
      <c r="J6813" s="1">
        <v>13.5</v>
      </c>
      <c r="K6813" s="1">
        <v>262.19099999999997</v>
      </c>
      <c r="L6813" s="1">
        <v>4</v>
      </c>
    </row>
    <row r="6814" spans="1:12" x14ac:dyDescent="0.2">
      <c r="A6814" s="1" t="s">
        <v>6</v>
      </c>
      <c r="B6814" s="1" t="s">
        <v>31</v>
      </c>
      <c r="C6814" s="1" t="s">
        <v>14</v>
      </c>
      <c r="D6814" s="1">
        <v>2016</v>
      </c>
      <c r="E6814" s="1" t="s">
        <v>1114</v>
      </c>
      <c r="F6814" s="1" t="s">
        <v>8</v>
      </c>
      <c r="G6814" s="1" t="s">
        <v>702</v>
      </c>
      <c r="H6814" s="1" t="s">
        <v>7</v>
      </c>
      <c r="I6814" s="1">
        <v>9.7201127999999998E-2</v>
      </c>
      <c r="J6814" s="1">
        <v>14.5</v>
      </c>
      <c r="K6814" s="1">
        <v>159.42619999999999</v>
      </c>
      <c r="L6814" s="1">
        <v>4</v>
      </c>
    </row>
    <row r="6815" spans="1:12" x14ac:dyDescent="0.2">
      <c r="A6815" s="1" t="s">
        <v>6</v>
      </c>
      <c r="B6815" s="1" t="s">
        <v>1118</v>
      </c>
      <c r="C6815" s="1" t="s">
        <v>14</v>
      </c>
      <c r="D6815" s="1">
        <v>2016</v>
      </c>
      <c r="E6815" s="1" t="s">
        <v>1114</v>
      </c>
      <c r="F6815" s="1" t="s">
        <v>8</v>
      </c>
      <c r="G6815" s="1" t="s">
        <v>702</v>
      </c>
      <c r="H6815" s="1" t="s">
        <v>7</v>
      </c>
      <c r="I6815" s="1">
        <v>3.0624843999999998E-2</v>
      </c>
      <c r="J6815" s="1">
        <v>15.7</v>
      </c>
      <c r="K6815" s="1">
        <v>252.2724</v>
      </c>
      <c r="L6815" s="1">
        <v>4</v>
      </c>
    </row>
    <row r="6816" spans="1:12" x14ac:dyDescent="0.2">
      <c r="A6816" s="1" t="s">
        <v>6</v>
      </c>
      <c r="B6816" s="1" t="s">
        <v>959</v>
      </c>
      <c r="C6816" s="1" t="s">
        <v>14</v>
      </c>
      <c r="D6816" s="1">
        <v>2016</v>
      </c>
      <c r="E6816" s="1" t="s">
        <v>1114</v>
      </c>
      <c r="F6816" s="1" t="s">
        <v>8</v>
      </c>
      <c r="G6816" s="1" t="s">
        <v>702</v>
      </c>
      <c r="H6816" s="1" t="s">
        <v>7</v>
      </c>
      <c r="I6816" s="1">
        <v>0.172759093</v>
      </c>
      <c r="J6816" s="1">
        <v>16</v>
      </c>
      <c r="K6816" s="1">
        <v>157.09719999999999</v>
      </c>
      <c r="L6816" s="1">
        <v>4</v>
      </c>
    </row>
    <row r="6817" spans="1:12" x14ac:dyDescent="0.2">
      <c r="A6817" s="1" t="s">
        <v>6</v>
      </c>
      <c r="B6817" s="1" t="s">
        <v>801</v>
      </c>
      <c r="C6817" s="1" t="s">
        <v>14</v>
      </c>
      <c r="D6817" s="1">
        <v>2016</v>
      </c>
      <c r="E6817" s="1" t="s">
        <v>1114</v>
      </c>
      <c r="F6817" s="1" t="s">
        <v>8</v>
      </c>
      <c r="G6817" s="1" t="s">
        <v>702</v>
      </c>
      <c r="H6817" s="1" t="s">
        <v>7</v>
      </c>
      <c r="I6817" s="1">
        <v>0.15972067100000001</v>
      </c>
      <c r="J6817" s="1">
        <v>16.5</v>
      </c>
      <c r="K6817" s="1">
        <v>144.5128</v>
      </c>
      <c r="L6817" s="1">
        <v>4</v>
      </c>
    </row>
    <row r="6818" spans="1:12" x14ac:dyDescent="0.2">
      <c r="A6818" s="1" t="s">
        <v>6</v>
      </c>
      <c r="B6818" s="1" t="s">
        <v>1117</v>
      </c>
      <c r="C6818" s="1" t="s">
        <v>14</v>
      </c>
      <c r="D6818" s="1">
        <v>2016</v>
      </c>
      <c r="E6818" s="1" t="s">
        <v>1114</v>
      </c>
      <c r="F6818" s="1" t="s">
        <v>8</v>
      </c>
      <c r="G6818" s="1" t="s">
        <v>702</v>
      </c>
      <c r="H6818" s="1" t="s">
        <v>7</v>
      </c>
      <c r="I6818" s="1">
        <v>1.5965308000000001E-2</v>
      </c>
      <c r="J6818" s="1">
        <v>17</v>
      </c>
      <c r="K6818" s="1">
        <v>229.43520000000001</v>
      </c>
      <c r="L6818" s="1">
        <v>4</v>
      </c>
    </row>
    <row r="6819" spans="1:12" x14ac:dyDescent="0.2">
      <c r="A6819" s="1" t="s">
        <v>6</v>
      </c>
      <c r="B6819" s="1" t="s">
        <v>32</v>
      </c>
      <c r="C6819" s="1" t="s">
        <v>14</v>
      </c>
      <c r="D6819" s="1">
        <v>2016</v>
      </c>
      <c r="E6819" s="1" t="s">
        <v>1114</v>
      </c>
      <c r="F6819" s="1" t="s">
        <v>8</v>
      </c>
      <c r="G6819" s="1" t="s">
        <v>702</v>
      </c>
      <c r="H6819" s="1" t="s">
        <v>7</v>
      </c>
      <c r="I6819" s="1">
        <v>4.7266211000000002E-2</v>
      </c>
      <c r="J6819" s="1">
        <v>17.25</v>
      </c>
      <c r="K6819" s="1">
        <v>97.006799999999998</v>
      </c>
      <c r="L6819" s="1">
        <v>4</v>
      </c>
    </row>
    <row r="6820" spans="1:12" x14ac:dyDescent="0.2">
      <c r="A6820" s="1" t="s">
        <v>6</v>
      </c>
      <c r="B6820" s="1" t="s">
        <v>30</v>
      </c>
      <c r="C6820" s="1" t="s">
        <v>19</v>
      </c>
      <c r="D6820" s="1">
        <v>2016</v>
      </c>
      <c r="E6820" s="1" t="s">
        <v>1114</v>
      </c>
      <c r="F6820" s="1" t="s">
        <v>8</v>
      </c>
      <c r="G6820" s="1" t="s">
        <v>702</v>
      </c>
      <c r="H6820" s="1" t="s">
        <v>7</v>
      </c>
      <c r="I6820" s="1">
        <v>0.109096371</v>
      </c>
      <c r="J6820" s="1">
        <v>9.3949999999999996</v>
      </c>
      <c r="K6820" s="1">
        <v>44.611199999999997</v>
      </c>
      <c r="L6820" s="1">
        <v>4</v>
      </c>
    </row>
    <row r="6821" spans="1:12" x14ac:dyDescent="0.2">
      <c r="A6821" s="1" t="s">
        <v>6</v>
      </c>
      <c r="B6821" s="1" t="s">
        <v>798</v>
      </c>
      <c r="C6821" s="1" t="s">
        <v>19</v>
      </c>
      <c r="D6821" s="1">
        <v>2016</v>
      </c>
      <c r="E6821" s="1" t="s">
        <v>1114</v>
      </c>
      <c r="F6821" s="1" t="s">
        <v>8</v>
      </c>
      <c r="G6821" s="1" t="s">
        <v>702</v>
      </c>
      <c r="H6821" s="1" t="s">
        <v>7</v>
      </c>
      <c r="I6821" s="1">
        <v>4.4984874000000001E-2</v>
      </c>
      <c r="J6821" s="1">
        <v>13</v>
      </c>
      <c r="K6821" s="1">
        <v>175.00540000000001</v>
      </c>
      <c r="L6821" s="1">
        <v>4</v>
      </c>
    </row>
    <row r="6822" spans="1:12" x14ac:dyDescent="0.2">
      <c r="A6822" s="1" t="s">
        <v>6</v>
      </c>
      <c r="B6822" s="1" t="s">
        <v>713</v>
      </c>
      <c r="C6822" s="1" t="s">
        <v>122</v>
      </c>
      <c r="D6822" s="1">
        <v>2016</v>
      </c>
      <c r="E6822" s="1" t="s">
        <v>1114</v>
      </c>
      <c r="F6822" s="1" t="s">
        <v>8</v>
      </c>
      <c r="G6822" s="1" t="s">
        <v>702</v>
      </c>
      <c r="H6822" s="1" t="s">
        <v>7</v>
      </c>
      <c r="I6822" s="1">
        <v>0.14241077499999999</v>
      </c>
      <c r="J6822" s="1">
        <v>7.6</v>
      </c>
      <c r="K6822" s="1">
        <v>171.94479999999999</v>
      </c>
      <c r="L6822" s="1">
        <v>4</v>
      </c>
    </row>
    <row r="6823" spans="1:12" x14ac:dyDescent="0.2">
      <c r="A6823" s="1" t="s">
        <v>6</v>
      </c>
      <c r="B6823" s="1" t="s">
        <v>927</v>
      </c>
      <c r="C6823" s="1" t="s">
        <v>122</v>
      </c>
      <c r="D6823" s="1">
        <v>2016</v>
      </c>
      <c r="E6823" s="1" t="s">
        <v>1114</v>
      </c>
      <c r="F6823" s="1" t="s">
        <v>8</v>
      </c>
      <c r="G6823" s="1" t="s">
        <v>702</v>
      </c>
      <c r="H6823" s="1" t="s">
        <v>7</v>
      </c>
      <c r="I6823" s="1">
        <v>0</v>
      </c>
      <c r="J6823" s="1">
        <v>10.5</v>
      </c>
      <c r="K6823" s="1">
        <v>78.296000000000006</v>
      </c>
      <c r="L6823" s="1">
        <v>4</v>
      </c>
    </row>
    <row r="6824" spans="1:12" x14ac:dyDescent="0.2">
      <c r="A6824" s="1" t="s">
        <v>21</v>
      </c>
      <c r="B6824" s="1" t="s">
        <v>1116</v>
      </c>
      <c r="C6824" s="1" t="s">
        <v>112</v>
      </c>
      <c r="D6824" s="1">
        <v>2016</v>
      </c>
      <c r="E6824" s="1" t="s">
        <v>1114</v>
      </c>
      <c r="F6824" s="1" t="s">
        <v>8</v>
      </c>
      <c r="G6824" s="1" t="s">
        <v>702</v>
      </c>
      <c r="H6824" s="1" t="s">
        <v>7</v>
      </c>
      <c r="I6824" s="1">
        <v>0.111220521</v>
      </c>
      <c r="J6824" s="1">
        <v>9.3000000000000007</v>
      </c>
      <c r="K6824" s="1">
        <v>65.782600000000002</v>
      </c>
      <c r="L6824" s="1">
        <v>4</v>
      </c>
    </row>
    <row r="6825" spans="1:12" x14ac:dyDescent="0.2">
      <c r="A6825" s="1" t="s">
        <v>21</v>
      </c>
      <c r="B6825" s="1" t="s">
        <v>242</v>
      </c>
      <c r="C6825" s="1" t="s">
        <v>71</v>
      </c>
      <c r="D6825" s="1">
        <v>2016</v>
      </c>
      <c r="E6825" s="1" t="s">
        <v>1114</v>
      </c>
      <c r="F6825" s="1" t="s">
        <v>8</v>
      </c>
      <c r="G6825" s="1" t="s">
        <v>702</v>
      </c>
      <c r="H6825" s="1" t="s">
        <v>7</v>
      </c>
      <c r="I6825" s="1">
        <v>5.4745150000000001E-3</v>
      </c>
      <c r="J6825" s="1">
        <v>8.89</v>
      </c>
      <c r="K6825" s="1">
        <v>99.701599999999999</v>
      </c>
      <c r="L6825" s="1">
        <v>4</v>
      </c>
    </row>
    <row r="6826" spans="1:12" x14ac:dyDescent="0.2">
      <c r="A6826" s="1" t="s">
        <v>21</v>
      </c>
      <c r="B6826" s="1" t="s">
        <v>451</v>
      </c>
      <c r="C6826" s="1" t="s">
        <v>4</v>
      </c>
      <c r="D6826" s="1">
        <v>2016</v>
      </c>
      <c r="E6826" s="1" t="s">
        <v>1114</v>
      </c>
      <c r="F6826" s="1" t="s">
        <v>8</v>
      </c>
      <c r="G6826" s="1" t="s">
        <v>702</v>
      </c>
      <c r="H6826" s="1" t="s">
        <v>7</v>
      </c>
      <c r="I6826" s="1">
        <v>7.7234112999999993E-2</v>
      </c>
      <c r="J6826" s="1">
        <v>13.65</v>
      </c>
      <c r="K6826" s="1">
        <v>56.893000000000001</v>
      </c>
      <c r="L6826" s="1">
        <v>4</v>
      </c>
    </row>
    <row r="6827" spans="1:12" x14ac:dyDescent="0.2">
      <c r="A6827" s="1" t="s">
        <v>21</v>
      </c>
      <c r="B6827" s="1" t="s">
        <v>1115</v>
      </c>
      <c r="C6827" s="1" t="s">
        <v>171</v>
      </c>
      <c r="D6827" s="1">
        <v>2016</v>
      </c>
      <c r="E6827" s="1" t="s">
        <v>1114</v>
      </c>
      <c r="F6827" s="1" t="s">
        <v>8</v>
      </c>
      <c r="G6827" s="1" t="s">
        <v>702</v>
      </c>
      <c r="H6827" s="1" t="s">
        <v>7</v>
      </c>
      <c r="I6827" s="1">
        <v>9.6413261E-2</v>
      </c>
      <c r="J6827" s="1">
        <v>7.5</v>
      </c>
      <c r="K6827" s="1">
        <v>55.358800000000002</v>
      </c>
      <c r="L6827" s="1">
        <v>4</v>
      </c>
    </row>
    <row r="6828" spans="1:12" x14ac:dyDescent="0.2">
      <c r="A6828" s="1" t="s">
        <v>16</v>
      </c>
      <c r="B6828" s="1" t="s">
        <v>119</v>
      </c>
      <c r="C6828" s="1" t="s">
        <v>28</v>
      </c>
      <c r="D6828" s="1">
        <v>2016</v>
      </c>
      <c r="E6828" s="1" t="s">
        <v>1114</v>
      </c>
      <c r="F6828" s="1" t="s">
        <v>8</v>
      </c>
      <c r="G6828" s="1" t="s">
        <v>702</v>
      </c>
      <c r="H6828" s="1" t="s">
        <v>7</v>
      </c>
      <c r="I6828" s="1">
        <v>8.0737030000000001E-2</v>
      </c>
      <c r="J6828" s="1">
        <v>19.7</v>
      </c>
      <c r="K6828" s="1">
        <v>197.011</v>
      </c>
      <c r="L6828" s="1">
        <v>4</v>
      </c>
    </row>
    <row r="6829" spans="1:12" x14ac:dyDescent="0.2">
      <c r="A6829" s="1" t="s">
        <v>16</v>
      </c>
      <c r="B6829" s="1" t="s">
        <v>106</v>
      </c>
      <c r="C6829" s="1" t="s">
        <v>25</v>
      </c>
      <c r="D6829" s="1">
        <v>2016</v>
      </c>
      <c r="E6829" s="1" t="s">
        <v>1114</v>
      </c>
      <c r="F6829" s="1" t="s">
        <v>8</v>
      </c>
      <c r="G6829" s="1" t="s">
        <v>702</v>
      </c>
      <c r="H6829" s="1" t="s">
        <v>7</v>
      </c>
      <c r="I6829" s="1">
        <v>3.1267495999999999E-2</v>
      </c>
      <c r="J6829" s="1">
        <v>14</v>
      </c>
      <c r="K6829" s="1">
        <v>51.463999999999999</v>
      </c>
      <c r="L6829" s="1">
        <v>4</v>
      </c>
    </row>
    <row r="6830" spans="1:12" x14ac:dyDescent="0.2">
      <c r="A6830" s="1" t="s">
        <v>16</v>
      </c>
      <c r="B6830" s="1" t="s">
        <v>723</v>
      </c>
      <c r="C6830" s="1" t="s">
        <v>47</v>
      </c>
      <c r="D6830" s="1">
        <v>2016</v>
      </c>
      <c r="E6830" s="1" t="s">
        <v>1114</v>
      </c>
      <c r="F6830" s="1" t="s">
        <v>8</v>
      </c>
      <c r="G6830" s="1" t="s">
        <v>702</v>
      </c>
      <c r="H6830" s="1" t="s">
        <v>7</v>
      </c>
      <c r="I6830" s="1">
        <v>4.9676156999999999E-2</v>
      </c>
      <c r="J6830" s="1">
        <v>14.3</v>
      </c>
      <c r="K6830" s="1">
        <v>212.45859999999999</v>
      </c>
      <c r="L6830" s="1">
        <v>4</v>
      </c>
    </row>
    <row r="6831" spans="1:12" x14ac:dyDescent="0.2">
      <c r="A6831" s="1" t="s">
        <v>16</v>
      </c>
      <c r="B6831" s="1" t="s">
        <v>805</v>
      </c>
      <c r="C6831" s="1" t="s">
        <v>14</v>
      </c>
      <c r="D6831" s="1">
        <v>2016</v>
      </c>
      <c r="E6831" s="1" t="s">
        <v>1114</v>
      </c>
      <c r="F6831" s="1" t="s">
        <v>8</v>
      </c>
      <c r="G6831" s="1" t="s">
        <v>702</v>
      </c>
      <c r="H6831" s="1" t="s">
        <v>7</v>
      </c>
      <c r="I6831" s="1">
        <v>1.2751699999999999E-2</v>
      </c>
      <c r="J6831" s="1">
        <v>13.65</v>
      </c>
      <c r="K6831" s="1">
        <v>55.558799999999998</v>
      </c>
      <c r="L6831" s="1">
        <v>4</v>
      </c>
    </row>
    <row r="6832" spans="1:12" x14ac:dyDescent="0.2">
      <c r="A6832" s="1" t="s">
        <v>295</v>
      </c>
      <c r="B6832" s="1" t="s">
        <v>697</v>
      </c>
      <c r="C6832" s="1" t="s">
        <v>71</v>
      </c>
      <c r="D6832" s="1">
        <v>2015</v>
      </c>
      <c r="E6832" s="1" t="s">
        <v>922</v>
      </c>
      <c r="F6832" s="1" t="s">
        <v>796</v>
      </c>
      <c r="G6832" s="1" t="s">
        <v>1</v>
      </c>
      <c r="H6832" s="1" t="s">
        <v>7</v>
      </c>
      <c r="I6832" s="1">
        <v>4.1823046000000003E-2</v>
      </c>
      <c r="J6832" s="1">
        <v>19.7</v>
      </c>
      <c r="K6832" s="1">
        <v>108.0912</v>
      </c>
      <c r="L6832" s="1">
        <v>4</v>
      </c>
    </row>
    <row r="6833" spans="1:12" x14ac:dyDescent="0.2">
      <c r="A6833" s="1" t="s">
        <v>295</v>
      </c>
      <c r="B6833" s="1" t="s">
        <v>219</v>
      </c>
      <c r="C6833" s="1" t="s">
        <v>216</v>
      </c>
      <c r="D6833" s="1">
        <v>2015</v>
      </c>
      <c r="E6833" s="1" t="s">
        <v>922</v>
      </c>
      <c r="F6833" s="1" t="s">
        <v>796</v>
      </c>
      <c r="G6833" s="1" t="s">
        <v>1</v>
      </c>
      <c r="H6833" s="1" t="s">
        <v>7</v>
      </c>
      <c r="I6833" s="1">
        <v>7.5711199000000007E-2</v>
      </c>
      <c r="J6833" s="1">
        <v>5.98</v>
      </c>
      <c r="K6833" s="1">
        <v>55.6614</v>
      </c>
      <c r="L6833" s="1">
        <v>4</v>
      </c>
    </row>
    <row r="6834" spans="1:12" x14ac:dyDescent="0.2">
      <c r="A6834" s="1" t="s">
        <v>295</v>
      </c>
      <c r="B6834" s="1" t="s">
        <v>139</v>
      </c>
      <c r="C6834" s="1" t="s">
        <v>14</v>
      </c>
      <c r="D6834" s="1">
        <v>2015</v>
      </c>
      <c r="E6834" s="1" t="s">
        <v>922</v>
      </c>
      <c r="F6834" s="1" t="s">
        <v>796</v>
      </c>
      <c r="G6834" s="1" t="s">
        <v>1</v>
      </c>
      <c r="H6834" s="1" t="s">
        <v>7</v>
      </c>
      <c r="I6834" s="1">
        <v>4.3852434000000003E-2</v>
      </c>
      <c r="J6834" s="1">
        <v>13.15</v>
      </c>
      <c r="K6834" s="1">
        <v>182.69499999999999</v>
      </c>
      <c r="L6834" s="1">
        <v>4</v>
      </c>
    </row>
    <row r="6835" spans="1:12" x14ac:dyDescent="0.2">
      <c r="A6835" s="1" t="s">
        <v>295</v>
      </c>
      <c r="B6835" s="1" t="s">
        <v>681</v>
      </c>
      <c r="C6835" s="1" t="s">
        <v>28</v>
      </c>
      <c r="D6835" s="1">
        <v>2020</v>
      </c>
      <c r="E6835" s="1" t="s">
        <v>919</v>
      </c>
      <c r="F6835" s="1" t="s">
        <v>796</v>
      </c>
      <c r="G6835" s="1" t="s">
        <v>1</v>
      </c>
      <c r="H6835" s="1" t="s">
        <v>7</v>
      </c>
      <c r="I6835" s="1">
        <v>3.4563936000000003E-2</v>
      </c>
      <c r="J6835" s="1">
        <v>20</v>
      </c>
      <c r="K6835" s="1">
        <v>45.308599999999998</v>
      </c>
      <c r="L6835" s="1">
        <v>4</v>
      </c>
    </row>
    <row r="6836" spans="1:12" x14ac:dyDescent="0.2">
      <c r="A6836" s="1" t="s">
        <v>295</v>
      </c>
      <c r="B6836" s="1" t="s">
        <v>234</v>
      </c>
      <c r="C6836" s="1" t="s">
        <v>10</v>
      </c>
      <c r="D6836" s="1">
        <v>2020</v>
      </c>
      <c r="E6836" s="1" t="s">
        <v>919</v>
      </c>
      <c r="F6836" s="1" t="s">
        <v>796</v>
      </c>
      <c r="G6836" s="1" t="s">
        <v>1</v>
      </c>
      <c r="H6836" s="1" t="s">
        <v>7</v>
      </c>
      <c r="I6836" s="1">
        <v>3.5949725000000002E-2</v>
      </c>
      <c r="J6836" s="1">
        <v>10.895</v>
      </c>
      <c r="K6836" s="1">
        <v>132.92840000000001</v>
      </c>
      <c r="L6836" s="1">
        <v>4</v>
      </c>
    </row>
    <row r="6837" spans="1:12" x14ac:dyDescent="0.2">
      <c r="A6837" s="1" t="s">
        <v>295</v>
      </c>
      <c r="B6837" s="1" t="s">
        <v>1113</v>
      </c>
      <c r="C6837" s="1" t="s">
        <v>216</v>
      </c>
      <c r="D6837" s="1">
        <v>2020</v>
      </c>
      <c r="E6837" s="1" t="s">
        <v>919</v>
      </c>
      <c r="F6837" s="1" t="s">
        <v>796</v>
      </c>
      <c r="G6837" s="1" t="s">
        <v>1</v>
      </c>
      <c r="H6837" s="1" t="s">
        <v>7</v>
      </c>
      <c r="I6837" s="1">
        <v>3.4765901000000002E-2</v>
      </c>
      <c r="J6837" s="1">
        <v>13.85</v>
      </c>
      <c r="K6837" s="1">
        <v>114.2492</v>
      </c>
      <c r="L6837" s="1">
        <v>4</v>
      </c>
    </row>
    <row r="6838" spans="1:12" x14ac:dyDescent="0.2">
      <c r="A6838" s="1" t="s">
        <v>295</v>
      </c>
      <c r="B6838" s="1" t="s">
        <v>5</v>
      </c>
      <c r="C6838" s="1" t="s">
        <v>4</v>
      </c>
      <c r="D6838" s="1">
        <v>2020</v>
      </c>
      <c r="E6838" s="1" t="s">
        <v>919</v>
      </c>
      <c r="F6838" s="1" t="s">
        <v>796</v>
      </c>
      <c r="G6838" s="1" t="s">
        <v>1</v>
      </c>
      <c r="H6838" s="1" t="s">
        <v>7</v>
      </c>
      <c r="I6838" s="1">
        <v>8.6096019999999992E-3</v>
      </c>
      <c r="J6838" s="1">
        <v>11.8</v>
      </c>
      <c r="K6838" s="1">
        <v>114.8492</v>
      </c>
      <c r="L6838" s="1">
        <v>4</v>
      </c>
    </row>
    <row r="6839" spans="1:12" x14ac:dyDescent="0.2">
      <c r="A6839" s="1" t="s">
        <v>295</v>
      </c>
      <c r="B6839" s="1" t="s">
        <v>1112</v>
      </c>
      <c r="C6839" s="1" t="s">
        <v>4</v>
      </c>
      <c r="D6839" s="1">
        <v>2020</v>
      </c>
      <c r="E6839" s="1" t="s">
        <v>919</v>
      </c>
      <c r="F6839" s="1" t="s">
        <v>796</v>
      </c>
      <c r="G6839" s="1" t="s">
        <v>1</v>
      </c>
      <c r="H6839" s="1" t="s">
        <v>7</v>
      </c>
      <c r="I6839" s="1">
        <v>5.5301055000000002E-2</v>
      </c>
      <c r="J6839" s="1">
        <v>13.5</v>
      </c>
      <c r="K6839" s="1">
        <v>34.687399999999997</v>
      </c>
      <c r="L6839" s="1">
        <v>4</v>
      </c>
    </row>
    <row r="6840" spans="1:12" x14ac:dyDescent="0.2">
      <c r="A6840" s="1" t="s">
        <v>295</v>
      </c>
      <c r="B6840" s="1" t="s">
        <v>446</v>
      </c>
      <c r="C6840" s="1" t="s">
        <v>4</v>
      </c>
      <c r="D6840" s="1">
        <v>2020</v>
      </c>
      <c r="E6840" s="1" t="s">
        <v>919</v>
      </c>
      <c r="F6840" s="1" t="s">
        <v>796</v>
      </c>
      <c r="G6840" s="1" t="s">
        <v>1</v>
      </c>
      <c r="H6840" s="1" t="s">
        <v>7</v>
      </c>
      <c r="I6840" s="1">
        <v>7.7892365000000005E-2</v>
      </c>
      <c r="J6840" s="1">
        <v>20.100000000000001</v>
      </c>
      <c r="K6840" s="1">
        <v>59.3536</v>
      </c>
      <c r="L6840" s="1">
        <v>4</v>
      </c>
    </row>
    <row r="6841" spans="1:12" x14ac:dyDescent="0.2">
      <c r="A6841" s="1" t="s">
        <v>295</v>
      </c>
      <c r="B6841" s="1" t="s">
        <v>175</v>
      </c>
      <c r="C6841" s="1" t="s">
        <v>171</v>
      </c>
      <c r="D6841" s="1">
        <v>2020</v>
      </c>
      <c r="E6841" s="1" t="s">
        <v>919</v>
      </c>
      <c r="F6841" s="1" t="s">
        <v>796</v>
      </c>
      <c r="G6841" s="1" t="s">
        <v>1</v>
      </c>
      <c r="H6841" s="1" t="s">
        <v>7</v>
      </c>
      <c r="I6841" s="1">
        <v>5.8799705000000001E-2</v>
      </c>
      <c r="J6841" s="1">
        <v>18.2</v>
      </c>
      <c r="K6841" s="1">
        <v>220.7456</v>
      </c>
      <c r="L6841" s="1">
        <v>4</v>
      </c>
    </row>
    <row r="6842" spans="1:12" x14ac:dyDescent="0.2">
      <c r="A6842" s="1" t="s">
        <v>295</v>
      </c>
      <c r="B6842" s="1" t="s">
        <v>1111</v>
      </c>
      <c r="C6842" s="1" t="s">
        <v>14</v>
      </c>
      <c r="D6842" s="1">
        <v>2020</v>
      </c>
      <c r="E6842" s="1" t="s">
        <v>919</v>
      </c>
      <c r="F6842" s="1" t="s">
        <v>796</v>
      </c>
      <c r="G6842" s="1" t="s">
        <v>1</v>
      </c>
      <c r="H6842" s="1" t="s">
        <v>7</v>
      </c>
      <c r="I6842" s="1">
        <v>0</v>
      </c>
      <c r="J6842" s="1">
        <v>18.5</v>
      </c>
      <c r="K6842" s="1">
        <v>119.8124</v>
      </c>
      <c r="L6842" s="1">
        <v>4</v>
      </c>
    </row>
    <row r="6843" spans="1:12" x14ac:dyDescent="0.2">
      <c r="A6843" s="1" t="s">
        <v>295</v>
      </c>
      <c r="B6843" s="1" t="s">
        <v>590</v>
      </c>
      <c r="C6843" s="1" t="s">
        <v>19</v>
      </c>
      <c r="D6843" s="1">
        <v>2020</v>
      </c>
      <c r="E6843" s="1" t="s">
        <v>919</v>
      </c>
      <c r="F6843" s="1" t="s">
        <v>796</v>
      </c>
      <c r="G6843" s="1" t="s">
        <v>1</v>
      </c>
      <c r="H6843" s="1" t="s">
        <v>7</v>
      </c>
      <c r="I6843" s="1">
        <v>3.4093203000000002E-2</v>
      </c>
      <c r="J6843" s="1">
        <v>19.600000000000001</v>
      </c>
      <c r="K6843" s="1">
        <v>56.6614</v>
      </c>
      <c r="L6843" s="1">
        <v>4</v>
      </c>
    </row>
    <row r="6844" spans="1:12" x14ac:dyDescent="0.2">
      <c r="A6844" s="1" t="s">
        <v>124</v>
      </c>
      <c r="B6844" s="1" t="s">
        <v>1110</v>
      </c>
      <c r="C6844" s="1" t="s">
        <v>28</v>
      </c>
      <c r="D6844" s="1">
        <v>2015</v>
      </c>
      <c r="E6844" s="1" t="s">
        <v>922</v>
      </c>
      <c r="F6844" s="1" t="s">
        <v>796</v>
      </c>
      <c r="G6844" s="1" t="s">
        <v>1</v>
      </c>
      <c r="H6844" s="1" t="s">
        <v>7</v>
      </c>
      <c r="I6844" s="1">
        <v>8.2178615999999996E-2</v>
      </c>
      <c r="J6844" s="1">
        <v>5.7649999999999997</v>
      </c>
      <c r="K6844" s="1">
        <v>37.016399999999997</v>
      </c>
      <c r="L6844" s="1">
        <v>4</v>
      </c>
    </row>
    <row r="6845" spans="1:12" x14ac:dyDescent="0.2">
      <c r="A6845" s="1" t="s">
        <v>124</v>
      </c>
      <c r="B6845" s="1" t="s">
        <v>692</v>
      </c>
      <c r="C6845" s="1" t="s">
        <v>28</v>
      </c>
      <c r="D6845" s="1">
        <v>2015</v>
      </c>
      <c r="E6845" s="1" t="s">
        <v>922</v>
      </c>
      <c r="F6845" s="1" t="s">
        <v>796</v>
      </c>
      <c r="G6845" s="1" t="s">
        <v>1</v>
      </c>
      <c r="H6845" s="1" t="s">
        <v>7</v>
      </c>
      <c r="I6845" s="1">
        <v>3.7573095000000001E-2</v>
      </c>
      <c r="J6845" s="1">
        <v>6.8</v>
      </c>
      <c r="K6845" s="1">
        <v>50.203400000000002</v>
      </c>
      <c r="L6845" s="1">
        <v>4</v>
      </c>
    </row>
    <row r="6846" spans="1:12" x14ac:dyDescent="0.2">
      <c r="A6846" s="1" t="s">
        <v>124</v>
      </c>
      <c r="B6846" s="1" t="s">
        <v>691</v>
      </c>
      <c r="C6846" s="1" t="s">
        <v>28</v>
      </c>
      <c r="D6846" s="1">
        <v>2015</v>
      </c>
      <c r="E6846" s="1" t="s">
        <v>922</v>
      </c>
      <c r="F6846" s="1" t="s">
        <v>796</v>
      </c>
      <c r="G6846" s="1" t="s">
        <v>1</v>
      </c>
      <c r="H6846" s="1" t="s">
        <v>7</v>
      </c>
      <c r="I6846" s="1">
        <v>3.1467127999999997E-2</v>
      </c>
      <c r="J6846" s="1">
        <v>8.1950000000000003</v>
      </c>
      <c r="K6846" s="1">
        <v>91.846199999999996</v>
      </c>
      <c r="L6846" s="1">
        <v>4</v>
      </c>
    </row>
    <row r="6847" spans="1:12" x14ac:dyDescent="0.2">
      <c r="A6847" s="1" t="s">
        <v>124</v>
      </c>
      <c r="B6847" s="1" t="s">
        <v>293</v>
      </c>
      <c r="C6847" s="1" t="s">
        <v>28</v>
      </c>
      <c r="D6847" s="1">
        <v>2015</v>
      </c>
      <c r="E6847" s="1" t="s">
        <v>922</v>
      </c>
      <c r="F6847" s="1" t="s">
        <v>796</v>
      </c>
      <c r="G6847" s="1" t="s">
        <v>1</v>
      </c>
      <c r="H6847" s="1" t="s">
        <v>7</v>
      </c>
      <c r="I6847" s="1">
        <v>8.2595020000000005E-2</v>
      </c>
      <c r="J6847" s="1">
        <v>8.2349999999999994</v>
      </c>
      <c r="K6847" s="1">
        <v>149.10759999999999</v>
      </c>
      <c r="L6847" s="1">
        <v>4</v>
      </c>
    </row>
    <row r="6848" spans="1:12" x14ac:dyDescent="0.2">
      <c r="A6848" s="1" t="s">
        <v>124</v>
      </c>
      <c r="B6848" s="1" t="s">
        <v>1109</v>
      </c>
      <c r="C6848" s="1" t="s">
        <v>28</v>
      </c>
      <c r="D6848" s="1">
        <v>2015</v>
      </c>
      <c r="E6848" s="1" t="s">
        <v>922</v>
      </c>
      <c r="F6848" s="1" t="s">
        <v>796</v>
      </c>
      <c r="G6848" s="1" t="s">
        <v>1</v>
      </c>
      <c r="H6848" s="1" t="s">
        <v>7</v>
      </c>
      <c r="I6848" s="1">
        <v>0.101500374</v>
      </c>
      <c r="J6848" s="1">
        <v>9.1950000000000003</v>
      </c>
      <c r="K6848" s="1">
        <v>45.2744</v>
      </c>
      <c r="L6848" s="1">
        <v>4</v>
      </c>
    </row>
    <row r="6849" spans="1:12" x14ac:dyDescent="0.2">
      <c r="A6849" s="1" t="s">
        <v>124</v>
      </c>
      <c r="B6849" s="1" t="s">
        <v>1108</v>
      </c>
      <c r="C6849" s="1" t="s">
        <v>28</v>
      </c>
      <c r="D6849" s="1">
        <v>2015</v>
      </c>
      <c r="E6849" s="1" t="s">
        <v>922</v>
      </c>
      <c r="F6849" s="1" t="s">
        <v>796</v>
      </c>
      <c r="G6849" s="1" t="s">
        <v>1</v>
      </c>
      <c r="H6849" s="1" t="s">
        <v>7</v>
      </c>
      <c r="I6849" s="1">
        <v>8.5125951000000005E-2</v>
      </c>
      <c r="J6849" s="1">
        <v>9.6</v>
      </c>
      <c r="K6849" s="1">
        <v>107.128</v>
      </c>
      <c r="L6849" s="1">
        <v>4</v>
      </c>
    </row>
    <row r="6850" spans="1:12" x14ac:dyDescent="0.2">
      <c r="A6850" s="1" t="s">
        <v>124</v>
      </c>
      <c r="B6850" s="1" t="s">
        <v>687</v>
      </c>
      <c r="C6850" s="1" t="s">
        <v>28</v>
      </c>
      <c r="D6850" s="1">
        <v>2015</v>
      </c>
      <c r="E6850" s="1" t="s">
        <v>922</v>
      </c>
      <c r="F6850" s="1" t="s">
        <v>796</v>
      </c>
      <c r="G6850" s="1" t="s">
        <v>1</v>
      </c>
      <c r="H6850" s="1" t="s">
        <v>7</v>
      </c>
      <c r="I6850" s="1">
        <v>7.8903499000000002E-2</v>
      </c>
      <c r="J6850" s="1">
        <v>10.3</v>
      </c>
      <c r="K6850" s="1">
        <v>177.637</v>
      </c>
      <c r="L6850" s="1">
        <v>4</v>
      </c>
    </row>
    <row r="6851" spans="1:12" x14ac:dyDescent="0.2">
      <c r="A6851" s="1" t="s">
        <v>124</v>
      </c>
      <c r="B6851" s="1" t="s">
        <v>787</v>
      </c>
      <c r="C6851" s="1" t="s">
        <v>28</v>
      </c>
      <c r="D6851" s="1">
        <v>2015</v>
      </c>
      <c r="E6851" s="1" t="s">
        <v>922</v>
      </c>
      <c r="F6851" s="1" t="s">
        <v>796</v>
      </c>
      <c r="G6851" s="1" t="s">
        <v>1</v>
      </c>
      <c r="H6851" s="1" t="s">
        <v>7</v>
      </c>
      <c r="I6851" s="1">
        <v>0</v>
      </c>
      <c r="J6851" s="1">
        <v>11.3</v>
      </c>
      <c r="K6851" s="1">
        <v>245.21180000000001</v>
      </c>
      <c r="L6851" s="1">
        <v>4</v>
      </c>
    </row>
    <row r="6852" spans="1:12" x14ac:dyDescent="0.2">
      <c r="A6852" s="1" t="s">
        <v>124</v>
      </c>
      <c r="B6852" s="1" t="s">
        <v>1107</v>
      </c>
      <c r="C6852" s="1" t="s">
        <v>28</v>
      </c>
      <c r="D6852" s="1">
        <v>2015</v>
      </c>
      <c r="E6852" s="1" t="s">
        <v>922</v>
      </c>
      <c r="F6852" s="1" t="s">
        <v>796</v>
      </c>
      <c r="G6852" s="1" t="s">
        <v>1</v>
      </c>
      <c r="H6852" s="1" t="s">
        <v>7</v>
      </c>
      <c r="I6852" s="1">
        <v>6.5082451999999999E-2</v>
      </c>
      <c r="J6852" s="1">
        <v>13.35</v>
      </c>
      <c r="K6852" s="1">
        <v>93.080399999999997</v>
      </c>
      <c r="L6852" s="1">
        <v>4</v>
      </c>
    </row>
    <row r="6853" spans="1:12" x14ac:dyDescent="0.2">
      <c r="A6853" s="1" t="s">
        <v>124</v>
      </c>
      <c r="B6853" s="1" t="s">
        <v>510</v>
      </c>
      <c r="C6853" s="1" t="s">
        <v>28</v>
      </c>
      <c r="D6853" s="1">
        <v>2015</v>
      </c>
      <c r="E6853" s="1" t="s">
        <v>922</v>
      </c>
      <c r="F6853" s="1" t="s">
        <v>796</v>
      </c>
      <c r="G6853" s="1" t="s">
        <v>1</v>
      </c>
      <c r="H6853" s="1" t="s">
        <v>7</v>
      </c>
      <c r="I6853" s="1">
        <v>2.3783006999999998E-2</v>
      </c>
      <c r="J6853" s="1">
        <v>14</v>
      </c>
      <c r="K6853" s="1">
        <v>104.03319999999999</v>
      </c>
      <c r="L6853" s="1">
        <v>4</v>
      </c>
    </row>
    <row r="6854" spans="1:12" x14ac:dyDescent="0.2">
      <c r="A6854" s="1" t="s">
        <v>124</v>
      </c>
      <c r="B6854" s="1" t="s">
        <v>1048</v>
      </c>
      <c r="C6854" s="1" t="s">
        <v>28</v>
      </c>
      <c r="D6854" s="1">
        <v>2015</v>
      </c>
      <c r="E6854" s="1" t="s">
        <v>922</v>
      </c>
      <c r="F6854" s="1" t="s">
        <v>796</v>
      </c>
      <c r="G6854" s="1" t="s">
        <v>1</v>
      </c>
      <c r="H6854" s="1" t="s">
        <v>7</v>
      </c>
      <c r="I6854" s="1">
        <v>8.1268409999999999E-2</v>
      </c>
      <c r="J6854" s="1">
        <v>15.6</v>
      </c>
      <c r="K6854" s="1">
        <v>110.2544</v>
      </c>
      <c r="L6854" s="1">
        <v>4</v>
      </c>
    </row>
    <row r="6855" spans="1:12" x14ac:dyDescent="0.2">
      <c r="A6855" s="1" t="s">
        <v>124</v>
      </c>
      <c r="B6855" s="1" t="s">
        <v>683</v>
      </c>
      <c r="C6855" s="1" t="s">
        <v>28</v>
      </c>
      <c r="D6855" s="1">
        <v>2015</v>
      </c>
      <c r="E6855" s="1" t="s">
        <v>922</v>
      </c>
      <c r="F6855" s="1" t="s">
        <v>796</v>
      </c>
      <c r="G6855" s="1" t="s">
        <v>1</v>
      </c>
      <c r="H6855" s="1" t="s">
        <v>7</v>
      </c>
      <c r="I6855" s="1">
        <v>5.6032247E-2</v>
      </c>
      <c r="J6855" s="1">
        <v>17.350000000000001</v>
      </c>
      <c r="K6855" s="1">
        <v>102.30159999999999</v>
      </c>
      <c r="L6855" s="1">
        <v>4</v>
      </c>
    </row>
    <row r="6856" spans="1:12" x14ac:dyDescent="0.2">
      <c r="A6856" s="1" t="s">
        <v>124</v>
      </c>
      <c r="B6856" s="1" t="s">
        <v>784</v>
      </c>
      <c r="C6856" s="1" t="s">
        <v>28</v>
      </c>
      <c r="D6856" s="1">
        <v>2015</v>
      </c>
      <c r="E6856" s="1" t="s">
        <v>922</v>
      </c>
      <c r="F6856" s="1" t="s">
        <v>796</v>
      </c>
      <c r="G6856" s="1" t="s">
        <v>1</v>
      </c>
      <c r="H6856" s="1" t="s">
        <v>7</v>
      </c>
      <c r="I6856" s="1">
        <v>2.6355344999999999E-2</v>
      </c>
      <c r="J6856" s="1">
        <v>18.7</v>
      </c>
      <c r="K6856" s="1">
        <v>127.102</v>
      </c>
      <c r="L6856" s="1">
        <v>4</v>
      </c>
    </row>
    <row r="6857" spans="1:12" x14ac:dyDescent="0.2">
      <c r="A6857" s="1" t="s">
        <v>124</v>
      </c>
      <c r="B6857" s="1" t="s">
        <v>1106</v>
      </c>
      <c r="C6857" s="1" t="s">
        <v>112</v>
      </c>
      <c r="D6857" s="1">
        <v>2015</v>
      </c>
      <c r="E6857" s="1" t="s">
        <v>922</v>
      </c>
      <c r="F6857" s="1" t="s">
        <v>796</v>
      </c>
      <c r="G6857" s="1" t="s">
        <v>1</v>
      </c>
      <c r="H6857" s="1" t="s">
        <v>7</v>
      </c>
      <c r="I6857" s="1">
        <v>3.5659030000000001E-2</v>
      </c>
      <c r="J6857" s="1">
        <v>6.71</v>
      </c>
      <c r="K6857" s="1">
        <v>218.31659999999999</v>
      </c>
      <c r="L6857" s="1">
        <v>4</v>
      </c>
    </row>
    <row r="6858" spans="1:12" x14ac:dyDescent="0.2">
      <c r="A6858" s="1" t="s">
        <v>124</v>
      </c>
      <c r="B6858" s="1" t="s">
        <v>1105</v>
      </c>
      <c r="C6858" s="1" t="s">
        <v>112</v>
      </c>
      <c r="D6858" s="1">
        <v>2015</v>
      </c>
      <c r="E6858" s="1" t="s">
        <v>922</v>
      </c>
      <c r="F6858" s="1" t="s">
        <v>796</v>
      </c>
      <c r="G6858" s="1" t="s">
        <v>1</v>
      </c>
      <c r="H6858" s="1" t="s">
        <v>7</v>
      </c>
      <c r="I6858" s="1">
        <v>0.106051405</v>
      </c>
      <c r="J6858" s="1">
        <v>11</v>
      </c>
      <c r="K6858" s="1">
        <v>124.4046</v>
      </c>
      <c r="L6858" s="1">
        <v>4</v>
      </c>
    </row>
    <row r="6859" spans="1:12" x14ac:dyDescent="0.2">
      <c r="A6859" s="1" t="s">
        <v>124</v>
      </c>
      <c r="B6859" s="1" t="s">
        <v>1104</v>
      </c>
      <c r="C6859" s="1" t="s">
        <v>112</v>
      </c>
      <c r="D6859" s="1">
        <v>2015</v>
      </c>
      <c r="E6859" s="1" t="s">
        <v>922</v>
      </c>
      <c r="F6859" s="1" t="s">
        <v>796</v>
      </c>
      <c r="G6859" s="1" t="s">
        <v>1</v>
      </c>
      <c r="H6859" s="1" t="s">
        <v>7</v>
      </c>
      <c r="I6859" s="1">
        <v>2.176755E-2</v>
      </c>
      <c r="J6859" s="1">
        <v>12.15</v>
      </c>
      <c r="K6859" s="1">
        <v>164.61840000000001</v>
      </c>
      <c r="L6859" s="1">
        <v>4</v>
      </c>
    </row>
    <row r="6860" spans="1:12" x14ac:dyDescent="0.2">
      <c r="A6860" s="1" t="s">
        <v>124</v>
      </c>
      <c r="B6860" s="1" t="s">
        <v>678</v>
      </c>
      <c r="C6860" s="1" t="s">
        <v>112</v>
      </c>
      <c r="D6860" s="1">
        <v>2015</v>
      </c>
      <c r="E6860" s="1" t="s">
        <v>922</v>
      </c>
      <c r="F6860" s="1" t="s">
        <v>796</v>
      </c>
      <c r="G6860" s="1" t="s">
        <v>1</v>
      </c>
      <c r="H6860" s="1" t="s">
        <v>7</v>
      </c>
      <c r="I6860" s="1">
        <v>2.0739698000000001E-2</v>
      </c>
      <c r="J6860" s="1">
        <v>12.5</v>
      </c>
      <c r="K6860" s="1">
        <v>198.9742</v>
      </c>
      <c r="L6860" s="1">
        <v>4</v>
      </c>
    </row>
    <row r="6861" spans="1:12" x14ac:dyDescent="0.2">
      <c r="A6861" s="1" t="s">
        <v>124</v>
      </c>
      <c r="B6861" s="1" t="s">
        <v>1103</v>
      </c>
      <c r="C6861" s="1" t="s">
        <v>112</v>
      </c>
      <c r="D6861" s="1">
        <v>2015</v>
      </c>
      <c r="E6861" s="1" t="s">
        <v>922</v>
      </c>
      <c r="F6861" s="1" t="s">
        <v>796</v>
      </c>
      <c r="G6861" s="1" t="s">
        <v>1</v>
      </c>
      <c r="H6861" s="1" t="s">
        <v>7</v>
      </c>
      <c r="I6861" s="1">
        <v>2.0757925999999999E-2</v>
      </c>
      <c r="J6861" s="1">
        <v>13.15</v>
      </c>
      <c r="K6861" s="1">
        <v>84.3566</v>
      </c>
      <c r="L6861" s="1">
        <v>4</v>
      </c>
    </row>
    <row r="6862" spans="1:12" x14ac:dyDescent="0.2">
      <c r="A6862" s="1" t="s">
        <v>124</v>
      </c>
      <c r="B6862" s="1" t="s">
        <v>1047</v>
      </c>
      <c r="C6862" s="1" t="s">
        <v>112</v>
      </c>
      <c r="D6862" s="1">
        <v>2015</v>
      </c>
      <c r="E6862" s="1" t="s">
        <v>922</v>
      </c>
      <c r="F6862" s="1" t="s">
        <v>796</v>
      </c>
      <c r="G6862" s="1" t="s">
        <v>1</v>
      </c>
      <c r="H6862" s="1" t="s">
        <v>7</v>
      </c>
      <c r="I6862" s="1">
        <v>6.9240684999999996E-2</v>
      </c>
      <c r="J6862" s="1">
        <v>15.85</v>
      </c>
      <c r="K6862" s="1">
        <v>217.51660000000001</v>
      </c>
      <c r="L6862" s="1">
        <v>4</v>
      </c>
    </row>
    <row r="6863" spans="1:12" x14ac:dyDescent="0.2">
      <c r="A6863" s="1" t="s">
        <v>124</v>
      </c>
      <c r="B6863" s="1" t="s">
        <v>307</v>
      </c>
      <c r="C6863" s="1" t="s">
        <v>112</v>
      </c>
      <c r="D6863" s="1">
        <v>2015</v>
      </c>
      <c r="E6863" s="1" t="s">
        <v>922</v>
      </c>
      <c r="F6863" s="1" t="s">
        <v>796</v>
      </c>
      <c r="G6863" s="1" t="s">
        <v>1</v>
      </c>
      <c r="H6863" s="1" t="s">
        <v>7</v>
      </c>
      <c r="I6863" s="1">
        <v>0</v>
      </c>
      <c r="J6863" s="1">
        <v>16.75</v>
      </c>
      <c r="K6863" s="1">
        <v>88.785600000000002</v>
      </c>
      <c r="L6863" s="1">
        <v>4</v>
      </c>
    </row>
    <row r="6864" spans="1:12" x14ac:dyDescent="0.2">
      <c r="A6864" s="1" t="s">
        <v>124</v>
      </c>
      <c r="B6864" s="1" t="s">
        <v>1102</v>
      </c>
      <c r="C6864" s="1" t="s">
        <v>108</v>
      </c>
      <c r="D6864" s="1">
        <v>2015</v>
      </c>
      <c r="E6864" s="1" t="s">
        <v>922</v>
      </c>
      <c r="F6864" s="1" t="s">
        <v>796</v>
      </c>
      <c r="G6864" s="1" t="s">
        <v>1</v>
      </c>
      <c r="H6864" s="1" t="s">
        <v>7</v>
      </c>
      <c r="I6864" s="1">
        <v>6.1183503E-2</v>
      </c>
      <c r="J6864" s="1">
        <v>7.8650000000000002</v>
      </c>
      <c r="K6864" s="1">
        <v>164.55260000000001</v>
      </c>
      <c r="L6864" s="1">
        <v>4</v>
      </c>
    </row>
    <row r="6865" spans="1:12" x14ac:dyDescent="0.2">
      <c r="A6865" s="1" t="s">
        <v>124</v>
      </c>
      <c r="B6865" s="1" t="s">
        <v>1101</v>
      </c>
      <c r="C6865" s="1" t="s">
        <v>108</v>
      </c>
      <c r="D6865" s="1">
        <v>2015</v>
      </c>
      <c r="E6865" s="1" t="s">
        <v>922</v>
      </c>
      <c r="F6865" s="1" t="s">
        <v>796</v>
      </c>
      <c r="G6865" s="1" t="s">
        <v>1</v>
      </c>
      <c r="H6865" s="1" t="s">
        <v>7</v>
      </c>
      <c r="I6865" s="1">
        <v>0.15236665899999999</v>
      </c>
      <c r="J6865" s="1">
        <v>18.600000000000001</v>
      </c>
      <c r="K6865" s="1">
        <v>98.535799999999995</v>
      </c>
      <c r="L6865" s="1">
        <v>4</v>
      </c>
    </row>
    <row r="6866" spans="1:12" x14ac:dyDescent="0.2">
      <c r="A6866" s="1" t="s">
        <v>124</v>
      </c>
      <c r="B6866" s="1" t="s">
        <v>279</v>
      </c>
      <c r="C6866" s="1" t="s">
        <v>25</v>
      </c>
      <c r="D6866" s="1">
        <v>2015</v>
      </c>
      <c r="E6866" s="1" t="s">
        <v>922</v>
      </c>
      <c r="F6866" s="1" t="s">
        <v>796</v>
      </c>
      <c r="G6866" s="1" t="s">
        <v>1</v>
      </c>
      <c r="H6866" s="1" t="s">
        <v>7</v>
      </c>
      <c r="I6866" s="1">
        <v>3.4957490000000001E-2</v>
      </c>
      <c r="J6866" s="1">
        <v>5.94</v>
      </c>
      <c r="K6866" s="1">
        <v>177.1344</v>
      </c>
      <c r="L6866" s="1">
        <v>4</v>
      </c>
    </row>
    <row r="6867" spans="1:12" x14ac:dyDescent="0.2">
      <c r="A6867" s="1" t="s">
        <v>124</v>
      </c>
      <c r="B6867" s="1" t="s">
        <v>27</v>
      </c>
      <c r="C6867" s="1" t="s">
        <v>25</v>
      </c>
      <c r="D6867" s="1">
        <v>2015</v>
      </c>
      <c r="E6867" s="1" t="s">
        <v>922</v>
      </c>
      <c r="F6867" s="1" t="s">
        <v>796</v>
      </c>
      <c r="G6867" s="1" t="s">
        <v>1</v>
      </c>
      <c r="H6867" s="1" t="s">
        <v>7</v>
      </c>
      <c r="I6867" s="1">
        <v>5.3397989E-2</v>
      </c>
      <c r="J6867" s="1">
        <v>6.65</v>
      </c>
      <c r="K6867" s="1">
        <v>149.3734</v>
      </c>
      <c r="L6867" s="1">
        <v>4</v>
      </c>
    </row>
    <row r="6868" spans="1:12" x14ac:dyDescent="0.2">
      <c r="A6868" s="1" t="s">
        <v>124</v>
      </c>
      <c r="B6868" s="1" t="s">
        <v>700</v>
      </c>
      <c r="C6868" s="1" t="s">
        <v>25</v>
      </c>
      <c r="D6868" s="1">
        <v>2015</v>
      </c>
      <c r="E6868" s="1" t="s">
        <v>922</v>
      </c>
      <c r="F6868" s="1" t="s">
        <v>796</v>
      </c>
      <c r="G6868" s="1" t="s">
        <v>1</v>
      </c>
      <c r="H6868" s="1" t="s">
        <v>7</v>
      </c>
      <c r="I6868" s="1">
        <v>4.1189152E-2</v>
      </c>
      <c r="J6868" s="1">
        <v>6.98</v>
      </c>
      <c r="K6868" s="1">
        <v>82.8934</v>
      </c>
      <c r="L6868" s="1">
        <v>4</v>
      </c>
    </row>
    <row r="6869" spans="1:12" x14ac:dyDescent="0.2">
      <c r="A6869" s="1" t="s">
        <v>124</v>
      </c>
      <c r="B6869" s="1" t="s">
        <v>275</v>
      </c>
      <c r="C6869" s="1" t="s">
        <v>25</v>
      </c>
      <c r="D6869" s="1">
        <v>2015</v>
      </c>
      <c r="E6869" s="1" t="s">
        <v>922</v>
      </c>
      <c r="F6869" s="1" t="s">
        <v>796</v>
      </c>
      <c r="G6869" s="1" t="s">
        <v>1</v>
      </c>
      <c r="H6869" s="1" t="s">
        <v>7</v>
      </c>
      <c r="I6869" s="1">
        <v>0.15171264200000001</v>
      </c>
      <c r="J6869" s="1">
        <v>7</v>
      </c>
      <c r="K6869" s="1">
        <v>104.828</v>
      </c>
      <c r="L6869" s="1">
        <v>4</v>
      </c>
    </row>
    <row r="6870" spans="1:12" x14ac:dyDescent="0.2">
      <c r="A6870" s="1" t="s">
        <v>124</v>
      </c>
      <c r="B6870" s="1" t="s">
        <v>498</v>
      </c>
      <c r="C6870" s="1" t="s">
        <v>25</v>
      </c>
      <c r="D6870" s="1">
        <v>2015</v>
      </c>
      <c r="E6870" s="1" t="s">
        <v>922</v>
      </c>
      <c r="F6870" s="1" t="s">
        <v>796</v>
      </c>
      <c r="G6870" s="1" t="s">
        <v>1</v>
      </c>
      <c r="H6870" s="1" t="s">
        <v>7</v>
      </c>
      <c r="I6870" s="1">
        <v>7.9506434000000001E-2</v>
      </c>
      <c r="J6870" s="1">
        <v>9</v>
      </c>
      <c r="K6870" s="1">
        <v>78.364400000000003</v>
      </c>
      <c r="L6870" s="1">
        <v>4</v>
      </c>
    </row>
    <row r="6871" spans="1:12" x14ac:dyDescent="0.2">
      <c r="A6871" s="1" t="s">
        <v>124</v>
      </c>
      <c r="B6871" s="1" t="s">
        <v>1100</v>
      </c>
      <c r="C6871" s="1" t="s">
        <v>25</v>
      </c>
      <c r="D6871" s="1">
        <v>2015</v>
      </c>
      <c r="E6871" s="1" t="s">
        <v>922</v>
      </c>
      <c r="F6871" s="1" t="s">
        <v>796</v>
      </c>
      <c r="G6871" s="1" t="s">
        <v>1</v>
      </c>
      <c r="H6871" s="1" t="s">
        <v>7</v>
      </c>
      <c r="I6871" s="1">
        <v>1.7780985999999999E-2</v>
      </c>
      <c r="J6871" s="1">
        <v>11.6</v>
      </c>
      <c r="K6871" s="1">
        <v>177.36859999999999</v>
      </c>
      <c r="L6871" s="1">
        <v>4</v>
      </c>
    </row>
    <row r="6872" spans="1:12" x14ac:dyDescent="0.2">
      <c r="A6872" s="1" t="s">
        <v>124</v>
      </c>
      <c r="B6872" s="1" t="s">
        <v>1099</v>
      </c>
      <c r="C6872" s="1" t="s">
        <v>25</v>
      </c>
      <c r="D6872" s="1">
        <v>2015</v>
      </c>
      <c r="E6872" s="1" t="s">
        <v>922</v>
      </c>
      <c r="F6872" s="1" t="s">
        <v>796</v>
      </c>
      <c r="G6872" s="1" t="s">
        <v>1</v>
      </c>
      <c r="H6872" s="1" t="s">
        <v>7</v>
      </c>
      <c r="I6872" s="1">
        <v>0.15393010800000001</v>
      </c>
      <c r="J6872" s="1">
        <v>13</v>
      </c>
      <c r="K6872" s="1">
        <v>76.798599999999993</v>
      </c>
      <c r="L6872" s="1">
        <v>4</v>
      </c>
    </row>
    <row r="6873" spans="1:12" x14ac:dyDescent="0.2">
      <c r="A6873" s="1" t="s">
        <v>124</v>
      </c>
      <c r="B6873" s="1" t="s">
        <v>496</v>
      </c>
      <c r="C6873" s="1" t="s">
        <v>25</v>
      </c>
      <c r="D6873" s="1">
        <v>2015</v>
      </c>
      <c r="E6873" s="1" t="s">
        <v>922</v>
      </c>
      <c r="F6873" s="1" t="s">
        <v>796</v>
      </c>
      <c r="G6873" s="1" t="s">
        <v>1</v>
      </c>
      <c r="H6873" s="1" t="s">
        <v>7</v>
      </c>
      <c r="I6873" s="1">
        <v>2.1250528000000001E-2</v>
      </c>
      <c r="J6873" s="1">
        <v>15.2</v>
      </c>
      <c r="K6873" s="1">
        <v>216.58240000000001</v>
      </c>
      <c r="L6873" s="1">
        <v>4</v>
      </c>
    </row>
    <row r="6874" spans="1:12" x14ac:dyDescent="0.2">
      <c r="A6874" s="1" t="s">
        <v>124</v>
      </c>
      <c r="B6874" s="1" t="s">
        <v>672</v>
      </c>
      <c r="C6874" s="1" t="s">
        <v>25</v>
      </c>
      <c r="D6874" s="1">
        <v>2015</v>
      </c>
      <c r="E6874" s="1" t="s">
        <v>922</v>
      </c>
      <c r="F6874" s="1" t="s">
        <v>796</v>
      </c>
      <c r="G6874" s="1" t="s">
        <v>1</v>
      </c>
      <c r="H6874" s="1" t="s">
        <v>7</v>
      </c>
      <c r="I6874" s="1">
        <v>0.12274238899999999</v>
      </c>
      <c r="J6874" s="1">
        <v>15.7</v>
      </c>
      <c r="K6874" s="1">
        <v>134.29419999999999</v>
      </c>
      <c r="L6874" s="1">
        <v>4</v>
      </c>
    </row>
    <row r="6875" spans="1:12" x14ac:dyDescent="0.2">
      <c r="A6875" s="1" t="s">
        <v>124</v>
      </c>
      <c r="B6875" s="1" t="s">
        <v>1098</v>
      </c>
      <c r="C6875" s="1" t="s">
        <v>25</v>
      </c>
      <c r="D6875" s="1">
        <v>2015</v>
      </c>
      <c r="E6875" s="1" t="s">
        <v>922</v>
      </c>
      <c r="F6875" s="1" t="s">
        <v>796</v>
      </c>
      <c r="G6875" s="1" t="s">
        <v>1</v>
      </c>
      <c r="H6875" s="1" t="s">
        <v>7</v>
      </c>
      <c r="I6875" s="1">
        <v>0.13677473400000001</v>
      </c>
      <c r="J6875" s="1">
        <v>15.85</v>
      </c>
      <c r="K6875" s="1">
        <v>94.409400000000005</v>
      </c>
      <c r="L6875" s="1">
        <v>4</v>
      </c>
    </row>
    <row r="6876" spans="1:12" x14ac:dyDescent="0.2">
      <c r="A6876" s="1" t="s">
        <v>124</v>
      </c>
      <c r="B6876" s="1" t="s">
        <v>1097</v>
      </c>
      <c r="C6876" s="1" t="s">
        <v>25</v>
      </c>
      <c r="D6876" s="1">
        <v>2015</v>
      </c>
      <c r="E6876" s="1" t="s">
        <v>922</v>
      </c>
      <c r="F6876" s="1" t="s">
        <v>796</v>
      </c>
      <c r="G6876" s="1" t="s">
        <v>1</v>
      </c>
      <c r="H6876" s="1" t="s">
        <v>7</v>
      </c>
      <c r="I6876" s="1">
        <v>7.3977473000000002E-2</v>
      </c>
      <c r="J6876" s="1">
        <v>16.5</v>
      </c>
      <c r="K6876" s="1">
        <v>206.8638</v>
      </c>
      <c r="L6876" s="1">
        <v>4</v>
      </c>
    </row>
    <row r="6877" spans="1:12" x14ac:dyDescent="0.2">
      <c r="A6877" s="1" t="s">
        <v>124</v>
      </c>
      <c r="B6877" s="1" t="s">
        <v>699</v>
      </c>
      <c r="C6877" s="1" t="s">
        <v>25</v>
      </c>
      <c r="D6877" s="1">
        <v>2015</v>
      </c>
      <c r="E6877" s="1" t="s">
        <v>922</v>
      </c>
      <c r="F6877" s="1" t="s">
        <v>796</v>
      </c>
      <c r="G6877" s="1" t="s">
        <v>1</v>
      </c>
      <c r="H6877" s="1" t="s">
        <v>7</v>
      </c>
      <c r="I6877" s="1">
        <v>5.0392992999999997E-2</v>
      </c>
      <c r="J6877" s="1">
        <v>16.600000000000001</v>
      </c>
      <c r="K6877" s="1">
        <v>118.41240000000001</v>
      </c>
      <c r="L6877" s="1">
        <v>4</v>
      </c>
    </row>
    <row r="6878" spans="1:12" x14ac:dyDescent="0.2">
      <c r="A6878" s="1" t="s">
        <v>124</v>
      </c>
      <c r="B6878" s="1" t="s">
        <v>526</v>
      </c>
      <c r="C6878" s="1" t="s">
        <v>17</v>
      </c>
      <c r="D6878" s="1">
        <v>2015</v>
      </c>
      <c r="E6878" s="1" t="s">
        <v>922</v>
      </c>
      <c r="F6878" s="1" t="s">
        <v>796</v>
      </c>
      <c r="G6878" s="1" t="s">
        <v>1</v>
      </c>
      <c r="H6878" s="1" t="s">
        <v>7</v>
      </c>
      <c r="I6878" s="1">
        <v>0.13122139299999999</v>
      </c>
      <c r="J6878" s="1">
        <v>5.8</v>
      </c>
      <c r="K6878" s="1">
        <v>87.8172</v>
      </c>
      <c r="L6878" s="1">
        <v>4</v>
      </c>
    </row>
    <row r="6879" spans="1:12" x14ac:dyDescent="0.2">
      <c r="A6879" s="1" t="s">
        <v>124</v>
      </c>
      <c r="B6879" s="1" t="s">
        <v>1096</v>
      </c>
      <c r="C6879" s="1" t="s">
        <v>17</v>
      </c>
      <c r="D6879" s="1">
        <v>2015</v>
      </c>
      <c r="E6879" s="1" t="s">
        <v>922</v>
      </c>
      <c r="F6879" s="1" t="s">
        <v>796</v>
      </c>
      <c r="G6879" s="1" t="s">
        <v>1</v>
      </c>
      <c r="H6879" s="1" t="s">
        <v>7</v>
      </c>
      <c r="I6879" s="1">
        <v>5.5502454E-2</v>
      </c>
      <c r="J6879" s="1">
        <v>7.5750000000000002</v>
      </c>
      <c r="K6879" s="1">
        <v>196.57679999999999</v>
      </c>
      <c r="L6879" s="1">
        <v>4</v>
      </c>
    </row>
    <row r="6880" spans="1:12" x14ac:dyDescent="0.2">
      <c r="A6880" s="1" t="s">
        <v>124</v>
      </c>
      <c r="B6880" s="1" t="s">
        <v>668</v>
      </c>
      <c r="C6880" s="1" t="s">
        <v>17</v>
      </c>
      <c r="D6880" s="1">
        <v>2015</v>
      </c>
      <c r="E6880" s="1" t="s">
        <v>922</v>
      </c>
      <c r="F6880" s="1" t="s">
        <v>796</v>
      </c>
      <c r="G6880" s="1" t="s">
        <v>1</v>
      </c>
      <c r="H6880" s="1" t="s">
        <v>7</v>
      </c>
      <c r="I6880" s="1">
        <v>4.5016894000000002E-2</v>
      </c>
      <c r="J6880" s="1">
        <v>8.2100000000000009</v>
      </c>
      <c r="K6880" s="1">
        <v>87.619799999999998</v>
      </c>
      <c r="L6880" s="1">
        <v>4</v>
      </c>
    </row>
    <row r="6881" spans="1:12" x14ac:dyDescent="0.2">
      <c r="A6881" s="1" t="s">
        <v>124</v>
      </c>
      <c r="B6881" s="1" t="s">
        <v>1095</v>
      </c>
      <c r="C6881" s="1" t="s">
        <v>17</v>
      </c>
      <c r="D6881" s="1">
        <v>2015</v>
      </c>
      <c r="E6881" s="1" t="s">
        <v>922</v>
      </c>
      <c r="F6881" s="1" t="s">
        <v>796</v>
      </c>
      <c r="G6881" s="1" t="s">
        <v>1</v>
      </c>
      <c r="H6881" s="1" t="s">
        <v>7</v>
      </c>
      <c r="I6881" s="1">
        <v>0.10532385900000001</v>
      </c>
      <c r="J6881" s="1">
        <v>8.8949999999999996</v>
      </c>
      <c r="K6881" s="1">
        <v>39.113799999999998</v>
      </c>
      <c r="L6881" s="1">
        <v>4</v>
      </c>
    </row>
    <row r="6882" spans="1:12" x14ac:dyDescent="0.2">
      <c r="A6882" s="1" t="s">
        <v>124</v>
      </c>
      <c r="B6882" s="1" t="s">
        <v>1094</v>
      </c>
      <c r="C6882" s="1" t="s">
        <v>17</v>
      </c>
      <c r="D6882" s="1">
        <v>2015</v>
      </c>
      <c r="E6882" s="1" t="s">
        <v>922</v>
      </c>
      <c r="F6882" s="1" t="s">
        <v>796</v>
      </c>
      <c r="G6882" s="1" t="s">
        <v>1</v>
      </c>
      <c r="H6882" s="1" t="s">
        <v>7</v>
      </c>
      <c r="I6882" s="1">
        <v>4.5076878000000001E-2</v>
      </c>
      <c r="J6882" s="1">
        <v>15.6</v>
      </c>
      <c r="K6882" s="1">
        <v>241.3854</v>
      </c>
      <c r="L6882" s="1">
        <v>4</v>
      </c>
    </row>
    <row r="6883" spans="1:12" x14ac:dyDescent="0.2">
      <c r="A6883" s="1" t="s">
        <v>124</v>
      </c>
      <c r="B6883" s="1" t="s">
        <v>1093</v>
      </c>
      <c r="C6883" s="1" t="s">
        <v>17</v>
      </c>
      <c r="D6883" s="1">
        <v>2015</v>
      </c>
      <c r="E6883" s="1" t="s">
        <v>922</v>
      </c>
      <c r="F6883" s="1" t="s">
        <v>796</v>
      </c>
      <c r="G6883" s="1" t="s">
        <v>1</v>
      </c>
      <c r="H6883" s="1" t="s">
        <v>7</v>
      </c>
      <c r="I6883" s="1">
        <v>6.0668416000000003E-2</v>
      </c>
      <c r="J6883" s="1">
        <v>16.75</v>
      </c>
      <c r="K6883" s="1">
        <v>172.41059999999999</v>
      </c>
      <c r="L6883" s="1">
        <v>4</v>
      </c>
    </row>
    <row r="6884" spans="1:12" x14ac:dyDescent="0.2">
      <c r="A6884" s="1" t="s">
        <v>124</v>
      </c>
      <c r="B6884" s="1" t="s">
        <v>1092</v>
      </c>
      <c r="C6884" s="1" t="s">
        <v>17</v>
      </c>
      <c r="D6884" s="1">
        <v>2015</v>
      </c>
      <c r="E6884" s="1" t="s">
        <v>922</v>
      </c>
      <c r="F6884" s="1" t="s">
        <v>796</v>
      </c>
      <c r="G6884" s="1" t="s">
        <v>1</v>
      </c>
      <c r="H6884" s="1" t="s">
        <v>7</v>
      </c>
      <c r="I6884" s="1">
        <v>5.7654131999999997E-2</v>
      </c>
      <c r="J6884" s="1">
        <v>18.7</v>
      </c>
      <c r="K6884" s="1">
        <v>83.156599999999997</v>
      </c>
      <c r="L6884" s="1">
        <v>4</v>
      </c>
    </row>
    <row r="6885" spans="1:12" x14ac:dyDescent="0.2">
      <c r="A6885" s="1" t="s">
        <v>124</v>
      </c>
      <c r="B6885" s="1" t="s">
        <v>1041</v>
      </c>
      <c r="C6885" s="1" t="s">
        <v>71</v>
      </c>
      <c r="D6885" s="1">
        <v>2015</v>
      </c>
      <c r="E6885" s="1" t="s">
        <v>922</v>
      </c>
      <c r="F6885" s="1" t="s">
        <v>796</v>
      </c>
      <c r="G6885" s="1" t="s">
        <v>1</v>
      </c>
      <c r="H6885" s="1" t="s">
        <v>7</v>
      </c>
      <c r="I6885" s="1">
        <v>7.363189E-3</v>
      </c>
      <c r="J6885" s="1">
        <v>6.3650000000000002</v>
      </c>
      <c r="K6885" s="1">
        <v>63.253599999999999</v>
      </c>
      <c r="L6885" s="1">
        <v>4</v>
      </c>
    </row>
    <row r="6886" spans="1:12" x14ac:dyDescent="0.2">
      <c r="A6886" s="1" t="s">
        <v>124</v>
      </c>
      <c r="B6886" s="1" t="s">
        <v>659</v>
      </c>
      <c r="C6886" s="1" t="s">
        <v>71</v>
      </c>
      <c r="D6886" s="1">
        <v>2015</v>
      </c>
      <c r="E6886" s="1" t="s">
        <v>922</v>
      </c>
      <c r="F6886" s="1" t="s">
        <v>796</v>
      </c>
      <c r="G6886" s="1" t="s">
        <v>1</v>
      </c>
      <c r="H6886" s="1" t="s">
        <v>7</v>
      </c>
      <c r="I6886" s="1">
        <v>2.2612742000000002E-2</v>
      </c>
      <c r="J6886" s="1">
        <v>7.0750000000000002</v>
      </c>
      <c r="K6886" s="1">
        <v>97.006799999999998</v>
      </c>
      <c r="L6886" s="1">
        <v>4</v>
      </c>
    </row>
    <row r="6887" spans="1:12" x14ac:dyDescent="0.2">
      <c r="A6887" s="1" t="s">
        <v>124</v>
      </c>
      <c r="B6887" s="1" t="s">
        <v>657</v>
      </c>
      <c r="C6887" s="1" t="s">
        <v>71</v>
      </c>
      <c r="D6887" s="1">
        <v>2015</v>
      </c>
      <c r="E6887" s="1" t="s">
        <v>922</v>
      </c>
      <c r="F6887" s="1" t="s">
        <v>796</v>
      </c>
      <c r="G6887" s="1" t="s">
        <v>1</v>
      </c>
      <c r="H6887" s="1" t="s">
        <v>7</v>
      </c>
      <c r="I6887" s="1">
        <v>3.2693119999999999E-2</v>
      </c>
      <c r="J6887" s="1">
        <v>7.5</v>
      </c>
      <c r="K6887" s="1">
        <v>238.79060000000001</v>
      </c>
      <c r="L6887" s="1">
        <v>4</v>
      </c>
    </row>
    <row r="6888" spans="1:12" x14ac:dyDescent="0.2">
      <c r="A6888" s="1" t="s">
        <v>124</v>
      </c>
      <c r="B6888" s="1" t="s">
        <v>257</v>
      </c>
      <c r="C6888" s="1" t="s">
        <v>71</v>
      </c>
      <c r="D6888" s="1">
        <v>2015</v>
      </c>
      <c r="E6888" s="1" t="s">
        <v>922</v>
      </c>
      <c r="F6888" s="1" t="s">
        <v>796</v>
      </c>
      <c r="G6888" s="1" t="s">
        <v>1</v>
      </c>
      <c r="H6888" s="1" t="s">
        <v>7</v>
      </c>
      <c r="I6888" s="1">
        <v>2.6397140999999999E-2</v>
      </c>
      <c r="J6888" s="1">
        <v>8.8949999999999996</v>
      </c>
      <c r="K6888" s="1">
        <v>207.8954</v>
      </c>
      <c r="L6888" s="1">
        <v>4</v>
      </c>
    </row>
    <row r="6889" spans="1:12" x14ac:dyDescent="0.2">
      <c r="A6889" s="1" t="s">
        <v>124</v>
      </c>
      <c r="B6889" s="1" t="s">
        <v>1040</v>
      </c>
      <c r="C6889" s="1" t="s">
        <v>71</v>
      </c>
      <c r="D6889" s="1">
        <v>2015</v>
      </c>
      <c r="E6889" s="1" t="s">
        <v>922</v>
      </c>
      <c r="F6889" s="1" t="s">
        <v>796</v>
      </c>
      <c r="G6889" s="1" t="s">
        <v>1</v>
      </c>
      <c r="H6889" s="1" t="s">
        <v>7</v>
      </c>
      <c r="I6889" s="1">
        <v>3.8032068000000002E-2</v>
      </c>
      <c r="J6889" s="1">
        <v>9.31</v>
      </c>
      <c r="K6889" s="1">
        <v>61.350999999999999</v>
      </c>
      <c r="L6889" s="1">
        <v>4</v>
      </c>
    </row>
    <row r="6890" spans="1:12" x14ac:dyDescent="0.2">
      <c r="A6890" s="1" t="s">
        <v>124</v>
      </c>
      <c r="B6890" s="1" t="s">
        <v>1091</v>
      </c>
      <c r="C6890" s="1" t="s">
        <v>71</v>
      </c>
      <c r="D6890" s="1">
        <v>2015</v>
      </c>
      <c r="E6890" s="1" t="s">
        <v>922</v>
      </c>
      <c r="F6890" s="1" t="s">
        <v>796</v>
      </c>
      <c r="G6890" s="1" t="s">
        <v>1</v>
      </c>
      <c r="H6890" s="1" t="s">
        <v>7</v>
      </c>
      <c r="I6890" s="1">
        <v>2.6934672999999999E-2</v>
      </c>
      <c r="J6890" s="1">
        <v>10.895</v>
      </c>
      <c r="K6890" s="1">
        <v>106.128</v>
      </c>
      <c r="L6890" s="1">
        <v>4</v>
      </c>
    </row>
    <row r="6891" spans="1:12" x14ac:dyDescent="0.2">
      <c r="A6891" s="1" t="s">
        <v>124</v>
      </c>
      <c r="B6891" s="1" t="s">
        <v>254</v>
      </c>
      <c r="C6891" s="1" t="s">
        <v>71</v>
      </c>
      <c r="D6891" s="1">
        <v>2015</v>
      </c>
      <c r="E6891" s="1" t="s">
        <v>922</v>
      </c>
      <c r="F6891" s="1" t="s">
        <v>796</v>
      </c>
      <c r="G6891" s="1" t="s">
        <v>1</v>
      </c>
      <c r="H6891" s="1" t="s">
        <v>7</v>
      </c>
      <c r="I6891" s="1">
        <v>0.131445848</v>
      </c>
      <c r="J6891" s="1">
        <v>12.15</v>
      </c>
      <c r="K6891" s="1">
        <v>246.846</v>
      </c>
      <c r="L6891" s="1">
        <v>4</v>
      </c>
    </row>
    <row r="6892" spans="1:12" x14ac:dyDescent="0.2">
      <c r="A6892" s="1" t="s">
        <v>124</v>
      </c>
      <c r="B6892" s="1" t="s">
        <v>1090</v>
      </c>
      <c r="C6892" s="1" t="s">
        <v>71</v>
      </c>
      <c r="D6892" s="1">
        <v>2015</v>
      </c>
      <c r="E6892" s="1" t="s">
        <v>922</v>
      </c>
      <c r="F6892" s="1" t="s">
        <v>796</v>
      </c>
      <c r="G6892" s="1" t="s">
        <v>1</v>
      </c>
      <c r="H6892" s="1" t="s">
        <v>7</v>
      </c>
      <c r="I6892" s="1">
        <v>6.0750070000000003E-3</v>
      </c>
      <c r="J6892" s="1">
        <v>13.1</v>
      </c>
      <c r="K6892" s="1">
        <v>187.5898</v>
      </c>
      <c r="L6892" s="1">
        <v>4</v>
      </c>
    </row>
    <row r="6893" spans="1:12" x14ac:dyDescent="0.2">
      <c r="A6893" s="1" t="s">
        <v>124</v>
      </c>
      <c r="B6893" s="1" t="s">
        <v>1089</v>
      </c>
      <c r="C6893" s="1" t="s">
        <v>71</v>
      </c>
      <c r="D6893" s="1">
        <v>2015</v>
      </c>
      <c r="E6893" s="1" t="s">
        <v>922</v>
      </c>
      <c r="F6893" s="1" t="s">
        <v>796</v>
      </c>
      <c r="G6893" s="1" t="s">
        <v>1</v>
      </c>
      <c r="H6893" s="1" t="s">
        <v>7</v>
      </c>
      <c r="I6893" s="1">
        <v>2.6375082000000001E-2</v>
      </c>
      <c r="J6893" s="1">
        <v>14.3</v>
      </c>
      <c r="K6893" s="1">
        <v>79.630200000000002</v>
      </c>
      <c r="L6893" s="1">
        <v>4</v>
      </c>
    </row>
    <row r="6894" spans="1:12" x14ac:dyDescent="0.2">
      <c r="A6894" s="1" t="s">
        <v>124</v>
      </c>
      <c r="B6894" s="1" t="s">
        <v>1034</v>
      </c>
      <c r="C6894" s="1" t="s">
        <v>71</v>
      </c>
      <c r="D6894" s="1">
        <v>2015</v>
      </c>
      <c r="E6894" s="1" t="s">
        <v>922</v>
      </c>
      <c r="F6894" s="1" t="s">
        <v>796</v>
      </c>
      <c r="G6894" s="1" t="s">
        <v>1</v>
      </c>
      <c r="H6894" s="1" t="s">
        <v>7</v>
      </c>
      <c r="I6894" s="1">
        <v>0.107258822</v>
      </c>
      <c r="J6894" s="1">
        <v>17.25</v>
      </c>
      <c r="K6894" s="1">
        <v>40.182200000000002</v>
      </c>
      <c r="L6894" s="1">
        <v>4</v>
      </c>
    </row>
    <row r="6895" spans="1:12" x14ac:dyDescent="0.2">
      <c r="A6895" s="1" t="s">
        <v>124</v>
      </c>
      <c r="B6895" s="1" t="s">
        <v>653</v>
      </c>
      <c r="C6895" s="1" t="s">
        <v>71</v>
      </c>
      <c r="D6895" s="1">
        <v>2015</v>
      </c>
      <c r="E6895" s="1" t="s">
        <v>922</v>
      </c>
      <c r="F6895" s="1" t="s">
        <v>796</v>
      </c>
      <c r="G6895" s="1" t="s">
        <v>1</v>
      </c>
      <c r="H6895" s="1" t="s">
        <v>7</v>
      </c>
      <c r="I6895" s="1">
        <v>1.3664703E-2</v>
      </c>
      <c r="J6895" s="1">
        <v>17.5</v>
      </c>
      <c r="K6895" s="1">
        <v>257.73039999999997</v>
      </c>
      <c r="L6895" s="1">
        <v>4</v>
      </c>
    </row>
    <row r="6896" spans="1:12" x14ac:dyDescent="0.2">
      <c r="A6896" s="1" t="s">
        <v>124</v>
      </c>
      <c r="B6896" s="1" t="s">
        <v>1088</v>
      </c>
      <c r="C6896" s="1" t="s">
        <v>71</v>
      </c>
      <c r="D6896" s="1">
        <v>2015</v>
      </c>
      <c r="E6896" s="1" t="s">
        <v>922</v>
      </c>
      <c r="F6896" s="1" t="s">
        <v>796</v>
      </c>
      <c r="G6896" s="1" t="s">
        <v>1</v>
      </c>
      <c r="H6896" s="1" t="s">
        <v>7</v>
      </c>
      <c r="I6896" s="1">
        <v>7.9379500000000006E-2</v>
      </c>
      <c r="J6896" s="1">
        <v>18.25</v>
      </c>
      <c r="K6896" s="1">
        <v>226.1062</v>
      </c>
      <c r="L6896" s="1">
        <v>4</v>
      </c>
    </row>
    <row r="6897" spans="1:12" x14ac:dyDescent="0.2">
      <c r="A6897" s="1" t="s">
        <v>124</v>
      </c>
      <c r="B6897" s="1" t="s">
        <v>794</v>
      </c>
      <c r="C6897" s="1" t="s">
        <v>10</v>
      </c>
      <c r="D6897" s="1">
        <v>2015</v>
      </c>
      <c r="E6897" s="1" t="s">
        <v>922</v>
      </c>
      <c r="F6897" s="1" t="s">
        <v>796</v>
      </c>
      <c r="G6897" s="1" t="s">
        <v>1</v>
      </c>
      <c r="H6897" s="1" t="s">
        <v>7</v>
      </c>
      <c r="I6897" s="1">
        <v>8.5447928000000006E-2</v>
      </c>
      <c r="J6897" s="1">
        <v>5.6550000000000002</v>
      </c>
      <c r="K6897" s="1">
        <v>165.85</v>
      </c>
      <c r="L6897" s="1">
        <v>4</v>
      </c>
    </row>
    <row r="6898" spans="1:12" x14ac:dyDescent="0.2">
      <c r="A6898" s="1" t="s">
        <v>124</v>
      </c>
      <c r="B6898" s="1" t="s">
        <v>220</v>
      </c>
      <c r="C6898" s="1" t="s">
        <v>10</v>
      </c>
      <c r="D6898" s="1">
        <v>2015</v>
      </c>
      <c r="E6898" s="1" t="s">
        <v>922</v>
      </c>
      <c r="F6898" s="1" t="s">
        <v>796</v>
      </c>
      <c r="G6898" s="1" t="s">
        <v>1</v>
      </c>
      <c r="H6898" s="1" t="s">
        <v>7</v>
      </c>
      <c r="I6898" s="1">
        <v>2.5460231999999999E-2</v>
      </c>
      <c r="J6898" s="1">
        <v>6.0549999999999997</v>
      </c>
      <c r="K6898" s="1">
        <v>160.892</v>
      </c>
      <c r="L6898" s="1">
        <v>4</v>
      </c>
    </row>
    <row r="6899" spans="1:12" x14ac:dyDescent="0.2">
      <c r="A6899" s="1" t="s">
        <v>124</v>
      </c>
      <c r="B6899" s="1" t="s">
        <v>1087</v>
      </c>
      <c r="C6899" s="1" t="s">
        <v>10</v>
      </c>
      <c r="D6899" s="1">
        <v>2015</v>
      </c>
      <c r="E6899" s="1" t="s">
        <v>922</v>
      </c>
      <c r="F6899" s="1" t="s">
        <v>796</v>
      </c>
      <c r="G6899" s="1" t="s">
        <v>1</v>
      </c>
      <c r="H6899" s="1" t="s">
        <v>7</v>
      </c>
      <c r="I6899" s="1">
        <v>0.110234793</v>
      </c>
      <c r="J6899" s="1">
        <v>7.1</v>
      </c>
      <c r="K6899" s="1">
        <v>171.708</v>
      </c>
      <c r="L6899" s="1">
        <v>4</v>
      </c>
    </row>
    <row r="6900" spans="1:12" x14ac:dyDescent="0.2">
      <c r="A6900" s="1" t="s">
        <v>124</v>
      </c>
      <c r="B6900" s="1" t="s">
        <v>223</v>
      </c>
      <c r="C6900" s="1" t="s">
        <v>10</v>
      </c>
      <c r="D6900" s="1">
        <v>2015</v>
      </c>
      <c r="E6900" s="1" t="s">
        <v>922</v>
      </c>
      <c r="F6900" s="1" t="s">
        <v>796</v>
      </c>
      <c r="G6900" s="1" t="s">
        <v>1</v>
      </c>
      <c r="H6900" s="1" t="s">
        <v>7</v>
      </c>
      <c r="I6900" s="1">
        <v>4.2646565999999997E-2</v>
      </c>
      <c r="J6900" s="1">
        <v>7.3650000000000002</v>
      </c>
      <c r="K6900" s="1">
        <v>225.172</v>
      </c>
      <c r="L6900" s="1">
        <v>4</v>
      </c>
    </row>
    <row r="6901" spans="1:12" x14ac:dyDescent="0.2">
      <c r="A6901" s="1" t="s">
        <v>124</v>
      </c>
      <c r="B6901" s="1" t="s">
        <v>1086</v>
      </c>
      <c r="C6901" s="1" t="s">
        <v>10</v>
      </c>
      <c r="D6901" s="1">
        <v>2015</v>
      </c>
      <c r="E6901" s="1" t="s">
        <v>922</v>
      </c>
      <c r="F6901" s="1" t="s">
        <v>796</v>
      </c>
      <c r="G6901" s="1" t="s">
        <v>1</v>
      </c>
      <c r="H6901" s="1" t="s">
        <v>7</v>
      </c>
      <c r="I6901" s="1">
        <v>0.18377496500000001</v>
      </c>
      <c r="J6901" s="1">
        <v>8.9849999999999994</v>
      </c>
      <c r="K6901" s="1">
        <v>101.77</v>
      </c>
      <c r="L6901" s="1">
        <v>4</v>
      </c>
    </row>
    <row r="6902" spans="1:12" x14ac:dyDescent="0.2">
      <c r="A6902" s="1" t="s">
        <v>124</v>
      </c>
      <c r="B6902" s="1" t="s">
        <v>649</v>
      </c>
      <c r="C6902" s="1" t="s">
        <v>10</v>
      </c>
      <c r="D6902" s="1">
        <v>2015</v>
      </c>
      <c r="E6902" s="1" t="s">
        <v>922</v>
      </c>
      <c r="F6902" s="1" t="s">
        <v>796</v>
      </c>
      <c r="G6902" s="1" t="s">
        <v>1</v>
      </c>
      <c r="H6902" s="1" t="s">
        <v>7</v>
      </c>
      <c r="I6902" s="1">
        <v>0.13026165200000001</v>
      </c>
      <c r="J6902" s="1">
        <v>9.6950000000000003</v>
      </c>
      <c r="K6902" s="1">
        <v>185.28980000000001</v>
      </c>
      <c r="L6902" s="1">
        <v>4</v>
      </c>
    </row>
    <row r="6903" spans="1:12" x14ac:dyDescent="0.2">
      <c r="A6903" s="1" t="s">
        <v>124</v>
      </c>
      <c r="B6903" s="1" t="s">
        <v>1085</v>
      </c>
      <c r="C6903" s="1" t="s">
        <v>10</v>
      </c>
      <c r="D6903" s="1">
        <v>2015</v>
      </c>
      <c r="E6903" s="1" t="s">
        <v>922</v>
      </c>
      <c r="F6903" s="1" t="s">
        <v>796</v>
      </c>
      <c r="G6903" s="1" t="s">
        <v>1</v>
      </c>
      <c r="H6903" s="1" t="s">
        <v>7</v>
      </c>
      <c r="I6903" s="1">
        <v>0.106933748</v>
      </c>
      <c r="J6903" s="1">
        <v>9.8000000000000007</v>
      </c>
      <c r="K6903" s="1">
        <v>175.33699999999999</v>
      </c>
      <c r="L6903" s="1">
        <v>4</v>
      </c>
    </row>
    <row r="6904" spans="1:12" x14ac:dyDescent="0.2">
      <c r="A6904" s="1" t="s">
        <v>124</v>
      </c>
      <c r="B6904" s="1" t="s">
        <v>1084</v>
      </c>
      <c r="C6904" s="1" t="s">
        <v>10</v>
      </c>
      <c r="D6904" s="1">
        <v>2015</v>
      </c>
      <c r="E6904" s="1" t="s">
        <v>922</v>
      </c>
      <c r="F6904" s="1" t="s">
        <v>796</v>
      </c>
      <c r="G6904" s="1" t="s">
        <v>1</v>
      </c>
      <c r="H6904" s="1" t="s">
        <v>7</v>
      </c>
      <c r="I6904" s="1">
        <v>5.7909546999999999E-2</v>
      </c>
      <c r="J6904" s="1">
        <v>10.695</v>
      </c>
      <c r="K6904" s="1">
        <v>60.453600000000002</v>
      </c>
      <c r="L6904" s="1">
        <v>4</v>
      </c>
    </row>
    <row r="6905" spans="1:12" x14ac:dyDescent="0.2">
      <c r="A6905" s="1" t="s">
        <v>124</v>
      </c>
      <c r="B6905" s="1" t="s">
        <v>887</v>
      </c>
      <c r="C6905" s="1" t="s">
        <v>10</v>
      </c>
      <c r="D6905" s="1">
        <v>2015</v>
      </c>
      <c r="E6905" s="1" t="s">
        <v>922</v>
      </c>
      <c r="F6905" s="1" t="s">
        <v>796</v>
      </c>
      <c r="G6905" s="1" t="s">
        <v>1</v>
      </c>
      <c r="H6905" s="1" t="s">
        <v>7</v>
      </c>
      <c r="I6905" s="1">
        <v>5.9968346999999998E-2</v>
      </c>
      <c r="J6905" s="1">
        <v>11.1</v>
      </c>
      <c r="K6905" s="1">
        <v>152.8366</v>
      </c>
      <c r="L6905" s="1">
        <v>4</v>
      </c>
    </row>
    <row r="6906" spans="1:12" x14ac:dyDescent="0.2">
      <c r="A6906" s="1" t="s">
        <v>124</v>
      </c>
      <c r="B6906" s="1" t="s">
        <v>1083</v>
      </c>
      <c r="C6906" s="1" t="s">
        <v>10</v>
      </c>
      <c r="D6906" s="1">
        <v>2015</v>
      </c>
      <c r="E6906" s="1" t="s">
        <v>922</v>
      </c>
      <c r="F6906" s="1" t="s">
        <v>796</v>
      </c>
      <c r="G6906" s="1" t="s">
        <v>1</v>
      </c>
      <c r="H6906" s="1" t="s">
        <v>7</v>
      </c>
      <c r="I6906" s="1">
        <v>2.2649893000000001E-2</v>
      </c>
      <c r="J6906" s="1">
        <v>12.85</v>
      </c>
      <c r="K6906" s="1">
        <v>179.33179999999999</v>
      </c>
      <c r="L6906" s="1">
        <v>4</v>
      </c>
    </row>
    <row r="6907" spans="1:12" x14ac:dyDescent="0.2">
      <c r="A6907" s="1" t="s">
        <v>124</v>
      </c>
      <c r="B6907" s="1" t="s">
        <v>1024</v>
      </c>
      <c r="C6907" s="1" t="s">
        <v>10</v>
      </c>
      <c r="D6907" s="1">
        <v>2015</v>
      </c>
      <c r="E6907" s="1" t="s">
        <v>922</v>
      </c>
      <c r="F6907" s="1" t="s">
        <v>796</v>
      </c>
      <c r="G6907" s="1" t="s">
        <v>1</v>
      </c>
      <c r="H6907" s="1" t="s">
        <v>7</v>
      </c>
      <c r="I6907" s="1">
        <v>0</v>
      </c>
      <c r="J6907" s="1">
        <v>15.1</v>
      </c>
      <c r="K6907" s="1">
        <v>216.41659999999999</v>
      </c>
      <c r="L6907" s="1">
        <v>4</v>
      </c>
    </row>
    <row r="6908" spans="1:12" x14ac:dyDescent="0.2">
      <c r="A6908" s="1" t="s">
        <v>124</v>
      </c>
      <c r="B6908" s="1" t="s">
        <v>1082</v>
      </c>
      <c r="C6908" s="1" t="s">
        <v>10</v>
      </c>
      <c r="D6908" s="1">
        <v>2015</v>
      </c>
      <c r="E6908" s="1" t="s">
        <v>922</v>
      </c>
      <c r="F6908" s="1" t="s">
        <v>796</v>
      </c>
      <c r="G6908" s="1" t="s">
        <v>1</v>
      </c>
      <c r="H6908" s="1" t="s">
        <v>7</v>
      </c>
      <c r="I6908" s="1">
        <v>6.8219025000000003E-2</v>
      </c>
      <c r="J6908" s="1">
        <v>16.350000000000001</v>
      </c>
      <c r="K6908" s="1">
        <v>198.9426</v>
      </c>
      <c r="L6908" s="1">
        <v>4</v>
      </c>
    </row>
    <row r="6909" spans="1:12" x14ac:dyDescent="0.2">
      <c r="A6909" s="1" t="s">
        <v>124</v>
      </c>
      <c r="B6909" s="1" t="s">
        <v>645</v>
      </c>
      <c r="C6909" s="1" t="s">
        <v>10</v>
      </c>
      <c r="D6909" s="1">
        <v>2015</v>
      </c>
      <c r="E6909" s="1" t="s">
        <v>922</v>
      </c>
      <c r="F6909" s="1" t="s">
        <v>796</v>
      </c>
      <c r="G6909" s="1" t="s">
        <v>1</v>
      </c>
      <c r="H6909" s="1" t="s">
        <v>7</v>
      </c>
      <c r="I6909" s="1">
        <v>4.1448824000000002E-2</v>
      </c>
      <c r="J6909" s="1">
        <v>19.75</v>
      </c>
      <c r="K6909" s="1">
        <v>116.5466</v>
      </c>
      <c r="L6909" s="1">
        <v>4</v>
      </c>
    </row>
    <row r="6910" spans="1:12" x14ac:dyDescent="0.2">
      <c r="A6910" s="1" t="s">
        <v>124</v>
      </c>
      <c r="B6910" s="1" t="s">
        <v>1081</v>
      </c>
      <c r="C6910" s="1" t="s">
        <v>10</v>
      </c>
      <c r="D6910" s="1">
        <v>2015</v>
      </c>
      <c r="E6910" s="1" t="s">
        <v>922</v>
      </c>
      <c r="F6910" s="1" t="s">
        <v>796</v>
      </c>
      <c r="G6910" s="1" t="s">
        <v>1</v>
      </c>
      <c r="H6910" s="1" t="s">
        <v>7</v>
      </c>
      <c r="I6910" s="1">
        <v>2.1373050000000001E-2</v>
      </c>
      <c r="J6910" s="1">
        <v>20.85</v>
      </c>
      <c r="K6910" s="1">
        <v>103.3306</v>
      </c>
      <c r="L6910" s="1">
        <v>4</v>
      </c>
    </row>
    <row r="6911" spans="1:12" x14ac:dyDescent="0.2">
      <c r="A6911" s="1" t="s">
        <v>124</v>
      </c>
      <c r="B6911" s="1" t="s">
        <v>882</v>
      </c>
      <c r="C6911" s="1" t="s">
        <v>216</v>
      </c>
      <c r="D6911" s="1">
        <v>2015</v>
      </c>
      <c r="E6911" s="1" t="s">
        <v>922</v>
      </c>
      <c r="F6911" s="1" t="s">
        <v>796</v>
      </c>
      <c r="G6911" s="1" t="s">
        <v>1</v>
      </c>
      <c r="H6911" s="1" t="s">
        <v>7</v>
      </c>
      <c r="I6911" s="1">
        <v>0.12290105599999999</v>
      </c>
      <c r="J6911" s="1">
        <v>4.6100000000000003</v>
      </c>
      <c r="K6911" s="1">
        <v>174.43960000000001</v>
      </c>
      <c r="L6911" s="1">
        <v>4</v>
      </c>
    </row>
    <row r="6912" spans="1:12" x14ac:dyDescent="0.2">
      <c r="A6912" s="1" t="s">
        <v>124</v>
      </c>
      <c r="B6912" s="1" t="s">
        <v>1080</v>
      </c>
      <c r="C6912" s="1" t="s">
        <v>216</v>
      </c>
      <c r="D6912" s="1">
        <v>2015</v>
      </c>
      <c r="E6912" s="1" t="s">
        <v>922</v>
      </c>
      <c r="F6912" s="1" t="s">
        <v>796</v>
      </c>
      <c r="G6912" s="1" t="s">
        <v>1</v>
      </c>
      <c r="H6912" s="1" t="s">
        <v>7</v>
      </c>
      <c r="I6912" s="1">
        <v>0</v>
      </c>
      <c r="J6912" s="1">
        <v>8.2100000000000009</v>
      </c>
      <c r="K6912" s="1">
        <v>148.23920000000001</v>
      </c>
      <c r="L6912" s="1">
        <v>4</v>
      </c>
    </row>
    <row r="6913" spans="1:12" x14ac:dyDescent="0.2">
      <c r="A6913" s="1" t="s">
        <v>124</v>
      </c>
      <c r="B6913" s="1" t="s">
        <v>1079</v>
      </c>
      <c r="C6913" s="1" t="s">
        <v>216</v>
      </c>
      <c r="D6913" s="1">
        <v>2015</v>
      </c>
      <c r="E6913" s="1" t="s">
        <v>922</v>
      </c>
      <c r="F6913" s="1" t="s">
        <v>796</v>
      </c>
      <c r="G6913" s="1" t="s">
        <v>1</v>
      </c>
      <c r="H6913" s="1" t="s">
        <v>7</v>
      </c>
      <c r="I6913" s="1">
        <v>8.6957198999999999E-2</v>
      </c>
      <c r="J6913" s="1">
        <v>8.8800000000000008</v>
      </c>
      <c r="K6913" s="1">
        <v>152.56819999999999</v>
      </c>
      <c r="L6913" s="1">
        <v>4</v>
      </c>
    </row>
    <row r="6914" spans="1:12" x14ac:dyDescent="0.2">
      <c r="A6914" s="1" t="s">
        <v>124</v>
      </c>
      <c r="B6914" s="1" t="s">
        <v>711</v>
      </c>
      <c r="C6914" s="1" t="s">
        <v>216</v>
      </c>
      <c r="D6914" s="1">
        <v>2015</v>
      </c>
      <c r="E6914" s="1" t="s">
        <v>922</v>
      </c>
      <c r="F6914" s="1" t="s">
        <v>796</v>
      </c>
      <c r="G6914" s="1" t="s">
        <v>1</v>
      </c>
      <c r="H6914" s="1" t="s">
        <v>7</v>
      </c>
      <c r="I6914" s="1">
        <v>0</v>
      </c>
      <c r="J6914" s="1">
        <v>8.8949999999999996</v>
      </c>
      <c r="K6914" s="1">
        <v>232.9616</v>
      </c>
      <c r="L6914" s="1">
        <v>4</v>
      </c>
    </row>
    <row r="6915" spans="1:12" x14ac:dyDescent="0.2">
      <c r="A6915" s="1" t="s">
        <v>124</v>
      </c>
      <c r="B6915" s="1" t="s">
        <v>463</v>
      </c>
      <c r="C6915" s="1" t="s">
        <v>216</v>
      </c>
      <c r="D6915" s="1">
        <v>2015</v>
      </c>
      <c r="E6915" s="1" t="s">
        <v>922</v>
      </c>
      <c r="F6915" s="1" t="s">
        <v>796</v>
      </c>
      <c r="G6915" s="1" t="s">
        <v>1</v>
      </c>
      <c r="H6915" s="1" t="s">
        <v>7</v>
      </c>
      <c r="I6915" s="1">
        <v>0</v>
      </c>
      <c r="J6915" s="1">
        <v>9.5</v>
      </c>
      <c r="K6915" s="1">
        <v>190.9872</v>
      </c>
      <c r="L6915" s="1">
        <v>4</v>
      </c>
    </row>
    <row r="6916" spans="1:12" x14ac:dyDescent="0.2">
      <c r="A6916" s="1" t="s">
        <v>124</v>
      </c>
      <c r="B6916" s="1" t="s">
        <v>1022</v>
      </c>
      <c r="C6916" s="1" t="s">
        <v>216</v>
      </c>
      <c r="D6916" s="1">
        <v>2015</v>
      </c>
      <c r="E6916" s="1" t="s">
        <v>922</v>
      </c>
      <c r="F6916" s="1" t="s">
        <v>796</v>
      </c>
      <c r="G6916" s="1" t="s">
        <v>1</v>
      </c>
      <c r="H6916" s="1" t="s">
        <v>7</v>
      </c>
      <c r="I6916" s="1">
        <v>5.4264078E-2</v>
      </c>
      <c r="J6916" s="1">
        <v>11.8</v>
      </c>
      <c r="K6916" s="1">
        <v>75.001199999999997</v>
      </c>
      <c r="L6916" s="1">
        <v>4</v>
      </c>
    </row>
    <row r="6917" spans="1:12" x14ac:dyDescent="0.2">
      <c r="A6917" s="1" t="s">
        <v>124</v>
      </c>
      <c r="B6917" s="1" t="s">
        <v>1078</v>
      </c>
      <c r="C6917" s="1" t="s">
        <v>216</v>
      </c>
      <c r="D6917" s="1">
        <v>2015</v>
      </c>
      <c r="E6917" s="1" t="s">
        <v>922</v>
      </c>
      <c r="F6917" s="1" t="s">
        <v>796</v>
      </c>
      <c r="G6917" s="1" t="s">
        <v>702</v>
      </c>
      <c r="H6917" s="1" t="s">
        <v>7</v>
      </c>
      <c r="I6917" s="1">
        <v>0.17066366099999999</v>
      </c>
      <c r="J6917" s="1">
        <v>14.65</v>
      </c>
      <c r="K6917" s="1">
        <v>56.461399999999998</v>
      </c>
      <c r="L6917" s="1">
        <v>4</v>
      </c>
    </row>
    <row r="6918" spans="1:12" x14ac:dyDescent="0.2">
      <c r="A6918" s="1" t="s">
        <v>124</v>
      </c>
      <c r="B6918" s="1" t="s">
        <v>1077</v>
      </c>
      <c r="C6918" s="1" t="s">
        <v>216</v>
      </c>
      <c r="D6918" s="1">
        <v>2015</v>
      </c>
      <c r="E6918" s="1" t="s">
        <v>922</v>
      </c>
      <c r="F6918" s="1" t="s">
        <v>796</v>
      </c>
      <c r="G6918" s="1" t="s">
        <v>702</v>
      </c>
      <c r="H6918" s="1" t="s">
        <v>7</v>
      </c>
      <c r="I6918" s="1">
        <v>6.4271702999999999E-2</v>
      </c>
      <c r="J6918" s="1">
        <v>15</v>
      </c>
      <c r="K6918" s="1">
        <v>45.506</v>
      </c>
      <c r="L6918" s="1">
        <v>4</v>
      </c>
    </row>
    <row r="6919" spans="1:12" x14ac:dyDescent="0.2">
      <c r="A6919" s="1" t="s">
        <v>124</v>
      </c>
      <c r="B6919" s="1" t="s">
        <v>1076</v>
      </c>
      <c r="C6919" s="1" t="s">
        <v>216</v>
      </c>
      <c r="D6919" s="1">
        <v>2015</v>
      </c>
      <c r="E6919" s="1" t="s">
        <v>922</v>
      </c>
      <c r="F6919" s="1" t="s">
        <v>796</v>
      </c>
      <c r="G6919" s="1" t="s">
        <v>702</v>
      </c>
      <c r="H6919" s="1" t="s">
        <v>7</v>
      </c>
      <c r="I6919" s="1">
        <v>4.1753387000000003E-2</v>
      </c>
      <c r="J6919" s="1">
        <v>18.350000000000001</v>
      </c>
      <c r="K6919" s="1">
        <v>187.68719999999999</v>
      </c>
      <c r="L6919" s="1">
        <v>4</v>
      </c>
    </row>
    <row r="6920" spans="1:12" x14ac:dyDescent="0.2">
      <c r="A6920" s="1" t="s">
        <v>124</v>
      </c>
      <c r="B6920" s="1" t="s">
        <v>638</v>
      </c>
      <c r="C6920" s="1" t="s">
        <v>4</v>
      </c>
      <c r="D6920" s="1">
        <v>2015</v>
      </c>
      <c r="E6920" s="1" t="s">
        <v>922</v>
      </c>
      <c r="F6920" s="1" t="s">
        <v>796</v>
      </c>
      <c r="G6920" s="1" t="s">
        <v>702</v>
      </c>
      <c r="H6920" s="1" t="s">
        <v>7</v>
      </c>
      <c r="I6920" s="1">
        <v>4.6653871999999999E-2</v>
      </c>
      <c r="J6920" s="1">
        <v>7.27</v>
      </c>
      <c r="K6920" s="1">
        <v>98.638400000000004</v>
      </c>
      <c r="L6920" s="1">
        <v>4</v>
      </c>
    </row>
    <row r="6921" spans="1:12" x14ac:dyDescent="0.2">
      <c r="A6921" s="1" t="s">
        <v>124</v>
      </c>
      <c r="B6921" s="1" t="s">
        <v>456</v>
      </c>
      <c r="C6921" s="1" t="s">
        <v>4</v>
      </c>
      <c r="D6921" s="1">
        <v>2015</v>
      </c>
      <c r="E6921" s="1" t="s">
        <v>922</v>
      </c>
      <c r="F6921" s="1" t="s">
        <v>796</v>
      </c>
      <c r="G6921" s="1" t="s">
        <v>702</v>
      </c>
      <c r="H6921" s="1" t="s">
        <v>7</v>
      </c>
      <c r="I6921" s="1">
        <v>0.15286587900000001</v>
      </c>
      <c r="J6921" s="1">
        <v>7.68</v>
      </c>
      <c r="K6921" s="1">
        <v>84.922399999999996</v>
      </c>
      <c r="L6921" s="1">
        <v>4</v>
      </c>
    </row>
    <row r="6922" spans="1:12" x14ac:dyDescent="0.2">
      <c r="A6922" s="1" t="s">
        <v>124</v>
      </c>
      <c r="B6922" s="1" t="s">
        <v>1075</v>
      </c>
      <c r="C6922" s="1" t="s">
        <v>4</v>
      </c>
      <c r="D6922" s="1">
        <v>2015</v>
      </c>
      <c r="E6922" s="1" t="s">
        <v>922</v>
      </c>
      <c r="F6922" s="1" t="s">
        <v>796</v>
      </c>
      <c r="G6922" s="1" t="s">
        <v>702</v>
      </c>
      <c r="H6922" s="1" t="s">
        <v>7</v>
      </c>
      <c r="I6922" s="1">
        <v>0.14371350799999999</v>
      </c>
      <c r="J6922" s="1">
        <v>8.6449999999999996</v>
      </c>
      <c r="K6922" s="1">
        <v>96.641000000000005</v>
      </c>
      <c r="L6922" s="1">
        <v>4</v>
      </c>
    </row>
    <row r="6923" spans="1:12" x14ac:dyDescent="0.2">
      <c r="A6923" s="1" t="s">
        <v>124</v>
      </c>
      <c r="B6923" s="1" t="s">
        <v>767</v>
      </c>
      <c r="C6923" s="1" t="s">
        <v>4</v>
      </c>
      <c r="D6923" s="1">
        <v>2015</v>
      </c>
      <c r="E6923" s="1" t="s">
        <v>922</v>
      </c>
      <c r="F6923" s="1" t="s">
        <v>796</v>
      </c>
      <c r="G6923" s="1" t="s">
        <v>702</v>
      </c>
      <c r="H6923" s="1" t="s">
        <v>7</v>
      </c>
      <c r="I6923" s="1">
        <v>0.114170506</v>
      </c>
      <c r="J6923" s="1">
        <v>9.6950000000000003</v>
      </c>
      <c r="K6923" s="1">
        <v>158.96039999999999</v>
      </c>
      <c r="L6923" s="1">
        <v>4</v>
      </c>
    </row>
    <row r="6924" spans="1:12" x14ac:dyDescent="0.2">
      <c r="A6924" s="1" t="s">
        <v>124</v>
      </c>
      <c r="B6924" s="1" t="s">
        <v>637</v>
      </c>
      <c r="C6924" s="1" t="s">
        <v>4</v>
      </c>
      <c r="D6924" s="1">
        <v>2015</v>
      </c>
      <c r="E6924" s="1" t="s">
        <v>922</v>
      </c>
      <c r="F6924" s="1" t="s">
        <v>796</v>
      </c>
      <c r="G6924" s="1" t="s">
        <v>702</v>
      </c>
      <c r="H6924" s="1" t="s">
        <v>7</v>
      </c>
      <c r="I6924" s="1">
        <v>8.9333332000000001E-2</v>
      </c>
      <c r="J6924" s="1">
        <v>10</v>
      </c>
      <c r="K6924" s="1">
        <v>145.61019999999999</v>
      </c>
      <c r="L6924" s="1">
        <v>4</v>
      </c>
    </row>
    <row r="6925" spans="1:12" x14ac:dyDescent="0.2">
      <c r="A6925" s="1" t="s">
        <v>124</v>
      </c>
      <c r="B6925" s="1" t="s">
        <v>208</v>
      </c>
      <c r="C6925" s="1" t="s">
        <v>4</v>
      </c>
      <c r="D6925" s="1">
        <v>2015</v>
      </c>
      <c r="E6925" s="1" t="s">
        <v>922</v>
      </c>
      <c r="F6925" s="1" t="s">
        <v>796</v>
      </c>
      <c r="G6925" s="1" t="s">
        <v>702</v>
      </c>
      <c r="H6925" s="1" t="s">
        <v>7</v>
      </c>
      <c r="I6925" s="1">
        <v>5.4741627000000001E-2</v>
      </c>
      <c r="J6925" s="1">
        <v>10.1</v>
      </c>
      <c r="K6925" s="1">
        <v>200.20840000000001</v>
      </c>
      <c r="L6925" s="1">
        <v>4</v>
      </c>
    </row>
    <row r="6926" spans="1:12" x14ac:dyDescent="0.2">
      <c r="A6926" s="1" t="s">
        <v>124</v>
      </c>
      <c r="B6926" s="1" t="s">
        <v>766</v>
      </c>
      <c r="C6926" s="1" t="s">
        <v>4</v>
      </c>
      <c r="D6926" s="1">
        <v>2015</v>
      </c>
      <c r="E6926" s="1" t="s">
        <v>922</v>
      </c>
      <c r="F6926" s="1" t="s">
        <v>796</v>
      </c>
      <c r="G6926" s="1" t="s">
        <v>702</v>
      </c>
      <c r="H6926" s="1" t="s">
        <v>7</v>
      </c>
      <c r="I6926" s="1">
        <v>3.0269773999999999E-2</v>
      </c>
      <c r="J6926" s="1">
        <v>10.1</v>
      </c>
      <c r="K6926" s="1">
        <v>152.46559999999999</v>
      </c>
      <c r="L6926" s="1">
        <v>4</v>
      </c>
    </row>
    <row r="6927" spans="1:12" x14ac:dyDescent="0.2">
      <c r="A6927" s="1" t="s">
        <v>124</v>
      </c>
      <c r="B6927" s="1" t="s">
        <v>1020</v>
      </c>
      <c r="C6927" s="1" t="s">
        <v>4</v>
      </c>
      <c r="D6927" s="1">
        <v>2015</v>
      </c>
      <c r="E6927" s="1" t="s">
        <v>922</v>
      </c>
      <c r="F6927" s="1" t="s">
        <v>796</v>
      </c>
      <c r="G6927" s="1" t="s">
        <v>702</v>
      </c>
      <c r="H6927" s="1" t="s">
        <v>7</v>
      </c>
      <c r="I6927" s="1">
        <v>3.7971696999999999E-2</v>
      </c>
      <c r="J6927" s="1">
        <v>11</v>
      </c>
      <c r="K6927" s="1">
        <v>38.948</v>
      </c>
      <c r="L6927" s="1">
        <v>4</v>
      </c>
    </row>
    <row r="6928" spans="1:12" x14ac:dyDescent="0.2">
      <c r="A6928" s="1" t="s">
        <v>124</v>
      </c>
      <c r="B6928" s="1" t="s">
        <v>453</v>
      </c>
      <c r="C6928" s="1" t="s">
        <v>4</v>
      </c>
      <c r="D6928" s="1">
        <v>2015</v>
      </c>
      <c r="E6928" s="1" t="s">
        <v>922</v>
      </c>
      <c r="F6928" s="1" t="s">
        <v>796</v>
      </c>
      <c r="G6928" s="1" t="s">
        <v>702</v>
      </c>
      <c r="H6928" s="1" t="s">
        <v>7</v>
      </c>
      <c r="I6928" s="1">
        <v>9.8984920000000001E-3</v>
      </c>
      <c r="J6928" s="1">
        <v>11.395</v>
      </c>
      <c r="K6928" s="1">
        <v>48.803400000000003</v>
      </c>
      <c r="L6928" s="1">
        <v>4</v>
      </c>
    </row>
    <row r="6929" spans="1:12" x14ac:dyDescent="0.2">
      <c r="A6929" s="1" t="s">
        <v>124</v>
      </c>
      <c r="B6929" s="1" t="s">
        <v>452</v>
      </c>
      <c r="C6929" s="1" t="s">
        <v>4</v>
      </c>
      <c r="D6929" s="1">
        <v>2015</v>
      </c>
      <c r="E6929" s="1" t="s">
        <v>922</v>
      </c>
      <c r="F6929" s="1" t="s">
        <v>796</v>
      </c>
      <c r="G6929" s="1" t="s">
        <v>702</v>
      </c>
      <c r="H6929" s="1" t="s">
        <v>7</v>
      </c>
      <c r="I6929" s="1">
        <v>7.9592732999999999E-2</v>
      </c>
      <c r="J6929" s="1">
        <v>12.15</v>
      </c>
      <c r="K6929" s="1">
        <v>37.3506</v>
      </c>
      <c r="L6929" s="1">
        <v>4</v>
      </c>
    </row>
    <row r="6930" spans="1:12" x14ac:dyDescent="0.2">
      <c r="A6930" s="1" t="s">
        <v>124</v>
      </c>
      <c r="B6930" s="1" t="s">
        <v>1074</v>
      </c>
      <c r="C6930" s="1" t="s">
        <v>4</v>
      </c>
      <c r="D6930" s="1">
        <v>2015</v>
      </c>
      <c r="E6930" s="1" t="s">
        <v>922</v>
      </c>
      <c r="F6930" s="1" t="s">
        <v>796</v>
      </c>
      <c r="G6930" s="1" t="s">
        <v>702</v>
      </c>
      <c r="H6930" s="1" t="s">
        <v>7</v>
      </c>
      <c r="I6930" s="1">
        <v>6.4240743000000003E-2</v>
      </c>
      <c r="J6930" s="1">
        <v>12.6</v>
      </c>
      <c r="K6930" s="1">
        <v>121.9414</v>
      </c>
      <c r="L6930" s="1">
        <v>4</v>
      </c>
    </row>
    <row r="6931" spans="1:12" x14ac:dyDescent="0.2">
      <c r="A6931" s="1" t="s">
        <v>124</v>
      </c>
      <c r="B6931" s="1" t="s">
        <v>451</v>
      </c>
      <c r="C6931" s="1" t="s">
        <v>4</v>
      </c>
      <c r="D6931" s="1">
        <v>2015</v>
      </c>
      <c r="E6931" s="1" t="s">
        <v>922</v>
      </c>
      <c r="F6931" s="1" t="s">
        <v>796</v>
      </c>
      <c r="G6931" s="1" t="s">
        <v>702</v>
      </c>
      <c r="H6931" s="1" t="s">
        <v>7</v>
      </c>
      <c r="I6931" s="1">
        <v>7.7390745999999996E-2</v>
      </c>
      <c r="J6931" s="1">
        <v>13.65</v>
      </c>
      <c r="K6931" s="1">
        <v>54.692999999999998</v>
      </c>
      <c r="L6931" s="1">
        <v>4</v>
      </c>
    </row>
    <row r="6932" spans="1:12" x14ac:dyDescent="0.2">
      <c r="A6932" s="1" t="s">
        <v>124</v>
      </c>
      <c r="B6932" s="1" t="s">
        <v>1073</v>
      </c>
      <c r="C6932" s="1" t="s">
        <v>4</v>
      </c>
      <c r="D6932" s="1">
        <v>2015</v>
      </c>
      <c r="E6932" s="1" t="s">
        <v>922</v>
      </c>
      <c r="F6932" s="1" t="s">
        <v>796</v>
      </c>
      <c r="G6932" s="1" t="s">
        <v>702</v>
      </c>
      <c r="H6932" s="1" t="s">
        <v>7</v>
      </c>
      <c r="I6932" s="1">
        <v>4.4999480000000001E-2</v>
      </c>
      <c r="J6932" s="1">
        <v>15</v>
      </c>
      <c r="K6932" s="1">
        <v>140.4838</v>
      </c>
      <c r="L6932" s="1">
        <v>4</v>
      </c>
    </row>
    <row r="6933" spans="1:12" x14ac:dyDescent="0.2">
      <c r="A6933" s="1" t="s">
        <v>124</v>
      </c>
      <c r="B6933" s="1" t="s">
        <v>200</v>
      </c>
      <c r="C6933" s="1" t="s">
        <v>4</v>
      </c>
      <c r="D6933" s="1">
        <v>2015</v>
      </c>
      <c r="E6933" s="1" t="s">
        <v>922</v>
      </c>
      <c r="F6933" s="1" t="s">
        <v>796</v>
      </c>
      <c r="G6933" s="1" t="s">
        <v>702</v>
      </c>
      <c r="H6933" s="1" t="s">
        <v>7</v>
      </c>
      <c r="I6933" s="1">
        <v>9.7258937000000004E-2</v>
      </c>
      <c r="J6933" s="1">
        <v>15.2</v>
      </c>
      <c r="K6933" s="1">
        <v>114.8492</v>
      </c>
      <c r="L6933" s="1">
        <v>4</v>
      </c>
    </row>
    <row r="6934" spans="1:12" x14ac:dyDescent="0.2">
      <c r="A6934" s="1" t="s">
        <v>124</v>
      </c>
      <c r="B6934" s="1" t="s">
        <v>215</v>
      </c>
      <c r="C6934" s="1" t="s">
        <v>4</v>
      </c>
      <c r="D6934" s="1">
        <v>2015</v>
      </c>
      <c r="E6934" s="1" t="s">
        <v>922</v>
      </c>
      <c r="F6934" s="1" t="s">
        <v>796</v>
      </c>
      <c r="G6934" s="1" t="s">
        <v>702</v>
      </c>
      <c r="H6934" s="1" t="s">
        <v>7</v>
      </c>
      <c r="I6934" s="1">
        <v>1.2663476E-2</v>
      </c>
      <c r="J6934" s="1">
        <v>16.5</v>
      </c>
      <c r="K6934" s="1">
        <v>39.3506</v>
      </c>
      <c r="L6934" s="1">
        <v>4</v>
      </c>
    </row>
    <row r="6935" spans="1:12" x14ac:dyDescent="0.2">
      <c r="A6935" s="1" t="s">
        <v>124</v>
      </c>
      <c r="B6935" s="1" t="s">
        <v>1072</v>
      </c>
      <c r="C6935" s="1" t="s">
        <v>4</v>
      </c>
      <c r="D6935" s="1">
        <v>2015</v>
      </c>
      <c r="E6935" s="1" t="s">
        <v>922</v>
      </c>
      <c r="F6935" s="1" t="s">
        <v>796</v>
      </c>
      <c r="G6935" s="1" t="s">
        <v>702</v>
      </c>
      <c r="H6935" s="1" t="s">
        <v>7</v>
      </c>
      <c r="I6935" s="1">
        <v>1.8943666000000001E-2</v>
      </c>
      <c r="J6935" s="1">
        <v>17.600000000000001</v>
      </c>
      <c r="K6935" s="1">
        <v>237.35900000000001</v>
      </c>
      <c r="L6935" s="1">
        <v>4</v>
      </c>
    </row>
    <row r="6936" spans="1:12" x14ac:dyDescent="0.2">
      <c r="A6936" s="1" t="s">
        <v>124</v>
      </c>
      <c r="B6936" s="1" t="s">
        <v>448</v>
      </c>
      <c r="C6936" s="1" t="s">
        <v>4</v>
      </c>
      <c r="D6936" s="1">
        <v>2015</v>
      </c>
      <c r="E6936" s="1" t="s">
        <v>922</v>
      </c>
      <c r="F6936" s="1" t="s">
        <v>796</v>
      </c>
      <c r="G6936" s="1" t="s">
        <v>702</v>
      </c>
      <c r="H6936" s="1" t="s">
        <v>7</v>
      </c>
      <c r="I6936" s="1">
        <v>1.7755212999999999E-2</v>
      </c>
      <c r="J6936" s="1">
        <v>19</v>
      </c>
      <c r="K6936" s="1">
        <v>211.7244</v>
      </c>
      <c r="L6936" s="1">
        <v>4</v>
      </c>
    </row>
    <row r="6937" spans="1:12" x14ac:dyDescent="0.2">
      <c r="A6937" s="1" t="s">
        <v>124</v>
      </c>
      <c r="B6937" s="1" t="s">
        <v>1071</v>
      </c>
      <c r="C6937" s="1" t="s">
        <v>4</v>
      </c>
      <c r="D6937" s="1">
        <v>2015</v>
      </c>
      <c r="E6937" s="1" t="s">
        <v>922</v>
      </c>
      <c r="F6937" s="1" t="s">
        <v>796</v>
      </c>
      <c r="G6937" s="1" t="s">
        <v>702</v>
      </c>
      <c r="H6937" s="1" t="s">
        <v>7</v>
      </c>
      <c r="I6937" s="1">
        <v>0.148372897</v>
      </c>
      <c r="J6937" s="1">
        <v>20.25</v>
      </c>
      <c r="K6937" s="1">
        <v>108.8938</v>
      </c>
      <c r="L6937" s="1">
        <v>4</v>
      </c>
    </row>
    <row r="6938" spans="1:12" x14ac:dyDescent="0.2">
      <c r="A6938" s="1" t="s">
        <v>124</v>
      </c>
      <c r="B6938" s="1" t="s">
        <v>445</v>
      </c>
      <c r="C6938" s="1" t="s">
        <v>171</v>
      </c>
      <c r="D6938" s="1">
        <v>2015</v>
      </c>
      <c r="E6938" s="1" t="s">
        <v>922</v>
      </c>
      <c r="F6938" s="1" t="s">
        <v>796</v>
      </c>
      <c r="G6938" s="1" t="s">
        <v>702</v>
      </c>
      <c r="H6938" s="1" t="s">
        <v>7</v>
      </c>
      <c r="I6938" s="1">
        <v>3.4945416E-2</v>
      </c>
      <c r="J6938" s="1">
        <v>5.1100000000000003</v>
      </c>
      <c r="K6938" s="1">
        <v>161.12100000000001</v>
      </c>
      <c r="L6938" s="1">
        <v>4</v>
      </c>
    </row>
    <row r="6939" spans="1:12" x14ac:dyDescent="0.2">
      <c r="A6939" s="1" t="s">
        <v>124</v>
      </c>
      <c r="B6939" s="1" t="s">
        <v>1070</v>
      </c>
      <c r="C6939" s="1" t="s">
        <v>171</v>
      </c>
      <c r="D6939" s="1">
        <v>2015</v>
      </c>
      <c r="E6939" s="1" t="s">
        <v>922</v>
      </c>
      <c r="F6939" s="1" t="s">
        <v>796</v>
      </c>
      <c r="G6939" s="1" t="s">
        <v>702</v>
      </c>
      <c r="H6939" s="1" t="s">
        <v>7</v>
      </c>
      <c r="I6939" s="1">
        <v>1.5193323E-2</v>
      </c>
      <c r="J6939" s="1">
        <v>6.38</v>
      </c>
      <c r="K6939" s="1">
        <v>143.34700000000001</v>
      </c>
      <c r="L6939" s="1">
        <v>4</v>
      </c>
    </row>
    <row r="6940" spans="1:12" x14ac:dyDescent="0.2">
      <c r="A6940" s="1" t="s">
        <v>124</v>
      </c>
      <c r="B6940" s="1" t="s">
        <v>874</v>
      </c>
      <c r="C6940" s="1" t="s">
        <v>171</v>
      </c>
      <c r="D6940" s="1">
        <v>2015</v>
      </c>
      <c r="E6940" s="1" t="s">
        <v>922</v>
      </c>
      <c r="F6940" s="1" t="s">
        <v>796</v>
      </c>
      <c r="G6940" s="1" t="s">
        <v>702</v>
      </c>
      <c r="H6940" s="1" t="s">
        <v>7</v>
      </c>
      <c r="I6940" s="1">
        <v>2.6238087E-2</v>
      </c>
      <c r="J6940" s="1">
        <v>6.59</v>
      </c>
      <c r="K6940" s="1">
        <v>121.60980000000001</v>
      </c>
      <c r="L6940" s="1">
        <v>4</v>
      </c>
    </row>
    <row r="6941" spans="1:12" x14ac:dyDescent="0.2">
      <c r="A6941" s="1" t="s">
        <v>124</v>
      </c>
      <c r="B6941" s="1" t="s">
        <v>173</v>
      </c>
      <c r="C6941" s="1" t="s">
        <v>171</v>
      </c>
      <c r="D6941" s="1">
        <v>2015</v>
      </c>
      <c r="E6941" s="1" t="s">
        <v>922</v>
      </c>
      <c r="F6941" s="1" t="s">
        <v>796</v>
      </c>
      <c r="G6941" s="1" t="s">
        <v>702</v>
      </c>
      <c r="H6941" s="1" t="s">
        <v>7</v>
      </c>
      <c r="I6941" s="1">
        <v>3.1214809E-2</v>
      </c>
      <c r="J6941" s="1">
        <v>7.2850000000000001</v>
      </c>
      <c r="K6941" s="1">
        <v>177.1054</v>
      </c>
      <c r="L6941" s="1">
        <v>4</v>
      </c>
    </row>
    <row r="6942" spans="1:12" x14ac:dyDescent="0.2">
      <c r="A6942" s="1" t="s">
        <v>124</v>
      </c>
      <c r="B6942" s="1" t="s">
        <v>792</v>
      </c>
      <c r="C6942" s="1" t="s">
        <v>171</v>
      </c>
      <c r="D6942" s="1">
        <v>2015</v>
      </c>
      <c r="E6942" s="1" t="s">
        <v>922</v>
      </c>
      <c r="F6942" s="1" t="s">
        <v>796</v>
      </c>
      <c r="G6942" s="1" t="s">
        <v>702</v>
      </c>
      <c r="H6942" s="1" t="s">
        <v>7</v>
      </c>
      <c r="I6942" s="1">
        <v>2.9131242000000002E-2</v>
      </c>
      <c r="J6942" s="1">
        <v>7.7249999999999996</v>
      </c>
      <c r="K6942" s="1">
        <v>123.84139999999999</v>
      </c>
      <c r="L6942" s="1">
        <v>4</v>
      </c>
    </row>
    <row r="6943" spans="1:12" x14ac:dyDescent="0.2">
      <c r="A6943" s="1" t="s">
        <v>124</v>
      </c>
      <c r="B6943" s="1" t="s">
        <v>629</v>
      </c>
      <c r="C6943" s="1" t="s">
        <v>171</v>
      </c>
      <c r="D6943" s="1">
        <v>2015</v>
      </c>
      <c r="E6943" s="1" t="s">
        <v>922</v>
      </c>
      <c r="F6943" s="1" t="s">
        <v>796</v>
      </c>
      <c r="G6943" s="1" t="s">
        <v>702</v>
      </c>
      <c r="H6943" s="1" t="s">
        <v>7</v>
      </c>
      <c r="I6943" s="1">
        <v>3.1801102999999997E-2</v>
      </c>
      <c r="J6943" s="1">
        <v>7.9349999999999996</v>
      </c>
      <c r="K6943" s="1">
        <v>261.59100000000001</v>
      </c>
      <c r="L6943" s="1">
        <v>4</v>
      </c>
    </row>
    <row r="6944" spans="1:12" x14ac:dyDescent="0.2">
      <c r="A6944" s="1" t="s">
        <v>124</v>
      </c>
      <c r="B6944" s="1" t="s">
        <v>1011</v>
      </c>
      <c r="C6944" s="1" t="s">
        <v>171</v>
      </c>
      <c r="D6944" s="1">
        <v>2015</v>
      </c>
      <c r="E6944" s="1" t="s">
        <v>922</v>
      </c>
      <c r="F6944" s="1" t="s">
        <v>796</v>
      </c>
      <c r="G6944" s="1" t="s">
        <v>702</v>
      </c>
      <c r="H6944" s="1" t="s">
        <v>7</v>
      </c>
      <c r="I6944" s="1">
        <v>0.13019199300000001</v>
      </c>
      <c r="J6944" s="1">
        <v>8.92</v>
      </c>
      <c r="K6944" s="1">
        <v>176.83699999999999</v>
      </c>
      <c r="L6944" s="1">
        <v>4</v>
      </c>
    </row>
    <row r="6945" spans="1:12" x14ac:dyDescent="0.2">
      <c r="A6945" s="1" t="s">
        <v>124</v>
      </c>
      <c r="B6945" s="1" t="s">
        <v>624</v>
      </c>
      <c r="C6945" s="1" t="s">
        <v>171</v>
      </c>
      <c r="D6945" s="1">
        <v>2015</v>
      </c>
      <c r="E6945" s="1" t="s">
        <v>922</v>
      </c>
      <c r="F6945" s="1" t="s">
        <v>796</v>
      </c>
      <c r="G6945" s="1" t="s">
        <v>702</v>
      </c>
      <c r="H6945" s="1" t="s">
        <v>7</v>
      </c>
      <c r="I6945" s="1">
        <v>6.0188932000000001E-2</v>
      </c>
      <c r="J6945" s="1">
        <v>9.8949999999999996</v>
      </c>
      <c r="K6945" s="1">
        <v>233.0642</v>
      </c>
      <c r="L6945" s="1">
        <v>4</v>
      </c>
    </row>
    <row r="6946" spans="1:12" x14ac:dyDescent="0.2">
      <c r="A6946" s="1" t="s">
        <v>124</v>
      </c>
      <c r="B6946" s="1" t="s">
        <v>1069</v>
      </c>
      <c r="C6946" s="1" t="s">
        <v>171</v>
      </c>
      <c r="D6946" s="1">
        <v>2015</v>
      </c>
      <c r="E6946" s="1" t="s">
        <v>922</v>
      </c>
      <c r="F6946" s="1" t="s">
        <v>796</v>
      </c>
      <c r="G6946" s="1" t="s">
        <v>702</v>
      </c>
      <c r="H6946" s="1" t="s">
        <v>7</v>
      </c>
      <c r="I6946" s="1">
        <v>5.6191300999999999E-2</v>
      </c>
      <c r="J6946" s="1">
        <v>10.1</v>
      </c>
      <c r="K6946" s="1">
        <v>115.7492</v>
      </c>
      <c r="L6946" s="1">
        <v>4</v>
      </c>
    </row>
    <row r="6947" spans="1:12" x14ac:dyDescent="0.2">
      <c r="A6947" s="1" t="s">
        <v>124</v>
      </c>
      <c r="B6947" s="1" t="s">
        <v>1068</v>
      </c>
      <c r="C6947" s="1" t="s">
        <v>171</v>
      </c>
      <c r="D6947" s="1">
        <v>2015</v>
      </c>
      <c r="E6947" s="1" t="s">
        <v>922</v>
      </c>
      <c r="F6947" s="1" t="s">
        <v>796</v>
      </c>
      <c r="G6947" s="1" t="s">
        <v>702</v>
      </c>
      <c r="H6947" s="1" t="s">
        <v>7</v>
      </c>
      <c r="I6947" s="1">
        <v>4.7814463000000001E-2</v>
      </c>
      <c r="J6947" s="1">
        <v>11.3</v>
      </c>
      <c r="K6947" s="1">
        <v>179.26599999999999</v>
      </c>
      <c r="L6947" s="1">
        <v>4</v>
      </c>
    </row>
    <row r="6948" spans="1:12" x14ac:dyDescent="0.2">
      <c r="A6948" s="1" t="s">
        <v>124</v>
      </c>
      <c r="B6948" s="1" t="s">
        <v>177</v>
      </c>
      <c r="C6948" s="1" t="s">
        <v>171</v>
      </c>
      <c r="D6948" s="1">
        <v>2015</v>
      </c>
      <c r="E6948" s="1" t="s">
        <v>922</v>
      </c>
      <c r="F6948" s="1" t="s">
        <v>796</v>
      </c>
      <c r="G6948" s="1" t="s">
        <v>702</v>
      </c>
      <c r="H6948" s="1" t="s">
        <v>7</v>
      </c>
      <c r="I6948" s="1">
        <v>6.6816564999999994E-2</v>
      </c>
      <c r="J6948" s="1">
        <v>11.3</v>
      </c>
      <c r="K6948" s="1">
        <v>192.24780000000001</v>
      </c>
      <c r="L6948" s="1">
        <v>4</v>
      </c>
    </row>
    <row r="6949" spans="1:12" x14ac:dyDescent="0.2">
      <c r="A6949" s="1" t="s">
        <v>124</v>
      </c>
      <c r="B6949" s="1" t="s">
        <v>1067</v>
      </c>
      <c r="C6949" s="1" t="s">
        <v>171</v>
      </c>
      <c r="D6949" s="1">
        <v>2015</v>
      </c>
      <c r="E6949" s="1" t="s">
        <v>922</v>
      </c>
      <c r="F6949" s="1" t="s">
        <v>796</v>
      </c>
      <c r="G6949" s="1" t="s">
        <v>702</v>
      </c>
      <c r="H6949" s="1" t="s">
        <v>7</v>
      </c>
      <c r="I6949" s="1">
        <v>2.9583248999999999E-2</v>
      </c>
      <c r="J6949" s="1">
        <v>12.15</v>
      </c>
      <c r="K6949" s="1">
        <v>114.715</v>
      </c>
      <c r="L6949" s="1">
        <v>4</v>
      </c>
    </row>
    <row r="6950" spans="1:12" x14ac:dyDescent="0.2">
      <c r="A6950" s="1" t="s">
        <v>124</v>
      </c>
      <c r="B6950" s="1" t="s">
        <v>1066</v>
      </c>
      <c r="C6950" s="1" t="s">
        <v>171</v>
      </c>
      <c r="D6950" s="1">
        <v>2015</v>
      </c>
      <c r="E6950" s="1" t="s">
        <v>922</v>
      </c>
      <c r="F6950" s="1" t="s">
        <v>796</v>
      </c>
      <c r="G6950" s="1" t="s">
        <v>702</v>
      </c>
      <c r="H6950" s="1" t="s">
        <v>7</v>
      </c>
      <c r="I6950" s="1">
        <v>2.8656247999999999E-2</v>
      </c>
      <c r="J6950" s="1">
        <v>12.15</v>
      </c>
      <c r="K6950" s="1">
        <v>149.3708</v>
      </c>
      <c r="L6950" s="1">
        <v>4</v>
      </c>
    </row>
    <row r="6951" spans="1:12" x14ac:dyDescent="0.2">
      <c r="A6951" s="1" t="s">
        <v>124</v>
      </c>
      <c r="B6951" s="1" t="s">
        <v>438</v>
      </c>
      <c r="C6951" s="1" t="s">
        <v>171</v>
      </c>
      <c r="D6951" s="1">
        <v>2015</v>
      </c>
      <c r="E6951" s="1" t="s">
        <v>922</v>
      </c>
      <c r="F6951" s="1" t="s">
        <v>796</v>
      </c>
      <c r="G6951" s="1" t="s">
        <v>702</v>
      </c>
      <c r="H6951" s="1" t="s">
        <v>7</v>
      </c>
      <c r="I6951" s="1">
        <v>4.2296724000000001E-2</v>
      </c>
      <c r="J6951" s="1">
        <v>12.65</v>
      </c>
      <c r="K6951" s="1">
        <v>106.3938</v>
      </c>
      <c r="L6951" s="1">
        <v>4</v>
      </c>
    </row>
    <row r="6952" spans="1:12" x14ac:dyDescent="0.2">
      <c r="A6952" s="1" t="s">
        <v>124</v>
      </c>
      <c r="B6952" s="1" t="s">
        <v>178</v>
      </c>
      <c r="C6952" s="1" t="s">
        <v>171</v>
      </c>
      <c r="D6952" s="1">
        <v>2015</v>
      </c>
      <c r="E6952" s="1" t="s">
        <v>922</v>
      </c>
      <c r="F6952" s="1" t="s">
        <v>796</v>
      </c>
      <c r="G6952" s="1" t="s">
        <v>702</v>
      </c>
      <c r="H6952" s="1" t="s">
        <v>7</v>
      </c>
      <c r="I6952" s="1">
        <v>1.0013429000000001E-2</v>
      </c>
      <c r="J6952" s="1">
        <v>13.6</v>
      </c>
      <c r="K6952" s="1">
        <v>176.43700000000001</v>
      </c>
      <c r="L6952" s="1">
        <v>4</v>
      </c>
    </row>
    <row r="6953" spans="1:12" x14ac:dyDescent="0.2">
      <c r="A6953" s="1" t="s">
        <v>124</v>
      </c>
      <c r="B6953" s="1" t="s">
        <v>870</v>
      </c>
      <c r="C6953" s="1" t="s">
        <v>171</v>
      </c>
      <c r="D6953" s="1">
        <v>2015</v>
      </c>
      <c r="E6953" s="1" t="s">
        <v>922</v>
      </c>
      <c r="F6953" s="1" t="s">
        <v>796</v>
      </c>
      <c r="G6953" s="1" t="s">
        <v>702</v>
      </c>
      <c r="H6953" s="1" t="s">
        <v>7</v>
      </c>
      <c r="I6953" s="1">
        <v>5.0442528E-2</v>
      </c>
      <c r="J6953" s="1">
        <v>16.2</v>
      </c>
      <c r="K6953" s="1">
        <v>190.81620000000001</v>
      </c>
      <c r="L6953" s="1">
        <v>4</v>
      </c>
    </row>
    <row r="6954" spans="1:12" x14ac:dyDescent="0.2">
      <c r="A6954" s="1" t="s">
        <v>124</v>
      </c>
      <c r="B6954" s="1" t="s">
        <v>759</v>
      </c>
      <c r="C6954" s="1" t="s">
        <v>171</v>
      </c>
      <c r="D6954" s="1">
        <v>2015</v>
      </c>
      <c r="E6954" s="1" t="s">
        <v>922</v>
      </c>
      <c r="F6954" s="1" t="s">
        <v>796</v>
      </c>
      <c r="G6954" s="1" t="s">
        <v>702</v>
      </c>
      <c r="H6954" s="1" t="s">
        <v>7</v>
      </c>
      <c r="I6954" s="1">
        <v>1.2567811E-2</v>
      </c>
      <c r="J6954" s="1">
        <v>17.7</v>
      </c>
      <c r="K6954" s="1">
        <v>168.44739999999999</v>
      </c>
      <c r="L6954" s="1">
        <v>4</v>
      </c>
    </row>
    <row r="6955" spans="1:12" x14ac:dyDescent="0.2">
      <c r="A6955" s="1" t="s">
        <v>124</v>
      </c>
      <c r="B6955" s="1" t="s">
        <v>186</v>
      </c>
      <c r="C6955" s="1" t="s">
        <v>171</v>
      </c>
      <c r="D6955" s="1">
        <v>2015</v>
      </c>
      <c r="E6955" s="1" t="s">
        <v>922</v>
      </c>
      <c r="F6955" s="1" t="s">
        <v>796</v>
      </c>
      <c r="G6955" s="1" t="s">
        <v>702</v>
      </c>
      <c r="H6955" s="1" t="s">
        <v>7</v>
      </c>
      <c r="I6955" s="1">
        <v>1.2679226E-2</v>
      </c>
      <c r="J6955" s="1">
        <v>18.600000000000001</v>
      </c>
      <c r="K6955" s="1">
        <v>120.9414</v>
      </c>
      <c r="L6955" s="1">
        <v>4</v>
      </c>
    </row>
    <row r="6956" spans="1:12" x14ac:dyDescent="0.2">
      <c r="A6956" s="1" t="s">
        <v>124</v>
      </c>
      <c r="B6956" s="1" t="s">
        <v>616</v>
      </c>
      <c r="C6956" s="1" t="s">
        <v>171</v>
      </c>
      <c r="D6956" s="1">
        <v>2015</v>
      </c>
      <c r="E6956" s="1" t="s">
        <v>922</v>
      </c>
      <c r="F6956" s="1" t="s">
        <v>796</v>
      </c>
      <c r="G6956" s="1" t="s">
        <v>702</v>
      </c>
      <c r="H6956" s="1" t="s">
        <v>7</v>
      </c>
      <c r="I6956" s="1">
        <v>0.11254900800000001</v>
      </c>
      <c r="J6956" s="1">
        <v>20.2</v>
      </c>
      <c r="K6956" s="1">
        <v>123.1046</v>
      </c>
      <c r="L6956" s="1">
        <v>4</v>
      </c>
    </row>
    <row r="6957" spans="1:12" x14ac:dyDescent="0.2">
      <c r="A6957" s="1" t="s">
        <v>124</v>
      </c>
      <c r="B6957" s="1" t="s">
        <v>615</v>
      </c>
      <c r="C6957" s="1" t="s">
        <v>171</v>
      </c>
      <c r="D6957" s="1">
        <v>2015</v>
      </c>
      <c r="E6957" s="1" t="s">
        <v>922</v>
      </c>
      <c r="F6957" s="1" t="s">
        <v>796</v>
      </c>
      <c r="G6957" s="1" t="s">
        <v>702</v>
      </c>
      <c r="H6957" s="1" t="s">
        <v>7</v>
      </c>
      <c r="I6957" s="1">
        <v>7.4390006999999994E-2</v>
      </c>
      <c r="J6957" s="1">
        <v>20.2</v>
      </c>
      <c r="K6957" s="1">
        <v>91.446200000000005</v>
      </c>
      <c r="L6957" s="1">
        <v>4</v>
      </c>
    </row>
    <row r="6958" spans="1:12" x14ac:dyDescent="0.2">
      <c r="A6958" s="1" t="s">
        <v>124</v>
      </c>
      <c r="B6958" s="1" t="s">
        <v>427</v>
      </c>
      <c r="C6958" s="1" t="s">
        <v>171</v>
      </c>
      <c r="D6958" s="1">
        <v>2015</v>
      </c>
      <c r="E6958" s="1" t="s">
        <v>922</v>
      </c>
      <c r="F6958" s="1" t="s">
        <v>796</v>
      </c>
      <c r="G6958" s="1" t="s">
        <v>702</v>
      </c>
      <c r="H6958" s="1" t="s">
        <v>7</v>
      </c>
      <c r="I6958" s="1">
        <v>5.9055045E-2</v>
      </c>
      <c r="J6958" s="1">
        <v>20.25</v>
      </c>
      <c r="K6958" s="1">
        <v>247.346</v>
      </c>
      <c r="L6958" s="1">
        <v>4</v>
      </c>
    </row>
    <row r="6959" spans="1:12" x14ac:dyDescent="0.2">
      <c r="A6959" s="1" t="s">
        <v>124</v>
      </c>
      <c r="B6959" s="1" t="s">
        <v>1005</v>
      </c>
      <c r="C6959" s="1" t="s">
        <v>171</v>
      </c>
      <c r="D6959" s="1">
        <v>2015</v>
      </c>
      <c r="E6959" s="1" t="s">
        <v>922</v>
      </c>
      <c r="F6959" s="1" t="s">
        <v>796</v>
      </c>
      <c r="G6959" s="1" t="s">
        <v>702</v>
      </c>
      <c r="H6959" s="1" t="s">
        <v>7</v>
      </c>
      <c r="I6959" s="1">
        <v>0.14357419099999999</v>
      </c>
      <c r="J6959" s="1">
        <v>20.5</v>
      </c>
      <c r="K6959" s="1">
        <v>37.219000000000001</v>
      </c>
      <c r="L6959" s="1">
        <v>4</v>
      </c>
    </row>
    <row r="6960" spans="1:12" x14ac:dyDescent="0.2">
      <c r="A6960" s="1" t="s">
        <v>124</v>
      </c>
      <c r="B6960" s="1" t="s">
        <v>757</v>
      </c>
      <c r="C6960" s="1" t="s">
        <v>171</v>
      </c>
      <c r="D6960" s="1">
        <v>2015</v>
      </c>
      <c r="E6960" s="1" t="s">
        <v>922</v>
      </c>
      <c r="F6960" s="1" t="s">
        <v>796</v>
      </c>
      <c r="G6960" s="1" t="s">
        <v>702</v>
      </c>
      <c r="H6960" s="1" t="s">
        <v>7</v>
      </c>
      <c r="I6960" s="1">
        <v>7.1136948000000005E-2</v>
      </c>
      <c r="J6960" s="1">
        <v>20.6</v>
      </c>
      <c r="K6960" s="1">
        <v>76.369600000000005</v>
      </c>
      <c r="L6960" s="1">
        <v>4</v>
      </c>
    </row>
    <row r="6961" spans="1:12" x14ac:dyDescent="0.2">
      <c r="A6961" s="1" t="s">
        <v>124</v>
      </c>
      <c r="B6961" s="1" t="s">
        <v>1065</v>
      </c>
      <c r="C6961" s="1" t="s">
        <v>47</v>
      </c>
      <c r="D6961" s="1">
        <v>2015</v>
      </c>
      <c r="E6961" s="1" t="s">
        <v>922</v>
      </c>
      <c r="F6961" s="1" t="s">
        <v>796</v>
      </c>
      <c r="G6961" s="1" t="s">
        <v>702</v>
      </c>
      <c r="H6961" s="1" t="s">
        <v>7</v>
      </c>
      <c r="I6961" s="1">
        <v>2.5813942999999999E-2</v>
      </c>
      <c r="J6961" s="1">
        <v>18.5</v>
      </c>
      <c r="K6961" s="1">
        <v>89.117199999999997</v>
      </c>
      <c r="L6961" s="1">
        <v>4</v>
      </c>
    </row>
    <row r="6962" spans="1:12" x14ac:dyDescent="0.2">
      <c r="A6962" s="1" t="s">
        <v>124</v>
      </c>
      <c r="B6962" s="1" t="s">
        <v>862</v>
      </c>
      <c r="C6962" s="1" t="s">
        <v>165</v>
      </c>
      <c r="D6962" s="1">
        <v>2015</v>
      </c>
      <c r="E6962" s="1" t="s">
        <v>922</v>
      </c>
      <c r="F6962" s="1" t="s">
        <v>796</v>
      </c>
      <c r="G6962" s="1" t="s">
        <v>702</v>
      </c>
      <c r="H6962" s="1" t="s">
        <v>7</v>
      </c>
      <c r="I6962" s="1">
        <v>9.0649107000000007E-2</v>
      </c>
      <c r="J6962" s="1">
        <v>9.8000000000000007</v>
      </c>
      <c r="K6962" s="1">
        <v>194.34780000000001</v>
      </c>
      <c r="L6962" s="1">
        <v>4</v>
      </c>
    </row>
    <row r="6963" spans="1:12" x14ac:dyDescent="0.2">
      <c r="A6963" s="1" t="s">
        <v>124</v>
      </c>
      <c r="B6963" s="1" t="s">
        <v>418</v>
      </c>
      <c r="C6963" s="1" t="s">
        <v>165</v>
      </c>
      <c r="D6963" s="1">
        <v>2015</v>
      </c>
      <c r="E6963" s="1" t="s">
        <v>922</v>
      </c>
      <c r="F6963" s="1" t="s">
        <v>796</v>
      </c>
      <c r="G6963" s="1" t="s">
        <v>702</v>
      </c>
      <c r="H6963" s="1" t="s">
        <v>7</v>
      </c>
      <c r="I6963" s="1">
        <v>4.8785426999999999E-2</v>
      </c>
      <c r="J6963" s="1">
        <v>10.65</v>
      </c>
      <c r="K6963" s="1">
        <v>163.95259999999999</v>
      </c>
      <c r="L6963" s="1">
        <v>4</v>
      </c>
    </row>
    <row r="6964" spans="1:12" x14ac:dyDescent="0.2">
      <c r="A6964" s="1" t="s">
        <v>124</v>
      </c>
      <c r="B6964" s="1" t="s">
        <v>1064</v>
      </c>
      <c r="C6964" s="1" t="s">
        <v>165</v>
      </c>
      <c r="D6964" s="1">
        <v>2015</v>
      </c>
      <c r="E6964" s="1" t="s">
        <v>922</v>
      </c>
      <c r="F6964" s="1" t="s">
        <v>796</v>
      </c>
      <c r="G6964" s="1" t="s">
        <v>702</v>
      </c>
      <c r="H6964" s="1" t="s">
        <v>7</v>
      </c>
      <c r="I6964" s="1">
        <v>3.1402114000000002E-2</v>
      </c>
      <c r="J6964" s="1">
        <v>13.85</v>
      </c>
      <c r="K6964" s="1">
        <v>40.247999999999998</v>
      </c>
      <c r="L6964" s="1">
        <v>4</v>
      </c>
    </row>
    <row r="6965" spans="1:12" x14ac:dyDescent="0.2">
      <c r="A6965" s="1" t="s">
        <v>124</v>
      </c>
      <c r="B6965" s="1" t="s">
        <v>709</v>
      </c>
      <c r="C6965" s="1" t="s">
        <v>165</v>
      </c>
      <c r="D6965" s="1">
        <v>2015</v>
      </c>
      <c r="E6965" s="1" t="s">
        <v>922</v>
      </c>
      <c r="F6965" s="1" t="s">
        <v>796</v>
      </c>
      <c r="G6965" s="1" t="s">
        <v>702</v>
      </c>
      <c r="H6965" s="1" t="s">
        <v>7</v>
      </c>
      <c r="I6965" s="1">
        <v>8.1492092000000002E-2</v>
      </c>
      <c r="J6965" s="1">
        <v>20</v>
      </c>
      <c r="K6965" s="1">
        <v>35.518999999999998</v>
      </c>
      <c r="L6965" s="1">
        <v>4</v>
      </c>
    </row>
    <row r="6966" spans="1:12" x14ac:dyDescent="0.2">
      <c r="A6966" s="1" t="s">
        <v>124</v>
      </c>
      <c r="B6966" s="1" t="s">
        <v>607</v>
      </c>
      <c r="C6966" s="1" t="s">
        <v>163</v>
      </c>
      <c r="D6966" s="1">
        <v>2015</v>
      </c>
      <c r="E6966" s="1" t="s">
        <v>922</v>
      </c>
      <c r="F6966" s="1" t="s">
        <v>796</v>
      </c>
      <c r="G6966" s="1" t="s">
        <v>702</v>
      </c>
      <c r="H6966" s="1" t="s">
        <v>7</v>
      </c>
      <c r="I6966" s="1">
        <v>3.1288337999999999E-2</v>
      </c>
      <c r="J6966" s="1">
        <v>10.395</v>
      </c>
      <c r="K6966" s="1">
        <v>159.56039999999999</v>
      </c>
      <c r="L6966" s="1">
        <v>4</v>
      </c>
    </row>
    <row r="6967" spans="1:12" x14ac:dyDescent="0.2">
      <c r="A6967" s="1" t="s">
        <v>124</v>
      </c>
      <c r="B6967" s="1" t="s">
        <v>1063</v>
      </c>
      <c r="C6967" s="1" t="s">
        <v>14</v>
      </c>
      <c r="D6967" s="1">
        <v>2015</v>
      </c>
      <c r="E6967" s="1" t="s">
        <v>922</v>
      </c>
      <c r="F6967" s="1" t="s">
        <v>796</v>
      </c>
      <c r="G6967" s="1" t="s">
        <v>702</v>
      </c>
      <c r="H6967" s="1" t="s">
        <v>7</v>
      </c>
      <c r="I6967" s="1">
        <v>7.2131519000000005E-2</v>
      </c>
      <c r="J6967" s="1">
        <v>6.1950000000000003</v>
      </c>
      <c r="K6967" s="1">
        <v>120.10980000000001</v>
      </c>
      <c r="L6967" s="1">
        <v>4</v>
      </c>
    </row>
    <row r="6968" spans="1:12" x14ac:dyDescent="0.2">
      <c r="A6968" s="1" t="s">
        <v>124</v>
      </c>
      <c r="B6968" s="1" t="s">
        <v>413</v>
      </c>
      <c r="C6968" s="1" t="s">
        <v>14</v>
      </c>
      <c r="D6968" s="1">
        <v>2015</v>
      </c>
      <c r="E6968" s="1" t="s">
        <v>922</v>
      </c>
      <c r="F6968" s="1" t="s">
        <v>796</v>
      </c>
      <c r="G6968" s="1" t="s">
        <v>702</v>
      </c>
      <c r="H6968" s="1" t="s">
        <v>7</v>
      </c>
      <c r="I6968" s="1">
        <v>4.2006479999999999E-2</v>
      </c>
      <c r="J6968" s="1">
        <v>6.6749999999999998</v>
      </c>
      <c r="K6968" s="1">
        <v>92.646199999999993</v>
      </c>
      <c r="L6968" s="1">
        <v>4</v>
      </c>
    </row>
    <row r="6969" spans="1:12" x14ac:dyDescent="0.2">
      <c r="A6969" s="1" t="s">
        <v>124</v>
      </c>
      <c r="B6969" s="1" t="s">
        <v>606</v>
      </c>
      <c r="C6969" s="1" t="s">
        <v>14</v>
      </c>
      <c r="D6969" s="1">
        <v>2015</v>
      </c>
      <c r="E6969" s="1" t="s">
        <v>922</v>
      </c>
      <c r="F6969" s="1" t="s">
        <v>796</v>
      </c>
      <c r="G6969" s="1" t="s">
        <v>702</v>
      </c>
      <c r="H6969" s="1" t="s">
        <v>7</v>
      </c>
      <c r="I6969" s="1">
        <v>0.10016525</v>
      </c>
      <c r="J6969" s="1">
        <v>7.2350000000000003</v>
      </c>
      <c r="K6969" s="1">
        <v>193.9452</v>
      </c>
      <c r="L6969" s="1">
        <v>4</v>
      </c>
    </row>
    <row r="6970" spans="1:12" x14ac:dyDescent="0.2">
      <c r="A6970" s="1" t="s">
        <v>124</v>
      </c>
      <c r="B6970" s="1" t="s">
        <v>858</v>
      </c>
      <c r="C6970" s="1" t="s">
        <v>14</v>
      </c>
      <c r="D6970" s="1">
        <v>2015</v>
      </c>
      <c r="E6970" s="1" t="s">
        <v>922</v>
      </c>
      <c r="F6970" s="1" t="s">
        <v>796</v>
      </c>
      <c r="G6970" s="1" t="s">
        <v>702</v>
      </c>
      <c r="H6970" s="1" t="s">
        <v>7</v>
      </c>
      <c r="I6970" s="1">
        <v>1.5332872000000001E-2</v>
      </c>
      <c r="J6970" s="1">
        <v>7.3150000000000004</v>
      </c>
      <c r="K6970" s="1">
        <v>154.03399999999999</v>
      </c>
      <c r="L6970" s="1">
        <v>4</v>
      </c>
    </row>
    <row r="6971" spans="1:12" x14ac:dyDescent="0.2">
      <c r="A6971" s="1" t="s">
        <v>124</v>
      </c>
      <c r="B6971" s="1" t="s">
        <v>1062</v>
      </c>
      <c r="C6971" s="1" t="s">
        <v>14</v>
      </c>
      <c r="D6971" s="1">
        <v>2015</v>
      </c>
      <c r="E6971" s="1" t="s">
        <v>922</v>
      </c>
      <c r="F6971" s="1" t="s">
        <v>796</v>
      </c>
      <c r="G6971" s="1" t="s">
        <v>702</v>
      </c>
      <c r="H6971" s="1" t="s">
        <v>7</v>
      </c>
      <c r="I6971" s="1">
        <v>2.0433199999999999E-2</v>
      </c>
      <c r="J6971" s="1">
        <v>7.42</v>
      </c>
      <c r="K6971" s="1">
        <v>248.9092</v>
      </c>
      <c r="L6971" s="1">
        <v>4</v>
      </c>
    </row>
    <row r="6972" spans="1:12" x14ac:dyDescent="0.2">
      <c r="A6972" s="1" t="s">
        <v>124</v>
      </c>
      <c r="B6972" s="1" t="s">
        <v>605</v>
      </c>
      <c r="C6972" s="1" t="s">
        <v>14</v>
      </c>
      <c r="D6972" s="1">
        <v>2015</v>
      </c>
      <c r="E6972" s="1" t="s">
        <v>922</v>
      </c>
      <c r="F6972" s="1" t="s">
        <v>796</v>
      </c>
      <c r="G6972" s="1" t="s">
        <v>702</v>
      </c>
      <c r="H6972" s="1" t="s">
        <v>7</v>
      </c>
      <c r="I6972" s="1">
        <v>1.0032624E-2</v>
      </c>
      <c r="J6972" s="1">
        <v>7.9050000000000002</v>
      </c>
      <c r="K6972" s="1">
        <v>248.3408</v>
      </c>
      <c r="L6972" s="1">
        <v>4</v>
      </c>
    </row>
    <row r="6973" spans="1:12" x14ac:dyDescent="0.2">
      <c r="A6973" s="1" t="s">
        <v>124</v>
      </c>
      <c r="B6973" s="1" t="s">
        <v>161</v>
      </c>
      <c r="C6973" s="1" t="s">
        <v>14</v>
      </c>
      <c r="D6973" s="1">
        <v>2015</v>
      </c>
      <c r="E6973" s="1" t="s">
        <v>922</v>
      </c>
      <c r="F6973" s="1" t="s">
        <v>796</v>
      </c>
      <c r="G6973" s="1" t="s">
        <v>702</v>
      </c>
      <c r="H6973" s="1" t="s">
        <v>7</v>
      </c>
      <c r="I6973" s="1">
        <v>0.111666665</v>
      </c>
      <c r="J6973" s="1">
        <v>8.02</v>
      </c>
      <c r="K6973" s="1">
        <v>155.2998</v>
      </c>
      <c r="L6973" s="1">
        <v>4</v>
      </c>
    </row>
    <row r="6974" spans="1:12" x14ac:dyDescent="0.2">
      <c r="A6974" s="1" t="s">
        <v>124</v>
      </c>
      <c r="B6974" s="1" t="s">
        <v>997</v>
      </c>
      <c r="C6974" s="1" t="s">
        <v>14</v>
      </c>
      <c r="D6974" s="1">
        <v>2015</v>
      </c>
      <c r="E6974" s="1" t="s">
        <v>922</v>
      </c>
      <c r="F6974" s="1" t="s">
        <v>796</v>
      </c>
      <c r="G6974" s="1" t="s">
        <v>702</v>
      </c>
      <c r="H6974" s="1" t="s">
        <v>7</v>
      </c>
      <c r="I6974" s="1">
        <v>0.17470386199999999</v>
      </c>
      <c r="J6974" s="1">
        <v>9.3000000000000007</v>
      </c>
      <c r="K6974" s="1">
        <v>104.0964</v>
      </c>
      <c r="L6974" s="1">
        <v>4</v>
      </c>
    </row>
    <row r="6975" spans="1:12" x14ac:dyDescent="0.2">
      <c r="A6975" s="1" t="s">
        <v>124</v>
      </c>
      <c r="B6975" s="1" t="s">
        <v>1061</v>
      </c>
      <c r="C6975" s="1" t="s">
        <v>14</v>
      </c>
      <c r="D6975" s="1">
        <v>2015</v>
      </c>
      <c r="E6975" s="1" t="s">
        <v>922</v>
      </c>
      <c r="F6975" s="1" t="s">
        <v>796</v>
      </c>
      <c r="G6975" s="1" t="s">
        <v>702</v>
      </c>
      <c r="H6975" s="1" t="s">
        <v>7</v>
      </c>
      <c r="I6975" s="1">
        <v>0.11232455199999999</v>
      </c>
      <c r="J6975" s="1">
        <v>10.395</v>
      </c>
      <c r="K6975" s="1">
        <v>60.622</v>
      </c>
      <c r="L6975" s="1">
        <v>4</v>
      </c>
    </row>
    <row r="6976" spans="1:12" x14ac:dyDescent="0.2">
      <c r="A6976" s="1" t="s">
        <v>124</v>
      </c>
      <c r="B6976" s="1" t="s">
        <v>1060</v>
      </c>
      <c r="C6976" s="1" t="s">
        <v>14</v>
      </c>
      <c r="D6976" s="1">
        <v>2015</v>
      </c>
      <c r="E6976" s="1" t="s">
        <v>922</v>
      </c>
      <c r="F6976" s="1" t="s">
        <v>796</v>
      </c>
      <c r="G6976" s="1" t="s">
        <v>702</v>
      </c>
      <c r="H6976" s="1" t="s">
        <v>7</v>
      </c>
      <c r="I6976" s="1">
        <v>2.9001987E-2</v>
      </c>
      <c r="J6976" s="1">
        <v>10.8</v>
      </c>
      <c r="K6976" s="1">
        <v>238.62219999999999</v>
      </c>
      <c r="L6976" s="1">
        <v>4</v>
      </c>
    </row>
    <row r="6977" spans="1:12" x14ac:dyDescent="0.2">
      <c r="A6977" s="1" t="s">
        <v>124</v>
      </c>
      <c r="B6977" s="1" t="s">
        <v>1059</v>
      </c>
      <c r="C6977" s="1" t="s">
        <v>14</v>
      </c>
      <c r="D6977" s="1">
        <v>2015</v>
      </c>
      <c r="E6977" s="1" t="s">
        <v>922</v>
      </c>
      <c r="F6977" s="1" t="s">
        <v>796</v>
      </c>
      <c r="G6977" s="1" t="s">
        <v>702</v>
      </c>
      <c r="H6977" s="1" t="s">
        <v>7</v>
      </c>
      <c r="I6977" s="1">
        <v>0.135416391</v>
      </c>
      <c r="J6977" s="1">
        <v>11.1</v>
      </c>
      <c r="K6977" s="1">
        <v>218.34819999999999</v>
      </c>
      <c r="L6977" s="1">
        <v>4</v>
      </c>
    </row>
    <row r="6978" spans="1:12" x14ac:dyDescent="0.2">
      <c r="A6978" s="1" t="s">
        <v>124</v>
      </c>
      <c r="B6978" s="1" t="s">
        <v>410</v>
      </c>
      <c r="C6978" s="1" t="s">
        <v>14</v>
      </c>
      <c r="D6978" s="1">
        <v>2015</v>
      </c>
      <c r="E6978" s="1" t="s">
        <v>922</v>
      </c>
      <c r="F6978" s="1" t="s">
        <v>796</v>
      </c>
      <c r="G6978" s="1" t="s">
        <v>702</v>
      </c>
      <c r="H6978" s="1" t="s">
        <v>7</v>
      </c>
      <c r="I6978" s="1">
        <v>3.0869612000000001E-2</v>
      </c>
      <c r="J6978" s="1">
        <v>11.35</v>
      </c>
      <c r="K6978" s="1">
        <v>49.800800000000002</v>
      </c>
      <c r="L6978" s="1">
        <v>4</v>
      </c>
    </row>
    <row r="6979" spans="1:12" x14ac:dyDescent="0.2">
      <c r="A6979" s="1" t="s">
        <v>124</v>
      </c>
      <c r="B6979" s="1" t="s">
        <v>600</v>
      </c>
      <c r="C6979" s="1" t="s">
        <v>14</v>
      </c>
      <c r="D6979" s="1">
        <v>2015</v>
      </c>
      <c r="E6979" s="1" t="s">
        <v>922</v>
      </c>
      <c r="F6979" s="1" t="s">
        <v>796</v>
      </c>
      <c r="G6979" s="1" t="s">
        <v>702</v>
      </c>
      <c r="H6979" s="1" t="s">
        <v>7</v>
      </c>
      <c r="I6979" s="1">
        <v>6.7011609E-2</v>
      </c>
      <c r="J6979" s="1">
        <v>14.1</v>
      </c>
      <c r="K6979" s="1">
        <v>197.10839999999999</v>
      </c>
      <c r="L6979" s="1">
        <v>4</v>
      </c>
    </row>
    <row r="6980" spans="1:12" x14ac:dyDescent="0.2">
      <c r="A6980" s="1" t="s">
        <v>124</v>
      </c>
      <c r="B6980" s="1" t="s">
        <v>407</v>
      </c>
      <c r="C6980" s="1" t="s">
        <v>14</v>
      </c>
      <c r="D6980" s="1">
        <v>2015</v>
      </c>
      <c r="E6980" s="1" t="s">
        <v>922</v>
      </c>
      <c r="F6980" s="1" t="s">
        <v>796</v>
      </c>
      <c r="G6980" s="1" t="s">
        <v>702</v>
      </c>
      <c r="H6980" s="1" t="s">
        <v>7</v>
      </c>
      <c r="I6980" s="1">
        <v>0.119131749</v>
      </c>
      <c r="J6980" s="1">
        <v>15</v>
      </c>
      <c r="K6980" s="1">
        <v>226.96940000000001</v>
      </c>
      <c r="L6980" s="1">
        <v>4</v>
      </c>
    </row>
    <row r="6981" spans="1:12" x14ac:dyDescent="0.2">
      <c r="A6981" s="1" t="s">
        <v>124</v>
      </c>
      <c r="B6981" s="1" t="s">
        <v>406</v>
      </c>
      <c r="C6981" s="1" t="s">
        <v>14</v>
      </c>
      <c r="D6981" s="1">
        <v>2015</v>
      </c>
      <c r="E6981" s="1" t="s">
        <v>922</v>
      </c>
      <c r="F6981" s="1" t="s">
        <v>796</v>
      </c>
      <c r="G6981" s="1" t="s">
        <v>702</v>
      </c>
      <c r="H6981" s="1" t="s">
        <v>7</v>
      </c>
      <c r="I6981" s="1">
        <v>5.8513255E-2</v>
      </c>
      <c r="J6981" s="1">
        <v>15</v>
      </c>
      <c r="K6981" s="1">
        <v>46.974400000000003</v>
      </c>
      <c r="L6981" s="1">
        <v>4</v>
      </c>
    </row>
    <row r="6982" spans="1:12" x14ac:dyDescent="0.2">
      <c r="A6982" s="1" t="s">
        <v>124</v>
      </c>
      <c r="B6982" s="1" t="s">
        <v>597</v>
      </c>
      <c r="C6982" s="1" t="s">
        <v>14</v>
      </c>
      <c r="D6982" s="1">
        <v>2015</v>
      </c>
      <c r="E6982" s="1" t="s">
        <v>922</v>
      </c>
      <c r="F6982" s="1" t="s">
        <v>796</v>
      </c>
      <c r="G6982" s="1" t="s">
        <v>702</v>
      </c>
      <c r="H6982" s="1" t="s">
        <v>7</v>
      </c>
      <c r="I6982" s="1">
        <v>0.105068444</v>
      </c>
      <c r="J6982" s="1">
        <v>16.75</v>
      </c>
      <c r="K6982" s="1">
        <v>156.66300000000001</v>
      </c>
      <c r="L6982" s="1">
        <v>4</v>
      </c>
    </row>
    <row r="6983" spans="1:12" x14ac:dyDescent="0.2">
      <c r="A6983" s="1" t="s">
        <v>124</v>
      </c>
      <c r="B6983" s="1" t="s">
        <v>142</v>
      </c>
      <c r="C6983" s="1" t="s">
        <v>14</v>
      </c>
      <c r="D6983" s="1">
        <v>2015</v>
      </c>
      <c r="E6983" s="1" t="s">
        <v>922</v>
      </c>
      <c r="F6983" s="1" t="s">
        <v>796</v>
      </c>
      <c r="G6983" s="1" t="s">
        <v>702</v>
      </c>
      <c r="H6983" s="1" t="s">
        <v>7</v>
      </c>
      <c r="I6983" s="1">
        <v>0.139700397</v>
      </c>
      <c r="J6983" s="1">
        <v>16.850000000000001</v>
      </c>
      <c r="K6983" s="1">
        <v>147.77600000000001</v>
      </c>
      <c r="L6983" s="1">
        <v>4</v>
      </c>
    </row>
    <row r="6984" spans="1:12" x14ac:dyDescent="0.2">
      <c r="A6984" s="1" t="s">
        <v>124</v>
      </c>
      <c r="B6984" s="1" t="s">
        <v>405</v>
      </c>
      <c r="C6984" s="1" t="s">
        <v>14</v>
      </c>
      <c r="D6984" s="1">
        <v>2015</v>
      </c>
      <c r="E6984" s="1" t="s">
        <v>922</v>
      </c>
      <c r="F6984" s="1" t="s">
        <v>796</v>
      </c>
      <c r="G6984" s="1" t="s">
        <v>702</v>
      </c>
      <c r="H6984" s="1" t="s">
        <v>7</v>
      </c>
      <c r="I6984" s="1">
        <v>5.2550475999999999E-2</v>
      </c>
      <c r="J6984" s="1">
        <v>17.5</v>
      </c>
      <c r="K6984" s="1">
        <v>101.29900000000001</v>
      </c>
      <c r="L6984" s="1">
        <v>4</v>
      </c>
    </row>
    <row r="6985" spans="1:12" x14ac:dyDescent="0.2">
      <c r="A6985" s="1" t="s">
        <v>124</v>
      </c>
      <c r="B6985" s="1" t="s">
        <v>993</v>
      </c>
      <c r="C6985" s="1" t="s">
        <v>14</v>
      </c>
      <c r="D6985" s="1">
        <v>2015</v>
      </c>
      <c r="E6985" s="1" t="s">
        <v>922</v>
      </c>
      <c r="F6985" s="1" t="s">
        <v>796</v>
      </c>
      <c r="G6985" s="1" t="s">
        <v>702</v>
      </c>
      <c r="H6985" s="1" t="s">
        <v>7</v>
      </c>
      <c r="I6985" s="1">
        <v>4.9167387999999999E-2</v>
      </c>
      <c r="J6985" s="1">
        <v>17.600000000000001</v>
      </c>
      <c r="K6985" s="1">
        <v>114.91759999999999</v>
      </c>
      <c r="L6985" s="1">
        <v>4</v>
      </c>
    </row>
    <row r="6986" spans="1:12" x14ac:dyDescent="0.2">
      <c r="A6986" s="1" t="s">
        <v>124</v>
      </c>
      <c r="B6986" s="1" t="s">
        <v>1058</v>
      </c>
      <c r="C6986" s="1" t="s">
        <v>14</v>
      </c>
      <c r="D6986" s="1">
        <v>2015</v>
      </c>
      <c r="E6986" s="1" t="s">
        <v>922</v>
      </c>
      <c r="F6986" s="1" t="s">
        <v>796</v>
      </c>
      <c r="G6986" s="1" t="s">
        <v>702</v>
      </c>
      <c r="H6986" s="1" t="s">
        <v>7</v>
      </c>
      <c r="I6986" s="1">
        <v>1.5309885000000001E-2</v>
      </c>
      <c r="J6986" s="1">
        <v>18.25</v>
      </c>
      <c r="K6986" s="1">
        <v>197.60839999999999</v>
      </c>
      <c r="L6986" s="1">
        <v>4</v>
      </c>
    </row>
    <row r="6987" spans="1:12" x14ac:dyDescent="0.2">
      <c r="A6987" s="1" t="s">
        <v>124</v>
      </c>
      <c r="B6987" s="1" t="s">
        <v>143</v>
      </c>
      <c r="C6987" s="1" t="s">
        <v>14</v>
      </c>
      <c r="D6987" s="1">
        <v>2015</v>
      </c>
      <c r="E6987" s="1" t="s">
        <v>922</v>
      </c>
      <c r="F6987" s="1" t="s">
        <v>796</v>
      </c>
      <c r="G6987" s="1" t="s">
        <v>702</v>
      </c>
      <c r="H6987" s="1" t="s">
        <v>7</v>
      </c>
      <c r="I6987" s="1">
        <v>7.7882225999999999E-2</v>
      </c>
      <c r="J6987" s="1">
        <v>18.25</v>
      </c>
      <c r="K6987" s="1">
        <v>258.09620000000001</v>
      </c>
      <c r="L6987" s="1">
        <v>4</v>
      </c>
    </row>
    <row r="6988" spans="1:12" x14ac:dyDescent="0.2">
      <c r="A6988" s="1" t="s">
        <v>124</v>
      </c>
      <c r="B6988" s="1" t="s">
        <v>297</v>
      </c>
      <c r="C6988" s="1" t="s">
        <v>14</v>
      </c>
      <c r="D6988" s="1">
        <v>2015</v>
      </c>
      <c r="E6988" s="1" t="s">
        <v>922</v>
      </c>
      <c r="F6988" s="1" t="s">
        <v>796</v>
      </c>
      <c r="G6988" s="1" t="s">
        <v>702</v>
      </c>
      <c r="H6988" s="1" t="s">
        <v>7</v>
      </c>
      <c r="I6988" s="1">
        <v>7.5347425999999995E-2</v>
      </c>
      <c r="J6988" s="1">
        <v>18.25</v>
      </c>
      <c r="K6988" s="1">
        <v>126.30459999999999</v>
      </c>
      <c r="L6988" s="1">
        <v>4</v>
      </c>
    </row>
    <row r="6989" spans="1:12" x14ac:dyDescent="0.2">
      <c r="A6989" s="1" t="s">
        <v>124</v>
      </c>
      <c r="B6989" s="1" t="s">
        <v>401</v>
      </c>
      <c r="C6989" s="1" t="s">
        <v>14</v>
      </c>
      <c r="D6989" s="1">
        <v>2015</v>
      </c>
      <c r="E6989" s="1" t="s">
        <v>922</v>
      </c>
      <c r="F6989" s="1" t="s">
        <v>796</v>
      </c>
      <c r="G6989" s="1" t="s">
        <v>702</v>
      </c>
      <c r="H6989" s="1" t="s">
        <v>7</v>
      </c>
      <c r="I6989" s="1">
        <v>0.108930629</v>
      </c>
      <c r="J6989" s="1">
        <v>20.75</v>
      </c>
      <c r="K6989" s="1">
        <v>160.95779999999999</v>
      </c>
      <c r="L6989" s="1">
        <v>4</v>
      </c>
    </row>
    <row r="6990" spans="1:12" x14ac:dyDescent="0.2">
      <c r="A6990" s="1" t="s">
        <v>124</v>
      </c>
      <c r="B6990" s="1" t="s">
        <v>1057</v>
      </c>
      <c r="C6990" s="1" t="s">
        <v>14</v>
      </c>
      <c r="D6990" s="1">
        <v>2015</v>
      </c>
      <c r="E6990" s="1" t="s">
        <v>922</v>
      </c>
      <c r="F6990" s="1" t="s">
        <v>796</v>
      </c>
      <c r="G6990" s="1" t="s">
        <v>702</v>
      </c>
      <c r="H6990" s="1" t="s">
        <v>7</v>
      </c>
      <c r="I6990" s="1">
        <v>1.9462622999999998E-2</v>
      </c>
      <c r="J6990" s="1">
        <v>21.25</v>
      </c>
      <c r="K6990" s="1">
        <v>120.87560000000001</v>
      </c>
      <c r="L6990" s="1">
        <v>4</v>
      </c>
    </row>
    <row r="6991" spans="1:12" x14ac:dyDescent="0.2">
      <c r="A6991" s="1" t="s">
        <v>124</v>
      </c>
      <c r="B6991" s="1" t="s">
        <v>1056</v>
      </c>
      <c r="C6991" s="1" t="s">
        <v>19</v>
      </c>
      <c r="D6991" s="1">
        <v>2015</v>
      </c>
      <c r="E6991" s="1" t="s">
        <v>922</v>
      </c>
      <c r="F6991" s="1" t="s">
        <v>796</v>
      </c>
      <c r="G6991" s="1" t="s">
        <v>702</v>
      </c>
      <c r="H6991" s="1" t="s">
        <v>7</v>
      </c>
      <c r="I6991" s="1">
        <v>1.4584583999999999E-2</v>
      </c>
      <c r="J6991" s="1">
        <v>5.78</v>
      </c>
      <c r="K6991" s="1">
        <v>146.31020000000001</v>
      </c>
      <c r="L6991" s="1">
        <v>4</v>
      </c>
    </row>
    <row r="6992" spans="1:12" x14ac:dyDescent="0.2">
      <c r="A6992" s="1" t="s">
        <v>124</v>
      </c>
      <c r="B6992" s="1" t="s">
        <v>129</v>
      </c>
      <c r="C6992" s="1" t="s">
        <v>19</v>
      </c>
      <c r="D6992" s="1">
        <v>2015</v>
      </c>
      <c r="E6992" s="1" t="s">
        <v>922</v>
      </c>
      <c r="F6992" s="1" t="s">
        <v>796</v>
      </c>
      <c r="G6992" s="1" t="s">
        <v>702</v>
      </c>
      <c r="H6992" s="1" t="s">
        <v>7</v>
      </c>
      <c r="I6992" s="1">
        <v>0.115265695</v>
      </c>
      <c r="J6992" s="1">
        <v>6.1349999999999998</v>
      </c>
      <c r="K6992" s="1">
        <v>160.52359999999999</v>
      </c>
      <c r="L6992" s="1">
        <v>4</v>
      </c>
    </row>
    <row r="6993" spans="1:12" x14ac:dyDescent="0.2">
      <c r="A6993" s="1" t="s">
        <v>124</v>
      </c>
      <c r="B6993" s="1" t="s">
        <v>20</v>
      </c>
      <c r="C6993" s="1" t="s">
        <v>19</v>
      </c>
      <c r="D6993" s="1">
        <v>2015</v>
      </c>
      <c r="E6993" s="1" t="s">
        <v>922</v>
      </c>
      <c r="F6993" s="1" t="s">
        <v>796</v>
      </c>
      <c r="G6993" s="1" t="s">
        <v>702</v>
      </c>
      <c r="H6993" s="1" t="s">
        <v>7</v>
      </c>
      <c r="I6993" s="1">
        <v>2.7761289000000001E-2</v>
      </c>
      <c r="J6993" s="1">
        <v>6.28</v>
      </c>
      <c r="K6993" s="1">
        <v>85.819800000000001</v>
      </c>
      <c r="L6993" s="1">
        <v>4</v>
      </c>
    </row>
    <row r="6994" spans="1:12" x14ac:dyDescent="0.2">
      <c r="A6994" s="1" t="s">
        <v>124</v>
      </c>
      <c r="B6994" s="1" t="s">
        <v>399</v>
      </c>
      <c r="C6994" s="1" t="s">
        <v>19</v>
      </c>
      <c r="D6994" s="1">
        <v>2015</v>
      </c>
      <c r="E6994" s="1" t="s">
        <v>922</v>
      </c>
      <c r="F6994" s="1" t="s">
        <v>796</v>
      </c>
      <c r="G6994" s="1" t="s">
        <v>702</v>
      </c>
      <c r="H6994" s="1" t="s">
        <v>7</v>
      </c>
      <c r="I6994" s="1">
        <v>1.4021626000000001E-2</v>
      </c>
      <c r="J6994" s="1">
        <v>6.8650000000000002</v>
      </c>
      <c r="K6994" s="1">
        <v>127.1652</v>
      </c>
      <c r="L6994" s="1">
        <v>4</v>
      </c>
    </row>
    <row r="6995" spans="1:12" x14ac:dyDescent="0.2">
      <c r="A6995" s="1" t="s">
        <v>124</v>
      </c>
      <c r="B6995" s="1" t="s">
        <v>518</v>
      </c>
      <c r="C6995" s="1" t="s">
        <v>19</v>
      </c>
      <c r="D6995" s="1">
        <v>2015</v>
      </c>
      <c r="E6995" s="1" t="s">
        <v>922</v>
      </c>
      <c r="F6995" s="1" t="s">
        <v>796</v>
      </c>
      <c r="G6995" s="1" t="s">
        <v>702</v>
      </c>
      <c r="H6995" s="1" t="s">
        <v>7</v>
      </c>
      <c r="I6995" s="1">
        <v>7.7350111999999999E-2</v>
      </c>
      <c r="J6995" s="1">
        <v>6.96</v>
      </c>
      <c r="K6995" s="1">
        <v>91.414599999999993</v>
      </c>
      <c r="L6995" s="1">
        <v>4</v>
      </c>
    </row>
    <row r="6996" spans="1:12" x14ac:dyDescent="0.2">
      <c r="A6996" s="1" t="s">
        <v>124</v>
      </c>
      <c r="B6996" s="1" t="s">
        <v>1055</v>
      </c>
      <c r="C6996" s="1" t="s">
        <v>19</v>
      </c>
      <c r="D6996" s="1">
        <v>2015</v>
      </c>
      <c r="E6996" s="1" t="s">
        <v>922</v>
      </c>
      <c r="F6996" s="1" t="s">
        <v>796</v>
      </c>
      <c r="G6996" s="1" t="s">
        <v>702</v>
      </c>
      <c r="H6996" s="1" t="s">
        <v>7</v>
      </c>
      <c r="I6996" s="1">
        <v>6.1188146999999998E-2</v>
      </c>
      <c r="J6996" s="1">
        <v>7.63</v>
      </c>
      <c r="K6996" s="1">
        <v>94.043599999999998</v>
      </c>
      <c r="L6996" s="1">
        <v>4</v>
      </c>
    </row>
    <row r="6997" spans="1:12" x14ac:dyDescent="0.2">
      <c r="A6997" s="1" t="s">
        <v>124</v>
      </c>
      <c r="B6997" s="1" t="s">
        <v>594</v>
      </c>
      <c r="C6997" s="1" t="s">
        <v>19</v>
      </c>
      <c r="D6997" s="1">
        <v>2015</v>
      </c>
      <c r="E6997" s="1" t="s">
        <v>922</v>
      </c>
      <c r="F6997" s="1" t="s">
        <v>796</v>
      </c>
      <c r="G6997" s="1" t="s">
        <v>702</v>
      </c>
      <c r="H6997" s="1" t="s">
        <v>7</v>
      </c>
      <c r="I6997" s="1">
        <v>2.3934397999999999E-2</v>
      </c>
      <c r="J6997" s="1">
        <v>8.5749999999999993</v>
      </c>
      <c r="K6997" s="1">
        <v>105.828</v>
      </c>
      <c r="L6997" s="1">
        <v>4</v>
      </c>
    </row>
    <row r="6998" spans="1:12" x14ac:dyDescent="0.2">
      <c r="A6998" s="1" t="s">
        <v>124</v>
      </c>
      <c r="B6998" s="1" t="s">
        <v>1054</v>
      </c>
      <c r="C6998" s="1" t="s">
        <v>19</v>
      </c>
      <c r="D6998" s="1">
        <v>2015</v>
      </c>
      <c r="E6998" s="1" t="s">
        <v>922</v>
      </c>
      <c r="F6998" s="1" t="s">
        <v>796</v>
      </c>
      <c r="G6998" s="1" t="s">
        <v>702</v>
      </c>
      <c r="H6998" s="1" t="s">
        <v>7</v>
      </c>
      <c r="I6998" s="1">
        <v>1.3869809E-2</v>
      </c>
      <c r="J6998" s="1">
        <v>9.8000000000000007</v>
      </c>
      <c r="K6998" s="1">
        <v>47.405999999999999</v>
      </c>
      <c r="L6998" s="1">
        <v>4</v>
      </c>
    </row>
    <row r="6999" spans="1:12" x14ac:dyDescent="0.2">
      <c r="A6999" s="1" t="s">
        <v>124</v>
      </c>
      <c r="B6999" s="1" t="s">
        <v>1053</v>
      </c>
      <c r="C6999" s="1" t="s">
        <v>19</v>
      </c>
      <c r="D6999" s="1">
        <v>2015</v>
      </c>
      <c r="E6999" s="1" t="s">
        <v>922</v>
      </c>
      <c r="F6999" s="1" t="s">
        <v>796</v>
      </c>
      <c r="G6999" s="1" t="s">
        <v>702</v>
      </c>
      <c r="H6999" s="1" t="s">
        <v>7</v>
      </c>
      <c r="I6999" s="1">
        <v>0.16817143000000001</v>
      </c>
      <c r="J6999" s="1">
        <v>9.8949999999999996</v>
      </c>
      <c r="K6999" s="1">
        <v>237.75640000000001</v>
      </c>
      <c r="L6999" s="1">
        <v>4</v>
      </c>
    </row>
    <row r="7000" spans="1:12" x14ac:dyDescent="0.2">
      <c r="A7000" s="1" t="s">
        <v>124</v>
      </c>
      <c r="B7000" s="1" t="s">
        <v>1052</v>
      </c>
      <c r="C7000" s="1" t="s">
        <v>19</v>
      </c>
      <c r="D7000" s="1">
        <v>2015</v>
      </c>
      <c r="E7000" s="1" t="s">
        <v>922</v>
      </c>
      <c r="F7000" s="1" t="s">
        <v>796</v>
      </c>
      <c r="G7000" s="1" t="s">
        <v>702</v>
      </c>
      <c r="H7000" s="1" t="s">
        <v>7</v>
      </c>
      <c r="I7000" s="1">
        <v>2.9841759999999998E-2</v>
      </c>
      <c r="J7000" s="1">
        <v>12.1</v>
      </c>
      <c r="K7000" s="1">
        <v>144.4444</v>
      </c>
      <c r="L7000" s="1">
        <v>4</v>
      </c>
    </row>
    <row r="7001" spans="1:12" x14ac:dyDescent="0.2">
      <c r="A7001" s="1" t="s">
        <v>124</v>
      </c>
      <c r="B7001" s="1" t="s">
        <v>1051</v>
      </c>
      <c r="C7001" s="1" t="s">
        <v>19</v>
      </c>
      <c r="D7001" s="1">
        <v>2015</v>
      </c>
      <c r="E7001" s="1" t="s">
        <v>922</v>
      </c>
      <c r="F7001" s="1" t="s">
        <v>796</v>
      </c>
      <c r="G7001" s="1" t="s">
        <v>702</v>
      </c>
      <c r="H7001" s="1" t="s">
        <v>7</v>
      </c>
      <c r="I7001" s="1">
        <v>5.6543464000000002E-2</v>
      </c>
      <c r="J7001" s="1">
        <v>13.15</v>
      </c>
      <c r="K7001" s="1">
        <v>140.5812</v>
      </c>
      <c r="L7001" s="1">
        <v>4</v>
      </c>
    </row>
    <row r="7002" spans="1:12" x14ac:dyDescent="0.2">
      <c r="A7002" s="1" t="s">
        <v>124</v>
      </c>
      <c r="B7002" s="1" t="s">
        <v>592</v>
      </c>
      <c r="C7002" s="1" t="s">
        <v>19</v>
      </c>
      <c r="D7002" s="1">
        <v>2015</v>
      </c>
      <c r="E7002" s="1" t="s">
        <v>922</v>
      </c>
      <c r="F7002" s="1" t="s">
        <v>796</v>
      </c>
      <c r="G7002" s="1" t="s">
        <v>702</v>
      </c>
      <c r="H7002" s="1" t="s">
        <v>7</v>
      </c>
      <c r="I7002" s="1">
        <v>4.9178998000000002E-2</v>
      </c>
      <c r="J7002" s="1">
        <v>15</v>
      </c>
      <c r="K7002" s="1">
        <v>65.616799999999998</v>
      </c>
      <c r="L7002" s="1">
        <v>4</v>
      </c>
    </row>
    <row r="7003" spans="1:12" x14ac:dyDescent="0.2">
      <c r="A7003" s="1" t="s">
        <v>124</v>
      </c>
      <c r="B7003" s="1" t="s">
        <v>985</v>
      </c>
      <c r="C7003" s="1" t="s">
        <v>122</v>
      </c>
      <c r="D7003" s="1">
        <v>2015</v>
      </c>
      <c r="E7003" s="1" t="s">
        <v>922</v>
      </c>
      <c r="F7003" s="1" t="s">
        <v>796</v>
      </c>
      <c r="G7003" s="1" t="s">
        <v>702</v>
      </c>
      <c r="H7003" s="1" t="s">
        <v>7</v>
      </c>
      <c r="I7003" s="1">
        <v>2.5916883000000002E-2</v>
      </c>
      <c r="J7003" s="1">
        <v>12.15</v>
      </c>
      <c r="K7003" s="1">
        <v>120.244</v>
      </c>
      <c r="L7003" s="1">
        <v>4</v>
      </c>
    </row>
    <row r="7004" spans="1:12" x14ac:dyDescent="0.2">
      <c r="A7004" s="1" t="s">
        <v>124</v>
      </c>
      <c r="B7004" s="1" t="s">
        <v>125</v>
      </c>
      <c r="C7004" s="1" t="s">
        <v>122</v>
      </c>
      <c r="D7004" s="1">
        <v>2015</v>
      </c>
      <c r="E7004" s="1" t="s">
        <v>922</v>
      </c>
      <c r="F7004" s="1" t="s">
        <v>796</v>
      </c>
      <c r="G7004" s="1" t="s">
        <v>702</v>
      </c>
      <c r="H7004" s="1" t="s">
        <v>7</v>
      </c>
      <c r="I7004" s="1">
        <v>3.0678825E-2</v>
      </c>
      <c r="J7004" s="1">
        <v>12.85</v>
      </c>
      <c r="K7004" s="1">
        <v>251.70400000000001</v>
      </c>
      <c r="L7004" s="1">
        <v>4</v>
      </c>
    </row>
    <row r="7005" spans="1:12" x14ac:dyDescent="0.2">
      <c r="A7005" s="1" t="s">
        <v>124</v>
      </c>
      <c r="B7005" s="1" t="s">
        <v>1050</v>
      </c>
      <c r="C7005" s="1" t="s">
        <v>122</v>
      </c>
      <c r="D7005" s="1">
        <v>2015</v>
      </c>
      <c r="E7005" s="1" t="s">
        <v>922</v>
      </c>
      <c r="F7005" s="1" t="s">
        <v>796</v>
      </c>
      <c r="G7005" s="1" t="s">
        <v>702</v>
      </c>
      <c r="H7005" s="1" t="s">
        <v>7</v>
      </c>
      <c r="I7005" s="1">
        <v>0.154301621</v>
      </c>
      <c r="J7005" s="1">
        <v>15</v>
      </c>
      <c r="K7005" s="1">
        <v>105.99379999999999</v>
      </c>
      <c r="L7005" s="1">
        <v>4</v>
      </c>
    </row>
    <row r="7006" spans="1:12" x14ac:dyDescent="0.2">
      <c r="A7006" s="1" t="s">
        <v>124</v>
      </c>
      <c r="B7006" s="1" t="s">
        <v>123</v>
      </c>
      <c r="C7006" s="1" t="s">
        <v>122</v>
      </c>
      <c r="D7006" s="1">
        <v>2015</v>
      </c>
      <c r="E7006" s="1" t="s">
        <v>922</v>
      </c>
      <c r="F7006" s="1" t="s">
        <v>796</v>
      </c>
      <c r="G7006" s="1" t="s">
        <v>702</v>
      </c>
      <c r="H7006" s="1" t="s">
        <v>7</v>
      </c>
      <c r="I7006" s="1">
        <v>4.3322253999999998E-2</v>
      </c>
      <c r="J7006" s="1">
        <v>15.85</v>
      </c>
      <c r="K7006" s="1">
        <v>39.616399999999999</v>
      </c>
      <c r="L7006" s="1">
        <v>4</v>
      </c>
    </row>
    <row r="7007" spans="1:12" x14ac:dyDescent="0.2">
      <c r="A7007" s="1" t="s">
        <v>124</v>
      </c>
      <c r="B7007" s="1" t="s">
        <v>515</v>
      </c>
      <c r="C7007" s="1" t="s">
        <v>28</v>
      </c>
      <c r="D7007" s="1">
        <v>2020</v>
      </c>
      <c r="E7007" s="1" t="s">
        <v>919</v>
      </c>
      <c r="F7007" s="1" t="s">
        <v>796</v>
      </c>
      <c r="G7007" s="1" t="s">
        <v>702</v>
      </c>
      <c r="H7007" s="1" t="s">
        <v>7</v>
      </c>
      <c r="I7007" s="1">
        <v>2.9859711000000001E-2</v>
      </c>
      <c r="J7007" s="1">
        <v>6.4450000000000003</v>
      </c>
      <c r="K7007" s="1">
        <v>94.143600000000006</v>
      </c>
      <c r="L7007" s="1">
        <v>4</v>
      </c>
    </row>
    <row r="7008" spans="1:12" x14ac:dyDescent="0.2">
      <c r="A7008" s="1" t="s">
        <v>124</v>
      </c>
      <c r="B7008" s="1" t="s">
        <v>293</v>
      </c>
      <c r="C7008" s="1" t="s">
        <v>28</v>
      </c>
      <c r="D7008" s="1">
        <v>2020</v>
      </c>
      <c r="E7008" s="1" t="s">
        <v>919</v>
      </c>
      <c r="F7008" s="1" t="s">
        <v>796</v>
      </c>
      <c r="G7008" s="1" t="s">
        <v>702</v>
      </c>
      <c r="H7008" s="1" t="s">
        <v>7</v>
      </c>
      <c r="I7008" s="1">
        <v>8.2894099999999998E-2</v>
      </c>
      <c r="J7008" s="1">
        <v>8.2349999999999994</v>
      </c>
      <c r="K7008" s="1">
        <v>149.30760000000001</v>
      </c>
      <c r="L7008" s="1">
        <v>4</v>
      </c>
    </row>
    <row r="7009" spans="1:12" x14ac:dyDescent="0.2">
      <c r="A7009" s="1" t="s">
        <v>124</v>
      </c>
      <c r="B7009" s="1" t="s">
        <v>916</v>
      </c>
      <c r="C7009" s="1" t="s">
        <v>28</v>
      </c>
      <c r="D7009" s="1">
        <v>2020</v>
      </c>
      <c r="E7009" s="1" t="s">
        <v>919</v>
      </c>
      <c r="F7009" s="1" t="s">
        <v>796</v>
      </c>
      <c r="G7009" s="1" t="s">
        <v>702</v>
      </c>
      <c r="H7009" s="1" t="s">
        <v>7</v>
      </c>
      <c r="I7009" s="1">
        <v>1.5949001000000001E-2</v>
      </c>
      <c r="J7009" s="1">
        <v>9.1950000000000003</v>
      </c>
      <c r="K7009" s="1">
        <v>84.159199999999998</v>
      </c>
      <c r="L7009" s="1">
        <v>4</v>
      </c>
    </row>
    <row r="7010" spans="1:12" x14ac:dyDescent="0.2">
      <c r="A7010" s="1" t="s">
        <v>124</v>
      </c>
      <c r="B7010" s="1" t="s">
        <v>1049</v>
      </c>
      <c r="C7010" s="1" t="s">
        <v>28</v>
      </c>
      <c r="D7010" s="1">
        <v>2020</v>
      </c>
      <c r="E7010" s="1" t="s">
        <v>919</v>
      </c>
      <c r="F7010" s="1" t="s">
        <v>796</v>
      </c>
      <c r="G7010" s="1" t="s">
        <v>702</v>
      </c>
      <c r="H7010" s="1" t="s">
        <v>7</v>
      </c>
      <c r="I7010" s="1">
        <v>2.8683422E-2</v>
      </c>
      <c r="J7010" s="1">
        <v>9.3000000000000007</v>
      </c>
      <c r="K7010" s="1">
        <v>195.81360000000001</v>
      </c>
      <c r="L7010" s="1">
        <v>4</v>
      </c>
    </row>
    <row r="7011" spans="1:12" x14ac:dyDescent="0.2">
      <c r="A7011" s="1" t="s">
        <v>124</v>
      </c>
      <c r="B7011" s="1" t="s">
        <v>786</v>
      </c>
      <c r="C7011" s="1" t="s">
        <v>28</v>
      </c>
      <c r="D7011" s="1">
        <v>2020</v>
      </c>
      <c r="E7011" s="1" t="s">
        <v>919</v>
      </c>
      <c r="F7011" s="1" t="s">
        <v>796</v>
      </c>
      <c r="G7011" s="1" t="s">
        <v>702</v>
      </c>
      <c r="H7011" s="1" t="s">
        <v>7</v>
      </c>
      <c r="I7011" s="1">
        <v>9.3991285999999993E-2</v>
      </c>
      <c r="J7011" s="1">
        <v>14.85</v>
      </c>
      <c r="K7011" s="1">
        <v>140.9812</v>
      </c>
      <c r="L7011" s="1">
        <v>4</v>
      </c>
    </row>
    <row r="7012" spans="1:12" x14ac:dyDescent="0.2">
      <c r="A7012" s="1" t="s">
        <v>124</v>
      </c>
      <c r="B7012" s="1" t="s">
        <v>291</v>
      </c>
      <c r="C7012" s="1" t="s">
        <v>28</v>
      </c>
      <c r="D7012" s="1">
        <v>2020</v>
      </c>
      <c r="E7012" s="1" t="s">
        <v>919</v>
      </c>
      <c r="F7012" s="1" t="s">
        <v>796</v>
      </c>
      <c r="G7012" s="1" t="s">
        <v>702</v>
      </c>
      <c r="H7012" s="1" t="s">
        <v>7</v>
      </c>
      <c r="I7012" s="1">
        <v>7.6505798999999999E-2</v>
      </c>
      <c r="J7012" s="1">
        <v>15.1</v>
      </c>
      <c r="K7012" s="1">
        <v>91.582999999999998</v>
      </c>
      <c r="L7012" s="1">
        <v>4</v>
      </c>
    </row>
    <row r="7013" spans="1:12" x14ac:dyDescent="0.2">
      <c r="A7013" s="1" t="s">
        <v>124</v>
      </c>
      <c r="B7013" s="1" t="s">
        <v>1048</v>
      </c>
      <c r="C7013" s="1" t="s">
        <v>28</v>
      </c>
      <c r="D7013" s="1">
        <v>2020</v>
      </c>
      <c r="E7013" s="1" t="s">
        <v>919</v>
      </c>
      <c r="F7013" s="1" t="s">
        <v>796</v>
      </c>
      <c r="G7013" s="1" t="s">
        <v>702</v>
      </c>
      <c r="H7013" s="1" t="s">
        <v>7</v>
      </c>
      <c r="I7013" s="1">
        <v>8.1562685999999995E-2</v>
      </c>
      <c r="J7013" s="1">
        <v>15.6</v>
      </c>
      <c r="K7013" s="1">
        <v>112.7544</v>
      </c>
      <c r="L7013" s="1">
        <v>4</v>
      </c>
    </row>
    <row r="7014" spans="1:12" x14ac:dyDescent="0.2">
      <c r="A7014" s="1" t="s">
        <v>124</v>
      </c>
      <c r="B7014" s="1" t="s">
        <v>508</v>
      </c>
      <c r="C7014" s="1" t="s">
        <v>28</v>
      </c>
      <c r="D7014" s="1">
        <v>2020</v>
      </c>
      <c r="E7014" s="1" t="s">
        <v>919</v>
      </c>
      <c r="F7014" s="1" t="s">
        <v>796</v>
      </c>
      <c r="G7014" s="1" t="s">
        <v>702</v>
      </c>
      <c r="H7014" s="1" t="s">
        <v>7</v>
      </c>
      <c r="I7014" s="1">
        <v>7.4083388E-2</v>
      </c>
      <c r="J7014" s="1">
        <v>15.7</v>
      </c>
      <c r="K7014" s="1">
        <v>253.3724</v>
      </c>
      <c r="L7014" s="1">
        <v>4</v>
      </c>
    </row>
    <row r="7015" spans="1:12" x14ac:dyDescent="0.2">
      <c r="A7015" s="1" t="s">
        <v>124</v>
      </c>
      <c r="B7015" s="1" t="s">
        <v>682</v>
      </c>
      <c r="C7015" s="1" t="s">
        <v>28</v>
      </c>
      <c r="D7015" s="1">
        <v>2020</v>
      </c>
      <c r="E7015" s="1" t="s">
        <v>919</v>
      </c>
      <c r="F7015" s="1" t="s">
        <v>796</v>
      </c>
      <c r="G7015" s="1" t="s">
        <v>702</v>
      </c>
      <c r="H7015" s="1" t="s">
        <v>7</v>
      </c>
      <c r="I7015" s="1">
        <v>8.5891330000000005E-3</v>
      </c>
      <c r="J7015" s="1">
        <v>18</v>
      </c>
      <c r="K7015" s="1">
        <v>81.061800000000005</v>
      </c>
      <c r="L7015" s="1">
        <v>4</v>
      </c>
    </row>
    <row r="7016" spans="1:12" x14ac:dyDescent="0.2">
      <c r="A7016" s="1" t="s">
        <v>124</v>
      </c>
      <c r="B7016" s="1" t="s">
        <v>1047</v>
      </c>
      <c r="C7016" s="1" t="s">
        <v>112</v>
      </c>
      <c r="D7016" s="1">
        <v>2020</v>
      </c>
      <c r="E7016" s="1" t="s">
        <v>919</v>
      </c>
      <c r="F7016" s="1" t="s">
        <v>796</v>
      </c>
      <c r="G7016" s="1" t="s">
        <v>702</v>
      </c>
      <c r="H7016" s="1" t="s">
        <v>7</v>
      </c>
      <c r="I7016" s="1">
        <v>6.9491408000000005E-2</v>
      </c>
      <c r="J7016" s="1">
        <v>15.85</v>
      </c>
      <c r="K7016" s="1">
        <v>218.2166</v>
      </c>
      <c r="L7016" s="1">
        <v>4</v>
      </c>
    </row>
    <row r="7017" spans="1:12" x14ac:dyDescent="0.2">
      <c r="A7017" s="1" t="s">
        <v>124</v>
      </c>
      <c r="B7017" s="1" t="s">
        <v>506</v>
      </c>
      <c r="C7017" s="1" t="s">
        <v>112</v>
      </c>
      <c r="D7017" s="1">
        <v>2020</v>
      </c>
      <c r="E7017" s="1" t="s">
        <v>919</v>
      </c>
      <c r="F7017" s="1" t="s">
        <v>796</v>
      </c>
      <c r="G7017" s="1" t="s">
        <v>702</v>
      </c>
      <c r="H7017" s="1" t="s">
        <v>7</v>
      </c>
      <c r="I7017" s="1">
        <v>5.4514169000000001E-2</v>
      </c>
      <c r="J7017" s="1">
        <v>17.100000000000001</v>
      </c>
      <c r="K7017" s="1">
        <v>84.456599999999995</v>
      </c>
      <c r="L7017" s="1">
        <v>4</v>
      </c>
    </row>
    <row r="7018" spans="1:12" x14ac:dyDescent="0.2">
      <c r="A7018" s="1" t="s">
        <v>124</v>
      </c>
      <c r="B7018" s="1" t="s">
        <v>505</v>
      </c>
      <c r="C7018" s="1" t="s">
        <v>25</v>
      </c>
      <c r="D7018" s="1">
        <v>2020</v>
      </c>
      <c r="E7018" s="1" t="s">
        <v>919</v>
      </c>
      <c r="F7018" s="1" t="s">
        <v>796</v>
      </c>
      <c r="G7018" s="1" t="s">
        <v>702</v>
      </c>
      <c r="H7018" s="1" t="s">
        <v>7</v>
      </c>
      <c r="I7018" s="1">
        <v>1.0497273E-2</v>
      </c>
      <c r="J7018" s="1">
        <v>6.4249999999999998</v>
      </c>
      <c r="K7018" s="1">
        <v>118.38079999999999</v>
      </c>
      <c r="L7018" s="1">
        <v>4</v>
      </c>
    </row>
    <row r="7019" spans="1:12" x14ac:dyDescent="0.2">
      <c r="A7019" s="1" t="s">
        <v>124</v>
      </c>
      <c r="B7019" s="1" t="s">
        <v>700</v>
      </c>
      <c r="C7019" s="1" t="s">
        <v>25</v>
      </c>
      <c r="D7019" s="1">
        <v>2020</v>
      </c>
      <c r="E7019" s="1" t="s">
        <v>919</v>
      </c>
      <c r="F7019" s="1" t="s">
        <v>796</v>
      </c>
      <c r="G7019" s="1" t="s">
        <v>702</v>
      </c>
      <c r="H7019" s="1" t="s">
        <v>7</v>
      </c>
      <c r="I7019" s="1">
        <v>4.1338300000000001E-2</v>
      </c>
      <c r="J7019" s="1">
        <v>6.98</v>
      </c>
      <c r="K7019" s="1">
        <v>83.3934</v>
      </c>
      <c r="L7019" s="1">
        <v>4</v>
      </c>
    </row>
    <row r="7020" spans="1:12" x14ac:dyDescent="0.2">
      <c r="A7020" s="1" t="s">
        <v>124</v>
      </c>
      <c r="B7020" s="1" t="s">
        <v>673</v>
      </c>
      <c r="C7020" s="1" t="s">
        <v>25</v>
      </c>
      <c r="D7020" s="1">
        <v>2020</v>
      </c>
      <c r="E7020" s="1" t="s">
        <v>919</v>
      </c>
      <c r="F7020" s="1" t="s">
        <v>796</v>
      </c>
      <c r="G7020" s="1" t="s">
        <v>702</v>
      </c>
      <c r="H7020" s="1" t="s">
        <v>7</v>
      </c>
      <c r="I7020" s="1">
        <v>3.0297819E-2</v>
      </c>
      <c r="J7020" s="1">
        <v>12.1</v>
      </c>
      <c r="K7020" s="1">
        <v>74.766999999999996</v>
      </c>
      <c r="L7020" s="1">
        <v>4</v>
      </c>
    </row>
    <row r="7021" spans="1:12" x14ac:dyDescent="0.2">
      <c r="A7021" s="1" t="s">
        <v>124</v>
      </c>
      <c r="B7021" s="1" t="s">
        <v>908</v>
      </c>
      <c r="C7021" s="1" t="s">
        <v>25</v>
      </c>
      <c r="D7021" s="1">
        <v>2020</v>
      </c>
      <c r="E7021" s="1" t="s">
        <v>919</v>
      </c>
      <c r="F7021" s="1" t="s">
        <v>796</v>
      </c>
      <c r="G7021" s="1" t="s">
        <v>702</v>
      </c>
      <c r="H7021" s="1" t="s">
        <v>7</v>
      </c>
      <c r="I7021" s="1">
        <v>1.8676689999999999E-2</v>
      </c>
      <c r="J7021" s="1">
        <v>14.85</v>
      </c>
      <c r="K7021" s="1">
        <v>188.72139999999999</v>
      </c>
      <c r="L7021" s="1">
        <v>4</v>
      </c>
    </row>
    <row r="7022" spans="1:12" x14ac:dyDescent="0.2">
      <c r="A7022" s="1" t="s">
        <v>124</v>
      </c>
      <c r="B7022" s="1" t="s">
        <v>26</v>
      </c>
      <c r="C7022" s="1" t="s">
        <v>25</v>
      </c>
      <c r="D7022" s="1">
        <v>2020</v>
      </c>
      <c r="E7022" s="1" t="s">
        <v>919</v>
      </c>
      <c r="F7022" s="1" t="s">
        <v>796</v>
      </c>
      <c r="G7022" s="1" t="s">
        <v>702</v>
      </c>
      <c r="H7022" s="1" t="s">
        <v>7</v>
      </c>
      <c r="I7022" s="1">
        <v>7.3251060000000007E-2</v>
      </c>
      <c r="J7022" s="1">
        <v>17.25</v>
      </c>
      <c r="K7022" s="1">
        <v>76.498599999999996</v>
      </c>
      <c r="L7022" s="1">
        <v>4</v>
      </c>
    </row>
    <row r="7023" spans="1:12" x14ac:dyDescent="0.2">
      <c r="A7023" s="1" t="s">
        <v>124</v>
      </c>
      <c r="B7023" s="1" t="s">
        <v>494</v>
      </c>
      <c r="C7023" s="1" t="s">
        <v>25</v>
      </c>
      <c r="D7023" s="1">
        <v>2020</v>
      </c>
      <c r="E7023" s="1" t="s">
        <v>919</v>
      </c>
      <c r="F7023" s="1" t="s">
        <v>796</v>
      </c>
      <c r="G7023" s="1" t="s">
        <v>702</v>
      </c>
      <c r="H7023" s="1" t="s">
        <v>7</v>
      </c>
      <c r="I7023" s="1">
        <v>0.142443405</v>
      </c>
      <c r="J7023" s="1">
        <v>18.850000000000001</v>
      </c>
      <c r="K7023" s="1">
        <v>170.41319999999999</v>
      </c>
      <c r="L7023" s="1">
        <v>4</v>
      </c>
    </row>
    <row r="7024" spans="1:12" x14ac:dyDescent="0.2">
      <c r="A7024" s="1" t="s">
        <v>124</v>
      </c>
      <c r="B7024" s="1" t="s">
        <v>671</v>
      </c>
      <c r="C7024" s="1" t="s">
        <v>25</v>
      </c>
      <c r="D7024" s="1">
        <v>2020</v>
      </c>
      <c r="E7024" s="1" t="s">
        <v>919</v>
      </c>
      <c r="F7024" s="1" t="s">
        <v>796</v>
      </c>
      <c r="G7024" s="1" t="s">
        <v>702</v>
      </c>
      <c r="H7024" s="1" t="s">
        <v>7</v>
      </c>
      <c r="I7024" s="1">
        <v>4.2891098000000002E-2</v>
      </c>
      <c r="J7024" s="1">
        <v>18.850000000000001</v>
      </c>
      <c r="K7024" s="1">
        <v>257.63299999999998</v>
      </c>
      <c r="L7024" s="1">
        <v>4</v>
      </c>
    </row>
    <row r="7025" spans="1:12" x14ac:dyDescent="0.2">
      <c r="A7025" s="1" t="s">
        <v>124</v>
      </c>
      <c r="B7025" s="1" t="s">
        <v>493</v>
      </c>
      <c r="C7025" s="1" t="s">
        <v>17</v>
      </c>
      <c r="D7025" s="1">
        <v>2020</v>
      </c>
      <c r="E7025" s="1" t="s">
        <v>919</v>
      </c>
      <c r="F7025" s="1" t="s">
        <v>796</v>
      </c>
      <c r="G7025" s="1" t="s">
        <v>702</v>
      </c>
      <c r="H7025" s="1" t="s">
        <v>7</v>
      </c>
      <c r="I7025" s="1">
        <v>2.2832115E-2</v>
      </c>
      <c r="J7025" s="1">
        <v>6.03</v>
      </c>
      <c r="K7025" s="1">
        <v>176.7028</v>
      </c>
      <c r="L7025" s="1">
        <v>4</v>
      </c>
    </row>
    <row r="7026" spans="1:12" x14ac:dyDescent="0.2">
      <c r="A7026" s="1" t="s">
        <v>124</v>
      </c>
      <c r="B7026" s="1" t="s">
        <v>669</v>
      </c>
      <c r="C7026" s="1" t="s">
        <v>17</v>
      </c>
      <c r="D7026" s="1">
        <v>2020</v>
      </c>
      <c r="E7026" s="1" t="s">
        <v>919</v>
      </c>
      <c r="F7026" s="1" t="s">
        <v>796</v>
      </c>
      <c r="G7026" s="1" t="s">
        <v>702</v>
      </c>
      <c r="H7026" s="1" t="s">
        <v>7</v>
      </c>
      <c r="I7026" s="1">
        <v>0</v>
      </c>
      <c r="J7026" s="1">
        <v>7.2850000000000001</v>
      </c>
      <c r="K7026" s="1">
        <v>155.12880000000001</v>
      </c>
      <c r="L7026" s="1">
        <v>4</v>
      </c>
    </row>
    <row r="7027" spans="1:12" x14ac:dyDescent="0.2">
      <c r="A7027" s="1" t="s">
        <v>124</v>
      </c>
      <c r="B7027" s="1" t="s">
        <v>492</v>
      </c>
      <c r="C7027" s="1" t="s">
        <v>17</v>
      </c>
      <c r="D7027" s="1">
        <v>2020</v>
      </c>
      <c r="E7027" s="1" t="s">
        <v>919</v>
      </c>
      <c r="F7027" s="1" t="s">
        <v>796</v>
      </c>
      <c r="G7027" s="1" t="s">
        <v>702</v>
      </c>
      <c r="H7027" s="1" t="s">
        <v>7</v>
      </c>
      <c r="I7027" s="1">
        <v>0</v>
      </c>
      <c r="J7027" s="1">
        <v>7.4050000000000002</v>
      </c>
      <c r="K7027" s="1">
        <v>205.7296</v>
      </c>
      <c r="L7027" s="1">
        <v>4</v>
      </c>
    </row>
    <row r="7028" spans="1:12" x14ac:dyDescent="0.2">
      <c r="A7028" s="1" t="s">
        <v>124</v>
      </c>
      <c r="B7028" s="1" t="s">
        <v>1046</v>
      </c>
      <c r="C7028" s="1" t="s">
        <v>17</v>
      </c>
      <c r="D7028" s="1">
        <v>2020</v>
      </c>
      <c r="E7028" s="1" t="s">
        <v>919</v>
      </c>
      <c r="F7028" s="1" t="s">
        <v>796</v>
      </c>
      <c r="G7028" s="1" t="s">
        <v>702</v>
      </c>
      <c r="H7028" s="1" t="s">
        <v>7</v>
      </c>
      <c r="I7028" s="1">
        <v>3.8736838000000003E-2</v>
      </c>
      <c r="J7028" s="1">
        <v>11.6</v>
      </c>
      <c r="K7028" s="1">
        <v>55.827199999999998</v>
      </c>
      <c r="L7028" s="1">
        <v>4</v>
      </c>
    </row>
    <row r="7029" spans="1:12" x14ac:dyDescent="0.2">
      <c r="A7029" s="1" t="s">
        <v>124</v>
      </c>
      <c r="B7029" s="1" t="s">
        <v>1045</v>
      </c>
      <c r="C7029" s="1" t="s">
        <v>17</v>
      </c>
      <c r="D7029" s="1">
        <v>2020</v>
      </c>
      <c r="E7029" s="1" t="s">
        <v>919</v>
      </c>
      <c r="F7029" s="1" t="s">
        <v>796</v>
      </c>
      <c r="G7029" s="1" t="s">
        <v>702</v>
      </c>
      <c r="H7029" s="1" t="s">
        <v>7</v>
      </c>
      <c r="I7029" s="1">
        <v>1.1604893999999999E-2</v>
      </c>
      <c r="J7029" s="1">
        <v>12.1</v>
      </c>
      <c r="K7029" s="1">
        <v>166.05260000000001</v>
      </c>
      <c r="L7029" s="1">
        <v>4</v>
      </c>
    </row>
    <row r="7030" spans="1:12" x14ac:dyDescent="0.2">
      <c r="A7030" s="1" t="s">
        <v>124</v>
      </c>
      <c r="B7030" s="1" t="s">
        <v>665</v>
      </c>
      <c r="C7030" s="1" t="s">
        <v>17</v>
      </c>
      <c r="D7030" s="1">
        <v>2020</v>
      </c>
      <c r="E7030" s="1" t="s">
        <v>919</v>
      </c>
      <c r="F7030" s="1" t="s">
        <v>796</v>
      </c>
      <c r="G7030" s="1" t="s">
        <v>702</v>
      </c>
      <c r="H7030" s="1" t="s">
        <v>7</v>
      </c>
      <c r="I7030" s="1">
        <v>7.6005548000000006E-2</v>
      </c>
      <c r="J7030" s="1">
        <v>13.1</v>
      </c>
      <c r="K7030" s="1">
        <v>166.11580000000001</v>
      </c>
      <c r="L7030" s="1">
        <v>4</v>
      </c>
    </row>
    <row r="7031" spans="1:12" x14ac:dyDescent="0.2">
      <c r="A7031" s="1" t="s">
        <v>124</v>
      </c>
      <c r="B7031" s="1" t="s">
        <v>1044</v>
      </c>
      <c r="C7031" s="1" t="s">
        <v>17</v>
      </c>
      <c r="D7031" s="1">
        <v>2020</v>
      </c>
      <c r="E7031" s="1" t="s">
        <v>919</v>
      </c>
      <c r="F7031" s="1" t="s">
        <v>796</v>
      </c>
      <c r="G7031" s="1" t="s">
        <v>702</v>
      </c>
      <c r="H7031" s="1" t="s">
        <v>7</v>
      </c>
      <c r="I7031" s="1">
        <v>7.5363922E-2</v>
      </c>
      <c r="J7031" s="1">
        <v>13.1</v>
      </c>
      <c r="K7031" s="1">
        <v>73.835400000000007</v>
      </c>
      <c r="L7031" s="1">
        <v>4</v>
      </c>
    </row>
    <row r="7032" spans="1:12" x14ac:dyDescent="0.2">
      <c r="A7032" s="1" t="s">
        <v>124</v>
      </c>
      <c r="B7032" s="1" t="s">
        <v>525</v>
      </c>
      <c r="C7032" s="1" t="s">
        <v>17</v>
      </c>
      <c r="D7032" s="1">
        <v>2020</v>
      </c>
      <c r="E7032" s="1" t="s">
        <v>919</v>
      </c>
      <c r="F7032" s="1" t="s">
        <v>796</v>
      </c>
      <c r="G7032" s="1" t="s">
        <v>702</v>
      </c>
      <c r="H7032" s="1" t="s">
        <v>7</v>
      </c>
      <c r="I7032" s="1">
        <v>9.7611114999999998E-2</v>
      </c>
      <c r="J7032" s="1">
        <v>13.8</v>
      </c>
      <c r="K7032" s="1">
        <v>54.893000000000001</v>
      </c>
      <c r="L7032" s="1">
        <v>4</v>
      </c>
    </row>
    <row r="7033" spans="1:12" x14ac:dyDescent="0.2">
      <c r="A7033" s="1" t="s">
        <v>124</v>
      </c>
      <c r="B7033" s="1" t="s">
        <v>1043</v>
      </c>
      <c r="C7033" s="1" t="s">
        <v>17</v>
      </c>
      <c r="D7033" s="1">
        <v>2020</v>
      </c>
      <c r="E7033" s="1" t="s">
        <v>919</v>
      </c>
      <c r="F7033" s="1" t="s">
        <v>796</v>
      </c>
      <c r="G7033" s="1" t="s">
        <v>702</v>
      </c>
      <c r="H7033" s="1" t="s">
        <v>7</v>
      </c>
      <c r="I7033" s="1">
        <v>8.8491630000000002E-2</v>
      </c>
      <c r="J7033" s="1">
        <v>14.1</v>
      </c>
      <c r="K7033" s="1">
        <v>231.16679999999999</v>
      </c>
      <c r="L7033" s="1">
        <v>4</v>
      </c>
    </row>
    <row r="7034" spans="1:12" x14ac:dyDescent="0.2">
      <c r="A7034" s="1" t="s">
        <v>124</v>
      </c>
      <c r="B7034" s="1" t="s">
        <v>1042</v>
      </c>
      <c r="C7034" s="1" t="s">
        <v>17</v>
      </c>
      <c r="D7034" s="1">
        <v>2020</v>
      </c>
      <c r="E7034" s="1" t="s">
        <v>919</v>
      </c>
      <c r="F7034" s="1" t="s">
        <v>796</v>
      </c>
      <c r="G7034" s="1" t="s">
        <v>702</v>
      </c>
      <c r="H7034" s="1" t="s">
        <v>7</v>
      </c>
      <c r="I7034" s="1">
        <v>0.123264522</v>
      </c>
      <c r="J7034" s="1">
        <v>14.3</v>
      </c>
      <c r="K7034" s="1">
        <v>123.273</v>
      </c>
      <c r="L7034" s="1">
        <v>4</v>
      </c>
    </row>
    <row r="7035" spans="1:12" x14ac:dyDescent="0.2">
      <c r="A7035" s="1" t="s">
        <v>124</v>
      </c>
      <c r="B7035" s="1" t="s">
        <v>488</v>
      </c>
      <c r="C7035" s="1" t="s">
        <v>17</v>
      </c>
      <c r="D7035" s="1">
        <v>2020</v>
      </c>
      <c r="E7035" s="1" t="s">
        <v>919</v>
      </c>
      <c r="F7035" s="1" t="s">
        <v>796</v>
      </c>
      <c r="G7035" s="1" t="s">
        <v>702</v>
      </c>
      <c r="H7035" s="1" t="s">
        <v>7</v>
      </c>
      <c r="I7035" s="1">
        <v>7.0551722999999997E-2</v>
      </c>
      <c r="J7035" s="1">
        <v>16.7</v>
      </c>
      <c r="K7035" s="1">
        <v>217.685</v>
      </c>
      <c r="L7035" s="1">
        <v>4</v>
      </c>
    </row>
    <row r="7036" spans="1:12" x14ac:dyDescent="0.2">
      <c r="A7036" s="1" t="s">
        <v>124</v>
      </c>
      <c r="B7036" s="1" t="s">
        <v>264</v>
      </c>
      <c r="C7036" s="1" t="s">
        <v>17</v>
      </c>
      <c r="D7036" s="1">
        <v>2020</v>
      </c>
      <c r="E7036" s="1" t="s">
        <v>919</v>
      </c>
      <c r="F7036" s="1" t="s">
        <v>796</v>
      </c>
      <c r="G7036" s="1" t="s">
        <v>702</v>
      </c>
      <c r="H7036" s="1" t="s">
        <v>7</v>
      </c>
      <c r="I7036" s="1">
        <v>8.8305201E-2</v>
      </c>
      <c r="J7036" s="1">
        <v>17.7</v>
      </c>
      <c r="K7036" s="1">
        <v>182.32919999999999</v>
      </c>
      <c r="L7036" s="1">
        <v>4</v>
      </c>
    </row>
    <row r="7037" spans="1:12" x14ac:dyDescent="0.2">
      <c r="A7037" s="1" t="s">
        <v>124</v>
      </c>
      <c r="B7037" s="1" t="s">
        <v>263</v>
      </c>
      <c r="C7037" s="1" t="s">
        <v>17</v>
      </c>
      <c r="D7037" s="1">
        <v>2020</v>
      </c>
      <c r="E7037" s="1" t="s">
        <v>919</v>
      </c>
      <c r="F7037" s="1" t="s">
        <v>796</v>
      </c>
      <c r="G7037" s="1" t="s">
        <v>702</v>
      </c>
      <c r="H7037" s="1" t="s">
        <v>7</v>
      </c>
      <c r="I7037" s="1">
        <v>7.5049323000000001E-2</v>
      </c>
      <c r="J7037" s="1">
        <v>20.100000000000001</v>
      </c>
      <c r="K7037" s="1">
        <v>110.4228</v>
      </c>
      <c r="L7037" s="1">
        <v>4</v>
      </c>
    </row>
    <row r="7038" spans="1:12" x14ac:dyDescent="0.2">
      <c r="A7038" s="1" t="s">
        <v>124</v>
      </c>
      <c r="B7038" s="1" t="s">
        <v>523</v>
      </c>
      <c r="C7038" s="1" t="s">
        <v>71</v>
      </c>
      <c r="D7038" s="1">
        <v>2020</v>
      </c>
      <c r="E7038" s="1" t="s">
        <v>919</v>
      </c>
      <c r="F7038" s="1" t="s">
        <v>796</v>
      </c>
      <c r="G7038" s="1" t="s">
        <v>702</v>
      </c>
      <c r="H7038" s="1" t="s">
        <v>7</v>
      </c>
      <c r="I7038" s="1">
        <v>9.6337184000000006E-2</v>
      </c>
      <c r="J7038" s="1">
        <v>5.9850000000000003</v>
      </c>
      <c r="K7038" s="1">
        <v>125.26779999999999</v>
      </c>
      <c r="L7038" s="1">
        <v>4</v>
      </c>
    </row>
    <row r="7039" spans="1:12" x14ac:dyDescent="0.2">
      <c r="A7039" s="1" t="s">
        <v>124</v>
      </c>
      <c r="B7039" s="1" t="s">
        <v>1041</v>
      </c>
      <c r="C7039" s="1" t="s">
        <v>71</v>
      </c>
      <c r="D7039" s="1">
        <v>2020</v>
      </c>
      <c r="E7039" s="1" t="s">
        <v>919</v>
      </c>
      <c r="F7039" s="1" t="s">
        <v>796</v>
      </c>
      <c r="G7039" s="1" t="s">
        <v>702</v>
      </c>
      <c r="H7039" s="1" t="s">
        <v>7</v>
      </c>
      <c r="I7039" s="1">
        <v>0</v>
      </c>
      <c r="J7039" s="1">
        <v>6.3650000000000002</v>
      </c>
      <c r="K7039" s="1">
        <v>59.753599999999999</v>
      </c>
      <c r="L7039" s="1">
        <v>4</v>
      </c>
    </row>
    <row r="7040" spans="1:12" x14ac:dyDescent="0.2">
      <c r="A7040" s="1" t="s">
        <v>124</v>
      </c>
      <c r="B7040" s="1" t="s">
        <v>899</v>
      </c>
      <c r="C7040" s="1" t="s">
        <v>71</v>
      </c>
      <c r="D7040" s="1">
        <v>2020</v>
      </c>
      <c r="E7040" s="1" t="s">
        <v>919</v>
      </c>
      <c r="F7040" s="1" t="s">
        <v>796</v>
      </c>
      <c r="G7040" s="1" t="s">
        <v>702</v>
      </c>
      <c r="H7040" s="1" t="s">
        <v>7</v>
      </c>
      <c r="I7040" s="1">
        <v>2.3012718000000001E-2</v>
      </c>
      <c r="J7040" s="1">
        <v>6.85</v>
      </c>
      <c r="K7040" s="1">
        <v>262.05939999999998</v>
      </c>
      <c r="L7040" s="1">
        <v>4</v>
      </c>
    </row>
    <row r="7041" spans="1:12" x14ac:dyDescent="0.2">
      <c r="A7041" s="1" t="s">
        <v>124</v>
      </c>
      <c r="B7041" s="1" t="s">
        <v>659</v>
      </c>
      <c r="C7041" s="1" t="s">
        <v>71</v>
      </c>
      <c r="D7041" s="1">
        <v>2020</v>
      </c>
      <c r="E7041" s="1" t="s">
        <v>919</v>
      </c>
      <c r="F7041" s="1" t="s">
        <v>796</v>
      </c>
      <c r="G7041" s="1" t="s">
        <v>702</v>
      </c>
      <c r="H7041" s="1" t="s">
        <v>7</v>
      </c>
      <c r="I7041" s="1">
        <v>2.2694623000000001E-2</v>
      </c>
      <c r="J7041" s="1">
        <v>7.0750000000000002</v>
      </c>
      <c r="K7041" s="1">
        <v>98.806799999999996</v>
      </c>
      <c r="L7041" s="1">
        <v>4</v>
      </c>
    </row>
    <row r="7042" spans="1:12" x14ac:dyDescent="0.2">
      <c r="A7042" s="1" t="s">
        <v>124</v>
      </c>
      <c r="B7042" s="1" t="s">
        <v>658</v>
      </c>
      <c r="C7042" s="1" t="s">
        <v>71</v>
      </c>
      <c r="D7042" s="1">
        <v>2020</v>
      </c>
      <c r="E7042" s="1" t="s">
        <v>919</v>
      </c>
      <c r="F7042" s="1" t="s">
        <v>796</v>
      </c>
      <c r="G7042" s="1" t="s">
        <v>702</v>
      </c>
      <c r="H7042" s="1" t="s">
        <v>7</v>
      </c>
      <c r="I7042" s="1">
        <v>8.6619573000000005E-2</v>
      </c>
      <c r="J7042" s="1">
        <v>7.3</v>
      </c>
      <c r="K7042" s="1">
        <v>147.60759999999999</v>
      </c>
      <c r="L7042" s="1">
        <v>4</v>
      </c>
    </row>
    <row r="7043" spans="1:12" x14ac:dyDescent="0.2">
      <c r="A7043" s="1" t="s">
        <v>124</v>
      </c>
      <c r="B7043" s="1" t="s">
        <v>257</v>
      </c>
      <c r="C7043" s="1" t="s">
        <v>71</v>
      </c>
      <c r="D7043" s="1">
        <v>2020</v>
      </c>
      <c r="E7043" s="1" t="s">
        <v>919</v>
      </c>
      <c r="F7043" s="1" t="s">
        <v>796</v>
      </c>
      <c r="G7043" s="1" t="s">
        <v>702</v>
      </c>
      <c r="H7043" s="1" t="s">
        <v>7</v>
      </c>
      <c r="I7043" s="1">
        <v>2.6492726000000001E-2</v>
      </c>
      <c r="J7043" s="1">
        <v>8.8949999999999996</v>
      </c>
      <c r="K7043" s="1">
        <v>208.49539999999999</v>
      </c>
      <c r="L7043" s="1">
        <v>4</v>
      </c>
    </row>
    <row r="7044" spans="1:12" x14ac:dyDescent="0.2">
      <c r="A7044" s="1" t="s">
        <v>124</v>
      </c>
      <c r="B7044" s="1" t="s">
        <v>917</v>
      </c>
      <c r="C7044" s="1" t="s">
        <v>71</v>
      </c>
      <c r="D7044" s="1">
        <v>2020</v>
      </c>
      <c r="E7044" s="1" t="s">
        <v>919</v>
      </c>
      <c r="F7044" s="1" t="s">
        <v>796</v>
      </c>
      <c r="G7044" s="1" t="s">
        <v>702</v>
      </c>
      <c r="H7044" s="1" t="s">
        <v>7</v>
      </c>
      <c r="I7044" s="1">
        <v>0.11553548700000001</v>
      </c>
      <c r="J7044" s="1">
        <v>9.1950000000000003</v>
      </c>
      <c r="K7044" s="1">
        <v>59.5246</v>
      </c>
      <c r="L7044" s="1">
        <v>4</v>
      </c>
    </row>
    <row r="7045" spans="1:12" x14ac:dyDescent="0.2">
      <c r="A7045" s="1" t="s">
        <v>124</v>
      </c>
      <c r="B7045" s="1" t="s">
        <v>1040</v>
      </c>
      <c r="C7045" s="1" t="s">
        <v>71</v>
      </c>
      <c r="D7045" s="1">
        <v>2020</v>
      </c>
      <c r="E7045" s="1" t="s">
        <v>919</v>
      </c>
      <c r="F7045" s="1" t="s">
        <v>796</v>
      </c>
      <c r="G7045" s="1" t="s">
        <v>702</v>
      </c>
      <c r="H7045" s="1" t="s">
        <v>7</v>
      </c>
      <c r="I7045" s="1">
        <v>3.8169782999999999E-2</v>
      </c>
      <c r="J7045" s="1">
        <v>9.31</v>
      </c>
      <c r="K7045" s="1">
        <v>64.551000000000002</v>
      </c>
      <c r="L7045" s="1">
        <v>4</v>
      </c>
    </row>
    <row r="7046" spans="1:12" x14ac:dyDescent="0.2">
      <c r="A7046" s="1" t="s">
        <v>124</v>
      </c>
      <c r="B7046" s="1" t="s">
        <v>1039</v>
      </c>
      <c r="C7046" s="1" t="s">
        <v>71</v>
      </c>
      <c r="D7046" s="1">
        <v>2020</v>
      </c>
      <c r="E7046" s="1" t="s">
        <v>919</v>
      </c>
      <c r="F7046" s="1" t="s">
        <v>796</v>
      </c>
      <c r="G7046" s="1" t="s">
        <v>702</v>
      </c>
      <c r="H7046" s="1" t="s">
        <v>7</v>
      </c>
      <c r="I7046" s="1">
        <v>4.6116319000000003E-2</v>
      </c>
      <c r="J7046" s="1">
        <v>10</v>
      </c>
      <c r="K7046" s="1">
        <v>141.81800000000001</v>
      </c>
      <c r="L7046" s="1">
        <v>4</v>
      </c>
    </row>
    <row r="7047" spans="1:12" x14ac:dyDescent="0.2">
      <c r="A7047" s="1" t="s">
        <v>124</v>
      </c>
      <c r="B7047" s="1" t="s">
        <v>251</v>
      </c>
      <c r="C7047" s="1" t="s">
        <v>71</v>
      </c>
      <c r="D7047" s="1">
        <v>2020</v>
      </c>
      <c r="E7047" s="1" t="s">
        <v>919</v>
      </c>
      <c r="F7047" s="1" t="s">
        <v>796</v>
      </c>
      <c r="G7047" s="1" t="s">
        <v>702</v>
      </c>
      <c r="H7047" s="1" t="s">
        <v>7</v>
      </c>
      <c r="I7047" s="1">
        <v>7.1660976000000001E-2</v>
      </c>
      <c r="J7047" s="1">
        <v>10.5</v>
      </c>
      <c r="K7047" s="1">
        <v>119.7098</v>
      </c>
      <c r="L7047" s="1">
        <v>4</v>
      </c>
    </row>
    <row r="7048" spans="1:12" x14ac:dyDescent="0.2">
      <c r="A7048" s="1" t="s">
        <v>124</v>
      </c>
      <c r="B7048" s="1" t="s">
        <v>1038</v>
      </c>
      <c r="C7048" s="1" t="s">
        <v>71</v>
      </c>
      <c r="D7048" s="1">
        <v>2020</v>
      </c>
      <c r="E7048" s="1" t="s">
        <v>919</v>
      </c>
      <c r="F7048" s="1" t="s">
        <v>796</v>
      </c>
      <c r="G7048" s="1" t="s">
        <v>702</v>
      </c>
      <c r="H7048" s="1" t="s">
        <v>7</v>
      </c>
      <c r="I7048" s="1">
        <v>0</v>
      </c>
      <c r="J7048" s="1">
        <v>10.695</v>
      </c>
      <c r="K7048" s="1">
        <v>60.590400000000002</v>
      </c>
      <c r="L7048" s="1">
        <v>4</v>
      </c>
    </row>
    <row r="7049" spans="1:12" x14ac:dyDescent="0.2">
      <c r="A7049" s="1" t="s">
        <v>124</v>
      </c>
      <c r="B7049" s="1" t="s">
        <v>698</v>
      </c>
      <c r="C7049" s="1" t="s">
        <v>71</v>
      </c>
      <c r="D7049" s="1">
        <v>2020</v>
      </c>
      <c r="E7049" s="1" t="s">
        <v>919</v>
      </c>
      <c r="F7049" s="1" t="s">
        <v>796</v>
      </c>
      <c r="G7049" s="1" t="s">
        <v>702</v>
      </c>
      <c r="H7049" s="1" t="s">
        <v>7</v>
      </c>
      <c r="I7049" s="1">
        <v>1.5548177999999999E-2</v>
      </c>
      <c r="J7049" s="1">
        <v>12.15</v>
      </c>
      <c r="K7049" s="1">
        <v>211.2928</v>
      </c>
      <c r="L7049" s="1">
        <v>4</v>
      </c>
    </row>
    <row r="7050" spans="1:12" x14ac:dyDescent="0.2">
      <c r="A7050" s="1" t="s">
        <v>124</v>
      </c>
      <c r="B7050" s="1" t="s">
        <v>1037</v>
      </c>
      <c r="C7050" s="1" t="s">
        <v>71</v>
      </c>
      <c r="D7050" s="1">
        <v>2020</v>
      </c>
      <c r="E7050" s="1" t="s">
        <v>919</v>
      </c>
      <c r="F7050" s="1" t="s">
        <v>796</v>
      </c>
      <c r="G7050" s="1" t="s">
        <v>702</v>
      </c>
      <c r="H7050" s="1" t="s">
        <v>7</v>
      </c>
      <c r="I7050" s="1">
        <v>1.8514651999999999E-2</v>
      </c>
      <c r="J7050" s="1">
        <v>12.15</v>
      </c>
      <c r="K7050" s="1">
        <v>252.7698</v>
      </c>
      <c r="L7050" s="1">
        <v>4</v>
      </c>
    </row>
    <row r="7051" spans="1:12" x14ac:dyDescent="0.2">
      <c r="A7051" s="1" t="s">
        <v>124</v>
      </c>
      <c r="B7051" s="1" t="s">
        <v>1036</v>
      </c>
      <c r="C7051" s="1" t="s">
        <v>71</v>
      </c>
      <c r="D7051" s="1">
        <v>2020</v>
      </c>
      <c r="E7051" s="1" t="s">
        <v>919</v>
      </c>
      <c r="F7051" s="1" t="s">
        <v>796</v>
      </c>
      <c r="G7051" s="1" t="s">
        <v>702</v>
      </c>
      <c r="H7051" s="1" t="s">
        <v>7</v>
      </c>
      <c r="I7051" s="1">
        <v>3.6879539000000003E-2</v>
      </c>
      <c r="J7051" s="1">
        <v>13.15</v>
      </c>
      <c r="K7051" s="1">
        <v>181.39760000000001</v>
      </c>
      <c r="L7051" s="1">
        <v>4</v>
      </c>
    </row>
    <row r="7052" spans="1:12" x14ac:dyDescent="0.2">
      <c r="A7052" s="1" t="s">
        <v>124</v>
      </c>
      <c r="B7052" s="1" t="s">
        <v>253</v>
      </c>
      <c r="C7052" s="1" t="s">
        <v>71</v>
      </c>
      <c r="D7052" s="1">
        <v>2020</v>
      </c>
      <c r="E7052" s="1" t="s">
        <v>919</v>
      </c>
      <c r="F7052" s="1" t="s">
        <v>796</v>
      </c>
      <c r="G7052" s="1" t="s">
        <v>702</v>
      </c>
      <c r="H7052" s="1" t="s">
        <v>7</v>
      </c>
      <c r="I7052" s="1">
        <v>4.0049609E-2</v>
      </c>
      <c r="J7052" s="1">
        <v>13.65</v>
      </c>
      <c r="K7052" s="1">
        <v>34.455800000000004</v>
      </c>
      <c r="L7052" s="1">
        <v>4</v>
      </c>
    </row>
    <row r="7053" spans="1:12" x14ac:dyDescent="0.2">
      <c r="A7053" s="1" t="s">
        <v>124</v>
      </c>
      <c r="B7053" s="1" t="s">
        <v>1035</v>
      </c>
      <c r="C7053" s="1" t="s">
        <v>71</v>
      </c>
      <c r="D7053" s="1">
        <v>2020</v>
      </c>
      <c r="E7053" s="1" t="s">
        <v>919</v>
      </c>
      <c r="F7053" s="1" t="s">
        <v>796</v>
      </c>
      <c r="G7053" s="1" t="s">
        <v>702</v>
      </c>
      <c r="H7053" s="1" t="s">
        <v>7</v>
      </c>
      <c r="I7053" s="1">
        <v>0.12826314999999999</v>
      </c>
      <c r="J7053" s="1">
        <v>14.3</v>
      </c>
      <c r="K7053" s="1">
        <v>83.422399999999996</v>
      </c>
      <c r="L7053" s="1">
        <v>4</v>
      </c>
    </row>
    <row r="7054" spans="1:12" x14ac:dyDescent="0.2">
      <c r="A7054" s="1" t="s">
        <v>124</v>
      </c>
      <c r="B7054" s="1" t="s">
        <v>244</v>
      </c>
      <c r="C7054" s="1" t="s">
        <v>71</v>
      </c>
      <c r="D7054" s="1">
        <v>2020</v>
      </c>
      <c r="E7054" s="1" t="s">
        <v>919</v>
      </c>
      <c r="F7054" s="1" t="s">
        <v>796</v>
      </c>
      <c r="G7054" s="1" t="s">
        <v>702</v>
      </c>
      <c r="H7054" s="1" t="s">
        <v>7</v>
      </c>
      <c r="I7054" s="1">
        <v>0.12006027399999999</v>
      </c>
      <c r="J7054" s="1">
        <v>17</v>
      </c>
      <c r="K7054" s="1">
        <v>246.54339999999999</v>
      </c>
      <c r="L7054" s="1">
        <v>4</v>
      </c>
    </row>
    <row r="7055" spans="1:12" x14ac:dyDescent="0.2">
      <c r="A7055" s="1" t="s">
        <v>124</v>
      </c>
      <c r="B7055" s="1" t="s">
        <v>777</v>
      </c>
      <c r="C7055" s="1" t="s">
        <v>71</v>
      </c>
      <c r="D7055" s="1">
        <v>2020</v>
      </c>
      <c r="E7055" s="1" t="s">
        <v>919</v>
      </c>
      <c r="F7055" s="1" t="s">
        <v>796</v>
      </c>
      <c r="G7055" s="1" t="s">
        <v>702</v>
      </c>
      <c r="H7055" s="1" t="s">
        <v>7</v>
      </c>
      <c r="I7055" s="1">
        <v>3.2812669000000003E-2</v>
      </c>
      <c r="J7055" s="1">
        <v>17.100000000000001</v>
      </c>
      <c r="K7055" s="1">
        <v>147.13919999999999</v>
      </c>
      <c r="L7055" s="1">
        <v>4</v>
      </c>
    </row>
    <row r="7056" spans="1:12" x14ac:dyDescent="0.2">
      <c r="A7056" s="1" t="s">
        <v>124</v>
      </c>
      <c r="B7056" s="1" t="s">
        <v>1034</v>
      </c>
      <c r="C7056" s="1" t="s">
        <v>71</v>
      </c>
      <c r="D7056" s="1">
        <v>2020</v>
      </c>
      <c r="E7056" s="1" t="s">
        <v>919</v>
      </c>
      <c r="F7056" s="1" t="s">
        <v>796</v>
      </c>
      <c r="G7056" s="1" t="s">
        <v>702</v>
      </c>
      <c r="H7056" s="1" t="s">
        <v>7</v>
      </c>
      <c r="I7056" s="1">
        <v>0.10764720999999999</v>
      </c>
      <c r="J7056" s="1">
        <v>17.25</v>
      </c>
      <c r="K7056" s="1">
        <v>39.382199999999997</v>
      </c>
      <c r="L7056" s="1">
        <v>4</v>
      </c>
    </row>
    <row r="7057" spans="1:12" x14ac:dyDescent="0.2">
      <c r="A7057" s="1" t="s">
        <v>124</v>
      </c>
      <c r="B7057" s="1" t="s">
        <v>653</v>
      </c>
      <c r="C7057" s="1" t="s">
        <v>71</v>
      </c>
      <c r="D7057" s="1">
        <v>2020</v>
      </c>
      <c r="E7057" s="1" t="s">
        <v>919</v>
      </c>
      <c r="F7057" s="1" t="s">
        <v>796</v>
      </c>
      <c r="G7057" s="1" t="s">
        <v>702</v>
      </c>
      <c r="H7057" s="1" t="s">
        <v>7</v>
      </c>
      <c r="I7057" s="1">
        <v>1.3714183E-2</v>
      </c>
      <c r="J7057" s="1">
        <v>17.5</v>
      </c>
      <c r="K7057" s="1">
        <v>259.23039999999997</v>
      </c>
      <c r="L7057" s="1">
        <v>4</v>
      </c>
    </row>
    <row r="7058" spans="1:12" x14ac:dyDescent="0.2">
      <c r="A7058" s="1" t="s">
        <v>124</v>
      </c>
      <c r="B7058" s="1" t="s">
        <v>1033</v>
      </c>
      <c r="C7058" s="1" t="s">
        <v>71</v>
      </c>
      <c r="D7058" s="1">
        <v>2020</v>
      </c>
      <c r="E7058" s="1" t="s">
        <v>919</v>
      </c>
      <c r="F7058" s="1" t="s">
        <v>796</v>
      </c>
      <c r="G7058" s="1" t="s">
        <v>702</v>
      </c>
      <c r="H7058" s="1" t="s">
        <v>7</v>
      </c>
      <c r="I7058" s="1">
        <v>0.10527024</v>
      </c>
      <c r="J7058" s="1">
        <v>18.7</v>
      </c>
      <c r="K7058" s="1">
        <v>122.9072</v>
      </c>
      <c r="L7058" s="1">
        <v>4</v>
      </c>
    </row>
    <row r="7059" spans="1:12" x14ac:dyDescent="0.2">
      <c r="A7059" s="1" t="s">
        <v>124</v>
      </c>
      <c r="B7059" s="1" t="s">
        <v>1032</v>
      </c>
      <c r="C7059" s="1" t="s">
        <v>71</v>
      </c>
      <c r="D7059" s="1">
        <v>2020</v>
      </c>
      <c r="E7059" s="1" t="s">
        <v>919</v>
      </c>
      <c r="F7059" s="1" t="s">
        <v>796</v>
      </c>
      <c r="G7059" s="1" t="s">
        <v>702</v>
      </c>
      <c r="H7059" s="1" t="s">
        <v>7</v>
      </c>
      <c r="I7059" s="1">
        <v>1.6705436000000001E-2</v>
      </c>
      <c r="J7059" s="1">
        <v>19.350000000000001</v>
      </c>
      <c r="K7059" s="1">
        <v>120.8098</v>
      </c>
      <c r="L7059" s="1">
        <v>4</v>
      </c>
    </row>
    <row r="7060" spans="1:12" x14ac:dyDescent="0.2">
      <c r="A7060" s="1" t="s">
        <v>124</v>
      </c>
      <c r="B7060" s="1" t="s">
        <v>220</v>
      </c>
      <c r="C7060" s="1" t="s">
        <v>10</v>
      </c>
      <c r="D7060" s="1">
        <v>2020</v>
      </c>
      <c r="E7060" s="1" t="s">
        <v>919</v>
      </c>
      <c r="F7060" s="1" t="s">
        <v>796</v>
      </c>
      <c r="G7060" s="1" t="s">
        <v>702</v>
      </c>
      <c r="H7060" s="1" t="s">
        <v>7</v>
      </c>
      <c r="I7060" s="1">
        <v>2.5552424000000001E-2</v>
      </c>
      <c r="J7060" s="1">
        <v>6.0549999999999997</v>
      </c>
      <c r="K7060" s="1">
        <v>158.49199999999999</v>
      </c>
      <c r="L7060" s="1">
        <v>4</v>
      </c>
    </row>
    <row r="7061" spans="1:12" x14ac:dyDescent="0.2">
      <c r="A7061" s="1" t="s">
        <v>124</v>
      </c>
      <c r="B7061" s="1" t="s">
        <v>1031</v>
      </c>
      <c r="C7061" s="1" t="s">
        <v>10</v>
      </c>
      <c r="D7061" s="1">
        <v>2020</v>
      </c>
      <c r="E7061" s="1" t="s">
        <v>919</v>
      </c>
      <c r="F7061" s="1" t="s">
        <v>796</v>
      </c>
      <c r="G7061" s="1" t="s">
        <v>702</v>
      </c>
      <c r="H7061" s="1" t="s">
        <v>7</v>
      </c>
      <c r="I7061" s="1">
        <v>8.8165380000000002E-2</v>
      </c>
      <c r="J7061" s="1">
        <v>6.65</v>
      </c>
      <c r="K7061" s="1">
        <v>126.8678</v>
      </c>
      <c r="L7061" s="1">
        <v>4</v>
      </c>
    </row>
    <row r="7062" spans="1:12" x14ac:dyDescent="0.2">
      <c r="A7062" s="1" t="s">
        <v>124</v>
      </c>
      <c r="B7062" s="1" t="s">
        <v>479</v>
      </c>
      <c r="C7062" s="1" t="s">
        <v>10</v>
      </c>
      <c r="D7062" s="1">
        <v>2020</v>
      </c>
      <c r="E7062" s="1" t="s">
        <v>919</v>
      </c>
      <c r="F7062" s="1" t="s">
        <v>796</v>
      </c>
      <c r="G7062" s="1" t="s">
        <v>702</v>
      </c>
      <c r="H7062" s="1" t="s">
        <v>7</v>
      </c>
      <c r="I7062" s="1">
        <v>6.6997921000000002E-2</v>
      </c>
      <c r="J7062" s="1">
        <v>6.78</v>
      </c>
      <c r="K7062" s="1">
        <v>186.524</v>
      </c>
      <c r="L7062" s="1">
        <v>4</v>
      </c>
    </row>
    <row r="7063" spans="1:12" x14ac:dyDescent="0.2">
      <c r="A7063" s="1" t="s">
        <v>124</v>
      </c>
      <c r="B7063" s="1" t="s">
        <v>224</v>
      </c>
      <c r="C7063" s="1" t="s">
        <v>10</v>
      </c>
      <c r="D7063" s="1">
        <v>2020</v>
      </c>
      <c r="E7063" s="1" t="s">
        <v>919</v>
      </c>
      <c r="F7063" s="1" t="s">
        <v>796</v>
      </c>
      <c r="G7063" s="1" t="s">
        <v>702</v>
      </c>
      <c r="H7063" s="1" t="s">
        <v>7</v>
      </c>
      <c r="I7063" s="1">
        <v>7.1301323E-2</v>
      </c>
      <c r="J7063" s="1">
        <v>7.68</v>
      </c>
      <c r="K7063" s="1">
        <v>190.81620000000001</v>
      </c>
      <c r="L7063" s="1">
        <v>4</v>
      </c>
    </row>
    <row r="7064" spans="1:12" x14ac:dyDescent="0.2">
      <c r="A7064" s="1" t="s">
        <v>124</v>
      </c>
      <c r="B7064" s="1" t="s">
        <v>1030</v>
      </c>
      <c r="C7064" s="1" t="s">
        <v>10</v>
      </c>
      <c r="D7064" s="1">
        <v>2020</v>
      </c>
      <c r="E7064" s="1" t="s">
        <v>919</v>
      </c>
      <c r="F7064" s="1" t="s">
        <v>796</v>
      </c>
      <c r="G7064" s="1" t="s">
        <v>702</v>
      </c>
      <c r="H7064" s="1" t="s">
        <v>7</v>
      </c>
      <c r="I7064" s="1">
        <v>3.8948125E-2</v>
      </c>
      <c r="J7064" s="1">
        <v>8.1850000000000005</v>
      </c>
      <c r="K7064" s="1">
        <v>115.4808</v>
      </c>
      <c r="L7064" s="1">
        <v>4</v>
      </c>
    </row>
    <row r="7065" spans="1:12" x14ac:dyDescent="0.2">
      <c r="A7065" s="1" t="s">
        <v>124</v>
      </c>
      <c r="B7065" s="1" t="s">
        <v>1029</v>
      </c>
      <c r="C7065" s="1" t="s">
        <v>10</v>
      </c>
      <c r="D7065" s="1">
        <v>2020</v>
      </c>
      <c r="E7065" s="1" t="s">
        <v>919</v>
      </c>
      <c r="F7065" s="1" t="s">
        <v>796</v>
      </c>
      <c r="G7065" s="1" t="s">
        <v>702</v>
      </c>
      <c r="H7065" s="1" t="s">
        <v>7</v>
      </c>
      <c r="I7065" s="1">
        <v>3.8904623999999999E-2</v>
      </c>
      <c r="J7065" s="1">
        <v>10</v>
      </c>
      <c r="K7065" s="1">
        <v>245.4144</v>
      </c>
      <c r="L7065" s="1">
        <v>4</v>
      </c>
    </row>
    <row r="7066" spans="1:12" x14ac:dyDescent="0.2">
      <c r="A7066" s="1" t="s">
        <v>124</v>
      </c>
      <c r="B7066" s="1" t="s">
        <v>1028</v>
      </c>
      <c r="C7066" s="1" t="s">
        <v>10</v>
      </c>
      <c r="D7066" s="1">
        <v>2020</v>
      </c>
      <c r="E7066" s="1" t="s">
        <v>919</v>
      </c>
      <c r="F7066" s="1" t="s">
        <v>796</v>
      </c>
      <c r="G7066" s="1" t="s">
        <v>702</v>
      </c>
      <c r="H7066" s="1" t="s">
        <v>7</v>
      </c>
      <c r="I7066" s="1">
        <v>2.4107056000000002E-2</v>
      </c>
      <c r="J7066" s="1">
        <v>10.65</v>
      </c>
      <c r="K7066" s="1">
        <v>56.627200000000002</v>
      </c>
      <c r="L7066" s="1">
        <v>4</v>
      </c>
    </row>
    <row r="7067" spans="1:12" x14ac:dyDescent="0.2">
      <c r="A7067" s="1" t="s">
        <v>124</v>
      </c>
      <c r="B7067" s="1" t="s">
        <v>1027</v>
      </c>
      <c r="C7067" s="1" t="s">
        <v>10</v>
      </c>
      <c r="D7067" s="1">
        <v>2020</v>
      </c>
      <c r="E7067" s="1" t="s">
        <v>919</v>
      </c>
      <c r="F7067" s="1" t="s">
        <v>796</v>
      </c>
      <c r="G7067" s="1" t="s">
        <v>702</v>
      </c>
      <c r="H7067" s="1" t="s">
        <v>7</v>
      </c>
      <c r="I7067" s="1">
        <v>5.0000256999999999E-2</v>
      </c>
      <c r="J7067" s="1">
        <v>10.8</v>
      </c>
      <c r="K7067" s="1">
        <v>243.9144</v>
      </c>
      <c r="L7067" s="1">
        <v>4</v>
      </c>
    </row>
    <row r="7068" spans="1:12" x14ac:dyDescent="0.2">
      <c r="A7068" s="1" t="s">
        <v>124</v>
      </c>
      <c r="B7068" s="1" t="s">
        <v>1026</v>
      </c>
      <c r="C7068" s="1" t="s">
        <v>10</v>
      </c>
      <c r="D7068" s="1">
        <v>2020</v>
      </c>
      <c r="E7068" s="1" t="s">
        <v>919</v>
      </c>
      <c r="F7068" s="1" t="s">
        <v>796</v>
      </c>
      <c r="G7068" s="1" t="s">
        <v>702</v>
      </c>
      <c r="H7068" s="1" t="s">
        <v>7</v>
      </c>
      <c r="I7068" s="1">
        <v>3.7793818E-2</v>
      </c>
      <c r="J7068" s="1">
        <v>13.1</v>
      </c>
      <c r="K7068" s="1">
        <v>173.80539999999999</v>
      </c>
      <c r="L7068" s="1">
        <v>4</v>
      </c>
    </row>
    <row r="7069" spans="1:12" x14ac:dyDescent="0.2">
      <c r="A7069" s="1" t="s">
        <v>124</v>
      </c>
      <c r="B7069" s="1" t="s">
        <v>1025</v>
      </c>
      <c r="C7069" s="1" t="s">
        <v>10</v>
      </c>
      <c r="D7069" s="1">
        <v>2020</v>
      </c>
      <c r="E7069" s="1" t="s">
        <v>919</v>
      </c>
      <c r="F7069" s="1" t="s">
        <v>796</v>
      </c>
      <c r="G7069" s="1" t="s">
        <v>702</v>
      </c>
      <c r="H7069" s="1" t="s">
        <v>7</v>
      </c>
      <c r="I7069" s="1">
        <v>0.172357491</v>
      </c>
      <c r="J7069" s="1">
        <v>14.65</v>
      </c>
      <c r="K7069" s="1">
        <v>50.869199999999999</v>
      </c>
      <c r="L7069" s="1">
        <v>4</v>
      </c>
    </row>
    <row r="7070" spans="1:12" x14ac:dyDescent="0.2">
      <c r="A7070" s="1" t="s">
        <v>124</v>
      </c>
      <c r="B7070" s="1" t="s">
        <v>1024</v>
      </c>
      <c r="C7070" s="1" t="s">
        <v>10</v>
      </c>
      <c r="D7070" s="1">
        <v>2020</v>
      </c>
      <c r="E7070" s="1" t="s">
        <v>919</v>
      </c>
      <c r="F7070" s="1" t="s">
        <v>796</v>
      </c>
      <c r="G7070" s="1" t="s">
        <v>702</v>
      </c>
      <c r="H7070" s="1" t="s">
        <v>7</v>
      </c>
      <c r="I7070" s="1">
        <v>5.5518167E-2</v>
      </c>
      <c r="J7070" s="1">
        <v>15.1</v>
      </c>
      <c r="K7070" s="1">
        <v>217.31659999999999</v>
      </c>
      <c r="L7070" s="1">
        <v>4</v>
      </c>
    </row>
    <row r="7071" spans="1:12" x14ac:dyDescent="0.2">
      <c r="A7071" s="1" t="s">
        <v>124</v>
      </c>
      <c r="B7071" s="1" t="s">
        <v>1023</v>
      </c>
      <c r="C7071" s="1" t="s">
        <v>10</v>
      </c>
      <c r="D7071" s="1">
        <v>2020</v>
      </c>
      <c r="E7071" s="1" t="s">
        <v>919</v>
      </c>
      <c r="F7071" s="1" t="s">
        <v>796</v>
      </c>
      <c r="G7071" s="1" t="s">
        <v>702</v>
      </c>
      <c r="H7071" s="1" t="s">
        <v>7</v>
      </c>
      <c r="I7071" s="1">
        <v>2.2526292999999999E-2</v>
      </c>
      <c r="J7071" s="1">
        <v>18.100000000000001</v>
      </c>
      <c r="K7071" s="1">
        <v>95.009399999999999</v>
      </c>
      <c r="L7071" s="1">
        <v>4</v>
      </c>
    </row>
    <row r="7072" spans="1:12" x14ac:dyDescent="0.2">
      <c r="A7072" s="1" t="s">
        <v>124</v>
      </c>
      <c r="B7072" s="1" t="s">
        <v>883</v>
      </c>
      <c r="C7072" s="1" t="s">
        <v>10</v>
      </c>
      <c r="D7072" s="1">
        <v>2020</v>
      </c>
      <c r="E7072" s="1" t="s">
        <v>919</v>
      </c>
      <c r="F7072" s="1" t="s">
        <v>796</v>
      </c>
      <c r="G7072" s="1" t="s">
        <v>702</v>
      </c>
      <c r="H7072" s="1" t="s">
        <v>7</v>
      </c>
      <c r="I7072" s="1">
        <v>3.6344721000000003E-2</v>
      </c>
      <c r="J7072" s="1">
        <v>20.5</v>
      </c>
      <c r="K7072" s="1">
        <v>122.37560000000001</v>
      </c>
      <c r="L7072" s="1">
        <v>4</v>
      </c>
    </row>
    <row r="7073" spans="1:12" x14ac:dyDescent="0.2">
      <c r="A7073" s="1" t="s">
        <v>124</v>
      </c>
      <c r="B7073" s="1" t="s">
        <v>881</v>
      </c>
      <c r="C7073" s="1" t="s">
        <v>216</v>
      </c>
      <c r="D7073" s="1">
        <v>2020</v>
      </c>
      <c r="E7073" s="1" t="s">
        <v>919</v>
      </c>
      <c r="F7073" s="1" t="s">
        <v>796</v>
      </c>
      <c r="G7073" s="1" t="s">
        <v>702</v>
      </c>
      <c r="H7073" s="1" t="s">
        <v>7</v>
      </c>
      <c r="I7073" s="1">
        <v>7.0843018999999993E-2</v>
      </c>
      <c r="J7073" s="1">
        <v>9.6950000000000003</v>
      </c>
      <c r="K7073" s="1">
        <v>177.73439999999999</v>
      </c>
      <c r="L7073" s="1">
        <v>4</v>
      </c>
    </row>
    <row r="7074" spans="1:12" x14ac:dyDescent="0.2">
      <c r="A7074" s="1" t="s">
        <v>124</v>
      </c>
      <c r="B7074" s="1" t="s">
        <v>1022</v>
      </c>
      <c r="C7074" s="1" t="s">
        <v>216</v>
      </c>
      <c r="D7074" s="1">
        <v>2020</v>
      </c>
      <c r="E7074" s="1" t="s">
        <v>919</v>
      </c>
      <c r="F7074" s="1" t="s">
        <v>796</v>
      </c>
      <c r="G7074" s="1" t="s">
        <v>702</v>
      </c>
      <c r="H7074" s="1" t="s">
        <v>7</v>
      </c>
      <c r="I7074" s="1">
        <v>5.4460570999999999E-2</v>
      </c>
      <c r="J7074" s="1">
        <v>11.8</v>
      </c>
      <c r="K7074" s="1">
        <v>77.001199999999997</v>
      </c>
      <c r="L7074" s="1">
        <v>4</v>
      </c>
    </row>
    <row r="7075" spans="1:12" x14ac:dyDescent="0.2">
      <c r="A7075" s="1" t="s">
        <v>124</v>
      </c>
      <c r="B7075" s="1" t="s">
        <v>458</v>
      </c>
      <c r="C7075" s="1" t="s">
        <v>4</v>
      </c>
      <c r="D7075" s="1">
        <v>2020</v>
      </c>
      <c r="E7075" s="1" t="s">
        <v>919</v>
      </c>
      <c r="F7075" s="1" t="s">
        <v>796</v>
      </c>
      <c r="G7075" s="1" t="s">
        <v>702</v>
      </c>
      <c r="H7075" s="1" t="s">
        <v>7</v>
      </c>
      <c r="I7075" s="1">
        <v>3.4668801999999999E-2</v>
      </c>
      <c r="J7075" s="1">
        <v>5.51</v>
      </c>
      <c r="K7075" s="1">
        <v>98.572599999999994</v>
      </c>
      <c r="L7075" s="1">
        <v>4</v>
      </c>
    </row>
    <row r="7076" spans="1:12" x14ac:dyDescent="0.2">
      <c r="A7076" s="1" t="s">
        <v>124</v>
      </c>
      <c r="B7076" s="1" t="s">
        <v>456</v>
      </c>
      <c r="C7076" s="1" t="s">
        <v>4</v>
      </c>
      <c r="D7076" s="1">
        <v>2020</v>
      </c>
      <c r="E7076" s="1" t="s">
        <v>919</v>
      </c>
      <c r="F7076" s="1" t="s">
        <v>796</v>
      </c>
      <c r="G7076" s="1" t="s">
        <v>702</v>
      </c>
      <c r="H7076" s="1" t="s">
        <v>7</v>
      </c>
      <c r="I7076" s="1">
        <v>0.15341941200000001</v>
      </c>
      <c r="J7076" s="1">
        <v>7.68</v>
      </c>
      <c r="K7076" s="1">
        <v>86.422399999999996</v>
      </c>
      <c r="L7076" s="1">
        <v>4</v>
      </c>
    </row>
    <row r="7077" spans="1:12" x14ac:dyDescent="0.2">
      <c r="A7077" s="1" t="s">
        <v>124</v>
      </c>
      <c r="B7077" s="1" t="s">
        <v>454</v>
      </c>
      <c r="C7077" s="1" t="s">
        <v>4</v>
      </c>
      <c r="D7077" s="1">
        <v>2020</v>
      </c>
      <c r="E7077" s="1" t="s">
        <v>919</v>
      </c>
      <c r="F7077" s="1" t="s">
        <v>796</v>
      </c>
      <c r="G7077" s="1" t="s">
        <v>702</v>
      </c>
      <c r="H7077" s="1" t="s">
        <v>7</v>
      </c>
      <c r="I7077" s="1">
        <v>1.4541462E-2</v>
      </c>
      <c r="J7077" s="1">
        <v>8.2349999999999994</v>
      </c>
      <c r="K7077" s="1">
        <v>184.495</v>
      </c>
      <c r="L7077" s="1">
        <v>4</v>
      </c>
    </row>
    <row r="7078" spans="1:12" x14ac:dyDescent="0.2">
      <c r="A7078" s="1" t="s">
        <v>124</v>
      </c>
      <c r="B7078" s="1" t="s">
        <v>768</v>
      </c>
      <c r="C7078" s="1" t="s">
        <v>4</v>
      </c>
      <c r="D7078" s="1">
        <v>2020</v>
      </c>
      <c r="E7078" s="1" t="s">
        <v>919</v>
      </c>
      <c r="F7078" s="1" t="s">
        <v>796</v>
      </c>
      <c r="G7078" s="1" t="s">
        <v>702</v>
      </c>
      <c r="H7078" s="1" t="s">
        <v>7</v>
      </c>
      <c r="I7078" s="1">
        <v>1.8920019E-2</v>
      </c>
      <c r="J7078" s="1">
        <v>8.27</v>
      </c>
      <c r="K7078" s="1">
        <v>238.08799999999999</v>
      </c>
      <c r="L7078" s="1">
        <v>4</v>
      </c>
    </row>
    <row r="7079" spans="1:12" x14ac:dyDescent="0.2">
      <c r="A7079" s="1" t="s">
        <v>124</v>
      </c>
      <c r="B7079" s="1" t="s">
        <v>1021</v>
      </c>
      <c r="C7079" s="1" t="s">
        <v>4</v>
      </c>
      <c r="D7079" s="1">
        <v>2020</v>
      </c>
      <c r="E7079" s="1" t="s">
        <v>919</v>
      </c>
      <c r="F7079" s="1" t="s">
        <v>796</v>
      </c>
      <c r="G7079" s="1" t="s">
        <v>702</v>
      </c>
      <c r="H7079" s="1" t="s">
        <v>7</v>
      </c>
      <c r="I7079" s="1">
        <v>3.2806066000000002E-2</v>
      </c>
      <c r="J7079" s="1">
        <v>8.6</v>
      </c>
      <c r="K7079" s="1">
        <v>143.61539999999999</v>
      </c>
      <c r="L7079" s="1">
        <v>4</v>
      </c>
    </row>
    <row r="7080" spans="1:12" x14ac:dyDescent="0.2">
      <c r="A7080" s="1" t="s">
        <v>124</v>
      </c>
      <c r="B7080" s="1" t="s">
        <v>304</v>
      </c>
      <c r="C7080" s="1" t="s">
        <v>4</v>
      </c>
      <c r="D7080" s="1">
        <v>2020</v>
      </c>
      <c r="E7080" s="1" t="s">
        <v>919</v>
      </c>
      <c r="F7080" s="1" t="s">
        <v>796</v>
      </c>
      <c r="G7080" s="1" t="s">
        <v>702</v>
      </c>
      <c r="H7080" s="1" t="s">
        <v>7</v>
      </c>
      <c r="I7080" s="1">
        <v>6.9938838000000003E-2</v>
      </c>
      <c r="J7080" s="1">
        <v>9</v>
      </c>
      <c r="K7080" s="1">
        <v>264.88839999999999</v>
      </c>
      <c r="L7080" s="1">
        <v>4</v>
      </c>
    </row>
    <row r="7081" spans="1:12" x14ac:dyDescent="0.2">
      <c r="A7081" s="1" t="s">
        <v>124</v>
      </c>
      <c r="B7081" s="1" t="s">
        <v>208</v>
      </c>
      <c r="C7081" s="1" t="s">
        <v>4</v>
      </c>
      <c r="D7081" s="1">
        <v>2020</v>
      </c>
      <c r="E7081" s="1" t="s">
        <v>919</v>
      </c>
      <c r="F7081" s="1" t="s">
        <v>796</v>
      </c>
      <c r="G7081" s="1" t="s">
        <v>702</v>
      </c>
      <c r="H7081" s="1" t="s">
        <v>7</v>
      </c>
      <c r="I7081" s="1">
        <v>5.4939847999999999E-2</v>
      </c>
      <c r="J7081" s="1">
        <v>10.1</v>
      </c>
      <c r="K7081" s="1">
        <v>199.50839999999999</v>
      </c>
      <c r="L7081" s="1">
        <v>4</v>
      </c>
    </row>
    <row r="7082" spans="1:12" x14ac:dyDescent="0.2">
      <c r="A7082" s="1" t="s">
        <v>124</v>
      </c>
      <c r="B7082" s="1" t="s">
        <v>202</v>
      </c>
      <c r="C7082" s="1" t="s">
        <v>4</v>
      </c>
      <c r="D7082" s="1">
        <v>2020</v>
      </c>
      <c r="E7082" s="1" t="s">
        <v>919</v>
      </c>
      <c r="F7082" s="1" t="s">
        <v>796</v>
      </c>
      <c r="G7082" s="1" t="s">
        <v>702</v>
      </c>
      <c r="H7082" s="1" t="s">
        <v>7</v>
      </c>
      <c r="I7082" s="1">
        <v>4.2102658000000001E-2</v>
      </c>
      <c r="J7082" s="1">
        <v>10.8</v>
      </c>
      <c r="K7082" s="1">
        <v>189.72139999999999</v>
      </c>
      <c r="L7082" s="1">
        <v>4</v>
      </c>
    </row>
    <row r="7083" spans="1:12" x14ac:dyDescent="0.2">
      <c r="A7083" s="1" t="s">
        <v>124</v>
      </c>
      <c r="B7083" s="1" t="s">
        <v>1020</v>
      </c>
      <c r="C7083" s="1" t="s">
        <v>4</v>
      </c>
      <c r="D7083" s="1">
        <v>2020</v>
      </c>
      <c r="E7083" s="1" t="s">
        <v>919</v>
      </c>
      <c r="F7083" s="1" t="s">
        <v>796</v>
      </c>
      <c r="G7083" s="1" t="s">
        <v>702</v>
      </c>
      <c r="H7083" s="1" t="s">
        <v>7</v>
      </c>
      <c r="I7083" s="1">
        <v>3.8109193999999999E-2</v>
      </c>
      <c r="J7083" s="1">
        <v>11</v>
      </c>
      <c r="K7083" s="1">
        <v>40.948</v>
      </c>
      <c r="L7083" s="1">
        <v>4</v>
      </c>
    </row>
    <row r="7084" spans="1:12" x14ac:dyDescent="0.2">
      <c r="A7084" s="1" t="s">
        <v>124</v>
      </c>
      <c r="B7084" s="1" t="s">
        <v>636</v>
      </c>
      <c r="C7084" s="1" t="s">
        <v>4</v>
      </c>
      <c r="D7084" s="1">
        <v>2020</v>
      </c>
      <c r="E7084" s="1" t="s">
        <v>919</v>
      </c>
      <c r="F7084" s="1" t="s">
        <v>796</v>
      </c>
      <c r="G7084" s="1" t="s">
        <v>702</v>
      </c>
      <c r="H7084" s="1" t="s">
        <v>7</v>
      </c>
      <c r="I7084" s="1">
        <v>3.2438645000000002E-2</v>
      </c>
      <c r="J7084" s="1">
        <v>11.15</v>
      </c>
      <c r="K7084" s="1">
        <v>163.05260000000001</v>
      </c>
      <c r="L7084" s="1">
        <v>4</v>
      </c>
    </row>
    <row r="7085" spans="1:12" x14ac:dyDescent="0.2">
      <c r="A7085" s="1" t="s">
        <v>124</v>
      </c>
      <c r="B7085" s="1" t="s">
        <v>212</v>
      </c>
      <c r="C7085" s="1" t="s">
        <v>4</v>
      </c>
      <c r="D7085" s="1">
        <v>2020</v>
      </c>
      <c r="E7085" s="1" t="s">
        <v>919</v>
      </c>
      <c r="F7085" s="1" t="s">
        <v>796</v>
      </c>
      <c r="G7085" s="1" t="s">
        <v>702</v>
      </c>
      <c r="H7085" s="1" t="s">
        <v>7</v>
      </c>
      <c r="I7085" s="1">
        <v>1.7742020000000001E-2</v>
      </c>
      <c r="J7085" s="1">
        <v>11.5</v>
      </c>
      <c r="K7085" s="1">
        <v>129.6626</v>
      </c>
      <c r="L7085" s="1">
        <v>4</v>
      </c>
    </row>
    <row r="7086" spans="1:12" x14ac:dyDescent="0.2">
      <c r="A7086" s="1" t="s">
        <v>124</v>
      </c>
      <c r="B7086" s="1" t="s">
        <v>1019</v>
      </c>
      <c r="C7086" s="1" t="s">
        <v>4</v>
      </c>
      <c r="D7086" s="1">
        <v>2020</v>
      </c>
      <c r="E7086" s="1" t="s">
        <v>919</v>
      </c>
      <c r="F7086" s="1" t="s">
        <v>796</v>
      </c>
      <c r="G7086" s="1" t="s">
        <v>702</v>
      </c>
      <c r="H7086" s="1" t="s">
        <v>7</v>
      </c>
      <c r="I7086" s="1">
        <v>0</v>
      </c>
      <c r="J7086" s="1">
        <v>12</v>
      </c>
      <c r="K7086" s="1">
        <v>262.32780000000002</v>
      </c>
      <c r="L7086" s="1">
        <v>4</v>
      </c>
    </row>
    <row r="7087" spans="1:12" x14ac:dyDescent="0.2">
      <c r="A7087" s="1" t="s">
        <v>124</v>
      </c>
      <c r="B7087" s="1" t="s">
        <v>1018</v>
      </c>
      <c r="C7087" s="1" t="s">
        <v>4</v>
      </c>
      <c r="D7087" s="1">
        <v>2020</v>
      </c>
      <c r="E7087" s="1" t="s">
        <v>919</v>
      </c>
      <c r="F7087" s="1" t="s">
        <v>796</v>
      </c>
      <c r="G7087" s="1" t="s">
        <v>702</v>
      </c>
      <c r="H7087" s="1" t="s">
        <v>7</v>
      </c>
      <c r="I7087" s="1">
        <v>4.1973712000000003E-2</v>
      </c>
      <c r="J7087" s="1">
        <v>12.35</v>
      </c>
      <c r="K7087" s="1">
        <v>35.721600000000002</v>
      </c>
      <c r="L7087" s="1">
        <v>4</v>
      </c>
    </row>
    <row r="7088" spans="1:12" x14ac:dyDescent="0.2">
      <c r="A7088" s="1" t="s">
        <v>124</v>
      </c>
      <c r="B7088" s="1" t="s">
        <v>451</v>
      </c>
      <c r="C7088" s="1" t="s">
        <v>4</v>
      </c>
      <c r="D7088" s="1">
        <v>2020</v>
      </c>
      <c r="E7088" s="1" t="s">
        <v>919</v>
      </c>
      <c r="F7088" s="1" t="s">
        <v>796</v>
      </c>
      <c r="G7088" s="1" t="s">
        <v>702</v>
      </c>
      <c r="H7088" s="1" t="s">
        <v>7</v>
      </c>
      <c r="I7088" s="1">
        <v>7.7670981E-2</v>
      </c>
      <c r="J7088" s="1">
        <v>13.65</v>
      </c>
      <c r="K7088" s="1">
        <v>55.093000000000004</v>
      </c>
      <c r="L7088" s="1">
        <v>4</v>
      </c>
    </row>
    <row r="7089" spans="1:12" x14ac:dyDescent="0.2">
      <c r="A7089" s="1" t="s">
        <v>124</v>
      </c>
      <c r="B7089" s="1" t="s">
        <v>450</v>
      </c>
      <c r="C7089" s="1" t="s">
        <v>4</v>
      </c>
      <c r="D7089" s="1">
        <v>2020</v>
      </c>
      <c r="E7089" s="1" t="s">
        <v>919</v>
      </c>
      <c r="F7089" s="1" t="s">
        <v>796</v>
      </c>
      <c r="G7089" s="1" t="s">
        <v>702</v>
      </c>
      <c r="H7089" s="1" t="s">
        <v>7</v>
      </c>
      <c r="I7089" s="1">
        <v>2.9026217999999999E-2</v>
      </c>
      <c r="J7089" s="1">
        <v>14</v>
      </c>
      <c r="K7089" s="1">
        <v>131.33099999999999</v>
      </c>
      <c r="L7089" s="1">
        <v>4</v>
      </c>
    </row>
    <row r="7090" spans="1:12" x14ac:dyDescent="0.2">
      <c r="A7090" s="1" t="s">
        <v>124</v>
      </c>
      <c r="B7090" s="1" t="s">
        <v>1017</v>
      </c>
      <c r="C7090" s="1" t="s">
        <v>4</v>
      </c>
      <c r="D7090" s="1">
        <v>2020</v>
      </c>
      <c r="E7090" s="1" t="s">
        <v>919</v>
      </c>
      <c r="F7090" s="1" t="s">
        <v>796</v>
      </c>
      <c r="G7090" s="1" t="s">
        <v>702</v>
      </c>
      <c r="H7090" s="1" t="s">
        <v>7</v>
      </c>
      <c r="I7090" s="1">
        <v>9.0286009E-2</v>
      </c>
      <c r="J7090" s="1">
        <v>14.5</v>
      </c>
      <c r="K7090" s="1">
        <v>159.96039999999999</v>
      </c>
      <c r="L7090" s="1">
        <v>4</v>
      </c>
    </row>
    <row r="7091" spans="1:12" x14ac:dyDescent="0.2">
      <c r="A7091" s="1" t="s">
        <v>124</v>
      </c>
      <c r="B7091" s="1" t="s">
        <v>200</v>
      </c>
      <c r="C7091" s="1" t="s">
        <v>4</v>
      </c>
      <c r="D7091" s="1">
        <v>2020</v>
      </c>
      <c r="E7091" s="1" t="s">
        <v>919</v>
      </c>
      <c r="F7091" s="1" t="s">
        <v>796</v>
      </c>
      <c r="G7091" s="1" t="s">
        <v>702</v>
      </c>
      <c r="H7091" s="1" t="s">
        <v>7</v>
      </c>
      <c r="I7091" s="1">
        <v>9.7611114999999998E-2</v>
      </c>
      <c r="J7091" s="1">
        <v>15.2</v>
      </c>
      <c r="K7091" s="1">
        <v>116.5492</v>
      </c>
      <c r="L7091" s="1">
        <v>4</v>
      </c>
    </row>
    <row r="7092" spans="1:12" x14ac:dyDescent="0.2">
      <c r="A7092" s="1" t="s">
        <v>124</v>
      </c>
      <c r="B7092" s="1" t="s">
        <v>1016</v>
      </c>
      <c r="C7092" s="1" t="s">
        <v>4</v>
      </c>
      <c r="D7092" s="1">
        <v>2020</v>
      </c>
      <c r="E7092" s="1" t="s">
        <v>919</v>
      </c>
      <c r="F7092" s="1" t="s">
        <v>796</v>
      </c>
      <c r="G7092" s="1" t="s">
        <v>702</v>
      </c>
      <c r="H7092" s="1" t="s">
        <v>7</v>
      </c>
      <c r="I7092" s="1">
        <v>3.2771032999999998E-2</v>
      </c>
      <c r="J7092" s="1">
        <v>16.75</v>
      </c>
      <c r="K7092" s="1">
        <v>192.31620000000001</v>
      </c>
      <c r="L7092" s="1">
        <v>4</v>
      </c>
    </row>
    <row r="7093" spans="1:12" x14ac:dyDescent="0.2">
      <c r="A7093" s="1" t="s">
        <v>124</v>
      </c>
      <c r="B7093" s="1" t="s">
        <v>1015</v>
      </c>
      <c r="C7093" s="1" t="s">
        <v>4</v>
      </c>
      <c r="D7093" s="1">
        <v>2020</v>
      </c>
      <c r="E7093" s="1" t="s">
        <v>919</v>
      </c>
      <c r="F7093" s="1" t="s">
        <v>796</v>
      </c>
      <c r="G7093" s="1" t="s">
        <v>702</v>
      </c>
      <c r="H7093" s="1" t="s">
        <v>7</v>
      </c>
      <c r="I7093" s="1">
        <v>8.2797778000000002E-2</v>
      </c>
      <c r="J7093" s="1">
        <v>17.600000000000001</v>
      </c>
      <c r="K7093" s="1">
        <v>161.49199999999999</v>
      </c>
      <c r="L7093" s="1">
        <v>4</v>
      </c>
    </row>
    <row r="7094" spans="1:12" x14ac:dyDescent="0.2">
      <c r="A7094" s="1" t="s">
        <v>124</v>
      </c>
      <c r="B7094" s="1" t="s">
        <v>204</v>
      </c>
      <c r="C7094" s="1" t="s">
        <v>4</v>
      </c>
      <c r="D7094" s="1">
        <v>2020</v>
      </c>
      <c r="E7094" s="1" t="s">
        <v>919</v>
      </c>
      <c r="F7094" s="1" t="s">
        <v>796</v>
      </c>
      <c r="G7094" s="1" t="s">
        <v>702</v>
      </c>
      <c r="H7094" s="1" t="s">
        <v>7</v>
      </c>
      <c r="I7094" s="1">
        <v>8.0956792E-2</v>
      </c>
      <c r="J7094" s="1">
        <v>18.600000000000001</v>
      </c>
      <c r="K7094" s="1">
        <v>95.243600000000001</v>
      </c>
      <c r="L7094" s="1">
        <v>4</v>
      </c>
    </row>
    <row r="7095" spans="1:12" x14ac:dyDescent="0.2">
      <c r="A7095" s="1" t="s">
        <v>124</v>
      </c>
      <c r="B7095" s="1" t="s">
        <v>633</v>
      </c>
      <c r="C7095" s="1" t="s">
        <v>4</v>
      </c>
      <c r="D7095" s="1">
        <v>2020</v>
      </c>
      <c r="E7095" s="1" t="s">
        <v>919</v>
      </c>
      <c r="F7095" s="1" t="s">
        <v>796</v>
      </c>
      <c r="G7095" s="1" t="s">
        <v>702</v>
      </c>
      <c r="H7095" s="1" t="s">
        <v>7</v>
      </c>
      <c r="I7095" s="1">
        <v>4.6348966999999998E-2</v>
      </c>
      <c r="J7095" s="1">
        <v>18.7</v>
      </c>
      <c r="K7095" s="1">
        <v>153.66820000000001</v>
      </c>
      <c r="L7095" s="1">
        <v>4</v>
      </c>
    </row>
    <row r="7096" spans="1:12" x14ac:dyDescent="0.2">
      <c r="A7096" s="1" t="s">
        <v>124</v>
      </c>
      <c r="B7096" s="1" t="s">
        <v>447</v>
      </c>
      <c r="C7096" s="1" t="s">
        <v>4</v>
      </c>
      <c r="D7096" s="1">
        <v>2020</v>
      </c>
      <c r="E7096" s="1" t="s">
        <v>919</v>
      </c>
      <c r="F7096" s="1" t="s">
        <v>796</v>
      </c>
      <c r="G7096" s="1" t="s">
        <v>702</v>
      </c>
      <c r="H7096" s="1" t="s">
        <v>7</v>
      </c>
      <c r="I7096" s="1">
        <v>5.8812134000000002E-2</v>
      </c>
      <c r="J7096" s="1">
        <v>20</v>
      </c>
      <c r="K7096" s="1">
        <v>111.6544</v>
      </c>
      <c r="L7096" s="1">
        <v>4</v>
      </c>
    </row>
    <row r="7097" spans="1:12" x14ac:dyDescent="0.2">
      <c r="A7097" s="1" t="s">
        <v>124</v>
      </c>
      <c r="B7097" s="1" t="s">
        <v>1014</v>
      </c>
      <c r="C7097" s="1" t="s">
        <v>4</v>
      </c>
      <c r="D7097" s="1">
        <v>2020</v>
      </c>
      <c r="E7097" s="1" t="s">
        <v>919</v>
      </c>
      <c r="F7097" s="1" t="s">
        <v>796</v>
      </c>
      <c r="G7097" s="1" t="s">
        <v>702</v>
      </c>
      <c r="H7097" s="1" t="s">
        <v>7</v>
      </c>
      <c r="I7097" s="1">
        <v>4.5675104000000001E-2</v>
      </c>
      <c r="J7097" s="1">
        <v>20.6</v>
      </c>
      <c r="K7097" s="1">
        <v>150.9392</v>
      </c>
      <c r="L7097" s="1">
        <v>4</v>
      </c>
    </row>
    <row r="7098" spans="1:12" x14ac:dyDescent="0.2">
      <c r="A7098" s="1" t="s">
        <v>124</v>
      </c>
      <c r="B7098" s="1" t="s">
        <v>1013</v>
      </c>
      <c r="C7098" s="1" t="s">
        <v>171</v>
      </c>
      <c r="D7098" s="1">
        <v>2020</v>
      </c>
      <c r="E7098" s="1" t="s">
        <v>919</v>
      </c>
      <c r="F7098" s="1" t="s">
        <v>796</v>
      </c>
      <c r="G7098" s="1" t="s">
        <v>702</v>
      </c>
      <c r="H7098" s="1" t="s">
        <v>7</v>
      </c>
      <c r="I7098" s="1">
        <v>0</v>
      </c>
      <c r="J7098" s="1">
        <v>5.9450000000000003</v>
      </c>
      <c r="K7098" s="1">
        <v>128.96520000000001</v>
      </c>
      <c r="L7098" s="1">
        <v>4</v>
      </c>
    </row>
    <row r="7099" spans="1:12" x14ac:dyDescent="0.2">
      <c r="A7099" s="1" t="s">
        <v>124</v>
      </c>
      <c r="B7099" s="1" t="s">
        <v>185</v>
      </c>
      <c r="C7099" s="1" t="s">
        <v>171</v>
      </c>
      <c r="D7099" s="1">
        <v>2020</v>
      </c>
      <c r="E7099" s="1" t="s">
        <v>919</v>
      </c>
      <c r="F7099" s="1" t="s">
        <v>796</v>
      </c>
      <c r="G7099" s="1" t="s">
        <v>702</v>
      </c>
      <c r="H7099" s="1" t="s">
        <v>7</v>
      </c>
      <c r="I7099" s="1">
        <v>2.7222517000000002E-2</v>
      </c>
      <c r="J7099" s="1">
        <v>6.6349999999999998</v>
      </c>
      <c r="K7099" s="1">
        <v>174.03960000000001</v>
      </c>
      <c r="L7099" s="1">
        <v>4</v>
      </c>
    </row>
    <row r="7100" spans="1:12" x14ac:dyDescent="0.2">
      <c r="A7100" s="1" t="s">
        <v>124</v>
      </c>
      <c r="B7100" s="1" t="s">
        <v>1012</v>
      </c>
      <c r="C7100" s="1" t="s">
        <v>171</v>
      </c>
      <c r="D7100" s="1">
        <v>2020</v>
      </c>
      <c r="E7100" s="1" t="s">
        <v>919</v>
      </c>
      <c r="F7100" s="1" t="s">
        <v>796</v>
      </c>
      <c r="G7100" s="1" t="s">
        <v>702</v>
      </c>
      <c r="H7100" s="1" t="s">
        <v>7</v>
      </c>
      <c r="I7100" s="1">
        <v>2.8710065E-2</v>
      </c>
      <c r="J7100" s="1">
        <v>6.9649999999999999</v>
      </c>
      <c r="K7100" s="1">
        <v>158.16040000000001</v>
      </c>
      <c r="L7100" s="1">
        <v>4</v>
      </c>
    </row>
    <row r="7101" spans="1:12" x14ac:dyDescent="0.2">
      <c r="A7101" s="1" t="s">
        <v>124</v>
      </c>
      <c r="B7101" s="1" t="s">
        <v>173</v>
      </c>
      <c r="C7101" s="1" t="s">
        <v>171</v>
      </c>
      <c r="D7101" s="1">
        <v>2020</v>
      </c>
      <c r="E7101" s="1" t="s">
        <v>919</v>
      </c>
      <c r="F7101" s="1" t="s">
        <v>796</v>
      </c>
      <c r="G7101" s="1" t="s">
        <v>702</v>
      </c>
      <c r="H7101" s="1" t="s">
        <v>7</v>
      </c>
      <c r="I7101" s="1">
        <v>3.1327839000000003E-2</v>
      </c>
      <c r="J7101" s="1">
        <v>7.2850000000000001</v>
      </c>
      <c r="K7101" s="1">
        <v>174.6054</v>
      </c>
      <c r="L7101" s="1">
        <v>4</v>
      </c>
    </row>
    <row r="7102" spans="1:12" x14ac:dyDescent="0.2">
      <c r="A7102" s="1" t="s">
        <v>124</v>
      </c>
      <c r="B7102" s="1" t="s">
        <v>184</v>
      </c>
      <c r="C7102" s="1" t="s">
        <v>171</v>
      </c>
      <c r="D7102" s="1">
        <v>2020</v>
      </c>
      <c r="E7102" s="1" t="s">
        <v>919</v>
      </c>
      <c r="F7102" s="1" t="s">
        <v>796</v>
      </c>
      <c r="G7102" s="1" t="s">
        <v>702</v>
      </c>
      <c r="H7102" s="1" t="s">
        <v>7</v>
      </c>
      <c r="I7102" s="1">
        <v>1.3194239999999999E-2</v>
      </c>
      <c r="J7102" s="1">
        <v>7.4749999999999996</v>
      </c>
      <c r="K7102" s="1">
        <v>217.41919999999999</v>
      </c>
      <c r="L7102" s="1">
        <v>4</v>
      </c>
    </row>
    <row r="7103" spans="1:12" x14ac:dyDescent="0.2">
      <c r="A7103" s="1" t="s">
        <v>124</v>
      </c>
      <c r="B7103" s="1" t="s">
        <v>183</v>
      </c>
      <c r="C7103" s="1" t="s">
        <v>171</v>
      </c>
      <c r="D7103" s="1">
        <v>2020</v>
      </c>
      <c r="E7103" s="1" t="s">
        <v>919</v>
      </c>
      <c r="F7103" s="1" t="s">
        <v>796</v>
      </c>
      <c r="G7103" s="1" t="s">
        <v>702</v>
      </c>
      <c r="H7103" s="1" t="s">
        <v>7</v>
      </c>
      <c r="I7103" s="1">
        <v>7.6156244999999997E-2</v>
      </c>
      <c r="J7103" s="1">
        <v>7.4749999999999996</v>
      </c>
      <c r="K7103" s="1">
        <v>156.46559999999999</v>
      </c>
      <c r="L7103" s="1">
        <v>4</v>
      </c>
    </row>
    <row r="7104" spans="1:12" x14ac:dyDescent="0.2">
      <c r="A7104" s="1" t="s">
        <v>124</v>
      </c>
      <c r="B7104" s="1" t="s">
        <v>873</v>
      </c>
      <c r="C7104" s="1" t="s">
        <v>171</v>
      </c>
      <c r="D7104" s="1">
        <v>2020</v>
      </c>
      <c r="E7104" s="1" t="s">
        <v>919</v>
      </c>
      <c r="F7104" s="1" t="s">
        <v>796</v>
      </c>
      <c r="G7104" s="1" t="s">
        <v>702</v>
      </c>
      <c r="H7104" s="1" t="s">
        <v>7</v>
      </c>
      <c r="I7104" s="1">
        <v>0.12117884800000001</v>
      </c>
      <c r="J7104" s="1">
        <v>8.39</v>
      </c>
      <c r="K7104" s="1">
        <v>165.18680000000001</v>
      </c>
      <c r="L7104" s="1">
        <v>4</v>
      </c>
    </row>
    <row r="7105" spans="1:12" x14ac:dyDescent="0.2">
      <c r="A7105" s="1" t="s">
        <v>124</v>
      </c>
      <c r="B7105" s="1" t="s">
        <v>442</v>
      </c>
      <c r="C7105" s="1" t="s">
        <v>171</v>
      </c>
      <c r="D7105" s="1">
        <v>2020</v>
      </c>
      <c r="E7105" s="1" t="s">
        <v>919</v>
      </c>
      <c r="F7105" s="1" t="s">
        <v>796</v>
      </c>
      <c r="G7105" s="1" t="s">
        <v>702</v>
      </c>
      <c r="H7105" s="1" t="s">
        <v>7</v>
      </c>
      <c r="I7105" s="1">
        <v>7.0968081000000002E-2</v>
      </c>
      <c r="J7105" s="1">
        <v>8.42</v>
      </c>
      <c r="K7105" s="1">
        <v>215.91919999999999</v>
      </c>
      <c r="L7105" s="1">
        <v>4</v>
      </c>
    </row>
    <row r="7106" spans="1:12" x14ac:dyDescent="0.2">
      <c r="A7106" s="1" t="s">
        <v>124</v>
      </c>
      <c r="B7106" s="1" t="s">
        <v>441</v>
      </c>
      <c r="C7106" s="1" t="s">
        <v>171</v>
      </c>
      <c r="D7106" s="1">
        <v>2020</v>
      </c>
      <c r="E7106" s="1" t="s">
        <v>919</v>
      </c>
      <c r="F7106" s="1" t="s">
        <v>796</v>
      </c>
      <c r="G7106" s="1" t="s">
        <v>702</v>
      </c>
      <c r="H7106" s="1" t="s">
        <v>7</v>
      </c>
      <c r="I7106" s="1">
        <v>0.12021174699999999</v>
      </c>
      <c r="J7106" s="1">
        <v>8.6950000000000003</v>
      </c>
      <c r="K7106" s="1">
        <v>93.209400000000002</v>
      </c>
      <c r="L7106" s="1">
        <v>4</v>
      </c>
    </row>
    <row r="7107" spans="1:12" x14ac:dyDescent="0.2">
      <c r="A7107" s="1" t="s">
        <v>124</v>
      </c>
      <c r="B7107" s="1" t="s">
        <v>1011</v>
      </c>
      <c r="C7107" s="1" t="s">
        <v>171</v>
      </c>
      <c r="D7107" s="1">
        <v>2020</v>
      </c>
      <c r="E7107" s="1" t="s">
        <v>919</v>
      </c>
      <c r="F7107" s="1" t="s">
        <v>796</v>
      </c>
      <c r="G7107" s="1" t="s">
        <v>702</v>
      </c>
      <c r="H7107" s="1" t="s">
        <v>7</v>
      </c>
      <c r="I7107" s="1">
        <v>0.130663423</v>
      </c>
      <c r="J7107" s="1">
        <v>8.92</v>
      </c>
      <c r="K7107" s="1">
        <v>175.23699999999999</v>
      </c>
      <c r="L7107" s="1">
        <v>4</v>
      </c>
    </row>
    <row r="7108" spans="1:12" x14ac:dyDescent="0.2">
      <c r="A7108" s="1" t="s">
        <v>124</v>
      </c>
      <c r="B7108" s="1" t="s">
        <v>1010</v>
      </c>
      <c r="C7108" s="1" t="s">
        <v>171</v>
      </c>
      <c r="D7108" s="1">
        <v>2020</v>
      </c>
      <c r="E7108" s="1" t="s">
        <v>919</v>
      </c>
      <c r="F7108" s="1" t="s">
        <v>796</v>
      </c>
      <c r="G7108" s="1" t="s">
        <v>702</v>
      </c>
      <c r="H7108" s="1" t="s">
        <v>7</v>
      </c>
      <c r="I7108" s="1">
        <v>7.6987407999999993E-2</v>
      </c>
      <c r="J7108" s="1">
        <v>12.3</v>
      </c>
      <c r="K7108" s="1">
        <v>247.946</v>
      </c>
      <c r="L7108" s="1">
        <v>4</v>
      </c>
    </row>
    <row r="7109" spans="1:12" x14ac:dyDescent="0.2">
      <c r="A7109" s="1" t="s">
        <v>124</v>
      </c>
      <c r="B7109" s="1" t="s">
        <v>301</v>
      </c>
      <c r="C7109" s="1" t="s">
        <v>171</v>
      </c>
      <c r="D7109" s="1">
        <v>2020</v>
      </c>
      <c r="E7109" s="1" t="s">
        <v>919</v>
      </c>
      <c r="F7109" s="1" t="s">
        <v>796</v>
      </c>
      <c r="G7109" s="1" t="s">
        <v>528</v>
      </c>
      <c r="H7109" s="1" t="s">
        <v>7</v>
      </c>
      <c r="I7109" s="1">
        <v>6.1530889999999998E-2</v>
      </c>
      <c r="J7109" s="1">
        <v>15.25</v>
      </c>
      <c r="K7109" s="1">
        <v>132.29679999999999</v>
      </c>
      <c r="L7109" s="1">
        <v>4</v>
      </c>
    </row>
    <row r="7110" spans="1:12" x14ac:dyDescent="0.2">
      <c r="A7110" s="1" t="s">
        <v>124</v>
      </c>
      <c r="B7110" s="1" t="s">
        <v>1009</v>
      </c>
      <c r="C7110" s="1" t="s">
        <v>171</v>
      </c>
      <c r="D7110" s="1">
        <v>2020</v>
      </c>
      <c r="E7110" s="1" t="s">
        <v>919</v>
      </c>
      <c r="F7110" s="1" t="s">
        <v>796</v>
      </c>
      <c r="G7110" s="1" t="s">
        <v>528</v>
      </c>
      <c r="H7110" s="1" t="s">
        <v>7</v>
      </c>
      <c r="I7110" s="1">
        <v>0</v>
      </c>
      <c r="J7110" s="1">
        <v>16.350000000000001</v>
      </c>
      <c r="K7110" s="1">
        <v>127.902</v>
      </c>
      <c r="L7110" s="1">
        <v>4</v>
      </c>
    </row>
    <row r="7111" spans="1:12" x14ac:dyDescent="0.2">
      <c r="A7111" s="1" t="s">
        <v>124</v>
      </c>
      <c r="B7111" s="1" t="s">
        <v>1008</v>
      </c>
      <c r="C7111" s="1" t="s">
        <v>171</v>
      </c>
      <c r="D7111" s="1">
        <v>2020</v>
      </c>
      <c r="E7111" s="1" t="s">
        <v>919</v>
      </c>
      <c r="F7111" s="1" t="s">
        <v>796</v>
      </c>
      <c r="G7111" s="1" t="s">
        <v>528</v>
      </c>
      <c r="H7111" s="1" t="s">
        <v>7</v>
      </c>
      <c r="I7111" s="1">
        <v>1.5775777000000001E-2</v>
      </c>
      <c r="J7111" s="1">
        <v>17.600000000000001</v>
      </c>
      <c r="K7111" s="1">
        <v>179.19759999999999</v>
      </c>
      <c r="L7111" s="1">
        <v>4</v>
      </c>
    </row>
    <row r="7112" spans="1:12" x14ac:dyDescent="0.2">
      <c r="A7112" s="1" t="s">
        <v>124</v>
      </c>
      <c r="B7112" s="1" t="s">
        <v>1007</v>
      </c>
      <c r="C7112" s="1" t="s">
        <v>171</v>
      </c>
      <c r="D7112" s="1">
        <v>2020</v>
      </c>
      <c r="E7112" s="1" t="s">
        <v>919</v>
      </c>
      <c r="F7112" s="1" t="s">
        <v>796</v>
      </c>
      <c r="G7112" s="1" t="s">
        <v>528</v>
      </c>
      <c r="H7112" s="1" t="s">
        <v>7</v>
      </c>
      <c r="I7112" s="1">
        <v>4.0599963000000003E-2</v>
      </c>
      <c r="J7112" s="1">
        <v>18.850000000000001</v>
      </c>
      <c r="K7112" s="1">
        <v>244.01439999999999</v>
      </c>
      <c r="L7112" s="1">
        <v>4</v>
      </c>
    </row>
    <row r="7113" spans="1:12" x14ac:dyDescent="0.2">
      <c r="A7113" s="1" t="s">
        <v>124</v>
      </c>
      <c r="B7113" s="1" t="s">
        <v>867</v>
      </c>
      <c r="C7113" s="1" t="s">
        <v>171</v>
      </c>
      <c r="D7113" s="1">
        <v>2020</v>
      </c>
      <c r="E7113" s="1" t="s">
        <v>919</v>
      </c>
      <c r="F7113" s="1" t="s">
        <v>796</v>
      </c>
      <c r="G7113" s="1" t="s">
        <v>528</v>
      </c>
      <c r="H7113" s="1" t="s">
        <v>7</v>
      </c>
      <c r="I7113" s="1">
        <v>1.5813839999999999E-2</v>
      </c>
      <c r="J7113" s="1">
        <v>19.5</v>
      </c>
      <c r="K7113" s="1">
        <v>183.26079999999999</v>
      </c>
      <c r="L7113" s="1">
        <v>4</v>
      </c>
    </row>
    <row r="7114" spans="1:12" x14ac:dyDescent="0.2">
      <c r="A7114" s="1" t="s">
        <v>124</v>
      </c>
      <c r="B7114" s="1" t="s">
        <v>428</v>
      </c>
      <c r="C7114" s="1" t="s">
        <v>171</v>
      </c>
      <c r="D7114" s="1">
        <v>2020</v>
      </c>
      <c r="E7114" s="1" t="s">
        <v>919</v>
      </c>
      <c r="F7114" s="1" t="s">
        <v>796</v>
      </c>
      <c r="G7114" s="1" t="s">
        <v>528</v>
      </c>
      <c r="H7114" s="1" t="s">
        <v>7</v>
      </c>
      <c r="I7114" s="1">
        <v>2.6115594999999998E-2</v>
      </c>
      <c r="J7114" s="1">
        <v>19.850000000000001</v>
      </c>
      <c r="K7114" s="1">
        <v>49.037599999999998</v>
      </c>
      <c r="L7114" s="1">
        <v>4</v>
      </c>
    </row>
    <row r="7115" spans="1:12" x14ac:dyDescent="0.2">
      <c r="A7115" s="1" t="s">
        <v>124</v>
      </c>
      <c r="B7115" s="1" t="s">
        <v>1006</v>
      </c>
      <c r="C7115" s="1" t="s">
        <v>171</v>
      </c>
      <c r="D7115" s="1">
        <v>2020</v>
      </c>
      <c r="E7115" s="1" t="s">
        <v>919</v>
      </c>
      <c r="F7115" s="1" t="s">
        <v>796</v>
      </c>
      <c r="G7115" s="1" t="s">
        <v>528</v>
      </c>
      <c r="H7115" s="1" t="s">
        <v>7</v>
      </c>
      <c r="I7115" s="1">
        <v>3.4848628999999999E-2</v>
      </c>
      <c r="J7115" s="1">
        <v>20.100000000000001</v>
      </c>
      <c r="K7115" s="1">
        <v>118.6782</v>
      </c>
      <c r="L7115" s="1">
        <v>4</v>
      </c>
    </row>
    <row r="7116" spans="1:12" x14ac:dyDescent="0.2">
      <c r="A7116" s="1" t="s">
        <v>124</v>
      </c>
      <c r="B7116" s="1" t="s">
        <v>198</v>
      </c>
      <c r="C7116" s="1" t="s">
        <v>171</v>
      </c>
      <c r="D7116" s="1">
        <v>2020</v>
      </c>
      <c r="E7116" s="1" t="s">
        <v>919</v>
      </c>
      <c r="F7116" s="1" t="s">
        <v>796</v>
      </c>
      <c r="G7116" s="1" t="s">
        <v>528</v>
      </c>
      <c r="H7116" s="1" t="s">
        <v>7</v>
      </c>
      <c r="I7116" s="1">
        <v>0.100477461</v>
      </c>
      <c r="J7116" s="1">
        <v>20.2</v>
      </c>
      <c r="K7116" s="1">
        <v>187.78980000000001</v>
      </c>
      <c r="L7116" s="1">
        <v>4</v>
      </c>
    </row>
    <row r="7117" spans="1:12" x14ac:dyDescent="0.2">
      <c r="A7117" s="1" t="s">
        <v>124</v>
      </c>
      <c r="B7117" s="1" t="s">
        <v>612</v>
      </c>
      <c r="C7117" s="1" t="s">
        <v>171</v>
      </c>
      <c r="D7117" s="1">
        <v>2020</v>
      </c>
      <c r="E7117" s="1" t="s">
        <v>919</v>
      </c>
      <c r="F7117" s="1" t="s">
        <v>796</v>
      </c>
      <c r="G7117" s="1" t="s">
        <v>528</v>
      </c>
      <c r="H7117" s="1" t="s">
        <v>7</v>
      </c>
      <c r="I7117" s="1">
        <v>0</v>
      </c>
      <c r="J7117" s="1">
        <v>20.350000000000001</v>
      </c>
      <c r="K7117" s="1">
        <v>125.1678</v>
      </c>
      <c r="L7117" s="1">
        <v>4</v>
      </c>
    </row>
    <row r="7118" spans="1:12" x14ac:dyDescent="0.2">
      <c r="A7118" s="1" t="s">
        <v>124</v>
      </c>
      <c r="B7118" s="1" t="s">
        <v>1005</v>
      </c>
      <c r="C7118" s="1" t="s">
        <v>171</v>
      </c>
      <c r="D7118" s="1">
        <v>2020</v>
      </c>
      <c r="E7118" s="1" t="s">
        <v>919</v>
      </c>
      <c r="F7118" s="1" t="s">
        <v>796</v>
      </c>
      <c r="G7118" s="1" t="s">
        <v>528</v>
      </c>
      <c r="H7118" s="1" t="s">
        <v>7</v>
      </c>
      <c r="I7118" s="1">
        <v>0.14409407900000001</v>
      </c>
      <c r="J7118" s="1">
        <v>20.5</v>
      </c>
      <c r="K7118" s="1">
        <v>34.819000000000003</v>
      </c>
      <c r="L7118" s="1">
        <v>4</v>
      </c>
    </row>
    <row r="7119" spans="1:12" x14ac:dyDescent="0.2">
      <c r="A7119" s="1" t="s">
        <v>124</v>
      </c>
      <c r="B7119" s="1" t="s">
        <v>424</v>
      </c>
      <c r="C7119" s="1" t="s">
        <v>47</v>
      </c>
      <c r="D7119" s="1">
        <v>2020</v>
      </c>
      <c r="E7119" s="1" t="s">
        <v>919</v>
      </c>
      <c r="F7119" s="1" t="s">
        <v>796</v>
      </c>
      <c r="G7119" s="1" t="s">
        <v>528</v>
      </c>
      <c r="H7119" s="1" t="s">
        <v>7</v>
      </c>
      <c r="I7119" s="1">
        <v>1.2789884E-2</v>
      </c>
      <c r="J7119" s="1">
        <v>6.32</v>
      </c>
      <c r="K7119" s="1">
        <v>39.182200000000002</v>
      </c>
      <c r="L7119" s="1">
        <v>4</v>
      </c>
    </row>
    <row r="7120" spans="1:12" x14ac:dyDescent="0.2">
      <c r="A7120" s="1" t="s">
        <v>124</v>
      </c>
      <c r="B7120" s="1" t="s">
        <v>1004</v>
      </c>
      <c r="C7120" s="1" t="s">
        <v>47</v>
      </c>
      <c r="D7120" s="1">
        <v>2020</v>
      </c>
      <c r="E7120" s="1" t="s">
        <v>919</v>
      </c>
      <c r="F7120" s="1" t="s">
        <v>796</v>
      </c>
      <c r="G7120" s="1" t="s">
        <v>528</v>
      </c>
      <c r="H7120" s="1" t="s">
        <v>7</v>
      </c>
      <c r="I7120" s="1">
        <v>0.14699926399999999</v>
      </c>
      <c r="J7120" s="1">
        <v>10.3</v>
      </c>
      <c r="K7120" s="1">
        <v>103.76479999999999</v>
      </c>
      <c r="L7120" s="1">
        <v>4</v>
      </c>
    </row>
    <row r="7121" spans="1:12" x14ac:dyDescent="0.2">
      <c r="A7121" s="1" t="s">
        <v>124</v>
      </c>
      <c r="B7121" s="1" t="s">
        <v>1003</v>
      </c>
      <c r="C7121" s="1" t="s">
        <v>47</v>
      </c>
      <c r="D7121" s="1">
        <v>2020</v>
      </c>
      <c r="E7121" s="1" t="s">
        <v>919</v>
      </c>
      <c r="F7121" s="1" t="s">
        <v>796</v>
      </c>
      <c r="G7121" s="1" t="s">
        <v>528</v>
      </c>
      <c r="H7121" s="1" t="s">
        <v>7</v>
      </c>
      <c r="I7121" s="1">
        <v>0.123726711</v>
      </c>
      <c r="J7121" s="1">
        <v>12.65</v>
      </c>
      <c r="K7121" s="1">
        <v>107.7938</v>
      </c>
      <c r="L7121" s="1">
        <v>4</v>
      </c>
    </row>
    <row r="7122" spans="1:12" x14ac:dyDescent="0.2">
      <c r="A7122" s="1" t="s">
        <v>124</v>
      </c>
      <c r="B7122" s="1" t="s">
        <v>864</v>
      </c>
      <c r="C7122" s="1" t="s">
        <v>47</v>
      </c>
      <c r="D7122" s="1">
        <v>2020</v>
      </c>
      <c r="E7122" s="1" t="s">
        <v>919</v>
      </c>
      <c r="F7122" s="1" t="s">
        <v>796</v>
      </c>
      <c r="G7122" s="1" t="s">
        <v>528</v>
      </c>
      <c r="H7122" s="1" t="s">
        <v>7</v>
      </c>
      <c r="I7122" s="1">
        <v>3.6241796999999999E-2</v>
      </c>
      <c r="J7122" s="1">
        <v>18.850000000000001</v>
      </c>
      <c r="K7122" s="1">
        <v>57.356200000000001</v>
      </c>
      <c r="L7122" s="1">
        <v>4</v>
      </c>
    </row>
    <row r="7123" spans="1:12" x14ac:dyDescent="0.2">
      <c r="A7123" s="1" t="s">
        <v>124</v>
      </c>
      <c r="B7123" s="1" t="s">
        <v>1002</v>
      </c>
      <c r="C7123" s="1" t="s">
        <v>47</v>
      </c>
      <c r="D7123" s="1">
        <v>2020</v>
      </c>
      <c r="E7123" s="1" t="s">
        <v>919</v>
      </c>
      <c r="F7123" s="1" t="s">
        <v>796</v>
      </c>
      <c r="G7123" s="1" t="s">
        <v>528</v>
      </c>
      <c r="H7123" s="1" t="s">
        <v>7</v>
      </c>
      <c r="I7123" s="1">
        <v>8.4273286000000003E-2</v>
      </c>
      <c r="J7123" s="1">
        <v>20.350000000000001</v>
      </c>
      <c r="K7123" s="1">
        <v>181.72919999999999</v>
      </c>
      <c r="L7123" s="1">
        <v>4</v>
      </c>
    </row>
    <row r="7124" spans="1:12" x14ac:dyDescent="0.2">
      <c r="A7124" s="1" t="s">
        <v>124</v>
      </c>
      <c r="B7124" s="1" t="s">
        <v>863</v>
      </c>
      <c r="C7124" s="1" t="s">
        <v>165</v>
      </c>
      <c r="D7124" s="1">
        <v>2020</v>
      </c>
      <c r="E7124" s="1" t="s">
        <v>919</v>
      </c>
      <c r="F7124" s="1" t="s">
        <v>796</v>
      </c>
      <c r="G7124" s="1" t="s">
        <v>528</v>
      </c>
      <c r="H7124" s="1" t="s">
        <v>7</v>
      </c>
      <c r="I7124" s="1">
        <v>0.120961347</v>
      </c>
      <c r="J7124" s="1">
        <v>7.39</v>
      </c>
      <c r="K7124" s="1">
        <v>143.84700000000001</v>
      </c>
      <c r="L7124" s="1">
        <v>4</v>
      </c>
    </row>
    <row r="7125" spans="1:12" x14ac:dyDescent="0.2">
      <c r="A7125" s="1" t="s">
        <v>124</v>
      </c>
      <c r="B7125" s="1" t="s">
        <v>418</v>
      </c>
      <c r="C7125" s="1" t="s">
        <v>165</v>
      </c>
      <c r="D7125" s="1">
        <v>2020</v>
      </c>
      <c r="E7125" s="1" t="s">
        <v>919</v>
      </c>
      <c r="F7125" s="1" t="s">
        <v>796</v>
      </c>
      <c r="G7125" s="1" t="s">
        <v>528</v>
      </c>
      <c r="H7125" s="1" t="s">
        <v>7</v>
      </c>
      <c r="I7125" s="1">
        <v>4.8962079999999998E-2</v>
      </c>
      <c r="J7125" s="1">
        <v>10.65</v>
      </c>
      <c r="K7125" s="1">
        <v>165.8526</v>
      </c>
      <c r="L7125" s="1">
        <v>4</v>
      </c>
    </row>
    <row r="7126" spans="1:12" x14ac:dyDescent="0.2">
      <c r="A7126" s="1" t="s">
        <v>124</v>
      </c>
      <c r="B7126" s="1" t="s">
        <v>1001</v>
      </c>
      <c r="C7126" s="1" t="s">
        <v>165</v>
      </c>
      <c r="D7126" s="1">
        <v>2020</v>
      </c>
      <c r="E7126" s="1" t="s">
        <v>919</v>
      </c>
      <c r="F7126" s="1" t="s">
        <v>796</v>
      </c>
      <c r="G7126" s="1" t="s">
        <v>528</v>
      </c>
      <c r="H7126" s="1" t="s">
        <v>7</v>
      </c>
      <c r="I7126" s="1">
        <v>7.3783159000000001E-2</v>
      </c>
      <c r="J7126" s="1">
        <v>11.15</v>
      </c>
      <c r="K7126" s="1">
        <v>66.014200000000002</v>
      </c>
      <c r="L7126" s="1">
        <v>4</v>
      </c>
    </row>
    <row r="7127" spans="1:12" x14ac:dyDescent="0.2">
      <c r="A7127" s="1" t="s">
        <v>124</v>
      </c>
      <c r="B7127" s="1" t="s">
        <v>1000</v>
      </c>
      <c r="C7127" s="1" t="s">
        <v>163</v>
      </c>
      <c r="D7127" s="1">
        <v>2020</v>
      </c>
      <c r="E7127" s="1" t="s">
        <v>919</v>
      </c>
      <c r="F7127" s="1" t="s">
        <v>796</v>
      </c>
      <c r="G7127" s="1" t="s">
        <v>528</v>
      </c>
      <c r="H7127" s="1" t="s">
        <v>7</v>
      </c>
      <c r="I7127" s="1">
        <v>5.6394771000000003E-2</v>
      </c>
      <c r="J7127" s="1">
        <v>12.6</v>
      </c>
      <c r="K7127" s="1">
        <v>51.398200000000003</v>
      </c>
      <c r="L7127" s="1">
        <v>4</v>
      </c>
    </row>
    <row r="7128" spans="1:12" x14ac:dyDescent="0.2">
      <c r="A7128" s="1" t="s">
        <v>124</v>
      </c>
      <c r="B7128" s="1" t="s">
        <v>860</v>
      </c>
      <c r="C7128" s="1" t="s">
        <v>163</v>
      </c>
      <c r="D7128" s="1">
        <v>2020</v>
      </c>
      <c r="E7128" s="1" t="s">
        <v>919</v>
      </c>
      <c r="F7128" s="1" t="s">
        <v>796</v>
      </c>
      <c r="G7128" s="1" t="s">
        <v>528</v>
      </c>
      <c r="H7128" s="1" t="s">
        <v>7</v>
      </c>
      <c r="I7128" s="1">
        <v>5.4331234999999999E-2</v>
      </c>
      <c r="J7128" s="1">
        <v>19.850000000000001</v>
      </c>
      <c r="K7128" s="1">
        <v>198.77680000000001</v>
      </c>
      <c r="L7128" s="1">
        <v>4</v>
      </c>
    </row>
    <row r="7129" spans="1:12" x14ac:dyDescent="0.2">
      <c r="A7129" s="1" t="s">
        <v>124</v>
      </c>
      <c r="B7129" s="1" t="s">
        <v>999</v>
      </c>
      <c r="C7129" s="1" t="s">
        <v>14</v>
      </c>
      <c r="D7129" s="1">
        <v>2020</v>
      </c>
      <c r="E7129" s="1" t="s">
        <v>919</v>
      </c>
      <c r="F7129" s="1" t="s">
        <v>796</v>
      </c>
      <c r="G7129" s="1" t="s">
        <v>528</v>
      </c>
      <c r="H7129" s="1" t="s">
        <v>7</v>
      </c>
      <c r="I7129" s="1">
        <v>3.4091649000000002E-2</v>
      </c>
      <c r="J7129" s="1">
        <v>6.48</v>
      </c>
      <c r="K7129" s="1">
        <v>146.20760000000001</v>
      </c>
      <c r="L7129" s="1">
        <v>4</v>
      </c>
    </row>
    <row r="7130" spans="1:12" x14ac:dyDescent="0.2">
      <c r="A7130" s="1" t="s">
        <v>124</v>
      </c>
      <c r="B7130" s="1" t="s">
        <v>753</v>
      </c>
      <c r="C7130" s="1" t="s">
        <v>14</v>
      </c>
      <c r="D7130" s="1">
        <v>2020</v>
      </c>
      <c r="E7130" s="1" t="s">
        <v>919</v>
      </c>
      <c r="F7130" s="1" t="s">
        <v>796</v>
      </c>
      <c r="G7130" s="1" t="s">
        <v>528</v>
      </c>
      <c r="H7130" s="1" t="s">
        <v>7</v>
      </c>
      <c r="I7130" s="1">
        <v>5.7152138999999998E-2</v>
      </c>
      <c r="J7130" s="1">
        <v>6.8650000000000002</v>
      </c>
      <c r="K7130" s="1">
        <v>211.8218</v>
      </c>
      <c r="L7130" s="1">
        <v>4</v>
      </c>
    </row>
    <row r="7131" spans="1:12" x14ac:dyDescent="0.2">
      <c r="A7131" s="1" t="s">
        <v>124</v>
      </c>
      <c r="B7131" s="1" t="s">
        <v>412</v>
      </c>
      <c r="C7131" s="1" t="s">
        <v>14</v>
      </c>
      <c r="D7131" s="1">
        <v>2020</v>
      </c>
      <c r="E7131" s="1" t="s">
        <v>919</v>
      </c>
      <c r="F7131" s="1" t="s">
        <v>796</v>
      </c>
      <c r="G7131" s="1" t="s">
        <v>528</v>
      </c>
      <c r="H7131" s="1" t="s">
        <v>7</v>
      </c>
      <c r="I7131" s="1">
        <v>6.9514712000000006E-2</v>
      </c>
      <c r="J7131" s="1">
        <v>7.4850000000000003</v>
      </c>
      <c r="K7131" s="1">
        <v>108.72280000000001</v>
      </c>
      <c r="L7131" s="1">
        <v>4</v>
      </c>
    </row>
    <row r="7132" spans="1:12" x14ac:dyDescent="0.2">
      <c r="A7132" s="1" t="s">
        <v>124</v>
      </c>
      <c r="B7132" s="1" t="s">
        <v>998</v>
      </c>
      <c r="C7132" s="1" t="s">
        <v>14</v>
      </c>
      <c r="D7132" s="1">
        <v>2020</v>
      </c>
      <c r="E7132" s="1" t="s">
        <v>919</v>
      </c>
      <c r="F7132" s="1" t="s">
        <v>796</v>
      </c>
      <c r="G7132" s="1" t="s">
        <v>528</v>
      </c>
      <c r="H7132" s="1" t="s">
        <v>7</v>
      </c>
      <c r="I7132" s="1">
        <v>3.1271133999999999E-2</v>
      </c>
      <c r="J7132" s="1">
        <v>8.6300000000000008</v>
      </c>
      <c r="K7132" s="1">
        <v>186.0582</v>
      </c>
      <c r="L7132" s="1">
        <v>4</v>
      </c>
    </row>
    <row r="7133" spans="1:12" x14ac:dyDescent="0.2">
      <c r="A7133" s="1" t="s">
        <v>124</v>
      </c>
      <c r="B7133" s="1" t="s">
        <v>140</v>
      </c>
      <c r="C7133" s="1" t="s">
        <v>14</v>
      </c>
      <c r="D7133" s="1">
        <v>2020</v>
      </c>
      <c r="E7133" s="1" t="s">
        <v>919</v>
      </c>
      <c r="F7133" s="1" t="s">
        <v>796</v>
      </c>
      <c r="G7133" s="1" t="s">
        <v>528</v>
      </c>
      <c r="H7133" s="1" t="s">
        <v>7</v>
      </c>
      <c r="I7133" s="1">
        <v>8.6440910999999995E-2</v>
      </c>
      <c r="J7133" s="1">
        <v>9</v>
      </c>
      <c r="K7133" s="1">
        <v>167.08160000000001</v>
      </c>
      <c r="L7133" s="1">
        <v>4</v>
      </c>
    </row>
    <row r="7134" spans="1:12" x14ac:dyDescent="0.2">
      <c r="A7134" s="1" t="s">
        <v>124</v>
      </c>
      <c r="B7134" s="1" t="s">
        <v>751</v>
      </c>
      <c r="C7134" s="1" t="s">
        <v>14</v>
      </c>
      <c r="D7134" s="1">
        <v>2020</v>
      </c>
      <c r="E7134" s="1" t="s">
        <v>919</v>
      </c>
      <c r="F7134" s="1" t="s">
        <v>796</v>
      </c>
      <c r="G7134" s="1" t="s">
        <v>528</v>
      </c>
      <c r="H7134" s="1" t="s">
        <v>7</v>
      </c>
      <c r="I7134" s="1">
        <v>0.10850167600000001</v>
      </c>
      <c r="J7134" s="1">
        <v>9.1950000000000003</v>
      </c>
      <c r="K7134" s="1">
        <v>183.6634</v>
      </c>
      <c r="L7134" s="1">
        <v>4</v>
      </c>
    </row>
    <row r="7135" spans="1:12" x14ac:dyDescent="0.2">
      <c r="A7135" s="1" t="s">
        <v>124</v>
      </c>
      <c r="B7135" s="1" t="s">
        <v>997</v>
      </c>
      <c r="C7135" s="1" t="s">
        <v>14</v>
      </c>
      <c r="D7135" s="1">
        <v>2020</v>
      </c>
      <c r="E7135" s="1" t="s">
        <v>919</v>
      </c>
      <c r="F7135" s="1" t="s">
        <v>796</v>
      </c>
      <c r="G7135" s="1" t="s">
        <v>528</v>
      </c>
      <c r="H7135" s="1" t="s">
        <v>7</v>
      </c>
      <c r="I7135" s="1">
        <v>0.17533647099999999</v>
      </c>
      <c r="J7135" s="1">
        <v>9.3000000000000007</v>
      </c>
      <c r="K7135" s="1">
        <v>107.0964</v>
      </c>
      <c r="L7135" s="1">
        <v>4</v>
      </c>
    </row>
    <row r="7136" spans="1:12" x14ac:dyDescent="0.2">
      <c r="A7136" s="1" t="s">
        <v>124</v>
      </c>
      <c r="B7136" s="1" t="s">
        <v>996</v>
      </c>
      <c r="C7136" s="1" t="s">
        <v>14</v>
      </c>
      <c r="D7136" s="1">
        <v>2020</v>
      </c>
      <c r="E7136" s="1" t="s">
        <v>919</v>
      </c>
      <c r="F7136" s="1" t="s">
        <v>796</v>
      </c>
      <c r="G7136" s="1" t="s">
        <v>528</v>
      </c>
      <c r="H7136" s="1" t="s">
        <v>7</v>
      </c>
      <c r="I7136" s="1">
        <v>4.5525960999999997E-2</v>
      </c>
      <c r="J7136" s="1">
        <v>9.3949999999999996</v>
      </c>
      <c r="K7136" s="1">
        <v>83.424999999999997</v>
      </c>
      <c r="L7136" s="1">
        <v>4</v>
      </c>
    </row>
    <row r="7137" spans="1:12" x14ac:dyDescent="0.2">
      <c r="A7137" s="1" t="s">
        <v>124</v>
      </c>
      <c r="B7137" s="1" t="s">
        <v>995</v>
      </c>
      <c r="C7137" s="1" t="s">
        <v>14</v>
      </c>
      <c r="D7137" s="1">
        <v>2020</v>
      </c>
      <c r="E7137" s="1" t="s">
        <v>919</v>
      </c>
      <c r="F7137" s="1" t="s">
        <v>796</v>
      </c>
      <c r="G7137" s="1" t="s">
        <v>528</v>
      </c>
      <c r="H7137" s="1" t="s">
        <v>7</v>
      </c>
      <c r="I7137" s="1">
        <v>4.2179559999999998E-2</v>
      </c>
      <c r="J7137" s="1">
        <v>10.195</v>
      </c>
      <c r="K7137" s="1">
        <v>44.242800000000003</v>
      </c>
      <c r="L7137" s="1">
        <v>4</v>
      </c>
    </row>
    <row r="7138" spans="1:12" x14ac:dyDescent="0.2">
      <c r="A7138" s="1" t="s">
        <v>124</v>
      </c>
      <c r="B7138" s="1" t="s">
        <v>136</v>
      </c>
      <c r="C7138" s="1" t="s">
        <v>14</v>
      </c>
      <c r="D7138" s="1">
        <v>2020</v>
      </c>
      <c r="E7138" s="1" t="s">
        <v>919</v>
      </c>
      <c r="F7138" s="1" t="s">
        <v>796</v>
      </c>
      <c r="G7138" s="1" t="s">
        <v>528</v>
      </c>
      <c r="H7138" s="1" t="s">
        <v>7</v>
      </c>
      <c r="I7138" s="1">
        <v>0.108004532</v>
      </c>
      <c r="J7138" s="1">
        <v>10.195</v>
      </c>
      <c r="K7138" s="1">
        <v>148.70760000000001</v>
      </c>
      <c r="L7138" s="1">
        <v>4</v>
      </c>
    </row>
    <row r="7139" spans="1:12" x14ac:dyDescent="0.2">
      <c r="A7139" s="1" t="s">
        <v>124</v>
      </c>
      <c r="B7139" s="1" t="s">
        <v>409</v>
      </c>
      <c r="C7139" s="1" t="s">
        <v>14</v>
      </c>
      <c r="D7139" s="1">
        <v>2020</v>
      </c>
      <c r="E7139" s="1" t="s">
        <v>919</v>
      </c>
      <c r="F7139" s="1" t="s">
        <v>796</v>
      </c>
      <c r="G7139" s="1" t="s">
        <v>528</v>
      </c>
      <c r="H7139" s="1" t="s">
        <v>7</v>
      </c>
      <c r="I7139" s="1">
        <v>2.0684919E-2</v>
      </c>
      <c r="J7139" s="1">
        <v>12.1</v>
      </c>
      <c r="K7139" s="1">
        <v>148.57339999999999</v>
      </c>
      <c r="L7139" s="1">
        <v>4</v>
      </c>
    </row>
    <row r="7140" spans="1:12" x14ac:dyDescent="0.2">
      <c r="A7140" s="1" t="s">
        <v>124</v>
      </c>
      <c r="B7140" s="1" t="s">
        <v>602</v>
      </c>
      <c r="C7140" s="1" t="s">
        <v>14</v>
      </c>
      <c r="D7140" s="1">
        <v>2020</v>
      </c>
      <c r="E7140" s="1" t="s">
        <v>919</v>
      </c>
      <c r="F7140" s="1" t="s">
        <v>796</v>
      </c>
      <c r="G7140" s="1" t="s">
        <v>528</v>
      </c>
      <c r="H7140" s="1" t="s">
        <v>7</v>
      </c>
      <c r="I7140" s="1">
        <v>9.3824275999999998E-2</v>
      </c>
      <c r="J7140" s="1">
        <v>12.35</v>
      </c>
      <c r="K7140" s="1">
        <v>119.91240000000001</v>
      </c>
      <c r="L7140" s="1">
        <v>4</v>
      </c>
    </row>
    <row r="7141" spans="1:12" x14ac:dyDescent="0.2">
      <c r="A7141" s="1" t="s">
        <v>124</v>
      </c>
      <c r="B7141" s="1" t="s">
        <v>158</v>
      </c>
      <c r="C7141" s="1" t="s">
        <v>14</v>
      </c>
      <c r="D7141" s="1">
        <v>2020</v>
      </c>
      <c r="E7141" s="1" t="s">
        <v>919</v>
      </c>
      <c r="F7141" s="1" t="s">
        <v>796</v>
      </c>
      <c r="G7141" s="1" t="s">
        <v>528</v>
      </c>
      <c r="H7141" s="1" t="s">
        <v>7</v>
      </c>
      <c r="I7141" s="1">
        <v>9.6756649E-2</v>
      </c>
      <c r="J7141" s="1">
        <v>12.6</v>
      </c>
      <c r="K7141" s="1">
        <v>208.7612</v>
      </c>
      <c r="L7141" s="1">
        <v>4</v>
      </c>
    </row>
    <row r="7142" spans="1:12" x14ac:dyDescent="0.2">
      <c r="A7142" s="1" t="s">
        <v>124</v>
      </c>
      <c r="B7142" s="1" t="s">
        <v>145</v>
      </c>
      <c r="C7142" s="1" t="s">
        <v>14</v>
      </c>
      <c r="D7142" s="1">
        <v>2020</v>
      </c>
      <c r="E7142" s="1" t="s">
        <v>919</v>
      </c>
      <c r="F7142" s="1" t="s">
        <v>796</v>
      </c>
      <c r="G7142" s="1" t="s">
        <v>528</v>
      </c>
      <c r="H7142" s="1" t="s">
        <v>7</v>
      </c>
      <c r="I7142" s="1">
        <v>9.1723066000000006E-2</v>
      </c>
      <c r="J7142" s="1">
        <v>13.35</v>
      </c>
      <c r="K7142" s="1">
        <v>148.8708</v>
      </c>
      <c r="L7142" s="1">
        <v>4</v>
      </c>
    </row>
    <row r="7143" spans="1:12" x14ac:dyDescent="0.2">
      <c r="A7143" s="1" t="s">
        <v>124</v>
      </c>
      <c r="B7143" s="1" t="s">
        <v>994</v>
      </c>
      <c r="C7143" s="1" t="s">
        <v>14</v>
      </c>
      <c r="D7143" s="1">
        <v>2020</v>
      </c>
      <c r="E7143" s="1" t="s">
        <v>919</v>
      </c>
      <c r="F7143" s="1" t="s">
        <v>796</v>
      </c>
      <c r="G7143" s="1" t="s">
        <v>528</v>
      </c>
      <c r="H7143" s="1" t="s">
        <v>7</v>
      </c>
      <c r="I7143" s="1">
        <v>2.6760328999999999E-2</v>
      </c>
      <c r="J7143" s="1">
        <v>15.25</v>
      </c>
      <c r="K7143" s="1">
        <v>86.019800000000004</v>
      </c>
      <c r="L7143" s="1">
        <v>4</v>
      </c>
    </row>
    <row r="7144" spans="1:12" x14ac:dyDescent="0.2">
      <c r="A7144" s="1" t="s">
        <v>124</v>
      </c>
      <c r="B7144" s="1" t="s">
        <v>597</v>
      </c>
      <c r="C7144" s="1" t="s">
        <v>14</v>
      </c>
      <c r="D7144" s="1">
        <v>2020</v>
      </c>
      <c r="E7144" s="1" t="s">
        <v>919</v>
      </c>
      <c r="F7144" s="1" t="s">
        <v>796</v>
      </c>
      <c r="G7144" s="1" t="s">
        <v>528</v>
      </c>
      <c r="H7144" s="1" t="s">
        <v>7</v>
      </c>
      <c r="I7144" s="1">
        <v>0.105448901</v>
      </c>
      <c r="J7144" s="1">
        <v>16.75</v>
      </c>
      <c r="K7144" s="1">
        <v>156.16300000000001</v>
      </c>
      <c r="L7144" s="1">
        <v>4</v>
      </c>
    </row>
    <row r="7145" spans="1:12" x14ac:dyDescent="0.2">
      <c r="A7145" s="1" t="s">
        <v>124</v>
      </c>
      <c r="B7145" s="1" t="s">
        <v>405</v>
      </c>
      <c r="C7145" s="1" t="s">
        <v>14</v>
      </c>
      <c r="D7145" s="1">
        <v>2020</v>
      </c>
      <c r="E7145" s="1" t="s">
        <v>919</v>
      </c>
      <c r="F7145" s="1" t="s">
        <v>796</v>
      </c>
      <c r="G7145" s="1" t="s">
        <v>528</v>
      </c>
      <c r="H7145" s="1" t="s">
        <v>7</v>
      </c>
      <c r="I7145" s="1">
        <v>5.2740763000000003E-2</v>
      </c>
      <c r="J7145" s="1">
        <v>17.5</v>
      </c>
      <c r="K7145" s="1">
        <v>103.79900000000001</v>
      </c>
      <c r="L7145" s="1">
        <v>4</v>
      </c>
    </row>
    <row r="7146" spans="1:12" x14ac:dyDescent="0.2">
      <c r="A7146" s="1" t="s">
        <v>124</v>
      </c>
      <c r="B7146" s="1" t="s">
        <v>993</v>
      </c>
      <c r="C7146" s="1" t="s">
        <v>14</v>
      </c>
      <c r="D7146" s="1">
        <v>2020</v>
      </c>
      <c r="E7146" s="1" t="s">
        <v>919</v>
      </c>
      <c r="F7146" s="1" t="s">
        <v>796</v>
      </c>
      <c r="G7146" s="1" t="s">
        <v>528</v>
      </c>
      <c r="H7146" s="1" t="s">
        <v>7</v>
      </c>
      <c r="I7146" s="1">
        <v>4.9345424999999998E-2</v>
      </c>
      <c r="J7146" s="1">
        <v>17.600000000000001</v>
      </c>
      <c r="K7146" s="1">
        <v>115.41759999999999</v>
      </c>
      <c r="L7146" s="1">
        <v>4</v>
      </c>
    </row>
    <row r="7147" spans="1:12" x14ac:dyDescent="0.2">
      <c r="A7147" s="1" t="s">
        <v>124</v>
      </c>
      <c r="B7147" s="1" t="s">
        <v>853</v>
      </c>
      <c r="C7147" s="1" t="s">
        <v>14</v>
      </c>
      <c r="D7147" s="1">
        <v>2020</v>
      </c>
      <c r="E7147" s="1" t="s">
        <v>919</v>
      </c>
      <c r="F7147" s="1" t="s">
        <v>796</v>
      </c>
      <c r="G7147" s="1" t="s">
        <v>528</v>
      </c>
      <c r="H7147" s="1" t="s">
        <v>7</v>
      </c>
      <c r="I7147" s="1">
        <v>0.105472205</v>
      </c>
      <c r="J7147" s="1">
        <v>17.600000000000001</v>
      </c>
      <c r="K7147" s="1">
        <v>165.68680000000001</v>
      </c>
      <c r="L7147" s="1">
        <v>4</v>
      </c>
    </row>
    <row r="7148" spans="1:12" x14ac:dyDescent="0.2">
      <c r="A7148" s="1" t="s">
        <v>124</v>
      </c>
      <c r="B7148" s="1" t="s">
        <v>156</v>
      </c>
      <c r="C7148" s="1" t="s">
        <v>14</v>
      </c>
      <c r="D7148" s="1">
        <v>2020</v>
      </c>
      <c r="E7148" s="1" t="s">
        <v>919</v>
      </c>
      <c r="F7148" s="1" t="s">
        <v>796</v>
      </c>
      <c r="G7148" s="1" t="s">
        <v>528</v>
      </c>
      <c r="H7148" s="1" t="s">
        <v>7</v>
      </c>
      <c r="I7148" s="1">
        <v>5.3108959999999997E-2</v>
      </c>
      <c r="J7148" s="1">
        <v>18.75</v>
      </c>
      <c r="K7148" s="1">
        <v>193.65039999999999</v>
      </c>
      <c r="L7148" s="1">
        <v>4</v>
      </c>
    </row>
    <row r="7149" spans="1:12" x14ac:dyDescent="0.2">
      <c r="A7149" s="1" t="s">
        <v>124</v>
      </c>
      <c r="B7149" s="1" t="s">
        <v>130</v>
      </c>
      <c r="C7149" s="1" t="s">
        <v>19</v>
      </c>
      <c r="D7149" s="1">
        <v>2020</v>
      </c>
      <c r="E7149" s="1" t="s">
        <v>919</v>
      </c>
      <c r="F7149" s="1" t="s">
        <v>796</v>
      </c>
      <c r="G7149" s="1" t="s">
        <v>528</v>
      </c>
      <c r="H7149" s="1" t="s">
        <v>7</v>
      </c>
      <c r="I7149" s="1">
        <v>6.7836851000000004E-2</v>
      </c>
      <c r="J7149" s="1">
        <v>7.81</v>
      </c>
      <c r="K7149" s="1">
        <v>246.14859999999999</v>
      </c>
      <c r="L7149" s="1">
        <v>4</v>
      </c>
    </row>
    <row r="7150" spans="1:12" x14ac:dyDescent="0.2">
      <c r="A7150" s="1" t="s">
        <v>124</v>
      </c>
      <c r="B7150" s="1" t="s">
        <v>992</v>
      </c>
      <c r="C7150" s="1" t="s">
        <v>19</v>
      </c>
      <c r="D7150" s="1">
        <v>2020</v>
      </c>
      <c r="E7150" s="1" t="s">
        <v>919</v>
      </c>
      <c r="F7150" s="1" t="s">
        <v>796</v>
      </c>
      <c r="G7150" s="1" t="s">
        <v>528</v>
      </c>
      <c r="H7150" s="1" t="s">
        <v>7</v>
      </c>
      <c r="I7150" s="1">
        <v>3.4647828999999998E-2</v>
      </c>
      <c r="J7150" s="1">
        <v>7.97</v>
      </c>
      <c r="K7150" s="1">
        <v>171.2422</v>
      </c>
      <c r="L7150" s="1">
        <v>4</v>
      </c>
    </row>
    <row r="7151" spans="1:12" x14ac:dyDescent="0.2">
      <c r="A7151" s="1" t="s">
        <v>124</v>
      </c>
      <c r="B7151" s="1" t="s">
        <v>132</v>
      </c>
      <c r="C7151" s="1" t="s">
        <v>19</v>
      </c>
      <c r="D7151" s="1">
        <v>2020</v>
      </c>
      <c r="E7151" s="1" t="s">
        <v>919</v>
      </c>
      <c r="F7151" s="1" t="s">
        <v>796</v>
      </c>
      <c r="G7151" s="1" t="s">
        <v>528</v>
      </c>
      <c r="H7151" s="1" t="s">
        <v>7</v>
      </c>
      <c r="I7151" s="1">
        <v>0</v>
      </c>
      <c r="J7151" s="1">
        <v>8.43</v>
      </c>
      <c r="K7151" s="1">
        <v>195.3768</v>
      </c>
      <c r="L7151" s="1">
        <v>4</v>
      </c>
    </row>
    <row r="7152" spans="1:12" x14ac:dyDescent="0.2">
      <c r="A7152" s="1" t="s">
        <v>124</v>
      </c>
      <c r="B7152" s="1" t="s">
        <v>991</v>
      </c>
      <c r="C7152" s="1" t="s">
        <v>19</v>
      </c>
      <c r="D7152" s="1">
        <v>2020</v>
      </c>
      <c r="E7152" s="1" t="s">
        <v>919</v>
      </c>
      <c r="F7152" s="1" t="s">
        <v>796</v>
      </c>
      <c r="G7152" s="1" t="s">
        <v>528</v>
      </c>
      <c r="H7152" s="1" t="s">
        <v>7</v>
      </c>
      <c r="I7152" s="1">
        <v>2.0693619E-2</v>
      </c>
      <c r="J7152" s="1">
        <v>8.7850000000000001</v>
      </c>
      <c r="K7152" s="1">
        <v>153.16560000000001</v>
      </c>
      <c r="L7152" s="1">
        <v>4</v>
      </c>
    </row>
    <row r="7153" spans="1:12" x14ac:dyDescent="0.2">
      <c r="A7153" s="1" t="s">
        <v>124</v>
      </c>
      <c r="B7153" s="1" t="s">
        <v>990</v>
      </c>
      <c r="C7153" s="1" t="s">
        <v>19</v>
      </c>
      <c r="D7153" s="1">
        <v>2020</v>
      </c>
      <c r="E7153" s="1" t="s">
        <v>919</v>
      </c>
      <c r="F7153" s="1" t="s">
        <v>796</v>
      </c>
      <c r="G7153" s="1" t="s">
        <v>528</v>
      </c>
      <c r="H7153" s="1" t="s">
        <v>7</v>
      </c>
      <c r="I7153" s="1">
        <v>0.160235723</v>
      </c>
      <c r="J7153" s="1">
        <v>9.3949999999999996</v>
      </c>
      <c r="K7153" s="1">
        <v>227.87200000000001</v>
      </c>
      <c r="L7153" s="1">
        <v>4</v>
      </c>
    </row>
    <row r="7154" spans="1:12" x14ac:dyDescent="0.2">
      <c r="A7154" s="1" t="s">
        <v>124</v>
      </c>
      <c r="B7154" s="1" t="s">
        <v>989</v>
      </c>
      <c r="C7154" s="1" t="s">
        <v>19</v>
      </c>
      <c r="D7154" s="1">
        <v>2020</v>
      </c>
      <c r="E7154" s="1" t="s">
        <v>919</v>
      </c>
      <c r="F7154" s="1" t="s">
        <v>796</v>
      </c>
      <c r="G7154" s="1" t="s">
        <v>528</v>
      </c>
      <c r="H7154" s="1" t="s">
        <v>7</v>
      </c>
      <c r="I7154" s="1">
        <v>5.2363244000000003E-2</v>
      </c>
      <c r="J7154" s="1">
        <v>10.8</v>
      </c>
      <c r="K7154" s="1">
        <v>236.5564</v>
      </c>
      <c r="L7154" s="1">
        <v>4</v>
      </c>
    </row>
    <row r="7155" spans="1:12" x14ac:dyDescent="0.2">
      <c r="A7155" s="1" t="s">
        <v>124</v>
      </c>
      <c r="B7155" s="1" t="s">
        <v>847</v>
      </c>
      <c r="C7155" s="1" t="s">
        <v>19</v>
      </c>
      <c r="D7155" s="1">
        <v>2020</v>
      </c>
      <c r="E7155" s="1" t="s">
        <v>919</v>
      </c>
      <c r="F7155" s="1" t="s">
        <v>796</v>
      </c>
      <c r="G7155" s="1" t="s">
        <v>528</v>
      </c>
      <c r="H7155" s="1" t="s">
        <v>7</v>
      </c>
      <c r="I7155" s="1">
        <v>0.11397026</v>
      </c>
      <c r="J7155" s="1">
        <v>11.8</v>
      </c>
      <c r="K7155" s="1">
        <v>185.19239999999999</v>
      </c>
      <c r="L7155" s="1">
        <v>4</v>
      </c>
    </row>
    <row r="7156" spans="1:12" x14ac:dyDescent="0.2">
      <c r="A7156" s="1" t="s">
        <v>124</v>
      </c>
      <c r="B7156" s="1" t="s">
        <v>988</v>
      </c>
      <c r="C7156" s="1" t="s">
        <v>19</v>
      </c>
      <c r="D7156" s="1">
        <v>2020</v>
      </c>
      <c r="E7156" s="1" t="s">
        <v>919</v>
      </c>
      <c r="F7156" s="1" t="s">
        <v>796</v>
      </c>
      <c r="G7156" s="1" t="s">
        <v>528</v>
      </c>
      <c r="H7156" s="1" t="s">
        <v>7</v>
      </c>
      <c r="I7156" s="1">
        <v>2.0441938999999999E-2</v>
      </c>
      <c r="J7156" s="1">
        <v>15.35</v>
      </c>
      <c r="K7156" s="1">
        <v>216.45079999999999</v>
      </c>
      <c r="L7156" s="1">
        <v>4</v>
      </c>
    </row>
    <row r="7157" spans="1:12" x14ac:dyDescent="0.2">
      <c r="A7157" s="1" t="s">
        <v>124</v>
      </c>
      <c r="B7157" s="1" t="s">
        <v>987</v>
      </c>
      <c r="C7157" s="1" t="s">
        <v>19</v>
      </c>
      <c r="D7157" s="1">
        <v>2020</v>
      </c>
      <c r="E7157" s="1" t="s">
        <v>919</v>
      </c>
      <c r="F7157" s="1" t="s">
        <v>796</v>
      </c>
      <c r="G7157" s="1" t="s">
        <v>528</v>
      </c>
      <c r="H7157" s="1" t="s">
        <v>7</v>
      </c>
      <c r="I7157" s="1">
        <v>3.3568871E-2</v>
      </c>
      <c r="J7157" s="1">
        <v>16.2</v>
      </c>
      <c r="K7157" s="1">
        <v>74.9696</v>
      </c>
      <c r="L7157" s="1">
        <v>4</v>
      </c>
    </row>
    <row r="7158" spans="1:12" x14ac:dyDescent="0.2">
      <c r="A7158" s="1" t="s">
        <v>124</v>
      </c>
      <c r="B7158" s="1" t="s">
        <v>846</v>
      </c>
      <c r="C7158" s="1" t="s">
        <v>19</v>
      </c>
      <c r="D7158" s="1">
        <v>2020</v>
      </c>
      <c r="E7158" s="1" t="s">
        <v>919</v>
      </c>
      <c r="F7158" s="1" t="s">
        <v>796</v>
      </c>
      <c r="G7158" s="1" t="s">
        <v>528</v>
      </c>
      <c r="H7158" s="1" t="s">
        <v>7</v>
      </c>
      <c r="I7158" s="1">
        <v>4.1851755999999997E-2</v>
      </c>
      <c r="J7158" s="1">
        <v>17.600000000000001</v>
      </c>
      <c r="K7158" s="1">
        <v>162.7526</v>
      </c>
      <c r="L7158" s="1">
        <v>4</v>
      </c>
    </row>
    <row r="7159" spans="1:12" x14ac:dyDescent="0.2">
      <c r="A7159" s="1" t="s">
        <v>124</v>
      </c>
      <c r="B7159" s="1" t="s">
        <v>986</v>
      </c>
      <c r="C7159" s="1" t="s">
        <v>19</v>
      </c>
      <c r="D7159" s="1">
        <v>2020</v>
      </c>
      <c r="E7159" s="1" t="s">
        <v>919</v>
      </c>
      <c r="F7159" s="1" t="s">
        <v>796</v>
      </c>
      <c r="G7159" s="1" t="s">
        <v>528</v>
      </c>
      <c r="H7159" s="1" t="s">
        <v>7</v>
      </c>
      <c r="I7159" s="1">
        <v>1.4675574E-2</v>
      </c>
      <c r="J7159" s="1">
        <v>18.7</v>
      </c>
      <c r="K7159" s="1">
        <v>50.8324</v>
      </c>
      <c r="L7159" s="1">
        <v>4</v>
      </c>
    </row>
    <row r="7160" spans="1:12" x14ac:dyDescent="0.2">
      <c r="A7160" s="1" t="s">
        <v>124</v>
      </c>
      <c r="B7160" s="1" t="s">
        <v>985</v>
      </c>
      <c r="C7160" s="1" t="s">
        <v>122</v>
      </c>
      <c r="D7160" s="1">
        <v>2020</v>
      </c>
      <c r="E7160" s="1" t="s">
        <v>919</v>
      </c>
      <c r="F7160" s="1" t="s">
        <v>796</v>
      </c>
      <c r="G7160" s="1" t="s">
        <v>528</v>
      </c>
      <c r="H7160" s="1" t="s">
        <v>7</v>
      </c>
      <c r="I7160" s="1">
        <v>2.6010729E-2</v>
      </c>
      <c r="J7160" s="1">
        <v>12.15</v>
      </c>
      <c r="K7160" s="1">
        <v>119.14400000000001</v>
      </c>
      <c r="L7160" s="1">
        <v>4</v>
      </c>
    </row>
    <row r="7161" spans="1:12" x14ac:dyDescent="0.2">
      <c r="A7161" s="1" t="s">
        <v>124</v>
      </c>
      <c r="B7161" s="1" t="s">
        <v>584</v>
      </c>
      <c r="C7161" s="1" t="s">
        <v>122</v>
      </c>
      <c r="D7161" s="1">
        <v>2020</v>
      </c>
      <c r="E7161" s="1" t="s">
        <v>919</v>
      </c>
      <c r="F7161" s="1" t="s">
        <v>796</v>
      </c>
      <c r="G7161" s="1" t="s">
        <v>528</v>
      </c>
      <c r="H7161" s="1" t="s">
        <v>7</v>
      </c>
      <c r="I7161" s="1">
        <v>9.8170402000000004E-2</v>
      </c>
      <c r="J7161" s="1">
        <v>20.85</v>
      </c>
      <c r="K7161" s="1">
        <v>224.0746</v>
      </c>
      <c r="L7161" s="1">
        <v>4</v>
      </c>
    </row>
    <row r="7162" spans="1:12" x14ac:dyDescent="0.2">
      <c r="A7162" s="1" t="s">
        <v>6</v>
      </c>
      <c r="B7162" s="1" t="s">
        <v>984</v>
      </c>
      <c r="C7162" s="1" t="s">
        <v>28</v>
      </c>
      <c r="D7162" s="1">
        <v>2015</v>
      </c>
      <c r="E7162" s="1" t="s">
        <v>922</v>
      </c>
      <c r="F7162" s="1" t="s">
        <v>796</v>
      </c>
      <c r="G7162" s="1" t="s">
        <v>528</v>
      </c>
      <c r="H7162" s="1" t="s">
        <v>7</v>
      </c>
      <c r="I7162" s="1">
        <v>4.1857101000000001E-2</v>
      </c>
      <c r="J7162" s="1">
        <v>5.26</v>
      </c>
      <c r="K7162" s="1">
        <v>162.7868</v>
      </c>
      <c r="L7162" s="1">
        <v>4</v>
      </c>
    </row>
    <row r="7163" spans="1:12" x14ac:dyDescent="0.2">
      <c r="A7163" s="1" t="s">
        <v>6</v>
      </c>
      <c r="B7163" s="1" t="s">
        <v>983</v>
      </c>
      <c r="C7163" s="1" t="s">
        <v>28</v>
      </c>
      <c r="D7163" s="1">
        <v>2015</v>
      </c>
      <c r="E7163" s="1" t="s">
        <v>922</v>
      </c>
      <c r="F7163" s="1" t="s">
        <v>796</v>
      </c>
      <c r="G7163" s="1" t="s">
        <v>528</v>
      </c>
      <c r="H7163" s="1" t="s">
        <v>7</v>
      </c>
      <c r="I7163" s="1">
        <v>0.16187506300000001</v>
      </c>
      <c r="J7163" s="1">
        <v>7.8550000000000004</v>
      </c>
      <c r="K7163" s="1">
        <v>35.684800000000003</v>
      </c>
      <c r="L7163" s="1">
        <v>4</v>
      </c>
    </row>
    <row r="7164" spans="1:12" x14ac:dyDescent="0.2">
      <c r="A7164" s="1" t="s">
        <v>6</v>
      </c>
      <c r="B7164" s="1" t="s">
        <v>982</v>
      </c>
      <c r="C7164" s="1" t="s">
        <v>28</v>
      </c>
      <c r="D7164" s="1">
        <v>2015</v>
      </c>
      <c r="E7164" s="1" t="s">
        <v>922</v>
      </c>
      <c r="F7164" s="1" t="s">
        <v>796</v>
      </c>
      <c r="G7164" s="1" t="s">
        <v>528</v>
      </c>
      <c r="H7164" s="1" t="s">
        <v>7</v>
      </c>
      <c r="I7164" s="1">
        <v>3.5644324999999998E-2</v>
      </c>
      <c r="J7164" s="1">
        <v>8.3149999999999995</v>
      </c>
      <c r="K7164" s="1">
        <v>147.14439999999999</v>
      </c>
      <c r="L7164" s="1">
        <v>4</v>
      </c>
    </row>
    <row r="7165" spans="1:12" x14ac:dyDescent="0.2">
      <c r="A7165" s="1" t="s">
        <v>6</v>
      </c>
      <c r="B7165" s="1" t="s">
        <v>981</v>
      </c>
      <c r="C7165" s="1" t="s">
        <v>28</v>
      </c>
      <c r="D7165" s="1">
        <v>2015</v>
      </c>
      <c r="E7165" s="1" t="s">
        <v>922</v>
      </c>
      <c r="F7165" s="1" t="s">
        <v>796</v>
      </c>
      <c r="G7165" s="1" t="s">
        <v>528</v>
      </c>
      <c r="H7165" s="1" t="s">
        <v>7</v>
      </c>
      <c r="I7165" s="1">
        <v>3.9120291000000001E-2</v>
      </c>
      <c r="J7165" s="1">
        <v>8.8949999999999996</v>
      </c>
      <c r="K7165" s="1">
        <v>206.8296</v>
      </c>
      <c r="L7165" s="1">
        <v>4</v>
      </c>
    </row>
    <row r="7166" spans="1:12" x14ac:dyDescent="0.2">
      <c r="A7166" s="1" t="s">
        <v>6</v>
      </c>
      <c r="B7166" s="1" t="s">
        <v>980</v>
      </c>
      <c r="C7166" s="1" t="s">
        <v>28</v>
      </c>
      <c r="D7166" s="1">
        <v>2015</v>
      </c>
      <c r="E7166" s="1" t="s">
        <v>922</v>
      </c>
      <c r="F7166" s="1" t="s">
        <v>796</v>
      </c>
      <c r="G7166" s="1" t="s">
        <v>528</v>
      </c>
      <c r="H7166" s="1" t="s">
        <v>7</v>
      </c>
      <c r="I7166" s="1">
        <v>2.6424423999999998E-2</v>
      </c>
      <c r="J7166" s="1">
        <v>10.5</v>
      </c>
      <c r="K7166" s="1">
        <v>145.21279999999999</v>
      </c>
      <c r="L7166" s="1">
        <v>4</v>
      </c>
    </row>
    <row r="7167" spans="1:12" x14ac:dyDescent="0.2">
      <c r="A7167" s="1" t="s">
        <v>6</v>
      </c>
      <c r="B7167" s="1" t="s">
        <v>385</v>
      </c>
      <c r="C7167" s="1" t="s">
        <v>28</v>
      </c>
      <c r="D7167" s="1">
        <v>2015</v>
      </c>
      <c r="E7167" s="1" t="s">
        <v>922</v>
      </c>
      <c r="F7167" s="1" t="s">
        <v>796</v>
      </c>
      <c r="G7167" s="1" t="s">
        <v>528</v>
      </c>
      <c r="H7167" s="1" t="s">
        <v>7</v>
      </c>
      <c r="I7167" s="1">
        <v>3.1598705999999997E-2</v>
      </c>
      <c r="J7167" s="1">
        <v>12.6</v>
      </c>
      <c r="K7167" s="1">
        <v>172.97640000000001</v>
      </c>
      <c r="L7167" s="1">
        <v>4</v>
      </c>
    </row>
    <row r="7168" spans="1:12" x14ac:dyDescent="0.2">
      <c r="A7168" s="1" t="s">
        <v>6</v>
      </c>
      <c r="B7168" s="1" t="s">
        <v>581</v>
      </c>
      <c r="C7168" s="1" t="s">
        <v>28</v>
      </c>
      <c r="D7168" s="1">
        <v>2015</v>
      </c>
      <c r="E7168" s="1" t="s">
        <v>922</v>
      </c>
      <c r="F7168" s="1" t="s">
        <v>796</v>
      </c>
      <c r="G7168" s="1" t="s">
        <v>528</v>
      </c>
      <c r="H7168" s="1" t="s">
        <v>7</v>
      </c>
      <c r="I7168" s="1">
        <v>2.6895200000000001E-2</v>
      </c>
      <c r="J7168" s="1">
        <v>15</v>
      </c>
      <c r="K7168" s="1">
        <v>220.34559999999999</v>
      </c>
      <c r="L7168" s="1">
        <v>4</v>
      </c>
    </row>
    <row r="7169" spans="1:12" x14ac:dyDescent="0.2">
      <c r="A7169" s="1" t="s">
        <v>6</v>
      </c>
      <c r="B7169" s="1" t="s">
        <v>745</v>
      </c>
      <c r="C7169" s="1" t="s">
        <v>28</v>
      </c>
      <c r="D7169" s="1">
        <v>2015</v>
      </c>
      <c r="E7169" s="1" t="s">
        <v>922</v>
      </c>
      <c r="F7169" s="1" t="s">
        <v>796</v>
      </c>
      <c r="G7169" s="1" t="s">
        <v>528</v>
      </c>
      <c r="H7169" s="1" t="s">
        <v>7</v>
      </c>
      <c r="I7169" s="1">
        <v>7.5904694999999994E-2</v>
      </c>
      <c r="J7169" s="1">
        <v>15.5</v>
      </c>
      <c r="K7169" s="1">
        <v>263.95679999999999</v>
      </c>
      <c r="L7169" s="1">
        <v>4</v>
      </c>
    </row>
    <row r="7170" spans="1:12" x14ac:dyDescent="0.2">
      <c r="A7170" s="1" t="s">
        <v>6</v>
      </c>
      <c r="B7170" s="1" t="s">
        <v>384</v>
      </c>
      <c r="C7170" s="1" t="s">
        <v>28</v>
      </c>
      <c r="D7170" s="1">
        <v>2015</v>
      </c>
      <c r="E7170" s="1" t="s">
        <v>922</v>
      </c>
      <c r="F7170" s="1" t="s">
        <v>796</v>
      </c>
      <c r="G7170" s="1" t="s">
        <v>528</v>
      </c>
      <c r="H7170" s="1" t="s">
        <v>7</v>
      </c>
      <c r="I7170" s="1">
        <v>0.106968577</v>
      </c>
      <c r="J7170" s="1">
        <v>16</v>
      </c>
      <c r="K7170" s="1">
        <v>180.5634</v>
      </c>
      <c r="L7170" s="1">
        <v>4</v>
      </c>
    </row>
    <row r="7171" spans="1:12" x14ac:dyDescent="0.2">
      <c r="A7171" s="1" t="s">
        <v>6</v>
      </c>
      <c r="B7171" s="1" t="s">
        <v>744</v>
      </c>
      <c r="C7171" s="1" t="s">
        <v>28</v>
      </c>
      <c r="D7171" s="1">
        <v>2015</v>
      </c>
      <c r="E7171" s="1" t="s">
        <v>922</v>
      </c>
      <c r="F7171" s="1" t="s">
        <v>796</v>
      </c>
      <c r="G7171" s="1" t="s">
        <v>528</v>
      </c>
      <c r="H7171" s="1" t="s">
        <v>7</v>
      </c>
      <c r="I7171" s="1">
        <v>6.0022526E-2</v>
      </c>
      <c r="J7171" s="1">
        <v>20</v>
      </c>
      <c r="K7171" s="1">
        <v>168.7132</v>
      </c>
      <c r="L7171" s="1">
        <v>4</v>
      </c>
    </row>
    <row r="7172" spans="1:12" x14ac:dyDescent="0.2">
      <c r="A7172" s="1" t="s">
        <v>6</v>
      </c>
      <c r="B7172" s="1" t="s">
        <v>979</v>
      </c>
      <c r="C7172" s="1" t="s">
        <v>28</v>
      </c>
      <c r="D7172" s="1">
        <v>2015</v>
      </c>
      <c r="E7172" s="1" t="s">
        <v>922</v>
      </c>
      <c r="F7172" s="1" t="s">
        <v>796</v>
      </c>
      <c r="G7172" s="1" t="s">
        <v>528</v>
      </c>
      <c r="H7172" s="1" t="s">
        <v>7</v>
      </c>
      <c r="I7172" s="1">
        <v>0.117599259</v>
      </c>
      <c r="J7172" s="1">
        <v>20.2</v>
      </c>
      <c r="K7172" s="1">
        <v>195.31100000000001</v>
      </c>
      <c r="L7172" s="1">
        <v>4</v>
      </c>
    </row>
    <row r="7173" spans="1:12" x14ac:dyDescent="0.2">
      <c r="A7173" s="1" t="s">
        <v>6</v>
      </c>
      <c r="B7173" s="1" t="s">
        <v>838</v>
      </c>
      <c r="C7173" s="1" t="s">
        <v>28</v>
      </c>
      <c r="D7173" s="1">
        <v>2015</v>
      </c>
      <c r="E7173" s="1" t="s">
        <v>922</v>
      </c>
      <c r="F7173" s="1" t="s">
        <v>796</v>
      </c>
      <c r="G7173" s="1" t="s">
        <v>528</v>
      </c>
      <c r="H7173" s="1" t="s">
        <v>7</v>
      </c>
      <c r="I7173" s="1">
        <v>6.2350672000000003E-2</v>
      </c>
      <c r="J7173" s="1">
        <v>20.85</v>
      </c>
      <c r="K7173" s="1">
        <v>86.951400000000007</v>
      </c>
      <c r="L7173" s="1">
        <v>4</v>
      </c>
    </row>
    <row r="7174" spans="1:12" x14ac:dyDescent="0.2">
      <c r="A7174" s="1" t="s">
        <v>6</v>
      </c>
      <c r="B7174" s="1" t="s">
        <v>115</v>
      </c>
      <c r="C7174" s="1" t="s">
        <v>112</v>
      </c>
      <c r="D7174" s="1">
        <v>2015</v>
      </c>
      <c r="E7174" s="1" t="s">
        <v>922</v>
      </c>
      <c r="F7174" s="1" t="s">
        <v>796</v>
      </c>
      <c r="G7174" s="1" t="s">
        <v>528</v>
      </c>
      <c r="H7174" s="1" t="s">
        <v>7</v>
      </c>
      <c r="I7174" s="1">
        <v>5.6500895000000002E-2</v>
      </c>
      <c r="J7174" s="1">
        <v>9.8000000000000007</v>
      </c>
      <c r="K7174" s="1">
        <v>85.890799999999999</v>
      </c>
      <c r="L7174" s="1">
        <v>4</v>
      </c>
    </row>
    <row r="7175" spans="1:12" x14ac:dyDescent="0.2">
      <c r="A7175" s="1" t="s">
        <v>6</v>
      </c>
      <c r="B7175" s="1" t="s">
        <v>835</v>
      </c>
      <c r="C7175" s="1" t="s">
        <v>112</v>
      </c>
      <c r="D7175" s="1">
        <v>2015</v>
      </c>
      <c r="E7175" s="1" t="s">
        <v>922</v>
      </c>
      <c r="F7175" s="1" t="s">
        <v>796</v>
      </c>
      <c r="G7175" s="1" t="s">
        <v>528</v>
      </c>
      <c r="H7175" s="1" t="s">
        <v>7</v>
      </c>
      <c r="I7175" s="1">
        <v>0.14282729599999999</v>
      </c>
      <c r="J7175" s="1">
        <v>10.5</v>
      </c>
      <c r="K7175" s="1">
        <v>159.45779999999999</v>
      </c>
      <c r="L7175" s="1">
        <v>4</v>
      </c>
    </row>
    <row r="7176" spans="1:12" x14ac:dyDescent="0.2">
      <c r="A7176" s="1" t="s">
        <v>6</v>
      </c>
      <c r="B7176" s="1" t="s">
        <v>832</v>
      </c>
      <c r="C7176" s="1" t="s">
        <v>25</v>
      </c>
      <c r="D7176" s="1">
        <v>2015</v>
      </c>
      <c r="E7176" s="1" t="s">
        <v>922</v>
      </c>
      <c r="F7176" s="1" t="s">
        <v>796</v>
      </c>
      <c r="G7176" s="1" t="s">
        <v>528</v>
      </c>
      <c r="H7176" s="1" t="s">
        <v>7</v>
      </c>
      <c r="I7176" s="1">
        <v>4.6729336000000003E-2</v>
      </c>
      <c r="J7176" s="1">
        <v>6.8250000000000002</v>
      </c>
      <c r="K7176" s="1">
        <v>153.49979999999999</v>
      </c>
      <c r="L7176" s="1">
        <v>4</v>
      </c>
    </row>
    <row r="7177" spans="1:12" x14ac:dyDescent="0.2">
      <c r="A7177" s="1" t="s">
        <v>6</v>
      </c>
      <c r="B7177" s="1" t="s">
        <v>978</v>
      </c>
      <c r="C7177" s="1" t="s">
        <v>25</v>
      </c>
      <c r="D7177" s="1">
        <v>2015</v>
      </c>
      <c r="E7177" s="1" t="s">
        <v>922</v>
      </c>
      <c r="F7177" s="1" t="s">
        <v>796</v>
      </c>
      <c r="G7177" s="1" t="s">
        <v>528</v>
      </c>
      <c r="H7177" s="1" t="s">
        <v>7</v>
      </c>
      <c r="I7177" s="1">
        <v>5.2836076000000003E-2</v>
      </c>
      <c r="J7177" s="1">
        <v>8.9749999999999996</v>
      </c>
      <c r="K7177" s="1">
        <v>86.622399999999999</v>
      </c>
      <c r="L7177" s="1">
        <v>4</v>
      </c>
    </row>
    <row r="7178" spans="1:12" x14ac:dyDescent="0.2">
      <c r="A7178" s="1" t="s">
        <v>6</v>
      </c>
      <c r="B7178" s="1" t="s">
        <v>575</v>
      </c>
      <c r="C7178" s="1" t="s">
        <v>25</v>
      </c>
      <c r="D7178" s="1">
        <v>2015</v>
      </c>
      <c r="E7178" s="1" t="s">
        <v>922</v>
      </c>
      <c r="F7178" s="1" t="s">
        <v>796</v>
      </c>
      <c r="G7178" s="1" t="s">
        <v>528</v>
      </c>
      <c r="H7178" s="1" t="s">
        <v>7</v>
      </c>
      <c r="I7178" s="1">
        <v>2.9223424000000001E-2</v>
      </c>
      <c r="J7178" s="1">
        <v>9.6950000000000003</v>
      </c>
      <c r="K7178" s="1">
        <v>175.43700000000001</v>
      </c>
      <c r="L7178" s="1">
        <v>4</v>
      </c>
    </row>
    <row r="7179" spans="1:12" x14ac:dyDescent="0.2">
      <c r="A7179" s="1" t="s">
        <v>6</v>
      </c>
      <c r="B7179" s="1" t="s">
        <v>98</v>
      </c>
      <c r="C7179" s="1" t="s">
        <v>25</v>
      </c>
      <c r="D7179" s="1">
        <v>2015</v>
      </c>
      <c r="E7179" s="1" t="s">
        <v>922</v>
      </c>
      <c r="F7179" s="1" t="s">
        <v>796</v>
      </c>
      <c r="G7179" s="1" t="s">
        <v>528</v>
      </c>
      <c r="H7179" s="1" t="s">
        <v>7</v>
      </c>
      <c r="I7179" s="1">
        <v>0.13341564</v>
      </c>
      <c r="J7179" s="1">
        <v>11</v>
      </c>
      <c r="K7179" s="1">
        <v>218.77979999999999</v>
      </c>
      <c r="L7179" s="1">
        <v>4</v>
      </c>
    </row>
    <row r="7180" spans="1:12" x14ac:dyDescent="0.2">
      <c r="A7180" s="1" t="s">
        <v>6</v>
      </c>
      <c r="B7180" s="1" t="s">
        <v>740</v>
      </c>
      <c r="C7180" s="1" t="s">
        <v>25</v>
      </c>
      <c r="D7180" s="1">
        <v>2015</v>
      </c>
      <c r="E7180" s="1" t="s">
        <v>922</v>
      </c>
      <c r="F7180" s="1" t="s">
        <v>796</v>
      </c>
      <c r="G7180" s="1" t="s">
        <v>528</v>
      </c>
      <c r="H7180" s="1" t="s">
        <v>7</v>
      </c>
      <c r="I7180" s="1">
        <v>1.4656564E-2</v>
      </c>
      <c r="J7180" s="1">
        <v>13.35</v>
      </c>
      <c r="K7180" s="1">
        <v>208.56379999999999</v>
      </c>
      <c r="L7180" s="1">
        <v>4</v>
      </c>
    </row>
    <row r="7181" spans="1:12" x14ac:dyDescent="0.2">
      <c r="A7181" s="1" t="s">
        <v>6</v>
      </c>
      <c r="B7181" s="1" t="s">
        <v>572</v>
      </c>
      <c r="C7181" s="1" t="s">
        <v>25</v>
      </c>
      <c r="D7181" s="1">
        <v>2015</v>
      </c>
      <c r="E7181" s="1" t="s">
        <v>922</v>
      </c>
      <c r="F7181" s="1" t="s">
        <v>796</v>
      </c>
      <c r="G7181" s="1" t="s">
        <v>528</v>
      </c>
      <c r="H7181" s="1" t="s">
        <v>7</v>
      </c>
      <c r="I7181" s="1">
        <v>3.1508924000000001E-2</v>
      </c>
      <c r="J7181" s="1">
        <v>13.65</v>
      </c>
      <c r="K7181" s="1">
        <v>98.77</v>
      </c>
      <c r="L7181" s="1">
        <v>4</v>
      </c>
    </row>
    <row r="7182" spans="1:12" x14ac:dyDescent="0.2">
      <c r="A7182" s="1" t="s">
        <v>6</v>
      </c>
      <c r="B7182" s="1" t="s">
        <v>102</v>
      </c>
      <c r="C7182" s="1" t="s">
        <v>25</v>
      </c>
      <c r="D7182" s="1">
        <v>2015</v>
      </c>
      <c r="E7182" s="1" t="s">
        <v>922</v>
      </c>
      <c r="F7182" s="1" t="s">
        <v>796</v>
      </c>
      <c r="G7182" s="1" t="s">
        <v>528</v>
      </c>
      <c r="H7182" s="1" t="s">
        <v>7</v>
      </c>
      <c r="I7182" s="1">
        <v>1.4762987E-2</v>
      </c>
      <c r="J7182" s="1">
        <v>13.8</v>
      </c>
      <c r="K7182" s="1">
        <v>90.717200000000005</v>
      </c>
      <c r="L7182" s="1">
        <v>4</v>
      </c>
    </row>
    <row r="7183" spans="1:12" x14ac:dyDescent="0.2">
      <c r="A7183" s="1" t="s">
        <v>6</v>
      </c>
      <c r="B7183" s="1" t="s">
        <v>830</v>
      </c>
      <c r="C7183" s="1" t="s">
        <v>25</v>
      </c>
      <c r="D7183" s="1">
        <v>2015</v>
      </c>
      <c r="E7183" s="1" t="s">
        <v>922</v>
      </c>
      <c r="F7183" s="1" t="s">
        <v>796</v>
      </c>
      <c r="G7183" s="1" t="s">
        <v>528</v>
      </c>
      <c r="H7183" s="1" t="s">
        <v>7</v>
      </c>
      <c r="I7183" s="1">
        <v>8.4937098000000003E-2</v>
      </c>
      <c r="J7183" s="1">
        <v>15.3</v>
      </c>
      <c r="K7183" s="1">
        <v>214.02180000000001</v>
      </c>
      <c r="L7183" s="1">
        <v>4</v>
      </c>
    </row>
    <row r="7184" spans="1:12" x14ac:dyDescent="0.2">
      <c r="A7184" s="1" t="s">
        <v>6</v>
      </c>
      <c r="B7184" s="1" t="s">
        <v>977</v>
      </c>
      <c r="C7184" s="1" t="s">
        <v>25</v>
      </c>
      <c r="D7184" s="1">
        <v>2015</v>
      </c>
      <c r="E7184" s="1" t="s">
        <v>922</v>
      </c>
      <c r="F7184" s="1" t="s">
        <v>796</v>
      </c>
      <c r="G7184" s="1" t="s">
        <v>528</v>
      </c>
      <c r="H7184" s="1" t="s">
        <v>7</v>
      </c>
      <c r="I7184" s="1">
        <v>2.7673054999999998E-2</v>
      </c>
      <c r="J7184" s="1">
        <v>15.7</v>
      </c>
      <c r="K7184" s="1">
        <v>169.279</v>
      </c>
      <c r="L7184" s="1">
        <v>4</v>
      </c>
    </row>
    <row r="7185" spans="1:12" x14ac:dyDescent="0.2">
      <c r="A7185" s="1" t="s">
        <v>6</v>
      </c>
      <c r="B7185" s="1" t="s">
        <v>375</v>
      </c>
      <c r="C7185" s="1" t="s">
        <v>25</v>
      </c>
      <c r="D7185" s="1">
        <v>2015</v>
      </c>
      <c r="E7185" s="1" t="s">
        <v>922</v>
      </c>
      <c r="F7185" s="1" t="s">
        <v>796</v>
      </c>
      <c r="G7185" s="1" t="s">
        <v>528</v>
      </c>
      <c r="H7185" s="1" t="s">
        <v>7</v>
      </c>
      <c r="I7185" s="1">
        <v>0.13980488499999999</v>
      </c>
      <c r="J7185" s="1">
        <v>17</v>
      </c>
      <c r="K7185" s="1">
        <v>265.78840000000002</v>
      </c>
      <c r="L7185" s="1">
        <v>4</v>
      </c>
    </row>
    <row r="7186" spans="1:12" x14ac:dyDescent="0.2">
      <c r="A7186" s="1" t="s">
        <v>6</v>
      </c>
      <c r="B7186" s="1" t="s">
        <v>571</v>
      </c>
      <c r="C7186" s="1" t="s">
        <v>25</v>
      </c>
      <c r="D7186" s="1">
        <v>2015</v>
      </c>
      <c r="E7186" s="1" t="s">
        <v>922</v>
      </c>
      <c r="F7186" s="1" t="s">
        <v>796</v>
      </c>
      <c r="G7186" s="1" t="s">
        <v>528</v>
      </c>
      <c r="H7186" s="1" t="s">
        <v>7</v>
      </c>
      <c r="I7186" s="1">
        <v>2.6622757E-2</v>
      </c>
      <c r="J7186" s="1">
        <v>17</v>
      </c>
      <c r="K7186" s="1">
        <v>144.24700000000001</v>
      </c>
      <c r="L7186" s="1">
        <v>4</v>
      </c>
    </row>
    <row r="7187" spans="1:12" x14ac:dyDescent="0.2">
      <c r="A7187" s="1" t="s">
        <v>6</v>
      </c>
      <c r="B7187" s="1" t="s">
        <v>739</v>
      </c>
      <c r="C7187" s="1" t="s">
        <v>25</v>
      </c>
      <c r="D7187" s="1">
        <v>2015</v>
      </c>
      <c r="E7187" s="1" t="s">
        <v>922</v>
      </c>
      <c r="F7187" s="1" t="s">
        <v>796</v>
      </c>
      <c r="G7187" s="1" t="s">
        <v>528</v>
      </c>
      <c r="H7187" s="1" t="s">
        <v>7</v>
      </c>
      <c r="I7187" s="1">
        <v>4.6903482000000003E-2</v>
      </c>
      <c r="J7187" s="1">
        <v>17.100000000000001</v>
      </c>
      <c r="K7187" s="1">
        <v>142.0838</v>
      </c>
      <c r="L7187" s="1">
        <v>4</v>
      </c>
    </row>
    <row r="7188" spans="1:12" x14ac:dyDescent="0.2">
      <c r="A7188" s="1" t="s">
        <v>6</v>
      </c>
      <c r="B7188" s="1" t="s">
        <v>738</v>
      </c>
      <c r="C7188" s="1" t="s">
        <v>25</v>
      </c>
      <c r="D7188" s="1">
        <v>2015</v>
      </c>
      <c r="E7188" s="1" t="s">
        <v>922</v>
      </c>
      <c r="F7188" s="1" t="s">
        <v>796</v>
      </c>
      <c r="G7188" s="1" t="s">
        <v>528</v>
      </c>
      <c r="H7188" s="1" t="s">
        <v>7</v>
      </c>
      <c r="I7188" s="1">
        <v>8.5122854999999997E-2</v>
      </c>
      <c r="J7188" s="1">
        <v>19.2</v>
      </c>
      <c r="K7188" s="1">
        <v>155.4314</v>
      </c>
      <c r="L7188" s="1">
        <v>4</v>
      </c>
    </row>
    <row r="7189" spans="1:12" x14ac:dyDescent="0.2">
      <c r="A7189" s="1" t="s">
        <v>6</v>
      </c>
      <c r="B7189" s="1" t="s">
        <v>103</v>
      </c>
      <c r="C7189" s="1" t="s">
        <v>25</v>
      </c>
      <c r="D7189" s="1">
        <v>2015</v>
      </c>
      <c r="E7189" s="1" t="s">
        <v>922</v>
      </c>
      <c r="F7189" s="1" t="s">
        <v>796</v>
      </c>
      <c r="G7189" s="1" t="s">
        <v>528</v>
      </c>
      <c r="H7189" s="1" t="s">
        <v>7</v>
      </c>
      <c r="I7189" s="1">
        <v>3.4770109E-2</v>
      </c>
      <c r="J7189" s="1">
        <v>19.25</v>
      </c>
      <c r="K7189" s="1">
        <v>141.9496</v>
      </c>
      <c r="L7189" s="1">
        <v>4</v>
      </c>
    </row>
    <row r="7190" spans="1:12" x14ac:dyDescent="0.2">
      <c r="A7190" s="1" t="s">
        <v>6</v>
      </c>
      <c r="B7190" s="1" t="s">
        <v>828</v>
      </c>
      <c r="C7190" s="1" t="s">
        <v>25</v>
      </c>
      <c r="D7190" s="1">
        <v>2015</v>
      </c>
      <c r="E7190" s="1" t="s">
        <v>922</v>
      </c>
      <c r="F7190" s="1" t="s">
        <v>796</v>
      </c>
      <c r="G7190" s="1" t="s">
        <v>528</v>
      </c>
      <c r="H7190" s="1" t="s">
        <v>7</v>
      </c>
      <c r="I7190" s="1">
        <v>3.075661E-2</v>
      </c>
      <c r="J7190" s="1">
        <v>19.5</v>
      </c>
      <c r="K7190" s="1">
        <v>86.254000000000005</v>
      </c>
      <c r="L7190" s="1">
        <v>4</v>
      </c>
    </row>
    <row r="7191" spans="1:12" x14ac:dyDescent="0.2">
      <c r="A7191" s="1" t="s">
        <v>6</v>
      </c>
      <c r="B7191" s="1" t="s">
        <v>827</v>
      </c>
      <c r="C7191" s="1" t="s">
        <v>25</v>
      </c>
      <c r="D7191" s="1">
        <v>2015</v>
      </c>
      <c r="E7191" s="1" t="s">
        <v>922</v>
      </c>
      <c r="F7191" s="1" t="s">
        <v>796</v>
      </c>
      <c r="G7191" s="1" t="s">
        <v>528</v>
      </c>
      <c r="H7191" s="1" t="s">
        <v>7</v>
      </c>
      <c r="I7191" s="1">
        <v>1.6238512E-2</v>
      </c>
      <c r="J7191" s="1">
        <v>19.7</v>
      </c>
      <c r="K7191" s="1">
        <v>186.4556</v>
      </c>
      <c r="L7191" s="1">
        <v>4</v>
      </c>
    </row>
    <row r="7192" spans="1:12" x14ac:dyDescent="0.2">
      <c r="A7192" s="1" t="s">
        <v>6</v>
      </c>
      <c r="B7192" s="1" t="s">
        <v>976</v>
      </c>
      <c r="C7192" s="1" t="s">
        <v>17</v>
      </c>
      <c r="D7192" s="1">
        <v>2015</v>
      </c>
      <c r="E7192" s="1" t="s">
        <v>922</v>
      </c>
      <c r="F7192" s="1" t="s">
        <v>796</v>
      </c>
      <c r="G7192" s="1" t="s">
        <v>528</v>
      </c>
      <c r="H7192" s="1" t="s">
        <v>7</v>
      </c>
      <c r="I7192" s="1">
        <v>4.6079574999999998E-2</v>
      </c>
      <c r="J7192" s="1">
        <v>8.7100000000000009</v>
      </c>
      <c r="K7192" s="1">
        <v>43.574399999999997</v>
      </c>
      <c r="L7192" s="1">
        <v>4</v>
      </c>
    </row>
    <row r="7193" spans="1:12" x14ac:dyDescent="0.2">
      <c r="A7193" s="1" t="s">
        <v>6</v>
      </c>
      <c r="B7193" s="1" t="s">
        <v>86</v>
      </c>
      <c r="C7193" s="1" t="s">
        <v>17</v>
      </c>
      <c r="D7193" s="1">
        <v>2015</v>
      </c>
      <c r="E7193" s="1" t="s">
        <v>922</v>
      </c>
      <c r="F7193" s="1" t="s">
        <v>796</v>
      </c>
      <c r="G7193" s="1" t="s">
        <v>528</v>
      </c>
      <c r="H7193" s="1" t="s">
        <v>7</v>
      </c>
      <c r="I7193" s="1">
        <v>8.7823675000000004E-2</v>
      </c>
      <c r="J7193" s="1">
        <v>8.9450000000000003</v>
      </c>
      <c r="K7193" s="1">
        <v>261.09100000000001</v>
      </c>
      <c r="L7193" s="1">
        <v>4</v>
      </c>
    </row>
    <row r="7194" spans="1:12" x14ac:dyDescent="0.2">
      <c r="A7194" s="1" t="s">
        <v>6</v>
      </c>
      <c r="B7194" s="1" t="s">
        <v>975</v>
      </c>
      <c r="C7194" s="1" t="s">
        <v>17</v>
      </c>
      <c r="D7194" s="1">
        <v>2015</v>
      </c>
      <c r="E7194" s="1" t="s">
        <v>922</v>
      </c>
      <c r="F7194" s="1" t="s">
        <v>796</v>
      </c>
      <c r="G7194" s="1" t="s">
        <v>528</v>
      </c>
      <c r="H7194" s="1" t="s">
        <v>7</v>
      </c>
      <c r="I7194" s="1">
        <v>6.8010049000000003E-2</v>
      </c>
      <c r="J7194" s="1">
        <v>13.5</v>
      </c>
      <c r="K7194" s="1">
        <v>57.2562</v>
      </c>
      <c r="L7194" s="1">
        <v>4</v>
      </c>
    </row>
    <row r="7195" spans="1:12" x14ac:dyDescent="0.2">
      <c r="A7195" s="1" t="s">
        <v>6</v>
      </c>
      <c r="B7195" s="1" t="s">
        <v>95</v>
      </c>
      <c r="C7195" s="1" t="s">
        <v>17</v>
      </c>
      <c r="D7195" s="1">
        <v>2015</v>
      </c>
      <c r="E7195" s="1" t="s">
        <v>922</v>
      </c>
      <c r="F7195" s="1" t="s">
        <v>796</v>
      </c>
      <c r="G7195" s="1" t="s">
        <v>528</v>
      </c>
      <c r="H7195" s="1" t="s">
        <v>7</v>
      </c>
      <c r="I7195" s="1">
        <v>7.5551760000000003E-3</v>
      </c>
      <c r="J7195" s="1">
        <v>17.5</v>
      </c>
      <c r="K7195" s="1">
        <v>145.9102</v>
      </c>
      <c r="L7195" s="1">
        <v>4</v>
      </c>
    </row>
    <row r="7196" spans="1:12" x14ac:dyDescent="0.2">
      <c r="A7196" s="1" t="s">
        <v>6</v>
      </c>
      <c r="B7196" s="1" t="s">
        <v>974</v>
      </c>
      <c r="C7196" s="1" t="s">
        <v>17</v>
      </c>
      <c r="D7196" s="1">
        <v>2015</v>
      </c>
      <c r="E7196" s="1" t="s">
        <v>922</v>
      </c>
      <c r="F7196" s="1" t="s">
        <v>796</v>
      </c>
      <c r="G7196" s="1" t="s">
        <v>528</v>
      </c>
      <c r="H7196" s="1" t="s">
        <v>7</v>
      </c>
      <c r="I7196" s="1">
        <v>6.8091317999999998E-2</v>
      </c>
      <c r="J7196" s="1">
        <v>18.850000000000001</v>
      </c>
      <c r="K7196" s="1">
        <v>120.64400000000001</v>
      </c>
      <c r="L7196" s="1">
        <v>4</v>
      </c>
    </row>
    <row r="7197" spans="1:12" x14ac:dyDescent="0.2">
      <c r="A7197" s="1" t="s">
        <v>6</v>
      </c>
      <c r="B7197" s="1" t="s">
        <v>822</v>
      </c>
      <c r="C7197" s="1" t="s">
        <v>17</v>
      </c>
      <c r="D7197" s="1">
        <v>2015</v>
      </c>
      <c r="E7197" s="1" t="s">
        <v>922</v>
      </c>
      <c r="F7197" s="1" t="s">
        <v>796</v>
      </c>
      <c r="G7197" s="1" t="s">
        <v>528</v>
      </c>
      <c r="H7197" s="1" t="s">
        <v>7</v>
      </c>
      <c r="I7197" s="1">
        <v>4.7587684999999998E-2</v>
      </c>
      <c r="J7197" s="1">
        <v>20.7</v>
      </c>
      <c r="K7197" s="1">
        <v>215.08760000000001</v>
      </c>
      <c r="L7197" s="1">
        <v>4</v>
      </c>
    </row>
    <row r="7198" spans="1:12" x14ac:dyDescent="0.2">
      <c r="A7198" s="1" t="s">
        <v>6</v>
      </c>
      <c r="B7198" s="1" t="s">
        <v>566</v>
      </c>
      <c r="C7198" s="1" t="s">
        <v>71</v>
      </c>
      <c r="D7198" s="1">
        <v>2015</v>
      </c>
      <c r="E7198" s="1" t="s">
        <v>922</v>
      </c>
      <c r="F7198" s="1" t="s">
        <v>796</v>
      </c>
      <c r="G7198" s="1" t="s">
        <v>528</v>
      </c>
      <c r="H7198" s="1" t="s">
        <v>7</v>
      </c>
      <c r="I7198" s="1">
        <v>8.7437069000000006E-2</v>
      </c>
      <c r="J7198" s="1">
        <v>6.7649999999999997</v>
      </c>
      <c r="K7198" s="1">
        <v>106.1306</v>
      </c>
      <c r="L7198" s="1">
        <v>4</v>
      </c>
    </row>
    <row r="7199" spans="1:12" x14ac:dyDescent="0.2">
      <c r="A7199" s="1" t="s">
        <v>6</v>
      </c>
      <c r="B7199" s="1" t="s">
        <v>565</v>
      </c>
      <c r="C7199" s="1" t="s">
        <v>71</v>
      </c>
      <c r="D7199" s="1">
        <v>2015</v>
      </c>
      <c r="E7199" s="1" t="s">
        <v>922</v>
      </c>
      <c r="F7199" s="1" t="s">
        <v>796</v>
      </c>
      <c r="G7199" s="1" t="s">
        <v>528</v>
      </c>
      <c r="H7199" s="1" t="s">
        <v>7</v>
      </c>
      <c r="I7199" s="1">
        <v>0</v>
      </c>
      <c r="J7199" s="1">
        <v>7.47</v>
      </c>
      <c r="K7199" s="1">
        <v>211.8218</v>
      </c>
      <c r="L7199" s="1">
        <v>4</v>
      </c>
    </row>
    <row r="7200" spans="1:12" x14ac:dyDescent="0.2">
      <c r="A7200" s="1" t="s">
        <v>6</v>
      </c>
      <c r="B7200" s="1" t="s">
        <v>819</v>
      </c>
      <c r="C7200" s="1" t="s">
        <v>71</v>
      </c>
      <c r="D7200" s="1">
        <v>2015</v>
      </c>
      <c r="E7200" s="1" t="s">
        <v>922</v>
      </c>
      <c r="F7200" s="1" t="s">
        <v>796</v>
      </c>
      <c r="G7200" s="1" t="s">
        <v>528</v>
      </c>
      <c r="H7200" s="1" t="s">
        <v>7</v>
      </c>
      <c r="I7200" s="1">
        <v>0.15031946900000001</v>
      </c>
      <c r="J7200" s="1">
        <v>7.8250000000000002</v>
      </c>
      <c r="K7200" s="1">
        <v>156.9288</v>
      </c>
      <c r="L7200" s="1">
        <v>4</v>
      </c>
    </row>
    <row r="7201" spans="1:12" x14ac:dyDescent="0.2">
      <c r="A7201" s="1" t="s">
        <v>6</v>
      </c>
      <c r="B7201" s="1" t="s">
        <v>367</v>
      </c>
      <c r="C7201" s="1" t="s">
        <v>71</v>
      </c>
      <c r="D7201" s="1">
        <v>2015</v>
      </c>
      <c r="E7201" s="1" t="s">
        <v>922</v>
      </c>
      <c r="F7201" s="1" t="s">
        <v>796</v>
      </c>
      <c r="G7201" s="1" t="s">
        <v>528</v>
      </c>
      <c r="H7201" s="1" t="s">
        <v>7</v>
      </c>
      <c r="I7201" s="1">
        <v>8.2568705000000006E-2</v>
      </c>
      <c r="J7201" s="1">
        <v>8.18</v>
      </c>
      <c r="K7201" s="1">
        <v>56.158799999999999</v>
      </c>
      <c r="L7201" s="1">
        <v>4</v>
      </c>
    </row>
    <row r="7202" spans="1:12" x14ac:dyDescent="0.2">
      <c r="A7202" s="1" t="s">
        <v>6</v>
      </c>
      <c r="B7202" s="1" t="s">
        <v>973</v>
      </c>
      <c r="C7202" s="1" t="s">
        <v>71</v>
      </c>
      <c r="D7202" s="1">
        <v>2015</v>
      </c>
      <c r="E7202" s="1" t="s">
        <v>922</v>
      </c>
      <c r="F7202" s="1" t="s">
        <v>796</v>
      </c>
      <c r="G7202" s="1" t="s">
        <v>528</v>
      </c>
      <c r="H7202" s="1" t="s">
        <v>7</v>
      </c>
      <c r="I7202" s="1">
        <v>4.8761046000000002E-2</v>
      </c>
      <c r="J7202" s="1">
        <v>9.8949999999999996</v>
      </c>
      <c r="K7202" s="1">
        <v>260.52780000000001</v>
      </c>
      <c r="L7202" s="1">
        <v>4</v>
      </c>
    </row>
    <row r="7203" spans="1:12" x14ac:dyDescent="0.2">
      <c r="A7203" s="1" t="s">
        <v>6</v>
      </c>
      <c r="B7203" s="1" t="s">
        <v>366</v>
      </c>
      <c r="C7203" s="1" t="s">
        <v>71</v>
      </c>
      <c r="D7203" s="1">
        <v>2015</v>
      </c>
      <c r="E7203" s="1" t="s">
        <v>922</v>
      </c>
      <c r="F7203" s="1" t="s">
        <v>796</v>
      </c>
      <c r="G7203" s="1" t="s">
        <v>528</v>
      </c>
      <c r="H7203" s="1" t="s">
        <v>7</v>
      </c>
      <c r="I7203" s="1">
        <v>0.146960375</v>
      </c>
      <c r="J7203" s="1">
        <v>10.195</v>
      </c>
      <c r="K7203" s="1">
        <v>142.28380000000001</v>
      </c>
      <c r="L7203" s="1">
        <v>4</v>
      </c>
    </row>
    <row r="7204" spans="1:12" x14ac:dyDescent="0.2">
      <c r="A7204" s="1" t="s">
        <v>6</v>
      </c>
      <c r="B7204" s="1" t="s">
        <v>82</v>
      </c>
      <c r="C7204" s="1" t="s">
        <v>71</v>
      </c>
      <c r="D7204" s="1">
        <v>2015</v>
      </c>
      <c r="E7204" s="1" t="s">
        <v>922</v>
      </c>
      <c r="F7204" s="1" t="s">
        <v>796</v>
      </c>
      <c r="G7204" s="1" t="s">
        <v>528</v>
      </c>
      <c r="H7204" s="1" t="s">
        <v>7</v>
      </c>
      <c r="I7204" s="1">
        <v>6.6865326000000003E-2</v>
      </c>
      <c r="J7204" s="1">
        <v>11.3</v>
      </c>
      <c r="K7204" s="1">
        <v>260.19619999999998</v>
      </c>
      <c r="L7204" s="1">
        <v>4</v>
      </c>
    </row>
    <row r="7205" spans="1:12" x14ac:dyDescent="0.2">
      <c r="A7205" s="1" t="s">
        <v>6</v>
      </c>
      <c r="B7205" s="1" t="s">
        <v>362</v>
      </c>
      <c r="C7205" s="1" t="s">
        <v>71</v>
      </c>
      <c r="D7205" s="1">
        <v>2015</v>
      </c>
      <c r="E7205" s="1" t="s">
        <v>922</v>
      </c>
      <c r="F7205" s="1" t="s">
        <v>796</v>
      </c>
      <c r="G7205" s="1" t="s">
        <v>528</v>
      </c>
      <c r="H7205" s="1" t="s">
        <v>7</v>
      </c>
      <c r="I7205" s="1">
        <v>7.7321086999999997E-2</v>
      </c>
      <c r="J7205" s="1">
        <v>11.6</v>
      </c>
      <c r="K7205" s="1">
        <v>169.31059999999999</v>
      </c>
      <c r="L7205" s="1">
        <v>4</v>
      </c>
    </row>
    <row r="7206" spans="1:12" x14ac:dyDescent="0.2">
      <c r="A7206" s="1" t="s">
        <v>6</v>
      </c>
      <c r="B7206" s="1" t="s">
        <v>972</v>
      </c>
      <c r="C7206" s="1" t="s">
        <v>71</v>
      </c>
      <c r="D7206" s="1">
        <v>2015</v>
      </c>
      <c r="E7206" s="1" t="s">
        <v>922</v>
      </c>
      <c r="F7206" s="1" t="s">
        <v>796</v>
      </c>
      <c r="G7206" s="1" t="s">
        <v>528</v>
      </c>
      <c r="H7206" s="1" t="s">
        <v>7</v>
      </c>
      <c r="I7206" s="1">
        <v>9.1098018000000003E-2</v>
      </c>
      <c r="J7206" s="1">
        <v>14.35</v>
      </c>
      <c r="K7206" s="1">
        <v>233.5984</v>
      </c>
      <c r="L7206" s="1">
        <v>4</v>
      </c>
    </row>
    <row r="7207" spans="1:12" x14ac:dyDescent="0.2">
      <c r="A7207" s="1" t="s">
        <v>6</v>
      </c>
      <c r="B7207" s="1" t="s">
        <v>971</v>
      </c>
      <c r="C7207" s="1" t="s">
        <v>71</v>
      </c>
      <c r="D7207" s="1">
        <v>2015</v>
      </c>
      <c r="E7207" s="1" t="s">
        <v>922</v>
      </c>
      <c r="F7207" s="1" t="s">
        <v>796</v>
      </c>
      <c r="G7207" s="1" t="s">
        <v>528</v>
      </c>
      <c r="H7207" s="1" t="s">
        <v>7</v>
      </c>
      <c r="I7207" s="1">
        <v>9.2413791999999995E-2</v>
      </c>
      <c r="J7207" s="1">
        <v>18.350000000000001</v>
      </c>
      <c r="K7207" s="1">
        <v>183.6266</v>
      </c>
      <c r="L7207" s="1">
        <v>4</v>
      </c>
    </row>
    <row r="7208" spans="1:12" x14ac:dyDescent="0.2">
      <c r="A7208" s="1" t="s">
        <v>6</v>
      </c>
      <c r="B7208" s="1" t="s">
        <v>352</v>
      </c>
      <c r="C7208" s="1" t="s">
        <v>71</v>
      </c>
      <c r="D7208" s="1">
        <v>2015</v>
      </c>
      <c r="E7208" s="1" t="s">
        <v>922</v>
      </c>
      <c r="F7208" s="1" t="s">
        <v>796</v>
      </c>
      <c r="G7208" s="1" t="s">
        <v>528</v>
      </c>
      <c r="H7208" s="1" t="s">
        <v>7</v>
      </c>
      <c r="I7208" s="1">
        <v>4.1655865E-2</v>
      </c>
      <c r="J7208" s="1">
        <v>19.600000000000001</v>
      </c>
      <c r="K7208" s="1">
        <v>48.537599999999998</v>
      </c>
      <c r="L7208" s="1">
        <v>4</v>
      </c>
    </row>
    <row r="7209" spans="1:12" x14ac:dyDescent="0.2">
      <c r="A7209" s="1" t="s">
        <v>6</v>
      </c>
      <c r="B7209" s="1" t="s">
        <v>70</v>
      </c>
      <c r="C7209" s="1" t="s">
        <v>10</v>
      </c>
      <c r="D7209" s="1">
        <v>2015</v>
      </c>
      <c r="E7209" s="1" t="s">
        <v>922</v>
      </c>
      <c r="F7209" s="1" t="s">
        <v>796</v>
      </c>
      <c r="G7209" s="1" t="s">
        <v>528</v>
      </c>
      <c r="H7209" s="1" t="s">
        <v>7</v>
      </c>
      <c r="I7209" s="1">
        <v>3.1007381000000001E-2</v>
      </c>
      <c r="J7209" s="1">
        <v>7.55</v>
      </c>
      <c r="K7209" s="1">
        <v>123.4072</v>
      </c>
      <c r="L7209" s="1">
        <v>4</v>
      </c>
    </row>
    <row r="7210" spans="1:12" x14ac:dyDescent="0.2">
      <c r="A7210" s="1" t="s">
        <v>6</v>
      </c>
      <c r="B7210" s="1" t="s">
        <v>970</v>
      </c>
      <c r="C7210" s="1" t="s">
        <v>10</v>
      </c>
      <c r="D7210" s="1">
        <v>2015</v>
      </c>
      <c r="E7210" s="1" t="s">
        <v>922</v>
      </c>
      <c r="F7210" s="1" t="s">
        <v>796</v>
      </c>
      <c r="G7210" s="1" t="s">
        <v>528</v>
      </c>
      <c r="H7210" s="1" t="s">
        <v>7</v>
      </c>
      <c r="I7210" s="1">
        <v>7.4778547000000001E-2</v>
      </c>
      <c r="J7210" s="1">
        <v>8.75</v>
      </c>
      <c r="K7210" s="1">
        <v>186.35560000000001</v>
      </c>
      <c r="L7210" s="1">
        <v>4</v>
      </c>
    </row>
    <row r="7211" spans="1:12" x14ac:dyDescent="0.2">
      <c r="A7211" s="1" t="s">
        <v>6</v>
      </c>
      <c r="B7211" s="1" t="s">
        <v>553</v>
      </c>
      <c r="C7211" s="1" t="s">
        <v>10</v>
      </c>
      <c r="D7211" s="1">
        <v>2015</v>
      </c>
      <c r="E7211" s="1" t="s">
        <v>922</v>
      </c>
      <c r="F7211" s="1" t="s">
        <v>796</v>
      </c>
      <c r="G7211" s="1" t="s">
        <v>528</v>
      </c>
      <c r="H7211" s="1" t="s">
        <v>7</v>
      </c>
      <c r="I7211" s="1">
        <v>6.3946629000000005E-2</v>
      </c>
      <c r="J7211" s="1">
        <v>9.8000000000000007</v>
      </c>
      <c r="K7211" s="1">
        <v>116.64919999999999</v>
      </c>
      <c r="L7211" s="1">
        <v>4</v>
      </c>
    </row>
    <row r="7212" spans="1:12" x14ac:dyDescent="0.2">
      <c r="A7212" s="1" t="s">
        <v>6</v>
      </c>
      <c r="B7212" s="1" t="s">
        <v>969</v>
      </c>
      <c r="C7212" s="1" t="s">
        <v>10</v>
      </c>
      <c r="D7212" s="1">
        <v>2015</v>
      </c>
      <c r="E7212" s="1" t="s">
        <v>922</v>
      </c>
      <c r="F7212" s="1" t="s">
        <v>796</v>
      </c>
      <c r="G7212" s="1" t="s">
        <v>528</v>
      </c>
      <c r="H7212" s="1" t="s">
        <v>7</v>
      </c>
      <c r="I7212" s="1">
        <v>4.5073782E-2</v>
      </c>
      <c r="J7212" s="1">
        <v>10.195</v>
      </c>
      <c r="K7212" s="1">
        <v>119.1808</v>
      </c>
      <c r="L7212" s="1">
        <v>4</v>
      </c>
    </row>
    <row r="7213" spans="1:12" x14ac:dyDescent="0.2">
      <c r="A7213" s="1" t="s">
        <v>6</v>
      </c>
      <c r="B7213" s="1" t="s">
        <v>69</v>
      </c>
      <c r="C7213" s="1" t="s">
        <v>10</v>
      </c>
      <c r="D7213" s="1">
        <v>2015</v>
      </c>
      <c r="E7213" s="1" t="s">
        <v>922</v>
      </c>
      <c r="F7213" s="1" t="s">
        <v>796</v>
      </c>
      <c r="G7213" s="1" t="s">
        <v>528</v>
      </c>
      <c r="H7213" s="1" t="s">
        <v>7</v>
      </c>
      <c r="I7213" s="1">
        <v>0</v>
      </c>
      <c r="J7213" s="1">
        <v>10.3</v>
      </c>
      <c r="K7213" s="1">
        <v>189.053</v>
      </c>
      <c r="L7213" s="1">
        <v>4</v>
      </c>
    </row>
    <row r="7214" spans="1:12" x14ac:dyDescent="0.2">
      <c r="A7214" s="1" t="s">
        <v>6</v>
      </c>
      <c r="B7214" s="1" t="s">
        <v>968</v>
      </c>
      <c r="C7214" s="1" t="s">
        <v>10</v>
      </c>
      <c r="D7214" s="1">
        <v>2015</v>
      </c>
      <c r="E7214" s="1" t="s">
        <v>922</v>
      </c>
      <c r="F7214" s="1" t="s">
        <v>796</v>
      </c>
      <c r="G7214" s="1" t="s">
        <v>528</v>
      </c>
      <c r="H7214" s="1" t="s">
        <v>7</v>
      </c>
      <c r="I7214" s="1">
        <v>2.5041738000000001E-2</v>
      </c>
      <c r="J7214" s="1">
        <v>10.5</v>
      </c>
      <c r="K7214" s="1">
        <v>218.7508</v>
      </c>
      <c r="L7214" s="1">
        <v>4</v>
      </c>
    </row>
    <row r="7215" spans="1:12" x14ac:dyDescent="0.2">
      <c r="A7215" s="1" t="s">
        <v>6</v>
      </c>
      <c r="B7215" s="1" t="s">
        <v>940</v>
      </c>
      <c r="C7215" s="1" t="s">
        <v>10</v>
      </c>
      <c r="D7215" s="1">
        <v>2015</v>
      </c>
      <c r="E7215" s="1" t="s">
        <v>922</v>
      </c>
      <c r="F7215" s="1" t="s">
        <v>796</v>
      </c>
      <c r="G7215" s="1" t="s">
        <v>528</v>
      </c>
      <c r="H7215" s="1" t="s">
        <v>7</v>
      </c>
      <c r="I7215" s="1">
        <v>3.8578501000000001E-2</v>
      </c>
      <c r="J7215" s="1">
        <v>12.35</v>
      </c>
      <c r="K7215" s="1">
        <v>109.557</v>
      </c>
      <c r="L7215" s="1">
        <v>4</v>
      </c>
    </row>
    <row r="7216" spans="1:12" x14ac:dyDescent="0.2">
      <c r="A7216" s="1" t="s">
        <v>6</v>
      </c>
      <c r="B7216" s="1" t="s">
        <v>733</v>
      </c>
      <c r="C7216" s="1" t="s">
        <v>10</v>
      </c>
      <c r="D7216" s="1">
        <v>2015</v>
      </c>
      <c r="E7216" s="1" t="s">
        <v>922</v>
      </c>
      <c r="F7216" s="1" t="s">
        <v>796</v>
      </c>
      <c r="G7216" s="1" t="s">
        <v>528</v>
      </c>
      <c r="H7216" s="1" t="s">
        <v>7</v>
      </c>
      <c r="I7216" s="1">
        <v>0.110215444</v>
      </c>
      <c r="J7216" s="1">
        <v>12.5</v>
      </c>
      <c r="K7216" s="1">
        <v>81.859200000000001</v>
      </c>
      <c r="L7216" s="1">
        <v>4</v>
      </c>
    </row>
    <row r="7217" spans="1:12" x14ac:dyDescent="0.2">
      <c r="A7217" s="1" t="s">
        <v>6</v>
      </c>
      <c r="B7217" s="1" t="s">
        <v>967</v>
      </c>
      <c r="C7217" s="1" t="s">
        <v>10</v>
      </c>
      <c r="D7217" s="1">
        <v>2015</v>
      </c>
      <c r="E7217" s="1" t="s">
        <v>922</v>
      </c>
      <c r="F7217" s="1" t="s">
        <v>796</v>
      </c>
      <c r="G7217" s="1" t="s">
        <v>528</v>
      </c>
      <c r="H7217" s="1" t="s">
        <v>7</v>
      </c>
      <c r="I7217" s="1">
        <v>4.4281995999999997E-2</v>
      </c>
      <c r="J7217" s="1">
        <v>13.1</v>
      </c>
      <c r="K7217" s="1">
        <v>178.5318</v>
      </c>
      <c r="L7217" s="1">
        <v>4</v>
      </c>
    </row>
    <row r="7218" spans="1:12" x14ac:dyDescent="0.2">
      <c r="A7218" s="1" t="s">
        <v>6</v>
      </c>
      <c r="B7218" s="1" t="s">
        <v>730</v>
      </c>
      <c r="C7218" s="1" t="s">
        <v>10</v>
      </c>
      <c r="D7218" s="1">
        <v>2015</v>
      </c>
      <c r="E7218" s="1" t="s">
        <v>922</v>
      </c>
      <c r="F7218" s="1" t="s">
        <v>796</v>
      </c>
      <c r="G7218" s="1" t="s">
        <v>528</v>
      </c>
      <c r="H7218" s="1" t="s">
        <v>7</v>
      </c>
      <c r="I7218" s="1">
        <v>0.103988736</v>
      </c>
      <c r="J7218" s="1">
        <v>15.2</v>
      </c>
      <c r="K7218" s="1">
        <v>177.00540000000001</v>
      </c>
      <c r="L7218" s="1">
        <v>4</v>
      </c>
    </row>
    <row r="7219" spans="1:12" x14ac:dyDescent="0.2">
      <c r="A7219" s="1" t="s">
        <v>6</v>
      </c>
      <c r="B7219" s="1" t="s">
        <v>966</v>
      </c>
      <c r="C7219" s="1" t="s">
        <v>10</v>
      </c>
      <c r="D7219" s="1">
        <v>2015</v>
      </c>
      <c r="E7219" s="1" t="s">
        <v>922</v>
      </c>
      <c r="F7219" s="1" t="s">
        <v>796</v>
      </c>
      <c r="G7219" s="1" t="s">
        <v>528</v>
      </c>
      <c r="H7219" s="1" t="s">
        <v>7</v>
      </c>
      <c r="I7219" s="1">
        <v>0.12594281600000001</v>
      </c>
      <c r="J7219" s="1">
        <v>15.5</v>
      </c>
      <c r="K7219" s="1">
        <v>176.00280000000001</v>
      </c>
      <c r="L7219" s="1">
        <v>4</v>
      </c>
    </row>
    <row r="7220" spans="1:12" x14ac:dyDescent="0.2">
      <c r="A7220" s="1" t="s">
        <v>6</v>
      </c>
      <c r="B7220" s="1" t="s">
        <v>728</v>
      </c>
      <c r="C7220" s="1" t="s">
        <v>10</v>
      </c>
      <c r="D7220" s="1">
        <v>2015</v>
      </c>
      <c r="E7220" s="1" t="s">
        <v>922</v>
      </c>
      <c r="F7220" s="1" t="s">
        <v>796</v>
      </c>
      <c r="G7220" s="1" t="s">
        <v>528</v>
      </c>
      <c r="H7220" s="1" t="s">
        <v>7</v>
      </c>
      <c r="I7220" s="1">
        <v>7.9875237000000002E-2</v>
      </c>
      <c r="J7220" s="1">
        <v>16.5</v>
      </c>
      <c r="K7220" s="1">
        <v>102.7332</v>
      </c>
      <c r="L7220" s="1">
        <v>4</v>
      </c>
    </row>
    <row r="7221" spans="1:12" x14ac:dyDescent="0.2">
      <c r="A7221" s="1" t="s">
        <v>6</v>
      </c>
      <c r="B7221" s="1" t="s">
        <v>68</v>
      </c>
      <c r="C7221" s="1" t="s">
        <v>10</v>
      </c>
      <c r="D7221" s="1">
        <v>2015</v>
      </c>
      <c r="E7221" s="1" t="s">
        <v>922</v>
      </c>
      <c r="F7221" s="1" t="s">
        <v>796</v>
      </c>
      <c r="G7221" s="1" t="s">
        <v>528</v>
      </c>
      <c r="H7221" s="1" t="s">
        <v>7</v>
      </c>
      <c r="I7221" s="1">
        <v>0.11970449800000001</v>
      </c>
      <c r="J7221" s="1">
        <v>16.7</v>
      </c>
      <c r="K7221" s="1">
        <v>181.99760000000001</v>
      </c>
      <c r="L7221" s="1">
        <v>4</v>
      </c>
    </row>
    <row r="7222" spans="1:12" x14ac:dyDescent="0.2">
      <c r="A7222" s="1" t="s">
        <v>6</v>
      </c>
      <c r="B7222" s="1" t="s">
        <v>341</v>
      </c>
      <c r="C7222" s="1" t="s">
        <v>10</v>
      </c>
      <c r="D7222" s="1">
        <v>2015</v>
      </c>
      <c r="E7222" s="1" t="s">
        <v>922</v>
      </c>
      <c r="F7222" s="1" t="s">
        <v>796</v>
      </c>
      <c r="G7222" s="1" t="s">
        <v>528</v>
      </c>
      <c r="H7222" s="1" t="s">
        <v>7</v>
      </c>
      <c r="I7222" s="1">
        <v>9.4488071000000007E-2</v>
      </c>
      <c r="J7222" s="1">
        <v>18.350000000000001</v>
      </c>
      <c r="K7222" s="1">
        <v>87.188199999999995</v>
      </c>
      <c r="L7222" s="1">
        <v>4</v>
      </c>
    </row>
    <row r="7223" spans="1:12" x14ac:dyDescent="0.2">
      <c r="A7223" s="1" t="s">
        <v>6</v>
      </c>
      <c r="B7223" s="1" t="s">
        <v>727</v>
      </c>
      <c r="C7223" s="1" t="s">
        <v>10</v>
      </c>
      <c r="D7223" s="1">
        <v>2015</v>
      </c>
      <c r="E7223" s="1" t="s">
        <v>922</v>
      </c>
      <c r="F7223" s="1" t="s">
        <v>796</v>
      </c>
      <c r="G7223" s="1" t="s">
        <v>528</v>
      </c>
      <c r="H7223" s="1" t="s">
        <v>7</v>
      </c>
      <c r="I7223" s="1">
        <v>2.8180789000000001E-2</v>
      </c>
      <c r="J7223" s="1">
        <v>20</v>
      </c>
      <c r="K7223" s="1">
        <v>46.874400000000001</v>
      </c>
      <c r="L7223" s="1">
        <v>4</v>
      </c>
    </row>
    <row r="7224" spans="1:12" x14ac:dyDescent="0.2">
      <c r="A7224" s="1" t="s">
        <v>6</v>
      </c>
      <c r="B7224" s="1" t="s">
        <v>726</v>
      </c>
      <c r="C7224" s="1" t="s">
        <v>10</v>
      </c>
      <c r="D7224" s="1">
        <v>2015</v>
      </c>
      <c r="E7224" s="1" t="s">
        <v>922</v>
      </c>
      <c r="F7224" s="1" t="s">
        <v>796</v>
      </c>
      <c r="G7224" s="1" t="s">
        <v>528</v>
      </c>
      <c r="H7224" s="1" t="s">
        <v>7</v>
      </c>
      <c r="I7224" s="1">
        <v>0</v>
      </c>
      <c r="J7224" s="1">
        <v>20.350000000000001</v>
      </c>
      <c r="K7224" s="1">
        <v>234.4958</v>
      </c>
      <c r="L7224" s="1">
        <v>4</v>
      </c>
    </row>
    <row r="7225" spans="1:12" x14ac:dyDescent="0.2">
      <c r="A7225" s="1" t="s">
        <v>6</v>
      </c>
      <c r="B7225" s="1" t="s">
        <v>67</v>
      </c>
      <c r="C7225" s="1" t="s">
        <v>10</v>
      </c>
      <c r="D7225" s="1">
        <v>2015</v>
      </c>
      <c r="E7225" s="1" t="s">
        <v>922</v>
      </c>
      <c r="F7225" s="1" t="s">
        <v>796</v>
      </c>
      <c r="G7225" s="1" t="s">
        <v>528</v>
      </c>
      <c r="H7225" s="1" t="s">
        <v>7</v>
      </c>
      <c r="I7225" s="1">
        <v>4.80335E-2</v>
      </c>
      <c r="J7225" s="1">
        <v>20.6</v>
      </c>
      <c r="K7225" s="1">
        <v>188.25559999999999</v>
      </c>
      <c r="L7225" s="1">
        <v>4</v>
      </c>
    </row>
    <row r="7226" spans="1:12" x14ac:dyDescent="0.2">
      <c r="A7226" s="1" t="s">
        <v>6</v>
      </c>
      <c r="B7226" s="1" t="s">
        <v>339</v>
      </c>
      <c r="C7226" s="1" t="s">
        <v>10</v>
      </c>
      <c r="D7226" s="1">
        <v>2015</v>
      </c>
      <c r="E7226" s="1" t="s">
        <v>922</v>
      </c>
      <c r="F7226" s="1" t="s">
        <v>796</v>
      </c>
      <c r="G7226" s="1" t="s">
        <v>528</v>
      </c>
      <c r="H7226" s="1" t="s">
        <v>7</v>
      </c>
      <c r="I7226" s="1">
        <v>0.100378096</v>
      </c>
      <c r="J7226" s="1">
        <v>20.7</v>
      </c>
      <c r="K7226" s="1">
        <v>122.4388</v>
      </c>
      <c r="L7226" s="1">
        <v>4</v>
      </c>
    </row>
    <row r="7227" spans="1:12" x14ac:dyDescent="0.2">
      <c r="A7227" s="1" t="s">
        <v>6</v>
      </c>
      <c r="B7227" s="1" t="s">
        <v>705</v>
      </c>
      <c r="C7227" s="1" t="s">
        <v>47</v>
      </c>
      <c r="D7227" s="1">
        <v>2015</v>
      </c>
      <c r="E7227" s="1" t="s">
        <v>922</v>
      </c>
      <c r="F7227" s="1" t="s">
        <v>796</v>
      </c>
      <c r="G7227" s="1" t="s">
        <v>528</v>
      </c>
      <c r="H7227" s="1" t="s">
        <v>7</v>
      </c>
      <c r="I7227" s="1">
        <v>9.8879269999999995E-3</v>
      </c>
      <c r="J7227" s="1">
        <v>6.26</v>
      </c>
      <c r="K7227" s="1">
        <v>150.73660000000001</v>
      </c>
      <c r="L7227" s="1">
        <v>4</v>
      </c>
    </row>
    <row r="7228" spans="1:12" x14ac:dyDescent="0.2">
      <c r="A7228" s="1" t="s">
        <v>6</v>
      </c>
      <c r="B7228" s="1" t="s">
        <v>337</v>
      </c>
      <c r="C7228" s="1" t="s">
        <v>47</v>
      </c>
      <c r="D7228" s="1">
        <v>2015</v>
      </c>
      <c r="E7228" s="1" t="s">
        <v>922</v>
      </c>
      <c r="F7228" s="1" t="s">
        <v>796</v>
      </c>
      <c r="G7228" s="1" t="s">
        <v>528</v>
      </c>
      <c r="H7228" s="1" t="s">
        <v>7</v>
      </c>
      <c r="I7228" s="1">
        <v>0.17382151900000001</v>
      </c>
      <c r="J7228" s="1">
        <v>9.0350000000000001</v>
      </c>
      <c r="K7228" s="1">
        <v>151.4708</v>
      </c>
      <c r="L7228" s="1">
        <v>4</v>
      </c>
    </row>
    <row r="7229" spans="1:12" x14ac:dyDescent="0.2">
      <c r="A7229" s="1" t="s">
        <v>6</v>
      </c>
      <c r="B7229" s="1" t="s">
        <v>965</v>
      </c>
      <c r="C7229" s="1" t="s">
        <v>47</v>
      </c>
      <c r="D7229" s="1">
        <v>2015</v>
      </c>
      <c r="E7229" s="1" t="s">
        <v>922</v>
      </c>
      <c r="F7229" s="1" t="s">
        <v>796</v>
      </c>
      <c r="G7229" s="1" t="s">
        <v>528</v>
      </c>
      <c r="H7229" s="1" t="s">
        <v>7</v>
      </c>
      <c r="I7229" s="1">
        <v>3.3505804E-2</v>
      </c>
      <c r="J7229" s="1">
        <v>9.3000000000000007</v>
      </c>
      <c r="K7229" s="1">
        <v>153.4314</v>
      </c>
      <c r="L7229" s="1">
        <v>4</v>
      </c>
    </row>
    <row r="7230" spans="1:12" x14ac:dyDescent="0.2">
      <c r="A7230" s="1" t="s">
        <v>6</v>
      </c>
      <c r="B7230" s="1" t="s">
        <v>935</v>
      </c>
      <c r="C7230" s="1" t="s">
        <v>47</v>
      </c>
      <c r="D7230" s="1">
        <v>2015</v>
      </c>
      <c r="E7230" s="1" t="s">
        <v>922</v>
      </c>
      <c r="F7230" s="1" t="s">
        <v>796</v>
      </c>
      <c r="G7230" s="1" t="s">
        <v>528</v>
      </c>
      <c r="H7230" s="1" t="s">
        <v>7</v>
      </c>
      <c r="I7230" s="1">
        <v>1.2483408E-2</v>
      </c>
      <c r="J7230" s="1">
        <v>10.195</v>
      </c>
      <c r="K7230" s="1">
        <v>195.411</v>
      </c>
      <c r="L7230" s="1">
        <v>4</v>
      </c>
    </row>
    <row r="7231" spans="1:12" x14ac:dyDescent="0.2">
      <c r="A7231" s="1" t="s">
        <v>6</v>
      </c>
      <c r="B7231" s="1" t="s">
        <v>811</v>
      </c>
      <c r="C7231" s="1" t="s">
        <v>47</v>
      </c>
      <c r="D7231" s="1">
        <v>2015</v>
      </c>
      <c r="E7231" s="1" t="s">
        <v>922</v>
      </c>
      <c r="F7231" s="1" t="s">
        <v>796</v>
      </c>
      <c r="G7231" s="1" t="s">
        <v>528</v>
      </c>
      <c r="H7231" s="1" t="s">
        <v>7</v>
      </c>
      <c r="I7231" s="1">
        <v>2.5978801999999999E-2</v>
      </c>
      <c r="J7231" s="1">
        <v>11.8</v>
      </c>
      <c r="K7231" s="1">
        <v>102.56740000000001</v>
      </c>
      <c r="L7231" s="1">
        <v>4</v>
      </c>
    </row>
    <row r="7232" spans="1:12" x14ac:dyDescent="0.2">
      <c r="A7232" s="1" t="s">
        <v>6</v>
      </c>
      <c r="B7232" s="1" t="s">
        <v>544</v>
      </c>
      <c r="C7232" s="1" t="s">
        <v>47</v>
      </c>
      <c r="D7232" s="1">
        <v>2015</v>
      </c>
      <c r="E7232" s="1" t="s">
        <v>922</v>
      </c>
      <c r="F7232" s="1" t="s">
        <v>796</v>
      </c>
      <c r="G7232" s="1" t="s">
        <v>528</v>
      </c>
      <c r="H7232" s="1" t="s">
        <v>7</v>
      </c>
      <c r="I7232" s="1">
        <v>7.8172470999999993E-2</v>
      </c>
      <c r="J7232" s="1">
        <v>15</v>
      </c>
      <c r="K7232" s="1">
        <v>238.82480000000001</v>
      </c>
      <c r="L7232" s="1">
        <v>4</v>
      </c>
    </row>
    <row r="7233" spans="1:12" x14ac:dyDescent="0.2">
      <c r="A7233" s="1" t="s">
        <v>6</v>
      </c>
      <c r="B7233" s="1" t="s">
        <v>809</v>
      </c>
      <c r="C7233" s="1" t="s">
        <v>47</v>
      </c>
      <c r="D7233" s="1">
        <v>2015</v>
      </c>
      <c r="E7233" s="1" t="s">
        <v>922</v>
      </c>
      <c r="F7233" s="1" t="s">
        <v>796</v>
      </c>
      <c r="G7233" s="1" t="s">
        <v>528</v>
      </c>
      <c r="H7233" s="1" t="s">
        <v>7</v>
      </c>
      <c r="I7233" s="1">
        <v>2.0989308000000002E-2</v>
      </c>
      <c r="J7233" s="1">
        <v>17.850000000000001</v>
      </c>
      <c r="K7233" s="1">
        <v>260.79360000000003</v>
      </c>
      <c r="L7233" s="1">
        <v>4</v>
      </c>
    </row>
    <row r="7234" spans="1:12" x14ac:dyDescent="0.2">
      <c r="A7234" s="1" t="s">
        <v>6</v>
      </c>
      <c r="B7234" s="1" t="s">
        <v>543</v>
      </c>
      <c r="C7234" s="1" t="s">
        <v>47</v>
      </c>
      <c r="D7234" s="1">
        <v>2015</v>
      </c>
      <c r="E7234" s="1" t="s">
        <v>922</v>
      </c>
      <c r="F7234" s="1" t="s">
        <v>796</v>
      </c>
      <c r="G7234" s="1" t="s">
        <v>528</v>
      </c>
      <c r="H7234" s="1" t="s">
        <v>7</v>
      </c>
      <c r="I7234" s="1">
        <v>2.7135521999999999E-2</v>
      </c>
      <c r="J7234" s="1">
        <v>19.25</v>
      </c>
      <c r="K7234" s="1">
        <v>196.31100000000001</v>
      </c>
      <c r="L7234" s="1">
        <v>4</v>
      </c>
    </row>
    <row r="7235" spans="1:12" x14ac:dyDescent="0.2">
      <c r="A7235" s="1" t="s">
        <v>6</v>
      </c>
      <c r="B7235" s="1" t="s">
        <v>964</v>
      </c>
      <c r="C7235" s="1" t="s">
        <v>163</v>
      </c>
      <c r="D7235" s="1">
        <v>2015</v>
      </c>
      <c r="E7235" s="1" t="s">
        <v>922</v>
      </c>
      <c r="F7235" s="1" t="s">
        <v>796</v>
      </c>
      <c r="G7235" s="1" t="s">
        <v>528</v>
      </c>
      <c r="H7235" s="1" t="s">
        <v>7</v>
      </c>
      <c r="I7235" s="1">
        <v>0</v>
      </c>
      <c r="J7235" s="1">
        <v>17.350000000000001</v>
      </c>
      <c r="K7235" s="1">
        <v>150.20500000000001</v>
      </c>
      <c r="L7235" s="1">
        <v>4</v>
      </c>
    </row>
    <row r="7236" spans="1:12" x14ac:dyDescent="0.2">
      <c r="A7236" s="1" t="s">
        <v>6</v>
      </c>
      <c r="B7236" s="1" t="s">
        <v>963</v>
      </c>
      <c r="C7236" s="1" t="s">
        <v>14</v>
      </c>
      <c r="D7236" s="1">
        <v>2015</v>
      </c>
      <c r="E7236" s="1" t="s">
        <v>922</v>
      </c>
      <c r="F7236" s="1" t="s">
        <v>796</v>
      </c>
      <c r="G7236" s="1" t="s">
        <v>528</v>
      </c>
      <c r="H7236" s="1" t="s">
        <v>7</v>
      </c>
      <c r="I7236" s="1">
        <v>2.3021406000000001E-2</v>
      </c>
      <c r="J7236" s="1">
        <v>6.7850000000000001</v>
      </c>
      <c r="K7236" s="1">
        <v>208.99279999999999</v>
      </c>
      <c r="L7236" s="1">
        <v>4</v>
      </c>
    </row>
    <row r="7237" spans="1:12" x14ac:dyDescent="0.2">
      <c r="A7237" s="1" t="s">
        <v>6</v>
      </c>
      <c r="B7237" s="1" t="s">
        <v>962</v>
      </c>
      <c r="C7237" s="1" t="s">
        <v>14</v>
      </c>
      <c r="D7237" s="1">
        <v>2015</v>
      </c>
      <c r="E7237" s="1" t="s">
        <v>922</v>
      </c>
      <c r="F7237" s="1" t="s">
        <v>796</v>
      </c>
      <c r="G7237" s="1" t="s">
        <v>528</v>
      </c>
      <c r="H7237" s="1" t="s">
        <v>7</v>
      </c>
      <c r="I7237" s="1">
        <v>7.0847864999999996E-2</v>
      </c>
      <c r="J7237" s="1">
        <v>7.64</v>
      </c>
      <c r="K7237" s="1">
        <v>91.712000000000003</v>
      </c>
      <c r="L7237" s="1">
        <v>4</v>
      </c>
    </row>
    <row r="7238" spans="1:12" x14ac:dyDescent="0.2">
      <c r="A7238" s="1" t="s">
        <v>6</v>
      </c>
      <c r="B7238" s="1" t="s">
        <v>961</v>
      </c>
      <c r="C7238" s="1" t="s">
        <v>14</v>
      </c>
      <c r="D7238" s="1">
        <v>2015</v>
      </c>
      <c r="E7238" s="1" t="s">
        <v>922</v>
      </c>
      <c r="F7238" s="1" t="s">
        <v>796</v>
      </c>
      <c r="G7238" s="1" t="s">
        <v>528</v>
      </c>
      <c r="H7238" s="1" t="s">
        <v>7</v>
      </c>
      <c r="I7238" s="1">
        <v>0</v>
      </c>
      <c r="J7238" s="1">
        <v>7.6449999999999996</v>
      </c>
      <c r="K7238" s="1">
        <v>41.711199999999998</v>
      </c>
      <c r="L7238" s="1">
        <v>4</v>
      </c>
    </row>
    <row r="7239" spans="1:12" x14ac:dyDescent="0.2">
      <c r="A7239" s="1" t="s">
        <v>6</v>
      </c>
      <c r="B7239" s="1" t="s">
        <v>932</v>
      </c>
      <c r="C7239" s="1" t="s">
        <v>14</v>
      </c>
      <c r="D7239" s="1">
        <v>2015</v>
      </c>
      <c r="E7239" s="1" t="s">
        <v>922</v>
      </c>
      <c r="F7239" s="1" t="s">
        <v>796</v>
      </c>
      <c r="G7239" s="1" t="s">
        <v>528</v>
      </c>
      <c r="H7239" s="1" t="s">
        <v>7</v>
      </c>
      <c r="I7239" s="1">
        <v>0.115911972</v>
      </c>
      <c r="J7239" s="1">
        <v>8.31</v>
      </c>
      <c r="K7239" s="1">
        <v>177.30279999999999</v>
      </c>
      <c r="L7239" s="1">
        <v>4</v>
      </c>
    </row>
    <row r="7240" spans="1:12" x14ac:dyDescent="0.2">
      <c r="A7240" s="1" t="s">
        <v>6</v>
      </c>
      <c r="B7240" s="1" t="s">
        <v>324</v>
      </c>
      <c r="C7240" s="1" t="s">
        <v>14</v>
      </c>
      <c r="D7240" s="1">
        <v>2015</v>
      </c>
      <c r="E7240" s="1" t="s">
        <v>922</v>
      </c>
      <c r="F7240" s="1" t="s">
        <v>796</v>
      </c>
      <c r="G7240" s="1" t="s">
        <v>528</v>
      </c>
      <c r="H7240" s="1" t="s">
        <v>7</v>
      </c>
      <c r="I7240" s="1">
        <v>9.3954021999999998E-2</v>
      </c>
      <c r="J7240" s="1">
        <v>10.5</v>
      </c>
      <c r="K7240" s="1">
        <v>211.8244</v>
      </c>
      <c r="L7240" s="1">
        <v>4</v>
      </c>
    </row>
    <row r="7241" spans="1:12" x14ac:dyDescent="0.2">
      <c r="A7241" s="1" t="s">
        <v>6</v>
      </c>
      <c r="B7241" s="1" t="s">
        <v>960</v>
      </c>
      <c r="C7241" s="1" t="s">
        <v>14</v>
      </c>
      <c r="D7241" s="1">
        <v>2015</v>
      </c>
      <c r="E7241" s="1" t="s">
        <v>922</v>
      </c>
      <c r="F7241" s="1" t="s">
        <v>796</v>
      </c>
      <c r="G7241" s="1" t="s">
        <v>528</v>
      </c>
      <c r="H7241" s="1" t="s">
        <v>7</v>
      </c>
      <c r="I7241" s="1">
        <v>8.5308611000000006E-2</v>
      </c>
      <c r="J7241" s="1">
        <v>10.65</v>
      </c>
      <c r="K7241" s="1">
        <v>230.26679999999999</v>
      </c>
      <c r="L7241" s="1">
        <v>4</v>
      </c>
    </row>
    <row r="7242" spans="1:12" x14ac:dyDescent="0.2">
      <c r="A7242" s="1" t="s">
        <v>6</v>
      </c>
      <c r="B7242" s="1" t="s">
        <v>322</v>
      </c>
      <c r="C7242" s="1" t="s">
        <v>14</v>
      </c>
      <c r="D7242" s="1">
        <v>2015</v>
      </c>
      <c r="E7242" s="1" t="s">
        <v>922</v>
      </c>
      <c r="F7242" s="1" t="s">
        <v>796</v>
      </c>
      <c r="G7242" s="1" t="s">
        <v>528</v>
      </c>
      <c r="H7242" s="1" t="s">
        <v>7</v>
      </c>
      <c r="I7242" s="1">
        <v>1.1448629E-2</v>
      </c>
      <c r="J7242" s="1">
        <v>10.695</v>
      </c>
      <c r="K7242" s="1">
        <v>72.903800000000004</v>
      </c>
      <c r="L7242" s="1">
        <v>4</v>
      </c>
    </row>
    <row r="7243" spans="1:12" x14ac:dyDescent="0.2">
      <c r="A7243" s="1" t="s">
        <v>6</v>
      </c>
      <c r="B7243" s="1" t="s">
        <v>43</v>
      </c>
      <c r="C7243" s="1" t="s">
        <v>14</v>
      </c>
      <c r="D7243" s="1">
        <v>2015</v>
      </c>
      <c r="E7243" s="1" t="s">
        <v>922</v>
      </c>
      <c r="F7243" s="1" t="s">
        <v>796</v>
      </c>
      <c r="G7243" s="1" t="s">
        <v>528</v>
      </c>
      <c r="H7243" s="1" t="s">
        <v>7</v>
      </c>
      <c r="I7243" s="1">
        <v>4.5073782E-2</v>
      </c>
      <c r="J7243" s="1">
        <v>11.35</v>
      </c>
      <c r="K7243" s="1">
        <v>101.9016</v>
      </c>
      <c r="L7243" s="1">
        <v>4</v>
      </c>
    </row>
    <row r="7244" spans="1:12" x14ac:dyDescent="0.2">
      <c r="A7244" s="1" t="s">
        <v>6</v>
      </c>
      <c r="B7244" s="1" t="s">
        <v>538</v>
      </c>
      <c r="C7244" s="1" t="s">
        <v>14</v>
      </c>
      <c r="D7244" s="1">
        <v>2015</v>
      </c>
      <c r="E7244" s="1" t="s">
        <v>922</v>
      </c>
      <c r="F7244" s="1" t="s">
        <v>796</v>
      </c>
      <c r="G7244" s="1" t="s">
        <v>528</v>
      </c>
      <c r="H7244" s="1" t="s">
        <v>7</v>
      </c>
      <c r="I7244" s="1">
        <v>7.0444231999999996E-2</v>
      </c>
      <c r="J7244" s="1">
        <v>13</v>
      </c>
      <c r="K7244" s="1">
        <v>63.448399999999999</v>
      </c>
      <c r="L7244" s="1">
        <v>4</v>
      </c>
    </row>
    <row r="7245" spans="1:12" x14ac:dyDescent="0.2">
      <c r="A7245" s="1" t="s">
        <v>6</v>
      </c>
      <c r="B7245" s="1" t="s">
        <v>717</v>
      </c>
      <c r="C7245" s="1" t="s">
        <v>14</v>
      </c>
      <c r="D7245" s="1">
        <v>2015</v>
      </c>
      <c r="E7245" s="1" t="s">
        <v>922</v>
      </c>
      <c r="F7245" s="1" t="s">
        <v>796</v>
      </c>
      <c r="G7245" s="1" t="s">
        <v>528</v>
      </c>
      <c r="H7245" s="1" t="s">
        <v>7</v>
      </c>
      <c r="I7245" s="1">
        <v>2.5973383999999999E-2</v>
      </c>
      <c r="J7245" s="1">
        <v>13.65</v>
      </c>
      <c r="K7245" s="1">
        <v>79.630200000000002</v>
      </c>
      <c r="L7245" s="1">
        <v>4</v>
      </c>
    </row>
    <row r="7246" spans="1:12" x14ac:dyDescent="0.2">
      <c r="A7246" s="1" t="s">
        <v>6</v>
      </c>
      <c r="B7246" s="1" t="s">
        <v>316</v>
      </c>
      <c r="C7246" s="1" t="s">
        <v>14</v>
      </c>
      <c r="D7246" s="1">
        <v>2015</v>
      </c>
      <c r="E7246" s="1" t="s">
        <v>922</v>
      </c>
      <c r="F7246" s="1" t="s">
        <v>796</v>
      </c>
      <c r="G7246" s="1" t="s">
        <v>528</v>
      </c>
      <c r="H7246" s="1" t="s">
        <v>7</v>
      </c>
      <c r="I7246" s="1">
        <v>9.9333217000000001E-2</v>
      </c>
      <c r="J7246" s="1">
        <v>14.65</v>
      </c>
      <c r="K7246" s="1">
        <v>51.366599999999998</v>
      </c>
      <c r="L7246" s="1">
        <v>4</v>
      </c>
    </row>
    <row r="7247" spans="1:12" x14ac:dyDescent="0.2">
      <c r="A7247" s="1" t="s">
        <v>6</v>
      </c>
      <c r="B7247" s="1" t="s">
        <v>803</v>
      </c>
      <c r="C7247" s="1" t="s">
        <v>14</v>
      </c>
      <c r="D7247" s="1">
        <v>2015</v>
      </c>
      <c r="E7247" s="1" t="s">
        <v>922</v>
      </c>
      <c r="F7247" s="1" t="s">
        <v>796</v>
      </c>
      <c r="G7247" s="1" t="s">
        <v>528</v>
      </c>
      <c r="H7247" s="1" t="s">
        <v>7</v>
      </c>
      <c r="I7247" s="1">
        <v>6.7212844999999993E-2</v>
      </c>
      <c r="J7247" s="1">
        <v>15.1</v>
      </c>
      <c r="K7247" s="1">
        <v>260.23039999999997</v>
      </c>
      <c r="L7247" s="1">
        <v>4</v>
      </c>
    </row>
    <row r="7248" spans="1:12" x14ac:dyDescent="0.2">
      <c r="A7248" s="1" t="s">
        <v>6</v>
      </c>
      <c r="B7248" s="1" t="s">
        <v>931</v>
      </c>
      <c r="C7248" s="1" t="s">
        <v>14</v>
      </c>
      <c r="D7248" s="1">
        <v>2015</v>
      </c>
      <c r="E7248" s="1" t="s">
        <v>922</v>
      </c>
      <c r="F7248" s="1" t="s">
        <v>796</v>
      </c>
      <c r="G7248" s="1" t="s">
        <v>528</v>
      </c>
      <c r="H7248" s="1" t="s">
        <v>7</v>
      </c>
      <c r="I7248" s="1">
        <v>0</v>
      </c>
      <c r="J7248" s="1">
        <v>15.25</v>
      </c>
      <c r="K7248" s="1">
        <v>178.166</v>
      </c>
      <c r="L7248" s="1">
        <v>4</v>
      </c>
    </row>
    <row r="7249" spans="1:12" x14ac:dyDescent="0.2">
      <c r="A7249" s="1" t="s">
        <v>6</v>
      </c>
      <c r="B7249" s="1" t="s">
        <v>959</v>
      </c>
      <c r="C7249" s="1" t="s">
        <v>14</v>
      </c>
      <c r="D7249" s="1">
        <v>2015</v>
      </c>
      <c r="E7249" s="1" t="s">
        <v>922</v>
      </c>
      <c r="F7249" s="1" t="s">
        <v>796</v>
      </c>
      <c r="G7249" s="1" t="s">
        <v>528</v>
      </c>
      <c r="H7249" s="1" t="s">
        <v>7</v>
      </c>
      <c r="I7249" s="1">
        <v>0.173109453</v>
      </c>
      <c r="J7249" s="1">
        <v>16</v>
      </c>
      <c r="K7249" s="1">
        <v>155.2972</v>
      </c>
      <c r="L7249" s="1">
        <v>4</v>
      </c>
    </row>
    <row r="7250" spans="1:12" x14ac:dyDescent="0.2">
      <c r="A7250" s="1" t="s">
        <v>6</v>
      </c>
      <c r="B7250" s="1" t="s">
        <v>716</v>
      </c>
      <c r="C7250" s="1" t="s">
        <v>14</v>
      </c>
      <c r="D7250" s="1">
        <v>2015</v>
      </c>
      <c r="E7250" s="1" t="s">
        <v>922</v>
      </c>
      <c r="F7250" s="1" t="s">
        <v>796</v>
      </c>
      <c r="G7250" s="1" t="s">
        <v>528</v>
      </c>
      <c r="H7250" s="1" t="s">
        <v>7</v>
      </c>
      <c r="I7250" s="1">
        <v>6.2170334000000001E-2</v>
      </c>
      <c r="J7250" s="1">
        <v>16.7</v>
      </c>
      <c r="K7250" s="1">
        <v>60.956200000000003</v>
      </c>
      <c r="L7250" s="1">
        <v>4</v>
      </c>
    </row>
    <row r="7251" spans="1:12" x14ac:dyDescent="0.2">
      <c r="A7251" s="1" t="s">
        <v>6</v>
      </c>
      <c r="B7251" s="1" t="s">
        <v>535</v>
      </c>
      <c r="C7251" s="1" t="s">
        <v>14</v>
      </c>
      <c r="D7251" s="1">
        <v>2015</v>
      </c>
      <c r="E7251" s="1" t="s">
        <v>922</v>
      </c>
      <c r="F7251" s="1" t="s">
        <v>796</v>
      </c>
      <c r="G7251" s="1" t="s">
        <v>528</v>
      </c>
      <c r="H7251" s="1" t="s">
        <v>7</v>
      </c>
      <c r="I7251" s="1">
        <v>0.12829573</v>
      </c>
      <c r="J7251" s="1">
        <v>19.600000000000001</v>
      </c>
      <c r="K7251" s="1">
        <v>167.2816</v>
      </c>
      <c r="L7251" s="1">
        <v>4</v>
      </c>
    </row>
    <row r="7252" spans="1:12" x14ac:dyDescent="0.2">
      <c r="A7252" s="1" t="s">
        <v>6</v>
      </c>
      <c r="B7252" s="1" t="s">
        <v>958</v>
      </c>
      <c r="C7252" s="1" t="s">
        <v>14</v>
      </c>
      <c r="D7252" s="1">
        <v>2015</v>
      </c>
      <c r="E7252" s="1" t="s">
        <v>922</v>
      </c>
      <c r="F7252" s="1" t="s">
        <v>796</v>
      </c>
      <c r="G7252" s="1" t="s">
        <v>528</v>
      </c>
      <c r="H7252" s="1" t="s">
        <v>7</v>
      </c>
      <c r="I7252" s="1">
        <v>0.121500143</v>
      </c>
      <c r="J7252" s="1">
        <v>20.2</v>
      </c>
      <c r="K7252" s="1">
        <v>95.075199999999995</v>
      </c>
      <c r="L7252" s="1">
        <v>4</v>
      </c>
    </row>
    <row r="7253" spans="1:12" x14ac:dyDescent="0.2">
      <c r="A7253" s="1" t="s">
        <v>6</v>
      </c>
      <c r="B7253" s="1" t="s">
        <v>957</v>
      </c>
      <c r="C7253" s="1" t="s">
        <v>19</v>
      </c>
      <c r="D7253" s="1">
        <v>2015</v>
      </c>
      <c r="E7253" s="1" t="s">
        <v>922</v>
      </c>
      <c r="F7253" s="1" t="s">
        <v>796</v>
      </c>
      <c r="G7253" s="1" t="s">
        <v>528</v>
      </c>
      <c r="H7253" s="1" t="s">
        <v>7</v>
      </c>
      <c r="I7253" s="1">
        <v>1.9238941999999998E-2</v>
      </c>
      <c r="J7253" s="1">
        <v>5.92</v>
      </c>
      <c r="K7253" s="1">
        <v>49.869199999999999</v>
      </c>
      <c r="L7253" s="1">
        <v>4</v>
      </c>
    </row>
    <row r="7254" spans="1:12" x14ac:dyDescent="0.2">
      <c r="A7254" s="1" t="s">
        <v>6</v>
      </c>
      <c r="B7254" s="1" t="s">
        <v>956</v>
      </c>
      <c r="C7254" s="1" t="s">
        <v>19</v>
      </c>
      <c r="D7254" s="1">
        <v>2015</v>
      </c>
      <c r="E7254" s="1" t="s">
        <v>922</v>
      </c>
      <c r="F7254" s="1" t="s">
        <v>796</v>
      </c>
      <c r="G7254" s="1" t="s">
        <v>528</v>
      </c>
      <c r="H7254" s="1" t="s">
        <v>7</v>
      </c>
      <c r="I7254" s="1">
        <v>6.1299601000000002E-2</v>
      </c>
      <c r="J7254" s="1">
        <v>12.1</v>
      </c>
      <c r="K7254" s="1">
        <v>56.261400000000002</v>
      </c>
      <c r="L7254" s="1">
        <v>4</v>
      </c>
    </row>
    <row r="7255" spans="1:12" x14ac:dyDescent="0.2">
      <c r="A7255" s="1" t="s">
        <v>6</v>
      </c>
      <c r="B7255" s="1" t="s">
        <v>955</v>
      </c>
      <c r="C7255" s="1" t="s">
        <v>122</v>
      </c>
      <c r="D7255" s="1">
        <v>2015</v>
      </c>
      <c r="E7255" s="1" t="s">
        <v>922</v>
      </c>
      <c r="F7255" s="1" t="s">
        <v>796</v>
      </c>
      <c r="G7255" s="1" t="s">
        <v>528</v>
      </c>
      <c r="H7255" s="1" t="s">
        <v>7</v>
      </c>
      <c r="I7255" s="1">
        <v>1.7666978E-2</v>
      </c>
      <c r="J7255" s="1">
        <v>10.195</v>
      </c>
      <c r="K7255" s="1">
        <v>239.4538</v>
      </c>
      <c r="L7255" s="1">
        <v>4</v>
      </c>
    </row>
    <row r="7256" spans="1:12" x14ac:dyDescent="0.2">
      <c r="A7256" s="1" t="s">
        <v>6</v>
      </c>
      <c r="B7256" s="1" t="s">
        <v>704</v>
      </c>
      <c r="C7256" s="1" t="s">
        <v>122</v>
      </c>
      <c r="D7256" s="1">
        <v>2015</v>
      </c>
      <c r="E7256" s="1" t="s">
        <v>922</v>
      </c>
      <c r="F7256" s="1" t="s">
        <v>796</v>
      </c>
      <c r="G7256" s="1" t="s">
        <v>528</v>
      </c>
      <c r="H7256" s="1" t="s">
        <v>7</v>
      </c>
      <c r="I7256" s="1">
        <v>5.4739692E-2</v>
      </c>
      <c r="J7256" s="1">
        <v>16.7</v>
      </c>
      <c r="K7256" s="1">
        <v>65.716800000000006</v>
      </c>
      <c r="L7256" s="1">
        <v>4</v>
      </c>
    </row>
    <row r="7257" spans="1:12" x14ac:dyDescent="0.2">
      <c r="A7257" s="1" t="s">
        <v>6</v>
      </c>
      <c r="B7257" s="1" t="s">
        <v>954</v>
      </c>
      <c r="C7257" s="1" t="s">
        <v>28</v>
      </c>
      <c r="D7257" s="1">
        <v>2020</v>
      </c>
      <c r="E7257" s="1" t="s">
        <v>919</v>
      </c>
      <c r="F7257" s="1" t="s">
        <v>796</v>
      </c>
      <c r="G7257" s="1" t="s">
        <v>528</v>
      </c>
      <c r="H7257" s="1" t="s">
        <v>7</v>
      </c>
      <c r="I7257" s="1">
        <v>4.8801674000000003E-2</v>
      </c>
      <c r="J7257" s="1">
        <v>5.4649999999999999</v>
      </c>
      <c r="K7257" s="1">
        <v>132.1626</v>
      </c>
      <c r="L7257" s="1">
        <v>4</v>
      </c>
    </row>
    <row r="7258" spans="1:12" x14ac:dyDescent="0.2">
      <c r="A7258" s="1" t="s">
        <v>6</v>
      </c>
      <c r="B7258" s="1" t="s">
        <v>389</v>
      </c>
      <c r="C7258" s="1" t="s">
        <v>28</v>
      </c>
      <c r="D7258" s="1">
        <v>2020</v>
      </c>
      <c r="E7258" s="1" t="s">
        <v>919</v>
      </c>
      <c r="F7258" s="1" t="s">
        <v>796</v>
      </c>
      <c r="G7258" s="1" t="s">
        <v>528</v>
      </c>
      <c r="H7258" s="1" t="s">
        <v>7</v>
      </c>
      <c r="I7258" s="1">
        <v>0.129008866</v>
      </c>
      <c r="J7258" s="1">
        <v>9.6950000000000003</v>
      </c>
      <c r="K7258" s="1">
        <v>226.94040000000001</v>
      </c>
      <c r="L7258" s="1">
        <v>4</v>
      </c>
    </row>
    <row r="7259" spans="1:12" x14ac:dyDescent="0.2">
      <c r="A7259" s="1" t="s">
        <v>6</v>
      </c>
      <c r="B7259" s="1" t="s">
        <v>953</v>
      </c>
      <c r="C7259" s="1" t="s">
        <v>28</v>
      </c>
      <c r="D7259" s="1">
        <v>2020</v>
      </c>
      <c r="E7259" s="1" t="s">
        <v>919</v>
      </c>
      <c r="F7259" s="1" t="s">
        <v>796</v>
      </c>
      <c r="G7259" s="1" t="s">
        <v>528</v>
      </c>
      <c r="H7259" s="1" t="s">
        <v>7</v>
      </c>
      <c r="I7259" s="1">
        <v>9.1688111000000003E-2</v>
      </c>
      <c r="J7259" s="1">
        <v>10.395</v>
      </c>
      <c r="K7259" s="1">
        <v>49.000799999999998</v>
      </c>
      <c r="L7259" s="1">
        <v>4</v>
      </c>
    </row>
    <row r="7260" spans="1:12" x14ac:dyDescent="0.2">
      <c r="A7260" s="1" t="s">
        <v>6</v>
      </c>
      <c r="B7260" s="1" t="s">
        <v>385</v>
      </c>
      <c r="C7260" s="1" t="s">
        <v>28</v>
      </c>
      <c r="D7260" s="1">
        <v>2020</v>
      </c>
      <c r="E7260" s="1" t="s">
        <v>919</v>
      </c>
      <c r="F7260" s="1" t="s">
        <v>796</v>
      </c>
      <c r="G7260" s="1" t="s">
        <v>528</v>
      </c>
      <c r="H7260" s="1" t="s">
        <v>7</v>
      </c>
      <c r="I7260" s="1">
        <v>3.1713126000000001E-2</v>
      </c>
      <c r="J7260" s="1">
        <v>12.6</v>
      </c>
      <c r="K7260" s="1">
        <v>172.57640000000001</v>
      </c>
      <c r="L7260" s="1">
        <v>4</v>
      </c>
    </row>
    <row r="7261" spans="1:12" x14ac:dyDescent="0.2">
      <c r="A7261" s="1" t="s">
        <v>6</v>
      </c>
      <c r="B7261" s="1" t="s">
        <v>952</v>
      </c>
      <c r="C7261" s="1" t="s">
        <v>28</v>
      </c>
      <c r="D7261" s="1">
        <v>2020</v>
      </c>
      <c r="E7261" s="1" t="s">
        <v>919</v>
      </c>
      <c r="F7261" s="1" t="s">
        <v>796</v>
      </c>
      <c r="G7261" s="1" t="s">
        <v>528</v>
      </c>
      <c r="H7261" s="1" t="s">
        <v>7</v>
      </c>
      <c r="I7261" s="1">
        <v>5.4142087999999998E-2</v>
      </c>
      <c r="J7261" s="1">
        <v>14.85</v>
      </c>
      <c r="K7261" s="1">
        <v>124.10720000000001</v>
      </c>
      <c r="L7261" s="1">
        <v>4</v>
      </c>
    </row>
    <row r="7262" spans="1:12" x14ac:dyDescent="0.2">
      <c r="A7262" s="1" t="s">
        <v>6</v>
      </c>
      <c r="B7262" s="1" t="s">
        <v>580</v>
      </c>
      <c r="C7262" s="1" t="s">
        <v>28</v>
      </c>
      <c r="D7262" s="1">
        <v>2020</v>
      </c>
      <c r="E7262" s="1" t="s">
        <v>919</v>
      </c>
      <c r="F7262" s="1" t="s">
        <v>796</v>
      </c>
      <c r="G7262" s="1" t="s">
        <v>528</v>
      </c>
      <c r="H7262" s="1" t="s">
        <v>7</v>
      </c>
      <c r="I7262" s="1">
        <v>6.1219009999999997E-2</v>
      </c>
      <c r="J7262" s="1">
        <v>16.7</v>
      </c>
      <c r="K7262" s="1">
        <v>100.0384</v>
      </c>
      <c r="L7262" s="1">
        <v>4</v>
      </c>
    </row>
    <row r="7263" spans="1:12" x14ac:dyDescent="0.2">
      <c r="A7263" s="1" t="s">
        <v>6</v>
      </c>
      <c r="B7263" s="1" t="s">
        <v>119</v>
      </c>
      <c r="C7263" s="1" t="s">
        <v>28</v>
      </c>
      <c r="D7263" s="1">
        <v>2020</v>
      </c>
      <c r="E7263" s="1" t="s">
        <v>919</v>
      </c>
      <c r="F7263" s="1" t="s">
        <v>796</v>
      </c>
      <c r="G7263" s="1" t="s">
        <v>528</v>
      </c>
      <c r="H7263" s="1" t="s">
        <v>7</v>
      </c>
      <c r="I7263" s="1">
        <v>8.1193712000000001E-2</v>
      </c>
      <c r="J7263" s="1">
        <v>19.7</v>
      </c>
      <c r="K7263" s="1">
        <v>198.411</v>
      </c>
      <c r="L7263" s="1">
        <v>4</v>
      </c>
    </row>
    <row r="7264" spans="1:12" x14ac:dyDescent="0.2">
      <c r="A7264" s="1" t="s">
        <v>6</v>
      </c>
      <c r="B7264" s="1" t="s">
        <v>839</v>
      </c>
      <c r="C7264" s="1" t="s">
        <v>28</v>
      </c>
      <c r="D7264" s="1">
        <v>2020</v>
      </c>
      <c r="E7264" s="1" t="s">
        <v>919</v>
      </c>
      <c r="F7264" s="1" t="s">
        <v>796</v>
      </c>
      <c r="G7264" s="1" t="s">
        <v>528</v>
      </c>
      <c r="H7264" s="1" t="s">
        <v>7</v>
      </c>
      <c r="I7264" s="1">
        <v>0</v>
      </c>
      <c r="J7264" s="1">
        <v>20.7</v>
      </c>
      <c r="K7264" s="1">
        <v>98.7042</v>
      </c>
      <c r="L7264" s="1">
        <v>4</v>
      </c>
    </row>
    <row r="7265" spans="1:12" x14ac:dyDescent="0.2">
      <c r="A7265" s="1" t="s">
        <v>6</v>
      </c>
      <c r="B7265" s="1" t="s">
        <v>951</v>
      </c>
      <c r="C7265" s="1" t="s">
        <v>112</v>
      </c>
      <c r="D7265" s="1">
        <v>2020</v>
      </c>
      <c r="E7265" s="1" t="s">
        <v>919</v>
      </c>
      <c r="F7265" s="1" t="s">
        <v>796</v>
      </c>
      <c r="G7265" s="1" t="s">
        <v>528</v>
      </c>
      <c r="H7265" s="1" t="s">
        <v>7</v>
      </c>
      <c r="I7265" s="1">
        <v>2.9538509000000001E-2</v>
      </c>
      <c r="J7265" s="1">
        <v>5.94</v>
      </c>
      <c r="K7265" s="1">
        <v>189.4556</v>
      </c>
      <c r="L7265" s="1">
        <v>4</v>
      </c>
    </row>
    <row r="7266" spans="1:12" x14ac:dyDescent="0.2">
      <c r="A7266" s="1" t="s">
        <v>6</v>
      </c>
      <c r="B7266" s="1" t="s">
        <v>834</v>
      </c>
      <c r="C7266" s="1" t="s">
        <v>112</v>
      </c>
      <c r="D7266" s="1">
        <v>2020</v>
      </c>
      <c r="E7266" s="1" t="s">
        <v>919</v>
      </c>
      <c r="F7266" s="1" t="s">
        <v>796</v>
      </c>
      <c r="G7266" s="1" t="s">
        <v>528</v>
      </c>
      <c r="H7266" s="1" t="s">
        <v>7</v>
      </c>
      <c r="I7266" s="1">
        <v>6.4224789000000004E-2</v>
      </c>
      <c r="J7266" s="1">
        <v>14.5</v>
      </c>
      <c r="K7266" s="1">
        <v>262.75940000000003</v>
      </c>
      <c r="L7266" s="1">
        <v>4</v>
      </c>
    </row>
    <row r="7267" spans="1:12" x14ac:dyDescent="0.2">
      <c r="A7267" s="1" t="s">
        <v>6</v>
      </c>
      <c r="B7267" s="1" t="s">
        <v>380</v>
      </c>
      <c r="C7267" s="1" t="s">
        <v>25</v>
      </c>
      <c r="D7267" s="1">
        <v>2020</v>
      </c>
      <c r="E7267" s="1" t="s">
        <v>919</v>
      </c>
      <c r="F7267" s="1" t="s">
        <v>796</v>
      </c>
      <c r="G7267" s="1" t="s">
        <v>528</v>
      </c>
      <c r="H7267" s="1" t="s">
        <v>7</v>
      </c>
      <c r="I7267" s="1">
        <v>5.3924587000000003E-2</v>
      </c>
      <c r="J7267" s="1">
        <v>5.4050000000000002</v>
      </c>
      <c r="K7267" s="1">
        <v>198.27420000000001</v>
      </c>
      <c r="L7267" s="1">
        <v>4</v>
      </c>
    </row>
    <row r="7268" spans="1:12" x14ac:dyDescent="0.2">
      <c r="A7268" s="1" t="s">
        <v>6</v>
      </c>
      <c r="B7268" s="1" t="s">
        <v>832</v>
      </c>
      <c r="C7268" s="1" t="s">
        <v>25</v>
      </c>
      <c r="D7268" s="1">
        <v>2020</v>
      </c>
      <c r="E7268" s="1" t="s">
        <v>919</v>
      </c>
      <c r="F7268" s="1" t="s">
        <v>796</v>
      </c>
      <c r="G7268" s="1" t="s">
        <v>528</v>
      </c>
      <c r="H7268" s="1" t="s">
        <v>7</v>
      </c>
      <c r="I7268" s="1">
        <v>4.6898544E-2</v>
      </c>
      <c r="J7268" s="1">
        <v>6.8250000000000002</v>
      </c>
      <c r="K7268" s="1">
        <v>153.7998</v>
      </c>
      <c r="L7268" s="1">
        <v>4</v>
      </c>
    </row>
    <row r="7269" spans="1:12" x14ac:dyDescent="0.2">
      <c r="A7269" s="1" t="s">
        <v>6</v>
      </c>
      <c r="B7269" s="1" t="s">
        <v>740</v>
      </c>
      <c r="C7269" s="1" t="s">
        <v>25</v>
      </c>
      <c r="D7269" s="1">
        <v>2020</v>
      </c>
      <c r="E7269" s="1" t="s">
        <v>919</v>
      </c>
      <c r="F7269" s="1" t="s">
        <v>796</v>
      </c>
      <c r="G7269" s="1" t="s">
        <v>528</v>
      </c>
      <c r="H7269" s="1" t="s">
        <v>7</v>
      </c>
      <c r="I7269" s="1">
        <v>0</v>
      </c>
      <c r="J7269" s="1">
        <v>13.35</v>
      </c>
      <c r="K7269" s="1">
        <v>206.96379999999999</v>
      </c>
      <c r="L7269" s="1">
        <v>4</v>
      </c>
    </row>
    <row r="7270" spans="1:12" x14ac:dyDescent="0.2">
      <c r="A7270" s="1" t="s">
        <v>6</v>
      </c>
      <c r="B7270" s="1" t="s">
        <v>375</v>
      </c>
      <c r="C7270" s="1" t="s">
        <v>25</v>
      </c>
      <c r="D7270" s="1">
        <v>2020</v>
      </c>
      <c r="E7270" s="1" t="s">
        <v>919</v>
      </c>
      <c r="F7270" s="1" t="s">
        <v>796</v>
      </c>
      <c r="G7270" s="1" t="s">
        <v>528</v>
      </c>
      <c r="H7270" s="1" t="s">
        <v>7</v>
      </c>
      <c r="I7270" s="1">
        <v>0.14031112300000001</v>
      </c>
      <c r="J7270" s="1">
        <v>17</v>
      </c>
      <c r="K7270" s="1">
        <v>265.6884</v>
      </c>
      <c r="L7270" s="1">
        <v>4</v>
      </c>
    </row>
    <row r="7271" spans="1:12" x14ac:dyDescent="0.2">
      <c r="A7271" s="1" t="s">
        <v>6</v>
      </c>
      <c r="B7271" s="1" t="s">
        <v>374</v>
      </c>
      <c r="C7271" s="1" t="s">
        <v>25</v>
      </c>
      <c r="D7271" s="1">
        <v>2020</v>
      </c>
      <c r="E7271" s="1" t="s">
        <v>919</v>
      </c>
      <c r="F7271" s="1" t="s">
        <v>796</v>
      </c>
      <c r="G7271" s="1" t="s">
        <v>528</v>
      </c>
      <c r="H7271" s="1" t="s">
        <v>7</v>
      </c>
      <c r="I7271" s="1">
        <v>0.161610636</v>
      </c>
      <c r="J7271" s="1">
        <v>19.7</v>
      </c>
      <c r="K7271" s="1">
        <v>255.20140000000001</v>
      </c>
      <c r="L7271" s="1">
        <v>4</v>
      </c>
    </row>
    <row r="7272" spans="1:12" x14ac:dyDescent="0.2">
      <c r="A7272" s="1" t="s">
        <v>6</v>
      </c>
      <c r="B7272" s="1" t="s">
        <v>950</v>
      </c>
      <c r="C7272" s="1" t="s">
        <v>25</v>
      </c>
      <c r="D7272" s="1">
        <v>2020</v>
      </c>
      <c r="E7272" s="1" t="s">
        <v>919</v>
      </c>
      <c r="F7272" s="1" t="s">
        <v>796</v>
      </c>
      <c r="G7272" s="1" t="s">
        <v>528</v>
      </c>
      <c r="H7272" s="1" t="s">
        <v>7</v>
      </c>
      <c r="I7272" s="1">
        <v>1.2063121E-2</v>
      </c>
      <c r="J7272" s="1">
        <v>20.25</v>
      </c>
      <c r="K7272" s="1">
        <v>183.5924</v>
      </c>
      <c r="L7272" s="1">
        <v>4</v>
      </c>
    </row>
    <row r="7273" spans="1:12" x14ac:dyDescent="0.2">
      <c r="A7273" s="1" t="s">
        <v>6</v>
      </c>
      <c r="B7273" s="1" t="s">
        <v>373</v>
      </c>
      <c r="C7273" s="1" t="s">
        <v>17</v>
      </c>
      <c r="D7273" s="1">
        <v>2020</v>
      </c>
      <c r="E7273" s="1" t="s">
        <v>919</v>
      </c>
      <c r="F7273" s="1" t="s">
        <v>796</v>
      </c>
      <c r="G7273" s="1" t="s">
        <v>528</v>
      </c>
      <c r="H7273" s="1" t="s">
        <v>7</v>
      </c>
      <c r="I7273" s="1">
        <v>2.0686161000000002E-2</v>
      </c>
      <c r="J7273" s="1">
        <v>11.5</v>
      </c>
      <c r="K7273" s="1">
        <v>85.054000000000002</v>
      </c>
      <c r="L7273" s="1">
        <v>4</v>
      </c>
    </row>
    <row r="7274" spans="1:12" x14ac:dyDescent="0.2">
      <c r="A7274" s="1" t="s">
        <v>6</v>
      </c>
      <c r="B7274" s="1" t="s">
        <v>372</v>
      </c>
      <c r="C7274" s="1" t="s">
        <v>17</v>
      </c>
      <c r="D7274" s="1">
        <v>2020</v>
      </c>
      <c r="E7274" s="1" t="s">
        <v>919</v>
      </c>
      <c r="F7274" s="1" t="s">
        <v>796</v>
      </c>
      <c r="G7274" s="1" t="s">
        <v>528</v>
      </c>
      <c r="H7274" s="1" t="s">
        <v>7</v>
      </c>
      <c r="I7274" s="1">
        <v>0.144832027</v>
      </c>
      <c r="J7274" s="1">
        <v>11.6</v>
      </c>
      <c r="K7274" s="1">
        <v>239.82220000000001</v>
      </c>
      <c r="L7274" s="1">
        <v>4</v>
      </c>
    </row>
    <row r="7275" spans="1:12" x14ac:dyDescent="0.2">
      <c r="A7275" s="1" t="s">
        <v>6</v>
      </c>
      <c r="B7275" s="1" t="s">
        <v>567</v>
      </c>
      <c r="C7275" s="1" t="s">
        <v>17</v>
      </c>
      <c r="D7275" s="1">
        <v>2020</v>
      </c>
      <c r="E7275" s="1" t="s">
        <v>919</v>
      </c>
      <c r="F7275" s="1" t="s">
        <v>796</v>
      </c>
      <c r="G7275" s="1" t="s">
        <v>528</v>
      </c>
      <c r="H7275" s="1" t="s">
        <v>7</v>
      </c>
      <c r="I7275" s="1">
        <v>0.107662745</v>
      </c>
      <c r="J7275" s="1">
        <v>11.8</v>
      </c>
      <c r="K7275" s="1">
        <v>224.1772</v>
      </c>
      <c r="L7275" s="1">
        <v>4</v>
      </c>
    </row>
    <row r="7276" spans="1:12" x14ac:dyDescent="0.2">
      <c r="A7276" s="1" t="s">
        <v>6</v>
      </c>
      <c r="B7276" s="1" t="s">
        <v>949</v>
      </c>
      <c r="C7276" s="1" t="s">
        <v>17</v>
      </c>
      <c r="D7276" s="1">
        <v>2020</v>
      </c>
      <c r="E7276" s="1" t="s">
        <v>919</v>
      </c>
      <c r="F7276" s="1" t="s">
        <v>796</v>
      </c>
      <c r="G7276" s="1" t="s">
        <v>528</v>
      </c>
      <c r="H7276" s="1" t="s">
        <v>7</v>
      </c>
      <c r="I7276" s="1">
        <v>7.9523619000000004E-2</v>
      </c>
      <c r="J7276" s="1">
        <v>12.8</v>
      </c>
      <c r="K7276" s="1">
        <v>181.76079999999999</v>
      </c>
      <c r="L7276" s="1">
        <v>4</v>
      </c>
    </row>
    <row r="7277" spans="1:12" x14ac:dyDescent="0.2">
      <c r="A7277" s="1" t="s">
        <v>6</v>
      </c>
      <c r="B7277" s="1" t="s">
        <v>948</v>
      </c>
      <c r="C7277" s="1" t="s">
        <v>17</v>
      </c>
      <c r="D7277" s="1">
        <v>2020</v>
      </c>
      <c r="E7277" s="1" t="s">
        <v>919</v>
      </c>
      <c r="F7277" s="1" t="s">
        <v>796</v>
      </c>
      <c r="G7277" s="1" t="s">
        <v>528</v>
      </c>
      <c r="H7277" s="1" t="s">
        <v>7</v>
      </c>
      <c r="I7277" s="1">
        <v>9.9704557999999999E-2</v>
      </c>
      <c r="J7277" s="1">
        <v>15.6</v>
      </c>
      <c r="K7277" s="1">
        <v>63.119399999999999</v>
      </c>
      <c r="L7277" s="1">
        <v>4</v>
      </c>
    </row>
    <row r="7278" spans="1:12" x14ac:dyDescent="0.2">
      <c r="A7278" s="1" t="s">
        <v>6</v>
      </c>
      <c r="B7278" s="1" t="s">
        <v>85</v>
      </c>
      <c r="C7278" s="1" t="s">
        <v>17</v>
      </c>
      <c r="D7278" s="1">
        <v>2020</v>
      </c>
      <c r="E7278" s="1" t="s">
        <v>919</v>
      </c>
      <c r="F7278" s="1" t="s">
        <v>796</v>
      </c>
      <c r="G7278" s="1" t="s">
        <v>528</v>
      </c>
      <c r="H7278" s="1" t="s">
        <v>7</v>
      </c>
      <c r="I7278" s="1">
        <v>0.17179432</v>
      </c>
      <c r="J7278" s="1">
        <v>18.25</v>
      </c>
      <c r="K7278" s="1">
        <v>154.66300000000001</v>
      </c>
      <c r="L7278" s="1">
        <v>4</v>
      </c>
    </row>
    <row r="7279" spans="1:12" x14ac:dyDescent="0.2">
      <c r="A7279" s="1" t="s">
        <v>6</v>
      </c>
      <c r="B7279" s="1" t="s">
        <v>368</v>
      </c>
      <c r="C7279" s="1" t="s">
        <v>71</v>
      </c>
      <c r="D7279" s="1">
        <v>2020</v>
      </c>
      <c r="E7279" s="1" t="s">
        <v>919</v>
      </c>
      <c r="F7279" s="1" t="s">
        <v>796</v>
      </c>
      <c r="G7279" s="1" t="s">
        <v>528</v>
      </c>
      <c r="H7279" s="1" t="s">
        <v>7</v>
      </c>
      <c r="I7279" s="1">
        <v>3.0418997999999999E-2</v>
      </c>
      <c r="J7279" s="1">
        <v>5.88</v>
      </c>
      <c r="K7279" s="1">
        <v>103.099</v>
      </c>
      <c r="L7279" s="1">
        <v>4</v>
      </c>
    </row>
    <row r="7280" spans="1:12" x14ac:dyDescent="0.2">
      <c r="A7280" s="1" t="s">
        <v>6</v>
      </c>
      <c r="B7280" s="1" t="s">
        <v>947</v>
      </c>
      <c r="C7280" s="1" t="s">
        <v>71</v>
      </c>
      <c r="D7280" s="1">
        <v>2020</v>
      </c>
      <c r="E7280" s="1" t="s">
        <v>919</v>
      </c>
      <c r="F7280" s="1" t="s">
        <v>796</v>
      </c>
      <c r="G7280" s="1" t="s">
        <v>528</v>
      </c>
      <c r="H7280" s="1" t="s">
        <v>7</v>
      </c>
      <c r="I7280" s="1">
        <v>1.1437302E-2</v>
      </c>
      <c r="J7280" s="1">
        <v>6.1150000000000002</v>
      </c>
      <c r="K7280" s="1">
        <v>92.448800000000006</v>
      </c>
      <c r="L7280" s="1">
        <v>4</v>
      </c>
    </row>
    <row r="7281" spans="1:12" x14ac:dyDescent="0.2">
      <c r="A7281" s="1" t="s">
        <v>6</v>
      </c>
      <c r="B7281" s="1" t="s">
        <v>946</v>
      </c>
      <c r="C7281" s="1" t="s">
        <v>71</v>
      </c>
      <c r="D7281" s="1">
        <v>2020</v>
      </c>
      <c r="E7281" s="1" t="s">
        <v>919</v>
      </c>
      <c r="F7281" s="1" t="s">
        <v>796</v>
      </c>
      <c r="G7281" s="1" t="s">
        <v>528</v>
      </c>
      <c r="H7281" s="1" t="s">
        <v>7</v>
      </c>
      <c r="I7281" s="1">
        <v>0.12758734399999999</v>
      </c>
      <c r="J7281" s="1">
        <v>8.35</v>
      </c>
      <c r="K7281" s="1">
        <v>76.535399999999996</v>
      </c>
      <c r="L7281" s="1">
        <v>4</v>
      </c>
    </row>
    <row r="7282" spans="1:12" x14ac:dyDescent="0.2">
      <c r="A7282" s="1" t="s">
        <v>6</v>
      </c>
      <c r="B7282" s="1" t="s">
        <v>818</v>
      </c>
      <c r="C7282" s="1" t="s">
        <v>71</v>
      </c>
      <c r="D7282" s="1">
        <v>2020</v>
      </c>
      <c r="E7282" s="1" t="s">
        <v>919</v>
      </c>
      <c r="F7282" s="1" t="s">
        <v>796</v>
      </c>
      <c r="G7282" s="1" t="s">
        <v>528</v>
      </c>
      <c r="H7282" s="1" t="s">
        <v>7</v>
      </c>
      <c r="I7282" s="1">
        <v>0.13842352999999999</v>
      </c>
      <c r="J7282" s="1">
        <v>8.8949999999999996</v>
      </c>
      <c r="K7282" s="1">
        <v>163.02359999999999</v>
      </c>
      <c r="L7282" s="1">
        <v>4</v>
      </c>
    </row>
    <row r="7283" spans="1:12" x14ac:dyDescent="0.2">
      <c r="A7283" s="1" t="s">
        <v>6</v>
      </c>
      <c r="B7283" s="1" t="s">
        <v>945</v>
      </c>
      <c r="C7283" s="1" t="s">
        <v>71</v>
      </c>
      <c r="D7283" s="1">
        <v>2020</v>
      </c>
      <c r="E7283" s="1" t="s">
        <v>919</v>
      </c>
      <c r="F7283" s="1" t="s">
        <v>796</v>
      </c>
      <c r="G7283" s="1" t="s">
        <v>528</v>
      </c>
      <c r="H7283" s="1" t="s">
        <v>7</v>
      </c>
      <c r="I7283" s="1">
        <v>3.2637619999999999E-2</v>
      </c>
      <c r="J7283" s="1">
        <v>10.895</v>
      </c>
      <c r="K7283" s="1">
        <v>147.71019999999999</v>
      </c>
      <c r="L7283" s="1">
        <v>4</v>
      </c>
    </row>
    <row r="7284" spans="1:12" x14ac:dyDescent="0.2">
      <c r="A7284" s="1" t="s">
        <v>6</v>
      </c>
      <c r="B7284" s="1" t="s">
        <v>360</v>
      </c>
      <c r="C7284" s="1" t="s">
        <v>71</v>
      </c>
      <c r="D7284" s="1">
        <v>2020</v>
      </c>
      <c r="E7284" s="1" t="s">
        <v>919</v>
      </c>
      <c r="F7284" s="1" t="s">
        <v>796</v>
      </c>
      <c r="G7284" s="1" t="s">
        <v>528</v>
      </c>
      <c r="H7284" s="1" t="s">
        <v>7</v>
      </c>
      <c r="I7284" s="1">
        <v>9.9343351999999996E-2</v>
      </c>
      <c r="J7284" s="1">
        <v>13.1</v>
      </c>
      <c r="K7284" s="1">
        <v>198.17679999999999</v>
      </c>
      <c r="L7284" s="1">
        <v>4</v>
      </c>
    </row>
    <row r="7285" spans="1:12" x14ac:dyDescent="0.2">
      <c r="A7285" s="1" t="s">
        <v>6</v>
      </c>
      <c r="B7285" s="1" t="s">
        <v>944</v>
      </c>
      <c r="C7285" s="1" t="s">
        <v>71</v>
      </c>
      <c r="D7285" s="1">
        <v>2020</v>
      </c>
      <c r="E7285" s="1" t="s">
        <v>919</v>
      </c>
      <c r="F7285" s="1" t="s">
        <v>796</v>
      </c>
      <c r="G7285" s="1" t="s">
        <v>528</v>
      </c>
      <c r="H7285" s="1" t="s">
        <v>7</v>
      </c>
      <c r="I7285" s="1">
        <v>6.0768862E-2</v>
      </c>
      <c r="J7285" s="1">
        <v>14</v>
      </c>
      <c r="K7285" s="1">
        <v>154.8656</v>
      </c>
      <c r="L7285" s="1">
        <v>4</v>
      </c>
    </row>
    <row r="7286" spans="1:12" x14ac:dyDescent="0.2">
      <c r="A7286" s="1" t="s">
        <v>6</v>
      </c>
      <c r="B7286" s="1" t="s">
        <v>356</v>
      </c>
      <c r="C7286" s="1" t="s">
        <v>71</v>
      </c>
      <c r="D7286" s="1">
        <v>2020</v>
      </c>
      <c r="E7286" s="1" t="s">
        <v>919</v>
      </c>
      <c r="F7286" s="1" t="s">
        <v>796</v>
      </c>
      <c r="G7286" s="1" t="s">
        <v>528</v>
      </c>
      <c r="H7286" s="1" t="s">
        <v>7</v>
      </c>
      <c r="I7286" s="1">
        <v>0.110653377</v>
      </c>
      <c r="J7286" s="1">
        <v>15.85</v>
      </c>
      <c r="K7286" s="1">
        <v>36.950600000000001</v>
      </c>
      <c r="L7286" s="1">
        <v>4</v>
      </c>
    </row>
    <row r="7287" spans="1:12" x14ac:dyDescent="0.2">
      <c r="A7287" s="1" t="s">
        <v>6</v>
      </c>
      <c r="B7287" s="1" t="s">
        <v>355</v>
      </c>
      <c r="C7287" s="1" t="s">
        <v>71</v>
      </c>
      <c r="D7287" s="1">
        <v>2020</v>
      </c>
      <c r="E7287" s="1" t="s">
        <v>919</v>
      </c>
      <c r="F7287" s="1" t="s">
        <v>796</v>
      </c>
      <c r="G7287" s="1" t="s">
        <v>528</v>
      </c>
      <c r="H7287" s="1" t="s">
        <v>7</v>
      </c>
      <c r="I7287" s="1">
        <v>4.807227E-2</v>
      </c>
      <c r="J7287" s="1">
        <v>16.100000000000001</v>
      </c>
      <c r="K7287" s="1">
        <v>126.53619999999999</v>
      </c>
      <c r="L7287" s="1">
        <v>4</v>
      </c>
    </row>
    <row r="7288" spans="1:12" x14ac:dyDescent="0.2">
      <c r="A7288" s="1" t="s">
        <v>6</v>
      </c>
      <c r="B7288" s="1" t="s">
        <v>352</v>
      </c>
      <c r="C7288" s="1" t="s">
        <v>71</v>
      </c>
      <c r="D7288" s="1">
        <v>2020</v>
      </c>
      <c r="E7288" s="1" t="s">
        <v>919</v>
      </c>
      <c r="F7288" s="1" t="s">
        <v>796</v>
      </c>
      <c r="G7288" s="1" t="s">
        <v>528</v>
      </c>
      <c r="H7288" s="1" t="s">
        <v>7</v>
      </c>
      <c r="I7288" s="1">
        <v>4.1806702000000001E-2</v>
      </c>
      <c r="J7288" s="1">
        <v>19.600000000000001</v>
      </c>
      <c r="K7288" s="1">
        <v>48.837600000000002</v>
      </c>
      <c r="L7288" s="1">
        <v>4</v>
      </c>
    </row>
    <row r="7289" spans="1:12" x14ac:dyDescent="0.2">
      <c r="A7289" s="1" t="s">
        <v>6</v>
      </c>
      <c r="B7289" s="1" t="s">
        <v>350</v>
      </c>
      <c r="C7289" s="1" t="s">
        <v>71</v>
      </c>
      <c r="D7289" s="1">
        <v>2020</v>
      </c>
      <c r="E7289" s="1" t="s">
        <v>919</v>
      </c>
      <c r="F7289" s="1" t="s">
        <v>796</v>
      </c>
      <c r="G7289" s="1" t="s">
        <v>528</v>
      </c>
      <c r="H7289" s="1" t="s">
        <v>7</v>
      </c>
      <c r="I7289" s="1">
        <v>0.122208091</v>
      </c>
      <c r="J7289" s="1">
        <v>20.7</v>
      </c>
      <c r="K7289" s="1">
        <v>119.7466</v>
      </c>
      <c r="L7289" s="1">
        <v>4</v>
      </c>
    </row>
    <row r="7290" spans="1:12" x14ac:dyDescent="0.2">
      <c r="A7290" s="1" t="s">
        <v>6</v>
      </c>
      <c r="B7290" s="1" t="s">
        <v>349</v>
      </c>
      <c r="C7290" s="1" t="s">
        <v>10</v>
      </c>
      <c r="D7290" s="1">
        <v>2020</v>
      </c>
      <c r="E7290" s="1" t="s">
        <v>919</v>
      </c>
      <c r="F7290" s="1" t="s">
        <v>796</v>
      </c>
      <c r="G7290" s="1" t="s">
        <v>528</v>
      </c>
      <c r="H7290" s="1" t="s">
        <v>7</v>
      </c>
      <c r="I7290" s="1">
        <v>7.7756427000000003E-2</v>
      </c>
      <c r="J7290" s="1">
        <v>5.82</v>
      </c>
      <c r="K7290" s="1">
        <v>254.53299999999999</v>
      </c>
      <c r="L7290" s="1">
        <v>4</v>
      </c>
    </row>
    <row r="7291" spans="1:12" x14ac:dyDescent="0.2">
      <c r="A7291" s="1" t="s">
        <v>6</v>
      </c>
      <c r="B7291" s="1" t="s">
        <v>943</v>
      </c>
      <c r="C7291" s="1" t="s">
        <v>10</v>
      </c>
      <c r="D7291" s="1">
        <v>2020</v>
      </c>
      <c r="E7291" s="1" t="s">
        <v>919</v>
      </c>
      <c r="F7291" s="1" t="s">
        <v>796</v>
      </c>
      <c r="G7291" s="1" t="s">
        <v>1</v>
      </c>
      <c r="H7291" s="1" t="s">
        <v>7</v>
      </c>
      <c r="I7291" s="1">
        <v>2.9146620000000002E-2</v>
      </c>
      <c r="J7291" s="1">
        <v>6.76</v>
      </c>
      <c r="K7291" s="1">
        <v>79.296000000000006</v>
      </c>
      <c r="L7291" s="1">
        <v>4</v>
      </c>
    </row>
    <row r="7292" spans="1:12" x14ac:dyDescent="0.2">
      <c r="A7292" s="1" t="s">
        <v>6</v>
      </c>
      <c r="B7292" s="1" t="s">
        <v>734</v>
      </c>
      <c r="C7292" s="1" t="s">
        <v>10</v>
      </c>
      <c r="D7292" s="1">
        <v>2020</v>
      </c>
      <c r="E7292" s="1" t="s">
        <v>919</v>
      </c>
      <c r="F7292" s="1" t="s">
        <v>796</v>
      </c>
      <c r="G7292" s="1" t="s">
        <v>1</v>
      </c>
      <c r="H7292" s="1" t="s">
        <v>7</v>
      </c>
      <c r="I7292" s="1">
        <v>8.8864488000000005E-2</v>
      </c>
      <c r="J7292" s="1">
        <v>7.72</v>
      </c>
      <c r="K7292" s="1">
        <v>119.3466</v>
      </c>
      <c r="L7292" s="1">
        <v>4</v>
      </c>
    </row>
    <row r="7293" spans="1:12" x14ac:dyDescent="0.2">
      <c r="A7293" s="1" t="s">
        <v>6</v>
      </c>
      <c r="B7293" s="1" t="s">
        <v>56</v>
      </c>
      <c r="C7293" s="1" t="s">
        <v>10</v>
      </c>
      <c r="D7293" s="1">
        <v>2020</v>
      </c>
      <c r="E7293" s="1" t="s">
        <v>919</v>
      </c>
      <c r="F7293" s="1" t="s">
        <v>796</v>
      </c>
      <c r="G7293" s="1" t="s">
        <v>1</v>
      </c>
      <c r="H7293" s="1" t="s">
        <v>7</v>
      </c>
      <c r="I7293" s="1">
        <v>0.172042892</v>
      </c>
      <c r="J7293" s="1">
        <v>9.3949999999999996</v>
      </c>
      <c r="K7293" s="1">
        <v>139.9838</v>
      </c>
      <c r="L7293" s="1">
        <v>4</v>
      </c>
    </row>
    <row r="7294" spans="1:12" x14ac:dyDescent="0.2">
      <c r="A7294" s="1" t="s">
        <v>6</v>
      </c>
      <c r="B7294" s="1" t="s">
        <v>552</v>
      </c>
      <c r="C7294" s="1" t="s">
        <v>10</v>
      </c>
      <c r="D7294" s="1">
        <v>2020</v>
      </c>
      <c r="E7294" s="1" t="s">
        <v>919</v>
      </c>
      <c r="F7294" s="1" t="s">
        <v>796</v>
      </c>
      <c r="G7294" s="1" t="s">
        <v>1</v>
      </c>
      <c r="H7294" s="1" t="s">
        <v>7</v>
      </c>
      <c r="I7294" s="1">
        <v>5.3887300999999999E-2</v>
      </c>
      <c r="J7294" s="1">
        <v>10.1</v>
      </c>
      <c r="K7294" s="1">
        <v>225.6088</v>
      </c>
      <c r="L7294" s="1">
        <v>4</v>
      </c>
    </row>
    <row r="7295" spans="1:12" x14ac:dyDescent="0.2">
      <c r="A7295" s="1" t="s">
        <v>6</v>
      </c>
      <c r="B7295" s="1" t="s">
        <v>942</v>
      </c>
      <c r="C7295" s="1" t="s">
        <v>10</v>
      </c>
      <c r="D7295" s="1">
        <v>2020</v>
      </c>
      <c r="E7295" s="1" t="s">
        <v>919</v>
      </c>
      <c r="F7295" s="1" t="s">
        <v>796</v>
      </c>
      <c r="G7295" s="1" t="s">
        <v>1</v>
      </c>
      <c r="H7295" s="1" t="s">
        <v>7</v>
      </c>
      <c r="I7295" s="1">
        <v>5.4079556000000001E-2</v>
      </c>
      <c r="J7295" s="1">
        <v>11.1</v>
      </c>
      <c r="K7295" s="1">
        <v>165.95259999999999</v>
      </c>
      <c r="L7295" s="1">
        <v>4</v>
      </c>
    </row>
    <row r="7296" spans="1:12" x14ac:dyDescent="0.2">
      <c r="A7296" s="1" t="s">
        <v>6</v>
      </c>
      <c r="B7296" s="1" t="s">
        <v>941</v>
      </c>
      <c r="C7296" s="1" t="s">
        <v>10</v>
      </c>
      <c r="D7296" s="1">
        <v>2020</v>
      </c>
      <c r="E7296" s="1" t="s">
        <v>919</v>
      </c>
      <c r="F7296" s="1" t="s">
        <v>796</v>
      </c>
      <c r="G7296" s="1" t="s">
        <v>1</v>
      </c>
      <c r="H7296" s="1" t="s">
        <v>7</v>
      </c>
      <c r="I7296" s="1">
        <v>0.106928681</v>
      </c>
      <c r="J7296" s="1">
        <v>12.3</v>
      </c>
      <c r="K7296" s="1">
        <v>173.7396</v>
      </c>
      <c r="L7296" s="1">
        <v>4</v>
      </c>
    </row>
    <row r="7297" spans="1:12" x14ac:dyDescent="0.2">
      <c r="A7297" s="1" t="s">
        <v>6</v>
      </c>
      <c r="B7297" s="1" t="s">
        <v>940</v>
      </c>
      <c r="C7297" s="1" t="s">
        <v>10</v>
      </c>
      <c r="D7297" s="1">
        <v>2020</v>
      </c>
      <c r="E7297" s="1" t="s">
        <v>919</v>
      </c>
      <c r="F7297" s="1" t="s">
        <v>796</v>
      </c>
      <c r="G7297" s="1" t="s">
        <v>1</v>
      </c>
      <c r="H7297" s="1" t="s">
        <v>7</v>
      </c>
      <c r="I7297" s="1">
        <v>3.8718194999999997E-2</v>
      </c>
      <c r="J7297" s="1">
        <v>12.35</v>
      </c>
      <c r="K7297" s="1">
        <v>110.657</v>
      </c>
      <c r="L7297" s="1">
        <v>4</v>
      </c>
    </row>
    <row r="7298" spans="1:12" x14ac:dyDescent="0.2">
      <c r="A7298" s="1" t="s">
        <v>6</v>
      </c>
      <c r="B7298" s="1" t="s">
        <v>939</v>
      </c>
      <c r="C7298" s="1" t="s">
        <v>10</v>
      </c>
      <c r="D7298" s="1">
        <v>2020</v>
      </c>
      <c r="E7298" s="1" t="s">
        <v>919</v>
      </c>
      <c r="F7298" s="1" t="s">
        <v>796</v>
      </c>
      <c r="G7298" s="1" t="s">
        <v>1</v>
      </c>
      <c r="H7298" s="1" t="s">
        <v>7</v>
      </c>
      <c r="I7298" s="1">
        <v>8.2215186999999995E-2</v>
      </c>
      <c r="J7298" s="1">
        <v>12.5</v>
      </c>
      <c r="K7298" s="1">
        <v>91.448800000000006</v>
      </c>
      <c r="L7298" s="1">
        <v>4</v>
      </c>
    </row>
    <row r="7299" spans="1:12" x14ac:dyDescent="0.2">
      <c r="A7299" s="1" t="s">
        <v>6</v>
      </c>
      <c r="B7299" s="1" t="s">
        <v>733</v>
      </c>
      <c r="C7299" s="1" t="s">
        <v>10</v>
      </c>
      <c r="D7299" s="1">
        <v>2020</v>
      </c>
      <c r="E7299" s="1" t="s">
        <v>919</v>
      </c>
      <c r="F7299" s="1" t="s">
        <v>796</v>
      </c>
      <c r="G7299" s="1" t="s">
        <v>1</v>
      </c>
      <c r="H7299" s="1" t="s">
        <v>7</v>
      </c>
      <c r="I7299" s="1">
        <v>0.110614538</v>
      </c>
      <c r="J7299" s="1">
        <v>12.5</v>
      </c>
      <c r="K7299" s="1">
        <v>80.659199999999998</v>
      </c>
      <c r="L7299" s="1">
        <v>4</v>
      </c>
    </row>
    <row r="7300" spans="1:12" x14ac:dyDescent="0.2">
      <c r="A7300" s="1" t="s">
        <v>6</v>
      </c>
      <c r="B7300" s="1" t="s">
        <v>345</v>
      </c>
      <c r="C7300" s="1" t="s">
        <v>10</v>
      </c>
      <c r="D7300" s="1">
        <v>2020</v>
      </c>
      <c r="E7300" s="1" t="s">
        <v>919</v>
      </c>
      <c r="F7300" s="1" t="s">
        <v>796</v>
      </c>
      <c r="G7300" s="1" t="s">
        <v>1</v>
      </c>
      <c r="H7300" s="1" t="s">
        <v>7</v>
      </c>
      <c r="I7300" s="1">
        <v>0.152988295</v>
      </c>
      <c r="J7300" s="1">
        <v>12.85</v>
      </c>
      <c r="K7300" s="1">
        <v>253.73820000000001</v>
      </c>
      <c r="L7300" s="1">
        <v>4</v>
      </c>
    </row>
    <row r="7301" spans="1:12" x14ac:dyDescent="0.2">
      <c r="A7301" s="1" t="s">
        <v>6</v>
      </c>
      <c r="B7301" s="1" t="s">
        <v>938</v>
      </c>
      <c r="C7301" s="1" t="s">
        <v>10</v>
      </c>
      <c r="D7301" s="1">
        <v>2020</v>
      </c>
      <c r="E7301" s="1" t="s">
        <v>919</v>
      </c>
      <c r="F7301" s="1" t="s">
        <v>796</v>
      </c>
      <c r="G7301" s="1" t="s">
        <v>1</v>
      </c>
      <c r="H7301" s="1" t="s">
        <v>7</v>
      </c>
      <c r="I7301" s="1">
        <v>0.16062411600000001</v>
      </c>
      <c r="J7301" s="1">
        <v>13.5</v>
      </c>
      <c r="K7301" s="1">
        <v>147.0102</v>
      </c>
      <c r="L7301" s="1">
        <v>4</v>
      </c>
    </row>
    <row r="7302" spans="1:12" x14ac:dyDescent="0.2">
      <c r="A7302" s="1" t="s">
        <v>6</v>
      </c>
      <c r="B7302" s="1" t="s">
        <v>11</v>
      </c>
      <c r="C7302" s="1" t="s">
        <v>10</v>
      </c>
      <c r="D7302" s="1">
        <v>2020</v>
      </c>
      <c r="E7302" s="1" t="s">
        <v>919</v>
      </c>
      <c r="F7302" s="1" t="s">
        <v>796</v>
      </c>
      <c r="G7302" s="1" t="s">
        <v>1</v>
      </c>
      <c r="H7302" s="1" t="s">
        <v>7</v>
      </c>
      <c r="I7302" s="1">
        <v>0.10042308599999999</v>
      </c>
      <c r="J7302" s="1">
        <v>15.1</v>
      </c>
      <c r="K7302" s="1">
        <v>144.77860000000001</v>
      </c>
      <c r="L7302" s="1">
        <v>4</v>
      </c>
    </row>
    <row r="7303" spans="1:12" x14ac:dyDescent="0.2">
      <c r="A7303" s="1" t="s">
        <v>6</v>
      </c>
      <c r="B7303" s="1" t="s">
        <v>937</v>
      </c>
      <c r="C7303" s="1" t="s">
        <v>10</v>
      </c>
      <c r="D7303" s="1">
        <v>2020</v>
      </c>
      <c r="E7303" s="1" t="s">
        <v>919</v>
      </c>
      <c r="F7303" s="1" t="s">
        <v>796</v>
      </c>
      <c r="G7303" s="1" t="s">
        <v>1</v>
      </c>
      <c r="H7303" s="1" t="s">
        <v>7</v>
      </c>
      <c r="I7303" s="1">
        <v>1.9037430000000001E-2</v>
      </c>
      <c r="J7303" s="1">
        <v>15.7</v>
      </c>
      <c r="K7303" s="1">
        <v>60.553600000000003</v>
      </c>
      <c r="L7303" s="1">
        <v>4</v>
      </c>
    </row>
    <row r="7304" spans="1:12" x14ac:dyDescent="0.2">
      <c r="A7304" s="1" t="s">
        <v>6</v>
      </c>
      <c r="B7304" s="1" t="s">
        <v>68</v>
      </c>
      <c r="C7304" s="1" t="s">
        <v>10</v>
      </c>
      <c r="D7304" s="1">
        <v>2020</v>
      </c>
      <c r="E7304" s="1" t="s">
        <v>919</v>
      </c>
      <c r="F7304" s="1" t="s">
        <v>796</v>
      </c>
      <c r="G7304" s="1" t="s">
        <v>1</v>
      </c>
      <c r="H7304" s="1" t="s">
        <v>7</v>
      </c>
      <c r="I7304" s="1">
        <v>0.120187953</v>
      </c>
      <c r="J7304" s="1">
        <v>16.7</v>
      </c>
      <c r="K7304" s="1">
        <v>181.29759999999999</v>
      </c>
      <c r="L7304" s="1">
        <v>4</v>
      </c>
    </row>
    <row r="7305" spans="1:12" x14ac:dyDescent="0.2">
      <c r="A7305" s="1" t="s">
        <v>6</v>
      </c>
      <c r="B7305" s="1" t="s">
        <v>59</v>
      </c>
      <c r="C7305" s="1" t="s">
        <v>10</v>
      </c>
      <c r="D7305" s="1">
        <v>2020</v>
      </c>
      <c r="E7305" s="1" t="s">
        <v>919</v>
      </c>
      <c r="F7305" s="1" t="s">
        <v>796</v>
      </c>
      <c r="G7305" s="1" t="s">
        <v>1</v>
      </c>
      <c r="H7305" s="1" t="s">
        <v>7</v>
      </c>
      <c r="I7305" s="1">
        <v>0.14349595200000001</v>
      </c>
      <c r="J7305" s="1">
        <v>18</v>
      </c>
      <c r="K7305" s="1">
        <v>88.751400000000004</v>
      </c>
      <c r="L7305" s="1">
        <v>4</v>
      </c>
    </row>
    <row r="7306" spans="1:12" x14ac:dyDescent="0.2">
      <c r="A7306" s="1" t="s">
        <v>6</v>
      </c>
      <c r="B7306" s="1" t="s">
        <v>936</v>
      </c>
      <c r="C7306" s="1" t="s">
        <v>10</v>
      </c>
      <c r="D7306" s="1">
        <v>2020</v>
      </c>
      <c r="E7306" s="1" t="s">
        <v>919</v>
      </c>
      <c r="F7306" s="1" t="s">
        <v>796</v>
      </c>
      <c r="G7306" s="1" t="s">
        <v>1</v>
      </c>
      <c r="H7306" s="1" t="s">
        <v>7</v>
      </c>
      <c r="I7306" s="1">
        <v>2.6018497000000002E-2</v>
      </c>
      <c r="J7306" s="1">
        <v>19.100000000000001</v>
      </c>
      <c r="K7306" s="1">
        <v>148.24180000000001</v>
      </c>
      <c r="L7306" s="1">
        <v>4</v>
      </c>
    </row>
    <row r="7307" spans="1:12" x14ac:dyDescent="0.2">
      <c r="A7307" s="1" t="s">
        <v>6</v>
      </c>
      <c r="B7307" s="1" t="s">
        <v>60</v>
      </c>
      <c r="C7307" s="1" t="s">
        <v>10</v>
      </c>
      <c r="D7307" s="1">
        <v>2020</v>
      </c>
      <c r="E7307" s="1" t="s">
        <v>919</v>
      </c>
      <c r="F7307" s="1" t="s">
        <v>796</v>
      </c>
      <c r="G7307" s="1" t="s">
        <v>1</v>
      </c>
      <c r="H7307" s="1" t="s">
        <v>7</v>
      </c>
      <c r="I7307" s="1">
        <v>2.1578923E-2</v>
      </c>
      <c r="J7307" s="1">
        <v>19.350000000000001</v>
      </c>
      <c r="K7307" s="1">
        <v>120.5098</v>
      </c>
      <c r="L7307" s="1">
        <v>4</v>
      </c>
    </row>
    <row r="7308" spans="1:12" x14ac:dyDescent="0.2">
      <c r="A7308" s="1" t="s">
        <v>6</v>
      </c>
      <c r="B7308" s="1" t="s">
        <v>726</v>
      </c>
      <c r="C7308" s="1" t="s">
        <v>10</v>
      </c>
      <c r="D7308" s="1">
        <v>2020</v>
      </c>
      <c r="E7308" s="1" t="s">
        <v>919</v>
      </c>
      <c r="F7308" s="1" t="s">
        <v>796</v>
      </c>
      <c r="G7308" s="1" t="s">
        <v>1</v>
      </c>
      <c r="H7308" s="1" t="s">
        <v>7</v>
      </c>
      <c r="I7308" s="1">
        <v>1.4909465E-2</v>
      </c>
      <c r="J7308" s="1">
        <v>20.350000000000001</v>
      </c>
      <c r="K7308" s="1">
        <v>232.39580000000001</v>
      </c>
      <c r="L7308" s="1">
        <v>4</v>
      </c>
    </row>
    <row r="7309" spans="1:12" x14ac:dyDescent="0.2">
      <c r="A7309" s="1" t="s">
        <v>6</v>
      </c>
      <c r="B7309" s="1" t="s">
        <v>67</v>
      </c>
      <c r="C7309" s="1" t="s">
        <v>10</v>
      </c>
      <c r="D7309" s="1">
        <v>2020</v>
      </c>
      <c r="E7309" s="1" t="s">
        <v>919</v>
      </c>
      <c r="F7309" s="1" t="s">
        <v>796</v>
      </c>
      <c r="G7309" s="1" t="s">
        <v>1</v>
      </c>
      <c r="H7309" s="1" t="s">
        <v>7</v>
      </c>
      <c r="I7309" s="1">
        <v>4.8207431000000002E-2</v>
      </c>
      <c r="J7309" s="1">
        <v>20.6</v>
      </c>
      <c r="K7309" s="1">
        <v>188.0556</v>
      </c>
      <c r="L7309" s="1">
        <v>4</v>
      </c>
    </row>
    <row r="7310" spans="1:12" x14ac:dyDescent="0.2">
      <c r="A7310" s="1" t="s">
        <v>6</v>
      </c>
      <c r="B7310" s="1" t="s">
        <v>338</v>
      </c>
      <c r="C7310" s="1" t="s">
        <v>10</v>
      </c>
      <c r="D7310" s="1">
        <v>2020</v>
      </c>
      <c r="E7310" s="1" t="s">
        <v>919</v>
      </c>
      <c r="F7310" s="1" t="s">
        <v>796</v>
      </c>
      <c r="G7310" s="1" t="s">
        <v>1</v>
      </c>
      <c r="H7310" s="1" t="s">
        <v>7</v>
      </c>
      <c r="I7310" s="1">
        <v>0.162418495</v>
      </c>
      <c r="J7310" s="1">
        <v>21.1</v>
      </c>
      <c r="K7310" s="1">
        <v>64.916799999999995</v>
      </c>
      <c r="L7310" s="1">
        <v>4</v>
      </c>
    </row>
    <row r="7311" spans="1:12" x14ac:dyDescent="0.2">
      <c r="A7311" s="1" t="s">
        <v>6</v>
      </c>
      <c r="B7311" s="1" t="s">
        <v>705</v>
      </c>
      <c r="C7311" s="1" t="s">
        <v>47</v>
      </c>
      <c r="D7311" s="1">
        <v>2020</v>
      </c>
      <c r="E7311" s="1" t="s">
        <v>919</v>
      </c>
      <c r="F7311" s="1" t="s">
        <v>796</v>
      </c>
      <c r="G7311" s="1" t="s">
        <v>1</v>
      </c>
      <c r="H7311" s="1" t="s">
        <v>7</v>
      </c>
      <c r="I7311" s="1">
        <v>9.9237319999999993E-3</v>
      </c>
      <c r="J7311" s="1">
        <v>6.26</v>
      </c>
      <c r="K7311" s="1">
        <v>152.8366</v>
      </c>
      <c r="L7311" s="1">
        <v>4</v>
      </c>
    </row>
    <row r="7312" spans="1:12" x14ac:dyDescent="0.2">
      <c r="A7312" s="1" t="s">
        <v>6</v>
      </c>
      <c r="B7312" s="1" t="s">
        <v>812</v>
      </c>
      <c r="C7312" s="1" t="s">
        <v>47</v>
      </c>
      <c r="D7312" s="1">
        <v>2020</v>
      </c>
      <c r="E7312" s="1" t="s">
        <v>919</v>
      </c>
      <c r="F7312" s="1" t="s">
        <v>796</v>
      </c>
      <c r="G7312" s="1" t="s">
        <v>1</v>
      </c>
      <c r="H7312" s="1" t="s">
        <v>7</v>
      </c>
      <c r="I7312" s="1">
        <v>0</v>
      </c>
      <c r="J7312" s="1">
        <v>6.69</v>
      </c>
      <c r="K7312" s="1">
        <v>176.93700000000001</v>
      </c>
      <c r="L7312" s="1">
        <v>4</v>
      </c>
    </row>
    <row r="7313" spans="1:12" x14ac:dyDescent="0.2">
      <c r="A7313" s="1" t="s">
        <v>6</v>
      </c>
      <c r="B7313" s="1" t="s">
        <v>935</v>
      </c>
      <c r="C7313" s="1" t="s">
        <v>47</v>
      </c>
      <c r="D7313" s="1">
        <v>2020</v>
      </c>
      <c r="E7313" s="1" t="s">
        <v>919</v>
      </c>
      <c r="F7313" s="1" t="s">
        <v>796</v>
      </c>
      <c r="G7313" s="1" t="s">
        <v>1</v>
      </c>
      <c r="H7313" s="1" t="s">
        <v>7</v>
      </c>
      <c r="I7313" s="1">
        <v>1.2528611E-2</v>
      </c>
      <c r="J7313" s="1">
        <v>10.195</v>
      </c>
      <c r="K7313" s="1">
        <v>195.11099999999999</v>
      </c>
      <c r="L7313" s="1">
        <v>4</v>
      </c>
    </row>
    <row r="7314" spans="1:12" x14ac:dyDescent="0.2">
      <c r="A7314" s="1" t="s">
        <v>6</v>
      </c>
      <c r="B7314" s="1" t="s">
        <v>52</v>
      </c>
      <c r="C7314" s="1" t="s">
        <v>47</v>
      </c>
      <c r="D7314" s="1">
        <v>2020</v>
      </c>
      <c r="E7314" s="1" t="s">
        <v>919</v>
      </c>
      <c r="F7314" s="1" t="s">
        <v>796</v>
      </c>
      <c r="G7314" s="1" t="s">
        <v>1</v>
      </c>
      <c r="H7314" s="1" t="s">
        <v>7</v>
      </c>
      <c r="I7314" s="1">
        <v>8.6149999999999994E-3</v>
      </c>
      <c r="J7314" s="1">
        <v>16.75</v>
      </c>
      <c r="K7314" s="1">
        <v>72.403800000000004</v>
      </c>
      <c r="L7314" s="1">
        <v>4</v>
      </c>
    </row>
    <row r="7315" spans="1:12" x14ac:dyDescent="0.2">
      <c r="A7315" s="1" t="s">
        <v>6</v>
      </c>
      <c r="B7315" s="1" t="s">
        <v>934</v>
      </c>
      <c r="C7315" s="1" t="s">
        <v>47</v>
      </c>
      <c r="D7315" s="1">
        <v>2020</v>
      </c>
      <c r="E7315" s="1" t="s">
        <v>919</v>
      </c>
      <c r="F7315" s="1" t="s">
        <v>796</v>
      </c>
      <c r="G7315" s="1" t="s">
        <v>1</v>
      </c>
      <c r="H7315" s="1" t="s">
        <v>7</v>
      </c>
      <c r="I7315" s="1">
        <v>9.7059595999999998E-2</v>
      </c>
      <c r="J7315" s="1">
        <v>20.2</v>
      </c>
      <c r="K7315" s="1">
        <v>178.6028</v>
      </c>
      <c r="L7315" s="1">
        <v>4</v>
      </c>
    </row>
    <row r="7316" spans="1:12" x14ac:dyDescent="0.2">
      <c r="A7316" s="1" t="s">
        <v>6</v>
      </c>
      <c r="B7316" s="1" t="s">
        <v>933</v>
      </c>
      <c r="C7316" s="1" t="s">
        <v>14</v>
      </c>
      <c r="D7316" s="1">
        <v>2020</v>
      </c>
      <c r="E7316" s="1" t="s">
        <v>919</v>
      </c>
      <c r="F7316" s="1" t="s">
        <v>796</v>
      </c>
      <c r="G7316" s="1" t="s">
        <v>1</v>
      </c>
      <c r="H7316" s="1" t="s">
        <v>7</v>
      </c>
      <c r="I7316" s="1">
        <v>5.9976150000000004E-3</v>
      </c>
      <c r="J7316" s="1">
        <v>5.34</v>
      </c>
      <c r="K7316" s="1">
        <v>100.4358</v>
      </c>
      <c r="L7316" s="1">
        <v>4</v>
      </c>
    </row>
    <row r="7317" spans="1:12" x14ac:dyDescent="0.2">
      <c r="A7317" s="1" t="s">
        <v>6</v>
      </c>
      <c r="B7317" s="1" t="s">
        <v>932</v>
      </c>
      <c r="C7317" s="1" t="s">
        <v>14</v>
      </c>
      <c r="D7317" s="1">
        <v>2020</v>
      </c>
      <c r="E7317" s="1" t="s">
        <v>919</v>
      </c>
      <c r="F7317" s="1" t="s">
        <v>796</v>
      </c>
      <c r="G7317" s="1" t="s">
        <v>1</v>
      </c>
      <c r="H7317" s="1" t="s">
        <v>7</v>
      </c>
      <c r="I7317" s="1">
        <v>0.116331694</v>
      </c>
      <c r="J7317" s="1">
        <v>8.31</v>
      </c>
      <c r="K7317" s="1">
        <v>176.90280000000001</v>
      </c>
      <c r="L7317" s="1">
        <v>4</v>
      </c>
    </row>
    <row r="7318" spans="1:12" x14ac:dyDescent="0.2">
      <c r="A7318" s="1" t="s">
        <v>6</v>
      </c>
      <c r="B7318" s="1" t="s">
        <v>541</v>
      </c>
      <c r="C7318" s="1" t="s">
        <v>14</v>
      </c>
      <c r="D7318" s="1">
        <v>2020</v>
      </c>
      <c r="E7318" s="1" t="s">
        <v>919</v>
      </c>
      <c r="F7318" s="1" t="s">
        <v>796</v>
      </c>
      <c r="G7318" s="1" t="s">
        <v>1</v>
      </c>
      <c r="H7318" s="1" t="s">
        <v>7</v>
      </c>
      <c r="I7318" s="1">
        <v>8.8693595E-2</v>
      </c>
      <c r="J7318" s="1">
        <v>8.6549999999999994</v>
      </c>
      <c r="K7318" s="1">
        <v>122.57559999999999</v>
      </c>
      <c r="L7318" s="1">
        <v>4</v>
      </c>
    </row>
    <row r="7319" spans="1:12" x14ac:dyDescent="0.2">
      <c r="A7319" s="1" t="s">
        <v>6</v>
      </c>
      <c r="B7319" s="1" t="s">
        <v>39</v>
      </c>
      <c r="C7319" s="1" t="s">
        <v>14</v>
      </c>
      <c r="D7319" s="1">
        <v>2020</v>
      </c>
      <c r="E7319" s="1" t="s">
        <v>919</v>
      </c>
      <c r="F7319" s="1" t="s">
        <v>796</v>
      </c>
      <c r="G7319" s="1" t="s">
        <v>1</v>
      </c>
      <c r="H7319" s="1" t="s">
        <v>7</v>
      </c>
      <c r="I7319" s="1">
        <v>8.1547149999999999E-2</v>
      </c>
      <c r="J7319" s="1">
        <v>8.8949999999999996</v>
      </c>
      <c r="K7319" s="1">
        <v>49.800800000000002</v>
      </c>
      <c r="L7319" s="1">
        <v>4</v>
      </c>
    </row>
    <row r="7320" spans="1:12" x14ac:dyDescent="0.2">
      <c r="A7320" s="1" t="s">
        <v>6</v>
      </c>
      <c r="B7320" s="1" t="s">
        <v>718</v>
      </c>
      <c r="C7320" s="1" t="s">
        <v>14</v>
      </c>
      <c r="D7320" s="1">
        <v>2020</v>
      </c>
      <c r="E7320" s="1" t="s">
        <v>919</v>
      </c>
      <c r="F7320" s="1" t="s">
        <v>796</v>
      </c>
      <c r="G7320" s="1" t="s">
        <v>1</v>
      </c>
      <c r="H7320" s="1" t="s">
        <v>7</v>
      </c>
      <c r="I7320" s="1">
        <v>8.7272074000000005E-2</v>
      </c>
      <c r="J7320" s="1">
        <v>10.695</v>
      </c>
      <c r="K7320" s="1">
        <v>153.7972</v>
      </c>
      <c r="L7320" s="1">
        <v>4</v>
      </c>
    </row>
    <row r="7321" spans="1:12" x14ac:dyDescent="0.2">
      <c r="A7321" s="1" t="s">
        <v>6</v>
      </c>
      <c r="B7321" s="1" t="s">
        <v>316</v>
      </c>
      <c r="C7321" s="1" t="s">
        <v>14</v>
      </c>
      <c r="D7321" s="1">
        <v>2020</v>
      </c>
      <c r="E7321" s="1" t="s">
        <v>919</v>
      </c>
      <c r="F7321" s="1" t="s">
        <v>796</v>
      </c>
      <c r="G7321" s="1" t="s">
        <v>1</v>
      </c>
      <c r="H7321" s="1" t="s">
        <v>7</v>
      </c>
      <c r="I7321" s="1">
        <v>9.9692905999999998E-2</v>
      </c>
      <c r="J7321" s="1">
        <v>14.65</v>
      </c>
      <c r="K7321" s="1">
        <v>50.9666</v>
      </c>
      <c r="L7321" s="1">
        <v>4</v>
      </c>
    </row>
    <row r="7322" spans="1:12" x14ac:dyDescent="0.2">
      <c r="A7322" s="1" t="s">
        <v>6</v>
      </c>
      <c r="B7322" s="1" t="s">
        <v>931</v>
      </c>
      <c r="C7322" s="1" t="s">
        <v>14</v>
      </c>
      <c r="D7322" s="1">
        <v>2020</v>
      </c>
      <c r="E7322" s="1" t="s">
        <v>919</v>
      </c>
      <c r="F7322" s="1" t="s">
        <v>796</v>
      </c>
      <c r="G7322" s="1" t="s">
        <v>1</v>
      </c>
      <c r="H7322" s="1" t="s">
        <v>7</v>
      </c>
      <c r="I7322" s="1">
        <v>6.6269294000000006E-2</v>
      </c>
      <c r="J7322" s="1">
        <v>15.25</v>
      </c>
      <c r="K7322" s="1">
        <v>179.666</v>
      </c>
      <c r="L7322" s="1">
        <v>4</v>
      </c>
    </row>
    <row r="7323" spans="1:12" x14ac:dyDescent="0.2">
      <c r="A7323" s="1" t="s">
        <v>6</v>
      </c>
      <c r="B7323" s="1" t="s">
        <v>930</v>
      </c>
      <c r="C7323" s="1" t="s">
        <v>14</v>
      </c>
      <c r="D7323" s="1">
        <v>2020</v>
      </c>
      <c r="E7323" s="1" t="s">
        <v>919</v>
      </c>
      <c r="F7323" s="1" t="s">
        <v>796</v>
      </c>
      <c r="G7323" s="1" t="s">
        <v>1</v>
      </c>
      <c r="H7323" s="1" t="s">
        <v>7</v>
      </c>
      <c r="I7323" s="1">
        <v>4.7524635000000003E-2</v>
      </c>
      <c r="J7323" s="1">
        <v>17.600000000000001</v>
      </c>
      <c r="K7323" s="1">
        <v>118.2782</v>
      </c>
      <c r="L7323" s="1">
        <v>4</v>
      </c>
    </row>
    <row r="7324" spans="1:12" x14ac:dyDescent="0.2">
      <c r="A7324" s="1" t="s">
        <v>6</v>
      </c>
      <c r="B7324" s="1" t="s">
        <v>800</v>
      </c>
      <c r="C7324" s="1" t="s">
        <v>14</v>
      </c>
      <c r="D7324" s="1">
        <v>2020</v>
      </c>
      <c r="E7324" s="1" t="s">
        <v>919</v>
      </c>
      <c r="F7324" s="1" t="s">
        <v>796</v>
      </c>
      <c r="G7324" s="1" t="s">
        <v>1</v>
      </c>
      <c r="H7324" s="1" t="s">
        <v>7</v>
      </c>
      <c r="I7324" s="1">
        <v>3.9443714999999997E-2</v>
      </c>
      <c r="J7324" s="1">
        <v>17.600000000000001</v>
      </c>
      <c r="K7324" s="1">
        <v>95.840999999999994</v>
      </c>
      <c r="L7324" s="1">
        <v>4</v>
      </c>
    </row>
    <row r="7325" spans="1:12" x14ac:dyDescent="0.2">
      <c r="A7325" s="1" t="s">
        <v>6</v>
      </c>
      <c r="B7325" s="1" t="s">
        <v>40</v>
      </c>
      <c r="C7325" s="1" t="s">
        <v>14</v>
      </c>
      <c r="D7325" s="1">
        <v>2020</v>
      </c>
      <c r="E7325" s="1" t="s">
        <v>919</v>
      </c>
      <c r="F7325" s="1" t="s">
        <v>796</v>
      </c>
      <c r="G7325" s="1" t="s">
        <v>1</v>
      </c>
      <c r="H7325" s="1" t="s">
        <v>7</v>
      </c>
      <c r="I7325" s="1">
        <v>1.8667600999999999E-2</v>
      </c>
      <c r="J7325" s="1">
        <v>19.350000000000001</v>
      </c>
      <c r="K7325" s="1">
        <v>112.95440000000001</v>
      </c>
      <c r="L7325" s="1">
        <v>4</v>
      </c>
    </row>
    <row r="7326" spans="1:12" x14ac:dyDescent="0.2">
      <c r="A7326" s="1" t="s">
        <v>6</v>
      </c>
      <c r="B7326" s="1" t="s">
        <v>38</v>
      </c>
      <c r="C7326" s="1" t="s">
        <v>14</v>
      </c>
      <c r="D7326" s="1">
        <v>2020</v>
      </c>
      <c r="E7326" s="1" t="s">
        <v>919</v>
      </c>
      <c r="F7326" s="1" t="s">
        <v>796</v>
      </c>
      <c r="G7326" s="1" t="s">
        <v>1</v>
      </c>
      <c r="H7326" s="1" t="s">
        <v>7</v>
      </c>
      <c r="I7326" s="1">
        <v>7.7193256000000002E-2</v>
      </c>
      <c r="J7326" s="1">
        <v>19.350000000000001</v>
      </c>
      <c r="K7326" s="1">
        <v>112.7518</v>
      </c>
      <c r="L7326" s="1">
        <v>4</v>
      </c>
    </row>
    <row r="7327" spans="1:12" x14ac:dyDescent="0.2">
      <c r="A7327" s="1" t="s">
        <v>6</v>
      </c>
      <c r="B7327" s="1" t="s">
        <v>929</v>
      </c>
      <c r="C7327" s="1" t="s">
        <v>19</v>
      </c>
      <c r="D7327" s="1">
        <v>2020</v>
      </c>
      <c r="E7327" s="1" t="s">
        <v>919</v>
      </c>
      <c r="F7327" s="1" t="s">
        <v>796</v>
      </c>
      <c r="G7327" s="1" t="s">
        <v>1</v>
      </c>
      <c r="H7327" s="1" t="s">
        <v>7</v>
      </c>
      <c r="I7327" s="1">
        <v>7.0841849999999998E-3</v>
      </c>
      <c r="J7327" s="1">
        <v>6.1150000000000002</v>
      </c>
      <c r="K7327" s="1">
        <v>191.15299999999999</v>
      </c>
      <c r="L7327" s="1">
        <v>4</v>
      </c>
    </row>
    <row r="7328" spans="1:12" x14ac:dyDescent="0.2">
      <c r="A7328" s="1" t="s">
        <v>6</v>
      </c>
      <c r="B7328" s="1" t="s">
        <v>928</v>
      </c>
      <c r="C7328" s="1" t="s">
        <v>19</v>
      </c>
      <c r="D7328" s="1">
        <v>2020</v>
      </c>
      <c r="E7328" s="1" t="s">
        <v>919</v>
      </c>
      <c r="F7328" s="1" t="s">
        <v>796</v>
      </c>
      <c r="G7328" s="1" t="s">
        <v>1</v>
      </c>
      <c r="H7328" s="1" t="s">
        <v>7</v>
      </c>
      <c r="I7328" s="1">
        <v>3.2625073999999997E-2</v>
      </c>
      <c r="J7328" s="1">
        <v>8.26</v>
      </c>
      <c r="K7328" s="1">
        <v>124.673</v>
      </c>
      <c r="L7328" s="1">
        <v>4</v>
      </c>
    </row>
    <row r="7329" spans="1:12" x14ac:dyDescent="0.2">
      <c r="A7329" s="1" t="s">
        <v>6</v>
      </c>
      <c r="B7329" s="1" t="s">
        <v>30</v>
      </c>
      <c r="C7329" s="1" t="s">
        <v>19</v>
      </c>
      <c r="D7329" s="1">
        <v>2020</v>
      </c>
      <c r="E7329" s="1" t="s">
        <v>919</v>
      </c>
      <c r="F7329" s="1" t="s">
        <v>796</v>
      </c>
      <c r="G7329" s="1" t="s">
        <v>1</v>
      </c>
      <c r="H7329" s="1" t="s">
        <v>7</v>
      </c>
      <c r="I7329" s="1">
        <v>0.109713464</v>
      </c>
      <c r="J7329" s="1">
        <v>9.3949999999999996</v>
      </c>
      <c r="K7329" s="1">
        <v>41.311199999999999</v>
      </c>
      <c r="L7329" s="1">
        <v>4</v>
      </c>
    </row>
    <row r="7330" spans="1:12" x14ac:dyDescent="0.2">
      <c r="A7330" s="1" t="s">
        <v>6</v>
      </c>
      <c r="B7330" s="1" t="s">
        <v>715</v>
      </c>
      <c r="C7330" s="1" t="s">
        <v>19</v>
      </c>
      <c r="D7330" s="1">
        <v>2020</v>
      </c>
      <c r="E7330" s="1" t="s">
        <v>919</v>
      </c>
      <c r="F7330" s="1" t="s">
        <v>796</v>
      </c>
      <c r="G7330" s="1" t="s">
        <v>1</v>
      </c>
      <c r="H7330" s="1" t="s">
        <v>7</v>
      </c>
      <c r="I7330" s="1">
        <v>4.0154086999999998E-2</v>
      </c>
      <c r="J7330" s="1">
        <v>19.350000000000001</v>
      </c>
      <c r="K7330" s="1">
        <v>164.68680000000001</v>
      </c>
      <c r="L7330" s="1">
        <v>4</v>
      </c>
    </row>
    <row r="7331" spans="1:12" x14ac:dyDescent="0.2">
      <c r="A7331" s="1" t="s">
        <v>6</v>
      </c>
      <c r="B7331" s="1" t="s">
        <v>927</v>
      </c>
      <c r="C7331" s="1" t="s">
        <v>122</v>
      </c>
      <c r="D7331" s="1">
        <v>2020</v>
      </c>
      <c r="E7331" s="1" t="s">
        <v>919</v>
      </c>
      <c r="F7331" s="1" t="s">
        <v>796</v>
      </c>
      <c r="G7331" s="1" t="s">
        <v>1</v>
      </c>
      <c r="H7331" s="1" t="s">
        <v>7</v>
      </c>
      <c r="I7331" s="1">
        <v>6.6555152000000006E-2</v>
      </c>
      <c r="J7331" s="1">
        <v>10.5</v>
      </c>
      <c r="K7331" s="1">
        <v>80.896000000000001</v>
      </c>
      <c r="L7331" s="1">
        <v>4</v>
      </c>
    </row>
    <row r="7332" spans="1:12" x14ac:dyDescent="0.2">
      <c r="A7332" s="1" t="s">
        <v>6</v>
      </c>
      <c r="B7332" s="1" t="s">
        <v>926</v>
      </c>
      <c r="C7332" s="1" t="s">
        <v>122</v>
      </c>
      <c r="D7332" s="1">
        <v>2020</v>
      </c>
      <c r="E7332" s="1" t="s">
        <v>919</v>
      </c>
      <c r="F7332" s="1" t="s">
        <v>796</v>
      </c>
      <c r="G7332" s="1" t="s">
        <v>1</v>
      </c>
      <c r="H7332" s="1" t="s">
        <v>7</v>
      </c>
      <c r="I7332" s="1">
        <v>6.4984486999999994E-2</v>
      </c>
      <c r="J7332" s="1">
        <v>12.3</v>
      </c>
      <c r="K7332" s="1">
        <v>92.580399999999997</v>
      </c>
      <c r="L7332" s="1">
        <v>4</v>
      </c>
    </row>
    <row r="7333" spans="1:12" x14ac:dyDescent="0.2">
      <c r="A7333" s="1" t="s">
        <v>6</v>
      </c>
      <c r="B7333" s="1" t="s">
        <v>704</v>
      </c>
      <c r="C7333" s="1" t="s">
        <v>122</v>
      </c>
      <c r="D7333" s="1">
        <v>2020</v>
      </c>
      <c r="E7333" s="1" t="s">
        <v>919</v>
      </c>
      <c r="F7333" s="1" t="s">
        <v>796</v>
      </c>
      <c r="G7333" s="1" t="s">
        <v>1</v>
      </c>
      <c r="H7333" s="1" t="s">
        <v>7</v>
      </c>
      <c r="I7333" s="1">
        <v>5.4937907000000001E-2</v>
      </c>
      <c r="J7333" s="1">
        <v>16.7</v>
      </c>
      <c r="K7333" s="1">
        <v>64.216800000000006</v>
      </c>
      <c r="L7333" s="1">
        <v>4</v>
      </c>
    </row>
    <row r="7334" spans="1:12" x14ac:dyDescent="0.2">
      <c r="A7334" s="1" t="s">
        <v>21</v>
      </c>
      <c r="B7334" s="1" t="s">
        <v>925</v>
      </c>
      <c r="C7334" s="1" t="s">
        <v>17</v>
      </c>
      <c r="D7334" s="1">
        <v>2015</v>
      </c>
      <c r="E7334" s="1" t="s">
        <v>922</v>
      </c>
      <c r="F7334" s="1" t="s">
        <v>796</v>
      </c>
      <c r="G7334" s="1" t="s">
        <v>1</v>
      </c>
      <c r="H7334" s="1" t="s">
        <v>7</v>
      </c>
      <c r="I7334" s="1">
        <v>3.0497324999999999E-2</v>
      </c>
      <c r="J7334" s="1">
        <v>17.75</v>
      </c>
      <c r="K7334" s="1">
        <v>256.96719999999999</v>
      </c>
      <c r="L7334" s="1">
        <v>4</v>
      </c>
    </row>
    <row r="7335" spans="1:12" x14ac:dyDescent="0.2">
      <c r="A7335" s="1" t="s">
        <v>21</v>
      </c>
      <c r="B7335" s="1" t="s">
        <v>474</v>
      </c>
      <c r="C7335" s="1" t="s">
        <v>10</v>
      </c>
      <c r="D7335" s="1">
        <v>2015</v>
      </c>
      <c r="E7335" s="1" t="s">
        <v>922</v>
      </c>
      <c r="F7335" s="1" t="s">
        <v>796</v>
      </c>
      <c r="G7335" s="1" t="s">
        <v>1</v>
      </c>
      <c r="H7335" s="1" t="s">
        <v>7</v>
      </c>
      <c r="I7335" s="1">
        <v>3.1112642999999999E-2</v>
      </c>
      <c r="J7335" s="1">
        <v>12.5</v>
      </c>
      <c r="K7335" s="1">
        <v>104.999</v>
      </c>
      <c r="L7335" s="1">
        <v>4</v>
      </c>
    </row>
    <row r="7336" spans="1:12" x14ac:dyDescent="0.2">
      <c r="A7336" s="1" t="s">
        <v>21</v>
      </c>
      <c r="B7336" s="1" t="s">
        <v>237</v>
      </c>
      <c r="C7336" s="1" t="s">
        <v>10</v>
      </c>
      <c r="D7336" s="1">
        <v>2020</v>
      </c>
      <c r="E7336" s="1" t="s">
        <v>919</v>
      </c>
      <c r="F7336" s="1" t="s">
        <v>796</v>
      </c>
      <c r="G7336" s="1" t="s">
        <v>1</v>
      </c>
      <c r="H7336" s="1" t="s">
        <v>7</v>
      </c>
      <c r="I7336" s="1">
        <v>2.1617996E-2</v>
      </c>
      <c r="J7336" s="1">
        <v>13.5</v>
      </c>
      <c r="K7336" s="1">
        <v>179.69759999999999</v>
      </c>
      <c r="L7336" s="1">
        <v>4</v>
      </c>
    </row>
    <row r="7337" spans="1:12" x14ac:dyDescent="0.2">
      <c r="A7337" s="1" t="s">
        <v>21</v>
      </c>
      <c r="B7337" s="1" t="s">
        <v>924</v>
      </c>
      <c r="C7337" s="1" t="s">
        <v>171</v>
      </c>
      <c r="D7337" s="1">
        <v>2020</v>
      </c>
      <c r="E7337" s="1" t="s">
        <v>919</v>
      </c>
      <c r="F7337" s="1" t="s">
        <v>796</v>
      </c>
      <c r="G7337" s="1" t="s">
        <v>1</v>
      </c>
      <c r="H7337" s="1" t="s">
        <v>7</v>
      </c>
      <c r="I7337" s="1">
        <v>9.1074449000000002E-2</v>
      </c>
      <c r="J7337" s="1">
        <v>16.350000000000001</v>
      </c>
      <c r="K7337" s="1">
        <v>196.81100000000001</v>
      </c>
      <c r="L7337" s="1">
        <v>4</v>
      </c>
    </row>
    <row r="7338" spans="1:12" x14ac:dyDescent="0.2">
      <c r="A7338" s="1" t="s">
        <v>21</v>
      </c>
      <c r="B7338" s="1" t="s">
        <v>162</v>
      </c>
      <c r="C7338" s="1" t="s">
        <v>14</v>
      </c>
      <c r="D7338" s="1">
        <v>2020</v>
      </c>
      <c r="E7338" s="1" t="s">
        <v>919</v>
      </c>
      <c r="F7338" s="1" t="s">
        <v>796</v>
      </c>
      <c r="G7338" s="1" t="s">
        <v>1</v>
      </c>
      <c r="H7338" s="1" t="s">
        <v>7</v>
      </c>
      <c r="I7338" s="1">
        <v>0.11830085</v>
      </c>
      <c r="J7338" s="1">
        <v>13.6</v>
      </c>
      <c r="K7338" s="1">
        <v>196.21360000000001</v>
      </c>
      <c r="L7338" s="1">
        <v>4</v>
      </c>
    </row>
    <row r="7339" spans="1:12" x14ac:dyDescent="0.2">
      <c r="A7339" s="1" t="s">
        <v>21</v>
      </c>
      <c r="B7339" s="1" t="s">
        <v>152</v>
      </c>
      <c r="C7339" s="1" t="s">
        <v>14</v>
      </c>
      <c r="D7339" s="1">
        <v>2020</v>
      </c>
      <c r="E7339" s="1" t="s">
        <v>919</v>
      </c>
      <c r="F7339" s="1" t="s">
        <v>796</v>
      </c>
      <c r="G7339" s="1" t="s">
        <v>1</v>
      </c>
      <c r="H7339" s="1" t="s">
        <v>7</v>
      </c>
      <c r="I7339" s="1">
        <v>3.6596011999999997E-2</v>
      </c>
      <c r="J7339" s="1">
        <v>16.850000000000001</v>
      </c>
      <c r="K7339" s="1">
        <v>90.648799999999994</v>
      </c>
      <c r="L7339" s="1">
        <v>4</v>
      </c>
    </row>
    <row r="7340" spans="1:12" x14ac:dyDescent="0.2">
      <c r="A7340" s="1" t="s">
        <v>16</v>
      </c>
      <c r="B7340" s="1" t="s">
        <v>365</v>
      </c>
      <c r="C7340" s="1" t="s">
        <v>71</v>
      </c>
      <c r="D7340" s="1">
        <v>2015</v>
      </c>
      <c r="E7340" s="1" t="s">
        <v>922</v>
      </c>
      <c r="F7340" s="1" t="s">
        <v>796</v>
      </c>
      <c r="G7340" s="1" t="s">
        <v>1</v>
      </c>
      <c r="H7340" s="1" t="s">
        <v>7</v>
      </c>
      <c r="I7340" s="1">
        <v>0.125857678</v>
      </c>
      <c r="J7340" s="1">
        <v>11.5</v>
      </c>
      <c r="K7340" s="1">
        <v>100.53579999999999</v>
      </c>
      <c r="L7340" s="1">
        <v>4</v>
      </c>
    </row>
    <row r="7341" spans="1:12" x14ac:dyDescent="0.2">
      <c r="A7341" s="1" t="s">
        <v>16</v>
      </c>
      <c r="B7341" s="1" t="s">
        <v>923</v>
      </c>
      <c r="C7341" s="1" t="s">
        <v>10</v>
      </c>
      <c r="D7341" s="1">
        <v>2015</v>
      </c>
      <c r="E7341" s="1" t="s">
        <v>922</v>
      </c>
      <c r="F7341" s="1" t="s">
        <v>796</v>
      </c>
      <c r="G7341" s="1" t="s">
        <v>1</v>
      </c>
      <c r="H7341" s="1" t="s">
        <v>7</v>
      </c>
      <c r="I7341" s="1">
        <v>6.6431507000000001E-2</v>
      </c>
      <c r="J7341" s="1">
        <v>18.2</v>
      </c>
      <c r="K7341" s="1">
        <v>250.10919999999999</v>
      </c>
      <c r="L7341" s="1">
        <v>4</v>
      </c>
    </row>
    <row r="7342" spans="1:12" x14ac:dyDescent="0.2">
      <c r="A7342" s="1" t="s">
        <v>16</v>
      </c>
      <c r="B7342" s="1" t="s">
        <v>921</v>
      </c>
      <c r="C7342" s="1" t="s">
        <v>28</v>
      </c>
      <c r="D7342" s="1">
        <v>2020</v>
      </c>
      <c r="E7342" s="1" t="s">
        <v>919</v>
      </c>
      <c r="F7342" s="1" t="s">
        <v>796</v>
      </c>
      <c r="G7342" s="1" t="s">
        <v>1</v>
      </c>
      <c r="H7342" s="1" t="s">
        <v>7</v>
      </c>
      <c r="I7342" s="1">
        <v>0.122274118</v>
      </c>
      <c r="J7342" s="1">
        <v>6.7149999999999999</v>
      </c>
      <c r="K7342" s="1">
        <v>40.345399999999998</v>
      </c>
      <c r="L7342" s="1">
        <v>4</v>
      </c>
    </row>
    <row r="7343" spans="1:12" x14ac:dyDescent="0.2">
      <c r="A7343" s="1" t="s">
        <v>16</v>
      </c>
      <c r="B7343" s="1" t="s">
        <v>920</v>
      </c>
      <c r="C7343" s="1" t="s">
        <v>28</v>
      </c>
      <c r="D7343" s="1">
        <v>2020</v>
      </c>
      <c r="E7343" s="1" t="s">
        <v>919</v>
      </c>
      <c r="F7343" s="1" t="s">
        <v>796</v>
      </c>
      <c r="G7343" s="1" t="s">
        <v>1</v>
      </c>
      <c r="H7343" s="1" t="s">
        <v>7</v>
      </c>
      <c r="I7343" s="1">
        <v>2.5513972999999999E-2</v>
      </c>
      <c r="J7343" s="1">
        <v>15.5</v>
      </c>
      <c r="K7343" s="1">
        <v>83.793400000000005</v>
      </c>
      <c r="L7343" s="1">
        <v>4</v>
      </c>
    </row>
    <row r="7344" spans="1:12" x14ac:dyDescent="0.2">
      <c r="A7344" s="1" t="s">
        <v>16</v>
      </c>
      <c r="B7344" s="1" t="s">
        <v>353</v>
      </c>
      <c r="C7344" s="1" t="s">
        <v>71</v>
      </c>
      <c r="D7344" s="1">
        <v>2020</v>
      </c>
      <c r="E7344" s="1" t="s">
        <v>919</v>
      </c>
      <c r="F7344" s="1" t="s">
        <v>796</v>
      </c>
      <c r="G7344" s="1" t="s">
        <v>1</v>
      </c>
      <c r="H7344" s="1" t="s">
        <v>7</v>
      </c>
      <c r="I7344" s="1">
        <v>6.2609071000000002E-2</v>
      </c>
      <c r="J7344" s="1">
        <v>18.5</v>
      </c>
      <c r="K7344" s="1">
        <v>148.64179999999999</v>
      </c>
      <c r="L7344" s="1">
        <v>4</v>
      </c>
    </row>
    <row r="7345" spans="1:12" x14ac:dyDescent="0.2">
      <c r="A7345" s="1" t="s">
        <v>16</v>
      </c>
      <c r="B7345" s="1" t="s">
        <v>813</v>
      </c>
      <c r="C7345" s="1" t="s">
        <v>10</v>
      </c>
      <c r="D7345" s="1">
        <v>2020</v>
      </c>
      <c r="E7345" s="1" t="s">
        <v>919</v>
      </c>
      <c r="F7345" s="1" t="s">
        <v>796</v>
      </c>
      <c r="G7345" s="1" t="s">
        <v>1</v>
      </c>
      <c r="H7345" s="1" t="s">
        <v>7</v>
      </c>
      <c r="I7345" s="1">
        <v>5.9160135000000003E-2</v>
      </c>
      <c r="J7345" s="1">
        <v>14.5</v>
      </c>
      <c r="K7345" s="1">
        <v>170.7448</v>
      </c>
      <c r="L7345" s="1">
        <v>4</v>
      </c>
    </row>
    <row r="7346" spans="1:12" x14ac:dyDescent="0.2">
      <c r="A7346" s="1" t="s">
        <v>295</v>
      </c>
      <c r="B7346" s="1" t="s">
        <v>918</v>
      </c>
      <c r="C7346" s="1" t="s">
        <v>17</v>
      </c>
      <c r="D7346" s="1">
        <v>2017</v>
      </c>
      <c r="E7346" s="1" t="s">
        <v>797</v>
      </c>
      <c r="F7346" s="1" t="s">
        <v>796</v>
      </c>
      <c r="G7346" s="1" t="s">
        <v>702</v>
      </c>
      <c r="H7346" s="1" t="s">
        <v>7</v>
      </c>
      <c r="I7346" s="1">
        <v>6.1775607000000003E-2</v>
      </c>
      <c r="J7346" s="1">
        <v>9.27</v>
      </c>
      <c r="K7346" s="1">
        <v>150.10499999999999</v>
      </c>
      <c r="L7346" s="1">
        <v>4</v>
      </c>
    </row>
    <row r="7347" spans="1:12" x14ac:dyDescent="0.2">
      <c r="A7347" s="1" t="s">
        <v>295</v>
      </c>
      <c r="B7347" s="1" t="s">
        <v>533</v>
      </c>
      <c r="C7347" s="1" t="s">
        <v>17</v>
      </c>
      <c r="D7347" s="1">
        <v>2017</v>
      </c>
      <c r="E7347" s="1" t="s">
        <v>797</v>
      </c>
      <c r="F7347" s="1" t="s">
        <v>796</v>
      </c>
      <c r="G7347" s="1" t="s">
        <v>702</v>
      </c>
      <c r="H7347" s="1" t="s">
        <v>7</v>
      </c>
      <c r="I7347" s="1">
        <v>0.11993002899999999</v>
      </c>
      <c r="J7347" s="1">
        <v>11.15</v>
      </c>
      <c r="K7347" s="1">
        <v>44.2744</v>
      </c>
      <c r="L7347" s="1">
        <v>4</v>
      </c>
    </row>
    <row r="7348" spans="1:12" x14ac:dyDescent="0.2">
      <c r="A7348" s="1" t="s">
        <v>295</v>
      </c>
      <c r="B7348" s="1" t="s">
        <v>917</v>
      </c>
      <c r="C7348" s="1" t="s">
        <v>71</v>
      </c>
      <c r="D7348" s="1">
        <v>2017</v>
      </c>
      <c r="E7348" s="1" t="s">
        <v>797</v>
      </c>
      <c r="F7348" s="1" t="s">
        <v>796</v>
      </c>
      <c r="G7348" s="1" t="s">
        <v>702</v>
      </c>
      <c r="H7348" s="1" t="s">
        <v>7</v>
      </c>
      <c r="I7348" s="1">
        <v>0.11486392300000001</v>
      </c>
      <c r="J7348" s="1">
        <v>9.1950000000000003</v>
      </c>
      <c r="K7348" s="1">
        <v>59.0246</v>
      </c>
      <c r="L7348" s="1">
        <v>4</v>
      </c>
    </row>
    <row r="7349" spans="1:12" x14ac:dyDescent="0.2">
      <c r="A7349" s="1" t="s">
        <v>295</v>
      </c>
      <c r="B7349" s="1" t="s">
        <v>648</v>
      </c>
      <c r="C7349" s="1" t="s">
        <v>10</v>
      </c>
      <c r="D7349" s="1">
        <v>2017</v>
      </c>
      <c r="E7349" s="1" t="s">
        <v>797</v>
      </c>
      <c r="F7349" s="1" t="s">
        <v>796</v>
      </c>
      <c r="G7349" s="1" t="s">
        <v>702</v>
      </c>
      <c r="H7349" s="1" t="s">
        <v>7</v>
      </c>
      <c r="I7349" s="1">
        <v>0.173483253</v>
      </c>
      <c r="J7349" s="1">
        <v>11.5</v>
      </c>
      <c r="K7349" s="1">
        <v>129.0652</v>
      </c>
      <c r="L7349" s="1">
        <v>4</v>
      </c>
    </row>
    <row r="7350" spans="1:12" x14ac:dyDescent="0.2">
      <c r="A7350" s="1" t="s">
        <v>295</v>
      </c>
      <c r="B7350" s="1" t="s">
        <v>460</v>
      </c>
      <c r="C7350" s="1" t="s">
        <v>4</v>
      </c>
      <c r="D7350" s="1">
        <v>2017</v>
      </c>
      <c r="E7350" s="1" t="s">
        <v>797</v>
      </c>
      <c r="F7350" s="1" t="s">
        <v>796</v>
      </c>
      <c r="G7350" s="1" t="s">
        <v>702</v>
      </c>
      <c r="H7350" s="1" t="s">
        <v>7</v>
      </c>
      <c r="I7350" s="1">
        <v>3.0349722999999999E-2</v>
      </c>
      <c r="J7350" s="1">
        <v>5.1749999999999998</v>
      </c>
      <c r="K7350" s="1">
        <v>37.087400000000002</v>
      </c>
      <c r="L7350" s="1">
        <v>4</v>
      </c>
    </row>
    <row r="7351" spans="1:12" x14ac:dyDescent="0.2">
      <c r="A7351" s="1" t="s">
        <v>295</v>
      </c>
      <c r="B7351" s="1" t="s">
        <v>132</v>
      </c>
      <c r="C7351" s="1" t="s">
        <v>19</v>
      </c>
      <c r="D7351" s="1">
        <v>2017</v>
      </c>
      <c r="E7351" s="1" t="s">
        <v>797</v>
      </c>
      <c r="F7351" s="1" t="s">
        <v>796</v>
      </c>
      <c r="G7351" s="1" t="s">
        <v>702</v>
      </c>
      <c r="H7351" s="1" t="s">
        <v>7</v>
      </c>
      <c r="I7351" s="1">
        <v>1.7322454000000001E-2</v>
      </c>
      <c r="J7351" s="1">
        <v>8.43</v>
      </c>
      <c r="K7351" s="1">
        <v>196.8768</v>
      </c>
      <c r="L7351" s="1">
        <v>4</v>
      </c>
    </row>
    <row r="7352" spans="1:12" x14ac:dyDescent="0.2">
      <c r="A7352" s="1" t="s">
        <v>295</v>
      </c>
      <c r="B7352" s="1" t="s">
        <v>593</v>
      </c>
      <c r="C7352" s="1" t="s">
        <v>19</v>
      </c>
      <c r="D7352" s="1">
        <v>2017</v>
      </c>
      <c r="E7352" s="1" t="s">
        <v>797</v>
      </c>
      <c r="F7352" s="1" t="s">
        <v>796</v>
      </c>
      <c r="G7352" s="1" t="s">
        <v>702</v>
      </c>
      <c r="H7352" s="1" t="s">
        <v>7</v>
      </c>
      <c r="I7352" s="1">
        <v>0</v>
      </c>
      <c r="J7352" s="1">
        <v>11.6</v>
      </c>
      <c r="K7352" s="1">
        <v>141.91540000000001</v>
      </c>
      <c r="L7352" s="1">
        <v>4</v>
      </c>
    </row>
    <row r="7353" spans="1:12" x14ac:dyDescent="0.2">
      <c r="A7353" s="1" t="s">
        <v>124</v>
      </c>
      <c r="B7353" s="1" t="s">
        <v>916</v>
      </c>
      <c r="C7353" s="1" t="s">
        <v>28</v>
      </c>
      <c r="D7353" s="1">
        <v>2017</v>
      </c>
      <c r="E7353" s="1" t="s">
        <v>797</v>
      </c>
      <c r="F7353" s="1" t="s">
        <v>796</v>
      </c>
      <c r="G7353" s="1" t="s">
        <v>702</v>
      </c>
      <c r="H7353" s="1" t="s">
        <v>7</v>
      </c>
      <c r="I7353" s="1">
        <v>1.5856294999999999E-2</v>
      </c>
      <c r="J7353" s="1">
        <v>9.1950000000000003</v>
      </c>
      <c r="K7353" s="1">
        <v>81.659199999999998</v>
      </c>
      <c r="L7353" s="1">
        <v>4</v>
      </c>
    </row>
    <row r="7354" spans="1:12" x14ac:dyDescent="0.2">
      <c r="A7354" s="1" t="s">
        <v>124</v>
      </c>
      <c r="B7354" s="1" t="s">
        <v>687</v>
      </c>
      <c r="C7354" s="1" t="s">
        <v>28</v>
      </c>
      <c r="D7354" s="1">
        <v>2017</v>
      </c>
      <c r="E7354" s="1" t="s">
        <v>797</v>
      </c>
      <c r="F7354" s="1" t="s">
        <v>796</v>
      </c>
      <c r="G7354" s="1" t="s">
        <v>702</v>
      </c>
      <c r="H7354" s="1" t="s">
        <v>7</v>
      </c>
      <c r="I7354" s="1">
        <v>7.8728914999999997E-2</v>
      </c>
      <c r="J7354" s="1">
        <v>10.3</v>
      </c>
      <c r="K7354" s="1">
        <v>178.43700000000001</v>
      </c>
      <c r="L7354" s="1">
        <v>4</v>
      </c>
    </row>
    <row r="7355" spans="1:12" x14ac:dyDescent="0.2">
      <c r="A7355" s="1" t="s">
        <v>124</v>
      </c>
      <c r="B7355" s="1" t="s">
        <v>915</v>
      </c>
      <c r="C7355" s="1" t="s">
        <v>28</v>
      </c>
      <c r="D7355" s="1">
        <v>2017</v>
      </c>
      <c r="E7355" s="1" t="s">
        <v>797</v>
      </c>
      <c r="F7355" s="1" t="s">
        <v>796</v>
      </c>
      <c r="G7355" s="1" t="s">
        <v>702</v>
      </c>
      <c r="H7355" s="1" t="s">
        <v>7</v>
      </c>
      <c r="I7355" s="1">
        <v>0.17618234499999999</v>
      </c>
      <c r="J7355" s="1">
        <v>11.1</v>
      </c>
      <c r="K7355" s="1">
        <v>158.16040000000001</v>
      </c>
      <c r="L7355" s="1">
        <v>4</v>
      </c>
    </row>
    <row r="7356" spans="1:12" x14ac:dyDescent="0.2">
      <c r="A7356" s="1" t="s">
        <v>124</v>
      </c>
      <c r="B7356" s="1" t="s">
        <v>308</v>
      </c>
      <c r="C7356" s="1" t="s">
        <v>28</v>
      </c>
      <c r="D7356" s="1">
        <v>2017</v>
      </c>
      <c r="E7356" s="1" t="s">
        <v>797</v>
      </c>
      <c r="F7356" s="1" t="s">
        <v>796</v>
      </c>
      <c r="G7356" s="1" t="s">
        <v>702</v>
      </c>
      <c r="H7356" s="1" t="s">
        <v>7</v>
      </c>
      <c r="I7356" s="1">
        <v>5.6921876000000003E-2</v>
      </c>
      <c r="J7356" s="1">
        <v>11.15</v>
      </c>
      <c r="K7356" s="1">
        <v>107.1622</v>
      </c>
      <c r="L7356" s="1">
        <v>4</v>
      </c>
    </row>
    <row r="7357" spans="1:12" x14ac:dyDescent="0.2">
      <c r="A7357" s="1" t="s">
        <v>124</v>
      </c>
      <c r="B7357" s="1" t="s">
        <v>914</v>
      </c>
      <c r="C7357" s="1" t="s">
        <v>28</v>
      </c>
      <c r="D7357" s="1">
        <v>2017</v>
      </c>
      <c r="E7357" s="1" t="s">
        <v>797</v>
      </c>
      <c r="F7357" s="1" t="s">
        <v>796</v>
      </c>
      <c r="G7357" s="1" t="s">
        <v>702</v>
      </c>
      <c r="H7357" s="1" t="s">
        <v>7</v>
      </c>
      <c r="I7357" s="1">
        <v>0.119339241</v>
      </c>
      <c r="J7357" s="1">
        <v>20.5</v>
      </c>
      <c r="K7357" s="1">
        <v>106.0596</v>
      </c>
      <c r="L7357" s="1">
        <v>4</v>
      </c>
    </row>
    <row r="7358" spans="1:12" x14ac:dyDescent="0.2">
      <c r="A7358" s="1" t="s">
        <v>124</v>
      </c>
      <c r="B7358" s="1" t="s">
        <v>913</v>
      </c>
      <c r="C7358" s="1" t="s">
        <v>112</v>
      </c>
      <c r="D7358" s="1">
        <v>2017</v>
      </c>
      <c r="E7358" s="1" t="s">
        <v>797</v>
      </c>
      <c r="F7358" s="1" t="s">
        <v>796</v>
      </c>
      <c r="G7358" s="1" t="s">
        <v>702</v>
      </c>
      <c r="H7358" s="1" t="s">
        <v>7</v>
      </c>
      <c r="I7358" s="1">
        <v>1.1087128E-2</v>
      </c>
      <c r="J7358" s="1">
        <v>10.6</v>
      </c>
      <c r="K7358" s="1">
        <v>41.445399999999999</v>
      </c>
      <c r="L7358" s="1">
        <v>4</v>
      </c>
    </row>
    <row r="7359" spans="1:12" x14ac:dyDescent="0.2">
      <c r="A7359" s="1" t="s">
        <v>124</v>
      </c>
      <c r="B7359" s="1" t="s">
        <v>678</v>
      </c>
      <c r="C7359" s="1" t="s">
        <v>112</v>
      </c>
      <c r="D7359" s="1">
        <v>2017</v>
      </c>
      <c r="E7359" s="1" t="s">
        <v>797</v>
      </c>
      <c r="F7359" s="1" t="s">
        <v>796</v>
      </c>
      <c r="G7359" s="1" t="s">
        <v>702</v>
      </c>
      <c r="H7359" s="1" t="s">
        <v>7</v>
      </c>
      <c r="I7359" s="1">
        <v>2.0693809000000001E-2</v>
      </c>
      <c r="J7359" s="1">
        <v>12.5</v>
      </c>
      <c r="K7359" s="1">
        <v>199.17420000000001</v>
      </c>
      <c r="L7359" s="1">
        <v>4</v>
      </c>
    </row>
    <row r="7360" spans="1:12" x14ac:dyDescent="0.2">
      <c r="A7360" s="1" t="s">
        <v>124</v>
      </c>
      <c r="B7360" s="1" t="s">
        <v>675</v>
      </c>
      <c r="C7360" s="1" t="s">
        <v>108</v>
      </c>
      <c r="D7360" s="1">
        <v>2017</v>
      </c>
      <c r="E7360" s="1" t="s">
        <v>797</v>
      </c>
      <c r="F7360" s="1" t="s">
        <v>796</v>
      </c>
      <c r="G7360" s="1" t="s">
        <v>702</v>
      </c>
      <c r="H7360" s="1" t="s">
        <v>7</v>
      </c>
      <c r="I7360" s="1">
        <v>6.3163380000000005E-2</v>
      </c>
      <c r="J7360" s="1">
        <v>6.4249999999999998</v>
      </c>
      <c r="K7360" s="1">
        <v>132.26259999999999</v>
      </c>
      <c r="L7360" s="1">
        <v>4</v>
      </c>
    </row>
    <row r="7361" spans="1:12" x14ac:dyDescent="0.2">
      <c r="A7361" s="1" t="s">
        <v>124</v>
      </c>
      <c r="B7361" s="1" t="s">
        <v>282</v>
      </c>
      <c r="C7361" s="1" t="s">
        <v>108</v>
      </c>
      <c r="D7361" s="1">
        <v>2017</v>
      </c>
      <c r="E7361" s="1" t="s">
        <v>797</v>
      </c>
      <c r="F7361" s="1" t="s">
        <v>796</v>
      </c>
      <c r="G7361" s="1" t="s">
        <v>702</v>
      </c>
      <c r="H7361" s="1" t="s">
        <v>7</v>
      </c>
      <c r="I7361" s="1">
        <v>8.9243789000000004E-2</v>
      </c>
      <c r="J7361" s="1">
        <v>20.75</v>
      </c>
      <c r="K7361" s="1">
        <v>192.0478</v>
      </c>
      <c r="L7361" s="1">
        <v>4</v>
      </c>
    </row>
    <row r="7362" spans="1:12" x14ac:dyDescent="0.2">
      <c r="A7362" s="1" t="s">
        <v>124</v>
      </c>
      <c r="B7362" s="1" t="s">
        <v>912</v>
      </c>
      <c r="C7362" s="1" t="s">
        <v>25</v>
      </c>
      <c r="D7362" s="1">
        <v>2017</v>
      </c>
      <c r="E7362" s="1" t="s">
        <v>797</v>
      </c>
      <c r="F7362" s="1" t="s">
        <v>796</v>
      </c>
      <c r="G7362" s="1" t="s">
        <v>702</v>
      </c>
      <c r="H7362" s="1" t="s">
        <v>7</v>
      </c>
      <c r="I7362" s="1">
        <v>0.11730816500000001</v>
      </c>
      <c r="J7362" s="1">
        <v>4.9050000000000002</v>
      </c>
      <c r="K7362" s="1">
        <v>195.77680000000001</v>
      </c>
      <c r="L7362" s="1">
        <v>4</v>
      </c>
    </row>
    <row r="7363" spans="1:12" x14ac:dyDescent="0.2">
      <c r="A7363" s="1" t="s">
        <v>124</v>
      </c>
      <c r="B7363" s="1" t="s">
        <v>274</v>
      </c>
      <c r="C7363" s="1" t="s">
        <v>25</v>
      </c>
      <c r="D7363" s="1">
        <v>2017</v>
      </c>
      <c r="E7363" s="1" t="s">
        <v>797</v>
      </c>
      <c r="F7363" s="1" t="s">
        <v>796</v>
      </c>
      <c r="G7363" s="1" t="s">
        <v>702</v>
      </c>
      <c r="H7363" s="1" t="s">
        <v>7</v>
      </c>
      <c r="I7363" s="1">
        <v>3.7391881000000002E-2</v>
      </c>
      <c r="J7363" s="1">
        <v>5.1749999999999998</v>
      </c>
      <c r="K7363" s="1">
        <v>83.222399999999993</v>
      </c>
      <c r="L7363" s="1">
        <v>4</v>
      </c>
    </row>
    <row r="7364" spans="1:12" x14ac:dyDescent="0.2">
      <c r="A7364" s="1" t="s">
        <v>124</v>
      </c>
      <c r="B7364" s="1" t="s">
        <v>277</v>
      </c>
      <c r="C7364" s="1" t="s">
        <v>25</v>
      </c>
      <c r="D7364" s="1">
        <v>2017</v>
      </c>
      <c r="E7364" s="1" t="s">
        <v>797</v>
      </c>
      <c r="F7364" s="1" t="s">
        <v>796</v>
      </c>
      <c r="G7364" s="1" t="s">
        <v>702</v>
      </c>
      <c r="H7364" s="1" t="s">
        <v>7</v>
      </c>
      <c r="I7364" s="1">
        <v>0.12742493199999999</v>
      </c>
      <c r="J7364" s="1">
        <v>6.3</v>
      </c>
      <c r="K7364" s="1">
        <v>208.12700000000001</v>
      </c>
      <c r="L7364" s="1">
        <v>4</v>
      </c>
    </row>
    <row r="7365" spans="1:12" x14ac:dyDescent="0.2">
      <c r="A7365" s="1" t="s">
        <v>124</v>
      </c>
      <c r="B7365" s="1" t="s">
        <v>700</v>
      </c>
      <c r="C7365" s="1" t="s">
        <v>25</v>
      </c>
      <c r="D7365" s="1">
        <v>2017</v>
      </c>
      <c r="E7365" s="1" t="s">
        <v>797</v>
      </c>
      <c r="F7365" s="1" t="s">
        <v>796</v>
      </c>
      <c r="G7365" s="1" t="s">
        <v>702</v>
      </c>
      <c r="H7365" s="1" t="s">
        <v>7</v>
      </c>
      <c r="I7365" s="1">
        <v>4.1098016000000001E-2</v>
      </c>
      <c r="J7365" s="1">
        <v>6.98</v>
      </c>
      <c r="K7365" s="1">
        <v>81.693399999999997</v>
      </c>
      <c r="L7365" s="1">
        <v>4</v>
      </c>
    </row>
    <row r="7366" spans="1:12" x14ac:dyDescent="0.2">
      <c r="A7366" s="1" t="s">
        <v>124</v>
      </c>
      <c r="B7366" s="1" t="s">
        <v>502</v>
      </c>
      <c r="C7366" s="1" t="s">
        <v>25</v>
      </c>
      <c r="D7366" s="1">
        <v>2017</v>
      </c>
      <c r="E7366" s="1" t="s">
        <v>797</v>
      </c>
      <c r="F7366" s="1" t="s">
        <v>796</v>
      </c>
      <c r="G7366" s="1" t="s">
        <v>702</v>
      </c>
      <c r="H7366" s="1" t="s">
        <v>7</v>
      </c>
      <c r="I7366" s="1">
        <v>5.0741380000000003E-2</v>
      </c>
      <c r="J7366" s="1">
        <v>7.5</v>
      </c>
      <c r="K7366" s="1">
        <v>123.2072</v>
      </c>
      <c r="L7366" s="1">
        <v>4</v>
      </c>
    </row>
    <row r="7367" spans="1:12" x14ac:dyDescent="0.2">
      <c r="A7367" s="1" t="s">
        <v>124</v>
      </c>
      <c r="B7367" s="1" t="s">
        <v>911</v>
      </c>
      <c r="C7367" s="1" t="s">
        <v>25</v>
      </c>
      <c r="D7367" s="1">
        <v>2017</v>
      </c>
      <c r="E7367" s="1" t="s">
        <v>797</v>
      </c>
      <c r="F7367" s="1" t="s">
        <v>796</v>
      </c>
      <c r="G7367" s="1" t="s">
        <v>702</v>
      </c>
      <c r="H7367" s="1" t="s">
        <v>7</v>
      </c>
      <c r="I7367" s="1">
        <v>0.18752316399999999</v>
      </c>
      <c r="J7367" s="1">
        <v>8.3550000000000004</v>
      </c>
      <c r="K7367" s="1">
        <v>146.24180000000001</v>
      </c>
      <c r="L7367" s="1">
        <v>4</v>
      </c>
    </row>
    <row r="7368" spans="1:12" x14ac:dyDescent="0.2">
      <c r="A7368" s="1" t="s">
        <v>124</v>
      </c>
      <c r="B7368" s="1" t="s">
        <v>910</v>
      </c>
      <c r="C7368" s="1" t="s">
        <v>25</v>
      </c>
      <c r="D7368" s="1">
        <v>2017</v>
      </c>
      <c r="E7368" s="1" t="s">
        <v>797</v>
      </c>
      <c r="F7368" s="1" t="s">
        <v>796</v>
      </c>
      <c r="G7368" s="1" t="s">
        <v>702</v>
      </c>
      <c r="H7368" s="1" t="s">
        <v>7</v>
      </c>
      <c r="I7368" s="1">
        <v>0.12635919600000001</v>
      </c>
      <c r="J7368" s="1">
        <v>10.195</v>
      </c>
      <c r="K7368" s="1">
        <v>109.2886</v>
      </c>
      <c r="L7368" s="1">
        <v>4</v>
      </c>
    </row>
    <row r="7369" spans="1:12" x14ac:dyDescent="0.2">
      <c r="A7369" s="1" t="s">
        <v>124</v>
      </c>
      <c r="B7369" s="1" t="s">
        <v>909</v>
      </c>
      <c r="C7369" s="1" t="s">
        <v>25</v>
      </c>
      <c r="D7369" s="1">
        <v>2017</v>
      </c>
      <c r="E7369" s="1" t="s">
        <v>797</v>
      </c>
      <c r="F7369" s="1" t="s">
        <v>796</v>
      </c>
      <c r="G7369" s="1" t="s">
        <v>702</v>
      </c>
      <c r="H7369" s="1" t="s">
        <v>7</v>
      </c>
      <c r="I7369" s="1">
        <v>1.3261459999999999E-2</v>
      </c>
      <c r="J7369" s="1">
        <v>13.8</v>
      </c>
      <c r="K7369" s="1">
        <v>108.0254</v>
      </c>
      <c r="L7369" s="1">
        <v>4</v>
      </c>
    </row>
    <row r="7370" spans="1:12" x14ac:dyDescent="0.2">
      <c r="A7370" s="1" t="s">
        <v>124</v>
      </c>
      <c r="B7370" s="1" t="s">
        <v>908</v>
      </c>
      <c r="C7370" s="1" t="s">
        <v>25</v>
      </c>
      <c r="D7370" s="1">
        <v>2017</v>
      </c>
      <c r="E7370" s="1" t="s">
        <v>797</v>
      </c>
      <c r="F7370" s="1" t="s">
        <v>796</v>
      </c>
      <c r="G7370" s="1" t="s">
        <v>702</v>
      </c>
      <c r="H7370" s="1" t="s">
        <v>7</v>
      </c>
      <c r="I7370" s="1">
        <v>1.8568128999999999E-2</v>
      </c>
      <c r="J7370" s="1">
        <v>14.85</v>
      </c>
      <c r="K7370" s="1">
        <v>188.22139999999999</v>
      </c>
      <c r="L7370" s="1">
        <v>4</v>
      </c>
    </row>
    <row r="7371" spans="1:12" x14ac:dyDescent="0.2">
      <c r="A7371" s="1" t="s">
        <v>124</v>
      </c>
      <c r="B7371" s="1" t="s">
        <v>907</v>
      </c>
      <c r="C7371" s="1" t="s">
        <v>25</v>
      </c>
      <c r="D7371" s="1">
        <v>2017</v>
      </c>
      <c r="E7371" s="1" t="s">
        <v>797</v>
      </c>
      <c r="F7371" s="1" t="s">
        <v>796</v>
      </c>
      <c r="G7371" s="1" t="s">
        <v>702</v>
      </c>
      <c r="H7371" s="1" t="s">
        <v>7</v>
      </c>
      <c r="I7371" s="1">
        <v>6.8809463000000001E-2</v>
      </c>
      <c r="J7371" s="1">
        <v>21.35</v>
      </c>
      <c r="K7371" s="1">
        <v>258.52780000000001</v>
      </c>
      <c r="L7371" s="1">
        <v>4</v>
      </c>
    </row>
    <row r="7372" spans="1:12" x14ac:dyDescent="0.2">
      <c r="A7372" s="1" t="s">
        <v>124</v>
      </c>
      <c r="B7372" s="1" t="s">
        <v>493</v>
      </c>
      <c r="C7372" s="1" t="s">
        <v>17</v>
      </c>
      <c r="D7372" s="1">
        <v>2017</v>
      </c>
      <c r="E7372" s="1" t="s">
        <v>797</v>
      </c>
      <c r="F7372" s="1" t="s">
        <v>796</v>
      </c>
      <c r="G7372" s="1" t="s">
        <v>702</v>
      </c>
      <c r="H7372" s="1" t="s">
        <v>7</v>
      </c>
      <c r="I7372" s="1">
        <v>2.2699400000000002E-2</v>
      </c>
      <c r="J7372" s="1">
        <v>6.03</v>
      </c>
      <c r="K7372" s="1">
        <v>176.40280000000001</v>
      </c>
      <c r="L7372" s="1">
        <v>4</v>
      </c>
    </row>
    <row r="7373" spans="1:12" x14ac:dyDescent="0.2">
      <c r="A7373" s="1" t="s">
        <v>124</v>
      </c>
      <c r="B7373" s="1" t="s">
        <v>906</v>
      </c>
      <c r="C7373" s="1" t="s">
        <v>17</v>
      </c>
      <c r="D7373" s="1">
        <v>2017</v>
      </c>
      <c r="E7373" s="1" t="s">
        <v>797</v>
      </c>
      <c r="F7373" s="1" t="s">
        <v>796</v>
      </c>
      <c r="G7373" s="1" t="s">
        <v>702</v>
      </c>
      <c r="H7373" s="1" t="s">
        <v>7</v>
      </c>
      <c r="I7373" s="1">
        <v>3.8446805000000001E-2</v>
      </c>
      <c r="J7373" s="1">
        <v>6.92</v>
      </c>
      <c r="K7373" s="1">
        <v>63.5852</v>
      </c>
      <c r="L7373" s="1">
        <v>4</v>
      </c>
    </row>
    <row r="7374" spans="1:12" x14ac:dyDescent="0.2">
      <c r="A7374" s="1" t="s">
        <v>124</v>
      </c>
      <c r="B7374" s="1" t="s">
        <v>492</v>
      </c>
      <c r="C7374" s="1" t="s">
        <v>17</v>
      </c>
      <c r="D7374" s="1">
        <v>2017</v>
      </c>
      <c r="E7374" s="1" t="s">
        <v>797</v>
      </c>
      <c r="F7374" s="1" t="s">
        <v>796</v>
      </c>
      <c r="G7374" s="1" t="s">
        <v>702</v>
      </c>
      <c r="H7374" s="1" t="s">
        <v>7</v>
      </c>
      <c r="I7374" s="1">
        <v>0.159165324</v>
      </c>
      <c r="J7374" s="1">
        <v>7.4050000000000002</v>
      </c>
      <c r="K7374" s="1">
        <v>207.12960000000001</v>
      </c>
      <c r="L7374" s="1">
        <v>4</v>
      </c>
    </row>
    <row r="7375" spans="1:12" x14ac:dyDescent="0.2">
      <c r="A7375" s="1" t="s">
        <v>124</v>
      </c>
      <c r="B7375" s="1" t="s">
        <v>905</v>
      </c>
      <c r="C7375" s="1" t="s">
        <v>17</v>
      </c>
      <c r="D7375" s="1">
        <v>2017</v>
      </c>
      <c r="E7375" s="1" t="s">
        <v>797</v>
      </c>
      <c r="F7375" s="1" t="s">
        <v>796</v>
      </c>
      <c r="G7375" s="1" t="s">
        <v>702</v>
      </c>
      <c r="H7375" s="1" t="s">
        <v>7</v>
      </c>
      <c r="I7375" s="1">
        <v>3.6127671E-2</v>
      </c>
      <c r="J7375" s="1">
        <v>7.89</v>
      </c>
      <c r="K7375" s="1">
        <v>117.4782</v>
      </c>
      <c r="L7375" s="1">
        <v>4</v>
      </c>
    </row>
    <row r="7376" spans="1:12" x14ac:dyDescent="0.2">
      <c r="A7376" s="1" t="s">
        <v>124</v>
      </c>
      <c r="B7376" s="1" t="s">
        <v>668</v>
      </c>
      <c r="C7376" s="1" t="s">
        <v>17</v>
      </c>
      <c r="D7376" s="1">
        <v>2017</v>
      </c>
      <c r="E7376" s="1" t="s">
        <v>797</v>
      </c>
      <c r="F7376" s="1" t="s">
        <v>796</v>
      </c>
      <c r="G7376" s="1" t="s">
        <v>702</v>
      </c>
      <c r="H7376" s="1" t="s">
        <v>7</v>
      </c>
      <c r="I7376" s="1">
        <v>4.4917288999999999E-2</v>
      </c>
      <c r="J7376" s="1">
        <v>8.2100000000000009</v>
      </c>
      <c r="K7376" s="1">
        <v>88.519800000000004</v>
      </c>
      <c r="L7376" s="1">
        <v>4</v>
      </c>
    </row>
    <row r="7377" spans="1:12" x14ac:dyDescent="0.2">
      <c r="A7377" s="1" t="s">
        <v>124</v>
      </c>
      <c r="B7377" s="1" t="s">
        <v>667</v>
      </c>
      <c r="C7377" s="1" t="s">
        <v>17</v>
      </c>
      <c r="D7377" s="1">
        <v>2017</v>
      </c>
      <c r="E7377" s="1" t="s">
        <v>797</v>
      </c>
      <c r="F7377" s="1" t="s">
        <v>796</v>
      </c>
      <c r="G7377" s="1" t="s">
        <v>702</v>
      </c>
      <c r="H7377" s="1" t="s">
        <v>7</v>
      </c>
      <c r="I7377" s="1">
        <v>7.0026951000000004E-2</v>
      </c>
      <c r="J7377" s="1">
        <v>10.3</v>
      </c>
      <c r="K7377" s="1">
        <v>263.62259999999998</v>
      </c>
      <c r="L7377" s="1">
        <v>4</v>
      </c>
    </row>
    <row r="7378" spans="1:12" x14ac:dyDescent="0.2">
      <c r="A7378" s="1" t="s">
        <v>124</v>
      </c>
      <c r="B7378" s="1" t="s">
        <v>904</v>
      </c>
      <c r="C7378" s="1" t="s">
        <v>17</v>
      </c>
      <c r="D7378" s="1">
        <v>2017</v>
      </c>
      <c r="E7378" s="1" t="s">
        <v>797</v>
      </c>
      <c r="F7378" s="1" t="s">
        <v>796</v>
      </c>
      <c r="G7378" s="1" t="s">
        <v>702</v>
      </c>
      <c r="H7378" s="1" t="s">
        <v>7</v>
      </c>
      <c r="I7378" s="1">
        <v>5.6785183000000003E-2</v>
      </c>
      <c r="J7378" s="1">
        <v>10.6</v>
      </c>
      <c r="K7378" s="1">
        <v>231.96420000000001</v>
      </c>
      <c r="L7378" s="1">
        <v>4</v>
      </c>
    </row>
    <row r="7379" spans="1:12" x14ac:dyDescent="0.2">
      <c r="A7379" s="1" t="s">
        <v>124</v>
      </c>
      <c r="B7379" s="1" t="s">
        <v>781</v>
      </c>
      <c r="C7379" s="1" t="s">
        <v>17</v>
      </c>
      <c r="D7379" s="1">
        <v>2017</v>
      </c>
      <c r="E7379" s="1" t="s">
        <v>797</v>
      </c>
      <c r="F7379" s="1" t="s">
        <v>796</v>
      </c>
      <c r="G7379" s="1" t="s">
        <v>702</v>
      </c>
      <c r="H7379" s="1" t="s">
        <v>7</v>
      </c>
      <c r="I7379" s="1">
        <v>0.132645493</v>
      </c>
      <c r="J7379" s="1">
        <v>11.85</v>
      </c>
      <c r="K7379" s="1">
        <v>96.9726</v>
      </c>
      <c r="L7379" s="1">
        <v>4</v>
      </c>
    </row>
    <row r="7380" spans="1:12" x14ac:dyDescent="0.2">
      <c r="A7380" s="1" t="s">
        <v>124</v>
      </c>
      <c r="B7380" s="1" t="s">
        <v>903</v>
      </c>
      <c r="C7380" s="1" t="s">
        <v>17</v>
      </c>
      <c r="D7380" s="1">
        <v>2017</v>
      </c>
      <c r="E7380" s="1" t="s">
        <v>797</v>
      </c>
      <c r="F7380" s="1" t="s">
        <v>796</v>
      </c>
      <c r="G7380" s="1" t="s">
        <v>702</v>
      </c>
      <c r="H7380" s="1" t="s">
        <v>7</v>
      </c>
      <c r="I7380" s="1">
        <v>7.9791176000000005E-2</v>
      </c>
      <c r="J7380" s="1">
        <v>13.3</v>
      </c>
      <c r="K7380" s="1">
        <v>232.73</v>
      </c>
      <c r="L7380" s="1">
        <v>4</v>
      </c>
    </row>
    <row r="7381" spans="1:12" x14ac:dyDescent="0.2">
      <c r="A7381" s="1" t="s">
        <v>124</v>
      </c>
      <c r="B7381" s="1" t="s">
        <v>902</v>
      </c>
      <c r="C7381" s="1" t="s">
        <v>17</v>
      </c>
      <c r="D7381" s="1">
        <v>2017</v>
      </c>
      <c r="E7381" s="1" t="s">
        <v>797</v>
      </c>
      <c r="F7381" s="1" t="s">
        <v>796</v>
      </c>
      <c r="G7381" s="1" t="s">
        <v>702</v>
      </c>
      <c r="H7381" s="1" t="s">
        <v>7</v>
      </c>
      <c r="I7381" s="1">
        <v>0.14132583400000001</v>
      </c>
      <c r="J7381" s="1">
        <v>13.8</v>
      </c>
      <c r="K7381" s="1">
        <v>265.08839999999998</v>
      </c>
      <c r="L7381" s="1">
        <v>4</v>
      </c>
    </row>
    <row r="7382" spans="1:12" x14ac:dyDescent="0.2">
      <c r="A7382" s="1" t="s">
        <v>124</v>
      </c>
      <c r="B7382" s="1" t="s">
        <v>901</v>
      </c>
      <c r="C7382" s="1" t="s">
        <v>17</v>
      </c>
      <c r="D7382" s="1">
        <v>2017</v>
      </c>
      <c r="E7382" s="1" t="s">
        <v>797</v>
      </c>
      <c r="F7382" s="1" t="s">
        <v>796</v>
      </c>
      <c r="G7382" s="1" t="s">
        <v>702</v>
      </c>
      <c r="H7382" s="1" t="s">
        <v>7</v>
      </c>
      <c r="I7382" s="1">
        <v>4.2233642000000002E-2</v>
      </c>
      <c r="J7382" s="1">
        <v>17.25</v>
      </c>
      <c r="K7382" s="1">
        <v>173.37639999999999</v>
      </c>
      <c r="L7382" s="1">
        <v>4</v>
      </c>
    </row>
    <row r="7383" spans="1:12" x14ac:dyDescent="0.2">
      <c r="A7383" s="1" t="s">
        <v>124</v>
      </c>
      <c r="B7383" s="1" t="s">
        <v>900</v>
      </c>
      <c r="C7383" s="1" t="s">
        <v>17</v>
      </c>
      <c r="D7383" s="1">
        <v>2017</v>
      </c>
      <c r="E7383" s="1" t="s">
        <v>797</v>
      </c>
      <c r="F7383" s="1" t="s">
        <v>796</v>
      </c>
      <c r="G7383" s="1" t="s">
        <v>702</v>
      </c>
      <c r="H7383" s="1" t="s">
        <v>7</v>
      </c>
      <c r="I7383" s="1">
        <v>9.7198194000000002E-2</v>
      </c>
      <c r="J7383" s="1">
        <v>17.600000000000001</v>
      </c>
      <c r="K7383" s="1">
        <v>89.885599999999997</v>
      </c>
      <c r="L7383" s="1">
        <v>4</v>
      </c>
    </row>
    <row r="7384" spans="1:12" x14ac:dyDescent="0.2">
      <c r="A7384" s="1" t="s">
        <v>124</v>
      </c>
      <c r="B7384" s="1" t="s">
        <v>899</v>
      </c>
      <c r="C7384" s="1" t="s">
        <v>71</v>
      </c>
      <c r="D7384" s="1">
        <v>2017</v>
      </c>
      <c r="E7384" s="1" t="s">
        <v>797</v>
      </c>
      <c r="F7384" s="1" t="s">
        <v>796</v>
      </c>
      <c r="G7384" s="1" t="s">
        <v>702</v>
      </c>
      <c r="H7384" s="1" t="s">
        <v>7</v>
      </c>
      <c r="I7384" s="1">
        <v>2.2878953E-2</v>
      </c>
      <c r="J7384" s="1">
        <v>6.85</v>
      </c>
      <c r="K7384" s="1">
        <v>262.35939999999999</v>
      </c>
      <c r="L7384" s="1">
        <v>4</v>
      </c>
    </row>
    <row r="7385" spans="1:12" x14ac:dyDescent="0.2">
      <c r="A7385" s="1" t="s">
        <v>124</v>
      </c>
      <c r="B7385" s="1" t="s">
        <v>657</v>
      </c>
      <c r="C7385" s="1" t="s">
        <v>71</v>
      </c>
      <c r="D7385" s="1">
        <v>2017</v>
      </c>
      <c r="E7385" s="1" t="s">
        <v>797</v>
      </c>
      <c r="F7385" s="1" t="s">
        <v>796</v>
      </c>
      <c r="G7385" s="1" t="s">
        <v>702</v>
      </c>
      <c r="H7385" s="1" t="s">
        <v>7</v>
      </c>
      <c r="I7385" s="1">
        <v>0</v>
      </c>
      <c r="J7385" s="1">
        <v>7.5</v>
      </c>
      <c r="K7385" s="1">
        <v>237.79060000000001</v>
      </c>
      <c r="L7385" s="1">
        <v>4</v>
      </c>
    </row>
    <row r="7386" spans="1:12" x14ac:dyDescent="0.2">
      <c r="A7386" s="1" t="s">
        <v>124</v>
      </c>
      <c r="B7386" s="1" t="s">
        <v>898</v>
      </c>
      <c r="C7386" s="1" t="s">
        <v>71</v>
      </c>
      <c r="D7386" s="1">
        <v>2017</v>
      </c>
      <c r="E7386" s="1" t="s">
        <v>797</v>
      </c>
      <c r="F7386" s="1" t="s">
        <v>796</v>
      </c>
      <c r="G7386" s="1" t="s">
        <v>702</v>
      </c>
      <c r="H7386" s="1" t="s">
        <v>7</v>
      </c>
      <c r="I7386" s="1">
        <v>8.1996013000000006E-2</v>
      </c>
      <c r="J7386" s="1">
        <v>9</v>
      </c>
      <c r="K7386" s="1">
        <v>216.2534</v>
      </c>
      <c r="L7386" s="1">
        <v>4</v>
      </c>
    </row>
    <row r="7387" spans="1:12" x14ac:dyDescent="0.2">
      <c r="A7387" s="1" t="s">
        <v>124</v>
      </c>
      <c r="B7387" s="1" t="s">
        <v>698</v>
      </c>
      <c r="C7387" s="1" t="s">
        <v>71</v>
      </c>
      <c r="D7387" s="1">
        <v>2017</v>
      </c>
      <c r="E7387" s="1" t="s">
        <v>797</v>
      </c>
      <c r="F7387" s="1" t="s">
        <v>796</v>
      </c>
      <c r="G7387" s="1" t="s">
        <v>702</v>
      </c>
      <c r="H7387" s="1" t="s">
        <v>7</v>
      </c>
      <c r="I7387" s="1">
        <v>1.5457803000000001E-2</v>
      </c>
      <c r="J7387" s="1">
        <v>12.15</v>
      </c>
      <c r="K7387" s="1">
        <v>209.99279999999999</v>
      </c>
      <c r="L7387" s="1">
        <v>4</v>
      </c>
    </row>
    <row r="7388" spans="1:12" x14ac:dyDescent="0.2">
      <c r="A7388" s="1" t="s">
        <v>124</v>
      </c>
      <c r="B7388" s="1" t="s">
        <v>897</v>
      </c>
      <c r="C7388" s="1" t="s">
        <v>71</v>
      </c>
      <c r="D7388" s="1">
        <v>2017</v>
      </c>
      <c r="E7388" s="1" t="s">
        <v>797</v>
      </c>
      <c r="F7388" s="1" t="s">
        <v>796</v>
      </c>
      <c r="G7388" s="1" t="s">
        <v>702</v>
      </c>
      <c r="H7388" s="1" t="s">
        <v>7</v>
      </c>
      <c r="I7388" s="1">
        <v>6.5618434000000003E-2</v>
      </c>
      <c r="J7388" s="1">
        <v>13.65</v>
      </c>
      <c r="K7388" s="1">
        <v>47.6402</v>
      </c>
      <c r="L7388" s="1">
        <v>4</v>
      </c>
    </row>
    <row r="7389" spans="1:12" x14ac:dyDescent="0.2">
      <c r="A7389" s="1" t="s">
        <v>124</v>
      </c>
      <c r="B7389" s="1" t="s">
        <v>896</v>
      </c>
      <c r="C7389" s="1" t="s">
        <v>71</v>
      </c>
      <c r="D7389" s="1">
        <v>2017</v>
      </c>
      <c r="E7389" s="1" t="s">
        <v>797</v>
      </c>
      <c r="F7389" s="1" t="s">
        <v>796</v>
      </c>
      <c r="G7389" s="1" t="s">
        <v>702</v>
      </c>
      <c r="H7389" s="1" t="s">
        <v>7</v>
      </c>
      <c r="I7389" s="1">
        <v>2.5988508E-2</v>
      </c>
      <c r="J7389" s="1">
        <v>15.1</v>
      </c>
      <c r="K7389" s="1">
        <v>146.60759999999999</v>
      </c>
      <c r="L7389" s="1">
        <v>4</v>
      </c>
    </row>
    <row r="7390" spans="1:12" x14ac:dyDescent="0.2">
      <c r="A7390" s="1" t="s">
        <v>124</v>
      </c>
      <c r="B7390" s="1" t="s">
        <v>244</v>
      </c>
      <c r="C7390" s="1" t="s">
        <v>71</v>
      </c>
      <c r="D7390" s="1">
        <v>2017</v>
      </c>
      <c r="E7390" s="1" t="s">
        <v>797</v>
      </c>
      <c r="F7390" s="1" t="s">
        <v>796</v>
      </c>
      <c r="G7390" s="1" t="s">
        <v>702</v>
      </c>
      <c r="H7390" s="1" t="s">
        <v>7</v>
      </c>
      <c r="I7390" s="1">
        <v>0.119362409</v>
      </c>
      <c r="J7390" s="1">
        <v>17</v>
      </c>
      <c r="K7390" s="1">
        <v>249.4434</v>
      </c>
      <c r="L7390" s="1">
        <v>4</v>
      </c>
    </row>
    <row r="7391" spans="1:12" x14ac:dyDescent="0.2">
      <c r="A7391" s="1" t="s">
        <v>124</v>
      </c>
      <c r="B7391" s="1" t="s">
        <v>895</v>
      </c>
      <c r="C7391" s="1" t="s">
        <v>71</v>
      </c>
      <c r="D7391" s="1">
        <v>2017</v>
      </c>
      <c r="E7391" s="1" t="s">
        <v>797</v>
      </c>
      <c r="F7391" s="1" t="s">
        <v>796</v>
      </c>
      <c r="G7391" s="1" t="s">
        <v>702</v>
      </c>
      <c r="H7391" s="1" t="s">
        <v>7</v>
      </c>
      <c r="I7391" s="1">
        <v>1.4689005999999999E-2</v>
      </c>
      <c r="J7391" s="1">
        <v>17.350000000000001</v>
      </c>
      <c r="K7391" s="1">
        <v>74.503799999999998</v>
      </c>
      <c r="L7391" s="1">
        <v>4</v>
      </c>
    </row>
    <row r="7392" spans="1:12" x14ac:dyDescent="0.2">
      <c r="A7392" s="1" t="s">
        <v>124</v>
      </c>
      <c r="B7392" s="1" t="s">
        <v>255</v>
      </c>
      <c r="C7392" s="1" t="s">
        <v>71</v>
      </c>
      <c r="D7392" s="1">
        <v>2017</v>
      </c>
      <c r="E7392" s="1" t="s">
        <v>797</v>
      </c>
      <c r="F7392" s="1" t="s">
        <v>796</v>
      </c>
      <c r="G7392" s="1" t="s">
        <v>702</v>
      </c>
      <c r="H7392" s="1" t="s">
        <v>7</v>
      </c>
      <c r="I7392" s="1">
        <v>2.6865809000000001E-2</v>
      </c>
      <c r="J7392" s="1">
        <v>17.5</v>
      </c>
      <c r="K7392" s="1">
        <v>261.69099999999997</v>
      </c>
      <c r="L7392" s="1">
        <v>4</v>
      </c>
    </row>
    <row r="7393" spans="1:12" x14ac:dyDescent="0.2">
      <c r="A7393" s="1" t="s">
        <v>124</v>
      </c>
      <c r="B7393" s="1" t="s">
        <v>894</v>
      </c>
      <c r="C7393" s="1" t="s">
        <v>71</v>
      </c>
      <c r="D7393" s="1">
        <v>2017</v>
      </c>
      <c r="E7393" s="1" t="s">
        <v>797</v>
      </c>
      <c r="F7393" s="1" t="s">
        <v>796</v>
      </c>
      <c r="G7393" s="1" t="s">
        <v>702</v>
      </c>
      <c r="H7393" s="1" t="s">
        <v>7</v>
      </c>
      <c r="I7393" s="1">
        <v>5.6281275999999998E-2</v>
      </c>
      <c r="J7393" s="1">
        <v>17.600000000000001</v>
      </c>
      <c r="K7393" s="1">
        <v>40.345399999999998</v>
      </c>
      <c r="L7393" s="1">
        <v>4</v>
      </c>
    </row>
    <row r="7394" spans="1:12" x14ac:dyDescent="0.2">
      <c r="A7394" s="1" t="s">
        <v>124</v>
      </c>
      <c r="B7394" s="1" t="s">
        <v>652</v>
      </c>
      <c r="C7394" s="1" t="s">
        <v>71</v>
      </c>
      <c r="D7394" s="1">
        <v>2017</v>
      </c>
      <c r="E7394" s="1" t="s">
        <v>797</v>
      </c>
      <c r="F7394" s="1" t="s">
        <v>796</v>
      </c>
      <c r="G7394" s="1" t="s">
        <v>702</v>
      </c>
      <c r="H7394" s="1" t="s">
        <v>7</v>
      </c>
      <c r="I7394" s="1">
        <v>6.5797600999999997E-2</v>
      </c>
      <c r="J7394" s="1">
        <v>17.850000000000001</v>
      </c>
      <c r="K7394" s="1">
        <v>147.80500000000001</v>
      </c>
      <c r="L7394" s="1">
        <v>4</v>
      </c>
    </row>
    <row r="7395" spans="1:12" x14ac:dyDescent="0.2">
      <c r="A7395" s="1" t="s">
        <v>124</v>
      </c>
      <c r="B7395" s="1" t="s">
        <v>893</v>
      </c>
      <c r="C7395" s="1" t="s">
        <v>71</v>
      </c>
      <c r="D7395" s="1">
        <v>2017</v>
      </c>
      <c r="E7395" s="1" t="s">
        <v>797</v>
      </c>
      <c r="F7395" s="1" t="s">
        <v>796</v>
      </c>
      <c r="G7395" s="1" t="s">
        <v>702</v>
      </c>
      <c r="H7395" s="1" t="s">
        <v>7</v>
      </c>
      <c r="I7395" s="1">
        <v>0.111902259</v>
      </c>
      <c r="J7395" s="1">
        <v>19</v>
      </c>
      <c r="K7395" s="1">
        <v>105.4622</v>
      </c>
      <c r="L7395" s="1">
        <v>4</v>
      </c>
    </row>
    <row r="7396" spans="1:12" x14ac:dyDescent="0.2">
      <c r="A7396" s="1" t="s">
        <v>124</v>
      </c>
      <c r="B7396" s="1" t="s">
        <v>892</v>
      </c>
      <c r="C7396" s="1" t="s">
        <v>71</v>
      </c>
      <c r="D7396" s="1">
        <v>2017</v>
      </c>
      <c r="E7396" s="1" t="s">
        <v>797</v>
      </c>
      <c r="F7396" s="1" t="s">
        <v>796</v>
      </c>
      <c r="G7396" s="1" t="s">
        <v>702</v>
      </c>
      <c r="H7396" s="1" t="s">
        <v>7</v>
      </c>
      <c r="I7396" s="1">
        <v>0.10005560099999999</v>
      </c>
      <c r="J7396" s="1">
        <v>19.2</v>
      </c>
      <c r="K7396" s="1">
        <v>112.48860000000001</v>
      </c>
      <c r="L7396" s="1">
        <v>4</v>
      </c>
    </row>
    <row r="7397" spans="1:12" x14ac:dyDescent="0.2">
      <c r="A7397" s="1" t="s">
        <v>124</v>
      </c>
      <c r="B7397" s="1" t="s">
        <v>891</v>
      </c>
      <c r="C7397" s="1" t="s">
        <v>71</v>
      </c>
      <c r="D7397" s="1">
        <v>2017</v>
      </c>
      <c r="E7397" s="1" t="s">
        <v>797</v>
      </c>
      <c r="F7397" s="1" t="s">
        <v>796</v>
      </c>
      <c r="G7397" s="1" t="s">
        <v>702</v>
      </c>
      <c r="H7397" s="1" t="s">
        <v>7</v>
      </c>
      <c r="I7397" s="1">
        <v>3.7396901000000003E-2</v>
      </c>
      <c r="J7397" s="1">
        <v>20.85</v>
      </c>
      <c r="K7397" s="1">
        <v>193.84780000000001</v>
      </c>
      <c r="L7397" s="1">
        <v>4</v>
      </c>
    </row>
    <row r="7398" spans="1:12" x14ac:dyDescent="0.2">
      <c r="A7398" s="1" t="s">
        <v>124</v>
      </c>
      <c r="B7398" s="1" t="s">
        <v>890</v>
      </c>
      <c r="C7398" s="1" t="s">
        <v>10</v>
      </c>
      <c r="D7398" s="1">
        <v>2017</v>
      </c>
      <c r="E7398" s="1" t="s">
        <v>797</v>
      </c>
      <c r="F7398" s="1" t="s">
        <v>796</v>
      </c>
      <c r="G7398" s="1" t="s">
        <v>702</v>
      </c>
      <c r="H7398" s="1" t="s">
        <v>7</v>
      </c>
      <c r="I7398" s="1">
        <v>5.695045E-2</v>
      </c>
      <c r="J7398" s="1">
        <v>5.7350000000000003</v>
      </c>
      <c r="K7398" s="1">
        <v>177.93700000000001</v>
      </c>
      <c r="L7398" s="1">
        <v>4</v>
      </c>
    </row>
    <row r="7399" spans="1:12" x14ac:dyDescent="0.2">
      <c r="A7399" s="1" t="s">
        <v>124</v>
      </c>
      <c r="B7399" s="1" t="s">
        <v>889</v>
      </c>
      <c r="C7399" s="1" t="s">
        <v>10</v>
      </c>
      <c r="D7399" s="1">
        <v>2017</v>
      </c>
      <c r="E7399" s="1" t="s">
        <v>797</v>
      </c>
      <c r="F7399" s="1" t="s">
        <v>796</v>
      </c>
      <c r="G7399" s="1" t="s">
        <v>702</v>
      </c>
      <c r="H7399" s="1" t="s">
        <v>7</v>
      </c>
      <c r="I7399" s="1">
        <v>0.102171627</v>
      </c>
      <c r="J7399" s="1">
        <v>6.13</v>
      </c>
      <c r="K7399" s="1">
        <v>53.829799999999999</v>
      </c>
      <c r="L7399" s="1">
        <v>4</v>
      </c>
    </row>
    <row r="7400" spans="1:12" x14ac:dyDescent="0.2">
      <c r="A7400" s="1" t="s">
        <v>124</v>
      </c>
      <c r="B7400" s="1" t="s">
        <v>651</v>
      </c>
      <c r="C7400" s="1" t="s">
        <v>10</v>
      </c>
      <c r="D7400" s="1">
        <v>2017</v>
      </c>
      <c r="E7400" s="1" t="s">
        <v>797</v>
      </c>
      <c r="F7400" s="1" t="s">
        <v>796</v>
      </c>
      <c r="G7400" s="1" t="s">
        <v>702</v>
      </c>
      <c r="H7400" s="1" t="s">
        <v>7</v>
      </c>
      <c r="I7400" s="1">
        <v>1.2146608E-2</v>
      </c>
      <c r="J7400" s="1">
        <v>6.2149999999999999</v>
      </c>
      <c r="K7400" s="1">
        <v>37.9848</v>
      </c>
      <c r="L7400" s="1">
        <v>4</v>
      </c>
    </row>
    <row r="7401" spans="1:12" x14ac:dyDescent="0.2">
      <c r="A7401" s="1" t="s">
        <v>124</v>
      </c>
      <c r="B7401" s="1" t="s">
        <v>479</v>
      </c>
      <c r="C7401" s="1" t="s">
        <v>10</v>
      </c>
      <c r="D7401" s="1">
        <v>2017</v>
      </c>
      <c r="E7401" s="1" t="s">
        <v>797</v>
      </c>
      <c r="F7401" s="1" t="s">
        <v>796</v>
      </c>
      <c r="G7401" s="1" t="s">
        <v>702</v>
      </c>
      <c r="H7401" s="1" t="s">
        <v>7</v>
      </c>
      <c r="I7401" s="1">
        <v>6.6608486999999994E-2</v>
      </c>
      <c r="J7401" s="1">
        <v>6.78</v>
      </c>
      <c r="K7401" s="1">
        <v>184.624</v>
      </c>
      <c r="L7401" s="1">
        <v>4</v>
      </c>
    </row>
    <row r="7402" spans="1:12" x14ac:dyDescent="0.2">
      <c r="A7402" s="1" t="s">
        <v>124</v>
      </c>
      <c r="B7402" s="1" t="s">
        <v>888</v>
      </c>
      <c r="C7402" s="1" t="s">
        <v>10</v>
      </c>
      <c r="D7402" s="1">
        <v>2017</v>
      </c>
      <c r="E7402" s="1" t="s">
        <v>797</v>
      </c>
      <c r="F7402" s="1" t="s">
        <v>796</v>
      </c>
      <c r="G7402" s="1" t="s">
        <v>702</v>
      </c>
      <c r="H7402" s="1" t="s">
        <v>7</v>
      </c>
      <c r="I7402" s="1">
        <v>0.12801185900000001</v>
      </c>
      <c r="J7402" s="1">
        <v>8.1</v>
      </c>
      <c r="K7402" s="1">
        <v>210.99019999999999</v>
      </c>
      <c r="L7402" s="1">
        <v>4</v>
      </c>
    </row>
    <row r="7403" spans="1:12" x14ac:dyDescent="0.2">
      <c r="A7403" s="1" t="s">
        <v>124</v>
      </c>
      <c r="B7403" s="1" t="s">
        <v>222</v>
      </c>
      <c r="C7403" s="1" t="s">
        <v>10</v>
      </c>
      <c r="D7403" s="1">
        <v>2017</v>
      </c>
      <c r="E7403" s="1" t="s">
        <v>797</v>
      </c>
      <c r="F7403" s="1" t="s">
        <v>796</v>
      </c>
      <c r="G7403" s="1" t="s">
        <v>702</v>
      </c>
      <c r="H7403" s="1" t="s">
        <v>7</v>
      </c>
      <c r="I7403" s="1">
        <v>4.2958419999999997E-2</v>
      </c>
      <c r="J7403" s="1">
        <v>9.3000000000000007</v>
      </c>
      <c r="K7403" s="1">
        <v>89.3172</v>
      </c>
      <c r="L7403" s="1">
        <v>4</v>
      </c>
    </row>
    <row r="7404" spans="1:12" x14ac:dyDescent="0.2">
      <c r="A7404" s="1" t="s">
        <v>124</v>
      </c>
      <c r="B7404" s="1" t="s">
        <v>234</v>
      </c>
      <c r="C7404" s="1" t="s">
        <v>10</v>
      </c>
      <c r="D7404" s="1">
        <v>2017</v>
      </c>
      <c r="E7404" s="1" t="s">
        <v>797</v>
      </c>
      <c r="F7404" s="1" t="s">
        <v>796</v>
      </c>
      <c r="G7404" s="1" t="s">
        <v>702</v>
      </c>
      <c r="H7404" s="1" t="s">
        <v>7</v>
      </c>
      <c r="I7404" s="1">
        <v>3.5740763000000002E-2</v>
      </c>
      <c r="J7404" s="1">
        <v>10.895</v>
      </c>
      <c r="K7404" s="1">
        <v>131.92840000000001</v>
      </c>
      <c r="L7404" s="1">
        <v>4</v>
      </c>
    </row>
    <row r="7405" spans="1:12" x14ac:dyDescent="0.2">
      <c r="A7405" s="1" t="s">
        <v>124</v>
      </c>
      <c r="B7405" s="1" t="s">
        <v>887</v>
      </c>
      <c r="C7405" s="1" t="s">
        <v>10</v>
      </c>
      <c r="D7405" s="1">
        <v>2017</v>
      </c>
      <c r="E7405" s="1" t="s">
        <v>797</v>
      </c>
      <c r="F7405" s="1" t="s">
        <v>796</v>
      </c>
      <c r="G7405" s="1" t="s">
        <v>702</v>
      </c>
      <c r="H7405" s="1" t="s">
        <v>7</v>
      </c>
      <c r="I7405" s="1">
        <v>5.9835658999999999E-2</v>
      </c>
      <c r="J7405" s="1">
        <v>11.1</v>
      </c>
      <c r="K7405" s="1">
        <v>151.3366</v>
      </c>
      <c r="L7405" s="1">
        <v>4</v>
      </c>
    </row>
    <row r="7406" spans="1:12" x14ac:dyDescent="0.2">
      <c r="A7406" s="1" t="s">
        <v>124</v>
      </c>
      <c r="B7406" s="1" t="s">
        <v>886</v>
      </c>
      <c r="C7406" s="1" t="s">
        <v>10</v>
      </c>
      <c r="D7406" s="1">
        <v>2017</v>
      </c>
      <c r="E7406" s="1" t="s">
        <v>797</v>
      </c>
      <c r="F7406" s="1" t="s">
        <v>796</v>
      </c>
      <c r="G7406" s="1" t="s">
        <v>702</v>
      </c>
      <c r="H7406" s="1" t="s">
        <v>7</v>
      </c>
      <c r="I7406" s="1">
        <v>0</v>
      </c>
      <c r="J7406" s="1">
        <v>12.1</v>
      </c>
      <c r="K7406" s="1">
        <v>177.30019999999999</v>
      </c>
      <c r="L7406" s="1">
        <v>4</v>
      </c>
    </row>
    <row r="7407" spans="1:12" x14ac:dyDescent="0.2">
      <c r="A7407" s="1" t="s">
        <v>124</v>
      </c>
      <c r="B7407" s="1" t="s">
        <v>473</v>
      </c>
      <c r="C7407" s="1" t="s">
        <v>10</v>
      </c>
      <c r="D7407" s="1">
        <v>2017</v>
      </c>
      <c r="E7407" s="1" t="s">
        <v>797</v>
      </c>
      <c r="F7407" s="1" t="s">
        <v>796</v>
      </c>
      <c r="G7407" s="1" t="s">
        <v>702</v>
      </c>
      <c r="H7407" s="1" t="s">
        <v>7</v>
      </c>
      <c r="I7407" s="1">
        <v>7.6045655000000004E-2</v>
      </c>
      <c r="J7407" s="1">
        <v>12.8</v>
      </c>
      <c r="K7407" s="1">
        <v>96.540999999999997</v>
      </c>
      <c r="L7407" s="1">
        <v>4</v>
      </c>
    </row>
    <row r="7408" spans="1:12" x14ac:dyDescent="0.2">
      <c r="A7408" s="1" t="s">
        <v>124</v>
      </c>
      <c r="B7408" s="1" t="s">
        <v>775</v>
      </c>
      <c r="C7408" s="1" t="s">
        <v>10</v>
      </c>
      <c r="D7408" s="1">
        <v>2017</v>
      </c>
      <c r="E7408" s="1" t="s">
        <v>797</v>
      </c>
      <c r="F7408" s="1" t="s">
        <v>796</v>
      </c>
      <c r="G7408" s="1" t="s">
        <v>702</v>
      </c>
      <c r="H7408" s="1" t="s">
        <v>7</v>
      </c>
      <c r="I7408" s="1">
        <v>7.2284688999999999E-2</v>
      </c>
      <c r="J7408" s="1">
        <v>14.7</v>
      </c>
      <c r="K7408" s="1">
        <v>49.803400000000003</v>
      </c>
      <c r="L7408" s="1">
        <v>4</v>
      </c>
    </row>
    <row r="7409" spans="1:12" x14ac:dyDescent="0.2">
      <c r="A7409" s="1" t="s">
        <v>124</v>
      </c>
      <c r="B7409" s="1" t="s">
        <v>774</v>
      </c>
      <c r="C7409" s="1" t="s">
        <v>10</v>
      </c>
      <c r="D7409" s="1">
        <v>2017</v>
      </c>
      <c r="E7409" s="1" t="s">
        <v>797</v>
      </c>
      <c r="F7409" s="1" t="s">
        <v>796</v>
      </c>
      <c r="G7409" s="1" t="s">
        <v>702</v>
      </c>
      <c r="H7409" s="1" t="s">
        <v>7</v>
      </c>
      <c r="I7409" s="1">
        <v>3.4300474999999997E-2</v>
      </c>
      <c r="J7409" s="1">
        <v>16.100000000000001</v>
      </c>
      <c r="K7409" s="1">
        <v>253.23560000000001</v>
      </c>
      <c r="L7409" s="1">
        <v>4</v>
      </c>
    </row>
    <row r="7410" spans="1:12" x14ac:dyDescent="0.2">
      <c r="A7410" s="1" t="s">
        <v>124</v>
      </c>
      <c r="B7410" s="1" t="s">
        <v>471</v>
      </c>
      <c r="C7410" s="1" t="s">
        <v>10</v>
      </c>
      <c r="D7410" s="1">
        <v>2017</v>
      </c>
      <c r="E7410" s="1" t="s">
        <v>797</v>
      </c>
      <c r="F7410" s="1" t="s">
        <v>796</v>
      </c>
      <c r="G7410" s="1" t="s">
        <v>702</v>
      </c>
      <c r="H7410" s="1" t="s">
        <v>7</v>
      </c>
      <c r="I7410" s="1">
        <v>5.7385238999999998E-2</v>
      </c>
      <c r="J7410" s="1">
        <v>16.25</v>
      </c>
      <c r="K7410" s="1">
        <v>126.2046</v>
      </c>
      <c r="L7410" s="1">
        <v>4</v>
      </c>
    </row>
    <row r="7411" spans="1:12" x14ac:dyDescent="0.2">
      <c r="A7411" s="1" t="s">
        <v>124</v>
      </c>
      <c r="B7411" s="1" t="s">
        <v>238</v>
      </c>
      <c r="C7411" s="1" t="s">
        <v>10</v>
      </c>
      <c r="D7411" s="1">
        <v>2017</v>
      </c>
      <c r="E7411" s="1" t="s">
        <v>797</v>
      </c>
      <c r="F7411" s="1" t="s">
        <v>796</v>
      </c>
      <c r="G7411" s="1" t="s">
        <v>702</v>
      </c>
      <c r="H7411" s="1" t="s">
        <v>7</v>
      </c>
      <c r="I7411" s="1">
        <v>0.13570755300000001</v>
      </c>
      <c r="J7411" s="1">
        <v>17</v>
      </c>
      <c r="K7411" s="1">
        <v>172.51060000000001</v>
      </c>
      <c r="L7411" s="1">
        <v>4</v>
      </c>
    </row>
    <row r="7412" spans="1:12" x14ac:dyDescent="0.2">
      <c r="A7412" s="1" t="s">
        <v>124</v>
      </c>
      <c r="B7412" s="1" t="s">
        <v>885</v>
      </c>
      <c r="C7412" s="1" t="s">
        <v>10</v>
      </c>
      <c r="D7412" s="1">
        <v>2017</v>
      </c>
      <c r="E7412" s="1" t="s">
        <v>797</v>
      </c>
      <c r="F7412" s="1" t="s">
        <v>796</v>
      </c>
      <c r="G7412" s="1" t="s">
        <v>702</v>
      </c>
      <c r="H7412" s="1" t="s">
        <v>7</v>
      </c>
      <c r="I7412" s="1">
        <v>1.4577412E-2</v>
      </c>
      <c r="J7412" s="1">
        <v>17.75</v>
      </c>
      <c r="K7412" s="1">
        <v>160.72620000000001</v>
      </c>
      <c r="L7412" s="1">
        <v>4</v>
      </c>
    </row>
    <row r="7413" spans="1:12" x14ac:dyDescent="0.2">
      <c r="A7413" s="1" t="s">
        <v>124</v>
      </c>
      <c r="B7413" s="1" t="s">
        <v>646</v>
      </c>
      <c r="C7413" s="1" t="s">
        <v>10</v>
      </c>
      <c r="D7413" s="1">
        <v>2017</v>
      </c>
      <c r="E7413" s="1" t="s">
        <v>797</v>
      </c>
      <c r="F7413" s="1" t="s">
        <v>796</v>
      </c>
      <c r="G7413" s="1" t="s">
        <v>702</v>
      </c>
      <c r="H7413" s="1" t="s">
        <v>7</v>
      </c>
      <c r="I7413" s="1">
        <v>8.9884775E-2</v>
      </c>
      <c r="J7413" s="1">
        <v>18.2</v>
      </c>
      <c r="K7413" s="1">
        <v>195.11099999999999</v>
      </c>
      <c r="L7413" s="1">
        <v>4</v>
      </c>
    </row>
    <row r="7414" spans="1:12" x14ac:dyDescent="0.2">
      <c r="A7414" s="1" t="s">
        <v>124</v>
      </c>
      <c r="B7414" s="1" t="s">
        <v>884</v>
      </c>
      <c r="C7414" s="1" t="s">
        <v>10</v>
      </c>
      <c r="D7414" s="1">
        <v>2017</v>
      </c>
      <c r="E7414" s="1" t="s">
        <v>797</v>
      </c>
      <c r="F7414" s="1" t="s">
        <v>796</v>
      </c>
      <c r="G7414" s="1" t="s">
        <v>702</v>
      </c>
      <c r="H7414" s="1" t="s">
        <v>7</v>
      </c>
      <c r="I7414" s="1">
        <v>3.7615839999999998E-2</v>
      </c>
      <c r="J7414" s="1">
        <v>18.7</v>
      </c>
      <c r="K7414" s="1">
        <v>109.18859999999999</v>
      </c>
      <c r="L7414" s="1">
        <v>4</v>
      </c>
    </row>
    <row r="7415" spans="1:12" x14ac:dyDescent="0.2">
      <c r="A7415" s="1" t="s">
        <v>124</v>
      </c>
      <c r="B7415" s="1" t="s">
        <v>24</v>
      </c>
      <c r="C7415" s="1" t="s">
        <v>10</v>
      </c>
      <c r="D7415" s="1">
        <v>2017</v>
      </c>
      <c r="E7415" s="1" t="s">
        <v>797</v>
      </c>
      <c r="F7415" s="1" t="s">
        <v>796</v>
      </c>
      <c r="G7415" s="1" t="s">
        <v>702</v>
      </c>
      <c r="H7415" s="1" t="s">
        <v>7</v>
      </c>
      <c r="I7415" s="1">
        <v>0.17596224699999999</v>
      </c>
      <c r="J7415" s="1">
        <v>19.850000000000001</v>
      </c>
      <c r="K7415" s="1">
        <v>223.0772</v>
      </c>
      <c r="L7415" s="1">
        <v>4</v>
      </c>
    </row>
    <row r="7416" spans="1:12" x14ac:dyDescent="0.2">
      <c r="A7416" s="1" t="s">
        <v>124</v>
      </c>
      <c r="B7416" s="1" t="s">
        <v>883</v>
      </c>
      <c r="C7416" s="1" t="s">
        <v>10</v>
      </c>
      <c r="D7416" s="1">
        <v>2017</v>
      </c>
      <c r="E7416" s="1" t="s">
        <v>797</v>
      </c>
      <c r="F7416" s="1" t="s">
        <v>796</v>
      </c>
      <c r="G7416" s="1" t="s">
        <v>702</v>
      </c>
      <c r="H7416" s="1" t="s">
        <v>7</v>
      </c>
      <c r="I7416" s="1">
        <v>3.6133462999999998E-2</v>
      </c>
      <c r="J7416" s="1">
        <v>20.5</v>
      </c>
      <c r="K7416" s="1">
        <v>120.1756</v>
      </c>
      <c r="L7416" s="1">
        <v>4</v>
      </c>
    </row>
    <row r="7417" spans="1:12" x14ac:dyDescent="0.2">
      <c r="A7417" s="1" t="s">
        <v>124</v>
      </c>
      <c r="B7417" s="1" t="s">
        <v>882</v>
      </c>
      <c r="C7417" s="1" t="s">
        <v>216</v>
      </c>
      <c r="D7417" s="1">
        <v>2017</v>
      </c>
      <c r="E7417" s="1" t="s">
        <v>797</v>
      </c>
      <c r="F7417" s="1" t="s">
        <v>796</v>
      </c>
      <c r="G7417" s="1" t="s">
        <v>702</v>
      </c>
      <c r="H7417" s="1" t="s">
        <v>7</v>
      </c>
      <c r="I7417" s="1">
        <v>0.12262912099999999</v>
      </c>
      <c r="J7417" s="1">
        <v>4.6100000000000003</v>
      </c>
      <c r="K7417" s="1">
        <v>175.43960000000001</v>
      </c>
      <c r="L7417" s="1">
        <v>4</v>
      </c>
    </row>
    <row r="7418" spans="1:12" x14ac:dyDescent="0.2">
      <c r="A7418" s="1" t="s">
        <v>124</v>
      </c>
      <c r="B7418" s="1" t="s">
        <v>881</v>
      </c>
      <c r="C7418" s="1" t="s">
        <v>216</v>
      </c>
      <c r="D7418" s="1">
        <v>2017</v>
      </c>
      <c r="E7418" s="1" t="s">
        <v>797</v>
      </c>
      <c r="F7418" s="1" t="s">
        <v>796</v>
      </c>
      <c r="G7418" s="1" t="s">
        <v>702</v>
      </c>
      <c r="H7418" s="1" t="s">
        <v>7</v>
      </c>
      <c r="I7418" s="1">
        <v>7.0431234999999995E-2</v>
      </c>
      <c r="J7418" s="1">
        <v>9.6950000000000003</v>
      </c>
      <c r="K7418" s="1">
        <v>177.53440000000001</v>
      </c>
      <c r="L7418" s="1">
        <v>4</v>
      </c>
    </row>
    <row r="7419" spans="1:12" x14ac:dyDescent="0.2">
      <c r="A7419" s="1" t="s">
        <v>124</v>
      </c>
      <c r="B7419" s="1" t="s">
        <v>462</v>
      </c>
      <c r="C7419" s="1" t="s">
        <v>216</v>
      </c>
      <c r="D7419" s="1">
        <v>2017</v>
      </c>
      <c r="E7419" s="1" t="s">
        <v>797</v>
      </c>
      <c r="F7419" s="1" t="s">
        <v>796</v>
      </c>
      <c r="G7419" s="1" t="s">
        <v>702</v>
      </c>
      <c r="H7419" s="1" t="s">
        <v>7</v>
      </c>
      <c r="I7419" s="1">
        <v>0.112203445</v>
      </c>
      <c r="J7419" s="1">
        <v>10.195</v>
      </c>
      <c r="K7419" s="1">
        <v>111.786</v>
      </c>
      <c r="L7419" s="1">
        <v>4</v>
      </c>
    </row>
    <row r="7420" spans="1:12" x14ac:dyDescent="0.2">
      <c r="A7420" s="1" t="s">
        <v>124</v>
      </c>
      <c r="B7420" s="1" t="s">
        <v>880</v>
      </c>
      <c r="C7420" s="1" t="s">
        <v>216</v>
      </c>
      <c r="D7420" s="1">
        <v>2017</v>
      </c>
      <c r="E7420" s="1" t="s">
        <v>797</v>
      </c>
      <c r="F7420" s="1" t="s">
        <v>796</v>
      </c>
      <c r="G7420" s="1" t="s">
        <v>702</v>
      </c>
      <c r="H7420" s="1" t="s">
        <v>7</v>
      </c>
      <c r="I7420" s="1">
        <v>2.1220112999999999E-2</v>
      </c>
      <c r="J7420" s="1">
        <v>16.75</v>
      </c>
      <c r="K7420" s="1">
        <v>55.129800000000003</v>
      </c>
      <c r="L7420" s="1">
        <v>4</v>
      </c>
    </row>
    <row r="7421" spans="1:12" x14ac:dyDescent="0.2">
      <c r="A7421" s="1" t="s">
        <v>124</v>
      </c>
      <c r="B7421" s="1" t="s">
        <v>461</v>
      </c>
      <c r="C7421" s="1" t="s">
        <v>216</v>
      </c>
      <c r="D7421" s="1">
        <v>2017</v>
      </c>
      <c r="E7421" s="1" t="s">
        <v>797</v>
      </c>
      <c r="F7421" s="1" t="s">
        <v>796</v>
      </c>
      <c r="G7421" s="1" t="s">
        <v>702</v>
      </c>
      <c r="H7421" s="1" t="s">
        <v>7</v>
      </c>
      <c r="I7421" s="1">
        <v>0</v>
      </c>
      <c r="J7421" s="1">
        <v>18.850000000000001</v>
      </c>
      <c r="K7421" s="1">
        <v>162.05779999999999</v>
      </c>
      <c r="L7421" s="1">
        <v>4</v>
      </c>
    </row>
    <row r="7422" spans="1:12" x14ac:dyDescent="0.2">
      <c r="A7422" s="1" t="s">
        <v>124</v>
      </c>
      <c r="B7422" s="1" t="s">
        <v>769</v>
      </c>
      <c r="C7422" s="1" t="s">
        <v>4</v>
      </c>
      <c r="D7422" s="1">
        <v>2017</v>
      </c>
      <c r="E7422" s="1" t="s">
        <v>797</v>
      </c>
      <c r="F7422" s="1" t="s">
        <v>796</v>
      </c>
      <c r="G7422" s="1" t="s">
        <v>702</v>
      </c>
      <c r="H7422" s="1" t="s">
        <v>7</v>
      </c>
      <c r="I7422" s="1">
        <v>0.12574524000000001</v>
      </c>
      <c r="J7422" s="1">
        <v>5.6150000000000002</v>
      </c>
      <c r="K7422" s="1">
        <v>122.473</v>
      </c>
      <c r="L7422" s="1">
        <v>4</v>
      </c>
    </row>
    <row r="7423" spans="1:12" x14ac:dyDescent="0.2">
      <c r="A7423" s="1" t="s">
        <v>124</v>
      </c>
      <c r="B7423" s="1" t="s">
        <v>457</v>
      </c>
      <c r="C7423" s="1" t="s">
        <v>4</v>
      </c>
      <c r="D7423" s="1">
        <v>2017</v>
      </c>
      <c r="E7423" s="1" t="s">
        <v>797</v>
      </c>
      <c r="F7423" s="1" t="s">
        <v>796</v>
      </c>
      <c r="G7423" s="1" t="s">
        <v>702</v>
      </c>
      <c r="H7423" s="1" t="s">
        <v>7</v>
      </c>
      <c r="I7423" s="1">
        <v>6.7766895999999993E-2</v>
      </c>
      <c r="J7423" s="1">
        <v>7.39</v>
      </c>
      <c r="K7423" s="1">
        <v>140.68119999999999</v>
      </c>
      <c r="L7423" s="1">
        <v>4</v>
      </c>
    </row>
    <row r="7424" spans="1:12" x14ac:dyDescent="0.2">
      <c r="A7424" s="1" t="s">
        <v>124</v>
      </c>
      <c r="B7424" s="1" t="s">
        <v>879</v>
      </c>
      <c r="C7424" s="1" t="s">
        <v>4</v>
      </c>
      <c r="D7424" s="1">
        <v>2017</v>
      </c>
      <c r="E7424" s="1" t="s">
        <v>797</v>
      </c>
      <c r="F7424" s="1" t="s">
        <v>796</v>
      </c>
      <c r="G7424" s="1" t="s">
        <v>702</v>
      </c>
      <c r="H7424" s="1" t="s">
        <v>7</v>
      </c>
      <c r="I7424" s="1">
        <v>3.6228067000000003E-2</v>
      </c>
      <c r="J7424" s="1">
        <v>7.5</v>
      </c>
      <c r="K7424" s="1">
        <v>175.2028</v>
      </c>
      <c r="L7424" s="1">
        <v>4</v>
      </c>
    </row>
    <row r="7425" spans="1:12" x14ac:dyDescent="0.2">
      <c r="A7425" s="1" t="s">
        <v>124</v>
      </c>
      <c r="B7425" s="1" t="s">
        <v>305</v>
      </c>
      <c r="C7425" s="1" t="s">
        <v>4</v>
      </c>
      <c r="D7425" s="1">
        <v>2017</v>
      </c>
      <c r="E7425" s="1" t="s">
        <v>797</v>
      </c>
      <c r="F7425" s="1" t="s">
        <v>796</v>
      </c>
      <c r="G7425" s="1" t="s">
        <v>702</v>
      </c>
      <c r="H7425" s="1" t="s">
        <v>7</v>
      </c>
      <c r="I7425" s="1">
        <v>0.11224978100000001</v>
      </c>
      <c r="J7425" s="1">
        <v>8.42</v>
      </c>
      <c r="K7425" s="1">
        <v>64.316800000000001</v>
      </c>
      <c r="L7425" s="1">
        <v>4</v>
      </c>
    </row>
    <row r="7426" spans="1:12" x14ac:dyDescent="0.2">
      <c r="A7426" s="1" t="s">
        <v>124</v>
      </c>
      <c r="B7426" s="1" t="s">
        <v>878</v>
      </c>
      <c r="C7426" s="1" t="s">
        <v>4</v>
      </c>
      <c r="D7426" s="1">
        <v>2017</v>
      </c>
      <c r="E7426" s="1" t="s">
        <v>797</v>
      </c>
      <c r="F7426" s="1" t="s">
        <v>796</v>
      </c>
      <c r="G7426" s="1" t="s">
        <v>702</v>
      </c>
      <c r="H7426" s="1" t="s">
        <v>7</v>
      </c>
      <c r="I7426" s="1">
        <v>3.5186270999999998E-2</v>
      </c>
      <c r="J7426" s="1">
        <v>10.6</v>
      </c>
      <c r="K7426" s="1">
        <v>85.122399999999999</v>
      </c>
      <c r="L7426" s="1">
        <v>4</v>
      </c>
    </row>
    <row r="7427" spans="1:12" x14ac:dyDescent="0.2">
      <c r="A7427" s="1" t="s">
        <v>124</v>
      </c>
      <c r="B7427" s="1" t="s">
        <v>212</v>
      </c>
      <c r="C7427" s="1" t="s">
        <v>4</v>
      </c>
      <c r="D7427" s="1">
        <v>2017</v>
      </c>
      <c r="E7427" s="1" t="s">
        <v>797</v>
      </c>
      <c r="F7427" s="1" t="s">
        <v>796</v>
      </c>
      <c r="G7427" s="1" t="s">
        <v>702</v>
      </c>
      <c r="H7427" s="1" t="s">
        <v>7</v>
      </c>
      <c r="I7427" s="1">
        <v>1.7638892999999999E-2</v>
      </c>
      <c r="J7427" s="1">
        <v>11.5</v>
      </c>
      <c r="K7427" s="1">
        <v>132.76259999999999</v>
      </c>
      <c r="L7427" s="1">
        <v>4</v>
      </c>
    </row>
    <row r="7428" spans="1:12" x14ac:dyDescent="0.2">
      <c r="A7428" s="1" t="s">
        <v>124</v>
      </c>
      <c r="B7428" s="1" t="s">
        <v>5</v>
      </c>
      <c r="C7428" s="1" t="s">
        <v>4</v>
      </c>
      <c r="D7428" s="1">
        <v>2017</v>
      </c>
      <c r="E7428" s="1" t="s">
        <v>797</v>
      </c>
      <c r="F7428" s="1" t="s">
        <v>796</v>
      </c>
      <c r="G7428" s="1" t="s">
        <v>702</v>
      </c>
      <c r="H7428" s="1" t="s">
        <v>7</v>
      </c>
      <c r="I7428" s="1">
        <v>8.5595570000000006E-3</v>
      </c>
      <c r="J7428" s="1">
        <v>11.8</v>
      </c>
      <c r="K7428" s="1">
        <v>117.2492</v>
      </c>
      <c r="L7428" s="1">
        <v>4</v>
      </c>
    </row>
    <row r="7429" spans="1:12" x14ac:dyDescent="0.2">
      <c r="A7429" s="1" t="s">
        <v>124</v>
      </c>
      <c r="B7429" s="1" t="s">
        <v>451</v>
      </c>
      <c r="C7429" s="1" t="s">
        <v>4</v>
      </c>
      <c r="D7429" s="1">
        <v>2017</v>
      </c>
      <c r="E7429" s="1" t="s">
        <v>797</v>
      </c>
      <c r="F7429" s="1" t="s">
        <v>796</v>
      </c>
      <c r="G7429" s="1" t="s">
        <v>702</v>
      </c>
      <c r="H7429" s="1" t="s">
        <v>7</v>
      </c>
      <c r="I7429" s="1">
        <v>7.7219509000000006E-2</v>
      </c>
      <c r="J7429" s="1">
        <v>13.65</v>
      </c>
      <c r="K7429" s="1">
        <v>56.493000000000002</v>
      </c>
      <c r="L7429" s="1">
        <v>4</v>
      </c>
    </row>
    <row r="7430" spans="1:12" x14ac:dyDescent="0.2">
      <c r="A7430" s="1" t="s">
        <v>124</v>
      </c>
      <c r="B7430" s="1" t="s">
        <v>793</v>
      </c>
      <c r="C7430" s="1" t="s">
        <v>4</v>
      </c>
      <c r="D7430" s="1">
        <v>2017</v>
      </c>
      <c r="E7430" s="1" t="s">
        <v>797</v>
      </c>
      <c r="F7430" s="1" t="s">
        <v>796</v>
      </c>
      <c r="G7430" s="1" t="s">
        <v>702</v>
      </c>
      <c r="H7430" s="1" t="s">
        <v>7</v>
      </c>
      <c r="I7430" s="1">
        <v>9.7692448000000001E-2</v>
      </c>
      <c r="J7430" s="1">
        <v>17.75</v>
      </c>
      <c r="K7430" s="1">
        <v>242.4196</v>
      </c>
      <c r="L7430" s="1">
        <v>4</v>
      </c>
    </row>
    <row r="7431" spans="1:12" x14ac:dyDescent="0.2">
      <c r="A7431" s="1" t="s">
        <v>124</v>
      </c>
      <c r="B7431" s="1" t="s">
        <v>633</v>
      </c>
      <c r="C7431" s="1" t="s">
        <v>4</v>
      </c>
      <c r="D7431" s="1">
        <v>2017</v>
      </c>
      <c r="E7431" s="1" t="s">
        <v>797</v>
      </c>
      <c r="F7431" s="1" t="s">
        <v>796</v>
      </c>
      <c r="G7431" s="1" t="s">
        <v>702</v>
      </c>
      <c r="H7431" s="1" t="s">
        <v>7</v>
      </c>
      <c r="I7431" s="1">
        <v>4.6079558E-2</v>
      </c>
      <c r="J7431" s="1">
        <v>18.7</v>
      </c>
      <c r="K7431" s="1">
        <v>151.56819999999999</v>
      </c>
      <c r="L7431" s="1">
        <v>4</v>
      </c>
    </row>
    <row r="7432" spans="1:12" x14ac:dyDescent="0.2">
      <c r="A7432" s="1" t="s">
        <v>124</v>
      </c>
      <c r="B7432" s="1" t="s">
        <v>877</v>
      </c>
      <c r="C7432" s="1" t="s">
        <v>4</v>
      </c>
      <c r="D7432" s="1">
        <v>2017</v>
      </c>
      <c r="E7432" s="1" t="s">
        <v>797</v>
      </c>
      <c r="F7432" s="1" t="s">
        <v>796</v>
      </c>
      <c r="G7432" s="1" t="s">
        <v>702</v>
      </c>
      <c r="H7432" s="1" t="s">
        <v>7</v>
      </c>
      <c r="I7432" s="1">
        <v>2.512588E-2</v>
      </c>
      <c r="J7432" s="1">
        <v>20.75</v>
      </c>
      <c r="K7432" s="1">
        <v>150.4734</v>
      </c>
      <c r="L7432" s="1">
        <v>4</v>
      </c>
    </row>
    <row r="7433" spans="1:12" x14ac:dyDescent="0.2">
      <c r="A7433" s="1" t="s">
        <v>124</v>
      </c>
      <c r="B7433" s="1" t="s">
        <v>876</v>
      </c>
      <c r="C7433" s="1" t="s">
        <v>171</v>
      </c>
      <c r="D7433" s="1">
        <v>2017</v>
      </c>
      <c r="E7433" s="1" t="s">
        <v>797</v>
      </c>
      <c r="F7433" s="1" t="s">
        <v>796</v>
      </c>
      <c r="G7433" s="1" t="s">
        <v>702</v>
      </c>
      <c r="H7433" s="1" t="s">
        <v>7</v>
      </c>
      <c r="I7433" s="1">
        <v>1.1007815000000001E-2</v>
      </c>
      <c r="J7433" s="1">
        <v>5.21</v>
      </c>
      <c r="K7433" s="1">
        <v>259.59620000000001</v>
      </c>
      <c r="L7433" s="1">
        <v>4</v>
      </c>
    </row>
    <row r="7434" spans="1:12" x14ac:dyDescent="0.2">
      <c r="A7434" s="1" t="s">
        <v>124</v>
      </c>
      <c r="B7434" s="1" t="s">
        <v>199</v>
      </c>
      <c r="C7434" s="1" t="s">
        <v>171</v>
      </c>
      <c r="D7434" s="1">
        <v>2017</v>
      </c>
      <c r="E7434" s="1" t="s">
        <v>797</v>
      </c>
      <c r="F7434" s="1" t="s">
        <v>796</v>
      </c>
      <c r="G7434" s="1" t="s">
        <v>702</v>
      </c>
      <c r="H7434" s="1" t="s">
        <v>7</v>
      </c>
      <c r="I7434" s="1">
        <v>0.11865191899999999</v>
      </c>
      <c r="J7434" s="1">
        <v>6.2350000000000003</v>
      </c>
      <c r="K7434" s="1">
        <v>263.99099999999999</v>
      </c>
      <c r="L7434" s="1">
        <v>4</v>
      </c>
    </row>
    <row r="7435" spans="1:12" x14ac:dyDescent="0.2">
      <c r="A7435" s="1" t="s">
        <v>124</v>
      </c>
      <c r="B7435" s="1" t="s">
        <v>875</v>
      </c>
      <c r="C7435" s="1" t="s">
        <v>171</v>
      </c>
      <c r="D7435" s="1">
        <v>2017</v>
      </c>
      <c r="E7435" s="1" t="s">
        <v>797</v>
      </c>
      <c r="F7435" s="1" t="s">
        <v>796</v>
      </c>
      <c r="G7435" s="1" t="s">
        <v>702</v>
      </c>
      <c r="H7435" s="1" t="s">
        <v>7</v>
      </c>
      <c r="I7435" s="1">
        <v>9.6862254999999994E-2</v>
      </c>
      <c r="J7435" s="1">
        <v>6.57</v>
      </c>
      <c r="K7435" s="1">
        <v>193.982</v>
      </c>
      <c r="L7435" s="1">
        <v>4</v>
      </c>
    </row>
    <row r="7436" spans="1:12" x14ac:dyDescent="0.2">
      <c r="A7436" s="1" t="s">
        <v>124</v>
      </c>
      <c r="B7436" s="1" t="s">
        <v>874</v>
      </c>
      <c r="C7436" s="1" t="s">
        <v>171</v>
      </c>
      <c r="D7436" s="1">
        <v>2017</v>
      </c>
      <c r="E7436" s="1" t="s">
        <v>797</v>
      </c>
      <c r="F7436" s="1" t="s">
        <v>796</v>
      </c>
      <c r="G7436" s="1" t="s">
        <v>702</v>
      </c>
      <c r="H7436" s="1" t="s">
        <v>7</v>
      </c>
      <c r="I7436" s="1">
        <v>2.6180031999999999E-2</v>
      </c>
      <c r="J7436" s="1">
        <v>6.59</v>
      </c>
      <c r="K7436" s="1">
        <v>120.7098</v>
      </c>
      <c r="L7436" s="1">
        <v>4</v>
      </c>
    </row>
    <row r="7437" spans="1:12" x14ac:dyDescent="0.2">
      <c r="A7437" s="1" t="s">
        <v>124</v>
      </c>
      <c r="B7437" s="1" t="s">
        <v>188</v>
      </c>
      <c r="C7437" s="1" t="s">
        <v>171</v>
      </c>
      <c r="D7437" s="1">
        <v>2017</v>
      </c>
      <c r="E7437" s="1" t="s">
        <v>797</v>
      </c>
      <c r="F7437" s="1" t="s">
        <v>796</v>
      </c>
      <c r="G7437" s="1" t="s">
        <v>702</v>
      </c>
      <c r="H7437" s="1" t="s">
        <v>7</v>
      </c>
      <c r="I7437" s="1">
        <v>3.6530410999999999E-2</v>
      </c>
      <c r="J7437" s="1">
        <v>6.86</v>
      </c>
      <c r="K7437" s="1">
        <v>227.80099999999999</v>
      </c>
      <c r="L7437" s="1">
        <v>4</v>
      </c>
    </row>
    <row r="7438" spans="1:12" x14ac:dyDescent="0.2">
      <c r="A7438" s="1" t="s">
        <v>124</v>
      </c>
      <c r="B7438" s="1" t="s">
        <v>873</v>
      </c>
      <c r="C7438" s="1" t="s">
        <v>171</v>
      </c>
      <c r="D7438" s="1">
        <v>2017</v>
      </c>
      <c r="E7438" s="1" t="s">
        <v>797</v>
      </c>
      <c r="F7438" s="1" t="s">
        <v>796</v>
      </c>
      <c r="G7438" s="1" t="s">
        <v>702</v>
      </c>
      <c r="H7438" s="1" t="s">
        <v>7</v>
      </c>
      <c r="I7438" s="1">
        <v>0.12047448099999999</v>
      </c>
      <c r="J7438" s="1">
        <v>8.39</v>
      </c>
      <c r="K7438" s="1">
        <v>165.58680000000001</v>
      </c>
      <c r="L7438" s="1">
        <v>4</v>
      </c>
    </row>
    <row r="7439" spans="1:12" x14ac:dyDescent="0.2">
      <c r="A7439" s="1" t="s">
        <v>124</v>
      </c>
      <c r="B7439" s="1" t="s">
        <v>172</v>
      </c>
      <c r="C7439" s="1" t="s">
        <v>171</v>
      </c>
      <c r="D7439" s="1">
        <v>2017</v>
      </c>
      <c r="E7439" s="1" t="s">
        <v>797</v>
      </c>
      <c r="F7439" s="1" t="s">
        <v>796</v>
      </c>
      <c r="G7439" s="1" t="s">
        <v>702</v>
      </c>
      <c r="H7439" s="1" t="s">
        <v>7</v>
      </c>
      <c r="I7439" s="1">
        <v>0.17766124599999999</v>
      </c>
      <c r="J7439" s="1">
        <v>8.43</v>
      </c>
      <c r="K7439" s="1">
        <v>170.54220000000001</v>
      </c>
      <c r="L7439" s="1">
        <v>4</v>
      </c>
    </row>
    <row r="7440" spans="1:12" x14ac:dyDescent="0.2">
      <c r="A7440" s="1" t="s">
        <v>124</v>
      </c>
      <c r="B7440" s="1" t="s">
        <v>626</v>
      </c>
      <c r="C7440" s="1" t="s">
        <v>171</v>
      </c>
      <c r="D7440" s="1">
        <v>2017</v>
      </c>
      <c r="E7440" s="1" t="s">
        <v>797</v>
      </c>
      <c r="F7440" s="1" t="s">
        <v>796</v>
      </c>
      <c r="G7440" s="1" t="s">
        <v>702</v>
      </c>
      <c r="H7440" s="1" t="s">
        <v>7</v>
      </c>
      <c r="I7440" s="1">
        <v>9.2997031999999993E-2</v>
      </c>
      <c r="J7440" s="1">
        <v>8.9700000000000006</v>
      </c>
      <c r="K7440" s="1">
        <v>55.2956</v>
      </c>
      <c r="L7440" s="1">
        <v>4</v>
      </c>
    </row>
    <row r="7441" spans="1:12" x14ac:dyDescent="0.2">
      <c r="A7441" s="1" t="s">
        <v>124</v>
      </c>
      <c r="B7441" s="1" t="s">
        <v>710</v>
      </c>
      <c r="C7441" s="1" t="s">
        <v>171</v>
      </c>
      <c r="D7441" s="1">
        <v>2017</v>
      </c>
      <c r="E7441" s="1" t="s">
        <v>797</v>
      </c>
      <c r="F7441" s="1" t="s">
        <v>796</v>
      </c>
      <c r="G7441" s="1" t="s">
        <v>702</v>
      </c>
      <c r="H7441" s="1" t="s">
        <v>7</v>
      </c>
      <c r="I7441" s="1">
        <v>4.8050783E-2</v>
      </c>
      <c r="J7441" s="1">
        <v>9.1950000000000003</v>
      </c>
      <c r="K7441" s="1">
        <v>105.6622</v>
      </c>
      <c r="L7441" s="1">
        <v>4</v>
      </c>
    </row>
    <row r="7442" spans="1:12" x14ac:dyDescent="0.2">
      <c r="A7442" s="1" t="s">
        <v>124</v>
      </c>
      <c r="B7442" s="1" t="s">
        <v>625</v>
      </c>
      <c r="C7442" s="1" t="s">
        <v>171</v>
      </c>
      <c r="D7442" s="1">
        <v>2017</v>
      </c>
      <c r="E7442" s="1" t="s">
        <v>797</v>
      </c>
      <c r="F7442" s="1" t="s">
        <v>796</v>
      </c>
      <c r="G7442" s="1" t="s">
        <v>702</v>
      </c>
      <c r="H7442" s="1" t="s">
        <v>7</v>
      </c>
      <c r="I7442" s="1">
        <v>0</v>
      </c>
      <c r="J7442" s="1">
        <v>9.6</v>
      </c>
      <c r="K7442" s="1">
        <v>163.91839999999999</v>
      </c>
      <c r="L7442" s="1">
        <v>4</v>
      </c>
    </row>
    <row r="7443" spans="1:12" x14ac:dyDescent="0.2">
      <c r="A7443" s="1" t="s">
        <v>124</v>
      </c>
      <c r="B7443" s="1" t="s">
        <v>872</v>
      </c>
      <c r="C7443" s="1" t="s">
        <v>171</v>
      </c>
      <c r="D7443" s="1">
        <v>2017</v>
      </c>
      <c r="E7443" s="1" t="s">
        <v>797</v>
      </c>
      <c r="F7443" s="1" t="s">
        <v>796</v>
      </c>
      <c r="G7443" s="1" t="s">
        <v>702</v>
      </c>
      <c r="H7443" s="1" t="s">
        <v>7</v>
      </c>
      <c r="I7443" s="1">
        <v>3.3102681000000002E-2</v>
      </c>
      <c r="J7443" s="1">
        <v>11.1</v>
      </c>
      <c r="K7443" s="1">
        <v>116.61239999999999</v>
      </c>
      <c r="L7443" s="1">
        <v>4</v>
      </c>
    </row>
    <row r="7444" spans="1:12" x14ac:dyDescent="0.2">
      <c r="A7444" s="1" t="s">
        <v>124</v>
      </c>
      <c r="B7444" s="1" t="s">
        <v>180</v>
      </c>
      <c r="C7444" s="1" t="s">
        <v>171</v>
      </c>
      <c r="D7444" s="1">
        <v>2017</v>
      </c>
      <c r="E7444" s="1" t="s">
        <v>797</v>
      </c>
      <c r="F7444" s="1" t="s">
        <v>796</v>
      </c>
      <c r="G7444" s="1" t="s">
        <v>702</v>
      </c>
      <c r="H7444" s="1" t="s">
        <v>7</v>
      </c>
      <c r="I7444" s="1">
        <v>4.1816615000000001E-2</v>
      </c>
      <c r="J7444" s="1">
        <v>13</v>
      </c>
      <c r="K7444" s="1">
        <v>254.50139999999999</v>
      </c>
      <c r="L7444" s="1">
        <v>4</v>
      </c>
    </row>
    <row r="7445" spans="1:12" x14ac:dyDescent="0.2">
      <c r="A7445" s="1" t="s">
        <v>124</v>
      </c>
      <c r="B7445" s="1" t="s">
        <v>871</v>
      </c>
      <c r="C7445" s="1" t="s">
        <v>171</v>
      </c>
      <c r="D7445" s="1">
        <v>2017</v>
      </c>
      <c r="E7445" s="1" t="s">
        <v>797</v>
      </c>
      <c r="F7445" s="1" t="s">
        <v>796</v>
      </c>
      <c r="G7445" s="1" t="s">
        <v>702</v>
      </c>
      <c r="H7445" s="1" t="s">
        <v>7</v>
      </c>
      <c r="I7445" s="1">
        <v>9.2649510000000004E-2</v>
      </c>
      <c r="J7445" s="1">
        <v>13.15</v>
      </c>
      <c r="K7445" s="1">
        <v>157.8604</v>
      </c>
      <c r="L7445" s="1">
        <v>4</v>
      </c>
    </row>
    <row r="7446" spans="1:12" x14ac:dyDescent="0.2">
      <c r="A7446" s="1" t="s">
        <v>124</v>
      </c>
      <c r="B7446" s="1" t="s">
        <v>178</v>
      </c>
      <c r="C7446" s="1" t="s">
        <v>171</v>
      </c>
      <c r="D7446" s="1">
        <v>2017</v>
      </c>
      <c r="E7446" s="1" t="s">
        <v>797</v>
      </c>
      <c r="F7446" s="1" t="s">
        <v>796</v>
      </c>
      <c r="G7446" s="1" t="s">
        <v>702</v>
      </c>
      <c r="H7446" s="1" t="s">
        <v>7</v>
      </c>
      <c r="I7446" s="1">
        <v>9.9912730000000002E-3</v>
      </c>
      <c r="J7446" s="1">
        <v>13.6</v>
      </c>
      <c r="K7446" s="1">
        <v>175.53700000000001</v>
      </c>
      <c r="L7446" s="1">
        <v>4</v>
      </c>
    </row>
    <row r="7447" spans="1:12" x14ac:dyDescent="0.2">
      <c r="A7447" s="1" t="s">
        <v>124</v>
      </c>
      <c r="B7447" s="1" t="s">
        <v>176</v>
      </c>
      <c r="C7447" s="1" t="s">
        <v>171</v>
      </c>
      <c r="D7447" s="1">
        <v>2017</v>
      </c>
      <c r="E7447" s="1" t="s">
        <v>797</v>
      </c>
      <c r="F7447" s="1" t="s">
        <v>796</v>
      </c>
      <c r="G7447" s="1" t="s">
        <v>702</v>
      </c>
      <c r="H7447" s="1" t="s">
        <v>7</v>
      </c>
      <c r="I7447" s="1">
        <v>5.9313602999999999E-2</v>
      </c>
      <c r="J7447" s="1">
        <v>15.1</v>
      </c>
      <c r="K7447" s="1">
        <v>238.12479999999999</v>
      </c>
      <c r="L7447" s="1">
        <v>4</v>
      </c>
    </row>
    <row r="7448" spans="1:12" x14ac:dyDescent="0.2">
      <c r="A7448" s="1" t="s">
        <v>124</v>
      </c>
      <c r="B7448" s="1" t="s">
        <v>196</v>
      </c>
      <c r="C7448" s="1" t="s">
        <v>171</v>
      </c>
      <c r="D7448" s="1">
        <v>2017</v>
      </c>
      <c r="E7448" s="1" t="s">
        <v>797</v>
      </c>
      <c r="F7448" s="1" t="s">
        <v>796</v>
      </c>
      <c r="G7448" s="1" t="s">
        <v>702</v>
      </c>
      <c r="H7448" s="1" t="s">
        <v>7</v>
      </c>
      <c r="I7448" s="1">
        <v>7.2655379000000006E-2</v>
      </c>
      <c r="J7448" s="1">
        <v>16</v>
      </c>
      <c r="K7448" s="1">
        <v>229.86680000000001</v>
      </c>
      <c r="L7448" s="1">
        <v>4</v>
      </c>
    </row>
    <row r="7449" spans="1:12" x14ac:dyDescent="0.2">
      <c r="A7449" s="1" t="s">
        <v>124</v>
      </c>
      <c r="B7449" s="1" t="s">
        <v>870</v>
      </c>
      <c r="C7449" s="1" t="s">
        <v>171</v>
      </c>
      <c r="D7449" s="1">
        <v>2017</v>
      </c>
      <c r="E7449" s="1" t="s">
        <v>797</v>
      </c>
      <c r="F7449" s="1" t="s">
        <v>796</v>
      </c>
      <c r="G7449" s="1" t="s">
        <v>702</v>
      </c>
      <c r="H7449" s="1" t="s">
        <v>7</v>
      </c>
      <c r="I7449" s="1">
        <v>0</v>
      </c>
      <c r="J7449" s="1">
        <v>16.2</v>
      </c>
      <c r="K7449" s="1">
        <v>190.81620000000001</v>
      </c>
      <c r="L7449" s="1">
        <v>4</v>
      </c>
    </row>
    <row r="7450" spans="1:12" x14ac:dyDescent="0.2">
      <c r="A7450" s="1" t="s">
        <v>124</v>
      </c>
      <c r="B7450" s="1" t="s">
        <v>869</v>
      </c>
      <c r="C7450" s="1" t="s">
        <v>171</v>
      </c>
      <c r="D7450" s="1">
        <v>2017</v>
      </c>
      <c r="E7450" s="1" t="s">
        <v>797</v>
      </c>
      <c r="F7450" s="1" t="s">
        <v>796</v>
      </c>
      <c r="G7450" s="1" t="s">
        <v>702</v>
      </c>
      <c r="H7450" s="1" t="s">
        <v>7</v>
      </c>
      <c r="I7450" s="1">
        <v>3.8730228999999998E-2</v>
      </c>
      <c r="J7450" s="1">
        <v>17.100000000000001</v>
      </c>
      <c r="K7450" s="1">
        <v>166.2842</v>
      </c>
      <c r="L7450" s="1">
        <v>4</v>
      </c>
    </row>
    <row r="7451" spans="1:12" x14ac:dyDescent="0.2">
      <c r="A7451" s="1" t="s">
        <v>124</v>
      </c>
      <c r="B7451" s="1" t="s">
        <v>868</v>
      </c>
      <c r="C7451" s="1" t="s">
        <v>171</v>
      </c>
      <c r="D7451" s="1">
        <v>2017</v>
      </c>
      <c r="E7451" s="1" t="s">
        <v>797</v>
      </c>
      <c r="F7451" s="1" t="s">
        <v>796</v>
      </c>
      <c r="G7451" s="1" t="s">
        <v>702</v>
      </c>
      <c r="H7451" s="1" t="s">
        <v>7</v>
      </c>
      <c r="I7451" s="1">
        <v>0.113497001</v>
      </c>
      <c r="J7451" s="1">
        <v>17.25</v>
      </c>
      <c r="K7451" s="1">
        <v>253.47239999999999</v>
      </c>
      <c r="L7451" s="1">
        <v>4</v>
      </c>
    </row>
    <row r="7452" spans="1:12" x14ac:dyDescent="0.2">
      <c r="A7452" s="1" t="s">
        <v>124</v>
      </c>
      <c r="B7452" s="1" t="s">
        <v>186</v>
      </c>
      <c r="C7452" s="1" t="s">
        <v>171</v>
      </c>
      <c r="D7452" s="1">
        <v>2017</v>
      </c>
      <c r="E7452" s="1" t="s">
        <v>797</v>
      </c>
      <c r="F7452" s="1" t="s">
        <v>796</v>
      </c>
      <c r="G7452" s="1" t="s">
        <v>702</v>
      </c>
      <c r="H7452" s="1" t="s">
        <v>7</v>
      </c>
      <c r="I7452" s="1">
        <v>1.2651172E-2</v>
      </c>
      <c r="J7452" s="1">
        <v>18.600000000000001</v>
      </c>
      <c r="K7452" s="1">
        <v>123.1414</v>
      </c>
      <c r="L7452" s="1">
        <v>4</v>
      </c>
    </row>
    <row r="7453" spans="1:12" x14ac:dyDescent="0.2">
      <c r="A7453" s="1" t="s">
        <v>124</v>
      </c>
      <c r="B7453" s="1" t="s">
        <v>618</v>
      </c>
      <c r="C7453" s="1" t="s">
        <v>171</v>
      </c>
      <c r="D7453" s="1">
        <v>2017</v>
      </c>
      <c r="E7453" s="1" t="s">
        <v>797</v>
      </c>
      <c r="F7453" s="1" t="s">
        <v>796</v>
      </c>
      <c r="G7453" s="1" t="s">
        <v>702</v>
      </c>
      <c r="H7453" s="1" t="s">
        <v>7</v>
      </c>
      <c r="I7453" s="1">
        <v>0.129309277</v>
      </c>
      <c r="J7453" s="1">
        <v>19</v>
      </c>
      <c r="K7453" s="1">
        <v>188.88720000000001</v>
      </c>
      <c r="L7453" s="1">
        <v>4</v>
      </c>
    </row>
    <row r="7454" spans="1:12" x14ac:dyDescent="0.2">
      <c r="A7454" s="1" t="s">
        <v>124</v>
      </c>
      <c r="B7454" s="1" t="s">
        <v>430</v>
      </c>
      <c r="C7454" s="1" t="s">
        <v>171</v>
      </c>
      <c r="D7454" s="1">
        <v>2017</v>
      </c>
      <c r="E7454" s="1" t="s">
        <v>797</v>
      </c>
      <c r="F7454" s="1" t="s">
        <v>796</v>
      </c>
      <c r="G7454" s="1" t="s">
        <v>702</v>
      </c>
      <c r="H7454" s="1" t="s">
        <v>7</v>
      </c>
      <c r="I7454" s="1">
        <v>4.1220035000000002E-2</v>
      </c>
      <c r="J7454" s="1">
        <v>19.2</v>
      </c>
      <c r="K7454" s="1">
        <v>131.23099999999999</v>
      </c>
      <c r="L7454" s="1">
        <v>4</v>
      </c>
    </row>
    <row r="7455" spans="1:12" x14ac:dyDescent="0.2">
      <c r="A7455" s="1" t="s">
        <v>124</v>
      </c>
      <c r="B7455" s="1" t="s">
        <v>867</v>
      </c>
      <c r="C7455" s="1" t="s">
        <v>171</v>
      </c>
      <c r="D7455" s="1">
        <v>2017</v>
      </c>
      <c r="E7455" s="1" t="s">
        <v>797</v>
      </c>
      <c r="F7455" s="1" t="s">
        <v>796</v>
      </c>
      <c r="G7455" s="1" t="s">
        <v>702</v>
      </c>
      <c r="H7455" s="1" t="s">
        <v>7</v>
      </c>
      <c r="I7455" s="1">
        <v>1.572192E-2</v>
      </c>
      <c r="J7455" s="1">
        <v>19.5</v>
      </c>
      <c r="K7455" s="1">
        <v>185.66079999999999</v>
      </c>
      <c r="L7455" s="1">
        <v>4</v>
      </c>
    </row>
    <row r="7456" spans="1:12" x14ac:dyDescent="0.2">
      <c r="A7456" s="1" t="s">
        <v>124</v>
      </c>
      <c r="B7456" s="1" t="s">
        <v>866</v>
      </c>
      <c r="C7456" s="1" t="s">
        <v>171</v>
      </c>
      <c r="D7456" s="1">
        <v>2017</v>
      </c>
      <c r="E7456" s="1" t="s">
        <v>797</v>
      </c>
      <c r="F7456" s="1" t="s">
        <v>796</v>
      </c>
      <c r="G7456" s="1" t="s">
        <v>702</v>
      </c>
      <c r="H7456" s="1" t="s">
        <v>7</v>
      </c>
      <c r="I7456" s="1">
        <v>4.1283360999999998E-2</v>
      </c>
      <c r="J7456" s="1">
        <v>19.600000000000001</v>
      </c>
      <c r="K7456" s="1">
        <v>87.051400000000001</v>
      </c>
      <c r="L7456" s="1">
        <v>4</v>
      </c>
    </row>
    <row r="7457" spans="1:12" x14ac:dyDescent="0.2">
      <c r="A7457" s="1" t="s">
        <v>124</v>
      </c>
      <c r="B7457" s="1" t="s">
        <v>613</v>
      </c>
      <c r="C7457" s="1" t="s">
        <v>171</v>
      </c>
      <c r="D7457" s="1">
        <v>2017</v>
      </c>
      <c r="E7457" s="1" t="s">
        <v>797</v>
      </c>
      <c r="F7457" s="1" t="s">
        <v>796</v>
      </c>
      <c r="G7457" s="1" t="s">
        <v>702</v>
      </c>
      <c r="H7457" s="1" t="s">
        <v>7</v>
      </c>
      <c r="I7457" s="1">
        <v>2.5948349999999998E-2</v>
      </c>
      <c r="J7457" s="1">
        <v>20.25</v>
      </c>
      <c r="K7457" s="1">
        <v>180.0976</v>
      </c>
      <c r="L7457" s="1">
        <v>4</v>
      </c>
    </row>
    <row r="7458" spans="1:12" x14ac:dyDescent="0.2">
      <c r="A7458" s="1" t="s">
        <v>124</v>
      </c>
      <c r="B7458" s="1" t="s">
        <v>425</v>
      </c>
      <c r="C7458" s="1" t="s">
        <v>171</v>
      </c>
      <c r="D7458" s="1">
        <v>2017</v>
      </c>
      <c r="E7458" s="1" t="s">
        <v>797</v>
      </c>
      <c r="F7458" s="1" t="s">
        <v>796</v>
      </c>
      <c r="G7458" s="1" t="s">
        <v>702</v>
      </c>
      <c r="H7458" s="1" t="s">
        <v>7</v>
      </c>
      <c r="I7458" s="1">
        <v>2.6894769999999998E-2</v>
      </c>
      <c r="J7458" s="1">
        <v>20.7</v>
      </c>
      <c r="K7458" s="1">
        <v>76.735399999999998</v>
      </c>
      <c r="L7458" s="1">
        <v>4</v>
      </c>
    </row>
    <row r="7459" spans="1:12" x14ac:dyDescent="0.2">
      <c r="A7459" s="1" t="s">
        <v>124</v>
      </c>
      <c r="B7459" s="1" t="s">
        <v>865</v>
      </c>
      <c r="C7459" s="1" t="s">
        <v>47</v>
      </c>
      <c r="D7459" s="1">
        <v>2017</v>
      </c>
      <c r="E7459" s="1" t="s">
        <v>797</v>
      </c>
      <c r="F7459" s="1" t="s">
        <v>796</v>
      </c>
      <c r="G7459" s="1" t="s">
        <v>702</v>
      </c>
      <c r="H7459" s="1" t="s">
        <v>7</v>
      </c>
      <c r="I7459" s="1">
        <v>0.11942805200000001</v>
      </c>
      <c r="J7459" s="1">
        <v>8.1549999999999994</v>
      </c>
      <c r="K7459" s="1">
        <v>190.85300000000001</v>
      </c>
      <c r="L7459" s="1">
        <v>4</v>
      </c>
    </row>
    <row r="7460" spans="1:12" x14ac:dyDescent="0.2">
      <c r="A7460" s="1" t="s">
        <v>124</v>
      </c>
      <c r="B7460" s="1" t="s">
        <v>611</v>
      </c>
      <c r="C7460" s="1" t="s">
        <v>47</v>
      </c>
      <c r="D7460" s="1">
        <v>2017</v>
      </c>
      <c r="E7460" s="1" t="s">
        <v>797</v>
      </c>
      <c r="F7460" s="1" t="s">
        <v>796</v>
      </c>
      <c r="G7460" s="1" t="s">
        <v>702</v>
      </c>
      <c r="H7460" s="1" t="s">
        <v>7</v>
      </c>
      <c r="I7460" s="1">
        <v>2.7059264E-2</v>
      </c>
      <c r="J7460" s="1">
        <v>10.1</v>
      </c>
      <c r="K7460" s="1">
        <v>76.466999999999999</v>
      </c>
      <c r="L7460" s="1">
        <v>4</v>
      </c>
    </row>
    <row r="7461" spans="1:12" x14ac:dyDescent="0.2">
      <c r="A7461" s="1" t="s">
        <v>124</v>
      </c>
      <c r="B7461" s="1" t="s">
        <v>756</v>
      </c>
      <c r="C7461" s="1" t="s">
        <v>47</v>
      </c>
      <c r="D7461" s="1">
        <v>2017</v>
      </c>
      <c r="E7461" s="1" t="s">
        <v>797</v>
      </c>
      <c r="F7461" s="1" t="s">
        <v>796</v>
      </c>
      <c r="G7461" s="1" t="s">
        <v>702</v>
      </c>
      <c r="H7461" s="1" t="s">
        <v>7</v>
      </c>
      <c r="I7461" s="1">
        <v>9.8395215999999994E-2</v>
      </c>
      <c r="J7461" s="1">
        <v>10.8</v>
      </c>
      <c r="K7461" s="1">
        <v>100.80419999999999</v>
      </c>
      <c r="L7461" s="1">
        <v>4</v>
      </c>
    </row>
    <row r="7462" spans="1:12" x14ac:dyDescent="0.2">
      <c r="A7462" s="1" t="s">
        <v>124</v>
      </c>
      <c r="B7462" s="1" t="s">
        <v>609</v>
      </c>
      <c r="C7462" s="1" t="s">
        <v>47</v>
      </c>
      <c r="D7462" s="1">
        <v>2017</v>
      </c>
      <c r="E7462" s="1" t="s">
        <v>797</v>
      </c>
      <c r="F7462" s="1" t="s">
        <v>796</v>
      </c>
      <c r="G7462" s="1" t="s">
        <v>702</v>
      </c>
      <c r="H7462" s="1" t="s">
        <v>7</v>
      </c>
      <c r="I7462" s="1">
        <v>5.2329172E-2</v>
      </c>
      <c r="J7462" s="1">
        <v>15.1</v>
      </c>
      <c r="K7462" s="1">
        <v>243.15119999999999</v>
      </c>
      <c r="L7462" s="1">
        <v>4</v>
      </c>
    </row>
    <row r="7463" spans="1:12" x14ac:dyDescent="0.2">
      <c r="A7463" s="1" t="s">
        <v>124</v>
      </c>
      <c r="B7463" s="1" t="s">
        <v>864</v>
      </c>
      <c r="C7463" s="1" t="s">
        <v>47</v>
      </c>
      <c r="D7463" s="1">
        <v>2017</v>
      </c>
      <c r="E7463" s="1" t="s">
        <v>797</v>
      </c>
      <c r="F7463" s="1" t="s">
        <v>796</v>
      </c>
      <c r="G7463" s="1" t="s">
        <v>702</v>
      </c>
      <c r="H7463" s="1" t="s">
        <v>7</v>
      </c>
      <c r="I7463" s="1">
        <v>3.6031136999999998E-2</v>
      </c>
      <c r="J7463" s="1">
        <v>18.850000000000001</v>
      </c>
      <c r="K7463" s="1">
        <v>60.456200000000003</v>
      </c>
      <c r="L7463" s="1">
        <v>4</v>
      </c>
    </row>
    <row r="7464" spans="1:12" x14ac:dyDescent="0.2">
      <c r="A7464" s="1" t="s">
        <v>124</v>
      </c>
      <c r="B7464" s="1" t="s">
        <v>863</v>
      </c>
      <c r="C7464" s="1" t="s">
        <v>165</v>
      </c>
      <c r="D7464" s="1">
        <v>2017</v>
      </c>
      <c r="E7464" s="1" t="s">
        <v>797</v>
      </c>
      <c r="F7464" s="1" t="s">
        <v>796</v>
      </c>
      <c r="G7464" s="1" t="s">
        <v>702</v>
      </c>
      <c r="H7464" s="1" t="s">
        <v>7</v>
      </c>
      <c r="I7464" s="1">
        <v>0.120258245</v>
      </c>
      <c r="J7464" s="1">
        <v>7.39</v>
      </c>
      <c r="K7464" s="1">
        <v>141.547</v>
      </c>
      <c r="L7464" s="1">
        <v>4</v>
      </c>
    </row>
    <row r="7465" spans="1:12" x14ac:dyDescent="0.2">
      <c r="A7465" s="1" t="s">
        <v>124</v>
      </c>
      <c r="B7465" s="1" t="s">
        <v>862</v>
      </c>
      <c r="C7465" s="1" t="s">
        <v>165</v>
      </c>
      <c r="D7465" s="1">
        <v>2017</v>
      </c>
      <c r="E7465" s="1" t="s">
        <v>797</v>
      </c>
      <c r="F7465" s="1" t="s">
        <v>796</v>
      </c>
      <c r="G7465" s="1" t="s">
        <v>702</v>
      </c>
      <c r="H7465" s="1" t="s">
        <v>7</v>
      </c>
      <c r="I7465" s="1">
        <v>9.0448533999999997E-2</v>
      </c>
      <c r="J7465" s="1">
        <v>9.8000000000000007</v>
      </c>
      <c r="K7465" s="1">
        <v>194.5478</v>
      </c>
      <c r="L7465" s="1">
        <v>4</v>
      </c>
    </row>
    <row r="7466" spans="1:12" x14ac:dyDescent="0.2">
      <c r="A7466" s="1" t="s">
        <v>124</v>
      </c>
      <c r="B7466" s="1" t="s">
        <v>861</v>
      </c>
      <c r="C7466" s="1" t="s">
        <v>165</v>
      </c>
      <c r="D7466" s="1">
        <v>2017</v>
      </c>
      <c r="E7466" s="1" t="s">
        <v>797</v>
      </c>
      <c r="F7466" s="1" t="s">
        <v>796</v>
      </c>
      <c r="G7466" s="1" t="s">
        <v>702</v>
      </c>
      <c r="H7466" s="1" t="s">
        <v>7</v>
      </c>
      <c r="I7466" s="1">
        <v>6.4648460000000005E-2</v>
      </c>
      <c r="J7466" s="1">
        <v>12.15</v>
      </c>
      <c r="K7466" s="1">
        <v>253.404</v>
      </c>
      <c r="L7466" s="1">
        <v>4</v>
      </c>
    </row>
    <row r="7467" spans="1:12" x14ac:dyDescent="0.2">
      <c r="A7467" s="1" t="s">
        <v>124</v>
      </c>
      <c r="B7467" s="1" t="s">
        <v>755</v>
      </c>
      <c r="C7467" s="1" t="s">
        <v>165</v>
      </c>
      <c r="D7467" s="1">
        <v>2017</v>
      </c>
      <c r="E7467" s="1" t="s">
        <v>797</v>
      </c>
      <c r="F7467" s="1" t="s">
        <v>796</v>
      </c>
      <c r="G7467" s="1" t="s">
        <v>702</v>
      </c>
      <c r="H7467" s="1" t="s">
        <v>7</v>
      </c>
      <c r="I7467" s="1">
        <v>0</v>
      </c>
      <c r="J7467" s="1">
        <v>14.65</v>
      </c>
      <c r="K7467" s="1">
        <v>53.861400000000003</v>
      </c>
      <c r="L7467" s="1">
        <v>4</v>
      </c>
    </row>
    <row r="7468" spans="1:12" x14ac:dyDescent="0.2">
      <c r="A7468" s="1" t="s">
        <v>124</v>
      </c>
      <c r="B7468" s="1" t="s">
        <v>607</v>
      </c>
      <c r="C7468" s="1" t="s">
        <v>163</v>
      </c>
      <c r="D7468" s="1">
        <v>2017</v>
      </c>
      <c r="E7468" s="1" t="s">
        <v>797</v>
      </c>
      <c r="F7468" s="1" t="s">
        <v>796</v>
      </c>
      <c r="G7468" s="1" t="s">
        <v>702</v>
      </c>
      <c r="H7468" s="1" t="s">
        <v>7</v>
      </c>
      <c r="I7468" s="1">
        <v>3.1219107999999999E-2</v>
      </c>
      <c r="J7468" s="1">
        <v>10.395</v>
      </c>
      <c r="K7468" s="1">
        <v>156.96039999999999</v>
      </c>
      <c r="L7468" s="1">
        <v>4</v>
      </c>
    </row>
    <row r="7469" spans="1:12" x14ac:dyDescent="0.2">
      <c r="A7469" s="1" t="s">
        <v>124</v>
      </c>
      <c r="B7469" s="1" t="s">
        <v>860</v>
      </c>
      <c r="C7469" s="1" t="s">
        <v>163</v>
      </c>
      <c r="D7469" s="1">
        <v>2017</v>
      </c>
      <c r="E7469" s="1" t="s">
        <v>797</v>
      </c>
      <c r="F7469" s="1" t="s">
        <v>796</v>
      </c>
      <c r="G7469" s="1" t="s">
        <v>702</v>
      </c>
      <c r="H7469" s="1" t="s">
        <v>7</v>
      </c>
      <c r="I7469" s="1">
        <v>5.4015428999999997E-2</v>
      </c>
      <c r="J7469" s="1">
        <v>19.850000000000001</v>
      </c>
      <c r="K7469" s="1">
        <v>196.3768</v>
      </c>
      <c r="L7469" s="1">
        <v>4</v>
      </c>
    </row>
    <row r="7470" spans="1:12" x14ac:dyDescent="0.2">
      <c r="A7470" s="1" t="s">
        <v>124</v>
      </c>
      <c r="B7470" s="1" t="s">
        <v>144</v>
      </c>
      <c r="C7470" s="1" t="s">
        <v>14</v>
      </c>
      <c r="D7470" s="1">
        <v>2017</v>
      </c>
      <c r="E7470" s="1" t="s">
        <v>797</v>
      </c>
      <c r="F7470" s="1" t="s">
        <v>796</v>
      </c>
      <c r="G7470" s="1" t="s">
        <v>702</v>
      </c>
      <c r="H7470" s="1" t="s">
        <v>7</v>
      </c>
      <c r="I7470" s="1">
        <v>2.7942357000000001E-2</v>
      </c>
      <c r="J7470" s="1">
        <v>7.2750000000000004</v>
      </c>
      <c r="K7470" s="1">
        <v>145.07599999999999</v>
      </c>
      <c r="L7470" s="1">
        <v>4</v>
      </c>
    </row>
    <row r="7471" spans="1:12" x14ac:dyDescent="0.2">
      <c r="A7471" s="1" t="s">
        <v>124</v>
      </c>
      <c r="B7471" s="1" t="s">
        <v>859</v>
      </c>
      <c r="C7471" s="1" t="s">
        <v>14</v>
      </c>
      <c r="D7471" s="1">
        <v>2017</v>
      </c>
      <c r="E7471" s="1" t="s">
        <v>797</v>
      </c>
      <c r="F7471" s="1" t="s">
        <v>796</v>
      </c>
      <c r="G7471" s="1" t="s">
        <v>702</v>
      </c>
      <c r="H7471" s="1" t="s">
        <v>7</v>
      </c>
      <c r="I7471" s="1">
        <v>2.6783871000000001E-2</v>
      </c>
      <c r="J7471" s="1">
        <v>7.31</v>
      </c>
      <c r="K7471" s="1">
        <v>108.157</v>
      </c>
      <c r="L7471" s="1">
        <v>4</v>
      </c>
    </row>
    <row r="7472" spans="1:12" x14ac:dyDescent="0.2">
      <c r="A7472" s="1" t="s">
        <v>124</v>
      </c>
      <c r="B7472" s="1" t="s">
        <v>858</v>
      </c>
      <c r="C7472" s="1" t="s">
        <v>14</v>
      </c>
      <c r="D7472" s="1">
        <v>2017</v>
      </c>
      <c r="E7472" s="1" t="s">
        <v>797</v>
      </c>
      <c r="F7472" s="1" t="s">
        <v>796</v>
      </c>
      <c r="G7472" s="1" t="s">
        <v>702</v>
      </c>
      <c r="H7472" s="1" t="s">
        <v>7</v>
      </c>
      <c r="I7472" s="1">
        <v>0</v>
      </c>
      <c r="J7472" s="1">
        <v>7.3150000000000004</v>
      </c>
      <c r="K7472" s="1">
        <v>153.73400000000001</v>
      </c>
      <c r="L7472" s="1">
        <v>4</v>
      </c>
    </row>
    <row r="7473" spans="1:12" x14ac:dyDescent="0.2">
      <c r="A7473" s="1" t="s">
        <v>124</v>
      </c>
      <c r="B7473" s="1" t="s">
        <v>149</v>
      </c>
      <c r="C7473" s="1" t="s">
        <v>14</v>
      </c>
      <c r="D7473" s="1">
        <v>2017</v>
      </c>
      <c r="E7473" s="1" t="s">
        <v>797</v>
      </c>
      <c r="F7473" s="1" t="s">
        <v>796</v>
      </c>
      <c r="G7473" s="1" t="s">
        <v>702</v>
      </c>
      <c r="H7473" s="1" t="s">
        <v>7</v>
      </c>
      <c r="I7473" s="1">
        <v>0.15993759699999999</v>
      </c>
      <c r="J7473" s="1">
        <v>7.3650000000000002</v>
      </c>
      <c r="K7473" s="1">
        <v>93.912000000000006</v>
      </c>
      <c r="L7473" s="1">
        <v>4</v>
      </c>
    </row>
    <row r="7474" spans="1:12" x14ac:dyDescent="0.2">
      <c r="A7474" s="1" t="s">
        <v>124</v>
      </c>
      <c r="B7474" s="1" t="s">
        <v>857</v>
      </c>
      <c r="C7474" s="1" t="s">
        <v>14</v>
      </c>
      <c r="D7474" s="1">
        <v>2017</v>
      </c>
      <c r="E7474" s="1" t="s">
        <v>797</v>
      </c>
      <c r="F7474" s="1" t="s">
        <v>796</v>
      </c>
      <c r="G7474" s="1" t="s">
        <v>702</v>
      </c>
      <c r="H7474" s="1" t="s">
        <v>7</v>
      </c>
      <c r="I7474" s="1">
        <v>9.9101844999999994E-2</v>
      </c>
      <c r="J7474" s="1">
        <v>9.3949999999999996</v>
      </c>
      <c r="K7474" s="1">
        <v>105.828</v>
      </c>
      <c r="L7474" s="1">
        <v>4</v>
      </c>
    </row>
    <row r="7475" spans="1:12" x14ac:dyDescent="0.2">
      <c r="A7475" s="1" t="s">
        <v>124</v>
      </c>
      <c r="B7475" s="1" t="s">
        <v>409</v>
      </c>
      <c r="C7475" s="1" t="s">
        <v>14</v>
      </c>
      <c r="D7475" s="1">
        <v>2017</v>
      </c>
      <c r="E7475" s="1" t="s">
        <v>797</v>
      </c>
      <c r="F7475" s="1" t="s">
        <v>796</v>
      </c>
      <c r="G7475" s="1" t="s">
        <v>702</v>
      </c>
      <c r="H7475" s="1" t="s">
        <v>7</v>
      </c>
      <c r="I7475" s="1">
        <v>2.0564684999999999E-2</v>
      </c>
      <c r="J7475" s="1">
        <v>12.1</v>
      </c>
      <c r="K7475" s="1">
        <v>148.27340000000001</v>
      </c>
      <c r="L7475" s="1">
        <v>4</v>
      </c>
    </row>
    <row r="7476" spans="1:12" x14ac:dyDescent="0.2">
      <c r="A7476" s="1" t="s">
        <v>124</v>
      </c>
      <c r="B7476" s="1" t="s">
        <v>602</v>
      </c>
      <c r="C7476" s="1" t="s">
        <v>14</v>
      </c>
      <c r="D7476" s="1">
        <v>2017</v>
      </c>
      <c r="E7476" s="1" t="s">
        <v>797</v>
      </c>
      <c r="F7476" s="1" t="s">
        <v>796</v>
      </c>
      <c r="G7476" s="1" t="s">
        <v>702</v>
      </c>
      <c r="H7476" s="1" t="s">
        <v>7</v>
      </c>
      <c r="I7476" s="1">
        <v>9.3278912000000005E-2</v>
      </c>
      <c r="J7476" s="1">
        <v>12.35</v>
      </c>
      <c r="K7476" s="1">
        <v>118.7124</v>
      </c>
      <c r="L7476" s="1">
        <v>4</v>
      </c>
    </row>
    <row r="7477" spans="1:12" x14ac:dyDescent="0.2">
      <c r="A7477" s="1" t="s">
        <v>124</v>
      </c>
      <c r="B7477" s="1" t="s">
        <v>519</v>
      </c>
      <c r="C7477" s="1" t="s">
        <v>14</v>
      </c>
      <c r="D7477" s="1">
        <v>2017</v>
      </c>
      <c r="E7477" s="1" t="s">
        <v>797</v>
      </c>
      <c r="F7477" s="1" t="s">
        <v>796</v>
      </c>
      <c r="G7477" s="1" t="s">
        <v>702</v>
      </c>
      <c r="H7477" s="1" t="s">
        <v>7</v>
      </c>
      <c r="I7477" s="1">
        <v>0</v>
      </c>
      <c r="J7477" s="1">
        <v>12.85</v>
      </c>
      <c r="K7477" s="1">
        <v>155.46299999999999</v>
      </c>
      <c r="L7477" s="1">
        <v>4</v>
      </c>
    </row>
    <row r="7478" spans="1:12" x14ac:dyDescent="0.2">
      <c r="A7478" s="1" t="s">
        <v>124</v>
      </c>
      <c r="B7478" s="1" t="s">
        <v>145</v>
      </c>
      <c r="C7478" s="1" t="s">
        <v>14</v>
      </c>
      <c r="D7478" s="1">
        <v>2017</v>
      </c>
      <c r="E7478" s="1" t="s">
        <v>797</v>
      </c>
      <c r="F7478" s="1" t="s">
        <v>796</v>
      </c>
      <c r="G7478" s="1" t="s">
        <v>702</v>
      </c>
      <c r="H7478" s="1" t="s">
        <v>7</v>
      </c>
      <c r="I7478" s="1">
        <v>9.1189914999999996E-2</v>
      </c>
      <c r="J7478" s="1">
        <v>13.35</v>
      </c>
      <c r="K7478" s="1">
        <v>149.3708</v>
      </c>
      <c r="L7478" s="1">
        <v>4</v>
      </c>
    </row>
    <row r="7479" spans="1:12" x14ac:dyDescent="0.2">
      <c r="A7479" s="1" t="s">
        <v>124</v>
      </c>
      <c r="B7479" s="1" t="s">
        <v>162</v>
      </c>
      <c r="C7479" s="1" t="s">
        <v>14</v>
      </c>
      <c r="D7479" s="1">
        <v>2017</v>
      </c>
      <c r="E7479" s="1" t="s">
        <v>797</v>
      </c>
      <c r="F7479" s="1" t="s">
        <v>796</v>
      </c>
      <c r="G7479" s="1" t="s">
        <v>702</v>
      </c>
      <c r="H7479" s="1" t="s">
        <v>7</v>
      </c>
      <c r="I7479" s="1">
        <v>0.11761321199999999</v>
      </c>
      <c r="J7479" s="1">
        <v>13.6</v>
      </c>
      <c r="K7479" s="1">
        <v>194.21360000000001</v>
      </c>
      <c r="L7479" s="1">
        <v>4</v>
      </c>
    </row>
    <row r="7480" spans="1:12" x14ac:dyDescent="0.2">
      <c r="A7480" s="1" t="s">
        <v>124</v>
      </c>
      <c r="B7480" s="1" t="s">
        <v>22</v>
      </c>
      <c r="C7480" s="1" t="s">
        <v>14</v>
      </c>
      <c r="D7480" s="1">
        <v>2017</v>
      </c>
      <c r="E7480" s="1" t="s">
        <v>797</v>
      </c>
      <c r="F7480" s="1" t="s">
        <v>796</v>
      </c>
      <c r="G7480" s="1" t="s">
        <v>702</v>
      </c>
      <c r="H7480" s="1" t="s">
        <v>7</v>
      </c>
      <c r="I7480" s="1">
        <v>3.4868095000000002E-2</v>
      </c>
      <c r="J7480" s="1">
        <v>14.15</v>
      </c>
      <c r="K7480" s="1">
        <v>243.78280000000001</v>
      </c>
      <c r="L7480" s="1">
        <v>4</v>
      </c>
    </row>
    <row r="7481" spans="1:12" x14ac:dyDescent="0.2">
      <c r="A7481" s="1" t="s">
        <v>124</v>
      </c>
      <c r="B7481" s="1" t="s">
        <v>407</v>
      </c>
      <c r="C7481" s="1" t="s">
        <v>14</v>
      </c>
      <c r="D7481" s="1">
        <v>2017</v>
      </c>
      <c r="E7481" s="1" t="s">
        <v>797</v>
      </c>
      <c r="F7481" s="1" t="s">
        <v>796</v>
      </c>
      <c r="G7481" s="1" t="s">
        <v>702</v>
      </c>
      <c r="H7481" s="1" t="s">
        <v>7</v>
      </c>
      <c r="I7481" s="1">
        <v>0.118868155</v>
      </c>
      <c r="J7481" s="1">
        <v>15</v>
      </c>
      <c r="K7481" s="1">
        <v>229.46940000000001</v>
      </c>
      <c r="L7481" s="1">
        <v>4</v>
      </c>
    </row>
    <row r="7482" spans="1:12" x14ac:dyDescent="0.2">
      <c r="A7482" s="1" t="s">
        <v>124</v>
      </c>
      <c r="B7482" s="1" t="s">
        <v>154</v>
      </c>
      <c r="C7482" s="1" t="s">
        <v>14</v>
      </c>
      <c r="D7482" s="1">
        <v>2017</v>
      </c>
      <c r="E7482" s="1" t="s">
        <v>797</v>
      </c>
      <c r="F7482" s="1" t="s">
        <v>796</v>
      </c>
      <c r="G7482" s="1" t="s">
        <v>702</v>
      </c>
      <c r="H7482" s="1" t="s">
        <v>7</v>
      </c>
      <c r="I7482" s="1">
        <v>9.1745951000000006E-2</v>
      </c>
      <c r="J7482" s="1">
        <v>15.2</v>
      </c>
      <c r="K7482" s="1">
        <v>229.0352</v>
      </c>
      <c r="L7482" s="1">
        <v>4</v>
      </c>
    </row>
    <row r="7483" spans="1:12" x14ac:dyDescent="0.2">
      <c r="A7483" s="1" t="s">
        <v>124</v>
      </c>
      <c r="B7483" s="1" t="s">
        <v>856</v>
      </c>
      <c r="C7483" s="1" t="s">
        <v>14</v>
      </c>
      <c r="D7483" s="1">
        <v>2017</v>
      </c>
      <c r="E7483" s="1" t="s">
        <v>797</v>
      </c>
      <c r="F7483" s="1" t="s">
        <v>796</v>
      </c>
      <c r="G7483" s="1" t="s">
        <v>702</v>
      </c>
      <c r="H7483" s="1" t="s">
        <v>7</v>
      </c>
      <c r="I7483" s="1">
        <v>1.9031184E-2</v>
      </c>
      <c r="J7483" s="1">
        <v>15.2</v>
      </c>
      <c r="K7483" s="1">
        <v>235.5248</v>
      </c>
      <c r="L7483" s="1">
        <v>4</v>
      </c>
    </row>
    <row r="7484" spans="1:12" x14ac:dyDescent="0.2">
      <c r="A7484" s="1" t="s">
        <v>124</v>
      </c>
      <c r="B7484" s="1" t="s">
        <v>855</v>
      </c>
      <c r="C7484" s="1" t="s">
        <v>14</v>
      </c>
      <c r="D7484" s="1">
        <v>2017</v>
      </c>
      <c r="E7484" s="1" t="s">
        <v>797</v>
      </c>
      <c r="F7484" s="1" t="s">
        <v>796</v>
      </c>
      <c r="G7484" s="1" t="s">
        <v>702</v>
      </c>
      <c r="H7484" s="1" t="s">
        <v>7</v>
      </c>
      <c r="I7484" s="1">
        <v>5.7302605999999999E-2</v>
      </c>
      <c r="J7484" s="1">
        <v>15.85</v>
      </c>
      <c r="K7484" s="1">
        <v>53.395600000000002</v>
      </c>
      <c r="L7484" s="1">
        <v>4</v>
      </c>
    </row>
    <row r="7485" spans="1:12" x14ac:dyDescent="0.2">
      <c r="A7485" s="1" t="s">
        <v>124</v>
      </c>
      <c r="B7485" s="1" t="s">
        <v>854</v>
      </c>
      <c r="C7485" s="1" t="s">
        <v>14</v>
      </c>
      <c r="D7485" s="1">
        <v>2017</v>
      </c>
      <c r="E7485" s="1" t="s">
        <v>797</v>
      </c>
      <c r="F7485" s="1" t="s">
        <v>796</v>
      </c>
      <c r="G7485" s="1" t="s">
        <v>702</v>
      </c>
      <c r="H7485" s="1" t="s">
        <v>7</v>
      </c>
      <c r="I7485" s="1">
        <v>0</v>
      </c>
      <c r="J7485" s="1">
        <v>17.5</v>
      </c>
      <c r="K7485" s="1">
        <v>253.03559999999999</v>
      </c>
      <c r="L7485" s="1">
        <v>4</v>
      </c>
    </row>
    <row r="7486" spans="1:12" x14ac:dyDescent="0.2">
      <c r="A7486" s="1" t="s">
        <v>124</v>
      </c>
      <c r="B7486" s="1" t="s">
        <v>853</v>
      </c>
      <c r="C7486" s="1" t="s">
        <v>14</v>
      </c>
      <c r="D7486" s="1">
        <v>2017</v>
      </c>
      <c r="E7486" s="1" t="s">
        <v>797</v>
      </c>
      <c r="F7486" s="1" t="s">
        <v>796</v>
      </c>
      <c r="G7486" s="1" t="s">
        <v>702</v>
      </c>
      <c r="H7486" s="1" t="s">
        <v>7</v>
      </c>
      <c r="I7486" s="1">
        <v>0.10485913500000001</v>
      </c>
      <c r="J7486" s="1">
        <v>17.600000000000001</v>
      </c>
      <c r="K7486" s="1">
        <v>161.88679999999999</v>
      </c>
      <c r="L7486" s="1">
        <v>4</v>
      </c>
    </row>
    <row r="7487" spans="1:12" x14ac:dyDescent="0.2">
      <c r="A7487" s="1" t="s">
        <v>124</v>
      </c>
      <c r="B7487" s="1" t="s">
        <v>404</v>
      </c>
      <c r="C7487" s="1" t="s">
        <v>14</v>
      </c>
      <c r="D7487" s="1">
        <v>2017</v>
      </c>
      <c r="E7487" s="1" t="s">
        <v>797</v>
      </c>
      <c r="F7487" s="1" t="s">
        <v>796</v>
      </c>
      <c r="G7487" s="1" t="s">
        <v>702</v>
      </c>
      <c r="H7487" s="1" t="s">
        <v>7</v>
      </c>
      <c r="I7487" s="1">
        <v>2.9933274999999999E-2</v>
      </c>
      <c r="J7487" s="1">
        <v>17.7</v>
      </c>
      <c r="K7487" s="1">
        <v>169.08160000000001</v>
      </c>
      <c r="L7487" s="1">
        <v>4</v>
      </c>
    </row>
    <row r="7488" spans="1:12" x14ac:dyDescent="0.2">
      <c r="A7488" s="1" t="s">
        <v>124</v>
      </c>
      <c r="B7488" s="1" t="s">
        <v>403</v>
      </c>
      <c r="C7488" s="1" t="s">
        <v>14</v>
      </c>
      <c r="D7488" s="1">
        <v>2017</v>
      </c>
      <c r="E7488" s="1" t="s">
        <v>797</v>
      </c>
      <c r="F7488" s="1" t="s">
        <v>796</v>
      </c>
      <c r="G7488" s="1" t="s">
        <v>702</v>
      </c>
      <c r="H7488" s="1" t="s">
        <v>7</v>
      </c>
      <c r="I7488" s="1">
        <v>5.2166995000000001E-2</v>
      </c>
      <c r="J7488" s="1">
        <v>17.850000000000001</v>
      </c>
      <c r="K7488" s="1">
        <v>121.7072</v>
      </c>
      <c r="L7488" s="1">
        <v>4</v>
      </c>
    </row>
    <row r="7489" spans="1:12" x14ac:dyDescent="0.2">
      <c r="A7489" s="1" t="s">
        <v>124</v>
      </c>
      <c r="B7489" s="1" t="s">
        <v>852</v>
      </c>
      <c r="C7489" s="1" t="s">
        <v>14</v>
      </c>
      <c r="D7489" s="1">
        <v>2017</v>
      </c>
      <c r="E7489" s="1" t="s">
        <v>797</v>
      </c>
      <c r="F7489" s="1" t="s">
        <v>796</v>
      </c>
      <c r="G7489" s="1" t="s">
        <v>702</v>
      </c>
      <c r="H7489" s="1" t="s">
        <v>7</v>
      </c>
      <c r="I7489" s="1">
        <v>5.4223941999999997E-2</v>
      </c>
      <c r="J7489" s="1">
        <v>18.25</v>
      </c>
      <c r="K7489" s="1">
        <v>142.0154</v>
      </c>
      <c r="L7489" s="1">
        <v>4</v>
      </c>
    </row>
    <row r="7490" spans="1:12" x14ac:dyDescent="0.2">
      <c r="A7490" s="1" t="s">
        <v>124</v>
      </c>
      <c r="B7490" s="1" t="s">
        <v>851</v>
      </c>
      <c r="C7490" s="1" t="s">
        <v>14</v>
      </c>
      <c r="D7490" s="1">
        <v>2017</v>
      </c>
      <c r="E7490" s="1" t="s">
        <v>797</v>
      </c>
      <c r="F7490" s="1" t="s">
        <v>796</v>
      </c>
      <c r="G7490" s="1" t="s">
        <v>702</v>
      </c>
      <c r="H7490" s="1" t="s">
        <v>7</v>
      </c>
      <c r="I7490" s="1">
        <v>0.118080437</v>
      </c>
      <c r="J7490" s="1">
        <v>19.350000000000001</v>
      </c>
      <c r="K7490" s="1">
        <v>222.6088</v>
      </c>
      <c r="L7490" s="1">
        <v>4</v>
      </c>
    </row>
    <row r="7491" spans="1:12" x14ac:dyDescent="0.2">
      <c r="A7491" s="1" t="s">
        <v>124</v>
      </c>
      <c r="B7491" s="1" t="s">
        <v>850</v>
      </c>
      <c r="C7491" s="1" t="s">
        <v>14</v>
      </c>
      <c r="D7491" s="1">
        <v>2017</v>
      </c>
      <c r="E7491" s="1" t="s">
        <v>797</v>
      </c>
      <c r="F7491" s="1" t="s">
        <v>796</v>
      </c>
      <c r="G7491" s="1" t="s">
        <v>702</v>
      </c>
      <c r="H7491" s="1" t="s">
        <v>7</v>
      </c>
      <c r="I7491" s="1">
        <v>0.121227447</v>
      </c>
      <c r="J7491" s="1">
        <v>20.85</v>
      </c>
      <c r="K7491" s="1">
        <v>197.54519999999999</v>
      </c>
      <c r="L7491" s="1">
        <v>4</v>
      </c>
    </row>
    <row r="7492" spans="1:12" x14ac:dyDescent="0.2">
      <c r="A7492" s="1" t="s">
        <v>124</v>
      </c>
      <c r="B7492" s="1" t="s">
        <v>849</v>
      </c>
      <c r="C7492" s="1" t="s">
        <v>19</v>
      </c>
      <c r="D7492" s="1">
        <v>2017</v>
      </c>
      <c r="E7492" s="1" t="s">
        <v>797</v>
      </c>
      <c r="F7492" s="1" t="s">
        <v>796</v>
      </c>
      <c r="G7492" s="1" t="s">
        <v>702</v>
      </c>
      <c r="H7492" s="1" t="s">
        <v>7</v>
      </c>
      <c r="I7492" s="1">
        <v>7.0767174000000002E-2</v>
      </c>
      <c r="J7492" s="1">
        <v>4.59</v>
      </c>
      <c r="K7492" s="1">
        <v>111.986</v>
      </c>
      <c r="L7492" s="1">
        <v>4</v>
      </c>
    </row>
    <row r="7493" spans="1:12" x14ac:dyDescent="0.2">
      <c r="A7493" s="1" t="s">
        <v>124</v>
      </c>
      <c r="B7493" s="1" t="s">
        <v>848</v>
      </c>
      <c r="C7493" s="1" t="s">
        <v>19</v>
      </c>
      <c r="D7493" s="1">
        <v>2017</v>
      </c>
      <c r="E7493" s="1" t="s">
        <v>797</v>
      </c>
      <c r="F7493" s="1" t="s">
        <v>796</v>
      </c>
      <c r="G7493" s="1" t="s">
        <v>702</v>
      </c>
      <c r="H7493" s="1" t="s">
        <v>7</v>
      </c>
      <c r="I7493" s="1">
        <v>7.8957122000000005E-2</v>
      </c>
      <c r="J7493" s="1">
        <v>6.1349999999999998</v>
      </c>
      <c r="K7493" s="1">
        <v>111.986</v>
      </c>
      <c r="L7493" s="1">
        <v>4</v>
      </c>
    </row>
    <row r="7494" spans="1:12" x14ac:dyDescent="0.2">
      <c r="A7494" s="1" t="s">
        <v>124</v>
      </c>
      <c r="B7494" s="1" t="s">
        <v>131</v>
      </c>
      <c r="C7494" s="1" t="s">
        <v>19</v>
      </c>
      <c r="D7494" s="1">
        <v>2017</v>
      </c>
      <c r="E7494" s="1" t="s">
        <v>797</v>
      </c>
      <c r="F7494" s="1" t="s">
        <v>796</v>
      </c>
      <c r="G7494" s="1" t="s">
        <v>702</v>
      </c>
      <c r="H7494" s="1" t="s">
        <v>7</v>
      </c>
      <c r="I7494" s="1">
        <v>3.8917891000000003E-2</v>
      </c>
      <c r="J7494" s="1">
        <v>9</v>
      </c>
      <c r="K7494" s="1">
        <v>35.918999999999997</v>
      </c>
      <c r="L7494" s="1">
        <v>4</v>
      </c>
    </row>
    <row r="7495" spans="1:12" x14ac:dyDescent="0.2">
      <c r="A7495" s="1" t="s">
        <v>124</v>
      </c>
      <c r="B7495" s="1" t="s">
        <v>847</v>
      </c>
      <c r="C7495" s="1" t="s">
        <v>19</v>
      </c>
      <c r="D7495" s="1">
        <v>2017</v>
      </c>
      <c r="E7495" s="1" t="s">
        <v>797</v>
      </c>
      <c r="F7495" s="1" t="s">
        <v>796</v>
      </c>
      <c r="G7495" s="1" t="s">
        <v>702</v>
      </c>
      <c r="H7495" s="1" t="s">
        <v>7</v>
      </c>
      <c r="I7495" s="1">
        <v>0.113307794</v>
      </c>
      <c r="J7495" s="1">
        <v>11.8</v>
      </c>
      <c r="K7495" s="1">
        <v>187.0924</v>
      </c>
      <c r="L7495" s="1">
        <v>4</v>
      </c>
    </row>
    <row r="7496" spans="1:12" x14ac:dyDescent="0.2">
      <c r="A7496" s="1" t="s">
        <v>124</v>
      </c>
      <c r="B7496" s="1" t="s">
        <v>127</v>
      </c>
      <c r="C7496" s="1" t="s">
        <v>19</v>
      </c>
      <c r="D7496" s="1">
        <v>2017</v>
      </c>
      <c r="E7496" s="1" t="s">
        <v>797</v>
      </c>
      <c r="F7496" s="1" t="s">
        <v>796</v>
      </c>
      <c r="G7496" s="1" t="s">
        <v>702</v>
      </c>
      <c r="H7496" s="1" t="s">
        <v>7</v>
      </c>
      <c r="I7496" s="1">
        <v>3.5936919999999997E-2</v>
      </c>
      <c r="J7496" s="1">
        <v>14.15</v>
      </c>
      <c r="K7496" s="1">
        <v>41.013800000000003</v>
      </c>
      <c r="L7496" s="1">
        <v>4</v>
      </c>
    </row>
    <row r="7497" spans="1:12" x14ac:dyDescent="0.2">
      <c r="A7497" s="1" t="s">
        <v>124</v>
      </c>
      <c r="B7497" s="1" t="s">
        <v>294</v>
      </c>
      <c r="C7497" s="1" t="s">
        <v>19</v>
      </c>
      <c r="D7497" s="1">
        <v>2017</v>
      </c>
      <c r="E7497" s="1" t="s">
        <v>797</v>
      </c>
      <c r="F7497" s="1" t="s">
        <v>796</v>
      </c>
      <c r="G7497" s="1" t="s">
        <v>702</v>
      </c>
      <c r="H7497" s="1" t="s">
        <v>7</v>
      </c>
      <c r="I7497" s="1">
        <v>9.6379585000000004E-2</v>
      </c>
      <c r="J7497" s="1">
        <v>15.35</v>
      </c>
      <c r="K7497" s="1">
        <v>196.57679999999999</v>
      </c>
      <c r="L7497" s="1">
        <v>4</v>
      </c>
    </row>
    <row r="7498" spans="1:12" x14ac:dyDescent="0.2">
      <c r="A7498" s="1" t="s">
        <v>124</v>
      </c>
      <c r="B7498" s="1" t="s">
        <v>846</v>
      </c>
      <c r="C7498" s="1" t="s">
        <v>19</v>
      </c>
      <c r="D7498" s="1">
        <v>2017</v>
      </c>
      <c r="E7498" s="1" t="s">
        <v>797</v>
      </c>
      <c r="F7498" s="1" t="s">
        <v>796</v>
      </c>
      <c r="G7498" s="1" t="s">
        <v>702</v>
      </c>
      <c r="H7498" s="1" t="s">
        <v>7</v>
      </c>
      <c r="I7498" s="1">
        <v>4.1608487999999999E-2</v>
      </c>
      <c r="J7498" s="1">
        <v>17.600000000000001</v>
      </c>
      <c r="K7498" s="1">
        <v>165.45259999999999</v>
      </c>
      <c r="L7498" s="1">
        <v>4</v>
      </c>
    </row>
    <row r="7499" spans="1:12" x14ac:dyDescent="0.2">
      <c r="A7499" s="1" t="s">
        <v>124</v>
      </c>
      <c r="B7499" s="1" t="s">
        <v>845</v>
      </c>
      <c r="C7499" s="1" t="s">
        <v>19</v>
      </c>
      <c r="D7499" s="1">
        <v>2017</v>
      </c>
      <c r="E7499" s="1" t="s">
        <v>797</v>
      </c>
      <c r="F7499" s="1" t="s">
        <v>796</v>
      </c>
      <c r="G7499" s="1" t="s">
        <v>702</v>
      </c>
      <c r="H7499" s="1" t="s">
        <v>7</v>
      </c>
      <c r="I7499" s="1">
        <v>3.7819720000000001E-2</v>
      </c>
      <c r="J7499" s="1">
        <v>17.850000000000001</v>
      </c>
      <c r="K7499" s="1">
        <v>191.61879999999999</v>
      </c>
      <c r="L7499" s="1">
        <v>4</v>
      </c>
    </row>
    <row r="7500" spans="1:12" x14ac:dyDescent="0.2">
      <c r="A7500" s="1" t="s">
        <v>124</v>
      </c>
      <c r="B7500" s="1" t="s">
        <v>844</v>
      </c>
      <c r="C7500" s="1" t="s">
        <v>122</v>
      </c>
      <c r="D7500" s="1">
        <v>2017</v>
      </c>
      <c r="E7500" s="1" t="s">
        <v>797</v>
      </c>
      <c r="F7500" s="1" t="s">
        <v>796</v>
      </c>
      <c r="G7500" s="1" t="s">
        <v>702</v>
      </c>
      <c r="H7500" s="1" t="s">
        <v>7</v>
      </c>
      <c r="I7500" s="1">
        <v>7.1230536999999997E-2</v>
      </c>
      <c r="J7500" s="1">
        <v>12.5</v>
      </c>
      <c r="K7500" s="1">
        <v>128.102</v>
      </c>
      <c r="L7500" s="1">
        <v>4</v>
      </c>
    </row>
    <row r="7501" spans="1:12" x14ac:dyDescent="0.2">
      <c r="A7501" s="1" t="s">
        <v>6</v>
      </c>
      <c r="B7501" s="1" t="s">
        <v>843</v>
      </c>
      <c r="C7501" s="1" t="s">
        <v>28</v>
      </c>
      <c r="D7501" s="1">
        <v>2017</v>
      </c>
      <c r="E7501" s="1" t="s">
        <v>797</v>
      </c>
      <c r="F7501" s="1" t="s">
        <v>796</v>
      </c>
      <c r="G7501" s="1" t="s">
        <v>702</v>
      </c>
      <c r="H7501" s="1" t="s">
        <v>7</v>
      </c>
      <c r="I7501" s="1">
        <v>6.5771343999999995E-2</v>
      </c>
      <c r="J7501" s="1">
        <v>6.0350000000000001</v>
      </c>
      <c r="K7501" s="1">
        <v>185.32400000000001</v>
      </c>
      <c r="L7501" s="1">
        <v>4</v>
      </c>
    </row>
    <row r="7502" spans="1:12" x14ac:dyDescent="0.2">
      <c r="A7502" s="1" t="s">
        <v>6</v>
      </c>
      <c r="B7502" s="1" t="s">
        <v>386</v>
      </c>
      <c r="C7502" s="1" t="s">
        <v>28</v>
      </c>
      <c r="D7502" s="1">
        <v>2017</v>
      </c>
      <c r="E7502" s="1" t="s">
        <v>797</v>
      </c>
      <c r="F7502" s="1" t="s">
        <v>796</v>
      </c>
      <c r="G7502" s="1" t="s">
        <v>702</v>
      </c>
      <c r="H7502" s="1" t="s">
        <v>7</v>
      </c>
      <c r="I7502" s="1">
        <v>0.18582416500000001</v>
      </c>
      <c r="J7502" s="1">
        <v>12.35</v>
      </c>
      <c r="K7502" s="1">
        <v>78.532799999999995</v>
      </c>
      <c r="L7502" s="1">
        <v>4</v>
      </c>
    </row>
    <row r="7503" spans="1:12" x14ac:dyDescent="0.2">
      <c r="A7503" s="1" t="s">
        <v>6</v>
      </c>
      <c r="B7503" s="1" t="s">
        <v>842</v>
      </c>
      <c r="C7503" s="1" t="s">
        <v>28</v>
      </c>
      <c r="D7503" s="1">
        <v>2017</v>
      </c>
      <c r="E7503" s="1" t="s">
        <v>797</v>
      </c>
      <c r="F7503" s="1" t="s">
        <v>796</v>
      </c>
      <c r="G7503" s="1" t="s">
        <v>702</v>
      </c>
      <c r="H7503" s="1" t="s">
        <v>7</v>
      </c>
      <c r="I7503" s="1">
        <v>0.128235818</v>
      </c>
      <c r="J7503" s="1">
        <v>14.5</v>
      </c>
      <c r="K7503" s="1">
        <v>104.1332</v>
      </c>
      <c r="L7503" s="1">
        <v>4</v>
      </c>
    </row>
    <row r="7504" spans="1:12" x14ac:dyDescent="0.2">
      <c r="A7504" s="1" t="s">
        <v>6</v>
      </c>
      <c r="B7504" s="1" t="s">
        <v>745</v>
      </c>
      <c r="C7504" s="1" t="s">
        <v>28</v>
      </c>
      <c r="D7504" s="1">
        <v>2017</v>
      </c>
      <c r="E7504" s="1" t="s">
        <v>797</v>
      </c>
      <c r="F7504" s="1" t="s">
        <v>796</v>
      </c>
      <c r="G7504" s="1" t="s">
        <v>702</v>
      </c>
      <c r="H7504" s="1" t="s">
        <v>7</v>
      </c>
      <c r="I7504" s="1">
        <v>7.5736745999999994E-2</v>
      </c>
      <c r="J7504" s="1">
        <v>15.5</v>
      </c>
      <c r="K7504" s="1">
        <v>265.55680000000001</v>
      </c>
      <c r="L7504" s="1">
        <v>4</v>
      </c>
    </row>
    <row r="7505" spans="1:12" x14ac:dyDescent="0.2">
      <c r="A7505" s="1" t="s">
        <v>6</v>
      </c>
      <c r="B7505" s="1" t="s">
        <v>384</v>
      </c>
      <c r="C7505" s="1" t="s">
        <v>28</v>
      </c>
      <c r="D7505" s="1">
        <v>2017</v>
      </c>
      <c r="E7505" s="1" t="s">
        <v>797</v>
      </c>
      <c r="F7505" s="1" t="s">
        <v>796</v>
      </c>
      <c r="G7505" s="1" t="s">
        <v>702</v>
      </c>
      <c r="H7505" s="1" t="s">
        <v>7</v>
      </c>
      <c r="I7505" s="1">
        <v>0.10673189499999999</v>
      </c>
      <c r="J7505" s="1">
        <v>16</v>
      </c>
      <c r="K7505" s="1">
        <v>183.6634</v>
      </c>
      <c r="L7505" s="1">
        <v>4</v>
      </c>
    </row>
    <row r="7506" spans="1:12" x14ac:dyDescent="0.2">
      <c r="A7506" s="1" t="s">
        <v>6</v>
      </c>
      <c r="B7506" s="1" t="s">
        <v>841</v>
      </c>
      <c r="C7506" s="1" t="s">
        <v>28</v>
      </c>
      <c r="D7506" s="1">
        <v>2017</v>
      </c>
      <c r="E7506" s="1" t="s">
        <v>797</v>
      </c>
      <c r="F7506" s="1" t="s">
        <v>796</v>
      </c>
      <c r="G7506" s="1" t="s">
        <v>702</v>
      </c>
      <c r="H7506" s="1" t="s">
        <v>7</v>
      </c>
      <c r="I7506" s="1">
        <v>9.3846531999999996E-2</v>
      </c>
      <c r="J7506" s="1">
        <v>16.5</v>
      </c>
      <c r="K7506" s="1">
        <v>95.706800000000001</v>
      </c>
      <c r="L7506" s="1">
        <v>4</v>
      </c>
    </row>
    <row r="7507" spans="1:12" x14ac:dyDescent="0.2">
      <c r="A7507" s="1" t="s">
        <v>6</v>
      </c>
      <c r="B7507" s="1" t="s">
        <v>840</v>
      </c>
      <c r="C7507" s="1" t="s">
        <v>28</v>
      </c>
      <c r="D7507" s="1">
        <v>2017</v>
      </c>
      <c r="E7507" s="1" t="s">
        <v>797</v>
      </c>
      <c r="F7507" s="1" t="s">
        <v>796</v>
      </c>
      <c r="G7507" s="1" t="s">
        <v>702</v>
      </c>
      <c r="H7507" s="1" t="s">
        <v>7</v>
      </c>
      <c r="I7507" s="1">
        <v>2.6059557000000001E-2</v>
      </c>
      <c r="J7507" s="1">
        <v>18.2</v>
      </c>
      <c r="K7507" s="1">
        <v>241.21960000000001</v>
      </c>
      <c r="L7507" s="1">
        <v>4</v>
      </c>
    </row>
    <row r="7508" spans="1:12" x14ac:dyDescent="0.2">
      <c r="A7508" s="1" t="s">
        <v>6</v>
      </c>
      <c r="B7508" s="1" t="s">
        <v>579</v>
      </c>
      <c r="C7508" s="1" t="s">
        <v>28</v>
      </c>
      <c r="D7508" s="1">
        <v>2017</v>
      </c>
      <c r="E7508" s="1" t="s">
        <v>797</v>
      </c>
      <c r="F7508" s="1" t="s">
        <v>796</v>
      </c>
      <c r="G7508" s="1" t="s">
        <v>702</v>
      </c>
      <c r="H7508" s="1" t="s">
        <v>7</v>
      </c>
      <c r="I7508" s="1">
        <v>6.2516602000000004E-2</v>
      </c>
      <c r="J7508" s="1">
        <v>19.350000000000001</v>
      </c>
      <c r="K7508" s="1">
        <v>163.91839999999999</v>
      </c>
      <c r="L7508" s="1">
        <v>4</v>
      </c>
    </row>
    <row r="7509" spans="1:12" x14ac:dyDescent="0.2">
      <c r="A7509" s="1" t="s">
        <v>6</v>
      </c>
      <c r="B7509" s="1" t="s">
        <v>744</v>
      </c>
      <c r="C7509" s="1" t="s">
        <v>28</v>
      </c>
      <c r="D7509" s="1">
        <v>2017</v>
      </c>
      <c r="E7509" s="1" t="s">
        <v>797</v>
      </c>
      <c r="F7509" s="1" t="s">
        <v>796</v>
      </c>
      <c r="G7509" s="1" t="s">
        <v>702</v>
      </c>
      <c r="H7509" s="1" t="s">
        <v>7</v>
      </c>
      <c r="I7509" s="1">
        <v>5.9889718000000002E-2</v>
      </c>
      <c r="J7509" s="1">
        <v>20</v>
      </c>
      <c r="K7509" s="1">
        <v>168.51320000000001</v>
      </c>
      <c r="L7509" s="1">
        <v>4</v>
      </c>
    </row>
    <row r="7510" spans="1:12" x14ac:dyDescent="0.2">
      <c r="A7510" s="1" t="s">
        <v>6</v>
      </c>
      <c r="B7510" s="1" t="s">
        <v>839</v>
      </c>
      <c r="C7510" s="1" t="s">
        <v>28</v>
      </c>
      <c r="D7510" s="1">
        <v>2017</v>
      </c>
      <c r="E7510" s="1" t="s">
        <v>797</v>
      </c>
      <c r="F7510" s="1" t="s">
        <v>796</v>
      </c>
      <c r="G7510" s="1" t="s">
        <v>702</v>
      </c>
      <c r="H7510" s="1" t="s">
        <v>7</v>
      </c>
      <c r="I7510" s="1">
        <v>7.9281476000000004E-2</v>
      </c>
      <c r="J7510" s="1">
        <v>20.7</v>
      </c>
      <c r="K7510" s="1">
        <v>100.10420000000001</v>
      </c>
      <c r="L7510" s="1">
        <v>4</v>
      </c>
    </row>
    <row r="7511" spans="1:12" x14ac:dyDescent="0.2">
      <c r="A7511" s="1" t="s">
        <v>6</v>
      </c>
      <c r="B7511" s="1" t="s">
        <v>838</v>
      </c>
      <c r="C7511" s="1" t="s">
        <v>28</v>
      </c>
      <c r="D7511" s="1">
        <v>2017</v>
      </c>
      <c r="E7511" s="1" t="s">
        <v>797</v>
      </c>
      <c r="F7511" s="1" t="s">
        <v>796</v>
      </c>
      <c r="G7511" s="1" t="s">
        <v>702</v>
      </c>
      <c r="H7511" s="1" t="s">
        <v>7</v>
      </c>
      <c r="I7511" s="1">
        <v>6.2212713000000003E-2</v>
      </c>
      <c r="J7511" s="1">
        <v>20.85</v>
      </c>
      <c r="K7511" s="1">
        <v>88.151399999999995</v>
      </c>
      <c r="L7511" s="1">
        <v>4</v>
      </c>
    </row>
    <row r="7512" spans="1:12" x14ac:dyDescent="0.2">
      <c r="A7512" s="1" t="s">
        <v>6</v>
      </c>
      <c r="B7512" s="1" t="s">
        <v>837</v>
      </c>
      <c r="C7512" s="1" t="s">
        <v>112</v>
      </c>
      <c r="D7512" s="1">
        <v>2017</v>
      </c>
      <c r="E7512" s="1" t="s">
        <v>797</v>
      </c>
      <c r="F7512" s="1" t="s">
        <v>796</v>
      </c>
      <c r="G7512" s="1" t="s">
        <v>702</v>
      </c>
      <c r="H7512" s="1" t="s">
        <v>7</v>
      </c>
      <c r="I7512" s="1">
        <v>6.7688124000000002E-2</v>
      </c>
      <c r="J7512" s="1">
        <v>5.6950000000000003</v>
      </c>
      <c r="K7512" s="1">
        <v>258.89879999999999</v>
      </c>
      <c r="L7512" s="1">
        <v>4</v>
      </c>
    </row>
    <row r="7513" spans="1:12" x14ac:dyDescent="0.2">
      <c r="A7513" s="1" t="s">
        <v>6</v>
      </c>
      <c r="B7513" s="1" t="s">
        <v>836</v>
      </c>
      <c r="C7513" s="1" t="s">
        <v>112</v>
      </c>
      <c r="D7513" s="1">
        <v>2017</v>
      </c>
      <c r="E7513" s="1" t="s">
        <v>797</v>
      </c>
      <c r="F7513" s="1" t="s">
        <v>796</v>
      </c>
      <c r="G7513" s="1" t="s">
        <v>702</v>
      </c>
      <c r="H7513" s="1" t="s">
        <v>7</v>
      </c>
      <c r="I7513" s="1">
        <v>2.2274263999999998E-2</v>
      </c>
      <c r="J7513" s="1">
        <v>9.6</v>
      </c>
      <c r="K7513" s="1">
        <v>101.699</v>
      </c>
      <c r="L7513" s="1">
        <v>4</v>
      </c>
    </row>
    <row r="7514" spans="1:12" x14ac:dyDescent="0.2">
      <c r="A7514" s="1" t="s">
        <v>6</v>
      </c>
      <c r="B7514" s="1" t="s">
        <v>835</v>
      </c>
      <c r="C7514" s="1" t="s">
        <v>112</v>
      </c>
      <c r="D7514" s="1">
        <v>2017</v>
      </c>
      <c r="E7514" s="1" t="s">
        <v>797</v>
      </c>
      <c r="F7514" s="1" t="s">
        <v>796</v>
      </c>
      <c r="G7514" s="1" t="s">
        <v>702</v>
      </c>
      <c r="H7514" s="1" t="s">
        <v>7</v>
      </c>
      <c r="I7514" s="1">
        <v>0.14251127199999999</v>
      </c>
      <c r="J7514" s="1">
        <v>10.5</v>
      </c>
      <c r="K7514" s="1">
        <v>158.7578</v>
      </c>
      <c r="L7514" s="1">
        <v>4</v>
      </c>
    </row>
    <row r="7515" spans="1:12" x14ac:dyDescent="0.2">
      <c r="A7515" s="1" t="s">
        <v>6</v>
      </c>
      <c r="B7515" s="1" t="s">
        <v>834</v>
      </c>
      <c r="C7515" s="1" t="s">
        <v>112</v>
      </c>
      <c r="D7515" s="1">
        <v>2017</v>
      </c>
      <c r="E7515" s="1" t="s">
        <v>797</v>
      </c>
      <c r="F7515" s="1" t="s">
        <v>796</v>
      </c>
      <c r="G7515" s="1" t="s">
        <v>702</v>
      </c>
      <c r="H7515" s="1" t="s">
        <v>7</v>
      </c>
      <c r="I7515" s="1">
        <v>6.3851475000000005E-2</v>
      </c>
      <c r="J7515" s="1">
        <v>14.5</v>
      </c>
      <c r="K7515" s="1">
        <v>260.45940000000002</v>
      </c>
      <c r="L7515" s="1">
        <v>4</v>
      </c>
    </row>
    <row r="7516" spans="1:12" x14ac:dyDescent="0.2">
      <c r="A7516" s="1" t="s">
        <v>6</v>
      </c>
      <c r="B7516" s="1" t="s">
        <v>833</v>
      </c>
      <c r="C7516" s="1" t="s">
        <v>25</v>
      </c>
      <c r="D7516" s="1">
        <v>2017</v>
      </c>
      <c r="E7516" s="1" t="s">
        <v>797</v>
      </c>
      <c r="F7516" s="1" t="s">
        <v>796</v>
      </c>
      <c r="G7516" s="1" t="s">
        <v>702</v>
      </c>
      <c r="H7516" s="1" t="s">
        <v>7</v>
      </c>
      <c r="I7516" s="1">
        <v>0.101812521</v>
      </c>
      <c r="J7516" s="1">
        <v>4.6150000000000002</v>
      </c>
      <c r="K7516" s="1">
        <v>232.23</v>
      </c>
      <c r="L7516" s="1">
        <v>4</v>
      </c>
    </row>
    <row r="7517" spans="1:12" x14ac:dyDescent="0.2">
      <c r="A7517" s="1" t="s">
        <v>6</v>
      </c>
      <c r="B7517" s="1" t="s">
        <v>832</v>
      </c>
      <c r="C7517" s="1" t="s">
        <v>25</v>
      </c>
      <c r="D7517" s="1">
        <v>2017</v>
      </c>
      <c r="E7517" s="1" t="s">
        <v>797</v>
      </c>
      <c r="F7517" s="1" t="s">
        <v>796</v>
      </c>
      <c r="G7517" s="1" t="s">
        <v>702</v>
      </c>
      <c r="H7517" s="1" t="s">
        <v>7</v>
      </c>
      <c r="I7517" s="1">
        <v>4.6625940999999997E-2</v>
      </c>
      <c r="J7517" s="1">
        <v>6.8250000000000002</v>
      </c>
      <c r="K7517" s="1">
        <v>154.99979999999999</v>
      </c>
      <c r="L7517" s="1">
        <v>4</v>
      </c>
    </row>
    <row r="7518" spans="1:12" x14ac:dyDescent="0.2">
      <c r="A7518" s="1" t="s">
        <v>6</v>
      </c>
      <c r="B7518" s="1" t="s">
        <v>831</v>
      </c>
      <c r="C7518" s="1" t="s">
        <v>25</v>
      </c>
      <c r="D7518" s="1">
        <v>2017</v>
      </c>
      <c r="E7518" s="1" t="s">
        <v>797</v>
      </c>
      <c r="F7518" s="1" t="s">
        <v>796</v>
      </c>
      <c r="G7518" s="1" t="s">
        <v>702</v>
      </c>
      <c r="H7518" s="1" t="s">
        <v>7</v>
      </c>
      <c r="I7518" s="1">
        <v>5.5216311999999997E-2</v>
      </c>
      <c r="J7518" s="1">
        <v>7.81</v>
      </c>
      <c r="K7518" s="1">
        <v>125.5046</v>
      </c>
      <c r="L7518" s="1">
        <v>4</v>
      </c>
    </row>
    <row r="7519" spans="1:12" x14ac:dyDescent="0.2">
      <c r="A7519" s="1" t="s">
        <v>6</v>
      </c>
      <c r="B7519" s="1" t="s">
        <v>830</v>
      </c>
      <c r="C7519" s="1" t="s">
        <v>25</v>
      </c>
      <c r="D7519" s="1">
        <v>2017</v>
      </c>
      <c r="E7519" s="1" t="s">
        <v>797</v>
      </c>
      <c r="F7519" s="1" t="s">
        <v>796</v>
      </c>
      <c r="G7519" s="1" t="s">
        <v>702</v>
      </c>
      <c r="H7519" s="1" t="s">
        <v>7</v>
      </c>
      <c r="I7519" s="1">
        <v>8.4749164000000002E-2</v>
      </c>
      <c r="J7519" s="1">
        <v>15.3</v>
      </c>
      <c r="K7519" s="1">
        <v>215.52180000000001</v>
      </c>
      <c r="L7519" s="1">
        <v>4</v>
      </c>
    </row>
    <row r="7520" spans="1:12" x14ac:dyDescent="0.2">
      <c r="A7520" s="1" t="s">
        <v>6</v>
      </c>
      <c r="B7520" s="1" t="s">
        <v>376</v>
      </c>
      <c r="C7520" s="1" t="s">
        <v>25</v>
      </c>
      <c r="D7520" s="1">
        <v>2017</v>
      </c>
      <c r="E7520" s="1" t="s">
        <v>797</v>
      </c>
      <c r="F7520" s="1" t="s">
        <v>796</v>
      </c>
      <c r="G7520" s="1" t="s">
        <v>702</v>
      </c>
      <c r="H7520" s="1" t="s">
        <v>7</v>
      </c>
      <c r="I7520" s="1">
        <v>6.8112874000000004E-2</v>
      </c>
      <c r="J7520" s="1">
        <v>16.5</v>
      </c>
      <c r="K7520" s="1">
        <v>104.599</v>
      </c>
      <c r="L7520" s="1">
        <v>4</v>
      </c>
    </row>
    <row r="7521" spans="1:12" x14ac:dyDescent="0.2">
      <c r="A7521" s="1" t="s">
        <v>6</v>
      </c>
      <c r="B7521" s="1" t="s">
        <v>829</v>
      </c>
      <c r="C7521" s="1" t="s">
        <v>25</v>
      </c>
      <c r="D7521" s="1">
        <v>2017</v>
      </c>
      <c r="E7521" s="1" t="s">
        <v>797</v>
      </c>
      <c r="F7521" s="1" t="s">
        <v>796</v>
      </c>
      <c r="G7521" s="1" t="s">
        <v>702</v>
      </c>
      <c r="H7521" s="1" t="s">
        <v>7</v>
      </c>
      <c r="I7521" s="1">
        <v>1.2009799999999999E-2</v>
      </c>
      <c r="J7521" s="1">
        <v>17.2</v>
      </c>
      <c r="K7521" s="1">
        <v>163.11840000000001</v>
      </c>
      <c r="L7521" s="1">
        <v>4</v>
      </c>
    </row>
    <row r="7522" spans="1:12" x14ac:dyDescent="0.2">
      <c r="A7522" s="1" t="s">
        <v>6</v>
      </c>
      <c r="B7522" s="1" t="s">
        <v>828</v>
      </c>
      <c r="C7522" s="1" t="s">
        <v>25</v>
      </c>
      <c r="D7522" s="1">
        <v>2017</v>
      </c>
      <c r="E7522" s="1" t="s">
        <v>797</v>
      </c>
      <c r="F7522" s="1" t="s">
        <v>796</v>
      </c>
      <c r="G7522" s="1" t="s">
        <v>702</v>
      </c>
      <c r="H7522" s="1" t="s">
        <v>7</v>
      </c>
      <c r="I7522" s="1">
        <v>3.0688557000000002E-2</v>
      </c>
      <c r="J7522" s="1">
        <v>19.5</v>
      </c>
      <c r="K7522" s="1">
        <v>85.754000000000005</v>
      </c>
      <c r="L7522" s="1">
        <v>4</v>
      </c>
    </row>
    <row r="7523" spans="1:12" x14ac:dyDescent="0.2">
      <c r="A7523" s="1" t="s">
        <v>6</v>
      </c>
      <c r="B7523" s="1" t="s">
        <v>827</v>
      </c>
      <c r="C7523" s="1" t="s">
        <v>25</v>
      </c>
      <c r="D7523" s="1">
        <v>2017</v>
      </c>
      <c r="E7523" s="1" t="s">
        <v>797</v>
      </c>
      <c r="F7523" s="1" t="s">
        <v>796</v>
      </c>
      <c r="G7523" s="1" t="s">
        <v>702</v>
      </c>
      <c r="H7523" s="1" t="s">
        <v>7</v>
      </c>
      <c r="I7523" s="1">
        <v>1.6202582E-2</v>
      </c>
      <c r="J7523" s="1">
        <v>19.7</v>
      </c>
      <c r="K7523" s="1">
        <v>188.25559999999999</v>
      </c>
      <c r="L7523" s="1">
        <v>4</v>
      </c>
    </row>
    <row r="7524" spans="1:12" x14ac:dyDescent="0.2">
      <c r="A7524" s="1" t="s">
        <v>6</v>
      </c>
      <c r="B7524" s="1" t="s">
        <v>826</v>
      </c>
      <c r="C7524" s="1" t="s">
        <v>17</v>
      </c>
      <c r="D7524" s="1">
        <v>2017</v>
      </c>
      <c r="E7524" s="1" t="s">
        <v>797</v>
      </c>
      <c r="F7524" s="1" t="s">
        <v>796</v>
      </c>
      <c r="G7524" s="1" t="s">
        <v>702</v>
      </c>
      <c r="H7524" s="1" t="s">
        <v>7</v>
      </c>
      <c r="I7524" s="1">
        <v>3.8204310999999998E-2</v>
      </c>
      <c r="J7524" s="1">
        <v>8.3000000000000007</v>
      </c>
      <c r="K7524" s="1">
        <v>87.719800000000006</v>
      </c>
      <c r="L7524" s="1">
        <v>4</v>
      </c>
    </row>
    <row r="7525" spans="1:12" x14ac:dyDescent="0.2">
      <c r="A7525" s="1" t="s">
        <v>6</v>
      </c>
      <c r="B7525" s="1" t="s">
        <v>569</v>
      </c>
      <c r="C7525" s="1" t="s">
        <v>17</v>
      </c>
      <c r="D7525" s="1">
        <v>2017</v>
      </c>
      <c r="E7525" s="1" t="s">
        <v>797</v>
      </c>
      <c r="F7525" s="1" t="s">
        <v>796</v>
      </c>
      <c r="G7525" s="1" t="s">
        <v>702</v>
      </c>
      <c r="H7525" s="1" t="s">
        <v>7</v>
      </c>
      <c r="I7525" s="1">
        <v>7.1832909E-2</v>
      </c>
      <c r="J7525" s="1">
        <v>8.5749999999999993</v>
      </c>
      <c r="K7525" s="1">
        <v>194.17939999999999</v>
      </c>
      <c r="L7525" s="1">
        <v>4</v>
      </c>
    </row>
    <row r="7526" spans="1:12" x14ac:dyDescent="0.2">
      <c r="A7526" s="1" t="s">
        <v>6</v>
      </c>
      <c r="B7526" s="1" t="s">
        <v>86</v>
      </c>
      <c r="C7526" s="1" t="s">
        <v>17</v>
      </c>
      <c r="D7526" s="1">
        <v>2017</v>
      </c>
      <c r="E7526" s="1" t="s">
        <v>797</v>
      </c>
      <c r="F7526" s="1" t="s">
        <v>796</v>
      </c>
      <c r="G7526" s="1" t="s">
        <v>702</v>
      </c>
      <c r="H7526" s="1" t="s">
        <v>7</v>
      </c>
      <c r="I7526" s="1">
        <v>8.7629354000000007E-2</v>
      </c>
      <c r="J7526" s="1">
        <v>8.9450000000000003</v>
      </c>
      <c r="K7526" s="1">
        <v>263.49099999999999</v>
      </c>
      <c r="L7526" s="1">
        <v>4</v>
      </c>
    </row>
    <row r="7527" spans="1:12" x14ac:dyDescent="0.2">
      <c r="A7527" s="1" t="s">
        <v>6</v>
      </c>
      <c r="B7527" s="1" t="s">
        <v>825</v>
      </c>
      <c r="C7527" s="1" t="s">
        <v>17</v>
      </c>
      <c r="D7527" s="1">
        <v>2017</v>
      </c>
      <c r="E7527" s="1" t="s">
        <v>797</v>
      </c>
      <c r="F7527" s="1" t="s">
        <v>796</v>
      </c>
      <c r="G7527" s="1" t="s">
        <v>702</v>
      </c>
      <c r="H7527" s="1" t="s">
        <v>7</v>
      </c>
      <c r="I7527" s="1">
        <v>9.6200420000000005E-3</v>
      </c>
      <c r="J7527" s="1">
        <v>10.895</v>
      </c>
      <c r="K7527" s="1">
        <v>121.673</v>
      </c>
      <c r="L7527" s="1">
        <v>4</v>
      </c>
    </row>
    <row r="7528" spans="1:12" x14ac:dyDescent="0.2">
      <c r="A7528" s="1" t="s">
        <v>6</v>
      </c>
      <c r="B7528" s="1" t="s">
        <v>568</v>
      </c>
      <c r="C7528" s="1" t="s">
        <v>17</v>
      </c>
      <c r="D7528" s="1">
        <v>2017</v>
      </c>
      <c r="E7528" s="1" t="s">
        <v>797</v>
      </c>
      <c r="F7528" s="1" t="s">
        <v>796</v>
      </c>
      <c r="G7528" s="1" t="s">
        <v>702</v>
      </c>
      <c r="H7528" s="1" t="s">
        <v>7</v>
      </c>
      <c r="I7528" s="1">
        <v>6.3214350000000002E-2</v>
      </c>
      <c r="J7528" s="1">
        <v>11.35</v>
      </c>
      <c r="K7528" s="1">
        <v>88.385599999999997</v>
      </c>
      <c r="L7528" s="1">
        <v>4</v>
      </c>
    </row>
    <row r="7529" spans="1:12" x14ac:dyDescent="0.2">
      <c r="A7529" s="1" t="s">
        <v>6</v>
      </c>
      <c r="B7529" s="1" t="s">
        <v>567</v>
      </c>
      <c r="C7529" s="1" t="s">
        <v>17</v>
      </c>
      <c r="D7529" s="1">
        <v>2017</v>
      </c>
      <c r="E7529" s="1" t="s">
        <v>797</v>
      </c>
      <c r="F7529" s="1" t="s">
        <v>796</v>
      </c>
      <c r="G7529" s="1" t="s">
        <v>702</v>
      </c>
      <c r="H7529" s="1" t="s">
        <v>7</v>
      </c>
      <c r="I7529" s="1">
        <v>0.107036943</v>
      </c>
      <c r="J7529" s="1">
        <v>11.8</v>
      </c>
      <c r="K7529" s="1">
        <v>220.37719999999999</v>
      </c>
      <c r="L7529" s="1">
        <v>4</v>
      </c>
    </row>
    <row r="7530" spans="1:12" x14ac:dyDescent="0.2">
      <c r="A7530" s="1" t="s">
        <v>6</v>
      </c>
      <c r="B7530" s="1" t="s">
        <v>824</v>
      </c>
      <c r="C7530" s="1" t="s">
        <v>17</v>
      </c>
      <c r="D7530" s="1">
        <v>2017</v>
      </c>
      <c r="E7530" s="1" t="s">
        <v>797</v>
      </c>
      <c r="F7530" s="1" t="s">
        <v>796</v>
      </c>
      <c r="G7530" s="1" t="s">
        <v>702</v>
      </c>
      <c r="H7530" s="1" t="s">
        <v>7</v>
      </c>
      <c r="I7530" s="1">
        <v>6.5051585999999995E-2</v>
      </c>
      <c r="J7530" s="1">
        <v>16</v>
      </c>
      <c r="K7530" s="1">
        <v>76.198599999999999</v>
      </c>
      <c r="L7530" s="1">
        <v>4</v>
      </c>
    </row>
    <row r="7531" spans="1:12" x14ac:dyDescent="0.2">
      <c r="A7531" s="1" t="s">
        <v>6</v>
      </c>
      <c r="B7531" s="1" t="s">
        <v>369</v>
      </c>
      <c r="C7531" s="1" t="s">
        <v>17</v>
      </c>
      <c r="D7531" s="1">
        <v>2017</v>
      </c>
      <c r="E7531" s="1" t="s">
        <v>797</v>
      </c>
      <c r="F7531" s="1" t="s">
        <v>796</v>
      </c>
      <c r="G7531" s="1" t="s">
        <v>702</v>
      </c>
      <c r="H7531" s="1" t="s">
        <v>7</v>
      </c>
      <c r="I7531" s="1">
        <v>6.3319378999999995E-2</v>
      </c>
      <c r="J7531" s="1">
        <v>16.100000000000001</v>
      </c>
      <c r="K7531" s="1">
        <v>180.93180000000001</v>
      </c>
      <c r="L7531" s="1">
        <v>4</v>
      </c>
    </row>
    <row r="7532" spans="1:12" x14ac:dyDescent="0.2">
      <c r="A7532" s="1" t="s">
        <v>6</v>
      </c>
      <c r="B7532" s="1" t="s">
        <v>88</v>
      </c>
      <c r="C7532" s="1" t="s">
        <v>17</v>
      </c>
      <c r="D7532" s="1">
        <v>2017</v>
      </c>
      <c r="E7532" s="1" t="s">
        <v>797</v>
      </c>
      <c r="F7532" s="1" t="s">
        <v>796</v>
      </c>
      <c r="G7532" s="1" t="s">
        <v>702</v>
      </c>
      <c r="H7532" s="1" t="s">
        <v>7</v>
      </c>
      <c r="I7532" s="1">
        <v>4.2610897000000002E-2</v>
      </c>
      <c r="J7532" s="1">
        <v>16.7</v>
      </c>
      <c r="K7532" s="1">
        <v>117.2782</v>
      </c>
      <c r="L7532" s="1">
        <v>4</v>
      </c>
    </row>
    <row r="7533" spans="1:12" x14ac:dyDescent="0.2">
      <c r="A7533" s="1" t="s">
        <v>6</v>
      </c>
      <c r="B7533" s="1" t="s">
        <v>94</v>
      </c>
      <c r="C7533" s="1" t="s">
        <v>17</v>
      </c>
      <c r="D7533" s="1">
        <v>2017</v>
      </c>
      <c r="E7533" s="1" t="s">
        <v>797</v>
      </c>
      <c r="F7533" s="1" t="s">
        <v>796</v>
      </c>
      <c r="G7533" s="1" t="s">
        <v>702</v>
      </c>
      <c r="H7533" s="1" t="s">
        <v>7</v>
      </c>
      <c r="I7533" s="1">
        <v>0.183260221</v>
      </c>
      <c r="J7533" s="1">
        <v>18.25</v>
      </c>
      <c r="K7533" s="1">
        <v>108.557</v>
      </c>
      <c r="L7533" s="1">
        <v>4</v>
      </c>
    </row>
    <row r="7534" spans="1:12" x14ac:dyDescent="0.2">
      <c r="A7534" s="1" t="s">
        <v>6</v>
      </c>
      <c r="B7534" s="1" t="s">
        <v>823</v>
      </c>
      <c r="C7534" s="1" t="s">
        <v>17</v>
      </c>
      <c r="D7534" s="1">
        <v>2017</v>
      </c>
      <c r="E7534" s="1" t="s">
        <v>797</v>
      </c>
      <c r="F7534" s="1" t="s">
        <v>796</v>
      </c>
      <c r="G7534" s="1" t="s">
        <v>702</v>
      </c>
      <c r="H7534" s="1" t="s">
        <v>7</v>
      </c>
      <c r="I7534" s="1">
        <v>2.2507876999999999E-2</v>
      </c>
      <c r="J7534" s="1">
        <v>20.25</v>
      </c>
      <c r="K7534" s="1">
        <v>248.10919999999999</v>
      </c>
      <c r="L7534" s="1">
        <v>4</v>
      </c>
    </row>
    <row r="7535" spans="1:12" x14ac:dyDescent="0.2">
      <c r="A7535" s="1" t="s">
        <v>6</v>
      </c>
      <c r="B7535" s="1" t="s">
        <v>87</v>
      </c>
      <c r="C7535" s="1" t="s">
        <v>17</v>
      </c>
      <c r="D7535" s="1">
        <v>2017</v>
      </c>
      <c r="E7535" s="1" t="s">
        <v>797</v>
      </c>
      <c r="F7535" s="1" t="s">
        <v>796</v>
      </c>
      <c r="G7535" s="1" t="s">
        <v>702</v>
      </c>
      <c r="H7535" s="1" t="s">
        <v>7</v>
      </c>
      <c r="I7535" s="1">
        <v>7.6146050000000007E-2</v>
      </c>
      <c r="J7535" s="1">
        <v>20.25</v>
      </c>
      <c r="K7535" s="1">
        <v>197.07939999999999</v>
      </c>
      <c r="L7535" s="1">
        <v>4</v>
      </c>
    </row>
    <row r="7536" spans="1:12" x14ac:dyDescent="0.2">
      <c r="A7536" s="1" t="s">
        <v>6</v>
      </c>
      <c r="B7536" s="1" t="s">
        <v>84</v>
      </c>
      <c r="C7536" s="1" t="s">
        <v>17</v>
      </c>
      <c r="D7536" s="1">
        <v>2017</v>
      </c>
      <c r="E7536" s="1" t="s">
        <v>797</v>
      </c>
      <c r="F7536" s="1" t="s">
        <v>796</v>
      </c>
      <c r="G7536" s="1" t="s">
        <v>702</v>
      </c>
      <c r="H7536" s="1" t="s">
        <v>7</v>
      </c>
      <c r="I7536" s="1">
        <v>3.0504756000000001E-2</v>
      </c>
      <c r="J7536" s="1">
        <v>20.6</v>
      </c>
      <c r="K7536" s="1">
        <v>212.62440000000001</v>
      </c>
      <c r="L7536" s="1">
        <v>4</v>
      </c>
    </row>
    <row r="7537" spans="1:12" x14ac:dyDescent="0.2">
      <c r="A7537" s="1" t="s">
        <v>6</v>
      </c>
      <c r="B7537" s="1" t="s">
        <v>822</v>
      </c>
      <c r="C7537" s="1" t="s">
        <v>17</v>
      </c>
      <c r="D7537" s="1">
        <v>2017</v>
      </c>
      <c r="E7537" s="1" t="s">
        <v>797</v>
      </c>
      <c r="F7537" s="1" t="s">
        <v>796</v>
      </c>
      <c r="G7537" s="1" t="s">
        <v>702</v>
      </c>
      <c r="H7537" s="1" t="s">
        <v>7</v>
      </c>
      <c r="I7537" s="1">
        <v>4.7482390999999999E-2</v>
      </c>
      <c r="J7537" s="1">
        <v>20.7</v>
      </c>
      <c r="K7537" s="1">
        <v>215.98759999999999</v>
      </c>
      <c r="L7537" s="1">
        <v>4</v>
      </c>
    </row>
    <row r="7538" spans="1:12" x14ac:dyDescent="0.2">
      <c r="A7538" s="1" t="s">
        <v>6</v>
      </c>
      <c r="B7538" s="1" t="s">
        <v>821</v>
      </c>
      <c r="C7538" s="1" t="s">
        <v>71</v>
      </c>
      <c r="D7538" s="1">
        <v>2017</v>
      </c>
      <c r="E7538" s="1" t="s">
        <v>797</v>
      </c>
      <c r="F7538" s="1" t="s">
        <v>796</v>
      </c>
      <c r="G7538" s="1" t="s">
        <v>702</v>
      </c>
      <c r="H7538" s="1" t="s">
        <v>7</v>
      </c>
      <c r="I7538" s="1">
        <v>3.4350672999999998E-2</v>
      </c>
      <c r="J7538" s="1">
        <v>4.5549999999999997</v>
      </c>
      <c r="K7538" s="1">
        <v>112.7544</v>
      </c>
      <c r="L7538" s="1">
        <v>4</v>
      </c>
    </row>
    <row r="7539" spans="1:12" x14ac:dyDescent="0.2">
      <c r="A7539" s="1" t="s">
        <v>6</v>
      </c>
      <c r="B7539" s="1" t="s">
        <v>820</v>
      </c>
      <c r="C7539" s="1" t="s">
        <v>71</v>
      </c>
      <c r="D7539" s="1">
        <v>2017</v>
      </c>
      <c r="E7539" s="1" t="s">
        <v>797</v>
      </c>
      <c r="F7539" s="1" t="s">
        <v>796</v>
      </c>
      <c r="G7539" s="1" t="s">
        <v>702</v>
      </c>
      <c r="H7539" s="1" t="s">
        <v>7</v>
      </c>
      <c r="I7539" s="1">
        <v>0.104998144</v>
      </c>
      <c r="J7539" s="1">
        <v>5.8449999999999998</v>
      </c>
      <c r="K7539" s="1">
        <v>213.2218</v>
      </c>
      <c r="L7539" s="1">
        <v>4</v>
      </c>
    </row>
    <row r="7540" spans="1:12" x14ac:dyDescent="0.2">
      <c r="A7540" s="1" t="s">
        <v>6</v>
      </c>
      <c r="B7540" s="1" t="s">
        <v>819</v>
      </c>
      <c r="C7540" s="1" t="s">
        <v>71</v>
      </c>
      <c r="D7540" s="1">
        <v>2017</v>
      </c>
      <c r="E7540" s="1" t="s">
        <v>797</v>
      </c>
      <c r="F7540" s="1" t="s">
        <v>796</v>
      </c>
      <c r="G7540" s="1" t="s">
        <v>702</v>
      </c>
      <c r="H7540" s="1" t="s">
        <v>7</v>
      </c>
      <c r="I7540" s="1">
        <v>0.149986868</v>
      </c>
      <c r="J7540" s="1">
        <v>7.8250000000000002</v>
      </c>
      <c r="K7540" s="1">
        <v>158.8288</v>
      </c>
      <c r="L7540" s="1">
        <v>4</v>
      </c>
    </row>
    <row r="7541" spans="1:12" x14ac:dyDescent="0.2">
      <c r="A7541" s="1" t="s">
        <v>6</v>
      </c>
      <c r="B7541" s="1" t="s">
        <v>818</v>
      </c>
      <c r="C7541" s="1" t="s">
        <v>71</v>
      </c>
      <c r="D7541" s="1">
        <v>2017</v>
      </c>
      <c r="E7541" s="1" t="s">
        <v>797</v>
      </c>
      <c r="F7541" s="1" t="s">
        <v>796</v>
      </c>
      <c r="G7541" s="1" t="s">
        <v>702</v>
      </c>
      <c r="H7541" s="1" t="s">
        <v>7</v>
      </c>
      <c r="I7541" s="1">
        <v>0.137618927</v>
      </c>
      <c r="J7541" s="1">
        <v>8.8949999999999996</v>
      </c>
      <c r="K7541" s="1">
        <v>161.52359999999999</v>
      </c>
      <c r="L7541" s="1">
        <v>4</v>
      </c>
    </row>
    <row r="7542" spans="1:12" x14ac:dyDescent="0.2">
      <c r="A7542" s="1" t="s">
        <v>6</v>
      </c>
      <c r="B7542" s="1" t="s">
        <v>364</v>
      </c>
      <c r="C7542" s="1" t="s">
        <v>71</v>
      </c>
      <c r="D7542" s="1">
        <v>2017</v>
      </c>
      <c r="E7542" s="1" t="s">
        <v>797</v>
      </c>
      <c r="F7542" s="1" t="s">
        <v>796</v>
      </c>
      <c r="G7542" s="1" t="s">
        <v>702</v>
      </c>
      <c r="H7542" s="1" t="s">
        <v>7</v>
      </c>
      <c r="I7542" s="1">
        <v>4.1994624000000001E-2</v>
      </c>
      <c r="J7542" s="1">
        <v>11.5</v>
      </c>
      <c r="K7542" s="1">
        <v>194.78200000000001</v>
      </c>
      <c r="L7542" s="1">
        <v>4</v>
      </c>
    </row>
    <row r="7543" spans="1:12" x14ac:dyDescent="0.2">
      <c r="A7543" s="1" t="s">
        <v>6</v>
      </c>
      <c r="B7543" s="1" t="s">
        <v>360</v>
      </c>
      <c r="C7543" s="1" t="s">
        <v>71</v>
      </c>
      <c r="D7543" s="1">
        <v>2017</v>
      </c>
      <c r="E7543" s="1" t="s">
        <v>797</v>
      </c>
      <c r="F7543" s="1" t="s">
        <v>796</v>
      </c>
      <c r="G7543" s="1" t="s">
        <v>702</v>
      </c>
      <c r="H7543" s="1" t="s">
        <v>7</v>
      </c>
      <c r="I7543" s="1">
        <v>9.8765906000000001E-2</v>
      </c>
      <c r="J7543" s="1">
        <v>13.1</v>
      </c>
      <c r="K7543" s="1">
        <v>196.3768</v>
      </c>
      <c r="L7543" s="1">
        <v>4</v>
      </c>
    </row>
    <row r="7544" spans="1:12" x14ac:dyDescent="0.2">
      <c r="A7544" s="1" t="s">
        <v>6</v>
      </c>
      <c r="B7544" s="1" t="s">
        <v>79</v>
      </c>
      <c r="C7544" s="1" t="s">
        <v>71</v>
      </c>
      <c r="D7544" s="1">
        <v>2017</v>
      </c>
      <c r="E7544" s="1" t="s">
        <v>797</v>
      </c>
      <c r="F7544" s="1" t="s">
        <v>796</v>
      </c>
      <c r="G7544" s="1" t="s">
        <v>702</v>
      </c>
      <c r="H7544" s="1" t="s">
        <v>7</v>
      </c>
      <c r="I7544" s="1">
        <v>7.2898644999999998E-2</v>
      </c>
      <c r="J7544" s="1">
        <v>13.65</v>
      </c>
      <c r="K7544" s="1">
        <v>198.14259999999999</v>
      </c>
      <c r="L7544" s="1">
        <v>4</v>
      </c>
    </row>
    <row r="7545" spans="1:12" x14ac:dyDescent="0.2">
      <c r="A7545" s="1" t="s">
        <v>6</v>
      </c>
      <c r="B7545" s="1" t="s">
        <v>359</v>
      </c>
      <c r="C7545" s="1" t="s">
        <v>71</v>
      </c>
      <c r="D7545" s="1">
        <v>2017</v>
      </c>
      <c r="E7545" s="1" t="s">
        <v>797</v>
      </c>
      <c r="F7545" s="1" t="s">
        <v>796</v>
      </c>
      <c r="G7545" s="1" t="s">
        <v>702</v>
      </c>
      <c r="H7545" s="1" t="s">
        <v>7</v>
      </c>
      <c r="I7545" s="1">
        <v>8.0625230000000006E-2</v>
      </c>
      <c r="J7545" s="1">
        <v>13.65</v>
      </c>
      <c r="K7545" s="1">
        <v>259.6936</v>
      </c>
      <c r="L7545" s="1">
        <v>4</v>
      </c>
    </row>
    <row r="7546" spans="1:12" x14ac:dyDescent="0.2">
      <c r="A7546" s="1" t="s">
        <v>6</v>
      </c>
      <c r="B7546" s="1" t="s">
        <v>817</v>
      </c>
      <c r="C7546" s="1" t="s">
        <v>71</v>
      </c>
      <c r="D7546" s="1">
        <v>2017</v>
      </c>
      <c r="E7546" s="1" t="s">
        <v>797</v>
      </c>
      <c r="F7546" s="1" t="s">
        <v>796</v>
      </c>
      <c r="G7546" s="1" t="s">
        <v>702</v>
      </c>
      <c r="H7546" s="1" t="s">
        <v>7</v>
      </c>
      <c r="I7546" s="1">
        <v>2.5891588E-2</v>
      </c>
      <c r="J7546" s="1">
        <v>13.85</v>
      </c>
      <c r="K7546" s="1">
        <v>165.12100000000001</v>
      </c>
      <c r="L7546" s="1">
        <v>4</v>
      </c>
    </row>
    <row r="7547" spans="1:12" x14ac:dyDescent="0.2">
      <c r="A7547" s="1" t="s">
        <v>6</v>
      </c>
      <c r="B7547" s="1" t="s">
        <v>358</v>
      </c>
      <c r="C7547" s="1" t="s">
        <v>71</v>
      </c>
      <c r="D7547" s="1">
        <v>2017</v>
      </c>
      <c r="E7547" s="1" t="s">
        <v>797</v>
      </c>
      <c r="F7547" s="1" t="s">
        <v>796</v>
      </c>
      <c r="G7547" s="1" t="s">
        <v>702</v>
      </c>
      <c r="H7547" s="1" t="s">
        <v>7</v>
      </c>
      <c r="I7547" s="1">
        <v>0.105125569</v>
      </c>
      <c r="J7547" s="1">
        <v>14</v>
      </c>
      <c r="K7547" s="1">
        <v>143.28120000000001</v>
      </c>
      <c r="L7547" s="1">
        <v>4</v>
      </c>
    </row>
    <row r="7548" spans="1:12" x14ac:dyDescent="0.2">
      <c r="A7548" s="1" t="s">
        <v>6</v>
      </c>
      <c r="B7548" s="1" t="s">
        <v>356</v>
      </c>
      <c r="C7548" s="1" t="s">
        <v>71</v>
      </c>
      <c r="D7548" s="1">
        <v>2017</v>
      </c>
      <c r="E7548" s="1" t="s">
        <v>797</v>
      </c>
      <c r="F7548" s="1" t="s">
        <v>796</v>
      </c>
      <c r="G7548" s="1" t="s">
        <v>702</v>
      </c>
      <c r="H7548" s="1" t="s">
        <v>7</v>
      </c>
      <c r="I7548" s="1">
        <v>0.11001019099999999</v>
      </c>
      <c r="J7548" s="1">
        <v>15.85</v>
      </c>
      <c r="K7548" s="1">
        <v>38.8506</v>
      </c>
      <c r="L7548" s="1">
        <v>4</v>
      </c>
    </row>
    <row r="7549" spans="1:12" x14ac:dyDescent="0.2">
      <c r="A7549" s="1" t="s">
        <v>6</v>
      </c>
      <c r="B7549" s="1" t="s">
        <v>355</v>
      </c>
      <c r="C7549" s="1" t="s">
        <v>71</v>
      </c>
      <c r="D7549" s="1">
        <v>2017</v>
      </c>
      <c r="E7549" s="1" t="s">
        <v>797</v>
      </c>
      <c r="F7549" s="1" t="s">
        <v>796</v>
      </c>
      <c r="G7549" s="1" t="s">
        <v>702</v>
      </c>
      <c r="H7549" s="1" t="s">
        <v>7</v>
      </c>
      <c r="I7549" s="1">
        <v>4.7792845E-2</v>
      </c>
      <c r="J7549" s="1">
        <v>16.100000000000001</v>
      </c>
      <c r="K7549" s="1">
        <v>126.1362</v>
      </c>
      <c r="L7549" s="1">
        <v>4</v>
      </c>
    </row>
    <row r="7550" spans="1:12" x14ac:dyDescent="0.2">
      <c r="A7550" s="1" t="s">
        <v>6</v>
      </c>
      <c r="B7550" s="1" t="s">
        <v>74</v>
      </c>
      <c r="C7550" s="1" t="s">
        <v>71</v>
      </c>
      <c r="D7550" s="1">
        <v>2017</v>
      </c>
      <c r="E7550" s="1" t="s">
        <v>797</v>
      </c>
      <c r="F7550" s="1" t="s">
        <v>796</v>
      </c>
      <c r="G7550" s="1" t="s">
        <v>702</v>
      </c>
      <c r="H7550" s="1" t="s">
        <v>7</v>
      </c>
      <c r="I7550" s="1">
        <v>0.15969819199999999</v>
      </c>
      <c r="J7550" s="1">
        <v>16.100000000000001</v>
      </c>
      <c r="K7550" s="1">
        <v>32.055799999999998</v>
      </c>
      <c r="L7550" s="1">
        <v>4</v>
      </c>
    </row>
    <row r="7551" spans="1:12" x14ac:dyDescent="0.2">
      <c r="A7551" s="1" t="s">
        <v>6</v>
      </c>
      <c r="B7551" s="1" t="s">
        <v>736</v>
      </c>
      <c r="C7551" s="1" t="s">
        <v>71</v>
      </c>
      <c r="D7551" s="1">
        <v>2017</v>
      </c>
      <c r="E7551" s="1" t="s">
        <v>797</v>
      </c>
      <c r="F7551" s="1" t="s">
        <v>796</v>
      </c>
      <c r="G7551" s="1" t="s">
        <v>702</v>
      </c>
      <c r="H7551" s="1" t="s">
        <v>7</v>
      </c>
      <c r="I7551" s="1">
        <v>9.7294727999999997E-2</v>
      </c>
      <c r="J7551" s="1">
        <v>19</v>
      </c>
      <c r="K7551" s="1">
        <v>47.771799999999999</v>
      </c>
      <c r="L7551" s="1">
        <v>4</v>
      </c>
    </row>
    <row r="7552" spans="1:12" x14ac:dyDescent="0.2">
      <c r="A7552" s="1" t="s">
        <v>6</v>
      </c>
      <c r="B7552" s="1" t="s">
        <v>816</v>
      </c>
      <c r="C7552" s="1" t="s">
        <v>10</v>
      </c>
      <c r="D7552" s="1">
        <v>2017</v>
      </c>
      <c r="E7552" s="1" t="s">
        <v>797</v>
      </c>
      <c r="F7552" s="1" t="s">
        <v>796</v>
      </c>
      <c r="G7552" s="1" t="s">
        <v>702</v>
      </c>
      <c r="H7552" s="1" t="s">
        <v>7</v>
      </c>
      <c r="I7552" s="1">
        <v>3.8749536000000001E-2</v>
      </c>
      <c r="J7552" s="1">
        <v>5.7850000000000001</v>
      </c>
      <c r="K7552" s="1">
        <v>262.02519999999998</v>
      </c>
      <c r="L7552" s="1">
        <v>4</v>
      </c>
    </row>
    <row r="7553" spans="1:12" x14ac:dyDescent="0.2">
      <c r="A7553" s="1" t="s">
        <v>6</v>
      </c>
      <c r="B7553" s="1" t="s">
        <v>349</v>
      </c>
      <c r="C7553" s="1" t="s">
        <v>10</v>
      </c>
      <c r="D7553" s="1">
        <v>2017</v>
      </c>
      <c r="E7553" s="1" t="s">
        <v>797</v>
      </c>
      <c r="F7553" s="1" t="s">
        <v>796</v>
      </c>
      <c r="G7553" s="1" t="s">
        <v>702</v>
      </c>
      <c r="H7553" s="1" t="s">
        <v>7</v>
      </c>
      <c r="I7553" s="1">
        <v>7.7304459000000006E-2</v>
      </c>
      <c r="J7553" s="1">
        <v>5.82</v>
      </c>
      <c r="K7553" s="1">
        <v>257.63299999999998</v>
      </c>
      <c r="L7553" s="1">
        <v>4</v>
      </c>
    </row>
    <row r="7554" spans="1:12" x14ac:dyDescent="0.2">
      <c r="A7554" s="1" t="s">
        <v>6</v>
      </c>
      <c r="B7554" s="1" t="s">
        <v>555</v>
      </c>
      <c r="C7554" s="1" t="s">
        <v>10</v>
      </c>
      <c r="D7554" s="1">
        <v>2017</v>
      </c>
      <c r="E7554" s="1" t="s">
        <v>797</v>
      </c>
      <c r="F7554" s="1" t="s">
        <v>796</v>
      </c>
      <c r="G7554" s="1" t="s">
        <v>702</v>
      </c>
      <c r="H7554" s="1" t="s">
        <v>7</v>
      </c>
      <c r="I7554" s="1">
        <v>3.9836894999999997E-2</v>
      </c>
      <c r="J7554" s="1">
        <v>8.3650000000000002</v>
      </c>
      <c r="K7554" s="1">
        <v>191.61879999999999</v>
      </c>
      <c r="L7554" s="1">
        <v>4</v>
      </c>
    </row>
    <row r="7555" spans="1:12" x14ac:dyDescent="0.2">
      <c r="A7555" s="1" t="s">
        <v>6</v>
      </c>
      <c r="B7555" s="1" t="s">
        <v>815</v>
      </c>
      <c r="C7555" s="1" t="s">
        <v>10</v>
      </c>
      <c r="D7555" s="1">
        <v>2017</v>
      </c>
      <c r="E7555" s="1" t="s">
        <v>797</v>
      </c>
      <c r="F7555" s="1" t="s">
        <v>796</v>
      </c>
      <c r="G7555" s="1" t="s">
        <v>702</v>
      </c>
      <c r="H7555" s="1" t="s">
        <v>7</v>
      </c>
      <c r="I7555" s="1">
        <v>6.8925304000000007E-2</v>
      </c>
      <c r="J7555" s="1">
        <v>8.9600000000000009</v>
      </c>
      <c r="K7555" s="1">
        <v>196.9768</v>
      </c>
      <c r="L7555" s="1">
        <v>4</v>
      </c>
    </row>
    <row r="7556" spans="1:12" x14ac:dyDescent="0.2">
      <c r="A7556" s="1" t="s">
        <v>6</v>
      </c>
      <c r="B7556" s="1" t="s">
        <v>814</v>
      </c>
      <c r="C7556" s="1" t="s">
        <v>10</v>
      </c>
      <c r="D7556" s="1">
        <v>2017</v>
      </c>
      <c r="E7556" s="1" t="s">
        <v>797</v>
      </c>
      <c r="F7556" s="1" t="s">
        <v>796</v>
      </c>
      <c r="G7556" s="1" t="s">
        <v>702</v>
      </c>
      <c r="H7556" s="1" t="s">
        <v>7</v>
      </c>
      <c r="I7556" s="1">
        <v>5.5294699999999999E-3</v>
      </c>
      <c r="J7556" s="1">
        <v>11.35</v>
      </c>
      <c r="K7556" s="1">
        <v>169.279</v>
      </c>
      <c r="L7556" s="1">
        <v>4</v>
      </c>
    </row>
    <row r="7557" spans="1:12" x14ac:dyDescent="0.2">
      <c r="A7557" s="1" t="s">
        <v>6</v>
      </c>
      <c r="B7557" s="1" t="s">
        <v>813</v>
      </c>
      <c r="C7557" s="1" t="s">
        <v>10</v>
      </c>
      <c r="D7557" s="1">
        <v>2017</v>
      </c>
      <c r="E7557" s="1" t="s">
        <v>797</v>
      </c>
      <c r="F7557" s="1" t="s">
        <v>796</v>
      </c>
      <c r="G7557" s="1" t="s">
        <v>702</v>
      </c>
      <c r="H7557" s="1" t="s">
        <v>7</v>
      </c>
      <c r="I7557" s="1">
        <v>0</v>
      </c>
      <c r="J7557" s="1">
        <v>14.5</v>
      </c>
      <c r="K7557" s="1">
        <v>169.6448</v>
      </c>
      <c r="L7557" s="1">
        <v>4</v>
      </c>
    </row>
    <row r="7558" spans="1:12" x14ac:dyDescent="0.2">
      <c r="A7558" s="1" t="s">
        <v>6</v>
      </c>
      <c r="B7558" s="1" t="s">
        <v>730</v>
      </c>
      <c r="C7558" s="1" t="s">
        <v>10</v>
      </c>
      <c r="D7558" s="1">
        <v>2017</v>
      </c>
      <c r="E7558" s="1" t="s">
        <v>797</v>
      </c>
      <c r="F7558" s="1" t="s">
        <v>796</v>
      </c>
      <c r="G7558" s="1" t="s">
        <v>702</v>
      </c>
      <c r="H7558" s="1" t="s">
        <v>7</v>
      </c>
      <c r="I7558" s="1">
        <v>0.103758647</v>
      </c>
      <c r="J7558" s="1">
        <v>15.2</v>
      </c>
      <c r="K7558" s="1">
        <v>177.00540000000001</v>
      </c>
      <c r="L7558" s="1">
        <v>4</v>
      </c>
    </row>
    <row r="7559" spans="1:12" x14ac:dyDescent="0.2">
      <c r="A7559" s="1" t="s">
        <v>6</v>
      </c>
      <c r="B7559" s="1" t="s">
        <v>65</v>
      </c>
      <c r="C7559" s="1" t="s">
        <v>10</v>
      </c>
      <c r="D7559" s="1">
        <v>2017</v>
      </c>
      <c r="E7559" s="1" t="s">
        <v>797</v>
      </c>
      <c r="F7559" s="1" t="s">
        <v>796</v>
      </c>
      <c r="G7559" s="1" t="s">
        <v>702</v>
      </c>
      <c r="H7559" s="1" t="s">
        <v>7</v>
      </c>
      <c r="I7559" s="1">
        <v>4.6599684000000002E-2</v>
      </c>
      <c r="J7559" s="1">
        <v>17.850000000000001</v>
      </c>
      <c r="K7559" s="1">
        <v>125.1388</v>
      </c>
      <c r="L7559" s="1">
        <v>4</v>
      </c>
    </row>
    <row r="7560" spans="1:12" x14ac:dyDescent="0.2">
      <c r="A7560" s="1" t="s">
        <v>6</v>
      </c>
      <c r="B7560" s="1" t="s">
        <v>341</v>
      </c>
      <c r="C7560" s="1" t="s">
        <v>10</v>
      </c>
      <c r="D7560" s="1">
        <v>2017</v>
      </c>
      <c r="E7560" s="1" t="s">
        <v>797</v>
      </c>
      <c r="F7560" s="1" t="s">
        <v>796</v>
      </c>
      <c r="G7560" s="1" t="s">
        <v>702</v>
      </c>
      <c r="H7560" s="1" t="s">
        <v>7</v>
      </c>
      <c r="I7560" s="1">
        <v>9.4279004E-2</v>
      </c>
      <c r="J7560" s="1">
        <v>18.350000000000001</v>
      </c>
      <c r="K7560" s="1">
        <v>86.388199999999998</v>
      </c>
      <c r="L7560" s="1">
        <v>4</v>
      </c>
    </row>
    <row r="7561" spans="1:12" x14ac:dyDescent="0.2">
      <c r="A7561" s="1" t="s">
        <v>6</v>
      </c>
      <c r="B7561" s="1" t="s">
        <v>340</v>
      </c>
      <c r="C7561" s="1" t="s">
        <v>10</v>
      </c>
      <c r="D7561" s="1">
        <v>2017</v>
      </c>
      <c r="E7561" s="1" t="s">
        <v>797</v>
      </c>
      <c r="F7561" s="1" t="s">
        <v>796</v>
      </c>
      <c r="G7561" s="1" t="s">
        <v>702</v>
      </c>
      <c r="H7561" s="1" t="s">
        <v>7</v>
      </c>
      <c r="I7561" s="1">
        <v>2.2914477999999999E-2</v>
      </c>
      <c r="J7561" s="1">
        <v>19.2</v>
      </c>
      <c r="K7561" s="1">
        <v>181.19499999999999</v>
      </c>
      <c r="L7561" s="1">
        <v>4</v>
      </c>
    </row>
    <row r="7562" spans="1:12" x14ac:dyDescent="0.2">
      <c r="A7562" s="1" t="s">
        <v>6</v>
      </c>
      <c r="B7562" s="1" t="s">
        <v>338</v>
      </c>
      <c r="C7562" s="1" t="s">
        <v>10</v>
      </c>
      <c r="D7562" s="1">
        <v>2017</v>
      </c>
      <c r="E7562" s="1" t="s">
        <v>797</v>
      </c>
      <c r="F7562" s="1" t="s">
        <v>796</v>
      </c>
      <c r="G7562" s="1" t="s">
        <v>702</v>
      </c>
      <c r="H7562" s="1" t="s">
        <v>7</v>
      </c>
      <c r="I7562" s="1">
        <v>0.16147441900000001</v>
      </c>
      <c r="J7562" s="1">
        <v>21.1</v>
      </c>
      <c r="K7562" s="1">
        <v>62.916800000000002</v>
      </c>
      <c r="L7562" s="1">
        <v>4</v>
      </c>
    </row>
    <row r="7563" spans="1:12" x14ac:dyDescent="0.2">
      <c r="A7563" s="1" t="s">
        <v>6</v>
      </c>
      <c r="B7563" s="1" t="s">
        <v>812</v>
      </c>
      <c r="C7563" s="1" t="s">
        <v>47</v>
      </c>
      <c r="D7563" s="1">
        <v>2017</v>
      </c>
      <c r="E7563" s="1" t="s">
        <v>797</v>
      </c>
      <c r="F7563" s="1" t="s">
        <v>796</v>
      </c>
      <c r="G7563" s="1" t="s">
        <v>702</v>
      </c>
      <c r="H7563" s="1" t="s">
        <v>7</v>
      </c>
      <c r="I7563" s="1">
        <v>3.6903419E-2</v>
      </c>
      <c r="J7563" s="1">
        <v>6.69</v>
      </c>
      <c r="K7563" s="1">
        <v>175.137</v>
      </c>
      <c r="L7563" s="1">
        <v>4</v>
      </c>
    </row>
    <row r="7564" spans="1:12" x14ac:dyDescent="0.2">
      <c r="A7564" s="1" t="s">
        <v>6</v>
      </c>
      <c r="B7564" s="1" t="s">
        <v>54</v>
      </c>
      <c r="C7564" s="1" t="s">
        <v>47</v>
      </c>
      <c r="D7564" s="1">
        <v>2017</v>
      </c>
      <c r="E7564" s="1" t="s">
        <v>797</v>
      </c>
      <c r="F7564" s="1" t="s">
        <v>796</v>
      </c>
      <c r="G7564" s="1" t="s">
        <v>702</v>
      </c>
      <c r="H7564" s="1" t="s">
        <v>7</v>
      </c>
      <c r="I7564" s="1">
        <v>5.7410724000000003E-2</v>
      </c>
      <c r="J7564" s="1">
        <v>11.8</v>
      </c>
      <c r="K7564" s="1">
        <v>149.53659999999999</v>
      </c>
      <c r="L7564" s="1">
        <v>4</v>
      </c>
    </row>
    <row r="7565" spans="1:12" x14ac:dyDescent="0.2">
      <c r="A7565" s="1" t="s">
        <v>6</v>
      </c>
      <c r="B7565" s="1" t="s">
        <v>811</v>
      </c>
      <c r="C7565" s="1" t="s">
        <v>47</v>
      </c>
      <c r="D7565" s="1">
        <v>2017</v>
      </c>
      <c r="E7565" s="1" t="s">
        <v>797</v>
      </c>
      <c r="F7565" s="1" t="s">
        <v>796</v>
      </c>
      <c r="G7565" s="1" t="s">
        <v>702</v>
      </c>
      <c r="H7565" s="1" t="s">
        <v>7</v>
      </c>
      <c r="I7565" s="1">
        <v>2.5921320000000001E-2</v>
      </c>
      <c r="J7565" s="1">
        <v>11.8</v>
      </c>
      <c r="K7565" s="1">
        <v>101.9674</v>
      </c>
      <c r="L7565" s="1">
        <v>4</v>
      </c>
    </row>
    <row r="7566" spans="1:12" x14ac:dyDescent="0.2">
      <c r="A7566" s="1" t="s">
        <v>6</v>
      </c>
      <c r="B7566" s="1" t="s">
        <v>810</v>
      </c>
      <c r="C7566" s="1" t="s">
        <v>47</v>
      </c>
      <c r="D7566" s="1">
        <v>2017</v>
      </c>
      <c r="E7566" s="1" t="s">
        <v>797</v>
      </c>
      <c r="F7566" s="1" t="s">
        <v>796</v>
      </c>
      <c r="G7566" s="1" t="s">
        <v>702</v>
      </c>
      <c r="H7566" s="1" t="s">
        <v>7</v>
      </c>
      <c r="I7566" s="1">
        <v>3.3754477999999997E-2</v>
      </c>
      <c r="J7566" s="1">
        <v>12.35</v>
      </c>
      <c r="K7566" s="1">
        <v>199.04259999999999</v>
      </c>
      <c r="L7566" s="1">
        <v>4</v>
      </c>
    </row>
    <row r="7567" spans="1:12" x14ac:dyDescent="0.2">
      <c r="A7567" s="1" t="s">
        <v>6</v>
      </c>
      <c r="B7567" s="1" t="s">
        <v>544</v>
      </c>
      <c r="C7567" s="1" t="s">
        <v>47</v>
      </c>
      <c r="D7567" s="1">
        <v>2017</v>
      </c>
      <c r="E7567" s="1" t="s">
        <v>797</v>
      </c>
      <c r="F7567" s="1" t="s">
        <v>796</v>
      </c>
      <c r="G7567" s="1" t="s">
        <v>702</v>
      </c>
      <c r="H7567" s="1" t="s">
        <v>7</v>
      </c>
      <c r="I7567" s="1">
        <v>7.7999503999999997E-2</v>
      </c>
      <c r="J7567" s="1">
        <v>15</v>
      </c>
      <c r="K7567" s="1">
        <v>238.0248</v>
      </c>
      <c r="L7567" s="1">
        <v>4</v>
      </c>
    </row>
    <row r="7568" spans="1:12" x14ac:dyDescent="0.2">
      <c r="A7568" s="1" t="s">
        <v>6</v>
      </c>
      <c r="B7568" s="1" t="s">
        <v>809</v>
      </c>
      <c r="C7568" s="1" t="s">
        <v>47</v>
      </c>
      <c r="D7568" s="1">
        <v>2017</v>
      </c>
      <c r="E7568" s="1" t="s">
        <v>797</v>
      </c>
      <c r="F7568" s="1" t="s">
        <v>796</v>
      </c>
      <c r="G7568" s="1" t="s">
        <v>702</v>
      </c>
      <c r="H7568" s="1" t="s">
        <v>7</v>
      </c>
      <c r="I7568" s="1">
        <v>2.0942867E-2</v>
      </c>
      <c r="J7568" s="1">
        <v>17.850000000000001</v>
      </c>
      <c r="K7568" s="1">
        <v>260.29360000000003</v>
      </c>
      <c r="L7568" s="1">
        <v>4</v>
      </c>
    </row>
    <row r="7569" spans="1:12" x14ac:dyDescent="0.2">
      <c r="A7569" s="1" t="s">
        <v>6</v>
      </c>
      <c r="B7569" s="1" t="s">
        <v>808</v>
      </c>
      <c r="C7569" s="1" t="s">
        <v>47</v>
      </c>
      <c r="D7569" s="1">
        <v>2017</v>
      </c>
      <c r="E7569" s="1" t="s">
        <v>797</v>
      </c>
      <c r="F7569" s="1" t="s">
        <v>796</v>
      </c>
      <c r="G7569" s="1" t="s">
        <v>702</v>
      </c>
      <c r="H7569" s="1" t="s">
        <v>7</v>
      </c>
      <c r="I7569" s="1">
        <v>0.15104488099999999</v>
      </c>
      <c r="J7569" s="1">
        <v>20.350000000000001</v>
      </c>
      <c r="K7569" s="1">
        <v>79.227599999999995</v>
      </c>
      <c r="L7569" s="1">
        <v>4</v>
      </c>
    </row>
    <row r="7570" spans="1:12" x14ac:dyDescent="0.2">
      <c r="A7570" s="1" t="s">
        <v>6</v>
      </c>
      <c r="B7570" s="1" t="s">
        <v>807</v>
      </c>
      <c r="C7570" s="1" t="s">
        <v>14</v>
      </c>
      <c r="D7570" s="1">
        <v>2017</v>
      </c>
      <c r="E7570" s="1" t="s">
        <v>797</v>
      </c>
      <c r="F7570" s="1" t="s">
        <v>796</v>
      </c>
      <c r="G7570" s="1" t="s">
        <v>702</v>
      </c>
      <c r="H7570" s="1" t="s">
        <v>7</v>
      </c>
      <c r="I7570" s="1">
        <v>0.129479176</v>
      </c>
      <c r="J7570" s="1">
        <v>5.0949999999999998</v>
      </c>
      <c r="K7570" s="1">
        <v>139.78380000000001</v>
      </c>
      <c r="L7570" s="1">
        <v>4</v>
      </c>
    </row>
    <row r="7571" spans="1:12" x14ac:dyDescent="0.2">
      <c r="A7571" s="1" t="s">
        <v>6</v>
      </c>
      <c r="B7571" s="1" t="s">
        <v>541</v>
      </c>
      <c r="C7571" s="1" t="s">
        <v>14</v>
      </c>
      <c r="D7571" s="1">
        <v>2017</v>
      </c>
      <c r="E7571" s="1" t="s">
        <v>797</v>
      </c>
      <c r="F7571" s="1" t="s">
        <v>796</v>
      </c>
      <c r="G7571" s="1" t="s">
        <v>702</v>
      </c>
      <c r="H7571" s="1" t="s">
        <v>7</v>
      </c>
      <c r="I7571" s="1">
        <v>8.8178053000000006E-2</v>
      </c>
      <c r="J7571" s="1">
        <v>8.6549999999999994</v>
      </c>
      <c r="K7571" s="1">
        <v>122.6756</v>
      </c>
      <c r="L7571" s="1">
        <v>4</v>
      </c>
    </row>
    <row r="7572" spans="1:12" x14ac:dyDescent="0.2">
      <c r="A7572" s="1" t="s">
        <v>6</v>
      </c>
      <c r="B7572" s="1" t="s">
        <v>806</v>
      </c>
      <c r="C7572" s="1" t="s">
        <v>14</v>
      </c>
      <c r="D7572" s="1">
        <v>2017</v>
      </c>
      <c r="E7572" s="1" t="s">
        <v>797</v>
      </c>
      <c r="F7572" s="1" t="s">
        <v>796</v>
      </c>
      <c r="G7572" s="1" t="s">
        <v>702</v>
      </c>
      <c r="H7572" s="1" t="s">
        <v>7</v>
      </c>
      <c r="I7572" s="1">
        <v>1.0914988E-2</v>
      </c>
      <c r="J7572" s="1">
        <v>9.5</v>
      </c>
      <c r="K7572" s="1">
        <v>183.86080000000001</v>
      </c>
      <c r="L7572" s="1">
        <v>4</v>
      </c>
    </row>
    <row r="7573" spans="1:12" x14ac:dyDescent="0.2">
      <c r="A7573" s="1" t="s">
        <v>6</v>
      </c>
      <c r="B7573" s="1" t="s">
        <v>324</v>
      </c>
      <c r="C7573" s="1" t="s">
        <v>14</v>
      </c>
      <c r="D7573" s="1">
        <v>2017</v>
      </c>
      <c r="E7573" s="1" t="s">
        <v>797</v>
      </c>
      <c r="F7573" s="1" t="s">
        <v>796</v>
      </c>
      <c r="G7573" s="1" t="s">
        <v>702</v>
      </c>
      <c r="H7573" s="1" t="s">
        <v>7</v>
      </c>
      <c r="I7573" s="1">
        <v>9.3746135999999994E-2</v>
      </c>
      <c r="J7573" s="1">
        <v>10.5</v>
      </c>
      <c r="K7573" s="1">
        <v>211.92439999999999</v>
      </c>
      <c r="L7573" s="1">
        <v>4</v>
      </c>
    </row>
    <row r="7574" spans="1:12" x14ac:dyDescent="0.2">
      <c r="A7574" s="1" t="s">
        <v>6</v>
      </c>
      <c r="B7574" s="1" t="s">
        <v>718</v>
      </c>
      <c r="C7574" s="1" t="s">
        <v>14</v>
      </c>
      <c r="D7574" s="1">
        <v>2017</v>
      </c>
      <c r="E7574" s="1" t="s">
        <v>797</v>
      </c>
      <c r="F7574" s="1" t="s">
        <v>796</v>
      </c>
      <c r="G7574" s="1" t="s">
        <v>702</v>
      </c>
      <c r="H7574" s="1" t="s">
        <v>7</v>
      </c>
      <c r="I7574" s="1">
        <v>8.6764795000000006E-2</v>
      </c>
      <c r="J7574" s="1">
        <v>10.695</v>
      </c>
      <c r="K7574" s="1">
        <v>156.7972</v>
      </c>
      <c r="L7574" s="1">
        <v>4</v>
      </c>
    </row>
    <row r="7575" spans="1:12" x14ac:dyDescent="0.2">
      <c r="A7575" s="1" t="s">
        <v>6</v>
      </c>
      <c r="B7575" s="1" t="s">
        <v>539</v>
      </c>
      <c r="C7575" s="1" t="s">
        <v>14</v>
      </c>
      <c r="D7575" s="1">
        <v>2017</v>
      </c>
      <c r="E7575" s="1" t="s">
        <v>797</v>
      </c>
      <c r="F7575" s="1" t="s">
        <v>796</v>
      </c>
      <c r="G7575" s="1" t="s">
        <v>702</v>
      </c>
      <c r="H7575" s="1" t="s">
        <v>7</v>
      </c>
      <c r="I7575" s="1">
        <v>9.7611750000000004E-3</v>
      </c>
      <c r="J7575" s="1">
        <v>11.6</v>
      </c>
      <c r="K7575" s="1">
        <v>226.94040000000001</v>
      </c>
      <c r="L7575" s="1">
        <v>4</v>
      </c>
    </row>
    <row r="7576" spans="1:12" x14ac:dyDescent="0.2">
      <c r="A7576" s="1" t="s">
        <v>6</v>
      </c>
      <c r="B7576" s="1" t="s">
        <v>318</v>
      </c>
      <c r="C7576" s="1" t="s">
        <v>14</v>
      </c>
      <c r="D7576" s="1">
        <v>2017</v>
      </c>
      <c r="E7576" s="1" t="s">
        <v>797</v>
      </c>
      <c r="F7576" s="1" t="s">
        <v>796</v>
      </c>
      <c r="G7576" s="1" t="s">
        <v>702</v>
      </c>
      <c r="H7576" s="1" t="s">
        <v>7</v>
      </c>
      <c r="I7576" s="1">
        <v>0</v>
      </c>
      <c r="J7576" s="1">
        <v>13.5</v>
      </c>
      <c r="K7576" s="1">
        <v>78.396000000000001</v>
      </c>
      <c r="L7576" s="1">
        <v>4</v>
      </c>
    </row>
    <row r="7577" spans="1:12" x14ac:dyDescent="0.2">
      <c r="A7577" s="1" t="s">
        <v>6</v>
      </c>
      <c r="B7577" s="1" t="s">
        <v>805</v>
      </c>
      <c r="C7577" s="1" t="s">
        <v>14</v>
      </c>
      <c r="D7577" s="1">
        <v>2017</v>
      </c>
      <c r="E7577" s="1" t="s">
        <v>797</v>
      </c>
      <c r="F7577" s="1" t="s">
        <v>796</v>
      </c>
      <c r="G7577" s="1" t="s">
        <v>702</v>
      </c>
      <c r="H7577" s="1" t="s">
        <v>7</v>
      </c>
      <c r="I7577" s="1">
        <v>1.2749289E-2</v>
      </c>
      <c r="J7577" s="1">
        <v>13.65</v>
      </c>
      <c r="K7577" s="1">
        <v>58.858800000000002</v>
      </c>
      <c r="L7577" s="1">
        <v>4</v>
      </c>
    </row>
    <row r="7578" spans="1:12" x14ac:dyDescent="0.2">
      <c r="A7578" s="1" t="s">
        <v>6</v>
      </c>
      <c r="B7578" s="1" t="s">
        <v>804</v>
      </c>
      <c r="C7578" s="1" t="s">
        <v>14</v>
      </c>
      <c r="D7578" s="1">
        <v>2017</v>
      </c>
      <c r="E7578" s="1" t="s">
        <v>797</v>
      </c>
      <c r="F7578" s="1" t="s">
        <v>796</v>
      </c>
      <c r="G7578" s="1" t="s">
        <v>702</v>
      </c>
      <c r="H7578" s="1" t="s">
        <v>7</v>
      </c>
      <c r="I7578" s="1">
        <v>4.1949831999999999E-2</v>
      </c>
      <c r="J7578" s="1">
        <v>14</v>
      </c>
      <c r="K7578" s="1">
        <v>54.064</v>
      </c>
      <c r="L7578" s="1">
        <v>4</v>
      </c>
    </row>
    <row r="7579" spans="1:12" x14ac:dyDescent="0.2">
      <c r="A7579" s="1" t="s">
        <v>6</v>
      </c>
      <c r="B7579" s="1" t="s">
        <v>803</v>
      </c>
      <c r="C7579" s="1" t="s">
        <v>14</v>
      </c>
      <c r="D7579" s="1">
        <v>2017</v>
      </c>
      <c r="E7579" s="1" t="s">
        <v>797</v>
      </c>
      <c r="F7579" s="1" t="s">
        <v>796</v>
      </c>
      <c r="G7579" s="1" t="s">
        <v>702</v>
      </c>
      <c r="H7579" s="1" t="s">
        <v>7</v>
      </c>
      <c r="I7579" s="1">
        <v>6.7064128000000001E-2</v>
      </c>
      <c r="J7579" s="1">
        <v>15.1</v>
      </c>
      <c r="K7579" s="1">
        <v>257.93040000000002</v>
      </c>
      <c r="L7579" s="1">
        <v>4</v>
      </c>
    </row>
    <row r="7580" spans="1:12" x14ac:dyDescent="0.2">
      <c r="A7580" s="1" t="s">
        <v>6</v>
      </c>
      <c r="B7580" s="1" t="s">
        <v>802</v>
      </c>
      <c r="C7580" s="1" t="s">
        <v>14</v>
      </c>
      <c r="D7580" s="1">
        <v>2017</v>
      </c>
      <c r="E7580" s="1" t="s">
        <v>797</v>
      </c>
      <c r="F7580" s="1" t="s">
        <v>796</v>
      </c>
      <c r="G7580" s="1" t="s">
        <v>702</v>
      </c>
      <c r="H7580" s="1" t="s">
        <v>7</v>
      </c>
      <c r="I7580" s="1">
        <v>1.2260981000000001E-2</v>
      </c>
      <c r="J7580" s="1">
        <v>15.15</v>
      </c>
      <c r="K7580" s="1">
        <v>131.72839999999999</v>
      </c>
      <c r="L7580" s="1">
        <v>4</v>
      </c>
    </row>
    <row r="7581" spans="1:12" x14ac:dyDescent="0.2">
      <c r="A7581" s="1" t="s">
        <v>6</v>
      </c>
      <c r="B7581" s="1" t="s">
        <v>801</v>
      </c>
      <c r="C7581" s="1" t="s">
        <v>14</v>
      </c>
      <c r="D7581" s="1">
        <v>2017</v>
      </c>
      <c r="E7581" s="1" t="s">
        <v>797</v>
      </c>
      <c r="F7581" s="1" t="s">
        <v>796</v>
      </c>
      <c r="G7581" s="1" t="s">
        <v>702</v>
      </c>
      <c r="H7581" s="1" t="s">
        <v>7</v>
      </c>
      <c r="I7581" s="1">
        <v>0.159690469</v>
      </c>
      <c r="J7581" s="1">
        <v>16.5</v>
      </c>
      <c r="K7581" s="1">
        <v>142.4128</v>
      </c>
      <c r="L7581" s="1">
        <v>4</v>
      </c>
    </row>
    <row r="7582" spans="1:12" x14ac:dyDescent="0.2">
      <c r="A7582" s="1" t="s">
        <v>6</v>
      </c>
      <c r="B7582" s="1" t="s">
        <v>800</v>
      </c>
      <c r="C7582" s="1" t="s">
        <v>14</v>
      </c>
      <c r="D7582" s="1">
        <v>2017</v>
      </c>
      <c r="E7582" s="1" t="s">
        <v>797</v>
      </c>
      <c r="F7582" s="1" t="s">
        <v>796</v>
      </c>
      <c r="G7582" s="1" t="s">
        <v>702</v>
      </c>
      <c r="H7582" s="1" t="s">
        <v>7</v>
      </c>
      <c r="I7582" s="1">
        <v>3.9214444000000001E-2</v>
      </c>
      <c r="J7582" s="1">
        <v>17.600000000000001</v>
      </c>
      <c r="K7582" s="1">
        <v>98.241</v>
      </c>
      <c r="L7582" s="1">
        <v>4</v>
      </c>
    </row>
    <row r="7583" spans="1:12" x14ac:dyDescent="0.2">
      <c r="A7583" s="1" t="s">
        <v>6</v>
      </c>
      <c r="B7583" s="1" t="s">
        <v>799</v>
      </c>
      <c r="C7583" s="1" t="s">
        <v>122</v>
      </c>
      <c r="D7583" s="1">
        <v>2017</v>
      </c>
      <c r="E7583" s="1" t="s">
        <v>797</v>
      </c>
      <c r="F7583" s="1" t="s">
        <v>796</v>
      </c>
      <c r="G7583" s="1" t="s">
        <v>702</v>
      </c>
      <c r="H7583" s="1" t="s">
        <v>7</v>
      </c>
      <c r="I7583" s="1">
        <v>5.3170949000000002E-2</v>
      </c>
      <c r="J7583" s="1">
        <v>17.600000000000001</v>
      </c>
      <c r="K7583" s="1">
        <v>45.606000000000002</v>
      </c>
      <c r="L7583" s="1">
        <v>4</v>
      </c>
    </row>
    <row r="7584" spans="1:12" x14ac:dyDescent="0.2">
      <c r="A7584" s="1" t="s">
        <v>16</v>
      </c>
      <c r="B7584" s="1" t="s">
        <v>798</v>
      </c>
      <c r="C7584" s="1" t="s">
        <v>19</v>
      </c>
      <c r="D7584" s="1">
        <v>2017</v>
      </c>
      <c r="E7584" s="1" t="s">
        <v>797</v>
      </c>
      <c r="F7584" s="1" t="s">
        <v>796</v>
      </c>
      <c r="G7584" s="1" t="s">
        <v>702</v>
      </c>
      <c r="H7584" s="1" t="s">
        <v>7</v>
      </c>
      <c r="I7584" s="1">
        <v>4.4976367000000003E-2</v>
      </c>
      <c r="J7584" s="1">
        <v>13</v>
      </c>
      <c r="K7584" s="1">
        <v>176.2054</v>
      </c>
      <c r="L7584" s="1">
        <v>4</v>
      </c>
    </row>
    <row r="7585" spans="1:12" x14ac:dyDescent="0.2">
      <c r="A7585" s="1" t="s">
        <v>295</v>
      </c>
      <c r="B7585" s="1" t="s">
        <v>795</v>
      </c>
      <c r="C7585" s="1" t="s">
        <v>17</v>
      </c>
      <c r="D7585" s="1">
        <v>2011</v>
      </c>
      <c r="E7585" s="1" t="s">
        <v>703</v>
      </c>
      <c r="F7585" s="1" t="s">
        <v>2</v>
      </c>
      <c r="G7585" s="1" t="s">
        <v>1</v>
      </c>
      <c r="H7585" s="1" t="s">
        <v>701</v>
      </c>
      <c r="I7585" s="1">
        <v>0.14591330799999999</v>
      </c>
      <c r="J7585" s="1">
        <v>16.25</v>
      </c>
      <c r="K7585" s="1">
        <v>95.441000000000003</v>
      </c>
      <c r="L7585" s="1">
        <v>4</v>
      </c>
    </row>
    <row r="7586" spans="1:12" x14ac:dyDescent="0.2">
      <c r="A7586" s="1" t="s">
        <v>295</v>
      </c>
      <c r="B7586" s="1" t="s">
        <v>482</v>
      </c>
      <c r="C7586" s="1" t="s">
        <v>71</v>
      </c>
      <c r="D7586" s="1">
        <v>2011</v>
      </c>
      <c r="E7586" s="1" t="s">
        <v>703</v>
      </c>
      <c r="F7586" s="1" t="s">
        <v>2</v>
      </c>
      <c r="G7586" s="1" t="s">
        <v>1</v>
      </c>
      <c r="H7586" s="1" t="s">
        <v>701</v>
      </c>
      <c r="I7586" s="1">
        <v>0.148673586</v>
      </c>
      <c r="J7586" s="1">
        <v>18.25</v>
      </c>
      <c r="K7586" s="1">
        <v>197.24520000000001</v>
      </c>
      <c r="L7586" s="1">
        <v>4</v>
      </c>
    </row>
    <row r="7587" spans="1:12" x14ac:dyDescent="0.2">
      <c r="A7587" s="1" t="s">
        <v>295</v>
      </c>
      <c r="B7587" s="1" t="s">
        <v>794</v>
      </c>
      <c r="C7587" s="1" t="s">
        <v>10</v>
      </c>
      <c r="D7587" s="1">
        <v>2011</v>
      </c>
      <c r="E7587" s="1" t="s">
        <v>703</v>
      </c>
      <c r="F7587" s="1" t="s">
        <v>2</v>
      </c>
      <c r="G7587" s="1" t="s">
        <v>1</v>
      </c>
      <c r="H7587" s="1" t="s">
        <v>701</v>
      </c>
      <c r="I7587" s="1">
        <v>0.142732848</v>
      </c>
      <c r="J7587" s="1">
        <v>5.6550000000000002</v>
      </c>
      <c r="K7587" s="1">
        <v>167.95</v>
      </c>
      <c r="L7587" s="1">
        <v>4</v>
      </c>
    </row>
    <row r="7588" spans="1:12" x14ac:dyDescent="0.2">
      <c r="A7588" s="1" t="s">
        <v>295</v>
      </c>
      <c r="B7588" s="1" t="s">
        <v>648</v>
      </c>
      <c r="C7588" s="1" t="s">
        <v>10</v>
      </c>
      <c r="D7588" s="1">
        <v>2011</v>
      </c>
      <c r="E7588" s="1" t="s">
        <v>703</v>
      </c>
      <c r="F7588" s="1" t="s">
        <v>2</v>
      </c>
      <c r="G7588" s="1" t="s">
        <v>1</v>
      </c>
      <c r="H7588" s="1" t="s">
        <v>701</v>
      </c>
      <c r="I7588" s="1">
        <v>0.29043031699999999</v>
      </c>
      <c r="J7588" s="1">
        <v>11.5</v>
      </c>
      <c r="K7588" s="1">
        <v>130.6652</v>
      </c>
      <c r="L7588" s="1">
        <v>4</v>
      </c>
    </row>
    <row r="7589" spans="1:12" x14ac:dyDescent="0.2">
      <c r="A7589" s="1" t="s">
        <v>295</v>
      </c>
      <c r="B7589" s="1" t="s">
        <v>793</v>
      </c>
      <c r="C7589" s="1" t="s">
        <v>4</v>
      </c>
      <c r="D7589" s="1">
        <v>2011</v>
      </c>
      <c r="E7589" s="1" t="s">
        <v>703</v>
      </c>
      <c r="F7589" s="1" t="s">
        <v>2</v>
      </c>
      <c r="G7589" s="1" t="s">
        <v>1</v>
      </c>
      <c r="H7589" s="1" t="s">
        <v>701</v>
      </c>
      <c r="I7589" s="1">
        <v>0.163548055</v>
      </c>
      <c r="J7589" s="1">
        <v>17.75</v>
      </c>
      <c r="K7589" s="1">
        <v>239.31960000000001</v>
      </c>
      <c r="L7589" s="1">
        <v>4</v>
      </c>
    </row>
    <row r="7590" spans="1:12" x14ac:dyDescent="0.2">
      <c r="A7590" s="1" t="s">
        <v>295</v>
      </c>
      <c r="B7590" s="1" t="s">
        <v>631</v>
      </c>
      <c r="C7590" s="1" t="s">
        <v>4</v>
      </c>
      <c r="D7590" s="1">
        <v>2011</v>
      </c>
      <c r="E7590" s="1" t="s">
        <v>703</v>
      </c>
      <c r="F7590" s="1" t="s">
        <v>2</v>
      </c>
      <c r="G7590" s="1" t="s">
        <v>1</v>
      </c>
      <c r="H7590" s="1" t="s">
        <v>701</v>
      </c>
      <c r="I7590" s="1">
        <v>2.5002877999999999E-2</v>
      </c>
      <c r="J7590" s="1">
        <v>20.100000000000001</v>
      </c>
      <c r="K7590" s="1">
        <v>140.41540000000001</v>
      </c>
      <c r="L7590" s="1">
        <v>4</v>
      </c>
    </row>
    <row r="7591" spans="1:12" x14ac:dyDescent="0.2">
      <c r="A7591" s="1" t="s">
        <v>295</v>
      </c>
      <c r="B7591" s="1" t="s">
        <v>792</v>
      </c>
      <c r="C7591" s="1" t="s">
        <v>171</v>
      </c>
      <c r="D7591" s="1">
        <v>2011</v>
      </c>
      <c r="E7591" s="1" t="s">
        <v>703</v>
      </c>
      <c r="F7591" s="1" t="s">
        <v>2</v>
      </c>
      <c r="G7591" s="1" t="s">
        <v>1</v>
      </c>
      <c r="H7591" s="1" t="s">
        <v>701</v>
      </c>
      <c r="I7591" s="1">
        <v>4.8661041000000002E-2</v>
      </c>
      <c r="J7591" s="1">
        <v>7.7249999999999996</v>
      </c>
      <c r="K7591" s="1">
        <v>123.7414</v>
      </c>
      <c r="L7591" s="1">
        <v>4</v>
      </c>
    </row>
    <row r="7592" spans="1:12" x14ac:dyDescent="0.2">
      <c r="A7592" s="1" t="s">
        <v>295</v>
      </c>
      <c r="B7592" s="1" t="s">
        <v>791</v>
      </c>
      <c r="C7592" s="1" t="s">
        <v>171</v>
      </c>
      <c r="D7592" s="1">
        <v>2011</v>
      </c>
      <c r="E7592" s="1" t="s">
        <v>703</v>
      </c>
      <c r="F7592" s="1" t="s">
        <v>2</v>
      </c>
      <c r="G7592" s="1" t="s">
        <v>1</v>
      </c>
      <c r="H7592" s="1" t="s">
        <v>701</v>
      </c>
      <c r="I7592" s="1">
        <v>4.5655118000000001E-2</v>
      </c>
      <c r="J7592" s="1">
        <v>10.5</v>
      </c>
      <c r="K7592" s="1">
        <v>169.81059999999999</v>
      </c>
      <c r="L7592" s="1">
        <v>4</v>
      </c>
    </row>
    <row r="7593" spans="1:12" x14ac:dyDescent="0.2">
      <c r="A7593" s="1" t="s">
        <v>295</v>
      </c>
      <c r="B7593" s="1" t="s">
        <v>790</v>
      </c>
      <c r="C7593" s="1" t="s">
        <v>171</v>
      </c>
      <c r="D7593" s="1">
        <v>2011</v>
      </c>
      <c r="E7593" s="1" t="s">
        <v>703</v>
      </c>
      <c r="F7593" s="1" t="s">
        <v>2</v>
      </c>
      <c r="G7593" s="1" t="s">
        <v>1</v>
      </c>
      <c r="H7593" s="1" t="s">
        <v>701</v>
      </c>
      <c r="I7593" s="1">
        <v>4.8004262999999998E-2</v>
      </c>
      <c r="J7593" s="1">
        <v>10.85</v>
      </c>
      <c r="K7593" s="1">
        <v>117.5808</v>
      </c>
      <c r="L7593" s="1">
        <v>4</v>
      </c>
    </row>
    <row r="7594" spans="1:12" x14ac:dyDescent="0.2">
      <c r="A7594" s="1" t="s">
        <v>295</v>
      </c>
      <c r="B7594" s="1" t="s">
        <v>789</v>
      </c>
      <c r="C7594" s="1" t="s">
        <v>171</v>
      </c>
      <c r="D7594" s="1">
        <v>2011</v>
      </c>
      <c r="E7594" s="1" t="s">
        <v>703</v>
      </c>
      <c r="F7594" s="1" t="s">
        <v>2</v>
      </c>
      <c r="G7594" s="1" t="s">
        <v>1</v>
      </c>
      <c r="H7594" s="1" t="s">
        <v>701</v>
      </c>
      <c r="I7594" s="1">
        <v>0.27440519299999999</v>
      </c>
      <c r="J7594" s="1">
        <v>12.35</v>
      </c>
      <c r="K7594" s="1">
        <v>117.11239999999999</v>
      </c>
      <c r="L7594" s="1">
        <v>4</v>
      </c>
    </row>
    <row r="7595" spans="1:12" x14ac:dyDescent="0.2">
      <c r="A7595" s="1" t="s">
        <v>295</v>
      </c>
      <c r="B7595" s="1" t="s">
        <v>788</v>
      </c>
      <c r="C7595" s="1" t="s">
        <v>14</v>
      </c>
      <c r="D7595" s="1">
        <v>2011</v>
      </c>
      <c r="E7595" s="1" t="s">
        <v>703</v>
      </c>
      <c r="F7595" s="1" t="s">
        <v>2</v>
      </c>
      <c r="G7595" s="1" t="s">
        <v>1</v>
      </c>
      <c r="H7595" s="1" t="s">
        <v>701</v>
      </c>
      <c r="I7595" s="1">
        <v>0</v>
      </c>
      <c r="J7595" s="1">
        <v>13.3</v>
      </c>
      <c r="K7595" s="1">
        <v>62.151000000000003</v>
      </c>
      <c r="L7595" s="1">
        <v>4</v>
      </c>
    </row>
    <row r="7596" spans="1:12" x14ac:dyDescent="0.2">
      <c r="A7596" s="1" t="s">
        <v>124</v>
      </c>
      <c r="B7596" s="1" t="s">
        <v>516</v>
      </c>
      <c r="C7596" s="1" t="s">
        <v>28</v>
      </c>
      <c r="D7596" s="1">
        <v>2011</v>
      </c>
      <c r="E7596" s="1" t="s">
        <v>703</v>
      </c>
      <c r="F7596" s="1" t="s">
        <v>2</v>
      </c>
      <c r="G7596" s="1" t="s">
        <v>1</v>
      </c>
      <c r="H7596" s="1" t="s">
        <v>701</v>
      </c>
      <c r="I7596" s="1">
        <v>0.17285671899999999</v>
      </c>
      <c r="J7596" s="1">
        <v>5.6349999999999998</v>
      </c>
      <c r="K7596" s="1">
        <v>148.20500000000001</v>
      </c>
      <c r="L7596" s="1">
        <v>4</v>
      </c>
    </row>
    <row r="7597" spans="1:12" x14ac:dyDescent="0.2">
      <c r="A7597" s="1" t="s">
        <v>124</v>
      </c>
      <c r="B7597" s="1" t="s">
        <v>515</v>
      </c>
      <c r="C7597" s="1" t="s">
        <v>28</v>
      </c>
      <c r="D7597" s="1">
        <v>2011</v>
      </c>
      <c r="E7597" s="1" t="s">
        <v>703</v>
      </c>
      <c r="F7597" s="1" t="s">
        <v>2</v>
      </c>
      <c r="G7597" s="1" t="s">
        <v>1</v>
      </c>
      <c r="H7597" s="1" t="s">
        <v>701</v>
      </c>
      <c r="I7597" s="1">
        <v>4.9697922999999998E-2</v>
      </c>
      <c r="J7597" s="1">
        <v>6.4450000000000003</v>
      </c>
      <c r="K7597" s="1">
        <v>95.043599999999998</v>
      </c>
      <c r="L7597" s="1">
        <v>4</v>
      </c>
    </row>
    <row r="7598" spans="1:12" x14ac:dyDescent="0.2">
      <c r="A7598" s="1" t="s">
        <v>124</v>
      </c>
      <c r="B7598" s="1" t="s">
        <v>787</v>
      </c>
      <c r="C7598" s="1" t="s">
        <v>28</v>
      </c>
      <c r="D7598" s="1">
        <v>2011</v>
      </c>
      <c r="E7598" s="1" t="s">
        <v>703</v>
      </c>
      <c r="F7598" s="1" t="s">
        <v>2</v>
      </c>
      <c r="G7598" s="1" t="s">
        <v>1</v>
      </c>
      <c r="H7598" s="1" t="s">
        <v>701</v>
      </c>
      <c r="I7598" s="1">
        <v>9.4460314000000004E-2</v>
      </c>
      <c r="J7598" s="1">
        <v>11.3</v>
      </c>
      <c r="K7598" s="1">
        <v>245.31180000000001</v>
      </c>
      <c r="L7598" s="1">
        <v>4</v>
      </c>
    </row>
    <row r="7599" spans="1:12" x14ac:dyDescent="0.2">
      <c r="A7599" s="1" t="s">
        <v>124</v>
      </c>
      <c r="B7599" s="1" t="s">
        <v>786</v>
      </c>
      <c r="C7599" s="1" t="s">
        <v>28</v>
      </c>
      <c r="D7599" s="1">
        <v>2011</v>
      </c>
      <c r="E7599" s="1" t="s">
        <v>703</v>
      </c>
      <c r="F7599" s="1" t="s">
        <v>2</v>
      </c>
      <c r="G7599" s="1" t="s">
        <v>1</v>
      </c>
      <c r="H7599" s="1" t="s">
        <v>701</v>
      </c>
      <c r="I7599" s="1">
        <v>0.15643726999999999</v>
      </c>
      <c r="J7599" s="1">
        <v>14.85</v>
      </c>
      <c r="K7599" s="1">
        <v>142.0812</v>
      </c>
      <c r="L7599" s="1">
        <v>4</v>
      </c>
    </row>
    <row r="7600" spans="1:12" x14ac:dyDescent="0.2">
      <c r="A7600" s="1" t="s">
        <v>124</v>
      </c>
      <c r="B7600" s="1" t="s">
        <v>291</v>
      </c>
      <c r="C7600" s="1" t="s">
        <v>28</v>
      </c>
      <c r="D7600" s="1">
        <v>2011</v>
      </c>
      <c r="E7600" s="1" t="s">
        <v>703</v>
      </c>
      <c r="F7600" s="1" t="s">
        <v>2</v>
      </c>
      <c r="G7600" s="1" t="s">
        <v>1</v>
      </c>
      <c r="H7600" s="1" t="s">
        <v>701</v>
      </c>
      <c r="I7600" s="1">
        <v>0.12733476599999999</v>
      </c>
      <c r="J7600" s="1">
        <v>15.1</v>
      </c>
      <c r="K7600" s="1">
        <v>88.283000000000001</v>
      </c>
      <c r="L7600" s="1">
        <v>4</v>
      </c>
    </row>
    <row r="7601" spans="1:12" x14ac:dyDescent="0.2">
      <c r="A7601" s="1" t="s">
        <v>124</v>
      </c>
      <c r="B7601" s="1" t="s">
        <v>785</v>
      </c>
      <c r="C7601" s="1" t="s">
        <v>28</v>
      </c>
      <c r="D7601" s="1">
        <v>2011</v>
      </c>
      <c r="E7601" s="1" t="s">
        <v>703</v>
      </c>
      <c r="F7601" s="1" t="s">
        <v>2</v>
      </c>
      <c r="G7601" s="1" t="s">
        <v>1</v>
      </c>
      <c r="H7601" s="1" t="s">
        <v>701</v>
      </c>
      <c r="I7601" s="1">
        <v>4.6496777000000003E-2</v>
      </c>
      <c r="J7601" s="1">
        <v>15.15</v>
      </c>
      <c r="K7601" s="1">
        <v>149.67080000000001</v>
      </c>
      <c r="L7601" s="1">
        <v>4</v>
      </c>
    </row>
    <row r="7602" spans="1:12" x14ac:dyDescent="0.2">
      <c r="A7602" s="1" t="s">
        <v>124</v>
      </c>
      <c r="B7602" s="1" t="s">
        <v>784</v>
      </c>
      <c r="C7602" s="1" t="s">
        <v>28</v>
      </c>
      <c r="D7602" s="1">
        <v>2011</v>
      </c>
      <c r="E7602" s="1" t="s">
        <v>703</v>
      </c>
      <c r="F7602" s="1" t="s">
        <v>2</v>
      </c>
      <c r="G7602" s="1" t="s">
        <v>1</v>
      </c>
      <c r="H7602" s="1" t="s">
        <v>701</v>
      </c>
      <c r="I7602" s="1">
        <v>4.4024162999999998E-2</v>
      </c>
      <c r="J7602" s="1">
        <v>18.7</v>
      </c>
      <c r="K7602" s="1">
        <v>125.902</v>
      </c>
      <c r="L7602" s="1">
        <v>4</v>
      </c>
    </row>
    <row r="7603" spans="1:12" x14ac:dyDescent="0.2">
      <c r="A7603" s="1" t="s">
        <v>124</v>
      </c>
      <c r="B7603" s="1" t="s">
        <v>783</v>
      </c>
      <c r="C7603" s="1" t="s">
        <v>28</v>
      </c>
      <c r="D7603" s="1">
        <v>2011</v>
      </c>
      <c r="E7603" s="1" t="s">
        <v>703</v>
      </c>
      <c r="F7603" s="1" t="s">
        <v>2</v>
      </c>
      <c r="G7603" s="1" t="s">
        <v>1</v>
      </c>
      <c r="H7603" s="1" t="s">
        <v>701</v>
      </c>
      <c r="I7603" s="1">
        <v>9.2658699999999997E-2</v>
      </c>
      <c r="J7603" s="1">
        <v>18.850000000000001</v>
      </c>
      <c r="K7603" s="1">
        <v>131.42840000000001</v>
      </c>
      <c r="L7603" s="1">
        <v>4</v>
      </c>
    </row>
    <row r="7604" spans="1:12" x14ac:dyDescent="0.2">
      <c r="A7604" s="1" t="s">
        <v>124</v>
      </c>
      <c r="B7604" s="1" t="s">
        <v>675</v>
      </c>
      <c r="C7604" s="1" t="s">
        <v>108</v>
      </c>
      <c r="D7604" s="1">
        <v>2011</v>
      </c>
      <c r="E7604" s="1" t="s">
        <v>703</v>
      </c>
      <c r="F7604" s="1" t="s">
        <v>2</v>
      </c>
      <c r="G7604" s="1" t="s">
        <v>1</v>
      </c>
      <c r="H7604" s="1" t="s">
        <v>701</v>
      </c>
      <c r="I7604" s="1">
        <v>0.10574254399999999</v>
      </c>
      <c r="J7604" s="1">
        <v>6.4249999999999998</v>
      </c>
      <c r="K7604" s="1">
        <v>130.5626</v>
      </c>
      <c r="L7604" s="1">
        <v>4</v>
      </c>
    </row>
    <row r="7605" spans="1:12" x14ac:dyDescent="0.2">
      <c r="A7605" s="1" t="s">
        <v>124</v>
      </c>
      <c r="B7605" s="1" t="s">
        <v>782</v>
      </c>
      <c r="C7605" s="1" t="s">
        <v>108</v>
      </c>
      <c r="D7605" s="1">
        <v>2011</v>
      </c>
      <c r="E7605" s="1" t="s">
        <v>703</v>
      </c>
      <c r="F7605" s="1" t="s">
        <v>2</v>
      </c>
      <c r="G7605" s="1" t="s">
        <v>1</v>
      </c>
      <c r="H7605" s="1" t="s">
        <v>701</v>
      </c>
      <c r="I7605" s="1">
        <v>3.5780177000000003E-2</v>
      </c>
      <c r="J7605" s="1">
        <v>8.06</v>
      </c>
      <c r="K7605" s="1">
        <v>230.23259999999999</v>
      </c>
      <c r="L7605" s="1">
        <v>4</v>
      </c>
    </row>
    <row r="7606" spans="1:12" x14ac:dyDescent="0.2">
      <c r="A7606" s="1" t="s">
        <v>124</v>
      </c>
      <c r="B7606" s="1" t="s">
        <v>781</v>
      </c>
      <c r="C7606" s="1" t="s">
        <v>17</v>
      </c>
      <c r="D7606" s="1">
        <v>2011</v>
      </c>
      <c r="E7606" s="1" t="s">
        <v>703</v>
      </c>
      <c r="F7606" s="1" t="s">
        <v>2</v>
      </c>
      <c r="G7606" s="1" t="s">
        <v>1</v>
      </c>
      <c r="H7606" s="1" t="s">
        <v>701</v>
      </c>
      <c r="I7606" s="1">
        <v>0.22206335099999999</v>
      </c>
      <c r="J7606" s="1">
        <v>11.85</v>
      </c>
      <c r="K7606" s="1">
        <v>99.672600000000003</v>
      </c>
      <c r="L7606" s="1">
        <v>4</v>
      </c>
    </row>
    <row r="7607" spans="1:12" x14ac:dyDescent="0.2">
      <c r="A7607" s="1" t="s">
        <v>124</v>
      </c>
      <c r="B7607" s="1" t="s">
        <v>489</v>
      </c>
      <c r="C7607" s="1" t="s">
        <v>17</v>
      </c>
      <c r="D7607" s="1">
        <v>2011</v>
      </c>
      <c r="E7607" s="1" t="s">
        <v>703</v>
      </c>
      <c r="F7607" s="1" t="s">
        <v>2</v>
      </c>
      <c r="G7607" s="1" t="s">
        <v>1</v>
      </c>
      <c r="H7607" s="1" t="s">
        <v>701</v>
      </c>
      <c r="I7607" s="1">
        <v>0.103752817</v>
      </c>
      <c r="J7607" s="1">
        <v>14.5</v>
      </c>
      <c r="K7607" s="1">
        <v>155.20179999999999</v>
      </c>
      <c r="L7607" s="1">
        <v>4</v>
      </c>
    </row>
    <row r="7608" spans="1:12" x14ac:dyDescent="0.2">
      <c r="A7608" s="1" t="s">
        <v>124</v>
      </c>
      <c r="B7608" s="1" t="s">
        <v>780</v>
      </c>
      <c r="C7608" s="1" t="s">
        <v>17</v>
      </c>
      <c r="D7608" s="1">
        <v>2011</v>
      </c>
      <c r="E7608" s="1" t="s">
        <v>703</v>
      </c>
      <c r="F7608" s="1" t="s">
        <v>2</v>
      </c>
      <c r="G7608" s="1" t="s">
        <v>1</v>
      </c>
      <c r="H7608" s="1" t="s">
        <v>701</v>
      </c>
      <c r="I7608" s="1">
        <v>5.8690480000000003E-2</v>
      </c>
      <c r="J7608" s="1">
        <v>17.25</v>
      </c>
      <c r="K7608" s="1">
        <v>91.611999999999995</v>
      </c>
      <c r="L7608" s="1">
        <v>4</v>
      </c>
    </row>
    <row r="7609" spans="1:12" x14ac:dyDescent="0.2">
      <c r="A7609" s="1" t="s">
        <v>124</v>
      </c>
      <c r="B7609" s="1" t="s">
        <v>263</v>
      </c>
      <c r="C7609" s="1" t="s">
        <v>17</v>
      </c>
      <c r="D7609" s="1">
        <v>2011</v>
      </c>
      <c r="E7609" s="1" t="s">
        <v>703</v>
      </c>
      <c r="F7609" s="1" t="s">
        <v>2</v>
      </c>
      <c r="G7609" s="1" t="s">
        <v>1</v>
      </c>
      <c r="H7609" s="1" t="s">
        <v>701</v>
      </c>
      <c r="I7609" s="1">
        <v>0.12491063500000001</v>
      </c>
      <c r="J7609" s="1">
        <v>20.100000000000001</v>
      </c>
      <c r="K7609" s="1">
        <v>109.6228</v>
      </c>
      <c r="L7609" s="1">
        <v>4</v>
      </c>
    </row>
    <row r="7610" spans="1:12" x14ac:dyDescent="0.2">
      <c r="A7610" s="1" t="s">
        <v>124</v>
      </c>
      <c r="B7610" s="1" t="s">
        <v>779</v>
      </c>
      <c r="C7610" s="1" t="s">
        <v>71</v>
      </c>
      <c r="D7610" s="1">
        <v>2011</v>
      </c>
      <c r="E7610" s="1" t="s">
        <v>703</v>
      </c>
      <c r="F7610" s="1" t="s">
        <v>2</v>
      </c>
      <c r="G7610" s="1" t="s">
        <v>1</v>
      </c>
      <c r="H7610" s="1" t="s">
        <v>701</v>
      </c>
      <c r="I7610" s="1">
        <v>0.109784056</v>
      </c>
      <c r="J7610" s="1">
        <v>5.6950000000000003</v>
      </c>
      <c r="K7610" s="1">
        <v>256.06459999999998</v>
      </c>
      <c r="L7610" s="1">
        <v>4</v>
      </c>
    </row>
    <row r="7611" spans="1:12" x14ac:dyDescent="0.2">
      <c r="A7611" s="1" t="s">
        <v>124</v>
      </c>
      <c r="B7611" s="1" t="s">
        <v>248</v>
      </c>
      <c r="C7611" s="1" t="s">
        <v>71</v>
      </c>
      <c r="D7611" s="1">
        <v>2011</v>
      </c>
      <c r="E7611" s="1" t="s">
        <v>703</v>
      </c>
      <c r="F7611" s="1" t="s">
        <v>2</v>
      </c>
      <c r="G7611" s="1" t="s">
        <v>1</v>
      </c>
      <c r="H7611" s="1" t="s">
        <v>701</v>
      </c>
      <c r="I7611" s="1">
        <v>0</v>
      </c>
      <c r="J7611" s="1">
        <v>7.0350000000000001</v>
      </c>
      <c r="K7611" s="1">
        <v>263.291</v>
      </c>
      <c r="L7611" s="1">
        <v>4</v>
      </c>
    </row>
    <row r="7612" spans="1:12" x14ac:dyDescent="0.2">
      <c r="A7612" s="1" t="s">
        <v>124</v>
      </c>
      <c r="B7612" s="1" t="s">
        <v>657</v>
      </c>
      <c r="C7612" s="1" t="s">
        <v>71</v>
      </c>
      <c r="D7612" s="1">
        <v>2011</v>
      </c>
      <c r="E7612" s="1" t="s">
        <v>703</v>
      </c>
      <c r="F7612" s="1" t="s">
        <v>2</v>
      </c>
      <c r="G7612" s="1" t="s">
        <v>1</v>
      </c>
      <c r="H7612" s="1" t="s">
        <v>701</v>
      </c>
      <c r="I7612" s="1">
        <v>5.4610829E-2</v>
      </c>
      <c r="J7612" s="1">
        <v>7.5</v>
      </c>
      <c r="K7612" s="1">
        <v>237.19059999999999</v>
      </c>
      <c r="L7612" s="1">
        <v>4</v>
      </c>
    </row>
    <row r="7613" spans="1:12" x14ac:dyDescent="0.2">
      <c r="A7613" s="1" t="s">
        <v>124</v>
      </c>
      <c r="B7613" s="1" t="s">
        <v>778</v>
      </c>
      <c r="C7613" s="1" t="s">
        <v>71</v>
      </c>
      <c r="D7613" s="1">
        <v>2011</v>
      </c>
      <c r="E7613" s="1" t="s">
        <v>703</v>
      </c>
      <c r="F7613" s="1" t="s">
        <v>2</v>
      </c>
      <c r="G7613" s="1" t="s">
        <v>1</v>
      </c>
      <c r="H7613" s="1" t="s">
        <v>701</v>
      </c>
      <c r="I7613" s="1">
        <v>7.5661985000000001E-2</v>
      </c>
      <c r="J7613" s="1">
        <v>15.7</v>
      </c>
      <c r="K7613" s="1">
        <v>181.36600000000001</v>
      </c>
      <c r="L7613" s="1">
        <v>4</v>
      </c>
    </row>
    <row r="7614" spans="1:12" x14ac:dyDescent="0.2">
      <c r="A7614" s="1" t="s">
        <v>124</v>
      </c>
      <c r="B7614" s="1" t="s">
        <v>777</v>
      </c>
      <c r="C7614" s="1" t="s">
        <v>71</v>
      </c>
      <c r="D7614" s="1">
        <v>2011</v>
      </c>
      <c r="E7614" s="1" t="s">
        <v>703</v>
      </c>
      <c r="F7614" s="1" t="s">
        <v>2</v>
      </c>
      <c r="G7614" s="1" t="s">
        <v>1</v>
      </c>
      <c r="H7614" s="1" t="s">
        <v>701</v>
      </c>
      <c r="I7614" s="1">
        <v>5.4612767999999999E-2</v>
      </c>
      <c r="J7614" s="1">
        <v>17.100000000000001</v>
      </c>
      <c r="K7614" s="1">
        <v>150.23920000000001</v>
      </c>
      <c r="L7614" s="1">
        <v>4</v>
      </c>
    </row>
    <row r="7615" spans="1:12" x14ac:dyDescent="0.2">
      <c r="A7615" s="1" t="s">
        <v>124</v>
      </c>
      <c r="B7615" s="1" t="s">
        <v>652</v>
      </c>
      <c r="C7615" s="1" t="s">
        <v>71</v>
      </c>
      <c r="D7615" s="1">
        <v>2011</v>
      </c>
      <c r="E7615" s="1" t="s">
        <v>703</v>
      </c>
      <c r="F7615" s="1" t="s">
        <v>2</v>
      </c>
      <c r="G7615" s="1" t="s">
        <v>1</v>
      </c>
      <c r="H7615" s="1" t="s">
        <v>701</v>
      </c>
      <c r="I7615" s="1">
        <v>0.110152524</v>
      </c>
      <c r="J7615" s="1">
        <v>17.850000000000001</v>
      </c>
      <c r="K7615" s="1">
        <v>150.20500000000001</v>
      </c>
      <c r="L7615" s="1">
        <v>4</v>
      </c>
    </row>
    <row r="7616" spans="1:12" x14ac:dyDescent="0.2">
      <c r="A7616" s="1" t="s">
        <v>124</v>
      </c>
      <c r="B7616" s="1" t="s">
        <v>480</v>
      </c>
      <c r="C7616" s="1" t="s">
        <v>10</v>
      </c>
      <c r="D7616" s="1">
        <v>2011</v>
      </c>
      <c r="E7616" s="1" t="s">
        <v>703</v>
      </c>
      <c r="F7616" s="1" t="s">
        <v>2</v>
      </c>
      <c r="G7616" s="1" t="s">
        <v>1</v>
      </c>
      <c r="H7616" s="1" t="s">
        <v>701</v>
      </c>
      <c r="I7616" s="1">
        <v>0.17674825799999999</v>
      </c>
      <c r="J7616" s="1">
        <v>6.59</v>
      </c>
      <c r="K7616" s="1">
        <v>82.790800000000004</v>
      </c>
      <c r="L7616" s="1">
        <v>4</v>
      </c>
    </row>
    <row r="7617" spans="1:12" x14ac:dyDescent="0.2">
      <c r="A7617" s="1" t="s">
        <v>124</v>
      </c>
      <c r="B7617" s="1" t="s">
        <v>776</v>
      </c>
      <c r="C7617" s="1" t="s">
        <v>10</v>
      </c>
      <c r="D7617" s="1">
        <v>2011</v>
      </c>
      <c r="E7617" s="1" t="s">
        <v>703</v>
      </c>
      <c r="F7617" s="1" t="s">
        <v>2</v>
      </c>
      <c r="G7617" s="1" t="s">
        <v>1</v>
      </c>
      <c r="H7617" s="1" t="s">
        <v>701</v>
      </c>
      <c r="I7617" s="1">
        <v>0.21632300800000001</v>
      </c>
      <c r="J7617" s="1">
        <v>7.6050000000000004</v>
      </c>
      <c r="K7617" s="1">
        <v>165.02099999999999</v>
      </c>
      <c r="L7617" s="1">
        <v>4</v>
      </c>
    </row>
    <row r="7618" spans="1:12" x14ac:dyDescent="0.2">
      <c r="A7618" s="1" t="s">
        <v>124</v>
      </c>
      <c r="B7618" s="1" t="s">
        <v>649</v>
      </c>
      <c r="C7618" s="1" t="s">
        <v>10</v>
      </c>
      <c r="D7618" s="1">
        <v>2011</v>
      </c>
      <c r="E7618" s="1" t="s">
        <v>703</v>
      </c>
      <c r="F7618" s="1" t="s">
        <v>2</v>
      </c>
      <c r="G7618" s="1" t="s">
        <v>1</v>
      </c>
      <c r="H7618" s="1" t="s">
        <v>701</v>
      </c>
      <c r="I7618" s="1">
        <v>0</v>
      </c>
      <c r="J7618" s="1">
        <v>9.6950000000000003</v>
      </c>
      <c r="K7618" s="1">
        <v>186.78980000000001</v>
      </c>
      <c r="L7618" s="1">
        <v>4</v>
      </c>
    </row>
    <row r="7619" spans="1:12" x14ac:dyDescent="0.2">
      <c r="A7619" s="1" t="s">
        <v>124</v>
      </c>
      <c r="B7619" s="1" t="s">
        <v>474</v>
      </c>
      <c r="C7619" s="1" t="s">
        <v>10</v>
      </c>
      <c r="D7619" s="1">
        <v>2011</v>
      </c>
      <c r="E7619" s="1" t="s">
        <v>703</v>
      </c>
      <c r="F7619" s="1" t="s">
        <v>2</v>
      </c>
      <c r="G7619" s="1" t="s">
        <v>1</v>
      </c>
      <c r="H7619" s="1" t="s">
        <v>701</v>
      </c>
      <c r="I7619" s="1">
        <v>5.1970787999999997E-2</v>
      </c>
      <c r="J7619" s="1">
        <v>12.5</v>
      </c>
      <c r="K7619" s="1">
        <v>103.699</v>
      </c>
      <c r="L7619" s="1">
        <v>4</v>
      </c>
    </row>
    <row r="7620" spans="1:12" x14ac:dyDescent="0.2">
      <c r="A7620" s="1" t="s">
        <v>124</v>
      </c>
      <c r="B7620" s="1" t="s">
        <v>775</v>
      </c>
      <c r="C7620" s="1" t="s">
        <v>10</v>
      </c>
      <c r="D7620" s="1">
        <v>2011</v>
      </c>
      <c r="E7620" s="1" t="s">
        <v>703</v>
      </c>
      <c r="F7620" s="1" t="s">
        <v>2</v>
      </c>
      <c r="G7620" s="1" t="s">
        <v>1</v>
      </c>
      <c r="H7620" s="1" t="s">
        <v>701</v>
      </c>
      <c r="I7620" s="1">
        <v>0.12101263199999999</v>
      </c>
      <c r="J7620" s="1">
        <v>14.7</v>
      </c>
      <c r="K7620" s="1">
        <v>49.403399999999998</v>
      </c>
      <c r="L7620" s="1">
        <v>4</v>
      </c>
    </row>
    <row r="7621" spans="1:12" x14ac:dyDescent="0.2">
      <c r="A7621" s="1" t="s">
        <v>124</v>
      </c>
      <c r="B7621" s="1" t="s">
        <v>774</v>
      </c>
      <c r="C7621" s="1" t="s">
        <v>10</v>
      </c>
      <c r="D7621" s="1">
        <v>2011</v>
      </c>
      <c r="E7621" s="1" t="s">
        <v>703</v>
      </c>
      <c r="F7621" s="1" t="s">
        <v>2</v>
      </c>
      <c r="G7621" s="1" t="s">
        <v>1</v>
      </c>
      <c r="H7621" s="1" t="s">
        <v>701</v>
      </c>
      <c r="I7621" s="1">
        <v>5.7422820999999999E-2</v>
      </c>
      <c r="J7621" s="1">
        <v>16.100000000000001</v>
      </c>
      <c r="K7621" s="1">
        <v>253.73560000000001</v>
      </c>
      <c r="L7621" s="1">
        <v>4</v>
      </c>
    </row>
    <row r="7622" spans="1:12" x14ac:dyDescent="0.2">
      <c r="A7622" s="1" t="s">
        <v>124</v>
      </c>
      <c r="B7622" s="1" t="s">
        <v>773</v>
      </c>
      <c r="C7622" s="1" t="s">
        <v>10</v>
      </c>
      <c r="D7622" s="1">
        <v>2011</v>
      </c>
      <c r="E7622" s="1" t="s">
        <v>703</v>
      </c>
      <c r="F7622" s="1" t="s">
        <v>2</v>
      </c>
      <c r="G7622" s="1" t="s">
        <v>1</v>
      </c>
      <c r="H7622" s="1" t="s">
        <v>701</v>
      </c>
      <c r="I7622" s="1">
        <v>0.13012736499999999</v>
      </c>
      <c r="J7622" s="1">
        <v>21.35</v>
      </c>
      <c r="K7622" s="1">
        <v>96.209400000000002</v>
      </c>
      <c r="L7622" s="1">
        <v>4</v>
      </c>
    </row>
    <row r="7623" spans="1:12" x14ac:dyDescent="0.2">
      <c r="A7623" s="1" t="s">
        <v>124</v>
      </c>
      <c r="B7623" s="1" t="s">
        <v>465</v>
      </c>
      <c r="C7623" s="1" t="s">
        <v>216</v>
      </c>
      <c r="D7623" s="1">
        <v>2011</v>
      </c>
      <c r="E7623" s="1" t="s">
        <v>703</v>
      </c>
      <c r="F7623" s="1" t="s">
        <v>2</v>
      </c>
      <c r="G7623" s="1" t="s">
        <v>1</v>
      </c>
      <c r="H7623" s="1" t="s">
        <v>701</v>
      </c>
      <c r="I7623" s="1">
        <v>5.7585722999999998E-2</v>
      </c>
      <c r="J7623" s="1">
        <v>8.26</v>
      </c>
      <c r="K7623" s="1">
        <v>113.7834</v>
      </c>
      <c r="L7623" s="1">
        <v>4</v>
      </c>
    </row>
    <row r="7624" spans="1:12" x14ac:dyDescent="0.2">
      <c r="A7624" s="1" t="s">
        <v>124</v>
      </c>
      <c r="B7624" s="1" t="s">
        <v>464</v>
      </c>
      <c r="C7624" s="1" t="s">
        <v>216</v>
      </c>
      <c r="D7624" s="1">
        <v>2011</v>
      </c>
      <c r="E7624" s="1" t="s">
        <v>703</v>
      </c>
      <c r="F7624" s="1" t="s">
        <v>2</v>
      </c>
      <c r="G7624" s="1" t="s">
        <v>1</v>
      </c>
      <c r="H7624" s="1" t="s">
        <v>701</v>
      </c>
      <c r="I7624" s="1">
        <v>7.3288275E-2</v>
      </c>
      <c r="J7624" s="1">
        <v>9.3000000000000007</v>
      </c>
      <c r="K7624" s="1">
        <v>189.18459999999999</v>
      </c>
      <c r="L7624" s="1">
        <v>4</v>
      </c>
    </row>
    <row r="7625" spans="1:12" x14ac:dyDescent="0.2">
      <c r="A7625" s="1" t="s">
        <v>124</v>
      </c>
      <c r="B7625" s="1" t="s">
        <v>463</v>
      </c>
      <c r="C7625" s="1" t="s">
        <v>216</v>
      </c>
      <c r="D7625" s="1">
        <v>2011</v>
      </c>
      <c r="E7625" s="1" t="s">
        <v>703</v>
      </c>
      <c r="F7625" s="1" t="s">
        <v>2</v>
      </c>
      <c r="G7625" s="1" t="s">
        <v>1</v>
      </c>
      <c r="H7625" s="1" t="s">
        <v>701</v>
      </c>
      <c r="I7625" s="1">
        <v>0.142425145</v>
      </c>
      <c r="J7625" s="1">
        <v>9.5</v>
      </c>
      <c r="K7625" s="1">
        <v>189.9872</v>
      </c>
      <c r="L7625" s="1">
        <v>4</v>
      </c>
    </row>
    <row r="7626" spans="1:12" x14ac:dyDescent="0.2">
      <c r="A7626" s="1" t="s">
        <v>124</v>
      </c>
      <c r="B7626" s="1" t="s">
        <v>772</v>
      </c>
      <c r="C7626" s="1" t="s">
        <v>216</v>
      </c>
      <c r="D7626" s="1">
        <v>2011</v>
      </c>
      <c r="E7626" s="1" t="s">
        <v>703</v>
      </c>
      <c r="F7626" s="1" t="s">
        <v>2</v>
      </c>
      <c r="G7626" s="1" t="s">
        <v>1</v>
      </c>
      <c r="H7626" s="1" t="s">
        <v>701</v>
      </c>
      <c r="I7626" s="1">
        <v>3.2425179999999998E-2</v>
      </c>
      <c r="J7626" s="1">
        <v>11.65</v>
      </c>
      <c r="K7626" s="1">
        <v>38.816400000000002</v>
      </c>
      <c r="L7626" s="1">
        <v>4</v>
      </c>
    </row>
    <row r="7627" spans="1:12" x14ac:dyDescent="0.2">
      <c r="A7627" s="1" t="s">
        <v>124</v>
      </c>
      <c r="B7627" s="1" t="s">
        <v>771</v>
      </c>
      <c r="C7627" s="1" t="s">
        <v>216</v>
      </c>
      <c r="D7627" s="1">
        <v>2011</v>
      </c>
      <c r="E7627" s="1" t="s">
        <v>703</v>
      </c>
      <c r="F7627" s="1" t="s">
        <v>2</v>
      </c>
      <c r="G7627" s="1" t="s">
        <v>1</v>
      </c>
      <c r="H7627" s="1" t="s">
        <v>701</v>
      </c>
      <c r="I7627" s="1">
        <v>0</v>
      </c>
      <c r="J7627" s="1">
        <v>15.7</v>
      </c>
      <c r="K7627" s="1">
        <v>43.377000000000002</v>
      </c>
      <c r="L7627" s="1">
        <v>4</v>
      </c>
    </row>
    <row r="7628" spans="1:12" x14ac:dyDescent="0.2">
      <c r="A7628" s="1" t="s">
        <v>124</v>
      </c>
      <c r="B7628" s="1" t="s">
        <v>770</v>
      </c>
      <c r="C7628" s="1" t="s">
        <v>4</v>
      </c>
      <c r="D7628" s="1">
        <v>2011</v>
      </c>
      <c r="E7628" s="1" t="s">
        <v>703</v>
      </c>
      <c r="F7628" s="1" t="s">
        <v>2</v>
      </c>
      <c r="G7628" s="1" t="s">
        <v>1</v>
      </c>
      <c r="H7628" s="1" t="s">
        <v>701</v>
      </c>
      <c r="I7628" s="1">
        <v>7.1557768999999993E-2</v>
      </c>
      <c r="J7628" s="1">
        <v>5.4850000000000003</v>
      </c>
      <c r="K7628" s="1">
        <v>165.7842</v>
      </c>
      <c r="L7628" s="1">
        <v>4</v>
      </c>
    </row>
    <row r="7629" spans="1:12" x14ac:dyDescent="0.2">
      <c r="A7629" s="1" t="s">
        <v>124</v>
      </c>
      <c r="B7629" s="1" t="s">
        <v>769</v>
      </c>
      <c r="C7629" s="1" t="s">
        <v>4</v>
      </c>
      <c r="D7629" s="1">
        <v>2011</v>
      </c>
      <c r="E7629" s="1" t="s">
        <v>703</v>
      </c>
      <c r="F7629" s="1" t="s">
        <v>2</v>
      </c>
      <c r="G7629" s="1" t="s">
        <v>1</v>
      </c>
      <c r="H7629" s="1" t="s">
        <v>701</v>
      </c>
      <c r="I7629" s="1">
        <v>0.21051155799999999</v>
      </c>
      <c r="J7629" s="1">
        <v>5.6150000000000002</v>
      </c>
      <c r="K7629" s="1">
        <v>121.373</v>
      </c>
      <c r="L7629" s="1">
        <v>4</v>
      </c>
    </row>
    <row r="7630" spans="1:12" x14ac:dyDescent="0.2">
      <c r="A7630" s="1" t="s">
        <v>124</v>
      </c>
      <c r="B7630" s="1" t="s">
        <v>456</v>
      </c>
      <c r="C7630" s="1" t="s">
        <v>4</v>
      </c>
      <c r="D7630" s="1">
        <v>2011</v>
      </c>
      <c r="E7630" s="1" t="s">
        <v>703</v>
      </c>
      <c r="F7630" s="1" t="s">
        <v>2</v>
      </c>
      <c r="G7630" s="1" t="s">
        <v>1</v>
      </c>
      <c r="H7630" s="1" t="s">
        <v>701</v>
      </c>
      <c r="I7630" s="1">
        <v>0.25534828900000001</v>
      </c>
      <c r="J7630" s="1">
        <v>7.68</v>
      </c>
      <c r="K7630" s="1">
        <v>84.422399999999996</v>
      </c>
      <c r="L7630" s="1">
        <v>4</v>
      </c>
    </row>
    <row r="7631" spans="1:12" x14ac:dyDescent="0.2">
      <c r="A7631" s="1" t="s">
        <v>124</v>
      </c>
      <c r="B7631" s="1" t="s">
        <v>768</v>
      </c>
      <c r="C7631" s="1" t="s">
        <v>4</v>
      </c>
      <c r="D7631" s="1">
        <v>2011</v>
      </c>
      <c r="E7631" s="1" t="s">
        <v>703</v>
      </c>
      <c r="F7631" s="1" t="s">
        <v>2</v>
      </c>
      <c r="G7631" s="1" t="s">
        <v>1</v>
      </c>
      <c r="H7631" s="1" t="s">
        <v>701</v>
      </c>
      <c r="I7631" s="1">
        <v>3.1490111000000001E-2</v>
      </c>
      <c r="J7631" s="1">
        <v>8.27</v>
      </c>
      <c r="K7631" s="1">
        <v>239.08799999999999</v>
      </c>
      <c r="L7631" s="1">
        <v>4</v>
      </c>
    </row>
    <row r="7632" spans="1:12" x14ac:dyDescent="0.2">
      <c r="A7632" s="1" t="s">
        <v>124</v>
      </c>
      <c r="B7632" s="1" t="s">
        <v>767</v>
      </c>
      <c r="C7632" s="1" t="s">
        <v>4</v>
      </c>
      <c r="D7632" s="1">
        <v>2011</v>
      </c>
      <c r="E7632" s="1" t="s">
        <v>703</v>
      </c>
      <c r="F7632" s="1" t="s">
        <v>2</v>
      </c>
      <c r="G7632" s="1" t="s">
        <v>1</v>
      </c>
      <c r="H7632" s="1" t="s">
        <v>701</v>
      </c>
      <c r="I7632" s="1">
        <v>0.190711254</v>
      </c>
      <c r="J7632" s="1">
        <v>9.6950000000000003</v>
      </c>
      <c r="K7632" s="1">
        <v>159.16040000000001</v>
      </c>
      <c r="L7632" s="1">
        <v>4</v>
      </c>
    </row>
    <row r="7633" spans="1:12" x14ac:dyDescent="0.2">
      <c r="A7633" s="1" t="s">
        <v>124</v>
      </c>
      <c r="B7633" s="1" t="s">
        <v>766</v>
      </c>
      <c r="C7633" s="1" t="s">
        <v>4</v>
      </c>
      <c r="D7633" s="1">
        <v>2011</v>
      </c>
      <c r="E7633" s="1" t="s">
        <v>703</v>
      </c>
      <c r="F7633" s="1" t="s">
        <v>2</v>
      </c>
      <c r="G7633" s="1" t="s">
        <v>1</v>
      </c>
      <c r="H7633" s="1" t="s">
        <v>701</v>
      </c>
      <c r="I7633" s="1">
        <v>5.0562852999999998E-2</v>
      </c>
      <c r="J7633" s="1">
        <v>10.1</v>
      </c>
      <c r="K7633" s="1">
        <v>153.3656</v>
      </c>
      <c r="L7633" s="1">
        <v>4</v>
      </c>
    </row>
    <row r="7634" spans="1:12" x14ac:dyDescent="0.2">
      <c r="A7634" s="1" t="s">
        <v>124</v>
      </c>
      <c r="B7634" s="1" t="s">
        <v>212</v>
      </c>
      <c r="C7634" s="1" t="s">
        <v>4</v>
      </c>
      <c r="D7634" s="1">
        <v>2011</v>
      </c>
      <c r="E7634" s="1" t="s">
        <v>703</v>
      </c>
      <c r="F7634" s="1" t="s">
        <v>2</v>
      </c>
      <c r="G7634" s="1" t="s">
        <v>1</v>
      </c>
      <c r="H7634" s="1" t="s">
        <v>701</v>
      </c>
      <c r="I7634" s="1">
        <v>2.9529474E-2</v>
      </c>
      <c r="J7634" s="1">
        <v>11.5</v>
      </c>
      <c r="K7634" s="1">
        <v>132.6626</v>
      </c>
      <c r="L7634" s="1">
        <v>4</v>
      </c>
    </row>
    <row r="7635" spans="1:12" x14ac:dyDescent="0.2">
      <c r="A7635" s="1" t="s">
        <v>124</v>
      </c>
      <c r="B7635" s="1" t="s">
        <v>452</v>
      </c>
      <c r="C7635" s="1" t="s">
        <v>4</v>
      </c>
      <c r="D7635" s="1">
        <v>2011</v>
      </c>
      <c r="E7635" s="1" t="s">
        <v>703</v>
      </c>
      <c r="F7635" s="1" t="s">
        <v>2</v>
      </c>
      <c r="G7635" s="1" t="s">
        <v>1</v>
      </c>
      <c r="H7635" s="1" t="s">
        <v>701</v>
      </c>
      <c r="I7635" s="1">
        <v>0.132952286</v>
      </c>
      <c r="J7635" s="1">
        <v>12.15</v>
      </c>
      <c r="K7635" s="1">
        <v>37.650599999999997</v>
      </c>
      <c r="L7635" s="1">
        <v>4</v>
      </c>
    </row>
    <row r="7636" spans="1:12" x14ac:dyDescent="0.2">
      <c r="A7636" s="1" t="s">
        <v>124</v>
      </c>
      <c r="B7636" s="1" t="s">
        <v>765</v>
      </c>
      <c r="C7636" s="1" t="s">
        <v>4</v>
      </c>
      <c r="D7636" s="1">
        <v>2011</v>
      </c>
      <c r="E7636" s="1" t="s">
        <v>703</v>
      </c>
      <c r="F7636" s="1" t="s">
        <v>2</v>
      </c>
      <c r="G7636" s="1" t="s">
        <v>1</v>
      </c>
      <c r="H7636" s="1" t="s">
        <v>701</v>
      </c>
      <c r="I7636" s="1">
        <v>3.1549131000000001E-2</v>
      </c>
      <c r="J7636" s="1">
        <v>12.5</v>
      </c>
      <c r="K7636" s="1">
        <v>99.038399999999996</v>
      </c>
      <c r="L7636" s="1">
        <v>4</v>
      </c>
    </row>
    <row r="7637" spans="1:12" x14ac:dyDescent="0.2">
      <c r="A7637" s="1" t="s">
        <v>124</v>
      </c>
      <c r="B7637" s="1" t="s">
        <v>764</v>
      </c>
      <c r="C7637" s="1" t="s">
        <v>4</v>
      </c>
      <c r="D7637" s="1">
        <v>2011</v>
      </c>
      <c r="E7637" s="1" t="s">
        <v>703</v>
      </c>
      <c r="F7637" s="1" t="s">
        <v>2</v>
      </c>
      <c r="G7637" s="1" t="s">
        <v>1</v>
      </c>
      <c r="H7637" s="1" t="s">
        <v>701</v>
      </c>
      <c r="I7637" s="1">
        <v>0</v>
      </c>
      <c r="J7637" s="1">
        <v>19.350000000000001</v>
      </c>
      <c r="K7637" s="1">
        <v>65.316800000000001</v>
      </c>
      <c r="L7637" s="1">
        <v>4</v>
      </c>
    </row>
    <row r="7638" spans="1:12" x14ac:dyDescent="0.2">
      <c r="A7638" s="1" t="s">
        <v>124</v>
      </c>
      <c r="B7638" s="1" t="s">
        <v>211</v>
      </c>
      <c r="C7638" s="1" t="s">
        <v>4</v>
      </c>
      <c r="D7638" s="1">
        <v>2011</v>
      </c>
      <c r="E7638" s="1" t="s">
        <v>703</v>
      </c>
      <c r="F7638" s="1" t="s">
        <v>2</v>
      </c>
      <c r="G7638" s="1" t="s">
        <v>1</v>
      </c>
      <c r="H7638" s="1" t="s">
        <v>701</v>
      </c>
      <c r="I7638" s="1">
        <v>4.2324555999999999E-2</v>
      </c>
      <c r="J7638" s="1">
        <v>19.600000000000001</v>
      </c>
      <c r="K7638" s="1">
        <v>150.9024</v>
      </c>
      <c r="L7638" s="1">
        <v>4</v>
      </c>
    </row>
    <row r="7639" spans="1:12" x14ac:dyDescent="0.2">
      <c r="A7639" s="1" t="s">
        <v>124</v>
      </c>
      <c r="B7639" s="1" t="s">
        <v>185</v>
      </c>
      <c r="C7639" s="1" t="s">
        <v>171</v>
      </c>
      <c r="D7639" s="1">
        <v>2011</v>
      </c>
      <c r="E7639" s="1" t="s">
        <v>703</v>
      </c>
      <c r="F7639" s="1" t="s">
        <v>2</v>
      </c>
      <c r="G7639" s="1" t="s">
        <v>1</v>
      </c>
      <c r="H7639" s="1" t="s">
        <v>701</v>
      </c>
      <c r="I7639" s="1">
        <v>4.5308629000000003E-2</v>
      </c>
      <c r="J7639" s="1">
        <v>6.6349999999999998</v>
      </c>
      <c r="K7639" s="1">
        <v>173.1396</v>
      </c>
      <c r="L7639" s="1">
        <v>4</v>
      </c>
    </row>
    <row r="7640" spans="1:12" x14ac:dyDescent="0.2">
      <c r="A7640" s="1" t="s">
        <v>124</v>
      </c>
      <c r="B7640" s="1" t="s">
        <v>193</v>
      </c>
      <c r="C7640" s="1" t="s">
        <v>171</v>
      </c>
      <c r="D7640" s="1">
        <v>2011</v>
      </c>
      <c r="E7640" s="1" t="s">
        <v>703</v>
      </c>
      <c r="F7640" s="1" t="s">
        <v>2</v>
      </c>
      <c r="G7640" s="1" t="s">
        <v>1</v>
      </c>
      <c r="H7640" s="1" t="s">
        <v>701</v>
      </c>
      <c r="I7640" s="1">
        <v>0.309390255</v>
      </c>
      <c r="J7640" s="1">
        <v>7.67</v>
      </c>
      <c r="K7640" s="1">
        <v>33.221600000000002</v>
      </c>
      <c r="L7640" s="1">
        <v>4</v>
      </c>
    </row>
    <row r="7641" spans="1:12" x14ac:dyDescent="0.2">
      <c r="A7641" s="1" t="s">
        <v>124</v>
      </c>
      <c r="B7641" s="1" t="s">
        <v>627</v>
      </c>
      <c r="C7641" s="1" t="s">
        <v>171</v>
      </c>
      <c r="D7641" s="1">
        <v>2011</v>
      </c>
      <c r="E7641" s="1" t="s">
        <v>703</v>
      </c>
      <c r="F7641" s="1" t="s">
        <v>2</v>
      </c>
      <c r="G7641" s="1" t="s">
        <v>1</v>
      </c>
      <c r="H7641" s="1" t="s">
        <v>701</v>
      </c>
      <c r="I7641" s="1">
        <v>2.6814124000000002E-2</v>
      </c>
      <c r="J7641" s="1">
        <v>8.85</v>
      </c>
      <c r="K7641" s="1">
        <v>103.79640000000001</v>
      </c>
      <c r="L7641" s="1">
        <v>4</v>
      </c>
    </row>
    <row r="7642" spans="1:12" x14ac:dyDescent="0.2">
      <c r="A7642" s="1" t="s">
        <v>124</v>
      </c>
      <c r="B7642" s="1" t="s">
        <v>763</v>
      </c>
      <c r="C7642" s="1" t="s">
        <v>171</v>
      </c>
      <c r="D7642" s="1">
        <v>2011</v>
      </c>
      <c r="E7642" s="1" t="s">
        <v>703</v>
      </c>
      <c r="F7642" s="1" t="s">
        <v>2</v>
      </c>
      <c r="G7642" s="1" t="s">
        <v>1</v>
      </c>
      <c r="H7642" s="1" t="s">
        <v>701</v>
      </c>
      <c r="I7642" s="1">
        <v>4.9617765000000001E-2</v>
      </c>
      <c r="J7642" s="1">
        <v>9.6</v>
      </c>
      <c r="K7642" s="1">
        <v>44.208599999999997</v>
      </c>
      <c r="L7642" s="1">
        <v>4</v>
      </c>
    </row>
    <row r="7643" spans="1:12" x14ac:dyDescent="0.2">
      <c r="A7643" s="1" t="s">
        <v>124</v>
      </c>
      <c r="B7643" s="1" t="s">
        <v>762</v>
      </c>
      <c r="C7643" s="1" t="s">
        <v>171</v>
      </c>
      <c r="D7643" s="1">
        <v>2011</v>
      </c>
      <c r="E7643" s="1" t="s">
        <v>703</v>
      </c>
      <c r="F7643" s="1" t="s">
        <v>2</v>
      </c>
      <c r="G7643" s="1" t="s">
        <v>1</v>
      </c>
      <c r="H7643" s="1" t="s">
        <v>701</v>
      </c>
      <c r="I7643" s="1">
        <v>0.12163321000000001</v>
      </c>
      <c r="J7643" s="1">
        <v>13.5</v>
      </c>
      <c r="K7643" s="1">
        <v>161.69200000000001</v>
      </c>
      <c r="L7643" s="1">
        <v>4</v>
      </c>
    </row>
    <row r="7644" spans="1:12" x14ac:dyDescent="0.2">
      <c r="A7644" s="1" t="s">
        <v>124</v>
      </c>
      <c r="B7644" s="1" t="s">
        <v>437</v>
      </c>
      <c r="C7644" s="1" t="s">
        <v>171</v>
      </c>
      <c r="D7644" s="1">
        <v>2011</v>
      </c>
      <c r="E7644" s="1" t="s">
        <v>703</v>
      </c>
      <c r="F7644" s="1" t="s">
        <v>2</v>
      </c>
      <c r="G7644" s="1" t="s">
        <v>1</v>
      </c>
      <c r="H7644" s="1" t="s">
        <v>701</v>
      </c>
      <c r="I7644" s="1">
        <v>1.4719325E-2</v>
      </c>
      <c r="J7644" s="1">
        <v>14.15</v>
      </c>
      <c r="K7644" s="1">
        <v>196.911</v>
      </c>
      <c r="L7644" s="1">
        <v>4</v>
      </c>
    </row>
    <row r="7645" spans="1:12" x14ac:dyDescent="0.2">
      <c r="A7645" s="1" t="s">
        <v>124</v>
      </c>
      <c r="B7645" s="1" t="s">
        <v>761</v>
      </c>
      <c r="C7645" s="1" t="s">
        <v>171</v>
      </c>
      <c r="D7645" s="1">
        <v>2011</v>
      </c>
      <c r="E7645" s="1" t="s">
        <v>703</v>
      </c>
      <c r="F7645" s="1" t="s">
        <v>2</v>
      </c>
      <c r="G7645" s="1" t="s">
        <v>1</v>
      </c>
      <c r="H7645" s="1" t="s">
        <v>701</v>
      </c>
      <c r="I7645" s="1">
        <v>0.12062477100000001</v>
      </c>
      <c r="J7645" s="1">
        <v>14.65</v>
      </c>
      <c r="K7645" s="1">
        <v>261.75940000000003</v>
      </c>
      <c r="L7645" s="1">
        <v>4</v>
      </c>
    </row>
    <row r="7646" spans="1:12" x14ac:dyDescent="0.2">
      <c r="A7646" s="1" t="s">
        <v>124</v>
      </c>
      <c r="B7646" s="1" t="s">
        <v>760</v>
      </c>
      <c r="C7646" s="1" t="s">
        <v>171</v>
      </c>
      <c r="D7646" s="1">
        <v>2011</v>
      </c>
      <c r="E7646" s="1" t="s">
        <v>703</v>
      </c>
      <c r="F7646" s="1" t="s">
        <v>2</v>
      </c>
      <c r="G7646" s="1" t="s">
        <v>1</v>
      </c>
      <c r="H7646" s="1" t="s">
        <v>701</v>
      </c>
      <c r="I7646" s="1">
        <v>2.8443139999999999E-2</v>
      </c>
      <c r="J7646" s="1">
        <v>16.350000000000001</v>
      </c>
      <c r="K7646" s="1">
        <v>98.141000000000005</v>
      </c>
      <c r="L7646" s="1">
        <v>4</v>
      </c>
    </row>
    <row r="7647" spans="1:12" x14ac:dyDescent="0.2">
      <c r="A7647" s="1" t="s">
        <v>124</v>
      </c>
      <c r="B7647" s="1" t="s">
        <v>759</v>
      </c>
      <c r="C7647" s="1" t="s">
        <v>171</v>
      </c>
      <c r="D7647" s="1">
        <v>2011</v>
      </c>
      <c r="E7647" s="1" t="s">
        <v>703</v>
      </c>
      <c r="F7647" s="1" t="s">
        <v>2</v>
      </c>
      <c r="G7647" s="1" t="s">
        <v>1</v>
      </c>
      <c r="H7647" s="1" t="s">
        <v>701</v>
      </c>
      <c r="I7647" s="1">
        <v>2.0993364E-2</v>
      </c>
      <c r="J7647" s="1">
        <v>17.7</v>
      </c>
      <c r="K7647" s="1">
        <v>166.84739999999999</v>
      </c>
      <c r="L7647" s="1">
        <v>4</v>
      </c>
    </row>
    <row r="7648" spans="1:12" x14ac:dyDescent="0.2">
      <c r="A7648" s="1" t="s">
        <v>124</v>
      </c>
      <c r="B7648" s="1" t="s">
        <v>758</v>
      </c>
      <c r="C7648" s="1" t="s">
        <v>171</v>
      </c>
      <c r="D7648" s="1">
        <v>2011</v>
      </c>
      <c r="E7648" s="1" t="s">
        <v>703</v>
      </c>
      <c r="F7648" s="1" t="s">
        <v>2</v>
      </c>
      <c r="G7648" s="1" t="s">
        <v>1</v>
      </c>
      <c r="H7648" s="1" t="s">
        <v>701</v>
      </c>
      <c r="I7648" s="1">
        <v>7.9299473999999995E-2</v>
      </c>
      <c r="J7648" s="1">
        <v>18</v>
      </c>
      <c r="K7648" s="1">
        <v>170.54220000000001</v>
      </c>
      <c r="L7648" s="1">
        <v>4</v>
      </c>
    </row>
    <row r="7649" spans="1:12" x14ac:dyDescent="0.2">
      <c r="A7649" s="1" t="s">
        <v>124</v>
      </c>
      <c r="B7649" s="1" t="s">
        <v>175</v>
      </c>
      <c r="C7649" s="1" t="s">
        <v>171</v>
      </c>
      <c r="D7649" s="1">
        <v>2011</v>
      </c>
      <c r="E7649" s="1" t="s">
        <v>703</v>
      </c>
      <c r="F7649" s="1" t="s">
        <v>2</v>
      </c>
      <c r="G7649" s="1" t="s">
        <v>1</v>
      </c>
      <c r="H7649" s="1" t="s">
        <v>701</v>
      </c>
      <c r="I7649" s="1">
        <v>9.7865088000000003E-2</v>
      </c>
      <c r="J7649" s="1">
        <v>18.2</v>
      </c>
      <c r="K7649" s="1">
        <v>221.84559999999999</v>
      </c>
      <c r="L7649" s="1">
        <v>4</v>
      </c>
    </row>
    <row r="7650" spans="1:12" x14ac:dyDescent="0.2">
      <c r="A7650" s="1" t="s">
        <v>124</v>
      </c>
      <c r="B7650" s="1" t="s">
        <v>618</v>
      </c>
      <c r="C7650" s="1" t="s">
        <v>171</v>
      </c>
      <c r="D7650" s="1">
        <v>2011</v>
      </c>
      <c r="E7650" s="1" t="s">
        <v>703</v>
      </c>
      <c r="F7650" s="1" t="s">
        <v>2</v>
      </c>
      <c r="G7650" s="1" t="s">
        <v>1</v>
      </c>
      <c r="H7650" s="1" t="s">
        <v>701</v>
      </c>
      <c r="I7650" s="1">
        <v>0.21647815300000001</v>
      </c>
      <c r="J7650" s="1">
        <v>19</v>
      </c>
      <c r="K7650" s="1">
        <v>190.18719999999999</v>
      </c>
      <c r="L7650" s="1">
        <v>4</v>
      </c>
    </row>
    <row r="7651" spans="1:12" x14ac:dyDescent="0.2">
      <c r="A7651" s="1" t="s">
        <v>124</v>
      </c>
      <c r="B7651" s="1" t="s">
        <v>615</v>
      </c>
      <c r="C7651" s="1" t="s">
        <v>171</v>
      </c>
      <c r="D7651" s="1">
        <v>2011</v>
      </c>
      <c r="E7651" s="1" t="s">
        <v>703</v>
      </c>
      <c r="F7651" s="1" t="s">
        <v>2</v>
      </c>
      <c r="G7651" s="1" t="s">
        <v>528</v>
      </c>
      <c r="H7651" s="1" t="s">
        <v>701</v>
      </c>
      <c r="I7651" s="1">
        <v>0.12426161400000001</v>
      </c>
      <c r="J7651" s="1">
        <v>20.2</v>
      </c>
      <c r="K7651" s="1">
        <v>93.646199999999993</v>
      </c>
      <c r="L7651" s="1">
        <v>4</v>
      </c>
    </row>
    <row r="7652" spans="1:12" x14ac:dyDescent="0.2">
      <c r="A7652" s="1" t="s">
        <v>124</v>
      </c>
      <c r="B7652" s="1" t="s">
        <v>757</v>
      </c>
      <c r="C7652" s="1" t="s">
        <v>171</v>
      </c>
      <c r="D7652" s="1">
        <v>2011</v>
      </c>
      <c r="E7652" s="1" t="s">
        <v>703</v>
      </c>
      <c r="F7652" s="1" t="s">
        <v>2</v>
      </c>
      <c r="G7652" s="1" t="s">
        <v>528</v>
      </c>
      <c r="H7652" s="1" t="s">
        <v>701</v>
      </c>
      <c r="I7652" s="1">
        <v>0.118827682</v>
      </c>
      <c r="J7652" s="1">
        <v>20.6</v>
      </c>
      <c r="K7652" s="1">
        <v>75.069599999999994</v>
      </c>
      <c r="L7652" s="1">
        <v>4</v>
      </c>
    </row>
    <row r="7653" spans="1:12" x14ac:dyDescent="0.2">
      <c r="A7653" s="1" t="s">
        <v>124</v>
      </c>
      <c r="B7653" s="1" t="s">
        <v>170</v>
      </c>
      <c r="C7653" s="1" t="s">
        <v>47</v>
      </c>
      <c r="D7653" s="1">
        <v>2011</v>
      </c>
      <c r="E7653" s="1" t="s">
        <v>703</v>
      </c>
      <c r="F7653" s="1" t="s">
        <v>2</v>
      </c>
      <c r="G7653" s="1" t="s">
        <v>528</v>
      </c>
      <c r="H7653" s="1" t="s">
        <v>701</v>
      </c>
      <c r="I7653" s="1">
        <v>2.414202E-2</v>
      </c>
      <c r="J7653" s="1">
        <v>7.26</v>
      </c>
      <c r="K7653" s="1">
        <v>117.41500000000001</v>
      </c>
      <c r="L7653" s="1">
        <v>4</v>
      </c>
    </row>
    <row r="7654" spans="1:12" x14ac:dyDescent="0.2">
      <c r="A7654" s="1" t="s">
        <v>124</v>
      </c>
      <c r="B7654" s="1" t="s">
        <v>756</v>
      </c>
      <c r="C7654" s="1" t="s">
        <v>47</v>
      </c>
      <c r="D7654" s="1">
        <v>2011</v>
      </c>
      <c r="E7654" s="1" t="s">
        <v>703</v>
      </c>
      <c r="F7654" s="1" t="s">
        <v>2</v>
      </c>
      <c r="G7654" s="1" t="s">
        <v>528</v>
      </c>
      <c r="H7654" s="1" t="s">
        <v>701</v>
      </c>
      <c r="I7654" s="1">
        <v>0.16472456699999999</v>
      </c>
      <c r="J7654" s="1">
        <v>10.8</v>
      </c>
      <c r="K7654" s="1">
        <v>98.404200000000003</v>
      </c>
      <c r="L7654" s="1">
        <v>4</v>
      </c>
    </row>
    <row r="7655" spans="1:12" x14ac:dyDescent="0.2">
      <c r="A7655" s="1" t="s">
        <v>124</v>
      </c>
      <c r="B7655" s="1" t="s">
        <v>168</v>
      </c>
      <c r="C7655" s="1" t="s">
        <v>47</v>
      </c>
      <c r="D7655" s="1">
        <v>2011</v>
      </c>
      <c r="E7655" s="1" t="s">
        <v>703</v>
      </c>
      <c r="F7655" s="1" t="s">
        <v>2</v>
      </c>
      <c r="G7655" s="1" t="s">
        <v>528</v>
      </c>
      <c r="H7655" s="1" t="s">
        <v>701</v>
      </c>
      <c r="I7655" s="1">
        <v>0.116203156</v>
      </c>
      <c r="J7655" s="1">
        <v>12.65</v>
      </c>
      <c r="K7655" s="1">
        <v>53.532400000000003</v>
      </c>
      <c r="L7655" s="1">
        <v>4</v>
      </c>
    </row>
    <row r="7656" spans="1:12" x14ac:dyDescent="0.2">
      <c r="A7656" s="1" t="s">
        <v>124</v>
      </c>
      <c r="B7656" s="1" t="s">
        <v>609</v>
      </c>
      <c r="C7656" s="1" t="s">
        <v>47</v>
      </c>
      <c r="D7656" s="1">
        <v>2011</v>
      </c>
      <c r="E7656" s="1" t="s">
        <v>703</v>
      </c>
      <c r="F7656" s="1" t="s">
        <v>2</v>
      </c>
      <c r="G7656" s="1" t="s">
        <v>528</v>
      </c>
      <c r="H7656" s="1" t="s">
        <v>701</v>
      </c>
      <c r="I7656" s="1">
        <v>8.7604871000000001E-2</v>
      </c>
      <c r="J7656" s="1">
        <v>15.1</v>
      </c>
      <c r="K7656" s="1">
        <v>242.25120000000001</v>
      </c>
      <c r="L7656" s="1">
        <v>4</v>
      </c>
    </row>
    <row r="7657" spans="1:12" x14ac:dyDescent="0.2">
      <c r="A7657" s="1" t="s">
        <v>124</v>
      </c>
      <c r="B7657" s="1" t="s">
        <v>755</v>
      </c>
      <c r="C7657" s="1" t="s">
        <v>165</v>
      </c>
      <c r="D7657" s="1">
        <v>2011</v>
      </c>
      <c r="E7657" s="1" t="s">
        <v>703</v>
      </c>
      <c r="F7657" s="1" t="s">
        <v>2</v>
      </c>
      <c r="G7657" s="1" t="s">
        <v>528</v>
      </c>
      <c r="H7657" s="1" t="s">
        <v>701</v>
      </c>
      <c r="I7657" s="1">
        <v>0</v>
      </c>
      <c r="J7657" s="1">
        <v>14.65</v>
      </c>
      <c r="K7657" s="1">
        <v>56.461399999999998</v>
      </c>
      <c r="L7657" s="1">
        <v>4</v>
      </c>
    </row>
    <row r="7658" spans="1:12" x14ac:dyDescent="0.2">
      <c r="A7658" s="1" t="s">
        <v>124</v>
      </c>
      <c r="B7658" s="1" t="s">
        <v>754</v>
      </c>
      <c r="C7658" s="1" t="s">
        <v>165</v>
      </c>
      <c r="D7658" s="1">
        <v>2011</v>
      </c>
      <c r="E7658" s="1" t="s">
        <v>703</v>
      </c>
      <c r="F7658" s="1" t="s">
        <v>2</v>
      </c>
      <c r="G7658" s="1" t="s">
        <v>528</v>
      </c>
      <c r="H7658" s="1" t="s">
        <v>701</v>
      </c>
      <c r="I7658" s="1">
        <v>0.15385152999999999</v>
      </c>
      <c r="J7658" s="1">
        <v>19.100000000000001</v>
      </c>
      <c r="K7658" s="1">
        <v>185.16079999999999</v>
      </c>
      <c r="L7658" s="1">
        <v>4</v>
      </c>
    </row>
    <row r="7659" spans="1:12" x14ac:dyDescent="0.2">
      <c r="A7659" s="1" t="s">
        <v>124</v>
      </c>
      <c r="B7659" s="1" t="s">
        <v>164</v>
      </c>
      <c r="C7659" s="1" t="s">
        <v>163</v>
      </c>
      <c r="D7659" s="1">
        <v>2011</v>
      </c>
      <c r="E7659" s="1" t="s">
        <v>703</v>
      </c>
      <c r="F7659" s="1" t="s">
        <v>2</v>
      </c>
      <c r="G7659" s="1" t="s">
        <v>528</v>
      </c>
      <c r="H7659" s="1" t="s">
        <v>701</v>
      </c>
      <c r="I7659" s="1">
        <v>3.6045990999999999E-2</v>
      </c>
      <c r="J7659" s="1">
        <v>7.97</v>
      </c>
      <c r="K7659" s="1">
        <v>107.5596</v>
      </c>
      <c r="L7659" s="1">
        <v>4</v>
      </c>
    </row>
    <row r="7660" spans="1:12" x14ac:dyDescent="0.2">
      <c r="A7660" s="1" t="s">
        <v>124</v>
      </c>
      <c r="B7660" s="1" t="s">
        <v>753</v>
      </c>
      <c r="C7660" s="1" t="s">
        <v>14</v>
      </c>
      <c r="D7660" s="1">
        <v>2011</v>
      </c>
      <c r="E7660" s="1" t="s">
        <v>703</v>
      </c>
      <c r="F7660" s="1" t="s">
        <v>2</v>
      </c>
      <c r="G7660" s="1" t="s">
        <v>528</v>
      </c>
      <c r="H7660" s="1" t="s">
        <v>701</v>
      </c>
      <c r="I7660" s="1">
        <v>9.5122910000000005E-2</v>
      </c>
      <c r="J7660" s="1">
        <v>6.8650000000000002</v>
      </c>
      <c r="K7660" s="1">
        <v>212.3218</v>
      </c>
      <c r="L7660" s="1">
        <v>4</v>
      </c>
    </row>
    <row r="7661" spans="1:12" x14ac:dyDescent="0.2">
      <c r="A7661" s="1" t="s">
        <v>124</v>
      </c>
      <c r="B7661" s="1" t="s">
        <v>752</v>
      </c>
      <c r="C7661" s="1" t="s">
        <v>14</v>
      </c>
      <c r="D7661" s="1">
        <v>2011</v>
      </c>
      <c r="E7661" s="1" t="s">
        <v>703</v>
      </c>
      <c r="F7661" s="1" t="s">
        <v>2</v>
      </c>
      <c r="G7661" s="1" t="s">
        <v>528</v>
      </c>
      <c r="H7661" s="1" t="s">
        <v>701</v>
      </c>
      <c r="I7661" s="1">
        <v>0.1422157</v>
      </c>
      <c r="J7661" s="1">
        <v>7.05</v>
      </c>
      <c r="K7661" s="1">
        <v>108.7912</v>
      </c>
      <c r="L7661" s="1">
        <v>4</v>
      </c>
    </row>
    <row r="7662" spans="1:12" x14ac:dyDescent="0.2">
      <c r="A7662" s="1" t="s">
        <v>124</v>
      </c>
      <c r="B7662" s="1" t="s">
        <v>751</v>
      </c>
      <c r="C7662" s="1" t="s">
        <v>14</v>
      </c>
      <c r="D7662" s="1">
        <v>2011</v>
      </c>
      <c r="E7662" s="1" t="s">
        <v>703</v>
      </c>
      <c r="F7662" s="1" t="s">
        <v>2</v>
      </c>
      <c r="G7662" s="1" t="s">
        <v>528</v>
      </c>
      <c r="H7662" s="1" t="s">
        <v>701</v>
      </c>
      <c r="I7662" s="1">
        <v>0.18058808200000001</v>
      </c>
      <c r="J7662" s="1">
        <v>9.1950000000000003</v>
      </c>
      <c r="K7662" s="1">
        <v>182.26339999999999</v>
      </c>
      <c r="L7662" s="1">
        <v>4</v>
      </c>
    </row>
    <row r="7663" spans="1:12" x14ac:dyDescent="0.2">
      <c r="A7663" s="1" t="s">
        <v>124</v>
      </c>
      <c r="B7663" s="1" t="s">
        <v>158</v>
      </c>
      <c r="C7663" s="1" t="s">
        <v>14</v>
      </c>
      <c r="D7663" s="1">
        <v>2011</v>
      </c>
      <c r="E7663" s="1" t="s">
        <v>703</v>
      </c>
      <c r="F7663" s="1" t="s">
        <v>2</v>
      </c>
      <c r="G7663" s="1" t="s">
        <v>528</v>
      </c>
      <c r="H7663" s="1" t="s">
        <v>701</v>
      </c>
      <c r="I7663" s="1">
        <v>0.16103988699999999</v>
      </c>
      <c r="J7663" s="1">
        <v>12.6</v>
      </c>
      <c r="K7663" s="1">
        <v>210.2612</v>
      </c>
      <c r="L7663" s="1">
        <v>4</v>
      </c>
    </row>
    <row r="7664" spans="1:12" x14ac:dyDescent="0.2">
      <c r="A7664" s="1" t="s">
        <v>124</v>
      </c>
      <c r="B7664" s="1" t="s">
        <v>750</v>
      </c>
      <c r="C7664" s="1" t="s">
        <v>14</v>
      </c>
      <c r="D7664" s="1">
        <v>2011</v>
      </c>
      <c r="E7664" s="1" t="s">
        <v>703</v>
      </c>
      <c r="F7664" s="1" t="s">
        <v>2</v>
      </c>
      <c r="G7664" s="1" t="s">
        <v>528</v>
      </c>
      <c r="H7664" s="1" t="s">
        <v>701</v>
      </c>
      <c r="I7664" s="1">
        <v>0.112036236</v>
      </c>
      <c r="J7664" s="1">
        <v>19.7</v>
      </c>
      <c r="K7664" s="1">
        <v>174.93700000000001</v>
      </c>
      <c r="L7664" s="1">
        <v>4</v>
      </c>
    </row>
    <row r="7665" spans="1:12" x14ac:dyDescent="0.2">
      <c r="A7665" s="1" t="s">
        <v>124</v>
      </c>
      <c r="B7665" s="1" t="s">
        <v>400</v>
      </c>
      <c r="C7665" s="1" t="s">
        <v>14</v>
      </c>
      <c r="D7665" s="1">
        <v>2011</v>
      </c>
      <c r="E7665" s="1" t="s">
        <v>703</v>
      </c>
      <c r="F7665" s="1" t="s">
        <v>2</v>
      </c>
      <c r="G7665" s="1" t="s">
        <v>528</v>
      </c>
      <c r="H7665" s="1" t="s">
        <v>701</v>
      </c>
      <c r="I7665" s="1">
        <v>8.2526478E-2</v>
      </c>
      <c r="J7665" s="1">
        <v>21</v>
      </c>
      <c r="K7665" s="1">
        <v>191.84780000000001</v>
      </c>
      <c r="L7665" s="1">
        <v>4</v>
      </c>
    </row>
    <row r="7666" spans="1:12" x14ac:dyDescent="0.2">
      <c r="A7666" s="1" t="s">
        <v>124</v>
      </c>
      <c r="B7666" s="1" t="s">
        <v>749</v>
      </c>
      <c r="C7666" s="1" t="s">
        <v>14</v>
      </c>
      <c r="D7666" s="1">
        <v>2011</v>
      </c>
      <c r="E7666" s="1" t="s">
        <v>703</v>
      </c>
      <c r="F7666" s="1" t="s">
        <v>2</v>
      </c>
      <c r="G7666" s="1" t="s">
        <v>528</v>
      </c>
      <c r="H7666" s="1" t="s">
        <v>701</v>
      </c>
      <c r="I7666" s="1">
        <v>0.118297605</v>
      </c>
      <c r="J7666" s="1">
        <v>21.2</v>
      </c>
      <c r="K7666" s="1">
        <v>175.03700000000001</v>
      </c>
      <c r="L7666" s="1">
        <v>4</v>
      </c>
    </row>
    <row r="7667" spans="1:12" x14ac:dyDescent="0.2">
      <c r="A7667" s="1" t="s">
        <v>124</v>
      </c>
      <c r="B7667" s="1" t="s">
        <v>130</v>
      </c>
      <c r="C7667" s="1" t="s">
        <v>19</v>
      </c>
      <c r="D7667" s="1">
        <v>2011</v>
      </c>
      <c r="E7667" s="1" t="s">
        <v>703</v>
      </c>
      <c r="F7667" s="1" t="s">
        <v>2</v>
      </c>
      <c r="G7667" s="1" t="s">
        <v>528</v>
      </c>
      <c r="H7667" s="1" t="s">
        <v>701</v>
      </c>
      <c r="I7667" s="1">
        <v>0.112906337</v>
      </c>
      <c r="J7667" s="1">
        <v>7.81</v>
      </c>
      <c r="K7667" s="1">
        <v>243.54859999999999</v>
      </c>
      <c r="L7667" s="1">
        <v>4</v>
      </c>
    </row>
    <row r="7668" spans="1:12" x14ac:dyDescent="0.2">
      <c r="A7668" s="1" t="s">
        <v>124</v>
      </c>
      <c r="B7668" s="1" t="s">
        <v>748</v>
      </c>
      <c r="C7668" s="1" t="s">
        <v>19</v>
      </c>
      <c r="D7668" s="1">
        <v>2011</v>
      </c>
      <c r="E7668" s="1" t="s">
        <v>703</v>
      </c>
      <c r="F7668" s="1" t="s">
        <v>2</v>
      </c>
      <c r="G7668" s="1" t="s">
        <v>528</v>
      </c>
      <c r="H7668" s="1" t="s">
        <v>701</v>
      </c>
      <c r="I7668" s="1">
        <v>0.279783532</v>
      </c>
      <c r="J7668" s="1">
        <v>10.1</v>
      </c>
      <c r="K7668" s="1">
        <v>241.85120000000001</v>
      </c>
      <c r="L7668" s="1">
        <v>4</v>
      </c>
    </row>
    <row r="7669" spans="1:12" x14ac:dyDescent="0.2">
      <c r="A7669" s="1" t="s">
        <v>124</v>
      </c>
      <c r="B7669" s="1" t="s">
        <v>747</v>
      </c>
      <c r="C7669" s="1" t="s">
        <v>19</v>
      </c>
      <c r="D7669" s="1">
        <v>2011</v>
      </c>
      <c r="E7669" s="1" t="s">
        <v>703</v>
      </c>
      <c r="F7669" s="1" t="s">
        <v>2</v>
      </c>
      <c r="G7669" s="1" t="s">
        <v>528</v>
      </c>
      <c r="H7669" s="1" t="s">
        <v>701</v>
      </c>
      <c r="I7669" s="1">
        <v>0.18009679100000001</v>
      </c>
      <c r="J7669" s="1">
        <v>15.85</v>
      </c>
      <c r="K7669" s="1">
        <v>57.3904</v>
      </c>
      <c r="L7669" s="1">
        <v>4</v>
      </c>
    </row>
    <row r="7670" spans="1:12" x14ac:dyDescent="0.2">
      <c r="A7670" s="1" t="s">
        <v>6</v>
      </c>
      <c r="B7670" s="1" t="s">
        <v>746</v>
      </c>
      <c r="C7670" s="1" t="s">
        <v>28</v>
      </c>
      <c r="D7670" s="1">
        <v>2011</v>
      </c>
      <c r="E7670" s="1" t="s">
        <v>703</v>
      </c>
      <c r="F7670" s="1" t="s">
        <v>2</v>
      </c>
      <c r="G7670" s="1" t="s">
        <v>528</v>
      </c>
      <c r="H7670" s="1" t="s">
        <v>701</v>
      </c>
      <c r="I7670" s="1">
        <v>0.223440258</v>
      </c>
      <c r="J7670" s="1">
        <v>4.88</v>
      </c>
      <c r="K7670" s="1">
        <v>52.229799999999997</v>
      </c>
      <c r="L7670" s="1">
        <v>4</v>
      </c>
    </row>
    <row r="7671" spans="1:12" x14ac:dyDescent="0.2">
      <c r="A7671" s="1" t="s">
        <v>6</v>
      </c>
      <c r="B7671" s="1" t="s">
        <v>386</v>
      </c>
      <c r="C7671" s="1" t="s">
        <v>28</v>
      </c>
      <c r="D7671" s="1">
        <v>2011</v>
      </c>
      <c r="E7671" s="1" t="s">
        <v>703</v>
      </c>
      <c r="F7671" s="1" t="s">
        <v>2</v>
      </c>
      <c r="G7671" s="1" t="s">
        <v>528</v>
      </c>
      <c r="H7671" s="1" t="s">
        <v>701</v>
      </c>
      <c r="I7671" s="1">
        <v>0.31109037899999997</v>
      </c>
      <c r="J7671" s="1">
        <v>12.35</v>
      </c>
      <c r="K7671" s="1">
        <v>79.232799999999997</v>
      </c>
      <c r="L7671" s="1">
        <v>4</v>
      </c>
    </row>
    <row r="7672" spans="1:12" x14ac:dyDescent="0.2">
      <c r="A7672" s="1" t="s">
        <v>6</v>
      </c>
      <c r="B7672" s="1" t="s">
        <v>745</v>
      </c>
      <c r="C7672" s="1" t="s">
        <v>28</v>
      </c>
      <c r="D7672" s="1">
        <v>2011</v>
      </c>
      <c r="E7672" s="1" t="s">
        <v>703</v>
      </c>
      <c r="F7672" s="1" t="s">
        <v>2</v>
      </c>
      <c r="G7672" s="1" t="s">
        <v>528</v>
      </c>
      <c r="H7672" s="1" t="s">
        <v>701</v>
      </c>
      <c r="I7672" s="1">
        <v>0.126791761</v>
      </c>
      <c r="J7672" s="1">
        <v>15.5</v>
      </c>
      <c r="K7672" s="1">
        <v>262.15679999999998</v>
      </c>
      <c r="L7672" s="1">
        <v>4</v>
      </c>
    </row>
    <row r="7673" spans="1:12" x14ac:dyDescent="0.2">
      <c r="A7673" s="1" t="s">
        <v>6</v>
      </c>
      <c r="B7673" s="1" t="s">
        <v>744</v>
      </c>
      <c r="C7673" s="1" t="s">
        <v>28</v>
      </c>
      <c r="D7673" s="1">
        <v>2011</v>
      </c>
      <c r="E7673" s="1" t="s">
        <v>703</v>
      </c>
      <c r="F7673" s="1" t="s">
        <v>2</v>
      </c>
      <c r="G7673" s="1" t="s">
        <v>528</v>
      </c>
      <c r="H7673" s="1" t="s">
        <v>701</v>
      </c>
      <c r="I7673" s="1">
        <v>0.100262068</v>
      </c>
      <c r="J7673" s="1">
        <v>20</v>
      </c>
      <c r="K7673" s="1">
        <v>169.61320000000001</v>
      </c>
      <c r="L7673" s="1">
        <v>4</v>
      </c>
    </row>
    <row r="7674" spans="1:12" x14ac:dyDescent="0.2">
      <c r="A7674" s="1" t="s">
        <v>6</v>
      </c>
      <c r="B7674" s="1" t="s">
        <v>743</v>
      </c>
      <c r="C7674" s="1" t="s">
        <v>112</v>
      </c>
      <c r="D7674" s="1">
        <v>2011</v>
      </c>
      <c r="E7674" s="1" t="s">
        <v>703</v>
      </c>
      <c r="F7674" s="1" t="s">
        <v>2</v>
      </c>
      <c r="G7674" s="1" t="s">
        <v>528</v>
      </c>
      <c r="H7674" s="1" t="s">
        <v>701</v>
      </c>
      <c r="I7674" s="1">
        <v>0.28150951400000002</v>
      </c>
      <c r="J7674" s="1">
        <v>7.1550000000000002</v>
      </c>
      <c r="K7674" s="1">
        <v>33.8874</v>
      </c>
      <c r="L7674" s="1">
        <v>4</v>
      </c>
    </row>
    <row r="7675" spans="1:12" x14ac:dyDescent="0.2">
      <c r="A7675" s="1" t="s">
        <v>6</v>
      </c>
      <c r="B7675" s="1" t="s">
        <v>742</v>
      </c>
      <c r="C7675" s="1" t="s">
        <v>112</v>
      </c>
      <c r="D7675" s="1">
        <v>2011</v>
      </c>
      <c r="E7675" s="1" t="s">
        <v>703</v>
      </c>
      <c r="F7675" s="1" t="s">
        <v>2</v>
      </c>
      <c r="G7675" s="1" t="s">
        <v>528</v>
      </c>
      <c r="H7675" s="1" t="s">
        <v>701</v>
      </c>
      <c r="I7675" s="1">
        <v>5.0657232000000003E-2</v>
      </c>
      <c r="J7675" s="1">
        <v>8</v>
      </c>
      <c r="K7675" s="1">
        <v>249.9092</v>
      </c>
      <c r="L7675" s="1">
        <v>4</v>
      </c>
    </row>
    <row r="7676" spans="1:12" x14ac:dyDescent="0.2">
      <c r="A7676" s="1" t="s">
        <v>6</v>
      </c>
      <c r="B7676" s="1" t="s">
        <v>741</v>
      </c>
      <c r="C7676" s="1" t="s">
        <v>108</v>
      </c>
      <c r="D7676" s="1">
        <v>2011</v>
      </c>
      <c r="E7676" s="1" t="s">
        <v>703</v>
      </c>
      <c r="F7676" s="1" t="s">
        <v>2</v>
      </c>
      <c r="G7676" s="1" t="s">
        <v>528</v>
      </c>
      <c r="H7676" s="1" t="s">
        <v>701</v>
      </c>
      <c r="I7676" s="1">
        <v>0.10154201</v>
      </c>
      <c r="J7676" s="1">
        <v>10.695</v>
      </c>
      <c r="K7676" s="1">
        <v>173.77119999999999</v>
      </c>
      <c r="L7676" s="1">
        <v>4</v>
      </c>
    </row>
    <row r="7677" spans="1:12" x14ac:dyDescent="0.2">
      <c r="A7677" s="1" t="s">
        <v>6</v>
      </c>
      <c r="B7677" s="1" t="s">
        <v>382</v>
      </c>
      <c r="C7677" s="1" t="s">
        <v>108</v>
      </c>
      <c r="D7677" s="1">
        <v>2011</v>
      </c>
      <c r="E7677" s="1" t="s">
        <v>703</v>
      </c>
      <c r="F7677" s="1" t="s">
        <v>2</v>
      </c>
      <c r="G7677" s="1" t="s">
        <v>528</v>
      </c>
      <c r="H7677" s="1" t="s">
        <v>701</v>
      </c>
      <c r="I7677" s="1">
        <v>0.20960008399999999</v>
      </c>
      <c r="J7677" s="1">
        <v>17.25</v>
      </c>
      <c r="K7677" s="1">
        <v>40.347999999999999</v>
      </c>
      <c r="L7677" s="1">
        <v>4</v>
      </c>
    </row>
    <row r="7678" spans="1:12" x14ac:dyDescent="0.2">
      <c r="A7678" s="1" t="s">
        <v>6</v>
      </c>
      <c r="B7678" s="1" t="s">
        <v>740</v>
      </c>
      <c r="C7678" s="1" t="s">
        <v>25</v>
      </c>
      <c r="D7678" s="1">
        <v>2011</v>
      </c>
      <c r="E7678" s="1" t="s">
        <v>703</v>
      </c>
      <c r="F7678" s="1" t="s">
        <v>2</v>
      </c>
      <c r="G7678" s="1" t="s">
        <v>528</v>
      </c>
      <c r="H7678" s="1" t="s">
        <v>701</v>
      </c>
      <c r="I7678" s="1">
        <v>2.4482433000000001E-2</v>
      </c>
      <c r="J7678" s="1">
        <v>13.35</v>
      </c>
      <c r="K7678" s="1">
        <v>205.7638</v>
      </c>
      <c r="L7678" s="1">
        <v>4</v>
      </c>
    </row>
    <row r="7679" spans="1:12" x14ac:dyDescent="0.2">
      <c r="A7679" s="1" t="s">
        <v>6</v>
      </c>
      <c r="B7679" s="1" t="s">
        <v>105</v>
      </c>
      <c r="C7679" s="1" t="s">
        <v>25</v>
      </c>
      <c r="D7679" s="1">
        <v>2011</v>
      </c>
      <c r="E7679" s="1" t="s">
        <v>703</v>
      </c>
      <c r="F7679" s="1" t="s">
        <v>2</v>
      </c>
      <c r="G7679" s="1" t="s">
        <v>528</v>
      </c>
      <c r="H7679" s="1" t="s">
        <v>701</v>
      </c>
      <c r="I7679" s="1">
        <v>6.9042489999999998E-2</v>
      </c>
      <c r="J7679" s="1">
        <v>14.5</v>
      </c>
      <c r="K7679" s="1">
        <v>41.445399999999999</v>
      </c>
      <c r="L7679" s="1">
        <v>4</v>
      </c>
    </row>
    <row r="7680" spans="1:12" x14ac:dyDescent="0.2">
      <c r="A7680" s="1" t="s">
        <v>6</v>
      </c>
      <c r="B7680" s="1" t="s">
        <v>739</v>
      </c>
      <c r="C7680" s="1" t="s">
        <v>25</v>
      </c>
      <c r="D7680" s="1">
        <v>2011</v>
      </c>
      <c r="E7680" s="1" t="s">
        <v>703</v>
      </c>
      <c r="F7680" s="1" t="s">
        <v>2</v>
      </c>
      <c r="G7680" s="1" t="s">
        <v>528</v>
      </c>
      <c r="H7680" s="1" t="s">
        <v>701</v>
      </c>
      <c r="I7680" s="1">
        <v>7.8347922E-2</v>
      </c>
      <c r="J7680" s="1">
        <v>17.100000000000001</v>
      </c>
      <c r="K7680" s="1">
        <v>141.88380000000001</v>
      </c>
      <c r="L7680" s="1">
        <v>4</v>
      </c>
    </row>
    <row r="7681" spans="1:12" x14ac:dyDescent="0.2">
      <c r="A7681" s="1" t="s">
        <v>6</v>
      </c>
      <c r="B7681" s="1" t="s">
        <v>738</v>
      </c>
      <c r="C7681" s="1" t="s">
        <v>25</v>
      </c>
      <c r="D7681" s="1">
        <v>2011</v>
      </c>
      <c r="E7681" s="1" t="s">
        <v>703</v>
      </c>
      <c r="F7681" s="1" t="s">
        <v>2</v>
      </c>
      <c r="G7681" s="1" t="s">
        <v>528</v>
      </c>
      <c r="H7681" s="1" t="s">
        <v>701</v>
      </c>
      <c r="I7681" s="1">
        <v>0.14218984300000001</v>
      </c>
      <c r="J7681" s="1">
        <v>19.2</v>
      </c>
      <c r="K7681" s="1">
        <v>153.8314</v>
      </c>
      <c r="L7681" s="1">
        <v>4</v>
      </c>
    </row>
    <row r="7682" spans="1:12" x14ac:dyDescent="0.2">
      <c r="A7682" s="1" t="s">
        <v>6</v>
      </c>
      <c r="B7682" s="1" t="s">
        <v>372</v>
      </c>
      <c r="C7682" s="1" t="s">
        <v>17</v>
      </c>
      <c r="D7682" s="1">
        <v>2011</v>
      </c>
      <c r="E7682" s="1" t="s">
        <v>703</v>
      </c>
      <c r="F7682" s="1" t="s">
        <v>2</v>
      </c>
      <c r="G7682" s="1" t="s">
        <v>528</v>
      </c>
      <c r="H7682" s="1" t="s">
        <v>701</v>
      </c>
      <c r="I7682" s="1">
        <v>0.241055611</v>
      </c>
      <c r="J7682" s="1">
        <v>11.6</v>
      </c>
      <c r="K7682" s="1">
        <v>238.5222</v>
      </c>
      <c r="L7682" s="1">
        <v>4</v>
      </c>
    </row>
    <row r="7683" spans="1:12" x14ac:dyDescent="0.2">
      <c r="A7683" s="1" t="s">
        <v>6</v>
      </c>
      <c r="B7683" s="1" t="s">
        <v>95</v>
      </c>
      <c r="C7683" s="1" t="s">
        <v>17</v>
      </c>
      <c r="D7683" s="1">
        <v>2011</v>
      </c>
      <c r="E7683" s="1" t="s">
        <v>703</v>
      </c>
      <c r="F7683" s="1" t="s">
        <v>2</v>
      </c>
      <c r="G7683" s="1" t="s">
        <v>528</v>
      </c>
      <c r="H7683" s="1" t="s">
        <v>701</v>
      </c>
      <c r="I7683" s="1">
        <v>1.2620220999999999E-2</v>
      </c>
      <c r="J7683" s="1">
        <v>17.5</v>
      </c>
      <c r="K7683" s="1">
        <v>144.81020000000001</v>
      </c>
      <c r="L7683" s="1">
        <v>4</v>
      </c>
    </row>
    <row r="7684" spans="1:12" x14ac:dyDescent="0.2">
      <c r="A7684" s="1" t="s">
        <v>6</v>
      </c>
      <c r="B7684" s="1" t="s">
        <v>84</v>
      </c>
      <c r="C7684" s="1" t="s">
        <v>17</v>
      </c>
      <c r="D7684" s="1">
        <v>2011</v>
      </c>
      <c r="E7684" s="1" t="s">
        <v>703</v>
      </c>
      <c r="F7684" s="1" t="s">
        <v>2</v>
      </c>
      <c r="G7684" s="1" t="s">
        <v>528</v>
      </c>
      <c r="H7684" s="1" t="s">
        <v>701</v>
      </c>
      <c r="I7684" s="1">
        <v>5.1068364999999998E-2</v>
      </c>
      <c r="J7684" s="1">
        <v>20.6</v>
      </c>
      <c r="K7684" s="1">
        <v>213.02440000000001</v>
      </c>
      <c r="L7684" s="1">
        <v>4</v>
      </c>
    </row>
    <row r="7685" spans="1:12" x14ac:dyDescent="0.2">
      <c r="A7685" s="1" t="s">
        <v>6</v>
      </c>
      <c r="B7685" s="1" t="s">
        <v>737</v>
      </c>
      <c r="C7685" s="1" t="s">
        <v>71</v>
      </c>
      <c r="D7685" s="1">
        <v>2011</v>
      </c>
      <c r="E7685" s="1" t="s">
        <v>703</v>
      </c>
      <c r="F7685" s="1" t="s">
        <v>2</v>
      </c>
      <c r="G7685" s="1" t="s">
        <v>528</v>
      </c>
      <c r="H7685" s="1" t="s">
        <v>701</v>
      </c>
      <c r="I7685" s="1">
        <v>0.22185649199999999</v>
      </c>
      <c r="J7685" s="1">
        <v>9.5</v>
      </c>
      <c r="K7685" s="1">
        <v>231.86680000000001</v>
      </c>
      <c r="L7685" s="1">
        <v>4</v>
      </c>
    </row>
    <row r="7686" spans="1:12" x14ac:dyDescent="0.2">
      <c r="A7686" s="1" t="s">
        <v>6</v>
      </c>
      <c r="B7686" s="1" t="s">
        <v>358</v>
      </c>
      <c r="C7686" s="1" t="s">
        <v>71</v>
      </c>
      <c r="D7686" s="1">
        <v>2011</v>
      </c>
      <c r="E7686" s="1" t="s">
        <v>703</v>
      </c>
      <c r="F7686" s="1" t="s">
        <v>2</v>
      </c>
      <c r="G7686" s="1" t="s">
        <v>528</v>
      </c>
      <c r="H7686" s="1" t="s">
        <v>701</v>
      </c>
      <c r="I7686" s="1">
        <v>0.17599192899999999</v>
      </c>
      <c r="J7686" s="1">
        <v>14</v>
      </c>
      <c r="K7686" s="1">
        <v>140.78120000000001</v>
      </c>
      <c r="L7686" s="1">
        <v>4</v>
      </c>
    </row>
    <row r="7687" spans="1:12" x14ac:dyDescent="0.2">
      <c r="A7687" s="1" t="s">
        <v>6</v>
      </c>
      <c r="B7687" s="1" t="s">
        <v>736</v>
      </c>
      <c r="C7687" s="1" t="s">
        <v>71</v>
      </c>
      <c r="D7687" s="1">
        <v>2011</v>
      </c>
      <c r="E7687" s="1" t="s">
        <v>703</v>
      </c>
      <c r="F7687" s="1" t="s">
        <v>2</v>
      </c>
      <c r="G7687" s="1" t="s">
        <v>528</v>
      </c>
      <c r="H7687" s="1" t="s">
        <v>701</v>
      </c>
      <c r="I7687" s="1">
        <v>0.16288222699999999</v>
      </c>
      <c r="J7687" s="1">
        <v>19</v>
      </c>
      <c r="K7687" s="1">
        <v>46.8718</v>
      </c>
      <c r="L7687" s="1">
        <v>4</v>
      </c>
    </row>
    <row r="7688" spans="1:12" x14ac:dyDescent="0.2">
      <c r="A7688" s="1" t="s">
        <v>6</v>
      </c>
      <c r="B7688" s="1" t="s">
        <v>735</v>
      </c>
      <c r="C7688" s="1" t="s">
        <v>71</v>
      </c>
      <c r="D7688" s="1">
        <v>2011</v>
      </c>
      <c r="E7688" s="1" t="s">
        <v>703</v>
      </c>
      <c r="F7688" s="1" t="s">
        <v>2</v>
      </c>
      <c r="G7688" s="1" t="s">
        <v>528</v>
      </c>
      <c r="H7688" s="1" t="s">
        <v>701</v>
      </c>
      <c r="I7688" s="1">
        <v>3.2136417E-2</v>
      </c>
      <c r="J7688" s="1">
        <v>20.5</v>
      </c>
      <c r="K7688" s="1">
        <v>83.959199999999996</v>
      </c>
      <c r="L7688" s="1">
        <v>4</v>
      </c>
    </row>
    <row r="7689" spans="1:12" x14ac:dyDescent="0.2">
      <c r="A7689" s="1" t="s">
        <v>6</v>
      </c>
      <c r="B7689" s="1" t="s">
        <v>734</v>
      </c>
      <c r="C7689" s="1" t="s">
        <v>10</v>
      </c>
      <c r="D7689" s="1">
        <v>2011</v>
      </c>
      <c r="E7689" s="1" t="s">
        <v>703</v>
      </c>
      <c r="F7689" s="1" t="s">
        <v>2</v>
      </c>
      <c r="G7689" s="1" t="s">
        <v>528</v>
      </c>
      <c r="H7689" s="1" t="s">
        <v>701</v>
      </c>
      <c r="I7689" s="1">
        <v>0.147904328</v>
      </c>
      <c r="J7689" s="1">
        <v>7.72</v>
      </c>
      <c r="K7689" s="1">
        <v>116.64660000000001</v>
      </c>
      <c r="L7689" s="1">
        <v>4</v>
      </c>
    </row>
    <row r="7690" spans="1:12" x14ac:dyDescent="0.2">
      <c r="A7690" s="1" t="s">
        <v>6</v>
      </c>
      <c r="B7690" s="1" t="s">
        <v>554</v>
      </c>
      <c r="C7690" s="1" t="s">
        <v>10</v>
      </c>
      <c r="D7690" s="1">
        <v>2011</v>
      </c>
      <c r="E7690" s="1" t="s">
        <v>703</v>
      </c>
      <c r="F7690" s="1" t="s">
        <v>2</v>
      </c>
      <c r="G7690" s="1" t="s">
        <v>528</v>
      </c>
      <c r="H7690" s="1" t="s">
        <v>701</v>
      </c>
      <c r="I7690" s="1">
        <v>5.8835928000000003E-2</v>
      </c>
      <c r="J7690" s="1">
        <v>9.5</v>
      </c>
      <c r="K7690" s="1">
        <v>170.2448</v>
      </c>
      <c r="L7690" s="1">
        <v>4</v>
      </c>
    </row>
    <row r="7691" spans="1:12" x14ac:dyDescent="0.2">
      <c r="A7691" s="1" t="s">
        <v>6</v>
      </c>
      <c r="B7691" s="1" t="s">
        <v>552</v>
      </c>
      <c r="C7691" s="1" t="s">
        <v>10</v>
      </c>
      <c r="D7691" s="1">
        <v>2011</v>
      </c>
      <c r="E7691" s="1" t="s">
        <v>703</v>
      </c>
      <c r="F7691" s="1" t="s">
        <v>2</v>
      </c>
      <c r="G7691" s="1" t="s">
        <v>528</v>
      </c>
      <c r="H7691" s="1" t="s">
        <v>701</v>
      </c>
      <c r="I7691" s="1">
        <v>8.9688978000000003E-2</v>
      </c>
      <c r="J7691" s="1">
        <v>10.1</v>
      </c>
      <c r="K7691" s="1">
        <v>225.50880000000001</v>
      </c>
      <c r="L7691" s="1">
        <v>4</v>
      </c>
    </row>
    <row r="7692" spans="1:12" x14ac:dyDescent="0.2">
      <c r="A7692" s="1" t="s">
        <v>6</v>
      </c>
      <c r="B7692" s="1" t="s">
        <v>733</v>
      </c>
      <c r="C7692" s="1" t="s">
        <v>10</v>
      </c>
      <c r="D7692" s="1">
        <v>2011</v>
      </c>
      <c r="E7692" s="1" t="s">
        <v>703</v>
      </c>
      <c r="F7692" s="1" t="s">
        <v>2</v>
      </c>
      <c r="G7692" s="1" t="s">
        <v>528</v>
      </c>
      <c r="H7692" s="1" t="s">
        <v>701</v>
      </c>
      <c r="I7692" s="1">
        <v>0</v>
      </c>
      <c r="J7692" s="1">
        <v>12.5</v>
      </c>
      <c r="K7692" s="1">
        <v>80.859200000000001</v>
      </c>
      <c r="L7692" s="1">
        <v>4</v>
      </c>
    </row>
    <row r="7693" spans="1:12" x14ac:dyDescent="0.2">
      <c r="A7693" s="1" t="s">
        <v>6</v>
      </c>
      <c r="B7693" s="1" t="s">
        <v>732</v>
      </c>
      <c r="C7693" s="1" t="s">
        <v>10</v>
      </c>
      <c r="D7693" s="1">
        <v>2011</v>
      </c>
      <c r="E7693" s="1" t="s">
        <v>703</v>
      </c>
      <c r="F7693" s="1" t="s">
        <v>2</v>
      </c>
      <c r="G7693" s="1" t="s">
        <v>528</v>
      </c>
      <c r="H7693" s="1" t="s">
        <v>701</v>
      </c>
      <c r="I7693" s="1">
        <v>0.10746981899999999</v>
      </c>
      <c r="J7693" s="1">
        <v>13.8</v>
      </c>
      <c r="K7693" s="1">
        <v>77.801199999999994</v>
      </c>
      <c r="L7693" s="1">
        <v>4</v>
      </c>
    </row>
    <row r="7694" spans="1:12" x14ac:dyDescent="0.2">
      <c r="A7694" s="1" t="s">
        <v>6</v>
      </c>
      <c r="B7694" s="1" t="s">
        <v>344</v>
      </c>
      <c r="C7694" s="1" t="s">
        <v>10</v>
      </c>
      <c r="D7694" s="1">
        <v>2011</v>
      </c>
      <c r="E7694" s="1" t="s">
        <v>703</v>
      </c>
      <c r="F7694" s="1" t="s">
        <v>2</v>
      </c>
      <c r="G7694" s="1" t="s">
        <v>528</v>
      </c>
      <c r="H7694" s="1" t="s">
        <v>701</v>
      </c>
      <c r="I7694" s="1">
        <v>7.1904257999999999E-2</v>
      </c>
      <c r="J7694" s="1">
        <v>14.6</v>
      </c>
      <c r="K7694" s="1">
        <v>106.8254</v>
      </c>
      <c r="L7694" s="1">
        <v>4</v>
      </c>
    </row>
    <row r="7695" spans="1:12" x14ac:dyDescent="0.2">
      <c r="A7695" s="1" t="s">
        <v>6</v>
      </c>
      <c r="B7695" s="1" t="s">
        <v>731</v>
      </c>
      <c r="C7695" s="1" t="s">
        <v>10</v>
      </c>
      <c r="D7695" s="1">
        <v>2011</v>
      </c>
      <c r="E7695" s="1" t="s">
        <v>703</v>
      </c>
      <c r="F7695" s="1" t="s">
        <v>2</v>
      </c>
      <c r="G7695" s="1" t="s">
        <v>528</v>
      </c>
      <c r="H7695" s="1" t="s">
        <v>701</v>
      </c>
      <c r="I7695" s="1">
        <v>0.157154813</v>
      </c>
      <c r="J7695" s="1">
        <v>15.1</v>
      </c>
      <c r="K7695" s="1">
        <v>62.2194</v>
      </c>
      <c r="L7695" s="1">
        <v>4</v>
      </c>
    </row>
    <row r="7696" spans="1:12" x14ac:dyDescent="0.2">
      <c r="A7696" s="1" t="s">
        <v>6</v>
      </c>
      <c r="B7696" s="1" t="s">
        <v>730</v>
      </c>
      <c r="C7696" s="1" t="s">
        <v>10</v>
      </c>
      <c r="D7696" s="1">
        <v>2011</v>
      </c>
      <c r="E7696" s="1" t="s">
        <v>703</v>
      </c>
      <c r="F7696" s="1" t="s">
        <v>2</v>
      </c>
      <c r="G7696" s="1" t="s">
        <v>528</v>
      </c>
      <c r="H7696" s="1" t="s">
        <v>701</v>
      </c>
      <c r="I7696" s="1">
        <v>0.17370354900000001</v>
      </c>
      <c r="J7696" s="1">
        <v>15.2</v>
      </c>
      <c r="K7696" s="1">
        <v>175.80539999999999</v>
      </c>
      <c r="L7696" s="1">
        <v>4</v>
      </c>
    </row>
    <row r="7697" spans="1:12" x14ac:dyDescent="0.2">
      <c r="A7697" s="1" t="s">
        <v>6</v>
      </c>
      <c r="B7697" s="1" t="s">
        <v>729</v>
      </c>
      <c r="C7697" s="1" t="s">
        <v>10</v>
      </c>
      <c r="D7697" s="1">
        <v>2011</v>
      </c>
      <c r="E7697" s="1" t="s">
        <v>703</v>
      </c>
      <c r="F7697" s="1" t="s">
        <v>2</v>
      </c>
      <c r="G7697" s="1" t="s">
        <v>528</v>
      </c>
      <c r="H7697" s="1" t="s">
        <v>701</v>
      </c>
      <c r="I7697" s="1">
        <v>0.20498453799999999</v>
      </c>
      <c r="J7697" s="1">
        <v>15.7</v>
      </c>
      <c r="K7697" s="1">
        <v>111.0544</v>
      </c>
      <c r="L7697" s="1">
        <v>4</v>
      </c>
    </row>
    <row r="7698" spans="1:12" x14ac:dyDescent="0.2">
      <c r="A7698" s="1" t="s">
        <v>6</v>
      </c>
      <c r="B7698" s="1" t="s">
        <v>61</v>
      </c>
      <c r="C7698" s="1" t="s">
        <v>10</v>
      </c>
      <c r="D7698" s="1">
        <v>2011</v>
      </c>
      <c r="E7698" s="1" t="s">
        <v>703</v>
      </c>
      <c r="F7698" s="1" t="s">
        <v>2</v>
      </c>
      <c r="G7698" s="1" t="s">
        <v>528</v>
      </c>
      <c r="H7698" s="1" t="s">
        <v>701</v>
      </c>
      <c r="I7698" s="1">
        <v>0.19347799500000001</v>
      </c>
      <c r="J7698" s="1">
        <v>16</v>
      </c>
      <c r="K7698" s="1">
        <v>55.924599999999998</v>
      </c>
      <c r="L7698" s="1">
        <v>4</v>
      </c>
    </row>
    <row r="7699" spans="1:12" x14ac:dyDescent="0.2">
      <c r="A7699" s="1" t="s">
        <v>6</v>
      </c>
      <c r="B7699" s="1" t="s">
        <v>549</v>
      </c>
      <c r="C7699" s="1" t="s">
        <v>10</v>
      </c>
      <c r="D7699" s="1">
        <v>2011</v>
      </c>
      <c r="E7699" s="1" t="s">
        <v>703</v>
      </c>
      <c r="F7699" s="1" t="s">
        <v>2</v>
      </c>
      <c r="G7699" s="1" t="s">
        <v>528</v>
      </c>
      <c r="H7699" s="1" t="s">
        <v>701</v>
      </c>
      <c r="I7699" s="1">
        <v>0.104463896</v>
      </c>
      <c r="J7699" s="1">
        <v>16.350000000000001</v>
      </c>
      <c r="K7699" s="1">
        <v>227.1062</v>
      </c>
      <c r="L7699" s="1">
        <v>4</v>
      </c>
    </row>
    <row r="7700" spans="1:12" x14ac:dyDescent="0.2">
      <c r="A7700" s="1" t="s">
        <v>6</v>
      </c>
      <c r="B7700" s="1" t="s">
        <v>728</v>
      </c>
      <c r="C7700" s="1" t="s">
        <v>10</v>
      </c>
      <c r="D7700" s="1">
        <v>2011</v>
      </c>
      <c r="E7700" s="1" t="s">
        <v>703</v>
      </c>
      <c r="F7700" s="1" t="s">
        <v>2</v>
      </c>
      <c r="G7700" s="1" t="s">
        <v>528</v>
      </c>
      <c r="H7700" s="1" t="s">
        <v>701</v>
      </c>
      <c r="I7700" s="1">
        <v>0.133424184</v>
      </c>
      <c r="J7700" s="1">
        <v>16.5</v>
      </c>
      <c r="K7700" s="1">
        <v>102.2332</v>
      </c>
      <c r="L7700" s="1">
        <v>4</v>
      </c>
    </row>
    <row r="7701" spans="1:12" x14ac:dyDescent="0.2">
      <c r="A7701" s="1" t="s">
        <v>6</v>
      </c>
      <c r="B7701" s="1" t="s">
        <v>341</v>
      </c>
      <c r="C7701" s="1" t="s">
        <v>10</v>
      </c>
      <c r="D7701" s="1">
        <v>2011</v>
      </c>
      <c r="E7701" s="1" t="s">
        <v>703</v>
      </c>
      <c r="F7701" s="1" t="s">
        <v>2</v>
      </c>
      <c r="G7701" s="1" t="s">
        <v>528</v>
      </c>
      <c r="H7701" s="1" t="s">
        <v>701</v>
      </c>
      <c r="I7701" s="1">
        <v>0.15783357000000001</v>
      </c>
      <c r="J7701" s="1">
        <v>18.350000000000001</v>
      </c>
      <c r="K7701" s="1">
        <v>87.588200000000001</v>
      </c>
      <c r="L7701" s="1">
        <v>4</v>
      </c>
    </row>
    <row r="7702" spans="1:12" x14ac:dyDescent="0.2">
      <c r="A7702" s="1" t="s">
        <v>6</v>
      </c>
      <c r="B7702" s="1" t="s">
        <v>727</v>
      </c>
      <c r="C7702" s="1" t="s">
        <v>10</v>
      </c>
      <c r="D7702" s="1">
        <v>2011</v>
      </c>
      <c r="E7702" s="1" t="s">
        <v>703</v>
      </c>
      <c r="F7702" s="1" t="s">
        <v>2</v>
      </c>
      <c r="G7702" s="1" t="s">
        <v>528</v>
      </c>
      <c r="H7702" s="1" t="s">
        <v>701</v>
      </c>
      <c r="I7702" s="1">
        <v>0</v>
      </c>
      <c r="J7702" s="1">
        <v>20</v>
      </c>
      <c r="K7702" s="1">
        <v>46.474400000000003</v>
      </c>
      <c r="L7702" s="1">
        <v>4</v>
      </c>
    </row>
    <row r="7703" spans="1:12" x14ac:dyDescent="0.2">
      <c r="A7703" s="1" t="s">
        <v>6</v>
      </c>
      <c r="B7703" s="1" t="s">
        <v>726</v>
      </c>
      <c r="C7703" s="1" t="s">
        <v>10</v>
      </c>
      <c r="D7703" s="1">
        <v>2011</v>
      </c>
      <c r="E7703" s="1" t="s">
        <v>703</v>
      </c>
      <c r="F7703" s="1" t="s">
        <v>2</v>
      </c>
      <c r="G7703" s="1" t="s">
        <v>528</v>
      </c>
      <c r="H7703" s="1" t="s">
        <v>701</v>
      </c>
      <c r="I7703" s="1">
        <v>2.4815024000000001E-2</v>
      </c>
      <c r="J7703" s="1">
        <v>20.350000000000001</v>
      </c>
      <c r="K7703" s="1">
        <v>234.0958</v>
      </c>
      <c r="L7703" s="1">
        <v>4</v>
      </c>
    </row>
    <row r="7704" spans="1:12" x14ac:dyDescent="0.2">
      <c r="A7704" s="1" t="s">
        <v>6</v>
      </c>
      <c r="B7704" s="1" t="s">
        <v>339</v>
      </c>
      <c r="C7704" s="1" t="s">
        <v>10</v>
      </c>
      <c r="D7704" s="1">
        <v>2011</v>
      </c>
      <c r="E7704" s="1" t="s">
        <v>703</v>
      </c>
      <c r="F7704" s="1" t="s">
        <v>2</v>
      </c>
      <c r="G7704" s="1" t="s">
        <v>528</v>
      </c>
      <c r="H7704" s="1" t="s">
        <v>701</v>
      </c>
      <c r="I7704" s="1">
        <v>0.16767230999999999</v>
      </c>
      <c r="J7704" s="1">
        <v>20.7</v>
      </c>
      <c r="K7704" s="1">
        <v>124.2388</v>
      </c>
      <c r="L7704" s="1">
        <v>4</v>
      </c>
    </row>
    <row r="7705" spans="1:12" x14ac:dyDescent="0.2">
      <c r="A7705" s="1" t="s">
        <v>6</v>
      </c>
      <c r="B7705" s="1" t="s">
        <v>725</v>
      </c>
      <c r="C7705" s="1" t="s">
        <v>47</v>
      </c>
      <c r="D7705" s="1">
        <v>2011</v>
      </c>
      <c r="E7705" s="1" t="s">
        <v>703</v>
      </c>
      <c r="F7705" s="1" t="s">
        <v>2</v>
      </c>
      <c r="G7705" s="1" t="s">
        <v>528</v>
      </c>
      <c r="H7705" s="1" t="s">
        <v>701</v>
      </c>
      <c r="I7705" s="1">
        <v>0.10239789000000001</v>
      </c>
      <c r="J7705" s="1">
        <v>5.15</v>
      </c>
      <c r="K7705" s="1">
        <v>122.1388</v>
      </c>
      <c r="L7705" s="1">
        <v>4</v>
      </c>
    </row>
    <row r="7706" spans="1:12" x14ac:dyDescent="0.2">
      <c r="A7706" s="1" t="s">
        <v>6</v>
      </c>
      <c r="B7706" s="1" t="s">
        <v>724</v>
      </c>
      <c r="C7706" s="1" t="s">
        <v>47</v>
      </c>
      <c r="D7706" s="1">
        <v>2011</v>
      </c>
      <c r="E7706" s="1" t="s">
        <v>703</v>
      </c>
      <c r="F7706" s="1" t="s">
        <v>2</v>
      </c>
      <c r="G7706" s="1" t="s">
        <v>528</v>
      </c>
      <c r="H7706" s="1" t="s">
        <v>701</v>
      </c>
      <c r="I7706" s="1">
        <v>7.8716389999999997E-2</v>
      </c>
      <c r="J7706" s="1">
        <v>5.3049999999999997</v>
      </c>
      <c r="K7706" s="1">
        <v>183.5608</v>
      </c>
      <c r="L7706" s="1">
        <v>4</v>
      </c>
    </row>
    <row r="7707" spans="1:12" x14ac:dyDescent="0.2">
      <c r="A7707" s="1" t="s">
        <v>6</v>
      </c>
      <c r="B7707" s="1" t="s">
        <v>336</v>
      </c>
      <c r="C7707" s="1" t="s">
        <v>47</v>
      </c>
      <c r="D7707" s="1">
        <v>2011</v>
      </c>
      <c r="E7707" s="1" t="s">
        <v>703</v>
      </c>
      <c r="F7707" s="1" t="s">
        <v>2</v>
      </c>
      <c r="G7707" s="1" t="s">
        <v>528</v>
      </c>
      <c r="H7707" s="1" t="s">
        <v>701</v>
      </c>
      <c r="I7707" s="1">
        <v>1.8275816E-2</v>
      </c>
      <c r="J7707" s="1">
        <v>11.65</v>
      </c>
      <c r="K7707" s="1">
        <v>110.8544</v>
      </c>
      <c r="L7707" s="1">
        <v>4</v>
      </c>
    </row>
    <row r="7708" spans="1:12" x14ac:dyDescent="0.2">
      <c r="A7708" s="1" t="s">
        <v>6</v>
      </c>
      <c r="B7708" s="1" t="s">
        <v>723</v>
      </c>
      <c r="C7708" s="1" t="s">
        <v>47</v>
      </c>
      <c r="D7708" s="1">
        <v>2011</v>
      </c>
      <c r="E7708" s="1" t="s">
        <v>703</v>
      </c>
      <c r="F7708" s="1" t="s">
        <v>2</v>
      </c>
      <c r="G7708" s="1" t="s">
        <v>528</v>
      </c>
      <c r="H7708" s="1" t="s">
        <v>701</v>
      </c>
      <c r="I7708" s="1">
        <v>8.3147702000000004E-2</v>
      </c>
      <c r="J7708" s="1">
        <v>14.3</v>
      </c>
      <c r="K7708" s="1">
        <v>210.15860000000001</v>
      </c>
      <c r="L7708" s="1">
        <v>4</v>
      </c>
    </row>
    <row r="7709" spans="1:12" x14ac:dyDescent="0.2">
      <c r="A7709" s="1" t="s">
        <v>6</v>
      </c>
      <c r="B7709" s="1" t="s">
        <v>722</v>
      </c>
      <c r="C7709" s="1" t="s">
        <v>47</v>
      </c>
      <c r="D7709" s="1">
        <v>2011</v>
      </c>
      <c r="E7709" s="1" t="s">
        <v>703</v>
      </c>
      <c r="F7709" s="1" t="s">
        <v>2</v>
      </c>
      <c r="G7709" s="1" t="s">
        <v>528</v>
      </c>
      <c r="H7709" s="1" t="s">
        <v>701</v>
      </c>
      <c r="I7709" s="1">
        <v>2.9377238999999999E-2</v>
      </c>
      <c r="J7709" s="1">
        <v>16</v>
      </c>
      <c r="K7709" s="1">
        <v>46.171799999999998</v>
      </c>
      <c r="L7709" s="1">
        <v>4</v>
      </c>
    </row>
    <row r="7710" spans="1:12" x14ac:dyDescent="0.2">
      <c r="A7710" s="1" t="s">
        <v>6</v>
      </c>
      <c r="B7710" s="1" t="s">
        <v>51</v>
      </c>
      <c r="C7710" s="1" t="s">
        <v>47</v>
      </c>
      <c r="D7710" s="1">
        <v>2011</v>
      </c>
      <c r="E7710" s="1" t="s">
        <v>703</v>
      </c>
      <c r="F7710" s="1" t="s">
        <v>2</v>
      </c>
      <c r="G7710" s="1" t="s">
        <v>528</v>
      </c>
      <c r="H7710" s="1" t="s">
        <v>701</v>
      </c>
      <c r="I7710" s="1">
        <v>0.28701714</v>
      </c>
      <c r="J7710" s="1">
        <v>18.600000000000001</v>
      </c>
      <c r="K7710" s="1">
        <v>48.837600000000002</v>
      </c>
      <c r="L7710" s="1">
        <v>4</v>
      </c>
    </row>
    <row r="7711" spans="1:12" x14ac:dyDescent="0.2">
      <c r="A7711" s="1" t="s">
        <v>6</v>
      </c>
      <c r="B7711" s="1" t="s">
        <v>721</v>
      </c>
      <c r="C7711" s="1" t="s">
        <v>163</v>
      </c>
      <c r="D7711" s="1">
        <v>2011</v>
      </c>
      <c r="E7711" s="1" t="s">
        <v>703</v>
      </c>
      <c r="F7711" s="1" t="s">
        <v>2</v>
      </c>
      <c r="G7711" s="1" t="s">
        <v>528</v>
      </c>
      <c r="H7711" s="1" t="s">
        <v>701</v>
      </c>
      <c r="I7711" s="1">
        <v>3.6109859000000001E-2</v>
      </c>
      <c r="J7711" s="1">
        <v>7.42</v>
      </c>
      <c r="K7711" s="1">
        <v>186.5582</v>
      </c>
      <c r="L7711" s="1">
        <v>4</v>
      </c>
    </row>
    <row r="7712" spans="1:12" x14ac:dyDescent="0.2">
      <c r="A7712" s="1" t="s">
        <v>6</v>
      </c>
      <c r="B7712" s="1" t="s">
        <v>720</v>
      </c>
      <c r="C7712" s="1" t="s">
        <v>14</v>
      </c>
      <c r="D7712" s="1">
        <v>2011</v>
      </c>
      <c r="E7712" s="1" t="s">
        <v>703</v>
      </c>
      <c r="F7712" s="1" t="s">
        <v>2</v>
      </c>
      <c r="G7712" s="1" t="s">
        <v>528</v>
      </c>
      <c r="H7712" s="1" t="s">
        <v>701</v>
      </c>
      <c r="I7712" s="1">
        <v>4.937018E-2</v>
      </c>
      <c r="J7712" s="1">
        <v>5.1749999999999998</v>
      </c>
      <c r="K7712" s="1">
        <v>106.76220000000001</v>
      </c>
      <c r="L7712" s="1">
        <v>4</v>
      </c>
    </row>
    <row r="7713" spans="1:12" x14ac:dyDescent="0.2">
      <c r="A7713" s="1" t="s">
        <v>6</v>
      </c>
      <c r="B7713" s="1" t="s">
        <v>719</v>
      </c>
      <c r="C7713" s="1" t="s">
        <v>14</v>
      </c>
      <c r="D7713" s="1">
        <v>2011</v>
      </c>
      <c r="E7713" s="1" t="s">
        <v>703</v>
      </c>
      <c r="F7713" s="1" t="s">
        <v>2</v>
      </c>
      <c r="G7713" s="1" t="s">
        <v>528</v>
      </c>
      <c r="H7713" s="1" t="s">
        <v>701</v>
      </c>
      <c r="I7713" s="1">
        <v>2.3465590000000001E-2</v>
      </c>
      <c r="J7713" s="1">
        <v>9.3000000000000007</v>
      </c>
      <c r="K7713" s="1">
        <v>197.60839999999999</v>
      </c>
      <c r="L7713" s="1">
        <v>4</v>
      </c>
    </row>
    <row r="7714" spans="1:12" x14ac:dyDescent="0.2">
      <c r="A7714" s="1" t="s">
        <v>6</v>
      </c>
      <c r="B7714" s="1" t="s">
        <v>718</v>
      </c>
      <c r="C7714" s="1" t="s">
        <v>14</v>
      </c>
      <c r="D7714" s="1">
        <v>2011</v>
      </c>
      <c r="E7714" s="1" t="s">
        <v>703</v>
      </c>
      <c r="F7714" s="1" t="s">
        <v>2</v>
      </c>
      <c r="G7714" s="1" t="s">
        <v>528</v>
      </c>
      <c r="H7714" s="1" t="s">
        <v>701</v>
      </c>
      <c r="I7714" s="1">
        <v>0.145253944</v>
      </c>
      <c r="J7714" s="1">
        <v>10.695</v>
      </c>
      <c r="K7714" s="1">
        <v>156.8972</v>
      </c>
      <c r="L7714" s="1">
        <v>4</v>
      </c>
    </row>
    <row r="7715" spans="1:12" x14ac:dyDescent="0.2">
      <c r="A7715" s="1" t="s">
        <v>6</v>
      </c>
      <c r="B7715" s="1" t="s">
        <v>320</v>
      </c>
      <c r="C7715" s="1" t="s">
        <v>14</v>
      </c>
      <c r="D7715" s="1">
        <v>2011</v>
      </c>
      <c r="E7715" s="1" t="s">
        <v>703</v>
      </c>
      <c r="F7715" s="1" t="s">
        <v>2</v>
      </c>
      <c r="G7715" s="1" t="s">
        <v>528</v>
      </c>
      <c r="H7715" s="1" t="s">
        <v>701</v>
      </c>
      <c r="I7715" s="1">
        <v>6.2885197000000004E-2</v>
      </c>
      <c r="J7715" s="1">
        <v>11.5</v>
      </c>
      <c r="K7715" s="1">
        <v>106.72539999999999</v>
      </c>
      <c r="L7715" s="1">
        <v>4</v>
      </c>
    </row>
    <row r="7716" spans="1:12" x14ac:dyDescent="0.2">
      <c r="A7716" s="1" t="s">
        <v>6</v>
      </c>
      <c r="B7716" s="1" t="s">
        <v>717</v>
      </c>
      <c r="C7716" s="1" t="s">
        <v>14</v>
      </c>
      <c r="D7716" s="1">
        <v>2011</v>
      </c>
      <c r="E7716" s="1" t="s">
        <v>703</v>
      </c>
      <c r="F7716" s="1" t="s">
        <v>2</v>
      </c>
      <c r="G7716" s="1" t="s">
        <v>528</v>
      </c>
      <c r="H7716" s="1" t="s">
        <v>701</v>
      </c>
      <c r="I7716" s="1">
        <v>4.3386131000000001E-2</v>
      </c>
      <c r="J7716" s="1">
        <v>13.65</v>
      </c>
      <c r="K7716" s="1">
        <v>80.230199999999996</v>
      </c>
      <c r="L7716" s="1">
        <v>4</v>
      </c>
    </row>
    <row r="7717" spans="1:12" x14ac:dyDescent="0.2">
      <c r="A7717" s="1" t="s">
        <v>6</v>
      </c>
      <c r="B7717" s="1" t="s">
        <v>716</v>
      </c>
      <c r="C7717" s="1" t="s">
        <v>14</v>
      </c>
      <c r="D7717" s="1">
        <v>2011</v>
      </c>
      <c r="E7717" s="1" t="s">
        <v>703</v>
      </c>
      <c r="F7717" s="1" t="s">
        <v>2</v>
      </c>
      <c r="G7717" s="1" t="s">
        <v>702</v>
      </c>
      <c r="H7717" s="1" t="s">
        <v>701</v>
      </c>
      <c r="I7717" s="1">
        <v>0.103849783</v>
      </c>
      <c r="J7717" s="1">
        <v>16.7</v>
      </c>
      <c r="K7717" s="1">
        <v>58.856200000000001</v>
      </c>
      <c r="L7717" s="1">
        <v>4</v>
      </c>
    </row>
    <row r="7718" spans="1:12" x14ac:dyDescent="0.2">
      <c r="A7718" s="1" t="s">
        <v>6</v>
      </c>
      <c r="B7718" s="1" t="s">
        <v>314</v>
      </c>
      <c r="C7718" s="1" t="s">
        <v>19</v>
      </c>
      <c r="D7718" s="1">
        <v>2011</v>
      </c>
      <c r="E7718" s="1" t="s">
        <v>703</v>
      </c>
      <c r="F7718" s="1" t="s">
        <v>2</v>
      </c>
      <c r="G7718" s="1" t="s">
        <v>702</v>
      </c>
      <c r="H7718" s="1" t="s">
        <v>701</v>
      </c>
      <c r="I7718" s="1">
        <v>0.214125129</v>
      </c>
      <c r="J7718" s="1">
        <v>8.27</v>
      </c>
      <c r="K7718" s="1">
        <v>183.9924</v>
      </c>
      <c r="L7718" s="1">
        <v>4</v>
      </c>
    </row>
    <row r="7719" spans="1:12" x14ac:dyDescent="0.2">
      <c r="A7719" s="1" t="s">
        <v>6</v>
      </c>
      <c r="B7719" s="1" t="s">
        <v>715</v>
      </c>
      <c r="C7719" s="1" t="s">
        <v>19</v>
      </c>
      <c r="D7719" s="1">
        <v>2011</v>
      </c>
      <c r="E7719" s="1" t="s">
        <v>703</v>
      </c>
      <c r="F7719" s="1" t="s">
        <v>2</v>
      </c>
      <c r="G7719" s="1" t="s">
        <v>702</v>
      </c>
      <c r="H7719" s="1" t="s">
        <v>701</v>
      </c>
      <c r="I7719" s="1">
        <v>6.6831682000000003E-2</v>
      </c>
      <c r="J7719" s="1">
        <v>19.350000000000001</v>
      </c>
      <c r="K7719" s="1">
        <v>163.88679999999999</v>
      </c>
      <c r="L7719" s="1">
        <v>4</v>
      </c>
    </row>
    <row r="7720" spans="1:12" x14ac:dyDescent="0.2">
      <c r="A7720" s="1" t="s">
        <v>6</v>
      </c>
      <c r="B7720" s="1" t="s">
        <v>714</v>
      </c>
      <c r="C7720" s="1" t="s">
        <v>19</v>
      </c>
      <c r="D7720" s="1">
        <v>2011</v>
      </c>
      <c r="E7720" s="1" t="s">
        <v>703</v>
      </c>
      <c r="F7720" s="1" t="s">
        <v>2</v>
      </c>
      <c r="G7720" s="1" t="s">
        <v>702</v>
      </c>
      <c r="H7720" s="1" t="s">
        <v>701</v>
      </c>
      <c r="I7720" s="1">
        <v>0.129170642</v>
      </c>
      <c r="J7720" s="1">
        <v>19.5</v>
      </c>
      <c r="K7720" s="1">
        <v>233.9958</v>
      </c>
      <c r="L7720" s="1">
        <v>4</v>
      </c>
    </row>
    <row r="7721" spans="1:12" x14ac:dyDescent="0.2">
      <c r="A7721" s="1" t="s">
        <v>6</v>
      </c>
      <c r="B7721" s="1" t="s">
        <v>713</v>
      </c>
      <c r="C7721" s="1" t="s">
        <v>122</v>
      </c>
      <c r="D7721" s="1">
        <v>2011</v>
      </c>
      <c r="E7721" s="1" t="s">
        <v>703</v>
      </c>
      <c r="F7721" s="1" t="s">
        <v>2</v>
      </c>
      <c r="G7721" s="1" t="s">
        <v>702</v>
      </c>
      <c r="H7721" s="1" t="s">
        <v>701</v>
      </c>
      <c r="I7721" s="1">
        <v>0.23836644200000001</v>
      </c>
      <c r="J7721" s="1">
        <v>7.6</v>
      </c>
      <c r="K7721" s="1">
        <v>171.84479999999999</v>
      </c>
      <c r="L7721" s="1">
        <v>4</v>
      </c>
    </row>
    <row r="7722" spans="1:12" x14ac:dyDescent="0.2">
      <c r="A7722" s="1" t="s">
        <v>6</v>
      </c>
      <c r="B7722" s="1" t="s">
        <v>712</v>
      </c>
      <c r="C7722" s="1" t="s">
        <v>122</v>
      </c>
      <c r="D7722" s="1">
        <v>2011</v>
      </c>
      <c r="E7722" s="1" t="s">
        <v>703</v>
      </c>
      <c r="F7722" s="1" t="s">
        <v>2</v>
      </c>
      <c r="G7722" s="1" t="s">
        <v>702</v>
      </c>
      <c r="H7722" s="1" t="s">
        <v>701</v>
      </c>
      <c r="I7722" s="1">
        <v>0.21561193000000001</v>
      </c>
      <c r="J7722" s="1">
        <v>13.5</v>
      </c>
      <c r="K7722" s="1">
        <v>98.606800000000007</v>
      </c>
      <c r="L7722" s="1">
        <v>4</v>
      </c>
    </row>
    <row r="7723" spans="1:12" x14ac:dyDescent="0.2">
      <c r="A7723" s="1" t="s">
        <v>21</v>
      </c>
      <c r="B7723" s="1" t="s">
        <v>711</v>
      </c>
      <c r="C7723" s="1" t="s">
        <v>216</v>
      </c>
      <c r="D7723" s="1">
        <v>2011</v>
      </c>
      <c r="E7723" s="1" t="s">
        <v>703</v>
      </c>
      <c r="F7723" s="1" t="s">
        <v>2</v>
      </c>
      <c r="G7723" s="1" t="s">
        <v>702</v>
      </c>
      <c r="H7723" s="1" t="s">
        <v>701</v>
      </c>
      <c r="I7723" s="1">
        <v>0.126287542</v>
      </c>
      <c r="J7723" s="1">
        <v>8.8949999999999996</v>
      </c>
      <c r="K7723" s="1">
        <v>235.5616</v>
      </c>
      <c r="L7723" s="1">
        <v>4</v>
      </c>
    </row>
    <row r="7724" spans="1:12" x14ac:dyDescent="0.2">
      <c r="A7724" s="1" t="s">
        <v>21</v>
      </c>
      <c r="B7724" s="1" t="s">
        <v>710</v>
      </c>
      <c r="C7724" s="1" t="s">
        <v>171</v>
      </c>
      <c r="D7724" s="1">
        <v>2011</v>
      </c>
      <c r="E7724" s="1" t="s">
        <v>703</v>
      </c>
      <c r="F7724" s="1" t="s">
        <v>2</v>
      </c>
      <c r="G7724" s="1" t="s">
        <v>702</v>
      </c>
      <c r="H7724" s="1" t="s">
        <v>701</v>
      </c>
      <c r="I7724" s="1">
        <v>8.0442370999999999E-2</v>
      </c>
      <c r="J7724" s="1">
        <v>9.1950000000000003</v>
      </c>
      <c r="K7724" s="1">
        <v>107.76220000000001</v>
      </c>
      <c r="L7724" s="1">
        <v>4</v>
      </c>
    </row>
    <row r="7725" spans="1:12" x14ac:dyDescent="0.2">
      <c r="A7725" s="1" t="s">
        <v>21</v>
      </c>
      <c r="B7725" s="1" t="s">
        <v>709</v>
      </c>
      <c r="C7725" s="1" t="s">
        <v>165</v>
      </c>
      <c r="D7725" s="1">
        <v>2011</v>
      </c>
      <c r="E7725" s="1" t="s">
        <v>703</v>
      </c>
      <c r="F7725" s="1" t="s">
        <v>2</v>
      </c>
      <c r="G7725" s="1" t="s">
        <v>702</v>
      </c>
      <c r="H7725" s="1" t="s">
        <v>701</v>
      </c>
      <c r="I7725" s="1">
        <v>0.136124989</v>
      </c>
      <c r="J7725" s="1">
        <v>20</v>
      </c>
      <c r="K7725" s="1">
        <v>38.319000000000003</v>
      </c>
      <c r="L7725" s="1">
        <v>4</v>
      </c>
    </row>
    <row r="7726" spans="1:12" x14ac:dyDescent="0.2">
      <c r="A7726" s="1" t="s">
        <v>16</v>
      </c>
      <c r="B7726" s="1" t="s">
        <v>708</v>
      </c>
      <c r="C7726" s="1" t="s">
        <v>28</v>
      </c>
      <c r="D7726" s="1">
        <v>2011</v>
      </c>
      <c r="E7726" s="1" t="s">
        <v>703</v>
      </c>
      <c r="F7726" s="1" t="s">
        <v>2</v>
      </c>
      <c r="G7726" s="1" t="s">
        <v>702</v>
      </c>
      <c r="H7726" s="1" t="s">
        <v>701</v>
      </c>
      <c r="I7726" s="1">
        <v>0.117026714</v>
      </c>
      <c r="J7726" s="1">
        <v>16.7</v>
      </c>
      <c r="K7726" s="1">
        <v>189.22139999999999</v>
      </c>
      <c r="L7726" s="1">
        <v>4</v>
      </c>
    </row>
    <row r="7727" spans="1:12" x14ac:dyDescent="0.2">
      <c r="A7727" s="1" t="s">
        <v>16</v>
      </c>
      <c r="B7727" s="1" t="s">
        <v>707</v>
      </c>
      <c r="C7727" s="1" t="s">
        <v>25</v>
      </c>
      <c r="D7727" s="1">
        <v>2011</v>
      </c>
      <c r="E7727" s="1" t="s">
        <v>703</v>
      </c>
      <c r="F7727" s="1" t="s">
        <v>2</v>
      </c>
      <c r="G7727" s="1" t="s">
        <v>702</v>
      </c>
      <c r="H7727" s="1" t="s">
        <v>701</v>
      </c>
      <c r="I7727" s="1">
        <v>5.3827350000000003E-2</v>
      </c>
      <c r="J7727" s="1">
        <v>8.1150000000000002</v>
      </c>
      <c r="K7727" s="1">
        <v>155.2972</v>
      </c>
      <c r="L7727" s="1">
        <v>4</v>
      </c>
    </row>
    <row r="7728" spans="1:12" x14ac:dyDescent="0.2">
      <c r="A7728" s="1" t="s">
        <v>16</v>
      </c>
      <c r="B7728" s="1" t="s">
        <v>706</v>
      </c>
      <c r="C7728" s="1" t="s">
        <v>71</v>
      </c>
      <c r="D7728" s="1">
        <v>2011</v>
      </c>
      <c r="E7728" s="1" t="s">
        <v>703</v>
      </c>
      <c r="F7728" s="1" t="s">
        <v>2</v>
      </c>
      <c r="G7728" s="1" t="s">
        <v>702</v>
      </c>
      <c r="H7728" s="1" t="s">
        <v>701</v>
      </c>
      <c r="I7728" s="1">
        <v>7.7145553000000006E-2</v>
      </c>
      <c r="J7728" s="1">
        <v>6.6349999999999998</v>
      </c>
      <c r="K7728" s="1">
        <v>39.8506</v>
      </c>
      <c r="L7728" s="1">
        <v>4</v>
      </c>
    </row>
    <row r="7729" spans="1:12" x14ac:dyDescent="0.2">
      <c r="A7729" s="1" t="s">
        <v>16</v>
      </c>
      <c r="B7729" s="1" t="s">
        <v>68</v>
      </c>
      <c r="C7729" s="1" t="s">
        <v>10</v>
      </c>
      <c r="D7729" s="1">
        <v>2011</v>
      </c>
      <c r="E7729" s="1" t="s">
        <v>703</v>
      </c>
      <c r="F7729" s="1" t="s">
        <v>2</v>
      </c>
      <c r="G7729" s="1" t="s">
        <v>702</v>
      </c>
      <c r="H7729" s="1" t="s">
        <v>701</v>
      </c>
      <c r="I7729" s="1">
        <v>0.19995527399999999</v>
      </c>
      <c r="J7729" s="1">
        <v>16.7</v>
      </c>
      <c r="K7729" s="1">
        <v>182.39760000000001</v>
      </c>
      <c r="L7729" s="1">
        <v>4</v>
      </c>
    </row>
    <row r="7730" spans="1:12" x14ac:dyDescent="0.2">
      <c r="A7730" s="1" t="s">
        <v>16</v>
      </c>
      <c r="B7730" s="1" t="s">
        <v>705</v>
      </c>
      <c r="C7730" s="1" t="s">
        <v>47</v>
      </c>
      <c r="D7730" s="1">
        <v>2011</v>
      </c>
      <c r="E7730" s="1" t="s">
        <v>703</v>
      </c>
      <c r="F7730" s="1" t="s">
        <v>2</v>
      </c>
      <c r="G7730" s="1" t="s">
        <v>702</v>
      </c>
      <c r="H7730" s="1" t="s">
        <v>701</v>
      </c>
      <c r="I7730" s="1">
        <v>1.6516867000000001E-2</v>
      </c>
      <c r="J7730" s="1">
        <v>6.26</v>
      </c>
      <c r="K7730" s="1">
        <v>151.13659999999999</v>
      </c>
      <c r="L7730" s="1">
        <v>4</v>
      </c>
    </row>
    <row r="7731" spans="1:12" x14ac:dyDescent="0.2">
      <c r="A7731" s="1" t="s">
        <v>16</v>
      </c>
      <c r="B7731" s="1" t="s">
        <v>704</v>
      </c>
      <c r="C7731" s="1" t="s">
        <v>122</v>
      </c>
      <c r="D7731" s="1">
        <v>2011</v>
      </c>
      <c r="E7731" s="1" t="s">
        <v>703</v>
      </c>
      <c r="F7731" s="1" t="s">
        <v>2</v>
      </c>
      <c r="G7731" s="1" t="s">
        <v>702</v>
      </c>
      <c r="H7731" s="1" t="s">
        <v>701</v>
      </c>
      <c r="I7731" s="1">
        <v>9.1437584000000002E-2</v>
      </c>
      <c r="J7731" s="1">
        <v>16.7</v>
      </c>
      <c r="K7731" s="1">
        <v>64.316800000000001</v>
      </c>
      <c r="L7731" s="1">
        <v>4</v>
      </c>
    </row>
    <row r="7732" spans="1:12" x14ac:dyDescent="0.2">
      <c r="A7732" s="1" t="s">
        <v>295</v>
      </c>
      <c r="B7732" s="1" t="s">
        <v>700</v>
      </c>
      <c r="C7732" s="1" t="s">
        <v>25</v>
      </c>
      <c r="D7732" s="1">
        <v>2014</v>
      </c>
      <c r="E7732" s="1" t="s">
        <v>529</v>
      </c>
      <c r="F7732" s="1" t="s">
        <v>2</v>
      </c>
      <c r="G7732" s="1" t="s">
        <v>528</v>
      </c>
      <c r="H7732" s="1" t="s">
        <v>7</v>
      </c>
      <c r="I7732" s="1">
        <v>4.1071581000000003E-2</v>
      </c>
      <c r="J7732" s="1">
        <v>6.98</v>
      </c>
      <c r="K7732" s="1">
        <v>82.593400000000003</v>
      </c>
      <c r="L7732" s="1">
        <v>4</v>
      </c>
    </row>
    <row r="7733" spans="1:12" x14ac:dyDescent="0.2">
      <c r="A7733" s="1" t="s">
        <v>295</v>
      </c>
      <c r="B7733" s="1" t="s">
        <v>699</v>
      </c>
      <c r="C7733" s="1" t="s">
        <v>25</v>
      </c>
      <c r="D7733" s="1">
        <v>2014</v>
      </c>
      <c r="E7733" s="1" t="s">
        <v>529</v>
      </c>
      <c r="F7733" s="1" t="s">
        <v>2</v>
      </c>
      <c r="G7733" s="1" t="s">
        <v>528</v>
      </c>
      <c r="H7733" s="1" t="s">
        <v>7</v>
      </c>
      <c r="I7733" s="1">
        <v>0</v>
      </c>
      <c r="J7733" s="1">
        <v>16.600000000000001</v>
      </c>
      <c r="K7733" s="1">
        <v>117.3124</v>
      </c>
      <c r="L7733" s="1">
        <v>4</v>
      </c>
    </row>
    <row r="7734" spans="1:12" x14ac:dyDescent="0.2">
      <c r="A7734" s="1" t="s">
        <v>295</v>
      </c>
      <c r="B7734" s="1" t="s">
        <v>698</v>
      </c>
      <c r="C7734" s="1" t="s">
        <v>71</v>
      </c>
      <c r="D7734" s="1">
        <v>2014</v>
      </c>
      <c r="E7734" s="1" t="s">
        <v>529</v>
      </c>
      <c r="F7734" s="1" t="s">
        <v>2</v>
      </c>
      <c r="G7734" s="1" t="s">
        <v>528</v>
      </c>
      <c r="H7734" s="1" t="s">
        <v>7</v>
      </c>
      <c r="I7734" s="1">
        <v>1.5447860000000001E-2</v>
      </c>
      <c r="J7734" s="1">
        <v>12.15</v>
      </c>
      <c r="K7734" s="1">
        <v>211.2928</v>
      </c>
      <c r="L7734" s="1">
        <v>4</v>
      </c>
    </row>
    <row r="7735" spans="1:12" x14ac:dyDescent="0.2">
      <c r="A7735" s="1" t="s">
        <v>295</v>
      </c>
      <c r="B7735" s="1" t="s">
        <v>697</v>
      </c>
      <c r="C7735" s="1" t="s">
        <v>71</v>
      </c>
      <c r="D7735" s="1">
        <v>2014</v>
      </c>
      <c r="E7735" s="1" t="s">
        <v>529</v>
      </c>
      <c r="F7735" s="1" t="s">
        <v>2</v>
      </c>
      <c r="G7735" s="1" t="s">
        <v>528</v>
      </c>
      <c r="H7735" s="1" t="s">
        <v>7</v>
      </c>
      <c r="I7735" s="1">
        <v>4.1703666E-2</v>
      </c>
      <c r="J7735" s="1">
        <v>19.7</v>
      </c>
      <c r="K7735" s="1">
        <v>109.19119999999999</v>
      </c>
      <c r="L7735" s="1">
        <v>4</v>
      </c>
    </row>
    <row r="7736" spans="1:12" x14ac:dyDescent="0.2">
      <c r="A7736" s="1" t="s">
        <v>295</v>
      </c>
      <c r="B7736" s="1" t="s">
        <v>696</v>
      </c>
      <c r="C7736" s="1" t="s">
        <v>10</v>
      </c>
      <c r="D7736" s="1">
        <v>2014</v>
      </c>
      <c r="E7736" s="1" t="s">
        <v>529</v>
      </c>
      <c r="F7736" s="1" t="s">
        <v>2</v>
      </c>
      <c r="G7736" s="1" t="s">
        <v>528</v>
      </c>
      <c r="H7736" s="1" t="s">
        <v>7</v>
      </c>
      <c r="I7736" s="1">
        <v>5.5081623000000003E-2</v>
      </c>
      <c r="J7736" s="1">
        <v>7.52</v>
      </c>
      <c r="K7736" s="1">
        <v>128.89940000000001</v>
      </c>
      <c r="L7736" s="1">
        <v>4</v>
      </c>
    </row>
    <row r="7737" spans="1:12" x14ac:dyDescent="0.2">
      <c r="A7737" s="1" t="s">
        <v>295</v>
      </c>
      <c r="B7737" s="1" t="s">
        <v>695</v>
      </c>
      <c r="C7737" s="1" t="s">
        <v>4</v>
      </c>
      <c r="D7737" s="1">
        <v>2014</v>
      </c>
      <c r="E7737" s="1" t="s">
        <v>529</v>
      </c>
      <c r="F7737" s="1" t="s">
        <v>2</v>
      </c>
      <c r="G7737" s="1" t="s">
        <v>528</v>
      </c>
      <c r="H7737" s="1" t="s">
        <v>7</v>
      </c>
      <c r="I7737" s="1">
        <v>5.5943697000000001E-2</v>
      </c>
      <c r="J7737" s="1">
        <v>15.7</v>
      </c>
      <c r="K7737" s="1">
        <v>150.60239999999999</v>
      </c>
      <c r="L7737" s="1">
        <v>4</v>
      </c>
    </row>
    <row r="7738" spans="1:12" x14ac:dyDescent="0.2">
      <c r="A7738" s="1" t="s">
        <v>295</v>
      </c>
      <c r="B7738" s="1" t="s">
        <v>694</v>
      </c>
      <c r="C7738" s="1" t="s">
        <v>171</v>
      </c>
      <c r="D7738" s="1">
        <v>2014</v>
      </c>
      <c r="E7738" s="1" t="s">
        <v>529</v>
      </c>
      <c r="F7738" s="1" t="s">
        <v>2</v>
      </c>
      <c r="G7738" s="1" t="s">
        <v>528</v>
      </c>
      <c r="H7738" s="1" t="s">
        <v>7</v>
      </c>
      <c r="I7738" s="1">
        <v>6.7239404000000003E-2</v>
      </c>
      <c r="J7738" s="1">
        <v>19.100000000000001</v>
      </c>
      <c r="K7738" s="1">
        <v>39.679600000000001</v>
      </c>
      <c r="L7738" s="1">
        <v>4</v>
      </c>
    </row>
    <row r="7739" spans="1:12" x14ac:dyDescent="0.2">
      <c r="A7739" s="1" t="s">
        <v>295</v>
      </c>
      <c r="B7739" s="1" t="s">
        <v>415</v>
      </c>
      <c r="C7739" s="1" t="s">
        <v>165</v>
      </c>
      <c r="D7739" s="1">
        <v>2014</v>
      </c>
      <c r="E7739" s="1" t="s">
        <v>529</v>
      </c>
      <c r="F7739" s="1" t="s">
        <v>2</v>
      </c>
      <c r="G7739" s="1" t="s">
        <v>528</v>
      </c>
      <c r="H7739" s="1" t="s">
        <v>7</v>
      </c>
      <c r="I7739" s="1">
        <v>0.111209003</v>
      </c>
      <c r="J7739" s="1">
        <v>17.75</v>
      </c>
      <c r="K7739" s="1">
        <v>107.7912</v>
      </c>
      <c r="L7739" s="1">
        <v>4</v>
      </c>
    </row>
    <row r="7740" spans="1:12" x14ac:dyDescent="0.2">
      <c r="A7740" s="1" t="s">
        <v>295</v>
      </c>
      <c r="B7740" s="1" t="s">
        <v>693</v>
      </c>
      <c r="C7740" s="1" t="s">
        <v>165</v>
      </c>
      <c r="D7740" s="1">
        <v>2014</v>
      </c>
      <c r="E7740" s="1" t="s">
        <v>529</v>
      </c>
      <c r="F7740" s="1" t="s">
        <v>2</v>
      </c>
      <c r="G7740" s="1" t="s">
        <v>528</v>
      </c>
      <c r="H7740" s="1" t="s">
        <v>7</v>
      </c>
      <c r="I7740" s="1">
        <v>2.3123939999999999E-2</v>
      </c>
      <c r="J7740" s="1">
        <v>20.5</v>
      </c>
      <c r="K7740" s="1">
        <v>154.63399999999999</v>
      </c>
      <c r="L7740" s="1">
        <v>4</v>
      </c>
    </row>
    <row r="7741" spans="1:12" x14ac:dyDescent="0.2">
      <c r="A7741" s="1" t="s">
        <v>124</v>
      </c>
      <c r="B7741" s="1" t="s">
        <v>692</v>
      </c>
      <c r="C7741" s="1" t="s">
        <v>28</v>
      </c>
      <c r="D7741" s="1">
        <v>2014</v>
      </c>
      <c r="E7741" s="1" t="s">
        <v>529</v>
      </c>
      <c r="F7741" s="1" t="s">
        <v>2</v>
      </c>
      <c r="G7741" s="1" t="s">
        <v>528</v>
      </c>
      <c r="H7741" s="1" t="s">
        <v>7</v>
      </c>
      <c r="I7741" s="1">
        <v>3.7465845999999997E-2</v>
      </c>
      <c r="J7741" s="1">
        <v>6.8</v>
      </c>
      <c r="K7741" s="1">
        <v>47.503399999999999</v>
      </c>
      <c r="L7741" s="1">
        <v>4</v>
      </c>
    </row>
    <row r="7742" spans="1:12" x14ac:dyDescent="0.2">
      <c r="A7742" s="1" t="s">
        <v>124</v>
      </c>
      <c r="B7742" s="1" t="s">
        <v>691</v>
      </c>
      <c r="C7742" s="1" t="s">
        <v>28</v>
      </c>
      <c r="D7742" s="1">
        <v>2014</v>
      </c>
      <c r="E7742" s="1" t="s">
        <v>529</v>
      </c>
      <c r="F7742" s="1" t="s">
        <v>2</v>
      </c>
      <c r="G7742" s="1" t="s">
        <v>528</v>
      </c>
      <c r="H7742" s="1" t="s">
        <v>7</v>
      </c>
      <c r="I7742" s="1">
        <v>3.1377308E-2</v>
      </c>
      <c r="J7742" s="1">
        <v>8.1950000000000003</v>
      </c>
      <c r="K7742" s="1">
        <v>93.646199999999993</v>
      </c>
      <c r="L7742" s="1">
        <v>4</v>
      </c>
    </row>
    <row r="7743" spans="1:12" x14ac:dyDescent="0.2">
      <c r="A7743" s="1" t="s">
        <v>124</v>
      </c>
      <c r="B7743" s="1" t="s">
        <v>690</v>
      </c>
      <c r="C7743" s="1" t="s">
        <v>28</v>
      </c>
      <c r="D7743" s="1">
        <v>2014</v>
      </c>
      <c r="E7743" s="1" t="s">
        <v>529</v>
      </c>
      <c r="F7743" s="1" t="s">
        <v>2</v>
      </c>
      <c r="G7743" s="1" t="s">
        <v>528</v>
      </c>
      <c r="H7743" s="1" t="s">
        <v>7</v>
      </c>
      <c r="I7743" s="1">
        <v>0.17397365200000001</v>
      </c>
      <c r="J7743" s="1">
        <v>9.1</v>
      </c>
      <c r="K7743" s="1">
        <v>126.53619999999999</v>
      </c>
      <c r="L7743" s="1">
        <v>4</v>
      </c>
    </row>
    <row r="7744" spans="1:12" x14ac:dyDescent="0.2">
      <c r="A7744" s="1" t="s">
        <v>124</v>
      </c>
      <c r="B7744" s="1" t="s">
        <v>689</v>
      </c>
      <c r="C7744" s="1" t="s">
        <v>28</v>
      </c>
      <c r="D7744" s="1">
        <v>2014</v>
      </c>
      <c r="E7744" s="1" t="s">
        <v>529</v>
      </c>
      <c r="F7744" s="1" t="s">
        <v>2</v>
      </c>
      <c r="G7744" s="1" t="s">
        <v>528</v>
      </c>
      <c r="H7744" s="1" t="s">
        <v>7</v>
      </c>
      <c r="I7744" s="1">
        <v>0.102893121</v>
      </c>
      <c r="J7744" s="1">
        <v>9.17</v>
      </c>
      <c r="K7744" s="1">
        <v>141.947</v>
      </c>
      <c r="L7744" s="1">
        <v>4</v>
      </c>
    </row>
    <row r="7745" spans="1:12" x14ac:dyDescent="0.2">
      <c r="A7745" s="1" t="s">
        <v>124</v>
      </c>
      <c r="B7745" s="1" t="s">
        <v>688</v>
      </c>
      <c r="C7745" s="1" t="s">
        <v>28</v>
      </c>
      <c r="D7745" s="1">
        <v>2014</v>
      </c>
      <c r="E7745" s="1" t="s">
        <v>529</v>
      </c>
      <c r="F7745" s="1" t="s">
        <v>2</v>
      </c>
      <c r="G7745" s="1" t="s">
        <v>528</v>
      </c>
      <c r="H7745" s="1" t="s">
        <v>7</v>
      </c>
      <c r="I7745" s="1">
        <v>4.7147769999999999E-2</v>
      </c>
      <c r="J7745" s="1">
        <v>9.8000000000000007</v>
      </c>
      <c r="K7745" s="1">
        <v>102.4016</v>
      </c>
      <c r="L7745" s="1">
        <v>4</v>
      </c>
    </row>
    <row r="7746" spans="1:12" x14ac:dyDescent="0.2">
      <c r="A7746" s="1" t="s">
        <v>124</v>
      </c>
      <c r="B7746" s="1" t="s">
        <v>687</v>
      </c>
      <c r="C7746" s="1" t="s">
        <v>28</v>
      </c>
      <c r="D7746" s="1">
        <v>2014</v>
      </c>
      <c r="E7746" s="1" t="s">
        <v>529</v>
      </c>
      <c r="F7746" s="1" t="s">
        <v>2</v>
      </c>
      <c r="G7746" s="1" t="s">
        <v>528</v>
      </c>
      <c r="H7746" s="1" t="s">
        <v>7</v>
      </c>
      <c r="I7746" s="1">
        <v>7.8678276000000005E-2</v>
      </c>
      <c r="J7746" s="1">
        <v>10.3</v>
      </c>
      <c r="K7746" s="1">
        <v>177.03700000000001</v>
      </c>
      <c r="L7746" s="1">
        <v>4</v>
      </c>
    </row>
    <row r="7747" spans="1:12" x14ac:dyDescent="0.2">
      <c r="A7747" s="1" t="s">
        <v>124</v>
      </c>
      <c r="B7747" s="1" t="s">
        <v>686</v>
      </c>
      <c r="C7747" s="1" t="s">
        <v>28</v>
      </c>
      <c r="D7747" s="1">
        <v>2014</v>
      </c>
      <c r="E7747" s="1" t="s">
        <v>529</v>
      </c>
      <c r="F7747" s="1" t="s">
        <v>2</v>
      </c>
      <c r="G7747" s="1" t="s">
        <v>528</v>
      </c>
      <c r="H7747" s="1" t="s">
        <v>7</v>
      </c>
      <c r="I7747" s="1">
        <v>0</v>
      </c>
      <c r="J7747" s="1">
        <v>12.3</v>
      </c>
      <c r="K7747" s="1">
        <v>37.287399999999998</v>
      </c>
      <c r="L7747" s="1">
        <v>4</v>
      </c>
    </row>
    <row r="7748" spans="1:12" x14ac:dyDescent="0.2">
      <c r="A7748" s="1" t="s">
        <v>124</v>
      </c>
      <c r="B7748" s="1" t="s">
        <v>685</v>
      </c>
      <c r="C7748" s="1" t="s">
        <v>28</v>
      </c>
      <c r="D7748" s="1">
        <v>2014</v>
      </c>
      <c r="E7748" s="1" t="s">
        <v>529</v>
      </c>
      <c r="F7748" s="1" t="s">
        <v>2</v>
      </c>
      <c r="G7748" s="1" t="s">
        <v>528</v>
      </c>
      <c r="H7748" s="1" t="s">
        <v>7</v>
      </c>
      <c r="I7748" s="1">
        <v>3.2845997000000002E-2</v>
      </c>
      <c r="J7748" s="1">
        <v>15.5</v>
      </c>
      <c r="K7748" s="1">
        <v>106.7938</v>
      </c>
      <c r="L7748" s="1">
        <v>4</v>
      </c>
    </row>
    <row r="7749" spans="1:12" x14ac:dyDescent="0.2">
      <c r="A7749" s="1" t="s">
        <v>124</v>
      </c>
      <c r="B7749" s="1" t="s">
        <v>684</v>
      </c>
      <c r="C7749" s="1" t="s">
        <v>28</v>
      </c>
      <c r="D7749" s="1">
        <v>2014</v>
      </c>
      <c r="E7749" s="1" t="s">
        <v>529</v>
      </c>
      <c r="F7749" s="1" t="s">
        <v>2</v>
      </c>
      <c r="G7749" s="1" t="s">
        <v>528</v>
      </c>
      <c r="H7749" s="1" t="s">
        <v>7</v>
      </c>
      <c r="I7749" s="1">
        <v>5.4884821E-2</v>
      </c>
      <c r="J7749" s="1">
        <v>15.75</v>
      </c>
      <c r="K7749" s="1">
        <v>195.34520000000001</v>
      </c>
      <c r="L7749" s="1">
        <v>4</v>
      </c>
    </row>
    <row r="7750" spans="1:12" x14ac:dyDescent="0.2">
      <c r="A7750" s="1" t="s">
        <v>124</v>
      </c>
      <c r="B7750" s="1" t="s">
        <v>683</v>
      </c>
      <c r="C7750" s="1" t="s">
        <v>28</v>
      </c>
      <c r="D7750" s="1">
        <v>2014</v>
      </c>
      <c r="E7750" s="1" t="s">
        <v>529</v>
      </c>
      <c r="F7750" s="1" t="s">
        <v>2</v>
      </c>
      <c r="G7750" s="1" t="s">
        <v>528</v>
      </c>
      <c r="H7750" s="1" t="s">
        <v>7</v>
      </c>
      <c r="I7750" s="1">
        <v>0</v>
      </c>
      <c r="J7750" s="1">
        <v>17.350000000000001</v>
      </c>
      <c r="K7750" s="1">
        <v>101.9016</v>
      </c>
      <c r="L7750" s="1">
        <v>4</v>
      </c>
    </row>
    <row r="7751" spans="1:12" x14ac:dyDescent="0.2">
      <c r="A7751" s="1" t="s">
        <v>124</v>
      </c>
      <c r="B7751" s="1" t="s">
        <v>682</v>
      </c>
      <c r="C7751" s="1" t="s">
        <v>28</v>
      </c>
      <c r="D7751" s="1">
        <v>2014</v>
      </c>
      <c r="E7751" s="1" t="s">
        <v>529</v>
      </c>
      <c r="F7751" s="1" t="s">
        <v>2</v>
      </c>
      <c r="G7751" s="1" t="s">
        <v>528</v>
      </c>
      <c r="H7751" s="1" t="s">
        <v>7</v>
      </c>
      <c r="I7751" s="1">
        <v>8.5337160000000002E-3</v>
      </c>
      <c r="J7751" s="1">
        <v>18</v>
      </c>
      <c r="K7751" s="1">
        <v>78.561800000000005</v>
      </c>
      <c r="L7751" s="1">
        <v>4</v>
      </c>
    </row>
    <row r="7752" spans="1:12" x14ac:dyDescent="0.2">
      <c r="A7752" s="1" t="s">
        <v>124</v>
      </c>
      <c r="B7752" s="1" t="s">
        <v>681</v>
      </c>
      <c r="C7752" s="1" t="s">
        <v>28</v>
      </c>
      <c r="D7752" s="1">
        <v>2014</v>
      </c>
      <c r="E7752" s="1" t="s">
        <v>529</v>
      </c>
      <c r="F7752" s="1" t="s">
        <v>2</v>
      </c>
      <c r="G7752" s="1" t="s">
        <v>528</v>
      </c>
      <c r="H7752" s="1" t="s">
        <v>7</v>
      </c>
      <c r="I7752" s="1">
        <v>3.4340926000000001E-2</v>
      </c>
      <c r="J7752" s="1">
        <v>20</v>
      </c>
      <c r="K7752" s="1">
        <v>45.4086</v>
      </c>
      <c r="L7752" s="1">
        <v>4</v>
      </c>
    </row>
    <row r="7753" spans="1:12" x14ac:dyDescent="0.2">
      <c r="A7753" s="1" t="s">
        <v>124</v>
      </c>
      <c r="B7753" s="1" t="s">
        <v>680</v>
      </c>
      <c r="C7753" s="1" t="s">
        <v>28</v>
      </c>
      <c r="D7753" s="1">
        <v>2014</v>
      </c>
      <c r="E7753" s="1" t="s">
        <v>529</v>
      </c>
      <c r="F7753" s="1" t="s">
        <v>2</v>
      </c>
      <c r="G7753" s="1" t="s">
        <v>528</v>
      </c>
      <c r="H7753" s="1" t="s">
        <v>7</v>
      </c>
      <c r="I7753" s="1">
        <v>3.2421521000000002E-2</v>
      </c>
      <c r="J7753" s="1">
        <v>20.85</v>
      </c>
      <c r="K7753" s="1">
        <v>181.666</v>
      </c>
      <c r="L7753" s="1">
        <v>4</v>
      </c>
    </row>
    <row r="7754" spans="1:12" x14ac:dyDescent="0.2">
      <c r="A7754" s="1" t="s">
        <v>124</v>
      </c>
      <c r="B7754" s="1" t="s">
        <v>679</v>
      </c>
      <c r="C7754" s="1" t="s">
        <v>112</v>
      </c>
      <c r="D7754" s="1">
        <v>2014</v>
      </c>
      <c r="E7754" s="1" t="s">
        <v>529</v>
      </c>
      <c r="F7754" s="1" t="s">
        <v>2</v>
      </c>
      <c r="G7754" s="1" t="s">
        <v>528</v>
      </c>
      <c r="H7754" s="1" t="s">
        <v>7</v>
      </c>
      <c r="I7754" s="1">
        <v>2.4505418000000001E-2</v>
      </c>
      <c r="J7754" s="1">
        <v>6.55</v>
      </c>
      <c r="K7754" s="1">
        <v>102.9332</v>
      </c>
      <c r="L7754" s="1">
        <v>4</v>
      </c>
    </row>
    <row r="7755" spans="1:12" x14ac:dyDescent="0.2">
      <c r="A7755" s="1" t="s">
        <v>124</v>
      </c>
      <c r="B7755" s="1" t="s">
        <v>507</v>
      </c>
      <c r="C7755" s="1" t="s">
        <v>112</v>
      </c>
      <c r="D7755" s="1">
        <v>2014</v>
      </c>
      <c r="E7755" s="1" t="s">
        <v>529</v>
      </c>
      <c r="F7755" s="1" t="s">
        <v>2</v>
      </c>
      <c r="G7755" s="1" t="s">
        <v>528</v>
      </c>
      <c r="H7755" s="1" t="s">
        <v>7</v>
      </c>
      <c r="I7755" s="1">
        <v>5.1618281000000002E-2</v>
      </c>
      <c r="J7755" s="1">
        <v>10.195</v>
      </c>
      <c r="K7755" s="1">
        <v>31.9558</v>
      </c>
      <c r="L7755" s="1">
        <v>4</v>
      </c>
    </row>
    <row r="7756" spans="1:12" x14ac:dyDescent="0.2">
      <c r="A7756" s="1" t="s">
        <v>124</v>
      </c>
      <c r="B7756" s="1" t="s">
        <v>678</v>
      </c>
      <c r="C7756" s="1" t="s">
        <v>112</v>
      </c>
      <c r="D7756" s="1">
        <v>2014</v>
      </c>
      <c r="E7756" s="1" t="s">
        <v>529</v>
      </c>
      <c r="F7756" s="1" t="s">
        <v>2</v>
      </c>
      <c r="G7756" s="1" t="s">
        <v>528</v>
      </c>
      <c r="H7756" s="1" t="s">
        <v>7</v>
      </c>
      <c r="I7756" s="1">
        <v>2.0680499000000001E-2</v>
      </c>
      <c r="J7756" s="1">
        <v>12.5</v>
      </c>
      <c r="K7756" s="1">
        <v>197.27420000000001</v>
      </c>
      <c r="L7756" s="1">
        <v>4</v>
      </c>
    </row>
    <row r="7757" spans="1:12" x14ac:dyDescent="0.2">
      <c r="A7757" s="1" t="s">
        <v>124</v>
      </c>
      <c r="B7757" s="1" t="s">
        <v>677</v>
      </c>
      <c r="C7757" s="1" t="s">
        <v>112</v>
      </c>
      <c r="D7757" s="1">
        <v>2014</v>
      </c>
      <c r="E7757" s="1" t="s">
        <v>529</v>
      </c>
      <c r="F7757" s="1" t="s">
        <v>2</v>
      </c>
      <c r="G7757" s="1" t="s">
        <v>528</v>
      </c>
      <c r="H7757" s="1" t="s">
        <v>7</v>
      </c>
      <c r="I7757" s="1">
        <v>8.1719457999999995E-2</v>
      </c>
      <c r="J7757" s="1">
        <v>15.85</v>
      </c>
      <c r="K7757" s="1">
        <v>178.03700000000001</v>
      </c>
      <c r="L7757" s="1">
        <v>4</v>
      </c>
    </row>
    <row r="7758" spans="1:12" x14ac:dyDescent="0.2">
      <c r="A7758" s="1" t="s">
        <v>124</v>
      </c>
      <c r="B7758" s="1" t="s">
        <v>676</v>
      </c>
      <c r="C7758" s="1" t="s">
        <v>112</v>
      </c>
      <c r="D7758" s="1">
        <v>2014</v>
      </c>
      <c r="E7758" s="1" t="s">
        <v>529</v>
      </c>
      <c r="F7758" s="1" t="s">
        <v>2</v>
      </c>
      <c r="G7758" s="1" t="s">
        <v>528</v>
      </c>
      <c r="H7758" s="1" t="s">
        <v>7</v>
      </c>
      <c r="I7758" s="1">
        <v>0.14630549800000001</v>
      </c>
      <c r="J7758" s="1">
        <v>17.850000000000001</v>
      </c>
      <c r="K7758" s="1">
        <v>94.143600000000006</v>
      </c>
      <c r="L7758" s="1">
        <v>4</v>
      </c>
    </row>
    <row r="7759" spans="1:12" x14ac:dyDescent="0.2">
      <c r="A7759" s="1" t="s">
        <v>124</v>
      </c>
      <c r="B7759" s="1" t="s">
        <v>675</v>
      </c>
      <c r="C7759" s="1" t="s">
        <v>108</v>
      </c>
      <c r="D7759" s="1">
        <v>2014</v>
      </c>
      <c r="E7759" s="1" t="s">
        <v>529</v>
      </c>
      <c r="F7759" s="1" t="s">
        <v>2</v>
      </c>
      <c r="G7759" s="1" t="s">
        <v>528</v>
      </c>
      <c r="H7759" s="1" t="s">
        <v>7</v>
      </c>
      <c r="I7759" s="1">
        <v>6.3122753000000004E-2</v>
      </c>
      <c r="J7759" s="1">
        <v>6.4249999999999998</v>
      </c>
      <c r="K7759" s="1">
        <v>131.36259999999999</v>
      </c>
      <c r="L7759" s="1">
        <v>4</v>
      </c>
    </row>
    <row r="7760" spans="1:12" x14ac:dyDescent="0.2">
      <c r="A7760" s="1" t="s">
        <v>124</v>
      </c>
      <c r="B7760" s="1" t="s">
        <v>282</v>
      </c>
      <c r="C7760" s="1" t="s">
        <v>108</v>
      </c>
      <c r="D7760" s="1">
        <v>2014</v>
      </c>
      <c r="E7760" s="1" t="s">
        <v>529</v>
      </c>
      <c r="F7760" s="1" t="s">
        <v>2</v>
      </c>
      <c r="G7760" s="1" t="s">
        <v>528</v>
      </c>
      <c r="H7760" s="1" t="s">
        <v>7</v>
      </c>
      <c r="I7760" s="1">
        <v>8.9186387000000006E-2</v>
      </c>
      <c r="J7760" s="1">
        <v>20.75</v>
      </c>
      <c r="K7760" s="1">
        <v>193.34780000000001</v>
      </c>
      <c r="L7760" s="1">
        <v>4</v>
      </c>
    </row>
    <row r="7761" spans="1:12" x14ac:dyDescent="0.2">
      <c r="A7761" s="1" t="s">
        <v>124</v>
      </c>
      <c r="B7761" s="1" t="s">
        <v>500</v>
      </c>
      <c r="C7761" s="1" t="s">
        <v>25</v>
      </c>
      <c r="D7761" s="1">
        <v>2014</v>
      </c>
      <c r="E7761" s="1" t="s">
        <v>529</v>
      </c>
      <c r="F7761" s="1" t="s">
        <v>2</v>
      </c>
      <c r="G7761" s="1" t="s">
        <v>528</v>
      </c>
      <c r="H7761" s="1" t="s">
        <v>7</v>
      </c>
      <c r="I7761" s="1">
        <v>2.8339599E-2</v>
      </c>
      <c r="J7761" s="1">
        <v>7.96</v>
      </c>
      <c r="K7761" s="1">
        <v>162.48939999999999</v>
      </c>
      <c r="L7761" s="1">
        <v>4</v>
      </c>
    </row>
    <row r="7762" spans="1:12" x14ac:dyDescent="0.2">
      <c r="A7762" s="1" t="s">
        <v>124</v>
      </c>
      <c r="B7762" s="1" t="s">
        <v>498</v>
      </c>
      <c r="C7762" s="1" t="s">
        <v>25</v>
      </c>
      <c r="D7762" s="1">
        <v>2014</v>
      </c>
      <c r="E7762" s="1" t="s">
        <v>529</v>
      </c>
      <c r="F7762" s="1" t="s">
        <v>2</v>
      </c>
      <c r="G7762" s="1" t="s">
        <v>528</v>
      </c>
      <c r="H7762" s="1" t="s">
        <v>7</v>
      </c>
      <c r="I7762" s="1">
        <v>7.9279488999999995E-2</v>
      </c>
      <c r="J7762" s="1">
        <v>9</v>
      </c>
      <c r="K7762" s="1">
        <v>77.264399999999995</v>
      </c>
      <c r="L7762" s="1">
        <v>4</v>
      </c>
    </row>
    <row r="7763" spans="1:12" x14ac:dyDescent="0.2">
      <c r="A7763" s="1" t="s">
        <v>124</v>
      </c>
      <c r="B7763" s="1" t="s">
        <v>674</v>
      </c>
      <c r="C7763" s="1" t="s">
        <v>25</v>
      </c>
      <c r="D7763" s="1">
        <v>2014</v>
      </c>
      <c r="E7763" s="1" t="s">
        <v>529</v>
      </c>
      <c r="F7763" s="1" t="s">
        <v>2</v>
      </c>
      <c r="G7763" s="1" t="s">
        <v>528</v>
      </c>
      <c r="H7763" s="1" t="s">
        <v>7</v>
      </c>
      <c r="I7763" s="1">
        <v>8.8931701000000002E-2</v>
      </c>
      <c r="J7763" s="1">
        <v>9.3000000000000007</v>
      </c>
      <c r="K7763" s="1">
        <v>143.37860000000001</v>
      </c>
      <c r="L7763" s="1">
        <v>4</v>
      </c>
    </row>
    <row r="7764" spans="1:12" x14ac:dyDescent="0.2">
      <c r="A7764" s="1" t="s">
        <v>124</v>
      </c>
      <c r="B7764" s="1" t="s">
        <v>276</v>
      </c>
      <c r="C7764" s="1" t="s">
        <v>25</v>
      </c>
      <c r="D7764" s="1">
        <v>2014</v>
      </c>
      <c r="E7764" s="1" t="s">
        <v>529</v>
      </c>
      <c r="F7764" s="1" t="s">
        <v>2</v>
      </c>
      <c r="G7764" s="1" t="s">
        <v>528</v>
      </c>
      <c r="H7764" s="1" t="s">
        <v>7</v>
      </c>
      <c r="I7764" s="1">
        <v>1.0632752000000001E-2</v>
      </c>
      <c r="J7764" s="1">
        <v>11.1</v>
      </c>
      <c r="K7764" s="1">
        <v>82.590800000000002</v>
      </c>
      <c r="L7764" s="1">
        <v>4</v>
      </c>
    </row>
    <row r="7765" spans="1:12" x14ac:dyDescent="0.2">
      <c r="A7765" s="1" t="s">
        <v>124</v>
      </c>
      <c r="B7765" s="1" t="s">
        <v>673</v>
      </c>
      <c r="C7765" s="1" t="s">
        <v>25</v>
      </c>
      <c r="D7765" s="1">
        <v>2014</v>
      </c>
      <c r="E7765" s="1" t="s">
        <v>529</v>
      </c>
      <c r="F7765" s="1" t="s">
        <v>2</v>
      </c>
      <c r="G7765" s="1" t="s">
        <v>528</v>
      </c>
      <c r="H7765" s="1" t="s">
        <v>7</v>
      </c>
      <c r="I7765" s="1">
        <v>3.0102335000000001E-2</v>
      </c>
      <c r="J7765" s="1">
        <v>12.1</v>
      </c>
      <c r="K7765" s="1">
        <v>74.766999999999996</v>
      </c>
      <c r="L7765" s="1">
        <v>4</v>
      </c>
    </row>
    <row r="7766" spans="1:12" x14ac:dyDescent="0.2">
      <c r="A7766" s="1" t="s">
        <v>124</v>
      </c>
      <c r="B7766" s="1" t="s">
        <v>672</v>
      </c>
      <c r="C7766" s="1" t="s">
        <v>25</v>
      </c>
      <c r="D7766" s="1">
        <v>2014</v>
      </c>
      <c r="E7766" s="1" t="s">
        <v>529</v>
      </c>
      <c r="F7766" s="1" t="s">
        <v>2</v>
      </c>
      <c r="G7766" s="1" t="s">
        <v>528</v>
      </c>
      <c r="H7766" s="1" t="s">
        <v>7</v>
      </c>
      <c r="I7766" s="1">
        <v>0.122392031</v>
      </c>
      <c r="J7766" s="1">
        <v>15.7</v>
      </c>
      <c r="K7766" s="1">
        <v>133.1942</v>
      </c>
      <c r="L7766" s="1">
        <v>4</v>
      </c>
    </row>
    <row r="7767" spans="1:12" x14ac:dyDescent="0.2">
      <c r="A7767" s="1" t="s">
        <v>124</v>
      </c>
      <c r="B7767" s="1" t="s">
        <v>271</v>
      </c>
      <c r="C7767" s="1" t="s">
        <v>25</v>
      </c>
      <c r="D7767" s="1">
        <v>2014</v>
      </c>
      <c r="E7767" s="1" t="s">
        <v>529</v>
      </c>
      <c r="F7767" s="1" t="s">
        <v>2</v>
      </c>
      <c r="G7767" s="1" t="s">
        <v>528</v>
      </c>
      <c r="H7767" s="1" t="s">
        <v>7</v>
      </c>
      <c r="I7767" s="1">
        <v>0</v>
      </c>
      <c r="J7767" s="1">
        <v>16.2</v>
      </c>
      <c r="K7767" s="1">
        <v>100.57</v>
      </c>
      <c r="L7767" s="1">
        <v>4</v>
      </c>
    </row>
    <row r="7768" spans="1:12" x14ac:dyDescent="0.2">
      <c r="A7768" s="1" t="s">
        <v>124</v>
      </c>
      <c r="B7768" s="1" t="s">
        <v>527</v>
      </c>
      <c r="C7768" s="1" t="s">
        <v>25</v>
      </c>
      <c r="D7768" s="1">
        <v>2014</v>
      </c>
      <c r="E7768" s="1" t="s">
        <v>529</v>
      </c>
      <c r="F7768" s="1" t="s">
        <v>2</v>
      </c>
      <c r="G7768" s="1" t="s">
        <v>528</v>
      </c>
      <c r="H7768" s="1" t="s">
        <v>7</v>
      </c>
      <c r="I7768" s="1">
        <v>7.8103689000000004E-2</v>
      </c>
      <c r="J7768" s="1">
        <v>16.25</v>
      </c>
      <c r="K7768" s="1">
        <v>91.180400000000006</v>
      </c>
      <c r="L7768" s="1">
        <v>4</v>
      </c>
    </row>
    <row r="7769" spans="1:12" x14ac:dyDescent="0.2">
      <c r="A7769" s="1" t="s">
        <v>124</v>
      </c>
      <c r="B7769" s="1" t="s">
        <v>671</v>
      </c>
      <c r="C7769" s="1" t="s">
        <v>25</v>
      </c>
      <c r="D7769" s="1">
        <v>2014</v>
      </c>
      <c r="E7769" s="1" t="s">
        <v>529</v>
      </c>
      <c r="F7769" s="1" t="s">
        <v>2</v>
      </c>
      <c r="G7769" s="1" t="s">
        <v>528</v>
      </c>
      <c r="H7769" s="1" t="s">
        <v>7</v>
      </c>
      <c r="I7769" s="1">
        <v>4.2614361000000003E-2</v>
      </c>
      <c r="J7769" s="1">
        <v>18.850000000000001</v>
      </c>
      <c r="K7769" s="1">
        <v>255.333</v>
      </c>
      <c r="L7769" s="1">
        <v>4</v>
      </c>
    </row>
    <row r="7770" spans="1:12" x14ac:dyDescent="0.2">
      <c r="A7770" s="1" t="s">
        <v>124</v>
      </c>
      <c r="B7770" s="1" t="s">
        <v>493</v>
      </c>
      <c r="C7770" s="1" t="s">
        <v>17</v>
      </c>
      <c r="D7770" s="1">
        <v>2014</v>
      </c>
      <c r="E7770" s="1" t="s">
        <v>529</v>
      </c>
      <c r="F7770" s="1" t="s">
        <v>2</v>
      </c>
      <c r="G7770" s="1" t="s">
        <v>528</v>
      </c>
      <c r="H7770" s="1" t="s">
        <v>7</v>
      </c>
      <c r="I7770" s="1">
        <v>2.2684800000000001E-2</v>
      </c>
      <c r="J7770" s="1">
        <v>6.03</v>
      </c>
      <c r="K7770" s="1">
        <v>178.1028</v>
      </c>
      <c r="L7770" s="1">
        <v>4</v>
      </c>
    </row>
    <row r="7771" spans="1:12" x14ac:dyDescent="0.2">
      <c r="A7771" s="1" t="s">
        <v>124</v>
      </c>
      <c r="B7771" s="1" t="s">
        <v>670</v>
      </c>
      <c r="C7771" s="1" t="s">
        <v>17</v>
      </c>
      <c r="D7771" s="1">
        <v>2014</v>
      </c>
      <c r="E7771" s="1" t="s">
        <v>529</v>
      </c>
      <c r="F7771" s="1" t="s">
        <v>2</v>
      </c>
      <c r="G7771" s="1" t="s">
        <v>528</v>
      </c>
      <c r="H7771" s="1" t="s">
        <v>7</v>
      </c>
      <c r="I7771" s="1">
        <v>0</v>
      </c>
      <c r="J7771" s="1">
        <v>6.13</v>
      </c>
      <c r="K7771" s="1">
        <v>60.153599999999997</v>
      </c>
      <c r="L7771" s="1">
        <v>4</v>
      </c>
    </row>
    <row r="7772" spans="1:12" x14ac:dyDescent="0.2">
      <c r="A7772" s="1" t="s">
        <v>124</v>
      </c>
      <c r="B7772" s="1" t="s">
        <v>669</v>
      </c>
      <c r="C7772" s="1" t="s">
        <v>17</v>
      </c>
      <c r="D7772" s="1">
        <v>2014</v>
      </c>
      <c r="E7772" s="1" t="s">
        <v>529</v>
      </c>
      <c r="F7772" s="1" t="s">
        <v>2</v>
      </c>
      <c r="G7772" s="1" t="s">
        <v>528</v>
      </c>
      <c r="H7772" s="1" t="s">
        <v>7</v>
      </c>
      <c r="I7772" s="1">
        <v>4.9922304000000001E-2</v>
      </c>
      <c r="J7772" s="1">
        <v>7.2850000000000001</v>
      </c>
      <c r="K7772" s="1">
        <v>156.9288</v>
      </c>
      <c r="L7772" s="1">
        <v>4</v>
      </c>
    </row>
    <row r="7773" spans="1:12" x14ac:dyDescent="0.2">
      <c r="A7773" s="1" t="s">
        <v>124</v>
      </c>
      <c r="B7773" s="1" t="s">
        <v>668</v>
      </c>
      <c r="C7773" s="1" t="s">
        <v>17</v>
      </c>
      <c r="D7773" s="1">
        <v>2014</v>
      </c>
      <c r="E7773" s="1" t="s">
        <v>529</v>
      </c>
      <c r="F7773" s="1" t="s">
        <v>2</v>
      </c>
      <c r="G7773" s="1" t="s">
        <v>528</v>
      </c>
      <c r="H7773" s="1" t="s">
        <v>7</v>
      </c>
      <c r="I7773" s="1">
        <v>4.4888396999999997E-2</v>
      </c>
      <c r="J7773" s="1">
        <v>8.2100000000000009</v>
      </c>
      <c r="K7773" s="1">
        <v>87.319800000000001</v>
      </c>
      <c r="L7773" s="1">
        <v>4</v>
      </c>
    </row>
    <row r="7774" spans="1:12" x14ac:dyDescent="0.2">
      <c r="A7774" s="1" t="s">
        <v>124</v>
      </c>
      <c r="B7774" s="1" t="s">
        <v>267</v>
      </c>
      <c r="C7774" s="1" t="s">
        <v>17</v>
      </c>
      <c r="D7774" s="1">
        <v>2014</v>
      </c>
      <c r="E7774" s="1" t="s">
        <v>529</v>
      </c>
      <c r="F7774" s="1" t="s">
        <v>2</v>
      </c>
      <c r="G7774" s="1" t="s">
        <v>528</v>
      </c>
      <c r="H7774" s="1" t="s">
        <v>7</v>
      </c>
      <c r="I7774" s="1">
        <v>1.6009057E-2</v>
      </c>
      <c r="J7774" s="1">
        <v>9.3000000000000007</v>
      </c>
      <c r="K7774" s="1">
        <v>250.60919999999999</v>
      </c>
      <c r="L7774" s="1">
        <v>4</v>
      </c>
    </row>
    <row r="7775" spans="1:12" x14ac:dyDescent="0.2">
      <c r="A7775" s="1" t="s">
        <v>124</v>
      </c>
      <c r="B7775" s="1" t="s">
        <v>667</v>
      </c>
      <c r="C7775" s="1" t="s">
        <v>17</v>
      </c>
      <c r="D7775" s="1">
        <v>2014</v>
      </c>
      <c r="E7775" s="1" t="s">
        <v>529</v>
      </c>
      <c r="F7775" s="1" t="s">
        <v>2</v>
      </c>
      <c r="G7775" s="1" t="s">
        <v>528</v>
      </c>
      <c r="H7775" s="1" t="s">
        <v>7</v>
      </c>
      <c r="I7775" s="1">
        <v>6.9981908999999995E-2</v>
      </c>
      <c r="J7775" s="1">
        <v>10.3</v>
      </c>
      <c r="K7775" s="1">
        <v>263.02260000000001</v>
      </c>
      <c r="L7775" s="1">
        <v>4</v>
      </c>
    </row>
    <row r="7776" spans="1:12" x14ac:dyDescent="0.2">
      <c r="A7776" s="1" t="s">
        <v>124</v>
      </c>
      <c r="B7776" s="1" t="s">
        <v>666</v>
      </c>
      <c r="C7776" s="1" t="s">
        <v>17</v>
      </c>
      <c r="D7776" s="1">
        <v>2014</v>
      </c>
      <c r="E7776" s="1" t="s">
        <v>529</v>
      </c>
      <c r="F7776" s="1" t="s">
        <v>2</v>
      </c>
      <c r="G7776" s="1" t="s">
        <v>528</v>
      </c>
      <c r="H7776" s="1" t="s">
        <v>7</v>
      </c>
      <c r="I7776" s="1">
        <v>0.17390419300000001</v>
      </c>
      <c r="J7776" s="1">
        <v>11.65</v>
      </c>
      <c r="K7776" s="1">
        <v>52.329799999999999</v>
      </c>
      <c r="L7776" s="1">
        <v>4</v>
      </c>
    </row>
    <row r="7777" spans="1:12" x14ac:dyDescent="0.2">
      <c r="A7777" s="1" t="s">
        <v>124</v>
      </c>
      <c r="B7777" s="1" t="s">
        <v>665</v>
      </c>
      <c r="C7777" s="1" t="s">
        <v>17</v>
      </c>
      <c r="D7777" s="1">
        <v>2014</v>
      </c>
      <c r="E7777" s="1" t="s">
        <v>529</v>
      </c>
      <c r="F7777" s="1" t="s">
        <v>2</v>
      </c>
      <c r="G7777" s="1" t="s">
        <v>528</v>
      </c>
      <c r="H7777" s="1" t="s">
        <v>7</v>
      </c>
      <c r="I7777" s="1">
        <v>7.5515154000000001E-2</v>
      </c>
      <c r="J7777" s="1">
        <v>13.1</v>
      </c>
      <c r="K7777" s="1">
        <v>167.2158</v>
      </c>
      <c r="L7777" s="1">
        <v>4</v>
      </c>
    </row>
    <row r="7778" spans="1:12" x14ac:dyDescent="0.2">
      <c r="A7778" s="1" t="s">
        <v>124</v>
      </c>
      <c r="B7778" s="1" t="s">
        <v>664</v>
      </c>
      <c r="C7778" s="1" t="s">
        <v>17</v>
      </c>
      <c r="D7778" s="1">
        <v>2014</v>
      </c>
      <c r="E7778" s="1" t="s">
        <v>529</v>
      </c>
      <c r="F7778" s="1" t="s">
        <v>2</v>
      </c>
      <c r="G7778" s="1" t="s">
        <v>528</v>
      </c>
      <c r="H7778" s="1" t="s">
        <v>7</v>
      </c>
      <c r="I7778" s="1">
        <v>5.7012606E-2</v>
      </c>
      <c r="J7778" s="1">
        <v>16</v>
      </c>
      <c r="K7778" s="1">
        <v>225.04040000000001</v>
      </c>
      <c r="L7778" s="1">
        <v>4</v>
      </c>
    </row>
    <row r="7779" spans="1:12" x14ac:dyDescent="0.2">
      <c r="A7779" s="1" t="s">
        <v>124</v>
      </c>
      <c r="B7779" s="1" t="s">
        <v>264</v>
      </c>
      <c r="C7779" s="1" t="s">
        <v>17</v>
      </c>
      <c r="D7779" s="1">
        <v>2014</v>
      </c>
      <c r="E7779" s="1" t="s">
        <v>529</v>
      </c>
      <c r="F7779" s="1" t="s">
        <v>2</v>
      </c>
      <c r="G7779" s="1" t="s">
        <v>528</v>
      </c>
      <c r="H7779" s="1" t="s">
        <v>7</v>
      </c>
      <c r="I7779" s="1">
        <v>0</v>
      </c>
      <c r="J7779" s="1">
        <v>17.7</v>
      </c>
      <c r="K7779" s="1">
        <v>182.5292</v>
      </c>
      <c r="L7779" s="1">
        <v>4</v>
      </c>
    </row>
    <row r="7780" spans="1:12" x14ac:dyDescent="0.2">
      <c r="A7780" s="1" t="s">
        <v>124</v>
      </c>
      <c r="B7780" s="1" t="s">
        <v>663</v>
      </c>
      <c r="C7780" s="1" t="s">
        <v>17</v>
      </c>
      <c r="D7780" s="1">
        <v>2014</v>
      </c>
      <c r="E7780" s="1" t="s">
        <v>529</v>
      </c>
      <c r="F7780" s="1" t="s">
        <v>2</v>
      </c>
      <c r="G7780" s="1" t="s">
        <v>528</v>
      </c>
      <c r="H7780" s="1" t="s">
        <v>7</v>
      </c>
      <c r="I7780" s="1">
        <v>5.2307860000000003E-3</v>
      </c>
      <c r="J7780" s="1">
        <v>19.850000000000001</v>
      </c>
      <c r="K7780" s="1">
        <v>265.1884</v>
      </c>
      <c r="L7780" s="1">
        <v>4</v>
      </c>
    </row>
    <row r="7781" spans="1:12" x14ac:dyDescent="0.2">
      <c r="A7781" s="1" t="s">
        <v>124</v>
      </c>
      <c r="B7781" s="1" t="s">
        <v>662</v>
      </c>
      <c r="C7781" s="1" t="s">
        <v>17</v>
      </c>
      <c r="D7781" s="1">
        <v>2014</v>
      </c>
      <c r="E7781" s="1" t="s">
        <v>529</v>
      </c>
      <c r="F7781" s="1" t="s">
        <v>2</v>
      </c>
      <c r="G7781" s="1" t="s">
        <v>528</v>
      </c>
      <c r="H7781" s="1" t="s">
        <v>7</v>
      </c>
      <c r="I7781" s="1">
        <v>4.4460448E-2</v>
      </c>
      <c r="J7781" s="1">
        <v>19.850000000000001</v>
      </c>
      <c r="K7781" s="1">
        <v>88.785600000000002</v>
      </c>
      <c r="L7781" s="1">
        <v>4</v>
      </c>
    </row>
    <row r="7782" spans="1:12" x14ac:dyDescent="0.2">
      <c r="A7782" s="1" t="s">
        <v>124</v>
      </c>
      <c r="B7782" s="1" t="s">
        <v>661</v>
      </c>
      <c r="C7782" s="1" t="s">
        <v>17</v>
      </c>
      <c r="D7782" s="1">
        <v>2014</v>
      </c>
      <c r="E7782" s="1" t="s">
        <v>529</v>
      </c>
      <c r="F7782" s="1" t="s">
        <v>2</v>
      </c>
      <c r="G7782" s="1" t="s">
        <v>528</v>
      </c>
      <c r="H7782" s="1" t="s">
        <v>7</v>
      </c>
      <c r="I7782" s="1">
        <v>4.280113E-2</v>
      </c>
      <c r="J7782" s="1">
        <v>20.7</v>
      </c>
      <c r="K7782" s="1">
        <v>178.30279999999999</v>
      </c>
      <c r="L7782" s="1">
        <v>4</v>
      </c>
    </row>
    <row r="7783" spans="1:12" x14ac:dyDescent="0.2">
      <c r="A7783" s="1" t="s">
        <v>124</v>
      </c>
      <c r="B7783" s="1" t="s">
        <v>246</v>
      </c>
      <c r="C7783" s="1" t="s">
        <v>71</v>
      </c>
      <c r="D7783" s="1">
        <v>2014</v>
      </c>
      <c r="E7783" s="1" t="s">
        <v>529</v>
      </c>
      <c r="F7783" s="1" t="s">
        <v>2</v>
      </c>
      <c r="G7783" s="1" t="s">
        <v>528</v>
      </c>
      <c r="H7783" s="1" t="s">
        <v>7</v>
      </c>
      <c r="I7783" s="1">
        <v>7.2238195000000005E-2</v>
      </c>
      <c r="J7783" s="1">
        <v>5.7649999999999997</v>
      </c>
      <c r="K7783" s="1">
        <v>120.0098</v>
      </c>
      <c r="L7783" s="1">
        <v>4</v>
      </c>
    </row>
    <row r="7784" spans="1:12" x14ac:dyDescent="0.2">
      <c r="A7784" s="1" t="s">
        <v>124</v>
      </c>
      <c r="B7784" s="1" t="s">
        <v>660</v>
      </c>
      <c r="C7784" s="1" t="s">
        <v>71</v>
      </c>
      <c r="D7784" s="1">
        <v>2014</v>
      </c>
      <c r="E7784" s="1" t="s">
        <v>529</v>
      </c>
      <c r="F7784" s="1" t="s">
        <v>2</v>
      </c>
      <c r="G7784" s="1" t="s">
        <v>528</v>
      </c>
      <c r="H7784" s="1" t="s">
        <v>7</v>
      </c>
      <c r="I7784" s="1">
        <v>8.6384841000000004E-2</v>
      </c>
      <c r="J7784" s="1">
        <v>5.88</v>
      </c>
      <c r="K7784" s="1">
        <v>153.2998</v>
      </c>
      <c r="L7784" s="1">
        <v>4</v>
      </c>
    </row>
    <row r="7785" spans="1:12" x14ac:dyDescent="0.2">
      <c r="A7785" s="1" t="s">
        <v>124</v>
      </c>
      <c r="B7785" s="1" t="s">
        <v>659</v>
      </c>
      <c r="C7785" s="1" t="s">
        <v>71</v>
      </c>
      <c r="D7785" s="1">
        <v>2014</v>
      </c>
      <c r="E7785" s="1" t="s">
        <v>529</v>
      </c>
      <c r="F7785" s="1" t="s">
        <v>2</v>
      </c>
      <c r="G7785" s="1" t="s">
        <v>528</v>
      </c>
      <c r="H7785" s="1" t="s">
        <v>7</v>
      </c>
      <c r="I7785" s="1">
        <v>2.2548195E-2</v>
      </c>
      <c r="J7785" s="1">
        <v>7.0750000000000002</v>
      </c>
      <c r="K7785" s="1">
        <v>95.706800000000001</v>
      </c>
      <c r="L7785" s="1">
        <v>4</v>
      </c>
    </row>
    <row r="7786" spans="1:12" x14ac:dyDescent="0.2">
      <c r="A7786" s="1" t="s">
        <v>124</v>
      </c>
      <c r="B7786" s="1" t="s">
        <v>658</v>
      </c>
      <c r="C7786" s="1" t="s">
        <v>71</v>
      </c>
      <c r="D7786" s="1">
        <v>2014</v>
      </c>
      <c r="E7786" s="1" t="s">
        <v>529</v>
      </c>
      <c r="F7786" s="1" t="s">
        <v>2</v>
      </c>
      <c r="G7786" s="1" t="s">
        <v>528</v>
      </c>
      <c r="H7786" s="1" t="s">
        <v>7</v>
      </c>
      <c r="I7786" s="1">
        <v>8.6060695000000006E-2</v>
      </c>
      <c r="J7786" s="1">
        <v>7.3</v>
      </c>
      <c r="K7786" s="1">
        <v>149.80760000000001</v>
      </c>
      <c r="L7786" s="1">
        <v>4</v>
      </c>
    </row>
    <row r="7787" spans="1:12" x14ac:dyDescent="0.2">
      <c r="A7787" s="1" t="s">
        <v>124</v>
      </c>
      <c r="B7787" s="1" t="s">
        <v>657</v>
      </c>
      <c r="C7787" s="1" t="s">
        <v>71</v>
      </c>
      <c r="D7787" s="1">
        <v>2014</v>
      </c>
      <c r="E7787" s="1" t="s">
        <v>529</v>
      </c>
      <c r="F7787" s="1" t="s">
        <v>2</v>
      </c>
      <c r="G7787" s="1" t="s">
        <v>528</v>
      </c>
      <c r="H7787" s="1" t="s">
        <v>7</v>
      </c>
      <c r="I7787" s="1">
        <v>3.2599800999999998E-2</v>
      </c>
      <c r="J7787" s="1">
        <v>7.5</v>
      </c>
      <c r="K7787" s="1">
        <v>238.19059999999999</v>
      </c>
      <c r="L7787" s="1">
        <v>4</v>
      </c>
    </row>
    <row r="7788" spans="1:12" x14ac:dyDescent="0.2">
      <c r="A7788" s="1" t="s">
        <v>124</v>
      </c>
      <c r="B7788" s="1" t="s">
        <v>656</v>
      </c>
      <c r="C7788" s="1" t="s">
        <v>71</v>
      </c>
      <c r="D7788" s="1">
        <v>2014</v>
      </c>
      <c r="E7788" s="1" t="s">
        <v>529</v>
      </c>
      <c r="F7788" s="1" t="s">
        <v>2</v>
      </c>
      <c r="G7788" s="1" t="s">
        <v>528</v>
      </c>
      <c r="H7788" s="1" t="s">
        <v>7</v>
      </c>
      <c r="I7788" s="1">
        <v>8.828341E-3</v>
      </c>
      <c r="J7788" s="1">
        <v>8.68</v>
      </c>
      <c r="K7788" s="1">
        <v>99.938400000000001</v>
      </c>
      <c r="L7788" s="1">
        <v>4</v>
      </c>
    </row>
    <row r="7789" spans="1:12" x14ac:dyDescent="0.2">
      <c r="A7789" s="1" t="s">
        <v>124</v>
      </c>
      <c r="B7789" s="1" t="s">
        <v>249</v>
      </c>
      <c r="C7789" s="1" t="s">
        <v>71</v>
      </c>
      <c r="D7789" s="1">
        <v>2014</v>
      </c>
      <c r="E7789" s="1" t="s">
        <v>529</v>
      </c>
      <c r="F7789" s="1" t="s">
        <v>2</v>
      </c>
      <c r="G7789" s="1" t="s">
        <v>528</v>
      </c>
      <c r="H7789" s="1" t="s">
        <v>7</v>
      </c>
      <c r="I7789" s="1">
        <v>0.115233813</v>
      </c>
      <c r="J7789" s="1">
        <v>9.0649999999999995</v>
      </c>
      <c r="K7789" s="1">
        <v>94.409400000000005</v>
      </c>
      <c r="L7789" s="1">
        <v>4</v>
      </c>
    </row>
    <row r="7790" spans="1:12" x14ac:dyDescent="0.2">
      <c r="A7790" s="1" t="s">
        <v>124</v>
      </c>
      <c r="B7790" s="1" t="s">
        <v>655</v>
      </c>
      <c r="C7790" s="1" t="s">
        <v>71</v>
      </c>
      <c r="D7790" s="1">
        <v>2014</v>
      </c>
      <c r="E7790" s="1" t="s">
        <v>529</v>
      </c>
      <c r="F7790" s="1" t="s">
        <v>2</v>
      </c>
      <c r="G7790" s="1" t="s">
        <v>528</v>
      </c>
      <c r="H7790" s="1" t="s">
        <v>7</v>
      </c>
      <c r="I7790" s="1">
        <v>0.16831267799999999</v>
      </c>
      <c r="J7790" s="1">
        <v>12.85</v>
      </c>
      <c r="K7790" s="1">
        <v>45.905999999999999</v>
      </c>
      <c r="L7790" s="1">
        <v>4</v>
      </c>
    </row>
    <row r="7791" spans="1:12" x14ac:dyDescent="0.2">
      <c r="A7791" s="1" t="s">
        <v>124</v>
      </c>
      <c r="B7791" s="1" t="s">
        <v>654</v>
      </c>
      <c r="C7791" s="1" t="s">
        <v>71</v>
      </c>
      <c r="D7791" s="1">
        <v>2014</v>
      </c>
      <c r="E7791" s="1" t="s">
        <v>529</v>
      </c>
      <c r="F7791" s="1" t="s">
        <v>2</v>
      </c>
      <c r="G7791" s="1" t="s">
        <v>528</v>
      </c>
      <c r="H7791" s="1" t="s">
        <v>7</v>
      </c>
      <c r="I7791" s="1">
        <v>9.8910759000000001E-2</v>
      </c>
      <c r="J7791" s="1">
        <v>12.85</v>
      </c>
      <c r="K7791" s="1">
        <v>37.616399999999999</v>
      </c>
      <c r="L7791" s="1">
        <v>4</v>
      </c>
    </row>
    <row r="7792" spans="1:12" x14ac:dyDescent="0.2">
      <c r="A7792" s="1" t="s">
        <v>124</v>
      </c>
      <c r="B7792" s="1" t="s">
        <v>243</v>
      </c>
      <c r="C7792" s="1" t="s">
        <v>71</v>
      </c>
      <c r="D7792" s="1">
        <v>2014</v>
      </c>
      <c r="E7792" s="1" t="s">
        <v>529</v>
      </c>
      <c r="F7792" s="1" t="s">
        <v>2</v>
      </c>
      <c r="G7792" s="1" t="s">
        <v>528</v>
      </c>
      <c r="H7792" s="1" t="s">
        <v>7</v>
      </c>
      <c r="I7792" s="1">
        <v>1.4007726999999999E-2</v>
      </c>
      <c r="J7792" s="1">
        <v>15.35</v>
      </c>
      <c r="K7792" s="1">
        <v>38.319000000000003</v>
      </c>
      <c r="L7792" s="1">
        <v>4</v>
      </c>
    </row>
    <row r="7793" spans="1:12" x14ac:dyDescent="0.2">
      <c r="A7793" s="1" t="s">
        <v>124</v>
      </c>
      <c r="B7793" s="1" t="s">
        <v>653</v>
      </c>
      <c r="C7793" s="1" t="s">
        <v>71</v>
      </c>
      <c r="D7793" s="1">
        <v>2014</v>
      </c>
      <c r="E7793" s="1" t="s">
        <v>529</v>
      </c>
      <c r="F7793" s="1" t="s">
        <v>2</v>
      </c>
      <c r="G7793" s="1" t="s">
        <v>528</v>
      </c>
      <c r="H7793" s="1" t="s">
        <v>7</v>
      </c>
      <c r="I7793" s="1">
        <v>0</v>
      </c>
      <c r="J7793" s="1">
        <v>17.5</v>
      </c>
      <c r="K7793" s="1">
        <v>258.3304</v>
      </c>
      <c r="L7793" s="1">
        <v>4</v>
      </c>
    </row>
    <row r="7794" spans="1:12" x14ac:dyDescent="0.2">
      <c r="A7794" s="1" t="s">
        <v>124</v>
      </c>
      <c r="B7794" s="1" t="s">
        <v>652</v>
      </c>
      <c r="C7794" s="1" t="s">
        <v>71</v>
      </c>
      <c r="D7794" s="1">
        <v>2014</v>
      </c>
      <c r="E7794" s="1" t="s">
        <v>529</v>
      </c>
      <c r="F7794" s="1" t="s">
        <v>2</v>
      </c>
      <c r="G7794" s="1" t="s">
        <v>528</v>
      </c>
      <c r="H7794" s="1" t="s">
        <v>7</v>
      </c>
      <c r="I7794" s="1">
        <v>6.5755279999999999E-2</v>
      </c>
      <c r="J7794" s="1">
        <v>17.850000000000001</v>
      </c>
      <c r="K7794" s="1">
        <v>151.505</v>
      </c>
      <c r="L7794" s="1">
        <v>4</v>
      </c>
    </row>
    <row r="7795" spans="1:12" x14ac:dyDescent="0.2">
      <c r="A7795" s="1" t="s">
        <v>124</v>
      </c>
      <c r="B7795" s="1" t="s">
        <v>651</v>
      </c>
      <c r="C7795" s="1" t="s">
        <v>10</v>
      </c>
      <c r="D7795" s="1">
        <v>2014</v>
      </c>
      <c r="E7795" s="1" t="s">
        <v>529</v>
      </c>
      <c r="F7795" s="1" t="s">
        <v>2</v>
      </c>
      <c r="G7795" s="1" t="s">
        <v>528</v>
      </c>
      <c r="H7795" s="1" t="s">
        <v>7</v>
      </c>
      <c r="I7795" s="1">
        <v>1.2138795000000001E-2</v>
      </c>
      <c r="J7795" s="1">
        <v>6.2149999999999999</v>
      </c>
      <c r="K7795" s="1">
        <v>39.284799999999997</v>
      </c>
      <c r="L7795" s="1">
        <v>4</v>
      </c>
    </row>
    <row r="7796" spans="1:12" x14ac:dyDescent="0.2">
      <c r="A7796" s="1" t="s">
        <v>124</v>
      </c>
      <c r="B7796" s="1" t="s">
        <v>650</v>
      </c>
      <c r="C7796" s="1" t="s">
        <v>10</v>
      </c>
      <c r="D7796" s="1">
        <v>2014</v>
      </c>
      <c r="E7796" s="1" t="s">
        <v>529</v>
      </c>
      <c r="F7796" s="1" t="s">
        <v>2</v>
      </c>
      <c r="G7796" s="1" t="s">
        <v>528</v>
      </c>
      <c r="H7796" s="1" t="s">
        <v>7</v>
      </c>
      <c r="I7796" s="1">
        <v>0</v>
      </c>
      <c r="J7796" s="1">
        <v>8.7850000000000001</v>
      </c>
      <c r="K7796" s="1">
        <v>120.5414</v>
      </c>
      <c r="L7796" s="1">
        <v>4</v>
      </c>
    </row>
    <row r="7797" spans="1:12" x14ac:dyDescent="0.2">
      <c r="A7797" s="1" t="s">
        <v>124</v>
      </c>
      <c r="B7797" s="1" t="s">
        <v>649</v>
      </c>
      <c r="C7797" s="1" t="s">
        <v>10</v>
      </c>
      <c r="D7797" s="1">
        <v>2014</v>
      </c>
      <c r="E7797" s="1" t="s">
        <v>529</v>
      </c>
      <c r="F7797" s="1" t="s">
        <v>2</v>
      </c>
      <c r="G7797" s="1" t="s">
        <v>528</v>
      </c>
      <c r="H7797" s="1" t="s">
        <v>7</v>
      </c>
      <c r="I7797" s="1">
        <v>0.12988983100000001</v>
      </c>
      <c r="J7797" s="1">
        <v>9.6950000000000003</v>
      </c>
      <c r="K7797" s="1">
        <v>185.38980000000001</v>
      </c>
      <c r="L7797" s="1">
        <v>4</v>
      </c>
    </row>
    <row r="7798" spans="1:12" x14ac:dyDescent="0.2">
      <c r="A7798" s="1" t="s">
        <v>124</v>
      </c>
      <c r="B7798" s="1" t="s">
        <v>648</v>
      </c>
      <c r="C7798" s="1" t="s">
        <v>10</v>
      </c>
      <c r="D7798" s="1">
        <v>2014</v>
      </c>
      <c r="E7798" s="1" t="s">
        <v>529</v>
      </c>
      <c r="F7798" s="1" t="s">
        <v>2</v>
      </c>
      <c r="G7798" s="1" t="s">
        <v>528</v>
      </c>
      <c r="H7798" s="1" t="s">
        <v>7</v>
      </c>
      <c r="I7798" s="1">
        <v>0</v>
      </c>
      <c r="J7798" s="1">
        <v>11.5</v>
      </c>
      <c r="K7798" s="1">
        <v>129.36519999999999</v>
      </c>
      <c r="L7798" s="1">
        <v>4</v>
      </c>
    </row>
    <row r="7799" spans="1:12" x14ac:dyDescent="0.2">
      <c r="A7799" s="1" t="s">
        <v>124</v>
      </c>
      <c r="B7799" s="1" t="s">
        <v>476</v>
      </c>
      <c r="C7799" s="1" t="s">
        <v>10</v>
      </c>
      <c r="D7799" s="1">
        <v>2014</v>
      </c>
      <c r="E7799" s="1" t="s">
        <v>529</v>
      </c>
      <c r="F7799" s="1" t="s">
        <v>2</v>
      </c>
      <c r="G7799" s="1" t="s">
        <v>528</v>
      </c>
      <c r="H7799" s="1" t="s">
        <v>7</v>
      </c>
      <c r="I7799" s="1">
        <v>0.12150063</v>
      </c>
      <c r="J7799" s="1">
        <v>11.8</v>
      </c>
      <c r="K7799" s="1">
        <v>46.840200000000003</v>
      </c>
      <c r="L7799" s="1">
        <v>4</v>
      </c>
    </row>
    <row r="7800" spans="1:12" x14ac:dyDescent="0.2">
      <c r="A7800" s="1" t="s">
        <v>124</v>
      </c>
      <c r="B7800" s="1" t="s">
        <v>474</v>
      </c>
      <c r="C7800" s="1" t="s">
        <v>10</v>
      </c>
      <c r="D7800" s="1">
        <v>2014</v>
      </c>
      <c r="E7800" s="1" t="s">
        <v>529</v>
      </c>
      <c r="F7800" s="1" t="s">
        <v>2</v>
      </c>
      <c r="G7800" s="1" t="s">
        <v>528</v>
      </c>
      <c r="H7800" s="1" t="s">
        <v>7</v>
      </c>
      <c r="I7800" s="1">
        <v>3.1023835E-2</v>
      </c>
      <c r="J7800" s="1">
        <v>12.5</v>
      </c>
      <c r="K7800" s="1">
        <v>104.099</v>
      </c>
      <c r="L7800" s="1">
        <v>4</v>
      </c>
    </row>
    <row r="7801" spans="1:12" x14ac:dyDescent="0.2">
      <c r="A7801" s="1" t="s">
        <v>124</v>
      </c>
      <c r="B7801" s="1" t="s">
        <v>473</v>
      </c>
      <c r="C7801" s="1" t="s">
        <v>10</v>
      </c>
      <c r="D7801" s="1">
        <v>2014</v>
      </c>
      <c r="E7801" s="1" t="s">
        <v>529</v>
      </c>
      <c r="F7801" s="1" t="s">
        <v>2</v>
      </c>
      <c r="G7801" s="1" t="s">
        <v>528</v>
      </c>
      <c r="H7801" s="1" t="s">
        <v>7</v>
      </c>
      <c r="I7801" s="1">
        <v>7.5996742000000006E-2</v>
      </c>
      <c r="J7801" s="1">
        <v>12.8</v>
      </c>
      <c r="K7801" s="1">
        <v>97.141000000000005</v>
      </c>
      <c r="L7801" s="1">
        <v>4</v>
      </c>
    </row>
    <row r="7802" spans="1:12" x14ac:dyDescent="0.2">
      <c r="A7802" s="1" t="s">
        <v>124</v>
      </c>
      <c r="B7802" s="1" t="s">
        <v>235</v>
      </c>
      <c r="C7802" s="1" t="s">
        <v>10</v>
      </c>
      <c r="D7802" s="1">
        <v>2014</v>
      </c>
      <c r="E7802" s="1" t="s">
        <v>529</v>
      </c>
      <c r="F7802" s="1" t="s">
        <v>2</v>
      </c>
      <c r="G7802" s="1" t="s">
        <v>528</v>
      </c>
      <c r="H7802" s="1" t="s">
        <v>7</v>
      </c>
      <c r="I7802" s="1">
        <v>3.3192524000000001E-2</v>
      </c>
      <c r="J7802" s="1">
        <v>12.85</v>
      </c>
      <c r="K7802" s="1">
        <v>199.07679999999999</v>
      </c>
      <c r="L7802" s="1">
        <v>4</v>
      </c>
    </row>
    <row r="7803" spans="1:12" x14ac:dyDescent="0.2">
      <c r="A7803" s="1" t="s">
        <v>124</v>
      </c>
      <c r="B7803" s="1" t="s">
        <v>237</v>
      </c>
      <c r="C7803" s="1" t="s">
        <v>10</v>
      </c>
      <c r="D7803" s="1">
        <v>2014</v>
      </c>
      <c r="E7803" s="1" t="s">
        <v>529</v>
      </c>
      <c r="F7803" s="1" t="s">
        <v>2</v>
      </c>
      <c r="G7803" s="1" t="s">
        <v>528</v>
      </c>
      <c r="H7803" s="1" t="s">
        <v>7</v>
      </c>
      <c r="I7803" s="1">
        <v>0</v>
      </c>
      <c r="J7803" s="1">
        <v>13.5</v>
      </c>
      <c r="K7803" s="1">
        <v>179.99760000000001</v>
      </c>
      <c r="L7803" s="1">
        <v>4</v>
      </c>
    </row>
    <row r="7804" spans="1:12" x14ac:dyDescent="0.2">
      <c r="A7804" s="1" t="s">
        <v>124</v>
      </c>
      <c r="B7804" s="1" t="s">
        <v>647</v>
      </c>
      <c r="C7804" s="1" t="s">
        <v>10</v>
      </c>
      <c r="D7804" s="1">
        <v>2014</v>
      </c>
      <c r="E7804" s="1" t="s">
        <v>529</v>
      </c>
      <c r="F7804" s="1" t="s">
        <v>2</v>
      </c>
      <c r="G7804" s="1" t="s">
        <v>528</v>
      </c>
      <c r="H7804" s="1" t="s">
        <v>7</v>
      </c>
      <c r="I7804" s="1">
        <v>0.172453254</v>
      </c>
      <c r="J7804" s="1">
        <v>15.6</v>
      </c>
      <c r="K7804" s="1">
        <v>115.15179999999999</v>
      </c>
      <c r="L7804" s="1">
        <v>4</v>
      </c>
    </row>
    <row r="7805" spans="1:12" x14ac:dyDescent="0.2">
      <c r="A7805" s="1" t="s">
        <v>124</v>
      </c>
      <c r="B7805" s="1" t="s">
        <v>646</v>
      </c>
      <c r="C7805" s="1" t="s">
        <v>10</v>
      </c>
      <c r="D7805" s="1">
        <v>2014</v>
      </c>
      <c r="E7805" s="1" t="s">
        <v>529</v>
      </c>
      <c r="F7805" s="1" t="s">
        <v>2</v>
      </c>
      <c r="G7805" s="1" t="s">
        <v>528</v>
      </c>
      <c r="H7805" s="1" t="s">
        <v>7</v>
      </c>
      <c r="I7805" s="1">
        <v>8.9826959999999997E-2</v>
      </c>
      <c r="J7805" s="1">
        <v>18.2</v>
      </c>
      <c r="K7805" s="1">
        <v>197.11099999999999</v>
      </c>
      <c r="L7805" s="1">
        <v>4</v>
      </c>
    </row>
    <row r="7806" spans="1:12" x14ac:dyDescent="0.2">
      <c r="A7806" s="1" t="s">
        <v>124</v>
      </c>
      <c r="B7806" s="1" t="s">
        <v>645</v>
      </c>
      <c r="C7806" s="1" t="s">
        <v>10</v>
      </c>
      <c r="D7806" s="1">
        <v>2014</v>
      </c>
      <c r="E7806" s="1" t="s">
        <v>529</v>
      </c>
      <c r="F7806" s="1" t="s">
        <v>2</v>
      </c>
      <c r="G7806" s="1" t="s">
        <v>528</v>
      </c>
      <c r="H7806" s="1" t="s">
        <v>7</v>
      </c>
      <c r="I7806" s="1">
        <v>4.1330512E-2</v>
      </c>
      <c r="J7806" s="1">
        <v>19.75</v>
      </c>
      <c r="K7806" s="1">
        <v>115.8466</v>
      </c>
      <c r="L7806" s="1">
        <v>4</v>
      </c>
    </row>
    <row r="7807" spans="1:12" x14ac:dyDescent="0.2">
      <c r="A7807" s="1" t="s">
        <v>124</v>
      </c>
      <c r="B7807" s="1" t="s">
        <v>644</v>
      </c>
      <c r="C7807" s="1" t="s">
        <v>10</v>
      </c>
      <c r="D7807" s="1">
        <v>2014</v>
      </c>
      <c r="E7807" s="1" t="s">
        <v>529</v>
      </c>
      <c r="F7807" s="1" t="s">
        <v>2</v>
      </c>
      <c r="G7807" s="1" t="s">
        <v>528</v>
      </c>
      <c r="H7807" s="1" t="s">
        <v>7</v>
      </c>
      <c r="I7807" s="1">
        <v>2.0587886E-2</v>
      </c>
      <c r="J7807" s="1">
        <v>20.5</v>
      </c>
      <c r="K7807" s="1">
        <v>89.582999999999998</v>
      </c>
      <c r="L7807" s="1">
        <v>4</v>
      </c>
    </row>
    <row r="7808" spans="1:12" x14ac:dyDescent="0.2">
      <c r="A7808" s="1" t="s">
        <v>124</v>
      </c>
      <c r="B7808" s="1" t="s">
        <v>643</v>
      </c>
      <c r="C7808" s="1" t="s">
        <v>216</v>
      </c>
      <c r="D7808" s="1">
        <v>2014</v>
      </c>
      <c r="E7808" s="1" t="s">
        <v>529</v>
      </c>
      <c r="F7808" s="1" t="s">
        <v>2</v>
      </c>
      <c r="G7808" s="1" t="s">
        <v>528</v>
      </c>
      <c r="H7808" s="1" t="s">
        <v>7</v>
      </c>
      <c r="I7808" s="1">
        <v>7.0189131000000002E-2</v>
      </c>
      <c r="J7808" s="1">
        <v>8.01</v>
      </c>
      <c r="K7808" s="1">
        <v>37.953200000000002</v>
      </c>
      <c r="L7808" s="1">
        <v>4</v>
      </c>
    </row>
    <row r="7809" spans="1:12" x14ac:dyDescent="0.2">
      <c r="A7809" s="1" t="s">
        <v>124</v>
      </c>
      <c r="B7809" s="1" t="s">
        <v>642</v>
      </c>
      <c r="C7809" s="1" t="s">
        <v>216</v>
      </c>
      <c r="D7809" s="1">
        <v>2014</v>
      </c>
      <c r="E7809" s="1" t="s">
        <v>529</v>
      </c>
      <c r="F7809" s="1" t="s">
        <v>2</v>
      </c>
      <c r="G7809" s="1" t="s">
        <v>528</v>
      </c>
      <c r="H7809" s="1" t="s">
        <v>7</v>
      </c>
      <c r="I7809" s="1">
        <v>4.2256256999999998E-2</v>
      </c>
      <c r="J7809" s="1">
        <v>9.3000000000000007</v>
      </c>
      <c r="K7809" s="1">
        <v>124.4388</v>
      </c>
      <c r="L7809" s="1">
        <v>4</v>
      </c>
    </row>
    <row r="7810" spans="1:12" x14ac:dyDescent="0.2">
      <c r="A7810" s="1" t="s">
        <v>124</v>
      </c>
      <c r="B7810" s="1" t="s">
        <v>641</v>
      </c>
      <c r="C7810" s="1" t="s">
        <v>216</v>
      </c>
      <c r="D7810" s="1">
        <v>2014</v>
      </c>
      <c r="E7810" s="1" t="s">
        <v>529</v>
      </c>
      <c r="F7810" s="1" t="s">
        <v>2</v>
      </c>
      <c r="G7810" s="1" t="s">
        <v>528</v>
      </c>
      <c r="H7810" s="1" t="s">
        <v>7</v>
      </c>
      <c r="I7810" s="1">
        <v>1.6812745E-2</v>
      </c>
      <c r="J7810" s="1">
        <v>12.1</v>
      </c>
      <c r="K7810" s="1">
        <v>180.666</v>
      </c>
      <c r="L7810" s="1">
        <v>4</v>
      </c>
    </row>
    <row r="7811" spans="1:12" x14ac:dyDescent="0.2">
      <c r="A7811" s="1" t="s">
        <v>124</v>
      </c>
      <c r="B7811" s="1" t="s">
        <v>640</v>
      </c>
      <c r="C7811" s="1" t="s">
        <v>216</v>
      </c>
      <c r="D7811" s="1">
        <v>2014</v>
      </c>
      <c r="E7811" s="1" t="s">
        <v>529</v>
      </c>
      <c r="F7811" s="1" t="s">
        <v>2</v>
      </c>
      <c r="G7811" s="1" t="s">
        <v>528</v>
      </c>
      <c r="H7811" s="1" t="s">
        <v>7</v>
      </c>
      <c r="I7811" s="1">
        <v>0.14048631</v>
      </c>
      <c r="J7811" s="1">
        <v>15.75</v>
      </c>
      <c r="K7811" s="1">
        <v>252.73820000000001</v>
      </c>
      <c r="L7811" s="1">
        <v>4</v>
      </c>
    </row>
    <row r="7812" spans="1:12" x14ac:dyDescent="0.2">
      <c r="A7812" s="1" t="s">
        <v>124</v>
      </c>
      <c r="B7812" s="1" t="s">
        <v>639</v>
      </c>
      <c r="C7812" s="1" t="s">
        <v>216</v>
      </c>
      <c r="D7812" s="1">
        <v>2014</v>
      </c>
      <c r="E7812" s="1" t="s">
        <v>529</v>
      </c>
      <c r="F7812" s="1" t="s">
        <v>2</v>
      </c>
      <c r="G7812" s="1" t="s">
        <v>528</v>
      </c>
      <c r="H7812" s="1" t="s">
        <v>7</v>
      </c>
      <c r="I7812" s="1">
        <v>0.13562026499999999</v>
      </c>
      <c r="J7812" s="1">
        <v>16.600000000000001</v>
      </c>
      <c r="K7812" s="1">
        <v>172.94220000000001</v>
      </c>
      <c r="L7812" s="1">
        <v>4</v>
      </c>
    </row>
    <row r="7813" spans="1:12" x14ac:dyDescent="0.2">
      <c r="A7813" s="1" t="s">
        <v>124</v>
      </c>
      <c r="B7813" s="1" t="s">
        <v>638</v>
      </c>
      <c r="C7813" s="1" t="s">
        <v>4</v>
      </c>
      <c r="D7813" s="1">
        <v>2014</v>
      </c>
      <c r="E7813" s="1" t="s">
        <v>529</v>
      </c>
      <c r="F7813" s="1" t="s">
        <v>2</v>
      </c>
      <c r="G7813" s="1" t="s">
        <v>528</v>
      </c>
      <c r="H7813" s="1" t="s">
        <v>7</v>
      </c>
      <c r="I7813" s="1">
        <v>4.6520702999999997E-2</v>
      </c>
      <c r="J7813" s="1">
        <v>7.27</v>
      </c>
      <c r="K7813" s="1">
        <v>97.738399999999999</v>
      </c>
      <c r="L7813" s="1">
        <v>4</v>
      </c>
    </row>
    <row r="7814" spans="1:12" x14ac:dyDescent="0.2">
      <c r="A7814" s="1" t="s">
        <v>124</v>
      </c>
      <c r="B7814" s="1" t="s">
        <v>637</v>
      </c>
      <c r="C7814" s="1" t="s">
        <v>4</v>
      </c>
      <c r="D7814" s="1">
        <v>2014</v>
      </c>
      <c r="E7814" s="1" t="s">
        <v>529</v>
      </c>
      <c r="F7814" s="1" t="s">
        <v>2</v>
      </c>
      <c r="G7814" s="1" t="s">
        <v>528</v>
      </c>
      <c r="H7814" s="1" t="s">
        <v>7</v>
      </c>
      <c r="I7814" s="1">
        <v>8.9078338000000007E-2</v>
      </c>
      <c r="J7814" s="1">
        <v>10</v>
      </c>
      <c r="K7814" s="1">
        <v>147.11019999999999</v>
      </c>
      <c r="L7814" s="1">
        <v>4</v>
      </c>
    </row>
    <row r="7815" spans="1:12" x14ac:dyDescent="0.2">
      <c r="A7815" s="1" t="s">
        <v>124</v>
      </c>
      <c r="B7815" s="1" t="s">
        <v>636</v>
      </c>
      <c r="C7815" s="1" t="s">
        <v>4</v>
      </c>
      <c r="D7815" s="1">
        <v>2014</v>
      </c>
      <c r="E7815" s="1" t="s">
        <v>529</v>
      </c>
      <c r="F7815" s="1" t="s">
        <v>2</v>
      </c>
      <c r="G7815" s="1" t="s">
        <v>528</v>
      </c>
      <c r="H7815" s="1" t="s">
        <v>7</v>
      </c>
      <c r="I7815" s="1">
        <v>3.2229347999999998E-2</v>
      </c>
      <c r="J7815" s="1">
        <v>11.15</v>
      </c>
      <c r="K7815" s="1">
        <v>163.2526</v>
      </c>
      <c r="L7815" s="1">
        <v>4</v>
      </c>
    </row>
    <row r="7816" spans="1:12" x14ac:dyDescent="0.2">
      <c r="A7816" s="1" t="s">
        <v>124</v>
      </c>
      <c r="B7816" s="1" t="s">
        <v>635</v>
      </c>
      <c r="C7816" s="1" t="s">
        <v>4</v>
      </c>
      <c r="D7816" s="1">
        <v>2014</v>
      </c>
      <c r="E7816" s="1" t="s">
        <v>529</v>
      </c>
      <c r="F7816" s="1" t="s">
        <v>2</v>
      </c>
      <c r="G7816" s="1" t="s">
        <v>528</v>
      </c>
      <c r="H7816" s="1" t="s">
        <v>7</v>
      </c>
      <c r="I7816" s="1">
        <v>2.0960614999999998E-2</v>
      </c>
      <c r="J7816" s="1">
        <v>11.5</v>
      </c>
      <c r="K7816" s="1">
        <v>133.29419999999999</v>
      </c>
      <c r="L7816" s="1">
        <v>4</v>
      </c>
    </row>
    <row r="7817" spans="1:12" x14ac:dyDescent="0.2">
      <c r="A7817" s="1" t="s">
        <v>124</v>
      </c>
      <c r="B7817" s="1" t="s">
        <v>450</v>
      </c>
      <c r="C7817" s="1" t="s">
        <v>4</v>
      </c>
      <c r="D7817" s="1">
        <v>2014</v>
      </c>
      <c r="E7817" s="1" t="s">
        <v>529</v>
      </c>
      <c r="F7817" s="1" t="s">
        <v>2</v>
      </c>
      <c r="G7817" s="1" t="s">
        <v>528</v>
      </c>
      <c r="H7817" s="1" t="s">
        <v>7</v>
      </c>
      <c r="I7817" s="1">
        <v>2.8838938000000001E-2</v>
      </c>
      <c r="J7817" s="1">
        <v>14</v>
      </c>
      <c r="K7817" s="1">
        <v>129.33099999999999</v>
      </c>
      <c r="L7817" s="1">
        <v>4</v>
      </c>
    </row>
    <row r="7818" spans="1:12" x14ac:dyDescent="0.2">
      <c r="A7818" s="1" t="s">
        <v>124</v>
      </c>
      <c r="B7818" s="1" t="s">
        <v>634</v>
      </c>
      <c r="C7818" s="1" t="s">
        <v>4</v>
      </c>
      <c r="D7818" s="1">
        <v>2014</v>
      </c>
      <c r="E7818" s="1" t="s">
        <v>529</v>
      </c>
      <c r="F7818" s="1" t="s">
        <v>2</v>
      </c>
      <c r="G7818" s="1" t="s">
        <v>528</v>
      </c>
      <c r="H7818" s="1" t="s">
        <v>7</v>
      </c>
      <c r="I7818" s="1">
        <v>1.7024597999999998E-2</v>
      </c>
      <c r="J7818" s="1">
        <v>14.35</v>
      </c>
      <c r="K7818" s="1">
        <v>109.8228</v>
      </c>
      <c r="L7818" s="1">
        <v>4</v>
      </c>
    </row>
    <row r="7819" spans="1:12" x14ac:dyDescent="0.2">
      <c r="A7819" s="1" t="s">
        <v>124</v>
      </c>
      <c r="B7819" s="1" t="s">
        <v>210</v>
      </c>
      <c r="C7819" s="1" t="s">
        <v>4</v>
      </c>
      <c r="D7819" s="1">
        <v>2014</v>
      </c>
      <c r="E7819" s="1" t="s">
        <v>529</v>
      </c>
      <c r="F7819" s="1" t="s">
        <v>2</v>
      </c>
      <c r="G7819" s="1" t="s">
        <v>528</v>
      </c>
      <c r="H7819" s="1" t="s">
        <v>7</v>
      </c>
      <c r="I7819" s="1">
        <v>3.2862976000000002E-2</v>
      </c>
      <c r="J7819" s="1">
        <v>14.75</v>
      </c>
      <c r="K7819" s="1">
        <v>238.69059999999999</v>
      </c>
      <c r="L7819" s="1">
        <v>4</v>
      </c>
    </row>
    <row r="7820" spans="1:12" x14ac:dyDescent="0.2">
      <c r="A7820" s="1" t="s">
        <v>124</v>
      </c>
      <c r="B7820" s="1" t="s">
        <v>215</v>
      </c>
      <c r="C7820" s="1" t="s">
        <v>4</v>
      </c>
      <c r="D7820" s="1">
        <v>2014</v>
      </c>
      <c r="E7820" s="1" t="s">
        <v>529</v>
      </c>
      <c r="F7820" s="1" t="s">
        <v>2</v>
      </c>
      <c r="G7820" s="1" t="s">
        <v>528</v>
      </c>
      <c r="H7820" s="1" t="s">
        <v>7</v>
      </c>
      <c r="I7820" s="1">
        <v>1.2627329E-2</v>
      </c>
      <c r="J7820" s="1">
        <v>16.5</v>
      </c>
      <c r="K7820" s="1">
        <v>38.750599999999999</v>
      </c>
      <c r="L7820" s="1">
        <v>4</v>
      </c>
    </row>
    <row r="7821" spans="1:12" x14ac:dyDescent="0.2">
      <c r="A7821" s="1" t="s">
        <v>124</v>
      </c>
      <c r="B7821" s="1" t="s">
        <v>633</v>
      </c>
      <c r="C7821" s="1" t="s">
        <v>4</v>
      </c>
      <c r="D7821" s="1">
        <v>2014</v>
      </c>
      <c r="E7821" s="1" t="s">
        <v>529</v>
      </c>
      <c r="F7821" s="1" t="s">
        <v>2</v>
      </c>
      <c r="G7821" s="1" t="s">
        <v>528</v>
      </c>
      <c r="H7821" s="1" t="s">
        <v>7</v>
      </c>
      <c r="I7821" s="1">
        <v>4.6049920000000001E-2</v>
      </c>
      <c r="J7821" s="1">
        <v>18.7</v>
      </c>
      <c r="K7821" s="1">
        <v>151.9682</v>
      </c>
      <c r="L7821" s="1">
        <v>4</v>
      </c>
    </row>
    <row r="7822" spans="1:12" x14ac:dyDescent="0.2">
      <c r="A7822" s="1" t="s">
        <v>124</v>
      </c>
      <c r="B7822" s="1" t="s">
        <v>632</v>
      </c>
      <c r="C7822" s="1" t="s">
        <v>4</v>
      </c>
      <c r="D7822" s="1">
        <v>2014</v>
      </c>
      <c r="E7822" s="1" t="s">
        <v>529</v>
      </c>
      <c r="F7822" s="1" t="s">
        <v>2</v>
      </c>
      <c r="G7822" s="1" t="s">
        <v>528</v>
      </c>
      <c r="H7822" s="1" t="s">
        <v>7</v>
      </c>
      <c r="I7822" s="1">
        <v>5.2011500000000002E-2</v>
      </c>
      <c r="J7822" s="1">
        <v>18.850000000000001</v>
      </c>
      <c r="K7822" s="1">
        <v>190.38460000000001</v>
      </c>
      <c r="L7822" s="1">
        <v>4</v>
      </c>
    </row>
    <row r="7823" spans="1:12" x14ac:dyDescent="0.2">
      <c r="A7823" s="1" t="s">
        <v>124</v>
      </c>
      <c r="B7823" s="1" t="s">
        <v>213</v>
      </c>
      <c r="C7823" s="1" t="s">
        <v>4</v>
      </c>
      <c r="D7823" s="1">
        <v>2014</v>
      </c>
      <c r="E7823" s="1" t="s">
        <v>529</v>
      </c>
      <c r="F7823" s="1" t="s">
        <v>2</v>
      </c>
      <c r="G7823" s="1" t="s">
        <v>528</v>
      </c>
      <c r="H7823" s="1" t="s">
        <v>7</v>
      </c>
      <c r="I7823" s="1">
        <v>4.7857803999999997E-2</v>
      </c>
      <c r="J7823" s="1">
        <v>19.600000000000001</v>
      </c>
      <c r="K7823" s="1">
        <v>45.076999999999998</v>
      </c>
      <c r="L7823" s="1">
        <v>4</v>
      </c>
    </row>
    <row r="7824" spans="1:12" x14ac:dyDescent="0.2">
      <c r="A7824" s="1" t="s">
        <v>124</v>
      </c>
      <c r="B7824" s="1" t="s">
        <v>631</v>
      </c>
      <c r="C7824" s="1" t="s">
        <v>4</v>
      </c>
      <c r="D7824" s="1">
        <v>2014</v>
      </c>
      <c r="E7824" s="1" t="s">
        <v>529</v>
      </c>
      <c r="F7824" s="1" t="s">
        <v>2</v>
      </c>
      <c r="G7824" s="1" t="s">
        <v>528</v>
      </c>
      <c r="H7824" s="1" t="s">
        <v>7</v>
      </c>
      <c r="I7824" s="1">
        <v>1.4925407E-2</v>
      </c>
      <c r="J7824" s="1">
        <v>20.100000000000001</v>
      </c>
      <c r="K7824" s="1">
        <v>143.41540000000001</v>
      </c>
      <c r="L7824" s="1">
        <v>4</v>
      </c>
    </row>
    <row r="7825" spans="1:12" x14ac:dyDescent="0.2">
      <c r="A7825" s="1" t="s">
        <v>124</v>
      </c>
      <c r="B7825" s="1" t="s">
        <v>630</v>
      </c>
      <c r="C7825" s="1" t="s">
        <v>171</v>
      </c>
      <c r="D7825" s="1">
        <v>2014</v>
      </c>
      <c r="E7825" s="1" t="s">
        <v>529</v>
      </c>
      <c r="F7825" s="1" t="s">
        <v>2</v>
      </c>
      <c r="G7825" s="1" t="s">
        <v>528</v>
      </c>
      <c r="H7825" s="1" t="s">
        <v>7</v>
      </c>
      <c r="I7825" s="1">
        <v>2.1648305E-2</v>
      </c>
      <c r="J7825" s="1">
        <v>6.6749999999999998</v>
      </c>
      <c r="K7825" s="1">
        <v>35.687399999999997</v>
      </c>
      <c r="L7825" s="1">
        <v>4</v>
      </c>
    </row>
    <row r="7826" spans="1:12" x14ac:dyDescent="0.2">
      <c r="A7826" s="1" t="s">
        <v>124</v>
      </c>
      <c r="B7826" s="1" t="s">
        <v>629</v>
      </c>
      <c r="C7826" s="1" t="s">
        <v>171</v>
      </c>
      <c r="D7826" s="1">
        <v>2014</v>
      </c>
      <c r="E7826" s="1" t="s">
        <v>529</v>
      </c>
      <c r="F7826" s="1" t="s">
        <v>2</v>
      </c>
      <c r="G7826" s="1" t="s">
        <v>528</v>
      </c>
      <c r="H7826" s="1" t="s">
        <v>7</v>
      </c>
      <c r="I7826" s="1">
        <v>3.1710329000000002E-2</v>
      </c>
      <c r="J7826" s="1">
        <v>7.9349999999999996</v>
      </c>
      <c r="K7826" s="1">
        <v>263.09100000000001</v>
      </c>
      <c r="L7826" s="1">
        <v>4</v>
      </c>
    </row>
    <row r="7827" spans="1:12" x14ac:dyDescent="0.2">
      <c r="A7827" s="1" t="s">
        <v>124</v>
      </c>
      <c r="B7827" s="1" t="s">
        <v>628</v>
      </c>
      <c r="C7827" s="1" t="s">
        <v>171</v>
      </c>
      <c r="D7827" s="1">
        <v>2014</v>
      </c>
      <c r="E7827" s="1" t="s">
        <v>529</v>
      </c>
      <c r="F7827" s="1" t="s">
        <v>2</v>
      </c>
      <c r="G7827" s="1" t="s">
        <v>528</v>
      </c>
      <c r="H7827" s="1" t="s">
        <v>7</v>
      </c>
      <c r="I7827" s="1">
        <v>0.110197977</v>
      </c>
      <c r="J7827" s="1">
        <v>8.2750000000000004</v>
      </c>
      <c r="K7827" s="1">
        <v>104.2306</v>
      </c>
      <c r="L7827" s="1">
        <v>4</v>
      </c>
    </row>
    <row r="7828" spans="1:12" x14ac:dyDescent="0.2">
      <c r="A7828" s="1" t="s">
        <v>124</v>
      </c>
      <c r="B7828" s="1" t="s">
        <v>442</v>
      </c>
      <c r="C7828" s="1" t="s">
        <v>171</v>
      </c>
      <c r="D7828" s="1">
        <v>2014</v>
      </c>
      <c r="E7828" s="1" t="s">
        <v>529</v>
      </c>
      <c r="F7828" s="1" t="s">
        <v>2</v>
      </c>
      <c r="G7828" s="1" t="s">
        <v>528</v>
      </c>
      <c r="H7828" s="1" t="s">
        <v>7</v>
      </c>
      <c r="I7828" s="1">
        <v>7.0510189000000001E-2</v>
      </c>
      <c r="J7828" s="1">
        <v>8.42</v>
      </c>
      <c r="K7828" s="1">
        <v>214.41919999999999</v>
      </c>
      <c r="L7828" s="1">
        <v>4</v>
      </c>
    </row>
    <row r="7829" spans="1:12" x14ac:dyDescent="0.2">
      <c r="A7829" s="1" t="s">
        <v>124</v>
      </c>
      <c r="B7829" s="1" t="s">
        <v>441</v>
      </c>
      <c r="C7829" s="1" t="s">
        <v>171</v>
      </c>
      <c r="D7829" s="1">
        <v>2014</v>
      </c>
      <c r="E7829" s="1" t="s">
        <v>529</v>
      </c>
      <c r="F7829" s="1" t="s">
        <v>2</v>
      </c>
      <c r="G7829" s="1" t="s">
        <v>528</v>
      </c>
      <c r="H7829" s="1" t="s">
        <v>7</v>
      </c>
      <c r="I7829" s="1">
        <v>0.119436131</v>
      </c>
      <c r="J7829" s="1">
        <v>8.6950000000000003</v>
      </c>
      <c r="K7829" s="1">
        <v>94.709400000000002</v>
      </c>
      <c r="L7829" s="1">
        <v>4</v>
      </c>
    </row>
    <row r="7830" spans="1:12" x14ac:dyDescent="0.2">
      <c r="A7830" s="1" t="s">
        <v>124</v>
      </c>
      <c r="B7830" s="1" t="s">
        <v>627</v>
      </c>
      <c r="C7830" s="1" t="s">
        <v>171</v>
      </c>
      <c r="D7830" s="1">
        <v>2014</v>
      </c>
      <c r="E7830" s="1" t="s">
        <v>529</v>
      </c>
      <c r="F7830" s="1" t="s">
        <v>2</v>
      </c>
      <c r="G7830" s="1" t="s">
        <v>528</v>
      </c>
      <c r="H7830" s="1" t="s">
        <v>7</v>
      </c>
      <c r="I7830" s="1">
        <v>1.6006625999999999E-2</v>
      </c>
      <c r="J7830" s="1">
        <v>8.85</v>
      </c>
      <c r="K7830" s="1">
        <v>105.6964</v>
      </c>
      <c r="L7830" s="1">
        <v>4</v>
      </c>
    </row>
    <row r="7831" spans="1:12" x14ac:dyDescent="0.2">
      <c r="A7831" s="1" t="s">
        <v>124</v>
      </c>
      <c r="B7831" s="1" t="s">
        <v>626</v>
      </c>
      <c r="C7831" s="1" t="s">
        <v>171</v>
      </c>
      <c r="D7831" s="1">
        <v>2014</v>
      </c>
      <c r="E7831" s="1" t="s">
        <v>529</v>
      </c>
      <c r="F7831" s="1" t="s">
        <v>2</v>
      </c>
      <c r="G7831" s="1" t="s">
        <v>528</v>
      </c>
      <c r="H7831" s="1" t="s">
        <v>7</v>
      </c>
      <c r="I7831" s="1">
        <v>9.2937216000000003E-2</v>
      </c>
      <c r="J7831" s="1">
        <v>8.9700000000000006</v>
      </c>
      <c r="K7831" s="1">
        <v>54.695599999999999</v>
      </c>
      <c r="L7831" s="1">
        <v>4</v>
      </c>
    </row>
    <row r="7832" spans="1:12" x14ac:dyDescent="0.2">
      <c r="A7832" s="1" t="s">
        <v>124</v>
      </c>
      <c r="B7832" s="1" t="s">
        <v>625</v>
      </c>
      <c r="C7832" s="1" t="s">
        <v>171</v>
      </c>
      <c r="D7832" s="1">
        <v>2014</v>
      </c>
      <c r="E7832" s="1" t="s">
        <v>529</v>
      </c>
      <c r="F7832" s="1" t="s">
        <v>2</v>
      </c>
      <c r="G7832" s="1" t="s">
        <v>528</v>
      </c>
      <c r="H7832" s="1" t="s">
        <v>7</v>
      </c>
      <c r="I7832" s="1">
        <v>6.692529E-3</v>
      </c>
      <c r="J7832" s="1">
        <v>9.6</v>
      </c>
      <c r="K7832" s="1">
        <v>164.91839999999999</v>
      </c>
      <c r="L7832" s="1">
        <v>4</v>
      </c>
    </row>
    <row r="7833" spans="1:12" x14ac:dyDescent="0.2">
      <c r="A7833" s="1" t="s">
        <v>124</v>
      </c>
      <c r="B7833" s="1" t="s">
        <v>624</v>
      </c>
      <c r="C7833" s="1" t="s">
        <v>171</v>
      </c>
      <c r="D7833" s="1">
        <v>2014</v>
      </c>
      <c r="E7833" s="1" t="s">
        <v>529</v>
      </c>
      <c r="F7833" s="1" t="s">
        <v>2</v>
      </c>
      <c r="G7833" s="1" t="s">
        <v>528</v>
      </c>
      <c r="H7833" s="1" t="s">
        <v>7</v>
      </c>
      <c r="I7833" s="1">
        <v>6.0017128000000003E-2</v>
      </c>
      <c r="J7833" s="1">
        <v>9.8949999999999996</v>
      </c>
      <c r="K7833" s="1">
        <v>230.86420000000001</v>
      </c>
      <c r="L7833" s="1">
        <v>4</v>
      </c>
    </row>
    <row r="7834" spans="1:12" x14ac:dyDescent="0.2">
      <c r="A7834" s="1" t="s">
        <v>124</v>
      </c>
      <c r="B7834" s="1" t="s">
        <v>623</v>
      </c>
      <c r="C7834" s="1" t="s">
        <v>171</v>
      </c>
      <c r="D7834" s="1">
        <v>2014</v>
      </c>
      <c r="E7834" s="1" t="s">
        <v>529</v>
      </c>
      <c r="F7834" s="1" t="s">
        <v>2</v>
      </c>
      <c r="G7834" s="1" t="s">
        <v>528</v>
      </c>
      <c r="H7834" s="1" t="s">
        <v>7</v>
      </c>
      <c r="I7834" s="1">
        <v>2.1407511000000001E-2</v>
      </c>
      <c r="J7834" s="1">
        <v>10</v>
      </c>
      <c r="K7834" s="1">
        <v>248.17500000000001</v>
      </c>
      <c r="L7834" s="1">
        <v>4</v>
      </c>
    </row>
    <row r="7835" spans="1:12" x14ac:dyDescent="0.2">
      <c r="A7835" s="1" t="s">
        <v>124</v>
      </c>
      <c r="B7835" s="1" t="s">
        <v>622</v>
      </c>
      <c r="C7835" s="1" t="s">
        <v>171</v>
      </c>
      <c r="D7835" s="1">
        <v>2014</v>
      </c>
      <c r="E7835" s="1" t="s">
        <v>529</v>
      </c>
      <c r="F7835" s="1" t="s">
        <v>2</v>
      </c>
      <c r="G7835" s="1" t="s">
        <v>528</v>
      </c>
      <c r="H7835" s="1" t="s">
        <v>7</v>
      </c>
      <c r="I7835" s="1">
        <v>1.1278534999999999E-2</v>
      </c>
      <c r="J7835" s="1">
        <v>10.5</v>
      </c>
      <c r="K7835" s="1">
        <v>237.0248</v>
      </c>
      <c r="L7835" s="1">
        <v>4</v>
      </c>
    </row>
    <row r="7836" spans="1:12" x14ac:dyDescent="0.2">
      <c r="A7836" s="1" t="s">
        <v>124</v>
      </c>
      <c r="B7836" s="1" t="s">
        <v>180</v>
      </c>
      <c r="C7836" s="1" t="s">
        <v>171</v>
      </c>
      <c r="D7836" s="1">
        <v>2014</v>
      </c>
      <c r="E7836" s="1" t="s">
        <v>529</v>
      </c>
      <c r="F7836" s="1" t="s">
        <v>2</v>
      </c>
      <c r="G7836" s="1" t="s">
        <v>528</v>
      </c>
      <c r="H7836" s="1" t="s">
        <v>7</v>
      </c>
      <c r="I7836" s="1">
        <v>4.1789717999999997E-2</v>
      </c>
      <c r="J7836" s="1">
        <v>13</v>
      </c>
      <c r="K7836" s="1">
        <v>256.10140000000001</v>
      </c>
      <c r="L7836" s="1">
        <v>4</v>
      </c>
    </row>
    <row r="7837" spans="1:12" x14ac:dyDescent="0.2">
      <c r="A7837" s="1" t="s">
        <v>124</v>
      </c>
      <c r="B7837" s="1" t="s">
        <v>176</v>
      </c>
      <c r="C7837" s="1" t="s">
        <v>171</v>
      </c>
      <c r="D7837" s="1">
        <v>2014</v>
      </c>
      <c r="E7837" s="1" t="s">
        <v>529</v>
      </c>
      <c r="F7837" s="1" t="s">
        <v>2</v>
      </c>
      <c r="G7837" s="1" t="s">
        <v>528</v>
      </c>
      <c r="H7837" s="1" t="s">
        <v>7</v>
      </c>
      <c r="I7837" s="1">
        <v>5.9275451999999999E-2</v>
      </c>
      <c r="J7837" s="1">
        <v>15.1</v>
      </c>
      <c r="K7837" s="1">
        <v>238.9248</v>
      </c>
      <c r="L7837" s="1">
        <v>4</v>
      </c>
    </row>
    <row r="7838" spans="1:12" x14ac:dyDescent="0.2">
      <c r="A7838" s="1" t="s">
        <v>124</v>
      </c>
      <c r="B7838" s="1" t="s">
        <v>196</v>
      </c>
      <c r="C7838" s="1" t="s">
        <v>171</v>
      </c>
      <c r="D7838" s="1">
        <v>2014</v>
      </c>
      <c r="E7838" s="1" t="s">
        <v>529</v>
      </c>
      <c r="F7838" s="1" t="s">
        <v>2</v>
      </c>
      <c r="G7838" s="1" t="s">
        <v>528</v>
      </c>
      <c r="H7838" s="1" t="s">
        <v>7</v>
      </c>
      <c r="I7838" s="1">
        <v>7.2608646999999998E-2</v>
      </c>
      <c r="J7838" s="1">
        <v>16</v>
      </c>
      <c r="K7838" s="1">
        <v>228.36680000000001</v>
      </c>
      <c r="L7838" s="1">
        <v>4</v>
      </c>
    </row>
    <row r="7839" spans="1:12" x14ac:dyDescent="0.2">
      <c r="A7839" s="1" t="s">
        <v>124</v>
      </c>
      <c r="B7839" s="1" t="s">
        <v>621</v>
      </c>
      <c r="C7839" s="1" t="s">
        <v>171</v>
      </c>
      <c r="D7839" s="1">
        <v>2014</v>
      </c>
      <c r="E7839" s="1" t="s">
        <v>529</v>
      </c>
      <c r="F7839" s="1" t="s">
        <v>2</v>
      </c>
      <c r="G7839" s="1" t="s">
        <v>528</v>
      </c>
      <c r="H7839" s="1" t="s">
        <v>7</v>
      </c>
      <c r="I7839" s="1">
        <v>3.9113586999999998E-2</v>
      </c>
      <c r="J7839" s="1">
        <v>16.25</v>
      </c>
      <c r="K7839" s="1">
        <v>116.0176</v>
      </c>
      <c r="L7839" s="1">
        <v>4</v>
      </c>
    </row>
    <row r="7840" spans="1:12" x14ac:dyDescent="0.2">
      <c r="A7840" s="1" t="s">
        <v>124</v>
      </c>
      <c r="B7840" s="1" t="s">
        <v>620</v>
      </c>
      <c r="C7840" s="1" t="s">
        <v>171</v>
      </c>
      <c r="D7840" s="1">
        <v>2014</v>
      </c>
      <c r="E7840" s="1" t="s">
        <v>529</v>
      </c>
      <c r="F7840" s="1" t="s">
        <v>2</v>
      </c>
      <c r="G7840" s="1" t="s">
        <v>528</v>
      </c>
      <c r="H7840" s="1" t="s">
        <v>7</v>
      </c>
      <c r="I7840" s="1">
        <v>2.7556246999999999E-2</v>
      </c>
      <c r="J7840" s="1">
        <v>16.600000000000001</v>
      </c>
      <c r="K7840" s="1">
        <v>176.6344</v>
      </c>
      <c r="L7840" s="1">
        <v>4</v>
      </c>
    </row>
    <row r="7841" spans="1:12" x14ac:dyDescent="0.2">
      <c r="A7841" s="1" t="s">
        <v>124</v>
      </c>
      <c r="B7841" s="1" t="s">
        <v>186</v>
      </c>
      <c r="C7841" s="1" t="s">
        <v>171</v>
      </c>
      <c r="D7841" s="1">
        <v>2014</v>
      </c>
      <c r="E7841" s="1" t="s">
        <v>529</v>
      </c>
      <c r="F7841" s="1" t="s">
        <v>2</v>
      </c>
      <c r="G7841" s="1" t="s">
        <v>528</v>
      </c>
      <c r="H7841" s="1" t="s">
        <v>7</v>
      </c>
      <c r="I7841" s="1">
        <v>1.2643035E-2</v>
      </c>
      <c r="J7841" s="1">
        <v>18.600000000000001</v>
      </c>
      <c r="K7841" s="1">
        <v>119.84139999999999</v>
      </c>
      <c r="L7841" s="1">
        <v>4</v>
      </c>
    </row>
    <row r="7842" spans="1:12" x14ac:dyDescent="0.2">
      <c r="A7842" s="1" t="s">
        <v>124</v>
      </c>
      <c r="B7842" s="1" t="s">
        <v>619</v>
      </c>
      <c r="C7842" s="1" t="s">
        <v>171</v>
      </c>
      <c r="D7842" s="1">
        <v>2014</v>
      </c>
      <c r="E7842" s="1" t="s">
        <v>529</v>
      </c>
      <c r="F7842" s="1" t="s">
        <v>2</v>
      </c>
      <c r="G7842" s="1" t="s">
        <v>528</v>
      </c>
      <c r="H7842" s="1" t="s">
        <v>7</v>
      </c>
      <c r="I7842" s="1">
        <v>1.035692E-2</v>
      </c>
      <c r="J7842" s="1">
        <v>18.75</v>
      </c>
      <c r="K7842" s="1">
        <v>208.3954</v>
      </c>
      <c r="L7842" s="1">
        <v>4</v>
      </c>
    </row>
    <row r="7843" spans="1:12" x14ac:dyDescent="0.2">
      <c r="A7843" s="1" t="s">
        <v>124</v>
      </c>
      <c r="B7843" s="1" t="s">
        <v>618</v>
      </c>
      <c r="C7843" s="1" t="s">
        <v>171</v>
      </c>
      <c r="D7843" s="1">
        <v>2014</v>
      </c>
      <c r="E7843" s="1" t="s">
        <v>529</v>
      </c>
      <c r="F7843" s="1" t="s">
        <v>2</v>
      </c>
      <c r="G7843" s="1" t="s">
        <v>528</v>
      </c>
      <c r="H7843" s="1" t="s">
        <v>7</v>
      </c>
      <c r="I7843" s="1">
        <v>0.12922610400000001</v>
      </c>
      <c r="J7843" s="1">
        <v>19</v>
      </c>
      <c r="K7843" s="1">
        <v>190.5872</v>
      </c>
      <c r="L7843" s="1">
        <v>4</v>
      </c>
    </row>
    <row r="7844" spans="1:12" x14ac:dyDescent="0.2">
      <c r="A7844" s="1" t="s">
        <v>124</v>
      </c>
      <c r="B7844" s="1" t="s">
        <v>617</v>
      </c>
      <c r="C7844" s="1" t="s">
        <v>171</v>
      </c>
      <c r="D7844" s="1">
        <v>2014</v>
      </c>
      <c r="E7844" s="1" t="s">
        <v>529</v>
      </c>
      <c r="F7844" s="1" t="s">
        <v>2</v>
      </c>
      <c r="G7844" s="1" t="s">
        <v>528</v>
      </c>
      <c r="H7844" s="1" t="s">
        <v>7</v>
      </c>
      <c r="I7844" s="1">
        <v>2.6826919000000001E-2</v>
      </c>
      <c r="J7844" s="1">
        <v>19.7</v>
      </c>
      <c r="K7844" s="1">
        <v>98.772599999999997</v>
      </c>
      <c r="L7844" s="1">
        <v>4</v>
      </c>
    </row>
    <row r="7845" spans="1:12" x14ac:dyDescent="0.2">
      <c r="A7845" s="1" t="s">
        <v>124</v>
      </c>
      <c r="B7845" s="1" t="s">
        <v>616</v>
      </c>
      <c r="C7845" s="1" t="s">
        <v>171</v>
      </c>
      <c r="D7845" s="1">
        <v>2014</v>
      </c>
      <c r="E7845" s="1" t="s">
        <v>529</v>
      </c>
      <c r="F7845" s="1" t="s">
        <v>2</v>
      </c>
      <c r="G7845" s="1" t="s">
        <v>528</v>
      </c>
      <c r="H7845" s="1" t="s">
        <v>7</v>
      </c>
      <c r="I7845" s="1">
        <v>0.112227747</v>
      </c>
      <c r="J7845" s="1">
        <v>20.2</v>
      </c>
      <c r="K7845" s="1">
        <v>123.5046</v>
      </c>
      <c r="L7845" s="1">
        <v>4</v>
      </c>
    </row>
    <row r="7846" spans="1:12" x14ac:dyDescent="0.2">
      <c r="A7846" s="1" t="s">
        <v>124</v>
      </c>
      <c r="B7846" s="1" t="s">
        <v>615</v>
      </c>
      <c r="C7846" s="1" t="s">
        <v>171</v>
      </c>
      <c r="D7846" s="1">
        <v>2014</v>
      </c>
      <c r="E7846" s="1" t="s">
        <v>529</v>
      </c>
      <c r="F7846" s="1" t="s">
        <v>2</v>
      </c>
      <c r="G7846" s="1" t="s">
        <v>528</v>
      </c>
      <c r="H7846" s="1" t="s">
        <v>7</v>
      </c>
      <c r="I7846" s="1">
        <v>7.4177667000000003E-2</v>
      </c>
      <c r="J7846" s="1">
        <v>20.2</v>
      </c>
      <c r="K7846" s="1">
        <v>93.246200000000002</v>
      </c>
      <c r="L7846" s="1">
        <v>4</v>
      </c>
    </row>
    <row r="7847" spans="1:12" x14ac:dyDescent="0.2">
      <c r="A7847" s="1" t="s">
        <v>124</v>
      </c>
      <c r="B7847" s="1" t="s">
        <v>427</v>
      </c>
      <c r="C7847" s="1" t="s">
        <v>171</v>
      </c>
      <c r="D7847" s="1">
        <v>2014</v>
      </c>
      <c r="E7847" s="1" t="s">
        <v>529</v>
      </c>
      <c r="F7847" s="1" t="s">
        <v>2</v>
      </c>
      <c r="G7847" s="1" t="s">
        <v>528</v>
      </c>
      <c r="H7847" s="1" t="s">
        <v>7</v>
      </c>
      <c r="I7847" s="1">
        <v>5.8886477E-2</v>
      </c>
      <c r="J7847" s="1">
        <v>20.25</v>
      </c>
      <c r="K7847" s="1">
        <v>245.54599999999999</v>
      </c>
      <c r="L7847" s="1">
        <v>4</v>
      </c>
    </row>
    <row r="7848" spans="1:12" x14ac:dyDescent="0.2">
      <c r="A7848" s="1" t="s">
        <v>124</v>
      </c>
      <c r="B7848" s="1" t="s">
        <v>614</v>
      </c>
      <c r="C7848" s="1" t="s">
        <v>171</v>
      </c>
      <c r="D7848" s="1">
        <v>2014</v>
      </c>
      <c r="E7848" s="1" t="s">
        <v>529</v>
      </c>
      <c r="F7848" s="1" t="s">
        <v>2</v>
      </c>
      <c r="G7848" s="1" t="s">
        <v>528</v>
      </c>
      <c r="H7848" s="1" t="s">
        <v>7</v>
      </c>
      <c r="I7848" s="1">
        <v>0</v>
      </c>
      <c r="J7848" s="1">
        <v>20.25</v>
      </c>
      <c r="K7848" s="1">
        <v>145.64179999999999</v>
      </c>
      <c r="L7848" s="1">
        <v>4</v>
      </c>
    </row>
    <row r="7849" spans="1:12" x14ac:dyDescent="0.2">
      <c r="A7849" s="1" t="s">
        <v>124</v>
      </c>
      <c r="B7849" s="1" t="s">
        <v>613</v>
      </c>
      <c r="C7849" s="1" t="s">
        <v>171</v>
      </c>
      <c r="D7849" s="1">
        <v>2014</v>
      </c>
      <c r="E7849" s="1" t="s">
        <v>529</v>
      </c>
      <c r="F7849" s="1" t="s">
        <v>2</v>
      </c>
      <c r="G7849" s="1" t="s">
        <v>528</v>
      </c>
      <c r="H7849" s="1" t="s">
        <v>7</v>
      </c>
      <c r="I7849" s="1">
        <v>2.5931659999999999E-2</v>
      </c>
      <c r="J7849" s="1">
        <v>20.25</v>
      </c>
      <c r="K7849" s="1">
        <v>182.5976</v>
      </c>
      <c r="L7849" s="1">
        <v>4</v>
      </c>
    </row>
    <row r="7850" spans="1:12" x14ac:dyDescent="0.2">
      <c r="A7850" s="1" t="s">
        <v>124</v>
      </c>
      <c r="B7850" s="1" t="s">
        <v>612</v>
      </c>
      <c r="C7850" s="1" t="s">
        <v>171</v>
      </c>
      <c r="D7850" s="1">
        <v>2014</v>
      </c>
      <c r="E7850" s="1" t="s">
        <v>529</v>
      </c>
      <c r="F7850" s="1" t="s">
        <v>2</v>
      </c>
      <c r="G7850" s="1" t="s">
        <v>528</v>
      </c>
      <c r="H7850" s="1" t="s">
        <v>7</v>
      </c>
      <c r="I7850" s="1">
        <v>3.9235526999999999E-2</v>
      </c>
      <c r="J7850" s="1">
        <v>20.350000000000001</v>
      </c>
      <c r="K7850" s="1">
        <v>127.26779999999999</v>
      </c>
      <c r="L7850" s="1">
        <v>4</v>
      </c>
    </row>
    <row r="7851" spans="1:12" x14ac:dyDescent="0.2">
      <c r="A7851" s="1" t="s">
        <v>124</v>
      </c>
      <c r="B7851" s="1" t="s">
        <v>425</v>
      </c>
      <c r="C7851" s="1" t="s">
        <v>171</v>
      </c>
      <c r="D7851" s="1">
        <v>2014</v>
      </c>
      <c r="E7851" s="1" t="s">
        <v>529</v>
      </c>
      <c r="F7851" s="1" t="s">
        <v>2</v>
      </c>
      <c r="G7851" s="1" t="s">
        <v>528</v>
      </c>
      <c r="H7851" s="1" t="s">
        <v>7</v>
      </c>
      <c r="I7851" s="1">
        <v>2.6877471E-2</v>
      </c>
      <c r="J7851" s="1">
        <v>20.7</v>
      </c>
      <c r="K7851" s="1">
        <v>74.635400000000004</v>
      </c>
      <c r="L7851" s="1">
        <v>4</v>
      </c>
    </row>
    <row r="7852" spans="1:12" x14ac:dyDescent="0.2">
      <c r="A7852" s="1" t="s">
        <v>124</v>
      </c>
      <c r="B7852" s="1" t="s">
        <v>194</v>
      </c>
      <c r="C7852" s="1" t="s">
        <v>171</v>
      </c>
      <c r="D7852" s="1">
        <v>2014</v>
      </c>
      <c r="E7852" s="1" t="s">
        <v>529</v>
      </c>
      <c r="F7852" s="1" t="s">
        <v>2</v>
      </c>
      <c r="G7852" s="1" t="s">
        <v>528</v>
      </c>
      <c r="H7852" s="1" t="s">
        <v>7</v>
      </c>
      <c r="I7852" s="1">
        <v>2.8984803999999999E-2</v>
      </c>
      <c r="J7852" s="1">
        <v>21.1</v>
      </c>
      <c r="K7852" s="1">
        <v>146.17859999999999</v>
      </c>
      <c r="L7852" s="1">
        <v>4</v>
      </c>
    </row>
    <row r="7853" spans="1:12" x14ac:dyDescent="0.2">
      <c r="A7853" s="1" t="s">
        <v>124</v>
      </c>
      <c r="B7853" s="1" t="s">
        <v>424</v>
      </c>
      <c r="C7853" s="1" t="s">
        <v>47</v>
      </c>
      <c r="D7853" s="1">
        <v>2014</v>
      </c>
      <c r="E7853" s="1" t="s">
        <v>529</v>
      </c>
      <c r="F7853" s="1" t="s">
        <v>2</v>
      </c>
      <c r="G7853" s="1" t="s">
        <v>528</v>
      </c>
      <c r="H7853" s="1" t="s">
        <v>7</v>
      </c>
      <c r="I7853" s="1">
        <v>1.2707362E-2</v>
      </c>
      <c r="J7853" s="1">
        <v>6.32</v>
      </c>
      <c r="K7853" s="1">
        <v>41.0822</v>
      </c>
      <c r="L7853" s="1">
        <v>4</v>
      </c>
    </row>
    <row r="7854" spans="1:12" x14ac:dyDescent="0.2">
      <c r="A7854" s="1" t="s">
        <v>124</v>
      </c>
      <c r="B7854" s="1" t="s">
        <v>611</v>
      </c>
      <c r="C7854" s="1" t="s">
        <v>47</v>
      </c>
      <c r="D7854" s="1">
        <v>2014</v>
      </c>
      <c r="E7854" s="1" t="s">
        <v>529</v>
      </c>
      <c r="F7854" s="1" t="s">
        <v>2</v>
      </c>
      <c r="G7854" s="1" t="s">
        <v>528</v>
      </c>
      <c r="H7854" s="1" t="s">
        <v>7</v>
      </c>
      <c r="I7854" s="1">
        <v>2.7041859000000001E-2</v>
      </c>
      <c r="J7854" s="1">
        <v>10.1</v>
      </c>
      <c r="K7854" s="1">
        <v>77.566999999999993</v>
      </c>
      <c r="L7854" s="1">
        <v>4</v>
      </c>
    </row>
    <row r="7855" spans="1:12" x14ac:dyDescent="0.2">
      <c r="A7855" s="1" t="s">
        <v>124</v>
      </c>
      <c r="B7855" s="1" t="s">
        <v>610</v>
      </c>
      <c r="C7855" s="1" t="s">
        <v>47</v>
      </c>
      <c r="D7855" s="1">
        <v>2014</v>
      </c>
      <c r="E7855" s="1" t="s">
        <v>529</v>
      </c>
      <c r="F7855" s="1" t="s">
        <v>2</v>
      </c>
      <c r="G7855" s="1" t="s">
        <v>528</v>
      </c>
      <c r="H7855" s="1" t="s">
        <v>7</v>
      </c>
      <c r="I7855" s="1">
        <v>7.2738309999999997E-3</v>
      </c>
      <c r="J7855" s="1">
        <v>11.3</v>
      </c>
      <c r="K7855" s="1">
        <v>196.64259999999999</v>
      </c>
      <c r="L7855" s="1">
        <v>4</v>
      </c>
    </row>
    <row r="7856" spans="1:12" x14ac:dyDescent="0.2">
      <c r="A7856" s="1" t="s">
        <v>124</v>
      </c>
      <c r="B7856" s="1" t="s">
        <v>609</v>
      </c>
      <c r="C7856" s="1" t="s">
        <v>47</v>
      </c>
      <c r="D7856" s="1">
        <v>2014</v>
      </c>
      <c r="E7856" s="1" t="s">
        <v>529</v>
      </c>
      <c r="F7856" s="1" t="s">
        <v>2</v>
      </c>
      <c r="G7856" s="1" t="s">
        <v>528</v>
      </c>
      <c r="H7856" s="1" t="s">
        <v>7</v>
      </c>
      <c r="I7856" s="1">
        <v>5.2295514000000001E-2</v>
      </c>
      <c r="J7856" s="1">
        <v>15.1</v>
      </c>
      <c r="K7856" s="1">
        <v>242.9512</v>
      </c>
      <c r="L7856" s="1">
        <v>4</v>
      </c>
    </row>
    <row r="7857" spans="1:12" x14ac:dyDescent="0.2">
      <c r="A7857" s="1" t="s">
        <v>124</v>
      </c>
      <c r="B7857" s="1" t="s">
        <v>421</v>
      </c>
      <c r="C7857" s="1" t="s">
        <v>47</v>
      </c>
      <c r="D7857" s="1">
        <v>2014</v>
      </c>
      <c r="E7857" s="1" t="s">
        <v>529</v>
      </c>
      <c r="F7857" s="1" t="s">
        <v>2</v>
      </c>
      <c r="G7857" s="1" t="s">
        <v>528</v>
      </c>
      <c r="H7857" s="1" t="s">
        <v>7</v>
      </c>
      <c r="I7857" s="1">
        <v>3.3060936999999999E-2</v>
      </c>
      <c r="J7857" s="1">
        <v>19.350000000000001</v>
      </c>
      <c r="K7857" s="1">
        <v>172.47380000000001</v>
      </c>
      <c r="L7857" s="1">
        <v>4</v>
      </c>
    </row>
    <row r="7858" spans="1:12" x14ac:dyDescent="0.2">
      <c r="A7858" s="1" t="s">
        <v>124</v>
      </c>
      <c r="B7858" s="1" t="s">
        <v>608</v>
      </c>
      <c r="C7858" s="1" t="s">
        <v>165</v>
      </c>
      <c r="D7858" s="1">
        <v>2014</v>
      </c>
      <c r="E7858" s="1" t="s">
        <v>529</v>
      </c>
      <c r="F7858" s="1" t="s">
        <v>2</v>
      </c>
      <c r="G7858" s="1" t="s">
        <v>528</v>
      </c>
      <c r="H7858" s="1" t="s">
        <v>7</v>
      </c>
      <c r="I7858" s="1">
        <v>3.9928581999999997E-2</v>
      </c>
      <c r="J7858" s="1">
        <v>9.3949999999999996</v>
      </c>
      <c r="K7858" s="1">
        <v>83.290800000000004</v>
      </c>
      <c r="L7858" s="1">
        <v>4</v>
      </c>
    </row>
    <row r="7859" spans="1:12" x14ac:dyDescent="0.2">
      <c r="A7859" s="1" t="s">
        <v>124</v>
      </c>
      <c r="B7859" s="1" t="s">
        <v>417</v>
      </c>
      <c r="C7859" s="1" t="s">
        <v>165</v>
      </c>
      <c r="D7859" s="1">
        <v>2014</v>
      </c>
      <c r="E7859" s="1" t="s">
        <v>529</v>
      </c>
      <c r="F7859" s="1" t="s">
        <v>2</v>
      </c>
      <c r="G7859" s="1" t="s">
        <v>528</v>
      </c>
      <c r="H7859" s="1" t="s">
        <v>7</v>
      </c>
      <c r="I7859" s="1">
        <v>1.9459164000000001E-2</v>
      </c>
      <c r="J7859" s="1">
        <v>14.5</v>
      </c>
      <c r="K7859" s="1">
        <v>161.62100000000001</v>
      </c>
      <c r="L7859" s="1">
        <v>4</v>
      </c>
    </row>
    <row r="7860" spans="1:12" x14ac:dyDescent="0.2">
      <c r="A7860" s="1" t="s">
        <v>124</v>
      </c>
      <c r="B7860" s="1" t="s">
        <v>607</v>
      </c>
      <c r="C7860" s="1" t="s">
        <v>163</v>
      </c>
      <c r="D7860" s="1">
        <v>2014</v>
      </c>
      <c r="E7860" s="1" t="s">
        <v>529</v>
      </c>
      <c r="F7860" s="1" t="s">
        <v>2</v>
      </c>
      <c r="G7860" s="1" t="s">
        <v>528</v>
      </c>
      <c r="H7860" s="1" t="s">
        <v>7</v>
      </c>
      <c r="I7860" s="1">
        <v>3.1199028E-2</v>
      </c>
      <c r="J7860" s="1">
        <v>10.395</v>
      </c>
      <c r="K7860" s="1">
        <v>159.46039999999999</v>
      </c>
      <c r="L7860" s="1">
        <v>4</v>
      </c>
    </row>
    <row r="7861" spans="1:12" x14ac:dyDescent="0.2">
      <c r="A7861" s="1" t="s">
        <v>124</v>
      </c>
      <c r="B7861" s="1" t="s">
        <v>606</v>
      </c>
      <c r="C7861" s="1" t="s">
        <v>14</v>
      </c>
      <c r="D7861" s="1">
        <v>2014</v>
      </c>
      <c r="E7861" s="1" t="s">
        <v>529</v>
      </c>
      <c r="F7861" s="1" t="s">
        <v>2</v>
      </c>
      <c r="G7861" s="1" t="s">
        <v>528</v>
      </c>
      <c r="H7861" s="1" t="s">
        <v>7</v>
      </c>
      <c r="I7861" s="1">
        <v>9.9879336999999999E-2</v>
      </c>
      <c r="J7861" s="1">
        <v>7.2350000000000003</v>
      </c>
      <c r="K7861" s="1">
        <v>195.14519999999999</v>
      </c>
      <c r="L7861" s="1">
        <v>4</v>
      </c>
    </row>
    <row r="7862" spans="1:12" x14ac:dyDescent="0.2">
      <c r="A7862" s="1" t="s">
        <v>124</v>
      </c>
      <c r="B7862" s="1" t="s">
        <v>147</v>
      </c>
      <c r="C7862" s="1" t="s">
        <v>14</v>
      </c>
      <c r="D7862" s="1">
        <v>2014</v>
      </c>
      <c r="E7862" s="1" t="s">
        <v>529</v>
      </c>
      <c r="F7862" s="1" t="s">
        <v>2</v>
      </c>
      <c r="G7862" s="1" t="s">
        <v>528</v>
      </c>
      <c r="H7862" s="1" t="s">
        <v>7</v>
      </c>
      <c r="I7862" s="1">
        <v>5.8083831000000002E-2</v>
      </c>
      <c r="J7862" s="1">
        <v>7.2350000000000003</v>
      </c>
      <c r="K7862" s="1">
        <v>113.68340000000001</v>
      </c>
      <c r="L7862" s="1">
        <v>4</v>
      </c>
    </row>
    <row r="7863" spans="1:12" x14ac:dyDescent="0.2">
      <c r="A7863" s="1" t="s">
        <v>124</v>
      </c>
      <c r="B7863" s="1" t="s">
        <v>411</v>
      </c>
      <c r="C7863" s="1" t="s">
        <v>14</v>
      </c>
      <c r="D7863" s="1">
        <v>2014</v>
      </c>
      <c r="E7863" s="1" t="s">
        <v>529</v>
      </c>
      <c r="F7863" s="1" t="s">
        <v>2</v>
      </c>
      <c r="G7863" s="1" t="s">
        <v>528</v>
      </c>
      <c r="H7863" s="1" t="s">
        <v>7</v>
      </c>
      <c r="I7863" s="1">
        <v>5.9302849999999997E-2</v>
      </c>
      <c r="J7863" s="1">
        <v>7.76</v>
      </c>
      <c r="K7863" s="1">
        <v>98.77</v>
      </c>
      <c r="L7863" s="1">
        <v>4</v>
      </c>
    </row>
    <row r="7864" spans="1:12" x14ac:dyDescent="0.2">
      <c r="A7864" s="1" t="s">
        <v>124</v>
      </c>
      <c r="B7864" s="1" t="s">
        <v>605</v>
      </c>
      <c r="C7864" s="1" t="s">
        <v>14</v>
      </c>
      <c r="D7864" s="1">
        <v>2014</v>
      </c>
      <c r="E7864" s="1" t="s">
        <v>529</v>
      </c>
      <c r="F7864" s="1" t="s">
        <v>2</v>
      </c>
      <c r="G7864" s="1" t="s">
        <v>528</v>
      </c>
      <c r="H7864" s="1" t="s">
        <v>7</v>
      </c>
      <c r="I7864" s="1">
        <v>1.0003987000000001E-2</v>
      </c>
      <c r="J7864" s="1">
        <v>7.9050000000000002</v>
      </c>
      <c r="K7864" s="1">
        <v>250.74080000000001</v>
      </c>
      <c r="L7864" s="1">
        <v>4</v>
      </c>
    </row>
    <row r="7865" spans="1:12" x14ac:dyDescent="0.2">
      <c r="A7865" s="1" t="s">
        <v>124</v>
      </c>
      <c r="B7865" s="1" t="s">
        <v>604</v>
      </c>
      <c r="C7865" s="1" t="s">
        <v>14</v>
      </c>
      <c r="D7865" s="1">
        <v>2014</v>
      </c>
      <c r="E7865" s="1" t="s">
        <v>529</v>
      </c>
      <c r="F7865" s="1" t="s">
        <v>2</v>
      </c>
      <c r="G7865" s="1" t="s">
        <v>528</v>
      </c>
      <c r="H7865" s="1" t="s">
        <v>7</v>
      </c>
      <c r="I7865" s="1">
        <v>0.10366489700000001</v>
      </c>
      <c r="J7865" s="1">
        <v>9.3949999999999996</v>
      </c>
      <c r="K7865" s="1">
        <v>233.69319999999999</v>
      </c>
      <c r="L7865" s="1">
        <v>4</v>
      </c>
    </row>
    <row r="7866" spans="1:12" x14ac:dyDescent="0.2">
      <c r="A7866" s="1" t="s">
        <v>124</v>
      </c>
      <c r="B7866" s="1" t="s">
        <v>603</v>
      </c>
      <c r="C7866" s="1" t="s">
        <v>14</v>
      </c>
      <c r="D7866" s="1">
        <v>2014</v>
      </c>
      <c r="E7866" s="1" t="s">
        <v>529</v>
      </c>
      <c r="F7866" s="1" t="s">
        <v>2</v>
      </c>
      <c r="G7866" s="1" t="s">
        <v>528</v>
      </c>
      <c r="H7866" s="1" t="s">
        <v>7</v>
      </c>
      <c r="I7866" s="1">
        <v>3.5549526999999997E-2</v>
      </c>
      <c r="J7866" s="1">
        <v>9.6</v>
      </c>
      <c r="K7866" s="1">
        <v>244.11699999999999</v>
      </c>
      <c r="L7866" s="1">
        <v>4</v>
      </c>
    </row>
    <row r="7867" spans="1:12" x14ac:dyDescent="0.2">
      <c r="A7867" s="1" t="s">
        <v>124</v>
      </c>
      <c r="B7867" s="1" t="s">
        <v>409</v>
      </c>
      <c r="C7867" s="1" t="s">
        <v>14</v>
      </c>
      <c r="D7867" s="1">
        <v>2014</v>
      </c>
      <c r="E7867" s="1" t="s">
        <v>529</v>
      </c>
      <c r="F7867" s="1" t="s">
        <v>2</v>
      </c>
      <c r="G7867" s="1" t="s">
        <v>528</v>
      </c>
      <c r="H7867" s="1" t="s">
        <v>7</v>
      </c>
      <c r="I7867" s="1">
        <v>2.0551458000000002E-2</v>
      </c>
      <c r="J7867" s="1">
        <v>12.1</v>
      </c>
      <c r="K7867" s="1">
        <v>146.67339999999999</v>
      </c>
      <c r="L7867" s="1">
        <v>4</v>
      </c>
    </row>
    <row r="7868" spans="1:12" x14ac:dyDescent="0.2">
      <c r="A7868" s="1" t="s">
        <v>124</v>
      </c>
      <c r="B7868" s="1" t="s">
        <v>602</v>
      </c>
      <c r="C7868" s="1" t="s">
        <v>14</v>
      </c>
      <c r="D7868" s="1">
        <v>2014</v>
      </c>
      <c r="E7868" s="1" t="s">
        <v>529</v>
      </c>
      <c r="F7868" s="1" t="s">
        <v>2</v>
      </c>
      <c r="G7868" s="1" t="s">
        <v>528</v>
      </c>
      <c r="H7868" s="1" t="s">
        <v>7</v>
      </c>
      <c r="I7868" s="1">
        <v>0</v>
      </c>
      <c r="J7868" s="1">
        <v>12.35</v>
      </c>
      <c r="K7868" s="1">
        <v>118.91240000000001</v>
      </c>
      <c r="L7868" s="1">
        <v>4</v>
      </c>
    </row>
    <row r="7869" spans="1:12" x14ac:dyDescent="0.2">
      <c r="A7869" s="1" t="s">
        <v>124</v>
      </c>
      <c r="B7869" s="1" t="s">
        <v>601</v>
      </c>
      <c r="C7869" s="1" t="s">
        <v>14</v>
      </c>
      <c r="D7869" s="1">
        <v>2014</v>
      </c>
      <c r="E7869" s="1" t="s">
        <v>529</v>
      </c>
      <c r="F7869" s="1" t="s">
        <v>2</v>
      </c>
      <c r="G7869" s="1" t="s">
        <v>528</v>
      </c>
      <c r="H7869" s="1" t="s">
        <v>7</v>
      </c>
      <c r="I7869" s="1">
        <v>3.5930784E-2</v>
      </c>
      <c r="J7869" s="1">
        <v>13.65</v>
      </c>
      <c r="K7869" s="1">
        <v>184.4924</v>
      </c>
      <c r="L7869" s="1">
        <v>4</v>
      </c>
    </row>
    <row r="7870" spans="1:12" x14ac:dyDescent="0.2">
      <c r="A7870" s="1" t="s">
        <v>124</v>
      </c>
      <c r="B7870" s="1" t="s">
        <v>600</v>
      </c>
      <c r="C7870" s="1" t="s">
        <v>14</v>
      </c>
      <c r="D7870" s="1">
        <v>2014</v>
      </c>
      <c r="E7870" s="1" t="s">
        <v>529</v>
      </c>
      <c r="F7870" s="1" t="s">
        <v>2</v>
      </c>
      <c r="G7870" s="1" t="s">
        <v>528</v>
      </c>
      <c r="H7870" s="1" t="s">
        <v>7</v>
      </c>
      <c r="I7870" s="1">
        <v>6.6820329999999997E-2</v>
      </c>
      <c r="J7870" s="1">
        <v>14.1</v>
      </c>
      <c r="K7870" s="1">
        <v>198.9084</v>
      </c>
      <c r="L7870" s="1">
        <v>4</v>
      </c>
    </row>
    <row r="7871" spans="1:12" x14ac:dyDescent="0.2">
      <c r="A7871" s="1" t="s">
        <v>124</v>
      </c>
      <c r="B7871" s="1" t="s">
        <v>22</v>
      </c>
      <c r="C7871" s="1" t="s">
        <v>14</v>
      </c>
      <c r="D7871" s="1">
        <v>2014</v>
      </c>
      <c r="E7871" s="1" t="s">
        <v>529</v>
      </c>
      <c r="F7871" s="1" t="s">
        <v>2</v>
      </c>
      <c r="G7871" s="1" t="s">
        <v>528</v>
      </c>
      <c r="H7871" s="1" t="s">
        <v>7</v>
      </c>
      <c r="I7871" s="1">
        <v>3.4845668000000003E-2</v>
      </c>
      <c r="J7871" s="1">
        <v>14.15</v>
      </c>
      <c r="K7871" s="1">
        <v>242.78280000000001</v>
      </c>
      <c r="L7871" s="1">
        <v>4</v>
      </c>
    </row>
    <row r="7872" spans="1:12" x14ac:dyDescent="0.2">
      <c r="A7872" s="1" t="s">
        <v>124</v>
      </c>
      <c r="B7872" s="1" t="s">
        <v>138</v>
      </c>
      <c r="C7872" s="1" t="s">
        <v>14</v>
      </c>
      <c r="D7872" s="1">
        <v>2014</v>
      </c>
      <c r="E7872" s="1" t="s">
        <v>529</v>
      </c>
      <c r="F7872" s="1" t="s">
        <v>2</v>
      </c>
      <c r="G7872" s="1" t="s">
        <v>528</v>
      </c>
      <c r="H7872" s="1" t="s">
        <v>7</v>
      </c>
      <c r="I7872" s="1">
        <v>0</v>
      </c>
      <c r="J7872" s="1">
        <v>15.1</v>
      </c>
      <c r="K7872" s="1">
        <v>195.21100000000001</v>
      </c>
      <c r="L7872" s="1">
        <v>4</v>
      </c>
    </row>
    <row r="7873" spans="1:12" x14ac:dyDescent="0.2">
      <c r="A7873" s="1" t="s">
        <v>124</v>
      </c>
      <c r="B7873" s="1" t="s">
        <v>599</v>
      </c>
      <c r="C7873" s="1" t="s">
        <v>14</v>
      </c>
      <c r="D7873" s="1">
        <v>2014</v>
      </c>
      <c r="E7873" s="1" t="s">
        <v>529</v>
      </c>
      <c r="F7873" s="1" t="s">
        <v>2</v>
      </c>
      <c r="G7873" s="1" t="s">
        <v>528</v>
      </c>
      <c r="H7873" s="1" t="s">
        <v>7</v>
      </c>
      <c r="I7873" s="1">
        <v>8.7646693999999997E-2</v>
      </c>
      <c r="J7873" s="1">
        <v>15.6</v>
      </c>
      <c r="K7873" s="1">
        <v>221.57980000000001</v>
      </c>
      <c r="L7873" s="1">
        <v>4</v>
      </c>
    </row>
    <row r="7874" spans="1:12" x14ac:dyDescent="0.2">
      <c r="A7874" s="1" t="s">
        <v>124</v>
      </c>
      <c r="B7874" s="1" t="s">
        <v>151</v>
      </c>
      <c r="C7874" s="1" t="s">
        <v>14</v>
      </c>
      <c r="D7874" s="1">
        <v>2014</v>
      </c>
      <c r="E7874" s="1" t="s">
        <v>529</v>
      </c>
      <c r="F7874" s="1" t="s">
        <v>2</v>
      </c>
      <c r="G7874" s="1" t="s">
        <v>528</v>
      </c>
      <c r="H7874" s="1" t="s">
        <v>7</v>
      </c>
      <c r="I7874" s="1">
        <v>4.0911823999999999E-2</v>
      </c>
      <c r="J7874" s="1">
        <v>16</v>
      </c>
      <c r="K7874" s="1">
        <v>141.24959999999999</v>
      </c>
      <c r="L7874" s="1">
        <v>4</v>
      </c>
    </row>
    <row r="7875" spans="1:12" x14ac:dyDescent="0.2">
      <c r="A7875" s="1" t="s">
        <v>124</v>
      </c>
      <c r="B7875" s="1" t="s">
        <v>598</v>
      </c>
      <c r="C7875" s="1" t="s">
        <v>14</v>
      </c>
      <c r="D7875" s="1">
        <v>2014</v>
      </c>
      <c r="E7875" s="1" t="s">
        <v>529</v>
      </c>
      <c r="F7875" s="1" t="s">
        <v>2</v>
      </c>
      <c r="G7875" s="1" t="s">
        <v>528</v>
      </c>
      <c r="H7875" s="1" t="s">
        <v>7</v>
      </c>
      <c r="I7875" s="1">
        <v>4.5009951999999999E-2</v>
      </c>
      <c r="J7875" s="1">
        <v>16.75</v>
      </c>
      <c r="K7875" s="1">
        <v>186.85560000000001</v>
      </c>
      <c r="L7875" s="1">
        <v>4</v>
      </c>
    </row>
    <row r="7876" spans="1:12" x14ac:dyDescent="0.2">
      <c r="A7876" s="1" t="s">
        <v>124</v>
      </c>
      <c r="B7876" s="1" t="s">
        <v>597</v>
      </c>
      <c r="C7876" s="1" t="s">
        <v>14</v>
      </c>
      <c r="D7876" s="1">
        <v>2014</v>
      </c>
      <c r="E7876" s="1" t="s">
        <v>529</v>
      </c>
      <c r="F7876" s="1" t="s">
        <v>2</v>
      </c>
      <c r="G7876" s="1" t="s">
        <v>528</v>
      </c>
      <c r="H7876" s="1" t="s">
        <v>7</v>
      </c>
      <c r="I7876" s="1">
        <v>0.104768536</v>
      </c>
      <c r="J7876" s="1">
        <v>16.75</v>
      </c>
      <c r="K7876" s="1">
        <v>155.16300000000001</v>
      </c>
      <c r="L7876" s="1">
        <v>4</v>
      </c>
    </row>
    <row r="7877" spans="1:12" x14ac:dyDescent="0.2">
      <c r="A7877" s="1" t="s">
        <v>124</v>
      </c>
      <c r="B7877" s="1" t="s">
        <v>596</v>
      </c>
      <c r="C7877" s="1" t="s">
        <v>14</v>
      </c>
      <c r="D7877" s="1">
        <v>2014</v>
      </c>
      <c r="E7877" s="1" t="s">
        <v>529</v>
      </c>
      <c r="F7877" s="1" t="s">
        <v>2</v>
      </c>
      <c r="G7877" s="1" t="s">
        <v>528</v>
      </c>
      <c r="H7877" s="1" t="s">
        <v>7</v>
      </c>
      <c r="I7877" s="1">
        <v>4.4426489999999999E-2</v>
      </c>
      <c r="J7877" s="1">
        <v>17.850000000000001</v>
      </c>
      <c r="K7877" s="1">
        <v>124.902</v>
      </c>
      <c r="L7877" s="1">
        <v>4</v>
      </c>
    </row>
    <row r="7878" spans="1:12" x14ac:dyDescent="0.2">
      <c r="A7878" s="1" t="s">
        <v>124</v>
      </c>
      <c r="B7878" s="1" t="s">
        <v>595</v>
      </c>
      <c r="C7878" s="1" t="s">
        <v>19</v>
      </c>
      <c r="D7878" s="1">
        <v>2014</v>
      </c>
      <c r="E7878" s="1" t="s">
        <v>529</v>
      </c>
      <c r="F7878" s="1" t="s">
        <v>2</v>
      </c>
      <c r="G7878" s="1" t="s">
        <v>528</v>
      </c>
      <c r="H7878" s="1" t="s">
        <v>7</v>
      </c>
      <c r="I7878" s="1">
        <v>4.5334098000000003E-2</v>
      </c>
      <c r="J7878" s="1">
        <v>5.73</v>
      </c>
      <c r="K7878" s="1">
        <v>87.088200000000001</v>
      </c>
      <c r="L7878" s="1">
        <v>4</v>
      </c>
    </row>
    <row r="7879" spans="1:12" x14ac:dyDescent="0.2">
      <c r="A7879" s="1" t="s">
        <v>124</v>
      </c>
      <c r="B7879" s="1" t="s">
        <v>518</v>
      </c>
      <c r="C7879" s="1" t="s">
        <v>19</v>
      </c>
      <c r="D7879" s="1">
        <v>2014</v>
      </c>
      <c r="E7879" s="1" t="s">
        <v>529</v>
      </c>
      <c r="F7879" s="1" t="s">
        <v>2</v>
      </c>
      <c r="G7879" s="1" t="s">
        <v>528</v>
      </c>
      <c r="H7879" s="1" t="s">
        <v>7</v>
      </c>
      <c r="I7879" s="1">
        <v>7.7129323E-2</v>
      </c>
      <c r="J7879" s="1">
        <v>6.96</v>
      </c>
      <c r="K7879" s="1">
        <v>92.714600000000004</v>
      </c>
      <c r="L7879" s="1">
        <v>4</v>
      </c>
    </row>
    <row r="7880" spans="1:12" x14ac:dyDescent="0.2">
      <c r="A7880" s="1" t="s">
        <v>124</v>
      </c>
      <c r="B7880" s="1" t="s">
        <v>132</v>
      </c>
      <c r="C7880" s="1" t="s">
        <v>19</v>
      </c>
      <c r="D7880" s="1">
        <v>2014</v>
      </c>
      <c r="E7880" s="1" t="s">
        <v>529</v>
      </c>
      <c r="F7880" s="1" t="s">
        <v>2</v>
      </c>
      <c r="G7880" s="1" t="s">
        <v>528</v>
      </c>
      <c r="H7880" s="1" t="s">
        <v>7</v>
      </c>
      <c r="I7880" s="1">
        <v>1.7311311999999999E-2</v>
      </c>
      <c r="J7880" s="1">
        <v>8.43</v>
      </c>
      <c r="K7880" s="1">
        <v>197.8768</v>
      </c>
      <c r="L7880" s="1">
        <v>4</v>
      </c>
    </row>
    <row r="7881" spans="1:12" x14ac:dyDescent="0.2">
      <c r="A7881" s="1" t="s">
        <v>124</v>
      </c>
      <c r="B7881" s="1" t="s">
        <v>594</v>
      </c>
      <c r="C7881" s="1" t="s">
        <v>19</v>
      </c>
      <c r="D7881" s="1">
        <v>2014</v>
      </c>
      <c r="E7881" s="1" t="s">
        <v>529</v>
      </c>
      <c r="F7881" s="1" t="s">
        <v>2</v>
      </c>
      <c r="G7881" s="1" t="s">
        <v>528</v>
      </c>
      <c r="H7881" s="1" t="s">
        <v>7</v>
      </c>
      <c r="I7881" s="1">
        <v>2.3866078999999998E-2</v>
      </c>
      <c r="J7881" s="1">
        <v>8.5749999999999993</v>
      </c>
      <c r="K7881" s="1">
        <v>107.128</v>
      </c>
      <c r="L7881" s="1">
        <v>4</v>
      </c>
    </row>
    <row r="7882" spans="1:12" x14ac:dyDescent="0.2">
      <c r="A7882" s="1" t="s">
        <v>124</v>
      </c>
      <c r="B7882" s="1" t="s">
        <v>397</v>
      </c>
      <c r="C7882" s="1" t="s">
        <v>19</v>
      </c>
      <c r="D7882" s="1">
        <v>2014</v>
      </c>
      <c r="E7882" s="1" t="s">
        <v>529</v>
      </c>
      <c r="F7882" s="1" t="s">
        <v>2</v>
      </c>
      <c r="G7882" s="1" t="s">
        <v>528</v>
      </c>
      <c r="H7882" s="1" t="s">
        <v>7</v>
      </c>
      <c r="I7882" s="1">
        <v>4.1851461E-2</v>
      </c>
      <c r="J7882" s="1">
        <v>9.5</v>
      </c>
      <c r="K7882" s="1">
        <v>31.49</v>
      </c>
      <c r="L7882" s="1">
        <v>4</v>
      </c>
    </row>
    <row r="7883" spans="1:12" x14ac:dyDescent="0.2">
      <c r="A7883" s="1" t="s">
        <v>124</v>
      </c>
      <c r="B7883" s="1" t="s">
        <v>517</v>
      </c>
      <c r="C7883" s="1" t="s">
        <v>19</v>
      </c>
      <c r="D7883" s="1">
        <v>2014</v>
      </c>
      <c r="E7883" s="1" t="s">
        <v>529</v>
      </c>
      <c r="F7883" s="1" t="s">
        <v>2</v>
      </c>
      <c r="G7883" s="1" t="s">
        <v>528</v>
      </c>
      <c r="H7883" s="1" t="s">
        <v>7</v>
      </c>
      <c r="I7883" s="1">
        <v>9.6217261999999998E-2</v>
      </c>
      <c r="J7883" s="1">
        <v>9.6</v>
      </c>
      <c r="K7883" s="1">
        <v>168.51580000000001</v>
      </c>
      <c r="L7883" s="1">
        <v>4</v>
      </c>
    </row>
    <row r="7884" spans="1:12" x14ac:dyDescent="0.2">
      <c r="A7884" s="1" t="s">
        <v>124</v>
      </c>
      <c r="B7884" s="1" t="s">
        <v>593</v>
      </c>
      <c r="C7884" s="1" t="s">
        <v>19</v>
      </c>
      <c r="D7884" s="1">
        <v>2014</v>
      </c>
      <c r="E7884" s="1" t="s">
        <v>529</v>
      </c>
      <c r="F7884" s="1" t="s">
        <v>2</v>
      </c>
      <c r="G7884" s="1" t="s">
        <v>528</v>
      </c>
      <c r="H7884" s="1" t="s">
        <v>7</v>
      </c>
      <c r="I7884" s="1">
        <v>4.0911823999999999E-2</v>
      </c>
      <c r="J7884" s="1">
        <v>11.6</v>
      </c>
      <c r="K7884" s="1">
        <v>142.31540000000001</v>
      </c>
      <c r="L7884" s="1">
        <v>4</v>
      </c>
    </row>
    <row r="7885" spans="1:12" x14ac:dyDescent="0.2">
      <c r="A7885" s="1" t="s">
        <v>124</v>
      </c>
      <c r="B7885" s="1" t="s">
        <v>134</v>
      </c>
      <c r="C7885" s="1" t="s">
        <v>19</v>
      </c>
      <c r="D7885" s="1">
        <v>2014</v>
      </c>
      <c r="E7885" s="1" t="s">
        <v>529</v>
      </c>
      <c r="F7885" s="1" t="s">
        <v>2</v>
      </c>
      <c r="G7885" s="1" t="s">
        <v>528</v>
      </c>
      <c r="H7885" s="1" t="s">
        <v>7</v>
      </c>
      <c r="I7885" s="1">
        <v>6.9401919000000006E-2</v>
      </c>
      <c r="J7885" s="1">
        <v>12.3</v>
      </c>
      <c r="K7885" s="1">
        <v>107.99379999999999</v>
      </c>
      <c r="L7885" s="1">
        <v>4</v>
      </c>
    </row>
    <row r="7886" spans="1:12" x14ac:dyDescent="0.2">
      <c r="A7886" s="1" t="s">
        <v>124</v>
      </c>
      <c r="B7886" s="1" t="s">
        <v>592</v>
      </c>
      <c r="C7886" s="1" t="s">
        <v>19</v>
      </c>
      <c r="D7886" s="1">
        <v>2014</v>
      </c>
      <c r="E7886" s="1" t="s">
        <v>529</v>
      </c>
      <c r="F7886" s="1" t="s">
        <v>2</v>
      </c>
      <c r="G7886" s="1" t="s">
        <v>528</v>
      </c>
      <c r="H7886" s="1" t="s">
        <v>7</v>
      </c>
      <c r="I7886" s="1">
        <v>4.9038620999999998E-2</v>
      </c>
      <c r="J7886" s="1">
        <v>15</v>
      </c>
      <c r="K7886" s="1">
        <v>65.416799999999995</v>
      </c>
      <c r="L7886" s="1">
        <v>4</v>
      </c>
    </row>
    <row r="7887" spans="1:12" x14ac:dyDescent="0.2">
      <c r="A7887" s="1" t="s">
        <v>124</v>
      </c>
      <c r="B7887" s="1" t="s">
        <v>294</v>
      </c>
      <c r="C7887" s="1" t="s">
        <v>19</v>
      </c>
      <c r="D7887" s="1">
        <v>2014</v>
      </c>
      <c r="E7887" s="1" t="s">
        <v>529</v>
      </c>
      <c r="F7887" s="1" t="s">
        <v>2</v>
      </c>
      <c r="G7887" s="1" t="s">
        <v>528</v>
      </c>
      <c r="H7887" s="1" t="s">
        <v>7</v>
      </c>
      <c r="I7887" s="1">
        <v>9.6317593000000007E-2</v>
      </c>
      <c r="J7887" s="1">
        <v>15.35</v>
      </c>
      <c r="K7887" s="1">
        <v>197.3768</v>
      </c>
      <c r="L7887" s="1">
        <v>4</v>
      </c>
    </row>
    <row r="7888" spans="1:12" x14ac:dyDescent="0.2">
      <c r="A7888" s="1" t="s">
        <v>124</v>
      </c>
      <c r="B7888" s="1" t="s">
        <v>591</v>
      </c>
      <c r="C7888" s="1" t="s">
        <v>19</v>
      </c>
      <c r="D7888" s="1">
        <v>2014</v>
      </c>
      <c r="E7888" s="1" t="s">
        <v>529</v>
      </c>
      <c r="F7888" s="1" t="s">
        <v>2</v>
      </c>
      <c r="G7888" s="1" t="s">
        <v>528</v>
      </c>
      <c r="H7888" s="1" t="s">
        <v>7</v>
      </c>
      <c r="I7888" s="1">
        <v>3.7201127E-2</v>
      </c>
      <c r="J7888" s="1">
        <v>15.7</v>
      </c>
      <c r="K7888" s="1">
        <v>181.76339999999999</v>
      </c>
      <c r="L7888" s="1">
        <v>4</v>
      </c>
    </row>
    <row r="7889" spans="1:12" x14ac:dyDescent="0.2">
      <c r="A7889" s="1" t="s">
        <v>124</v>
      </c>
      <c r="B7889" s="1" t="s">
        <v>590</v>
      </c>
      <c r="C7889" s="1" t="s">
        <v>19</v>
      </c>
      <c r="D7889" s="1">
        <v>2014</v>
      </c>
      <c r="E7889" s="1" t="s">
        <v>529</v>
      </c>
      <c r="F7889" s="1" t="s">
        <v>2</v>
      </c>
      <c r="G7889" s="1" t="s">
        <v>528</v>
      </c>
      <c r="H7889" s="1" t="s">
        <v>7</v>
      </c>
      <c r="I7889" s="1">
        <v>3.3873229999999997E-2</v>
      </c>
      <c r="J7889" s="1">
        <v>19.600000000000001</v>
      </c>
      <c r="K7889" s="1">
        <v>56.1614</v>
      </c>
      <c r="L7889" s="1">
        <v>4</v>
      </c>
    </row>
    <row r="7890" spans="1:12" x14ac:dyDescent="0.2">
      <c r="A7890" s="1" t="s">
        <v>124</v>
      </c>
      <c r="B7890" s="1" t="s">
        <v>394</v>
      </c>
      <c r="C7890" s="1" t="s">
        <v>19</v>
      </c>
      <c r="D7890" s="1">
        <v>2014</v>
      </c>
      <c r="E7890" s="1" t="s">
        <v>529</v>
      </c>
      <c r="F7890" s="1" t="s">
        <v>2</v>
      </c>
      <c r="G7890" s="1" t="s">
        <v>528</v>
      </c>
      <c r="H7890" s="1" t="s">
        <v>7</v>
      </c>
      <c r="I7890" s="1">
        <v>2.1232318E-2</v>
      </c>
      <c r="J7890" s="1">
        <v>20.75</v>
      </c>
      <c r="K7890" s="1">
        <v>151.10239999999999</v>
      </c>
      <c r="L7890" s="1">
        <v>4</v>
      </c>
    </row>
    <row r="7891" spans="1:12" x14ac:dyDescent="0.2">
      <c r="A7891" s="1" t="s">
        <v>124</v>
      </c>
      <c r="B7891" s="1" t="s">
        <v>589</v>
      </c>
      <c r="C7891" s="1" t="s">
        <v>122</v>
      </c>
      <c r="D7891" s="1">
        <v>2014</v>
      </c>
      <c r="E7891" s="1" t="s">
        <v>529</v>
      </c>
      <c r="F7891" s="1" t="s">
        <v>2</v>
      </c>
      <c r="G7891" s="1" t="s">
        <v>528</v>
      </c>
      <c r="H7891" s="1" t="s">
        <v>7</v>
      </c>
      <c r="I7891" s="1">
        <v>0.122735471</v>
      </c>
      <c r="J7891" s="1">
        <v>7.4349999999999996</v>
      </c>
      <c r="K7891" s="1">
        <v>205.2638</v>
      </c>
      <c r="L7891" s="1">
        <v>4</v>
      </c>
    </row>
    <row r="7892" spans="1:12" x14ac:dyDescent="0.2">
      <c r="A7892" s="1" t="s">
        <v>124</v>
      </c>
      <c r="B7892" s="1" t="s">
        <v>588</v>
      </c>
      <c r="C7892" s="1" t="s">
        <v>122</v>
      </c>
      <c r="D7892" s="1">
        <v>2014</v>
      </c>
      <c r="E7892" s="1" t="s">
        <v>529</v>
      </c>
      <c r="F7892" s="1" t="s">
        <v>2</v>
      </c>
      <c r="G7892" s="1" t="s">
        <v>528</v>
      </c>
      <c r="H7892" s="1" t="s">
        <v>7</v>
      </c>
      <c r="I7892" s="1">
        <v>1.4848190000000001E-2</v>
      </c>
      <c r="J7892" s="1">
        <v>11.5</v>
      </c>
      <c r="K7892" s="1">
        <v>172.108</v>
      </c>
      <c r="L7892" s="1">
        <v>4</v>
      </c>
    </row>
    <row r="7893" spans="1:12" x14ac:dyDescent="0.2">
      <c r="A7893" s="1" t="s">
        <v>124</v>
      </c>
      <c r="B7893" s="1" t="s">
        <v>587</v>
      </c>
      <c r="C7893" s="1" t="s">
        <v>122</v>
      </c>
      <c r="D7893" s="1">
        <v>2014</v>
      </c>
      <c r="E7893" s="1" t="s">
        <v>529</v>
      </c>
      <c r="F7893" s="1" t="s">
        <v>2</v>
      </c>
      <c r="G7893" s="1" t="s">
        <v>528</v>
      </c>
      <c r="H7893" s="1" t="s">
        <v>7</v>
      </c>
      <c r="I7893" s="1">
        <v>6.9560905000000006E-2</v>
      </c>
      <c r="J7893" s="1">
        <v>12.8</v>
      </c>
      <c r="K7893" s="1">
        <v>263.02519999999998</v>
      </c>
      <c r="L7893" s="1">
        <v>4</v>
      </c>
    </row>
    <row r="7894" spans="1:12" x14ac:dyDescent="0.2">
      <c r="A7894" s="1" t="s">
        <v>124</v>
      </c>
      <c r="B7894" s="1" t="s">
        <v>125</v>
      </c>
      <c r="C7894" s="1" t="s">
        <v>122</v>
      </c>
      <c r="D7894" s="1">
        <v>2014</v>
      </c>
      <c r="E7894" s="1" t="s">
        <v>529</v>
      </c>
      <c r="F7894" s="1" t="s">
        <v>2</v>
      </c>
      <c r="G7894" s="1" t="s">
        <v>528</v>
      </c>
      <c r="H7894" s="1" t="s">
        <v>7</v>
      </c>
      <c r="I7894" s="1">
        <v>3.0591255000000001E-2</v>
      </c>
      <c r="J7894" s="1">
        <v>12.85</v>
      </c>
      <c r="K7894" s="1">
        <v>251.404</v>
      </c>
      <c r="L7894" s="1">
        <v>4</v>
      </c>
    </row>
    <row r="7895" spans="1:12" x14ac:dyDescent="0.2">
      <c r="A7895" s="1" t="s">
        <v>124</v>
      </c>
      <c r="B7895" s="1" t="s">
        <v>586</v>
      </c>
      <c r="C7895" s="1" t="s">
        <v>122</v>
      </c>
      <c r="D7895" s="1">
        <v>2014</v>
      </c>
      <c r="E7895" s="1" t="s">
        <v>529</v>
      </c>
      <c r="F7895" s="1" t="s">
        <v>2</v>
      </c>
      <c r="G7895" s="1" t="s">
        <v>528</v>
      </c>
      <c r="H7895" s="1" t="s">
        <v>7</v>
      </c>
      <c r="I7895" s="1">
        <v>6.0198495999999997E-2</v>
      </c>
      <c r="J7895" s="1">
        <v>18.25</v>
      </c>
      <c r="K7895" s="1">
        <v>162.95259999999999</v>
      </c>
      <c r="L7895" s="1">
        <v>4</v>
      </c>
    </row>
    <row r="7896" spans="1:12" x14ac:dyDescent="0.2">
      <c r="A7896" s="1" t="s">
        <v>124</v>
      </c>
      <c r="B7896" s="1" t="s">
        <v>585</v>
      </c>
      <c r="C7896" s="1" t="s">
        <v>122</v>
      </c>
      <c r="D7896" s="1">
        <v>2014</v>
      </c>
      <c r="E7896" s="1" t="s">
        <v>529</v>
      </c>
      <c r="F7896" s="1" t="s">
        <v>2</v>
      </c>
      <c r="G7896" s="1" t="s">
        <v>528</v>
      </c>
      <c r="H7896" s="1" t="s">
        <v>7</v>
      </c>
      <c r="I7896" s="1">
        <v>0.14167484399999999</v>
      </c>
      <c r="J7896" s="1">
        <v>20.5</v>
      </c>
      <c r="K7896" s="1">
        <v>90.717200000000005</v>
      </c>
      <c r="L7896" s="1">
        <v>4</v>
      </c>
    </row>
    <row r="7897" spans="1:12" x14ac:dyDescent="0.2">
      <c r="A7897" s="1" t="s">
        <v>124</v>
      </c>
      <c r="B7897" s="1" t="s">
        <v>584</v>
      </c>
      <c r="C7897" s="1" t="s">
        <v>122</v>
      </c>
      <c r="D7897" s="1">
        <v>2014</v>
      </c>
      <c r="E7897" s="1" t="s">
        <v>529</v>
      </c>
      <c r="F7897" s="1" t="s">
        <v>2</v>
      </c>
      <c r="G7897" s="1" t="s">
        <v>528</v>
      </c>
      <c r="H7897" s="1" t="s">
        <v>7</v>
      </c>
      <c r="I7897" s="1">
        <v>9.7536998E-2</v>
      </c>
      <c r="J7897" s="1">
        <v>20.85</v>
      </c>
      <c r="K7897" s="1">
        <v>225.37459999999999</v>
      </c>
      <c r="L7897" s="1">
        <v>4</v>
      </c>
    </row>
    <row r="7898" spans="1:12" x14ac:dyDescent="0.2">
      <c r="A7898" s="1" t="s">
        <v>6</v>
      </c>
      <c r="B7898" s="1" t="s">
        <v>583</v>
      </c>
      <c r="C7898" s="1" t="s">
        <v>28</v>
      </c>
      <c r="D7898" s="1">
        <v>2014</v>
      </c>
      <c r="E7898" s="1" t="s">
        <v>529</v>
      </c>
      <c r="F7898" s="1" t="s">
        <v>2</v>
      </c>
      <c r="G7898" s="1" t="s">
        <v>528</v>
      </c>
      <c r="H7898" s="1" t="s">
        <v>7</v>
      </c>
      <c r="I7898" s="1">
        <v>3.8289330000000003E-2</v>
      </c>
      <c r="J7898" s="1">
        <v>7.22</v>
      </c>
      <c r="K7898" s="1">
        <v>64.751000000000005</v>
      </c>
      <c r="L7898" s="1">
        <v>4</v>
      </c>
    </row>
    <row r="7899" spans="1:12" x14ac:dyDescent="0.2">
      <c r="A7899" s="1" t="s">
        <v>6</v>
      </c>
      <c r="B7899" s="1" t="s">
        <v>582</v>
      </c>
      <c r="C7899" s="1" t="s">
        <v>28</v>
      </c>
      <c r="D7899" s="1">
        <v>2014</v>
      </c>
      <c r="E7899" s="1" t="s">
        <v>529</v>
      </c>
      <c r="F7899" s="1" t="s">
        <v>2</v>
      </c>
      <c r="G7899" s="1" t="s">
        <v>528</v>
      </c>
      <c r="H7899" s="1" t="s">
        <v>7</v>
      </c>
      <c r="I7899" s="1">
        <v>0</v>
      </c>
      <c r="J7899" s="1">
        <v>10.8</v>
      </c>
      <c r="K7899" s="1">
        <v>39.313800000000001</v>
      </c>
      <c r="L7899" s="1">
        <v>4</v>
      </c>
    </row>
    <row r="7900" spans="1:12" x14ac:dyDescent="0.2">
      <c r="A7900" s="1" t="s">
        <v>6</v>
      </c>
      <c r="B7900" s="1" t="s">
        <v>581</v>
      </c>
      <c r="C7900" s="1" t="s">
        <v>28</v>
      </c>
      <c r="D7900" s="1">
        <v>2014</v>
      </c>
      <c r="E7900" s="1" t="s">
        <v>529</v>
      </c>
      <c r="F7900" s="1" t="s">
        <v>2</v>
      </c>
      <c r="G7900" s="1" t="s">
        <v>528</v>
      </c>
      <c r="H7900" s="1" t="s">
        <v>7</v>
      </c>
      <c r="I7900" s="1">
        <v>2.6818430000000001E-2</v>
      </c>
      <c r="J7900" s="1">
        <v>15</v>
      </c>
      <c r="K7900" s="1">
        <v>219.7456</v>
      </c>
      <c r="L7900" s="1">
        <v>4</v>
      </c>
    </row>
    <row r="7901" spans="1:12" x14ac:dyDescent="0.2">
      <c r="A7901" s="1" t="s">
        <v>6</v>
      </c>
      <c r="B7901" s="1" t="s">
        <v>580</v>
      </c>
      <c r="C7901" s="1" t="s">
        <v>28</v>
      </c>
      <c r="D7901" s="1">
        <v>2014</v>
      </c>
      <c r="E7901" s="1" t="s">
        <v>529</v>
      </c>
      <c r="F7901" s="1" t="s">
        <v>2</v>
      </c>
      <c r="G7901" s="1" t="s">
        <v>528</v>
      </c>
      <c r="H7901" s="1" t="s">
        <v>7</v>
      </c>
      <c r="I7901" s="1">
        <v>6.0824019999999999E-2</v>
      </c>
      <c r="J7901" s="1">
        <v>16.7</v>
      </c>
      <c r="K7901" s="1">
        <v>98.738399999999999</v>
      </c>
      <c r="L7901" s="1">
        <v>4</v>
      </c>
    </row>
    <row r="7902" spans="1:12" x14ac:dyDescent="0.2">
      <c r="A7902" s="1" t="s">
        <v>6</v>
      </c>
      <c r="B7902" s="1" t="s">
        <v>383</v>
      </c>
      <c r="C7902" s="1" t="s">
        <v>28</v>
      </c>
      <c r="D7902" s="1">
        <v>2014</v>
      </c>
      <c r="E7902" s="1" t="s">
        <v>529</v>
      </c>
      <c r="F7902" s="1" t="s">
        <v>2</v>
      </c>
      <c r="G7902" s="1" t="s">
        <v>528</v>
      </c>
      <c r="H7902" s="1" t="s">
        <v>7</v>
      </c>
      <c r="I7902" s="1">
        <v>6.7446625999999996E-2</v>
      </c>
      <c r="J7902" s="1">
        <v>17.75</v>
      </c>
      <c r="K7902" s="1">
        <v>184.72399999999999</v>
      </c>
      <c r="L7902" s="1">
        <v>4</v>
      </c>
    </row>
    <row r="7903" spans="1:12" x14ac:dyDescent="0.2">
      <c r="A7903" s="1" t="s">
        <v>6</v>
      </c>
      <c r="B7903" s="1" t="s">
        <v>579</v>
      </c>
      <c r="C7903" s="1" t="s">
        <v>28</v>
      </c>
      <c r="D7903" s="1">
        <v>2014</v>
      </c>
      <c r="E7903" s="1" t="s">
        <v>529</v>
      </c>
      <c r="F7903" s="1" t="s">
        <v>2</v>
      </c>
      <c r="G7903" s="1" t="s">
        <v>528</v>
      </c>
      <c r="H7903" s="1" t="s">
        <v>7</v>
      </c>
      <c r="I7903" s="1">
        <v>6.2476390999999999E-2</v>
      </c>
      <c r="J7903" s="1">
        <v>19.350000000000001</v>
      </c>
      <c r="K7903" s="1">
        <v>164.51840000000001</v>
      </c>
      <c r="L7903" s="1">
        <v>4</v>
      </c>
    </row>
    <row r="7904" spans="1:12" x14ac:dyDescent="0.2">
      <c r="A7904" s="1" t="s">
        <v>6</v>
      </c>
      <c r="B7904" s="1" t="s">
        <v>115</v>
      </c>
      <c r="C7904" s="1" t="s">
        <v>112</v>
      </c>
      <c r="D7904" s="1">
        <v>2014</v>
      </c>
      <c r="E7904" s="1" t="s">
        <v>529</v>
      </c>
      <c r="F7904" s="1" t="s">
        <v>2</v>
      </c>
      <c r="G7904" s="1" t="s">
        <v>528</v>
      </c>
      <c r="H7904" s="1" t="s">
        <v>7</v>
      </c>
      <c r="I7904" s="1">
        <v>5.6339618000000001E-2</v>
      </c>
      <c r="J7904" s="1">
        <v>9.8000000000000007</v>
      </c>
      <c r="K7904" s="1">
        <v>84.290800000000004</v>
      </c>
      <c r="L7904" s="1">
        <v>4</v>
      </c>
    </row>
    <row r="7905" spans="1:12" x14ac:dyDescent="0.2">
      <c r="A7905" s="1" t="s">
        <v>6</v>
      </c>
      <c r="B7905" s="1" t="s">
        <v>110</v>
      </c>
      <c r="C7905" s="1" t="s">
        <v>108</v>
      </c>
      <c r="D7905" s="1">
        <v>2014</v>
      </c>
      <c r="E7905" s="1" t="s">
        <v>529</v>
      </c>
      <c r="F7905" s="1" t="s">
        <v>2</v>
      </c>
      <c r="G7905" s="1" t="s">
        <v>528</v>
      </c>
      <c r="H7905" s="1" t="s">
        <v>7</v>
      </c>
      <c r="I7905" s="1">
        <v>6.9031466999999999E-2</v>
      </c>
      <c r="J7905" s="1">
        <v>9</v>
      </c>
      <c r="K7905" s="1">
        <v>55.061399999999999</v>
      </c>
      <c r="L7905" s="1">
        <v>4</v>
      </c>
    </row>
    <row r="7906" spans="1:12" x14ac:dyDescent="0.2">
      <c r="A7906" s="1" t="s">
        <v>6</v>
      </c>
      <c r="B7906" s="1" t="s">
        <v>109</v>
      </c>
      <c r="C7906" s="1" t="s">
        <v>108</v>
      </c>
      <c r="D7906" s="1">
        <v>2014</v>
      </c>
      <c r="E7906" s="1" t="s">
        <v>529</v>
      </c>
      <c r="F7906" s="1" t="s">
        <v>2</v>
      </c>
      <c r="G7906" s="1" t="s">
        <v>528</v>
      </c>
      <c r="H7906" s="1" t="s">
        <v>7</v>
      </c>
      <c r="I7906" s="1">
        <v>6.6194420000000004E-2</v>
      </c>
      <c r="J7906" s="1">
        <v>16.5</v>
      </c>
      <c r="K7906" s="1">
        <v>184.42920000000001</v>
      </c>
      <c r="L7906" s="1">
        <v>4</v>
      </c>
    </row>
    <row r="7907" spans="1:12" x14ac:dyDescent="0.2">
      <c r="A7907" s="1" t="s">
        <v>6</v>
      </c>
      <c r="B7907" s="1" t="s">
        <v>380</v>
      </c>
      <c r="C7907" s="1" t="s">
        <v>25</v>
      </c>
      <c r="D7907" s="1">
        <v>2014</v>
      </c>
      <c r="E7907" s="1" t="s">
        <v>529</v>
      </c>
      <c r="F7907" s="1" t="s">
        <v>2</v>
      </c>
      <c r="G7907" s="1" t="s">
        <v>528</v>
      </c>
      <c r="H7907" s="1" t="s">
        <v>7</v>
      </c>
      <c r="I7907" s="1">
        <v>5.3576660999999998E-2</v>
      </c>
      <c r="J7907" s="1">
        <v>5.4050000000000002</v>
      </c>
      <c r="K7907" s="1">
        <v>200.57419999999999</v>
      </c>
      <c r="L7907" s="1">
        <v>4</v>
      </c>
    </row>
    <row r="7908" spans="1:12" x14ac:dyDescent="0.2">
      <c r="A7908" s="1" t="s">
        <v>6</v>
      </c>
      <c r="B7908" s="1" t="s">
        <v>578</v>
      </c>
      <c r="C7908" s="1" t="s">
        <v>25</v>
      </c>
      <c r="D7908" s="1">
        <v>2014</v>
      </c>
      <c r="E7908" s="1" t="s">
        <v>529</v>
      </c>
      <c r="F7908" s="1" t="s">
        <v>2</v>
      </c>
      <c r="G7908" s="1" t="s">
        <v>528</v>
      </c>
      <c r="H7908" s="1" t="s">
        <v>7</v>
      </c>
      <c r="I7908" s="1">
        <v>9.2694106999999998E-2</v>
      </c>
      <c r="J7908" s="1">
        <v>5.8849999999999998</v>
      </c>
      <c r="K7908" s="1">
        <v>53.6982</v>
      </c>
      <c r="L7908" s="1">
        <v>4</v>
      </c>
    </row>
    <row r="7909" spans="1:12" x14ac:dyDescent="0.2">
      <c r="A7909" s="1" t="s">
        <v>6</v>
      </c>
      <c r="B7909" s="1" t="s">
        <v>577</v>
      </c>
      <c r="C7909" s="1" t="s">
        <v>25</v>
      </c>
      <c r="D7909" s="1">
        <v>2014</v>
      </c>
      <c r="E7909" s="1" t="s">
        <v>529</v>
      </c>
      <c r="F7909" s="1" t="s">
        <v>2</v>
      </c>
      <c r="G7909" s="1" t="s">
        <v>528</v>
      </c>
      <c r="H7909" s="1" t="s">
        <v>7</v>
      </c>
      <c r="I7909" s="1">
        <v>9.1895319000000003E-2</v>
      </c>
      <c r="J7909" s="1">
        <v>6.6150000000000002</v>
      </c>
      <c r="K7909" s="1">
        <v>248.64080000000001</v>
      </c>
      <c r="L7909" s="1">
        <v>4</v>
      </c>
    </row>
    <row r="7910" spans="1:12" x14ac:dyDescent="0.2">
      <c r="A7910" s="1" t="s">
        <v>6</v>
      </c>
      <c r="B7910" s="1" t="s">
        <v>576</v>
      </c>
      <c r="C7910" s="1" t="s">
        <v>25</v>
      </c>
      <c r="D7910" s="1">
        <v>2014</v>
      </c>
      <c r="E7910" s="1" t="s">
        <v>529</v>
      </c>
      <c r="F7910" s="1" t="s">
        <v>2</v>
      </c>
      <c r="G7910" s="1" t="s">
        <v>528</v>
      </c>
      <c r="H7910" s="1" t="s">
        <v>7</v>
      </c>
      <c r="I7910" s="1">
        <v>9.0513069999999998E-3</v>
      </c>
      <c r="J7910" s="1">
        <v>8.9749999999999996</v>
      </c>
      <c r="K7910" s="1">
        <v>103.099</v>
      </c>
      <c r="L7910" s="1">
        <v>4</v>
      </c>
    </row>
    <row r="7911" spans="1:12" x14ac:dyDescent="0.2">
      <c r="A7911" s="1" t="s">
        <v>6</v>
      </c>
      <c r="B7911" s="1" t="s">
        <v>100</v>
      </c>
      <c r="C7911" s="1" t="s">
        <v>25</v>
      </c>
      <c r="D7911" s="1">
        <v>2014</v>
      </c>
      <c r="E7911" s="1" t="s">
        <v>529</v>
      </c>
      <c r="F7911" s="1" t="s">
        <v>2</v>
      </c>
      <c r="G7911" s="1" t="s">
        <v>528</v>
      </c>
      <c r="H7911" s="1" t="s">
        <v>7</v>
      </c>
      <c r="I7911" s="1">
        <v>0.104421237</v>
      </c>
      <c r="J7911" s="1">
        <v>9.5</v>
      </c>
      <c r="K7911" s="1">
        <v>80.195999999999998</v>
      </c>
      <c r="L7911" s="1">
        <v>4</v>
      </c>
    </row>
    <row r="7912" spans="1:12" x14ac:dyDescent="0.2">
      <c r="A7912" s="1" t="s">
        <v>6</v>
      </c>
      <c r="B7912" s="1" t="s">
        <v>575</v>
      </c>
      <c r="C7912" s="1" t="s">
        <v>25</v>
      </c>
      <c r="D7912" s="1">
        <v>2014</v>
      </c>
      <c r="E7912" s="1" t="s">
        <v>529</v>
      </c>
      <c r="F7912" s="1" t="s">
        <v>2</v>
      </c>
      <c r="G7912" s="1" t="s">
        <v>528</v>
      </c>
      <c r="H7912" s="1" t="s">
        <v>7</v>
      </c>
      <c r="I7912" s="1">
        <v>2.9140007999999998E-2</v>
      </c>
      <c r="J7912" s="1">
        <v>9.6950000000000003</v>
      </c>
      <c r="K7912" s="1">
        <v>176.33699999999999</v>
      </c>
      <c r="L7912" s="1">
        <v>4</v>
      </c>
    </row>
    <row r="7913" spans="1:12" x14ac:dyDescent="0.2">
      <c r="A7913" s="1" t="s">
        <v>6</v>
      </c>
      <c r="B7913" s="1" t="s">
        <v>574</v>
      </c>
      <c r="C7913" s="1" t="s">
        <v>25</v>
      </c>
      <c r="D7913" s="1">
        <v>2014</v>
      </c>
      <c r="E7913" s="1" t="s">
        <v>529</v>
      </c>
      <c r="F7913" s="1" t="s">
        <v>2</v>
      </c>
      <c r="G7913" s="1" t="s">
        <v>528</v>
      </c>
      <c r="H7913" s="1" t="s">
        <v>7</v>
      </c>
      <c r="I7913" s="1">
        <v>2.633607E-2</v>
      </c>
      <c r="J7913" s="1">
        <v>11.8</v>
      </c>
      <c r="K7913" s="1">
        <v>40.613799999999998</v>
      </c>
      <c r="L7913" s="1">
        <v>4</v>
      </c>
    </row>
    <row r="7914" spans="1:12" x14ac:dyDescent="0.2">
      <c r="A7914" s="1" t="s">
        <v>6</v>
      </c>
      <c r="B7914" s="1" t="s">
        <v>573</v>
      </c>
      <c r="C7914" s="1" t="s">
        <v>25</v>
      </c>
      <c r="D7914" s="1">
        <v>2014</v>
      </c>
      <c r="E7914" s="1" t="s">
        <v>529</v>
      </c>
      <c r="F7914" s="1" t="s">
        <v>2</v>
      </c>
      <c r="G7914" s="1" t="s">
        <v>528</v>
      </c>
      <c r="H7914" s="1" t="s">
        <v>7</v>
      </c>
      <c r="I7914" s="1">
        <v>3.0064132E-2</v>
      </c>
      <c r="J7914" s="1">
        <v>13</v>
      </c>
      <c r="K7914" s="1">
        <v>58.021999999999998</v>
      </c>
      <c r="L7914" s="1">
        <v>4</v>
      </c>
    </row>
    <row r="7915" spans="1:12" x14ac:dyDescent="0.2">
      <c r="A7915" s="1" t="s">
        <v>6</v>
      </c>
      <c r="B7915" s="1" t="s">
        <v>572</v>
      </c>
      <c r="C7915" s="1" t="s">
        <v>25</v>
      </c>
      <c r="D7915" s="1">
        <v>2014</v>
      </c>
      <c r="E7915" s="1" t="s">
        <v>529</v>
      </c>
      <c r="F7915" s="1" t="s">
        <v>2</v>
      </c>
      <c r="G7915" s="1" t="s">
        <v>528</v>
      </c>
      <c r="H7915" s="1" t="s">
        <v>7</v>
      </c>
      <c r="I7915" s="1">
        <v>3.1418983999999997E-2</v>
      </c>
      <c r="J7915" s="1">
        <v>13.65</v>
      </c>
      <c r="K7915" s="1">
        <v>99.27</v>
      </c>
      <c r="L7915" s="1">
        <v>4</v>
      </c>
    </row>
    <row r="7916" spans="1:12" x14ac:dyDescent="0.2">
      <c r="A7916" s="1" t="s">
        <v>6</v>
      </c>
      <c r="B7916" s="1" t="s">
        <v>105</v>
      </c>
      <c r="C7916" s="1" t="s">
        <v>25</v>
      </c>
      <c r="D7916" s="1">
        <v>2014</v>
      </c>
      <c r="E7916" s="1" t="s">
        <v>529</v>
      </c>
      <c r="F7916" s="1" t="s">
        <v>2</v>
      </c>
      <c r="G7916" s="1" t="s">
        <v>528</v>
      </c>
      <c r="H7916" s="1" t="s">
        <v>7</v>
      </c>
      <c r="I7916" s="1">
        <v>4.1214745999999997E-2</v>
      </c>
      <c r="J7916" s="1">
        <v>14.5</v>
      </c>
      <c r="K7916" s="1">
        <v>42.045400000000001</v>
      </c>
      <c r="L7916" s="1">
        <v>4</v>
      </c>
    </row>
    <row r="7917" spans="1:12" x14ac:dyDescent="0.2">
      <c r="A7917" s="1" t="s">
        <v>6</v>
      </c>
      <c r="B7917" s="1" t="s">
        <v>571</v>
      </c>
      <c r="C7917" s="1" t="s">
        <v>25</v>
      </c>
      <c r="D7917" s="1">
        <v>2014</v>
      </c>
      <c r="E7917" s="1" t="s">
        <v>529</v>
      </c>
      <c r="F7917" s="1" t="s">
        <v>2</v>
      </c>
      <c r="G7917" s="1" t="s">
        <v>528</v>
      </c>
      <c r="H7917" s="1" t="s">
        <v>7</v>
      </c>
      <c r="I7917" s="1">
        <v>2.6546765E-2</v>
      </c>
      <c r="J7917" s="1">
        <v>17</v>
      </c>
      <c r="K7917" s="1">
        <v>142.14699999999999</v>
      </c>
      <c r="L7917" s="1">
        <v>4</v>
      </c>
    </row>
    <row r="7918" spans="1:12" x14ac:dyDescent="0.2">
      <c r="A7918" s="1" t="s">
        <v>6</v>
      </c>
      <c r="B7918" s="1" t="s">
        <v>103</v>
      </c>
      <c r="C7918" s="1" t="s">
        <v>25</v>
      </c>
      <c r="D7918" s="1">
        <v>2014</v>
      </c>
      <c r="E7918" s="1" t="s">
        <v>529</v>
      </c>
      <c r="F7918" s="1" t="s">
        <v>2</v>
      </c>
      <c r="G7918" s="1" t="s">
        <v>528</v>
      </c>
      <c r="H7918" s="1" t="s">
        <v>7</v>
      </c>
      <c r="I7918" s="1">
        <v>3.4670859999999998E-2</v>
      </c>
      <c r="J7918" s="1">
        <v>19.25</v>
      </c>
      <c r="K7918" s="1">
        <v>141.84960000000001</v>
      </c>
      <c r="L7918" s="1">
        <v>4</v>
      </c>
    </row>
    <row r="7919" spans="1:12" x14ac:dyDescent="0.2">
      <c r="A7919" s="1" t="s">
        <v>6</v>
      </c>
      <c r="B7919" s="1" t="s">
        <v>570</v>
      </c>
      <c r="C7919" s="1" t="s">
        <v>17</v>
      </c>
      <c r="D7919" s="1">
        <v>2014</v>
      </c>
      <c r="E7919" s="1" t="s">
        <v>529</v>
      </c>
      <c r="F7919" s="1" t="s">
        <v>2</v>
      </c>
      <c r="G7919" s="1" t="s">
        <v>528</v>
      </c>
      <c r="H7919" s="1" t="s">
        <v>7</v>
      </c>
      <c r="I7919" s="1">
        <v>3.7668051000000001E-2</v>
      </c>
      <c r="J7919" s="1">
        <v>4.8049999999999997</v>
      </c>
      <c r="K7919" s="1">
        <v>126.7704</v>
      </c>
      <c r="L7919" s="1">
        <v>4</v>
      </c>
    </row>
    <row r="7920" spans="1:12" x14ac:dyDescent="0.2">
      <c r="A7920" s="1" t="s">
        <v>6</v>
      </c>
      <c r="B7920" s="1" t="s">
        <v>97</v>
      </c>
      <c r="C7920" s="1" t="s">
        <v>17</v>
      </c>
      <c r="D7920" s="1">
        <v>2014</v>
      </c>
      <c r="E7920" s="1" t="s">
        <v>529</v>
      </c>
      <c r="F7920" s="1" t="s">
        <v>2</v>
      </c>
      <c r="G7920" s="1" t="s">
        <v>528</v>
      </c>
      <c r="H7920" s="1" t="s">
        <v>7</v>
      </c>
      <c r="I7920" s="1">
        <v>7.3858923000000007E-2</v>
      </c>
      <c r="J7920" s="1">
        <v>7.8550000000000004</v>
      </c>
      <c r="K7920" s="1">
        <v>218.6482</v>
      </c>
      <c r="L7920" s="1">
        <v>4</v>
      </c>
    </row>
    <row r="7921" spans="1:12" x14ac:dyDescent="0.2">
      <c r="A7921" s="1" t="s">
        <v>6</v>
      </c>
      <c r="B7921" s="1" t="s">
        <v>569</v>
      </c>
      <c r="C7921" s="1" t="s">
        <v>17</v>
      </c>
      <c r="D7921" s="1">
        <v>2014</v>
      </c>
      <c r="E7921" s="1" t="s">
        <v>529</v>
      </c>
      <c r="F7921" s="1" t="s">
        <v>2</v>
      </c>
      <c r="G7921" s="1" t="s">
        <v>528</v>
      </c>
      <c r="H7921" s="1" t="s">
        <v>7</v>
      </c>
      <c r="I7921" s="1">
        <v>7.1786706000000006E-2</v>
      </c>
      <c r="J7921" s="1">
        <v>8.5749999999999993</v>
      </c>
      <c r="K7921" s="1">
        <v>193.3794</v>
      </c>
      <c r="L7921" s="1">
        <v>4</v>
      </c>
    </row>
    <row r="7922" spans="1:12" x14ac:dyDescent="0.2">
      <c r="A7922" s="1" t="s">
        <v>6</v>
      </c>
      <c r="B7922" s="1" t="s">
        <v>89</v>
      </c>
      <c r="C7922" s="1" t="s">
        <v>17</v>
      </c>
      <c r="D7922" s="1">
        <v>2014</v>
      </c>
      <c r="E7922" s="1" t="s">
        <v>529</v>
      </c>
      <c r="F7922" s="1" t="s">
        <v>2</v>
      </c>
      <c r="G7922" s="1" t="s">
        <v>528</v>
      </c>
      <c r="H7922" s="1" t="s">
        <v>7</v>
      </c>
      <c r="I7922" s="1">
        <v>0.127620811</v>
      </c>
      <c r="J7922" s="1">
        <v>10.695</v>
      </c>
      <c r="K7922" s="1">
        <v>119.244</v>
      </c>
      <c r="L7922" s="1">
        <v>4</v>
      </c>
    </row>
    <row r="7923" spans="1:12" x14ac:dyDescent="0.2">
      <c r="A7923" s="1" t="s">
        <v>6</v>
      </c>
      <c r="B7923" s="1" t="s">
        <v>568</v>
      </c>
      <c r="C7923" s="1" t="s">
        <v>17</v>
      </c>
      <c r="D7923" s="1">
        <v>2014</v>
      </c>
      <c r="E7923" s="1" t="s">
        <v>529</v>
      </c>
      <c r="F7923" s="1" t="s">
        <v>2</v>
      </c>
      <c r="G7923" s="1" t="s">
        <v>528</v>
      </c>
      <c r="H7923" s="1" t="s">
        <v>7</v>
      </c>
      <c r="I7923" s="1">
        <v>6.3173691000000004E-2</v>
      </c>
      <c r="J7923" s="1">
        <v>11.35</v>
      </c>
      <c r="K7923" s="1">
        <v>86.185599999999994</v>
      </c>
      <c r="L7923" s="1">
        <v>4</v>
      </c>
    </row>
    <row r="7924" spans="1:12" x14ac:dyDescent="0.2">
      <c r="A7924" s="1" t="s">
        <v>6</v>
      </c>
      <c r="B7924" s="1" t="s">
        <v>567</v>
      </c>
      <c r="C7924" s="1" t="s">
        <v>17</v>
      </c>
      <c r="D7924" s="1">
        <v>2014</v>
      </c>
      <c r="E7924" s="1" t="s">
        <v>529</v>
      </c>
      <c r="F7924" s="1" t="s">
        <v>2</v>
      </c>
      <c r="G7924" s="1" t="s">
        <v>528</v>
      </c>
      <c r="H7924" s="1" t="s">
        <v>7</v>
      </c>
      <c r="I7924" s="1">
        <v>0.106968096</v>
      </c>
      <c r="J7924" s="1">
        <v>11.8</v>
      </c>
      <c r="K7924" s="1">
        <v>221.6772</v>
      </c>
      <c r="L7924" s="1">
        <v>4</v>
      </c>
    </row>
    <row r="7925" spans="1:12" x14ac:dyDescent="0.2">
      <c r="A7925" s="1" t="s">
        <v>6</v>
      </c>
      <c r="B7925" s="1" t="s">
        <v>94</v>
      </c>
      <c r="C7925" s="1" t="s">
        <v>17</v>
      </c>
      <c r="D7925" s="1">
        <v>2014</v>
      </c>
      <c r="E7925" s="1" t="s">
        <v>529</v>
      </c>
      <c r="F7925" s="1" t="s">
        <v>2</v>
      </c>
      <c r="G7925" s="1" t="s">
        <v>528</v>
      </c>
      <c r="H7925" s="1" t="s">
        <v>7</v>
      </c>
      <c r="I7925" s="1">
        <v>0.18314234600000001</v>
      </c>
      <c r="J7925" s="1">
        <v>18.25</v>
      </c>
      <c r="K7925" s="1">
        <v>110.357</v>
      </c>
      <c r="L7925" s="1">
        <v>4</v>
      </c>
    </row>
    <row r="7926" spans="1:12" x14ac:dyDescent="0.2">
      <c r="A7926" s="1" t="s">
        <v>6</v>
      </c>
      <c r="B7926" s="1" t="s">
        <v>87</v>
      </c>
      <c r="C7926" s="1" t="s">
        <v>17</v>
      </c>
      <c r="D7926" s="1">
        <v>2014</v>
      </c>
      <c r="E7926" s="1" t="s">
        <v>529</v>
      </c>
      <c r="F7926" s="1" t="s">
        <v>2</v>
      </c>
      <c r="G7926" s="1" t="s">
        <v>528</v>
      </c>
      <c r="H7926" s="1" t="s">
        <v>7</v>
      </c>
      <c r="I7926" s="1">
        <v>7.6097073000000001E-2</v>
      </c>
      <c r="J7926" s="1">
        <v>20.25</v>
      </c>
      <c r="K7926" s="1">
        <v>193.57939999999999</v>
      </c>
      <c r="L7926" s="1">
        <v>4</v>
      </c>
    </row>
    <row r="7927" spans="1:12" x14ac:dyDescent="0.2">
      <c r="A7927" s="1" t="s">
        <v>6</v>
      </c>
      <c r="B7927" s="1" t="s">
        <v>566</v>
      </c>
      <c r="C7927" s="1" t="s">
        <v>71</v>
      </c>
      <c r="D7927" s="1">
        <v>2014</v>
      </c>
      <c r="E7927" s="1" t="s">
        <v>529</v>
      </c>
      <c r="F7927" s="1" t="s">
        <v>2</v>
      </c>
      <c r="G7927" s="1" t="s">
        <v>528</v>
      </c>
      <c r="H7927" s="1" t="s">
        <v>7</v>
      </c>
      <c r="I7927" s="1">
        <v>8.7187487999999994E-2</v>
      </c>
      <c r="J7927" s="1">
        <v>6.7649999999999997</v>
      </c>
      <c r="K7927" s="1">
        <v>105.53060000000001</v>
      </c>
      <c r="L7927" s="1">
        <v>4</v>
      </c>
    </row>
    <row r="7928" spans="1:12" x14ac:dyDescent="0.2">
      <c r="A7928" s="1" t="s">
        <v>6</v>
      </c>
      <c r="B7928" s="1" t="s">
        <v>565</v>
      </c>
      <c r="C7928" s="1" t="s">
        <v>71</v>
      </c>
      <c r="D7928" s="1">
        <v>2014</v>
      </c>
      <c r="E7928" s="1" t="s">
        <v>529</v>
      </c>
      <c r="F7928" s="1" t="s">
        <v>2</v>
      </c>
      <c r="G7928" s="1" t="s">
        <v>528</v>
      </c>
      <c r="H7928" s="1" t="s">
        <v>7</v>
      </c>
      <c r="I7928" s="1">
        <v>0.152024355</v>
      </c>
      <c r="J7928" s="1">
        <v>7.47</v>
      </c>
      <c r="K7928" s="1">
        <v>211.8218</v>
      </c>
      <c r="L7928" s="1">
        <v>4</v>
      </c>
    </row>
    <row r="7929" spans="1:12" x14ac:dyDescent="0.2">
      <c r="A7929" s="1" t="s">
        <v>6</v>
      </c>
      <c r="B7929" s="1" t="s">
        <v>564</v>
      </c>
      <c r="C7929" s="1" t="s">
        <v>71</v>
      </c>
      <c r="D7929" s="1">
        <v>2014</v>
      </c>
      <c r="E7929" s="1" t="s">
        <v>529</v>
      </c>
      <c r="F7929" s="1" t="s">
        <v>2</v>
      </c>
      <c r="G7929" s="1" t="s">
        <v>528</v>
      </c>
      <c r="H7929" s="1" t="s">
        <v>7</v>
      </c>
      <c r="I7929" s="1">
        <v>8.0277009999999999E-3</v>
      </c>
      <c r="J7929" s="1">
        <v>9.1</v>
      </c>
      <c r="K7929" s="1">
        <v>81.161799999999999</v>
      </c>
      <c r="L7929" s="1">
        <v>4</v>
      </c>
    </row>
    <row r="7930" spans="1:12" x14ac:dyDescent="0.2">
      <c r="A7930" s="1" t="s">
        <v>6</v>
      </c>
      <c r="B7930" s="1" t="s">
        <v>563</v>
      </c>
      <c r="C7930" s="1" t="s">
        <v>71</v>
      </c>
      <c r="D7930" s="1">
        <v>2014</v>
      </c>
      <c r="E7930" s="1" t="s">
        <v>529</v>
      </c>
      <c r="F7930" s="1" t="s">
        <v>2</v>
      </c>
      <c r="G7930" s="1" t="s">
        <v>528</v>
      </c>
      <c r="H7930" s="1" t="s">
        <v>7</v>
      </c>
      <c r="I7930" s="1">
        <v>6.3121981999999993E-2</v>
      </c>
      <c r="J7930" s="1">
        <v>10</v>
      </c>
      <c r="K7930" s="1">
        <v>231.76679999999999</v>
      </c>
      <c r="L7930" s="1">
        <v>4</v>
      </c>
    </row>
    <row r="7931" spans="1:12" x14ac:dyDescent="0.2">
      <c r="A7931" s="1" t="s">
        <v>6</v>
      </c>
      <c r="B7931" s="1" t="s">
        <v>362</v>
      </c>
      <c r="C7931" s="1" t="s">
        <v>71</v>
      </c>
      <c r="D7931" s="1">
        <v>2014</v>
      </c>
      <c r="E7931" s="1" t="s">
        <v>529</v>
      </c>
      <c r="F7931" s="1" t="s">
        <v>2</v>
      </c>
      <c r="G7931" s="1" t="s">
        <v>528</v>
      </c>
      <c r="H7931" s="1" t="s">
        <v>7</v>
      </c>
      <c r="I7931" s="1">
        <v>7.7100380999999996E-2</v>
      </c>
      <c r="J7931" s="1">
        <v>11.6</v>
      </c>
      <c r="K7931" s="1">
        <v>172.41059999999999</v>
      </c>
      <c r="L7931" s="1">
        <v>4</v>
      </c>
    </row>
    <row r="7932" spans="1:12" x14ac:dyDescent="0.2">
      <c r="A7932" s="1" t="s">
        <v>6</v>
      </c>
      <c r="B7932" s="1" t="s">
        <v>562</v>
      </c>
      <c r="C7932" s="1" t="s">
        <v>71</v>
      </c>
      <c r="D7932" s="1">
        <v>2014</v>
      </c>
      <c r="E7932" s="1" t="s">
        <v>529</v>
      </c>
      <c r="F7932" s="1" t="s">
        <v>2</v>
      </c>
      <c r="G7932" s="1" t="s">
        <v>528</v>
      </c>
      <c r="H7932" s="1" t="s">
        <v>7</v>
      </c>
      <c r="I7932" s="1">
        <v>4.9547992999999999E-2</v>
      </c>
      <c r="J7932" s="1">
        <v>13.6</v>
      </c>
      <c r="K7932" s="1">
        <v>108.69119999999999</v>
      </c>
      <c r="L7932" s="1">
        <v>4</v>
      </c>
    </row>
    <row r="7933" spans="1:12" x14ac:dyDescent="0.2">
      <c r="A7933" s="1" t="s">
        <v>6</v>
      </c>
      <c r="B7933" s="1" t="s">
        <v>561</v>
      </c>
      <c r="C7933" s="1" t="s">
        <v>71</v>
      </c>
      <c r="D7933" s="1">
        <v>2014</v>
      </c>
      <c r="E7933" s="1" t="s">
        <v>529</v>
      </c>
      <c r="F7933" s="1" t="s">
        <v>2</v>
      </c>
      <c r="G7933" s="1" t="s">
        <v>528</v>
      </c>
      <c r="H7933" s="1" t="s">
        <v>7</v>
      </c>
      <c r="I7933" s="1">
        <v>0.13566271199999999</v>
      </c>
      <c r="J7933" s="1">
        <v>14</v>
      </c>
      <c r="K7933" s="1">
        <v>52.064</v>
      </c>
      <c r="L7933" s="1">
        <v>4</v>
      </c>
    </row>
    <row r="7934" spans="1:12" x14ac:dyDescent="0.2">
      <c r="A7934" s="1" t="s">
        <v>6</v>
      </c>
      <c r="B7934" s="1" t="s">
        <v>560</v>
      </c>
      <c r="C7934" s="1" t="s">
        <v>71</v>
      </c>
      <c r="D7934" s="1">
        <v>2014</v>
      </c>
      <c r="E7934" s="1" t="s">
        <v>529</v>
      </c>
      <c r="F7934" s="1" t="s">
        <v>2</v>
      </c>
      <c r="G7934" s="1" t="s">
        <v>528</v>
      </c>
      <c r="H7934" s="1" t="s">
        <v>7</v>
      </c>
      <c r="I7934" s="1">
        <v>1.9917598000000002E-2</v>
      </c>
      <c r="J7934" s="1">
        <v>15.1</v>
      </c>
      <c r="K7934" s="1">
        <v>129.43100000000001</v>
      </c>
      <c r="L7934" s="1">
        <v>4</v>
      </c>
    </row>
    <row r="7935" spans="1:12" x14ac:dyDescent="0.2">
      <c r="A7935" s="1" t="s">
        <v>6</v>
      </c>
      <c r="B7935" s="1" t="s">
        <v>357</v>
      </c>
      <c r="C7935" s="1" t="s">
        <v>71</v>
      </c>
      <c r="D7935" s="1">
        <v>2014</v>
      </c>
      <c r="E7935" s="1" t="s">
        <v>529</v>
      </c>
      <c r="F7935" s="1" t="s">
        <v>2</v>
      </c>
      <c r="G7935" s="1" t="s">
        <v>528</v>
      </c>
      <c r="H7935" s="1" t="s">
        <v>7</v>
      </c>
      <c r="I7935" s="1">
        <v>8.5763562000000002E-2</v>
      </c>
      <c r="J7935" s="1">
        <v>15.5</v>
      </c>
      <c r="K7935" s="1">
        <v>49.069200000000002</v>
      </c>
      <c r="L7935" s="1">
        <v>4</v>
      </c>
    </row>
    <row r="7936" spans="1:12" x14ac:dyDescent="0.2">
      <c r="A7936" s="1" t="s">
        <v>6</v>
      </c>
      <c r="B7936" s="1" t="s">
        <v>74</v>
      </c>
      <c r="C7936" s="1" t="s">
        <v>71</v>
      </c>
      <c r="D7936" s="1">
        <v>2014</v>
      </c>
      <c r="E7936" s="1" t="s">
        <v>529</v>
      </c>
      <c r="F7936" s="1" t="s">
        <v>2</v>
      </c>
      <c r="G7936" s="1" t="s">
        <v>528</v>
      </c>
      <c r="H7936" s="1" t="s">
        <v>7</v>
      </c>
      <c r="I7936" s="1">
        <v>0.15959547299999999</v>
      </c>
      <c r="J7936" s="1">
        <v>16.100000000000001</v>
      </c>
      <c r="K7936" s="1">
        <v>32.855800000000002</v>
      </c>
      <c r="L7936" s="1">
        <v>4</v>
      </c>
    </row>
    <row r="7937" spans="1:12" x14ac:dyDescent="0.2">
      <c r="A7937" s="1" t="s">
        <v>6</v>
      </c>
      <c r="B7937" s="1" t="s">
        <v>559</v>
      </c>
      <c r="C7937" s="1" t="s">
        <v>71</v>
      </c>
      <c r="D7937" s="1">
        <v>2014</v>
      </c>
      <c r="E7937" s="1" t="s">
        <v>529</v>
      </c>
      <c r="F7937" s="1" t="s">
        <v>2</v>
      </c>
      <c r="G7937" s="1" t="s">
        <v>528</v>
      </c>
      <c r="H7937" s="1" t="s">
        <v>7</v>
      </c>
      <c r="I7937" s="1">
        <v>4.1439718E-2</v>
      </c>
      <c r="J7937" s="1">
        <v>17.350000000000001</v>
      </c>
      <c r="K7937" s="1">
        <v>93.7804</v>
      </c>
      <c r="L7937" s="1">
        <v>4</v>
      </c>
    </row>
    <row r="7938" spans="1:12" x14ac:dyDescent="0.2">
      <c r="A7938" s="1" t="s">
        <v>6</v>
      </c>
      <c r="B7938" s="1" t="s">
        <v>558</v>
      </c>
      <c r="C7938" s="1" t="s">
        <v>10</v>
      </c>
      <c r="D7938" s="1">
        <v>2014</v>
      </c>
      <c r="E7938" s="1" t="s">
        <v>529</v>
      </c>
      <c r="F7938" s="1" t="s">
        <v>2</v>
      </c>
      <c r="G7938" s="1" t="s">
        <v>528</v>
      </c>
      <c r="H7938" s="1" t="s">
        <v>7</v>
      </c>
      <c r="I7938" s="1">
        <v>4.9121972E-2</v>
      </c>
      <c r="J7938" s="1">
        <v>6.46</v>
      </c>
      <c r="K7938" s="1">
        <v>144.61019999999999</v>
      </c>
      <c r="L7938" s="1">
        <v>4</v>
      </c>
    </row>
    <row r="7939" spans="1:12" x14ac:dyDescent="0.2">
      <c r="A7939" s="1" t="s">
        <v>6</v>
      </c>
      <c r="B7939" s="1" t="s">
        <v>557</v>
      </c>
      <c r="C7939" s="1" t="s">
        <v>10</v>
      </c>
      <c r="D7939" s="1">
        <v>2014</v>
      </c>
      <c r="E7939" s="1" t="s">
        <v>529</v>
      </c>
      <c r="F7939" s="1" t="s">
        <v>2</v>
      </c>
      <c r="G7939" s="1" t="s">
        <v>528</v>
      </c>
      <c r="H7939" s="1" t="s">
        <v>7</v>
      </c>
      <c r="I7939" s="1">
        <v>1.4353174E-2</v>
      </c>
      <c r="J7939" s="1">
        <v>7.35</v>
      </c>
      <c r="K7939" s="1">
        <v>242.65119999999999</v>
      </c>
      <c r="L7939" s="1">
        <v>4</v>
      </c>
    </row>
    <row r="7940" spans="1:12" x14ac:dyDescent="0.2">
      <c r="A7940" s="1" t="s">
        <v>6</v>
      </c>
      <c r="B7940" s="1" t="s">
        <v>556</v>
      </c>
      <c r="C7940" s="1" t="s">
        <v>10</v>
      </c>
      <c r="D7940" s="1">
        <v>2014</v>
      </c>
      <c r="E7940" s="1" t="s">
        <v>529</v>
      </c>
      <c r="F7940" s="1" t="s">
        <v>2</v>
      </c>
      <c r="G7940" s="1" t="s">
        <v>528</v>
      </c>
      <c r="H7940" s="1" t="s">
        <v>7</v>
      </c>
      <c r="I7940" s="1">
        <v>0.14492015999999999</v>
      </c>
      <c r="J7940" s="1">
        <v>7.59</v>
      </c>
      <c r="K7940" s="1">
        <v>174.708</v>
      </c>
      <c r="L7940" s="1">
        <v>4</v>
      </c>
    </row>
    <row r="7941" spans="1:12" x14ac:dyDescent="0.2">
      <c r="A7941" s="1" t="s">
        <v>6</v>
      </c>
      <c r="B7941" s="1" t="s">
        <v>555</v>
      </c>
      <c r="C7941" s="1" t="s">
        <v>10</v>
      </c>
      <c r="D7941" s="1">
        <v>2014</v>
      </c>
      <c r="E7941" s="1" t="s">
        <v>529</v>
      </c>
      <c r="F7941" s="1" t="s">
        <v>2</v>
      </c>
      <c r="G7941" s="1" t="s">
        <v>528</v>
      </c>
      <c r="H7941" s="1" t="s">
        <v>7</v>
      </c>
      <c r="I7941" s="1">
        <v>3.9811272000000002E-2</v>
      </c>
      <c r="J7941" s="1">
        <v>8.3650000000000002</v>
      </c>
      <c r="K7941" s="1">
        <v>191.31880000000001</v>
      </c>
      <c r="L7941" s="1">
        <v>4</v>
      </c>
    </row>
    <row r="7942" spans="1:12" x14ac:dyDescent="0.2">
      <c r="A7942" s="1" t="s">
        <v>6</v>
      </c>
      <c r="B7942" s="1" t="s">
        <v>554</v>
      </c>
      <c r="C7942" s="1" t="s">
        <v>10</v>
      </c>
      <c r="D7942" s="1">
        <v>2014</v>
      </c>
      <c r="E7942" s="1" t="s">
        <v>529</v>
      </c>
      <c r="F7942" s="1" t="s">
        <v>2</v>
      </c>
      <c r="G7942" s="1" t="s">
        <v>528</v>
      </c>
      <c r="H7942" s="1" t="s">
        <v>7</v>
      </c>
      <c r="I7942" s="1">
        <v>3.5121962999999999E-2</v>
      </c>
      <c r="J7942" s="1">
        <v>9.5</v>
      </c>
      <c r="K7942" s="1">
        <v>168.6448</v>
      </c>
      <c r="L7942" s="1">
        <v>4</v>
      </c>
    </row>
    <row r="7943" spans="1:12" x14ac:dyDescent="0.2">
      <c r="A7943" s="1" t="s">
        <v>6</v>
      </c>
      <c r="B7943" s="1" t="s">
        <v>553</v>
      </c>
      <c r="C7943" s="1" t="s">
        <v>10</v>
      </c>
      <c r="D7943" s="1">
        <v>2014</v>
      </c>
      <c r="E7943" s="1" t="s">
        <v>529</v>
      </c>
      <c r="F7943" s="1" t="s">
        <v>2</v>
      </c>
      <c r="G7943" s="1" t="s">
        <v>528</v>
      </c>
      <c r="H7943" s="1" t="s">
        <v>7</v>
      </c>
      <c r="I7943" s="1">
        <v>6.3764099000000005E-2</v>
      </c>
      <c r="J7943" s="1">
        <v>9.8000000000000007</v>
      </c>
      <c r="K7943" s="1">
        <v>113.8492</v>
      </c>
      <c r="L7943" s="1">
        <v>4</v>
      </c>
    </row>
    <row r="7944" spans="1:12" x14ac:dyDescent="0.2">
      <c r="A7944" s="1" t="s">
        <v>6</v>
      </c>
      <c r="B7944" s="1" t="s">
        <v>552</v>
      </c>
      <c r="C7944" s="1" t="s">
        <v>10</v>
      </c>
      <c r="D7944" s="1">
        <v>2014</v>
      </c>
      <c r="E7944" s="1" t="s">
        <v>529</v>
      </c>
      <c r="F7944" s="1" t="s">
        <v>2</v>
      </c>
      <c r="G7944" s="1" t="s">
        <v>528</v>
      </c>
      <c r="H7944" s="1" t="s">
        <v>7</v>
      </c>
      <c r="I7944" s="1">
        <v>0</v>
      </c>
      <c r="J7944" s="1">
        <v>10.1</v>
      </c>
      <c r="K7944" s="1">
        <v>225.1088</v>
      </c>
      <c r="L7944" s="1">
        <v>4</v>
      </c>
    </row>
    <row r="7945" spans="1:12" x14ac:dyDescent="0.2">
      <c r="A7945" s="1" t="s">
        <v>6</v>
      </c>
      <c r="B7945" s="1" t="s">
        <v>551</v>
      </c>
      <c r="C7945" s="1" t="s">
        <v>10</v>
      </c>
      <c r="D7945" s="1">
        <v>2014</v>
      </c>
      <c r="E7945" s="1" t="s">
        <v>529</v>
      </c>
      <c r="F7945" s="1" t="s">
        <v>2</v>
      </c>
      <c r="G7945" s="1" t="s">
        <v>528</v>
      </c>
      <c r="H7945" s="1" t="s">
        <v>7</v>
      </c>
      <c r="I7945" s="1">
        <v>0.13197362500000001</v>
      </c>
      <c r="J7945" s="1">
        <v>12.15</v>
      </c>
      <c r="K7945" s="1">
        <v>187.9872</v>
      </c>
      <c r="L7945" s="1">
        <v>4</v>
      </c>
    </row>
    <row r="7946" spans="1:12" x14ac:dyDescent="0.2">
      <c r="A7946" s="1" t="s">
        <v>6</v>
      </c>
      <c r="B7946" s="1" t="s">
        <v>62</v>
      </c>
      <c r="C7946" s="1" t="s">
        <v>10</v>
      </c>
      <c r="D7946" s="1">
        <v>2014</v>
      </c>
      <c r="E7946" s="1" t="s">
        <v>529</v>
      </c>
      <c r="F7946" s="1" t="s">
        <v>2</v>
      </c>
      <c r="G7946" s="1" t="s">
        <v>528</v>
      </c>
      <c r="H7946" s="1" t="s">
        <v>7</v>
      </c>
      <c r="I7946" s="1">
        <v>4.3618826999999999E-2</v>
      </c>
      <c r="J7946" s="1">
        <v>13.6</v>
      </c>
      <c r="K7946" s="1">
        <v>156.7946</v>
      </c>
      <c r="L7946" s="1">
        <v>4</v>
      </c>
    </row>
    <row r="7947" spans="1:12" x14ac:dyDescent="0.2">
      <c r="A7947" s="1" t="s">
        <v>6</v>
      </c>
      <c r="B7947" s="1" t="s">
        <v>550</v>
      </c>
      <c r="C7947" s="1" t="s">
        <v>10</v>
      </c>
      <c r="D7947" s="1">
        <v>2014</v>
      </c>
      <c r="E7947" s="1" t="s">
        <v>529</v>
      </c>
      <c r="F7947" s="1" t="s">
        <v>2</v>
      </c>
      <c r="G7947" s="1" t="s">
        <v>528</v>
      </c>
      <c r="H7947" s="1" t="s">
        <v>7</v>
      </c>
      <c r="I7947" s="1">
        <v>2.6280115999999999E-2</v>
      </c>
      <c r="J7947" s="1">
        <v>15.5</v>
      </c>
      <c r="K7947" s="1">
        <v>102.33320000000001</v>
      </c>
      <c r="L7947" s="1">
        <v>4</v>
      </c>
    </row>
    <row r="7948" spans="1:12" x14ac:dyDescent="0.2">
      <c r="A7948" s="1" t="s">
        <v>6</v>
      </c>
      <c r="B7948" s="1" t="s">
        <v>549</v>
      </c>
      <c r="C7948" s="1" t="s">
        <v>10</v>
      </c>
      <c r="D7948" s="1">
        <v>2014</v>
      </c>
      <c r="E7948" s="1" t="s">
        <v>529</v>
      </c>
      <c r="F7948" s="1" t="s">
        <v>2</v>
      </c>
      <c r="G7948" s="1" t="s">
        <v>528</v>
      </c>
      <c r="H7948" s="1" t="s">
        <v>7</v>
      </c>
      <c r="I7948" s="1">
        <v>6.2359467000000002E-2</v>
      </c>
      <c r="J7948" s="1">
        <v>16.350000000000001</v>
      </c>
      <c r="K7948" s="1">
        <v>224.00620000000001</v>
      </c>
      <c r="L7948" s="1">
        <v>4</v>
      </c>
    </row>
    <row r="7949" spans="1:12" x14ac:dyDescent="0.2">
      <c r="A7949" s="1" t="s">
        <v>6</v>
      </c>
      <c r="B7949" s="1" t="s">
        <v>60</v>
      </c>
      <c r="C7949" s="1" t="s">
        <v>10</v>
      </c>
      <c r="D7949" s="1">
        <v>2014</v>
      </c>
      <c r="E7949" s="1" t="s">
        <v>529</v>
      </c>
      <c r="F7949" s="1" t="s">
        <v>2</v>
      </c>
      <c r="G7949" s="1" t="s">
        <v>528</v>
      </c>
      <c r="H7949" s="1" t="s">
        <v>7</v>
      </c>
      <c r="I7949" s="1">
        <v>2.1439693999999999E-2</v>
      </c>
      <c r="J7949" s="1">
        <v>19.350000000000001</v>
      </c>
      <c r="K7949" s="1">
        <v>119.7098</v>
      </c>
      <c r="L7949" s="1">
        <v>4</v>
      </c>
    </row>
    <row r="7950" spans="1:12" x14ac:dyDescent="0.2">
      <c r="A7950" s="1" t="s">
        <v>6</v>
      </c>
      <c r="B7950" s="1" t="s">
        <v>548</v>
      </c>
      <c r="C7950" s="1" t="s">
        <v>10</v>
      </c>
      <c r="D7950" s="1">
        <v>2014</v>
      </c>
      <c r="E7950" s="1" t="s">
        <v>529</v>
      </c>
      <c r="F7950" s="1" t="s">
        <v>2</v>
      </c>
      <c r="G7950" s="1" t="s">
        <v>528</v>
      </c>
      <c r="H7950" s="1" t="s">
        <v>7</v>
      </c>
      <c r="I7950" s="1">
        <v>5.4549097999999997E-2</v>
      </c>
      <c r="J7950" s="1">
        <v>20.100000000000001</v>
      </c>
      <c r="K7950" s="1">
        <v>193.78200000000001</v>
      </c>
      <c r="L7950" s="1">
        <v>4</v>
      </c>
    </row>
    <row r="7951" spans="1:12" x14ac:dyDescent="0.2">
      <c r="A7951" s="1" t="s">
        <v>6</v>
      </c>
      <c r="B7951" s="1" t="s">
        <v>547</v>
      </c>
      <c r="C7951" s="1" t="s">
        <v>10</v>
      </c>
      <c r="D7951" s="1">
        <v>2014</v>
      </c>
      <c r="E7951" s="1" t="s">
        <v>529</v>
      </c>
      <c r="F7951" s="1" t="s">
        <v>2</v>
      </c>
      <c r="G7951" s="1" t="s">
        <v>528</v>
      </c>
      <c r="H7951" s="1" t="s">
        <v>7</v>
      </c>
      <c r="I7951" s="1">
        <v>0.112316501</v>
      </c>
      <c r="J7951" s="1">
        <v>20.5</v>
      </c>
      <c r="K7951" s="1">
        <v>193.9478</v>
      </c>
      <c r="L7951" s="1">
        <v>4</v>
      </c>
    </row>
    <row r="7952" spans="1:12" x14ac:dyDescent="0.2">
      <c r="A7952" s="1" t="s">
        <v>6</v>
      </c>
      <c r="B7952" s="1" t="s">
        <v>546</v>
      </c>
      <c r="C7952" s="1" t="s">
        <v>47</v>
      </c>
      <c r="D7952" s="1">
        <v>2014</v>
      </c>
      <c r="E7952" s="1" t="s">
        <v>529</v>
      </c>
      <c r="F7952" s="1" t="s">
        <v>2</v>
      </c>
      <c r="G7952" s="1" t="s">
        <v>528</v>
      </c>
      <c r="H7952" s="1" t="s">
        <v>7</v>
      </c>
      <c r="I7952" s="1">
        <v>2.4520854000000002E-2</v>
      </c>
      <c r="J7952" s="1">
        <v>5.63</v>
      </c>
      <c r="K7952" s="1">
        <v>102.8306</v>
      </c>
      <c r="L7952" s="1">
        <v>4</v>
      </c>
    </row>
    <row r="7953" spans="1:12" x14ac:dyDescent="0.2">
      <c r="A7953" s="1" t="s">
        <v>6</v>
      </c>
      <c r="B7953" s="1" t="s">
        <v>545</v>
      </c>
      <c r="C7953" s="1" t="s">
        <v>47</v>
      </c>
      <c r="D7953" s="1">
        <v>2014</v>
      </c>
      <c r="E7953" s="1" t="s">
        <v>529</v>
      </c>
      <c r="F7953" s="1" t="s">
        <v>2</v>
      </c>
      <c r="G7953" s="1" t="s">
        <v>528</v>
      </c>
      <c r="H7953" s="1" t="s">
        <v>7</v>
      </c>
      <c r="I7953" s="1">
        <v>7.7995641000000004E-2</v>
      </c>
      <c r="J7953" s="1">
        <v>9.1950000000000003</v>
      </c>
      <c r="K7953" s="1">
        <v>107.1596</v>
      </c>
      <c r="L7953" s="1">
        <v>4</v>
      </c>
    </row>
    <row r="7954" spans="1:12" x14ac:dyDescent="0.2">
      <c r="A7954" s="1" t="s">
        <v>6</v>
      </c>
      <c r="B7954" s="1" t="s">
        <v>544</v>
      </c>
      <c r="C7954" s="1" t="s">
        <v>47</v>
      </c>
      <c r="D7954" s="1">
        <v>2014</v>
      </c>
      <c r="E7954" s="1" t="s">
        <v>529</v>
      </c>
      <c r="F7954" s="1" t="s">
        <v>2</v>
      </c>
      <c r="G7954" s="1" t="s">
        <v>528</v>
      </c>
      <c r="H7954" s="1" t="s">
        <v>7</v>
      </c>
      <c r="I7954" s="1">
        <v>7.7949333999999995E-2</v>
      </c>
      <c r="J7954" s="1">
        <v>15</v>
      </c>
      <c r="K7954" s="1">
        <v>238.72479999999999</v>
      </c>
      <c r="L7954" s="1">
        <v>4</v>
      </c>
    </row>
    <row r="7955" spans="1:12" x14ac:dyDescent="0.2">
      <c r="A7955" s="1" t="s">
        <v>6</v>
      </c>
      <c r="B7955" s="1" t="s">
        <v>49</v>
      </c>
      <c r="C7955" s="1" t="s">
        <v>47</v>
      </c>
      <c r="D7955" s="1">
        <v>2014</v>
      </c>
      <c r="E7955" s="1" t="s">
        <v>529</v>
      </c>
      <c r="F7955" s="1" t="s">
        <v>2</v>
      </c>
      <c r="G7955" s="1" t="s">
        <v>528</v>
      </c>
      <c r="H7955" s="1" t="s">
        <v>7</v>
      </c>
      <c r="I7955" s="1">
        <v>6.1045133000000001E-2</v>
      </c>
      <c r="J7955" s="1">
        <v>15.85</v>
      </c>
      <c r="K7955" s="1">
        <v>44.7744</v>
      </c>
      <c r="L7955" s="1">
        <v>4</v>
      </c>
    </row>
    <row r="7956" spans="1:12" x14ac:dyDescent="0.2">
      <c r="A7956" s="1" t="s">
        <v>6</v>
      </c>
      <c r="B7956" s="1" t="s">
        <v>543</v>
      </c>
      <c r="C7956" s="1" t="s">
        <v>47</v>
      </c>
      <c r="D7956" s="1">
        <v>2014</v>
      </c>
      <c r="E7956" s="1" t="s">
        <v>529</v>
      </c>
      <c r="F7956" s="1" t="s">
        <v>2</v>
      </c>
      <c r="G7956" s="1" t="s">
        <v>528</v>
      </c>
      <c r="H7956" s="1" t="s">
        <v>7</v>
      </c>
      <c r="I7956" s="1">
        <v>2.7058065999999999E-2</v>
      </c>
      <c r="J7956" s="1">
        <v>19.25</v>
      </c>
      <c r="K7956" s="1">
        <v>194.81100000000001</v>
      </c>
      <c r="L7956" s="1">
        <v>4</v>
      </c>
    </row>
    <row r="7957" spans="1:12" x14ac:dyDescent="0.2">
      <c r="A7957" s="1" t="s">
        <v>6</v>
      </c>
      <c r="B7957" s="1" t="s">
        <v>542</v>
      </c>
      <c r="C7957" s="1" t="s">
        <v>14</v>
      </c>
      <c r="D7957" s="1">
        <v>2014</v>
      </c>
      <c r="E7957" s="1" t="s">
        <v>529</v>
      </c>
      <c r="F7957" s="1" t="s">
        <v>2</v>
      </c>
      <c r="G7957" s="1" t="s">
        <v>528</v>
      </c>
      <c r="H7957" s="1" t="s">
        <v>7</v>
      </c>
      <c r="I7957" s="1">
        <v>0.12301331</v>
      </c>
      <c r="J7957" s="1">
        <v>6.3049999999999997</v>
      </c>
      <c r="K7957" s="1">
        <v>93.243600000000001</v>
      </c>
      <c r="L7957" s="1">
        <v>4</v>
      </c>
    </row>
    <row r="7958" spans="1:12" x14ac:dyDescent="0.2">
      <c r="A7958" s="1" t="s">
        <v>6</v>
      </c>
      <c r="B7958" s="1" t="s">
        <v>35</v>
      </c>
      <c r="C7958" s="1" t="s">
        <v>14</v>
      </c>
      <c r="D7958" s="1">
        <v>2014</v>
      </c>
      <c r="E7958" s="1" t="s">
        <v>529</v>
      </c>
      <c r="F7958" s="1" t="s">
        <v>2</v>
      </c>
      <c r="G7958" s="1" t="s">
        <v>528</v>
      </c>
      <c r="H7958" s="1" t="s">
        <v>7</v>
      </c>
      <c r="I7958" s="1">
        <v>8.9479661000000002E-2</v>
      </c>
      <c r="J7958" s="1">
        <v>8.27</v>
      </c>
      <c r="K7958" s="1">
        <v>148.67080000000001</v>
      </c>
      <c r="L7958" s="1">
        <v>4</v>
      </c>
    </row>
    <row r="7959" spans="1:12" x14ac:dyDescent="0.2">
      <c r="A7959" s="1" t="s">
        <v>6</v>
      </c>
      <c r="B7959" s="1" t="s">
        <v>45</v>
      </c>
      <c r="C7959" s="1" t="s">
        <v>14</v>
      </c>
      <c r="D7959" s="1">
        <v>2014</v>
      </c>
      <c r="E7959" s="1" t="s">
        <v>529</v>
      </c>
      <c r="F7959" s="1" t="s">
        <v>2</v>
      </c>
      <c r="G7959" s="1" t="s">
        <v>528</v>
      </c>
      <c r="H7959" s="1" t="s">
        <v>7</v>
      </c>
      <c r="I7959" s="1">
        <v>3.2882270999999998E-2</v>
      </c>
      <c r="J7959" s="1">
        <v>8.6300000000000008</v>
      </c>
      <c r="K7959" s="1">
        <v>113.5518</v>
      </c>
      <c r="L7959" s="1">
        <v>4</v>
      </c>
    </row>
    <row r="7960" spans="1:12" x14ac:dyDescent="0.2">
      <c r="A7960" s="1" t="s">
        <v>6</v>
      </c>
      <c r="B7960" s="1" t="s">
        <v>541</v>
      </c>
      <c r="C7960" s="1" t="s">
        <v>14</v>
      </c>
      <c r="D7960" s="1">
        <v>2014</v>
      </c>
      <c r="E7960" s="1" t="s">
        <v>529</v>
      </c>
      <c r="F7960" s="1" t="s">
        <v>2</v>
      </c>
      <c r="G7960" s="1" t="s">
        <v>528</v>
      </c>
      <c r="H7960" s="1" t="s">
        <v>7</v>
      </c>
      <c r="I7960" s="1">
        <v>8.8121335999999995E-2</v>
      </c>
      <c r="J7960" s="1">
        <v>8.6549999999999994</v>
      </c>
      <c r="K7960" s="1">
        <v>119.7756</v>
      </c>
      <c r="L7960" s="1">
        <v>4</v>
      </c>
    </row>
    <row r="7961" spans="1:12" x14ac:dyDescent="0.2">
      <c r="A7961" s="1" t="s">
        <v>6</v>
      </c>
      <c r="B7961" s="1" t="s">
        <v>540</v>
      </c>
      <c r="C7961" s="1" t="s">
        <v>14</v>
      </c>
      <c r="D7961" s="1">
        <v>2014</v>
      </c>
      <c r="E7961" s="1" t="s">
        <v>529</v>
      </c>
      <c r="F7961" s="1" t="s">
        <v>2</v>
      </c>
      <c r="G7961" s="1" t="s">
        <v>528</v>
      </c>
      <c r="H7961" s="1" t="s">
        <v>7</v>
      </c>
      <c r="I7961" s="1">
        <v>3.7732880000000003E-2</v>
      </c>
      <c r="J7961" s="1">
        <v>10</v>
      </c>
      <c r="K7961" s="1">
        <v>128.29939999999999</v>
      </c>
      <c r="L7961" s="1">
        <v>4</v>
      </c>
    </row>
    <row r="7962" spans="1:12" x14ac:dyDescent="0.2">
      <c r="A7962" s="1" t="s">
        <v>6</v>
      </c>
      <c r="B7962" s="1" t="s">
        <v>539</v>
      </c>
      <c r="C7962" s="1" t="s">
        <v>14</v>
      </c>
      <c r="D7962" s="1">
        <v>2014</v>
      </c>
      <c r="E7962" s="1" t="s">
        <v>529</v>
      </c>
      <c r="F7962" s="1" t="s">
        <v>2</v>
      </c>
      <c r="G7962" s="1" t="s">
        <v>528</v>
      </c>
      <c r="H7962" s="1" t="s">
        <v>7</v>
      </c>
      <c r="I7962" s="1">
        <v>9.7548960000000007E-3</v>
      </c>
      <c r="J7962" s="1">
        <v>11.6</v>
      </c>
      <c r="K7962" s="1">
        <v>223.04040000000001</v>
      </c>
      <c r="L7962" s="1">
        <v>4</v>
      </c>
    </row>
    <row r="7963" spans="1:12" x14ac:dyDescent="0.2">
      <c r="A7963" s="1" t="s">
        <v>6</v>
      </c>
      <c r="B7963" s="1" t="s">
        <v>538</v>
      </c>
      <c r="C7963" s="1" t="s">
        <v>14</v>
      </c>
      <c r="D7963" s="1">
        <v>2014</v>
      </c>
      <c r="E7963" s="1" t="s">
        <v>529</v>
      </c>
      <c r="F7963" s="1" t="s">
        <v>2</v>
      </c>
      <c r="G7963" s="1" t="s">
        <v>528</v>
      </c>
      <c r="H7963" s="1" t="s">
        <v>7</v>
      </c>
      <c r="I7963" s="1">
        <v>7.0243155000000002E-2</v>
      </c>
      <c r="J7963" s="1">
        <v>13</v>
      </c>
      <c r="K7963" s="1">
        <v>65.748400000000004</v>
      </c>
      <c r="L7963" s="1">
        <v>4</v>
      </c>
    </row>
    <row r="7964" spans="1:12" x14ac:dyDescent="0.2">
      <c r="A7964" s="1" t="s">
        <v>6</v>
      </c>
      <c r="B7964" s="1" t="s">
        <v>317</v>
      </c>
      <c r="C7964" s="1" t="s">
        <v>14</v>
      </c>
      <c r="D7964" s="1">
        <v>2014</v>
      </c>
      <c r="E7964" s="1" t="s">
        <v>529</v>
      </c>
      <c r="F7964" s="1" t="s">
        <v>2</v>
      </c>
      <c r="G7964" s="1" t="s">
        <v>528</v>
      </c>
      <c r="H7964" s="1" t="s">
        <v>7</v>
      </c>
      <c r="I7964" s="1">
        <v>5.6825065000000001E-2</v>
      </c>
      <c r="J7964" s="1">
        <v>13.8</v>
      </c>
      <c r="K7964" s="1">
        <v>230.9984</v>
      </c>
      <c r="L7964" s="1">
        <v>4</v>
      </c>
    </row>
    <row r="7965" spans="1:12" x14ac:dyDescent="0.2">
      <c r="A7965" s="1" t="s">
        <v>6</v>
      </c>
      <c r="B7965" s="1" t="s">
        <v>537</v>
      </c>
      <c r="C7965" s="1" t="s">
        <v>14</v>
      </c>
      <c r="D7965" s="1">
        <v>2014</v>
      </c>
      <c r="E7965" s="1" t="s">
        <v>529</v>
      </c>
      <c r="F7965" s="1" t="s">
        <v>2</v>
      </c>
      <c r="G7965" s="1" t="s">
        <v>528</v>
      </c>
      <c r="H7965" s="1" t="s">
        <v>7</v>
      </c>
      <c r="I7965" s="1">
        <v>7.1404679999999996E-3</v>
      </c>
      <c r="J7965" s="1">
        <v>15.85</v>
      </c>
      <c r="K7965" s="1">
        <v>40.847999999999999</v>
      </c>
      <c r="L7965" s="1">
        <v>4</v>
      </c>
    </row>
    <row r="7966" spans="1:12" x14ac:dyDescent="0.2">
      <c r="A7966" s="1" t="s">
        <v>6</v>
      </c>
      <c r="B7966" s="1" t="s">
        <v>536</v>
      </c>
      <c r="C7966" s="1" t="s">
        <v>14</v>
      </c>
      <c r="D7966" s="1">
        <v>2014</v>
      </c>
      <c r="E7966" s="1" t="s">
        <v>529</v>
      </c>
      <c r="F7966" s="1" t="s">
        <v>2</v>
      </c>
      <c r="G7966" s="1" t="s">
        <v>528</v>
      </c>
      <c r="H7966" s="1" t="s">
        <v>7</v>
      </c>
      <c r="I7966" s="1">
        <v>2.3135131E-2</v>
      </c>
      <c r="J7966" s="1">
        <v>16.850000000000001</v>
      </c>
      <c r="K7966" s="1">
        <v>44.842799999999997</v>
      </c>
      <c r="L7966" s="1">
        <v>4</v>
      </c>
    </row>
    <row r="7967" spans="1:12" x14ac:dyDescent="0.2">
      <c r="A7967" s="1" t="s">
        <v>6</v>
      </c>
      <c r="B7967" s="1" t="s">
        <v>535</v>
      </c>
      <c r="C7967" s="1" t="s">
        <v>14</v>
      </c>
      <c r="D7967" s="1">
        <v>2014</v>
      </c>
      <c r="E7967" s="1" t="s">
        <v>529</v>
      </c>
      <c r="F7967" s="1" t="s">
        <v>2</v>
      </c>
      <c r="G7967" s="1" t="s">
        <v>528</v>
      </c>
      <c r="H7967" s="1" t="s">
        <v>7</v>
      </c>
      <c r="I7967" s="1">
        <v>0.12792952099999999</v>
      </c>
      <c r="J7967" s="1">
        <v>19.600000000000001</v>
      </c>
      <c r="K7967" s="1">
        <v>167.48159999999999</v>
      </c>
      <c r="L7967" s="1">
        <v>4</v>
      </c>
    </row>
    <row r="7968" spans="1:12" x14ac:dyDescent="0.2">
      <c r="A7968" s="1" t="s">
        <v>6</v>
      </c>
      <c r="B7968" s="1" t="s">
        <v>534</v>
      </c>
      <c r="C7968" s="1" t="s">
        <v>14</v>
      </c>
      <c r="D7968" s="1">
        <v>2014</v>
      </c>
      <c r="E7968" s="1" t="s">
        <v>529</v>
      </c>
      <c r="F7968" s="1" t="s">
        <v>2</v>
      </c>
      <c r="G7968" s="1" t="s">
        <v>528</v>
      </c>
      <c r="H7968" s="1" t="s">
        <v>7</v>
      </c>
      <c r="I7968" s="1">
        <v>2.0858779000000001E-2</v>
      </c>
      <c r="J7968" s="1">
        <v>19.850000000000001</v>
      </c>
      <c r="K7968" s="1">
        <v>62.819400000000002</v>
      </c>
      <c r="L7968" s="1">
        <v>4</v>
      </c>
    </row>
    <row r="7969" spans="1:12" x14ac:dyDescent="0.2">
      <c r="A7969" s="1" t="s">
        <v>21</v>
      </c>
      <c r="B7969" s="1" t="s">
        <v>266</v>
      </c>
      <c r="C7969" s="1" t="s">
        <v>17</v>
      </c>
      <c r="D7969" s="1">
        <v>2014</v>
      </c>
      <c r="E7969" s="1" t="s">
        <v>529</v>
      </c>
      <c r="F7969" s="1" t="s">
        <v>2</v>
      </c>
      <c r="G7969" s="1" t="s">
        <v>528</v>
      </c>
      <c r="H7969" s="1" t="s">
        <v>7</v>
      </c>
      <c r="I7969" s="1">
        <v>5.3426164999999998E-2</v>
      </c>
      <c r="J7969" s="1">
        <v>6.42</v>
      </c>
      <c r="K7969" s="1">
        <v>178.7002</v>
      </c>
      <c r="L7969" s="1">
        <v>4</v>
      </c>
    </row>
    <row r="7970" spans="1:12" x14ac:dyDescent="0.2">
      <c r="A7970" s="1" t="s">
        <v>21</v>
      </c>
      <c r="B7970" s="1" t="s">
        <v>533</v>
      </c>
      <c r="C7970" s="1" t="s">
        <v>17</v>
      </c>
      <c r="D7970" s="1">
        <v>2014</v>
      </c>
      <c r="E7970" s="1" t="s">
        <v>529</v>
      </c>
      <c r="F7970" s="1" t="s">
        <v>2</v>
      </c>
      <c r="G7970" s="1" t="s">
        <v>528</v>
      </c>
      <c r="H7970" s="1" t="s">
        <v>7</v>
      </c>
      <c r="I7970" s="1">
        <v>0.119852889</v>
      </c>
      <c r="J7970" s="1">
        <v>11.15</v>
      </c>
      <c r="K7970" s="1">
        <v>44.974400000000003</v>
      </c>
      <c r="L7970" s="1">
        <v>4</v>
      </c>
    </row>
    <row r="7971" spans="1:12" x14ac:dyDescent="0.2">
      <c r="A7971" s="1" t="s">
        <v>21</v>
      </c>
      <c r="B7971" s="1" t="s">
        <v>488</v>
      </c>
      <c r="C7971" s="1" t="s">
        <v>17</v>
      </c>
      <c r="D7971" s="1">
        <v>2014</v>
      </c>
      <c r="E7971" s="1" t="s">
        <v>529</v>
      </c>
      <c r="F7971" s="1" t="s">
        <v>2</v>
      </c>
      <c r="G7971" s="1" t="s">
        <v>528</v>
      </c>
      <c r="H7971" s="1" t="s">
        <v>7</v>
      </c>
      <c r="I7971" s="1">
        <v>7.0096517999999997E-2</v>
      </c>
      <c r="J7971" s="1">
        <v>16.7</v>
      </c>
      <c r="K7971" s="1">
        <v>217.88499999999999</v>
      </c>
      <c r="L7971" s="1">
        <v>4</v>
      </c>
    </row>
    <row r="7972" spans="1:12" x14ac:dyDescent="0.2">
      <c r="A7972" s="1" t="s">
        <v>21</v>
      </c>
      <c r="B7972" s="1" t="s">
        <v>444</v>
      </c>
      <c r="C7972" s="1" t="s">
        <v>171</v>
      </c>
      <c r="D7972" s="1">
        <v>2014</v>
      </c>
      <c r="E7972" s="1" t="s">
        <v>529</v>
      </c>
      <c r="F7972" s="1" t="s">
        <v>2</v>
      </c>
      <c r="G7972" s="1" t="s">
        <v>528</v>
      </c>
      <c r="H7972" s="1" t="s">
        <v>7</v>
      </c>
      <c r="I7972" s="1">
        <v>9.2705682999999997E-2</v>
      </c>
      <c r="J7972" s="1">
        <v>7.39</v>
      </c>
      <c r="K7972" s="1">
        <v>251.9066</v>
      </c>
      <c r="L7972" s="1">
        <v>4</v>
      </c>
    </row>
    <row r="7973" spans="1:12" x14ac:dyDescent="0.2">
      <c r="A7973" s="1" t="s">
        <v>21</v>
      </c>
      <c r="B7973" s="1" t="s">
        <v>532</v>
      </c>
      <c r="C7973" s="1" t="s">
        <v>14</v>
      </c>
      <c r="D7973" s="1">
        <v>2014</v>
      </c>
      <c r="E7973" s="1" t="s">
        <v>529</v>
      </c>
      <c r="F7973" s="1" t="s">
        <v>2</v>
      </c>
      <c r="G7973" s="1" t="s">
        <v>528</v>
      </c>
      <c r="H7973" s="1" t="s">
        <v>7</v>
      </c>
      <c r="I7973" s="1">
        <v>0.14113845999999999</v>
      </c>
      <c r="J7973" s="1">
        <v>6.0350000000000001</v>
      </c>
      <c r="K7973" s="1">
        <v>155.09979999999999</v>
      </c>
      <c r="L7973" s="1">
        <v>4</v>
      </c>
    </row>
    <row r="7974" spans="1:12" x14ac:dyDescent="0.2">
      <c r="A7974" s="1" t="s">
        <v>21</v>
      </c>
      <c r="B7974" s="1" t="s">
        <v>531</v>
      </c>
      <c r="C7974" s="1" t="s">
        <v>122</v>
      </c>
      <c r="D7974" s="1">
        <v>2014</v>
      </c>
      <c r="E7974" s="1" t="s">
        <v>529</v>
      </c>
      <c r="F7974" s="1" t="s">
        <v>2</v>
      </c>
      <c r="G7974" s="1" t="s">
        <v>528</v>
      </c>
      <c r="H7974" s="1" t="s">
        <v>7</v>
      </c>
      <c r="I7974" s="1">
        <v>3.7877201999999999E-2</v>
      </c>
      <c r="J7974" s="1">
        <v>14.15</v>
      </c>
      <c r="K7974" s="1">
        <v>124.0046</v>
      </c>
      <c r="L7974" s="1">
        <v>4</v>
      </c>
    </row>
    <row r="7975" spans="1:12" x14ac:dyDescent="0.2">
      <c r="A7975" s="1" t="s">
        <v>16</v>
      </c>
      <c r="B7975" s="1" t="s">
        <v>530</v>
      </c>
      <c r="C7975" s="1" t="s">
        <v>14</v>
      </c>
      <c r="D7975" s="1">
        <v>2014</v>
      </c>
      <c r="E7975" s="1" t="s">
        <v>529</v>
      </c>
      <c r="F7975" s="1" t="s">
        <v>2</v>
      </c>
      <c r="G7975" s="1" t="s">
        <v>528</v>
      </c>
      <c r="H7975" s="1" t="s">
        <v>7</v>
      </c>
      <c r="I7975" s="1">
        <v>0.15679778699999999</v>
      </c>
      <c r="J7975" s="1">
        <v>15.5</v>
      </c>
      <c r="K7975" s="1">
        <v>148.64179999999999</v>
      </c>
      <c r="L7975" s="1">
        <v>4</v>
      </c>
    </row>
    <row r="7976" spans="1:12" x14ac:dyDescent="0.2">
      <c r="A7976" s="1" t="s">
        <v>295</v>
      </c>
      <c r="B7976" s="1" t="s">
        <v>527</v>
      </c>
      <c r="C7976" s="1" t="s">
        <v>25</v>
      </c>
      <c r="D7976" s="1">
        <v>2022</v>
      </c>
      <c r="E7976" s="1" t="s">
        <v>3</v>
      </c>
      <c r="F7976" s="1" t="s">
        <v>2</v>
      </c>
      <c r="G7976" s="1" t="s">
        <v>1</v>
      </c>
      <c r="H7976" s="1" t="s">
        <v>0</v>
      </c>
      <c r="I7976" s="1">
        <v>0</v>
      </c>
      <c r="J7976" s="1">
        <v>16.25</v>
      </c>
      <c r="K7976" s="1">
        <v>90.2804</v>
      </c>
      <c r="L7976" s="1">
        <v>4</v>
      </c>
    </row>
    <row r="7977" spans="1:12" x14ac:dyDescent="0.2">
      <c r="A7977" s="1" t="s">
        <v>295</v>
      </c>
      <c r="B7977" s="1" t="s">
        <v>526</v>
      </c>
      <c r="C7977" s="1" t="s">
        <v>17</v>
      </c>
      <c r="D7977" s="1">
        <v>2022</v>
      </c>
      <c r="E7977" s="1" t="s">
        <v>3</v>
      </c>
      <c r="F7977" s="1" t="s">
        <v>2</v>
      </c>
      <c r="G7977" s="1" t="s">
        <v>1</v>
      </c>
      <c r="H7977" s="1" t="s">
        <v>0</v>
      </c>
      <c r="I7977" s="1">
        <v>0.13148926899999999</v>
      </c>
      <c r="J7977" s="1">
        <v>5.8</v>
      </c>
      <c r="K7977" s="1">
        <v>89.717200000000005</v>
      </c>
      <c r="L7977" s="1">
        <v>4</v>
      </c>
    </row>
    <row r="7978" spans="1:12" x14ac:dyDescent="0.2">
      <c r="A7978" s="1" t="s">
        <v>295</v>
      </c>
      <c r="B7978" s="1" t="s">
        <v>525</v>
      </c>
      <c r="C7978" s="1" t="s">
        <v>17</v>
      </c>
      <c r="D7978" s="1">
        <v>2022</v>
      </c>
      <c r="E7978" s="1" t="s">
        <v>3</v>
      </c>
      <c r="F7978" s="1" t="s">
        <v>2</v>
      </c>
      <c r="G7978" s="1" t="s">
        <v>1</v>
      </c>
      <c r="H7978" s="1" t="s">
        <v>0</v>
      </c>
      <c r="I7978" s="1">
        <v>9.7457482999999998E-2</v>
      </c>
      <c r="J7978" s="1">
        <v>13.8</v>
      </c>
      <c r="K7978" s="1">
        <v>55.393000000000001</v>
      </c>
      <c r="L7978" s="1">
        <v>4</v>
      </c>
    </row>
    <row r="7979" spans="1:12" x14ac:dyDescent="0.2">
      <c r="A7979" s="1" t="s">
        <v>295</v>
      </c>
      <c r="B7979" s="1" t="s">
        <v>524</v>
      </c>
      <c r="C7979" s="1" t="s">
        <v>17</v>
      </c>
      <c r="D7979" s="1">
        <v>2022</v>
      </c>
      <c r="E7979" s="1" t="s">
        <v>3</v>
      </c>
      <c r="F7979" s="1" t="s">
        <v>2</v>
      </c>
      <c r="G7979" s="1" t="s">
        <v>1</v>
      </c>
      <c r="H7979" s="1" t="s">
        <v>0</v>
      </c>
      <c r="I7979" s="1">
        <v>2.2155562E-2</v>
      </c>
      <c r="J7979" s="1">
        <v>16.7</v>
      </c>
      <c r="K7979" s="1">
        <v>109.5886</v>
      </c>
      <c r="L7979" s="1">
        <v>4</v>
      </c>
    </row>
    <row r="7980" spans="1:12" x14ac:dyDescent="0.2">
      <c r="A7980" s="1" t="s">
        <v>295</v>
      </c>
      <c r="B7980" s="1" t="s">
        <v>523</v>
      </c>
      <c r="C7980" s="1" t="s">
        <v>71</v>
      </c>
      <c r="D7980" s="1">
        <v>2022</v>
      </c>
      <c r="E7980" s="1" t="s">
        <v>3</v>
      </c>
      <c r="F7980" s="1" t="s">
        <v>2</v>
      </c>
      <c r="G7980" s="1" t="s">
        <v>1</v>
      </c>
      <c r="H7980" s="1" t="s">
        <v>0</v>
      </c>
      <c r="I7980" s="1">
        <v>9.6185556000000005E-2</v>
      </c>
      <c r="J7980" s="1">
        <v>5.9850000000000003</v>
      </c>
      <c r="K7980" s="1">
        <v>127.1678</v>
      </c>
      <c r="L7980" s="1">
        <v>4</v>
      </c>
    </row>
    <row r="7981" spans="1:12" x14ac:dyDescent="0.2">
      <c r="A7981" s="1" t="s">
        <v>295</v>
      </c>
      <c r="B7981" s="1" t="s">
        <v>522</v>
      </c>
      <c r="C7981" s="1" t="s">
        <v>4</v>
      </c>
      <c r="D7981" s="1">
        <v>2022</v>
      </c>
      <c r="E7981" s="1" t="s">
        <v>3</v>
      </c>
      <c r="F7981" s="1" t="s">
        <v>2</v>
      </c>
      <c r="G7981" s="1" t="s">
        <v>1</v>
      </c>
      <c r="H7981" s="1" t="s">
        <v>0</v>
      </c>
      <c r="I7981" s="1">
        <v>2.1037197000000001E-2</v>
      </c>
      <c r="J7981" s="1">
        <v>10.895</v>
      </c>
      <c r="K7981" s="1">
        <v>255.96719999999999</v>
      </c>
      <c r="L7981" s="1">
        <v>4</v>
      </c>
    </row>
    <row r="7982" spans="1:12" x14ac:dyDescent="0.2">
      <c r="A7982" s="1" t="s">
        <v>295</v>
      </c>
      <c r="B7982" s="1" t="s">
        <v>180</v>
      </c>
      <c r="C7982" s="1" t="s">
        <v>171</v>
      </c>
      <c r="D7982" s="1">
        <v>2022</v>
      </c>
      <c r="E7982" s="1" t="s">
        <v>3</v>
      </c>
      <c r="F7982" s="1" t="s">
        <v>2</v>
      </c>
      <c r="G7982" s="1" t="s">
        <v>1</v>
      </c>
      <c r="H7982" s="1" t="s">
        <v>0</v>
      </c>
      <c r="I7982" s="1">
        <v>4.1994899000000002E-2</v>
      </c>
      <c r="J7982" s="1">
        <v>13</v>
      </c>
      <c r="K7982" s="1">
        <v>254.70140000000001</v>
      </c>
      <c r="L7982" s="1">
        <v>4</v>
      </c>
    </row>
    <row r="7983" spans="1:12" x14ac:dyDescent="0.2">
      <c r="A7983" s="1" t="s">
        <v>295</v>
      </c>
      <c r="B7983" s="1" t="s">
        <v>192</v>
      </c>
      <c r="C7983" s="1" t="s">
        <v>171</v>
      </c>
      <c r="D7983" s="1">
        <v>2022</v>
      </c>
      <c r="E7983" s="1" t="s">
        <v>3</v>
      </c>
      <c r="F7983" s="1" t="s">
        <v>2</v>
      </c>
      <c r="G7983" s="1" t="s">
        <v>1</v>
      </c>
      <c r="H7983" s="1" t="s">
        <v>0</v>
      </c>
      <c r="I7983" s="1">
        <v>8.9345073999999997E-2</v>
      </c>
      <c r="J7983" s="1">
        <v>18.350000000000001</v>
      </c>
      <c r="K7983" s="1">
        <v>191.9504</v>
      </c>
      <c r="L7983" s="1">
        <v>4</v>
      </c>
    </row>
    <row r="7984" spans="1:12" x14ac:dyDescent="0.2">
      <c r="A7984" s="1" t="s">
        <v>295</v>
      </c>
      <c r="B7984" s="1" t="s">
        <v>521</v>
      </c>
      <c r="C7984" s="1" t="s">
        <v>165</v>
      </c>
      <c r="D7984" s="1">
        <v>2022</v>
      </c>
      <c r="E7984" s="1" t="s">
        <v>3</v>
      </c>
      <c r="F7984" s="1" t="s">
        <v>2</v>
      </c>
      <c r="G7984" s="1" t="s">
        <v>1</v>
      </c>
      <c r="H7984" s="1" t="s">
        <v>0</v>
      </c>
      <c r="I7984" s="1">
        <v>9.1408076000000005E-2</v>
      </c>
      <c r="J7984" s="1">
        <v>12.8</v>
      </c>
      <c r="K7984" s="1">
        <v>108.99379999999999</v>
      </c>
      <c r="L7984" s="1">
        <v>4</v>
      </c>
    </row>
    <row r="7985" spans="1:12" x14ac:dyDescent="0.2">
      <c r="A7985" s="1" t="s">
        <v>295</v>
      </c>
      <c r="B7985" s="1" t="s">
        <v>520</v>
      </c>
      <c r="C7985" s="1" t="s">
        <v>163</v>
      </c>
      <c r="D7985" s="1">
        <v>2022</v>
      </c>
      <c r="E7985" s="1" t="s">
        <v>3</v>
      </c>
      <c r="F7985" s="1" t="s">
        <v>2</v>
      </c>
      <c r="G7985" s="1" t="s">
        <v>1</v>
      </c>
      <c r="H7985" s="1" t="s">
        <v>0</v>
      </c>
      <c r="I7985" s="1">
        <v>7.3709685999999996E-2</v>
      </c>
      <c r="J7985" s="1">
        <v>17.75</v>
      </c>
      <c r="K7985" s="1">
        <v>35.121600000000001</v>
      </c>
      <c r="L7985" s="1">
        <v>4</v>
      </c>
    </row>
    <row r="7986" spans="1:12" x14ac:dyDescent="0.2">
      <c r="A7986" s="1" t="s">
        <v>295</v>
      </c>
      <c r="B7986" s="1" t="s">
        <v>519</v>
      </c>
      <c r="C7986" s="1" t="s">
        <v>14</v>
      </c>
      <c r="D7986" s="1">
        <v>2022</v>
      </c>
      <c r="E7986" s="1" t="s">
        <v>3</v>
      </c>
      <c r="F7986" s="1" t="s">
        <v>2</v>
      </c>
      <c r="G7986" s="1" t="s">
        <v>1</v>
      </c>
      <c r="H7986" s="1" t="s">
        <v>0</v>
      </c>
      <c r="I7986" s="1">
        <v>0.13778685600000001</v>
      </c>
      <c r="J7986" s="1">
        <v>12.85</v>
      </c>
      <c r="K7986" s="1">
        <v>157.76300000000001</v>
      </c>
      <c r="L7986" s="1">
        <v>4</v>
      </c>
    </row>
    <row r="7987" spans="1:12" x14ac:dyDescent="0.2">
      <c r="A7987" s="1" t="s">
        <v>295</v>
      </c>
      <c r="B7987" s="1" t="s">
        <v>518</v>
      </c>
      <c r="C7987" s="1" t="s">
        <v>19</v>
      </c>
      <c r="D7987" s="1">
        <v>2022</v>
      </c>
      <c r="E7987" s="1" t="s">
        <v>3</v>
      </c>
      <c r="F7987" s="1" t="s">
        <v>2</v>
      </c>
      <c r="G7987" s="1" t="s">
        <v>1</v>
      </c>
      <c r="H7987" s="1" t="s">
        <v>0</v>
      </c>
      <c r="I7987" s="1">
        <v>7.7508015E-2</v>
      </c>
      <c r="J7987" s="1">
        <v>6.96</v>
      </c>
      <c r="K7987" s="1">
        <v>92.314599999999999</v>
      </c>
      <c r="L7987" s="1">
        <v>4</v>
      </c>
    </row>
    <row r="7988" spans="1:12" x14ac:dyDescent="0.2">
      <c r="A7988" s="1" t="s">
        <v>295</v>
      </c>
      <c r="B7988" s="1" t="s">
        <v>517</v>
      </c>
      <c r="C7988" s="1" t="s">
        <v>19</v>
      </c>
      <c r="D7988" s="1">
        <v>2022</v>
      </c>
      <c r="E7988" s="1" t="s">
        <v>3</v>
      </c>
      <c r="F7988" s="1" t="s">
        <v>2</v>
      </c>
      <c r="G7988" s="1" t="s">
        <v>1</v>
      </c>
      <c r="H7988" s="1" t="s">
        <v>0</v>
      </c>
      <c r="I7988" s="1">
        <v>9.6689673000000004E-2</v>
      </c>
      <c r="J7988" s="1">
        <v>9.6</v>
      </c>
      <c r="K7988" s="1">
        <v>168.01580000000001</v>
      </c>
      <c r="L7988" s="1">
        <v>4</v>
      </c>
    </row>
    <row r="7989" spans="1:12" x14ac:dyDescent="0.2">
      <c r="A7989" s="1" t="s">
        <v>124</v>
      </c>
      <c r="B7989" s="1" t="s">
        <v>516</v>
      </c>
      <c r="C7989" s="1" t="s">
        <v>28</v>
      </c>
      <c r="D7989" s="1">
        <v>2022</v>
      </c>
      <c r="E7989" s="1" t="s">
        <v>3</v>
      </c>
      <c r="F7989" s="1" t="s">
        <v>2</v>
      </c>
      <c r="G7989" s="1" t="s">
        <v>1</v>
      </c>
      <c r="H7989" s="1" t="s">
        <v>0</v>
      </c>
      <c r="I7989" s="1">
        <v>0.10369302399999999</v>
      </c>
      <c r="J7989" s="1">
        <v>5.6349999999999998</v>
      </c>
      <c r="K7989" s="1">
        <v>149.905</v>
      </c>
      <c r="L7989" s="1">
        <v>4</v>
      </c>
    </row>
    <row r="7990" spans="1:12" x14ac:dyDescent="0.2">
      <c r="A7990" s="1" t="s">
        <v>124</v>
      </c>
      <c r="B7990" s="1" t="s">
        <v>287</v>
      </c>
      <c r="C7990" s="1" t="s">
        <v>28</v>
      </c>
      <c r="D7990" s="1">
        <v>2022</v>
      </c>
      <c r="E7990" s="1" t="s">
        <v>3</v>
      </c>
      <c r="F7990" s="1" t="s">
        <v>2</v>
      </c>
      <c r="G7990" s="1" t="s">
        <v>1</v>
      </c>
      <c r="H7990" s="1" t="s">
        <v>0</v>
      </c>
      <c r="I7990" s="1">
        <v>4.6459437999999999E-2</v>
      </c>
      <c r="J7990" s="1">
        <v>6.15</v>
      </c>
      <c r="K7990" s="1">
        <v>100.5384</v>
      </c>
      <c r="L7990" s="1">
        <v>4</v>
      </c>
    </row>
    <row r="7991" spans="1:12" x14ac:dyDescent="0.2">
      <c r="A7991" s="1" t="s">
        <v>124</v>
      </c>
      <c r="B7991" s="1" t="s">
        <v>515</v>
      </c>
      <c r="C7991" s="1" t="s">
        <v>28</v>
      </c>
      <c r="D7991" s="1">
        <v>2022</v>
      </c>
      <c r="E7991" s="1" t="s">
        <v>3</v>
      </c>
      <c r="F7991" s="1" t="s">
        <v>2</v>
      </c>
      <c r="G7991" s="1" t="s">
        <v>1</v>
      </c>
      <c r="H7991" s="1" t="s">
        <v>0</v>
      </c>
      <c r="I7991" s="1">
        <v>2.9812714000000001E-2</v>
      </c>
      <c r="J7991" s="1">
        <v>6.4450000000000003</v>
      </c>
      <c r="K7991" s="1">
        <v>95.443600000000004</v>
      </c>
      <c r="L7991" s="1">
        <v>4</v>
      </c>
    </row>
    <row r="7992" spans="1:12" x14ac:dyDescent="0.2">
      <c r="A7992" s="1" t="s">
        <v>124</v>
      </c>
      <c r="B7992" s="1" t="s">
        <v>29</v>
      </c>
      <c r="C7992" s="1" t="s">
        <v>28</v>
      </c>
      <c r="D7992" s="1">
        <v>2022</v>
      </c>
      <c r="E7992" s="1" t="s">
        <v>3</v>
      </c>
      <c r="F7992" s="1" t="s">
        <v>2</v>
      </c>
      <c r="G7992" s="1" t="s">
        <v>1</v>
      </c>
      <c r="H7992" s="1" t="s">
        <v>0</v>
      </c>
      <c r="I7992" s="1">
        <v>4.3414959000000003E-2</v>
      </c>
      <c r="J7992" s="1">
        <v>7.75</v>
      </c>
      <c r="K7992" s="1">
        <v>93.143600000000006</v>
      </c>
      <c r="L7992" s="1">
        <v>4</v>
      </c>
    </row>
    <row r="7993" spans="1:12" x14ac:dyDescent="0.2">
      <c r="A7993" s="1" t="s">
        <v>124</v>
      </c>
      <c r="B7993" s="1" t="s">
        <v>514</v>
      </c>
      <c r="C7993" s="1" t="s">
        <v>28</v>
      </c>
      <c r="D7993" s="1">
        <v>2022</v>
      </c>
      <c r="E7993" s="1" t="s">
        <v>3</v>
      </c>
      <c r="F7993" s="1" t="s">
        <v>2</v>
      </c>
      <c r="G7993" s="1" t="s">
        <v>1</v>
      </c>
      <c r="H7993" s="1" t="s">
        <v>0</v>
      </c>
      <c r="I7993" s="1">
        <v>1.4690750000000001E-2</v>
      </c>
      <c r="J7993" s="1">
        <v>7.9749999999999996</v>
      </c>
      <c r="K7993" s="1">
        <v>84.724999999999994</v>
      </c>
      <c r="L7993" s="1">
        <v>4</v>
      </c>
    </row>
    <row r="7994" spans="1:12" x14ac:dyDescent="0.2">
      <c r="A7994" s="1" t="s">
        <v>124</v>
      </c>
      <c r="B7994" s="1" t="s">
        <v>513</v>
      </c>
      <c r="C7994" s="1" t="s">
        <v>28</v>
      </c>
      <c r="D7994" s="1">
        <v>2022</v>
      </c>
      <c r="E7994" s="1" t="s">
        <v>3</v>
      </c>
      <c r="F7994" s="1" t="s">
        <v>2</v>
      </c>
      <c r="G7994" s="1" t="s">
        <v>1</v>
      </c>
      <c r="H7994" s="1" t="s">
        <v>0</v>
      </c>
      <c r="I7994" s="1">
        <v>3.0281543000000001E-2</v>
      </c>
      <c r="J7994" s="1">
        <v>10.395</v>
      </c>
      <c r="K7994" s="1">
        <v>116.3176</v>
      </c>
      <c r="L7994" s="1">
        <v>4</v>
      </c>
    </row>
    <row r="7995" spans="1:12" x14ac:dyDescent="0.2">
      <c r="A7995" s="1" t="s">
        <v>124</v>
      </c>
      <c r="B7995" s="1" t="s">
        <v>512</v>
      </c>
      <c r="C7995" s="1" t="s">
        <v>28</v>
      </c>
      <c r="D7995" s="1">
        <v>2022</v>
      </c>
      <c r="E7995" s="1" t="s">
        <v>3</v>
      </c>
      <c r="F7995" s="1" t="s">
        <v>2</v>
      </c>
      <c r="G7995" s="1" t="s">
        <v>1</v>
      </c>
      <c r="H7995" s="1" t="s">
        <v>0</v>
      </c>
      <c r="I7995" s="1">
        <v>7.5856062000000002E-2</v>
      </c>
      <c r="J7995" s="1">
        <v>12</v>
      </c>
      <c r="K7995" s="1">
        <v>124.53879999999999</v>
      </c>
      <c r="L7995" s="1">
        <v>4</v>
      </c>
    </row>
    <row r="7996" spans="1:12" x14ac:dyDescent="0.2">
      <c r="A7996" s="1" t="s">
        <v>124</v>
      </c>
      <c r="B7996" s="1" t="s">
        <v>511</v>
      </c>
      <c r="C7996" s="1" t="s">
        <v>28</v>
      </c>
      <c r="D7996" s="1">
        <v>2022</v>
      </c>
      <c r="E7996" s="1" t="s">
        <v>3</v>
      </c>
      <c r="F7996" s="1" t="s">
        <v>2</v>
      </c>
      <c r="G7996" s="1" t="s">
        <v>1</v>
      </c>
      <c r="H7996" s="1" t="s">
        <v>0</v>
      </c>
      <c r="I7996" s="1">
        <v>2.1360219999999999E-2</v>
      </c>
      <c r="J7996" s="1">
        <v>13.3</v>
      </c>
      <c r="K7996" s="1">
        <v>120.41240000000001</v>
      </c>
      <c r="L7996" s="1">
        <v>4</v>
      </c>
    </row>
    <row r="7997" spans="1:12" x14ac:dyDescent="0.2">
      <c r="A7997" s="1" t="s">
        <v>124</v>
      </c>
      <c r="B7997" s="1" t="s">
        <v>510</v>
      </c>
      <c r="C7997" s="1" t="s">
        <v>28</v>
      </c>
      <c r="D7997" s="1">
        <v>2022</v>
      </c>
      <c r="E7997" s="1" t="s">
        <v>3</v>
      </c>
      <c r="F7997" s="1" t="s">
        <v>2</v>
      </c>
      <c r="G7997" s="1" t="s">
        <v>1</v>
      </c>
      <c r="H7997" s="1" t="s">
        <v>0</v>
      </c>
      <c r="I7997" s="1">
        <v>2.3831557999999999E-2</v>
      </c>
      <c r="J7997" s="1">
        <v>14</v>
      </c>
      <c r="K7997" s="1">
        <v>103.1332</v>
      </c>
      <c r="L7997" s="1">
        <v>4</v>
      </c>
    </row>
    <row r="7998" spans="1:12" x14ac:dyDescent="0.2">
      <c r="A7998" s="1" t="s">
        <v>124</v>
      </c>
      <c r="B7998" s="1" t="s">
        <v>288</v>
      </c>
      <c r="C7998" s="1" t="s">
        <v>28</v>
      </c>
      <c r="D7998" s="1">
        <v>2022</v>
      </c>
      <c r="E7998" s="1" t="s">
        <v>3</v>
      </c>
      <c r="F7998" s="1" t="s">
        <v>2</v>
      </c>
      <c r="G7998" s="1" t="s">
        <v>1</v>
      </c>
      <c r="H7998" s="1" t="s">
        <v>0</v>
      </c>
      <c r="I7998" s="1">
        <v>0.130946374</v>
      </c>
      <c r="J7998" s="1">
        <v>14.3</v>
      </c>
      <c r="K7998" s="1">
        <v>76.732799999999997</v>
      </c>
      <c r="L7998" s="1">
        <v>4</v>
      </c>
    </row>
    <row r="7999" spans="1:12" x14ac:dyDescent="0.2">
      <c r="A7999" s="1" t="s">
        <v>124</v>
      </c>
      <c r="B7999" s="1" t="s">
        <v>509</v>
      </c>
      <c r="C7999" s="1" t="s">
        <v>28</v>
      </c>
      <c r="D7999" s="1">
        <v>2022</v>
      </c>
      <c r="E7999" s="1" t="s">
        <v>3</v>
      </c>
      <c r="F7999" s="1" t="s">
        <v>2</v>
      </c>
      <c r="G7999" s="1" t="s">
        <v>1</v>
      </c>
      <c r="H7999" s="1" t="s">
        <v>0</v>
      </c>
      <c r="I7999" s="1">
        <v>8.0922438999999999E-2</v>
      </c>
      <c r="J7999" s="1">
        <v>14.35</v>
      </c>
      <c r="K7999" s="1">
        <v>80.096000000000004</v>
      </c>
      <c r="L7999" s="1">
        <v>4</v>
      </c>
    </row>
    <row r="8000" spans="1:12" x14ac:dyDescent="0.2">
      <c r="A8000" s="1" t="s">
        <v>124</v>
      </c>
      <c r="B8000" s="1" t="s">
        <v>508</v>
      </c>
      <c r="C8000" s="1" t="s">
        <v>28</v>
      </c>
      <c r="D8000" s="1">
        <v>2022</v>
      </c>
      <c r="E8000" s="1" t="s">
        <v>3</v>
      </c>
      <c r="F8000" s="1" t="s">
        <v>2</v>
      </c>
      <c r="G8000" s="1" t="s">
        <v>1</v>
      </c>
      <c r="H8000" s="1" t="s">
        <v>0</v>
      </c>
      <c r="I8000" s="1">
        <v>7.3966786000000007E-2</v>
      </c>
      <c r="J8000" s="1">
        <v>15.7</v>
      </c>
      <c r="K8000" s="1">
        <v>250.57239999999999</v>
      </c>
      <c r="L8000" s="1">
        <v>4</v>
      </c>
    </row>
    <row r="8001" spans="1:12" x14ac:dyDescent="0.2">
      <c r="A8001" s="1" t="s">
        <v>124</v>
      </c>
      <c r="B8001" s="1" t="s">
        <v>507</v>
      </c>
      <c r="C8001" s="1" t="s">
        <v>112</v>
      </c>
      <c r="D8001" s="1">
        <v>2022</v>
      </c>
      <c r="E8001" s="1" t="s">
        <v>3</v>
      </c>
      <c r="F8001" s="1" t="s">
        <v>2</v>
      </c>
      <c r="G8001" s="1" t="s">
        <v>1</v>
      </c>
      <c r="H8001" s="1" t="s">
        <v>0</v>
      </c>
      <c r="I8001" s="1">
        <v>5.1871717999999997E-2</v>
      </c>
      <c r="J8001" s="1">
        <v>10.195</v>
      </c>
      <c r="K8001" s="1">
        <v>35.355800000000002</v>
      </c>
      <c r="L8001" s="1">
        <v>4</v>
      </c>
    </row>
    <row r="8002" spans="1:12" x14ac:dyDescent="0.2">
      <c r="A8002" s="1" t="s">
        <v>124</v>
      </c>
      <c r="B8002" s="1" t="s">
        <v>506</v>
      </c>
      <c r="C8002" s="1" t="s">
        <v>112</v>
      </c>
      <c r="D8002" s="1">
        <v>2022</v>
      </c>
      <c r="E8002" s="1" t="s">
        <v>3</v>
      </c>
      <c r="F8002" s="1" t="s">
        <v>2</v>
      </c>
      <c r="G8002" s="1" t="s">
        <v>1</v>
      </c>
      <c r="H8002" s="1" t="s">
        <v>0</v>
      </c>
      <c r="I8002" s="1">
        <v>5.4428367999999998E-2</v>
      </c>
      <c r="J8002" s="1">
        <v>17.100000000000001</v>
      </c>
      <c r="K8002" s="1">
        <v>84.956599999999995</v>
      </c>
      <c r="L8002" s="1">
        <v>4</v>
      </c>
    </row>
    <row r="8003" spans="1:12" x14ac:dyDescent="0.2">
      <c r="A8003" s="1" t="s">
        <v>124</v>
      </c>
      <c r="B8003" s="1" t="s">
        <v>505</v>
      </c>
      <c r="C8003" s="1" t="s">
        <v>25</v>
      </c>
      <c r="D8003" s="1">
        <v>2022</v>
      </c>
      <c r="E8003" s="1" t="s">
        <v>3</v>
      </c>
      <c r="F8003" s="1" t="s">
        <v>2</v>
      </c>
      <c r="G8003" s="1" t="s">
        <v>1</v>
      </c>
      <c r="H8003" s="1" t="s">
        <v>0</v>
      </c>
      <c r="I8003" s="1">
        <v>1.0480751E-2</v>
      </c>
      <c r="J8003" s="1">
        <v>6.4249999999999998</v>
      </c>
      <c r="K8003" s="1">
        <v>116.5808</v>
      </c>
      <c r="L8003" s="1">
        <v>4</v>
      </c>
    </row>
    <row r="8004" spans="1:12" x14ac:dyDescent="0.2">
      <c r="A8004" s="1" t="s">
        <v>124</v>
      </c>
      <c r="B8004" s="1" t="s">
        <v>504</v>
      </c>
      <c r="C8004" s="1" t="s">
        <v>25</v>
      </c>
      <c r="D8004" s="1">
        <v>2022</v>
      </c>
      <c r="E8004" s="1" t="s">
        <v>3</v>
      </c>
      <c r="F8004" s="1" t="s">
        <v>2</v>
      </c>
      <c r="G8004" s="1" t="s">
        <v>1</v>
      </c>
      <c r="H8004" s="1" t="s">
        <v>0</v>
      </c>
      <c r="I8004" s="1">
        <v>0</v>
      </c>
      <c r="J8004" s="1">
        <v>6.4649999999999999</v>
      </c>
      <c r="K8004" s="1">
        <v>263.1884</v>
      </c>
      <c r="L8004" s="1">
        <v>4</v>
      </c>
    </row>
    <row r="8005" spans="1:12" x14ac:dyDescent="0.2">
      <c r="A8005" s="1" t="s">
        <v>124</v>
      </c>
      <c r="B8005" s="1" t="s">
        <v>275</v>
      </c>
      <c r="C8005" s="1" t="s">
        <v>25</v>
      </c>
      <c r="D8005" s="1">
        <v>2022</v>
      </c>
      <c r="E8005" s="1" t="s">
        <v>3</v>
      </c>
      <c r="F8005" s="1" t="s">
        <v>2</v>
      </c>
      <c r="G8005" s="1" t="s">
        <v>1</v>
      </c>
      <c r="H8005" s="1" t="s">
        <v>0</v>
      </c>
      <c r="I8005" s="1">
        <v>0.15202235</v>
      </c>
      <c r="J8005" s="1">
        <v>7</v>
      </c>
      <c r="K8005" s="1">
        <v>106.628</v>
      </c>
      <c r="L8005" s="1">
        <v>4</v>
      </c>
    </row>
    <row r="8006" spans="1:12" x14ac:dyDescent="0.2">
      <c r="A8006" s="1" t="s">
        <v>124</v>
      </c>
      <c r="B8006" s="1" t="s">
        <v>503</v>
      </c>
      <c r="C8006" s="1" t="s">
        <v>25</v>
      </c>
      <c r="D8006" s="1">
        <v>2022</v>
      </c>
      <c r="E8006" s="1" t="s">
        <v>3</v>
      </c>
      <c r="F8006" s="1" t="s">
        <v>2</v>
      </c>
      <c r="G8006" s="1" t="s">
        <v>1</v>
      </c>
      <c r="H8006" s="1" t="s">
        <v>0</v>
      </c>
      <c r="I8006" s="1">
        <v>1.5334003000000001E-2</v>
      </c>
      <c r="J8006" s="1">
        <v>7.4050000000000002</v>
      </c>
      <c r="K8006" s="1">
        <v>92.714600000000004</v>
      </c>
      <c r="L8006" s="1">
        <v>4</v>
      </c>
    </row>
    <row r="8007" spans="1:12" x14ac:dyDescent="0.2">
      <c r="A8007" s="1" t="s">
        <v>124</v>
      </c>
      <c r="B8007" s="1" t="s">
        <v>502</v>
      </c>
      <c r="C8007" s="1" t="s">
        <v>25</v>
      </c>
      <c r="D8007" s="1">
        <v>2022</v>
      </c>
      <c r="E8007" s="1" t="s">
        <v>3</v>
      </c>
      <c r="F8007" s="1" t="s">
        <v>2</v>
      </c>
      <c r="G8007" s="1" t="s">
        <v>1</v>
      </c>
      <c r="H8007" s="1" t="s">
        <v>0</v>
      </c>
      <c r="I8007" s="1">
        <v>5.0957715000000001E-2</v>
      </c>
      <c r="J8007" s="1">
        <v>7.5</v>
      </c>
      <c r="K8007" s="1">
        <v>122.4072</v>
      </c>
      <c r="L8007" s="1">
        <v>4</v>
      </c>
    </row>
    <row r="8008" spans="1:12" x14ac:dyDescent="0.2">
      <c r="A8008" s="1" t="s">
        <v>124</v>
      </c>
      <c r="B8008" s="1" t="s">
        <v>501</v>
      </c>
      <c r="C8008" s="1" t="s">
        <v>25</v>
      </c>
      <c r="D8008" s="1">
        <v>2022</v>
      </c>
      <c r="E8008" s="1" t="s">
        <v>3</v>
      </c>
      <c r="F8008" s="1" t="s">
        <v>2</v>
      </c>
      <c r="G8008" s="1" t="s">
        <v>1</v>
      </c>
      <c r="H8008" s="1" t="s">
        <v>0</v>
      </c>
      <c r="I8008" s="1">
        <v>4.7977606999999999E-2</v>
      </c>
      <c r="J8008" s="1">
        <v>7.7249999999999996</v>
      </c>
      <c r="K8008" s="1">
        <v>249.50919999999999</v>
      </c>
      <c r="L8008" s="1">
        <v>4</v>
      </c>
    </row>
    <row r="8009" spans="1:12" x14ac:dyDescent="0.2">
      <c r="A8009" s="1" t="s">
        <v>124</v>
      </c>
      <c r="B8009" s="1" t="s">
        <v>500</v>
      </c>
      <c r="C8009" s="1" t="s">
        <v>25</v>
      </c>
      <c r="D8009" s="1">
        <v>2022</v>
      </c>
      <c r="E8009" s="1" t="s">
        <v>3</v>
      </c>
      <c r="F8009" s="1" t="s">
        <v>2</v>
      </c>
      <c r="G8009" s="1" t="s">
        <v>1</v>
      </c>
      <c r="H8009" s="1" t="s">
        <v>0</v>
      </c>
      <c r="I8009" s="1">
        <v>2.8478742000000001E-2</v>
      </c>
      <c r="J8009" s="1">
        <v>7.96</v>
      </c>
      <c r="K8009" s="1">
        <v>161.88939999999999</v>
      </c>
      <c r="L8009" s="1">
        <v>4</v>
      </c>
    </row>
    <row r="8010" spans="1:12" x14ac:dyDescent="0.2">
      <c r="A8010" s="1" t="s">
        <v>124</v>
      </c>
      <c r="B8010" s="1" t="s">
        <v>499</v>
      </c>
      <c r="C8010" s="1" t="s">
        <v>25</v>
      </c>
      <c r="D8010" s="1">
        <v>2022</v>
      </c>
      <c r="E8010" s="1" t="s">
        <v>3</v>
      </c>
      <c r="F8010" s="1" t="s">
        <v>2</v>
      </c>
      <c r="G8010" s="1" t="s">
        <v>1</v>
      </c>
      <c r="H8010" s="1" t="s">
        <v>0</v>
      </c>
      <c r="I8010" s="1">
        <v>0.13979556900000001</v>
      </c>
      <c r="J8010" s="1">
        <v>8.7100000000000009</v>
      </c>
      <c r="K8010" s="1">
        <v>47.2376</v>
      </c>
      <c r="L8010" s="1">
        <v>4</v>
      </c>
    </row>
    <row r="8011" spans="1:12" x14ac:dyDescent="0.2">
      <c r="A8011" s="1" t="s">
        <v>124</v>
      </c>
      <c r="B8011" s="1" t="s">
        <v>498</v>
      </c>
      <c r="C8011" s="1" t="s">
        <v>25</v>
      </c>
      <c r="D8011" s="1">
        <v>2022</v>
      </c>
      <c r="E8011" s="1" t="s">
        <v>3</v>
      </c>
      <c r="F8011" s="1" t="s">
        <v>2</v>
      </c>
      <c r="G8011" s="1" t="s">
        <v>1</v>
      </c>
      <c r="H8011" s="1" t="s">
        <v>0</v>
      </c>
      <c r="I8011" s="1">
        <v>7.9668739000000002E-2</v>
      </c>
      <c r="J8011" s="1">
        <v>9</v>
      </c>
      <c r="K8011" s="1">
        <v>79.664400000000001</v>
      </c>
      <c r="L8011" s="1">
        <v>4</v>
      </c>
    </row>
    <row r="8012" spans="1:12" x14ac:dyDescent="0.2">
      <c r="A8012" s="1" t="s">
        <v>124</v>
      </c>
      <c r="B8012" s="1" t="s">
        <v>497</v>
      </c>
      <c r="C8012" s="1" t="s">
        <v>25</v>
      </c>
      <c r="D8012" s="1">
        <v>2022</v>
      </c>
      <c r="E8012" s="1" t="s">
        <v>3</v>
      </c>
      <c r="F8012" s="1" t="s">
        <v>2</v>
      </c>
      <c r="G8012" s="1" t="s">
        <v>1</v>
      </c>
      <c r="H8012" s="1" t="s">
        <v>0</v>
      </c>
      <c r="I8012" s="1">
        <v>9.0043081999999997E-2</v>
      </c>
      <c r="J8012" s="1">
        <v>14.1</v>
      </c>
      <c r="K8012" s="1">
        <v>140.14959999999999</v>
      </c>
      <c r="L8012" s="1">
        <v>4</v>
      </c>
    </row>
    <row r="8013" spans="1:12" x14ac:dyDescent="0.2">
      <c r="A8013" s="1" t="s">
        <v>124</v>
      </c>
      <c r="B8013" s="1" t="s">
        <v>496</v>
      </c>
      <c r="C8013" s="1" t="s">
        <v>25</v>
      </c>
      <c r="D8013" s="1">
        <v>2022</v>
      </c>
      <c r="E8013" s="1" t="s">
        <v>3</v>
      </c>
      <c r="F8013" s="1" t="s">
        <v>2</v>
      </c>
      <c r="G8013" s="1" t="s">
        <v>1</v>
      </c>
      <c r="H8013" s="1" t="s">
        <v>0</v>
      </c>
      <c r="I8013" s="1">
        <v>2.1293909E-2</v>
      </c>
      <c r="J8013" s="1">
        <v>15.2</v>
      </c>
      <c r="K8013" s="1">
        <v>218.48240000000001</v>
      </c>
      <c r="L8013" s="1">
        <v>4</v>
      </c>
    </row>
    <row r="8014" spans="1:12" x14ac:dyDescent="0.2">
      <c r="A8014" s="1" t="s">
        <v>124</v>
      </c>
      <c r="B8014" s="1" t="s">
        <v>495</v>
      </c>
      <c r="C8014" s="1" t="s">
        <v>25</v>
      </c>
      <c r="D8014" s="1">
        <v>2022</v>
      </c>
      <c r="E8014" s="1" t="s">
        <v>3</v>
      </c>
      <c r="F8014" s="1" t="s">
        <v>2</v>
      </c>
      <c r="G8014" s="1" t="s">
        <v>1</v>
      </c>
      <c r="H8014" s="1" t="s">
        <v>0</v>
      </c>
      <c r="I8014" s="1">
        <v>7.8874948E-2</v>
      </c>
      <c r="J8014" s="1">
        <v>15.85</v>
      </c>
      <c r="K8014" s="1">
        <v>37.450600000000001</v>
      </c>
      <c r="L8014" s="1">
        <v>4</v>
      </c>
    </row>
    <row r="8015" spans="1:12" x14ac:dyDescent="0.2">
      <c r="A8015" s="1" t="s">
        <v>124</v>
      </c>
      <c r="B8015" s="1" t="s">
        <v>278</v>
      </c>
      <c r="C8015" s="1" t="s">
        <v>25</v>
      </c>
      <c r="D8015" s="1">
        <v>2022</v>
      </c>
      <c r="E8015" s="1" t="s">
        <v>3</v>
      </c>
      <c r="F8015" s="1" t="s">
        <v>2</v>
      </c>
      <c r="G8015" s="1" t="s">
        <v>1</v>
      </c>
      <c r="H8015" s="1" t="s">
        <v>0</v>
      </c>
      <c r="I8015" s="1">
        <v>7.3490976999999999E-2</v>
      </c>
      <c r="J8015" s="1">
        <v>18</v>
      </c>
      <c r="K8015" s="1">
        <v>157.3972</v>
      </c>
      <c r="L8015" s="1">
        <v>4</v>
      </c>
    </row>
    <row r="8016" spans="1:12" x14ac:dyDescent="0.2">
      <c r="A8016" s="1" t="s">
        <v>124</v>
      </c>
      <c r="B8016" s="1" t="s">
        <v>494</v>
      </c>
      <c r="C8016" s="1" t="s">
        <v>25</v>
      </c>
      <c r="D8016" s="1">
        <v>2022</v>
      </c>
      <c r="E8016" s="1" t="s">
        <v>3</v>
      </c>
      <c r="F8016" s="1" t="s">
        <v>2</v>
      </c>
      <c r="G8016" s="1" t="s">
        <v>1</v>
      </c>
      <c r="H8016" s="1" t="s">
        <v>0</v>
      </c>
      <c r="I8016" s="1">
        <v>0.14221920900000001</v>
      </c>
      <c r="J8016" s="1">
        <v>18.850000000000001</v>
      </c>
      <c r="K8016" s="1">
        <v>167.61320000000001</v>
      </c>
      <c r="L8016" s="1">
        <v>4</v>
      </c>
    </row>
    <row r="8017" spans="1:12" x14ac:dyDescent="0.2">
      <c r="A8017" s="1" t="s">
        <v>124</v>
      </c>
      <c r="B8017" s="1" t="s">
        <v>493</v>
      </c>
      <c r="C8017" s="1" t="s">
        <v>17</v>
      </c>
      <c r="D8017" s="1">
        <v>2022</v>
      </c>
      <c r="E8017" s="1" t="s">
        <v>3</v>
      </c>
      <c r="F8017" s="1" t="s">
        <v>2</v>
      </c>
      <c r="G8017" s="1" t="s">
        <v>1</v>
      </c>
      <c r="H8017" s="1" t="s">
        <v>0</v>
      </c>
      <c r="I8017" s="1">
        <v>2.2796178E-2</v>
      </c>
      <c r="J8017" s="1">
        <v>6.03</v>
      </c>
      <c r="K8017" s="1">
        <v>178.1028</v>
      </c>
      <c r="L8017" s="1">
        <v>4</v>
      </c>
    </row>
    <row r="8018" spans="1:12" x14ac:dyDescent="0.2">
      <c r="A8018" s="1" t="s">
        <v>124</v>
      </c>
      <c r="B8018" s="1" t="s">
        <v>266</v>
      </c>
      <c r="C8018" s="1" t="s">
        <v>17</v>
      </c>
      <c r="D8018" s="1">
        <v>2022</v>
      </c>
      <c r="E8018" s="1" t="s">
        <v>3</v>
      </c>
      <c r="F8018" s="1" t="s">
        <v>2</v>
      </c>
      <c r="G8018" s="1" t="s">
        <v>1</v>
      </c>
      <c r="H8018" s="1" t="s">
        <v>0</v>
      </c>
      <c r="I8018" s="1">
        <v>5.3688478999999997E-2</v>
      </c>
      <c r="J8018" s="1">
        <v>6.42</v>
      </c>
      <c r="K8018" s="1">
        <v>178.30019999999999</v>
      </c>
      <c r="L8018" s="1">
        <v>4</v>
      </c>
    </row>
    <row r="8019" spans="1:12" x14ac:dyDescent="0.2">
      <c r="A8019" s="1" t="s">
        <v>124</v>
      </c>
      <c r="B8019" s="1" t="s">
        <v>492</v>
      </c>
      <c r="C8019" s="1" t="s">
        <v>17</v>
      </c>
      <c r="D8019" s="1">
        <v>2022</v>
      </c>
      <c r="E8019" s="1" t="s">
        <v>3</v>
      </c>
      <c r="F8019" s="1" t="s">
        <v>2</v>
      </c>
      <c r="G8019" s="1" t="s">
        <v>1</v>
      </c>
      <c r="H8019" s="1" t="s">
        <v>0</v>
      </c>
      <c r="I8019" s="1">
        <v>0.159843921</v>
      </c>
      <c r="J8019" s="1">
        <v>7.4050000000000002</v>
      </c>
      <c r="K8019" s="1">
        <v>206.62960000000001</v>
      </c>
      <c r="L8019" s="1">
        <v>4</v>
      </c>
    </row>
    <row r="8020" spans="1:12" x14ac:dyDescent="0.2">
      <c r="A8020" s="1" t="s">
        <v>124</v>
      </c>
      <c r="B8020" s="1" t="s">
        <v>491</v>
      </c>
      <c r="C8020" s="1" t="s">
        <v>17</v>
      </c>
      <c r="D8020" s="1">
        <v>2022</v>
      </c>
      <c r="E8020" s="1" t="s">
        <v>3</v>
      </c>
      <c r="F8020" s="1" t="s">
        <v>2</v>
      </c>
      <c r="G8020" s="1" t="s">
        <v>1</v>
      </c>
      <c r="H8020" s="1" t="s">
        <v>0</v>
      </c>
      <c r="I8020" s="1">
        <v>0.110359004</v>
      </c>
      <c r="J8020" s="1">
        <v>8.7750000000000004</v>
      </c>
      <c r="K8020" s="1">
        <v>42.742800000000003</v>
      </c>
      <c r="L8020" s="1">
        <v>4</v>
      </c>
    </row>
    <row r="8021" spans="1:12" x14ac:dyDescent="0.2">
      <c r="A8021" s="1" t="s">
        <v>124</v>
      </c>
      <c r="B8021" s="1" t="s">
        <v>490</v>
      </c>
      <c r="C8021" s="1" t="s">
        <v>17</v>
      </c>
      <c r="D8021" s="1">
        <v>2022</v>
      </c>
      <c r="E8021" s="1" t="s">
        <v>3</v>
      </c>
      <c r="F8021" s="1" t="s">
        <v>2</v>
      </c>
      <c r="G8021" s="1" t="s">
        <v>1</v>
      </c>
      <c r="H8021" s="1" t="s">
        <v>0</v>
      </c>
      <c r="I8021" s="1">
        <v>1.7857847E-2</v>
      </c>
      <c r="J8021" s="1">
        <v>13.35</v>
      </c>
      <c r="K8021" s="1">
        <v>77.501199999999997</v>
      </c>
      <c r="L8021" s="1">
        <v>4</v>
      </c>
    </row>
    <row r="8022" spans="1:12" x14ac:dyDescent="0.2">
      <c r="A8022" s="1" t="s">
        <v>124</v>
      </c>
      <c r="B8022" s="1" t="s">
        <v>489</v>
      </c>
      <c r="C8022" s="1" t="s">
        <v>17</v>
      </c>
      <c r="D8022" s="1">
        <v>2022</v>
      </c>
      <c r="E8022" s="1" t="s">
        <v>3</v>
      </c>
      <c r="F8022" s="1" t="s">
        <v>2</v>
      </c>
      <c r="G8022" s="1" t="s">
        <v>1</v>
      </c>
      <c r="H8022" s="1" t="s">
        <v>0</v>
      </c>
      <c r="I8022" s="1">
        <v>6.2239081000000002E-2</v>
      </c>
      <c r="J8022" s="1">
        <v>14.5</v>
      </c>
      <c r="K8022" s="1">
        <v>154.2998</v>
      </c>
      <c r="L8022" s="1">
        <v>4</v>
      </c>
    </row>
    <row r="8023" spans="1:12" x14ac:dyDescent="0.2">
      <c r="A8023" s="1" t="s">
        <v>124</v>
      </c>
      <c r="B8023" s="1" t="s">
        <v>488</v>
      </c>
      <c r="C8023" s="1" t="s">
        <v>17</v>
      </c>
      <c r="D8023" s="1">
        <v>2022</v>
      </c>
      <c r="E8023" s="1" t="s">
        <v>3</v>
      </c>
      <c r="F8023" s="1" t="s">
        <v>2</v>
      </c>
      <c r="G8023" s="1" t="s">
        <v>1</v>
      </c>
      <c r="H8023" s="1" t="s">
        <v>0</v>
      </c>
      <c r="I8023" s="1">
        <v>7.0440680000000006E-2</v>
      </c>
      <c r="J8023" s="1">
        <v>16.7</v>
      </c>
      <c r="K8023" s="1">
        <v>216.88499999999999</v>
      </c>
      <c r="L8023" s="1">
        <v>4</v>
      </c>
    </row>
    <row r="8024" spans="1:12" x14ac:dyDescent="0.2">
      <c r="A8024" s="1" t="s">
        <v>124</v>
      </c>
      <c r="B8024" s="1" t="s">
        <v>487</v>
      </c>
      <c r="C8024" s="1" t="s">
        <v>17</v>
      </c>
      <c r="D8024" s="1">
        <v>2022</v>
      </c>
      <c r="E8024" s="1" t="s">
        <v>3</v>
      </c>
      <c r="F8024" s="1" t="s">
        <v>2</v>
      </c>
      <c r="G8024" s="1" t="s">
        <v>1</v>
      </c>
      <c r="H8024" s="1" t="s">
        <v>0</v>
      </c>
      <c r="I8024" s="1">
        <v>0.17869402600000001</v>
      </c>
      <c r="J8024" s="1">
        <v>18.100000000000001</v>
      </c>
      <c r="K8024" s="1">
        <v>158.9288</v>
      </c>
      <c r="L8024" s="1">
        <v>4</v>
      </c>
    </row>
    <row r="8025" spans="1:12" x14ac:dyDescent="0.2">
      <c r="A8025" s="1" t="s">
        <v>124</v>
      </c>
      <c r="B8025" s="1" t="s">
        <v>486</v>
      </c>
      <c r="C8025" s="1" t="s">
        <v>71</v>
      </c>
      <c r="D8025" s="1">
        <v>2022</v>
      </c>
      <c r="E8025" s="1" t="s">
        <v>3</v>
      </c>
      <c r="F8025" s="1" t="s">
        <v>2</v>
      </c>
      <c r="G8025" s="1" t="s">
        <v>1</v>
      </c>
      <c r="H8025" s="1" t="s">
        <v>0</v>
      </c>
      <c r="I8025" s="1">
        <v>1.5169739E-2</v>
      </c>
      <c r="J8025" s="1">
        <v>5.48</v>
      </c>
      <c r="K8025" s="1">
        <v>82.224999999999994</v>
      </c>
      <c r="L8025" s="1">
        <v>4</v>
      </c>
    </row>
    <row r="8026" spans="1:12" x14ac:dyDescent="0.2">
      <c r="A8026" s="1" t="s">
        <v>124</v>
      </c>
      <c r="B8026" s="1" t="s">
        <v>485</v>
      </c>
      <c r="C8026" s="1" t="s">
        <v>71</v>
      </c>
      <c r="D8026" s="1">
        <v>2022</v>
      </c>
      <c r="E8026" s="1" t="s">
        <v>3</v>
      </c>
      <c r="F8026" s="1" t="s">
        <v>2</v>
      </c>
      <c r="G8026" s="1" t="s">
        <v>1</v>
      </c>
      <c r="H8026" s="1" t="s">
        <v>0</v>
      </c>
      <c r="I8026" s="1">
        <v>6.4030636000000002E-2</v>
      </c>
      <c r="J8026" s="1">
        <v>7.56</v>
      </c>
      <c r="K8026" s="1">
        <v>154.46299999999999</v>
      </c>
      <c r="L8026" s="1">
        <v>4</v>
      </c>
    </row>
    <row r="8027" spans="1:12" x14ac:dyDescent="0.2">
      <c r="A8027" s="1" t="s">
        <v>124</v>
      </c>
      <c r="B8027" s="1" t="s">
        <v>257</v>
      </c>
      <c r="C8027" s="1" t="s">
        <v>71</v>
      </c>
      <c r="D8027" s="1">
        <v>2022</v>
      </c>
      <c r="E8027" s="1" t="s">
        <v>3</v>
      </c>
      <c r="F8027" s="1" t="s">
        <v>2</v>
      </c>
      <c r="G8027" s="1" t="s">
        <v>1</v>
      </c>
      <c r="H8027" s="1" t="s">
        <v>0</v>
      </c>
      <c r="I8027" s="1">
        <v>2.6451028000000001E-2</v>
      </c>
      <c r="J8027" s="1">
        <v>8.8949999999999996</v>
      </c>
      <c r="K8027" s="1">
        <v>210.3954</v>
      </c>
      <c r="L8027" s="1">
        <v>4</v>
      </c>
    </row>
    <row r="8028" spans="1:12" x14ac:dyDescent="0.2">
      <c r="A8028" s="1" t="s">
        <v>124</v>
      </c>
      <c r="B8028" s="1" t="s">
        <v>484</v>
      </c>
      <c r="C8028" s="1" t="s">
        <v>71</v>
      </c>
      <c r="D8028" s="1">
        <v>2022</v>
      </c>
      <c r="E8028" s="1" t="s">
        <v>3</v>
      </c>
      <c r="F8028" s="1" t="s">
        <v>2</v>
      </c>
      <c r="G8028" s="1" t="s">
        <v>1</v>
      </c>
      <c r="H8028" s="1" t="s">
        <v>0</v>
      </c>
      <c r="I8028" s="1">
        <v>2.6645307E-2</v>
      </c>
      <c r="J8028" s="1">
        <v>16.600000000000001</v>
      </c>
      <c r="K8028" s="1">
        <v>53.561399999999999</v>
      </c>
      <c r="L8028" s="1">
        <v>4</v>
      </c>
    </row>
    <row r="8029" spans="1:12" x14ac:dyDescent="0.2">
      <c r="A8029" s="1" t="s">
        <v>124</v>
      </c>
      <c r="B8029" s="1" t="s">
        <v>247</v>
      </c>
      <c r="C8029" s="1" t="s">
        <v>71</v>
      </c>
      <c r="D8029" s="1">
        <v>2022</v>
      </c>
      <c r="E8029" s="1" t="s">
        <v>3</v>
      </c>
      <c r="F8029" s="1" t="s">
        <v>2</v>
      </c>
      <c r="G8029" s="1" t="s">
        <v>1</v>
      </c>
      <c r="H8029" s="1" t="s">
        <v>0</v>
      </c>
      <c r="I8029" s="1">
        <v>1.1660462999999999E-2</v>
      </c>
      <c r="J8029" s="1">
        <v>17.7</v>
      </c>
      <c r="K8029" s="1">
        <v>96.540999999999997</v>
      </c>
      <c r="L8029" s="1">
        <v>4</v>
      </c>
    </row>
    <row r="8030" spans="1:12" x14ac:dyDescent="0.2">
      <c r="A8030" s="1" t="s">
        <v>124</v>
      </c>
      <c r="B8030" s="1" t="s">
        <v>483</v>
      </c>
      <c r="C8030" s="1" t="s">
        <v>71</v>
      </c>
      <c r="D8030" s="1">
        <v>2022</v>
      </c>
      <c r="E8030" s="1" t="s">
        <v>3</v>
      </c>
      <c r="F8030" s="1" t="s">
        <v>2</v>
      </c>
      <c r="G8030" s="1" t="s">
        <v>1</v>
      </c>
      <c r="H8030" s="1" t="s">
        <v>0</v>
      </c>
      <c r="I8030" s="1">
        <v>0.12495901299999999</v>
      </c>
      <c r="J8030" s="1">
        <v>18</v>
      </c>
      <c r="K8030" s="1">
        <v>116.5124</v>
      </c>
      <c r="L8030" s="1">
        <v>4</v>
      </c>
    </row>
    <row r="8031" spans="1:12" x14ac:dyDescent="0.2">
      <c r="A8031" s="1" t="s">
        <v>124</v>
      </c>
      <c r="B8031" s="1" t="s">
        <v>482</v>
      </c>
      <c r="C8031" s="1" t="s">
        <v>71</v>
      </c>
      <c r="D8031" s="1">
        <v>2022</v>
      </c>
      <c r="E8031" s="1" t="s">
        <v>3</v>
      </c>
      <c r="F8031" s="1" t="s">
        <v>2</v>
      </c>
      <c r="G8031" s="1" t="s">
        <v>1</v>
      </c>
      <c r="H8031" s="1" t="s">
        <v>0</v>
      </c>
      <c r="I8031" s="1">
        <v>8.9186082999999999E-2</v>
      </c>
      <c r="J8031" s="1">
        <v>18.25</v>
      </c>
      <c r="K8031" s="1">
        <v>194.34520000000001</v>
      </c>
      <c r="L8031" s="1">
        <v>4</v>
      </c>
    </row>
    <row r="8032" spans="1:12" x14ac:dyDescent="0.2">
      <c r="A8032" s="1" t="s">
        <v>124</v>
      </c>
      <c r="B8032" s="1" t="s">
        <v>481</v>
      </c>
      <c r="C8032" s="1" t="s">
        <v>10</v>
      </c>
      <c r="D8032" s="1">
        <v>2022</v>
      </c>
      <c r="E8032" s="1" t="s">
        <v>3</v>
      </c>
      <c r="F8032" s="1" t="s">
        <v>2</v>
      </c>
      <c r="G8032" s="1" t="s">
        <v>1</v>
      </c>
      <c r="H8032" s="1" t="s">
        <v>0</v>
      </c>
      <c r="I8032" s="1">
        <v>0.121034655</v>
      </c>
      <c r="J8032" s="1">
        <v>6.36</v>
      </c>
      <c r="K8032" s="1">
        <v>47.506</v>
      </c>
      <c r="L8032" s="1">
        <v>4</v>
      </c>
    </row>
    <row r="8033" spans="1:12" x14ac:dyDescent="0.2">
      <c r="A8033" s="1" t="s">
        <v>124</v>
      </c>
      <c r="B8033" s="1" t="s">
        <v>480</v>
      </c>
      <c r="C8033" s="1" t="s">
        <v>10</v>
      </c>
      <c r="D8033" s="1">
        <v>2022</v>
      </c>
      <c r="E8033" s="1" t="s">
        <v>3</v>
      </c>
      <c r="F8033" s="1" t="s">
        <v>2</v>
      </c>
      <c r="G8033" s="1" t="s">
        <v>1</v>
      </c>
      <c r="H8033" s="1" t="s">
        <v>0</v>
      </c>
      <c r="I8033" s="1">
        <v>0.106027474</v>
      </c>
      <c r="J8033" s="1">
        <v>6.59</v>
      </c>
      <c r="K8033" s="1">
        <v>83.990799999999993</v>
      </c>
      <c r="L8033" s="1">
        <v>4</v>
      </c>
    </row>
    <row r="8034" spans="1:12" x14ac:dyDescent="0.2">
      <c r="A8034" s="1" t="s">
        <v>124</v>
      </c>
      <c r="B8034" s="1" t="s">
        <v>479</v>
      </c>
      <c r="C8034" s="1" t="s">
        <v>10</v>
      </c>
      <c r="D8034" s="1">
        <v>2022</v>
      </c>
      <c r="E8034" s="1" t="s">
        <v>3</v>
      </c>
      <c r="F8034" s="1" t="s">
        <v>2</v>
      </c>
      <c r="G8034" s="1" t="s">
        <v>1</v>
      </c>
      <c r="H8034" s="1" t="s">
        <v>0</v>
      </c>
      <c r="I8034" s="1">
        <v>6.6892470999999995E-2</v>
      </c>
      <c r="J8034" s="1">
        <v>6.78</v>
      </c>
      <c r="K8034" s="1">
        <v>186.42400000000001</v>
      </c>
      <c r="L8034" s="1">
        <v>4</v>
      </c>
    </row>
    <row r="8035" spans="1:12" x14ac:dyDescent="0.2">
      <c r="A8035" s="1" t="s">
        <v>124</v>
      </c>
      <c r="B8035" s="1" t="s">
        <v>225</v>
      </c>
      <c r="C8035" s="1" t="s">
        <v>10</v>
      </c>
      <c r="D8035" s="1">
        <v>2022</v>
      </c>
      <c r="E8035" s="1" t="s">
        <v>3</v>
      </c>
      <c r="F8035" s="1" t="s">
        <v>2</v>
      </c>
      <c r="G8035" s="1" t="s">
        <v>1</v>
      </c>
      <c r="H8035" s="1" t="s">
        <v>0</v>
      </c>
      <c r="I8035" s="1">
        <v>2.8711411999999999E-2</v>
      </c>
      <c r="J8035" s="1">
        <v>7.35</v>
      </c>
      <c r="K8035" s="1">
        <v>39.945399999999999</v>
      </c>
      <c r="L8035" s="1">
        <v>4</v>
      </c>
    </row>
    <row r="8036" spans="1:12" x14ac:dyDescent="0.2">
      <c r="A8036" s="1" t="s">
        <v>124</v>
      </c>
      <c r="B8036" s="1" t="s">
        <v>478</v>
      </c>
      <c r="C8036" s="1" t="s">
        <v>10</v>
      </c>
      <c r="D8036" s="1">
        <v>2022</v>
      </c>
      <c r="E8036" s="1" t="s">
        <v>3</v>
      </c>
      <c r="F8036" s="1" t="s">
        <v>2</v>
      </c>
      <c r="G8036" s="1" t="s">
        <v>1</v>
      </c>
      <c r="H8036" s="1" t="s">
        <v>0</v>
      </c>
      <c r="I8036" s="1">
        <v>4.6673494000000003E-2</v>
      </c>
      <c r="J8036" s="1">
        <v>8.1850000000000005</v>
      </c>
      <c r="K8036" s="1">
        <v>48.469200000000001</v>
      </c>
      <c r="L8036" s="1">
        <v>4</v>
      </c>
    </row>
    <row r="8037" spans="1:12" x14ac:dyDescent="0.2">
      <c r="A8037" s="1" t="s">
        <v>124</v>
      </c>
      <c r="B8037" s="1" t="s">
        <v>477</v>
      </c>
      <c r="C8037" s="1" t="s">
        <v>10</v>
      </c>
      <c r="D8037" s="1">
        <v>2022</v>
      </c>
      <c r="E8037" s="1" t="s">
        <v>3</v>
      </c>
      <c r="F8037" s="1" t="s">
        <v>2</v>
      </c>
      <c r="G8037" s="1" t="s">
        <v>1</v>
      </c>
      <c r="H8037" s="1" t="s">
        <v>0</v>
      </c>
      <c r="I8037" s="1">
        <v>3.5498380000000003E-2</v>
      </c>
      <c r="J8037" s="1">
        <v>8.3000000000000007</v>
      </c>
      <c r="K8037" s="1">
        <v>36.650599999999997</v>
      </c>
      <c r="L8037" s="1">
        <v>4</v>
      </c>
    </row>
    <row r="8038" spans="1:12" x14ac:dyDescent="0.2">
      <c r="A8038" s="1" t="s">
        <v>124</v>
      </c>
      <c r="B8038" s="1" t="s">
        <v>222</v>
      </c>
      <c r="C8038" s="1" t="s">
        <v>10</v>
      </c>
      <c r="D8038" s="1">
        <v>2022</v>
      </c>
      <c r="E8038" s="1" t="s">
        <v>3</v>
      </c>
      <c r="F8038" s="1" t="s">
        <v>2</v>
      </c>
      <c r="G8038" s="1" t="s">
        <v>1</v>
      </c>
      <c r="H8038" s="1" t="s">
        <v>0</v>
      </c>
      <c r="I8038" s="1">
        <v>4.3141572000000003E-2</v>
      </c>
      <c r="J8038" s="1">
        <v>9.3000000000000007</v>
      </c>
      <c r="K8038" s="1">
        <v>90.417199999999994</v>
      </c>
      <c r="L8038" s="1">
        <v>4</v>
      </c>
    </row>
    <row r="8039" spans="1:12" x14ac:dyDescent="0.2">
      <c r="A8039" s="1" t="s">
        <v>124</v>
      </c>
      <c r="B8039" s="1" t="s">
        <v>241</v>
      </c>
      <c r="C8039" s="1" t="s">
        <v>10</v>
      </c>
      <c r="D8039" s="1">
        <v>2022</v>
      </c>
      <c r="E8039" s="1" t="s">
        <v>3</v>
      </c>
      <c r="F8039" s="1" t="s">
        <v>2</v>
      </c>
      <c r="G8039" s="1" t="s">
        <v>1</v>
      </c>
      <c r="H8039" s="1" t="s">
        <v>0</v>
      </c>
      <c r="I8039" s="1">
        <v>6.4939210999999997E-2</v>
      </c>
      <c r="J8039" s="1">
        <v>10.895</v>
      </c>
      <c r="K8039" s="1">
        <v>194.17939999999999</v>
      </c>
      <c r="L8039" s="1">
        <v>4</v>
      </c>
    </row>
    <row r="8040" spans="1:12" x14ac:dyDescent="0.2">
      <c r="A8040" s="1" t="s">
        <v>124</v>
      </c>
      <c r="B8040" s="1" t="s">
        <v>476</v>
      </c>
      <c r="C8040" s="1" t="s">
        <v>10</v>
      </c>
      <c r="D8040" s="1">
        <v>2022</v>
      </c>
      <c r="E8040" s="1" t="s">
        <v>3</v>
      </c>
      <c r="F8040" s="1" t="s">
        <v>2</v>
      </c>
      <c r="G8040" s="1" t="s">
        <v>1</v>
      </c>
      <c r="H8040" s="1" t="s">
        <v>0</v>
      </c>
      <c r="I8040" s="1">
        <v>0</v>
      </c>
      <c r="J8040" s="1">
        <v>11.8</v>
      </c>
      <c r="K8040" s="1">
        <v>45.240200000000002</v>
      </c>
      <c r="L8040" s="1">
        <v>4</v>
      </c>
    </row>
    <row r="8041" spans="1:12" x14ac:dyDescent="0.2">
      <c r="A8041" s="1" t="s">
        <v>124</v>
      </c>
      <c r="B8041" s="1" t="s">
        <v>475</v>
      </c>
      <c r="C8041" s="1" t="s">
        <v>10</v>
      </c>
      <c r="D8041" s="1">
        <v>2022</v>
      </c>
      <c r="E8041" s="1" t="s">
        <v>3</v>
      </c>
      <c r="F8041" s="1" t="s">
        <v>2</v>
      </c>
      <c r="G8041" s="1" t="s">
        <v>1</v>
      </c>
      <c r="H8041" s="1" t="s">
        <v>0</v>
      </c>
      <c r="I8041" s="1">
        <v>0.148986013</v>
      </c>
      <c r="J8041" s="1">
        <v>12.1</v>
      </c>
      <c r="K8041" s="1">
        <v>106.52800000000001</v>
      </c>
      <c r="L8041" s="1">
        <v>4</v>
      </c>
    </row>
    <row r="8042" spans="1:12" x14ac:dyDescent="0.2">
      <c r="A8042" s="1" t="s">
        <v>124</v>
      </c>
      <c r="B8042" s="1" t="s">
        <v>474</v>
      </c>
      <c r="C8042" s="1" t="s">
        <v>10</v>
      </c>
      <c r="D8042" s="1">
        <v>2022</v>
      </c>
      <c r="E8042" s="1" t="s">
        <v>3</v>
      </c>
      <c r="F8042" s="1" t="s">
        <v>2</v>
      </c>
      <c r="G8042" s="1" t="s">
        <v>1</v>
      </c>
      <c r="H8042" s="1" t="s">
        <v>0</v>
      </c>
      <c r="I8042" s="1">
        <v>3.1176156999999999E-2</v>
      </c>
      <c r="J8042" s="1">
        <v>12.5</v>
      </c>
      <c r="K8042" s="1">
        <v>103.099</v>
      </c>
      <c r="L8042" s="1">
        <v>4</v>
      </c>
    </row>
    <row r="8043" spans="1:12" x14ac:dyDescent="0.2">
      <c r="A8043" s="1" t="s">
        <v>124</v>
      </c>
      <c r="B8043" s="1" t="s">
        <v>473</v>
      </c>
      <c r="C8043" s="1" t="s">
        <v>10</v>
      </c>
      <c r="D8043" s="1">
        <v>2022</v>
      </c>
      <c r="E8043" s="1" t="s">
        <v>3</v>
      </c>
      <c r="F8043" s="1" t="s">
        <v>2</v>
      </c>
      <c r="G8043" s="1" t="s">
        <v>1</v>
      </c>
      <c r="H8043" s="1" t="s">
        <v>0</v>
      </c>
      <c r="I8043" s="1">
        <v>7.6369874000000004E-2</v>
      </c>
      <c r="J8043" s="1">
        <v>12.8</v>
      </c>
      <c r="K8043" s="1">
        <v>97.241</v>
      </c>
      <c r="L8043" s="1">
        <v>4</v>
      </c>
    </row>
    <row r="8044" spans="1:12" x14ac:dyDescent="0.2">
      <c r="A8044" s="1" t="s">
        <v>124</v>
      </c>
      <c r="B8044" s="1" t="s">
        <v>472</v>
      </c>
      <c r="C8044" s="1" t="s">
        <v>10</v>
      </c>
      <c r="D8044" s="1">
        <v>2022</v>
      </c>
      <c r="E8044" s="1" t="s">
        <v>3</v>
      </c>
      <c r="F8044" s="1" t="s">
        <v>2</v>
      </c>
      <c r="G8044" s="1" t="s">
        <v>1</v>
      </c>
      <c r="H8044" s="1" t="s">
        <v>0</v>
      </c>
      <c r="I8044" s="1">
        <v>0.10863337200000001</v>
      </c>
      <c r="J8044" s="1">
        <v>12.85</v>
      </c>
      <c r="K8044" s="1">
        <v>233.86420000000001</v>
      </c>
      <c r="L8044" s="1">
        <v>4</v>
      </c>
    </row>
    <row r="8045" spans="1:12" x14ac:dyDescent="0.2">
      <c r="A8045" s="1" t="s">
        <v>124</v>
      </c>
      <c r="B8045" s="1" t="s">
        <v>229</v>
      </c>
      <c r="C8045" s="1" t="s">
        <v>10</v>
      </c>
      <c r="D8045" s="1">
        <v>2022</v>
      </c>
      <c r="E8045" s="1" t="s">
        <v>3</v>
      </c>
      <c r="F8045" s="1" t="s">
        <v>2</v>
      </c>
      <c r="G8045" s="1" t="s">
        <v>1</v>
      </c>
      <c r="H8045" s="1" t="s">
        <v>0</v>
      </c>
      <c r="I8045" s="1">
        <v>0.126292985</v>
      </c>
      <c r="J8045" s="1">
        <v>14.1</v>
      </c>
      <c r="K8045" s="1">
        <v>88.619799999999998</v>
      </c>
      <c r="L8045" s="1">
        <v>4</v>
      </c>
    </row>
    <row r="8046" spans="1:12" x14ac:dyDescent="0.2">
      <c r="A8046" s="1" t="s">
        <v>124</v>
      </c>
      <c r="B8046" s="1" t="s">
        <v>471</v>
      </c>
      <c r="C8046" s="1" t="s">
        <v>10</v>
      </c>
      <c r="D8046" s="1">
        <v>2022</v>
      </c>
      <c r="E8046" s="1" t="s">
        <v>3</v>
      </c>
      <c r="F8046" s="1" t="s">
        <v>2</v>
      </c>
      <c r="G8046" s="1" t="s">
        <v>1</v>
      </c>
      <c r="H8046" s="1" t="s">
        <v>0</v>
      </c>
      <c r="I8046" s="1">
        <v>5.7629898999999998E-2</v>
      </c>
      <c r="J8046" s="1">
        <v>16.25</v>
      </c>
      <c r="K8046" s="1">
        <v>123.9046</v>
      </c>
      <c r="L8046" s="1">
        <v>4</v>
      </c>
    </row>
    <row r="8047" spans="1:12" x14ac:dyDescent="0.2">
      <c r="A8047" s="1" t="s">
        <v>124</v>
      </c>
      <c r="B8047" s="1" t="s">
        <v>470</v>
      </c>
      <c r="C8047" s="1" t="s">
        <v>10</v>
      </c>
      <c r="D8047" s="1">
        <v>2022</v>
      </c>
      <c r="E8047" s="1" t="s">
        <v>3</v>
      </c>
      <c r="F8047" s="1" t="s">
        <v>2</v>
      </c>
      <c r="G8047" s="1" t="s">
        <v>1</v>
      </c>
      <c r="H8047" s="1" t="s">
        <v>0</v>
      </c>
      <c r="I8047" s="1">
        <v>0.10340606500000001</v>
      </c>
      <c r="J8047" s="1">
        <v>16.600000000000001</v>
      </c>
      <c r="K8047" s="1">
        <v>116.4466</v>
      </c>
      <c r="L8047" s="1">
        <v>4</v>
      </c>
    </row>
    <row r="8048" spans="1:12" x14ac:dyDescent="0.2">
      <c r="A8048" s="1" t="s">
        <v>124</v>
      </c>
      <c r="B8048" s="1" t="s">
        <v>469</v>
      </c>
      <c r="C8048" s="1" t="s">
        <v>10</v>
      </c>
      <c r="D8048" s="1">
        <v>2022</v>
      </c>
      <c r="E8048" s="1" t="s">
        <v>3</v>
      </c>
      <c r="F8048" s="1" t="s">
        <v>2</v>
      </c>
      <c r="G8048" s="1" t="s">
        <v>1</v>
      </c>
      <c r="H8048" s="1" t="s">
        <v>0</v>
      </c>
      <c r="I8048" s="1">
        <v>8.1651470000000004E-2</v>
      </c>
      <c r="J8048" s="1">
        <v>16.75</v>
      </c>
      <c r="K8048" s="1">
        <v>258.39879999999999</v>
      </c>
      <c r="L8048" s="1">
        <v>4</v>
      </c>
    </row>
    <row r="8049" spans="1:12" x14ac:dyDescent="0.2">
      <c r="A8049" s="1" t="s">
        <v>124</v>
      </c>
      <c r="B8049" s="1" t="s">
        <v>468</v>
      </c>
      <c r="C8049" s="1" t="s">
        <v>10</v>
      </c>
      <c r="D8049" s="1">
        <v>2022</v>
      </c>
      <c r="E8049" s="1" t="s">
        <v>3</v>
      </c>
      <c r="F8049" s="1" t="s">
        <v>2</v>
      </c>
      <c r="G8049" s="1" t="s">
        <v>1</v>
      </c>
      <c r="H8049" s="1" t="s">
        <v>0</v>
      </c>
      <c r="I8049" s="1">
        <v>0.162147349</v>
      </c>
      <c r="J8049" s="1">
        <v>18.2</v>
      </c>
      <c r="K8049" s="1">
        <v>37.719000000000001</v>
      </c>
      <c r="L8049" s="1">
        <v>4</v>
      </c>
    </row>
    <row r="8050" spans="1:12" x14ac:dyDescent="0.2">
      <c r="A8050" s="1" t="s">
        <v>124</v>
      </c>
      <c r="B8050" s="1" t="s">
        <v>467</v>
      </c>
      <c r="C8050" s="1" t="s">
        <v>10</v>
      </c>
      <c r="D8050" s="1">
        <v>2022</v>
      </c>
      <c r="E8050" s="1" t="s">
        <v>3</v>
      </c>
      <c r="F8050" s="1" t="s">
        <v>2</v>
      </c>
      <c r="G8050" s="1" t="s">
        <v>1</v>
      </c>
      <c r="H8050" s="1" t="s">
        <v>0</v>
      </c>
      <c r="I8050" s="1">
        <v>2.3548475999999999E-2</v>
      </c>
      <c r="J8050" s="1">
        <v>20.6</v>
      </c>
      <c r="K8050" s="1">
        <v>93.377799999999993</v>
      </c>
      <c r="L8050" s="1">
        <v>4</v>
      </c>
    </row>
    <row r="8051" spans="1:12" x14ac:dyDescent="0.2">
      <c r="A8051" s="1" t="s">
        <v>124</v>
      </c>
      <c r="B8051" s="1" t="s">
        <v>466</v>
      </c>
      <c r="C8051" s="1" t="s">
        <v>216</v>
      </c>
      <c r="D8051" s="1">
        <v>2022</v>
      </c>
      <c r="E8051" s="1" t="s">
        <v>3</v>
      </c>
      <c r="F8051" s="1" t="s">
        <v>2</v>
      </c>
      <c r="G8051" s="1" t="s">
        <v>1</v>
      </c>
      <c r="H8051" s="1" t="s">
        <v>0</v>
      </c>
      <c r="I8051" s="1">
        <v>8.4179812000000007E-2</v>
      </c>
      <c r="J8051" s="1">
        <v>6.3849999999999998</v>
      </c>
      <c r="K8051" s="1">
        <v>109.0596</v>
      </c>
      <c r="L8051" s="1">
        <v>4</v>
      </c>
    </row>
    <row r="8052" spans="1:12" x14ac:dyDescent="0.2">
      <c r="A8052" s="1" t="s">
        <v>124</v>
      </c>
      <c r="B8052" s="1" t="s">
        <v>465</v>
      </c>
      <c r="C8052" s="1" t="s">
        <v>216</v>
      </c>
      <c r="D8052" s="1">
        <v>2022</v>
      </c>
      <c r="E8052" s="1" t="s">
        <v>3</v>
      </c>
      <c r="F8052" s="1" t="s">
        <v>2</v>
      </c>
      <c r="G8052" s="1" t="s">
        <v>1</v>
      </c>
      <c r="H8052" s="1" t="s">
        <v>0</v>
      </c>
      <c r="I8052" s="1">
        <v>3.4544434999999998E-2</v>
      </c>
      <c r="J8052" s="1">
        <v>8.26</v>
      </c>
      <c r="K8052" s="1">
        <v>116.0834</v>
      </c>
      <c r="L8052" s="1">
        <v>4</v>
      </c>
    </row>
    <row r="8053" spans="1:12" x14ac:dyDescent="0.2">
      <c r="A8053" s="1" t="s">
        <v>124</v>
      </c>
      <c r="B8053" s="1" t="s">
        <v>464</v>
      </c>
      <c r="C8053" s="1" t="s">
        <v>216</v>
      </c>
      <c r="D8053" s="1">
        <v>2022</v>
      </c>
      <c r="E8053" s="1" t="s">
        <v>3</v>
      </c>
      <c r="F8053" s="1" t="s">
        <v>2</v>
      </c>
      <c r="G8053" s="1" t="s">
        <v>1</v>
      </c>
      <c r="H8053" s="1" t="s">
        <v>0</v>
      </c>
      <c r="I8053" s="1">
        <v>4.3964058E-2</v>
      </c>
      <c r="J8053" s="1">
        <v>9.3000000000000007</v>
      </c>
      <c r="K8053" s="1">
        <v>192.38460000000001</v>
      </c>
      <c r="L8053" s="1">
        <v>4</v>
      </c>
    </row>
    <row r="8054" spans="1:12" x14ac:dyDescent="0.2">
      <c r="A8054" s="1" t="s">
        <v>124</v>
      </c>
      <c r="B8054" s="1" t="s">
        <v>463</v>
      </c>
      <c r="C8054" s="1" t="s">
        <v>216</v>
      </c>
      <c r="D8054" s="1">
        <v>2022</v>
      </c>
      <c r="E8054" s="1" t="s">
        <v>3</v>
      </c>
      <c r="F8054" s="1" t="s">
        <v>2</v>
      </c>
      <c r="G8054" s="1" t="s">
        <v>1</v>
      </c>
      <c r="H8054" s="1" t="s">
        <v>0</v>
      </c>
      <c r="I8054" s="1">
        <v>8.5437778000000006E-2</v>
      </c>
      <c r="J8054" s="1">
        <v>9.5</v>
      </c>
      <c r="K8054" s="1">
        <v>188.4872</v>
      </c>
      <c r="L8054" s="1">
        <v>4</v>
      </c>
    </row>
    <row r="8055" spans="1:12" x14ac:dyDescent="0.2">
      <c r="A8055" s="1" t="s">
        <v>124</v>
      </c>
      <c r="B8055" s="1" t="s">
        <v>462</v>
      </c>
      <c r="C8055" s="1" t="s">
        <v>216</v>
      </c>
      <c r="D8055" s="1">
        <v>2022</v>
      </c>
      <c r="E8055" s="1" t="s">
        <v>3</v>
      </c>
      <c r="F8055" s="1" t="s">
        <v>2</v>
      </c>
      <c r="G8055" s="1" t="s">
        <v>1</v>
      </c>
      <c r="H8055" s="1" t="s">
        <v>0</v>
      </c>
      <c r="I8055" s="1">
        <v>0.112681821</v>
      </c>
      <c r="J8055" s="1">
        <v>10.195</v>
      </c>
      <c r="K8055" s="1">
        <v>113.986</v>
      </c>
      <c r="L8055" s="1">
        <v>4</v>
      </c>
    </row>
    <row r="8056" spans="1:12" x14ac:dyDescent="0.2">
      <c r="A8056" s="1" t="s">
        <v>124</v>
      </c>
      <c r="B8056" s="1" t="s">
        <v>461</v>
      </c>
      <c r="C8056" s="1" t="s">
        <v>216</v>
      </c>
      <c r="D8056" s="1">
        <v>2022</v>
      </c>
      <c r="E8056" s="1" t="s">
        <v>3</v>
      </c>
      <c r="F8056" s="1" t="s">
        <v>2</v>
      </c>
      <c r="G8056" s="1" t="s">
        <v>1</v>
      </c>
      <c r="H8056" s="1" t="s">
        <v>0</v>
      </c>
      <c r="I8056" s="1">
        <v>0.13775583399999999</v>
      </c>
      <c r="J8056" s="1">
        <v>18.850000000000001</v>
      </c>
      <c r="K8056" s="1">
        <v>161.8578</v>
      </c>
      <c r="L8056" s="1">
        <v>4</v>
      </c>
    </row>
    <row r="8057" spans="1:12" x14ac:dyDescent="0.2">
      <c r="A8057" s="1" t="s">
        <v>124</v>
      </c>
      <c r="B8057" s="1" t="s">
        <v>460</v>
      </c>
      <c r="C8057" s="1" t="s">
        <v>4</v>
      </c>
      <c r="D8057" s="1">
        <v>2022</v>
      </c>
      <c r="E8057" s="1" t="s">
        <v>3</v>
      </c>
      <c r="F8057" s="1" t="s">
        <v>2</v>
      </c>
      <c r="G8057" s="1" t="s">
        <v>1</v>
      </c>
      <c r="H8057" s="1" t="s">
        <v>0</v>
      </c>
      <c r="I8057" s="1">
        <v>3.0479117999999999E-2</v>
      </c>
      <c r="J8057" s="1">
        <v>5.1749999999999998</v>
      </c>
      <c r="K8057" s="1">
        <v>33.287399999999998</v>
      </c>
      <c r="L8057" s="1">
        <v>4</v>
      </c>
    </row>
    <row r="8058" spans="1:12" x14ac:dyDescent="0.2">
      <c r="A8058" s="1" t="s">
        <v>124</v>
      </c>
      <c r="B8058" s="1" t="s">
        <v>459</v>
      </c>
      <c r="C8058" s="1" t="s">
        <v>4</v>
      </c>
      <c r="D8058" s="1">
        <v>2022</v>
      </c>
      <c r="E8058" s="1" t="s">
        <v>3</v>
      </c>
      <c r="F8058" s="1" t="s">
        <v>2</v>
      </c>
      <c r="G8058" s="1" t="s">
        <v>1</v>
      </c>
      <c r="H8058" s="1" t="s">
        <v>0</v>
      </c>
      <c r="I8058" s="1">
        <v>9.3261677000000001E-2</v>
      </c>
      <c r="J8058" s="1">
        <v>5.32</v>
      </c>
      <c r="K8058" s="1">
        <v>100.9674</v>
      </c>
      <c r="L8058" s="1">
        <v>4</v>
      </c>
    </row>
    <row r="8059" spans="1:12" x14ac:dyDescent="0.2">
      <c r="A8059" s="1" t="s">
        <v>124</v>
      </c>
      <c r="B8059" s="1" t="s">
        <v>458</v>
      </c>
      <c r="C8059" s="1" t="s">
        <v>4</v>
      </c>
      <c r="D8059" s="1">
        <v>2022</v>
      </c>
      <c r="E8059" s="1" t="s">
        <v>3</v>
      </c>
      <c r="F8059" s="1" t="s">
        <v>2</v>
      </c>
      <c r="G8059" s="1" t="s">
        <v>1</v>
      </c>
      <c r="H8059" s="1" t="s">
        <v>0</v>
      </c>
      <c r="I8059" s="1">
        <v>0</v>
      </c>
      <c r="J8059" s="1">
        <v>5.51</v>
      </c>
      <c r="K8059" s="1">
        <v>98.9726</v>
      </c>
      <c r="L8059" s="1">
        <v>4</v>
      </c>
    </row>
    <row r="8060" spans="1:12" x14ac:dyDescent="0.2">
      <c r="A8060" s="1" t="s">
        <v>124</v>
      </c>
      <c r="B8060" s="1" t="s">
        <v>457</v>
      </c>
      <c r="C8060" s="1" t="s">
        <v>4</v>
      </c>
      <c r="D8060" s="1">
        <v>2022</v>
      </c>
      <c r="E8060" s="1" t="s">
        <v>3</v>
      </c>
      <c r="F8060" s="1" t="s">
        <v>2</v>
      </c>
      <c r="G8060" s="1" t="s">
        <v>1</v>
      </c>
      <c r="H8060" s="1" t="s">
        <v>0</v>
      </c>
      <c r="I8060" s="1">
        <v>6.8055818000000004E-2</v>
      </c>
      <c r="J8060" s="1">
        <v>7.39</v>
      </c>
      <c r="K8060" s="1">
        <v>140.78120000000001</v>
      </c>
      <c r="L8060" s="1">
        <v>4</v>
      </c>
    </row>
    <row r="8061" spans="1:12" x14ac:dyDescent="0.2">
      <c r="A8061" s="1" t="s">
        <v>124</v>
      </c>
      <c r="B8061" s="1" t="s">
        <v>206</v>
      </c>
      <c r="C8061" s="1" t="s">
        <v>4</v>
      </c>
      <c r="D8061" s="1">
        <v>2022</v>
      </c>
      <c r="E8061" s="1" t="s">
        <v>3</v>
      </c>
      <c r="F8061" s="1" t="s">
        <v>2</v>
      </c>
      <c r="G8061" s="1" t="s">
        <v>1</v>
      </c>
      <c r="H8061" s="1" t="s">
        <v>0</v>
      </c>
      <c r="I8061" s="1">
        <v>5.4863459000000003E-2</v>
      </c>
      <c r="J8061" s="1">
        <v>7.5650000000000004</v>
      </c>
      <c r="K8061" s="1">
        <v>58.393000000000001</v>
      </c>
      <c r="L8061" s="1">
        <v>4</v>
      </c>
    </row>
    <row r="8062" spans="1:12" x14ac:dyDescent="0.2">
      <c r="A8062" s="1" t="s">
        <v>124</v>
      </c>
      <c r="B8062" s="1" t="s">
        <v>456</v>
      </c>
      <c r="C8062" s="1" t="s">
        <v>4</v>
      </c>
      <c r="D8062" s="1">
        <v>2022</v>
      </c>
      <c r="E8062" s="1" t="s">
        <v>3</v>
      </c>
      <c r="F8062" s="1" t="s">
        <v>2</v>
      </c>
      <c r="G8062" s="1" t="s">
        <v>1</v>
      </c>
      <c r="H8062" s="1" t="s">
        <v>0</v>
      </c>
      <c r="I8062" s="1">
        <v>0.15317794100000001</v>
      </c>
      <c r="J8062" s="1">
        <v>7.68</v>
      </c>
      <c r="K8062" s="1">
        <v>85.222399999999993</v>
      </c>
      <c r="L8062" s="1">
        <v>4</v>
      </c>
    </row>
    <row r="8063" spans="1:12" x14ac:dyDescent="0.2">
      <c r="A8063" s="1" t="s">
        <v>124</v>
      </c>
      <c r="B8063" s="1" t="s">
        <v>455</v>
      </c>
      <c r="C8063" s="1" t="s">
        <v>4</v>
      </c>
      <c r="D8063" s="1">
        <v>2022</v>
      </c>
      <c r="E8063" s="1" t="s">
        <v>3</v>
      </c>
      <c r="F8063" s="1" t="s">
        <v>2</v>
      </c>
      <c r="G8063" s="1" t="s">
        <v>1</v>
      </c>
      <c r="H8063" s="1" t="s">
        <v>0</v>
      </c>
      <c r="I8063" s="1">
        <v>7.1425646999999995E-2</v>
      </c>
      <c r="J8063" s="1">
        <v>7.93</v>
      </c>
      <c r="K8063" s="1">
        <v>45.9086</v>
      </c>
      <c r="L8063" s="1">
        <v>4</v>
      </c>
    </row>
    <row r="8064" spans="1:12" x14ac:dyDescent="0.2">
      <c r="A8064" s="1" t="s">
        <v>124</v>
      </c>
      <c r="B8064" s="1" t="s">
        <v>454</v>
      </c>
      <c r="C8064" s="1" t="s">
        <v>4</v>
      </c>
      <c r="D8064" s="1">
        <v>2022</v>
      </c>
      <c r="E8064" s="1" t="s">
        <v>3</v>
      </c>
      <c r="F8064" s="1" t="s">
        <v>2</v>
      </c>
      <c r="G8064" s="1" t="s">
        <v>1</v>
      </c>
      <c r="H8064" s="1" t="s">
        <v>0</v>
      </c>
      <c r="I8064" s="1">
        <v>1.4518575000000001E-2</v>
      </c>
      <c r="J8064" s="1">
        <v>8.2349999999999994</v>
      </c>
      <c r="K8064" s="1">
        <v>182.19499999999999</v>
      </c>
      <c r="L8064" s="1">
        <v>4</v>
      </c>
    </row>
    <row r="8065" spans="1:12" x14ac:dyDescent="0.2">
      <c r="A8065" s="1" t="s">
        <v>124</v>
      </c>
      <c r="B8065" s="1" t="s">
        <v>208</v>
      </c>
      <c r="C8065" s="1" t="s">
        <v>4</v>
      </c>
      <c r="D8065" s="1">
        <v>2022</v>
      </c>
      <c r="E8065" s="1" t="s">
        <v>3</v>
      </c>
      <c r="F8065" s="1" t="s">
        <v>2</v>
      </c>
      <c r="G8065" s="1" t="s">
        <v>1</v>
      </c>
      <c r="H8065" s="1" t="s">
        <v>0</v>
      </c>
      <c r="I8065" s="1">
        <v>5.4853377000000002E-2</v>
      </c>
      <c r="J8065" s="1">
        <v>10.1</v>
      </c>
      <c r="K8065" s="1">
        <v>198.60839999999999</v>
      </c>
      <c r="L8065" s="1">
        <v>4</v>
      </c>
    </row>
    <row r="8066" spans="1:12" x14ac:dyDescent="0.2">
      <c r="A8066" s="1" t="s">
        <v>124</v>
      </c>
      <c r="B8066" s="1" t="s">
        <v>453</v>
      </c>
      <c r="C8066" s="1" t="s">
        <v>4</v>
      </c>
      <c r="D8066" s="1">
        <v>2022</v>
      </c>
      <c r="E8066" s="1" t="s">
        <v>3</v>
      </c>
      <c r="F8066" s="1" t="s">
        <v>2</v>
      </c>
      <c r="G8066" s="1" t="s">
        <v>1</v>
      </c>
      <c r="H8066" s="1" t="s">
        <v>0</v>
      </c>
      <c r="I8066" s="1">
        <v>9.9186989999999996E-3</v>
      </c>
      <c r="J8066" s="1">
        <v>11.395</v>
      </c>
      <c r="K8066" s="1">
        <v>49.403399999999998</v>
      </c>
      <c r="L8066" s="1">
        <v>4</v>
      </c>
    </row>
    <row r="8067" spans="1:12" x14ac:dyDescent="0.2">
      <c r="A8067" s="1" t="s">
        <v>124</v>
      </c>
      <c r="B8067" s="1" t="s">
        <v>452</v>
      </c>
      <c r="C8067" s="1" t="s">
        <v>4</v>
      </c>
      <c r="D8067" s="1">
        <v>2022</v>
      </c>
      <c r="E8067" s="1" t="s">
        <v>3</v>
      </c>
      <c r="F8067" s="1" t="s">
        <v>2</v>
      </c>
      <c r="G8067" s="1" t="s">
        <v>1</v>
      </c>
      <c r="H8067" s="1" t="s">
        <v>0</v>
      </c>
      <c r="I8067" s="1">
        <v>7.9755214000000005E-2</v>
      </c>
      <c r="J8067" s="1">
        <v>12.15</v>
      </c>
      <c r="K8067" s="1">
        <v>36.650599999999997</v>
      </c>
      <c r="L8067" s="1">
        <v>4</v>
      </c>
    </row>
    <row r="8068" spans="1:12" x14ac:dyDescent="0.2">
      <c r="A8068" s="1" t="s">
        <v>124</v>
      </c>
      <c r="B8068" s="1" t="s">
        <v>451</v>
      </c>
      <c r="C8068" s="1" t="s">
        <v>4</v>
      </c>
      <c r="D8068" s="1">
        <v>2022</v>
      </c>
      <c r="E8068" s="1" t="s">
        <v>3</v>
      </c>
      <c r="F8068" s="1" t="s">
        <v>2</v>
      </c>
      <c r="G8068" s="1" t="s">
        <v>1</v>
      </c>
      <c r="H8068" s="1" t="s">
        <v>0</v>
      </c>
      <c r="I8068" s="1">
        <v>7.7548731999999995E-2</v>
      </c>
      <c r="J8068" s="1">
        <v>13.65</v>
      </c>
      <c r="K8068" s="1">
        <v>55.093000000000004</v>
      </c>
      <c r="L8068" s="1">
        <v>4</v>
      </c>
    </row>
    <row r="8069" spans="1:12" x14ac:dyDescent="0.2">
      <c r="A8069" s="1" t="s">
        <v>124</v>
      </c>
      <c r="B8069" s="1" t="s">
        <v>450</v>
      </c>
      <c r="C8069" s="1" t="s">
        <v>4</v>
      </c>
      <c r="D8069" s="1">
        <v>2022</v>
      </c>
      <c r="E8069" s="1" t="s">
        <v>3</v>
      </c>
      <c r="F8069" s="1" t="s">
        <v>2</v>
      </c>
      <c r="G8069" s="1" t="s">
        <v>1</v>
      </c>
      <c r="H8069" s="1" t="s">
        <v>0</v>
      </c>
      <c r="I8069" s="1">
        <v>2.8980532999999999E-2</v>
      </c>
      <c r="J8069" s="1">
        <v>14</v>
      </c>
      <c r="K8069" s="1">
        <v>129.53100000000001</v>
      </c>
      <c r="L8069" s="1">
        <v>4</v>
      </c>
    </row>
    <row r="8070" spans="1:12" x14ac:dyDescent="0.2">
      <c r="A8070" s="1" t="s">
        <v>124</v>
      </c>
      <c r="B8070" s="1" t="s">
        <v>449</v>
      </c>
      <c r="C8070" s="1" t="s">
        <v>4</v>
      </c>
      <c r="D8070" s="1">
        <v>2022</v>
      </c>
      <c r="E8070" s="1" t="s">
        <v>3</v>
      </c>
      <c r="F8070" s="1" t="s">
        <v>2</v>
      </c>
      <c r="G8070" s="1" t="s">
        <v>1</v>
      </c>
      <c r="H8070" s="1" t="s">
        <v>0</v>
      </c>
      <c r="I8070" s="1">
        <v>5.2252908000000001E-2</v>
      </c>
      <c r="J8070" s="1">
        <v>18.75</v>
      </c>
      <c r="K8070" s="1">
        <v>105.72799999999999</v>
      </c>
      <c r="L8070" s="1">
        <v>4</v>
      </c>
    </row>
    <row r="8071" spans="1:12" x14ac:dyDescent="0.2">
      <c r="A8071" s="1" t="s">
        <v>124</v>
      </c>
      <c r="B8071" s="1" t="s">
        <v>448</v>
      </c>
      <c r="C8071" s="1" t="s">
        <v>4</v>
      </c>
      <c r="D8071" s="1">
        <v>2022</v>
      </c>
      <c r="E8071" s="1" t="s">
        <v>3</v>
      </c>
      <c r="F8071" s="1" t="s">
        <v>2</v>
      </c>
      <c r="G8071" s="1" t="s">
        <v>1</v>
      </c>
      <c r="H8071" s="1" t="s">
        <v>0</v>
      </c>
      <c r="I8071" s="1">
        <v>1.7791458E-2</v>
      </c>
      <c r="J8071" s="1">
        <v>19</v>
      </c>
      <c r="K8071" s="1">
        <v>211.92439999999999</v>
      </c>
      <c r="L8071" s="1">
        <v>4</v>
      </c>
    </row>
    <row r="8072" spans="1:12" x14ac:dyDescent="0.2">
      <c r="A8072" s="1" t="s">
        <v>124</v>
      </c>
      <c r="B8072" s="1" t="s">
        <v>213</v>
      </c>
      <c r="C8072" s="1" t="s">
        <v>4</v>
      </c>
      <c r="D8072" s="1">
        <v>2022</v>
      </c>
      <c r="E8072" s="1" t="s">
        <v>3</v>
      </c>
      <c r="F8072" s="1" t="s">
        <v>2</v>
      </c>
      <c r="G8072" s="1" t="s">
        <v>1</v>
      </c>
      <c r="H8072" s="1" t="s">
        <v>0</v>
      </c>
      <c r="I8072" s="1">
        <v>4.8092778000000003E-2</v>
      </c>
      <c r="J8072" s="1">
        <v>19.600000000000001</v>
      </c>
      <c r="K8072" s="1">
        <v>44.476999999999997</v>
      </c>
      <c r="L8072" s="1">
        <v>4</v>
      </c>
    </row>
    <row r="8073" spans="1:12" x14ac:dyDescent="0.2">
      <c r="A8073" s="1" t="s">
        <v>124</v>
      </c>
      <c r="B8073" s="1" t="s">
        <v>211</v>
      </c>
      <c r="C8073" s="1" t="s">
        <v>4</v>
      </c>
      <c r="D8073" s="1">
        <v>2022</v>
      </c>
      <c r="E8073" s="1" t="s">
        <v>3</v>
      </c>
      <c r="F8073" s="1" t="s">
        <v>2</v>
      </c>
      <c r="G8073" s="1" t="s">
        <v>1</v>
      </c>
      <c r="H8073" s="1" t="s">
        <v>0</v>
      </c>
      <c r="I8073" s="1">
        <v>0</v>
      </c>
      <c r="J8073" s="1">
        <v>19.600000000000001</v>
      </c>
      <c r="K8073" s="1">
        <v>150.30240000000001</v>
      </c>
      <c r="L8073" s="1">
        <v>4</v>
      </c>
    </row>
    <row r="8074" spans="1:12" x14ac:dyDescent="0.2">
      <c r="A8074" s="1" t="s">
        <v>124</v>
      </c>
      <c r="B8074" s="1" t="s">
        <v>447</v>
      </c>
      <c r="C8074" s="1" t="s">
        <v>4</v>
      </c>
      <c r="D8074" s="1">
        <v>2022</v>
      </c>
      <c r="E8074" s="1" t="s">
        <v>3</v>
      </c>
      <c r="F8074" s="1" t="s">
        <v>2</v>
      </c>
      <c r="G8074" s="1" t="s">
        <v>1</v>
      </c>
      <c r="H8074" s="1" t="s">
        <v>0</v>
      </c>
      <c r="I8074" s="1">
        <v>5.8719568E-2</v>
      </c>
      <c r="J8074" s="1">
        <v>20</v>
      </c>
      <c r="K8074" s="1">
        <v>111.0544</v>
      </c>
      <c r="L8074" s="1">
        <v>4</v>
      </c>
    </row>
    <row r="8075" spans="1:12" x14ac:dyDescent="0.2">
      <c r="A8075" s="1" t="s">
        <v>124</v>
      </c>
      <c r="B8075" s="1" t="s">
        <v>446</v>
      </c>
      <c r="C8075" s="1" t="s">
        <v>4</v>
      </c>
      <c r="D8075" s="1">
        <v>2022</v>
      </c>
      <c r="E8075" s="1" t="s">
        <v>3</v>
      </c>
      <c r="F8075" s="1" t="s">
        <v>2</v>
      </c>
      <c r="G8075" s="1" t="s">
        <v>1</v>
      </c>
      <c r="H8075" s="1" t="s">
        <v>0</v>
      </c>
      <c r="I8075" s="1">
        <v>7.7769768000000003E-2</v>
      </c>
      <c r="J8075" s="1">
        <v>20.100000000000001</v>
      </c>
      <c r="K8075" s="1">
        <v>63.053600000000003</v>
      </c>
      <c r="L8075" s="1">
        <v>4</v>
      </c>
    </row>
    <row r="8076" spans="1:12" x14ac:dyDescent="0.2">
      <c r="A8076" s="1" t="s">
        <v>124</v>
      </c>
      <c r="B8076" s="1" t="s">
        <v>445</v>
      </c>
      <c r="C8076" s="1" t="s">
        <v>171</v>
      </c>
      <c r="D8076" s="1">
        <v>2022</v>
      </c>
      <c r="E8076" s="1" t="s">
        <v>3</v>
      </c>
      <c r="F8076" s="1" t="s">
        <v>2</v>
      </c>
      <c r="G8076" s="1" t="s">
        <v>1</v>
      </c>
      <c r="H8076" s="1" t="s">
        <v>0</v>
      </c>
      <c r="I8076" s="1">
        <v>0</v>
      </c>
      <c r="J8076" s="1">
        <v>5.1100000000000003</v>
      </c>
      <c r="K8076" s="1">
        <v>164.721</v>
      </c>
      <c r="L8076" s="1">
        <v>4</v>
      </c>
    </row>
    <row r="8077" spans="1:12" x14ac:dyDescent="0.2">
      <c r="A8077" s="1" t="s">
        <v>124</v>
      </c>
      <c r="B8077" s="1" t="s">
        <v>199</v>
      </c>
      <c r="C8077" s="1" t="s">
        <v>171</v>
      </c>
      <c r="D8077" s="1">
        <v>2022</v>
      </c>
      <c r="E8077" s="1" t="s">
        <v>3</v>
      </c>
      <c r="F8077" s="1" t="s">
        <v>2</v>
      </c>
      <c r="G8077" s="1" t="s">
        <v>1</v>
      </c>
      <c r="H8077" s="1" t="s">
        <v>0</v>
      </c>
      <c r="I8077" s="1">
        <v>0.119157788</v>
      </c>
      <c r="J8077" s="1">
        <v>6.2350000000000003</v>
      </c>
      <c r="K8077" s="1">
        <v>263.791</v>
      </c>
      <c r="L8077" s="1">
        <v>4</v>
      </c>
    </row>
    <row r="8078" spans="1:12" x14ac:dyDescent="0.2">
      <c r="A8078" s="1" t="s">
        <v>124</v>
      </c>
      <c r="B8078" s="1" t="s">
        <v>173</v>
      </c>
      <c r="C8078" s="1" t="s">
        <v>171</v>
      </c>
      <c r="D8078" s="1">
        <v>2022</v>
      </c>
      <c r="E8078" s="1" t="s">
        <v>3</v>
      </c>
      <c r="F8078" s="1" t="s">
        <v>2</v>
      </c>
      <c r="G8078" s="1" t="s">
        <v>1</v>
      </c>
      <c r="H8078" s="1" t="s">
        <v>0</v>
      </c>
      <c r="I8078" s="1">
        <v>3.1278531999999998E-2</v>
      </c>
      <c r="J8078" s="1">
        <v>7.2850000000000001</v>
      </c>
      <c r="K8078" s="1">
        <v>176.00540000000001</v>
      </c>
      <c r="L8078" s="1">
        <v>4</v>
      </c>
    </row>
    <row r="8079" spans="1:12" x14ac:dyDescent="0.2">
      <c r="A8079" s="1" t="s">
        <v>124</v>
      </c>
      <c r="B8079" s="1" t="s">
        <v>444</v>
      </c>
      <c r="C8079" s="1" t="s">
        <v>171</v>
      </c>
      <c r="D8079" s="1">
        <v>2022</v>
      </c>
      <c r="E8079" s="1" t="s">
        <v>3</v>
      </c>
      <c r="F8079" s="1" t="s">
        <v>2</v>
      </c>
      <c r="G8079" s="1" t="s">
        <v>1</v>
      </c>
      <c r="H8079" s="1" t="s">
        <v>0</v>
      </c>
      <c r="I8079" s="1">
        <v>9.3160853000000002E-2</v>
      </c>
      <c r="J8079" s="1">
        <v>7.39</v>
      </c>
      <c r="K8079" s="1">
        <v>251.3066</v>
      </c>
      <c r="L8079" s="1">
        <v>4</v>
      </c>
    </row>
    <row r="8080" spans="1:12" x14ac:dyDescent="0.2">
      <c r="A8080" s="1" t="s">
        <v>124</v>
      </c>
      <c r="B8080" s="1" t="s">
        <v>193</v>
      </c>
      <c r="C8080" s="1" t="s">
        <v>171</v>
      </c>
      <c r="D8080" s="1">
        <v>2022</v>
      </c>
      <c r="E8080" s="1" t="s">
        <v>3</v>
      </c>
      <c r="F8080" s="1" t="s">
        <v>2</v>
      </c>
      <c r="G8080" s="1" t="s">
        <v>1</v>
      </c>
      <c r="H8080" s="1" t="s">
        <v>0</v>
      </c>
      <c r="I8080" s="1">
        <v>0.185596553</v>
      </c>
      <c r="J8080" s="1">
        <v>7.67</v>
      </c>
      <c r="K8080" s="1">
        <v>35.721600000000002</v>
      </c>
      <c r="L8080" s="1">
        <v>4</v>
      </c>
    </row>
    <row r="8081" spans="1:12" x14ac:dyDescent="0.2">
      <c r="A8081" s="1" t="s">
        <v>124</v>
      </c>
      <c r="B8081" s="1" t="s">
        <v>443</v>
      </c>
      <c r="C8081" s="1" t="s">
        <v>171</v>
      </c>
      <c r="D8081" s="1">
        <v>2022</v>
      </c>
      <c r="E8081" s="1" t="s">
        <v>3</v>
      </c>
      <c r="F8081" s="1" t="s">
        <v>2</v>
      </c>
      <c r="G8081" s="1" t="s">
        <v>1</v>
      </c>
      <c r="H8081" s="1" t="s">
        <v>0</v>
      </c>
      <c r="I8081" s="1">
        <v>1.3183517E-2</v>
      </c>
      <c r="J8081" s="1">
        <v>8.18</v>
      </c>
      <c r="K8081" s="1">
        <v>143.11539999999999</v>
      </c>
      <c r="L8081" s="1">
        <v>4</v>
      </c>
    </row>
    <row r="8082" spans="1:12" x14ac:dyDescent="0.2">
      <c r="A8082" s="1" t="s">
        <v>124</v>
      </c>
      <c r="B8082" s="1" t="s">
        <v>442</v>
      </c>
      <c r="C8082" s="1" t="s">
        <v>171</v>
      </c>
      <c r="D8082" s="1">
        <v>2022</v>
      </c>
      <c r="E8082" s="1" t="s">
        <v>3</v>
      </c>
      <c r="F8082" s="1" t="s">
        <v>2</v>
      </c>
      <c r="G8082" s="1" t="s">
        <v>1</v>
      </c>
      <c r="H8082" s="1" t="s">
        <v>0</v>
      </c>
      <c r="I8082" s="1">
        <v>7.0856382999999995E-2</v>
      </c>
      <c r="J8082" s="1">
        <v>8.42</v>
      </c>
      <c r="K8082" s="1">
        <v>217.41919999999999</v>
      </c>
      <c r="L8082" s="1">
        <v>4</v>
      </c>
    </row>
    <row r="8083" spans="1:12" x14ac:dyDescent="0.2">
      <c r="A8083" s="1" t="s">
        <v>124</v>
      </c>
      <c r="B8083" s="1" t="s">
        <v>441</v>
      </c>
      <c r="C8083" s="1" t="s">
        <v>171</v>
      </c>
      <c r="D8083" s="1">
        <v>2022</v>
      </c>
      <c r="E8083" s="1" t="s">
        <v>3</v>
      </c>
      <c r="F8083" s="1" t="s">
        <v>2</v>
      </c>
      <c r="G8083" s="1" t="s">
        <v>1</v>
      </c>
      <c r="H8083" s="1" t="s">
        <v>0</v>
      </c>
      <c r="I8083" s="1">
        <v>0.120022543</v>
      </c>
      <c r="J8083" s="1">
        <v>8.6950000000000003</v>
      </c>
      <c r="K8083" s="1">
        <v>94.809399999999997</v>
      </c>
      <c r="L8083" s="1">
        <v>4</v>
      </c>
    </row>
    <row r="8084" spans="1:12" x14ac:dyDescent="0.2">
      <c r="A8084" s="1" t="s">
        <v>124</v>
      </c>
      <c r="B8084" s="1" t="s">
        <v>440</v>
      </c>
      <c r="C8084" s="1" t="s">
        <v>171</v>
      </c>
      <c r="D8084" s="1">
        <v>2022</v>
      </c>
      <c r="E8084" s="1" t="s">
        <v>3</v>
      </c>
      <c r="F8084" s="1" t="s">
        <v>2</v>
      </c>
      <c r="G8084" s="1" t="s">
        <v>1</v>
      </c>
      <c r="H8084" s="1" t="s">
        <v>0</v>
      </c>
      <c r="I8084" s="1">
        <v>9.9024124000000005E-2</v>
      </c>
      <c r="J8084" s="1">
        <v>8.8800000000000008</v>
      </c>
      <c r="K8084" s="1">
        <v>208.52699999999999</v>
      </c>
      <c r="L8084" s="1">
        <v>4</v>
      </c>
    </row>
    <row r="8085" spans="1:12" x14ac:dyDescent="0.2">
      <c r="A8085" s="1" t="s">
        <v>124</v>
      </c>
      <c r="B8085" s="1" t="s">
        <v>190</v>
      </c>
      <c r="C8085" s="1" t="s">
        <v>171</v>
      </c>
      <c r="D8085" s="1">
        <v>2022</v>
      </c>
      <c r="E8085" s="1" t="s">
        <v>3</v>
      </c>
      <c r="F8085" s="1" t="s">
        <v>2</v>
      </c>
      <c r="G8085" s="1" t="s">
        <v>1</v>
      </c>
      <c r="H8085" s="1" t="s">
        <v>0</v>
      </c>
      <c r="I8085" s="1">
        <v>4.4843160999999999E-2</v>
      </c>
      <c r="J8085" s="1">
        <v>9.3000000000000007</v>
      </c>
      <c r="K8085" s="1">
        <v>246.18020000000001</v>
      </c>
      <c r="L8085" s="1">
        <v>4</v>
      </c>
    </row>
    <row r="8086" spans="1:12" x14ac:dyDescent="0.2">
      <c r="A8086" s="1" t="s">
        <v>124</v>
      </c>
      <c r="B8086" s="1" t="s">
        <v>177</v>
      </c>
      <c r="C8086" s="1" t="s">
        <v>171</v>
      </c>
      <c r="D8086" s="1">
        <v>2022</v>
      </c>
      <c r="E8086" s="1" t="s">
        <v>3</v>
      </c>
      <c r="F8086" s="1" t="s">
        <v>2</v>
      </c>
      <c r="G8086" s="1" t="s">
        <v>1</v>
      </c>
      <c r="H8086" s="1" t="s">
        <v>0</v>
      </c>
      <c r="I8086" s="1">
        <v>6.6952965000000003E-2</v>
      </c>
      <c r="J8086" s="1">
        <v>11.3</v>
      </c>
      <c r="K8086" s="1">
        <v>192.0478</v>
      </c>
      <c r="L8086" s="1">
        <v>4</v>
      </c>
    </row>
    <row r="8087" spans="1:12" x14ac:dyDescent="0.2">
      <c r="A8087" s="1" t="s">
        <v>124</v>
      </c>
      <c r="B8087" s="1" t="s">
        <v>439</v>
      </c>
      <c r="C8087" s="1" t="s">
        <v>171</v>
      </c>
      <c r="D8087" s="1">
        <v>2022</v>
      </c>
      <c r="E8087" s="1" t="s">
        <v>3</v>
      </c>
      <c r="F8087" s="1" t="s">
        <v>2</v>
      </c>
      <c r="G8087" s="1" t="s">
        <v>1</v>
      </c>
      <c r="H8087" s="1" t="s">
        <v>0</v>
      </c>
      <c r="I8087" s="1">
        <v>8.0131362999999997E-2</v>
      </c>
      <c r="J8087" s="1">
        <v>12.1</v>
      </c>
      <c r="K8087" s="1">
        <v>170.91059999999999</v>
      </c>
      <c r="L8087" s="1">
        <v>4</v>
      </c>
    </row>
    <row r="8088" spans="1:12" x14ac:dyDescent="0.2">
      <c r="A8088" s="1" t="s">
        <v>124</v>
      </c>
      <c r="B8088" s="1" t="s">
        <v>438</v>
      </c>
      <c r="C8088" s="1" t="s">
        <v>171</v>
      </c>
      <c r="D8088" s="1">
        <v>2022</v>
      </c>
      <c r="E8088" s="1" t="s">
        <v>3</v>
      </c>
      <c r="F8088" s="1" t="s">
        <v>2</v>
      </c>
      <c r="G8088" s="1" t="s">
        <v>1</v>
      </c>
      <c r="H8088" s="1" t="s">
        <v>0</v>
      </c>
      <c r="I8088" s="1">
        <v>4.2383069000000002E-2</v>
      </c>
      <c r="J8088" s="1">
        <v>12.65</v>
      </c>
      <c r="K8088" s="1">
        <v>108.0938</v>
      </c>
      <c r="L8088" s="1">
        <v>4</v>
      </c>
    </row>
    <row r="8089" spans="1:12" x14ac:dyDescent="0.2">
      <c r="A8089" s="1" t="s">
        <v>124</v>
      </c>
      <c r="B8089" s="1" t="s">
        <v>437</v>
      </c>
      <c r="C8089" s="1" t="s">
        <v>171</v>
      </c>
      <c r="D8089" s="1">
        <v>2022</v>
      </c>
      <c r="E8089" s="1" t="s">
        <v>3</v>
      </c>
      <c r="F8089" s="1" t="s">
        <v>2</v>
      </c>
      <c r="G8089" s="1" t="s">
        <v>1</v>
      </c>
      <c r="H8089" s="1" t="s">
        <v>0</v>
      </c>
      <c r="I8089" s="1">
        <v>8.8298060000000008E-3</v>
      </c>
      <c r="J8089" s="1">
        <v>14.15</v>
      </c>
      <c r="K8089" s="1">
        <v>196.81100000000001</v>
      </c>
      <c r="L8089" s="1">
        <v>4</v>
      </c>
    </row>
    <row r="8090" spans="1:12" x14ac:dyDescent="0.2">
      <c r="A8090" s="1" t="s">
        <v>124</v>
      </c>
      <c r="B8090" s="1" t="s">
        <v>436</v>
      </c>
      <c r="C8090" s="1" t="s">
        <v>171</v>
      </c>
      <c r="D8090" s="1">
        <v>2022</v>
      </c>
      <c r="E8090" s="1" t="s">
        <v>3</v>
      </c>
      <c r="F8090" s="1" t="s">
        <v>2</v>
      </c>
      <c r="G8090" s="1" t="s">
        <v>1</v>
      </c>
      <c r="H8090" s="1" t="s">
        <v>0</v>
      </c>
      <c r="I8090" s="1">
        <v>8.3698962000000002E-2</v>
      </c>
      <c r="J8090" s="1">
        <v>14.65</v>
      </c>
      <c r="K8090" s="1">
        <v>163.45519999999999</v>
      </c>
      <c r="L8090" s="1">
        <v>4</v>
      </c>
    </row>
    <row r="8091" spans="1:12" x14ac:dyDescent="0.2">
      <c r="A8091" s="1" t="s">
        <v>124</v>
      </c>
      <c r="B8091" s="1" t="s">
        <v>435</v>
      </c>
      <c r="C8091" s="1" t="s">
        <v>171</v>
      </c>
      <c r="D8091" s="1">
        <v>2022</v>
      </c>
      <c r="E8091" s="1" t="s">
        <v>3</v>
      </c>
      <c r="F8091" s="1" t="s">
        <v>2</v>
      </c>
      <c r="G8091" s="1" t="s">
        <v>1</v>
      </c>
      <c r="H8091" s="1" t="s">
        <v>0</v>
      </c>
      <c r="I8091" s="1">
        <v>2.3071504E-2</v>
      </c>
      <c r="J8091" s="1">
        <v>15.3</v>
      </c>
      <c r="K8091" s="1">
        <v>101.83320000000001</v>
      </c>
      <c r="L8091" s="1">
        <v>4</v>
      </c>
    </row>
    <row r="8092" spans="1:12" x14ac:dyDescent="0.2">
      <c r="A8092" s="1" t="s">
        <v>124</v>
      </c>
      <c r="B8092" s="1" t="s">
        <v>434</v>
      </c>
      <c r="C8092" s="1" t="s">
        <v>171</v>
      </c>
      <c r="D8092" s="1">
        <v>2022</v>
      </c>
      <c r="E8092" s="1" t="s">
        <v>3</v>
      </c>
      <c r="F8092" s="1" t="s">
        <v>2</v>
      </c>
      <c r="G8092" s="1" t="s">
        <v>1</v>
      </c>
      <c r="H8092" s="1" t="s">
        <v>0</v>
      </c>
      <c r="I8092" s="1">
        <v>3.5292854999999998E-2</v>
      </c>
      <c r="J8092" s="1">
        <v>15.35</v>
      </c>
      <c r="K8092" s="1">
        <v>124.57299999999999</v>
      </c>
      <c r="L8092" s="1">
        <v>4</v>
      </c>
    </row>
    <row r="8093" spans="1:12" x14ac:dyDescent="0.2">
      <c r="A8093" s="1" t="s">
        <v>124</v>
      </c>
      <c r="B8093" s="1" t="s">
        <v>433</v>
      </c>
      <c r="C8093" s="1" t="s">
        <v>171</v>
      </c>
      <c r="D8093" s="1">
        <v>2022</v>
      </c>
      <c r="E8093" s="1" t="s">
        <v>3</v>
      </c>
      <c r="F8093" s="1" t="s">
        <v>2</v>
      </c>
      <c r="G8093" s="1" t="s">
        <v>1</v>
      </c>
      <c r="H8093" s="1" t="s">
        <v>0</v>
      </c>
      <c r="I8093" s="1">
        <v>2.0571083E-2</v>
      </c>
      <c r="J8093" s="1">
        <v>15.85</v>
      </c>
      <c r="K8093" s="1">
        <v>41.611199999999997</v>
      </c>
      <c r="L8093" s="1">
        <v>4</v>
      </c>
    </row>
    <row r="8094" spans="1:12" x14ac:dyDescent="0.2">
      <c r="A8094" s="1" t="s">
        <v>124</v>
      </c>
      <c r="B8094" s="1" t="s">
        <v>196</v>
      </c>
      <c r="C8094" s="1" t="s">
        <v>171</v>
      </c>
      <c r="D8094" s="1">
        <v>2022</v>
      </c>
      <c r="E8094" s="1" t="s">
        <v>3</v>
      </c>
      <c r="F8094" s="1" t="s">
        <v>2</v>
      </c>
      <c r="G8094" s="1" t="s">
        <v>1</v>
      </c>
      <c r="H8094" s="1" t="s">
        <v>0</v>
      </c>
      <c r="I8094" s="1">
        <v>7.2965143999999996E-2</v>
      </c>
      <c r="J8094" s="1">
        <v>16</v>
      </c>
      <c r="K8094" s="1">
        <v>231.36680000000001</v>
      </c>
      <c r="L8094" s="1">
        <v>4</v>
      </c>
    </row>
    <row r="8095" spans="1:12" x14ac:dyDescent="0.2">
      <c r="A8095" s="1" t="s">
        <v>124</v>
      </c>
      <c r="B8095" s="1" t="s">
        <v>191</v>
      </c>
      <c r="C8095" s="1" t="s">
        <v>171</v>
      </c>
      <c r="D8095" s="1">
        <v>2022</v>
      </c>
      <c r="E8095" s="1" t="s">
        <v>3</v>
      </c>
      <c r="F8095" s="1" t="s">
        <v>2</v>
      </c>
      <c r="G8095" s="1" t="s">
        <v>1</v>
      </c>
      <c r="H8095" s="1" t="s">
        <v>0</v>
      </c>
      <c r="I8095" s="1">
        <v>2.9565309000000001E-2</v>
      </c>
      <c r="J8095" s="1">
        <v>16.350000000000001</v>
      </c>
      <c r="K8095" s="1">
        <v>256.46460000000002</v>
      </c>
      <c r="L8095" s="1">
        <v>4</v>
      </c>
    </row>
    <row r="8096" spans="1:12" x14ac:dyDescent="0.2">
      <c r="A8096" s="1" t="s">
        <v>124</v>
      </c>
      <c r="B8096" s="1" t="s">
        <v>174</v>
      </c>
      <c r="C8096" s="1" t="s">
        <v>171</v>
      </c>
      <c r="D8096" s="1">
        <v>2022</v>
      </c>
      <c r="E8096" s="1" t="s">
        <v>3</v>
      </c>
      <c r="F8096" s="1" t="s">
        <v>2</v>
      </c>
      <c r="G8096" s="1" t="s">
        <v>1</v>
      </c>
      <c r="H8096" s="1" t="s">
        <v>0</v>
      </c>
      <c r="I8096" s="1">
        <v>2.6729068000000002E-2</v>
      </c>
      <c r="J8096" s="1">
        <v>16.7</v>
      </c>
      <c r="K8096" s="1">
        <v>248.4776</v>
      </c>
      <c r="L8096" s="1">
        <v>4</v>
      </c>
    </row>
    <row r="8097" spans="1:12" x14ac:dyDescent="0.2">
      <c r="A8097" s="1" t="s">
        <v>124</v>
      </c>
      <c r="B8097" s="1" t="s">
        <v>189</v>
      </c>
      <c r="C8097" s="1" t="s">
        <v>171</v>
      </c>
      <c r="D8097" s="1">
        <v>2022</v>
      </c>
      <c r="E8097" s="1" t="s">
        <v>3</v>
      </c>
      <c r="F8097" s="1" t="s">
        <v>2</v>
      </c>
      <c r="G8097" s="1" t="s">
        <v>1</v>
      </c>
      <c r="H8097" s="1" t="s">
        <v>0</v>
      </c>
      <c r="I8097" s="1">
        <v>0</v>
      </c>
      <c r="J8097" s="1">
        <v>17.100000000000001</v>
      </c>
      <c r="K8097" s="1">
        <v>114.68600000000001</v>
      </c>
      <c r="L8097" s="1">
        <v>4</v>
      </c>
    </row>
    <row r="8098" spans="1:12" x14ac:dyDescent="0.2">
      <c r="A8098" s="1" t="s">
        <v>124</v>
      </c>
      <c r="B8098" s="1" t="s">
        <v>175</v>
      </c>
      <c r="C8098" s="1" t="s">
        <v>171</v>
      </c>
      <c r="D8098" s="1">
        <v>2022</v>
      </c>
      <c r="E8098" s="1" t="s">
        <v>3</v>
      </c>
      <c r="F8098" s="1" t="s">
        <v>2</v>
      </c>
      <c r="G8098" s="1" t="s">
        <v>1</v>
      </c>
      <c r="H8098" s="1" t="s">
        <v>0</v>
      </c>
      <c r="I8098" s="1">
        <v>5.8707159000000002E-2</v>
      </c>
      <c r="J8098" s="1">
        <v>18.2</v>
      </c>
      <c r="K8098" s="1">
        <v>220.54560000000001</v>
      </c>
      <c r="L8098" s="1">
        <v>4</v>
      </c>
    </row>
    <row r="8099" spans="1:12" x14ac:dyDescent="0.2">
      <c r="A8099" s="1" t="s">
        <v>124</v>
      </c>
      <c r="B8099" s="1" t="s">
        <v>432</v>
      </c>
      <c r="C8099" s="1" t="s">
        <v>171</v>
      </c>
      <c r="D8099" s="1">
        <v>2022</v>
      </c>
      <c r="E8099" s="1" t="s">
        <v>3</v>
      </c>
      <c r="F8099" s="1" t="s">
        <v>2</v>
      </c>
      <c r="G8099" s="1" t="s">
        <v>1</v>
      </c>
      <c r="H8099" s="1" t="s">
        <v>0</v>
      </c>
      <c r="I8099" s="1">
        <v>0.16826655600000001</v>
      </c>
      <c r="J8099" s="1">
        <v>18.850000000000001</v>
      </c>
      <c r="K8099" s="1">
        <v>195.5136</v>
      </c>
      <c r="L8099" s="1">
        <v>4</v>
      </c>
    </row>
    <row r="8100" spans="1:12" x14ac:dyDescent="0.2">
      <c r="A8100" s="1" t="s">
        <v>124</v>
      </c>
      <c r="B8100" s="1" t="s">
        <v>431</v>
      </c>
      <c r="C8100" s="1" t="s">
        <v>171</v>
      </c>
      <c r="D8100" s="1">
        <v>2022</v>
      </c>
      <c r="E8100" s="1" t="s">
        <v>3</v>
      </c>
      <c r="F8100" s="1" t="s">
        <v>2</v>
      </c>
      <c r="G8100" s="1" t="s">
        <v>1</v>
      </c>
      <c r="H8100" s="1" t="s">
        <v>0</v>
      </c>
      <c r="I8100" s="1">
        <v>0.17799213899999999</v>
      </c>
      <c r="J8100" s="1">
        <v>19.100000000000001</v>
      </c>
      <c r="K8100" s="1">
        <v>173.1422</v>
      </c>
      <c r="L8100" s="1">
        <v>4</v>
      </c>
    </row>
    <row r="8101" spans="1:12" x14ac:dyDescent="0.2">
      <c r="A8101" s="1" t="s">
        <v>124</v>
      </c>
      <c r="B8101" s="1" t="s">
        <v>430</v>
      </c>
      <c r="C8101" s="1" t="s">
        <v>171</v>
      </c>
      <c r="D8101" s="1">
        <v>2022</v>
      </c>
      <c r="E8101" s="1" t="s">
        <v>3</v>
      </c>
      <c r="F8101" s="1" t="s">
        <v>2</v>
      </c>
      <c r="G8101" s="1" t="s">
        <v>1</v>
      </c>
      <c r="H8101" s="1" t="s">
        <v>0</v>
      </c>
      <c r="I8101" s="1">
        <v>4.1395775000000003E-2</v>
      </c>
      <c r="J8101" s="1">
        <v>19.2</v>
      </c>
      <c r="K8101" s="1">
        <v>129.73099999999999</v>
      </c>
      <c r="L8101" s="1">
        <v>4</v>
      </c>
    </row>
    <row r="8102" spans="1:12" x14ac:dyDescent="0.2">
      <c r="A8102" s="1" t="s">
        <v>124</v>
      </c>
      <c r="B8102" s="1" t="s">
        <v>429</v>
      </c>
      <c r="C8102" s="1" t="s">
        <v>171</v>
      </c>
      <c r="D8102" s="1">
        <v>2022</v>
      </c>
      <c r="E8102" s="1" t="s">
        <v>3</v>
      </c>
      <c r="F8102" s="1" t="s">
        <v>2</v>
      </c>
      <c r="G8102" s="1" t="s">
        <v>1</v>
      </c>
      <c r="H8102" s="1" t="s">
        <v>0</v>
      </c>
      <c r="I8102" s="1">
        <v>9.4545236000000005E-2</v>
      </c>
      <c r="J8102" s="1">
        <v>19.600000000000001</v>
      </c>
      <c r="K8102" s="1">
        <v>254.7698</v>
      </c>
      <c r="L8102" s="1">
        <v>4</v>
      </c>
    </row>
    <row r="8103" spans="1:12" x14ac:dyDescent="0.2">
      <c r="A8103" s="1" t="s">
        <v>124</v>
      </c>
      <c r="B8103" s="1" t="s">
        <v>428</v>
      </c>
      <c r="C8103" s="1" t="s">
        <v>171</v>
      </c>
      <c r="D8103" s="1">
        <v>2022</v>
      </c>
      <c r="E8103" s="1" t="s">
        <v>3</v>
      </c>
      <c r="F8103" s="1" t="s">
        <v>2</v>
      </c>
      <c r="G8103" s="1" t="s">
        <v>1</v>
      </c>
      <c r="H8103" s="1" t="s">
        <v>0</v>
      </c>
      <c r="I8103" s="1">
        <v>2.6074491000000002E-2</v>
      </c>
      <c r="J8103" s="1">
        <v>19.850000000000001</v>
      </c>
      <c r="K8103" s="1">
        <v>48.637599999999999</v>
      </c>
      <c r="L8103" s="1">
        <v>4</v>
      </c>
    </row>
    <row r="8104" spans="1:12" x14ac:dyDescent="0.2">
      <c r="A8104" s="1" t="s">
        <v>124</v>
      </c>
      <c r="B8104" s="1" t="s">
        <v>427</v>
      </c>
      <c r="C8104" s="1" t="s">
        <v>171</v>
      </c>
      <c r="D8104" s="1">
        <v>2022</v>
      </c>
      <c r="E8104" s="1" t="s">
        <v>3</v>
      </c>
      <c r="F8104" s="1" t="s">
        <v>2</v>
      </c>
      <c r="G8104" s="1" t="s">
        <v>1</v>
      </c>
      <c r="H8104" s="1" t="s">
        <v>0</v>
      </c>
      <c r="I8104" s="1">
        <v>5.9175600000000002E-2</v>
      </c>
      <c r="J8104" s="1">
        <v>20.25</v>
      </c>
      <c r="K8104" s="1">
        <v>245.04599999999999</v>
      </c>
      <c r="L8104" s="1">
        <v>4</v>
      </c>
    </row>
    <row r="8105" spans="1:12" x14ac:dyDescent="0.2">
      <c r="A8105" s="1" t="s">
        <v>124</v>
      </c>
      <c r="B8105" s="1" t="s">
        <v>426</v>
      </c>
      <c r="C8105" s="1" t="s">
        <v>171</v>
      </c>
      <c r="D8105" s="1">
        <v>2022</v>
      </c>
      <c r="E8105" s="1" t="s">
        <v>3</v>
      </c>
      <c r="F8105" s="1" t="s">
        <v>2</v>
      </c>
      <c r="G8105" s="1" t="s">
        <v>1</v>
      </c>
      <c r="H8105" s="1" t="s">
        <v>0</v>
      </c>
      <c r="I8105" s="1">
        <v>2.1413346E-2</v>
      </c>
      <c r="J8105" s="1">
        <v>20.350000000000001</v>
      </c>
      <c r="K8105" s="1">
        <v>76.232799999999997</v>
      </c>
      <c r="L8105" s="1">
        <v>4</v>
      </c>
    </row>
    <row r="8106" spans="1:12" x14ac:dyDescent="0.2">
      <c r="A8106" s="1" t="s">
        <v>124</v>
      </c>
      <c r="B8106" s="1" t="s">
        <v>425</v>
      </c>
      <c r="C8106" s="1" t="s">
        <v>171</v>
      </c>
      <c r="D8106" s="1">
        <v>2022</v>
      </c>
      <c r="E8106" s="1" t="s">
        <v>3</v>
      </c>
      <c r="F8106" s="1" t="s">
        <v>2</v>
      </c>
      <c r="G8106" s="1" t="s">
        <v>1</v>
      </c>
      <c r="H8106" s="1" t="s">
        <v>0</v>
      </c>
      <c r="I8106" s="1">
        <v>0</v>
      </c>
      <c r="J8106" s="1">
        <v>20.7</v>
      </c>
      <c r="K8106" s="1">
        <v>74.335400000000007</v>
      </c>
      <c r="L8106" s="1">
        <v>4</v>
      </c>
    </row>
    <row r="8107" spans="1:12" x14ac:dyDescent="0.2">
      <c r="A8107" s="1" t="s">
        <v>124</v>
      </c>
      <c r="B8107" s="1" t="s">
        <v>424</v>
      </c>
      <c r="C8107" s="1" t="s">
        <v>47</v>
      </c>
      <c r="D8107" s="1">
        <v>2022</v>
      </c>
      <c r="E8107" s="1" t="s">
        <v>3</v>
      </c>
      <c r="F8107" s="1" t="s">
        <v>2</v>
      </c>
      <c r="G8107" s="1" t="s">
        <v>1</v>
      </c>
      <c r="H8107" s="1" t="s">
        <v>0</v>
      </c>
      <c r="I8107" s="1">
        <v>1.2769753E-2</v>
      </c>
      <c r="J8107" s="1">
        <v>6.32</v>
      </c>
      <c r="K8107" s="1">
        <v>39.982199999999999</v>
      </c>
      <c r="L8107" s="1">
        <v>4</v>
      </c>
    </row>
    <row r="8108" spans="1:12" x14ac:dyDescent="0.2">
      <c r="A8108" s="1" t="s">
        <v>124</v>
      </c>
      <c r="B8108" s="1" t="s">
        <v>423</v>
      </c>
      <c r="C8108" s="1" t="s">
        <v>47</v>
      </c>
      <c r="D8108" s="1">
        <v>2022</v>
      </c>
      <c r="E8108" s="1" t="s">
        <v>3</v>
      </c>
      <c r="F8108" s="1" t="s">
        <v>2</v>
      </c>
      <c r="G8108" s="1" t="s">
        <v>1</v>
      </c>
      <c r="H8108" s="1" t="s">
        <v>0</v>
      </c>
      <c r="I8108" s="1">
        <v>8.1372266999999998E-2</v>
      </c>
      <c r="J8108" s="1">
        <v>14.8</v>
      </c>
      <c r="K8108" s="1">
        <v>191.4846</v>
      </c>
      <c r="L8108" s="1">
        <v>4</v>
      </c>
    </row>
    <row r="8109" spans="1:12" x14ac:dyDescent="0.2">
      <c r="A8109" s="1" t="s">
        <v>124</v>
      </c>
      <c r="B8109" s="1" t="s">
        <v>422</v>
      </c>
      <c r="C8109" s="1" t="s">
        <v>47</v>
      </c>
      <c r="D8109" s="1">
        <v>2022</v>
      </c>
      <c r="E8109" s="1" t="s">
        <v>3</v>
      </c>
      <c r="F8109" s="1" t="s">
        <v>2</v>
      </c>
      <c r="G8109" s="1" t="s">
        <v>1</v>
      </c>
      <c r="H8109" s="1" t="s">
        <v>0</v>
      </c>
      <c r="I8109" s="1">
        <v>0.15693555300000001</v>
      </c>
      <c r="J8109" s="1">
        <v>17.2</v>
      </c>
      <c r="K8109" s="1">
        <v>160.65780000000001</v>
      </c>
      <c r="L8109" s="1">
        <v>4</v>
      </c>
    </row>
    <row r="8110" spans="1:12" x14ac:dyDescent="0.2">
      <c r="A8110" s="1" t="s">
        <v>124</v>
      </c>
      <c r="B8110" s="1" t="s">
        <v>421</v>
      </c>
      <c r="C8110" s="1" t="s">
        <v>47</v>
      </c>
      <c r="D8110" s="1">
        <v>2022</v>
      </c>
      <c r="E8110" s="1" t="s">
        <v>3</v>
      </c>
      <c r="F8110" s="1" t="s">
        <v>2</v>
      </c>
      <c r="G8110" s="1" t="s">
        <v>1</v>
      </c>
      <c r="H8110" s="1" t="s">
        <v>0</v>
      </c>
      <c r="I8110" s="1">
        <v>3.3223259999999998E-2</v>
      </c>
      <c r="J8110" s="1">
        <v>19.350000000000001</v>
      </c>
      <c r="K8110" s="1">
        <v>172.07380000000001</v>
      </c>
      <c r="L8110" s="1">
        <v>4</v>
      </c>
    </row>
    <row r="8111" spans="1:12" x14ac:dyDescent="0.2">
      <c r="A8111" s="1" t="s">
        <v>124</v>
      </c>
      <c r="B8111" s="1" t="s">
        <v>420</v>
      </c>
      <c r="C8111" s="1" t="s">
        <v>47</v>
      </c>
      <c r="D8111" s="1">
        <v>2022</v>
      </c>
      <c r="E8111" s="1" t="s">
        <v>3</v>
      </c>
      <c r="F8111" s="1" t="s">
        <v>2</v>
      </c>
      <c r="G8111" s="1" t="s">
        <v>1</v>
      </c>
      <c r="H8111" s="1" t="s">
        <v>0</v>
      </c>
      <c r="I8111" s="1">
        <v>1.0039493E-2</v>
      </c>
      <c r="J8111" s="1">
        <v>21.25</v>
      </c>
      <c r="K8111" s="1">
        <v>181.76079999999999</v>
      </c>
      <c r="L8111" s="1">
        <v>4</v>
      </c>
    </row>
    <row r="8112" spans="1:12" x14ac:dyDescent="0.2">
      <c r="A8112" s="1" t="s">
        <v>124</v>
      </c>
      <c r="B8112" s="1" t="s">
        <v>419</v>
      </c>
      <c r="C8112" s="1" t="s">
        <v>165</v>
      </c>
      <c r="D8112" s="1">
        <v>2022</v>
      </c>
      <c r="E8112" s="1" t="s">
        <v>3</v>
      </c>
      <c r="F8112" s="1" t="s">
        <v>2</v>
      </c>
      <c r="G8112" s="1" t="s">
        <v>1</v>
      </c>
      <c r="H8112" s="1" t="s">
        <v>0</v>
      </c>
      <c r="I8112" s="1">
        <v>8.1527379999999997E-2</v>
      </c>
      <c r="J8112" s="1">
        <v>6.0949999999999998</v>
      </c>
      <c r="K8112" s="1">
        <v>140.31540000000001</v>
      </c>
      <c r="L8112" s="1">
        <v>4</v>
      </c>
    </row>
    <row r="8113" spans="1:12" x14ac:dyDescent="0.2">
      <c r="A8113" s="1" t="s">
        <v>124</v>
      </c>
      <c r="B8113" s="1" t="s">
        <v>418</v>
      </c>
      <c r="C8113" s="1" t="s">
        <v>165</v>
      </c>
      <c r="D8113" s="1">
        <v>2022</v>
      </c>
      <c r="E8113" s="1" t="s">
        <v>3</v>
      </c>
      <c r="F8113" s="1" t="s">
        <v>2</v>
      </c>
      <c r="G8113" s="1" t="s">
        <v>1</v>
      </c>
      <c r="H8113" s="1" t="s">
        <v>0</v>
      </c>
      <c r="I8113" s="1">
        <v>4.8885018000000002E-2</v>
      </c>
      <c r="J8113" s="1">
        <v>10.65</v>
      </c>
      <c r="K8113" s="1">
        <v>166.15260000000001</v>
      </c>
      <c r="L8113" s="1">
        <v>4</v>
      </c>
    </row>
    <row r="8114" spans="1:12" x14ac:dyDescent="0.2">
      <c r="A8114" s="1" t="s">
        <v>124</v>
      </c>
      <c r="B8114" s="1" t="s">
        <v>417</v>
      </c>
      <c r="C8114" s="1" t="s">
        <v>165</v>
      </c>
      <c r="D8114" s="1">
        <v>2022</v>
      </c>
      <c r="E8114" s="1" t="s">
        <v>3</v>
      </c>
      <c r="F8114" s="1" t="s">
        <v>2</v>
      </c>
      <c r="G8114" s="1" t="s">
        <v>1</v>
      </c>
      <c r="H8114" s="1" t="s">
        <v>0</v>
      </c>
      <c r="I8114" s="1">
        <v>1.9554704999999999E-2</v>
      </c>
      <c r="J8114" s="1">
        <v>14.5</v>
      </c>
      <c r="K8114" s="1">
        <v>162.42099999999999</v>
      </c>
      <c r="L8114" s="1">
        <v>4</v>
      </c>
    </row>
    <row r="8115" spans="1:12" x14ac:dyDescent="0.2">
      <c r="A8115" s="1" t="s">
        <v>124</v>
      </c>
      <c r="B8115" s="1" t="s">
        <v>416</v>
      </c>
      <c r="C8115" s="1" t="s">
        <v>165</v>
      </c>
      <c r="D8115" s="1">
        <v>2022</v>
      </c>
      <c r="E8115" s="1" t="s">
        <v>3</v>
      </c>
      <c r="F8115" s="1" t="s">
        <v>2</v>
      </c>
      <c r="G8115" s="1" t="s">
        <v>1</v>
      </c>
      <c r="H8115" s="1" t="s">
        <v>0</v>
      </c>
      <c r="I8115" s="1">
        <v>3.0631322999999998E-2</v>
      </c>
      <c r="J8115" s="1">
        <v>17.75</v>
      </c>
      <c r="K8115" s="1">
        <v>178.566</v>
      </c>
      <c r="L8115" s="1">
        <v>4</v>
      </c>
    </row>
    <row r="8116" spans="1:12" x14ac:dyDescent="0.2">
      <c r="A8116" s="1" t="s">
        <v>124</v>
      </c>
      <c r="B8116" s="1" t="s">
        <v>415</v>
      </c>
      <c r="C8116" s="1" t="s">
        <v>165</v>
      </c>
      <c r="D8116" s="1">
        <v>2022</v>
      </c>
      <c r="E8116" s="1" t="s">
        <v>3</v>
      </c>
      <c r="F8116" s="1" t="s">
        <v>2</v>
      </c>
      <c r="G8116" s="1" t="s">
        <v>1</v>
      </c>
      <c r="H8116" s="1" t="s">
        <v>0</v>
      </c>
      <c r="I8116" s="1">
        <v>0</v>
      </c>
      <c r="J8116" s="1">
        <v>17.75</v>
      </c>
      <c r="K8116" s="1">
        <v>108.69119999999999</v>
      </c>
      <c r="L8116" s="1">
        <v>4</v>
      </c>
    </row>
    <row r="8117" spans="1:12" x14ac:dyDescent="0.2">
      <c r="A8117" s="1" t="s">
        <v>124</v>
      </c>
      <c r="B8117" s="1" t="s">
        <v>414</v>
      </c>
      <c r="C8117" s="1" t="s">
        <v>165</v>
      </c>
      <c r="D8117" s="1">
        <v>2022</v>
      </c>
      <c r="E8117" s="1" t="s">
        <v>3</v>
      </c>
      <c r="F8117" s="1" t="s">
        <v>2</v>
      </c>
      <c r="G8117" s="1" t="s">
        <v>1</v>
      </c>
      <c r="H8117" s="1" t="s">
        <v>0</v>
      </c>
      <c r="I8117" s="1">
        <v>3.4082974000000002E-2</v>
      </c>
      <c r="J8117" s="1">
        <v>18.5</v>
      </c>
      <c r="K8117" s="1">
        <v>130.92840000000001</v>
      </c>
      <c r="L8117" s="1">
        <v>4</v>
      </c>
    </row>
    <row r="8118" spans="1:12" x14ac:dyDescent="0.2">
      <c r="A8118" s="1" t="s">
        <v>124</v>
      </c>
      <c r="B8118" s="1" t="s">
        <v>413</v>
      </c>
      <c r="C8118" s="1" t="s">
        <v>14</v>
      </c>
      <c r="D8118" s="1">
        <v>2022</v>
      </c>
      <c r="E8118" s="1" t="s">
        <v>3</v>
      </c>
      <c r="F8118" s="1" t="s">
        <v>2</v>
      </c>
      <c r="G8118" s="1" t="s">
        <v>1</v>
      </c>
      <c r="H8118" s="1" t="s">
        <v>0</v>
      </c>
      <c r="I8118" s="1">
        <v>0</v>
      </c>
      <c r="J8118" s="1">
        <v>6.6749999999999998</v>
      </c>
      <c r="K8118" s="1">
        <v>92.946200000000005</v>
      </c>
      <c r="L8118" s="1">
        <v>4</v>
      </c>
    </row>
    <row r="8119" spans="1:12" x14ac:dyDescent="0.2">
      <c r="A8119" s="1" t="s">
        <v>124</v>
      </c>
      <c r="B8119" s="1" t="s">
        <v>412</v>
      </c>
      <c r="C8119" s="1" t="s">
        <v>14</v>
      </c>
      <c r="D8119" s="1">
        <v>2022</v>
      </c>
      <c r="E8119" s="1" t="s">
        <v>3</v>
      </c>
      <c r="F8119" s="1" t="s">
        <v>2</v>
      </c>
      <c r="G8119" s="1" t="s">
        <v>1</v>
      </c>
      <c r="H8119" s="1" t="s">
        <v>0</v>
      </c>
      <c r="I8119" s="1">
        <v>6.9405301000000003E-2</v>
      </c>
      <c r="J8119" s="1">
        <v>7.4850000000000003</v>
      </c>
      <c r="K8119" s="1">
        <v>112.1228</v>
      </c>
      <c r="L8119" s="1">
        <v>4</v>
      </c>
    </row>
    <row r="8120" spans="1:12" x14ac:dyDescent="0.2">
      <c r="A8120" s="1" t="s">
        <v>124</v>
      </c>
      <c r="B8120" s="1" t="s">
        <v>411</v>
      </c>
      <c r="C8120" s="1" t="s">
        <v>14</v>
      </c>
      <c r="D8120" s="1">
        <v>2022</v>
      </c>
      <c r="E8120" s="1" t="s">
        <v>3</v>
      </c>
      <c r="F8120" s="1" t="s">
        <v>2</v>
      </c>
      <c r="G8120" s="1" t="s">
        <v>1</v>
      </c>
      <c r="H8120" s="1" t="s">
        <v>0</v>
      </c>
      <c r="I8120" s="1">
        <v>5.9594016999999999E-2</v>
      </c>
      <c r="J8120" s="1">
        <v>7.76</v>
      </c>
      <c r="K8120" s="1">
        <v>99.67</v>
      </c>
      <c r="L8120" s="1">
        <v>4</v>
      </c>
    </row>
    <row r="8121" spans="1:12" x14ac:dyDescent="0.2">
      <c r="A8121" s="1" t="s">
        <v>124</v>
      </c>
      <c r="B8121" s="1" t="s">
        <v>410</v>
      </c>
      <c r="C8121" s="1" t="s">
        <v>14</v>
      </c>
      <c r="D8121" s="1">
        <v>2022</v>
      </c>
      <c r="E8121" s="1" t="s">
        <v>3</v>
      </c>
      <c r="F8121" s="1" t="s">
        <v>2</v>
      </c>
      <c r="G8121" s="1" t="s">
        <v>1</v>
      </c>
      <c r="H8121" s="1" t="s">
        <v>0</v>
      </c>
      <c r="I8121" s="1">
        <v>3.0932629999999999E-2</v>
      </c>
      <c r="J8121" s="1">
        <v>11.35</v>
      </c>
      <c r="K8121" s="1">
        <v>51.500799999999998</v>
      </c>
      <c r="L8121" s="1">
        <v>4</v>
      </c>
    </row>
    <row r="8122" spans="1:12" x14ac:dyDescent="0.2">
      <c r="A8122" s="1" t="s">
        <v>124</v>
      </c>
      <c r="B8122" s="1" t="s">
        <v>409</v>
      </c>
      <c r="C8122" s="1" t="s">
        <v>14</v>
      </c>
      <c r="D8122" s="1">
        <v>2022</v>
      </c>
      <c r="E8122" s="1" t="s">
        <v>3</v>
      </c>
      <c r="F8122" s="1" t="s">
        <v>2</v>
      </c>
      <c r="G8122" s="1" t="s">
        <v>1</v>
      </c>
      <c r="H8122" s="1" t="s">
        <v>0</v>
      </c>
      <c r="I8122" s="1">
        <v>2.0652362E-2</v>
      </c>
      <c r="J8122" s="1">
        <v>12.1</v>
      </c>
      <c r="K8122" s="1">
        <v>149.57339999999999</v>
      </c>
      <c r="L8122" s="1">
        <v>4</v>
      </c>
    </row>
    <row r="8123" spans="1:12" x14ac:dyDescent="0.2">
      <c r="A8123" s="1" t="s">
        <v>124</v>
      </c>
      <c r="B8123" s="1" t="s">
        <v>159</v>
      </c>
      <c r="C8123" s="1" t="s">
        <v>14</v>
      </c>
      <c r="D8123" s="1">
        <v>2022</v>
      </c>
      <c r="E8123" s="1" t="s">
        <v>3</v>
      </c>
      <c r="F8123" s="1" t="s">
        <v>2</v>
      </c>
      <c r="G8123" s="1" t="s">
        <v>1</v>
      </c>
      <c r="H8123" s="1" t="s">
        <v>0</v>
      </c>
      <c r="I8123" s="1">
        <v>0.12222126899999999</v>
      </c>
      <c r="J8123" s="1">
        <v>12.85</v>
      </c>
      <c r="K8123" s="1">
        <v>45.942799999999998</v>
      </c>
      <c r="L8123" s="1">
        <v>4</v>
      </c>
    </row>
    <row r="8124" spans="1:12" x14ac:dyDescent="0.2">
      <c r="A8124" s="1" t="s">
        <v>124</v>
      </c>
      <c r="B8124" s="1" t="s">
        <v>146</v>
      </c>
      <c r="C8124" s="1" t="s">
        <v>14</v>
      </c>
      <c r="D8124" s="1">
        <v>2022</v>
      </c>
      <c r="E8124" s="1" t="s">
        <v>3</v>
      </c>
      <c r="F8124" s="1" t="s">
        <v>2</v>
      </c>
      <c r="G8124" s="1" t="s">
        <v>1</v>
      </c>
      <c r="H8124" s="1" t="s">
        <v>0</v>
      </c>
      <c r="I8124" s="1">
        <v>3.3314389E-2</v>
      </c>
      <c r="J8124" s="1">
        <v>12.85</v>
      </c>
      <c r="K8124" s="1">
        <v>171.6422</v>
      </c>
      <c r="L8124" s="1">
        <v>4</v>
      </c>
    </row>
    <row r="8125" spans="1:12" x14ac:dyDescent="0.2">
      <c r="A8125" s="1" t="s">
        <v>124</v>
      </c>
      <c r="B8125" s="1" t="s">
        <v>408</v>
      </c>
      <c r="C8125" s="1" t="s">
        <v>14</v>
      </c>
      <c r="D8125" s="1">
        <v>2022</v>
      </c>
      <c r="E8125" s="1" t="s">
        <v>3</v>
      </c>
      <c r="F8125" s="1" t="s">
        <v>2</v>
      </c>
      <c r="G8125" s="1" t="s">
        <v>1</v>
      </c>
      <c r="H8125" s="1" t="s">
        <v>0</v>
      </c>
      <c r="I8125" s="1">
        <v>0</v>
      </c>
      <c r="J8125" s="1">
        <v>13.35</v>
      </c>
      <c r="K8125" s="1">
        <v>238.75640000000001</v>
      </c>
      <c r="L8125" s="1">
        <v>4</v>
      </c>
    </row>
    <row r="8126" spans="1:12" x14ac:dyDescent="0.2">
      <c r="A8126" s="1" t="s">
        <v>124</v>
      </c>
      <c r="B8126" s="1" t="s">
        <v>407</v>
      </c>
      <c r="C8126" s="1" t="s">
        <v>14</v>
      </c>
      <c r="D8126" s="1">
        <v>2022</v>
      </c>
      <c r="E8126" s="1" t="s">
        <v>3</v>
      </c>
      <c r="F8126" s="1" t="s">
        <v>2</v>
      </c>
      <c r="G8126" s="1" t="s">
        <v>1</v>
      </c>
      <c r="H8126" s="1" t="s">
        <v>0</v>
      </c>
      <c r="I8126" s="1">
        <v>0.119374946</v>
      </c>
      <c r="J8126" s="1">
        <v>15</v>
      </c>
      <c r="K8126" s="1">
        <v>229.36940000000001</v>
      </c>
      <c r="L8126" s="1">
        <v>4</v>
      </c>
    </row>
    <row r="8127" spans="1:12" x14ac:dyDescent="0.2">
      <c r="A8127" s="1" t="s">
        <v>124</v>
      </c>
      <c r="B8127" s="1" t="s">
        <v>406</v>
      </c>
      <c r="C8127" s="1" t="s">
        <v>14</v>
      </c>
      <c r="D8127" s="1">
        <v>2022</v>
      </c>
      <c r="E8127" s="1" t="s">
        <v>3</v>
      </c>
      <c r="F8127" s="1" t="s">
        <v>2</v>
      </c>
      <c r="G8127" s="1" t="s">
        <v>1</v>
      </c>
      <c r="H8127" s="1" t="s">
        <v>0</v>
      </c>
      <c r="I8127" s="1">
        <v>5.8632705E-2</v>
      </c>
      <c r="J8127" s="1">
        <v>15</v>
      </c>
      <c r="K8127" s="1">
        <v>46.474400000000003</v>
      </c>
      <c r="L8127" s="1">
        <v>4</v>
      </c>
    </row>
    <row r="8128" spans="1:12" x14ac:dyDescent="0.2">
      <c r="A8128" s="1" t="s">
        <v>124</v>
      </c>
      <c r="B8128" s="1" t="s">
        <v>405</v>
      </c>
      <c r="C8128" s="1" t="s">
        <v>14</v>
      </c>
      <c r="D8128" s="1">
        <v>2022</v>
      </c>
      <c r="E8128" s="1" t="s">
        <v>3</v>
      </c>
      <c r="F8128" s="1" t="s">
        <v>2</v>
      </c>
      <c r="G8128" s="1" t="s">
        <v>1</v>
      </c>
      <c r="H8128" s="1" t="s">
        <v>0</v>
      </c>
      <c r="I8128" s="1">
        <v>5.2657753000000002E-2</v>
      </c>
      <c r="J8128" s="1">
        <v>17.5</v>
      </c>
      <c r="K8128" s="1">
        <v>103.699</v>
      </c>
      <c r="L8128" s="1">
        <v>4</v>
      </c>
    </row>
    <row r="8129" spans="1:12" x14ac:dyDescent="0.2">
      <c r="A8129" s="1" t="s">
        <v>124</v>
      </c>
      <c r="B8129" s="1" t="s">
        <v>404</v>
      </c>
      <c r="C8129" s="1" t="s">
        <v>14</v>
      </c>
      <c r="D8129" s="1">
        <v>2022</v>
      </c>
      <c r="E8129" s="1" t="s">
        <v>3</v>
      </c>
      <c r="F8129" s="1" t="s">
        <v>2</v>
      </c>
      <c r="G8129" s="1" t="s">
        <v>1</v>
      </c>
      <c r="H8129" s="1" t="s">
        <v>0</v>
      </c>
      <c r="I8129" s="1">
        <v>3.0060895000000001E-2</v>
      </c>
      <c r="J8129" s="1">
        <v>17.7</v>
      </c>
      <c r="K8129" s="1">
        <v>166.48159999999999</v>
      </c>
      <c r="L8129" s="1">
        <v>4</v>
      </c>
    </row>
    <row r="8130" spans="1:12" x14ac:dyDescent="0.2">
      <c r="A8130" s="1" t="s">
        <v>124</v>
      </c>
      <c r="B8130" s="1" t="s">
        <v>403</v>
      </c>
      <c r="C8130" s="1" t="s">
        <v>14</v>
      </c>
      <c r="D8130" s="1">
        <v>2022</v>
      </c>
      <c r="E8130" s="1" t="s">
        <v>3</v>
      </c>
      <c r="F8130" s="1" t="s">
        <v>2</v>
      </c>
      <c r="G8130" s="1" t="s">
        <v>1</v>
      </c>
      <c r="H8130" s="1" t="s">
        <v>0</v>
      </c>
      <c r="I8130" s="1">
        <v>5.2389406999999999E-2</v>
      </c>
      <c r="J8130" s="1">
        <v>17.850000000000001</v>
      </c>
      <c r="K8130" s="1">
        <v>120.9072</v>
      </c>
      <c r="L8130" s="1">
        <v>4</v>
      </c>
    </row>
    <row r="8131" spans="1:12" x14ac:dyDescent="0.2">
      <c r="A8131" s="1" t="s">
        <v>124</v>
      </c>
      <c r="B8131" s="1" t="s">
        <v>143</v>
      </c>
      <c r="C8131" s="1" t="s">
        <v>14</v>
      </c>
      <c r="D8131" s="1">
        <v>2022</v>
      </c>
      <c r="E8131" s="1" t="s">
        <v>3</v>
      </c>
      <c r="F8131" s="1" t="s">
        <v>2</v>
      </c>
      <c r="G8131" s="1" t="s">
        <v>1</v>
      </c>
      <c r="H8131" s="1" t="s">
        <v>0</v>
      </c>
      <c r="I8131" s="1">
        <v>7.8041215999999997E-2</v>
      </c>
      <c r="J8131" s="1">
        <v>18.25</v>
      </c>
      <c r="K8131" s="1">
        <v>258.49619999999999</v>
      </c>
      <c r="L8131" s="1">
        <v>4</v>
      </c>
    </row>
    <row r="8132" spans="1:12" x14ac:dyDescent="0.2">
      <c r="A8132" s="1" t="s">
        <v>124</v>
      </c>
      <c r="B8132" s="1" t="s">
        <v>156</v>
      </c>
      <c r="C8132" s="1" t="s">
        <v>14</v>
      </c>
      <c r="D8132" s="1">
        <v>2022</v>
      </c>
      <c r="E8132" s="1" t="s">
        <v>3</v>
      </c>
      <c r="F8132" s="1" t="s">
        <v>2</v>
      </c>
      <c r="G8132" s="1" t="s">
        <v>1</v>
      </c>
      <c r="H8132" s="1" t="s">
        <v>0</v>
      </c>
      <c r="I8132" s="1">
        <v>5.3025371000000002E-2</v>
      </c>
      <c r="J8132" s="1">
        <v>18.75</v>
      </c>
      <c r="K8132" s="1">
        <v>192.5504</v>
      </c>
      <c r="L8132" s="1">
        <v>4</v>
      </c>
    </row>
    <row r="8133" spans="1:12" x14ac:dyDescent="0.2">
      <c r="A8133" s="1" t="s">
        <v>124</v>
      </c>
      <c r="B8133" s="1" t="s">
        <v>402</v>
      </c>
      <c r="C8133" s="1" t="s">
        <v>14</v>
      </c>
      <c r="D8133" s="1">
        <v>2022</v>
      </c>
      <c r="E8133" s="1" t="s">
        <v>3</v>
      </c>
      <c r="F8133" s="1" t="s">
        <v>2</v>
      </c>
      <c r="G8133" s="1" t="s">
        <v>1</v>
      </c>
      <c r="H8133" s="1" t="s">
        <v>0</v>
      </c>
      <c r="I8133" s="1">
        <v>6.7722325E-2</v>
      </c>
      <c r="J8133" s="1">
        <v>19</v>
      </c>
      <c r="K8133" s="1">
        <v>130.86259999999999</v>
      </c>
      <c r="L8133" s="1">
        <v>4</v>
      </c>
    </row>
    <row r="8134" spans="1:12" x14ac:dyDescent="0.2">
      <c r="A8134" s="1" t="s">
        <v>124</v>
      </c>
      <c r="B8134" s="1" t="s">
        <v>401</v>
      </c>
      <c r="C8134" s="1" t="s">
        <v>14</v>
      </c>
      <c r="D8134" s="1">
        <v>2022</v>
      </c>
      <c r="E8134" s="1" t="s">
        <v>3</v>
      </c>
      <c r="F8134" s="1" t="s">
        <v>2</v>
      </c>
      <c r="G8134" s="1" t="s">
        <v>1</v>
      </c>
      <c r="H8134" s="1" t="s">
        <v>0</v>
      </c>
      <c r="I8134" s="1">
        <v>0.109153001</v>
      </c>
      <c r="J8134" s="1">
        <v>20.75</v>
      </c>
      <c r="K8134" s="1">
        <v>161.3578</v>
      </c>
      <c r="L8134" s="1">
        <v>4</v>
      </c>
    </row>
    <row r="8135" spans="1:12" x14ac:dyDescent="0.2">
      <c r="A8135" s="1" t="s">
        <v>124</v>
      </c>
      <c r="B8135" s="1" t="s">
        <v>400</v>
      </c>
      <c r="C8135" s="1" t="s">
        <v>14</v>
      </c>
      <c r="D8135" s="1">
        <v>2022</v>
      </c>
      <c r="E8135" s="1" t="s">
        <v>3</v>
      </c>
      <c r="F8135" s="1" t="s">
        <v>2</v>
      </c>
      <c r="G8135" s="1" t="s">
        <v>1</v>
      </c>
      <c r="H8135" s="1" t="s">
        <v>0</v>
      </c>
      <c r="I8135" s="1">
        <v>4.9505857E-2</v>
      </c>
      <c r="J8135" s="1">
        <v>21</v>
      </c>
      <c r="K8135" s="1">
        <v>195.34780000000001</v>
      </c>
      <c r="L8135" s="1">
        <v>4</v>
      </c>
    </row>
    <row r="8136" spans="1:12" x14ac:dyDescent="0.2">
      <c r="A8136" s="1" t="s">
        <v>124</v>
      </c>
      <c r="B8136" s="1" t="s">
        <v>399</v>
      </c>
      <c r="C8136" s="1" t="s">
        <v>19</v>
      </c>
      <c r="D8136" s="1">
        <v>2022</v>
      </c>
      <c r="E8136" s="1" t="s">
        <v>3</v>
      </c>
      <c r="F8136" s="1" t="s">
        <v>2</v>
      </c>
      <c r="G8136" s="1" t="s">
        <v>1</v>
      </c>
      <c r="H8136" s="1" t="s">
        <v>0</v>
      </c>
      <c r="I8136" s="1">
        <v>1.405025E-2</v>
      </c>
      <c r="J8136" s="1">
        <v>6.8650000000000002</v>
      </c>
      <c r="K8136" s="1">
        <v>128.96520000000001</v>
      </c>
      <c r="L8136" s="1">
        <v>4</v>
      </c>
    </row>
    <row r="8137" spans="1:12" x14ac:dyDescent="0.2">
      <c r="A8137" s="1" t="s">
        <v>124</v>
      </c>
      <c r="B8137" s="1" t="s">
        <v>398</v>
      </c>
      <c r="C8137" s="1" t="s">
        <v>19</v>
      </c>
      <c r="D8137" s="1">
        <v>2022</v>
      </c>
      <c r="E8137" s="1" t="s">
        <v>3</v>
      </c>
      <c r="F8137" s="1" t="s">
        <v>2</v>
      </c>
      <c r="G8137" s="1" t="s">
        <v>1</v>
      </c>
      <c r="H8137" s="1" t="s">
        <v>0</v>
      </c>
      <c r="I8137" s="1">
        <v>7.1367479999999997E-2</v>
      </c>
      <c r="J8137" s="1">
        <v>7.27</v>
      </c>
      <c r="K8137" s="1">
        <v>111.8518</v>
      </c>
      <c r="L8137" s="1">
        <v>4</v>
      </c>
    </row>
    <row r="8138" spans="1:12" x14ac:dyDescent="0.2">
      <c r="A8138" s="1" t="s">
        <v>124</v>
      </c>
      <c r="B8138" s="1" t="s">
        <v>397</v>
      </c>
      <c r="C8138" s="1" t="s">
        <v>19</v>
      </c>
      <c r="D8138" s="1">
        <v>2022</v>
      </c>
      <c r="E8138" s="1" t="s">
        <v>3</v>
      </c>
      <c r="F8138" s="1" t="s">
        <v>2</v>
      </c>
      <c r="G8138" s="1" t="s">
        <v>1</v>
      </c>
      <c r="H8138" s="1" t="s">
        <v>0</v>
      </c>
      <c r="I8138" s="1">
        <v>4.2056943999999999E-2</v>
      </c>
      <c r="J8138" s="1">
        <v>9.5</v>
      </c>
      <c r="K8138" s="1">
        <v>31.89</v>
      </c>
      <c r="L8138" s="1">
        <v>4</v>
      </c>
    </row>
    <row r="8139" spans="1:12" x14ac:dyDescent="0.2">
      <c r="A8139" s="1" t="s">
        <v>124</v>
      </c>
      <c r="B8139" s="1" t="s">
        <v>134</v>
      </c>
      <c r="C8139" s="1" t="s">
        <v>19</v>
      </c>
      <c r="D8139" s="1">
        <v>2022</v>
      </c>
      <c r="E8139" s="1" t="s">
        <v>3</v>
      </c>
      <c r="F8139" s="1" t="s">
        <v>2</v>
      </c>
      <c r="G8139" s="1" t="s">
        <v>1</v>
      </c>
      <c r="H8139" s="1" t="s">
        <v>0</v>
      </c>
      <c r="I8139" s="1">
        <v>6.9742672000000006E-2</v>
      </c>
      <c r="J8139" s="1">
        <v>12.3</v>
      </c>
      <c r="K8139" s="1">
        <v>106.2938</v>
      </c>
      <c r="L8139" s="1">
        <v>4</v>
      </c>
    </row>
    <row r="8140" spans="1:12" x14ac:dyDescent="0.2">
      <c r="A8140" s="1" t="s">
        <v>124</v>
      </c>
      <c r="B8140" s="1" t="s">
        <v>396</v>
      </c>
      <c r="C8140" s="1" t="s">
        <v>19</v>
      </c>
      <c r="D8140" s="1">
        <v>2022</v>
      </c>
      <c r="E8140" s="1" t="s">
        <v>3</v>
      </c>
      <c r="F8140" s="1" t="s">
        <v>2</v>
      </c>
      <c r="G8140" s="1" t="s">
        <v>1</v>
      </c>
      <c r="H8140" s="1" t="s">
        <v>0</v>
      </c>
      <c r="I8140" s="1">
        <v>1.9457372000000001E-2</v>
      </c>
      <c r="J8140" s="1">
        <v>16.2</v>
      </c>
      <c r="K8140" s="1">
        <v>153.99719999999999</v>
      </c>
      <c r="L8140" s="1">
        <v>4</v>
      </c>
    </row>
    <row r="8141" spans="1:12" x14ac:dyDescent="0.2">
      <c r="A8141" s="1" t="s">
        <v>124</v>
      </c>
      <c r="B8141" s="1" t="s">
        <v>395</v>
      </c>
      <c r="C8141" s="1" t="s">
        <v>19</v>
      </c>
      <c r="D8141" s="1">
        <v>2022</v>
      </c>
      <c r="E8141" s="1" t="s">
        <v>3</v>
      </c>
      <c r="F8141" s="1" t="s">
        <v>2</v>
      </c>
      <c r="G8141" s="1" t="s">
        <v>1</v>
      </c>
      <c r="H8141" s="1" t="s">
        <v>0</v>
      </c>
      <c r="I8141" s="1">
        <v>2.4922389999999999E-2</v>
      </c>
      <c r="J8141" s="1">
        <v>17.850000000000001</v>
      </c>
      <c r="K8141" s="1">
        <v>153.49979999999999</v>
      </c>
      <c r="L8141" s="1">
        <v>4</v>
      </c>
    </row>
    <row r="8142" spans="1:12" x14ac:dyDescent="0.2">
      <c r="A8142" s="1" t="s">
        <v>124</v>
      </c>
      <c r="B8142" s="1" t="s">
        <v>394</v>
      </c>
      <c r="C8142" s="1" t="s">
        <v>19</v>
      </c>
      <c r="D8142" s="1">
        <v>2022</v>
      </c>
      <c r="E8142" s="1" t="s">
        <v>3</v>
      </c>
      <c r="F8142" s="1" t="s">
        <v>2</v>
      </c>
      <c r="G8142" s="1" t="s">
        <v>1</v>
      </c>
      <c r="H8142" s="1" t="s">
        <v>0</v>
      </c>
      <c r="I8142" s="1">
        <v>2.1336564999999998E-2</v>
      </c>
      <c r="J8142" s="1">
        <v>20.75</v>
      </c>
      <c r="K8142" s="1">
        <v>153.60239999999999</v>
      </c>
      <c r="L8142" s="1">
        <v>4</v>
      </c>
    </row>
    <row r="8143" spans="1:12" x14ac:dyDescent="0.2">
      <c r="A8143" s="1" t="s">
        <v>124</v>
      </c>
      <c r="B8143" s="1" t="s">
        <v>393</v>
      </c>
      <c r="C8143" s="1" t="s">
        <v>122</v>
      </c>
      <c r="D8143" s="1">
        <v>2022</v>
      </c>
      <c r="E8143" s="1" t="s">
        <v>3</v>
      </c>
      <c r="F8143" s="1" t="s">
        <v>2</v>
      </c>
      <c r="G8143" s="1" t="s">
        <v>1</v>
      </c>
      <c r="H8143" s="1" t="s">
        <v>0</v>
      </c>
      <c r="I8143" s="1">
        <v>6.2541552E-2</v>
      </c>
      <c r="J8143" s="1">
        <v>12.15</v>
      </c>
      <c r="K8143" s="1">
        <v>34.353200000000001</v>
      </c>
      <c r="L8143" s="1">
        <v>4</v>
      </c>
    </row>
    <row r="8144" spans="1:12" x14ac:dyDescent="0.2">
      <c r="A8144" s="1" t="s">
        <v>124</v>
      </c>
      <c r="B8144" s="1" t="s">
        <v>123</v>
      </c>
      <c r="C8144" s="1" t="s">
        <v>122</v>
      </c>
      <c r="D8144" s="1">
        <v>2022</v>
      </c>
      <c r="E8144" s="1" t="s">
        <v>3</v>
      </c>
      <c r="F8144" s="1" t="s">
        <v>2</v>
      </c>
      <c r="G8144" s="1" t="s">
        <v>1</v>
      </c>
      <c r="H8144" s="1" t="s">
        <v>0</v>
      </c>
      <c r="I8144" s="1">
        <v>4.3410693E-2</v>
      </c>
      <c r="J8144" s="1">
        <v>15.85</v>
      </c>
      <c r="K8144" s="1">
        <v>39.416400000000003</v>
      </c>
      <c r="L8144" s="1">
        <v>4</v>
      </c>
    </row>
    <row r="8145" spans="1:12" x14ac:dyDescent="0.2">
      <c r="A8145" s="1" t="s">
        <v>6</v>
      </c>
      <c r="B8145" s="1" t="s">
        <v>392</v>
      </c>
      <c r="C8145" s="1" t="s">
        <v>28</v>
      </c>
      <c r="D8145" s="1">
        <v>2022</v>
      </c>
      <c r="E8145" s="1" t="s">
        <v>3</v>
      </c>
      <c r="F8145" s="1" t="s">
        <v>2</v>
      </c>
      <c r="G8145" s="1" t="s">
        <v>1</v>
      </c>
      <c r="H8145" s="1" t="s">
        <v>0</v>
      </c>
      <c r="I8145" s="1">
        <v>4.9823839000000002E-2</v>
      </c>
      <c r="J8145" s="1">
        <v>6.2149999999999999</v>
      </c>
      <c r="K8145" s="1">
        <v>226.6062</v>
      </c>
      <c r="L8145" s="1">
        <v>4</v>
      </c>
    </row>
    <row r="8146" spans="1:12" x14ac:dyDescent="0.2">
      <c r="A8146" s="1" t="s">
        <v>6</v>
      </c>
      <c r="B8146" s="1" t="s">
        <v>391</v>
      </c>
      <c r="C8146" s="1" t="s">
        <v>28</v>
      </c>
      <c r="D8146" s="1">
        <v>2022</v>
      </c>
      <c r="E8146" s="1" t="s">
        <v>3</v>
      </c>
      <c r="F8146" s="1" t="s">
        <v>2</v>
      </c>
      <c r="G8146" s="1" t="s">
        <v>1</v>
      </c>
      <c r="H8146" s="1" t="s">
        <v>0</v>
      </c>
      <c r="I8146" s="1">
        <v>6.3518760000000002E-3</v>
      </c>
      <c r="J8146" s="1">
        <v>6.6349999999999998</v>
      </c>
      <c r="K8146" s="1">
        <v>120.3098</v>
      </c>
      <c r="L8146" s="1">
        <v>4</v>
      </c>
    </row>
    <row r="8147" spans="1:12" x14ac:dyDescent="0.2">
      <c r="A8147" s="1" t="s">
        <v>6</v>
      </c>
      <c r="B8147" s="1" t="s">
        <v>390</v>
      </c>
      <c r="C8147" s="1" t="s">
        <v>28</v>
      </c>
      <c r="D8147" s="1">
        <v>2022</v>
      </c>
      <c r="E8147" s="1" t="s">
        <v>3</v>
      </c>
      <c r="F8147" s="1" t="s">
        <v>2</v>
      </c>
      <c r="G8147" s="1" t="s">
        <v>1</v>
      </c>
      <c r="H8147" s="1" t="s">
        <v>0</v>
      </c>
      <c r="I8147" s="1">
        <v>4.4202545000000003E-2</v>
      </c>
      <c r="J8147" s="1">
        <v>7.52</v>
      </c>
      <c r="K8147" s="1">
        <v>182.995</v>
      </c>
      <c r="L8147" s="1">
        <v>4</v>
      </c>
    </row>
    <row r="8148" spans="1:12" x14ac:dyDescent="0.2">
      <c r="A8148" s="1" t="s">
        <v>6</v>
      </c>
      <c r="B8148" s="1" t="s">
        <v>389</v>
      </c>
      <c r="C8148" s="1" t="s">
        <v>28</v>
      </c>
      <c r="D8148" s="1">
        <v>2022</v>
      </c>
      <c r="E8148" s="1" t="s">
        <v>3</v>
      </c>
      <c r="F8148" s="1" t="s">
        <v>2</v>
      </c>
      <c r="G8148" s="1" t="s">
        <v>1</v>
      </c>
      <c r="H8148" s="1" t="s">
        <v>0</v>
      </c>
      <c r="I8148" s="1">
        <v>0.12880581499999999</v>
      </c>
      <c r="J8148" s="1">
        <v>9.6950000000000003</v>
      </c>
      <c r="K8148" s="1">
        <v>224.04040000000001</v>
      </c>
      <c r="L8148" s="1">
        <v>4</v>
      </c>
    </row>
    <row r="8149" spans="1:12" x14ac:dyDescent="0.2">
      <c r="A8149" s="1" t="s">
        <v>6</v>
      </c>
      <c r="B8149" s="1" t="s">
        <v>388</v>
      </c>
      <c r="C8149" s="1" t="s">
        <v>28</v>
      </c>
      <c r="D8149" s="1">
        <v>2022</v>
      </c>
      <c r="E8149" s="1" t="s">
        <v>3</v>
      </c>
      <c r="F8149" s="1" t="s">
        <v>2</v>
      </c>
      <c r="G8149" s="1" t="s">
        <v>1</v>
      </c>
      <c r="H8149" s="1" t="s">
        <v>0</v>
      </c>
      <c r="I8149" s="1">
        <v>2.4998006999999999E-2</v>
      </c>
      <c r="J8149" s="1">
        <v>10.3</v>
      </c>
      <c r="K8149" s="1">
        <v>174.44220000000001</v>
      </c>
      <c r="L8149" s="1">
        <v>4</v>
      </c>
    </row>
    <row r="8150" spans="1:12" x14ac:dyDescent="0.2">
      <c r="A8150" s="1" t="s">
        <v>6</v>
      </c>
      <c r="B8150" s="1" t="s">
        <v>121</v>
      </c>
      <c r="C8150" s="1" t="s">
        <v>28</v>
      </c>
      <c r="D8150" s="1">
        <v>2022</v>
      </c>
      <c r="E8150" s="1" t="s">
        <v>3</v>
      </c>
      <c r="F8150" s="1" t="s">
        <v>2</v>
      </c>
      <c r="G8150" s="1" t="s">
        <v>1</v>
      </c>
      <c r="H8150" s="1" t="s">
        <v>0</v>
      </c>
      <c r="I8150" s="1">
        <v>0.11714907500000001</v>
      </c>
      <c r="J8150" s="1">
        <v>10.5</v>
      </c>
      <c r="K8150" s="1">
        <v>164.12100000000001</v>
      </c>
      <c r="L8150" s="1">
        <v>4</v>
      </c>
    </row>
    <row r="8151" spans="1:12" x14ac:dyDescent="0.2">
      <c r="A8151" s="1" t="s">
        <v>6</v>
      </c>
      <c r="B8151" s="1" t="s">
        <v>387</v>
      </c>
      <c r="C8151" s="1" t="s">
        <v>28</v>
      </c>
      <c r="D8151" s="1">
        <v>2022</v>
      </c>
      <c r="E8151" s="1" t="s">
        <v>3</v>
      </c>
      <c r="F8151" s="1" t="s">
        <v>2</v>
      </c>
      <c r="G8151" s="1" t="s">
        <v>1</v>
      </c>
      <c r="H8151" s="1" t="s">
        <v>0</v>
      </c>
      <c r="I8151" s="1">
        <v>0.10573663799999999</v>
      </c>
      <c r="J8151" s="1">
        <v>11.15</v>
      </c>
      <c r="K8151" s="1">
        <v>104.4648</v>
      </c>
      <c r="L8151" s="1">
        <v>4</v>
      </c>
    </row>
    <row r="8152" spans="1:12" x14ac:dyDescent="0.2">
      <c r="A8152" s="1" t="s">
        <v>6</v>
      </c>
      <c r="B8152" s="1" t="s">
        <v>386</v>
      </c>
      <c r="C8152" s="1" t="s">
        <v>28</v>
      </c>
      <c r="D8152" s="1">
        <v>2022</v>
      </c>
      <c r="E8152" s="1" t="s">
        <v>3</v>
      </c>
      <c r="F8152" s="1" t="s">
        <v>2</v>
      </c>
      <c r="G8152" s="1" t="s">
        <v>1</v>
      </c>
      <c r="H8152" s="1" t="s">
        <v>0</v>
      </c>
      <c r="I8152" s="1">
        <v>0.186616421</v>
      </c>
      <c r="J8152" s="1">
        <v>12.35</v>
      </c>
      <c r="K8152" s="1">
        <v>78.632800000000003</v>
      </c>
      <c r="L8152" s="1">
        <v>4</v>
      </c>
    </row>
    <row r="8153" spans="1:12" x14ac:dyDescent="0.2">
      <c r="A8153" s="1" t="s">
        <v>6</v>
      </c>
      <c r="B8153" s="1" t="s">
        <v>385</v>
      </c>
      <c r="C8153" s="1" t="s">
        <v>28</v>
      </c>
      <c r="D8153" s="1">
        <v>2022</v>
      </c>
      <c r="E8153" s="1" t="s">
        <v>3</v>
      </c>
      <c r="F8153" s="1" t="s">
        <v>2</v>
      </c>
      <c r="G8153" s="1" t="s">
        <v>1</v>
      </c>
      <c r="H8153" s="1" t="s">
        <v>0</v>
      </c>
      <c r="I8153" s="1">
        <v>3.1663212000000003E-2</v>
      </c>
      <c r="J8153" s="1">
        <v>12.6</v>
      </c>
      <c r="K8153" s="1">
        <v>173.2764</v>
      </c>
      <c r="L8153" s="1">
        <v>4</v>
      </c>
    </row>
    <row r="8154" spans="1:12" x14ac:dyDescent="0.2">
      <c r="A8154" s="1" t="s">
        <v>6</v>
      </c>
      <c r="B8154" s="1" t="s">
        <v>384</v>
      </c>
      <c r="C8154" s="1" t="s">
        <v>28</v>
      </c>
      <c r="D8154" s="1">
        <v>2022</v>
      </c>
      <c r="E8154" s="1" t="s">
        <v>3</v>
      </c>
      <c r="F8154" s="1" t="s">
        <v>2</v>
      </c>
      <c r="G8154" s="1" t="s">
        <v>1</v>
      </c>
      <c r="H8154" s="1" t="s">
        <v>0</v>
      </c>
      <c r="I8154" s="1">
        <v>0.10718694400000001</v>
      </c>
      <c r="J8154" s="1">
        <v>16</v>
      </c>
      <c r="K8154" s="1">
        <v>181.96340000000001</v>
      </c>
      <c r="L8154" s="1">
        <v>4</v>
      </c>
    </row>
    <row r="8155" spans="1:12" x14ac:dyDescent="0.2">
      <c r="A8155" s="1" t="s">
        <v>6</v>
      </c>
      <c r="B8155" s="1" t="s">
        <v>383</v>
      </c>
      <c r="C8155" s="1" t="s">
        <v>28</v>
      </c>
      <c r="D8155" s="1">
        <v>2022</v>
      </c>
      <c r="E8155" s="1" t="s">
        <v>3</v>
      </c>
      <c r="F8155" s="1" t="s">
        <v>2</v>
      </c>
      <c r="G8155" s="1" t="s">
        <v>1</v>
      </c>
      <c r="H8155" s="1" t="s">
        <v>0</v>
      </c>
      <c r="I8155" s="1">
        <v>6.7777777999999997E-2</v>
      </c>
      <c r="J8155" s="1">
        <v>17.75</v>
      </c>
      <c r="K8155" s="1">
        <v>186.92400000000001</v>
      </c>
      <c r="L8155" s="1">
        <v>4</v>
      </c>
    </row>
    <row r="8156" spans="1:12" x14ac:dyDescent="0.2">
      <c r="A8156" s="1" t="s">
        <v>6</v>
      </c>
      <c r="B8156" s="1" t="s">
        <v>110</v>
      </c>
      <c r="C8156" s="1" t="s">
        <v>108</v>
      </c>
      <c r="D8156" s="1">
        <v>2022</v>
      </c>
      <c r="E8156" s="1" t="s">
        <v>3</v>
      </c>
      <c r="F8156" s="1" t="s">
        <v>2</v>
      </c>
      <c r="G8156" s="1" t="s">
        <v>1</v>
      </c>
      <c r="H8156" s="1" t="s">
        <v>0</v>
      </c>
      <c r="I8156" s="1">
        <v>0</v>
      </c>
      <c r="J8156" s="1">
        <v>9</v>
      </c>
      <c r="K8156" s="1">
        <v>55.261400000000002</v>
      </c>
      <c r="L8156" s="1">
        <v>4</v>
      </c>
    </row>
    <row r="8157" spans="1:12" x14ac:dyDescent="0.2">
      <c r="A8157" s="1" t="s">
        <v>6</v>
      </c>
      <c r="B8157" s="1" t="s">
        <v>382</v>
      </c>
      <c r="C8157" s="1" t="s">
        <v>108</v>
      </c>
      <c r="D8157" s="1">
        <v>2022</v>
      </c>
      <c r="E8157" s="1" t="s">
        <v>3</v>
      </c>
      <c r="F8157" s="1" t="s">
        <v>2</v>
      </c>
      <c r="G8157" s="1" t="s">
        <v>1</v>
      </c>
      <c r="H8157" s="1" t="s">
        <v>0</v>
      </c>
      <c r="I8157" s="1">
        <v>0.12573457800000001</v>
      </c>
      <c r="J8157" s="1">
        <v>17.25</v>
      </c>
      <c r="K8157" s="1">
        <v>41.747999999999998</v>
      </c>
      <c r="L8157" s="1">
        <v>4</v>
      </c>
    </row>
    <row r="8158" spans="1:12" x14ac:dyDescent="0.2">
      <c r="A8158" s="1" t="s">
        <v>6</v>
      </c>
      <c r="B8158" s="1" t="s">
        <v>381</v>
      </c>
      <c r="C8158" s="1" t="s">
        <v>108</v>
      </c>
      <c r="D8158" s="1">
        <v>2022</v>
      </c>
      <c r="E8158" s="1" t="s">
        <v>3</v>
      </c>
      <c r="F8158" s="1" t="s">
        <v>2</v>
      </c>
      <c r="G8158" s="1" t="s">
        <v>1</v>
      </c>
      <c r="H8158" s="1" t="s">
        <v>0</v>
      </c>
      <c r="I8158" s="1">
        <v>2.0803054000000001E-2</v>
      </c>
      <c r="J8158" s="1">
        <v>21.1</v>
      </c>
      <c r="K8158" s="1">
        <v>129.79939999999999</v>
      </c>
      <c r="L8158" s="1">
        <v>4</v>
      </c>
    </row>
    <row r="8159" spans="1:12" x14ac:dyDescent="0.2">
      <c r="A8159" s="1" t="s">
        <v>6</v>
      </c>
      <c r="B8159" s="1" t="s">
        <v>380</v>
      </c>
      <c r="C8159" s="1" t="s">
        <v>25</v>
      </c>
      <c r="D8159" s="1">
        <v>2022</v>
      </c>
      <c r="E8159" s="1" t="s">
        <v>3</v>
      </c>
      <c r="F8159" s="1" t="s">
        <v>2</v>
      </c>
      <c r="G8159" s="1" t="s">
        <v>1</v>
      </c>
      <c r="H8159" s="1" t="s">
        <v>0</v>
      </c>
      <c r="I8159" s="1">
        <v>5.3839713999999997E-2</v>
      </c>
      <c r="J8159" s="1">
        <v>5.4050000000000002</v>
      </c>
      <c r="K8159" s="1">
        <v>198.67420000000001</v>
      </c>
      <c r="L8159" s="1">
        <v>4</v>
      </c>
    </row>
    <row r="8160" spans="1:12" x14ac:dyDescent="0.2">
      <c r="A8160" s="1" t="s">
        <v>6</v>
      </c>
      <c r="B8160" s="1" t="s">
        <v>101</v>
      </c>
      <c r="C8160" s="1" t="s">
        <v>25</v>
      </c>
      <c r="D8160" s="1">
        <v>2022</v>
      </c>
      <c r="E8160" s="1" t="s">
        <v>3</v>
      </c>
      <c r="F8160" s="1" t="s">
        <v>2</v>
      </c>
      <c r="G8160" s="1" t="s">
        <v>1</v>
      </c>
      <c r="H8160" s="1" t="s">
        <v>0</v>
      </c>
      <c r="I8160" s="1">
        <v>0.14057889000000001</v>
      </c>
      <c r="J8160" s="1">
        <v>6.8849999999999998</v>
      </c>
      <c r="K8160" s="1">
        <v>112.1228</v>
      </c>
      <c r="L8160" s="1">
        <v>4</v>
      </c>
    </row>
    <row r="8161" spans="1:12" x14ac:dyDescent="0.2">
      <c r="A8161" s="1" t="s">
        <v>6</v>
      </c>
      <c r="B8161" s="1" t="s">
        <v>379</v>
      </c>
      <c r="C8161" s="1" t="s">
        <v>25</v>
      </c>
      <c r="D8161" s="1">
        <v>2022</v>
      </c>
      <c r="E8161" s="1" t="s">
        <v>3</v>
      </c>
      <c r="F8161" s="1" t="s">
        <v>2</v>
      </c>
      <c r="G8161" s="1" t="s">
        <v>1</v>
      </c>
      <c r="H8161" s="1" t="s">
        <v>0</v>
      </c>
      <c r="I8161" s="1">
        <v>2.0865796999999998E-2</v>
      </c>
      <c r="J8161" s="1">
        <v>7.27</v>
      </c>
      <c r="K8161" s="1">
        <v>90.248800000000003</v>
      </c>
      <c r="L8161" s="1">
        <v>4</v>
      </c>
    </row>
    <row r="8162" spans="1:12" x14ac:dyDescent="0.2">
      <c r="A8162" s="1" t="s">
        <v>6</v>
      </c>
      <c r="B8162" s="1" t="s">
        <v>378</v>
      </c>
      <c r="C8162" s="1" t="s">
        <v>25</v>
      </c>
      <c r="D8162" s="1">
        <v>2022</v>
      </c>
      <c r="E8162" s="1" t="s">
        <v>3</v>
      </c>
      <c r="F8162" s="1" t="s">
        <v>2</v>
      </c>
      <c r="G8162" s="1" t="s">
        <v>1</v>
      </c>
      <c r="H8162" s="1" t="s">
        <v>0</v>
      </c>
      <c r="I8162" s="1">
        <v>3.0968306000000001E-2</v>
      </c>
      <c r="J8162" s="1">
        <v>8.42</v>
      </c>
      <c r="K8162" s="1">
        <v>227.83519999999999</v>
      </c>
      <c r="L8162" s="1">
        <v>4</v>
      </c>
    </row>
    <row r="8163" spans="1:12" x14ac:dyDescent="0.2">
      <c r="A8163" s="1" t="s">
        <v>6</v>
      </c>
      <c r="B8163" s="1" t="s">
        <v>377</v>
      </c>
      <c r="C8163" s="1" t="s">
        <v>25</v>
      </c>
      <c r="D8163" s="1">
        <v>2022</v>
      </c>
      <c r="E8163" s="1" t="s">
        <v>3</v>
      </c>
      <c r="F8163" s="1" t="s">
        <v>2</v>
      </c>
      <c r="G8163" s="1" t="s">
        <v>1</v>
      </c>
      <c r="H8163" s="1" t="s">
        <v>0</v>
      </c>
      <c r="I8163" s="1">
        <v>2.8837828999999999E-2</v>
      </c>
      <c r="J8163" s="1">
        <v>9.8949999999999996</v>
      </c>
      <c r="K8163" s="1">
        <v>117.8492</v>
      </c>
      <c r="L8163" s="1">
        <v>4</v>
      </c>
    </row>
    <row r="8164" spans="1:12" x14ac:dyDescent="0.2">
      <c r="A8164" s="1" t="s">
        <v>6</v>
      </c>
      <c r="B8164" s="1" t="s">
        <v>102</v>
      </c>
      <c r="C8164" s="1" t="s">
        <v>25</v>
      </c>
      <c r="D8164" s="1">
        <v>2022</v>
      </c>
      <c r="E8164" s="1" t="s">
        <v>3</v>
      </c>
      <c r="F8164" s="1" t="s">
        <v>2</v>
      </c>
      <c r="G8164" s="1" t="s">
        <v>1</v>
      </c>
      <c r="H8164" s="1" t="s">
        <v>0</v>
      </c>
      <c r="I8164" s="1">
        <v>1.4793124E-2</v>
      </c>
      <c r="J8164" s="1">
        <v>13.8</v>
      </c>
      <c r="K8164" s="1">
        <v>88.517200000000003</v>
      </c>
      <c r="L8164" s="1">
        <v>4</v>
      </c>
    </row>
    <row r="8165" spans="1:12" x14ac:dyDescent="0.2">
      <c r="A8165" s="1" t="s">
        <v>6</v>
      </c>
      <c r="B8165" s="1" t="s">
        <v>376</v>
      </c>
      <c r="C8165" s="1" t="s">
        <v>25</v>
      </c>
      <c r="D8165" s="1">
        <v>2022</v>
      </c>
      <c r="E8165" s="1" t="s">
        <v>3</v>
      </c>
      <c r="F8165" s="1" t="s">
        <v>2</v>
      </c>
      <c r="G8165" s="1" t="s">
        <v>1</v>
      </c>
      <c r="H8165" s="1" t="s">
        <v>0</v>
      </c>
      <c r="I8165" s="1">
        <v>6.8403271000000002E-2</v>
      </c>
      <c r="J8165" s="1">
        <v>16.5</v>
      </c>
      <c r="K8165" s="1">
        <v>101.999</v>
      </c>
      <c r="L8165" s="1">
        <v>4</v>
      </c>
    </row>
    <row r="8166" spans="1:12" x14ac:dyDescent="0.2">
      <c r="A8166" s="1" t="s">
        <v>6</v>
      </c>
      <c r="B8166" s="1" t="s">
        <v>375</v>
      </c>
      <c r="C8166" s="1" t="s">
        <v>25</v>
      </c>
      <c r="D8166" s="1">
        <v>2022</v>
      </c>
      <c r="E8166" s="1" t="s">
        <v>3</v>
      </c>
      <c r="F8166" s="1" t="s">
        <v>2</v>
      </c>
      <c r="G8166" s="1" t="s">
        <v>1</v>
      </c>
      <c r="H8166" s="1" t="s">
        <v>0</v>
      </c>
      <c r="I8166" s="1">
        <v>0.14009028400000001</v>
      </c>
      <c r="J8166" s="1">
        <v>17</v>
      </c>
      <c r="K8166" s="1">
        <v>265.1884</v>
      </c>
      <c r="L8166" s="1">
        <v>4</v>
      </c>
    </row>
    <row r="8167" spans="1:12" x14ac:dyDescent="0.2">
      <c r="A8167" s="1" t="s">
        <v>6</v>
      </c>
      <c r="B8167" s="1" t="s">
        <v>374</v>
      </c>
      <c r="C8167" s="1" t="s">
        <v>25</v>
      </c>
      <c r="D8167" s="1">
        <v>2022</v>
      </c>
      <c r="E8167" s="1" t="s">
        <v>3</v>
      </c>
      <c r="F8167" s="1" t="s">
        <v>2</v>
      </c>
      <c r="G8167" s="1" t="s">
        <v>1</v>
      </c>
      <c r="H8167" s="1" t="s">
        <v>0</v>
      </c>
      <c r="I8167" s="1">
        <v>0.16135627299999999</v>
      </c>
      <c r="J8167" s="1">
        <v>19.7</v>
      </c>
      <c r="K8167" s="1">
        <v>253.10140000000001</v>
      </c>
      <c r="L8167" s="1">
        <v>4</v>
      </c>
    </row>
    <row r="8168" spans="1:12" x14ac:dyDescent="0.2">
      <c r="A8168" s="1" t="s">
        <v>6</v>
      </c>
      <c r="B8168" s="1" t="s">
        <v>18</v>
      </c>
      <c r="C8168" s="1" t="s">
        <v>17</v>
      </c>
      <c r="D8168" s="1">
        <v>2022</v>
      </c>
      <c r="E8168" s="1" t="s">
        <v>3</v>
      </c>
      <c r="F8168" s="1" t="s">
        <v>2</v>
      </c>
      <c r="G8168" s="1" t="s">
        <v>1</v>
      </c>
      <c r="H8168" s="1" t="s">
        <v>0</v>
      </c>
      <c r="I8168" s="1">
        <v>0.10867990600000001</v>
      </c>
      <c r="J8168" s="1">
        <v>6.75</v>
      </c>
      <c r="K8168" s="1">
        <v>95.675200000000004</v>
      </c>
      <c r="L8168" s="1">
        <v>4</v>
      </c>
    </row>
    <row r="8169" spans="1:12" x14ac:dyDescent="0.2">
      <c r="A8169" s="1" t="s">
        <v>6</v>
      </c>
      <c r="B8169" s="1" t="s">
        <v>86</v>
      </c>
      <c r="C8169" s="1" t="s">
        <v>17</v>
      </c>
      <c r="D8169" s="1">
        <v>2022</v>
      </c>
      <c r="E8169" s="1" t="s">
        <v>3</v>
      </c>
      <c r="F8169" s="1" t="s">
        <v>2</v>
      </c>
      <c r="G8169" s="1" t="s">
        <v>1</v>
      </c>
      <c r="H8169" s="1" t="s">
        <v>0</v>
      </c>
      <c r="I8169" s="1">
        <v>8.8002959000000006E-2</v>
      </c>
      <c r="J8169" s="1">
        <v>8.9450000000000003</v>
      </c>
      <c r="K8169" s="1">
        <v>261.39100000000002</v>
      </c>
      <c r="L8169" s="1">
        <v>4</v>
      </c>
    </row>
    <row r="8170" spans="1:12" x14ac:dyDescent="0.2">
      <c r="A8170" s="1" t="s">
        <v>6</v>
      </c>
      <c r="B8170" s="1" t="s">
        <v>373</v>
      </c>
      <c r="C8170" s="1" t="s">
        <v>17</v>
      </c>
      <c r="D8170" s="1">
        <v>2022</v>
      </c>
      <c r="E8170" s="1" t="s">
        <v>3</v>
      </c>
      <c r="F8170" s="1" t="s">
        <v>2</v>
      </c>
      <c r="G8170" s="1" t="s">
        <v>1</v>
      </c>
      <c r="H8170" s="1" t="s">
        <v>0</v>
      </c>
      <c r="I8170" s="1">
        <v>2.0653603E-2</v>
      </c>
      <c r="J8170" s="1">
        <v>11.5</v>
      </c>
      <c r="K8170" s="1">
        <v>84.953999999999994</v>
      </c>
      <c r="L8170" s="1">
        <v>4</v>
      </c>
    </row>
    <row r="8171" spans="1:12" x14ac:dyDescent="0.2">
      <c r="A8171" s="1" t="s">
        <v>6</v>
      </c>
      <c r="B8171" s="1" t="s">
        <v>372</v>
      </c>
      <c r="C8171" s="1" t="s">
        <v>17</v>
      </c>
      <c r="D8171" s="1">
        <v>2022</v>
      </c>
      <c r="E8171" s="1" t="s">
        <v>3</v>
      </c>
      <c r="F8171" s="1" t="s">
        <v>2</v>
      </c>
      <c r="G8171" s="1" t="s">
        <v>1</v>
      </c>
      <c r="H8171" s="1" t="s">
        <v>0</v>
      </c>
      <c r="I8171" s="1">
        <v>0.144604071</v>
      </c>
      <c r="J8171" s="1">
        <v>11.6</v>
      </c>
      <c r="K8171" s="1">
        <v>240.82220000000001</v>
      </c>
      <c r="L8171" s="1">
        <v>4</v>
      </c>
    </row>
    <row r="8172" spans="1:12" x14ac:dyDescent="0.2">
      <c r="A8172" s="1" t="s">
        <v>6</v>
      </c>
      <c r="B8172" s="1" t="s">
        <v>371</v>
      </c>
      <c r="C8172" s="1" t="s">
        <v>17</v>
      </c>
      <c r="D8172" s="1">
        <v>2022</v>
      </c>
      <c r="E8172" s="1" t="s">
        <v>3</v>
      </c>
      <c r="F8172" s="1" t="s">
        <v>2</v>
      </c>
      <c r="G8172" s="1" t="s">
        <v>1</v>
      </c>
      <c r="H8172" s="1" t="s">
        <v>0</v>
      </c>
      <c r="I8172" s="1">
        <v>0</v>
      </c>
      <c r="J8172" s="1">
        <v>13.65</v>
      </c>
      <c r="K8172" s="1">
        <v>186.024</v>
      </c>
      <c r="L8172" s="1">
        <v>4</v>
      </c>
    </row>
    <row r="8173" spans="1:12" x14ac:dyDescent="0.2">
      <c r="A8173" s="1" t="s">
        <v>6</v>
      </c>
      <c r="B8173" s="1" t="s">
        <v>370</v>
      </c>
      <c r="C8173" s="1" t="s">
        <v>17</v>
      </c>
      <c r="D8173" s="1">
        <v>2022</v>
      </c>
      <c r="E8173" s="1" t="s">
        <v>3</v>
      </c>
      <c r="F8173" s="1" t="s">
        <v>2</v>
      </c>
      <c r="G8173" s="1" t="s">
        <v>1</v>
      </c>
      <c r="H8173" s="1" t="s">
        <v>0</v>
      </c>
      <c r="I8173" s="1">
        <v>2.9843735999999999E-2</v>
      </c>
      <c r="J8173" s="1">
        <v>14</v>
      </c>
      <c r="K8173" s="1">
        <v>143.9786</v>
      </c>
      <c r="L8173" s="1">
        <v>4</v>
      </c>
    </row>
    <row r="8174" spans="1:12" x14ac:dyDescent="0.2">
      <c r="A8174" s="1" t="s">
        <v>6</v>
      </c>
      <c r="B8174" s="1" t="s">
        <v>369</v>
      </c>
      <c r="C8174" s="1" t="s">
        <v>17</v>
      </c>
      <c r="D8174" s="1">
        <v>2022</v>
      </c>
      <c r="E8174" s="1" t="s">
        <v>3</v>
      </c>
      <c r="F8174" s="1" t="s">
        <v>2</v>
      </c>
      <c r="G8174" s="1" t="s">
        <v>1</v>
      </c>
      <c r="H8174" s="1" t="s">
        <v>0</v>
      </c>
      <c r="I8174" s="1">
        <v>6.3589339999999994E-2</v>
      </c>
      <c r="J8174" s="1">
        <v>16.100000000000001</v>
      </c>
      <c r="K8174" s="1">
        <v>179.43180000000001</v>
      </c>
      <c r="L8174" s="1">
        <v>4</v>
      </c>
    </row>
    <row r="8175" spans="1:12" x14ac:dyDescent="0.2">
      <c r="A8175" s="1" t="s">
        <v>6</v>
      </c>
      <c r="B8175" s="1" t="s">
        <v>88</v>
      </c>
      <c r="C8175" s="1" t="s">
        <v>17</v>
      </c>
      <c r="D8175" s="1">
        <v>2022</v>
      </c>
      <c r="E8175" s="1" t="s">
        <v>3</v>
      </c>
      <c r="F8175" s="1" t="s">
        <v>2</v>
      </c>
      <c r="G8175" s="1" t="s">
        <v>1</v>
      </c>
      <c r="H8175" s="1" t="s">
        <v>0</v>
      </c>
      <c r="I8175" s="1">
        <v>4.2792568000000003E-2</v>
      </c>
      <c r="J8175" s="1">
        <v>16.7</v>
      </c>
      <c r="K8175" s="1">
        <v>118.6782</v>
      </c>
      <c r="L8175" s="1">
        <v>4</v>
      </c>
    </row>
    <row r="8176" spans="1:12" x14ac:dyDescent="0.2">
      <c r="A8176" s="1" t="s">
        <v>6</v>
      </c>
      <c r="B8176" s="1" t="s">
        <v>85</v>
      </c>
      <c r="C8176" s="1" t="s">
        <v>17</v>
      </c>
      <c r="D8176" s="1">
        <v>2022</v>
      </c>
      <c r="E8176" s="1" t="s">
        <v>3</v>
      </c>
      <c r="F8176" s="1" t="s">
        <v>2</v>
      </c>
      <c r="G8176" s="1" t="s">
        <v>1</v>
      </c>
      <c r="H8176" s="1" t="s">
        <v>0</v>
      </c>
      <c r="I8176" s="1">
        <v>0.17152392799999999</v>
      </c>
      <c r="J8176" s="1">
        <v>18.25</v>
      </c>
      <c r="K8176" s="1">
        <v>155.863</v>
      </c>
      <c r="L8176" s="1">
        <v>4</v>
      </c>
    </row>
    <row r="8177" spans="1:12" x14ac:dyDescent="0.2">
      <c r="A8177" s="1" t="s">
        <v>6</v>
      </c>
      <c r="B8177" s="1" t="s">
        <v>87</v>
      </c>
      <c r="C8177" s="1" t="s">
        <v>17</v>
      </c>
      <c r="D8177" s="1">
        <v>2022</v>
      </c>
      <c r="E8177" s="1" t="s">
        <v>3</v>
      </c>
      <c r="F8177" s="1" t="s">
        <v>2</v>
      </c>
      <c r="G8177" s="1" t="s">
        <v>1</v>
      </c>
      <c r="H8177" s="1" t="s">
        <v>0</v>
      </c>
      <c r="I8177" s="1">
        <v>7.6470697000000004E-2</v>
      </c>
      <c r="J8177" s="1">
        <v>20.25</v>
      </c>
      <c r="K8177" s="1">
        <v>196.17939999999999</v>
      </c>
      <c r="L8177" s="1">
        <v>4</v>
      </c>
    </row>
    <row r="8178" spans="1:12" x14ac:dyDescent="0.2">
      <c r="A8178" s="1" t="s">
        <v>6</v>
      </c>
      <c r="B8178" s="1" t="s">
        <v>368</v>
      </c>
      <c r="C8178" s="1" t="s">
        <v>71</v>
      </c>
      <c r="D8178" s="1">
        <v>2022</v>
      </c>
      <c r="E8178" s="1" t="s">
        <v>3</v>
      </c>
      <c r="F8178" s="1" t="s">
        <v>2</v>
      </c>
      <c r="G8178" s="1" t="s">
        <v>1</v>
      </c>
      <c r="H8178" s="1" t="s">
        <v>0</v>
      </c>
      <c r="I8178" s="1">
        <v>3.0371121000000001E-2</v>
      </c>
      <c r="J8178" s="1">
        <v>5.88</v>
      </c>
      <c r="K8178" s="1">
        <v>101.79900000000001</v>
      </c>
      <c r="L8178" s="1">
        <v>4</v>
      </c>
    </row>
    <row r="8179" spans="1:12" x14ac:dyDescent="0.2">
      <c r="A8179" s="1" t="s">
        <v>6</v>
      </c>
      <c r="B8179" s="1" t="s">
        <v>367</v>
      </c>
      <c r="C8179" s="1" t="s">
        <v>71</v>
      </c>
      <c r="D8179" s="1">
        <v>2022</v>
      </c>
      <c r="E8179" s="1" t="s">
        <v>3</v>
      </c>
      <c r="F8179" s="1" t="s">
        <v>2</v>
      </c>
      <c r="G8179" s="1" t="s">
        <v>1</v>
      </c>
      <c r="H8179" s="1" t="s">
        <v>0</v>
      </c>
      <c r="I8179" s="1">
        <v>8.2737261000000006E-2</v>
      </c>
      <c r="J8179" s="1">
        <v>8.18</v>
      </c>
      <c r="K8179" s="1">
        <v>57.358800000000002</v>
      </c>
      <c r="L8179" s="1">
        <v>4</v>
      </c>
    </row>
    <row r="8180" spans="1:12" x14ac:dyDescent="0.2">
      <c r="A8180" s="1" t="s">
        <v>6</v>
      </c>
      <c r="B8180" s="1" t="s">
        <v>366</v>
      </c>
      <c r="C8180" s="1" t="s">
        <v>71</v>
      </c>
      <c r="D8180" s="1">
        <v>2022</v>
      </c>
      <c r="E8180" s="1" t="s">
        <v>3</v>
      </c>
      <c r="F8180" s="1" t="s">
        <v>2</v>
      </c>
      <c r="G8180" s="1" t="s">
        <v>1</v>
      </c>
      <c r="H8180" s="1" t="s">
        <v>0</v>
      </c>
      <c r="I8180" s="1">
        <v>0</v>
      </c>
      <c r="J8180" s="1">
        <v>10.195</v>
      </c>
      <c r="K8180" s="1">
        <v>139.5838</v>
      </c>
      <c r="L8180" s="1">
        <v>4</v>
      </c>
    </row>
    <row r="8181" spans="1:12" x14ac:dyDescent="0.2">
      <c r="A8181" s="1" t="s">
        <v>6</v>
      </c>
      <c r="B8181" s="1" t="s">
        <v>365</v>
      </c>
      <c r="C8181" s="1" t="s">
        <v>71</v>
      </c>
      <c r="D8181" s="1">
        <v>2022</v>
      </c>
      <c r="E8181" s="1" t="s">
        <v>3</v>
      </c>
      <c r="F8181" s="1" t="s">
        <v>2</v>
      </c>
      <c r="G8181" s="1" t="s">
        <v>1</v>
      </c>
      <c r="H8181" s="1" t="s">
        <v>0</v>
      </c>
      <c r="I8181" s="1">
        <v>0.12611460499999999</v>
      </c>
      <c r="J8181" s="1">
        <v>11.5</v>
      </c>
      <c r="K8181" s="1">
        <v>99.335800000000006</v>
      </c>
      <c r="L8181" s="1">
        <v>4</v>
      </c>
    </row>
    <row r="8182" spans="1:12" x14ac:dyDescent="0.2">
      <c r="A8182" s="1" t="s">
        <v>6</v>
      </c>
      <c r="B8182" s="1" t="s">
        <v>364</v>
      </c>
      <c r="C8182" s="1" t="s">
        <v>71</v>
      </c>
      <c r="D8182" s="1">
        <v>2022</v>
      </c>
      <c r="E8182" s="1" t="s">
        <v>3</v>
      </c>
      <c r="F8182" s="1" t="s">
        <v>2</v>
      </c>
      <c r="G8182" s="1" t="s">
        <v>1</v>
      </c>
      <c r="H8182" s="1" t="s">
        <v>0</v>
      </c>
      <c r="I8182" s="1">
        <v>4.2173666999999998E-2</v>
      </c>
      <c r="J8182" s="1">
        <v>11.5</v>
      </c>
      <c r="K8182" s="1">
        <v>194.68199999999999</v>
      </c>
      <c r="L8182" s="1">
        <v>4</v>
      </c>
    </row>
    <row r="8183" spans="1:12" x14ac:dyDescent="0.2">
      <c r="A8183" s="1" t="s">
        <v>6</v>
      </c>
      <c r="B8183" s="1" t="s">
        <v>363</v>
      </c>
      <c r="C8183" s="1" t="s">
        <v>71</v>
      </c>
      <c r="D8183" s="1">
        <v>2022</v>
      </c>
      <c r="E8183" s="1" t="s">
        <v>3</v>
      </c>
      <c r="F8183" s="1" t="s">
        <v>2</v>
      </c>
      <c r="G8183" s="1" t="s">
        <v>1</v>
      </c>
      <c r="H8183" s="1" t="s">
        <v>0</v>
      </c>
      <c r="I8183" s="1">
        <v>7.9251097000000006E-2</v>
      </c>
      <c r="J8183" s="1">
        <v>11.6</v>
      </c>
      <c r="K8183" s="1">
        <v>79.227599999999995</v>
      </c>
      <c r="L8183" s="1">
        <v>4</v>
      </c>
    </row>
    <row r="8184" spans="1:12" x14ac:dyDescent="0.2">
      <c r="A8184" s="1" t="s">
        <v>6</v>
      </c>
      <c r="B8184" s="1" t="s">
        <v>362</v>
      </c>
      <c r="C8184" s="1" t="s">
        <v>71</v>
      </c>
      <c r="D8184" s="1">
        <v>2022</v>
      </c>
      <c r="E8184" s="1" t="s">
        <v>3</v>
      </c>
      <c r="F8184" s="1" t="s">
        <v>2</v>
      </c>
      <c r="G8184" s="1" t="s">
        <v>1</v>
      </c>
      <c r="H8184" s="1" t="s">
        <v>0</v>
      </c>
      <c r="I8184" s="1">
        <v>7.7478931000000001E-2</v>
      </c>
      <c r="J8184" s="1">
        <v>11.6</v>
      </c>
      <c r="K8184" s="1">
        <v>170.31059999999999</v>
      </c>
      <c r="L8184" s="1">
        <v>4</v>
      </c>
    </row>
    <row r="8185" spans="1:12" x14ac:dyDescent="0.2">
      <c r="A8185" s="1" t="s">
        <v>6</v>
      </c>
      <c r="B8185" s="1" t="s">
        <v>361</v>
      </c>
      <c r="C8185" s="1" t="s">
        <v>71</v>
      </c>
      <c r="D8185" s="1">
        <v>2022</v>
      </c>
      <c r="E8185" s="1" t="s">
        <v>3</v>
      </c>
      <c r="F8185" s="1" t="s">
        <v>2</v>
      </c>
      <c r="G8185" s="1" t="s">
        <v>1</v>
      </c>
      <c r="H8185" s="1" t="s">
        <v>0</v>
      </c>
      <c r="I8185" s="1">
        <v>1.4144442E-2</v>
      </c>
      <c r="J8185" s="1">
        <v>11.8</v>
      </c>
      <c r="K8185" s="1">
        <v>180.43440000000001</v>
      </c>
      <c r="L8185" s="1">
        <v>4</v>
      </c>
    </row>
    <row r="8186" spans="1:12" x14ac:dyDescent="0.2">
      <c r="A8186" s="1" t="s">
        <v>6</v>
      </c>
      <c r="B8186" s="1" t="s">
        <v>360</v>
      </c>
      <c r="C8186" s="1" t="s">
        <v>71</v>
      </c>
      <c r="D8186" s="1">
        <v>2022</v>
      </c>
      <c r="E8186" s="1" t="s">
        <v>3</v>
      </c>
      <c r="F8186" s="1" t="s">
        <v>2</v>
      </c>
      <c r="G8186" s="1" t="s">
        <v>1</v>
      </c>
      <c r="H8186" s="1" t="s">
        <v>0</v>
      </c>
      <c r="I8186" s="1">
        <v>9.9186992000000002E-2</v>
      </c>
      <c r="J8186" s="1">
        <v>13.1</v>
      </c>
      <c r="K8186" s="1">
        <v>198.77680000000001</v>
      </c>
      <c r="L8186" s="1">
        <v>4</v>
      </c>
    </row>
    <row r="8187" spans="1:12" x14ac:dyDescent="0.2">
      <c r="A8187" s="1" t="s">
        <v>6</v>
      </c>
      <c r="B8187" s="1" t="s">
        <v>359</v>
      </c>
      <c r="C8187" s="1" t="s">
        <v>71</v>
      </c>
      <c r="D8187" s="1">
        <v>2022</v>
      </c>
      <c r="E8187" s="1" t="s">
        <v>3</v>
      </c>
      <c r="F8187" s="1" t="s">
        <v>2</v>
      </c>
      <c r="G8187" s="1" t="s">
        <v>1</v>
      </c>
      <c r="H8187" s="1" t="s">
        <v>0</v>
      </c>
      <c r="I8187" s="1">
        <v>8.0968973E-2</v>
      </c>
      <c r="J8187" s="1">
        <v>13.65</v>
      </c>
      <c r="K8187" s="1">
        <v>259.79360000000003</v>
      </c>
      <c r="L8187" s="1">
        <v>4</v>
      </c>
    </row>
    <row r="8188" spans="1:12" x14ac:dyDescent="0.2">
      <c r="A8188" s="1" t="s">
        <v>6</v>
      </c>
      <c r="B8188" s="1" t="s">
        <v>358</v>
      </c>
      <c r="C8188" s="1" t="s">
        <v>71</v>
      </c>
      <c r="D8188" s="1">
        <v>2022</v>
      </c>
      <c r="E8188" s="1" t="s">
        <v>3</v>
      </c>
      <c r="F8188" s="1" t="s">
        <v>2</v>
      </c>
      <c r="G8188" s="1" t="s">
        <v>1</v>
      </c>
      <c r="H8188" s="1" t="s">
        <v>0</v>
      </c>
      <c r="I8188" s="1">
        <v>0.105573769</v>
      </c>
      <c r="J8188" s="1">
        <v>14</v>
      </c>
      <c r="K8188" s="1">
        <v>143.9812</v>
      </c>
      <c r="L8188" s="1">
        <v>4</v>
      </c>
    </row>
    <row r="8189" spans="1:12" x14ac:dyDescent="0.2">
      <c r="A8189" s="1" t="s">
        <v>6</v>
      </c>
      <c r="B8189" s="1" t="s">
        <v>76</v>
      </c>
      <c r="C8189" s="1" t="s">
        <v>71</v>
      </c>
      <c r="D8189" s="1">
        <v>2022</v>
      </c>
      <c r="E8189" s="1" t="s">
        <v>3</v>
      </c>
      <c r="F8189" s="1" t="s">
        <v>2</v>
      </c>
      <c r="G8189" s="1" t="s">
        <v>1</v>
      </c>
      <c r="H8189" s="1" t="s">
        <v>0</v>
      </c>
      <c r="I8189" s="1">
        <v>6.6446520999999995E-2</v>
      </c>
      <c r="J8189" s="1">
        <v>15.15</v>
      </c>
      <c r="K8189" s="1">
        <v>147.976</v>
      </c>
      <c r="L8189" s="1">
        <v>4</v>
      </c>
    </row>
    <row r="8190" spans="1:12" x14ac:dyDescent="0.2">
      <c r="A8190" s="1" t="s">
        <v>6</v>
      </c>
      <c r="B8190" s="1" t="s">
        <v>357</v>
      </c>
      <c r="C8190" s="1" t="s">
        <v>71</v>
      </c>
      <c r="D8190" s="1">
        <v>2022</v>
      </c>
      <c r="E8190" s="1" t="s">
        <v>3</v>
      </c>
      <c r="F8190" s="1" t="s">
        <v>2</v>
      </c>
      <c r="G8190" s="1" t="s">
        <v>1</v>
      </c>
      <c r="H8190" s="1" t="s">
        <v>0</v>
      </c>
      <c r="I8190" s="1">
        <v>8.6184647000000003E-2</v>
      </c>
      <c r="J8190" s="1">
        <v>15.5</v>
      </c>
      <c r="K8190" s="1">
        <v>50.969200000000001</v>
      </c>
      <c r="L8190" s="1">
        <v>4</v>
      </c>
    </row>
    <row r="8191" spans="1:12" x14ac:dyDescent="0.2">
      <c r="A8191" s="1" t="s">
        <v>6</v>
      </c>
      <c r="B8191" s="1" t="s">
        <v>356</v>
      </c>
      <c r="C8191" s="1" t="s">
        <v>71</v>
      </c>
      <c r="D8191" s="1">
        <v>2022</v>
      </c>
      <c r="E8191" s="1" t="s">
        <v>3</v>
      </c>
      <c r="F8191" s="1" t="s">
        <v>2</v>
      </c>
      <c r="G8191" s="1" t="s">
        <v>1</v>
      </c>
      <c r="H8191" s="1" t="s">
        <v>0</v>
      </c>
      <c r="I8191" s="1">
        <v>0.110479217</v>
      </c>
      <c r="J8191" s="1">
        <v>15.85</v>
      </c>
      <c r="K8191" s="1">
        <v>36.750599999999999</v>
      </c>
      <c r="L8191" s="1">
        <v>4</v>
      </c>
    </row>
    <row r="8192" spans="1:12" x14ac:dyDescent="0.2">
      <c r="A8192" s="1" t="s">
        <v>6</v>
      </c>
      <c r="B8192" s="1" t="s">
        <v>355</v>
      </c>
      <c r="C8192" s="1" t="s">
        <v>71</v>
      </c>
      <c r="D8192" s="1">
        <v>2022</v>
      </c>
      <c r="E8192" s="1" t="s">
        <v>3</v>
      </c>
      <c r="F8192" s="1" t="s">
        <v>2</v>
      </c>
      <c r="G8192" s="1" t="s">
        <v>1</v>
      </c>
      <c r="H8192" s="1" t="s">
        <v>0</v>
      </c>
      <c r="I8192" s="1">
        <v>4.7996608000000003E-2</v>
      </c>
      <c r="J8192" s="1">
        <v>16.100000000000001</v>
      </c>
      <c r="K8192" s="1">
        <v>127.03619999999999</v>
      </c>
      <c r="L8192" s="1">
        <v>4</v>
      </c>
    </row>
    <row r="8193" spans="1:12" x14ac:dyDescent="0.2">
      <c r="A8193" s="1" t="s">
        <v>6</v>
      </c>
      <c r="B8193" s="1" t="s">
        <v>74</v>
      </c>
      <c r="C8193" s="1" t="s">
        <v>71</v>
      </c>
      <c r="D8193" s="1">
        <v>2022</v>
      </c>
      <c r="E8193" s="1" t="s">
        <v>3</v>
      </c>
      <c r="F8193" s="1" t="s">
        <v>2</v>
      </c>
      <c r="G8193" s="1" t="s">
        <v>1</v>
      </c>
      <c r="H8193" s="1" t="s">
        <v>0</v>
      </c>
      <c r="I8193" s="1">
        <v>0.16037906099999999</v>
      </c>
      <c r="J8193" s="1">
        <v>16.100000000000001</v>
      </c>
      <c r="K8193" s="1">
        <v>33.655799999999999</v>
      </c>
      <c r="L8193" s="1">
        <v>4</v>
      </c>
    </row>
    <row r="8194" spans="1:12" x14ac:dyDescent="0.2">
      <c r="A8194" s="1" t="s">
        <v>6</v>
      </c>
      <c r="B8194" s="1" t="s">
        <v>354</v>
      </c>
      <c r="C8194" s="1" t="s">
        <v>71</v>
      </c>
      <c r="D8194" s="1">
        <v>2022</v>
      </c>
      <c r="E8194" s="1" t="s">
        <v>3</v>
      </c>
      <c r="F8194" s="1" t="s">
        <v>2</v>
      </c>
      <c r="G8194" s="1" t="s">
        <v>1</v>
      </c>
      <c r="H8194" s="1" t="s">
        <v>0</v>
      </c>
      <c r="I8194" s="1">
        <v>4.2649475999999999E-2</v>
      </c>
      <c r="J8194" s="1">
        <v>17.7</v>
      </c>
      <c r="K8194" s="1">
        <v>162.721</v>
      </c>
      <c r="L8194" s="1">
        <v>4</v>
      </c>
    </row>
    <row r="8195" spans="1:12" x14ac:dyDescent="0.2">
      <c r="A8195" s="1" t="s">
        <v>6</v>
      </c>
      <c r="B8195" s="1" t="s">
        <v>353</v>
      </c>
      <c r="C8195" s="1" t="s">
        <v>71</v>
      </c>
      <c r="D8195" s="1">
        <v>2022</v>
      </c>
      <c r="E8195" s="1" t="s">
        <v>3</v>
      </c>
      <c r="F8195" s="1" t="s">
        <v>2</v>
      </c>
      <c r="G8195" s="1" t="s">
        <v>1</v>
      </c>
      <c r="H8195" s="1" t="s">
        <v>0</v>
      </c>
      <c r="I8195" s="1">
        <v>6.2510528999999995E-2</v>
      </c>
      <c r="J8195" s="1">
        <v>18.5</v>
      </c>
      <c r="K8195" s="1">
        <v>146.84180000000001</v>
      </c>
      <c r="L8195" s="1">
        <v>4</v>
      </c>
    </row>
    <row r="8196" spans="1:12" x14ac:dyDescent="0.2">
      <c r="A8196" s="1" t="s">
        <v>6</v>
      </c>
      <c r="B8196" s="1" t="s">
        <v>352</v>
      </c>
      <c r="C8196" s="1" t="s">
        <v>71</v>
      </c>
      <c r="D8196" s="1">
        <v>2022</v>
      </c>
      <c r="E8196" s="1" t="s">
        <v>3</v>
      </c>
      <c r="F8196" s="1" t="s">
        <v>2</v>
      </c>
      <c r="G8196" s="1" t="s">
        <v>1</v>
      </c>
      <c r="H8196" s="1" t="s">
        <v>0</v>
      </c>
      <c r="I8196" s="1">
        <v>4.1740902000000003E-2</v>
      </c>
      <c r="J8196" s="1">
        <v>19.600000000000001</v>
      </c>
      <c r="K8196" s="1">
        <v>49.2376</v>
      </c>
      <c r="L8196" s="1">
        <v>4</v>
      </c>
    </row>
    <row r="8197" spans="1:12" x14ac:dyDescent="0.2">
      <c r="A8197" s="1" t="s">
        <v>6</v>
      </c>
      <c r="B8197" s="1" t="s">
        <v>351</v>
      </c>
      <c r="C8197" s="1" t="s">
        <v>71</v>
      </c>
      <c r="D8197" s="1">
        <v>2022</v>
      </c>
      <c r="E8197" s="1" t="s">
        <v>3</v>
      </c>
      <c r="F8197" s="1" t="s">
        <v>2</v>
      </c>
      <c r="G8197" s="1" t="s">
        <v>1</v>
      </c>
      <c r="H8197" s="1" t="s">
        <v>0</v>
      </c>
      <c r="I8197" s="1">
        <v>1.8096488000000001E-2</v>
      </c>
      <c r="J8197" s="1">
        <v>19.75</v>
      </c>
      <c r="K8197" s="1">
        <v>179.566</v>
      </c>
      <c r="L8197" s="1">
        <v>4</v>
      </c>
    </row>
    <row r="8198" spans="1:12" x14ac:dyDescent="0.2">
      <c r="A8198" s="1" t="s">
        <v>6</v>
      </c>
      <c r="B8198" s="1" t="s">
        <v>350</v>
      </c>
      <c r="C8198" s="1" t="s">
        <v>71</v>
      </c>
      <c r="D8198" s="1">
        <v>2022</v>
      </c>
      <c r="E8198" s="1" t="s">
        <v>3</v>
      </c>
      <c r="F8198" s="1" t="s">
        <v>2</v>
      </c>
      <c r="G8198" s="1" t="s">
        <v>1</v>
      </c>
      <c r="H8198" s="1" t="s">
        <v>0</v>
      </c>
      <c r="I8198" s="1">
        <v>0.122015744</v>
      </c>
      <c r="J8198" s="1">
        <v>20.7</v>
      </c>
      <c r="K8198" s="1">
        <v>117.7466</v>
      </c>
      <c r="L8198" s="1">
        <v>4</v>
      </c>
    </row>
    <row r="8199" spans="1:12" x14ac:dyDescent="0.2">
      <c r="A8199" s="1" t="s">
        <v>6</v>
      </c>
      <c r="B8199" s="1" t="s">
        <v>349</v>
      </c>
      <c r="C8199" s="1" t="s">
        <v>10</v>
      </c>
      <c r="D8199" s="1">
        <v>2022</v>
      </c>
      <c r="E8199" s="1" t="s">
        <v>3</v>
      </c>
      <c r="F8199" s="1" t="s">
        <v>2</v>
      </c>
      <c r="G8199" s="1" t="s">
        <v>1</v>
      </c>
      <c r="H8199" s="1" t="s">
        <v>0</v>
      </c>
      <c r="I8199" s="1">
        <v>7.7634043999999999E-2</v>
      </c>
      <c r="J8199" s="1">
        <v>5.82</v>
      </c>
      <c r="K8199" s="1">
        <v>256.43299999999999</v>
      </c>
      <c r="L8199" s="1">
        <v>4</v>
      </c>
    </row>
    <row r="8200" spans="1:12" x14ac:dyDescent="0.2">
      <c r="A8200" s="1" t="s">
        <v>6</v>
      </c>
      <c r="B8200" s="1" t="s">
        <v>70</v>
      </c>
      <c r="C8200" s="1" t="s">
        <v>10</v>
      </c>
      <c r="D8200" s="1">
        <v>2022</v>
      </c>
      <c r="E8200" s="1" t="s">
        <v>3</v>
      </c>
      <c r="F8200" s="1" t="s">
        <v>2</v>
      </c>
      <c r="G8200" s="1" t="s">
        <v>1</v>
      </c>
      <c r="H8200" s="1" t="s">
        <v>0</v>
      </c>
      <c r="I8200" s="1">
        <v>3.107068E-2</v>
      </c>
      <c r="J8200" s="1">
        <v>7.55</v>
      </c>
      <c r="K8200" s="1">
        <v>122.4072</v>
      </c>
      <c r="L8200" s="1">
        <v>4</v>
      </c>
    </row>
    <row r="8201" spans="1:12" x14ac:dyDescent="0.2">
      <c r="A8201" s="1" t="s">
        <v>6</v>
      </c>
      <c r="B8201" s="1" t="s">
        <v>348</v>
      </c>
      <c r="C8201" s="1" t="s">
        <v>10</v>
      </c>
      <c r="D8201" s="1">
        <v>2022</v>
      </c>
      <c r="E8201" s="1" t="s">
        <v>3</v>
      </c>
      <c r="F8201" s="1" t="s">
        <v>2</v>
      </c>
      <c r="G8201" s="1" t="s">
        <v>1</v>
      </c>
      <c r="H8201" s="1" t="s">
        <v>0</v>
      </c>
      <c r="I8201" s="1">
        <v>7.8719835000000002E-2</v>
      </c>
      <c r="J8201" s="1">
        <v>8.0500000000000007</v>
      </c>
      <c r="K8201" s="1">
        <v>258.56459999999998</v>
      </c>
      <c r="L8201" s="1">
        <v>4</v>
      </c>
    </row>
    <row r="8202" spans="1:12" x14ac:dyDescent="0.2">
      <c r="A8202" s="1" t="s">
        <v>6</v>
      </c>
      <c r="B8202" s="1" t="s">
        <v>347</v>
      </c>
      <c r="C8202" s="1" t="s">
        <v>10</v>
      </c>
      <c r="D8202" s="1">
        <v>2022</v>
      </c>
      <c r="E8202" s="1" t="s">
        <v>3</v>
      </c>
      <c r="F8202" s="1" t="s">
        <v>2</v>
      </c>
      <c r="G8202" s="1" t="s">
        <v>1</v>
      </c>
      <c r="H8202" s="1" t="s">
        <v>0</v>
      </c>
      <c r="I8202" s="1">
        <v>0.122802943</v>
      </c>
      <c r="J8202" s="1">
        <v>9.1950000000000003</v>
      </c>
      <c r="K8202" s="1">
        <v>100.1016</v>
      </c>
      <c r="L8202" s="1">
        <v>4</v>
      </c>
    </row>
    <row r="8203" spans="1:12" x14ac:dyDescent="0.2">
      <c r="A8203" s="1" t="s">
        <v>6</v>
      </c>
      <c r="B8203" s="1" t="s">
        <v>346</v>
      </c>
      <c r="C8203" s="1" t="s">
        <v>10</v>
      </c>
      <c r="D8203" s="1">
        <v>2022</v>
      </c>
      <c r="E8203" s="1" t="s">
        <v>3</v>
      </c>
      <c r="F8203" s="1" t="s">
        <v>2</v>
      </c>
      <c r="G8203" s="1" t="s">
        <v>1</v>
      </c>
      <c r="H8203" s="1" t="s">
        <v>0</v>
      </c>
      <c r="I8203" s="1">
        <v>5.7290977999999999E-2</v>
      </c>
      <c r="J8203" s="1">
        <v>11</v>
      </c>
      <c r="K8203" s="1">
        <v>242.75120000000001</v>
      </c>
      <c r="L8203" s="1">
        <v>4</v>
      </c>
    </row>
    <row r="8204" spans="1:12" x14ac:dyDescent="0.2">
      <c r="A8204" s="1" t="s">
        <v>6</v>
      </c>
      <c r="B8204" s="1" t="s">
        <v>345</v>
      </c>
      <c r="C8204" s="1" t="s">
        <v>10</v>
      </c>
      <c r="D8204" s="1">
        <v>2022</v>
      </c>
      <c r="E8204" s="1" t="s">
        <v>3</v>
      </c>
      <c r="F8204" s="1" t="s">
        <v>2</v>
      </c>
      <c r="G8204" s="1" t="s">
        <v>1</v>
      </c>
      <c r="H8204" s="1" t="s">
        <v>0</v>
      </c>
      <c r="I8204" s="1">
        <v>0.15274750300000001</v>
      </c>
      <c r="J8204" s="1">
        <v>12.85</v>
      </c>
      <c r="K8204" s="1">
        <v>252.03819999999999</v>
      </c>
      <c r="L8204" s="1">
        <v>4</v>
      </c>
    </row>
    <row r="8205" spans="1:12" x14ac:dyDescent="0.2">
      <c r="A8205" s="1" t="s">
        <v>6</v>
      </c>
      <c r="B8205" s="1" t="s">
        <v>344</v>
      </c>
      <c r="C8205" s="1" t="s">
        <v>10</v>
      </c>
      <c r="D8205" s="1">
        <v>2022</v>
      </c>
      <c r="E8205" s="1" t="s">
        <v>3</v>
      </c>
      <c r="F8205" s="1" t="s">
        <v>2</v>
      </c>
      <c r="G8205" s="1" t="s">
        <v>1</v>
      </c>
      <c r="H8205" s="1" t="s">
        <v>0</v>
      </c>
      <c r="I8205" s="1">
        <v>4.3133815999999998E-2</v>
      </c>
      <c r="J8205" s="1">
        <v>14.6</v>
      </c>
      <c r="K8205" s="1">
        <v>109.72539999999999</v>
      </c>
      <c r="L8205" s="1">
        <v>4</v>
      </c>
    </row>
    <row r="8206" spans="1:12" x14ac:dyDescent="0.2">
      <c r="A8206" s="1" t="s">
        <v>6</v>
      </c>
      <c r="B8206" s="1" t="s">
        <v>343</v>
      </c>
      <c r="C8206" s="1" t="s">
        <v>10</v>
      </c>
      <c r="D8206" s="1">
        <v>2022</v>
      </c>
      <c r="E8206" s="1" t="s">
        <v>3</v>
      </c>
      <c r="F8206" s="1" t="s">
        <v>2</v>
      </c>
      <c r="G8206" s="1" t="s">
        <v>1</v>
      </c>
      <c r="H8206" s="1" t="s">
        <v>0</v>
      </c>
      <c r="I8206" s="1">
        <v>0.113678422</v>
      </c>
      <c r="J8206" s="1">
        <v>15.35</v>
      </c>
      <c r="K8206" s="1">
        <v>189.75040000000001</v>
      </c>
      <c r="L8206" s="1">
        <v>4</v>
      </c>
    </row>
    <row r="8207" spans="1:12" x14ac:dyDescent="0.2">
      <c r="A8207" s="1" t="s">
        <v>6</v>
      </c>
      <c r="B8207" s="1" t="s">
        <v>61</v>
      </c>
      <c r="C8207" s="1" t="s">
        <v>10</v>
      </c>
      <c r="D8207" s="1">
        <v>2022</v>
      </c>
      <c r="E8207" s="1" t="s">
        <v>3</v>
      </c>
      <c r="F8207" s="1" t="s">
        <v>2</v>
      </c>
      <c r="G8207" s="1" t="s">
        <v>1</v>
      </c>
      <c r="H8207" s="1" t="s">
        <v>0</v>
      </c>
      <c r="I8207" s="1">
        <v>0.116063284</v>
      </c>
      <c r="J8207" s="1">
        <v>16</v>
      </c>
      <c r="K8207" s="1">
        <v>59.124600000000001</v>
      </c>
      <c r="L8207" s="1">
        <v>4</v>
      </c>
    </row>
    <row r="8208" spans="1:12" x14ac:dyDescent="0.2">
      <c r="A8208" s="1" t="s">
        <v>6</v>
      </c>
      <c r="B8208" s="1" t="s">
        <v>342</v>
      </c>
      <c r="C8208" s="1" t="s">
        <v>10</v>
      </c>
      <c r="D8208" s="1">
        <v>2022</v>
      </c>
      <c r="E8208" s="1" t="s">
        <v>3</v>
      </c>
      <c r="F8208" s="1" t="s">
        <v>2</v>
      </c>
      <c r="G8208" s="1" t="s">
        <v>1</v>
      </c>
      <c r="H8208" s="1" t="s">
        <v>0</v>
      </c>
      <c r="I8208" s="1">
        <v>2.5050745999999999E-2</v>
      </c>
      <c r="J8208" s="1">
        <v>16.100000000000001</v>
      </c>
      <c r="K8208" s="1">
        <v>97.141000000000005</v>
      </c>
      <c r="L8208" s="1">
        <v>4</v>
      </c>
    </row>
    <row r="8209" spans="1:12" x14ac:dyDescent="0.2">
      <c r="A8209" s="1" t="s">
        <v>6</v>
      </c>
      <c r="B8209" s="1" t="s">
        <v>341</v>
      </c>
      <c r="C8209" s="1" t="s">
        <v>10</v>
      </c>
      <c r="D8209" s="1">
        <v>2022</v>
      </c>
      <c r="E8209" s="1" t="s">
        <v>3</v>
      </c>
      <c r="F8209" s="1" t="s">
        <v>2</v>
      </c>
      <c r="G8209" s="1" t="s">
        <v>1</v>
      </c>
      <c r="H8209" s="1" t="s">
        <v>0</v>
      </c>
      <c r="I8209" s="1">
        <v>9.4680959999999995E-2</v>
      </c>
      <c r="J8209" s="1">
        <v>18.350000000000001</v>
      </c>
      <c r="K8209" s="1">
        <v>86.288200000000003</v>
      </c>
      <c r="L8209" s="1">
        <v>4</v>
      </c>
    </row>
    <row r="8210" spans="1:12" x14ac:dyDescent="0.2">
      <c r="A8210" s="1" t="s">
        <v>6</v>
      </c>
      <c r="B8210" s="1" t="s">
        <v>340</v>
      </c>
      <c r="C8210" s="1" t="s">
        <v>10</v>
      </c>
      <c r="D8210" s="1">
        <v>2022</v>
      </c>
      <c r="E8210" s="1" t="s">
        <v>3</v>
      </c>
      <c r="F8210" s="1" t="s">
        <v>2</v>
      </c>
      <c r="G8210" s="1" t="s">
        <v>1</v>
      </c>
      <c r="H8210" s="1" t="s">
        <v>0</v>
      </c>
      <c r="I8210" s="1">
        <v>0</v>
      </c>
      <c r="J8210" s="1">
        <v>19.2</v>
      </c>
      <c r="K8210" s="1">
        <v>184.595</v>
      </c>
      <c r="L8210" s="1">
        <v>4</v>
      </c>
    </row>
    <row r="8211" spans="1:12" x14ac:dyDescent="0.2">
      <c r="A8211" s="1" t="s">
        <v>6</v>
      </c>
      <c r="B8211" s="1" t="s">
        <v>339</v>
      </c>
      <c r="C8211" s="1" t="s">
        <v>10</v>
      </c>
      <c r="D8211" s="1">
        <v>2022</v>
      </c>
      <c r="E8211" s="1" t="s">
        <v>3</v>
      </c>
      <c r="F8211" s="1" t="s">
        <v>2</v>
      </c>
      <c r="G8211" s="1" t="s">
        <v>1</v>
      </c>
      <c r="H8211" s="1" t="s">
        <v>0</v>
      </c>
      <c r="I8211" s="1">
        <v>0.100583009</v>
      </c>
      <c r="J8211" s="1">
        <v>20.7</v>
      </c>
      <c r="K8211" s="1">
        <v>123.53879999999999</v>
      </c>
      <c r="L8211" s="1">
        <v>4</v>
      </c>
    </row>
    <row r="8212" spans="1:12" x14ac:dyDescent="0.2">
      <c r="A8212" s="1" t="s">
        <v>6</v>
      </c>
      <c r="B8212" s="1" t="s">
        <v>338</v>
      </c>
      <c r="C8212" s="1" t="s">
        <v>10</v>
      </c>
      <c r="D8212" s="1">
        <v>2022</v>
      </c>
      <c r="E8212" s="1" t="s">
        <v>3</v>
      </c>
      <c r="F8212" s="1" t="s">
        <v>2</v>
      </c>
      <c r="G8212" s="1" t="s">
        <v>1</v>
      </c>
      <c r="H8212" s="1" t="s">
        <v>0</v>
      </c>
      <c r="I8212" s="1">
        <v>0.16216285999999999</v>
      </c>
      <c r="J8212" s="1">
        <v>21.1</v>
      </c>
      <c r="K8212" s="1">
        <v>62.216799999999999</v>
      </c>
      <c r="L8212" s="1">
        <v>4</v>
      </c>
    </row>
    <row r="8213" spans="1:12" x14ac:dyDescent="0.2">
      <c r="A8213" s="1" t="s">
        <v>6</v>
      </c>
      <c r="B8213" s="1" t="s">
        <v>337</v>
      </c>
      <c r="C8213" s="1" t="s">
        <v>47</v>
      </c>
      <c r="D8213" s="1">
        <v>2022</v>
      </c>
      <c r="E8213" s="1" t="s">
        <v>3</v>
      </c>
      <c r="F8213" s="1" t="s">
        <v>2</v>
      </c>
      <c r="G8213" s="1" t="s">
        <v>1</v>
      </c>
      <c r="H8213" s="1" t="s">
        <v>0</v>
      </c>
      <c r="I8213" s="1">
        <v>0.17417636</v>
      </c>
      <c r="J8213" s="1">
        <v>9.0350000000000001</v>
      </c>
      <c r="K8213" s="1">
        <v>148.9708</v>
      </c>
      <c r="L8213" s="1">
        <v>4</v>
      </c>
    </row>
    <row r="8214" spans="1:12" x14ac:dyDescent="0.2">
      <c r="A8214" s="1" t="s">
        <v>6</v>
      </c>
      <c r="B8214" s="1" t="s">
        <v>336</v>
      </c>
      <c r="C8214" s="1" t="s">
        <v>47</v>
      </c>
      <c r="D8214" s="1">
        <v>2022</v>
      </c>
      <c r="E8214" s="1" t="s">
        <v>3</v>
      </c>
      <c r="F8214" s="1" t="s">
        <v>2</v>
      </c>
      <c r="G8214" s="1" t="s">
        <v>1</v>
      </c>
      <c r="H8214" s="1" t="s">
        <v>0</v>
      </c>
      <c r="I8214" s="1">
        <v>1.0963268999999999E-2</v>
      </c>
      <c r="J8214" s="1">
        <v>11.65</v>
      </c>
      <c r="K8214" s="1">
        <v>110.95440000000001</v>
      </c>
      <c r="L8214" s="1">
        <v>4</v>
      </c>
    </row>
    <row r="8215" spans="1:12" x14ac:dyDescent="0.2">
      <c r="A8215" s="1" t="s">
        <v>6</v>
      </c>
      <c r="B8215" s="1" t="s">
        <v>335</v>
      </c>
      <c r="C8215" s="1" t="s">
        <v>47</v>
      </c>
      <c r="D8215" s="1">
        <v>2022</v>
      </c>
      <c r="E8215" s="1" t="s">
        <v>3</v>
      </c>
      <c r="F8215" s="1" t="s">
        <v>2</v>
      </c>
      <c r="G8215" s="1" t="s">
        <v>1</v>
      </c>
      <c r="H8215" s="1" t="s">
        <v>0</v>
      </c>
      <c r="I8215" s="1">
        <v>2.3626807999999999E-2</v>
      </c>
      <c r="J8215" s="1">
        <v>12.8</v>
      </c>
      <c r="K8215" s="1">
        <v>223.24039999999999</v>
      </c>
      <c r="L8215" s="1">
        <v>4</v>
      </c>
    </row>
    <row r="8216" spans="1:12" x14ac:dyDescent="0.2">
      <c r="A8216" s="1" t="s">
        <v>6</v>
      </c>
      <c r="B8216" s="1" t="s">
        <v>52</v>
      </c>
      <c r="C8216" s="1" t="s">
        <v>47</v>
      </c>
      <c r="D8216" s="1">
        <v>2022</v>
      </c>
      <c r="E8216" s="1" t="s">
        <v>3</v>
      </c>
      <c r="F8216" s="1" t="s">
        <v>2</v>
      </c>
      <c r="G8216" s="1" t="s">
        <v>1</v>
      </c>
      <c r="H8216" s="1" t="s">
        <v>0</v>
      </c>
      <c r="I8216" s="1">
        <v>8.6014409999999996E-3</v>
      </c>
      <c r="J8216" s="1">
        <v>16.75</v>
      </c>
      <c r="K8216" s="1">
        <v>73.703800000000001</v>
      </c>
      <c r="L8216" s="1">
        <v>4</v>
      </c>
    </row>
    <row r="8217" spans="1:12" x14ac:dyDescent="0.2">
      <c r="A8217" s="1" t="s">
        <v>6</v>
      </c>
      <c r="B8217" s="1" t="s">
        <v>334</v>
      </c>
      <c r="C8217" s="1" t="s">
        <v>47</v>
      </c>
      <c r="D8217" s="1">
        <v>2022</v>
      </c>
      <c r="E8217" s="1" t="s">
        <v>3</v>
      </c>
      <c r="F8217" s="1" t="s">
        <v>2</v>
      </c>
      <c r="G8217" s="1" t="s">
        <v>1</v>
      </c>
      <c r="H8217" s="1" t="s">
        <v>0</v>
      </c>
      <c r="I8217" s="1">
        <v>0.12237250399999999</v>
      </c>
      <c r="J8217" s="1">
        <v>17.7</v>
      </c>
      <c r="K8217" s="1">
        <v>101.56740000000001</v>
      </c>
      <c r="L8217" s="1">
        <v>4</v>
      </c>
    </row>
    <row r="8218" spans="1:12" x14ac:dyDescent="0.2">
      <c r="A8218" s="1" t="s">
        <v>6</v>
      </c>
      <c r="B8218" s="1" t="s">
        <v>333</v>
      </c>
      <c r="C8218" s="1" t="s">
        <v>47</v>
      </c>
      <c r="D8218" s="1">
        <v>2022</v>
      </c>
      <c r="E8218" s="1" t="s">
        <v>3</v>
      </c>
      <c r="F8218" s="1" t="s">
        <v>2</v>
      </c>
      <c r="G8218" s="1" t="s">
        <v>1</v>
      </c>
      <c r="H8218" s="1" t="s">
        <v>0</v>
      </c>
      <c r="I8218" s="1">
        <v>9.1950972000000006E-2</v>
      </c>
      <c r="J8218" s="1">
        <v>18.7</v>
      </c>
      <c r="K8218" s="1">
        <v>184.22919999999999</v>
      </c>
      <c r="L8218" s="1">
        <v>4</v>
      </c>
    </row>
    <row r="8219" spans="1:12" x14ac:dyDescent="0.2">
      <c r="A8219" s="1" t="s">
        <v>6</v>
      </c>
      <c r="B8219" s="1" t="s">
        <v>332</v>
      </c>
      <c r="C8219" s="1" t="s">
        <v>47</v>
      </c>
      <c r="D8219" s="1">
        <v>2022</v>
      </c>
      <c r="E8219" s="1" t="s">
        <v>3</v>
      </c>
      <c r="F8219" s="1" t="s">
        <v>2</v>
      </c>
      <c r="G8219" s="1" t="s">
        <v>1</v>
      </c>
      <c r="H8219" s="1" t="s">
        <v>0</v>
      </c>
      <c r="I8219" s="1">
        <v>1.8098194000000001E-2</v>
      </c>
      <c r="J8219" s="1">
        <v>19.7</v>
      </c>
      <c r="K8219" s="1">
        <v>104.599</v>
      </c>
      <c r="L8219" s="1">
        <v>4</v>
      </c>
    </row>
    <row r="8220" spans="1:12" x14ac:dyDescent="0.2">
      <c r="A8220" s="1" t="s">
        <v>6</v>
      </c>
      <c r="B8220" s="1" t="s">
        <v>331</v>
      </c>
      <c r="C8220" s="1" t="s">
        <v>163</v>
      </c>
      <c r="D8220" s="1">
        <v>2022</v>
      </c>
      <c r="E8220" s="1" t="s">
        <v>3</v>
      </c>
      <c r="F8220" s="1" t="s">
        <v>2</v>
      </c>
      <c r="G8220" s="1" t="s">
        <v>1</v>
      </c>
      <c r="H8220" s="1" t="s">
        <v>0</v>
      </c>
      <c r="I8220" s="1">
        <v>0.140811559</v>
      </c>
      <c r="J8220" s="1">
        <v>5.3650000000000002</v>
      </c>
      <c r="K8220" s="1">
        <v>173.57640000000001</v>
      </c>
      <c r="L8220" s="1">
        <v>4</v>
      </c>
    </row>
    <row r="8221" spans="1:12" x14ac:dyDescent="0.2">
      <c r="A8221" s="1" t="s">
        <v>6</v>
      </c>
      <c r="B8221" s="1" t="s">
        <v>330</v>
      </c>
      <c r="C8221" s="1" t="s">
        <v>163</v>
      </c>
      <c r="D8221" s="1">
        <v>2022</v>
      </c>
      <c r="E8221" s="1" t="s">
        <v>3</v>
      </c>
      <c r="F8221" s="1" t="s">
        <v>2</v>
      </c>
      <c r="G8221" s="1" t="s">
        <v>1</v>
      </c>
      <c r="H8221" s="1" t="s">
        <v>0</v>
      </c>
      <c r="I8221" s="1">
        <v>0.12986446099999999</v>
      </c>
      <c r="J8221" s="1">
        <v>20.75</v>
      </c>
      <c r="K8221" s="1">
        <v>240.18799999999999</v>
      </c>
      <c r="L8221" s="1">
        <v>4</v>
      </c>
    </row>
    <row r="8222" spans="1:12" x14ac:dyDescent="0.2">
      <c r="A8222" s="1" t="s">
        <v>6</v>
      </c>
      <c r="B8222" s="1" t="s">
        <v>329</v>
      </c>
      <c r="C8222" s="1" t="s">
        <v>14</v>
      </c>
      <c r="D8222" s="1">
        <v>2022</v>
      </c>
      <c r="E8222" s="1" t="s">
        <v>3</v>
      </c>
      <c r="F8222" s="1" t="s">
        <v>2</v>
      </c>
      <c r="G8222" s="1" t="s">
        <v>1</v>
      </c>
      <c r="H8222" s="1" t="s">
        <v>0</v>
      </c>
      <c r="I8222" s="1">
        <v>1.098386E-2</v>
      </c>
      <c r="J8222" s="1">
        <v>6.63</v>
      </c>
      <c r="K8222" s="1">
        <v>55.458799999999997</v>
      </c>
      <c r="L8222" s="1">
        <v>4</v>
      </c>
    </row>
    <row r="8223" spans="1:12" x14ac:dyDescent="0.2">
      <c r="A8223" s="1" t="s">
        <v>6</v>
      </c>
      <c r="B8223" s="1" t="s">
        <v>328</v>
      </c>
      <c r="C8223" s="1" t="s">
        <v>14</v>
      </c>
      <c r="D8223" s="1">
        <v>2022</v>
      </c>
      <c r="E8223" s="1" t="s">
        <v>3</v>
      </c>
      <c r="F8223" s="1" t="s">
        <v>2</v>
      </c>
      <c r="G8223" s="1" t="s">
        <v>1</v>
      </c>
      <c r="H8223" s="1" t="s">
        <v>0</v>
      </c>
      <c r="I8223" s="1">
        <v>0.136984147</v>
      </c>
      <c r="J8223" s="1">
        <v>6.89</v>
      </c>
      <c r="K8223" s="1">
        <v>192.68199999999999</v>
      </c>
      <c r="L8223" s="1">
        <v>4</v>
      </c>
    </row>
    <row r="8224" spans="1:12" x14ac:dyDescent="0.2">
      <c r="A8224" s="1" t="s">
        <v>6</v>
      </c>
      <c r="B8224" s="1" t="s">
        <v>36</v>
      </c>
      <c r="C8224" s="1" t="s">
        <v>14</v>
      </c>
      <c r="D8224" s="1">
        <v>2022</v>
      </c>
      <c r="E8224" s="1" t="s">
        <v>3</v>
      </c>
      <c r="F8224" s="1" t="s">
        <v>2</v>
      </c>
      <c r="G8224" s="1" t="s">
        <v>1</v>
      </c>
      <c r="H8224" s="1" t="s">
        <v>0</v>
      </c>
      <c r="I8224" s="1">
        <v>0.135258515</v>
      </c>
      <c r="J8224" s="1">
        <v>7.63</v>
      </c>
      <c r="K8224" s="1">
        <v>47.240200000000002</v>
      </c>
      <c r="L8224" s="1">
        <v>4</v>
      </c>
    </row>
    <row r="8225" spans="1:12" x14ac:dyDescent="0.2">
      <c r="A8225" s="1" t="s">
        <v>6</v>
      </c>
      <c r="B8225" s="1" t="s">
        <v>327</v>
      </c>
      <c r="C8225" s="1" t="s">
        <v>14</v>
      </c>
      <c r="D8225" s="1">
        <v>2022</v>
      </c>
      <c r="E8225" s="1" t="s">
        <v>3</v>
      </c>
      <c r="F8225" s="1" t="s">
        <v>2</v>
      </c>
      <c r="G8225" s="1" t="s">
        <v>1</v>
      </c>
      <c r="H8225" s="1" t="s">
        <v>0</v>
      </c>
      <c r="I8225" s="1">
        <v>3.4129119999999999E-2</v>
      </c>
      <c r="J8225" s="1">
        <v>7.81</v>
      </c>
      <c r="K8225" s="1">
        <v>165.11580000000001</v>
      </c>
      <c r="L8225" s="1">
        <v>4</v>
      </c>
    </row>
    <row r="8226" spans="1:12" x14ac:dyDescent="0.2">
      <c r="A8226" s="1" t="s">
        <v>6</v>
      </c>
      <c r="B8226" s="1" t="s">
        <v>326</v>
      </c>
      <c r="C8226" s="1" t="s">
        <v>14</v>
      </c>
      <c r="D8226" s="1">
        <v>2022</v>
      </c>
      <c r="E8226" s="1" t="s">
        <v>3</v>
      </c>
      <c r="F8226" s="1" t="s">
        <v>2</v>
      </c>
      <c r="G8226" s="1" t="s">
        <v>1</v>
      </c>
      <c r="H8226" s="1" t="s">
        <v>0</v>
      </c>
      <c r="I8226" s="1">
        <v>8.8681966000000001E-2</v>
      </c>
      <c r="J8226" s="1">
        <v>8.8949999999999996</v>
      </c>
      <c r="K8226" s="1">
        <v>121.973</v>
      </c>
      <c r="L8226" s="1">
        <v>4</v>
      </c>
    </row>
    <row r="8227" spans="1:12" x14ac:dyDescent="0.2">
      <c r="A8227" s="1" t="s">
        <v>6</v>
      </c>
      <c r="B8227" s="1" t="s">
        <v>325</v>
      </c>
      <c r="C8227" s="1" t="s">
        <v>14</v>
      </c>
      <c r="D8227" s="1">
        <v>2022</v>
      </c>
      <c r="E8227" s="1" t="s">
        <v>3</v>
      </c>
      <c r="F8227" s="1" t="s">
        <v>2</v>
      </c>
      <c r="G8227" s="1" t="s">
        <v>1</v>
      </c>
      <c r="H8227" s="1" t="s">
        <v>0</v>
      </c>
      <c r="I8227" s="1">
        <v>2.7454996999999998E-2</v>
      </c>
      <c r="J8227" s="1">
        <v>9.6</v>
      </c>
      <c r="K8227" s="1">
        <v>258.13040000000001</v>
      </c>
      <c r="L8227" s="1">
        <v>4</v>
      </c>
    </row>
    <row r="8228" spans="1:12" x14ac:dyDescent="0.2">
      <c r="A8228" s="1" t="s">
        <v>6</v>
      </c>
      <c r="B8228" s="1" t="s">
        <v>324</v>
      </c>
      <c r="C8228" s="1" t="s">
        <v>14</v>
      </c>
      <c r="D8228" s="1">
        <v>2022</v>
      </c>
      <c r="E8228" s="1" t="s">
        <v>3</v>
      </c>
      <c r="F8228" s="1" t="s">
        <v>2</v>
      </c>
      <c r="G8228" s="1" t="s">
        <v>1</v>
      </c>
      <c r="H8228" s="1" t="s">
        <v>0</v>
      </c>
      <c r="I8228" s="1">
        <v>9.4145821000000005E-2</v>
      </c>
      <c r="J8228" s="1">
        <v>10.5</v>
      </c>
      <c r="K8228" s="1">
        <v>210.8244</v>
      </c>
      <c r="L8228" s="1">
        <v>4</v>
      </c>
    </row>
    <row r="8229" spans="1:12" x14ac:dyDescent="0.2">
      <c r="A8229" s="1" t="s">
        <v>6</v>
      </c>
      <c r="B8229" s="1" t="s">
        <v>323</v>
      </c>
      <c r="C8229" s="1" t="s">
        <v>14</v>
      </c>
      <c r="D8229" s="1">
        <v>2022</v>
      </c>
      <c r="E8229" s="1" t="s">
        <v>3</v>
      </c>
      <c r="F8229" s="1" t="s">
        <v>2</v>
      </c>
      <c r="G8229" s="1" t="s">
        <v>1</v>
      </c>
      <c r="H8229" s="1" t="s">
        <v>0</v>
      </c>
      <c r="I8229" s="1">
        <v>1.3551445000000001E-2</v>
      </c>
      <c r="J8229" s="1">
        <v>10.5</v>
      </c>
      <c r="K8229" s="1">
        <v>142.0154</v>
      </c>
      <c r="L8229" s="1">
        <v>4</v>
      </c>
    </row>
    <row r="8230" spans="1:12" x14ac:dyDescent="0.2">
      <c r="A8230" s="1" t="s">
        <v>6</v>
      </c>
      <c r="B8230" s="1" t="s">
        <v>322</v>
      </c>
      <c r="C8230" s="1" t="s">
        <v>14</v>
      </c>
      <c r="D8230" s="1">
        <v>2022</v>
      </c>
      <c r="E8230" s="1" t="s">
        <v>3</v>
      </c>
      <c r="F8230" s="1" t="s">
        <v>2</v>
      </c>
      <c r="G8230" s="1" t="s">
        <v>1</v>
      </c>
      <c r="H8230" s="1" t="s">
        <v>0</v>
      </c>
      <c r="I8230" s="1">
        <v>1.1472001000000001E-2</v>
      </c>
      <c r="J8230" s="1">
        <v>10.695</v>
      </c>
      <c r="K8230" s="1">
        <v>75.203800000000001</v>
      </c>
      <c r="L8230" s="1">
        <v>4</v>
      </c>
    </row>
    <row r="8231" spans="1:12" x14ac:dyDescent="0.2">
      <c r="A8231" s="1" t="s">
        <v>6</v>
      </c>
      <c r="B8231" s="1" t="s">
        <v>321</v>
      </c>
      <c r="C8231" s="1" t="s">
        <v>14</v>
      </c>
      <c r="D8231" s="1">
        <v>2022</v>
      </c>
      <c r="E8231" s="1" t="s">
        <v>3</v>
      </c>
      <c r="F8231" s="1" t="s">
        <v>2</v>
      </c>
      <c r="G8231" s="1" t="s">
        <v>1</v>
      </c>
      <c r="H8231" s="1" t="s">
        <v>0</v>
      </c>
      <c r="I8231" s="1">
        <v>8.6281593000000004E-2</v>
      </c>
      <c r="J8231" s="1">
        <v>11.15</v>
      </c>
      <c r="K8231" s="1">
        <v>170.57900000000001</v>
      </c>
      <c r="L8231" s="1">
        <v>4</v>
      </c>
    </row>
    <row r="8232" spans="1:12" x14ac:dyDescent="0.2">
      <c r="A8232" s="1" t="s">
        <v>6</v>
      </c>
      <c r="B8232" s="1" t="s">
        <v>320</v>
      </c>
      <c r="C8232" s="1" t="s">
        <v>14</v>
      </c>
      <c r="D8232" s="1">
        <v>2022</v>
      </c>
      <c r="E8232" s="1" t="s">
        <v>3</v>
      </c>
      <c r="F8232" s="1" t="s">
        <v>2</v>
      </c>
      <c r="G8232" s="1" t="s">
        <v>1</v>
      </c>
      <c r="H8232" s="1" t="s">
        <v>0</v>
      </c>
      <c r="I8232" s="1">
        <v>3.7723475999999999E-2</v>
      </c>
      <c r="J8232" s="1">
        <v>11.5</v>
      </c>
      <c r="K8232" s="1">
        <v>109.5254</v>
      </c>
      <c r="L8232" s="1">
        <v>4</v>
      </c>
    </row>
    <row r="8233" spans="1:12" x14ac:dyDescent="0.2">
      <c r="A8233" s="1" t="s">
        <v>6</v>
      </c>
      <c r="B8233" s="1" t="s">
        <v>319</v>
      </c>
      <c r="C8233" s="1" t="s">
        <v>14</v>
      </c>
      <c r="D8233" s="1">
        <v>2022</v>
      </c>
      <c r="E8233" s="1" t="s">
        <v>3</v>
      </c>
      <c r="F8233" s="1" t="s">
        <v>2</v>
      </c>
      <c r="G8233" s="1" t="s">
        <v>1</v>
      </c>
      <c r="H8233" s="1" t="s">
        <v>0</v>
      </c>
      <c r="I8233" s="1">
        <v>9.4037240999999994E-2</v>
      </c>
      <c r="J8233" s="1">
        <v>11.8</v>
      </c>
      <c r="K8233" s="1">
        <v>124.57040000000001</v>
      </c>
      <c r="L8233" s="1">
        <v>4</v>
      </c>
    </row>
    <row r="8234" spans="1:12" x14ac:dyDescent="0.2">
      <c r="A8234" s="1" t="s">
        <v>6</v>
      </c>
      <c r="B8234" s="1" t="s">
        <v>318</v>
      </c>
      <c r="C8234" s="1" t="s">
        <v>14</v>
      </c>
      <c r="D8234" s="1">
        <v>2022</v>
      </c>
      <c r="E8234" s="1" t="s">
        <v>3</v>
      </c>
      <c r="F8234" s="1" t="s">
        <v>2</v>
      </c>
      <c r="G8234" s="1" t="s">
        <v>1</v>
      </c>
      <c r="H8234" s="1" t="s">
        <v>0</v>
      </c>
      <c r="I8234" s="1">
        <v>1.7932223000000001E-2</v>
      </c>
      <c r="J8234" s="1">
        <v>13.5</v>
      </c>
      <c r="K8234" s="1">
        <v>78.796000000000006</v>
      </c>
      <c r="L8234" s="1">
        <v>4</v>
      </c>
    </row>
    <row r="8235" spans="1:12" x14ac:dyDescent="0.2">
      <c r="A8235" s="1" t="s">
        <v>6</v>
      </c>
      <c r="B8235" s="1" t="s">
        <v>317</v>
      </c>
      <c r="C8235" s="1" t="s">
        <v>14</v>
      </c>
      <c r="D8235" s="1">
        <v>2022</v>
      </c>
      <c r="E8235" s="1" t="s">
        <v>3</v>
      </c>
      <c r="F8235" s="1" t="s">
        <v>2</v>
      </c>
      <c r="G8235" s="1" t="s">
        <v>1</v>
      </c>
      <c r="H8235" s="1" t="s">
        <v>0</v>
      </c>
      <c r="I8235" s="1">
        <v>5.7104066000000002E-2</v>
      </c>
      <c r="J8235" s="1">
        <v>13.8</v>
      </c>
      <c r="K8235" s="1">
        <v>232.69839999999999</v>
      </c>
      <c r="L8235" s="1">
        <v>4</v>
      </c>
    </row>
    <row r="8236" spans="1:12" x14ac:dyDescent="0.2">
      <c r="A8236" s="1" t="s">
        <v>6</v>
      </c>
      <c r="B8236" s="1" t="s">
        <v>316</v>
      </c>
      <c r="C8236" s="1" t="s">
        <v>14</v>
      </c>
      <c r="D8236" s="1">
        <v>2022</v>
      </c>
      <c r="E8236" s="1" t="s">
        <v>3</v>
      </c>
      <c r="F8236" s="1" t="s">
        <v>2</v>
      </c>
      <c r="G8236" s="1" t="s">
        <v>1</v>
      </c>
      <c r="H8236" s="1" t="s">
        <v>0</v>
      </c>
      <c r="I8236" s="1">
        <v>9.9535996000000002E-2</v>
      </c>
      <c r="J8236" s="1">
        <v>14.65</v>
      </c>
      <c r="K8236" s="1">
        <v>52.266599999999997</v>
      </c>
      <c r="L8236" s="1">
        <v>4</v>
      </c>
    </row>
    <row r="8237" spans="1:12" x14ac:dyDescent="0.2">
      <c r="A8237" s="1" t="s">
        <v>6</v>
      </c>
      <c r="B8237" s="1" t="s">
        <v>315</v>
      </c>
      <c r="C8237" s="1" t="s">
        <v>14</v>
      </c>
      <c r="D8237" s="1">
        <v>2022</v>
      </c>
      <c r="E8237" s="1" t="s">
        <v>3</v>
      </c>
      <c r="F8237" s="1" t="s">
        <v>2</v>
      </c>
      <c r="G8237" s="1" t="s">
        <v>1</v>
      </c>
      <c r="H8237" s="1" t="s">
        <v>0</v>
      </c>
      <c r="I8237" s="1">
        <v>0.138868769</v>
      </c>
      <c r="J8237" s="1">
        <v>18.850000000000001</v>
      </c>
      <c r="K8237" s="1">
        <v>251.8724</v>
      </c>
      <c r="L8237" s="1">
        <v>4</v>
      </c>
    </row>
    <row r="8238" spans="1:12" x14ac:dyDescent="0.2">
      <c r="A8238" s="1" t="s">
        <v>6</v>
      </c>
      <c r="B8238" s="1" t="s">
        <v>40</v>
      </c>
      <c r="C8238" s="1" t="s">
        <v>14</v>
      </c>
      <c r="D8238" s="1">
        <v>2022</v>
      </c>
      <c r="E8238" s="1" t="s">
        <v>3</v>
      </c>
      <c r="F8238" s="1" t="s">
        <v>2</v>
      </c>
      <c r="G8238" s="1" t="s">
        <v>1</v>
      </c>
      <c r="H8238" s="1" t="s">
        <v>0</v>
      </c>
      <c r="I8238" s="1">
        <v>1.863822E-2</v>
      </c>
      <c r="J8238" s="1">
        <v>19.350000000000001</v>
      </c>
      <c r="K8238" s="1">
        <v>110.2544</v>
      </c>
      <c r="L8238" s="1">
        <v>4</v>
      </c>
    </row>
    <row r="8239" spans="1:12" x14ac:dyDescent="0.2">
      <c r="A8239" s="1" t="s">
        <v>6</v>
      </c>
      <c r="B8239" s="1" t="s">
        <v>314</v>
      </c>
      <c r="C8239" s="1" t="s">
        <v>19</v>
      </c>
      <c r="D8239" s="1">
        <v>2022</v>
      </c>
      <c r="E8239" s="1" t="s">
        <v>3</v>
      </c>
      <c r="F8239" s="1" t="s">
        <v>2</v>
      </c>
      <c r="G8239" s="1" t="s">
        <v>1</v>
      </c>
      <c r="H8239" s="1" t="s">
        <v>0</v>
      </c>
      <c r="I8239" s="1">
        <v>0.12844905500000001</v>
      </c>
      <c r="J8239" s="1">
        <v>8.27</v>
      </c>
      <c r="K8239" s="1">
        <v>186.5924</v>
      </c>
      <c r="L8239" s="1">
        <v>4</v>
      </c>
    </row>
    <row r="8240" spans="1:12" x14ac:dyDescent="0.2">
      <c r="A8240" s="1" t="s">
        <v>6</v>
      </c>
      <c r="B8240" s="1" t="s">
        <v>313</v>
      </c>
      <c r="C8240" s="1" t="s">
        <v>122</v>
      </c>
      <c r="D8240" s="1">
        <v>2022</v>
      </c>
      <c r="E8240" s="1" t="s">
        <v>3</v>
      </c>
      <c r="F8240" s="1" t="s">
        <v>2</v>
      </c>
      <c r="G8240" s="1" t="s">
        <v>1</v>
      </c>
      <c r="H8240" s="1" t="s">
        <v>0</v>
      </c>
      <c r="I8240" s="1">
        <v>0.135646297</v>
      </c>
      <c r="J8240" s="1">
        <v>17.7</v>
      </c>
      <c r="K8240" s="1">
        <v>186.0924</v>
      </c>
      <c r="L8240" s="1">
        <v>4</v>
      </c>
    </row>
    <row r="8241" spans="1:12" x14ac:dyDescent="0.2">
      <c r="A8241" s="1" t="s">
        <v>6</v>
      </c>
      <c r="B8241" s="1" t="s">
        <v>312</v>
      </c>
      <c r="C8241" s="1" t="s">
        <v>122</v>
      </c>
      <c r="D8241" s="1">
        <v>2022</v>
      </c>
      <c r="E8241" s="1" t="s">
        <v>3</v>
      </c>
      <c r="F8241" s="1" t="s">
        <v>2</v>
      </c>
      <c r="G8241" s="1" t="s">
        <v>1</v>
      </c>
      <c r="H8241" s="1" t="s">
        <v>0</v>
      </c>
      <c r="I8241" s="1">
        <v>7.069662E-3</v>
      </c>
      <c r="J8241" s="1">
        <v>21.2</v>
      </c>
      <c r="K8241" s="1">
        <v>175.77379999999999</v>
      </c>
      <c r="L8241" s="1">
        <v>4</v>
      </c>
    </row>
    <row r="8242" spans="1:12" x14ac:dyDescent="0.2">
      <c r="A8242" s="1" t="s">
        <v>16</v>
      </c>
      <c r="B8242" s="1" t="s">
        <v>311</v>
      </c>
      <c r="C8242" s="1" t="s">
        <v>25</v>
      </c>
      <c r="D8242" s="1">
        <v>2022</v>
      </c>
      <c r="E8242" s="1" t="s">
        <v>3</v>
      </c>
      <c r="F8242" s="1" t="s">
        <v>2</v>
      </c>
      <c r="G8242" s="1" t="s">
        <v>1</v>
      </c>
      <c r="H8242" s="1" t="s">
        <v>0</v>
      </c>
      <c r="I8242" s="1">
        <v>2.6627857000000001E-2</v>
      </c>
      <c r="J8242" s="1">
        <v>16.850000000000001</v>
      </c>
      <c r="K8242" s="1">
        <v>93.712000000000003</v>
      </c>
      <c r="L8242" s="1">
        <v>4</v>
      </c>
    </row>
    <row r="8243" spans="1:12" x14ac:dyDescent="0.2">
      <c r="A8243" s="1" t="s">
        <v>16</v>
      </c>
      <c r="B8243" s="1" t="s">
        <v>103</v>
      </c>
      <c r="C8243" s="1" t="s">
        <v>25</v>
      </c>
      <c r="D8243" s="1">
        <v>2022</v>
      </c>
      <c r="E8243" s="1" t="s">
        <v>3</v>
      </c>
      <c r="F8243" s="1" t="s">
        <v>2</v>
      </c>
      <c r="G8243" s="1" t="s">
        <v>1</v>
      </c>
      <c r="H8243" s="1" t="s">
        <v>0</v>
      </c>
      <c r="I8243" s="1">
        <v>3.4841088999999999E-2</v>
      </c>
      <c r="J8243" s="1">
        <v>19.25</v>
      </c>
      <c r="K8243" s="1">
        <v>141.14959999999999</v>
      </c>
      <c r="L8243" s="1">
        <v>4</v>
      </c>
    </row>
    <row r="8244" spans="1:12" x14ac:dyDescent="0.2">
      <c r="A8244" s="1" t="s">
        <v>16</v>
      </c>
      <c r="B8244" s="1" t="s">
        <v>310</v>
      </c>
      <c r="C8244" s="1" t="s">
        <v>10</v>
      </c>
      <c r="D8244" s="1">
        <v>2022</v>
      </c>
      <c r="E8244" s="1" t="s">
        <v>3</v>
      </c>
      <c r="F8244" s="1" t="s">
        <v>2</v>
      </c>
      <c r="G8244" s="1" t="s">
        <v>1</v>
      </c>
      <c r="H8244" s="1" t="s">
        <v>0</v>
      </c>
      <c r="I8244" s="1">
        <v>7.1743629000000003E-2</v>
      </c>
      <c r="J8244" s="1">
        <v>13.3</v>
      </c>
      <c r="K8244" s="1">
        <v>59.753599999999999</v>
      </c>
      <c r="L8244" s="1">
        <v>4</v>
      </c>
    </row>
    <row r="8245" spans="1:12" x14ac:dyDescent="0.2">
      <c r="A8245" s="1" t="s">
        <v>16</v>
      </c>
      <c r="B8245" s="1" t="s">
        <v>54</v>
      </c>
      <c r="C8245" s="1" t="s">
        <v>47</v>
      </c>
      <c r="D8245" s="1">
        <v>2022</v>
      </c>
      <c r="E8245" s="1" t="s">
        <v>3</v>
      </c>
      <c r="F8245" s="1" t="s">
        <v>2</v>
      </c>
      <c r="G8245" s="1" t="s">
        <v>1</v>
      </c>
      <c r="H8245" s="1" t="s">
        <v>0</v>
      </c>
      <c r="I8245" s="1">
        <v>5.7655493000000002E-2</v>
      </c>
      <c r="J8245" s="1">
        <v>11.8</v>
      </c>
      <c r="K8245" s="1">
        <v>152.63659999999999</v>
      </c>
      <c r="L8245" s="1">
        <v>4</v>
      </c>
    </row>
    <row r="8246" spans="1:12" x14ac:dyDescent="0.2">
      <c r="A8246" s="1" t="s">
        <v>16</v>
      </c>
      <c r="B8246" s="1" t="s">
        <v>32</v>
      </c>
      <c r="C8246" s="1" t="s">
        <v>14</v>
      </c>
      <c r="D8246" s="1">
        <v>2022</v>
      </c>
      <c r="E8246" s="1" t="s">
        <v>3</v>
      </c>
      <c r="F8246" s="1" t="s">
        <v>2</v>
      </c>
      <c r="G8246" s="1" t="s">
        <v>1</v>
      </c>
      <c r="H8246" s="1" t="s">
        <v>0</v>
      </c>
      <c r="I8246" s="1">
        <v>4.7458753999999999E-2</v>
      </c>
      <c r="J8246" s="1">
        <v>17.25</v>
      </c>
      <c r="K8246" s="1">
        <v>95.806799999999996</v>
      </c>
      <c r="L8246" s="1">
        <v>4</v>
      </c>
    </row>
    <row r="8247" spans="1:12" x14ac:dyDescent="0.2">
      <c r="A8247" s="1" t="s">
        <v>16</v>
      </c>
      <c r="B8247" s="1" t="s">
        <v>309</v>
      </c>
      <c r="C8247" s="1" t="s">
        <v>14</v>
      </c>
      <c r="D8247" s="1">
        <v>2022</v>
      </c>
      <c r="E8247" s="1" t="s">
        <v>3</v>
      </c>
      <c r="F8247" s="1" t="s">
        <v>2</v>
      </c>
      <c r="G8247" s="1" t="s">
        <v>1</v>
      </c>
      <c r="H8247" s="1" t="s">
        <v>0</v>
      </c>
      <c r="I8247" s="1">
        <v>4.6208155000000001E-2</v>
      </c>
      <c r="J8247" s="1">
        <v>20.6</v>
      </c>
      <c r="K8247" s="1">
        <v>178.03440000000001</v>
      </c>
      <c r="L8247" s="1">
        <v>4</v>
      </c>
    </row>
    <row r="8248" spans="1:12" x14ac:dyDescent="0.2">
      <c r="A8248" s="1" t="s">
        <v>295</v>
      </c>
      <c r="B8248" s="1" t="s">
        <v>308</v>
      </c>
      <c r="C8248" s="1" t="s">
        <v>28</v>
      </c>
      <c r="D8248" s="1">
        <v>2018</v>
      </c>
      <c r="E8248" s="1" t="s">
        <v>13</v>
      </c>
      <c r="F8248" s="1" t="s">
        <v>2</v>
      </c>
      <c r="G8248" s="1" t="s">
        <v>1</v>
      </c>
      <c r="H8248" s="1" t="s">
        <v>12</v>
      </c>
      <c r="I8248" s="1">
        <v>5.6656942000000002E-2</v>
      </c>
      <c r="K8248" s="1">
        <v>106.26220000000001</v>
      </c>
      <c r="L8248" s="1">
        <v>4</v>
      </c>
    </row>
    <row r="8249" spans="1:12" x14ac:dyDescent="0.2">
      <c r="A8249" s="1" t="s">
        <v>295</v>
      </c>
      <c r="B8249" s="1" t="s">
        <v>307</v>
      </c>
      <c r="C8249" s="1" t="s">
        <v>112</v>
      </c>
      <c r="D8249" s="1">
        <v>2018</v>
      </c>
      <c r="E8249" s="1" t="s">
        <v>13</v>
      </c>
      <c r="F8249" s="1" t="s">
        <v>2</v>
      </c>
      <c r="G8249" s="1" t="s">
        <v>1</v>
      </c>
      <c r="H8249" s="1" t="s">
        <v>12</v>
      </c>
      <c r="I8249" s="1">
        <v>0</v>
      </c>
      <c r="K8249" s="1">
        <v>87.685599999999994</v>
      </c>
      <c r="L8249" s="1">
        <v>4</v>
      </c>
    </row>
    <row r="8250" spans="1:12" x14ac:dyDescent="0.2">
      <c r="A8250" s="1" t="s">
        <v>295</v>
      </c>
      <c r="B8250" s="1" t="s">
        <v>306</v>
      </c>
      <c r="C8250" s="1" t="s">
        <v>10</v>
      </c>
      <c r="D8250" s="1">
        <v>2018</v>
      </c>
      <c r="E8250" s="1" t="s">
        <v>13</v>
      </c>
      <c r="F8250" s="1" t="s">
        <v>2</v>
      </c>
      <c r="G8250" s="1" t="s">
        <v>1</v>
      </c>
      <c r="H8250" s="1" t="s">
        <v>12</v>
      </c>
      <c r="I8250" s="1">
        <v>2.7183141000000001E-2</v>
      </c>
      <c r="K8250" s="1">
        <v>99.7042</v>
      </c>
      <c r="L8250" s="1">
        <v>4</v>
      </c>
    </row>
    <row r="8251" spans="1:12" x14ac:dyDescent="0.2">
      <c r="A8251" s="1" t="s">
        <v>295</v>
      </c>
      <c r="B8251" s="1" t="s">
        <v>305</v>
      </c>
      <c r="C8251" s="1" t="s">
        <v>4</v>
      </c>
      <c r="D8251" s="1">
        <v>2018</v>
      </c>
      <c r="E8251" s="1" t="s">
        <v>13</v>
      </c>
      <c r="F8251" s="1" t="s">
        <v>2</v>
      </c>
      <c r="G8251" s="1" t="s">
        <v>1</v>
      </c>
      <c r="H8251" s="1" t="s">
        <v>12</v>
      </c>
      <c r="I8251" s="1">
        <v>0</v>
      </c>
      <c r="K8251" s="1">
        <v>64.216800000000006</v>
      </c>
      <c r="L8251" s="1">
        <v>4</v>
      </c>
    </row>
    <row r="8252" spans="1:12" x14ac:dyDescent="0.2">
      <c r="A8252" s="1" t="s">
        <v>295</v>
      </c>
      <c r="B8252" s="1" t="s">
        <v>304</v>
      </c>
      <c r="C8252" s="1" t="s">
        <v>4</v>
      </c>
      <c r="D8252" s="1">
        <v>2018</v>
      </c>
      <c r="E8252" s="1" t="s">
        <v>13</v>
      </c>
      <c r="F8252" s="1" t="s">
        <v>2</v>
      </c>
      <c r="G8252" s="1" t="s">
        <v>1</v>
      </c>
      <c r="H8252" s="1" t="s">
        <v>12</v>
      </c>
      <c r="I8252" s="1">
        <v>6.9208684000000006E-2</v>
      </c>
      <c r="K8252" s="1">
        <v>264.08839999999998</v>
      </c>
      <c r="L8252" s="1">
        <v>4</v>
      </c>
    </row>
    <row r="8253" spans="1:12" x14ac:dyDescent="0.2">
      <c r="A8253" s="1" t="s">
        <v>295</v>
      </c>
      <c r="B8253" s="1" t="s">
        <v>303</v>
      </c>
      <c r="C8253" s="1" t="s">
        <v>171</v>
      </c>
      <c r="D8253" s="1">
        <v>2018</v>
      </c>
      <c r="E8253" s="1" t="s">
        <v>13</v>
      </c>
      <c r="F8253" s="1" t="s">
        <v>2</v>
      </c>
      <c r="G8253" s="1" t="s">
        <v>1</v>
      </c>
      <c r="H8253" s="1" t="s">
        <v>12</v>
      </c>
      <c r="I8253" s="1">
        <v>0.102941345</v>
      </c>
      <c r="K8253" s="1">
        <v>171.2448</v>
      </c>
      <c r="L8253" s="1">
        <v>4</v>
      </c>
    </row>
    <row r="8254" spans="1:12" x14ac:dyDescent="0.2">
      <c r="A8254" s="1" t="s">
        <v>295</v>
      </c>
      <c r="B8254" s="1" t="s">
        <v>302</v>
      </c>
      <c r="C8254" s="1" t="s">
        <v>171</v>
      </c>
      <c r="D8254" s="1">
        <v>2018</v>
      </c>
      <c r="E8254" s="1" t="s">
        <v>13</v>
      </c>
      <c r="F8254" s="1" t="s">
        <v>2</v>
      </c>
      <c r="G8254" s="1" t="s">
        <v>1</v>
      </c>
      <c r="H8254" s="1" t="s">
        <v>12</v>
      </c>
      <c r="I8254" s="1">
        <v>8.0249973000000002E-2</v>
      </c>
      <c r="K8254" s="1">
        <v>168.679</v>
      </c>
      <c r="L8254" s="1">
        <v>4</v>
      </c>
    </row>
    <row r="8255" spans="1:12" x14ac:dyDescent="0.2">
      <c r="A8255" s="1" t="s">
        <v>295</v>
      </c>
      <c r="B8255" s="1" t="s">
        <v>301</v>
      </c>
      <c r="C8255" s="1" t="s">
        <v>171</v>
      </c>
      <c r="D8255" s="1">
        <v>2018</v>
      </c>
      <c r="E8255" s="1" t="s">
        <v>13</v>
      </c>
      <c r="F8255" s="1" t="s">
        <v>2</v>
      </c>
      <c r="G8255" s="1" t="s">
        <v>1</v>
      </c>
      <c r="H8255" s="1" t="s">
        <v>12</v>
      </c>
      <c r="I8255" s="1">
        <v>6.0888513999999998E-2</v>
      </c>
      <c r="K8255" s="1">
        <v>130.1968</v>
      </c>
      <c r="L8255" s="1">
        <v>4</v>
      </c>
    </row>
    <row r="8256" spans="1:12" x14ac:dyDescent="0.2">
      <c r="A8256" s="1" t="s">
        <v>295</v>
      </c>
      <c r="B8256" s="1" t="s">
        <v>300</v>
      </c>
      <c r="C8256" s="1" t="s">
        <v>47</v>
      </c>
      <c r="D8256" s="1">
        <v>2018</v>
      </c>
      <c r="E8256" s="1" t="s">
        <v>13</v>
      </c>
      <c r="F8256" s="1" t="s">
        <v>2</v>
      </c>
      <c r="G8256" s="1" t="s">
        <v>1</v>
      </c>
      <c r="H8256" s="1" t="s">
        <v>12</v>
      </c>
      <c r="I8256" s="1">
        <v>3.2024658999999997E-2</v>
      </c>
      <c r="K8256" s="1">
        <v>62.7194</v>
      </c>
      <c r="L8256" s="1">
        <v>4</v>
      </c>
    </row>
    <row r="8257" spans="1:12" x14ac:dyDescent="0.2">
      <c r="A8257" s="1" t="s">
        <v>295</v>
      </c>
      <c r="B8257" s="1" t="s">
        <v>299</v>
      </c>
      <c r="C8257" s="1" t="s">
        <v>165</v>
      </c>
      <c r="D8257" s="1">
        <v>2018</v>
      </c>
      <c r="E8257" s="1" t="s">
        <v>13</v>
      </c>
      <c r="F8257" s="1" t="s">
        <v>2</v>
      </c>
      <c r="G8257" s="1" t="s">
        <v>1</v>
      </c>
      <c r="H8257" s="1" t="s">
        <v>12</v>
      </c>
      <c r="I8257" s="1">
        <v>0.18176926400000001</v>
      </c>
      <c r="K8257" s="1">
        <v>240.61959999999999</v>
      </c>
      <c r="L8257" s="1">
        <v>4</v>
      </c>
    </row>
    <row r="8258" spans="1:12" x14ac:dyDescent="0.2">
      <c r="A8258" s="1" t="s">
        <v>295</v>
      </c>
      <c r="B8258" s="1" t="s">
        <v>298</v>
      </c>
      <c r="C8258" s="1" t="s">
        <v>14</v>
      </c>
      <c r="D8258" s="1">
        <v>2018</v>
      </c>
      <c r="E8258" s="1" t="s">
        <v>13</v>
      </c>
      <c r="F8258" s="1" t="s">
        <v>2</v>
      </c>
      <c r="G8258" s="1" t="s">
        <v>1</v>
      </c>
      <c r="H8258" s="1" t="s">
        <v>12</v>
      </c>
      <c r="I8258" s="1">
        <v>3.9451624999999997E-2</v>
      </c>
      <c r="K8258" s="1">
        <v>39.548000000000002</v>
      </c>
      <c r="L8258" s="1">
        <v>4</v>
      </c>
    </row>
    <row r="8259" spans="1:12" x14ac:dyDescent="0.2">
      <c r="A8259" s="1" t="s">
        <v>295</v>
      </c>
      <c r="B8259" s="1" t="s">
        <v>297</v>
      </c>
      <c r="C8259" s="1" t="s">
        <v>14</v>
      </c>
      <c r="D8259" s="1">
        <v>2018</v>
      </c>
      <c r="E8259" s="1" t="s">
        <v>13</v>
      </c>
      <c r="F8259" s="1" t="s">
        <v>2</v>
      </c>
      <c r="G8259" s="1" t="s">
        <v>1</v>
      </c>
      <c r="H8259" s="1" t="s">
        <v>12</v>
      </c>
      <c r="I8259" s="1">
        <v>7.4830794000000006E-2</v>
      </c>
      <c r="K8259" s="1">
        <v>125.9046</v>
      </c>
      <c r="L8259" s="1">
        <v>4</v>
      </c>
    </row>
    <row r="8260" spans="1:12" x14ac:dyDescent="0.2">
      <c r="A8260" s="1" t="s">
        <v>295</v>
      </c>
      <c r="B8260" s="1" t="s">
        <v>296</v>
      </c>
      <c r="C8260" s="1" t="s">
        <v>19</v>
      </c>
      <c r="D8260" s="1">
        <v>2018</v>
      </c>
      <c r="E8260" s="1" t="s">
        <v>13</v>
      </c>
      <c r="F8260" s="1" t="s">
        <v>2</v>
      </c>
      <c r="G8260" s="1" t="s">
        <v>1</v>
      </c>
      <c r="H8260" s="1" t="s">
        <v>12</v>
      </c>
      <c r="I8260" s="1">
        <v>9.4916346999999998E-2</v>
      </c>
      <c r="K8260" s="1">
        <v>172.31059999999999</v>
      </c>
      <c r="L8260" s="1">
        <v>4</v>
      </c>
    </row>
    <row r="8261" spans="1:12" x14ac:dyDescent="0.2">
      <c r="A8261" s="1" t="s">
        <v>295</v>
      </c>
      <c r="B8261" s="1" t="s">
        <v>294</v>
      </c>
      <c r="C8261" s="1" t="s">
        <v>19</v>
      </c>
      <c r="D8261" s="1">
        <v>2018</v>
      </c>
      <c r="E8261" s="1" t="s">
        <v>13</v>
      </c>
      <c r="F8261" s="1" t="s">
        <v>2</v>
      </c>
      <c r="G8261" s="1" t="s">
        <v>1</v>
      </c>
      <c r="H8261" s="1" t="s">
        <v>12</v>
      </c>
      <c r="I8261" s="1">
        <v>9.5931002000000001E-2</v>
      </c>
      <c r="K8261" s="1">
        <v>198.57679999999999</v>
      </c>
      <c r="L8261" s="1">
        <v>4</v>
      </c>
    </row>
    <row r="8262" spans="1:12" x14ac:dyDescent="0.2">
      <c r="A8262" s="1" t="s">
        <v>124</v>
      </c>
      <c r="B8262" s="1" t="s">
        <v>293</v>
      </c>
      <c r="C8262" s="1" t="s">
        <v>28</v>
      </c>
      <c r="D8262" s="1">
        <v>2018</v>
      </c>
      <c r="E8262" s="1" t="s">
        <v>13</v>
      </c>
      <c r="F8262" s="1" t="s">
        <v>2</v>
      </c>
      <c r="G8262" s="1" t="s">
        <v>1</v>
      </c>
      <c r="H8262" s="1" t="s">
        <v>12</v>
      </c>
      <c r="I8262" s="1">
        <v>8.2028693999999999E-2</v>
      </c>
      <c r="K8262" s="1">
        <v>148.60759999999999</v>
      </c>
      <c r="L8262" s="1">
        <v>4</v>
      </c>
    </row>
    <row r="8263" spans="1:12" x14ac:dyDescent="0.2">
      <c r="A8263" s="1" t="s">
        <v>124</v>
      </c>
      <c r="B8263" s="1" t="s">
        <v>292</v>
      </c>
      <c r="C8263" s="1" t="s">
        <v>28</v>
      </c>
      <c r="D8263" s="1">
        <v>2018</v>
      </c>
      <c r="E8263" s="1" t="s">
        <v>13</v>
      </c>
      <c r="F8263" s="1" t="s">
        <v>2</v>
      </c>
      <c r="G8263" s="1" t="s">
        <v>1</v>
      </c>
      <c r="H8263" s="1" t="s">
        <v>12</v>
      </c>
      <c r="I8263" s="1">
        <v>6.0405783999999997E-2</v>
      </c>
      <c r="K8263" s="1">
        <v>234.5616</v>
      </c>
      <c r="L8263" s="1">
        <v>4</v>
      </c>
    </row>
    <row r="8264" spans="1:12" x14ac:dyDescent="0.2">
      <c r="A8264" s="1" t="s">
        <v>124</v>
      </c>
      <c r="B8264" s="1" t="s">
        <v>291</v>
      </c>
      <c r="C8264" s="1" t="s">
        <v>28</v>
      </c>
      <c r="D8264" s="1">
        <v>2018</v>
      </c>
      <c r="E8264" s="1" t="s">
        <v>13</v>
      </c>
      <c r="F8264" s="1" t="s">
        <v>2</v>
      </c>
      <c r="G8264" s="1" t="s">
        <v>1</v>
      </c>
      <c r="H8264" s="1" t="s">
        <v>12</v>
      </c>
      <c r="I8264" s="1">
        <v>7.5707087000000006E-2</v>
      </c>
      <c r="K8264" s="1">
        <v>88.183000000000007</v>
      </c>
      <c r="L8264" s="1">
        <v>4</v>
      </c>
    </row>
    <row r="8265" spans="1:12" x14ac:dyDescent="0.2">
      <c r="A8265" s="1" t="s">
        <v>124</v>
      </c>
      <c r="B8265" s="1" t="s">
        <v>290</v>
      </c>
      <c r="C8265" s="1" t="s">
        <v>28</v>
      </c>
      <c r="D8265" s="1">
        <v>2018</v>
      </c>
      <c r="E8265" s="1" t="s">
        <v>13</v>
      </c>
      <c r="F8265" s="1" t="s">
        <v>2</v>
      </c>
      <c r="G8265" s="1" t="s">
        <v>1</v>
      </c>
      <c r="H8265" s="1" t="s">
        <v>12</v>
      </c>
      <c r="I8265" s="1">
        <v>8.2602126999999997E-2</v>
      </c>
      <c r="K8265" s="1">
        <v>120.9756</v>
      </c>
      <c r="L8265" s="1">
        <v>4</v>
      </c>
    </row>
    <row r="8266" spans="1:12" x14ac:dyDescent="0.2">
      <c r="A8266" s="1" t="s">
        <v>124</v>
      </c>
      <c r="B8266" s="1" t="s">
        <v>289</v>
      </c>
      <c r="C8266" s="1" t="s">
        <v>28</v>
      </c>
      <c r="D8266" s="1">
        <v>2018</v>
      </c>
      <c r="E8266" s="1" t="s">
        <v>13</v>
      </c>
      <c r="F8266" s="1" t="s">
        <v>2</v>
      </c>
      <c r="G8266" s="1" t="s">
        <v>1</v>
      </c>
      <c r="H8266" s="1" t="s">
        <v>12</v>
      </c>
      <c r="I8266" s="1">
        <v>3.5239270000000003E-2</v>
      </c>
      <c r="K8266" s="1">
        <v>231.601</v>
      </c>
      <c r="L8266" s="1">
        <v>4</v>
      </c>
    </row>
    <row r="8267" spans="1:12" x14ac:dyDescent="0.2">
      <c r="A8267" s="1" t="s">
        <v>124</v>
      </c>
      <c r="B8267" s="1" t="s">
        <v>288</v>
      </c>
      <c r="C8267" s="1" t="s">
        <v>28</v>
      </c>
      <c r="D8267" s="1">
        <v>2018</v>
      </c>
      <c r="E8267" s="1" t="s">
        <v>13</v>
      </c>
      <c r="F8267" s="1" t="s">
        <v>2</v>
      </c>
      <c r="G8267" s="1" t="s">
        <v>1</v>
      </c>
      <c r="H8267" s="1" t="s">
        <v>12</v>
      </c>
      <c r="I8267" s="1">
        <v>0.12978357700000001</v>
      </c>
      <c r="K8267" s="1">
        <v>78.232799999999997</v>
      </c>
      <c r="L8267" s="1">
        <v>4</v>
      </c>
    </row>
    <row r="8268" spans="1:12" x14ac:dyDescent="0.2">
      <c r="A8268" s="1" t="s">
        <v>124</v>
      </c>
      <c r="B8268" s="1" t="s">
        <v>287</v>
      </c>
      <c r="C8268" s="1" t="s">
        <v>28</v>
      </c>
      <c r="D8268" s="1">
        <v>2018</v>
      </c>
      <c r="E8268" s="1" t="s">
        <v>13</v>
      </c>
      <c r="F8268" s="1" t="s">
        <v>2</v>
      </c>
      <c r="G8268" s="1" t="s">
        <v>1</v>
      </c>
      <c r="H8268" s="1" t="s">
        <v>12</v>
      </c>
      <c r="I8268" s="1">
        <v>0</v>
      </c>
      <c r="K8268" s="1">
        <v>100.1384</v>
      </c>
      <c r="L8268" s="1">
        <v>4</v>
      </c>
    </row>
    <row r="8269" spans="1:12" x14ac:dyDescent="0.2">
      <c r="A8269" s="1" t="s">
        <v>124</v>
      </c>
      <c r="B8269" s="1" t="s">
        <v>286</v>
      </c>
      <c r="C8269" s="1" t="s">
        <v>28</v>
      </c>
      <c r="D8269" s="1">
        <v>2018</v>
      </c>
      <c r="E8269" s="1" t="s">
        <v>13</v>
      </c>
      <c r="F8269" s="1" t="s">
        <v>2</v>
      </c>
      <c r="G8269" s="1" t="s">
        <v>1</v>
      </c>
      <c r="H8269" s="1" t="s">
        <v>12</v>
      </c>
      <c r="I8269" s="1">
        <v>9.3649570000000001E-3</v>
      </c>
      <c r="K8269" s="1">
        <v>74.238</v>
      </c>
      <c r="L8269" s="1">
        <v>4</v>
      </c>
    </row>
    <row r="8270" spans="1:12" x14ac:dyDescent="0.2">
      <c r="A8270" s="1" t="s">
        <v>124</v>
      </c>
      <c r="B8270" s="1" t="s">
        <v>285</v>
      </c>
      <c r="C8270" s="1" t="s">
        <v>112</v>
      </c>
      <c r="D8270" s="1">
        <v>2018</v>
      </c>
      <c r="E8270" s="1" t="s">
        <v>13</v>
      </c>
      <c r="F8270" s="1" t="s">
        <v>2</v>
      </c>
      <c r="G8270" s="1" t="s">
        <v>1</v>
      </c>
      <c r="H8270" s="1" t="s">
        <v>12</v>
      </c>
      <c r="I8270" s="1">
        <v>8.7045085999999994E-2</v>
      </c>
      <c r="K8270" s="1">
        <v>196.77940000000001</v>
      </c>
      <c r="L8270" s="1">
        <v>4</v>
      </c>
    </row>
    <row r="8271" spans="1:12" x14ac:dyDescent="0.2">
      <c r="A8271" s="1" t="s">
        <v>124</v>
      </c>
      <c r="B8271" s="1" t="s">
        <v>284</v>
      </c>
      <c r="C8271" s="1" t="s">
        <v>112</v>
      </c>
      <c r="D8271" s="1">
        <v>2018</v>
      </c>
      <c r="E8271" s="1" t="s">
        <v>13</v>
      </c>
      <c r="F8271" s="1" t="s">
        <v>2</v>
      </c>
      <c r="G8271" s="1" t="s">
        <v>1</v>
      </c>
      <c r="H8271" s="1" t="s">
        <v>12</v>
      </c>
      <c r="I8271" s="1">
        <v>1.5834379999999999E-2</v>
      </c>
      <c r="K8271" s="1">
        <v>228.5668</v>
      </c>
      <c r="L8271" s="1">
        <v>4</v>
      </c>
    </row>
    <row r="8272" spans="1:12" x14ac:dyDescent="0.2">
      <c r="A8272" s="1" t="s">
        <v>124</v>
      </c>
      <c r="B8272" s="1" t="s">
        <v>283</v>
      </c>
      <c r="C8272" s="1" t="s">
        <v>112</v>
      </c>
      <c r="D8272" s="1">
        <v>2018</v>
      </c>
      <c r="E8272" s="1" t="s">
        <v>13</v>
      </c>
      <c r="F8272" s="1" t="s">
        <v>2</v>
      </c>
      <c r="G8272" s="1" t="s">
        <v>1</v>
      </c>
      <c r="H8272" s="1" t="s">
        <v>12</v>
      </c>
      <c r="I8272" s="1">
        <v>4.8545853E-2</v>
      </c>
      <c r="K8272" s="1">
        <v>60.119399999999999</v>
      </c>
      <c r="L8272" s="1">
        <v>4</v>
      </c>
    </row>
    <row r="8273" spans="1:12" x14ac:dyDescent="0.2">
      <c r="A8273" s="1" t="s">
        <v>124</v>
      </c>
      <c r="B8273" s="1" t="s">
        <v>282</v>
      </c>
      <c r="C8273" s="1" t="s">
        <v>108</v>
      </c>
      <c r="D8273" s="1">
        <v>2018</v>
      </c>
      <c r="E8273" s="1" t="s">
        <v>13</v>
      </c>
      <c r="F8273" s="1" t="s">
        <v>2</v>
      </c>
      <c r="G8273" s="1" t="s">
        <v>1</v>
      </c>
      <c r="H8273" s="1" t="s">
        <v>12</v>
      </c>
      <c r="I8273" s="1">
        <v>8.8828418000000006E-2</v>
      </c>
      <c r="K8273" s="1">
        <v>192.24780000000001</v>
      </c>
      <c r="L8273" s="1">
        <v>4</v>
      </c>
    </row>
    <row r="8274" spans="1:12" x14ac:dyDescent="0.2">
      <c r="A8274" s="1" t="s">
        <v>124</v>
      </c>
      <c r="B8274" s="1" t="s">
        <v>281</v>
      </c>
      <c r="C8274" s="1" t="s">
        <v>25</v>
      </c>
      <c r="D8274" s="1">
        <v>2018</v>
      </c>
      <c r="E8274" s="1" t="s">
        <v>13</v>
      </c>
      <c r="F8274" s="1" t="s">
        <v>2</v>
      </c>
      <c r="G8274" s="1" t="s">
        <v>1</v>
      </c>
      <c r="H8274" s="1" t="s">
        <v>12</v>
      </c>
      <c r="I8274" s="1">
        <v>6.4607377999999993E-2</v>
      </c>
      <c r="K8274" s="1">
        <v>87.419799999999995</v>
      </c>
      <c r="L8274" s="1">
        <v>4</v>
      </c>
    </row>
    <row r="8275" spans="1:12" x14ac:dyDescent="0.2">
      <c r="A8275" s="1" t="s">
        <v>124</v>
      </c>
      <c r="B8275" s="1" t="s">
        <v>280</v>
      </c>
      <c r="C8275" s="1" t="s">
        <v>25</v>
      </c>
      <c r="D8275" s="1">
        <v>2018</v>
      </c>
      <c r="E8275" s="1" t="s">
        <v>13</v>
      </c>
      <c r="F8275" s="1" t="s">
        <v>2</v>
      </c>
      <c r="G8275" s="1" t="s">
        <v>1</v>
      </c>
      <c r="H8275" s="1" t="s">
        <v>12</v>
      </c>
      <c r="I8275" s="1">
        <v>0.120663214</v>
      </c>
      <c r="K8275" s="1">
        <v>95.677800000000005</v>
      </c>
      <c r="L8275" s="1">
        <v>4</v>
      </c>
    </row>
    <row r="8276" spans="1:12" x14ac:dyDescent="0.2">
      <c r="A8276" s="1" t="s">
        <v>124</v>
      </c>
      <c r="B8276" s="1" t="s">
        <v>279</v>
      </c>
      <c r="C8276" s="1" t="s">
        <v>25</v>
      </c>
      <c r="D8276" s="1">
        <v>2018</v>
      </c>
      <c r="E8276" s="1" t="s">
        <v>13</v>
      </c>
      <c r="F8276" s="1" t="s">
        <v>2</v>
      </c>
      <c r="G8276" s="1" t="s">
        <v>1</v>
      </c>
      <c r="H8276" s="1" t="s">
        <v>12</v>
      </c>
      <c r="I8276" s="1">
        <v>3.4717799000000001E-2</v>
      </c>
      <c r="K8276" s="1">
        <v>179.43440000000001</v>
      </c>
      <c r="L8276" s="1">
        <v>4</v>
      </c>
    </row>
    <row r="8277" spans="1:12" x14ac:dyDescent="0.2">
      <c r="A8277" s="1" t="s">
        <v>124</v>
      </c>
      <c r="B8277" s="1" t="s">
        <v>278</v>
      </c>
      <c r="C8277" s="1" t="s">
        <v>25</v>
      </c>
      <c r="D8277" s="1">
        <v>2018</v>
      </c>
      <c r="E8277" s="1" t="s">
        <v>13</v>
      </c>
      <c r="F8277" s="1" t="s">
        <v>2</v>
      </c>
      <c r="G8277" s="1" t="s">
        <v>1</v>
      </c>
      <c r="H8277" s="1" t="s">
        <v>12</v>
      </c>
      <c r="I8277" s="1">
        <v>7.2838380999999994E-2</v>
      </c>
      <c r="K8277" s="1">
        <v>155.2972</v>
      </c>
      <c r="L8277" s="1">
        <v>4</v>
      </c>
    </row>
    <row r="8278" spans="1:12" x14ac:dyDescent="0.2">
      <c r="A8278" s="1" t="s">
        <v>124</v>
      </c>
      <c r="B8278" s="1" t="s">
        <v>277</v>
      </c>
      <c r="C8278" s="1" t="s">
        <v>25</v>
      </c>
      <c r="D8278" s="1">
        <v>2018</v>
      </c>
      <c r="E8278" s="1" t="s">
        <v>13</v>
      </c>
      <c r="F8278" s="1" t="s">
        <v>2</v>
      </c>
      <c r="G8278" s="1" t="s">
        <v>1</v>
      </c>
      <c r="H8278" s="1" t="s">
        <v>12</v>
      </c>
      <c r="I8278" s="1">
        <v>0.12683185399999999</v>
      </c>
      <c r="K8278" s="1">
        <v>209.02699999999999</v>
      </c>
      <c r="L8278" s="1">
        <v>4</v>
      </c>
    </row>
    <row r="8279" spans="1:12" x14ac:dyDescent="0.2">
      <c r="A8279" s="1" t="s">
        <v>124</v>
      </c>
      <c r="B8279" s="1" t="s">
        <v>276</v>
      </c>
      <c r="C8279" s="1" t="s">
        <v>25</v>
      </c>
      <c r="D8279" s="1">
        <v>2018</v>
      </c>
      <c r="E8279" s="1" t="s">
        <v>13</v>
      </c>
      <c r="F8279" s="1" t="s">
        <v>2</v>
      </c>
      <c r="G8279" s="1" t="s">
        <v>1</v>
      </c>
      <c r="H8279" s="1" t="s">
        <v>12</v>
      </c>
      <c r="I8279" s="1">
        <v>1.0590074999999999E-2</v>
      </c>
      <c r="K8279" s="1">
        <v>84.690799999999996</v>
      </c>
      <c r="L8279" s="1">
        <v>4</v>
      </c>
    </row>
    <row r="8280" spans="1:12" x14ac:dyDescent="0.2">
      <c r="A8280" s="1" t="s">
        <v>124</v>
      </c>
      <c r="B8280" s="1" t="s">
        <v>275</v>
      </c>
      <c r="C8280" s="1" t="s">
        <v>25</v>
      </c>
      <c r="D8280" s="1">
        <v>2018</v>
      </c>
      <c r="E8280" s="1" t="s">
        <v>13</v>
      </c>
      <c r="F8280" s="1" t="s">
        <v>2</v>
      </c>
      <c r="G8280" s="1" t="s">
        <v>1</v>
      </c>
      <c r="H8280" s="1" t="s">
        <v>12</v>
      </c>
      <c r="I8280" s="1">
        <v>0.15067239900000001</v>
      </c>
      <c r="K8280" s="1">
        <v>104.72799999999999</v>
      </c>
      <c r="L8280" s="1">
        <v>4</v>
      </c>
    </row>
    <row r="8281" spans="1:12" x14ac:dyDescent="0.2">
      <c r="A8281" s="1" t="s">
        <v>124</v>
      </c>
      <c r="B8281" s="1" t="s">
        <v>274</v>
      </c>
      <c r="C8281" s="1" t="s">
        <v>25</v>
      </c>
      <c r="D8281" s="1">
        <v>2018</v>
      </c>
      <c r="E8281" s="1" t="s">
        <v>13</v>
      </c>
      <c r="F8281" s="1" t="s">
        <v>2</v>
      </c>
      <c r="G8281" s="1" t="s">
        <v>1</v>
      </c>
      <c r="H8281" s="1" t="s">
        <v>12</v>
      </c>
      <c r="I8281" s="1">
        <v>3.7217846999999998E-2</v>
      </c>
      <c r="K8281" s="1">
        <v>86.822400000000002</v>
      </c>
      <c r="L8281" s="1">
        <v>4</v>
      </c>
    </row>
    <row r="8282" spans="1:12" x14ac:dyDescent="0.2">
      <c r="A8282" s="1" t="s">
        <v>124</v>
      </c>
      <c r="B8282" s="1" t="s">
        <v>273</v>
      </c>
      <c r="C8282" s="1" t="s">
        <v>25</v>
      </c>
      <c r="D8282" s="1">
        <v>2018</v>
      </c>
      <c r="E8282" s="1" t="s">
        <v>13</v>
      </c>
      <c r="F8282" s="1" t="s">
        <v>2</v>
      </c>
      <c r="G8282" s="1" t="s">
        <v>1</v>
      </c>
      <c r="H8282" s="1" t="s">
        <v>12</v>
      </c>
      <c r="I8282" s="1">
        <v>0.123449671</v>
      </c>
      <c r="K8282" s="1">
        <v>89.748800000000003</v>
      </c>
      <c r="L8282" s="1">
        <v>4</v>
      </c>
    </row>
    <row r="8283" spans="1:12" x14ac:dyDescent="0.2">
      <c r="A8283" s="1" t="s">
        <v>124</v>
      </c>
      <c r="B8283" s="1" t="s">
        <v>272</v>
      </c>
      <c r="C8283" s="1" t="s">
        <v>25</v>
      </c>
      <c r="D8283" s="1">
        <v>2018</v>
      </c>
      <c r="E8283" s="1" t="s">
        <v>13</v>
      </c>
      <c r="F8283" s="1" t="s">
        <v>2</v>
      </c>
      <c r="G8283" s="1" t="s">
        <v>1</v>
      </c>
      <c r="H8283" s="1" t="s">
        <v>12</v>
      </c>
      <c r="I8283" s="1">
        <v>2.4047319000000001E-2</v>
      </c>
      <c r="K8283" s="1">
        <v>115.515</v>
      </c>
      <c r="L8283" s="1">
        <v>4</v>
      </c>
    </row>
    <row r="8284" spans="1:12" x14ac:dyDescent="0.2">
      <c r="A8284" s="1" t="s">
        <v>124</v>
      </c>
      <c r="B8284" s="1" t="s">
        <v>271</v>
      </c>
      <c r="C8284" s="1" t="s">
        <v>25</v>
      </c>
      <c r="D8284" s="1">
        <v>2018</v>
      </c>
      <c r="E8284" s="1" t="s">
        <v>13</v>
      </c>
      <c r="F8284" s="1" t="s">
        <v>2</v>
      </c>
      <c r="G8284" s="1" t="s">
        <v>1</v>
      </c>
      <c r="H8284" s="1" t="s">
        <v>12</v>
      </c>
      <c r="I8284" s="1">
        <v>6.2724116999999996E-2</v>
      </c>
      <c r="K8284" s="1">
        <v>100.57</v>
      </c>
      <c r="L8284" s="1">
        <v>4</v>
      </c>
    </row>
    <row r="8285" spans="1:12" x14ac:dyDescent="0.2">
      <c r="A8285" s="1" t="s">
        <v>124</v>
      </c>
      <c r="B8285" s="1" t="s">
        <v>270</v>
      </c>
      <c r="C8285" s="1" t="s">
        <v>17</v>
      </c>
      <c r="D8285" s="1">
        <v>2018</v>
      </c>
      <c r="E8285" s="1" t="s">
        <v>13</v>
      </c>
      <c r="F8285" s="1" t="s">
        <v>2</v>
      </c>
      <c r="G8285" s="1" t="s">
        <v>1</v>
      </c>
      <c r="H8285" s="1" t="s">
        <v>12</v>
      </c>
      <c r="I8285" s="1">
        <v>4.5088723999999997E-2</v>
      </c>
      <c r="K8285" s="1">
        <v>39.713799999999999</v>
      </c>
      <c r="L8285" s="1">
        <v>4</v>
      </c>
    </row>
    <row r="8286" spans="1:12" x14ac:dyDescent="0.2">
      <c r="A8286" s="1" t="s">
        <v>124</v>
      </c>
      <c r="B8286" s="1" t="s">
        <v>269</v>
      </c>
      <c r="C8286" s="1" t="s">
        <v>17</v>
      </c>
      <c r="D8286" s="1">
        <v>2018</v>
      </c>
      <c r="E8286" s="1" t="s">
        <v>13</v>
      </c>
      <c r="F8286" s="1" t="s">
        <v>2</v>
      </c>
      <c r="G8286" s="1" t="s">
        <v>1</v>
      </c>
      <c r="H8286" s="1" t="s">
        <v>12</v>
      </c>
      <c r="I8286" s="1">
        <v>9.2241348000000001E-2</v>
      </c>
      <c r="K8286" s="1">
        <v>75.867000000000004</v>
      </c>
      <c r="L8286" s="1">
        <v>4</v>
      </c>
    </row>
    <row r="8287" spans="1:12" x14ac:dyDescent="0.2">
      <c r="A8287" s="1" t="s">
        <v>124</v>
      </c>
      <c r="B8287" s="1" t="s">
        <v>268</v>
      </c>
      <c r="C8287" s="1" t="s">
        <v>17</v>
      </c>
      <c r="D8287" s="1">
        <v>2018</v>
      </c>
      <c r="E8287" s="1" t="s">
        <v>13</v>
      </c>
      <c r="F8287" s="1" t="s">
        <v>2</v>
      </c>
      <c r="G8287" s="1" t="s">
        <v>1</v>
      </c>
      <c r="H8287" s="1" t="s">
        <v>12</v>
      </c>
      <c r="I8287" s="1">
        <v>3.6150152999999997E-2</v>
      </c>
      <c r="K8287" s="1">
        <v>219.54820000000001</v>
      </c>
      <c r="L8287" s="1">
        <v>4</v>
      </c>
    </row>
    <row r="8288" spans="1:12" x14ac:dyDescent="0.2">
      <c r="A8288" s="1" t="s">
        <v>124</v>
      </c>
      <c r="B8288" s="1" t="s">
        <v>267</v>
      </c>
      <c r="C8288" s="1" t="s">
        <v>17</v>
      </c>
      <c r="D8288" s="1">
        <v>2018</v>
      </c>
      <c r="E8288" s="1" t="s">
        <v>13</v>
      </c>
      <c r="F8288" s="1" t="s">
        <v>2</v>
      </c>
      <c r="G8288" s="1" t="s">
        <v>1</v>
      </c>
      <c r="H8288" s="1" t="s">
        <v>12</v>
      </c>
      <c r="I8288" s="1">
        <v>1.5944801000000002E-2</v>
      </c>
      <c r="K8288" s="1">
        <v>249.50919999999999</v>
      </c>
      <c r="L8288" s="1">
        <v>4</v>
      </c>
    </row>
    <row r="8289" spans="1:12" x14ac:dyDescent="0.2">
      <c r="A8289" s="1" t="s">
        <v>124</v>
      </c>
      <c r="B8289" s="1" t="s">
        <v>266</v>
      </c>
      <c r="C8289" s="1" t="s">
        <v>17</v>
      </c>
      <c r="D8289" s="1">
        <v>2018</v>
      </c>
      <c r="E8289" s="1" t="s">
        <v>13</v>
      </c>
      <c r="F8289" s="1" t="s">
        <v>2</v>
      </c>
      <c r="G8289" s="1" t="s">
        <v>1</v>
      </c>
      <c r="H8289" s="1" t="s">
        <v>12</v>
      </c>
      <c r="I8289" s="1">
        <v>5.3211728E-2</v>
      </c>
      <c r="K8289" s="1">
        <v>177.6002</v>
      </c>
      <c r="L8289" s="1">
        <v>4</v>
      </c>
    </row>
    <row r="8290" spans="1:12" x14ac:dyDescent="0.2">
      <c r="A8290" s="1" t="s">
        <v>124</v>
      </c>
      <c r="B8290" s="1" t="s">
        <v>265</v>
      </c>
      <c r="C8290" s="1" t="s">
        <v>17</v>
      </c>
      <c r="D8290" s="1">
        <v>2018</v>
      </c>
      <c r="E8290" s="1" t="s">
        <v>13</v>
      </c>
      <c r="F8290" s="1" t="s">
        <v>2</v>
      </c>
      <c r="G8290" s="1" t="s">
        <v>1</v>
      </c>
      <c r="H8290" s="1" t="s">
        <v>12</v>
      </c>
      <c r="I8290" s="1">
        <v>0.101281</v>
      </c>
      <c r="K8290" s="1">
        <v>55.095599999999997</v>
      </c>
      <c r="L8290" s="1">
        <v>4</v>
      </c>
    </row>
    <row r="8291" spans="1:12" x14ac:dyDescent="0.2">
      <c r="A8291" s="1" t="s">
        <v>124</v>
      </c>
      <c r="B8291" s="1" t="s">
        <v>264</v>
      </c>
      <c r="C8291" s="1" t="s">
        <v>17</v>
      </c>
      <c r="D8291" s="1">
        <v>2018</v>
      </c>
      <c r="E8291" s="1" t="s">
        <v>13</v>
      </c>
      <c r="F8291" s="1" t="s">
        <v>2</v>
      </c>
      <c r="G8291" s="1" t="s">
        <v>1</v>
      </c>
      <c r="H8291" s="1" t="s">
        <v>12</v>
      </c>
      <c r="I8291" s="1">
        <v>8.7383303999999995E-2</v>
      </c>
      <c r="K8291" s="1">
        <v>180.42920000000001</v>
      </c>
      <c r="L8291" s="1">
        <v>4</v>
      </c>
    </row>
    <row r="8292" spans="1:12" x14ac:dyDescent="0.2">
      <c r="A8292" s="1" t="s">
        <v>124</v>
      </c>
      <c r="B8292" s="1" t="s">
        <v>263</v>
      </c>
      <c r="C8292" s="1" t="s">
        <v>17</v>
      </c>
      <c r="D8292" s="1">
        <v>2018</v>
      </c>
      <c r="E8292" s="1" t="s">
        <v>13</v>
      </c>
      <c r="F8292" s="1" t="s">
        <v>2</v>
      </c>
      <c r="G8292" s="1" t="s">
        <v>1</v>
      </c>
      <c r="H8292" s="1" t="s">
        <v>12</v>
      </c>
      <c r="I8292" s="1">
        <v>7.4265815999999998E-2</v>
      </c>
      <c r="K8292" s="1">
        <v>109.5228</v>
      </c>
      <c r="L8292" s="1">
        <v>4</v>
      </c>
    </row>
    <row r="8293" spans="1:12" x14ac:dyDescent="0.2">
      <c r="A8293" s="1" t="s">
        <v>124</v>
      </c>
      <c r="B8293" s="1" t="s">
        <v>262</v>
      </c>
      <c r="C8293" s="1" t="s">
        <v>17</v>
      </c>
      <c r="D8293" s="1">
        <v>2018</v>
      </c>
      <c r="E8293" s="1" t="s">
        <v>13</v>
      </c>
      <c r="F8293" s="1" t="s">
        <v>2</v>
      </c>
      <c r="G8293" s="1" t="s">
        <v>1</v>
      </c>
      <c r="H8293" s="1" t="s">
        <v>12</v>
      </c>
      <c r="I8293" s="1">
        <v>3.1743707000000003E-2</v>
      </c>
      <c r="K8293" s="1">
        <v>179.1344</v>
      </c>
      <c r="L8293" s="1">
        <v>4</v>
      </c>
    </row>
    <row r="8294" spans="1:12" x14ac:dyDescent="0.2">
      <c r="A8294" s="1" t="s">
        <v>124</v>
      </c>
      <c r="B8294" s="1" t="s">
        <v>261</v>
      </c>
      <c r="C8294" s="1" t="s">
        <v>17</v>
      </c>
      <c r="D8294" s="1">
        <v>2018</v>
      </c>
      <c r="E8294" s="1" t="s">
        <v>13</v>
      </c>
      <c r="F8294" s="1" t="s">
        <v>2</v>
      </c>
      <c r="G8294" s="1" t="s">
        <v>1</v>
      </c>
      <c r="H8294" s="1" t="s">
        <v>12</v>
      </c>
      <c r="I8294" s="1">
        <v>2.0769677E-2</v>
      </c>
      <c r="K8294" s="1">
        <v>117.5782</v>
      </c>
      <c r="L8294" s="1">
        <v>4</v>
      </c>
    </row>
    <row r="8295" spans="1:12" x14ac:dyDescent="0.2">
      <c r="A8295" s="1" t="s">
        <v>124</v>
      </c>
      <c r="B8295" s="1" t="s">
        <v>260</v>
      </c>
      <c r="C8295" s="1" t="s">
        <v>71</v>
      </c>
      <c r="D8295" s="1">
        <v>2018</v>
      </c>
      <c r="E8295" s="1" t="s">
        <v>13</v>
      </c>
      <c r="F8295" s="1" t="s">
        <v>2</v>
      </c>
      <c r="G8295" s="1" t="s">
        <v>1</v>
      </c>
      <c r="H8295" s="1" t="s">
        <v>12</v>
      </c>
      <c r="I8295" s="1">
        <v>5.4720642E-2</v>
      </c>
      <c r="K8295" s="1">
        <v>107.8254</v>
      </c>
      <c r="L8295" s="1">
        <v>4</v>
      </c>
    </row>
    <row r="8296" spans="1:12" x14ac:dyDescent="0.2">
      <c r="A8296" s="1" t="s">
        <v>124</v>
      </c>
      <c r="B8296" s="1" t="s">
        <v>259</v>
      </c>
      <c r="C8296" s="1" t="s">
        <v>71</v>
      </c>
      <c r="D8296" s="1">
        <v>2018</v>
      </c>
      <c r="E8296" s="1" t="s">
        <v>13</v>
      </c>
      <c r="F8296" s="1" t="s">
        <v>2</v>
      </c>
      <c r="G8296" s="1" t="s">
        <v>1</v>
      </c>
      <c r="H8296" s="1" t="s">
        <v>12</v>
      </c>
      <c r="I8296" s="1">
        <v>0.116347087</v>
      </c>
      <c r="K8296" s="1">
        <v>76.867000000000004</v>
      </c>
      <c r="L8296" s="1">
        <v>4</v>
      </c>
    </row>
    <row r="8297" spans="1:12" x14ac:dyDescent="0.2">
      <c r="A8297" s="1" t="s">
        <v>124</v>
      </c>
      <c r="B8297" s="1" t="s">
        <v>258</v>
      </c>
      <c r="C8297" s="1" t="s">
        <v>71</v>
      </c>
      <c r="D8297" s="1">
        <v>2018</v>
      </c>
      <c r="E8297" s="1" t="s">
        <v>13</v>
      </c>
      <c r="F8297" s="1" t="s">
        <v>2</v>
      </c>
      <c r="G8297" s="1" t="s">
        <v>1</v>
      </c>
      <c r="H8297" s="1" t="s">
        <v>12</v>
      </c>
      <c r="I8297" s="1">
        <v>4.4008347000000003E-2</v>
      </c>
      <c r="K8297" s="1">
        <v>43.745399999999997</v>
      </c>
      <c r="L8297" s="1">
        <v>4</v>
      </c>
    </row>
    <row r="8298" spans="1:12" x14ac:dyDescent="0.2">
      <c r="A8298" s="1" t="s">
        <v>124</v>
      </c>
      <c r="B8298" s="1" t="s">
        <v>257</v>
      </c>
      <c r="C8298" s="1" t="s">
        <v>71</v>
      </c>
      <c r="D8298" s="1">
        <v>2018</v>
      </c>
      <c r="E8298" s="1" t="s">
        <v>13</v>
      </c>
      <c r="F8298" s="1" t="s">
        <v>2</v>
      </c>
      <c r="G8298" s="1" t="s">
        <v>1</v>
      </c>
      <c r="H8298" s="1" t="s">
        <v>12</v>
      </c>
      <c r="I8298" s="1">
        <v>2.6216144E-2</v>
      </c>
      <c r="K8298" s="1">
        <v>207.59540000000001</v>
      </c>
      <c r="L8298" s="1">
        <v>4</v>
      </c>
    </row>
    <row r="8299" spans="1:12" x14ac:dyDescent="0.2">
      <c r="A8299" s="1" t="s">
        <v>124</v>
      </c>
      <c r="B8299" s="1" t="s">
        <v>256</v>
      </c>
      <c r="C8299" s="1" t="s">
        <v>71</v>
      </c>
      <c r="D8299" s="1">
        <v>2018</v>
      </c>
      <c r="E8299" s="1" t="s">
        <v>13</v>
      </c>
      <c r="F8299" s="1" t="s">
        <v>2</v>
      </c>
      <c r="G8299" s="1" t="s">
        <v>1</v>
      </c>
      <c r="H8299" s="1" t="s">
        <v>12</v>
      </c>
      <c r="I8299" s="1">
        <v>0.142436015</v>
      </c>
      <c r="K8299" s="1">
        <v>62.387799999999999</v>
      </c>
      <c r="L8299" s="1">
        <v>4</v>
      </c>
    </row>
    <row r="8300" spans="1:12" x14ac:dyDescent="0.2">
      <c r="A8300" s="1" t="s">
        <v>124</v>
      </c>
      <c r="B8300" s="1" t="s">
        <v>255</v>
      </c>
      <c r="C8300" s="1" t="s">
        <v>71</v>
      </c>
      <c r="D8300" s="1">
        <v>2018</v>
      </c>
      <c r="E8300" s="1" t="s">
        <v>13</v>
      </c>
      <c r="F8300" s="1" t="s">
        <v>2</v>
      </c>
      <c r="G8300" s="1" t="s">
        <v>1</v>
      </c>
      <c r="H8300" s="1" t="s">
        <v>12</v>
      </c>
      <c r="I8300" s="1">
        <v>2.6740766999999999E-2</v>
      </c>
      <c r="K8300" s="1">
        <v>261.291</v>
      </c>
      <c r="L8300" s="1">
        <v>4</v>
      </c>
    </row>
    <row r="8301" spans="1:12" x14ac:dyDescent="0.2">
      <c r="A8301" s="1" t="s">
        <v>124</v>
      </c>
      <c r="B8301" s="1" t="s">
        <v>254</v>
      </c>
      <c r="C8301" s="1" t="s">
        <v>71</v>
      </c>
      <c r="D8301" s="1">
        <v>2018</v>
      </c>
      <c r="E8301" s="1" t="s">
        <v>13</v>
      </c>
      <c r="F8301" s="1" t="s">
        <v>2</v>
      </c>
      <c r="G8301" s="1" t="s">
        <v>1</v>
      </c>
      <c r="H8301" s="1" t="s">
        <v>12</v>
      </c>
      <c r="I8301" s="1">
        <v>0.130544568</v>
      </c>
      <c r="K8301" s="1">
        <v>248.04599999999999</v>
      </c>
      <c r="L8301" s="1">
        <v>4</v>
      </c>
    </row>
    <row r="8302" spans="1:12" x14ac:dyDescent="0.2">
      <c r="A8302" s="1" t="s">
        <v>124</v>
      </c>
      <c r="B8302" s="1" t="s">
        <v>253</v>
      </c>
      <c r="C8302" s="1" t="s">
        <v>71</v>
      </c>
      <c r="D8302" s="1">
        <v>2018</v>
      </c>
      <c r="E8302" s="1" t="s">
        <v>13</v>
      </c>
      <c r="F8302" s="1" t="s">
        <v>2</v>
      </c>
      <c r="G8302" s="1" t="s">
        <v>1</v>
      </c>
      <c r="H8302" s="1" t="s">
        <v>12</v>
      </c>
      <c r="I8302" s="1">
        <v>3.9631495000000003E-2</v>
      </c>
      <c r="K8302" s="1">
        <v>31.9558</v>
      </c>
      <c r="L8302" s="1">
        <v>4</v>
      </c>
    </row>
    <row r="8303" spans="1:12" x14ac:dyDescent="0.2">
      <c r="A8303" s="1" t="s">
        <v>124</v>
      </c>
      <c r="B8303" s="1" t="s">
        <v>252</v>
      </c>
      <c r="C8303" s="1" t="s">
        <v>71</v>
      </c>
      <c r="D8303" s="1">
        <v>2018</v>
      </c>
      <c r="E8303" s="1" t="s">
        <v>13</v>
      </c>
      <c r="F8303" s="1" t="s">
        <v>2</v>
      </c>
      <c r="G8303" s="1" t="s">
        <v>1</v>
      </c>
      <c r="H8303" s="1" t="s">
        <v>12</v>
      </c>
      <c r="I8303" s="1">
        <v>0</v>
      </c>
      <c r="K8303" s="1">
        <v>190.9162</v>
      </c>
      <c r="L8303" s="1">
        <v>4</v>
      </c>
    </row>
    <row r="8304" spans="1:12" x14ac:dyDescent="0.2">
      <c r="A8304" s="1" t="s">
        <v>124</v>
      </c>
      <c r="B8304" s="1" t="s">
        <v>251</v>
      </c>
      <c r="C8304" s="1" t="s">
        <v>71</v>
      </c>
      <c r="D8304" s="1">
        <v>2018</v>
      </c>
      <c r="E8304" s="1" t="s">
        <v>13</v>
      </c>
      <c r="F8304" s="1" t="s">
        <v>2</v>
      </c>
      <c r="G8304" s="1" t="s">
        <v>1</v>
      </c>
      <c r="H8304" s="1" t="s">
        <v>12</v>
      </c>
      <c r="I8304" s="1">
        <v>7.0912843000000003E-2</v>
      </c>
      <c r="K8304" s="1">
        <v>121.5098</v>
      </c>
      <c r="L8304" s="1">
        <v>4</v>
      </c>
    </row>
    <row r="8305" spans="1:12" x14ac:dyDescent="0.2">
      <c r="A8305" s="1" t="s">
        <v>124</v>
      </c>
      <c r="B8305" s="1" t="s">
        <v>250</v>
      </c>
      <c r="C8305" s="1" t="s">
        <v>71</v>
      </c>
      <c r="D8305" s="1">
        <v>2018</v>
      </c>
      <c r="E8305" s="1" t="s">
        <v>13</v>
      </c>
      <c r="F8305" s="1" t="s">
        <v>2</v>
      </c>
      <c r="G8305" s="1" t="s">
        <v>1</v>
      </c>
      <c r="H8305" s="1" t="s">
        <v>12</v>
      </c>
      <c r="I8305" s="1">
        <v>5.2058711000000001E-2</v>
      </c>
      <c r="K8305" s="1">
        <v>55.558799999999998</v>
      </c>
      <c r="L8305" s="1">
        <v>4</v>
      </c>
    </row>
    <row r="8306" spans="1:12" x14ac:dyDescent="0.2">
      <c r="A8306" s="1" t="s">
        <v>124</v>
      </c>
      <c r="B8306" s="1" t="s">
        <v>249</v>
      </c>
      <c r="C8306" s="1" t="s">
        <v>71</v>
      </c>
      <c r="D8306" s="1">
        <v>2018</v>
      </c>
      <c r="E8306" s="1" t="s">
        <v>13</v>
      </c>
      <c r="F8306" s="1" t="s">
        <v>2</v>
      </c>
      <c r="G8306" s="1" t="s">
        <v>1</v>
      </c>
      <c r="H8306" s="1" t="s">
        <v>12</v>
      </c>
      <c r="I8306" s="1">
        <v>0.11477129799999999</v>
      </c>
      <c r="K8306" s="1">
        <v>93.909400000000005</v>
      </c>
      <c r="L8306" s="1">
        <v>4</v>
      </c>
    </row>
    <row r="8307" spans="1:12" x14ac:dyDescent="0.2">
      <c r="A8307" s="1" t="s">
        <v>124</v>
      </c>
      <c r="B8307" s="1" t="s">
        <v>248</v>
      </c>
      <c r="C8307" s="1" t="s">
        <v>71</v>
      </c>
      <c r="D8307" s="1">
        <v>2018</v>
      </c>
      <c r="E8307" s="1" t="s">
        <v>13</v>
      </c>
      <c r="F8307" s="1" t="s">
        <v>2</v>
      </c>
      <c r="G8307" s="1" t="s">
        <v>1</v>
      </c>
      <c r="H8307" s="1" t="s">
        <v>12</v>
      </c>
      <c r="I8307" s="1">
        <v>2.1743591999999999E-2</v>
      </c>
      <c r="K8307" s="1">
        <v>263.19099999999997</v>
      </c>
      <c r="L8307" s="1">
        <v>4</v>
      </c>
    </row>
    <row r="8308" spans="1:12" x14ac:dyDescent="0.2">
      <c r="A8308" s="1" t="s">
        <v>124</v>
      </c>
      <c r="B8308" s="1" t="s">
        <v>247</v>
      </c>
      <c r="C8308" s="1" t="s">
        <v>71</v>
      </c>
      <c r="D8308" s="1">
        <v>2018</v>
      </c>
      <c r="E8308" s="1" t="s">
        <v>13</v>
      </c>
      <c r="F8308" s="1" t="s">
        <v>2</v>
      </c>
      <c r="G8308" s="1" t="s">
        <v>1</v>
      </c>
      <c r="H8308" s="1" t="s">
        <v>12</v>
      </c>
      <c r="I8308" s="1">
        <v>1.1556919000000001E-2</v>
      </c>
      <c r="K8308" s="1">
        <v>94.741</v>
      </c>
      <c r="L8308" s="1">
        <v>4</v>
      </c>
    </row>
    <row r="8309" spans="1:12" x14ac:dyDescent="0.2">
      <c r="A8309" s="1" t="s">
        <v>124</v>
      </c>
      <c r="B8309" s="1" t="s">
        <v>246</v>
      </c>
      <c r="C8309" s="1" t="s">
        <v>71</v>
      </c>
      <c r="D8309" s="1">
        <v>2018</v>
      </c>
      <c r="E8309" s="1" t="s">
        <v>13</v>
      </c>
      <c r="F8309" s="1" t="s">
        <v>2</v>
      </c>
      <c r="G8309" s="1" t="s">
        <v>1</v>
      </c>
      <c r="H8309" s="1" t="s">
        <v>12</v>
      </c>
      <c r="I8309" s="1">
        <v>7.1948252000000004E-2</v>
      </c>
      <c r="K8309" s="1">
        <v>121.60980000000001</v>
      </c>
      <c r="L8309" s="1">
        <v>4</v>
      </c>
    </row>
    <row r="8310" spans="1:12" x14ac:dyDescent="0.2">
      <c r="A8310" s="1" t="s">
        <v>124</v>
      </c>
      <c r="B8310" s="1" t="s">
        <v>245</v>
      </c>
      <c r="C8310" s="1" t="s">
        <v>71</v>
      </c>
      <c r="D8310" s="1">
        <v>2018</v>
      </c>
      <c r="E8310" s="1" t="s">
        <v>13</v>
      </c>
      <c r="F8310" s="1" t="s">
        <v>2</v>
      </c>
      <c r="G8310" s="1" t="s">
        <v>1</v>
      </c>
      <c r="H8310" s="1" t="s">
        <v>12</v>
      </c>
      <c r="I8310" s="1">
        <v>1.3745883E-2</v>
      </c>
      <c r="K8310" s="1">
        <v>62.016800000000003</v>
      </c>
      <c r="L8310" s="1">
        <v>4</v>
      </c>
    </row>
    <row r="8311" spans="1:12" x14ac:dyDescent="0.2">
      <c r="A8311" s="1" t="s">
        <v>124</v>
      </c>
      <c r="B8311" s="1" t="s">
        <v>244</v>
      </c>
      <c r="C8311" s="1" t="s">
        <v>71</v>
      </c>
      <c r="D8311" s="1">
        <v>2018</v>
      </c>
      <c r="E8311" s="1" t="s">
        <v>13</v>
      </c>
      <c r="F8311" s="1" t="s">
        <v>2</v>
      </c>
      <c r="G8311" s="1" t="s">
        <v>1</v>
      </c>
      <c r="H8311" s="1" t="s">
        <v>12</v>
      </c>
      <c r="I8311" s="1">
        <v>0.118806857</v>
      </c>
      <c r="K8311" s="1">
        <v>248.8434</v>
      </c>
      <c r="L8311" s="1">
        <v>4</v>
      </c>
    </row>
    <row r="8312" spans="1:12" x14ac:dyDescent="0.2">
      <c r="A8312" s="1" t="s">
        <v>124</v>
      </c>
      <c r="B8312" s="1" t="s">
        <v>243</v>
      </c>
      <c r="C8312" s="1" t="s">
        <v>71</v>
      </c>
      <c r="D8312" s="1">
        <v>2018</v>
      </c>
      <c r="E8312" s="1" t="s">
        <v>13</v>
      </c>
      <c r="F8312" s="1" t="s">
        <v>2</v>
      </c>
      <c r="G8312" s="1" t="s">
        <v>1</v>
      </c>
      <c r="H8312" s="1" t="s">
        <v>12</v>
      </c>
      <c r="I8312" s="1">
        <v>1.3951504E-2</v>
      </c>
      <c r="K8312" s="1">
        <v>36.719000000000001</v>
      </c>
      <c r="L8312" s="1">
        <v>4</v>
      </c>
    </row>
    <row r="8313" spans="1:12" x14ac:dyDescent="0.2">
      <c r="A8313" s="1" t="s">
        <v>124</v>
      </c>
      <c r="B8313" s="1" t="s">
        <v>242</v>
      </c>
      <c r="C8313" s="1" t="s">
        <v>71</v>
      </c>
      <c r="D8313" s="1">
        <v>2018</v>
      </c>
      <c r="E8313" s="1" t="s">
        <v>13</v>
      </c>
      <c r="F8313" s="1" t="s">
        <v>2</v>
      </c>
      <c r="G8313" s="1" t="s">
        <v>1</v>
      </c>
      <c r="H8313" s="1" t="s">
        <v>12</v>
      </c>
      <c r="I8313" s="1">
        <v>5.4480049999999997E-3</v>
      </c>
      <c r="K8313" s="1">
        <v>102.1016</v>
      </c>
      <c r="L8313" s="1">
        <v>4</v>
      </c>
    </row>
    <row r="8314" spans="1:12" x14ac:dyDescent="0.2">
      <c r="A8314" s="1" t="s">
        <v>124</v>
      </c>
      <c r="B8314" s="1" t="s">
        <v>241</v>
      </c>
      <c r="C8314" s="1" t="s">
        <v>10</v>
      </c>
      <c r="D8314" s="1">
        <v>2018</v>
      </c>
      <c r="E8314" s="1" t="s">
        <v>13</v>
      </c>
      <c r="F8314" s="1" t="s">
        <v>2</v>
      </c>
      <c r="G8314" s="1" t="s">
        <v>1</v>
      </c>
      <c r="H8314" s="1" t="s">
        <v>12</v>
      </c>
      <c r="I8314" s="1">
        <v>6.4362554000000002E-2</v>
      </c>
      <c r="K8314" s="1">
        <v>193.77940000000001</v>
      </c>
      <c r="L8314" s="1">
        <v>4</v>
      </c>
    </row>
    <row r="8315" spans="1:12" x14ac:dyDescent="0.2">
      <c r="A8315" s="1" t="s">
        <v>124</v>
      </c>
      <c r="B8315" s="1" t="s">
        <v>240</v>
      </c>
      <c r="C8315" s="1" t="s">
        <v>10</v>
      </c>
      <c r="D8315" s="1">
        <v>2018</v>
      </c>
      <c r="E8315" s="1" t="s">
        <v>13</v>
      </c>
      <c r="F8315" s="1" t="s">
        <v>2</v>
      </c>
      <c r="G8315" s="1" t="s">
        <v>1</v>
      </c>
      <c r="H8315" s="1" t="s">
        <v>12</v>
      </c>
      <c r="I8315" s="1">
        <v>5.2964982000000001E-2</v>
      </c>
      <c r="K8315" s="1">
        <v>57.792999999999999</v>
      </c>
      <c r="L8315" s="1">
        <v>4</v>
      </c>
    </row>
    <row r="8316" spans="1:12" x14ac:dyDescent="0.2">
      <c r="A8316" s="1" t="s">
        <v>124</v>
      </c>
      <c r="B8316" s="1" t="s">
        <v>239</v>
      </c>
      <c r="C8316" s="1" t="s">
        <v>10</v>
      </c>
      <c r="D8316" s="1">
        <v>2018</v>
      </c>
      <c r="E8316" s="1" t="s">
        <v>13</v>
      </c>
      <c r="F8316" s="1" t="s">
        <v>2</v>
      </c>
      <c r="G8316" s="1" t="s">
        <v>1</v>
      </c>
      <c r="H8316" s="1" t="s">
        <v>12</v>
      </c>
      <c r="I8316" s="1">
        <v>0</v>
      </c>
      <c r="K8316" s="1">
        <v>242.9854</v>
      </c>
      <c r="L8316" s="1">
        <v>4</v>
      </c>
    </row>
    <row r="8317" spans="1:12" x14ac:dyDescent="0.2">
      <c r="A8317" s="1" t="s">
        <v>124</v>
      </c>
      <c r="B8317" s="1" t="s">
        <v>238</v>
      </c>
      <c r="C8317" s="1" t="s">
        <v>10</v>
      </c>
      <c r="D8317" s="1">
        <v>2018</v>
      </c>
      <c r="E8317" s="1" t="s">
        <v>13</v>
      </c>
      <c r="F8317" s="1" t="s">
        <v>2</v>
      </c>
      <c r="G8317" s="1" t="s">
        <v>1</v>
      </c>
      <c r="H8317" s="1" t="s">
        <v>12</v>
      </c>
      <c r="I8317" s="1">
        <v>0.13507592400000001</v>
      </c>
      <c r="K8317" s="1">
        <v>170.31059999999999</v>
      </c>
      <c r="L8317" s="1">
        <v>4</v>
      </c>
    </row>
    <row r="8318" spans="1:12" x14ac:dyDescent="0.2">
      <c r="A8318" s="1" t="s">
        <v>124</v>
      </c>
      <c r="B8318" s="1" t="s">
        <v>237</v>
      </c>
      <c r="C8318" s="1" t="s">
        <v>10</v>
      </c>
      <c r="D8318" s="1">
        <v>2018</v>
      </c>
      <c r="E8318" s="1" t="s">
        <v>13</v>
      </c>
      <c r="F8318" s="1" t="s">
        <v>2</v>
      </c>
      <c r="G8318" s="1" t="s">
        <v>1</v>
      </c>
      <c r="H8318" s="1" t="s">
        <v>12</v>
      </c>
      <c r="I8318" s="1">
        <v>2.1392306E-2</v>
      </c>
      <c r="K8318" s="1">
        <v>182.0976</v>
      </c>
      <c r="L8318" s="1">
        <v>4</v>
      </c>
    </row>
    <row r="8319" spans="1:12" x14ac:dyDescent="0.2">
      <c r="A8319" s="1" t="s">
        <v>124</v>
      </c>
      <c r="B8319" s="1" t="s">
        <v>236</v>
      </c>
      <c r="C8319" s="1" t="s">
        <v>10</v>
      </c>
      <c r="D8319" s="1">
        <v>2018</v>
      </c>
      <c r="E8319" s="1" t="s">
        <v>13</v>
      </c>
      <c r="F8319" s="1" t="s">
        <v>2</v>
      </c>
      <c r="G8319" s="1" t="s">
        <v>1</v>
      </c>
      <c r="H8319" s="1" t="s">
        <v>12</v>
      </c>
      <c r="I8319" s="1">
        <v>0</v>
      </c>
      <c r="K8319" s="1">
        <v>115.3492</v>
      </c>
      <c r="L8319" s="1">
        <v>4</v>
      </c>
    </row>
    <row r="8320" spans="1:12" x14ac:dyDescent="0.2">
      <c r="A8320" s="1" t="s">
        <v>124</v>
      </c>
      <c r="B8320" s="1" t="s">
        <v>235</v>
      </c>
      <c r="C8320" s="1" t="s">
        <v>10</v>
      </c>
      <c r="D8320" s="1">
        <v>2018</v>
      </c>
      <c r="E8320" s="1" t="s">
        <v>13</v>
      </c>
      <c r="F8320" s="1" t="s">
        <v>2</v>
      </c>
      <c r="G8320" s="1" t="s">
        <v>1</v>
      </c>
      <c r="H8320" s="1" t="s">
        <v>12</v>
      </c>
      <c r="I8320" s="1">
        <v>3.3059299E-2</v>
      </c>
      <c r="K8320" s="1">
        <v>196.4768</v>
      </c>
      <c r="L8320" s="1">
        <v>4</v>
      </c>
    </row>
    <row r="8321" spans="1:12" x14ac:dyDescent="0.2">
      <c r="A8321" s="1" t="s">
        <v>124</v>
      </c>
      <c r="B8321" s="1" t="s">
        <v>234</v>
      </c>
      <c r="C8321" s="1" t="s">
        <v>10</v>
      </c>
      <c r="D8321" s="1">
        <v>2018</v>
      </c>
      <c r="E8321" s="1" t="s">
        <v>13</v>
      </c>
      <c r="F8321" s="1" t="s">
        <v>2</v>
      </c>
      <c r="G8321" s="1" t="s">
        <v>1</v>
      </c>
      <c r="H8321" s="1" t="s">
        <v>12</v>
      </c>
      <c r="I8321" s="1">
        <v>3.5574412999999999E-2</v>
      </c>
      <c r="K8321" s="1">
        <v>131.42840000000001</v>
      </c>
      <c r="L8321" s="1">
        <v>4</v>
      </c>
    </row>
    <row r="8322" spans="1:12" x14ac:dyDescent="0.2">
      <c r="A8322" s="1" t="s">
        <v>124</v>
      </c>
      <c r="B8322" s="1" t="s">
        <v>233</v>
      </c>
      <c r="C8322" s="1" t="s">
        <v>10</v>
      </c>
      <c r="D8322" s="1">
        <v>2018</v>
      </c>
      <c r="E8322" s="1" t="s">
        <v>13</v>
      </c>
      <c r="F8322" s="1" t="s">
        <v>2</v>
      </c>
      <c r="G8322" s="1" t="s">
        <v>1</v>
      </c>
      <c r="H8322" s="1" t="s">
        <v>12</v>
      </c>
      <c r="I8322" s="1">
        <v>0.173529036</v>
      </c>
      <c r="K8322" s="1">
        <v>113.2834</v>
      </c>
      <c r="L8322" s="1">
        <v>4</v>
      </c>
    </row>
    <row r="8323" spans="1:12" x14ac:dyDescent="0.2">
      <c r="A8323" s="1" t="s">
        <v>124</v>
      </c>
      <c r="B8323" s="1" t="s">
        <v>232</v>
      </c>
      <c r="C8323" s="1" t="s">
        <v>10</v>
      </c>
      <c r="D8323" s="1">
        <v>2018</v>
      </c>
      <c r="E8323" s="1" t="s">
        <v>13</v>
      </c>
      <c r="F8323" s="1" t="s">
        <v>2</v>
      </c>
      <c r="G8323" s="1" t="s">
        <v>1</v>
      </c>
      <c r="H8323" s="1" t="s">
        <v>12</v>
      </c>
      <c r="I8323" s="1">
        <v>9.9747487999999995E-2</v>
      </c>
      <c r="K8323" s="1">
        <v>75.232799999999997</v>
      </c>
      <c r="L8323" s="1">
        <v>4</v>
      </c>
    </row>
    <row r="8324" spans="1:12" x14ac:dyDescent="0.2">
      <c r="A8324" s="1" t="s">
        <v>124</v>
      </c>
      <c r="B8324" s="1" t="s">
        <v>231</v>
      </c>
      <c r="C8324" s="1" t="s">
        <v>10</v>
      </c>
      <c r="D8324" s="1">
        <v>2018</v>
      </c>
      <c r="E8324" s="1" t="s">
        <v>13</v>
      </c>
      <c r="F8324" s="1" t="s">
        <v>2</v>
      </c>
      <c r="G8324" s="1" t="s">
        <v>1</v>
      </c>
      <c r="H8324" s="1" t="s">
        <v>12</v>
      </c>
      <c r="I8324" s="1">
        <v>9.2933158000000002E-2</v>
      </c>
      <c r="K8324" s="1">
        <v>91.014600000000002</v>
      </c>
      <c r="L8324" s="1">
        <v>4</v>
      </c>
    </row>
    <row r="8325" spans="1:12" x14ac:dyDescent="0.2">
      <c r="A8325" s="1" t="s">
        <v>124</v>
      </c>
      <c r="B8325" s="1" t="s">
        <v>230</v>
      </c>
      <c r="C8325" s="1" t="s">
        <v>10</v>
      </c>
      <c r="D8325" s="1">
        <v>2018</v>
      </c>
      <c r="E8325" s="1" t="s">
        <v>13</v>
      </c>
      <c r="F8325" s="1" t="s">
        <v>2</v>
      </c>
      <c r="G8325" s="1" t="s">
        <v>1</v>
      </c>
      <c r="H8325" s="1" t="s">
        <v>12</v>
      </c>
      <c r="I8325" s="1">
        <v>0.121635591</v>
      </c>
      <c r="K8325" s="1">
        <v>175.47380000000001</v>
      </c>
      <c r="L8325" s="1">
        <v>4</v>
      </c>
    </row>
    <row r="8326" spans="1:12" x14ac:dyDescent="0.2">
      <c r="A8326" s="1" t="s">
        <v>124</v>
      </c>
      <c r="B8326" s="1" t="s">
        <v>229</v>
      </c>
      <c r="C8326" s="1" t="s">
        <v>10</v>
      </c>
      <c r="D8326" s="1">
        <v>2018</v>
      </c>
      <c r="E8326" s="1" t="s">
        <v>13</v>
      </c>
      <c r="F8326" s="1" t="s">
        <v>2</v>
      </c>
      <c r="G8326" s="1" t="s">
        <v>1</v>
      </c>
      <c r="H8326" s="1" t="s">
        <v>12</v>
      </c>
      <c r="I8326" s="1">
        <v>0.12517151000000001</v>
      </c>
      <c r="K8326" s="1">
        <v>88.919799999999995</v>
      </c>
      <c r="L8326" s="1">
        <v>4</v>
      </c>
    </row>
    <row r="8327" spans="1:12" x14ac:dyDescent="0.2">
      <c r="A8327" s="1" t="s">
        <v>124</v>
      </c>
      <c r="B8327" s="1" t="s">
        <v>228</v>
      </c>
      <c r="C8327" s="1" t="s">
        <v>10</v>
      </c>
      <c r="D8327" s="1">
        <v>2018</v>
      </c>
      <c r="E8327" s="1" t="s">
        <v>13</v>
      </c>
      <c r="F8327" s="1" t="s">
        <v>2</v>
      </c>
      <c r="G8327" s="1" t="s">
        <v>1</v>
      </c>
      <c r="H8327" s="1" t="s">
        <v>12</v>
      </c>
      <c r="I8327" s="1">
        <v>2.2685222000000001E-2</v>
      </c>
      <c r="K8327" s="1">
        <v>161.59200000000001</v>
      </c>
      <c r="L8327" s="1">
        <v>4</v>
      </c>
    </row>
    <row r="8328" spans="1:12" x14ac:dyDescent="0.2">
      <c r="A8328" s="1" t="s">
        <v>124</v>
      </c>
      <c r="B8328" s="1" t="s">
        <v>227</v>
      </c>
      <c r="C8328" s="1" t="s">
        <v>10</v>
      </c>
      <c r="D8328" s="1">
        <v>2018</v>
      </c>
      <c r="E8328" s="1" t="s">
        <v>13</v>
      </c>
      <c r="F8328" s="1" t="s">
        <v>2</v>
      </c>
      <c r="G8328" s="1" t="s">
        <v>1</v>
      </c>
      <c r="H8328" s="1" t="s">
        <v>12</v>
      </c>
      <c r="I8328" s="1">
        <v>8.0771137000000007E-2</v>
      </c>
      <c r="K8328" s="1">
        <v>146.4734</v>
      </c>
      <c r="L8328" s="1">
        <v>4</v>
      </c>
    </row>
    <row r="8329" spans="1:12" x14ac:dyDescent="0.2">
      <c r="A8329" s="1" t="s">
        <v>124</v>
      </c>
      <c r="B8329" s="1" t="s">
        <v>226</v>
      </c>
      <c r="C8329" s="1" t="s">
        <v>10</v>
      </c>
      <c r="D8329" s="1">
        <v>2018</v>
      </c>
      <c r="E8329" s="1" t="s">
        <v>13</v>
      </c>
      <c r="F8329" s="1" t="s">
        <v>2</v>
      </c>
      <c r="G8329" s="1" t="s">
        <v>1</v>
      </c>
      <c r="H8329" s="1" t="s">
        <v>12</v>
      </c>
      <c r="I8329" s="1">
        <v>3.5737373000000003E-2</v>
      </c>
      <c r="K8329" s="1">
        <v>260.62779999999998</v>
      </c>
      <c r="L8329" s="1">
        <v>4</v>
      </c>
    </row>
    <row r="8330" spans="1:12" x14ac:dyDescent="0.2">
      <c r="A8330" s="1" t="s">
        <v>124</v>
      </c>
      <c r="B8330" s="1" t="s">
        <v>225</v>
      </c>
      <c r="C8330" s="1" t="s">
        <v>10</v>
      </c>
      <c r="D8330" s="1">
        <v>2018</v>
      </c>
      <c r="E8330" s="1" t="s">
        <v>13</v>
      </c>
      <c r="F8330" s="1" t="s">
        <v>2</v>
      </c>
      <c r="G8330" s="1" t="s">
        <v>1</v>
      </c>
      <c r="H8330" s="1" t="s">
        <v>12</v>
      </c>
      <c r="I8330" s="1">
        <v>2.8456456000000001E-2</v>
      </c>
      <c r="K8330" s="1">
        <v>43.545400000000001</v>
      </c>
      <c r="L8330" s="1">
        <v>4</v>
      </c>
    </row>
    <row r="8331" spans="1:12" x14ac:dyDescent="0.2">
      <c r="A8331" s="1" t="s">
        <v>124</v>
      </c>
      <c r="B8331" s="1" t="s">
        <v>224</v>
      </c>
      <c r="C8331" s="1" t="s">
        <v>10</v>
      </c>
      <c r="D8331" s="1">
        <v>2018</v>
      </c>
      <c r="E8331" s="1" t="s">
        <v>13</v>
      </c>
      <c r="F8331" s="1" t="s">
        <v>2</v>
      </c>
      <c r="G8331" s="1" t="s">
        <v>1</v>
      </c>
      <c r="H8331" s="1" t="s">
        <v>12</v>
      </c>
      <c r="I8331" s="1">
        <v>7.0556944999999996E-2</v>
      </c>
      <c r="K8331" s="1">
        <v>191.21619999999999</v>
      </c>
      <c r="L8331" s="1">
        <v>4</v>
      </c>
    </row>
    <row r="8332" spans="1:12" x14ac:dyDescent="0.2">
      <c r="A8332" s="1" t="s">
        <v>124</v>
      </c>
      <c r="B8332" s="1" t="s">
        <v>223</v>
      </c>
      <c r="C8332" s="1" t="s">
        <v>10</v>
      </c>
      <c r="D8332" s="1">
        <v>2018</v>
      </c>
      <c r="E8332" s="1" t="s">
        <v>13</v>
      </c>
      <c r="F8332" s="1" t="s">
        <v>2</v>
      </c>
      <c r="G8332" s="1" t="s">
        <v>1</v>
      </c>
      <c r="H8332" s="1" t="s">
        <v>12</v>
      </c>
      <c r="I8332" s="1">
        <v>4.2354151999999999E-2</v>
      </c>
      <c r="K8332" s="1">
        <v>227.27199999999999</v>
      </c>
      <c r="L8332" s="1">
        <v>4</v>
      </c>
    </row>
    <row r="8333" spans="1:12" x14ac:dyDescent="0.2">
      <c r="A8333" s="1" t="s">
        <v>124</v>
      </c>
      <c r="B8333" s="1" t="s">
        <v>222</v>
      </c>
      <c r="C8333" s="1" t="s">
        <v>10</v>
      </c>
      <c r="D8333" s="1">
        <v>2018</v>
      </c>
      <c r="E8333" s="1" t="s">
        <v>13</v>
      </c>
      <c r="F8333" s="1" t="s">
        <v>2</v>
      </c>
      <c r="G8333" s="1" t="s">
        <v>1</v>
      </c>
      <c r="H8333" s="1" t="s">
        <v>12</v>
      </c>
      <c r="I8333" s="1">
        <v>4.2758477000000003E-2</v>
      </c>
      <c r="K8333" s="1">
        <v>88.417199999999994</v>
      </c>
      <c r="L8333" s="1">
        <v>4</v>
      </c>
    </row>
    <row r="8334" spans="1:12" x14ac:dyDescent="0.2">
      <c r="A8334" s="1" t="s">
        <v>124</v>
      </c>
      <c r="B8334" s="1" t="s">
        <v>221</v>
      </c>
      <c r="C8334" s="1" t="s">
        <v>10</v>
      </c>
      <c r="D8334" s="1">
        <v>2018</v>
      </c>
      <c r="E8334" s="1" t="s">
        <v>13</v>
      </c>
      <c r="F8334" s="1" t="s">
        <v>2</v>
      </c>
      <c r="G8334" s="1" t="s">
        <v>1</v>
      </c>
      <c r="H8334" s="1" t="s">
        <v>12</v>
      </c>
      <c r="I8334" s="1">
        <v>9.3002339000000003E-2</v>
      </c>
      <c r="K8334" s="1">
        <v>177.77119999999999</v>
      </c>
      <c r="L8334" s="1">
        <v>4</v>
      </c>
    </row>
    <row r="8335" spans="1:12" x14ac:dyDescent="0.2">
      <c r="A8335" s="1" t="s">
        <v>124</v>
      </c>
      <c r="B8335" s="1" t="s">
        <v>220</v>
      </c>
      <c r="C8335" s="1" t="s">
        <v>10</v>
      </c>
      <c r="D8335" s="1">
        <v>2018</v>
      </c>
      <c r="E8335" s="1" t="s">
        <v>13</v>
      </c>
      <c r="F8335" s="1" t="s">
        <v>2</v>
      </c>
      <c r="G8335" s="1" t="s">
        <v>1</v>
      </c>
      <c r="H8335" s="1" t="s">
        <v>12</v>
      </c>
      <c r="I8335" s="1">
        <v>2.5285660000000001E-2</v>
      </c>
      <c r="K8335" s="1">
        <v>158.792</v>
      </c>
      <c r="L8335" s="1">
        <v>4</v>
      </c>
    </row>
    <row r="8336" spans="1:12" x14ac:dyDescent="0.2">
      <c r="A8336" s="1" t="s">
        <v>124</v>
      </c>
      <c r="B8336" s="1" t="s">
        <v>219</v>
      </c>
      <c r="C8336" s="1" t="s">
        <v>216</v>
      </c>
      <c r="D8336" s="1">
        <v>2018</v>
      </c>
      <c r="E8336" s="1" t="s">
        <v>13</v>
      </c>
      <c r="F8336" s="1" t="s">
        <v>2</v>
      </c>
      <c r="G8336" s="1" t="s">
        <v>1</v>
      </c>
      <c r="H8336" s="1" t="s">
        <v>12</v>
      </c>
      <c r="I8336" s="1">
        <v>7.5192071999999999E-2</v>
      </c>
      <c r="K8336" s="1">
        <v>56.061399999999999</v>
      </c>
      <c r="L8336" s="1">
        <v>4</v>
      </c>
    </row>
    <row r="8337" spans="1:12" x14ac:dyDescent="0.2">
      <c r="A8337" s="1" t="s">
        <v>124</v>
      </c>
      <c r="B8337" s="1" t="s">
        <v>218</v>
      </c>
      <c r="C8337" s="1" t="s">
        <v>216</v>
      </c>
      <c r="D8337" s="1">
        <v>2018</v>
      </c>
      <c r="E8337" s="1" t="s">
        <v>13</v>
      </c>
      <c r="F8337" s="1" t="s">
        <v>2</v>
      </c>
      <c r="G8337" s="1" t="s">
        <v>1</v>
      </c>
      <c r="H8337" s="1" t="s">
        <v>12</v>
      </c>
      <c r="I8337" s="1">
        <v>4.0636925999999997E-2</v>
      </c>
      <c r="K8337" s="1">
        <v>224.6088</v>
      </c>
      <c r="L8337" s="1">
        <v>4</v>
      </c>
    </row>
    <row r="8338" spans="1:12" x14ac:dyDescent="0.2">
      <c r="A8338" s="1" t="s">
        <v>124</v>
      </c>
      <c r="B8338" s="1" t="s">
        <v>217</v>
      </c>
      <c r="C8338" s="1" t="s">
        <v>216</v>
      </c>
      <c r="D8338" s="1">
        <v>2018</v>
      </c>
      <c r="E8338" s="1" t="s">
        <v>13</v>
      </c>
      <c r="F8338" s="1" t="s">
        <v>2</v>
      </c>
      <c r="G8338" s="1" t="s">
        <v>1</v>
      </c>
      <c r="H8338" s="1" t="s">
        <v>12</v>
      </c>
      <c r="I8338" s="1">
        <v>7.1498574999999995E-2</v>
      </c>
      <c r="K8338" s="1">
        <v>37.750599999999999</v>
      </c>
      <c r="L8338" s="1">
        <v>4</v>
      </c>
    </row>
    <row r="8339" spans="1:12" x14ac:dyDescent="0.2">
      <c r="A8339" s="1" t="s">
        <v>124</v>
      </c>
      <c r="B8339" s="1" t="s">
        <v>215</v>
      </c>
      <c r="C8339" s="1" t="s">
        <v>4</v>
      </c>
      <c r="D8339" s="1">
        <v>2018</v>
      </c>
      <c r="E8339" s="1" t="s">
        <v>13</v>
      </c>
      <c r="F8339" s="1" t="s">
        <v>2</v>
      </c>
      <c r="G8339" s="1" t="s">
        <v>1</v>
      </c>
      <c r="H8339" s="1" t="s">
        <v>12</v>
      </c>
      <c r="I8339" s="1">
        <v>0</v>
      </c>
      <c r="K8339" s="1">
        <v>37.3506</v>
      </c>
      <c r="L8339" s="1">
        <v>4</v>
      </c>
    </row>
    <row r="8340" spans="1:12" x14ac:dyDescent="0.2">
      <c r="A8340" s="1" t="s">
        <v>124</v>
      </c>
      <c r="B8340" s="1" t="s">
        <v>214</v>
      </c>
      <c r="C8340" s="1" t="s">
        <v>4</v>
      </c>
      <c r="D8340" s="1">
        <v>2018</v>
      </c>
      <c r="E8340" s="1" t="s">
        <v>13</v>
      </c>
      <c r="F8340" s="1" t="s">
        <v>2</v>
      </c>
      <c r="G8340" s="1" t="s">
        <v>1</v>
      </c>
      <c r="H8340" s="1" t="s">
        <v>12</v>
      </c>
      <c r="I8340" s="1">
        <v>0</v>
      </c>
      <c r="K8340" s="1">
        <v>100.80419999999999</v>
      </c>
      <c r="L8340" s="1">
        <v>4</v>
      </c>
    </row>
    <row r="8341" spans="1:12" x14ac:dyDescent="0.2">
      <c r="A8341" s="1" t="s">
        <v>124</v>
      </c>
      <c r="B8341" s="1" t="s">
        <v>213</v>
      </c>
      <c r="C8341" s="1" t="s">
        <v>4</v>
      </c>
      <c r="D8341" s="1">
        <v>2018</v>
      </c>
      <c r="E8341" s="1" t="s">
        <v>13</v>
      </c>
      <c r="F8341" s="1" t="s">
        <v>2</v>
      </c>
      <c r="G8341" s="1" t="s">
        <v>1</v>
      </c>
      <c r="H8341" s="1" t="s">
        <v>12</v>
      </c>
      <c r="I8341" s="1">
        <v>4.7665717000000003E-2</v>
      </c>
      <c r="K8341" s="1">
        <v>42.177</v>
      </c>
      <c r="L8341" s="1">
        <v>4</v>
      </c>
    </row>
    <row r="8342" spans="1:12" x14ac:dyDescent="0.2">
      <c r="A8342" s="1" t="s">
        <v>124</v>
      </c>
      <c r="B8342" s="1" t="s">
        <v>212</v>
      </c>
      <c r="C8342" s="1" t="s">
        <v>4</v>
      </c>
      <c r="D8342" s="1">
        <v>2018</v>
      </c>
      <c r="E8342" s="1" t="s">
        <v>13</v>
      </c>
      <c r="F8342" s="1" t="s">
        <v>2</v>
      </c>
      <c r="G8342" s="1" t="s">
        <v>1</v>
      </c>
      <c r="H8342" s="1" t="s">
        <v>12</v>
      </c>
      <c r="I8342" s="1">
        <v>1.7556795E-2</v>
      </c>
      <c r="K8342" s="1">
        <v>129.96260000000001</v>
      </c>
      <c r="L8342" s="1">
        <v>4</v>
      </c>
    </row>
    <row r="8343" spans="1:12" x14ac:dyDescent="0.2">
      <c r="A8343" s="1" t="s">
        <v>124</v>
      </c>
      <c r="B8343" s="1" t="s">
        <v>211</v>
      </c>
      <c r="C8343" s="1" t="s">
        <v>4</v>
      </c>
      <c r="D8343" s="1">
        <v>2018</v>
      </c>
      <c r="E8343" s="1" t="s">
        <v>13</v>
      </c>
      <c r="F8343" s="1" t="s">
        <v>2</v>
      </c>
      <c r="G8343" s="1" t="s">
        <v>1</v>
      </c>
      <c r="H8343" s="1" t="s">
        <v>12</v>
      </c>
      <c r="I8343" s="1">
        <v>2.5164131999999999E-2</v>
      </c>
      <c r="K8343" s="1">
        <v>152.60239999999999</v>
      </c>
      <c r="L8343" s="1">
        <v>4</v>
      </c>
    </row>
    <row r="8344" spans="1:12" x14ac:dyDescent="0.2">
      <c r="A8344" s="1" t="s">
        <v>124</v>
      </c>
      <c r="B8344" s="1" t="s">
        <v>210</v>
      </c>
      <c r="C8344" s="1" t="s">
        <v>4</v>
      </c>
      <c r="D8344" s="1">
        <v>2018</v>
      </c>
      <c r="E8344" s="1" t="s">
        <v>13</v>
      </c>
      <c r="F8344" s="1" t="s">
        <v>2</v>
      </c>
      <c r="G8344" s="1" t="s">
        <v>1</v>
      </c>
      <c r="H8344" s="1" t="s">
        <v>12</v>
      </c>
      <c r="I8344" s="1">
        <v>3.2731073999999999E-2</v>
      </c>
      <c r="K8344" s="1">
        <v>235.69059999999999</v>
      </c>
      <c r="L8344" s="1">
        <v>4</v>
      </c>
    </row>
    <row r="8345" spans="1:12" x14ac:dyDescent="0.2">
      <c r="A8345" s="1" t="s">
        <v>124</v>
      </c>
      <c r="B8345" s="1" t="s">
        <v>209</v>
      </c>
      <c r="C8345" s="1" t="s">
        <v>4</v>
      </c>
      <c r="D8345" s="1">
        <v>2018</v>
      </c>
      <c r="E8345" s="1" t="s">
        <v>13</v>
      </c>
      <c r="F8345" s="1" t="s">
        <v>2</v>
      </c>
      <c r="G8345" s="1" t="s">
        <v>1</v>
      </c>
      <c r="H8345" s="1" t="s">
        <v>12</v>
      </c>
      <c r="I8345" s="1">
        <v>0</v>
      </c>
      <c r="K8345" s="1">
        <v>152.07079999999999</v>
      </c>
      <c r="L8345" s="1">
        <v>4</v>
      </c>
    </row>
    <row r="8346" spans="1:12" x14ac:dyDescent="0.2">
      <c r="A8346" s="1" t="s">
        <v>124</v>
      </c>
      <c r="B8346" s="1" t="s">
        <v>208</v>
      </c>
      <c r="C8346" s="1" t="s">
        <v>4</v>
      </c>
      <c r="D8346" s="1">
        <v>2018</v>
      </c>
      <c r="E8346" s="1" t="s">
        <v>13</v>
      </c>
      <c r="F8346" s="1" t="s">
        <v>2</v>
      </c>
      <c r="G8346" s="1" t="s">
        <v>1</v>
      </c>
      <c r="H8346" s="1" t="s">
        <v>12</v>
      </c>
      <c r="I8346" s="1">
        <v>5.4366282000000002E-2</v>
      </c>
      <c r="K8346" s="1">
        <v>199.60839999999999</v>
      </c>
      <c r="L8346" s="1">
        <v>4</v>
      </c>
    </row>
    <row r="8347" spans="1:12" x14ac:dyDescent="0.2">
      <c r="A8347" s="1" t="s">
        <v>124</v>
      </c>
      <c r="B8347" s="1" t="s">
        <v>207</v>
      </c>
      <c r="C8347" s="1" t="s">
        <v>4</v>
      </c>
      <c r="D8347" s="1">
        <v>2018</v>
      </c>
      <c r="E8347" s="1" t="s">
        <v>13</v>
      </c>
      <c r="F8347" s="1" t="s">
        <v>2</v>
      </c>
      <c r="G8347" s="1" t="s">
        <v>1</v>
      </c>
      <c r="H8347" s="1" t="s">
        <v>12</v>
      </c>
      <c r="I8347" s="1">
        <v>2.426524E-2</v>
      </c>
      <c r="K8347" s="1">
        <v>114.0492</v>
      </c>
      <c r="L8347" s="1">
        <v>4</v>
      </c>
    </row>
    <row r="8348" spans="1:12" x14ac:dyDescent="0.2">
      <c r="A8348" s="1" t="s">
        <v>124</v>
      </c>
      <c r="B8348" s="1" t="s">
        <v>206</v>
      </c>
      <c r="C8348" s="1" t="s">
        <v>4</v>
      </c>
      <c r="D8348" s="1">
        <v>2018</v>
      </c>
      <c r="E8348" s="1" t="s">
        <v>13</v>
      </c>
      <c r="F8348" s="1" t="s">
        <v>2</v>
      </c>
      <c r="G8348" s="1" t="s">
        <v>1</v>
      </c>
      <c r="H8348" s="1" t="s">
        <v>12</v>
      </c>
      <c r="I8348" s="1">
        <v>5.4376275000000002E-2</v>
      </c>
      <c r="K8348" s="1">
        <v>56.292999999999999</v>
      </c>
      <c r="L8348" s="1">
        <v>4</v>
      </c>
    </row>
    <row r="8349" spans="1:12" x14ac:dyDescent="0.2">
      <c r="A8349" s="1" t="s">
        <v>124</v>
      </c>
      <c r="B8349" s="1" t="s">
        <v>205</v>
      </c>
      <c r="C8349" s="1" t="s">
        <v>4</v>
      </c>
      <c r="D8349" s="1">
        <v>2018</v>
      </c>
      <c r="E8349" s="1" t="s">
        <v>13</v>
      </c>
      <c r="F8349" s="1" t="s">
        <v>2</v>
      </c>
      <c r="G8349" s="1" t="s">
        <v>1</v>
      </c>
      <c r="H8349" s="1" t="s">
        <v>12</v>
      </c>
      <c r="I8349" s="1">
        <v>1.7936714999999999E-2</v>
      </c>
      <c r="K8349" s="1">
        <v>93.709400000000002</v>
      </c>
      <c r="L8349" s="1">
        <v>4</v>
      </c>
    </row>
    <row r="8350" spans="1:12" x14ac:dyDescent="0.2">
      <c r="A8350" s="1" t="s">
        <v>124</v>
      </c>
      <c r="B8350" s="1" t="s">
        <v>204</v>
      </c>
      <c r="C8350" s="1" t="s">
        <v>4</v>
      </c>
      <c r="D8350" s="1">
        <v>2018</v>
      </c>
      <c r="E8350" s="1" t="s">
        <v>13</v>
      </c>
      <c r="F8350" s="1" t="s">
        <v>2</v>
      </c>
      <c r="G8350" s="1" t="s">
        <v>1</v>
      </c>
      <c r="H8350" s="1" t="s">
        <v>12</v>
      </c>
      <c r="I8350" s="1">
        <v>8.0111610999999999E-2</v>
      </c>
      <c r="K8350" s="1">
        <v>94.643600000000006</v>
      </c>
      <c r="L8350" s="1">
        <v>4</v>
      </c>
    </row>
    <row r="8351" spans="1:12" x14ac:dyDescent="0.2">
      <c r="A8351" s="1" t="s">
        <v>124</v>
      </c>
      <c r="B8351" s="1" t="s">
        <v>203</v>
      </c>
      <c r="C8351" s="1" t="s">
        <v>4</v>
      </c>
      <c r="D8351" s="1">
        <v>2018</v>
      </c>
      <c r="E8351" s="1" t="s">
        <v>13</v>
      </c>
      <c r="F8351" s="1" t="s">
        <v>2</v>
      </c>
      <c r="G8351" s="1" t="s">
        <v>1</v>
      </c>
      <c r="H8351" s="1" t="s">
        <v>12</v>
      </c>
      <c r="I8351" s="1">
        <v>5.3185207999999998E-2</v>
      </c>
      <c r="K8351" s="1">
        <v>182.96080000000001</v>
      </c>
      <c r="L8351" s="1">
        <v>4</v>
      </c>
    </row>
    <row r="8352" spans="1:12" x14ac:dyDescent="0.2">
      <c r="A8352" s="1" t="s">
        <v>124</v>
      </c>
      <c r="B8352" s="1" t="s">
        <v>202</v>
      </c>
      <c r="C8352" s="1" t="s">
        <v>4</v>
      </c>
      <c r="D8352" s="1">
        <v>2018</v>
      </c>
      <c r="E8352" s="1" t="s">
        <v>13</v>
      </c>
      <c r="F8352" s="1" t="s">
        <v>2</v>
      </c>
      <c r="G8352" s="1" t="s">
        <v>1</v>
      </c>
      <c r="H8352" s="1" t="s">
        <v>12</v>
      </c>
      <c r="I8352" s="1">
        <v>4.1663111000000003E-2</v>
      </c>
      <c r="K8352" s="1">
        <v>188.62139999999999</v>
      </c>
      <c r="L8352" s="1">
        <v>4</v>
      </c>
    </row>
    <row r="8353" spans="1:12" x14ac:dyDescent="0.2">
      <c r="A8353" s="1" t="s">
        <v>124</v>
      </c>
      <c r="B8353" s="1" t="s">
        <v>201</v>
      </c>
      <c r="C8353" s="1" t="s">
        <v>4</v>
      </c>
      <c r="D8353" s="1">
        <v>2018</v>
      </c>
      <c r="E8353" s="1" t="s">
        <v>13</v>
      </c>
      <c r="F8353" s="1" t="s">
        <v>2</v>
      </c>
      <c r="G8353" s="1" t="s">
        <v>1</v>
      </c>
      <c r="H8353" s="1" t="s">
        <v>12</v>
      </c>
      <c r="I8353" s="1">
        <v>1.5375557E-2</v>
      </c>
      <c r="K8353" s="1">
        <v>156.96039999999999</v>
      </c>
      <c r="L8353" s="1">
        <v>4</v>
      </c>
    </row>
    <row r="8354" spans="1:12" x14ac:dyDescent="0.2">
      <c r="A8354" s="1" t="s">
        <v>124</v>
      </c>
      <c r="B8354" s="1" t="s">
        <v>200</v>
      </c>
      <c r="C8354" s="1" t="s">
        <v>4</v>
      </c>
      <c r="D8354" s="1">
        <v>2018</v>
      </c>
      <c r="E8354" s="1" t="s">
        <v>13</v>
      </c>
      <c r="F8354" s="1" t="s">
        <v>2</v>
      </c>
      <c r="G8354" s="1" t="s">
        <v>1</v>
      </c>
      <c r="H8354" s="1" t="s">
        <v>12</v>
      </c>
      <c r="I8354" s="1">
        <v>9.6592065000000005E-2</v>
      </c>
      <c r="K8354" s="1">
        <v>117.4492</v>
      </c>
      <c r="L8354" s="1">
        <v>4</v>
      </c>
    </row>
    <row r="8355" spans="1:12" x14ac:dyDescent="0.2">
      <c r="A8355" s="1" t="s">
        <v>124</v>
      </c>
      <c r="B8355" s="1" t="s">
        <v>199</v>
      </c>
      <c r="C8355" s="1" t="s">
        <v>171</v>
      </c>
      <c r="D8355" s="1">
        <v>2018</v>
      </c>
      <c r="E8355" s="1" t="s">
        <v>13</v>
      </c>
      <c r="F8355" s="1" t="s">
        <v>2</v>
      </c>
      <c r="G8355" s="1" t="s">
        <v>1</v>
      </c>
      <c r="H8355" s="1" t="s">
        <v>12</v>
      </c>
      <c r="I8355" s="1">
        <v>0.118099673</v>
      </c>
      <c r="K8355" s="1">
        <v>262.89100000000002</v>
      </c>
      <c r="L8355" s="1">
        <v>4</v>
      </c>
    </row>
    <row r="8356" spans="1:12" x14ac:dyDescent="0.2">
      <c r="A8356" s="1" t="s">
        <v>124</v>
      </c>
      <c r="B8356" s="1" t="s">
        <v>198</v>
      </c>
      <c r="C8356" s="1" t="s">
        <v>171</v>
      </c>
      <c r="D8356" s="1">
        <v>2018</v>
      </c>
      <c r="E8356" s="1" t="s">
        <v>13</v>
      </c>
      <c r="F8356" s="1" t="s">
        <v>2</v>
      </c>
      <c r="G8356" s="1" t="s">
        <v>1</v>
      </c>
      <c r="H8356" s="1" t="s">
        <v>12</v>
      </c>
      <c r="I8356" s="1">
        <v>9.9428486999999996E-2</v>
      </c>
      <c r="K8356" s="1">
        <v>187.88980000000001</v>
      </c>
      <c r="L8356" s="1">
        <v>4</v>
      </c>
    </row>
    <row r="8357" spans="1:12" x14ac:dyDescent="0.2">
      <c r="A8357" s="1" t="s">
        <v>124</v>
      </c>
      <c r="B8357" s="1" t="s">
        <v>197</v>
      </c>
      <c r="C8357" s="1" t="s">
        <v>171</v>
      </c>
      <c r="D8357" s="1">
        <v>2018</v>
      </c>
      <c r="E8357" s="1" t="s">
        <v>13</v>
      </c>
      <c r="F8357" s="1" t="s">
        <v>2</v>
      </c>
      <c r="G8357" s="1" t="s">
        <v>1</v>
      </c>
      <c r="H8357" s="1" t="s">
        <v>12</v>
      </c>
      <c r="I8357" s="1">
        <v>2.3835163999999999E-2</v>
      </c>
      <c r="K8357" s="1">
        <v>103.3964</v>
      </c>
      <c r="L8357" s="1">
        <v>4</v>
      </c>
    </row>
    <row r="8358" spans="1:12" x14ac:dyDescent="0.2">
      <c r="A8358" s="1" t="s">
        <v>124</v>
      </c>
      <c r="B8358" s="1" t="s">
        <v>196</v>
      </c>
      <c r="C8358" s="1" t="s">
        <v>171</v>
      </c>
      <c r="D8358" s="1">
        <v>2018</v>
      </c>
      <c r="E8358" s="1" t="s">
        <v>13</v>
      </c>
      <c r="F8358" s="1" t="s">
        <v>2</v>
      </c>
      <c r="G8358" s="1" t="s">
        <v>1</v>
      </c>
      <c r="H8358" s="1" t="s">
        <v>12</v>
      </c>
      <c r="I8358" s="1">
        <v>7.2317217000000003E-2</v>
      </c>
      <c r="K8358" s="1">
        <v>230.26679999999999</v>
      </c>
      <c r="L8358" s="1">
        <v>4</v>
      </c>
    </row>
    <row r="8359" spans="1:12" x14ac:dyDescent="0.2">
      <c r="A8359" s="1" t="s">
        <v>124</v>
      </c>
      <c r="B8359" s="1" t="s">
        <v>195</v>
      </c>
      <c r="C8359" s="1" t="s">
        <v>171</v>
      </c>
      <c r="D8359" s="1">
        <v>2018</v>
      </c>
      <c r="E8359" s="1" t="s">
        <v>13</v>
      </c>
      <c r="F8359" s="1" t="s">
        <v>2</v>
      </c>
      <c r="G8359" s="1" t="s">
        <v>1</v>
      </c>
      <c r="H8359" s="1" t="s">
        <v>12</v>
      </c>
      <c r="I8359" s="1">
        <v>1.5359721999999999E-2</v>
      </c>
      <c r="K8359" s="1">
        <v>163.7526</v>
      </c>
      <c r="L8359" s="1">
        <v>4</v>
      </c>
    </row>
    <row r="8360" spans="1:12" x14ac:dyDescent="0.2">
      <c r="A8360" s="1" t="s">
        <v>124</v>
      </c>
      <c r="B8360" s="1" t="s">
        <v>194</v>
      </c>
      <c r="C8360" s="1" t="s">
        <v>171</v>
      </c>
      <c r="D8360" s="1">
        <v>2018</v>
      </c>
      <c r="E8360" s="1" t="s">
        <v>13</v>
      </c>
      <c r="F8360" s="1" t="s">
        <v>2</v>
      </c>
      <c r="G8360" s="1" t="s">
        <v>1</v>
      </c>
      <c r="H8360" s="1" t="s">
        <v>12</v>
      </c>
      <c r="I8360" s="1">
        <v>2.8868466999999998E-2</v>
      </c>
      <c r="K8360" s="1">
        <v>146.37860000000001</v>
      </c>
      <c r="L8360" s="1">
        <v>4</v>
      </c>
    </row>
    <row r="8361" spans="1:12" x14ac:dyDescent="0.2">
      <c r="A8361" s="1" t="s">
        <v>124</v>
      </c>
      <c r="B8361" s="1" t="s">
        <v>193</v>
      </c>
      <c r="C8361" s="1" t="s">
        <v>171</v>
      </c>
      <c r="D8361" s="1">
        <v>2018</v>
      </c>
      <c r="E8361" s="1" t="s">
        <v>13</v>
      </c>
      <c r="F8361" s="1" t="s">
        <v>2</v>
      </c>
      <c r="G8361" s="1" t="s">
        <v>1</v>
      </c>
      <c r="H8361" s="1" t="s">
        <v>12</v>
      </c>
      <c r="I8361" s="1">
        <v>0.18394846500000001</v>
      </c>
      <c r="K8361" s="1">
        <v>33.621600000000001</v>
      </c>
      <c r="L8361" s="1">
        <v>4</v>
      </c>
    </row>
    <row r="8362" spans="1:12" x14ac:dyDescent="0.2">
      <c r="A8362" s="1" t="s">
        <v>124</v>
      </c>
      <c r="B8362" s="1" t="s">
        <v>192</v>
      </c>
      <c r="C8362" s="1" t="s">
        <v>171</v>
      </c>
      <c r="D8362" s="1">
        <v>2018</v>
      </c>
      <c r="E8362" s="1" t="s">
        <v>13</v>
      </c>
      <c r="F8362" s="1" t="s">
        <v>2</v>
      </c>
      <c r="G8362" s="1" t="s">
        <v>1</v>
      </c>
      <c r="H8362" s="1" t="s">
        <v>12</v>
      </c>
      <c r="I8362" s="1">
        <v>8.8551694E-2</v>
      </c>
      <c r="K8362" s="1">
        <v>191.5504</v>
      </c>
      <c r="L8362" s="1">
        <v>4</v>
      </c>
    </row>
    <row r="8363" spans="1:12" x14ac:dyDescent="0.2">
      <c r="A8363" s="1" t="s">
        <v>124</v>
      </c>
      <c r="B8363" s="1" t="s">
        <v>191</v>
      </c>
      <c r="C8363" s="1" t="s">
        <v>171</v>
      </c>
      <c r="D8363" s="1">
        <v>2018</v>
      </c>
      <c r="E8363" s="1" t="s">
        <v>13</v>
      </c>
      <c r="F8363" s="1" t="s">
        <v>2</v>
      </c>
      <c r="G8363" s="1" t="s">
        <v>1</v>
      </c>
      <c r="H8363" s="1" t="s">
        <v>12</v>
      </c>
      <c r="I8363" s="1">
        <v>2.9302769999999999E-2</v>
      </c>
      <c r="K8363" s="1">
        <v>256.16460000000001</v>
      </c>
      <c r="L8363" s="1">
        <v>4</v>
      </c>
    </row>
    <row r="8364" spans="1:12" x14ac:dyDescent="0.2">
      <c r="A8364" s="1" t="s">
        <v>124</v>
      </c>
      <c r="B8364" s="1" t="s">
        <v>190</v>
      </c>
      <c r="C8364" s="1" t="s">
        <v>171</v>
      </c>
      <c r="D8364" s="1">
        <v>2018</v>
      </c>
      <c r="E8364" s="1" t="s">
        <v>13</v>
      </c>
      <c r="F8364" s="1" t="s">
        <v>2</v>
      </c>
      <c r="G8364" s="1" t="s">
        <v>1</v>
      </c>
      <c r="H8364" s="1" t="s">
        <v>12</v>
      </c>
      <c r="I8364" s="1">
        <v>4.4444956000000001E-2</v>
      </c>
      <c r="K8364" s="1">
        <v>245.28020000000001</v>
      </c>
      <c r="L8364" s="1">
        <v>4</v>
      </c>
    </row>
    <row r="8365" spans="1:12" x14ac:dyDescent="0.2">
      <c r="A8365" s="1" t="s">
        <v>124</v>
      </c>
      <c r="B8365" s="1" t="s">
        <v>189</v>
      </c>
      <c r="C8365" s="1" t="s">
        <v>171</v>
      </c>
      <c r="D8365" s="1">
        <v>2018</v>
      </c>
      <c r="E8365" s="1" t="s">
        <v>13</v>
      </c>
      <c r="F8365" s="1" t="s">
        <v>2</v>
      </c>
      <c r="G8365" s="1" t="s">
        <v>1</v>
      </c>
      <c r="H8365" s="1" t="s">
        <v>12</v>
      </c>
      <c r="I8365" s="1">
        <v>6.6828857000000005E-2</v>
      </c>
      <c r="K8365" s="1">
        <v>114.18600000000001</v>
      </c>
      <c r="L8365" s="1">
        <v>4</v>
      </c>
    </row>
    <row r="8366" spans="1:12" x14ac:dyDescent="0.2">
      <c r="A8366" s="1" t="s">
        <v>124</v>
      </c>
      <c r="B8366" s="1" t="s">
        <v>188</v>
      </c>
      <c r="C8366" s="1" t="s">
        <v>171</v>
      </c>
      <c r="D8366" s="1">
        <v>2018</v>
      </c>
      <c r="E8366" s="1" t="s">
        <v>13</v>
      </c>
      <c r="F8366" s="1" t="s">
        <v>2</v>
      </c>
      <c r="G8366" s="1" t="s">
        <v>1</v>
      </c>
      <c r="H8366" s="1" t="s">
        <v>12</v>
      </c>
      <c r="I8366" s="1">
        <v>3.6360386000000001E-2</v>
      </c>
      <c r="K8366" s="1">
        <v>231.601</v>
      </c>
      <c r="L8366" s="1">
        <v>4</v>
      </c>
    </row>
    <row r="8367" spans="1:12" x14ac:dyDescent="0.2">
      <c r="A8367" s="1" t="s">
        <v>124</v>
      </c>
      <c r="B8367" s="1" t="s">
        <v>187</v>
      </c>
      <c r="C8367" s="1" t="s">
        <v>171</v>
      </c>
      <c r="D8367" s="1">
        <v>2018</v>
      </c>
      <c r="E8367" s="1" t="s">
        <v>13</v>
      </c>
      <c r="F8367" s="1" t="s">
        <v>2</v>
      </c>
      <c r="G8367" s="1" t="s">
        <v>1</v>
      </c>
      <c r="H8367" s="1" t="s">
        <v>12</v>
      </c>
      <c r="I8367" s="1">
        <v>3.3436335999999997E-2</v>
      </c>
      <c r="K8367" s="1">
        <v>107.3912</v>
      </c>
      <c r="L8367" s="1">
        <v>4</v>
      </c>
    </row>
    <row r="8368" spans="1:12" x14ac:dyDescent="0.2">
      <c r="A8368" s="1" t="s">
        <v>124</v>
      </c>
      <c r="B8368" s="1" t="s">
        <v>186</v>
      </c>
      <c r="C8368" s="1" t="s">
        <v>171</v>
      </c>
      <c r="D8368" s="1">
        <v>2018</v>
      </c>
      <c r="E8368" s="1" t="s">
        <v>13</v>
      </c>
      <c r="F8368" s="1" t="s">
        <v>2</v>
      </c>
      <c r="G8368" s="1" t="s">
        <v>1</v>
      </c>
      <c r="H8368" s="1" t="s">
        <v>12</v>
      </c>
      <c r="I8368" s="1">
        <v>1.2592289E-2</v>
      </c>
      <c r="K8368" s="1">
        <v>123.34139999999999</v>
      </c>
      <c r="L8368" s="1">
        <v>4</v>
      </c>
    </row>
    <row r="8369" spans="1:12" x14ac:dyDescent="0.2">
      <c r="A8369" s="1" t="s">
        <v>124</v>
      </c>
      <c r="B8369" s="1" t="s">
        <v>185</v>
      </c>
      <c r="C8369" s="1" t="s">
        <v>171</v>
      </c>
      <c r="D8369" s="1">
        <v>2018</v>
      </c>
      <c r="E8369" s="1" t="s">
        <v>13</v>
      </c>
      <c r="F8369" s="1" t="s">
        <v>2</v>
      </c>
      <c r="G8369" s="1" t="s">
        <v>1</v>
      </c>
      <c r="H8369" s="1" t="s">
        <v>12</v>
      </c>
      <c r="I8369" s="1">
        <v>2.6938317E-2</v>
      </c>
      <c r="K8369" s="1">
        <v>174.1396</v>
      </c>
      <c r="L8369" s="1">
        <v>4</v>
      </c>
    </row>
    <row r="8370" spans="1:12" x14ac:dyDescent="0.2">
      <c r="A8370" s="1" t="s">
        <v>124</v>
      </c>
      <c r="B8370" s="1" t="s">
        <v>184</v>
      </c>
      <c r="C8370" s="1" t="s">
        <v>171</v>
      </c>
      <c r="D8370" s="1">
        <v>2018</v>
      </c>
      <c r="E8370" s="1" t="s">
        <v>13</v>
      </c>
      <c r="F8370" s="1" t="s">
        <v>2</v>
      </c>
      <c r="G8370" s="1" t="s">
        <v>1</v>
      </c>
      <c r="H8370" s="1" t="s">
        <v>12</v>
      </c>
      <c r="I8370" s="1">
        <v>1.3056494E-2</v>
      </c>
      <c r="K8370" s="1">
        <v>215.91919999999999</v>
      </c>
      <c r="L8370" s="1">
        <v>4</v>
      </c>
    </row>
    <row r="8371" spans="1:12" x14ac:dyDescent="0.2">
      <c r="A8371" s="1" t="s">
        <v>124</v>
      </c>
      <c r="B8371" s="1" t="s">
        <v>183</v>
      </c>
      <c r="C8371" s="1" t="s">
        <v>171</v>
      </c>
      <c r="D8371" s="1">
        <v>2018</v>
      </c>
      <c r="E8371" s="1" t="s">
        <v>13</v>
      </c>
      <c r="F8371" s="1" t="s">
        <v>2</v>
      </c>
      <c r="G8371" s="1" t="s">
        <v>1</v>
      </c>
      <c r="H8371" s="1" t="s">
        <v>12</v>
      </c>
      <c r="I8371" s="1">
        <v>7.5361181999999999E-2</v>
      </c>
      <c r="K8371" s="1">
        <v>155.66560000000001</v>
      </c>
      <c r="L8371" s="1">
        <v>4</v>
      </c>
    </row>
    <row r="8372" spans="1:12" x14ac:dyDescent="0.2">
      <c r="A8372" s="1" t="s">
        <v>124</v>
      </c>
      <c r="B8372" s="1" t="s">
        <v>182</v>
      </c>
      <c r="C8372" s="1" t="s">
        <v>171</v>
      </c>
      <c r="D8372" s="1">
        <v>2018</v>
      </c>
      <c r="E8372" s="1" t="s">
        <v>13</v>
      </c>
      <c r="F8372" s="1" t="s">
        <v>2</v>
      </c>
      <c r="G8372" s="1" t="s">
        <v>1</v>
      </c>
      <c r="H8372" s="1" t="s">
        <v>12</v>
      </c>
      <c r="I8372" s="1">
        <v>8.2440705000000003E-2</v>
      </c>
      <c r="K8372" s="1">
        <v>61.319400000000002</v>
      </c>
      <c r="L8372" s="1">
        <v>4</v>
      </c>
    </row>
    <row r="8373" spans="1:12" x14ac:dyDescent="0.2">
      <c r="A8373" s="1" t="s">
        <v>124</v>
      </c>
      <c r="B8373" s="1" t="s">
        <v>181</v>
      </c>
      <c r="C8373" s="1" t="s">
        <v>171</v>
      </c>
      <c r="D8373" s="1">
        <v>2018</v>
      </c>
      <c r="E8373" s="1" t="s">
        <v>13</v>
      </c>
      <c r="F8373" s="1" t="s">
        <v>2</v>
      </c>
      <c r="G8373" s="1" t="s">
        <v>1</v>
      </c>
      <c r="H8373" s="1" t="s">
        <v>12</v>
      </c>
      <c r="I8373" s="1">
        <v>2.4536199000000002E-2</v>
      </c>
      <c r="K8373" s="1">
        <v>144.61019999999999</v>
      </c>
      <c r="L8373" s="1">
        <v>4</v>
      </c>
    </row>
    <row r="8374" spans="1:12" x14ac:dyDescent="0.2">
      <c r="A8374" s="1" t="s">
        <v>124</v>
      </c>
      <c r="B8374" s="1" t="s">
        <v>180</v>
      </c>
      <c r="C8374" s="1" t="s">
        <v>171</v>
      </c>
      <c r="D8374" s="1">
        <v>2018</v>
      </c>
      <c r="E8374" s="1" t="s">
        <v>13</v>
      </c>
      <c r="F8374" s="1" t="s">
        <v>2</v>
      </c>
      <c r="G8374" s="1" t="s">
        <v>1</v>
      </c>
      <c r="H8374" s="1" t="s">
        <v>12</v>
      </c>
      <c r="I8374" s="1">
        <v>4.1621986999999999E-2</v>
      </c>
      <c r="K8374" s="1">
        <v>253.60140000000001</v>
      </c>
      <c r="L8374" s="1">
        <v>4</v>
      </c>
    </row>
    <row r="8375" spans="1:12" x14ac:dyDescent="0.2">
      <c r="A8375" s="1" t="s">
        <v>124</v>
      </c>
      <c r="B8375" s="1" t="s">
        <v>179</v>
      </c>
      <c r="C8375" s="1" t="s">
        <v>171</v>
      </c>
      <c r="D8375" s="1">
        <v>2018</v>
      </c>
      <c r="E8375" s="1" t="s">
        <v>13</v>
      </c>
      <c r="F8375" s="1" t="s">
        <v>2</v>
      </c>
      <c r="G8375" s="1" t="s">
        <v>1</v>
      </c>
      <c r="H8375" s="1" t="s">
        <v>12</v>
      </c>
      <c r="I8375" s="1">
        <v>0</v>
      </c>
      <c r="K8375" s="1">
        <v>115.2176</v>
      </c>
      <c r="L8375" s="1">
        <v>4</v>
      </c>
    </row>
    <row r="8376" spans="1:12" x14ac:dyDescent="0.2">
      <c r="A8376" s="1" t="s">
        <v>124</v>
      </c>
      <c r="B8376" s="1" t="s">
        <v>178</v>
      </c>
      <c r="C8376" s="1" t="s">
        <v>171</v>
      </c>
      <c r="D8376" s="1">
        <v>2018</v>
      </c>
      <c r="E8376" s="1" t="s">
        <v>13</v>
      </c>
      <c r="F8376" s="1" t="s">
        <v>2</v>
      </c>
      <c r="G8376" s="1" t="s">
        <v>1</v>
      </c>
      <c r="H8376" s="1" t="s">
        <v>12</v>
      </c>
      <c r="I8376" s="1">
        <v>9.9447700000000003E-3</v>
      </c>
      <c r="K8376" s="1">
        <v>177.83699999999999</v>
      </c>
      <c r="L8376" s="1">
        <v>4</v>
      </c>
    </row>
    <row r="8377" spans="1:12" x14ac:dyDescent="0.2">
      <c r="A8377" s="1" t="s">
        <v>124</v>
      </c>
      <c r="B8377" s="1" t="s">
        <v>177</v>
      </c>
      <c r="C8377" s="1" t="s">
        <v>171</v>
      </c>
      <c r="D8377" s="1">
        <v>2018</v>
      </c>
      <c r="E8377" s="1" t="s">
        <v>13</v>
      </c>
      <c r="F8377" s="1" t="s">
        <v>2</v>
      </c>
      <c r="G8377" s="1" t="s">
        <v>1</v>
      </c>
      <c r="H8377" s="1" t="s">
        <v>12</v>
      </c>
      <c r="I8377" s="1">
        <v>6.6358425999999998E-2</v>
      </c>
      <c r="K8377" s="1">
        <v>195.24780000000001</v>
      </c>
      <c r="L8377" s="1">
        <v>4</v>
      </c>
    </row>
    <row r="8378" spans="1:12" x14ac:dyDescent="0.2">
      <c r="A8378" s="1" t="s">
        <v>124</v>
      </c>
      <c r="B8378" s="1" t="s">
        <v>176</v>
      </c>
      <c r="C8378" s="1" t="s">
        <v>171</v>
      </c>
      <c r="D8378" s="1">
        <v>2018</v>
      </c>
      <c r="E8378" s="1" t="s">
        <v>13</v>
      </c>
      <c r="F8378" s="1" t="s">
        <v>2</v>
      </c>
      <c r="G8378" s="1" t="s">
        <v>1</v>
      </c>
      <c r="H8378" s="1" t="s">
        <v>12</v>
      </c>
      <c r="I8378" s="1">
        <v>5.9037538000000001E-2</v>
      </c>
      <c r="K8378" s="1">
        <v>237.72479999999999</v>
      </c>
      <c r="L8378" s="1">
        <v>4</v>
      </c>
    </row>
    <row r="8379" spans="1:12" x14ac:dyDescent="0.2">
      <c r="A8379" s="1" t="s">
        <v>124</v>
      </c>
      <c r="B8379" s="1" t="s">
        <v>175</v>
      </c>
      <c r="C8379" s="1" t="s">
        <v>171</v>
      </c>
      <c r="D8379" s="1">
        <v>2018</v>
      </c>
      <c r="E8379" s="1" t="s">
        <v>13</v>
      </c>
      <c r="F8379" s="1" t="s">
        <v>2</v>
      </c>
      <c r="G8379" s="1" t="s">
        <v>1</v>
      </c>
      <c r="H8379" s="1" t="s">
        <v>12</v>
      </c>
      <c r="I8379" s="1">
        <v>5.8185842000000002E-2</v>
      </c>
      <c r="K8379" s="1">
        <v>220.84559999999999</v>
      </c>
      <c r="L8379" s="1">
        <v>4</v>
      </c>
    </row>
    <row r="8380" spans="1:12" x14ac:dyDescent="0.2">
      <c r="A8380" s="1" t="s">
        <v>124</v>
      </c>
      <c r="B8380" s="1" t="s">
        <v>174</v>
      </c>
      <c r="C8380" s="1" t="s">
        <v>171</v>
      </c>
      <c r="D8380" s="1">
        <v>2018</v>
      </c>
      <c r="E8380" s="1" t="s">
        <v>13</v>
      </c>
      <c r="F8380" s="1" t="s">
        <v>2</v>
      </c>
      <c r="G8380" s="1" t="s">
        <v>1</v>
      </c>
      <c r="H8380" s="1" t="s">
        <v>12</v>
      </c>
      <c r="I8380" s="1">
        <v>2.6491714999999999E-2</v>
      </c>
      <c r="K8380" s="1">
        <v>247.27760000000001</v>
      </c>
      <c r="L8380" s="1">
        <v>4</v>
      </c>
    </row>
    <row r="8381" spans="1:12" x14ac:dyDescent="0.2">
      <c r="A8381" s="1" t="s">
        <v>124</v>
      </c>
      <c r="B8381" s="1" t="s">
        <v>173</v>
      </c>
      <c r="C8381" s="1" t="s">
        <v>171</v>
      </c>
      <c r="D8381" s="1">
        <v>2018</v>
      </c>
      <c r="E8381" s="1" t="s">
        <v>13</v>
      </c>
      <c r="F8381" s="1" t="s">
        <v>2</v>
      </c>
      <c r="G8381" s="1" t="s">
        <v>1</v>
      </c>
      <c r="H8381" s="1" t="s">
        <v>12</v>
      </c>
      <c r="I8381" s="1">
        <v>3.1000779999999999E-2</v>
      </c>
      <c r="K8381" s="1">
        <v>177.00540000000001</v>
      </c>
      <c r="L8381" s="1">
        <v>4</v>
      </c>
    </row>
    <row r="8382" spans="1:12" x14ac:dyDescent="0.2">
      <c r="A8382" s="1" t="s">
        <v>124</v>
      </c>
      <c r="B8382" s="1" t="s">
        <v>172</v>
      </c>
      <c r="C8382" s="1" t="s">
        <v>171</v>
      </c>
      <c r="D8382" s="1">
        <v>2018</v>
      </c>
      <c r="E8382" s="1" t="s">
        <v>13</v>
      </c>
      <c r="F8382" s="1" t="s">
        <v>2</v>
      </c>
      <c r="G8382" s="1" t="s">
        <v>1</v>
      </c>
      <c r="H8382" s="1" t="s">
        <v>12</v>
      </c>
      <c r="I8382" s="1">
        <v>0.176834351</v>
      </c>
      <c r="K8382" s="1">
        <v>172.1422</v>
      </c>
      <c r="L8382" s="1">
        <v>4</v>
      </c>
    </row>
    <row r="8383" spans="1:12" x14ac:dyDescent="0.2">
      <c r="A8383" s="1" t="s">
        <v>124</v>
      </c>
      <c r="B8383" s="1" t="s">
        <v>170</v>
      </c>
      <c r="C8383" s="1" t="s">
        <v>47</v>
      </c>
      <c r="D8383" s="1">
        <v>2018</v>
      </c>
      <c r="E8383" s="1" t="s">
        <v>13</v>
      </c>
      <c r="F8383" s="1" t="s">
        <v>2</v>
      </c>
      <c r="G8383" s="1" t="s">
        <v>1</v>
      </c>
      <c r="H8383" s="1" t="s">
        <v>12</v>
      </c>
      <c r="I8383" s="1">
        <v>1.4353675999999999E-2</v>
      </c>
      <c r="K8383" s="1">
        <v>115.515</v>
      </c>
      <c r="L8383" s="1">
        <v>4</v>
      </c>
    </row>
    <row r="8384" spans="1:12" x14ac:dyDescent="0.2">
      <c r="A8384" s="1" t="s">
        <v>124</v>
      </c>
      <c r="B8384" s="1" t="s">
        <v>169</v>
      </c>
      <c r="C8384" s="1" t="s">
        <v>47</v>
      </c>
      <c r="D8384" s="1">
        <v>2018</v>
      </c>
      <c r="E8384" s="1" t="s">
        <v>13</v>
      </c>
      <c r="F8384" s="1" t="s">
        <v>2</v>
      </c>
      <c r="G8384" s="1" t="s">
        <v>1</v>
      </c>
      <c r="H8384" s="1" t="s">
        <v>12</v>
      </c>
      <c r="I8384" s="1">
        <v>3.9370913E-2</v>
      </c>
      <c r="K8384" s="1">
        <v>116.9808</v>
      </c>
      <c r="L8384" s="1">
        <v>4</v>
      </c>
    </row>
    <row r="8385" spans="1:12" x14ac:dyDescent="0.2">
      <c r="A8385" s="1" t="s">
        <v>124</v>
      </c>
      <c r="B8385" s="1" t="s">
        <v>168</v>
      </c>
      <c r="C8385" s="1" t="s">
        <v>47</v>
      </c>
      <c r="D8385" s="1">
        <v>2018</v>
      </c>
      <c r="E8385" s="1" t="s">
        <v>13</v>
      </c>
      <c r="F8385" s="1" t="s">
        <v>2</v>
      </c>
      <c r="G8385" s="1" t="s">
        <v>1</v>
      </c>
      <c r="H8385" s="1" t="s">
        <v>12</v>
      </c>
      <c r="I8385" s="1">
        <v>6.9088769999999994E-2</v>
      </c>
      <c r="K8385" s="1">
        <v>52.3324</v>
      </c>
      <c r="L8385" s="1">
        <v>4</v>
      </c>
    </row>
    <row r="8386" spans="1:12" x14ac:dyDescent="0.2">
      <c r="A8386" s="1" t="s">
        <v>124</v>
      </c>
      <c r="B8386" s="1" t="s">
        <v>167</v>
      </c>
      <c r="C8386" s="1" t="s">
        <v>165</v>
      </c>
      <c r="D8386" s="1">
        <v>2018</v>
      </c>
      <c r="E8386" s="1" t="s">
        <v>13</v>
      </c>
      <c r="F8386" s="1" t="s">
        <v>2</v>
      </c>
      <c r="G8386" s="1" t="s">
        <v>1</v>
      </c>
      <c r="H8386" s="1" t="s">
        <v>12</v>
      </c>
      <c r="I8386" s="1">
        <v>6.7270079999999996E-3</v>
      </c>
      <c r="K8386" s="1">
        <v>125.173</v>
      </c>
      <c r="L8386" s="1">
        <v>4</v>
      </c>
    </row>
    <row r="8387" spans="1:12" x14ac:dyDescent="0.2">
      <c r="A8387" s="1" t="s">
        <v>124</v>
      </c>
      <c r="B8387" s="1" t="s">
        <v>166</v>
      </c>
      <c r="C8387" s="1" t="s">
        <v>165</v>
      </c>
      <c r="D8387" s="1">
        <v>2018</v>
      </c>
      <c r="E8387" s="1" t="s">
        <v>13</v>
      </c>
      <c r="F8387" s="1" t="s">
        <v>2</v>
      </c>
      <c r="G8387" s="1" t="s">
        <v>1</v>
      </c>
      <c r="H8387" s="1" t="s">
        <v>12</v>
      </c>
      <c r="I8387" s="1">
        <v>2.0460283999999999E-2</v>
      </c>
      <c r="K8387" s="1">
        <v>81.761799999999994</v>
      </c>
      <c r="L8387" s="1">
        <v>4</v>
      </c>
    </row>
    <row r="8388" spans="1:12" x14ac:dyDescent="0.2">
      <c r="A8388" s="1" t="s">
        <v>124</v>
      </c>
      <c r="B8388" s="1" t="s">
        <v>164</v>
      </c>
      <c r="C8388" s="1" t="s">
        <v>163</v>
      </c>
      <c r="D8388" s="1">
        <v>2018</v>
      </c>
      <c r="E8388" s="1" t="s">
        <v>13</v>
      </c>
      <c r="F8388" s="1" t="s">
        <v>2</v>
      </c>
      <c r="G8388" s="1" t="s">
        <v>1</v>
      </c>
      <c r="H8388" s="1" t="s">
        <v>12</v>
      </c>
      <c r="I8388" s="1">
        <v>0</v>
      </c>
      <c r="K8388" s="1">
        <v>109.45959999999999</v>
      </c>
      <c r="L8388" s="1">
        <v>4</v>
      </c>
    </row>
    <row r="8389" spans="1:12" x14ac:dyDescent="0.2">
      <c r="A8389" s="1" t="s">
        <v>124</v>
      </c>
      <c r="B8389" s="1" t="s">
        <v>162</v>
      </c>
      <c r="C8389" s="1" t="s">
        <v>14</v>
      </c>
      <c r="D8389" s="1">
        <v>2018</v>
      </c>
      <c r="E8389" s="1" t="s">
        <v>13</v>
      </c>
      <c r="F8389" s="1" t="s">
        <v>2</v>
      </c>
      <c r="G8389" s="1" t="s">
        <v>1</v>
      </c>
      <c r="H8389" s="1" t="s">
        <v>12</v>
      </c>
      <c r="I8389" s="1">
        <v>0.117065801</v>
      </c>
      <c r="K8389" s="1">
        <v>196.11359999999999</v>
      </c>
      <c r="L8389" s="1">
        <v>4</v>
      </c>
    </row>
    <row r="8390" spans="1:12" x14ac:dyDescent="0.2">
      <c r="A8390" s="1" t="s">
        <v>124</v>
      </c>
      <c r="B8390" s="1" t="s">
        <v>161</v>
      </c>
      <c r="C8390" s="1" t="s">
        <v>14</v>
      </c>
      <c r="D8390" s="1">
        <v>2018</v>
      </c>
      <c r="E8390" s="1" t="s">
        <v>13</v>
      </c>
      <c r="F8390" s="1" t="s">
        <v>2</v>
      </c>
      <c r="G8390" s="1" t="s">
        <v>1</v>
      </c>
      <c r="H8390" s="1" t="s">
        <v>12</v>
      </c>
      <c r="I8390" s="1">
        <v>0.110901004</v>
      </c>
      <c r="K8390" s="1">
        <v>155.09979999999999</v>
      </c>
      <c r="L8390" s="1">
        <v>4</v>
      </c>
    </row>
    <row r="8391" spans="1:12" x14ac:dyDescent="0.2">
      <c r="A8391" s="1" t="s">
        <v>124</v>
      </c>
      <c r="B8391" s="1" t="s">
        <v>160</v>
      </c>
      <c r="C8391" s="1" t="s">
        <v>14</v>
      </c>
      <c r="D8391" s="1">
        <v>2018</v>
      </c>
      <c r="E8391" s="1" t="s">
        <v>13</v>
      </c>
      <c r="F8391" s="1" t="s">
        <v>2</v>
      </c>
      <c r="G8391" s="1" t="s">
        <v>1</v>
      </c>
      <c r="H8391" s="1" t="s">
        <v>12</v>
      </c>
      <c r="I8391" s="1">
        <v>9.3217569E-2</v>
      </c>
      <c r="K8391" s="1">
        <v>116.7834</v>
      </c>
      <c r="L8391" s="1">
        <v>4</v>
      </c>
    </row>
    <row r="8392" spans="1:12" x14ac:dyDescent="0.2">
      <c r="A8392" s="1" t="s">
        <v>124</v>
      </c>
      <c r="B8392" s="1" t="s">
        <v>159</v>
      </c>
      <c r="C8392" s="1" t="s">
        <v>14</v>
      </c>
      <c r="D8392" s="1">
        <v>2018</v>
      </c>
      <c r="E8392" s="1" t="s">
        <v>13</v>
      </c>
      <c r="F8392" s="1" t="s">
        <v>2</v>
      </c>
      <c r="G8392" s="1" t="s">
        <v>1</v>
      </c>
      <c r="H8392" s="1" t="s">
        <v>12</v>
      </c>
      <c r="I8392" s="1">
        <v>0</v>
      </c>
      <c r="K8392" s="1">
        <v>44.142800000000001</v>
      </c>
      <c r="L8392" s="1">
        <v>4</v>
      </c>
    </row>
    <row r="8393" spans="1:12" x14ac:dyDescent="0.2">
      <c r="A8393" s="1" t="s">
        <v>124</v>
      </c>
      <c r="B8393" s="1" t="s">
        <v>158</v>
      </c>
      <c r="C8393" s="1" t="s">
        <v>14</v>
      </c>
      <c r="D8393" s="1">
        <v>2018</v>
      </c>
      <c r="E8393" s="1" t="s">
        <v>13</v>
      </c>
      <c r="F8393" s="1" t="s">
        <v>2</v>
      </c>
      <c r="G8393" s="1" t="s">
        <v>1</v>
      </c>
      <c r="H8393" s="1" t="s">
        <v>12</v>
      </c>
      <c r="I8393" s="1">
        <v>9.5746519000000002E-2</v>
      </c>
      <c r="K8393" s="1">
        <v>208.66120000000001</v>
      </c>
      <c r="L8393" s="1">
        <v>4</v>
      </c>
    </row>
    <row r="8394" spans="1:12" x14ac:dyDescent="0.2">
      <c r="A8394" s="1" t="s">
        <v>124</v>
      </c>
      <c r="B8394" s="1" t="s">
        <v>157</v>
      </c>
      <c r="C8394" s="1" t="s">
        <v>14</v>
      </c>
      <c r="D8394" s="1">
        <v>2018</v>
      </c>
      <c r="E8394" s="1" t="s">
        <v>13</v>
      </c>
      <c r="F8394" s="1" t="s">
        <v>2</v>
      </c>
      <c r="G8394" s="1" t="s">
        <v>1</v>
      </c>
      <c r="H8394" s="1" t="s">
        <v>12</v>
      </c>
      <c r="I8394" s="1">
        <v>2.8281197000000001E-2</v>
      </c>
      <c r="K8394" s="1">
        <v>90.214600000000004</v>
      </c>
      <c r="L8394" s="1">
        <v>4</v>
      </c>
    </row>
    <row r="8395" spans="1:12" x14ac:dyDescent="0.2">
      <c r="A8395" s="1" t="s">
        <v>124</v>
      </c>
      <c r="B8395" s="1" t="s">
        <v>156</v>
      </c>
      <c r="C8395" s="1" t="s">
        <v>14</v>
      </c>
      <c r="D8395" s="1">
        <v>2018</v>
      </c>
      <c r="E8395" s="1" t="s">
        <v>13</v>
      </c>
      <c r="F8395" s="1" t="s">
        <v>2</v>
      </c>
      <c r="G8395" s="1" t="s">
        <v>1</v>
      </c>
      <c r="H8395" s="1" t="s">
        <v>12</v>
      </c>
      <c r="I8395" s="1">
        <v>5.2554508E-2</v>
      </c>
      <c r="K8395" s="1">
        <v>190.35040000000001</v>
      </c>
      <c r="L8395" s="1">
        <v>4</v>
      </c>
    </row>
    <row r="8396" spans="1:12" x14ac:dyDescent="0.2">
      <c r="A8396" s="1" t="s">
        <v>124</v>
      </c>
      <c r="B8396" s="1" t="s">
        <v>155</v>
      </c>
      <c r="C8396" s="1" t="s">
        <v>14</v>
      </c>
      <c r="D8396" s="1">
        <v>2018</v>
      </c>
      <c r="E8396" s="1" t="s">
        <v>13</v>
      </c>
      <c r="F8396" s="1" t="s">
        <v>2</v>
      </c>
      <c r="G8396" s="1" t="s">
        <v>1</v>
      </c>
      <c r="H8396" s="1" t="s">
        <v>12</v>
      </c>
      <c r="I8396" s="1">
        <v>4.4606379000000002E-2</v>
      </c>
      <c r="K8396" s="1">
        <v>174.2054</v>
      </c>
      <c r="L8396" s="1">
        <v>4</v>
      </c>
    </row>
    <row r="8397" spans="1:12" x14ac:dyDescent="0.2">
      <c r="A8397" s="1" t="s">
        <v>124</v>
      </c>
      <c r="B8397" s="1" t="s">
        <v>154</v>
      </c>
      <c r="C8397" s="1" t="s">
        <v>14</v>
      </c>
      <c r="D8397" s="1">
        <v>2018</v>
      </c>
      <c r="E8397" s="1" t="s">
        <v>13</v>
      </c>
      <c r="F8397" s="1" t="s">
        <v>2</v>
      </c>
      <c r="G8397" s="1" t="s">
        <v>1</v>
      </c>
      <c r="H8397" s="1" t="s">
        <v>12</v>
      </c>
      <c r="I8397" s="1">
        <v>9.1318935000000004E-2</v>
      </c>
      <c r="K8397" s="1">
        <v>230.73519999999999</v>
      </c>
      <c r="L8397" s="1">
        <v>4</v>
      </c>
    </row>
    <row r="8398" spans="1:12" x14ac:dyDescent="0.2">
      <c r="A8398" s="1" t="s">
        <v>124</v>
      </c>
      <c r="B8398" s="1" t="s">
        <v>153</v>
      </c>
      <c r="C8398" s="1" t="s">
        <v>14</v>
      </c>
      <c r="D8398" s="1">
        <v>2018</v>
      </c>
      <c r="E8398" s="1" t="s">
        <v>13</v>
      </c>
      <c r="F8398" s="1" t="s">
        <v>2</v>
      </c>
      <c r="G8398" s="1" t="s">
        <v>1</v>
      </c>
      <c r="H8398" s="1" t="s">
        <v>12</v>
      </c>
      <c r="I8398" s="1">
        <v>2.5960173999999999E-2</v>
      </c>
      <c r="K8398" s="1">
        <v>214.88499999999999</v>
      </c>
      <c r="L8398" s="1">
        <v>4</v>
      </c>
    </row>
    <row r="8399" spans="1:12" x14ac:dyDescent="0.2">
      <c r="A8399" s="1" t="s">
        <v>124</v>
      </c>
      <c r="B8399" s="1" t="s">
        <v>152</v>
      </c>
      <c r="C8399" s="1" t="s">
        <v>14</v>
      </c>
      <c r="D8399" s="1">
        <v>2018</v>
      </c>
      <c r="E8399" s="1" t="s">
        <v>13</v>
      </c>
      <c r="F8399" s="1" t="s">
        <v>2</v>
      </c>
      <c r="G8399" s="1" t="s">
        <v>1</v>
      </c>
      <c r="H8399" s="1" t="s">
        <v>12</v>
      </c>
      <c r="I8399" s="1">
        <v>3.6213953E-2</v>
      </c>
      <c r="K8399" s="1">
        <v>92.5488</v>
      </c>
      <c r="L8399" s="1">
        <v>4</v>
      </c>
    </row>
    <row r="8400" spans="1:12" x14ac:dyDescent="0.2">
      <c r="A8400" s="1" t="s">
        <v>124</v>
      </c>
      <c r="B8400" s="1" t="s">
        <v>151</v>
      </c>
      <c r="C8400" s="1" t="s">
        <v>14</v>
      </c>
      <c r="D8400" s="1">
        <v>2018</v>
      </c>
      <c r="E8400" s="1" t="s">
        <v>13</v>
      </c>
      <c r="F8400" s="1" t="s">
        <v>2</v>
      </c>
      <c r="G8400" s="1" t="s">
        <v>1</v>
      </c>
      <c r="H8400" s="1" t="s">
        <v>12</v>
      </c>
      <c r="I8400" s="1">
        <v>4.0747616E-2</v>
      </c>
      <c r="K8400" s="1">
        <v>140.24959999999999</v>
      </c>
      <c r="L8400" s="1">
        <v>4</v>
      </c>
    </row>
    <row r="8401" spans="1:12" x14ac:dyDescent="0.2">
      <c r="A8401" s="1" t="s">
        <v>124</v>
      </c>
      <c r="B8401" s="1" t="s">
        <v>150</v>
      </c>
      <c r="C8401" s="1" t="s">
        <v>14</v>
      </c>
      <c r="D8401" s="1">
        <v>2018</v>
      </c>
      <c r="E8401" s="1" t="s">
        <v>13</v>
      </c>
      <c r="F8401" s="1" t="s">
        <v>2</v>
      </c>
      <c r="G8401" s="1" t="s">
        <v>1</v>
      </c>
      <c r="H8401" s="1" t="s">
        <v>12</v>
      </c>
      <c r="I8401" s="1">
        <v>3.7505332000000002E-2</v>
      </c>
      <c r="K8401" s="1">
        <v>126.2704</v>
      </c>
      <c r="L8401" s="1">
        <v>4</v>
      </c>
    </row>
    <row r="8402" spans="1:12" x14ac:dyDescent="0.2">
      <c r="A8402" s="1" t="s">
        <v>124</v>
      </c>
      <c r="B8402" s="1" t="s">
        <v>149</v>
      </c>
      <c r="C8402" s="1" t="s">
        <v>14</v>
      </c>
      <c r="D8402" s="1">
        <v>2018</v>
      </c>
      <c r="E8402" s="1" t="s">
        <v>13</v>
      </c>
      <c r="F8402" s="1" t="s">
        <v>2</v>
      </c>
      <c r="G8402" s="1" t="s">
        <v>1</v>
      </c>
      <c r="H8402" s="1" t="s">
        <v>12</v>
      </c>
      <c r="I8402" s="1">
        <v>0.15919319400000001</v>
      </c>
      <c r="K8402" s="1">
        <v>92.712000000000003</v>
      </c>
      <c r="L8402" s="1">
        <v>4</v>
      </c>
    </row>
    <row r="8403" spans="1:12" x14ac:dyDescent="0.2">
      <c r="A8403" s="1" t="s">
        <v>124</v>
      </c>
      <c r="B8403" s="1" t="s">
        <v>148</v>
      </c>
      <c r="C8403" s="1" t="s">
        <v>14</v>
      </c>
      <c r="D8403" s="1">
        <v>2018</v>
      </c>
      <c r="E8403" s="1" t="s">
        <v>13</v>
      </c>
      <c r="F8403" s="1" t="s">
        <v>2</v>
      </c>
      <c r="G8403" s="1" t="s">
        <v>1</v>
      </c>
      <c r="H8403" s="1" t="s">
        <v>12</v>
      </c>
      <c r="I8403" s="1">
        <v>4.5900448000000003E-2</v>
      </c>
      <c r="K8403" s="1">
        <v>118.91240000000001</v>
      </c>
      <c r="L8403" s="1">
        <v>4</v>
      </c>
    </row>
    <row r="8404" spans="1:12" x14ac:dyDescent="0.2">
      <c r="A8404" s="1" t="s">
        <v>124</v>
      </c>
      <c r="B8404" s="1" t="s">
        <v>147</v>
      </c>
      <c r="C8404" s="1" t="s">
        <v>14</v>
      </c>
      <c r="D8404" s="1">
        <v>2018</v>
      </c>
      <c r="E8404" s="1" t="s">
        <v>13</v>
      </c>
      <c r="F8404" s="1" t="s">
        <v>2</v>
      </c>
      <c r="G8404" s="1" t="s">
        <v>1</v>
      </c>
      <c r="H8404" s="1" t="s">
        <v>12</v>
      </c>
      <c r="I8404" s="1">
        <v>5.7850698999999998E-2</v>
      </c>
      <c r="K8404" s="1">
        <v>113.2834</v>
      </c>
      <c r="L8404" s="1">
        <v>4</v>
      </c>
    </row>
    <row r="8405" spans="1:12" x14ac:dyDescent="0.2">
      <c r="A8405" s="1" t="s">
        <v>124</v>
      </c>
      <c r="B8405" s="1" t="s">
        <v>146</v>
      </c>
      <c r="C8405" s="1" t="s">
        <v>14</v>
      </c>
      <c r="D8405" s="1">
        <v>2018</v>
      </c>
      <c r="E8405" s="1" t="s">
        <v>13</v>
      </c>
      <c r="F8405" s="1" t="s">
        <v>2</v>
      </c>
      <c r="G8405" s="1" t="s">
        <v>1</v>
      </c>
      <c r="H8405" s="1" t="s">
        <v>12</v>
      </c>
      <c r="I8405" s="1">
        <v>3.3018559000000003E-2</v>
      </c>
      <c r="K8405" s="1">
        <v>170.44220000000001</v>
      </c>
      <c r="L8405" s="1">
        <v>4</v>
      </c>
    </row>
    <row r="8406" spans="1:12" x14ac:dyDescent="0.2">
      <c r="A8406" s="1" t="s">
        <v>124</v>
      </c>
      <c r="B8406" s="1" t="s">
        <v>145</v>
      </c>
      <c r="C8406" s="1" t="s">
        <v>14</v>
      </c>
      <c r="D8406" s="1">
        <v>2018</v>
      </c>
      <c r="E8406" s="1" t="s">
        <v>13</v>
      </c>
      <c r="F8406" s="1" t="s">
        <v>2</v>
      </c>
      <c r="G8406" s="1" t="s">
        <v>1</v>
      </c>
      <c r="H8406" s="1" t="s">
        <v>12</v>
      </c>
      <c r="I8406" s="1">
        <v>0</v>
      </c>
      <c r="K8406" s="1">
        <v>151.67080000000001</v>
      </c>
      <c r="L8406" s="1">
        <v>4</v>
      </c>
    </row>
    <row r="8407" spans="1:12" x14ac:dyDescent="0.2">
      <c r="A8407" s="1" t="s">
        <v>124</v>
      </c>
      <c r="B8407" s="1" t="s">
        <v>144</v>
      </c>
      <c r="C8407" s="1" t="s">
        <v>14</v>
      </c>
      <c r="D8407" s="1">
        <v>2018</v>
      </c>
      <c r="E8407" s="1" t="s">
        <v>13</v>
      </c>
      <c r="F8407" s="1" t="s">
        <v>2</v>
      </c>
      <c r="G8407" s="1" t="s">
        <v>1</v>
      </c>
      <c r="H8407" s="1" t="s">
        <v>12</v>
      </c>
      <c r="I8407" s="1">
        <v>2.7812303999999999E-2</v>
      </c>
      <c r="K8407" s="1">
        <v>147.476</v>
      </c>
      <c r="L8407" s="1">
        <v>4</v>
      </c>
    </row>
    <row r="8408" spans="1:12" x14ac:dyDescent="0.2">
      <c r="A8408" s="1" t="s">
        <v>124</v>
      </c>
      <c r="B8408" s="1" t="s">
        <v>143</v>
      </c>
      <c r="C8408" s="1" t="s">
        <v>14</v>
      </c>
      <c r="D8408" s="1">
        <v>2018</v>
      </c>
      <c r="E8408" s="1" t="s">
        <v>13</v>
      </c>
      <c r="F8408" s="1" t="s">
        <v>2</v>
      </c>
      <c r="G8408" s="1" t="s">
        <v>1</v>
      </c>
      <c r="H8408" s="1" t="s">
        <v>12</v>
      </c>
      <c r="I8408" s="1">
        <v>7.7348213999999998E-2</v>
      </c>
      <c r="K8408" s="1">
        <v>259.7962</v>
      </c>
      <c r="L8408" s="1">
        <v>4</v>
      </c>
    </row>
    <row r="8409" spans="1:12" x14ac:dyDescent="0.2">
      <c r="A8409" s="1" t="s">
        <v>124</v>
      </c>
      <c r="B8409" s="1" t="s">
        <v>142</v>
      </c>
      <c r="C8409" s="1" t="s">
        <v>14</v>
      </c>
      <c r="D8409" s="1">
        <v>2018</v>
      </c>
      <c r="E8409" s="1" t="s">
        <v>13</v>
      </c>
      <c r="F8409" s="1" t="s">
        <v>2</v>
      </c>
      <c r="G8409" s="1" t="s">
        <v>1</v>
      </c>
      <c r="H8409" s="1" t="s">
        <v>12</v>
      </c>
      <c r="I8409" s="1">
        <v>0.13874251800000001</v>
      </c>
      <c r="K8409" s="1">
        <v>147.476</v>
      </c>
      <c r="L8409" s="1">
        <v>4</v>
      </c>
    </row>
    <row r="8410" spans="1:12" x14ac:dyDescent="0.2">
      <c r="A8410" s="1" t="s">
        <v>124</v>
      </c>
      <c r="B8410" s="1" t="s">
        <v>141</v>
      </c>
      <c r="C8410" s="1" t="s">
        <v>14</v>
      </c>
      <c r="D8410" s="1">
        <v>2018</v>
      </c>
      <c r="E8410" s="1" t="s">
        <v>13</v>
      </c>
      <c r="F8410" s="1" t="s">
        <v>2</v>
      </c>
      <c r="G8410" s="1" t="s">
        <v>1</v>
      </c>
      <c r="H8410" s="1" t="s">
        <v>12</v>
      </c>
      <c r="I8410" s="1">
        <v>0.102941345</v>
      </c>
      <c r="K8410" s="1">
        <v>142.047</v>
      </c>
      <c r="L8410" s="1">
        <v>4</v>
      </c>
    </row>
    <row r="8411" spans="1:12" x14ac:dyDescent="0.2">
      <c r="A8411" s="1" t="s">
        <v>124</v>
      </c>
      <c r="B8411" s="1" t="s">
        <v>140</v>
      </c>
      <c r="C8411" s="1" t="s">
        <v>14</v>
      </c>
      <c r="D8411" s="1">
        <v>2018</v>
      </c>
      <c r="E8411" s="1" t="s">
        <v>13</v>
      </c>
      <c r="F8411" s="1" t="s">
        <v>2</v>
      </c>
      <c r="G8411" s="1" t="s">
        <v>1</v>
      </c>
      <c r="H8411" s="1" t="s">
        <v>12</v>
      </c>
      <c r="I8411" s="1">
        <v>8.5538477000000002E-2</v>
      </c>
      <c r="K8411" s="1">
        <v>169.2816</v>
      </c>
      <c r="L8411" s="1">
        <v>4</v>
      </c>
    </row>
    <row r="8412" spans="1:12" x14ac:dyDescent="0.2">
      <c r="A8412" s="1" t="s">
        <v>124</v>
      </c>
      <c r="B8412" s="1" t="s">
        <v>139</v>
      </c>
      <c r="C8412" s="1" t="s">
        <v>14</v>
      </c>
      <c r="D8412" s="1">
        <v>2018</v>
      </c>
      <c r="E8412" s="1" t="s">
        <v>13</v>
      </c>
      <c r="F8412" s="1" t="s">
        <v>2</v>
      </c>
      <c r="G8412" s="1" t="s">
        <v>1</v>
      </c>
      <c r="H8412" s="1" t="s">
        <v>12</v>
      </c>
      <c r="I8412" s="1">
        <v>4.3551752999999999E-2</v>
      </c>
      <c r="K8412" s="1">
        <v>184.495</v>
      </c>
      <c r="L8412" s="1">
        <v>4</v>
      </c>
    </row>
    <row r="8413" spans="1:12" x14ac:dyDescent="0.2">
      <c r="A8413" s="1" t="s">
        <v>124</v>
      </c>
      <c r="B8413" s="1" t="s">
        <v>138</v>
      </c>
      <c r="C8413" s="1" t="s">
        <v>14</v>
      </c>
      <c r="D8413" s="1">
        <v>2018</v>
      </c>
      <c r="E8413" s="1" t="s">
        <v>13</v>
      </c>
      <c r="F8413" s="1" t="s">
        <v>2</v>
      </c>
      <c r="G8413" s="1" t="s">
        <v>1</v>
      </c>
      <c r="H8413" s="1" t="s">
        <v>12</v>
      </c>
      <c r="I8413" s="1">
        <v>0.17264121299999999</v>
      </c>
      <c r="K8413" s="1">
        <v>195.11099999999999</v>
      </c>
      <c r="L8413" s="1">
        <v>4</v>
      </c>
    </row>
    <row r="8414" spans="1:12" x14ac:dyDescent="0.2">
      <c r="A8414" s="1" t="s">
        <v>124</v>
      </c>
      <c r="B8414" s="1" t="s">
        <v>137</v>
      </c>
      <c r="C8414" s="1" t="s">
        <v>14</v>
      </c>
      <c r="D8414" s="1">
        <v>2018</v>
      </c>
      <c r="E8414" s="1" t="s">
        <v>13</v>
      </c>
      <c r="F8414" s="1" t="s">
        <v>2</v>
      </c>
      <c r="G8414" s="1" t="s">
        <v>1</v>
      </c>
      <c r="H8414" s="1" t="s">
        <v>12</v>
      </c>
      <c r="I8414" s="1">
        <v>4.7658029999999997E-2</v>
      </c>
      <c r="K8414" s="1">
        <v>188.38980000000001</v>
      </c>
      <c r="L8414" s="1">
        <v>4</v>
      </c>
    </row>
    <row r="8415" spans="1:12" x14ac:dyDescent="0.2">
      <c r="A8415" s="1" t="s">
        <v>124</v>
      </c>
      <c r="B8415" s="1" t="s">
        <v>136</v>
      </c>
      <c r="C8415" s="1" t="s">
        <v>14</v>
      </c>
      <c r="D8415" s="1">
        <v>2018</v>
      </c>
      <c r="E8415" s="1" t="s">
        <v>13</v>
      </c>
      <c r="F8415" s="1" t="s">
        <v>2</v>
      </c>
      <c r="G8415" s="1" t="s">
        <v>1</v>
      </c>
      <c r="H8415" s="1" t="s">
        <v>12</v>
      </c>
      <c r="I8415" s="1">
        <v>0.106876976</v>
      </c>
      <c r="K8415" s="1">
        <v>146.70760000000001</v>
      </c>
      <c r="L8415" s="1">
        <v>4</v>
      </c>
    </row>
    <row r="8416" spans="1:12" x14ac:dyDescent="0.2">
      <c r="A8416" s="1" t="s">
        <v>124</v>
      </c>
      <c r="B8416" s="1" t="s">
        <v>135</v>
      </c>
      <c r="C8416" s="1" t="s">
        <v>19</v>
      </c>
      <c r="D8416" s="1">
        <v>2018</v>
      </c>
      <c r="E8416" s="1" t="s">
        <v>13</v>
      </c>
      <c r="F8416" s="1" t="s">
        <v>2</v>
      </c>
      <c r="G8416" s="1" t="s">
        <v>1</v>
      </c>
      <c r="H8416" s="1" t="s">
        <v>12</v>
      </c>
      <c r="I8416" s="1">
        <v>8.1841135999999995E-2</v>
      </c>
      <c r="K8416" s="1">
        <v>190.053</v>
      </c>
      <c r="L8416" s="1">
        <v>4</v>
      </c>
    </row>
    <row r="8417" spans="1:12" x14ac:dyDescent="0.2">
      <c r="A8417" s="1" t="s">
        <v>124</v>
      </c>
      <c r="B8417" s="1" t="s">
        <v>134</v>
      </c>
      <c r="C8417" s="1" t="s">
        <v>19</v>
      </c>
      <c r="D8417" s="1">
        <v>2018</v>
      </c>
      <c r="E8417" s="1" t="s">
        <v>13</v>
      </c>
      <c r="F8417" s="1" t="s">
        <v>2</v>
      </c>
      <c r="G8417" s="1" t="s">
        <v>1</v>
      </c>
      <c r="H8417" s="1" t="s">
        <v>12</v>
      </c>
      <c r="I8417" s="1">
        <v>6.9123359999999995E-2</v>
      </c>
      <c r="K8417" s="1">
        <v>106.0938</v>
      </c>
      <c r="L8417" s="1">
        <v>4</v>
      </c>
    </row>
    <row r="8418" spans="1:12" x14ac:dyDescent="0.2">
      <c r="A8418" s="1" t="s">
        <v>124</v>
      </c>
      <c r="B8418" s="1" t="s">
        <v>133</v>
      </c>
      <c r="C8418" s="1" t="s">
        <v>19</v>
      </c>
      <c r="D8418" s="1">
        <v>2018</v>
      </c>
      <c r="E8418" s="1" t="s">
        <v>13</v>
      </c>
      <c r="F8418" s="1" t="s">
        <v>2</v>
      </c>
      <c r="G8418" s="1" t="s">
        <v>1</v>
      </c>
      <c r="H8418" s="1" t="s">
        <v>12</v>
      </c>
      <c r="I8418" s="1">
        <v>3.0645958000000001E-2</v>
      </c>
      <c r="K8418" s="1">
        <v>141.71539999999999</v>
      </c>
      <c r="L8418" s="1">
        <v>4</v>
      </c>
    </row>
    <row r="8419" spans="1:12" x14ac:dyDescent="0.2">
      <c r="A8419" s="1" t="s">
        <v>124</v>
      </c>
      <c r="B8419" s="1" t="s">
        <v>132</v>
      </c>
      <c r="C8419" s="1" t="s">
        <v>19</v>
      </c>
      <c r="D8419" s="1">
        <v>2018</v>
      </c>
      <c r="E8419" s="1" t="s">
        <v>13</v>
      </c>
      <c r="F8419" s="1" t="s">
        <v>2</v>
      </c>
      <c r="G8419" s="1" t="s">
        <v>1</v>
      </c>
      <c r="H8419" s="1" t="s">
        <v>12</v>
      </c>
      <c r="I8419" s="1">
        <v>1.724183E-2</v>
      </c>
      <c r="K8419" s="1">
        <v>197.07679999999999</v>
      </c>
      <c r="L8419" s="1">
        <v>4</v>
      </c>
    </row>
    <row r="8420" spans="1:12" x14ac:dyDescent="0.2">
      <c r="A8420" s="1" t="s">
        <v>124</v>
      </c>
      <c r="B8420" s="1" t="s">
        <v>131</v>
      </c>
      <c r="C8420" s="1" t="s">
        <v>19</v>
      </c>
      <c r="D8420" s="1">
        <v>2018</v>
      </c>
      <c r="E8420" s="1" t="s">
        <v>13</v>
      </c>
      <c r="F8420" s="1" t="s">
        <v>2</v>
      </c>
      <c r="G8420" s="1" t="s">
        <v>1</v>
      </c>
      <c r="H8420" s="1" t="s">
        <v>12</v>
      </c>
      <c r="I8420" s="1">
        <v>3.8736753999999998E-2</v>
      </c>
      <c r="K8420" s="1">
        <v>37.319000000000003</v>
      </c>
      <c r="L8420" s="1">
        <v>4</v>
      </c>
    </row>
    <row r="8421" spans="1:12" x14ac:dyDescent="0.2">
      <c r="A8421" s="1" t="s">
        <v>124</v>
      </c>
      <c r="B8421" s="1" t="s">
        <v>130</v>
      </c>
      <c r="C8421" s="1" t="s">
        <v>19</v>
      </c>
      <c r="D8421" s="1">
        <v>2018</v>
      </c>
      <c r="E8421" s="1" t="s">
        <v>13</v>
      </c>
      <c r="F8421" s="1" t="s">
        <v>2</v>
      </c>
      <c r="G8421" s="1" t="s">
        <v>1</v>
      </c>
      <c r="H8421" s="1" t="s">
        <v>12</v>
      </c>
      <c r="I8421" s="1">
        <v>6.7128641000000003E-2</v>
      </c>
      <c r="K8421" s="1">
        <v>242.8486</v>
      </c>
      <c r="L8421" s="1">
        <v>4</v>
      </c>
    </row>
    <row r="8422" spans="1:12" x14ac:dyDescent="0.2">
      <c r="A8422" s="1" t="s">
        <v>124</v>
      </c>
      <c r="B8422" s="1" t="s">
        <v>129</v>
      </c>
      <c r="C8422" s="1" t="s">
        <v>19</v>
      </c>
      <c r="D8422" s="1">
        <v>2018</v>
      </c>
      <c r="E8422" s="1" t="s">
        <v>13</v>
      </c>
      <c r="F8422" s="1" t="s">
        <v>2</v>
      </c>
      <c r="G8422" s="1" t="s">
        <v>1</v>
      </c>
      <c r="H8422" s="1" t="s">
        <v>12</v>
      </c>
      <c r="I8422" s="1">
        <v>0.114475357</v>
      </c>
      <c r="K8422" s="1">
        <v>160.92359999999999</v>
      </c>
      <c r="L8422" s="1">
        <v>4</v>
      </c>
    </row>
    <row r="8423" spans="1:12" x14ac:dyDescent="0.2">
      <c r="A8423" s="1" t="s">
        <v>124</v>
      </c>
      <c r="B8423" s="1" t="s">
        <v>128</v>
      </c>
      <c r="C8423" s="1" t="s">
        <v>19</v>
      </c>
      <c r="D8423" s="1">
        <v>2018</v>
      </c>
      <c r="E8423" s="1" t="s">
        <v>13</v>
      </c>
      <c r="F8423" s="1" t="s">
        <v>2</v>
      </c>
      <c r="G8423" s="1" t="s">
        <v>1</v>
      </c>
      <c r="H8423" s="1" t="s">
        <v>12</v>
      </c>
      <c r="I8423" s="1">
        <v>4.3791579999999997E-2</v>
      </c>
      <c r="K8423" s="1">
        <v>189.053</v>
      </c>
      <c r="L8423" s="1">
        <v>4</v>
      </c>
    </row>
    <row r="8424" spans="1:12" x14ac:dyDescent="0.2">
      <c r="A8424" s="1" t="s">
        <v>124</v>
      </c>
      <c r="B8424" s="1" t="s">
        <v>127</v>
      </c>
      <c r="C8424" s="1" t="s">
        <v>19</v>
      </c>
      <c r="D8424" s="1">
        <v>2018</v>
      </c>
      <c r="E8424" s="1" t="s">
        <v>13</v>
      </c>
      <c r="F8424" s="1" t="s">
        <v>2</v>
      </c>
      <c r="G8424" s="1" t="s">
        <v>1</v>
      </c>
      <c r="H8424" s="1" t="s">
        <v>12</v>
      </c>
      <c r="I8424" s="1">
        <v>3.5769657000000003E-2</v>
      </c>
      <c r="K8424" s="1">
        <v>40.913800000000002</v>
      </c>
      <c r="L8424" s="1">
        <v>4</v>
      </c>
    </row>
    <row r="8425" spans="1:12" x14ac:dyDescent="0.2">
      <c r="A8425" s="1" t="s">
        <v>124</v>
      </c>
      <c r="B8425" s="1" t="s">
        <v>126</v>
      </c>
      <c r="C8425" s="1" t="s">
        <v>122</v>
      </c>
      <c r="D8425" s="1">
        <v>2018</v>
      </c>
      <c r="E8425" s="1" t="s">
        <v>13</v>
      </c>
      <c r="F8425" s="1" t="s">
        <v>2</v>
      </c>
      <c r="G8425" s="1" t="s">
        <v>1</v>
      </c>
      <c r="H8425" s="1" t="s">
        <v>12</v>
      </c>
      <c r="I8425" s="1">
        <v>0</v>
      </c>
      <c r="K8425" s="1">
        <v>167.51580000000001</v>
      </c>
      <c r="L8425" s="1">
        <v>4</v>
      </c>
    </row>
    <row r="8426" spans="1:12" x14ac:dyDescent="0.2">
      <c r="A8426" s="1" t="s">
        <v>124</v>
      </c>
      <c r="B8426" s="1" t="s">
        <v>125</v>
      </c>
      <c r="C8426" s="1" t="s">
        <v>122</v>
      </c>
      <c r="D8426" s="1">
        <v>2018</v>
      </c>
      <c r="E8426" s="1" t="s">
        <v>13</v>
      </c>
      <c r="F8426" s="1" t="s">
        <v>2</v>
      </c>
      <c r="G8426" s="1" t="s">
        <v>1</v>
      </c>
      <c r="H8426" s="1" t="s">
        <v>12</v>
      </c>
      <c r="I8426" s="1">
        <v>3.0468470000000001E-2</v>
      </c>
      <c r="K8426" s="1">
        <v>254.70400000000001</v>
      </c>
      <c r="L8426" s="1">
        <v>4</v>
      </c>
    </row>
    <row r="8427" spans="1:12" x14ac:dyDescent="0.2">
      <c r="A8427" s="1" t="s">
        <v>124</v>
      </c>
      <c r="B8427" s="1" t="s">
        <v>123</v>
      </c>
      <c r="C8427" s="1" t="s">
        <v>122</v>
      </c>
      <c r="D8427" s="1">
        <v>2018</v>
      </c>
      <c r="E8427" s="1" t="s">
        <v>13</v>
      </c>
      <c r="F8427" s="1" t="s">
        <v>2</v>
      </c>
      <c r="G8427" s="1" t="s">
        <v>1</v>
      </c>
      <c r="H8427" s="1" t="s">
        <v>12</v>
      </c>
      <c r="I8427" s="1">
        <v>4.3025208000000002E-2</v>
      </c>
      <c r="K8427" s="1">
        <v>37.616399999999999</v>
      </c>
      <c r="L8427" s="1">
        <v>4</v>
      </c>
    </row>
    <row r="8428" spans="1:12" x14ac:dyDescent="0.2">
      <c r="A8428" s="1" t="s">
        <v>6</v>
      </c>
      <c r="B8428" s="1" t="s">
        <v>121</v>
      </c>
      <c r="C8428" s="1" t="s">
        <v>28</v>
      </c>
      <c r="D8428" s="1">
        <v>2018</v>
      </c>
      <c r="E8428" s="1" t="s">
        <v>13</v>
      </c>
      <c r="F8428" s="1" t="s">
        <v>2</v>
      </c>
      <c r="G8428" s="1" t="s">
        <v>1</v>
      </c>
      <c r="H8428" s="1" t="s">
        <v>12</v>
      </c>
      <c r="I8428" s="1">
        <v>0.116108797</v>
      </c>
      <c r="K8428" s="1">
        <v>164.12100000000001</v>
      </c>
      <c r="L8428" s="1">
        <v>4</v>
      </c>
    </row>
    <row r="8429" spans="1:12" x14ac:dyDescent="0.2">
      <c r="A8429" s="1" t="s">
        <v>6</v>
      </c>
      <c r="B8429" s="1" t="s">
        <v>120</v>
      </c>
      <c r="C8429" s="1" t="s">
        <v>28</v>
      </c>
      <c r="D8429" s="1">
        <v>2018</v>
      </c>
      <c r="E8429" s="1" t="s">
        <v>13</v>
      </c>
      <c r="F8429" s="1" t="s">
        <v>2</v>
      </c>
      <c r="G8429" s="1" t="s">
        <v>1</v>
      </c>
      <c r="H8429" s="1" t="s">
        <v>12</v>
      </c>
      <c r="I8429" s="1">
        <v>2.2829734000000001E-2</v>
      </c>
      <c r="K8429" s="1">
        <v>241.0538</v>
      </c>
      <c r="L8429" s="1">
        <v>4</v>
      </c>
    </row>
    <row r="8430" spans="1:12" x14ac:dyDescent="0.2">
      <c r="A8430" s="1" t="s">
        <v>6</v>
      </c>
      <c r="B8430" s="1" t="s">
        <v>119</v>
      </c>
      <c r="C8430" s="1" t="s">
        <v>28</v>
      </c>
      <c r="D8430" s="1">
        <v>2018</v>
      </c>
      <c r="E8430" s="1" t="s">
        <v>13</v>
      </c>
      <c r="F8430" s="1" t="s">
        <v>2</v>
      </c>
      <c r="G8430" s="1" t="s">
        <v>1</v>
      </c>
      <c r="H8430" s="1" t="s">
        <v>12</v>
      </c>
      <c r="I8430" s="1">
        <v>8.0346057999999998E-2</v>
      </c>
      <c r="K8430" s="1">
        <v>195.71100000000001</v>
      </c>
      <c r="L8430" s="1">
        <v>4</v>
      </c>
    </row>
    <row r="8431" spans="1:12" x14ac:dyDescent="0.2">
      <c r="A8431" s="1" t="s">
        <v>6</v>
      </c>
      <c r="B8431" s="1" t="s">
        <v>118</v>
      </c>
      <c r="C8431" s="1" t="s">
        <v>28</v>
      </c>
      <c r="D8431" s="1">
        <v>2018</v>
      </c>
      <c r="E8431" s="1" t="s">
        <v>13</v>
      </c>
      <c r="F8431" s="1" t="s">
        <v>2</v>
      </c>
      <c r="G8431" s="1" t="s">
        <v>1</v>
      </c>
      <c r="H8431" s="1" t="s">
        <v>12</v>
      </c>
      <c r="I8431" s="1">
        <v>6.2547321000000003E-2</v>
      </c>
      <c r="K8431" s="1">
        <v>88.382999999999996</v>
      </c>
      <c r="L8431" s="1">
        <v>4</v>
      </c>
    </row>
    <row r="8432" spans="1:12" x14ac:dyDescent="0.2">
      <c r="A8432" s="1" t="s">
        <v>6</v>
      </c>
      <c r="B8432" s="1" t="s">
        <v>117</v>
      </c>
      <c r="C8432" s="1" t="s">
        <v>28</v>
      </c>
      <c r="D8432" s="1">
        <v>2018</v>
      </c>
      <c r="E8432" s="1" t="s">
        <v>13</v>
      </c>
      <c r="F8432" s="1" t="s">
        <v>2</v>
      </c>
      <c r="G8432" s="1" t="s">
        <v>1</v>
      </c>
      <c r="H8432" s="1" t="s">
        <v>12</v>
      </c>
      <c r="I8432" s="1">
        <v>5.1366901E-2</v>
      </c>
      <c r="K8432" s="1">
        <v>77.064400000000006</v>
      </c>
      <c r="L8432" s="1">
        <v>4</v>
      </c>
    </row>
    <row r="8433" spans="1:12" x14ac:dyDescent="0.2">
      <c r="A8433" s="1" t="s">
        <v>6</v>
      </c>
      <c r="B8433" s="1" t="s">
        <v>116</v>
      </c>
      <c r="C8433" s="1" t="s">
        <v>28</v>
      </c>
      <c r="D8433" s="1">
        <v>2018</v>
      </c>
      <c r="E8433" s="1" t="s">
        <v>13</v>
      </c>
      <c r="F8433" s="1" t="s">
        <v>2</v>
      </c>
      <c r="G8433" s="1" t="s">
        <v>1</v>
      </c>
      <c r="H8433" s="1" t="s">
        <v>12</v>
      </c>
      <c r="I8433" s="1">
        <v>0.10351785300000001</v>
      </c>
      <c r="K8433" s="1">
        <v>164.95</v>
      </c>
      <c r="L8433" s="1">
        <v>4</v>
      </c>
    </row>
    <row r="8434" spans="1:12" x14ac:dyDescent="0.2">
      <c r="A8434" s="1" t="s">
        <v>6</v>
      </c>
      <c r="B8434" s="1" t="s">
        <v>115</v>
      </c>
      <c r="C8434" s="1" t="s">
        <v>112</v>
      </c>
      <c r="D8434" s="1">
        <v>2018</v>
      </c>
      <c r="E8434" s="1" t="s">
        <v>13</v>
      </c>
      <c r="F8434" s="1" t="s">
        <v>2</v>
      </c>
      <c r="G8434" s="1" t="s">
        <v>1</v>
      </c>
      <c r="H8434" s="1" t="s">
        <v>12</v>
      </c>
      <c r="I8434" s="1">
        <v>0</v>
      </c>
      <c r="K8434" s="1">
        <v>84.590800000000002</v>
      </c>
      <c r="L8434" s="1">
        <v>4</v>
      </c>
    </row>
    <row r="8435" spans="1:12" x14ac:dyDescent="0.2">
      <c r="A8435" s="1" t="s">
        <v>6</v>
      </c>
      <c r="B8435" s="1" t="s">
        <v>114</v>
      </c>
      <c r="C8435" s="1" t="s">
        <v>112</v>
      </c>
      <c r="D8435" s="1">
        <v>2018</v>
      </c>
      <c r="E8435" s="1" t="s">
        <v>13</v>
      </c>
      <c r="F8435" s="1" t="s">
        <v>2</v>
      </c>
      <c r="G8435" s="1" t="s">
        <v>1</v>
      </c>
      <c r="H8435" s="1" t="s">
        <v>12</v>
      </c>
      <c r="I8435" s="1">
        <v>5.5289464000000003E-2</v>
      </c>
      <c r="K8435" s="1">
        <v>222.50880000000001</v>
      </c>
      <c r="L8435" s="1">
        <v>4</v>
      </c>
    </row>
    <row r="8436" spans="1:12" x14ac:dyDescent="0.2">
      <c r="A8436" s="1" t="s">
        <v>6</v>
      </c>
      <c r="B8436" s="1" t="s">
        <v>113</v>
      </c>
      <c r="C8436" s="1" t="s">
        <v>112</v>
      </c>
      <c r="D8436" s="1">
        <v>2018</v>
      </c>
      <c r="E8436" s="1" t="s">
        <v>13</v>
      </c>
      <c r="F8436" s="1" t="s">
        <v>2</v>
      </c>
      <c r="G8436" s="1" t="s">
        <v>1</v>
      </c>
      <c r="H8436" s="1" t="s">
        <v>12</v>
      </c>
      <c r="I8436" s="1">
        <v>1.5950065999999999E-2</v>
      </c>
      <c r="K8436" s="1">
        <v>47.740200000000002</v>
      </c>
      <c r="L8436" s="1">
        <v>4</v>
      </c>
    </row>
    <row r="8437" spans="1:12" x14ac:dyDescent="0.2">
      <c r="A8437" s="1" t="s">
        <v>6</v>
      </c>
      <c r="B8437" s="1" t="s">
        <v>111</v>
      </c>
      <c r="C8437" s="1" t="s">
        <v>108</v>
      </c>
      <c r="D8437" s="1">
        <v>2018</v>
      </c>
      <c r="E8437" s="1" t="s">
        <v>13</v>
      </c>
      <c r="F8437" s="1" t="s">
        <v>2</v>
      </c>
      <c r="G8437" s="1" t="s">
        <v>1</v>
      </c>
      <c r="H8437" s="1" t="s">
        <v>12</v>
      </c>
      <c r="I8437" s="1">
        <v>9.4109235999999999E-2</v>
      </c>
      <c r="K8437" s="1">
        <v>102.9332</v>
      </c>
      <c r="L8437" s="1">
        <v>4</v>
      </c>
    </row>
    <row r="8438" spans="1:12" x14ac:dyDescent="0.2">
      <c r="A8438" s="1" t="s">
        <v>6</v>
      </c>
      <c r="B8438" s="1" t="s">
        <v>110</v>
      </c>
      <c r="C8438" s="1" t="s">
        <v>108</v>
      </c>
      <c r="D8438" s="1">
        <v>2018</v>
      </c>
      <c r="E8438" s="1" t="s">
        <v>13</v>
      </c>
      <c r="F8438" s="1" t="s">
        <v>2</v>
      </c>
      <c r="G8438" s="1" t="s">
        <v>1</v>
      </c>
      <c r="H8438" s="1" t="s">
        <v>12</v>
      </c>
      <c r="I8438" s="1">
        <v>6.8754394999999996E-2</v>
      </c>
      <c r="K8438" s="1">
        <v>54.561399999999999</v>
      </c>
      <c r="L8438" s="1">
        <v>4</v>
      </c>
    </row>
    <row r="8439" spans="1:12" x14ac:dyDescent="0.2">
      <c r="A8439" s="1" t="s">
        <v>6</v>
      </c>
      <c r="B8439" s="1" t="s">
        <v>109</v>
      </c>
      <c r="C8439" s="1" t="s">
        <v>108</v>
      </c>
      <c r="D8439" s="1">
        <v>2018</v>
      </c>
      <c r="E8439" s="1" t="s">
        <v>13</v>
      </c>
      <c r="F8439" s="1" t="s">
        <v>2</v>
      </c>
      <c r="G8439" s="1" t="s">
        <v>1</v>
      </c>
      <c r="H8439" s="1" t="s">
        <v>12</v>
      </c>
      <c r="I8439" s="1">
        <v>6.5928735000000002E-2</v>
      </c>
      <c r="K8439" s="1">
        <v>183.0292</v>
      </c>
      <c r="L8439" s="1">
        <v>4</v>
      </c>
    </row>
    <row r="8440" spans="1:12" x14ac:dyDescent="0.2">
      <c r="A8440" s="1" t="s">
        <v>6</v>
      </c>
      <c r="B8440" s="1" t="s">
        <v>107</v>
      </c>
      <c r="C8440" s="1" t="s">
        <v>25</v>
      </c>
      <c r="D8440" s="1">
        <v>2018</v>
      </c>
      <c r="E8440" s="1" t="s">
        <v>13</v>
      </c>
      <c r="F8440" s="1" t="s">
        <v>2</v>
      </c>
      <c r="G8440" s="1" t="s">
        <v>1</v>
      </c>
      <c r="H8440" s="1" t="s">
        <v>12</v>
      </c>
      <c r="I8440" s="1">
        <v>5.4114924000000002E-2</v>
      </c>
      <c r="K8440" s="1">
        <v>58.490400000000001</v>
      </c>
      <c r="L8440" s="1">
        <v>4</v>
      </c>
    </row>
    <row r="8441" spans="1:12" x14ac:dyDescent="0.2">
      <c r="A8441" s="1" t="s">
        <v>6</v>
      </c>
      <c r="B8441" s="1" t="s">
        <v>106</v>
      </c>
      <c r="C8441" s="1" t="s">
        <v>25</v>
      </c>
      <c r="D8441" s="1">
        <v>2018</v>
      </c>
      <c r="E8441" s="1" t="s">
        <v>13</v>
      </c>
      <c r="F8441" s="1" t="s">
        <v>2</v>
      </c>
      <c r="G8441" s="1" t="s">
        <v>1</v>
      </c>
      <c r="H8441" s="1" t="s">
        <v>12</v>
      </c>
      <c r="I8441" s="1">
        <v>3.1116081E-2</v>
      </c>
      <c r="K8441" s="1">
        <v>55.264000000000003</v>
      </c>
      <c r="L8441" s="1">
        <v>4</v>
      </c>
    </row>
    <row r="8442" spans="1:12" x14ac:dyDescent="0.2">
      <c r="A8442" s="1" t="s">
        <v>6</v>
      </c>
      <c r="B8442" s="1" t="s">
        <v>105</v>
      </c>
      <c r="C8442" s="1" t="s">
        <v>25</v>
      </c>
      <c r="D8442" s="1">
        <v>2018</v>
      </c>
      <c r="E8442" s="1" t="s">
        <v>13</v>
      </c>
      <c r="F8442" s="1" t="s">
        <v>2</v>
      </c>
      <c r="G8442" s="1" t="s">
        <v>1</v>
      </c>
      <c r="H8442" s="1" t="s">
        <v>12</v>
      </c>
      <c r="I8442" s="1">
        <v>4.1049321999999999E-2</v>
      </c>
      <c r="K8442" s="1">
        <v>41.245399999999997</v>
      </c>
      <c r="L8442" s="1">
        <v>4</v>
      </c>
    </row>
    <row r="8443" spans="1:12" x14ac:dyDescent="0.2">
      <c r="A8443" s="1" t="s">
        <v>6</v>
      </c>
      <c r="B8443" s="1" t="s">
        <v>104</v>
      </c>
      <c r="C8443" s="1" t="s">
        <v>25</v>
      </c>
      <c r="D8443" s="1">
        <v>2018</v>
      </c>
      <c r="E8443" s="1" t="s">
        <v>13</v>
      </c>
      <c r="F8443" s="1" t="s">
        <v>2</v>
      </c>
      <c r="G8443" s="1" t="s">
        <v>1</v>
      </c>
      <c r="H8443" s="1" t="s">
        <v>12</v>
      </c>
      <c r="I8443" s="1">
        <v>5.0256161000000001E-2</v>
      </c>
      <c r="K8443" s="1">
        <v>150.9024</v>
      </c>
      <c r="L8443" s="1">
        <v>4</v>
      </c>
    </row>
    <row r="8444" spans="1:12" x14ac:dyDescent="0.2">
      <c r="A8444" s="1" t="s">
        <v>6</v>
      </c>
      <c r="B8444" s="1" t="s">
        <v>103</v>
      </c>
      <c r="C8444" s="1" t="s">
        <v>25</v>
      </c>
      <c r="D8444" s="1">
        <v>2018</v>
      </c>
      <c r="E8444" s="1" t="s">
        <v>13</v>
      </c>
      <c r="F8444" s="1" t="s">
        <v>2</v>
      </c>
      <c r="G8444" s="1" t="s">
        <v>1</v>
      </c>
      <c r="H8444" s="1" t="s">
        <v>12</v>
      </c>
      <c r="I8444" s="1">
        <v>3.4531701999999997E-2</v>
      </c>
      <c r="K8444" s="1">
        <v>142.24959999999999</v>
      </c>
      <c r="L8444" s="1">
        <v>4</v>
      </c>
    </row>
    <row r="8445" spans="1:12" x14ac:dyDescent="0.2">
      <c r="A8445" s="1" t="s">
        <v>6</v>
      </c>
      <c r="B8445" s="1" t="s">
        <v>102</v>
      </c>
      <c r="C8445" s="1" t="s">
        <v>25</v>
      </c>
      <c r="D8445" s="1">
        <v>2018</v>
      </c>
      <c r="E8445" s="1" t="s">
        <v>13</v>
      </c>
      <c r="F8445" s="1" t="s">
        <v>2</v>
      </c>
      <c r="G8445" s="1" t="s">
        <v>1</v>
      </c>
      <c r="H8445" s="1" t="s">
        <v>12</v>
      </c>
      <c r="I8445" s="1">
        <v>1.4661762E-2</v>
      </c>
      <c r="K8445" s="1">
        <v>89.117199999999997</v>
      </c>
      <c r="L8445" s="1">
        <v>4</v>
      </c>
    </row>
    <row r="8446" spans="1:12" x14ac:dyDescent="0.2">
      <c r="A8446" s="1" t="s">
        <v>6</v>
      </c>
      <c r="B8446" s="1" t="s">
        <v>101</v>
      </c>
      <c r="C8446" s="1" t="s">
        <v>25</v>
      </c>
      <c r="D8446" s="1">
        <v>2018</v>
      </c>
      <c r="E8446" s="1" t="s">
        <v>13</v>
      </c>
      <c r="F8446" s="1" t="s">
        <v>2</v>
      </c>
      <c r="G8446" s="1" t="s">
        <v>1</v>
      </c>
      <c r="H8446" s="1" t="s">
        <v>12</v>
      </c>
      <c r="I8446" s="1">
        <v>0.13933055699999999</v>
      </c>
      <c r="K8446" s="1">
        <v>109.5228</v>
      </c>
      <c r="L8446" s="1">
        <v>4</v>
      </c>
    </row>
    <row r="8447" spans="1:12" x14ac:dyDescent="0.2">
      <c r="A8447" s="1" t="s">
        <v>6</v>
      </c>
      <c r="B8447" s="1" t="s">
        <v>100</v>
      </c>
      <c r="C8447" s="1" t="s">
        <v>25</v>
      </c>
      <c r="D8447" s="1">
        <v>2018</v>
      </c>
      <c r="E8447" s="1" t="s">
        <v>13</v>
      </c>
      <c r="F8447" s="1" t="s">
        <v>2</v>
      </c>
      <c r="G8447" s="1" t="s">
        <v>1</v>
      </c>
      <c r="H8447" s="1" t="s">
        <v>12</v>
      </c>
      <c r="I8447" s="1">
        <v>0.10400212</v>
      </c>
      <c r="K8447" s="1">
        <v>79.796000000000006</v>
      </c>
      <c r="L8447" s="1">
        <v>4</v>
      </c>
    </row>
    <row r="8448" spans="1:12" x14ac:dyDescent="0.2">
      <c r="A8448" s="1" t="s">
        <v>6</v>
      </c>
      <c r="B8448" s="1" t="s">
        <v>99</v>
      </c>
      <c r="C8448" s="1" t="s">
        <v>25</v>
      </c>
      <c r="D8448" s="1">
        <v>2018</v>
      </c>
      <c r="E8448" s="1" t="s">
        <v>13</v>
      </c>
      <c r="F8448" s="1" t="s">
        <v>2</v>
      </c>
      <c r="G8448" s="1" t="s">
        <v>1</v>
      </c>
      <c r="H8448" s="1" t="s">
        <v>12</v>
      </c>
      <c r="I8448" s="1">
        <v>1.9672774000000001E-2</v>
      </c>
      <c r="K8448" s="1">
        <v>86.419799999999995</v>
      </c>
      <c r="L8448" s="1">
        <v>4</v>
      </c>
    </row>
    <row r="8449" spans="1:12" x14ac:dyDescent="0.2">
      <c r="A8449" s="1" t="s">
        <v>6</v>
      </c>
      <c r="B8449" s="1" t="s">
        <v>98</v>
      </c>
      <c r="C8449" s="1" t="s">
        <v>25</v>
      </c>
      <c r="D8449" s="1">
        <v>2018</v>
      </c>
      <c r="E8449" s="1" t="s">
        <v>13</v>
      </c>
      <c r="F8449" s="1" t="s">
        <v>2</v>
      </c>
      <c r="G8449" s="1" t="s">
        <v>1</v>
      </c>
      <c r="H8449" s="1" t="s">
        <v>12</v>
      </c>
      <c r="I8449" s="1">
        <v>0.132500853</v>
      </c>
      <c r="K8449" s="1">
        <v>220.37979999999999</v>
      </c>
      <c r="L8449" s="1">
        <v>4</v>
      </c>
    </row>
    <row r="8450" spans="1:12" x14ac:dyDescent="0.2">
      <c r="A8450" s="1" t="s">
        <v>6</v>
      </c>
      <c r="B8450" s="1" t="s">
        <v>97</v>
      </c>
      <c r="C8450" s="1" t="s">
        <v>17</v>
      </c>
      <c r="D8450" s="1">
        <v>2018</v>
      </c>
      <c r="E8450" s="1" t="s">
        <v>13</v>
      </c>
      <c r="F8450" s="1" t="s">
        <v>2</v>
      </c>
      <c r="G8450" s="1" t="s">
        <v>1</v>
      </c>
      <c r="H8450" s="1" t="s">
        <v>12</v>
      </c>
      <c r="I8450" s="1">
        <v>7.3562475000000002E-2</v>
      </c>
      <c r="K8450" s="1">
        <v>217.6482</v>
      </c>
      <c r="L8450" s="1">
        <v>4</v>
      </c>
    </row>
    <row r="8451" spans="1:12" x14ac:dyDescent="0.2">
      <c r="A8451" s="1" t="s">
        <v>6</v>
      </c>
      <c r="B8451" s="1" t="s">
        <v>96</v>
      </c>
      <c r="C8451" s="1" t="s">
        <v>17</v>
      </c>
      <c r="D8451" s="1">
        <v>2018</v>
      </c>
      <c r="E8451" s="1" t="s">
        <v>13</v>
      </c>
      <c r="F8451" s="1" t="s">
        <v>2</v>
      </c>
      <c r="G8451" s="1" t="s">
        <v>1</v>
      </c>
      <c r="H8451" s="1" t="s">
        <v>12</v>
      </c>
      <c r="I8451" s="1">
        <v>0.16388212899999999</v>
      </c>
      <c r="K8451" s="1">
        <v>113.2518</v>
      </c>
      <c r="L8451" s="1">
        <v>4</v>
      </c>
    </row>
    <row r="8452" spans="1:12" x14ac:dyDescent="0.2">
      <c r="A8452" s="1" t="s">
        <v>6</v>
      </c>
      <c r="B8452" s="1" t="s">
        <v>95</v>
      </c>
      <c r="C8452" s="1" t="s">
        <v>17</v>
      </c>
      <c r="D8452" s="1">
        <v>2018</v>
      </c>
      <c r="E8452" s="1" t="s">
        <v>13</v>
      </c>
      <c r="F8452" s="1" t="s">
        <v>2</v>
      </c>
      <c r="G8452" s="1" t="s">
        <v>1</v>
      </c>
      <c r="H8452" s="1" t="s">
        <v>12</v>
      </c>
      <c r="I8452" s="1">
        <v>7.5033720000000003E-3</v>
      </c>
      <c r="K8452" s="1">
        <v>146.71019999999999</v>
      </c>
      <c r="L8452" s="1">
        <v>4</v>
      </c>
    </row>
    <row r="8453" spans="1:12" x14ac:dyDescent="0.2">
      <c r="A8453" s="1" t="s">
        <v>6</v>
      </c>
      <c r="B8453" s="1" t="s">
        <v>94</v>
      </c>
      <c r="C8453" s="1" t="s">
        <v>17</v>
      </c>
      <c r="D8453" s="1">
        <v>2018</v>
      </c>
      <c r="E8453" s="1" t="s">
        <v>13</v>
      </c>
      <c r="F8453" s="1" t="s">
        <v>2</v>
      </c>
      <c r="G8453" s="1" t="s">
        <v>1</v>
      </c>
      <c r="H8453" s="1" t="s">
        <v>12</v>
      </c>
      <c r="I8453" s="1">
        <v>0.18240726600000001</v>
      </c>
      <c r="K8453" s="1">
        <v>109.157</v>
      </c>
      <c r="L8453" s="1">
        <v>4</v>
      </c>
    </row>
    <row r="8454" spans="1:12" x14ac:dyDescent="0.2">
      <c r="A8454" s="1" t="s">
        <v>6</v>
      </c>
      <c r="B8454" s="1" t="s">
        <v>93</v>
      </c>
      <c r="C8454" s="1" t="s">
        <v>17</v>
      </c>
      <c r="D8454" s="1">
        <v>2018</v>
      </c>
      <c r="E8454" s="1" t="s">
        <v>13</v>
      </c>
      <c r="F8454" s="1" t="s">
        <v>2</v>
      </c>
      <c r="G8454" s="1" t="s">
        <v>1</v>
      </c>
      <c r="H8454" s="1" t="s">
        <v>12</v>
      </c>
      <c r="I8454" s="1">
        <v>2.9742069999999999E-2</v>
      </c>
      <c r="K8454" s="1">
        <v>88.951400000000007</v>
      </c>
      <c r="L8454" s="1">
        <v>4</v>
      </c>
    </row>
    <row r="8455" spans="1:12" x14ac:dyDescent="0.2">
      <c r="A8455" s="1" t="s">
        <v>6</v>
      </c>
      <c r="B8455" s="1" t="s">
        <v>92</v>
      </c>
      <c r="C8455" s="1" t="s">
        <v>17</v>
      </c>
      <c r="D8455" s="1">
        <v>2018</v>
      </c>
      <c r="E8455" s="1" t="s">
        <v>13</v>
      </c>
      <c r="F8455" s="1" t="s">
        <v>2</v>
      </c>
      <c r="G8455" s="1" t="s">
        <v>1</v>
      </c>
      <c r="H8455" s="1" t="s">
        <v>12</v>
      </c>
      <c r="I8455" s="1">
        <v>2.3209536999999999E-2</v>
      </c>
      <c r="K8455" s="1">
        <v>183.36080000000001</v>
      </c>
      <c r="L8455" s="1">
        <v>4</v>
      </c>
    </row>
    <row r="8456" spans="1:12" x14ac:dyDescent="0.2">
      <c r="A8456" s="1" t="s">
        <v>6</v>
      </c>
      <c r="B8456" s="1" t="s">
        <v>91</v>
      </c>
      <c r="C8456" s="1" t="s">
        <v>17</v>
      </c>
      <c r="D8456" s="1">
        <v>2018</v>
      </c>
      <c r="E8456" s="1" t="s">
        <v>13</v>
      </c>
      <c r="F8456" s="1" t="s">
        <v>2</v>
      </c>
      <c r="G8456" s="1" t="s">
        <v>1</v>
      </c>
      <c r="H8456" s="1" t="s">
        <v>12</v>
      </c>
      <c r="I8456" s="1">
        <v>7.3562475000000002E-2</v>
      </c>
      <c r="K8456" s="1">
        <v>254.93559999999999</v>
      </c>
      <c r="L8456" s="1">
        <v>4</v>
      </c>
    </row>
    <row r="8457" spans="1:12" x14ac:dyDescent="0.2">
      <c r="A8457" s="1" t="s">
        <v>6</v>
      </c>
      <c r="B8457" s="1" t="s">
        <v>90</v>
      </c>
      <c r="C8457" s="1" t="s">
        <v>17</v>
      </c>
      <c r="D8457" s="1">
        <v>2018</v>
      </c>
      <c r="E8457" s="1" t="s">
        <v>13</v>
      </c>
      <c r="F8457" s="1" t="s">
        <v>2</v>
      </c>
      <c r="G8457" s="1" t="s">
        <v>1</v>
      </c>
      <c r="H8457" s="1" t="s">
        <v>12</v>
      </c>
      <c r="I8457" s="1">
        <v>0</v>
      </c>
      <c r="K8457" s="1">
        <v>196.4794</v>
      </c>
      <c r="L8457" s="1">
        <v>4</v>
      </c>
    </row>
    <row r="8458" spans="1:12" x14ac:dyDescent="0.2">
      <c r="A8458" s="1" t="s">
        <v>6</v>
      </c>
      <c r="B8458" s="1" t="s">
        <v>89</v>
      </c>
      <c r="C8458" s="1" t="s">
        <v>17</v>
      </c>
      <c r="D8458" s="1">
        <v>2018</v>
      </c>
      <c r="E8458" s="1" t="s">
        <v>13</v>
      </c>
      <c r="F8458" s="1" t="s">
        <v>2</v>
      </c>
      <c r="G8458" s="1" t="s">
        <v>1</v>
      </c>
      <c r="H8458" s="1" t="s">
        <v>12</v>
      </c>
      <c r="I8458" s="1">
        <v>0.127108578</v>
      </c>
      <c r="K8458" s="1">
        <v>120.744</v>
      </c>
      <c r="L8458" s="1">
        <v>4</v>
      </c>
    </row>
    <row r="8459" spans="1:12" x14ac:dyDescent="0.2">
      <c r="A8459" s="1" t="s">
        <v>6</v>
      </c>
      <c r="B8459" s="1" t="s">
        <v>88</v>
      </c>
      <c r="C8459" s="1" t="s">
        <v>17</v>
      </c>
      <c r="D8459" s="1">
        <v>2018</v>
      </c>
      <c r="E8459" s="1" t="s">
        <v>13</v>
      </c>
      <c r="F8459" s="1" t="s">
        <v>2</v>
      </c>
      <c r="G8459" s="1" t="s">
        <v>1</v>
      </c>
      <c r="H8459" s="1" t="s">
        <v>12</v>
      </c>
      <c r="I8459" s="1">
        <v>4.2412572000000003E-2</v>
      </c>
      <c r="K8459" s="1">
        <v>119.0782</v>
      </c>
      <c r="L8459" s="1">
        <v>4</v>
      </c>
    </row>
    <row r="8460" spans="1:12" x14ac:dyDescent="0.2">
      <c r="A8460" s="1" t="s">
        <v>6</v>
      </c>
      <c r="B8460" s="1" t="s">
        <v>87</v>
      </c>
      <c r="C8460" s="1" t="s">
        <v>17</v>
      </c>
      <c r="D8460" s="1">
        <v>2018</v>
      </c>
      <c r="E8460" s="1" t="s">
        <v>13</v>
      </c>
      <c r="F8460" s="1" t="s">
        <v>2</v>
      </c>
      <c r="G8460" s="1" t="s">
        <v>1</v>
      </c>
      <c r="H8460" s="1" t="s">
        <v>12</v>
      </c>
      <c r="I8460" s="1">
        <v>7.5791641000000007E-2</v>
      </c>
      <c r="K8460" s="1">
        <v>193.3794</v>
      </c>
      <c r="L8460" s="1">
        <v>4</v>
      </c>
    </row>
    <row r="8461" spans="1:12" x14ac:dyDescent="0.2">
      <c r="A8461" s="1" t="s">
        <v>6</v>
      </c>
      <c r="B8461" s="1" t="s">
        <v>86</v>
      </c>
      <c r="C8461" s="1" t="s">
        <v>17</v>
      </c>
      <c r="D8461" s="1">
        <v>2018</v>
      </c>
      <c r="E8461" s="1" t="s">
        <v>13</v>
      </c>
      <c r="F8461" s="1" t="s">
        <v>2</v>
      </c>
      <c r="G8461" s="1" t="s">
        <v>1</v>
      </c>
      <c r="H8461" s="1" t="s">
        <v>12</v>
      </c>
      <c r="I8461" s="1">
        <v>8.7221496999999995E-2</v>
      </c>
      <c r="K8461" s="1">
        <v>263.99099999999999</v>
      </c>
      <c r="L8461" s="1">
        <v>4</v>
      </c>
    </row>
    <row r="8462" spans="1:12" x14ac:dyDescent="0.2">
      <c r="A8462" s="1" t="s">
        <v>6</v>
      </c>
      <c r="B8462" s="1" t="s">
        <v>85</v>
      </c>
      <c r="C8462" s="1" t="s">
        <v>17</v>
      </c>
      <c r="D8462" s="1">
        <v>2018</v>
      </c>
      <c r="E8462" s="1" t="s">
        <v>13</v>
      </c>
      <c r="F8462" s="1" t="s">
        <v>2</v>
      </c>
      <c r="G8462" s="1" t="s">
        <v>1</v>
      </c>
      <c r="H8462" s="1" t="s">
        <v>12</v>
      </c>
      <c r="I8462" s="1">
        <v>0.170000805</v>
      </c>
      <c r="K8462" s="1">
        <v>155.96299999999999</v>
      </c>
      <c r="L8462" s="1">
        <v>4</v>
      </c>
    </row>
    <row r="8463" spans="1:12" x14ac:dyDescent="0.2">
      <c r="A8463" s="1" t="s">
        <v>6</v>
      </c>
      <c r="B8463" s="1" t="s">
        <v>84</v>
      </c>
      <c r="C8463" s="1" t="s">
        <v>17</v>
      </c>
      <c r="D8463" s="1">
        <v>2018</v>
      </c>
      <c r="E8463" s="1" t="s">
        <v>13</v>
      </c>
      <c r="F8463" s="1" t="s">
        <v>2</v>
      </c>
      <c r="G8463" s="1" t="s">
        <v>1</v>
      </c>
      <c r="H8463" s="1" t="s">
        <v>12</v>
      </c>
      <c r="I8463" s="1">
        <v>3.0362777000000001E-2</v>
      </c>
      <c r="K8463" s="1">
        <v>210.52440000000001</v>
      </c>
      <c r="L8463" s="1">
        <v>4</v>
      </c>
    </row>
    <row r="8464" spans="1:12" x14ac:dyDescent="0.2">
      <c r="A8464" s="1" t="s">
        <v>6</v>
      </c>
      <c r="B8464" s="1" t="s">
        <v>83</v>
      </c>
      <c r="C8464" s="1" t="s">
        <v>17</v>
      </c>
      <c r="D8464" s="1">
        <v>2018</v>
      </c>
      <c r="E8464" s="1" t="s">
        <v>13</v>
      </c>
      <c r="F8464" s="1" t="s">
        <v>2</v>
      </c>
      <c r="G8464" s="1" t="s">
        <v>1</v>
      </c>
      <c r="H8464" s="1" t="s">
        <v>12</v>
      </c>
      <c r="I8464" s="1">
        <v>4.7358246E-2</v>
      </c>
      <c r="K8464" s="1">
        <v>123.1756</v>
      </c>
      <c r="L8464" s="1">
        <v>4</v>
      </c>
    </row>
    <row r="8465" spans="1:12" x14ac:dyDescent="0.2">
      <c r="A8465" s="1" t="s">
        <v>6</v>
      </c>
      <c r="B8465" s="1" t="s">
        <v>82</v>
      </c>
      <c r="C8465" s="1" t="s">
        <v>71</v>
      </c>
      <c r="D8465" s="1">
        <v>2018</v>
      </c>
      <c r="E8465" s="1" t="s">
        <v>13</v>
      </c>
      <c r="F8465" s="1" t="s">
        <v>2</v>
      </c>
      <c r="G8465" s="1" t="s">
        <v>1</v>
      </c>
      <c r="H8465" s="1" t="s">
        <v>12</v>
      </c>
      <c r="I8465" s="1">
        <v>6.6406853000000002E-2</v>
      </c>
      <c r="K8465" s="1">
        <v>259.7962</v>
      </c>
      <c r="L8465" s="1">
        <v>4</v>
      </c>
    </row>
    <row r="8466" spans="1:12" x14ac:dyDescent="0.2">
      <c r="A8466" s="1" t="s">
        <v>6</v>
      </c>
      <c r="B8466" s="1" t="s">
        <v>81</v>
      </c>
      <c r="C8466" s="1" t="s">
        <v>71</v>
      </c>
      <c r="D8466" s="1">
        <v>2018</v>
      </c>
      <c r="E8466" s="1" t="s">
        <v>13</v>
      </c>
      <c r="F8466" s="1" t="s">
        <v>2</v>
      </c>
      <c r="G8466" s="1" t="s">
        <v>1</v>
      </c>
      <c r="H8466" s="1" t="s">
        <v>12</v>
      </c>
      <c r="I8466" s="1">
        <v>3.5666654999999998E-2</v>
      </c>
      <c r="K8466" s="1">
        <v>246.24860000000001</v>
      </c>
      <c r="L8466" s="1">
        <v>4</v>
      </c>
    </row>
    <row r="8467" spans="1:12" x14ac:dyDescent="0.2">
      <c r="A8467" s="1" t="s">
        <v>6</v>
      </c>
      <c r="B8467" s="1" t="s">
        <v>80</v>
      </c>
      <c r="C8467" s="1" t="s">
        <v>71</v>
      </c>
      <c r="D8467" s="1">
        <v>2018</v>
      </c>
      <c r="E8467" s="1" t="s">
        <v>13</v>
      </c>
      <c r="F8467" s="1" t="s">
        <v>2</v>
      </c>
      <c r="G8467" s="1" t="s">
        <v>1</v>
      </c>
      <c r="H8467" s="1" t="s">
        <v>12</v>
      </c>
      <c r="I8467" s="1">
        <v>4.3690499000000001E-2</v>
      </c>
      <c r="K8467" s="1">
        <v>60.2194</v>
      </c>
      <c r="L8467" s="1">
        <v>4</v>
      </c>
    </row>
    <row r="8468" spans="1:12" x14ac:dyDescent="0.2">
      <c r="A8468" s="1" t="s">
        <v>6</v>
      </c>
      <c r="B8468" s="1" t="s">
        <v>79</v>
      </c>
      <c r="C8468" s="1" t="s">
        <v>71</v>
      </c>
      <c r="D8468" s="1">
        <v>2018</v>
      </c>
      <c r="E8468" s="1" t="s">
        <v>13</v>
      </c>
      <c r="F8468" s="1" t="s">
        <v>2</v>
      </c>
      <c r="G8468" s="1" t="s">
        <v>1</v>
      </c>
      <c r="H8468" s="1" t="s">
        <v>12</v>
      </c>
      <c r="I8468" s="1">
        <v>7.2559350999999994E-2</v>
      </c>
      <c r="K8468" s="1">
        <v>199.3426</v>
      </c>
      <c r="L8468" s="1">
        <v>4</v>
      </c>
    </row>
    <row r="8469" spans="1:12" x14ac:dyDescent="0.2">
      <c r="A8469" s="1" t="s">
        <v>6</v>
      </c>
      <c r="B8469" s="1" t="s">
        <v>78</v>
      </c>
      <c r="C8469" s="1" t="s">
        <v>71</v>
      </c>
      <c r="D8469" s="1">
        <v>2018</v>
      </c>
      <c r="E8469" s="1" t="s">
        <v>13</v>
      </c>
      <c r="F8469" s="1" t="s">
        <v>2</v>
      </c>
      <c r="G8469" s="1" t="s">
        <v>1</v>
      </c>
      <c r="H8469" s="1" t="s">
        <v>12</v>
      </c>
      <c r="I8469" s="1">
        <v>7.0349402000000005E-2</v>
      </c>
      <c r="K8469" s="1">
        <v>228.601</v>
      </c>
      <c r="L8469" s="1">
        <v>4</v>
      </c>
    </row>
    <row r="8470" spans="1:12" x14ac:dyDescent="0.2">
      <c r="A8470" s="1" t="s">
        <v>6</v>
      </c>
      <c r="B8470" s="1" t="s">
        <v>77</v>
      </c>
      <c r="C8470" s="1" t="s">
        <v>71</v>
      </c>
      <c r="D8470" s="1">
        <v>2018</v>
      </c>
      <c r="E8470" s="1" t="s">
        <v>13</v>
      </c>
      <c r="F8470" s="1" t="s">
        <v>2</v>
      </c>
      <c r="G8470" s="1" t="s">
        <v>1</v>
      </c>
      <c r="H8470" s="1" t="s">
        <v>12</v>
      </c>
      <c r="I8470" s="1">
        <v>7.5676338999999995E-2</v>
      </c>
      <c r="K8470" s="1">
        <v>190.4846</v>
      </c>
      <c r="L8470" s="1">
        <v>4</v>
      </c>
    </row>
    <row r="8471" spans="1:12" x14ac:dyDescent="0.2">
      <c r="A8471" s="1" t="s">
        <v>6</v>
      </c>
      <c r="B8471" s="1" t="s">
        <v>76</v>
      </c>
      <c r="C8471" s="1" t="s">
        <v>71</v>
      </c>
      <c r="D8471" s="1">
        <v>2018</v>
      </c>
      <c r="E8471" s="1" t="s">
        <v>13</v>
      </c>
      <c r="F8471" s="1" t="s">
        <v>2</v>
      </c>
      <c r="G8471" s="1" t="s">
        <v>1</v>
      </c>
      <c r="H8471" s="1" t="s">
        <v>12</v>
      </c>
      <c r="I8471" s="1">
        <v>0</v>
      </c>
      <c r="K8471" s="1">
        <v>145.27600000000001</v>
      </c>
      <c r="L8471" s="1">
        <v>4</v>
      </c>
    </row>
    <row r="8472" spans="1:12" x14ac:dyDescent="0.2">
      <c r="A8472" s="1" t="s">
        <v>6</v>
      </c>
      <c r="B8472" s="1" t="s">
        <v>75</v>
      </c>
      <c r="C8472" s="1" t="s">
        <v>71</v>
      </c>
      <c r="D8472" s="1">
        <v>2018</v>
      </c>
      <c r="E8472" s="1" t="s">
        <v>13</v>
      </c>
      <c r="F8472" s="1" t="s">
        <v>2</v>
      </c>
      <c r="G8472" s="1" t="s">
        <v>1</v>
      </c>
      <c r="H8472" s="1" t="s">
        <v>12</v>
      </c>
      <c r="I8472" s="1">
        <v>9.3463545999999995E-2</v>
      </c>
      <c r="K8472" s="1">
        <v>189.12139999999999</v>
      </c>
      <c r="L8472" s="1">
        <v>4</v>
      </c>
    </row>
    <row r="8473" spans="1:12" x14ac:dyDescent="0.2">
      <c r="A8473" s="1" t="s">
        <v>6</v>
      </c>
      <c r="B8473" s="1" t="s">
        <v>74</v>
      </c>
      <c r="C8473" s="1" t="s">
        <v>71</v>
      </c>
      <c r="D8473" s="1">
        <v>2018</v>
      </c>
      <c r="E8473" s="1" t="s">
        <v>13</v>
      </c>
      <c r="F8473" s="1" t="s">
        <v>2</v>
      </c>
      <c r="G8473" s="1" t="s">
        <v>1</v>
      </c>
      <c r="H8473" s="1" t="s">
        <v>12</v>
      </c>
      <c r="I8473" s="1">
        <v>0.15895490300000001</v>
      </c>
      <c r="K8473" s="1">
        <v>34.955800000000004</v>
      </c>
      <c r="L8473" s="1">
        <v>4</v>
      </c>
    </row>
    <row r="8474" spans="1:12" x14ac:dyDescent="0.2">
      <c r="A8474" s="1" t="s">
        <v>6</v>
      </c>
      <c r="B8474" s="1" t="s">
        <v>73</v>
      </c>
      <c r="C8474" s="1" t="s">
        <v>71</v>
      </c>
      <c r="D8474" s="1">
        <v>2018</v>
      </c>
      <c r="E8474" s="1" t="s">
        <v>13</v>
      </c>
      <c r="F8474" s="1" t="s">
        <v>2</v>
      </c>
      <c r="G8474" s="1" t="s">
        <v>1</v>
      </c>
      <c r="H8474" s="1" t="s">
        <v>12</v>
      </c>
      <c r="I8474" s="1">
        <v>3.7340835000000003E-2</v>
      </c>
      <c r="K8474" s="1">
        <v>163.15260000000001</v>
      </c>
      <c r="L8474" s="1">
        <v>4</v>
      </c>
    </row>
    <row r="8475" spans="1:12" x14ac:dyDescent="0.2">
      <c r="A8475" s="1" t="s">
        <v>6</v>
      </c>
      <c r="B8475" s="1" t="s">
        <v>72</v>
      </c>
      <c r="C8475" s="1" t="s">
        <v>71</v>
      </c>
      <c r="D8475" s="1">
        <v>2018</v>
      </c>
      <c r="E8475" s="1" t="s">
        <v>13</v>
      </c>
      <c r="F8475" s="1" t="s">
        <v>2</v>
      </c>
      <c r="G8475" s="1" t="s">
        <v>1</v>
      </c>
      <c r="H8475" s="1" t="s">
        <v>12</v>
      </c>
      <c r="I8475" s="1">
        <v>0.159081735</v>
      </c>
      <c r="K8475" s="1">
        <v>193.5478</v>
      </c>
      <c r="L8475" s="1">
        <v>4</v>
      </c>
    </row>
    <row r="8476" spans="1:12" x14ac:dyDescent="0.2">
      <c r="A8476" s="1" t="s">
        <v>6</v>
      </c>
      <c r="B8476" s="1" t="s">
        <v>70</v>
      </c>
      <c r="C8476" s="1" t="s">
        <v>10</v>
      </c>
      <c r="D8476" s="1">
        <v>2018</v>
      </c>
      <c r="E8476" s="1" t="s">
        <v>13</v>
      </c>
      <c r="F8476" s="1" t="s">
        <v>2</v>
      </c>
      <c r="G8476" s="1" t="s">
        <v>1</v>
      </c>
      <c r="H8476" s="1" t="s">
        <v>12</v>
      </c>
      <c r="I8476" s="1">
        <v>3.0794774E-2</v>
      </c>
      <c r="K8476" s="1">
        <v>122.9072</v>
      </c>
      <c r="L8476" s="1">
        <v>4</v>
      </c>
    </row>
    <row r="8477" spans="1:12" x14ac:dyDescent="0.2">
      <c r="A8477" s="1" t="s">
        <v>6</v>
      </c>
      <c r="B8477" s="1" t="s">
        <v>69</v>
      </c>
      <c r="C8477" s="1" t="s">
        <v>10</v>
      </c>
      <c r="D8477" s="1">
        <v>2018</v>
      </c>
      <c r="E8477" s="1" t="s">
        <v>13</v>
      </c>
      <c r="F8477" s="1" t="s">
        <v>2</v>
      </c>
      <c r="G8477" s="1" t="s">
        <v>1</v>
      </c>
      <c r="H8477" s="1" t="s">
        <v>12</v>
      </c>
      <c r="I8477" s="1">
        <v>5.8542509E-2</v>
      </c>
      <c r="K8477" s="1">
        <v>188.35300000000001</v>
      </c>
      <c r="L8477" s="1">
        <v>4</v>
      </c>
    </row>
    <row r="8478" spans="1:12" x14ac:dyDescent="0.2">
      <c r="A8478" s="1" t="s">
        <v>6</v>
      </c>
      <c r="B8478" s="1" t="s">
        <v>68</v>
      </c>
      <c r="C8478" s="1" t="s">
        <v>10</v>
      </c>
      <c r="D8478" s="1">
        <v>2018</v>
      </c>
      <c r="E8478" s="1" t="s">
        <v>13</v>
      </c>
      <c r="F8478" s="1" t="s">
        <v>2</v>
      </c>
      <c r="G8478" s="1" t="s">
        <v>1</v>
      </c>
      <c r="H8478" s="1" t="s">
        <v>12</v>
      </c>
      <c r="I8478" s="1">
        <v>0.118883724</v>
      </c>
      <c r="K8478" s="1">
        <v>180.39760000000001</v>
      </c>
      <c r="L8478" s="1">
        <v>4</v>
      </c>
    </row>
    <row r="8479" spans="1:12" x14ac:dyDescent="0.2">
      <c r="A8479" s="1" t="s">
        <v>6</v>
      </c>
      <c r="B8479" s="1" t="s">
        <v>67</v>
      </c>
      <c r="C8479" s="1" t="s">
        <v>10</v>
      </c>
      <c r="D8479" s="1">
        <v>2018</v>
      </c>
      <c r="E8479" s="1" t="s">
        <v>13</v>
      </c>
      <c r="F8479" s="1" t="s">
        <v>2</v>
      </c>
      <c r="G8479" s="1" t="s">
        <v>1</v>
      </c>
      <c r="H8479" s="1" t="s">
        <v>12</v>
      </c>
      <c r="I8479" s="1">
        <v>4.7704151E-2</v>
      </c>
      <c r="K8479" s="1">
        <v>187.25559999999999</v>
      </c>
      <c r="L8479" s="1">
        <v>4</v>
      </c>
    </row>
    <row r="8480" spans="1:12" x14ac:dyDescent="0.2">
      <c r="A8480" s="1" t="s">
        <v>6</v>
      </c>
      <c r="B8480" s="1" t="s">
        <v>66</v>
      </c>
      <c r="C8480" s="1" t="s">
        <v>10</v>
      </c>
      <c r="D8480" s="1">
        <v>2018</v>
      </c>
      <c r="E8480" s="1" t="s">
        <v>13</v>
      </c>
      <c r="F8480" s="1" t="s">
        <v>2</v>
      </c>
      <c r="G8480" s="1" t="s">
        <v>1</v>
      </c>
      <c r="H8480" s="1" t="s">
        <v>12</v>
      </c>
      <c r="I8480" s="1">
        <v>0.106538757</v>
      </c>
      <c r="K8480" s="1">
        <v>145.4786</v>
      </c>
      <c r="L8480" s="1">
        <v>4</v>
      </c>
    </row>
    <row r="8481" spans="1:12" x14ac:dyDescent="0.2">
      <c r="A8481" s="1" t="s">
        <v>6</v>
      </c>
      <c r="B8481" s="1" t="s">
        <v>65</v>
      </c>
      <c r="C8481" s="1" t="s">
        <v>10</v>
      </c>
      <c r="D8481" s="1">
        <v>2018</v>
      </c>
      <c r="E8481" s="1" t="s">
        <v>13</v>
      </c>
      <c r="F8481" s="1" t="s">
        <v>2</v>
      </c>
      <c r="G8481" s="1" t="s">
        <v>1</v>
      </c>
      <c r="H8481" s="1" t="s">
        <v>12</v>
      </c>
      <c r="I8481" s="1">
        <v>4.6382792999999999E-2</v>
      </c>
      <c r="K8481" s="1">
        <v>122.83880000000001</v>
      </c>
      <c r="L8481" s="1">
        <v>4</v>
      </c>
    </row>
    <row r="8482" spans="1:12" x14ac:dyDescent="0.2">
      <c r="A8482" s="1" t="s">
        <v>6</v>
      </c>
      <c r="B8482" s="1" t="s">
        <v>64</v>
      </c>
      <c r="C8482" s="1" t="s">
        <v>10</v>
      </c>
      <c r="D8482" s="1">
        <v>2018</v>
      </c>
      <c r="E8482" s="1" t="s">
        <v>13</v>
      </c>
      <c r="F8482" s="1" t="s">
        <v>2</v>
      </c>
      <c r="G8482" s="1" t="s">
        <v>1</v>
      </c>
      <c r="H8482" s="1" t="s">
        <v>12</v>
      </c>
      <c r="I8482" s="1">
        <v>1.2974937000000001E-2</v>
      </c>
      <c r="K8482" s="1">
        <v>115.9834</v>
      </c>
      <c r="L8482" s="1">
        <v>4</v>
      </c>
    </row>
    <row r="8483" spans="1:12" x14ac:dyDescent="0.2">
      <c r="A8483" s="1" t="s">
        <v>6</v>
      </c>
      <c r="B8483" s="1" t="s">
        <v>63</v>
      </c>
      <c r="C8483" s="1" t="s">
        <v>10</v>
      </c>
      <c r="D8483" s="1">
        <v>2018</v>
      </c>
      <c r="E8483" s="1" t="s">
        <v>13</v>
      </c>
      <c r="F8483" s="1" t="s">
        <v>2</v>
      </c>
      <c r="G8483" s="1" t="s">
        <v>1</v>
      </c>
      <c r="H8483" s="1" t="s">
        <v>12</v>
      </c>
      <c r="I8483" s="1">
        <v>0.10242248700000001</v>
      </c>
      <c r="K8483" s="1">
        <v>131.49680000000001</v>
      </c>
      <c r="L8483" s="1">
        <v>4</v>
      </c>
    </row>
    <row r="8484" spans="1:12" x14ac:dyDescent="0.2">
      <c r="A8484" s="1" t="s">
        <v>6</v>
      </c>
      <c r="B8484" s="1" t="s">
        <v>62</v>
      </c>
      <c r="C8484" s="1" t="s">
        <v>10</v>
      </c>
      <c r="D8484" s="1">
        <v>2018</v>
      </c>
      <c r="E8484" s="1" t="s">
        <v>13</v>
      </c>
      <c r="F8484" s="1" t="s">
        <v>2</v>
      </c>
      <c r="G8484" s="1" t="s">
        <v>1</v>
      </c>
      <c r="H8484" s="1" t="s">
        <v>12</v>
      </c>
      <c r="I8484" s="1">
        <v>4.3443753000000002E-2</v>
      </c>
      <c r="K8484" s="1">
        <v>158.19460000000001</v>
      </c>
      <c r="L8484" s="1">
        <v>4</v>
      </c>
    </row>
    <row r="8485" spans="1:12" x14ac:dyDescent="0.2">
      <c r="A8485" s="1" t="s">
        <v>6</v>
      </c>
      <c r="B8485" s="1" t="s">
        <v>61</v>
      </c>
      <c r="C8485" s="1" t="s">
        <v>10</v>
      </c>
      <c r="D8485" s="1">
        <v>2018</v>
      </c>
      <c r="E8485" s="1" t="s">
        <v>13</v>
      </c>
      <c r="F8485" s="1" t="s">
        <v>2</v>
      </c>
      <c r="G8485" s="1" t="s">
        <v>1</v>
      </c>
      <c r="H8485" s="1" t="s">
        <v>12</v>
      </c>
      <c r="I8485" s="1">
        <v>0.115032648</v>
      </c>
      <c r="K8485" s="1">
        <v>58.0246</v>
      </c>
      <c r="L8485" s="1">
        <v>4</v>
      </c>
    </row>
    <row r="8486" spans="1:12" x14ac:dyDescent="0.2">
      <c r="A8486" s="1" t="s">
        <v>6</v>
      </c>
      <c r="B8486" s="1" t="s">
        <v>60</v>
      </c>
      <c r="C8486" s="1" t="s">
        <v>10</v>
      </c>
      <c r="D8486" s="1">
        <v>2018</v>
      </c>
      <c r="E8486" s="1" t="s">
        <v>13</v>
      </c>
      <c r="F8486" s="1" t="s">
        <v>2</v>
      </c>
      <c r="G8486" s="1" t="s">
        <v>1</v>
      </c>
      <c r="H8486" s="1" t="s">
        <v>12</v>
      </c>
      <c r="I8486" s="1">
        <v>2.1353641999999999E-2</v>
      </c>
      <c r="K8486" s="1">
        <v>122.10980000000001</v>
      </c>
      <c r="L8486" s="1">
        <v>4</v>
      </c>
    </row>
    <row r="8487" spans="1:12" x14ac:dyDescent="0.2">
      <c r="A8487" s="1" t="s">
        <v>6</v>
      </c>
      <c r="B8487" s="1" t="s">
        <v>59</v>
      </c>
      <c r="C8487" s="1" t="s">
        <v>10</v>
      </c>
      <c r="D8487" s="1">
        <v>2018</v>
      </c>
      <c r="E8487" s="1" t="s">
        <v>13</v>
      </c>
      <c r="F8487" s="1" t="s">
        <v>2</v>
      </c>
      <c r="G8487" s="1" t="s">
        <v>1</v>
      </c>
      <c r="H8487" s="1" t="s">
        <v>12</v>
      </c>
      <c r="I8487" s="1">
        <v>0.141997869</v>
      </c>
      <c r="K8487" s="1">
        <v>90.551400000000001</v>
      </c>
      <c r="L8487" s="1">
        <v>4</v>
      </c>
    </row>
    <row r="8488" spans="1:12" x14ac:dyDescent="0.2">
      <c r="A8488" s="1" t="s">
        <v>6</v>
      </c>
      <c r="B8488" s="1" t="s">
        <v>58</v>
      </c>
      <c r="C8488" s="1" t="s">
        <v>10</v>
      </c>
      <c r="D8488" s="1">
        <v>2018</v>
      </c>
      <c r="E8488" s="1" t="s">
        <v>13</v>
      </c>
      <c r="F8488" s="1" t="s">
        <v>2</v>
      </c>
      <c r="G8488" s="1" t="s">
        <v>1</v>
      </c>
      <c r="H8488" s="1" t="s">
        <v>12</v>
      </c>
      <c r="I8488" s="1">
        <v>4.2949108999999999E-2</v>
      </c>
      <c r="K8488" s="1">
        <v>199.57419999999999</v>
      </c>
      <c r="L8488" s="1">
        <v>4</v>
      </c>
    </row>
    <row r="8489" spans="1:12" x14ac:dyDescent="0.2">
      <c r="A8489" s="1" t="s">
        <v>6</v>
      </c>
      <c r="B8489" s="1" t="s">
        <v>57</v>
      </c>
      <c r="C8489" s="1" t="s">
        <v>10</v>
      </c>
      <c r="D8489" s="1">
        <v>2018</v>
      </c>
      <c r="E8489" s="1" t="s">
        <v>13</v>
      </c>
      <c r="F8489" s="1" t="s">
        <v>2</v>
      </c>
      <c r="G8489" s="1" t="s">
        <v>1</v>
      </c>
      <c r="H8489" s="1" t="s">
        <v>12</v>
      </c>
      <c r="I8489" s="1">
        <v>7.3700837000000005E-2</v>
      </c>
      <c r="K8489" s="1">
        <v>207.16380000000001</v>
      </c>
      <c r="L8489" s="1">
        <v>4</v>
      </c>
    </row>
    <row r="8490" spans="1:12" x14ac:dyDescent="0.2">
      <c r="A8490" s="1" t="s">
        <v>6</v>
      </c>
      <c r="B8490" s="1" t="s">
        <v>56</v>
      </c>
      <c r="C8490" s="1" t="s">
        <v>10</v>
      </c>
      <c r="D8490" s="1">
        <v>2018</v>
      </c>
      <c r="E8490" s="1" t="s">
        <v>13</v>
      </c>
      <c r="F8490" s="1" t="s">
        <v>2</v>
      </c>
      <c r="G8490" s="1" t="s">
        <v>1</v>
      </c>
      <c r="H8490" s="1" t="s">
        <v>12</v>
      </c>
      <c r="I8490" s="1">
        <v>0.17024678200000001</v>
      </c>
      <c r="K8490" s="1">
        <v>141.5838</v>
      </c>
      <c r="L8490" s="1">
        <v>4</v>
      </c>
    </row>
    <row r="8491" spans="1:12" x14ac:dyDescent="0.2">
      <c r="A8491" s="1" t="s">
        <v>6</v>
      </c>
      <c r="B8491" s="1" t="s">
        <v>55</v>
      </c>
      <c r="C8491" s="1" t="s">
        <v>10</v>
      </c>
      <c r="D8491" s="1">
        <v>2018</v>
      </c>
      <c r="E8491" s="1" t="s">
        <v>13</v>
      </c>
      <c r="F8491" s="1" t="s">
        <v>2</v>
      </c>
      <c r="G8491" s="1" t="s">
        <v>1</v>
      </c>
      <c r="H8491" s="1" t="s">
        <v>12</v>
      </c>
      <c r="I8491" s="1">
        <v>2.4286378000000001E-2</v>
      </c>
      <c r="K8491" s="1">
        <v>194.71100000000001</v>
      </c>
      <c r="L8491" s="1">
        <v>4</v>
      </c>
    </row>
    <row r="8492" spans="1:12" x14ac:dyDescent="0.2">
      <c r="A8492" s="1" t="s">
        <v>6</v>
      </c>
      <c r="B8492" s="1" t="s">
        <v>54</v>
      </c>
      <c r="C8492" s="1" t="s">
        <v>47</v>
      </c>
      <c r="D8492" s="1">
        <v>2018</v>
      </c>
      <c r="E8492" s="1" t="s">
        <v>13</v>
      </c>
      <c r="F8492" s="1" t="s">
        <v>2</v>
      </c>
      <c r="G8492" s="1" t="s">
        <v>1</v>
      </c>
      <c r="H8492" s="1" t="s">
        <v>12</v>
      </c>
      <c r="I8492" s="1">
        <v>5.7143514999999999E-2</v>
      </c>
      <c r="K8492" s="1">
        <v>151.8366</v>
      </c>
      <c r="L8492" s="1">
        <v>4</v>
      </c>
    </row>
    <row r="8493" spans="1:12" x14ac:dyDescent="0.2">
      <c r="A8493" s="1" t="s">
        <v>6</v>
      </c>
      <c r="B8493" s="1" t="s">
        <v>53</v>
      </c>
      <c r="C8493" s="1" t="s">
        <v>47</v>
      </c>
      <c r="D8493" s="1">
        <v>2018</v>
      </c>
      <c r="E8493" s="1" t="s">
        <v>13</v>
      </c>
      <c r="F8493" s="1" t="s">
        <v>2</v>
      </c>
      <c r="G8493" s="1" t="s">
        <v>1</v>
      </c>
      <c r="H8493" s="1" t="s">
        <v>12</v>
      </c>
      <c r="I8493" s="1">
        <v>0.157701958</v>
      </c>
      <c r="K8493" s="1">
        <v>158.7946</v>
      </c>
      <c r="L8493" s="1">
        <v>4</v>
      </c>
    </row>
    <row r="8494" spans="1:12" x14ac:dyDescent="0.2">
      <c r="A8494" s="1" t="s">
        <v>6</v>
      </c>
      <c r="B8494" s="1" t="s">
        <v>52</v>
      </c>
      <c r="C8494" s="1" t="s">
        <v>47</v>
      </c>
      <c r="D8494" s="1">
        <v>2018</v>
      </c>
      <c r="E8494" s="1" t="s">
        <v>13</v>
      </c>
      <c r="F8494" s="1" t="s">
        <v>2</v>
      </c>
      <c r="G8494" s="1" t="s">
        <v>1</v>
      </c>
      <c r="H8494" s="1" t="s">
        <v>12</v>
      </c>
      <c r="I8494" s="1">
        <v>8.5250610000000004E-3</v>
      </c>
      <c r="K8494" s="1">
        <v>72.503799999999998</v>
      </c>
      <c r="L8494" s="1">
        <v>4</v>
      </c>
    </row>
    <row r="8495" spans="1:12" x14ac:dyDescent="0.2">
      <c r="A8495" s="1" t="s">
        <v>6</v>
      </c>
      <c r="B8495" s="1" t="s">
        <v>51</v>
      </c>
      <c r="C8495" s="1" t="s">
        <v>47</v>
      </c>
      <c r="D8495" s="1">
        <v>2018</v>
      </c>
      <c r="E8495" s="1" t="s">
        <v>13</v>
      </c>
      <c r="F8495" s="1" t="s">
        <v>2</v>
      </c>
      <c r="G8495" s="1" t="s">
        <v>1</v>
      </c>
      <c r="H8495" s="1" t="s">
        <v>12</v>
      </c>
      <c r="I8495" s="1">
        <v>0.17064649400000001</v>
      </c>
      <c r="K8495" s="1">
        <v>46.337600000000002</v>
      </c>
      <c r="L8495" s="1">
        <v>4</v>
      </c>
    </row>
    <row r="8496" spans="1:12" x14ac:dyDescent="0.2">
      <c r="A8496" s="1" t="s">
        <v>6</v>
      </c>
      <c r="B8496" s="1" t="s">
        <v>50</v>
      </c>
      <c r="C8496" s="1" t="s">
        <v>47</v>
      </c>
      <c r="D8496" s="1">
        <v>2018</v>
      </c>
      <c r="E8496" s="1" t="s">
        <v>13</v>
      </c>
      <c r="F8496" s="1" t="s">
        <v>2</v>
      </c>
      <c r="G8496" s="1" t="s">
        <v>1</v>
      </c>
      <c r="H8496" s="1" t="s">
        <v>12</v>
      </c>
      <c r="I8496" s="1">
        <v>0.150122794</v>
      </c>
      <c r="K8496" s="1">
        <v>154.53139999999999</v>
      </c>
      <c r="L8496" s="1">
        <v>4</v>
      </c>
    </row>
    <row r="8497" spans="1:12" x14ac:dyDescent="0.2">
      <c r="A8497" s="1" t="s">
        <v>6</v>
      </c>
      <c r="B8497" s="1" t="s">
        <v>49</v>
      </c>
      <c r="C8497" s="1" t="s">
        <v>47</v>
      </c>
      <c r="D8497" s="1">
        <v>2018</v>
      </c>
      <c r="E8497" s="1" t="s">
        <v>13</v>
      </c>
      <c r="F8497" s="1" t="s">
        <v>2</v>
      </c>
      <c r="G8497" s="1" t="s">
        <v>1</v>
      </c>
      <c r="H8497" s="1" t="s">
        <v>12</v>
      </c>
      <c r="I8497" s="1">
        <v>6.0800116000000001E-2</v>
      </c>
      <c r="K8497" s="1">
        <v>44.474400000000003</v>
      </c>
      <c r="L8497" s="1">
        <v>4</v>
      </c>
    </row>
    <row r="8498" spans="1:12" x14ac:dyDescent="0.2">
      <c r="A8498" s="1" t="s">
        <v>6</v>
      </c>
      <c r="B8498" s="1" t="s">
        <v>48</v>
      </c>
      <c r="C8498" s="1" t="s">
        <v>47</v>
      </c>
      <c r="D8498" s="1">
        <v>2018</v>
      </c>
      <c r="E8498" s="1" t="s">
        <v>13</v>
      </c>
      <c r="F8498" s="1" t="s">
        <v>2</v>
      </c>
      <c r="G8498" s="1" t="s">
        <v>1</v>
      </c>
      <c r="H8498" s="1" t="s">
        <v>12</v>
      </c>
      <c r="I8498" s="1">
        <v>7.5753207000000003E-2</v>
      </c>
      <c r="K8498" s="1">
        <v>111.1202</v>
      </c>
      <c r="L8498" s="1">
        <v>4</v>
      </c>
    </row>
    <row r="8499" spans="1:12" x14ac:dyDescent="0.2">
      <c r="A8499" s="1" t="s">
        <v>6</v>
      </c>
      <c r="B8499" s="1" t="s">
        <v>46</v>
      </c>
      <c r="C8499" s="1" t="s">
        <v>14</v>
      </c>
      <c r="D8499" s="1">
        <v>2018</v>
      </c>
      <c r="E8499" s="1" t="s">
        <v>13</v>
      </c>
      <c r="F8499" s="1" t="s">
        <v>2</v>
      </c>
      <c r="G8499" s="1" t="s">
        <v>1</v>
      </c>
      <c r="H8499" s="1" t="s">
        <v>12</v>
      </c>
      <c r="I8499" s="1">
        <v>4.1180766000000001E-2</v>
      </c>
      <c r="K8499" s="1">
        <v>37.918999999999997</v>
      </c>
      <c r="L8499" s="1">
        <v>4</v>
      </c>
    </row>
    <row r="8500" spans="1:12" x14ac:dyDescent="0.2">
      <c r="A8500" s="1" t="s">
        <v>6</v>
      </c>
      <c r="B8500" s="1" t="s">
        <v>45</v>
      </c>
      <c r="C8500" s="1" t="s">
        <v>14</v>
      </c>
      <c r="D8500" s="1">
        <v>2018</v>
      </c>
      <c r="E8500" s="1" t="s">
        <v>13</v>
      </c>
      <c r="F8500" s="1" t="s">
        <v>2</v>
      </c>
      <c r="G8500" s="1" t="s">
        <v>1</v>
      </c>
      <c r="H8500" s="1" t="s">
        <v>12</v>
      </c>
      <c r="I8500" s="1">
        <v>3.2750291000000001E-2</v>
      </c>
      <c r="K8500" s="1">
        <v>112.15179999999999</v>
      </c>
      <c r="L8500" s="1">
        <v>4</v>
      </c>
    </row>
    <row r="8501" spans="1:12" x14ac:dyDescent="0.2">
      <c r="A8501" s="1" t="s">
        <v>6</v>
      </c>
      <c r="B8501" s="1" t="s">
        <v>44</v>
      </c>
      <c r="C8501" s="1" t="s">
        <v>14</v>
      </c>
      <c r="D8501" s="1">
        <v>2018</v>
      </c>
      <c r="E8501" s="1" t="s">
        <v>13</v>
      </c>
      <c r="F8501" s="1" t="s">
        <v>2</v>
      </c>
      <c r="G8501" s="1" t="s">
        <v>1</v>
      </c>
      <c r="H8501" s="1" t="s">
        <v>12</v>
      </c>
      <c r="I8501" s="1">
        <v>3.8341654000000003E-2</v>
      </c>
      <c r="K8501" s="1">
        <v>146.21019999999999</v>
      </c>
      <c r="L8501" s="1">
        <v>4</v>
      </c>
    </row>
    <row r="8502" spans="1:12" x14ac:dyDescent="0.2">
      <c r="A8502" s="1" t="s">
        <v>6</v>
      </c>
      <c r="B8502" s="1" t="s">
        <v>43</v>
      </c>
      <c r="C8502" s="1" t="s">
        <v>14</v>
      </c>
      <c r="D8502" s="1">
        <v>2018</v>
      </c>
      <c r="E8502" s="1" t="s">
        <v>13</v>
      </c>
      <c r="F8502" s="1" t="s">
        <v>2</v>
      </c>
      <c r="G8502" s="1" t="s">
        <v>1</v>
      </c>
      <c r="H8502" s="1" t="s">
        <v>12</v>
      </c>
      <c r="I8502" s="1">
        <v>4.4764725999999998E-2</v>
      </c>
      <c r="K8502" s="1">
        <v>102.4016</v>
      </c>
      <c r="L8502" s="1">
        <v>4</v>
      </c>
    </row>
    <row r="8503" spans="1:12" x14ac:dyDescent="0.2">
      <c r="A8503" s="1" t="s">
        <v>6</v>
      </c>
      <c r="B8503" s="1" t="s">
        <v>42</v>
      </c>
      <c r="C8503" s="1" t="s">
        <v>14</v>
      </c>
      <c r="D8503" s="1">
        <v>2018</v>
      </c>
      <c r="E8503" s="1" t="s">
        <v>13</v>
      </c>
      <c r="F8503" s="1" t="s">
        <v>2</v>
      </c>
      <c r="G8503" s="1" t="s">
        <v>1</v>
      </c>
      <c r="H8503" s="1" t="s">
        <v>12</v>
      </c>
      <c r="I8503" s="1">
        <v>4.5542628000000002E-2</v>
      </c>
      <c r="K8503" s="1">
        <v>170.7132</v>
      </c>
      <c r="L8503" s="1">
        <v>4</v>
      </c>
    </row>
    <row r="8504" spans="1:12" x14ac:dyDescent="0.2">
      <c r="A8504" s="1" t="s">
        <v>6</v>
      </c>
      <c r="B8504" s="1" t="s">
        <v>41</v>
      </c>
      <c r="C8504" s="1" t="s">
        <v>14</v>
      </c>
      <c r="D8504" s="1">
        <v>2018</v>
      </c>
      <c r="E8504" s="1" t="s">
        <v>13</v>
      </c>
      <c r="F8504" s="1" t="s">
        <v>2</v>
      </c>
      <c r="G8504" s="1" t="s">
        <v>1</v>
      </c>
      <c r="H8504" s="1" t="s">
        <v>12</v>
      </c>
      <c r="I8504" s="1">
        <v>2.5616191E-2</v>
      </c>
      <c r="K8504" s="1">
        <v>188.18719999999999</v>
      </c>
      <c r="L8504" s="1">
        <v>4</v>
      </c>
    </row>
    <row r="8505" spans="1:12" x14ac:dyDescent="0.2">
      <c r="A8505" s="1" t="s">
        <v>6</v>
      </c>
      <c r="B8505" s="1" t="s">
        <v>40</v>
      </c>
      <c r="C8505" s="1" t="s">
        <v>14</v>
      </c>
      <c r="D8505" s="1">
        <v>2018</v>
      </c>
      <c r="E8505" s="1" t="s">
        <v>13</v>
      </c>
      <c r="F8505" s="1" t="s">
        <v>2</v>
      </c>
      <c r="G8505" s="1" t="s">
        <v>1</v>
      </c>
      <c r="H8505" s="1" t="s">
        <v>12</v>
      </c>
      <c r="I8505" s="1">
        <v>1.8472714000000001E-2</v>
      </c>
      <c r="K8505" s="1">
        <v>109.95440000000001</v>
      </c>
      <c r="L8505" s="1">
        <v>4</v>
      </c>
    </row>
    <row r="8506" spans="1:12" x14ac:dyDescent="0.2">
      <c r="A8506" s="1" t="s">
        <v>6</v>
      </c>
      <c r="B8506" s="1" t="s">
        <v>39</v>
      </c>
      <c r="C8506" s="1" t="s">
        <v>14</v>
      </c>
      <c r="D8506" s="1">
        <v>2018</v>
      </c>
      <c r="E8506" s="1" t="s">
        <v>13</v>
      </c>
      <c r="F8506" s="1" t="s">
        <v>2</v>
      </c>
      <c r="G8506" s="1" t="s">
        <v>1</v>
      </c>
      <c r="H8506" s="1" t="s">
        <v>12</v>
      </c>
      <c r="I8506" s="1">
        <v>8.0695805999999995E-2</v>
      </c>
      <c r="K8506" s="1">
        <v>51.300800000000002</v>
      </c>
      <c r="L8506" s="1">
        <v>4</v>
      </c>
    </row>
    <row r="8507" spans="1:12" x14ac:dyDescent="0.2">
      <c r="A8507" s="1" t="s">
        <v>6</v>
      </c>
      <c r="B8507" s="1" t="s">
        <v>38</v>
      </c>
      <c r="C8507" s="1" t="s">
        <v>14</v>
      </c>
      <c r="D8507" s="1">
        <v>2018</v>
      </c>
      <c r="E8507" s="1" t="s">
        <v>13</v>
      </c>
      <c r="F8507" s="1" t="s">
        <v>2</v>
      </c>
      <c r="G8507" s="1" t="s">
        <v>1</v>
      </c>
      <c r="H8507" s="1" t="s">
        <v>12</v>
      </c>
      <c r="I8507" s="1">
        <v>7.6387366999999998E-2</v>
      </c>
      <c r="K8507" s="1">
        <v>112.15179999999999</v>
      </c>
      <c r="L8507" s="1">
        <v>4</v>
      </c>
    </row>
    <row r="8508" spans="1:12" x14ac:dyDescent="0.2">
      <c r="A8508" s="1" t="s">
        <v>6</v>
      </c>
      <c r="B8508" s="1" t="s">
        <v>37</v>
      </c>
      <c r="C8508" s="1" t="s">
        <v>14</v>
      </c>
      <c r="D8508" s="1">
        <v>2018</v>
      </c>
      <c r="E8508" s="1" t="s">
        <v>13</v>
      </c>
      <c r="F8508" s="1" t="s">
        <v>2</v>
      </c>
      <c r="G8508" s="1" t="s">
        <v>1</v>
      </c>
      <c r="H8508" s="1" t="s">
        <v>12</v>
      </c>
      <c r="I8508" s="1">
        <v>6.6274639999999996E-2</v>
      </c>
      <c r="K8508" s="1">
        <v>54.195599999999999</v>
      </c>
      <c r="L8508" s="1">
        <v>4</v>
      </c>
    </row>
    <row r="8509" spans="1:12" x14ac:dyDescent="0.2">
      <c r="A8509" s="1" t="s">
        <v>6</v>
      </c>
      <c r="B8509" s="1" t="s">
        <v>36</v>
      </c>
      <c r="C8509" s="1" t="s">
        <v>14</v>
      </c>
      <c r="D8509" s="1">
        <v>2018</v>
      </c>
      <c r="E8509" s="1" t="s">
        <v>13</v>
      </c>
      <c r="F8509" s="1" t="s">
        <v>2</v>
      </c>
      <c r="G8509" s="1" t="s">
        <v>1</v>
      </c>
      <c r="H8509" s="1" t="s">
        <v>12</v>
      </c>
      <c r="I8509" s="1">
        <v>0.13405742600000001</v>
      </c>
      <c r="K8509" s="1">
        <v>45.340200000000003</v>
      </c>
      <c r="L8509" s="1">
        <v>4</v>
      </c>
    </row>
    <row r="8510" spans="1:12" x14ac:dyDescent="0.2">
      <c r="A8510" s="1" t="s">
        <v>6</v>
      </c>
      <c r="B8510" s="1" t="s">
        <v>35</v>
      </c>
      <c r="C8510" s="1" t="s">
        <v>14</v>
      </c>
      <c r="D8510" s="1">
        <v>2018</v>
      </c>
      <c r="E8510" s="1" t="s">
        <v>13</v>
      </c>
      <c r="F8510" s="1" t="s">
        <v>2</v>
      </c>
      <c r="G8510" s="1" t="s">
        <v>1</v>
      </c>
      <c r="H8510" s="1" t="s">
        <v>12</v>
      </c>
      <c r="I8510" s="1">
        <v>8.9120515999999997E-2</v>
      </c>
      <c r="K8510" s="1">
        <v>149.8708</v>
      </c>
      <c r="L8510" s="1">
        <v>4</v>
      </c>
    </row>
    <row r="8511" spans="1:12" x14ac:dyDescent="0.2">
      <c r="A8511" s="1" t="s">
        <v>6</v>
      </c>
      <c r="B8511" s="1" t="s">
        <v>34</v>
      </c>
      <c r="C8511" s="1" t="s">
        <v>14</v>
      </c>
      <c r="D8511" s="1">
        <v>2018</v>
      </c>
      <c r="E8511" s="1" t="s">
        <v>13</v>
      </c>
      <c r="F8511" s="1" t="s">
        <v>2</v>
      </c>
      <c r="G8511" s="1" t="s">
        <v>1</v>
      </c>
      <c r="H8511" s="1" t="s">
        <v>12</v>
      </c>
      <c r="I8511" s="1">
        <v>2.8871234999999999E-2</v>
      </c>
      <c r="K8511" s="1">
        <v>188.78980000000001</v>
      </c>
      <c r="L8511" s="1">
        <v>4</v>
      </c>
    </row>
    <row r="8512" spans="1:12" x14ac:dyDescent="0.2">
      <c r="A8512" s="1" t="s">
        <v>6</v>
      </c>
      <c r="B8512" s="1" t="s">
        <v>33</v>
      </c>
      <c r="C8512" s="1" t="s">
        <v>14</v>
      </c>
      <c r="D8512" s="1">
        <v>2018</v>
      </c>
      <c r="E8512" s="1" t="s">
        <v>13</v>
      </c>
      <c r="F8512" s="1" t="s">
        <v>2</v>
      </c>
      <c r="G8512" s="1" t="s">
        <v>1</v>
      </c>
      <c r="H8512" s="1" t="s">
        <v>12</v>
      </c>
      <c r="I8512" s="1">
        <v>5.7835325E-2</v>
      </c>
      <c r="K8512" s="1">
        <v>57.556199999999997</v>
      </c>
      <c r="L8512" s="1">
        <v>4</v>
      </c>
    </row>
    <row r="8513" spans="1:12" x14ac:dyDescent="0.2">
      <c r="A8513" s="1" t="s">
        <v>6</v>
      </c>
      <c r="B8513" s="1" t="s">
        <v>32</v>
      </c>
      <c r="C8513" s="1" t="s">
        <v>14</v>
      </c>
      <c r="D8513" s="1">
        <v>2018</v>
      </c>
      <c r="E8513" s="1" t="s">
        <v>13</v>
      </c>
      <c r="F8513" s="1" t="s">
        <v>2</v>
      </c>
      <c r="G8513" s="1" t="s">
        <v>1</v>
      </c>
      <c r="H8513" s="1" t="s">
        <v>12</v>
      </c>
      <c r="I8513" s="1">
        <v>4.7037322999999999E-2</v>
      </c>
      <c r="K8513" s="1">
        <v>96.406800000000004</v>
      </c>
      <c r="L8513" s="1">
        <v>4</v>
      </c>
    </row>
    <row r="8514" spans="1:12" x14ac:dyDescent="0.2">
      <c r="A8514" s="1" t="s">
        <v>6</v>
      </c>
      <c r="B8514" s="1" t="s">
        <v>31</v>
      </c>
      <c r="C8514" s="1" t="s">
        <v>14</v>
      </c>
      <c r="D8514" s="1">
        <v>2018</v>
      </c>
      <c r="E8514" s="1" t="s">
        <v>13</v>
      </c>
      <c r="F8514" s="1" t="s">
        <v>2</v>
      </c>
      <c r="G8514" s="1" t="s">
        <v>1</v>
      </c>
      <c r="H8514" s="1" t="s">
        <v>12</v>
      </c>
      <c r="I8514" s="1">
        <v>9.6730426999999994E-2</v>
      </c>
      <c r="K8514" s="1">
        <v>159.02619999999999</v>
      </c>
      <c r="L8514" s="1">
        <v>4</v>
      </c>
    </row>
    <row r="8515" spans="1:12" x14ac:dyDescent="0.2">
      <c r="A8515" s="1" t="s">
        <v>6</v>
      </c>
      <c r="B8515" s="1" t="s">
        <v>30</v>
      </c>
      <c r="C8515" s="1" t="s">
        <v>19</v>
      </c>
      <c r="D8515" s="1">
        <v>2018</v>
      </c>
      <c r="E8515" s="1" t="s">
        <v>13</v>
      </c>
      <c r="F8515" s="1" t="s">
        <v>2</v>
      </c>
      <c r="G8515" s="1" t="s">
        <v>1</v>
      </c>
      <c r="H8515" s="1" t="s">
        <v>12</v>
      </c>
      <c r="I8515" s="1">
        <v>0.108568067</v>
      </c>
      <c r="K8515" s="1">
        <v>42.911200000000001</v>
      </c>
      <c r="L8515" s="1">
        <v>4</v>
      </c>
    </row>
    <row r="8516" spans="1:12" x14ac:dyDescent="0.2">
      <c r="A8516" s="1" t="s">
        <v>21</v>
      </c>
      <c r="B8516" s="1" t="s">
        <v>29</v>
      </c>
      <c r="C8516" s="1" t="s">
        <v>28</v>
      </c>
      <c r="D8516" s="1">
        <v>2018</v>
      </c>
      <c r="E8516" s="1" t="s">
        <v>13</v>
      </c>
      <c r="F8516" s="1" t="s">
        <v>2</v>
      </c>
      <c r="G8516" s="1" t="s">
        <v>1</v>
      </c>
      <c r="H8516" s="1" t="s">
        <v>12</v>
      </c>
      <c r="I8516" s="1">
        <v>4.3029435999999997E-2</v>
      </c>
      <c r="K8516" s="1">
        <v>94.743600000000001</v>
      </c>
      <c r="L8516" s="1">
        <v>4</v>
      </c>
    </row>
    <row r="8517" spans="1:12" x14ac:dyDescent="0.2">
      <c r="A8517" s="1" t="s">
        <v>21</v>
      </c>
      <c r="B8517" s="1" t="s">
        <v>27</v>
      </c>
      <c r="C8517" s="1" t="s">
        <v>25</v>
      </c>
      <c r="D8517" s="1">
        <v>2018</v>
      </c>
      <c r="E8517" s="1" t="s">
        <v>13</v>
      </c>
      <c r="F8517" s="1" t="s">
        <v>2</v>
      </c>
      <c r="G8517" s="1" t="s">
        <v>1</v>
      </c>
      <c r="H8517" s="1" t="s">
        <v>12</v>
      </c>
      <c r="I8517" s="1">
        <v>5.3031857000000002E-2</v>
      </c>
      <c r="K8517" s="1">
        <v>149.17339999999999</v>
      </c>
      <c r="L8517" s="1">
        <v>4</v>
      </c>
    </row>
    <row r="8518" spans="1:12" x14ac:dyDescent="0.2">
      <c r="A8518" s="1" t="s">
        <v>21</v>
      </c>
      <c r="B8518" s="1" t="s">
        <v>26</v>
      </c>
      <c r="C8518" s="1" t="s">
        <v>25</v>
      </c>
      <c r="D8518" s="1">
        <v>2018</v>
      </c>
      <c r="E8518" s="1" t="s">
        <v>13</v>
      </c>
      <c r="F8518" s="1" t="s">
        <v>2</v>
      </c>
      <c r="G8518" s="1" t="s">
        <v>1</v>
      </c>
      <c r="H8518" s="1" t="s">
        <v>12</v>
      </c>
      <c r="I8518" s="1">
        <v>7.2486326000000004E-2</v>
      </c>
      <c r="K8518" s="1">
        <v>78.998599999999996</v>
      </c>
      <c r="L8518" s="1">
        <v>4</v>
      </c>
    </row>
    <row r="8519" spans="1:12" x14ac:dyDescent="0.2">
      <c r="A8519" s="1" t="s">
        <v>21</v>
      </c>
      <c r="B8519" s="1" t="s">
        <v>24</v>
      </c>
      <c r="C8519" s="1" t="s">
        <v>10</v>
      </c>
      <c r="D8519" s="1">
        <v>2018</v>
      </c>
      <c r="E8519" s="1" t="s">
        <v>13</v>
      </c>
      <c r="F8519" s="1" t="s">
        <v>2</v>
      </c>
      <c r="G8519" s="1" t="s">
        <v>1</v>
      </c>
      <c r="H8519" s="1" t="s">
        <v>12</v>
      </c>
      <c r="I8519" s="1">
        <v>0.17514326</v>
      </c>
      <c r="K8519" s="1">
        <v>222.37719999999999</v>
      </c>
      <c r="L8519" s="1">
        <v>4</v>
      </c>
    </row>
    <row r="8520" spans="1:12" x14ac:dyDescent="0.2">
      <c r="A8520" s="1" t="s">
        <v>21</v>
      </c>
      <c r="B8520" s="1" t="s">
        <v>23</v>
      </c>
      <c r="C8520" s="1" t="s">
        <v>4</v>
      </c>
      <c r="D8520" s="1">
        <v>2018</v>
      </c>
      <c r="E8520" s="1" t="s">
        <v>13</v>
      </c>
      <c r="F8520" s="1" t="s">
        <v>2</v>
      </c>
      <c r="G8520" s="1" t="s">
        <v>1</v>
      </c>
      <c r="H8520" s="1" t="s">
        <v>12</v>
      </c>
      <c r="I8520" s="1">
        <v>0</v>
      </c>
      <c r="K8520" s="1">
        <v>164.55260000000001</v>
      </c>
      <c r="L8520" s="1">
        <v>4</v>
      </c>
    </row>
    <row r="8521" spans="1:12" x14ac:dyDescent="0.2">
      <c r="A8521" s="1" t="s">
        <v>21</v>
      </c>
      <c r="B8521" s="1" t="s">
        <v>22</v>
      </c>
      <c r="C8521" s="1" t="s">
        <v>14</v>
      </c>
      <c r="D8521" s="1">
        <v>2018</v>
      </c>
      <c r="E8521" s="1" t="s">
        <v>13</v>
      </c>
      <c r="F8521" s="1" t="s">
        <v>2</v>
      </c>
      <c r="G8521" s="1" t="s">
        <v>1</v>
      </c>
      <c r="H8521" s="1" t="s">
        <v>12</v>
      </c>
      <c r="I8521" s="1">
        <v>3.4705806999999998E-2</v>
      </c>
      <c r="K8521" s="1">
        <v>241.68279999999999</v>
      </c>
      <c r="L8521" s="1">
        <v>4</v>
      </c>
    </row>
    <row r="8522" spans="1:12" x14ac:dyDescent="0.2">
      <c r="A8522" s="1" t="s">
        <v>21</v>
      </c>
      <c r="B8522" s="1" t="s">
        <v>20</v>
      </c>
      <c r="C8522" s="1" t="s">
        <v>19</v>
      </c>
      <c r="D8522" s="1">
        <v>2018</v>
      </c>
      <c r="E8522" s="1" t="s">
        <v>13</v>
      </c>
      <c r="F8522" s="1" t="s">
        <v>2</v>
      </c>
      <c r="G8522" s="1" t="s">
        <v>1</v>
      </c>
      <c r="H8522" s="1" t="s">
        <v>12</v>
      </c>
      <c r="I8522" s="1">
        <v>2.7570938999999999E-2</v>
      </c>
      <c r="K8522" s="1">
        <v>86.619799999999998</v>
      </c>
      <c r="L8522" s="1">
        <v>4</v>
      </c>
    </row>
    <row r="8523" spans="1:12" x14ac:dyDescent="0.2">
      <c r="A8523" s="1" t="s">
        <v>16</v>
      </c>
      <c r="B8523" s="1" t="s">
        <v>18</v>
      </c>
      <c r="C8523" s="1" t="s">
        <v>17</v>
      </c>
      <c r="D8523" s="1">
        <v>2018</v>
      </c>
      <c r="E8523" s="1" t="s">
        <v>13</v>
      </c>
      <c r="F8523" s="1" t="s">
        <v>2</v>
      </c>
      <c r="G8523" s="1" t="s">
        <v>1</v>
      </c>
      <c r="H8523" s="1" t="s">
        <v>12</v>
      </c>
      <c r="I8523" s="1">
        <v>0.107714834</v>
      </c>
      <c r="K8523" s="1">
        <v>97.875200000000007</v>
      </c>
      <c r="L8523" s="1">
        <v>4</v>
      </c>
    </row>
    <row r="8524" spans="1:12" x14ac:dyDescent="0.2">
      <c r="A8524" s="1" t="s">
        <v>16</v>
      </c>
      <c r="B8524" s="1" t="s">
        <v>15</v>
      </c>
      <c r="C8524" s="1" t="s">
        <v>14</v>
      </c>
      <c r="D8524" s="1">
        <v>2018</v>
      </c>
      <c r="E8524" s="1" t="s">
        <v>13</v>
      </c>
      <c r="F8524" s="1" t="s">
        <v>2</v>
      </c>
      <c r="G8524" s="1" t="s">
        <v>1</v>
      </c>
      <c r="H8524" s="1" t="s">
        <v>12</v>
      </c>
      <c r="I8524" s="1">
        <v>0</v>
      </c>
      <c r="K8524" s="1">
        <v>112.2544</v>
      </c>
      <c r="L8524" s="1">
        <v>4</v>
      </c>
    </row>
    <row r="8525" spans="1:12" x14ac:dyDescent="0.2">
      <c r="A8525" s="1" t="s">
        <v>6</v>
      </c>
      <c r="B8525" s="1" t="s">
        <v>11</v>
      </c>
      <c r="C8525" s="1" t="s">
        <v>10</v>
      </c>
      <c r="D8525" s="1">
        <v>2012</v>
      </c>
      <c r="E8525" s="1" t="s">
        <v>9</v>
      </c>
      <c r="F8525" s="1" t="s">
        <v>8</v>
      </c>
      <c r="G8525" s="1" t="s">
        <v>1</v>
      </c>
      <c r="H8525" s="1" t="s">
        <v>7</v>
      </c>
      <c r="I8525" s="1">
        <v>0.10001350000000001</v>
      </c>
      <c r="J8525" s="1">
        <v>15.1</v>
      </c>
      <c r="K8525" s="1">
        <v>145.4786</v>
      </c>
      <c r="L8525" s="1">
        <v>5</v>
      </c>
    </row>
    <row r="8526" spans="1:12" x14ac:dyDescent="0.2">
      <c r="A8526" s="1" t="s">
        <v>6</v>
      </c>
      <c r="B8526" s="1" t="s">
        <v>11</v>
      </c>
      <c r="C8526" s="1" t="s">
        <v>10</v>
      </c>
      <c r="D8526" s="1">
        <v>2012</v>
      </c>
      <c r="E8526" s="1" t="s">
        <v>9</v>
      </c>
      <c r="F8526" s="1" t="s">
        <v>8</v>
      </c>
      <c r="G8526" s="1" t="s">
        <v>1</v>
      </c>
      <c r="H8526" s="1" t="s">
        <v>7</v>
      </c>
      <c r="I8526" s="1">
        <v>0.10001350000000001</v>
      </c>
      <c r="J8526" s="1">
        <v>15.1</v>
      </c>
      <c r="K8526" s="1">
        <v>145.4786</v>
      </c>
      <c r="L8526" s="1">
        <v>5</v>
      </c>
    </row>
    <row r="8527" spans="1:12" x14ac:dyDescent="0.2">
      <c r="A8527" s="1" t="s">
        <v>6</v>
      </c>
      <c r="B8527" s="1" t="s">
        <v>5</v>
      </c>
      <c r="C8527" s="1" t="s">
        <v>4</v>
      </c>
      <c r="D8527" s="1">
        <v>2022</v>
      </c>
      <c r="E8527" s="1" t="s">
        <v>3</v>
      </c>
      <c r="F8527" s="1" t="s">
        <v>2</v>
      </c>
      <c r="G8527" s="1" t="s">
        <v>1</v>
      </c>
      <c r="H8527" s="1" t="s">
        <v>0</v>
      </c>
      <c r="I8527" s="1">
        <v>8.5960510000000004E-3</v>
      </c>
      <c r="J8527" s="1">
        <v>11.8</v>
      </c>
      <c r="K8527" s="1">
        <v>115.3492</v>
      </c>
      <c r="L8527" s="1">
        <v>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E5144-09F4-FC47-B36F-FCE773AD0367}">
  <sheetPr>
    <tabColor theme="9"/>
  </sheetPr>
  <dimension ref="A1:AM8527"/>
  <sheetViews>
    <sheetView zoomScale="83" workbookViewId="0">
      <selection activeCell="R23" sqref="R23"/>
    </sheetView>
  </sheetViews>
  <sheetFormatPr baseColWidth="10" defaultColWidth="8.83203125" defaultRowHeight="15" x14ac:dyDescent="0.2"/>
  <cols>
    <col min="1" max="1" width="19.1640625" style="7" bestFit="1" customWidth="1"/>
    <col min="2" max="2" width="17.5" style="7" bestFit="1" customWidth="1"/>
    <col min="3" max="3" width="17.1640625" style="7" bestFit="1" customWidth="1"/>
    <col min="4" max="4" width="26.5" style="8" bestFit="1" customWidth="1"/>
    <col min="5" max="5" width="18.83203125" style="7" bestFit="1" customWidth="1"/>
    <col min="6" max="6" width="22.33203125" style="7" bestFit="1" customWidth="1"/>
    <col min="7" max="7" width="14.5" style="7" bestFit="1" customWidth="1"/>
    <col min="8" max="8" width="15.6640625" style="7" bestFit="1" customWidth="1"/>
    <col min="9" max="9" width="17" style="9" bestFit="1" customWidth="1"/>
    <col min="10" max="10" width="10" style="10" bestFit="1" customWidth="1"/>
    <col min="11" max="11" width="11" style="11" bestFit="1" customWidth="1"/>
    <col min="12" max="12" width="21.33203125" style="11" bestFit="1" customWidth="1"/>
    <col min="13" max="13" width="20.33203125" style="7" customWidth="1"/>
    <col min="14" max="14" width="15.83203125" style="11" bestFit="1" customWidth="1"/>
    <col min="15" max="15" width="22.33203125" style="11" bestFit="1" customWidth="1"/>
    <col min="16" max="16" width="22.33203125" style="11" customWidth="1"/>
    <col min="17" max="17" width="8.83203125" style="1"/>
    <col min="18" max="18" width="17.33203125" style="1" bestFit="1" customWidth="1"/>
    <col min="19" max="16384" width="8.83203125" style="1"/>
  </cols>
  <sheetData>
    <row r="1" spans="1:39" x14ac:dyDescent="0.2">
      <c r="A1" s="12" t="s">
        <v>1614</v>
      </c>
      <c r="B1" s="5" t="s">
        <v>1613</v>
      </c>
      <c r="C1" s="5" t="s">
        <v>1612</v>
      </c>
      <c r="D1" s="5" t="s">
        <v>1611</v>
      </c>
      <c r="E1" s="5" t="s">
        <v>1610</v>
      </c>
      <c r="F1" s="5" t="s">
        <v>1609</v>
      </c>
      <c r="G1" s="5" t="s">
        <v>1608</v>
      </c>
      <c r="H1" s="5" t="s">
        <v>1607</v>
      </c>
      <c r="I1" s="6" t="s">
        <v>1606</v>
      </c>
      <c r="J1" s="12" t="s">
        <v>1604</v>
      </c>
      <c r="K1" s="5" t="s">
        <v>1603</v>
      </c>
      <c r="L1" s="13" t="s">
        <v>1618</v>
      </c>
      <c r="M1" s="6" t="s">
        <v>1633</v>
      </c>
      <c r="N1" s="12" t="s">
        <v>1605</v>
      </c>
      <c r="O1" s="13" t="s">
        <v>1619</v>
      </c>
      <c r="P1" s="13" t="s">
        <v>1620</v>
      </c>
    </row>
    <row r="2" spans="1:39" x14ac:dyDescent="0.2">
      <c r="A2" s="7" t="s">
        <v>6</v>
      </c>
      <c r="B2" s="7" t="s">
        <v>11</v>
      </c>
      <c r="C2" s="7" t="s">
        <v>10</v>
      </c>
      <c r="D2" s="8">
        <v>2012</v>
      </c>
      <c r="E2" s="7" t="s">
        <v>9</v>
      </c>
      <c r="F2" s="7" t="s">
        <v>8</v>
      </c>
      <c r="G2" s="7" t="s">
        <v>1</v>
      </c>
      <c r="H2" s="7" t="s">
        <v>7</v>
      </c>
      <c r="I2" s="9">
        <v>0.10001350000000001</v>
      </c>
      <c r="J2" s="10">
        <v>145.4786</v>
      </c>
      <c r="K2" s="11">
        <v>5</v>
      </c>
      <c r="L2" s="11" t="str">
        <f>IF(Tabla134[[#This Row],[Item Weight]]&lt;$U$12,"Poco Peso",IF(Tabla134[[#This Row],[Item Weight]]&lt;$U$13,"Peso Medio","Peso Alto"))</f>
        <v>Peso Medio</v>
      </c>
      <c r="M2" s="7">
        <v>15.1</v>
      </c>
      <c r="N2" s="11">
        <f>IF(Tabla134[[#This Row],[Item Weight (Nulos)]]="",VLOOKUP(Tabla134[[#This Row],[Item Identifier]],'Tabla para Nulos'!$A$3:$B$1563,2,FALSE),Tabla134[[#This Row],[Item Weight (Nulos)]])</f>
        <v>15.1</v>
      </c>
      <c r="O2" s="11" t="str">
        <f>IF(Tabla134[[#This Row],[Item Visibility]]&lt;$U$15,"Poca visibilidad",IF(Tabla134[[#This Row],[Item Visibility]]&lt;$U$16,"Visibilidad media","Mayor visibilidad"))</f>
        <v>Mayor visibilidad</v>
      </c>
      <c r="P2" s="11" t="str">
        <f>IF(Tabla134[[#This Row],[Rating]]&lt;2,"Muy Malo",IF(Tabla134[[#This Row],[Rating]]&lt;3,"Malo",IF(Tabla134[[#This Row],[Rating]]&lt;4,"Regular",IF(Tabla134[[#This Row],[Rating]]&lt;5,"Bueno","Excelente"))))</f>
        <v>Excelente</v>
      </c>
    </row>
    <row r="3" spans="1:39" x14ac:dyDescent="0.2">
      <c r="A3" s="7" t="s">
        <v>124</v>
      </c>
      <c r="B3" s="7" t="s">
        <v>5</v>
      </c>
      <c r="C3" s="7" t="s">
        <v>4</v>
      </c>
      <c r="D3" s="8">
        <v>2022</v>
      </c>
      <c r="E3" s="7" t="s">
        <v>3</v>
      </c>
      <c r="F3" s="7" t="s">
        <v>2</v>
      </c>
      <c r="G3" s="7" t="s">
        <v>1</v>
      </c>
      <c r="H3" s="7" t="s">
        <v>0</v>
      </c>
      <c r="I3" s="9">
        <v>8.5960510000000004E-3</v>
      </c>
      <c r="J3" s="10">
        <v>115.3492</v>
      </c>
      <c r="K3" s="11">
        <v>5</v>
      </c>
      <c r="L3" s="11" t="str">
        <f>IF(Tabla134[[#This Row],[Item Weight]]&lt;$U$12,"Poco Peso",IF(Tabla134[[#This Row],[Item Weight]]&lt;$U$13,"Peso Medio","Peso Alto"))</f>
        <v>Peso Medio</v>
      </c>
      <c r="M3" s="7">
        <v>11.8</v>
      </c>
      <c r="N3" s="11">
        <f>IF(Tabla134[[#This Row],[Item Weight (Nulos)]]="",VLOOKUP(Tabla134[[#This Row],[Item Identifier]],'Tabla para Nulos'!$A$3:$B$1563,2,FALSE),Tabla134[[#This Row],[Item Weight (Nulos)]])</f>
        <v>11.8</v>
      </c>
      <c r="O3" s="11" t="str">
        <f>IF(Tabla134[[#This Row],[Item Visibility]]&lt;$U$15,"Poca visibilidad",IF(Tabla134[[#This Row],[Item Visibility]]&lt;$U$16,"Visibilidad media","Mayor visibilidad"))</f>
        <v>Poca visibilidad</v>
      </c>
      <c r="P3" s="11" t="str">
        <f>IF(Tabla134[[#This Row],[Rating]]&lt;2,"Muy Malo",IF(Tabla134[[#This Row],[Rating]]&lt;3,"Malo",IF(Tabla134[[#This Row],[Rating]]&lt;4,"Regular",IF(Tabla134[[#This Row],[Rating]]&lt;5,"Bueno","Excelente"))))</f>
        <v>Excelente</v>
      </c>
      <c r="Q3" s="14"/>
      <c r="R3" s="1" t="s">
        <v>1622</v>
      </c>
      <c r="S3" s="16" t="s">
        <v>1623</v>
      </c>
      <c r="T3" s="1" t="s">
        <v>1629</v>
      </c>
    </row>
    <row r="4" spans="1:39" x14ac:dyDescent="0.2">
      <c r="A4" s="7" t="s">
        <v>6</v>
      </c>
      <c r="B4" s="7" t="s">
        <v>817</v>
      </c>
      <c r="C4" s="7" t="s">
        <v>71</v>
      </c>
      <c r="D4" s="8">
        <v>2016</v>
      </c>
      <c r="E4" s="7" t="s">
        <v>1114</v>
      </c>
      <c r="F4" s="7" t="s">
        <v>8</v>
      </c>
      <c r="G4" s="7" t="s">
        <v>702</v>
      </c>
      <c r="H4" s="7" t="s">
        <v>7</v>
      </c>
      <c r="I4" s="9">
        <v>2.5896485E-2</v>
      </c>
      <c r="J4" s="10">
        <v>165.02099999999999</v>
      </c>
      <c r="K4" s="11">
        <v>5</v>
      </c>
      <c r="L4" s="11" t="str">
        <f>IF(Tabla134[[#This Row],[Item Weight]]&lt;$U$12,"Poco Peso",IF(Tabla134[[#This Row],[Item Weight]]&lt;$U$13,"Peso Medio","Peso Alto"))</f>
        <v>Peso Medio</v>
      </c>
      <c r="M4" s="7">
        <v>13.85</v>
      </c>
      <c r="N4" s="11">
        <f>IF(Tabla134[[#This Row],[Item Weight (Nulos)]]="",VLOOKUP(Tabla134[[#This Row],[Item Identifier]],'Tabla para Nulos'!$A$3:$B$1563,2,FALSE),Tabla134[[#This Row],[Item Weight (Nulos)]])</f>
        <v>13.85</v>
      </c>
      <c r="O4" s="11" t="str">
        <f>IF(Tabla134[[#This Row],[Item Visibility]]&lt;$U$15,"Poca visibilidad",IF(Tabla134[[#This Row],[Item Visibility]]&lt;$U$16,"Visibilidad media","Mayor visibilidad"))</f>
        <v>Poca visibilidad</v>
      </c>
      <c r="P4" s="11" t="str">
        <f>IF(Tabla134[[#This Row],[Rating]]&lt;2,"Muy Malo",IF(Tabla134[[#This Row],[Rating]]&lt;3,"Malo",IF(Tabla134[[#This Row],[Rating]]&lt;4,"Regular",IF(Tabla134[[#This Row],[Rating]]&lt;5,"Bueno","Excelente"))))</f>
        <v>Excelente</v>
      </c>
      <c r="S4" s="16" t="s">
        <v>1604</v>
      </c>
      <c r="T4" s="1" t="s">
        <v>1630</v>
      </c>
      <c r="AL4" s="10">
        <f>J5402</f>
        <v>98.172600000000003</v>
      </c>
      <c r="AM4" s="10">
        <f>AVERAGE(AL4:AL5)</f>
        <v>98.4726</v>
      </c>
    </row>
    <row r="5" spans="1:39" x14ac:dyDescent="0.2">
      <c r="A5" s="7" t="s">
        <v>6</v>
      </c>
      <c r="B5" s="7" t="s">
        <v>1255</v>
      </c>
      <c r="C5" s="7" t="s">
        <v>25</v>
      </c>
      <c r="D5" s="8">
        <v>2014</v>
      </c>
      <c r="E5" s="7" t="s">
        <v>529</v>
      </c>
      <c r="F5" s="7" t="s">
        <v>2</v>
      </c>
      <c r="G5" s="7" t="s">
        <v>528</v>
      </c>
      <c r="H5" s="7" t="s">
        <v>7</v>
      </c>
      <c r="I5" s="9">
        <v>4.2277866999999997E-2</v>
      </c>
      <c r="J5" s="10">
        <v>126.5046</v>
      </c>
      <c r="K5" s="11">
        <v>5</v>
      </c>
      <c r="L5" s="11" t="str">
        <f>IF(Tabla134[[#This Row],[Item Weight]]&lt;$U$12,"Poco Peso",IF(Tabla134[[#This Row],[Item Weight]]&lt;$U$13,"Peso Medio","Peso Alto"))</f>
        <v>Peso Medio</v>
      </c>
      <c r="M5" s="7">
        <v>12.15</v>
      </c>
      <c r="N5" s="11">
        <f>IF(Tabla134[[#This Row],[Item Weight (Nulos)]]="",VLOOKUP(Tabla134[[#This Row],[Item Identifier]],'Tabla para Nulos'!$A$3:$B$1563,2,FALSE),Tabla134[[#This Row],[Item Weight (Nulos)]])</f>
        <v>12.15</v>
      </c>
      <c r="O5" s="11" t="str">
        <f>IF(Tabla134[[#This Row],[Item Visibility]]&lt;$U$15,"Poca visibilidad",IF(Tabla134[[#This Row],[Item Visibility]]&lt;$U$16,"Visibilidad media","Mayor visibilidad"))</f>
        <v>Visibilidad media</v>
      </c>
      <c r="P5" s="11" t="str">
        <f>IF(Tabla134[[#This Row],[Rating]]&lt;2,"Muy Malo",IF(Tabla134[[#This Row],[Rating]]&lt;3,"Malo",IF(Tabla134[[#This Row],[Rating]]&lt;4,"Regular",IF(Tabla134[[#This Row],[Rating]]&lt;5,"Bueno","Excelente"))))</f>
        <v>Excelente</v>
      </c>
      <c r="S5" s="16" t="s">
        <v>1605</v>
      </c>
      <c r="T5" s="1" t="s">
        <v>1632</v>
      </c>
      <c r="AL5" s="10">
        <f>J7844</f>
        <v>98.772599999999997</v>
      </c>
    </row>
    <row r="6" spans="1:39" x14ac:dyDescent="0.2">
      <c r="A6" s="7" t="s">
        <v>124</v>
      </c>
      <c r="B6" s="7" t="s">
        <v>590</v>
      </c>
      <c r="C6" s="7" t="s">
        <v>19</v>
      </c>
      <c r="D6" s="8">
        <v>2015</v>
      </c>
      <c r="E6" s="7" t="s">
        <v>922</v>
      </c>
      <c r="F6" s="7" t="s">
        <v>796</v>
      </c>
      <c r="G6" s="7" t="s">
        <v>702</v>
      </c>
      <c r="H6" s="7" t="s">
        <v>7</v>
      </c>
      <c r="I6" s="9">
        <v>3.3970195000000002E-2</v>
      </c>
      <c r="J6" s="10">
        <v>55.1614</v>
      </c>
      <c r="K6" s="11">
        <v>5</v>
      </c>
      <c r="L6" s="11" t="str">
        <f>IF(Tabla134[[#This Row],[Item Weight]]&lt;$U$12,"Poco Peso",IF(Tabla134[[#This Row],[Item Weight]]&lt;$U$13,"Peso Medio","Peso Alto"))</f>
        <v>Peso Alto</v>
      </c>
      <c r="M6" s="7">
        <v>19.600000000000001</v>
      </c>
      <c r="N6" s="11">
        <f>IF(Tabla134[[#This Row],[Item Weight (Nulos)]]="",VLOOKUP(Tabla134[[#This Row],[Item Identifier]],'Tabla para Nulos'!$A$3:$B$1563,2,FALSE),Tabla134[[#This Row],[Item Weight (Nulos)]])</f>
        <v>19.600000000000001</v>
      </c>
      <c r="O6" s="11" t="str">
        <f>IF(Tabla134[[#This Row],[Item Visibility]]&lt;$U$15,"Poca visibilidad",IF(Tabla134[[#This Row],[Item Visibility]]&lt;$U$16,"Visibilidad media","Mayor visibilidad"))</f>
        <v>Visibilidad media</v>
      </c>
      <c r="P6" s="11" t="str">
        <f>IF(Tabla134[[#This Row],[Rating]]&lt;2,"Muy Malo",IF(Tabla134[[#This Row],[Rating]]&lt;3,"Malo",IF(Tabla134[[#This Row],[Rating]]&lt;4,"Regular",IF(Tabla134[[#This Row],[Rating]]&lt;5,"Bueno","Excelente"))))</f>
        <v>Excelente</v>
      </c>
      <c r="T6" s="1" t="s">
        <v>1631</v>
      </c>
      <c r="U6" s="17">
        <f>COUNTBLANK(Tabla1[Item Weight])/COUNTA(Tabla1[Item Weight])</f>
        <v>0.20730671197960918</v>
      </c>
    </row>
    <row r="7" spans="1:39" x14ac:dyDescent="0.2">
      <c r="A7" s="7" t="s">
        <v>124</v>
      </c>
      <c r="B7" s="7" t="s">
        <v>242</v>
      </c>
      <c r="C7" s="7" t="s">
        <v>71</v>
      </c>
      <c r="D7" s="8">
        <v>2020</v>
      </c>
      <c r="E7" s="7" t="s">
        <v>919</v>
      </c>
      <c r="F7" s="7" t="s">
        <v>796</v>
      </c>
      <c r="G7" s="7" t="s">
        <v>702</v>
      </c>
      <c r="H7" s="7" t="s">
        <v>7</v>
      </c>
      <c r="I7" s="9">
        <v>5.5054809999999996E-3</v>
      </c>
      <c r="J7" s="10">
        <v>102.4016</v>
      </c>
      <c r="K7" s="11">
        <v>5</v>
      </c>
      <c r="L7" s="11" t="str">
        <f>IF(Tabla134[[#This Row],[Item Weight]]&lt;$U$12,"Poco Peso",IF(Tabla134[[#This Row],[Item Weight]]&lt;$U$13,"Peso Medio","Peso Alto"))</f>
        <v>Peso Medio</v>
      </c>
      <c r="M7" s="7">
        <v>8.89</v>
      </c>
      <c r="N7" s="11">
        <f>IF(Tabla134[[#This Row],[Item Weight (Nulos)]]="",VLOOKUP(Tabla134[[#This Row],[Item Identifier]],'Tabla para Nulos'!$A$3:$B$1563,2,FALSE),Tabla134[[#This Row],[Item Weight (Nulos)]])</f>
        <v>8.89</v>
      </c>
      <c r="O7" s="11" t="str">
        <f>IF(Tabla134[[#This Row],[Item Visibility]]&lt;$U$15,"Poca visibilidad",IF(Tabla134[[#This Row],[Item Visibility]]&lt;$U$16,"Visibilidad media","Mayor visibilidad"))</f>
        <v>Poca visibilidad</v>
      </c>
      <c r="P7" s="11" t="str">
        <f>IF(Tabla134[[#This Row],[Rating]]&lt;2,"Muy Malo",IF(Tabla134[[#This Row],[Rating]]&lt;3,"Malo",IF(Tabla134[[#This Row],[Rating]]&lt;4,"Regular",IF(Tabla134[[#This Row],[Rating]]&lt;5,"Bueno","Excelente"))))</f>
        <v>Excelente</v>
      </c>
    </row>
    <row r="8" spans="1:39" x14ac:dyDescent="0.2">
      <c r="A8" s="7" t="s">
        <v>124</v>
      </c>
      <c r="B8" s="7" t="s">
        <v>1375</v>
      </c>
      <c r="C8" s="7" t="s">
        <v>4</v>
      </c>
      <c r="D8" s="8">
        <v>2011</v>
      </c>
      <c r="E8" s="7" t="s">
        <v>703</v>
      </c>
      <c r="F8" s="7" t="s">
        <v>2</v>
      </c>
      <c r="G8" s="7" t="s">
        <v>702</v>
      </c>
      <c r="H8" s="7" t="s">
        <v>1621</v>
      </c>
      <c r="I8" s="9">
        <v>9.8312420999999997E-2</v>
      </c>
      <c r="J8" s="10">
        <v>81.461799999999997</v>
      </c>
      <c r="K8" s="11">
        <v>5</v>
      </c>
      <c r="L8" s="11" t="str">
        <f>IF(Tabla134[[#This Row],[Item Weight]]&lt;$U$12,"Poco Peso",IF(Tabla134[[#This Row],[Item Weight]]&lt;$U$13,"Peso Medio","Peso Alto"))</f>
        <v>Peso Medio</v>
      </c>
      <c r="N8" s="11">
        <f>IF(Tabla134[[#This Row],[Item Weight (Nulos)]]="",VLOOKUP(Tabla134[[#This Row],[Item Identifier]],'Tabla para Nulos'!$A$3:$B$1563,2,FALSE),Tabla134[[#This Row],[Item Weight (Nulos)]])</f>
        <v>11.799999999999999</v>
      </c>
      <c r="O8" s="11" t="str">
        <f>IF(Tabla134[[#This Row],[Item Visibility]]&lt;$U$15,"Poca visibilidad",IF(Tabla134[[#This Row],[Item Visibility]]&lt;$U$16,"Visibilidad media","Mayor visibilidad"))</f>
        <v>Mayor visibilidad</v>
      </c>
      <c r="P8" s="11" t="str">
        <f>IF(Tabla134[[#This Row],[Rating]]&lt;2,"Muy Malo",IF(Tabla134[[#This Row],[Rating]]&lt;3,"Malo",IF(Tabla134[[#This Row],[Rating]]&lt;4,"Regular",IF(Tabla134[[#This Row],[Rating]]&lt;5,"Bueno","Excelente"))))</f>
        <v>Excelente</v>
      </c>
    </row>
    <row r="9" spans="1:39" x14ac:dyDescent="0.2">
      <c r="A9" s="7" t="s">
        <v>124</v>
      </c>
      <c r="B9" s="7" t="s">
        <v>617</v>
      </c>
      <c r="C9" s="7" t="s">
        <v>171</v>
      </c>
      <c r="D9" s="8">
        <v>2015</v>
      </c>
      <c r="E9" s="7" t="s">
        <v>922</v>
      </c>
      <c r="F9" s="7" t="s">
        <v>796</v>
      </c>
      <c r="G9" s="7" t="s">
        <v>702</v>
      </c>
      <c r="H9" s="7" t="s">
        <v>7</v>
      </c>
      <c r="I9" s="9">
        <v>2.6903713999999999E-2</v>
      </c>
      <c r="J9" s="10">
        <f>AM4</f>
        <v>98.4726</v>
      </c>
      <c r="K9" s="11">
        <v>5</v>
      </c>
      <c r="L9" s="11" t="str">
        <f>IF(Tabla134[[#This Row],[Item Weight]]&lt;$U$12,"Poco Peso",IF(Tabla134[[#This Row],[Item Weight]]&lt;$U$13,"Peso Medio","Peso Alto"))</f>
        <v>Peso Alto</v>
      </c>
      <c r="M9" s="7">
        <v>19.7</v>
      </c>
      <c r="N9" s="11">
        <f>IF(Tabla134[[#This Row],[Item Weight (Nulos)]]="",VLOOKUP(Tabla134[[#This Row],[Item Identifier]],'Tabla para Nulos'!$A$3:$B$1563,2,FALSE),Tabla134[[#This Row],[Item Weight (Nulos)]])</f>
        <v>19.7</v>
      </c>
      <c r="O9" s="11" t="str">
        <f>IF(Tabla134[[#This Row],[Item Visibility]]&lt;$U$15,"Poca visibilidad",IF(Tabla134[[#This Row],[Item Visibility]]&lt;$U$16,"Visibilidad media","Mayor visibilidad"))</f>
        <v>Poca visibilidad</v>
      </c>
      <c r="P9" s="11" t="str">
        <f>IF(Tabla134[[#This Row],[Rating]]&lt;2,"Muy Malo",IF(Tabla134[[#This Row],[Rating]]&lt;3,"Malo",IF(Tabla134[[#This Row],[Rating]]&lt;4,"Regular",IF(Tabla134[[#This Row],[Rating]]&lt;5,"Bueno","Excelente"))))</f>
        <v>Excelente</v>
      </c>
    </row>
    <row r="10" spans="1:39" x14ac:dyDescent="0.2">
      <c r="A10" s="7" t="s">
        <v>124</v>
      </c>
      <c r="B10" s="7" t="s">
        <v>1383</v>
      </c>
      <c r="C10" s="7" t="s">
        <v>10</v>
      </c>
      <c r="D10" s="8">
        <v>2014</v>
      </c>
      <c r="E10" s="7" t="s">
        <v>529</v>
      </c>
      <c r="F10" s="7" t="s">
        <v>2</v>
      </c>
      <c r="G10" s="7" t="s">
        <v>528</v>
      </c>
      <c r="H10" s="7" t="s">
        <v>7</v>
      </c>
      <c r="I10" s="9">
        <v>2.4129332E-2</v>
      </c>
      <c r="J10" s="10">
        <v>124.173</v>
      </c>
      <c r="K10" s="11">
        <v>5</v>
      </c>
      <c r="L10" s="11" t="str">
        <f>IF(Tabla134[[#This Row],[Item Weight]]&lt;$U$12,"Poco Peso",IF(Tabla134[[#This Row],[Item Weight]]&lt;$U$13,"Peso Medio","Peso Alto"))</f>
        <v>Peso Alto</v>
      </c>
      <c r="M10" s="7">
        <v>20.75</v>
      </c>
      <c r="N10" s="11">
        <f>IF(Tabla134[[#This Row],[Item Weight (Nulos)]]="",VLOOKUP(Tabla134[[#This Row],[Item Identifier]],'Tabla para Nulos'!$A$3:$B$1563,2,FALSE),Tabla134[[#This Row],[Item Weight (Nulos)]])</f>
        <v>20.75</v>
      </c>
      <c r="O10" s="11" t="str">
        <f>IF(Tabla134[[#This Row],[Item Visibility]]&lt;$U$15,"Poca visibilidad",IF(Tabla134[[#This Row],[Item Visibility]]&lt;$U$16,"Visibilidad media","Mayor visibilidad"))</f>
        <v>Poca visibilidad</v>
      </c>
      <c r="P10" s="11" t="str">
        <f>IF(Tabla134[[#This Row],[Rating]]&lt;2,"Muy Malo",IF(Tabla134[[#This Row],[Rating]]&lt;3,"Malo",IF(Tabla134[[#This Row],[Rating]]&lt;4,"Regular",IF(Tabla134[[#This Row],[Rating]]&lt;5,"Bueno","Excelente"))))</f>
        <v>Excelente</v>
      </c>
      <c r="Q10" s="15"/>
      <c r="R10" s="1" t="s">
        <v>1624</v>
      </c>
    </row>
    <row r="11" spans="1:39" x14ac:dyDescent="0.2">
      <c r="A11" s="7" t="s">
        <v>124</v>
      </c>
      <c r="B11" s="7" t="s">
        <v>1194</v>
      </c>
      <c r="C11" s="7" t="s">
        <v>25</v>
      </c>
      <c r="D11" s="8">
        <v>2018</v>
      </c>
      <c r="E11" s="7" t="s">
        <v>13</v>
      </c>
      <c r="F11" s="7" t="s">
        <v>2</v>
      </c>
      <c r="G11" s="7" t="s">
        <v>1</v>
      </c>
      <c r="H11" s="7" t="s">
        <v>12</v>
      </c>
      <c r="I11" s="9">
        <v>0.101561568</v>
      </c>
      <c r="J11" s="10">
        <v>181.92920000000001</v>
      </c>
      <c r="K11" s="11">
        <v>5</v>
      </c>
      <c r="L11" s="11" t="str">
        <f>IF(Tabla134[[#This Row],[Item Weight]]&lt;$U$12,"Poco Peso",IF(Tabla134[[#This Row],[Item Weight]]&lt;$U$13,"Peso Medio","Peso Alto"))</f>
        <v>Peso Medio</v>
      </c>
      <c r="N11" s="11">
        <f>IF(Tabla134[[#This Row],[Item Weight (Nulos)]]="",VLOOKUP(Tabla134[[#This Row],[Item Identifier]],'Tabla para Nulos'!$A$3:$B$1563,2,FALSE),Tabla134[[#This Row],[Item Weight (Nulos)]])</f>
        <v>16.7</v>
      </c>
      <c r="O11" s="11" t="str">
        <f>IF(Tabla134[[#This Row],[Item Visibility]]&lt;$U$15,"Poca visibilidad",IF(Tabla134[[#This Row],[Item Visibility]]&lt;$U$16,"Visibilidad media","Mayor visibilidad"))</f>
        <v>Mayor visibilidad</v>
      </c>
      <c r="P11" s="11" t="str">
        <f>IF(Tabla134[[#This Row],[Rating]]&lt;2,"Muy Malo",IF(Tabla134[[#This Row],[Rating]]&lt;3,"Malo",IF(Tabla134[[#This Row],[Rating]]&lt;4,"Regular",IF(Tabla134[[#This Row],[Rating]]&lt;5,"Bueno","Excelente"))))</f>
        <v>Excelente</v>
      </c>
    </row>
    <row r="12" spans="1:39" x14ac:dyDescent="0.2">
      <c r="A12" s="7" t="s">
        <v>124</v>
      </c>
      <c r="B12" s="7" t="s">
        <v>752</v>
      </c>
      <c r="C12" s="7" t="s">
        <v>14</v>
      </c>
      <c r="D12" s="8">
        <v>2018</v>
      </c>
      <c r="E12" s="7" t="s">
        <v>13</v>
      </c>
      <c r="F12" s="7" t="s">
        <v>2</v>
      </c>
      <c r="G12" s="7" t="s">
        <v>1</v>
      </c>
      <c r="H12" s="7" t="s">
        <v>12</v>
      </c>
      <c r="I12" s="9">
        <v>8.4554568999999996E-2</v>
      </c>
      <c r="J12" s="10">
        <v>109.8912</v>
      </c>
      <c r="K12" s="11">
        <v>5</v>
      </c>
      <c r="L12" s="11" t="str">
        <f>IF(Tabla134[[#This Row],[Item Weight]]&lt;$U$12,"Poco Peso",IF(Tabla134[[#This Row],[Item Weight]]&lt;$U$13,"Peso Medio","Peso Alto"))</f>
        <v>Poco Peso</v>
      </c>
      <c r="N12" s="11">
        <f>IF(Tabla134[[#This Row],[Item Weight (Nulos)]]="",VLOOKUP(Tabla134[[#This Row],[Item Identifier]],'Tabla para Nulos'!$A$3:$B$1563,2,FALSE),Tabla134[[#This Row],[Item Weight (Nulos)]])</f>
        <v>7.0499999999999989</v>
      </c>
      <c r="O12" s="11" t="str">
        <f>IF(Tabla134[[#This Row],[Item Visibility]]&lt;$U$15,"Poca visibilidad",IF(Tabla134[[#This Row],[Item Visibility]]&lt;$U$16,"Visibilidad media","Mayor visibilidad"))</f>
        <v>Visibilidad media</v>
      </c>
      <c r="P12" s="11" t="str">
        <f>IF(Tabla134[[#This Row],[Rating]]&lt;2,"Muy Malo",IF(Tabla134[[#This Row],[Rating]]&lt;3,"Malo",IF(Tabla134[[#This Row],[Rating]]&lt;4,"Regular",IF(Tabla134[[#This Row],[Rating]]&lt;5,"Bueno","Excelente"))))</f>
        <v>Excelente</v>
      </c>
      <c r="Q12" s="16" t="s">
        <v>1625</v>
      </c>
      <c r="T12" s="1" t="s">
        <v>1626</v>
      </c>
      <c r="U12" s="1">
        <f>_xlfn.QUARTILE.EXC(Tabla134[Item Weight],1)</f>
        <v>8.7850000000000001</v>
      </c>
    </row>
    <row r="13" spans="1:39" x14ac:dyDescent="0.2">
      <c r="A13" s="7" t="s">
        <v>124</v>
      </c>
      <c r="B13" s="7" t="s">
        <v>632</v>
      </c>
      <c r="C13" s="7" t="s">
        <v>4</v>
      </c>
      <c r="D13" s="8">
        <v>2017</v>
      </c>
      <c r="E13" s="7" t="s">
        <v>797</v>
      </c>
      <c r="F13" s="7" t="s">
        <v>796</v>
      </c>
      <c r="G13" s="7" t="s">
        <v>702</v>
      </c>
      <c r="H13" s="7" t="s">
        <v>7</v>
      </c>
      <c r="I13" s="9">
        <v>5.2044976E-2</v>
      </c>
      <c r="J13" s="10">
        <v>192.18459999999999</v>
      </c>
      <c r="K13" s="11">
        <v>5</v>
      </c>
      <c r="L13" s="11" t="str">
        <f>IF(Tabla134[[#This Row],[Item Weight]]&lt;$U$12,"Poco Peso",IF(Tabla134[[#This Row],[Item Weight]]&lt;$U$13,"Peso Medio","Peso Alto"))</f>
        <v>Peso Alto</v>
      </c>
      <c r="M13" s="7">
        <v>18.850000000000001</v>
      </c>
      <c r="N13" s="11">
        <f>IF(Tabla134[[#This Row],[Item Weight (Nulos)]]="",VLOOKUP(Tabla134[[#This Row],[Item Identifier]],'Tabla para Nulos'!$A$3:$B$1563,2,FALSE),Tabla134[[#This Row],[Item Weight (Nulos)]])</f>
        <v>18.850000000000001</v>
      </c>
      <c r="O13" s="11" t="str">
        <f>IF(Tabla134[[#This Row],[Item Visibility]]&lt;$U$15,"Poca visibilidad",IF(Tabla134[[#This Row],[Item Visibility]]&lt;$U$16,"Visibilidad media","Mayor visibilidad"))</f>
        <v>Visibilidad media</v>
      </c>
      <c r="P13" s="11" t="str">
        <f>IF(Tabla134[[#This Row],[Rating]]&lt;2,"Muy Malo",IF(Tabla134[[#This Row],[Rating]]&lt;3,"Malo",IF(Tabla134[[#This Row],[Rating]]&lt;4,"Regular",IF(Tabla134[[#This Row],[Rating]]&lt;5,"Bueno","Excelente"))))</f>
        <v>Excelente</v>
      </c>
      <c r="Q13" s="16"/>
      <c r="T13" s="1" t="s">
        <v>1627</v>
      </c>
      <c r="U13" s="1">
        <f>_xlfn.QUARTILE.EXC(Tabla134[Item Weight],3)</f>
        <v>16.850000000000001</v>
      </c>
    </row>
    <row r="14" spans="1:39" x14ac:dyDescent="0.2">
      <c r="A14" s="7" t="s">
        <v>124</v>
      </c>
      <c r="B14" s="7" t="s">
        <v>1292</v>
      </c>
      <c r="C14" s="7" t="s">
        <v>10</v>
      </c>
      <c r="D14" s="8">
        <v>2022</v>
      </c>
      <c r="E14" s="7" t="s">
        <v>3</v>
      </c>
      <c r="F14" s="7" t="s">
        <v>2</v>
      </c>
      <c r="G14" s="7" t="s">
        <v>1</v>
      </c>
      <c r="H14" s="7" t="s">
        <v>0</v>
      </c>
      <c r="I14" s="9">
        <v>0.12893766100000001</v>
      </c>
      <c r="J14" s="10">
        <v>112.3886</v>
      </c>
      <c r="K14" s="11">
        <v>5</v>
      </c>
      <c r="L14" s="11" t="str">
        <f>IF(Tabla134[[#This Row],[Item Weight]]&lt;$U$12,"Poco Peso",IF(Tabla134[[#This Row],[Item Weight]]&lt;$U$13,"Peso Medio","Peso Alto"))</f>
        <v>Peso Alto</v>
      </c>
      <c r="M14" s="7">
        <v>17.100000000000001</v>
      </c>
      <c r="N14" s="11">
        <f>IF(Tabla134[[#This Row],[Item Weight (Nulos)]]="",VLOOKUP(Tabla134[[#This Row],[Item Identifier]],'Tabla para Nulos'!$A$3:$B$1563,2,FALSE),Tabla134[[#This Row],[Item Weight (Nulos)]])</f>
        <v>17.100000000000001</v>
      </c>
      <c r="O14" s="11" t="str">
        <f>IF(Tabla134[[#This Row],[Item Visibility]]&lt;$U$15,"Poca visibilidad",IF(Tabla134[[#This Row],[Item Visibility]]&lt;$U$16,"Visibilidad media","Mayor visibilidad"))</f>
        <v>Mayor visibilidad</v>
      </c>
      <c r="P14" s="11" t="str">
        <f>IF(Tabla134[[#This Row],[Rating]]&lt;2,"Muy Malo",IF(Tabla134[[#This Row],[Rating]]&lt;3,"Malo",IF(Tabla134[[#This Row],[Rating]]&lt;4,"Regular",IF(Tabla134[[#This Row],[Rating]]&lt;5,"Bueno","Excelente"))))</f>
        <v>Excelente</v>
      </c>
      <c r="Q14" s="16"/>
    </row>
    <row r="15" spans="1:39" x14ac:dyDescent="0.2">
      <c r="A15" s="7" t="s">
        <v>124</v>
      </c>
      <c r="B15" s="7" t="s">
        <v>924</v>
      </c>
      <c r="C15" s="7" t="s">
        <v>171</v>
      </c>
      <c r="D15" s="8">
        <v>2014</v>
      </c>
      <c r="E15" s="7" t="s">
        <v>529</v>
      </c>
      <c r="F15" s="7" t="s">
        <v>2</v>
      </c>
      <c r="G15" s="7" t="s">
        <v>528</v>
      </c>
      <c r="H15" s="7" t="s">
        <v>7</v>
      </c>
      <c r="I15" s="9">
        <v>9.0486828000000005E-2</v>
      </c>
      <c r="J15" s="10">
        <v>195.21100000000001</v>
      </c>
      <c r="K15" s="11">
        <v>5</v>
      </c>
      <c r="L15" s="11" t="str">
        <f>IF(Tabla134[[#This Row],[Item Weight]]&lt;$U$12,"Poco Peso",IF(Tabla134[[#This Row],[Item Weight]]&lt;$U$13,"Peso Medio","Peso Alto"))</f>
        <v>Peso Medio</v>
      </c>
      <c r="M15" s="7">
        <v>16.350000000000001</v>
      </c>
      <c r="N15" s="11">
        <f>IF(Tabla134[[#This Row],[Item Weight (Nulos)]]="",VLOOKUP(Tabla134[[#This Row],[Item Identifier]],'Tabla para Nulos'!$A$3:$B$1563,2,FALSE),Tabla134[[#This Row],[Item Weight (Nulos)]])</f>
        <v>16.350000000000001</v>
      </c>
      <c r="O15" s="11" t="str">
        <f>IF(Tabla134[[#This Row],[Item Visibility]]&lt;$U$15,"Poca visibilidad",IF(Tabla134[[#This Row],[Item Visibility]]&lt;$U$16,"Visibilidad media","Mayor visibilidad"))</f>
        <v>Visibilidad media</v>
      </c>
      <c r="P15" s="11" t="str">
        <f>IF(Tabla134[[#This Row],[Rating]]&lt;2,"Muy Malo",IF(Tabla134[[#This Row],[Rating]]&lt;3,"Malo",IF(Tabla134[[#This Row],[Rating]]&lt;4,"Regular",IF(Tabla134[[#This Row],[Rating]]&lt;5,"Bueno","Excelente"))))</f>
        <v>Excelente</v>
      </c>
      <c r="Q15" s="16" t="s">
        <v>1628</v>
      </c>
      <c r="T15" s="1" t="s">
        <v>1626</v>
      </c>
      <c r="U15" s="1">
        <f>_xlfn.QUARTILE.EXC(I2:I8524,1)</f>
        <v>2.6986367000000001E-2</v>
      </c>
    </row>
    <row r="16" spans="1:39" x14ac:dyDescent="0.2">
      <c r="A16" s="7" t="s">
        <v>124</v>
      </c>
      <c r="B16" s="7" t="s">
        <v>421</v>
      </c>
      <c r="C16" s="7" t="s">
        <v>47</v>
      </c>
      <c r="D16" s="8">
        <v>2018</v>
      </c>
      <c r="E16" s="7" t="s">
        <v>13</v>
      </c>
      <c r="F16" s="7" t="s">
        <v>2</v>
      </c>
      <c r="G16" s="7" t="s">
        <v>1</v>
      </c>
      <c r="H16" s="7" t="s">
        <v>12</v>
      </c>
      <c r="I16" s="9">
        <v>3.2928239999999998E-2</v>
      </c>
      <c r="J16" s="10">
        <v>173.1738</v>
      </c>
      <c r="K16" s="11">
        <v>5</v>
      </c>
      <c r="L16" s="11" t="str">
        <f>IF(Tabla134[[#This Row],[Item Weight]]&lt;$U$12,"Poco Peso",IF(Tabla134[[#This Row],[Item Weight]]&lt;$U$13,"Peso Medio","Peso Alto"))</f>
        <v>Peso Alto</v>
      </c>
      <c r="N16" s="11">
        <f>IF(Tabla134[[#This Row],[Item Weight (Nulos)]]="",VLOOKUP(Tabla134[[#This Row],[Item Identifier]],'Tabla para Nulos'!$A$3:$B$1563,2,FALSE),Tabla134[[#This Row],[Item Weight (Nulos)]])</f>
        <v>19.349999999999998</v>
      </c>
      <c r="O16" s="11" t="str">
        <f>IF(Tabla134[[#This Row],[Item Visibility]]&lt;$U$15,"Poca visibilidad",IF(Tabla134[[#This Row],[Item Visibility]]&lt;$U$16,"Visibilidad media","Mayor visibilidad"))</f>
        <v>Visibilidad media</v>
      </c>
      <c r="P16" s="11" t="str">
        <f>IF(Tabla134[[#This Row],[Rating]]&lt;2,"Muy Malo",IF(Tabla134[[#This Row],[Rating]]&lt;3,"Malo",IF(Tabla134[[#This Row],[Rating]]&lt;4,"Regular",IF(Tabla134[[#This Row],[Rating]]&lt;5,"Bueno","Excelente"))))</f>
        <v>Excelente</v>
      </c>
      <c r="T16" s="1" t="s">
        <v>1627</v>
      </c>
      <c r="U16" s="1">
        <f>_xlfn.QUARTILE.EXC(I2:I8524,3)</f>
        <v>9.4603404000000002E-2</v>
      </c>
    </row>
    <row r="17" spans="1:18" x14ac:dyDescent="0.2">
      <c r="A17" s="7" t="s">
        <v>6</v>
      </c>
      <c r="B17" s="7" t="s">
        <v>1126</v>
      </c>
      <c r="C17" s="7" t="s">
        <v>10</v>
      </c>
      <c r="D17" s="8">
        <v>2017</v>
      </c>
      <c r="E17" s="7" t="s">
        <v>797</v>
      </c>
      <c r="F17" s="7" t="s">
        <v>796</v>
      </c>
      <c r="G17" s="7" t="s">
        <v>702</v>
      </c>
      <c r="H17" s="7" t="s">
        <v>7</v>
      </c>
      <c r="I17" s="9">
        <v>1.8801549000000001E-2</v>
      </c>
      <c r="J17" s="10">
        <v>222.1772</v>
      </c>
      <c r="K17" s="11">
        <v>5</v>
      </c>
      <c r="L17" s="11" t="str">
        <f>IF(Tabla134[[#This Row],[Item Weight]]&lt;$U$12,"Poco Peso",IF(Tabla134[[#This Row],[Item Weight]]&lt;$U$13,"Peso Medio","Peso Alto"))</f>
        <v>Peso Alto</v>
      </c>
      <c r="M17" s="7">
        <v>20.25</v>
      </c>
      <c r="N17" s="11">
        <f>IF(Tabla134[[#This Row],[Item Weight (Nulos)]]="",VLOOKUP(Tabla134[[#This Row],[Item Identifier]],'Tabla para Nulos'!$A$3:$B$1563,2,FALSE),Tabla134[[#This Row],[Item Weight (Nulos)]])</f>
        <v>20.25</v>
      </c>
      <c r="O17" s="11" t="str">
        <f>IF(Tabla134[[#This Row],[Item Visibility]]&lt;$U$15,"Poca visibilidad",IF(Tabla134[[#This Row],[Item Visibility]]&lt;$U$16,"Visibilidad media","Mayor visibilidad"))</f>
        <v>Poca visibilidad</v>
      </c>
      <c r="P17" s="11" t="str">
        <f>IF(Tabla134[[#This Row],[Rating]]&lt;2,"Muy Malo",IF(Tabla134[[#This Row],[Rating]]&lt;3,"Malo",IF(Tabla134[[#This Row],[Rating]]&lt;4,"Regular",IF(Tabla134[[#This Row],[Rating]]&lt;5,"Bueno","Excelente"))))</f>
        <v>Excelente</v>
      </c>
    </row>
    <row r="18" spans="1:18" x14ac:dyDescent="0.2">
      <c r="A18" s="7" t="s">
        <v>124</v>
      </c>
      <c r="B18" s="7" t="s">
        <v>676</v>
      </c>
      <c r="C18" s="7" t="s">
        <v>112</v>
      </c>
      <c r="D18" s="8">
        <v>2022</v>
      </c>
      <c r="E18" s="7" t="s">
        <v>3</v>
      </c>
      <c r="F18" s="7" t="s">
        <v>2</v>
      </c>
      <c r="G18" s="7" t="s">
        <v>1</v>
      </c>
      <c r="H18" s="7" t="s">
        <v>0</v>
      </c>
      <c r="I18" s="9">
        <v>0.14702383399999999</v>
      </c>
      <c r="J18" s="10">
        <v>93.743600000000001</v>
      </c>
      <c r="K18" s="11">
        <v>5</v>
      </c>
      <c r="L18" s="11" t="str">
        <f>IF(Tabla134[[#This Row],[Item Weight]]&lt;$U$12,"Poco Peso",IF(Tabla134[[#This Row],[Item Weight]]&lt;$U$13,"Peso Medio","Peso Alto"))</f>
        <v>Peso Alto</v>
      </c>
      <c r="M18" s="7">
        <v>17.850000000000001</v>
      </c>
      <c r="N18" s="11">
        <f>IF(Tabla134[[#This Row],[Item Weight (Nulos)]]="",VLOOKUP(Tabla134[[#This Row],[Item Identifier]],'Tabla para Nulos'!$A$3:$B$1563,2,FALSE),Tabla134[[#This Row],[Item Weight (Nulos)]])</f>
        <v>17.850000000000001</v>
      </c>
      <c r="O18" s="11" t="str">
        <f>IF(Tabla134[[#This Row],[Item Visibility]]&lt;$U$15,"Poca visibilidad",IF(Tabla134[[#This Row],[Item Visibility]]&lt;$U$16,"Visibilidad media","Mayor visibilidad"))</f>
        <v>Mayor visibilidad</v>
      </c>
      <c r="P18" s="11" t="str">
        <f>IF(Tabla134[[#This Row],[Rating]]&lt;2,"Muy Malo",IF(Tabla134[[#This Row],[Rating]]&lt;3,"Malo",IF(Tabla134[[#This Row],[Rating]]&lt;4,"Regular",IF(Tabla134[[#This Row],[Rating]]&lt;5,"Bueno","Excelente"))))</f>
        <v>Excelente</v>
      </c>
    </row>
    <row r="19" spans="1:18" x14ac:dyDescent="0.2">
      <c r="A19" s="7" t="s">
        <v>124</v>
      </c>
      <c r="B19" s="7" t="s">
        <v>1530</v>
      </c>
      <c r="C19" s="7" t="s">
        <v>171</v>
      </c>
      <c r="D19" s="8">
        <v>2012</v>
      </c>
      <c r="E19" s="7" t="s">
        <v>9</v>
      </c>
      <c r="F19" s="7" t="s">
        <v>8</v>
      </c>
      <c r="G19" s="7" t="s">
        <v>1</v>
      </c>
      <c r="H19" s="7" t="s">
        <v>7</v>
      </c>
      <c r="I19" s="9">
        <v>7.7628053000000002E-2</v>
      </c>
      <c r="J19" s="10">
        <v>197.61099999999999</v>
      </c>
      <c r="K19" s="11">
        <v>5</v>
      </c>
      <c r="L19" s="11" t="str">
        <f>IF(Tabla134[[#This Row],[Item Weight]]&lt;$U$12,"Poco Peso",IF(Tabla134[[#This Row],[Item Weight]]&lt;$U$13,"Peso Medio","Peso Alto"))</f>
        <v>Peso Alto</v>
      </c>
      <c r="M19" s="7">
        <v>19.2</v>
      </c>
      <c r="N19" s="11">
        <f>IF(Tabla134[[#This Row],[Item Weight (Nulos)]]="",VLOOKUP(Tabla134[[#This Row],[Item Identifier]],'Tabla para Nulos'!$A$3:$B$1563,2,FALSE),Tabla134[[#This Row],[Item Weight (Nulos)]])</f>
        <v>19.2</v>
      </c>
      <c r="O19" s="11" t="str">
        <f>IF(Tabla134[[#This Row],[Item Visibility]]&lt;$U$15,"Poca visibilidad",IF(Tabla134[[#This Row],[Item Visibility]]&lt;$U$16,"Visibilidad media","Mayor visibilidad"))</f>
        <v>Visibilidad media</v>
      </c>
      <c r="P19" s="11" t="str">
        <f>IF(Tabla134[[#This Row],[Rating]]&lt;2,"Muy Malo",IF(Tabla134[[#This Row],[Rating]]&lt;3,"Malo",IF(Tabla134[[#This Row],[Rating]]&lt;4,"Regular",IF(Tabla134[[#This Row],[Rating]]&lt;5,"Bueno","Excelente"))))</f>
        <v>Excelente</v>
      </c>
      <c r="R19" s="19" t="s">
        <v>1634</v>
      </c>
    </row>
    <row r="20" spans="1:18" x14ac:dyDescent="0.2">
      <c r="A20" s="7" t="s">
        <v>124</v>
      </c>
      <c r="B20" s="7" t="s">
        <v>1086</v>
      </c>
      <c r="C20" s="7" t="s">
        <v>10</v>
      </c>
      <c r="D20" s="8">
        <v>2018</v>
      </c>
      <c r="E20" s="7" t="s">
        <v>13</v>
      </c>
      <c r="F20" s="7" t="s">
        <v>2</v>
      </c>
      <c r="G20" s="7" t="s">
        <v>1</v>
      </c>
      <c r="H20" s="7" t="s">
        <v>12</v>
      </c>
      <c r="I20" s="9">
        <v>0.18251488099999999</v>
      </c>
      <c r="J20" s="10">
        <v>98.77</v>
      </c>
      <c r="K20" s="11">
        <v>5</v>
      </c>
      <c r="L20" s="11" t="str">
        <f>IF(Tabla134[[#This Row],[Item Weight]]&lt;$U$12,"Poco Peso",IF(Tabla134[[#This Row],[Item Weight]]&lt;$U$13,"Peso Medio","Peso Alto"))</f>
        <v>Peso Medio</v>
      </c>
      <c r="N20" s="11">
        <f>IF(Tabla134[[#This Row],[Item Weight (Nulos)]]="",VLOOKUP(Tabla134[[#This Row],[Item Identifier]],'Tabla para Nulos'!$A$3:$B$1563,2,FALSE),Tabla134[[#This Row],[Item Weight (Nulos)]])</f>
        <v>8.9849999999999994</v>
      </c>
      <c r="O20" s="11" t="str">
        <f>IF(Tabla134[[#This Row],[Item Visibility]]&lt;$U$15,"Poca visibilidad",IF(Tabla134[[#This Row],[Item Visibility]]&lt;$U$16,"Visibilidad media","Mayor visibilidad"))</f>
        <v>Mayor visibilidad</v>
      </c>
      <c r="P20" s="11" t="str">
        <f>IF(Tabla134[[#This Row],[Rating]]&lt;2,"Muy Malo",IF(Tabla134[[#This Row],[Rating]]&lt;3,"Malo",IF(Tabla134[[#This Row],[Rating]]&lt;4,"Regular",IF(Tabla134[[#This Row],[Rating]]&lt;5,"Bueno","Excelente"))))</f>
        <v>Excelente</v>
      </c>
    </row>
    <row r="21" spans="1:18" x14ac:dyDescent="0.2">
      <c r="A21" s="7" t="s">
        <v>124</v>
      </c>
      <c r="B21" s="7" t="s">
        <v>641</v>
      </c>
      <c r="C21" s="7" t="s">
        <v>216</v>
      </c>
      <c r="D21" s="8">
        <v>2022</v>
      </c>
      <c r="E21" s="7" t="s">
        <v>3</v>
      </c>
      <c r="F21" s="7" t="s">
        <v>2</v>
      </c>
      <c r="G21" s="7" t="s">
        <v>1</v>
      </c>
      <c r="H21" s="7" t="s">
        <v>0</v>
      </c>
      <c r="I21" s="9">
        <v>1.6895292999999999E-2</v>
      </c>
      <c r="J21" s="10">
        <v>178.566</v>
      </c>
      <c r="K21" s="11">
        <v>5</v>
      </c>
      <c r="L21" s="11" t="str">
        <f>IF(Tabla134[[#This Row],[Item Weight]]&lt;$U$12,"Poco Peso",IF(Tabla134[[#This Row],[Item Weight]]&lt;$U$13,"Peso Medio","Peso Alto"))</f>
        <v>Peso Medio</v>
      </c>
      <c r="M21" s="7">
        <v>12.1</v>
      </c>
      <c r="N21" s="11">
        <f>IF(Tabla134[[#This Row],[Item Weight (Nulos)]]="",VLOOKUP(Tabla134[[#This Row],[Item Identifier]],'Tabla para Nulos'!$A$3:$B$1563,2,FALSE),Tabla134[[#This Row],[Item Weight (Nulos)]])</f>
        <v>12.1</v>
      </c>
      <c r="O21" s="11" t="str">
        <f>IF(Tabla134[[#This Row],[Item Visibility]]&lt;$U$15,"Poca visibilidad",IF(Tabla134[[#This Row],[Item Visibility]]&lt;$U$16,"Visibilidad media","Mayor visibilidad"))</f>
        <v>Poca visibilidad</v>
      </c>
      <c r="P21" s="11" t="str">
        <f>IF(Tabla134[[#This Row],[Rating]]&lt;2,"Muy Malo",IF(Tabla134[[#This Row],[Rating]]&lt;3,"Malo",IF(Tabla134[[#This Row],[Rating]]&lt;4,"Regular",IF(Tabla134[[#This Row],[Rating]]&lt;5,"Bueno","Excelente"))))</f>
        <v>Excelente</v>
      </c>
      <c r="R21" s="1" t="s">
        <v>1635</v>
      </c>
    </row>
    <row r="22" spans="1:18" x14ac:dyDescent="0.2">
      <c r="A22" s="7" t="s">
        <v>6</v>
      </c>
      <c r="B22" s="7" t="s">
        <v>731</v>
      </c>
      <c r="C22" s="7" t="s">
        <v>10</v>
      </c>
      <c r="D22" s="8">
        <v>2018</v>
      </c>
      <c r="E22" s="7" t="s">
        <v>13</v>
      </c>
      <c r="F22" s="7" t="s">
        <v>2</v>
      </c>
      <c r="G22" s="7" t="s">
        <v>1</v>
      </c>
      <c r="H22" s="7" t="s">
        <v>12</v>
      </c>
      <c r="I22" s="9">
        <v>0</v>
      </c>
      <c r="J22" s="10">
        <v>60.2194</v>
      </c>
      <c r="K22" s="11">
        <v>5</v>
      </c>
      <c r="L22" s="11" t="str">
        <f>IF(Tabla134[[#This Row],[Item Weight]]&lt;$U$12,"Poco Peso",IF(Tabla134[[#This Row],[Item Weight]]&lt;$U$13,"Peso Medio","Peso Alto"))</f>
        <v>Peso Medio</v>
      </c>
      <c r="N22" s="11">
        <f>IF(Tabla134[[#This Row],[Item Weight (Nulos)]]="",VLOOKUP(Tabla134[[#This Row],[Item Identifier]],'Tabla para Nulos'!$A$3:$B$1563,2,FALSE),Tabla134[[#This Row],[Item Weight (Nulos)]])</f>
        <v>15.1</v>
      </c>
      <c r="O22" s="11" t="str">
        <f>IF(Tabla134[[#This Row],[Item Visibility]]&lt;$U$15,"Poca visibilidad",IF(Tabla134[[#This Row],[Item Visibility]]&lt;$U$16,"Visibilidad media","Mayor visibilidad"))</f>
        <v>Poca visibilidad</v>
      </c>
      <c r="P22" s="11" t="str">
        <f>IF(Tabla134[[#This Row],[Rating]]&lt;2,"Muy Malo",IF(Tabla134[[#This Row],[Rating]]&lt;3,"Malo",IF(Tabla134[[#This Row],[Rating]]&lt;4,"Regular",IF(Tabla134[[#This Row],[Rating]]&lt;5,"Bueno","Excelente"))))</f>
        <v>Excelente</v>
      </c>
      <c r="R22" s="1" t="s">
        <v>1636</v>
      </c>
    </row>
    <row r="23" spans="1:18" x14ac:dyDescent="0.2">
      <c r="A23" s="7" t="s">
        <v>124</v>
      </c>
      <c r="B23" s="7" t="s">
        <v>1549</v>
      </c>
      <c r="C23" s="7" t="s">
        <v>165</v>
      </c>
      <c r="D23" s="8">
        <v>2018</v>
      </c>
      <c r="E23" s="7" t="s">
        <v>13</v>
      </c>
      <c r="F23" s="7" t="s">
        <v>2</v>
      </c>
      <c r="G23" s="7" t="s">
        <v>1</v>
      </c>
      <c r="H23" s="7" t="s">
        <v>12</v>
      </c>
      <c r="I23" s="9">
        <v>2.6916794000000001E-2</v>
      </c>
      <c r="J23" s="10">
        <v>50.9666</v>
      </c>
      <c r="K23" s="11">
        <v>5</v>
      </c>
      <c r="L23" s="11" t="str">
        <f>IF(Tabla134[[#This Row],[Item Weight]]&lt;$U$12,"Poco Peso",IF(Tabla134[[#This Row],[Item Weight]]&lt;$U$13,"Peso Medio","Peso Alto"))</f>
        <v>Peso Medio</v>
      </c>
      <c r="N23" s="11">
        <f>IF(Tabla134[[#This Row],[Item Weight (Nulos)]]="",VLOOKUP(Tabla134[[#This Row],[Item Identifier]],'Tabla para Nulos'!$A$3:$B$1563,2,FALSE),Tabla134[[#This Row],[Item Weight (Nulos)]])</f>
        <v>10.895000000000001</v>
      </c>
      <c r="O23" s="11" t="str">
        <f>IF(Tabla134[[#This Row],[Item Visibility]]&lt;$U$15,"Poca visibilidad",IF(Tabla134[[#This Row],[Item Visibility]]&lt;$U$16,"Visibilidad media","Mayor visibilidad"))</f>
        <v>Poca visibilidad</v>
      </c>
      <c r="P23" s="11" t="str">
        <f>IF(Tabla134[[#This Row],[Rating]]&lt;2,"Muy Malo",IF(Tabla134[[#This Row],[Rating]]&lt;3,"Malo",IF(Tabla134[[#This Row],[Rating]]&lt;4,"Regular",IF(Tabla134[[#This Row],[Rating]]&lt;5,"Bueno","Excelente"))))</f>
        <v>Excelente</v>
      </c>
    </row>
    <row r="24" spans="1:18" x14ac:dyDescent="0.2">
      <c r="A24" s="7" t="s">
        <v>124</v>
      </c>
      <c r="B24" s="7" t="s">
        <v>899</v>
      </c>
      <c r="C24" s="7" t="s">
        <v>71</v>
      </c>
      <c r="D24" s="8">
        <v>2022</v>
      </c>
      <c r="E24" s="7" t="s">
        <v>3</v>
      </c>
      <c r="F24" s="7" t="s">
        <v>2</v>
      </c>
      <c r="G24" s="7" t="s">
        <v>1</v>
      </c>
      <c r="H24" s="7" t="s">
        <v>0</v>
      </c>
      <c r="I24" s="9">
        <v>2.2976496999999999E-2</v>
      </c>
      <c r="J24" s="10">
        <v>261.65940000000001</v>
      </c>
      <c r="K24" s="11">
        <v>5</v>
      </c>
      <c r="L24" s="11" t="str">
        <f>IF(Tabla134[[#This Row],[Item Weight]]&lt;$U$12,"Poco Peso",IF(Tabla134[[#This Row],[Item Weight]]&lt;$U$13,"Peso Medio","Peso Alto"))</f>
        <v>Poco Peso</v>
      </c>
      <c r="M24" s="7">
        <v>6.85</v>
      </c>
      <c r="N24" s="11">
        <f>IF(Tabla134[[#This Row],[Item Weight (Nulos)]]="",VLOOKUP(Tabla134[[#This Row],[Item Identifier]],'Tabla para Nulos'!$A$3:$B$1563,2,FALSE),Tabla134[[#This Row],[Item Weight (Nulos)]])</f>
        <v>6.85</v>
      </c>
      <c r="O24" s="11" t="str">
        <f>IF(Tabla134[[#This Row],[Item Visibility]]&lt;$U$15,"Poca visibilidad",IF(Tabla134[[#This Row],[Item Visibility]]&lt;$U$16,"Visibilidad media","Mayor visibilidad"))</f>
        <v>Poca visibilidad</v>
      </c>
      <c r="P24" s="11" t="str">
        <f>IF(Tabla134[[#This Row],[Rating]]&lt;2,"Muy Malo",IF(Tabla134[[#This Row],[Rating]]&lt;3,"Malo",IF(Tabla134[[#This Row],[Rating]]&lt;4,"Regular",IF(Tabla134[[#This Row],[Rating]]&lt;5,"Bueno","Excelente"))))</f>
        <v>Excelente</v>
      </c>
    </row>
    <row r="25" spans="1:18" x14ac:dyDescent="0.2">
      <c r="A25" s="7" t="s">
        <v>124</v>
      </c>
      <c r="B25" s="7" t="s">
        <v>901</v>
      </c>
      <c r="C25" s="7" t="s">
        <v>17</v>
      </c>
      <c r="D25" s="8">
        <v>2022</v>
      </c>
      <c r="E25" s="7" t="s">
        <v>3</v>
      </c>
      <c r="F25" s="7" t="s">
        <v>2</v>
      </c>
      <c r="G25" s="7" t="s">
        <v>1</v>
      </c>
      <c r="H25" s="7" t="s">
        <v>0</v>
      </c>
      <c r="I25" s="9">
        <v>4.2413704000000003E-2</v>
      </c>
      <c r="J25" s="10">
        <v>173.1764</v>
      </c>
      <c r="K25" s="11">
        <v>5</v>
      </c>
      <c r="L25" s="11" t="str">
        <f>IF(Tabla134[[#This Row],[Item Weight]]&lt;$U$12,"Poco Peso",IF(Tabla134[[#This Row],[Item Weight]]&lt;$U$13,"Peso Medio","Peso Alto"))</f>
        <v>Peso Alto</v>
      </c>
      <c r="M25" s="7">
        <v>17.25</v>
      </c>
      <c r="N25" s="11">
        <f>IF(Tabla134[[#This Row],[Item Weight (Nulos)]]="",VLOOKUP(Tabla134[[#This Row],[Item Identifier]],'Tabla para Nulos'!$A$3:$B$1563,2,FALSE),Tabla134[[#This Row],[Item Weight (Nulos)]])</f>
        <v>17.25</v>
      </c>
      <c r="O25" s="11" t="str">
        <f>IF(Tabla134[[#This Row],[Item Visibility]]&lt;$U$15,"Poca visibilidad",IF(Tabla134[[#This Row],[Item Visibility]]&lt;$U$16,"Visibilidad media","Mayor visibilidad"))</f>
        <v>Visibilidad media</v>
      </c>
      <c r="P25" s="11" t="str">
        <f>IF(Tabla134[[#This Row],[Rating]]&lt;2,"Muy Malo",IF(Tabla134[[#This Row],[Rating]]&lt;3,"Malo",IF(Tabla134[[#This Row],[Rating]]&lt;4,"Regular",IF(Tabla134[[#This Row],[Rating]]&lt;5,"Bueno","Excelente"))))</f>
        <v>Excelente</v>
      </c>
    </row>
    <row r="26" spans="1:18" x14ac:dyDescent="0.2">
      <c r="A26" s="7" t="s">
        <v>6</v>
      </c>
      <c r="B26" s="7" t="s">
        <v>824</v>
      </c>
      <c r="C26" s="7" t="s">
        <v>17</v>
      </c>
      <c r="D26" s="8">
        <v>2020</v>
      </c>
      <c r="E26" s="7" t="s">
        <v>919</v>
      </c>
      <c r="F26" s="7" t="s">
        <v>796</v>
      </c>
      <c r="G26" s="7" t="s">
        <v>1</v>
      </c>
      <c r="H26" s="7" t="s">
        <v>7</v>
      </c>
      <c r="I26" s="9">
        <v>6.5431917000000006E-2</v>
      </c>
      <c r="J26" s="10">
        <v>76.198599999999999</v>
      </c>
      <c r="K26" s="11">
        <v>5</v>
      </c>
      <c r="L26" s="11" t="str">
        <f>IF(Tabla134[[#This Row],[Item Weight]]&lt;$U$12,"Poco Peso",IF(Tabla134[[#This Row],[Item Weight]]&lt;$U$13,"Peso Medio","Peso Alto"))</f>
        <v>Peso Medio</v>
      </c>
      <c r="M26" s="7">
        <v>16</v>
      </c>
      <c r="N26" s="11">
        <f>IF(Tabla134[[#This Row],[Item Weight (Nulos)]]="",VLOOKUP(Tabla134[[#This Row],[Item Identifier]],'Tabla para Nulos'!$A$3:$B$1563,2,FALSE),Tabla134[[#This Row],[Item Weight (Nulos)]])</f>
        <v>16</v>
      </c>
      <c r="O26" s="11" t="str">
        <f>IF(Tabla134[[#This Row],[Item Visibility]]&lt;$U$15,"Poca visibilidad",IF(Tabla134[[#This Row],[Item Visibility]]&lt;$U$16,"Visibilidad media","Mayor visibilidad"))</f>
        <v>Visibilidad media</v>
      </c>
      <c r="P26" s="11" t="str">
        <f>IF(Tabla134[[#This Row],[Rating]]&lt;2,"Muy Malo",IF(Tabla134[[#This Row],[Rating]]&lt;3,"Malo",IF(Tabla134[[#This Row],[Rating]]&lt;4,"Regular",IF(Tabla134[[#This Row],[Rating]]&lt;5,"Bueno","Excelente"))))</f>
        <v>Excelente</v>
      </c>
    </row>
    <row r="27" spans="1:18" x14ac:dyDescent="0.2">
      <c r="A27" s="7" t="s">
        <v>124</v>
      </c>
      <c r="B27" s="7" t="s">
        <v>1295</v>
      </c>
      <c r="C27" s="7" t="s">
        <v>71</v>
      </c>
      <c r="D27" s="8">
        <v>2020</v>
      </c>
      <c r="E27" s="7" t="s">
        <v>919</v>
      </c>
      <c r="F27" s="7" t="s">
        <v>796</v>
      </c>
      <c r="G27" s="7" t="s">
        <v>1</v>
      </c>
      <c r="H27" s="7" t="s">
        <v>7</v>
      </c>
      <c r="I27" s="9">
        <v>0.140241213</v>
      </c>
      <c r="J27" s="10">
        <v>150.23920000000001</v>
      </c>
      <c r="K27" s="11">
        <v>5</v>
      </c>
      <c r="L27" s="11" t="str">
        <f>IF(Tabla134[[#This Row],[Item Weight]]&lt;$U$12,"Poco Peso",IF(Tabla134[[#This Row],[Item Weight]]&lt;$U$13,"Peso Medio","Peso Alto"))</f>
        <v>Peso Medio</v>
      </c>
      <c r="M27" s="7">
        <v>13.35</v>
      </c>
      <c r="N27" s="11">
        <f>IF(Tabla134[[#This Row],[Item Weight (Nulos)]]="",VLOOKUP(Tabla134[[#This Row],[Item Identifier]],'Tabla para Nulos'!$A$3:$B$1563,2,FALSE),Tabla134[[#This Row],[Item Weight (Nulos)]])</f>
        <v>13.35</v>
      </c>
      <c r="O27" s="11" t="str">
        <f>IF(Tabla134[[#This Row],[Item Visibility]]&lt;$U$15,"Poca visibilidad",IF(Tabla134[[#This Row],[Item Visibility]]&lt;$U$16,"Visibilidad media","Mayor visibilidad"))</f>
        <v>Mayor visibilidad</v>
      </c>
      <c r="P27" s="11" t="str">
        <f>IF(Tabla134[[#This Row],[Rating]]&lt;2,"Muy Malo",IF(Tabla134[[#This Row],[Rating]]&lt;3,"Malo",IF(Tabla134[[#This Row],[Rating]]&lt;4,"Regular",IF(Tabla134[[#This Row],[Rating]]&lt;5,"Bueno","Excelente"))))</f>
        <v>Excelente</v>
      </c>
    </row>
    <row r="28" spans="1:18" x14ac:dyDescent="0.2">
      <c r="A28" s="7" t="s">
        <v>124</v>
      </c>
      <c r="B28" s="7" t="s">
        <v>1570</v>
      </c>
      <c r="C28" s="7" t="s">
        <v>71</v>
      </c>
      <c r="D28" s="8">
        <v>2017</v>
      </c>
      <c r="E28" s="7" t="s">
        <v>797</v>
      </c>
      <c r="F28" s="7" t="s">
        <v>796</v>
      </c>
      <c r="G28" s="7" t="s">
        <v>702</v>
      </c>
      <c r="H28" s="7" t="s">
        <v>7</v>
      </c>
      <c r="I28" s="9">
        <v>3.3935576000000002E-2</v>
      </c>
      <c r="J28" s="10">
        <v>221.94560000000001</v>
      </c>
      <c r="K28" s="11">
        <v>5</v>
      </c>
      <c r="L28" s="11" t="str">
        <f>IF(Tabla134[[#This Row],[Item Weight]]&lt;$U$12,"Poco Peso",IF(Tabla134[[#This Row],[Item Weight]]&lt;$U$13,"Peso Medio","Peso Alto"))</f>
        <v>Poco Peso</v>
      </c>
      <c r="M28" s="7">
        <v>6.6950000000000003</v>
      </c>
      <c r="N28" s="11">
        <f>IF(Tabla134[[#This Row],[Item Weight (Nulos)]]="",VLOOKUP(Tabla134[[#This Row],[Item Identifier]],'Tabla para Nulos'!$A$3:$B$1563,2,FALSE),Tabla134[[#This Row],[Item Weight (Nulos)]])</f>
        <v>6.6950000000000003</v>
      </c>
      <c r="O28" s="11" t="str">
        <f>IF(Tabla134[[#This Row],[Item Visibility]]&lt;$U$15,"Poca visibilidad",IF(Tabla134[[#This Row],[Item Visibility]]&lt;$U$16,"Visibilidad media","Mayor visibilidad"))</f>
        <v>Visibilidad media</v>
      </c>
      <c r="P28" s="11" t="str">
        <f>IF(Tabla134[[#This Row],[Rating]]&lt;2,"Muy Malo",IF(Tabla134[[#This Row],[Rating]]&lt;3,"Malo",IF(Tabla134[[#This Row],[Rating]]&lt;4,"Regular",IF(Tabla134[[#This Row],[Rating]]&lt;5,"Bueno","Excelente"))))</f>
        <v>Excelente</v>
      </c>
    </row>
    <row r="29" spans="1:18" x14ac:dyDescent="0.2">
      <c r="A29" s="7" t="s">
        <v>6</v>
      </c>
      <c r="B29" s="7" t="s">
        <v>1128</v>
      </c>
      <c r="C29" s="7" t="s">
        <v>10</v>
      </c>
      <c r="D29" s="8">
        <v>2018</v>
      </c>
      <c r="E29" s="7" t="s">
        <v>13</v>
      </c>
      <c r="F29" s="7" t="s">
        <v>2</v>
      </c>
      <c r="G29" s="7" t="s">
        <v>1</v>
      </c>
      <c r="H29" s="7" t="s">
        <v>12</v>
      </c>
      <c r="I29" s="9">
        <v>1.6516275E-2</v>
      </c>
      <c r="J29" s="10">
        <v>47.403399999999998</v>
      </c>
      <c r="K29" s="11">
        <v>5</v>
      </c>
      <c r="L29" s="11" t="str">
        <f>IF(Tabla134[[#This Row],[Item Weight]]&lt;$U$12,"Poco Peso",IF(Tabla134[[#This Row],[Item Weight]]&lt;$U$13,"Peso Medio","Peso Alto"))</f>
        <v>Peso Alto</v>
      </c>
      <c r="N29" s="11">
        <f>IF(Tabla134[[#This Row],[Item Weight (Nulos)]]="",VLOOKUP(Tabla134[[#This Row],[Item Identifier]],'Tabla para Nulos'!$A$3:$B$1563,2,FALSE),Tabla134[[#This Row],[Item Weight (Nulos)]])</f>
        <v>17.7</v>
      </c>
      <c r="O29" s="11" t="str">
        <f>IF(Tabla134[[#This Row],[Item Visibility]]&lt;$U$15,"Poca visibilidad",IF(Tabla134[[#This Row],[Item Visibility]]&lt;$U$16,"Visibilidad media","Mayor visibilidad"))</f>
        <v>Poca visibilidad</v>
      </c>
      <c r="P29" s="11" t="str">
        <f>IF(Tabla134[[#This Row],[Rating]]&lt;2,"Muy Malo",IF(Tabla134[[#This Row],[Rating]]&lt;3,"Malo",IF(Tabla134[[#This Row],[Rating]]&lt;4,"Regular",IF(Tabla134[[#This Row],[Rating]]&lt;5,"Bueno","Excelente"))))</f>
        <v>Excelente</v>
      </c>
    </row>
    <row r="30" spans="1:18" x14ac:dyDescent="0.2">
      <c r="A30" s="7" t="s">
        <v>124</v>
      </c>
      <c r="B30" s="7" t="s">
        <v>484</v>
      </c>
      <c r="C30" s="7" t="s">
        <v>71</v>
      </c>
      <c r="D30" s="8">
        <v>2016</v>
      </c>
      <c r="E30" s="7" t="s">
        <v>1114</v>
      </c>
      <c r="F30" s="7" t="s">
        <v>8</v>
      </c>
      <c r="G30" s="7" t="s">
        <v>702</v>
      </c>
      <c r="H30" s="7" t="s">
        <v>7</v>
      </c>
      <c r="I30" s="9">
        <v>2.6537206000000001E-2</v>
      </c>
      <c r="J30" s="10">
        <v>57.261400000000002</v>
      </c>
      <c r="K30" s="11">
        <v>5</v>
      </c>
      <c r="L30" s="11" t="str">
        <f>IF(Tabla134[[#This Row],[Item Weight]]&lt;$U$12,"Poco Peso",IF(Tabla134[[#This Row],[Item Weight]]&lt;$U$13,"Peso Medio","Peso Alto"))</f>
        <v>Peso Medio</v>
      </c>
      <c r="M30" s="7">
        <v>16.600000000000001</v>
      </c>
      <c r="N30" s="11">
        <f>IF(Tabla134[[#This Row],[Item Weight (Nulos)]]="",VLOOKUP(Tabla134[[#This Row],[Item Identifier]],'Tabla para Nulos'!$A$3:$B$1563,2,FALSE),Tabla134[[#This Row],[Item Weight (Nulos)]])</f>
        <v>16.600000000000001</v>
      </c>
      <c r="O30" s="11" t="str">
        <f>IF(Tabla134[[#This Row],[Item Visibility]]&lt;$U$15,"Poca visibilidad",IF(Tabla134[[#This Row],[Item Visibility]]&lt;$U$16,"Visibilidad media","Mayor visibilidad"))</f>
        <v>Poca visibilidad</v>
      </c>
      <c r="P30" s="11" t="str">
        <f>IF(Tabla134[[#This Row],[Rating]]&lt;2,"Muy Malo",IF(Tabla134[[#This Row],[Rating]]&lt;3,"Malo",IF(Tabla134[[#This Row],[Rating]]&lt;4,"Regular",IF(Tabla134[[#This Row],[Rating]]&lt;5,"Bueno","Excelente"))))</f>
        <v>Excelente</v>
      </c>
    </row>
    <row r="31" spans="1:18" x14ac:dyDescent="0.2">
      <c r="A31" s="7" t="s">
        <v>6</v>
      </c>
      <c r="B31" s="7" t="s">
        <v>1351</v>
      </c>
      <c r="C31" s="7" t="s">
        <v>108</v>
      </c>
      <c r="D31" s="8">
        <v>2012</v>
      </c>
      <c r="E31" s="7" t="s">
        <v>9</v>
      </c>
      <c r="F31" s="7" t="s">
        <v>8</v>
      </c>
      <c r="G31" s="7" t="s">
        <v>1</v>
      </c>
      <c r="H31" s="7" t="s">
        <v>7</v>
      </c>
      <c r="I31" s="9">
        <v>0.131128467</v>
      </c>
      <c r="J31" s="10">
        <v>93.180400000000006</v>
      </c>
      <c r="K31" s="11">
        <v>5</v>
      </c>
      <c r="L31" s="11" t="str">
        <f>IF(Tabla134[[#This Row],[Item Weight]]&lt;$U$12,"Poco Peso",IF(Tabla134[[#This Row],[Item Weight]]&lt;$U$13,"Peso Medio","Peso Alto"))</f>
        <v>Poco Peso</v>
      </c>
      <c r="M31" s="7">
        <v>6.92</v>
      </c>
      <c r="N31" s="11">
        <f>IF(Tabla134[[#This Row],[Item Weight (Nulos)]]="",VLOOKUP(Tabla134[[#This Row],[Item Identifier]],'Tabla para Nulos'!$A$3:$B$1563,2,FALSE),Tabla134[[#This Row],[Item Weight (Nulos)]])</f>
        <v>6.92</v>
      </c>
      <c r="O31" s="11" t="str">
        <f>IF(Tabla134[[#This Row],[Item Visibility]]&lt;$U$15,"Poca visibilidad",IF(Tabla134[[#This Row],[Item Visibility]]&lt;$U$16,"Visibilidad media","Mayor visibilidad"))</f>
        <v>Mayor visibilidad</v>
      </c>
      <c r="P31" s="11" t="str">
        <f>IF(Tabla134[[#This Row],[Rating]]&lt;2,"Muy Malo",IF(Tabla134[[#This Row],[Rating]]&lt;3,"Malo",IF(Tabla134[[#This Row],[Rating]]&lt;4,"Regular",IF(Tabla134[[#This Row],[Rating]]&lt;5,"Bueno","Excelente"))))</f>
        <v>Excelente</v>
      </c>
    </row>
    <row r="32" spans="1:18" x14ac:dyDescent="0.2">
      <c r="A32" s="7" t="s">
        <v>124</v>
      </c>
      <c r="B32" s="7" t="s">
        <v>302</v>
      </c>
      <c r="C32" s="7" t="s">
        <v>171</v>
      </c>
      <c r="D32" s="8">
        <v>2016</v>
      </c>
      <c r="E32" s="7" t="s">
        <v>1114</v>
      </c>
      <c r="F32" s="7" t="s">
        <v>8</v>
      </c>
      <c r="G32" s="7" t="s">
        <v>702</v>
      </c>
      <c r="H32" s="7" t="s">
        <v>7</v>
      </c>
      <c r="I32" s="9">
        <v>8.0640478000000002E-2</v>
      </c>
      <c r="J32" s="10">
        <v>167.779</v>
      </c>
      <c r="K32" s="11">
        <v>5</v>
      </c>
      <c r="L32" s="11" t="str">
        <f>IF(Tabla134[[#This Row],[Item Weight]]&lt;$U$12,"Poco Peso",IF(Tabla134[[#This Row],[Item Weight]]&lt;$U$13,"Peso Medio","Peso Alto"))</f>
        <v>Poco Peso</v>
      </c>
      <c r="M32" s="7">
        <v>5.82</v>
      </c>
      <c r="N32" s="11">
        <f>IF(Tabla134[[#This Row],[Item Weight (Nulos)]]="",VLOOKUP(Tabla134[[#This Row],[Item Identifier]],'Tabla para Nulos'!$A$3:$B$1563,2,FALSE),Tabla134[[#This Row],[Item Weight (Nulos)]])</f>
        <v>5.82</v>
      </c>
      <c r="O32" s="11" t="str">
        <f>IF(Tabla134[[#This Row],[Item Visibility]]&lt;$U$15,"Poca visibilidad",IF(Tabla134[[#This Row],[Item Visibility]]&lt;$U$16,"Visibilidad media","Mayor visibilidad"))</f>
        <v>Visibilidad media</v>
      </c>
      <c r="P32" s="11" t="str">
        <f>IF(Tabla134[[#This Row],[Rating]]&lt;2,"Muy Malo",IF(Tabla134[[#This Row],[Rating]]&lt;3,"Malo",IF(Tabla134[[#This Row],[Rating]]&lt;4,"Regular",IF(Tabla134[[#This Row],[Rating]]&lt;5,"Bueno","Excelente"))))</f>
        <v>Excelente</v>
      </c>
    </row>
    <row r="33" spans="1:16" x14ac:dyDescent="0.2">
      <c r="A33" s="7" t="s">
        <v>124</v>
      </c>
      <c r="B33" s="7" t="s">
        <v>1469</v>
      </c>
      <c r="C33" s="7" t="s">
        <v>4</v>
      </c>
      <c r="D33" s="8">
        <v>2014</v>
      </c>
      <c r="E33" s="7" t="s">
        <v>529</v>
      </c>
      <c r="F33" s="7" t="s">
        <v>2</v>
      </c>
      <c r="G33" s="7" t="s">
        <v>528</v>
      </c>
      <c r="H33" s="7" t="s">
        <v>7</v>
      </c>
      <c r="I33" s="9">
        <v>1.9464180000000001E-2</v>
      </c>
      <c r="J33" s="10">
        <v>196.3794</v>
      </c>
      <c r="K33" s="11">
        <v>5</v>
      </c>
      <c r="L33" s="11" t="str">
        <f>IF(Tabla134[[#This Row],[Item Weight]]&lt;$U$12,"Poco Peso",IF(Tabla134[[#This Row],[Item Weight]]&lt;$U$13,"Peso Medio","Peso Alto"))</f>
        <v>Peso Medio</v>
      </c>
      <c r="M33" s="7">
        <v>14.8</v>
      </c>
      <c r="N33" s="11">
        <f>IF(Tabla134[[#This Row],[Item Weight (Nulos)]]="",VLOOKUP(Tabla134[[#This Row],[Item Identifier]],'Tabla para Nulos'!$A$3:$B$1563,2,FALSE),Tabla134[[#This Row],[Item Weight (Nulos)]])</f>
        <v>14.8</v>
      </c>
      <c r="O33" s="11" t="str">
        <f>IF(Tabla134[[#This Row],[Item Visibility]]&lt;$U$15,"Poca visibilidad",IF(Tabla134[[#This Row],[Item Visibility]]&lt;$U$16,"Visibilidad media","Mayor visibilidad"))</f>
        <v>Poca visibilidad</v>
      </c>
      <c r="P33" s="11" t="str">
        <f>IF(Tabla134[[#This Row],[Rating]]&lt;2,"Muy Malo",IF(Tabla134[[#This Row],[Rating]]&lt;3,"Malo",IF(Tabla134[[#This Row],[Rating]]&lt;4,"Regular",IF(Tabla134[[#This Row],[Rating]]&lt;5,"Bueno","Excelente"))))</f>
        <v>Excelente</v>
      </c>
    </row>
    <row r="34" spans="1:16" x14ac:dyDescent="0.2">
      <c r="A34" s="7" t="s">
        <v>124</v>
      </c>
      <c r="B34" s="7" t="s">
        <v>1171</v>
      </c>
      <c r="C34" s="7" t="s">
        <v>216</v>
      </c>
      <c r="D34" s="8">
        <v>2014</v>
      </c>
      <c r="E34" s="7" t="s">
        <v>529</v>
      </c>
      <c r="F34" s="7" t="s">
        <v>2</v>
      </c>
      <c r="G34" s="7" t="s">
        <v>528</v>
      </c>
      <c r="H34" s="7" t="s">
        <v>7</v>
      </c>
      <c r="I34" s="9">
        <v>4.6545785999999999E-2</v>
      </c>
      <c r="J34" s="10">
        <v>59.9878</v>
      </c>
      <c r="K34" s="11">
        <v>5</v>
      </c>
      <c r="L34" s="11" t="str">
        <f>IF(Tabla134[[#This Row],[Item Weight]]&lt;$U$12,"Poco Peso",IF(Tabla134[[#This Row],[Item Weight]]&lt;$U$13,"Peso Medio","Peso Alto"))</f>
        <v>Peso Medio</v>
      </c>
      <c r="M34" s="7">
        <v>10.1</v>
      </c>
      <c r="N34" s="11">
        <f>IF(Tabla134[[#This Row],[Item Weight (Nulos)]]="",VLOOKUP(Tabla134[[#This Row],[Item Identifier]],'Tabla para Nulos'!$A$3:$B$1563,2,FALSE),Tabla134[[#This Row],[Item Weight (Nulos)]])</f>
        <v>10.1</v>
      </c>
      <c r="O34" s="11" t="str">
        <f>IF(Tabla134[[#This Row],[Item Visibility]]&lt;$U$15,"Poca visibilidad",IF(Tabla134[[#This Row],[Item Visibility]]&lt;$U$16,"Visibilidad media","Mayor visibilidad"))</f>
        <v>Visibilidad media</v>
      </c>
      <c r="P34" s="11" t="str">
        <f>IF(Tabla134[[#This Row],[Rating]]&lt;2,"Muy Malo",IF(Tabla134[[#This Row],[Rating]]&lt;3,"Malo",IF(Tabla134[[#This Row],[Rating]]&lt;4,"Regular",IF(Tabla134[[#This Row],[Rating]]&lt;5,"Bueno","Excelente"))))</f>
        <v>Excelente</v>
      </c>
    </row>
    <row r="35" spans="1:16" x14ac:dyDescent="0.2">
      <c r="A35" s="7" t="s">
        <v>124</v>
      </c>
      <c r="B35" s="7" t="s">
        <v>193</v>
      </c>
      <c r="C35" s="7" t="s">
        <v>171</v>
      </c>
      <c r="D35" s="8">
        <v>2014</v>
      </c>
      <c r="E35" s="7" t="s">
        <v>529</v>
      </c>
      <c r="F35" s="7" t="s">
        <v>2</v>
      </c>
      <c r="G35" s="7" t="s">
        <v>528</v>
      </c>
      <c r="H35" s="7" t="s">
        <v>7</v>
      </c>
      <c r="I35" s="9">
        <v>0.18468975600000001</v>
      </c>
      <c r="J35" s="10">
        <v>35.421599999999998</v>
      </c>
      <c r="K35" s="11">
        <v>5</v>
      </c>
      <c r="L35" s="11" t="str">
        <f>IF(Tabla134[[#This Row],[Item Weight]]&lt;$U$12,"Poco Peso",IF(Tabla134[[#This Row],[Item Weight]]&lt;$U$13,"Peso Medio","Peso Alto"))</f>
        <v>Poco Peso</v>
      </c>
      <c r="M35" s="7">
        <v>7.67</v>
      </c>
      <c r="N35" s="11">
        <f>IF(Tabla134[[#This Row],[Item Weight (Nulos)]]="",VLOOKUP(Tabla134[[#This Row],[Item Identifier]],'Tabla para Nulos'!$A$3:$B$1563,2,FALSE),Tabla134[[#This Row],[Item Weight (Nulos)]])</f>
        <v>7.67</v>
      </c>
      <c r="O35" s="11" t="str">
        <f>IF(Tabla134[[#This Row],[Item Visibility]]&lt;$U$15,"Poca visibilidad",IF(Tabla134[[#This Row],[Item Visibility]]&lt;$U$16,"Visibilidad media","Mayor visibilidad"))</f>
        <v>Mayor visibilidad</v>
      </c>
      <c r="P35" s="11" t="str">
        <f>IF(Tabla134[[#This Row],[Rating]]&lt;2,"Muy Malo",IF(Tabla134[[#This Row],[Rating]]&lt;3,"Malo",IF(Tabla134[[#This Row],[Rating]]&lt;4,"Regular",IF(Tabla134[[#This Row],[Rating]]&lt;5,"Bueno","Excelente"))))</f>
        <v>Excelente</v>
      </c>
    </row>
    <row r="36" spans="1:16" x14ac:dyDescent="0.2">
      <c r="A36" s="7" t="s">
        <v>124</v>
      </c>
      <c r="B36" s="7" t="s">
        <v>1505</v>
      </c>
      <c r="C36" s="7" t="s">
        <v>14</v>
      </c>
      <c r="D36" s="8">
        <v>2020</v>
      </c>
      <c r="E36" s="7" t="s">
        <v>919</v>
      </c>
      <c r="F36" s="7" t="s">
        <v>796</v>
      </c>
      <c r="G36" s="7" t="s">
        <v>1</v>
      </c>
      <c r="H36" s="7" t="s">
        <v>7</v>
      </c>
      <c r="I36" s="9">
        <v>2.5342692E-2</v>
      </c>
      <c r="J36" s="10">
        <v>174.30539999999999</v>
      </c>
      <c r="K36" s="11">
        <v>5</v>
      </c>
      <c r="L36" s="11" t="str">
        <f>IF(Tabla134[[#This Row],[Item Weight]]&lt;$U$12,"Poco Peso",IF(Tabla134[[#This Row],[Item Weight]]&lt;$U$13,"Peso Medio","Peso Alto"))</f>
        <v>Peso Medio</v>
      </c>
      <c r="M36" s="7">
        <v>15.6</v>
      </c>
      <c r="N36" s="11">
        <f>IF(Tabla134[[#This Row],[Item Weight (Nulos)]]="",VLOOKUP(Tabla134[[#This Row],[Item Identifier]],'Tabla para Nulos'!$A$3:$B$1563,2,FALSE),Tabla134[[#This Row],[Item Weight (Nulos)]])</f>
        <v>15.6</v>
      </c>
      <c r="O36" s="11" t="str">
        <f>IF(Tabla134[[#This Row],[Item Visibility]]&lt;$U$15,"Poca visibilidad",IF(Tabla134[[#This Row],[Item Visibility]]&lt;$U$16,"Visibilidad media","Mayor visibilidad"))</f>
        <v>Poca visibilidad</v>
      </c>
      <c r="P36" s="11" t="str">
        <f>IF(Tabla134[[#This Row],[Rating]]&lt;2,"Muy Malo",IF(Tabla134[[#This Row],[Rating]]&lt;3,"Malo",IF(Tabla134[[#This Row],[Rating]]&lt;4,"Regular",IF(Tabla134[[#This Row],[Rating]]&lt;5,"Bueno","Excelente"))))</f>
        <v>Excelente</v>
      </c>
    </row>
    <row r="37" spans="1:16" x14ac:dyDescent="0.2">
      <c r="A37" s="7" t="s">
        <v>21</v>
      </c>
      <c r="B37" s="7" t="s">
        <v>1040</v>
      </c>
      <c r="C37" s="7" t="s">
        <v>71</v>
      </c>
      <c r="D37" s="8">
        <v>2014</v>
      </c>
      <c r="E37" s="7" t="s">
        <v>529</v>
      </c>
      <c r="F37" s="7" t="s">
        <v>2</v>
      </c>
      <c r="G37" s="7" t="s">
        <v>528</v>
      </c>
      <c r="H37" s="7" t="s">
        <v>7</v>
      </c>
      <c r="I37" s="9">
        <v>3.7923509000000001E-2</v>
      </c>
      <c r="J37" s="10">
        <v>61.651000000000003</v>
      </c>
      <c r="K37" s="11">
        <v>5</v>
      </c>
      <c r="L37" s="11" t="str">
        <f>IF(Tabla134[[#This Row],[Item Weight]]&lt;$U$12,"Poco Peso",IF(Tabla134[[#This Row],[Item Weight]]&lt;$U$13,"Peso Medio","Peso Alto"))</f>
        <v>Peso Medio</v>
      </c>
      <c r="M37" s="7">
        <v>9.31</v>
      </c>
      <c r="N37" s="11">
        <f>IF(Tabla134[[#This Row],[Item Weight (Nulos)]]="",VLOOKUP(Tabla134[[#This Row],[Item Identifier]],'Tabla para Nulos'!$A$3:$B$1563,2,FALSE),Tabla134[[#This Row],[Item Weight (Nulos)]])</f>
        <v>9.31</v>
      </c>
      <c r="O37" s="11" t="str">
        <f>IF(Tabla134[[#This Row],[Item Visibility]]&lt;$U$15,"Poca visibilidad",IF(Tabla134[[#This Row],[Item Visibility]]&lt;$U$16,"Visibilidad media","Mayor visibilidad"))</f>
        <v>Visibilidad media</v>
      </c>
      <c r="P37" s="11" t="str">
        <f>IF(Tabla134[[#This Row],[Rating]]&lt;2,"Muy Malo",IF(Tabla134[[#This Row],[Rating]]&lt;3,"Malo",IF(Tabla134[[#This Row],[Rating]]&lt;4,"Regular",IF(Tabla134[[#This Row],[Rating]]&lt;5,"Bueno","Excelente"))))</f>
        <v>Excelente</v>
      </c>
    </row>
    <row r="38" spans="1:16" x14ac:dyDescent="0.2">
      <c r="A38" s="7" t="s">
        <v>124</v>
      </c>
      <c r="B38" s="7" t="s">
        <v>476</v>
      </c>
      <c r="C38" s="7" t="s">
        <v>10</v>
      </c>
      <c r="D38" s="8">
        <v>2015</v>
      </c>
      <c r="E38" s="7" t="s">
        <v>922</v>
      </c>
      <c r="F38" s="7" t="s">
        <v>796</v>
      </c>
      <c r="G38" s="7" t="s">
        <v>1</v>
      </c>
      <c r="H38" s="7" t="s">
        <v>7</v>
      </c>
      <c r="I38" s="9">
        <v>0.121848436</v>
      </c>
      <c r="J38" s="10">
        <v>46.840200000000003</v>
      </c>
      <c r="K38" s="11">
        <v>5</v>
      </c>
      <c r="L38" s="11" t="str">
        <f>IF(Tabla134[[#This Row],[Item Weight]]&lt;$U$12,"Poco Peso",IF(Tabla134[[#This Row],[Item Weight]]&lt;$U$13,"Peso Medio","Peso Alto"))</f>
        <v>Peso Medio</v>
      </c>
      <c r="M38" s="7">
        <v>11.8</v>
      </c>
      <c r="N38" s="11">
        <f>IF(Tabla134[[#This Row],[Item Weight (Nulos)]]="",VLOOKUP(Tabla134[[#This Row],[Item Identifier]],'Tabla para Nulos'!$A$3:$B$1563,2,FALSE),Tabla134[[#This Row],[Item Weight (Nulos)]])</f>
        <v>11.8</v>
      </c>
      <c r="O38" s="11" t="str">
        <f>IF(Tabla134[[#This Row],[Item Visibility]]&lt;$U$15,"Poca visibilidad",IF(Tabla134[[#This Row],[Item Visibility]]&lt;$U$16,"Visibilidad media","Mayor visibilidad"))</f>
        <v>Mayor visibilidad</v>
      </c>
      <c r="P38" s="11" t="str">
        <f>IF(Tabla134[[#This Row],[Rating]]&lt;2,"Muy Malo",IF(Tabla134[[#This Row],[Rating]]&lt;3,"Malo",IF(Tabla134[[#This Row],[Rating]]&lt;4,"Regular",IF(Tabla134[[#This Row],[Rating]]&lt;5,"Bueno","Excelente"))))</f>
        <v>Excelente</v>
      </c>
    </row>
    <row r="39" spans="1:16" x14ac:dyDescent="0.2">
      <c r="A39" s="7" t="s">
        <v>6</v>
      </c>
      <c r="B39" s="7" t="s">
        <v>1120</v>
      </c>
      <c r="C39" s="7" t="s">
        <v>14</v>
      </c>
      <c r="D39" s="8">
        <v>2015</v>
      </c>
      <c r="E39" s="7" t="s">
        <v>922</v>
      </c>
      <c r="F39" s="7" t="s">
        <v>796</v>
      </c>
      <c r="G39" s="7" t="s">
        <v>1</v>
      </c>
      <c r="H39" s="7" t="s">
        <v>7</v>
      </c>
      <c r="I39" s="9">
        <v>3.8029746000000003E-2</v>
      </c>
      <c r="J39" s="10">
        <v>88.685599999999994</v>
      </c>
      <c r="K39" s="11">
        <v>5</v>
      </c>
      <c r="L39" s="11" t="str">
        <f>IF(Tabla134[[#This Row],[Item Weight]]&lt;$U$12,"Poco Peso",IF(Tabla134[[#This Row],[Item Weight]]&lt;$U$13,"Peso Medio","Peso Alto"))</f>
        <v>Peso Medio</v>
      </c>
      <c r="M39" s="7">
        <v>13.15</v>
      </c>
      <c r="N39" s="11">
        <f>IF(Tabla134[[#This Row],[Item Weight (Nulos)]]="",VLOOKUP(Tabla134[[#This Row],[Item Identifier]],'Tabla para Nulos'!$A$3:$B$1563,2,FALSE),Tabla134[[#This Row],[Item Weight (Nulos)]])</f>
        <v>13.15</v>
      </c>
      <c r="O39" s="11" t="str">
        <f>IF(Tabla134[[#This Row],[Item Visibility]]&lt;$U$15,"Poca visibilidad",IF(Tabla134[[#This Row],[Item Visibility]]&lt;$U$16,"Visibilidad media","Mayor visibilidad"))</f>
        <v>Visibilidad media</v>
      </c>
      <c r="P39" s="11" t="str">
        <f>IF(Tabla134[[#This Row],[Rating]]&lt;2,"Muy Malo",IF(Tabla134[[#This Row],[Rating]]&lt;3,"Malo",IF(Tabla134[[#This Row],[Rating]]&lt;4,"Regular",IF(Tabla134[[#This Row],[Rating]]&lt;5,"Bueno","Excelente"))))</f>
        <v>Excelente</v>
      </c>
    </row>
    <row r="40" spans="1:16" x14ac:dyDescent="0.2">
      <c r="A40" s="7" t="s">
        <v>124</v>
      </c>
      <c r="B40" s="7" t="s">
        <v>471</v>
      </c>
      <c r="C40" s="7" t="s">
        <v>10</v>
      </c>
      <c r="D40" s="8">
        <v>2012</v>
      </c>
      <c r="E40" s="7" t="s">
        <v>9</v>
      </c>
      <c r="F40" s="7" t="s">
        <v>8</v>
      </c>
      <c r="G40" s="7" t="s">
        <v>1</v>
      </c>
      <c r="H40" s="7" t="s">
        <v>7</v>
      </c>
      <c r="I40" s="9">
        <v>5.7485328000000002E-2</v>
      </c>
      <c r="J40" s="10">
        <v>126.2046</v>
      </c>
      <c r="K40" s="11">
        <v>5</v>
      </c>
      <c r="L40" s="11" t="str">
        <f>IF(Tabla134[[#This Row],[Item Weight]]&lt;$U$12,"Poco Peso",IF(Tabla134[[#This Row],[Item Weight]]&lt;$U$13,"Peso Medio","Peso Alto"))</f>
        <v>Peso Medio</v>
      </c>
      <c r="M40" s="7">
        <v>16.25</v>
      </c>
      <c r="N40" s="11">
        <f>IF(Tabla134[[#This Row],[Item Weight (Nulos)]]="",VLOOKUP(Tabla134[[#This Row],[Item Identifier]],'Tabla para Nulos'!$A$3:$B$1563,2,FALSE),Tabla134[[#This Row],[Item Weight (Nulos)]])</f>
        <v>16.25</v>
      </c>
      <c r="O40" s="11" t="str">
        <f>IF(Tabla134[[#This Row],[Item Visibility]]&lt;$U$15,"Poca visibilidad",IF(Tabla134[[#This Row],[Item Visibility]]&lt;$U$16,"Visibilidad media","Mayor visibilidad"))</f>
        <v>Visibilidad media</v>
      </c>
      <c r="P40" s="11" t="str">
        <f>IF(Tabla134[[#This Row],[Rating]]&lt;2,"Muy Malo",IF(Tabla134[[#This Row],[Rating]]&lt;3,"Malo",IF(Tabla134[[#This Row],[Rating]]&lt;4,"Regular",IF(Tabla134[[#This Row],[Rating]]&lt;5,"Bueno","Excelente"))))</f>
        <v>Excelente</v>
      </c>
    </row>
    <row r="41" spans="1:16" x14ac:dyDescent="0.2">
      <c r="A41" s="7" t="s">
        <v>6</v>
      </c>
      <c r="B41" s="7" t="s">
        <v>1201</v>
      </c>
      <c r="C41" s="7" t="s">
        <v>47</v>
      </c>
      <c r="D41" s="8">
        <v>2016</v>
      </c>
      <c r="E41" s="7" t="s">
        <v>1114</v>
      </c>
      <c r="F41" s="7" t="s">
        <v>8</v>
      </c>
      <c r="G41" s="7" t="s">
        <v>702</v>
      </c>
      <c r="H41" s="7" t="s">
        <v>7</v>
      </c>
      <c r="I41" s="9">
        <v>8.5274987999999996E-2</v>
      </c>
      <c r="J41" s="10">
        <v>119.61239999999999</v>
      </c>
      <c r="K41" s="11">
        <v>5</v>
      </c>
      <c r="L41" s="11" t="str">
        <f>IF(Tabla134[[#This Row],[Item Weight]]&lt;$U$12,"Poco Peso",IF(Tabla134[[#This Row],[Item Weight]]&lt;$U$13,"Peso Medio","Peso Alto"))</f>
        <v>Peso Medio</v>
      </c>
      <c r="M41" s="7">
        <v>13.85</v>
      </c>
      <c r="N41" s="11">
        <f>IF(Tabla134[[#This Row],[Item Weight (Nulos)]]="",VLOOKUP(Tabla134[[#This Row],[Item Identifier]],'Tabla para Nulos'!$A$3:$B$1563,2,FALSE),Tabla134[[#This Row],[Item Weight (Nulos)]])</f>
        <v>13.85</v>
      </c>
      <c r="O41" s="11" t="str">
        <f>IF(Tabla134[[#This Row],[Item Visibility]]&lt;$U$15,"Poca visibilidad",IF(Tabla134[[#This Row],[Item Visibility]]&lt;$U$16,"Visibilidad media","Mayor visibilidad"))</f>
        <v>Visibilidad media</v>
      </c>
      <c r="P41" s="11" t="str">
        <f>IF(Tabla134[[#This Row],[Rating]]&lt;2,"Muy Malo",IF(Tabla134[[#This Row],[Rating]]&lt;3,"Malo",IF(Tabla134[[#This Row],[Rating]]&lt;4,"Regular",IF(Tabla134[[#This Row],[Rating]]&lt;5,"Bueno","Excelente"))))</f>
        <v>Excelente</v>
      </c>
    </row>
    <row r="42" spans="1:16" x14ac:dyDescent="0.2">
      <c r="A42" s="7" t="s">
        <v>6</v>
      </c>
      <c r="B42" s="7" t="s">
        <v>18</v>
      </c>
      <c r="C42" s="7" t="s">
        <v>17</v>
      </c>
      <c r="D42" s="8">
        <v>2014</v>
      </c>
      <c r="E42" s="7" t="s">
        <v>529</v>
      </c>
      <c r="F42" s="7" t="s">
        <v>2</v>
      </c>
      <c r="G42" s="7" t="s">
        <v>528</v>
      </c>
      <c r="H42" s="7" t="s">
        <v>7</v>
      </c>
      <c r="I42" s="9">
        <v>0.108148913</v>
      </c>
      <c r="J42" s="10">
        <v>95.675200000000004</v>
      </c>
      <c r="K42" s="11">
        <v>5</v>
      </c>
      <c r="L42" s="11" t="str">
        <f>IF(Tabla134[[#This Row],[Item Weight]]&lt;$U$12,"Poco Peso",IF(Tabla134[[#This Row],[Item Weight]]&lt;$U$13,"Peso Medio","Peso Alto"))</f>
        <v>Poco Peso</v>
      </c>
      <c r="M42" s="7">
        <v>6.75</v>
      </c>
      <c r="N42" s="11">
        <f>IF(Tabla134[[#This Row],[Item Weight (Nulos)]]="",VLOOKUP(Tabla134[[#This Row],[Item Identifier]],'Tabla para Nulos'!$A$3:$B$1563,2,FALSE),Tabla134[[#This Row],[Item Weight (Nulos)]])</f>
        <v>6.75</v>
      </c>
      <c r="O42" s="11" t="str">
        <f>IF(Tabla134[[#This Row],[Item Visibility]]&lt;$U$15,"Poca visibilidad",IF(Tabla134[[#This Row],[Item Visibility]]&lt;$U$16,"Visibilidad media","Mayor visibilidad"))</f>
        <v>Mayor visibilidad</v>
      </c>
      <c r="P42" s="11" t="str">
        <f>IF(Tabla134[[#This Row],[Rating]]&lt;2,"Muy Malo",IF(Tabla134[[#This Row],[Rating]]&lt;3,"Malo",IF(Tabla134[[#This Row],[Rating]]&lt;4,"Regular",IF(Tabla134[[#This Row],[Rating]]&lt;5,"Bueno","Excelente"))))</f>
        <v>Excelente</v>
      </c>
    </row>
    <row r="43" spans="1:16" x14ac:dyDescent="0.2">
      <c r="A43" s="7" t="s">
        <v>6</v>
      </c>
      <c r="B43" s="7" t="s">
        <v>937</v>
      </c>
      <c r="C43" s="7" t="s">
        <v>10</v>
      </c>
      <c r="D43" s="8">
        <v>2018</v>
      </c>
      <c r="E43" s="7" t="s">
        <v>13</v>
      </c>
      <c r="F43" s="7" t="s">
        <v>2</v>
      </c>
      <c r="G43" s="7" t="s">
        <v>1</v>
      </c>
      <c r="H43" s="7" t="s">
        <v>12</v>
      </c>
      <c r="I43" s="9">
        <v>1.8838680999999999E-2</v>
      </c>
      <c r="J43" s="10">
        <v>62.953600000000002</v>
      </c>
      <c r="K43" s="11">
        <v>5</v>
      </c>
      <c r="L43" s="11" t="str">
        <f>IF(Tabla134[[#This Row],[Item Weight]]&lt;$U$12,"Poco Peso",IF(Tabla134[[#This Row],[Item Weight]]&lt;$U$13,"Peso Medio","Peso Alto"))</f>
        <v>Peso Medio</v>
      </c>
      <c r="N43" s="11">
        <f>IF(Tabla134[[#This Row],[Item Weight (Nulos)]]="",VLOOKUP(Tabla134[[#This Row],[Item Identifier]],'Tabla para Nulos'!$A$3:$B$1563,2,FALSE),Tabla134[[#This Row],[Item Weight (Nulos)]])</f>
        <v>15.700000000000001</v>
      </c>
      <c r="O43" s="11" t="str">
        <f>IF(Tabla134[[#This Row],[Item Visibility]]&lt;$U$15,"Poca visibilidad",IF(Tabla134[[#This Row],[Item Visibility]]&lt;$U$16,"Visibilidad media","Mayor visibilidad"))</f>
        <v>Poca visibilidad</v>
      </c>
      <c r="P43" s="11" t="str">
        <f>IF(Tabla134[[#This Row],[Rating]]&lt;2,"Muy Malo",IF(Tabla134[[#This Row],[Rating]]&lt;3,"Malo",IF(Tabla134[[#This Row],[Rating]]&lt;4,"Regular",IF(Tabla134[[#This Row],[Rating]]&lt;5,"Bueno","Excelente"))))</f>
        <v>Excelente</v>
      </c>
    </row>
    <row r="44" spans="1:16" x14ac:dyDescent="0.2">
      <c r="A44" s="7" t="s">
        <v>124</v>
      </c>
      <c r="B44" s="7" t="s">
        <v>1440</v>
      </c>
      <c r="C44" s="7" t="s">
        <v>216</v>
      </c>
      <c r="D44" s="8">
        <v>2015</v>
      </c>
      <c r="E44" s="7" t="s">
        <v>922</v>
      </c>
      <c r="F44" s="7" t="s">
        <v>796</v>
      </c>
      <c r="G44" s="7" t="s">
        <v>1</v>
      </c>
      <c r="H44" s="7" t="s">
        <v>7</v>
      </c>
      <c r="I44" s="9">
        <v>4.8115542999999997E-2</v>
      </c>
      <c r="J44" s="10">
        <v>159.09460000000001</v>
      </c>
      <c r="K44" s="11">
        <v>5</v>
      </c>
      <c r="L44" s="11" t="str">
        <f>IF(Tabla134[[#This Row],[Item Weight]]&lt;$U$12,"Poco Peso",IF(Tabla134[[#This Row],[Item Weight]]&lt;$U$13,"Peso Medio","Peso Alto"))</f>
        <v>Peso Medio</v>
      </c>
      <c r="M44" s="7">
        <v>10.5</v>
      </c>
      <c r="N44" s="11">
        <f>IF(Tabla134[[#This Row],[Item Weight (Nulos)]]="",VLOOKUP(Tabla134[[#This Row],[Item Identifier]],'Tabla para Nulos'!$A$3:$B$1563,2,FALSE),Tabla134[[#This Row],[Item Weight (Nulos)]])</f>
        <v>10.5</v>
      </c>
      <c r="O44" s="11" t="str">
        <f>IF(Tabla134[[#This Row],[Item Visibility]]&lt;$U$15,"Poca visibilidad",IF(Tabla134[[#This Row],[Item Visibility]]&lt;$U$16,"Visibilidad media","Mayor visibilidad"))</f>
        <v>Visibilidad media</v>
      </c>
      <c r="P44" s="11" t="str">
        <f>IF(Tabla134[[#This Row],[Rating]]&lt;2,"Muy Malo",IF(Tabla134[[#This Row],[Rating]]&lt;3,"Malo",IF(Tabla134[[#This Row],[Rating]]&lt;4,"Regular",IF(Tabla134[[#This Row],[Rating]]&lt;5,"Bueno","Excelente"))))</f>
        <v>Excelente</v>
      </c>
    </row>
    <row r="45" spans="1:16" x14ac:dyDescent="0.2">
      <c r="A45" s="7" t="s">
        <v>124</v>
      </c>
      <c r="B45" s="7" t="s">
        <v>997</v>
      </c>
      <c r="C45" s="7" t="s">
        <v>14</v>
      </c>
      <c r="D45" s="8">
        <v>2012</v>
      </c>
      <c r="E45" s="7" t="s">
        <v>9</v>
      </c>
      <c r="F45" s="7" t="s">
        <v>8</v>
      </c>
      <c r="G45" s="7" t="s">
        <v>1</v>
      </c>
      <c r="H45" s="7" t="s">
        <v>7</v>
      </c>
      <c r="I45" s="9">
        <v>0.17462134300000001</v>
      </c>
      <c r="J45" s="10">
        <v>104.29640000000001</v>
      </c>
      <c r="K45" s="11">
        <v>5</v>
      </c>
      <c r="L45" s="11" t="str">
        <f>IF(Tabla134[[#This Row],[Item Weight]]&lt;$U$12,"Poco Peso",IF(Tabla134[[#This Row],[Item Weight]]&lt;$U$13,"Peso Medio","Peso Alto"))</f>
        <v>Peso Medio</v>
      </c>
      <c r="M45" s="7">
        <v>9.3000000000000007</v>
      </c>
      <c r="N45" s="11">
        <f>IF(Tabla134[[#This Row],[Item Weight (Nulos)]]="",VLOOKUP(Tabla134[[#This Row],[Item Identifier]],'Tabla para Nulos'!$A$3:$B$1563,2,FALSE),Tabla134[[#This Row],[Item Weight (Nulos)]])</f>
        <v>9.3000000000000007</v>
      </c>
      <c r="O45" s="11" t="str">
        <f>IF(Tabla134[[#This Row],[Item Visibility]]&lt;$U$15,"Poca visibilidad",IF(Tabla134[[#This Row],[Item Visibility]]&lt;$U$16,"Visibilidad media","Mayor visibilidad"))</f>
        <v>Mayor visibilidad</v>
      </c>
      <c r="P45" s="11" t="str">
        <f>IF(Tabla134[[#This Row],[Rating]]&lt;2,"Muy Malo",IF(Tabla134[[#This Row],[Rating]]&lt;3,"Malo",IF(Tabla134[[#This Row],[Rating]]&lt;4,"Regular",IF(Tabla134[[#This Row],[Rating]]&lt;5,"Bueno","Excelente"))))</f>
        <v>Excelente</v>
      </c>
    </row>
    <row r="46" spans="1:16" x14ac:dyDescent="0.2">
      <c r="A46" s="7" t="s">
        <v>6</v>
      </c>
      <c r="B46" s="7" t="s">
        <v>1501</v>
      </c>
      <c r="C46" s="7" t="s">
        <v>108</v>
      </c>
      <c r="D46" s="8">
        <v>2011</v>
      </c>
      <c r="E46" s="7" t="s">
        <v>703</v>
      </c>
      <c r="F46" s="7" t="s">
        <v>2</v>
      </c>
      <c r="G46" s="7" t="s">
        <v>1</v>
      </c>
      <c r="H46" s="7" t="s">
        <v>1621</v>
      </c>
      <c r="I46" s="9">
        <v>0.10599465399999999</v>
      </c>
      <c r="J46" s="10">
        <v>150.56819999999999</v>
      </c>
      <c r="K46" s="11">
        <v>5</v>
      </c>
      <c r="L46" s="11" t="str">
        <f>IF(Tabla134[[#This Row],[Item Weight]]&lt;$U$12,"Poco Peso",IF(Tabla134[[#This Row],[Item Weight]]&lt;$U$13,"Peso Medio","Peso Alto"))</f>
        <v>Peso Alto</v>
      </c>
      <c r="M46" s="7">
        <v>20.75</v>
      </c>
      <c r="N46" s="11">
        <f>IF(Tabla134[[#This Row],[Item Weight (Nulos)]]="",VLOOKUP(Tabla134[[#This Row],[Item Identifier]],'Tabla para Nulos'!$A$3:$B$1563,2,FALSE),Tabla134[[#This Row],[Item Weight (Nulos)]])</f>
        <v>20.75</v>
      </c>
      <c r="O46" s="11" t="str">
        <f>IF(Tabla134[[#This Row],[Item Visibility]]&lt;$U$15,"Poca visibilidad",IF(Tabla134[[#This Row],[Item Visibility]]&lt;$U$16,"Visibilidad media","Mayor visibilidad"))</f>
        <v>Mayor visibilidad</v>
      </c>
      <c r="P46" s="11" t="str">
        <f>IF(Tabla134[[#This Row],[Rating]]&lt;2,"Muy Malo",IF(Tabla134[[#This Row],[Rating]]&lt;3,"Malo",IF(Tabla134[[#This Row],[Rating]]&lt;4,"Regular",IF(Tabla134[[#This Row],[Rating]]&lt;5,"Bueno","Excelente"))))</f>
        <v>Excelente</v>
      </c>
    </row>
    <row r="47" spans="1:16" x14ac:dyDescent="0.2">
      <c r="A47" s="7" t="s">
        <v>124</v>
      </c>
      <c r="B47" s="7" t="s">
        <v>299</v>
      </c>
      <c r="C47" s="7" t="s">
        <v>165</v>
      </c>
      <c r="D47" s="8">
        <v>2014</v>
      </c>
      <c r="E47" s="7" t="s">
        <v>529</v>
      </c>
      <c r="F47" s="7" t="s">
        <v>2</v>
      </c>
      <c r="G47" s="7" t="s">
        <v>528</v>
      </c>
      <c r="H47" s="7" t="s">
        <v>7</v>
      </c>
      <c r="I47" s="9">
        <v>0.18250177300000001</v>
      </c>
      <c r="J47" s="10">
        <v>239.21960000000001</v>
      </c>
      <c r="K47" s="11">
        <v>5</v>
      </c>
      <c r="L47" s="11" t="str">
        <f>IF(Tabla134[[#This Row],[Item Weight]]&lt;$U$12,"Poco Peso",IF(Tabla134[[#This Row],[Item Weight]]&lt;$U$13,"Peso Medio","Peso Alto"))</f>
        <v>Peso Alto</v>
      </c>
      <c r="M47" s="7">
        <v>19.2</v>
      </c>
      <c r="N47" s="11">
        <f>IF(Tabla134[[#This Row],[Item Weight (Nulos)]]="",VLOOKUP(Tabla134[[#This Row],[Item Identifier]],'Tabla para Nulos'!$A$3:$B$1563,2,FALSE),Tabla134[[#This Row],[Item Weight (Nulos)]])</f>
        <v>19.2</v>
      </c>
      <c r="O47" s="11" t="str">
        <f>IF(Tabla134[[#This Row],[Item Visibility]]&lt;$U$15,"Poca visibilidad",IF(Tabla134[[#This Row],[Item Visibility]]&lt;$U$16,"Visibilidad media","Mayor visibilidad"))</f>
        <v>Mayor visibilidad</v>
      </c>
      <c r="P47" s="11" t="str">
        <f>IF(Tabla134[[#This Row],[Rating]]&lt;2,"Muy Malo",IF(Tabla134[[#This Row],[Rating]]&lt;3,"Malo",IF(Tabla134[[#This Row],[Rating]]&lt;4,"Regular",IF(Tabla134[[#This Row],[Rating]]&lt;5,"Bueno","Excelente"))))</f>
        <v>Excelente</v>
      </c>
    </row>
    <row r="48" spans="1:16" x14ac:dyDescent="0.2">
      <c r="A48" s="7" t="s">
        <v>124</v>
      </c>
      <c r="B48" s="7" t="s">
        <v>1161</v>
      </c>
      <c r="C48" s="7" t="s">
        <v>171</v>
      </c>
      <c r="D48" s="8">
        <v>2017</v>
      </c>
      <c r="E48" s="7" t="s">
        <v>797</v>
      </c>
      <c r="F48" s="7" t="s">
        <v>796</v>
      </c>
      <c r="G48" s="7" t="s">
        <v>702</v>
      </c>
      <c r="H48" s="7" t="s">
        <v>7</v>
      </c>
      <c r="I48" s="9">
        <v>4.8931174000000001E-2</v>
      </c>
      <c r="J48" s="10">
        <v>127.3336</v>
      </c>
      <c r="K48" s="11">
        <v>5</v>
      </c>
      <c r="L48" s="11" t="str">
        <f>IF(Tabla134[[#This Row],[Item Weight]]&lt;$U$12,"Poco Peso",IF(Tabla134[[#This Row],[Item Weight]]&lt;$U$13,"Peso Medio","Peso Alto"))</f>
        <v>Peso Alto</v>
      </c>
      <c r="M48" s="7">
        <v>18.100000000000001</v>
      </c>
      <c r="N48" s="11">
        <f>IF(Tabla134[[#This Row],[Item Weight (Nulos)]]="",VLOOKUP(Tabla134[[#This Row],[Item Identifier]],'Tabla para Nulos'!$A$3:$B$1563,2,FALSE),Tabla134[[#This Row],[Item Weight (Nulos)]])</f>
        <v>18.100000000000001</v>
      </c>
      <c r="O48" s="11" t="str">
        <f>IF(Tabla134[[#This Row],[Item Visibility]]&lt;$U$15,"Poca visibilidad",IF(Tabla134[[#This Row],[Item Visibility]]&lt;$U$16,"Visibilidad media","Mayor visibilidad"))</f>
        <v>Visibilidad media</v>
      </c>
      <c r="P48" s="11" t="str">
        <f>IF(Tabla134[[#This Row],[Rating]]&lt;2,"Muy Malo",IF(Tabla134[[#This Row],[Rating]]&lt;3,"Malo",IF(Tabla134[[#This Row],[Rating]]&lt;4,"Regular",IF(Tabla134[[#This Row],[Rating]]&lt;5,"Bueno","Excelente"))))</f>
        <v>Excelente</v>
      </c>
    </row>
    <row r="49" spans="1:16" x14ac:dyDescent="0.2">
      <c r="A49" s="7" t="s">
        <v>124</v>
      </c>
      <c r="B49" s="7" t="s">
        <v>653</v>
      </c>
      <c r="C49" s="7" t="s">
        <v>71</v>
      </c>
      <c r="D49" s="8">
        <v>2012</v>
      </c>
      <c r="E49" s="7" t="s">
        <v>9</v>
      </c>
      <c r="F49" s="7" t="s">
        <v>8</v>
      </c>
      <c r="G49" s="7" t="s">
        <v>1</v>
      </c>
      <c r="H49" s="7" t="s">
        <v>7</v>
      </c>
      <c r="I49" s="9">
        <v>1.3658248E-2</v>
      </c>
      <c r="J49" s="10">
        <v>256.3304</v>
      </c>
      <c r="K49" s="11">
        <v>5</v>
      </c>
      <c r="L49" s="11" t="str">
        <f>IF(Tabla134[[#This Row],[Item Weight]]&lt;$U$12,"Poco Peso",IF(Tabla134[[#This Row],[Item Weight]]&lt;$U$13,"Peso Medio","Peso Alto"))</f>
        <v>Peso Alto</v>
      </c>
      <c r="M49" s="7">
        <v>17.5</v>
      </c>
      <c r="N49" s="11">
        <f>IF(Tabla134[[#This Row],[Item Weight (Nulos)]]="",VLOOKUP(Tabla134[[#This Row],[Item Identifier]],'Tabla para Nulos'!$A$3:$B$1563,2,FALSE),Tabla134[[#This Row],[Item Weight (Nulos)]])</f>
        <v>17.5</v>
      </c>
      <c r="O49" s="11" t="str">
        <f>IF(Tabla134[[#This Row],[Item Visibility]]&lt;$U$15,"Poca visibilidad",IF(Tabla134[[#This Row],[Item Visibility]]&lt;$U$16,"Visibilidad media","Mayor visibilidad"))</f>
        <v>Poca visibilidad</v>
      </c>
      <c r="P49" s="11" t="str">
        <f>IF(Tabla134[[#This Row],[Rating]]&lt;2,"Muy Malo",IF(Tabla134[[#This Row],[Rating]]&lt;3,"Malo",IF(Tabla134[[#This Row],[Rating]]&lt;4,"Regular",IF(Tabla134[[#This Row],[Rating]]&lt;5,"Bueno","Excelente"))))</f>
        <v>Excelente</v>
      </c>
    </row>
    <row r="50" spans="1:16" x14ac:dyDescent="0.2">
      <c r="A50" s="7" t="s">
        <v>124</v>
      </c>
      <c r="B50" s="7" t="s">
        <v>622</v>
      </c>
      <c r="C50" s="7" t="s">
        <v>171</v>
      </c>
      <c r="D50" s="8">
        <v>2012</v>
      </c>
      <c r="E50" s="7" t="s">
        <v>9</v>
      </c>
      <c r="F50" s="7" t="s">
        <v>8</v>
      </c>
      <c r="G50" s="7" t="s">
        <v>1</v>
      </c>
      <c r="H50" s="7" t="s">
        <v>7</v>
      </c>
      <c r="I50" s="9">
        <v>1.1305479E-2</v>
      </c>
      <c r="J50" s="10">
        <v>235.5248</v>
      </c>
      <c r="K50" s="11">
        <v>5</v>
      </c>
      <c r="L50" s="11" t="str">
        <f>IF(Tabla134[[#This Row],[Item Weight]]&lt;$U$12,"Poco Peso",IF(Tabla134[[#This Row],[Item Weight]]&lt;$U$13,"Peso Medio","Peso Alto"))</f>
        <v>Peso Medio</v>
      </c>
      <c r="M50" s="7">
        <v>10.5</v>
      </c>
      <c r="N50" s="11">
        <f>IF(Tabla134[[#This Row],[Item Weight (Nulos)]]="",VLOOKUP(Tabla134[[#This Row],[Item Identifier]],'Tabla para Nulos'!$A$3:$B$1563,2,FALSE),Tabla134[[#This Row],[Item Weight (Nulos)]])</f>
        <v>10.5</v>
      </c>
      <c r="O50" s="11" t="str">
        <f>IF(Tabla134[[#This Row],[Item Visibility]]&lt;$U$15,"Poca visibilidad",IF(Tabla134[[#This Row],[Item Visibility]]&lt;$U$16,"Visibilidad media","Mayor visibilidad"))</f>
        <v>Poca visibilidad</v>
      </c>
      <c r="P50" s="11" t="str">
        <f>IF(Tabla134[[#This Row],[Rating]]&lt;2,"Muy Malo",IF(Tabla134[[#This Row],[Rating]]&lt;3,"Malo",IF(Tabla134[[#This Row],[Rating]]&lt;4,"Regular",IF(Tabla134[[#This Row],[Rating]]&lt;5,"Bueno","Excelente"))))</f>
        <v>Excelente</v>
      </c>
    </row>
    <row r="51" spans="1:16" x14ac:dyDescent="0.2">
      <c r="A51" s="7" t="s">
        <v>124</v>
      </c>
      <c r="B51" s="7" t="s">
        <v>514</v>
      </c>
      <c r="C51" s="7" t="s">
        <v>28</v>
      </c>
      <c r="D51" s="8">
        <v>2012</v>
      </c>
      <c r="E51" s="7" t="s">
        <v>9</v>
      </c>
      <c r="F51" s="7" t="s">
        <v>8</v>
      </c>
      <c r="G51" s="7" t="s">
        <v>1</v>
      </c>
      <c r="H51" s="7" t="s">
        <v>7</v>
      </c>
      <c r="I51" s="9">
        <v>1.4653896E-2</v>
      </c>
      <c r="J51" s="10">
        <v>82.424999999999997</v>
      </c>
      <c r="K51" s="11">
        <v>5</v>
      </c>
      <c r="L51" s="11" t="str">
        <f>IF(Tabla134[[#This Row],[Item Weight]]&lt;$U$12,"Poco Peso",IF(Tabla134[[#This Row],[Item Weight]]&lt;$U$13,"Peso Medio","Peso Alto"))</f>
        <v>Poco Peso</v>
      </c>
      <c r="M51" s="7">
        <v>7.9749999999999996</v>
      </c>
      <c r="N51" s="11">
        <f>IF(Tabla134[[#This Row],[Item Weight (Nulos)]]="",VLOOKUP(Tabla134[[#This Row],[Item Identifier]],'Tabla para Nulos'!$A$3:$B$1563,2,FALSE),Tabla134[[#This Row],[Item Weight (Nulos)]])</f>
        <v>7.9749999999999996</v>
      </c>
      <c r="O51" s="11" t="str">
        <f>IF(Tabla134[[#This Row],[Item Visibility]]&lt;$U$15,"Poca visibilidad",IF(Tabla134[[#This Row],[Item Visibility]]&lt;$U$16,"Visibilidad media","Mayor visibilidad"))</f>
        <v>Poca visibilidad</v>
      </c>
      <c r="P51" s="11" t="str">
        <f>IF(Tabla134[[#This Row],[Rating]]&lt;2,"Muy Malo",IF(Tabla134[[#This Row],[Rating]]&lt;3,"Malo",IF(Tabla134[[#This Row],[Rating]]&lt;4,"Regular",IF(Tabla134[[#This Row],[Rating]]&lt;5,"Bueno","Excelente"))))</f>
        <v>Excelente</v>
      </c>
    </row>
    <row r="52" spans="1:16" x14ac:dyDescent="0.2">
      <c r="A52" s="7" t="s">
        <v>124</v>
      </c>
      <c r="B52" s="7" t="s">
        <v>1522</v>
      </c>
      <c r="C52" s="7" t="s">
        <v>25</v>
      </c>
      <c r="D52" s="8">
        <v>2012</v>
      </c>
      <c r="E52" s="7" t="s">
        <v>9</v>
      </c>
      <c r="F52" s="7" t="s">
        <v>8</v>
      </c>
      <c r="G52" s="7" t="s">
        <v>1</v>
      </c>
      <c r="H52" s="7" t="s">
        <v>7</v>
      </c>
      <c r="I52" s="9">
        <v>2.5867352999999999E-2</v>
      </c>
      <c r="J52" s="10">
        <v>264.62259999999998</v>
      </c>
      <c r="K52" s="11">
        <v>5</v>
      </c>
      <c r="L52" s="11" t="str">
        <f>IF(Tabla134[[#This Row],[Item Weight]]&lt;$U$12,"Poco Peso",IF(Tabla134[[#This Row],[Item Weight]]&lt;$U$13,"Peso Medio","Peso Alto"))</f>
        <v>Peso Medio</v>
      </c>
      <c r="M52" s="7">
        <v>10</v>
      </c>
      <c r="N52" s="11">
        <f>IF(Tabla134[[#This Row],[Item Weight (Nulos)]]="",VLOOKUP(Tabla134[[#This Row],[Item Identifier]],'Tabla para Nulos'!$A$3:$B$1563,2,FALSE),Tabla134[[#This Row],[Item Weight (Nulos)]])</f>
        <v>10</v>
      </c>
      <c r="O52" s="11" t="str">
        <f>IF(Tabla134[[#This Row],[Item Visibility]]&lt;$U$15,"Poca visibilidad",IF(Tabla134[[#This Row],[Item Visibility]]&lt;$U$16,"Visibilidad media","Mayor visibilidad"))</f>
        <v>Poca visibilidad</v>
      </c>
      <c r="P52" s="11" t="str">
        <f>IF(Tabla134[[#This Row],[Rating]]&lt;2,"Muy Malo",IF(Tabla134[[#This Row],[Rating]]&lt;3,"Malo",IF(Tabla134[[#This Row],[Rating]]&lt;4,"Regular",IF(Tabla134[[#This Row],[Rating]]&lt;5,"Bueno","Excelente"))))</f>
        <v>Excelente</v>
      </c>
    </row>
    <row r="53" spans="1:16" x14ac:dyDescent="0.2">
      <c r="A53" s="7" t="s">
        <v>124</v>
      </c>
      <c r="B53" s="7" t="s">
        <v>272</v>
      </c>
      <c r="C53" s="7" t="s">
        <v>25</v>
      </c>
      <c r="D53" s="8">
        <v>2012</v>
      </c>
      <c r="E53" s="7" t="s">
        <v>9</v>
      </c>
      <c r="F53" s="7" t="s">
        <v>8</v>
      </c>
      <c r="G53" s="7" t="s">
        <v>1</v>
      </c>
      <c r="H53" s="7" t="s">
        <v>7</v>
      </c>
      <c r="I53" s="9">
        <v>2.4201904999999999E-2</v>
      </c>
      <c r="J53" s="10">
        <v>114.91500000000001</v>
      </c>
      <c r="K53" s="11">
        <v>5</v>
      </c>
      <c r="L53" s="11" t="str">
        <f>IF(Tabla134[[#This Row],[Item Weight]]&lt;$U$12,"Poco Peso",IF(Tabla134[[#This Row],[Item Weight]]&lt;$U$13,"Peso Medio","Peso Alto"))</f>
        <v>Peso Medio</v>
      </c>
      <c r="M53" s="7">
        <v>10.1</v>
      </c>
      <c r="N53" s="11">
        <f>IF(Tabla134[[#This Row],[Item Weight (Nulos)]]="",VLOOKUP(Tabla134[[#This Row],[Item Identifier]],'Tabla para Nulos'!$A$3:$B$1563,2,FALSE),Tabla134[[#This Row],[Item Weight (Nulos)]])</f>
        <v>10.1</v>
      </c>
      <c r="O53" s="11" t="str">
        <f>IF(Tabla134[[#This Row],[Item Visibility]]&lt;$U$15,"Poca visibilidad",IF(Tabla134[[#This Row],[Item Visibility]]&lt;$U$16,"Visibilidad media","Mayor visibilidad"))</f>
        <v>Poca visibilidad</v>
      </c>
      <c r="P53" s="11" t="str">
        <f>IF(Tabla134[[#This Row],[Rating]]&lt;2,"Muy Malo",IF(Tabla134[[#This Row],[Rating]]&lt;3,"Malo",IF(Tabla134[[#This Row],[Rating]]&lt;4,"Regular",IF(Tabla134[[#This Row],[Rating]]&lt;5,"Bueno","Excelente"))))</f>
        <v>Excelente</v>
      </c>
    </row>
    <row r="54" spans="1:16" x14ac:dyDescent="0.2">
      <c r="A54" s="7" t="s">
        <v>124</v>
      </c>
      <c r="B54" s="7" t="s">
        <v>1451</v>
      </c>
      <c r="C54" s="7" t="s">
        <v>17</v>
      </c>
      <c r="D54" s="8">
        <v>2012</v>
      </c>
      <c r="E54" s="7" t="s">
        <v>9</v>
      </c>
      <c r="F54" s="7" t="s">
        <v>8</v>
      </c>
      <c r="G54" s="7" t="s">
        <v>1</v>
      </c>
      <c r="H54" s="7" t="s">
        <v>7</v>
      </c>
      <c r="I54" s="9">
        <v>2.8461453000000001E-2</v>
      </c>
      <c r="J54" s="10">
        <v>152.23400000000001</v>
      </c>
      <c r="K54" s="11">
        <v>5</v>
      </c>
      <c r="L54" s="11" t="str">
        <f>IF(Tabla134[[#This Row],[Item Weight]]&lt;$U$12,"Poco Peso",IF(Tabla134[[#This Row],[Item Weight]]&lt;$U$13,"Peso Medio","Peso Alto"))</f>
        <v>Peso Medio</v>
      </c>
      <c r="M54" s="7">
        <v>8.93</v>
      </c>
      <c r="N54" s="11">
        <f>IF(Tabla134[[#This Row],[Item Weight (Nulos)]]="",VLOOKUP(Tabla134[[#This Row],[Item Identifier]],'Tabla para Nulos'!$A$3:$B$1563,2,FALSE),Tabla134[[#This Row],[Item Weight (Nulos)]])</f>
        <v>8.93</v>
      </c>
      <c r="O54" s="11" t="str">
        <f>IF(Tabla134[[#This Row],[Item Visibility]]&lt;$U$15,"Poca visibilidad",IF(Tabla134[[#This Row],[Item Visibility]]&lt;$U$16,"Visibilidad media","Mayor visibilidad"))</f>
        <v>Visibilidad media</v>
      </c>
      <c r="P54" s="11" t="str">
        <f>IF(Tabla134[[#This Row],[Rating]]&lt;2,"Muy Malo",IF(Tabla134[[#This Row],[Rating]]&lt;3,"Malo",IF(Tabla134[[#This Row],[Rating]]&lt;4,"Regular",IF(Tabla134[[#This Row],[Rating]]&lt;5,"Bueno","Excelente"))))</f>
        <v>Excelente</v>
      </c>
    </row>
    <row r="55" spans="1:16" x14ac:dyDescent="0.2">
      <c r="A55" s="7" t="s">
        <v>124</v>
      </c>
      <c r="B55" s="7" t="s">
        <v>658</v>
      </c>
      <c r="C55" s="7" t="s">
        <v>71</v>
      </c>
      <c r="D55" s="8">
        <v>2012</v>
      </c>
      <c r="E55" s="7" t="s">
        <v>9</v>
      </c>
      <c r="F55" s="7" t="s">
        <v>8</v>
      </c>
      <c r="G55" s="7" t="s">
        <v>1</v>
      </c>
      <c r="H55" s="7" t="s">
        <v>7</v>
      </c>
      <c r="I55" s="9">
        <v>8.6266285999999998E-2</v>
      </c>
      <c r="J55" s="10">
        <v>147.20760000000001</v>
      </c>
      <c r="K55" s="11">
        <v>5</v>
      </c>
      <c r="L55" s="11" t="str">
        <f>IF(Tabla134[[#This Row],[Item Weight]]&lt;$U$12,"Poco Peso",IF(Tabla134[[#This Row],[Item Weight]]&lt;$U$13,"Peso Medio","Peso Alto"))</f>
        <v>Poco Peso</v>
      </c>
      <c r="M55" s="7">
        <v>7.3</v>
      </c>
      <c r="N55" s="11">
        <f>IF(Tabla134[[#This Row],[Item Weight (Nulos)]]="",VLOOKUP(Tabla134[[#This Row],[Item Identifier]],'Tabla para Nulos'!$A$3:$B$1563,2,FALSE),Tabla134[[#This Row],[Item Weight (Nulos)]])</f>
        <v>7.3</v>
      </c>
      <c r="O55" s="11" t="str">
        <f>IF(Tabla134[[#This Row],[Item Visibility]]&lt;$U$15,"Poca visibilidad",IF(Tabla134[[#This Row],[Item Visibility]]&lt;$U$16,"Visibilidad media","Mayor visibilidad"))</f>
        <v>Visibilidad media</v>
      </c>
      <c r="P55" s="11" t="str">
        <f>IF(Tabla134[[#This Row],[Rating]]&lt;2,"Muy Malo",IF(Tabla134[[#This Row],[Rating]]&lt;3,"Malo",IF(Tabla134[[#This Row],[Rating]]&lt;4,"Regular",IF(Tabla134[[#This Row],[Rating]]&lt;5,"Bueno","Excelente"))))</f>
        <v>Excelente</v>
      </c>
    </row>
    <row r="56" spans="1:16" x14ac:dyDescent="0.2">
      <c r="A56" s="7" t="s">
        <v>124</v>
      </c>
      <c r="B56" s="7" t="s">
        <v>1179</v>
      </c>
      <c r="C56" s="7" t="s">
        <v>71</v>
      </c>
      <c r="D56" s="8">
        <v>2012</v>
      </c>
      <c r="E56" s="7" t="s">
        <v>9</v>
      </c>
      <c r="F56" s="7" t="s">
        <v>8</v>
      </c>
      <c r="G56" s="7" t="s">
        <v>1</v>
      </c>
      <c r="H56" s="7" t="s">
        <v>7</v>
      </c>
      <c r="I56" s="9">
        <v>5.5570619999999998E-3</v>
      </c>
      <c r="J56" s="10">
        <v>122.1414</v>
      </c>
      <c r="K56" s="11">
        <v>5</v>
      </c>
      <c r="L56" s="11" t="str">
        <f>IF(Tabla134[[#This Row],[Item Weight]]&lt;$U$12,"Poco Peso",IF(Tabla134[[#This Row],[Item Weight]]&lt;$U$13,"Peso Medio","Peso Alto"))</f>
        <v>Poco Peso</v>
      </c>
      <c r="M56" s="7">
        <v>7.93</v>
      </c>
      <c r="N56" s="11">
        <f>IF(Tabla134[[#This Row],[Item Weight (Nulos)]]="",VLOOKUP(Tabla134[[#This Row],[Item Identifier]],'Tabla para Nulos'!$A$3:$B$1563,2,FALSE),Tabla134[[#This Row],[Item Weight (Nulos)]])</f>
        <v>7.93</v>
      </c>
      <c r="O56" s="11" t="str">
        <f>IF(Tabla134[[#This Row],[Item Visibility]]&lt;$U$15,"Poca visibilidad",IF(Tabla134[[#This Row],[Item Visibility]]&lt;$U$16,"Visibilidad media","Mayor visibilidad"))</f>
        <v>Poca visibilidad</v>
      </c>
      <c r="P56" s="11" t="str">
        <f>IF(Tabla134[[#This Row],[Rating]]&lt;2,"Muy Malo",IF(Tabla134[[#This Row],[Rating]]&lt;3,"Malo",IF(Tabla134[[#This Row],[Rating]]&lt;4,"Regular",IF(Tabla134[[#This Row],[Rating]]&lt;5,"Bueno","Excelente"))))</f>
        <v>Excelente</v>
      </c>
    </row>
    <row r="57" spans="1:16" x14ac:dyDescent="0.2">
      <c r="A57" s="7" t="s">
        <v>124</v>
      </c>
      <c r="B57" s="7" t="s">
        <v>245</v>
      </c>
      <c r="C57" s="7" t="s">
        <v>71</v>
      </c>
      <c r="D57" s="8">
        <v>2012</v>
      </c>
      <c r="E57" s="7" t="s">
        <v>9</v>
      </c>
      <c r="F57" s="7" t="s">
        <v>8</v>
      </c>
      <c r="G57" s="7" t="s">
        <v>1</v>
      </c>
      <c r="H57" s="7" t="s">
        <v>7</v>
      </c>
      <c r="I57" s="9">
        <v>1.3834246999999999E-2</v>
      </c>
      <c r="J57" s="10">
        <v>62.716799999999999</v>
      </c>
      <c r="K57" s="11">
        <v>5</v>
      </c>
      <c r="L57" s="11" t="str">
        <f>IF(Tabla134[[#This Row],[Item Weight]]&lt;$U$12,"Poco Peso",IF(Tabla134[[#This Row],[Item Weight]]&lt;$U$13,"Peso Medio","Peso Alto"))</f>
        <v>Peso Medio</v>
      </c>
      <c r="M57" s="7">
        <v>15.35</v>
      </c>
      <c r="N57" s="11">
        <f>IF(Tabla134[[#This Row],[Item Weight (Nulos)]]="",VLOOKUP(Tabla134[[#This Row],[Item Identifier]],'Tabla para Nulos'!$A$3:$B$1563,2,FALSE),Tabla134[[#This Row],[Item Weight (Nulos)]])</f>
        <v>15.35</v>
      </c>
      <c r="O57" s="11" t="str">
        <f>IF(Tabla134[[#This Row],[Item Visibility]]&lt;$U$15,"Poca visibilidad",IF(Tabla134[[#This Row],[Item Visibility]]&lt;$U$16,"Visibilidad media","Mayor visibilidad"))</f>
        <v>Poca visibilidad</v>
      </c>
      <c r="P57" s="11" t="str">
        <f>IF(Tabla134[[#This Row],[Rating]]&lt;2,"Muy Malo",IF(Tabla134[[#This Row],[Rating]]&lt;3,"Malo",IF(Tabla134[[#This Row],[Rating]]&lt;4,"Regular",IF(Tabla134[[#This Row],[Rating]]&lt;5,"Bueno","Excelente"))))</f>
        <v>Excelente</v>
      </c>
    </row>
    <row r="58" spans="1:16" x14ac:dyDescent="0.2">
      <c r="A58" s="7" t="s">
        <v>124</v>
      </c>
      <c r="B58" s="7" t="s">
        <v>1032</v>
      </c>
      <c r="C58" s="7" t="s">
        <v>71</v>
      </c>
      <c r="D58" s="8">
        <v>2012</v>
      </c>
      <c r="E58" s="7" t="s">
        <v>9</v>
      </c>
      <c r="F58" s="7" t="s">
        <v>8</v>
      </c>
      <c r="G58" s="7" t="s">
        <v>1</v>
      </c>
      <c r="H58" s="7" t="s">
        <v>7</v>
      </c>
      <c r="I58" s="9">
        <v>1.6637301E-2</v>
      </c>
      <c r="J58" s="10">
        <v>120.9098</v>
      </c>
      <c r="K58" s="11">
        <v>5</v>
      </c>
      <c r="L58" s="11" t="str">
        <f>IF(Tabla134[[#This Row],[Item Weight]]&lt;$U$12,"Poco Peso",IF(Tabla134[[#This Row],[Item Weight]]&lt;$U$13,"Peso Medio","Peso Alto"))</f>
        <v>Peso Alto</v>
      </c>
      <c r="M58" s="7">
        <v>19.350000000000001</v>
      </c>
      <c r="N58" s="11">
        <f>IF(Tabla134[[#This Row],[Item Weight (Nulos)]]="",VLOOKUP(Tabla134[[#This Row],[Item Identifier]],'Tabla para Nulos'!$A$3:$B$1563,2,FALSE),Tabla134[[#This Row],[Item Weight (Nulos)]])</f>
        <v>19.350000000000001</v>
      </c>
      <c r="O58" s="11" t="str">
        <f>IF(Tabla134[[#This Row],[Item Visibility]]&lt;$U$15,"Poca visibilidad",IF(Tabla134[[#This Row],[Item Visibility]]&lt;$U$16,"Visibilidad media","Mayor visibilidad"))</f>
        <v>Poca visibilidad</v>
      </c>
      <c r="P58" s="11" t="str">
        <f>IF(Tabla134[[#This Row],[Rating]]&lt;2,"Muy Malo",IF(Tabla134[[#This Row],[Rating]]&lt;3,"Malo",IF(Tabla134[[#This Row],[Rating]]&lt;4,"Regular",IF(Tabla134[[#This Row],[Rating]]&lt;5,"Bueno","Excelente"))))</f>
        <v>Excelente</v>
      </c>
    </row>
    <row r="59" spans="1:16" x14ac:dyDescent="0.2">
      <c r="A59" s="7" t="s">
        <v>124</v>
      </c>
      <c r="B59" s="7" t="s">
        <v>1326</v>
      </c>
      <c r="C59" s="7" t="s">
        <v>10</v>
      </c>
      <c r="D59" s="8">
        <v>2012</v>
      </c>
      <c r="E59" s="7" t="s">
        <v>9</v>
      </c>
      <c r="F59" s="7" t="s">
        <v>8</v>
      </c>
      <c r="G59" s="7" t="s">
        <v>1</v>
      </c>
      <c r="H59" s="7" t="s">
        <v>7</v>
      </c>
      <c r="I59" s="9">
        <v>3.1331580999999997E-2</v>
      </c>
      <c r="J59" s="10">
        <v>111.1228</v>
      </c>
      <c r="K59" s="11">
        <v>5</v>
      </c>
      <c r="L59" s="11" t="str">
        <f>IF(Tabla134[[#This Row],[Item Weight]]&lt;$U$12,"Poco Peso",IF(Tabla134[[#This Row],[Item Weight]]&lt;$U$13,"Peso Medio","Peso Alto"))</f>
        <v>Peso Medio</v>
      </c>
      <c r="M59" s="7">
        <v>9.5</v>
      </c>
      <c r="N59" s="11">
        <f>IF(Tabla134[[#This Row],[Item Weight (Nulos)]]="",VLOOKUP(Tabla134[[#This Row],[Item Identifier]],'Tabla para Nulos'!$A$3:$B$1563,2,FALSE),Tabla134[[#This Row],[Item Weight (Nulos)]])</f>
        <v>9.5</v>
      </c>
      <c r="O59" s="11" t="str">
        <f>IF(Tabla134[[#This Row],[Item Visibility]]&lt;$U$15,"Poca visibilidad",IF(Tabla134[[#This Row],[Item Visibility]]&lt;$U$16,"Visibilidad media","Mayor visibilidad"))</f>
        <v>Visibilidad media</v>
      </c>
      <c r="P59" s="11" t="str">
        <f>IF(Tabla134[[#This Row],[Rating]]&lt;2,"Muy Malo",IF(Tabla134[[#This Row],[Rating]]&lt;3,"Malo",IF(Tabla134[[#This Row],[Rating]]&lt;4,"Regular",IF(Tabla134[[#This Row],[Rating]]&lt;5,"Bueno","Excelente"))))</f>
        <v>Excelente</v>
      </c>
    </row>
    <row r="60" spans="1:16" x14ac:dyDescent="0.2">
      <c r="A60" s="7" t="s">
        <v>124</v>
      </c>
      <c r="B60" s="7" t="s">
        <v>1377</v>
      </c>
      <c r="C60" s="7" t="s">
        <v>10</v>
      </c>
      <c r="D60" s="8">
        <v>2012</v>
      </c>
      <c r="E60" s="7" t="s">
        <v>9</v>
      </c>
      <c r="F60" s="7" t="s">
        <v>8</v>
      </c>
      <c r="G60" s="7" t="s">
        <v>1</v>
      </c>
      <c r="H60" s="7" t="s">
        <v>7</v>
      </c>
      <c r="I60" s="9">
        <v>4.1459804000000003E-2</v>
      </c>
      <c r="J60" s="10">
        <v>39.2164</v>
      </c>
      <c r="K60" s="11">
        <v>5</v>
      </c>
      <c r="L60" s="11" t="str">
        <f>IF(Tabla134[[#This Row],[Item Weight]]&lt;$U$12,"Poco Peso",IF(Tabla134[[#This Row],[Item Weight]]&lt;$U$13,"Peso Medio","Peso Alto"))</f>
        <v>Peso Medio</v>
      </c>
      <c r="M60" s="7">
        <v>10.5</v>
      </c>
      <c r="N60" s="11">
        <f>IF(Tabla134[[#This Row],[Item Weight (Nulos)]]="",VLOOKUP(Tabla134[[#This Row],[Item Identifier]],'Tabla para Nulos'!$A$3:$B$1563,2,FALSE),Tabla134[[#This Row],[Item Weight (Nulos)]])</f>
        <v>10.5</v>
      </c>
      <c r="O60" s="11" t="str">
        <f>IF(Tabla134[[#This Row],[Item Visibility]]&lt;$U$15,"Poca visibilidad",IF(Tabla134[[#This Row],[Item Visibility]]&lt;$U$16,"Visibilidad media","Mayor visibilidad"))</f>
        <v>Visibilidad media</v>
      </c>
      <c r="P60" s="11" t="str">
        <f>IF(Tabla134[[#This Row],[Rating]]&lt;2,"Muy Malo",IF(Tabla134[[#This Row],[Rating]]&lt;3,"Malo",IF(Tabla134[[#This Row],[Rating]]&lt;4,"Regular",IF(Tabla134[[#This Row],[Rating]]&lt;5,"Bueno","Excelente"))))</f>
        <v>Excelente</v>
      </c>
    </row>
    <row r="61" spans="1:16" x14ac:dyDescent="0.2">
      <c r="A61" s="7" t="s">
        <v>124</v>
      </c>
      <c r="B61" s="7" t="s">
        <v>647</v>
      </c>
      <c r="C61" s="7" t="s">
        <v>10</v>
      </c>
      <c r="D61" s="8">
        <v>2012</v>
      </c>
      <c r="E61" s="7" t="s">
        <v>9</v>
      </c>
      <c r="F61" s="7" t="s">
        <v>8</v>
      </c>
      <c r="G61" s="7" t="s">
        <v>1</v>
      </c>
      <c r="H61" s="7" t="s">
        <v>7</v>
      </c>
      <c r="I61" s="9">
        <v>0</v>
      </c>
      <c r="J61" s="10">
        <v>111.95180000000001</v>
      </c>
      <c r="K61" s="11">
        <v>5</v>
      </c>
      <c r="L61" s="11" t="str">
        <f>IF(Tabla134[[#This Row],[Item Weight]]&lt;$U$12,"Poco Peso",IF(Tabla134[[#This Row],[Item Weight]]&lt;$U$13,"Peso Medio","Peso Alto"))</f>
        <v>Peso Medio</v>
      </c>
      <c r="M61" s="7">
        <v>15.6</v>
      </c>
      <c r="N61" s="11">
        <f>IF(Tabla134[[#This Row],[Item Weight (Nulos)]]="",VLOOKUP(Tabla134[[#This Row],[Item Identifier]],'Tabla para Nulos'!$A$3:$B$1563,2,FALSE),Tabla134[[#This Row],[Item Weight (Nulos)]])</f>
        <v>15.6</v>
      </c>
      <c r="O61" s="11" t="str">
        <f>IF(Tabla134[[#This Row],[Item Visibility]]&lt;$U$15,"Poca visibilidad",IF(Tabla134[[#This Row],[Item Visibility]]&lt;$U$16,"Visibilidad media","Mayor visibilidad"))</f>
        <v>Poca visibilidad</v>
      </c>
      <c r="P61" s="11" t="str">
        <f>IF(Tabla134[[#This Row],[Rating]]&lt;2,"Muy Malo",IF(Tabla134[[#This Row],[Rating]]&lt;3,"Malo",IF(Tabla134[[#This Row],[Rating]]&lt;4,"Regular",IF(Tabla134[[#This Row],[Rating]]&lt;5,"Bueno","Excelente"))))</f>
        <v>Excelente</v>
      </c>
    </row>
    <row r="62" spans="1:16" x14ac:dyDescent="0.2">
      <c r="A62" s="7" t="s">
        <v>124</v>
      </c>
      <c r="B62" s="7" t="s">
        <v>1319</v>
      </c>
      <c r="C62" s="7" t="s">
        <v>216</v>
      </c>
      <c r="D62" s="8">
        <v>2012</v>
      </c>
      <c r="E62" s="7" t="s">
        <v>9</v>
      </c>
      <c r="F62" s="7" t="s">
        <v>8</v>
      </c>
      <c r="G62" s="7" t="s">
        <v>1</v>
      </c>
      <c r="H62" s="7" t="s">
        <v>7</v>
      </c>
      <c r="I62" s="9">
        <v>3.597678E-3</v>
      </c>
      <c r="J62" s="10">
        <v>153.8998</v>
      </c>
      <c r="K62" s="11">
        <v>5</v>
      </c>
      <c r="L62" s="11" t="str">
        <f>IF(Tabla134[[#This Row],[Item Weight]]&lt;$U$12,"Poco Peso",IF(Tabla134[[#This Row],[Item Weight]]&lt;$U$13,"Peso Medio","Peso Alto"))</f>
        <v>Poco Peso</v>
      </c>
      <c r="M62" s="7">
        <v>5.88</v>
      </c>
      <c r="N62" s="11">
        <f>IF(Tabla134[[#This Row],[Item Weight (Nulos)]]="",VLOOKUP(Tabla134[[#This Row],[Item Identifier]],'Tabla para Nulos'!$A$3:$B$1563,2,FALSE),Tabla134[[#This Row],[Item Weight (Nulos)]])</f>
        <v>5.88</v>
      </c>
      <c r="O62" s="11" t="str">
        <f>IF(Tabla134[[#This Row],[Item Visibility]]&lt;$U$15,"Poca visibilidad",IF(Tabla134[[#This Row],[Item Visibility]]&lt;$U$16,"Visibilidad media","Mayor visibilidad"))</f>
        <v>Poca visibilidad</v>
      </c>
      <c r="P62" s="11" t="str">
        <f>IF(Tabla134[[#This Row],[Rating]]&lt;2,"Muy Malo",IF(Tabla134[[#This Row],[Rating]]&lt;3,"Malo",IF(Tabla134[[#This Row],[Rating]]&lt;4,"Regular",IF(Tabla134[[#This Row],[Rating]]&lt;5,"Bueno","Excelente"))))</f>
        <v>Excelente</v>
      </c>
    </row>
    <row r="63" spans="1:16" x14ac:dyDescent="0.2">
      <c r="A63" s="7" t="s">
        <v>124</v>
      </c>
      <c r="B63" s="7" t="s">
        <v>1079</v>
      </c>
      <c r="C63" s="7" t="s">
        <v>216</v>
      </c>
      <c r="D63" s="8">
        <v>2012</v>
      </c>
      <c r="E63" s="7" t="s">
        <v>9</v>
      </c>
      <c r="F63" s="7" t="s">
        <v>8</v>
      </c>
      <c r="G63" s="7" t="s">
        <v>1</v>
      </c>
      <c r="H63" s="7" t="s">
        <v>7</v>
      </c>
      <c r="I63" s="9">
        <v>8.6916125999999996E-2</v>
      </c>
      <c r="J63" s="10">
        <v>153.3682</v>
      </c>
      <c r="K63" s="11">
        <v>5</v>
      </c>
      <c r="L63" s="11" t="str">
        <f>IF(Tabla134[[#This Row],[Item Weight]]&lt;$U$12,"Poco Peso",IF(Tabla134[[#This Row],[Item Weight]]&lt;$U$13,"Peso Medio","Peso Alto"))</f>
        <v>Peso Medio</v>
      </c>
      <c r="M63" s="7">
        <v>8.8800000000000008</v>
      </c>
      <c r="N63" s="11">
        <f>IF(Tabla134[[#This Row],[Item Weight (Nulos)]]="",VLOOKUP(Tabla134[[#This Row],[Item Identifier]],'Tabla para Nulos'!$A$3:$B$1563,2,FALSE),Tabla134[[#This Row],[Item Weight (Nulos)]])</f>
        <v>8.8800000000000008</v>
      </c>
      <c r="O63" s="11" t="str">
        <f>IF(Tabla134[[#This Row],[Item Visibility]]&lt;$U$15,"Poca visibilidad",IF(Tabla134[[#This Row],[Item Visibility]]&lt;$U$16,"Visibilidad media","Mayor visibilidad"))</f>
        <v>Visibilidad media</v>
      </c>
      <c r="P63" s="11" t="str">
        <f>IF(Tabla134[[#This Row],[Rating]]&lt;2,"Muy Malo",IF(Tabla134[[#This Row],[Rating]]&lt;3,"Malo",IF(Tabla134[[#This Row],[Rating]]&lt;4,"Regular",IF(Tabla134[[#This Row],[Rating]]&lt;5,"Bueno","Excelente"))))</f>
        <v>Excelente</v>
      </c>
    </row>
    <row r="64" spans="1:16" x14ac:dyDescent="0.2">
      <c r="A64" s="7" t="s">
        <v>124</v>
      </c>
      <c r="B64" s="7" t="s">
        <v>878</v>
      </c>
      <c r="C64" s="7" t="s">
        <v>4</v>
      </c>
      <c r="D64" s="8">
        <v>2012</v>
      </c>
      <c r="E64" s="7" t="s">
        <v>9</v>
      </c>
      <c r="F64" s="7" t="s">
        <v>8</v>
      </c>
      <c r="G64" s="7" t="s">
        <v>1</v>
      </c>
      <c r="H64" s="7" t="s">
        <v>7</v>
      </c>
      <c r="I64" s="9">
        <v>3.5247642000000003E-2</v>
      </c>
      <c r="J64" s="10">
        <v>84.722399999999993</v>
      </c>
      <c r="K64" s="11">
        <v>5</v>
      </c>
      <c r="L64" s="11" t="str">
        <f>IF(Tabla134[[#This Row],[Item Weight]]&lt;$U$12,"Poco Peso",IF(Tabla134[[#This Row],[Item Weight]]&lt;$U$13,"Peso Medio","Peso Alto"))</f>
        <v>Peso Medio</v>
      </c>
      <c r="M64" s="7">
        <v>10.6</v>
      </c>
      <c r="N64" s="11">
        <f>IF(Tabla134[[#This Row],[Item Weight (Nulos)]]="",VLOOKUP(Tabla134[[#This Row],[Item Identifier]],'Tabla para Nulos'!$A$3:$B$1563,2,FALSE),Tabla134[[#This Row],[Item Weight (Nulos)]])</f>
        <v>10.6</v>
      </c>
      <c r="O64" s="11" t="str">
        <f>IF(Tabla134[[#This Row],[Item Visibility]]&lt;$U$15,"Poca visibilidad",IF(Tabla134[[#This Row],[Item Visibility]]&lt;$U$16,"Visibilidad media","Mayor visibilidad"))</f>
        <v>Visibilidad media</v>
      </c>
      <c r="P64" s="11" t="str">
        <f>IF(Tabla134[[#This Row],[Rating]]&lt;2,"Muy Malo",IF(Tabla134[[#This Row],[Rating]]&lt;3,"Malo",IF(Tabla134[[#This Row],[Rating]]&lt;4,"Regular",IF(Tabla134[[#This Row],[Rating]]&lt;5,"Bueno","Excelente"))))</f>
        <v>Excelente</v>
      </c>
    </row>
    <row r="65" spans="1:16" x14ac:dyDescent="0.2">
      <c r="A65" s="7" t="s">
        <v>124</v>
      </c>
      <c r="B65" s="7" t="s">
        <v>1390</v>
      </c>
      <c r="C65" s="7" t="s">
        <v>171</v>
      </c>
      <c r="D65" s="8">
        <v>2012</v>
      </c>
      <c r="E65" s="7" t="s">
        <v>9</v>
      </c>
      <c r="F65" s="7" t="s">
        <v>8</v>
      </c>
      <c r="G65" s="7" t="s">
        <v>1</v>
      </c>
      <c r="H65" s="7" t="s">
        <v>7</v>
      </c>
      <c r="I65" s="9">
        <v>2.8365524E-2</v>
      </c>
      <c r="J65" s="10">
        <v>110.0912</v>
      </c>
      <c r="K65" s="11">
        <v>5</v>
      </c>
      <c r="L65" s="11" t="str">
        <f>IF(Tabla134[[#This Row],[Item Weight]]&lt;$U$12,"Poco Peso",IF(Tabla134[[#This Row],[Item Weight]]&lt;$U$13,"Peso Medio","Peso Alto"))</f>
        <v>Poco Peso</v>
      </c>
      <c r="M65" s="7">
        <v>6.13</v>
      </c>
      <c r="N65" s="11">
        <f>IF(Tabla134[[#This Row],[Item Weight (Nulos)]]="",VLOOKUP(Tabla134[[#This Row],[Item Identifier]],'Tabla para Nulos'!$A$3:$B$1563,2,FALSE),Tabla134[[#This Row],[Item Weight (Nulos)]])</f>
        <v>6.13</v>
      </c>
      <c r="O65" s="11" t="str">
        <f>IF(Tabla134[[#This Row],[Item Visibility]]&lt;$U$15,"Poca visibilidad",IF(Tabla134[[#This Row],[Item Visibility]]&lt;$U$16,"Visibilidad media","Mayor visibilidad"))</f>
        <v>Visibilidad media</v>
      </c>
      <c r="P65" s="11" t="str">
        <f>IF(Tabla134[[#This Row],[Rating]]&lt;2,"Muy Malo",IF(Tabla134[[#This Row],[Rating]]&lt;3,"Malo",IF(Tabla134[[#This Row],[Rating]]&lt;4,"Regular",IF(Tabla134[[#This Row],[Rating]]&lt;5,"Bueno","Excelente"))))</f>
        <v>Excelente</v>
      </c>
    </row>
    <row r="66" spans="1:16" x14ac:dyDescent="0.2">
      <c r="A66" s="7" t="s">
        <v>124</v>
      </c>
      <c r="B66" s="7" t="s">
        <v>1070</v>
      </c>
      <c r="C66" s="7" t="s">
        <v>171</v>
      </c>
      <c r="D66" s="8">
        <v>2012</v>
      </c>
      <c r="E66" s="7" t="s">
        <v>9</v>
      </c>
      <c r="F66" s="7" t="s">
        <v>8</v>
      </c>
      <c r="G66" s="7" t="s">
        <v>1</v>
      </c>
      <c r="H66" s="7" t="s">
        <v>7</v>
      </c>
      <c r="I66" s="9">
        <v>1.5186145999999999E-2</v>
      </c>
      <c r="J66" s="10">
        <v>144.947</v>
      </c>
      <c r="K66" s="11">
        <v>5</v>
      </c>
      <c r="L66" s="11" t="str">
        <f>IF(Tabla134[[#This Row],[Item Weight]]&lt;$U$12,"Poco Peso",IF(Tabla134[[#This Row],[Item Weight]]&lt;$U$13,"Peso Medio","Peso Alto"))</f>
        <v>Poco Peso</v>
      </c>
      <c r="M66" s="7">
        <v>6.38</v>
      </c>
      <c r="N66" s="11">
        <f>IF(Tabla134[[#This Row],[Item Weight (Nulos)]]="",VLOOKUP(Tabla134[[#This Row],[Item Identifier]],'Tabla para Nulos'!$A$3:$B$1563,2,FALSE),Tabla134[[#This Row],[Item Weight (Nulos)]])</f>
        <v>6.38</v>
      </c>
      <c r="O66" s="11" t="str">
        <f>IF(Tabla134[[#This Row],[Item Visibility]]&lt;$U$15,"Poca visibilidad",IF(Tabla134[[#This Row],[Item Visibility]]&lt;$U$16,"Visibilidad media","Mayor visibilidad"))</f>
        <v>Poca visibilidad</v>
      </c>
      <c r="P66" s="11" t="str">
        <f>IF(Tabla134[[#This Row],[Rating]]&lt;2,"Muy Malo",IF(Tabla134[[#This Row],[Rating]]&lt;3,"Malo",IF(Tabla134[[#This Row],[Rating]]&lt;4,"Regular",IF(Tabla134[[#This Row],[Rating]]&lt;5,"Bueno","Excelente"))))</f>
        <v>Excelente</v>
      </c>
    </row>
    <row r="67" spans="1:16" x14ac:dyDescent="0.2">
      <c r="A67" s="7" t="s">
        <v>124</v>
      </c>
      <c r="B67" s="7" t="s">
        <v>710</v>
      </c>
      <c r="C67" s="7" t="s">
        <v>171</v>
      </c>
      <c r="D67" s="8">
        <v>2012</v>
      </c>
      <c r="E67" s="7" t="s">
        <v>9</v>
      </c>
      <c r="F67" s="7" t="s">
        <v>8</v>
      </c>
      <c r="G67" s="7" t="s">
        <v>1</v>
      </c>
      <c r="H67" s="7" t="s">
        <v>7</v>
      </c>
      <c r="I67" s="9">
        <v>4.8134590999999997E-2</v>
      </c>
      <c r="J67" s="10">
        <v>107.76220000000001</v>
      </c>
      <c r="K67" s="11">
        <v>5</v>
      </c>
      <c r="L67" s="11" t="str">
        <f>IF(Tabla134[[#This Row],[Item Weight]]&lt;$U$12,"Poco Peso",IF(Tabla134[[#This Row],[Item Weight]]&lt;$U$13,"Peso Medio","Peso Alto"))</f>
        <v>Peso Medio</v>
      </c>
      <c r="M67" s="7">
        <v>9.1950000000000003</v>
      </c>
      <c r="N67" s="11">
        <f>IF(Tabla134[[#This Row],[Item Weight (Nulos)]]="",VLOOKUP(Tabla134[[#This Row],[Item Identifier]],'Tabla para Nulos'!$A$3:$B$1563,2,FALSE),Tabla134[[#This Row],[Item Weight (Nulos)]])</f>
        <v>9.1950000000000003</v>
      </c>
      <c r="O67" s="11" t="str">
        <f>IF(Tabla134[[#This Row],[Item Visibility]]&lt;$U$15,"Poca visibilidad",IF(Tabla134[[#This Row],[Item Visibility]]&lt;$U$16,"Visibilidad media","Mayor visibilidad"))</f>
        <v>Visibilidad media</v>
      </c>
      <c r="P67" s="11" t="str">
        <f>IF(Tabla134[[#This Row],[Rating]]&lt;2,"Muy Malo",IF(Tabla134[[#This Row],[Rating]]&lt;3,"Malo",IF(Tabla134[[#This Row],[Rating]]&lt;4,"Regular",IF(Tabla134[[#This Row],[Rating]]&lt;5,"Bueno","Excelente"))))</f>
        <v>Excelente</v>
      </c>
    </row>
    <row r="68" spans="1:16" x14ac:dyDescent="0.2">
      <c r="A68" s="7" t="s">
        <v>124</v>
      </c>
      <c r="B68" s="7" t="s">
        <v>1068</v>
      </c>
      <c r="C68" s="7" t="s">
        <v>171</v>
      </c>
      <c r="D68" s="8">
        <v>2012</v>
      </c>
      <c r="E68" s="7" t="s">
        <v>9</v>
      </c>
      <c r="F68" s="7" t="s">
        <v>8</v>
      </c>
      <c r="G68" s="7" t="s">
        <v>1</v>
      </c>
      <c r="H68" s="7" t="s">
        <v>7</v>
      </c>
      <c r="I68" s="9">
        <v>4.7791878000000003E-2</v>
      </c>
      <c r="J68" s="10">
        <v>180.76599999999999</v>
      </c>
      <c r="K68" s="11">
        <v>5</v>
      </c>
      <c r="L68" s="11" t="str">
        <f>IF(Tabla134[[#This Row],[Item Weight]]&lt;$U$12,"Poco Peso",IF(Tabla134[[#This Row],[Item Weight]]&lt;$U$13,"Peso Medio","Peso Alto"))</f>
        <v>Peso Medio</v>
      </c>
      <c r="M68" s="7">
        <v>11.3</v>
      </c>
      <c r="N68" s="11">
        <f>IF(Tabla134[[#This Row],[Item Weight (Nulos)]]="",VLOOKUP(Tabla134[[#This Row],[Item Identifier]],'Tabla para Nulos'!$A$3:$B$1563,2,FALSE),Tabla134[[#This Row],[Item Weight (Nulos)]])</f>
        <v>11.3</v>
      </c>
      <c r="O68" s="11" t="str">
        <f>IF(Tabla134[[#This Row],[Item Visibility]]&lt;$U$15,"Poca visibilidad",IF(Tabla134[[#This Row],[Item Visibility]]&lt;$U$16,"Visibilidad media","Mayor visibilidad"))</f>
        <v>Visibilidad media</v>
      </c>
      <c r="P68" s="11" t="str">
        <f>IF(Tabla134[[#This Row],[Rating]]&lt;2,"Muy Malo",IF(Tabla134[[#This Row],[Rating]]&lt;3,"Malo",IF(Tabla134[[#This Row],[Rating]]&lt;4,"Regular",IF(Tabla134[[#This Row],[Rating]]&lt;5,"Bueno","Excelente"))))</f>
        <v>Excelente</v>
      </c>
    </row>
    <row r="69" spans="1:16" x14ac:dyDescent="0.2">
      <c r="A69" s="7" t="s">
        <v>124</v>
      </c>
      <c r="B69" s="7" t="s">
        <v>1588</v>
      </c>
      <c r="C69" s="7" t="s">
        <v>171</v>
      </c>
      <c r="D69" s="8">
        <v>2012</v>
      </c>
      <c r="E69" s="7" t="s">
        <v>9</v>
      </c>
      <c r="F69" s="7" t="s">
        <v>8</v>
      </c>
      <c r="G69" s="7" t="s">
        <v>1</v>
      </c>
      <c r="H69" s="7" t="s">
        <v>7</v>
      </c>
      <c r="I69" s="9">
        <v>7.4680559999999998E-3</v>
      </c>
      <c r="J69" s="10">
        <v>186.9556</v>
      </c>
      <c r="K69" s="11">
        <v>5</v>
      </c>
      <c r="L69" s="11" t="str">
        <f>IF(Tabla134[[#This Row],[Item Weight]]&lt;$U$12,"Poco Peso",IF(Tabla134[[#This Row],[Item Weight]]&lt;$U$13,"Peso Medio","Peso Alto"))</f>
        <v>Peso Medio</v>
      </c>
      <c r="M69" s="7">
        <v>12.6</v>
      </c>
      <c r="N69" s="11">
        <f>IF(Tabla134[[#This Row],[Item Weight (Nulos)]]="",VLOOKUP(Tabla134[[#This Row],[Item Identifier]],'Tabla para Nulos'!$A$3:$B$1563,2,FALSE),Tabla134[[#This Row],[Item Weight (Nulos)]])</f>
        <v>12.6</v>
      </c>
      <c r="O69" s="11" t="str">
        <f>IF(Tabla134[[#This Row],[Item Visibility]]&lt;$U$15,"Poca visibilidad",IF(Tabla134[[#This Row],[Item Visibility]]&lt;$U$16,"Visibilidad media","Mayor visibilidad"))</f>
        <v>Poca visibilidad</v>
      </c>
      <c r="P69" s="11" t="str">
        <f>IF(Tabla134[[#This Row],[Rating]]&lt;2,"Muy Malo",IF(Tabla134[[#This Row],[Rating]]&lt;3,"Malo",IF(Tabla134[[#This Row],[Rating]]&lt;4,"Regular",IF(Tabla134[[#This Row],[Rating]]&lt;5,"Bueno","Excelente"))))</f>
        <v>Excelente</v>
      </c>
    </row>
    <row r="70" spans="1:16" x14ac:dyDescent="0.2">
      <c r="A70" s="7" t="s">
        <v>124</v>
      </c>
      <c r="B70" s="7" t="s">
        <v>868</v>
      </c>
      <c r="C70" s="7" t="s">
        <v>171</v>
      </c>
      <c r="D70" s="8">
        <v>2012</v>
      </c>
      <c r="E70" s="7" t="s">
        <v>9</v>
      </c>
      <c r="F70" s="7" t="s">
        <v>8</v>
      </c>
      <c r="G70" s="7" t="s">
        <v>1</v>
      </c>
      <c r="H70" s="7" t="s">
        <v>7</v>
      </c>
      <c r="I70" s="9">
        <v>0.113694957</v>
      </c>
      <c r="J70" s="10">
        <v>253.47239999999999</v>
      </c>
      <c r="K70" s="11">
        <v>5</v>
      </c>
      <c r="L70" s="11" t="str">
        <f>IF(Tabla134[[#This Row],[Item Weight]]&lt;$U$12,"Poco Peso",IF(Tabla134[[#This Row],[Item Weight]]&lt;$U$13,"Peso Medio","Peso Alto"))</f>
        <v>Peso Alto</v>
      </c>
      <c r="M70" s="7">
        <v>17.25</v>
      </c>
      <c r="N70" s="11">
        <f>IF(Tabla134[[#This Row],[Item Weight (Nulos)]]="",VLOOKUP(Tabla134[[#This Row],[Item Identifier]],'Tabla para Nulos'!$A$3:$B$1563,2,FALSE),Tabla134[[#This Row],[Item Weight (Nulos)]])</f>
        <v>17.25</v>
      </c>
      <c r="O70" s="11" t="str">
        <f>IF(Tabla134[[#This Row],[Item Visibility]]&lt;$U$15,"Poca visibilidad",IF(Tabla134[[#This Row],[Item Visibility]]&lt;$U$16,"Visibilidad media","Mayor visibilidad"))</f>
        <v>Mayor visibilidad</v>
      </c>
      <c r="P70" s="11" t="str">
        <f>IF(Tabla134[[#This Row],[Rating]]&lt;2,"Muy Malo",IF(Tabla134[[#This Row],[Rating]]&lt;3,"Malo",IF(Tabla134[[#This Row],[Rating]]&lt;4,"Regular",IF(Tabla134[[#This Row],[Rating]]&lt;5,"Bueno","Excelente"))))</f>
        <v>Excelente</v>
      </c>
    </row>
    <row r="71" spans="1:16" x14ac:dyDescent="0.2">
      <c r="A71" s="7" t="s">
        <v>124</v>
      </c>
      <c r="B71" s="7" t="s">
        <v>694</v>
      </c>
      <c r="C71" s="7" t="s">
        <v>171</v>
      </c>
      <c r="D71" s="8">
        <v>2012</v>
      </c>
      <c r="E71" s="7" t="s">
        <v>9</v>
      </c>
      <c r="F71" s="7" t="s">
        <v>8</v>
      </c>
      <c r="G71" s="7" t="s">
        <v>1</v>
      </c>
      <c r="H71" s="7" t="s">
        <v>7</v>
      </c>
      <c r="I71" s="9">
        <v>6.7400031999999999E-2</v>
      </c>
      <c r="J71" s="10">
        <v>41.979599999999998</v>
      </c>
      <c r="K71" s="11">
        <v>5</v>
      </c>
      <c r="L71" s="11" t="str">
        <f>IF(Tabla134[[#This Row],[Item Weight]]&lt;$U$12,"Poco Peso",IF(Tabla134[[#This Row],[Item Weight]]&lt;$U$13,"Peso Medio","Peso Alto"))</f>
        <v>Peso Alto</v>
      </c>
      <c r="M71" s="7">
        <v>19.100000000000001</v>
      </c>
      <c r="N71" s="11">
        <f>IF(Tabla134[[#This Row],[Item Weight (Nulos)]]="",VLOOKUP(Tabla134[[#This Row],[Item Identifier]],'Tabla para Nulos'!$A$3:$B$1563,2,FALSE),Tabla134[[#This Row],[Item Weight (Nulos)]])</f>
        <v>19.100000000000001</v>
      </c>
      <c r="O71" s="11" t="str">
        <f>IF(Tabla134[[#This Row],[Item Visibility]]&lt;$U$15,"Poca visibilidad",IF(Tabla134[[#This Row],[Item Visibility]]&lt;$U$16,"Visibilidad media","Mayor visibilidad"))</f>
        <v>Visibilidad media</v>
      </c>
      <c r="P71" s="11" t="str">
        <f>IF(Tabla134[[#This Row],[Rating]]&lt;2,"Muy Malo",IF(Tabla134[[#This Row],[Rating]]&lt;3,"Malo",IF(Tabla134[[#This Row],[Rating]]&lt;4,"Regular",IF(Tabla134[[#This Row],[Rating]]&lt;5,"Bueno","Excelente"))))</f>
        <v>Excelente</v>
      </c>
    </row>
    <row r="72" spans="1:16" x14ac:dyDescent="0.2">
      <c r="A72" s="7" t="s">
        <v>124</v>
      </c>
      <c r="B72" s="7" t="s">
        <v>1553</v>
      </c>
      <c r="C72" s="7" t="s">
        <v>47</v>
      </c>
      <c r="D72" s="8">
        <v>2012</v>
      </c>
      <c r="E72" s="7" t="s">
        <v>9</v>
      </c>
      <c r="F72" s="7" t="s">
        <v>8</v>
      </c>
      <c r="G72" s="7" t="s">
        <v>1</v>
      </c>
      <c r="H72" s="7" t="s">
        <v>7</v>
      </c>
      <c r="I72" s="9">
        <v>2.6882495999999999E-2</v>
      </c>
      <c r="J72" s="10">
        <v>126.30200000000001</v>
      </c>
      <c r="K72" s="11">
        <v>5</v>
      </c>
      <c r="L72" s="11" t="str">
        <f>IF(Tabla134[[#This Row],[Item Weight]]&lt;$U$12,"Poco Peso",IF(Tabla134[[#This Row],[Item Weight]]&lt;$U$13,"Peso Medio","Peso Alto"))</f>
        <v>Peso Medio</v>
      </c>
      <c r="M72" s="7">
        <v>9.8000000000000007</v>
      </c>
      <c r="N72" s="11">
        <f>IF(Tabla134[[#This Row],[Item Weight (Nulos)]]="",VLOOKUP(Tabla134[[#This Row],[Item Identifier]],'Tabla para Nulos'!$A$3:$B$1563,2,FALSE),Tabla134[[#This Row],[Item Weight (Nulos)]])</f>
        <v>9.8000000000000007</v>
      </c>
      <c r="O72" s="11" t="str">
        <f>IF(Tabla134[[#This Row],[Item Visibility]]&lt;$U$15,"Poca visibilidad",IF(Tabla134[[#This Row],[Item Visibility]]&lt;$U$16,"Visibilidad media","Mayor visibilidad"))</f>
        <v>Poca visibilidad</v>
      </c>
      <c r="P72" s="11" t="str">
        <f>IF(Tabla134[[#This Row],[Rating]]&lt;2,"Muy Malo",IF(Tabla134[[#This Row],[Rating]]&lt;3,"Malo",IF(Tabla134[[#This Row],[Rating]]&lt;4,"Regular",IF(Tabla134[[#This Row],[Rating]]&lt;5,"Bueno","Excelente"))))</f>
        <v>Excelente</v>
      </c>
    </row>
    <row r="73" spans="1:16" x14ac:dyDescent="0.2">
      <c r="A73" s="7" t="s">
        <v>124</v>
      </c>
      <c r="B73" s="7" t="s">
        <v>605</v>
      </c>
      <c r="C73" s="7" t="s">
        <v>14</v>
      </c>
      <c r="D73" s="8">
        <v>2012</v>
      </c>
      <c r="E73" s="7" t="s">
        <v>9</v>
      </c>
      <c r="F73" s="7" t="s">
        <v>8</v>
      </c>
      <c r="G73" s="7" t="s">
        <v>1</v>
      </c>
      <c r="H73" s="7" t="s">
        <v>7</v>
      </c>
      <c r="I73" s="9">
        <v>1.0027885E-2</v>
      </c>
      <c r="J73" s="10">
        <v>249.64080000000001</v>
      </c>
      <c r="K73" s="11">
        <v>5</v>
      </c>
      <c r="L73" s="11" t="str">
        <f>IF(Tabla134[[#This Row],[Item Weight]]&lt;$U$12,"Poco Peso",IF(Tabla134[[#This Row],[Item Weight]]&lt;$U$13,"Peso Medio","Peso Alto"))</f>
        <v>Poco Peso</v>
      </c>
      <c r="M73" s="7">
        <v>7.9050000000000002</v>
      </c>
      <c r="N73" s="11">
        <f>IF(Tabla134[[#This Row],[Item Weight (Nulos)]]="",VLOOKUP(Tabla134[[#This Row],[Item Identifier]],'Tabla para Nulos'!$A$3:$B$1563,2,FALSE),Tabla134[[#This Row],[Item Weight (Nulos)]])</f>
        <v>7.9050000000000002</v>
      </c>
      <c r="O73" s="11" t="str">
        <f>IF(Tabla134[[#This Row],[Item Visibility]]&lt;$U$15,"Poca visibilidad",IF(Tabla134[[#This Row],[Item Visibility]]&lt;$U$16,"Visibilidad media","Mayor visibilidad"))</f>
        <v>Poca visibilidad</v>
      </c>
      <c r="P73" s="11" t="str">
        <f>IF(Tabla134[[#This Row],[Rating]]&lt;2,"Muy Malo",IF(Tabla134[[#This Row],[Rating]]&lt;3,"Malo",IF(Tabla134[[#This Row],[Rating]]&lt;4,"Regular",IF(Tabla134[[#This Row],[Rating]]&lt;5,"Bueno","Excelente"))))</f>
        <v>Excelente</v>
      </c>
    </row>
    <row r="74" spans="1:16" x14ac:dyDescent="0.2">
      <c r="A74" s="7" t="s">
        <v>124</v>
      </c>
      <c r="B74" s="7" t="s">
        <v>1060</v>
      </c>
      <c r="C74" s="7" t="s">
        <v>14</v>
      </c>
      <c r="D74" s="8">
        <v>2012</v>
      </c>
      <c r="E74" s="7" t="s">
        <v>9</v>
      </c>
      <c r="F74" s="7" t="s">
        <v>8</v>
      </c>
      <c r="G74" s="7" t="s">
        <v>1</v>
      </c>
      <c r="H74" s="7" t="s">
        <v>7</v>
      </c>
      <c r="I74" s="9">
        <v>2.8988288000000001E-2</v>
      </c>
      <c r="J74" s="10">
        <v>239.22219999999999</v>
      </c>
      <c r="K74" s="11">
        <v>5</v>
      </c>
      <c r="L74" s="11" t="str">
        <f>IF(Tabla134[[#This Row],[Item Weight]]&lt;$U$12,"Poco Peso",IF(Tabla134[[#This Row],[Item Weight]]&lt;$U$13,"Peso Medio","Peso Alto"))</f>
        <v>Peso Medio</v>
      </c>
      <c r="M74" s="7">
        <v>10.8</v>
      </c>
      <c r="N74" s="11">
        <f>IF(Tabla134[[#This Row],[Item Weight (Nulos)]]="",VLOOKUP(Tabla134[[#This Row],[Item Identifier]],'Tabla para Nulos'!$A$3:$B$1563,2,FALSE),Tabla134[[#This Row],[Item Weight (Nulos)]])</f>
        <v>10.8</v>
      </c>
      <c r="O74" s="11" t="str">
        <f>IF(Tabla134[[#This Row],[Item Visibility]]&lt;$U$15,"Poca visibilidad",IF(Tabla134[[#This Row],[Item Visibility]]&lt;$U$16,"Visibilidad media","Mayor visibilidad"))</f>
        <v>Visibilidad media</v>
      </c>
      <c r="P74" s="11" t="str">
        <f>IF(Tabla134[[#This Row],[Rating]]&lt;2,"Muy Malo",IF(Tabla134[[#This Row],[Rating]]&lt;3,"Malo",IF(Tabla134[[#This Row],[Rating]]&lt;4,"Regular",IF(Tabla134[[#This Row],[Rating]]&lt;5,"Bueno","Excelente"))))</f>
        <v>Excelente</v>
      </c>
    </row>
    <row r="75" spans="1:16" x14ac:dyDescent="0.2">
      <c r="A75" s="7" t="s">
        <v>124</v>
      </c>
      <c r="B75" s="7" t="s">
        <v>409</v>
      </c>
      <c r="C75" s="7" t="s">
        <v>14</v>
      </c>
      <c r="D75" s="8">
        <v>2012</v>
      </c>
      <c r="E75" s="7" t="s">
        <v>9</v>
      </c>
      <c r="F75" s="7" t="s">
        <v>8</v>
      </c>
      <c r="G75" s="7" t="s">
        <v>1</v>
      </c>
      <c r="H75" s="7" t="s">
        <v>7</v>
      </c>
      <c r="I75" s="9">
        <v>2.0600553000000001E-2</v>
      </c>
      <c r="J75" s="10">
        <v>147.57339999999999</v>
      </c>
      <c r="K75" s="11">
        <v>5</v>
      </c>
      <c r="L75" s="11" t="str">
        <f>IF(Tabla134[[#This Row],[Item Weight]]&lt;$U$12,"Poco Peso",IF(Tabla134[[#This Row],[Item Weight]]&lt;$U$13,"Peso Medio","Peso Alto"))</f>
        <v>Peso Medio</v>
      </c>
      <c r="M75" s="7">
        <v>12.1</v>
      </c>
      <c r="N75" s="11">
        <f>IF(Tabla134[[#This Row],[Item Weight (Nulos)]]="",VLOOKUP(Tabla134[[#This Row],[Item Identifier]],'Tabla para Nulos'!$A$3:$B$1563,2,FALSE),Tabla134[[#This Row],[Item Weight (Nulos)]])</f>
        <v>12.1</v>
      </c>
      <c r="O75" s="11" t="str">
        <f>IF(Tabla134[[#This Row],[Item Visibility]]&lt;$U$15,"Poca visibilidad",IF(Tabla134[[#This Row],[Item Visibility]]&lt;$U$16,"Visibilidad media","Mayor visibilidad"))</f>
        <v>Poca visibilidad</v>
      </c>
      <c r="P75" s="11" t="str">
        <f>IF(Tabla134[[#This Row],[Rating]]&lt;2,"Muy Malo",IF(Tabla134[[#This Row],[Rating]]&lt;3,"Malo",IF(Tabla134[[#This Row],[Rating]]&lt;4,"Regular",IF(Tabla134[[#This Row],[Rating]]&lt;5,"Bueno","Excelente"))))</f>
        <v>Excelente</v>
      </c>
    </row>
    <row r="76" spans="1:16" x14ac:dyDescent="0.2">
      <c r="A76" s="7" t="s">
        <v>6</v>
      </c>
      <c r="B76" s="7" t="s">
        <v>745</v>
      </c>
      <c r="C76" s="7" t="s">
        <v>28</v>
      </c>
      <c r="D76" s="8">
        <v>2012</v>
      </c>
      <c r="E76" s="7" t="s">
        <v>9</v>
      </c>
      <c r="F76" s="7" t="s">
        <v>8</v>
      </c>
      <c r="G76" s="7" t="s">
        <v>1</v>
      </c>
      <c r="H76" s="7" t="s">
        <v>7</v>
      </c>
      <c r="I76" s="9">
        <v>7.5868843000000005E-2</v>
      </c>
      <c r="J76" s="10">
        <v>261.7568</v>
      </c>
      <c r="K76" s="11">
        <v>5</v>
      </c>
      <c r="L76" s="11" t="str">
        <f>IF(Tabla134[[#This Row],[Item Weight]]&lt;$U$12,"Poco Peso",IF(Tabla134[[#This Row],[Item Weight]]&lt;$U$13,"Peso Medio","Peso Alto"))</f>
        <v>Peso Medio</v>
      </c>
      <c r="M76" s="7">
        <v>15.5</v>
      </c>
      <c r="N76" s="11">
        <f>IF(Tabla134[[#This Row],[Item Weight (Nulos)]]="",VLOOKUP(Tabla134[[#This Row],[Item Identifier]],'Tabla para Nulos'!$A$3:$B$1563,2,FALSE),Tabla134[[#This Row],[Item Weight (Nulos)]])</f>
        <v>15.5</v>
      </c>
      <c r="O76" s="11" t="str">
        <f>IF(Tabla134[[#This Row],[Item Visibility]]&lt;$U$15,"Poca visibilidad",IF(Tabla134[[#This Row],[Item Visibility]]&lt;$U$16,"Visibilidad media","Mayor visibilidad"))</f>
        <v>Visibilidad media</v>
      </c>
      <c r="P76" s="11" t="str">
        <f>IF(Tabla134[[#This Row],[Rating]]&lt;2,"Muy Malo",IF(Tabla134[[#This Row],[Rating]]&lt;3,"Malo",IF(Tabla134[[#This Row],[Rating]]&lt;4,"Regular",IF(Tabla134[[#This Row],[Rating]]&lt;5,"Bueno","Excelente"))))</f>
        <v>Excelente</v>
      </c>
    </row>
    <row r="77" spans="1:16" x14ac:dyDescent="0.2">
      <c r="A77" s="7" t="s">
        <v>6</v>
      </c>
      <c r="B77" s="7" t="s">
        <v>839</v>
      </c>
      <c r="C77" s="7" t="s">
        <v>28</v>
      </c>
      <c r="D77" s="8">
        <v>2012</v>
      </c>
      <c r="E77" s="7" t="s">
        <v>9</v>
      </c>
      <c r="F77" s="7" t="s">
        <v>8</v>
      </c>
      <c r="G77" s="7" t="s">
        <v>1</v>
      </c>
      <c r="H77" s="7" t="s">
        <v>7</v>
      </c>
      <c r="I77" s="9">
        <v>7.9419754999999995E-2</v>
      </c>
      <c r="J77" s="10">
        <v>99.804199999999994</v>
      </c>
      <c r="K77" s="11">
        <v>5</v>
      </c>
      <c r="L77" s="11" t="str">
        <f>IF(Tabla134[[#This Row],[Item Weight]]&lt;$U$12,"Poco Peso",IF(Tabla134[[#This Row],[Item Weight]]&lt;$U$13,"Peso Medio","Peso Alto"))</f>
        <v>Peso Alto</v>
      </c>
      <c r="M77" s="7">
        <v>20.7</v>
      </c>
      <c r="N77" s="11">
        <f>IF(Tabla134[[#This Row],[Item Weight (Nulos)]]="",VLOOKUP(Tabla134[[#This Row],[Item Identifier]],'Tabla para Nulos'!$A$3:$B$1563,2,FALSE),Tabla134[[#This Row],[Item Weight (Nulos)]])</f>
        <v>20.7</v>
      </c>
      <c r="O77" s="11" t="str">
        <f>IF(Tabla134[[#This Row],[Item Visibility]]&lt;$U$15,"Poca visibilidad",IF(Tabla134[[#This Row],[Item Visibility]]&lt;$U$16,"Visibilidad media","Mayor visibilidad"))</f>
        <v>Visibilidad media</v>
      </c>
      <c r="P77" s="11" t="str">
        <f>IF(Tabla134[[#This Row],[Rating]]&lt;2,"Muy Malo",IF(Tabla134[[#This Row],[Rating]]&lt;3,"Malo",IF(Tabla134[[#This Row],[Rating]]&lt;4,"Regular",IF(Tabla134[[#This Row],[Rating]]&lt;5,"Bueno","Excelente"))))</f>
        <v>Excelente</v>
      </c>
    </row>
    <row r="78" spans="1:16" x14ac:dyDescent="0.2">
      <c r="A78" s="7" t="s">
        <v>6</v>
      </c>
      <c r="B78" s="7" t="s">
        <v>742</v>
      </c>
      <c r="C78" s="7" t="s">
        <v>112</v>
      </c>
      <c r="D78" s="8">
        <v>2012</v>
      </c>
      <c r="E78" s="7" t="s">
        <v>9</v>
      </c>
      <c r="F78" s="7" t="s">
        <v>8</v>
      </c>
      <c r="G78" s="7" t="s">
        <v>1</v>
      </c>
      <c r="H78" s="7" t="s">
        <v>7</v>
      </c>
      <c r="I78" s="9">
        <v>3.0311951E-2</v>
      </c>
      <c r="J78" s="10">
        <v>247.4092</v>
      </c>
      <c r="K78" s="11">
        <v>5</v>
      </c>
      <c r="L78" s="11" t="str">
        <f>IF(Tabla134[[#This Row],[Item Weight]]&lt;$U$12,"Poco Peso",IF(Tabla134[[#This Row],[Item Weight]]&lt;$U$13,"Peso Medio","Peso Alto"))</f>
        <v>Poco Peso</v>
      </c>
      <c r="M78" s="7">
        <v>8</v>
      </c>
      <c r="N78" s="11">
        <f>IF(Tabla134[[#This Row],[Item Weight (Nulos)]]="",VLOOKUP(Tabla134[[#This Row],[Item Identifier]],'Tabla para Nulos'!$A$3:$B$1563,2,FALSE),Tabla134[[#This Row],[Item Weight (Nulos)]])</f>
        <v>8</v>
      </c>
      <c r="O78" s="11" t="str">
        <f>IF(Tabla134[[#This Row],[Item Visibility]]&lt;$U$15,"Poca visibilidad",IF(Tabla134[[#This Row],[Item Visibility]]&lt;$U$16,"Visibilidad media","Mayor visibilidad"))</f>
        <v>Visibilidad media</v>
      </c>
      <c r="P78" s="11" t="str">
        <f>IF(Tabla134[[#This Row],[Rating]]&lt;2,"Muy Malo",IF(Tabla134[[#This Row],[Rating]]&lt;3,"Malo",IF(Tabla134[[#This Row],[Rating]]&lt;4,"Regular",IF(Tabla134[[#This Row],[Rating]]&lt;5,"Bueno","Excelente"))))</f>
        <v>Excelente</v>
      </c>
    </row>
    <row r="79" spans="1:16" x14ac:dyDescent="0.2">
      <c r="A79" s="7" t="s">
        <v>6</v>
      </c>
      <c r="B79" s="7" t="s">
        <v>828</v>
      </c>
      <c r="C79" s="7" t="s">
        <v>25</v>
      </c>
      <c r="D79" s="8">
        <v>2012</v>
      </c>
      <c r="E79" s="7" t="s">
        <v>9</v>
      </c>
      <c r="F79" s="7" t="s">
        <v>8</v>
      </c>
      <c r="G79" s="7" t="s">
        <v>1</v>
      </c>
      <c r="H79" s="7" t="s">
        <v>7</v>
      </c>
      <c r="I79" s="9">
        <v>3.0742083E-2</v>
      </c>
      <c r="J79" s="10">
        <v>85.554000000000002</v>
      </c>
      <c r="K79" s="11">
        <v>5</v>
      </c>
      <c r="L79" s="11" t="str">
        <f>IF(Tabla134[[#This Row],[Item Weight]]&lt;$U$12,"Poco Peso",IF(Tabla134[[#This Row],[Item Weight]]&lt;$U$13,"Peso Medio","Peso Alto"))</f>
        <v>Peso Alto</v>
      </c>
      <c r="M79" s="7">
        <v>19.5</v>
      </c>
      <c r="N79" s="11">
        <f>IF(Tabla134[[#This Row],[Item Weight (Nulos)]]="",VLOOKUP(Tabla134[[#This Row],[Item Identifier]],'Tabla para Nulos'!$A$3:$B$1563,2,FALSE),Tabla134[[#This Row],[Item Weight (Nulos)]])</f>
        <v>19.5</v>
      </c>
      <c r="O79" s="11" t="str">
        <f>IF(Tabla134[[#This Row],[Item Visibility]]&lt;$U$15,"Poca visibilidad",IF(Tabla134[[#This Row],[Item Visibility]]&lt;$U$16,"Visibilidad media","Mayor visibilidad"))</f>
        <v>Visibilidad media</v>
      </c>
      <c r="P79" s="11" t="str">
        <f>IF(Tabla134[[#This Row],[Rating]]&lt;2,"Muy Malo",IF(Tabla134[[#This Row],[Rating]]&lt;3,"Malo",IF(Tabla134[[#This Row],[Rating]]&lt;4,"Regular",IF(Tabla134[[#This Row],[Rating]]&lt;5,"Bueno","Excelente"))))</f>
        <v>Excelente</v>
      </c>
    </row>
    <row r="80" spans="1:16" x14ac:dyDescent="0.2">
      <c r="A80" s="7" t="s">
        <v>6</v>
      </c>
      <c r="B80" s="7" t="s">
        <v>370</v>
      </c>
      <c r="C80" s="7" t="s">
        <v>17</v>
      </c>
      <c r="D80" s="8">
        <v>2012</v>
      </c>
      <c r="E80" s="7" t="s">
        <v>9</v>
      </c>
      <c r="F80" s="7" t="s">
        <v>8</v>
      </c>
      <c r="G80" s="7" t="s">
        <v>1</v>
      </c>
      <c r="H80" s="7" t="s">
        <v>7</v>
      </c>
      <c r="I80" s="9">
        <v>2.9768869999999999E-2</v>
      </c>
      <c r="J80" s="10">
        <v>145.4786</v>
      </c>
      <c r="K80" s="11">
        <v>5</v>
      </c>
      <c r="L80" s="11" t="str">
        <f>IF(Tabla134[[#This Row],[Item Weight]]&lt;$U$12,"Poco Peso",IF(Tabla134[[#This Row],[Item Weight]]&lt;$U$13,"Peso Medio","Peso Alto"))</f>
        <v>Peso Medio</v>
      </c>
      <c r="M80" s="7">
        <v>14</v>
      </c>
      <c r="N80" s="11">
        <f>IF(Tabla134[[#This Row],[Item Weight (Nulos)]]="",VLOOKUP(Tabla134[[#This Row],[Item Identifier]],'Tabla para Nulos'!$A$3:$B$1563,2,FALSE),Tabla134[[#This Row],[Item Weight (Nulos)]])</f>
        <v>14</v>
      </c>
      <c r="O80" s="11" t="str">
        <f>IF(Tabla134[[#This Row],[Item Visibility]]&lt;$U$15,"Poca visibilidad",IF(Tabla134[[#This Row],[Item Visibility]]&lt;$U$16,"Visibilidad media","Mayor visibilidad"))</f>
        <v>Visibilidad media</v>
      </c>
      <c r="P80" s="11" t="str">
        <f>IF(Tabla134[[#This Row],[Rating]]&lt;2,"Muy Malo",IF(Tabla134[[#This Row],[Rating]]&lt;3,"Malo",IF(Tabla134[[#This Row],[Rating]]&lt;4,"Regular",IF(Tabla134[[#This Row],[Rating]]&lt;5,"Bueno","Excelente"))))</f>
        <v>Excelente</v>
      </c>
    </row>
    <row r="81" spans="1:16" x14ac:dyDescent="0.2">
      <c r="A81" s="7" t="s">
        <v>6</v>
      </c>
      <c r="B81" s="7" t="s">
        <v>87</v>
      </c>
      <c r="C81" s="7" t="s">
        <v>17</v>
      </c>
      <c r="D81" s="8">
        <v>2012</v>
      </c>
      <c r="E81" s="7" t="s">
        <v>9</v>
      </c>
      <c r="F81" s="7" t="s">
        <v>8</v>
      </c>
      <c r="G81" s="7" t="s">
        <v>1</v>
      </c>
      <c r="H81" s="7" t="s">
        <v>7</v>
      </c>
      <c r="I81" s="9">
        <v>0</v>
      </c>
      <c r="J81" s="10">
        <v>194.27940000000001</v>
      </c>
      <c r="K81" s="11">
        <v>5</v>
      </c>
      <c r="L81" s="11" t="str">
        <f>IF(Tabla134[[#This Row],[Item Weight]]&lt;$U$12,"Poco Peso",IF(Tabla134[[#This Row],[Item Weight]]&lt;$U$13,"Peso Medio","Peso Alto"))</f>
        <v>Peso Alto</v>
      </c>
      <c r="M81" s="7">
        <v>20.25</v>
      </c>
      <c r="N81" s="11">
        <f>IF(Tabla134[[#This Row],[Item Weight (Nulos)]]="",VLOOKUP(Tabla134[[#This Row],[Item Identifier]],'Tabla para Nulos'!$A$3:$B$1563,2,FALSE),Tabla134[[#This Row],[Item Weight (Nulos)]])</f>
        <v>20.25</v>
      </c>
      <c r="O81" s="11" t="str">
        <f>IF(Tabla134[[#This Row],[Item Visibility]]&lt;$U$15,"Poca visibilidad",IF(Tabla134[[#This Row],[Item Visibility]]&lt;$U$16,"Visibilidad media","Mayor visibilidad"))</f>
        <v>Poca visibilidad</v>
      </c>
      <c r="P81" s="11" t="str">
        <f>IF(Tabla134[[#This Row],[Rating]]&lt;2,"Muy Malo",IF(Tabla134[[#This Row],[Rating]]&lt;3,"Malo",IF(Tabla134[[#This Row],[Rating]]&lt;4,"Regular",IF(Tabla134[[#This Row],[Rating]]&lt;5,"Bueno","Excelente"))))</f>
        <v>Excelente</v>
      </c>
    </row>
    <row r="82" spans="1:16" x14ac:dyDescent="0.2">
      <c r="A82" s="7" t="s">
        <v>6</v>
      </c>
      <c r="B82" s="7" t="s">
        <v>82</v>
      </c>
      <c r="C82" s="7" t="s">
        <v>71</v>
      </c>
      <c r="D82" s="8">
        <v>2012</v>
      </c>
      <c r="E82" s="7" t="s">
        <v>9</v>
      </c>
      <c r="F82" s="7" t="s">
        <v>8</v>
      </c>
      <c r="G82" s="7" t="s">
        <v>1</v>
      </c>
      <c r="H82" s="7" t="s">
        <v>7</v>
      </c>
      <c r="I82" s="9">
        <v>6.6833743000000001E-2</v>
      </c>
      <c r="J82" s="10">
        <v>257.2962</v>
      </c>
      <c r="K82" s="11">
        <v>5</v>
      </c>
      <c r="L82" s="11" t="str">
        <f>IF(Tabla134[[#This Row],[Item Weight]]&lt;$U$12,"Poco Peso",IF(Tabla134[[#This Row],[Item Weight]]&lt;$U$13,"Peso Medio","Peso Alto"))</f>
        <v>Peso Medio</v>
      </c>
      <c r="M82" s="7">
        <v>11.3</v>
      </c>
      <c r="N82" s="11">
        <f>IF(Tabla134[[#This Row],[Item Weight (Nulos)]]="",VLOOKUP(Tabla134[[#This Row],[Item Identifier]],'Tabla para Nulos'!$A$3:$B$1563,2,FALSE),Tabla134[[#This Row],[Item Weight (Nulos)]])</f>
        <v>11.3</v>
      </c>
      <c r="O82" s="11" t="str">
        <f>IF(Tabla134[[#This Row],[Item Visibility]]&lt;$U$15,"Poca visibilidad",IF(Tabla134[[#This Row],[Item Visibility]]&lt;$U$16,"Visibilidad media","Mayor visibilidad"))</f>
        <v>Visibilidad media</v>
      </c>
      <c r="P82" s="11" t="str">
        <f>IF(Tabla134[[#This Row],[Rating]]&lt;2,"Muy Malo",IF(Tabla134[[#This Row],[Rating]]&lt;3,"Malo",IF(Tabla134[[#This Row],[Rating]]&lt;4,"Regular",IF(Tabla134[[#This Row],[Rating]]&lt;5,"Bueno","Excelente"))))</f>
        <v>Excelente</v>
      </c>
    </row>
    <row r="83" spans="1:16" x14ac:dyDescent="0.2">
      <c r="A83" s="7" t="s">
        <v>6</v>
      </c>
      <c r="B83" s="7" t="s">
        <v>362</v>
      </c>
      <c r="C83" s="7" t="s">
        <v>71</v>
      </c>
      <c r="D83" s="8">
        <v>2012</v>
      </c>
      <c r="E83" s="7" t="s">
        <v>9</v>
      </c>
      <c r="F83" s="7" t="s">
        <v>8</v>
      </c>
      <c r="G83" s="7" t="s">
        <v>1</v>
      </c>
      <c r="H83" s="7" t="s">
        <v>7</v>
      </c>
      <c r="I83" s="9">
        <v>7.7284565999999999E-2</v>
      </c>
      <c r="J83" s="10">
        <v>172.41059999999999</v>
      </c>
      <c r="K83" s="11">
        <v>5</v>
      </c>
      <c r="L83" s="11" t="str">
        <f>IF(Tabla134[[#This Row],[Item Weight]]&lt;$U$12,"Poco Peso",IF(Tabla134[[#This Row],[Item Weight]]&lt;$U$13,"Peso Medio","Peso Alto"))</f>
        <v>Peso Medio</v>
      </c>
      <c r="M83" s="7">
        <v>11.6</v>
      </c>
      <c r="N83" s="11">
        <f>IF(Tabla134[[#This Row],[Item Weight (Nulos)]]="",VLOOKUP(Tabla134[[#This Row],[Item Identifier]],'Tabla para Nulos'!$A$3:$B$1563,2,FALSE),Tabla134[[#This Row],[Item Weight (Nulos)]])</f>
        <v>11.6</v>
      </c>
      <c r="O83" s="11" t="str">
        <f>IF(Tabla134[[#This Row],[Item Visibility]]&lt;$U$15,"Poca visibilidad",IF(Tabla134[[#This Row],[Item Visibility]]&lt;$U$16,"Visibilidad media","Mayor visibilidad"))</f>
        <v>Visibilidad media</v>
      </c>
      <c r="P83" s="11" t="str">
        <f>IF(Tabla134[[#This Row],[Rating]]&lt;2,"Muy Malo",IF(Tabla134[[#This Row],[Rating]]&lt;3,"Malo",IF(Tabla134[[#This Row],[Rating]]&lt;4,"Regular",IF(Tabla134[[#This Row],[Rating]]&lt;5,"Bueno","Excelente"))))</f>
        <v>Excelente</v>
      </c>
    </row>
    <row r="84" spans="1:16" x14ac:dyDescent="0.2">
      <c r="A84" s="7" t="s">
        <v>6</v>
      </c>
      <c r="B84" s="7" t="s">
        <v>1133</v>
      </c>
      <c r="C84" s="7" t="s">
        <v>71</v>
      </c>
      <c r="D84" s="8">
        <v>2012</v>
      </c>
      <c r="E84" s="7" t="s">
        <v>9</v>
      </c>
      <c r="F84" s="7" t="s">
        <v>8</v>
      </c>
      <c r="G84" s="7" t="s">
        <v>1</v>
      </c>
      <c r="H84" s="7" t="s">
        <v>7</v>
      </c>
      <c r="I84" s="9">
        <v>9.9425550000000001E-2</v>
      </c>
      <c r="J84" s="10">
        <v>87.085599999999999</v>
      </c>
      <c r="K84" s="11">
        <v>5</v>
      </c>
      <c r="L84" s="11" t="str">
        <f>IF(Tabla134[[#This Row],[Item Weight]]&lt;$U$12,"Poco Peso",IF(Tabla134[[#This Row],[Item Weight]]&lt;$U$13,"Peso Medio","Peso Alto"))</f>
        <v>Peso Medio</v>
      </c>
      <c r="M84" s="7">
        <v>16</v>
      </c>
      <c r="N84" s="11">
        <f>IF(Tabla134[[#This Row],[Item Weight (Nulos)]]="",VLOOKUP(Tabla134[[#This Row],[Item Identifier]],'Tabla para Nulos'!$A$3:$B$1563,2,FALSE),Tabla134[[#This Row],[Item Weight (Nulos)]])</f>
        <v>16</v>
      </c>
      <c r="O84" s="11" t="str">
        <f>IF(Tabla134[[#This Row],[Item Visibility]]&lt;$U$15,"Poca visibilidad",IF(Tabla134[[#This Row],[Item Visibility]]&lt;$U$16,"Visibilidad media","Mayor visibilidad"))</f>
        <v>Mayor visibilidad</v>
      </c>
      <c r="P84" s="11" t="str">
        <f>IF(Tabla134[[#This Row],[Rating]]&lt;2,"Muy Malo",IF(Tabla134[[#This Row],[Rating]]&lt;3,"Malo",IF(Tabla134[[#This Row],[Rating]]&lt;4,"Regular",IF(Tabla134[[#This Row],[Rating]]&lt;5,"Bueno","Excelente"))))</f>
        <v>Excelente</v>
      </c>
    </row>
    <row r="85" spans="1:16" x14ac:dyDescent="0.2">
      <c r="A85" s="7" t="s">
        <v>6</v>
      </c>
      <c r="B85" s="7" t="s">
        <v>935</v>
      </c>
      <c r="C85" s="7" t="s">
        <v>47</v>
      </c>
      <c r="D85" s="8">
        <v>2012</v>
      </c>
      <c r="E85" s="7" t="s">
        <v>9</v>
      </c>
      <c r="F85" s="7" t="s">
        <v>8</v>
      </c>
      <c r="G85" s="7" t="s">
        <v>1</v>
      </c>
      <c r="H85" s="7" t="s">
        <v>7</v>
      </c>
      <c r="I85" s="9">
        <v>1.2477512E-2</v>
      </c>
      <c r="J85" s="10">
        <v>197.11099999999999</v>
      </c>
      <c r="K85" s="11">
        <v>5</v>
      </c>
      <c r="L85" s="11" t="str">
        <f>IF(Tabla134[[#This Row],[Item Weight]]&lt;$U$12,"Poco Peso",IF(Tabla134[[#This Row],[Item Weight]]&lt;$U$13,"Peso Medio","Peso Alto"))</f>
        <v>Peso Medio</v>
      </c>
      <c r="M85" s="7">
        <v>10.195</v>
      </c>
      <c r="N85" s="11">
        <f>IF(Tabla134[[#This Row],[Item Weight (Nulos)]]="",VLOOKUP(Tabla134[[#This Row],[Item Identifier]],'Tabla para Nulos'!$A$3:$B$1563,2,FALSE),Tabla134[[#This Row],[Item Weight (Nulos)]])</f>
        <v>10.195</v>
      </c>
      <c r="O85" s="11" t="str">
        <f>IF(Tabla134[[#This Row],[Item Visibility]]&lt;$U$15,"Poca visibilidad",IF(Tabla134[[#This Row],[Item Visibility]]&lt;$U$16,"Visibilidad media","Mayor visibilidad"))</f>
        <v>Poca visibilidad</v>
      </c>
      <c r="P85" s="11" t="str">
        <f>IF(Tabla134[[#This Row],[Rating]]&lt;2,"Muy Malo",IF(Tabla134[[#This Row],[Rating]]&lt;3,"Malo",IF(Tabla134[[#This Row],[Rating]]&lt;4,"Regular",IF(Tabla134[[#This Row],[Rating]]&lt;5,"Bueno","Excelente"))))</f>
        <v>Excelente</v>
      </c>
    </row>
    <row r="86" spans="1:16" x14ac:dyDescent="0.2">
      <c r="A86" s="7" t="s">
        <v>6</v>
      </c>
      <c r="B86" s="7" t="s">
        <v>1387</v>
      </c>
      <c r="C86" s="7" t="s">
        <v>47</v>
      </c>
      <c r="D86" s="8">
        <v>2012</v>
      </c>
      <c r="E86" s="7" t="s">
        <v>9</v>
      </c>
      <c r="F86" s="7" t="s">
        <v>8</v>
      </c>
      <c r="G86" s="7" t="s">
        <v>1</v>
      </c>
      <c r="H86" s="7" t="s">
        <v>7</v>
      </c>
      <c r="I86" s="9">
        <v>2.6643448E-2</v>
      </c>
      <c r="J86" s="10">
        <v>37.953200000000002</v>
      </c>
      <c r="K86" s="11">
        <v>5</v>
      </c>
      <c r="L86" s="11" t="str">
        <f>IF(Tabla134[[#This Row],[Item Weight]]&lt;$U$12,"Poco Peso",IF(Tabla134[[#This Row],[Item Weight]]&lt;$U$13,"Peso Medio","Peso Alto"))</f>
        <v>Peso Medio</v>
      </c>
      <c r="M86" s="7">
        <v>13.65</v>
      </c>
      <c r="N86" s="11">
        <f>IF(Tabla134[[#This Row],[Item Weight (Nulos)]]="",VLOOKUP(Tabla134[[#This Row],[Item Identifier]],'Tabla para Nulos'!$A$3:$B$1563,2,FALSE),Tabla134[[#This Row],[Item Weight (Nulos)]])</f>
        <v>13.65</v>
      </c>
      <c r="O86" s="11" t="str">
        <f>IF(Tabla134[[#This Row],[Item Visibility]]&lt;$U$15,"Poca visibilidad",IF(Tabla134[[#This Row],[Item Visibility]]&lt;$U$16,"Visibilidad media","Mayor visibilidad"))</f>
        <v>Poca visibilidad</v>
      </c>
      <c r="P86" s="11" t="str">
        <f>IF(Tabla134[[#This Row],[Rating]]&lt;2,"Muy Malo",IF(Tabla134[[#This Row],[Rating]]&lt;3,"Malo",IF(Tabla134[[#This Row],[Rating]]&lt;4,"Regular",IF(Tabla134[[#This Row],[Rating]]&lt;5,"Bueno","Excelente"))))</f>
        <v>Excelente</v>
      </c>
    </row>
    <row r="87" spans="1:16" x14ac:dyDescent="0.2">
      <c r="A87" s="7" t="s">
        <v>6</v>
      </c>
      <c r="B87" s="7" t="s">
        <v>325</v>
      </c>
      <c r="C87" s="7" t="s">
        <v>14</v>
      </c>
      <c r="D87" s="8">
        <v>2012</v>
      </c>
      <c r="E87" s="7" t="s">
        <v>9</v>
      </c>
      <c r="F87" s="7" t="s">
        <v>8</v>
      </c>
      <c r="G87" s="7" t="s">
        <v>1</v>
      </c>
      <c r="H87" s="7" t="s">
        <v>7</v>
      </c>
      <c r="I87" s="9">
        <v>2.7386121999999999E-2</v>
      </c>
      <c r="J87" s="10">
        <v>259.23039999999997</v>
      </c>
      <c r="K87" s="11">
        <v>5</v>
      </c>
      <c r="L87" s="11" t="str">
        <f>IF(Tabla134[[#This Row],[Item Weight]]&lt;$U$12,"Poco Peso",IF(Tabla134[[#This Row],[Item Weight]]&lt;$U$13,"Peso Medio","Peso Alto"))</f>
        <v>Peso Medio</v>
      </c>
      <c r="M87" s="7">
        <v>9.6</v>
      </c>
      <c r="N87" s="11">
        <f>IF(Tabla134[[#This Row],[Item Weight (Nulos)]]="",VLOOKUP(Tabla134[[#This Row],[Item Identifier]],'Tabla para Nulos'!$A$3:$B$1563,2,FALSE),Tabla134[[#This Row],[Item Weight (Nulos)]])</f>
        <v>9.6</v>
      </c>
      <c r="O87" s="11" t="str">
        <f>IF(Tabla134[[#This Row],[Item Visibility]]&lt;$U$15,"Poca visibilidad",IF(Tabla134[[#This Row],[Item Visibility]]&lt;$U$16,"Visibilidad media","Mayor visibilidad"))</f>
        <v>Visibilidad media</v>
      </c>
      <c r="P87" s="11" t="str">
        <f>IF(Tabla134[[#This Row],[Rating]]&lt;2,"Muy Malo",IF(Tabla134[[#This Row],[Rating]]&lt;3,"Malo",IF(Tabla134[[#This Row],[Rating]]&lt;4,"Regular",IF(Tabla134[[#This Row],[Rating]]&lt;5,"Bueno","Excelente"))))</f>
        <v>Excelente</v>
      </c>
    </row>
    <row r="88" spans="1:16" x14ac:dyDescent="0.2">
      <c r="A88" s="7" t="s">
        <v>6</v>
      </c>
      <c r="B88" s="7" t="s">
        <v>322</v>
      </c>
      <c r="C88" s="7" t="s">
        <v>14</v>
      </c>
      <c r="D88" s="8">
        <v>2012</v>
      </c>
      <c r="E88" s="7" t="s">
        <v>9</v>
      </c>
      <c r="F88" s="7" t="s">
        <v>8</v>
      </c>
      <c r="G88" s="7" t="s">
        <v>1</v>
      </c>
      <c r="H88" s="7" t="s">
        <v>7</v>
      </c>
      <c r="I88" s="9">
        <v>1.1443221999999999E-2</v>
      </c>
      <c r="J88" s="10">
        <v>73.503799999999998</v>
      </c>
      <c r="K88" s="11">
        <v>5</v>
      </c>
      <c r="L88" s="11" t="str">
        <f>IF(Tabla134[[#This Row],[Item Weight]]&lt;$U$12,"Poco Peso",IF(Tabla134[[#This Row],[Item Weight]]&lt;$U$13,"Peso Medio","Peso Alto"))</f>
        <v>Peso Medio</v>
      </c>
      <c r="M88" s="7">
        <v>10.695</v>
      </c>
      <c r="N88" s="11">
        <f>IF(Tabla134[[#This Row],[Item Weight (Nulos)]]="",VLOOKUP(Tabla134[[#This Row],[Item Identifier]],'Tabla para Nulos'!$A$3:$B$1563,2,FALSE),Tabla134[[#This Row],[Item Weight (Nulos)]])</f>
        <v>10.695</v>
      </c>
      <c r="O88" s="11" t="str">
        <f>IF(Tabla134[[#This Row],[Item Visibility]]&lt;$U$15,"Poca visibilidad",IF(Tabla134[[#This Row],[Item Visibility]]&lt;$U$16,"Visibilidad media","Mayor visibilidad"))</f>
        <v>Poca visibilidad</v>
      </c>
      <c r="P88" s="11" t="str">
        <f>IF(Tabla134[[#This Row],[Rating]]&lt;2,"Muy Malo",IF(Tabla134[[#This Row],[Rating]]&lt;3,"Malo",IF(Tabla134[[#This Row],[Rating]]&lt;4,"Regular",IF(Tabla134[[#This Row],[Rating]]&lt;5,"Bueno","Excelente"))))</f>
        <v>Excelente</v>
      </c>
    </row>
    <row r="89" spans="1:16" x14ac:dyDescent="0.2">
      <c r="A89" s="7" t="s">
        <v>6</v>
      </c>
      <c r="B89" s="7" t="s">
        <v>33</v>
      </c>
      <c r="C89" s="7" t="s">
        <v>14</v>
      </c>
      <c r="D89" s="8">
        <v>2012</v>
      </c>
      <c r="E89" s="7" t="s">
        <v>9</v>
      </c>
      <c r="F89" s="7" t="s">
        <v>8</v>
      </c>
      <c r="G89" s="7" t="s">
        <v>1</v>
      </c>
      <c r="H89" s="7" t="s">
        <v>7</v>
      </c>
      <c r="I89" s="9">
        <v>5.8207113999999997E-2</v>
      </c>
      <c r="J89" s="10">
        <v>59.156199999999998</v>
      </c>
      <c r="K89" s="11">
        <v>5</v>
      </c>
      <c r="L89" s="11" t="str">
        <f>IF(Tabla134[[#This Row],[Item Weight]]&lt;$U$12,"Poco Peso",IF(Tabla134[[#This Row],[Item Weight]]&lt;$U$13,"Peso Medio","Peso Alto"))</f>
        <v>Peso Medio</v>
      </c>
      <c r="M89" s="7">
        <v>12.3</v>
      </c>
      <c r="N89" s="11">
        <f>IF(Tabla134[[#This Row],[Item Weight (Nulos)]]="",VLOOKUP(Tabla134[[#This Row],[Item Identifier]],'Tabla para Nulos'!$A$3:$B$1563,2,FALSE),Tabla134[[#This Row],[Item Weight (Nulos)]])</f>
        <v>12.3</v>
      </c>
      <c r="O89" s="11" t="str">
        <f>IF(Tabla134[[#This Row],[Item Visibility]]&lt;$U$15,"Poca visibilidad",IF(Tabla134[[#This Row],[Item Visibility]]&lt;$U$16,"Visibilidad media","Mayor visibilidad"))</f>
        <v>Visibilidad media</v>
      </c>
      <c r="P89" s="11" t="str">
        <f>IF(Tabla134[[#This Row],[Rating]]&lt;2,"Muy Malo",IF(Tabla134[[#This Row],[Rating]]&lt;3,"Malo",IF(Tabla134[[#This Row],[Rating]]&lt;4,"Regular",IF(Tabla134[[#This Row],[Rating]]&lt;5,"Bueno","Excelente"))))</f>
        <v>Excelente</v>
      </c>
    </row>
    <row r="90" spans="1:16" x14ac:dyDescent="0.2">
      <c r="A90" s="7" t="s">
        <v>21</v>
      </c>
      <c r="B90" s="7" t="s">
        <v>453</v>
      </c>
      <c r="C90" s="7" t="s">
        <v>4</v>
      </c>
      <c r="D90" s="8">
        <v>2012</v>
      </c>
      <c r="E90" s="7" t="s">
        <v>9</v>
      </c>
      <c r="F90" s="7" t="s">
        <v>8</v>
      </c>
      <c r="G90" s="7" t="s">
        <v>1</v>
      </c>
      <c r="H90" s="7" t="s">
        <v>7</v>
      </c>
      <c r="I90" s="9">
        <v>9.8938169999999992E-3</v>
      </c>
      <c r="J90" s="10">
        <v>50.303400000000003</v>
      </c>
      <c r="K90" s="11">
        <v>5</v>
      </c>
      <c r="L90" s="11" t="str">
        <f>IF(Tabla134[[#This Row],[Item Weight]]&lt;$U$12,"Poco Peso",IF(Tabla134[[#This Row],[Item Weight]]&lt;$U$13,"Peso Medio","Peso Alto"))</f>
        <v>Peso Medio</v>
      </c>
      <c r="M90" s="7">
        <v>11.395</v>
      </c>
      <c r="N90" s="11">
        <f>IF(Tabla134[[#This Row],[Item Weight (Nulos)]]="",VLOOKUP(Tabla134[[#This Row],[Item Identifier]],'Tabla para Nulos'!$A$3:$B$1563,2,FALSE),Tabla134[[#This Row],[Item Weight (Nulos)]])</f>
        <v>11.395</v>
      </c>
      <c r="O90" s="11" t="str">
        <f>IF(Tabla134[[#This Row],[Item Visibility]]&lt;$U$15,"Poca visibilidad",IF(Tabla134[[#This Row],[Item Visibility]]&lt;$U$16,"Visibilidad media","Mayor visibilidad"))</f>
        <v>Poca visibilidad</v>
      </c>
      <c r="P90" s="11" t="str">
        <f>IF(Tabla134[[#This Row],[Rating]]&lt;2,"Muy Malo",IF(Tabla134[[#This Row],[Rating]]&lt;3,"Malo",IF(Tabla134[[#This Row],[Rating]]&lt;4,"Regular",IF(Tabla134[[#This Row],[Rating]]&lt;5,"Bueno","Excelente"))))</f>
        <v>Excelente</v>
      </c>
    </row>
    <row r="91" spans="1:16" x14ac:dyDescent="0.2">
      <c r="A91" s="7" t="s">
        <v>6</v>
      </c>
      <c r="B91" s="7" t="s">
        <v>386</v>
      </c>
      <c r="C91" s="7" t="s">
        <v>28</v>
      </c>
      <c r="D91" s="8">
        <v>2012</v>
      </c>
      <c r="E91" s="7" t="s">
        <v>9</v>
      </c>
      <c r="F91" s="7" t="s">
        <v>8</v>
      </c>
      <c r="G91" s="7" t="s">
        <v>1</v>
      </c>
      <c r="H91" s="7" t="s">
        <v>7</v>
      </c>
      <c r="I91" s="9">
        <v>0.18614827</v>
      </c>
      <c r="J91" s="10">
        <v>78.232799999999997</v>
      </c>
      <c r="K91" s="11">
        <v>5</v>
      </c>
      <c r="L91" s="11" t="str">
        <f>IF(Tabla134[[#This Row],[Item Weight]]&lt;$U$12,"Poco Peso",IF(Tabla134[[#This Row],[Item Weight]]&lt;$U$13,"Peso Medio","Peso Alto"))</f>
        <v>Peso Medio</v>
      </c>
      <c r="M91" s="7">
        <v>12.35</v>
      </c>
      <c r="N91" s="11">
        <f>IF(Tabla134[[#This Row],[Item Weight (Nulos)]]="",VLOOKUP(Tabla134[[#This Row],[Item Identifier]],'Tabla para Nulos'!$A$3:$B$1563,2,FALSE),Tabla134[[#This Row],[Item Weight (Nulos)]])</f>
        <v>12.35</v>
      </c>
      <c r="O91" s="11" t="str">
        <f>IF(Tabla134[[#This Row],[Item Visibility]]&lt;$U$15,"Poca visibilidad",IF(Tabla134[[#This Row],[Item Visibility]]&lt;$U$16,"Visibilidad media","Mayor visibilidad"))</f>
        <v>Mayor visibilidad</v>
      </c>
      <c r="P91" s="11" t="str">
        <f>IF(Tabla134[[#This Row],[Rating]]&lt;2,"Muy Malo",IF(Tabla134[[#This Row],[Rating]]&lt;3,"Malo",IF(Tabla134[[#This Row],[Rating]]&lt;4,"Regular",IF(Tabla134[[#This Row],[Rating]]&lt;5,"Bueno","Excelente"))))</f>
        <v>Excelente</v>
      </c>
    </row>
    <row r="92" spans="1:16" x14ac:dyDescent="0.2">
      <c r="A92" s="7" t="s">
        <v>6</v>
      </c>
      <c r="B92" s="7" t="s">
        <v>1311</v>
      </c>
      <c r="C92" s="7" t="s">
        <v>17</v>
      </c>
      <c r="D92" s="8">
        <v>2012</v>
      </c>
      <c r="E92" s="7" t="s">
        <v>9</v>
      </c>
      <c r="F92" s="7" t="s">
        <v>8</v>
      </c>
      <c r="G92" s="7" t="s">
        <v>1</v>
      </c>
      <c r="H92" s="7" t="s">
        <v>7</v>
      </c>
      <c r="I92" s="9">
        <v>0.114294512</v>
      </c>
      <c r="J92" s="10">
        <v>94.943600000000004</v>
      </c>
      <c r="K92" s="11">
        <v>5</v>
      </c>
      <c r="L92" s="11" t="str">
        <f>IF(Tabla134[[#This Row],[Item Weight]]&lt;$U$12,"Poco Peso",IF(Tabla134[[#This Row],[Item Weight]]&lt;$U$13,"Peso Medio","Peso Alto"))</f>
        <v>Peso Alto</v>
      </c>
      <c r="M92" s="7">
        <v>20.7</v>
      </c>
      <c r="N92" s="11">
        <f>IF(Tabla134[[#This Row],[Item Weight (Nulos)]]="",VLOOKUP(Tabla134[[#This Row],[Item Identifier]],'Tabla para Nulos'!$A$3:$B$1563,2,FALSE),Tabla134[[#This Row],[Item Weight (Nulos)]])</f>
        <v>20.7</v>
      </c>
      <c r="O92" s="11" t="str">
        <f>IF(Tabla134[[#This Row],[Item Visibility]]&lt;$U$15,"Poca visibilidad",IF(Tabla134[[#This Row],[Item Visibility]]&lt;$U$16,"Visibilidad media","Mayor visibilidad"))</f>
        <v>Mayor visibilidad</v>
      </c>
      <c r="P92" s="11" t="str">
        <f>IF(Tabla134[[#This Row],[Rating]]&lt;2,"Muy Malo",IF(Tabla134[[#This Row],[Rating]]&lt;3,"Malo",IF(Tabla134[[#This Row],[Rating]]&lt;4,"Regular",IF(Tabla134[[#This Row],[Rating]]&lt;5,"Bueno","Excelente"))))</f>
        <v>Excelente</v>
      </c>
    </row>
    <row r="93" spans="1:16" x14ac:dyDescent="0.2">
      <c r="A93" s="7" t="s">
        <v>124</v>
      </c>
      <c r="B93" s="7" t="s">
        <v>1543</v>
      </c>
      <c r="C93" s="7" t="s">
        <v>165</v>
      </c>
      <c r="D93" s="8">
        <v>2018</v>
      </c>
      <c r="E93" s="7" t="s">
        <v>1195</v>
      </c>
      <c r="F93" s="7" t="s">
        <v>8</v>
      </c>
      <c r="G93" s="7" t="s">
        <v>702</v>
      </c>
      <c r="H93" s="7" t="s">
        <v>1621</v>
      </c>
      <c r="I93" s="9">
        <v>2.3402893000000001E-2</v>
      </c>
      <c r="J93" s="10">
        <v>108.22799999999999</v>
      </c>
      <c r="K93" s="11">
        <v>5</v>
      </c>
      <c r="L93" s="11" t="str">
        <f>IF(Tabla134[[#This Row],[Item Weight]]&lt;$U$12,"Poco Peso",IF(Tabla134[[#This Row],[Item Weight]]&lt;$U$13,"Peso Medio","Peso Alto"))</f>
        <v>Peso Medio</v>
      </c>
      <c r="N93" s="11">
        <f>IF(Tabla134[[#This Row],[Item Weight (Nulos)]]="",VLOOKUP(Tabla134[[#This Row],[Item Identifier]],'Tabla para Nulos'!$A$3:$B$1563,2,FALSE),Tabla134[[#This Row],[Item Weight (Nulos)]])</f>
        <v>16.349999999999998</v>
      </c>
      <c r="O93" s="11" t="str">
        <f>IF(Tabla134[[#This Row],[Item Visibility]]&lt;$U$15,"Poca visibilidad",IF(Tabla134[[#This Row],[Item Visibility]]&lt;$U$16,"Visibilidad media","Mayor visibilidad"))</f>
        <v>Poca visibilidad</v>
      </c>
      <c r="P93" s="11" t="str">
        <f>IF(Tabla134[[#This Row],[Rating]]&lt;2,"Muy Malo",IF(Tabla134[[#This Row],[Rating]]&lt;3,"Malo",IF(Tabla134[[#This Row],[Rating]]&lt;4,"Regular",IF(Tabla134[[#This Row],[Rating]]&lt;5,"Bueno","Excelente"))))</f>
        <v>Excelente</v>
      </c>
    </row>
    <row r="94" spans="1:16" x14ac:dyDescent="0.2">
      <c r="A94" s="7" t="s">
        <v>124</v>
      </c>
      <c r="B94" s="7" t="s">
        <v>1576</v>
      </c>
      <c r="C94" s="7" t="s">
        <v>25</v>
      </c>
      <c r="D94" s="8">
        <v>2018</v>
      </c>
      <c r="E94" s="7" t="s">
        <v>1195</v>
      </c>
      <c r="F94" s="7" t="s">
        <v>8</v>
      </c>
      <c r="G94" s="7" t="s">
        <v>702</v>
      </c>
      <c r="H94" s="7" t="s">
        <v>1621</v>
      </c>
      <c r="I94" s="9">
        <v>0.196490902</v>
      </c>
      <c r="J94" s="10">
        <v>120.544</v>
      </c>
      <c r="K94" s="11">
        <v>5</v>
      </c>
      <c r="L94" s="11" t="str">
        <f>IF(Tabla134[[#This Row],[Item Weight]]&lt;$U$12,"Poco Peso",IF(Tabla134[[#This Row],[Item Weight]]&lt;$U$13,"Peso Medio","Peso Alto"))</f>
        <v>Peso Medio</v>
      </c>
      <c r="N94" s="11">
        <f>IF(Tabla134[[#This Row],[Item Weight (Nulos)]]="",VLOOKUP(Tabla134[[#This Row],[Item Identifier]],'Tabla para Nulos'!$A$3:$B$1563,2,FALSE),Tabla134[[#This Row],[Item Weight (Nulos)]])</f>
        <v>12.5</v>
      </c>
      <c r="O94" s="11" t="str">
        <f>IF(Tabla134[[#This Row],[Item Visibility]]&lt;$U$15,"Poca visibilidad",IF(Tabla134[[#This Row],[Item Visibility]]&lt;$U$16,"Visibilidad media","Mayor visibilidad"))</f>
        <v>Mayor visibilidad</v>
      </c>
      <c r="P94" s="11" t="str">
        <f>IF(Tabla134[[#This Row],[Rating]]&lt;2,"Muy Malo",IF(Tabla134[[#This Row],[Rating]]&lt;3,"Malo",IF(Tabla134[[#This Row],[Rating]]&lt;4,"Regular",IF(Tabla134[[#This Row],[Rating]]&lt;5,"Bueno","Excelente"))))</f>
        <v>Excelente</v>
      </c>
    </row>
    <row r="95" spans="1:16" x14ac:dyDescent="0.2">
      <c r="A95" s="7" t="s">
        <v>124</v>
      </c>
      <c r="B95" s="7" t="s">
        <v>902</v>
      </c>
      <c r="C95" s="7" t="s">
        <v>17</v>
      </c>
      <c r="D95" s="8">
        <v>2018</v>
      </c>
      <c r="E95" s="7" t="s">
        <v>1195</v>
      </c>
      <c r="F95" s="7" t="s">
        <v>8</v>
      </c>
      <c r="G95" s="7" t="s">
        <v>702</v>
      </c>
      <c r="H95" s="7" t="s">
        <v>1621</v>
      </c>
      <c r="I95" s="9">
        <v>0.24749009</v>
      </c>
      <c r="J95" s="10">
        <v>263.1884</v>
      </c>
      <c r="K95" s="11">
        <v>5</v>
      </c>
      <c r="L95" s="11" t="str">
        <f>IF(Tabla134[[#This Row],[Item Weight]]&lt;$U$12,"Poco Peso",IF(Tabla134[[#This Row],[Item Weight]]&lt;$U$13,"Peso Medio","Peso Alto"))</f>
        <v>Peso Medio</v>
      </c>
      <c r="N95" s="11">
        <f>IF(Tabla134[[#This Row],[Item Weight (Nulos)]]="",VLOOKUP(Tabla134[[#This Row],[Item Identifier]],'Tabla para Nulos'!$A$3:$B$1563,2,FALSE),Tabla134[[#This Row],[Item Weight (Nulos)]])</f>
        <v>13.799999999999999</v>
      </c>
      <c r="O95" s="11" t="str">
        <f>IF(Tabla134[[#This Row],[Item Visibility]]&lt;$U$15,"Poca visibilidad",IF(Tabla134[[#This Row],[Item Visibility]]&lt;$U$16,"Visibilidad media","Mayor visibilidad"))</f>
        <v>Mayor visibilidad</v>
      </c>
      <c r="P95" s="11" t="str">
        <f>IF(Tabla134[[#This Row],[Rating]]&lt;2,"Muy Malo",IF(Tabla134[[#This Row],[Rating]]&lt;3,"Malo",IF(Tabla134[[#This Row],[Rating]]&lt;4,"Regular",IF(Tabla134[[#This Row],[Rating]]&lt;5,"Bueno","Excelente"))))</f>
        <v>Excelente</v>
      </c>
    </row>
    <row r="96" spans="1:16" x14ac:dyDescent="0.2">
      <c r="A96" s="7" t="s">
        <v>124</v>
      </c>
      <c r="B96" s="7" t="s">
        <v>1531</v>
      </c>
      <c r="C96" s="7" t="s">
        <v>10</v>
      </c>
      <c r="D96" s="8">
        <v>2018</v>
      </c>
      <c r="E96" s="7" t="s">
        <v>1195</v>
      </c>
      <c r="F96" s="7" t="s">
        <v>8</v>
      </c>
      <c r="G96" s="7" t="s">
        <v>702</v>
      </c>
      <c r="H96" s="7" t="s">
        <v>1621</v>
      </c>
      <c r="I96" s="9">
        <v>3.7824734999999998E-2</v>
      </c>
      <c r="J96" s="10">
        <v>109.72280000000001</v>
      </c>
      <c r="K96" s="11">
        <v>5</v>
      </c>
      <c r="L96" s="11" t="str">
        <f>IF(Tabla134[[#This Row],[Item Weight]]&lt;$U$12,"Poco Peso",IF(Tabla134[[#This Row],[Item Weight]]&lt;$U$13,"Peso Medio","Peso Alto"))</f>
        <v>Poco Peso</v>
      </c>
      <c r="N96" s="11">
        <f>IF(Tabla134[[#This Row],[Item Weight (Nulos)]]="",VLOOKUP(Tabla134[[#This Row],[Item Identifier]],'Tabla para Nulos'!$A$3:$B$1563,2,FALSE),Tabla134[[#This Row],[Item Weight (Nulos)]])</f>
        <v>8.7750000000000004</v>
      </c>
      <c r="O96" s="11" t="str">
        <f>IF(Tabla134[[#This Row],[Item Visibility]]&lt;$U$15,"Poca visibilidad",IF(Tabla134[[#This Row],[Item Visibility]]&lt;$U$16,"Visibilidad media","Mayor visibilidad"))</f>
        <v>Visibilidad media</v>
      </c>
      <c r="P96" s="11" t="str">
        <f>IF(Tabla134[[#This Row],[Rating]]&lt;2,"Muy Malo",IF(Tabla134[[#This Row],[Rating]]&lt;3,"Malo",IF(Tabla134[[#This Row],[Rating]]&lt;4,"Regular",IF(Tabla134[[#This Row],[Rating]]&lt;5,"Bueno","Excelente"))))</f>
        <v>Excelente</v>
      </c>
    </row>
    <row r="97" spans="1:16" x14ac:dyDescent="0.2">
      <c r="A97" s="7" t="s">
        <v>124</v>
      </c>
      <c r="B97" s="7" t="s">
        <v>227</v>
      </c>
      <c r="C97" s="7" t="s">
        <v>10</v>
      </c>
      <c r="D97" s="8">
        <v>2018</v>
      </c>
      <c r="E97" s="7" t="s">
        <v>1195</v>
      </c>
      <c r="F97" s="7" t="s">
        <v>8</v>
      </c>
      <c r="G97" s="7" t="s">
        <v>702</v>
      </c>
      <c r="H97" s="7" t="s">
        <v>1621</v>
      </c>
      <c r="I97" s="9">
        <v>0.14210799800000001</v>
      </c>
      <c r="J97" s="10">
        <v>150.3734</v>
      </c>
      <c r="K97" s="11">
        <v>5</v>
      </c>
      <c r="L97" s="11" t="str">
        <f>IF(Tabla134[[#This Row],[Item Weight]]&lt;$U$12,"Poco Peso",IF(Tabla134[[#This Row],[Item Weight]]&lt;$U$13,"Peso Medio","Peso Alto"))</f>
        <v>Poco Peso</v>
      </c>
      <c r="N97" s="11">
        <f>IF(Tabla134[[#This Row],[Item Weight (Nulos)]]="",VLOOKUP(Tabla134[[#This Row],[Item Identifier]],'Tabla para Nulos'!$A$3:$B$1563,2,FALSE),Tabla134[[#This Row],[Item Weight (Nulos)]])</f>
        <v>7.0199999999999978</v>
      </c>
      <c r="O97" s="11" t="str">
        <f>IF(Tabla134[[#This Row],[Item Visibility]]&lt;$U$15,"Poca visibilidad",IF(Tabla134[[#This Row],[Item Visibility]]&lt;$U$16,"Visibilidad media","Mayor visibilidad"))</f>
        <v>Mayor visibilidad</v>
      </c>
      <c r="P97" s="11" t="str">
        <f>IF(Tabla134[[#This Row],[Rating]]&lt;2,"Muy Malo",IF(Tabla134[[#This Row],[Rating]]&lt;3,"Malo",IF(Tabla134[[#This Row],[Rating]]&lt;4,"Regular",IF(Tabla134[[#This Row],[Rating]]&lt;5,"Bueno","Excelente"))))</f>
        <v>Excelente</v>
      </c>
    </row>
    <row r="98" spans="1:16" x14ac:dyDescent="0.2">
      <c r="A98" s="7" t="s">
        <v>124</v>
      </c>
      <c r="B98" s="7" t="s">
        <v>1293</v>
      </c>
      <c r="C98" s="7" t="s">
        <v>10</v>
      </c>
      <c r="D98" s="8">
        <v>2018</v>
      </c>
      <c r="E98" s="7" t="s">
        <v>1195</v>
      </c>
      <c r="F98" s="7" t="s">
        <v>8</v>
      </c>
      <c r="G98" s="7" t="s">
        <v>702</v>
      </c>
      <c r="H98" s="7" t="s">
        <v>1621</v>
      </c>
      <c r="I98" s="9">
        <v>4.5062129999999999E-2</v>
      </c>
      <c r="J98" s="10">
        <v>167.54740000000001</v>
      </c>
      <c r="K98" s="11">
        <v>5</v>
      </c>
      <c r="L98" s="11" t="str">
        <f>IF(Tabla134[[#This Row],[Item Weight]]&lt;$U$12,"Poco Peso",IF(Tabla134[[#This Row],[Item Weight]]&lt;$U$13,"Peso Medio","Peso Alto"))</f>
        <v>Peso Medio</v>
      </c>
      <c r="N98" s="11">
        <f>IF(Tabla134[[#This Row],[Item Weight (Nulos)]]="",VLOOKUP(Tabla134[[#This Row],[Item Identifier]],'Tabla para Nulos'!$A$3:$B$1563,2,FALSE),Tabla134[[#This Row],[Item Weight (Nulos)]])</f>
        <v>16.25</v>
      </c>
      <c r="O98" s="11" t="str">
        <f>IF(Tabla134[[#This Row],[Item Visibility]]&lt;$U$15,"Poca visibilidad",IF(Tabla134[[#This Row],[Item Visibility]]&lt;$U$16,"Visibilidad media","Mayor visibilidad"))</f>
        <v>Visibilidad media</v>
      </c>
      <c r="P98" s="11" t="str">
        <f>IF(Tabla134[[#This Row],[Rating]]&lt;2,"Muy Malo",IF(Tabla134[[#This Row],[Rating]]&lt;3,"Malo",IF(Tabla134[[#This Row],[Rating]]&lt;4,"Regular",IF(Tabla134[[#This Row],[Rating]]&lt;5,"Bueno","Excelente"))))</f>
        <v>Excelente</v>
      </c>
    </row>
    <row r="99" spans="1:16" x14ac:dyDescent="0.2">
      <c r="A99" s="7" t="s">
        <v>124</v>
      </c>
      <c r="B99" s="7" t="s">
        <v>877</v>
      </c>
      <c r="C99" s="7" t="s">
        <v>4</v>
      </c>
      <c r="D99" s="8">
        <v>2018</v>
      </c>
      <c r="E99" s="7" t="s">
        <v>1195</v>
      </c>
      <c r="F99" s="7" t="s">
        <v>8</v>
      </c>
      <c r="G99" s="7" t="s">
        <v>702</v>
      </c>
      <c r="H99" s="7" t="s">
        <v>1621</v>
      </c>
      <c r="I99" s="9">
        <v>4.4000492000000002E-2</v>
      </c>
      <c r="J99" s="10">
        <v>148.27340000000001</v>
      </c>
      <c r="K99" s="11">
        <v>5</v>
      </c>
      <c r="L99" s="11" t="str">
        <f>IF(Tabla134[[#This Row],[Item Weight]]&lt;$U$12,"Poco Peso",IF(Tabla134[[#This Row],[Item Weight]]&lt;$U$13,"Peso Medio","Peso Alto"))</f>
        <v>Peso Alto</v>
      </c>
      <c r="N99" s="11">
        <f>IF(Tabla134[[#This Row],[Item Weight (Nulos)]]="",VLOOKUP(Tabla134[[#This Row],[Item Identifier]],'Tabla para Nulos'!$A$3:$B$1563,2,FALSE),Tabla134[[#This Row],[Item Weight (Nulos)]])</f>
        <v>20.75</v>
      </c>
      <c r="O99" s="11" t="str">
        <f>IF(Tabla134[[#This Row],[Item Visibility]]&lt;$U$15,"Poca visibilidad",IF(Tabla134[[#This Row],[Item Visibility]]&lt;$U$16,"Visibilidad media","Mayor visibilidad"))</f>
        <v>Visibilidad media</v>
      </c>
      <c r="P99" s="11" t="str">
        <f>IF(Tabla134[[#This Row],[Rating]]&lt;2,"Muy Malo",IF(Tabla134[[#This Row],[Rating]]&lt;3,"Malo",IF(Tabla134[[#This Row],[Rating]]&lt;4,"Regular",IF(Tabla134[[#This Row],[Rating]]&lt;5,"Bueno","Excelente"))))</f>
        <v>Excelente</v>
      </c>
    </row>
    <row r="100" spans="1:16" x14ac:dyDescent="0.2">
      <c r="A100" s="7" t="s">
        <v>124</v>
      </c>
      <c r="B100" s="7" t="s">
        <v>769</v>
      </c>
      <c r="C100" s="7" t="s">
        <v>4</v>
      </c>
      <c r="D100" s="8">
        <v>2018</v>
      </c>
      <c r="E100" s="7" t="s">
        <v>1195</v>
      </c>
      <c r="F100" s="7" t="s">
        <v>8</v>
      </c>
      <c r="G100" s="7" t="s">
        <v>702</v>
      </c>
      <c r="H100" s="7" t="s">
        <v>1621</v>
      </c>
      <c r="I100" s="9">
        <v>0</v>
      </c>
      <c r="J100" s="10">
        <v>123.473</v>
      </c>
      <c r="K100" s="11">
        <v>5</v>
      </c>
      <c r="L100" s="11" t="str">
        <f>IF(Tabla134[[#This Row],[Item Weight]]&lt;$U$12,"Poco Peso",IF(Tabla134[[#This Row],[Item Weight]]&lt;$U$13,"Peso Medio","Peso Alto"))</f>
        <v>Poco Peso</v>
      </c>
      <c r="N100" s="11">
        <f>IF(Tabla134[[#This Row],[Item Weight (Nulos)]]="",VLOOKUP(Tabla134[[#This Row],[Item Identifier]],'Tabla para Nulos'!$A$3:$B$1563,2,FALSE),Tabla134[[#This Row],[Item Weight (Nulos)]])</f>
        <v>5.6150000000000011</v>
      </c>
      <c r="O100" s="11" t="str">
        <f>IF(Tabla134[[#This Row],[Item Visibility]]&lt;$U$15,"Poca visibilidad",IF(Tabla134[[#This Row],[Item Visibility]]&lt;$U$16,"Visibilidad media","Mayor visibilidad"))</f>
        <v>Poca visibilidad</v>
      </c>
      <c r="P100" s="11" t="str">
        <f>IF(Tabla134[[#This Row],[Rating]]&lt;2,"Muy Malo",IF(Tabla134[[#This Row],[Rating]]&lt;3,"Malo",IF(Tabla134[[#This Row],[Rating]]&lt;4,"Regular",IF(Tabla134[[#This Row],[Rating]]&lt;5,"Bueno","Excelente"))))</f>
        <v>Excelente</v>
      </c>
    </row>
    <row r="101" spans="1:16" x14ac:dyDescent="0.2">
      <c r="A101" s="7" t="s">
        <v>124</v>
      </c>
      <c r="B101" s="7" t="s">
        <v>1495</v>
      </c>
      <c r="C101" s="7" t="s">
        <v>4</v>
      </c>
      <c r="D101" s="8">
        <v>2018</v>
      </c>
      <c r="E101" s="7" t="s">
        <v>1195</v>
      </c>
      <c r="F101" s="7" t="s">
        <v>8</v>
      </c>
      <c r="G101" s="7" t="s">
        <v>702</v>
      </c>
      <c r="H101" s="7" t="s">
        <v>1621</v>
      </c>
      <c r="I101" s="9">
        <v>4.4607722000000002E-2</v>
      </c>
      <c r="J101" s="10">
        <v>145.976</v>
      </c>
      <c r="K101" s="11">
        <v>5</v>
      </c>
      <c r="L101" s="11" t="str">
        <f>IF(Tabla134[[#This Row],[Item Weight]]&lt;$U$12,"Poco Peso",IF(Tabla134[[#This Row],[Item Weight]]&lt;$U$13,"Peso Medio","Peso Alto"))</f>
        <v>Poco Peso</v>
      </c>
      <c r="N101" s="11">
        <f>IF(Tabla134[[#This Row],[Item Weight (Nulos)]]="",VLOOKUP(Tabla134[[#This Row],[Item Identifier]],'Tabla para Nulos'!$A$3:$B$1563,2,FALSE),Tabla134[[#This Row],[Item Weight (Nulos)]])</f>
        <v>7.6849999999999996</v>
      </c>
      <c r="O101" s="11" t="str">
        <f>IF(Tabla134[[#This Row],[Item Visibility]]&lt;$U$15,"Poca visibilidad",IF(Tabla134[[#This Row],[Item Visibility]]&lt;$U$16,"Visibilidad media","Mayor visibilidad"))</f>
        <v>Visibilidad media</v>
      </c>
      <c r="P101" s="11" t="str">
        <f>IF(Tabla134[[#This Row],[Rating]]&lt;2,"Muy Malo",IF(Tabla134[[#This Row],[Rating]]&lt;3,"Malo",IF(Tabla134[[#This Row],[Rating]]&lt;4,"Regular",IF(Tabla134[[#This Row],[Rating]]&lt;5,"Bueno","Excelente"))))</f>
        <v>Excelente</v>
      </c>
    </row>
    <row r="102" spans="1:16" x14ac:dyDescent="0.2">
      <c r="A102" s="7" t="s">
        <v>124</v>
      </c>
      <c r="B102" s="7" t="s">
        <v>448</v>
      </c>
      <c r="C102" s="7" t="s">
        <v>4</v>
      </c>
      <c r="D102" s="8">
        <v>2018</v>
      </c>
      <c r="E102" s="7" t="s">
        <v>1195</v>
      </c>
      <c r="F102" s="7" t="s">
        <v>8</v>
      </c>
      <c r="G102" s="7" t="s">
        <v>702</v>
      </c>
      <c r="H102" s="7" t="s">
        <v>1621</v>
      </c>
      <c r="I102" s="9">
        <v>3.1024168000000001E-2</v>
      </c>
      <c r="J102" s="10">
        <v>210.52440000000001</v>
      </c>
      <c r="K102" s="11">
        <v>5</v>
      </c>
      <c r="L102" s="11" t="str">
        <f>IF(Tabla134[[#This Row],[Item Weight]]&lt;$U$12,"Poco Peso",IF(Tabla134[[#This Row],[Item Weight]]&lt;$U$13,"Peso Medio","Peso Alto"))</f>
        <v>Peso Alto</v>
      </c>
      <c r="N102" s="11">
        <f>IF(Tabla134[[#This Row],[Item Weight (Nulos)]]="",VLOOKUP(Tabla134[[#This Row],[Item Identifier]],'Tabla para Nulos'!$A$3:$B$1563,2,FALSE),Tabla134[[#This Row],[Item Weight (Nulos)]])</f>
        <v>19</v>
      </c>
      <c r="O102" s="11" t="str">
        <f>IF(Tabla134[[#This Row],[Item Visibility]]&lt;$U$15,"Poca visibilidad",IF(Tabla134[[#This Row],[Item Visibility]]&lt;$U$16,"Visibilidad media","Mayor visibilidad"))</f>
        <v>Visibilidad media</v>
      </c>
      <c r="P102" s="11" t="str">
        <f>IF(Tabla134[[#This Row],[Rating]]&lt;2,"Muy Malo",IF(Tabla134[[#This Row],[Rating]]&lt;3,"Malo",IF(Tabla134[[#This Row],[Rating]]&lt;4,"Regular",IF(Tabla134[[#This Row],[Rating]]&lt;5,"Bueno","Excelente"))))</f>
        <v>Excelente</v>
      </c>
    </row>
    <row r="103" spans="1:16" x14ac:dyDescent="0.2">
      <c r="A103" s="7" t="s">
        <v>124</v>
      </c>
      <c r="B103" s="7" t="s">
        <v>1165</v>
      </c>
      <c r="C103" s="7" t="s">
        <v>171</v>
      </c>
      <c r="D103" s="8">
        <v>2018</v>
      </c>
      <c r="E103" s="7" t="s">
        <v>1195</v>
      </c>
      <c r="F103" s="7" t="s">
        <v>8</v>
      </c>
      <c r="G103" s="7" t="s">
        <v>702</v>
      </c>
      <c r="H103" s="7" t="s">
        <v>1621</v>
      </c>
      <c r="I103" s="9">
        <v>9.1924310999999995E-2</v>
      </c>
      <c r="J103" s="10">
        <v>189.75299999999999</v>
      </c>
      <c r="K103" s="11">
        <v>5</v>
      </c>
      <c r="L103" s="11" t="str">
        <f>IF(Tabla134[[#This Row],[Item Weight]]&lt;$U$12,"Poco Peso",IF(Tabla134[[#This Row],[Item Weight]]&lt;$U$13,"Peso Medio","Peso Alto"))</f>
        <v>Peso Medio</v>
      </c>
      <c r="N103" s="11">
        <f>IF(Tabla134[[#This Row],[Item Weight (Nulos)]]="",VLOOKUP(Tabla134[[#This Row],[Item Identifier]],'Tabla para Nulos'!$A$3:$B$1563,2,FALSE),Tabla134[[#This Row],[Item Weight (Nulos)]])</f>
        <v>12.299999999999999</v>
      </c>
      <c r="O103" s="11" t="str">
        <f>IF(Tabla134[[#This Row],[Item Visibility]]&lt;$U$15,"Poca visibilidad",IF(Tabla134[[#This Row],[Item Visibility]]&lt;$U$16,"Visibilidad media","Mayor visibilidad"))</f>
        <v>Visibilidad media</v>
      </c>
      <c r="P103" s="11" t="str">
        <f>IF(Tabla134[[#This Row],[Rating]]&lt;2,"Muy Malo",IF(Tabla134[[#This Row],[Rating]]&lt;3,"Malo",IF(Tabla134[[#This Row],[Rating]]&lt;4,"Regular",IF(Tabla134[[#This Row],[Rating]]&lt;5,"Bueno","Excelente"))))</f>
        <v>Excelente</v>
      </c>
    </row>
    <row r="104" spans="1:16" x14ac:dyDescent="0.2">
      <c r="A104" s="7" t="s">
        <v>124</v>
      </c>
      <c r="B104" s="7" t="s">
        <v>427</v>
      </c>
      <c r="C104" s="7" t="s">
        <v>171</v>
      </c>
      <c r="D104" s="8">
        <v>2018</v>
      </c>
      <c r="E104" s="7" t="s">
        <v>1195</v>
      </c>
      <c r="F104" s="7" t="s">
        <v>8</v>
      </c>
      <c r="G104" s="7" t="s">
        <v>702</v>
      </c>
      <c r="H104" s="7" t="s">
        <v>1621</v>
      </c>
      <c r="I104" s="9">
        <v>0.10318849099999999</v>
      </c>
      <c r="J104" s="10">
        <v>244.346</v>
      </c>
      <c r="K104" s="11">
        <v>5</v>
      </c>
      <c r="L104" s="11" t="str">
        <f>IF(Tabla134[[#This Row],[Item Weight]]&lt;$U$12,"Poco Peso",IF(Tabla134[[#This Row],[Item Weight]]&lt;$U$13,"Peso Medio","Peso Alto"))</f>
        <v>Peso Alto</v>
      </c>
      <c r="N104" s="11">
        <f>IF(Tabla134[[#This Row],[Item Weight (Nulos)]]="",VLOOKUP(Tabla134[[#This Row],[Item Identifier]],'Tabla para Nulos'!$A$3:$B$1563,2,FALSE),Tabla134[[#This Row],[Item Weight (Nulos)]])</f>
        <v>20.25</v>
      </c>
      <c r="O104" s="11" t="str">
        <f>IF(Tabla134[[#This Row],[Item Visibility]]&lt;$U$15,"Poca visibilidad",IF(Tabla134[[#This Row],[Item Visibility]]&lt;$U$16,"Visibilidad media","Mayor visibilidad"))</f>
        <v>Mayor visibilidad</v>
      </c>
      <c r="P104" s="11" t="str">
        <f>IF(Tabla134[[#This Row],[Rating]]&lt;2,"Muy Malo",IF(Tabla134[[#This Row],[Rating]]&lt;3,"Malo",IF(Tabla134[[#This Row],[Rating]]&lt;4,"Regular",IF(Tabla134[[#This Row],[Rating]]&lt;5,"Bueno","Excelente"))))</f>
        <v>Excelente</v>
      </c>
    </row>
    <row r="105" spans="1:16" x14ac:dyDescent="0.2">
      <c r="A105" s="7" t="s">
        <v>124</v>
      </c>
      <c r="B105" s="7" t="s">
        <v>924</v>
      </c>
      <c r="C105" s="7" t="s">
        <v>171</v>
      </c>
      <c r="D105" s="8">
        <v>2018</v>
      </c>
      <c r="E105" s="7" t="s">
        <v>1195</v>
      </c>
      <c r="F105" s="7" t="s">
        <v>8</v>
      </c>
      <c r="G105" s="7" t="s">
        <v>702</v>
      </c>
      <c r="H105" s="7" t="s">
        <v>1621</v>
      </c>
      <c r="I105" s="9">
        <v>0.158562708</v>
      </c>
      <c r="J105" s="10">
        <v>194.71100000000001</v>
      </c>
      <c r="K105" s="11">
        <v>5</v>
      </c>
      <c r="L105" s="11" t="str">
        <f>IF(Tabla134[[#This Row],[Item Weight]]&lt;$U$12,"Poco Peso",IF(Tabla134[[#This Row],[Item Weight]]&lt;$U$13,"Peso Medio","Peso Alto"))</f>
        <v>Peso Medio</v>
      </c>
      <c r="N105" s="11">
        <f>IF(Tabla134[[#This Row],[Item Weight (Nulos)]]="",VLOOKUP(Tabla134[[#This Row],[Item Identifier]],'Tabla para Nulos'!$A$3:$B$1563,2,FALSE),Tabla134[[#This Row],[Item Weight (Nulos)]])</f>
        <v>16.350000000000001</v>
      </c>
      <c r="O105" s="11" t="str">
        <f>IF(Tabla134[[#This Row],[Item Visibility]]&lt;$U$15,"Poca visibilidad",IF(Tabla134[[#This Row],[Item Visibility]]&lt;$U$16,"Visibilidad media","Mayor visibilidad"))</f>
        <v>Mayor visibilidad</v>
      </c>
      <c r="P105" s="11" t="str">
        <f>IF(Tabla134[[#This Row],[Rating]]&lt;2,"Muy Malo",IF(Tabla134[[#This Row],[Rating]]&lt;3,"Malo",IF(Tabla134[[#This Row],[Rating]]&lt;4,"Regular",IF(Tabla134[[#This Row],[Rating]]&lt;5,"Bueno","Excelente"))))</f>
        <v>Excelente</v>
      </c>
    </row>
    <row r="106" spans="1:16" x14ac:dyDescent="0.2">
      <c r="A106" s="7" t="s">
        <v>124</v>
      </c>
      <c r="B106" s="7" t="s">
        <v>869</v>
      </c>
      <c r="C106" s="7" t="s">
        <v>171</v>
      </c>
      <c r="D106" s="8">
        <v>2018</v>
      </c>
      <c r="E106" s="7" t="s">
        <v>1195</v>
      </c>
      <c r="F106" s="7" t="s">
        <v>8</v>
      </c>
      <c r="G106" s="7" t="s">
        <v>702</v>
      </c>
      <c r="H106" s="7" t="s">
        <v>1621</v>
      </c>
      <c r="I106" s="9">
        <v>6.7824456000000005E-2</v>
      </c>
      <c r="J106" s="10">
        <v>167.7842</v>
      </c>
      <c r="K106" s="11">
        <v>5</v>
      </c>
      <c r="L106" s="11" t="str">
        <f>IF(Tabla134[[#This Row],[Item Weight]]&lt;$U$12,"Poco Peso",IF(Tabla134[[#This Row],[Item Weight]]&lt;$U$13,"Peso Medio","Peso Alto"))</f>
        <v>Peso Alto</v>
      </c>
      <c r="N106" s="11">
        <f>IF(Tabla134[[#This Row],[Item Weight (Nulos)]]="",VLOOKUP(Tabla134[[#This Row],[Item Identifier]],'Tabla para Nulos'!$A$3:$B$1563,2,FALSE),Tabla134[[#This Row],[Item Weight (Nulos)]])</f>
        <v>17.100000000000001</v>
      </c>
      <c r="O106" s="11" t="str">
        <f>IF(Tabla134[[#This Row],[Item Visibility]]&lt;$U$15,"Poca visibilidad",IF(Tabla134[[#This Row],[Item Visibility]]&lt;$U$16,"Visibilidad media","Mayor visibilidad"))</f>
        <v>Visibilidad media</v>
      </c>
      <c r="P106" s="11" t="str">
        <f>IF(Tabla134[[#This Row],[Rating]]&lt;2,"Muy Malo",IF(Tabla134[[#This Row],[Rating]]&lt;3,"Malo",IF(Tabla134[[#This Row],[Rating]]&lt;4,"Regular",IF(Tabla134[[#This Row],[Rating]]&lt;5,"Bueno","Excelente"))))</f>
        <v>Excelente</v>
      </c>
    </row>
    <row r="107" spans="1:16" x14ac:dyDescent="0.2">
      <c r="A107" s="7" t="s">
        <v>124</v>
      </c>
      <c r="B107" s="7" t="s">
        <v>1481</v>
      </c>
      <c r="C107" s="7" t="s">
        <v>47</v>
      </c>
      <c r="D107" s="8">
        <v>2018</v>
      </c>
      <c r="E107" s="7" t="s">
        <v>1195</v>
      </c>
      <c r="F107" s="7" t="s">
        <v>8</v>
      </c>
      <c r="G107" s="7" t="s">
        <v>702</v>
      </c>
      <c r="H107" s="7" t="s">
        <v>1621</v>
      </c>
      <c r="I107" s="9">
        <v>2.9299175E-2</v>
      </c>
      <c r="J107" s="10">
        <v>140.31800000000001</v>
      </c>
      <c r="K107" s="11">
        <v>5</v>
      </c>
      <c r="L107" s="11" t="str">
        <f>IF(Tabla134[[#This Row],[Item Weight]]&lt;$U$12,"Poco Peso",IF(Tabla134[[#This Row],[Item Weight]]&lt;$U$13,"Peso Medio","Peso Alto"))</f>
        <v>Peso Alto</v>
      </c>
      <c r="N107" s="11">
        <f>IF(Tabla134[[#This Row],[Item Weight (Nulos)]]="",VLOOKUP(Tabla134[[#This Row],[Item Identifier]],'Tabla para Nulos'!$A$3:$B$1563,2,FALSE),Tabla134[[#This Row],[Item Weight (Nulos)]])</f>
        <v>17.5</v>
      </c>
      <c r="O107" s="11" t="str">
        <f>IF(Tabla134[[#This Row],[Item Visibility]]&lt;$U$15,"Poca visibilidad",IF(Tabla134[[#This Row],[Item Visibility]]&lt;$U$16,"Visibilidad media","Mayor visibilidad"))</f>
        <v>Visibilidad media</v>
      </c>
      <c r="P107" s="11" t="str">
        <f>IF(Tabla134[[#This Row],[Rating]]&lt;2,"Muy Malo",IF(Tabla134[[#This Row],[Rating]]&lt;3,"Malo",IF(Tabla134[[#This Row],[Rating]]&lt;4,"Regular",IF(Tabla134[[#This Row],[Rating]]&lt;5,"Bueno","Excelente"))))</f>
        <v>Excelente</v>
      </c>
    </row>
    <row r="108" spans="1:16" x14ac:dyDescent="0.2">
      <c r="A108" s="7" t="s">
        <v>124</v>
      </c>
      <c r="B108" s="7" t="s">
        <v>520</v>
      </c>
      <c r="C108" s="7" t="s">
        <v>163</v>
      </c>
      <c r="D108" s="8">
        <v>2018</v>
      </c>
      <c r="E108" s="7" t="s">
        <v>1195</v>
      </c>
      <c r="F108" s="7" t="s">
        <v>8</v>
      </c>
      <c r="G108" s="7" t="s">
        <v>702</v>
      </c>
      <c r="H108" s="7" t="s">
        <v>1621</v>
      </c>
      <c r="I108" s="9">
        <v>0.12853255799999999</v>
      </c>
      <c r="J108" s="10">
        <v>34.221600000000002</v>
      </c>
      <c r="K108" s="11">
        <v>5</v>
      </c>
      <c r="L108" s="11" t="str">
        <f>IF(Tabla134[[#This Row],[Item Weight]]&lt;$U$12,"Poco Peso",IF(Tabla134[[#This Row],[Item Weight]]&lt;$U$13,"Peso Medio","Peso Alto"))</f>
        <v>Peso Alto</v>
      </c>
      <c r="N108" s="11">
        <f>IF(Tabla134[[#This Row],[Item Weight (Nulos)]]="",VLOOKUP(Tabla134[[#This Row],[Item Identifier]],'Tabla para Nulos'!$A$3:$B$1563,2,FALSE),Tabla134[[#This Row],[Item Weight (Nulos)]])</f>
        <v>17.75</v>
      </c>
      <c r="O108" s="11" t="str">
        <f>IF(Tabla134[[#This Row],[Item Visibility]]&lt;$U$15,"Poca visibilidad",IF(Tabla134[[#This Row],[Item Visibility]]&lt;$U$16,"Visibilidad media","Mayor visibilidad"))</f>
        <v>Mayor visibilidad</v>
      </c>
      <c r="P108" s="11" t="str">
        <f>IF(Tabla134[[#This Row],[Rating]]&lt;2,"Muy Malo",IF(Tabla134[[#This Row],[Rating]]&lt;3,"Malo",IF(Tabla134[[#This Row],[Rating]]&lt;4,"Regular",IF(Tabla134[[#This Row],[Rating]]&lt;5,"Bueno","Excelente"))))</f>
        <v>Excelente</v>
      </c>
    </row>
    <row r="109" spans="1:16" x14ac:dyDescent="0.2">
      <c r="A109" s="7" t="s">
        <v>6</v>
      </c>
      <c r="B109" s="7" t="s">
        <v>1513</v>
      </c>
      <c r="C109" s="7" t="s">
        <v>108</v>
      </c>
      <c r="D109" s="8">
        <v>2018</v>
      </c>
      <c r="E109" s="7" t="s">
        <v>1195</v>
      </c>
      <c r="F109" s="7" t="s">
        <v>8</v>
      </c>
      <c r="G109" s="7" t="s">
        <v>702</v>
      </c>
      <c r="H109" s="7" t="s">
        <v>1621</v>
      </c>
      <c r="I109" s="9">
        <v>9.8606543000000005E-2</v>
      </c>
      <c r="J109" s="10">
        <v>232.73</v>
      </c>
      <c r="K109" s="11">
        <v>5</v>
      </c>
      <c r="L109" s="11" t="str">
        <f>IF(Tabla134[[#This Row],[Item Weight]]&lt;$U$12,"Poco Peso",IF(Tabla134[[#This Row],[Item Weight]]&lt;$U$13,"Peso Medio","Peso Alto"))</f>
        <v>Peso Medio</v>
      </c>
      <c r="N109" s="11">
        <f>IF(Tabla134[[#This Row],[Item Weight (Nulos)]]="",VLOOKUP(Tabla134[[#This Row],[Item Identifier]],'Tabla para Nulos'!$A$3:$B$1563,2,FALSE),Tabla134[[#This Row],[Item Weight (Nulos)]])</f>
        <v>13.849999999999998</v>
      </c>
      <c r="O109" s="11" t="str">
        <f>IF(Tabla134[[#This Row],[Item Visibility]]&lt;$U$15,"Poca visibilidad",IF(Tabla134[[#This Row],[Item Visibility]]&lt;$U$16,"Visibilidad media","Mayor visibilidad"))</f>
        <v>Mayor visibilidad</v>
      </c>
      <c r="P109" s="11" t="str">
        <f>IF(Tabla134[[#This Row],[Rating]]&lt;2,"Muy Malo",IF(Tabla134[[#This Row],[Rating]]&lt;3,"Malo",IF(Tabla134[[#This Row],[Rating]]&lt;4,"Regular",IF(Tabla134[[#This Row],[Rating]]&lt;5,"Bueno","Excelente"))))</f>
        <v>Excelente</v>
      </c>
    </row>
    <row r="110" spans="1:16" x14ac:dyDescent="0.2">
      <c r="A110" s="7" t="s">
        <v>6</v>
      </c>
      <c r="B110" s="7" t="s">
        <v>1343</v>
      </c>
      <c r="C110" s="7" t="s">
        <v>25</v>
      </c>
      <c r="D110" s="8">
        <v>2018</v>
      </c>
      <c r="E110" s="7" t="s">
        <v>1195</v>
      </c>
      <c r="F110" s="7" t="s">
        <v>8</v>
      </c>
      <c r="G110" s="7" t="s">
        <v>702</v>
      </c>
      <c r="H110" s="7" t="s">
        <v>1621</v>
      </c>
      <c r="I110" s="9">
        <v>0.18223655499999999</v>
      </c>
      <c r="J110" s="10">
        <v>107.1622</v>
      </c>
      <c r="K110" s="11">
        <v>5</v>
      </c>
      <c r="L110" s="11" t="str">
        <f>IF(Tabla134[[#This Row],[Item Weight]]&lt;$U$12,"Poco Peso",IF(Tabla134[[#This Row],[Item Weight]]&lt;$U$13,"Peso Medio","Peso Alto"))</f>
        <v>Peso Alto</v>
      </c>
      <c r="N110" s="11">
        <f>IF(Tabla134[[#This Row],[Item Weight (Nulos)]]="",VLOOKUP(Tabla134[[#This Row],[Item Identifier]],'Tabla para Nulos'!$A$3:$B$1563,2,FALSE),Tabla134[[#This Row],[Item Weight (Nulos)]])</f>
        <v>20</v>
      </c>
      <c r="O110" s="11" t="str">
        <f>IF(Tabla134[[#This Row],[Item Visibility]]&lt;$U$15,"Poca visibilidad",IF(Tabla134[[#This Row],[Item Visibility]]&lt;$U$16,"Visibilidad media","Mayor visibilidad"))</f>
        <v>Mayor visibilidad</v>
      </c>
      <c r="P110" s="11" t="str">
        <f>IF(Tabla134[[#This Row],[Rating]]&lt;2,"Muy Malo",IF(Tabla134[[#This Row],[Rating]]&lt;3,"Malo",IF(Tabla134[[#This Row],[Rating]]&lt;4,"Regular",IF(Tabla134[[#This Row],[Rating]]&lt;5,"Bueno","Excelente"))))</f>
        <v>Excelente</v>
      </c>
    </row>
    <row r="111" spans="1:16" x14ac:dyDescent="0.2">
      <c r="A111" s="7" t="s">
        <v>6</v>
      </c>
      <c r="B111" s="7" t="s">
        <v>68</v>
      </c>
      <c r="C111" s="7" t="s">
        <v>10</v>
      </c>
      <c r="D111" s="8">
        <v>2018</v>
      </c>
      <c r="E111" s="7" t="s">
        <v>1195</v>
      </c>
      <c r="F111" s="7" t="s">
        <v>8</v>
      </c>
      <c r="G111" s="7" t="s">
        <v>702</v>
      </c>
      <c r="H111" s="7" t="s">
        <v>1621</v>
      </c>
      <c r="I111" s="9">
        <v>0.20916293599999999</v>
      </c>
      <c r="J111" s="10">
        <v>179.19759999999999</v>
      </c>
      <c r="K111" s="11">
        <v>5</v>
      </c>
      <c r="L111" s="11" t="str">
        <f>IF(Tabla134[[#This Row],[Item Weight]]&lt;$U$12,"Poco Peso",IF(Tabla134[[#This Row],[Item Weight]]&lt;$U$13,"Peso Medio","Peso Alto"))</f>
        <v>Peso Medio</v>
      </c>
      <c r="N111" s="11">
        <f>IF(Tabla134[[#This Row],[Item Weight (Nulos)]]="",VLOOKUP(Tabla134[[#This Row],[Item Identifier]],'Tabla para Nulos'!$A$3:$B$1563,2,FALSE),Tabla134[[#This Row],[Item Weight (Nulos)]])</f>
        <v>16.7</v>
      </c>
      <c r="O111" s="11" t="str">
        <f>IF(Tabla134[[#This Row],[Item Visibility]]&lt;$U$15,"Poca visibilidad",IF(Tabla134[[#This Row],[Item Visibility]]&lt;$U$16,"Visibilidad media","Mayor visibilidad"))</f>
        <v>Mayor visibilidad</v>
      </c>
      <c r="P111" s="11" t="str">
        <f>IF(Tabla134[[#This Row],[Rating]]&lt;2,"Muy Malo",IF(Tabla134[[#This Row],[Rating]]&lt;3,"Malo",IF(Tabla134[[#This Row],[Rating]]&lt;4,"Regular",IF(Tabla134[[#This Row],[Rating]]&lt;5,"Bueno","Excelente"))))</f>
        <v>Excelente</v>
      </c>
    </row>
    <row r="112" spans="1:16" x14ac:dyDescent="0.2">
      <c r="A112" s="7" t="s">
        <v>6</v>
      </c>
      <c r="B112" s="7" t="s">
        <v>1459</v>
      </c>
      <c r="C112" s="7" t="s">
        <v>47</v>
      </c>
      <c r="D112" s="8">
        <v>2018</v>
      </c>
      <c r="E112" s="7" t="s">
        <v>1195</v>
      </c>
      <c r="F112" s="7" t="s">
        <v>8</v>
      </c>
      <c r="G112" s="7" t="s">
        <v>702</v>
      </c>
      <c r="H112" s="7" t="s">
        <v>1621</v>
      </c>
      <c r="I112" s="9">
        <v>7.7480626999999996E-2</v>
      </c>
      <c r="J112" s="10">
        <v>101.399</v>
      </c>
      <c r="K112" s="11">
        <v>5</v>
      </c>
      <c r="L112" s="11" t="str">
        <f>IF(Tabla134[[#This Row],[Item Weight]]&lt;$U$12,"Poco Peso",IF(Tabla134[[#This Row],[Item Weight]]&lt;$U$13,"Peso Medio","Peso Alto"))</f>
        <v>Poco Peso</v>
      </c>
      <c r="N112" s="11">
        <f>IF(Tabla134[[#This Row],[Item Weight (Nulos)]]="",VLOOKUP(Tabla134[[#This Row],[Item Identifier]],'Tabla para Nulos'!$A$3:$B$1563,2,FALSE),Tabla134[[#This Row],[Item Weight (Nulos)]])</f>
        <v>5.19</v>
      </c>
      <c r="O112" s="11" t="str">
        <f>IF(Tabla134[[#This Row],[Item Visibility]]&lt;$U$15,"Poca visibilidad",IF(Tabla134[[#This Row],[Item Visibility]]&lt;$U$16,"Visibilidad media","Mayor visibilidad"))</f>
        <v>Visibilidad media</v>
      </c>
      <c r="P112" s="11" t="str">
        <f>IF(Tabla134[[#This Row],[Rating]]&lt;2,"Muy Malo",IF(Tabla134[[#This Row],[Rating]]&lt;3,"Malo",IF(Tabla134[[#This Row],[Rating]]&lt;4,"Regular",IF(Tabla134[[#This Row],[Rating]]&lt;5,"Bueno","Excelente"))))</f>
        <v>Excelente</v>
      </c>
    </row>
    <row r="113" spans="1:16" x14ac:dyDescent="0.2">
      <c r="A113" s="7" t="s">
        <v>6</v>
      </c>
      <c r="B113" s="7" t="s">
        <v>312</v>
      </c>
      <c r="C113" s="7" t="s">
        <v>122</v>
      </c>
      <c r="D113" s="8">
        <v>2018</v>
      </c>
      <c r="E113" s="7" t="s">
        <v>1195</v>
      </c>
      <c r="F113" s="7" t="s">
        <v>8</v>
      </c>
      <c r="G113" s="7" t="s">
        <v>702</v>
      </c>
      <c r="H113" s="7" t="s">
        <v>1621</v>
      </c>
      <c r="I113" s="9">
        <v>1.2327846999999999E-2</v>
      </c>
      <c r="J113" s="10">
        <v>173.87379999999999</v>
      </c>
      <c r="K113" s="11">
        <v>5</v>
      </c>
      <c r="L113" s="11" t="str">
        <f>IF(Tabla134[[#This Row],[Item Weight]]&lt;$U$12,"Poco Peso",IF(Tabla134[[#This Row],[Item Weight]]&lt;$U$13,"Peso Medio","Peso Alto"))</f>
        <v>Peso Alto</v>
      </c>
      <c r="N113" s="11">
        <f>IF(Tabla134[[#This Row],[Item Weight (Nulos)]]="",VLOOKUP(Tabla134[[#This Row],[Item Identifier]],'Tabla para Nulos'!$A$3:$B$1563,2,FALSE),Tabla134[[#This Row],[Item Weight (Nulos)]])</f>
        <v>21.2</v>
      </c>
      <c r="O113" s="11" t="str">
        <f>IF(Tabla134[[#This Row],[Item Visibility]]&lt;$U$15,"Poca visibilidad",IF(Tabla134[[#This Row],[Item Visibility]]&lt;$U$16,"Visibilidad media","Mayor visibilidad"))</f>
        <v>Poca visibilidad</v>
      </c>
      <c r="P113" s="11" t="str">
        <f>IF(Tabla134[[#This Row],[Rating]]&lt;2,"Muy Malo",IF(Tabla134[[#This Row],[Rating]]&lt;3,"Malo",IF(Tabla134[[#This Row],[Rating]]&lt;4,"Regular",IF(Tabla134[[#This Row],[Rating]]&lt;5,"Bueno","Excelente"))))</f>
        <v>Excelente</v>
      </c>
    </row>
    <row r="114" spans="1:16" x14ac:dyDescent="0.2">
      <c r="A114" s="7" t="s">
        <v>6</v>
      </c>
      <c r="B114" s="7" t="s">
        <v>1345</v>
      </c>
      <c r="C114" s="7" t="s">
        <v>25</v>
      </c>
      <c r="D114" s="8">
        <v>2018</v>
      </c>
      <c r="E114" s="7" t="s">
        <v>1195</v>
      </c>
      <c r="F114" s="7" t="s">
        <v>8</v>
      </c>
      <c r="G114" s="7" t="s">
        <v>702</v>
      </c>
      <c r="H114" s="7" t="s">
        <v>1621</v>
      </c>
      <c r="I114" s="9">
        <v>1.4342659000000001E-2</v>
      </c>
      <c r="J114" s="10">
        <v>103.76739999999999</v>
      </c>
      <c r="K114" s="11">
        <v>5</v>
      </c>
      <c r="L114" s="11" t="str">
        <f>IF(Tabla134[[#This Row],[Item Weight]]&lt;$U$12,"Poco Peso",IF(Tabla134[[#This Row],[Item Weight]]&lt;$U$13,"Peso Medio","Peso Alto"))</f>
        <v>Peso Medio</v>
      </c>
      <c r="N114" s="11">
        <f>IF(Tabla134[[#This Row],[Item Weight (Nulos)]]="",VLOOKUP(Tabla134[[#This Row],[Item Identifier]],'Tabla para Nulos'!$A$3:$B$1563,2,FALSE),Tabla134[[#This Row],[Item Weight (Nulos)]])</f>
        <v>16.75</v>
      </c>
      <c r="O114" s="11" t="str">
        <f>IF(Tabla134[[#This Row],[Item Visibility]]&lt;$U$15,"Poca visibilidad",IF(Tabla134[[#This Row],[Item Visibility]]&lt;$U$16,"Visibilidad media","Mayor visibilidad"))</f>
        <v>Poca visibilidad</v>
      </c>
      <c r="P114" s="11" t="str">
        <f>IF(Tabla134[[#This Row],[Rating]]&lt;2,"Muy Malo",IF(Tabla134[[#This Row],[Rating]]&lt;3,"Malo",IF(Tabla134[[#This Row],[Rating]]&lt;4,"Regular",IF(Tabla134[[#This Row],[Rating]]&lt;5,"Bueno","Excelente"))))</f>
        <v>Excelente</v>
      </c>
    </row>
    <row r="115" spans="1:16" x14ac:dyDescent="0.2">
      <c r="A115" s="7" t="s">
        <v>6</v>
      </c>
      <c r="B115" s="7" t="s">
        <v>1487</v>
      </c>
      <c r="C115" s="7" t="s">
        <v>71</v>
      </c>
      <c r="D115" s="8">
        <v>2018</v>
      </c>
      <c r="E115" s="7" t="s">
        <v>1195</v>
      </c>
      <c r="F115" s="7" t="s">
        <v>8</v>
      </c>
      <c r="G115" s="7" t="s">
        <v>702</v>
      </c>
      <c r="H115" s="7" t="s">
        <v>1621</v>
      </c>
      <c r="I115" s="9">
        <v>0</v>
      </c>
      <c r="J115" s="10">
        <v>83.756600000000006</v>
      </c>
      <c r="K115" s="11">
        <v>5</v>
      </c>
      <c r="L115" s="11" t="str">
        <f>IF(Tabla134[[#This Row],[Item Weight]]&lt;$U$12,"Poco Peso",IF(Tabla134[[#This Row],[Item Weight]]&lt;$U$13,"Peso Medio","Peso Alto"))</f>
        <v>Peso Medio</v>
      </c>
      <c r="N115" s="11">
        <f>IF(Tabla134[[#This Row],[Item Weight (Nulos)]]="",VLOOKUP(Tabla134[[#This Row],[Item Identifier]],'Tabla para Nulos'!$A$3:$B$1563,2,FALSE),Tabla134[[#This Row],[Item Weight (Nulos)]])</f>
        <v>9.1950000000000003</v>
      </c>
      <c r="O115" s="11" t="str">
        <f>IF(Tabla134[[#This Row],[Item Visibility]]&lt;$U$15,"Poca visibilidad",IF(Tabla134[[#This Row],[Item Visibility]]&lt;$U$16,"Visibilidad media","Mayor visibilidad"))</f>
        <v>Poca visibilidad</v>
      </c>
      <c r="P115" s="11" t="str">
        <f>IF(Tabla134[[#This Row],[Rating]]&lt;2,"Muy Malo",IF(Tabla134[[#This Row],[Rating]]&lt;3,"Malo",IF(Tabla134[[#This Row],[Rating]]&lt;4,"Regular",IF(Tabla134[[#This Row],[Rating]]&lt;5,"Bueno","Excelente"))))</f>
        <v>Excelente</v>
      </c>
    </row>
    <row r="116" spans="1:16" x14ac:dyDescent="0.2">
      <c r="A116" s="7" t="s">
        <v>124</v>
      </c>
      <c r="B116" s="7" t="s">
        <v>290</v>
      </c>
      <c r="C116" s="7" t="s">
        <v>28</v>
      </c>
      <c r="D116" s="8">
        <v>2016</v>
      </c>
      <c r="E116" s="7" t="s">
        <v>1114</v>
      </c>
      <c r="F116" s="7" t="s">
        <v>8</v>
      </c>
      <c r="G116" s="7" t="s">
        <v>702</v>
      </c>
      <c r="H116" s="7" t="s">
        <v>7</v>
      </c>
      <c r="I116" s="9">
        <v>8.3004077999999995E-2</v>
      </c>
      <c r="J116" s="10">
        <v>119.4756</v>
      </c>
      <c r="K116" s="11">
        <v>5</v>
      </c>
      <c r="L116" s="11" t="str">
        <f>IF(Tabla134[[#This Row],[Item Weight]]&lt;$U$12,"Poco Peso",IF(Tabla134[[#This Row],[Item Weight]]&lt;$U$13,"Peso Medio","Peso Alto"))</f>
        <v>Peso Alto</v>
      </c>
      <c r="M116" s="7">
        <v>20.6</v>
      </c>
      <c r="N116" s="11">
        <f>IF(Tabla134[[#This Row],[Item Weight (Nulos)]]="",VLOOKUP(Tabla134[[#This Row],[Item Identifier]],'Tabla para Nulos'!$A$3:$B$1563,2,FALSE),Tabla134[[#This Row],[Item Weight (Nulos)]])</f>
        <v>20.6</v>
      </c>
      <c r="O116" s="11" t="str">
        <f>IF(Tabla134[[#This Row],[Item Visibility]]&lt;$U$15,"Poca visibilidad",IF(Tabla134[[#This Row],[Item Visibility]]&lt;$U$16,"Visibilidad media","Mayor visibilidad"))</f>
        <v>Visibilidad media</v>
      </c>
      <c r="P116" s="11" t="str">
        <f>IF(Tabla134[[#This Row],[Rating]]&lt;2,"Muy Malo",IF(Tabla134[[#This Row],[Rating]]&lt;3,"Malo",IF(Tabla134[[#This Row],[Rating]]&lt;4,"Regular",IF(Tabla134[[#This Row],[Rating]]&lt;5,"Bueno","Excelente"))))</f>
        <v>Excelente</v>
      </c>
    </row>
    <row r="117" spans="1:16" x14ac:dyDescent="0.2">
      <c r="A117" s="7" t="s">
        <v>124</v>
      </c>
      <c r="B117" s="7" t="s">
        <v>505</v>
      </c>
      <c r="C117" s="7" t="s">
        <v>25</v>
      </c>
      <c r="D117" s="8">
        <v>2016</v>
      </c>
      <c r="E117" s="7" t="s">
        <v>1114</v>
      </c>
      <c r="F117" s="7" t="s">
        <v>8</v>
      </c>
      <c r="G117" s="7" t="s">
        <v>702</v>
      </c>
      <c r="H117" s="7" t="s">
        <v>7</v>
      </c>
      <c r="I117" s="9">
        <v>1.043823E-2</v>
      </c>
      <c r="J117" s="10">
        <v>115.88079999999999</v>
      </c>
      <c r="K117" s="11">
        <v>5</v>
      </c>
      <c r="L117" s="11" t="str">
        <f>IF(Tabla134[[#This Row],[Item Weight]]&lt;$U$12,"Poco Peso",IF(Tabla134[[#This Row],[Item Weight]]&lt;$U$13,"Peso Medio","Peso Alto"))</f>
        <v>Poco Peso</v>
      </c>
      <c r="M117" s="7">
        <v>6.4249999999999998</v>
      </c>
      <c r="N117" s="11">
        <f>IF(Tabla134[[#This Row],[Item Weight (Nulos)]]="",VLOOKUP(Tabla134[[#This Row],[Item Identifier]],'Tabla para Nulos'!$A$3:$B$1563,2,FALSE),Tabla134[[#This Row],[Item Weight (Nulos)]])</f>
        <v>6.4249999999999998</v>
      </c>
      <c r="O117" s="11" t="str">
        <f>IF(Tabla134[[#This Row],[Item Visibility]]&lt;$U$15,"Poca visibilidad",IF(Tabla134[[#This Row],[Item Visibility]]&lt;$U$16,"Visibilidad media","Mayor visibilidad"))</f>
        <v>Poca visibilidad</v>
      </c>
      <c r="P117" s="11" t="str">
        <f>IF(Tabla134[[#This Row],[Rating]]&lt;2,"Muy Malo",IF(Tabla134[[#This Row],[Rating]]&lt;3,"Malo",IF(Tabla134[[#This Row],[Rating]]&lt;4,"Regular",IF(Tabla134[[#This Row],[Rating]]&lt;5,"Bueno","Excelente"))))</f>
        <v>Excelente</v>
      </c>
    </row>
    <row r="118" spans="1:16" x14ac:dyDescent="0.2">
      <c r="A118" s="7" t="s">
        <v>124</v>
      </c>
      <c r="B118" s="7" t="s">
        <v>275</v>
      </c>
      <c r="C118" s="7" t="s">
        <v>25</v>
      </c>
      <c r="D118" s="8">
        <v>2016</v>
      </c>
      <c r="E118" s="7" t="s">
        <v>1114</v>
      </c>
      <c r="F118" s="7" t="s">
        <v>8</v>
      </c>
      <c r="G118" s="7" t="s">
        <v>702</v>
      </c>
      <c r="H118" s="7" t="s">
        <v>7</v>
      </c>
      <c r="I118" s="9">
        <v>0.15140558700000001</v>
      </c>
      <c r="J118" s="10">
        <v>107.72799999999999</v>
      </c>
      <c r="K118" s="11">
        <v>5</v>
      </c>
      <c r="L118" s="11" t="str">
        <f>IF(Tabla134[[#This Row],[Item Weight]]&lt;$U$12,"Poco Peso",IF(Tabla134[[#This Row],[Item Weight]]&lt;$U$13,"Peso Medio","Peso Alto"))</f>
        <v>Poco Peso</v>
      </c>
      <c r="M118" s="7">
        <v>7</v>
      </c>
      <c r="N118" s="11">
        <f>IF(Tabla134[[#This Row],[Item Weight (Nulos)]]="",VLOOKUP(Tabla134[[#This Row],[Item Identifier]],'Tabla para Nulos'!$A$3:$B$1563,2,FALSE),Tabla134[[#This Row],[Item Weight (Nulos)]])</f>
        <v>7</v>
      </c>
      <c r="O118" s="11" t="str">
        <f>IF(Tabla134[[#This Row],[Item Visibility]]&lt;$U$15,"Poca visibilidad",IF(Tabla134[[#This Row],[Item Visibility]]&lt;$U$16,"Visibilidad media","Mayor visibilidad"))</f>
        <v>Mayor visibilidad</v>
      </c>
      <c r="P118" s="11" t="str">
        <f>IF(Tabla134[[#This Row],[Rating]]&lt;2,"Muy Malo",IF(Tabla134[[#This Row],[Rating]]&lt;3,"Malo",IF(Tabla134[[#This Row],[Rating]]&lt;4,"Regular",IF(Tabla134[[#This Row],[Rating]]&lt;5,"Bueno","Excelente"))))</f>
        <v>Excelente</v>
      </c>
    </row>
    <row r="119" spans="1:16" x14ac:dyDescent="0.2">
      <c r="A119" s="7" t="s">
        <v>124</v>
      </c>
      <c r="B119" s="7" t="s">
        <v>1097</v>
      </c>
      <c r="C119" s="7" t="s">
        <v>25</v>
      </c>
      <c r="D119" s="8">
        <v>2016</v>
      </c>
      <c r="E119" s="7" t="s">
        <v>1114</v>
      </c>
      <c r="F119" s="7" t="s">
        <v>8</v>
      </c>
      <c r="G119" s="7" t="s">
        <v>702</v>
      </c>
      <c r="H119" s="7" t="s">
        <v>7</v>
      </c>
      <c r="I119" s="9">
        <v>7.3827747999999999E-2</v>
      </c>
      <c r="J119" s="10">
        <v>208.8638</v>
      </c>
      <c r="K119" s="11">
        <v>5</v>
      </c>
      <c r="L119" s="11" t="str">
        <f>IF(Tabla134[[#This Row],[Item Weight]]&lt;$U$12,"Poco Peso",IF(Tabla134[[#This Row],[Item Weight]]&lt;$U$13,"Peso Medio","Peso Alto"))</f>
        <v>Peso Medio</v>
      </c>
      <c r="M119" s="7">
        <v>16.5</v>
      </c>
      <c r="N119" s="11">
        <f>IF(Tabla134[[#This Row],[Item Weight (Nulos)]]="",VLOOKUP(Tabla134[[#This Row],[Item Identifier]],'Tabla para Nulos'!$A$3:$B$1563,2,FALSE),Tabla134[[#This Row],[Item Weight (Nulos)]])</f>
        <v>16.5</v>
      </c>
      <c r="O119" s="11" t="str">
        <f>IF(Tabla134[[#This Row],[Item Visibility]]&lt;$U$15,"Poca visibilidad",IF(Tabla134[[#This Row],[Item Visibility]]&lt;$U$16,"Visibilidad media","Mayor visibilidad"))</f>
        <v>Visibilidad media</v>
      </c>
      <c r="P119" s="11" t="str">
        <f>IF(Tabla134[[#This Row],[Rating]]&lt;2,"Muy Malo",IF(Tabla134[[#This Row],[Rating]]&lt;3,"Malo",IF(Tabla134[[#This Row],[Rating]]&lt;4,"Regular",IF(Tabla134[[#This Row],[Rating]]&lt;5,"Bueno","Excelente"))))</f>
        <v>Excelente</v>
      </c>
    </row>
    <row r="120" spans="1:16" x14ac:dyDescent="0.2">
      <c r="A120" s="7" t="s">
        <v>124</v>
      </c>
      <c r="B120" s="7" t="s">
        <v>1451</v>
      </c>
      <c r="C120" s="7" t="s">
        <v>17</v>
      </c>
      <c r="D120" s="8">
        <v>2016</v>
      </c>
      <c r="E120" s="7" t="s">
        <v>1114</v>
      </c>
      <c r="F120" s="7" t="s">
        <v>8</v>
      </c>
      <c r="G120" s="7" t="s">
        <v>702</v>
      </c>
      <c r="H120" s="7" t="s">
        <v>7</v>
      </c>
      <c r="I120" s="9">
        <v>2.8417272E-2</v>
      </c>
      <c r="J120" s="10">
        <v>154.53399999999999</v>
      </c>
      <c r="K120" s="11">
        <v>5</v>
      </c>
      <c r="L120" s="11" t="str">
        <f>IF(Tabla134[[#This Row],[Item Weight]]&lt;$U$12,"Poco Peso",IF(Tabla134[[#This Row],[Item Weight]]&lt;$U$13,"Peso Medio","Peso Alto"))</f>
        <v>Peso Medio</v>
      </c>
      <c r="M120" s="7">
        <v>8.93</v>
      </c>
      <c r="N120" s="11">
        <f>IF(Tabla134[[#This Row],[Item Weight (Nulos)]]="",VLOOKUP(Tabla134[[#This Row],[Item Identifier]],'Tabla para Nulos'!$A$3:$B$1563,2,FALSE),Tabla134[[#This Row],[Item Weight (Nulos)]])</f>
        <v>8.93</v>
      </c>
      <c r="O120" s="11" t="str">
        <f>IF(Tabla134[[#This Row],[Item Visibility]]&lt;$U$15,"Poca visibilidad",IF(Tabla134[[#This Row],[Item Visibility]]&lt;$U$16,"Visibilidad media","Mayor visibilidad"))</f>
        <v>Visibilidad media</v>
      </c>
      <c r="P120" s="11" t="str">
        <f>IF(Tabla134[[#This Row],[Rating]]&lt;2,"Muy Malo",IF(Tabla134[[#This Row],[Rating]]&lt;3,"Malo",IF(Tabla134[[#This Row],[Rating]]&lt;4,"Regular",IF(Tabla134[[#This Row],[Rating]]&lt;5,"Bueno","Excelente"))))</f>
        <v>Excelente</v>
      </c>
    </row>
    <row r="121" spans="1:16" x14ac:dyDescent="0.2">
      <c r="A121" s="7" t="s">
        <v>124</v>
      </c>
      <c r="B121" s="7" t="s">
        <v>1544</v>
      </c>
      <c r="C121" s="7" t="s">
        <v>17</v>
      </c>
      <c r="D121" s="8">
        <v>2016</v>
      </c>
      <c r="E121" s="7" t="s">
        <v>1114</v>
      </c>
      <c r="F121" s="7" t="s">
        <v>8</v>
      </c>
      <c r="G121" s="7" t="s">
        <v>702</v>
      </c>
      <c r="H121" s="7" t="s">
        <v>7</v>
      </c>
      <c r="I121" s="9">
        <v>2.4194731000000001E-2</v>
      </c>
      <c r="J121" s="10">
        <v>36.187399999999997</v>
      </c>
      <c r="K121" s="11">
        <v>5</v>
      </c>
      <c r="L121" s="11" t="str">
        <f>IF(Tabla134[[#This Row],[Item Weight]]&lt;$U$12,"Poco Peso",IF(Tabla134[[#This Row],[Item Weight]]&lt;$U$13,"Peso Medio","Peso Alto"))</f>
        <v>Peso Medio</v>
      </c>
      <c r="M121" s="7">
        <v>12.6</v>
      </c>
      <c r="N121" s="11">
        <f>IF(Tabla134[[#This Row],[Item Weight (Nulos)]]="",VLOOKUP(Tabla134[[#This Row],[Item Identifier]],'Tabla para Nulos'!$A$3:$B$1563,2,FALSE),Tabla134[[#This Row],[Item Weight (Nulos)]])</f>
        <v>12.6</v>
      </c>
      <c r="O121" s="11" t="str">
        <f>IF(Tabla134[[#This Row],[Item Visibility]]&lt;$U$15,"Poca visibilidad",IF(Tabla134[[#This Row],[Item Visibility]]&lt;$U$16,"Visibilidad media","Mayor visibilidad"))</f>
        <v>Poca visibilidad</v>
      </c>
      <c r="P121" s="11" t="str">
        <f>IF(Tabla134[[#This Row],[Rating]]&lt;2,"Muy Malo",IF(Tabla134[[#This Row],[Rating]]&lt;3,"Malo",IF(Tabla134[[#This Row],[Rating]]&lt;4,"Regular",IF(Tabla134[[#This Row],[Rating]]&lt;5,"Bueno","Excelente"))))</f>
        <v>Excelente</v>
      </c>
    </row>
    <row r="122" spans="1:16" x14ac:dyDescent="0.2">
      <c r="A122" s="7" t="s">
        <v>124</v>
      </c>
      <c r="B122" s="7" t="s">
        <v>255</v>
      </c>
      <c r="C122" s="7" t="s">
        <v>71</v>
      </c>
      <c r="D122" s="8">
        <v>2016</v>
      </c>
      <c r="E122" s="7" t="s">
        <v>1114</v>
      </c>
      <c r="F122" s="7" t="s">
        <v>8</v>
      </c>
      <c r="G122" s="7" t="s">
        <v>702</v>
      </c>
      <c r="H122" s="7" t="s">
        <v>7</v>
      </c>
      <c r="I122" s="9">
        <v>2.6870890000000001E-2</v>
      </c>
      <c r="J122" s="10">
        <v>264.49099999999999</v>
      </c>
      <c r="K122" s="11">
        <v>5</v>
      </c>
      <c r="L122" s="11" t="str">
        <f>IF(Tabla134[[#This Row],[Item Weight]]&lt;$U$12,"Poco Peso",IF(Tabla134[[#This Row],[Item Weight]]&lt;$U$13,"Peso Medio","Peso Alto"))</f>
        <v>Peso Alto</v>
      </c>
      <c r="M122" s="7">
        <v>17.5</v>
      </c>
      <c r="N122" s="11">
        <f>IF(Tabla134[[#This Row],[Item Weight (Nulos)]]="",VLOOKUP(Tabla134[[#This Row],[Item Identifier]],'Tabla para Nulos'!$A$3:$B$1563,2,FALSE),Tabla134[[#This Row],[Item Weight (Nulos)]])</f>
        <v>17.5</v>
      </c>
      <c r="O122" s="11" t="str">
        <f>IF(Tabla134[[#This Row],[Item Visibility]]&lt;$U$15,"Poca visibilidad",IF(Tabla134[[#This Row],[Item Visibility]]&lt;$U$16,"Visibilidad media","Mayor visibilidad"))</f>
        <v>Poca visibilidad</v>
      </c>
      <c r="P122" s="11" t="str">
        <f>IF(Tabla134[[#This Row],[Rating]]&lt;2,"Muy Malo",IF(Tabla134[[#This Row],[Rating]]&lt;3,"Malo",IF(Tabla134[[#This Row],[Rating]]&lt;4,"Regular",IF(Tabla134[[#This Row],[Rating]]&lt;5,"Bueno","Excelente"))))</f>
        <v>Excelente</v>
      </c>
    </row>
    <row r="123" spans="1:16" x14ac:dyDescent="0.2">
      <c r="A123" s="7" t="s">
        <v>124</v>
      </c>
      <c r="B123" s="7" t="s">
        <v>1026</v>
      </c>
      <c r="C123" s="7" t="s">
        <v>10</v>
      </c>
      <c r="D123" s="8">
        <v>2016</v>
      </c>
      <c r="E123" s="7" t="s">
        <v>1114</v>
      </c>
      <c r="F123" s="7" t="s">
        <v>8</v>
      </c>
      <c r="G123" s="7" t="s">
        <v>702</v>
      </c>
      <c r="H123" s="7" t="s">
        <v>7</v>
      </c>
      <c r="I123" s="9">
        <v>3.7581243E-2</v>
      </c>
      <c r="J123" s="10">
        <v>175.50540000000001</v>
      </c>
      <c r="K123" s="11">
        <v>5</v>
      </c>
      <c r="L123" s="11" t="str">
        <f>IF(Tabla134[[#This Row],[Item Weight]]&lt;$U$12,"Poco Peso",IF(Tabla134[[#This Row],[Item Weight]]&lt;$U$13,"Peso Medio","Peso Alto"))</f>
        <v>Peso Medio</v>
      </c>
      <c r="M123" s="7">
        <v>13.1</v>
      </c>
      <c r="N123" s="11">
        <f>IF(Tabla134[[#This Row],[Item Weight (Nulos)]]="",VLOOKUP(Tabla134[[#This Row],[Item Identifier]],'Tabla para Nulos'!$A$3:$B$1563,2,FALSE),Tabla134[[#This Row],[Item Weight (Nulos)]])</f>
        <v>13.1</v>
      </c>
      <c r="O123" s="11" t="str">
        <f>IF(Tabla134[[#This Row],[Item Visibility]]&lt;$U$15,"Poca visibilidad",IF(Tabla134[[#This Row],[Item Visibility]]&lt;$U$16,"Visibilidad media","Mayor visibilidad"))</f>
        <v>Visibilidad media</v>
      </c>
      <c r="P123" s="11" t="str">
        <f>IF(Tabla134[[#This Row],[Rating]]&lt;2,"Muy Malo",IF(Tabla134[[#This Row],[Rating]]&lt;3,"Malo",IF(Tabla134[[#This Row],[Rating]]&lt;4,"Regular",IF(Tabla134[[#This Row],[Rating]]&lt;5,"Bueno","Excelente"))))</f>
        <v>Excelente</v>
      </c>
    </row>
    <row r="124" spans="1:16" x14ac:dyDescent="0.2">
      <c r="A124" s="7" t="s">
        <v>124</v>
      </c>
      <c r="B124" s="7" t="s">
        <v>774</v>
      </c>
      <c r="C124" s="7" t="s">
        <v>10</v>
      </c>
      <c r="D124" s="8">
        <v>2016</v>
      </c>
      <c r="E124" s="7" t="s">
        <v>1114</v>
      </c>
      <c r="F124" s="7" t="s">
        <v>8</v>
      </c>
      <c r="G124" s="7" t="s">
        <v>702</v>
      </c>
      <c r="H124" s="7" t="s">
        <v>7</v>
      </c>
      <c r="I124" s="9">
        <v>3.4306962000000003E-2</v>
      </c>
      <c r="J124" s="10">
        <v>252.3356</v>
      </c>
      <c r="K124" s="11">
        <v>5</v>
      </c>
      <c r="L124" s="11" t="str">
        <f>IF(Tabla134[[#This Row],[Item Weight]]&lt;$U$12,"Poco Peso",IF(Tabla134[[#This Row],[Item Weight]]&lt;$U$13,"Peso Medio","Peso Alto"))</f>
        <v>Peso Medio</v>
      </c>
      <c r="M124" s="7">
        <v>16.100000000000001</v>
      </c>
      <c r="N124" s="11">
        <f>IF(Tabla134[[#This Row],[Item Weight (Nulos)]]="",VLOOKUP(Tabla134[[#This Row],[Item Identifier]],'Tabla para Nulos'!$A$3:$B$1563,2,FALSE),Tabla134[[#This Row],[Item Weight (Nulos)]])</f>
        <v>16.100000000000001</v>
      </c>
      <c r="O124" s="11" t="str">
        <f>IF(Tabla134[[#This Row],[Item Visibility]]&lt;$U$15,"Poca visibilidad",IF(Tabla134[[#This Row],[Item Visibility]]&lt;$U$16,"Visibilidad media","Mayor visibilidad"))</f>
        <v>Visibilidad media</v>
      </c>
      <c r="P124" s="11" t="str">
        <f>IF(Tabla134[[#This Row],[Rating]]&lt;2,"Muy Malo",IF(Tabla134[[#This Row],[Rating]]&lt;3,"Malo",IF(Tabla134[[#This Row],[Rating]]&lt;4,"Regular",IF(Tabla134[[#This Row],[Rating]]&lt;5,"Bueno","Excelente"))))</f>
        <v>Excelente</v>
      </c>
    </row>
    <row r="125" spans="1:16" x14ac:dyDescent="0.2">
      <c r="A125" s="7" t="s">
        <v>124</v>
      </c>
      <c r="B125" s="7" t="s">
        <v>1073</v>
      </c>
      <c r="C125" s="7" t="s">
        <v>4</v>
      </c>
      <c r="D125" s="8">
        <v>2016</v>
      </c>
      <c r="E125" s="7" t="s">
        <v>1114</v>
      </c>
      <c r="F125" s="7" t="s">
        <v>8</v>
      </c>
      <c r="G125" s="7" t="s">
        <v>702</v>
      </c>
      <c r="H125" s="7" t="s">
        <v>7</v>
      </c>
      <c r="I125" s="9">
        <v>4.4908403999999999E-2</v>
      </c>
      <c r="J125" s="10">
        <v>140.28380000000001</v>
      </c>
      <c r="K125" s="11">
        <v>5</v>
      </c>
      <c r="L125" s="11" t="str">
        <f>IF(Tabla134[[#This Row],[Item Weight]]&lt;$U$12,"Poco Peso",IF(Tabla134[[#This Row],[Item Weight]]&lt;$U$13,"Peso Medio","Peso Alto"))</f>
        <v>Peso Medio</v>
      </c>
      <c r="M125" s="7">
        <v>15</v>
      </c>
      <c r="N125" s="11">
        <f>IF(Tabla134[[#This Row],[Item Weight (Nulos)]]="",VLOOKUP(Tabla134[[#This Row],[Item Identifier]],'Tabla para Nulos'!$A$3:$B$1563,2,FALSE),Tabla134[[#This Row],[Item Weight (Nulos)]])</f>
        <v>15</v>
      </c>
      <c r="O125" s="11" t="str">
        <f>IF(Tabla134[[#This Row],[Item Visibility]]&lt;$U$15,"Poca visibilidad",IF(Tabla134[[#This Row],[Item Visibility]]&lt;$U$16,"Visibilidad media","Mayor visibilidad"))</f>
        <v>Visibilidad media</v>
      </c>
      <c r="P125" s="11" t="str">
        <f>IF(Tabla134[[#This Row],[Rating]]&lt;2,"Muy Malo",IF(Tabla134[[#This Row],[Rating]]&lt;3,"Malo",IF(Tabla134[[#This Row],[Rating]]&lt;4,"Regular",IF(Tabla134[[#This Row],[Rating]]&lt;5,"Bueno","Excelente"))))</f>
        <v>Excelente</v>
      </c>
    </row>
    <row r="126" spans="1:16" x14ac:dyDescent="0.2">
      <c r="A126" s="7" t="s">
        <v>124</v>
      </c>
      <c r="B126" s="7" t="s">
        <v>1072</v>
      </c>
      <c r="C126" s="7" t="s">
        <v>4</v>
      </c>
      <c r="D126" s="8">
        <v>2016</v>
      </c>
      <c r="E126" s="7" t="s">
        <v>1114</v>
      </c>
      <c r="F126" s="7" t="s">
        <v>8</v>
      </c>
      <c r="G126" s="7" t="s">
        <v>702</v>
      </c>
      <c r="H126" s="7" t="s">
        <v>7</v>
      </c>
      <c r="I126" s="9">
        <v>1.8905326E-2</v>
      </c>
      <c r="J126" s="10">
        <v>234.65899999999999</v>
      </c>
      <c r="K126" s="11">
        <v>5</v>
      </c>
      <c r="L126" s="11" t="str">
        <f>IF(Tabla134[[#This Row],[Item Weight]]&lt;$U$12,"Poco Peso",IF(Tabla134[[#This Row],[Item Weight]]&lt;$U$13,"Peso Medio","Peso Alto"))</f>
        <v>Peso Alto</v>
      </c>
      <c r="M126" s="7">
        <v>17.600000000000001</v>
      </c>
      <c r="N126" s="11">
        <f>IF(Tabla134[[#This Row],[Item Weight (Nulos)]]="",VLOOKUP(Tabla134[[#This Row],[Item Identifier]],'Tabla para Nulos'!$A$3:$B$1563,2,FALSE),Tabla134[[#This Row],[Item Weight (Nulos)]])</f>
        <v>17.600000000000001</v>
      </c>
      <c r="O126" s="11" t="str">
        <f>IF(Tabla134[[#This Row],[Item Visibility]]&lt;$U$15,"Poca visibilidad",IF(Tabla134[[#This Row],[Item Visibility]]&lt;$U$16,"Visibilidad media","Mayor visibilidad"))</f>
        <v>Poca visibilidad</v>
      </c>
      <c r="P126" s="11" t="str">
        <f>IF(Tabla134[[#This Row],[Rating]]&lt;2,"Muy Malo",IF(Tabla134[[#This Row],[Rating]]&lt;3,"Malo",IF(Tabla134[[#This Row],[Rating]]&lt;4,"Regular",IF(Tabla134[[#This Row],[Rating]]&lt;5,"Bueno","Excelente"))))</f>
        <v>Excelente</v>
      </c>
    </row>
    <row r="127" spans="1:16" x14ac:dyDescent="0.2">
      <c r="A127" s="7" t="s">
        <v>124</v>
      </c>
      <c r="B127" s="7" t="s">
        <v>924</v>
      </c>
      <c r="C127" s="7" t="s">
        <v>171</v>
      </c>
      <c r="D127" s="8">
        <v>2016</v>
      </c>
      <c r="E127" s="7" t="s">
        <v>1114</v>
      </c>
      <c r="F127" s="7" t="s">
        <v>8</v>
      </c>
      <c r="G127" s="7" t="s">
        <v>702</v>
      </c>
      <c r="H127" s="7" t="s">
        <v>7</v>
      </c>
      <c r="I127" s="9">
        <v>9.0562192E-2</v>
      </c>
      <c r="J127" s="10">
        <v>198.21100000000001</v>
      </c>
      <c r="K127" s="11">
        <v>5</v>
      </c>
      <c r="L127" s="11" t="str">
        <f>IF(Tabla134[[#This Row],[Item Weight]]&lt;$U$12,"Poco Peso",IF(Tabla134[[#This Row],[Item Weight]]&lt;$U$13,"Peso Medio","Peso Alto"))</f>
        <v>Peso Medio</v>
      </c>
      <c r="M127" s="7">
        <v>16.350000000000001</v>
      </c>
      <c r="N127" s="11">
        <f>IF(Tabla134[[#This Row],[Item Weight (Nulos)]]="",VLOOKUP(Tabla134[[#This Row],[Item Identifier]],'Tabla para Nulos'!$A$3:$B$1563,2,FALSE),Tabla134[[#This Row],[Item Weight (Nulos)]])</f>
        <v>16.350000000000001</v>
      </c>
      <c r="O127" s="11" t="str">
        <f>IF(Tabla134[[#This Row],[Item Visibility]]&lt;$U$15,"Poca visibilidad",IF(Tabla134[[#This Row],[Item Visibility]]&lt;$U$16,"Visibilidad media","Mayor visibilidad"))</f>
        <v>Visibilidad media</v>
      </c>
      <c r="P127" s="11" t="str">
        <f>IF(Tabla134[[#This Row],[Rating]]&lt;2,"Muy Malo",IF(Tabla134[[#This Row],[Rating]]&lt;3,"Malo",IF(Tabla134[[#This Row],[Rating]]&lt;4,"Regular",IF(Tabla134[[#This Row],[Rating]]&lt;5,"Bueno","Excelente"))))</f>
        <v>Excelente</v>
      </c>
    </row>
    <row r="128" spans="1:16" x14ac:dyDescent="0.2">
      <c r="A128" s="7" t="s">
        <v>124</v>
      </c>
      <c r="B128" s="7" t="s">
        <v>1008</v>
      </c>
      <c r="C128" s="7" t="s">
        <v>171</v>
      </c>
      <c r="D128" s="8">
        <v>2016</v>
      </c>
      <c r="E128" s="7" t="s">
        <v>1114</v>
      </c>
      <c r="F128" s="7" t="s">
        <v>8</v>
      </c>
      <c r="G128" s="7" t="s">
        <v>702</v>
      </c>
      <c r="H128" s="7" t="s">
        <v>7</v>
      </c>
      <c r="I128" s="9">
        <v>1.5687045E-2</v>
      </c>
      <c r="J128" s="10">
        <v>182.69759999999999</v>
      </c>
      <c r="K128" s="11">
        <v>5</v>
      </c>
      <c r="L128" s="11" t="str">
        <f>IF(Tabla134[[#This Row],[Item Weight]]&lt;$U$12,"Poco Peso",IF(Tabla134[[#This Row],[Item Weight]]&lt;$U$13,"Peso Medio","Peso Alto"))</f>
        <v>Peso Alto</v>
      </c>
      <c r="M128" s="7">
        <v>17.600000000000001</v>
      </c>
      <c r="N128" s="11">
        <f>IF(Tabla134[[#This Row],[Item Weight (Nulos)]]="",VLOOKUP(Tabla134[[#This Row],[Item Identifier]],'Tabla para Nulos'!$A$3:$B$1563,2,FALSE),Tabla134[[#This Row],[Item Weight (Nulos)]])</f>
        <v>17.600000000000001</v>
      </c>
      <c r="O128" s="11" t="str">
        <f>IF(Tabla134[[#This Row],[Item Visibility]]&lt;$U$15,"Poca visibilidad",IF(Tabla134[[#This Row],[Item Visibility]]&lt;$U$16,"Visibilidad media","Mayor visibilidad"))</f>
        <v>Poca visibilidad</v>
      </c>
      <c r="P128" s="11" t="str">
        <f>IF(Tabla134[[#This Row],[Rating]]&lt;2,"Muy Malo",IF(Tabla134[[#This Row],[Rating]]&lt;3,"Malo",IF(Tabla134[[#This Row],[Rating]]&lt;4,"Regular",IF(Tabla134[[#This Row],[Rating]]&lt;5,"Bueno","Excelente"))))</f>
        <v>Excelente</v>
      </c>
    </row>
    <row r="129" spans="1:16" x14ac:dyDescent="0.2">
      <c r="A129" s="7" t="s">
        <v>124</v>
      </c>
      <c r="B129" s="7" t="s">
        <v>1569</v>
      </c>
      <c r="C129" s="7" t="s">
        <v>171</v>
      </c>
      <c r="D129" s="8">
        <v>2016</v>
      </c>
      <c r="E129" s="7" t="s">
        <v>1114</v>
      </c>
      <c r="F129" s="7" t="s">
        <v>8</v>
      </c>
      <c r="G129" s="7" t="s">
        <v>702</v>
      </c>
      <c r="H129" s="7" t="s">
        <v>7</v>
      </c>
      <c r="I129" s="9">
        <v>0.10803043399999999</v>
      </c>
      <c r="J129" s="10">
        <v>32.455800000000004</v>
      </c>
      <c r="K129" s="11">
        <v>5</v>
      </c>
      <c r="L129" s="11" t="str">
        <f>IF(Tabla134[[#This Row],[Item Weight]]&lt;$U$12,"Poco Peso",IF(Tabla134[[#This Row],[Item Weight]]&lt;$U$13,"Peso Medio","Peso Alto"))</f>
        <v>Peso Alto</v>
      </c>
      <c r="M129" s="7">
        <v>19.25</v>
      </c>
      <c r="N129" s="11">
        <f>IF(Tabla134[[#This Row],[Item Weight (Nulos)]]="",VLOOKUP(Tabla134[[#This Row],[Item Identifier]],'Tabla para Nulos'!$A$3:$B$1563,2,FALSE),Tabla134[[#This Row],[Item Weight (Nulos)]])</f>
        <v>19.25</v>
      </c>
      <c r="O129" s="11" t="str">
        <f>IF(Tabla134[[#This Row],[Item Visibility]]&lt;$U$15,"Poca visibilidad",IF(Tabla134[[#This Row],[Item Visibility]]&lt;$U$16,"Visibilidad media","Mayor visibilidad"))</f>
        <v>Mayor visibilidad</v>
      </c>
      <c r="P129" s="11" t="str">
        <f>IF(Tabla134[[#This Row],[Rating]]&lt;2,"Muy Malo",IF(Tabla134[[#This Row],[Rating]]&lt;3,"Malo",IF(Tabla134[[#This Row],[Rating]]&lt;4,"Regular",IF(Tabla134[[#This Row],[Rating]]&lt;5,"Bueno","Excelente"))))</f>
        <v>Excelente</v>
      </c>
    </row>
    <row r="130" spans="1:16" x14ac:dyDescent="0.2">
      <c r="A130" s="7" t="s">
        <v>124</v>
      </c>
      <c r="B130" s="7" t="s">
        <v>426</v>
      </c>
      <c r="C130" s="7" t="s">
        <v>171</v>
      </c>
      <c r="D130" s="8">
        <v>2016</v>
      </c>
      <c r="E130" s="7" t="s">
        <v>1114</v>
      </c>
      <c r="F130" s="7" t="s">
        <v>8</v>
      </c>
      <c r="G130" s="7" t="s">
        <v>702</v>
      </c>
      <c r="H130" s="7" t="s">
        <v>7</v>
      </c>
      <c r="I130" s="9">
        <v>2.1326471E-2</v>
      </c>
      <c r="J130" s="10">
        <v>76.132800000000003</v>
      </c>
      <c r="K130" s="11">
        <v>5</v>
      </c>
      <c r="L130" s="11" t="str">
        <f>IF(Tabla134[[#This Row],[Item Weight]]&lt;$U$12,"Poco Peso",IF(Tabla134[[#This Row],[Item Weight]]&lt;$U$13,"Peso Medio","Peso Alto"))</f>
        <v>Peso Alto</v>
      </c>
      <c r="M130" s="7">
        <v>20.350000000000001</v>
      </c>
      <c r="N130" s="11">
        <f>IF(Tabla134[[#This Row],[Item Weight (Nulos)]]="",VLOOKUP(Tabla134[[#This Row],[Item Identifier]],'Tabla para Nulos'!$A$3:$B$1563,2,FALSE),Tabla134[[#This Row],[Item Weight (Nulos)]])</f>
        <v>20.350000000000001</v>
      </c>
      <c r="O130" s="11" t="str">
        <f>IF(Tabla134[[#This Row],[Item Visibility]]&lt;$U$15,"Poca visibilidad",IF(Tabla134[[#This Row],[Item Visibility]]&lt;$U$16,"Visibilidad media","Mayor visibilidad"))</f>
        <v>Poca visibilidad</v>
      </c>
      <c r="P130" s="11" t="str">
        <f>IF(Tabla134[[#This Row],[Rating]]&lt;2,"Muy Malo",IF(Tabla134[[#This Row],[Rating]]&lt;3,"Malo",IF(Tabla134[[#This Row],[Rating]]&lt;4,"Regular",IF(Tabla134[[#This Row],[Rating]]&lt;5,"Bueno","Excelente"))))</f>
        <v>Excelente</v>
      </c>
    </row>
    <row r="131" spans="1:16" x14ac:dyDescent="0.2">
      <c r="A131" s="7" t="s">
        <v>124</v>
      </c>
      <c r="B131" s="7" t="s">
        <v>1412</v>
      </c>
      <c r="C131" s="7" t="s">
        <v>47</v>
      </c>
      <c r="D131" s="8">
        <v>2016</v>
      </c>
      <c r="E131" s="7" t="s">
        <v>1114</v>
      </c>
      <c r="F131" s="7" t="s">
        <v>8</v>
      </c>
      <c r="G131" s="7" t="s">
        <v>702</v>
      </c>
      <c r="H131" s="7" t="s">
        <v>7</v>
      </c>
      <c r="I131" s="9">
        <v>1.0630949000000001E-2</v>
      </c>
      <c r="J131" s="10">
        <v>65.982600000000005</v>
      </c>
      <c r="K131" s="11">
        <v>5</v>
      </c>
      <c r="L131" s="11" t="str">
        <f>IF(Tabla134[[#This Row],[Item Weight]]&lt;$U$12,"Poco Peso",IF(Tabla134[[#This Row],[Item Weight]]&lt;$U$13,"Peso Medio","Peso Alto"))</f>
        <v>Poco Peso</v>
      </c>
      <c r="M131" s="7">
        <v>6.17</v>
      </c>
      <c r="N131" s="11">
        <f>IF(Tabla134[[#This Row],[Item Weight (Nulos)]]="",VLOOKUP(Tabla134[[#This Row],[Item Identifier]],'Tabla para Nulos'!$A$3:$B$1563,2,FALSE),Tabla134[[#This Row],[Item Weight (Nulos)]])</f>
        <v>6.17</v>
      </c>
      <c r="O131" s="11" t="str">
        <f>IF(Tabla134[[#This Row],[Item Visibility]]&lt;$U$15,"Poca visibilidad",IF(Tabla134[[#This Row],[Item Visibility]]&lt;$U$16,"Visibilidad media","Mayor visibilidad"))</f>
        <v>Poca visibilidad</v>
      </c>
      <c r="P131" s="11" t="str">
        <f>IF(Tabla134[[#This Row],[Rating]]&lt;2,"Muy Malo",IF(Tabla134[[#This Row],[Rating]]&lt;3,"Malo",IF(Tabla134[[#This Row],[Rating]]&lt;4,"Regular",IF(Tabla134[[#This Row],[Rating]]&lt;5,"Bueno","Excelente"))))</f>
        <v>Excelente</v>
      </c>
    </row>
    <row r="132" spans="1:16" x14ac:dyDescent="0.2">
      <c r="A132" s="7" t="s">
        <v>124</v>
      </c>
      <c r="B132" s="7" t="s">
        <v>1368</v>
      </c>
      <c r="C132" s="7" t="s">
        <v>47</v>
      </c>
      <c r="D132" s="8">
        <v>2016</v>
      </c>
      <c r="E132" s="7" t="s">
        <v>1114</v>
      </c>
      <c r="F132" s="7" t="s">
        <v>8</v>
      </c>
      <c r="G132" s="7" t="s">
        <v>702</v>
      </c>
      <c r="H132" s="7" t="s">
        <v>7</v>
      </c>
      <c r="I132" s="9">
        <v>3.2538895999999998E-2</v>
      </c>
      <c r="J132" s="10">
        <v>165.7842</v>
      </c>
      <c r="K132" s="11">
        <v>5</v>
      </c>
      <c r="L132" s="11" t="str">
        <f>IF(Tabla134[[#This Row],[Item Weight]]&lt;$U$12,"Poco Peso",IF(Tabla134[[#This Row],[Item Weight]]&lt;$U$13,"Peso Medio","Peso Alto"))</f>
        <v>Peso Medio</v>
      </c>
      <c r="M132" s="7">
        <v>16.350000000000001</v>
      </c>
      <c r="N132" s="11">
        <f>IF(Tabla134[[#This Row],[Item Weight (Nulos)]]="",VLOOKUP(Tabla134[[#This Row],[Item Identifier]],'Tabla para Nulos'!$A$3:$B$1563,2,FALSE),Tabla134[[#This Row],[Item Weight (Nulos)]])</f>
        <v>16.350000000000001</v>
      </c>
      <c r="O132" s="11" t="str">
        <f>IF(Tabla134[[#This Row],[Item Visibility]]&lt;$U$15,"Poca visibilidad",IF(Tabla134[[#This Row],[Item Visibility]]&lt;$U$16,"Visibilidad media","Mayor visibilidad"))</f>
        <v>Visibilidad media</v>
      </c>
      <c r="P132" s="11" t="str">
        <f>IF(Tabla134[[#This Row],[Rating]]&lt;2,"Muy Malo",IF(Tabla134[[#This Row],[Rating]]&lt;3,"Malo",IF(Tabla134[[#This Row],[Rating]]&lt;4,"Regular",IF(Tabla134[[#This Row],[Rating]]&lt;5,"Bueno","Excelente"))))</f>
        <v>Excelente</v>
      </c>
    </row>
    <row r="133" spans="1:16" x14ac:dyDescent="0.2">
      <c r="A133" s="7" t="s">
        <v>124</v>
      </c>
      <c r="B133" s="7" t="s">
        <v>1384</v>
      </c>
      <c r="C133" s="7" t="s">
        <v>14</v>
      </c>
      <c r="D133" s="8">
        <v>2016</v>
      </c>
      <c r="E133" s="7" t="s">
        <v>1114</v>
      </c>
      <c r="F133" s="7" t="s">
        <v>8</v>
      </c>
      <c r="G133" s="7" t="s">
        <v>702</v>
      </c>
      <c r="H133" s="7" t="s">
        <v>7</v>
      </c>
      <c r="I133" s="9">
        <v>0.116542484</v>
      </c>
      <c r="J133" s="10">
        <v>182.6266</v>
      </c>
      <c r="K133" s="11">
        <v>5</v>
      </c>
      <c r="L133" s="11" t="str">
        <f>IF(Tabla134[[#This Row],[Item Weight]]&lt;$U$12,"Poco Peso",IF(Tabla134[[#This Row],[Item Weight]]&lt;$U$13,"Peso Medio","Peso Alto"))</f>
        <v>Peso Alto</v>
      </c>
      <c r="M133" s="7">
        <v>17.7</v>
      </c>
      <c r="N133" s="11">
        <f>IF(Tabla134[[#This Row],[Item Weight (Nulos)]]="",VLOOKUP(Tabla134[[#This Row],[Item Identifier]],'Tabla para Nulos'!$A$3:$B$1563,2,FALSE),Tabla134[[#This Row],[Item Weight (Nulos)]])</f>
        <v>17.7</v>
      </c>
      <c r="O133" s="11" t="str">
        <f>IF(Tabla134[[#This Row],[Item Visibility]]&lt;$U$15,"Poca visibilidad",IF(Tabla134[[#This Row],[Item Visibility]]&lt;$U$16,"Visibilidad media","Mayor visibilidad"))</f>
        <v>Mayor visibilidad</v>
      </c>
      <c r="P133" s="11" t="str">
        <f>IF(Tabla134[[#This Row],[Rating]]&lt;2,"Muy Malo",IF(Tabla134[[#This Row],[Rating]]&lt;3,"Malo",IF(Tabla134[[#This Row],[Rating]]&lt;4,"Regular",IF(Tabla134[[#This Row],[Rating]]&lt;5,"Bueno","Excelente"))))</f>
        <v>Excelente</v>
      </c>
    </row>
    <row r="134" spans="1:16" x14ac:dyDescent="0.2">
      <c r="A134" s="7" t="s">
        <v>124</v>
      </c>
      <c r="B134" s="7" t="s">
        <v>403</v>
      </c>
      <c r="C134" s="7" t="s">
        <v>14</v>
      </c>
      <c r="D134" s="8">
        <v>2016</v>
      </c>
      <c r="E134" s="7" t="s">
        <v>1114</v>
      </c>
      <c r="F134" s="7" t="s">
        <v>8</v>
      </c>
      <c r="G134" s="7" t="s">
        <v>702</v>
      </c>
      <c r="H134" s="7" t="s">
        <v>7</v>
      </c>
      <c r="I134" s="9">
        <v>5.2176860999999998E-2</v>
      </c>
      <c r="J134" s="10">
        <v>122.80719999999999</v>
      </c>
      <c r="K134" s="11">
        <v>5</v>
      </c>
      <c r="L134" s="11" t="str">
        <f>IF(Tabla134[[#This Row],[Item Weight]]&lt;$U$12,"Poco Peso",IF(Tabla134[[#This Row],[Item Weight]]&lt;$U$13,"Peso Medio","Peso Alto"))</f>
        <v>Peso Alto</v>
      </c>
      <c r="M134" s="7">
        <v>17.850000000000001</v>
      </c>
      <c r="N134" s="11">
        <f>IF(Tabla134[[#This Row],[Item Weight (Nulos)]]="",VLOOKUP(Tabla134[[#This Row],[Item Identifier]],'Tabla para Nulos'!$A$3:$B$1563,2,FALSE),Tabla134[[#This Row],[Item Weight (Nulos)]])</f>
        <v>17.850000000000001</v>
      </c>
      <c r="O134" s="11" t="str">
        <f>IF(Tabla134[[#This Row],[Item Visibility]]&lt;$U$15,"Poca visibilidad",IF(Tabla134[[#This Row],[Item Visibility]]&lt;$U$16,"Visibilidad media","Mayor visibilidad"))</f>
        <v>Visibilidad media</v>
      </c>
      <c r="P134" s="11" t="str">
        <f>IF(Tabla134[[#This Row],[Rating]]&lt;2,"Muy Malo",IF(Tabla134[[#This Row],[Rating]]&lt;3,"Malo",IF(Tabla134[[#This Row],[Rating]]&lt;4,"Regular",IF(Tabla134[[#This Row],[Rating]]&lt;5,"Bueno","Excelente"))))</f>
        <v>Excelente</v>
      </c>
    </row>
    <row r="135" spans="1:16" x14ac:dyDescent="0.2">
      <c r="A135" s="7" t="s">
        <v>124</v>
      </c>
      <c r="B135" s="7" t="s">
        <v>1215</v>
      </c>
      <c r="C135" s="7" t="s">
        <v>14</v>
      </c>
      <c r="D135" s="8">
        <v>2016</v>
      </c>
      <c r="E135" s="7" t="s">
        <v>1114</v>
      </c>
      <c r="F135" s="7" t="s">
        <v>8</v>
      </c>
      <c r="G135" s="7" t="s">
        <v>702</v>
      </c>
      <c r="H135" s="7" t="s">
        <v>7</v>
      </c>
      <c r="I135" s="9">
        <v>7.6855627999999995E-2</v>
      </c>
      <c r="J135" s="10">
        <v>161.02359999999999</v>
      </c>
      <c r="K135" s="11">
        <v>5</v>
      </c>
      <c r="L135" s="11" t="str">
        <f>IF(Tabla134[[#This Row],[Item Weight]]&lt;$U$12,"Poco Peso",IF(Tabla134[[#This Row],[Item Weight]]&lt;$U$13,"Peso Medio","Peso Alto"))</f>
        <v>Peso Alto</v>
      </c>
      <c r="M135" s="7">
        <v>18.600000000000001</v>
      </c>
      <c r="N135" s="11">
        <f>IF(Tabla134[[#This Row],[Item Weight (Nulos)]]="",VLOOKUP(Tabla134[[#This Row],[Item Identifier]],'Tabla para Nulos'!$A$3:$B$1563,2,FALSE),Tabla134[[#This Row],[Item Weight (Nulos)]])</f>
        <v>18.600000000000001</v>
      </c>
      <c r="O135" s="11" t="str">
        <f>IF(Tabla134[[#This Row],[Item Visibility]]&lt;$U$15,"Poca visibilidad",IF(Tabla134[[#This Row],[Item Visibility]]&lt;$U$16,"Visibilidad media","Mayor visibilidad"))</f>
        <v>Visibilidad media</v>
      </c>
      <c r="P135" s="11" t="str">
        <f>IF(Tabla134[[#This Row],[Rating]]&lt;2,"Muy Malo",IF(Tabla134[[#This Row],[Rating]]&lt;3,"Malo",IF(Tabla134[[#This Row],[Rating]]&lt;4,"Regular",IF(Tabla134[[#This Row],[Rating]]&lt;5,"Bueno","Excelente"))))</f>
        <v>Excelente</v>
      </c>
    </row>
    <row r="136" spans="1:16" x14ac:dyDescent="0.2">
      <c r="A136" s="7" t="s">
        <v>124</v>
      </c>
      <c r="B136" s="7" t="s">
        <v>1419</v>
      </c>
      <c r="C136" s="7" t="s">
        <v>14</v>
      </c>
      <c r="D136" s="8">
        <v>2016</v>
      </c>
      <c r="E136" s="7" t="s">
        <v>1114</v>
      </c>
      <c r="F136" s="7" t="s">
        <v>8</v>
      </c>
      <c r="G136" s="7" t="s">
        <v>702</v>
      </c>
      <c r="H136" s="7" t="s">
        <v>7</v>
      </c>
      <c r="I136" s="9">
        <v>3.9577173E-2</v>
      </c>
      <c r="J136" s="10">
        <v>166.15260000000001</v>
      </c>
      <c r="K136" s="11">
        <v>5</v>
      </c>
      <c r="L136" s="11" t="str">
        <f>IF(Tabla134[[#This Row],[Item Weight]]&lt;$U$12,"Poco Peso",IF(Tabla134[[#This Row],[Item Weight]]&lt;$U$13,"Peso Medio","Peso Alto"))</f>
        <v>Peso Alto</v>
      </c>
      <c r="M136" s="7">
        <v>19.600000000000001</v>
      </c>
      <c r="N136" s="11">
        <f>IF(Tabla134[[#This Row],[Item Weight (Nulos)]]="",VLOOKUP(Tabla134[[#This Row],[Item Identifier]],'Tabla para Nulos'!$A$3:$B$1563,2,FALSE),Tabla134[[#This Row],[Item Weight (Nulos)]])</f>
        <v>19.600000000000001</v>
      </c>
      <c r="O136" s="11" t="str">
        <f>IF(Tabla134[[#This Row],[Item Visibility]]&lt;$U$15,"Poca visibilidad",IF(Tabla134[[#This Row],[Item Visibility]]&lt;$U$16,"Visibilidad media","Mayor visibilidad"))</f>
        <v>Visibilidad media</v>
      </c>
      <c r="P136" s="11" t="str">
        <f>IF(Tabla134[[#This Row],[Rating]]&lt;2,"Muy Malo",IF(Tabla134[[#This Row],[Rating]]&lt;3,"Malo",IF(Tabla134[[#This Row],[Rating]]&lt;4,"Regular",IF(Tabla134[[#This Row],[Rating]]&lt;5,"Bueno","Excelente"))))</f>
        <v>Excelente</v>
      </c>
    </row>
    <row r="137" spans="1:16" x14ac:dyDescent="0.2">
      <c r="A137" s="7" t="s">
        <v>124</v>
      </c>
      <c r="B137" s="7" t="s">
        <v>133</v>
      </c>
      <c r="C137" s="7" t="s">
        <v>19</v>
      </c>
      <c r="D137" s="8">
        <v>2016</v>
      </c>
      <c r="E137" s="7" t="s">
        <v>1114</v>
      </c>
      <c r="F137" s="7" t="s">
        <v>8</v>
      </c>
      <c r="G137" s="7" t="s">
        <v>702</v>
      </c>
      <c r="H137" s="7" t="s">
        <v>7</v>
      </c>
      <c r="I137" s="9">
        <v>3.0795085E-2</v>
      </c>
      <c r="J137" s="10">
        <v>143.31540000000001</v>
      </c>
      <c r="K137" s="11">
        <v>5</v>
      </c>
      <c r="L137" s="11" t="str">
        <f>IF(Tabla134[[#This Row],[Item Weight]]&lt;$U$12,"Poco Peso",IF(Tabla134[[#This Row],[Item Weight]]&lt;$U$13,"Peso Medio","Peso Alto"))</f>
        <v>Peso Medio</v>
      </c>
      <c r="M137" s="7">
        <v>13.85</v>
      </c>
      <c r="N137" s="11">
        <f>IF(Tabla134[[#This Row],[Item Weight (Nulos)]]="",VLOOKUP(Tabla134[[#This Row],[Item Identifier]],'Tabla para Nulos'!$A$3:$B$1563,2,FALSE),Tabla134[[#This Row],[Item Weight (Nulos)]])</f>
        <v>13.85</v>
      </c>
      <c r="O137" s="11" t="str">
        <f>IF(Tabla134[[#This Row],[Item Visibility]]&lt;$U$15,"Poca visibilidad",IF(Tabla134[[#This Row],[Item Visibility]]&lt;$U$16,"Visibilidad media","Mayor visibilidad"))</f>
        <v>Visibilidad media</v>
      </c>
      <c r="P137" s="11" t="str">
        <f>IF(Tabla134[[#This Row],[Rating]]&lt;2,"Muy Malo",IF(Tabla134[[#This Row],[Rating]]&lt;3,"Malo",IF(Tabla134[[#This Row],[Rating]]&lt;4,"Regular",IF(Tabla134[[#This Row],[Rating]]&lt;5,"Bueno","Excelente"))))</f>
        <v>Excelente</v>
      </c>
    </row>
    <row r="138" spans="1:16" x14ac:dyDescent="0.2">
      <c r="A138" s="7" t="s">
        <v>124</v>
      </c>
      <c r="B138" s="7" t="s">
        <v>747</v>
      </c>
      <c r="C138" s="7" t="s">
        <v>19</v>
      </c>
      <c r="D138" s="8">
        <v>2016</v>
      </c>
      <c r="E138" s="7" t="s">
        <v>1114</v>
      </c>
      <c r="F138" s="7" t="s">
        <v>8</v>
      </c>
      <c r="G138" s="7" t="s">
        <v>702</v>
      </c>
      <c r="H138" s="7" t="s">
        <v>7</v>
      </c>
      <c r="I138" s="9">
        <v>0.10759787899999999</v>
      </c>
      <c r="J138" s="10">
        <v>58.790399999999998</v>
      </c>
      <c r="K138" s="11">
        <v>5</v>
      </c>
      <c r="L138" s="11" t="str">
        <f>IF(Tabla134[[#This Row],[Item Weight]]&lt;$U$12,"Poco Peso",IF(Tabla134[[#This Row],[Item Weight]]&lt;$U$13,"Peso Medio","Peso Alto"))</f>
        <v>Peso Medio</v>
      </c>
      <c r="M138" s="7">
        <v>15.85</v>
      </c>
      <c r="N138" s="11">
        <f>IF(Tabla134[[#This Row],[Item Weight (Nulos)]]="",VLOOKUP(Tabla134[[#This Row],[Item Identifier]],'Tabla para Nulos'!$A$3:$B$1563,2,FALSE),Tabla134[[#This Row],[Item Weight (Nulos)]])</f>
        <v>15.85</v>
      </c>
      <c r="O138" s="11" t="str">
        <f>IF(Tabla134[[#This Row],[Item Visibility]]&lt;$U$15,"Poca visibilidad",IF(Tabla134[[#This Row],[Item Visibility]]&lt;$U$16,"Visibilidad media","Mayor visibilidad"))</f>
        <v>Mayor visibilidad</v>
      </c>
      <c r="P138" s="11" t="str">
        <f>IF(Tabla134[[#This Row],[Rating]]&lt;2,"Muy Malo",IF(Tabla134[[#This Row],[Rating]]&lt;3,"Malo",IF(Tabla134[[#This Row],[Rating]]&lt;4,"Regular",IF(Tabla134[[#This Row],[Rating]]&lt;5,"Bueno","Excelente"))))</f>
        <v>Excelente</v>
      </c>
    </row>
    <row r="139" spans="1:16" x14ac:dyDescent="0.2">
      <c r="A139" s="7" t="s">
        <v>6</v>
      </c>
      <c r="B139" s="7" t="s">
        <v>1546</v>
      </c>
      <c r="C139" s="7" t="s">
        <v>28</v>
      </c>
      <c r="D139" s="8">
        <v>2016</v>
      </c>
      <c r="E139" s="7" t="s">
        <v>1114</v>
      </c>
      <c r="F139" s="7" t="s">
        <v>8</v>
      </c>
      <c r="G139" s="7" t="s">
        <v>702</v>
      </c>
      <c r="H139" s="7" t="s">
        <v>7</v>
      </c>
      <c r="I139" s="9">
        <v>0.10039894000000001</v>
      </c>
      <c r="J139" s="10">
        <v>89.685599999999994</v>
      </c>
      <c r="K139" s="11">
        <v>5</v>
      </c>
      <c r="L139" s="11" t="str">
        <f>IF(Tabla134[[#This Row],[Item Weight]]&lt;$U$12,"Poco Peso",IF(Tabla134[[#This Row],[Item Weight]]&lt;$U$13,"Peso Medio","Peso Alto"))</f>
        <v>Peso Medio</v>
      </c>
      <c r="M139" s="7">
        <v>9.3949999999999996</v>
      </c>
      <c r="N139" s="11">
        <f>IF(Tabla134[[#This Row],[Item Weight (Nulos)]]="",VLOOKUP(Tabla134[[#This Row],[Item Identifier]],'Tabla para Nulos'!$A$3:$B$1563,2,FALSE),Tabla134[[#This Row],[Item Weight (Nulos)]])</f>
        <v>9.3949999999999996</v>
      </c>
      <c r="O139" s="11" t="str">
        <f>IF(Tabla134[[#This Row],[Item Visibility]]&lt;$U$15,"Poca visibilidad",IF(Tabla134[[#This Row],[Item Visibility]]&lt;$U$16,"Visibilidad media","Mayor visibilidad"))</f>
        <v>Mayor visibilidad</v>
      </c>
      <c r="P139" s="11" t="str">
        <f>IF(Tabla134[[#This Row],[Rating]]&lt;2,"Muy Malo",IF(Tabla134[[#This Row],[Rating]]&lt;3,"Malo",IF(Tabla134[[#This Row],[Rating]]&lt;4,"Regular",IF(Tabla134[[#This Row],[Rating]]&lt;5,"Bueno","Excelente"))))</f>
        <v>Excelente</v>
      </c>
    </row>
    <row r="140" spans="1:16" x14ac:dyDescent="0.2">
      <c r="A140" s="7" t="s">
        <v>6</v>
      </c>
      <c r="B140" s="7" t="s">
        <v>1261</v>
      </c>
      <c r="C140" s="7" t="s">
        <v>28</v>
      </c>
      <c r="D140" s="8">
        <v>2016</v>
      </c>
      <c r="E140" s="7" t="s">
        <v>1114</v>
      </c>
      <c r="F140" s="7" t="s">
        <v>8</v>
      </c>
      <c r="G140" s="7" t="s">
        <v>702</v>
      </c>
      <c r="H140" s="7" t="s">
        <v>7</v>
      </c>
      <c r="I140" s="9">
        <v>4.5266806E-2</v>
      </c>
      <c r="J140" s="10">
        <v>36.987400000000001</v>
      </c>
      <c r="K140" s="11">
        <v>5</v>
      </c>
      <c r="L140" s="11" t="str">
        <f>IF(Tabla134[[#This Row],[Item Weight]]&lt;$U$12,"Poco Peso",IF(Tabla134[[#This Row],[Item Weight]]&lt;$U$13,"Peso Medio","Peso Alto"))</f>
        <v>Peso Medio</v>
      </c>
      <c r="M140" s="7">
        <v>9.8000000000000007</v>
      </c>
      <c r="N140" s="11">
        <f>IF(Tabla134[[#This Row],[Item Weight (Nulos)]]="",VLOOKUP(Tabla134[[#This Row],[Item Identifier]],'Tabla para Nulos'!$A$3:$B$1563,2,FALSE),Tabla134[[#This Row],[Item Weight (Nulos)]])</f>
        <v>9.8000000000000007</v>
      </c>
      <c r="O140" s="11" t="str">
        <f>IF(Tabla134[[#This Row],[Item Visibility]]&lt;$U$15,"Poca visibilidad",IF(Tabla134[[#This Row],[Item Visibility]]&lt;$U$16,"Visibilidad media","Mayor visibilidad"))</f>
        <v>Visibilidad media</v>
      </c>
      <c r="P140" s="11" t="str">
        <f>IF(Tabla134[[#This Row],[Rating]]&lt;2,"Muy Malo",IF(Tabla134[[#This Row],[Rating]]&lt;3,"Malo",IF(Tabla134[[#This Row],[Rating]]&lt;4,"Regular",IF(Tabla134[[#This Row],[Rating]]&lt;5,"Bueno","Excelente"))))</f>
        <v>Excelente</v>
      </c>
    </row>
    <row r="141" spans="1:16" x14ac:dyDescent="0.2">
      <c r="A141" s="7" t="s">
        <v>6</v>
      </c>
      <c r="B141" s="7" t="s">
        <v>381</v>
      </c>
      <c r="C141" s="7" t="s">
        <v>108</v>
      </c>
      <c r="D141" s="8">
        <v>2016</v>
      </c>
      <c r="E141" s="7" t="s">
        <v>1114</v>
      </c>
      <c r="F141" s="7" t="s">
        <v>8</v>
      </c>
      <c r="G141" s="7" t="s">
        <v>702</v>
      </c>
      <c r="H141" s="7" t="s">
        <v>7</v>
      </c>
      <c r="I141" s="9">
        <v>2.0718654999999999E-2</v>
      </c>
      <c r="J141" s="10">
        <v>130.49940000000001</v>
      </c>
      <c r="K141" s="11">
        <v>5</v>
      </c>
      <c r="L141" s="11" t="str">
        <f>IF(Tabla134[[#This Row],[Item Weight]]&lt;$U$12,"Poco Peso",IF(Tabla134[[#This Row],[Item Weight]]&lt;$U$13,"Peso Medio","Peso Alto"))</f>
        <v>Peso Alto</v>
      </c>
      <c r="M141" s="7">
        <v>21.1</v>
      </c>
      <c r="N141" s="11">
        <f>IF(Tabla134[[#This Row],[Item Weight (Nulos)]]="",VLOOKUP(Tabla134[[#This Row],[Item Identifier]],'Tabla para Nulos'!$A$3:$B$1563,2,FALSE),Tabla134[[#This Row],[Item Weight (Nulos)]])</f>
        <v>21.1</v>
      </c>
      <c r="O141" s="11" t="str">
        <f>IF(Tabla134[[#This Row],[Item Visibility]]&lt;$U$15,"Poca visibilidad",IF(Tabla134[[#This Row],[Item Visibility]]&lt;$U$16,"Visibilidad media","Mayor visibilidad"))</f>
        <v>Poca visibilidad</v>
      </c>
      <c r="P141" s="11" t="str">
        <f>IF(Tabla134[[#This Row],[Rating]]&lt;2,"Muy Malo",IF(Tabla134[[#This Row],[Rating]]&lt;3,"Malo",IF(Tabla134[[#This Row],[Rating]]&lt;4,"Regular",IF(Tabla134[[#This Row],[Rating]]&lt;5,"Bueno","Excelente"))))</f>
        <v>Excelente</v>
      </c>
    </row>
    <row r="142" spans="1:16" x14ac:dyDescent="0.2">
      <c r="A142" s="7" t="s">
        <v>6</v>
      </c>
      <c r="B142" s="7" t="s">
        <v>99</v>
      </c>
      <c r="C142" s="7" t="s">
        <v>25</v>
      </c>
      <c r="D142" s="8">
        <v>2016</v>
      </c>
      <c r="E142" s="7" t="s">
        <v>1114</v>
      </c>
      <c r="F142" s="7" t="s">
        <v>8</v>
      </c>
      <c r="G142" s="7" t="s">
        <v>702</v>
      </c>
      <c r="H142" s="7" t="s">
        <v>7</v>
      </c>
      <c r="I142" s="9">
        <v>1.9768503E-2</v>
      </c>
      <c r="J142" s="10">
        <v>88.619799999999998</v>
      </c>
      <c r="K142" s="11">
        <v>5</v>
      </c>
      <c r="L142" s="11" t="str">
        <f>IF(Tabla134[[#This Row],[Item Weight]]&lt;$U$12,"Poco Peso",IF(Tabla134[[#This Row],[Item Weight]]&lt;$U$13,"Peso Medio","Peso Alto"))</f>
        <v>Poco Peso</v>
      </c>
      <c r="M142" s="7">
        <v>8.1</v>
      </c>
      <c r="N142" s="11">
        <f>IF(Tabla134[[#This Row],[Item Weight (Nulos)]]="",VLOOKUP(Tabla134[[#This Row],[Item Identifier]],'Tabla para Nulos'!$A$3:$B$1563,2,FALSE),Tabla134[[#This Row],[Item Weight (Nulos)]])</f>
        <v>8.1</v>
      </c>
      <c r="O142" s="11" t="str">
        <f>IF(Tabla134[[#This Row],[Item Visibility]]&lt;$U$15,"Poca visibilidad",IF(Tabla134[[#This Row],[Item Visibility]]&lt;$U$16,"Visibilidad media","Mayor visibilidad"))</f>
        <v>Poca visibilidad</v>
      </c>
      <c r="P142" s="11" t="str">
        <f>IF(Tabla134[[#This Row],[Rating]]&lt;2,"Muy Malo",IF(Tabla134[[#This Row],[Rating]]&lt;3,"Malo",IF(Tabla134[[#This Row],[Rating]]&lt;4,"Regular",IF(Tabla134[[#This Row],[Rating]]&lt;5,"Bueno","Excelente"))))</f>
        <v>Excelente</v>
      </c>
    </row>
    <row r="143" spans="1:16" x14ac:dyDescent="0.2">
      <c r="A143" s="7" t="s">
        <v>6</v>
      </c>
      <c r="B143" s="7" t="s">
        <v>92</v>
      </c>
      <c r="C143" s="7" t="s">
        <v>17</v>
      </c>
      <c r="D143" s="8">
        <v>2016</v>
      </c>
      <c r="E143" s="7" t="s">
        <v>1114</v>
      </c>
      <c r="F143" s="7" t="s">
        <v>8</v>
      </c>
      <c r="G143" s="7" t="s">
        <v>702</v>
      </c>
      <c r="H143" s="7" t="s">
        <v>7</v>
      </c>
      <c r="I143" s="9">
        <v>2.3322478000000001E-2</v>
      </c>
      <c r="J143" s="10">
        <v>182.5608</v>
      </c>
      <c r="K143" s="11">
        <v>5</v>
      </c>
      <c r="L143" s="11" t="str">
        <f>IF(Tabla134[[#This Row],[Item Weight]]&lt;$U$12,"Poco Peso",IF(Tabla134[[#This Row],[Item Weight]]&lt;$U$13,"Peso Medio","Peso Alto"))</f>
        <v>Peso Medio</v>
      </c>
      <c r="M143" s="7">
        <v>11.35</v>
      </c>
      <c r="N143" s="11">
        <f>IF(Tabla134[[#This Row],[Item Weight (Nulos)]]="",VLOOKUP(Tabla134[[#This Row],[Item Identifier]],'Tabla para Nulos'!$A$3:$B$1563,2,FALSE),Tabla134[[#This Row],[Item Weight (Nulos)]])</f>
        <v>11.35</v>
      </c>
      <c r="O143" s="11" t="str">
        <f>IF(Tabla134[[#This Row],[Item Visibility]]&lt;$U$15,"Poca visibilidad",IF(Tabla134[[#This Row],[Item Visibility]]&lt;$U$16,"Visibilidad media","Mayor visibilidad"))</f>
        <v>Poca visibilidad</v>
      </c>
      <c r="P143" s="11" t="str">
        <f>IF(Tabla134[[#This Row],[Rating]]&lt;2,"Muy Malo",IF(Tabla134[[#This Row],[Rating]]&lt;3,"Malo",IF(Tabla134[[#This Row],[Rating]]&lt;4,"Regular",IF(Tabla134[[#This Row],[Rating]]&lt;5,"Bueno","Excelente"))))</f>
        <v>Excelente</v>
      </c>
    </row>
    <row r="144" spans="1:16" x14ac:dyDescent="0.2">
      <c r="A144" s="7" t="s">
        <v>6</v>
      </c>
      <c r="B144" s="7" t="s">
        <v>1510</v>
      </c>
      <c r="C144" s="7" t="s">
        <v>71</v>
      </c>
      <c r="D144" s="8">
        <v>2016</v>
      </c>
      <c r="E144" s="7" t="s">
        <v>1114</v>
      </c>
      <c r="F144" s="7" t="s">
        <v>8</v>
      </c>
      <c r="G144" s="7" t="s">
        <v>702</v>
      </c>
      <c r="H144" s="7" t="s">
        <v>7</v>
      </c>
      <c r="I144" s="9">
        <v>4.712061E-2</v>
      </c>
      <c r="J144" s="10">
        <v>53.166600000000003</v>
      </c>
      <c r="K144" s="11">
        <v>5</v>
      </c>
      <c r="L144" s="11" t="str">
        <f>IF(Tabla134[[#This Row],[Item Weight]]&lt;$U$12,"Poco Peso",IF(Tabla134[[#This Row],[Item Weight]]&lt;$U$13,"Peso Medio","Peso Alto"))</f>
        <v>Peso Medio</v>
      </c>
      <c r="M144" s="7">
        <v>9.1950000000000003</v>
      </c>
      <c r="N144" s="11">
        <f>IF(Tabla134[[#This Row],[Item Weight (Nulos)]]="",VLOOKUP(Tabla134[[#This Row],[Item Identifier]],'Tabla para Nulos'!$A$3:$B$1563,2,FALSE),Tabla134[[#This Row],[Item Weight (Nulos)]])</f>
        <v>9.1950000000000003</v>
      </c>
      <c r="O144" s="11" t="str">
        <f>IF(Tabla134[[#This Row],[Item Visibility]]&lt;$U$15,"Poca visibilidad",IF(Tabla134[[#This Row],[Item Visibility]]&lt;$U$16,"Visibilidad media","Mayor visibilidad"))</f>
        <v>Visibilidad media</v>
      </c>
      <c r="P144" s="11" t="str">
        <f>IF(Tabla134[[#This Row],[Rating]]&lt;2,"Muy Malo",IF(Tabla134[[#This Row],[Rating]]&lt;3,"Malo",IF(Tabla134[[#This Row],[Rating]]&lt;4,"Regular",IF(Tabla134[[#This Row],[Rating]]&lt;5,"Bueno","Excelente"))))</f>
        <v>Excelente</v>
      </c>
    </row>
    <row r="145" spans="1:16" x14ac:dyDescent="0.2">
      <c r="A145" s="7" t="s">
        <v>6</v>
      </c>
      <c r="B145" s="7" t="s">
        <v>365</v>
      </c>
      <c r="C145" s="7" t="s">
        <v>71</v>
      </c>
      <c r="D145" s="8">
        <v>2016</v>
      </c>
      <c r="E145" s="7" t="s">
        <v>1114</v>
      </c>
      <c r="F145" s="7" t="s">
        <v>8</v>
      </c>
      <c r="G145" s="7" t="s">
        <v>702</v>
      </c>
      <c r="H145" s="7" t="s">
        <v>7</v>
      </c>
      <c r="I145" s="9">
        <v>0.12560295099999999</v>
      </c>
      <c r="J145" s="10">
        <v>100.83580000000001</v>
      </c>
      <c r="K145" s="11">
        <v>5</v>
      </c>
      <c r="L145" s="11" t="str">
        <f>IF(Tabla134[[#This Row],[Item Weight]]&lt;$U$12,"Poco Peso",IF(Tabla134[[#This Row],[Item Weight]]&lt;$U$13,"Peso Medio","Peso Alto"))</f>
        <v>Peso Medio</v>
      </c>
      <c r="M145" s="7">
        <v>11.5</v>
      </c>
      <c r="N145" s="11">
        <f>IF(Tabla134[[#This Row],[Item Weight (Nulos)]]="",VLOOKUP(Tabla134[[#This Row],[Item Identifier]],'Tabla para Nulos'!$A$3:$B$1563,2,FALSE),Tabla134[[#This Row],[Item Weight (Nulos)]])</f>
        <v>11.5</v>
      </c>
      <c r="O145" s="11" t="str">
        <f>IF(Tabla134[[#This Row],[Item Visibility]]&lt;$U$15,"Poca visibilidad",IF(Tabla134[[#This Row],[Item Visibility]]&lt;$U$16,"Visibilidad media","Mayor visibilidad"))</f>
        <v>Mayor visibilidad</v>
      </c>
      <c r="P145" s="11" t="str">
        <f>IF(Tabla134[[#This Row],[Rating]]&lt;2,"Muy Malo",IF(Tabla134[[#This Row],[Rating]]&lt;3,"Malo",IF(Tabla134[[#This Row],[Rating]]&lt;4,"Regular",IF(Tabla134[[#This Row],[Rating]]&lt;5,"Bueno","Excelente"))))</f>
        <v>Excelente</v>
      </c>
    </row>
    <row r="146" spans="1:16" x14ac:dyDescent="0.2">
      <c r="A146" s="7" t="s">
        <v>6</v>
      </c>
      <c r="B146" s="7" t="s">
        <v>352</v>
      </c>
      <c r="C146" s="7" t="s">
        <v>71</v>
      </c>
      <c r="D146" s="8">
        <v>2016</v>
      </c>
      <c r="E146" s="7" t="s">
        <v>1114</v>
      </c>
      <c r="F146" s="7" t="s">
        <v>8</v>
      </c>
      <c r="G146" s="7" t="s">
        <v>702</v>
      </c>
      <c r="H146" s="7" t="s">
        <v>7</v>
      </c>
      <c r="I146" s="9">
        <v>4.1571557000000002E-2</v>
      </c>
      <c r="J146" s="10">
        <v>49.937600000000003</v>
      </c>
      <c r="K146" s="11">
        <v>5</v>
      </c>
      <c r="L146" s="11" t="str">
        <f>IF(Tabla134[[#This Row],[Item Weight]]&lt;$U$12,"Poco Peso",IF(Tabla134[[#This Row],[Item Weight]]&lt;$U$13,"Peso Medio","Peso Alto"))</f>
        <v>Peso Alto</v>
      </c>
      <c r="M146" s="7">
        <v>19.600000000000001</v>
      </c>
      <c r="N146" s="11">
        <f>IF(Tabla134[[#This Row],[Item Weight (Nulos)]]="",VLOOKUP(Tabla134[[#This Row],[Item Identifier]],'Tabla para Nulos'!$A$3:$B$1563,2,FALSE),Tabla134[[#This Row],[Item Weight (Nulos)]])</f>
        <v>19.600000000000001</v>
      </c>
      <c r="O146" s="11" t="str">
        <f>IF(Tabla134[[#This Row],[Item Visibility]]&lt;$U$15,"Poca visibilidad",IF(Tabla134[[#This Row],[Item Visibility]]&lt;$U$16,"Visibilidad media","Mayor visibilidad"))</f>
        <v>Visibilidad media</v>
      </c>
      <c r="P146" s="11" t="str">
        <f>IF(Tabla134[[#This Row],[Rating]]&lt;2,"Muy Malo",IF(Tabla134[[#This Row],[Rating]]&lt;3,"Malo",IF(Tabla134[[#This Row],[Rating]]&lt;4,"Regular",IF(Tabla134[[#This Row],[Rating]]&lt;5,"Bueno","Excelente"))))</f>
        <v>Excelente</v>
      </c>
    </row>
    <row r="147" spans="1:16" x14ac:dyDescent="0.2">
      <c r="A147" s="7" t="s">
        <v>6</v>
      </c>
      <c r="B147" s="7" t="s">
        <v>545</v>
      </c>
      <c r="C147" s="7" t="s">
        <v>47</v>
      </c>
      <c r="D147" s="8">
        <v>2016</v>
      </c>
      <c r="E147" s="7" t="s">
        <v>1114</v>
      </c>
      <c r="F147" s="7" t="s">
        <v>8</v>
      </c>
      <c r="G147" s="7" t="s">
        <v>702</v>
      </c>
      <c r="H147" s="7" t="s">
        <v>7</v>
      </c>
      <c r="I147" s="9">
        <v>7.8060600999999993E-2</v>
      </c>
      <c r="J147" s="10">
        <v>106.3596</v>
      </c>
      <c r="K147" s="11">
        <v>5</v>
      </c>
      <c r="L147" s="11" t="str">
        <f>IF(Tabla134[[#This Row],[Item Weight]]&lt;$U$12,"Poco Peso",IF(Tabla134[[#This Row],[Item Weight]]&lt;$U$13,"Peso Medio","Peso Alto"))</f>
        <v>Peso Medio</v>
      </c>
      <c r="M147" s="7">
        <v>9.1950000000000003</v>
      </c>
      <c r="N147" s="11">
        <f>IF(Tabla134[[#This Row],[Item Weight (Nulos)]]="",VLOOKUP(Tabla134[[#This Row],[Item Identifier]],'Tabla para Nulos'!$A$3:$B$1563,2,FALSE),Tabla134[[#This Row],[Item Weight (Nulos)]])</f>
        <v>9.1950000000000003</v>
      </c>
      <c r="O147" s="11" t="str">
        <f>IF(Tabla134[[#This Row],[Item Visibility]]&lt;$U$15,"Poca visibilidad",IF(Tabla134[[#This Row],[Item Visibility]]&lt;$U$16,"Visibilidad media","Mayor visibilidad"))</f>
        <v>Visibilidad media</v>
      </c>
      <c r="P147" s="11" t="str">
        <f>IF(Tabla134[[#This Row],[Rating]]&lt;2,"Muy Malo",IF(Tabla134[[#This Row],[Rating]]&lt;3,"Malo",IF(Tabla134[[#This Row],[Rating]]&lt;4,"Regular",IF(Tabla134[[#This Row],[Rating]]&lt;5,"Bueno","Excelente"))))</f>
        <v>Excelente</v>
      </c>
    </row>
    <row r="148" spans="1:16" x14ac:dyDescent="0.2">
      <c r="A148" s="7" t="s">
        <v>6</v>
      </c>
      <c r="B148" s="7" t="s">
        <v>721</v>
      </c>
      <c r="C148" s="7" t="s">
        <v>163</v>
      </c>
      <c r="D148" s="8">
        <v>2016</v>
      </c>
      <c r="E148" s="7" t="s">
        <v>1114</v>
      </c>
      <c r="F148" s="7" t="s">
        <v>8</v>
      </c>
      <c r="G148" s="7" t="s">
        <v>702</v>
      </c>
      <c r="H148" s="7" t="s">
        <v>7</v>
      </c>
      <c r="I148" s="9">
        <v>2.1573644999999999E-2</v>
      </c>
      <c r="J148" s="10">
        <v>184.65819999999999</v>
      </c>
      <c r="K148" s="11">
        <v>5</v>
      </c>
      <c r="L148" s="11" t="str">
        <f>IF(Tabla134[[#This Row],[Item Weight]]&lt;$U$12,"Poco Peso",IF(Tabla134[[#This Row],[Item Weight]]&lt;$U$13,"Peso Medio","Peso Alto"))</f>
        <v>Poco Peso</v>
      </c>
      <c r="M148" s="7">
        <v>7.42</v>
      </c>
      <c r="N148" s="11">
        <f>IF(Tabla134[[#This Row],[Item Weight (Nulos)]]="",VLOOKUP(Tabla134[[#This Row],[Item Identifier]],'Tabla para Nulos'!$A$3:$B$1563,2,FALSE),Tabla134[[#This Row],[Item Weight (Nulos)]])</f>
        <v>7.42</v>
      </c>
      <c r="O148" s="11" t="str">
        <f>IF(Tabla134[[#This Row],[Item Visibility]]&lt;$U$15,"Poca visibilidad",IF(Tabla134[[#This Row],[Item Visibility]]&lt;$U$16,"Visibilidad media","Mayor visibilidad"))</f>
        <v>Poca visibilidad</v>
      </c>
      <c r="P148" s="11" t="str">
        <f>IF(Tabla134[[#This Row],[Rating]]&lt;2,"Muy Malo",IF(Tabla134[[#This Row],[Rating]]&lt;3,"Malo",IF(Tabla134[[#This Row],[Rating]]&lt;4,"Regular",IF(Tabla134[[#This Row],[Rating]]&lt;5,"Bueno","Excelente"))))</f>
        <v>Excelente</v>
      </c>
    </row>
    <row r="149" spans="1:16" x14ac:dyDescent="0.2">
      <c r="A149" s="7" t="s">
        <v>6</v>
      </c>
      <c r="B149" s="7" t="s">
        <v>964</v>
      </c>
      <c r="C149" s="7" t="s">
        <v>163</v>
      </c>
      <c r="D149" s="8">
        <v>2016</v>
      </c>
      <c r="E149" s="7" t="s">
        <v>1114</v>
      </c>
      <c r="F149" s="7" t="s">
        <v>8</v>
      </c>
      <c r="G149" s="7" t="s">
        <v>702</v>
      </c>
      <c r="H149" s="7" t="s">
        <v>7</v>
      </c>
      <c r="I149" s="9">
        <v>0.14629990200000001</v>
      </c>
      <c r="J149" s="10">
        <v>150.405</v>
      </c>
      <c r="K149" s="11">
        <v>5</v>
      </c>
      <c r="L149" s="11" t="str">
        <f>IF(Tabla134[[#This Row],[Item Weight]]&lt;$U$12,"Poco Peso",IF(Tabla134[[#This Row],[Item Weight]]&lt;$U$13,"Peso Medio","Peso Alto"))</f>
        <v>Peso Alto</v>
      </c>
      <c r="M149" s="7">
        <v>17.350000000000001</v>
      </c>
      <c r="N149" s="11">
        <f>IF(Tabla134[[#This Row],[Item Weight (Nulos)]]="",VLOOKUP(Tabla134[[#This Row],[Item Identifier]],'Tabla para Nulos'!$A$3:$B$1563,2,FALSE),Tabla134[[#This Row],[Item Weight (Nulos)]])</f>
        <v>17.350000000000001</v>
      </c>
      <c r="O149" s="11" t="str">
        <f>IF(Tabla134[[#This Row],[Item Visibility]]&lt;$U$15,"Poca visibilidad",IF(Tabla134[[#This Row],[Item Visibility]]&lt;$U$16,"Visibilidad media","Mayor visibilidad"))</f>
        <v>Mayor visibilidad</v>
      </c>
      <c r="P149" s="11" t="str">
        <f>IF(Tabla134[[#This Row],[Rating]]&lt;2,"Muy Malo",IF(Tabla134[[#This Row],[Rating]]&lt;3,"Malo",IF(Tabla134[[#This Row],[Rating]]&lt;4,"Regular",IF(Tabla134[[#This Row],[Rating]]&lt;5,"Bueno","Excelente"))))</f>
        <v>Excelente</v>
      </c>
    </row>
    <row r="150" spans="1:16" x14ac:dyDescent="0.2">
      <c r="A150" s="7" t="s">
        <v>6</v>
      </c>
      <c r="B150" s="7" t="s">
        <v>933</v>
      </c>
      <c r="C150" s="7" t="s">
        <v>14</v>
      </c>
      <c r="D150" s="8">
        <v>2016</v>
      </c>
      <c r="E150" s="7" t="s">
        <v>1114</v>
      </c>
      <c r="F150" s="7" t="s">
        <v>8</v>
      </c>
      <c r="G150" s="7" t="s">
        <v>702</v>
      </c>
      <c r="H150" s="7" t="s">
        <v>7</v>
      </c>
      <c r="I150" s="9">
        <v>5.9638809999999999E-3</v>
      </c>
      <c r="J150" s="10">
        <v>99.535799999999995</v>
      </c>
      <c r="K150" s="11">
        <v>5</v>
      </c>
      <c r="L150" s="11" t="str">
        <f>IF(Tabla134[[#This Row],[Item Weight]]&lt;$U$12,"Poco Peso",IF(Tabla134[[#This Row],[Item Weight]]&lt;$U$13,"Peso Medio","Peso Alto"))</f>
        <v>Poco Peso</v>
      </c>
      <c r="M150" s="7">
        <v>5.34</v>
      </c>
      <c r="N150" s="11">
        <f>IF(Tabla134[[#This Row],[Item Weight (Nulos)]]="",VLOOKUP(Tabla134[[#This Row],[Item Identifier]],'Tabla para Nulos'!$A$3:$B$1563,2,FALSE),Tabla134[[#This Row],[Item Weight (Nulos)]])</f>
        <v>5.34</v>
      </c>
      <c r="O150" s="11" t="str">
        <f>IF(Tabla134[[#This Row],[Item Visibility]]&lt;$U$15,"Poca visibilidad",IF(Tabla134[[#This Row],[Item Visibility]]&lt;$U$16,"Visibilidad media","Mayor visibilidad"))</f>
        <v>Poca visibilidad</v>
      </c>
      <c r="P150" s="11" t="str">
        <f>IF(Tabla134[[#This Row],[Rating]]&lt;2,"Muy Malo",IF(Tabla134[[#This Row],[Rating]]&lt;3,"Malo",IF(Tabla134[[#This Row],[Rating]]&lt;4,"Regular",IF(Tabla134[[#This Row],[Rating]]&lt;5,"Bueno","Excelente"))))</f>
        <v>Excelente</v>
      </c>
    </row>
    <row r="151" spans="1:16" x14ac:dyDescent="0.2">
      <c r="A151" s="7" t="s">
        <v>6</v>
      </c>
      <c r="B151" s="7" t="s">
        <v>1540</v>
      </c>
      <c r="C151" s="7" t="s">
        <v>14</v>
      </c>
      <c r="D151" s="8">
        <v>2016</v>
      </c>
      <c r="E151" s="7" t="s">
        <v>1114</v>
      </c>
      <c r="F151" s="7" t="s">
        <v>8</v>
      </c>
      <c r="G151" s="7" t="s">
        <v>702</v>
      </c>
      <c r="H151" s="7" t="s">
        <v>7</v>
      </c>
      <c r="I151" s="9">
        <v>0.123710526</v>
      </c>
      <c r="J151" s="10">
        <v>37.187399999999997</v>
      </c>
      <c r="K151" s="11">
        <v>5</v>
      </c>
      <c r="L151" s="11" t="str">
        <f>IF(Tabla134[[#This Row],[Item Weight]]&lt;$U$12,"Poco Peso",IF(Tabla134[[#This Row],[Item Weight]]&lt;$U$13,"Peso Medio","Peso Alto"))</f>
        <v>Poco Peso</v>
      </c>
      <c r="M151" s="7">
        <v>6.3849999999999998</v>
      </c>
      <c r="N151" s="11">
        <f>IF(Tabla134[[#This Row],[Item Weight (Nulos)]]="",VLOOKUP(Tabla134[[#This Row],[Item Identifier]],'Tabla para Nulos'!$A$3:$B$1563,2,FALSE),Tabla134[[#This Row],[Item Weight (Nulos)]])</f>
        <v>6.3849999999999998</v>
      </c>
      <c r="O151" s="11" t="str">
        <f>IF(Tabla134[[#This Row],[Item Visibility]]&lt;$U$15,"Poca visibilidad",IF(Tabla134[[#This Row],[Item Visibility]]&lt;$U$16,"Visibilidad media","Mayor visibilidad"))</f>
        <v>Mayor visibilidad</v>
      </c>
      <c r="P151" s="11" t="str">
        <f>IF(Tabla134[[#This Row],[Rating]]&lt;2,"Muy Malo",IF(Tabla134[[#This Row],[Rating]]&lt;3,"Malo",IF(Tabla134[[#This Row],[Rating]]&lt;4,"Regular",IF(Tabla134[[#This Row],[Rating]]&lt;5,"Bueno","Excelente"))))</f>
        <v>Excelente</v>
      </c>
    </row>
    <row r="152" spans="1:16" x14ac:dyDescent="0.2">
      <c r="A152" s="7" t="s">
        <v>124</v>
      </c>
      <c r="B152" s="7" t="s">
        <v>901</v>
      </c>
      <c r="C152" s="7" t="s">
        <v>17</v>
      </c>
      <c r="D152" s="8">
        <v>2015</v>
      </c>
      <c r="E152" s="7" t="s">
        <v>922</v>
      </c>
      <c r="F152" s="7" t="s">
        <v>796</v>
      </c>
      <c r="G152" s="7" t="s">
        <v>1</v>
      </c>
      <c r="H152" s="7" t="s">
        <v>7</v>
      </c>
      <c r="I152" s="9">
        <v>0</v>
      </c>
      <c r="J152" s="10">
        <v>171.57640000000001</v>
      </c>
      <c r="K152" s="11">
        <v>5</v>
      </c>
      <c r="L152" s="11" t="str">
        <f>IF(Tabla134[[#This Row],[Item Weight]]&lt;$U$12,"Poco Peso",IF(Tabla134[[#This Row],[Item Weight]]&lt;$U$13,"Peso Medio","Peso Alto"))</f>
        <v>Peso Alto</v>
      </c>
      <c r="M152" s="7">
        <v>17.25</v>
      </c>
      <c r="N152" s="11">
        <f>IF(Tabla134[[#This Row],[Item Weight (Nulos)]]="",VLOOKUP(Tabla134[[#This Row],[Item Identifier]],'Tabla para Nulos'!$A$3:$B$1563,2,FALSE),Tabla134[[#This Row],[Item Weight (Nulos)]])</f>
        <v>17.25</v>
      </c>
      <c r="O152" s="11" t="str">
        <f>IF(Tabla134[[#This Row],[Item Visibility]]&lt;$U$15,"Poca visibilidad",IF(Tabla134[[#This Row],[Item Visibility]]&lt;$U$16,"Visibilidad media","Mayor visibilidad"))</f>
        <v>Poca visibilidad</v>
      </c>
      <c r="P152" s="11" t="str">
        <f>IF(Tabla134[[#This Row],[Rating]]&lt;2,"Muy Malo",IF(Tabla134[[#This Row],[Rating]]&lt;3,"Malo",IF(Tabla134[[#This Row],[Rating]]&lt;4,"Regular",IF(Tabla134[[#This Row],[Rating]]&lt;5,"Bueno","Excelente"))))</f>
        <v>Excelente</v>
      </c>
    </row>
    <row r="153" spans="1:16" x14ac:dyDescent="0.2">
      <c r="A153" s="7" t="s">
        <v>124</v>
      </c>
      <c r="B153" s="7" t="s">
        <v>452</v>
      </c>
      <c r="C153" s="7" t="s">
        <v>4</v>
      </c>
      <c r="D153" s="8">
        <v>2020</v>
      </c>
      <c r="E153" s="7" t="s">
        <v>919</v>
      </c>
      <c r="F153" s="7" t="s">
        <v>796</v>
      </c>
      <c r="G153" s="7" t="s">
        <v>1</v>
      </c>
      <c r="H153" s="7" t="s">
        <v>7</v>
      </c>
      <c r="I153" s="9">
        <v>0</v>
      </c>
      <c r="J153" s="10">
        <v>39.150599999999997</v>
      </c>
      <c r="K153" s="11">
        <v>5</v>
      </c>
      <c r="L153" s="11" t="str">
        <f>IF(Tabla134[[#This Row],[Item Weight]]&lt;$U$12,"Poco Peso",IF(Tabla134[[#This Row],[Item Weight]]&lt;$U$13,"Peso Medio","Peso Alto"))</f>
        <v>Peso Medio</v>
      </c>
      <c r="M153" s="7">
        <v>12.15</v>
      </c>
      <c r="N153" s="11">
        <f>IF(Tabla134[[#This Row],[Item Weight (Nulos)]]="",VLOOKUP(Tabla134[[#This Row],[Item Identifier]],'Tabla para Nulos'!$A$3:$B$1563,2,FALSE),Tabla134[[#This Row],[Item Weight (Nulos)]])</f>
        <v>12.15</v>
      </c>
      <c r="O153" s="11" t="str">
        <f>IF(Tabla134[[#This Row],[Item Visibility]]&lt;$U$15,"Poca visibilidad",IF(Tabla134[[#This Row],[Item Visibility]]&lt;$U$16,"Visibilidad media","Mayor visibilidad"))</f>
        <v>Poca visibilidad</v>
      </c>
      <c r="P153" s="11" t="str">
        <f>IF(Tabla134[[#This Row],[Rating]]&lt;2,"Muy Malo",IF(Tabla134[[#This Row],[Rating]]&lt;3,"Malo",IF(Tabla134[[#This Row],[Rating]]&lt;4,"Regular",IF(Tabla134[[#This Row],[Rating]]&lt;5,"Bueno","Excelente"))))</f>
        <v>Excelente</v>
      </c>
    </row>
    <row r="154" spans="1:16" x14ac:dyDescent="0.2">
      <c r="A154" s="7" t="s">
        <v>124</v>
      </c>
      <c r="B154" s="7" t="s">
        <v>1579</v>
      </c>
      <c r="C154" s="7" t="s">
        <v>19</v>
      </c>
      <c r="D154" s="8">
        <v>2020</v>
      </c>
      <c r="E154" s="7" t="s">
        <v>919</v>
      </c>
      <c r="F154" s="7" t="s">
        <v>796</v>
      </c>
      <c r="G154" s="7" t="s">
        <v>1</v>
      </c>
      <c r="H154" s="7" t="s">
        <v>7</v>
      </c>
      <c r="I154" s="9">
        <v>7.3697712999999998E-2</v>
      </c>
      <c r="J154" s="10">
        <v>91.912000000000006</v>
      </c>
      <c r="K154" s="11">
        <v>5</v>
      </c>
      <c r="L154" s="11" t="str">
        <f>IF(Tabla134[[#This Row],[Item Weight]]&lt;$U$12,"Poco Peso",IF(Tabla134[[#This Row],[Item Weight]]&lt;$U$13,"Peso Medio","Peso Alto"))</f>
        <v>Peso Medio</v>
      </c>
      <c r="M154" s="7">
        <v>15.35</v>
      </c>
      <c r="N154" s="11">
        <f>IF(Tabla134[[#This Row],[Item Weight (Nulos)]]="",VLOOKUP(Tabla134[[#This Row],[Item Identifier]],'Tabla para Nulos'!$A$3:$B$1563,2,FALSE),Tabla134[[#This Row],[Item Weight (Nulos)]])</f>
        <v>15.35</v>
      </c>
      <c r="O154" s="11" t="str">
        <f>IF(Tabla134[[#This Row],[Item Visibility]]&lt;$U$15,"Poca visibilidad",IF(Tabla134[[#This Row],[Item Visibility]]&lt;$U$16,"Visibilidad media","Mayor visibilidad"))</f>
        <v>Visibilidad media</v>
      </c>
      <c r="P154" s="11" t="str">
        <f>IF(Tabla134[[#This Row],[Rating]]&lt;2,"Muy Malo",IF(Tabla134[[#This Row],[Rating]]&lt;3,"Malo",IF(Tabla134[[#This Row],[Rating]]&lt;4,"Regular",IF(Tabla134[[#This Row],[Rating]]&lt;5,"Bueno","Excelente"))))</f>
        <v>Excelente</v>
      </c>
    </row>
    <row r="155" spans="1:16" x14ac:dyDescent="0.2">
      <c r="A155" s="7" t="s">
        <v>124</v>
      </c>
      <c r="B155" s="7" t="s">
        <v>512</v>
      </c>
      <c r="C155" s="7" t="s">
        <v>28</v>
      </c>
      <c r="D155" s="8">
        <v>2015</v>
      </c>
      <c r="E155" s="7" t="s">
        <v>922</v>
      </c>
      <c r="F155" s="7" t="s">
        <v>796</v>
      </c>
      <c r="G155" s="7" t="s">
        <v>1</v>
      </c>
      <c r="H155" s="7" t="s">
        <v>7</v>
      </c>
      <c r="I155" s="9">
        <v>7.5701524000000006E-2</v>
      </c>
      <c r="J155" s="10">
        <v>124.6388</v>
      </c>
      <c r="K155" s="11">
        <v>5</v>
      </c>
      <c r="L155" s="11" t="str">
        <f>IF(Tabla134[[#This Row],[Item Weight]]&lt;$U$12,"Poco Peso",IF(Tabla134[[#This Row],[Item Weight]]&lt;$U$13,"Peso Medio","Peso Alto"))</f>
        <v>Peso Medio</v>
      </c>
      <c r="M155" s="7">
        <v>12</v>
      </c>
      <c r="N155" s="11">
        <f>IF(Tabla134[[#This Row],[Item Weight (Nulos)]]="",VLOOKUP(Tabla134[[#This Row],[Item Identifier]],'Tabla para Nulos'!$A$3:$B$1563,2,FALSE),Tabla134[[#This Row],[Item Weight (Nulos)]])</f>
        <v>12</v>
      </c>
      <c r="O155" s="11" t="str">
        <f>IF(Tabla134[[#This Row],[Item Visibility]]&lt;$U$15,"Poca visibilidad",IF(Tabla134[[#This Row],[Item Visibility]]&lt;$U$16,"Visibilidad media","Mayor visibilidad"))</f>
        <v>Visibilidad media</v>
      </c>
      <c r="P155" s="11" t="str">
        <f>IF(Tabla134[[#This Row],[Rating]]&lt;2,"Muy Malo",IF(Tabla134[[#This Row],[Rating]]&lt;3,"Malo",IF(Tabla134[[#This Row],[Rating]]&lt;4,"Regular",IF(Tabla134[[#This Row],[Rating]]&lt;5,"Bueno","Excelente"))))</f>
        <v>Excelente</v>
      </c>
    </row>
    <row r="156" spans="1:16" x14ac:dyDescent="0.2">
      <c r="A156" s="7" t="s">
        <v>124</v>
      </c>
      <c r="B156" s="7" t="s">
        <v>1537</v>
      </c>
      <c r="C156" s="7" t="s">
        <v>28</v>
      </c>
      <c r="D156" s="8">
        <v>2015</v>
      </c>
      <c r="E156" s="7" t="s">
        <v>922</v>
      </c>
      <c r="F156" s="7" t="s">
        <v>796</v>
      </c>
      <c r="G156" s="7" t="s">
        <v>1</v>
      </c>
      <c r="H156" s="7" t="s">
        <v>7</v>
      </c>
      <c r="I156" s="9">
        <v>0.11349714</v>
      </c>
      <c r="J156" s="10">
        <v>56.195599999999999</v>
      </c>
      <c r="K156" s="11">
        <v>5</v>
      </c>
      <c r="L156" s="11" t="str">
        <f>IF(Tabla134[[#This Row],[Item Weight]]&lt;$U$12,"Poco Peso",IF(Tabla134[[#This Row],[Item Weight]]&lt;$U$13,"Peso Medio","Peso Alto"))</f>
        <v>Peso Medio</v>
      </c>
      <c r="M156" s="7">
        <v>14.1</v>
      </c>
      <c r="N156" s="11">
        <f>IF(Tabla134[[#This Row],[Item Weight (Nulos)]]="",VLOOKUP(Tabla134[[#This Row],[Item Identifier]],'Tabla para Nulos'!$A$3:$B$1563,2,FALSE),Tabla134[[#This Row],[Item Weight (Nulos)]])</f>
        <v>14.1</v>
      </c>
      <c r="O156" s="11" t="str">
        <f>IF(Tabla134[[#This Row],[Item Visibility]]&lt;$U$15,"Poca visibilidad",IF(Tabla134[[#This Row],[Item Visibility]]&lt;$U$16,"Visibilidad media","Mayor visibilidad"))</f>
        <v>Mayor visibilidad</v>
      </c>
      <c r="P156" s="11" t="str">
        <f>IF(Tabla134[[#This Row],[Rating]]&lt;2,"Muy Malo",IF(Tabla134[[#This Row],[Rating]]&lt;3,"Malo",IF(Tabla134[[#This Row],[Rating]]&lt;4,"Regular",IF(Tabla134[[#This Row],[Rating]]&lt;5,"Bueno","Excelente"))))</f>
        <v>Excelente</v>
      </c>
    </row>
    <row r="157" spans="1:16" x14ac:dyDescent="0.2">
      <c r="A157" s="7" t="s">
        <v>124</v>
      </c>
      <c r="B157" s="7" t="s">
        <v>782</v>
      </c>
      <c r="C157" s="7" t="s">
        <v>108</v>
      </c>
      <c r="D157" s="8">
        <v>2015</v>
      </c>
      <c r="E157" s="7" t="s">
        <v>922</v>
      </c>
      <c r="F157" s="7" t="s">
        <v>796</v>
      </c>
      <c r="G157" s="7" t="s">
        <v>1</v>
      </c>
      <c r="H157" s="7" t="s">
        <v>7</v>
      </c>
      <c r="I157" s="9">
        <v>2.1420030999999999E-2</v>
      </c>
      <c r="J157" s="10">
        <v>232.0326</v>
      </c>
      <c r="K157" s="11">
        <v>5</v>
      </c>
      <c r="L157" s="11" t="str">
        <f>IF(Tabla134[[#This Row],[Item Weight]]&lt;$U$12,"Poco Peso",IF(Tabla134[[#This Row],[Item Weight]]&lt;$U$13,"Peso Medio","Peso Alto"))</f>
        <v>Poco Peso</v>
      </c>
      <c r="M157" s="7">
        <v>8.06</v>
      </c>
      <c r="N157" s="11">
        <f>IF(Tabla134[[#This Row],[Item Weight (Nulos)]]="",VLOOKUP(Tabla134[[#This Row],[Item Identifier]],'Tabla para Nulos'!$A$3:$B$1563,2,FALSE),Tabla134[[#This Row],[Item Weight (Nulos)]])</f>
        <v>8.06</v>
      </c>
      <c r="O157" s="11" t="str">
        <f>IF(Tabla134[[#This Row],[Item Visibility]]&lt;$U$15,"Poca visibilidad",IF(Tabla134[[#This Row],[Item Visibility]]&lt;$U$16,"Visibilidad media","Mayor visibilidad"))</f>
        <v>Poca visibilidad</v>
      </c>
      <c r="P157" s="11" t="str">
        <f>IF(Tabla134[[#This Row],[Rating]]&lt;2,"Muy Malo",IF(Tabla134[[#This Row],[Rating]]&lt;3,"Malo",IF(Tabla134[[#This Row],[Rating]]&lt;4,"Regular",IF(Tabla134[[#This Row],[Rating]]&lt;5,"Bueno","Excelente"))))</f>
        <v>Excelente</v>
      </c>
    </row>
    <row r="158" spans="1:16" x14ac:dyDescent="0.2">
      <c r="A158" s="7" t="s">
        <v>124</v>
      </c>
      <c r="B158" s="7" t="s">
        <v>497</v>
      </c>
      <c r="C158" s="7" t="s">
        <v>25</v>
      </c>
      <c r="D158" s="8">
        <v>2015</v>
      </c>
      <c r="E158" s="7" t="s">
        <v>922</v>
      </c>
      <c r="F158" s="7" t="s">
        <v>796</v>
      </c>
      <c r="G158" s="7" t="s">
        <v>1</v>
      </c>
      <c r="H158" s="7" t="s">
        <v>7</v>
      </c>
      <c r="I158" s="9">
        <v>8.9859642000000003E-2</v>
      </c>
      <c r="J158" s="10">
        <v>140.24959999999999</v>
      </c>
      <c r="K158" s="11">
        <v>5</v>
      </c>
      <c r="L158" s="11" t="str">
        <f>IF(Tabla134[[#This Row],[Item Weight]]&lt;$U$12,"Poco Peso",IF(Tabla134[[#This Row],[Item Weight]]&lt;$U$13,"Peso Medio","Peso Alto"))</f>
        <v>Peso Medio</v>
      </c>
      <c r="M158" s="7">
        <v>14.1</v>
      </c>
      <c r="N158" s="11">
        <f>IF(Tabla134[[#This Row],[Item Weight (Nulos)]]="",VLOOKUP(Tabla134[[#This Row],[Item Identifier]],'Tabla para Nulos'!$A$3:$B$1563,2,FALSE),Tabla134[[#This Row],[Item Weight (Nulos)]])</f>
        <v>14.1</v>
      </c>
      <c r="O158" s="11" t="str">
        <f>IF(Tabla134[[#This Row],[Item Visibility]]&lt;$U$15,"Poca visibilidad",IF(Tabla134[[#This Row],[Item Visibility]]&lt;$U$16,"Visibilidad media","Mayor visibilidad"))</f>
        <v>Visibilidad media</v>
      </c>
      <c r="P158" s="11" t="str">
        <f>IF(Tabla134[[#This Row],[Rating]]&lt;2,"Muy Malo",IF(Tabla134[[#This Row],[Rating]]&lt;3,"Malo",IF(Tabla134[[#This Row],[Rating]]&lt;4,"Regular",IF(Tabla134[[#This Row],[Rating]]&lt;5,"Bueno","Excelente"))))</f>
        <v>Excelente</v>
      </c>
    </row>
    <row r="159" spans="1:16" x14ac:dyDescent="0.2">
      <c r="A159" s="7" t="s">
        <v>124</v>
      </c>
      <c r="B159" s="7" t="s">
        <v>273</v>
      </c>
      <c r="C159" s="7" t="s">
        <v>25</v>
      </c>
      <c r="D159" s="8">
        <v>2015</v>
      </c>
      <c r="E159" s="7" t="s">
        <v>922</v>
      </c>
      <c r="F159" s="7" t="s">
        <v>796</v>
      </c>
      <c r="G159" s="7" t="s">
        <v>1</v>
      </c>
      <c r="H159" s="7" t="s">
        <v>7</v>
      </c>
      <c r="I159" s="9">
        <v>0.124301968</v>
      </c>
      <c r="J159" s="10">
        <v>89.748800000000003</v>
      </c>
      <c r="K159" s="11">
        <v>5</v>
      </c>
      <c r="L159" s="11" t="str">
        <f>IF(Tabla134[[#This Row],[Item Weight]]&lt;$U$12,"Poco Peso",IF(Tabla134[[#This Row],[Item Weight]]&lt;$U$13,"Peso Medio","Peso Alto"))</f>
        <v>Peso Alto</v>
      </c>
      <c r="M159" s="7">
        <v>19.2</v>
      </c>
      <c r="N159" s="11">
        <f>IF(Tabla134[[#This Row],[Item Weight (Nulos)]]="",VLOOKUP(Tabla134[[#This Row],[Item Identifier]],'Tabla para Nulos'!$A$3:$B$1563,2,FALSE),Tabla134[[#This Row],[Item Weight (Nulos)]])</f>
        <v>19.2</v>
      </c>
      <c r="O159" s="11" t="str">
        <f>IF(Tabla134[[#This Row],[Item Visibility]]&lt;$U$15,"Poca visibilidad",IF(Tabla134[[#This Row],[Item Visibility]]&lt;$U$16,"Visibilidad media","Mayor visibilidad"))</f>
        <v>Mayor visibilidad</v>
      </c>
      <c r="P159" s="11" t="str">
        <f>IF(Tabla134[[#This Row],[Rating]]&lt;2,"Muy Malo",IF(Tabla134[[#This Row],[Rating]]&lt;3,"Malo",IF(Tabla134[[#This Row],[Rating]]&lt;4,"Regular",IF(Tabla134[[#This Row],[Rating]]&lt;5,"Bueno","Excelente"))))</f>
        <v>Excelente</v>
      </c>
    </row>
    <row r="160" spans="1:16" x14ac:dyDescent="0.2">
      <c r="A160" s="7" t="s">
        <v>124</v>
      </c>
      <c r="B160" s="7" t="s">
        <v>1589</v>
      </c>
      <c r="C160" s="7" t="s">
        <v>17</v>
      </c>
      <c r="D160" s="8">
        <v>2015</v>
      </c>
      <c r="E160" s="7" t="s">
        <v>922</v>
      </c>
      <c r="F160" s="7" t="s">
        <v>796</v>
      </c>
      <c r="G160" s="7" t="s">
        <v>1</v>
      </c>
      <c r="H160" s="7" t="s">
        <v>7</v>
      </c>
      <c r="I160" s="9">
        <v>5.8220302000000002E-2</v>
      </c>
      <c r="J160" s="10">
        <v>247.4802</v>
      </c>
      <c r="K160" s="11">
        <v>5</v>
      </c>
      <c r="L160" s="11" t="str">
        <f>IF(Tabla134[[#This Row],[Item Weight]]&lt;$U$12,"Poco Peso",IF(Tabla134[[#This Row],[Item Weight]]&lt;$U$13,"Peso Medio","Peso Alto"))</f>
        <v>Peso Medio</v>
      </c>
      <c r="M160" s="7">
        <v>13.8</v>
      </c>
      <c r="N160" s="11">
        <f>IF(Tabla134[[#This Row],[Item Weight (Nulos)]]="",VLOOKUP(Tabla134[[#This Row],[Item Identifier]],'Tabla para Nulos'!$A$3:$B$1563,2,FALSE),Tabla134[[#This Row],[Item Weight (Nulos)]])</f>
        <v>13.8</v>
      </c>
      <c r="O160" s="11" t="str">
        <f>IF(Tabla134[[#This Row],[Item Visibility]]&lt;$U$15,"Poca visibilidad",IF(Tabla134[[#This Row],[Item Visibility]]&lt;$U$16,"Visibilidad media","Mayor visibilidad"))</f>
        <v>Visibilidad media</v>
      </c>
      <c r="P160" s="11" t="str">
        <f>IF(Tabla134[[#This Row],[Rating]]&lt;2,"Muy Malo",IF(Tabla134[[#This Row],[Rating]]&lt;3,"Malo",IF(Tabla134[[#This Row],[Rating]]&lt;4,"Regular",IF(Tabla134[[#This Row],[Rating]]&lt;5,"Bueno","Excelente"))))</f>
        <v>Excelente</v>
      </c>
    </row>
    <row r="161" spans="1:16" x14ac:dyDescent="0.2">
      <c r="A161" s="7" t="s">
        <v>124</v>
      </c>
      <c r="B161" s="7" t="s">
        <v>249</v>
      </c>
      <c r="C161" s="7" t="s">
        <v>71</v>
      </c>
      <c r="D161" s="8">
        <v>2015</v>
      </c>
      <c r="E161" s="7" t="s">
        <v>922</v>
      </c>
      <c r="F161" s="7" t="s">
        <v>796</v>
      </c>
      <c r="G161" s="7" t="s">
        <v>1</v>
      </c>
      <c r="H161" s="7" t="s">
        <v>7</v>
      </c>
      <c r="I161" s="9">
        <v>0.115563679</v>
      </c>
      <c r="J161" s="10">
        <v>96.009399999999999</v>
      </c>
      <c r="K161" s="11">
        <v>5</v>
      </c>
      <c r="L161" s="11" t="str">
        <f>IF(Tabla134[[#This Row],[Item Weight]]&lt;$U$12,"Poco Peso",IF(Tabla134[[#This Row],[Item Weight]]&lt;$U$13,"Peso Medio","Peso Alto"))</f>
        <v>Peso Medio</v>
      </c>
      <c r="M161" s="7">
        <v>9.0649999999999995</v>
      </c>
      <c r="N161" s="11">
        <f>IF(Tabla134[[#This Row],[Item Weight (Nulos)]]="",VLOOKUP(Tabla134[[#This Row],[Item Identifier]],'Tabla para Nulos'!$A$3:$B$1563,2,FALSE),Tabla134[[#This Row],[Item Weight (Nulos)]])</f>
        <v>9.0649999999999995</v>
      </c>
      <c r="O161" s="11" t="str">
        <f>IF(Tabla134[[#This Row],[Item Visibility]]&lt;$U$15,"Poca visibilidad",IF(Tabla134[[#This Row],[Item Visibility]]&lt;$U$16,"Visibilidad media","Mayor visibilidad"))</f>
        <v>Mayor visibilidad</v>
      </c>
      <c r="P161" s="11" t="str">
        <f>IF(Tabla134[[#This Row],[Rating]]&lt;2,"Muy Malo",IF(Tabla134[[#This Row],[Rating]]&lt;3,"Malo",IF(Tabla134[[#This Row],[Rating]]&lt;4,"Regular",IF(Tabla134[[#This Row],[Rating]]&lt;5,"Bueno","Excelente"))))</f>
        <v>Excelente</v>
      </c>
    </row>
    <row r="162" spans="1:16" x14ac:dyDescent="0.2">
      <c r="A162" s="7" t="s">
        <v>124</v>
      </c>
      <c r="B162" s="7" t="s">
        <v>1035</v>
      </c>
      <c r="C162" s="7" t="s">
        <v>71</v>
      </c>
      <c r="D162" s="8">
        <v>2015</v>
      </c>
      <c r="E162" s="7" t="s">
        <v>922</v>
      </c>
      <c r="F162" s="7" t="s">
        <v>796</v>
      </c>
      <c r="G162" s="7" t="s">
        <v>1</v>
      </c>
      <c r="H162" s="7" t="s">
        <v>7</v>
      </c>
      <c r="I162" s="9">
        <v>0.12780037999999999</v>
      </c>
      <c r="J162" s="10">
        <v>83.622399999999999</v>
      </c>
      <c r="K162" s="11">
        <v>5</v>
      </c>
      <c r="L162" s="11" t="str">
        <f>IF(Tabla134[[#This Row],[Item Weight]]&lt;$U$12,"Poco Peso",IF(Tabla134[[#This Row],[Item Weight]]&lt;$U$13,"Peso Medio","Peso Alto"))</f>
        <v>Peso Medio</v>
      </c>
      <c r="M162" s="7">
        <v>14.3</v>
      </c>
      <c r="N162" s="11">
        <f>IF(Tabla134[[#This Row],[Item Weight (Nulos)]]="",VLOOKUP(Tabla134[[#This Row],[Item Identifier]],'Tabla para Nulos'!$A$3:$B$1563,2,FALSE),Tabla134[[#This Row],[Item Weight (Nulos)]])</f>
        <v>14.3</v>
      </c>
      <c r="O162" s="11" t="str">
        <f>IF(Tabla134[[#This Row],[Item Visibility]]&lt;$U$15,"Poca visibilidad",IF(Tabla134[[#This Row],[Item Visibility]]&lt;$U$16,"Visibilidad media","Mayor visibilidad"))</f>
        <v>Mayor visibilidad</v>
      </c>
      <c r="P162" s="11" t="str">
        <f>IF(Tabla134[[#This Row],[Rating]]&lt;2,"Muy Malo",IF(Tabla134[[#This Row],[Rating]]&lt;3,"Malo",IF(Tabla134[[#This Row],[Rating]]&lt;4,"Regular",IF(Tabla134[[#This Row],[Rating]]&lt;5,"Bueno","Excelente"))))</f>
        <v>Excelente</v>
      </c>
    </row>
    <row r="163" spans="1:16" x14ac:dyDescent="0.2">
      <c r="A163" s="7" t="s">
        <v>124</v>
      </c>
      <c r="B163" s="7" t="s">
        <v>1511</v>
      </c>
      <c r="C163" s="7" t="s">
        <v>10</v>
      </c>
      <c r="D163" s="8">
        <v>2015</v>
      </c>
      <c r="E163" s="7" t="s">
        <v>922</v>
      </c>
      <c r="F163" s="7" t="s">
        <v>796</v>
      </c>
      <c r="G163" s="7" t="s">
        <v>1</v>
      </c>
      <c r="H163" s="7" t="s">
        <v>7</v>
      </c>
      <c r="I163" s="9">
        <v>4.3651198000000002E-2</v>
      </c>
      <c r="J163" s="10">
        <v>146.14179999999999</v>
      </c>
      <c r="K163" s="11">
        <v>5</v>
      </c>
      <c r="L163" s="11" t="str">
        <f>IF(Tabla134[[#This Row],[Item Weight]]&lt;$U$12,"Poco Peso",IF(Tabla134[[#This Row],[Item Weight]]&lt;$U$13,"Peso Medio","Peso Alto"))</f>
        <v>Poco Peso</v>
      </c>
      <c r="M163" s="7">
        <v>5.98</v>
      </c>
      <c r="N163" s="11">
        <f>IF(Tabla134[[#This Row],[Item Weight (Nulos)]]="",VLOOKUP(Tabla134[[#This Row],[Item Identifier]],'Tabla para Nulos'!$A$3:$B$1563,2,FALSE),Tabla134[[#This Row],[Item Weight (Nulos)]])</f>
        <v>5.98</v>
      </c>
      <c r="O163" s="11" t="str">
        <f>IF(Tabla134[[#This Row],[Item Visibility]]&lt;$U$15,"Poca visibilidad",IF(Tabla134[[#This Row],[Item Visibility]]&lt;$U$16,"Visibilidad media","Mayor visibilidad"))</f>
        <v>Visibilidad media</v>
      </c>
      <c r="P163" s="11" t="str">
        <f>IF(Tabla134[[#This Row],[Rating]]&lt;2,"Muy Malo",IF(Tabla134[[#This Row],[Rating]]&lt;3,"Malo",IF(Tabla134[[#This Row],[Rating]]&lt;4,"Regular",IF(Tabla134[[#This Row],[Rating]]&lt;5,"Bueno","Excelente"))))</f>
        <v>Excelente</v>
      </c>
    </row>
    <row r="164" spans="1:16" x14ac:dyDescent="0.2">
      <c r="A164" s="7" t="s">
        <v>124</v>
      </c>
      <c r="B164" s="7" t="s">
        <v>1377</v>
      </c>
      <c r="C164" s="7" t="s">
        <v>10</v>
      </c>
      <c r="D164" s="8">
        <v>2015</v>
      </c>
      <c r="E164" s="7" t="s">
        <v>922</v>
      </c>
      <c r="F164" s="7" t="s">
        <v>796</v>
      </c>
      <c r="G164" s="7" t="s">
        <v>1</v>
      </c>
      <c r="H164" s="7" t="s">
        <v>7</v>
      </c>
      <c r="I164" s="9">
        <v>4.1479396000000002E-2</v>
      </c>
      <c r="J164" s="10">
        <v>36.816400000000002</v>
      </c>
      <c r="K164" s="11">
        <v>5</v>
      </c>
      <c r="L164" s="11" t="str">
        <f>IF(Tabla134[[#This Row],[Item Weight]]&lt;$U$12,"Poco Peso",IF(Tabla134[[#This Row],[Item Weight]]&lt;$U$13,"Peso Medio","Peso Alto"))</f>
        <v>Peso Medio</v>
      </c>
      <c r="M164" s="7">
        <v>10.5</v>
      </c>
      <c r="N164" s="11">
        <f>IF(Tabla134[[#This Row],[Item Weight (Nulos)]]="",VLOOKUP(Tabla134[[#This Row],[Item Identifier]],'Tabla para Nulos'!$A$3:$B$1563,2,FALSE),Tabla134[[#This Row],[Item Weight (Nulos)]])</f>
        <v>10.5</v>
      </c>
      <c r="O164" s="11" t="str">
        <f>IF(Tabla134[[#This Row],[Item Visibility]]&lt;$U$15,"Poca visibilidad",IF(Tabla134[[#This Row],[Item Visibility]]&lt;$U$16,"Visibilidad media","Mayor visibilidad"))</f>
        <v>Visibilidad media</v>
      </c>
      <c r="P164" s="11" t="str">
        <f>IF(Tabla134[[#This Row],[Rating]]&lt;2,"Muy Malo",IF(Tabla134[[#This Row],[Rating]]&lt;3,"Malo",IF(Tabla134[[#This Row],[Rating]]&lt;4,"Regular",IF(Tabla134[[#This Row],[Rating]]&lt;5,"Bueno","Excelente"))))</f>
        <v>Excelente</v>
      </c>
    </row>
    <row r="165" spans="1:16" x14ac:dyDescent="0.2">
      <c r="A165" s="7" t="s">
        <v>124</v>
      </c>
      <c r="B165" s="7" t="s">
        <v>1026</v>
      </c>
      <c r="C165" s="7" t="s">
        <v>10</v>
      </c>
      <c r="D165" s="8">
        <v>2015</v>
      </c>
      <c r="E165" s="7" t="s">
        <v>922</v>
      </c>
      <c r="F165" s="7" t="s">
        <v>796</v>
      </c>
      <c r="G165" s="7" t="s">
        <v>1</v>
      </c>
      <c r="H165" s="7" t="s">
        <v>7</v>
      </c>
      <c r="I165" s="9">
        <v>3.7657458999999997E-2</v>
      </c>
      <c r="J165" s="10">
        <v>175.80539999999999</v>
      </c>
      <c r="K165" s="11">
        <v>5</v>
      </c>
      <c r="L165" s="11" t="str">
        <f>IF(Tabla134[[#This Row],[Item Weight]]&lt;$U$12,"Poco Peso",IF(Tabla134[[#This Row],[Item Weight]]&lt;$U$13,"Peso Medio","Peso Alto"))</f>
        <v>Peso Medio</v>
      </c>
      <c r="M165" s="7">
        <v>13.1</v>
      </c>
      <c r="N165" s="11">
        <f>IF(Tabla134[[#This Row],[Item Weight (Nulos)]]="",VLOOKUP(Tabla134[[#This Row],[Item Identifier]],'Tabla para Nulos'!$A$3:$B$1563,2,FALSE),Tabla134[[#This Row],[Item Weight (Nulos)]])</f>
        <v>13.1</v>
      </c>
      <c r="O165" s="11" t="str">
        <f>IF(Tabla134[[#This Row],[Item Visibility]]&lt;$U$15,"Poca visibilidad",IF(Tabla134[[#This Row],[Item Visibility]]&lt;$U$16,"Visibilidad media","Mayor visibilidad"))</f>
        <v>Visibilidad media</v>
      </c>
      <c r="P165" s="11" t="str">
        <f>IF(Tabla134[[#This Row],[Rating]]&lt;2,"Muy Malo",IF(Tabla134[[#This Row],[Rating]]&lt;3,"Malo",IF(Tabla134[[#This Row],[Rating]]&lt;4,"Regular",IF(Tabla134[[#This Row],[Rating]]&lt;5,"Bueno","Excelente"))))</f>
        <v>Excelente</v>
      </c>
    </row>
    <row r="166" spans="1:16" x14ac:dyDescent="0.2">
      <c r="A166" s="7" t="s">
        <v>124</v>
      </c>
      <c r="B166" s="7" t="s">
        <v>775</v>
      </c>
      <c r="C166" s="7" t="s">
        <v>10</v>
      </c>
      <c r="D166" s="8">
        <v>2015</v>
      </c>
      <c r="E166" s="7" t="s">
        <v>922</v>
      </c>
      <c r="F166" s="7" t="s">
        <v>796</v>
      </c>
      <c r="G166" s="7" t="s">
        <v>1</v>
      </c>
      <c r="H166" s="7" t="s">
        <v>7</v>
      </c>
      <c r="I166" s="9">
        <v>7.2444983000000004E-2</v>
      </c>
      <c r="J166" s="10">
        <v>48.603400000000001</v>
      </c>
      <c r="K166" s="11">
        <v>5</v>
      </c>
      <c r="L166" s="11" t="str">
        <f>IF(Tabla134[[#This Row],[Item Weight]]&lt;$U$12,"Poco Peso",IF(Tabla134[[#This Row],[Item Weight]]&lt;$U$13,"Peso Medio","Peso Alto"))</f>
        <v>Peso Medio</v>
      </c>
      <c r="M166" s="7">
        <v>14.7</v>
      </c>
      <c r="N166" s="11">
        <f>IF(Tabla134[[#This Row],[Item Weight (Nulos)]]="",VLOOKUP(Tabla134[[#This Row],[Item Identifier]],'Tabla para Nulos'!$A$3:$B$1563,2,FALSE),Tabla134[[#This Row],[Item Weight (Nulos)]])</f>
        <v>14.7</v>
      </c>
      <c r="O166" s="11" t="str">
        <f>IF(Tabla134[[#This Row],[Item Visibility]]&lt;$U$15,"Poca visibilidad",IF(Tabla134[[#This Row],[Item Visibility]]&lt;$U$16,"Visibilidad media","Mayor visibilidad"))</f>
        <v>Visibilidad media</v>
      </c>
      <c r="P166" s="11" t="str">
        <f>IF(Tabla134[[#This Row],[Rating]]&lt;2,"Muy Malo",IF(Tabla134[[#This Row],[Rating]]&lt;3,"Malo",IF(Tabla134[[#This Row],[Rating]]&lt;4,"Regular",IF(Tabla134[[#This Row],[Rating]]&lt;5,"Bueno","Excelente"))))</f>
        <v>Excelente</v>
      </c>
    </row>
    <row r="167" spans="1:16" x14ac:dyDescent="0.2">
      <c r="A167" s="7" t="s">
        <v>124</v>
      </c>
      <c r="B167" s="7" t="s">
        <v>1360</v>
      </c>
      <c r="C167" s="7" t="s">
        <v>10</v>
      </c>
      <c r="D167" s="8">
        <v>2015</v>
      </c>
      <c r="E167" s="7" t="s">
        <v>922</v>
      </c>
      <c r="F167" s="7" t="s">
        <v>796</v>
      </c>
      <c r="G167" s="7" t="s">
        <v>1</v>
      </c>
      <c r="H167" s="7" t="s">
        <v>7</v>
      </c>
      <c r="I167" s="9">
        <v>1.5591925E-2</v>
      </c>
      <c r="J167" s="10">
        <v>184.82660000000001</v>
      </c>
      <c r="K167" s="11">
        <v>5</v>
      </c>
      <c r="L167" s="11" t="str">
        <f>IF(Tabla134[[#This Row],[Item Weight]]&lt;$U$12,"Poco Peso",IF(Tabla134[[#This Row],[Item Weight]]&lt;$U$13,"Peso Medio","Peso Alto"))</f>
        <v>Peso Alto</v>
      </c>
      <c r="M167" s="7">
        <v>17.5</v>
      </c>
      <c r="N167" s="11">
        <f>IF(Tabla134[[#This Row],[Item Weight (Nulos)]]="",VLOOKUP(Tabla134[[#This Row],[Item Identifier]],'Tabla para Nulos'!$A$3:$B$1563,2,FALSE),Tabla134[[#This Row],[Item Weight (Nulos)]])</f>
        <v>17.5</v>
      </c>
      <c r="O167" s="11" t="str">
        <f>IF(Tabla134[[#This Row],[Item Visibility]]&lt;$U$15,"Poca visibilidad",IF(Tabla134[[#This Row],[Item Visibility]]&lt;$U$16,"Visibilidad media","Mayor visibilidad"))</f>
        <v>Poca visibilidad</v>
      </c>
      <c r="P167" s="11" t="str">
        <f>IF(Tabla134[[#This Row],[Rating]]&lt;2,"Muy Malo",IF(Tabla134[[#This Row],[Rating]]&lt;3,"Malo",IF(Tabla134[[#This Row],[Rating]]&lt;4,"Regular",IF(Tabla134[[#This Row],[Rating]]&lt;5,"Bueno","Excelente"))))</f>
        <v>Excelente</v>
      </c>
    </row>
    <row r="168" spans="1:16" x14ac:dyDescent="0.2">
      <c r="A168" s="7" t="s">
        <v>124</v>
      </c>
      <c r="B168" s="7" t="s">
        <v>1411</v>
      </c>
      <c r="C168" s="7" t="s">
        <v>10</v>
      </c>
      <c r="D168" s="8">
        <v>2015</v>
      </c>
      <c r="E168" s="7" t="s">
        <v>922</v>
      </c>
      <c r="F168" s="7" t="s">
        <v>796</v>
      </c>
      <c r="G168" s="7" t="s">
        <v>1</v>
      </c>
      <c r="H168" s="7" t="s">
        <v>7</v>
      </c>
      <c r="I168" s="9">
        <v>9.6929994000000005E-2</v>
      </c>
      <c r="J168" s="10">
        <v>233.89580000000001</v>
      </c>
      <c r="K168" s="11">
        <v>5</v>
      </c>
      <c r="L168" s="11" t="str">
        <f>IF(Tabla134[[#This Row],[Item Weight]]&lt;$U$12,"Poco Peso",IF(Tabla134[[#This Row],[Item Weight]]&lt;$U$13,"Peso Medio","Peso Alto"))</f>
        <v>Peso Alto</v>
      </c>
      <c r="M168" s="7">
        <v>19.100000000000001</v>
      </c>
      <c r="N168" s="11">
        <f>IF(Tabla134[[#This Row],[Item Weight (Nulos)]]="",VLOOKUP(Tabla134[[#This Row],[Item Identifier]],'Tabla para Nulos'!$A$3:$B$1563,2,FALSE),Tabla134[[#This Row],[Item Weight (Nulos)]])</f>
        <v>19.100000000000001</v>
      </c>
      <c r="O168" s="11" t="str">
        <f>IF(Tabla134[[#This Row],[Item Visibility]]&lt;$U$15,"Poca visibilidad",IF(Tabla134[[#This Row],[Item Visibility]]&lt;$U$16,"Visibilidad media","Mayor visibilidad"))</f>
        <v>Mayor visibilidad</v>
      </c>
      <c r="P168" s="11" t="str">
        <f>IF(Tabla134[[#This Row],[Rating]]&lt;2,"Muy Malo",IF(Tabla134[[#This Row],[Rating]]&lt;3,"Malo",IF(Tabla134[[#This Row],[Rating]]&lt;4,"Regular",IF(Tabla134[[#This Row],[Rating]]&lt;5,"Bueno","Excelente"))))</f>
        <v>Excelente</v>
      </c>
    </row>
    <row r="169" spans="1:16" x14ac:dyDescent="0.2">
      <c r="A169" s="7" t="s">
        <v>124</v>
      </c>
      <c r="B169" s="7" t="s">
        <v>1174</v>
      </c>
      <c r="C169" s="7" t="s">
        <v>10</v>
      </c>
      <c r="D169" s="8">
        <v>2015</v>
      </c>
      <c r="E169" s="7" t="s">
        <v>922</v>
      </c>
      <c r="F169" s="7" t="s">
        <v>796</v>
      </c>
      <c r="G169" s="7" t="s">
        <v>1</v>
      </c>
      <c r="H169" s="7" t="s">
        <v>7</v>
      </c>
      <c r="I169" s="9">
        <v>4.5761854999999997E-2</v>
      </c>
      <c r="J169" s="10">
        <v>125.602</v>
      </c>
      <c r="K169" s="11">
        <v>5</v>
      </c>
      <c r="L169" s="11" t="str">
        <f>IF(Tabla134[[#This Row],[Item Weight]]&lt;$U$12,"Poco Peso",IF(Tabla134[[#This Row],[Item Weight]]&lt;$U$13,"Peso Medio","Peso Alto"))</f>
        <v>Peso Alto</v>
      </c>
      <c r="M169" s="7">
        <v>19.850000000000001</v>
      </c>
      <c r="N169" s="11">
        <f>IF(Tabla134[[#This Row],[Item Weight (Nulos)]]="",VLOOKUP(Tabla134[[#This Row],[Item Identifier]],'Tabla para Nulos'!$A$3:$B$1563,2,FALSE),Tabla134[[#This Row],[Item Weight (Nulos)]])</f>
        <v>19.850000000000001</v>
      </c>
      <c r="O169" s="11" t="str">
        <f>IF(Tabla134[[#This Row],[Item Visibility]]&lt;$U$15,"Poca visibilidad",IF(Tabla134[[#This Row],[Item Visibility]]&lt;$U$16,"Visibilidad media","Mayor visibilidad"))</f>
        <v>Visibilidad media</v>
      </c>
      <c r="P169" s="11" t="str">
        <f>IF(Tabla134[[#This Row],[Rating]]&lt;2,"Muy Malo",IF(Tabla134[[#This Row],[Rating]]&lt;3,"Malo",IF(Tabla134[[#This Row],[Rating]]&lt;4,"Regular",IF(Tabla134[[#This Row],[Rating]]&lt;5,"Bueno","Excelente"))))</f>
        <v>Excelente</v>
      </c>
    </row>
    <row r="170" spans="1:16" x14ac:dyDescent="0.2">
      <c r="A170" s="7" t="s">
        <v>124</v>
      </c>
      <c r="B170" s="7" t="s">
        <v>207</v>
      </c>
      <c r="C170" s="7" t="s">
        <v>4</v>
      </c>
      <c r="D170" s="8">
        <v>2015</v>
      </c>
      <c r="E170" s="7" t="s">
        <v>922</v>
      </c>
      <c r="F170" s="7" t="s">
        <v>796</v>
      </c>
      <c r="G170" s="7" t="s">
        <v>702</v>
      </c>
      <c r="H170" s="7" t="s">
        <v>7</v>
      </c>
      <c r="I170" s="9">
        <v>2.4432767000000001E-2</v>
      </c>
      <c r="J170" s="10">
        <v>116.4492</v>
      </c>
      <c r="K170" s="11">
        <v>5</v>
      </c>
      <c r="L170" s="11" t="str">
        <f>IF(Tabla134[[#This Row],[Item Weight]]&lt;$U$12,"Poco Peso",IF(Tabla134[[#This Row],[Item Weight]]&lt;$U$13,"Peso Medio","Peso Alto"))</f>
        <v>Peso Medio</v>
      </c>
      <c r="M170" s="7">
        <v>9.8000000000000007</v>
      </c>
      <c r="N170" s="11">
        <f>IF(Tabla134[[#This Row],[Item Weight (Nulos)]]="",VLOOKUP(Tabla134[[#This Row],[Item Identifier]],'Tabla para Nulos'!$A$3:$B$1563,2,FALSE),Tabla134[[#This Row],[Item Weight (Nulos)]])</f>
        <v>9.8000000000000007</v>
      </c>
      <c r="O170" s="11" t="str">
        <f>IF(Tabla134[[#This Row],[Item Visibility]]&lt;$U$15,"Poca visibilidad",IF(Tabla134[[#This Row],[Item Visibility]]&lt;$U$16,"Visibilidad media","Mayor visibilidad"))</f>
        <v>Poca visibilidad</v>
      </c>
      <c r="P170" s="11" t="str">
        <f>IF(Tabla134[[#This Row],[Rating]]&lt;2,"Muy Malo",IF(Tabla134[[#This Row],[Rating]]&lt;3,"Malo",IF(Tabla134[[#This Row],[Rating]]&lt;4,"Regular",IF(Tabla134[[#This Row],[Rating]]&lt;5,"Bueno","Excelente"))))</f>
        <v>Excelente</v>
      </c>
    </row>
    <row r="171" spans="1:16" x14ac:dyDescent="0.2">
      <c r="A171" s="7" t="s">
        <v>124</v>
      </c>
      <c r="B171" s="7" t="s">
        <v>202</v>
      </c>
      <c r="C171" s="7" t="s">
        <v>4</v>
      </c>
      <c r="D171" s="8">
        <v>2015</v>
      </c>
      <c r="E171" s="7" t="s">
        <v>922</v>
      </c>
      <c r="F171" s="7" t="s">
        <v>796</v>
      </c>
      <c r="G171" s="7" t="s">
        <v>702</v>
      </c>
      <c r="H171" s="7" t="s">
        <v>7</v>
      </c>
      <c r="I171" s="9">
        <v>4.1950753E-2</v>
      </c>
      <c r="J171" s="10">
        <v>190.0214</v>
      </c>
      <c r="K171" s="11">
        <v>5</v>
      </c>
      <c r="L171" s="11" t="str">
        <f>IF(Tabla134[[#This Row],[Item Weight]]&lt;$U$12,"Poco Peso",IF(Tabla134[[#This Row],[Item Weight]]&lt;$U$13,"Peso Medio","Peso Alto"))</f>
        <v>Peso Medio</v>
      </c>
      <c r="M171" s="7">
        <v>10.8</v>
      </c>
      <c r="N171" s="11">
        <f>IF(Tabla134[[#This Row],[Item Weight (Nulos)]]="",VLOOKUP(Tabla134[[#This Row],[Item Identifier]],'Tabla para Nulos'!$A$3:$B$1563,2,FALSE),Tabla134[[#This Row],[Item Weight (Nulos)]])</f>
        <v>10.8</v>
      </c>
      <c r="O171" s="11" t="str">
        <f>IF(Tabla134[[#This Row],[Item Visibility]]&lt;$U$15,"Poca visibilidad",IF(Tabla134[[#This Row],[Item Visibility]]&lt;$U$16,"Visibilidad media","Mayor visibilidad"))</f>
        <v>Visibilidad media</v>
      </c>
      <c r="P171" s="11" t="str">
        <f>IF(Tabla134[[#This Row],[Rating]]&lt;2,"Muy Malo",IF(Tabla134[[#This Row],[Rating]]&lt;3,"Malo",IF(Tabla134[[#This Row],[Rating]]&lt;4,"Regular",IF(Tabla134[[#This Row],[Rating]]&lt;5,"Bueno","Excelente"))))</f>
        <v>Excelente</v>
      </c>
    </row>
    <row r="172" spans="1:16" x14ac:dyDescent="0.2">
      <c r="A172" s="7" t="s">
        <v>124</v>
      </c>
      <c r="B172" s="7" t="s">
        <v>1375</v>
      </c>
      <c r="C172" s="7" t="s">
        <v>4</v>
      </c>
      <c r="D172" s="8">
        <v>2015</v>
      </c>
      <c r="E172" s="7" t="s">
        <v>922</v>
      </c>
      <c r="F172" s="7" t="s">
        <v>796</v>
      </c>
      <c r="G172" s="7" t="s">
        <v>702</v>
      </c>
      <c r="H172" s="7" t="s">
        <v>7</v>
      </c>
      <c r="I172" s="9">
        <v>5.8855356999999997E-2</v>
      </c>
      <c r="J172" s="10">
        <v>79.161799999999999</v>
      </c>
      <c r="K172" s="11">
        <v>5</v>
      </c>
      <c r="L172" s="11" t="str">
        <f>IF(Tabla134[[#This Row],[Item Weight]]&lt;$U$12,"Poco Peso",IF(Tabla134[[#This Row],[Item Weight]]&lt;$U$13,"Peso Medio","Peso Alto"))</f>
        <v>Peso Medio</v>
      </c>
      <c r="M172" s="7">
        <v>11.8</v>
      </c>
      <c r="N172" s="11">
        <f>IF(Tabla134[[#This Row],[Item Weight (Nulos)]]="",VLOOKUP(Tabla134[[#This Row],[Item Identifier]],'Tabla para Nulos'!$A$3:$B$1563,2,FALSE),Tabla134[[#This Row],[Item Weight (Nulos)]])</f>
        <v>11.8</v>
      </c>
      <c r="O172" s="11" t="str">
        <f>IF(Tabla134[[#This Row],[Item Visibility]]&lt;$U$15,"Poca visibilidad",IF(Tabla134[[#This Row],[Item Visibility]]&lt;$U$16,"Visibilidad media","Mayor visibilidad"))</f>
        <v>Visibilidad media</v>
      </c>
      <c r="P172" s="11" t="str">
        <f>IF(Tabla134[[#This Row],[Rating]]&lt;2,"Muy Malo",IF(Tabla134[[#This Row],[Rating]]&lt;3,"Malo",IF(Tabla134[[#This Row],[Rating]]&lt;4,"Regular",IF(Tabla134[[#This Row],[Rating]]&lt;5,"Bueno","Excelente"))))</f>
        <v>Excelente</v>
      </c>
    </row>
    <row r="173" spans="1:16" x14ac:dyDescent="0.2">
      <c r="A173" s="7" t="s">
        <v>124</v>
      </c>
      <c r="B173" s="7" t="s">
        <v>1281</v>
      </c>
      <c r="C173" s="7" t="s">
        <v>171</v>
      </c>
      <c r="D173" s="8">
        <v>2015</v>
      </c>
      <c r="E173" s="7" t="s">
        <v>922</v>
      </c>
      <c r="F173" s="7" t="s">
        <v>796</v>
      </c>
      <c r="G173" s="7" t="s">
        <v>702</v>
      </c>
      <c r="H173" s="7" t="s">
        <v>7</v>
      </c>
      <c r="I173" s="9">
        <v>2.4937792E-2</v>
      </c>
      <c r="J173" s="10">
        <v>148.4392</v>
      </c>
      <c r="K173" s="11">
        <v>5</v>
      </c>
      <c r="L173" s="11" t="str">
        <f>IF(Tabla134[[#This Row],[Item Weight]]&lt;$U$12,"Poco Peso",IF(Tabla134[[#This Row],[Item Weight]]&lt;$U$13,"Peso Medio","Peso Alto"))</f>
        <v>Poco Peso</v>
      </c>
      <c r="M173" s="7">
        <v>5.88</v>
      </c>
      <c r="N173" s="11">
        <f>IF(Tabla134[[#This Row],[Item Weight (Nulos)]]="",VLOOKUP(Tabla134[[#This Row],[Item Identifier]],'Tabla para Nulos'!$A$3:$B$1563,2,FALSE),Tabla134[[#This Row],[Item Weight (Nulos)]])</f>
        <v>5.88</v>
      </c>
      <c r="O173" s="11" t="str">
        <f>IF(Tabla134[[#This Row],[Item Visibility]]&lt;$U$15,"Poca visibilidad",IF(Tabla134[[#This Row],[Item Visibility]]&lt;$U$16,"Visibilidad media","Mayor visibilidad"))</f>
        <v>Poca visibilidad</v>
      </c>
      <c r="P173" s="11" t="str">
        <f>IF(Tabla134[[#This Row],[Rating]]&lt;2,"Muy Malo",IF(Tabla134[[#This Row],[Rating]]&lt;3,"Malo",IF(Tabla134[[#This Row],[Rating]]&lt;4,"Regular",IF(Tabla134[[#This Row],[Rating]]&lt;5,"Bueno","Excelente"))))</f>
        <v>Excelente</v>
      </c>
    </row>
    <row r="174" spans="1:16" x14ac:dyDescent="0.2">
      <c r="A174" s="7" t="s">
        <v>124</v>
      </c>
      <c r="B174" s="7" t="s">
        <v>1596</v>
      </c>
      <c r="C174" s="7" t="s">
        <v>171</v>
      </c>
      <c r="D174" s="8">
        <v>2015</v>
      </c>
      <c r="E174" s="7" t="s">
        <v>922</v>
      </c>
      <c r="F174" s="7" t="s">
        <v>796</v>
      </c>
      <c r="G174" s="7" t="s">
        <v>702</v>
      </c>
      <c r="H174" s="7" t="s">
        <v>7</v>
      </c>
      <c r="I174" s="9">
        <v>0.105459307</v>
      </c>
      <c r="J174" s="10">
        <v>84.625</v>
      </c>
      <c r="K174" s="11">
        <v>5</v>
      </c>
      <c r="L174" s="11" t="str">
        <f>IF(Tabla134[[#This Row],[Item Weight]]&lt;$U$12,"Poco Peso",IF(Tabla134[[#This Row],[Item Weight]]&lt;$U$13,"Peso Medio","Peso Alto"))</f>
        <v>Poco Peso</v>
      </c>
      <c r="M174" s="7">
        <v>6.7750000000000004</v>
      </c>
      <c r="N174" s="11">
        <f>IF(Tabla134[[#This Row],[Item Weight (Nulos)]]="",VLOOKUP(Tabla134[[#This Row],[Item Identifier]],'Tabla para Nulos'!$A$3:$B$1563,2,FALSE),Tabla134[[#This Row],[Item Weight (Nulos)]])</f>
        <v>6.7750000000000004</v>
      </c>
      <c r="O174" s="11" t="str">
        <f>IF(Tabla134[[#This Row],[Item Visibility]]&lt;$U$15,"Poca visibilidad",IF(Tabla134[[#This Row],[Item Visibility]]&lt;$U$16,"Visibilidad media","Mayor visibilidad"))</f>
        <v>Mayor visibilidad</v>
      </c>
      <c r="P174" s="11" t="str">
        <f>IF(Tabla134[[#This Row],[Rating]]&lt;2,"Muy Malo",IF(Tabla134[[#This Row],[Rating]]&lt;3,"Malo",IF(Tabla134[[#This Row],[Rating]]&lt;4,"Regular",IF(Tabla134[[#This Row],[Rating]]&lt;5,"Bueno","Excelente"))))</f>
        <v>Excelente</v>
      </c>
    </row>
    <row r="175" spans="1:16" x14ac:dyDescent="0.2">
      <c r="A175" s="7" t="s">
        <v>124</v>
      </c>
      <c r="B175" s="7" t="s">
        <v>442</v>
      </c>
      <c r="C175" s="7" t="s">
        <v>171</v>
      </c>
      <c r="D175" s="8">
        <v>2015</v>
      </c>
      <c r="E175" s="7" t="s">
        <v>922</v>
      </c>
      <c r="F175" s="7" t="s">
        <v>796</v>
      </c>
      <c r="G175" s="7" t="s">
        <v>702</v>
      </c>
      <c r="H175" s="7" t="s">
        <v>7</v>
      </c>
      <c r="I175" s="9">
        <v>7.0712030999999995E-2</v>
      </c>
      <c r="J175" s="10">
        <v>216.41919999999999</v>
      </c>
      <c r="K175" s="11">
        <v>5</v>
      </c>
      <c r="L175" s="11" t="str">
        <f>IF(Tabla134[[#This Row],[Item Weight]]&lt;$U$12,"Poco Peso",IF(Tabla134[[#This Row],[Item Weight]]&lt;$U$13,"Peso Medio","Peso Alto"))</f>
        <v>Poco Peso</v>
      </c>
      <c r="M175" s="7">
        <v>8.42</v>
      </c>
      <c r="N175" s="11">
        <f>IF(Tabla134[[#This Row],[Item Weight (Nulos)]]="",VLOOKUP(Tabla134[[#This Row],[Item Identifier]],'Tabla para Nulos'!$A$3:$B$1563,2,FALSE),Tabla134[[#This Row],[Item Weight (Nulos)]])</f>
        <v>8.42</v>
      </c>
      <c r="O175" s="11" t="str">
        <f>IF(Tabla134[[#This Row],[Item Visibility]]&lt;$U$15,"Poca visibilidad",IF(Tabla134[[#This Row],[Item Visibility]]&lt;$U$16,"Visibilidad media","Mayor visibilidad"))</f>
        <v>Visibilidad media</v>
      </c>
      <c r="P175" s="11" t="str">
        <f>IF(Tabla134[[#This Row],[Rating]]&lt;2,"Muy Malo",IF(Tabla134[[#This Row],[Rating]]&lt;3,"Malo",IF(Tabla134[[#This Row],[Rating]]&lt;4,"Regular",IF(Tabla134[[#This Row],[Rating]]&lt;5,"Bueno","Excelente"))))</f>
        <v>Excelente</v>
      </c>
    </row>
    <row r="176" spans="1:16" x14ac:dyDescent="0.2">
      <c r="A176" s="7" t="s">
        <v>124</v>
      </c>
      <c r="B176" s="7" t="s">
        <v>623</v>
      </c>
      <c r="C176" s="7" t="s">
        <v>171</v>
      </c>
      <c r="D176" s="8">
        <v>2015</v>
      </c>
      <c r="E176" s="7" t="s">
        <v>922</v>
      </c>
      <c r="F176" s="7" t="s">
        <v>796</v>
      </c>
      <c r="G176" s="7" t="s">
        <v>702</v>
      </c>
      <c r="H176" s="7" t="s">
        <v>7</v>
      </c>
      <c r="I176" s="9">
        <v>2.1468792E-2</v>
      </c>
      <c r="J176" s="10">
        <v>251.67500000000001</v>
      </c>
      <c r="K176" s="11">
        <v>5</v>
      </c>
      <c r="L176" s="11" t="str">
        <f>IF(Tabla134[[#This Row],[Item Weight]]&lt;$U$12,"Poco Peso",IF(Tabla134[[#This Row],[Item Weight]]&lt;$U$13,"Peso Medio","Peso Alto"))</f>
        <v>Peso Medio</v>
      </c>
      <c r="M176" s="7">
        <v>10</v>
      </c>
      <c r="N176" s="11">
        <f>IF(Tabla134[[#This Row],[Item Weight (Nulos)]]="",VLOOKUP(Tabla134[[#This Row],[Item Identifier]],'Tabla para Nulos'!$A$3:$B$1563,2,FALSE),Tabla134[[#This Row],[Item Weight (Nulos)]])</f>
        <v>10</v>
      </c>
      <c r="O176" s="11" t="str">
        <f>IF(Tabla134[[#This Row],[Item Visibility]]&lt;$U$15,"Poca visibilidad",IF(Tabla134[[#This Row],[Item Visibility]]&lt;$U$16,"Visibilidad media","Mayor visibilidad"))</f>
        <v>Poca visibilidad</v>
      </c>
      <c r="P176" s="11" t="str">
        <f>IF(Tabla134[[#This Row],[Rating]]&lt;2,"Muy Malo",IF(Tabla134[[#This Row],[Rating]]&lt;3,"Malo",IF(Tabla134[[#This Row],[Rating]]&lt;4,"Regular",IF(Tabla134[[#This Row],[Rating]]&lt;5,"Bueno","Excelente"))))</f>
        <v>Excelente</v>
      </c>
    </row>
    <row r="177" spans="1:16" x14ac:dyDescent="0.2">
      <c r="A177" s="7" t="s">
        <v>124</v>
      </c>
      <c r="B177" s="7" t="s">
        <v>431</v>
      </c>
      <c r="C177" s="7" t="s">
        <v>171</v>
      </c>
      <c r="D177" s="8">
        <v>2015</v>
      </c>
      <c r="E177" s="7" t="s">
        <v>922</v>
      </c>
      <c r="F177" s="7" t="s">
        <v>796</v>
      </c>
      <c r="G177" s="7" t="s">
        <v>702</v>
      </c>
      <c r="H177" s="7" t="s">
        <v>7</v>
      </c>
      <c r="I177" s="9">
        <v>0.17762952500000001</v>
      </c>
      <c r="J177" s="10">
        <v>173.94220000000001</v>
      </c>
      <c r="K177" s="11">
        <v>5</v>
      </c>
      <c r="L177" s="11" t="str">
        <f>IF(Tabla134[[#This Row],[Item Weight]]&lt;$U$12,"Poco Peso",IF(Tabla134[[#This Row],[Item Weight]]&lt;$U$13,"Peso Medio","Peso Alto"))</f>
        <v>Peso Alto</v>
      </c>
      <c r="M177" s="7">
        <v>19.100000000000001</v>
      </c>
      <c r="N177" s="11">
        <f>IF(Tabla134[[#This Row],[Item Weight (Nulos)]]="",VLOOKUP(Tabla134[[#This Row],[Item Identifier]],'Tabla para Nulos'!$A$3:$B$1563,2,FALSE),Tabla134[[#This Row],[Item Weight (Nulos)]])</f>
        <v>19.100000000000001</v>
      </c>
      <c r="O177" s="11" t="str">
        <f>IF(Tabla134[[#This Row],[Item Visibility]]&lt;$U$15,"Poca visibilidad",IF(Tabla134[[#This Row],[Item Visibility]]&lt;$U$16,"Visibilidad media","Mayor visibilidad"))</f>
        <v>Mayor visibilidad</v>
      </c>
      <c r="P177" s="11" t="str">
        <f>IF(Tabla134[[#This Row],[Rating]]&lt;2,"Muy Malo",IF(Tabla134[[#This Row],[Rating]]&lt;3,"Malo",IF(Tabla134[[#This Row],[Rating]]&lt;4,"Regular",IF(Tabla134[[#This Row],[Rating]]&lt;5,"Bueno","Excelente"))))</f>
        <v>Excelente</v>
      </c>
    </row>
    <row r="178" spans="1:16" x14ac:dyDescent="0.2">
      <c r="A178" s="7" t="s">
        <v>124</v>
      </c>
      <c r="B178" s="7" t="s">
        <v>1219</v>
      </c>
      <c r="C178" s="7" t="s">
        <v>171</v>
      </c>
      <c r="D178" s="8">
        <v>2015</v>
      </c>
      <c r="E178" s="7" t="s">
        <v>922</v>
      </c>
      <c r="F178" s="7" t="s">
        <v>796</v>
      </c>
      <c r="G178" s="7" t="s">
        <v>702</v>
      </c>
      <c r="H178" s="7" t="s">
        <v>7</v>
      </c>
      <c r="I178" s="9">
        <v>1.433033E-2</v>
      </c>
      <c r="J178" s="10">
        <v>104.2332</v>
      </c>
      <c r="K178" s="11">
        <v>5</v>
      </c>
      <c r="L178" s="11" t="str">
        <f>IF(Tabla134[[#This Row],[Item Weight]]&lt;$U$12,"Poco Peso",IF(Tabla134[[#This Row],[Item Weight]]&lt;$U$13,"Peso Medio","Peso Alto"))</f>
        <v>Peso Alto</v>
      </c>
      <c r="M178" s="7">
        <v>19.75</v>
      </c>
      <c r="N178" s="11">
        <f>IF(Tabla134[[#This Row],[Item Weight (Nulos)]]="",VLOOKUP(Tabla134[[#This Row],[Item Identifier]],'Tabla para Nulos'!$A$3:$B$1563,2,FALSE),Tabla134[[#This Row],[Item Weight (Nulos)]])</f>
        <v>19.75</v>
      </c>
      <c r="O178" s="11" t="str">
        <f>IF(Tabla134[[#This Row],[Item Visibility]]&lt;$U$15,"Poca visibilidad",IF(Tabla134[[#This Row],[Item Visibility]]&lt;$U$16,"Visibilidad media","Mayor visibilidad"))</f>
        <v>Poca visibilidad</v>
      </c>
      <c r="P178" s="11" t="str">
        <f>IF(Tabla134[[#This Row],[Rating]]&lt;2,"Muy Malo",IF(Tabla134[[#This Row],[Rating]]&lt;3,"Malo",IF(Tabla134[[#This Row],[Rating]]&lt;4,"Regular",IF(Tabla134[[#This Row],[Rating]]&lt;5,"Bueno","Excelente"))))</f>
        <v>Excelente</v>
      </c>
    </row>
    <row r="179" spans="1:16" x14ac:dyDescent="0.2">
      <c r="A179" s="7" t="s">
        <v>124</v>
      </c>
      <c r="B179" s="7" t="s">
        <v>146</v>
      </c>
      <c r="C179" s="7" t="s">
        <v>14</v>
      </c>
      <c r="D179" s="8">
        <v>2015</v>
      </c>
      <c r="E179" s="7" t="s">
        <v>922</v>
      </c>
      <c r="F179" s="7" t="s">
        <v>796</v>
      </c>
      <c r="G179" s="7" t="s">
        <v>702</v>
      </c>
      <c r="H179" s="7" t="s">
        <v>7</v>
      </c>
      <c r="I179" s="9">
        <v>3.3246520000000002E-2</v>
      </c>
      <c r="J179" s="10">
        <v>172.44220000000001</v>
      </c>
      <c r="K179" s="11">
        <v>5</v>
      </c>
      <c r="L179" s="11" t="str">
        <f>IF(Tabla134[[#This Row],[Item Weight]]&lt;$U$12,"Poco Peso",IF(Tabla134[[#This Row],[Item Weight]]&lt;$U$13,"Peso Medio","Peso Alto"))</f>
        <v>Peso Medio</v>
      </c>
      <c r="M179" s="7">
        <v>12.85</v>
      </c>
      <c r="N179" s="11">
        <f>IF(Tabla134[[#This Row],[Item Weight (Nulos)]]="",VLOOKUP(Tabla134[[#This Row],[Item Identifier]],'Tabla para Nulos'!$A$3:$B$1563,2,FALSE),Tabla134[[#This Row],[Item Weight (Nulos)]])</f>
        <v>12.85</v>
      </c>
      <c r="O179" s="11" t="str">
        <f>IF(Tabla134[[#This Row],[Item Visibility]]&lt;$U$15,"Poca visibilidad",IF(Tabla134[[#This Row],[Item Visibility]]&lt;$U$16,"Visibilidad media","Mayor visibilidad"))</f>
        <v>Visibilidad media</v>
      </c>
      <c r="P179" s="11" t="str">
        <f>IF(Tabla134[[#This Row],[Rating]]&lt;2,"Muy Malo",IF(Tabla134[[#This Row],[Rating]]&lt;3,"Malo",IF(Tabla134[[#This Row],[Rating]]&lt;4,"Regular",IF(Tabla134[[#This Row],[Rating]]&lt;5,"Bueno","Excelente"))))</f>
        <v>Excelente</v>
      </c>
    </row>
    <row r="180" spans="1:16" x14ac:dyDescent="0.2">
      <c r="A180" s="7" t="s">
        <v>124</v>
      </c>
      <c r="B180" s="7" t="s">
        <v>151</v>
      </c>
      <c r="C180" s="7" t="s">
        <v>14</v>
      </c>
      <c r="D180" s="8">
        <v>2015</v>
      </c>
      <c r="E180" s="7" t="s">
        <v>922</v>
      </c>
      <c r="F180" s="7" t="s">
        <v>796</v>
      </c>
      <c r="G180" s="7" t="s">
        <v>702</v>
      </c>
      <c r="H180" s="7" t="s">
        <v>7</v>
      </c>
      <c r="I180" s="9">
        <v>4.1028937000000001E-2</v>
      </c>
      <c r="J180" s="10">
        <v>142.64959999999999</v>
      </c>
      <c r="K180" s="11">
        <v>5</v>
      </c>
      <c r="L180" s="11" t="str">
        <f>IF(Tabla134[[#This Row],[Item Weight]]&lt;$U$12,"Poco Peso",IF(Tabla134[[#This Row],[Item Weight]]&lt;$U$13,"Peso Medio","Peso Alto"))</f>
        <v>Peso Medio</v>
      </c>
      <c r="M180" s="7">
        <v>16</v>
      </c>
      <c r="N180" s="11">
        <f>IF(Tabla134[[#This Row],[Item Weight (Nulos)]]="",VLOOKUP(Tabla134[[#This Row],[Item Identifier]],'Tabla para Nulos'!$A$3:$B$1563,2,FALSE),Tabla134[[#This Row],[Item Weight (Nulos)]])</f>
        <v>16</v>
      </c>
      <c r="O180" s="11" t="str">
        <f>IF(Tabla134[[#This Row],[Item Visibility]]&lt;$U$15,"Poca visibilidad",IF(Tabla134[[#This Row],[Item Visibility]]&lt;$U$16,"Visibilidad media","Mayor visibilidad"))</f>
        <v>Visibilidad media</v>
      </c>
      <c r="P180" s="11" t="str">
        <f>IF(Tabla134[[#This Row],[Rating]]&lt;2,"Muy Malo",IF(Tabla134[[#This Row],[Rating]]&lt;3,"Malo",IF(Tabla134[[#This Row],[Rating]]&lt;4,"Regular",IF(Tabla134[[#This Row],[Rating]]&lt;5,"Bueno","Excelente"))))</f>
        <v>Excelente</v>
      </c>
    </row>
    <row r="181" spans="1:16" x14ac:dyDescent="0.2">
      <c r="A181" s="7" t="s">
        <v>124</v>
      </c>
      <c r="B181" s="7" t="s">
        <v>128</v>
      </c>
      <c r="C181" s="7" t="s">
        <v>19</v>
      </c>
      <c r="D181" s="8">
        <v>2015</v>
      </c>
      <c r="E181" s="7" t="s">
        <v>922</v>
      </c>
      <c r="F181" s="7" t="s">
        <v>796</v>
      </c>
      <c r="G181" s="7" t="s">
        <v>702</v>
      </c>
      <c r="H181" s="7" t="s">
        <v>7</v>
      </c>
      <c r="I181" s="9">
        <v>0</v>
      </c>
      <c r="J181" s="10">
        <v>189.85300000000001</v>
      </c>
      <c r="K181" s="11">
        <v>5</v>
      </c>
      <c r="L181" s="11" t="str">
        <f>IF(Tabla134[[#This Row],[Item Weight]]&lt;$U$12,"Poco Peso",IF(Tabla134[[#This Row],[Item Weight]]&lt;$U$13,"Peso Medio","Peso Alto"))</f>
        <v>Poco Peso</v>
      </c>
      <c r="M181" s="7">
        <v>5</v>
      </c>
      <c r="N181" s="11">
        <f>IF(Tabla134[[#This Row],[Item Weight (Nulos)]]="",VLOOKUP(Tabla134[[#This Row],[Item Identifier]],'Tabla para Nulos'!$A$3:$B$1563,2,FALSE),Tabla134[[#This Row],[Item Weight (Nulos)]])</f>
        <v>5</v>
      </c>
      <c r="O181" s="11" t="str">
        <f>IF(Tabla134[[#This Row],[Item Visibility]]&lt;$U$15,"Poca visibilidad",IF(Tabla134[[#This Row],[Item Visibility]]&lt;$U$16,"Visibilidad media","Mayor visibilidad"))</f>
        <v>Poca visibilidad</v>
      </c>
      <c r="P181" s="11" t="str">
        <f>IF(Tabla134[[#This Row],[Rating]]&lt;2,"Muy Malo",IF(Tabla134[[#This Row],[Rating]]&lt;3,"Malo",IF(Tabla134[[#This Row],[Rating]]&lt;4,"Regular",IF(Tabla134[[#This Row],[Rating]]&lt;5,"Bueno","Excelente"))))</f>
        <v>Excelente</v>
      </c>
    </row>
    <row r="182" spans="1:16" x14ac:dyDescent="0.2">
      <c r="A182" s="7" t="s">
        <v>124</v>
      </c>
      <c r="B182" s="7" t="s">
        <v>1599</v>
      </c>
      <c r="C182" s="7" t="s">
        <v>19</v>
      </c>
      <c r="D182" s="8">
        <v>2015</v>
      </c>
      <c r="E182" s="7" t="s">
        <v>922</v>
      </c>
      <c r="F182" s="7" t="s">
        <v>796</v>
      </c>
      <c r="G182" s="7" t="s">
        <v>702</v>
      </c>
      <c r="H182" s="7" t="s">
        <v>7</v>
      </c>
      <c r="I182" s="9">
        <v>5.1906519999999998E-2</v>
      </c>
      <c r="J182" s="10">
        <v>188.18979999999999</v>
      </c>
      <c r="K182" s="11">
        <v>5</v>
      </c>
      <c r="L182" s="11" t="str">
        <f>IF(Tabla134[[#This Row],[Item Weight]]&lt;$U$12,"Poco Peso",IF(Tabla134[[#This Row],[Item Weight]]&lt;$U$13,"Peso Medio","Peso Alto"))</f>
        <v>Poco Peso</v>
      </c>
      <c r="M182" s="7">
        <v>5.73</v>
      </c>
      <c r="N182" s="11">
        <f>IF(Tabla134[[#This Row],[Item Weight (Nulos)]]="",VLOOKUP(Tabla134[[#This Row],[Item Identifier]],'Tabla para Nulos'!$A$3:$B$1563,2,FALSE),Tabla134[[#This Row],[Item Weight (Nulos)]])</f>
        <v>5.73</v>
      </c>
      <c r="O182" s="11" t="str">
        <f>IF(Tabla134[[#This Row],[Item Visibility]]&lt;$U$15,"Poca visibilidad",IF(Tabla134[[#This Row],[Item Visibility]]&lt;$U$16,"Visibilidad media","Mayor visibilidad"))</f>
        <v>Visibilidad media</v>
      </c>
      <c r="P182" s="11" t="str">
        <f>IF(Tabla134[[#This Row],[Rating]]&lt;2,"Muy Malo",IF(Tabla134[[#This Row],[Rating]]&lt;3,"Malo",IF(Tabla134[[#This Row],[Rating]]&lt;4,"Regular",IF(Tabla134[[#This Row],[Rating]]&lt;5,"Bueno","Excelente"))))</f>
        <v>Excelente</v>
      </c>
    </row>
    <row r="183" spans="1:16" x14ac:dyDescent="0.2">
      <c r="A183" s="7" t="s">
        <v>124</v>
      </c>
      <c r="B183" s="7" t="s">
        <v>130</v>
      </c>
      <c r="C183" s="7" t="s">
        <v>19</v>
      </c>
      <c r="D183" s="8">
        <v>2015</v>
      </c>
      <c r="E183" s="7" t="s">
        <v>922</v>
      </c>
      <c r="F183" s="7" t="s">
        <v>796</v>
      </c>
      <c r="G183" s="7" t="s">
        <v>702</v>
      </c>
      <c r="H183" s="7" t="s">
        <v>7</v>
      </c>
      <c r="I183" s="9">
        <v>6.7592098000000003E-2</v>
      </c>
      <c r="J183" s="10">
        <v>246.04859999999999</v>
      </c>
      <c r="K183" s="11">
        <v>5</v>
      </c>
      <c r="L183" s="11" t="str">
        <f>IF(Tabla134[[#This Row],[Item Weight]]&lt;$U$12,"Poco Peso",IF(Tabla134[[#This Row],[Item Weight]]&lt;$U$13,"Peso Medio","Peso Alto"))</f>
        <v>Poco Peso</v>
      </c>
      <c r="M183" s="7">
        <v>7.81</v>
      </c>
      <c r="N183" s="11">
        <f>IF(Tabla134[[#This Row],[Item Weight (Nulos)]]="",VLOOKUP(Tabla134[[#This Row],[Item Identifier]],'Tabla para Nulos'!$A$3:$B$1563,2,FALSE),Tabla134[[#This Row],[Item Weight (Nulos)]])</f>
        <v>7.81</v>
      </c>
      <c r="O183" s="11" t="str">
        <f>IF(Tabla134[[#This Row],[Item Visibility]]&lt;$U$15,"Poca visibilidad",IF(Tabla134[[#This Row],[Item Visibility]]&lt;$U$16,"Visibilidad media","Mayor visibilidad"))</f>
        <v>Visibilidad media</v>
      </c>
      <c r="P183" s="11" t="str">
        <f>IF(Tabla134[[#This Row],[Rating]]&lt;2,"Muy Malo",IF(Tabla134[[#This Row],[Rating]]&lt;3,"Malo",IF(Tabla134[[#This Row],[Rating]]&lt;4,"Regular",IF(Tabla134[[#This Row],[Rating]]&lt;5,"Bueno","Excelente"))))</f>
        <v>Excelente</v>
      </c>
    </row>
    <row r="184" spans="1:16" x14ac:dyDescent="0.2">
      <c r="A184" s="7" t="s">
        <v>124</v>
      </c>
      <c r="B184" s="7" t="s">
        <v>509</v>
      </c>
      <c r="C184" s="7" t="s">
        <v>28</v>
      </c>
      <c r="D184" s="8">
        <v>2020</v>
      </c>
      <c r="E184" s="7" t="s">
        <v>919</v>
      </c>
      <c r="F184" s="7" t="s">
        <v>796</v>
      </c>
      <c r="G184" s="7" t="s">
        <v>702</v>
      </c>
      <c r="H184" s="7" t="s">
        <v>7</v>
      </c>
      <c r="I184" s="9">
        <v>8.1050005999999994E-2</v>
      </c>
      <c r="J184" s="10">
        <v>79.195999999999998</v>
      </c>
      <c r="K184" s="11">
        <v>5</v>
      </c>
      <c r="L184" s="11" t="str">
        <f>IF(Tabla134[[#This Row],[Item Weight]]&lt;$U$12,"Poco Peso",IF(Tabla134[[#This Row],[Item Weight]]&lt;$U$13,"Peso Medio","Peso Alto"))</f>
        <v>Peso Medio</v>
      </c>
      <c r="M184" s="7">
        <v>14.35</v>
      </c>
      <c r="N184" s="11">
        <f>IF(Tabla134[[#This Row],[Item Weight (Nulos)]]="",VLOOKUP(Tabla134[[#This Row],[Item Identifier]],'Tabla para Nulos'!$A$3:$B$1563,2,FALSE),Tabla134[[#This Row],[Item Weight (Nulos)]])</f>
        <v>14.35</v>
      </c>
      <c r="O184" s="11" t="str">
        <f>IF(Tabla134[[#This Row],[Item Visibility]]&lt;$U$15,"Poca visibilidad",IF(Tabla134[[#This Row],[Item Visibility]]&lt;$U$16,"Visibilidad media","Mayor visibilidad"))</f>
        <v>Visibilidad media</v>
      </c>
      <c r="P184" s="11" t="str">
        <f>IF(Tabla134[[#This Row],[Rating]]&lt;2,"Muy Malo",IF(Tabla134[[#This Row],[Rating]]&lt;3,"Malo",IF(Tabla134[[#This Row],[Rating]]&lt;4,"Regular",IF(Tabla134[[#This Row],[Rating]]&lt;5,"Bueno","Excelente"))))</f>
        <v>Excelente</v>
      </c>
    </row>
    <row r="185" spans="1:16" x14ac:dyDescent="0.2">
      <c r="A185" s="7" t="s">
        <v>124</v>
      </c>
      <c r="B185" s="7" t="s">
        <v>504</v>
      </c>
      <c r="C185" s="7" t="s">
        <v>25</v>
      </c>
      <c r="D185" s="8">
        <v>2020</v>
      </c>
      <c r="E185" s="7" t="s">
        <v>919</v>
      </c>
      <c r="F185" s="7" t="s">
        <v>796</v>
      </c>
      <c r="G185" s="7" t="s">
        <v>702</v>
      </c>
      <c r="H185" s="7" t="s">
        <v>7</v>
      </c>
      <c r="I185" s="9">
        <v>0.12521037500000001</v>
      </c>
      <c r="J185" s="10">
        <v>266.88839999999999</v>
      </c>
      <c r="K185" s="11">
        <v>5</v>
      </c>
      <c r="L185" s="11" t="str">
        <f>IF(Tabla134[[#This Row],[Item Weight]]&lt;$U$12,"Poco Peso",IF(Tabla134[[#This Row],[Item Weight]]&lt;$U$13,"Peso Medio","Peso Alto"))</f>
        <v>Poco Peso</v>
      </c>
      <c r="M185" s="7">
        <v>6.4649999999999999</v>
      </c>
      <c r="N185" s="11">
        <f>IF(Tabla134[[#This Row],[Item Weight (Nulos)]]="",VLOOKUP(Tabla134[[#This Row],[Item Identifier]],'Tabla para Nulos'!$A$3:$B$1563,2,FALSE),Tabla134[[#This Row],[Item Weight (Nulos)]])</f>
        <v>6.4649999999999999</v>
      </c>
      <c r="O185" s="11" t="str">
        <f>IF(Tabla134[[#This Row],[Item Visibility]]&lt;$U$15,"Poca visibilidad",IF(Tabla134[[#This Row],[Item Visibility]]&lt;$U$16,"Visibilidad media","Mayor visibilidad"))</f>
        <v>Mayor visibilidad</v>
      </c>
      <c r="P185" s="11" t="str">
        <f>IF(Tabla134[[#This Row],[Rating]]&lt;2,"Muy Malo",IF(Tabla134[[#This Row],[Rating]]&lt;3,"Malo",IF(Tabla134[[#This Row],[Rating]]&lt;4,"Regular",IF(Tabla134[[#This Row],[Rating]]&lt;5,"Bueno","Excelente"))))</f>
        <v>Excelente</v>
      </c>
    </row>
    <row r="186" spans="1:16" x14ac:dyDescent="0.2">
      <c r="A186" s="7" t="s">
        <v>124</v>
      </c>
      <c r="B186" s="7" t="s">
        <v>1098</v>
      </c>
      <c r="C186" s="7" t="s">
        <v>25</v>
      </c>
      <c r="D186" s="8">
        <v>2020</v>
      </c>
      <c r="E186" s="7" t="s">
        <v>919</v>
      </c>
      <c r="F186" s="7" t="s">
        <v>796</v>
      </c>
      <c r="G186" s="7" t="s">
        <v>702</v>
      </c>
      <c r="H186" s="7" t="s">
        <v>7</v>
      </c>
      <c r="I186" s="9">
        <v>0.13727</v>
      </c>
      <c r="J186" s="10">
        <v>94.409400000000005</v>
      </c>
      <c r="K186" s="11">
        <v>5</v>
      </c>
      <c r="L186" s="11" t="str">
        <f>IF(Tabla134[[#This Row],[Item Weight]]&lt;$U$12,"Poco Peso",IF(Tabla134[[#This Row],[Item Weight]]&lt;$U$13,"Peso Medio","Peso Alto"))</f>
        <v>Peso Medio</v>
      </c>
      <c r="M186" s="7">
        <v>15.85</v>
      </c>
      <c r="N186" s="11">
        <f>IF(Tabla134[[#This Row],[Item Weight (Nulos)]]="",VLOOKUP(Tabla134[[#This Row],[Item Identifier]],'Tabla para Nulos'!$A$3:$B$1563,2,FALSE),Tabla134[[#This Row],[Item Weight (Nulos)]])</f>
        <v>15.85</v>
      </c>
      <c r="O186" s="11" t="str">
        <f>IF(Tabla134[[#This Row],[Item Visibility]]&lt;$U$15,"Poca visibilidad",IF(Tabla134[[#This Row],[Item Visibility]]&lt;$U$16,"Visibilidad media","Mayor visibilidad"))</f>
        <v>Mayor visibilidad</v>
      </c>
      <c r="P186" s="11" t="str">
        <f>IF(Tabla134[[#This Row],[Rating]]&lt;2,"Muy Malo",IF(Tabla134[[#This Row],[Rating]]&lt;3,"Malo",IF(Tabla134[[#This Row],[Rating]]&lt;4,"Regular",IF(Tabla134[[#This Row],[Rating]]&lt;5,"Bueno","Excelente"))))</f>
        <v>Excelente</v>
      </c>
    </row>
    <row r="187" spans="1:16" x14ac:dyDescent="0.2">
      <c r="A187" s="7" t="s">
        <v>124</v>
      </c>
      <c r="B187" s="7" t="s">
        <v>663</v>
      </c>
      <c r="C187" s="7" t="s">
        <v>17</v>
      </c>
      <c r="D187" s="8">
        <v>2020</v>
      </c>
      <c r="E187" s="7" t="s">
        <v>919</v>
      </c>
      <c r="F187" s="7" t="s">
        <v>796</v>
      </c>
      <c r="G187" s="7" t="s">
        <v>702</v>
      </c>
      <c r="H187" s="7" t="s">
        <v>7</v>
      </c>
      <c r="I187" s="9">
        <v>5.2647550000000003E-3</v>
      </c>
      <c r="J187" s="10">
        <v>264.58839999999998</v>
      </c>
      <c r="K187" s="11">
        <v>5</v>
      </c>
      <c r="L187" s="11" t="str">
        <f>IF(Tabla134[[#This Row],[Item Weight]]&lt;$U$12,"Poco Peso",IF(Tabla134[[#This Row],[Item Weight]]&lt;$U$13,"Peso Medio","Peso Alto"))</f>
        <v>Peso Alto</v>
      </c>
      <c r="M187" s="7">
        <v>19.850000000000001</v>
      </c>
      <c r="N187" s="11">
        <f>IF(Tabla134[[#This Row],[Item Weight (Nulos)]]="",VLOOKUP(Tabla134[[#This Row],[Item Identifier]],'Tabla para Nulos'!$A$3:$B$1563,2,FALSE),Tabla134[[#This Row],[Item Weight (Nulos)]])</f>
        <v>19.850000000000001</v>
      </c>
      <c r="O187" s="11" t="str">
        <f>IF(Tabla134[[#This Row],[Item Visibility]]&lt;$U$15,"Poca visibilidad",IF(Tabla134[[#This Row],[Item Visibility]]&lt;$U$16,"Visibilidad media","Mayor visibilidad"))</f>
        <v>Poca visibilidad</v>
      </c>
      <c r="P187" s="11" t="str">
        <f>IF(Tabla134[[#This Row],[Rating]]&lt;2,"Muy Malo",IF(Tabla134[[#This Row],[Rating]]&lt;3,"Malo",IF(Tabla134[[#This Row],[Rating]]&lt;4,"Regular",IF(Tabla134[[#This Row],[Rating]]&lt;5,"Bueno","Excelente"))))</f>
        <v>Excelente</v>
      </c>
    </row>
    <row r="188" spans="1:16" x14ac:dyDescent="0.2">
      <c r="A188" s="7" t="s">
        <v>124</v>
      </c>
      <c r="B188" s="7" t="s">
        <v>657</v>
      </c>
      <c r="C188" s="7" t="s">
        <v>71</v>
      </c>
      <c r="D188" s="8">
        <v>2020</v>
      </c>
      <c r="E188" s="7" t="s">
        <v>919</v>
      </c>
      <c r="F188" s="7" t="s">
        <v>796</v>
      </c>
      <c r="G188" s="7" t="s">
        <v>702</v>
      </c>
      <c r="H188" s="7" t="s">
        <v>7</v>
      </c>
      <c r="I188" s="9">
        <v>3.2811502999999999E-2</v>
      </c>
      <c r="J188" s="10">
        <v>239.69059999999999</v>
      </c>
      <c r="K188" s="11">
        <v>5</v>
      </c>
      <c r="L188" s="11" t="str">
        <f>IF(Tabla134[[#This Row],[Item Weight]]&lt;$U$12,"Poco Peso",IF(Tabla134[[#This Row],[Item Weight]]&lt;$U$13,"Peso Medio","Peso Alto"))</f>
        <v>Poco Peso</v>
      </c>
      <c r="M188" s="7">
        <v>7.5</v>
      </c>
      <c r="N188" s="11">
        <f>IF(Tabla134[[#This Row],[Item Weight (Nulos)]]="",VLOOKUP(Tabla134[[#This Row],[Item Identifier]],'Tabla para Nulos'!$A$3:$B$1563,2,FALSE),Tabla134[[#This Row],[Item Weight (Nulos)]])</f>
        <v>7.5</v>
      </c>
      <c r="O188" s="11" t="str">
        <f>IF(Tabla134[[#This Row],[Item Visibility]]&lt;$U$15,"Poca visibilidad",IF(Tabla134[[#This Row],[Item Visibility]]&lt;$U$16,"Visibilidad media","Mayor visibilidad"))</f>
        <v>Visibilidad media</v>
      </c>
      <c r="P188" s="11" t="str">
        <f>IF(Tabla134[[#This Row],[Rating]]&lt;2,"Muy Malo",IF(Tabla134[[#This Row],[Rating]]&lt;3,"Malo",IF(Tabla134[[#This Row],[Rating]]&lt;4,"Regular",IF(Tabla134[[#This Row],[Rating]]&lt;5,"Bueno","Excelente"))))</f>
        <v>Excelente</v>
      </c>
    </row>
    <row r="189" spans="1:16" x14ac:dyDescent="0.2">
      <c r="A189" s="7" t="s">
        <v>124</v>
      </c>
      <c r="B189" s="7" t="s">
        <v>252</v>
      </c>
      <c r="C189" s="7" t="s">
        <v>71</v>
      </c>
      <c r="D189" s="8">
        <v>2020</v>
      </c>
      <c r="E189" s="7" t="s">
        <v>919</v>
      </c>
      <c r="F189" s="7" t="s">
        <v>796</v>
      </c>
      <c r="G189" s="7" t="s">
        <v>702</v>
      </c>
      <c r="H189" s="7" t="s">
        <v>7</v>
      </c>
      <c r="I189" s="9">
        <v>2.1984639E-2</v>
      </c>
      <c r="J189" s="10">
        <v>191.21619999999999</v>
      </c>
      <c r="K189" s="11">
        <v>5</v>
      </c>
      <c r="L189" s="11" t="str">
        <f>IF(Tabla134[[#This Row],[Item Weight]]&lt;$U$12,"Poco Peso",IF(Tabla134[[#This Row],[Item Weight]]&lt;$U$13,"Peso Medio","Peso Alto"))</f>
        <v>Peso Medio</v>
      </c>
      <c r="M189" s="7">
        <v>12.3</v>
      </c>
      <c r="N189" s="11">
        <f>IF(Tabla134[[#This Row],[Item Weight (Nulos)]]="",VLOOKUP(Tabla134[[#This Row],[Item Identifier]],'Tabla para Nulos'!$A$3:$B$1563,2,FALSE),Tabla134[[#This Row],[Item Weight (Nulos)]])</f>
        <v>12.3</v>
      </c>
      <c r="O189" s="11" t="str">
        <f>IF(Tabla134[[#This Row],[Item Visibility]]&lt;$U$15,"Poca visibilidad",IF(Tabla134[[#This Row],[Item Visibility]]&lt;$U$16,"Visibilidad media","Mayor visibilidad"))</f>
        <v>Poca visibilidad</v>
      </c>
      <c r="P189" s="11" t="str">
        <f>IF(Tabla134[[#This Row],[Rating]]&lt;2,"Muy Malo",IF(Tabla134[[#This Row],[Rating]]&lt;3,"Malo",IF(Tabla134[[#This Row],[Rating]]&lt;4,"Regular",IF(Tabla134[[#This Row],[Rating]]&lt;5,"Bueno","Excelente"))))</f>
        <v>Excelente</v>
      </c>
    </row>
    <row r="190" spans="1:16" x14ac:dyDescent="0.2">
      <c r="A190" s="7" t="s">
        <v>124</v>
      </c>
      <c r="B190" s="7" t="s">
        <v>1382</v>
      </c>
      <c r="C190" s="7" t="s">
        <v>71</v>
      </c>
      <c r="D190" s="8">
        <v>2020</v>
      </c>
      <c r="E190" s="7" t="s">
        <v>919</v>
      </c>
      <c r="F190" s="7" t="s">
        <v>796</v>
      </c>
      <c r="G190" s="7" t="s">
        <v>702</v>
      </c>
      <c r="H190" s="7" t="s">
        <v>7</v>
      </c>
      <c r="I190" s="9">
        <v>3.9517121000000002E-2</v>
      </c>
      <c r="J190" s="10">
        <v>243.68020000000001</v>
      </c>
      <c r="K190" s="11">
        <v>5</v>
      </c>
      <c r="L190" s="11" t="str">
        <f>IF(Tabla134[[#This Row],[Item Weight]]&lt;$U$12,"Poco Peso",IF(Tabla134[[#This Row],[Item Weight]]&lt;$U$13,"Peso Medio","Peso Alto"))</f>
        <v>Peso Alto</v>
      </c>
      <c r="M190" s="7">
        <v>18.600000000000001</v>
      </c>
      <c r="N190" s="11">
        <f>IF(Tabla134[[#This Row],[Item Weight (Nulos)]]="",VLOOKUP(Tabla134[[#This Row],[Item Identifier]],'Tabla para Nulos'!$A$3:$B$1563,2,FALSE),Tabla134[[#This Row],[Item Weight (Nulos)]])</f>
        <v>18.600000000000001</v>
      </c>
      <c r="O190" s="11" t="str">
        <f>IF(Tabla134[[#This Row],[Item Visibility]]&lt;$U$15,"Poca visibilidad",IF(Tabla134[[#This Row],[Item Visibility]]&lt;$U$16,"Visibilidad media","Mayor visibilidad"))</f>
        <v>Visibilidad media</v>
      </c>
      <c r="P190" s="11" t="str">
        <f>IF(Tabla134[[#This Row],[Rating]]&lt;2,"Muy Malo",IF(Tabla134[[#This Row],[Rating]]&lt;3,"Malo",IF(Tabla134[[#This Row],[Rating]]&lt;4,"Regular",IF(Tabla134[[#This Row],[Rating]]&lt;5,"Bueno","Excelente"))))</f>
        <v>Excelente</v>
      </c>
    </row>
    <row r="191" spans="1:16" x14ac:dyDescent="0.2">
      <c r="A191" s="7" t="s">
        <v>124</v>
      </c>
      <c r="B191" s="7" t="s">
        <v>1391</v>
      </c>
      <c r="C191" s="7" t="s">
        <v>10</v>
      </c>
      <c r="D191" s="8">
        <v>2020</v>
      </c>
      <c r="E191" s="7" t="s">
        <v>919</v>
      </c>
      <c r="F191" s="7" t="s">
        <v>796</v>
      </c>
      <c r="G191" s="7" t="s">
        <v>702</v>
      </c>
      <c r="H191" s="7" t="s">
        <v>7</v>
      </c>
      <c r="I191" s="9">
        <v>5.2274690999999998E-2</v>
      </c>
      <c r="J191" s="10">
        <v>79.198599999999999</v>
      </c>
      <c r="K191" s="11">
        <v>5</v>
      </c>
      <c r="L191" s="11" t="str">
        <f>IF(Tabla134[[#This Row],[Item Weight]]&lt;$U$12,"Poco Peso",IF(Tabla134[[#This Row],[Item Weight]]&lt;$U$13,"Peso Medio","Peso Alto"))</f>
        <v>Poco Peso</v>
      </c>
      <c r="M191" s="7">
        <v>7.72</v>
      </c>
      <c r="N191" s="11">
        <f>IF(Tabla134[[#This Row],[Item Weight (Nulos)]]="",VLOOKUP(Tabla134[[#This Row],[Item Identifier]],'Tabla para Nulos'!$A$3:$B$1563,2,FALSE),Tabla134[[#This Row],[Item Weight (Nulos)]])</f>
        <v>7.72</v>
      </c>
      <c r="O191" s="11" t="str">
        <f>IF(Tabla134[[#This Row],[Item Visibility]]&lt;$U$15,"Poca visibilidad",IF(Tabla134[[#This Row],[Item Visibility]]&lt;$U$16,"Visibilidad media","Mayor visibilidad"))</f>
        <v>Visibilidad media</v>
      </c>
      <c r="P191" s="11" t="str">
        <f>IF(Tabla134[[#This Row],[Rating]]&lt;2,"Muy Malo",IF(Tabla134[[#This Row],[Rating]]&lt;3,"Malo",IF(Tabla134[[#This Row],[Rating]]&lt;4,"Regular",IF(Tabla134[[#This Row],[Rating]]&lt;5,"Bueno","Excelente"))))</f>
        <v>Excelente</v>
      </c>
    </row>
    <row r="192" spans="1:16" x14ac:dyDescent="0.2">
      <c r="A192" s="7" t="s">
        <v>124</v>
      </c>
      <c r="B192" s="7" t="s">
        <v>478</v>
      </c>
      <c r="C192" s="7" t="s">
        <v>10</v>
      </c>
      <c r="D192" s="8">
        <v>2020</v>
      </c>
      <c r="E192" s="7" t="s">
        <v>919</v>
      </c>
      <c r="F192" s="7" t="s">
        <v>796</v>
      </c>
      <c r="G192" s="7" t="s">
        <v>702</v>
      </c>
      <c r="H192" s="7" t="s">
        <v>7</v>
      </c>
      <c r="I192" s="9">
        <v>4.6747071000000001E-2</v>
      </c>
      <c r="J192" s="10">
        <v>49.969200000000001</v>
      </c>
      <c r="K192" s="11">
        <v>5</v>
      </c>
      <c r="L192" s="11" t="str">
        <f>IF(Tabla134[[#This Row],[Item Weight]]&lt;$U$12,"Poco Peso",IF(Tabla134[[#This Row],[Item Weight]]&lt;$U$13,"Peso Medio","Peso Alto"))</f>
        <v>Poco Peso</v>
      </c>
      <c r="M192" s="7">
        <v>8.1850000000000005</v>
      </c>
      <c r="N192" s="11">
        <f>IF(Tabla134[[#This Row],[Item Weight (Nulos)]]="",VLOOKUP(Tabla134[[#This Row],[Item Identifier]],'Tabla para Nulos'!$A$3:$B$1563,2,FALSE),Tabla134[[#This Row],[Item Weight (Nulos)]])</f>
        <v>8.1850000000000005</v>
      </c>
      <c r="O192" s="11" t="str">
        <f>IF(Tabla134[[#This Row],[Item Visibility]]&lt;$U$15,"Poca visibilidad",IF(Tabla134[[#This Row],[Item Visibility]]&lt;$U$16,"Visibilidad media","Mayor visibilidad"))</f>
        <v>Visibilidad media</v>
      </c>
      <c r="P192" s="11" t="str">
        <f>IF(Tabla134[[#This Row],[Rating]]&lt;2,"Muy Malo",IF(Tabla134[[#This Row],[Rating]]&lt;3,"Malo",IF(Tabla134[[#This Row],[Rating]]&lt;4,"Regular",IF(Tabla134[[#This Row],[Rating]]&lt;5,"Bueno","Excelente"))))</f>
        <v>Excelente</v>
      </c>
    </row>
    <row r="193" spans="1:16" x14ac:dyDescent="0.2">
      <c r="A193" s="7" t="s">
        <v>124</v>
      </c>
      <c r="B193" s="7" t="s">
        <v>1449</v>
      </c>
      <c r="C193" s="7" t="s">
        <v>10</v>
      </c>
      <c r="D193" s="8">
        <v>2020</v>
      </c>
      <c r="E193" s="7" t="s">
        <v>919</v>
      </c>
      <c r="F193" s="7" t="s">
        <v>796</v>
      </c>
      <c r="G193" s="7" t="s">
        <v>702</v>
      </c>
      <c r="H193" s="7" t="s">
        <v>7</v>
      </c>
      <c r="I193" s="9">
        <v>2.0664177999999998E-2</v>
      </c>
      <c r="J193" s="10">
        <v>50.8324</v>
      </c>
      <c r="K193" s="11">
        <v>5</v>
      </c>
      <c r="L193" s="11" t="str">
        <f>IF(Tabla134[[#This Row],[Item Weight]]&lt;$U$12,"Poco Peso",IF(Tabla134[[#This Row],[Item Weight]]&lt;$U$13,"Peso Medio","Peso Alto"))</f>
        <v>Peso Medio</v>
      </c>
      <c r="M193" s="7">
        <v>16.350000000000001</v>
      </c>
      <c r="N193" s="11">
        <f>IF(Tabla134[[#This Row],[Item Weight (Nulos)]]="",VLOOKUP(Tabla134[[#This Row],[Item Identifier]],'Tabla para Nulos'!$A$3:$B$1563,2,FALSE),Tabla134[[#This Row],[Item Weight (Nulos)]])</f>
        <v>16.350000000000001</v>
      </c>
      <c r="O193" s="11" t="str">
        <f>IF(Tabla134[[#This Row],[Item Visibility]]&lt;$U$15,"Poca visibilidad",IF(Tabla134[[#This Row],[Item Visibility]]&lt;$U$16,"Visibilidad media","Mayor visibilidad"))</f>
        <v>Poca visibilidad</v>
      </c>
      <c r="P193" s="11" t="str">
        <f>IF(Tabla134[[#This Row],[Rating]]&lt;2,"Muy Malo",IF(Tabla134[[#This Row],[Rating]]&lt;3,"Malo",IF(Tabla134[[#This Row],[Rating]]&lt;4,"Regular",IF(Tabla134[[#This Row],[Rating]]&lt;5,"Bueno","Excelente"))))</f>
        <v>Excelente</v>
      </c>
    </row>
    <row r="194" spans="1:16" x14ac:dyDescent="0.2">
      <c r="A194" s="7" t="s">
        <v>124</v>
      </c>
      <c r="B194" s="7" t="s">
        <v>218</v>
      </c>
      <c r="C194" s="7" t="s">
        <v>216</v>
      </c>
      <c r="D194" s="8">
        <v>2020</v>
      </c>
      <c r="E194" s="7" t="s">
        <v>919</v>
      </c>
      <c r="F194" s="7" t="s">
        <v>796</v>
      </c>
      <c r="G194" s="7" t="s">
        <v>702</v>
      </c>
      <c r="H194" s="7" t="s">
        <v>7</v>
      </c>
      <c r="I194" s="9">
        <v>4.1065646999999997E-2</v>
      </c>
      <c r="J194" s="10">
        <v>223.50880000000001</v>
      </c>
      <c r="K194" s="11">
        <v>5</v>
      </c>
      <c r="L194" s="11" t="str">
        <f>IF(Tabla134[[#This Row],[Item Weight]]&lt;$U$12,"Poco Peso",IF(Tabla134[[#This Row],[Item Weight]]&lt;$U$13,"Peso Medio","Peso Alto"))</f>
        <v>Peso Medio</v>
      </c>
      <c r="M194" s="7">
        <v>9.5</v>
      </c>
      <c r="N194" s="11">
        <f>IF(Tabla134[[#This Row],[Item Weight (Nulos)]]="",VLOOKUP(Tabla134[[#This Row],[Item Identifier]],'Tabla para Nulos'!$A$3:$B$1563,2,FALSE),Tabla134[[#This Row],[Item Weight (Nulos)]])</f>
        <v>9.5</v>
      </c>
      <c r="O194" s="11" t="str">
        <f>IF(Tabla134[[#This Row],[Item Visibility]]&lt;$U$15,"Poca visibilidad",IF(Tabla134[[#This Row],[Item Visibility]]&lt;$U$16,"Visibilidad media","Mayor visibilidad"))</f>
        <v>Visibilidad media</v>
      </c>
      <c r="P194" s="11" t="str">
        <f>IF(Tabla134[[#This Row],[Rating]]&lt;2,"Muy Malo",IF(Tabla134[[#This Row],[Rating]]&lt;3,"Malo",IF(Tabla134[[#This Row],[Rating]]&lt;4,"Regular",IF(Tabla134[[#This Row],[Rating]]&lt;5,"Bueno","Excelente"))))</f>
        <v>Excelente</v>
      </c>
    </row>
    <row r="195" spans="1:16" x14ac:dyDescent="0.2">
      <c r="A195" s="7" t="s">
        <v>124</v>
      </c>
      <c r="B195" s="7" t="s">
        <v>641</v>
      </c>
      <c r="C195" s="7" t="s">
        <v>216</v>
      </c>
      <c r="D195" s="8">
        <v>2020</v>
      </c>
      <c r="E195" s="7" t="s">
        <v>919</v>
      </c>
      <c r="F195" s="7" t="s">
        <v>796</v>
      </c>
      <c r="G195" s="7" t="s">
        <v>702</v>
      </c>
      <c r="H195" s="7" t="s">
        <v>7</v>
      </c>
      <c r="I195" s="9">
        <v>1.6921927E-2</v>
      </c>
      <c r="J195" s="10">
        <v>178.36600000000001</v>
      </c>
      <c r="K195" s="11">
        <v>5</v>
      </c>
      <c r="L195" s="11" t="str">
        <f>IF(Tabla134[[#This Row],[Item Weight]]&lt;$U$12,"Poco Peso",IF(Tabla134[[#This Row],[Item Weight]]&lt;$U$13,"Peso Medio","Peso Alto"))</f>
        <v>Peso Medio</v>
      </c>
      <c r="M195" s="7">
        <v>12.1</v>
      </c>
      <c r="N195" s="11">
        <f>IF(Tabla134[[#This Row],[Item Weight (Nulos)]]="",VLOOKUP(Tabla134[[#This Row],[Item Identifier]],'Tabla para Nulos'!$A$3:$B$1563,2,FALSE),Tabla134[[#This Row],[Item Weight (Nulos)]])</f>
        <v>12.1</v>
      </c>
      <c r="O195" s="11" t="str">
        <f>IF(Tabla134[[#This Row],[Item Visibility]]&lt;$U$15,"Poca visibilidad",IF(Tabla134[[#This Row],[Item Visibility]]&lt;$U$16,"Visibilidad media","Mayor visibilidad"))</f>
        <v>Poca visibilidad</v>
      </c>
      <c r="P195" s="11" t="str">
        <f>IF(Tabla134[[#This Row],[Rating]]&lt;2,"Muy Malo",IF(Tabla134[[#This Row],[Rating]]&lt;3,"Malo",IF(Tabla134[[#This Row],[Rating]]&lt;4,"Regular",IF(Tabla134[[#This Row],[Rating]]&lt;5,"Bueno","Excelente"))))</f>
        <v>Excelente</v>
      </c>
    </row>
    <row r="196" spans="1:16" x14ac:dyDescent="0.2">
      <c r="A196" s="7" t="s">
        <v>124</v>
      </c>
      <c r="B196" s="7" t="s">
        <v>639</v>
      </c>
      <c r="C196" s="7" t="s">
        <v>216</v>
      </c>
      <c r="D196" s="8">
        <v>2020</v>
      </c>
      <c r="E196" s="7" t="s">
        <v>919</v>
      </c>
      <c r="F196" s="7" t="s">
        <v>796</v>
      </c>
      <c r="G196" s="7" t="s">
        <v>702</v>
      </c>
      <c r="H196" s="7" t="s">
        <v>7</v>
      </c>
      <c r="I196" s="9">
        <v>0.13650098099999999</v>
      </c>
      <c r="J196" s="10">
        <v>173.34219999999999</v>
      </c>
      <c r="K196" s="11">
        <v>5</v>
      </c>
      <c r="L196" s="11" t="str">
        <f>IF(Tabla134[[#This Row],[Item Weight]]&lt;$U$12,"Poco Peso",IF(Tabla134[[#This Row],[Item Weight]]&lt;$U$13,"Peso Medio","Peso Alto"))</f>
        <v>Peso Medio</v>
      </c>
      <c r="M196" s="7">
        <v>16.600000000000001</v>
      </c>
      <c r="N196" s="11">
        <f>IF(Tabla134[[#This Row],[Item Weight (Nulos)]]="",VLOOKUP(Tabla134[[#This Row],[Item Identifier]],'Tabla para Nulos'!$A$3:$B$1563,2,FALSE),Tabla134[[#This Row],[Item Weight (Nulos)]])</f>
        <v>16.600000000000001</v>
      </c>
      <c r="O196" s="11" t="str">
        <f>IF(Tabla134[[#This Row],[Item Visibility]]&lt;$U$15,"Poca visibilidad",IF(Tabla134[[#This Row],[Item Visibility]]&lt;$U$16,"Visibilidad media","Mayor visibilidad"))</f>
        <v>Mayor visibilidad</v>
      </c>
      <c r="P196" s="11" t="str">
        <f>IF(Tabla134[[#This Row],[Rating]]&lt;2,"Muy Malo",IF(Tabla134[[#This Row],[Rating]]&lt;3,"Malo",IF(Tabla134[[#This Row],[Rating]]&lt;4,"Regular",IF(Tabla134[[#This Row],[Rating]]&lt;5,"Bueno","Excelente"))))</f>
        <v>Excelente</v>
      </c>
    </row>
    <row r="197" spans="1:16" x14ac:dyDescent="0.2">
      <c r="A197" s="7" t="s">
        <v>124</v>
      </c>
      <c r="B197" s="7" t="s">
        <v>460</v>
      </c>
      <c r="C197" s="7" t="s">
        <v>4</v>
      </c>
      <c r="D197" s="8">
        <v>2020</v>
      </c>
      <c r="E197" s="7" t="s">
        <v>919</v>
      </c>
      <c r="F197" s="7" t="s">
        <v>796</v>
      </c>
      <c r="G197" s="7" t="s">
        <v>702</v>
      </c>
      <c r="H197" s="7" t="s">
        <v>7</v>
      </c>
      <c r="I197" s="9">
        <v>3.0527166000000001E-2</v>
      </c>
      <c r="J197" s="10">
        <v>33.587400000000002</v>
      </c>
      <c r="K197" s="11">
        <v>5</v>
      </c>
      <c r="L197" s="11" t="str">
        <f>IF(Tabla134[[#This Row],[Item Weight]]&lt;$U$12,"Poco Peso",IF(Tabla134[[#This Row],[Item Weight]]&lt;$U$13,"Peso Medio","Peso Alto"))</f>
        <v>Poco Peso</v>
      </c>
      <c r="M197" s="7">
        <v>5.1749999999999998</v>
      </c>
      <c r="N197" s="11">
        <f>IF(Tabla134[[#This Row],[Item Weight (Nulos)]]="",VLOOKUP(Tabla134[[#This Row],[Item Identifier]],'Tabla para Nulos'!$A$3:$B$1563,2,FALSE),Tabla134[[#This Row],[Item Weight (Nulos)]])</f>
        <v>5.1749999999999998</v>
      </c>
      <c r="O197" s="11" t="str">
        <f>IF(Tabla134[[#This Row],[Item Visibility]]&lt;$U$15,"Poca visibilidad",IF(Tabla134[[#This Row],[Item Visibility]]&lt;$U$16,"Visibilidad media","Mayor visibilidad"))</f>
        <v>Visibilidad media</v>
      </c>
      <c r="P197" s="11" t="str">
        <f>IF(Tabla134[[#This Row],[Rating]]&lt;2,"Muy Malo",IF(Tabla134[[#This Row],[Rating]]&lt;3,"Malo",IF(Tabla134[[#This Row],[Rating]]&lt;4,"Regular",IF(Tabla134[[#This Row],[Rating]]&lt;5,"Bueno","Excelente"))))</f>
        <v>Excelente</v>
      </c>
    </row>
    <row r="198" spans="1:16" x14ac:dyDescent="0.2">
      <c r="A198" s="7" t="s">
        <v>124</v>
      </c>
      <c r="B198" s="7" t="s">
        <v>23</v>
      </c>
      <c r="C198" s="7" t="s">
        <v>4</v>
      </c>
      <c r="D198" s="8">
        <v>2020</v>
      </c>
      <c r="E198" s="7" t="s">
        <v>919</v>
      </c>
      <c r="F198" s="7" t="s">
        <v>796</v>
      </c>
      <c r="G198" s="7" t="s">
        <v>702</v>
      </c>
      <c r="H198" s="7" t="s">
        <v>7</v>
      </c>
      <c r="I198" s="9">
        <v>4.8388423E-2</v>
      </c>
      <c r="J198" s="10">
        <v>163.05260000000001</v>
      </c>
      <c r="K198" s="11">
        <v>5</v>
      </c>
      <c r="L198" s="11" t="str">
        <f>IF(Tabla134[[#This Row],[Item Weight]]&lt;$U$12,"Poco Peso",IF(Tabla134[[#This Row],[Item Weight]]&lt;$U$13,"Peso Medio","Peso Alto"))</f>
        <v>Poco Peso</v>
      </c>
      <c r="M198" s="7">
        <v>5.4</v>
      </c>
      <c r="N198" s="11">
        <f>IF(Tabla134[[#This Row],[Item Weight (Nulos)]]="",VLOOKUP(Tabla134[[#This Row],[Item Identifier]],'Tabla para Nulos'!$A$3:$B$1563,2,FALSE),Tabla134[[#This Row],[Item Weight (Nulos)]])</f>
        <v>5.4</v>
      </c>
      <c r="O198" s="11" t="str">
        <f>IF(Tabla134[[#This Row],[Item Visibility]]&lt;$U$15,"Poca visibilidad",IF(Tabla134[[#This Row],[Item Visibility]]&lt;$U$16,"Visibilidad media","Mayor visibilidad"))</f>
        <v>Visibilidad media</v>
      </c>
      <c r="P198" s="11" t="str">
        <f>IF(Tabla134[[#This Row],[Rating]]&lt;2,"Muy Malo",IF(Tabla134[[#This Row],[Rating]]&lt;3,"Malo",IF(Tabla134[[#This Row],[Rating]]&lt;4,"Regular",IF(Tabla134[[#This Row],[Rating]]&lt;5,"Bueno","Excelente"))))</f>
        <v>Excelente</v>
      </c>
    </row>
    <row r="199" spans="1:16" x14ac:dyDescent="0.2">
      <c r="A199" s="7" t="s">
        <v>124</v>
      </c>
      <c r="B199" s="7" t="s">
        <v>209</v>
      </c>
      <c r="C199" s="7" t="s">
        <v>4</v>
      </c>
      <c r="D199" s="8">
        <v>2020</v>
      </c>
      <c r="E199" s="7" t="s">
        <v>919</v>
      </c>
      <c r="F199" s="7" t="s">
        <v>796</v>
      </c>
      <c r="G199" s="7" t="s">
        <v>702</v>
      </c>
      <c r="H199" s="7" t="s">
        <v>7</v>
      </c>
      <c r="I199" s="9">
        <v>0</v>
      </c>
      <c r="J199" s="10">
        <v>149.27080000000001</v>
      </c>
      <c r="K199" s="11">
        <v>5</v>
      </c>
      <c r="L199" s="11" t="str">
        <f>IF(Tabla134[[#This Row],[Item Weight]]&lt;$U$12,"Poco Peso",IF(Tabla134[[#This Row],[Item Weight]]&lt;$U$13,"Peso Medio","Peso Alto"))</f>
        <v>Peso Medio</v>
      </c>
      <c r="M199" s="7">
        <v>11.395</v>
      </c>
      <c r="N199" s="11">
        <f>IF(Tabla134[[#This Row],[Item Weight (Nulos)]]="",VLOOKUP(Tabla134[[#This Row],[Item Identifier]],'Tabla para Nulos'!$A$3:$B$1563,2,FALSE),Tabla134[[#This Row],[Item Weight (Nulos)]])</f>
        <v>11.395</v>
      </c>
      <c r="O199" s="11" t="str">
        <f>IF(Tabla134[[#This Row],[Item Visibility]]&lt;$U$15,"Poca visibilidad",IF(Tabla134[[#This Row],[Item Visibility]]&lt;$U$16,"Visibilidad media","Mayor visibilidad"))</f>
        <v>Poca visibilidad</v>
      </c>
      <c r="P199" s="11" t="str">
        <f>IF(Tabla134[[#This Row],[Rating]]&lt;2,"Muy Malo",IF(Tabla134[[#This Row],[Rating]]&lt;3,"Malo",IF(Tabla134[[#This Row],[Rating]]&lt;4,"Regular",IF(Tabla134[[#This Row],[Rating]]&lt;5,"Bueno","Excelente"))))</f>
        <v>Excelente</v>
      </c>
    </row>
    <row r="200" spans="1:16" x14ac:dyDescent="0.2">
      <c r="A200" s="7" t="s">
        <v>124</v>
      </c>
      <c r="B200" s="7" t="s">
        <v>449</v>
      </c>
      <c r="C200" s="7" t="s">
        <v>4</v>
      </c>
      <c r="D200" s="8">
        <v>2020</v>
      </c>
      <c r="E200" s="7" t="s">
        <v>919</v>
      </c>
      <c r="F200" s="7" t="s">
        <v>796</v>
      </c>
      <c r="G200" s="7" t="s">
        <v>702</v>
      </c>
      <c r="H200" s="7" t="s">
        <v>7</v>
      </c>
      <c r="I200" s="9">
        <v>5.2335279999999998E-2</v>
      </c>
      <c r="J200" s="10">
        <v>108.128</v>
      </c>
      <c r="K200" s="11">
        <v>5</v>
      </c>
      <c r="L200" s="11" t="str">
        <f>IF(Tabla134[[#This Row],[Item Weight]]&lt;$U$12,"Poco Peso",IF(Tabla134[[#This Row],[Item Weight]]&lt;$U$13,"Peso Medio","Peso Alto"))</f>
        <v>Peso Alto</v>
      </c>
      <c r="M200" s="7">
        <v>18.75</v>
      </c>
      <c r="N200" s="11">
        <f>IF(Tabla134[[#This Row],[Item Weight (Nulos)]]="",VLOOKUP(Tabla134[[#This Row],[Item Identifier]],'Tabla para Nulos'!$A$3:$B$1563,2,FALSE),Tabla134[[#This Row],[Item Weight (Nulos)]])</f>
        <v>18.75</v>
      </c>
      <c r="O200" s="11" t="str">
        <f>IF(Tabla134[[#This Row],[Item Visibility]]&lt;$U$15,"Poca visibilidad",IF(Tabla134[[#This Row],[Item Visibility]]&lt;$U$16,"Visibilidad media","Mayor visibilidad"))</f>
        <v>Visibilidad media</v>
      </c>
      <c r="P200" s="11" t="str">
        <f>IF(Tabla134[[#This Row],[Rating]]&lt;2,"Muy Malo",IF(Tabla134[[#This Row],[Rating]]&lt;3,"Malo",IF(Tabla134[[#This Row],[Rating]]&lt;4,"Regular",IF(Tabla134[[#This Row],[Rating]]&lt;5,"Bueno","Excelente"))))</f>
        <v>Excelente</v>
      </c>
    </row>
    <row r="201" spans="1:16" x14ac:dyDescent="0.2">
      <c r="A201" s="7" t="s">
        <v>124</v>
      </c>
      <c r="B201" s="7" t="s">
        <v>1217</v>
      </c>
      <c r="C201" s="7" t="s">
        <v>171</v>
      </c>
      <c r="D201" s="8">
        <v>2020</v>
      </c>
      <c r="E201" s="7" t="s">
        <v>919</v>
      </c>
      <c r="F201" s="7" t="s">
        <v>796</v>
      </c>
      <c r="G201" s="7" t="s">
        <v>702</v>
      </c>
      <c r="H201" s="7" t="s">
        <v>7</v>
      </c>
      <c r="I201" s="9">
        <v>6.0124130000000003E-3</v>
      </c>
      <c r="J201" s="10">
        <v>163.05260000000001</v>
      </c>
      <c r="K201" s="11">
        <v>5</v>
      </c>
      <c r="L201" s="11" t="str">
        <f>IF(Tabla134[[#This Row],[Item Weight]]&lt;$U$12,"Poco Peso",IF(Tabla134[[#This Row],[Item Weight]]&lt;$U$13,"Peso Medio","Peso Alto"))</f>
        <v>Poco Peso</v>
      </c>
      <c r="M201" s="7">
        <v>6.36</v>
      </c>
      <c r="N201" s="11">
        <f>IF(Tabla134[[#This Row],[Item Weight (Nulos)]]="",VLOOKUP(Tabla134[[#This Row],[Item Identifier]],'Tabla para Nulos'!$A$3:$B$1563,2,FALSE),Tabla134[[#This Row],[Item Weight (Nulos)]])</f>
        <v>6.36</v>
      </c>
      <c r="O201" s="11" t="str">
        <f>IF(Tabla134[[#This Row],[Item Visibility]]&lt;$U$15,"Poca visibilidad",IF(Tabla134[[#This Row],[Item Visibility]]&lt;$U$16,"Visibilidad media","Mayor visibilidad"))</f>
        <v>Poca visibilidad</v>
      </c>
      <c r="P201" s="11" t="str">
        <f>IF(Tabla134[[#This Row],[Rating]]&lt;2,"Muy Malo",IF(Tabla134[[#This Row],[Rating]]&lt;3,"Malo",IF(Tabla134[[#This Row],[Rating]]&lt;4,"Regular",IF(Tabla134[[#This Row],[Rating]]&lt;5,"Bueno","Excelente"))))</f>
        <v>Excelente</v>
      </c>
    </row>
    <row r="202" spans="1:16" x14ac:dyDescent="0.2">
      <c r="A202" s="7" t="s">
        <v>124</v>
      </c>
      <c r="B202" s="7" t="s">
        <v>1339</v>
      </c>
      <c r="C202" s="7" t="s">
        <v>171</v>
      </c>
      <c r="D202" s="8">
        <v>2020</v>
      </c>
      <c r="E202" s="7" t="s">
        <v>919</v>
      </c>
      <c r="F202" s="7" t="s">
        <v>796</v>
      </c>
      <c r="G202" s="7" t="s">
        <v>528</v>
      </c>
      <c r="H202" s="7" t="s">
        <v>7</v>
      </c>
      <c r="I202" s="9">
        <v>5.9741172000000002E-2</v>
      </c>
      <c r="J202" s="10">
        <v>179.69759999999999</v>
      </c>
      <c r="K202" s="11">
        <v>5</v>
      </c>
      <c r="L202" s="11" t="str">
        <f>IF(Tabla134[[#This Row],[Item Weight]]&lt;$U$12,"Poco Peso",IF(Tabla134[[#This Row],[Item Weight]]&lt;$U$13,"Peso Medio","Peso Alto"))</f>
        <v>Peso Medio</v>
      </c>
      <c r="M202" s="7">
        <v>14.6</v>
      </c>
      <c r="N202" s="11">
        <f>IF(Tabla134[[#This Row],[Item Weight (Nulos)]]="",VLOOKUP(Tabla134[[#This Row],[Item Identifier]],'Tabla para Nulos'!$A$3:$B$1563,2,FALSE),Tabla134[[#This Row],[Item Weight (Nulos)]])</f>
        <v>14.6</v>
      </c>
      <c r="O202" s="11" t="str">
        <f>IF(Tabla134[[#This Row],[Item Visibility]]&lt;$U$15,"Poca visibilidad",IF(Tabla134[[#This Row],[Item Visibility]]&lt;$U$16,"Visibilidad media","Mayor visibilidad"))</f>
        <v>Visibilidad media</v>
      </c>
      <c r="P202" s="11" t="str">
        <f>IF(Tabla134[[#This Row],[Rating]]&lt;2,"Muy Malo",IF(Tabla134[[#This Row],[Rating]]&lt;3,"Malo",IF(Tabla134[[#This Row],[Rating]]&lt;4,"Regular",IF(Tabla134[[#This Row],[Rating]]&lt;5,"Bueno","Excelente"))))</f>
        <v>Excelente</v>
      </c>
    </row>
    <row r="203" spans="1:16" x14ac:dyDescent="0.2">
      <c r="A203" s="7" t="s">
        <v>124</v>
      </c>
      <c r="B203" s="7" t="s">
        <v>427</v>
      </c>
      <c r="C203" s="7" t="s">
        <v>171</v>
      </c>
      <c r="D203" s="8">
        <v>2020</v>
      </c>
      <c r="E203" s="7" t="s">
        <v>919</v>
      </c>
      <c r="F203" s="7" t="s">
        <v>796</v>
      </c>
      <c r="G203" s="7" t="s">
        <v>528</v>
      </c>
      <c r="H203" s="7" t="s">
        <v>7</v>
      </c>
      <c r="I203" s="9">
        <v>5.9268885E-2</v>
      </c>
      <c r="J203" s="10">
        <v>246.446</v>
      </c>
      <c r="K203" s="11">
        <v>5</v>
      </c>
      <c r="L203" s="11" t="str">
        <f>IF(Tabla134[[#This Row],[Item Weight]]&lt;$U$12,"Poco Peso",IF(Tabla134[[#This Row],[Item Weight]]&lt;$U$13,"Peso Medio","Peso Alto"))</f>
        <v>Peso Alto</v>
      </c>
      <c r="M203" s="7">
        <v>20.25</v>
      </c>
      <c r="N203" s="11">
        <f>IF(Tabla134[[#This Row],[Item Weight (Nulos)]]="",VLOOKUP(Tabla134[[#This Row],[Item Identifier]],'Tabla para Nulos'!$A$3:$B$1563,2,FALSE),Tabla134[[#This Row],[Item Weight (Nulos)]])</f>
        <v>20.25</v>
      </c>
      <c r="O203" s="11" t="str">
        <f>IF(Tabla134[[#This Row],[Item Visibility]]&lt;$U$15,"Poca visibilidad",IF(Tabla134[[#This Row],[Item Visibility]]&lt;$U$16,"Visibilidad media","Mayor visibilidad"))</f>
        <v>Visibilidad media</v>
      </c>
      <c r="P203" s="11" t="str">
        <f>IF(Tabla134[[#This Row],[Rating]]&lt;2,"Muy Malo",IF(Tabla134[[#This Row],[Rating]]&lt;3,"Malo",IF(Tabla134[[#This Row],[Rating]]&lt;4,"Regular",IF(Tabla134[[#This Row],[Rating]]&lt;5,"Bueno","Excelente"))))</f>
        <v>Excelente</v>
      </c>
    </row>
    <row r="204" spans="1:16" x14ac:dyDescent="0.2">
      <c r="A204" s="7" t="s">
        <v>124</v>
      </c>
      <c r="B204" s="7" t="s">
        <v>425</v>
      </c>
      <c r="C204" s="7" t="s">
        <v>171</v>
      </c>
      <c r="D204" s="8">
        <v>2020</v>
      </c>
      <c r="E204" s="7" t="s">
        <v>919</v>
      </c>
      <c r="F204" s="7" t="s">
        <v>796</v>
      </c>
      <c r="G204" s="7" t="s">
        <v>528</v>
      </c>
      <c r="H204" s="7" t="s">
        <v>7</v>
      </c>
      <c r="I204" s="9">
        <v>2.7052018000000001E-2</v>
      </c>
      <c r="J204" s="10">
        <v>73.935400000000001</v>
      </c>
      <c r="K204" s="11">
        <v>5</v>
      </c>
      <c r="L204" s="11" t="str">
        <f>IF(Tabla134[[#This Row],[Item Weight]]&lt;$U$12,"Poco Peso",IF(Tabla134[[#This Row],[Item Weight]]&lt;$U$13,"Peso Medio","Peso Alto"))</f>
        <v>Peso Alto</v>
      </c>
      <c r="M204" s="7">
        <v>20.7</v>
      </c>
      <c r="N204" s="11">
        <f>IF(Tabla134[[#This Row],[Item Weight (Nulos)]]="",VLOOKUP(Tabla134[[#This Row],[Item Identifier]],'Tabla para Nulos'!$A$3:$B$1563,2,FALSE),Tabla134[[#This Row],[Item Weight (Nulos)]])</f>
        <v>20.7</v>
      </c>
      <c r="O204" s="11" t="str">
        <f>IF(Tabla134[[#This Row],[Item Visibility]]&lt;$U$15,"Poca visibilidad",IF(Tabla134[[#This Row],[Item Visibility]]&lt;$U$16,"Visibilidad media","Mayor visibilidad"))</f>
        <v>Visibilidad media</v>
      </c>
      <c r="P204" s="11" t="str">
        <f>IF(Tabla134[[#This Row],[Rating]]&lt;2,"Muy Malo",IF(Tabla134[[#This Row],[Rating]]&lt;3,"Malo",IF(Tabla134[[#This Row],[Rating]]&lt;4,"Regular",IF(Tabla134[[#This Row],[Rating]]&lt;5,"Bueno","Excelente"))))</f>
        <v>Excelente</v>
      </c>
    </row>
    <row r="205" spans="1:16" x14ac:dyDescent="0.2">
      <c r="A205" s="7" t="s">
        <v>124</v>
      </c>
      <c r="B205" s="7" t="s">
        <v>421</v>
      </c>
      <c r="C205" s="7" t="s">
        <v>47</v>
      </c>
      <c r="D205" s="8">
        <v>2020</v>
      </c>
      <c r="E205" s="7" t="s">
        <v>919</v>
      </c>
      <c r="F205" s="7" t="s">
        <v>796</v>
      </c>
      <c r="G205" s="7" t="s">
        <v>528</v>
      </c>
      <c r="H205" s="7" t="s">
        <v>7</v>
      </c>
      <c r="I205" s="9">
        <v>3.3275633999999998E-2</v>
      </c>
      <c r="J205" s="10">
        <v>173.87379999999999</v>
      </c>
      <c r="K205" s="11">
        <v>5</v>
      </c>
      <c r="L205" s="11" t="str">
        <f>IF(Tabla134[[#This Row],[Item Weight]]&lt;$U$12,"Poco Peso",IF(Tabla134[[#This Row],[Item Weight]]&lt;$U$13,"Peso Medio","Peso Alto"))</f>
        <v>Peso Alto</v>
      </c>
      <c r="M205" s="7">
        <v>19.350000000000001</v>
      </c>
      <c r="N205" s="11">
        <f>IF(Tabla134[[#This Row],[Item Weight (Nulos)]]="",VLOOKUP(Tabla134[[#This Row],[Item Identifier]],'Tabla para Nulos'!$A$3:$B$1563,2,FALSE),Tabla134[[#This Row],[Item Weight (Nulos)]])</f>
        <v>19.350000000000001</v>
      </c>
      <c r="O205" s="11" t="str">
        <f>IF(Tabla134[[#This Row],[Item Visibility]]&lt;$U$15,"Poca visibilidad",IF(Tabla134[[#This Row],[Item Visibility]]&lt;$U$16,"Visibilidad media","Mayor visibilidad"))</f>
        <v>Visibilidad media</v>
      </c>
      <c r="P205" s="11" t="str">
        <f>IF(Tabla134[[#This Row],[Rating]]&lt;2,"Muy Malo",IF(Tabla134[[#This Row],[Rating]]&lt;3,"Malo",IF(Tabla134[[#This Row],[Rating]]&lt;4,"Regular",IF(Tabla134[[#This Row],[Rating]]&lt;5,"Bueno","Excelente"))))</f>
        <v>Excelente</v>
      </c>
    </row>
    <row r="206" spans="1:16" x14ac:dyDescent="0.2">
      <c r="A206" s="7" t="s">
        <v>124</v>
      </c>
      <c r="B206" s="7" t="s">
        <v>420</v>
      </c>
      <c r="C206" s="7" t="s">
        <v>47</v>
      </c>
      <c r="D206" s="8">
        <v>2020</v>
      </c>
      <c r="E206" s="7" t="s">
        <v>919</v>
      </c>
      <c r="F206" s="7" t="s">
        <v>796</v>
      </c>
      <c r="G206" s="7" t="s">
        <v>528</v>
      </c>
      <c r="H206" s="7" t="s">
        <v>7</v>
      </c>
      <c r="I206" s="9">
        <v>1.005532E-2</v>
      </c>
      <c r="J206" s="10">
        <v>183.16079999999999</v>
      </c>
      <c r="K206" s="11">
        <v>5</v>
      </c>
      <c r="L206" s="11" t="str">
        <f>IF(Tabla134[[#This Row],[Item Weight]]&lt;$U$12,"Poco Peso",IF(Tabla134[[#This Row],[Item Weight]]&lt;$U$13,"Peso Medio","Peso Alto"))</f>
        <v>Peso Alto</v>
      </c>
      <c r="M206" s="7">
        <v>21.25</v>
      </c>
      <c r="N206" s="11">
        <f>IF(Tabla134[[#This Row],[Item Weight (Nulos)]]="",VLOOKUP(Tabla134[[#This Row],[Item Identifier]],'Tabla para Nulos'!$A$3:$B$1563,2,FALSE),Tabla134[[#This Row],[Item Weight (Nulos)]])</f>
        <v>21.25</v>
      </c>
      <c r="O206" s="11" t="str">
        <f>IF(Tabla134[[#This Row],[Item Visibility]]&lt;$U$15,"Poca visibilidad",IF(Tabla134[[#This Row],[Item Visibility]]&lt;$U$16,"Visibilidad media","Mayor visibilidad"))</f>
        <v>Poca visibilidad</v>
      </c>
      <c r="P206" s="11" t="str">
        <f>IF(Tabla134[[#This Row],[Rating]]&lt;2,"Muy Malo",IF(Tabla134[[#This Row],[Rating]]&lt;3,"Malo",IF(Tabla134[[#This Row],[Rating]]&lt;4,"Regular",IF(Tabla134[[#This Row],[Rating]]&lt;5,"Bueno","Excelente"))))</f>
        <v>Excelente</v>
      </c>
    </row>
    <row r="207" spans="1:16" x14ac:dyDescent="0.2">
      <c r="A207" s="7" t="s">
        <v>124</v>
      </c>
      <c r="B207" s="7" t="s">
        <v>1157</v>
      </c>
      <c r="C207" s="7" t="s">
        <v>165</v>
      </c>
      <c r="D207" s="8">
        <v>2020</v>
      </c>
      <c r="E207" s="7" t="s">
        <v>919</v>
      </c>
      <c r="F207" s="7" t="s">
        <v>796</v>
      </c>
      <c r="G207" s="7" t="s">
        <v>528</v>
      </c>
      <c r="H207" s="7" t="s">
        <v>7</v>
      </c>
      <c r="I207" s="9">
        <v>1.2167987999999999E-2</v>
      </c>
      <c r="J207" s="10">
        <v>190.25299999999999</v>
      </c>
      <c r="K207" s="11">
        <v>5</v>
      </c>
      <c r="L207" s="11" t="str">
        <f>IF(Tabla134[[#This Row],[Item Weight]]&lt;$U$12,"Poco Peso",IF(Tabla134[[#This Row],[Item Weight]]&lt;$U$13,"Peso Medio","Peso Alto"))</f>
        <v>Peso Medio</v>
      </c>
      <c r="M207" s="7">
        <v>13.1</v>
      </c>
      <c r="N207" s="11">
        <f>IF(Tabla134[[#This Row],[Item Weight (Nulos)]]="",VLOOKUP(Tabla134[[#This Row],[Item Identifier]],'Tabla para Nulos'!$A$3:$B$1563,2,FALSE),Tabla134[[#This Row],[Item Weight (Nulos)]])</f>
        <v>13.1</v>
      </c>
      <c r="O207" s="11" t="str">
        <f>IF(Tabla134[[#This Row],[Item Visibility]]&lt;$U$15,"Poca visibilidad",IF(Tabla134[[#This Row],[Item Visibility]]&lt;$U$16,"Visibilidad media","Mayor visibilidad"))</f>
        <v>Poca visibilidad</v>
      </c>
      <c r="P207" s="11" t="str">
        <f>IF(Tabla134[[#This Row],[Rating]]&lt;2,"Muy Malo",IF(Tabla134[[#This Row],[Rating]]&lt;3,"Malo",IF(Tabla134[[#This Row],[Rating]]&lt;4,"Regular",IF(Tabla134[[#This Row],[Rating]]&lt;5,"Bueno","Excelente"))))</f>
        <v>Excelente</v>
      </c>
    </row>
    <row r="208" spans="1:16" x14ac:dyDescent="0.2">
      <c r="A208" s="7" t="s">
        <v>124</v>
      </c>
      <c r="B208" s="7" t="s">
        <v>415</v>
      </c>
      <c r="C208" s="7" t="s">
        <v>165</v>
      </c>
      <c r="D208" s="8">
        <v>2020</v>
      </c>
      <c r="E208" s="7" t="s">
        <v>919</v>
      </c>
      <c r="F208" s="7" t="s">
        <v>796</v>
      </c>
      <c r="G208" s="7" t="s">
        <v>528</v>
      </c>
      <c r="H208" s="7" t="s">
        <v>7</v>
      </c>
      <c r="I208" s="9">
        <v>0.111931193</v>
      </c>
      <c r="J208" s="10">
        <v>108.8912</v>
      </c>
      <c r="K208" s="11">
        <v>5</v>
      </c>
      <c r="L208" s="11" t="str">
        <f>IF(Tabla134[[#This Row],[Item Weight]]&lt;$U$12,"Poco Peso",IF(Tabla134[[#This Row],[Item Weight]]&lt;$U$13,"Peso Medio","Peso Alto"))</f>
        <v>Peso Alto</v>
      </c>
      <c r="M208" s="7">
        <v>17.75</v>
      </c>
      <c r="N208" s="11">
        <f>IF(Tabla134[[#This Row],[Item Weight (Nulos)]]="",VLOOKUP(Tabla134[[#This Row],[Item Identifier]],'Tabla para Nulos'!$A$3:$B$1563,2,FALSE),Tabla134[[#This Row],[Item Weight (Nulos)]])</f>
        <v>17.75</v>
      </c>
      <c r="O208" s="11" t="str">
        <f>IF(Tabla134[[#This Row],[Item Visibility]]&lt;$U$15,"Poca visibilidad",IF(Tabla134[[#This Row],[Item Visibility]]&lt;$U$16,"Visibilidad media","Mayor visibilidad"))</f>
        <v>Mayor visibilidad</v>
      </c>
      <c r="P208" s="11" t="str">
        <f>IF(Tabla134[[#This Row],[Rating]]&lt;2,"Muy Malo",IF(Tabla134[[#This Row],[Rating]]&lt;3,"Malo",IF(Tabla134[[#This Row],[Rating]]&lt;4,"Regular",IF(Tabla134[[#This Row],[Rating]]&lt;5,"Bueno","Excelente"))))</f>
        <v>Excelente</v>
      </c>
    </row>
    <row r="209" spans="1:16" x14ac:dyDescent="0.2">
      <c r="A209" s="7" t="s">
        <v>124</v>
      </c>
      <c r="B209" s="7" t="s">
        <v>154</v>
      </c>
      <c r="C209" s="7" t="s">
        <v>14</v>
      </c>
      <c r="D209" s="8">
        <v>2020</v>
      </c>
      <c r="E209" s="7" t="s">
        <v>919</v>
      </c>
      <c r="F209" s="7" t="s">
        <v>796</v>
      </c>
      <c r="G209" s="7" t="s">
        <v>528</v>
      </c>
      <c r="H209" s="7" t="s">
        <v>7</v>
      </c>
      <c r="I209" s="9">
        <v>9.2282352999999998E-2</v>
      </c>
      <c r="J209" s="10">
        <v>227.23519999999999</v>
      </c>
      <c r="K209" s="11">
        <v>5</v>
      </c>
      <c r="L209" s="11" t="str">
        <f>IF(Tabla134[[#This Row],[Item Weight]]&lt;$U$12,"Poco Peso",IF(Tabla134[[#This Row],[Item Weight]]&lt;$U$13,"Peso Medio","Peso Alto"))</f>
        <v>Peso Medio</v>
      </c>
      <c r="M209" s="7">
        <v>15.2</v>
      </c>
      <c r="N209" s="11">
        <f>IF(Tabla134[[#This Row],[Item Weight (Nulos)]]="",VLOOKUP(Tabla134[[#This Row],[Item Identifier]],'Tabla para Nulos'!$A$3:$B$1563,2,FALSE),Tabla134[[#This Row],[Item Weight (Nulos)]])</f>
        <v>15.2</v>
      </c>
      <c r="O209" s="11" t="str">
        <f>IF(Tabla134[[#This Row],[Item Visibility]]&lt;$U$15,"Poca visibilidad",IF(Tabla134[[#This Row],[Item Visibility]]&lt;$U$16,"Visibilidad media","Mayor visibilidad"))</f>
        <v>Visibilidad media</v>
      </c>
      <c r="P209" s="11" t="str">
        <f>IF(Tabla134[[#This Row],[Rating]]&lt;2,"Muy Malo",IF(Tabla134[[#This Row],[Rating]]&lt;3,"Malo",IF(Tabla134[[#This Row],[Rating]]&lt;4,"Regular",IF(Tabla134[[#This Row],[Rating]]&lt;5,"Bueno","Excelente"))))</f>
        <v>Excelente</v>
      </c>
    </row>
    <row r="210" spans="1:16" x14ac:dyDescent="0.2">
      <c r="A210" s="7" t="s">
        <v>124</v>
      </c>
      <c r="B210" s="7" t="s">
        <v>1267</v>
      </c>
      <c r="C210" s="7" t="s">
        <v>14</v>
      </c>
      <c r="D210" s="8">
        <v>2020</v>
      </c>
      <c r="E210" s="7" t="s">
        <v>919</v>
      </c>
      <c r="F210" s="7" t="s">
        <v>796</v>
      </c>
      <c r="G210" s="7" t="s">
        <v>528</v>
      </c>
      <c r="H210" s="7" t="s">
        <v>7</v>
      </c>
      <c r="I210" s="9">
        <v>1.2679190999999999E-2</v>
      </c>
      <c r="J210" s="10">
        <v>139.81800000000001</v>
      </c>
      <c r="K210" s="11">
        <v>5</v>
      </c>
      <c r="L210" s="11" t="str">
        <f>IF(Tabla134[[#This Row],[Item Weight]]&lt;$U$12,"Poco Peso",IF(Tabla134[[#This Row],[Item Weight]]&lt;$U$13,"Peso Medio","Peso Alto"))</f>
        <v>Peso Alto</v>
      </c>
      <c r="M210" s="7">
        <v>18.2</v>
      </c>
      <c r="N210" s="11">
        <f>IF(Tabla134[[#This Row],[Item Weight (Nulos)]]="",VLOOKUP(Tabla134[[#This Row],[Item Identifier]],'Tabla para Nulos'!$A$3:$B$1563,2,FALSE),Tabla134[[#This Row],[Item Weight (Nulos)]])</f>
        <v>18.2</v>
      </c>
      <c r="O210" s="11" t="str">
        <f>IF(Tabla134[[#This Row],[Item Visibility]]&lt;$U$15,"Poca visibilidad",IF(Tabla134[[#This Row],[Item Visibility]]&lt;$U$16,"Visibilidad media","Mayor visibilidad"))</f>
        <v>Poca visibilidad</v>
      </c>
      <c r="P210" s="11" t="str">
        <f>IF(Tabla134[[#This Row],[Rating]]&lt;2,"Muy Malo",IF(Tabla134[[#This Row],[Rating]]&lt;3,"Malo",IF(Tabla134[[#This Row],[Rating]]&lt;4,"Regular",IF(Tabla134[[#This Row],[Rating]]&lt;5,"Bueno","Excelente"))))</f>
        <v>Excelente</v>
      </c>
    </row>
    <row r="211" spans="1:16" x14ac:dyDescent="0.2">
      <c r="A211" s="7" t="s">
        <v>124</v>
      </c>
      <c r="B211" s="7" t="s">
        <v>137</v>
      </c>
      <c r="C211" s="7" t="s">
        <v>14</v>
      </c>
      <c r="D211" s="8">
        <v>2020</v>
      </c>
      <c r="E211" s="7" t="s">
        <v>919</v>
      </c>
      <c r="F211" s="7" t="s">
        <v>796</v>
      </c>
      <c r="G211" s="7" t="s">
        <v>528</v>
      </c>
      <c r="H211" s="7" t="s">
        <v>7</v>
      </c>
      <c r="I211" s="9">
        <v>4.8160823999999998E-2</v>
      </c>
      <c r="J211" s="10">
        <v>188.9898</v>
      </c>
      <c r="K211" s="11">
        <v>5</v>
      </c>
      <c r="L211" s="11" t="str">
        <f>IF(Tabla134[[#This Row],[Item Weight]]&lt;$U$12,"Poco Peso",IF(Tabla134[[#This Row],[Item Weight]]&lt;$U$13,"Peso Medio","Peso Alto"))</f>
        <v>Peso Alto</v>
      </c>
      <c r="M211" s="7">
        <v>18.600000000000001</v>
      </c>
      <c r="N211" s="11">
        <f>IF(Tabla134[[#This Row],[Item Weight (Nulos)]]="",VLOOKUP(Tabla134[[#This Row],[Item Identifier]],'Tabla para Nulos'!$A$3:$B$1563,2,FALSE),Tabla134[[#This Row],[Item Weight (Nulos)]])</f>
        <v>18.600000000000001</v>
      </c>
      <c r="O211" s="11" t="str">
        <f>IF(Tabla134[[#This Row],[Item Visibility]]&lt;$U$15,"Poca visibilidad",IF(Tabla134[[#This Row],[Item Visibility]]&lt;$U$16,"Visibilidad media","Mayor visibilidad"))</f>
        <v>Visibilidad media</v>
      </c>
      <c r="P211" s="11" t="str">
        <f>IF(Tabla134[[#This Row],[Rating]]&lt;2,"Muy Malo",IF(Tabla134[[#This Row],[Rating]]&lt;3,"Malo",IF(Tabla134[[#This Row],[Rating]]&lt;4,"Regular",IF(Tabla134[[#This Row],[Rating]]&lt;5,"Bueno","Excelente"))))</f>
        <v>Excelente</v>
      </c>
    </row>
    <row r="212" spans="1:16" x14ac:dyDescent="0.2">
      <c r="A212" s="7" t="s">
        <v>6</v>
      </c>
      <c r="B212" s="7" t="s">
        <v>1420</v>
      </c>
      <c r="C212" s="7" t="s">
        <v>25</v>
      </c>
      <c r="D212" s="8">
        <v>2015</v>
      </c>
      <c r="E212" s="7" t="s">
        <v>922</v>
      </c>
      <c r="F212" s="7" t="s">
        <v>796</v>
      </c>
      <c r="G212" s="7" t="s">
        <v>528</v>
      </c>
      <c r="H212" s="7" t="s">
        <v>7</v>
      </c>
      <c r="I212" s="9">
        <v>3.2242660999999999E-2</v>
      </c>
      <c r="J212" s="10">
        <v>187.624</v>
      </c>
      <c r="K212" s="11">
        <v>5</v>
      </c>
      <c r="L212" s="11" t="str">
        <f>IF(Tabla134[[#This Row],[Item Weight]]&lt;$U$12,"Poco Peso",IF(Tabla134[[#This Row],[Item Weight]]&lt;$U$13,"Peso Medio","Peso Alto"))</f>
        <v>Poco Peso</v>
      </c>
      <c r="M212" s="7">
        <v>5.46</v>
      </c>
      <c r="N212" s="11">
        <f>IF(Tabla134[[#This Row],[Item Weight (Nulos)]]="",VLOOKUP(Tabla134[[#This Row],[Item Identifier]],'Tabla para Nulos'!$A$3:$B$1563,2,FALSE),Tabla134[[#This Row],[Item Weight (Nulos)]])</f>
        <v>5.46</v>
      </c>
      <c r="O212" s="11" t="str">
        <f>IF(Tabla134[[#This Row],[Item Visibility]]&lt;$U$15,"Poca visibilidad",IF(Tabla134[[#This Row],[Item Visibility]]&lt;$U$16,"Visibilidad media","Mayor visibilidad"))</f>
        <v>Visibilidad media</v>
      </c>
      <c r="P212" s="11" t="str">
        <f>IF(Tabla134[[#This Row],[Rating]]&lt;2,"Muy Malo",IF(Tabla134[[#This Row],[Rating]]&lt;3,"Malo",IF(Tabla134[[#This Row],[Rating]]&lt;4,"Regular",IF(Tabla134[[#This Row],[Rating]]&lt;5,"Bueno","Excelente"))))</f>
        <v>Excelente</v>
      </c>
    </row>
    <row r="213" spans="1:16" x14ac:dyDescent="0.2">
      <c r="A213" s="7" t="s">
        <v>6</v>
      </c>
      <c r="B213" s="7" t="s">
        <v>378</v>
      </c>
      <c r="C213" s="7" t="s">
        <v>25</v>
      </c>
      <c r="D213" s="8">
        <v>2015</v>
      </c>
      <c r="E213" s="7" t="s">
        <v>922</v>
      </c>
      <c r="F213" s="7" t="s">
        <v>796</v>
      </c>
      <c r="G213" s="7" t="s">
        <v>528</v>
      </c>
      <c r="H213" s="7" t="s">
        <v>7</v>
      </c>
      <c r="I213" s="9">
        <v>3.0905215E-2</v>
      </c>
      <c r="J213" s="10">
        <v>227.6352</v>
      </c>
      <c r="K213" s="11">
        <v>5</v>
      </c>
      <c r="L213" s="11" t="str">
        <f>IF(Tabla134[[#This Row],[Item Weight]]&lt;$U$12,"Poco Peso",IF(Tabla134[[#This Row],[Item Weight]]&lt;$U$13,"Peso Medio","Peso Alto"))</f>
        <v>Poco Peso</v>
      </c>
      <c r="M213" s="7">
        <v>8.42</v>
      </c>
      <c r="N213" s="11">
        <f>IF(Tabla134[[#This Row],[Item Weight (Nulos)]]="",VLOOKUP(Tabla134[[#This Row],[Item Identifier]],'Tabla para Nulos'!$A$3:$B$1563,2,FALSE),Tabla134[[#This Row],[Item Weight (Nulos)]])</f>
        <v>8.42</v>
      </c>
      <c r="O213" s="11" t="str">
        <f>IF(Tabla134[[#This Row],[Item Visibility]]&lt;$U$15,"Poca visibilidad",IF(Tabla134[[#This Row],[Item Visibility]]&lt;$U$16,"Visibilidad media","Mayor visibilidad"))</f>
        <v>Visibilidad media</v>
      </c>
      <c r="P213" s="11" t="str">
        <f>IF(Tabla134[[#This Row],[Rating]]&lt;2,"Muy Malo",IF(Tabla134[[#This Row],[Rating]]&lt;3,"Malo",IF(Tabla134[[#This Row],[Rating]]&lt;4,"Regular",IF(Tabla134[[#This Row],[Rating]]&lt;5,"Bueno","Excelente"))))</f>
        <v>Excelente</v>
      </c>
    </row>
    <row r="214" spans="1:16" x14ac:dyDescent="0.2">
      <c r="A214" s="7" t="s">
        <v>6</v>
      </c>
      <c r="B214" s="7" t="s">
        <v>106</v>
      </c>
      <c r="C214" s="7" t="s">
        <v>25</v>
      </c>
      <c r="D214" s="8">
        <v>2015</v>
      </c>
      <c r="E214" s="7" t="s">
        <v>922</v>
      </c>
      <c r="F214" s="7" t="s">
        <v>796</v>
      </c>
      <c r="G214" s="7" t="s">
        <v>528</v>
      </c>
      <c r="H214" s="7" t="s">
        <v>7</v>
      </c>
      <c r="I214" s="9">
        <v>3.1330906999999998E-2</v>
      </c>
      <c r="J214" s="10">
        <v>52.363999999999997</v>
      </c>
      <c r="K214" s="11">
        <v>5</v>
      </c>
      <c r="L214" s="11" t="str">
        <f>IF(Tabla134[[#This Row],[Item Weight]]&lt;$U$12,"Poco Peso",IF(Tabla134[[#This Row],[Item Weight]]&lt;$U$13,"Peso Medio","Peso Alto"))</f>
        <v>Peso Medio</v>
      </c>
      <c r="M214" s="7">
        <v>14</v>
      </c>
      <c r="N214" s="11">
        <f>IF(Tabla134[[#This Row],[Item Weight (Nulos)]]="",VLOOKUP(Tabla134[[#This Row],[Item Identifier]],'Tabla para Nulos'!$A$3:$B$1563,2,FALSE),Tabla134[[#This Row],[Item Weight (Nulos)]])</f>
        <v>14</v>
      </c>
      <c r="O214" s="11" t="str">
        <f>IF(Tabla134[[#This Row],[Item Visibility]]&lt;$U$15,"Poca visibilidad",IF(Tabla134[[#This Row],[Item Visibility]]&lt;$U$16,"Visibilidad media","Mayor visibilidad"))</f>
        <v>Visibilidad media</v>
      </c>
      <c r="P214" s="11" t="str">
        <f>IF(Tabla134[[#This Row],[Rating]]&lt;2,"Muy Malo",IF(Tabla134[[#This Row],[Rating]]&lt;3,"Malo",IF(Tabla134[[#This Row],[Rating]]&lt;4,"Regular",IF(Tabla134[[#This Row],[Rating]]&lt;5,"Bueno","Excelente"))))</f>
        <v>Excelente</v>
      </c>
    </row>
    <row r="215" spans="1:16" x14ac:dyDescent="0.2">
      <c r="A215" s="7" t="s">
        <v>6</v>
      </c>
      <c r="B215" s="7" t="s">
        <v>829</v>
      </c>
      <c r="C215" s="7" t="s">
        <v>25</v>
      </c>
      <c r="D215" s="8">
        <v>2015</v>
      </c>
      <c r="E215" s="7" t="s">
        <v>922</v>
      </c>
      <c r="F215" s="7" t="s">
        <v>796</v>
      </c>
      <c r="G215" s="7" t="s">
        <v>528</v>
      </c>
      <c r="H215" s="7" t="s">
        <v>7</v>
      </c>
      <c r="I215" s="9">
        <v>1.2036432E-2</v>
      </c>
      <c r="J215" s="10">
        <v>165.7184</v>
      </c>
      <c r="K215" s="11">
        <v>5</v>
      </c>
      <c r="L215" s="11" t="str">
        <f>IF(Tabla134[[#This Row],[Item Weight]]&lt;$U$12,"Poco Peso",IF(Tabla134[[#This Row],[Item Weight]]&lt;$U$13,"Peso Medio","Peso Alto"))</f>
        <v>Peso Alto</v>
      </c>
      <c r="M215" s="7">
        <v>17.2</v>
      </c>
      <c r="N215" s="11">
        <f>IF(Tabla134[[#This Row],[Item Weight (Nulos)]]="",VLOOKUP(Tabla134[[#This Row],[Item Identifier]],'Tabla para Nulos'!$A$3:$B$1563,2,FALSE),Tabla134[[#This Row],[Item Weight (Nulos)]])</f>
        <v>17.2</v>
      </c>
      <c r="O215" s="11" t="str">
        <f>IF(Tabla134[[#This Row],[Item Visibility]]&lt;$U$15,"Poca visibilidad",IF(Tabla134[[#This Row],[Item Visibility]]&lt;$U$16,"Visibilidad media","Mayor visibilidad"))</f>
        <v>Poca visibilidad</v>
      </c>
      <c r="P215" s="11" t="str">
        <f>IF(Tabla134[[#This Row],[Rating]]&lt;2,"Muy Malo",IF(Tabla134[[#This Row],[Rating]]&lt;3,"Malo",IF(Tabla134[[#This Row],[Rating]]&lt;4,"Regular",IF(Tabla134[[#This Row],[Rating]]&lt;5,"Bueno","Excelente"))))</f>
        <v>Excelente</v>
      </c>
    </row>
    <row r="216" spans="1:16" x14ac:dyDescent="0.2">
      <c r="A216" s="7" t="s">
        <v>6</v>
      </c>
      <c r="B216" s="7" t="s">
        <v>568</v>
      </c>
      <c r="C216" s="7" t="s">
        <v>17</v>
      </c>
      <c r="D216" s="8">
        <v>2015</v>
      </c>
      <c r="E216" s="7" t="s">
        <v>922</v>
      </c>
      <c r="F216" s="7" t="s">
        <v>796</v>
      </c>
      <c r="G216" s="7" t="s">
        <v>528</v>
      </c>
      <c r="H216" s="7" t="s">
        <v>7</v>
      </c>
      <c r="I216" s="9">
        <v>6.3354531000000006E-2</v>
      </c>
      <c r="J216" s="10">
        <v>88.985600000000005</v>
      </c>
      <c r="K216" s="11">
        <v>5</v>
      </c>
      <c r="L216" s="11" t="str">
        <f>IF(Tabla134[[#This Row],[Item Weight]]&lt;$U$12,"Poco Peso",IF(Tabla134[[#This Row],[Item Weight]]&lt;$U$13,"Peso Medio","Peso Alto"))</f>
        <v>Peso Medio</v>
      </c>
      <c r="M216" s="7">
        <v>11.35</v>
      </c>
      <c r="N216" s="11">
        <f>IF(Tabla134[[#This Row],[Item Weight (Nulos)]]="",VLOOKUP(Tabla134[[#This Row],[Item Identifier]],'Tabla para Nulos'!$A$3:$B$1563,2,FALSE),Tabla134[[#This Row],[Item Weight (Nulos)]])</f>
        <v>11.35</v>
      </c>
      <c r="O216" s="11" t="str">
        <f>IF(Tabla134[[#This Row],[Item Visibility]]&lt;$U$15,"Poca visibilidad",IF(Tabla134[[#This Row],[Item Visibility]]&lt;$U$16,"Visibilidad media","Mayor visibilidad"))</f>
        <v>Visibilidad media</v>
      </c>
      <c r="P216" s="11" t="str">
        <f>IF(Tabla134[[#This Row],[Rating]]&lt;2,"Muy Malo",IF(Tabla134[[#This Row],[Rating]]&lt;3,"Malo",IF(Tabla134[[#This Row],[Rating]]&lt;4,"Regular",IF(Tabla134[[#This Row],[Rating]]&lt;5,"Bueno","Excelente"))))</f>
        <v>Excelente</v>
      </c>
    </row>
    <row r="217" spans="1:16" x14ac:dyDescent="0.2">
      <c r="A217" s="7" t="s">
        <v>6</v>
      </c>
      <c r="B217" s="7" t="s">
        <v>370</v>
      </c>
      <c r="C217" s="7" t="s">
        <v>17</v>
      </c>
      <c r="D217" s="8">
        <v>2015</v>
      </c>
      <c r="E217" s="7" t="s">
        <v>922</v>
      </c>
      <c r="F217" s="7" t="s">
        <v>796</v>
      </c>
      <c r="G217" s="7" t="s">
        <v>528</v>
      </c>
      <c r="H217" s="7" t="s">
        <v>7</v>
      </c>
      <c r="I217" s="9">
        <v>2.9782936999999999E-2</v>
      </c>
      <c r="J217" s="10">
        <v>146.37860000000001</v>
      </c>
      <c r="K217" s="11">
        <v>5</v>
      </c>
      <c r="L217" s="11" t="str">
        <f>IF(Tabla134[[#This Row],[Item Weight]]&lt;$U$12,"Poco Peso",IF(Tabla134[[#This Row],[Item Weight]]&lt;$U$13,"Peso Medio","Peso Alto"))</f>
        <v>Peso Medio</v>
      </c>
      <c r="M217" s="7">
        <v>14</v>
      </c>
      <c r="N217" s="11">
        <f>IF(Tabla134[[#This Row],[Item Weight (Nulos)]]="",VLOOKUP(Tabla134[[#This Row],[Item Identifier]],'Tabla para Nulos'!$A$3:$B$1563,2,FALSE),Tabla134[[#This Row],[Item Weight (Nulos)]])</f>
        <v>14</v>
      </c>
      <c r="O217" s="11" t="str">
        <f>IF(Tabla134[[#This Row],[Item Visibility]]&lt;$U$15,"Poca visibilidad",IF(Tabla134[[#This Row],[Item Visibility]]&lt;$U$16,"Visibilidad media","Mayor visibilidad"))</f>
        <v>Visibilidad media</v>
      </c>
      <c r="P217" s="11" t="str">
        <f>IF(Tabla134[[#This Row],[Rating]]&lt;2,"Muy Malo",IF(Tabla134[[#This Row],[Rating]]&lt;3,"Malo",IF(Tabla134[[#This Row],[Rating]]&lt;4,"Regular",IF(Tabla134[[#This Row],[Rating]]&lt;5,"Bueno","Excelente"))))</f>
        <v>Excelente</v>
      </c>
    </row>
    <row r="218" spans="1:16" x14ac:dyDescent="0.2">
      <c r="A218" s="7" t="s">
        <v>6</v>
      </c>
      <c r="B218" s="7" t="s">
        <v>1485</v>
      </c>
      <c r="C218" s="7" t="s">
        <v>71</v>
      </c>
      <c r="D218" s="8">
        <v>2015</v>
      </c>
      <c r="E218" s="7" t="s">
        <v>922</v>
      </c>
      <c r="F218" s="7" t="s">
        <v>796</v>
      </c>
      <c r="G218" s="7" t="s">
        <v>528</v>
      </c>
      <c r="H218" s="7" t="s">
        <v>7</v>
      </c>
      <c r="I218" s="9">
        <v>5.1596927000000001E-2</v>
      </c>
      <c r="J218" s="10">
        <v>128.06780000000001</v>
      </c>
      <c r="K218" s="11">
        <v>5</v>
      </c>
      <c r="L218" s="11" t="str">
        <f>IF(Tabla134[[#This Row],[Item Weight]]&lt;$U$12,"Poco Peso",IF(Tabla134[[#This Row],[Item Weight]]&lt;$U$13,"Peso Medio","Peso Alto"))</f>
        <v>Peso Alto</v>
      </c>
      <c r="M218" s="7">
        <v>20</v>
      </c>
      <c r="N218" s="11">
        <f>IF(Tabla134[[#This Row],[Item Weight (Nulos)]]="",VLOOKUP(Tabla134[[#This Row],[Item Identifier]],'Tabla para Nulos'!$A$3:$B$1563,2,FALSE),Tabla134[[#This Row],[Item Weight (Nulos)]])</f>
        <v>20</v>
      </c>
      <c r="O218" s="11" t="str">
        <f>IF(Tabla134[[#This Row],[Item Visibility]]&lt;$U$15,"Poca visibilidad",IF(Tabla134[[#This Row],[Item Visibility]]&lt;$U$16,"Visibilidad media","Mayor visibilidad"))</f>
        <v>Visibilidad media</v>
      </c>
      <c r="P218" s="11" t="str">
        <f>IF(Tabla134[[#This Row],[Rating]]&lt;2,"Muy Malo",IF(Tabla134[[#This Row],[Rating]]&lt;3,"Malo",IF(Tabla134[[#This Row],[Rating]]&lt;4,"Regular",IF(Tabla134[[#This Row],[Rating]]&lt;5,"Bueno","Excelente"))))</f>
        <v>Excelente</v>
      </c>
    </row>
    <row r="219" spans="1:16" x14ac:dyDescent="0.2">
      <c r="A219" s="7" t="s">
        <v>6</v>
      </c>
      <c r="B219" s="7" t="s">
        <v>1132</v>
      </c>
      <c r="C219" s="7" t="s">
        <v>71</v>
      </c>
      <c r="D219" s="8">
        <v>2015</v>
      </c>
      <c r="E219" s="7" t="s">
        <v>922</v>
      </c>
      <c r="F219" s="7" t="s">
        <v>796</v>
      </c>
      <c r="G219" s="7" t="s">
        <v>528</v>
      </c>
      <c r="H219" s="7" t="s">
        <v>7</v>
      </c>
      <c r="I219" s="9">
        <v>5.4565931999999998E-2</v>
      </c>
      <c r="J219" s="10">
        <v>152.23660000000001</v>
      </c>
      <c r="K219" s="11">
        <v>5</v>
      </c>
      <c r="L219" s="11" t="str">
        <f>IF(Tabla134[[#This Row],[Item Weight]]&lt;$U$12,"Poco Peso",IF(Tabla134[[#This Row],[Item Weight]]&lt;$U$13,"Peso Medio","Peso Alto"))</f>
        <v>Peso Alto</v>
      </c>
      <c r="M219" s="7">
        <v>20.100000000000001</v>
      </c>
      <c r="N219" s="11">
        <f>IF(Tabla134[[#This Row],[Item Weight (Nulos)]]="",VLOOKUP(Tabla134[[#This Row],[Item Identifier]],'Tabla para Nulos'!$A$3:$B$1563,2,FALSE),Tabla134[[#This Row],[Item Weight (Nulos)]])</f>
        <v>20.100000000000001</v>
      </c>
      <c r="O219" s="11" t="str">
        <f>IF(Tabla134[[#This Row],[Item Visibility]]&lt;$U$15,"Poca visibilidad",IF(Tabla134[[#This Row],[Item Visibility]]&lt;$U$16,"Visibilidad media","Mayor visibilidad"))</f>
        <v>Visibilidad media</v>
      </c>
      <c r="P219" s="11" t="str">
        <f>IF(Tabla134[[#This Row],[Rating]]&lt;2,"Muy Malo",IF(Tabla134[[#This Row],[Rating]]&lt;3,"Malo",IF(Tabla134[[#This Row],[Rating]]&lt;4,"Regular",IF(Tabla134[[#This Row],[Rating]]&lt;5,"Bueno","Excelente"))))</f>
        <v>Excelente</v>
      </c>
    </row>
    <row r="220" spans="1:16" x14ac:dyDescent="0.2">
      <c r="A220" s="7" t="s">
        <v>6</v>
      </c>
      <c r="B220" s="7" t="s">
        <v>557</v>
      </c>
      <c r="C220" s="7" t="s">
        <v>10</v>
      </c>
      <c r="D220" s="8">
        <v>2015</v>
      </c>
      <c r="E220" s="7" t="s">
        <v>922</v>
      </c>
      <c r="F220" s="7" t="s">
        <v>796</v>
      </c>
      <c r="G220" s="7" t="s">
        <v>528</v>
      </c>
      <c r="H220" s="7" t="s">
        <v>7</v>
      </c>
      <c r="I220" s="9">
        <v>1.4394261E-2</v>
      </c>
      <c r="J220" s="10">
        <v>241.35120000000001</v>
      </c>
      <c r="K220" s="11">
        <v>5</v>
      </c>
      <c r="L220" s="11" t="str">
        <f>IF(Tabla134[[#This Row],[Item Weight]]&lt;$U$12,"Poco Peso",IF(Tabla134[[#This Row],[Item Weight]]&lt;$U$13,"Peso Medio","Peso Alto"))</f>
        <v>Poco Peso</v>
      </c>
      <c r="M220" s="7">
        <v>7.35</v>
      </c>
      <c r="N220" s="11">
        <f>IF(Tabla134[[#This Row],[Item Weight (Nulos)]]="",VLOOKUP(Tabla134[[#This Row],[Item Identifier]],'Tabla para Nulos'!$A$3:$B$1563,2,FALSE),Tabla134[[#This Row],[Item Weight (Nulos)]])</f>
        <v>7.35</v>
      </c>
      <c r="O220" s="11" t="str">
        <f>IF(Tabla134[[#This Row],[Item Visibility]]&lt;$U$15,"Poca visibilidad",IF(Tabla134[[#This Row],[Item Visibility]]&lt;$U$16,"Visibilidad media","Mayor visibilidad"))</f>
        <v>Poca visibilidad</v>
      </c>
      <c r="P220" s="11" t="str">
        <f>IF(Tabla134[[#This Row],[Rating]]&lt;2,"Muy Malo",IF(Tabla134[[#This Row],[Rating]]&lt;3,"Malo",IF(Tabla134[[#This Row],[Rating]]&lt;4,"Regular",IF(Tabla134[[#This Row],[Rating]]&lt;5,"Bueno","Excelente"))))</f>
        <v>Excelente</v>
      </c>
    </row>
    <row r="221" spans="1:16" x14ac:dyDescent="0.2">
      <c r="A221" s="7" t="s">
        <v>6</v>
      </c>
      <c r="B221" s="7" t="s">
        <v>552</v>
      </c>
      <c r="C221" s="7" t="s">
        <v>10</v>
      </c>
      <c r="D221" s="8">
        <v>2015</v>
      </c>
      <c r="E221" s="7" t="s">
        <v>922</v>
      </c>
      <c r="F221" s="7" t="s">
        <v>796</v>
      </c>
      <c r="G221" s="7" t="s">
        <v>528</v>
      </c>
      <c r="H221" s="7" t="s">
        <v>7</v>
      </c>
      <c r="I221" s="9">
        <v>5.3692877999999999E-2</v>
      </c>
      <c r="J221" s="10">
        <v>222.90880000000001</v>
      </c>
      <c r="K221" s="11">
        <v>5</v>
      </c>
      <c r="L221" s="11" t="str">
        <f>IF(Tabla134[[#This Row],[Item Weight]]&lt;$U$12,"Poco Peso",IF(Tabla134[[#This Row],[Item Weight]]&lt;$U$13,"Peso Medio","Peso Alto"))</f>
        <v>Peso Medio</v>
      </c>
      <c r="M221" s="7">
        <v>10.1</v>
      </c>
      <c r="N221" s="11">
        <f>IF(Tabla134[[#This Row],[Item Weight (Nulos)]]="",VLOOKUP(Tabla134[[#This Row],[Item Identifier]],'Tabla para Nulos'!$A$3:$B$1563,2,FALSE),Tabla134[[#This Row],[Item Weight (Nulos)]])</f>
        <v>10.1</v>
      </c>
      <c r="O221" s="11" t="str">
        <f>IF(Tabla134[[#This Row],[Item Visibility]]&lt;$U$15,"Poca visibilidad",IF(Tabla134[[#This Row],[Item Visibility]]&lt;$U$16,"Visibilidad media","Mayor visibilidad"))</f>
        <v>Visibilidad media</v>
      </c>
      <c r="P221" s="11" t="str">
        <f>IF(Tabla134[[#This Row],[Rating]]&lt;2,"Muy Malo",IF(Tabla134[[#This Row],[Rating]]&lt;3,"Malo",IF(Tabla134[[#This Row],[Rating]]&lt;4,"Regular",IF(Tabla134[[#This Row],[Rating]]&lt;5,"Bueno","Excelente"))))</f>
        <v>Excelente</v>
      </c>
    </row>
    <row r="222" spans="1:16" x14ac:dyDescent="0.2">
      <c r="A222" s="7" t="s">
        <v>6</v>
      </c>
      <c r="B222" s="7" t="s">
        <v>725</v>
      </c>
      <c r="C222" s="7" t="s">
        <v>47</v>
      </c>
      <c r="D222" s="8">
        <v>2015</v>
      </c>
      <c r="E222" s="7" t="s">
        <v>922</v>
      </c>
      <c r="F222" s="7" t="s">
        <v>796</v>
      </c>
      <c r="G222" s="7" t="s">
        <v>528</v>
      </c>
      <c r="H222" s="7" t="s">
        <v>7</v>
      </c>
      <c r="I222" s="9">
        <v>6.1301148999999999E-2</v>
      </c>
      <c r="J222" s="10">
        <v>122.1388</v>
      </c>
      <c r="K222" s="11">
        <v>5</v>
      </c>
      <c r="L222" s="11" t="str">
        <f>IF(Tabla134[[#This Row],[Item Weight]]&lt;$U$12,"Poco Peso",IF(Tabla134[[#This Row],[Item Weight]]&lt;$U$13,"Peso Medio","Peso Alto"))</f>
        <v>Poco Peso</v>
      </c>
      <c r="M222" s="7">
        <v>5.15</v>
      </c>
      <c r="N222" s="11">
        <f>IF(Tabla134[[#This Row],[Item Weight (Nulos)]]="",VLOOKUP(Tabla134[[#This Row],[Item Identifier]],'Tabla para Nulos'!$A$3:$B$1563,2,FALSE),Tabla134[[#This Row],[Item Weight (Nulos)]])</f>
        <v>5.15</v>
      </c>
      <c r="O222" s="11" t="str">
        <f>IF(Tabla134[[#This Row],[Item Visibility]]&lt;$U$15,"Poca visibilidad",IF(Tabla134[[#This Row],[Item Visibility]]&lt;$U$16,"Visibilidad media","Mayor visibilidad"))</f>
        <v>Visibilidad media</v>
      </c>
      <c r="P222" s="11" t="str">
        <f>IF(Tabla134[[#This Row],[Rating]]&lt;2,"Muy Malo",IF(Tabla134[[#This Row],[Rating]]&lt;3,"Malo",IF(Tabla134[[#This Row],[Rating]]&lt;4,"Regular",IF(Tabla134[[#This Row],[Rating]]&lt;5,"Bueno","Excelente"))))</f>
        <v>Excelente</v>
      </c>
    </row>
    <row r="223" spans="1:16" x14ac:dyDescent="0.2">
      <c r="A223" s="7" t="s">
        <v>6</v>
      </c>
      <c r="B223" s="7" t="s">
        <v>34</v>
      </c>
      <c r="C223" s="7" t="s">
        <v>14</v>
      </c>
      <c r="D223" s="8">
        <v>2015</v>
      </c>
      <c r="E223" s="7" t="s">
        <v>922</v>
      </c>
      <c r="F223" s="7" t="s">
        <v>796</v>
      </c>
      <c r="G223" s="7" t="s">
        <v>528</v>
      </c>
      <c r="H223" s="7" t="s">
        <v>7</v>
      </c>
      <c r="I223" s="9">
        <v>0</v>
      </c>
      <c r="J223" s="10">
        <v>186.4898</v>
      </c>
      <c r="K223" s="11">
        <v>5</v>
      </c>
      <c r="L223" s="11" t="str">
        <f>IF(Tabla134[[#This Row],[Item Weight]]&lt;$U$12,"Poco Peso",IF(Tabla134[[#This Row],[Item Weight]]&lt;$U$13,"Peso Medio","Peso Alto"))</f>
        <v>Poco Peso</v>
      </c>
      <c r="M223" s="7">
        <v>6.61</v>
      </c>
      <c r="N223" s="11">
        <f>IF(Tabla134[[#This Row],[Item Weight (Nulos)]]="",VLOOKUP(Tabla134[[#This Row],[Item Identifier]],'Tabla para Nulos'!$A$3:$B$1563,2,FALSE),Tabla134[[#This Row],[Item Weight (Nulos)]])</f>
        <v>6.61</v>
      </c>
      <c r="O223" s="11" t="str">
        <f>IF(Tabla134[[#This Row],[Item Visibility]]&lt;$U$15,"Poca visibilidad",IF(Tabla134[[#This Row],[Item Visibility]]&lt;$U$16,"Visibilidad media","Mayor visibilidad"))</f>
        <v>Poca visibilidad</v>
      </c>
      <c r="P223" s="11" t="str">
        <f>IF(Tabla134[[#This Row],[Rating]]&lt;2,"Muy Malo",IF(Tabla134[[#This Row],[Rating]]&lt;3,"Malo",IF(Tabla134[[#This Row],[Rating]]&lt;4,"Regular",IF(Tabla134[[#This Row],[Rating]]&lt;5,"Bueno","Excelente"))))</f>
        <v>Excelente</v>
      </c>
    </row>
    <row r="224" spans="1:16" x14ac:dyDescent="0.2">
      <c r="A224" s="7" t="s">
        <v>6</v>
      </c>
      <c r="B224" s="7" t="s">
        <v>1359</v>
      </c>
      <c r="C224" s="7" t="s">
        <v>14</v>
      </c>
      <c r="D224" s="8">
        <v>2015</v>
      </c>
      <c r="E224" s="7" t="s">
        <v>922</v>
      </c>
      <c r="F224" s="7" t="s">
        <v>796</v>
      </c>
      <c r="G224" s="7" t="s">
        <v>528</v>
      </c>
      <c r="H224" s="7" t="s">
        <v>7</v>
      </c>
      <c r="I224" s="9">
        <v>1.1148865000000001E-2</v>
      </c>
      <c r="J224" s="10">
        <v>84.853999999999999</v>
      </c>
      <c r="K224" s="11">
        <v>5</v>
      </c>
      <c r="L224" s="11" t="str">
        <f>IF(Tabla134[[#This Row],[Item Weight]]&lt;$U$12,"Poco Peso",IF(Tabla134[[#This Row],[Item Weight]]&lt;$U$13,"Peso Medio","Peso Alto"))</f>
        <v>Peso Medio</v>
      </c>
      <c r="M224" s="7">
        <v>10.3</v>
      </c>
      <c r="N224" s="11">
        <f>IF(Tabla134[[#This Row],[Item Weight (Nulos)]]="",VLOOKUP(Tabla134[[#This Row],[Item Identifier]],'Tabla para Nulos'!$A$3:$B$1563,2,FALSE),Tabla134[[#This Row],[Item Weight (Nulos)]])</f>
        <v>10.3</v>
      </c>
      <c r="O224" s="11" t="str">
        <f>IF(Tabla134[[#This Row],[Item Visibility]]&lt;$U$15,"Poca visibilidad",IF(Tabla134[[#This Row],[Item Visibility]]&lt;$U$16,"Visibilidad media","Mayor visibilidad"))</f>
        <v>Poca visibilidad</v>
      </c>
      <c r="P224" s="11" t="str">
        <f>IF(Tabla134[[#This Row],[Rating]]&lt;2,"Muy Malo",IF(Tabla134[[#This Row],[Rating]]&lt;3,"Malo",IF(Tabla134[[#This Row],[Rating]]&lt;4,"Regular",IF(Tabla134[[#This Row],[Rating]]&lt;5,"Bueno","Excelente"))))</f>
        <v>Excelente</v>
      </c>
    </row>
    <row r="225" spans="1:16" x14ac:dyDescent="0.2">
      <c r="A225" s="7" t="s">
        <v>6</v>
      </c>
      <c r="B225" s="7" t="s">
        <v>1198</v>
      </c>
      <c r="C225" s="7" t="s">
        <v>14</v>
      </c>
      <c r="D225" s="8">
        <v>2015</v>
      </c>
      <c r="E225" s="7" t="s">
        <v>922</v>
      </c>
      <c r="F225" s="7" t="s">
        <v>796</v>
      </c>
      <c r="G225" s="7" t="s">
        <v>528</v>
      </c>
      <c r="H225" s="7" t="s">
        <v>7</v>
      </c>
      <c r="I225" s="9">
        <v>1.1004130000000001E-2</v>
      </c>
      <c r="J225" s="10">
        <v>167.1842</v>
      </c>
      <c r="K225" s="11">
        <v>5</v>
      </c>
      <c r="L225" s="11" t="str">
        <f>IF(Tabla134[[#This Row],[Item Weight]]&lt;$U$12,"Poco Peso",IF(Tabla134[[#This Row],[Item Weight]]&lt;$U$13,"Peso Medio","Peso Alto"))</f>
        <v>Peso Medio</v>
      </c>
      <c r="M225" s="7">
        <v>10.5</v>
      </c>
      <c r="N225" s="11">
        <f>IF(Tabla134[[#This Row],[Item Weight (Nulos)]]="",VLOOKUP(Tabla134[[#This Row],[Item Identifier]],'Tabla para Nulos'!$A$3:$B$1563,2,FALSE),Tabla134[[#This Row],[Item Weight (Nulos)]])</f>
        <v>10.5</v>
      </c>
      <c r="O225" s="11" t="str">
        <f>IF(Tabla134[[#This Row],[Item Visibility]]&lt;$U$15,"Poca visibilidad",IF(Tabla134[[#This Row],[Item Visibility]]&lt;$U$16,"Visibilidad media","Mayor visibilidad"))</f>
        <v>Poca visibilidad</v>
      </c>
      <c r="P225" s="11" t="str">
        <f>IF(Tabla134[[#This Row],[Rating]]&lt;2,"Muy Malo",IF(Tabla134[[#This Row],[Rating]]&lt;3,"Malo",IF(Tabla134[[#This Row],[Rating]]&lt;4,"Regular",IF(Tabla134[[#This Row],[Rating]]&lt;5,"Bueno","Excelente"))))</f>
        <v>Excelente</v>
      </c>
    </row>
    <row r="226" spans="1:16" x14ac:dyDescent="0.2">
      <c r="A226" s="7" t="s">
        <v>6</v>
      </c>
      <c r="B226" s="7" t="s">
        <v>1119</v>
      </c>
      <c r="C226" s="7" t="s">
        <v>14</v>
      </c>
      <c r="D226" s="8">
        <v>2015</v>
      </c>
      <c r="E226" s="7" t="s">
        <v>922</v>
      </c>
      <c r="F226" s="7" t="s">
        <v>796</v>
      </c>
      <c r="G226" s="7" t="s">
        <v>528</v>
      </c>
      <c r="H226" s="7" t="s">
        <v>7</v>
      </c>
      <c r="I226" s="9">
        <v>0.125528734</v>
      </c>
      <c r="J226" s="10">
        <v>262.19099999999997</v>
      </c>
      <c r="K226" s="11">
        <v>5</v>
      </c>
      <c r="L226" s="11" t="str">
        <f>IF(Tabla134[[#This Row],[Item Weight]]&lt;$U$12,"Poco Peso",IF(Tabla134[[#This Row],[Item Weight]]&lt;$U$13,"Peso Medio","Peso Alto"))</f>
        <v>Peso Medio</v>
      </c>
      <c r="M226" s="7">
        <v>13.5</v>
      </c>
      <c r="N226" s="11">
        <f>IF(Tabla134[[#This Row],[Item Weight (Nulos)]]="",VLOOKUP(Tabla134[[#This Row],[Item Identifier]],'Tabla para Nulos'!$A$3:$B$1563,2,FALSE),Tabla134[[#This Row],[Item Weight (Nulos)]])</f>
        <v>13.5</v>
      </c>
      <c r="O226" s="11" t="str">
        <f>IF(Tabla134[[#This Row],[Item Visibility]]&lt;$U$15,"Poca visibilidad",IF(Tabla134[[#This Row],[Item Visibility]]&lt;$U$16,"Visibilidad media","Mayor visibilidad"))</f>
        <v>Mayor visibilidad</v>
      </c>
      <c r="P226" s="11" t="str">
        <f>IF(Tabla134[[#This Row],[Rating]]&lt;2,"Muy Malo",IF(Tabla134[[#This Row],[Rating]]&lt;3,"Malo",IF(Tabla134[[#This Row],[Rating]]&lt;4,"Regular",IF(Tabla134[[#This Row],[Rating]]&lt;5,"Bueno","Excelente"))))</f>
        <v>Excelente</v>
      </c>
    </row>
    <row r="227" spans="1:16" x14ac:dyDescent="0.2">
      <c r="A227" s="7" t="s">
        <v>6</v>
      </c>
      <c r="B227" s="7" t="s">
        <v>390</v>
      </c>
      <c r="C227" s="7" t="s">
        <v>28</v>
      </c>
      <c r="D227" s="8">
        <v>2020</v>
      </c>
      <c r="E227" s="7" t="s">
        <v>919</v>
      </c>
      <c r="F227" s="7" t="s">
        <v>796</v>
      </c>
      <c r="G227" s="7" t="s">
        <v>528</v>
      </c>
      <c r="H227" s="7" t="s">
        <v>7</v>
      </c>
      <c r="I227" s="9">
        <v>4.4272225999999998E-2</v>
      </c>
      <c r="J227" s="10">
        <v>181.39500000000001</v>
      </c>
      <c r="K227" s="11">
        <v>5</v>
      </c>
      <c r="L227" s="11" t="str">
        <f>IF(Tabla134[[#This Row],[Item Weight]]&lt;$U$12,"Poco Peso",IF(Tabla134[[#This Row],[Item Weight]]&lt;$U$13,"Peso Medio","Peso Alto"))</f>
        <v>Poco Peso</v>
      </c>
      <c r="M227" s="7">
        <v>7.52</v>
      </c>
      <c r="N227" s="11">
        <f>IF(Tabla134[[#This Row],[Item Weight (Nulos)]]="",VLOOKUP(Tabla134[[#This Row],[Item Identifier]],'Tabla para Nulos'!$A$3:$B$1563,2,FALSE),Tabla134[[#This Row],[Item Weight (Nulos)]])</f>
        <v>7.52</v>
      </c>
      <c r="O227" s="11" t="str">
        <f>IF(Tabla134[[#This Row],[Item Visibility]]&lt;$U$15,"Poca visibilidad",IF(Tabla134[[#This Row],[Item Visibility]]&lt;$U$16,"Visibilidad media","Mayor visibilidad"))</f>
        <v>Visibilidad media</v>
      </c>
      <c r="P227" s="11" t="str">
        <f>IF(Tabla134[[#This Row],[Rating]]&lt;2,"Muy Malo",IF(Tabla134[[#This Row],[Rating]]&lt;3,"Malo",IF(Tabla134[[#This Row],[Rating]]&lt;4,"Regular",IF(Tabla134[[#This Row],[Rating]]&lt;5,"Bueno","Excelente"))))</f>
        <v>Excelente</v>
      </c>
    </row>
    <row r="228" spans="1:16" x14ac:dyDescent="0.2">
      <c r="A228" s="7" t="s">
        <v>6</v>
      </c>
      <c r="B228" s="7" t="s">
        <v>1546</v>
      </c>
      <c r="C228" s="7" t="s">
        <v>28</v>
      </c>
      <c r="D228" s="8">
        <v>2020</v>
      </c>
      <c r="E228" s="7" t="s">
        <v>919</v>
      </c>
      <c r="F228" s="7" t="s">
        <v>796</v>
      </c>
      <c r="G228" s="7" t="s">
        <v>528</v>
      </c>
      <c r="H228" s="7" t="s">
        <v>7</v>
      </c>
      <c r="I228" s="9">
        <v>0.100966837</v>
      </c>
      <c r="J228" s="10">
        <v>86.885599999999997</v>
      </c>
      <c r="K228" s="11">
        <v>5</v>
      </c>
      <c r="L228" s="11" t="str">
        <f>IF(Tabla134[[#This Row],[Item Weight]]&lt;$U$12,"Poco Peso",IF(Tabla134[[#This Row],[Item Weight]]&lt;$U$13,"Peso Medio","Peso Alto"))</f>
        <v>Peso Medio</v>
      </c>
      <c r="M228" s="7">
        <v>9.3949999999999996</v>
      </c>
      <c r="N228" s="11">
        <f>IF(Tabla134[[#This Row],[Item Weight (Nulos)]]="",VLOOKUP(Tabla134[[#This Row],[Item Identifier]],'Tabla para Nulos'!$A$3:$B$1563,2,FALSE),Tabla134[[#This Row],[Item Weight (Nulos)]])</f>
        <v>9.3949999999999996</v>
      </c>
      <c r="O228" s="11" t="str">
        <f>IF(Tabla134[[#This Row],[Item Visibility]]&lt;$U$15,"Poca visibilidad",IF(Tabla134[[#This Row],[Item Visibility]]&lt;$U$16,"Visibilidad media","Mayor visibilidad"))</f>
        <v>Mayor visibilidad</v>
      </c>
      <c r="P228" s="11" t="str">
        <f>IF(Tabla134[[#This Row],[Rating]]&lt;2,"Muy Malo",IF(Tabla134[[#This Row],[Rating]]&lt;3,"Malo",IF(Tabla134[[#This Row],[Rating]]&lt;4,"Regular",IF(Tabla134[[#This Row],[Rating]]&lt;5,"Bueno","Excelente"))))</f>
        <v>Excelente</v>
      </c>
    </row>
    <row r="229" spans="1:16" x14ac:dyDescent="0.2">
      <c r="A229" s="7" t="s">
        <v>6</v>
      </c>
      <c r="B229" s="7" t="s">
        <v>1146</v>
      </c>
      <c r="C229" s="7" t="s">
        <v>28</v>
      </c>
      <c r="D229" s="8">
        <v>2020</v>
      </c>
      <c r="E229" s="7" t="s">
        <v>919</v>
      </c>
      <c r="F229" s="7" t="s">
        <v>796</v>
      </c>
      <c r="G229" s="7" t="s">
        <v>528</v>
      </c>
      <c r="H229" s="7" t="s">
        <v>7</v>
      </c>
      <c r="I229" s="9">
        <v>0.14140639399999999</v>
      </c>
      <c r="J229" s="10">
        <v>50.000799999999998</v>
      </c>
      <c r="K229" s="11">
        <v>5</v>
      </c>
      <c r="L229" s="11" t="str">
        <f>IF(Tabla134[[#This Row],[Item Weight]]&lt;$U$12,"Poco Peso",IF(Tabla134[[#This Row],[Item Weight]]&lt;$U$13,"Peso Medio","Peso Alto"))</f>
        <v>Peso Medio</v>
      </c>
      <c r="M229" s="7">
        <v>9.8000000000000007</v>
      </c>
      <c r="N229" s="11">
        <f>IF(Tabla134[[#This Row],[Item Weight (Nulos)]]="",VLOOKUP(Tabla134[[#This Row],[Item Identifier]],'Tabla para Nulos'!$A$3:$B$1563,2,FALSE),Tabla134[[#This Row],[Item Weight (Nulos)]])</f>
        <v>9.8000000000000007</v>
      </c>
      <c r="O229" s="11" t="str">
        <f>IF(Tabla134[[#This Row],[Item Visibility]]&lt;$U$15,"Poca visibilidad",IF(Tabla134[[#This Row],[Item Visibility]]&lt;$U$16,"Visibilidad media","Mayor visibilidad"))</f>
        <v>Mayor visibilidad</v>
      </c>
      <c r="P229" s="11" t="str">
        <f>IF(Tabla134[[#This Row],[Rating]]&lt;2,"Muy Malo",IF(Tabla134[[#This Row],[Rating]]&lt;3,"Malo",IF(Tabla134[[#This Row],[Rating]]&lt;4,"Regular",IF(Tabla134[[#This Row],[Rating]]&lt;5,"Bueno","Excelente"))))</f>
        <v>Excelente</v>
      </c>
    </row>
    <row r="230" spans="1:16" x14ac:dyDescent="0.2">
      <c r="A230" s="7" t="s">
        <v>6</v>
      </c>
      <c r="B230" s="7" t="s">
        <v>1582</v>
      </c>
      <c r="C230" s="7" t="s">
        <v>28</v>
      </c>
      <c r="D230" s="8">
        <v>2020</v>
      </c>
      <c r="E230" s="7" t="s">
        <v>919</v>
      </c>
      <c r="F230" s="7" t="s">
        <v>796</v>
      </c>
      <c r="G230" s="7" t="s">
        <v>528</v>
      </c>
      <c r="H230" s="7" t="s">
        <v>7</v>
      </c>
      <c r="I230" s="9">
        <v>3.8102203000000001E-2</v>
      </c>
      <c r="J230" s="10">
        <v>154.06559999999999</v>
      </c>
      <c r="K230" s="11">
        <v>5</v>
      </c>
      <c r="L230" s="11" t="str">
        <f>IF(Tabla134[[#This Row],[Item Weight]]&lt;$U$12,"Poco Peso",IF(Tabla134[[#This Row],[Item Weight]]&lt;$U$13,"Peso Medio","Peso Alto"))</f>
        <v>Peso Alto</v>
      </c>
      <c r="M230" s="7">
        <v>17.75</v>
      </c>
      <c r="N230" s="11">
        <f>IF(Tabla134[[#This Row],[Item Weight (Nulos)]]="",VLOOKUP(Tabla134[[#This Row],[Item Identifier]],'Tabla para Nulos'!$A$3:$B$1563,2,FALSE),Tabla134[[#This Row],[Item Weight (Nulos)]])</f>
        <v>17.75</v>
      </c>
      <c r="O230" s="11" t="str">
        <f>IF(Tabla134[[#This Row],[Item Visibility]]&lt;$U$15,"Poca visibilidad",IF(Tabla134[[#This Row],[Item Visibility]]&lt;$U$16,"Visibilidad media","Mayor visibilidad"))</f>
        <v>Visibilidad media</v>
      </c>
      <c r="P230" s="11" t="str">
        <f>IF(Tabla134[[#This Row],[Rating]]&lt;2,"Muy Malo",IF(Tabla134[[#This Row],[Rating]]&lt;3,"Malo",IF(Tabla134[[#This Row],[Rating]]&lt;4,"Regular",IF(Tabla134[[#This Row],[Rating]]&lt;5,"Bueno","Excelente"))))</f>
        <v>Excelente</v>
      </c>
    </row>
    <row r="231" spans="1:16" x14ac:dyDescent="0.2">
      <c r="A231" s="7" t="s">
        <v>6</v>
      </c>
      <c r="B231" s="7" t="s">
        <v>979</v>
      </c>
      <c r="C231" s="7" t="s">
        <v>28</v>
      </c>
      <c r="D231" s="8">
        <v>2020</v>
      </c>
      <c r="E231" s="7" t="s">
        <v>919</v>
      </c>
      <c r="F231" s="7" t="s">
        <v>796</v>
      </c>
      <c r="G231" s="7" t="s">
        <v>528</v>
      </c>
      <c r="H231" s="7" t="s">
        <v>7</v>
      </c>
      <c r="I231" s="9">
        <v>0.118025091</v>
      </c>
      <c r="J231" s="10">
        <v>195.81100000000001</v>
      </c>
      <c r="K231" s="11">
        <v>5</v>
      </c>
      <c r="L231" s="11" t="str">
        <f>IF(Tabla134[[#This Row],[Item Weight]]&lt;$U$12,"Poco Peso",IF(Tabla134[[#This Row],[Item Weight]]&lt;$U$13,"Peso Medio","Peso Alto"))</f>
        <v>Peso Alto</v>
      </c>
      <c r="M231" s="7">
        <v>20.2</v>
      </c>
      <c r="N231" s="11">
        <f>IF(Tabla134[[#This Row],[Item Weight (Nulos)]]="",VLOOKUP(Tabla134[[#This Row],[Item Identifier]],'Tabla para Nulos'!$A$3:$B$1563,2,FALSE),Tabla134[[#This Row],[Item Weight (Nulos)]])</f>
        <v>20.2</v>
      </c>
      <c r="O231" s="11" t="str">
        <f>IF(Tabla134[[#This Row],[Item Visibility]]&lt;$U$15,"Poca visibilidad",IF(Tabla134[[#This Row],[Item Visibility]]&lt;$U$16,"Visibilidad media","Mayor visibilidad"))</f>
        <v>Mayor visibilidad</v>
      </c>
      <c r="P231" s="11" t="str">
        <f>IF(Tabla134[[#This Row],[Rating]]&lt;2,"Muy Malo",IF(Tabla134[[#This Row],[Rating]]&lt;3,"Malo",IF(Tabla134[[#This Row],[Rating]]&lt;4,"Regular",IF(Tabla134[[#This Row],[Rating]]&lt;5,"Bueno","Excelente"))))</f>
        <v>Excelente</v>
      </c>
    </row>
    <row r="232" spans="1:16" x14ac:dyDescent="0.2">
      <c r="A232" s="7" t="s">
        <v>6</v>
      </c>
      <c r="B232" s="7" t="s">
        <v>743</v>
      </c>
      <c r="C232" s="7" t="s">
        <v>112</v>
      </c>
      <c r="D232" s="8">
        <v>2020</v>
      </c>
      <c r="E232" s="7" t="s">
        <v>919</v>
      </c>
      <c r="F232" s="7" t="s">
        <v>796</v>
      </c>
      <c r="G232" s="7" t="s">
        <v>528</v>
      </c>
      <c r="H232" s="7" t="s">
        <v>7</v>
      </c>
      <c r="I232" s="9">
        <v>0.169137707</v>
      </c>
      <c r="J232" s="10">
        <v>35.287399999999998</v>
      </c>
      <c r="K232" s="11">
        <v>5</v>
      </c>
      <c r="L232" s="11" t="str">
        <f>IF(Tabla134[[#This Row],[Item Weight]]&lt;$U$12,"Poco Peso",IF(Tabla134[[#This Row],[Item Weight]]&lt;$U$13,"Peso Medio","Peso Alto"))</f>
        <v>Poco Peso</v>
      </c>
      <c r="M232" s="7">
        <v>7.1550000000000002</v>
      </c>
      <c r="N232" s="11">
        <f>IF(Tabla134[[#This Row],[Item Weight (Nulos)]]="",VLOOKUP(Tabla134[[#This Row],[Item Identifier]],'Tabla para Nulos'!$A$3:$B$1563,2,FALSE),Tabla134[[#This Row],[Item Weight (Nulos)]])</f>
        <v>7.1550000000000002</v>
      </c>
      <c r="O232" s="11" t="str">
        <f>IF(Tabla134[[#This Row],[Item Visibility]]&lt;$U$15,"Poca visibilidad",IF(Tabla134[[#This Row],[Item Visibility]]&lt;$U$16,"Visibilidad media","Mayor visibilidad"))</f>
        <v>Mayor visibilidad</v>
      </c>
      <c r="P232" s="11" t="str">
        <f>IF(Tabla134[[#This Row],[Rating]]&lt;2,"Muy Malo",IF(Tabla134[[#This Row],[Rating]]&lt;3,"Malo",IF(Tabla134[[#This Row],[Rating]]&lt;4,"Regular",IF(Tabla134[[#This Row],[Rating]]&lt;5,"Bueno","Excelente"))))</f>
        <v>Excelente</v>
      </c>
    </row>
    <row r="233" spans="1:16" x14ac:dyDescent="0.2">
      <c r="A233" s="7" t="s">
        <v>6</v>
      </c>
      <c r="B233" s="7" t="s">
        <v>1506</v>
      </c>
      <c r="C233" s="7" t="s">
        <v>25</v>
      </c>
      <c r="D233" s="8">
        <v>2020</v>
      </c>
      <c r="E233" s="7" t="s">
        <v>919</v>
      </c>
      <c r="F233" s="7" t="s">
        <v>796</v>
      </c>
      <c r="G233" s="7" t="s">
        <v>528</v>
      </c>
      <c r="H233" s="7" t="s">
        <v>7</v>
      </c>
      <c r="I233" s="9">
        <v>0.154363209</v>
      </c>
      <c r="J233" s="10">
        <v>50.835000000000001</v>
      </c>
      <c r="K233" s="11">
        <v>5</v>
      </c>
      <c r="L233" s="11" t="str">
        <f>IF(Tabla134[[#This Row],[Item Weight]]&lt;$U$12,"Poco Peso",IF(Tabla134[[#This Row],[Item Weight]]&lt;$U$13,"Peso Medio","Peso Alto"))</f>
        <v>Poco Peso</v>
      </c>
      <c r="M233" s="7">
        <v>7.84</v>
      </c>
      <c r="N233" s="11">
        <f>IF(Tabla134[[#This Row],[Item Weight (Nulos)]]="",VLOOKUP(Tabla134[[#This Row],[Item Identifier]],'Tabla para Nulos'!$A$3:$B$1563,2,FALSE),Tabla134[[#This Row],[Item Weight (Nulos)]])</f>
        <v>7.84</v>
      </c>
      <c r="O233" s="11" t="str">
        <f>IF(Tabla134[[#This Row],[Item Visibility]]&lt;$U$15,"Poca visibilidad",IF(Tabla134[[#This Row],[Item Visibility]]&lt;$U$16,"Visibilidad media","Mayor visibilidad"))</f>
        <v>Mayor visibilidad</v>
      </c>
      <c r="P233" s="11" t="str">
        <f>IF(Tabla134[[#This Row],[Rating]]&lt;2,"Muy Malo",IF(Tabla134[[#This Row],[Rating]]&lt;3,"Malo",IF(Tabla134[[#This Row],[Rating]]&lt;4,"Regular",IF(Tabla134[[#This Row],[Rating]]&lt;5,"Bueno","Excelente"))))</f>
        <v>Excelente</v>
      </c>
    </row>
    <row r="234" spans="1:16" x14ac:dyDescent="0.2">
      <c r="A234" s="7" t="s">
        <v>6</v>
      </c>
      <c r="B234" s="7" t="s">
        <v>1510</v>
      </c>
      <c r="C234" s="7" t="s">
        <v>71</v>
      </c>
      <c r="D234" s="8">
        <v>2020</v>
      </c>
      <c r="E234" s="7" t="s">
        <v>919</v>
      </c>
      <c r="F234" s="7" t="s">
        <v>796</v>
      </c>
      <c r="G234" s="7" t="s">
        <v>528</v>
      </c>
      <c r="H234" s="7" t="s">
        <v>7</v>
      </c>
      <c r="I234" s="9">
        <v>4.7387143999999999E-2</v>
      </c>
      <c r="J234" s="10">
        <v>50.866599999999998</v>
      </c>
      <c r="K234" s="11">
        <v>5</v>
      </c>
      <c r="L234" s="11" t="str">
        <f>IF(Tabla134[[#This Row],[Item Weight]]&lt;$U$12,"Poco Peso",IF(Tabla134[[#This Row],[Item Weight]]&lt;$U$13,"Peso Medio","Peso Alto"))</f>
        <v>Peso Medio</v>
      </c>
      <c r="M234" s="7">
        <v>9.1950000000000003</v>
      </c>
      <c r="N234" s="11">
        <f>IF(Tabla134[[#This Row],[Item Weight (Nulos)]]="",VLOOKUP(Tabla134[[#This Row],[Item Identifier]],'Tabla para Nulos'!$A$3:$B$1563,2,FALSE),Tabla134[[#This Row],[Item Weight (Nulos)]])</f>
        <v>9.1950000000000003</v>
      </c>
      <c r="O234" s="11" t="str">
        <f>IF(Tabla134[[#This Row],[Item Visibility]]&lt;$U$15,"Poca visibilidad",IF(Tabla134[[#This Row],[Item Visibility]]&lt;$U$16,"Visibilidad media","Mayor visibilidad"))</f>
        <v>Visibilidad media</v>
      </c>
      <c r="P234" s="11" t="str">
        <f>IF(Tabla134[[#This Row],[Rating]]&lt;2,"Muy Malo",IF(Tabla134[[#This Row],[Rating]]&lt;3,"Malo",IF(Tabla134[[#This Row],[Rating]]&lt;4,"Regular",IF(Tabla134[[#This Row],[Rating]]&lt;5,"Bueno","Excelente"))))</f>
        <v>Excelente</v>
      </c>
    </row>
    <row r="235" spans="1:16" x14ac:dyDescent="0.2">
      <c r="A235" s="7" t="s">
        <v>6</v>
      </c>
      <c r="B235" s="7" t="s">
        <v>366</v>
      </c>
      <c r="C235" s="7" t="s">
        <v>71</v>
      </c>
      <c r="D235" s="8">
        <v>2020</v>
      </c>
      <c r="E235" s="7" t="s">
        <v>919</v>
      </c>
      <c r="F235" s="7" t="s">
        <v>796</v>
      </c>
      <c r="G235" s="7" t="s">
        <v>528</v>
      </c>
      <c r="H235" s="7" t="s">
        <v>7</v>
      </c>
      <c r="I235" s="9">
        <v>0.14749252400000001</v>
      </c>
      <c r="J235" s="10">
        <v>141.5838</v>
      </c>
      <c r="K235" s="11">
        <v>5</v>
      </c>
      <c r="L235" s="11" t="str">
        <f>IF(Tabla134[[#This Row],[Item Weight]]&lt;$U$12,"Poco Peso",IF(Tabla134[[#This Row],[Item Weight]]&lt;$U$13,"Peso Medio","Peso Alto"))</f>
        <v>Peso Medio</v>
      </c>
      <c r="M235" s="7">
        <v>10.195</v>
      </c>
      <c r="N235" s="11">
        <f>IF(Tabla134[[#This Row],[Item Weight (Nulos)]]="",VLOOKUP(Tabla134[[#This Row],[Item Identifier]],'Tabla para Nulos'!$A$3:$B$1563,2,FALSE),Tabla134[[#This Row],[Item Weight (Nulos)]])</f>
        <v>10.195</v>
      </c>
      <c r="O235" s="11" t="str">
        <f>IF(Tabla134[[#This Row],[Item Visibility]]&lt;$U$15,"Poca visibilidad",IF(Tabla134[[#This Row],[Item Visibility]]&lt;$U$16,"Visibilidad media","Mayor visibilidad"))</f>
        <v>Mayor visibilidad</v>
      </c>
      <c r="P235" s="11" t="str">
        <f>IF(Tabla134[[#This Row],[Rating]]&lt;2,"Muy Malo",IF(Tabla134[[#This Row],[Rating]]&lt;3,"Malo",IF(Tabla134[[#This Row],[Rating]]&lt;4,"Regular",IF(Tabla134[[#This Row],[Rating]]&lt;5,"Bueno","Excelente"))))</f>
        <v>Excelente</v>
      </c>
    </row>
    <row r="236" spans="1:16" x14ac:dyDescent="0.2">
      <c r="A236" s="7" t="s">
        <v>6</v>
      </c>
      <c r="B236" s="7" t="s">
        <v>74</v>
      </c>
      <c r="C236" s="7" t="s">
        <v>71</v>
      </c>
      <c r="D236" s="8">
        <v>2020</v>
      </c>
      <c r="E236" s="7" t="s">
        <v>919</v>
      </c>
      <c r="F236" s="7" t="s">
        <v>796</v>
      </c>
      <c r="G236" s="7" t="s">
        <v>528</v>
      </c>
      <c r="H236" s="7" t="s">
        <v>7</v>
      </c>
      <c r="I236" s="9">
        <v>0</v>
      </c>
      <c r="J236" s="10">
        <v>35.155799999999999</v>
      </c>
      <c r="K236" s="11">
        <v>5</v>
      </c>
      <c r="L236" s="11" t="str">
        <f>IF(Tabla134[[#This Row],[Item Weight]]&lt;$U$12,"Poco Peso",IF(Tabla134[[#This Row],[Item Weight]]&lt;$U$13,"Peso Medio","Peso Alto"))</f>
        <v>Peso Medio</v>
      </c>
      <c r="M236" s="7">
        <v>16.100000000000001</v>
      </c>
      <c r="N236" s="11">
        <f>IF(Tabla134[[#This Row],[Item Weight (Nulos)]]="",VLOOKUP(Tabla134[[#This Row],[Item Identifier]],'Tabla para Nulos'!$A$3:$B$1563,2,FALSE),Tabla134[[#This Row],[Item Weight (Nulos)]])</f>
        <v>16.100000000000001</v>
      </c>
      <c r="O236" s="11" t="str">
        <f>IF(Tabla134[[#This Row],[Item Visibility]]&lt;$U$15,"Poca visibilidad",IF(Tabla134[[#This Row],[Item Visibility]]&lt;$U$16,"Visibilidad media","Mayor visibilidad"))</f>
        <v>Poca visibilidad</v>
      </c>
      <c r="P236" s="11" t="str">
        <f>IF(Tabla134[[#This Row],[Rating]]&lt;2,"Muy Malo",IF(Tabla134[[#This Row],[Rating]]&lt;3,"Malo",IF(Tabla134[[#This Row],[Rating]]&lt;4,"Regular",IF(Tabla134[[#This Row],[Rating]]&lt;5,"Bueno","Excelente"))))</f>
        <v>Excelente</v>
      </c>
    </row>
    <row r="237" spans="1:16" x14ac:dyDescent="0.2">
      <c r="A237" s="7" t="s">
        <v>6</v>
      </c>
      <c r="B237" s="7" t="s">
        <v>1442</v>
      </c>
      <c r="C237" s="7" t="s">
        <v>10</v>
      </c>
      <c r="D237" s="8">
        <v>2020</v>
      </c>
      <c r="E237" s="7" t="s">
        <v>919</v>
      </c>
      <c r="F237" s="7" t="s">
        <v>796</v>
      </c>
      <c r="G237" s="7" t="s">
        <v>1</v>
      </c>
      <c r="H237" s="7" t="s">
        <v>7</v>
      </c>
      <c r="I237" s="9">
        <v>4.7036036000000003E-2</v>
      </c>
      <c r="J237" s="10">
        <v>170.54220000000001</v>
      </c>
      <c r="K237" s="11">
        <v>5</v>
      </c>
      <c r="L237" s="11" t="str">
        <f>IF(Tabla134[[#This Row],[Item Weight]]&lt;$U$12,"Poco Peso",IF(Tabla134[[#This Row],[Item Weight]]&lt;$U$13,"Peso Medio","Peso Alto"))</f>
        <v>Poco Peso</v>
      </c>
      <c r="M237" s="7">
        <v>8.77</v>
      </c>
      <c r="N237" s="11">
        <f>IF(Tabla134[[#This Row],[Item Weight (Nulos)]]="",VLOOKUP(Tabla134[[#This Row],[Item Identifier]],'Tabla para Nulos'!$A$3:$B$1563,2,FALSE),Tabla134[[#This Row],[Item Weight (Nulos)]])</f>
        <v>8.77</v>
      </c>
      <c r="O237" s="11" t="str">
        <f>IF(Tabla134[[#This Row],[Item Visibility]]&lt;$U$15,"Poca visibilidad",IF(Tabla134[[#This Row],[Item Visibility]]&lt;$U$16,"Visibilidad media","Mayor visibilidad"))</f>
        <v>Visibilidad media</v>
      </c>
      <c r="P237" s="11" t="str">
        <f>IF(Tabla134[[#This Row],[Rating]]&lt;2,"Muy Malo",IF(Tabla134[[#This Row],[Rating]]&lt;3,"Malo",IF(Tabla134[[#This Row],[Rating]]&lt;4,"Regular",IF(Tabla134[[#This Row],[Rating]]&lt;5,"Bueno","Excelente"))))</f>
        <v>Excelente</v>
      </c>
    </row>
    <row r="238" spans="1:16" x14ac:dyDescent="0.2">
      <c r="A238" s="7" t="s">
        <v>6</v>
      </c>
      <c r="B238" s="7" t="s">
        <v>1448</v>
      </c>
      <c r="C238" s="7" t="s">
        <v>10</v>
      </c>
      <c r="D238" s="8">
        <v>2020</v>
      </c>
      <c r="E238" s="7" t="s">
        <v>919</v>
      </c>
      <c r="F238" s="7" t="s">
        <v>796</v>
      </c>
      <c r="G238" s="7" t="s">
        <v>1</v>
      </c>
      <c r="H238" s="7" t="s">
        <v>7</v>
      </c>
      <c r="I238" s="9">
        <v>0.16009590100000001</v>
      </c>
      <c r="J238" s="10">
        <v>61.519399999999997</v>
      </c>
      <c r="K238" s="11">
        <v>5</v>
      </c>
      <c r="L238" s="11" t="str">
        <f>IF(Tabla134[[#This Row],[Item Weight]]&lt;$U$12,"Poco Peso",IF(Tabla134[[#This Row],[Item Weight]]&lt;$U$13,"Peso Medio","Peso Alto"))</f>
        <v>Peso Alto</v>
      </c>
      <c r="M238" s="7">
        <v>17.25</v>
      </c>
      <c r="N238" s="11">
        <f>IF(Tabla134[[#This Row],[Item Weight (Nulos)]]="",VLOOKUP(Tabla134[[#This Row],[Item Identifier]],'Tabla para Nulos'!$A$3:$B$1563,2,FALSE),Tabla134[[#This Row],[Item Weight (Nulos)]])</f>
        <v>17.25</v>
      </c>
      <c r="O238" s="11" t="str">
        <f>IF(Tabla134[[#This Row],[Item Visibility]]&lt;$U$15,"Poca visibilidad",IF(Tabla134[[#This Row],[Item Visibility]]&lt;$U$16,"Visibilidad media","Mayor visibilidad"))</f>
        <v>Mayor visibilidad</v>
      </c>
      <c r="P238" s="11" t="str">
        <f>IF(Tabla134[[#This Row],[Rating]]&lt;2,"Muy Malo",IF(Tabla134[[#This Row],[Rating]]&lt;3,"Malo",IF(Tabla134[[#This Row],[Rating]]&lt;4,"Regular",IF(Tabla134[[#This Row],[Rating]]&lt;5,"Bueno","Excelente"))))</f>
        <v>Excelente</v>
      </c>
    </row>
    <row r="239" spans="1:16" x14ac:dyDescent="0.2">
      <c r="A239" s="7" t="s">
        <v>6</v>
      </c>
      <c r="B239" s="7" t="s">
        <v>810</v>
      </c>
      <c r="C239" s="7" t="s">
        <v>47</v>
      </c>
      <c r="D239" s="8">
        <v>2020</v>
      </c>
      <c r="E239" s="7" t="s">
        <v>919</v>
      </c>
      <c r="F239" s="7" t="s">
        <v>796</v>
      </c>
      <c r="G239" s="7" t="s">
        <v>1</v>
      </c>
      <c r="H239" s="7" t="s">
        <v>7</v>
      </c>
      <c r="I239" s="9">
        <v>3.3951826999999997E-2</v>
      </c>
      <c r="J239" s="10">
        <v>197.24260000000001</v>
      </c>
      <c r="K239" s="11">
        <v>5</v>
      </c>
      <c r="L239" s="11" t="str">
        <f>IF(Tabla134[[#This Row],[Item Weight]]&lt;$U$12,"Poco Peso",IF(Tabla134[[#This Row],[Item Weight]]&lt;$U$13,"Peso Medio","Peso Alto"))</f>
        <v>Peso Medio</v>
      </c>
      <c r="M239" s="7">
        <v>12.35</v>
      </c>
      <c r="N239" s="11">
        <f>IF(Tabla134[[#This Row],[Item Weight (Nulos)]]="",VLOOKUP(Tabla134[[#This Row],[Item Identifier]],'Tabla para Nulos'!$A$3:$B$1563,2,FALSE),Tabla134[[#This Row],[Item Weight (Nulos)]])</f>
        <v>12.35</v>
      </c>
      <c r="O239" s="11" t="str">
        <f>IF(Tabla134[[#This Row],[Item Visibility]]&lt;$U$15,"Poca visibilidad",IF(Tabla134[[#This Row],[Item Visibility]]&lt;$U$16,"Visibilidad media","Mayor visibilidad"))</f>
        <v>Visibilidad media</v>
      </c>
      <c r="P239" s="11" t="str">
        <f>IF(Tabla134[[#This Row],[Rating]]&lt;2,"Muy Malo",IF(Tabla134[[#This Row],[Rating]]&lt;3,"Malo",IF(Tabla134[[#This Row],[Rating]]&lt;4,"Regular",IF(Tabla134[[#This Row],[Rating]]&lt;5,"Bueno","Excelente"))))</f>
        <v>Excelente</v>
      </c>
    </row>
    <row r="240" spans="1:16" x14ac:dyDescent="0.2">
      <c r="A240" s="7" t="s">
        <v>6</v>
      </c>
      <c r="B240" s="7" t="s">
        <v>1387</v>
      </c>
      <c r="C240" s="7" t="s">
        <v>47</v>
      </c>
      <c r="D240" s="8">
        <v>2020</v>
      </c>
      <c r="E240" s="7" t="s">
        <v>919</v>
      </c>
      <c r="F240" s="7" t="s">
        <v>796</v>
      </c>
      <c r="G240" s="7" t="s">
        <v>1</v>
      </c>
      <c r="H240" s="7" t="s">
        <v>7</v>
      </c>
      <c r="I240" s="9">
        <v>0</v>
      </c>
      <c r="J240" s="10">
        <v>36.653199999999998</v>
      </c>
      <c r="K240" s="11">
        <v>5</v>
      </c>
      <c r="L240" s="11" t="str">
        <f>IF(Tabla134[[#This Row],[Item Weight]]&lt;$U$12,"Poco Peso",IF(Tabla134[[#This Row],[Item Weight]]&lt;$U$13,"Peso Medio","Peso Alto"))</f>
        <v>Peso Medio</v>
      </c>
      <c r="M240" s="7">
        <v>13.65</v>
      </c>
      <c r="N240" s="11">
        <f>IF(Tabla134[[#This Row],[Item Weight (Nulos)]]="",VLOOKUP(Tabla134[[#This Row],[Item Identifier]],'Tabla para Nulos'!$A$3:$B$1563,2,FALSE),Tabla134[[#This Row],[Item Weight (Nulos)]])</f>
        <v>13.65</v>
      </c>
      <c r="O240" s="11" t="str">
        <f>IF(Tabla134[[#This Row],[Item Visibility]]&lt;$U$15,"Poca visibilidad",IF(Tabla134[[#This Row],[Item Visibility]]&lt;$U$16,"Visibilidad media","Mayor visibilidad"))</f>
        <v>Poca visibilidad</v>
      </c>
      <c r="P240" s="11" t="str">
        <f>IF(Tabla134[[#This Row],[Rating]]&lt;2,"Muy Malo",IF(Tabla134[[#This Row],[Rating]]&lt;3,"Malo",IF(Tabla134[[#This Row],[Rating]]&lt;4,"Regular",IF(Tabla134[[#This Row],[Rating]]&lt;5,"Bueno","Excelente"))))</f>
        <v>Excelente</v>
      </c>
    </row>
    <row r="241" spans="1:16" x14ac:dyDescent="0.2">
      <c r="A241" s="7" t="s">
        <v>6</v>
      </c>
      <c r="B241" s="7" t="s">
        <v>51</v>
      </c>
      <c r="C241" s="7" t="s">
        <v>47</v>
      </c>
      <c r="D241" s="8">
        <v>2020</v>
      </c>
      <c r="E241" s="7" t="s">
        <v>919</v>
      </c>
      <c r="F241" s="7" t="s">
        <v>796</v>
      </c>
      <c r="G241" s="7" t="s">
        <v>1</v>
      </c>
      <c r="H241" s="7" t="s">
        <v>7</v>
      </c>
      <c r="I241" s="9">
        <v>0.172446822</v>
      </c>
      <c r="J241" s="10">
        <v>47.137599999999999</v>
      </c>
      <c r="K241" s="11">
        <v>5</v>
      </c>
      <c r="L241" s="11" t="str">
        <f>IF(Tabla134[[#This Row],[Item Weight]]&lt;$U$12,"Poco Peso",IF(Tabla134[[#This Row],[Item Weight]]&lt;$U$13,"Peso Medio","Peso Alto"))</f>
        <v>Peso Alto</v>
      </c>
      <c r="M241" s="7">
        <v>18.600000000000001</v>
      </c>
      <c r="N241" s="11">
        <f>IF(Tabla134[[#This Row],[Item Weight (Nulos)]]="",VLOOKUP(Tabla134[[#This Row],[Item Identifier]],'Tabla para Nulos'!$A$3:$B$1563,2,FALSE),Tabla134[[#This Row],[Item Weight (Nulos)]])</f>
        <v>18.600000000000001</v>
      </c>
      <c r="O241" s="11" t="str">
        <f>IF(Tabla134[[#This Row],[Item Visibility]]&lt;$U$15,"Poca visibilidad",IF(Tabla134[[#This Row],[Item Visibility]]&lt;$U$16,"Visibilidad media","Mayor visibilidad"))</f>
        <v>Mayor visibilidad</v>
      </c>
      <c r="P241" s="11" t="str">
        <f>IF(Tabla134[[#This Row],[Rating]]&lt;2,"Muy Malo",IF(Tabla134[[#This Row],[Rating]]&lt;3,"Malo",IF(Tabla134[[#This Row],[Rating]]&lt;4,"Regular",IF(Tabla134[[#This Row],[Rating]]&lt;5,"Bueno","Excelente"))))</f>
        <v>Excelente</v>
      </c>
    </row>
    <row r="242" spans="1:16" x14ac:dyDescent="0.2">
      <c r="A242" s="7" t="s">
        <v>6</v>
      </c>
      <c r="B242" s="7" t="s">
        <v>1409</v>
      </c>
      <c r="C242" s="7" t="s">
        <v>47</v>
      </c>
      <c r="D242" s="8">
        <v>2020</v>
      </c>
      <c r="E242" s="7" t="s">
        <v>919</v>
      </c>
      <c r="F242" s="7" t="s">
        <v>796</v>
      </c>
      <c r="G242" s="7" t="s">
        <v>1</v>
      </c>
      <c r="H242" s="7" t="s">
        <v>7</v>
      </c>
      <c r="I242" s="9">
        <v>6.5890998000000006E-2</v>
      </c>
      <c r="J242" s="10">
        <v>167.08160000000001</v>
      </c>
      <c r="K242" s="11">
        <v>5</v>
      </c>
      <c r="L242" s="11" t="str">
        <f>IF(Tabla134[[#This Row],[Item Weight]]&lt;$U$12,"Poco Peso",IF(Tabla134[[#This Row],[Item Weight]]&lt;$U$13,"Peso Medio","Peso Alto"))</f>
        <v>Peso Alto</v>
      </c>
      <c r="M242" s="7">
        <v>19.350000000000001</v>
      </c>
      <c r="N242" s="11">
        <f>IF(Tabla134[[#This Row],[Item Weight (Nulos)]]="",VLOOKUP(Tabla134[[#This Row],[Item Identifier]],'Tabla para Nulos'!$A$3:$B$1563,2,FALSE),Tabla134[[#This Row],[Item Weight (Nulos)]])</f>
        <v>19.350000000000001</v>
      </c>
      <c r="O242" s="11" t="str">
        <f>IF(Tabla134[[#This Row],[Item Visibility]]&lt;$U$15,"Poca visibilidad",IF(Tabla134[[#This Row],[Item Visibility]]&lt;$U$16,"Visibilidad media","Mayor visibilidad"))</f>
        <v>Visibilidad media</v>
      </c>
      <c r="P242" s="11" t="str">
        <f>IF(Tabla134[[#This Row],[Rating]]&lt;2,"Muy Malo",IF(Tabla134[[#This Row],[Rating]]&lt;3,"Malo",IF(Tabla134[[#This Row],[Rating]]&lt;4,"Regular",IF(Tabla134[[#This Row],[Rating]]&lt;5,"Bueno","Excelente"))))</f>
        <v>Excelente</v>
      </c>
    </row>
    <row r="243" spans="1:16" x14ac:dyDescent="0.2">
      <c r="A243" s="7" t="s">
        <v>6</v>
      </c>
      <c r="B243" s="7" t="s">
        <v>961</v>
      </c>
      <c r="C243" s="7" t="s">
        <v>14</v>
      </c>
      <c r="D243" s="8">
        <v>2020</v>
      </c>
      <c r="E243" s="7" t="s">
        <v>919</v>
      </c>
      <c r="F243" s="7" t="s">
        <v>796</v>
      </c>
      <c r="G243" s="7" t="s">
        <v>1</v>
      </c>
      <c r="H243" s="7" t="s">
        <v>7</v>
      </c>
      <c r="I243" s="9">
        <v>6.7083367000000005E-2</v>
      </c>
      <c r="J243" s="10">
        <v>44.011200000000002</v>
      </c>
      <c r="K243" s="11">
        <v>5</v>
      </c>
      <c r="L243" s="11" t="str">
        <f>IF(Tabla134[[#This Row],[Item Weight]]&lt;$U$12,"Poco Peso",IF(Tabla134[[#This Row],[Item Weight]]&lt;$U$13,"Peso Medio","Peso Alto"))</f>
        <v>Poco Peso</v>
      </c>
      <c r="M243" s="7">
        <v>7.6449999999999996</v>
      </c>
      <c r="N243" s="11">
        <f>IF(Tabla134[[#This Row],[Item Weight (Nulos)]]="",VLOOKUP(Tabla134[[#This Row],[Item Identifier]],'Tabla para Nulos'!$A$3:$B$1563,2,FALSE),Tabla134[[#This Row],[Item Weight (Nulos)]])</f>
        <v>7.6449999999999996</v>
      </c>
      <c r="O243" s="11" t="str">
        <f>IF(Tabla134[[#This Row],[Item Visibility]]&lt;$U$15,"Poca visibilidad",IF(Tabla134[[#This Row],[Item Visibility]]&lt;$U$16,"Visibilidad media","Mayor visibilidad"))</f>
        <v>Visibilidad media</v>
      </c>
      <c r="P243" s="11" t="str">
        <f>IF(Tabla134[[#This Row],[Rating]]&lt;2,"Muy Malo",IF(Tabla134[[#This Row],[Rating]]&lt;3,"Malo",IF(Tabla134[[#This Row],[Rating]]&lt;4,"Regular",IF(Tabla134[[#This Row],[Rating]]&lt;5,"Bueno","Excelente"))))</f>
        <v>Excelente</v>
      </c>
    </row>
    <row r="244" spans="1:16" x14ac:dyDescent="0.2">
      <c r="A244" s="7" t="s">
        <v>6</v>
      </c>
      <c r="B244" s="7" t="s">
        <v>1120</v>
      </c>
      <c r="C244" s="7" t="s">
        <v>14</v>
      </c>
      <c r="D244" s="8">
        <v>2020</v>
      </c>
      <c r="E244" s="7" t="s">
        <v>919</v>
      </c>
      <c r="F244" s="7" t="s">
        <v>796</v>
      </c>
      <c r="G244" s="7" t="s">
        <v>1</v>
      </c>
      <c r="H244" s="7" t="s">
        <v>7</v>
      </c>
      <c r="I244" s="9">
        <v>3.8167452999999997E-2</v>
      </c>
      <c r="J244" s="10">
        <v>89.485600000000005</v>
      </c>
      <c r="K244" s="11">
        <v>5</v>
      </c>
      <c r="L244" s="11" t="str">
        <f>IF(Tabla134[[#This Row],[Item Weight]]&lt;$U$12,"Poco Peso",IF(Tabla134[[#This Row],[Item Weight]]&lt;$U$13,"Peso Medio","Peso Alto"))</f>
        <v>Peso Medio</v>
      </c>
      <c r="M244" s="7">
        <v>13.15</v>
      </c>
      <c r="N244" s="11">
        <f>IF(Tabla134[[#This Row],[Item Weight (Nulos)]]="",VLOOKUP(Tabla134[[#This Row],[Item Identifier]],'Tabla para Nulos'!$A$3:$B$1563,2,FALSE),Tabla134[[#This Row],[Item Weight (Nulos)]])</f>
        <v>13.15</v>
      </c>
      <c r="O244" s="11" t="str">
        <f>IF(Tabla134[[#This Row],[Item Visibility]]&lt;$U$15,"Poca visibilidad",IF(Tabla134[[#This Row],[Item Visibility]]&lt;$U$16,"Visibilidad media","Mayor visibilidad"))</f>
        <v>Visibilidad media</v>
      </c>
      <c r="P244" s="11" t="str">
        <f>IF(Tabla134[[#This Row],[Rating]]&lt;2,"Muy Malo",IF(Tabla134[[#This Row],[Rating]]&lt;3,"Malo",IF(Tabla134[[#This Row],[Rating]]&lt;4,"Regular",IF(Tabla134[[#This Row],[Rating]]&lt;5,"Bueno","Excelente"))))</f>
        <v>Excelente</v>
      </c>
    </row>
    <row r="245" spans="1:16" x14ac:dyDescent="0.2">
      <c r="A245" s="7" t="s">
        <v>6</v>
      </c>
      <c r="B245" s="7" t="s">
        <v>1197</v>
      </c>
      <c r="C245" s="7" t="s">
        <v>122</v>
      </c>
      <c r="D245" s="8">
        <v>2020</v>
      </c>
      <c r="E245" s="7" t="s">
        <v>919</v>
      </c>
      <c r="F245" s="7" t="s">
        <v>796</v>
      </c>
      <c r="G245" s="7" t="s">
        <v>1</v>
      </c>
      <c r="H245" s="7" t="s">
        <v>7</v>
      </c>
      <c r="I245" s="9">
        <v>5.6202129999999998E-3</v>
      </c>
      <c r="J245" s="10">
        <v>226.6062</v>
      </c>
      <c r="K245" s="11">
        <v>5</v>
      </c>
      <c r="L245" s="11" t="str">
        <f>IF(Tabla134[[#This Row],[Item Weight]]&lt;$U$12,"Poco Peso",IF(Tabla134[[#This Row],[Item Weight]]&lt;$U$13,"Peso Medio","Peso Alto"))</f>
        <v>Peso Alto</v>
      </c>
      <c r="M245" s="7">
        <v>19.2</v>
      </c>
      <c r="N245" s="11">
        <f>IF(Tabla134[[#This Row],[Item Weight (Nulos)]]="",VLOOKUP(Tabla134[[#This Row],[Item Identifier]],'Tabla para Nulos'!$A$3:$B$1563,2,FALSE),Tabla134[[#This Row],[Item Weight (Nulos)]])</f>
        <v>19.2</v>
      </c>
      <c r="O245" s="11" t="str">
        <f>IF(Tabla134[[#This Row],[Item Visibility]]&lt;$U$15,"Poca visibilidad",IF(Tabla134[[#This Row],[Item Visibility]]&lt;$U$16,"Visibilidad media","Mayor visibilidad"))</f>
        <v>Poca visibilidad</v>
      </c>
      <c r="P245" s="11" t="str">
        <f>IF(Tabla134[[#This Row],[Rating]]&lt;2,"Muy Malo",IF(Tabla134[[#This Row],[Rating]]&lt;3,"Malo",IF(Tabla134[[#This Row],[Rating]]&lt;4,"Regular",IF(Tabla134[[#This Row],[Rating]]&lt;5,"Bueno","Excelente"))))</f>
        <v>Excelente</v>
      </c>
    </row>
    <row r="246" spans="1:16" x14ac:dyDescent="0.2">
      <c r="A246" s="7" t="s">
        <v>21</v>
      </c>
      <c r="B246" s="7" t="s">
        <v>1317</v>
      </c>
      <c r="C246" s="7" t="s">
        <v>4</v>
      </c>
      <c r="D246" s="8">
        <v>2020</v>
      </c>
      <c r="E246" s="7" t="s">
        <v>919</v>
      </c>
      <c r="F246" s="7" t="s">
        <v>796</v>
      </c>
      <c r="G246" s="7" t="s">
        <v>1</v>
      </c>
      <c r="H246" s="7" t="s">
        <v>7</v>
      </c>
      <c r="I246" s="9">
        <v>7.6164013000000003E-2</v>
      </c>
      <c r="J246" s="10">
        <v>34.053199999999997</v>
      </c>
      <c r="K246" s="11">
        <v>5</v>
      </c>
      <c r="L246" s="11" t="str">
        <f>IF(Tabla134[[#This Row],[Item Weight]]&lt;$U$12,"Poco Peso",IF(Tabla134[[#This Row],[Item Weight]]&lt;$U$13,"Peso Medio","Peso Alto"))</f>
        <v>Peso Medio</v>
      </c>
      <c r="M246" s="7">
        <v>16.75</v>
      </c>
      <c r="N246" s="11">
        <f>IF(Tabla134[[#This Row],[Item Weight (Nulos)]]="",VLOOKUP(Tabla134[[#This Row],[Item Identifier]],'Tabla para Nulos'!$A$3:$B$1563,2,FALSE),Tabla134[[#This Row],[Item Weight (Nulos)]])</f>
        <v>16.75</v>
      </c>
      <c r="O246" s="11" t="str">
        <f>IF(Tabla134[[#This Row],[Item Visibility]]&lt;$U$15,"Poca visibilidad",IF(Tabla134[[#This Row],[Item Visibility]]&lt;$U$16,"Visibilidad media","Mayor visibilidad"))</f>
        <v>Visibilidad media</v>
      </c>
      <c r="P246" s="11" t="str">
        <f>IF(Tabla134[[#This Row],[Rating]]&lt;2,"Muy Malo",IF(Tabla134[[#This Row],[Rating]]&lt;3,"Malo",IF(Tabla134[[#This Row],[Rating]]&lt;4,"Regular",IF(Tabla134[[#This Row],[Rating]]&lt;5,"Bueno","Excelente"))))</f>
        <v>Excelente</v>
      </c>
    </row>
    <row r="247" spans="1:16" x14ac:dyDescent="0.2">
      <c r="A247" s="7" t="s">
        <v>6</v>
      </c>
      <c r="B247" s="7" t="s">
        <v>58</v>
      </c>
      <c r="C247" s="7" t="s">
        <v>10</v>
      </c>
      <c r="D247" s="8">
        <v>2020</v>
      </c>
      <c r="E247" s="7" t="s">
        <v>919</v>
      </c>
      <c r="F247" s="7" t="s">
        <v>796</v>
      </c>
      <c r="G247" s="7" t="s">
        <v>1</v>
      </c>
      <c r="H247" s="7" t="s">
        <v>7</v>
      </c>
      <c r="I247" s="9">
        <v>4.3402224000000003E-2</v>
      </c>
      <c r="J247" s="10">
        <v>197.07419999999999</v>
      </c>
      <c r="K247" s="11">
        <v>5</v>
      </c>
      <c r="L247" s="11" t="str">
        <f>IF(Tabla134[[#This Row],[Item Weight]]&lt;$U$12,"Poco Peso",IF(Tabla134[[#This Row],[Item Weight]]&lt;$U$13,"Peso Medio","Peso Alto"))</f>
        <v>Peso Medio</v>
      </c>
      <c r="M247" s="7">
        <v>11.35</v>
      </c>
      <c r="N247" s="11">
        <f>IF(Tabla134[[#This Row],[Item Weight (Nulos)]]="",VLOOKUP(Tabla134[[#This Row],[Item Identifier]],'Tabla para Nulos'!$A$3:$B$1563,2,FALSE),Tabla134[[#This Row],[Item Weight (Nulos)]])</f>
        <v>11.35</v>
      </c>
      <c r="O247" s="11" t="str">
        <f>IF(Tabla134[[#This Row],[Item Visibility]]&lt;$U$15,"Poca visibilidad",IF(Tabla134[[#This Row],[Item Visibility]]&lt;$U$16,"Visibilidad media","Mayor visibilidad"))</f>
        <v>Visibilidad media</v>
      </c>
      <c r="P247" s="11" t="str">
        <f>IF(Tabla134[[#This Row],[Rating]]&lt;2,"Muy Malo",IF(Tabla134[[#This Row],[Rating]]&lt;3,"Malo",IF(Tabla134[[#This Row],[Rating]]&lt;4,"Regular",IF(Tabla134[[#This Row],[Rating]]&lt;5,"Bueno","Excelente"))))</f>
        <v>Excelente</v>
      </c>
    </row>
    <row r="248" spans="1:16" x14ac:dyDescent="0.2">
      <c r="A248" s="7" t="s">
        <v>6</v>
      </c>
      <c r="B248" s="7" t="s">
        <v>551</v>
      </c>
      <c r="C248" s="7" t="s">
        <v>10</v>
      </c>
      <c r="D248" s="8">
        <v>2020</v>
      </c>
      <c r="E248" s="7" t="s">
        <v>919</v>
      </c>
      <c r="F248" s="7" t="s">
        <v>796</v>
      </c>
      <c r="G248" s="7" t="s">
        <v>1</v>
      </c>
      <c r="H248" s="7" t="s">
        <v>7</v>
      </c>
      <c r="I248" s="9">
        <v>0.13283065999999999</v>
      </c>
      <c r="J248" s="10">
        <v>190.68719999999999</v>
      </c>
      <c r="K248" s="11">
        <v>5</v>
      </c>
      <c r="L248" s="11" t="str">
        <f>IF(Tabla134[[#This Row],[Item Weight]]&lt;$U$12,"Poco Peso",IF(Tabla134[[#This Row],[Item Weight]]&lt;$U$13,"Peso Medio","Peso Alto"))</f>
        <v>Peso Medio</v>
      </c>
      <c r="M248" s="7">
        <v>12.15</v>
      </c>
      <c r="N248" s="11">
        <f>IF(Tabla134[[#This Row],[Item Weight (Nulos)]]="",VLOOKUP(Tabla134[[#This Row],[Item Identifier]],'Tabla para Nulos'!$A$3:$B$1563,2,FALSE),Tabla134[[#This Row],[Item Weight (Nulos)]])</f>
        <v>12.15</v>
      </c>
      <c r="O248" s="11" t="str">
        <f>IF(Tabla134[[#This Row],[Item Visibility]]&lt;$U$15,"Poca visibilidad",IF(Tabla134[[#This Row],[Item Visibility]]&lt;$U$16,"Visibilidad media","Mayor visibilidad"))</f>
        <v>Mayor visibilidad</v>
      </c>
      <c r="P248" s="11" t="str">
        <f>IF(Tabla134[[#This Row],[Rating]]&lt;2,"Muy Malo",IF(Tabla134[[#This Row],[Rating]]&lt;3,"Malo",IF(Tabla134[[#This Row],[Rating]]&lt;4,"Regular",IF(Tabla134[[#This Row],[Rating]]&lt;5,"Bueno","Excelente"))))</f>
        <v>Excelente</v>
      </c>
    </row>
    <row r="249" spans="1:16" x14ac:dyDescent="0.2">
      <c r="A249" s="7" t="s">
        <v>6</v>
      </c>
      <c r="B249" s="7" t="s">
        <v>1540</v>
      </c>
      <c r="C249" s="7" t="s">
        <v>14</v>
      </c>
      <c r="D249" s="8">
        <v>2020</v>
      </c>
      <c r="E249" s="7" t="s">
        <v>919</v>
      </c>
      <c r="F249" s="7" t="s">
        <v>796</v>
      </c>
      <c r="G249" s="7" t="s">
        <v>1</v>
      </c>
      <c r="H249" s="7" t="s">
        <v>7</v>
      </c>
      <c r="I249" s="9">
        <v>0.124410284</v>
      </c>
      <c r="J249" s="10">
        <v>34.3874</v>
      </c>
      <c r="K249" s="11">
        <v>5</v>
      </c>
      <c r="L249" s="11" t="str">
        <f>IF(Tabla134[[#This Row],[Item Weight]]&lt;$U$12,"Poco Peso",IF(Tabla134[[#This Row],[Item Weight]]&lt;$U$13,"Peso Medio","Peso Alto"))</f>
        <v>Poco Peso</v>
      </c>
      <c r="M249" s="7">
        <v>6.3849999999999998</v>
      </c>
      <c r="N249" s="11">
        <f>IF(Tabla134[[#This Row],[Item Weight (Nulos)]]="",VLOOKUP(Tabla134[[#This Row],[Item Identifier]],'Tabla para Nulos'!$A$3:$B$1563,2,FALSE),Tabla134[[#This Row],[Item Weight (Nulos)]])</f>
        <v>6.3849999999999998</v>
      </c>
      <c r="O249" s="11" t="str">
        <f>IF(Tabla134[[#This Row],[Item Visibility]]&lt;$U$15,"Poca visibilidad",IF(Tabla134[[#This Row],[Item Visibility]]&lt;$U$16,"Visibilidad media","Mayor visibilidad"))</f>
        <v>Mayor visibilidad</v>
      </c>
      <c r="P249" s="11" t="str">
        <f>IF(Tabla134[[#This Row],[Rating]]&lt;2,"Muy Malo",IF(Tabla134[[#This Row],[Rating]]&lt;3,"Malo",IF(Tabla134[[#This Row],[Rating]]&lt;4,"Regular",IF(Tabla134[[#This Row],[Rating]]&lt;5,"Bueno","Excelente"))))</f>
        <v>Excelente</v>
      </c>
    </row>
    <row r="250" spans="1:16" x14ac:dyDescent="0.2">
      <c r="A250" s="7" t="s">
        <v>124</v>
      </c>
      <c r="B250" s="7" t="s">
        <v>398</v>
      </c>
      <c r="C250" s="7" t="s">
        <v>19</v>
      </c>
      <c r="D250" s="8">
        <v>2017</v>
      </c>
      <c r="E250" s="7" t="s">
        <v>797</v>
      </c>
      <c r="F250" s="7" t="s">
        <v>796</v>
      </c>
      <c r="G250" s="7" t="s">
        <v>702</v>
      </c>
      <c r="H250" s="7" t="s">
        <v>7</v>
      </c>
      <c r="I250" s="9">
        <v>7.1064499000000003E-2</v>
      </c>
      <c r="J250" s="10">
        <v>114.45180000000001</v>
      </c>
      <c r="K250" s="11">
        <v>5</v>
      </c>
      <c r="L250" s="11" t="str">
        <f>IF(Tabla134[[#This Row],[Item Weight]]&lt;$U$12,"Poco Peso",IF(Tabla134[[#This Row],[Item Weight]]&lt;$U$13,"Peso Medio","Peso Alto"))</f>
        <v>Poco Peso</v>
      </c>
      <c r="M250" s="7">
        <v>7.27</v>
      </c>
      <c r="N250" s="11">
        <f>IF(Tabla134[[#This Row],[Item Weight (Nulos)]]="",VLOOKUP(Tabla134[[#This Row],[Item Identifier]],'Tabla para Nulos'!$A$3:$B$1563,2,FALSE),Tabla134[[#This Row],[Item Weight (Nulos)]])</f>
        <v>7.27</v>
      </c>
      <c r="O250" s="11" t="str">
        <f>IF(Tabla134[[#This Row],[Item Visibility]]&lt;$U$15,"Poca visibilidad",IF(Tabla134[[#This Row],[Item Visibility]]&lt;$U$16,"Visibilidad media","Mayor visibilidad"))</f>
        <v>Visibilidad media</v>
      </c>
      <c r="P250" s="11" t="str">
        <f>IF(Tabla134[[#This Row],[Rating]]&lt;2,"Muy Malo",IF(Tabla134[[#This Row],[Rating]]&lt;3,"Malo",IF(Tabla134[[#This Row],[Rating]]&lt;4,"Regular",IF(Tabla134[[#This Row],[Rating]]&lt;5,"Bueno","Excelente"))))</f>
        <v>Excelente</v>
      </c>
    </row>
    <row r="251" spans="1:16" x14ac:dyDescent="0.2">
      <c r="A251" s="7" t="s">
        <v>124</v>
      </c>
      <c r="B251" s="7" t="s">
        <v>688</v>
      </c>
      <c r="C251" s="7" t="s">
        <v>28</v>
      </c>
      <c r="D251" s="8">
        <v>2017</v>
      </c>
      <c r="E251" s="7" t="s">
        <v>797</v>
      </c>
      <c r="F251" s="7" t="s">
        <v>796</v>
      </c>
      <c r="G251" s="7" t="s">
        <v>702</v>
      </c>
      <c r="H251" s="7" t="s">
        <v>7</v>
      </c>
      <c r="I251" s="9">
        <v>4.7178115999999999E-2</v>
      </c>
      <c r="J251" s="10">
        <v>99.401600000000002</v>
      </c>
      <c r="K251" s="11">
        <v>5</v>
      </c>
      <c r="L251" s="11" t="str">
        <f>IF(Tabla134[[#This Row],[Item Weight]]&lt;$U$12,"Poco Peso",IF(Tabla134[[#This Row],[Item Weight]]&lt;$U$13,"Peso Medio","Peso Alto"))</f>
        <v>Peso Medio</v>
      </c>
      <c r="M251" s="7">
        <v>9.8000000000000007</v>
      </c>
      <c r="N251" s="11">
        <f>IF(Tabla134[[#This Row],[Item Weight (Nulos)]]="",VLOOKUP(Tabla134[[#This Row],[Item Identifier]],'Tabla para Nulos'!$A$3:$B$1563,2,FALSE),Tabla134[[#This Row],[Item Weight (Nulos)]])</f>
        <v>9.8000000000000007</v>
      </c>
      <c r="O251" s="11" t="str">
        <f>IF(Tabla134[[#This Row],[Item Visibility]]&lt;$U$15,"Poca visibilidad",IF(Tabla134[[#This Row],[Item Visibility]]&lt;$U$16,"Visibilidad media","Mayor visibilidad"))</f>
        <v>Visibilidad media</v>
      </c>
      <c r="P251" s="11" t="str">
        <f>IF(Tabla134[[#This Row],[Rating]]&lt;2,"Muy Malo",IF(Tabla134[[#This Row],[Rating]]&lt;3,"Malo",IF(Tabla134[[#This Row],[Rating]]&lt;4,"Regular",IF(Tabla134[[#This Row],[Rating]]&lt;5,"Bueno","Excelente"))))</f>
        <v>Excelente</v>
      </c>
    </row>
    <row r="252" spans="1:16" x14ac:dyDescent="0.2">
      <c r="A252" s="7" t="s">
        <v>124</v>
      </c>
      <c r="B252" s="7" t="s">
        <v>288</v>
      </c>
      <c r="C252" s="7" t="s">
        <v>28</v>
      </c>
      <c r="D252" s="8">
        <v>2017</v>
      </c>
      <c r="E252" s="7" t="s">
        <v>797</v>
      </c>
      <c r="F252" s="7" t="s">
        <v>796</v>
      </c>
      <c r="G252" s="7" t="s">
        <v>702</v>
      </c>
      <c r="H252" s="7" t="s">
        <v>7</v>
      </c>
      <c r="I252" s="9">
        <v>0.13039045799999999</v>
      </c>
      <c r="J252" s="10">
        <v>77.232799999999997</v>
      </c>
      <c r="K252" s="11">
        <v>5</v>
      </c>
      <c r="L252" s="11" t="str">
        <f>IF(Tabla134[[#This Row],[Item Weight]]&lt;$U$12,"Poco Peso",IF(Tabla134[[#This Row],[Item Weight]]&lt;$U$13,"Peso Medio","Peso Alto"))</f>
        <v>Peso Medio</v>
      </c>
      <c r="M252" s="7">
        <v>14.3</v>
      </c>
      <c r="N252" s="11">
        <f>IF(Tabla134[[#This Row],[Item Weight (Nulos)]]="",VLOOKUP(Tabla134[[#This Row],[Item Identifier]],'Tabla para Nulos'!$A$3:$B$1563,2,FALSE),Tabla134[[#This Row],[Item Weight (Nulos)]])</f>
        <v>14.3</v>
      </c>
      <c r="O252" s="11" t="str">
        <f>IF(Tabla134[[#This Row],[Item Visibility]]&lt;$U$15,"Poca visibilidad",IF(Tabla134[[#This Row],[Item Visibility]]&lt;$U$16,"Visibilidad media","Mayor visibilidad"))</f>
        <v>Mayor visibilidad</v>
      </c>
      <c r="P252" s="11" t="str">
        <f>IF(Tabla134[[#This Row],[Rating]]&lt;2,"Muy Malo",IF(Tabla134[[#This Row],[Rating]]&lt;3,"Malo",IF(Tabla134[[#This Row],[Rating]]&lt;4,"Regular",IF(Tabla134[[#This Row],[Rating]]&lt;5,"Bueno","Excelente"))))</f>
        <v>Excelente</v>
      </c>
    </row>
    <row r="253" spans="1:16" x14ac:dyDescent="0.2">
      <c r="A253" s="7" t="s">
        <v>124</v>
      </c>
      <c r="B253" s="7" t="s">
        <v>1366</v>
      </c>
      <c r="C253" s="7" t="s">
        <v>28</v>
      </c>
      <c r="D253" s="8">
        <v>2017</v>
      </c>
      <c r="E253" s="7" t="s">
        <v>797</v>
      </c>
      <c r="F253" s="7" t="s">
        <v>796</v>
      </c>
      <c r="G253" s="7" t="s">
        <v>702</v>
      </c>
      <c r="H253" s="7" t="s">
        <v>7</v>
      </c>
      <c r="I253" s="9">
        <v>9.5140087999999998E-2</v>
      </c>
      <c r="J253" s="10">
        <v>159.96039999999999</v>
      </c>
      <c r="K253" s="11">
        <v>5</v>
      </c>
      <c r="L253" s="11" t="str">
        <f>IF(Tabla134[[#This Row],[Item Weight]]&lt;$U$12,"Poco Peso",IF(Tabla134[[#This Row],[Item Weight]]&lt;$U$13,"Peso Medio","Peso Alto"))</f>
        <v>Peso Medio</v>
      </c>
      <c r="M253" s="7">
        <v>15.1</v>
      </c>
      <c r="N253" s="11">
        <f>IF(Tabla134[[#This Row],[Item Weight (Nulos)]]="",VLOOKUP(Tabla134[[#This Row],[Item Identifier]],'Tabla para Nulos'!$A$3:$B$1563,2,FALSE),Tabla134[[#This Row],[Item Weight (Nulos)]])</f>
        <v>15.1</v>
      </c>
      <c r="O253" s="11" t="str">
        <f>IF(Tabla134[[#This Row],[Item Visibility]]&lt;$U$15,"Poca visibilidad",IF(Tabla134[[#This Row],[Item Visibility]]&lt;$U$16,"Visibilidad media","Mayor visibilidad"))</f>
        <v>Mayor visibilidad</v>
      </c>
      <c r="P253" s="11" t="str">
        <f>IF(Tabla134[[#This Row],[Rating]]&lt;2,"Muy Malo",IF(Tabla134[[#This Row],[Rating]]&lt;3,"Malo",IF(Tabla134[[#This Row],[Rating]]&lt;4,"Regular",IF(Tabla134[[#This Row],[Rating]]&lt;5,"Bueno","Excelente"))))</f>
        <v>Excelente</v>
      </c>
    </row>
    <row r="254" spans="1:16" x14ac:dyDescent="0.2">
      <c r="A254" s="7" t="s">
        <v>124</v>
      </c>
      <c r="B254" s="7" t="s">
        <v>783</v>
      </c>
      <c r="C254" s="7" t="s">
        <v>28</v>
      </c>
      <c r="D254" s="8">
        <v>2017</v>
      </c>
      <c r="E254" s="7" t="s">
        <v>797</v>
      </c>
      <c r="F254" s="7" t="s">
        <v>796</v>
      </c>
      <c r="G254" s="7" t="s">
        <v>702</v>
      </c>
      <c r="H254" s="7" t="s">
        <v>7</v>
      </c>
      <c r="I254" s="9">
        <v>5.5347985000000002E-2</v>
      </c>
      <c r="J254" s="10">
        <v>131.5284</v>
      </c>
      <c r="K254" s="11">
        <v>5</v>
      </c>
      <c r="L254" s="11" t="str">
        <f>IF(Tabla134[[#This Row],[Item Weight]]&lt;$U$12,"Poco Peso",IF(Tabla134[[#This Row],[Item Weight]]&lt;$U$13,"Peso Medio","Peso Alto"))</f>
        <v>Peso Alto</v>
      </c>
      <c r="M254" s="7">
        <v>18.850000000000001</v>
      </c>
      <c r="N254" s="11">
        <f>IF(Tabla134[[#This Row],[Item Weight (Nulos)]]="",VLOOKUP(Tabla134[[#This Row],[Item Identifier]],'Tabla para Nulos'!$A$3:$B$1563,2,FALSE),Tabla134[[#This Row],[Item Weight (Nulos)]])</f>
        <v>18.850000000000001</v>
      </c>
      <c r="O254" s="11" t="str">
        <f>IF(Tabla134[[#This Row],[Item Visibility]]&lt;$U$15,"Poca visibilidad",IF(Tabla134[[#This Row],[Item Visibility]]&lt;$U$16,"Visibilidad media","Mayor visibilidad"))</f>
        <v>Visibilidad media</v>
      </c>
      <c r="P254" s="11" t="str">
        <f>IF(Tabla134[[#This Row],[Rating]]&lt;2,"Muy Malo",IF(Tabla134[[#This Row],[Rating]]&lt;3,"Malo",IF(Tabla134[[#This Row],[Rating]]&lt;4,"Regular",IF(Tabla134[[#This Row],[Rating]]&lt;5,"Bueno","Excelente"))))</f>
        <v>Excelente</v>
      </c>
    </row>
    <row r="255" spans="1:16" x14ac:dyDescent="0.2">
      <c r="A255" s="7" t="s">
        <v>124</v>
      </c>
      <c r="B255" s="7" t="s">
        <v>292</v>
      </c>
      <c r="C255" s="7" t="s">
        <v>28</v>
      </c>
      <c r="D255" s="8">
        <v>2017</v>
      </c>
      <c r="E255" s="7" t="s">
        <v>797</v>
      </c>
      <c r="F255" s="7" t="s">
        <v>796</v>
      </c>
      <c r="G255" s="7" t="s">
        <v>702</v>
      </c>
      <c r="H255" s="7" t="s">
        <v>7</v>
      </c>
      <c r="I255" s="9">
        <v>6.0688248E-2</v>
      </c>
      <c r="J255" s="10">
        <v>234.26159999999999</v>
      </c>
      <c r="K255" s="11">
        <v>5</v>
      </c>
      <c r="L255" s="11" t="str">
        <f>IF(Tabla134[[#This Row],[Item Weight]]&lt;$U$12,"Poco Peso",IF(Tabla134[[#This Row],[Item Weight]]&lt;$U$13,"Peso Medio","Peso Alto"))</f>
        <v>Peso Alto</v>
      </c>
      <c r="M255" s="7">
        <v>20.350000000000001</v>
      </c>
      <c r="N255" s="11">
        <f>IF(Tabla134[[#This Row],[Item Weight (Nulos)]]="",VLOOKUP(Tabla134[[#This Row],[Item Identifier]],'Tabla para Nulos'!$A$3:$B$1563,2,FALSE),Tabla134[[#This Row],[Item Weight (Nulos)]])</f>
        <v>20.350000000000001</v>
      </c>
      <c r="O255" s="11" t="str">
        <f>IF(Tabla134[[#This Row],[Item Visibility]]&lt;$U$15,"Poca visibilidad",IF(Tabla134[[#This Row],[Item Visibility]]&lt;$U$16,"Visibilidad media","Mayor visibilidad"))</f>
        <v>Visibilidad media</v>
      </c>
      <c r="P255" s="11" t="str">
        <f>IF(Tabla134[[#This Row],[Rating]]&lt;2,"Muy Malo",IF(Tabla134[[#This Row],[Rating]]&lt;3,"Malo",IF(Tabla134[[#This Row],[Rating]]&lt;4,"Regular",IF(Tabla134[[#This Row],[Rating]]&lt;5,"Bueno","Excelente"))))</f>
        <v>Excelente</v>
      </c>
    </row>
    <row r="256" spans="1:16" x14ac:dyDescent="0.2">
      <c r="A256" s="7" t="s">
        <v>124</v>
      </c>
      <c r="B256" s="7" t="s">
        <v>1344</v>
      </c>
      <c r="C256" s="7" t="s">
        <v>112</v>
      </c>
      <c r="D256" s="8">
        <v>2017</v>
      </c>
      <c r="E256" s="7" t="s">
        <v>797</v>
      </c>
      <c r="F256" s="7" t="s">
        <v>796</v>
      </c>
      <c r="G256" s="7" t="s">
        <v>702</v>
      </c>
      <c r="H256" s="7" t="s">
        <v>7</v>
      </c>
      <c r="I256" s="9">
        <v>9.2576143999999999E-2</v>
      </c>
      <c r="J256" s="10">
        <v>121.0098</v>
      </c>
      <c r="K256" s="11">
        <v>5</v>
      </c>
      <c r="L256" s="11" t="str">
        <f>IF(Tabla134[[#This Row],[Item Weight]]&lt;$U$12,"Poco Peso",IF(Tabla134[[#This Row],[Item Weight]]&lt;$U$13,"Peso Medio","Peso Alto"))</f>
        <v>Poco Peso</v>
      </c>
      <c r="M256" s="7">
        <v>4.7850000000000001</v>
      </c>
      <c r="N256" s="11">
        <f>IF(Tabla134[[#This Row],[Item Weight (Nulos)]]="",VLOOKUP(Tabla134[[#This Row],[Item Identifier]],'Tabla para Nulos'!$A$3:$B$1563,2,FALSE),Tabla134[[#This Row],[Item Weight (Nulos)]])</f>
        <v>4.7850000000000001</v>
      </c>
      <c r="O256" s="11" t="str">
        <f>IF(Tabla134[[#This Row],[Item Visibility]]&lt;$U$15,"Poca visibilidad",IF(Tabla134[[#This Row],[Item Visibility]]&lt;$U$16,"Visibilidad media","Mayor visibilidad"))</f>
        <v>Visibilidad media</v>
      </c>
      <c r="P256" s="11" t="str">
        <f>IF(Tabla134[[#This Row],[Rating]]&lt;2,"Muy Malo",IF(Tabla134[[#This Row],[Rating]]&lt;3,"Malo",IF(Tabla134[[#This Row],[Rating]]&lt;4,"Regular",IF(Tabla134[[#This Row],[Rating]]&lt;5,"Bueno","Excelente"))))</f>
        <v>Excelente</v>
      </c>
    </row>
    <row r="257" spans="1:16" x14ac:dyDescent="0.2">
      <c r="A257" s="7" t="s">
        <v>124</v>
      </c>
      <c r="B257" s="7" t="s">
        <v>275</v>
      </c>
      <c r="C257" s="7" t="s">
        <v>25</v>
      </c>
      <c r="D257" s="8">
        <v>2017</v>
      </c>
      <c r="E257" s="7" t="s">
        <v>797</v>
      </c>
      <c r="F257" s="7" t="s">
        <v>796</v>
      </c>
      <c r="G257" s="7" t="s">
        <v>702</v>
      </c>
      <c r="H257" s="7" t="s">
        <v>7</v>
      </c>
      <c r="I257" s="9">
        <v>0.15137695800000001</v>
      </c>
      <c r="J257" s="10">
        <v>108.22799999999999</v>
      </c>
      <c r="K257" s="11">
        <v>5</v>
      </c>
      <c r="L257" s="11" t="str">
        <f>IF(Tabla134[[#This Row],[Item Weight]]&lt;$U$12,"Poco Peso",IF(Tabla134[[#This Row],[Item Weight]]&lt;$U$13,"Peso Medio","Peso Alto"))</f>
        <v>Poco Peso</v>
      </c>
      <c r="M257" s="7">
        <v>7</v>
      </c>
      <c r="N257" s="11">
        <f>IF(Tabla134[[#This Row],[Item Weight (Nulos)]]="",VLOOKUP(Tabla134[[#This Row],[Item Identifier]],'Tabla para Nulos'!$A$3:$B$1563,2,FALSE),Tabla134[[#This Row],[Item Weight (Nulos)]])</f>
        <v>7</v>
      </c>
      <c r="O257" s="11" t="str">
        <f>IF(Tabla134[[#This Row],[Item Visibility]]&lt;$U$15,"Poca visibilidad",IF(Tabla134[[#This Row],[Item Visibility]]&lt;$U$16,"Visibilidad media","Mayor visibilidad"))</f>
        <v>Mayor visibilidad</v>
      </c>
      <c r="P257" s="11" t="str">
        <f>IF(Tabla134[[#This Row],[Rating]]&lt;2,"Muy Malo",IF(Tabla134[[#This Row],[Rating]]&lt;3,"Malo",IF(Tabla134[[#This Row],[Rating]]&lt;4,"Regular",IF(Tabla134[[#This Row],[Rating]]&lt;5,"Bueno","Excelente"))))</f>
        <v>Excelente</v>
      </c>
    </row>
    <row r="258" spans="1:16" x14ac:dyDescent="0.2">
      <c r="A258" s="7" t="s">
        <v>124</v>
      </c>
      <c r="B258" s="7" t="s">
        <v>1303</v>
      </c>
      <c r="C258" s="7" t="s">
        <v>25</v>
      </c>
      <c r="D258" s="8">
        <v>2017</v>
      </c>
      <c r="E258" s="7" t="s">
        <v>797</v>
      </c>
      <c r="F258" s="7" t="s">
        <v>796</v>
      </c>
      <c r="G258" s="7" t="s">
        <v>702</v>
      </c>
      <c r="H258" s="7" t="s">
        <v>7</v>
      </c>
      <c r="I258" s="9">
        <v>3.1938828000000002E-2</v>
      </c>
      <c r="J258" s="10">
        <v>114.14919999999999</v>
      </c>
      <c r="K258" s="11">
        <v>5</v>
      </c>
      <c r="L258" s="11" t="str">
        <f>IF(Tabla134[[#This Row],[Item Weight]]&lt;$U$12,"Poco Peso",IF(Tabla134[[#This Row],[Item Weight]]&lt;$U$13,"Peso Medio","Peso Alto"))</f>
        <v>Poco Peso</v>
      </c>
      <c r="M258" s="7">
        <v>7.6550000000000002</v>
      </c>
      <c r="N258" s="11">
        <f>IF(Tabla134[[#This Row],[Item Weight (Nulos)]]="",VLOOKUP(Tabla134[[#This Row],[Item Identifier]],'Tabla para Nulos'!$A$3:$B$1563,2,FALSE),Tabla134[[#This Row],[Item Weight (Nulos)]])</f>
        <v>7.6550000000000002</v>
      </c>
      <c r="O258" s="11" t="str">
        <f>IF(Tabla134[[#This Row],[Item Visibility]]&lt;$U$15,"Poca visibilidad",IF(Tabla134[[#This Row],[Item Visibility]]&lt;$U$16,"Visibilidad media","Mayor visibilidad"))</f>
        <v>Visibilidad media</v>
      </c>
      <c r="P258" s="11" t="str">
        <f>IF(Tabla134[[#This Row],[Rating]]&lt;2,"Muy Malo",IF(Tabla134[[#This Row],[Rating]]&lt;3,"Malo",IF(Tabla134[[#This Row],[Rating]]&lt;4,"Regular",IF(Tabla134[[#This Row],[Rating]]&lt;5,"Bueno","Excelente"))))</f>
        <v>Excelente</v>
      </c>
    </row>
    <row r="259" spans="1:16" x14ac:dyDescent="0.2">
      <c r="A259" s="7" t="s">
        <v>124</v>
      </c>
      <c r="B259" s="7" t="s">
        <v>500</v>
      </c>
      <c r="C259" s="7" t="s">
        <v>25</v>
      </c>
      <c r="D259" s="8">
        <v>2017</v>
      </c>
      <c r="E259" s="7" t="s">
        <v>797</v>
      </c>
      <c r="F259" s="7" t="s">
        <v>796</v>
      </c>
      <c r="G259" s="7" t="s">
        <v>702</v>
      </c>
      <c r="H259" s="7" t="s">
        <v>7</v>
      </c>
      <c r="I259" s="9">
        <v>2.8357838999999999E-2</v>
      </c>
      <c r="J259" s="10">
        <v>163.2894</v>
      </c>
      <c r="K259" s="11">
        <v>5</v>
      </c>
      <c r="L259" s="11" t="str">
        <f>IF(Tabla134[[#This Row],[Item Weight]]&lt;$U$12,"Poco Peso",IF(Tabla134[[#This Row],[Item Weight]]&lt;$U$13,"Peso Medio","Peso Alto"))</f>
        <v>Poco Peso</v>
      </c>
      <c r="M259" s="7">
        <v>7.96</v>
      </c>
      <c r="N259" s="11">
        <f>IF(Tabla134[[#This Row],[Item Weight (Nulos)]]="",VLOOKUP(Tabla134[[#This Row],[Item Identifier]],'Tabla para Nulos'!$A$3:$B$1563,2,FALSE),Tabla134[[#This Row],[Item Weight (Nulos)]])</f>
        <v>7.96</v>
      </c>
      <c r="O259" s="11" t="str">
        <f>IF(Tabla134[[#This Row],[Item Visibility]]&lt;$U$15,"Poca visibilidad",IF(Tabla134[[#This Row],[Item Visibility]]&lt;$U$16,"Visibilidad media","Mayor visibilidad"))</f>
        <v>Visibilidad media</v>
      </c>
      <c r="P259" s="11" t="str">
        <f>IF(Tabla134[[#This Row],[Rating]]&lt;2,"Muy Malo",IF(Tabla134[[#This Row],[Rating]]&lt;3,"Malo",IF(Tabla134[[#This Row],[Rating]]&lt;4,"Regular",IF(Tabla134[[#This Row],[Rating]]&lt;5,"Bueno","Excelente"))))</f>
        <v>Excelente</v>
      </c>
    </row>
    <row r="260" spans="1:16" x14ac:dyDescent="0.2">
      <c r="A260" s="7" t="s">
        <v>124</v>
      </c>
      <c r="B260" s="7" t="s">
        <v>671</v>
      </c>
      <c r="C260" s="7" t="s">
        <v>25</v>
      </c>
      <c r="D260" s="8">
        <v>2017</v>
      </c>
      <c r="E260" s="7" t="s">
        <v>797</v>
      </c>
      <c r="F260" s="7" t="s">
        <v>796</v>
      </c>
      <c r="G260" s="7" t="s">
        <v>702</v>
      </c>
      <c r="H260" s="7" t="s">
        <v>7</v>
      </c>
      <c r="I260" s="9">
        <v>4.2641788E-2</v>
      </c>
      <c r="J260" s="10">
        <v>257.83300000000003</v>
      </c>
      <c r="K260" s="11">
        <v>5</v>
      </c>
      <c r="L260" s="11" t="str">
        <f>IF(Tabla134[[#This Row],[Item Weight]]&lt;$U$12,"Poco Peso",IF(Tabla134[[#This Row],[Item Weight]]&lt;$U$13,"Peso Medio","Peso Alto"))</f>
        <v>Peso Alto</v>
      </c>
      <c r="M260" s="7">
        <v>18.850000000000001</v>
      </c>
      <c r="N260" s="11">
        <f>IF(Tabla134[[#This Row],[Item Weight (Nulos)]]="",VLOOKUP(Tabla134[[#This Row],[Item Identifier]],'Tabla para Nulos'!$A$3:$B$1563,2,FALSE),Tabla134[[#This Row],[Item Weight (Nulos)]])</f>
        <v>18.850000000000001</v>
      </c>
      <c r="O260" s="11" t="str">
        <f>IF(Tabla134[[#This Row],[Item Visibility]]&lt;$U$15,"Poca visibilidad",IF(Tabla134[[#This Row],[Item Visibility]]&lt;$U$16,"Visibilidad media","Mayor visibilidad"))</f>
        <v>Visibilidad media</v>
      </c>
      <c r="P260" s="11" t="str">
        <f>IF(Tabla134[[#This Row],[Rating]]&lt;2,"Muy Malo",IF(Tabla134[[#This Row],[Rating]]&lt;3,"Malo",IF(Tabla134[[#This Row],[Rating]]&lt;4,"Regular",IF(Tabla134[[#This Row],[Rating]]&lt;5,"Bueno","Excelente"))))</f>
        <v>Excelente</v>
      </c>
    </row>
    <row r="261" spans="1:16" x14ac:dyDescent="0.2">
      <c r="A261" s="7" t="s">
        <v>124</v>
      </c>
      <c r="B261" s="7" t="s">
        <v>1403</v>
      </c>
      <c r="C261" s="7" t="s">
        <v>25</v>
      </c>
      <c r="D261" s="8">
        <v>2017</v>
      </c>
      <c r="E261" s="7" t="s">
        <v>797</v>
      </c>
      <c r="F261" s="7" t="s">
        <v>796</v>
      </c>
      <c r="G261" s="7" t="s">
        <v>702</v>
      </c>
      <c r="H261" s="7" t="s">
        <v>7</v>
      </c>
      <c r="I261" s="9">
        <v>0.16977634599999999</v>
      </c>
      <c r="J261" s="10">
        <v>184.42660000000001</v>
      </c>
      <c r="K261" s="11">
        <v>5</v>
      </c>
      <c r="L261" s="11" t="str">
        <f>IF(Tabla134[[#This Row],[Item Weight]]&lt;$U$12,"Poco Peso",IF(Tabla134[[#This Row],[Item Weight]]&lt;$U$13,"Peso Medio","Peso Alto"))</f>
        <v>Peso Alto</v>
      </c>
      <c r="M261" s="7">
        <v>20.7</v>
      </c>
      <c r="N261" s="11">
        <f>IF(Tabla134[[#This Row],[Item Weight (Nulos)]]="",VLOOKUP(Tabla134[[#This Row],[Item Identifier]],'Tabla para Nulos'!$A$3:$B$1563,2,FALSE),Tabla134[[#This Row],[Item Weight (Nulos)]])</f>
        <v>20.7</v>
      </c>
      <c r="O261" s="11" t="str">
        <f>IF(Tabla134[[#This Row],[Item Visibility]]&lt;$U$15,"Poca visibilidad",IF(Tabla134[[#This Row],[Item Visibility]]&lt;$U$16,"Visibilidad media","Mayor visibilidad"))</f>
        <v>Mayor visibilidad</v>
      </c>
      <c r="P261" s="11" t="str">
        <f>IF(Tabla134[[#This Row],[Rating]]&lt;2,"Muy Malo",IF(Tabla134[[#This Row],[Rating]]&lt;3,"Malo",IF(Tabla134[[#This Row],[Rating]]&lt;4,"Regular",IF(Tabla134[[#This Row],[Rating]]&lt;5,"Bueno","Excelente"))))</f>
        <v>Excelente</v>
      </c>
    </row>
    <row r="262" spans="1:16" x14ac:dyDescent="0.2">
      <c r="A262" s="7" t="s">
        <v>124</v>
      </c>
      <c r="B262" s="7" t="s">
        <v>1035</v>
      </c>
      <c r="C262" s="7" t="s">
        <v>71</v>
      </c>
      <c r="D262" s="8">
        <v>2017</v>
      </c>
      <c r="E262" s="7" t="s">
        <v>797</v>
      </c>
      <c r="F262" s="7" t="s">
        <v>796</v>
      </c>
      <c r="G262" s="7" t="s">
        <v>702</v>
      </c>
      <c r="H262" s="7" t="s">
        <v>7</v>
      </c>
      <c r="I262" s="9">
        <v>0.12751760500000001</v>
      </c>
      <c r="J262" s="10">
        <v>86.022400000000005</v>
      </c>
      <c r="K262" s="11">
        <v>5</v>
      </c>
      <c r="L262" s="11" t="str">
        <f>IF(Tabla134[[#This Row],[Item Weight]]&lt;$U$12,"Poco Peso",IF(Tabla134[[#This Row],[Item Weight]]&lt;$U$13,"Peso Medio","Peso Alto"))</f>
        <v>Peso Medio</v>
      </c>
      <c r="M262" s="7">
        <v>14.3</v>
      </c>
      <c r="N262" s="11">
        <f>IF(Tabla134[[#This Row],[Item Weight (Nulos)]]="",VLOOKUP(Tabla134[[#This Row],[Item Identifier]],'Tabla para Nulos'!$A$3:$B$1563,2,FALSE),Tabla134[[#This Row],[Item Weight (Nulos)]])</f>
        <v>14.3</v>
      </c>
      <c r="O262" s="11" t="str">
        <f>IF(Tabla134[[#This Row],[Item Visibility]]&lt;$U$15,"Poca visibilidad",IF(Tabla134[[#This Row],[Item Visibility]]&lt;$U$16,"Visibilidad media","Mayor visibilidad"))</f>
        <v>Mayor visibilidad</v>
      </c>
      <c r="P262" s="11" t="str">
        <f>IF(Tabla134[[#This Row],[Rating]]&lt;2,"Muy Malo",IF(Tabla134[[#This Row],[Rating]]&lt;3,"Malo",IF(Tabla134[[#This Row],[Rating]]&lt;4,"Regular",IF(Tabla134[[#This Row],[Rating]]&lt;5,"Bueno","Excelente"))))</f>
        <v>Excelente</v>
      </c>
    </row>
    <row r="263" spans="1:16" x14ac:dyDescent="0.2">
      <c r="A263" s="7" t="s">
        <v>124</v>
      </c>
      <c r="B263" s="7" t="s">
        <v>1225</v>
      </c>
      <c r="C263" s="7" t="s">
        <v>71</v>
      </c>
      <c r="D263" s="8">
        <v>2017</v>
      </c>
      <c r="E263" s="7" t="s">
        <v>797</v>
      </c>
      <c r="F263" s="7" t="s">
        <v>796</v>
      </c>
      <c r="G263" s="7" t="s">
        <v>702</v>
      </c>
      <c r="H263" s="7" t="s">
        <v>7</v>
      </c>
      <c r="I263" s="9">
        <v>3.6346224000000003E-2</v>
      </c>
      <c r="J263" s="10">
        <v>72.9696</v>
      </c>
      <c r="K263" s="11">
        <v>5</v>
      </c>
      <c r="L263" s="11" t="str">
        <f>IF(Tabla134[[#This Row],[Item Weight]]&lt;$U$12,"Poco Peso",IF(Tabla134[[#This Row],[Item Weight]]&lt;$U$13,"Peso Medio","Peso Alto"))</f>
        <v>Peso Alto</v>
      </c>
      <c r="M263" s="7">
        <v>20.5</v>
      </c>
      <c r="N263" s="11">
        <f>IF(Tabla134[[#This Row],[Item Weight (Nulos)]]="",VLOOKUP(Tabla134[[#This Row],[Item Identifier]],'Tabla para Nulos'!$A$3:$B$1563,2,FALSE),Tabla134[[#This Row],[Item Weight (Nulos)]])</f>
        <v>20.5</v>
      </c>
      <c r="O263" s="11" t="str">
        <f>IF(Tabla134[[#This Row],[Item Visibility]]&lt;$U$15,"Poca visibilidad",IF(Tabla134[[#This Row],[Item Visibility]]&lt;$U$16,"Visibilidad media","Mayor visibilidad"))</f>
        <v>Visibilidad media</v>
      </c>
      <c r="P263" s="11" t="str">
        <f>IF(Tabla134[[#This Row],[Rating]]&lt;2,"Muy Malo",IF(Tabla134[[#This Row],[Rating]]&lt;3,"Malo",IF(Tabla134[[#This Row],[Rating]]&lt;4,"Regular",IF(Tabla134[[#This Row],[Rating]]&lt;5,"Bueno","Excelente"))))</f>
        <v>Excelente</v>
      </c>
    </row>
    <row r="264" spans="1:16" x14ac:dyDescent="0.2">
      <c r="A264" s="7" t="s">
        <v>124</v>
      </c>
      <c r="B264" s="7" t="s">
        <v>1030</v>
      </c>
      <c r="C264" s="7" t="s">
        <v>10</v>
      </c>
      <c r="D264" s="8">
        <v>2017</v>
      </c>
      <c r="E264" s="7" t="s">
        <v>797</v>
      </c>
      <c r="F264" s="7" t="s">
        <v>796</v>
      </c>
      <c r="G264" s="7" t="s">
        <v>702</v>
      </c>
      <c r="H264" s="7" t="s">
        <v>7</v>
      </c>
      <c r="I264" s="9">
        <v>3.8721734000000001E-2</v>
      </c>
      <c r="J264" s="10">
        <v>115.88079999999999</v>
      </c>
      <c r="K264" s="11">
        <v>5</v>
      </c>
      <c r="L264" s="11" t="str">
        <f>IF(Tabla134[[#This Row],[Item Weight]]&lt;$U$12,"Poco Peso",IF(Tabla134[[#This Row],[Item Weight]]&lt;$U$13,"Peso Medio","Peso Alto"))</f>
        <v>Poco Peso</v>
      </c>
      <c r="M264" s="7">
        <v>8.1850000000000005</v>
      </c>
      <c r="N264" s="11">
        <f>IF(Tabla134[[#This Row],[Item Weight (Nulos)]]="",VLOOKUP(Tabla134[[#This Row],[Item Identifier]],'Tabla para Nulos'!$A$3:$B$1563,2,FALSE),Tabla134[[#This Row],[Item Weight (Nulos)]])</f>
        <v>8.1850000000000005</v>
      </c>
      <c r="O264" s="11" t="str">
        <f>IF(Tabla134[[#This Row],[Item Visibility]]&lt;$U$15,"Poca visibilidad",IF(Tabla134[[#This Row],[Item Visibility]]&lt;$U$16,"Visibilidad media","Mayor visibilidad"))</f>
        <v>Visibilidad media</v>
      </c>
      <c r="P264" s="11" t="str">
        <f>IF(Tabla134[[#This Row],[Rating]]&lt;2,"Muy Malo",IF(Tabla134[[#This Row],[Rating]]&lt;3,"Malo",IF(Tabla134[[#This Row],[Rating]]&lt;4,"Regular",IF(Tabla134[[#This Row],[Rating]]&lt;5,"Bueno","Excelente"))))</f>
        <v>Excelente</v>
      </c>
    </row>
    <row r="265" spans="1:16" x14ac:dyDescent="0.2">
      <c r="A265" s="7" t="s">
        <v>124</v>
      </c>
      <c r="B265" s="7" t="s">
        <v>1350</v>
      </c>
      <c r="C265" s="7" t="s">
        <v>10</v>
      </c>
      <c r="D265" s="8">
        <v>2017</v>
      </c>
      <c r="E265" s="7" t="s">
        <v>797</v>
      </c>
      <c r="F265" s="7" t="s">
        <v>796</v>
      </c>
      <c r="G265" s="7" t="s">
        <v>702</v>
      </c>
      <c r="H265" s="7" t="s">
        <v>7</v>
      </c>
      <c r="I265" s="9">
        <v>8.7436671999999993E-2</v>
      </c>
      <c r="J265" s="10">
        <v>109.9228</v>
      </c>
      <c r="K265" s="11">
        <v>5</v>
      </c>
      <c r="L265" s="11" t="str">
        <f>IF(Tabla134[[#This Row],[Item Weight]]&lt;$U$12,"Poco Peso",IF(Tabla134[[#This Row],[Item Weight]]&lt;$U$13,"Peso Medio","Peso Alto"))</f>
        <v>Peso Medio</v>
      </c>
      <c r="M265" s="7">
        <v>12.6</v>
      </c>
      <c r="N265" s="11">
        <f>IF(Tabla134[[#This Row],[Item Weight (Nulos)]]="",VLOOKUP(Tabla134[[#This Row],[Item Identifier]],'Tabla para Nulos'!$A$3:$B$1563,2,FALSE),Tabla134[[#This Row],[Item Weight (Nulos)]])</f>
        <v>12.6</v>
      </c>
      <c r="O265" s="11" t="str">
        <f>IF(Tabla134[[#This Row],[Item Visibility]]&lt;$U$15,"Poca visibilidad",IF(Tabla134[[#This Row],[Item Visibility]]&lt;$U$16,"Visibilidad media","Mayor visibilidad"))</f>
        <v>Visibilidad media</v>
      </c>
      <c r="P265" s="11" t="str">
        <f>IF(Tabla134[[#This Row],[Rating]]&lt;2,"Muy Malo",IF(Tabla134[[#This Row],[Rating]]&lt;3,"Malo",IF(Tabla134[[#This Row],[Rating]]&lt;4,"Regular",IF(Tabla134[[#This Row],[Rating]]&lt;5,"Bueno","Excelente"))))</f>
        <v>Excelente</v>
      </c>
    </row>
    <row r="266" spans="1:16" x14ac:dyDescent="0.2">
      <c r="A266" s="7" t="s">
        <v>124</v>
      </c>
      <c r="B266" s="7" t="s">
        <v>1440</v>
      </c>
      <c r="C266" s="7" t="s">
        <v>216</v>
      </c>
      <c r="D266" s="8">
        <v>2017</v>
      </c>
      <c r="E266" s="7" t="s">
        <v>797</v>
      </c>
      <c r="F266" s="7" t="s">
        <v>796</v>
      </c>
      <c r="G266" s="7" t="s">
        <v>702</v>
      </c>
      <c r="H266" s="7" t="s">
        <v>7</v>
      </c>
      <c r="I266" s="9">
        <v>4.8009081000000002E-2</v>
      </c>
      <c r="J266" s="10">
        <v>157.09460000000001</v>
      </c>
      <c r="K266" s="11">
        <v>5</v>
      </c>
      <c r="L266" s="11" t="str">
        <f>IF(Tabla134[[#This Row],[Item Weight]]&lt;$U$12,"Poco Peso",IF(Tabla134[[#This Row],[Item Weight]]&lt;$U$13,"Peso Medio","Peso Alto"))</f>
        <v>Peso Medio</v>
      </c>
      <c r="M266" s="7">
        <v>10.5</v>
      </c>
      <c r="N266" s="11">
        <f>IF(Tabla134[[#This Row],[Item Weight (Nulos)]]="",VLOOKUP(Tabla134[[#This Row],[Item Identifier]],'Tabla para Nulos'!$A$3:$B$1563,2,FALSE),Tabla134[[#This Row],[Item Weight (Nulos)]])</f>
        <v>10.5</v>
      </c>
      <c r="O266" s="11" t="str">
        <f>IF(Tabla134[[#This Row],[Item Visibility]]&lt;$U$15,"Poca visibilidad",IF(Tabla134[[#This Row],[Item Visibility]]&lt;$U$16,"Visibilidad media","Mayor visibilidad"))</f>
        <v>Visibilidad media</v>
      </c>
      <c r="P266" s="11" t="str">
        <f>IF(Tabla134[[#This Row],[Rating]]&lt;2,"Muy Malo",IF(Tabla134[[#This Row],[Rating]]&lt;3,"Malo",IF(Tabla134[[#This Row],[Rating]]&lt;4,"Regular",IF(Tabla134[[#This Row],[Rating]]&lt;5,"Bueno","Excelente"))))</f>
        <v>Excelente</v>
      </c>
    </row>
    <row r="267" spans="1:16" x14ac:dyDescent="0.2">
      <c r="A267" s="7" t="s">
        <v>124</v>
      </c>
      <c r="B267" s="7" t="s">
        <v>459</v>
      </c>
      <c r="C267" s="7" t="s">
        <v>4</v>
      </c>
      <c r="D267" s="8">
        <v>2017</v>
      </c>
      <c r="E267" s="7" t="s">
        <v>797</v>
      </c>
      <c r="F267" s="7" t="s">
        <v>796</v>
      </c>
      <c r="G267" s="7" t="s">
        <v>702</v>
      </c>
      <c r="H267" s="7" t="s">
        <v>7</v>
      </c>
      <c r="I267" s="9">
        <v>9.2865745999999999E-2</v>
      </c>
      <c r="J267" s="10">
        <v>100.6674</v>
      </c>
      <c r="K267" s="11">
        <v>5</v>
      </c>
      <c r="L267" s="11" t="str">
        <f>IF(Tabla134[[#This Row],[Item Weight]]&lt;$U$12,"Poco Peso",IF(Tabla134[[#This Row],[Item Weight]]&lt;$U$13,"Peso Medio","Peso Alto"))</f>
        <v>Poco Peso</v>
      </c>
      <c r="M267" s="7">
        <v>5.32</v>
      </c>
      <c r="N267" s="11">
        <f>IF(Tabla134[[#This Row],[Item Weight (Nulos)]]="",VLOOKUP(Tabla134[[#This Row],[Item Identifier]],'Tabla para Nulos'!$A$3:$B$1563,2,FALSE),Tabla134[[#This Row],[Item Weight (Nulos)]])</f>
        <v>5.32</v>
      </c>
      <c r="O267" s="11" t="str">
        <f>IF(Tabla134[[#This Row],[Item Visibility]]&lt;$U$15,"Poca visibilidad",IF(Tabla134[[#This Row],[Item Visibility]]&lt;$U$16,"Visibilidad media","Mayor visibilidad"))</f>
        <v>Visibilidad media</v>
      </c>
      <c r="P267" s="11" t="str">
        <f>IF(Tabla134[[#This Row],[Rating]]&lt;2,"Muy Malo",IF(Tabla134[[#This Row],[Rating]]&lt;3,"Malo",IF(Tabla134[[#This Row],[Rating]]&lt;4,"Regular",IF(Tabla134[[#This Row],[Rating]]&lt;5,"Bueno","Excelente"))))</f>
        <v>Excelente</v>
      </c>
    </row>
    <row r="268" spans="1:16" x14ac:dyDescent="0.2">
      <c r="A268" s="7" t="s">
        <v>124</v>
      </c>
      <c r="B268" s="7" t="s">
        <v>1018</v>
      </c>
      <c r="C268" s="7" t="s">
        <v>4</v>
      </c>
      <c r="D268" s="8">
        <v>2017</v>
      </c>
      <c r="E268" s="7" t="s">
        <v>797</v>
      </c>
      <c r="F268" s="7" t="s">
        <v>796</v>
      </c>
      <c r="G268" s="7" t="s">
        <v>702</v>
      </c>
      <c r="H268" s="7" t="s">
        <v>7</v>
      </c>
      <c r="I268" s="9">
        <v>4.1729734999999997E-2</v>
      </c>
      <c r="J268" s="10">
        <v>36.321599999999997</v>
      </c>
      <c r="K268" s="11">
        <v>5</v>
      </c>
      <c r="L268" s="11" t="str">
        <f>IF(Tabla134[[#This Row],[Item Weight]]&lt;$U$12,"Poco Peso",IF(Tabla134[[#This Row],[Item Weight]]&lt;$U$13,"Peso Medio","Peso Alto"))</f>
        <v>Peso Medio</v>
      </c>
      <c r="M268" s="7">
        <v>12.35</v>
      </c>
      <c r="N268" s="11">
        <f>IF(Tabla134[[#This Row],[Item Weight (Nulos)]]="",VLOOKUP(Tabla134[[#This Row],[Item Identifier]],'Tabla para Nulos'!$A$3:$B$1563,2,FALSE),Tabla134[[#This Row],[Item Weight (Nulos)]])</f>
        <v>12.35</v>
      </c>
      <c r="O268" s="11" t="str">
        <f>IF(Tabla134[[#This Row],[Item Visibility]]&lt;$U$15,"Poca visibilidad",IF(Tabla134[[#This Row],[Item Visibility]]&lt;$U$16,"Visibilidad media","Mayor visibilidad"))</f>
        <v>Visibilidad media</v>
      </c>
      <c r="P268" s="11" t="str">
        <f>IF(Tabla134[[#This Row],[Rating]]&lt;2,"Muy Malo",IF(Tabla134[[#This Row],[Rating]]&lt;3,"Malo",IF(Tabla134[[#This Row],[Rating]]&lt;4,"Regular",IF(Tabla134[[#This Row],[Rating]]&lt;5,"Bueno","Excelente"))))</f>
        <v>Excelente</v>
      </c>
    </row>
    <row r="269" spans="1:16" x14ac:dyDescent="0.2">
      <c r="A269" s="7" t="s">
        <v>124</v>
      </c>
      <c r="B269" s="7" t="s">
        <v>1017</v>
      </c>
      <c r="C269" s="7" t="s">
        <v>4</v>
      </c>
      <c r="D269" s="8">
        <v>2017</v>
      </c>
      <c r="E269" s="7" t="s">
        <v>797</v>
      </c>
      <c r="F269" s="7" t="s">
        <v>796</v>
      </c>
      <c r="G269" s="7" t="s">
        <v>702</v>
      </c>
      <c r="H269" s="7" t="s">
        <v>7</v>
      </c>
      <c r="I269" s="9">
        <v>8.9761210999999994E-2</v>
      </c>
      <c r="J269" s="10">
        <v>159.46039999999999</v>
      </c>
      <c r="K269" s="11">
        <v>5</v>
      </c>
      <c r="L269" s="11" t="str">
        <f>IF(Tabla134[[#This Row],[Item Weight]]&lt;$U$12,"Poco Peso",IF(Tabla134[[#This Row],[Item Weight]]&lt;$U$13,"Peso Medio","Peso Alto"))</f>
        <v>Peso Medio</v>
      </c>
      <c r="M269" s="7">
        <v>14.5</v>
      </c>
      <c r="N269" s="11">
        <f>IF(Tabla134[[#This Row],[Item Weight (Nulos)]]="",VLOOKUP(Tabla134[[#This Row],[Item Identifier]],'Tabla para Nulos'!$A$3:$B$1563,2,FALSE),Tabla134[[#This Row],[Item Weight (Nulos)]])</f>
        <v>14.5</v>
      </c>
      <c r="O269" s="11" t="str">
        <f>IF(Tabla134[[#This Row],[Item Visibility]]&lt;$U$15,"Poca visibilidad",IF(Tabla134[[#This Row],[Item Visibility]]&lt;$U$16,"Visibilidad media","Mayor visibilidad"))</f>
        <v>Visibilidad media</v>
      </c>
      <c r="P269" s="11" t="str">
        <f>IF(Tabla134[[#This Row],[Rating]]&lt;2,"Muy Malo",IF(Tabla134[[#This Row],[Rating]]&lt;3,"Malo",IF(Tabla134[[#This Row],[Rating]]&lt;4,"Regular",IF(Tabla134[[#This Row],[Rating]]&lt;5,"Bueno","Excelente"))))</f>
        <v>Excelente</v>
      </c>
    </row>
    <row r="270" spans="1:16" x14ac:dyDescent="0.2">
      <c r="A270" s="7" t="s">
        <v>124</v>
      </c>
      <c r="B270" s="7" t="s">
        <v>1580</v>
      </c>
      <c r="C270" s="7" t="s">
        <v>4</v>
      </c>
      <c r="D270" s="8">
        <v>2017</v>
      </c>
      <c r="E270" s="7" t="s">
        <v>797</v>
      </c>
      <c r="F270" s="7" t="s">
        <v>796</v>
      </c>
      <c r="G270" s="7" t="s">
        <v>702</v>
      </c>
      <c r="H270" s="7" t="s">
        <v>7</v>
      </c>
      <c r="I270" s="9">
        <v>1.6104503999999999E-2</v>
      </c>
      <c r="J270" s="10">
        <v>130.26259999999999</v>
      </c>
      <c r="K270" s="11">
        <v>5</v>
      </c>
      <c r="L270" s="11" t="str">
        <f>IF(Tabla134[[#This Row],[Item Weight]]&lt;$U$12,"Poco Peso",IF(Tabla134[[#This Row],[Item Weight]]&lt;$U$13,"Peso Medio","Peso Alto"))</f>
        <v>Peso Alto</v>
      </c>
      <c r="M270" s="7">
        <v>18.850000000000001</v>
      </c>
      <c r="N270" s="11">
        <f>IF(Tabla134[[#This Row],[Item Weight (Nulos)]]="",VLOOKUP(Tabla134[[#This Row],[Item Identifier]],'Tabla para Nulos'!$A$3:$B$1563,2,FALSE),Tabla134[[#This Row],[Item Weight (Nulos)]])</f>
        <v>18.850000000000001</v>
      </c>
      <c r="O270" s="11" t="str">
        <f>IF(Tabla134[[#This Row],[Item Visibility]]&lt;$U$15,"Poca visibilidad",IF(Tabla134[[#This Row],[Item Visibility]]&lt;$U$16,"Visibilidad media","Mayor visibilidad"))</f>
        <v>Poca visibilidad</v>
      </c>
      <c r="P270" s="11" t="str">
        <f>IF(Tabla134[[#This Row],[Rating]]&lt;2,"Muy Malo",IF(Tabla134[[#This Row],[Rating]]&lt;3,"Malo",IF(Tabla134[[#This Row],[Rating]]&lt;4,"Regular",IF(Tabla134[[#This Row],[Rating]]&lt;5,"Bueno","Excelente"))))</f>
        <v>Excelente</v>
      </c>
    </row>
    <row r="271" spans="1:16" x14ac:dyDescent="0.2">
      <c r="A271" s="7" t="s">
        <v>124</v>
      </c>
      <c r="B271" s="7" t="s">
        <v>763</v>
      </c>
      <c r="C271" s="7" t="s">
        <v>171</v>
      </c>
      <c r="D271" s="8">
        <v>2017</v>
      </c>
      <c r="E271" s="7" t="s">
        <v>797</v>
      </c>
      <c r="F271" s="7" t="s">
        <v>796</v>
      </c>
      <c r="G271" s="7" t="s">
        <v>702</v>
      </c>
      <c r="H271" s="7" t="s">
        <v>7</v>
      </c>
      <c r="I271" s="9">
        <v>2.9638266999999999E-2</v>
      </c>
      <c r="J271" s="10">
        <v>42.608600000000003</v>
      </c>
      <c r="K271" s="11">
        <v>5</v>
      </c>
      <c r="L271" s="11" t="str">
        <f>IF(Tabla134[[#This Row],[Item Weight]]&lt;$U$12,"Poco Peso",IF(Tabla134[[#This Row],[Item Weight]]&lt;$U$13,"Peso Medio","Peso Alto"))</f>
        <v>Peso Medio</v>
      </c>
      <c r="M271" s="7">
        <v>9.6</v>
      </c>
      <c r="N271" s="11">
        <f>IF(Tabla134[[#This Row],[Item Weight (Nulos)]]="",VLOOKUP(Tabla134[[#This Row],[Item Identifier]],'Tabla para Nulos'!$A$3:$B$1563,2,FALSE),Tabla134[[#This Row],[Item Weight (Nulos)]])</f>
        <v>9.6</v>
      </c>
      <c r="O271" s="11" t="str">
        <f>IF(Tabla134[[#This Row],[Item Visibility]]&lt;$U$15,"Poca visibilidad",IF(Tabla134[[#This Row],[Item Visibility]]&lt;$U$16,"Visibilidad media","Mayor visibilidad"))</f>
        <v>Visibilidad media</v>
      </c>
      <c r="P271" s="11" t="str">
        <f>IF(Tabla134[[#This Row],[Rating]]&lt;2,"Muy Malo",IF(Tabla134[[#This Row],[Rating]]&lt;3,"Malo",IF(Tabla134[[#This Row],[Rating]]&lt;4,"Regular",IF(Tabla134[[#This Row],[Rating]]&lt;5,"Bueno","Excelente"))))</f>
        <v>Excelente</v>
      </c>
    </row>
    <row r="272" spans="1:16" x14ac:dyDescent="0.2">
      <c r="A272" s="7" t="s">
        <v>124</v>
      </c>
      <c r="B272" s="7" t="s">
        <v>1164</v>
      </c>
      <c r="C272" s="7" t="s">
        <v>171</v>
      </c>
      <c r="D272" s="8">
        <v>2017</v>
      </c>
      <c r="E272" s="7" t="s">
        <v>797</v>
      </c>
      <c r="F272" s="7" t="s">
        <v>796</v>
      </c>
      <c r="G272" s="7" t="s">
        <v>702</v>
      </c>
      <c r="H272" s="7" t="s">
        <v>7</v>
      </c>
      <c r="I272" s="9">
        <v>5.5829495999999999E-2</v>
      </c>
      <c r="J272" s="10">
        <v>140.24959999999999</v>
      </c>
      <c r="K272" s="11">
        <v>5</v>
      </c>
      <c r="L272" s="11" t="str">
        <f>IF(Tabla134[[#This Row],[Item Weight]]&lt;$U$12,"Poco Peso",IF(Tabla134[[#This Row],[Item Weight]]&lt;$U$13,"Peso Medio","Peso Alto"))</f>
        <v>Peso Medio</v>
      </c>
      <c r="M272" s="7">
        <v>15.1</v>
      </c>
      <c r="N272" s="11">
        <f>IF(Tabla134[[#This Row],[Item Weight (Nulos)]]="",VLOOKUP(Tabla134[[#This Row],[Item Identifier]],'Tabla para Nulos'!$A$3:$B$1563,2,FALSE),Tabla134[[#This Row],[Item Weight (Nulos)]])</f>
        <v>15.1</v>
      </c>
      <c r="O272" s="11" t="str">
        <f>IF(Tabla134[[#This Row],[Item Visibility]]&lt;$U$15,"Poca visibilidad",IF(Tabla134[[#This Row],[Item Visibility]]&lt;$U$16,"Visibilidad media","Mayor visibilidad"))</f>
        <v>Visibilidad media</v>
      </c>
      <c r="P272" s="11" t="str">
        <f>IF(Tabla134[[#This Row],[Rating]]&lt;2,"Muy Malo",IF(Tabla134[[#This Row],[Rating]]&lt;3,"Malo",IF(Tabla134[[#This Row],[Rating]]&lt;4,"Regular",IF(Tabla134[[#This Row],[Rating]]&lt;5,"Bueno","Excelente"))))</f>
        <v>Excelente</v>
      </c>
    </row>
    <row r="273" spans="1:16" x14ac:dyDescent="0.2">
      <c r="A273" s="7" t="s">
        <v>124</v>
      </c>
      <c r="B273" s="7" t="s">
        <v>187</v>
      </c>
      <c r="C273" s="7" t="s">
        <v>171</v>
      </c>
      <c r="D273" s="8">
        <v>2017</v>
      </c>
      <c r="E273" s="7" t="s">
        <v>797</v>
      </c>
      <c r="F273" s="7" t="s">
        <v>796</v>
      </c>
      <c r="G273" s="7" t="s">
        <v>702</v>
      </c>
      <c r="H273" s="7" t="s">
        <v>7</v>
      </c>
      <c r="I273" s="9">
        <v>3.3592687000000003E-2</v>
      </c>
      <c r="J273" s="10">
        <v>108.19119999999999</v>
      </c>
      <c r="K273" s="11">
        <v>5</v>
      </c>
      <c r="L273" s="11" t="str">
        <f>IF(Tabla134[[#This Row],[Item Weight]]&lt;$U$12,"Poco Peso",IF(Tabla134[[#This Row],[Item Weight]]&lt;$U$13,"Peso Medio","Peso Alto"))</f>
        <v>Peso Medio</v>
      </c>
      <c r="M273" s="7">
        <v>15.2</v>
      </c>
      <c r="N273" s="11">
        <f>IF(Tabla134[[#This Row],[Item Weight (Nulos)]]="",VLOOKUP(Tabla134[[#This Row],[Item Identifier]],'Tabla para Nulos'!$A$3:$B$1563,2,FALSE),Tabla134[[#This Row],[Item Weight (Nulos)]])</f>
        <v>15.2</v>
      </c>
      <c r="O273" s="11" t="str">
        <f>IF(Tabla134[[#This Row],[Item Visibility]]&lt;$U$15,"Poca visibilidad",IF(Tabla134[[#This Row],[Item Visibility]]&lt;$U$16,"Visibilidad media","Mayor visibilidad"))</f>
        <v>Visibilidad media</v>
      </c>
      <c r="P273" s="11" t="str">
        <f>IF(Tabla134[[#This Row],[Rating]]&lt;2,"Muy Malo",IF(Tabla134[[#This Row],[Rating]]&lt;3,"Malo",IF(Tabla134[[#This Row],[Rating]]&lt;4,"Regular",IF(Tabla134[[#This Row],[Rating]]&lt;5,"Bueno","Excelente"))))</f>
        <v>Excelente</v>
      </c>
    </row>
    <row r="274" spans="1:16" x14ac:dyDescent="0.2">
      <c r="A274" s="7" t="s">
        <v>124</v>
      </c>
      <c r="B274" s="7" t="s">
        <v>1160</v>
      </c>
      <c r="C274" s="7" t="s">
        <v>171</v>
      </c>
      <c r="D274" s="8">
        <v>2017</v>
      </c>
      <c r="E274" s="7" t="s">
        <v>797</v>
      </c>
      <c r="F274" s="7" t="s">
        <v>796</v>
      </c>
      <c r="G274" s="7" t="s">
        <v>702</v>
      </c>
      <c r="H274" s="7" t="s">
        <v>7</v>
      </c>
      <c r="I274" s="9">
        <v>0</v>
      </c>
      <c r="J274" s="10">
        <v>213.3218</v>
      </c>
      <c r="K274" s="11">
        <v>5</v>
      </c>
      <c r="L274" s="11" t="str">
        <f>IF(Tabla134[[#This Row],[Item Weight]]&lt;$U$12,"Poco Peso",IF(Tabla134[[#This Row],[Item Weight]]&lt;$U$13,"Peso Medio","Peso Alto"))</f>
        <v>Peso Alto</v>
      </c>
      <c r="M274" s="7">
        <v>18.75</v>
      </c>
      <c r="N274" s="11">
        <f>IF(Tabla134[[#This Row],[Item Weight (Nulos)]]="",VLOOKUP(Tabla134[[#This Row],[Item Identifier]],'Tabla para Nulos'!$A$3:$B$1563,2,FALSE),Tabla134[[#This Row],[Item Weight (Nulos)]])</f>
        <v>18.75</v>
      </c>
      <c r="O274" s="11" t="str">
        <f>IF(Tabla134[[#This Row],[Item Visibility]]&lt;$U$15,"Poca visibilidad",IF(Tabla134[[#This Row],[Item Visibility]]&lt;$U$16,"Visibilidad media","Mayor visibilidad"))</f>
        <v>Poca visibilidad</v>
      </c>
      <c r="P274" s="11" t="str">
        <f>IF(Tabla134[[#This Row],[Rating]]&lt;2,"Muy Malo",IF(Tabla134[[#This Row],[Rating]]&lt;3,"Malo",IF(Tabla134[[#This Row],[Rating]]&lt;4,"Regular",IF(Tabla134[[#This Row],[Rating]]&lt;5,"Bueno","Excelente"))))</f>
        <v>Excelente</v>
      </c>
    </row>
    <row r="275" spans="1:16" x14ac:dyDescent="0.2">
      <c r="A275" s="7" t="s">
        <v>124</v>
      </c>
      <c r="B275" s="7" t="s">
        <v>431</v>
      </c>
      <c r="C275" s="7" t="s">
        <v>171</v>
      </c>
      <c r="D275" s="8">
        <v>2017</v>
      </c>
      <c r="E275" s="7" t="s">
        <v>797</v>
      </c>
      <c r="F275" s="7" t="s">
        <v>796</v>
      </c>
      <c r="G275" s="7" t="s">
        <v>702</v>
      </c>
      <c r="H275" s="7" t="s">
        <v>7</v>
      </c>
      <c r="I275" s="9">
        <v>0.17723649699999999</v>
      </c>
      <c r="J275" s="10">
        <v>172.34219999999999</v>
      </c>
      <c r="K275" s="11">
        <v>5</v>
      </c>
      <c r="L275" s="11" t="str">
        <f>IF(Tabla134[[#This Row],[Item Weight]]&lt;$U$12,"Poco Peso",IF(Tabla134[[#This Row],[Item Weight]]&lt;$U$13,"Peso Medio","Peso Alto"))</f>
        <v>Peso Alto</v>
      </c>
      <c r="M275" s="7">
        <v>19.100000000000001</v>
      </c>
      <c r="N275" s="11">
        <f>IF(Tabla134[[#This Row],[Item Weight (Nulos)]]="",VLOOKUP(Tabla134[[#This Row],[Item Identifier]],'Tabla para Nulos'!$A$3:$B$1563,2,FALSE),Tabla134[[#This Row],[Item Weight (Nulos)]])</f>
        <v>19.100000000000001</v>
      </c>
      <c r="O275" s="11" t="str">
        <f>IF(Tabla134[[#This Row],[Item Visibility]]&lt;$U$15,"Poca visibilidad",IF(Tabla134[[#This Row],[Item Visibility]]&lt;$U$16,"Visibilidad media","Mayor visibilidad"))</f>
        <v>Mayor visibilidad</v>
      </c>
      <c r="P275" s="11" t="str">
        <f>IF(Tabla134[[#This Row],[Rating]]&lt;2,"Muy Malo",IF(Tabla134[[#This Row],[Rating]]&lt;3,"Malo",IF(Tabla134[[#This Row],[Rating]]&lt;4,"Regular",IF(Tabla134[[#This Row],[Rating]]&lt;5,"Bueno","Excelente"))))</f>
        <v>Excelente</v>
      </c>
    </row>
    <row r="276" spans="1:16" x14ac:dyDescent="0.2">
      <c r="A276" s="7" t="s">
        <v>124</v>
      </c>
      <c r="B276" s="7" t="s">
        <v>1543</v>
      </c>
      <c r="C276" s="7" t="s">
        <v>165</v>
      </c>
      <c r="D276" s="8">
        <v>2017</v>
      </c>
      <c r="E276" s="7" t="s">
        <v>797</v>
      </c>
      <c r="F276" s="7" t="s">
        <v>796</v>
      </c>
      <c r="G276" s="7" t="s">
        <v>702</v>
      </c>
      <c r="H276" s="7" t="s">
        <v>7</v>
      </c>
      <c r="I276" s="9">
        <v>1.3363902E-2</v>
      </c>
      <c r="J276" s="10">
        <v>106.128</v>
      </c>
      <c r="K276" s="11">
        <v>5</v>
      </c>
      <c r="L276" s="11" t="str">
        <f>IF(Tabla134[[#This Row],[Item Weight]]&lt;$U$12,"Poco Peso",IF(Tabla134[[#This Row],[Item Weight]]&lt;$U$13,"Peso Medio","Peso Alto"))</f>
        <v>Peso Medio</v>
      </c>
      <c r="M276" s="7">
        <v>16.350000000000001</v>
      </c>
      <c r="N276" s="11">
        <f>IF(Tabla134[[#This Row],[Item Weight (Nulos)]]="",VLOOKUP(Tabla134[[#This Row],[Item Identifier]],'Tabla para Nulos'!$A$3:$B$1563,2,FALSE),Tabla134[[#This Row],[Item Weight (Nulos)]])</f>
        <v>16.350000000000001</v>
      </c>
      <c r="O276" s="11" t="str">
        <f>IF(Tabla134[[#This Row],[Item Visibility]]&lt;$U$15,"Poca visibilidad",IF(Tabla134[[#This Row],[Item Visibility]]&lt;$U$16,"Visibilidad media","Mayor visibilidad"))</f>
        <v>Poca visibilidad</v>
      </c>
      <c r="P276" s="11" t="str">
        <f>IF(Tabla134[[#This Row],[Rating]]&lt;2,"Muy Malo",IF(Tabla134[[#This Row],[Rating]]&lt;3,"Malo",IF(Tabla134[[#This Row],[Rating]]&lt;4,"Regular",IF(Tabla134[[#This Row],[Rating]]&lt;5,"Bueno","Excelente"))))</f>
        <v>Excelente</v>
      </c>
    </row>
    <row r="277" spans="1:16" x14ac:dyDescent="0.2">
      <c r="A277" s="7" t="s">
        <v>124</v>
      </c>
      <c r="B277" s="7" t="s">
        <v>1394</v>
      </c>
      <c r="C277" s="7" t="s">
        <v>14</v>
      </c>
      <c r="D277" s="8">
        <v>2017</v>
      </c>
      <c r="E277" s="7" t="s">
        <v>797</v>
      </c>
      <c r="F277" s="7" t="s">
        <v>796</v>
      </c>
      <c r="G277" s="7" t="s">
        <v>702</v>
      </c>
      <c r="H277" s="7" t="s">
        <v>7</v>
      </c>
      <c r="I277" s="9">
        <v>3.9484738999999998E-2</v>
      </c>
      <c r="J277" s="10">
        <v>97.904200000000003</v>
      </c>
      <c r="K277" s="11">
        <v>5</v>
      </c>
      <c r="L277" s="11" t="str">
        <f>IF(Tabla134[[#This Row],[Item Weight]]&lt;$U$12,"Poco Peso",IF(Tabla134[[#This Row],[Item Weight]]&lt;$U$13,"Peso Medio","Peso Alto"))</f>
        <v>Poco Peso</v>
      </c>
      <c r="M277" s="7">
        <v>8.3949999999999996</v>
      </c>
      <c r="N277" s="11">
        <f>IF(Tabla134[[#This Row],[Item Weight (Nulos)]]="",VLOOKUP(Tabla134[[#This Row],[Item Identifier]],'Tabla para Nulos'!$A$3:$B$1563,2,FALSE),Tabla134[[#This Row],[Item Weight (Nulos)]])</f>
        <v>8.3949999999999996</v>
      </c>
      <c r="O277" s="11" t="str">
        <f>IF(Tabla134[[#This Row],[Item Visibility]]&lt;$U$15,"Poca visibilidad",IF(Tabla134[[#This Row],[Item Visibility]]&lt;$U$16,"Visibilidad media","Mayor visibilidad"))</f>
        <v>Visibilidad media</v>
      </c>
      <c r="P277" s="11" t="str">
        <f>IF(Tabla134[[#This Row],[Rating]]&lt;2,"Muy Malo",IF(Tabla134[[#This Row],[Rating]]&lt;3,"Malo",IF(Tabla134[[#This Row],[Rating]]&lt;4,"Regular",IF(Tabla134[[#This Row],[Rating]]&lt;5,"Bueno","Excelente"))))</f>
        <v>Excelente</v>
      </c>
    </row>
    <row r="278" spans="1:16" x14ac:dyDescent="0.2">
      <c r="A278" s="7" t="s">
        <v>124</v>
      </c>
      <c r="B278" s="7" t="s">
        <v>751</v>
      </c>
      <c r="C278" s="7" t="s">
        <v>14</v>
      </c>
      <c r="D278" s="8">
        <v>2017</v>
      </c>
      <c r="E278" s="7" t="s">
        <v>797</v>
      </c>
      <c r="F278" s="7" t="s">
        <v>796</v>
      </c>
      <c r="G278" s="7" t="s">
        <v>702</v>
      </c>
      <c r="H278" s="7" t="s">
        <v>7</v>
      </c>
      <c r="I278" s="9">
        <v>0.107870997</v>
      </c>
      <c r="J278" s="10">
        <v>181.26339999999999</v>
      </c>
      <c r="K278" s="11">
        <v>5</v>
      </c>
      <c r="L278" s="11" t="str">
        <f>IF(Tabla134[[#This Row],[Item Weight]]&lt;$U$12,"Poco Peso",IF(Tabla134[[#This Row],[Item Weight]]&lt;$U$13,"Peso Medio","Peso Alto"))</f>
        <v>Peso Medio</v>
      </c>
      <c r="M278" s="7">
        <v>9.1950000000000003</v>
      </c>
      <c r="N278" s="11">
        <f>IF(Tabla134[[#This Row],[Item Weight (Nulos)]]="",VLOOKUP(Tabla134[[#This Row],[Item Identifier]],'Tabla para Nulos'!$A$3:$B$1563,2,FALSE),Tabla134[[#This Row],[Item Weight (Nulos)]])</f>
        <v>9.1950000000000003</v>
      </c>
      <c r="O278" s="11" t="str">
        <f>IF(Tabla134[[#This Row],[Item Visibility]]&lt;$U$15,"Poca visibilidad",IF(Tabla134[[#This Row],[Item Visibility]]&lt;$U$16,"Visibilidad media","Mayor visibilidad"))</f>
        <v>Mayor visibilidad</v>
      </c>
      <c r="P278" s="11" t="str">
        <f>IF(Tabla134[[#This Row],[Rating]]&lt;2,"Muy Malo",IF(Tabla134[[#This Row],[Rating]]&lt;3,"Malo",IF(Tabla134[[#This Row],[Rating]]&lt;4,"Regular",IF(Tabla134[[#This Row],[Rating]]&lt;5,"Bueno","Excelente"))))</f>
        <v>Excelente</v>
      </c>
    </row>
    <row r="279" spans="1:16" x14ac:dyDescent="0.2">
      <c r="A279" s="7" t="s">
        <v>124</v>
      </c>
      <c r="B279" s="7" t="s">
        <v>1404</v>
      </c>
      <c r="C279" s="7" t="s">
        <v>14</v>
      </c>
      <c r="D279" s="8">
        <v>2017</v>
      </c>
      <c r="E279" s="7" t="s">
        <v>797</v>
      </c>
      <c r="F279" s="7" t="s">
        <v>796</v>
      </c>
      <c r="G279" s="7" t="s">
        <v>702</v>
      </c>
      <c r="H279" s="7" t="s">
        <v>7</v>
      </c>
      <c r="I279" s="9">
        <v>5.4046706E-2</v>
      </c>
      <c r="J279" s="10">
        <v>119.5466</v>
      </c>
      <c r="K279" s="11">
        <v>5</v>
      </c>
      <c r="L279" s="11" t="str">
        <f>IF(Tabla134[[#This Row],[Item Weight]]&lt;$U$12,"Poco Peso",IF(Tabla134[[#This Row],[Item Weight]]&lt;$U$13,"Peso Medio","Peso Alto"))</f>
        <v>Peso Alto</v>
      </c>
      <c r="M279" s="7">
        <v>20.350000000000001</v>
      </c>
      <c r="N279" s="11">
        <f>IF(Tabla134[[#This Row],[Item Weight (Nulos)]]="",VLOOKUP(Tabla134[[#This Row],[Item Identifier]],'Tabla para Nulos'!$A$3:$B$1563,2,FALSE),Tabla134[[#This Row],[Item Weight (Nulos)]])</f>
        <v>20.350000000000001</v>
      </c>
      <c r="O279" s="11" t="str">
        <f>IF(Tabla134[[#This Row],[Item Visibility]]&lt;$U$15,"Poca visibilidad",IF(Tabla134[[#This Row],[Item Visibility]]&lt;$U$16,"Visibilidad media","Mayor visibilidad"))</f>
        <v>Visibilidad media</v>
      </c>
      <c r="P279" s="11" t="str">
        <f>IF(Tabla134[[#This Row],[Rating]]&lt;2,"Muy Malo",IF(Tabla134[[#This Row],[Rating]]&lt;3,"Malo",IF(Tabla134[[#This Row],[Rating]]&lt;4,"Regular",IF(Tabla134[[#This Row],[Rating]]&lt;5,"Bueno","Excelente"))))</f>
        <v>Excelente</v>
      </c>
    </row>
    <row r="280" spans="1:16" x14ac:dyDescent="0.2">
      <c r="A280" s="7" t="s">
        <v>124</v>
      </c>
      <c r="B280" s="7" t="s">
        <v>400</v>
      </c>
      <c r="C280" s="7" t="s">
        <v>14</v>
      </c>
      <c r="D280" s="8">
        <v>2017</v>
      </c>
      <c r="E280" s="7" t="s">
        <v>797</v>
      </c>
      <c r="F280" s="7" t="s">
        <v>796</v>
      </c>
      <c r="G280" s="7" t="s">
        <v>702</v>
      </c>
      <c r="H280" s="7" t="s">
        <v>7</v>
      </c>
      <c r="I280" s="9">
        <v>4.9295685999999998E-2</v>
      </c>
      <c r="J280" s="10">
        <v>194.4478</v>
      </c>
      <c r="K280" s="11">
        <v>5</v>
      </c>
      <c r="L280" s="11" t="str">
        <f>IF(Tabla134[[#This Row],[Item Weight]]&lt;$U$12,"Poco Peso",IF(Tabla134[[#This Row],[Item Weight]]&lt;$U$13,"Peso Medio","Peso Alto"))</f>
        <v>Peso Alto</v>
      </c>
      <c r="M280" s="7">
        <v>21</v>
      </c>
      <c r="N280" s="11">
        <f>IF(Tabla134[[#This Row],[Item Weight (Nulos)]]="",VLOOKUP(Tabla134[[#This Row],[Item Identifier]],'Tabla para Nulos'!$A$3:$B$1563,2,FALSE),Tabla134[[#This Row],[Item Weight (Nulos)]])</f>
        <v>21</v>
      </c>
      <c r="O280" s="11" t="str">
        <f>IF(Tabla134[[#This Row],[Item Visibility]]&lt;$U$15,"Poca visibilidad",IF(Tabla134[[#This Row],[Item Visibility]]&lt;$U$16,"Visibilidad media","Mayor visibilidad"))</f>
        <v>Visibilidad media</v>
      </c>
      <c r="P280" s="11" t="str">
        <f>IF(Tabla134[[#This Row],[Rating]]&lt;2,"Muy Malo",IF(Tabla134[[#This Row],[Rating]]&lt;3,"Malo",IF(Tabla134[[#This Row],[Rating]]&lt;4,"Regular",IF(Tabla134[[#This Row],[Rating]]&lt;5,"Bueno","Excelente"))))</f>
        <v>Excelente</v>
      </c>
    </row>
    <row r="281" spans="1:16" x14ac:dyDescent="0.2">
      <c r="A281" s="7" t="s">
        <v>124</v>
      </c>
      <c r="B281" s="7" t="s">
        <v>990</v>
      </c>
      <c r="C281" s="7" t="s">
        <v>19</v>
      </c>
      <c r="D281" s="8">
        <v>2017</v>
      </c>
      <c r="E281" s="7" t="s">
        <v>797</v>
      </c>
      <c r="F281" s="7" t="s">
        <v>796</v>
      </c>
      <c r="G281" s="7" t="s">
        <v>702</v>
      </c>
      <c r="H281" s="7" t="s">
        <v>7</v>
      </c>
      <c r="I281" s="9">
        <v>0.15930433299999999</v>
      </c>
      <c r="J281" s="10">
        <v>226.172</v>
      </c>
      <c r="K281" s="11">
        <v>5</v>
      </c>
      <c r="L281" s="11" t="str">
        <f>IF(Tabla134[[#This Row],[Item Weight]]&lt;$U$12,"Poco Peso",IF(Tabla134[[#This Row],[Item Weight]]&lt;$U$13,"Peso Medio","Peso Alto"))</f>
        <v>Peso Medio</v>
      </c>
      <c r="M281" s="7">
        <v>9.3949999999999996</v>
      </c>
      <c r="N281" s="11">
        <f>IF(Tabla134[[#This Row],[Item Weight (Nulos)]]="",VLOOKUP(Tabla134[[#This Row],[Item Identifier]],'Tabla para Nulos'!$A$3:$B$1563,2,FALSE),Tabla134[[#This Row],[Item Weight (Nulos)]])</f>
        <v>9.3949999999999996</v>
      </c>
      <c r="O281" s="11" t="str">
        <f>IF(Tabla134[[#This Row],[Item Visibility]]&lt;$U$15,"Poca visibilidad",IF(Tabla134[[#This Row],[Item Visibility]]&lt;$U$16,"Visibilidad media","Mayor visibilidad"))</f>
        <v>Mayor visibilidad</v>
      </c>
      <c r="P281" s="11" t="str">
        <f>IF(Tabla134[[#This Row],[Rating]]&lt;2,"Muy Malo",IF(Tabla134[[#This Row],[Rating]]&lt;3,"Malo",IF(Tabla134[[#This Row],[Rating]]&lt;4,"Regular",IF(Tabla134[[#This Row],[Rating]]&lt;5,"Bueno","Excelente"))))</f>
        <v>Excelente</v>
      </c>
    </row>
    <row r="282" spans="1:16" x14ac:dyDescent="0.2">
      <c r="A282" s="7" t="s">
        <v>124</v>
      </c>
      <c r="B282" s="7" t="s">
        <v>591</v>
      </c>
      <c r="C282" s="7" t="s">
        <v>19</v>
      </c>
      <c r="D282" s="8">
        <v>2017</v>
      </c>
      <c r="E282" s="7" t="s">
        <v>797</v>
      </c>
      <c r="F282" s="7" t="s">
        <v>796</v>
      </c>
      <c r="G282" s="7" t="s">
        <v>702</v>
      </c>
      <c r="H282" s="7" t="s">
        <v>7</v>
      </c>
      <c r="I282" s="9">
        <v>3.7225069999999999E-2</v>
      </c>
      <c r="J282" s="10">
        <v>182.46340000000001</v>
      </c>
      <c r="K282" s="11">
        <v>5</v>
      </c>
      <c r="L282" s="11" t="str">
        <f>IF(Tabla134[[#This Row],[Item Weight]]&lt;$U$12,"Poco Peso",IF(Tabla134[[#This Row],[Item Weight]]&lt;$U$13,"Peso Medio","Peso Alto"))</f>
        <v>Peso Medio</v>
      </c>
      <c r="M282" s="7">
        <v>15.7</v>
      </c>
      <c r="N282" s="11">
        <f>IF(Tabla134[[#This Row],[Item Weight (Nulos)]]="",VLOOKUP(Tabla134[[#This Row],[Item Identifier]],'Tabla para Nulos'!$A$3:$B$1563,2,FALSE),Tabla134[[#This Row],[Item Weight (Nulos)]])</f>
        <v>15.7</v>
      </c>
      <c r="O282" s="11" t="str">
        <f>IF(Tabla134[[#This Row],[Item Visibility]]&lt;$U$15,"Poca visibilidad",IF(Tabla134[[#This Row],[Item Visibility]]&lt;$U$16,"Visibilidad media","Mayor visibilidad"))</f>
        <v>Visibilidad media</v>
      </c>
      <c r="P282" s="11" t="str">
        <f>IF(Tabla134[[#This Row],[Rating]]&lt;2,"Muy Malo",IF(Tabla134[[#This Row],[Rating]]&lt;3,"Malo",IF(Tabla134[[#This Row],[Rating]]&lt;4,"Regular",IF(Tabla134[[#This Row],[Rating]]&lt;5,"Bueno","Excelente"))))</f>
        <v>Excelente</v>
      </c>
    </row>
    <row r="283" spans="1:16" x14ac:dyDescent="0.2">
      <c r="A283" s="7" t="s">
        <v>6</v>
      </c>
      <c r="B283" s="7" t="s">
        <v>921</v>
      </c>
      <c r="C283" s="7" t="s">
        <v>28</v>
      </c>
      <c r="D283" s="8">
        <v>2017</v>
      </c>
      <c r="E283" s="7" t="s">
        <v>797</v>
      </c>
      <c r="F283" s="7" t="s">
        <v>796</v>
      </c>
      <c r="G283" s="7" t="s">
        <v>702</v>
      </c>
      <c r="H283" s="7" t="s">
        <v>7</v>
      </c>
      <c r="I283" s="9">
        <v>0.121563385</v>
      </c>
      <c r="J283" s="10">
        <v>43.745399999999997</v>
      </c>
      <c r="K283" s="11">
        <v>5</v>
      </c>
      <c r="L283" s="11" t="str">
        <f>IF(Tabla134[[#This Row],[Item Weight]]&lt;$U$12,"Poco Peso",IF(Tabla134[[#This Row],[Item Weight]]&lt;$U$13,"Peso Medio","Peso Alto"))</f>
        <v>Poco Peso</v>
      </c>
      <c r="M283" s="7">
        <v>6.7149999999999999</v>
      </c>
      <c r="N283" s="11">
        <f>IF(Tabla134[[#This Row],[Item Weight (Nulos)]]="",VLOOKUP(Tabla134[[#This Row],[Item Identifier]],'Tabla para Nulos'!$A$3:$B$1563,2,FALSE),Tabla134[[#This Row],[Item Weight (Nulos)]])</f>
        <v>6.7149999999999999</v>
      </c>
      <c r="O283" s="11" t="str">
        <f>IF(Tabla134[[#This Row],[Item Visibility]]&lt;$U$15,"Poca visibilidad",IF(Tabla134[[#This Row],[Item Visibility]]&lt;$U$16,"Visibilidad media","Mayor visibilidad"))</f>
        <v>Mayor visibilidad</v>
      </c>
      <c r="P283" s="11" t="str">
        <f>IF(Tabla134[[#This Row],[Rating]]&lt;2,"Muy Malo",IF(Tabla134[[#This Row],[Rating]]&lt;3,"Malo",IF(Tabla134[[#This Row],[Rating]]&lt;4,"Regular",IF(Tabla134[[#This Row],[Rating]]&lt;5,"Bueno","Excelente"))))</f>
        <v>Excelente</v>
      </c>
    </row>
    <row r="284" spans="1:16" x14ac:dyDescent="0.2">
      <c r="A284" s="7" t="s">
        <v>6</v>
      </c>
      <c r="B284" s="7" t="s">
        <v>388</v>
      </c>
      <c r="C284" s="7" t="s">
        <v>28</v>
      </c>
      <c r="D284" s="8">
        <v>2017</v>
      </c>
      <c r="E284" s="7" t="s">
        <v>797</v>
      </c>
      <c r="F284" s="7" t="s">
        <v>796</v>
      </c>
      <c r="G284" s="7" t="s">
        <v>702</v>
      </c>
      <c r="H284" s="7" t="s">
        <v>7</v>
      </c>
      <c r="I284" s="9">
        <v>2.4891881000000001E-2</v>
      </c>
      <c r="J284" s="10">
        <v>170.94220000000001</v>
      </c>
      <c r="K284" s="11">
        <v>5</v>
      </c>
      <c r="L284" s="11" t="str">
        <f>IF(Tabla134[[#This Row],[Item Weight]]&lt;$U$12,"Poco Peso",IF(Tabla134[[#This Row],[Item Weight]]&lt;$U$13,"Peso Medio","Peso Alto"))</f>
        <v>Peso Medio</v>
      </c>
      <c r="M284" s="7">
        <v>10.3</v>
      </c>
      <c r="N284" s="11">
        <f>IF(Tabla134[[#This Row],[Item Weight (Nulos)]]="",VLOOKUP(Tabla134[[#This Row],[Item Identifier]],'Tabla para Nulos'!$A$3:$B$1563,2,FALSE),Tabla134[[#This Row],[Item Weight (Nulos)]])</f>
        <v>10.3</v>
      </c>
      <c r="O284" s="11" t="str">
        <f>IF(Tabla134[[#This Row],[Item Visibility]]&lt;$U$15,"Poca visibilidad",IF(Tabla134[[#This Row],[Item Visibility]]&lt;$U$16,"Visibilidad media","Mayor visibilidad"))</f>
        <v>Poca visibilidad</v>
      </c>
      <c r="P284" s="11" t="str">
        <f>IF(Tabla134[[#This Row],[Rating]]&lt;2,"Muy Malo",IF(Tabla134[[#This Row],[Rating]]&lt;3,"Malo",IF(Tabla134[[#This Row],[Rating]]&lt;4,"Regular",IF(Tabla134[[#This Row],[Rating]]&lt;5,"Bueno","Excelente"))))</f>
        <v>Excelente</v>
      </c>
    </row>
    <row r="285" spans="1:16" x14ac:dyDescent="0.2">
      <c r="A285" s="7" t="s">
        <v>6</v>
      </c>
      <c r="B285" s="7" t="s">
        <v>1260</v>
      </c>
      <c r="C285" s="7" t="s">
        <v>28</v>
      </c>
      <c r="D285" s="8">
        <v>2017</v>
      </c>
      <c r="E285" s="7" t="s">
        <v>797</v>
      </c>
      <c r="F285" s="7" t="s">
        <v>796</v>
      </c>
      <c r="G285" s="7" t="s">
        <v>702</v>
      </c>
      <c r="H285" s="7" t="s">
        <v>7</v>
      </c>
      <c r="I285" s="9">
        <v>5.8719726E-2</v>
      </c>
      <c r="J285" s="10">
        <v>171.1422</v>
      </c>
      <c r="K285" s="11">
        <v>5</v>
      </c>
      <c r="L285" s="11" t="str">
        <f>IF(Tabla134[[#This Row],[Item Weight]]&lt;$U$12,"Poco Peso",IF(Tabla134[[#This Row],[Item Weight]]&lt;$U$13,"Peso Medio","Peso Alto"))</f>
        <v>Peso Medio</v>
      </c>
      <c r="M285" s="7">
        <v>11.65</v>
      </c>
      <c r="N285" s="11">
        <f>IF(Tabla134[[#This Row],[Item Weight (Nulos)]]="",VLOOKUP(Tabla134[[#This Row],[Item Identifier]],'Tabla para Nulos'!$A$3:$B$1563,2,FALSE),Tabla134[[#This Row],[Item Weight (Nulos)]])</f>
        <v>11.65</v>
      </c>
      <c r="O285" s="11" t="str">
        <f>IF(Tabla134[[#This Row],[Item Visibility]]&lt;$U$15,"Poca visibilidad",IF(Tabla134[[#This Row],[Item Visibility]]&lt;$U$16,"Visibilidad media","Mayor visibilidad"))</f>
        <v>Visibilidad media</v>
      </c>
      <c r="P285" s="11" t="str">
        <f>IF(Tabla134[[#This Row],[Rating]]&lt;2,"Muy Malo",IF(Tabla134[[#This Row],[Rating]]&lt;3,"Malo",IF(Tabla134[[#This Row],[Rating]]&lt;4,"Regular",IF(Tabla134[[#This Row],[Rating]]&lt;5,"Bueno","Excelente"))))</f>
        <v>Excelente</v>
      </c>
    </row>
    <row r="286" spans="1:16" x14ac:dyDescent="0.2">
      <c r="A286" s="7" t="s">
        <v>6</v>
      </c>
      <c r="B286" s="7" t="s">
        <v>1142</v>
      </c>
      <c r="C286" s="7" t="s">
        <v>25</v>
      </c>
      <c r="D286" s="8">
        <v>2017</v>
      </c>
      <c r="E286" s="7" t="s">
        <v>797</v>
      </c>
      <c r="F286" s="7" t="s">
        <v>796</v>
      </c>
      <c r="G286" s="7" t="s">
        <v>702</v>
      </c>
      <c r="H286" s="7" t="s">
        <v>7</v>
      </c>
      <c r="I286" s="9">
        <v>7.2141817999999996E-2</v>
      </c>
      <c r="J286" s="10">
        <v>183.39240000000001</v>
      </c>
      <c r="K286" s="11">
        <v>5</v>
      </c>
      <c r="L286" s="11" t="str">
        <f>IF(Tabla134[[#This Row],[Item Weight]]&lt;$U$12,"Poco Peso",IF(Tabla134[[#This Row],[Item Weight]]&lt;$U$13,"Peso Medio","Peso Alto"))</f>
        <v>Poco Peso</v>
      </c>
      <c r="M286" s="7">
        <v>8.7100000000000009</v>
      </c>
      <c r="N286" s="11">
        <f>IF(Tabla134[[#This Row],[Item Weight (Nulos)]]="",VLOOKUP(Tabla134[[#This Row],[Item Identifier]],'Tabla para Nulos'!$A$3:$B$1563,2,FALSE),Tabla134[[#This Row],[Item Weight (Nulos)]])</f>
        <v>8.7100000000000009</v>
      </c>
      <c r="O286" s="11" t="str">
        <f>IF(Tabla134[[#This Row],[Item Visibility]]&lt;$U$15,"Poca visibilidad",IF(Tabla134[[#This Row],[Item Visibility]]&lt;$U$16,"Visibilidad media","Mayor visibilidad"))</f>
        <v>Visibilidad media</v>
      </c>
      <c r="P286" s="11" t="str">
        <f>IF(Tabla134[[#This Row],[Rating]]&lt;2,"Muy Malo",IF(Tabla134[[#This Row],[Rating]]&lt;3,"Malo",IF(Tabla134[[#This Row],[Rating]]&lt;4,"Regular",IF(Tabla134[[#This Row],[Rating]]&lt;5,"Bueno","Excelente"))))</f>
        <v>Excelente</v>
      </c>
    </row>
    <row r="287" spans="1:16" x14ac:dyDescent="0.2">
      <c r="A287" s="7" t="s">
        <v>6</v>
      </c>
      <c r="B287" s="7" t="s">
        <v>1590</v>
      </c>
      <c r="C287" s="7" t="s">
        <v>25</v>
      </c>
      <c r="D287" s="8">
        <v>2017</v>
      </c>
      <c r="E287" s="7" t="s">
        <v>797</v>
      </c>
      <c r="F287" s="7" t="s">
        <v>796</v>
      </c>
      <c r="G287" s="7" t="s">
        <v>702</v>
      </c>
      <c r="H287" s="7" t="s">
        <v>7</v>
      </c>
      <c r="I287" s="9">
        <v>0.11454343</v>
      </c>
      <c r="J287" s="10">
        <v>113.72020000000001</v>
      </c>
      <c r="K287" s="11">
        <v>5</v>
      </c>
      <c r="L287" s="11" t="str">
        <f>IF(Tabla134[[#This Row],[Item Weight]]&lt;$U$12,"Poco Peso",IF(Tabla134[[#This Row],[Item Weight]]&lt;$U$13,"Peso Medio","Peso Alto"))</f>
        <v>Peso Medio</v>
      </c>
      <c r="M287" s="7">
        <v>15.7</v>
      </c>
      <c r="N287" s="11">
        <f>IF(Tabla134[[#This Row],[Item Weight (Nulos)]]="",VLOOKUP(Tabla134[[#This Row],[Item Identifier]],'Tabla para Nulos'!$A$3:$B$1563,2,FALSE),Tabla134[[#This Row],[Item Weight (Nulos)]])</f>
        <v>15.7</v>
      </c>
      <c r="O287" s="11" t="str">
        <f>IF(Tabla134[[#This Row],[Item Visibility]]&lt;$U$15,"Poca visibilidad",IF(Tabla134[[#This Row],[Item Visibility]]&lt;$U$16,"Visibilidad media","Mayor visibilidad"))</f>
        <v>Mayor visibilidad</v>
      </c>
      <c r="P287" s="11" t="str">
        <f>IF(Tabla134[[#This Row],[Rating]]&lt;2,"Muy Malo",IF(Tabla134[[#This Row],[Rating]]&lt;3,"Malo",IF(Tabla134[[#This Row],[Rating]]&lt;4,"Regular",IF(Tabla134[[#This Row],[Rating]]&lt;5,"Bueno","Excelente"))))</f>
        <v>Excelente</v>
      </c>
    </row>
    <row r="288" spans="1:16" x14ac:dyDescent="0.2">
      <c r="A288" s="7" t="s">
        <v>6</v>
      </c>
      <c r="B288" s="7" t="s">
        <v>351</v>
      </c>
      <c r="C288" s="7" t="s">
        <v>71</v>
      </c>
      <c r="D288" s="8">
        <v>2017</v>
      </c>
      <c r="E288" s="7" t="s">
        <v>797</v>
      </c>
      <c r="F288" s="7" t="s">
        <v>796</v>
      </c>
      <c r="G288" s="7" t="s">
        <v>702</v>
      </c>
      <c r="H288" s="7" t="s">
        <v>7</v>
      </c>
      <c r="I288" s="9">
        <v>1.8019661999999999E-2</v>
      </c>
      <c r="J288" s="10">
        <v>181.566</v>
      </c>
      <c r="K288" s="11">
        <v>5</v>
      </c>
      <c r="L288" s="11" t="str">
        <f>IF(Tabla134[[#This Row],[Item Weight]]&lt;$U$12,"Poco Peso",IF(Tabla134[[#This Row],[Item Weight]]&lt;$U$13,"Peso Medio","Peso Alto"))</f>
        <v>Peso Alto</v>
      </c>
      <c r="M288" s="7">
        <v>19.75</v>
      </c>
      <c r="N288" s="11">
        <f>IF(Tabla134[[#This Row],[Item Weight (Nulos)]]="",VLOOKUP(Tabla134[[#This Row],[Item Identifier]],'Tabla para Nulos'!$A$3:$B$1563,2,FALSE),Tabla134[[#This Row],[Item Weight (Nulos)]])</f>
        <v>19.75</v>
      </c>
      <c r="O288" s="11" t="str">
        <f>IF(Tabla134[[#This Row],[Item Visibility]]&lt;$U$15,"Poca visibilidad",IF(Tabla134[[#This Row],[Item Visibility]]&lt;$U$16,"Visibilidad media","Mayor visibilidad"))</f>
        <v>Poca visibilidad</v>
      </c>
      <c r="P288" s="11" t="str">
        <f>IF(Tabla134[[#This Row],[Rating]]&lt;2,"Muy Malo",IF(Tabla134[[#This Row],[Rating]]&lt;3,"Malo",IF(Tabla134[[#This Row],[Rating]]&lt;4,"Regular",IF(Tabla134[[#This Row],[Rating]]&lt;5,"Bueno","Excelente"))))</f>
        <v>Excelente</v>
      </c>
    </row>
    <row r="289" spans="1:16" x14ac:dyDescent="0.2">
      <c r="A289" s="7" t="s">
        <v>6</v>
      </c>
      <c r="B289" s="7" t="s">
        <v>937</v>
      </c>
      <c r="C289" s="7" t="s">
        <v>10</v>
      </c>
      <c r="D289" s="8">
        <v>2017</v>
      </c>
      <c r="E289" s="7" t="s">
        <v>797</v>
      </c>
      <c r="F289" s="7" t="s">
        <v>796</v>
      </c>
      <c r="G289" s="7" t="s">
        <v>702</v>
      </c>
      <c r="H289" s="7" t="s">
        <v>7</v>
      </c>
      <c r="I289" s="9">
        <v>1.8926773000000001E-2</v>
      </c>
      <c r="J289" s="10">
        <v>60.253599999999999</v>
      </c>
      <c r="K289" s="11">
        <v>5</v>
      </c>
      <c r="L289" s="11" t="str">
        <f>IF(Tabla134[[#This Row],[Item Weight]]&lt;$U$12,"Poco Peso",IF(Tabla134[[#This Row],[Item Weight]]&lt;$U$13,"Peso Medio","Peso Alto"))</f>
        <v>Peso Medio</v>
      </c>
      <c r="M289" s="7">
        <v>15.7</v>
      </c>
      <c r="N289" s="11">
        <f>IF(Tabla134[[#This Row],[Item Weight (Nulos)]]="",VLOOKUP(Tabla134[[#This Row],[Item Identifier]],'Tabla para Nulos'!$A$3:$B$1563,2,FALSE),Tabla134[[#This Row],[Item Weight (Nulos)]])</f>
        <v>15.7</v>
      </c>
      <c r="O289" s="11" t="str">
        <f>IF(Tabla134[[#This Row],[Item Visibility]]&lt;$U$15,"Poca visibilidad",IF(Tabla134[[#This Row],[Item Visibility]]&lt;$U$16,"Visibilidad media","Mayor visibilidad"))</f>
        <v>Poca visibilidad</v>
      </c>
      <c r="P289" s="11" t="str">
        <f>IF(Tabla134[[#This Row],[Rating]]&lt;2,"Muy Malo",IF(Tabla134[[#This Row],[Rating]]&lt;3,"Malo",IF(Tabla134[[#This Row],[Rating]]&lt;4,"Regular",IF(Tabla134[[#This Row],[Rating]]&lt;5,"Bueno","Excelente"))))</f>
        <v>Excelente</v>
      </c>
    </row>
    <row r="290" spans="1:16" x14ac:dyDescent="0.2">
      <c r="A290" s="7" t="s">
        <v>6</v>
      </c>
      <c r="B290" s="7" t="s">
        <v>1490</v>
      </c>
      <c r="C290" s="7" t="s">
        <v>10</v>
      </c>
      <c r="D290" s="8">
        <v>2017</v>
      </c>
      <c r="E290" s="7" t="s">
        <v>797</v>
      </c>
      <c r="F290" s="7" t="s">
        <v>796</v>
      </c>
      <c r="G290" s="7" t="s">
        <v>702</v>
      </c>
      <c r="H290" s="7" t="s">
        <v>7</v>
      </c>
      <c r="I290" s="9">
        <v>5.9790095000000001E-2</v>
      </c>
      <c r="J290" s="10">
        <v>127.4678</v>
      </c>
      <c r="K290" s="11">
        <v>5</v>
      </c>
      <c r="L290" s="11" t="str">
        <f>IF(Tabla134[[#This Row],[Item Weight]]&lt;$U$12,"Poco Peso",IF(Tabla134[[#This Row],[Item Weight]]&lt;$U$13,"Peso Medio","Peso Alto"))</f>
        <v>Peso Alto</v>
      </c>
      <c r="M290" s="7">
        <v>20.2</v>
      </c>
      <c r="N290" s="11">
        <f>IF(Tabla134[[#This Row],[Item Weight (Nulos)]]="",VLOOKUP(Tabla134[[#This Row],[Item Identifier]],'Tabla para Nulos'!$A$3:$B$1563,2,FALSE),Tabla134[[#This Row],[Item Weight (Nulos)]])</f>
        <v>20.2</v>
      </c>
      <c r="O290" s="11" t="str">
        <f>IF(Tabla134[[#This Row],[Item Visibility]]&lt;$U$15,"Poca visibilidad",IF(Tabla134[[#This Row],[Item Visibility]]&lt;$U$16,"Visibilidad media","Mayor visibilidad"))</f>
        <v>Visibilidad media</v>
      </c>
      <c r="P290" s="11" t="str">
        <f>IF(Tabla134[[#This Row],[Rating]]&lt;2,"Muy Malo",IF(Tabla134[[#This Row],[Rating]]&lt;3,"Malo",IF(Tabla134[[#This Row],[Rating]]&lt;4,"Regular",IF(Tabla134[[#This Row],[Rating]]&lt;5,"Bueno","Excelente"))))</f>
        <v>Excelente</v>
      </c>
    </row>
    <row r="291" spans="1:16" x14ac:dyDescent="0.2">
      <c r="A291" s="7" t="s">
        <v>6</v>
      </c>
      <c r="B291" s="7" t="s">
        <v>546</v>
      </c>
      <c r="C291" s="7" t="s">
        <v>47</v>
      </c>
      <c r="D291" s="8">
        <v>2017</v>
      </c>
      <c r="E291" s="7" t="s">
        <v>797</v>
      </c>
      <c r="F291" s="7" t="s">
        <v>796</v>
      </c>
      <c r="G291" s="7" t="s">
        <v>702</v>
      </c>
      <c r="H291" s="7" t="s">
        <v>7</v>
      </c>
      <c r="I291" s="9">
        <v>2.4536636000000001E-2</v>
      </c>
      <c r="J291" s="10">
        <v>106.1306</v>
      </c>
      <c r="K291" s="11">
        <v>5</v>
      </c>
      <c r="L291" s="11" t="str">
        <f>IF(Tabla134[[#This Row],[Item Weight]]&lt;$U$12,"Poco Peso",IF(Tabla134[[#This Row],[Item Weight]]&lt;$U$13,"Peso Medio","Peso Alto"))</f>
        <v>Poco Peso</v>
      </c>
      <c r="M291" s="7">
        <v>5.63</v>
      </c>
      <c r="N291" s="11">
        <f>IF(Tabla134[[#This Row],[Item Weight (Nulos)]]="",VLOOKUP(Tabla134[[#This Row],[Item Identifier]],'Tabla para Nulos'!$A$3:$B$1563,2,FALSE),Tabla134[[#This Row],[Item Weight (Nulos)]])</f>
        <v>5.63</v>
      </c>
      <c r="O291" s="11" t="str">
        <f>IF(Tabla134[[#This Row],[Item Visibility]]&lt;$U$15,"Poca visibilidad",IF(Tabla134[[#This Row],[Item Visibility]]&lt;$U$16,"Visibilidad media","Mayor visibilidad"))</f>
        <v>Poca visibilidad</v>
      </c>
      <c r="P291" s="11" t="str">
        <f>IF(Tabla134[[#This Row],[Rating]]&lt;2,"Muy Malo",IF(Tabla134[[#This Row],[Rating]]&lt;3,"Malo",IF(Tabla134[[#This Row],[Rating]]&lt;4,"Regular",IF(Tabla134[[#This Row],[Rating]]&lt;5,"Bueno","Excelente"))))</f>
        <v>Excelente</v>
      </c>
    </row>
    <row r="292" spans="1:16" x14ac:dyDescent="0.2">
      <c r="A292" s="7" t="s">
        <v>6</v>
      </c>
      <c r="B292" s="7" t="s">
        <v>1587</v>
      </c>
      <c r="C292" s="7" t="s">
        <v>47</v>
      </c>
      <c r="D292" s="8">
        <v>2017</v>
      </c>
      <c r="E292" s="7" t="s">
        <v>797</v>
      </c>
      <c r="F292" s="7" t="s">
        <v>796</v>
      </c>
      <c r="G292" s="7" t="s">
        <v>702</v>
      </c>
      <c r="H292" s="7" t="s">
        <v>7</v>
      </c>
      <c r="I292" s="9">
        <v>2.2054553000000001E-2</v>
      </c>
      <c r="J292" s="10">
        <v>195.4452</v>
      </c>
      <c r="K292" s="11">
        <v>5</v>
      </c>
      <c r="L292" s="11" t="str">
        <f>IF(Tabla134[[#This Row],[Item Weight]]&lt;$U$12,"Poco Peso",IF(Tabla134[[#This Row],[Item Weight]]&lt;$U$13,"Peso Medio","Peso Alto"))</f>
        <v>Peso Medio</v>
      </c>
      <c r="M292" s="7">
        <v>9.5</v>
      </c>
      <c r="N292" s="11">
        <f>IF(Tabla134[[#This Row],[Item Weight (Nulos)]]="",VLOOKUP(Tabla134[[#This Row],[Item Identifier]],'Tabla para Nulos'!$A$3:$B$1563,2,FALSE),Tabla134[[#This Row],[Item Weight (Nulos)]])</f>
        <v>9.5</v>
      </c>
      <c r="O292" s="11" t="str">
        <f>IF(Tabla134[[#This Row],[Item Visibility]]&lt;$U$15,"Poca visibilidad",IF(Tabla134[[#This Row],[Item Visibility]]&lt;$U$16,"Visibilidad media","Mayor visibilidad"))</f>
        <v>Poca visibilidad</v>
      </c>
      <c r="P292" s="11" t="str">
        <f>IF(Tabla134[[#This Row],[Rating]]&lt;2,"Muy Malo",IF(Tabla134[[#This Row],[Rating]]&lt;3,"Malo",IF(Tabla134[[#This Row],[Rating]]&lt;4,"Regular",IF(Tabla134[[#This Row],[Rating]]&lt;5,"Bueno","Excelente"))))</f>
        <v>Excelente</v>
      </c>
    </row>
    <row r="293" spans="1:16" x14ac:dyDescent="0.2">
      <c r="A293" s="7" t="s">
        <v>6</v>
      </c>
      <c r="B293" s="7" t="s">
        <v>1598</v>
      </c>
      <c r="C293" s="7" t="s">
        <v>47</v>
      </c>
      <c r="D293" s="8">
        <v>2017</v>
      </c>
      <c r="E293" s="7" t="s">
        <v>797</v>
      </c>
      <c r="F293" s="7" t="s">
        <v>796</v>
      </c>
      <c r="G293" s="7" t="s">
        <v>702</v>
      </c>
      <c r="H293" s="7" t="s">
        <v>7</v>
      </c>
      <c r="I293" s="9">
        <v>8.7342840000000001E-3</v>
      </c>
      <c r="J293" s="10">
        <v>207.898</v>
      </c>
      <c r="K293" s="11">
        <v>5</v>
      </c>
      <c r="L293" s="11" t="str">
        <f>IF(Tabla134[[#This Row],[Item Weight]]&lt;$U$12,"Poco Peso",IF(Tabla134[[#This Row],[Item Weight]]&lt;$U$13,"Peso Medio","Peso Alto"))</f>
        <v>Peso Medio</v>
      </c>
      <c r="M293" s="7">
        <v>15.7</v>
      </c>
      <c r="N293" s="11">
        <f>IF(Tabla134[[#This Row],[Item Weight (Nulos)]]="",VLOOKUP(Tabla134[[#This Row],[Item Identifier]],'Tabla para Nulos'!$A$3:$B$1563,2,FALSE),Tabla134[[#This Row],[Item Weight (Nulos)]])</f>
        <v>15.7</v>
      </c>
      <c r="O293" s="11" t="str">
        <f>IF(Tabla134[[#This Row],[Item Visibility]]&lt;$U$15,"Poca visibilidad",IF(Tabla134[[#This Row],[Item Visibility]]&lt;$U$16,"Visibilidad media","Mayor visibilidad"))</f>
        <v>Poca visibilidad</v>
      </c>
      <c r="P293" s="11" t="str">
        <f>IF(Tabla134[[#This Row],[Rating]]&lt;2,"Muy Malo",IF(Tabla134[[#This Row],[Rating]]&lt;3,"Malo",IF(Tabla134[[#This Row],[Rating]]&lt;4,"Regular",IF(Tabla134[[#This Row],[Rating]]&lt;5,"Bueno","Excelente"))))</f>
        <v>Excelente</v>
      </c>
    </row>
    <row r="294" spans="1:16" x14ac:dyDescent="0.2">
      <c r="A294" s="7" t="s">
        <v>6</v>
      </c>
      <c r="B294" s="7" t="s">
        <v>933</v>
      </c>
      <c r="C294" s="7" t="s">
        <v>14</v>
      </c>
      <c r="D294" s="8">
        <v>2017</v>
      </c>
      <c r="E294" s="7" t="s">
        <v>797</v>
      </c>
      <c r="F294" s="7" t="s">
        <v>796</v>
      </c>
      <c r="G294" s="7" t="s">
        <v>702</v>
      </c>
      <c r="H294" s="7" t="s">
        <v>7</v>
      </c>
      <c r="I294" s="9">
        <v>5.9627530000000003E-3</v>
      </c>
      <c r="J294" s="10">
        <v>102.4358</v>
      </c>
      <c r="K294" s="11">
        <v>5</v>
      </c>
      <c r="L294" s="11" t="str">
        <f>IF(Tabla134[[#This Row],[Item Weight]]&lt;$U$12,"Poco Peso",IF(Tabla134[[#This Row],[Item Weight]]&lt;$U$13,"Peso Medio","Peso Alto"))</f>
        <v>Poco Peso</v>
      </c>
      <c r="M294" s="7">
        <v>5.34</v>
      </c>
      <c r="N294" s="11">
        <f>IF(Tabla134[[#This Row],[Item Weight (Nulos)]]="",VLOOKUP(Tabla134[[#This Row],[Item Identifier]],'Tabla para Nulos'!$A$3:$B$1563,2,FALSE),Tabla134[[#This Row],[Item Weight (Nulos)]])</f>
        <v>5.34</v>
      </c>
      <c r="O294" s="11" t="str">
        <f>IF(Tabla134[[#This Row],[Item Visibility]]&lt;$U$15,"Poca visibilidad",IF(Tabla134[[#This Row],[Item Visibility]]&lt;$U$16,"Visibilidad media","Mayor visibilidad"))</f>
        <v>Poca visibilidad</v>
      </c>
      <c r="P294" s="11" t="str">
        <f>IF(Tabla134[[#This Row],[Rating]]&lt;2,"Muy Malo",IF(Tabla134[[#This Row],[Rating]]&lt;3,"Malo",IF(Tabla134[[#This Row],[Rating]]&lt;4,"Regular",IF(Tabla134[[#This Row],[Rating]]&lt;5,"Bueno","Excelente"))))</f>
        <v>Excelente</v>
      </c>
    </row>
    <row r="295" spans="1:16" x14ac:dyDescent="0.2">
      <c r="A295" s="7" t="s">
        <v>6</v>
      </c>
      <c r="B295" s="7" t="s">
        <v>1401</v>
      </c>
      <c r="C295" s="7" t="s">
        <v>14</v>
      </c>
      <c r="D295" s="8">
        <v>2017</v>
      </c>
      <c r="E295" s="7" t="s">
        <v>797</v>
      </c>
      <c r="F295" s="7" t="s">
        <v>796</v>
      </c>
      <c r="G295" s="7" t="s">
        <v>702</v>
      </c>
      <c r="H295" s="7" t="s">
        <v>7</v>
      </c>
      <c r="I295" s="9">
        <v>0.10527616200000001</v>
      </c>
      <c r="J295" s="10">
        <v>173.2764</v>
      </c>
      <c r="K295" s="11">
        <v>5</v>
      </c>
      <c r="L295" s="11" t="str">
        <f>IF(Tabla134[[#This Row],[Item Weight]]&lt;$U$12,"Poco Peso",IF(Tabla134[[#This Row],[Item Weight]]&lt;$U$13,"Peso Medio","Peso Alto"))</f>
        <v>Peso Medio</v>
      </c>
      <c r="M295" s="7">
        <v>15.6</v>
      </c>
      <c r="N295" s="11">
        <f>IF(Tabla134[[#This Row],[Item Weight (Nulos)]]="",VLOOKUP(Tabla134[[#This Row],[Item Identifier]],'Tabla para Nulos'!$A$3:$B$1563,2,FALSE),Tabla134[[#This Row],[Item Weight (Nulos)]])</f>
        <v>15.6</v>
      </c>
      <c r="O295" s="11" t="str">
        <f>IF(Tabla134[[#This Row],[Item Visibility]]&lt;$U$15,"Poca visibilidad",IF(Tabla134[[#This Row],[Item Visibility]]&lt;$U$16,"Visibilidad media","Mayor visibilidad"))</f>
        <v>Mayor visibilidad</v>
      </c>
      <c r="P295" s="11" t="str">
        <f>IF(Tabla134[[#This Row],[Rating]]&lt;2,"Muy Malo",IF(Tabla134[[#This Row],[Rating]]&lt;3,"Malo",IF(Tabla134[[#This Row],[Rating]]&lt;4,"Regular",IF(Tabla134[[#This Row],[Rating]]&lt;5,"Bueno","Excelente"))))</f>
        <v>Excelente</v>
      </c>
    </row>
    <row r="296" spans="1:16" x14ac:dyDescent="0.2">
      <c r="A296" s="7" t="s">
        <v>124</v>
      </c>
      <c r="B296" s="7" t="s">
        <v>1307</v>
      </c>
      <c r="C296" s="7" t="s">
        <v>28</v>
      </c>
      <c r="D296" s="8">
        <v>2011</v>
      </c>
      <c r="E296" s="7" t="s">
        <v>703</v>
      </c>
      <c r="F296" s="7" t="s">
        <v>2</v>
      </c>
      <c r="G296" s="7" t="s">
        <v>1</v>
      </c>
      <c r="H296" s="7" t="s">
        <v>1621</v>
      </c>
      <c r="I296" s="9">
        <v>0.220111117</v>
      </c>
      <c r="J296" s="10">
        <v>153.00239999999999</v>
      </c>
      <c r="K296" s="11">
        <v>5</v>
      </c>
      <c r="L296" s="11" t="str">
        <f>IF(Tabla134[[#This Row],[Item Weight]]&lt;$U$12,"Poco Peso",IF(Tabla134[[#This Row],[Item Weight]]&lt;$U$13,"Peso Medio","Peso Alto"))</f>
        <v>Peso Medio</v>
      </c>
      <c r="M296" s="7">
        <v>11.65</v>
      </c>
      <c r="N296" s="11">
        <f>IF(Tabla134[[#This Row],[Item Weight (Nulos)]]="",VLOOKUP(Tabla134[[#This Row],[Item Identifier]],'Tabla para Nulos'!$A$3:$B$1563,2,FALSE),Tabla134[[#This Row],[Item Weight (Nulos)]])</f>
        <v>11.65</v>
      </c>
      <c r="O296" s="11" t="str">
        <f>IF(Tabla134[[#This Row],[Item Visibility]]&lt;$U$15,"Poca visibilidad",IF(Tabla134[[#This Row],[Item Visibility]]&lt;$U$16,"Visibilidad media","Mayor visibilidad"))</f>
        <v>Mayor visibilidad</v>
      </c>
      <c r="P296" s="11" t="str">
        <f>IF(Tabla134[[#This Row],[Rating]]&lt;2,"Muy Malo",IF(Tabla134[[#This Row],[Rating]]&lt;3,"Malo",IF(Tabla134[[#This Row],[Rating]]&lt;4,"Regular",IF(Tabla134[[#This Row],[Rating]]&lt;5,"Bueno","Excelente"))))</f>
        <v>Excelente</v>
      </c>
    </row>
    <row r="297" spans="1:16" x14ac:dyDescent="0.2">
      <c r="A297" s="7" t="s">
        <v>124</v>
      </c>
      <c r="B297" s="7" t="s">
        <v>486</v>
      </c>
      <c r="C297" s="7" t="s">
        <v>71</v>
      </c>
      <c r="D297" s="8">
        <v>2011</v>
      </c>
      <c r="E297" s="7" t="s">
        <v>703</v>
      </c>
      <c r="F297" s="7" t="s">
        <v>2</v>
      </c>
      <c r="G297" s="7" t="s">
        <v>1</v>
      </c>
      <c r="H297" s="7" t="s">
        <v>1621</v>
      </c>
      <c r="I297" s="9">
        <v>2.5288020000000001E-2</v>
      </c>
      <c r="J297" s="10">
        <v>83.325000000000003</v>
      </c>
      <c r="K297" s="11">
        <v>5</v>
      </c>
      <c r="L297" s="11" t="str">
        <f>IF(Tabla134[[#This Row],[Item Weight]]&lt;$U$12,"Poco Peso",IF(Tabla134[[#This Row],[Item Weight]]&lt;$U$13,"Peso Medio","Peso Alto"))</f>
        <v>Poco Peso</v>
      </c>
      <c r="M297" s="7">
        <v>5.48</v>
      </c>
      <c r="N297" s="11">
        <f>IF(Tabla134[[#This Row],[Item Weight (Nulos)]]="",VLOOKUP(Tabla134[[#This Row],[Item Identifier]],'Tabla para Nulos'!$A$3:$B$1563,2,FALSE),Tabla134[[#This Row],[Item Weight (Nulos)]])</f>
        <v>5.48</v>
      </c>
      <c r="O297" s="11" t="str">
        <f>IF(Tabla134[[#This Row],[Item Visibility]]&lt;$U$15,"Poca visibilidad",IF(Tabla134[[#This Row],[Item Visibility]]&lt;$U$16,"Visibilidad media","Mayor visibilidad"))</f>
        <v>Poca visibilidad</v>
      </c>
      <c r="P297" s="11" t="str">
        <f>IF(Tabla134[[#This Row],[Rating]]&lt;2,"Muy Malo",IF(Tabla134[[#This Row],[Rating]]&lt;3,"Malo",IF(Tabla134[[#This Row],[Rating]]&lt;4,"Regular",IF(Tabla134[[#This Row],[Rating]]&lt;5,"Bueno","Excelente"))))</f>
        <v>Excelente</v>
      </c>
    </row>
    <row r="298" spans="1:16" x14ac:dyDescent="0.2">
      <c r="A298" s="7" t="s">
        <v>124</v>
      </c>
      <c r="B298" s="7" t="s">
        <v>1091</v>
      </c>
      <c r="C298" s="7" t="s">
        <v>71</v>
      </c>
      <c r="D298" s="8">
        <v>2011</v>
      </c>
      <c r="E298" s="7" t="s">
        <v>703</v>
      </c>
      <c r="F298" s="7" t="s">
        <v>2</v>
      </c>
      <c r="G298" s="7" t="s">
        <v>1</v>
      </c>
      <c r="H298" s="7" t="s">
        <v>1621</v>
      </c>
      <c r="I298" s="9">
        <v>4.4991876E-2</v>
      </c>
      <c r="J298" s="10">
        <v>107.22799999999999</v>
      </c>
      <c r="K298" s="11">
        <v>5</v>
      </c>
      <c r="L298" s="11" t="str">
        <f>IF(Tabla134[[#This Row],[Item Weight]]&lt;$U$12,"Poco Peso",IF(Tabla134[[#This Row],[Item Weight]]&lt;$U$13,"Peso Medio","Peso Alto"))</f>
        <v>Peso Medio</v>
      </c>
      <c r="M298" s="7">
        <v>10.895</v>
      </c>
      <c r="N298" s="11">
        <f>IF(Tabla134[[#This Row],[Item Weight (Nulos)]]="",VLOOKUP(Tabla134[[#This Row],[Item Identifier]],'Tabla para Nulos'!$A$3:$B$1563,2,FALSE),Tabla134[[#This Row],[Item Weight (Nulos)]])</f>
        <v>10.895</v>
      </c>
      <c r="O298" s="11" t="str">
        <f>IF(Tabla134[[#This Row],[Item Visibility]]&lt;$U$15,"Poca visibilidad",IF(Tabla134[[#This Row],[Item Visibility]]&lt;$U$16,"Visibilidad media","Mayor visibilidad"))</f>
        <v>Visibilidad media</v>
      </c>
      <c r="P298" s="11" t="str">
        <f>IF(Tabla134[[#This Row],[Rating]]&lt;2,"Muy Malo",IF(Tabla134[[#This Row],[Rating]]&lt;3,"Malo",IF(Tabla134[[#This Row],[Rating]]&lt;4,"Regular",IF(Tabla134[[#This Row],[Rating]]&lt;5,"Bueno","Excelente"))))</f>
        <v>Excelente</v>
      </c>
    </row>
    <row r="299" spans="1:16" x14ac:dyDescent="0.2">
      <c r="A299" s="7" t="s">
        <v>124</v>
      </c>
      <c r="B299" s="7" t="s">
        <v>1085</v>
      </c>
      <c r="C299" s="7" t="s">
        <v>10</v>
      </c>
      <c r="D299" s="8">
        <v>2011</v>
      </c>
      <c r="E299" s="7" t="s">
        <v>703</v>
      </c>
      <c r="F299" s="7" t="s">
        <v>2</v>
      </c>
      <c r="G299" s="7" t="s">
        <v>1</v>
      </c>
      <c r="H299" s="7" t="s">
        <v>1621</v>
      </c>
      <c r="I299" s="9">
        <v>0.17862291899999999</v>
      </c>
      <c r="J299" s="10">
        <v>177.93700000000001</v>
      </c>
      <c r="K299" s="11">
        <v>5</v>
      </c>
      <c r="L299" s="11" t="str">
        <f>IF(Tabla134[[#This Row],[Item Weight]]&lt;$U$12,"Poco Peso",IF(Tabla134[[#This Row],[Item Weight]]&lt;$U$13,"Peso Medio","Peso Alto"))</f>
        <v>Peso Medio</v>
      </c>
      <c r="M299" s="7">
        <v>9.8000000000000007</v>
      </c>
      <c r="N299" s="11">
        <f>IF(Tabla134[[#This Row],[Item Weight (Nulos)]]="",VLOOKUP(Tabla134[[#This Row],[Item Identifier]],'Tabla para Nulos'!$A$3:$B$1563,2,FALSE),Tabla134[[#This Row],[Item Weight (Nulos)]])</f>
        <v>9.8000000000000007</v>
      </c>
      <c r="O299" s="11" t="str">
        <f>IF(Tabla134[[#This Row],[Item Visibility]]&lt;$U$15,"Poca visibilidad",IF(Tabla134[[#This Row],[Item Visibility]]&lt;$U$16,"Visibilidad media","Mayor visibilidad"))</f>
        <v>Mayor visibilidad</v>
      </c>
      <c r="P299" s="11" t="str">
        <f>IF(Tabla134[[#This Row],[Rating]]&lt;2,"Muy Malo",IF(Tabla134[[#This Row],[Rating]]&lt;3,"Malo",IF(Tabla134[[#This Row],[Rating]]&lt;4,"Regular",IF(Tabla134[[#This Row],[Rating]]&lt;5,"Bueno","Excelente"))))</f>
        <v>Excelente</v>
      </c>
    </row>
    <row r="300" spans="1:16" x14ac:dyDescent="0.2">
      <c r="A300" s="7" t="s">
        <v>124</v>
      </c>
      <c r="B300" s="7" t="s">
        <v>1082</v>
      </c>
      <c r="C300" s="7" t="s">
        <v>10</v>
      </c>
      <c r="D300" s="8">
        <v>2011</v>
      </c>
      <c r="E300" s="7" t="s">
        <v>703</v>
      </c>
      <c r="F300" s="7" t="s">
        <v>2</v>
      </c>
      <c r="G300" s="7" t="s">
        <v>1</v>
      </c>
      <c r="H300" s="7" t="s">
        <v>1621</v>
      </c>
      <c r="I300" s="9">
        <v>0.11395356199999999</v>
      </c>
      <c r="J300" s="10">
        <v>198.24260000000001</v>
      </c>
      <c r="K300" s="11">
        <v>5</v>
      </c>
      <c r="L300" s="11" t="str">
        <f>IF(Tabla134[[#This Row],[Item Weight]]&lt;$U$12,"Poco Peso",IF(Tabla134[[#This Row],[Item Weight]]&lt;$U$13,"Peso Medio","Peso Alto"))</f>
        <v>Peso Medio</v>
      </c>
      <c r="M300" s="7">
        <v>16.350000000000001</v>
      </c>
      <c r="N300" s="11">
        <f>IF(Tabla134[[#This Row],[Item Weight (Nulos)]]="",VLOOKUP(Tabla134[[#This Row],[Item Identifier]],'Tabla para Nulos'!$A$3:$B$1563,2,FALSE),Tabla134[[#This Row],[Item Weight (Nulos)]])</f>
        <v>16.350000000000001</v>
      </c>
      <c r="O300" s="11" t="str">
        <f>IF(Tabla134[[#This Row],[Item Visibility]]&lt;$U$15,"Poca visibilidad",IF(Tabla134[[#This Row],[Item Visibility]]&lt;$U$16,"Visibilidad media","Mayor visibilidad"))</f>
        <v>Mayor visibilidad</v>
      </c>
      <c r="P300" s="11" t="str">
        <f>IF(Tabla134[[#This Row],[Rating]]&lt;2,"Muy Malo",IF(Tabla134[[#This Row],[Rating]]&lt;3,"Malo",IF(Tabla134[[#This Row],[Rating]]&lt;4,"Regular",IF(Tabla134[[#This Row],[Rating]]&lt;5,"Bueno","Excelente"))))</f>
        <v>Excelente</v>
      </c>
    </row>
    <row r="301" spans="1:16" x14ac:dyDescent="0.2">
      <c r="A301" s="7" t="s">
        <v>124</v>
      </c>
      <c r="B301" s="7" t="s">
        <v>643</v>
      </c>
      <c r="C301" s="7" t="s">
        <v>216</v>
      </c>
      <c r="D301" s="8">
        <v>2011</v>
      </c>
      <c r="E301" s="7" t="s">
        <v>703</v>
      </c>
      <c r="F301" s="7" t="s">
        <v>2</v>
      </c>
      <c r="G301" s="7" t="s">
        <v>1</v>
      </c>
      <c r="H301" s="7" t="s">
        <v>1621</v>
      </c>
      <c r="I301" s="9">
        <v>0.117580062</v>
      </c>
      <c r="J301" s="10">
        <v>36.653199999999998</v>
      </c>
      <c r="K301" s="11">
        <v>5</v>
      </c>
      <c r="L301" s="11" t="str">
        <f>IF(Tabla134[[#This Row],[Item Weight]]&lt;$U$12,"Poco Peso",IF(Tabla134[[#This Row],[Item Weight]]&lt;$U$13,"Peso Medio","Peso Alto"))</f>
        <v>Poco Peso</v>
      </c>
      <c r="M301" s="7">
        <v>8.01</v>
      </c>
      <c r="N301" s="11">
        <f>IF(Tabla134[[#This Row],[Item Weight (Nulos)]]="",VLOOKUP(Tabla134[[#This Row],[Item Identifier]],'Tabla para Nulos'!$A$3:$B$1563,2,FALSE),Tabla134[[#This Row],[Item Weight (Nulos)]])</f>
        <v>8.01</v>
      </c>
      <c r="O301" s="11" t="str">
        <f>IF(Tabla134[[#This Row],[Item Visibility]]&lt;$U$15,"Poca visibilidad",IF(Tabla134[[#This Row],[Item Visibility]]&lt;$U$16,"Visibilidad media","Mayor visibilidad"))</f>
        <v>Mayor visibilidad</v>
      </c>
      <c r="P301" s="11" t="str">
        <f>IF(Tabla134[[#This Row],[Rating]]&lt;2,"Muy Malo",IF(Tabla134[[#This Row],[Rating]]&lt;3,"Malo",IF(Tabla134[[#This Row],[Rating]]&lt;4,"Regular",IF(Tabla134[[#This Row],[Rating]]&lt;5,"Bueno","Excelente"))))</f>
        <v>Excelente</v>
      </c>
    </row>
    <row r="302" spans="1:16" x14ac:dyDescent="0.2">
      <c r="A302" s="7" t="s">
        <v>124</v>
      </c>
      <c r="B302" s="7" t="s">
        <v>1458</v>
      </c>
      <c r="C302" s="7" t="s">
        <v>4</v>
      </c>
      <c r="D302" s="8">
        <v>2011</v>
      </c>
      <c r="E302" s="7" t="s">
        <v>703</v>
      </c>
      <c r="F302" s="7" t="s">
        <v>2</v>
      </c>
      <c r="G302" s="7" t="s">
        <v>1</v>
      </c>
      <c r="H302" s="7" t="s">
        <v>1621</v>
      </c>
      <c r="I302" s="9">
        <v>0.195721125</v>
      </c>
      <c r="J302" s="10">
        <v>156.46299999999999</v>
      </c>
      <c r="K302" s="11">
        <v>5</v>
      </c>
      <c r="L302" s="11" t="str">
        <f>IF(Tabla134[[#This Row],[Item Weight]]&lt;$U$12,"Poco Peso",IF(Tabla134[[#This Row],[Item Weight]]&lt;$U$13,"Peso Medio","Peso Alto"))</f>
        <v>Peso Medio</v>
      </c>
      <c r="M302" s="7">
        <v>10.3</v>
      </c>
      <c r="N302" s="11">
        <f>IF(Tabla134[[#This Row],[Item Weight (Nulos)]]="",VLOOKUP(Tabla134[[#This Row],[Item Identifier]],'Tabla para Nulos'!$A$3:$B$1563,2,FALSE),Tabla134[[#This Row],[Item Weight (Nulos)]])</f>
        <v>10.3</v>
      </c>
      <c r="O302" s="11" t="str">
        <f>IF(Tabla134[[#This Row],[Item Visibility]]&lt;$U$15,"Poca visibilidad",IF(Tabla134[[#This Row],[Item Visibility]]&lt;$U$16,"Visibilidad media","Mayor visibilidad"))</f>
        <v>Mayor visibilidad</v>
      </c>
      <c r="P302" s="11" t="str">
        <f>IF(Tabla134[[#This Row],[Rating]]&lt;2,"Muy Malo",IF(Tabla134[[#This Row],[Rating]]&lt;3,"Malo",IF(Tabla134[[#This Row],[Rating]]&lt;4,"Regular",IF(Tabla134[[#This Row],[Rating]]&lt;5,"Bueno","Excelente"))))</f>
        <v>Excelente</v>
      </c>
    </row>
    <row r="303" spans="1:16" x14ac:dyDescent="0.2">
      <c r="A303" s="7" t="s">
        <v>124</v>
      </c>
      <c r="B303" s="7" t="s">
        <v>1469</v>
      </c>
      <c r="C303" s="7" t="s">
        <v>4</v>
      </c>
      <c r="D303" s="8">
        <v>2011</v>
      </c>
      <c r="E303" s="7" t="s">
        <v>703</v>
      </c>
      <c r="F303" s="7" t="s">
        <v>2</v>
      </c>
      <c r="G303" s="7" t="s">
        <v>1</v>
      </c>
      <c r="H303" s="7" t="s">
        <v>1621</v>
      </c>
      <c r="I303" s="9">
        <v>3.2606180999999998E-2</v>
      </c>
      <c r="J303" s="10">
        <v>193.57939999999999</v>
      </c>
      <c r="K303" s="11">
        <v>5</v>
      </c>
      <c r="L303" s="11" t="str">
        <f>IF(Tabla134[[#This Row],[Item Weight]]&lt;$U$12,"Poco Peso",IF(Tabla134[[#This Row],[Item Weight]]&lt;$U$13,"Peso Medio","Peso Alto"))</f>
        <v>Peso Medio</v>
      </c>
      <c r="M303" s="7">
        <v>14.8</v>
      </c>
      <c r="N303" s="11">
        <f>IF(Tabla134[[#This Row],[Item Weight (Nulos)]]="",VLOOKUP(Tabla134[[#This Row],[Item Identifier]],'Tabla para Nulos'!$A$3:$B$1563,2,FALSE),Tabla134[[#This Row],[Item Weight (Nulos)]])</f>
        <v>14.8</v>
      </c>
      <c r="O303" s="11" t="str">
        <f>IF(Tabla134[[#This Row],[Item Visibility]]&lt;$U$15,"Poca visibilidad",IF(Tabla134[[#This Row],[Item Visibility]]&lt;$U$16,"Visibilidad media","Mayor visibilidad"))</f>
        <v>Visibilidad media</v>
      </c>
      <c r="P303" s="11" t="str">
        <f>IF(Tabla134[[#This Row],[Rating]]&lt;2,"Muy Malo",IF(Tabla134[[#This Row],[Rating]]&lt;3,"Malo",IF(Tabla134[[#This Row],[Rating]]&lt;4,"Regular",IF(Tabla134[[#This Row],[Rating]]&lt;5,"Bueno","Excelente"))))</f>
        <v>Excelente</v>
      </c>
    </row>
    <row r="304" spans="1:16" x14ac:dyDescent="0.2">
      <c r="A304" s="7" t="s">
        <v>124</v>
      </c>
      <c r="B304" s="7" t="s">
        <v>873</v>
      </c>
      <c r="C304" s="7" t="s">
        <v>171</v>
      </c>
      <c r="D304" s="8">
        <v>2011</v>
      </c>
      <c r="E304" s="7" t="s">
        <v>703</v>
      </c>
      <c r="F304" s="7" t="s">
        <v>2</v>
      </c>
      <c r="G304" s="7" t="s">
        <v>1</v>
      </c>
      <c r="H304" s="7" t="s">
        <v>1621</v>
      </c>
      <c r="I304" s="9">
        <v>0.20168771999999999</v>
      </c>
      <c r="J304" s="10">
        <v>162.88679999999999</v>
      </c>
      <c r="K304" s="11">
        <v>5</v>
      </c>
      <c r="L304" s="11" t="str">
        <f>IF(Tabla134[[#This Row],[Item Weight]]&lt;$U$12,"Poco Peso",IF(Tabla134[[#This Row],[Item Weight]]&lt;$U$13,"Peso Medio","Peso Alto"))</f>
        <v>Poco Peso</v>
      </c>
      <c r="M304" s="7">
        <v>8.39</v>
      </c>
      <c r="N304" s="11">
        <f>IF(Tabla134[[#This Row],[Item Weight (Nulos)]]="",VLOOKUP(Tabla134[[#This Row],[Item Identifier]],'Tabla para Nulos'!$A$3:$B$1563,2,FALSE),Tabla134[[#This Row],[Item Weight (Nulos)]])</f>
        <v>8.39</v>
      </c>
      <c r="O304" s="11" t="str">
        <f>IF(Tabla134[[#This Row],[Item Visibility]]&lt;$U$15,"Poca visibilidad",IF(Tabla134[[#This Row],[Item Visibility]]&lt;$U$16,"Visibilidad media","Mayor visibilidad"))</f>
        <v>Mayor visibilidad</v>
      </c>
      <c r="P304" s="11" t="str">
        <f>IF(Tabla134[[#This Row],[Rating]]&lt;2,"Muy Malo",IF(Tabla134[[#This Row],[Rating]]&lt;3,"Malo",IF(Tabla134[[#This Row],[Rating]]&lt;4,"Regular",IF(Tabla134[[#This Row],[Rating]]&lt;5,"Bueno","Excelente"))))</f>
        <v>Excelente</v>
      </c>
    </row>
    <row r="305" spans="1:16" x14ac:dyDescent="0.2">
      <c r="A305" s="7" t="s">
        <v>124</v>
      </c>
      <c r="B305" s="7" t="s">
        <v>1162</v>
      </c>
      <c r="C305" s="7" t="s">
        <v>171</v>
      </c>
      <c r="D305" s="8">
        <v>2011</v>
      </c>
      <c r="E305" s="7" t="s">
        <v>703</v>
      </c>
      <c r="F305" s="7" t="s">
        <v>2</v>
      </c>
      <c r="G305" s="7" t="s">
        <v>1</v>
      </c>
      <c r="H305" s="7" t="s">
        <v>1621</v>
      </c>
      <c r="I305" s="9">
        <v>0.211306673</v>
      </c>
      <c r="J305" s="10">
        <v>125.1362</v>
      </c>
      <c r="K305" s="11">
        <v>5</v>
      </c>
      <c r="L305" s="11" t="str">
        <f>IF(Tabla134[[#This Row],[Item Weight]]&lt;$U$12,"Poco Peso",IF(Tabla134[[#This Row],[Item Weight]]&lt;$U$13,"Peso Medio","Peso Alto"))</f>
        <v>Peso Alto</v>
      </c>
      <c r="M305" s="7">
        <v>17</v>
      </c>
      <c r="N305" s="11">
        <f>IF(Tabla134[[#This Row],[Item Weight (Nulos)]]="",VLOOKUP(Tabla134[[#This Row],[Item Identifier]],'Tabla para Nulos'!$A$3:$B$1563,2,FALSE),Tabla134[[#This Row],[Item Weight (Nulos)]])</f>
        <v>17</v>
      </c>
      <c r="O305" s="11" t="str">
        <f>IF(Tabla134[[#This Row],[Item Visibility]]&lt;$U$15,"Poca visibilidad",IF(Tabla134[[#This Row],[Item Visibility]]&lt;$U$16,"Visibilidad media","Mayor visibilidad"))</f>
        <v>Mayor visibilidad</v>
      </c>
      <c r="P305" s="11" t="str">
        <f>IF(Tabla134[[#This Row],[Rating]]&lt;2,"Muy Malo",IF(Tabla134[[#This Row],[Rating]]&lt;3,"Malo",IF(Tabla134[[#This Row],[Rating]]&lt;4,"Regular",IF(Tabla134[[#This Row],[Rating]]&lt;5,"Bueno","Excelente"))))</f>
        <v>Excelente</v>
      </c>
    </row>
    <row r="306" spans="1:16" x14ac:dyDescent="0.2">
      <c r="A306" s="7" t="s">
        <v>124</v>
      </c>
      <c r="B306" s="7" t="s">
        <v>423</v>
      </c>
      <c r="C306" s="7" t="s">
        <v>47</v>
      </c>
      <c r="D306" s="8">
        <v>2011</v>
      </c>
      <c r="E306" s="7" t="s">
        <v>703</v>
      </c>
      <c r="F306" s="7" t="s">
        <v>2</v>
      </c>
      <c r="G306" s="7" t="s">
        <v>528</v>
      </c>
      <c r="H306" s="7" t="s">
        <v>1621</v>
      </c>
      <c r="I306" s="9">
        <v>0.13564792000000001</v>
      </c>
      <c r="J306" s="10">
        <v>190.88460000000001</v>
      </c>
      <c r="K306" s="11">
        <v>5</v>
      </c>
      <c r="L306" s="11" t="str">
        <f>IF(Tabla134[[#This Row],[Item Weight]]&lt;$U$12,"Poco Peso",IF(Tabla134[[#This Row],[Item Weight]]&lt;$U$13,"Peso Medio","Peso Alto"))</f>
        <v>Peso Medio</v>
      </c>
      <c r="M306" s="7">
        <v>14.8</v>
      </c>
      <c r="N306" s="11">
        <f>IF(Tabla134[[#This Row],[Item Weight (Nulos)]]="",VLOOKUP(Tabla134[[#This Row],[Item Identifier]],'Tabla para Nulos'!$A$3:$B$1563,2,FALSE),Tabla134[[#This Row],[Item Weight (Nulos)]])</f>
        <v>14.8</v>
      </c>
      <c r="O306" s="11" t="str">
        <f>IF(Tabla134[[#This Row],[Item Visibility]]&lt;$U$15,"Poca visibilidad",IF(Tabla134[[#This Row],[Item Visibility]]&lt;$U$16,"Visibilidad media","Mayor visibilidad"))</f>
        <v>Mayor visibilidad</v>
      </c>
      <c r="P306" s="11" t="str">
        <f>IF(Tabla134[[#This Row],[Rating]]&lt;2,"Muy Malo",IF(Tabla134[[#This Row],[Rating]]&lt;3,"Malo",IF(Tabla134[[#This Row],[Rating]]&lt;4,"Regular",IF(Tabla134[[#This Row],[Rating]]&lt;5,"Bueno","Excelente"))))</f>
        <v>Excelente</v>
      </c>
    </row>
    <row r="307" spans="1:16" x14ac:dyDescent="0.2">
      <c r="A307" s="7" t="s">
        <v>124</v>
      </c>
      <c r="B307" s="7" t="s">
        <v>150</v>
      </c>
      <c r="C307" s="7" t="s">
        <v>14</v>
      </c>
      <c r="D307" s="8">
        <v>2011</v>
      </c>
      <c r="E307" s="7" t="s">
        <v>703</v>
      </c>
      <c r="F307" s="7" t="s">
        <v>2</v>
      </c>
      <c r="G307" s="7" t="s">
        <v>528</v>
      </c>
      <c r="H307" s="7" t="s">
        <v>1621</v>
      </c>
      <c r="I307" s="9">
        <v>6.3081712999999998E-2</v>
      </c>
      <c r="J307" s="10">
        <v>125.7704</v>
      </c>
      <c r="K307" s="11">
        <v>5</v>
      </c>
      <c r="L307" s="11" t="str">
        <f>IF(Tabla134[[#This Row],[Item Weight]]&lt;$U$12,"Poco Peso",IF(Tabla134[[#This Row],[Item Weight]]&lt;$U$13,"Peso Medio","Peso Alto"))</f>
        <v>Peso Medio</v>
      </c>
      <c r="M307" s="7">
        <v>15.6</v>
      </c>
      <c r="N307" s="11">
        <f>IF(Tabla134[[#This Row],[Item Weight (Nulos)]]="",VLOOKUP(Tabla134[[#This Row],[Item Identifier]],'Tabla para Nulos'!$A$3:$B$1563,2,FALSE),Tabla134[[#This Row],[Item Weight (Nulos)]])</f>
        <v>15.6</v>
      </c>
      <c r="O307" s="11" t="str">
        <f>IF(Tabla134[[#This Row],[Item Visibility]]&lt;$U$15,"Poca visibilidad",IF(Tabla134[[#This Row],[Item Visibility]]&lt;$U$16,"Visibilidad media","Mayor visibilidad"))</f>
        <v>Visibilidad media</v>
      </c>
      <c r="P307" s="11" t="str">
        <f>IF(Tabla134[[#This Row],[Rating]]&lt;2,"Muy Malo",IF(Tabla134[[#This Row],[Rating]]&lt;3,"Malo",IF(Tabla134[[#This Row],[Rating]]&lt;4,"Regular",IF(Tabla134[[#This Row],[Rating]]&lt;5,"Bueno","Excelente"))))</f>
        <v>Excelente</v>
      </c>
    </row>
    <row r="308" spans="1:16" x14ac:dyDescent="0.2">
      <c r="A308" s="7" t="s">
        <v>124</v>
      </c>
      <c r="B308" s="7" t="s">
        <v>1269</v>
      </c>
      <c r="C308" s="7" t="s">
        <v>14</v>
      </c>
      <c r="D308" s="8">
        <v>2011</v>
      </c>
      <c r="E308" s="7" t="s">
        <v>703</v>
      </c>
      <c r="F308" s="7" t="s">
        <v>2</v>
      </c>
      <c r="G308" s="7" t="s">
        <v>528</v>
      </c>
      <c r="H308" s="7" t="s">
        <v>1621</v>
      </c>
      <c r="I308" s="9">
        <v>1.6804724E-2</v>
      </c>
      <c r="J308" s="10">
        <v>163.45519999999999</v>
      </c>
      <c r="K308" s="11">
        <v>5</v>
      </c>
      <c r="L308" s="11" t="str">
        <f>IF(Tabla134[[#This Row],[Item Weight]]&lt;$U$12,"Poco Peso",IF(Tabla134[[#This Row],[Item Weight]]&lt;$U$13,"Peso Medio","Peso Alto"))</f>
        <v>Peso Alto</v>
      </c>
      <c r="M308" s="7">
        <v>17.600000000000001</v>
      </c>
      <c r="N308" s="11">
        <f>IF(Tabla134[[#This Row],[Item Weight (Nulos)]]="",VLOOKUP(Tabla134[[#This Row],[Item Identifier]],'Tabla para Nulos'!$A$3:$B$1563,2,FALSE),Tabla134[[#This Row],[Item Weight (Nulos)]])</f>
        <v>17.600000000000001</v>
      </c>
      <c r="O308" s="11" t="str">
        <f>IF(Tabla134[[#This Row],[Item Visibility]]&lt;$U$15,"Poca visibilidad",IF(Tabla134[[#This Row],[Item Visibility]]&lt;$U$16,"Visibilidad media","Mayor visibilidad"))</f>
        <v>Poca visibilidad</v>
      </c>
      <c r="P308" s="11" t="str">
        <f>IF(Tabla134[[#This Row],[Rating]]&lt;2,"Muy Malo",IF(Tabla134[[#This Row],[Rating]]&lt;3,"Malo",IF(Tabla134[[#This Row],[Rating]]&lt;4,"Regular",IF(Tabla134[[#This Row],[Rating]]&lt;5,"Bueno","Excelente"))))</f>
        <v>Excelente</v>
      </c>
    </row>
    <row r="309" spans="1:16" x14ac:dyDescent="0.2">
      <c r="A309" s="7" t="s">
        <v>124</v>
      </c>
      <c r="B309" s="7" t="s">
        <v>853</v>
      </c>
      <c r="C309" s="7" t="s">
        <v>14</v>
      </c>
      <c r="D309" s="8">
        <v>2011</v>
      </c>
      <c r="E309" s="7" t="s">
        <v>703</v>
      </c>
      <c r="F309" s="7" t="s">
        <v>2</v>
      </c>
      <c r="G309" s="7" t="s">
        <v>528</v>
      </c>
      <c r="H309" s="7" t="s">
        <v>1621</v>
      </c>
      <c r="I309" s="9">
        <v>0.17554588900000001</v>
      </c>
      <c r="J309" s="10">
        <v>163.68680000000001</v>
      </c>
      <c r="K309" s="11">
        <v>5</v>
      </c>
      <c r="L309" s="11" t="str">
        <f>IF(Tabla134[[#This Row],[Item Weight]]&lt;$U$12,"Poco Peso",IF(Tabla134[[#This Row],[Item Weight]]&lt;$U$13,"Peso Medio","Peso Alto"))</f>
        <v>Peso Alto</v>
      </c>
      <c r="M309" s="7">
        <v>17.600000000000001</v>
      </c>
      <c r="N309" s="11">
        <f>IF(Tabla134[[#This Row],[Item Weight (Nulos)]]="",VLOOKUP(Tabla134[[#This Row],[Item Identifier]],'Tabla para Nulos'!$A$3:$B$1563,2,FALSE),Tabla134[[#This Row],[Item Weight (Nulos)]])</f>
        <v>17.600000000000001</v>
      </c>
      <c r="O309" s="11" t="str">
        <f>IF(Tabla134[[#This Row],[Item Visibility]]&lt;$U$15,"Poca visibilidad",IF(Tabla134[[#This Row],[Item Visibility]]&lt;$U$16,"Visibilidad media","Mayor visibilidad"))</f>
        <v>Mayor visibilidad</v>
      </c>
      <c r="P309" s="11" t="str">
        <f>IF(Tabla134[[#This Row],[Rating]]&lt;2,"Muy Malo",IF(Tabla134[[#This Row],[Rating]]&lt;3,"Malo",IF(Tabla134[[#This Row],[Rating]]&lt;4,"Regular",IF(Tabla134[[#This Row],[Rating]]&lt;5,"Bueno","Excelente"))))</f>
        <v>Excelente</v>
      </c>
    </row>
    <row r="310" spans="1:16" x14ac:dyDescent="0.2">
      <c r="A310" s="7" t="s">
        <v>124</v>
      </c>
      <c r="B310" s="7" t="s">
        <v>1594</v>
      </c>
      <c r="C310" s="7" t="s">
        <v>19</v>
      </c>
      <c r="D310" s="8">
        <v>2011</v>
      </c>
      <c r="E310" s="7" t="s">
        <v>703</v>
      </c>
      <c r="F310" s="7" t="s">
        <v>2</v>
      </c>
      <c r="G310" s="7" t="s">
        <v>528</v>
      </c>
      <c r="H310" s="7" t="s">
        <v>1621</v>
      </c>
      <c r="I310" s="9">
        <v>0.105265475</v>
      </c>
      <c r="J310" s="10">
        <v>159.95779999999999</v>
      </c>
      <c r="K310" s="11">
        <v>5</v>
      </c>
      <c r="L310" s="11" t="str">
        <f>IF(Tabla134[[#This Row],[Item Weight]]&lt;$U$12,"Poco Peso",IF(Tabla134[[#This Row],[Item Weight]]&lt;$U$13,"Peso Medio","Peso Alto"))</f>
        <v>Peso Medio</v>
      </c>
      <c r="M310" s="7">
        <v>12.65</v>
      </c>
      <c r="N310" s="11">
        <f>IF(Tabla134[[#This Row],[Item Weight (Nulos)]]="",VLOOKUP(Tabla134[[#This Row],[Item Identifier]],'Tabla para Nulos'!$A$3:$B$1563,2,FALSE),Tabla134[[#This Row],[Item Weight (Nulos)]])</f>
        <v>12.65</v>
      </c>
      <c r="O310" s="11" t="str">
        <f>IF(Tabla134[[#This Row],[Item Visibility]]&lt;$U$15,"Poca visibilidad",IF(Tabla134[[#This Row],[Item Visibility]]&lt;$U$16,"Visibilidad media","Mayor visibilidad"))</f>
        <v>Mayor visibilidad</v>
      </c>
      <c r="P310" s="11" t="str">
        <f>IF(Tabla134[[#This Row],[Rating]]&lt;2,"Muy Malo",IF(Tabla134[[#This Row],[Rating]]&lt;3,"Malo",IF(Tabla134[[#This Row],[Rating]]&lt;4,"Regular",IF(Tabla134[[#This Row],[Rating]]&lt;5,"Bueno","Excelente"))))</f>
        <v>Excelente</v>
      </c>
    </row>
    <row r="311" spans="1:16" x14ac:dyDescent="0.2">
      <c r="A311" s="7" t="s">
        <v>124</v>
      </c>
      <c r="B311" s="7" t="s">
        <v>133</v>
      </c>
      <c r="C311" s="7" t="s">
        <v>19</v>
      </c>
      <c r="D311" s="8">
        <v>2011</v>
      </c>
      <c r="E311" s="7" t="s">
        <v>703</v>
      </c>
      <c r="F311" s="7" t="s">
        <v>2</v>
      </c>
      <c r="G311" s="7" t="s">
        <v>528</v>
      </c>
      <c r="H311" s="7" t="s">
        <v>1621</v>
      </c>
      <c r="I311" s="9">
        <v>5.1544658E-2</v>
      </c>
      <c r="J311" s="10">
        <v>142.5154</v>
      </c>
      <c r="K311" s="11">
        <v>5</v>
      </c>
      <c r="L311" s="11" t="str">
        <f>IF(Tabla134[[#This Row],[Item Weight]]&lt;$U$12,"Poco Peso",IF(Tabla134[[#This Row],[Item Weight]]&lt;$U$13,"Peso Medio","Peso Alto"))</f>
        <v>Peso Medio</v>
      </c>
      <c r="M311" s="7">
        <v>13.85</v>
      </c>
      <c r="N311" s="11">
        <f>IF(Tabla134[[#This Row],[Item Weight (Nulos)]]="",VLOOKUP(Tabla134[[#This Row],[Item Identifier]],'Tabla para Nulos'!$A$3:$B$1563,2,FALSE),Tabla134[[#This Row],[Item Weight (Nulos)]])</f>
        <v>13.85</v>
      </c>
      <c r="O311" s="11" t="str">
        <f>IF(Tabla134[[#This Row],[Item Visibility]]&lt;$U$15,"Poca visibilidad",IF(Tabla134[[#This Row],[Item Visibility]]&lt;$U$16,"Visibilidad media","Mayor visibilidad"))</f>
        <v>Visibilidad media</v>
      </c>
      <c r="P311" s="11" t="str">
        <f>IF(Tabla134[[#This Row],[Rating]]&lt;2,"Muy Malo",IF(Tabla134[[#This Row],[Rating]]&lt;3,"Malo",IF(Tabla134[[#This Row],[Rating]]&lt;4,"Regular",IF(Tabla134[[#This Row],[Rating]]&lt;5,"Bueno","Excelente"))))</f>
        <v>Excelente</v>
      </c>
    </row>
    <row r="312" spans="1:16" x14ac:dyDescent="0.2">
      <c r="A312" s="7" t="s">
        <v>124</v>
      </c>
      <c r="B312" s="7" t="s">
        <v>986</v>
      </c>
      <c r="C312" s="7" t="s">
        <v>19</v>
      </c>
      <c r="D312" s="8">
        <v>2011</v>
      </c>
      <c r="E312" s="7" t="s">
        <v>703</v>
      </c>
      <c r="F312" s="7" t="s">
        <v>2</v>
      </c>
      <c r="G312" s="7" t="s">
        <v>528</v>
      </c>
      <c r="H312" s="7" t="s">
        <v>1621</v>
      </c>
      <c r="I312" s="9">
        <v>2.4425740000000001E-2</v>
      </c>
      <c r="J312" s="10">
        <v>52.932400000000001</v>
      </c>
      <c r="K312" s="11">
        <v>5</v>
      </c>
      <c r="L312" s="11" t="str">
        <f>IF(Tabla134[[#This Row],[Item Weight]]&lt;$U$12,"Poco Peso",IF(Tabla134[[#This Row],[Item Weight]]&lt;$U$13,"Peso Medio","Peso Alto"))</f>
        <v>Peso Alto</v>
      </c>
      <c r="M312" s="7">
        <v>18.7</v>
      </c>
      <c r="N312" s="11">
        <f>IF(Tabla134[[#This Row],[Item Weight (Nulos)]]="",VLOOKUP(Tabla134[[#This Row],[Item Identifier]],'Tabla para Nulos'!$A$3:$B$1563,2,FALSE),Tabla134[[#This Row],[Item Weight (Nulos)]])</f>
        <v>18.7</v>
      </c>
      <c r="O312" s="11" t="str">
        <f>IF(Tabla134[[#This Row],[Item Visibility]]&lt;$U$15,"Poca visibilidad",IF(Tabla134[[#This Row],[Item Visibility]]&lt;$U$16,"Visibilidad media","Mayor visibilidad"))</f>
        <v>Poca visibilidad</v>
      </c>
      <c r="P312" s="11" t="str">
        <f>IF(Tabla134[[#This Row],[Rating]]&lt;2,"Muy Malo",IF(Tabla134[[#This Row],[Rating]]&lt;3,"Malo",IF(Tabla134[[#This Row],[Rating]]&lt;4,"Regular",IF(Tabla134[[#This Row],[Rating]]&lt;5,"Bueno","Excelente"))))</f>
        <v>Excelente</v>
      </c>
    </row>
    <row r="313" spans="1:16" x14ac:dyDescent="0.2">
      <c r="A313" s="7" t="s">
        <v>6</v>
      </c>
      <c r="B313" s="7" t="s">
        <v>1148</v>
      </c>
      <c r="C313" s="7" t="s">
        <v>28</v>
      </c>
      <c r="D313" s="8">
        <v>2011</v>
      </c>
      <c r="E313" s="7" t="s">
        <v>703</v>
      </c>
      <c r="F313" s="7" t="s">
        <v>2</v>
      </c>
      <c r="G313" s="7" t="s">
        <v>528</v>
      </c>
      <c r="H313" s="7" t="s">
        <v>1621</v>
      </c>
      <c r="I313" s="9">
        <v>0.19160333399999999</v>
      </c>
      <c r="J313" s="10">
        <v>87.051400000000001</v>
      </c>
      <c r="K313" s="11">
        <v>5</v>
      </c>
      <c r="L313" s="11" t="str">
        <f>IF(Tabla134[[#This Row],[Item Weight]]&lt;$U$12,"Poco Peso",IF(Tabla134[[#This Row],[Item Weight]]&lt;$U$13,"Peso Medio","Peso Alto"))</f>
        <v>Poco Peso</v>
      </c>
      <c r="M313" s="7">
        <v>5.4249999999999998</v>
      </c>
      <c r="N313" s="11">
        <f>IF(Tabla134[[#This Row],[Item Weight (Nulos)]]="",VLOOKUP(Tabla134[[#This Row],[Item Identifier]],'Tabla para Nulos'!$A$3:$B$1563,2,FALSE),Tabla134[[#This Row],[Item Weight (Nulos)]])</f>
        <v>5.4249999999999998</v>
      </c>
      <c r="O313" s="11" t="str">
        <f>IF(Tabla134[[#This Row],[Item Visibility]]&lt;$U$15,"Poca visibilidad",IF(Tabla134[[#This Row],[Item Visibility]]&lt;$U$16,"Visibilidad media","Mayor visibilidad"))</f>
        <v>Mayor visibilidad</v>
      </c>
      <c r="P313" s="11" t="str">
        <f>IF(Tabla134[[#This Row],[Rating]]&lt;2,"Muy Malo",IF(Tabla134[[#This Row],[Rating]]&lt;3,"Malo",IF(Tabla134[[#This Row],[Rating]]&lt;4,"Regular",IF(Tabla134[[#This Row],[Rating]]&lt;5,"Bueno","Excelente"))))</f>
        <v>Excelente</v>
      </c>
    </row>
    <row r="314" spans="1:16" x14ac:dyDescent="0.2">
      <c r="A314" s="7" t="s">
        <v>6</v>
      </c>
      <c r="B314" s="7" t="s">
        <v>842</v>
      </c>
      <c r="C314" s="7" t="s">
        <v>28</v>
      </c>
      <c r="D314" s="8">
        <v>2011</v>
      </c>
      <c r="E314" s="7" t="s">
        <v>703</v>
      </c>
      <c r="F314" s="7" t="s">
        <v>2</v>
      </c>
      <c r="G314" s="7" t="s">
        <v>528</v>
      </c>
      <c r="H314" s="7" t="s">
        <v>1621</v>
      </c>
      <c r="I314" s="9">
        <v>0.21468106300000001</v>
      </c>
      <c r="J314" s="10">
        <v>102.7332</v>
      </c>
      <c r="K314" s="11">
        <v>5</v>
      </c>
      <c r="L314" s="11" t="str">
        <f>IF(Tabla134[[#This Row],[Item Weight]]&lt;$U$12,"Poco Peso",IF(Tabla134[[#This Row],[Item Weight]]&lt;$U$13,"Peso Medio","Peso Alto"))</f>
        <v>Peso Medio</v>
      </c>
      <c r="M314" s="7">
        <v>14.5</v>
      </c>
      <c r="N314" s="11">
        <f>IF(Tabla134[[#This Row],[Item Weight (Nulos)]]="",VLOOKUP(Tabla134[[#This Row],[Item Identifier]],'Tabla para Nulos'!$A$3:$B$1563,2,FALSE),Tabla134[[#This Row],[Item Weight (Nulos)]])</f>
        <v>14.5</v>
      </c>
      <c r="O314" s="11" t="str">
        <f>IF(Tabla134[[#This Row],[Item Visibility]]&lt;$U$15,"Poca visibilidad",IF(Tabla134[[#This Row],[Item Visibility]]&lt;$U$16,"Visibilidad media","Mayor visibilidad"))</f>
        <v>Mayor visibilidad</v>
      </c>
      <c r="P314" s="11" t="str">
        <f>IF(Tabla134[[#This Row],[Rating]]&lt;2,"Muy Malo",IF(Tabla134[[#This Row],[Rating]]&lt;3,"Malo",IF(Tabla134[[#This Row],[Rating]]&lt;4,"Regular",IF(Tabla134[[#This Row],[Rating]]&lt;5,"Bueno","Excelente"))))</f>
        <v>Excelente</v>
      </c>
    </row>
    <row r="315" spans="1:16" x14ac:dyDescent="0.2">
      <c r="A315" s="7" t="s">
        <v>6</v>
      </c>
      <c r="B315" s="7" t="s">
        <v>1577</v>
      </c>
      <c r="C315" s="7" t="s">
        <v>112</v>
      </c>
      <c r="D315" s="8">
        <v>2011</v>
      </c>
      <c r="E315" s="7" t="s">
        <v>703</v>
      </c>
      <c r="F315" s="7" t="s">
        <v>2</v>
      </c>
      <c r="G315" s="7" t="s">
        <v>528</v>
      </c>
      <c r="H315" s="7" t="s">
        <v>1621</v>
      </c>
      <c r="I315" s="9">
        <v>0.190569038</v>
      </c>
      <c r="J315" s="10">
        <v>138.78380000000001</v>
      </c>
      <c r="K315" s="11">
        <v>5</v>
      </c>
      <c r="L315" s="11" t="str">
        <f>IF(Tabla134[[#This Row],[Item Weight]]&lt;$U$12,"Poco Peso",IF(Tabla134[[#This Row],[Item Weight]]&lt;$U$13,"Peso Medio","Peso Alto"))</f>
        <v>Peso Medio</v>
      </c>
      <c r="M315" s="7">
        <v>12.8</v>
      </c>
      <c r="N315" s="11">
        <f>IF(Tabla134[[#This Row],[Item Weight (Nulos)]]="",VLOOKUP(Tabla134[[#This Row],[Item Identifier]],'Tabla para Nulos'!$A$3:$B$1563,2,FALSE),Tabla134[[#This Row],[Item Weight (Nulos)]])</f>
        <v>12.8</v>
      </c>
      <c r="O315" s="11" t="str">
        <f>IF(Tabla134[[#This Row],[Item Visibility]]&lt;$U$15,"Poca visibilidad",IF(Tabla134[[#This Row],[Item Visibility]]&lt;$U$16,"Visibilidad media","Mayor visibilidad"))</f>
        <v>Mayor visibilidad</v>
      </c>
      <c r="P315" s="11" t="str">
        <f>IF(Tabla134[[#This Row],[Rating]]&lt;2,"Muy Malo",IF(Tabla134[[#This Row],[Rating]]&lt;3,"Malo",IF(Tabla134[[#This Row],[Rating]]&lt;4,"Regular",IF(Tabla134[[#This Row],[Rating]]&lt;5,"Bueno","Excelente"))))</f>
        <v>Excelente</v>
      </c>
    </row>
    <row r="316" spans="1:16" x14ac:dyDescent="0.2">
      <c r="A316" s="7" t="s">
        <v>6</v>
      </c>
      <c r="B316" s="7" t="s">
        <v>1336</v>
      </c>
      <c r="C316" s="7" t="s">
        <v>17</v>
      </c>
      <c r="D316" s="8">
        <v>2011</v>
      </c>
      <c r="E316" s="7" t="s">
        <v>703</v>
      </c>
      <c r="F316" s="7" t="s">
        <v>2</v>
      </c>
      <c r="G316" s="7" t="s">
        <v>528</v>
      </c>
      <c r="H316" s="7" t="s">
        <v>1621</v>
      </c>
      <c r="I316" s="9">
        <v>7.6097034999999993E-2</v>
      </c>
      <c r="J316" s="10">
        <v>145.81020000000001</v>
      </c>
      <c r="K316" s="11">
        <v>5</v>
      </c>
      <c r="L316" s="11" t="str">
        <f>IF(Tabla134[[#This Row],[Item Weight]]&lt;$U$12,"Poco Peso",IF(Tabla134[[#This Row],[Item Weight]]&lt;$U$13,"Peso Medio","Peso Alto"))</f>
        <v>Peso Alto</v>
      </c>
      <c r="M316" s="7">
        <v>18.5</v>
      </c>
      <c r="N316" s="11">
        <f>IF(Tabla134[[#This Row],[Item Weight (Nulos)]]="",VLOOKUP(Tabla134[[#This Row],[Item Identifier]],'Tabla para Nulos'!$A$3:$B$1563,2,FALSE),Tabla134[[#This Row],[Item Weight (Nulos)]])</f>
        <v>18.5</v>
      </c>
      <c r="O316" s="11" t="str">
        <f>IF(Tabla134[[#This Row],[Item Visibility]]&lt;$U$15,"Poca visibilidad",IF(Tabla134[[#This Row],[Item Visibility]]&lt;$U$16,"Visibilidad media","Mayor visibilidad"))</f>
        <v>Visibilidad media</v>
      </c>
      <c r="P316" s="11" t="str">
        <f>IF(Tabla134[[#This Row],[Rating]]&lt;2,"Muy Malo",IF(Tabla134[[#This Row],[Rating]]&lt;3,"Malo",IF(Tabla134[[#This Row],[Rating]]&lt;4,"Regular",IF(Tabla134[[#This Row],[Rating]]&lt;5,"Bueno","Excelente"))))</f>
        <v>Excelente</v>
      </c>
    </row>
    <row r="317" spans="1:16" x14ac:dyDescent="0.2">
      <c r="A317" s="7" t="s">
        <v>6</v>
      </c>
      <c r="B317" s="7" t="s">
        <v>357</v>
      </c>
      <c r="C317" s="7" t="s">
        <v>71</v>
      </c>
      <c r="D317" s="8">
        <v>2011</v>
      </c>
      <c r="E317" s="7" t="s">
        <v>703</v>
      </c>
      <c r="F317" s="7" t="s">
        <v>2</v>
      </c>
      <c r="G317" s="7" t="s">
        <v>528</v>
      </c>
      <c r="H317" s="7" t="s">
        <v>1621</v>
      </c>
      <c r="I317" s="9">
        <v>0.14367017900000001</v>
      </c>
      <c r="J317" s="10">
        <v>48.469200000000001</v>
      </c>
      <c r="K317" s="11">
        <v>5</v>
      </c>
      <c r="L317" s="11" t="str">
        <f>IF(Tabla134[[#This Row],[Item Weight]]&lt;$U$12,"Poco Peso",IF(Tabla134[[#This Row],[Item Weight]]&lt;$U$13,"Peso Medio","Peso Alto"))</f>
        <v>Peso Medio</v>
      </c>
      <c r="M317" s="7">
        <v>15.5</v>
      </c>
      <c r="N317" s="11">
        <f>IF(Tabla134[[#This Row],[Item Weight (Nulos)]]="",VLOOKUP(Tabla134[[#This Row],[Item Identifier]],'Tabla para Nulos'!$A$3:$B$1563,2,FALSE),Tabla134[[#This Row],[Item Weight (Nulos)]])</f>
        <v>15.5</v>
      </c>
      <c r="O317" s="11" t="str">
        <f>IF(Tabla134[[#This Row],[Item Visibility]]&lt;$U$15,"Poca visibilidad",IF(Tabla134[[#This Row],[Item Visibility]]&lt;$U$16,"Visibilidad media","Mayor visibilidad"))</f>
        <v>Mayor visibilidad</v>
      </c>
      <c r="P317" s="11" t="str">
        <f>IF(Tabla134[[#This Row],[Rating]]&lt;2,"Muy Malo",IF(Tabla134[[#This Row],[Rating]]&lt;3,"Malo",IF(Tabla134[[#This Row],[Rating]]&lt;4,"Regular",IF(Tabla134[[#This Row],[Rating]]&lt;5,"Bueno","Excelente"))))</f>
        <v>Excelente</v>
      </c>
    </row>
    <row r="318" spans="1:16" x14ac:dyDescent="0.2">
      <c r="A318" s="7" t="s">
        <v>6</v>
      </c>
      <c r="B318" s="7" t="s">
        <v>72</v>
      </c>
      <c r="C318" s="7" t="s">
        <v>71</v>
      </c>
      <c r="D318" s="8">
        <v>2011</v>
      </c>
      <c r="E318" s="7" t="s">
        <v>703</v>
      </c>
      <c r="F318" s="7" t="s">
        <v>2</v>
      </c>
      <c r="G318" s="7" t="s">
        <v>528</v>
      </c>
      <c r="H318" s="7" t="s">
        <v>1621</v>
      </c>
      <c r="I318" s="9">
        <v>0.26756591099999999</v>
      </c>
      <c r="J318" s="10">
        <v>194.14779999999999</v>
      </c>
      <c r="K318" s="11">
        <v>5</v>
      </c>
      <c r="L318" s="11" t="str">
        <f>IF(Tabla134[[#This Row],[Item Weight]]&lt;$U$12,"Poco Peso",IF(Tabla134[[#This Row],[Item Weight]]&lt;$U$13,"Peso Medio","Peso Alto"))</f>
        <v>Peso Alto</v>
      </c>
      <c r="M318" s="7">
        <v>16.850000000000001</v>
      </c>
      <c r="N318" s="11">
        <f>IF(Tabla134[[#This Row],[Item Weight (Nulos)]]="",VLOOKUP(Tabla134[[#This Row],[Item Identifier]],'Tabla para Nulos'!$A$3:$B$1563,2,FALSE),Tabla134[[#This Row],[Item Weight (Nulos)]])</f>
        <v>16.850000000000001</v>
      </c>
      <c r="O318" s="11" t="str">
        <f>IF(Tabla134[[#This Row],[Item Visibility]]&lt;$U$15,"Poca visibilidad",IF(Tabla134[[#This Row],[Item Visibility]]&lt;$U$16,"Visibilidad media","Mayor visibilidad"))</f>
        <v>Mayor visibilidad</v>
      </c>
      <c r="P318" s="11" t="str">
        <f>IF(Tabla134[[#This Row],[Rating]]&lt;2,"Muy Malo",IF(Tabla134[[#This Row],[Rating]]&lt;3,"Malo",IF(Tabla134[[#This Row],[Rating]]&lt;4,"Regular",IF(Tabla134[[#This Row],[Rating]]&lt;5,"Bueno","Excelente"))))</f>
        <v>Excelente</v>
      </c>
    </row>
    <row r="319" spans="1:16" x14ac:dyDescent="0.2">
      <c r="A319" s="7" t="s">
        <v>6</v>
      </c>
      <c r="B319" s="7" t="s">
        <v>59</v>
      </c>
      <c r="C319" s="7" t="s">
        <v>10</v>
      </c>
      <c r="D319" s="8">
        <v>2011</v>
      </c>
      <c r="E319" s="7" t="s">
        <v>703</v>
      </c>
      <c r="F319" s="7" t="s">
        <v>2</v>
      </c>
      <c r="G319" s="7" t="s">
        <v>528</v>
      </c>
      <c r="H319" s="7" t="s">
        <v>1621</v>
      </c>
      <c r="I319" s="9">
        <v>0.238831875</v>
      </c>
      <c r="J319" s="10">
        <v>88.251400000000004</v>
      </c>
      <c r="K319" s="11">
        <v>5</v>
      </c>
      <c r="L319" s="11" t="str">
        <f>IF(Tabla134[[#This Row],[Item Weight]]&lt;$U$12,"Poco Peso",IF(Tabla134[[#This Row],[Item Weight]]&lt;$U$13,"Peso Medio","Peso Alto"))</f>
        <v>Peso Alto</v>
      </c>
      <c r="M319" s="7">
        <v>18</v>
      </c>
      <c r="N319" s="11">
        <f>IF(Tabla134[[#This Row],[Item Weight (Nulos)]]="",VLOOKUP(Tabla134[[#This Row],[Item Identifier]],'Tabla para Nulos'!$A$3:$B$1563,2,FALSE),Tabla134[[#This Row],[Item Weight (Nulos)]])</f>
        <v>18</v>
      </c>
      <c r="O319" s="11" t="str">
        <f>IF(Tabla134[[#This Row],[Item Visibility]]&lt;$U$15,"Poca visibilidad",IF(Tabla134[[#This Row],[Item Visibility]]&lt;$U$16,"Visibilidad media","Mayor visibilidad"))</f>
        <v>Mayor visibilidad</v>
      </c>
      <c r="P319" s="11" t="str">
        <f>IF(Tabla134[[#This Row],[Rating]]&lt;2,"Muy Malo",IF(Tabla134[[#This Row],[Rating]]&lt;3,"Malo",IF(Tabla134[[#This Row],[Rating]]&lt;4,"Regular",IF(Tabla134[[#This Row],[Rating]]&lt;5,"Bueno","Excelente"))))</f>
        <v>Excelente</v>
      </c>
    </row>
    <row r="320" spans="1:16" x14ac:dyDescent="0.2">
      <c r="A320" s="7" t="s">
        <v>124</v>
      </c>
      <c r="B320" s="7" t="s">
        <v>1110</v>
      </c>
      <c r="C320" s="7" t="s">
        <v>28</v>
      </c>
      <c r="D320" s="8">
        <v>2014</v>
      </c>
      <c r="E320" s="7" t="s">
        <v>529</v>
      </c>
      <c r="F320" s="7" t="s">
        <v>2</v>
      </c>
      <c r="G320" s="7" t="s">
        <v>528</v>
      </c>
      <c r="H320" s="7" t="s">
        <v>7</v>
      </c>
      <c r="I320" s="9">
        <v>8.1944044999999993E-2</v>
      </c>
      <c r="J320" s="10">
        <v>36.7164</v>
      </c>
      <c r="K320" s="11">
        <v>5</v>
      </c>
      <c r="L320" s="11" t="str">
        <f>IF(Tabla134[[#This Row],[Item Weight]]&lt;$U$12,"Poco Peso",IF(Tabla134[[#This Row],[Item Weight]]&lt;$U$13,"Peso Medio","Peso Alto"))</f>
        <v>Poco Peso</v>
      </c>
      <c r="M320" s="7">
        <v>5.7649999999999997</v>
      </c>
      <c r="N320" s="11">
        <f>IF(Tabla134[[#This Row],[Item Weight (Nulos)]]="",VLOOKUP(Tabla134[[#This Row],[Item Identifier]],'Tabla para Nulos'!$A$3:$B$1563,2,FALSE),Tabla134[[#This Row],[Item Weight (Nulos)]])</f>
        <v>5.7649999999999997</v>
      </c>
      <c r="O320" s="11" t="str">
        <f>IF(Tabla134[[#This Row],[Item Visibility]]&lt;$U$15,"Poca visibilidad",IF(Tabla134[[#This Row],[Item Visibility]]&lt;$U$16,"Visibilidad media","Mayor visibilidad"))</f>
        <v>Visibilidad media</v>
      </c>
      <c r="P320" s="11" t="str">
        <f>IF(Tabla134[[#This Row],[Rating]]&lt;2,"Muy Malo",IF(Tabla134[[#This Row],[Rating]]&lt;3,"Malo",IF(Tabla134[[#This Row],[Rating]]&lt;4,"Regular",IF(Tabla134[[#This Row],[Rating]]&lt;5,"Bueno","Excelente"))))</f>
        <v>Excelente</v>
      </c>
    </row>
    <row r="321" spans="1:16" x14ac:dyDescent="0.2">
      <c r="A321" s="7" t="s">
        <v>124</v>
      </c>
      <c r="B321" s="7" t="s">
        <v>1103</v>
      </c>
      <c r="C321" s="7" t="s">
        <v>112</v>
      </c>
      <c r="D321" s="8">
        <v>2014</v>
      </c>
      <c r="E321" s="7" t="s">
        <v>529</v>
      </c>
      <c r="F321" s="7" t="s">
        <v>2</v>
      </c>
      <c r="G321" s="7" t="s">
        <v>528</v>
      </c>
      <c r="H321" s="7" t="s">
        <v>7</v>
      </c>
      <c r="I321" s="9">
        <v>2.0698674E-2</v>
      </c>
      <c r="J321" s="10">
        <v>86.3566</v>
      </c>
      <c r="K321" s="11">
        <v>5</v>
      </c>
      <c r="L321" s="11" t="str">
        <f>IF(Tabla134[[#This Row],[Item Weight]]&lt;$U$12,"Poco Peso",IF(Tabla134[[#This Row],[Item Weight]]&lt;$U$13,"Peso Medio","Peso Alto"))</f>
        <v>Peso Medio</v>
      </c>
      <c r="M321" s="7">
        <v>13.15</v>
      </c>
      <c r="N321" s="11">
        <f>IF(Tabla134[[#This Row],[Item Weight (Nulos)]]="",VLOOKUP(Tabla134[[#This Row],[Item Identifier]],'Tabla para Nulos'!$A$3:$B$1563,2,FALSE),Tabla134[[#This Row],[Item Weight (Nulos)]])</f>
        <v>13.15</v>
      </c>
      <c r="O321" s="11" t="str">
        <f>IF(Tabla134[[#This Row],[Item Visibility]]&lt;$U$15,"Poca visibilidad",IF(Tabla134[[#This Row],[Item Visibility]]&lt;$U$16,"Visibilidad media","Mayor visibilidad"))</f>
        <v>Poca visibilidad</v>
      </c>
      <c r="P321" s="11" t="str">
        <f>IF(Tabla134[[#This Row],[Rating]]&lt;2,"Muy Malo",IF(Tabla134[[#This Row],[Rating]]&lt;3,"Malo",IF(Tabla134[[#This Row],[Rating]]&lt;4,"Regular",IF(Tabla134[[#This Row],[Rating]]&lt;5,"Bueno","Excelente"))))</f>
        <v>Excelente</v>
      </c>
    </row>
    <row r="322" spans="1:16" x14ac:dyDescent="0.2">
      <c r="A322" s="7" t="s">
        <v>124</v>
      </c>
      <c r="B322" s="7" t="s">
        <v>1451</v>
      </c>
      <c r="C322" s="7" t="s">
        <v>17</v>
      </c>
      <c r="D322" s="8">
        <v>2014</v>
      </c>
      <c r="E322" s="7" t="s">
        <v>529</v>
      </c>
      <c r="F322" s="7" t="s">
        <v>2</v>
      </c>
      <c r="G322" s="7" t="s">
        <v>528</v>
      </c>
      <c r="H322" s="7" t="s">
        <v>7</v>
      </c>
      <c r="I322" s="9">
        <v>2.8393623999999999E-2</v>
      </c>
      <c r="J322" s="10">
        <v>153.434</v>
      </c>
      <c r="K322" s="11">
        <v>5</v>
      </c>
      <c r="L322" s="11" t="str">
        <f>IF(Tabla134[[#This Row],[Item Weight]]&lt;$U$12,"Poco Peso",IF(Tabla134[[#This Row],[Item Weight]]&lt;$U$13,"Peso Medio","Peso Alto"))</f>
        <v>Peso Medio</v>
      </c>
      <c r="M322" s="7">
        <v>8.93</v>
      </c>
      <c r="N322" s="11">
        <f>IF(Tabla134[[#This Row],[Item Weight (Nulos)]]="",VLOOKUP(Tabla134[[#This Row],[Item Identifier]],'Tabla para Nulos'!$A$3:$B$1563,2,FALSE),Tabla134[[#This Row],[Item Weight (Nulos)]])</f>
        <v>8.93</v>
      </c>
      <c r="O322" s="11" t="str">
        <f>IF(Tabla134[[#This Row],[Item Visibility]]&lt;$U$15,"Poca visibilidad",IF(Tabla134[[#This Row],[Item Visibility]]&lt;$U$16,"Visibilidad media","Mayor visibilidad"))</f>
        <v>Visibilidad media</v>
      </c>
      <c r="P322" s="11" t="str">
        <f>IF(Tabla134[[#This Row],[Rating]]&lt;2,"Muy Malo",IF(Tabla134[[#This Row],[Rating]]&lt;3,"Malo",IF(Tabla134[[#This Row],[Rating]]&lt;4,"Regular",IF(Tabla134[[#This Row],[Rating]]&lt;5,"Bueno","Excelente"))))</f>
        <v>Excelente</v>
      </c>
    </row>
    <row r="323" spans="1:16" x14ac:dyDescent="0.2">
      <c r="A323" s="7" t="s">
        <v>124</v>
      </c>
      <c r="B323" s="7" t="s">
        <v>1314</v>
      </c>
      <c r="C323" s="7" t="s">
        <v>17</v>
      </c>
      <c r="D323" s="8">
        <v>2014</v>
      </c>
      <c r="E323" s="7" t="s">
        <v>529</v>
      </c>
      <c r="F323" s="7" t="s">
        <v>2</v>
      </c>
      <c r="G323" s="7" t="s">
        <v>528</v>
      </c>
      <c r="H323" s="7" t="s">
        <v>7</v>
      </c>
      <c r="I323" s="9">
        <v>0.13669689199999999</v>
      </c>
      <c r="J323" s="10">
        <v>264.55680000000001</v>
      </c>
      <c r="K323" s="11">
        <v>5</v>
      </c>
      <c r="L323" s="11" t="str">
        <f>IF(Tabla134[[#This Row],[Item Weight]]&lt;$U$12,"Poco Peso",IF(Tabla134[[#This Row],[Item Weight]]&lt;$U$13,"Peso Medio","Peso Alto"))</f>
        <v>Peso Medio</v>
      </c>
      <c r="M323" s="7">
        <v>10.895</v>
      </c>
      <c r="N323" s="11">
        <f>IF(Tabla134[[#This Row],[Item Weight (Nulos)]]="",VLOOKUP(Tabla134[[#This Row],[Item Identifier]],'Tabla para Nulos'!$A$3:$B$1563,2,FALSE),Tabla134[[#This Row],[Item Weight (Nulos)]])</f>
        <v>10.895</v>
      </c>
      <c r="O323" s="11" t="str">
        <f>IF(Tabla134[[#This Row],[Item Visibility]]&lt;$U$15,"Poca visibilidad",IF(Tabla134[[#This Row],[Item Visibility]]&lt;$U$16,"Visibilidad media","Mayor visibilidad"))</f>
        <v>Mayor visibilidad</v>
      </c>
      <c r="P323" s="11" t="str">
        <f>IF(Tabla134[[#This Row],[Rating]]&lt;2,"Muy Malo",IF(Tabla134[[#This Row],[Rating]]&lt;3,"Malo",IF(Tabla134[[#This Row],[Rating]]&lt;4,"Regular",IF(Tabla134[[#This Row],[Rating]]&lt;5,"Bueno","Excelente"))))</f>
        <v>Excelente</v>
      </c>
    </row>
    <row r="324" spans="1:16" x14ac:dyDescent="0.2">
      <c r="A324" s="7" t="s">
        <v>124</v>
      </c>
      <c r="B324" s="7" t="s">
        <v>1535</v>
      </c>
      <c r="C324" s="7" t="s">
        <v>71</v>
      </c>
      <c r="D324" s="8">
        <v>2014</v>
      </c>
      <c r="E324" s="7" t="s">
        <v>529</v>
      </c>
      <c r="F324" s="7" t="s">
        <v>2</v>
      </c>
      <c r="G324" s="7" t="s">
        <v>528</v>
      </c>
      <c r="H324" s="7" t="s">
        <v>7</v>
      </c>
      <c r="I324" s="9">
        <v>8.9742064999999996E-2</v>
      </c>
      <c r="J324" s="10">
        <v>213.7192</v>
      </c>
      <c r="K324" s="11">
        <v>5</v>
      </c>
      <c r="L324" s="11" t="str">
        <f>IF(Tabla134[[#This Row],[Item Weight]]&lt;$U$12,"Poco Peso",IF(Tabla134[[#This Row],[Item Weight]]&lt;$U$13,"Peso Medio","Peso Alto"))</f>
        <v>Peso Medio</v>
      </c>
      <c r="M324" s="7">
        <v>15.25</v>
      </c>
      <c r="N324" s="11">
        <f>IF(Tabla134[[#This Row],[Item Weight (Nulos)]]="",VLOOKUP(Tabla134[[#This Row],[Item Identifier]],'Tabla para Nulos'!$A$3:$B$1563,2,FALSE),Tabla134[[#This Row],[Item Weight (Nulos)]])</f>
        <v>15.25</v>
      </c>
      <c r="O324" s="11" t="str">
        <f>IF(Tabla134[[#This Row],[Item Visibility]]&lt;$U$15,"Poca visibilidad",IF(Tabla134[[#This Row],[Item Visibility]]&lt;$U$16,"Visibilidad media","Mayor visibilidad"))</f>
        <v>Visibilidad media</v>
      </c>
      <c r="P324" s="11" t="str">
        <f>IF(Tabla134[[#This Row],[Rating]]&lt;2,"Muy Malo",IF(Tabla134[[#This Row],[Rating]]&lt;3,"Malo",IF(Tabla134[[#This Row],[Rating]]&lt;4,"Regular",IF(Tabla134[[#This Row],[Rating]]&lt;5,"Bueno","Excelente"))))</f>
        <v>Excelente</v>
      </c>
    </row>
    <row r="325" spans="1:16" x14ac:dyDescent="0.2">
      <c r="A325" s="7" t="s">
        <v>124</v>
      </c>
      <c r="B325" s="7" t="s">
        <v>483</v>
      </c>
      <c r="C325" s="7" t="s">
        <v>71</v>
      </c>
      <c r="D325" s="8">
        <v>2014</v>
      </c>
      <c r="E325" s="7" t="s">
        <v>529</v>
      </c>
      <c r="F325" s="7" t="s">
        <v>2</v>
      </c>
      <c r="G325" s="7" t="s">
        <v>528</v>
      </c>
      <c r="H325" s="7" t="s">
        <v>7</v>
      </c>
      <c r="I325" s="9">
        <v>0.124348482</v>
      </c>
      <c r="J325" s="10">
        <v>118.3124</v>
      </c>
      <c r="K325" s="11">
        <v>5</v>
      </c>
      <c r="L325" s="11" t="str">
        <f>IF(Tabla134[[#This Row],[Item Weight]]&lt;$U$12,"Poco Peso",IF(Tabla134[[#This Row],[Item Weight]]&lt;$U$13,"Peso Medio","Peso Alto"))</f>
        <v>Peso Alto</v>
      </c>
      <c r="M325" s="7">
        <v>18</v>
      </c>
      <c r="N325" s="11">
        <f>IF(Tabla134[[#This Row],[Item Weight (Nulos)]]="",VLOOKUP(Tabla134[[#This Row],[Item Identifier]],'Tabla para Nulos'!$A$3:$B$1563,2,FALSE),Tabla134[[#This Row],[Item Weight (Nulos)]])</f>
        <v>18</v>
      </c>
      <c r="O325" s="11" t="str">
        <f>IF(Tabla134[[#This Row],[Item Visibility]]&lt;$U$15,"Poca visibilidad",IF(Tabla134[[#This Row],[Item Visibility]]&lt;$U$16,"Visibilidad media","Mayor visibilidad"))</f>
        <v>Mayor visibilidad</v>
      </c>
      <c r="P325" s="11" t="str">
        <f>IF(Tabla134[[#This Row],[Rating]]&lt;2,"Muy Malo",IF(Tabla134[[#This Row],[Rating]]&lt;3,"Malo",IF(Tabla134[[#This Row],[Rating]]&lt;4,"Regular",IF(Tabla134[[#This Row],[Rating]]&lt;5,"Bueno","Excelente"))))</f>
        <v>Excelente</v>
      </c>
    </row>
    <row r="326" spans="1:16" x14ac:dyDescent="0.2">
      <c r="A326" s="7" t="s">
        <v>124</v>
      </c>
      <c r="B326" s="7" t="s">
        <v>1084</v>
      </c>
      <c r="C326" s="7" t="s">
        <v>10</v>
      </c>
      <c r="D326" s="8">
        <v>2014</v>
      </c>
      <c r="E326" s="7" t="s">
        <v>529</v>
      </c>
      <c r="F326" s="7" t="s">
        <v>2</v>
      </c>
      <c r="G326" s="7" t="s">
        <v>528</v>
      </c>
      <c r="H326" s="7" t="s">
        <v>7</v>
      </c>
      <c r="I326" s="9">
        <v>5.7744248999999997E-2</v>
      </c>
      <c r="J326" s="10">
        <v>61.253599999999999</v>
      </c>
      <c r="K326" s="11">
        <v>5</v>
      </c>
      <c r="L326" s="11" t="str">
        <f>IF(Tabla134[[#This Row],[Item Weight]]&lt;$U$12,"Poco Peso",IF(Tabla134[[#This Row],[Item Weight]]&lt;$U$13,"Peso Medio","Peso Alto"))</f>
        <v>Peso Medio</v>
      </c>
      <c r="M326" s="7">
        <v>10.695</v>
      </c>
      <c r="N326" s="11">
        <f>IF(Tabla134[[#This Row],[Item Weight (Nulos)]]="",VLOOKUP(Tabla134[[#This Row],[Item Identifier]],'Tabla para Nulos'!$A$3:$B$1563,2,FALSE),Tabla134[[#This Row],[Item Weight (Nulos)]])</f>
        <v>10.695</v>
      </c>
      <c r="O326" s="11" t="str">
        <f>IF(Tabla134[[#This Row],[Item Visibility]]&lt;$U$15,"Poca visibilidad",IF(Tabla134[[#This Row],[Item Visibility]]&lt;$U$16,"Visibilidad media","Mayor visibilidad"))</f>
        <v>Visibilidad media</v>
      </c>
      <c r="P326" s="11" t="str">
        <f>IF(Tabla134[[#This Row],[Rating]]&lt;2,"Muy Malo",IF(Tabla134[[#This Row],[Rating]]&lt;3,"Malo",IF(Tabla134[[#This Row],[Rating]]&lt;4,"Regular",IF(Tabla134[[#This Row],[Rating]]&lt;5,"Bueno","Excelente"))))</f>
        <v>Excelente</v>
      </c>
    </row>
    <row r="327" spans="1:16" x14ac:dyDescent="0.2">
      <c r="A327" s="7" t="s">
        <v>124</v>
      </c>
      <c r="B327" s="7" t="s">
        <v>1417</v>
      </c>
      <c r="C327" s="7" t="s">
        <v>10</v>
      </c>
      <c r="D327" s="8">
        <v>2014</v>
      </c>
      <c r="E327" s="7" t="s">
        <v>529</v>
      </c>
      <c r="F327" s="7" t="s">
        <v>2</v>
      </c>
      <c r="G327" s="7" t="s">
        <v>528</v>
      </c>
      <c r="H327" s="7" t="s">
        <v>7</v>
      </c>
      <c r="I327" s="9">
        <v>7.0133177000000005E-2</v>
      </c>
      <c r="J327" s="10">
        <v>109.8912</v>
      </c>
      <c r="K327" s="11">
        <v>5</v>
      </c>
      <c r="L327" s="11" t="str">
        <f>IF(Tabla134[[#This Row],[Item Weight]]&lt;$U$12,"Poco Peso",IF(Tabla134[[#This Row],[Item Weight]]&lt;$U$13,"Peso Medio","Peso Alto"))</f>
        <v>Peso Medio</v>
      </c>
      <c r="M327" s="7">
        <v>16.7</v>
      </c>
      <c r="N327" s="11">
        <f>IF(Tabla134[[#This Row],[Item Weight (Nulos)]]="",VLOOKUP(Tabla134[[#This Row],[Item Identifier]],'Tabla para Nulos'!$A$3:$B$1563,2,FALSE),Tabla134[[#This Row],[Item Weight (Nulos)]])</f>
        <v>16.7</v>
      </c>
      <c r="O327" s="11" t="str">
        <f>IF(Tabla134[[#This Row],[Item Visibility]]&lt;$U$15,"Poca visibilidad",IF(Tabla134[[#This Row],[Item Visibility]]&lt;$U$16,"Visibilidad media","Mayor visibilidad"))</f>
        <v>Visibilidad media</v>
      </c>
      <c r="P327" s="11" t="str">
        <f>IF(Tabla134[[#This Row],[Rating]]&lt;2,"Muy Malo",IF(Tabla134[[#This Row],[Rating]]&lt;3,"Malo",IF(Tabla134[[#This Row],[Rating]]&lt;4,"Regular",IF(Tabla134[[#This Row],[Rating]]&lt;5,"Bueno","Excelente"))))</f>
        <v>Excelente</v>
      </c>
    </row>
    <row r="328" spans="1:16" x14ac:dyDescent="0.2">
      <c r="A328" s="7" t="s">
        <v>124</v>
      </c>
      <c r="B328" s="7" t="s">
        <v>1081</v>
      </c>
      <c r="C328" s="7" t="s">
        <v>10</v>
      </c>
      <c r="D328" s="8">
        <v>2014</v>
      </c>
      <c r="E328" s="7" t="s">
        <v>529</v>
      </c>
      <c r="F328" s="7" t="s">
        <v>2</v>
      </c>
      <c r="G328" s="7" t="s">
        <v>528</v>
      </c>
      <c r="H328" s="7" t="s">
        <v>7</v>
      </c>
      <c r="I328" s="9">
        <v>2.1312042999999999E-2</v>
      </c>
      <c r="J328" s="10">
        <v>104.9306</v>
      </c>
      <c r="K328" s="11">
        <v>5</v>
      </c>
      <c r="L328" s="11" t="str">
        <f>IF(Tabla134[[#This Row],[Item Weight]]&lt;$U$12,"Poco Peso",IF(Tabla134[[#This Row],[Item Weight]]&lt;$U$13,"Peso Medio","Peso Alto"))</f>
        <v>Peso Alto</v>
      </c>
      <c r="M328" s="7">
        <v>20.85</v>
      </c>
      <c r="N328" s="11">
        <f>IF(Tabla134[[#This Row],[Item Weight (Nulos)]]="",VLOOKUP(Tabla134[[#This Row],[Item Identifier]],'Tabla para Nulos'!$A$3:$B$1563,2,FALSE),Tabla134[[#This Row],[Item Weight (Nulos)]])</f>
        <v>20.85</v>
      </c>
      <c r="O328" s="11" t="str">
        <f>IF(Tabla134[[#This Row],[Item Visibility]]&lt;$U$15,"Poca visibilidad",IF(Tabla134[[#This Row],[Item Visibility]]&lt;$U$16,"Visibilidad media","Mayor visibilidad"))</f>
        <v>Poca visibilidad</v>
      </c>
      <c r="P328" s="11" t="str">
        <f>IF(Tabla134[[#This Row],[Rating]]&lt;2,"Muy Malo",IF(Tabla134[[#This Row],[Rating]]&lt;3,"Malo",IF(Tabla134[[#This Row],[Rating]]&lt;4,"Regular",IF(Tabla134[[#This Row],[Rating]]&lt;5,"Bueno","Excelente"))))</f>
        <v>Excelente</v>
      </c>
    </row>
    <row r="329" spans="1:16" x14ac:dyDescent="0.2">
      <c r="A329" s="7" t="s">
        <v>124</v>
      </c>
      <c r="B329" s="7" t="s">
        <v>1076</v>
      </c>
      <c r="C329" s="7" t="s">
        <v>216</v>
      </c>
      <c r="D329" s="8">
        <v>2014</v>
      </c>
      <c r="E329" s="7" t="s">
        <v>529</v>
      </c>
      <c r="F329" s="7" t="s">
        <v>2</v>
      </c>
      <c r="G329" s="7" t="s">
        <v>528</v>
      </c>
      <c r="H329" s="7" t="s">
        <v>7</v>
      </c>
      <c r="I329" s="9">
        <v>4.1634206E-2</v>
      </c>
      <c r="J329" s="10">
        <v>188.18719999999999</v>
      </c>
      <c r="K329" s="11">
        <v>5</v>
      </c>
      <c r="L329" s="11" t="str">
        <f>IF(Tabla134[[#This Row],[Item Weight]]&lt;$U$12,"Poco Peso",IF(Tabla134[[#This Row],[Item Weight]]&lt;$U$13,"Peso Medio","Peso Alto"))</f>
        <v>Peso Alto</v>
      </c>
      <c r="M329" s="7">
        <v>18.350000000000001</v>
      </c>
      <c r="N329" s="11">
        <f>IF(Tabla134[[#This Row],[Item Weight (Nulos)]]="",VLOOKUP(Tabla134[[#This Row],[Item Identifier]],'Tabla para Nulos'!$A$3:$B$1563,2,FALSE),Tabla134[[#This Row],[Item Weight (Nulos)]])</f>
        <v>18.350000000000001</v>
      </c>
      <c r="O329" s="11" t="str">
        <f>IF(Tabla134[[#This Row],[Item Visibility]]&lt;$U$15,"Poca visibilidad",IF(Tabla134[[#This Row],[Item Visibility]]&lt;$U$16,"Visibilidad media","Mayor visibilidad"))</f>
        <v>Visibilidad media</v>
      </c>
      <c r="P329" s="11" t="str">
        <f>IF(Tabla134[[#This Row],[Rating]]&lt;2,"Muy Malo",IF(Tabla134[[#This Row],[Rating]]&lt;3,"Malo",IF(Tabla134[[#This Row],[Rating]]&lt;4,"Regular",IF(Tabla134[[#This Row],[Rating]]&lt;5,"Bueno","Excelente"))))</f>
        <v>Excelente</v>
      </c>
    </row>
    <row r="330" spans="1:16" x14ac:dyDescent="0.2">
      <c r="A330" s="7" t="s">
        <v>124</v>
      </c>
      <c r="B330" s="7" t="s">
        <v>873</v>
      </c>
      <c r="C330" s="7" t="s">
        <v>171</v>
      </c>
      <c r="D330" s="8">
        <v>2014</v>
      </c>
      <c r="E330" s="7" t="s">
        <v>529</v>
      </c>
      <c r="F330" s="7" t="s">
        <v>2</v>
      </c>
      <c r="G330" s="7" t="s">
        <v>528</v>
      </c>
      <c r="H330" s="7" t="s">
        <v>7</v>
      </c>
      <c r="I330" s="9">
        <v>0.12039699099999999</v>
      </c>
      <c r="J330" s="10">
        <v>163.48679999999999</v>
      </c>
      <c r="K330" s="11">
        <v>5</v>
      </c>
      <c r="L330" s="11" t="str">
        <f>IF(Tabla134[[#This Row],[Item Weight]]&lt;$U$12,"Poco Peso",IF(Tabla134[[#This Row],[Item Weight]]&lt;$U$13,"Peso Medio","Peso Alto"))</f>
        <v>Poco Peso</v>
      </c>
      <c r="M330" s="7">
        <v>8.39</v>
      </c>
      <c r="N330" s="11">
        <f>IF(Tabla134[[#This Row],[Item Weight (Nulos)]]="",VLOOKUP(Tabla134[[#This Row],[Item Identifier]],'Tabla para Nulos'!$A$3:$B$1563,2,FALSE),Tabla134[[#This Row],[Item Weight (Nulos)]])</f>
        <v>8.39</v>
      </c>
      <c r="O330" s="11" t="str">
        <f>IF(Tabla134[[#This Row],[Item Visibility]]&lt;$U$15,"Poca visibilidad",IF(Tabla134[[#This Row],[Item Visibility]]&lt;$U$16,"Visibilidad media","Mayor visibilidad"))</f>
        <v>Mayor visibilidad</v>
      </c>
      <c r="P330" s="11" t="str">
        <f>IF(Tabla134[[#This Row],[Rating]]&lt;2,"Muy Malo",IF(Tabla134[[#This Row],[Rating]]&lt;3,"Malo",IF(Tabla134[[#This Row],[Rating]]&lt;4,"Regular",IF(Tabla134[[#This Row],[Rating]]&lt;5,"Bueno","Excelente"))))</f>
        <v>Excelente</v>
      </c>
    </row>
    <row r="331" spans="1:16" x14ac:dyDescent="0.2">
      <c r="A331" s="7" t="s">
        <v>124</v>
      </c>
      <c r="B331" s="7" t="s">
        <v>1578</v>
      </c>
      <c r="C331" s="7" t="s">
        <v>171</v>
      </c>
      <c r="D331" s="8">
        <v>2014</v>
      </c>
      <c r="E331" s="7" t="s">
        <v>529</v>
      </c>
      <c r="F331" s="7" t="s">
        <v>2</v>
      </c>
      <c r="G331" s="7" t="s">
        <v>528</v>
      </c>
      <c r="H331" s="7" t="s">
        <v>7</v>
      </c>
      <c r="I331" s="9">
        <v>5.190268E-2</v>
      </c>
      <c r="J331" s="10">
        <v>142.24700000000001</v>
      </c>
      <c r="K331" s="11">
        <v>5</v>
      </c>
      <c r="L331" s="11" t="str">
        <f>IF(Tabla134[[#This Row],[Item Weight]]&lt;$U$12,"Poco Peso",IF(Tabla134[[#This Row],[Item Weight]]&lt;$U$13,"Peso Medio","Peso Alto"))</f>
        <v>Poco Peso</v>
      </c>
      <c r="M331" s="7">
        <v>8.51</v>
      </c>
      <c r="N331" s="11">
        <f>IF(Tabla134[[#This Row],[Item Weight (Nulos)]]="",VLOOKUP(Tabla134[[#This Row],[Item Identifier]],'Tabla para Nulos'!$A$3:$B$1563,2,FALSE),Tabla134[[#This Row],[Item Weight (Nulos)]])</f>
        <v>8.51</v>
      </c>
      <c r="O331" s="11" t="str">
        <f>IF(Tabla134[[#This Row],[Item Visibility]]&lt;$U$15,"Poca visibilidad",IF(Tabla134[[#This Row],[Item Visibility]]&lt;$U$16,"Visibilidad media","Mayor visibilidad"))</f>
        <v>Visibilidad media</v>
      </c>
      <c r="P331" s="11" t="str">
        <f>IF(Tabla134[[#This Row],[Rating]]&lt;2,"Muy Malo",IF(Tabla134[[#This Row],[Rating]]&lt;3,"Malo",IF(Tabla134[[#This Row],[Rating]]&lt;4,"Regular",IF(Tabla134[[#This Row],[Rating]]&lt;5,"Bueno","Excelente"))))</f>
        <v>Excelente</v>
      </c>
    </row>
    <row r="332" spans="1:16" x14ac:dyDescent="0.2">
      <c r="A332" s="7" t="s">
        <v>124</v>
      </c>
      <c r="B332" s="7" t="s">
        <v>1165</v>
      </c>
      <c r="C332" s="7" t="s">
        <v>171</v>
      </c>
      <c r="D332" s="8">
        <v>2014</v>
      </c>
      <c r="E332" s="7" t="s">
        <v>529</v>
      </c>
      <c r="F332" s="7" t="s">
        <v>2</v>
      </c>
      <c r="G332" s="7" t="s">
        <v>528</v>
      </c>
      <c r="H332" s="7" t="s">
        <v>7</v>
      </c>
      <c r="I332" s="9">
        <v>5.2458357999999997E-2</v>
      </c>
      <c r="J332" s="10">
        <v>188.75299999999999</v>
      </c>
      <c r="K332" s="11">
        <v>5</v>
      </c>
      <c r="L332" s="11" t="str">
        <f>IF(Tabla134[[#This Row],[Item Weight]]&lt;$U$12,"Poco Peso",IF(Tabla134[[#This Row],[Item Weight]]&lt;$U$13,"Peso Medio","Peso Alto"))</f>
        <v>Peso Medio</v>
      </c>
      <c r="M332" s="7">
        <v>12.3</v>
      </c>
      <c r="N332" s="11">
        <f>IF(Tabla134[[#This Row],[Item Weight (Nulos)]]="",VLOOKUP(Tabla134[[#This Row],[Item Identifier]],'Tabla para Nulos'!$A$3:$B$1563,2,FALSE),Tabla134[[#This Row],[Item Weight (Nulos)]])</f>
        <v>12.3</v>
      </c>
      <c r="O332" s="11" t="str">
        <f>IF(Tabla134[[#This Row],[Item Visibility]]&lt;$U$15,"Poca visibilidad",IF(Tabla134[[#This Row],[Item Visibility]]&lt;$U$16,"Visibilidad media","Mayor visibilidad"))</f>
        <v>Visibilidad media</v>
      </c>
      <c r="P332" s="11" t="str">
        <f>IF(Tabla134[[#This Row],[Rating]]&lt;2,"Muy Malo",IF(Tabla134[[#This Row],[Rating]]&lt;3,"Malo",IF(Tabla134[[#This Row],[Rating]]&lt;4,"Regular",IF(Tabla134[[#This Row],[Rating]]&lt;5,"Bueno","Excelente"))))</f>
        <v>Excelente</v>
      </c>
    </row>
    <row r="333" spans="1:16" x14ac:dyDescent="0.2">
      <c r="A333" s="7" t="s">
        <v>124</v>
      </c>
      <c r="B333" s="7" t="s">
        <v>1361</v>
      </c>
      <c r="C333" s="7" t="s">
        <v>171</v>
      </c>
      <c r="D333" s="8">
        <v>2014</v>
      </c>
      <c r="E333" s="7" t="s">
        <v>529</v>
      </c>
      <c r="F333" s="7" t="s">
        <v>2</v>
      </c>
      <c r="G333" s="7" t="s">
        <v>528</v>
      </c>
      <c r="H333" s="7" t="s">
        <v>7</v>
      </c>
      <c r="I333" s="9">
        <v>0.160529322</v>
      </c>
      <c r="J333" s="10">
        <v>59.2562</v>
      </c>
      <c r="K333" s="11">
        <v>5</v>
      </c>
      <c r="L333" s="11" t="str">
        <f>IF(Tabla134[[#This Row],[Item Weight]]&lt;$U$12,"Poco Peso",IF(Tabla134[[#This Row],[Item Weight]]&lt;$U$13,"Peso Medio","Peso Alto"))</f>
        <v>Peso Medio</v>
      </c>
      <c r="M333" s="7">
        <v>15.7</v>
      </c>
      <c r="N333" s="11">
        <f>IF(Tabla134[[#This Row],[Item Weight (Nulos)]]="",VLOOKUP(Tabla134[[#This Row],[Item Identifier]],'Tabla para Nulos'!$A$3:$B$1563,2,FALSE),Tabla134[[#This Row],[Item Weight (Nulos)]])</f>
        <v>15.7</v>
      </c>
      <c r="O333" s="11" t="str">
        <f>IF(Tabla134[[#This Row],[Item Visibility]]&lt;$U$15,"Poca visibilidad",IF(Tabla134[[#This Row],[Item Visibility]]&lt;$U$16,"Visibilidad media","Mayor visibilidad"))</f>
        <v>Mayor visibilidad</v>
      </c>
      <c r="P333" s="11" t="str">
        <f>IF(Tabla134[[#This Row],[Rating]]&lt;2,"Muy Malo",IF(Tabla134[[#This Row],[Rating]]&lt;3,"Malo",IF(Tabla134[[#This Row],[Rating]]&lt;4,"Regular",IF(Tabla134[[#This Row],[Rating]]&lt;5,"Bueno","Excelente"))))</f>
        <v>Excelente</v>
      </c>
    </row>
    <row r="334" spans="1:16" x14ac:dyDescent="0.2">
      <c r="A334" s="7" t="s">
        <v>124</v>
      </c>
      <c r="B334" s="7" t="s">
        <v>760</v>
      </c>
      <c r="C334" s="7" t="s">
        <v>171</v>
      </c>
      <c r="D334" s="8">
        <v>2014</v>
      </c>
      <c r="E334" s="7" t="s">
        <v>529</v>
      </c>
      <c r="F334" s="7" t="s">
        <v>2</v>
      </c>
      <c r="G334" s="7" t="s">
        <v>528</v>
      </c>
      <c r="H334" s="7" t="s">
        <v>7</v>
      </c>
      <c r="I334" s="9">
        <v>1.6979062999999999E-2</v>
      </c>
      <c r="J334" s="10">
        <v>97.441000000000003</v>
      </c>
      <c r="K334" s="11">
        <v>5</v>
      </c>
      <c r="L334" s="11" t="str">
        <f>IF(Tabla134[[#This Row],[Item Weight]]&lt;$U$12,"Poco Peso",IF(Tabla134[[#This Row],[Item Weight]]&lt;$U$13,"Peso Medio","Peso Alto"))</f>
        <v>Peso Medio</v>
      </c>
      <c r="M334" s="7">
        <v>16.350000000000001</v>
      </c>
      <c r="N334" s="11">
        <f>IF(Tabla134[[#This Row],[Item Weight (Nulos)]]="",VLOOKUP(Tabla134[[#This Row],[Item Identifier]],'Tabla para Nulos'!$A$3:$B$1563,2,FALSE),Tabla134[[#This Row],[Item Weight (Nulos)]])</f>
        <v>16.350000000000001</v>
      </c>
      <c r="O334" s="11" t="str">
        <f>IF(Tabla134[[#This Row],[Item Visibility]]&lt;$U$15,"Poca visibilidad",IF(Tabla134[[#This Row],[Item Visibility]]&lt;$U$16,"Visibilidad media","Mayor visibilidad"))</f>
        <v>Poca visibilidad</v>
      </c>
      <c r="P334" s="11" t="str">
        <f>IF(Tabla134[[#This Row],[Rating]]&lt;2,"Muy Malo",IF(Tabla134[[#This Row],[Rating]]&lt;3,"Malo",IF(Tabla134[[#This Row],[Rating]]&lt;4,"Regular",IF(Tabla134[[#This Row],[Rating]]&lt;5,"Bueno","Excelente"))))</f>
        <v>Excelente</v>
      </c>
    </row>
    <row r="335" spans="1:16" x14ac:dyDescent="0.2">
      <c r="A335" s="7" t="s">
        <v>124</v>
      </c>
      <c r="B335" s="7" t="s">
        <v>753</v>
      </c>
      <c r="C335" s="7" t="s">
        <v>14</v>
      </c>
      <c r="D335" s="8">
        <v>2014</v>
      </c>
      <c r="E335" s="7" t="s">
        <v>529</v>
      </c>
      <c r="F335" s="7" t="s">
        <v>2</v>
      </c>
      <c r="G335" s="7" t="s">
        <v>528</v>
      </c>
      <c r="H335" s="7" t="s">
        <v>7</v>
      </c>
      <c r="I335" s="9">
        <v>5.6783388999999997E-2</v>
      </c>
      <c r="J335" s="10">
        <v>214.52180000000001</v>
      </c>
      <c r="K335" s="11">
        <v>5</v>
      </c>
      <c r="L335" s="11" t="str">
        <f>IF(Tabla134[[#This Row],[Item Weight]]&lt;$U$12,"Poco Peso",IF(Tabla134[[#This Row],[Item Weight]]&lt;$U$13,"Peso Medio","Peso Alto"))</f>
        <v>Poco Peso</v>
      </c>
      <c r="M335" s="7">
        <v>6.8650000000000002</v>
      </c>
      <c r="N335" s="11">
        <f>IF(Tabla134[[#This Row],[Item Weight (Nulos)]]="",VLOOKUP(Tabla134[[#This Row],[Item Identifier]],'Tabla para Nulos'!$A$3:$B$1563,2,FALSE),Tabla134[[#This Row],[Item Weight (Nulos)]])</f>
        <v>6.8650000000000002</v>
      </c>
      <c r="O335" s="11" t="str">
        <f>IF(Tabla134[[#This Row],[Item Visibility]]&lt;$U$15,"Poca visibilidad",IF(Tabla134[[#This Row],[Item Visibility]]&lt;$U$16,"Visibilidad media","Mayor visibilidad"))</f>
        <v>Visibilidad media</v>
      </c>
      <c r="P335" s="11" t="str">
        <f>IF(Tabla134[[#This Row],[Rating]]&lt;2,"Muy Malo",IF(Tabla134[[#This Row],[Rating]]&lt;3,"Malo",IF(Tabla134[[#This Row],[Rating]]&lt;4,"Regular",IF(Tabla134[[#This Row],[Rating]]&lt;5,"Bueno","Excelente"))))</f>
        <v>Excelente</v>
      </c>
    </row>
    <row r="336" spans="1:16" x14ac:dyDescent="0.2">
      <c r="A336" s="7" t="s">
        <v>124</v>
      </c>
      <c r="B336" s="7" t="s">
        <v>146</v>
      </c>
      <c r="C336" s="7" t="s">
        <v>14</v>
      </c>
      <c r="D336" s="8">
        <v>2014</v>
      </c>
      <c r="E336" s="7" t="s">
        <v>529</v>
      </c>
      <c r="F336" s="7" t="s">
        <v>2</v>
      </c>
      <c r="G336" s="7" t="s">
        <v>528</v>
      </c>
      <c r="H336" s="7" t="s">
        <v>7</v>
      </c>
      <c r="I336" s="9">
        <v>3.315162E-2</v>
      </c>
      <c r="J336" s="10">
        <v>170.6422</v>
      </c>
      <c r="K336" s="11">
        <v>5</v>
      </c>
      <c r="L336" s="11" t="str">
        <f>IF(Tabla134[[#This Row],[Item Weight]]&lt;$U$12,"Poco Peso",IF(Tabla134[[#This Row],[Item Weight]]&lt;$U$13,"Peso Medio","Peso Alto"))</f>
        <v>Peso Medio</v>
      </c>
      <c r="M336" s="7">
        <v>12.85</v>
      </c>
      <c r="N336" s="11">
        <f>IF(Tabla134[[#This Row],[Item Weight (Nulos)]]="",VLOOKUP(Tabla134[[#This Row],[Item Identifier]],'Tabla para Nulos'!$A$3:$B$1563,2,FALSE),Tabla134[[#This Row],[Item Weight (Nulos)]])</f>
        <v>12.85</v>
      </c>
      <c r="O336" s="11" t="str">
        <f>IF(Tabla134[[#This Row],[Item Visibility]]&lt;$U$15,"Poca visibilidad",IF(Tabla134[[#This Row],[Item Visibility]]&lt;$U$16,"Visibilidad media","Mayor visibilidad"))</f>
        <v>Visibilidad media</v>
      </c>
      <c r="P336" s="11" t="str">
        <f>IF(Tabla134[[#This Row],[Rating]]&lt;2,"Muy Malo",IF(Tabla134[[#This Row],[Rating]]&lt;3,"Malo",IF(Tabla134[[#This Row],[Rating]]&lt;4,"Regular",IF(Tabla134[[#This Row],[Rating]]&lt;5,"Bueno","Excelente"))))</f>
        <v>Excelente</v>
      </c>
    </row>
    <row r="337" spans="1:16" x14ac:dyDescent="0.2">
      <c r="A337" s="7" t="s">
        <v>124</v>
      </c>
      <c r="B337" s="7" t="s">
        <v>1265</v>
      </c>
      <c r="C337" s="7" t="s">
        <v>19</v>
      </c>
      <c r="D337" s="8">
        <v>2014</v>
      </c>
      <c r="E337" s="7" t="s">
        <v>529</v>
      </c>
      <c r="F337" s="7" t="s">
        <v>2</v>
      </c>
      <c r="G337" s="7" t="s">
        <v>528</v>
      </c>
      <c r="H337" s="7" t="s">
        <v>7</v>
      </c>
      <c r="I337" s="9">
        <v>0.11507174000000001</v>
      </c>
      <c r="J337" s="10">
        <v>198.20840000000001</v>
      </c>
      <c r="K337" s="11">
        <v>5</v>
      </c>
      <c r="L337" s="11" t="str">
        <f>IF(Tabla134[[#This Row],[Item Weight]]&lt;$U$12,"Poco Peso",IF(Tabla134[[#This Row],[Item Weight]]&lt;$U$13,"Peso Medio","Peso Alto"))</f>
        <v>Peso Medio</v>
      </c>
      <c r="M337" s="7">
        <v>11.8</v>
      </c>
      <c r="N337" s="11">
        <f>IF(Tabla134[[#This Row],[Item Weight (Nulos)]]="",VLOOKUP(Tabla134[[#This Row],[Item Identifier]],'Tabla para Nulos'!$A$3:$B$1563,2,FALSE),Tabla134[[#This Row],[Item Weight (Nulos)]])</f>
        <v>11.8</v>
      </c>
      <c r="O337" s="11" t="str">
        <f>IF(Tabla134[[#This Row],[Item Visibility]]&lt;$U$15,"Poca visibilidad",IF(Tabla134[[#This Row],[Item Visibility]]&lt;$U$16,"Visibilidad media","Mayor visibilidad"))</f>
        <v>Mayor visibilidad</v>
      </c>
      <c r="P337" s="11" t="str">
        <f>IF(Tabla134[[#This Row],[Rating]]&lt;2,"Muy Malo",IF(Tabla134[[#This Row],[Rating]]&lt;3,"Malo",IF(Tabla134[[#This Row],[Rating]]&lt;4,"Regular",IF(Tabla134[[#This Row],[Rating]]&lt;5,"Bueno","Excelente"))))</f>
        <v>Excelente</v>
      </c>
    </row>
    <row r="338" spans="1:16" x14ac:dyDescent="0.2">
      <c r="A338" s="7" t="s">
        <v>124</v>
      </c>
      <c r="B338" s="7" t="s">
        <v>1406</v>
      </c>
      <c r="C338" s="7" t="s">
        <v>19</v>
      </c>
      <c r="D338" s="8">
        <v>2014</v>
      </c>
      <c r="E338" s="7" t="s">
        <v>529</v>
      </c>
      <c r="F338" s="7" t="s">
        <v>2</v>
      </c>
      <c r="G338" s="7" t="s">
        <v>528</v>
      </c>
      <c r="H338" s="7" t="s">
        <v>7</v>
      </c>
      <c r="I338" s="9">
        <v>5.3327763E-2</v>
      </c>
      <c r="J338" s="10">
        <v>44.476999999999997</v>
      </c>
      <c r="K338" s="11">
        <v>5</v>
      </c>
      <c r="L338" s="11" t="str">
        <f>IF(Tabla134[[#This Row],[Item Weight]]&lt;$U$12,"Poco Peso",IF(Tabla134[[#This Row],[Item Weight]]&lt;$U$13,"Peso Medio","Peso Alto"))</f>
        <v>Peso Medio</v>
      </c>
      <c r="M338" s="7">
        <v>15.5</v>
      </c>
      <c r="N338" s="11">
        <f>IF(Tabla134[[#This Row],[Item Weight (Nulos)]]="",VLOOKUP(Tabla134[[#This Row],[Item Identifier]],'Tabla para Nulos'!$A$3:$B$1563,2,FALSE),Tabla134[[#This Row],[Item Weight (Nulos)]])</f>
        <v>15.5</v>
      </c>
      <c r="O338" s="11" t="str">
        <f>IF(Tabla134[[#This Row],[Item Visibility]]&lt;$U$15,"Poca visibilidad",IF(Tabla134[[#This Row],[Item Visibility]]&lt;$U$16,"Visibilidad media","Mayor visibilidad"))</f>
        <v>Visibilidad media</v>
      </c>
      <c r="P338" s="11" t="str">
        <f>IF(Tabla134[[#This Row],[Rating]]&lt;2,"Muy Malo",IF(Tabla134[[#This Row],[Rating]]&lt;3,"Malo",IF(Tabla134[[#This Row],[Rating]]&lt;4,"Regular",IF(Tabla134[[#This Row],[Rating]]&lt;5,"Bueno","Excelente"))))</f>
        <v>Excelente</v>
      </c>
    </row>
    <row r="339" spans="1:16" x14ac:dyDescent="0.2">
      <c r="A339" s="7" t="s">
        <v>6</v>
      </c>
      <c r="B339" s="7" t="s">
        <v>102</v>
      </c>
      <c r="C339" s="7" t="s">
        <v>25</v>
      </c>
      <c r="D339" s="8">
        <v>2014</v>
      </c>
      <c r="E339" s="7" t="s">
        <v>529</v>
      </c>
      <c r="F339" s="7" t="s">
        <v>2</v>
      </c>
      <c r="G339" s="7" t="s">
        <v>528</v>
      </c>
      <c r="H339" s="7" t="s">
        <v>7</v>
      </c>
      <c r="I339" s="9">
        <v>1.4720848E-2</v>
      </c>
      <c r="J339" s="10">
        <v>89.917199999999994</v>
      </c>
      <c r="K339" s="11">
        <v>5</v>
      </c>
      <c r="L339" s="11" t="str">
        <f>IF(Tabla134[[#This Row],[Item Weight]]&lt;$U$12,"Poco Peso",IF(Tabla134[[#This Row],[Item Weight]]&lt;$U$13,"Peso Medio","Peso Alto"))</f>
        <v>Peso Medio</v>
      </c>
      <c r="M339" s="7">
        <v>13.8</v>
      </c>
      <c r="N339" s="11">
        <f>IF(Tabla134[[#This Row],[Item Weight (Nulos)]]="",VLOOKUP(Tabla134[[#This Row],[Item Identifier]],'Tabla para Nulos'!$A$3:$B$1563,2,FALSE),Tabla134[[#This Row],[Item Weight (Nulos)]])</f>
        <v>13.8</v>
      </c>
      <c r="O339" s="11" t="str">
        <f>IF(Tabla134[[#This Row],[Item Visibility]]&lt;$U$15,"Poca visibilidad",IF(Tabla134[[#This Row],[Item Visibility]]&lt;$U$16,"Visibilidad media","Mayor visibilidad"))</f>
        <v>Poca visibilidad</v>
      </c>
      <c r="P339" s="11" t="str">
        <f>IF(Tabla134[[#This Row],[Rating]]&lt;2,"Muy Malo",IF(Tabla134[[#This Row],[Rating]]&lt;3,"Malo",IF(Tabla134[[#This Row],[Rating]]&lt;4,"Regular",IF(Tabla134[[#This Row],[Rating]]&lt;5,"Bueno","Excelente"))))</f>
        <v>Excelente</v>
      </c>
    </row>
    <row r="340" spans="1:16" x14ac:dyDescent="0.2">
      <c r="A340" s="7" t="s">
        <v>6</v>
      </c>
      <c r="B340" s="7" t="s">
        <v>1572</v>
      </c>
      <c r="C340" s="7" t="s">
        <v>25</v>
      </c>
      <c r="D340" s="8">
        <v>2014</v>
      </c>
      <c r="E340" s="7" t="s">
        <v>529</v>
      </c>
      <c r="F340" s="7" t="s">
        <v>2</v>
      </c>
      <c r="G340" s="7" t="s">
        <v>528</v>
      </c>
      <c r="H340" s="7" t="s">
        <v>7</v>
      </c>
      <c r="I340" s="9">
        <v>2.758789E-2</v>
      </c>
      <c r="J340" s="10">
        <v>86.185599999999994</v>
      </c>
      <c r="K340" s="11">
        <v>5</v>
      </c>
      <c r="L340" s="11" t="str">
        <f>IF(Tabla134[[#This Row],[Item Weight]]&lt;$U$12,"Poco Peso",IF(Tabla134[[#This Row],[Item Weight]]&lt;$U$13,"Peso Medio","Peso Alto"))</f>
        <v>Peso Alto</v>
      </c>
      <c r="M340" s="7">
        <v>17.350000000000001</v>
      </c>
      <c r="N340" s="11">
        <f>IF(Tabla134[[#This Row],[Item Weight (Nulos)]]="",VLOOKUP(Tabla134[[#This Row],[Item Identifier]],'Tabla para Nulos'!$A$3:$B$1563,2,FALSE),Tabla134[[#This Row],[Item Weight (Nulos)]])</f>
        <v>17.350000000000001</v>
      </c>
      <c r="O340" s="11" t="str">
        <f>IF(Tabla134[[#This Row],[Item Visibility]]&lt;$U$15,"Poca visibilidad",IF(Tabla134[[#This Row],[Item Visibility]]&lt;$U$16,"Visibilidad media","Mayor visibilidad"))</f>
        <v>Visibilidad media</v>
      </c>
      <c r="P340" s="11" t="str">
        <f>IF(Tabla134[[#This Row],[Rating]]&lt;2,"Muy Malo",IF(Tabla134[[#This Row],[Rating]]&lt;3,"Malo",IF(Tabla134[[#This Row],[Rating]]&lt;4,"Regular",IF(Tabla134[[#This Row],[Rating]]&lt;5,"Bueno","Excelente"))))</f>
        <v>Excelente</v>
      </c>
    </row>
    <row r="341" spans="1:16" x14ac:dyDescent="0.2">
      <c r="A341" s="7" t="s">
        <v>6</v>
      </c>
      <c r="B341" s="7" t="s">
        <v>352</v>
      </c>
      <c r="C341" s="7" t="s">
        <v>71</v>
      </c>
      <c r="D341" s="8">
        <v>2014</v>
      </c>
      <c r="E341" s="7" t="s">
        <v>529</v>
      </c>
      <c r="F341" s="7" t="s">
        <v>2</v>
      </c>
      <c r="G341" s="7" t="s">
        <v>528</v>
      </c>
      <c r="H341" s="7" t="s">
        <v>7</v>
      </c>
      <c r="I341" s="9">
        <v>4.1536961999999997E-2</v>
      </c>
      <c r="J341" s="10">
        <v>46.037599999999998</v>
      </c>
      <c r="K341" s="11">
        <v>5</v>
      </c>
      <c r="L341" s="11" t="str">
        <f>IF(Tabla134[[#This Row],[Item Weight]]&lt;$U$12,"Poco Peso",IF(Tabla134[[#This Row],[Item Weight]]&lt;$U$13,"Peso Medio","Peso Alto"))</f>
        <v>Peso Alto</v>
      </c>
      <c r="M341" s="7">
        <v>19.600000000000001</v>
      </c>
      <c r="N341" s="11">
        <f>IF(Tabla134[[#This Row],[Item Weight (Nulos)]]="",VLOOKUP(Tabla134[[#This Row],[Item Identifier]],'Tabla para Nulos'!$A$3:$B$1563,2,FALSE),Tabla134[[#This Row],[Item Weight (Nulos)]])</f>
        <v>19.600000000000001</v>
      </c>
      <c r="O341" s="11" t="str">
        <f>IF(Tabla134[[#This Row],[Item Visibility]]&lt;$U$15,"Poca visibilidad",IF(Tabla134[[#This Row],[Item Visibility]]&lt;$U$16,"Visibilidad media","Mayor visibilidad"))</f>
        <v>Visibilidad media</v>
      </c>
      <c r="P341" s="11" t="str">
        <f>IF(Tabla134[[#This Row],[Rating]]&lt;2,"Muy Malo",IF(Tabla134[[#This Row],[Rating]]&lt;3,"Malo",IF(Tabla134[[#This Row],[Rating]]&lt;4,"Regular",IF(Tabla134[[#This Row],[Rating]]&lt;5,"Bueno","Excelente"))))</f>
        <v>Excelente</v>
      </c>
    </row>
    <row r="342" spans="1:16" x14ac:dyDescent="0.2">
      <c r="A342" s="7" t="s">
        <v>6</v>
      </c>
      <c r="B342" s="7" t="s">
        <v>1249</v>
      </c>
      <c r="C342" s="7" t="s">
        <v>71</v>
      </c>
      <c r="D342" s="8">
        <v>2014</v>
      </c>
      <c r="E342" s="7" t="s">
        <v>529</v>
      </c>
      <c r="F342" s="7" t="s">
        <v>2</v>
      </c>
      <c r="G342" s="7" t="s">
        <v>528</v>
      </c>
      <c r="H342" s="7" t="s">
        <v>7</v>
      </c>
      <c r="I342" s="9">
        <v>8.3536989000000006E-2</v>
      </c>
      <c r="J342" s="10">
        <v>180.33179999999999</v>
      </c>
      <c r="K342" s="11">
        <v>5</v>
      </c>
      <c r="L342" s="11" t="str">
        <f>IF(Tabla134[[#This Row],[Item Weight]]&lt;$U$12,"Poco Peso",IF(Tabla134[[#This Row],[Item Weight]]&lt;$U$13,"Peso Medio","Peso Alto"))</f>
        <v>Peso Alto</v>
      </c>
      <c r="M342" s="7">
        <v>20.75</v>
      </c>
      <c r="N342" s="11">
        <f>IF(Tabla134[[#This Row],[Item Weight (Nulos)]]="",VLOOKUP(Tabla134[[#This Row],[Item Identifier]],'Tabla para Nulos'!$A$3:$B$1563,2,FALSE),Tabla134[[#This Row],[Item Weight (Nulos)]])</f>
        <v>20.75</v>
      </c>
      <c r="O342" s="11" t="str">
        <f>IF(Tabla134[[#This Row],[Item Visibility]]&lt;$U$15,"Poca visibilidad",IF(Tabla134[[#This Row],[Item Visibility]]&lt;$U$16,"Visibilidad media","Mayor visibilidad"))</f>
        <v>Visibilidad media</v>
      </c>
      <c r="P342" s="11" t="str">
        <f>IF(Tabla134[[#This Row],[Rating]]&lt;2,"Muy Malo",IF(Tabla134[[#This Row],[Rating]]&lt;3,"Malo",IF(Tabla134[[#This Row],[Rating]]&lt;4,"Regular",IF(Tabla134[[#This Row],[Rating]]&lt;5,"Bueno","Excelente"))))</f>
        <v>Excelente</v>
      </c>
    </row>
    <row r="343" spans="1:16" x14ac:dyDescent="0.2">
      <c r="A343" s="7" t="s">
        <v>6</v>
      </c>
      <c r="B343" s="7" t="s">
        <v>1247</v>
      </c>
      <c r="C343" s="7" t="s">
        <v>10</v>
      </c>
      <c r="D343" s="8">
        <v>2014</v>
      </c>
      <c r="E343" s="7" t="s">
        <v>529</v>
      </c>
      <c r="F343" s="7" t="s">
        <v>2</v>
      </c>
      <c r="G343" s="7" t="s">
        <v>528</v>
      </c>
      <c r="H343" s="7" t="s">
        <v>7</v>
      </c>
      <c r="I343" s="9">
        <v>0</v>
      </c>
      <c r="J343" s="10">
        <v>115.0176</v>
      </c>
      <c r="K343" s="11">
        <v>5</v>
      </c>
      <c r="L343" s="11" t="str">
        <f>IF(Tabla134[[#This Row],[Item Weight]]&lt;$U$12,"Poco Peso",IF(Tabla134[[#This Row],[Item Weight]]&lt;$U$13,"Peso Medio","Peso Alto"))</f>
        <v>Peso Medio</v>
      </c>
      <c r="M343" s="7">
        <v>10.3</v>
      </c>
      <c r="N343" s="11">
        <f>IF(Tabla134[[#This Row],[Item Weight (Nulos)]]="",VLOOKUP(Tabla134[[#This Row],[Item Identifier]],'Tabla para Nulos'!$A$3:$B$1563,2,FALSE),Tabla134[[#This Row],[Item Weight (Nulos)]])</f>
        <v>10.3</v>
      </c>
      <c r="O343" s="11" t="str">
        <f>IF(Tabla134[[#This Row],[Item Visibility]]&lt;$U$15,"Poca visibilidad",IF(Tabla134[[#This Row],[Item Visibility]]&lt;$U$16,"Visibilidad media","Mayor visibilidad"))</f>
        <v>Poca visibilidad</v>
      </c>
      <c r="P343" s="11" t="str">
        <f>IF(Tabla134[[#This Row],[Rating]]&lt;2,"Muy Malo",IF(Tabla134[[#This Row],[Rating]]&lt;3,"Malo",IF(Tabla134[[#This Row],[Rating]]&lt;4,"Regular",IF(Tabla134[[#This Row],[Rating]]&lt;5,"Bueno","Excelente"))))</f>
        <v>Excelente</v>
      </c>
    </row>
    <row r="344" spans="1:16" x14ac:dyDescent="0.2">
      <c r="A344" s="7" t="s">
        <v>6</v>
      </c>
      <c r="B344" s="7" t="s">
        <v>345</v>
      </c>
      <c r="C344" s="7" t="s">
        <v>10</v>
      </c>
      <c r="D344" s="8">
        <v>2014</v>
      </c>
      <c r="E344" s="7" t="s">
        <v>529</v>
      </c>
      <c r="F344" s="7" t="s">
        <v>2</v>
      </c>
      <c r="G344" s="7" t="s">
        <v>528</v>
      </c>
      <c r="H344" s="7" t="s">
        <v>7</v>
      </c>
      <c r="I344" s="9">
        <v>0.152001201</v>
      </c>
      <c r="J344" s="10">
        <v>252.3382</v>
      </c>
      <c r="K344" s="11">
        <v>5</v>
      </c>
      <c r="L344" s="11" t="str">
        <f>IF(Tabla134[[#This Row],[Item Weight]]&lt;$U$12,"Poco Peso",IF(Tabla134[[#This Row],[Item Weight]]&lt;$U$13,"Peso Medio","Peso Alto"))</f>
        <v>Peso Medio</v>
      </c>
      <c r="M344" s="7">
        <v>12.85</v>
      </c>
      <c r="N344" s="11">
        <f>IF(Tabla134[[#This Row],[Item Weight (Nulos)]]="",VLOOKUP(Tabla134[[#This Row],[Item Identifier]],'Tabla para Nulos'!$A$3:$B$1563,2,FALSE),Tabla134[[#This Row],[Item Weight (Nulos)]])</f>
        <v>12.85</v>
      </c>
      <c r="O344" s="11" t="str">
        <f>IF(Tabla134[[#This Row],[Item Visibility]]&lt;$U$15,"Poca visibilidad",IF(Tabla134[[#This Row],[Item Visibility]]&lt;$U$16,"Visibilidad media","Mayor visibilidad"))</f>
        <v>Mayor visibilidad</v>
      </c>
      <c r="P344" s="11" t="str">
        <f>IF(Tabla134[[#This Row],[Rating]]&lt;2,"Muy Malo",IF(Tabla134[[#This Row],[Rating]]&lt;3,"Malo",IF(Tabla134[[#This Row],[Rating]]&lt;4,"Regular",IF(Tabla134[[#This Row],[Rating]]&lt;5,"Bueno","Excelente"))))</f>
        <v>Excelente</v>
      </c>
    </row>
    <row r="345" spans="1:16" x14ac:dyDescent="0.2">
      <c r="A345" s="7" t="s">
        <v>6</v>
      </c>
      <c r="B345" s="7" t="s">
        <v>344</v>
      </c>
      <c r="C345" s="7" t="s">
        <v>10</v>
      </c>
      <c r="D345" s="8">
        <v>2014</v>
      </c>
      <c r="E345" s="7" t="s">
        <v>529</v>
      </c>
      <c r="F345" s="7" t="s">
        <v>2</v>
      </c>
      <c r="G345" s="7" t="s">
        <v>528</v>
      </c>
      <c r="H345" s="7" t="s">
        <v>7</v>
      </c>
      <c r="I345" s="9">
        <v>4.2923071E-2</v>
      </c>
      <c r="J345" s="10">
        <v>109.8254</v>
      </c>
      <c r="K345" s="11">
        <v>5</v>
      </c>
      <c r="L345" s="11" t="str">
        <f>IF(Tabla134[[#This Row],[Item Weight]]&lt;$U$12,"Poco Peso",IF(Tabla134[[#This Row],[Item Weight]]&lt;$U$13,"Peso Medio","Peso Alto"))</f>
        <v>Peso Medio</v>
      </c>
      <c r="M345" s="7">
        <v>14.6</v>
      </c>
      <c r="N345" s="11">
        <f>IF(Tabla134[[#This Row],[Item Weight (Nulos)]]="",VLOOKUP(Tabla134[[#This Row],[Item Identifier]],'Tabla para Nulos'!$A$3:$B$1563,2,FALSE),Tabla134[[#This Row],[Item Weight (Nulos)]])</f>
        <v>14.6</v>
      </c>
      <c r="O345" s="11" t="str">
        <f>IF(Tabla134[[#This Row],[Item Visibility]]&lt;$U$15,"Poca visibilidad",IF(Tabla134[[#This Row],[Item Visibility]]&lt;$U$16,"Visibilidad media","Mayor visibilidad"))</f>
        <v>Visibilidad media</v>
      </c>
      <c r="P345" s="11" t="str">
        <f>IF(Tabla134[[#This Row],[Rating]]&lt;2,"Muy Malo",IF(Tabla134[[#This Row],[Rating]]&lt;3,"Malo",IF(Tabla134[[#This Row],[Rating]]&lt;4,"Regular",IF(Tabla134[[#This Row],[Rating]]&lt;5,"Bueno","Excelente"))))</f>
        <v>Excelente</v>
      </c>
    </row>
    <row r="346" spans="1:16" x14ac:dyDescent="0.2">
      <c r="A346" s="7" t="s">
        <v>6</v>
      </c>
      <c r="B346" s="7" t="s">
        <v>1202</v>
      </c>
      <c r="C346" s="7" t="s">
        <v>10</v>
      </c>
      <c r="D346" s="8">
        <v>2014</v>
      </c>
      <c r="E346" s="7" t="s">
        <v>529</v>
      </c>
      <c r="F346" s="7" t="s">
        <v>2</v>
      </c>
      <c r="G346" s="7" t="s">
        <v>528</v>
      </c>
      <c r="H346" s="7" t="s">
        <v>7</v>
      </c>
      <c r="I346" s="9">
        <v>3.5227697000000002E-2</v>
      </c>
      <c r="J346" s="10">
        <v>159.55779999999999</v>
      </c>
      <c r="K346" s="11">
        <v>5</v>
      </c>
      <c r="L346" s="11" t="str">
        <f>IF(Tabla134[[#This Row],[Item Weight]]&lt;$U$12,"Poco Peso",IF(Tabla134[[#This Row],[Item Weight]]&lt;$U$13,"Peso Medio","Peso Alto"))</f>
        <v>Peso Medio</v>
      </c>
      <c r="M346" s="7">
        <v>14.85</v>
      </c>
      <c r="N346" s="11">
        <f>IF(Tabla134[[#This Row],[Item Weight (Nulos)]]="",VLOOKUP(Tabla134[[#This Row],[Item Identifier]],'Tabla para Nulos'!$A$3:$B$1563,2,FALSE),Tabla134[[#This Row],[Item Weight (Nulos)]])</f>
        <v>14.85</v>
      </c>
      <c r="O346" s="11" t="str">
        <f>IF(Tabla134[[#This Row],[Item Visibility]]&lt;$U$15,"Poca visibilidad",IF(Tabla134[[#This Row],[Item Visibility]]&lt;$U$16,"Visibilidad media","Mayor visibilidad"))</f>
        <v>Visibilidad media</v>
      </c>
      <c r="P346" s="11" t="str">
        <f>IF(Tabla134[[#This Row],[Rating]]&lt;2,"Muy Malo",IF(Tabla134[[#This Row],[Rating]]&lt;3,"Malo",IF(Tabla134[[#This Row],[Rating]]&lt;4,"Regular",IF(Tabla134[[#This Row],[Rating]]&lt;5,"Bueno","Excelente"))))</f>
        <v>Excelente</v>
      </c>
    </row>
    <row r="347" spans="1:16" x14ac:dyDescent="0.2">
      <c r="A347" s="7" t="s">
        <v>6</v>
      </c>
      <c r="B347" s="7" t="s">
        <v>1454</v>
      </c>
      <c r="C347" s="7" t="s">
        <v>10</v>
      </c>
      <c r="D347" s="8">
        <v>2014</v>
      </c>
      <c r="E347" s="7" t="s">
        <v>529</v>
      </c>
      <c r="F347" s="7" t="s">
        <v>2</v>
      </c>
      <c r="G347" s="7" t="s">
        <v>528</v>
      </c>
      <c r="H347" s="7" t="s">
        <v>7</v>
      </c>
      <c r="I347" s="9">
        <v>2.2406575000000001E-2</v>
      </c>
      <c r="J347" s="10">
        <v>225.90360000000001</v>
      </c>
      <c r="K347" s="11">
        <v>5</v>
      </c>
      <c r="L347" s="11" t="str">
        <f>IF(Tabla134[[#This Row],[Item Weight]]&lt;$U$12,"Poco Peso",IF(Tabla134[[#This Row],[Item Weight]]&lt;$U$13,"Peso Medio","Peso Alto"))</f>
        <v>Peso Alto</v>
      </c>
      <c r="M347" s="7">
        <v>20.100000000000001</v>
      </c>
      <c r="N347" s="11">
        <f>IF(Tabla134[[#This Row],[Item Weight (Nulos)]]="",VLOOKUP(Tabla134[[#This Row],[Item Identifier]],'Tabla para Nulos'!$A$3:$B$1563,2,FALSE),Tabla134[[#This Row],[Item Weight (Nulos)]])</f>
        <v>20.100000000000001</v>
      </c>
      <c r="O347" s="11" t="str">
        <f>IF(Tabla134[[#This Row],[Item Visibility]]&lt;$U$15,"Poca visibilidad",IF(Tabla134[[#This Row],[Item Visibility]]&lt;$U$16,"Visibilidad media","Mayor visibilidad"))</f>
        <v>Poca visibilidad</v>
      </c>
      <c r="P347" s="11" t="str">
        <f>IF(Tabla134[[#This Row],[Rating]]&lt;2,"Muy Malo",IF(Tabla134[[#This Row],[Rating]]&lt;3,"Malo",IF(Tabla134[[#This Row],[Rating]]&lt;4,"Regular",IF(Tabla134[[#This Row],[Rating]]&lt;5,"Bueno","Excelente"))))</f>
        <v>Excelente</v>
      </c>
    </row>
    <row r="348" spans="1:16" x14ac:dyDescent="0.2">
      <c r="A348" s="7" t="s">
        <v>6</v>
      </c>
      <c r="B348" s="7" t="s">
        <v>1507</v>
      </c>
      <c r="C348" s="7" t="s">
        <v>14</v>
      </c>
      <c r="D348" s="8">
        <v>2014</v>
      </c>
      <c r="E348" s="7" t="s">
        <v>529</v>
      </c>
      <c r="F348" s="7" t="s">
        <v>2</v>
      </c>
      <c r="G348" s="7" t="s">
        <v>528</v>
      </c>
      <c r="H348" s="7" t="s">
        <v>7</v>
      </c>
      <c r="I348" s="9">
        <v>1.4200671E-2</v>
      </c>
      <c r="J348" s="10">
        <v>187.18719999999999</v>
      </c>
      <c r="K348" s="11">
        <v>5</v>
      </c>
      <c r="L348" s="11" t="str">
        <f>IF(Tabla134[[#This Row],[Item Weight]]&lt;$U$12,"Poco Peso",IF(Tabla134[[#This Row],[Item Weight]]&lt;$U$13,"Peso Medio","Peso Alto"))</f>
        <v>Peso Medio</v>
      </c>
      <c r="M348" s="7">
        <v>9.6</v>
      </c>
      <c r="N348" s="11">
        <f>IF(Tabla134[[#This Row],[Item Weight (Nulos)]]="",VLOOKUP(Tabla134[[#This Row],[Item Identifier]],'Tabla para Nulos'!$A$3:$B$1563,2,FALSE),Tabla134[[#This Row],[Item Weight (Nulos)]])</f>
        <v>9.6</v>
      </c>
      <c r="O348" s="11" t="str">
        <f>IF(Tabla134[[#This Row],[Item Visibility]]&lt;$U$15,"Poca visibilidad",IF(Tabla134[[#This Row],[Item Visibility]]&lt;$U$16,"Visibilidad media","Mayor visibilidad"))</f>
        <v>Poca visibilidad</v>
      </c>
      <c r="P348" s="11" t="str">
        <f>IF(Tabla134[[#This Row],[Rating]]&lt;2,"Muy Malo",IF(Tabla134[[#This Row],[Rating]]&lt;3,"Malo",IF(Tabla134[[#This Row],[Rating]]&lt;4,"Regular",IF(Tabla134[[#This Row],[Rating]]&lt;5,"Bueno","Excelente"))))</f>
        <v>Excelente</v>
      </c>
    </row>
    <row r="349" spans="1:16" x14ac:dyDescent="0.2">
      <c r="A349" s="7" t="s">
        <v>6</v>
      </c>
      <c r="B349" s="7" t="s">
        <v>716</v>
      </c>
      <c r="C349" s="7" t="s">
        <v>14</v>
      </c>
      <c r="D349" s="8">
        <v>2014</v>
      </c>
      <c r="E349" s="7" t="s">
        <v>529</v>
      </c>
      <c r="F349" s="7" t="s">
        <v>2</v>
      </c>
      <c r="G349" s="7" t="s">
        <v>528</v>
      </c>
      <c r="H349" s="7" t="s">
        <v>7</v>
      </c>
      <c r="I349" s="9">
        <v>6.1992874000000003E-2</v>
      </c>
      <c r="J349" s="10">
        <v>60.956200000000003</v>
      </c>
      <c r="K349" s="11">
        <v>5</v>
      </c>
      <c r="L349" s="11" t="str">
        <f>IF(Tabla134[[#This Row],[Item Weight]]&lt;$U$12,"Poco Peso",IF(Tabla134[[#This Row],[Item Weight]]&lt;$U$13,"Peso Medio","Peso Alto"))</f>
        <v>Peso Medio</v>
      </c>
      <c r="M349" s="7">
        <v>16.7</v>
      </c>
      <c r="N349" s="11">
        <f>IF(Tabla134[[#This Row],[Item Weight (Nulos)]]="",VLOOKUP(Tabla134[[#This Row],[Item Identifier]],'Tabla para Nulos'!$A$3:$B$1563,2,FALSE),Tabla134[[#This Row],[Item Weight (Nulos)]])</f>
        <v>16.7</v>
      </c>
      <c r="O349" s="11" t="str">
        <f>IF(Tabla134[[#This Row],[Item Visibility]]&lt;$U$15,"Poca visibilidad",IF(Tabla134[[#This Row],[Item Visibility]]&lt;$U$16,"Visibilidad media","Mayor visibilidad"))</f>
        <v>Visibilidad media</v>
      </c>
      <c r="P349" s="11" t="str">
        <f>IF(Tabla134[[#This Row],[Rating]]&lt;2,"Muy Malo",IF(Tabla134[[#This Row],[Rating]]&lt;3,"Malo",IF(Tabla134[[#This Row],[Rating]]&lt;4,"Regular",IF(Tabla134[[#This Row],[Rating]]&lt;5,"Bueno","Excelente"))))</f>
        <v>Excelente</v>
      </c>
    </row>
    <row r="350" spans="1:16" x14ac:dyDescent="0.2">
      <c r="A350" s="7" t="s">
        <v>6</v>
      </c>
      <c r="B350" s="7" t="s">
        <v>1197</v>
      </c>
      <c r="C350" s="7" t="s">
        <v>122</v>
      </c>
      <c r="D350" s="8">
        <v>2014</v>
      </c>
      <c r="E350" s="7" t="s">
        <v>529</v>
      </c>
      <c r="F350" s="7" t="s">
        <v>2</v>
      </c>
      <c r="G350" s="7" t="s">
        <v>528</v>
      </c>
      <c r="H350" s="7" t="s">
        <v>7</v>
      </c>
      <c r="I350" s="9">
        <v>5.5839510000000002E-3</v>
      </c>
      <c r="J350" s="10">
        <v>226.90620000000001</v>
      </c>
      <c r="K350" s="11">
        <v>5</v>
      </c>
      <c r="L350" s="11" t="str">
        <f>IF(Tabla134[[#This Row],[Item Weight]]&lt;$U$12,"Poco Peso",IF(Tabla134[[#This Row],[Item Weight]]&lt;$U$13,"Peso Medio","Peso Alto"))</f>
        <v>Peso Alto</v>
      </c>
      <c r="M350" s="7">
        <v>19.2</v>
      </c>
      <c r="N350" s="11">
        <f>IF(Tabla134[[#This Row],[Item Weight (Nulos)]]="",VLOOKUP(Tabla134[[#This Row],[Item Identifier]],'Tabla para Nulos'!$A$3:$B$1563,2,FALSE),Tabla134[[#This Row],[Item Weight (Nulos)]])</f>
        <v>19.2</v>
      </c>
      <c r="O350" s="11" t="str">
        <f>IF(Tabla134[[#This Row],[Item Visibility]]&lt;$U$15,"Poca visibilidad",IF(Tabla134[[#This Row],[Item Visibility]]&lt;$U$16,"Visibilidad media","Mayor visibilidad"))</f>
        <v>Poca visibilidad</v>
      </c>
      <c r="P350" s="11" t="str">
        <f>IF(Tabla134[[#This Row],[Rating]]&lt;2,"Muy Malo",IF(Tabla134[[#This Row],[Rating]]&lt;3,"Malo",IF(Tabla134[[#This Row],[Rating]]&lt;4,"Regular",IF(Tabla134[[#This Row],[Rating]]&lt;5,"Bueno","Excelente"))))</f>
        <v>Excelente</v>
      </c>
    </row>
    <row r="351" spans="1:16" x14ac:dyDescent="0.2">
      <c r="A351" s="7" t="s">
        <v>124</v>
      </c>
      <c r="B351" s="7" t="s">
        <v>1366</v>
      </c>
      <c r="C351" s="7" t="s">
        <v>28</v>
      </c>
      <c r="D351" s="8">
        <v>2022</v>
      </c>
      <c r="E351" s="7" t="s">
        <v>3</v>
      </c>
      <c r="F351" s="7" t="s">
        <v>2</v>
      </c>
      <c r="G351" s="7" t="s">
        <v>1</v>
      </c>
      <c r="H351" s="7" t="s">
        <v>0</v>
      </c>
      <c r="I351" s="9">
        <v>9.5545715000000003E-2</v>
      </c>
      <c r="J351" s="10">
        <v>157.3604</v>
      </c>
      <c r="K351" s="11">
        <v>5</v>
      </c>
      <c r="L351" s="11" t="str">
        <f>IF(Tabla134[[#This Row],[Item Weight]]&lt;$U$12,"Poco Peso",IF(Tabla134[[#This Row],[Item Weight]]&lt;$U$13,"Peso Medio","Peso Alto"))</f>
        <v>Peso Medio</v>
      </c>
      <c r="M351" s="7">
        <v>15.1</v>
      </c>
      <c r="N351" s="11">
        <f>IF(Tabla134[[#This Row],[Item Weight (Nulos)]]="",VLOOKUP(Tabla134[[#This Row],[Item Identifier]],'Tabla para Nulos'!$A$3:$B$1563,2,FALSE),Tabla134[[#This Row],[Item Weight (Nulos)]])</f>
        <v>15.1</v>
      </c>
      <c r="O351" s="11" t="str">
        <f>IF(Tabla134[[#This Row],[Item Visibility]]&lt;$U$15,"Poca visibilidad",IF(Tabla134[[#This Row],[Item Visibility]]&lt;$U$16,"Visibilidad media","Mayor visibilidad"))</f>
        <v>Mayor visibilidad</v>
      </c>
      <c r="P351" s="11" t="str">
        <f>IF(Tabla134[[#This Row],[Rating]]&lt;2,"Muy Malo",IF(Tabla134[[#This Row],[Rating]]&lt;3,"Malo",IF(Tabla134[[#This Row],[Rating]]&lt;4,"Regular",IF(Tabla134[[#This Row],[Rating]]&lt;5,"Bueno","Excelente"))))</f>
        <v>Excelente</v>
      </c>
    </row>
    <row r="352" spans="1:16" x14ac:dyDescent="0.2">
      <c r="A352" s="7" t="s">
        <v>124</v>
      </c>
      <c r="B352" s="7" t="s">
        <v>1104</v>
      </c>
      <c r="C352" s="7" t="s">
        <v>112</v>
      </c>
      <c r="D352" s="8">
        <v>2022</v>
      </c>
      <c r="E352" s="7" t="s">
        <v>3</v>
      </c>
      <c r="F352" s="7" t="s">
        <v>2</v>
      </c>
      <c r="G352" s="7" t="s">
        <v>1</v>
      </c>
      <c r="H352" s="7" t="s">
        <v>0</v>
      </c>
      <c r="I352" s="9">
        <v>2.1811987000000001E-2</v>
      </c>
      <c r="J352" s="10">
        <v>163.61840000000001</v>
      </c>
      <c r="K352" s="11">
        <v>5</v>
      </c>
      <c r="L352" s="11" t="str">
        <f>IF(Tabla134[[#This Row],[Item Weight]]&lt;$U$12,"Poco Peso",IF(Tabla134[[#This Row],[Item Weight]]&lt;$U$13,"Peso Medio","Peso Alto"))</f>
        <v>Peso Medio</v>
      </c>
      <c r="M352" s="7">
        <v>12.15</v>
      </c>
      <c r="N352" s="11">
        <f>IF(Tabla134[[#This Row],[Item Weight (Nulos)]]="",VLOOKUP(Tabla134[[#This Row],[Item Identifier]],'Tabla para Nulos'!$A$3:$B$1563,2,FALSE),Tabla134[[#This Row],[Item Weight (Nulos)]])</f>
        <v>12.15</v>
      </c>
      <c r="O352" s="11" t="str">
        <f>IF(Tabla134[[#This Row],[Item Visibility]]&lt;$U$15,"Poca visibilidad",IF(Tabla134[[#This Row],[Item Visibility]]&lt;$U$16,"Visibilidad media","Mayor visibilidad"))</f>
        <v>Poca visibilidad</v>
      </c>
      <c r="P352" s="11" t="str">
        <f>IF(Tabla134[[#This Row],[Rating]]&lt;2,"Muy Malo",IF(Tabla134[[#This Row],[Rating]]&lt;3,"Malo",IF(Tabla134[[#This Row],[Rating]]&lt;4,"Regular",IF(Tabla134[[#This Row],[Rating]]&lt;5,"Bueno","Excelente"))))</f>
        <v>Excelente</v>
      </c>
    </row>
    <row r="353" spans="1:16" x14ac:dyDescent="0.2">
      <c r="A353" s="7" t="s">
        <v>124</v>
      </c>
      <c r="B353" s="7" t="s">
        <v>675</v>
      </c>
      <c r="C353" s="7" t="s">
        <v>108</v>
      </c>
      <c r="D353" s="8">
        <v>2022</v>
      </c>
      <c r="E353" s="7" t="s">
        <v>3</v>
      </c>
      <c r="F353" s="7" t="s">
        <v>2</v>
      </c>
      <c r="G353" s="7" t="s">
        <v>1</v>
      </c>
      <c r="H353" s="7" t="s">
        <v>0</v>
      </c>
      <c r="I353" s="9">
        <v>6.3432675999999993E-2</v>
      </c>
      <c r="J353" s="10">
        <v>132.86259999999999</v>
      </c>
      <c r="K353" s="11">
        <v>5</v>
      </c>
      <c r="L353" s="11" t="str">
        <f>IF(Tabla134[[#This Row],[Item Weight]]&lt;$U$12,"Poco Peso",IF(Tabla134[[#This Row],[Item Weight]]&lt;$U$13,"Peso Medio","Peso Alto"))</f>
        <v>Poco Peso</v>
      </c>
      <c r="M353" s="7">
        <v>6.4249999999999998</v>
      </c>
      <c r="N353" s="11">
        <f>IF(Tabla134[[#This Row],[Item Weight (Nulos)]]="",VLOOKUP(Tabla134[[#This Row],[Item Identifier]],'Tabla para Nulos'!$A$3:$B$1563,2,FALSE),Tabla134[[#This Row],[Item Weight (Nulos)]])</f>
        <v>6.4249999999999998</v>
      </c>
      <c r="O353" s="11" t="str">
        <f>IF(Tabla134[[#This Row],[Item Visibility]]&lt;$U$15,"Poca visibilidad",IF(Tabla134[[#This Row],[Item Visibility]]&lt;$U$16,"Visibilidad media","Mayor visibilidad"))</f>
        <v>Visibilidad media</v>
      </c>
      <c r="P353" s="11" t="str">
        <f>IF(Tabla134[[#This Row],[Rating]]&lt;2,"Muy Malo",IF(Tabla134[[#This Row],[Rating]]&lt;3,"Malo",IF(Tabla134[[#This Row],[Rating]]&lt;4,"Regular",IF(Tabla134[[#This Row],[Rating]]&lt;5,"Bueno","Excelente"))))</f>
        <v>Excelente</v>
      </c>
    </row>
    <row r="354" spans="1:16" x14ac:dyDescent="0.2">
      <c r="A354" s="7" t="s">
        <v>124</v>
      </c>
      <c r="B354" s="7" t="s">
        <v>1099</v>
      </c>
      <c r="C354" s="7" t="s">
        <v>25</v>
      </c>
      <c r="D354" s="8">
        <v>2022</v>
      </c>
      <c r="E354" s="7" t="s">
        <v>3</v>
      </c>
      <c r="F354" s="7" t="s">
        <v>2</v>
      </c>
      <c r="G354" s="7" t="s">
        <v>1</v>
      </c>
      <c r="H354" s="7" t="s">
        <v>0</v>
      </c>
      <c r="I354" s="9">
        <v>0.15424434300000001</v>
      </c>
      <c r="J354" s="10">
        <v>77.998599999999996</v>
      </c>
      <c r="K354" s="11">
        <v>5</v>
      </c>
      <c r="L354" s="11" t="str">
        <f>IF(Tabla134[[#This Row],[Item Weight]]&lt;$U$12,"Poco Peso",IF(Tabla134[[#This Row],[Item Weight]]&lt;$U$13,"Peso Medio","Peso Alto"))</f>
        <v>Peso Medio</v>
      </c>
      <c r="M354" s="7">
        <v>13</v>
      </c>
      <c r="N354" s="11">
        <f>IF(Tabla134[[#This Row],[Item Weight (Nulos)]]="",VLOOKUP(Tabla134[[#This Row],[Item Identifier]],'Tabla para Nulos'!$A$3:$B$1563,2,FALSE),Tabla134[[#This Row],[Item Weight (Nulos)]])</f>
        <v>13</v>
      </c>
      <c r="O354" s="11" t="str">
        <f>IF(Tabla134[[#This Row],[Item Visibility]]&lt;$U$15,"Poca visibilidad",IF(Tabla134[[#This Row],[Item Visibility]]&lt;$U$16,"Visibilidad media","Mayor visibilidad"))</f>
        <v>Mayor visibilidad</v>
      </c>
      <c r="P354" s="11" t="str">
        <f>IF(Tabla134[[#This Row],[Rating]]&lt;2,"Muy Malo",IF(Tabla134[[#This Row],[Rating]]&lt;3,"Malo",IF(Tabla134[[#This Row],[Rating]]&lt;4,"Regular",IF(Tabla134[[#This Row],[Rating]]&lt;5,"Bueno","Excelente"))))</f>
        <v>Excelente</v>
      </c>
    </row>
    <row r="355" spans="1:16" x14ac:dyDescent="0.2">
      <c r="A355" s="7" t="s">
        <v>124</v>
      </c>
      <c r="B355" s="7" t="s">
        <v>1094</v>
      </c>
      <c r="C355" s="7" t="s">
        <v>17</v>
      </c>
      <c r="D355" s="8">
        <v>2022</v>
      </c>
      <c r="E355" s="7" t="s">
        <v>3</v>
      </c>
      <c r="F355" s="7" t="s">
        <v>2</v>
      </c>
      <c r="G355" s="7" t="s">
        <v>1</v>
      </c>
      <c r="H355" s="7" t="s">
        <v>0</v>
      </c>
      <c r="I355" s="9">
        <v>4.5168897999999999E-2</v>
      </c>
      <c r="J355" s="10">
        <v>242.9854</v>
      </c>
      <c r="K355" s="11">
        <v>5</v>
      </c>
      <c r="L355" s="11" t="str">
        <f>IF(Tabla134[[#This Row],[Item Weight]]&lt;$U$12,"Poco Peso",IF(Tabla134[[#This Row],[Item Weight]]&lt;$U$13,"Peso Medio","Peso Alto"))</f>
        <v>Peso Medio</v>
      </c>
      <c r="M355" s="7">
        <v>15.6</v>
      </c>
      <c r="N355" s="11">
        <f>IF(Tabla134[[#This Row],[Item Weight (Nulos)]]="",VLOOKUP(Tabla134[[#This Row],[Item Identifier]],'Tabla para Nulos'!$A$3:$B$1563,2,FALSE),Tabla134[[#This Row],[Item Weight (Nulos)]])</f>
        <v>15.6</v>
      </c>
      <c r="O355" s="11" t="str">
        <f>IF(Tabla134[[#This Row],[Item Visibility]]&lt;$U$15,"Poca visibilidad",IF(Tabla134[[#This Row],[Item Visibility]]&lt;$U$16,"Visibilidad media","Mayor visibilidad"))</f>
        <v>Visibilidad media</v>
      </c>
      <c r="P355" s="11" t="str">
        <f>IF(Tabla134[[#This Row],[Rating]]&lt;2,"Muy Malo",IF(Tabla134[[#This Row],[Rating]]&lt;3,"Malo",IF(Tabla134[[#This Row],[Rating]]&lt;4,"Regular",IF(Tabla134[[#This Row],[Rating]]&lt;5,"Bueno","Excelente"))))</f>
        <v>Excelente</v>
      </c>
    </row>
    <row r="356" spans="1:16" x14ac:dyDescent="0.2">
      <c r="A356" s="7" t="s">
        <v>124</v>
      </c>
      <c r="B356" s="7" t="s">
        <v>270</v>
      </c>
      <c r="C356" s="7" t="s">
        <v>17</v>
      </c>
      <c r="D356" s="8">
        <v>2022</v>
      </c>
      <c r="E356" s="7" t="s">
        <v>3</v>
      </c>
      <c r="F356" s="7" t="s">
        <v>2</v>
      </c>
      <c r="G356" s="7" t="s">
        <v>1</v>
      </c>
      <c r="H356" s="7" t="s">
        <v>0</v>
      </c>
      <c r="I356" s="9">
        <v>4.5492696999999999E-2</v>
      </c>
      <c r="J356" s="10">
        <v>40.313800000000001</v>
      </c>
      <c r="K356" s="11">
        <v>5</v>
      </c>
      <c r="L356" s="11" t="str">
        <f>IF(Tabla134[[#This Row],[Item Weight]]&lt;$U$12,"Poco Peso",IF(Tabla134[[#This Row],[Item Weight]]&lt;$U$13,"Peso Medio","Peso Alto"))</f>
        <v>Peso Alto</v>
      </c>
      <c r="M356" s="7">
        <v>19.100000000000001</v>
      </c>
      <c r="N356" s="11">
        <f>IF(Tabla134[[#This Row],[Item Weight (Nulos)]]="",VLOOKUP(Tabla134[[#This Row],[Item Identifier]],'Tabla para Nulos'!$A$3:$B$1563,2,FALSE),Tabla134[[#This Row],[Item Weight (Nulos)]])</f>
        <v>19.100000000000001</v>
      </c>
      <c r="O356" s="11" t="str">
        <f>IF(Tabla134[[#This Row],[Item Visibility]]&lt;$U$15,"Poca visibilidad",IF(Tabla134[[#This Row],[Item Visibility]]&lt;$U$16,"Visibilidad media","Mayor visibilidad"))</f>
        <v>Visibilidad media</v>
      </c>
      <c r="P356" s="11" t="str">
        <f>IF(Tabla134[[#This Row],[Rating]]&lt;2,"Muy Malo",IF(Tabla134[[#This Row],[Rating]]&lt;3,"Malo",IF(Tabla134[[#This Row],[Rating]]&lt;4,"Regular",IF(Tabla134[[#This Row],[Rating]]&lt;5,"Bueno","Excelente"))))</f>
        <v>Excelente</v>
      </c>
    </row>
    <row r="357" spans="1:16" x14ac:dyDescent="0.2">
      <c r="A357" s="7" t="s">
        <v>124</v>
      </c>
      <c r="B357" s="7" t="s">
        <v>1039</v>
      </c>
      <c r="C357" s="7" t="s">
        <v>71</v>
      </c>
      <c r="D357" s="8">
        <v>2022</v>
      </c>
      <c r="E357" s="7" t="s">
        <v>3</v>
      </c>
      <c r="F357" s="7" t="s">
        <v>2</v>
      </c>
      <c r="G357" s="7" t="s">
        <v>1</v>
      </c>
      <c r="H357" s="7" t="s">
        <v>0</v>
      </c>
      <c r="I357" s="9">
        <v>4.6043736000000002E-2</v>
      </c>
      <c r="J357" s="10">
        <v>140.61799999999999</v>
      </c>
      <c r="K357" s="11">
        <v>5</v>
      </c>
      <c r="L357" s="11" t="str">
        <f>IF(Tabla134[[#This Row],[Item Weight]]&lt;$U$12,"Poco Peso",IF(Tabla134[[#This Row],[Item Weight]]&lt;$U$13,"Peso Medio","Peso Alto"))</f>
        <v>Peso Medio</v>
      </c>
      <c r="M357" s="7">
        <v>10</v>
      </c>
      <c r="N357" s="11">
        <f>IF(Tabla134[[#This Row],[Item Weight (Nulos)]]="",VLOOKUP(Tabla134[[#This Row],[Item Identifier]],'Tabla para Nulos'!$A$3:$B$1563,2,FALSE),Tabla134[[#This Row],[Item Weight (Nulos)]])</f>
        <v>10</v>
      </c>
      <c r="O357" s="11" t="str">
        <f>IF(Tabla134[[#This Row],[Item Visibility]]&lt;$U$15,"Poca visibilidad",IF(Tabla134[[#This Row],[Item Visibility]]&lt;$U$16,"Visibilidad media","Mayor visibilidad"))</f>
        <v>Visibilidad media</v>
      </c>
      <c r="P357" s="11" t="str">
        <f>IF(Tabla134[[#This Row],[Rating]]&lt;2,"Muy Malo",IF(Tabla134[[#This Row],[Rating]]&lt;3,"Malo",IF(Tabla134[[#This Row],[Rating]]&lt;4,"Regular",IF(Tabla134[[#This Row],[Rating]]&lt;5,"Bueno","Excelente"))))</f>
        <v>Excelente</v>
      </c>
    </row>
    <row r="358" spans="1:16" x14ac:dyDescent="0.2">
      <c r="A358" s="7" t="s">
        <v>124</v>
      </c>
      <c r="B358" s="7" t="s">
        <v>1382</v>
      </c>
      <c r="C358" s="7" t="s">
        <v>71</v>
      </c>
      <c r="D358" s="8">
        <v>2022</v>
      </c>
      <c r="E358" s="7" t="s">
        <v>3</v>
      </c>
      <c r="F358" s="7" t="s">
        <v>2</v>
      </c>
      <c r="G358" s="7" t="s">
        <v>1</v>
      </c>
      <c r="H358" s="7" t="s">
        <v>0</v>
      </c>
      <c r="I358" s="9">
        <v>3.9454924000000002E-2</v>
      </c>
      <c r="J358" s="10">
        <v>244.08019999999999</v>
      </c>
      <c r="K358" s="11">
        <v>5</v>
      </c>
      <c r="L358" s="11" t="str">
        <f>IF(Tabla134[[#This Row],[Item Weight]]&lt;$U$12,"Poco Peso",IF(Tabla134[[#This Row],[Item Weight]]&lt;$U$13,"Peso Medio","Peso Alto"))</f>
        <v>Peso Alto</v>
      </c>
      <c r="M358" s="7">
        <v>18.600000000000001</v>
      </c>
      <c r="N358" s="11">
        <f>IF(Tabla134[[#This Row],[Item Weight (Nulos)]]="",VLOOKUP(Tabla134[[#This Row],[Item Identifier]],'Tabla para Nulos'!$A$3:$B$1563,2,FALSE),Tabla134[[#This Row],[Item Weight (Nulos)]])</f>
        <v>18.600000000000001</v>
      </c>
      <c r="O358" s="11" t="str">
        <f>IF(Tabla134[[#This Row],[Item Visibility]]&lt;$U$15,"Poca visibilidad",IF(Tabla134[[#This Row],[Item Visibility]]&lt;$U$16,"Visibilidad media","Mayor visibilidad"))</f>
        <v>Visibilidad media</v>
      </c>
      <c r="P358" s="11" t="str">
        <f>IF(Tabla134[[#This Row],[Rating]]&lt;2,"Muy Malo",IF(Tabla134[[#This Row],[Rating]]&lt;3,"Malo",IF(Tabla134[[#This Row],[Rating]]&lt;4,"Regular",IF(Tabla134[[#This Row],[Rating]]&lt;5,"Bueno","Excelente"))))</f>
        <v>Excelente</v>
      </c>
    </row>
    <row r="359" spans="1:16" x14ac:dyDescent="0.2">
      <c r="A359" s="7" t="s">
        <v>124</v>
      </c>
      <c r="B359" s="7" t="s">
        <v>1223</v>
      </c>
      <c r="C359" s="7" t="s">
        <v>10</v>
      </c>
      <c r="D359" s="8">
        <v>2022</v>
      </c>
      <c r="E359" s="7" t="s">
        <v>3</v>
      </c>
      <c r="F359" s="7" t="s">
        <v>2</v>
      </c>
      <c r="G359" s="7" t="s">
        <v>1</v>
      </c>
      <c r="H359" s="7" t="s">
        <v>0</v>
      </c>
      <c r="I359" s="9">
        <v>4.9520593000000002E-2</v>
      </c>
      <c r="J359" s="10">
        <v>147.3734</v>
      </c>
      <c r="K359" s="11">
        <v>5</v>
      </c>
      <c r="L359" s="11" t="str">
        <f>IF(Tabla134[[#This Row],[Item Weight]]&lt;$U$12,"Poco Peso",IF(Tabla134[[#This Row],[Item Weight]]&lt;$U$13,"Peso Medio","Peso Alto"))</f>
        <v>Peso Alto</v>
      </c>
      <c r="M359" s="7">
        <v>18.2</v>
      </c>
      <c r="N359" s="11">
        <f>IF(Tabla134[[#This Row],[Item Weight (Nulos)]]="",VLOOKUP(Tabla134[[#This Row],[Item Identifier]],'Tabla para Nulos'!$A$3:$B$1563,2,FALSE),Tabla134[[#This Row],[Item Weight (Nulos)]])</f>
        <v>18.2</v>
      </c>
      <c r="O359" s="11" t="str">
        <f>IF(Tabla134[[#This Row],[Item Visibility]]&lt;$U$15,"Poca visibilidad",IF(Tabla134[[#This Row],[Item Visibility]]&lt;$U$16,"Visibilidad media","Mayor visibilidad"))</f>
        <v>Visibilidad media</v>
      </c>
      <c r="P359" s="11" t="str">
        <f>IF(Tabla134[[#This Row],[Rating]]&lt;2,"Muy Malo",IF(Tabla134[[#This Row],[Rating]]&lt;3,"Malo",IF(Tabla134[[#This Row],[Rating]]&lt;4,"Regular",IF(Tabla134[[#This Row],[Rating]]&lt;5,"Bueno","Excelente"))))</f>
        <v>Excelente</v>
      </c>
    </row>
    <row r="360" spans="1:16" x14ac:dyDescent="0.2">
      <c r="A360" s="7" t="s">
        <v>124</v>
      </c>
      <c r="B360" s="7" t="s">
        <v>883</v>
      </c>
      <c r="C360" s="7" t="s">
        <v>10</v>
      </c>
      <c r="D360" s="8">
        <v>2022</v>
      </c>
      <c r="E360" s="7" t="s">
        <v>3</v>
      </c>
      <c r="F360" s="7" t="s">
        <v>2</v>
      </c>
      <c r="G360" s="7" t="s">
        <v>1</v>
      </c>
      <c r="H360" s="7" t="s">
        <v>0</v>
      </c>
      <c r="I360" s="9">
        <v>3.6287516999999998E-2</v>
      </c>
      <c r="J360" s="10">
        <v>121.2756</v>
      </c>
      <c r="K360" s="11">
        <v>5</v>
      </c>
      <c r="L360" s="11" t="str">
        <f>IF(Tabla134[[#This Row],[Item Weight]]&lt;$U$12,"Poco Peso",IF(Tabla134[[#This Row],[Item Weight]]&lt;$U$13,"Peso Medio","Peso Alto"))</f>
        <v>Peso Alto</v>
      </c>
      <c r="M360" s="7">
        <v>20.5</v>
      </c>
      <c r="N360" s="11">
        <f>IF(Tabla134[[#This Row],[Item Weight (Nulos)]]="",VLOOKUP(Tabla134[[#This Row],[Item Identifier]],'Tabla para Nulos'!$A$3:$B$1563,2,FALSE),Tabla134[[#This Row],[Item Weight (Nulos)]])</f>
        <v>20.5</v>
      </c>
      <c r="O360" s="11" t="str">
        <f>IF(Tabla134[[#This Row],[Item Visibility]]&lt;$U$15,"Poca visibilidad",IF(Tabla134[[#This Row],[Item Visibility]]&lt;$U$16,"Visibilidad media","Mayor visibilidad"))</f>
        <v>Visibilidad media</v>
      </c>
      <c r="P360" s="11" t="str">
        <f>IF(Tabla134[[#This Row],[Rating]]&lt;2,"Muy Malo",IF(Tabla134[[#This Row],[Rating]]&lt;3,"Malo",IF(Tabla134[[#This Row],[Rating]]&lt;4,"Regular",IF(Tabla134[[#This Row],[Rating]]&lt;5,"Bueno","Excelente"))))</f>
        <v>Excelente</v>
      </c>
    </row>
    <row r="361" spans="1:16" x14ac:dyDescent="0.2">
      <c r="A361" s="7" t="s">
        <v>124</v>
      </c>
      <c r="B361" s="7" t="s">
        <v>1561</v>
      </c>
      <c r="C361" s="7" t="s">
        <v>216</v>
      </c>
      <c r="D361" s="8">
        <v>2022</v>
      </c>
      <c r="E361" s="7" t="s">
        <v>3</v>
      </c>
      <c r="F361" s="7" t="s">
        <v>2</v>
      </c>
      <c r="G361" s="7" t="s">
        <v>1</v>
      </c>
      <c r="H361" s="7" t="s">
        <v>0</v>
      </c>
      <c r="I361" s="9">
        <v>4.4430561E-2</v>
      </c>
      <c r="J361" s="10">
        <v>174.208</v>
      </c>
      <c r="K361" s="11">
        <v>5</v>
      </c>
      <c r="L361" s="11" t="str">
        <f>IF(Tabla134[[#This Row],[Item Weight]]&lt;$U$12,"Poco Peso",IF(Tabla134[[#This Row],[Item Weight]]&lt;$U$13,"Peso Medio","Peso Alto"))</f>
        <v>Peso Alto</v>
      </c>
      <c r="M361" s="7">
        <v>18.25</v>
      </c>
      <c r="N361" s="11">
        <f>IF(Tabla134[[#This Row],[Item Weight (Nulos)]]="",VLOOKUP(Tabla134[[#This Row],[Item Identifier]],'Tabla para Nulos'!$A$3:$B$1563,2,FALSE),Tabla134[[#This Row],[Item Weight (Nulos)]])</f>
        <v>18.25</v>
      </c>
      <c r="O361" s="11" t="str">
        <f>IF(Tabla134[[#This Row],[Item Visibility]]&lt;$U$15,"Poca visibilidad",IF(Tabla134[[#This Row],[Item Visibility]]&lt;$U$16,"Visibilidad media","Mayor visibilidad"))</f>
        <v>Visibilidad media</v>
      </c>
      <c r="P361" s="11" t="str">
        <f>IF(Tabla134[[#This Row],[Rating]]&lt;2,"Muy Malo",IF(Tabla134[[#This Row],[Rating]]&lt;3,"Malo",IF(Tabla134[[#This Row],[Rating]]&lt;4,"Regular",IF(Tabla134[[#This Row],[Rating]]&lt;5,"Bueno","Excelente"))))</f>
        <v>Excelente</v>
      </c>
    </row>
    <row r="362" spans="1:16" x14ac:dyDescent="0.2">
      <c r="A362" s="7" t="s">
        <v>124</v>
      </c>
      <c r="B362" s="7" t="s">
        <v>638</v>
      </c>
      <c r="C362" s="7" t="s">
        <v>4</v>
      </c>
      <c r="D362" s="8">
        <v>2022</v>
      </c>
      <c r="E362" s="7" t="s">
        <v>3</v>
      </c>
      <c r="F362" s="7" t="s">
        <v>2</v>
      </c>
      <c r="G362" s="7" t="s">
        <v>1</v>
      </c>
      <c r="H362" s="7" t="s">
        <v>0</v>
      </c>
      <c r="I362" s="9">
        <v>4.6749112000000002E-2</v>
      </c>
      <c r="J362" s="10">
        <v>100.4384</v>
      </c>
      <c r="K362" s="11">
        <v>5</v>
      </c>
      <c r="L362" s="11" t="str">
        <f>IF(Tabla134[[#This Row],[Item Weight]]&lt;$U$12,"Poco Peso",IF(Tabla134[[#This Row],[Item Weight]]&lt;$U$13,"Peso Medio","Peso Alto"))</f>
        <v>Poco Peso</v>
      </c>
      <c r="M362" s="7">
        <v>7.27</v>
      </c>
      <c r="N362" s="11">
        <f>IF(Tabla134[[#This Row],[Item Weight (Nulos)]]="",VLOOKUP(Tabla134[[#This Row],[Item Identifier]],'Tabla para Nulos'!$A$3:$B$1563,2,FALSE),Tabla134[[#This Row],[Item Weight (Nulos)]])</f>
        <v>7.27</v>
      </c>
      <c r="O362" s="11" t="str">
        <f>IF(Tabla134[[#This Row],[Item Visibility]]&lt;$U$15,"Poca visibilidad",IF(Tabla134[[#This Row],[Item Visibility]]&lt;$U$16,"Visibilidad media","Mayor visibilidad"))</f>
        <v>Visibilidad media</v>
      </c>
      <c r="P362" s="11" t="str">
        <f>IF(Tabla134[[#This Row],[Rating]]&lt;2,"Muy Malo",IF(Tabla134[[#This Row],[Rating]]&lt;3,"Malo",IF(Tabla134[[#This Row],[Rating]]&lt;4,"Regular",IF(Tabla134[[#This Row],[Rating]]&lt;5,"Bueno","Excelente"))))</f>
        <v>Excelente</v>
      </c>
    </row>
    <row r="363" spans="1:16" x14ac:dyDescent="0.2">
      <c r="A363" s="7" t="s">
        <v>124</v>
      </c>
      <c r="B363" s="7" t="s">
        <v>1288</v>
      </c>
      <c r="C363" s="7" t="s">
        <v>4</v>
      </c>
      <c r="D363" s="8">
        <v>2022</v>
      </c>
      <c r="E363" s="7" t="s">
        <v>3</v>
      </c>
      <c r="F363" s="7" t="s">
        <v>2</v>
      </c>
      <c r="G363" s="7" t="s">
        <v>1</v>
      </c>
      <c r="H363" s="7" t="s">
        <v>0</v>
      </c>
      <c r="I363" s="9">
        <v>5.0256604000000003E-2</v>
      </c>
      <c r="J363" s="10">
        <v>127.3336</v>
      </c>
      <c r="K363" s="11">
        <v>5</v>
      </c>
      <c r="L363" s="11" t="str">
        <f>IF(Tabla134[[#This Row],[Item Weight]]&lt;$U$12,"Poco Peso",IF(Tabla134[[#This Row],[Item Weight]]&lt;$U$13,"Peso Medio","Peso Alto"))</f>
        <v>Poco Peso</v>
      </c>
      <c r="M363" s="7">
        <v>8.76</v>
      </c>
      <c r="N363" s="11">
        <f>IF(Tabla134[[#This Row],[Item Weight (Nulos)]]="",VLOOKUP(Tabla134[[#This Row],[Item Identifier]],'Tabla para Nulos'!$A$3:$B$1563,2,FALSE),Tabla134[[#This Row],[Item Weight (Nulos)]])</f>
        <v>8.76</v>
      </c>
      <c r="O363" s="11" t="str">
        <f>IF(Tabla134[[#This Row],[Item Visibility]]&lt;$U$15,"Poca visibilidad",IF(Tabla134[[#This Row],[Item Visibility]]&lt;$U$16,"Visibilidad media","Mayor visibilidad"))</f>
        <v>Visibilidad media</v>
      </c>
      <c r="P363" s="11" t="str">
        <f>IF(Tabla134[[#This Row],[Rating]]&lt;2,"Muy Malo",IF(Tabla134[[#This Row],[Rating]]&lt;3,"Malo",IF(Tabla134[[#This Row],[Rating]]&lt;4,"Regular",IF(Tabla134[[#This Row],[Rating]]&lt;5,"Bueno","Excelente"))))</f>
        <v>Excelente</v>
      </c>
    </row>
    <row r="364" spans="1:16" x14ac:dyDescent="0.2">
      <c r="A364" s="7" t="s">
        <v>124</v>
      </c>
      <c r="B364" s="7" t="s">
        <v>878</v>
      </c>
      <c r="C364" s="7" t="s">
        <v>4</v>
      </c>
      <c r="D364" s="8">
        <v>2022</v>
      </c>
      <c r="E364" s="7" t="s">
        <v>3</v>
      </c>
      <c r="F364" s="7" t="s">
        <v>2</v>
      </c>
      <c r="G364" s="7" t="s">
        <v>1</v>
      </c>
      <c r="H364" s="7" t="s">
        <v>0</v>
      </c>
      <c r="I364" s="9">
        <v>3.5336287000000001E-2</v>
      </c>
      <c r="J364" s="10">
        <v>87.022400000000005</v>
      </c>
      <c r="K364" s="11">
        <v>5</v>
      </c>
      <c r="L364" s="11" t="str">
        <f>IF(Tabla134[[#This Row],[Item Weight]]&lt;$U$12,"Poco Peso",IF(Tabla134[[#This Row],[Item Weight]]&lt;$U$13,"Peso Medio","Peso Alto"))</f>
        <v>Peso Medio</v>
      </c>
      <c r="M364" s="7">
        <v>10.6</v>
      </c>
      <c r="N364" s="11">
        <f>IF(Tabla134[[#This Row],[Item Weight (Nulos)]]="",VLOOKUP(Tabla134[[#This Row],[Item Identifier]],'Tabla para Nulos'!$A$3:$B$1563,2,FALSE),Tabla134[[#This Row],[Item Weight (Nulos)]])</f>
        <v>10.6</v>
      </c>
      <c r="O364" s="11" t="str">
        <f>IF(Tabla134[[#This Row],[Item Visibility]]&lt;$U$15,"Poca visibilidad",IF(Tabla134[[#This Row],[Item Visibility]]&lt;$U$16,"Visibilidad media","Mayor visibilidad"))</f>
        <v>Visibilidad media</v>
      </c>
      <c r="P364" s="11" t="str">
        <f>IF(Tabla134[[#This Row],[Rating]]&lt;2,"Muy Malo",IF(Tabla134[[#This Row],[Rating]]&lt;3,"Malo",IF(Tabla134[[#This Row],[Rating]]&lt;4,"Regular",IF(Tabla134[[#This Row],[Rating]]&lt;5,"Bueno","Excelente"))))</f>
        <v>Excelente</v>
      </c>
    </row>
    <row r="365" spans="1:16" x14ac:dyDescent="0.2">
      <c r="A365" s="7" t="s">
        <v>124</v>
      </c>
      <c r="B365" s="7" t="s">
        <v>1482</v>
      </c>
      <c r="C365" s="7" t="s">
        <v>171</v>
      </c>
      <c r="D365" s="8">
        <v>2022</v>
      </c>
      <c r="E365" s="7" t="s">
        <v>3</v>
      </c>
      <c r="F365" s="7" t="s">
        <v>2</v>
      </c>
      <c r="G365" s="7" t="s">
        <v>1</v>
      </c>
      <c r="H365" s="7" t="s">
        <v>0</v>
      </c>
      <c r="I365" s="9">
        <v>9.1857904000000004E-2</v>
      </c>
      <c r="J365" s="10">
        <v>160.7894</v>
      </c>
      <c r="K365" s="11">
        <v>5</v>
      </c>
      <c r="L365" s="11" t="str">
        <f>IF(Tabla134[[#This Row],[Item Weight]]&lt;$U$12,"Poco Peso",IF(Tabla134[[#This Row],[Item Weight]]&lt;$U$13,"Peso Medio","Peso Alto"))</f>
        <v>Poco Peso</v>
      </c>
      <c r="M365" s="7">
        <v>5.8250000000000002</v>
      </c>
      <c r="N365" s="11">
        <f>IF(Tabla134[[#This Row],[Item Weight (Nulos)]]="",VLOOKUP(Tabla134[[#This Row],[Item Identifier]],'Tabla para Nulos'!$A$3:$B$1563,2,FALSE),Tabla134[[#This Row],[Item Weight (Nulos)]])</f>
        <v>5.8250000000000002</v>
      </c>
      <c r="O365" s="11" t="str">
        <f>IF(Tabla134[[#This Row],[Item Visibility]]&lt;$U$15,"Poca visibilidad",IF(Tabla134[[#This Row],[Item Visibility]]&lt;$U$16,"Visibilidad media","Mayor visibilidad"))</f>
        <v>Visibilidad media</v>
      </c>
      <c r="P365" s="11" t="str">
        <f>IF(Tabla134[[#This Row],[Rating]]&lt;2,"Muy Malo",IF(Tabla134[[#This Row],[Rating]]&lt;3,"Malo",IF(Tabla134[[#This Row],[Rating]]&lt;4,"Regular",IF(Tabla134[[#This Row],[Rating]]&lt;5,"Bueno","Excelente"))))</f>
        <v>Excelente</v>
      </c>
    </row>
    <row r="366" spans="1:16" x14ac:dyDescent="0.2">
      <c r="A366" s="7" t="s">
        <v>124</v>
      </c>
      <c r="B366" s="7" t="s">
        <v>628</v>
      </c>
      <c r="C366" s="7" t="s">
        <v>171</v>
      </c>
      <c r="D366" s="8">
        <v>2022</v>
      </c>
      <c r="E366" s="7" t="s">
        <v>3</v>
      </c>
      <c r="F366" s="7" t="s">
        <v>2</v>
      </c>
      <c r="G366" s="7" t="s">
        <v>1</v>
      </c>
      <c r="H366" s="7" t="s">
        <v>0</v>
      </c>
      <c r="I366" s="9">
        <v>0.110739031</v>
      </c>
      <c r="J366" s="10">
        <v>103.3306</v>
      </c>
      <c r="K366" s="11">
        <v>5</v>
      </c>
      <c r="L366" s="11" t="str">
        <f>IF(Tabla134[[#This Row],[Item Weight]]&lt;$U$12,"Poco Peso",IF(Tabla134[[#This Row],[Item Weight]]&lt;$U$13,"Peso Medio","Peso Alto"))</f>
        <v>Poco Peso</v>
      </c>
      <c r="M366" s="7">
        <v>8.2750000000000004</v>
      </c>
      <c r="N366" s="11">
        <f>IF(Tabla134[[#This Row],[Item Weight (Nulos)]]="",VLOOKUP(Tabla134[[#This Row],[Item Identifier]],'Tabla para Nulos'!$A$3:$B$1563,2,FALSE),Tabla134[[#This Row],[Item Weight (Nulos)]])</f>
        <v>8.2750000000000004</v>
      </c>
      <c r="O366" s="11" t="str">
        <f>IF(Tabla134[[#This Row],[Item Visibility]]&lt;$U$15,"Poca visibilidad",IF(Tabla134[[#This Row],[Item Visibility]]&lt;$U$16,"Visibilidad media","Mayor visibilidad"))</f>
        <v>Mayor visibilidad</v>
      </c>
      <c r="P366" s="11" t="str">
        <f>IF(Tabla134[[#This Row],[Rating]]&lt;2,"Muy Malo",IF(Tabla134[[#This Row],[Rating]]&lt;3,"Malo",IF(Tabla134[[#This Row],[Rating]]&lt;4,"Regular",IF(Tabla134[[#This Row],[Rating]]&lt;5,"Bueno","Excelente"))))</f>
        <v>Excelente</v>
      </c>
    </row>
    <row r="367" spans="1:16" x14ac:dyDescent="0.2">
      <c r="A367" s="7" t="s">
        <v>124</v>
      </c>
      <c r="B367" s="7" t="s">
        <v>1010</v>
      </c>
      <c r="C367" s="7" t="s">
        <v>171</v>
      </c>
      <c r="D367" s="8">
        <v>2022</v>
      </c>
      <c r="E367" s="7" t="s">
        <v>3</v>
      </c>
      <c r="F367" s="7" t="s">
        <v>2</v>
      </c>
      <c r="G367" s="7" t="s">
        <v>1</v>
      </c>
      <c r="H367" s="7" t="s">
        <v>0</v>
      </c>
      <c r="I367" s="9">
        <v>7.6866235000000005E-2</v>
      </c>
      <c r="J367" s="10">
        <v>247.14599999999999</v>
      </c>
      <c r="K367" s="11">
        <v>5</v>
      </c>
      <c r="L367" s="11" t="str">
        <f>IF(Tabla134[[#This Row],[Item Weight]]&lt;$U$12,"Poco Peso",IF(Tabla134[[#This Row],[Item Weight]]&lt;$U$13,"Peso Medio","Peso Alto"))</f>
        <v>Peso Medio</v>
      </c>
      <c r="M367" s="7">
        <v>12.3</v>
      </c>
      <c r="N367" s="11">
        <f>IF(Tabla134[[#This Row],[Item Weight (Nulos)]]="",VLOOKUP(Tabla134[[#This Row],[Item Identifier]],'Tabla para Nulos'!$A$3:$B$1563,2,FALSE),Tabla134[[#This Row],[Item Weight (Nulos)]])</f>
        <v>12.3</v>
      </c>
      <c r="O367" s="11" t="str">
        <f>IF(Tabla134[[#This Row],[Item Visibility]]&lt;$U$15,"Poca visibilidad",IF(Tabla134[[#This Row],[Item Visibility]]&lt;$U$16,"Visibilidad media","Mayor visibilidad"))</f>
        <v>Visibilidad media</v>
      </c>
      <c r="P367" s="11" t="str">
        <f>IF(Tabla134[[#This Row],[Rating]]&lt;2,"Muy Malo",IF(Tabla134[[#This Row],[Rating]]&lt;3,"Malo",IF(Tabla134[[#This Row],[Rating]]&lt;4,"Regular",IF(Tabla134[[#This Row],[Rating]]&lt;5,"Bueno","Excelente"))))</f>
        <v>Excelente</v>
      </c>
    </row>
    <row r="368" spans="1:16" x14ac:dyDescent="0.2">
      <c r="A368" s="7" t="s">
        <v>124</v>
      </c>
      <c r="B368" s="7" t="s">
        <v>1009</v>
      </c>
      <c r="C368" s="7" t="s">
        <v>171</v>
      </c>
      <c r="D368" s="8">
        <v>2022</v>
      </c>
      <c r="E368" s="7" t="s">
        <v>3</v>
      </c>
      <c r="F368" s="7" t="s">
        <v>2</v>
      </c>
      <c r="G368" s="7" t="s">
        <v>1</v>
      </c>
      <c r="H368" s="7" t="s">
        <v>0</v>
      </c>
      <c r="I368" s="9">
        <v>3.4813556000000002E-2</v>
      </c>
      <c r="J368" s="10">
        <v>128.40199999999999</v>
      </c>
      <c r="K368" s="11">
        <v>5</v>
      </c>
      <c r="L368" s="11" t="str">
        <f>IF(Tabla134[[#This Row],[Item Weight]]&lt;$U$12,"Poco Peso",IF(Tabla134[[#This Row],[Item Weight]]&lt;$U$13,"Peso Medio","Peso Alto"))</f>
        <v>Peso Medio</v>
      </c>
      <c r="M368" s="7">
        <v>16.350000000000001</v>
      </c>
      <c r="N368" s="11">
        <f>IF(Tabla134[[#This Row],[Item Weight (Nulos)]]="",VLOOKUP(Tabla134[[#This Row],[Item Identifier]],'Tabla para Nulos'!$A$3:$B$1563,2,FALSE),Tabla134[[#This Row],[Item Weight (Nulos)]])</f>
        <v>16.350000000000001</v>
      </c>
      <c r="O368" s="11" t="str">
        <f>IF(Tabla134[[#This Row],[Item Visibility]]&lt;$U$15,"Poca visibilidad",IF(Tabla134[[#This Row],[Item Visibility]]&lt;$U$16,"Visibilidad media","Mayor visibilidad"))</f>
        <v>Visibilidad media</v>
      </c>
      <c r="P368" s="11" t="str">
        <f>IF(Tabla134[[#This Row],[Rating]]&lt;2,"Muy Malo",IF(Tabla134[[#This Row],[Rating]]&lt;3,"Malo",IF(Tabla134[[#This Row],[Rating]]&lt;4,"Regular",IF(Tabla134[[#This Row],[Rating]]&lt;5,"Bueno","Excelente"))))</f>
        <v>Excelente</v>
      </c>
    </row>
    <row r="369" spans="1:16" x14ac:dyDescent="0.2">
      <c r="A369" s="7" t="s">
        <v>124</v>
      </c>
      <c r="B369" s="7" t="s">
        <v>614</v>
      </c>
      <c r="C369" s="7" t="s">
        <v>171</v>
      </c>
      <c r="D369" s="8">
        <v>2022</v>
      </c>
      <c r="E369" s="7" t="s">
        <v>3</v>
      </c>
      <c r="F369" s="7" t="s">
        <v>2</v>
      </c>
      <c r="G369" s="7" t="s">
        <v>1</v>
      </c>
      <c r="H369" s="7" t="s">
        <v>0</v>
      </c>
      <c r="I369" s="9">
        <v>1.4280554000000001E-2</v>
      </c>
      <c r="J369" s="10">
        <v>148.04179999999999</v>
      </c>
      <c r="K369" s="11">
        <v>5</v>
      </c>
      <c r="L369" s="11" t="str">
        <f>IF(Tabla134[[#This Row],[Item Weight]]&lt;$U$12,"Poco Peso",IF(Tabla134[[#This Row],[Item Weight]]&lt;$U$13,"Peso Medio","Peso Alto"))</f>
        <v>Peso Alto</v>
      </c>
      <c r="M369" s="7">
        <v>20.25</v>
      </c>
      <c r="N369" s="11">
        <f>IF(Tabla134[[#This Row],[Item Weight (Nulos)]]="",VLOOKUP(Tabla134[[#This Row],[Item Identifier]],'Tabla para Nulos'!$A$3:$B$1563,2,FALSE),Tabla134[[#This Row],[Item Weight (Nulos)]])</f>
        <v>20.25</v>
      </c>
      <c r="O369" s="11" t="str">
        <f>IF(Tabla134[[#This Row],[Item Visibility]]&lt;$U$15,"Poca visibilidad",IF(Tabla134[[#This Row],[Item Visibility]]&lt;$U$16,"Visibilidad media","Mayor visibilidad"))</f>
        <v>Poca visibilidad</v>
      </c>
      <c r="P369" s="11" t="str">
        <f>IF(Tabla134[[#This Row],[Rating]]&lt;2,"Muy Malo",IF(Tabla134[[#This Row],[Rating]]&lt;3,"Malo",IF(Tabla134[[#This Row],[Rating]]&lt;4,"Regular",IF(Tabla134[[#This Row],[Rating]]&lt;5,"Bueno","Excelente"))))</f>
        <v>Excelente</v>
      </c>
    </row>
    <row r="370" spans="1:16" x14ac:dyDescent="0.2">
      <c r="A370" s="7" t="s">
        <v>124</v>
      </c>
      <c r="B370" s="7" t="s">
        <v>1003</v>
      </c>
      <c r="C370" s="7" t="s">
        <v>47</v>
      </c>
      <c r="D370" s="8">
        <v>2022</v>
      </c>
      <c r="E370" s="7" t="s">
        <v>3</v>
      </c>
      <c r="F370" s="7" t="s">
        <v>2</v>
      </c>
      <c r="G370" s="7" t="s">
        <v>1</v>
      </c>
      <c r="H370" s="7" t="s">
        <v>0</v>
      </c>
      <c r="I370" s="9">
        <v>0.123531974</v>
      </c>
      <c r="J370" s="10">
        <v>108.2938</v>
      </c>
      <c r="K370" s="11">
        <v>5</v>
      </c>
      <c r="L370" s="11" t="str">
        <f>IF(Tabla134[[#This Row],[Item Weight]]&lt;$U$12,"Poco Peso",IF(Tabla134[[#This Row],[Item Weight]]&lt;$U$13,"Peso Medio","Peso Alto"))</f>
        <v>Peso Medio</v>
      </c>
      <c r="M370" s="7">
        <v>12.65</v>
      </c>
      <c r="N370" s="11">
        <f>IF(Tabla134[[#This Row],[Item Weight (Nulos)]]="",VLOOKUP(Tabla134[[#This Row],[Item Identifier]],'Tabla para Nulos'!$A$3:$B$1563,2,FALSE),Tabla134[[#This Row],[Item Weight (Nulos)]])</f>
        <v>12.65</v>
      </c>
      <c r="O370" s="11" t="str">
        <f>IF(Tabla134[[#This Row],[Item Visibility]]&lt;$U$15,"Poca visibilidad",IF(Tabla134[[#This Row],[Item Visibility]]&lt;$U$16,"Visibilidad media","Mayor visibilidad"))</f>
        <v>Mayor visibilidad</v>
      </c>
      <c r="P370" s="11" t="str">
        <f>IF(Tabla134[[#This Row],[Rating]]&lt;2,"Muy Malo",IF(Tabla134[[#This Row],[Rating]]&lt;3,"Malo",IF(Tabla134[[#This Row],[Rating]]&lt;4,"Regular",IF(Tabla134[[#This Row],[Rating]]&lt;5,"Bueno","Excelente"))))</f>
        <v>Excelente</v>
      </c>
    </row>
    <row r="371" spans="1:16" x14ac:dyDescent="0.2">
      <c r="A371" s="7" t="s">
        <v>124</v>
      </c>
      <c r="B371" s="7" t="s">
        <v>1065</v>
      </c>
      <c r="C371" s="7" t="s">
        <v>47</v>
      </c>
      <c r="D371" s="8">
        <v>2022</v>
      </c>
      <c r="E371" s="7" t="s">
        <v>3</v>
      </c>
      <c r="F371" s="7" t="s">
        <v>2</v>
      </c>
      <c r="G371" s="7" t="s">
        <v>1</v>
      </c>
      <c r="H371" s="7" t="s">
        <v>0</v>
      </c>
      <c r="I371" s="9">
        <v>2.586664E-2</v>
      </c>
      <c r="J371" s="10">
        <v>88.917199999999994</v>
      </c>
      <c r="K371" s="11">
        <v>5</v>
      </c>
      <c r="L371" s="11" t="str">
        <f>IF(Tabla134[[#This Row],[Item Weight]]&lt;$U$12,"Poco Peso",IF(Tabla134[[#This Row],[Item Weight]]&lt;$U$13,"Peso Medio","Peso Alto"))</f>
        <v>Peso Alto</v>
      </c>
      <c r="M371" s="7">
        <v>18.5</v>
      </c>
      <c r="N371" s="11">
        <f>IF(Tabla134[[#This Row],[Item Weight (Nulos)]]="",VLOOKUP(Tabla134[[#This Row],[Item Identifier]],'Tabla para Nulos'!$A$3:$B$1563,2,FALSE),Tabla134[[#This Row],[Item Weight (Nulos)]])</f>
        <v>18.5</v>
      </c>
      <c r="O371" s="11" t="str">
        <f>IF(Tabla134[[#This Row],[Item Visibility]]&lt;$U$15,"Poca visibilidad",IF(Tabla134[[#This Row],[Item Visibility]]&lt;$U$16,"Visibilidad media","Mayor visibilidad"))</f>
        <v>Poca visibilidad</v>
      </c>
      <c r="P371" s="11" t="str">
        <f>IF(Tabla134[[#This Row],[Rating]]&lt;2,"Muy Malo",IF(Tabla134[[#This Row],[Rating]]&lt;3,"Malo",IF(Tabla134[[#This Row],[Rating]]&lt;4,"Regular",IF(Tabla134[[#This Row],[Rating]]&lt;5,"Bueno","Excelente"))))</f>
        <v>Excelente</v>
      </c>
    </row>
    <row r="372" spans="1:16" x14ac:dyDescent="0.2">
      <c r="A372" s="7" t="s">
        <v>124</v>
      </c>
      <c r="B372" s="7" t="s">
        <v>864</v>
      </c>
      <c r="C372" s="7" t="s">
        <v>47</v>
      </c>
      <c r="D372" s="8">
        <v>2022</v>
      </c>
      <c r="E372" s="7" t="s">
        <v>3</v>
      </c>
      <c r="F372" s="7" t="s">
        <v>2</v>
      </c>
      <c r="G372" s="7" t="s">
        <v>1</v>
      </c>
      <c r="H372" s="7" t="s">
        <v>0</v>
      </c>
      <c r="I372" s="9">
        <v>3.6184754999999999E-2</v>
      </c>
      <c r="J372" s="10">
        <v>58.556199999999997</v>
      </c>
      <c r="K372" s="11">
        <v>5</v>
      </c>
      <c r="L372" s="11" t="str">
        <f>IF(Tabla134[[#This Row],[Item Weight]]&lt;$U$12,"Poco Peso",IF(Tabla134[[#This Row],[Item Weight]]&lt;$U$13,"Peso Medio","Peso Alto"))</f>
        <v>Peso Alto</v>
      </c>
      <c r="M372" s="7">
        <v>18.850000000000001</v>
      </c>
      <c r="N372" s="11">
        <f>IF(Tabla134[[#This Row],[Item Weight (Nulos)]]="",VLOOKUP(Tabla134[[#This Row],[Item Identifier]],'Tabla para Nulos'!$A$3:$B$1563,2,FALSE),Tabla134[[#This Row],[Item Weight (Nulos)]])</f>
        <v>18.850000000000001</v>
      </c>
      <c r="O372" s="11" t="str">
        <f>IF(Tabla134[[#This Row],[Item Visibility]]&lt;$U$15,"Poca visibilidad",IF(Tabla134[[#This Row],[Item Visibility]]&lt;$U$16,"Visibilidad media","Mayor visibilidad"))</f>
        <v>Visibilidad media</v>
      </c>
      <c r="P372" s="11" t="str">
        <f>IF(Tabla134[[#This Row],[Rating]]&lt;2,"Muy Malo",IF(Tabla134[[#This Row],[Rating]]&lt;3,"Malo",IF(Tabla134[[#This Row],[Rating]]&lt;4,"Regular",IF(Tabla134[[#This Row],[Rating]]&lt;5,"Bueno","Excelente"))))</f>
        <v>Excelente</v>
      </c>
    </row>
    <row r="373" spans="1:16" x14ac:dyDescent="0.2">
      <c r="A373" s="7" t="s">
        <v>124</v>
      </c>
      <c r="B373" s="7" t="s">
        <v>1376</v>
      </c>
      <c r="C373" s="7" t="s">
        <v>165</v>
      </c>
      <c r="D373" s="8">
        <v>2022</v>
      </c>
      <c r="E373" s="7" t="s">
        <v>3</v>
      </c>
      <c r="F373" s="7" t="s">
        <v>2</v>
      </c>
      <c r="G373" s="7" t="s">
        <v>1</v>
      </c>
      <c r="H373" s="7" t="s">
        <v>0</v>
      </c>
      <c r="I373" s="9">
        <v>9.8160920000000002E-3</v>
      </c>
      <c r="J373" s="10">
        <v>211.85599999999999</v>
      </c>
      <c r="K373" s="11">
        <v>5</v>
      </c>
      <c r="L373" s="11" t="str">
        <f>IF(Tabla134[[#This Row],[Item Weight]]&lt;$U$12,"Poco Peso",IF(Tabla134[[#This Row],[Item Weight]]&lt;$U$13,"Peso Medio","Peso Alto"))</f>
        <v>Peso Medio</v>
      </c>
      <c r="M373" s="7">
        <v>9.06</v>
      </c>
      <c r="N373" s="11">
        <f>IF(Tabla134[[#This Row],[Item Weight (Nulos)]]="",VLOOKUP(Tabla134[[#This Row],[Item Identifier]],'Tabla para Nulos'!$A$3:$B$1563,2,FALSE),Tabla134[[#This Row],[Item Weight (Nulos)]])</f>
        <v>9.06</v>
      </c>
      <c r="O373" s="11" t="str">
        <f>IF(Tabla134[[#This Row],[Item Visibility]]&lt;$U$15,"Poca visibilidad",IF(Tabla134[[#This Row],[Item Visibility]]&lt;$U$16,"Visibilidad media","Mayor visibilidad"))</f>
        <v>Poca visibilidad</v>
      </c>
      <c r="P373" s="11" t="str">
        <f>IF(Tabla134[[#This Row],[Rating]]&lt;2,"Muy Malo",IF(Tabla134[[#This Row],[Rating]]&lt;3,"Malo",IF(Tabla134[[#This Row],[Rating]]&lt;4,"Regular",IF(Tabla134[[#This Row],[Rating]]&lt;5,"Bueno","Excelente"))))</f>
        <v>Excelente</v>
      </c>
    </row>
    <row r="374" spans="1:16" x14ac:dyDescent="0.2">
      <c r="A374" s="7" t="s">
        <v>124</v>
      </c>
      <c r="B374" s="7" t="s">
        <v>753</v>
      </c>
      <c r="C374" s="7" t="s">
        <v>14</v>
      </c>
      <c r="D374" s="8">
        <v>2022</v>
      </c>
      <c r="E374" s="7" t="s">
        <v>3</v>
      </c>
      <c r="F374" s="7" t="s">
        <v>2</v>
      </c>
      <c r="G374" s="7" t="s">
        <v>1</v>
      </c>
      <c r="H374" s="7" t="s">
        <v>0</v>
      </c>
      <c r="I374" s="9">
        <v>5.7062186000000001E-2</v>
      </c>
      <c r="J374" s="10">
        <v>212.02180000000001</v>
      </c>
      <c r="K374" s="11">
        <v>5</v>
      </c>
      <c r="L374" s="11" t="str">
        <f>IF(Tabla134[[#This Row],[Item Weight]]&lt;$U$12,"Poco Peso",IF(Tabla134[[#This Row],[Item Weight]]&lt;$U$13,"Peso Medio","Peso Alto"))</f>
        <v>Poco Peso</v>
      </c>
      <c r="M374" s="7">
        <v>6.8650000000000002</v>
      </c>
      <c r="N374" s="11">
        <f>IF(Tabla134[[#This Row],[Item Weight (Nulos)]]="",VLOOKUP(Tabla134[[#This Row],[Item Identifier]],'Tabla para Nulos'!$A$3:$B$1563,2,FALSE),Tabla134[[#This Row],[Item Weight (Nulos)]])</f>
        <v>6.8650000000000002</v>
      </c>
      <c r="O374" s="11" t="str">
        <f>IF(Tabla134[[#This Row],[Item Visibility]]&lt;$U$15,"Poca visibilidad",IF(Tabla134[[#This Row],[Item Visibility]]&lt;$U$16,"Visibilidad media","Mayor visibilidad"))</f>
        <v>Visibilidad media</v>
      </c>
      <c r="P374" s="11" t="str">
        <f>IF(Tabla134[[#This Row],[Rating]]&lt;2,"Muy Malo",IF(Tabla134[[#This Row],[Rating]]&lt;3,"Malo",IF(Tabla134[[#This Row],[Rating]]&lt;4,"Regular",IF(Tabla134[[#This Row],[Rating]]&lt;5,"Bueno","Excelente"))))</f>
        <v>Excelente</v>
      </c>
    </row>
    <row r="375" spans="1:16" x14ac:dyDescent="0.2">
      <c r="A375" s="7" t="s">
        <v>124</v>
      </c>
      <c r="B375" s="7" t="s">
        <v>1421</v>
      </c>
      <c r="C375" s="7" t="s">
        <v>14</v>
      </c>
      <c r="D375" s="8">
        <v>2022</v>
      </c>
      <c r="E375" s="7" t="s">
        <v>3</v>
      </c>
      <c r="F375" s="7" t="s">
        <v>2</v>
      </c>
      <c r="G375" s="7" t="s">
        <v>1</v>
      </c>
      <c r="H375" s="7" t="s">
        <v>0</v>
      </c>
      <c r="I375" s="9">
        <v>7.4648118999999999E-2</v>
      </c>
      <c r="J375" s="10">
        <v>253.3724</v>
      </c>
      <c r="K375" s="11">
        <v>5</v>
      </c>
      <c r="L375" s="11" t="str">
        <f>IF(Tabla134[[#This Row],[Item Weight]]&lt;$U$12,"Poco Peso",IF(Tabla134[[#This Row],[Item Weight]]&lt;$U$13,"Peso Medio","Peso Alto"))</f>
        <v>Peso Medio</v>
      </c>
      <c r="M375" s="7">
        <v>9.5</v>
      </c>
      <c r="N375" s="11">
        <f>IF(Tabla134[[#This Row],[Item Weight (Nulos)]]="",VLOOKUP(Tabla134[[#This Row],[Item Identifier]],'Tabla para Nulos'!$A$3:$B$1563,2,FALSE),Tabla134[[#This Row],[Item Weight (Nulos)]])</f>
        <v>9.5</v>
      </c>
      <c r="O375" s="11" t="str">
        <f>IF(Tabla134[[#This Row],[Item Visibility]]&lt;$U$15,"Poca visibilidad",IF(Tabla134[[#This Row],[Item Visibility]]&lt;$U$16,"Visibilidad media","Mayor visibilidad"))</f>
        <v>Visibilidad media</v>
      </c>
      <c r="P375" s="11" t="str">
        <f>IF(Tabla134[[#This Row],[Rating]]&lt;2,"Muy Malo",IF(Tabla134[[#This Row],[Rating]]&lt;3,"Malo",IF(Tabla134[[#This Row],[Rating]]&lt;4,"Regular",IF(Tabla134[[#This Row],[Rating]]&lt;5,"Bueno","Excelente"))))</f>
        <v>Excelente</v>
      </c>
    </row>
    <row r="376" spans="1:16" x14ac:dyDescent="0.2">
      <c r="A376" s="7" t="s">
        <v>124</v>
      </c>
      <c r="B376" s="7" t="s">
        <v>1550</v>
      </c>
      <c r="C376" s="7" t="s">
        <v>14</v>
      </c>
      <c r="D376" s="8">
        <v>2022</v>
      </c>
      <c r="E376" s="7" t="s">
        <v>3</v>
      </c>
      <c r="F376" s="7" t="s">
        <v>2</v>
      </c>
      <c r="G376" s="7" t="s">
        <v>1</v>
      </c>
      <c r="H376" s="7" t="s">
        <v>0</v>
      </c>
      <c r="I376" s="9">
        <v>0.100055625</v>
      </c>
      <c r="J376" s="10">
        <v>113.3544</v>
      </c>
      <c r="K376" s="11">
        <v>5</v>
      </c>
      <c r="L376" s="11" t="str">
        <f>IF(Tabla134[[#This Row],[Item Weight]]&lt;$U$12,"Poco Peso",IF(Tabla134[[#This Row],[Item Weight]]&lt;$U$13,"Peso Medio","Peso Alto"))</f>
        <v>Peso Medio</v>
      </c>
      <c r="M376" s="7">
        <v>10</v>
      </c>
      <c r="N376" s="11">
        <f>IF(Tabla134[[#This Row],[Item Weight (Nulos)]]="",VLOOKUP(Tabla134[[#This Row],[Item Identifier]],'Tabla para Nulos'!$A$3:$B$1563,2,FALSE),Tabla134[[#This Row],[Item Weight (Nulos)]])</f>
        <v>10</v>
      </c>
      <c r="O376" s="11" t="str">
        <f>IF(Tabla134[[#This Row],[Item Visibility]]&lt;$U$15,"Poca visibilidad",IF(Tabla134[[#This Row],[Item Visibility]]&lt;$U$16,"Visibilidad media","Mayor visibilidad"))</f>
        <v>Mayor visibilidad</v>
      </c>
      <c r="P376" s="11" t="str">
        <f>IF(Tabla134[[#This Row],[Rating]]&lt;2,"Muy Malo",IF(Tabla134[[#This Row],[Rating]]&lt;3,"Malo",IF(Tabla134[[#This Row],[Rating]]&lt;4,"Regular",IF(Tabla134[[#This Row],[Rating]]&lt;5,"Bueno","Excelente"))))</f>
        <v>Excelente</v>
      </c>
    </row>
    <row r="377" spans="1:16" x14ac:dyDescent="0.2">
      <c r="A377" s="7" t="s">
        <v>124</v>
      </c>
      <c r="B377" s="7" t="s">
        <v>600</v>
      </c>
      <c r="C377" s="7" t="s">
        <v>14</v>
      </c>
      <c r="D377" s="8">
        <v>2022</v>
      </c>
      <c r="E377" s="7" t="s">
        <v>3</v>
      </c>
      <c r="F377" s="7" t="s">
        <v>2</v>
      </c>
      <c r="G377" s="7" t="s">
        <v>1</v>
      </c>
      <c r="H377" s="7" t="s">
        <v>0</v>
      </c>
      <c r="I377" s="9">
        <v>6.7148406999999993E-2</v>
      </c>
      <c r="J377" s="10">
        <v>200.4084</v>
      </c>
      <c r="K377" s="11">
        <v>5</v>
      </c>
      <c r="L377" s="11" t="str">
        <f>IF(Tabla134[[#This Row],[Item Weight]]&lt;$U$12,"Poco Peso",IF(Tabla134[[#This Row],[Item Weight]]&lt;$U$13,"Peso Medio","Peso Alto"))</f>
        <v>Peso Medio</v>
      </c>
      <c r="M377" s="7">
        <v>14.1</v>
      </c>
      <c r="N377" s="11">
        <f>IF(Tabla134[[#This Row],[Item Weight (Nulos)]]="",VLOOKUP(Tabla134[[#This Row],[Item Identifier]],'Tabla para Nulos'!$A$3:$B$1563,2,FALSE),Tabla134[[#This Row],[Item Weight (Nulos)]])</f>
        <v>14.1</v>
      </c>
      <c r="O377" s="11" t="str">
        <f>IF(Tabla134[[#This Row],[Item Visibility]]&lt;$U$15,"Poca visibilidad",IF(Tabla134[[#This Row],[Item Visibility]]&lt;$U$16,"Visibilidad media","Mayor visibilidad"))</f>
        <v>Visibilidad media</v>
      </c>
      <c r="P377" s="11" t="str">
        <f>IF(Tabla134[[#This Row],[Rating]]&lt;2,"Muy Malo",IF(Tabla134[[#This Row],[Rating]]&lt;3,"Malo",IF(Tabla134[[#This Row],[Rating]]&lt;4,"Regular",IF(Tabla134[[#This Row],[Rating]]&lt;5,"Bueno","Excelente"))))</f>
        <v>Excelente</v>
      </c>
    </row>
    <row r="378" spans="1:16" x14ac:dyDescent="0.2">
      <c r="A378" s="7" t="s">
        <v>124</v>
      </c>
      <c r="B378" s="7" t="s">
        <v>855</v>
      </c>
      <c r="C378" s="7" t="s">
        <v>14</v>
      </c>
      <c r="D378" s="8">
        <v>2022</v>
      </c>
      <c r="E378" s="7" t="s">
        <v>3</v>
      </c>
      <c r="F378" s="7" t="s">
        <v>2</v>
      </c>
      <c r="G378" s="7" t="s">
        <v>1</v>
      </c>
      <c r="H378" s="7" t="s">
        <v>0</v>
      </c>
      <c r="I378" s="9">
        <v>5.7546913999999998E-2</v>
      </c>
      <c r="J378" s="10">
        <v>55.895600000000002</v>
      </c>
      <c r="K378" s="11">
        <v>5</v>
      </c>
      <c r="L378" s="11" t="str">
        <f>IF(Tabla134[[#This Row],[Item Weight]]&lt;$U$12,"Poco Peso",IF(Tabla134[[#This Row],[Item Weight]]&lt;$U$13,"Peso Medio","Peso Alto"))</f>
        <v>Peso Medio</v>
      </c>
      <c r="M378" s="7">
        <v>15.85</v>
      </c>
      <c r="N378" s="11">
        <f>IF(Tabla134[[#This Row],[Item Weight (Nulos)]]="",VLOOKUP(Tabla134[[#This Row],[Item Identifier]],'Tabla para Nulos'!$A$3:$B$1563,2,FALSE),Tabla134[[#This Row],[Item Weight (Nulos)]])</f>
        <v>15.85</v>
      </c>
      <c r="O378" s="11" t="str">
        <f>IF(Tabla134[[#This Row],[Item Visibility]]&lt;$U$15,"Poca visibilidad",IF(Tabla134[[#This Row],[Item Visibility]]&lt;$U$16,"Visibilidad media","Mayor visibilidad"))</f>
        <v>Visibilidad media</v>
      </c>
      <c r="P378" s="11" t="str">
        <f>IF(Tabla134[[#This Row],[Rating]]&lt;2,"Muy Malo",IF(Tabla134[[#This Row],[Rating]]&lt;3,"Malo",IF(Tabla134[[#This Row],[Rating]]&lt;4,"Regular",IF(Tabla134[[#This Row],[Rating]]&lt;5,"Bueno","Excelente"))))</f>
        <v>Excelente</v>
      </c>
    </row>
    <row r="379" spans="1:16" x14ac:dyDescent="0.2">
      <c r="A379" s="7" t="s">
        <v>124</v>
      </c>
      <c r="B379" s="7" t="s">
        <v>151</v>
      </c>
      <c r="C379" s="7" t="s">
        <v>14</v>
      </c>
      <c r="D379" s="8">
        <v>2022</v>
      </c>
      <c r="E379" s="7" t="s">
        <v>3</v>
      </c>
      <c r="F379" s="7" t="s">
        <v>2</v>
      </c>
      <c r="G379" s="7" t="s">
        <v>1</v>
      </c>
      <c r="H379" s="7" t="s">
        <v>0</v>
      </c>
      <c r="I379" s="9">
        <v>4.1112693999999998E-2</v>
      </c>
      <c r="J379" s="10">
        <v>139.9496</v>
      </c>
      <c r="K379" s="11">
        <v>5</v>
      </c>
      <c r="L379" s="11" t="str">
        <f>IF(Tabla134[[#This Row],[Item Weight]]&lt;$U$12,"Poco Peso",IF(Tabla134[[#This Row],[Item Weight]]&lt;$U$13,"Peso Medio","Peso Alto"))</f>
        <v>Peso Medio</v>
      </c>
      <c r="M379" s="7">
        <v>16</v>
      </c>
      <c r="N379" s="11">
        <f>IF(Tabla134[[#This Row],[Item Weight (Nulos)]]="",VLOOKUP(Tabla134[[#This Row],[Item Identifier]],'Tabla para Nulos'!$A$3:$B$1563,2,FALSE),Tabla134[[#This Row],[Item Weight (Nulos)]])</f>
        <v>16</v>
      </c>
      <c r="O379" s="11" t="str">
        <f>IF(Tabla134[[#This Row],[Item Visibility]]&lt;$U$15,"Poca visibilidad",IF(Tabla134[[#This Row],[Item Visibility]]&lt;$U$16,"Visibilidad media","Mayor visibilidad"))</f>
        <v>Visibilidad media</v>
      </c>
      <c r="P379" s="11" t="str">
        <f>IF(Tabla134[[#This Row],[Rating]]&lt;2,"Muy Malo",IF(Tabla134[[#This Row],[Rating]]&lt;3,"Malo",IF(Tabla134[[#This Row],[Rating]]&lt;4,"Regular",IF(Tabla134[[#This Row],[Rating]]&lt;5,"Bueno","Excelente"))))</f>
        <v>Excelente</v>
      </c>
    </row>
    <row r="380" spans="1:16" x14ac:dyDescent="0.2">
      <c r="A380" s="7" t="s">
        <v>124</v>
      </c>
      <c r="B380" s="7" t="s">
        <v>1463</v>
      </c>
      <c r="C380" s="7" t="s">
        <v>14</v>
      </c>
      <c r="D380" s="8">
        <v>2022</v>
      </c>
      <c r="E380" s="7" t="s">
        <v>3</v>
      </c>
      <c r="F380" s="7" t="s">
        <v>2</v>
      </c>
      <c r="G380" s="7" t="s">
        <v>1</v>
      </c>
      <c r="H380" s="7" t="s">
        <v>0</v>
      </c>
      <c r="I380" s="9">
        <v>0.15601263100000001</v>
      </c>
      <c r="J380" s="10">
        <v>177.33699999999999</v>
      </c>
      <c r="K380" s="11">
        <v>5</v>
      </c>
      <c r="L380" s="11" t="str">
        <f>IF(Tabla134[[#This Row],[Item Weight]]&lt;$U$12,"Poco Peso",IF(Tabla134[[#This Row],[Item Weight]]&lt;$U$13,"Peso Medio","Peso Alto"))</f>
        <v>Peso Alto</v>
      </c>
      <c r="M380" s="7">
        <v>21.25</v>
      </c>
      <c r="N380" s="11">
        <f>IF(Tabla134[[#This Row],[Item Weight (Nulos)]]="",VLOOKUP(Tabla134[[#This Row],[Item Identifier]],'Tabla para Nulos'!$A$3:$B$1563,2,FALSE),Tabla134[[#This Row],[Item Weight (Nulos)]])</f>
        <v>21.25</v>
      </c>
      <c r="O380" s="11" t="str">
        <f>IF(Tabla134[[#This Row],[Item Visibility]]&lt;$U$15,"Poca visibilidad",IF(Tabla134[[#This Row],[Item Visibility]]&lt;$U$16,"Visibilidad media","Mayor visibilidad"))</f>
        <v>Mayor visibilidad</v>
      </c>
      <c r="P380" s="11" t="str">
        <f>IF(Tabla134[[#This Row],[Rating]]&lt;2,"Muy Malo",IF(Tabla134[[#This Row],[Rating]]&lt;3,"Malo",IF(Tabla134[[#This Row],[Rating]]&lt;4,"Regular",IF(Tabla134[[#This Row],[Rating]]&lt;5,"Bueno","Excelente"))))</f>
        <v>Excelente</v>
      </c>
    </row>
    <row r="381" spans="1:16" x14ac:dyDescent="0.2">
      <c r="A381" s="7" t="s">
        <v>124</v>
      </c>
      <c r="B381" s="7" t="s">
        <v>992</v>
      </c>
      <c r="C381" s="7" t="s">
        <v>19</v>
      </c>
      <c r="D381" s="8">
        <v>2022</v>
      </c>
      <c r="E381" s="7" t="s">
        <v>3</v>
      </c>
      <c r="F381" s="7" t="s">
        <v>2</v>
      </c>
      <c r="G381" s="7" t="s">
        <v>1</v>
      </c>
      <c r="H381" s="7" t="s">
        <v>0</v>
      </c>
      <c r="I381" s="9">
        <v>0</v>
      </c>
      <c r="J381" s="10">
        <v>172.04220000000001</v>
      </c>
      <c r="K381" s="11">
        <v>5</v>
      </c>
      <c r="L381" s="11" t="str">
        <f>IF(Tabla134[[#This Row],[Item Weight]]&lt;$U$12,"Poco Peso",IF(Tabla134[[#This Row],[Item Weight]]&lt;$U$13,"Peso Medio","Peso Alto"))</f>
        <v>Poco Peso</v>
      </c>
      <c r="M381" s="7">
        <v>7.97</v>
      </c>
      <c r="N381" s="11">
        <f>IF(Tabla134[[#This Row],[Item Weight (Nulos)]]="",VLOOKUP(Tabla134[[#This Row],[Item Identifier]],'Tabla para Nulos'!$A$3:$B$1563,2,FALSE),Tabla134[[#This Row],[Item Weight (Nulos)]])</f>
        <v>7.97</v>
      </c>
      <c r="O381" s="11" t="str">
        <f>IF(Tabla134[[#This Row],[Item Visibility]]&lt;$U$15,"Poca visibilidad",IF(Tabla134[[#This Row],[Item Visibility]]&lt;$U$16,"Visibilidad media","Mayor visibilidad"))</f>
        <v>Poca visibilidad</v>
      </c>
      <c r="P381" s="11" t="str">
        <f>IF(Tabla134[[#This Row],[Rating]]&lt;2,"Muy Malo",IF(Tabla134[[#This Row],[Rating]]&lt;3,"Malo",IF(Tabla134[[#This Row],[Rating]]&lt;4,"Regular",IF(Tabla134[[#This Row],[Rating]]&lt;5,"Bueno","Excelente"))))</f>
        <v>Excelente</v>
      </c>
    </row>
    <row r="382" spans="1:16" x14ac:dyDescent="0.2">
      <c r="A382" s="7" t="s">
        <v>124</v>
      </c>
      <c r="B382" s="7" t="s">
        <v>1594</v>
      </c>
      <c r="C382" s="7" t="s">
        <v>19</v>
      </c>
      <c r="D382" s="8">
        <v>2022</v>
      </c>
      <c r="E382" s="7" t="s">
        <v>3</v>
      </c>
      <c r="F382" s="7" t="s">
        <v>2</v>
      </c>
      <c r="G382" s="7" t="s">
        <v>1</v>
      </c>
      <c r="H382" s="7" t="s">
        <v>0</v>
      </c>
      <c r="I382" s="9">
        <v>6.3146491999999999E-2</v>
      </c>
      <c r="J382" s="10">
        <v>159.65780000000001</v>
      </c>
      <c r="K382" s="11">
        <v>5</v>
      </c>
      <c r="L382" s="11" t="str">
        <f>IF(Tabla134[[#This Row],[Item Weight]]&lt;$U$12,"Poco Peso",IF(Tabla134[[#This Row],[Item Weight]]&lt;$U$13,"Peso Medio","Peso Alto"))</f>
        <v>Peso Medio</v>
      </c>
      <c r="M382" s="7">
        <v>12.65</v>
      </c>
      <c r="N382" s="11">
        <f>IF(Tabla134[[#This Row],[Item Weight (Nulos)]]="",VLOOKUP(Tabla134[[#This Row],[Item Identifier]],'Tabla para Nulos'!$A$3:$B$1563,2,FALSE),Tabla134[[#This Row],[Item Weight (Nulos)]])</f>
        <v>12.65</v>
      </c>
      <c r="O382" s="11" t="str">
        <f>IF(Tabla134[[#This Row],[Item Visibility]]&lt;$U$15,"Poca visibilidad",IF(Tabla134[[#This Row],[Item Visibility]]&lt;$U$16,"Visibilidad media","Mayor visibilidad"))</f>
        <v>Visibilidad media</v>
      </c>
      <c r="P382" s="11" t="str">
        <f>IF(Tabla134[[#This Row],[Rating]]&lt;2,"Muy Malo",IF(Tabla134[[#This Row],[Rating]]&lt;3,"Malo",IF(Tabla134[[#This Row],[Rating]]&lt;4,"Regular",IF(Tabla134[[#This Row],[Rating]]&lt;5,"Bueno","Excelente"))))</f>
        <v>Excelente</v>
      </c>
    </row>
    <row r="383" spans="1:16" x14ac:dyDescent="0.2">
      <c r="A383" s="7" t="s">
        <v>6</v>
      </c>
      <c r="B383" s="7" t="s">
        <v>1577</v>
      </c>
      <c r="C383" s="7" t="s">
        <v>112</v>
      </c>
      <c r="D383" s="8">
        <v>2022</v>
      </c>
      <c r="E383" s="7" t="s">
        <v>3</v>
      </c>
      <c r="F383" s="7" t="s">
        <v>2</v>
      </c>
      <c r="G383" s="7" t="s">
        <v>1</v>
      </c>
      <c r="H383" s="7" t="s">
        <v>0</v>
      </c>
      <c r="I383" s="9">
        <v>0.114318263</v>
      </c>
      <c r="J383" s="10">
        <v>142.28380000000001</v>
      </c>
      <c r="K383" s="11">
        <v>5</v>
      </c>
      <c r="L383" s="11" t="str">
        <f>IF(Tabla134[[#This Row],[Item Weight]]&lt;$U$12,"Poco Peso",IF(Tabla134[[#This Row],[Item Weight]]&lt;$U$13,"Peso Medio","Peso Alto"))</f>
        <v>Peso Medio</v>
      </c>
      <c r="M383" s="7">
        <v>12.8</v>
      </c>
      <c r="N383" s="11">
        <f>IF(Tabla134[[#This Row],[Item Weight (Nulos)]]="",VLOOKUP(Tabla134[[#This Row],[Item Identifier]],'Tabla para Nulos'!$A$3:$B$1563,2,FALSE),Tabla134[[#This Row],[Item Weight (Nulos)]])</f>
        <v>12.8</v>
      </c>
      <c r="O383" s="11" t="str">
        <f>IF(Tabla134[[#This Row],[Item Visibility]]&lt;$U$15,"Poca visibilidad",IF(Tabla134[[#This Row],[Item Visibility]]&lt;$U$16,"Visibilidad media","Mayor visibilidad"))</f>
        <v>Mayor visibilidad</v>
      </c>
      <c r="P383" s="11" t="str">
        <f>IF(Tabla134[[#This Row],[Rating]]&lt;2,"Muy Malo",IF(Tabla134[[#This Row],[Rating]]&lt;3,"Malo",IF(Tabla134[[#This Row],[Rating]]&lt;4,"Regular",IF(Tabla134[[#This Row],[Rating]]&lt;5,"Bueno","Excelente"))))</f>
        <v>Excelente</v>
      </c>
    </row>
    <row r="384" spans="1:16" x14ac:dyDescent="0.2">
      <c r="A384" s="7" t="s">
        <v>6</v>
      </c>
      <c r="B384" s="7" t="s">
        <v>575</v>
      </c>
      <c r="C384" s="7" t="s">
        <v>25</v>
      </c>
      <c r="D384" s="8">
        <v>2022</v>
      </c>
      <c r="E384" s="7" t="s">
        <v>3</v>
      </c>
      <c r="F384" s="7" t="s">
        <v>2</v>
      </c>
      <c r="G384" s="7" t="s">
        <v>1</v>
      </c>
      <c r="H384" s="7" t="s">
        <v>0</v>
      </c>
      <c r="I384" s="9">
        <v>2.9283080999999999E-2</v>
      </c>
      <c r="J384" s="10">
        <v>175.137</v>
      </c>
      <c r="K384" s="11">
        <v>5</v>
      </c>
      <c r="L384" s="11" t="str">
        <f>IF(Tabla134[[#This Row],[Item Weight]]&lt;$U$12,"Poco Peso",IF(Tabla134[[#This Row],[Item Weight]]&lt;$U$13,"Peso Medio","Peso Alto"))</f>
        <v>Peso Medio</v>
      </c>
      <c r="M384" s="7">
        <v>9.6950000000000003</v>
      </c>
      <c r="N384" s="11">
        <f>IF(Tabla134[[#This Row],[Item Weight (Nulos)]]="",VLOOKUP(Tabla134[[#This Row],[Item Identifier]],'Tabla para Nulos'!$A$3:$B$1563,2,FALSE),Tabla134[[#This Row],[Item Weight (Nulos)]])</f>
        <v>9.6950000000000003</v>
      </c>
      <c r="O384" s="11" t="str">
        <f>IF(Tabla134[[#This Row],[Item Visibility]]&lt;$U$15,"Poca visibilidad",IF(Tabla134[[#This Row],[Item Visibility]]&lt;$U$16,"Visibilidad media","Mayor visibilidad"))</f>
        <v>Visibilidad media</v>
      </c>
      <c r="P384" s="11" t="str">
        <f>IF(Tabla134[[#This Row],[Rating]]&lt;2,"Muy Malo",IF(Tabla134[[#This Row],[Rating]]&lt;3,"Malo",IF(Tabla134[[#This Row],[Rating]]&lt;4,"Regular",IF(Tabla134[[#This Row],[Rating]]&lt;5,"Bueno","Excelente"))))</f>
        <v>Excelente</v>
      </c>
    </row>
    <row r="385" spans="1:16" x14ac:dyDescent="0.2">
      <c r="A385" s="7" t="s">
        <v>6</v>
      </c>
      <c r="B385" s="7" t="s">
        <v>573</v>
      </c>
      <c r="C385" s="7" t="s">
        <v>25</v>
      </c>
      <c r="D385" s="8">
        <v>2022</v>
      </c>
      <c r="E385" s="7" t="s">
        <v>3</v>
      </c>
      <c r="F385" s="7" t="s">
        <v>2</v>
      </c>
      <c r="G385" s="7" t="s">
        <v>1</v>
      </c>
      <c r="H385" s="7" t="s">
        <v>0</v>
      </c>
      <c r="I385" s="9">
        <v>3.0211742E-2</v>
      </c>
      <c r="J385" s="10">
        <v>59.322000000000003</v>
      </c>
      <c r="K385" s="11">
        <v>5</v>
      </c>
      <c r="L385" s="11" t="str">
        <f>IF(Tabla134[[#This Row],[Item Weight]]&lt;$U$12,"Poco Peso",IF(Tabla134[[#This Row],[Item Weight]]&lt;$U$13,"Peso Medio","Peso Alto"))</f>
        <v>Peso Medio</v>
      </c>
      <c r="M385" s="7">
        <v>13</v>
      </c>
      <c r="N385" s="11">
        <f>IF(Tabla134[[#This Row],[Item Weight (Nulos)]]="",VLOOKUP(Tabla134[[#This Row],[Item Identifier]],'Tabla para Nulos'!$A$3:$B$1563,2,FALSE),Tabla134[[#This Row],[Item Weight (Nulos)]])</f>
        <v>13</v>
      </c>
      <c r="O385" s="11" t="str">
        <f>IF(Tabla134[[#This Row],[Item Visibility]]&lt;$U$15,"Poca visibilidad",IF(Tabla134[[#This Row],[Item Visibility]]&lt;$U$16,"Visibilidad media","Mayor visibilidad"))</f>
        <v>Visibilidad media</v>
      </c>
      <c r="P385" s="11" t="str">
        <f>IF(Tabla134[[#This Row],[Rating]]&lt;2,"Muy Malo",IF(Tabla134[[#This Row],[Rating]]&lt;3,"Malo",IF(Tabla134[[#This Row],[Rating]]&lt;4,"Regular",IF(Tabla134[[#This Row],[Rating]]&lt;5,"Bueno","Excelente"))))</f>
        <v>Excelente</v>
      </c>
    </row>
    <row r="386" spans="1:16" x14ac:dyDescent="0.2">
      <c r="A386" s="7" t="s">
        <v>6</v>
      </c>
      <c r="B386" s="7" t="s">
        <v>105</v>
      </c>
      <c r="C386" s="7" t="s">
        <v>25</v>
      </c>
      <c r="D386" s="8">
        <v>2022</v>
      </c>
      <c r="E386" s="7" t="s">
        <v>3</v>
      </c>
      <c r="F386" s="7" t="s">
        <v>2</v>
      </c>
      <c r="G386" s="7" t="s">
        <v>1</v>
      </c>
      <c r="H386" s="7" t="s">
        <v>0</v>
      </c>
      <c r="I386" s="9">
        <v>0</v>
      </c>
      <c r="J386" s="10">
        <v>41.045400000000001</v>
      </c>
      <c r="K386" s="11">
        <v>5</v>
      </c>
      <c r="L386" s="11" t="str">
        <f>IF(Tabla134[[#This Row],[Item Weight]]&lt;$U$12,"Poco Peso",IF(Tabla134[[#This Row],[Item Weight]]&lt;$U$13,"Peso Medio","Peso Alto"))</f>
        <v>Peso Medio</v>
      </c>
      <c r="M386" s="7">
        <v>14.5</v>
      </c>
      <c r="N386" s="11">
        <f>IF(Tabla134[[#This Row],[Item Weight (Nulos)]]="",VLOOKUP(Tabla134[[#This Row],[Item Identifier]],'Tabla para Nulos'!$A$3:$B$1563,2,FALSE),Tabla134[[#This Row],[Item Weight (Nulos)]])</f>
        <v>14.5</v>
      </c>
      <c r="O386" s="11" t="str">
        <f>IF(Tabla134[[#This Row],[Item Visibility]]&lt;$U$15,"Poca visibilidad",IF(Tabla134[[#This Row],[Item Visibility]]&lt;$U$16,"Visibilidad media","Mayor visibilidad"))</f>
        <v>Poca visibilidad</v>
      </c>
      <c r="P386" s="11" t="str">
        <f>IF(Tabla134[[#This Row],[Rating]]&lt;2,"Muy Malo",IF(Tabla134[[#This Row],[Rating]]&lt;3,"Malo",IF(Tabla134[[#This Row],[Rating]]&lt;4,"Regular",IF(Tabla134[[#This Row],[Rating]]&lt;5,"Bueno","Excelente"))))</f>
        <v>Excelente</v>
      </c>
    </row>
    <row r="387" spans="1:16" x14ac:dyDescent="0.2">
      <c r="A387" s="7" t="s">
        <v>6</v>
      </c>
      <c r="B387" s="7" t="s">
        <v>1140</v>
      </c>
      <c r="C387" s="7" t="s">
        <v>25</v>
      </c>
      <c r="D387" s="8">
        <v>2022</v>
      </c>
      <c r="E387" s="7" t="s">
        <v>3</v>
      </c>
      <c r="F387" s="7" t="s">
        <v>2</v>
      </c>
      <c r="G387" s="7" t="s">
        <v>1</v>
      </c>
      <c r="H387" s="7" t="s">
        <v>0</v>
      </c>
      <c r="I387" s="9">
        <v>0.16209305900000001</v>
      </c>
      <c r="J387" s="10">
        <v>182.5266</v>
      </c>
      <c r="K387" s="11">
        <v>5</v>
      </c>
      <c r="L387" s="11" t="str">
        <f>IF(Tabla134[[#This Row],[Item Weight]]&lt;$U$12,"Poco Peso",IF(Tabla134[[#This Row],[Item Weight]]&lt;$U$13,"Peso Medio","Peso Alto"))</f>
        <v>Peso Medio</v>
      </c>
      <c r="M387" s="7">
        <v>15</v>
      </c>
      <c r="N387" s="11">
        <f>IF(Tabla134[[#This Row],[Item Weight (Nulos)]]="",VLOOKUP(Tabla134[[#This Row],[Item Identifier]],'Tabla para Nulos'!$A$3:$B$1563,2,FALSE),Tabla134[[#This Row],[Item Weight (Nulos)]])</f>
        <v>15</v>
      </c>
      <c r="O387" s="11" t="str">
        <f>IF(Tabla134[[#This Row],[Item Visibility]]&lt;$U$15,"Poca visibilidad",IF(Tabla134[[#This Row],[Item Visibility]]&lt;$U$16,"Visibilidad media","Mayor visibilidad"))</f>
        <v>Mayor visibilidad</v>
      </c>
      <c r="P387" s="11" t="str">
        <f>IF(Tabla134[[#This Row],[Rating]]&lt;2,"Muy Malo",IF(Tabla134[[#This Row],[Rating]]&lt;3,"Malo",IF(Tabla134[[#This Row],[Rating]]&lt;4,"Regular",IF(Tabla134[[#This Row],[Rating]]&lt;5,"Bueno","Excelente"))))</f>
        <v>Excelente</v>
      </c>
    </row>
    <row r="388" spans="1:16" x14ac:dyDescent="0.2">
      <c r="A388" s="7" t="s">
        <v>6</v>
      </c>
      <c r="B388" s="7" t="s">
        <v>94</v>
      </c>
      <c r="C388" s="7" t="s">
        <v>17</v>
      </c>
      <c r="D388" s="8">
        <v>2022</v>
      </c>
      <c r="E388" s="7" t="s">
        <v>3</v>
      </c>
      <c r="F388" s="7" t="s">
        <v>2</v>
      </c>
      <c r="G388" s="7" t="s">
        <v>1</v>
      </c>
      <c r="H388" s="7" t="s">
        <v>0</v>
      </c>
      <c r="I388" s="9">
        <v>0.184041545</v>
      </c>
      <c r="J388" s="10">
        <v>110.157</v>
      </c>
      <c r="K388" s="11">
        <v>5</v>
      </c>
      <c r="L388" s="11" t="str">
        <f>IF(Tabla134[[#This Row],[Item Weight]]&lt;$U$12,"Poco Peso",IF(Tabla134[[#This Row],[Item Weight]]&lt;$U$13,"Peso Medio","Peso Alto"))</f>
        <v>Peso Alto</v>
      </c>
      <c r="M388" s="7">
        <v>18.25</v>
      </c>
      <c r="N388" s="11">
        <f>IF(Tabla134[[#This Row],[Item Weight (Nulos)]]="",VLOOKUP(Tabla134[[#This Row],[Item Identifier]],'Tabla para Nulos'!$A$3:$B$1563,2,FALSE),Tabla134[[#This Row],[Item Weight (Nulos)]])</f>
        <v>18.25</v>
      </c>
      <c r="O388" s="11" t="str">
        <f>IF(Tabla134[[#This Row],[Item Visibility]]&lt;$U$15,"Poca visibilidad",IF(Tabla134[[#This Row],[Item Visibility]]&lt;$U$16,"Visibilidad media","Mayor visibilidad"))</f>
        <v>Mayor visibilidad</v>
      </c>
      <c r="P388" s="11" t="str">
        <f>IF(Tabla134[[#This Row],[Rating]]&lt;2,"Muy Malo",IF(Tabla134[[#This Row],[Rating]]&lt;3,"Malo",IF(Tabla134[[#This Row],[Rating]]&lt;4,"Regular",IF(Tabla134[[#This Row],[Rating]]&lt;5,"Bueno","Excelente"))))</f>
        <v>Excelente</v>
      </c>
    </row>
    <row r="389" spans="1:16" x14ac:dyDescent="0.2">
      <c r="A389" s="7" t="s">
        <v>6</v>
      </c>
      <c r="B389" s="7" t="s">
        <v>947</v>
      </c>
      <c r="C389" s="7" t="s">
        <v>71</v>
      </c>
      <c r="D389" s="8">
        <v>2022</v>
      </c>
      <c r="E389" s="7" t="s">
        <v>3</v>
      </c>
      <c r="F389" s="7" t="s">
        <v>2</v>
      </c>
      <c r="G389" s="7" t="s">
        <v>1</v>
      </c>
      <c r="H389" s="7" t="s">
        <v>0</v>
      </c>
      <c r="I389" s="9">
        <v>1.1419301E-2</v>
      </c>
      <c r="J389" s="10">
        <v>91.0488</v>
      </c>
      <c r="K389" s="11">
        <v>5</v>
      </c>
      <c r="L389" s="11" t="str">
        <f>IF(Tabla134[[#This Row],[Item Weight]]&lt;$U$12,"Poco Peso",IF(Tabla134[[#This Row],[Item Weight]]&lt;$U$13,"Peso Medio","Peso Alto"))</f>
        <v>Poco Peso</v>
      </c>
      <c r="M389" s="7">
        <v>6.1150000000000002</v>
      </c>
      <c r="N389" s="11">
        <f>IF(Tabla134[[#This Row],[Item Weight (Nulos)]]="",VLOOKUP(Tabla134[[#This Row],[Item Identifier]],'Tabla para Nulos'!$A$3:$B$1563,2,FALSE),Tabla134[[#This Row],[Item Weight (Nulos)]])</f>
        <v>6.1150000000000002</v>
      </c>
      <c r="O389" s="11" t="str">
        <f>IF(Tabla134[[#This Row],[Item Visibility]]&lt;$U$15,"Poca visibilidad",IF(Tabla134[[#This Row],[Item Visibility]]&lt;$U$16,"Visibilidad media","Mayor visibilidad"))</f>
        <v>Poca visibilidad</v>
      </c>
      <c r="P389" s="11" t="str">
        <f>IF(Tabla134[[#This Row],[Rating]]&lt;2,"Muy Malo",IF(Tabla134[[#This Row],[Rating]]&lt;3,"Malo",IF(Tabla134[[#This Row],[Rating]]&lt;4,"Regular",IF(Tabla134[[#This Row],[Rating]]&lt;5,"Bueno","Excelente"))))</f>
        <v>Excelente</v>
      </c>
    </row>
    <row r="390" spans="1:16" x14ac:dyDescent="0.2">
      <c r="A390" s="7" t="s">
        <v>6</v>
      </c>
      <c r="B390" s="7" t="s">
        <v>553</v>
      </c>
      <c r="C390" s="7" t="s">
        <v>10</v>
      </c>
      <c r="D390" s="8">
        <v>2022</v>
      </c>
      <c r="E390" s="7" t="s">
        <v>3</v>
      </c>
      <c r="F390" s="7" t="s">
        <v>2</v>
      </c>
      <c r="G390" s="7" t="s">
        <v>1</v>
      </c>
      <c r="H390" s="7" t="s">
        <v>0</v>
      </c>
      <c r="I390" s="9">
        <v>6.4077170000000003E-2</v>
      </c>
      <c r="J390" s="10">
        <v>116.7492</v>
      </c>
      <c r="K390" s="11">
        <v>5</v>
      </c>
      <c r="L390" s="11" t="str">
        <f>IF(Tabla134[[#This Row],[Item Weight]]&lt;$U$12,"Poco Peso",IF(Tabla134[[#This Row],[Item Weight]]&lt;$U$13,"Peso Medio","Peso Alto"))</f>
        <v>Peso Medio</v>
      </c>
      <c r="M390" s="7">
        <v>9.8000000000000007</v>
      </c>
      <c r="N390" s="11">
        <f>IF(Tabla134[[#This Row],[Item Weight (Nulos)]]="",VLOOKUP(Tabla134[[#This Row],[Item Identifier]],'Tabla para Nulos'!$A$3:$B$1563,2,FALSE),Tabla134[[#This Row],[Item Weight (Nulos)]])</f>
        <v>9.8000000000000007</v>
      </c>
      <c r="O390" s="11" t="str">
        <f>IF(Tabla134[[#This Row],[Item Visibility]]&lt;$U$15,"Poca visibilidad",IF(Tabla134[[#This Row],[Item Visibility]]&lt;$U$16,"Visibilidad media","Mayor visibilidad"))</f>
        <v>Visibilidad media</v>
      </c>
      <c r="P390" s="11" t="str">
        <f>IF(Tabla134[[#This Row],[Rating]]&lt;2,"Muy Malo",IF(Tabla134[[#This Row],[Rating]]&lt;3,"Malo",IF(Tabla134[[#This Row],[Rating]]&lt;4,"Regular",IF(Tabla134[[#This Row],[Rating]]&lt;5,"Bueno","Excelente"))))</f>
        <v>Excelente</v>
      </c>
    </row>
    <row r="391" spans="1:16" x14ac:dyDescent="0.2">
      <c r="A391" s="7" t="s">
        <v>6</v>
      </c>
      <c r="B391" s="7" t="s">
        <v>726</v>
      </c>
      <c r="C391" s="7" t="s">
        <v>10</v>
      </c>
      <c r="D391" s="8">
        <v>2022</v>
      </c>
      <c r="E391" s="7" t="s">
        <v>3</v>
      </c>
      <c r="F391" s="7" t="s">
        <v>2</v>
      </c>
      <c r="G391" s="7" t="s">
        <v>1</v>
      </c>
      <c r="H391" s="7" t="s">
        <v>0</v>
      </c>
      <c r="I391" s="9">
        <v>1.4885997999999999E-2</v>
      </c>
      <c r="J391" s="10">
        <v>234.4958</v>
      </c>
      <c r="K391" s="11">
        <v>5</v>
      </c>
      <c r="L391" s="11" t="str">
        <f>IF(Tabla134[[#This Row],[Item Weight]]&lt;$U$12,"Poco Peso",IF(Tabla134[[#This Row],[Item Weight]]&lt;$U$13,"Peso Medio","Peso Alto"))</f>
        <v>Peso Alto</v>
      </c>
      <c r="M391" s="7">
        <v>20.350000000000001</v>
      </c>
      <c r="N391" s="11">
        <f>IF(Tabla134[[#This Row],[Item Weight (Nulos)]]="",VLOOKUP(Tabla134[[#This Row],[Item Identifier]],'Tabla para Nulos'!$A$3:$B$1563,2,FALSE),Tabla134[[#This Row],[Item Weight (Nulos)]])</f>
        <v>20.350000000000001</v>
      </c>
      <c r="O391" s="11" t="str">
        <f>IF(Tabla134[[#This Row],[Item Visibility]]&lt;$U$15,"Poca visibilidad",IF(Tabla134[[#This Row],[Item Visibility]]&lt;$U$16,"Visibilidad media","Mayor visibilidad"))</f>
        <v>Poca visibilidad</v>
      </c>
      <c r="P391" s="11" t="str">
        <f>IF(Tabla134[[#This Row],[Rating]]&lt;2,"Muy Malo",IF(Tabla134[[#This Row],[Rating]]&lt;3,"Malo",IF(Tabla134[[#This Row],[Rating]]&lt;4,"Regular",IF(Tabla134[[#This Row],[Rating]]&lt;5,"Bueno","Excelente"))))</f>
        <v>Excelente</v>
      </c>
    </row>
    <row r="392" spans="1:16" x14ac:dyDescent="0.2">
      <c r="A392" s="7" t="s">
        <v>6</v>
      </c>
      <c r="B392" s="7" t="s">
        <v>1342</v>
      </c>
      <c r="C392" s="7" t="s">
        <v>47</v>
      </c>
      <c r="D392" s="8">
        <v>2022</v>
      </c>
      <c r="E392" s="7" t="s">
        <v>3</v>
      </c>
      <c r="F392" s="7" t="s">
        <v>2</v>
      </c>
      <c r="G392" s="7" t="s">
        <v>1</v>
      </c>
      <c r="H392" s="7" t="s">
        <v>0</v>
      </c>
      <c r="I392" s="9">
        <v>4.2153502000000002E-2</v>
      </c>
      <c r="J392" s="10">
        <v>44.011200000000002</v>
      </c>
      <c r="K392" s="11">
        <v>5</v>
      </c>
      <c r="L392" s="11" t="str">
        <f>IF(Tabla134[[#This Row],[Item Weight]]&lt;$U$12,"Poco Peso",IF(Tabla134[[#This Row],[Item Weight]]&lt;$U$13,"Peso Medio","Peso Alto"))</f>
        <v>Poco Peso</v>
      </c>
      <c r="M392" s="7">
        <v>6.7850000000000001</v>
      </c>
      <c r="N392" s="11">
        <f>IF(Tabla134[[#This Row],[Item Weight (Nulos)]]="",VLOOKUP(Tabla134[[#This Row],[Item Identifier]],'Tabla para Nulos'!$A$3:$B$1563,2,FALSE),Tabla134[[#This Row],[Item Weight (Nulos)]])</f>
        <v>6.7850000000000001</v>
      </c>
      <c r="O392" s="11" t="str">
        <f>IF(Tabla134[[#This Row],[Item Visibility]]&lt;$U$15,"Poca visibilidad",IF(Tabla134[[#This Row],[Item Visibility]]&lt;$U$16,"Visibilidad media","Mayor visibilidad"))</f>
        <v>Visibilidad media</v>
      </c>
      <c r="P392" s="11" t="str">
        <f>IF(Tabla134[[#This Row],[Rating]]&lt;2,"Muy Malo",IF(Tabla134[[#This Row],[Rating]]&lt;3,"Malo",IF(Tabla134[[#This Row],[Rating]]&lt;4,"Regular",IF(Tabla134[[#This Row],[Rating]]&lt;5,"Bueno","Excelente"))))</f>
        <v>Excelente</v>
      </c>
    </row>
    <row r="393" spans="1:16" x14ac:dyDescent="0.2">
      <c r="A393" s="7" t="s">
        <v>6</v>
      </c>
      <c r="B393" s="7" t="s">
        <v>1509</v>
      </c>
      <c r="C393" s="7" t="s">
        <v>14</v>
      </c>
      <c r="D393" s="8">
        <v>2022</v>
      </c>
      <c r="E393" s="7" t="s">
        <v>3</v>
      </c>
      <c r="F393" s="7" t="s">
        <v>2</v>
      </c>
      <c r="G393" s="7" t="s">
        <v>1</v>
      </c>
      <c r="H393" s="7" t="s">
        <v>0</v>
      </c>
      <c r="I393" s="9">
        <v>9.9792709999999996E-3</v>
      </c>
      <c r="J393" s="10">
        <v>155.76300000000001</v>
      </c>
      <c r="K393" s="11">
        <v>5</v>
      </c>
      <c r="L393" s="11" t="str">
        <f>IF(Tabla134[[#This Row],[Item Weight]]&lt;$U$12,"Poco Peso",IF(Tabla134[[#This Row],[Item Weight]]&lt;$U$13,"Peso Medio","Peso Alto"))</f>
        <v>Peso Medio</v>
      </c>
      <c r="M393" s="7">
        <v>14.85</v>
      </c>
      <c r="N393" s="11">
        <f>IF(Tabla134[[#This Row],[Item Weight (Nulos)]]="",VLOOKUP(Tabla134[[#This Row],[Item Identifier]],'Tabla para Nulos'!$A$3:$B$1563,2,FALSE),Tabla134[[#This Row],[Item Weight (Nulos)]])</f>
        <v>14.85</v>
      </c>
      <c r="O393" s="11" t="str">
        <f>IF(Tabla134[[#This Row],[Item Visibility]]&lt;$U$15,"Poca visibilidad",IF(Tabla134[[#This Row],[Item Visibility]]&lt;$U$16,"Visibilidad media","Mayor visibilidad"))</f>
        <v>Poca visibilidad</v>
      </c>
      <c r="P393" s="11" t="str">
        <f>IF(Tabla134[[#This Row],[Rating]]&lt;2,"Muy Malo",IF(Tabla134[[#This Row],[Rating]]&lt;3,"Malo",IF(Tabla134[[#This Row],[Rating]]&lt;4,"Regular",IF(Tabla134[[#This Row],[Rating]]&lt;5,"Bueno","Excelente"))))</f>
        <v>Excelente</v>
      </c>
    </row>
    <row r="394" spans="1:16" x14ac:dyDescent="0.2">
      <c r="A394" s="7" t="s">
        <v>6</v>
      </c>
      <c r="B394" s="7" t="s">
        <v>44</v>
      </c>
      <c r="C394" s="7" t="s">
        <v>14</v>
      </c>
      <c r="D394" s="8">
        <v>2022</v>
      </c>
      <c r="E394" s="7" t="s">
        <v>3</v>
      </c>
      <c r="F394" s="7" t="s">
        <v>2</v>
      </c>
      <c r="G394" s="7" t="s">
        <v>1</v>
      </c>
      <c r="H394" s="7" t="s">
        <v>0</v>
      </c>
      <c r="I394" s="9">
        <v>3.8685176000000002E-2</v>
      </c>
      <c r="J394" s="10">
        <v>146.61019999999999</v>
      </c>
      <c r="K394" s="11">
        <v>5</v>
      </c>
      <c r="L394" s="11" t="str">
        <f>IF(Tabla134[[#This Row],[Item Weight]]&lt;$U$12,"Poco Peso",IF(Tabla134[[#This Row],[Item Weight]]&lt;$U$13,"Peso Medio","Peso Alto"))</f>
        <v>Peso Medio</v>
      </c>
      <c r="M394" s="7">
        <v>16.7</v>
      </c>
      <c r="N394" s="11">
        <f>IF(Tabla134[[#This Row],[Item Weight (Nulos)]]="",VLOOKUP(Tabla134[[#This Row],[Item Identifier]],'Tabla para Nulos'!$A$3:$B$1563,2,FALSE),Tabla134[[#This Row],[Item Weight (Nulos)]])</f>
        <v>16.7</v>
      </c>
      <c r="O394" s="11" t="str">
        <f>IF(Tabla134[[#This Row],[Item Visibility]]&lt;$U$15,"Poca visibilidad",IF(Tabla134[[#This Row],[Item Visibility]]&lt;$U$16,"Visibilidad media","Mayor visibilidad"))</f>
        <v>Visibilidad media</v>
      </c>
      <c r="P394" s="11" t="str">
        <f>IF(Tabla134[[#This Row],[Rating]]&lt;2,"Muy Malo",IF(Tabla134[[#This Row],[Rating]]&lt;3,"Malo",IF(Tabla134[[#This Row],[Rating]]&lt;4,"Regular",IF(Tabla134[[#This Row],[Rating]]&lt;5,"Bueno","Excelente"))))</f>
        <v>Excelente</v>
      </c>
    </row>
    <row r="395" spans="1:16" x14ac:dyDescent="0.2">
      <c r="A395" s="7" t="s">
        <v>124</v>
      </c>
      <c r="B395" s="7" t="s">
        <v>497</v>
      </c>
      <c r="C395" s="7" t="s">
        <v>25</v>
      </c>
      <c r="D395" s="8">
        <v>2018</v>
      </c>
      <c r="E395" s="7" t="s">
        <v>13</v>
      </c>
      <c r="F395" s="7" t="s">
        <v>2</v>
      </c>
      <c r="G395" s="7" t="s">
        <v>1</v>
      </c>
      <c r="H395" s="7" t="s">
        <v>12</v>
      </c>
      <c r="I395" s="9">
        <v>8.9243504000000001E-2</v>
      </c>
      <c r="J395" s="10">
        <v>139.24959999999999</v>
      </c>
      <c r="K395" s="11">
        <v>5</v>
      </c>
      <c r="L395" s="11" t="str">
        <f>IF(Tabla134[[#This Row],[Item Weight]]&lt;$U$12,"Poco Peso",IF(Tabla134[[#This Row],[Item Weight]]&lt;$U$13,"Peso Medio","Peso Alto"))</f>
        <v>Peso Medio</v>
      </c>
      <c r="N395" s="11">
        <f>IF(Tabla134[[#This Row],[Item Weight (Nulos)]]="",VLOOKUP(Tabla134[[#This Row],[Item Identifier]],'Tabla para Nulos'!$A$3:$B$1563,2,FALSE),Tabla134[[#This Row],[Item Weight (Nulos)]])</f>
        <v>14.099999999999998</v>
      </c>
      <c r="O395" s="11" t="str">
        <f>IF(Tabla134[[#This Row],[Item Visibility]]&lt;$U$15,"Poca visibilidad",IF(Tabla134[[#This Row],[Item Visibility]]&lt;$U$16,"Visibilidad media","Mayor visibilidad"))</f>
        <v>Visibilidad media</v>
      </c>
      <c r="P395" s="11" t="str">
        <f>IF(Tabla134[[#This Row],[Rating]]&lt;2,"Muy Malo",IF(Tabla134[[#This Row],[Rating]]&lt;3,"Malo",IF(Tabla134[[#This Row],[Rating]]&lt;4,"Regular",IF(Tabla134[[#This Row],[Rating]]&lt;5,"Bueno","Excelente"))))</f>
        <v>Excelente</v>
      </c>
    </row>
    <row r="396" spans="1:16" x14ac:dyDescent="0.2">
      <c r="A396" s="7" t="s">
        <v>124</v>
      </c>
      <c r="B396" s="7" t="s">
        <v>1310</v>
      </c>
      <c r="C396" s="7" t="s">
        <v>25</v>
      </c>
      <c r="D396" s="8">
        <v>2018</v>
      </c>
      <c r="E396" s="7" t="s">
        <v>13</v>
      </c>
      <c r="F396" s="7" t="s">
        <v>2</v>
      </c>
      <c r="G396" s="7" t="s">
        <v>1</v>
      </c>
      <c r="H396" s="7" t="s">
        <v>12</v>
      </c>
      <c r="I396" s="9">
        <v>2.6552056000000001E-2</v>
      </c>
      <c r="J396" s="10">
        <v>56.224600000000002</v>
      </c>
      <c r="K396" s="11">
        <v>5</v>
      </c>
      <c r="L396" s="11" t="str">
        <f>IF(Tabla134[[#This Row],[Item Weight]]&lt;$U$12,"Poco Peso",IF(Tabla134[[#This Row],[Item Weight]]&lt;$U$13,"Peso Medio","Peso Alto"))</f>
        <v>Peso Medio</v>
      </c>
      <c r="N396" s="11">
        <f>IF(Tabla134[[#This Row],[Item Weight (Nulos)]]="",VLOOKUP(Tabla134[[#This Row],[Item Identifier]],'Tabla para Nulos'!$A$3:$B$1563,2,FALSE),Tabla134[[#This Row],[Item Weight (Nulos)]])</f>
        <v>12.349999999999998</v>
      </c>
      <c r="O396" s="11" t="str">
        <f>IF(Tabla134[[#This Row],[Item Visibility]]&lt;$U$15,"Poca visibilidad",IF(Tabla134[[#This Row],[Item Visibility]]&lt;$U$16,"Visibilidad media","Mayor visibilidad"))</f>
        <v>Poca visibilidad</v>
      </c>
      <c r="P396" s="11" t="str">
        <f>IF(Tabla134[[#This Row],[Rating]]&lt;2,"Muy Malo",IF(Tabla134[[#This Row],[Rating]]&lt;3,"Malo",IF(Tabla134[[#This Row],[Rating]]&lt;4,"Regular",IF(Tabla134[[#This Row],[Rating]]&lt;5,"Bueno","Excelente"))))</f>
        <v>Excelente</v>
      </c>
    </row>
    <row r="397" spans="1:16" x14ac:dyDescent="0.2">
      <c r="A397" s="7" t="s">
        <v>124</v>
      </c>
      <c r="B397" s="7" t="s">
        <v>656</v>
      </c>
      <c r="C397" s="7" t="s">
        <v>71</v>
      </c>
      <c r="D397" s="8">
        <v>2018</v>
      </c>
      <c r="E397" s="7" t="s">
        <v>13</v>
      </c>
      <c r="F397" s="7" t="s">
        <v>2</v>
      </c>
      <c r="G397" s="7" t="s">
        <v>1</v>
      </c>
      <c r="H397" s="7" t="s">
        <v>12</v>
      </c>
      <c r="I397" s="9">
        <v>8.7929070000000008E-3</v>
      </c>
      <c r="J397" s="10">
        <v>96.738399999999999</v>
      </c>
      <c r="K397" s="11">
        <v>5</v>
      </c>
      <c r="L397" s="11" t="str">
        <f>IF(Tabla134[[#This Row],[Item Weight]]&lt;$U$12,"Poco Peso",IF(Tabla134[[#This Row],[Item Weight]]&lt;$U$13,"Peso Medio","Peso Alto"))</f>
        <v>Poco Peso</v>
      </c>
      <c r="N397" s="11">
        <f>IF(Tabla134[[#This Row],[Item Weight (Nulos)]]="",VLOOKUP(Tabla134[[#This Row],[Item Identifier]],'Tabla para Nulos'!$A$3:$B$1563,2,FALSE),Tabla134[[#This Row],[Item Weight (Nulos)]])</f>
        <v>8.68</v>
      </c>
      <c r="O397" s="11" t="str">
        <f>IF(Tabla134[[#This Row],[Item Visibility]]&lt;$U$15,"Poca visibilidad",IF(Tabla134[[#This Row],[Item Visibility]]&lt;$U$16,"Visibilidad media","Mayor visibilidad"))</f>
        <v>Poca visibilidad</v>
      </c>
      <c r="P397" s="11" t="str">
        <f>IF(Tabla134[[#This Row],[Rating]]&lt;2,"Muy Malo",IF(Tabla134[[#This Row],[Rating]]&lt;3,"Malo",IF(Tabla134[[#This Row],[Rating]]&lt;4,"Regular",IF(Tabla134[[#This Row],[Rating]]&lt;5,"Bueno","Excelente"))))</f>
        <v>Excelente</v>
      </c>
    </row>
    <row r="398" spans="1:16" x14ac:dyDescent="0.2">
      <c r="A398" s="7" t="s">
        <v>124</v>
      </c>
      <c r="B398" s="7" t="s">
        <v>1038</v>
      </c>
      <c r="C398" s="7" t="s">
        <v>71</v>
      </c>
      <c r="D398" s="8">
        <v>2018</v>
      </c>
      <c r="E398" s="7" t="s">
        <v>13</v>
      </c>
      <c r="F398" s="7" t="s">
        <v>2</v>
      </c>
      <c r="G398" s="7" t="s">
        <v>1</v>
      </c>
      <c r="H398" s="7" t="s">
        <v>12</v>
      </c>
      <c r="I398" s="9">
        <v>5.3038775000000003E-2</v>
      </c>
      <c r="J398" s="10">
        <v>59.590400000000002</v>
      </c>
      <c r="K398" s="11">
        <v>5</v>
      </c>
      <c r="L398" s="11" t="str">
        <f>IF(Tabla134[[#This Row],[Item Weight]]&lt;$U$12,"Poco Peso",IF(Tabla134[[#This Row],[Item Weight]]&lt;$U$13,"Peso Medio","Peso Alto"))</f>
        <v>Peso Medio</v>
      </c>
      <c r="N398" s="11">
        <f>IF(Tabla134[[#This Row],[Item Weight (Nulos)]]="",VLOOKUP(Tabla134[[#This Row],[Item Identifier]],'Tabla para Nulos'!$A$3:$B$1563,2,FALSE),Tabla134[[#This Row],[Item Weight (Nulos)]])</f>
        <v>10.695</v>
      </c>
      <c r="O398" s="11" t="str">
        <f>IF(Tabla134[[#This Row],[Item Visibility]]&lt;$U$15,"Poca visibilidad",IF(Tabla134[[#This Row],[Item Visibility]]&lt;$U$16,"Visibilidad media","Mayor visibilidad"))</f>
        <v>Visibilidad media</v>
      </c>
      <c r="P398" s="11" t="str">
        <f>IF(Tabla134[[#This Row],[Rating]]&lt;2,"Muy Malo",IF(Tabla134[[#This Row],[Rating]]&lt;3,"Malo",IF(Tabla134[[#This Row],[Rating]]&lt;4,"Regular",IF(Tabla134[[#This Row],[Rating]]&lt;5,"Bueno","Excelente"))))</f>
        <v>Excelente</v>
      </c>
    </row>
    <row r="399" spans="1:16" x14ac:dyDescent="0.2">
      <c r="A399" s="7" t="s">
        <v>124</v>
      </c>
      <c r="B399" s="7" t="s">
        <v>777</v>
      </c>
      <c r="C399" s="7" t="s">
        <v>71</v>
      </c>
      <c r="D399" s="8">
        <v>2018</v>
      </c>
      <c r="E399" s="7" t="s">
        <v>13</v>
      </c>
      <c r="F399" s="7" t="s">
        <v>2</v>
      </c>
      <c r="G399" s="7" t="s">
        <v>1</v>
      </c>
      <c r="H399" s="7" t="s">
        <v>12</v>
      </c>
      <c r="I399" s="9">
        <v>3.2470107999999998E-2</v>
      </c>
      <c r="J399" s="10">
        <v>148.9392</v>
      </c>
      <c r="K399" s="11">
        <v>5</v>
      </c>
      <c r="L399" s="11" t="str">
        <f>IF(Tabla134[[#This Row],[Item Weight]]&lt;$U$12,"Poco Peso",IF(Tabla134[[#This Row],[Item Weight]]&lt;$U$13,"Peso Medio","Peso Alto"))</f>
        <v>Peso Alto</v>
      </c>
      <c r="N399" s="11">
        <f>IF(Tabla134[[#This Row],[Item Weight (Nulos)]]="",VLOOKUP(Tabla134[[#This Row],[Item Identifier]],'Tabla para Nulos'!$A$3:$B$1563,2,FALSE),Tabla134[[#This Row],[Item Weight (Nulos)]])</f>
        <v>17.099999999999998</v>
      </c>
      <c r="O399" s="11" t="str">
        <f>IF(Tabla134[[#This Row],[Item Visibility]]&lt;$U$15,"Poca visibilidad",IF(Tabla134[[#This Row],[Item Visibility]]&lt;$U$16,"Visibilidad media","Mayor visibilidad"))</f>
        <v>Visibilidad media</v>
      </c>
      <c r="P399" s="11" t="str">
        <f>IF(Tabla134[[#This Row],[Rating]]&lt;2,"Muy Malo",IF(Tabla134[[#This Row],[Rating]]&lt;3,"Malo",IF(Tabla134[[#This Row],[Rating]]&lt;4,"Regular",IF(Tabla134[[#This Row],[Rating]]&lt;5,"Bueno","Excelente"))))</f>
        <v>Excelente</v>
      </c>
    </row>
    <row r="400" spans="1:16" x14ac:dyDescent="0.2">
      <c r="A400" s="7" t="s">
        <v>124</v>
      </c>
      <c r="B400" s="7" t="s">
        <v>523</v>
      </c>
      <c r="C400" s="7" t="s">
        <v>71</v>
      </c>
      <c r="D400" s="8">
        <v>2018</v>
      </c>
      <c r="E400" s="7" t="s">
        <v>13</v>
      </c>
      <c r="F400" s="7" t="s">
        <v>2</v>
      </c>
      <c r="G400" s="7" t="s">
        <v>1</v>
      </c>
      <c r="H400" s="7" t="s">
        <v>12</v>
      </c>
      <c r="I400" s="9">
        <v>9.5331432999999993E-2</v>
      </c>
      <c r="J400" s="10">
        <v>125.56780000000001</v>
      </c>
      <c r="K400" s="11">
        <v>5</v>
      </c>
      <c r="L400" s="11" t="str">
        <f>IF(Tabla134[[#This Row],[Item Weight]]&lt;$U$12,"Poco Peso",IF(Tabla134[[#This Row],[Item Weight]]&lt;$U$13,"Peso Medio","Peso Alto"))</f>
        <v>Poco Peso</v>
      </c>
      <c r="N400" s="11">
        <f>IF(Tabla134[[#This Row],[Item Weight (Nulos)]]="",VLOOKUP(Tabla134[[#This Row],[Item Identifier]],'Tabla para Nulos'!$A$3:$B$1563,2,FALSE),Tabla134[[#This Row],[Item Weight (Nulos)]])</f>
        <v>5.9850000000000003</v>
      </c>
      <c r="O400" s="11" t="str">
        <f>IF(Tabla134[[#This Row],[Item Visibility]]&lt;$U$15,"Poca visibilidad",IF(Tabla134[[#This Row],[Item Visibility]]&lt;$U$16,"Visibilidad media","Mayor visibilidad"))</f>
        <v>Mayor visibilidad</v>
      </c>
      <c r="P400" s="11" t="str">
        <f>IF(Tabla134[[#This Row],[Rating]]&lt;2,"Muy Malo",IF(Tabla134[[#This Row],[Rating]]&lt;3,"Malo",IF(Tabla134[[#This Row],[Rating]]&lt;4,"Regular",IF(Tabla134[[#This Row],[Rating]]&lt;5,"Bueno","Excelente"))))</f>
        <v>Excelente</v>
      </c>
    </row>
    <row r="401" spans="1:16" x14ac:dyDescent="0.2">
      <c r="A401" s="7" t="s">
        <v>124</v>
      </c>
      <c r="B401" s="7" t="s">
        <v>472</v>
      </c>
      <c r="C401" s="7" t="s">
        <v>10</v>
      </c>
      <c r="D401" s="8">
        <v>2018</v>
      </c>
      <c r="E401" s="7" t="s">
        <v>13</v>
      </c>
      <c r="F401" s="7" t="s">
        <v>2</v>
      </c>
      <c r="G401" s="7" t="s">
        <v>1</v>
      </c>
      <c r="H401" s="7" t="s">
        <v>12</v>
      </c>
      <c r="I401" s="9">
        <v>0</v>
      </c>
      <c r="J401" s="10">
        <v>231.96420000000001</v>
      </c>
      <c r="K401" s="11">
        <v>5</v>
      </c>
      <c r="L401" s="11" t="str">
        <f>IF(Tabla134[[#This Row],[Item Weight]]&lt;$U$12,"Poco Peso",IF(Tabla134[[#This Row],[Item Weight]]&lt;$U$13,"Peso Medio","Peso Alto"))</f>
        <v>Peso Medio</v>
      </c>
      <c r="N401" s="11">
        <f>IF(Tabla134[[#This Row],[Item Weight (Nulos)]]="",VLOOKUP(Tabla134[[#This Row],[Item Identifier]],'Tabla para Nulos'!$A$3:$B$1563,2,FALSE),Tabla134[[#This Row],[Item Weight (Nulos)]])</f>
        <v>12.85</v>
      </c>
      <c r="O401" s="11" t="str">
        <f>IF(Tabla134[[#This Row],[Item Visibility]]&lt;$U$15,"Poca visibilidad",IF(Tabla134[[#This Row],[Item Visibility]]&lt;$U$16,"Visibilidad media","Mayor visibilidad"))</f>
        <v>Poca visibilidad</v>
      </c>
      <c r="P401" s="11" t="str">
        <f>IF(Tabla134[[#This Row],[Rating]]&lt;2,"Muy Malo",IF(Tabla134[[#This Row],[Rating]]&lt;3,"Malo",IF(Tabla134[[#This Row],[Rating]]&lt;4,"Regular",IF(Tabla134[[#This Row],[Rating]]&lt;5,"Bueno","Excelente"))))</f>
        <v>Excelente</v>
      </c>
    </row>
    <row r="402" spans="1:16" x14ac:dyDescent="0.2">
      <c r="A402" s="7" t="s">
        <v>124</v>
      </c>
      <c r="B402" s="7" t="s">
        <v>1383</v>
      </c>
      <c r="C402" s="7" t="s">
        <v>10</v>
      </c>
      <c r="D402" s="8">
        <v>2018</v>
      </c>
      <c r="E402" s="7" t="s">
        <v>13</v>
      </c>
      <c r="F402" s="7" t="s">
        <v>2</v>
      </c>
      <c r="G402" s="7" t="s">
        <v>1</v>
      </c>
      <c r="H402" s="7" t="s">
        <v>12</v>
      </c>
      <c r="I402" s="9">
        <v>2.4032484E-2</v>
      </c>
      <c r="J402" s="10">
        <v>124.973</v>
      </c>
      <c r="K402" s="11">
        <v>5</v>
      </c>
      <c r="L402" s="11" t="str">
        <f>IF(Tabla134[[#This Row],[Item Weight]]&lt;$U$12,"Poco Peso",IF(Tabla134[[#This Row],[Item Weight]]&lt;$U$13,"Peso Medio","Peso Alto"))</f>
        <v>Peso Alto</v>
      </c>
      <c r="N402" s="11">
        <f>IF(Tabla134[[#This Row],[Item Weight (Nulos)]]="",VLOOKUP(Tabla134[[#This Row],[Item Identifier]],'Tabla para Nulos'!$A$3:$B$1563,2,FALSE),Tabla134[[#This Row],[Item Weight (Nulos)]])</f>
        <v>20.75</v>
      </c>
      <c r="O402" s="11" t="str">
        <f>IF(Tabla134[[#This Row],[Item Visibility]]&lt;$U$15,"Poca visibilidad",IF(Tabla134[[#This Row],[Item Visibility]]&lt;$U$16,"Visibilidad media","Mayor visibilidad"))</f>
        <v>Poca visibilidad</v>
      </c>
      <c r="P402" s="11" t="str">
        <f>IF(Tabla134[[#This Row],[Rating]]&lt;2,"Muy Malo",IF(Tabla134[[#This Row],[Rating]]&lt;3,"Malo",IF(Tabla134[[#This Row],[Rating]]&lt;4,"Regular",IF(Tabla134[[#This Row],[Rating]]&lt;5,"Bueno","Excelente"))))</f>
        <v>Excelente</v>
      </c>
    </row>
    <row r="403" spans="1:16" x14ac:dyDescent="0.2">
      <c r="A403" s="7" t="s">
        <v>124</v>
      </c>
      <c r="B403" s="7" t="s">
        <v>641</v>
      </c>
      <c r="C403" s="7" t="s">
        <v>216</v>
      </c>
      <c r="D403" s="8">
        <v>2018</v>
      </c>
      <c r="E403" s="7" t="s">
        <v>13</v>
      </c>
      <c r="F403" s="7" t="s">
        <v>2</v>
      </c>
      <c r="G403" s="7" t="s">
        <v>1</v>
      </c>
      <c r="H403" s="7" t="s">
        <v>12</v>
      </c>
      <c r="I403" s="9">
        <v>1.6745263999999999E-2</v>
      </c>
      <c r="J403" s="10">
        <v>180.76599999999999</v>
      </c>
      <c r="K403" s="11">
        <v>5</v>
      </c>
      <c r="L403" s="11" t="str">
        <f>IF(Tabla134[[#This Row],[Item Weight]]&lt;$U$12,"Poco Peso",IF(Tabla134[[#This Row],[Item Weight]]&lt;$U$13,"Peso Medio","Peso Alto"))</f>
        <v>Peso Medio</v>
      </c>
      <c r="N403" s="11">
        <f>IF(Tabla134[[#This Row],[Item Weight (Nulos)]]="",VLOOKUP(Tabla134[[#This Row],[Item Identifier]],'Tabla para Nulos'!$A$3:$B$1563,2,FALSE),Tabla134[[#This Row],[Item Weight (Nulos)]])</f>
        <v>12.099999999999998</v>
      </c>
      <c r="O403" s="11" t="str">
        <f>IF(Tabla134[[#This Row],[Item Visibility]]&lt;$U$15,"Poca visibilidad",IF(Tabla134[[#This Row],[Item Visibility]]&lt;$U$16,"Visibilidad media","Mayor visibilidad"))</f>
        <v>Poca visibilidad</v>
      </c>
      <c r="P403" s="11" t="str">
        <f>IF(Tabla134[[#This Row],[Rating]]&lt;2,"Muy Malo",IF(Tabla134[[#This Row],[Rating]]&lt;3,"Malo",IF(Tabla134[[#This Row],[Rating]]&lt;4,"Regular",IF(Tabla134[[#This Row],[Rating]]&lt;5,"Bueno","Excelente"))))</f>
        <v>Excelente</v>
      </c>
    </row>
    <row r="404" spans="1:16" x14ac:dyDescent="0.2">
      <c r="A404" s="7" t="s">
        <v>124</v>
      </c>
      <c r="B404" s="7" t="s">
        <v>447</v>
      </c>
      <c r="C404" s="7" t="s">
        <v>4</v>
      </c>
      <c r="D404" s="8">
        <v>2018</v>
      </c>
      <c r="E404" s="7" t="s">
        <v>13</v>
      </c>
      <c r="F404" s="7" t="s">
        <v>2</v>
      </c>
      <c r="G404" s="7" t="s">
        <v>1</v>
      </c>
      <c r="H404" s="7" t="s">
        <v>12</v>
      </c>
      <c r="I404" s="9">
        <v>5.8198141000000002E-2</v>
      </c>
      <c r="J404" s="10">
        <v>110.45440000000001</v>
      </c>
      <c r="K404" s="11">
        <v>5</v>
      </c>
      <c r="L404" s="11" t="str">
        <f>IF(Tabla134[[#This Row],[Item Weight]]&lt;$U$12,"Poco Peso",IF(Tabla134[[#This Row],[Item Weight]]&lt;$U$13,"Peso Medio","Peso Alto"))</f>
        <v>Peso Alto</v>
      </c>
      <c r="N404" s="11">
        <f>IF(Tabla134[[#This Row],[Item Weight (Nulos)]]="",VLOOKUP(Tabla134[[#This Row],[Item Identifier]],'Tabla para Nulos'!$A$3:$B$1563,2,FALSE),Tabla134[[#This Row],[Item Weight (Nulos)]])</f>
        <v>20</v>
      </c>
      <c r="O404" s="11" t="str">
        <f>IF(Tabla134[[#This Row],[Item Visibility]]&lt;$U$15,"Poca visibilidad",IF(Tabla134[[#This Row],[Item Visibility]]&lt;$U$16,"Visibilidad media","Mayor visibilidad"))</f>
        <v>Visibilidad media</v>
      </c>
      <c r="P404" s="11" t="str">
        <f>IF(Tabla134[[#This Row],[Rating]]&lt;2,"Muy Malo",IF(Tabla134[[#This Row],[Rating]]&lt;3,"Malo",IF(Tabla134[[#This Row],[Rating]]&lt;4,"Regular",IF(Tabla134[[#This Row],[Rating]]&lt;5,"Bueno","Excelente"))))</f>
        <v>Excelente</v>
      </c>
    </row>
    <row r="405" spans="1:16" x14ac:dyDescent="0.2">
      <c r="A405" s="7" t="s">
        <v>124</v>
      </c>
      <c r="B405" s="7" t="s">
        <v>626</v>
      </c>
      <c r="C405" s="7" t="s">
        <v>171</v>
      </c>
      <c r="D405" s="8">
        <v>2018</v>
      </c>
      <c r="E405" s="7" t="s">
        <v>13</v>
      </c>
      <c r="F405" s="7" t="s">
        <v>2</v>
      </c>
      <c r="G405" s="7" t="s">
        <v>1</v>
      </c>
      <c r="H405" s="7" t="s">
        <v>12</v>
      </c>
      <c r="I405" s="9">
        <v>9.2564193000000003E-2</v>
      </c>
      <c r="J405" s="10">
        <v>53.495600000000003</v>
      </c>
      <c r="K405" s="11">
        <v>5</v>
      </c>
      <c r="L405" s="11" t="str">
        <f>IF(Tabla134[[#This Row],[Item Weight]]&lt;$U$12,"Poco Peso",IF(Tabla134[[#This Row],[Item Weight]]&lt;$U$13,"Peso Medio","Peso Alto"))</f>
        <v>Peso Medio</v>
      </c>
      <c r="N405" s="11">
        <f>IF(Tabla134[[#This Row],[Item Weight (Nulos)]]="",VLOOKUP(Tabla134[[#This Row],[Item Identifier]],'Tabla para Nulos'!$A$3:$B$1563,2,FALSE),Tabla134[[#This Row],[Item Weight (Nulos)]])</f>
        <v>8.9700000000000006</v>
      </c>
      <c r="O405" s="11" t="str">
        <f>IF(Tabla134[[#This Row],[Item Visibility]]&lt;$U$15,"Poca visibilidad",IF(Tabla134[[#This Row],[Item Visibility]]&lt;$U$16,"Visibilidad media","Mayor visibilidad"))</f>
        <v>Visibilidad media</v>
      </c>
      <c r="P405" s="11" t="str">
        <f>IF(Tabla134[[#This Row],[Rating]]&lt;2,"Muy Malo",IF(Tabla134[[#This Row],[Rating]]&lt;3,"Malo",IF(Tabla134[[#This Row],[Rating]]&lt;4,"Regular",IF(Tabla134[[#This Row],[Rating]]&lt;5,"Bueno","Excelente"))))</f>
        <v>Excelente</v>
      </c>
    </row>
    <row r="406" spans="1:16" x14ac:dyDescent="0.2">
      <c r="A406" s="7" t="s">
        <v>124</v>
      </c>
      <c r="B406" s="7" t="s">
        <v>1011</v>
      </c>
      <c r="C406" s="7" t="s">
        <v>171</v>
      </c>
      <c r="D406" s="8">
        <v>2018</v>
      </c>
      <c r="E406" s="7" t="s">
        <v>13</v>
      </c>
      <c r="F406" s="7" t="s">
        <v>2</v>
      </c>
      <c r="G406" s="7" t="s">
        <v>1</v>
      </c>
      <c r="H406" s="7" t="s">
        <v>12</v>
      </c>
      <c r="I406" s="9">
        <v>0.12929931</v>
      </c>
      <c r="J406" s="10">
        <v>178.23699999999999</v>
      </c>
      <c r="K406" s="11">
        <v>5</v>
      </c>
      <c r="L406" s="11" t="str">
        <f>IF(Tabla134[[#This Row],[Item Weight]]&lt;$U$12,"Poco Peso",IF(Tabla134[[#This Row],[Item Weight]]&lt;$U$13,"Peso Medio","Peso Alto"))</f>
        <v>Peso Medio</v>
      </c>
      <c r="N406" s="11">
        <f>IF(Tabla134[[#This Row],[Item Weight (Nulos)]]="",VLOOKUP(Tabla134[[#This Row],[Item Identifier]],'Tabla para Nulos'!$A$3:$B$1563,2,FALSE),Tabla134[[#This Row],[Item Weight (Nulos)]])</f>
        <v>8.92</v>
      </c>
      <c r="O406" s="11" t="str">
        <f>IF(Tabla134[[#This Row],[Item Visibility]]&lt;$U$15,"Poca visibilidad",IF(Tabla134[[#This Row],[Item Visibility]]&lt;$U$16,"Visibilidad media","Mayor visibilidad"))</f>
        <v>Mayor visibilidad</v>
      </c>
      <c r="P406" s="11" t="str">
        <f>IF(Tabla134[[#This Row],[Rating]]&lt;2,"Muy Malo",IF(Tabla134[[#This Row],[Rating]]&lt;3,"Malo",IF(Tabla134[[#This Row],[Rating]]&lt;4,"Regular",IF(Tabla134[[#This Row],[Rating]]&lt;5,"Bueno","Excelente"))))</f>
        <v>Excelente</v>
      </c>
    </row>
    <row r="407" spans="1:16" x14ac:dyDescent="0.2">
      <c r="A407" s="7" t="s">
        <v>124</v>
      </c>
      <c r="B407" s="7" t="s">
        <v>615</v>
      </c>
      <c r="C407" s="7" t="s">
        <v>171</v>
      </c>
      <c r="D407" s="8">
        <v>2018</v>
      </c>
      <c r="E407" s="7" t="s">
        <v>13</v>
      </c>
      <c r="F407" s="7" t="s">
        <v>2</v>
      </c>
      <c r="G407" s="7" t="s">
        <v>1</v>
      </c>
      <c r="H407" s="7" t="s">
        <v>12</v>
      </c>
      <c r="I407" s="9">
        <v>7.3879939000000006E-2</v>
      </c>
      <c r="J407" s="10">
        <v>94.046199999999999</v>
      </c>
      <c r="K407" s="11">
        <v>5</v>
      </c>
      <c r="L407" s="11" t="str">
        <f>IF(Tabla134[[#This Row],[Item Weight]]&lt;$U$12,"Poco Peso",IF(Tabla134[[#This Row],[Item Weight]]&lt;$U$13,"Peso Medio","Peso Alto"))</f>
        <v>Peso Alto</v>
      </c>
      <c r="N407" s="11">
        <f>IF(Tabla134[[#This Row],[Item Weight (Nulos)]]="",VLOOKUP(Tabla134[[#This Row],[Item Identifier]],'Tabla para Nulos'!$A$3:$B$1563,2,FALSE),Tabla134[[#This Row],[Item Weight (Nulos)]])</f>
        <v>20.2</v>
      </c>
      <c r="O407" s="11" t="str">
        <f>IF(Tabla134[[#This Row],[Item Visibility]]&lt;$U$15,"Poca visibilidad",IF(Tabla134[[#This Row],[Item Visibility]]&lt;$U$16,"Visibilidad media","Mayor visibilidad"))</f>
        <v>Visibilidad media</v>
      </c>
      <c r="P407" s="11" t="str">
        <f>IF(Tabla134[[#This Row],[Rating]]&lt;2,"Muy Malo",IF(Tabla134[[#This Row],[Rating]]&lt;3,"Malo",IF(Tabla134[[#This Row],[Rating]]&lt;4,"Regular",IF(Tabla134[[#This Row],[Rating]]&lt;5,"Bueno","Excelente"))))</f>
        <v>Excelente</v>
      </c>
    </row>
    <row r="408" spans="1:16" x14ac:dyDescent="0.2">
      <c r="A408" s="7" t="s">
        <v>124</v>
      </c>
      <c r="B408" s="7" t="s">
        <v>1010</v>
      </c>
      <c r="C408" s="7" t="s">
        <v>171</v>
      </c>
      <c r="D408" s="8">
        <v>2018</v>
      </c>
      <c r="E408" s="7" t="s">
        <v>13</v>
      </c>
      <c r="F408" s="7" t="s">
        <v>2</v>
      </c>
      <c r="G408" s="7" t="s">
        <v>1</v>
      </c>
      <c r="H408" s="7" t="s">
        <v>12</v>
      </c>
      <c r="I408" s="9">
        <v>7.6183666999999997E-2</v>
      </c>
      <c r="J408" s="10">
        <v>245.64599999999999</v>
      </c>
      <c r="K408" s="11">
        <v>5</v>
      </c>
      <c r="L408" s="11" t="str">
        <f>IF(Tabla134[[#This Row],[Item Weight]]&lt;$U$12,"Poco Peso",IF(Tabla134[[#This Row],[Item Weight]]&lt;$U$13,"Peso Medio","Peso Alto"))</f>
        <v>Peso Medio</v>
      </c>
      <c r="N408" s="11">
        <f>IF(Tabla134[[#This Row],[Item Weight (Nulos)]]="",VLOOKUP(Tabla134[[#This Row],[Item Identifier]],'Tabla para Nulos'!$A$3:$B$1563,2,FALSE),Tabla134[[#This Row],[Item Weight (Nulos)]])</f>
        <v>12.3</v>
      </c>
      <c r="O408" s="11" t="str">
        <f>IF(Tabla134[[#This Row],[Item Visibility]]&lt;$U$15,"Poca visibilidad",IF(Tabla134[[#This Row],[Item Visibility]]&lt;$U$16,"Visibilidad media","Mayor visibilidad"))</f>
        <v>Visibilidad media</v>
      </c>
      <c r="P408" s="11" t="str">
        <f>IF(Tabla134[[#This Row],[Rating]]&lt;2,"Muy Malo",IF(Tabla134[[#This Row],[Rating]]&lt;3,"Malo",IF(Tabla134[[#This Row],[Rating]]&lt;4,"Regular",IF(Tabla134[[#This Row],[Rating]]&lt;5,"Bueno","Excelente"))))</f>
        <v>Excelente</v>
      </c>
    </row>
    <row r="409" spans="1:16" x14ac:dyDescent="0.2">
      <c r="A409" s="7" t="s">
        <v>124</v>
      </c>
      <c r="B409" s="7" t="s">
        <v>694</v>
      </c>
      <c r="C409" s="7" t="s">
        <v>171</v>
      </c>
      <c r="D409" s="8">
        <v>2018</v>
      </c>
      <c r="E409" s="7" t="s">
        <v>13</v>
      </c>
      <c r="F409" s="7" t="s">
        <v>2</v>
      </c>
      <c r="G409" s="7" t="s">
        <v>1</v>
      </c>
      <c r="H409" s="7" t="s">
        <v>12</v>
      </c>
      <c r="I409" s="9">
        <v>6.6969525000000002E-2</v>
      </c>
      <c r="J409" s="10">
        <v>39.279600000000002</v>
      </c>
      <c r="K409" s="11">
        <v>5</v>
      </c>
      <c r="L409" s="11" t="str">
        <f>IF(Tabla134[[#This Row],[Item Weight]]&lt;$U$12,"Poco Peso",IF(Tabla134[[#This Row],[Item Weight]]&lt;$U$13,"Peso Medio","Peso Alto"))</f>
        <v>Peso Alto</v>
      </c>
      <c r="N409" s="11">
        <f>IF(Tabla134[[#This Row],[Item Weight (Nulos)]]="",VLOOKUP(Tabla134[[#This Row],[Item Identifier]],'Tabla para Nulos'!$A$3:$B$1563,2,FALSE),Tabla134[[#This Row],[Item Weight (Nulos)]])</f>
        <v>19.099999999999998</v>
      </c>
      <c r="O409" s="11" t="str">
        <f>IF(Tabla134[[#This Row],[Item Visibility]]&lt;$U$15,"Poca visibilidad",IF(Tabla134[[#This Row],[Item Visibility]]&lt;$U$16,"Visibilidad media","Mayor visibilidad"))</f>
        <v>Visibilidad media</v>
      </c>
      <c r="P409" s="11" t="str">
        <f>IF(Tabla134[[#This Row],[Rating]]&lt;2,"Muy Malo",IF(Tabla134[[#This Row],[Rating]]&lt;3,"Malo",IF(Tabla134[[#This Row],[Rating]]&lt;4,"Regular",IF(Tabla134[[#This Row],[Rating]]&lt;5,"Bueno","Excelente"))))</f>
        <v>Excelente</v>
      </c>
    </row>
    <row r="410" spans="1:16" x14ac:dyDescent="0.2">
      <c r="A410" s="7" t="s">
        <v>124</v>
      </c>
      <c r="B410" s="7" t="s">
        <v>614</v>
      </c>
      <c r="C410" s="7" t="s">
        <v>171</v>
      </c>
      <c r="D410" s="8">
        <v>2018</v>
      </c>
      <c r="E410" s="7" t="s">
        <v>13</v>
      </c>
      <c r="F410" s="7" t="s">
        <v>2</v>
      </c>
      <c r="G410" s="7" t="s">
        <v>1</v>
      </c>
      <c r="H410" s="7" t="s">
        <v>12</v>
      </c>
      <c r="I410" s="9">
        <v>1.4153743E-2</v>
      </c>
      <c r="J410" s="10">
        <v>145.64179999999999</v>
      </c>
      <c r="K410" s="11">
        <v>5</v>
      </c>
      <c r="L410" s="11" t="str">
        <f>IF(Tabla134[[#This Row],[Item Weight]]&lt;$U$12,"Poco Peso",IF(Tabla134[[#This Row],[Item Weight]]&lt;$U$13,"Peso Medio","Peso Alto"))</f>
        <v>Peso Alto</v>
      </c>
      <c r="N410" s="11">
        <f>IF(Tabla134[[#This Row],[Item Weight (Nulos)]]="",VLOOKUP(Tabla134[[#This Row],[Item Identifier]],'Tabla para Nulos'!$A$3:$B$1563,2,FALSE),Tabla134[[#This Row],[Item Weight (Nulos)]])</f>
        <v>20.25</v>
      </c>
      <c r="O410" s="11" t="str">
        <f>IF(Tabla134[[#This Row],[Item Visibility]]&lt;$U$15,"Poca visibilidad",IF(Tabla134[[#This Row],[Item Visibility]]&lt;$U$16,"Visibilidad media","Mayor visibilidad"))</f>
        <v>Poca visibilidad</v>
      </c>
      <c r="P410" s="11" t="str">
        <f>IF(Tabla134[[#This Row],[Rating]]&lt;2,"Muy Malo",IF(Tabla134[[#This Row],[Rating]]&lt;3,"Malo",IF(Tabla134[[#This Row],[Rating]]&lt;4,"Regular",IF(Tabla134[[#This Row],[Rating]]&lt;5,"Bueno","Excelente"))))</f>
        <v>Excelente</v>
      </c>
    </row>
    <row r="411" spans="1:16" x14ac:dyDescent="0.2">
      <c r="A411" s="7" t="s">
        <v>124</v>
      </c>
      <c r="B411" s="7" t="s">
        <v>1471</v>
      </c>
      <c r="C411" s="7" t="s">
        <v>171</v>
      </c>
      <c r="D411" s="8">
        <v>2018</v>
      </c>
      <c r="E411" s="7" t="s">
        <v>13</v>
      </c>
      <c r="F411" s="7" t="s">
        <v>2</v>
      </c>
      <c r="G411" s="7" t="s">
        <v>1</v>
      </c>
      <c r="H411" s="7" t="s">
        <v>12</v>
      </c>
      <c r="I411" s="9">
        <v>1.9412192000000002E-2</v>
      </c>
      <c r="J411" s="10">
        <v>166.54740000000001</v>
      </c>
      <c r="K411" s="11">
        <v>5</v>
      </c>
      <c r="L411" s="11" t="str">
        <f>IF(Tabla134[[#This Row],[Item Weight]]&lt;$U$12,"Poco Peso",IF(Tabla134[[#This Row],[Item Weight]]&lt;$U$13,"Peso Medio","Peso Alto"))</f>
        <v>Peso Medio</v>
      </c>
      <c r="N411" s="11">
        <f>IF(Tabla134[[#This Row],[Item Weight (Nulos)]]="",VLOOKUP(Tabla134[[#This Row],[Item Identifier]],'Tabla para Nulos'!$A$3:$B$1563,2,FALSE),Tabla134[[#This Row],[Item Weight (Nulos)]])</f>
        <v>9</v>
      </c>
      <c r="O411" s="11" t="str">
        <f>IF(Tabla134[[#This Row],[Item Visibility]]&lt;$U$15,"Poca visibilidad",IF(Tabla134[[#This Row],[Item Visibility]]&lt;$U$16,"Visibilidad media","Mayor visibilidad"))</f>
        <v>Poca visibilidad</v>
      </c>
      <c r="P411" s="11" t="str">
        <f>IF(Tabla134[[#This Row],[Rating]]&lt;2,"Muy Malo",IF(Tabla134[[#This Row],[Rating]]&lt;3,"Malo",IF(Tabla134[[#This Row],[Rating]]&lt;4,"Regular",IF(Tabla134[[#This Row],[Rating]]&lt;5,"Bueno","Excelente"))))</f>
        <v>Excelente</v>
      </c>
    </row>
    <row r="412" spans="1:16" x14ac:dyDescent="0.2">
      <c r="A412" s="7" t="s">
        <v>124</v>
      </c>
      <c r="B412" s="7" t="s">
        <v>1392</v>
      </c>
      <c r="C412" s="7" t="s">
        <v>165</v>
      </c>
      <c r="D412" s="8">
        <v>2018</v>
      </c>
      <c r="E412" s="7" t="s">
        <v>13</v>
      </c>
      <c r="F412" s="7" t="s">
        <v>2</v>
      </c>
      <c r="G412" s="7" t="s">
        <v>1</v>
      </c>
      <c r="H412" s="7" t="s">
        <v>12</v>
      </c>
      <c r="I412" s="9">
        <v>0.117607719</v>
      </c>
      <c r="J412" s="10">
        <v>55.258800000000001</v>
      </c>
      <c r="K412" s="11">
        <v>5</v>
      </c>
      <c r="L412" s="11" t="str">
        <f>IF(Tabla134[[#This Row],[Item Weight]]&lt;$U$12,"Poco Peso",IF(Tabla134[[#This Row],[Item Weight]]&lt;$U$13,"Peso Medio","Peso Alto"))</f>
        <v>Peso Alto</v>
      </c>
      <c r="N412" s="11">
        <f>IF(Tabla134[[#This Row],[Item Weight (Nulos)]]="",VLOOKUP(Tabla134[[#This Row],[Item Identifier]],'Tabla para Nulos'!$A$3:$B$1563,2,FALSE),Tabla134[[#This Row],[Item Weight (Nulos)]])</f>
        <v>18.600000000000001</v>
      </c>
      <c r="O412" s="11" t="str">
        <f>IF(Tabla134[[#This Row],[Item Visibility]]&lt;$U$15,"Poca visibilidad",IF(Tabla134[[#This Row],[Item Visibility]]&lt;$U$16,"Visibilidad media","Mayor visibilidad"))</f>
        <v>Mayor visibilidad</v>
      </c>
      <c r="P412" s="11" t="str">
        <f>IF(Tabla134[[#This Row],[Rating]]&lt;2,"Muy Malo",IF(Tabla134[[#This Row],[Rating]]&lt;3,"Malo",IF(Tabla134[[#This Row],[Rating]]&lt;4,"Regular",IF(Tabla134[[#This Row],[Rating]]&lt;5,"Bueno","Excelente"))))</f>
        <v>Excelente</v>
      </c>
    </row>
    <row r="413" spans="1:16" x14ac:dyDescent="0.2">
      <c r="A413" s="7" t="s">
        <v>124</v>
      </c>
      <c r="B413" s="7" t="s">
        <v>532</v>
      </c>
      <c r="C413" s="7" t="s">
        <v>14</v>
      </c>
      <c r="D413" s="8">
        <v>2018</v>
      </c>
      <c r="E413" s="7" t="s">
        <v>13</v>
      </c>
      <c r="F413" s="7" t="s">
        <v>2</v>
      </c>
      <c r="G413" s="7" t="s">
        <v>1</v>
      </c>
      <c r="H413" s="7" t="s">
        <v>12</v>
      </c>
      <c r="I413" s="9">
        <v>0.14057197099999999</v>
      </c>
      <c r="J413" s="10">
        <v>154.7998</v>
      </c>
      <c r="K413" s="11">
        <v>5</v>
      </c>
      <c r="L413" s="11" t="str">
        <f>IF(Tabla134[[#This Row],[Item Weight]]&lt;$U$12,"Poco Peso",IF(Tabla134[[#This Row],[Item Weight]]&lt;$U$13,"Peso Medio","Peso Alto"))</f>
        <v>Poco Peso</v>
      </c>
      <c r="N413" s="11">
        <f>IF(Tabla134[[#This Row],[Item Weight (Nulos)]]="",VLOOKUP(Tabla134[[#This Row],[Item Identifier]],'Tabla para Nulos'!$A$3:$B$1563,2,FALSE),Tabla134[[#This Row],[Item Weight (Nulos)]])</f>
        <v>6.0350000000000001</v>
      </c>
      <c r="O413" s="11" t="str">
        <f>IF(Tabla134[[#This Row],[Item Visibility]]&lt;$U$15,"Poca visibilidad",IF(Tabla134[[#This Row],[Item Visibility]]&lt;$U$16,"Visibilidad media","Mayor visibilidad"))</f>
        <v>Mayor visibilidad</v>
      </c>
      <c r="P413" s="11" t="str">
        <f>IF(Tabla134[[#This Row],[Rating]]&lt;2,"Muy Malo",IF(Tabla134[[#This Row],[Rating]]&lt;3,"Malo",IF(Tabla134[[#This Row],[Rating]]&lt;4,"Regular",IF(Tabla134[[#This Row],[Rating]]&lt;5,"Bueno","Excelente"))))</f>
        <v>Excelente</v>
      </c>
    </row>
    <row r="414" spans="1:16" x14ac:dyDescent="0.2">
      <c r="A414" s="7" t="s">
        <v>124</v>
      </c>
      <c r="B414" s="7" t="s">
        <v>606</v>
      </c>
      <c r="C414" s="7" t="s">
        <v>14</v>
      </c>
      <c r="D414" s="8">
        <v>2018</v>
      </c>
      <c r="E414" s="7" t="s">
        <v>13</v>
      </c>
      <c r="F414" s="7" t="s">
        <v>2</v>
      </c>
      <c r="G414" s="7" t="s">
        <v>1</v>
      </c>
      <c r="H414" s="7" t="s">
        <v>12</v>
      </c>
      <c r="I414" s="9">
        <v>9.9478450999999996E-2</v>
      </c>
      <c r="J414" s="10">
        <v>194.4452</v>
      </c>
      <c r="K414" s="11">
        <v>5</v>
      </c>
      <c r="L414" s="11" t="str">
        <f>IF(Tabla134[[#This Row],[Item Weight]]&lt;$U$12,"Poco Peso",IF(Tabla134[[#This Row],[Item Weight]]&lt;$U$13,"Peso Medio","Peso Alto"))</f>
        <v>Poco Peso</v>
      </c>
      <c r="N414" s="11">
        <f>IF(Tabla134[[#This Row],[Item Weight (Nulos)]]="",VLOOKUP(Tabla134[[#This Row],[Item Identifier]],'Tabla para Nulos'!$A$3:$B$1563,2,FALSE),Tabla134[[#This Row],[Item Weight (Nulos)]])</f>
        <v>7.2350000000000003</v>
      </c>
      <c r="O414" s="11" t="str">
        <f>IF(Tabla134[[#This Row],[Item Visibility]]&lt;$U$15,"Poca visibilidad",IF(Tabla134[[#This Row],[Item Visibility]]&lt;$U$16,"Visibilidad media","Mayor visibilidad"))</f>
        <v>Mayor visibilidad</v>
      </c>
      <c r="P414" s="11" t="str">
        <f>IF(Tabla134[[#This Row],[Rating]]&lt;2,"Muy Malo",IF(Tabla134[[#This Row],[Rating]]&lt;3,"Malo",IF(Tabla134[[#This Row],[Rating]]&lt;4,"Regular",IF(Tabla134[[#This Row],[Rating]]&lt;5,"Bueno","Excelente"))))</f>
        <v>Excelente</v>
      </c>
    </row>
    <row r="415" spans="1:16" x14ac:dyDescent="0.2">
      <c r="A415" s="7" t="s">
        <v>124</v>
      </c>
      <c r="B415" s="7" t="s">
        <v>1266</v>
      </c>
      <c r="C415" s="7" t="s">
        <v>14</v>
      </c>
      <c r="D415" s="8">
        <v>2018</v>
      </c>
      <c r="E415" s="7" t="s">
        <v>13</v>
      </c>
      <c r="F415" s="7" t="s">
        <v>2</v>
      </c>
      <c r="G415" s="7" t="s">
        <v>1</v>
      </c>
      <c r="H415" s="7" t="s">
        <v>12</v>
      </c>
      <c r="I415" s="9">
        <v>3.3725743000000002E-2</v>
      </c>
      <c r="J415" s="10">
        <v>211.6902</v>
      </c>
      <c r="K415" s="11">
        <v>5</v>
      </c>
      <c r="L415" s="11" t="str">
        <f>IF(Tabla134[[#This Row],[Item Weight]]&lt;$U$12,"Poco Peso",IF(Tabla134[[#This Row],[Item Weight]]&lt;$U$13,"Peso Medio","Peso Alto"))</f>
        <v>Peso Alto</v>
      </c>
      <c r="N415" s="11">
        <f>IF(Tabla134[[#This Row],[Item Weight (Nulos)]]="",VLOOKUP(Tabla134[[#This Row],[Item Identifier]],'Tabla para Nulos'!$A$3:$B$1563,2,FALSE),Tabla134[[#This Row],[Item Weight (Nulos)]])</f>
        <v>19.75</v>
      </c>
      <c r="O415" s="11" t="str">
        <f>IF(Tabla134[[#This Row],[Item Visibility]]&lt;$U$15,"Poca visibilidad",IF(Tabla134[[#This Row],[Item Visibility]]&lt;$U$16,"Visibilidad media","Mayor visibilidad"))</f>
        <v>Visibilidad media</v>
      </c>
      <c r="P415" s="11" t="str">
        <f>IF(Tabla134[[#This Row],[Rating]]&lt;2,"Muy Malo",IF(Tabla134[[#This Row],[Rating]]&lt;3,"Malo",IF(Tabla134[[#This Row],[Rating]]&lt;4,"Regular",IF(Tabla134[[#This Row],[Rating]]&lt;5,"Bueno","Excelente"))))</f>
        <v>Excelente</v>
      </c>
    </row>
    <row r="416" spans="1:16" x14ac:dyDescent="0.2">
      <c r="A416" s="7" t="s">
        <v>124</v>
      </c>
      <c r="B416" s="7" t="s">
        <v>1406</v>
      </c>
      <c r="C416" s="7" t="s">
        <v>19</v>
      </c>
      <c r="D416" s="8">
        <v>2018</v>
      </c>
      <c r="E416" s="7" t="s">
        <v>13</v>
      </c>
      <c r="F416" s="7" t="s">
        <v>2</v>
      </c>
      <c r="G416" s="7" t="s">
        <v>1</v>
      </c>
      <c r="H416" s="7" t="s">
        <v>12</v>
      </c>
      <c r="I416" s="9">
        <v>5.3113721000000003E-2</v>
      </c>
      <c r="J416" s="10">
        <v>44.377000000000002</v>
      </c>
      <c r="K416" s="11">
        <v>5</v>
      </c>
      <c r="L416" s="11" t="str">
        <f>IF(Tabla134[[#This Row],[Item Weight]]&lt;$U$12,"Poco Peso",IF(Tabla134[[#This Row],[Item Weight]]&lt;$U$13,"Peso Medio","Peso Alto"))</f>
        <v>Peso Medio</v>
      </c>
      <c r="N416" s="11">
        <f>IF(Tabla134[[#This Row],[Item Weight (Nulos)]]="",VLOOKUP(Tabla134[[#This Row],[Item Identifier]],'Tabla para Nulos'!$A$3:$B$1563,2,FALSE),Tabla134[[#This Row],[Item Weight (Nulos)]])</f>
        <v>15.5</v>
      </c>
      <c r="O416" s="11" t="str">
        <f>IF(Tabla134[[#This Row],[Item Visibility]]&lt;$U$15,"Poca visibilidad",IF(Tabla134[[#This Row],[Item Visibility]]&lt;$U$16,"Visibilidad media","Mayor visibilidad"))</f>
        <v>Visibilidad media</v>
      </c>
      <c r="P416" s="11" t="str">
        <f>IF(Tabla134[[#This Row],[Rating]]&lt;2,"Muy Malo",IF(Tabla134[[#This Row],[Rating]]&lt;3,"Malo",IF(Tabla134[[#This Row],[Rating]]&lt;4,"Regular",IF(Tabla134[[#This Row],[Rating]]&lt;5,"Bueno","Excelente"))))</f>
        <v>Excelente</v>
      </c>
    </row>
    <row r="417" spans="1:16" x14ac:dyDescent="0.2">
      <c r="A417" s="7" t="s">
        <v>6</v>
      </c>
      <c r="B417" s="7" t="s">
        <v>984</v>
      </c>
      <c r="C417" s="7" t="s">
        <v>28</v>
      </c>
      <c r="D417" s="8">
        <v>2018</v>
      </c>
      <c r="E417" s="7" t="s">
        <v>13</v>
      </c>
      <c r="F417" s="7" t="s">
        <v>2</v>
      </c>
      <c r="G417" s="7" t="s">
        <v>1</v>
      </c>
      <c r="H417" s="7" t="s">
        <v>12</v>
      </c>
      <c r="I417" s="9">
        <v>0</v>
      </c>
      <c r="J417" s="10">
        <v>165.58680000000001</v>
      </c>
      <c r="K417" s="11">
        <v>5</v>
      </c>
      <c r="L417" s="11" t="str">
        <f>IF(Tabla134[[#This Row],[Item Weight]]&lt;$U$12,"Poco Peso",IF(Tabla134[[#This Row],[Item Weight]]&lt;$U$13,"Peso Medio","Peso Alto"))</f>
        <v>Poco Peso</v>
      </c>
      <c r="N417" s="11">
        <f>IF(Tabla134[[#This Row],[Item Weight (Nulos)]]="",VLOOKUP(Tabla134[[#This Row],[Item Identifier]],'Tabla para Nulos'!$A$3:$B$1563,2,FALSE),Tabla134[[#This Row],[Item Weight (Nulos)]])</f>
        <v>5.2599999999999989</v>
      </c>
      <c r="O417" s="11" t="str">
        <f>IF(Tabla134[[#This Row],[Item Visibility]]&lt;$U$15,"Poca visibilidad",IF(Tabla134[[#This Row],[Item Visibility]]&lt;$U$16,"Visibilidad media","Mayor visibilidad"))</f>
        <v>Poca visibilidad</v>
      </c>
      <c r="P417" s="11" t="str">
        <f>IF(Tabla134[[#This Row],[Rating]]&lt;2,"Muy Malo",IF(Tabla134[[#This Row],[Rating]]&lt;3,"Malo",IF(Tabla134[[#This Row],[Rating]]&lt;4,"Regular",IF(Tabla134[[#This Row],[Rating]]&lt;5,"Bueno","Excelente"))))</f>
        <v>Excelente</v>
      </c>
    </row>
    <row r="418" spans="1:16" x14ac:dyDescent="0.2">
      <c r="A418" s="7" t="s">
        <v>6</v>
      </c>
      <c r="B418" s="7" t="s">
        <v>391</v>
      </c>
      <c r="C418" s="7" t="s">
        <v>28</v>
      </c>
      <c r="D418" s="8">
        <v>2018</v>
      </c>
      <c r="E418" s="7" t="s">
        <v>13</v>
      </c>
      <c r="F418" s="7" t="s">
        <v>2</v>
      </c>
      <c r="G418" s="7" t="s">
        <v>1</v>
      </c>
      <c r="H418" s="7" t="s">
        <v>12</v>
      </c>
      <c r="I418" s="9">
        <v>6.2954719999999999E-3</v>
      </c>
      <c r="J418" s="10">
        <v>122.4098</v>
      </c>
      <c r="K418" s="11">
        <v>5</v>
      </c>
      <c r="L418" s="11" t="str">
        <f>IF(Tabla134[[#This Row],[Item Weight]]&lt;$U$12,"Poco Peso",IF(Tabla134[[#This Row],[Item Weight]]&lt;$U$13,"Peso Medio","Peso Alto"))</f>
        <v>Poco Peso</v>
      </c>
      <c r="N418" s="11">
        <f>IF(Tabla134[[#This Row],[Item Weight (Nulos)]]="",VLOOKUP(Tabla134[[#This Row],[Item Identifier]],'Tabla para Nulos'!$A$3:$B$1563,2,FALSE),Tabla134[[#This Row],[Item Weight (Nulos)]])</f>
        <v>6.6349999999999989</v>
      </c>
      <c r="O418" s="11" t="str">
        <f>IF(Tabla134[[#This Row],[Item Visibility]]&lt;$U$15,"Poca visibilidad",IF(Tabla134[[#This Row],[Item Visibility]]&lt;$U$16,"Visibilidad media","Mayor visibilidad"))</f>
        <v>Poca visibilidad</v>
      </c>
      <c r="P418" s="11" t="str">
        <f>IF(Tabla134[[#This Row],[Rating]]&lt;2,"Muy Malo",IF(Tabla134[[#This Row],[Rating]]&lt;3,"Malo",IF(Tabla134[[#This Row],[Rating]]&lt;4,"Regular",IF(Tabla134[[#This Row],[Rating]]&lt;5,"Bueno","Excelente"))))</f>
        <v>Excelente</v>
      </c>
    </row>
    <row r="419" spans="1:16" x14ac:dyDescent="0.2">
      <c r="A419" s="7" t="s">
        <v>6</v>
      </c>
      <c r="B419" s="7" t="s">
        <v>1428</v>
      </c>
      <c r="C419" s="7" t="s">
        <v>28</v>
      </c>
      <c r="D419" s="8">
        <v>2018</v>
      </c>
      <c r="E419" s="7" t="s">
        <v>13</v>
      </c>
      <c r="F419" s="7" t="s">
        <v>2</v>
      </c>
      <c r="G419" s="7" t="s">
        <v>1</v>
      </c>
      <c r="H419" s="7" t="s">
        <v>12</v>
      </c>
      <c r="I419" s="9">
        <v>0.13948429200000001</v>
      </c>
      <c r="J419" s="10">
        <v>94.311999999999998</v>
      </c>
      <c r="K419" s="11">
        <v>5</v>
      </c>
      <c r="L419" s="11" t="str">
        <f>IF(Tabla134[[#This Row],[Item Weight]]&lt;$U$12,"Poco Peso",IF(Tabla134[[#This Row],[Item Weight]]&lt;$U$13,"Peso Medio","Peso Alto"))</f>
        <v>Poco Peso</v>
      </c>
      <c r="N419" s="11">
        <f>IF(Tabla134[[#This Row],[Item Weight (Nulos)]]="",VLOOKUP(Tabla134[[#This Row],[Item Identifier]],'Tabla para Nulos'!$A$3:$B$1563,2,FALSE),Tabla134[[#This Row],[Item Weight (Nulos)]])</f>
        <v>6.78</v>
      </c>
      <c r="O419" s="11" t="str">
        <f>IF(Tabla134[[#This Row],[Item Visibility]]&lt;$U$15,"Poca visibilidad",IF(Tabla134[[#This Row],[Item Visibility]]&lt;$U$16,"Visibilidad media","Mayor visibilidad"))</f>
        <v>Mayor visibilidad</v>
      </c>
      <c r="P419" s="11" t="str">
        <f>IF(Tabla134[[#This Row],[Rating]]&lt;2,"Muy Malo",IF(Tabla134[[#This Row],[Rating]]&lt;3,"Malo",IF(Tabla134[[#This Row],[Rating]]&lt;4,"Regular",IF(Tabla134[[#This Row],[Rating]]&lt;5,"Bueno","Excelente"))))</f>
        <v>Excelente</v>
      </c>
    </row>
    <row r="420" spans="1:16" x14ac:dyDescent="0.2">
      <c r="A420" s="7" t="s">
        <v>6</v>
      </c>
      <c r="B420" s="7" t="s">
        <v>1209</v>
      </c>
      <c r="C420" s="7" t="s">
        <v>108</v>
      </c>
      <c r="D420" s="8">
        <v>2018</v>
      </c>
      <c r="E420" s="7" t="s">
        <v>13</v>
      </c>
      <c r="F420" s="7" t="s">
        <v>2</v>
      </c>
      <c r="G420" s="7" t="s">
        <v>1</v>
      </c>
      <c r="H420" s="7" t="s">
        <v>12</v>
      </c>
      <c r="I420" s="9">
        <v>0.15607236099999999</v>
      </c>
      <c r="J420" s="10">
        <v>169.34739999999999</v>
      </c>
      <c r="K420" s="11">
        <v>5</v>
      </c>
      <c r="L420" s="11" t="str">
        <f>IF(Tabla134[[#This Row],[Item Weight]]&lt;$U$12,"Poco Peso",IF(Tabla134[[#This Row],[Item Weight]]&lt;$U$13,"Peso Medio","Peso Alto"))</f>
        <v>Peso Medio</v>
      </c>
      <c r="N420" s="11">
        <f>IF(Tabla134[[#This Row],[Item Weight (Nulos)]]="",VLOOKUP(Tabla134[[#This Row],[Item Identifier]],'Tabla para Nulos'!$A$3:$B$1563,2,FALSE),Tabla134[[#This Row],[Item Weight (Nulos)]])</f>
        <v>11.6</v>
      </c>
      <c r="O420" s="11" t="str">
        <f>IF(Tabla134[[#This Row],[Item Visibility]]&lt;$U$15,"Poca visibilidad",IF(Tabla134[[#This Row],[Item Visibility]]&lt;$U$16,"Visibilidad media","Mayor visibilidad"))</f>
        <v>Mayor visibilidad</v>
      </c>
      <c r="P420" s="11" t="str">
        <f>IF(Tabla134[[#This Row],[Rating]]&lt;2,"Muy Malo",IF(Tabla134[[#This Row],[Rating]]&lt;3,"Malo",IF(Tabla134[[#This Row],[Rating]]&lt;4,"Regular",IF(Tabla134[[#This Row],[Rating]]&lt;5,"Bueno","Excelente"))))</f>
        <v>Excelente</v>
      </c>
    </row>
    <row r="421" spans="1:16" x14ac:dyDescent="0.2">
      <c r="A421" s="7" t="s">
        <v>6</v>
      </c>
      <c r="B421" s="7" t="s">
        <v>1208</v>
      </c>
      <c r="C421" s="7" t="s">
        <v>25</v>
      </c>
      <c r="D421" s="8">
        <v>2018</v>
      </c>
      <c r="E421" s="7" t="s">
        <v>13</v>
      </c>
      <c r="F421" s="7" t="s">
        <v>2</v>
      </c>
      <c r="G421" s="7" t="s">
        <v>1</v>
      </c>
      <c r="H421" s="7" t="s">
        <v>12</v>
      </c>
      <c r="I421" s="9">
        <v>0.102226474</v>
      </c>
      <c r="J421" s="10">
        <v>91.311999999999998</v>
      </c>
      <c r="K421" s="11">
        <v>5</v>
      </c>
      <c r="L421" s="11" t="str">
        <f>IF(Tabla134[[#This Row],[Item Weight]]&lt;$U$12,"Poco Peso",IF(Tabla134[[#This Row],[Item Weight]]&lt;$U$13,"Peso Medio","Peso Alto"))</f>
        <v>Peso Alto</v>
      </c>
      <c r="N421" s="11">
        <f>IF(Tabla134[[#This Row],[Item Weight (Nulos)]]="",VLOOKUP(Tabla134[[#This Row],[Item Identifier]],'Tabla para Nulos'!$A$3:$B$1563,2,FALSE),Tabla134[[#This Row],[Item Weight (Nulos)]])</f>
        <v>20.25</v>
      </c>
      <c r="O421" s="11" t="str">
        <f>IF(Tabla134[[#This Row],[Item Visibility]]&lt;$U$15,"Poca visibilidad",IF(Tabla134[[#This Row],[Item Visibility]]&lt;$U$16,"Visibilidad media","Mayor visibilidad"))</f>
        <v>Mayor visibilidad</v>
      </c>
      <c r="P421" s="11" t="str">
        <f>IF(Tabla134[[#This Row],[Rating]]&lt;2,"Muy Malo",IF(Tabla134[[#This Row],[Rating]]&lt;3,"Malo",IF(Tabla134[[#This Row],[Rating]]&lt;4,"Regular",IF(Tabla134[[#This Row],[Rating]]&lt;5,"Bueno","Excelente"))))</f>
        <v>Excelente</v>
      </c>
    </row>
    <row r="422" spans="1:16" x14ac:dyDescent="0.2">
      <c r="A422" s="7" t="s">
        <v>6</v>
      </c>
      <c r="B422" s="7" t="s">
        <v>1140</v>
      </c>
      <c r="C422" s="7" t="s">
        <v>25</v>
      </c>
      <c r="D422" s="8">
        <v>2018</v>
      </c>
      <c r="E422" s="7" t="s">
        <v>13</v>
      </c>
      <c r="F422" s="7" t="s">
        <v>2</v>
      </c>
      <c r="G422" s="7" t="s">
        <v>1</v>
      </c>
      <c r="H422" s="7" t="s">
        <v>12</v>
      </c>
      <c r="I422" s="9">
        <v>0.16065368199999999</v>
      </c>
      <c r="J422" s="10">
        <v>185.22659999999999</v>
      </c>
      <c r="K422" s="11">
        <v>5</v>
      </c>
      <c r="L422" s="11" t="str">
        <f>IF(Tabla134[[#This Row],[Item Weight]]&lt;$U$12,"Poco Peso",IF(Tabla134[[#This Row],[Item Weight]]&lt;$U$13,"Peso Medio","Peso Alto"))</f>
        <v>Peso Medio</v>
      </c>
      <c r="N422" s="11">
        <f>IF(Tabla134[[#This Row],[Item Weight (Nulos)]]="",VLOOKUP(Tabla134[[#This Row],[Item Identifier]],'Tabla para Nulos'!$A$3:$B$1563,2,FALSE),Tabla134[[#This Row],[Item Weight (Nulos)]])</f>
        <v>15</v>
      </c>
      <c r="O422" s="11" t="str">
        <f>IF(Tabla134[[#This Row],[Item Visibility]]&lt;$U$15,"Poca visibilidad",IF(Tabla134[[#This Row],[Item Visibility]]&lt;$U$16,"Visibilidad media","Mayor visibilidad"))</f>
        <v>Mayor visibilidad</v>
      </c>
      <c r="P422" s="11" t="str">
        <f>IF(Tabla134[[#This Row],[Rating]]&lt;2,"Muy Malo",IF(Tabla134[[#This Row],[Rating]]&lt;3,"Malo",IF(Tabla134[[#This Row],[Rating]]&lt;4,"Regular",IF(Tabla134[[#This Row],[Rating]]&lt;5,"Bueno","Excelente"))))</f>
        <v>Excelente</v>
      </c>
    </row>
    <row r="423" spans="1:16" x14ac:dyDescent="0.2">
      <c r="A423" s="7" t="s">
        <v>6</v>
      </c>
      <c r="B423" s="7" t="s">
        <v>1560</v>
      </c>
      <c r="C423" s="7" t="s">
        <v>17</v>
      </c>
      <c r="D423" s="8">
        <v>2018</v>
      </c>
      <c r="E423" s="7" t="s">
        <v>13</v>
      </c>
      <c r="F423" s="7" t="s">
        <v>2</v>
      </c>
      <c r="G423" s="7" t="s">
        <v>1</v>
      </c>
      <c r="H423" s="7" t="s">
        <v>12</v>
      </c>
      <c r="I423" s="9">
        <v>3.7962695999999997E-2</v>
      </c>
      <c r="J423" s="10">
        <v>97.572599999999994</v>
      </c>
      <c r="K423" s="11">
        <v>5</v>
      </c>
      <c r="L423" s="11" t="str">
        <f>IF(Tabla134[[#This Row],[Item Weight]]&lt;$U$12,"Poco Peso",IF(Tabla134[[#This Row],[Item Weight]]&lt;$U$13,"Peso Medio","Peso Alto"))</f>
        <v>Poco Peso</v>
      </c>
      <c r="N423" s="11">
        <f>IF(Tabla134[[#This Row],[Item Weight (Nulos)]]="",VLOOKUP(Tabla134[[#This Row],[Item Identifier]],'Tabla para Nulos'!$A$3:$B$1563,2,FALSE),Tabla134[[#This Row],[Item Weight (Nulos)]])</f>
        <v>6.9050000000000002</v>
      </c>
      <c r="O423" s="11" t="str">
        <f>IF(Tabla134[[#This Row],[Item Visibility]]&lt;$U$15,"Poca visibilidad",IF(Tabla134[[#This Row],[Item Visibility]]&lt;$U$16,"Visibilidad media","Mayor visibilidad"))</f>
        <v>Visibilidad media</v>
      </c>
      <c r="P423" s="11" t="str">
        <f>IF(Tabla134[[#This Row],[Rating]]&lt;2,"Muy Malo",IF(Tabla134[[#This Row],[Rating]]&lt;3,"Malo",IF(Tabla134[[#This Row],[Rating]]&lt;4,"Regular",IF(Tabla134[[#This Row],[Rating]]&lt;5,"Bueno","Excelente"))))</f>
        <v>Excelente</v>
      </c>
    </row>
    <row r="424" spans="1:16" x14ac:dyDescent="0.2">
      <c r="A424" s="7" t="s">
        <v>6</v>
      </c>
      <c r="B424" s="7" t="s">
        <v>972</v>
      </c>
      <c r="C424" s="7" t="s">
        <v>71</v>
      </c>
      <c r="D424" s="8">
        <v>2018</v>
      </c>
      <c r="E424" s="7" t="s">
        <v>13</v>
      </c>
      <c r="F424" s="7" t="s">
        <v>2</v>
      </c>
      <c r="G424" s="7" t="s">
        <v>1</v>
      </c>
      <c r="H424" s="7" t="s">
        <v>12</v>
      </c>
      <c r="I424" s="9">
        <v>9.0473389000000001E-2</v>
      </c>
      <c r="J424" s="10">
        <v>229.79839999999999</v>
      </c>
      <c r="K424" s="11">
        <v>5</v>
      </c>
      <c r="L424" s="11" t="str">
        <f>IF(Tabla134[[#This Row],[Item Weight]]&lt;$U$12,"Poco Peso",IF(Tabla134[[#This Row],[Item Weight]]&lt;$U$13,"Peso Medio","Peso Alto"))</f>
        <v>Peso Medio</v>
      </c>
      <c r="N424" s="11">
        <f>IF(Tabla134[[#This Row],[Item Weight (Nulos)]]="",VLOOKUP(Tabla134[[#This Row],[Item Identifier]],'Tabla para Nulos'!$A$3:$B$1563,2,FALSE),Tabla134[[#This Row],[Item Weight (Nulos)]])</f>
        <v>14.35</v>
      </c>
      <c r="O424" s="11" t="str">
        <f>IF(Tabla134[[#This Row],[Item Visibility]]&lt;$U$15,"Poca visibilidad",IF(Tabla134[[#This Row],[Item Visibility]]&lt;$U$16,"Visibilidad media","Mayor visibilidad"))</f>
        <v>Visibilidad media</v>
      </c>
      <c r="P424" s="11" t="str">
        <f>IF(Tabla134[[#This Row],[Rating]]&lt;2,"Muy Malo",IF(Tabla134[[#This Row],[Rating]]&lt;3,"Malo",IF(Tabla134[[#This Row],[Rating]]&lt;4,"Regular",IF(Tabla134[[#This Row],[Rating]]&lt;5,"Bueno","Excelente"))))</f>
        <v>Excelente</v>
      </c>
    </row>
    <row r="425" spans="1:16" x14ac:dyDescent="0.2">
      <c r="A425" s="7" t="s">
        <v>6</v>
      </c>
      <c r="B425" s="7" t="s">
        <v>556</v>
      </c>
      <c r="C425" s="7" t="s">
        <v>10</v>
      </c>
      <c r="D425" s="8">
        <v>2018</v>
      </c>
      <c r="E425" s="7" t="s">
        <v>13</v>
      </c>
      <c r="F425" s="7" t="s">
        <v>2</v>
      </c>
      <c r="G425" s="7" t="s">
        <v>1</v>
      </c>
      <c r="H425" s="7" t="s">
        <v>12</v>
      </c>
      <c r="I425" s="9">
        <v>0.14433849300000001</v>
      </c>
      <c r="J425" s="10">
        <v>172.108</v>
      </c>
      <c r="K425" s="11">
        <v>5</v>
      </c>
      <c r="L425" s="11" t="str">
        <f>IF(Tabla134[[#This Row],[Item Weight]]&lt;$U$12,"Poco Peso",IF(Tabla134[[#This Row],[Item Weight]]&lt;$U$13,"Peso Medio","Peso Alto"))</f>
        <v>Poco Peso</v>
      </c>
      <c r="N425" s="11">
        <f>IF(Tabla134[[#This Row],[Item Weight (Nulos)]]="",VLOOKUP(Tabla134[[#This Row],[Item Identifier]],'Tabla para Nulos'!$A$3:$B$1563,2,FALSE),Tabla134[[#This Row],[Item Weight (Nulos)]])</f>
        <v>7.5900000000000007</v>
      </c>
      <c r="O425" s="11" t="str">
        <f>IF(Tabla134[[#This Row],[Item Visibility]]&lt;$U$15,"Poca visibilidad",IF(Tabla134[[#This Row],[Item Visibility]]&lt;$U$16,"Visibilidad media","Mayor visibilidad"))</f>
        <v>Mayor visibilidad</v>
      </c>
      <c r="P425" s="11" t="str">
        <f>IF(Tabla134[[#This Row],[Rating]]&lt;2,"Muy Malo",IF(Tabla134[[#This Row],[Rating]]&lt;3,"Malo",IF(Tabla134[[#This Row],[Rating]]&lt;4,"Regular",IF(Tabla134[[#This Row],[Rating]]&lt;5,"Bueno","Excelente"))))</f>
        <v>Excelente</v>
      </c>
    </row>
    <row r="426" spans="1:16" x14ac:dyDescent="0.2">
      <c r="A426" s="7" t="s">
        <v>6</v>
      </c>
      <c r="B426" s="7" t="s">
        <v>940</v>
      </c>
      <c r="C426" s="7" t="s">
        <v>10</v>
      </c>
      <c r="D426" s="8">
        <v>2018</v>
      </c>
      <c r="E426" s="7" t="s">
        <v>13</v>
      </c>
      <c r="F426" s="7" t="s">
        <v>2</v>
      </c>
      <c r="G426" s="7" t="s">
        <v>1</v>
      </c>
      <c r="H426" s="7" t="s">
        <v>12</v>
      </c>
      <c r="I426" s="9">
        <v>3.8313980999999997E-2</v>
      </c>
      <c r="J426" s="10">
        <v>109.95699999999999</v>
      </c>
      <c r="K426" s="11">
        <v>5</v>
      </c>
      <c r="L426" s="11" t="str">
        <f>IF(Tabla134[[#This Row],[Item Weight]]&lt;$U$12,"Poco Peso",IF(Tabla134[[#This Row],[Item Weight]]&lt;$U$13,"Peso Medio","Peso Alto"))</f>
        <v>Peso Medio</v>
      </c>
      <c r="N426" s="11">
        <f>IF(Tabla134[[#This Row],[Item Weight (Nulos)]]="",VLOOKUP(Tabla134[[#This Row],[Item Identifier]],'Tabla para Nulos'!$A$3:$B$1563,2,FALSE),Tabla134[[#This Row],[Item Weight (Nulos)]])</f>
        <v>12.349999999999998</v>
      </c>
      <c r="O426" s="11" t="str">
        <f>IF(Tabla134[[#This Row],[Item Visibility]]&lt;$U$15,"Poca visibilidad",IF(Tabla134[[#This Row],[Item Visibility]]&lt;$U$16,"Visibilidad media","Mayor visibilidad"))</f>
        <v>Visibilidad media</v>
      </c>
      <c r="P426" s="11" t="str">
        <f>IF(Tabla134[[#This Row],[Rating]]&lt;2,"Muy Malo",IF(Tabla134[[#This Row],[Rating]]&lt;3,"Malo",IF(Tabla134[[#This Row],[Rating]]&lt;4,"Regular",IF(Tabla134[[#This Row],[Rating]]&lt;5,"Bueno","Excelente"))))</f>
        <v>Excelente</v>
      </c>
    </row>
    <row r="427" spans="1:16" x14ac:dyDescent="0.2">
      <c r="A427" s="7" t="s">
        <v>6</v>
      </c>
      <c r="B427" s="7" t="s">
        <v>337</v>
      </c>
      <c r="C427" s="7" t="s">
        <v>47</v>
      </c>
      <c r="D427" s="8">
        <v>2018</v>
      </c>
      <c r="E427" s="7" t="s">
        <v>13</v>
      </c>
      <c r="F427" s="7" t="s">
        <v>2</v>
      </c>
      <c r="G427" s="7" t="s">
        <v>1</v>
      </c>
      <c r="H427" s="7" t="s">
        <v>12</v>
      </c>
      <c r="I427" s="9">
        <v>0.17262968300000001</v>
      </c>
      <c r="J427" s="10">
        <v>148.4708</v>
      </c>
      <c r="K427" s="11">
        <v>5</v>
      </c>
      <c r="L427" s="11" t="str">
        <f>IF(Tabla134[[#This Row],[Item Weight]]&lt;$U$12,"Poco Peso",IF(Tabla134[[#This Row],[Item Weight]]&lt;$U$13,"Peso Medio","Peso Alto"))</f>
        <v>Peso Medio</v>
      </c>
      <c r="N427" s="11">
        <f>IF(Tabla134[[#This Row],[Item Weight (Nulos)]]="",VLOOKUP(Tabla134[[#This Row],[Item Identifier]],'Tabla para Nulos'!$A$3:$B$1563,2,FALSE),Tabla134[[#This Row],[Item Weight (Nulos)]])</f>
        <v>9.0350000000000001</v>
      </c>
      <c r="O427" s="11" t="str">
        <f>IF(Tabla134[[#This Row],[Item Visibility]]&lt;$U$15,"Poca visibilidad",IF(Tabla134[[#This Row],[Item Visibility]]&lt;$U$16,"Visibilidad media","Mayor visibilidad"))</f>
        <v>Mayor visibilidad</v>
      </c>
      <c r="P427" s="11" t="str">
        <f>IF(Tabla134[[#This Row],[Rating]]&lt;2,"Muy Malo",IF(Tabla134[[#This Row],[Rating]]&lt;3,"Malo",IF(Tabla134[[#This Row],[Rating]]&lt;4,"Regular",IF(Tabla134[[#This Row],[Rating]]&lt;5,"Bueno","Excelente"))))</f>
        <v>Excelente</v>
      </c>
    </row>
    <row r="428" spans="1:16" x14ac:dyDescent="0.2">
      <c r="A428" s="7" t="s">
        <v>6</v>
      </c>
      <c r="B428" s="7" t="s">
        <v>1198</v>
      </c>
      <c r="C428" s="7" t="s">
        <v>14</v>
      </c>
      <c r="D428" s="8">
        <v>2018</v>
      </c>
      <c r="E428" s="7" t="s">
        <v>13</v>
      </c>
      <c r="F428" s="7" t="s">
        <v>2</v>
      </c>
      <c r="G428" s="7" t="s">
        <v>1</v>
      </c>
      <c r="H428" s="7" t="s">
        <v>12</v>
      </c>
      <c r="I428" s="9">
        <v>1.0928678000000001E-2</v>
      </c>
      <c r="J428" s="10">
        <v>167.08420000000001</v>
      </c>
      <c r="K428" s="11">
        <v>5</v>
      </c>
      <c r="L428" s="11" t="str">
        <f>IF(Tabla134[[#This Row],[Item Weight]]&lt;$U$12,"Poco Peso",IF(Tabla134[[#This Row],[Item Weight]]&lt;$U$13,"Peso Medio","Peso Alto"))</f>
        <v>Peso Medio</v>
      </c>
      <c r="N428" s="11">
        <f>IF(Tabla134[[#This Row],[Item Weight (Nulos)]]="",VLOOKUP(Tabla134[[#This Row],[Item Identifier]],'Tabla para Nulos'!$A$3:$B$1563,2,FALSE),Tabla134[[#This Row],[Item Weight (Nulos)]])</f>
        <v>10.5</v>
      </c>
      <c r="O428" s="11" t="str">
        <f>IF(Tabla134[[#This Row],[Item Visibility]]&lt;$U$15,"Poca visibilidad",IF(Tabla134[[#This Row],[Item Visibility]]&lt;$U$16,"Visibilidad media","Mayor visibilidad"))</f>
        <v>Poca visibilidad</v>
      </c>
      <c r="P428" s="11" t="str">
        <f>IF(Tabla134[[#This Row],[Rating]]&lt;2,"Muy Malo",IF(Tabla134[[#This Row],[Rating]]&lt;3,"Malo",IF(Tabla134[[#This Row],[Rating]]&lt;4,"Regular",IF(Tabla134[[#This Row],[Rating]]&lt;5,"Bueno","Excelente"))))</f>
        <v>Excelente</v>
      </c>
    </row>
    <row r="429" spans="1:16" x14ac:dyDescent="0.2">
      <c r="A429" s="7" t="s">
        <v>6</v>
      </c>
      <c r="B429" s="7" t="s">
        <v>110</v>
      </c>
      <c r="C429" s="7" t="s">
        <v>108</v>
      </c>
      <c r="D429" s="8">
        <v>2012</v>
      </c>
      <c r="E429" s="7" t="s">
        <v>9</v>
      </c>
      <c r="F429" s="7" t="s">
        <v>8</v>
      </c>
      <c r="G429" s="7" t="s">
        <v>1</v>
      </c>
      <c r="H429" s="7" t="s">
        <v>7</v>
      </c>
      <c r="I429" s="9">
        <v>6.9196376000000004E-2</v>
      </c>
      <c r="J429" s="10">
        <v>54.361400000000003</v>
      </c>
      <c r="K429" s="11">
        <v>4.9000000000000004</v>
      </c>
      <c r="L429" s="11" t="str">
        <f>IF(Tabla134[[#This Row],[Item Weight]]&lt;$U$12,"Poco Peso",IF(Tabla134[[#This Row],[Item Weight]]&lt;$U$13,"Peso Medio","Peso Alto"))</f>
        <v>Peso Medio</v>
      </c>
      <c r="M429" s="7">
        <v>9</v>
      </c>
      <c r="N429" s="11">
        <f>IF(Tabla134[[#This Row],[Item Weight (Nulos)]]="",VLOOKUP(Tabla134[[#This Row],[Item Identifier]],'Tabla para Nulos'!$A$3:$B$1563,2,FALSE),Tabla134[[#This Row],[Item Weight (Nulos)]])</f>
        <v>9</v>
      </c>
      <c r="O429" s="11" t="str">
        <f>IF(Tabla134[[#This Row],[Item Visibility]]&lt;$U$15,"Poca visibilidad",IF(Tabla134[[#This Row],[Item Visibility]]&lt;$U$16,"Visibilidad media","Mayor visibilidad"))</f>
        <v>Visibilidad media</v>
      </c>
      <c r="P429" s="11" t="str">
        <f>IF(Tabla134[[#This Row],[Rating]]&lt;2,"Muy Malo",IF(Tabla134[[#This Row],[Rating]]&lt;3,"Malo",IF(Tabla134[[#This Row],[Rating]]&lt;4,"Regular",IF(Tabla134[[#This Row],[Rating]]&lt;5,"Bueno","Excelente"))))</f>
        <v>Bueno</v>
      </c>
    </row>
    <row r="430" spans="1:16" x14ac:dyDescent="0.2">
      <c r="A430" s="7" t="s">
        <v>6</v>
      </c>
      <c r="B430" s="7" t="s">
        <v>312</v>
      </c>
      <c r="C430" s="7" t="s">
        <v>122</v>
      </c>
      <c r="D430" s="8">
        <v>2016</v>
      </c>
      <c r="E430" s="7" t="s">
        <v>1114</v>
      </c>
      <c r="F430" s="7" t="s">
        <v>8</v>
      </c>
      <c r="G430" s="7" t="s">
        <v>702</v>
      </c>
      <c r="H430" s="7" t="s">
        <v>7</v>
      </c>
      <c r="I430" s="9">
        <v>7.0409799999999996E-3</v>
      </c>
      <c r="J430" s="10">
        <v>173.57380000000001</v>
      </c>
      <c r="K430" s="11">
        <v>4.9000000000000004</v>
      </c>
      <c r="L430" s="11" t="str">
        <f>IF(Tabla134[[#This Row],[Item Weight]]&lt;$U$12,"Poco Peso",IF(Tabla134[[#This Row],[Item Weight]]&lt;$U$13,"Peso Medio","Peso Alto"))</f>
        <v>Peso Alto</v>
      </c>
      <c r="M430" s="7">
        <v>21.2</v>
      </c>
      <c r="N430" s="11">
        <f>IF(Tabla134[[#This Row],[Item Weight (Nulos)]]="",VLOOKUP(Tabla134[[#This Row],[Item Identifier]],'Tabla para Nulos'!$A$3:$B$1563,2,FALSE),Tabla134[[#This Row],[Item Weight (Nulos)]])</f>
        <v>21.2</v>
      </c>
      <c r="O430" s="11" t="str">
        <f>IF(Tabla134[[#This Row],[Item Visibility]]&lt;$U$15,"Poca visibilidad",IF(Tabla134[[#This Row],[Item Visibility]]&lt;$U$16,"Visibilidad media","Mayor visibilidad"))</f>
        <v>Poca visibilidad</v>
      </c>
      <c r="P430" s="11" t="str">
        <f>IF(Tabla134[[#This Row],[Rating]]&lt;2,"Muy Malo",IF(Tabla134[[#This Row],[Rating]]&lt;3,"Malo",IF(Tabla134[[#This Row],[Rating]]&lt;4,"Regular",IF(Tabla134[[#This Row],[Rating]]&lt;5,"Bueno","Excelente"))))</f>
        <v>Bueno</v>
      </c>
    </row>
    <row r="431" spans="1:16" x14ac:dyDescent="0.2">
      <c r="A431" s="7" t="s">
        <v>124</v>
      </c>
      <c r="B431" s="7" t="s">
        <v>242</v>
      </c>
      <c r="C431" s="7" t="s">
        <v>71</v>
      </c>
      <c r="D431" s="8">
        <v>2018</v>
      </c>
      <c r="E431" s="7" t="s">
        <v>1195</v>
      </c>
      <c r="F431" s="7" t="s">
        <v>8</v>
      </c>
      <c r="G431" s="7" t="s">
        <v>702</v>
      </c>
      <c r="H431" s="7" t="s">
        <v>1621</v>
      </c>
      <c r="I431" s="9">
        <v>9.5851689999999993E-3</v>
      </c>
      <c r="J431" s="10">
        <v>102.5016</v>
      </c>
      <c r="K431" s="11">
        <v>4.9000000000000004</v>
      </c>
      <c r="L431" s="11" t="str">
        <f>IF(Tabla134[[#This Row],[Item Weight]]&lt;$U$12,"Poco Peso",IF(Tabla134[[#This Row],[Item Weight]]&lt;$U$13,"Peso Medio","Peso Alto"))</f>
        <v>Peso Medio</v>
      </c>
      <c r="N431" s="11">
        <f>IF(Tabla134[[#This Row],[Item Weight (Nulos)]]="",VLOOKUP(Tabla134[[#This Row],[Item Identifier]],'Tabla para Nulos'!$A$3:$B$1563,2,FALSE),Tabla134[[#This Row],[Item Weight (Nulos)]])</f>
        <v>8.89</v>
      </c>
      <c r="O431" s="11" t="str">
        <f>IF(Tabla134[[#This Row],[Item Visibility]]&lt;$U$15,"Poca visibilidad",IF(Tabla134[[#This Row],[Item Visibility]]&lt;$U$16,"Visibilidad media","Mayor visibilidad"))</f>
        <v>Poca visibilidad</v>
      </c>
      <c r="P431" s="11" t="str">
        <f>IF(Tabla134[[#This Row],[Rating]]&lt;2,"Muy Malo",IF(Tabla134[[#This Row],[Rating]]&lt;3,"Malo",IF(Tabla134[[#This Row],[Rating]]&lt;4,"Regular",IF(Tabla134[[#This Row],[Rating]]&lt;5,"Bueno","Excelente"))))</f>
        <v>Bueno</v>
      </c>
    </row>
    <row r="432" spans="1:16" x14ac:dyDescent="0.2">
      <c r="A432" s="7" t="s">
        <v>124</v>
      </c>
      <c r="B432" s="7" t="s">
        <v>750</v>
      </c>
      <c r="C432" s="7" t="s">
        <v>14</v>
      </c>
      <c r="D432" s="8">
        <v>2016</v>
      </c>
      <c r="E432" s="7" t="s">
        <v>1114</v>
      </c>
      <c r="F432" s="7" t="s">
        <v>8</v>
      </c>
      <c r="G432" s="7" t="s">
        <v>702</v>
      </c>
      <c r="H432" s="7" t="s">
        <v>7</v>
      </c>
      <c r="I432" s="9">
        <v>6.6935459000000003E-2</v>
      </c>
      <c r="J432" s="10">
        <v>177.53700000000001</v>
      </c>
      <c r="K432" s="11">
        <v>4.9000000000000004</v>
      </c>
      <c r="L432" s="11" t="str">
        <f>IF(Tabla134[[#This Row],[Item Weight]]&lt;$U$12,"Poco Peso",IF(Tabla134[[#This Row],[Item Weight]]&lt;$U$13,"Peso Medio","Peso Alto"))</f>
        <v>Peso Alto</v>
      </c>
      <c r="M432" s="7">
        <v>19.7</v>
      </c>
      <c r="N432" s="11">
        <f>IF(Tabla134[[#This Row],[Item Weight (Nulos)]]="",VLOOKUP(Tabla134[[#This Row],[Item Identifier]],'Tabla para Nulos'!$A$3:$B$1563,2,FALSE),Tabla134[[#This Row],[Item Weight (Nulos)]])</f>
        <v>19.7</v>
      </c>
      <c r="O432" s="11" t="str">
        <f>IF(Tabla134[[#This Row],[Item Visibility]]&lt;$U$15,"Poca visibilidad",IF(Tabla134[[#This Row],[Item Visibility]]&lt;$U$16,"Visibilidad media","Mayor visibilidad"))</f>
        <v>Visibilidad media</v>
      </c>
      <c r="P432" s="11" t="str">
        <f>IF(Tabla134[[#This Row],[Rating]]&lt;2,"Muy Malo",IF(Tabla134[[#This Row],[Rating]]&lt;3,"Malo",IF(Tabla134[[#This Row],[Rating]]&lt;4,"Regular",IF(Tabla134[[#This Row],[Rating]]&lt;5,"Bueno","Excelente"))))</f>
        <v>Bueno</v>
      </c>
    </row>
    <row r="433" spans="1:16" x14ac:dyDescent="0.2">
      <c r="A433" s="7" t="s">
        <v>6</v>
      </c>
      <c r="B433" s="7" t="s">
        <v>983</v>
      </c>
      <c r="C433" s="7" t="s">
        <v>28</v>
      </c>
      <c r="D433" s="8">
        <v>2016</v>
      </c>
      <c r="E433" s="7" t="s">
        <v>1114</v>
      </c>
      <c r="F433" s="7" t="s">
        <v>8</v>
      </c>
      <c r="G433" s="7" t="s">
        <v>702</v>
      </c>
      <c r="H433" s="7" t="s">
        <v>7</v>
      </c>
      <c r="I433" s="9">
        <v>0</v>
      </c>
      <c r="J433" s="10">
        <v>38.384799999999998</v>
      </c>
      <c r="K433" s="11">
        <v>4.9000000000000004</v>
      </c>
      <c r="L433" s="11" t="str">
        <f>IF(Tabla134[[#This Row],[Item Weight]]&lt;$U$12,"Poco Peso",IF(Tabla134[[#This Row],[Item Weight]]&lt;$U$13,"Peso Medio","Peso Alto"))</f>
        <v>Poco Peso</v>
      </c>
      <c r="M433" s="7">
        <v>7.8550000000000004</v>
      </c>
      <c r="N433" s="11">
        <f>IF(Tabla134[[#This Row],[Item Weight (Nulos)]]="",VLOOKUP(Tabla134[[#This Row],[Item Identifier]],'Tabla para Nulos'!$A$3:$B$1563,2,FALSE),Tabla134[[#This Row],[Item Weight (Nulos)]])</f>
        <v>7.8550000000000004</v>
      </c>
      <c r="O433" s="11" t="str">
        <f>IF(Tabla134[[#This Row],[Item Visibility]]&lt;$U$15,"Poca visibilidad",IF(Tabla134[[#This Row],[Item Visibility]]&lt;$U$16,"Visibilidad media","Mayor visibilidad"))</f>
        <v>Poca visibilidad</v>
      </c>
      <c r="P433" s="11" t="str">
        <f>IF(Tabla134[[#This Row],[Rating]]&lt;2,"Muy Malo",IF(Tabla134[[#This Row],[Rating]]&lt;3,"Malo",IF(Tabla134[[#This Row],[Rating]]&lt;4,"Regular",IF(Tabla134[[#This Row],[Rating]]&lt;5,"Bueno","Excelente"))))</f>
        <v>Bueno</v>
      </c>
    </row>
    <row r="434" spans="1:16" x14ac:dyDescent="0.2">
      <c r="A434" s="7" t="s">
        <v>6</v>
      </c>
      <c r="B434" s="7" t="s">
        <v>814</v>
      </c>
      <c r="C434" s="7" t="s">
        <v>10</v>
      </c>
      <c r="D434" s="8">
        <v>2016</v>
      </c>
      <c r="E434" s="7" t="s">
        <v>1114</v>
      </c>
      <c r="F434" s="7" t="s">
        <v>8</v>
      </c>
      <c r="G434" s="7" t="s">
        <v>702</v>
      </c>
      <c r="H434" s="7" t="s">
        <v>7</v>
      </c>
      <c r="I434" s="9">
        <v>5.5305160000000001E-3</v>
      </c>
      <c r="J434" s="10">
        <v>171.179</v>
      </c>
      <c r="K434" s="11">
        <v>4.9000000000000004</v>
      </c>
      <c r="L434" s="11" t="str">
        <f>IF(Tabla134[[#This Row],[Item Weight]]&lt;$U$12,"Poco Peso",IF(Tabla134[[#This Row],[Item Weight]]&lt;$U$13,"Peso Medio","Peso Alto"))</f>
        <v>Peso Medio</v>
      </c>
      <c r="M434" s="7">
        <v>11.35</v>
      </c>
      <c r="N434" s="11">
        <f>IF(Tabla134[[#This Row],[Item Weight (Nulos)]]="",VLOOKUP(Tabla134[[#This Row],[Item Identifier]],'Tabla para Nulos'!$A$3:$B$1563,2,FALSE),Tabla134[[#This Row],[Item Weight (Nulos)]])</f>
        <v>11.35</v>
      </c>
      <c r="O434" s="11" t="str">
        <f>IF(Tabla134[[#This Row],[Item Visibility]]&lt;$U$15,"Poca visibilidad",IF(Tabla134[[#This Row],[Item Visibility]]&lt;$U$16,"Visibilidad media","Mayor visibilidad"))</f>
        <v>Poca visibilidad</v>
      </c>
      <c r="P434" s="11" t="str">
        <f>IF(Tabla134[[#This Row],[Rating]]&lt;2,"Muy Malo",IF(Tabla134[[#This Row],[Rating]]&lt;3,"Malo",IF(Tabla134[[#This Row],[Rating]]&lt;4,"Regular",IF(Tabla134[[#This Row],[Rating]]&lt;5,"Bueno","Excelente"))))</f>
        <v>Bueno</v>
      </c>
    </row>
    <row r="435" spans="1:16" x14ac:dyDescent="0.2">
      <c r="A435" s="7" t="s">
        <v>6</v>
      </c>
      <c r="B435" s="7" t="s">
        <v>345</v>
      </c>
      <c r="C435" s="7" t="s">
        <v>10</v>
      </c>
      <c r="D435" s="8">
        <v>2016</v>
      </c>
      <c r="E435" s="7" t="s">
        <v>1114</v>
      </c>
      <c r="F435" s="7" t="s">
        <v>8</v>
      </c>
      <c r="G435" s="7" t="s">
        <v>702</v>
      </c>
      <c r="H435" s="7" t="s">
        <v>7</v>
      </c>
      <c r="I435" s="9">
        <v>0</v>
      </c>
      <c r="J435" s="10">
        <v>252.3382</v>
      </c>
      <c r="K435" s="11">
        <v>4.9000000000000004</v>
      </c>
      <c r="L435" s="11" t="str">
        <f>IF(Tabla134[[#This Row],[Item Weight]]&lt;$U$12,"Poco Peso",IF(Tabla134[[#This Row],[Item Weight]]&lt;$U$13,"Peso Medio","Peso Alto"))</f>
        <v>Peso Medio</v>
      </c>
      <c r="M435" s="7">
        <v>12.85</v>
      </c>
      <c r="N435" s="11">
        <f>IF(Tabla134[[#This Row],[Item Weight (Nulos)]]="",VLOOKUP(Tabla134[[#This Row],[Item Identifier]],'Tabla para Nulos'!$A$3:$B$1563,2,FALSE),Tabla134[[#This Row],[Item Weight (Nulos)]])</f>
        <v>12.85</v>
      </c>
      <c r="O435" s="11" t="str">
        <f>IF(Tabla134[[#This Row],[Item Visibility]]&lt;$U$15,"Poca visibilidad",IF(Tabla134[[#This Row],[Item Visibility]]&lt;$U$16,"Visibilidad media","Mayor visibilidad"))</f>
        <v>Poca visibilidad</v>
      </c>
      <c r="P435" s="11" t="str">
        <f>IF(Tabla134[[#This Row],[Rating]]&lt;2,"Muy Malo",IF(Tabla134[[#This Row],[Rating]]&lt;3,"Malo",IF(Tabla134[[#This Row],[Rating]]&lt;4,"Regular",IF(Tabla134[[#This Row],[Rating]]&lt;5,"Bueno","Excelente"))))</f>
        <v>Bueno</v>
      </c>
    </row>
    <row r="436" spans="1:16" x14ac:dyDescent="0.2">
      <c r="A436" s="7" t="s">
        <v>124</v>
      </c>
      <c r="B436" s="7" t="s">
        <v>774</v>
      </c>
      <c r="C436" s="7" t="s">
        <v>10</v>
      </c>
      <c r="D436" s="8">
        <v>2015</v>
      </c>
      <c r="E436" s="7" t="s">
        <v>922</v>
      </c>
      <c r="F436" s="7" t="s">
        <v>796</v>
      </c>
      <c r="G436" s="7" t="s">
        <v>1</v>
      </c>
      <c r="H436" s="7" t="s">
        <v>7</v>
      </c>
      <c r="I436" s="9">
        <v>3.4376536999999999E-2</v>
      </c>
      <c r="J436" s="10">
        <v>256.13560000000001</v>
      </c>
      <c r="K436" s="11">
        <v>4.9000000000000004</v>
      </c>
      <c r="L436" s="11" t="str">
        <f>IF(Tabla134[[#This Row],[Item Weight]]&lt;$U$12,"Poco Peso",IF(Tabla134[[#This Row],[Item Weight]]&lt;$U$13,"Peso Medio","Peso Alto"))</f>
        <v>Peso Medio</v>
      </c>
      <c r="M436" s="7">
        <v>16.100000000000001</v>
      </c>
      <c r="N436" s="11">
        <f>IF(Tabla134[[#This Row],[Item Weight (Nulos)]]="",VLOOKUP(Tabla134[[#This Row],[Item Identifier]],'Tabla para Nulos'!$A$3:$B$1563,2,FALSE),Tabla134[[#This Row],[Item Weight (Nulos)]])</f>
        <v>16.100000000000001</v>
      </c>
      <c r="O436" s="11" t="str">
        <f>IF(Tabla134[[#This Row],[Item Visibility]]&lt;$U$15,"Poca visibilidad",IF(Tabla134[[#This Row],[Item Visibility]]&lt;$U$16,"Visibilidad media","Mayor visibilidad"))</f>
        <v>Visibilidad media</v>
      </c>
      <c r="P436" s="11" t="str">
        <f>IF(Tabla134[[#This Row],[Rating]]&lt;2,"Muy Malo",IF(Tabla134[[#This Row],[Rating]]&lt;3,"Malo",IF(Tabla134[[#This Row],[Rating]]&lt;4,"Regular",IF(Tabla134[[#This Row],[Rating]]&lt;5,"Bueno","Excelente"))))</f>
        <v>Bueno</v>
      </c>
    </row>
    <row r="437" spans="1:16" x14ac:dyDescent="0.2">
      <c r="A437" s="7" t="s">
        <v>124</v>
      </c>
      <c r="B437" s="7" t="s">
        <v>27</v>
      </c>
      <c r="C437" s="7" t="s">
        <v>25</v>
      </c>
      <c r="D437" s="8">
        <v>2017</v>
      </c>
      <c r="E437" s="7" t="s">
        <v>797</v>
      </c>
      <c r="F437" s="7" t="s">
        <v>796</v>
      </c>
      <c r="G437" s="7" t="s">
        <v>702</v>
      </c>
      <c r="H437" s="7" t="s">
        <v>7</v>
      </c>
      <c r="I437" s="9">
        <v>5.3279839000000002E-2</v>
      </c>
      <c r="J437" s="10">
        <v>147.77340000000001</v>
      </c>
      <c r="K437" s="11">
        <v>4.9000000000000004</v>
      </c>
      <c r="L437" s="11" t="str">
        <f>IF(Tabla134[[#This Row],[Item Weight]]&lt;$U$12,"Poco Peso",IF(Tabla134[[#This Row],[Item Weight]]&lt;$U$13,"Peso Medio","Peso Alto"))</f>
        <v>Poco Peso</v>
      </c>
      <c r="M437" s="7">
        <v>6.65</v>
      </c>
      <c r="N437" s="11">
        <f>IF(Tabla134[[#This Row],[Item Weight (Nulos)]]="",VLOOKUP(Tabla134[[#This Row],[Item Identifier]],'Tabla para Nulos'!$A$3:$B$1563,2,FALSE),Tabla134[[#This Row],[Item Weight (Nulos)]])</f>
        <v>6.65</v>
      </c>
      <c r="O437" s="11" t="str">
        <f>IF(Tabla134[[#This Row],[Item Visibility]]&lt;$U$15,"Poca visibilidad",IF(Tabla134[[#This Row],[Item Visibility]]&lt;$U$16,"Visibilidad media","Mayor visibilidad"))</f>
        <v>Visibilidad media</v>
      </c>
      <c r="P437" s="11" t="str">
        <f>IF(Tabla134[[#This Row],[Rating]]&lt;2,"Muy Malo",IF(Tabla134[[#This Row],[Rating]]&lt;3,"Malo",IF(Tabla134[[#This Row],[Rating]]&lt;4,"Regular",IF(Tabla134[[#This Row],[Rating]]&lt;5,"Bueno","Excelente"))))</f>
        <v>Bueno</v>
      </c>
    </row>
    <row r="438" spans="1:16" x14ac:dyDescent="0.2">
      <c r="A438" s="7" t="s">
        <v>124</v>
      </c>
      <c r="B438" s="7" t="s">
        <v>460</v>
      </c>
      <c r="C438" s="7" t="s">
        <v>4</v>
      </c>
      <c r="D438" s="8">
        <v>2011</v>
      </c>
      <c r="E438" s="7" t="s">
        <v>703</v>
      </c>
      <c r="F438" s="7" t="s">
        <v>2</v>
      </c>
      <c r="G438" s="7" t="s">
        <v>1</v>
      </c>
      <c r="H438" s="7" t="s">
        <v>1621</v>
      </c>
      <c r="I438" s="9">
        <v>5.0808820999999997E-2</v>
      </c>
      <c r="J438" s="10">
        <v>33.687399999999997</v>
      </c>
      <c r="K438" s="11">
        <v>4.9000000000000004</v>
      </c>
      <c r="L438" s="11" t="str">
        <f>IF(Tabla134[[#This Row],[Item Weight]]&lt;$U$12,"Poco Peso",IF(Tabla134[[#This Row],[Item Weight]]&lt;$U$13,"Peso Medio","Peso Alto"))</f>
        <v>Poco Peso</v>
      </c>
      <c r="M438" s="7">
        <v>5.1749999999999998</v>
      </c>
      <c r="N438" s="11">
        <f>IF(Tabla134[[#This Row],[Item Weight (Nulos)]]="",VLOOKUP(Tabla134[[#This Row],[Item Identifier]],'Tabla para Nulos'!$A$3:$B$1563,2,FALSE),Tabla134[[#This Row],[Item Weight (Nulos)]])</f>
        <v>5.1749999999999998</v>
      </c>
      <c r="O438" s="11" t="str">
        <f>IF(Tabla134[[#This Row],[Item Visibility]]&lt;$U$15,"Poca visibilidad",IF(Tabla134[[#This Row],[Item Visibility]]&lt;$U$16,"Visibilidad media","Mayor visibilidad"))</f>
        <v>Visibilidad media</v>
      </c>
      <c r="P438" s="11" t="str">
        <f>IF(Tabla134[[#This Row],[Rating]]&lt;2,"Muy Malo",IF(Tabla134[[#This Row],[Rating]]&lt;3,"Malo",IF(Tabla134[[#This Row],[Rating]]&lt;4,"Regular",IF(Tabla134[[#This Row],[Rating]]&lt;5,"Bueno","Excelente"))))</f>
        <v>Bueno</v>
      </c>
    </row>
    <row r="439" spans="1:16" x14ac:dyDescent="0.2">
      <c r="A439" s="7" t="s">
        <v>6</v>
      </c>
      <c r="B439" s="7" t="s">
        <v>361</v>
      </c>
      <c r="C439" s="7" t="s">
        <v>71</v>
      </c>
      <c r="D439" s="8">
        <v>2014</v>
      </c>
      <c r="E439" s="7" t="s">
        <v>529</v>
      </c>
      <c r="F439" s="7" t="s">
        <v>2</v>
      </c>
      <c r="G439" s="7" t="s">
        <v>528</v>
      </c>
      <c r="H439" s="7" t="s">
        <v>7</v>
      </c>
      <c r="I439" s="9">
        <v>1.4075334E-2</v>
      </c>
      <c r="J439" s="10">
        <v>176.83439999999999</v>
      </c>
      <c r="K439" s="11">
        <v>4.9000000000000004</v>
      </c>
      <c r="L439" s="11" t="str">
        <f>IF(Tabla134[[#This Row],[Item Weight]]&lt;$U$12,"Poco Peso",IF(Tabla134[[#This Row],[Item Weight]]&lt;$U$13,"Peso Medio","Peso Alto"))</f>
        <v>Peso Medio</v>
      </c>
      <c r="M439" s="7">
        <v>11.8</v>
      </c>
      <c r="N439" s="11">
        <f>IF(Tabla134[[#This Row],[Item Weight (Nulos)]]="",VLOOKUP(Tabla134[[#This Row],[Item Identifier]],'Tabla para Nulos'!$A$3:$B$1563,2,FALSE),Tabla134[[#This Row],[Item Weight (Nulos)]])</f>
        <v>11.8</v>
      </c>
      <c r="O439" s="11" t="str">
        <f>IF(Tabla134[[#This Row],[Item Visibility]]&lt;$U$15,"Poca visibilidad",IF(Tabla134[[#This Row],[Item Visibility]]&lt;$U$16,"Visibilidad media","Mayor visibilidad"))</f>
        <v>Poca visibilidad</v>
      </c>
      <c r="P439" s="11" t="str">
        <f>IF(Tabla134[[#This Row],[Rating]]&lt;2,"Muy Malo",IF(Tabla134[[#This Row],[Rating]]&lt;3,"Malo",IF(Tabla134[[#This Row],[Rating]]&lt;4,"Regular",IF(Tabla134[[#This Row],[Rating]]&lt;5,"Bueno","Excelente"))))</f>
        <v>Bueno</v>
      </c>
    </row>
    <row r="440" spans="1:16" x14ac:dyDescent="0.2">
      <c r="A440" s="7" t="s">
        <v>124</v>
      </c>
      <c r="B440" s="7" t="s">
        <v>1554</v>
      </c>
      <c r="C440" s="7" t="s">
        <v>171</v>
      </c>
      <c r="D440" s="8">
        <v>2022</v>
      </c>
      <c r="E440" s="7" t="s">
        <v>3</v>
      </c>
      <c r="F440" s="7" t="s">
        <v>2</v>
      </c>
      <c r="G440" s="7" t="s">
        <v>1</v>
      </c>
      <c r="H440" s="7" t="s">
        <v>0</v>
      </c>
      <c r="I440" s="9">
        <v>1.6176343999999999E-2</v>
      </c>
      <c r="J440" s="10">
        <v>192.14779999999999</v>
      </c>
      <c r="K440" s="11">
        <v>4.9000000000000004</v>
      </c>
      <c r="L440" s="11" t="str">
        <f>IF(Tabla134[[#This Row],[Item Weight]]&lt;$U$12,"Poco Peso",IF(Tabla134[[#This Row],[Item Weight]]&lt;$U$13,"Peso Medio","Peso Alto"))</f>
        <v>Poco Peso</v>
      </c>
      <c r="M440" s="7">
        <v>8.51</v>
      </c>
      <c r="N440" s="11">
        <f>IF(Tabla134[[#This Row],[Item Weight (Nulos)]]="",VLOOKUP(Tabla134[[#This Row],[Item Identifier]],'Tabla para Nulos'!$A$3:$B$1563,2,FALSE),Tabla134[[#This Row],[Item Weight (Nulos)]])</f>
        <v>8.51</v>
      </c>
      <c r="O440" s="11" t="str">
        <f>IF(Tabla134[[#This Row],[Item Visibility]]&lt;$U$15,"Poca visibilidad",IF(Tabla134[[#This Row],[Item Visibility]]&lt;$U$16,"Visibilidad media","Mayor visibilidad"))</f>
        <v>Poca visibilidad</v>
      </c>
      <c r="P440" s="11" t="str">
        <f>IF(Tabla134[[#This Row],[Rating]]&lt;2,"Muy Malo",IF(Tabla134[[#This Row],[Rating]]&lt;3,"Malo",IF(Tabla134[[#This Row],[Rating]]&lt;4,"Regular",IF(Tabla134[[#This Row],[Rating]]&lt;5,"Bueno","Excelente"))))</f>
        <v>Bueno</v>
      </c>
    </row>
    <row r="441" spans="1:16" x14ac:dyDescent="0.2">
      <c r="A441" s="7" t="s">
        <v>6</v>
      </c>
      <c r="B441" s="7" t="s">
        <v>1263</v>
      </c>
      <c r="C441" s="7" t="s">
        <v>28</v>
      </c>
      <c r="D441" s="8">
        <v>2022</v>
      </c>
      <c r="E441" s="7" t="s">
        <v>3</v>
      </c>
      <c r="F441" s="7" t="s">
        <v>2</v>
      </c>
      <c r="G441" s="7" t="s">
        <v>1</v>
      </c>
      <c r="H441" s="7" t="s">
        <v>0</v>
      </c>
      <c r="I441" s="9">
        <v>2.9680867999999999E-2</v>
      </c>
      <c r="J441" s="10">
        <v>65.014200000000002</v>
      </c>
      <c r="K441" s="11">
        <v>4.9000000000000004</v>
      </c>
      <c r="L441" s="11" t="str">
        <f>IF(Tabla134[[#This Row],[Item Weight]]&lt;$U$12,"Poco Peso",IF(Tabla134[[#This Row],[Item Weight]]&lt;$U$13,"Peso Medio","Peso Alto"))</f>
        <v>Poco Peso</v>
      </c>
      <c r="M441" s="7">
        <v>6.71</v>
      </c>
      <c r="N441" s="11">
        <f>IF(Tabla134[[#This Row],[Item Weight (Nulos)]]="",VLOOKUP(Tabla134[[#This Row],[Item Identifier]],'Tabla para Nulos'!$A$3:$B$1563,2,FALSE),Tabla134[[#This Row],[Item Weight (Nulos)]])</f>
        <v>6.71</v>
      </c>
      <c r="O441" s="11" t="str">
        <f>IF(Tabla134[[#This Row],[Item Visibility]]&lt;$U$15,"Poca visibilidad",IF(Tabla134[[#This Row],[Item Visibility]]&lt;$U$16,"Visibilidad media","Mayor visibilidad"))</f>
        <v>Visibilidad media</v>
      </c>
      <c r="P441" s="11" t="str">
        <f>IF(Tabla134[[#This Row],[Rating]]&lt;2,"Muy Malo",IF(Tabla134[[#This Row],[Rating]]&lt;3,"Malo",IF(Tabla134[[#This Row],[Rating]]&lt;4,"Regular",IF(Tabla134[[#This Row],[Rating]]&lt;5,"Bueno","Excelente"))))</f>
        <v>Bueno</v>
      </c>
    </row>
    <row r="442" spans="1:16" x14ac:dyDescent="0.2">
      <c r="A442" s="7" t="s">
        <v>124</v>
      </c>
      <c r="B442" s="7" t="s">
        <v>482</v>
      </c>
      <c r="C442" s="7" t="s">
        <v>71</v>
      </c>
      <c r="D442" s="8">
        <v>2018</v>
      </c>
      <c r="E442" s="7" t="s">
        <v>13</v>
      </c>
      <c r="F442" s="7" t="s">
        <v>2</v>
      </c>
      <c r="G442" s="7" t="s">
        <v>1</v>
      </c>
      <c r="H442" s="7" t="s">
        <v>12</v>
      </c>
      <c r="I442" s="9">
        <v>8.8394114999999995E-2</v>
      </c>
      <c r="J442" s="10">
        <v>194.74520000000001</v>
      </c>
      <c r="K442" s="11">
        <v>4.9000000000000004</v>
      </c>
      <c r="L442" s="11" t="str">
        <f>IF(Tabla134[[#This Row],[Item Weight]]&lt;$U$12,"Poco Peso",IF(Tabla134[[#This Row],[Item Weight]]&lt;$U$13,"Peso Medio","Peso Alto"))</f>
        <v>Peso Alto</v>
      </c>
      <c r="N442" s="11">
        <f>IF(Tabla134[[#This Row],[Item Weight (Nulos)]]="",VLOOKUP(Tabla134[[#This Row],[Item Identifier]],'Tabla para Nulos'!$A$3:$B$1563,2,FALSE),Tabla134[[#This Row],[Item Weight (Nulos)]])</f>
        <v>18.25</v>
      </c>
      <c r="O442" s="11" t="str">
        <f>IF(Tabla134[[#This Row],[Item Visibility]]&lt;$U$15,"Poca visibilidad",IF(Tabla134[[#This Row],[Item Visibility]]&lt;$U$16,"Visibilidad media","Mayor visibilidad"))</f>
        <v>Visibilidad media</v>
      </c>
      <c r="P442" s="11" t="str">
        <f>IF(Tabla134[[#This Row],[Rating]]&lt;2,"Muy Malo",IF(Tabla134[[#This Row],[Rating]]&lt;3,"Malo",IF(Tabla134[[#This Row],[Rating]]&lt;4,"Regular",IF(Tabla134[[#This Row],[Rating]]&lt;5,"Bueno","Excelente"))))</f>
        <v>Bueno</v>
      </c>
    </row>
    <row r="443" spans="1:16" x14ac:dyDescent="0.2">
      <c r="A443" s="7" t="s">
        <v>124</v>
      </c>
      <c r="B443" s="7" t="s">
        <v>879</v>
      </c>
      <c r="C443" s="7" t="s">
        <v>4</v>
      </c>
      <c r="D443" s="8">
        <v>2018</v>
      </c>
      <c r="E443" s="7" t="s">
        <v>13</v>
      </c>
      <c r="F443" s="7" t="s">
        <v>2</v>
      </c>
      <c r="G443" s="7" t="s">
        <v>1</v>
      </c>
      <c r="H443" s="7" t="s">
        <v>12</v>
      </c>
      <c r="I443" s="9">
        <v>0</v>
      </c>
      <c r="J443" s="10">
        <v>175.40280000000001</v>
      </c>
      <c r="K443" s="11">
        <v>4.9000000000000004</v>
      </c>
      <c r="L443" s="11" t="str">
        <f>IF(Tabla134[[#This Row],[Item Weight]]&lt;$U$12,"Poco Peso",IF(Tabla134[[#This Row],[Item Weight]]&lt;$U$13,"Peso Medio","Peso Alto"))</f>
        <v>Poco Peso</v>
      </c>
      <c r="N443" s="11">
        <f>IF(Tabla134[[#This Row],[Item Weight (Nulos)]]="",VLOOKUP(Tabla134[[#This Row],[Item Identifier]],'Tabla para Nulos'!$A$3:$B$1563,2,FALSE),Tabla134[[#This Row],[Item Weight (Nulos)]])</f>
        <v>7.5</v>
      </c>
      <c r="O443" s="11" t="str">
        <f>IF(Tabla134[[#This Row],[Item Visibility]]&lt;$U$15,"Poca visibilidad",IF(Tabla134[[#This Row],[Item Visibility]]&lt;$U$16,"Visibilidad media","Mayor visibilidad"))</f>
        <v>Poca visibilidad</v>
      </c>
      <c r="P443" s="11" t="str">
        <f>IF(Tabla134[[#This Row],[Rating]]&lt;2,"Muy Malo",IF(Tabla134[[#This Row],[Rating]]&lt;3,"Malo",IF(Tabla134[[#This Row],[Rating]]&lt;4,"Regular",IF(Tabla134[[#This Row],[Rating]]&lt;5,"Bueno","Excelente"))))</f>
        <v>Bueno</v>
      </c>
    </row>
    <row r="444" spans="1:16" x14ac:dyDescent="0.2">
      <c r="A444" s="7" t="s">
        <v>6</v>
      </c>
      <c r="B444" s="7" t="s">
        <v>932</v>
      </c>
      <c r="C444" s="7" t="s">
        <v>14</v>
      </c>
      <c r="D444" s="8">
        <v>2012</v>
      </c>
      <c r="E444" s="7" t="s">
        <v>9</v>
      </c>
      <c r="F444" s="7" t="s">
        <v>8</v>
      </c>
      <c r="G444" s="7" t="s">
        <v>1</v>
      </c>
      <c r="H444" s="7" t="s">
        <v>7</v>
      </c>
      <c r="I444" s="9">
        <v>0.115857223</v>
      </c>
      <c r="J444" s="10">
        <v>179.1028</v>
      </c>
      <c r="K444" s="11">
        <v>4.8</v>
      </c>
      <c r="L444" s="11" t="str">
        <f>IF(Tabla134[[#This Row],[Item Weight]]&lt;$U$12,"Poco Peso",IF(Tabla134[[#This Row],[Item Weight]]&lt;$U$13,"Peso Medio","Peso Alto"))</f>
        <v>Poco Peso</v>
      </c>
      <c r="M444" s="7">
        <v>8.31</v>
      </c>
      <c r="N444" s="11">
        <f>IF(Tabla134[[#This Row],[Item Weight (Nulos)]]="",VLOOKUP(Tabla134[[#This Row],[Item Identifier]],'Tabla para Nulos'!$A$3:$B$1563,2,FALSE),Tabla134[[#This Row],[Item Weight (Nulos)]])</f>
        <v>8.31</v>
      </c>
      <c r="O444" s="11" t="str">
        <f>IF(Tabla134[[#This Row],[Item Visibility]]&lt;$U$15,"Poca visibilidad",IF(Tabla134[[#This Row],[Item Visibility]]&lt;$U$16,"Visibilidad media","Mayor visibilidad"))</f>
        <v>Mayor visibilidad</v>
      </c>
      <c r="P444" s="11" t="str">
        <f>IF(Tabla134[[#This Row],[Rating]]&lt;2,"Muy Malo",IF(Tabla134[[#This Row],[Rating]]&lt;3,"Malo",IF(Tabla134[[#This Row],[Rating]]&lt;4,"Regular",IF(Tabla134[[#This Row],[Rating]]&lt;5,"Bueno","Excelente"))))</f>
        <v>Bueno</v>
      </c>
    </row>
    <row r="445" spans="1:16" x14ac:dyDescent="0.2">
      <c r="A445" s="7" t="s">
        <v>124</v>
      </c>
      <c r="B445" s="7" t="s">
        <v>414</v>
      </c>
      <c r="C445" s="7" t="s">
        <v>165</v>
      </c>
      <c r="D445" s="8">
        <v>2011</v>
      </c>
      <c r="E445" s="7" t="s">
        <v>703</v>
      </c>
      <c r="F445" s="7" t="s">
        <v>2</v>
      </c>
      <c r="G445" s="7" t="s">
        <v>702</v>
      </c>
      <c r="H445" s="7" t="s">
        <v>1621</v>
      </c>
      <c r="I445" s="9">
        <v>5.6816464999999997E-2</v>
      </c>
      <c r="J445" s="10">
        <v>132.1284</v>
      </c>
      <c r="K445" s="11">
        <v>4.8</v>
      </c>
      <c r="L445" s="11" t="str">
        <f>IF(Tabla134[[#This Row],[Item Weight]]&lt;$U$12,"Poco Peso",IF(Tabla134[[#This Row],[Item Weight]]&lt;$U$13,"Peso Medio","Peso Alto"))</f>
        <v>Peso Alto</v>
      </c>
      <c r="M445" s="7">
        <v>18.5</v>
      </c>
      <c r="N445" s="11">
        <f>IF(Tabla134[[#This Row],[Item Weight (Nulos)]]="",VLOOKUP(Tabla134[[#This Row],[Item Identifier]],'Tabla para Nulos'!$A$3:$B$1563,2,FALSE),Tabla134[[#This Row],[Item Weight (Nulos)]])</f>
        <v>18.5</v>
      </c>
      <c r="O445" s="11" t="str">
        <f>IF(Tabla134[[#This Row],[Item Visibility]]&lt;$U$15,"Poca visibilidad",IF(Tabla134[[#This Row],[Item Visibility]]&lt;$U$16,"Visibilidad media","Mayor visibilidad"))</f>
        <v>Visibilidad media</v>
      </c>
      <c r="P445" s="11" t="str">
        <f>IF(Tabla134[[#This Row],[Rating]]&lt;2,"Muy Malo",IF(Tabla134[[#This Row],[Rating]]&lt;3,"Malo",IF(Tabla134[[#This Row],[Rating]]&lt;4,"Regular",IF(Tabla134[[#This Row],[Rating]]&lt;5,"Bueno","Excelente"))))</f>
        <v>Bueno</v>
      </c>
    </row>
    <row r="446" spans="1:16" x14ac:dyDescent="0.2">
      <c r="A446" s="7" t="s">
        <v>6</v>
      </c>
      <c r="B446" s="7" t="s">
        <v>359</v>
      </c>
      <c r="C446" s="7" t="s">
        <v>71</v>
      </c>
      <c r="D446" s="8">
        <v>2011</v>
      </c>
      <c r="E446" s="7" t="s">
        <v>703</v>
      </c>
      <c r="F446" s="7" t="s">
        <v>2</v>
      </c>
      <c r="G446" s="7" t="s">
        <v>702</v>
      </c>
      <c r="H446" s="7" t="s">
        <v>1621</v>
      </c>
      <c r="I446" s="9">
        <v>0.13497562799999999</v>
      </c>
      <c r="J446" s="10">
        <v>260.09359999999998</v>
      </c>
      <c r="K446" s="11">
        <v>4.8</v>
      </c>
      <c r="L446" s="11" t="str">
        <f>IF(Tabla134[[#This Row],[Item Weight]]&lt;$U$12,"Poco Peso",IF(Tabla134[[#This Row],[Item Weight]]&lt;$U$13,"Peso Medio","Peso Alto"))</f>
        <v>Peso Medio</v>
      </c>
      <c r="M446" s="7">
        <v>13.65</v>
      </c>
      <c r="N446" s="11">
        <f>IF(Tabla134[[#This Row],[Item Weight (Nulos)]]="",VLOOKUP(Tabla134[[#This Row],[Item Identifier]],'Tabla para Nulos'!$A$3:$B$1563,2,FALSE),Tabla134[[#This Row],[Item Weight (Nulos)]])</f>
        <v>13.65</v>
      </c>
      <c r="O446" s="11" t="str">
        <f>IF(Tabla134[[#This Row],[Item Visibility]]&lt;$U$15,"Poca visibilidad",IF(Tabla134[[#This Row],[Item Visibility]]&lt;$U$16,"Visibilidad media","Mayor visibilidad"))</f>
        <v>Mayor visibilidad</v>
      </c>
      <c r="P446" s="11" t="str">
        <f>IF(Tabla134[[#This Row],[Rating]]&lt;2,"Muy Malo",IF(Tabla134[[#This Row],[Rating]]&lt;3,"Malo",IF(Tabla134[[#This Row],[Rating]]&lt;4,"Regular",IF(Tabla134[[#This Row],[Rating]]&lt;5,"Bueno","Excelente"))))</f>
        <v>Bueno</v>
      </c>
    </row>
    <row r="447" spans="1:16" x14ac:dyDescent="0.2">
      <c r="A447" s="7" t="s">
        <v>6</v>
      </c>
      <c r="B447" s="7" t="s">
        <v>77</v>
      </c>
      <c r="C447" s="7" t="s">
        <v>71</v>
      </c>
      <c r="D447" s="8">
        <v>2022</v>
      </c>
      <c r="E447" s="7" t="s">
        <v>3</v>
      </c>
      <c r="F447" s="7" t="s">
        <v>2</v>
      </c>
      <c r="G447" s="7" t="s">
        <v>1</v>
      </c>
      <c r="H447" s="7" t="s">
        <v>0</v>
      </c>
      <c r="I447" s="9">
        <v>7.6354361999999995E-2</v>
      </c>
      <c r="J447" s="10">
        <v>192.18459999999999</v>
      </c>
      <c r="K447" s="11">
        <v>4.8</v>
      </c>
      <c r="L447" s="11" t="str">
        <f>IF(Tabla134[[#This Row],[Item Weight]]&lt;$U$12,"Poco Peso",IF(Tabla134[[#This Row],[Item Weight]]&lt;$U$13,"Peso Medio","Peso Alto"))</f>
        <v>Peso Medio</v>
      </c>
      <c r="M447" s="7">
        <v>12.65</v>
      </c>
      <c r="N447" s="11">
        <f>IF(Tabla134[[#This Row],[Item Weight (Nulos)]]="",VLOOKUP(Tabla134[[#This Row],[Item Identifier]],'Tabla para Nulos'!$A$3:$B$1563,2,FALSE),Tabla134[[#This Row],[Item Weight (Nulos)]])</f>
        <v>12.65</v>
      </c>
      <c r="O447" s="11" t="str">
        <f>IF(Tabla134[[#This Row],[Item Visibility]]&lt;$U$15,"Poca visibilidad",IF(Tabla134[[#This Row],[Item Visibility]]&lt;$U$16,"Visibilidad media","Mayor visibilidad"))</f>
        <v>Visibilidad media</v>
      </c>
      <c r="P447" s="11" t="str">
        <f>IF(Tabla134[[#This Row],[Rating]]&lt;2,"Muy Malo",IF(Tabla134[[#This Row],[Rating]]&lt;3,"Malo",IF(Tabla134[[#This Row],[Rating]]&lt;4,"Regular",IF(Tabla134[[#This Row],[Rating]]&lt;5,"Bueno","Excelente"))))</f>
        <v>Bueno</v>
      </c>
    </row>
    <row r="448" spans="1:16" x14ac:dyDescent="0.2">
      <c r="A448" s="7" t="s">
        <v>6</v>
      </c>
      <c r="B448" s="7" t="s">
        <v>549</v>
      </c>
      <c r="C448" s="7" t="s">
        <v>10</v>
      </c>
      <c r="D448" s="8">
        <v>2016</v>
      </c>
      <c r="E448" s="7" t="s">
        <v>1114</v>
      </c>
      <c r="F448" s="7" t="s">
        <v>8</v>
      </c>
      <c r="G448" s="7" t="s">
        <v>702</v>
      </c>
      <c r="H448" s="7" t="s">
        <v>7</v>
      </c>
      <c r="I448" s="9">
        <v>6.2411403999999997E-2</v>
      </c>
      <c r="J448" s="10">
        <v>225.90620000000001</v>
      </c>
      <c r="K448" s="11">
        <v>4.8</v>
      </c>
      <c r="L448" s="11" t="str">
        <f>IF(Tabla134[[#This Row],[Item Weight]]&lt;$U$12,"Poco Peso",IF(Tabla134[[#This Row],[Item Weight]]&lt;$U$13,"Peso Medio","Peso Alto"))</f>
        <v>Peso Medio</v>
      </c>
      <c r="M448" s="7">
        <v>16.350000000000001</v>
      </c>
      <c r="N448" s="11">
        <f>IF(Tabla134[[#This Row],[Item Weight (Nulos)]]="",VLOOKUP(Tabla134[[#This Row],[Item Identifier]],'Tabla para Nulos'!$A$3:$B$1563,2,FALSE),Tabla134[[#This Row],[Item Weight (Nulos)]])</f>
        <v>16.350000000000001</v>
      </c>
      <c r="O448" s="11" t="str">
        <f>IF(Tabla134[[#This Row],[Item Visibility]]&lt;$U$15,"Poca visibilidad",IF(Tabla134[[#This Row],[Item Visibility]]&lt;$U$16,"Visibilidad media","Mayor visibilidad"))</f>
        <v>Visibilidad media</v>
      </c>
      <c r="P448" s="11" t="str">
        <f>IF(Tabla134[[#This Row],[Rating]]&lt;2,"Muy Malo",IF(Tabla134[[#This Row],[Rating]]&lt;3,"Malo",IF(Tabla134[[#This Row],[Rating]]&lt;4,"Regular",IF(Tabla134[[#This Row],[Rating]]&lt;5,"Bueno","Excelente"))))</f>
        <v>Bueno</v>
      </c>
    </row>
    <row r="449" spans="1:16" x14ac:dyDescent="0.2">
      <c r="A449" s="7" t="s">
        <v>6</v>
      </c>
      <c r="B449" s="7" t="s">
        <v>921</v>
      </c>
      <c r="C449" s="7" t="s">
        <v>28</v>
      </c>
      <c r="D449" s="8">
        <v>2014</v>
      </c>
      <c r="E449" s="7" t="s">
        <v>529</v>
      </c>
      <c r="F449" s="7" t="s">
        <v>2</v>
      </c>
      <c r="G449" s="7" t="s">
        <v>528</v>
      </c>
      <c r="H449" s="7" t="s">
        <v>7</v>
      </c>
      <c r="I449" s="9">
        <v>0.121485195</v>
      </c>
      <c r="J449" s="10">
        <v>40.245399999999997</v>
      </c>
      <c r="K449" s="11">
        <v>4.8</v>
      </c>
      <c r="L449" s="11" t="str">
        <f>IF(Tabla134[[#This Row],[Item Weight]]&lt;$U$12,"Poco Peso",IF(Tabla134[[#This Row],[Item Weight]]&lt;$U$13,"Peso Medio","Peso Alto"))</f>
        <v>Poco Peso</v>
      </c>
      <c r="M449" s="7">
        <v>6.7149999999999999</v>
      </c>
      <c r="N449" s="11">
        <f>IF(Tabla134[[#This Row],[Item Weight (Nulos)]]="",VLOOKUP(Tabla134[[#This Row],[Item Identifier]],'Tabla para Nulos'!$A$3:$B$1563,2,FALSE),Tabla134[[#This Row],[Item Weight (Nulos)]])</f>
        <v>6.7149999999999999</v>
      </c>
      <c r="O449" s="11" t="str">
        <f>IF(Tabla134[[#This Row],[Item Visibility]]&lt;$U$15,"Poca visibilidad",IF(Tabla134[[#This Row],[Item Visibility]]&lt;$U$16,"Visibilidad media","Mayor visibilidad"))</f>
        <v>Mayor visibilidad</v>
      </c>
      <c r="P449" s="11" t="str">
        <f>IF(Tabla134[[#This Row],[Rating]]&lt;2,"Muy Malo",IF(Tabla134[[#This Row],[Rating]]&lt;3,"Malo",IF(Tabla134[[#This Row],[Rating]]&lt;4,"Regular",IF(Tabla134[[#This Row],[Rating]]&lt;5,"Bueno","Excelente"))))</f>
        <v>Bueno</v>
      </c>
    </row>
    <row r="450" spans="1:16" x14ac:dyDescent="0.2">
      <c r="A450" s="7" t="s">
        <v>6</v>
      </c>
      <c r="B450" s="7" t="s">
        <v>801</v>
      </c>
      <c r="C450" s="7" t="s">
        <v>14</v>
      </c>
      <c r="D450" s="8">
        <v>2020</v>
      </c>
      <c r="E450" s="7" t="s">
        <v>919</v>
      </c>
      <c r="F450" s="7" t="s">
        <v>796</v>
      </c>
      <c r="G450" s="7" t="s">
        <v>1</v>
      </c>
      <c r="H450" s="7" t="s">
        <v>7</v>
      </c>
      <c r="I450" s="9">
        <v>0.16062411600000001</v>
      </c>
      <c r="J450" s="10">
        <v>143.81280000000001</v>
      </c>
      <c r="K450" s="11">
        <v>4.8</v>
      </c>
      <c r="L450" s="11" t="str">
        <f>IF(Tabla134[[#This Row],[Item Weight]]&lt;$U$12,"Poco Peso",IF(Tabla134[[#This Row],[Item Weight]]&lt;$U$13,"Peso Medio","Peso Alto"))</f>
        <v>Peso Medio</v>
      </c>
      <c r="M450" s="7">
        <v>16.5</v>
      </c>
      <c r="N450" s="11">
        <f>IF(Tabla134[[#This Row],[Item Weight (Nulos)]]="",VLOOKUP(Tabla134[[#This Row],[Item Identifier]],'Tabla para Nulos'!$A$3:$B$1563,2,FALSE),Tabla134[[#This Row],[Item Weight (Nulos)]])</f>
        <v>16.5</v>
      </c>
      <c r="O450" s="11" t="str">
        <f>IF(Tabla134[[#This Row],[Item Visibility]]&lt;$U$15,"Poca visibilidad",IF(Tabla134[[#This Row],[Item Visibility]]&lt;$U$16,"Visibilidad media","Mayor visibilidad"))</f>
        <v>Mayor visibilidad</v>
      </c>
      <c r="P450" s="11" t="str">
        <f>IF(Tabla134[[#This Row],[Rating]]&lt;2,"Muy Malo",IF(Tabla134[[#This Row],[Rating]]&lt;3,"Malo",IF(Tabla134[[#This Row],[Rating]]&lt;4,"Regular",IF(Tabla134[[#This Row],[Rating]]&lt;5,"Bueno","Excelente"))))</f>
        <v>Bueno</v>
      </c>
    </row>
    <row r="451" spans="1:16" x14ac:dyDescent="0.2">
      <c r="A451" s="7" t="s">
        <v>124</v>
      </c>
      <c r="B451" s="7" t="s">
        <v>511</v>
      </c>
      <c r="C451" s="7" t="s">
        <v>28</v>
      </c>
      <c r="D451" s="8">
        <v>2018</v>
      </c>
      <c r="E451" s="7" t="s">
        <v>13</v>
      </c>
      <c r="F451" s="7" t="s">
        <v>2</v>
      </c>
      <c r="G451" s="7" t="s">
        <v>1</v>
      </c>
      <c r="H451" s="7" t="s">
        <v>12</v>
      </c>
      <c r="I451" s="9">
        <v>2.1170542000000001E-2</v>
      </c>
      <c r="J451" s="10">
        <v>117.61239999999999</v>
      </c>
      <c r="K451" s="11">
        <v>4.8</v>
      </c>
      <c r="L451" s="11" t="str">
        <f>IF(Tabla134[[#This Row],[Item Weight]]&lt;$U$12,"Poco Peso",IF(Tabla134[[#This Row],[Item Weight]]&lt;$U$13,"Peso Medio","Peso Alto"))</f>
        <v>Peso Medio</v>
      </c>
      <c r="N451" s="11">
        <f>IF(Tabla134[[#This Row],[Item Weight (Nulos)]]="",VLOOKUP(Tabla134[[#This Row],[Item Identifier]],'Tabla para Nulos'!$A$3:$B$1563,2,FALSE),Tabla134[[#This Row],[Item Weight (Nulos)]])</f>
        <v>13.3</v>
      </c>
      <c r="O451" s="11" t="str">
        <f>IF(Tabla134[[#This Row],[Item Visibility]]&lt;$U$15,"Poca visibilidad",IF(Tabla134[[#This Row],[Item Visibility]]&lt;$U$16,"Visibilidad media","Mayor visibilidad"))</f>
        <v>Poca visibilidad</v>
      </c>
      <c r="P451" s="11" t="str">
        <f>IF(Tabla134[[#This Row],[Rating]]&lt;2,"Muy Malo",IF(Tabla134[[#This Row],[Rating]]&lt;3,"Malo",IF(Tabla134[[#This Row],[Rating]]&lt;4,"Regular",IF(Tabla134[[#This Row],[Rating]]&lt;5,"Bueno","Excelente"))))</f>
        <v>Bueno</v>
      </c>
    </row>
    <row r="452" spans="1:16" x14ac:dyDescent="0.2">
      <c r="A452" s="7" t="s">
        <v>124</v>
      </c>
      <c r="B452" s="7" t="s">
        <v>648</v>
      </c>
      <c r="C452" s="7" t="s">
        <v>10</v>
      </c>
      <c r="D452" s="8">
        <v>2012</v>
      </c>
      <c r="E452" s="7" t="s">
        <v>9</v>
      </c>
      <c r="F452" s="7" t="s">
        <v>8</v>
      </c>
      <c r="G452" s="7" t="s">
        <v>1</v>
      </c>
      <c r="H452" s="7" t="s">
        <v>7</v>
      </c>
      <c r="I452" s="9">
        <v>0</v>
      </c>
      <c r="J452" s="10">
        <v>128.46520000000001</v>
      </c>
      <c r="K452" s="11">
        <v>4.8</v>
      </c>
      <c r="L452" s="11" t="str">
        <f>IF(Tabla134[[#This Row],[Item Weight]]&lt;$U$12,"Poco Peso",IF(Tabla134[[#This Row],[Item Weight]]&lt;$U$13,"Peso Medio","Peso Alto"))</f>
        <v>Peso Medio</v>
      </c>
      <c r="M452" s="7">
        <v>11.5</v>
      </c>
      <c r="N452" s="11">
        <f>IF(Tabla134[[#This Row],[Item Weight (Nulos)]]="",VLOOKUP(Tabla134[[#This Row],[Item Identifier]],'Tabla para Nulos'!$A$3:$B$1563,2,FALSE),Tabla134[[#This Row],[Item Weight (Nulos)]])</f>
        <v>11.5</v>
      </c>
      <c r="O452" s="11" t="str">
        <f>IF(Tabla134[[#This Row],[Item Visibility]]&lt;$U$15,"Poca visibilidad",IF(Tabla134[[#This Row],[Item Visibility]]&lt;$U$16,"Visibilidad media","Mayor visibilidad"))</f>
        <v>Poca visibilidad</v>
      </c>
      <c r="P452" s="11" t="str">
        <f>IF(Tabla134[[#This Row],[Rating]]&lt;2,"Muy Malo",IF(Tabla134[[#This Row],[Rating]]&lt;3,"Malo",IF(Tabla134[[#This Row],[Rating]]&lt;4,"Regular",IF(Tabla134[[#This Row],[Rating]]&lt;5,"Bueno","Excelente"))))</f>
        <v>Bueno</v>
      </c>
    </row>
    <row r="453" spans="1:16" x14ac:dyDescent="0.2">
      <c r="A453" s="7" t="s">
        <v>124</v>
      </c>
      <c r="B453" s="7" t="s">
        <v>235</v>
      </c>
      <c r="C453" s="7" t="s">
        <v>10</v>
      </c>
      <c r="D453" s="8">
        <v>2012</v>
      </c>
      <c r="E453" s="7" t="s">
        <v>9</v>
      </c>
      <c r="F453" s="7" t="s">
        <v>8</v>
      </c>
      <c r="G453" s="7" t="s">
        <v>1</v>
      </c>
      <c r="H453" s="7" t="s">
        <v>7</v>
      </c>
      <c r="I453" s="9">
        <v>3.3271818000000002E-2</v>
      </c>
      <c r="J453" s="10">
        <v>196.57679999999999</v>
      </c>
      <c r="K453" s="11">
        <v>4.8</v>
      </c>
      <c r="L453" s="11" t="str">
        <f>IF(Tabla134[[#This Row],[Item Weight]]&lt;$U$12,"Poco Peso",IF(Tabla134[[#This Row],[Item Weight]]&lt;$U$13,"Peso Medio","Peso Alto"))</f>
        <v>Peso Medio</v>
      </c>
      <c r="M453" s="7">
        <v>12.85</v>
      </c>
      <c r="N453" s="11">
        <f>IF(Tabla134[[#This Row],[Item Weight (Nulos)]]="",VLOOKUP(Tabla134[[#This Row],[Item Identifier]],'Tabla para Nulos'!$A$3:$B$1563,2,FALSE),Tabla134[[#This Row],[Item Weight (Nulos)]])</f>
        <v>12.85</v>
      </c>
      <c r="O453" s="11" t="str">
        <f>IF(Tabla134[[#This Row],[Item Visibility]]&lt;$U$15,"Poca visibilidad",IF(Tabla134[[#This Row],[Item Visibility]]&lt;$U$16,"Visibilidad media","Mayor visibilidad"))</f>
        <v>Visibilidad media</v>
      </c>
      <c r="P453" s="11" t="str">
        <f>IF(Tabla134[[#This Row],[Rating]]&lt;2,"Muy Malo",IF(Tabla134[[#This Row],[Rating]]&lt;3,"Malo",IF(Tabla134[[#This Row],[Rating]]&lt;4,"Regular",IF(Tabla134[[#This Row],[Rating]]&lt;5,"Bueno","Excelente"))))</f>
        <v>Bueno</v>
      </c>
    </row>
    <row r="454" spans="1:16" x14ac:dyDescent="0.2">
      <c r="A454" s="7" t="s">
        <v>124</v>
      </c>
      <c r="B454" s="7" t="s">
        <v>199</v>
      </c>
      <c r="C454" s="7" t="s">
        <v>171</v>
      </c>
      <c r="D454" s="8">
        <v>2012</v>
      </c>
      <c r="E454" s="7" t="s">
        <v>9</v>
      </c>
      <c r="F454" s="7" t="s">
        <v>8</v>
      </c>
      <c r="G454" s="7" t="s">
        <v>1</v>
      </c>
      <c r="H454" s="7" t="s">
        <v>7</v>
      </c>
      <c r="I454" s="9">
        <v>0.11885886599999999</v>
      </c>
      <c r="J454" s="10">
        <v>263.291</v>
      </c>
      <c r="K454" s="11">
        <v>4.8</v>
      </c>
      <c r="L454" s="11" t="str">
        <f>IF(Tabla134[[#This Row],[Item Weight]]&lt;$U$12,"Poco Peso",IF(Tabla134[[#This Row],[Item Weight]]&lt;$U$13,"Peso Medio","Peso Alto"))</f>
        <v>Poco Peso</v>
      </c>
      <c r="M454" s="7">
        <v>6.2350000000000003</v>
      </c>
      <c r="N454" s="11">
        <f>IF(Tabla134[[#This Row],[Item Weight (Nulos)]]="",VLOOKUP(Tabla134[[#This Row],[Item Identifier]],'Tabla para Nulos'!$A$3:$B$1563,2,FALSE),Tabla134[[#This Row],[Item Weight (Nulos)]])</f>
        <v>6.2350000000000003</v>
      </c>
      <c r="O454" s="11" t="str">
        <f>IF(Tabla134[[#This Row],[Item Visibility]]&lt;$U$15,"Poca visibilidad",IF(Tabla134[[#This Row],[Item Visibility]]&lt;$U$16,"Visibilidad media","Mayor visibilidad"))</f>
        <v>Mayor visibilidad</v>
      </c>
      <c r="P454" s="11" t="str">
        <f>IF(Tabla134[[#This Row],[Rating]]&lt;2,"Muy Malo",IF(Tabla134[[#This Row],[Rating]]&lt;3,"Malo",IF(Tabla134[[#This Row],[Rating]]&lt;4,"Regular",IF(Tabla134[[#This Row],[Rating]]&lt;5,"Bueno","Excelente"))))</f>
        <v>Bueno</v>
      </c>
    </row>
    <row r="455" spans="1:16" x14ac:dyDescent="0.2">
      <c r="A455" s="7" t="s">
        <v>124</v>
      </c>
      <c r="B455" s="7" t="s">
        <v>849</v>
      </c>
      <c r="C455" s="7" t="s">
        <v>19</v>
      </c>
      <c r="D455" s="8">
        <v>2012</v>
      </c>
      <c r="E455" s="7" t="s">
        <v>9</v>
      </c>
      <c r="F455" s="7" t="s">
        <v>8</v>
      </c>
      <c r="G455" s="7" t="s">
        <v>1</v>
      </c>
      <c r="H455" s="7" t="s">
        <v>7</v>
      </c>
      <c r="I455" s="9">
        <v>7.0890601999999997E-2</v>
      </c>
      <c r="J455" s="10">
        <v>111.68600000000001</v>
      </c>
      <c r="K455" s="11">
        <v>4.8</v>
      </c>
      <c r="L455" s="11" t="str">
        <f>IF(Tabla134[[#This Row],[Item Weight]]&lt;$U$12,"Poco Peso",IF(Tabla134[[#This Row],[Item Weight]]&lt;$U$13,"Peso Medio","Peso Alto"))</f>
        <v>Poco Peso</v>
      </c>
      <c r="M455" s="7">
        <v>4.59</v>
      </c>
      <c r="N455" s="11">
        <f>IF(Tabla134[[#This Row],[Item Weight (Nulos)]]="",VLOOKUP(Tabla134[[#This Row],[Item Identifier]],'Tabla para Nulos'!$A$3:$B$1563,2,FALSE),Tabla134[[#This Row],[Item Weight (Nulos)]])</f>
        <v>4.59</v>
      </c>
      <c r="O455" s="11" t="str">
        <f>IF(Tabla134[[#This Row],[Item Visibility]]&lt;$U$15,"Poca visibilidad",IF(Tabla134[[#This Row],[Item Visibility]]&lt;$U$16,"Visibilidad media","Mayor visibilidad"))</f>
        <v>Visibilidad media</v>
      </c>
      <c r="P455" s="11" t="str">
        <f>IF(Tabla134[[#This Row],[Rating]]&lt;2,"Muy Malo",IF(Tabla134[[#This Row],[Rating]]&lt;3,"Malo",IF(Tabla134[[#This Row],[Rating]]&lt;4,"Regular",IF(Tabla134[[#This Row],[Rating]]&lt;5,"Bueno","Excelente"))))</f>
        <v>Bueno</v>
      </c>
    </row>
    <row r="456" spans="1:16" x14ac:dyDescent="0.2">
      <c r="A456" s="7" t="s">
        <v>124</v>
      </c>
      <c r="B456" s="7" t="s">
        <v>1055</v>
      </c>
      <c r="C456" s="7" t="s">
        <v>19</v>
      </c>
      <c r="D456" s="8">
        <v>2012</v>
      </c>
      <c r="E456" s="7" t="s">
        <v>9</v>
      </c>
      <c r="F456" s="7" t="s">
        <v>8</v>
      </c>
      <c r="G456" s="7" t="s">
        <v>1</v>
      </c>
      <c r="H456" s="7" t="s">
        <v>7</v>
      </c>
      <c r="I456" s="9">
        <v>6.1159246E-2</v>
      </c>
      <c r="J456" s="10">
        <v>92.543599999999998</v>
      </c>
      <c r="K456" s="11">
        <v>4.8</v>
      </c>
      <c r="L456" s="11" t="str">
        <f>IF(Tabla134[[#This Row],[Item Weight]]&lt;$U$12,"Poco Peso",IF(Tabla134[[#This Row],[Item Weight]]&lt;$U$13,"Peso Medio","Peso Alto"))</f>
        <v>Poco Peso</v>
      </c>
      <c r="M456" s="7">
        <v>7.63</v>
      </c>
      <c r="N456" s="11">
        <f>IF(Tabla134[[#This Row],[Item Weight (Nulos)]]="",VLOOKUP(Tabla134[[#This Row],[Item Identifier]],'Tabla para Nulos'!$A$3:$B$1563,2,FALSE),Tabla134[[#This Row],[Item Weight (Nulos)]])</f>
        <v>7.63</v>
      </c>
      <c r="O456" s="11" t="str">
        <f>IF(Tabla134[[#This Row],[Item Visibility]]&lt;$U$15,"Poca visibilidad",IF(Tabla134[[#This Row],[Item Visibility]]&lt;$U$16,"Visibilidad media","Mayor visibilidad"))</f>
        <v>Visibilidad media</v>
      </c>
      <c r="P456" s="11" t="str">
        <f>IF(Tabla134[[#This Row],[Rating]]&lt;2,"Muy Malo",IF(Tabla134[[#This Row],[Rating]]&lt;3,"Malo",IF(Tabla134[[#This Row],[Rating]]&lt;4,"Regular",IF(Tabla134[[#This Row],[Rating]]&lt;5,"Bueno","Excelente"))))</f>
        <v>Bueno</v>
      </c>
    </row>
    <row r="457" spans="1:16" x14ac:dyDescent="0.2">
      <c r="A457" s="7" t="s">
        <v>6</v>
      </c>
      <c r="B457" s="7" t="s">
        <v>814</v>
      </c>
      <c r="C457" s="7" t="s">
        <v>10</v>
      </c>
      <c r="D457" s="8">
        <v>2012</v>
      </c>
      <c r="E457" s="7" t="s">
        <v>9</v>
      </c>
      <c r="F457" s="7" t="s">
        <v>8</v>
      </c>
      <c r="G457" s="7" t="s">
        <v>1</v>
      </c>
      <c r="H457" s="7" t="s">
        <v>7</v>
      </c>
      <c r="I457" s="9">
        <v>5.5391140000000004E-3</v>
      </c>
      <c r="J457" s="10">
        <v>167.87899999999999</v>
      </c>
      <c r="K457" s="11">
        <v>4.8</v>
      </c>
      <c r="L457" s="11" t="str">
        <f>IF(Tabla134[[#This Row],[Item Weight]]&lt;$U$12,"Poco Peso",IF(Tabla134[[#This Row],[Item Weight]]&lt;$U$13,"Peso Medio","Peso Alto"))</f>
        <v>Peso Medio</v>
      </c>
      <c r="M457" s="7">
        <v>11.35</v>
      </c>
      <c r="N457" s="11">
        <f>IF(Tabla134[[#This Row],[Item Weight (Nulos)]]="",VLOOKUP(Tabla134[[#This Row],[Item Identifier]],'Tabla para Nulos'!$A$3:$B$1563,2,FALSE),Tabla134[[#This Row],[Item Weight (Nulos)]])</f>
        <v>11.35</v>
      </c>
      <c r="O457" s="11" t="str">
        <f>IF(Tabla134[[#This Row],[Item Visibility]]&lt;$U$15,"Poca visibilidad",IF(Tabla134[[#This Row],[Item Visibility]]&lt;$U$16,"Visibilidad media","Mayor visibilidad"))</f>
        <v>Poca visibilidad</v>
      </c>
      <c r="P457" s="11" t="str">
        <f>IF(Tabla134[[#This Row],[Rating]]&lt;2,"Muy Malo",IF(Tabla134[[#This Row],[Rating]]&lt;3,"Malo",IF(Tabla134[[#This Row],[Rating]]&lt;4,"Regular",IF(Tabla134[[#This Row],[Rating]]&lt;5,"Bueno","Excelente"))))</f>
        <v>Bueno</v>
      </c>
    </row>
    <row r="458" spans="1:16" x14ac:dyDescent="0.2">
      <c r="A458" s="7" t="s">
        <v>6</v>
      </c>
      <c r="B458" s="7" t="s">
        <v>319</v>
      </c>
      <c r="C458" s="7" t="s">
        <v>14</v>
      </c>
      <c r="D458" s="8">
        <v>2012</v>
      </c>
      <c r="E458" s="7" t="s">
        <v>9</v>
      </c>
      <c r="F458" s="7" t="s">
        <v>8</v>
      </c>
      <c r="G458" s="7" t="s">
        <v>1</v>
      </c>
      <c r="H458" s="7" t="s">
        <v>7</v>
      </c>
      <c r="I458" s="9">
        <v>9.3801336999999999E-2</v>
      </c>
      <c r="J458" s="10">
        <v>126.07040000000001</v>
      </c>
      <c r="K458" s="11">
        <v>4.8</v>
      </c>
      <c r="L458" s="11" t="str">
        <f>IF(Tabla134[[#This Row],[Item Weight]]&lt;$U$12,"Poco Peso",IF(Tabla134[[#This Row],[Item Weight]]&lt;$U$13,"Peso Medio","Peso Alto"))</f>
        <v>Peso Medio</v>
      </c>
      <c r="M458" s="7">
        <v>11.8</v>
      </c>
      <c r="N458" s="11">
        <f>IF(Tabla134[[#This Row],[Item Weight (Nulos)]]="",VLOOKUP(Tabla134[[#This Row],[Item Identifier]],'Tabla para Nulos'!$A$3:$B$1563,2,FALSE),Tabla134[[#This Row],[Item Weight (Nulos)]])</f>
        <v>11.8</v>
      </c>
      <c r="O458" s="11" t="str">
        <f>IF(Tabla134[[#This Row],[Item Visibility]]&lt;$U$15,"Poca visibilidad",IF(Tabla134[[#This Row],[Item Visibility]]&lt;$U$16,"Visibilidad media","Mayor visibilidad"))</f>
        <v>Visibilidad media</v>
      </c>
      <c r="P458" s="11" t="str">
        <f>IF(Tabla134[[#This Row],[Rating]]&lt;2,"Muy Malo",IF(Tabla134[[#This Row],[Rating]]&lt;3,"Malo",IF(Tabla134[[#This Row],[Rating]]&lt;4,"Regular",IF(Tabla134[[#This Row],[Rating]]&lt;5,"Bueno","Excelente"))))</f>
        <v>Bueno</v>
      </c>
    </row>
    <row r="459" spans="1:16" x14ac:dyDescent="0.2">
      <c r="A459" s="7" t="s">
        <v>124</v>
      </c>
      <c r="B459" s="7" t="s">
        <v>898</v>
      </c>
      <c r="C459" s="7" t="s">
        <v>71</v>
      </c>
      <c r="D459" s="8">
        <v>2018</v>
      </c>
      <c r="E459" s="7" t="s">
        <v>1195</v>
      </c>
      <c r="F459" s="7" t="s">
        <v>8</v>
      </c>
      <c r="G459" s="7" t="s">
        <v>702</v>
      </c>
      <c r="H459" s="7" t="s">
        <v>1621</v>
      </c>
      <c r="I459" s="9">
        <v>0.14359158599999999</v>
      </c>
      <c r="J459" s="10">
        <v>213.55340000000001</v>
      </c>
      <c r="K459" s="11">
        <v>4.8</v>
      </c>
      <c r="L459" s="11" t="str">
        <f>IF(Tabla134[[#This Row],[Item Weight]]&lt;$U$12,"Poco Peso",IF(Tabla134[[#This Row],[Item Weight]]&lt;$U$13,"Peso Medio","Peso Alto"))</f>
        <v>Peso Medio</v>
      </c>
      <c r="N459" s="11">
        <f>IF(Tabla134[[#This Row],[Item Weight (Nulos)]]="",VLOOKUP(Tabla134[[#This Row],[Item Identifier]],'Tabla para Nulos'!$A$3:$B$1563,2,FALSE),Tabla134[[#This Row],[Item Weight (Nulos)]])</f>
        <v>9</v>
      </c>
      <c r="O459" s="11" t="str">
        <f>IF(Tabla134[[#This Row],[Item Visibility]]&lt;$U$15,"Poca visibilidad",IF(Tabla134[[#This Row],[Item Visibility]]&lt;$U$16,"Visibilidad media","Mayor visibilidad"))</f>
        <v>Mayor visibilidad</v>
      </c>
      <c r="P459" s="11" t="str">
        <f>IF(Tabla134[[#This Row],[Rating]]&lt;2,"Muy Malo",IF(Tabla134[[#This Row],[Rating]]&lt;3,"Malo",IF(Tabla134[[#This Row],[Rating]]&lt;4,"Regular",IF(Tabla134[[#This Row],[Rating]]&lt;5,"Bueno","Excelente"))))</f>
        <v>Bueno</v>
      </c>
    </row>
    <row r="460" spans="1:16" x14ac:dyDescent="0.2">
      <c r="A460" s="7" t="s">
        <v>124</v>
      </c>
      <c r="B460" s="7" t="s">
        <v>289</v>
      </c>
      <c r="C460" s="7" t="s">
        <v>28</v>
      </c>
      <c r="D460" s="8">
        <v>2018</v>
      </c>
      <c r="E460" s="7" t="s">
        <v>1195</v>
      </c>
      <c r="F460" s="7" t="s">
        <v>8</v>
      </c>
      <c r="G460" s="7" t="s">
        <v>702</v>
      </c>
      <c r="H460" s="7" t="s">
        <v>1621</v>
      </c>
      <c r="I460" s="9">
        <v>6.1999647999999997E-2</v>
      </c>
      <c r="J460" s="10">
        <v>230.001</v>
      </c>
      <c r="K460" s="11">
        <v>4.8</v>
      </c>
      <c r="L460" s="11" t="str">
        <f>IF(Tabla134[[#This Row],[Item Weight]]&lt;$U$12,"Poco Peso",IF(Tabla134[[#This Row],[Item Weight]]&lt;$U$13,"Peso Medio","Peso Alto"))</f>
        <v>Peso Medio</v>
      </c>
      <c r="N460" s="11">
        <f>IF(Tabla134[[#This Row],[Item Weight (Nulos)]]="",VLOOKUP(Tabla134[[#This Row],[Item Identifier]],'Tabla para Nulos'!$A$3:$B$1563,2,FALSE),Tabla134[[#This Row],[Item Weight (Nulos)]])</f>
        <v>12.65</v>
      </c>
      <c r="O460" s="11" t="str">
        <f>IF(Tabla134[[#This Row],[Item Visibility]]&lt;$U$15,"Poca visibilidad",IF(Tabla134[[#This Row],[Item Visibility]]&lt;$U$16,"Visibilidad media","Mayor visibilidad"))</f>
        <v>Visibilidad media</v>
      </c>
      <c r="P460" s="11" t="str">
        <f>IF(Tabla134[[#This Row],[Rating]]&lt;2,"Muy Malo",IF(Tabla134[[#This Row],[Rating]]&lt;3,"Malo",IF(Tabla134[[#This Row],[Rating]]&lt;4,"Regular",IF(Tabla134[[#This Row],[Rating]]&lt;5,"Bueno","Excelente"))))</f>
        <v>Bueno</v>
      </c>
    </row>
    <row r="461" spans="1:16" x14ac:dyDescent="0.2">
      <c r="A461" s="7" t="s">
        <v>124</v>
      </c>
      <c r="B461" s="7" t="s">
        <v>1299</v>
      </c>
      <c r="C461" s="7" t="s">
        <v>17</v>
      </c>
      <c r="D461" s="8">
        <v>2018</v>
      </c>
      <c r="E461" s="7" t="s">
        <v>1195</v>
      </c>
      <c r="F461" s="7" t="s">
        <v>8</v>
      </c>
      <c r="G461" s="7" t="s">
        <v>702</v>
      </c>
      <c r="H461" s="7" t="s">
        <v>1621</v>
      </c>
      <c r="I461" s="9">
        <v>0</v>
      </c>
      <c r="J461" s="10">
        <v>51.234999999999999</v>
      </c>
      <c r="K461" s="11">
        <v>4.8</v>
      </c>
      <c r="L461" s="11" t="str">
        <f>IF(Tabla134[[#This Row],[Item Weight]]&lt;$U$12,"Poco Peso",IF(Tabla134[[#This Row],[Item Weight]]&lt;$U$13,"Peso Medio","Peso Alto"))</f>
        <v>Poco Peso</v>
      </c>
      <c r="N461" s="11">
        <f>IF(Tabla134[[#This Row],[Item Weight (Nulos)]]="",VLOOKUP(Tabla134[[#This Row],[Item Identifier]],'Tabla para Nulos'!$A$3:$B$1563,2,FALSE),Tabla134[[#This Row],[Item Weight (Nulos)]])</f>
        <v>7.9349999999999996</v>
      </c>
      <c r="O461" s="11" t="str">
        <f>IF(Tabla134[[#This Row],[Item Visibility]]&lt;$U$15,"Poca visibilidad",IF(Tabla134[[#This Row],[Item Visibility]]&lt;$U$16,"Visibilidad media","Mayor visibilidad"))</f>
        <v>Poca visibilidad</v>
      </c>
      <c r="P461" s="11" t="str">
        <f>IF(Tabla134[[#This Row],[Rating]]&lt;2,"Muy Malo",IF(Tabla134[[#This Row],[Rating]]&lt;3,"Malo",IF(Tabla134[[#This Row],[Rating]]&lt;4,"Regular",IF(Tabla134[[#This Row],[Rating]]&lt;5,"Bueno","Excelente"))))</f>
        <v>Bueno</v>
      </c>
    </row>
    <row r="462" spans="1:16" x14ac:dyDescent="0.2">
      <c r="A462" s="7" t="s">
        <v>124</v>
      </c>
      <c r="B462" s="7" t="s">
        <v>158</v>
      </c>
      <c r="C462" s="7" t="s">
        <v>14</v>
      </c>
      <c r="D462" s="8">
        <v>2018</v>
      </c>
      <c r="E462" s="7" t="s">
        <v>1195</v>
      </c>
      <c r="F462" s="7" t="s">
        <v>8</v>
      </c>
      <c r="G462" s="7" t="s">
        <v>702</v>
      </c>
      <c r="H462" s="7" t="s">
        <v>1621</v>
      </c>
      <c r="I462" s="9">
        <v>0.16845554900000001</v>
      </c>
      <c r="J462" s="10">
        <v>211.06120000000001</v>
      </c>
      <c r="K462" s="11">
        <v>4.8</v>
      </c>
      <c r="L462" s="11" t="str">
        <f>IF(Tabla134[[#This Row],[Item Weight]]&lt;$U$12,"Poco Peso",IF(Tabla134[[#This Row],[Item Weight]]&lt;$U$13,"Peso Medio","Peso Alto"))</f>
        <v>Peso Medio</v>
      </c>
      <c r="N462" s="11">
        <f>IF(Tabla134[[#This Row],[Item Weight (Nulos)]]="",VLOOKUP(Tabla134[[#This Row],[Item Identifier]],'Tabla para Nulos'!$A$3:$B$1563,2,FALSE),Tabla134[[#This Row],[Item Weight (Nulos)]])</f>
        <v>12.599999999999998</v>
      </c>
      <c r="O462" s="11" t="str">
        <f>IF(Tabla134[[#This Row],[Item Visibility]]&lt;$U$15,"Poca visibilidad",IF(Tabla134[[#This Row],[Item Visibility]]&lt;$U$16,"Visibilidad media","Mayor visibilidad"))</f>
        <v>Mayor visibilidad</v>
      </c>
      <c r="P462" s="11" t="str">
        <f>IF(Tabla134[[#This Row],[Rating]]&lt;2,"Muy Malo",IF(Tabla134[[#This Row],[Rating]]&lt;3,"Malo",IF(Tabla134[[#This Row],[Rating]]&lt;4,"Regular",IF(Tabla134[[#This Row],[Rating]]&lt;5,"Bueno","Excelente"))))</f>
        <v>Bueno</v>
      </c>
    </row>
    <row r="463" spans="1:16" x14ac:dyDescent="0.2">
      <c r="A463" s="7" t="s">
        <v>6</v>
      </c>
      <c r="B463" s="7" t="s">
        <v>570</v>
      </c>
      <c r="C463" s="7" t="s">
        <v>17</v>
      </c>
      <c r="D463" s="8">
        <v>2018</v>
      </c>
      <c r="E463" s="7" t="s">
        <v>1195</v>
      </c>
      <c r="F463" s="7" t="s">
        <v>8</v>
      </c>
      <c r="G463" s="7" t="s">
        <v>702</v>
      </c>
      <c r="H463" s="7" t="s">
        <v>1621</v>
      </c>
      <c r="I463" s="9">
        <v>6.6006824000000006E-2</v>
      </c>
      <c r="J463" s="10">
        <v>126.2704</v>
      </c>
      <c r="K463" s="11">
        <v>4.8</v>
      </c>
      <c r="L463" s="11" t="str">
        <f>IF(Tabla134[[#This Row],[Item Weight]]&lt;$U$12,"Poco Peso",IF(Tabla134[[#This Row],[Item Weight]]&lt;$U$13,"Peso Medio","Peso Alto"))</f>
        <v>Poco Peso</v>
      </c>
      <c r="N463" s="11">
        <f>IF(Tabla134[[#This Row],[Item Weight (Nulos)]]="",VLOOKUP(Tabla134[[#This Row],[Item Identifier]],'Tabla para Nulos'!$A$3:$B$1563,2,FALSE),Tabla134[[#This Row],[Item Weight (Nulos)]])</f>
        <v>4.8049999999999997</v>
      </c>
      <c r="O463" s="11" t="str">
        <f>IF(Tabla134[[#This Row],[Item Visibility]]&lt;$U$15,"Poca visibilidad",IF(Tabla134[[#This Row],[Item Visibility]]&lt;$U$16,"Visibilidad media","Mayor visibilidad"))</f>
        <v>Visibilidad media</v>
      </c>
      <c r="P463" s="11" t="str">
        <f>IF(Tabla134[[#This Row],[Rating]]&lt;2,"Muy Malo",IF(Tabla134[[#This Row],[Rating]]&lt;3,"Malo",IF(Tabla134[[#This Row],[Rating]]&lt;4,"Regular",IF(Tabla134[[#This Row],[Rating]]&lt;5,"Bueno","Excelente"))))</f>
        <v>Bueno</v>
      </c>
    </row>
    <row r="464" spans="1:16" x14ac:dyDescent="0.2">
      <c r="A464" s="7" t="s">
        <v>6</v>
      </c>
      <c r="B464" s="7" t="s">
        <v>965</v>
      </c>
      <c r="C464" s="7" t="s">
        <v>47</v>
      </c>
      <c r="D464" s="8">
        <v>2018</v>
      </c>
      <c r="E464" s="7" t="s">
        <v>1195</v>
      </c>
      <c r="F464" s="7" t="s">
        <v>8</v>
      </c>
      <c r="G464" s="7" t="s">
        <v>702</v>
      </c>
      <c r="H464" s="7" t="s">
        <v>1621</v>
      </c>
      <c r="I464" s="9">
        <v>5.8545606E-2</v>
      </c>
      <c r="J464" s="10">
        <v>155.8314</v>
      </c>
      <c r="K464" s="11">
        <v>4.8</v>
      </c>
      <c r="L464" s="11" t="str">
        <f>IF(Tabla134[[#This Row],[Item Weight]]&lt;$U$12,"Poco Peso",IF(Tabla134[[#This Row],[Item Weight]]&lt;$U$13,"Peso Medio","Peso Alto"))</f>
        <v>Peso Medio</v>
      </c>
      <c r="N464" s="11">
        <f>IF(Tabla134[[#This Row],[Item Weight (Nulos)]]="",VLOOKUP(Tabla134[[#This Row],[Item Identifier]],'Tabla para Nulos'!$A$3:$B$1563,2,FALSE),Tabla134[[#This Row],[Item Weight (Nulos)]])</f>
        <v>9.2999999999999989</v>
      </c>
      <c r="O464" s="11" t="str">
        <f>IF(Tabla134[[#This Row],[Item Visibility]]&lt;$U$15,"Poca visibilidad",IF(Tabla134[[#This Row],[Item Visibility]]&lt;$U$16,"Visibilidad media","Mayor visibilidad"))</f>
        <v>Visibilidad media</v>
      </c>
      <c r="P464" s="11" t="str">
        <f>IF(Tabla134[[#This Row],[Rating]]&lt;2,"Muy Malo",IF(Tabla134[[#This Row],[Rating]]&lt;3,"Malo",IF(Tabla134[[#This Row],[Rating]]&lt;4,"Regular",IF(Tabla134[[#This Row],[Rating]]&lt;5,"Bueno","Excelente"))))</f>
        <v>Bueno</v>
      </c>
    </row>
    <row r="465" spans="1:16" x14ac:dyDescent="0.2">
      <c r="A465" s="7" t="s">
        <v>6</v>
      </c>
      <c r="B465" s="7" t="s">
        <v>42</v>
      </c>
      <c r="C465" s="7" t="s">
        <v>14</v>
      </c>
      <c r="D465" s="8">
        <v>2018</v>
      </c>
      <c r="E465" s="7" t="s">
        <v>1195</v>
      </c>
      <c r="F465" s="7" t="s">
        <v>8</v>
      </c>
      <c r="G465" s="7" t="s">
        <v>702</v>
      </c>
      <c r="H465" s="7" t="s">
        <v>1621</v>
      </c>
      <c r="I465" s="9">
        <v>8.0127282999999994E-2</v>
      </c>
      <c r="J465" s="10">
        <v>168.7132</v>
      </c>
      <c r="K465" s="11">
        <v>4.8</v>
      </c>
      <c r="L465" s="11" t="str">
        <f>IF(Tabla134[[#This Row],[Item Weight]]&lt;$U$12,"Poco Peso",IF(Tabla134[[#This Row],[Item Weight]]&lt;$U$13,"Peso Medio","Peso Alto"))</f>
        <v>Peso Medio</v>
      </c>
      <c r="N465" s="11">
        <f>IF(Tabla134[[#This Row],[Item Weight (Nulos)]]="",VLOOKUP(Tabla134[[#This Row],[Item Identifier]],'Tabla para Nulos'!$A$3:$B$1563,2,FALSE),Tabla134[[#This Row],[Item Weight (Nulos)]])</f>
        <v>15.6</v>
      </c>
      <c r="O465" s="11" t="str">
        <f>IF(Tabla134[[#This Row],[Item Visibility]]&lt;$U$15,"Poca visibilidad",IF(Tabla134[[#This Row],[Item Visibility]]&lt;$U$16,"Visibilidad media","Mayor visibilidad"))</f>
        <v>Visibilidad media</v>
      </c>
      <c r="P465" s="11" t="str">
        <f>IF(Tabla134[[#This Row],[Rating]]&lt;2,"Muy Malo",IF(Tabla134[[#This Row],[Rating]]&lt;3,"Malo",IF(Tabla134[[#This Row],[Rating]]&lt;4,"Regular",IF(Tabla134[[#This Row],[Rating]]&lt;5,"Bueno","Excelente"))))</f>
        <v>Bueno</v>
      </c>
    </row>
    <row r="466" spans="1:16" x14ac:dyDescent="0.2">
      <c r="A466" s="7" t="s">
        <v>124</v>
      </c>
      <c r="B466" s="7" t="s">
        <v>634</v>
      </c>
      <c r="C466" s="7" t="s">
        <v>4</v>
      </c>
      <c r="D466" s="8">
        <v>2016</v>
      </c>
      <c r="E466" s="7" t="s">
        <v>1114</v>
      </c>
      <c r="F466" s="7" t="s">
        <v>8</v>
      </c>
      <c r="G466" s="7" t="s">
        <v>702</v>
      </c>
      <c r="H466" s="7" t="s">
        <v>7</v>
      </c>
      <c r="I466" s="9">
        <v>1.7038777000000001E-2</v>
      </c>
      <c r="J466" s="10">
        <v>112.5228</v>
      </c>
      <c r="K466" s="11">
        <v>4.8</v>
      </c>
      <c r="L466" s="11" t="str">
        <f>IF(Tabla134[[#This Row],[Item Weight]]&lt;$U$12,"Poco Peso",IF(Tabla134[[#This Row],[Item Weight]]&lt;$U$13,"Peso Medio","Peso Alto"))</f>
        <v>Peso Medio</v>
      </c>
      <c r="M466" s="7">
        <v>14.35</v>
      </c>
      <c r="N466" s="11">
        <f>IF(Tabla134[[#This Row],[Item Weight (Nulos)]]="",VLOOKUP(Tabla134[[#This Row],[Item Identifier]],'Tabla para Nulos'!$A$3:$B$1563,2,FALSE),Tabla134[[#This Row],[Item Weight (Nulos)]])</f>
        <v>14.35</v>
      </c>
      <c r="O466" s="11" t="str">
        <f>IF(Tabla134[[#This Row],[Item Visibility]]&lt;$U$15,"Poca visibilidad",IF(Tabla134[[#This Row],[Item Visibility]]&lt;$U$16,"Visibilidad media","Mayor visibilidad"))</f>
        <v>Poca visibilidad</v>
      </c>
      <c r="P466" s="11" t="str">
        <f>IF(Tabla134[[#This Row],[Rating]]&lt;2,"Muy Malo",IF(Tabla134[[#This Row],[Rating]]&lt;3,"Malo",IF(Tabla134[[#This Row],[Rating]]&lt;4,"Regular",IF(Tabla134[[#This Row],[Rating]]&lt;5,"Bueno","Excelente"))))</f>
        <v>Bueno</v>
      </c>
    </row>
    <row r="467" spans="1:16" x14ac:dyDescent="0.2">
      <c r="A467" s="7" t="s">
        <v>124</v>
      </c>
      <c r="B467" s="7" t="s">
        <v>1321</v>
      </c>
      <c r="C467" s="7" t="s">
        <v>165</v>
      </c>
      <c r="D467" s="8">
        <v>2016</v>
      </c>
      <c r="E467" s="7" t="s">
        <v>1114</v>
      </c>
      <c r="F467" s="7" t="s">
        <v>8</v>
      </c>
      <c r="G467" s="7" t="s">
        <v>702</v>
      </c>
      <c r="H467" s="7" t="s">
        <v>7</v>
      </c>
      <c r="I467" s="9">
        <v>4.7237245999999997E-2</v>
      </c>
      <c r="J467" s="10">
        <v>112.5202</v>
      </c>
      <c r="K467" s="11">
        <v>4.8</v>
      </c>
      <c r="L467" s="11" t="str">
        <f>IF(Tabla134[[#This Row],[Item Weight]]&lt;$U$12,"Poco Peso",IF(Tabla134[[#This Row],[Item Weight]]&lt;$U$13,"Peso Medio","Peso Alto"))</f>
        <v>Peso Medio</v>
      </c>
      <c r="M467" s="7">
        <v>12.65</v>
      </c>
      <c r="N467" s="11">
        <f>IF(Tabla134[[#This Row],[Item Weight (Nulos)]]="",VLOOKUP(Tabla134[[#This Row],[Item Identifier]],'Tabla para Nulos'!$A$3:$B$1563,2,FALSE),Tabla134[[#This Row],[Item Weight (Nulos)]])</f>
        <v>12.65</v>
      </c>
      <c r="O467" s="11" t="str">
        <f>IF(Tabla134[[#This Row],[Item Visibility]]&lt;$U$15,"Poca visibilidad",IF(Tabla134[[#This Row],[Item Visibility]]&lt;$U$16,"Visibilidad media","Mayor visibilidad"))</f>
        <v>Visibilidad media</v>
      </c>
      <c r="P467" s="11" t="str">
        <f>IF(Tabla134[[#This Row],[Rating]]&lt;2,"Muy Malo",IF(Tabla134[[#This Row],[Rating]]&lt;3,"Malo",IF(Tabla134[[#This Row],[Rating]]&lt;4,"Regular",IF(Tabla134[[#This Row],[Rating]]&lt;5,"Bueno","Excelente"))))</f>
        <v>Bueno</v>
      </c>
    </row>
    <row r="468" spans="1:16" x14ac:dyDescent="0.2">
      <c r="A468" s="7" t="s">
        <v>6</v>
      </c>
      <c r="B468" s="7" t="s">
        <v>338</v>
      </c>
      <c r="C468" s="7" t="s">
        <v>10</v>
      </c>
      <c r="D468" s="8">
        <v>2016</v>
      </c>
      <c r="E468" s="7" t="s">
        <v>1114</v>
      </c>
      <c r="F468" s="7" t="s">
        <v>8</v>
      </c>
      <c r="G468" s="7" t="s">
        <v>702</v>
      </c>
      <c r="H468" s="7" t="s">
        <v>7</v>
      </c>
      <c r="I468" s="9">
        <v>0.161504957</v>
      </c>
      <c r="J468" s="10">
        <v>65.016800000000003</v>
      </c>
      <c r="K468" s="11">
        <v>4.8</v>
      </c>
      <c r="L468" s="11" t="str">
        <f>IF(Tabla134[[#This Row],[Item Weight]]&lt;$U$12,"Poco Peso",IF(Tabla134[[#This Row],[Item Weight]]&lt;$U$13,"Peso Medio","Peso Alto"))</f>
        <v>Peso Alto</v>
      </c>
      <c r="M468" s="7">
        <v>21.1</v>
      </c>
      <c r="N468" s="11">
        <f>IF(Tabla134[[#This Row],[Item Weight (Nulos)]]="",VLOOKUP(Tabla134[[#This Row],[Item Identifier]],'Tabla para Nulos'!$A$3:$B$1563,2,FALSE),Tabla134[[#This Row],[Item Weight (Nulos)]])</f>
        <v>21.1</v>
      </c>
      <c r="O468" s="11" t="str">
        <f>IF(Tabla134[[#This Row],[Item Visibility]]&lt;$U$15,"Poca visibilidad",IF(Tabla134[[#This Row],[Item Visibility]]&lt;$U$16,"Visibilidad media","Mayor visibilidad"))</f>
        <v>Mayor visibilidad</v>
      </c>
      <c r="P468" s="11" t="str">
        <f>IF(Tabla134[[#This Row],[Rating]]&lt;2,"Muy Malo",IF(Tabla134[[#This Row],[Rating]]&lt;3,"Malo",IF(Tabla134[[#This Row],[Rating]]&lt;4,"Regular",IF(Tabla134[[#This Row],[Rating]]&lt;5,"Bueno","Excelente"))))</f>
        <v>Bueno</v>
      </c>
    </row>
    <row r="469" spans="1:16" x14ac:dyDescent="0.2">
      <c r="A469" s="7" t="s">
        <v>6</v>
      </c>
      <c r="B469" s="7" t="s">
        <v>806</v>
      </c>
      <c r="C469" s="7" t="s">
        <v>14</v>
      </c>
      <c r="D469" s="8">
        <v>2016</v>
      </c>
      <c r="E469" s="7" t="s">
        <v>1114</v>
      </c>
      <c r="F469" s="7" t="s">
        <v>8</v>
      </c>
      <c r="G469" s="7" t="s">
        <v>702</v>
      </c>
      <c r="H469" s="7" t="s">
        <v>7</v>
      </c>
      <c r="I469" s="9">
        <v>1.0917052E-2</v>
      </c>
      <c r="J469" s="10">
        <v>185.36080000000001</v>
      </c>
      <c r="K469" s="11">
        <v>4.8</v>
      </c>
      <c r="L469" s="11" t="str">
        <f>IF(Tabla134[[#This Row],[Item Weight]]&lt;$U$12,"Poco Peso",IF(Tabla134[[#This Row],[Item Weight]]&lt;$U$13,"Peso Medio","Peso Alto"))</f>
        <v>Peso Medio</v>
      </c>
      <c r="M469" s="7">
        <v>9.5</v>
      </c>
      <c r="N469" s="11">
        <f>IF(Tabla134[[#This Row],[Item Weight (Nulos)]]="",VLOOKUP(Tabla134[[#This Row],[Item Identifier]],'Tabla para Nulos'!$A$3:$B$1563,2,FALSE),Tabla134[[#This Row],[Item Weight (Nulos)]])</f>
        <v>9.5</v>
      </c>
      <c r="O469" s="11" t="str">
        <f>IF(Tabla134[[#This Row],[Item Visibility]]&lt;$U$15,"Poca visibilidad",IF(Tabla134[[#This Row],[Item Visibility]]&lt;$U$16,"Visibilidad media","Mayor visibilidad"))</f>
        <v>Poca visibilidad</v>
      </c>
      <c r="P469" s="11" t="str">
        <f>IF(Tabla134[[#This Row],[Rating]]&lt;2,"Muy Malo",IF(Tabla134[[#This Row],[Rating]]&lt;3,"Malo",IF(Tabla134[[#This Row],[Rating]]&lt;4,"Regular",IF(Tabla134[[#This Row],[Rating]]&lt;5,"Bueno","Excelente"))))</f>
        <v>Bueno</v>
      </c>
    </row>
    <row r="470" spans="1:16" x14ac:dyDescent="0.2">
      <c r="A470" s="7" t="s">
        <v>6</v>
      </c>
      <c r="B470" s="7" t="s">
        <v>539</v>
      </c>
      <c r="C470" s="7" t="s">
        <v>14</v>
      </c>
      <c r="D470" s="8">
        <v>2016</v>
      </c>
      <c r="E470" s="7" t="s">
        <v>1114</v>
      </c>
      <c r="F470" s="7" t="s">
        <v>8</v>
      </c>
      <c r="G470" s="7" t="s">
        <v>702</v>
      </c>
      <c r="H470" s="7" t="s">
        <v>7</v>
      </c>
      <c r="I470" s="9">
        <v>9.7630210000000002E-3</v>
      </c>
      <c r="J470" s="10">
        <v>226.24039999999999</v>
      </c>
      <c r="K470" s="11">
        <v>4.8</v>
      </c>
      <c r="L470" s="11" t="str">
        <f>IF(Tabla134[[#This Row],[Item Weight]]&lt;$U$12,"Poco Peso",IF(Tabla134[[#This Row],[Item Weight]]&lt;$U$13,"Peso Medio","Peso Alto"))</f>
        <v>Peso Medio</v>
      </c>
      <c r="M470" s="7">
        <v>11.6</v>
      </c>
      <c r="N470" s="11">
        <f>IF(Tabla134[[#This Row],[Item Weight (Nulos)]]="",VLOOKUP(Tabla134[[#This Row],[Item Identifier]],'Tabla para Nulos'!$A$3:$B$1563,2,FALSE),Tabla134[[#This Row],[Item Weight (Nulos)]])</f>
        <v>11.6</v>
      </c>
      <c r="O470" s="11" t="str">
        <f>IF(Tabla134[[#This Row],[Item Visibility]]&lt;$U$15,"Poca visibilidad",IF(Tabla134[[#This Row],[Item Visibility]]&lt;$U$16,"Visibilidad media","Mayor visibilidad"))</f>
        <v>Poca visibilidad</v>
      </c>
      <c r="P470" s="11" t="str">
        <f>IF(Tabla134[[#This Row],[Rating]]&lt;2,"Muy Malo",IF(Tabla134[[#This Row],[Rating]]&lt;3,"Malo",IF(Tabla134[[#This Row],[Rating]]&lt;4,"Regular",IF(Tabla134[[#This Row],[Rating]]&lt;5,"Bueno","Excelente"))))</f>
        <v>Bueno</v>
      </c>
    </row>
    <row r="471" spans="1:16" x14ac:dyDescent="0.2">
      <c r="A471" s="7" t="s">
        <v>124</v>
      </c>
      <c r="B471" s="7" t="s">
        <v>508</v>
      </c>
      <c r="C471" s="7" t="s">
        <v>28</v>
      </c>
      <c r="D471" s="8">
        <v>2015</v>
      </c>
      <c r="E471" s="7" t="s">
        <v>922</v>
      </c>
      <c r="F471" s="7" t="s">
        <v>796</v>
      </c>
      <c r="G471" s="7" t="s">
        <v>1</v>
      </c>
      <c r="H471" s="7" t="s">
        <v>7</v>
      </c>
      <c r="I471" s="9">
        <v>7.3816096999999997E-2</v>
      </c>
      <c r="J471" s="10">
        <v>253.47239999999999</v>
      </c>
      <c r="K471" s="11">
        <v>4.8</v>
      </c>
      <c r="L471" s="11" t="str">
        <f>IF(Tabla134[[#This Row],[Item Weight]]&lt;$U$12,"Poco Peso",IF(Tabla134[[#This Row],[Item Weight]]&lt;$U$13,"Peso Medio","Peso Alto"))</f>
        <v>Peso Medio</v>
      </c>
      <c r="M471" s="7">
        <v>15.7</v>
      </c>
      <c r="N471" s="11">
        <f>IF(Tabla134[[#This Row],[Item Weight (Nulos)]]="",VLOOKUP(Tabla134[[#This Row],[Item Identifier]],'Tabla para Nulos'!$A$3:$B$1563,2,FALSE),Tabla134[[#This Row],[Item Weight (Nulos)]])</f>
        <v>15.7</v>
      </c>
      <c r="O471" s="11" t="str">
        <f>IF(Tabla134[[#This Row],[Item Visibility]]&lt;$U$15,"Poca visibilidad",IF(Tabla134[[#This Row],[Item Visibility]]&lt;$U$16,"Visibilidad media","Mayor visibilidad"))</f>
        <v>Visibilidad media</v>
      </c>
      <c r="P471" s="11" t="str">
        <f>IF(Tabla134[[#This Row],[Rating]]&lt;2,"Muy Malo",IF(Tabla134[[#This Row],[Rating]]&lt;3,"Malo",IF(Tabla134[[#This Row],[Rating]]&lt;4,"Regular",IF(Tabla134[[#This Row],[Rating]]&lt;5,"Bueno","Excelente"))))</f>
        <v>Bueno</v>
      </c>
    </row>
    <row r="472" spans="1:16" x14ac:dyDescent="0.2">
      <c r="A472" s="7" t="s">
        <v>124</v>
      </c>
      <c r="B472" s="7" t="s">
        <v>1403</v>
      </c>
      <c r="C472" s="7" t="s">
        <v>25</v>
      </c>
      <c r="D472" s="8">
        <v>2015</v>
      </c>
      <c r="E472" s="7" t="s">
        <v>922</v>
      </c>
      <c r="F472" s="7" t="s">
        <v>796</v>
      </c>
      <c r="G472" s="7" t="s">
        <v>1</v>
      </c>
      <c r="H472" s="7" t="s">
        <v>7</v>
      </c>
      <c r="I472" s="9">
        <v>0.170152831</v>
      </c>
      <c r="J472" s="10">
        <v>182.6266</v>
      </c>
      <c r="K472" s="11">
        <v>4.8</v>
      </c>
      <c r="L472" s="11" t="str">
        <f>IF(Tabla134[[#This Row],[Item Weight]]&lt;$U$12,"Poco Peso",IF(Tabla134[[#This Row],[Item Weight]]&lt;$U$13,"Peso Medio","Peso Alto"))</f>
        <v>Peso Alto</v>
      </c>
      <c r="M472" s="7">
        <v>20.7</v>
      </c>
      <c r="N472" s="11">
        <f>IF(Tabla134[[#This Row],[Item Weight (Nulos)]]="",VLOOKUP(Tabla134[[#This Row],[Item Identifier]],'Tabla para Nulos'!$A$3:$B$1563,2,FALSE),Tabla134[[#This Row],[Item Weight (Nulos)]])</f>
        <v>20.7</v>
      </c>
      <c r="O472" s="11" t="str">
        <f>IF(Tabla134[[#This Row],[Item Visibility]]&lt;$U$15,"Poca visibilidad",IF(Tabla134[[#This Row],[Item Visibility]]&lt;$U$16,"Visibilidad media","Mayor visibilidad"))</f>
        <v>Mayor visibilidad</v>
      </c>
      <c r="P472" s="11" t="str">
        <f>IF(Tabla134[[#This Row],[Rating]]&lt;2,"Muy Malo",IF(Tabla134[[#This Row],[Rating]]&lt;3,"Malo",IF(Tabla134[[#This Row],[Rating]]&lt;4,"Regular",IF(Tabla134[[#This Row],[Rating]]&lt;5,"Bueno","Excelente"))))</f>
        <v>Bueno</v>
      </c>
    </row>
    <row r="473" spans="1:16" x14ac:dyDescent="0.2">
      <c r="A473" s="7" t="s">
        <v>124</v>
      </c>
      <c r="B473" s="7" t="s">
        <v>793</v>
      </c>
      <c r="C473" s="7" t="s">
        <v>4</v>
      </c>
      <c r="D473" s="8">
        <v>2015</v>
      </c>
      <c r="E473" s="7" t="s">
        <v>922</v>
      </c>
      <c r="F473" s="7" t="s">
        <v>796</v>
      </c>
      <c r="G473" s="7" t="s">
        <v>702</v>
      </c>
      <c r="H473" s="7" t="s">
        <v>7</v>
      </c>
      <c r="I473" s="9">
        <v>9.7909083999999993E-2</v>
      </c>
      <c r="J473" s="10">
        <v>242.11959999999999</v>
      </c>
      <c r="K473" s="11">
        <v>4.8</v>
      </c>
      <c r="L473" s="11" t="str">
        <f>IF(Tabla134[[#This Row],[Item Weight]]&lt;$U$12,"Poco Peso",IF(Tabla134[[#This Row],[Item Weight]]&lt;$U$13,"Peso Medio","Peso Alto"))</f>
        <v>Peso Alto</v>
      </c>
      <c r="M473" s="7">
        <v>17.75</v>
      </c>
      <c r="N473" s="11">
        <f>IF(Tabla134[[#This Row],[Item Weight (Nulos)]]="",VLOOKUP(Tabla134[[#This Row],[Item Identifier]],'Tabla para Nulos'!$A$3:$B$1563,2,FALSE),Tabla134[[#This Row],[Item Weight (Nulos)]])</f>
        <v>17.75</v>
      </c>
      <c r="O473" s="11" t="str">
        <f>IF(Tabla134[[#This Row],[Item Visibility]]&lt;$U$15,"Poca visibilidad",IF(Tabla134[[#This Row],[Item Visibility]]&lt;$U$16,"Visibilidad media","Mayor visibilidad"))</f>
        <v>Mayor visibilidad</v>
      </c>
      <c r="P473" s="11" t="str">
        <f>IF(Tabla134[[#This Row],[Rating]]&lt;2,"Muy Malo",IF(Tabla134[[#This Row],[Rating]]&lt;3,"Malo",IF(Tabla134[[#This Row],[Rating]]&lt;4,"Regular",IF(Tabla134[[#This Row],[Rating]]&lt;5,"Bueno","Excelente"))))</f>
        <v>Bueno</v>
      </c>
    </row>
    <row r="474" spans="1:16" x14ac:dyDescent="0.2">
      <c r="A474" s="7" t="s">
        <v>124</v>
      </c>
      <c r="B474" s="7" t="s">
        <v>1297</v>
      </c>
      <c r="C474" s="7" t="s">
        <v>71</v>
      </c>
      <c r="D474" s="8">
        <v>2020</v>
      </c>
      <c r="E474" s="7" t="s">
        <v>919</v>
      </c>
      <c r="F474" s="7" t="s">
        <v>796</v>
      </c>
      <c r="G474" s="7" t="s">
        <v>702</v>
      </c>
      <c r="H474" s="7" t="s">
        <v>7</v>
      </c>
      <c r="I474" s="9">
        <v>4.0410039000000002E-2</v>
      </c>
      <c r="J474" s="10">
        <v>52.9298</v>
      </c>
      <c r="K474" s="11">
        <v>4.8</v>
      </c>
      <c r="L474" s="11" t="str">
        <f>IF(Tabla134[[#This Row],[Item Weight]]&lt;$U$12,"Poco Peso",IF(Tabla134[[#This Row],[Item Weight]]&lt;$U$13,"Peso Medio","Peso Alto"))</f>
        <v>Peso Medio</v>
      </c>
      <c r="M474" s="7">
        <v>8.9350000000000005</v>
      </c>
      <c r="N474" s="11">
        <f>IF(Tabla134[[#This Row],[Item Weight (Nulos)]]="",VLOOKUP(Tabla134[[#This Row],[Item Identifier]],'Tabla para Nulos'!$A$3:$B$1563,2,FALSE),Tabla134[[#This Row],[Item Weight (Nulos)]])</f>
        <v>8.9350000000000005</v>
      </c>
      <c r="O474" s="11" t="str">
        <f>IF(Tabla134[[#This Row],[Item Visibility]]&lt;$U$15,"Poca visibilidad",IF(Tabla134[[#This Row],[Item Visibility]]&lt;$U$16,"Visibilidad media","Mayor visibilidad"))</f>
        <v>Visibilidad media</v>
      </c>
      <c r="P474" s="11" t="str">
        <f>IF(Tabla134[[#This Row],[Rating]]&lt;2,"Muy Malo",IF(Tabla134[[#This Row],[Rating]]&lt;3,"Malo",IF(Tabla134[[#This Row],[Rating]]&lt;4,"Regular",IF(Tabla134[[#This Row],[Rating]]&lt;5,"Bueno","Excelente"))))</f>
        <v>Bueno</v>
      </c>
    </row>
    <row r="475" spans="1:16" x14ac:dyDescent="0.2">
      <c r="A475" s="7" t="s">
        <v>124</v>
      </c>
      <c r="B475" s="7" t="s">
        <v>608</v>
      </c>
      <c r="C475" s="7" t="s">
        <v>165</v>
      </c>
      <c r="D475" s="8">
        <v>2020</v>
      </c>
      <c r="E475" s="7" t="s">
        <v>919</v>
      </c>
      <c r="F475" s="7" t="s">
        <v>796</v>
      </c>
      <c r="G475" s="7" t="s">
        <v>528</v>
      </c>
      <c r="H475" s="7" t="s">
        <v>7</v>
      </c>
      <c r="I475" s="9">
        <v>4.0187876999999997E-2</v>
      </c>
      <c r="J475" s="10">
        <v>85.690799999999996</v>
      </c>
      <c r="K475" s="11">
        <v>4.8</v>
      </c>
      <c r="L475" s="11" t="str">
        <f>IF(Tabla134[[#This Row],[Item Weight]]&lt;$U$12,"Poco Peso",IF(Tabla134[[#This Row],[Item Weight]]&lt;$U$13,"Peso Medio","Peso Alto"))</f>
        <v>Peso Medio</v>
      </c>
      <c r="M475" s="7">
        <v>9.3949999999999996</v>
      </c>
      <c r="N475" s="11">
        <f>IF(Tabla134[[#This Row],[Item Weight (Nulos)]]="",VLOOKUP(Tabla134[[#This Row],[Item Identifier]],'Tabla para Nulos'!$A$3:$B$1563,2,FALSE),Tabla134[[#This Row],[Item Weight (Nulos)]])</f>
        <v>9.3949999999999996</v>
      </c>
      <c r="O475" s="11" t="str">
        <f>IF(Tabla134[[#This Row],[Item Visibility]]&lt;$U$15,"Poca visibilidad",IF(Tabla134[[#This Row],[Item Visibility]]&lt;$U$16,"Visibilidad media","Mayor visibilidad"))</f>
        <v>Visibilidad media</v>
      </c>
      <c r="P475" s="11" t="str">
        <f>IF(Tabla134[[#This Row],[Rating]]&lt;2,"Muy Malo",IF(Tabla134[[#This Row],[Rating]]&lt;3,"Malo",IF(Tabla134[[#This Row],[Rating]]&lt;4,"Regular",IF(Tabla134[[#This Row],[Rating]]&lt;5,"Bueno","Excelente"))))</f>
        <v>Bueno</v>
      </c>
    </row>
    <row r="476" spans="1:16" x14ac:dyDescent="0.2">
      <c r="A476" s="7" t="s">
        <v>124</v>
      </c>
      <c r="B476" s="7" t="s">
        <v>166</v>
      </c>
      <c r="C476" s="7" t="s">
        <v>165</v>
      </c>
      <c r="D476" s="8">
        <v>2020</v>
      </c>
      <c r="E476" s="7" t="s">
        <v>919</v>
      </c>
      <c r="F476" s="7" t="s">
        <v>796</v>
      </c>
      <c r="G476" s="7" t="s">
        <v>528</v>
      </c>
      <c r="H476" s="7" t="s">
        <v>7</v>
      </c>
      <c r="I476" s="9">
        <v>2.0676140999999999E-2</v>
      </c>
      <c r="J476" s="10">
        <v>80.661799999999999</v>
      </c>
      <c r="K476" s="11">
        <v>4.8</v>
      </c>
      <c r="L476" s="11" t="str">
        <f>IF(Tabla134[[#This Row],[Item Weight]]&lt;$U$12,"Poco Peso",IF(Tabla134[[#This Row],[Item Weight]]&lt;$U$13,"Peso Medio","Peso Alto"))</f>
        <v>Peso Alto</v>
      </c>
      <c r="M476" s="7">
        <v>17.350000000000001</v>
      </c>
      <c r="N476" s="11">
        <f>IF(Tabla134[[#This Row],[Item Weight (Nulos)]]="",VLOOKUP(Tabla134[[#This Row],[Item Identifier]],'Tabla para Nulos'!$A$3:$B$1563,2,FALSE),Tabla134[[#This Row],[Item Weight (Nulos)]])</f>
        <v>17.350000000000001</v>
      </c>
      <c r="O476" s="11" t="str">
        <f>IF(Tabla134[[#This Row],[Item Visibility]]&lt;$U$15,"Poca visibilidad",IF(Tabla134[[#This Row],[Item Visibility]]&lt;$U$16,"Visibilidad media","Mayor visibilidad"))</f>
        <v>Poca visibilidad</v>
      </c>
      <c r="P476" s="11" t="str">
        <f>IF(Tabla134[[#This Row],[Rating]]&lt;2,"Muy Malo",IF(Tabla134[[#This Row],[Rating]]&lt;3,"Malo",IF(Tabla134[[#This Row],[Rating]]&lt;4,"Regular",IF(Tabla134[[#This Row],[Rating]]&lt;5,"Bueno","Excelente"))))</f>
        <v>Bueno</v>
      </c>
    </row>
    <row r="477" spans="1:16" x14ac:dyDescent="0.2">
      <c r="A477" s="7" t="s">
        <v>124</v>
      </c>
      <c r="B477" s="7" t="s">
        <v>299</v>
      </c>
      <c r="C477" s="7" t="s">
        <v>165</v>
      </c>
      <c r="D477" s="8">
        <v>2020</v>
      </c>
      <c r="E477" s="7" t="s">
        <v>919</v>
      </c>
      <c r="F477" s="7" t="s">
        <v>796</v>
      </c>
      <c r="G477" s="7" t="s">
        <v>528</v>
      </c>
      <c r="H477" s="7" t="s">
        <v>7</v>
      </c>
      <c r="I477" s="9">
        <v>0.18368693699999999</v>
      </c>
      <c r="J477" s="10">
        <v>241.81960000000001</v>
      </c>
      <c r="K477" s="11">
        <v>4.8</v>
      </c>
      <c r="L477" s="11" t="str">
        <f>IF(Tabla134[[#This Row],[Item Weight]]&lt;$U$12,"Poco Peso",IF(Tabla134[[#This Row],[Item Weight]]&lt;$U$13,"Peso Medio","Peso Alto"))</f>
        <v>Peso Alto</v>
      </c>
      <c r="M477" s="7">
        <v>19.2</v>
      </c>
      <c r="N477" s="11">
        <f>IF(Tabla134[[#This Row],[Item Weight (Nulos)]]="",VLOOKUP(Tabla134[[#This Row],[Item Identifier]],'Tabla para Nulos'!$A$3:$B$1563,2,FALSE),Tabla134[[#This Row],[Item Weight (Nulos)]])</f>
        <v>19.2</v>
      </c>
      <c r="O477" s="11" t="str">
        <f>IF(Tabla134[[#This Row],[Item Visibility]]&lt;$U$15,"Poca visibilidad",IF(Tabla134[[#This Row],[Item Visibility]]&lt;$U$16,"Visibilidad media","Mayor visibilidad"))</f>
        <v>Mayor visibilidad</v>
      </c>
      <c r="P477" s="11" t="str">
        <f>IF(Tabla134[[#This Row],[Rating]]&lt;2,"Muy Malo",IF(Tabla134[[#This Row],[Rating]]&lt;3,"Malo",IF(Tabla134[[#This Row],[Rating]]&lt;4,"Regular",IF(Tabla134[[#This Row],[Rating]]&lt;5,"Bueno","Excelente"))))</f>
        <v>Bueno</v>
      </c>
    </row>
    <row r="478" spans="1:16" x14ac:dyDescent="0.2">
      <c r="A478" s="7" t="s">
        <v>124</v>
      </c>
      <c r="B478" s="7" t="s">
        <v>160</v>
      </c>
      <c r="C478" s="7" t="s">
        <v>14</v>
      </c>
      <c r="D478" s="8">
        <v>2020</v>
      </c>
      <c r="E478" s="7" t="s">
        <v>919</v>
      </c>
      <c r="F478" s="7" t="s">
        <v>796</v>
      </c>
      <c r="G478" s="7" t="s">
        <v>528</v>
      </c>
      <c r="H478" s="7" t="s">
        <v>7</v>
      </c>
      <c r="I478" s="9">
        <v>9.4201618000000001E-2</v>
      </c>
      <c r="J478" s="10">
        <v>115.88339999999999</v>
      </c>
      <c r="K478" s="11">
        <v>4.8</v>
      </c>
      <c r="L478" s="11" t="str">
        <f>IF(Tabla134[[#This Row],[Item Weight]]&lt;$U$12,"Poco Peso",IF(Tabla134[[#This Row],[Item Weight]]&lt;$U$13,"Peso Medio","Peso Alto"))</f>
        <v>Poco Peso</v>
      </c>
      <c r="M478" s="7">
        <v>7.07</v>
      </c>
      <c r="N478" s="11">
        <f>IF(Tabla134[[#This Row],[Item Weight (Nulos)]]="",VLOOKUP(Tabla134[[#This Row],[Item Identifier]],'Tabla para Nulos'!$A$3:$B$1563,2,FALSE),Tabla134[[#This Row],[Item Weight (Nulos)]])</f>
        <v>7.07</v>
      </c>
      <c r="O478" s="11" t="str">
        <f>IF(Tabla134[[#This Row],[Item Visibility]]&lt;$U$15,"Poca visibilidad",IF(Tabla134[[#This Row],[Item Visibility]]&lt;$U$16,"Visibilidad media","Mayor visibilidad"))</f>
        <v>Visibilidad media</v>
      </c>
      <c r="P478" s="11" t="str">
        <f>IF(Tabla134[[#This Row],[Rating]]&lt;2,"Muy Malo",IF(Tabla134[[#This Row],[Rating]]&lt;3,"Malo",IF(Tabla134[[#This Row],[Rating]]&lt;4,"Regular",IF(Tabla134[[#This Row],[Rating]]&lt;5,"Bueno","Excelente"))))</f>
        <v>Bueno</v>
      </c>
    </row>
    <row r="479" spans="1:16" x14ac:dyDescent="0.2">
      <c r="A479" s="7" t="s">
        <v>6</v>
      </c>
      <c r="B479" s="7" t="s">
        <v>842</v>
      </c>
      <c r="C479" s="7" t="s">
        <v>28</v>
      </c>
      <c r="D479" s="8">
        <v>2015</v>
      </c>
      <c r="E479" s="7" t="s">
        <v>922</v>
      </c>
      <c r="F479" s="7" t="s">
        <v>796</v>
      </c>
      <c r="G479" s="7" t="s">
        <v>528</v>
      </c>
      <c r="H479" s="7" t="s">
        <v>7</v>
      </c>
      <c r="I479" s="9">
        <v>0.12852018600000001</v>
      </c>
      <c r="J479" s="10">
        <v>101.4332</v>
      </c>
      <c r="K479" s="11">
        <v>4.8</v>
      </c>
      <c r="L479" s="11" t="str">
        <f>IF(Tabla134[[#This Row],[Item Weight]]&lt;$U$12,"Poco Peso",IF(Tabla134[[#This Row],[Item Weight]]&lt;$U$13,"Peso Medio","Peso Alto"))</f>
        <v>Peso Medio</v>
      </c>
      <c r="M479" s="7">
        <v>14.5</v>
      </c>
      <c r="N479" s="11">
        <f>IF(Tabla134[[#This Row],[Item Weight (Nulos)]]="",VLOOKUP(Tabla134[[#This Row],[Item Identifier]],'Tabla para Nulos'!$A$3:$B$1563,2,FALSE),Tabla134[[#This Row],[Item Weight (Nulos)]])</f>
        <v>14.5</v>
      </c>
      <c r="O479" s="11" t="str">
        <f>IF(Tabla134[[#This Row],[Item Visibility]]&lt;$U$15,"Poca visibilidad",IF(Tabla134[[#This Row],[Item Visibility]]&lt;$U$16,"Visibilidad media","Mayor visibilidad"))</f>
        <v>Mayor visibilidad</v>
      </c>
      <c r="P479" s="11" t="str">
        <f>IF(Tabla134[[#This Row],[Rating]]&lt;2,"Muy Malo",IF(Tabla134[[#This Row],[Rating]]&lt;3,"Malo",IF(Tabla134[[#This Row],[Rating]]&lt;4,"Regular",IF(Tabla134[[#This Row],[Rating]]&lt;5,"Bueno","Excelente"))))</f>
        <v>Bueno</v>
      </c>
    </row>
    <row r="480" spans="1:16" x14ac:dyDescent="0.2">
      <c r="A480" s="7" t="s">
        <v>6</v>
      </c>
      <c r="B480" s="7" t="s">
        <v>1506</v>
      </c>
      <c r="C480" s="7" t="s">
        <v>25</v>
      </c>
      <c r="D480" s="8">
        <v>2015</v>
      </c>
      <c r="E480" s="7" t="s">
        <v>922</v>
      </c>
      <c r="F480" s="7" t="s">
        <v>796</v>
      </c>
      <c r="G480" s="7" t="s">
        <v>528</v>
      </c>
      <c r="H480" s="7" t="s">
        <v>7</v>
      </c>
      <c r="I480" s="9">
        <v>0.15380627099999999</v>
      </c>
      <c r="J480" s="10">
        <v>51.335000000000001</v>
      </c>
      <c r="K480" s="11">
        <v>4.8</v>
      </c>
      <c r="L480" s="11" t="str">
        <f>IF(Tabla134[[#This Row],[Item Weight]]&lt;$U$12,"Poco Peso",IF(Tabla134[[#This Row],[Item Weight]]&lt;$U$13,"Peso Medio","Peso Alto"))</f>
        <v>Poco Peso</v>
      </c>
      <c r="M480" s="7">
        <v>7.84</v>
      </c>
      <c r="N480" s="11">
        <f>IF(Tabla134[[#This Row],[Item Weight (Nulos)]]="",VLOOKUP(Tabla134[[#This Row],[Item Identifier]],'Tabla para Nulos'!$A$3:$B$1563,2,FALSE),Tabla134[[#This Row],[Item Weight (Nulos)]])</f>
        <v>7.84</v>
      </c>
      <c r="O480" s="11" t="str">
        <f>IF(Tabla134[[#This Row],[Item Visibility]]&lt;$U$15,"Poca visibilidad",IF(Tabla134[[#This Row],[Item Visibility]]&lt;$U$16,"Visibilidad media","Mayor visibilidad"))</f>
        <v>Mayor visibilidad</v>
      </c>
      <c r="P480" s="11" t="str">
        <f>IF(Tabla134[[#This Row],[Rating]]&lt;2,"Muy Malo",IF(Tabla134[[#This Row],[Rating]]&lt;3,"Malo",IF(Tabla134[[#This Row],[Rating]]&lt;4,"Regular",IF(Tabla134[[#This Row],[Rating]]&lt;5,"Bueno","Excelente"))))</f>
        <v>Bueno</v>
      </c>
    </row>
    <row r="481" spans="1:16" x14ac:dyDescent="0.2">
      <c r="A481" s="7" t="s">
        <v>6</v>
      </c>
      <c r="B481" s="7" t="s">
        <v>1464</v>
      </c>
      <c r="C481" s="7" t="s">
        <v>10</v>
      </c>
      <c r="D481" s="8">
        <v>2015</v>
      </c>
      <c r="E481" s="7" t="s">
        <v>922</v>
      </c>
      <c r="F481" s="7" t="s">
        <v>796</v>
      </c>
      <c r="G481" s="7" t="s">
        <v>528</v>
      </c>
      <c r="H481" s="7" t="s">
        <v>7</v>
      </c>
      <c r="I481" s="9">
        <v>3.8210083999999998E-2</v>
      </c>
      <c r="J481" s="10">
        <v>103.8964</v>
      </c>
      <c r="K481" s="11">
        <v>4.8</v>
      </c>
      <c r="L481" s="11" t="str">
        <f>IF(Tabla134[[#This Row],[Item Weight]]&lt;$U$12,"Poco Peso",IF(Tabla134[[#This Row],[Item Weight]]&lt;$U$13,"Peso Medio","Peso Alto"))</f>
        <v>Poco Peso</v>
      </c>
      <c r="M481" s="7">
        <v>7.7850000000000001</v>
      </c>
      <c r="N481" s="11">
        <f>IF(Tabla134[[#This Row],[Item Weight (Nulos)]]="",VLOOKUP(Tabla134[[#This Row],[Item Identifier]],'Tabla para Nulos'!$A$3:$B$1563,2,FALSE),Tabla134[[#This Row],[Item Weight (Nulos)]])</f>
        <v>7.7850000000000001</v>
      </c>
      <c r="O481" s="11" t="str">
        <f>IF(Tabla134[[#This Row],[Item Visibility]]&lt;$U$15,"Poca visibilidad",IF(Tabla134[[#This Row],[Item Visibility]]&lt;$U$16,"Visibilidad media","Mayor visibilidad"))</f>
        <v>Visibilidad media</v>
      </c>
      <c r="P481" s="11" t="str">
        <f>IF(Tabla134[[#This Row],[Rating]]&lt;2,"Muy Malo",IF(Tabla134[[#This Row],[Rating]]&lt;3,"Malo",IF(Tabla134[[#This Row],[Rating]]&lt;4,"Regular",IF(Tabla134[[#This Row],[Rating]]&lt;5,"Bueno","Excelente"))))</f>
        <v>Bueno</v>
      </c>
    </row>
    <row r="482" spans="1:16" x14ac:dyDescent="0.2">
      <c r="A482" s="7" t="s">
        <v>6</v>
      </c>
      <c r="B482" s="7" t="s">
        <v>357</v>
      </c>
      <c r="C482" s="7" t="s">
        <v>71</v>
      </c>
      <c r="D482" s="8">
        <v>2020</v>
      </c>
      <c r="E482" s="7" t="s">
        <v>919</v>
      </c>
      <c r="F482" s="7" t="s">
        <v>796</v>
      </c>
      <c r="G482" s="7" t="s">
        <v>528</v>
      </c>
      <c r="H482" s="7" t="s">
        <v>7</v>
      </c>
      <c r="I482" s="9">
        <v>8.6320509000000004E-2</v>
      </c>
      <c r="J482" s="10">
        <v>48.169199999999996</v>
      </c>
      <c r="K482" s="11">
        <v>4.8</v>
      </c>
      <c r="L482" s="11" t="str">
        <f>IF(Tabla134[[#This Row],[Item Weight]]&lt;$U$12,"Poco Peso",IF(Tabla134[[#This Row],[Item Weight]]&lt;$U$13,"Peso Medio","Peso Alto"))</f>
        <v>Peso Medio</v>
      </c>
      <c r="M482" s="7">
        <v>15.5</v>
      </c>
      <c r="N482" s="11">
        <f>IF(Tabla134[[#This Row],[Item Weight (Nulos)]]="",VLOOKUP(Tabla134[[#This Row],[Item Identifier]],'Tabla para Nulos'!$A$3:$B$1563,2,FALSE),Tabla134[[#This Row],[Item Weight (Nulos)]])</f>
        <v>15.5</v>
      </c>
      <c r="O482" s="11" t="str">
        <f>IF(Tabla134[[#This Row],[Item Visibility]]&lt;$U$15,"Poca visibilidad",IF(Tabla134[[#This Row],[Item Visibility]]&lt;$U$16,"Visibilidad media","Mayor visibilidad"))</f>
        <v>Visibilidad media</v>
      </c>
      <c r="P482" s="11" t="str">
        <f>IF(Tabla134[[#This Row],[Rating]]&lt;2,"Muy Malo",IF(Tabla134[[#This Row],[Rating]]&lt;3,"Malo",IF(Tabla134[[#This Row],[Rating]]&lt;4,"Regular",IF(Tabla134[[#This Row],[Rating]]&lt;5,"Bueno","Excelente"))))</f>
        <v>Bueno</v>
      </c>
    </row>
    <row r="483" spans="1:16" x14ac:dyDescent="0.2">
      <c r="A483" s="7" t="s">
        <v>124</v>
      </c>
      <c r="B483" s="7" t="s">
        <v>183</v>
      </c>
      <c r="C483" s="7" t="s">
        <v>171</v>
      </c>
      <c r="D483" s="8">
        <v>2017</v>
      </c>
      <c r="E483" s="7" t="s">
        <v>797</v>
      </c>
      <c r="F483" s="7" t="s">
        <v>796</v>
      </c>
      <c r="G483" s="7" t="s">
        <v>702</v>
      </c>
      <c r="H483" s="7" t="s">
        <v>7</v>
      </c>
      <c r="I483" s="9">
        <v>7.5713578000000004E-2</v>
      </c>
      <c r="J483" s="10">
        <v>156.46559999999999</v>
      </c>
      <c r="K483" s="11">
        <v>4.8</v>
      </c>
      <c r="L483" s="11" t="str">
        <f>IF(Tabla134[[#This Row],[Item Weight]]&lt;$U$12,"Poco Peso",IF(Tabla134[[#This Row],[Item Weight]]&lt;$U$13,"Peso Medio","Peso Alto"))</f>
        <v>Poco Peso</v>
      </c>
      <c r="M483" s="7">
        <v>7.4749999999999996</v>
      </c>
      <c r="N483" s="11">
        <f>IF(Tabla134[[#This Row],[Item Weight (Nulos)]]="",VLOOKUP(Tabla134[[#This Row],[Item Identifier]],'Tabla para Nulos'!$A$3:$B$1563,2,FALSE),Tabla134[[#This Row],[Item Weight (Nulos)]])</f>
        <v>7.4749999999999996</v>
      </c>
      <c r="O483" s="11" t="str">
        <f>IF(Tabla134[[#This Row],[Item Visibility]]&lt;$U$15,"Poca visibilidad",IF(Tabla134[[#This Row],[Item Visibility]]&lt;$U$16,"Visibilidad media","Mayor visibilidad"))</f>
        <v>Visibilidad media</v>
      </c>
      <c r="P483" s="11" t="str">
        <f>IF(Tabla134[[#This Row],[Rating]]&lt;2,"Muy Malo",IF(Tabla134[[#This Row],[Rating]]&lt;3,"Malo",IF(Tabla134[[#This Row],[Rating]]&lt;4,"Regular",IF(Tabla134[[#This Row],[Rating]]&lt;5,"Bueno","Excelente"))))</f>
        <v>Bueno</v>
      </c>
    </row>
    <row r="484" spans="1:16" x14ac:dyDescent="0.2">
      <c r="A484" s="7" t="s">
        <v>124</v>
      </c>
      <c r="B484" s="7" t="s">
        <v>1109</v>
      </c>
      <c r="C484" s="7" t="s">
        <v>28</v>
      </c>
      <c r="D484" s="8">
        <v>2017</v>
      </c>
      <c r="E484" s="7" t="s">
        <v>797</v>
      </c>
      <c r="F484" s="7" t="s">
        <v>796</v>
      </c>
      <c r="G484" s="7" t="s">
        <v>702</v>
      </c>
      <c r="H484" s="7" t="s">
        <v>7</v>
      </c>
      <c r="I484" s="9">
        <v>0.101275792</v>
      </c>
      <c r="J484" s="10">
        <v>46.474400000000003</v>
      </c>
      <c r="K484" s="11">
        <v>4.8</v>
      </c>
      <c r="L484" s="11" t="str">
        <f>IF(Tabla134[[#This Row],[Item Weight]]&lt;$U$12,"Poco Peso",IF(Tabla134[[#This Row],[Item Weight]]&lt;$U$13,"Peso Medio","Peso Alto"))</f>
        <v>Peso Medio</v>
      </c>
      <c r="M484" s="7">
        <v>9.1950000000000003</v>
      </c>
      <c r="N484" s="11">
        <f>IF(Tabla134[[#This Row],[Item Weight (Nulos)]]="",VLOOKUP(Tabla134[[#This Row],[Item Identifier]],'Tabla para Nulos'!$A$3:$B$1563,2,FALSE),Tabla134[[#This Row],[Item Weight (Nulos)]])</f>
        <v>9.1950000000000003</v>
      </c>
      <c r="O484" s="11" t="str">
        <f>IF(Tabla134[[#This Row],[Item Visibility]]&lt;$U$15,"Poca visibilidad",IF(Tabla134[[#This Row],[Item Visibility]]&lt;$U$16,"Visibilidad media","Mayor visibilidad"))</f>
        <v>Mayor visibilidad</v>
      </c>
      <c r="P484" s="11" t="str">
        <f>IF(Tabla134[[#This Row],[Rating]]&lt;2,"Muy Malo",IF(Tabla134[[#This Row],[Rating]]&lt;3,"Malo",IF(Tabla134[[#This Row],[Rating]]&lt;4,"Regular",IF(Tabla134[[#This Row],[Rating]]&lt;5,"Bueno","Excelente"))))</f>
        <v>Bueno</v>
      </c>
    </row>
    <row r="485" spans="1:16" x14ac:dyDescent="0.2">
      <c r="A485" s="7" t="s">
        <v>124</v>
      </c>
      <c r="B485" s="7" t="s">
        <v>213</v>
      </c>
      <c r="C485" s="7" t="s">
        <v>4</v>
      </c>
      <c r="D485" s="8">
        <v>2017</v>
      </c>
      <c r="E485" s="7" t="s">
        <v>797</v>
      </c>
      <c r="F485" s="7" t="s">
        <v>796</v>
      </c>
      <c r="G485" s="7" t="s">
        <v>702</v>
      </c>
      <c r="H485" s="7" t="s">
        <v>7</v>
      </c>
      <c r="I485" s="9">
        <v>4.7888606E-2</v>
      </c>
      <c r="J485" s="10">
        <v>42.277000000000001</v>
      </c>
      <c r="K485" s="11">
        <v>4.8</v>
      </c>
      <c r="L485" s="11" t="str">
        <f>IF(Tabla134[[#This Row],[Item Weight]]&lt;$U$12,"Poco Peso",IF(Tabla134[[#This Row],[Item Weight]]&lt;$U$13,"Peso Medio","Peso Alto"))</f>
        <v>Peso Alto</v>
      </c>
      <c r="M485" s="7">
        <v>19.600000000000001</v>
      </c>
      <c r="N485" s="11">
        <f>IF(Tabla134[[#This Row],[Item Weight (Nulos)]]="",VLOOKUP(Tabla134[[#This Row],[Item Identifier]],'Tabla para Nulos'!$A$3:$B$1563,2,FALSE),Tabla134[[#This Row],[Item Weight (Nulos)]])</f>
        <v>19.600000000000001</v>
      </c>
      <c r="O485" s="11" t="str">
        <f>IF(Tabla134[[#This Row],[Item Visibility]]&lt;$U$15,"Poca visibilidad",IF(Tabla134[[#This Row],[Item Visibility]]&lt;$U$16,"Visibilidad media","Mayor visibilidad"))</f>
        <v>Visibilidad media</v>
      </c>
      <c r="P485" s="11" t="str">
        <f>IF(Tabla134[[#This Row],[Rating]]&lt;2,"Muy Malo",IF(Tabla134[[#This Row],[Rating]]&lt;3,"Malo",IF(Tabla134[[#This Row],[Rating]]&lt;4,"Regular",IF(Tabla134[[#This Row],[Rating]]&lt;5,"Bueno","Excelente"))))</f>
        <v>Bueno</v>
      </c>
    </row>
    <row r="486" spans="1:16" x14ac:dyDescent="0.2">
      <c r="A486" s="7" t="s">
        <v>124</v>
      </c>
      <c r="B486" s="7" t="s">
        <v>791</v>
      </c>
      <c r="C486" s="7" t="s">
        <v>171</v>
      </c>
      <c r="D486" s="8">
        <v>2017</v>
      </c>
      <c r="E486" s="7" t="s">
        <v>797</v>
      </c>
      <c r="F486" s="7" t="s">
        <v>796</v>
      </c>
      <c r="G486" s="7" t="s">
        <v>702</v>
      </c>
      <c r="H486" s="7" t="s">
        <v>7</v>
      </c>
      <c r="I486" s="9">
        <v>2.7271251999999999E-2</v>
      </c>
      <c r="J486" s="10">
        <v>171.61060000000001</v>
      </c>
      <c r="K486" s="11">
        <v>4.8</v>
      </c>
      <c r="L486" s="11" t="str">
        <f>IF(Tabla134[[#This Row],[Item Weight]]&lt;$U$12,"Poco Peso",IF(Tabla134[[#This Row],[Item Weight]]&lt;$U$13,"Peso Medio","Peso Alto"))</f>
        <v>Peso Medio</v>
      </c>
      <c r="M486" s="7">
        <v>10.5</v>
      </c>
      <c r="N486" s="11">
        <f>IF(Tabla134[[#This Row],[Item Weight (Nulos)]]="",VLOOKUP(Tabla134[[#This Row],[Item Identifier]],'Tabla para Nulos'!$A$3:$B$1563,2,FALSE),Tabla134[[#This Row],[Item Weight (Nulos)]])</f>
        <v>10.5</v>
      </c>
      <c r="O486" s="11" t="str">
        <f>IF(Tabla134[[#This Row],[Item Visibility]]&lt;$U$15,"Poca visibilidad",IF(Tabla134[[#This Row],[Item Visibility]]&lt;$U$16,"Visibilidad media","Mayor visibilidad"))</f>
        <v>Visibilidad media</v>
      </c>
      <c r="P486" s="11" t="str">
        <f>IF(Tabla134[[#This Row],[Rating]]&lt;2,"Muy Malo",IF(Tabla134[[#This Row],[Rating]]&lt;3,"Malo",IF(Tabla134[[#This Row],[Rating]]&lt;4,"Regular",IF(Tabla134[[#This Row],[Rating]]&lt;5,"Bueno","Excelente"))))</f>
        <v>Bueno</v>
      </c>
    </row>
    <row r="487" spans="1:16" x14ac:dyDescent="0.2">
      <c r="A487" s="7" t="s">
        <v>124</v>
      </c>
      <c r="B487" s="7" t="s">
        <v>1274</v>
      </c>
      <c r="C487" s="7" t="s">
        <v>171</v>
      </c>
      <c r="D487" s="8">
        <v>2017</v>
      </c>
      <c r="E487" s="7" t="s">
        <v>797</v>
      </c>
      <c r="F487" s="7" t="s">
        <v>796</v>
      </c>
      <c r="G487" s="7" t="s">
        <v>702</v>
      </c>
      <c r="H487" s="7" t="s">
        <v>7</v>
      </c>
      <c r="I487" s="9">
        <v>3.2762495000000003E-2</v>
      </c>
      <c r="J487" s="10">
        <v>40.0822</v>
      </c>
      <c r="K487" s="11">
        <v>4.8</v>
      </c>
      <c r="L487" s="11" t="str">
        <f>IF(Tabla134[[#This Row],[Item Weight]]&lt;$U$12,"Poco Peso",IF(Tabla134[[#This Row],[Item Weight]]&lt;$U$13,"Peso Medio","Peso Alto"))</f>
        <v>Peso Alto</v>
      </c>
      <c r="M487" s="7">
        <v>20.5</v>
      </c>
      <c r="N487" s="11">
        <f>IF(Tabla134[[#This Row],[Item Weight (Nulos)]]="",VLOOKUP(Tabla134[[#This Row],[Item Identifier]],'Tabla para Nulos'!$A$3:$B$1563,2,FALSE),Tabla134[[#This Row],[Item Weight (Nulos)]])</f>
        <v>20.5</v>
      </c>
      <c r="O487" s="11" t="str">
        <f>IF(Tabla134[[#This Row],[Item Visibility]]&lt;$U$15,"Poca visibilidad",IF(Tabla134[[#This Row],[Item Visibility]]&lt;$U$16,"Visibilidad media","Mayor visibilidad"))</f>
        <v>Visibilidad media</v>
      </c>
      <c r="P487" s="11" t="str">
        <f>IF(Tabla134[[#This Row],[Rating]]&lt;2,"Muy Malo",IF(Tabla134[[#This Row],[Rating]]&lt;3,"Malo",IF(Tabla134[[#This Row],[Rating]]&lt;4,"Regular",IF(Tabla134[[#This Row],[Rating]]&lt;5,"Bueno","Excelente"))))</f>
        <v>Bueno</v>
      </c>
    </row>
    <row r="488" spans="1:16" x14ac:dyDescent="0.2">
      <c r="A488" s="7" t="s">
        <v>124</v>
      </c>
      <c r="B488" s="7" t="s">
        <v>139</v>
      </c>
      <c r="C488" s="7" t="s">
        <v>14</v>
      </c>
      <c r="D488" s="8">
        <v>2011</v>
      </c>
      <c r="E488" s="7" t="s">
        <v>703</v>
      </c>
      <c r="F488" s="7" t="s">
        <v>2</v>
      </c>
      <c r="G488" s="7" t="s">
        <v>1</v>
      </c>
      <c r="H488" s="7" t="s">
        <v>1621</v>
      </c>
      <c r="I488" s="9">
        <v>7.3251427999999993E-2</v>
      </c>
      <c r="J488" s="10">
        <v>181.69499999999999</v>
      </c>
      <c r="K488" s="11">
        <v>4.8</v>
      </c>
      <c r="L488" s="11" t="str">
        <f>IF(Tabla134[[#This Row],[Item Weight]]&lt;$U$12,"Poco Peso",IF(Tabla134[[#This Row],[Item Weight]]&lt;$U$13,"Peso Medio","Peso Alto"))</f>
        <v>Peso Medio</v>
      </c>
      <c r="M488" s="7">
        <v>13.15</v>
      </c>
      <c r="N488" s="11">
        <f>IF(Tabla134[[#This Row],[Item Weight (Nulos)]]="",VLOOKUP(Tabla134[[#This Row],[Item Identifier]],'Tabla para Nulos'!$A$3:$B$1563,2,FALSE),Tabla134[[#This Row],[Item Weight (Nulos)]])</f>
        <v>13.15</v>
      </c>
      <c r="O488" s="11" t="str">
        <f>IF(Tabla134[[#This Row],[Item Visibility]]&lt;$U$15,"Poca visibilidad",IF(Tabla134[[#This Row],[Item Visibility]]&lt;$U$16,"Visibilidad media","Mayor visibilidad"))</f>
        <v>Visibilidad media</v>
      </c>
      <c r="P488" s="11" t="str">
        <f>IF(Tabla134[[#This Row],[Rating]]&lt;2,"Muy Malo",IF(Tabla134[[#This Row],[Rating]]&lt;3,"Malo",IF(Tabla134[[#This Row],[Rating]]&lt;4,"Regular",IF(Tabla134[[#This Row],[Rating]]&lt;5,"Bueno","Excelente"))))</f>
        <v>Bueno</v>
      </c>
    </row>
    <row r="489" spans="1:16" x14ac:dyDescent="0.2">
      <c r="A489" s="7" t="s">
        <v>124</v>
      </c>
      <c r="B489" s="7" t="s">
        <v>692</v>
      </c>
      <c r="C489" s="7" t="s">
        <v>28</v>
      </c>
      <c r="D489" s="8">
        <v>2011</v>
      </c>
      <c r="E489" s="7" t="s">
        <v>703</v>
      </c>
      <c r="F489" s="7" t="s">
        <v>2</v>
      </c>
      <c r="G489" s="7" t="s">
        <v>1</v>
      </c>
      <c r="H489" s="7" t="s">
        <v>1621</v>
      </c>
      <c r="I489" s="9">
        <v>6.2762373999999996E-2</v>
      </c>
      <c r="J489" s="10">
        <v>50.403399999999998</v>
      </c>
      <c r="K489" s="11">
        <v>4.8</v>
      </c>
      <c r="L489" s="11" t="str">
        <f>IF(Tabla134[[#This Row],[Item Weight]]&lt;$U$12,"Poco Peso",IF(Tabla134[[#This Row],[Item Weight]]&lt;$U$13,"Peso Medio","Peso Alto"))</f>
        <v>Poco Peso</v>
      </c>
      <c r="M489" s="7">
        <v>6.8</v>
      </c>
      <c r="N489" s="11">
        <f>IF(Tabla134[[#This Row],[Item Weight (Nulos)]]="",VLOOKUP(Tabla134[[#This Row],[Item Identifier]],'Tabla para Nulos'!$A$3:$B$1563,2,FALSE),Tabla134[[#This Row],[Item Weight (Nulos)]])</f>
        <v>6.8</v>
      </c>
      <c r="O489" s="11" t="str">
        <f>IF(Tabla134[[#This Row],[Item Visibility]]&lt;$U$15,"Poca visibilidad",IF(Tabla134[[#This Row],[Item Visibility]]&lt;$U$16,"Visibilidad media","Mayor visibilidad"))</f>
        <v>Visibilidad media</v>
      </c>
      <c r="P489" s="11" t="str">
        <f>IF(Tabla134[[#This Row],[Rating]]&lt;2,"Muy Malo",IF(Tabla134[[#This Row],[Rating]]&lt;3,"Malo",IF(Tabla134[[#This Row],[Rating]]&lt;4,"Regular",IF(Tabla134[[#This Row],[Rating]]&lt;5,"Bueno","Excelente"))))</f>
        <v>Bueno</v>
      </c>
    </row>
    <row r="490" spans="1:16" x14ac:dyDescent="0.2">
      <c r="A490" s="7" t="s">
        <v>124</v>
      </c>
      <c r="B490" s="7" t="s">
        <v>1232</v>
      </c>
      <c r="C490" s="7" t="s">
        <v>28</v>
      </c>
      <c r="D490" s="8">
        <v>2011</v>
      </c>
      <c r="E490" s="7" t="s">
        <v>703</v>
      </c>
      <c r="F490" s="7" t="s">
        <v>2</v>
      </c>
      <c r="G490" s="7" t="s">
        <v>1</v>
      </c>
      <c r="H490" s="7" t="s">
        <v>1621</v>
      </c>
      <c r="I490" s="9">
        <v>0.101231721</v>
      </c>
      <c r="J490" s="10">
        <v>86.254000000000005</v>
      </c>
      <c r="K490" s="11">
        <v>4.8</v>
      </c>
      <c r="L490" s="11" t="str">
        <f>IF(Tabla134[[#This Row],[Item Weight]]&lt;$U$12,"Poco Peso",IF(Tabla134[[#This Row],[Item Weight]]&lt;$U$13,"Peso Medio","Peso Alto"))</f>
        <v>Peso Medio</v>
      </c>
      <c r="M490" s="7">
        <v>13.5</v>
      </c>
      <c r="N490" s="11">
        <f>IF(Tabla134[[#This Row],[Item Weight (Nulos)]]="",VLOOKUP(Tabla134[[#This Row],[Item Identifier]],'Tabla para Nulos'!$A$3:$B$1563,2,FALSE),Tabla134[[#This Row],[Item Weight (Nulos)]])</f>
        <v>13.5</v>
      </c>
      <c r="O490" s="11" t="str">
        <f>IF(Tabla134[[#This Row],[Item Visibility]]&lt;$U$15,"Poca visibilidad",IF(Tabla134[[#This Row],[Item Visibility]]&lt;$U$16,"Visibilidad media","Mayor visibilidad"))</f>
        <v>Mayor visibilidad</v>
      </c>
      <c r="P490" s="11" t="str">
        <f>IF(Tabla134[[#This Row],[Rating]]&lt;2,"Muy Malo",IF(Tabla134[[#This Row],[Rating]]&lt;3,"Malo",IF(Tabla134[[#This Row],[Rating]]&lt;4,"Regular",IF(Tabla134[[#This Row],[Rating]]&lt;5,"Bueno","Excelente"))))</f>
        <v>Bueno</v>
      </c>
    </row>
    <row r="491" spans="1:16" x14ac:dyDescent="0.2">
      <c r="A491" s="7" t="s">
        <v>124</v>
      </c>
      <c r="B491" s="7" t="s">
        <v>235</v>
      </c>
      <c r="C491" s="7" t="s">
        <v>10</v>
      </c>
      <c r="D491" s="8">
        <v>2011</v>
      </c>
      <c r="E491" s="7" t="s">
        <v>703</v>
      </c>
      <c r="F491" s="7" t="s">
        <v>2</v>
      </c>
      <c r="G491" s="7" t="s">
        <v>1</v>
      </c>
      <c r="H491" s="7" t="s">
        <v>1621</v>
      </c>
      <c r="I491" s="9">
        <v>5.5603752999999999E-2</v>
      </c>
      <c r="J491" s="10">
        <v>195.67679999999999</v>
      </c>
      <c r="K491" s="11">
        <v>4.8</v>
      </c>
      <c r="L491" s="11" t="str">
        <f>IF(Tabla134[[#This Row],[Item Weight]]&lt;$U$12,"Poco Peso",IF(Tabla134[[#This Row],[Item Weight]]&lt;$U$13,"Peso Medio","Peso Alto"))</f>
        <v>Peso Medio</v>
      </c>
      <c r="M491" s="7">
        <v>12.85</v>
      </c>
      <c r="N491" s="11">
        <f>IF(Tabla134[[#This Row],[Item Weight (Nulos)]]="",VLOOKUP(Tabla134[[#This Row],[Item Identifier]],'Tabla para Nulos'!$A$3:$B$1563,2,FALSE),Tabla134[[#This Row],[Item Weight (Nulos)]])</f>
        <v>12.85</v>
      </c>
      <c r="O491" s="11" t="str">
        <f>IF(Tabla134[[#This Row],[Item Visibility]]&lt;$U$15,"Poca visibilidad",IF(Tabla134[[#This Row],[Item Visibility]]&lt;$U$16,"Visibilidad media","Mayor visibilidad"))</f>
        <v>Visibilidad media</v>
      </c>
      <c r="P491" s="11" t="str">
        <f>IF(Tabla134[[#This Row],[Rating]]&lt;2,"Muy Malo",IF(Tabla134[[#This Row],[Rating]]&lt;3,"Malo",IF(Tabla134[[#This Row],[Rating]]&lt;4,"Regular",IF(Tabla134[[#This Row],[Rating]]&lt;5,"Bueno","Excelente"))))</f>
        <v>Bueno</v>
      </c>
    </row>
    <row r="492" spans="1:16" x14ac:dyDescent="0.2">
      <c r="A492" s="7" t="s">
        <v>124</v>
      </c>
      <c r="B492" s="7" t="s">
        <v>1548</v>
      </c>
      <c r="C492" s="7" t="s">
        <v>14</v>
      </c>
      <c r="D492" s="8">
        <v>2011</v>
      </c>
      <c r="E492" s="7" t="s">
        <v>703</v>
      </c>
      <c r="F492" s="7" t="s">
        <v>2</v>
      </c>
      <c r="G492" s="7" t="s">
        <v>528</v>
      </c>
      <c r="H492" s="7" t="s">
        <v>1621</v>
      </c>
      <c r="I492" s="9">
        <v>4.9498820999999998E-2</v>
      </c>
      <c r="J492" s="10">
        <v>158.792</v>
      </c>
      <c r="K492" s="11">
        <v>4.8</v>
      </c>
      <c r="L492" s="11" t="str">
        <f>IF(Tabla134[[#This Row],[Item Weight]]&lt;$U$12,"Poco Peso",IF(Tabla134[[#This Row],[Item Weight]]&lt;$U$13,"Peso Medio","Peso Alto"))</f>
        <v>Peso Medio</v>
      </c>
      <c r="M492" s="7">
        <v>9.6950000000000003</v>
      </c>
      <c r="N492" s="11">
        <f>IF(Tabla134[[#This Row],[Item Weight (Nulos)]]="",VLOOKUP(Tabla134[[#This Row],[Item Identifier]],'Tabla para Nulos'!$A$3:$B$1563,2,FALSE),Tabla134[[#This Row],[Item Weight (Nulos)]])</f>
        <v>9.6950000000000003</v>
      </c>
      <c r="O492" s="11" t="str">
        <f>IF(Tabla134[[#This Row],[Item Visibility]]&lt;$U$15,"Poca visibilidad",IF(Tabla134[[#This Row],[Item Visibility]]&lt;$U$16,"Visibilidad media","Mayor visibilidad"))</f>
        <v>Visibilidad media</v>
      </c>
      <c r="P492" s="11" t="str">
        <f>IF(Tabla134[[#This Row],[Rating]]&lt;2,"Muy Malo",IF(Tabla134[[#This Row],[Rating]]&lt;3,"Malo",IF(Tabla134[[#This Row],[Rating]]&lt;4,"Regular",IF(Tabla134[[#This Row],[Rating]]&lt;5,"Bueno","Excelente"))))</f>
        <v>Bueno</v>
      </c>
    </row>
    <row r="493" spans="1:16" x14ac:dyDescent="0.2">
      <c r="A493" s="7" t="s">
        <v>124</v>
      </c>
      <c r="B493" s="7" t="s">
        <v>1065</v>
      </c>
      <c r="C493" s="7" t="s">
        <v>47</v>
      </c>
      <c r="D493" s="8">
        <v>2014</v>
      </c>
      <c r="E493" s="7" t="s">
        <v>529</v>
      </c>
      <c r="F493" s="7" t="s">
        <v>2</v>
      </c>
      <c r="G493" s="7" t="s">
        <v>528</v>
      </c>
      <c r="H493" s="7" t="s">
        <v>7</v>
      </c>
      <c r="I493" s="9">
        <v>2.5740259000000001E-2</v>
      </c>
      <c r="J493" s="10">
        <v>89.417199999999994</v>
      </c>
      <c r="K493" s="11">
        <v>4.8</v>
      </c>
      <c r="L493" s="11" t="str">
        <f>IF(Tabla134[[#This Row],[Item Weight]]&lt;$U$12,"Poco Peso",IF(Tabla134[[#This Row],[Item Weight]]&lt;$U$13,"Peso Medio","Peso Alto"))</f>
        <v>Peso Alto</v>
      </c>
      <c r="M493" s="7">
        <v>18.5</v>
      </c>
      <c r="N493" s="11">
        <f>IF(Tabla134[[#This Row],[Item Weight (Nulos)]]="",VLOOKUP(Tabla134[[#This Row],[Item Identifier]],'Tabla para Nulos'!$A$3:$B$1563,2,FALSE),Tabla134[[#This Row],[Item Weight (Nulos)]])</f>
        <v>18.5</v>
      </c>
      <c r="O493" s="11" t="str">
        <f>IF(Tabla134[[#This Row],[Item Visibility]]&lt;$U$15,"Poca visibilidad",IF(Tabla134[[#This Row],[Item Visibility]]&lt;$U$16,"Visibilidad media","Mayor visibilidad"))</f>
        <v>Poca visibilidad</v>
      </c>
      <c r="P493" s="11" t="str">
        <f>IF(Tabla134[[#This Row],[Rating]]&lt;2,"Muy Malo",IF(Tabla134[[#This Row],[Rating]]&lt;3,"Malo",IF(Tabla134[[#This Row],[Rating]]&lt;4,"Regular",IF(Tabla134[[#This Row],[Rating]]&lt;5,"Bueno","Excelente"))))</f>
        <v>Bueno</v>
      </c>
    </row>
    <row r="494" spans="1:16" x14ac:dyDescent="0.2">
      <c r="A494" s="7" t="s">
        <v>6</v>
      </c>
      <c r="B494" s="7" t="s">
        <v>835</v>
      </c>
      <c r="C494" s="7" t="s">
        <v>112</v>
      </c>
      <c r="D494" s="8">
        <v>2014</v>
      </c>
      <c r="E494" s="7" t="s">
        <v>529</v>
      </c>
      <c r="F494" s="7" t="s">
        <v>2</v>
      </c>
      <c r="G494" s="7" t="s">
        <v>528</v>
      </c>
      <c r="H494" s="7" t="s">
        <v>7</v>
      </c>
      <c r="I494" s="9">
        <v>0.142419608</v>
      </c>
      <c r="J494" s="10">
        <v>161.15780000000001</v>
      </c>
      <c r="K494" s="11">
        <v>4.8</v>
      </c>
      <c r="L494" s="11" t="str">
        <f>IF(Tabla134[[#This Row],[Item Weight]]&lt;$U$12,"Poco Peso",IF(Tabla134[[#This Row],[Item Weight]]&lt;$U$13,"Peso Medio","Peso Alto"))</f>
        <v>Peso Medio</v>
      </c>
      <c r="M494" s="7">
        <v>10.5</v>
      </c>
      <c r="N494" s="11">
        <f>IF(Tabla134[[#This Row],[Item Weight (Nulos)]]="",VLOOKUP(Tabla134[[#This Row],[Item Identifier]],'Tabla para Nulos'!$A$3:$B$1563,2,FALSE),Tabla134[[#This Row],[Item Weight (Nulos)]])</f>
        <v>10.5</v>
      </c>
      <c r="O494" s="11" t="str">
        <f>IF(Tabla134[[#This Row],[Item Visibility]]&lt;$U$15,"Poca visibilidad",IF(Tabla134[[#This Row],[Item Visibility]]&lt;$U$16,"Visibilidad media","Mayor visibilidad"))</f>
        <v>Mayor visibilidad</v>
      </c>
      <c r="P494" s="11" t="str">
        <f>IF(Tabla134[[#This Row],[Rating]]&lt;2,"Muy Malo",IF(Tabla134[[#This Row],[Rating]]&lt;3,"Malo",IF(Tabla134[[#This Row],[Rating]]&lt;4,"Regular",IF(Tabla134[[#This Row],[Rating]]&lt;5,"Bueno","Excelente"))))</f>
        <v>Bueno</v>
      </c>
    </row>
    <row r="495" spans="1:16" x14ac:dyDescent="0.2">
      <c r="A495" s="7" t="s">
        <v>6</v>
      </c>
      <c r="B495" s="7" t="s">
        <v>957</v>
      </c>
      <c r="C495" s="7" t="s">
        <v>19</v>
      </c>
      <c r="D495" s="8">
        <v>2014</v>
      </c>
      <c r="E495" s="7" t="s">
        <v>529</v>
      </c>
      <c r="F495" s="7" t="s">
        <v>2</v>
      </c>
      <c r="G495" s="7" t="s">
        <v>528</v>
      </c>
      <c r="H495" s="7" t="s">
        <v>7</v>
      </c>
      <c r="I495" s="9">
        <v>1.9184026E-2</v>
      </c>
      <c r="J495" s="10">
        <v>50.369199999999999</v>
      </c>
      <c r="K495" s="11">
        <v>4.8</v>
      </c>
      <c r="L495" s="11" t="str">
        <f>IF(Tabla134[[#This Row],[Item Weight]]&lt;$U$12,"Poco Peso",IF(Tabla134[[#This Row],[Item Weight]]&lt;$U$13,"Peso Medio","Peso Alto"))</f>
        <v>Poco Peso</v>
      </c>
      <c r="M495" s="7">
        <v>5.92</v>
      </c>
      <c r="N495" s="11">
        <f>IF(Tabla134[[#This Row],[Item Weight (Nulos)]]="",VLOOKUP(Tabla134[[#This Row],[Item Identifier]],'Tabla para Nulos'!$A$3:$B$1563,2,FALSE),Tabla134[[#This Row],[Item Weight (Nulos)]])</f>
        <v>5.92</v>
      </c>
      <c r="O495" s="11" t="str">
        <f>IF(Tabla134[[#This Row],[Item Visibility]]&lt;$U$15,"Poca visibilidad",IF(Tabla134[[#This Row],[Item Visibility]]&lt;$U$16,"Visibilidad media","Mayor visibilidad"))</f>
        <v>Poca visibilidad</v>
      </c>
      <c r="P495" s="11" t="str">
        <f>IF(Tabla134[[#This Row],[Rating]]&lt;2,"Muy Malo",IF(Tabla134[[#This Row],[Rating]]&lt;3,"Malo",IF(Tabla134[[#This Row],[Rating]]&lt;4,"Regular",IF(Tabla134[[#This Row],[Rating]]&lt;5,"Bueno","Excelente"))))</f>
        <v>Bueno</v>
      </c>
    </row>
    <row r="496" spans="1:16" x14ac:dyDescent="0.2">
      <c r="A496" s="7" t="s">
        <v>6</v>
      </c>
      <c r="B496" s="7" t="s">
        <v>313</v>
      </c>
      <c r="C496" s="7" t="s">
        <v>122</v>
      </c>
      <c r="D496" s="8">
        <v>2014</v>
      </c>
      <c r="E496" s="7" t="s">
        <v>529</v>
      </c>
      <c r="F496" s="7" t="s">
        <v>2</v>
      </c>
      <c r="G496" s="7" t="s">
        <v>528</v>
      </c>
      <c r="H496" s="7" t="s">
        <v>7</v>
      </c>
      <c r="I496" s="9">
        <v>0.13498355000000001</v>
      </c>
      <c r="J496" s="10">
        <v>184.4924</v>
      </c>
      <c r="K496" s="11">
        <v>4.8</v>
      </c>
      <c r="L496" s="11" t="str">
        <f>IF(Tabla134[[#This Row],[Item Weight]]&lt;$U$12,"Poco Peso",IF(Tabla134[[#This Row],[Item Weight]]&lt;$U$13,"Peso Medio","Peso Alto"))</f>
        <v>Peso Alto</v>
      </c>
      <c r="M496" s="7">
        <v>17.7</v>
      </c>
      <c r="N496" s="11">
        <f>IF(Tabla134[[#This Row],[Item Weight (Nulos)]]="",VLOOKUP(Tabla134[[#This Row],[Item Identifier]],'Tabla para Nulos'!$A$3:$B$1563,2,FALSE),Tabla134[[#This Row],[Item Weight (Nulos)]])</f>
        <v>17.7</v>
      </c>
      <c r="O496" s="11" t="str">
        <f>IF(Tabla134[[#This Row],[Item Visibility]]&lt;$U$15,"Poca visibilidad",IF(Tabla134[[#This Row],[Item Visibility]]&lt;$U$16,"Visibilidad media","Mayor visibilidad"))</f>
        <v>Mayor visibilidad</v>
      </c>
      <c r="P496" s="11" t="str">
        <f>IF(Tabla134[[#This Row],[Rating]]&lt;2,"Muy Malo",IF(Tabla134[[#This Row],[Rating]]&lt;3,"Malo",IF(Tabla134[[#This Row],[Rating]]&lt;4,"Regular",IF(Tabla134[[#This Row],[Rating]]&lt;5,"Bueno","Excelente"))))</f>
        <v>Bueno</v>
      </c>
    </row>
    <row r="497" spans="1:16" x14ac:dyDescent="0.2">
      <c r="A497" s="7" t="s">
        <v>124</v>
      </c>
      <c r="B497" s="7" t="s">
        <v>665</v>
      </c>
      <c r="C497" s="7" t="s">
        <v>17</v>
      </c>
      <c r="D497" s="8">
        <v>2022</v>
      </c>
      <c r="E497" s="7" t="s">
        <v>3</v>
      </c>
      <c r="F497" s="7" t="s">
        <v>2</v>
      </c>
      <c r="G497" s="7" t="s">
        <v>1</v>
      </c>
      <c r="H497" s="7" t="s">
        <v>0</v>
      </c>
      <c r="I497" s="9">
        <v>7.5885920999999995E-2</v>
      </c>
      <c r="J497" s="10">
        <v>165.11580000000001</v>
      </c>
      <c r="K497" s="11">
        <v>4.8</v>
      </c>
      <c r="L497" s="11" t="str">
        <f>IF(Tabla134[[#This Row],[Item Weight]]&lt;$U$12,"Poco Peso",IF(Tabla134[[#This Row],[Item Weight]]&lt;$U$13,"Peso Medio","Peso Alto"))</f>
        <v>Peso Medio</v>
      </c>
      <c r="M497" s="7">
        <v>13.1</v>
      </c>
      <c r="N497" s="11">
        <f>IF(Tabla134[[#This Row],[Item Weight (Nulos)]]="",VLOOKUP(Tabla134[[#This Row],[Item Identifier]],'Tabla para Nulos'!$A$3:$B$1563,2,FALSE),Tabla134[[#This Row],[Item Weight (Nulos)]])</f>
        <v>13.1</v>
      </c>
      <c r="O497" s="11" t="str">
        <f>IF(Tabla134[[#This Row],[Item Visibility]]&lt;$U$15,"Poca visibilidad",IF(Tabla134[[#This Row],[Item Visibility]]&lt;$U$16,"Visibilidad media","Mayor visibilidad"))</f>
        <v>Visibilidad media</v>
      </c>
      <c r="P497" s="11" t="str">
        <f>IF(Tabla134[[#This Row],[Rating]]&lt;2,"Muy Malo",IF(Tabla134[[#This Row],[Rating]]&lt;3,"Malo",IF(Tabla134[[#This Row],[Rating]]&lt;4,"Regular",IF(Tabla134[[#This Row],[Rating]]&lt;5,"Bueno","Excelente"))))</f>
        <v>Bueno</v>
      </c>
    </row>
    <row r="498" spans="1:16" x14ac:dyDescent="0.2">
      <c r="A498" s="7" t="s">
        <v>124</v>
      </c>
      <c r="B498" s="7" t="s">
        <v>268</v>
      </c>
      <c r="C498" s="7" t="s">
        <v>17</v>
      </c>
      <c r="D498" s="8">
        <v>2022</v>
      </c>
      <c r="E498" s="7" t="s">
        <v>3</v>
      </c>
      <c r="F498" s="7" t="s">
        <v>2</v>
      </c>
      <c r="G498" s="7" t="s">
        <v>1</v>
      </c>
      <c r="H498" s="7" t="s">
        <v>0</v>
      </c>
      <c r="I498" s="9">
        <v>3.6474040999999999E-2</v>
      </c>
      <c r="J498" s="10">
        <v>218.34819999999999</v>
      </c>
      <c r="K498" s="11">
        <v>4.8</v>
      </c>
      <c r="L498" s="11" t="str">
        <f>IF(Tabla134[[#This Row],[Item Weight]]&lt;$U$12,"Poco Peso",IF(Tabla134[[#This Row],[Item Weight]]&lt;$U$13,"Peso Medio","Peso Alto"))</f>
        <v>Peso Alto</v>
      </c>
      <c r="M498" s="7">
        <v>20.25</v>
      </c>
      <c r="N498" s="11">
        <f>IF(Tabla134[[#This Row],[Item Weight (Nulos)]]="",VLOOKUP(Tabla134[[#This Row],[Item Identifier]],'Tabla para Nulos'!$A$3:$B$1563,2,FALSE),Tabla134[[#This Row],[Item Weight (Nulos)]])</f>
        <v>20.25</v>
      </c>
      <c r="O498" s="11" t="str">
        <f>IF(Tabla134[[#This Row],[Item Visibility]]&lt;$U$15,"Poca visibilidad",IF(Tabla134[[#This Row],[Item Visibility]]&lt;$U$16,"Visibilidad media","Mayor visibilidad"))</f>
        <v>Visibilidad media</v>
      </c>
      <c r="P498" s="11" t="str">
        <f>IF(Tabla134[[#This Row],[Rating]]&lt;2,"Muy Malo",IF(Tabla134[[#This Row],[Rating]]&lt;3,"Malo",IF(Tabla134[[#This Row],[Rating]]&lt;4,"Regular",IF(Tabla134[[#This Row],[Rating]]&lt;5,"Bueno","Excelente"))))</f>
        <v>Bueno</v>
      </c>
    </row>
    <row r="499" spans="1:16" x14ac:dyDescent="0.2">
      <c r="A499" s="7" t="s">
        <v>124</v>
      </c>
      <c r="B499" s="7" t="s">
        <v>155</v>
      </c>
      <c r="C499" s="7" t="s">
        <v>14</v>
      </c>
      <c r="D499" s="8">
        <v>2022</v>
      </c>
      <c r="E499" s="7" t="s">
        <v>3</v>
      </c>
      <c r="F499" s="7" t="s">
        <v>2</v>
      </c>
      <c r="G499" s="7" t="s">
        <v>1</v>
      </c>
      <c r="H499" s="7" t="s">
        <v>0</v>
      </c>
      <c r="I499" s="9">
        <v>4.5006030000000002E-2</v>
      </c>
      <c r="J499" s="10">
        <v>174.00540000000001</v>
      </c>
      <c r="K499" s="11">
        <v>4.8</v>
      </c>
      <c r="L499" s="11" t="str">
        <f>IF(Tabla134[[#This Row],[Item Weight]]&lt;$U$12,"Poco Peso",IF(Tabla134[[#This Row],[Item Weight]]&lt;$U$13,"Peso Medio","Peso Alto"))</f>
        <v>Peso Medio</v>
      </c>
      <c r="M499" s="7">
        <v>11.1</v>
      </c>
      <c r="N499" s="11">
        <f>IF(Tabla134[[#This Row],[Item Weight (Nulos)]]="",VLOOKUP(Tabla134[[#This Row],[Item Identifier]],'Tabla para Nulos'!$A$3:$B$1563,2,FALSE),Tabla134[[#This Row],[Item Weight (Nulos)]])</f>
        <v>11.1</v>
      </c>
      <c r="O499" s="11" t="str">
        <f>IF(Tabla134[[#This Row],[Item Visibility]]&lt;$U$15,"Poca visibilidad",IF(Tabla134[[#This Row],[Item Visibility]]&lt;$U$16,"Visibilidad media","Mayor visibilidad"))</f>
        <v>Visibilidad media</v>
      </c>
      <c r="P499" s="11" t="str">
        <f>IF(Tabla134[[#This Row],[Rating]]&lt;2,"Muy Malo",IF(Tabla134[[#This Row],[Rating]]&lt;3,"Malo",IF(Tabla134[[#This Row],[Rating]]&lt;4,"Regular",IF(Tabla134[[#This Row],[Rating]]&lt;5,"Bueno","Excelente"))))</f>
        <v>Bueno</v>
      </c>
    </row>
    <row r="500" spans="1:16" x14ac:dyDescent="0.2">
      <c r="A500" s="7" t="s">
        <v>124</v>
      </c>
      <c r="B500" s="7" t="s">
        <v>133</v>
      </c>
      <c r="C500" s="7" t="s">
        <v>19</v>
      </c>
      <c r="D500" s="8">
        <v>2022</v>
      </c>
      <c r="E500" s="7" t="s">
        <v>3</v>
      </c>
      <c r="F500" s="7" t="s">
        <v>2</v>
      </c>
      <c r="G500" s="7" t="s">
        <v>1</v>
      </c>
      <c r="H500" s="7" t="s">
        <v>0</v>
      </c>
      <c r="I500" s="9">
        <v>3.0920531000000001E-2</v>
      </c>
      <c r="J500" s="10">
        <v>141.0154</v>
      </c>
      <c r="K500" s="11">
        <v>4.8</v>
      </c>
      <c r="L500" s="11" t="str">
        <f>IF(Tabla134[[#This Row],[Item Weight]]&lt;$U$12,"Poco Peso",IF(Tabla134[[#This Row],[Item Weight]]&lt;$U$13,"Peso Medio","Peso Alto"))</f>
        <v>Peso Medio</v>
      </c>
      <c r="M500" s="7">
        <v>13.85</v>
      </c>
      <c r="N500" s="11">
        <f>IF(Tabla134[[#This Row],[Item Weight (Nulos)]]="",VLOOKUP(Tabla134[[#This Row],[Item Identifier]],'Tabla para Nulos'!$A$3:$B$1563,2,FALSE),Tabla134[[#This Row],[Item Weight (Nulos)]])</f>
        <v>13.85</v>
      </c>
      <c r="O500" s="11" t="str">
        <f>IF(Tabla134[[#This Row],[Item Visibility]]&lt;$U$15,"Poca visibilidad",IF(Tabla134[[#This Row],[Item Visibility]]&lt;$U$16,"Visibilidad media","Mayor visibilidad"))</f>
        <v>Visibilidad media</v>
      </c>
      <c r="P500" s="11" t="str">
        <f>IF(Tabla134[[#This Row],[Rating]]&lt;2,"Muy Malo",IF(Tabla134[[#This Row],[Rating]]&lt;3,"Malo",IF(Tabla134[[#This Row],[Rating]]&lt;4,"Regular",IF(Tabla134[[#This Row],[Rating]]&lt;5,"Bueno","Excelente"))))</f>
        <v>Bueno</v>
      </c>
    </row>
    <row r="501" spans="1:16" x14ac:dyDescent="0.2">
      <c r="A501" s="7" t="s">
        <v>6</v>
      </c>
      <c r="B501" s="7" t="s">
        <v>727</v>
      </c>
      <c r="C501" s="7" t="s">
        <v>10</v>
      </c>
      <c r="D501" s="8">
        <v>2022</v>
      </c>
      <c r="E501" s="7" t="s">
        <v>3</v>
      </c>
      <c r="F501" s="7" t="s">
        <v>2</v>
      </c>
      <c r="G501" s="7" t="s">
        <v>1</v>
      </c>
      <c r="H501" s="7" t="s">
        <v>0</v>
      </c>
      <c r="I501" s="9">
        <v>2.8238316999999999E-2</v>
      </c>
      <c r="J501" s="10">
        <v>46.374400000000001</v>
      </c>
      <c r="K501" s="11">
        <v>4.8</v>
      </c>
      <c r="L501" s="11" t="str">
        <f>IF(Tabla134[[#This Row],[Item Weight]]&lt;$U$12,"Poco Peso",IF(Tabla134[[#This Row],[Item Weight]]&lt;$U$13,"Peso Medio","Peso Alto"))</f>
        <v>Peso Alto</v>
      </c>
      <c r="M501" s="7">
        <v>20</v>
      </c>
      <c r="N501" s="11">
        <f>IF(Tabla134[[#This Row],[Item Weight (Nulos)]]="",VLOOKUP(Tabla134[[#This Row],[Item Identifier]],'Tabla para Nulos'!$A$3:$B$1563,2,FALSE),Tabla134[[#This Row],[Item Weight (Nulos)]])</f>
        <v>20</v>
      </c>
      <c r="O501" s="11" t="str">
        <f>IF(Tabla134[[#This Row],[Item Visibility]]&lt;$U$15,"Poca visibilidad",IF(Tabla134[[#This Row],[Item Visibility]]&lt;$U$16,"Visibilidad media","Mayor visibilidad"))</f>
        <v>Visibilidad media</v>
      </c>
      <c r="P501" s="11" t="str">
        <f>IF(Tabla134[[#This Row],[Rating]]&lt;2,"Muy Malo",IF(Tabla134[[#This Row],[Rating]]&lt;3,"Malo",IF(Tabla134[[#This Row],[Rating]]&lt;4,"Regular",IF(Tabla134[[#This Row],[Rating]]&lt;5,"Bueno","Excelente"))))</f>
        <v>Bueno</v>
      </c>
    </row>
    <row r="502" spans="1:16" x14ac:dyDescent="0.2">
      <c r="A502" s="7" t="s">
        <v>6</v>
      </c>
      <c r="B502" s="7" t="s">
        <v>1477</v>
      </c>
      <c r="C502" s="7" t="s">
        <v>14</v>
      </c>
      <c r="D502" s="8">
        <v>2022</v>
      </c>
      <c r="E502" s="7" t="s">
        <v>3</v>
      </c>
      <c r="F502" s="7" t="s">
        <v>2</v>
      </c>
      <c r="G502" s="7" t="s">
        <v>1</v>
      </c>
      <c r="H502" s="7" t="s">
        <v>0</v>
      </c>
      <c r="I502" s="9">
        <v>0</v>
      </c>
      <c r="J502" s="10">
        <v>90.551400000000001</v>
      </c>
      <c r="K502" s="11">
        <v>4.8</v>
      </c>
      <c r="L502" s="11" t="str">
        <f>IF(Tabla134[[#This Row],[Item Weight]]&lt;$U$12,"Poco Peso",IF(Tabla134[[#This Row],[Item Weight]]&lt;$U$13,"Peso Medio","Peso Alto"))</f>
        <v>Poco Peso</v>
      </c>
      <c r="M502" s="7">
        <v>6.67</v>
      </c>
      <c r="N502" s="11">
        <f>IF(Tabla134[[#This Row],[Item Weight (Nulos)]]="",VLOOKUP(Tabla134[[#This Row],[Item Identifier]],'Tabla para Nulos'!$A$3:$B$1563,2,FALSE),Tabla134[[#This Row],[Item Weight (Nulos)]])</f>
        <v>6.67</v>
      </c>
      <c r="O502" s="11" t="str">
        <f>IF(Tabla134[[#This Row],[Item Visibility]]&lt;$U$15,"Poca visibilidad",IF(Tabla134[[#This Row],[Item Visibility]]&lt;$U$16,"Visibilidad media","Mayor visibilidad"))</f>
        <v>Poca visibilidad</v>
      </c>
      <c r="P502" s="11" t="str">
        <f>IF(Tabla134[[#This Row],[Rating]]&lt;2,"Muy Malo",IF(Tabla134[[#This Row],[Rating]]&lt;3,"Malo",IF(Tabla134[[#This Row],[Rating]]&lt;4,"Regular",IF(Tabla134[[#This Row],[Rating]]&lt;5,"Bueno","Excelente"))))</f>
        <v>Bueno</v>
      </c>
    </row>
    <row r="503" spans="1:16" x14ac:dyDescent="0.2">
      <c r="A503" s="7" t="s">
        <v>6</v>
      </c>
      <c r="B503" s="7" t="s">
        <v>1597</v>
      </c>
      <c r="C503" s="7" t="s">
        <v>10</v>
      </c>
      <c r="D503" s="8">
        <v>2018</v>
      </c>
      <c r="E503" s="7" t="s">
        <v>13</v>
      </c>
      <c r="F503" s="7" t="s">
        <v>2</v>
      </c>
      <c r="G503" s="7" t="s">
        <v>1</v>
      </c>
      <c r="H503" s="7" t="s">
        <v>12</v>
      </c>
      <c r="I503" s="9">
        <v>4.8738406999999997E-2</v>
      </c>
      <c r="J503" s="10">
        <v>152.8682</v>
      </c>
      <c r="K503" s="11">
        <v>4.8</v>
      </c>
      <c r="L503" s="11" t="str">
        <f>IF(Tabla134[[#This Row],[Item Weight]]&lt;$U$12,"Poco Peso",IF(Tabla134[[#This Row],[Item Weight]]&lt;$U$13,"Peso Medio","Peso Alto"))</f>
        <v>Peso Medio</v>
      </c>
      <c r="N503" s="11">
        <f>IF(Tabla134[[#This Row],[Item Weight (Nulos)]]="",VLOOKUP(Tabla134[[#This Row],[Item Identifier]],'Tabla para Nulos'!$A$3:$B$1563,2,FALSE),Tabla134[[#This Row],[Item Weight (Nulos)]])</f>
        <v>16.25</v>
      </c>
      <c r="O503" s="11" t="str">
        <f>IF(Tabla134[[#This Row],[Item Visibility]]&lt;$U$15,"Poca visibilidad",IF(Tabla134[[#This Row],[Item Visibility]]&lt;$U$16,"Visibilidad media","Mayor visibilidad"))</f>
        <v>Visibilidad media</v>
      </c>
      <c r="P503" s="11" t="str">
        <f>IF(Tabla134[[#This Row],[Rating]]&lt;2,"Muy Malo",IF(Tabla134[[#This Row],[Rating]]&lt;3,"Malo",IF(Tabla134[[#This Row],[Rating]]&lt;4,"Regular",IF(Tabla134[[#This Row],[Rating]]&lt;5,"Bueno","Excelente"))))</f>
        <v>Bueno</v>
      </c>
    </row>
    <row r="504" spans="1:16" x14ac:dyDescent="0.2">
      <c r="A504" s="7" t="s">
        <v>6</v>
      </c>
      <c r="B504" s="7" t="s">
        <v>1516</v>
      </c>
      <c r="C504" s="7" t="s">
        <v>47</v>
      </c>
      <c r="D504" s="8">
        <v>2018</v>
      </c>
      <c r="E504" s="7" t="s">
        <v>13</v>
      </c>
      <c r="F504" s="7" t="s">
        <v>2</v>
      </c>
      <c r="G504" s="7" t="s">
        <v>1</v>
      </c>
      <c r="H504" s="7" t="s">
        <v>12</v>
      </c>
      <c r="I504" s="9">
        <v>3.670437E-2</v>
      </c>
      <c r="J504" s="10">
        <v>228.1352</v>
      </c>
      <c r="K504" s="11">
        <v>4.8</v>
      </c>
      <c r="L504" s="11" t="str">
        <f>IF(Tabla134[[#This Row],[Item Weight]]&lt;$U$12,"Poco Peso",IF(Tabla134[[#This Row],[Item Weight]]&lt;$U$13,"Peso Medio","Peso Alto"))</f>
        <v>Peso Medio</v>
      </c>
      <c r="N504" s="11">
        <f>IF(Tabla134[[#This Row],[Item Weight (Nulos)]]="",VLOOKUP(Tabla134[[#This Row],[Item Identifier]],'Tabla para Nulos'!$A$3:$B$1563,2,FALSE),Tabla134[[#This Row],[Item Weight (Nulos)]])</f>
        <v>10.395</v>
      </c>
      <c r="O504" s="11" t="str">
        <f>IF(Tabla134[[#This Row],[Item Visibility]]&lt;$U$15,"Poca visibilidad",IF(Tabla134[[#This Row],[Item Visibility]]&lt;$U$16,"Visibilidad media","Mayor visibilidad"))</f>
        <v>Visibilidad media</v>
      </c>
      <c r="P504" s="11" t="str">
        <f>IF(Tabla134[[#This Row],[Rating]]&lt;2,"Muy Malo",IF(Tabla134[[#This Row],[Rating]]&lt;3,"Malo",IF(Tabla134[[#This Row],[Rating]]&lt;4,"Regular",IF(Tabla134[[#This Row],[Rating]]&lt;5,"Bueno","Excelente"))))</f>
        <v>Bueno</v>
      </c>
    </row>
    <row r="505" spans="1:16" x14ac:dyDescent="0.2">
      <c r="A505" s="7" t="s">
        <v>6</v>
      </c>
      <c r="B505" s="7" t="s">
        <v>704</v>
      </c>
      <c r="C505" s="7" t="s">
        <v>122</v>
      </c>
      <c r="D505" s="8">
        <v>2018</v>
      </c>
      <c r="E505" s="7" t="s">
        <v>13</v>
      </c>
      <c r="F505" s="7" t="s">
        <v>2</v>
      </c>
      <c r="G505" s="7" t="s">
        <v>1</v>
      </c>
      <c r="H505" s="7" t="s">
        <v>12</v>
      </c>
      <c r="I505" s="9">
        <v>5.436436E-2</v>
      </c>
      <c r="J505" s="10">
        <v>63.816800000000001</v>
      </c>
      <c r="K505" s="11">
        <v>4.8</v>
      </c>
      <c r="L505" s="11" t="str">
        <f>IF(Tabla134[[#This Row],[Item Weight]]&lt;$U$12,"Poco Peso",IF(Tabla134[[#This Row],[Item Weight]]&lt;$U$13,"Peso Medio","Peso Alto"))</f>
        <v>Peso Medio</v>
      </c>
      <c r="N505" s="11">
        <f>IF(Tabla134[[#This Row],[Item Weight (Nulos)]]="",VLOOKUP(Tabla134[[#This Row],[Item Identifier]],'Tabla para Nulos'!$A$3:$B$1563,2,FALSE),Tabla134[[#This Row],[Item Weight (Nulos)]])</f>
        <v>16.7</v>
      </c>
      <c r="O505" s="11" t="str">
        <f>IF(Tabla134[[#This Row],[Item Visibility]]&lt;$U$15,"Poca visibilidad",IF(Tabla134[[#This Row],[Item Visibility]]&lt;$U$16,"Visibilidad media","Mayor visibilidad"))</f>
        <v>Visibilidad media</v>
      </c>
      <c r="P505" s="11" t="str">
        <f>IF(Tabla134[[#This Row],[Rating]]&lt;2,"Muy Malo",IF(Tabla134[[#This Row],[Rating]]&lt;3,"Malo",IF(Tabla134[[#This Row],[Rating]]&lt;4,"Regular",IF(Tabla134[[#This Row],[Rating]]&lt;5,"Bueno","Excelente"))))</f>
        <v>Bueno</v>
      </c>
    </row>
    <row r="506" spans="1:16" x14ac:dyDescent="0.2">
      <c r="A506" s="7" t="s">
        <v>124</v>
      </c>
      <c r="B506" s="7" t="s">
        <v>690</v>
      </c>
      <c r="C506" s="7" t="s">
        <v>28</v>
      </c>
      <c r="D506" s="8">
        <v>2020</v>
      </c>
      <c r="E506" s="7" t="s">
        <v>919</v>
      </c>
      <c r="F506" s="7" t="s">
        <v>796</v>
      </c>
      <c r="G506" s="7" t="s">
        <v>702</v>
      </c>
      <c r="H506" s="7" t="s">
        <v>7</v>
      </c>
      <c r="I506" s="9">
        <v>0.175103435</v>
      </c>
      <c r="J506" s="10">
        <v>127.53619999999999</v>
      </c>
      <c r="K506" s="11">
        <v>4.7</v>
      </c>
      <c r="L506" s="11" t="str">
        <f>IF(Tabla134[[#This Row],[Item Weight]]&lt;$U$12,"Poco Peso",IF(Tabla134[[#This Row],[Item Weight]]&lt;$U$13,"Peso Medio","Peso Alto"))</f>
        <v>Peso Medio</v>
      </c>
      <c r="M506" s="7">
        <v>9.1</v>
      </c>
      <c r="N506" s="11">
        <f>IF(Tabla134[[#This Row],[Item Weight (Nulos)]]="",VLOOKUP(Tabla134[[#This Row],[Item Identifier]],'Tabla para Nulos'!$A$3:$B$1563,2,FALSE),Tabla134[[#This Row],[Item Weight (Nulos)]])</f>
        <v>9.1</v>
      </c>
      <c r="O506" s="11" t="str">
        <f>IF(Tabla134[[#This Row],[Item Visibility]]&lt;$U$15,"Poca visibilidad",IF(Tabla134[[#This Row],[Item Visibility]]&lt;$U$16,"Visibilidad media","Mayor visibilidad"))</f>
        <v>Mayor visibilidad</v>
      </c>
      <c r="P506" s="11" t="str">
        <f>IF(Tabla134[[#This Row],[Rating]]&lt;2,"Muy Malo",IF(Tabla134[[#This Row],[Rating]]&lt;3,"Malo",IF(Tabla134[[#This Row],[Rating]]&lt;4,"Regular",IF(Tabla134[[#This Row],[Rating]]&lt;5,"Bueno","Excelente"))))</f>
        <v>Bueno</v>
      </c>
    </row>
    <row r="507" spans="1:16" x14ac:dyDescent="0.2">
      <c r="A507" s="7" t="s">
        <v>124</v>
      </c>
      <c r="B507" s="7" t="s">
        <v>750</v>
      </c>
      <c r="C507" s="7" t="s">
        <v>14</v>
      </c>
      <c r="D507" s="8">
        <v>2017</v>
      </c>
      <c r="E507" s="7" t="s">
        <v>797</v>
      </c>
      <c r="F507" s="7" t="s">
        <v>796</v>
      </c>
      <c r="G507" s="7" t="s">
        <v>702</v>
      </c>
      <c r="H507" s="7" t="s">
        <v>7</v>
      </c>
      <c r="I507" s="9">
        <v>6.6922802000000003E-2</v>
      </c>
      <c r="J507" s="10">
        <v>174.83699999999999</v>
      </c>
      <c r="K507" s="11">
        <v>4.7</v>
      </c>
      <c r="L507" s="11" t="str">
        <f>IF(Tabla134[[#This Row],[Item Weight]]&lt;$U$12,"Poco Peso",IF(Tabla134[[#This Row],[Item Weight]]&lt;$U$13,"Peso Medio","Peso Alto"))</f>
        <v>Peso Alto</v>
      </c>
      <c r="M507" s="7">
        <v>19.7</v>
      </c>
      <c r="N507" s="11">
        <f>IF(Tabla134[[#This Row],[Item Weight (Nulos)]]="",VLOOKUP(Tabla134[[#This Row],[Item Identifier]],'Tabla para Nulos'!$A$3:$B$1563,2,FALSE),Tabla134[[#This Row],[Item Weight (Nulos)]])</f>
        <v>19.7</v>
      </c>
      <c r="O507" s="11" t="str">
        <f>IF(Tabla134[[#This Row],[Item Visibility]]&lt;$U$15,"Poca visibilidad",IF(Tabla134[[#This Row],[Item Visibility]]&lt;$U$16,"Visibilidad media","Mayor visibilidad"))</f>
        <v>Visibilidad media</v>
      </c>
      <c r="P507" s="11" t="str">
        <f>IF(Tabla134[[#This Row],[Rating]]&lt;2,"Muy Malo",IF(Tabla134[[#This Row],[Rating]]&lt;3,"Malo",IF(Tabla134[[#This Row],[Rating]]&lt;4,"Regular",IF(Tabla134[[#This Row],[Rating]]&lt;5,"Bueno","Excelente"))))</f>
        <v>Bueno</v>
      </c>
    </row>
    <row r="508" spans="1:16" x14ac:dyDescent="0.2">
      <c r="A508" s="7" t="s">
        <v>124</v>
      </c>
      <c r="B508" s="7" t="s">
        <v>470</v>
      </c>
      <c r="C508" s="7" t="s">
        <v>10</v>
      </c>
      <c r="D508" s="8">
        <v>2015</v>
      </c>
      <c r="E508" s="7" t="s">
        <v>922</v>
      </c>
      <c r="F508" s="7" t="s">
        <v>796</v>
      </c>
      <c r="G508" s="7" t="s">
        <v>702</v>
      </c>
      <c r="H508" s="7" t="s">
        <v>7</v>
      </c>
      <c r="I508" s="9">
        <v>0.10319540100000001</v>
      </c>
      <c r="J508" s="10">
        <v>117.8466</v>
      </c>
      <c r="K508" s="11">
        <v>4.7</v>
      </c>
      <c r="L508" s="11" t="str">
        <f>IF(Tabla134[[#This Row],[Item Weight]]&lt;$U$12,"Poco Peso",IF(Tabla134[[#This Row],[Item Weight]]&lt;$U$13,"Peso Medio","Peso Alto"))</f>
        <v>Peso Medio</v>
      </c>
      <c r="M508" s="7">
        <v>16.600000000000001</v>
      </c>
      <c r="N508" s="11">
        <f>IF(Tabla134[[#This Row],[Item Weight (Nulos)]]="",VLOOKUP(Tabla134[[#This Row],[Item Identifier]],'Tabla para Nulos'!$A$3:$B$1563,2,FALSE),Tabla134[[#This Row],[Item Weight (Nulos)]])</f>
        <v>16.600000000000001</v>
      </c>
      <c r="O508" s="11" t="str">
        <f>IF(Tabla134[[#This Row],[Item Visibility]]&lt;$U$15,"Poca visibilidad",IF(Tabla134[[#This Row],[Item Visibility]]&lt;$U$16,"Visibilidad media","Mayor visibilidad"))</f>
        <v>Mayor visibilidad</v>
      </c>
      <c r="P508" s="11" t="str">
        <f>IF(Tabla134[[#This Row],[Rating]]&lt;2,"Muy Malo",IF(Tabla134[[#This Row],[Rating]]&lt;3,"Malo",IF(Tabla134[[#This Row],[Rating]]&lt;4,"Regular",IF(Tabla134[[#This Row],[Rating]]&lt;5,"Bueno","Excelente"))))</f>
        <v>Bueno</v>
      </c>
    </row>
    <row r="509" spans="1:16" x14ac:dyDescent="0.2">
      <c r="A509" s="7" t="s">
        <v>6</v>
      </c>
      <c r="B509" s="7" t="s">
        <v>839</v>
      </c>
      <c r="C509" s="7" t="s">
        <v>28</v>
      </c>
      <c r="D509" s="8">
        <v>2018</v>
      </c>
      <c r="E509" s="7" t="s">
        <v>13</v>
      </c>
      <c r="F509" s="7" t="s">
        <v>2</v>
      </c>
      <c r="G509" s="7" t="s">
        <v>1</v>
      </c>
      <c r="H509" s="7" t="s">
        <v>12</v>
      </c>
      <c r="I509" s="9">
        <v>7.8912472999999997E-2</v>
      </c>
      <c r="J509" s="10">
        <v>99.904200000000003</v>
      </c>
      <c r="K509" s="11">
        <v>4.7</v>
      </c>
      <c r="L509" s="11" t="str">
        <f>IF(Tabla134[[#This Row],[Item Weight]]&lt;$U$12,"Poco Peso",IF(Tabla134[[#This Row],[Item Weight]]&lt;$U$13,"Peso Medio","Peso Alto"))</f>
        <v>Peso Alto</v>
      </c>
      <c r="N509" s="11">
        <f>IF(Tabla134[[#This Row],[Item Weight (Nulos)]]="",VLOOKUP(Tabla134[[#This Row],[Item Identifier]],'Tabla para Nulos'!$A$3:$B$1563,2,FALSE),Tabla134[[#This Row],[Item Weight (Nulos)]])</f>
        <v>20.7</v>
      </c>
      <c r="O509" s="11" t="str">
        <f>IF(Tabla134[[#This Row],[Item Visibility]]&lt;$U$15,"Poca visibilidad",IF(Tabla134[[#This Row],[Item Visibility]]&lt;$U$16,"Visibilidad media","Mayor visibilidad"))</f>
        <v>Visibilidad media</v>
      </c>
      <c r="P509" s="11" t="str">
        <f>IF(Tabla134[[#This Row],[Rating]]&lt;2,"Muy Malo",IF(Tabla134[[#This Row],[Rating]]&lt;3,"Malo",IF(Tabla134[[#This Row],[Rating]]&lt;4,"Regular",IF(Tabla134[[#This Row],[Rating]]&lt;5,"Bueno","Excelente"))))</f>
        <v>Bueno</v>
      </c>
    </row>
    <row r="510" spans="1:16" x14ac:dyDescent="0.2">
      <c r="A510" s="7" t="s">
        <v>124</v>
      </c>
      <c r="B510" s="7" t="s">
        <v>477</v>
      </c>
      <c r="C510" s="7" t="s">
        <v>10</v>
      </c>
      <c r="D510" s="8">
        <v>2014</v>
      </c>
      <c r="E510" s="7" t="s">
        <v>529</v>
      </c>
      <c r="F510" s="7" t="s">
        <v>2</v>
      </c>
      <c r="G510" s="7" t="s">
        <v>528</v>
      </c>
      <c r="H510" s="7" t="s">
        <v>7</v>
      </c>
      <c r="I510" s="9">
        <v>3.5324939999999999E-2</v>
      </c>
      <c r="J510" s="10">
        <v>38.950600000000001</v>
      </c>
      <c r="K510" s="11">
        <v>4.7</v>
      </c>
      <c r="L510" s="11" t="str">
        <f>IF(Tabla134[[#This Row],[Item Weight]]&lt;$U$12,"Poco Peso",IF(Tabla134[[#This Row],[Item Weight]]&lt;$U$13,"Peso Medio","Peso Alto"))</f>
        <v>Poco Peso</v>
      </c>
      <c r="M510" s="7">
        <v>8.3000000000000007</v>
      </c>
      <c r="N510" s="11">
        <f>IF(Tabla134[[#This Row],[Item Weight (Nulos)]]="",VLOOKUP(Tabla134[[#This Row],[Item Identifier]],'Tabla para Nulos'!$A$3:$B$1563,2,FALSE),Tabla134[[#This Row],[Item Weight (Nulos)]])</f>
        <v>8.3000000000000007</v>
      </c>
      <c r="O510" s="11" t="str">
        <f>IF(Tabla134[[#This Row],[Item Visibility]]&lt;$U$15,"Poca visibilidad",IF(Tabla134[[#This Row],[Item Visibility]]&lt;$U$16,"Visibilidad media","Mayor visibilidad"))</f>
        <v>Visibilidad media</v>
      </c>
      <c r="P510" s="11" t="str">
        <f>IF(Tabla134[[#This Row],[Rating]]&lt;2,"Muy Malo",IF(Tabla134[[#This Row],[Rating]]&lt;3,"Malo",IF(Tabla134[[#This Row],[Rating]]&lt;4,"Regular",IF(Tabla134[[#This Row],[Rating]]&lt;5,"Bueno","Excelente"))))</f>
        <v>Bueno</v>
      </c>
    </row>
    <row r="511" spans="1:16" x14ac:dyDescent="0.2">
      <c r="A511" s="7" t="s">
        <v>124</v>
      </c>
      <c r="B511" s="7" t="s">
        <v>1576</v>
      </c>
      <c r="C511" s="7" t="s">
        <v>25</v>
      </c>
      <c r="D511" s="8">
        <v>2020</v>
      </c>
      <c r="E511" s="7" t="s">
        <v>919</v>
      </c>
      <c r="F511" s="7" t="s">
        <v>796</v>
      </c>
      <c r="G511" s="7" t="s">
        <v>1</v>
      </c>
      <c r="H511" s="7" t="s">
        <v>7</v>
      </c>
      <c r="I511" s="9">
        <v>0.112859454</v>
      </c>
      <c r="J511" s="10">
        <v>118.34399999999999</v>
      </c>
      <c r="K511" s="11">
        <v>4.7</v>
      </c>
      <c r="L511" s="11" t="str">
        <f>IF(Tabla134[[#This Row],[Item Weight]]&lt;$U$12,"Poco Peso",IF(Tabla134[[#This Row],[Item Weight]]&lt;$U$13,"Peso Medio","Peso Alto"))</f>
        <v>Peso Medio</v>
      </c>
      <c r="M511" s="7">
        <v>12.5</v>
      </c>
      <c r="N511" s="11">
        <f>IF(Tabla134[[#This Row],[Item Weight (Nulos)]]="",VLOOKUP(Tabla134[[#This Row],[Item Identifier]],'Tabla para Nulos'!$A$3:$B$1563,2,FALSE),Tabla134[[#This Row],[Item Weight (Nulos)]])</f>
        <v>12.5</v>
      </c>
      <c r="O511" s="11" t="str">
        <f>IF(Tabla134[[#This Row],[Item Visibility]]&lt;$U$15,"Poca visibilidad",IF(Tabla134[[#This Row],[Item Visibility]]&lt;$U$16,"Visibilidad media","Mayor visibilidad"))</f>
        <v>Mayor visibilidad</v>
      </c>
      <c r="P511" s="11" t="str">
        <f>IF(Tabla134[[#This Row],[Rating]]&lt;2,"Muy Malo",IF(Tabla134[[#This Row],[Rating]]&lt;3,"Malo",IF(Tabla134[[#This Row],[Rating]]&lt;4,"Regular",IF(Tabla134[[#This Row],[Rating]]&lt;5,"Bueno","Excelente"))))</f>
        <v>Bueno</v>
      </c>
    </row>
    <row r="512" spans="1:16" x14ac:dyDescent="0.2">
      <c r="A512" s="7" t="s">
        <v>124</v>
      </c>
      <c r="B512" s="7" t="s">
        <v>1002</v>
      </c>
      <c r="C512" s="7" t="s">
        <v>47</v>
      </c>
      <c r="D512" s="8">
        <v>2012</v>
      </c>
      <c r="E512" s="7" t="s">
        <v>9</v>
      </c>
      <c r="F512" s="7" t="s">
        <v>8</v>
      </c>
      <c r="G512" s="7" t="s">
        <v>1</v>
      </c>
      <c r="H512" s="7" t="s">
        <v>7</v>
      </c>
      <c r="I512" s="9">
        <v>8.3929568999999996E-2</v>
      </c>
      <c r="J512" s="10">
        <v>182.42920000000001</v>
      </c>
      <c r="K512" s="11">
        <v>4.7</v>
      </c>
      <c r="L512" s="11" t="str">
        <f>IF(Tabla134[[#This Row],[Item Weight]]&lt;$U$12,"Poco Peso",IF(Tabla134[[#This Row],[Item Weight]]&lt;$U$13,"Peso Medio","Peso Alto"))</f>
        <v>Peso Alto</v>
      </c>
      <c r="M512" s="7">
        <v>20.350000000000001</v>
      </c>
      <c r="N512" s="11">
        <f>IF(Tabla134[[#This Row],[Item Weight (Nulos)]]="",VLOOKUP(Tabla134[[#This Row],[Item Identifier]],'Tabla para Nulos'!$A$3:$B$1563,2,FALSE),Tabla134[[#This Row],[Item Weight (Nulos)]])</f>
        <v>20.350000000000001</v>
      </c>
      <c r="O512" s="11" t="str">
        <f>IF(Tabla134[[#This Row],[Item Visibility]]&lt;$U$15,"Poca visibilidad",IF(Tabla134[[#This Row],[Item Visibility]]&lt;$U$16,"Visibilidad media","Mayor visibilidad"))</f>
        <v>Visibilidad media</v>
      </c>
      <c r="P512" s="11" t="str">
        <f>IF(Tabla134[[#This Row],[Rating]]&lt;2,"Muy Malo",IF(Tabla134[[#This Row],[Rating]]&lt;3,"Malo",IF(Tabla134[[#This Row],[Rating]]&lt;4,"Regular",IF(Tabla134[[#This Row],[Rating]]&lt;5,"Bueno","Excelente"))))</f>
        <v>Bueno</v>
      </c>
    </row>
    <row r="513" spans="1:16" x14ac:dyDescent="0.2">
      <c r="A513" s="7" t="s">
        <v>124</v>
      </c>
      <c r="B513" s="7" t="s">
        <v>493</v>
      </c>
      <c r="C513" s="7" t="s">
        <v>17</v>
      </c>
      <c r="D513" s="8">
        <v>2012</v>
      </c>
      <c r="E513" s="7" t="s">
        <v>9</v>
      </c>
      <c r="F513" s="7" t="s">
        <v>8</v>
      </c>
      <c r="G513" s="7" t="s">
        <v>1</v>
      </c>
      <c r="H513" s="7" t="s">
        <v>7</v>
      </c>
      <c r="I513" s="9">
        <v>0</v>
      </c>
      <c r="J513" s="10">
        <v>175.1028</v>
      </c>
      <c r="K513" s="11">
        <v>4.7</v>
      </c>
      <c r="L513" s="11" t="str">
        <f>IF(Tabla134[[#This Row],[Item Weight]]&lt;$U$12,"Poco Peso",IF(Tabla134[[#This Row],[Item Weight]]&lt;$U$13,"Peso Medio","Peso Alto"))</f>
        <v>Poco Peso</v>
      </c>
      <c r="M513" s="7">
        <v>6.03</v>
      </c>
      <c r="N513" s="11">
        <f>IF(Tabla134[[#This Row],[Item Weight (Nulos)]]="",VLOOKUP(Tabla134[[#This Row],[Item Identifier]],'Tabla para Nulos'!$A$3:$B$1563,2,FALSE),Tabla134[[#This Row],[Item Weight (Nulos)]])</f>
        <v>6.03</v>
      </c>
      <c r="O513" s="11" t="str">
        <f>IF(Tabla134[[#This Row],[Item Visibility]]&lt;$U$15,"Poca visibilidad",IF(Tabla134[[#This Row],[Item Visibility]]&lt;$U$16,"Visibilidad media","Mayor visibilidad"))</f>
        <v>Poca visibilidad</v>
      </c>
      <c r="P513" s="11" t="str">
        <f>IF(Tabla134[[#This Row],[Rating]]&lt;2,"Muy Malo",IF(Tabla134[[#This Row],[Rating]]&lt;3,"Malo",IF(Tabla134[[#This Row],[Rating]]&lt;4,"Regular",IF(Tabla134[[#This Row],[Rating]]&lt;5,"Bueno","Excelente"))))</f>
        <v>Bueno</v>
      </c>
    </row>
    <row r="514" spans="1:16" x14ac:dyDescent="0.2">
      <c r="A514" s="7" t="s">
        <v>124</v>
      </c>
      <c r="B514" s="7" t="s">
        <v>1402</v>
      </c>
      <c r="C514" s="7" t="s">
        <v>71</v>
      </c>
      <c r="D514" s="8">
        <v>2012</v>
      </c>
      <c r="E514" s="7" t="s">
        <v>9</v>
      </c>
      <c r="F514" s="7" t="s">
        <v>8</v>
      </c>
      <c r="G514" s="7" t="s">
        <v>1</v>
      </c>
      <c r="H514" s="7" t="s">
        <v>7</v>
      </c>
      <c r="I514" s="9">
        <v>1.7814518000000001E-2</v>
      </c>
      <c r="J514" s="10">
        <v>159.8578</v>
      </c>
      <c r="K514" s="11">
        <v>4.7</v>
      </c>
      <c r="L514" s="11" t="str">
        <f>IF(Tabla134[[#This Row],[Item Weight]]&lt;$U$12,"Poco Peso",IF(Tabla134[[#This Row],[Item Weight]]&lt;$U$13,"Peso Medio","Peso Alto"))</f>
        <v>Poco Peso</v>
      </c>
      <c r="M514" s="7">
        <v>7.1449999999999996</v>
      </c>
      <c r="N514" s="11">
        <f>IF(Tabla134[[#This Row],[Item Weight (Nulos)]]="",VLOOKUP(Tabla134[[#This Row],[Item Identifier]],'Tabla para Nulos'!$A$3:$B$1563,2,FALSE),Tabla134[[#This Row],[Item Weight (Nulos)]])</f>
        <v>7.1449999999999996</v>
      </c>
      <c r="O514" s="11" t="str">
        <f>IF(Tabla134[[#This Row],[Item Visibility]]&lt;$U$15,"Poca visibilidad",IF(Tabla134[[#This Row],[Item Visibility]]&lt;$U$16,"Visibilidad media","Mayor visibilidad"))</f>
        <v>Poca visibilidad</v>
      </c>
      <c r="P514" s="11" t="str">
        <f>IF(Tabla134[[#This Row],[Rating]]&lt;2,"Muy Malo",IF(Tabla134[[#This Row],[Rating]]&lt;3,"Malo",IF(Tabla134[[#This Row],[Rating]]&lt;4,"Regular",IF(Tabla134[[#This Row],[Rating]]&lt;5,"Bueno","Excelente"))))</f>
        <v>Bueno</v>
      </c>
    </row>
    <row r="515" spans="1:16" x14ac:dyDescent="0.2">
      <c r="A515" s="7" t="s">
        <v>124</v>
      </c>
      <c r="B515" s="7" t="s">
        <v>215</v>
      </c>
      <c r="C515" s="7" t="s">
        <v>4</v>
      </c>
      <c r="D515" s="8">
        <v>2012</v>
      </c>
      <c r="E515" s="7" t="s">
        <v>9</v>
      </c>
      <c r="F515" s="7" t="s">
        <v>8</v>
      </c>
      <c r="G515" s="7" t="s">
        <v>1</v>
      </c>
      <c r="H515" s="7" t="s">
        <v>7</v>
      </c>
      <c r="I515" s="9">
        <v>1.2657494E-2</v>
      </c>
      <c r="J515" s="10">
        <v>36.3506</v>
      </c>
      <c r="K515" s="11">
        <v>4.7</v>
      </c>
      <c r="L515" s="11" t="str">
        <f>IF(Tabla134[[#This Row],[Item Weight]]&lt;$U$12,"Poco Peso",IF(Tabla134[[#This Row],[Item Weight]]&lt;$U$13,"Peso Medio","Peso Alto"))</f>
        <v>Peso Medio</v>
      </c>
      <c r="M515" s="7">
        <v>16.5</v>
      </c>
      <c r="N515" s="11">
        <f>IF(Tabla134[[#This Row],[Item Weight (Nulos)]]="",VLOOKUP(Tabla134[[#This Row],[Item Identifier]],'Tabla para Nulos'!$A$3:$B$1563,2,FALSE),Tabla134[[#This Row],[Item Weight (Nulos)]])</f>
        <v>16.5</v>
      </c>
      <c r="O515" s="11" t="str">
        <f>IF(Tabla134[[#This Row],[Item Visibility]]&lt;$U$15,"Poca visibilidad",IF(Tabla134[[#This Row],[Item Visibility]]&lt;$U$16,"Visibilidad media","Mayor visibilidad"))</f>
        <v>Poca visibilidad</v>
      </c>
      <c r="P515" s="11" t="str">
        <f>IF(Tabla134[[#This Row],[Rating]]&lt;2,"Muy Malo",IF(Tabla134[[#This Row],[Rating]]&lt;3,"Malo",IF(Tabla134[[#This Row],[Rating]]&lt;4,"Regular",IF(Tabla134[[#This Row],[Rating]]&lt;5,"Bueno","Excelente"))))</f>
        <v>Bueno</v>
      </c>
    </row>
    <row r="516" spans="1:16" x14ac:dyDescent="0.2">
      <c r="A516" s="7" t="s">
        <v>6</v>
      </c>
      <c r="B516" s="7" t="s">
        <v>113</v>
      </c>
      <c r="C516" s="7" t="s">
        <v>112</v>
      </c>
      <c r="D516" s="8">
        <v>2012</v>
      </c>
      <c r="E516" s="7" t="s">
        <v>9</v>
      </c>
      <c r="F516" s="7" t="s">
        <v>8</v>
      </c>
      <c r="G516" s="7" t="s">
        <v>1</v>
      </c>
      <c r="H516" s="7" t="s">
        <v>7</v>
      </c>
      <c r="I516" s="9">
        <v>1.60526E-2</v>
      </c>
      <c r="J516" s="10">
        <v>43.940199999999997</v>
      </c>
      <c r="K516" s="11">
        <v>4.7</v>
      </c>
      <c r="L516" s="11" t="str">
        <f>IF(Tabla134[[#This Row],[Item Weight]]&lt;$U$12,"Poco Peso",IF(Tabla134[[#This Row],[Item Weight]]&lt;$U$13,"Peso Medio","Peso Alto"))</f>
        <v>Peso Alto</v>
      </c>
      <c r="M516" s="7">
        <v>17.600000000000001</v>
      </c>
      <c r="N516" s="11">
        <f>IF(Tabla134[[#This Row],[Item Weight (Nulos)]]="",VLOOKUP(Tabla134[[#This Row],[Item Identifier]],'Tabla para Nulos'!$A$3:$B$1563,2,FALSE),Tabla134[[#This Row],[Item Weight (Nulos)]])</f>
        <v>17.600000000000001</v>
      </c>
      <c r="O516" s="11" t="str">
        <f>IF(Tabla134[[#This Row],[Item Visibility]]&lt;$U$15,"Poca visibilidad",IF(Tabla134[[#This Row],[Item Visibility]]&lt;$U$16,"Visibilidad media","Mayor visibilidad"))</f>
        <v>Poca visibilidad</v>
      </c>
      <c r="P516" s="11" t="str">
        <f>IF(Tabla134[[#This Row],[Rating]]&lt;2,"Muy Malo",IF(Tabla134[[#This Row],[Rating]]&lt;3,"Malo",IF(Tabla134[[#This Row],[Rating]]&lt;4,"Regular",IF(Tabla134[[#This Row],[Rating]]&lt;5,"Bueno","Excelente"))))</f>
        <v>Bueno</v>
      </c>
    </row>
    <row r="517" spans="1:16" x14ac:dyDescent="0.2">
      <c r="A517" s="7" t="s">
        <v>6</v>
      </c>
      <c r="B517" s="7" t="s">
        <v>1513</v>
      </c>
      <c r="C517" s="7" t="s">
        <v>108</v>
      </c>
      <c r="D517" s="8">
        <v>2012</v>
      </c>
      <c r="E517" s="7" t="s">
        <v>9</v>
      </c>
      <c r="F517" s="7" t="s">
        <v>8</v>
      </c>
      <c r="G517" s="7" t="s">
        <v>1</v>
      </c>
      <c r="H517" s="7" t="s">
        <v>7</v>
      </c>
      <c r="I517" s="9">
        <v>5.6406128999999999E-2</v>
      </c>
      <c r="J517" s="10">
        <v>231.43</v>
      </c>
      <c r="K517" s="11">
        <v>4.7</v>
      </c>
      <c r="L517" s="11" t="str">
        <f>IF(Tabla134[[#This Row],[Item Weight]]&lt;$U$12,"Poco Peso",IF(Tabla134[[#This Row],[Item Weight]]&lt;$U$13,"Peso Medio","Peso Alto"))</f>
        <v>Peso Medio</v>
      </c>
      <c r="M517" s="7">
        <v>13.85</v>
      </c>
      <c r="N517" s="11">
        <f>IF(Tabla134[[#This Row],[Item Weight (Nulos)]]="",VLOOKUP(Tabla134[[#This Row],[Item Identifier]],'Tabla para Nulos'!$A$3:$B$1563,2,FALSE),Tabla134[[#This Row],[Item Weight (Nulos)]])</f>
        <v>13.85</v>
      </c>
      <c r="O517" s="11" t="str">
        <f>IF(Tabla134[[#This Row],[Item Visibility]]&lt;$U$15,"Poca visibilidad",IF(Tabla134[[#This Row],[Item Visibility]]&lt;$U$16,"Visibilidad media","Mayor visibilidad"))</f>
        <v>Visibilidad media</v>
      </c>
      <c r="P517" s="11" t="str">
        <f>IF(Tabla134[[#This Row],[Rating]]&lt;2,"Muy Malo",IF(Tabla134[[#This Row],[Rating]]&lt;3,"Malo",IF(Tabla134[[#This Row],[Rating]]&lt;4,"Regular",IF(Tabla134[[#This Row],[Rating]]&lt;5,"Bueno","Excelente"))))</f>
        <v>Bueno</v>
      </c>
    </row>
    <row r="518" spans="1:16" x14ac:dyDescent="0.2">
      <c r="A518" s="7" t="s">
        <v>6</v>
      </c>
      <c r="B518" s="7" t="s">
        <v>1345</v>
      </c>
      <c r="C518" s="7" t="s">
        <v>25</v>
      </c>
      <c r="D518" s="8">
        <v>2012</v>
      </c>
      <c r="E518" s="7" t="s">
        <v>9</v>
      </c>
      <c r="F518" s="7" t="s">
        <v>8</v>
      </c>
      <c r="G518" s="7" t="s">
        <v>1</v>
      </c>
      <c r="H518" s="7" t="s">
        <v>7</v>
      </c>
      <c r="I518" s="9">
        <v>8.2044649999999993E-3</v>
      </c>
      <c r="J518" s="10">
        <v>99.867400000000004</v>
      </c>
      <c r="K518" s="11">
        <v>4.7</v>
      </c>
      <c r="L518" s="11" t="str">
        <f>IF(Tabla134[[#This Row],[Item Weight]]&lt;$U$12,"Poco Peso",IF(Tabla134[[#This Row],[Item Weight]]&lt;$U$13,"Peso Medio","Peso Alto"))</f>
        <v>Peso Medio</v>
      </c>
      <c r="M518" s="7">
        <v>16.75</v>
      </c>
      <c r="N518" s="11">
        <f>IF(Tabla134[[#This Row],[Item Weight (Nulos)]]="",VLOOKUP(Tabla134[[#This Row],[Item Identifier]],'Tabla para Nulos'!$A$3:$B$1563,2,FALSE),Tabla134[[#This Row],[Item Weight (Nulos)]])</f>
        <v>16.75</v>
      </c>
      <c r="O518" s="11" t="str">
        <f>IF(Tabla134[[#This Row],[Item Visibility]]&lt;$U$15,"Poca visibilidad",IF(Tabla134[[#This Row],[Item Visibility]]&lt;$U$16,"Visibilidad media","Mayor visibilidad"))</f>
        <v>Poca visibilidad</v>
      </c>
      <c r="P518" s="11" t="str">
        <f>IF(Tabla134[[#This Row],[Rating]]&lt;2,"Muy Malo",IF(Tabla134[[#This Row],[Rating]]&lt;3,"Malo",IF(Tabla134[[#This Row],[Rating]]&lt;4,"Regular",IF(Tabla134[[#This Row],[Rating]]&lt;5,"Bueno","Excelente"))))</f>
        <v>Bueno</v>
      </c>
    </row>
    <row r="519" spans="1:16" x14ac:dyDescent="0.2">
      <c r="A519" s="7" t="s">
        <v>6</v>
      </c>
      <c r="B519" s="7" t="s">
        <v>974</v>
      </c>
      <c r="C519" s="7" t="s">
        <v>17</v>
      </c>
      <c r="D519" s="8">
        <v>2012</v>
      </c>
      <c r="E519" s="7" t="s">
        <v>9</v>
      </c>
      <c r="F519" s="7" t="s">
        <v>8</v>
      </c>
      <c r="G519" s="7" t="s">
        <v>1</v>
      </c>
      <c r="H519" s="7" t="s">
        <v>7</v>
      </c>
      <c r="I519" s="9">
        <v>6.8059155999999996E-2</v>
      </c>
      <c r="J519" s="10">
        <v>120.34399999999999</v>
      </c>
      <c r="K519" s="11">
        <v>4.7</v>
      </c>
      <c r="L519" s="11" t="str">
        <f>IF(Tabla134[[#This Row],[Item Weight]]&lt;$U$12,"Poco Peso",IF(Tabla134[[#This Row],[Item Weight]]&lt;$U$13,"Peso Medio","Peso Alto"))</f>
        <v>Peso Alto</v>
      </c>
      <c r="M519" s="7">
        <v>18.850000000000001</v>
      </c>
      <c r="N519" s="11">
        <f>IF(Tabla134[[#This Row],[Item Weight (Nulos)]]="",VLOOKUP(Tabla134[[#This Row],[Item Identifier]],'Tabla para Nulos'!$A$3:$B$1563,2,FALSE),Tabla134[[#This Row],[Item Weight (Nulos)]])</f>
        <v>18.850000000000001</v>
      </c>
      <c r="O519" s="11" t="str">
        <f>IF(Tabla134[[#This Row],[Item Visibility]]&lt;$U$15,"Poca visibilidad",IF(Tabla134[[#This Row],[Item Visibility]]&lt;$U$16,"Visibilidad media","Mayor visibilidad"))</f>
        <v>Visibilidad media</v>
      </c>
      <c r="P519" s="11" t="str">
        <f>IF(Tabla134[[#This Row],[Rating]]&lt;2,"Muy Malo",IF(Tabla134[[#This Row],[Rating]]&lt;3,"Malo",IF(Tabla134[[#This Row],[Rating]]&lt;4,"Regular",IF(Tabla134[[#This Row],[Rating]]&lt;5,"Bueno","Excelente"))))</f>
        <v>Bueno</v>
      </c>
    </row>
    <row r="520" spans="1:16" x14ac:dyDescent="0.2">
      <c r="A520" s="7" t="s">
        <v>6</v>
      </c>
      <c r="B520" s="7" t="s">
        <v>737</v>
      </c>
      <c r="C520" s="7" t="s">
        <v>71</v>
      </c>
      <c r="D520" s="8">
        <v>2012</v>
      </c>
      <c r="E520" s="7" t="s">
        <v>9</v>
      </c>
      <c r="F520" s="7" t="s">
        <v>8</v>
      </c>
      <c r="G520" s="7" t="s">
        <v>1</v>
      </c>
      <c r="H520" s="7" t="s">
        <v>7</v>
      </c>
      <c r="I520" s="9">
        <v>0</v>
      </c>
      <c r="J520" s="10">
        <v>228.46680000000001</v>
      </c>
      <c r="K520" s="11">
        <v>4.7</v>
      </c>
      <c r="L520" s="11" t="str">
        <f>IF(Tabla134[[#This Row],[Item Weight]]&lt;$U$12,"Poco Peso",IF(Tabla134[[#This Row],[Item Weight]]&lt;$U$13,"Peso Medio","Peso Alto"))</f>
        <v>Peso Medio</v>
      </c>
      <c r="M520" s="7">
        <v>9.5</v>
      </c>
      <c r="N520" s="11">
        <f>IF(Tabla134[[#This Row],[Item Weight (Nulos)]]="",VLOOKUP(Tabla134[[#This Row],[Item Identifier]],'Tabla para Nulos'!$A$3:$B$1563,2,FALSE),Tabla134[[#This Row],[Item Weight (Nulos)]])</f>
        <v>9.5</v>
      </c>
      <c r="O520" s="11" t="str">
        <f>IF(Tabla134[[#This Row],[Item Visibility]]&lt;$U$15,"Poca visibilidad",IF(Tabla134[[#This Row],[Item Visibility]]&lt;$U$16,"Visibilidad media","Mayor visibilidad"))</f>
        <v>Poca visibilidad</v>
      </c>
      <c r="P520" s="11" t="str">
        <f>IF(Tabla134[[#This Row],[Rating]]&lt;2,"Muy Malo",IF(Tabla134[[#This Row],[Rating]]&lt;3,"Malo",IF(Tabla134[[#This Row],[Rating]]&lt;4,"Regular",IF(Tabla134[[#This Row],[Rating]]&lt;5,"Bueno","Excelente"))))</f>
        <v>Bueno</v>
      </c>
    </row>
    <row r="521" spans="1:16" x14ac:dyDescent="0.2">
      <c r="A521" s="7" t="s">
        <v>6</v>
      </c>
      <c r="B521" s="7" t="s">
        <v>1507</v>
      </c>
      <c r="C521" s="7" t="s">
        <v>14</v>
      </c>
      <c r="D521" s="8">
        <v>2012</v>
      </c>
      <c r="E521" s="7" t="s">
        <v>9</v>
      </c>
      <c r="F521" s="7" t="s">
        <v>8</v>
      </c>
      <c r="G521" s="7" t="s">
        <v>1</v>
      </c>
      <c r="H521" s="7" t="s">
        <v>7</v>
      </c>
      <c r="I521" s="9">
        <v>1.4234594999999999E-2</v>
      </c>
      <c r="J521" s="10">
        <v>190.28720000000001</v>
      </c>
      <c r="K521" s="11">
        <v>4.7</v>
      </c>
      <c r="L521" s="11" t="str">
        <f>IF(Tabla134[[#This Row],[Item Weight]]&lt;$U$12,"Poco Peso",IF(Tabla134[[#This Row],[Item Weight]]&lt;$U$13,"Peso Medio","Peso Alto"))</f>
        <v>Peso Medio</v>
      </c>
      <c r="M521" s="7">
        <v>9.6</v>
      </c>
      <c r="N521" s="11">
        <f>IF(Tabla134[[#This Row],[Item Weight (Nulos)]]="",VLOOKUP(Tabla134[[#This Row],[Item Identifier]],'Tabla para Nulos'!$A$3:$B$1563,2,FALSE),Tabla134[[#This Row],[Item Weight (Nulos)]])</f>
        <v>9.6</v>
      </c>
      <c r="O521" s="11" t="str">
        <f>IF(Tabla134[[#This Row],[Item Visibility]]&lt;$U$15,"Poca visibilidad",IF(Tabla134[[#This Row],[Item Visibility]]&lt;$U$16,"Visibilidad media","Mayor visibilidad"))</f>
        <v>Poca visibilidad</v>
      </c>
      <c r="P521" s="11" t="str">
        <f>IF(Tabla134[[#This Row],[Rating]]&lt;2,"Muy Malo",IF(Tabla134[[#This Row],[Rating]]&lt;3,"Malo",IF(Tabla134[[#This Row],[Rating]]&lt;4,"Regular",IF(Tabla134[[#This Row],[Rating]]&lt;5,"Bueno","Excelente"))))</f>
        <v>Bueno</v>
      </c>
    </row>
    <row r="522" spans="1:16" x14ac:dyDescent="0.2">
      <c r="A522" s="7" t="s">
        <v>6</v>
      </c>
      <c r="B522" s="7" t="s">
        <v>1118</v>
      </c>
      <c r="C522" s="7" t="s">
        <v>14</v>
      </c>
      <c r="D522" s="8">
        <v>2012</v>
      </c>
      <c r="E522" s="7" t="s">
        <v>9</v>
      </c>
      <c r="F522" s="7" t="s">
        <v>8</v>
      </c>
      <c r="G522" s="7" t="s">
        <v>1</v>
      </c>
      <c r="H522" s="7" t="s">
        <v>7</v>
      </c>
      <c r="I522" s="9">
        <v>3.0672457E-2</v>
      </c>
      <c r="J522" s="10">
        <v>253.17240000000001</v>
      </c>
      <c r="K522" s="11">
        <v>4.7</v>
      </c>
      <c r="L522" s="11" t="str">
        <f>IF(Tabla134[[#This Row],[Item Weight]]&lt;$U$12,"Poco Peso",IF(Tabla134[[#This Row],[Item Weight]]&lt;$U$13,"Peso Medio","Peso Alto"))</f>
        <v>Peso Medio</v>
      </c>
      <c r="M522" s="7">
        <v>15.7</v>
      </c>
      <c r="N522" s="11">
        <f>IF(Tabla134[[#This Row],[Item Weight (Nulos)]]="",VLOOKUP(Tabla134[[#This Row],[Item Identifier]],'Tabla para Nulos'!$A$3:$B$1563,2,FALSE),Tabla134[[#This Row],[Item Weight (Nulos)]])</f>
        <v>15.7</v>
      </c>
      <c r="O522" s="11" t="str">
        <f>IF(Tabla134[[#This Row],[Item Visibility]]&lt;$U$15,"Poca visibilidad",IF(Tabla134[[#This Row],[Item Visibility]]&lt;$U$16,"Visibilidad media","Mayor visibilidad"))</f>
        <v>Visibilidad media</v>
      </c>
      <c r="P522" s="11" t="str">
        <f>IF(Tabla134[[#This Row],[Rating]]&lt;2,"Muy Malo",IF(Tabla134[[#This Row],[Rating]]&lt;3,"Malo",IF(Tabla134[[#This Row],[Rating]]&lt;4,"Regular",IF(Tabla134[[#This Row],[Rating]]&lt;5,"Bueno","Excelente"))))</f>
        <v>Bueno</v>
      </c>
    </row>
    <row r="523" spans="1:16" x14ac:dyDescent="0.2">
      <c r="A523" s="7" t="s">
        <v>124</v>
      </c>
      <c r="B523" s="7" t="s">
        <v>900</v>
      </c>
      <c r="C523" s="7" t="s">
        <v>17</v>
      </c>
      <c r="D523" s="8">
        <v>2018</v>
      </c>
      <c r="E523" s="7" t="s">
        <v>1195</v>
      </c>
      <c r="F523" s="7" t="s">
        <v>8</v>
      </c>
      <c r="G523" s="7" t="s">
        <v>702</v>
      </c>
      <c r="H523" s="7" t="s">
        <v>1621</v>
      </c>
      <c r="I523" s="9">
        <v>0.17021367600000001</v>
      </c>
      <c r="J523" s="10">
        <v>89.585599999999999</v>
      </c>
      <c r="K523" s="11">
        <v>4.7</v>
      </c>
      <c r="L523" s="11" t="str">
        <f>IF(Tabla134[[#This Row],[Item Weight]]&lt;$U$12,"Poco Peso",IF(Tabla134[[#This Row],[Item Weight]]&lt;$U$13,"Peso Medio","Peso Alto"))</f>
        <v>Peso Alto</v>
      </c>
      <c r="N523" s="11">
        <f>IF(Tabla134[[#This Row],[Item Weight (Nulos)]]="",VLOOKUP(Tabla134[[#This Row],[Item Identifier]],'Tabla para Nulos'!$A$3:$B$1563,2,FALSE),Tabla134[[#This Row],[Item Weight (Nulos)]])</f>
        <v>17.600000000000001</v>
      </c>
      <c r="O523" s="11" t="str">
        <f>IF(Tabla134[[#This Row],[Item Visibility]]&lt;$U$15,"Poca visibilidad",IF(Tabla134[[#This Row],[Item Visibility]]&lt;$U$16,"Visibilidad media","Mayor visibilidad"))</f>
        <v>Mayor visibilidad</v>
      </c>
      <c r="P523" s="11" t="str">
        <f>IF(Tabla134[[#This Row],[Rating]]&lt;2,"Muy Malo",IF(Tabla134[[#This Row],[Rating]]&lt;3,"Malo",IF(Tabla134[[#This Row],[Rating]]&lt;4,"Regular",IF(Tabla134[[#This Row],[Rating]]&lt;5,"Bueno","Excelente"))))</f>
        <v>Bueno</v>
      </c>
    </row>
    <row r="524" spans="1:16" x14ac:dyDescent="0.2">
      <c r="A524" s="7" t="s">
        <v>124</v>
      </c>
      <c r="B524" s="7" t="s">
        <v>146</v>
      </c>
      <c r="C524" s="7" t="s">
        <v>14</v>
      </c>
      <c r="D524" s="8">
        <v>2018</v>
      </c>
      <c r="E524" s="7" t="s">
        <v>1195</v>
      </c>
      <c r="F524" s="7" t="s">
        <v>8</v>
      </c>
      <c r="G524" s="7" t="s">
        <v>702</v>
      </c>
      <c r="H524" s="7" t="s">
        <v>1621</v>
      </c>
      <c r="I524" s="9">
        <v>5.8092550999999999E-2</v>
      </c>
      <c r="J524" s="10">
        <v>172.04220000000001</v>
      </c>
      <c r="K524" s="11">
        <v>4.7</v>
      </c>
      <c r="L524" s="11" t="str">
        <f>IF(Tabla134[[#This Row],[Item Weight]]&lt;$U$12,"Poco Peso",IF(Tabla134[[#This Row],[Item Weight]]&lt;$U$13,"Peso Medio","Peso Alto"))</f>
        <v>Peso Medio</v>
      </c>
      <c r="N524" s="11">
        <f>IF(Tabla134[[#This Row],[Item Weight (Nulos)]]="",VLOOKUP(Tabla134[[#This Row],[Item Identifier]],'Tabla para Nulos'!$A$3:$B$1563,2,FALSE),Tabla134[[#This Row],[Item Weight (Nulos)]])</f>
        <v>12.849999999999998</v>
      </c>
      <c r="O524" s="11" t="str">
        <f>IF(Tabla134[[#This Row],[Item Visibility]]&lt;$U$15,"Poca visibilidad",IF(Tabla134[[#This Row],[Item Visibility]]&lt;$U$16,"Visibilidad media","Mayor visibilidad"))</f>
        <v>Visibilidad media</v>
      </c>
      <c r="P524" s="11" t="str">
        <f>IF(Tabla134[[#This Row],[Rating]]&lt;2,"Muy Malo",IF(Tabla134[[#This Row],[Rating]]&lt;3,"Malo",IF(Tabla134[[#This Row],[Rating]]&lt;4,"Regular",IF(Tabla134[[#This Row],[Rating]]&lt;5,"Bueno","Excelente"))))</f>
        <v>Bueno</v>
      </c>
    </row>
    <row r="525" spans="1:16" x14ac:dyDescent="0.2">
      <c r="A525" s="7" t="s">
        <v>6</v>
      </c>
      <c r="B525" s="7" t="s">
        <v>80</v>
      </c>
      <c r="C525" s="7" t="s">
        <v>71</v>
      </c>
      <c r="D525" s="8">
        <v>2018</v>
      </c>
      <c r="E525" s="7" t="s">
        <v>1195</v>
      </c>
      <c r="F525" s="7" t="s">
        <v>8</v>
      </c>
      <c r="G525" s="7" t="s">
        <v>702</v>
      </c>
      <c r="H525" s="7" t="s">
        <v>1621</v>
      </c>
      <c r="I525" s="9">
        <v>7.6868664000000003E-2</v>
      </c>
      <c r="J525" s="10">
        <v>62.119399999999999</v>
      </c>
      <c r="K525" s="11">
        <v>4.7</v>
      </c>
      <c r="L525" s="11" t="str">
        <f>IF(Tabla134[[#This Row],[Item Weight]]&lt;$U$12,"Poco Peso",IF(Tabla134[[#This Row],[Item Weight]]&lt;$U$13,"Peso Medio","Peso Alto"))</f>
        <v>Peso Medio</v>
      </c>
      <c r="N525" s="11">
        <f>IF(Tabla134[[#This Row],[Item Weight (Nulos)]]="",VLOOKUP(Tabla134[[#This Row],[Item Identifier]],'Tabla para Nulos'!$A$3:$B$1563,2,FALSE),Tabla134[[#This Row],[Item Weight (Nulos)]])</f>
        <v>9.42</v>
      </c>
      <c r="O525" s="11" t="str">
        <f>IF(Tabla134[[#This Row],[Item Visibility]]&lt;$U$15,"Poca visibilidad",IF(Tabla134[[#This Row],[Item Visibility]]&lt;$U$16,"Visibilidad media","Mayor visibilidad"))</f>
        <v>Visibilidad media</v>
      </c>
      <c r="P525" s="11" t="str">
        <f>IF(Tabla134[[#This Row],[Rating]]&lt;2,"Muy Malo",IF(Tabla134[[#This Row],[Rating]]&lt;3,"Malo",IF(Tabla134[[#This Row],[Rating]]&lt;4,"Regular",IF(Tabla134[[#This Row],[Rating]]&lt;5,"Bueno","Excelente"))))</f>
        <v>Bueno</v>
      </c>
    </row>
    <row r="526" spans="1:16" x14ac:dyDescent="0.2">
      <c r="A526" s="7" t="s">
        <v>6</v>
      </c>
      <c r="B526" s="7" t="s">
        <v>1453</v>
      </c>
      <c r="C526" s="7" t="s">
        <v>14</v>
      </c>
      <c r="D526" s="8">
        <v>2018</v>
      </c>
      <c r="E526" s="7" t="s">
        <v>1195</v>
      </c>
      <c r="F526" s="7" t="s">
        <v>8</v>
      </c>
      <c r="G526" s="7" t="s">
        <v>702</v>
      </c>
      <c r="H526" s="7" t="s">
        <v>1621</v>
      </c>
      <c r="I526" s="9">
        <v>0.127599399</v>
      </c>
      <c r="J526" s="10">
        <v>118.9098</v>
      </c>
      <c r="K526" s="11">
        <v>4.7</v>
      </c>
      <c r="L526" s="11" t="str">
        <f>IF(Tabla134[[#This Row],[Item Weight]]&lt;$U$12,"Poco Peso",IF(Tabla134[[#This Row],[Item Weight]]&lt;$U$13,"Peso Medio","Peso Alto"))</f>
        <v>Peso Medio</v>
      </c>
      <c r="N526" s="11">
        <f>IF(Tabla134[[#This Row],[Item Weight (Nulos)]]="",VLOOKUP(Tabla134[[#This Row],[Item Identifier]],'Tabla para Nulos'!$A$3:$B$1563,2,FALSE),Tabla134[[#This Row],[Item Weight (Nulos)]])</f>
        <v>9.8000000000000007</v>
      </c>
      <c r="O526" s="11" t="str">
        <f>IF(Tabla134[[#This Row],[Item Visibility]]&lt;$U$15,"Poca visibilidad",IF(Tabla134[[#This Row],[Item Visibility]]&lt;$U$16,"Visibilidad media","Mayor visibilidad"))</f>
        <v>Mayor visibilidad</v>
      </c>
      <c r="P526" s="11" t="str">
        <f>IF(Tabla134[[#This Row],[Rating]]&lt;2,"Muy Malo",IF(Tabla134[[#This Row],[Rating]]&lt;3,"Malo",IF(Tabla134[[#This Row],[Rating]]&lt;4,"Regular",IF(Tabla134[[#This Row],[Rating]]&lt;5,"Bueno","Excelente"))))</f>
        <v>Bueno</v>
      </c>
    </row>
    <row r="527" spans="1:16" x14ac:dyDescent="0.2">
      <c r="A527" s="7" t="s">
        <v>124</v>
      </c>
      <c r="B527" s="7" t="s">
        <v>262</v>
      </c>
      <c r="C527" s="7" t="s">
        <v>17</v>
      </c>
      <c r="D527" s="8">
        <v>2016</v>
      </c>
      <c r="E527" s="7" t="s">
        <v>1114</v>
      </c>
      <c r="F527" s="7" t="s">
        <v>8</v>
      </c>
      <c r="G527" s="7" t="s">
        <v>702</v>
      </c>
      <c r="H527" s="7" t="s">
        <v>7</v>
      </c>
      <c r="I527" s="9">
        <v>3.1898175000000001E-2</v>
      </c>
      <c r="J527" s="10">
        <v>177.43440000000001</v>
      </c>
      <c r="K527" s="11">
        <v>4.7</v>
      </c>
      <c r="L527" s="11" t="str">
        <f>IF(Tabla134[[#This Row],[Item Weight]]&lt;$U$12,"Poco Peso",IF(Tabla134[[#This Row],[Item Weight]]&lt;$U$13,"Peso Medio","Peso Alto"))</f>
        <v>Poco Peso</v>
      </c>
      <c r="M527" s="7">
        <v>6.38</v>
      </c>
      <c r="N527" s="11">
        <f>IF(Tabla134[[#This Row],[Item Weight (Nulos)]]="",VLOOKUP(Tabla134[[#This Row],[Item Identifier]],'Tabla para Nulos'!$A$3:$B$1563,2,FALSE),Tabla134[[#This Row],[Item Weight (Nulos)]])</f>
        <v>6.38</v>
      </c>
      <c r="O527" s="11" t="str">
        <f>IF(Tabla134[[#This Row],[Item Visibility]]&lt;$U$15,"Poca visibilidad",IF(Tabla134[[#This Row],[Item Visibility]]&lt;$U$16,"Visibilidad media","Mayor visibilidad"))</f>
        <v>Visibilidad media</v>
      </c>
      <c r="P527" s="11" t="str">
        <f>IF(Tabla134[[#This Row],[Rating]]&lt;2,"Muy Malo",IF(Tabla134[[#This Row],[Rating]]&lt;3,"Malo",IF(Tabla134[[#This Row],[Rating]]&lt;4,"Regular",IF(Tabla134[[#This Row],[Rating]]&lt;5,"Bueno","Excelente"))))</f>
        <v>Bueno</v>
      </c>
    </row>
    <row r="528" spans="1:16" x14ac:dyDescent="0.2">
      <c r="A528" s="7" t="s">
        <v>124</v>
      </c>
      <c r="B528" s="7" t="s">
        <v>1041</v>
      </c>
      <c r="C528" s="7" t="s">
        <v>71</v>
      </c>
      <c r="D528" s="8">
        <v>2016</v>
      </c>
      <c r="E528" s="7" t="s">
        <v>1114</v>
      </c>
      <c r="F528" s="7" t="s">
        <v>8</v>
      </c>
      <c r="G528" s="7" t="s">
        <v>702</v>
      </c>
      <c r="H528" s="7" t="s">
        <v>7</v>
      </c>
      <c r="I528" s="9">
        <v>7.3482859999999999E-3</v>
      </c>
      <c r="J528" s="10">
        <v>62.8536</v>
      </c>
      <c r="K528" s="11">
        <v>4.7</v>
      </c>
      <c r="L528" s="11" t="str">
        <f>IF(Tabla134[[#This Row],[Item Weight]]&lt;$U$12,"Poco Peso",IF(Tabla134[[#This Row],[Item Weight]]&lt;$U$13,"Peso Medio","Peso Alto"))</f>
        <v>Poco Peso</v>
      </c>
      <c r="M528" s="7">
        <v>6.3650000000000002</v>
      </c>
      <c r="N528" s="11">
        <f>IF(Tabla134[[#This Row],[Item Weight (Nulos)]]="",VLOOKUP(Tabla134[[#This Row],[Item Identifier]],'Tabla para Nulos'!$A$3:$B$1563,2,FALSE),Tabla134[[#This Row],[Item Weight (Nulos)]])</f>
        <v>6.3650000000000002</v>
      </c>
      <c r="O528" s="11" t="str">
        <f>IF(Tabla134[[#This Row],[Item Visibility]]&lt;$U$15,"Poca visibilidad",IF(Tabla134[[#This Row],[Item Visibility]]&lt;$U$16,"Visibilidad media","Mayor visibilidad"))</f>
        <v>Poca visibilidad</v>
      </c>
      <c r="P528" s="11" t="str">
        <f>IF(Tabla134[[#This Row],[Rating]]&lt;2,"Muy Malo",IF(Tabla134[[#This Row],[Rating]]&lt;3,"Malo",IF(Tabla134[[#This Row],[Rating]]&lt;4,"Regular",IF(Tabla134[[#This Row],[Rating]]&lt;5,"Bueno","Excelente"))))</f>
        <v>Bueno</v>
      </c>
    </row>
    <row r="529" spans="1:16" x14ac:dyDescent="0.2">
      <c r="A529" s="7" t="s">
        <v>124</v>
      </c>
      <c r="B529" s="7" t="s">
        <v>643</v>
      </c>
      <c r="C529" s="7" t="s">
        <v>216</v>
      </c>
      <c r="D529" s="8">
        <v>2016</v>
      </c>
      <c r="E529" s="7" t="s">
        <v>1114</v>
      </c>
      <c r="F529" s="7" t="s">
        <v>8</v>
      </c>
      <c r="G529" s="7" t="s">
        <v>702</v>
      </c>
      <c r="H529" s="7" t="s">
        <v>7</v>
      </c>
      <c r="I529" s="9">
        <v>7.0247588999999999E-2</v>
      </c>
      <c r="J529" s="10">
        <v>37.553199999999997</v>
      </c>
      <c r="K529" s="11">
        <v>4.7</v>
      </c>
      <c r="L529" s="11" t="str">
        <f>IF(Tabla134[[#This Row],[Item Weight]]&lt;$U$12,"Poco Peso",IF(Tabla134[[#This Row],[Item Weight]]&lt;$U$13,"Peso Medio","Peso Alto"))</f>
        <v>Poco Peso</v>
      </c>
      <c r="M529" s="7">
        <v>8.01</v>
      </c>
      <c r="N529" s="11">
        <f>IF(Tabla134[[#This Row],[Item Weight (Nulos)]]="",VLOOKUP(Tabla134[[#This Row],[Item Identifier]],'Tabla para Nulos'!$A$3:$B$1563,2,FALSE),Tabla134[[#This Row],[Item Weight (Nulos)]])</f>
        <v>8.01</v>
      </c>
      <c r="O529" s="11" t="str">
        <f>IF(Tabla134[[#This Row],[Item Visibility]]&lt;$U$15,"Poca visibilidad",IF(Tabla134[[#This Row],[Item Visibility]]&lt;$U$16,"Visibilidad media","Mayor visibilidad"))</f>
        <v>Visibilidad media</v>
      </c>
      <c r="P529" s="11" t="str">
        <f>IF(Tabla134[[#This Row],[Rating]]&lt;2,"Muy Malo",IF(Tabla134[[#This Row],[Rating]]&lt;3,"Malo",IF(Tabla134[[#This Row],[Rating]]&lt;4,"Regular",IF(Tabla134[[#This Row],[Rating]]&lt;5,"Bueno","Excelente"))))</f>
        <v>Bueno</v>
      </c>
    </row>
    <row r="530" spans="1:16" x14ac:dyDescent="0.2">
      <c r="A530" s="7" t="s">
        <v>124</v>
      </c>
      <c r="B530" s="7" t="s">
        <v>1289</v>
      </c>
      <c r="C530" s="7" t="s">
        <v>216</v>
      </c>
      <c r="D530" s="8">
        <v>2016</v>
      </c>
      <c r="E530" s="7" t="s">
        <v>1114</v>
      </c>
      <c r="F530" s="7" t="s">
        <v>8</v>
      </c>
      <c r="G530" s="7" t="s">
        <v>702</v>
      </c>
      <c r="H530" s="7" t="s">
        <v>7</v>
      </c>
      <c r="I530" s="9">
        <v>2.0920179000000001E-2</v>
      </c>
      <c r="J530" s="10">
        <v>143.81280000000001</v>
      </c>
      <c r="K530" s="11">
        <v>4.7</v>
      </c>
      <c r="L530" s="11" t="str">
        <f>IF(Tabla134[[#This Row],[Item Weight]]&lt;$U$12,"Poco Peso",IF(Tabla134[[#This Row],[Item Weight]]&lt;$U$13,"Peso Medio","Peso Alto"))</f>
        <v>Peso Medio</v>
      </c>
      <c r="M530" s="7">
        <v>14.7</v>
      </c>
      <c r="N530" s="11">
        <f>IF(Tabla134[[#This Row],[Item Weight (Nulos)]]="",VLOOKUP(Tabla134[[#This Row],[Item Identifier]],'Tabla para Nulos'!$A$3:$B$1563,2,FALSE),Tabla134[[#This Row],[Item Weight (Nulos)]])</f>
        <v>14.7</v>
      </c>
      <c r="O530" s="11" t="str">
        <f>IF(Tabla134[[#This Row],[Item Visibility]]&lt;$U$15,"Poca visibilidad",IF(Tabla134[[#This Row],[Item Visibility]]&lt;$U$16,"Visibilidad media","Mayor visibilidad"))</f>
        <v>Poca visibilidad</v>
      </c>
      <c r="P530" s="11" t="str">
        <f>IF(Tabla134[[#This Row],[Rating]]&lt;2,"Muy Malo",IF(Tabla134[[#This Row],[Rating]]&lt;3,"Malo",IF(Tabla134[[#This Row],[Rating]]&lt;4,"Regular",IF(Tabla134[[#This Row],[Rating]]&lt;5,"Bueno","Excelente"))))</f>
        <v>Bueno</v>
      </c>
    </row>
    <row r="531" spans="1:16" x14ac:dyDescent="0.2">
      <c r="A531" s="7" t="s">
        <v>124</v>
      </c>
      <c r="B531" s="7" t="s">
        <v>522</v>
      </c>
      <c r="C531" s="7" t="s">
        <v>4</v>
      </c>
      <c r="D531" s="8">
        <v>2016</v>
      </c>
      <c r="E531" s="7" t="s">
        <v>1114</v>
      </c>
      <c r="F531" s="7" t="s">
        <v>8</v>
      </c>
      <c r="G531" s="7" t="s">
        <v>702</v>
      </c>
      <c r="H531" s="7" t="s">
        <v>7</v>
      </c>
      <c r="I531" s="9">
        <v>2.0951847999999999E-2</v>
      </c>
      <c r="J531" s="10">
        <v>255.3672</v>
      </c>
      <c r="K531" s="11">
        <v>4.7</v>
      </c>
      <c r="L531" s="11" t="str">
        <f>IF(Tabla134[[#This Row],[Item Weight]]&lt;$U$12,"Poco Peso",IF(Tabla134[[#This Row],[Item Weight]]&lt;$U$13,"Peso Medio","Peso Alto"))</f>
        <v>Peso Medio</v>
      </c>
      <c r="M531" s="7">
        <v>10.895</v>
      </c>
      <c r="N531" s="11">
        <f>IF(Tabla134[[#This Row],[Item Weight (Nulos)]]="",VLOOKUP(Tabla134[[#This Row],[Item Identifier]],'Tabla para Nulos'!$A$3:$B$1563,2,FALSE),Tabla134[[#This Row],[Item Weight (Nulos)]])</f>
        <v>10.895</v>
      </c>
      <c r="O531" s="11" t="str">
        <f>IF(Tabla134[[#This Row],[Item Visibility]]&lt;$U$15,"Poca visibilidad",IF(Tabla134[[#This Row],[Item Visibility]]&lt;$U$16,"Visibilidad media","Mayor visibilidad"))</f>
        <v>Poca visibilidad</v>
      </c>
      <c r="P531" s="11" t="str">
        <f>IF(Tabla134[[#This Row],[Rating]]&lt;2,"Muy Malo",IF(Tabla134[[#This Row],[Rating]]&lt;3,"Malo",IF(Tabla134[[#This Row],[Rating]]&lt;4,"Regular",IF(Tabla134[[#This Row],[Rating]]&lt;5,"Bueno","Excelente"))))</f>
        <v>Bueno</v>
      </c>
    </row>
    <row r="532" spans="1:16" x14ac:dyDescent="0.2">
      <c r="A532" s="7" t="s">
        <v>124</v>
      </c>
      <c r="B532" s="7" t="s">
        <v>1367</v>
      </c>
      <c r="C532" s="7" t="s">
        <v>4</v>
      </c>
      <c r="D532" s="8">
        <v>2016</v>
      </c>
      <c r="E532" s="7" t="s">
        <v>1114</v>
      </c>
      <c r="F532" s="7" t="s">
        <v>8</v>
      </c>
      <c r="G532" s="7" t="s">
        <v>702</v>
      </c>
      <c r="H532" s="7" t="s">
        <v>7</v>
      </c>
      <c r="I532" s="9">
        <v>1.9386233999999999E-2</v>
      </c>
      <c r="J532" s="10">
        <v>126.8994</v>
      </c>
      <c r="K532" s="11">
        <v>4.7</v>
      </c>
      <c r="L532" s="11" t="str">
        <f>IF(Tabla134[[#This Row],[Item Weight]]&lt;$U$12,"Poco Peso",IF(Tabla134[[#This Row],[Item Weight]]&lt;$U$13,"Peso Medio","Peso Alto"))</f>
        <v>Peso Alto</v>
      </c>
      <c r="M532" s="7">
        <v>18</v>
      </c>
      <c r="N532" s="11">
        <f>IF(Tabla134[[#This Row],[Item Weight (Nulos)]]="",VLOOKUP(Tabla134[[#This Row],[Item Identifier]],'Tabla para Nulos'!$A$3:$B$1563,2,FALSE),Tabla134[[#This Row],[Item Weight (Nulos)]])</f>
        <v>18</v>
      </c>
      <c r="O532" s="11" t="str">
        <f>IF(Tabla134[[#This Row],[Item Visibility]]&lt;$U$15,"Poca visibilidad",IF(Tabla134[[#This Row],[Item Visibility]]&lt;$U$16,"Visibilidad media","Mayor visibilidad"))</f>
        <v>Poca visibilidad</v>
      </c>
      <c r="P532" s="11" t="str">
        <f>IF(Tabla134[[#This Row],[Rating]]&lt;2,"Muy Malo",IF(Tabla134[[#This Row],[Rating]]&lt;3,"Malo",IF(Tabla134[[#This Row],[Rating]]&lt;4,"Regular",IF(Tabla134[[#This Row],[Rating]]&lt;5,"Bueno","Excelente"))))</f>
        <v>Bueno</v>
      </c>
    </row>
    <row r="533" spans="1:16" x14ac:dyDescent="0.2">
      <c r="A533" s="7" t="s">
        <v>124</v>
      </c>
      <c r="B533" s="7" t="s">
        <v>424</v>
      </c>
      <c r="C533" s="7" t="s">
        <v>47</v>
      </c>
      <c r="D533" s="8">
        <v>2016</v>
      </c>
      <c r="E533" s="7" t="s">
        <v>1114</v>
      </c>
      <c r="F533" s="7" t="s">
        <v>8</v>
      </c>
      <c r="G533" s="7" t="s">
        <v>702</v>
      </c>
      <c r="H533" s="7" t="s">
        <v>7</v>
      </c>
      <c r="I533" s="9">
        <v>1.2717946000000001E-2</v>
      </c>
      <c r="J533" s="10">
        <v>40.282200000000003</v>
      </c>
      <c r="K533" s="11">
        <v>4.7</v>
      </c>
      <c r="L533" s="11" t="str">
        <f>IF(Tabla134[[#This Row],[Item Weight]]&lt;$U$12,"Poco Peso",IF(Tabla134[[#This Row],[Item Weight]]&lt;$U$13,"Peso Medio","Peso Alto"))</f>
        <v>Poco Peso</v>
      </c>
      <c r="M533" s="7">
        <v>6.32</v>
      </c>
      <c r="N533" s="11">
        <f>IF(Tabla134[[#This Row],[Item Weight (Nulos)]]="",VLOOKUP(Tabla134[[#This Row],[Item Identifier]],'Tabla para Nulos'!$A$3:$B$1563,2,FALSE),Tabla134[[#This Row],[Item Weight (Nulos)]])</f>
        <v>6.32</v>
      </c>
      <c r="O533" s="11" t="str">
        <f>IF(Tabla134[[#This Row],[Item Visibility]]&lt;$U$15,"Poca visibilidad",IF(Tabla134[[#This Row],[Item Visibility]]&lt;$U$16,"Visibilidad media","Mayor visibilidad"))</f>
        <v>Poca visibilidad</v>
      </c>
      <c r="P533" s="11" t="str">
        <f>IF(Tabla134[[#This Row],[Rating]]&lt;2,"Muy Malo",IF(Tabla134[[#This Row],[Rating]]&lt;3,"Malo",IF(Tabla134[[#This Row],[Rating]]&lt;4,"Regular",IF(Tabla134[[#This Row],[Rating]]&lt;5,"Bueno","Excelente"))))</f>
        <v>Bueno</v>
      </c>
    </row>
    <row r="534" spans="1:16" x14ac:dyDescent="0.2">
      <c r="A534" s="7" t="s">
        <v>6</v>
      </c>
      <c r="B534" s="7" t="s">
        <v>101</v>
      </c>
      <c r="C534" s="7" t="s">
        <v>25</v>
      </c>
      <c r="D534" s="8">
        <v>2016</v>
      </c>
      <c r="E534" s="7" t="s">
        <v>1114</v>
      </c>
      <c r="F534" s="7" t="s">
        <v>8</v>
      </c>
      <c r="G534" s="7" t="s">
        <v>702</v>
      </c>
      <c r="H534" s="7" t="s">
        <v>7</v>
      </c>
      <c r="I534" s="9">
        <v>0.14000855400000001</v>
      </c>
      <c r="J534" s="10">
        <v>108.72280000000001</v>
      </c>
      <c r="K534" s="11">
        <v>4.7</v>
      </c>
      <c r="L534" s="11" t="str">
        <f>IF(Tabla134[[#This Row],[Item Weight]]&lt;$U$12,"Poco Peso",IF(Tabla134[[#This Row],[Item Weight]]&lt;$U$13,"Peso Medio","Peso Alto"))</f>
        <v>Poco Peso</v>
      </c>
      <c r="M534" s="7">
        <v>6.8849999999999998</v>
      </c>
      <c r="N534" s="11">
        <f>IF(Tabla134[[#This Row],[Item Weight (Nulos)]]="",VLOOKUP(Tabla134[[#This Row],[Item Identifier]],'Tabla para Nulos'!$A$3:$B$1563,2,FALSE),Tabla134[[#This Row],[Item Weight (Nulos)]])</f>
        <v>6.8849999999999998</v>
      </c>
      <c r="O534" s="11" t="str">
        <f>IF(Tabla134[[#This Row],[Item Visibility]]&lt;$U$15,"Poca visibilidad",IF(Tabla134[[#This Row],[Item Visibility]]&lt;$U$16,"Visibilidad media","Mayor visibilidad"))</f>
        <v>Mayor visibilidad</v>
      </c>
      <c r="P534" s="11" t="str">
        <f>IF(Tabla134[[#This Row],[Rating]]&lt;2,"Muy Malo",IF(Tabla134[[#This Row],[Rating]]&lt;3,"Malo",IF(Tabla134[[#This Row],[Rating]]&lt;4,"Regular",IF(Tabla134[[#This Row],[Rating]]&lt;5,"Bueno","Excelente"))))</f>
        <v>Bueno</v>
      </c>
    </row>
    <row r="535" spans="1:16" x14ac:dyDescent="0.2">
      <c r="A535" s="7" t="s">
        <v>6</v>
      </c>
      <c r="B535" s="7" t="s">
        <v>373</v>
      </c>
      <c r="C535" s="7" t="s">
        <v>17</v>
      </c>
      <c r="D535" s="8">
        <v>2016</v>
      </c>
      <c r="E535" s="7" t="s">
        <v>1114</v>
      </c>
      <c r="F535" s="7" t="s">
        <v>8</v>
      </c>
      <c r="G535" s="7" t="s">
        <v>702</v>
      </c>
      <c r="H535" s="7" t="s">
        <v>7</v>
      </c>
      <c r="I535" s="9">
        <v>0</v>
      </c>
      <c r="J535" s="10">
        <v>88.254000000000005</v>
      </c>
      <c r="K535" s="11">
        <v>4.7</v>
      </c>
      <c r="L535" s="11" t="str">
        <f>IF(Tabla134[[#This Row],[Item Weight]]&lt;$U$12,"Poco Peso",IF(Tabla134[[#This Row],[Item Weight]]&lt;$U$13,"Peso Medio","Peso Alto"))</f>
        <v>Peso Medio</v>
      </c>
      <c r="M535" s="7">
        <v>11.5</v>
      </c>
      <c r="N535" s="11">
        <f>IF(Tabla134[[#This Row],[Item Weight (Nulos)]]="",VLOOKUP(Tabla134[[#This Row],[Item Identifier]],'Tabla para Nulos'!$A$3:$B$1563,2,FALSE),Tabla134[[#This Row],[Item Weight (Nulos)]])</f>
        <v>11.5</v>
      </c>
      <c r="O535" s="11" t="str">
        <f>IF(Tabla134[[#This Row],[Item Visibility]]&lt;$U$15,"Poca visibilidad",IF(Tabla134[[#This Row],[Item Visibility]]&lt;$U$16,"Visibilidad media","Mayor visibilidad"))</f>
        <v>Poca visibilidad</v>
      </c>
      <c r="P535" s="11" t="str">
        <f>IF(Tabla134[[#This Row],[Rating]]&lt;2,"Muy Malo",IF(Tabla134[[#This Row],[Rating]]&lt;3,"Malo",IF(Tabla134[[#This Row],[Rating]]&lt;4,"Regular",IF(Tabla134[[#This Row],[Rating]]&lt;5,"Bueno","Excelente"))))</f>
        <v>Bueno</v>
      </c>
    </row>
    <row r="536" spans="1:16" x14ac:dyDescent="0.2">
      <c r="A536" s="7" t="s">
        <v>6</v>
      </c>
      <c r="B536" s="7" t="s">
        <v>368</v>
      </c>
      <c r="C536" s="7" t="s">
        <v>71</v>
      </c>
      <c r="D536" s="8">
        <v>2016</v>
      </c>
      <c r="E536" s="7" t="s">
        <v>1114</v>
      </c>
      <c r="F536" s="7" t="s">
        <v>8</v>
      </c>
      <c r="G536" s="7" t="s">
        <v>702</v>
      </c>
      <c r="H536" s="7" t="s">
        <v>7</v>
      </c>
      <c r="I536" s="9">
        <v>3.0247903E-2</v>
      </c>
      <c r="J536" s="10">
        <v>101.399</v>
      </c>
      <c r="K536" s="11">
        <v>4.7</v>
      </c>
      <c r="L536" s="11" t="str">
        <f>IF(Tabla134[[#This Row],[Item Weight]]&lt;$U$12,"Poco Peso",IF(Tabla134[[#This Row],[Item Weight]]&lt;$U$13,"Peso Medio","Peso Alto"))</f>
        <v>Poco Peso</v>
      </c>
      <c r="M536" s="7">
        <v>5.88</v>
      </c>
      <c r="N536" s="11">
        <f>IF(Tabla134[[#This Row],[Item Weight (Nulos)]]="",VLOOKUP(Tabla134[[#This Row],[Item Identifier]],'Tabla para Nulos'!$A$3:$B$1563,2,FALSE),Tabla134[[#This Row],[Item Weight (Nulos)]])</f>
        <v>5.88</v>
      </c>
      <c r="O536" s="11" t="str">
        <f>IF(Tabla134[[#This Row],[Item Visibility]]&lt;$U$15,"Poca visibilidad",IF(Tabla134[[#This Row],[Item Visibility]]&lt;$U$16,"Visibilidad media","Mayor visibilidad"))</f>
        <v>Visibilidad media</v>
      </c>
      <c r="P536" s="11" t="str">
        <f>IF(Tabla134[[#This Row],[Rating]]&lt;2,"Muy Malo",IF(Tabla134[[#This Row],[Rating]]&lt;3,"Malo",IF(Tabla134[[#This Row],[Rating]]&lt;4,"Regular",IF(Tabla134[[#This Row],[Rating]]&lt;5,"Bueno","Excelente"))))</f>
        <v>Bueno</v>
      </c>
    </row>
    <row r="537" spans="1:16" x14ac:dyDescent="0.2">
      <c r="A537" s="7" t="s">
        <v>6</v>
      </c>
      <c r="B537" s="7" t="s">
        <v>546</v>
      </c>
      <c r="C537" s="7" t="s">
        <v>47</v>
      </c>
      <c r="D537" s="8">
        <v>2016</v>
      </c>
      <c r="E537" s="7" t="s">
        <v>1114</v>
      </c>
      <c r="F537" s="7" t="s">
        <v>8</v>
      </c>
      <c r="G537" s="7" t="s">
        <v>702</v>
      </c>
      <c r="H537" s="7" t="s">
        <v>7</v>
      </c>
      <c r="I537" s="9">
        <v>2.4541277E-2</v>
      </c>
      <c r="J537" s="10">
        <v>105.1306</v>
      </c>
      <c r="K537" s="11">
        <v>4.7</v>
      </c>
      <c r="L537" s="11" t="str">
        <f>IF(Tabla134[[#This Row],[Item Weight]]&lt;$U$12,"Poco Peso",IF(Tabla134[[#This Row],[Item Weight]]&lt;$U$13,"Peso Medio","Peso Alto"))</f>
        <v>Poco Peso</v>
      </c>
      <c r="M537" s="7">
        <v>5.63</v>
      </c>
      <c r="N537" s="11">
        <f>IF(Tabla134[[#This Row],[Item Weight (Nulos)]]="",VLOOKUP(Tabla134[[#This Row],[Item Identifier]],'Tabla para Nulos'!$A$3:$B$1563,2,FALSE),Tabla134[[#This Row],[Item Weight (Nulos)]])</f>
        <v>5.63</v>
      </c>
      <c r="O537" s="11" t="str">
        <f>IF(Tabla134[[#This Row],[Item Visibility]]&lt;$U$15,"Poca visibilidad",IF(Tabla134[[#This Row],[Item Visibility]]&lt;$U$16,"Visibilidad media","Mayor visibilidad"))</f>
        <v>Poca visibilidad</v>
      </c>
      <c r="P537" s="11" t="str">
        <f>IF(Tabla134[[#This Row],[Rating]]&lt;2,"Muy Malo",IF(Tabla134[[#This Row],[Rating]]&lt;3,"Malo",IF(Tabla134[[#This Row],[Rating]]&lt;4,"Regular",IF(Tabla134[[#This Row],[Rating]]&lt;5,"Bueno","Excelente"))))</f>
        <v>Bueno</v>
      </c>
    </row>
    <row r="538" spans="1:16" x14ac:dyDescent="0.2">
      <c r="A538" s="7" t="s">
        <v>6</v>
      </c>
      <c r="B538" s="7" t="s">
        <v>44</v>
      </c>
      <c r="C538" s="7" t="s">
        <v>14</v>
      </c>
      <c r="D538" s="8">
        <v>2016</v>
      </c>
      <c r="E538" s="7" t="s">
        <v>1114</v>
      </c>
      <c r="F538" s="7" t="s">
        <v>8</v>
      </c>
      <c r="G538" s="7" t="s">
        <v>702</v>
      </c>
      <c r="H538" s="7" t="s">
        <v>7</v>
      </c>
      <c r="I538" s="9">
        <v>3.8528227999999998E-2</v>
      </c>
      <c r="J538" s="10">
        <v>143.9102</v>
      </c>
      <c r="K538" s="11">
        <v>4.7</v>
      </c>
      <c r="L538" s="11" t="str">
        <f>IF(Tabla134[[#This Row],[Item Weight]]&lt;$U$12,"Poco Peso",IF(Tabla134[[#This Row],[Item Weight]]&lt;$U$13,"Peso Medio","Peso Alto"))</f>
        <v>Peso Medio</v>
      </c>
      <c r="M538" s="7">
        <v>16.7</v>
      </c>
      <c r="N538" s="11">
        <f>IF(Tabla134[[#This Row],[Item Weight (Nulos)]]="",VLOOKUP(Tabla134[[#This Row],[Item Identifier]],'Tabla para Nulos'!$A$3:$B$1563,2,FALSE),Tabla134[[#This Row],[Item Weight (Nulos)]])</f>
        <v>16.7</v>
      </c>
      <c r="O538" s="11" t="str">
        <f>IF(Tabla134[[#This Row],[Item Visibility]]&lt;$U$15,"Poca visibilidad",IF(Tabla134[[#This Row],[Item Visibility]]&lt;$U$16,"Visibilidad media","Mayor visibilidad"))</f>
        <v>Visibilidad media</v>
      </c>
      <c r="P538" s="11" t="str">
        <f>IF(Tabla134[[#This Row],[Rating]]&lt;2,"Muy Malo",IF(Tabla134[[#This Row],[Rating]]&lt;3,"Malo",IF(Tabla134[[#This Row],[Rating]]&lt;4,"Regular",IF(Tabla134[[#This Row],[Rating]]&lt;5,"Bueno","Excelente"))))</f>
        <v>Bueno</v>
      </c>
    </row>
    <row r="539" spans="1:16" x14ac:dyDescent="0.2">
      <c r="A539" s="7" t="s">
        <v>124</v>
      </c>
      <c r="B539" s="7" t="s">
        <v>513</v>
      </c>
      <c r="C539" s="7" t="s">
        <v>28</v>
      </c>
      <c r="D539" s="8">
        <v>2015</v>
      </c>
      <c r="E539" s="7" t="s">
        <v>922</v>
      </c>
      <c r="F539" s="7" t="s">
        <v>796</v>
      </c>
      <c r="G539" s="7" t="s">
        <v>1</v>
      </c>
      <c r="H539" s="7" t="s">
        <v>7</v>
      </c>
      <c r="I539" s="9">
        <v>3.0219851999999998E-2</v>
      </c>
      <c r="J539" s="10">
        <v>114.7176</v>
      </c>
      <c r="K539" s="11">
        <v>4.7</v>
      </c>
      <c r="L539" s="11" t="str">
        <f>IF(Tabla134[[#This Row],[Item Weight]]&lt;$U$12,"Poco Peso",IF(Tabla134[[#This Row],[Item Weight]]&lt;$U$13,"Peso Medio","Peso Alto"))</f>
        <v>Peso Medio</v>
      </c>
      <c r="M539" s="7">
        <v>10.395</v>
      </c>
      <c r="N539" s="11">
        <f>IF(Tabla134[[#This Row],[Item Weight (Nulos)]]="",VLOOKUP(Tabla134[[#This Row],[Item Identifier]],'Tabla para Nulos'!$A$3:$B$1563,2,FALSE),Tabla134[[#This Row],[Item Weight (Nulos)]])</f>
        <v>10.395</v>
      </c>
      <c r="O539" s="11" t="str">
        <f>IF(Tabla134[[#This Row],[Item Visibility]]&lt;$U$15,"Poca visibilidad",IF(Tabla134[[#This Row],[Item Visibility]]&lt;$U$16,"Visibilidad media","Mayor visibilidad"))</f>
        <v>Visibilidad media</v>
      </c>
      <c r="P539" s="11" t="str">
        <f>IF(Tabla134[[#This Row],[Rating]]&lt;2,"Muy Malo",IF(Tabla134[[#This Row],[Rating]]&lt;3,"Malo",IF(Tabla134[[#This Row],[Rating]]&lt;4,"Regular",IF(Tabla134[[#This Row],[Rating]]&lt;5,"Bueno","Excelente"))))</f>
        <v>Bueno</v>
      </c>
    </row>
    <row r="540" spans="1:16" x14ac:dyDescent="0.2">
      <c r="A540" s="7" t="s">
        <v>124</v>
      </c>
      <c r="B540" s="7" t="s">
        <v>1302</v>
      </c>
      <c r="C540" s="7" t="s">
        <v>25</v>
      </c>
      <c r="D540" s="8">
        <v>2015</v>
      </c>
      <c r="E540" s="7" t="s">
        <v>922</v>
      </c>
      <c r="F540" s="7" t="s">
        <v>796</v>
      </c>
      <c r="G540" s="7" t="s">
        <v>1</v>
      </c>
      <c r="H540" s="7" t="s">
        <v>7</v>
      </c>
      <c r="I540" s="9">
        <v>9.8083231000000007E-2</v>
      </c>
      <c r="J540" s="10">
        <v>50.3324</v>
      </c>
      <c r="K540" s="11">
        <v>4.7</v>
      </c>
      <c r="L540" s="11" t="str">
        <f>IF(Tabla134[[#This Row],[Item Weight]]&lt;$U$12,"Poco Peso",IF(Tabla134[[#This Row],[Item Weight]]&lt;$U$13,"Peso Medio","Peso Alto"))</f>
        <v>Poco Peso</v>
      </c>
      <c r="M540" s="7">
        <v>8.5</v>
      </c>
      <c r="N540" s="11">
        <f>IF(Tabla134[[#This Row],[Item Weight (Nulos)]]="",VLOOKUP(Tabla134[[#This Row],[Item Identifier]],'Tabla para Nulos'!$A$3:$B$1563,2,FALSE),Tabla134[[#This Row],[Item Weight (Nulos)]])</f>
        <v>8.5</v>
      </c>
      <c r="O540" s="11" t="str">
        <f>IF(Tabla134[[#This Row],[Item Visibility]]&lt;$U$15,"Poca visibilidad",IF(Tabla134[[#This Row],[Item Visibility]]&lt;$U$16,"Visibilidad media","Mayor visibilidad"))</f>
        <v>Mayor visibilidad</v>
      </c>
      <c r="P540" s="11" t="str">
        <f>IF(Tabla134[[#This Row],[Rating]]&lt;2,"Muy Malo",IF(Tabla134[[#This Row],[Rating]]&lt;3,"Malo",IF(Tabla134[[#This Row],[Rating]]&lt;4,"Regular",IF(Tabla134[[#This Row],[Rating]]&lt;5,"Bueno","Excelente"))))</f>
        <v>Bueno</v>
      </c>
    </row>
    <row r="541" spans="1:16" x14ac:dyDescent="0.2">
      <c r="A541" s="7" t="s">
        <v>124</v>
      </c>
      <c r="B541" s="7" t="s">
        <v>904</v>
      </c>
      <c r="C541" s="7" t="s">
        <v>17</v>
      </c>
      <c r="D541" s="8">
        <v>2015</v>
      </c>
      <c r="E541" s="7" t="s">
        <v>922</v>
      </c>
      <c r="F541" s="7" t="s">
        <v>796</v>
      </c>
      <c r="G541" s="7" t="s">
        <v>1</v>
      </c>
      <c r="H541" s="7" t="s">
        <v>7</v>
      </c>
      <c r="I541" s="9">
        <v>5.6911107000000002E-2</v>
      </c>
      <c r="J541" s="10">
        <v>233.96420000000001</v>
      </c>
      <c r="K541" s="11">
        <v>4.7</v>
      </c>
      <c r="L541" s="11" t="str">
        <f>IF(Tabla134[[#This Row],[Item Weight]]&lt;$U$12,"Poco Peso",IF(Tabla134[[#This Row],[Item Weight]]&lt;$U$13,"Peso Medio","Peso Alto"))</f>
        <v>Peso Medio</v>
      </c>
      <c r="M541" s="7">
        <v>10.6</v>
      </c>
      <c r="N541" s="11">
        <f>IF(Tabla134[[#This Row],[Item Weight (Nulos)]]="",VLOOKUP(Tabla134[[#This Row],[Item Identifier]],'Tabla para Nulos'!$A$3:$B$1563,2,FALSE),Tabla134[[#This Row],[Item Weight (Nulos)]])</f>
        <v>10.6</v>
      </c>
      <c r="O541" s="11" t="str">
        <f>IF(Tabla134[[#This Row],[Item Visibility]]&lt;$U$15,"Poca visibilidad",IF(Tabla134[[#This Row],[Item Visibility]]&lt;$U$16,"Visibilidad media","Mayor visibilidad"))</f>
        <v>Visibilidad media</v>
      </c>
      <c r="P541" s="11" t="str">
        <f>IF(Tabla134[[#This Row],[Rating]]&lt;2,"Muy Malo",IF(Tabla134[[#This Row],[Rating]]&lt;3,"Malo",IF(Tabla134[[#This Row],[Rating]]&lt;4,"Regular",IF(Tabla134[[#This Row],[Rating]]&lt;5,"Bueno","Excelente"))))</f>
        <v>Bueno</v>
      </c>
    </row>
    <row r="542" spans="1:16" x14ac:dyDescent="0.2">
      <c r="A542" s="7" t="s">
        <v>124</v>
      </c>
      <c r="B542" s="7" t="s">
        <v>473</v>
      </c>
      <c r="C542" s="7" t="s">
        <v>10</v>
      </c>
      <c r="D542" s="8">
        <v>2015</v>
      </c>
      <c r="E542" s="7" t="s">
        <v>922</v>
      </c>
      <c r="F542" s="7" t="s">
        <v>796</v>
      </c>
      <c r="G542" s="7" t="s">
        <v>1</v>
      </c>
      <c r="H542" s="7" t="s">
        <v>7</v>
      </c>
      <c r="I542" s="9">
        <v>7.6214289000000005E-2</v>
      </c>
      <c r="J542" s="10">
        <v>96.540999999999997</v>
      </c>
      <c r="K542" s="11">
        <v>4.7</v>
      </c>
      <c r="L542" s="11" t="str">
        <f>IF(Tabla134[[#This Row],[Item Weight]]&lt;$U$12,"Poco Peso",IF(Tabla134[[#This Row],[Item Weight]]&lt;$U$13,"Peso Medio","Peso Alto"))</f>
        <v>Peso Medio</v>
      </c>
      <c r="M542" s="7">
        <v>12.8</v>
      </c>
      <c r="N542" s="11">
        <f>IF(Tabla134[[#This Row],[Item Weight (Nulos)]]="",VLOOKUP(Tabla134[[#This Row],[Item Identifier]],'Tabla para Nulos'!$A$3:$B$1563,2,FALSE),Tabla134[[#This Row],[Item Weight (Nulos)]])</f>
        <v>12.8</v>
      </c>
      <c r="O542" s="11" t="str">
        <f>IF(Tabla134[[#This Row],[Item Visibility]]&lt;$U$15,"Poca visibilidad",IF(Tabla134[[#This Row],[Item Visibility]]&lt;$U$16,"Visibilidad media","Mayor visibilidad"))</f>
        <v>Visibilidad media</v>
      </c>
      <c r="P542" s="11" t="str">
        <f>IF(Tabla134[[#This Row],[Rating]]&lt;2,"Muy Malo",IF(Tabla134[[#This Row],[Rating]]&lt;3,"Malo",IF(Tabla134[[#This Row],[Rating]]&lt;4,"Regular",IF(Tabla134[[#This Row],[Rating]]&lt;5,"Bueno","Excelente"))))</f>
        <v>Bueno</v>
      </c>
    </row>
    <row r="543" spans="1:16" x14ac:dyDescent="0.2">
      <c r="A543" s="7" t="s">
        <v>124</v>
      </c>
      <c r="B543" s="7" t="s">
        <v>522</v>
      </c>
      <c r="C543" s="7" t="s">
        <v>4</v>
      </c>
      <c r="D543" s="8">
        <v>2015</v>
      </c>
      <c r="E543" s="7" t="s">
        <v>922</v>
      </c>
      <c r="F543" s="7" t="s">
        <v>796</v>
      </c>
      <c r="G543" s="7" t="s">
        <v>702</v>
      </c>
      <c r="H543" s="7" t="s">
        <v>7</v>
      </c>
      <c r="I543" s="9">
        <v>2.0994339000000001E-2</v>
      </c>
      <c r="J543" s="10">
        <v>255.66720000000001</v>
      </c>
      <c r="K543" s="11">
        <v>4.7</v>
      </c>
      <c r="L543" s="11" t="str">
        <f>IF(Tabla134[[#This Row],[Item Weight]]&lt;$U$12,"Poco Peso",IF(Tabla134[[#This Row],[Item Weight]]&lt;$U$13,"Peso Medio","Peso Alto"))</f>
        <v>Peso Medio</v>
      </c>
      <c r="M543" s="7">
        <v>10.895</v>
      </c>
      <c r="N543" s="11">
        <f>IF(Tabla134[[#This Row],[Item Weight (Nulos)]]="",VLOOKUP(Tabla134[[#This Row],[Item Identifier]],'Tabla para Nulos'!$A$3:$B$1563,2,FALSE),Tabla134[[#This Row],[Item Weight (Nulos)]])</f>
        <v>10.895</v>
      </c>
      <c r="O543" s="11" t="str">
        <f>IF(Tabla134[[#This Row],[Item Visibility]]&lt;$U$15,"Poca visibilidad",IF(Tabla134[[#This Row],[Item Visibility]]&lt;$U$16,"Visibilidad media","Mayor visibilidad"))</f>
        <v>Poca visibilidad</v>
      </c>
      <c r="P543" s="11" t="str">
        <f>IF(Tabla134[[#This Row],[Rating]]&lt;2,"Muy Malo",IF(Tabla134[[#This Row],[Rating]]&lt;3,"Malo",IF(Tabla134[[#This Row],[Rating]]&lt;4,"Regular",IF(Tabla134[[#This Row],[Rating]]&lt;5,"Bueno","Excelente"))))</f>
        <v>Bueno</v>
      </c>
    </row>
    <row r="544" spans="1:16" x14ac:dyDescent="0.2">
      <c r="A544" s="7" t="s">
        <v>124</v>
      </c>
      <c r="B544" s="7" t="s">
        <v>1318</v>
      </c>
      <c r="C544" s="7" t="s">
        <v>171</v>
      </c>
      <c r="D544" s="8">
        <v>2015</v>
      </c>
      <c r="E544" s="7" t="s">
        <v>922</v>
      </c>
      <c r="F544" s="7" t="s">
        <v>796</v>
      </c>
      <c r="G544" s="7" t="s">
        <v>702</v>
      </c>
      <c r="H544" s="7" t="s">
        <v>7</v>
      </c>
      <c r="I544" s="9">
        <v>6.6065798999999995E-2</v>
      </c>
      <c r="J544" s="10">
        <v>61.350999999999999</v>
      </c>
      <c r="K544" s="11">
        <v>4.7</v>
      </c>
      <c r="L544" s="11" t="str">
        <f>IF(Tabla134[[#This Row],[Item Weight]]&lt;$U$12,"Poco Peso",IF(Tabla134[[#This Row],[Item Weight]]&lt;$U$13,"Peso Medio","Peso Alto"))</f>
        <v>Peso Alto</v>
      </c>
      <c r="M544" s="7">
        <v>20.2</v>
      </c>
      <c r="N544" s="11">
        <f>IF(Tabla134[[#This Row],[Item Weight (Nulos)]]="",VLOOKUP(Tabla134[[#This Row],[Item Identifier]],'Tabla para Nulos'!$A$3:$B$1563,2,FALSE),Tabla134[[#This Row],[Item Weight (Nulos)]])</f>
        <v>20.2</v>
      </c>
      <c r="O544" s="11" t="str">
        <f>IF(Tabla134[[#This Row],[Item Visibility]]&lt;$U$15,"Poca visibilidad",IF(Tabla134[[#This Row],[Item Visibility]]&lt;$U$16,"Visibilidad media","Mayor visibilidad"))</f>
        <v>Visibilidad media</v>
      </c>
      <c r="P544" s="11" t="str">
        <f>IF(Tabla134[[#This Row],[Rating]]&lt;2,"Muy Malo",IF(Tabla134[[#This Row],[Rating]]&lt;3,"Malo",IF(Tabla134[[#This Row],[Rating]]&lt;4,"Regular",IF(Tabla134[[#This Row],[Rating]]&lt;5,"Bueno","Excelente"))))</f>
        <v>Bueno</v>
      </c>
    </row>
    <row r="545" spans="1:16" x14ac:dyDescent="0.2">
      <c r="A545" s="7" t="s">
        <v>124</v>
      </c>
      <c r="B545" s="7" t="s">
        <v>749</v>
      </c>
      <c r="C545" s="7" t="s">
        <v>14</v>
      </c>
      <c r="D545" s="8">
        <v>2020</v>
      </c>
      <c r="E545" s="7" t="s">
        <v>919</v>
      </c>
      <c r="F545" s="7" t="s">
        <v>796</v>
      </c>
      <c r="G545" s="7" t="s">
        <v>528</v>
      </c>
      <c r="H545" s="7" t="s">
        <v>7</v>
      </c>
      <c r="I545" s="9">
        <v>7.1076054999999999E-2</v>
      </c>
      <c r="J545" s="10">
        <v>174.83699999999999</v>
      </c>
      <c r="K545" s="11">
        <v>4.7</v>
      </c>
      <c r="L545" s="11" t="str">
        <f>IF(Tabla134[[#This Row],[Item Weight]]&lt;$U$12,"Poco Peso",IF(Tabla134[[#This Row],[Item Weight]]&lt;$U$13,"Peso Medio","Peso Alto"))</f>
        <v>Peso Alto</v>
      </c>
      <c r="M545" s="7">
        <v>21.2</v>
      </c>
      <c r="N545" s="11">
        <f>IF(Tabla134[[#This Row],[Item Weight (Nulos)]]="",VLOOKUP(Tabla134[[#This Row],[Item Identifier]],'Tabla para Nulos'!$A$3:$B$1563,2,FALSE),Tabla134[[#This Row],[Item Weight (Nulos)]])</f>
        <v>21.2</v>
      </c>
      <c r="O545" s="11" t="str">
        <f>IF(Tabla134[[#This Row],[Item Visibility]]&lt;$U$15,"Poca visibilidad",IF(Tabla134[[#This Row],[Item Visibility]]&lt;$U$16,"Visibilidad media","Mayor visibilidad"))</f>
        <v>Visibilidad media</v>
      </c>
      <c r="P545" s="11" t="str">
        <f>IF(Tabla134[[#This Row],[Rating]]&lt;2,"Muy Malo",IF(Tabla134[[#This Row],[Rating]]&lt;3,"Malo",IF(Tabla134[[#This Row],[Rating]]&lt;4,"Regular",IF(Tabla134[[#This Row],[Rating]]&lt;5,"Bueno","Excelente"))))</f>
        <v>Bueno</v>
      </c>
    </row>
    <row r="546" spans="1:16" x14ac:dyDescent="0.2">
      <c r="A546" s="7" t="s">
        <v>6</v>
      </c>
      <c r="B546" s="7" t="s">
        <v>921</v>
      </c>
      <c r="C546" s="7" t="s">
        <v>28</v>
      </c>
      <c r="D546" s="8">
        <v>2015</v>
      </c>
      <c r="E546" s="7" t="s">
        <v>922</v>
      </c>
      <c r="F546" s="7" t="s">
        <v>796</v>
      </c>
      <c r="G546" s="7" t="s">
        <v>528</v>
      </c>
      <c r="H546" s="7" t="s">
        <v>7</v>
      </c>
      <c r="I546" s="9">
        <v>0.12183295600000001</v>
      </c>
      <c r="J546" s="10">
        <v>43.545400000000001</v>
      </c>
      <c r="K546" s="11">
        <v>4.7</v>
      </c>
      <c r="L546" s="11" t="str">
        <f>IF(Tabla134[[#This Row],[Item Weight]]&lt;$U$12,"Poco Peso",IF(Tabla134[[#This Row],[Item Weight]]&lt;$U$13,"Peso Medio","Peso Alto"))</f>
        <v>Poco Peso</v>
      </c>
      <c r="M546" s="7">
        <v>6.7149999999999999</v>
      </c>
      <c r="N546" s="11">
        <f>IF(Tabla134[[#This Row],[Item Weight (Nulos)]]="",VLOOKUP(Tabla134[[#This Row],[Item Identifier]],'Tabla para Nulos'!$A$3:$B$1563,2,FALSE),Tabla134[[#This Row],[Item Weight (Nulos)]])</f>
        <v>6.7149999999999999</v>
      </c>
      <c r="O546" s="11" t="str">
        <f>IF(Tabla134[[#This Row],[Item Visibility]]&lt;$U$15,"Poca visibilidad",IF(Tabla134[[#This Row],[Item Visibility]]&lt;$U$16,"Visibilidad media","Mayor visibilidad"))</f>
        <v>Mayor visibilidad</v>
      </c>
      <c r="P546" s="11" t="str">
        <f>IF(Tabla134[[#This Row],[Rating]]&lt;2,"Muy Malo",IF(Tabla134[[#This Row],[Rating]]&lt;3,"Malo",IF(Tabla134[[#This Row],[Rating]]&lt;4,"Regular",IF(Tabla134[[#This Row],[Rating]]&lt;5,"Bueno","Excelente"))))</f>
        <v>Bueno</v>
      </c>
    </row>
    <row r="547" spans="1:16" x14ac:dyDescent="0.2">
      <c r="A547" s="7" t="s">
        <v>6</v>
      </c>
      <c r="B547" s="7" t="s">
        <v>1509</v>
      </c>
      <c r="C547" s="7" t="s">
        <v>14</v>
      </c>
      <c r="D547" s="8">
        <v>2015</v>
      </c>
      <c r="E547" s="7" t="s">
        <v>922</v>
      </c>
      <c r="F547" s="7" t="s">
        <v>796</v>
      </c>
      <c r="G547" s="7" t="s">
        <v>528</v>
      </c>
      <c r="H547" s="7" t="s">
        <v>7</v>
      </c>
      <c r="I547" s="9">
        <v>9.9589410000000007E-3</v>
      </c>
      <c r="J547" s="10">
        <v>157.96299999999999</v>
      </c>
      <c r="K547" s="11">
        <v>4.7</v>
      </c>
      <c r="L547" s="11" t="str">
        <f>IF(Tabla134[[#This Row],[Item Weight]]&lt;$U$12,"Poco Peso",IF(Tabla134[[#This Row],[Item Weight]]&lt;$U$13,"Peso Medio","Peso Alto"))</f>
        <v>Peso Medio</v>
      </c>
      <c r="M547" s="7">
        <v>14.85</v>
      </c>
      <c r="N547" s="11">
        <f>IF(Tabla134[[#This Row],[Item Weight (Nulos)]]="",VLOOKUP(Tabla134[[#This Row],[Item Identifier]],'Tabla para Nulos'!$A$3:$B$1563,2,FALSE),Tabla134[[#This Row],[Item Weight (Nulos)]])</f>
        <v>14.85</v>
      </c>
      <c r="O547" s="11" t="str">
        <f>IF(Tabla134[[#This Row],[Item Visibility]]&lt;$U$15,"Poca visibilidad",IF(Tabla134[[#This Row],[Item Visibility]]&lt;$U$16,"Visibilidad media","Mayor visibilidad"))</f>
        <v>Poca visibilidad</v>
      </c>
      <c r="P547" s="11" t="str">
        <f>IF(Tabla134[[#This Row],[Rating]]&lt;2,"Muy Malo",IF(Tabla134[[#This Row],[Rating]]&lt;3,"Malo",IF(Tabla134[[#This Row],[Rating]]&lt;4,"Regular",IF(Tabla134[[#This Row],[Rating]]&lt;5,"Bueno","Excelente"))))</f>
        <v>Bueno</v>
      </c>
    </row>
    <row r="548" spans="1:16" x14ac:dyDescent="0.2">
      <c r="A548" s="7" t="s">
        <v>6</v>
      </c>
      <c r="B548" s="7" t="s">
        <v>314</v>
      </c>
      <c r="C548" s="7" t="s">
        <v>19</v>
      </c>
      <c r="D548" s="8">
        <v>2020</v>
      </c>
      <c r="E548" s="7" t="s">
        <v>919</v>
      </c>
      <c r="F548" s="7" t="s">
        <v>796</v>
      </c>
      <c r="G548" s="7" t="s">
        <v>1</v>
      </c>
      <c r="H548" s="7" t="s">
        <v>7</v>
      </c>
      <c r="I548" s="9">
        <v>0</v>
      </c>
      <c r="J548" s="10">
        <v>183.29239999999999</v>
      </c>
      <c r="K548" s="11">
        <v>4.7</v>
      </c>
      <c r="L548" s="11" t="str">
        <f>IF(Tabla134[[#This Row],[Item Weight]]&lt;$U$12,"Poco Peso",IF(Tabla134[[#This Row],[Item Weight]]&lt;$U$13,"Peso Medio","Peso Alto"))</f>
        <v>Poco Peso</v>
      </c>
      <c r="M548" s="7">
        <v>8.27</v>
      </c>
      <c r="N548" s="11">
        <f>IF(Tabla134[[#This Row],[Item Weight (Nulos)]]="",VLOOKUP(Tabla134[[#This Row],[Item Identifier]],'Tabla para Nulos'!$A$3:$B$1563,2,FALSE),Tabla134[[#This Row],[Item Weight (Nulos)]])</f>
        <v>8.27</v>
      </c>
      <c r="O548" s="11" t="str">
        <f>IF(Tabla134[[#This Row],[Item Visibility]]&lt;$U$15,"Poca visibilidad",IF(Tabla134[[#This Row],[Item Visibility]]&lt;$U$16,"Visibilidad media","Mayor visibilidad"))</f>
        <v>Poca visibilidad</v>
      </c>
      <c r="P548" s="11" t="str">
        <f>IF(Tabla134[[#This Row],[Rating]]&lt;2,"Muy Malo",IF(Tabla134[[#This Row],[Rating]]&lt;3,"Malo",IF(Tabla134[[#This Row],[Rating]]&lt;4,"Regular",IF(Tabla134[[#This Row],[Rating]]&lt;5,"Bueno","Excelente"))))</f>
        <v>Bueno</v>
      </c>
    </row>
    <row r="549" spans="1:16" x14ac:dyDescent="0.2">
      <c r="A549" s="7" t="s">
        <v>124</v>
      </c>
      <c r="B549" s="7" t="s">
        <v>497</v>
      </c>
      <c r="C549" s="7" t="s">
        <v>25</v>
      </c>
      <c r="D549" s="8">
        <v>2017</v>
      </c>
      <c r="E549" s="7" t="s">
        <v>797</v>
      </c>
      <c r="F549" s="7" t="s">
        <v>796</v>
      </c>
      <c r="G549" s="7" t="s">
        <v>702</v>
      </c>
      <c r="H549" s="7" t="s">
        <v>7</v>
      </c>
      <c r="I549" s="9">
        <v>8.9660816000000004E-2</v>
      </c>
      <c r="J549" s="10">
        <v>140.0496</v>
      </c>
      <c r="K549" s="11">
        <v>4.7</v>
      </c>
      <c r="L549" s="11" t="str">
        <f>IF(Tabla134[[#This Row],[Item Weight]]&lt;$U$12,"Poco Peso",IF(Tabla134[[#This Row],[Item Weight]]&lt;$U$13,"Peso Medio","Peso Alto"))</f>
        <v>Peso Medio</v>
      </c>
      <c r="M549" s="7">
        <v>14.1</v>
      </c>
      <c r="N549" s="11">
        <f>IF(Tabla134[[#This Row],[Item Weight (Nulos)]]="",VLOOKUP(Tabla134[[#This Row],[Item Identifier]],'Tabla para Nulos'!$A$3:$B$1563,2,FALSE),Tabla134[[#This Row],[Item Weight (Nulos)]])</f>
        <v>14.1</v>
      </c>
      <c r="O549" s="11" t="str">
        <f>IF(Tabla134[[#This Row],[Item Visibility]]&lt;$U$15,"Poca visibilidad",IF(Tabla134[[#This Row],[Item Visibility]]&lt;$U$16,"Visibilidad media","Mayor visibilidad"))</f>
        <v>Visibilidad media</v>
      </c>
      <c r="P549" s="11" t="str">
        <f>IF(Tabla134[[#This Row],[Rating]]&lt;2,"Muy Malo",IF(Tabla134[[#This Row],[Rating]]&lt;3,"Malo",IF(Tabla134[[#This Row],[Rating]]&lt;4,"Regular",IF(Tabla134[[#This Row],[Rating]]&lt;5,"Bueno","Excelente"))))</f>
        <v>Bueno</v>
      </c>
    </row>
    <row r="550" spans="1:16" x14ac:dyDescent="0.2">
      <c r="A550" s="7" t="s">
        <v>124</v>
      </c>
      <c r="B550" s="7" t="s">
        <v>1563</v>
      </c>
      <c r="C550" s="7" t="s">
        <v>25</v>
      </c>
      <c r="D550" s="8">
        <v>2017</v>
      </c>
      <c r="E550" s="7" t="s">
        <v>797</v>
      </c>
      <c r="F550" s="7" t="s">
        <v>796</v>
      </c>
      <c r="G550" s="7" t="s">
        <v>702</v>
      </c>
      <c r="H550" s="7" t="s">
        <v>7</v>
      </c>
      <c r="I550" s="9">
        <v>3.5263497999999997E-2</v>
      </c>
      <c r="J550" s="10">
        <v>254.8014</v>
      </c>
      <c r="K550" s="11">
        <v>4.7</v>
      </c>
      <c r="L550" s="11" t="str">
        <f>IF(Tabla134[[#This Row],[Item Weight]]&lt;$U$12,"Poco Peso",IF(Tabla134[[#This Row],[Item Weight]]&lt;$U$13,"Peso Medio","Peso Alto"))</f>
        <v>Peso Medio</v>
      </c>
      <c r="M550" s="7">
        <v>14.15</v>
      </c>
      <c r="N550" s="11">
        <f>IF(Tabla134[[#This Row],[Item Weight (Nulos)]]="",VLOOKUP(Tabla134[[#This Row],[Item Identifier]],'Tabla para Nulos'!$A$3:$B$1563,2,FALSE),Tabla134[[#This Row],[Item Weight (Nulos)]])</f>
        <v>14.15</v>
      </c>
      <c r="O550" s="11" t="str">
        <f>IF(Tabla134[[#This Row],[Item Visibility]]&lt;$U$15,"Poca visibilidad",IF(Tabla134[[#This Row],[Item Visibility]]&lt;$U$16,"Visibilidad media","Mayor visibilidad"))</f>
        <v>Visibilidad media</v>
      </c>
      <c r="P550" s="11" t="str">
        <f>IF(Tabla134[[#This Row],[Rating]]&lt;2,"Muy Malo",IF(Tabla134[[#This Row],[Rating]]&lt;3,"Malo",IF(Tabla134[[#This Row],[Rating]]&lt;4,"Regular",IF(Tabla134[[#This Row],[Rating]]&lt;5,"Bueno","Excelente"))))</f>
        <v>Bueno</v>
      </c>
    </row>
    <row r="551" spans="1:16" x14ac:dyDescent="0.2">
      <c r="A551" s="7" t="s">
        <v>124</v>
      </c>
      <c r="B551" s="7" t="s">
        <v>1194</v>
      </c>
      <c r="C551" s="7" t="s">
        <v>25</v>
      </c>
      <c r="D551" s="8">
        <v>2017</v>
      </c>
      <c r="E551" s="7" t="s">
        <v>797</v>
      </c>
      <c r="F551" s="7" t="s">
        <v>796</v>
      </c>
      <c r="G551" s="7" t="s">
        <v>702</v>
      </c>
      <c r="H551" s="7" t="s">
        <v>7</v>
      </c>
      <c r="I551" s="9">
        <v>0.10203648</v>
      </c>
      <c r="J551" s="10">
        <v>180.92920000000001</v>
      </c>
      <c r="K551" s="11">
        <v>4.7</v>
      </c>
      <c r="L551" s="11" t="str">
        <f>IF(Tabla134[[#This Row],[Item Weight]]&lt;$U$12,"Poco Peso",IF(Tabla134[[#This Row],[Item Weight]]&lt;$U$13,"Peso Medio","Peso Alto"))</f>
        <v>Peso Medio</v>
      </c>
      <c r="M551" s="7">
        <v>16.7</v>
      </c>
      <c r="N551" s="11">
        <f>IF(Tabla134[[#This Row],[Item Weight (Nulos)]]="",VLOOKUP(Tabla134[[#This Row],[Item Identifier]],'Tabla para Nulos'!$A$3:$B$1563,2,FALSE),Tabla134[[#This Row],[Item Weight (Nulos)]])</f>
        <v>16.7</v>
      </c>
      <c r="O551" s="11" t="str">
        <f>IF(Tabla134[[#This Row],[Item Visibility]]&lt;$U$15,"Poca visibilidad",IF(Tabla134[[#This Row],[Item Visibility]]&lt;$U$16,"Visibilidad media","Mayor visibilidad"))</f>
        <v>Mayor visibilidad</v>
      </c>
      <c r="P551" s="11" t="str">
        <f>IF(Tabla134[[#This Row],[Rating]]&lt;2,"Muy Malo",IF(Tabla134[[#This Row],[Rating]]&lt;3,"Malo",IF(Tabla134[[#This Row],[Rating]]&lt;4,"Regular",IF(Tabla134[[#This Row],[Rating]]&lt;5,"Bueno","Excelente"))))</f>
        <v>Bueno</v>
      </c>
    </row>
    <row r="552" spans="1:16" x14ac:dyDescent="0.2">
      <c r="A552" s="7" t="s">
        <v>124</v>
      </c>
      <c r="B552" s="7" t="s">
        <v>780</v>
      </c>
      <c r="C552" s="7" t="s">
        <v>17</v>
      </c>
      <c r="D552" s="8">
        <v>2017</v>
      </c>
      <c r="E552" s="7" t="s">
        <v>797</v>
      </c>
      <c r="F552" s="7" t="s">
        <v>796</v>
      </c>
      <c r="G552" s="7" t="s">
        <v>702</v>
      </c>
      <c r="H552" s="7" t="s">
        <v>7</v>
      </c>
      <c r="I552" s="9">
        <v>3.5057687999999997E-2</v>
      </c>
      <c r="J552" s="10">
        <v>91.611999999999995</v>
      </c>
      <c r="K552" s="11">
        <v>4.7</v>
      </c>
      <c r="L552" s="11" t="str">
        <f>IF(Tabla134[[#This Row],[Item Weight]]&lt;$U$12,"Poco Peso",IF(Tabla134[[#This Row],[Item Weight]]&lt;$U$13,"Peso Medio","Peso Alto"))</f>
        <v>Peso Alto</v>
      </c>
      <c r="M552" s="7">
        <v>17.25</v>
      </c>
      <c r="N552" s="11">
        <f>IF(Tabla134[[#This Row],[Item Weight (Nulos)]]="",VLOOKUP(Tabla134[[#This Row],[Item Identifier]],'Tabla para Nulos'!$A$3:$B$1563,2,FALSE),Tabla134[[#This Row],[Item Weight (Nulos)]])</f>
        <v>17.25</v>
      </c>
      <c r="O552" s="11" t="str">
        <f>IF(Tabla134[[#This Row],[Item Visibility]]&lt;$U$15,"Poca visibilidad",IF(Tabla134[[#This Row],[Item Visibility]]&lt;$U$16,"Visibilidad media","Mayor visibilidad"))</f>
        <v>Visibilidad media</v>
      </c>
      <c r="P552" s="11" t="str">
        <f>IF(Tabla134[[#This Row],[Rating]]&lt;2,"Muy Malo",IF(Tabla134[[#This Row],[Rating]]&lt;3,"Malo",IF(Tabla134[[#This Row],[Rating]]&lt;4,"Regular",IF(Tabla134[[#This Row],[Rating]]&lt;5,"Bueno","Excelente"))))</f>
        <v>Bueno</v>
      </c>
    </row>
    <row r="553" spans="1:16" x14ac:dyDescent="0.2">
      <c r="A553" s="7" t="s">
        <v>124</v>
      </c>
      <c r="B553" s="7" t="s">
        <v>604</v>
      </c>
      <c r="C553" s="7" t="s">
        <v>14</v>
      </c>
      <c r="D553" s="8">
        <v>2017</v>
      </c>
      <c r="E553" s="7" t="s">
        <v>797</v>
      </c>
      <c r="F553" s="7" t="s">
        <v>796</v>
      </c>
      <c r="G553" s="7" t="s">
        <v>702</v>
      </c>
      <c r="H553" s="7" t="s">
        <v>7</v>
      </c>
      <c r="I553" s="9">
        <v>0.103731617</v>
      </c>
      <c r="J553" s="10">
        <v>236.9932</v>
      </c>
      <c r="K553" s="11">
        <v>4.7</v>
      </c>
      <c r="L553" s="11" t="str">
        <f>IF(Tabla134[[#This Row],[Item Weight]]&lt;$U$12,"Poco Peso",IF(Tabla134[[#This Row],[Item Weight]]&lt;$U$13,"Peso Medio","Peso Alto"))</f>
        <v>Peso Medio</v>
      </c>
      <c r="M553" s="7">
        <v>9.3949999999999996</v>
      </c>
      <c r="N553" s="11">
        <f>IF(Tabla134[[#This Row],[Item Weight (Nulos)]]="",VLOOKUP(Tabla134[[#This Row],[Item Identifier]],'Tabla para Nulos'!$A$3:$B$1563,2,FALSE),Tabla134[[#This Row],[Item Weight (Nulos)]])</f>
        <v>9.3949999999999996</v>
      </c>
      <c r="O553" s="11" t="str">
        <f>IF(Tabla134[[#This Row],[Item Visibility]]&lt;$U$15,"Poca visibilidad",IF(Tabla134[[#This Row],[Item Visibility]]&lt;$U$16,"Visibilidad media","Mayor visibilidad"))</f>
        <v>Mayor visibilidad</v>
      </c>
      <c r="P553" s="11" t="str">
        <f>IF(Tabla134[[#This Row],[Rating]]&lt;2,"Muy Malo",IF(Tabla134[[#This Row],[Rating]]&lt;3,"Malo",IF(Tabla134[[#This Row],[Rating]]&lt;4,"Regular",IF(Tabla134[[#This Row],[Rating]]&lt;5,"Bueno","Excelente"))))</f>
        <v>Bueno</v>
      </c>
    </row>
    <row r="554" spans="1:16" x14ac:dyDescent="0.2">
      <c r="A554" s="7" t="s">
        <v>6</v>
      </c>
      <c r="B554" s="7" t="s">
        <v>113</v>
      </c>
      <c r="C554" s="7" t="s">
        <v>112</v>
      </c>
      <c r="D554" s="8">
        <v>2017</v>
      </c>
      <c r="E554" s="7" t="s">
        <v>797</v>
      </c>
      <c r="F554" s="7" t="s">
        <v>796</v>
      </c>
      <c r="G554" s="7" t="s">
        <v>702</v>
      </c>
      <c r="H554" s="7" t="s">
        <v>7</v>
      </c>
      <c r="I554" s="9">
        <v>1.6024651000000001E-2</v>
      </c>
      <c r="J554" s="10">
        <v>44.040199999999999</v>
      </c>
      <c r="K554" s="11">
        <v>4.7</v>
      </c>
      <c r="L554" s="11" t="str">
        <f>IF(Tabla134[[#This Row],[Item Weight]]&lt;$U$12,"Poco Peso",IF(Tabla134[[#This Row],[Item Weight]]&lt;$U$13,"Peso Medio","Peso Alto"))</f>
        <v>Peso Alto</v>
      </c>
      <c r="M554" s="7">
        <v>17.600000000000001</v>
      </c>
      <c r="N554" s="11">
        <f>IF(Tabla134[[#This Row],[Item Weight (Nulos)]]="",VLOOKUP(Tabla134[[#This Row],[Item Identifier]],'Tabla para Nulos'!$A$3:$B$1563,2,FALSE),Tabla134[[#This Row],[Item Weight (Nulos)]])</f>
        <v>17.600000000000001</v>
      </c>
      <c r="O554" s="11" t="str">
        <f>IF(Tabla134[[#This Row],[Item Visibility]]&lt;$U$15,"Poca visibilidad",IF(Tabla134[[#This Row],[Item Visibility]]&lt;$U$16,"Visibilidad media","Mayor visibilidad"))</f>
        <v>Poca visibilidad</v>
      </c>
      <c r="P554" s="11" t="str">
        <f>IF(Tabla134[[#This Row],[Rating]]&lt;2,"Muy Malo",IF(Tabla134[[#This Row],[Rating]]&lt;3,"Malo",IF(Tabla134[[#This Row],[Rating]]&lt;4,"Regular",IF(Tabla134[[#This Row],[Rating]]&lt;5,"Bueno","Excelente"))))</f>
        <v>Bueno</v>
      </c>
    </row>
    <row r="555" spans="1:16" x14ac:dyDescent="0.2">
      <c r="A555" s="7" t="s">
        <v>6</v>
      </c>
      <c r="B555" s="7" t="s">
        <v>972</v>
      </c>
      <c r="C555" s="7" t="s">
        <v>71</v>
      </c>
      <c r="D555" s="8">
        <v>2017</v>
      </c>
      <c r="E555" s="7" t="s">
        <v>797</v>
      </c>
      <c r="F555" s="7" t="s">
        <v>796</v>
      </c>
      <c r="G555" s="7" t="s">
        <v>702</v>
      </c>
      <c r="H555" s="7" t="s">
        <v>7</v>
      </c>
      <c r="I555" s="9">
        <v>9.0896452000000003E-2</v>
      </c>
      <c r="J555" s="10">
        <v>231.29839999999999</v>
      </c>
      <c r="K555" s="11">
        <v>4.7</v>
      </c>
      <c r="L555" s="11" t="str">
        <f>IF(Tabla134[[#This Row],[Item Weight]]&lt;$U$12,"Poco Peso",IF(Tabla134[[#This Row],[Item Weight]]&lt;$U$13,"Peso Medio","Peso Alto"))</f>
        <v>Peso Medio</v>
      </c>
      <c r="M555" s="7">
        <v>14.35</v>
      </c>
      <c r="N555" s="11">
        <f>IF(Tabla134[[#This Row],[Item Weight (Nulos)]]="",VLOOKUP(Tabla134[[#This Row],[Item Identifier]],'Tabla para Nulos'!$A$3:$B$1563,2,FALSE),Tabla134[[#This Row],[Item Weight (Nulos)]])</f>
        <v>14.35</v>
      </c>
      <c r="O555" s="11" t="str">
        <f>IF(Tabla134[[#This Row],[Item Visibility]]&lt;$U$15,"Poca visibilidad",IF(Tabla134[[#This Row],[Item Visibility]]&lt;$U$16,"Visibilidad media","Mayor visibilidad"))</f>
        <v>Visibilidad media</v>
      </c>
      <c r="P555" s="11" t="str">
        <f>IF(Tabla134[[#This Row],[Rating]]&lt;2,"Muy Malo",IF(Tabla134[[#This Row],[Rating]]&lt;3,"Malo",IF(Tabla134[[#This Row],[Rating]]&lt;4,"Regular",IF(Tabla134[[#This Row],[Rating]]&lt;5,"Bueno","Excelente"))))</f>
        <v>Bueno</v>
      </c>
    </row>
    <row r="556" spans="1:16" x14ac:dyDescent="0.2">
      <c r="A556" s="7" t="s">
        <v>6</v>
      </c>
      <c r="B556" s="7" t="s">
        <v>353</v>
      </c>
      <c r="C556" s="7" t="s">
        <v>71</v>
      </c>
      <c r="D556" s="8">
        <v>2017</v>
      </c>
      <c r="E556" s="7" t="s">
        <v>797</v>
      </c>
      <c r="F556" s="7" t="s">
        <v>796</v>
      </c>
      <c r="G556" s="7" t="s">
        <v>702</v>
      </c>
      <c r="H556" s="7" t="s">
        <v>7</v>
      </c>
      <c r="I556" s="9">
        <v>6.2245149E-2</v>
      </c>
      <c r="J556" s="10">
        <v>145.84180000000001</v>
      </c>
      <c r="K556" s="11">
        <v>4.7</v>
      </c>
      <c r="L556" s="11" t="str">
        <f>IF(Tabla134[[#This Row],[Item Weight]]&lt;$U$12,"Poco Peso",IF(Tabla134[[#This Row],[Item Weight]]&lt;$U$13,"Peso Medio","Peso Alto"))</f>
        <v>Peso Alto</v>
      </c>
      <c r="M556" s="7">
        <v>18.5</v>
      </c>
      <c r="N556" s="11">
        <f>IF(Tabla134[[#This Row],[Item Weight (Nulos)]]="",VLOOKUP(Tabla134[[#This Row],[Item Identifier]],'Tabla para Nulos'!$A$3:$B$1563,2,FALSE),Tabla134[[#This Row],[Item Weight (Nulos)]])</f>
        <v>18.5</v>
      </c>
      <c r="O556" s="11" t="str">
        <f>IF(Tabla134[[#This Row],[Item Visibility]]&lt;$U$15,"Poca visibilidad",IF(Tabla134[[#This Row],[Item Visibility]]&lt;$U$16,"Visibilidad media","Mayor visibilidad"))</f>
        <v>Visibilidad media</v>
      </c>
      <c r="P556" s="11" t="str">
        <f>IF(Tabla134[[#This Row],[Rating]]&lt;2,"Muy Malo",IF(Tabla134[[#This Row],[Rating]]&lt;3,"Malo",IF(Tabla134[[#This Row],[Rating]]&lt;4,"Regular",IF(Tabla134[[#This Row],[Rating]]&lt;5,"Bueno","Excelente"))))</f>
        <v>Bueno</v>
      </c>
    </row>
    <row r="557" spans="1:16" x14ac:dyDescent="0.2">
      <c r="A557" s="7" t="s">
        <v>6</v>
      </c>
      <c r="B557" s="7" t="s">
        <v>345</v>
      </c>
      <c r="C557" s="7" t="s">
        <v>10</v>
      </c>
      <c r="D557" s="8">
        <v>2017</v>
      </c>
      <c r="E557" s="7" t="s">
        <v>797</v>
      </c>
      <c r="F557" s="7" t="s">
        <v>796</v>
      </c>
      <c r="G557" s="7" t="s">
        <v>702</v>
      </c>
      <c r="H557" s="7" t="s">
        <v>7</v>
      </c>
      <c r="I557" s="9">
        <v>0.15209903299999999</v>
      </c>
      <c r="J557" s="10">
        <v>252.63820000000001</v>
      </c>
      <c r="K557" s="11">
        <v>4.7</v>
      </c>
      <c r="L557" s="11" t="str">
        <f>IF(Tabla134[[#This Row],[Item Weight]]&lt;$U$12,"Poco Peso",IF(Tabla134[[#This Row],[Item Weight]]&lt;$U$13,"Peso Medio","Peso Alto"))</f>
        <v>Peso Medio</v>
      </c>
      <c r="M557" s="7">
        <v>12.85</v>
      </c>
      <c r="N557" s="11">
        <f>IF(Tabla134[[#This Row],[Item Weight (Nulos)]]="",VLOOKUP(Tabla134[[#This Row],[Item Identifier]],'Tabla para Nulos'!$A$3:$B$1563,2,FALSE),Tabla134[[#This Row],[Item Weight (Nulos)]])</f>
        <v>12.85</v>
      </c>
      <c r="O557" s="11" t="str">
        <f>IF(Tabla134[[#This Row],[Item Visibility]]&lt;$U$15,"Poca visibilidad",IF(Tabla134[[#This Row],[Item Visibility]]&lt;$U$16,"Visibilidad media","Mayor visibilidad"))</f>
        <v>Mayor visibilidad</v>
      </c>
      <c r="P557" s="11" t="str">
        <f>IF(Tabla134[[#This Row],[Rating]]&lt;2,"Muy Malo",IF(Tabla134[[#This Row],[Rating]]&lt;3,"Malo",IF(Tabla134[[#This Row],[Rating]]&lt;4,"Regular",IF(Tabla134[[#This Row],[Rating]]&lt;5,"Bueno","Excelente"))))</f>
        <v>Bueno</v>
      </c>
    </row>
    <row r="558" spans="1:16" x14ac:dyDescent="0.2">
      <c r="A558" s="7" t="s">
        <v>6</v>
      </c>
      <c r="B558" s="7" t="s">
        <v>548</v>
      </c>
      <c r="C558" s="7" t="s">
        <v>10</v>
      </c>
      <c r="D558" s="8">
        <v>2017</v>
      </c>
      <c r="E558" s="7" t="s">
        <v>797</v>
      </c>
      <c r="F558" s="7" t="s">
        <v>796</v>
      </c>
      <c r="G558" s="7" t="s">
        <v>702</v>
      </c>
      <c r="H558" s="7" t="s">
        <v>7</v>
      </c>
      <c r="I558" s="9">
        <v>5.4584207000000003E-2</v>
      </c>
      <c r="J558" s="10">
        <v>193.38200000000001</v>
      </c>
      <c r="K558" s="11">
        <v>4.7</v>
      </c>
      <c r="L558" s="11" t="str">
        <f>IF(Tabla134[[#This Row],[Item Weight]]&lt;$U$12,"Poco Peso",IF(Tabla134[[#This Row],[Item Weight]]&lt;$U$13,"Peso Medio","Peso Alto"))</f>
        <v>Peso Alto</v>
      </c>
      <c r="M558" s="7">
        <v>20.100000000000001</v>
      </c>
      <c r="N558" s="11">
        <f>IF(Tabla134[[#This Row],[Item Weight (Nulos)]]="",VLOOKUP(Tabla134[[#This Row],[Item Identifier]],'Tabla para Nulos'!$A$3:$B$1563,2,FALSE),Tabla134[[#This Row],[Item Weight (Nulos)]])</f>
        <v>20.100000000000001</v>
      </c>
      <c r="O558" s="11" t="str">
        <f>IF(Tabla134[[#This Row],[Item Visibility]]&lt;$U$15,"Poca visibilidad",IF(Tabla134[[#This Row],[Item Visibility]]&lt;$U$16,"Visibilidad media","Mayor visibilidad"))</f>
        <v>Visibilidad media</v>
      </c>
      <c r="P558" s="11" t="str">
        <f>IF(Tabla134[[#This Row],[Rating]]&lt;2,"Muy Malo",IF(Tabla134[[#This Row],[Rating]]&lt;3,"Malo",IF(Tabla134[[#This Row],[Rating]]&lt;4,"Regular",IF(Tabla134[[#This Row],[Rating]]&lt;5,"Bueno","Excelente"))))</f>
        <v>Bueno</v>
      </c>
    </row>
    <row r="559" spans="1:16" x14ac:dyDescent="0.2">
      <c r="A559" s="7" t="s">
        <v>6</v>
      </c>
      <c r="B559" s="7" t="s">
        <v>1123</v>
      </c>
      <c r="C559" s="7" t="s">
        <v>47</v>
      </c>
      <c r="D559" s="8">
        <v>2017</v>
      </c>
      <c r="E559" s="7" t="s">
        <v>797</v>
      </c>
      <c r="F559" s="7" t="s">
        <v>796</v>
      </c>
      <c r="G559" s="7" t="s">
        <v>702</v>
      </c>
      <c r="H559" s="7" t="s">
        <v>7</v>
      </c>
      <c r="I559" s="9">
        <v>6.9574013000000004E-2</v>
      </c>
      <c r="J559" s="10">
        <v>232.86160000000001</v>
      </c>
      <c r="K559" s="11">
        <v>4.7</v>
      </c>
      <c r="L559" s="11" t="str">
        <f>IF(Tabla134[[#This Row],[Item Weight]]&lt;$U$12,"Poco Peso",IF(Tabla134[[#This Row],[Item Weight]]&lt;$U$13,"Peso Medio","Peso Alto"))</f>
        <v>Peso Medio</v>
      </c>
      <c r="M559" s="7">
        <v>11.395</v>
      </c>
      <c r="N559" s="11">
        <f>IF(Tabla134[[#This Row],[Item Weight (Nulos)]]="",VLOOKUP(Tabla134[[#This Row],[Item Identifier]],'Tabla para Nulos'!$A$3:$B$1563,2,FALSE),Tabla134[[#This Row],[Item Weight (Nulos)]])</f>
        <v>11.395</v>
      </c>
      <c r="O559" s="11" t="str">
        <f>IF(Tabla134[[#This Row],[Item Visibility]]&lt;$U$15,"Poca visibilidad",IF(Tabla134[[#This Row],[Item Visibility]]&lt;$U$16,"Visibilidad media","Mayor visibilidad"))</f>
        <v>Visibilidad media</v>
      </c>
      <c r="P559" s="11" t="str">
        <f>IF(Tabla134[[#This Row],[Rating]]&lt;2,"Muy Malo",IF(Tabla134[[#This Row],[Rating]]&lt;3,"Malo",IF(Tabla134[[#This Row],[Rating]]&lt;4,"Regular",IF(Tabla134[[#This Row],[Rating]]&lt;5,"Bueno","Excelente"))))</f>
        <v>Bueno</v>
      </c>
    </row>
    <row r="560" spans="1:16" x14ac:dyDescent="0.2">
      <c r="A560" s="7" t="s">
        <v>124</v>
      </c>
      <c r="B560" s="7" t="s">
        <v>997</v>
      </c>
      <c r="C560" s="7" t="s">
        <v>14</v>
      </c>
      <c r="D560" s="8">
        <v>2011</v>
      </c>
      <c r="E560" s="7" t="s">
        <v>703</v>
      </c>
      <c r="F560" s="7" t="s">
        <v>2</v>
      </c>
      <c r="G560" s="7" t="s">
        <v>1</v>
      </c>
      <c r="H560" s="7" t="s">
        <v>1621</v>
      </c>
      <c r="I560" s="9">
        <v>0.29182661599999998</v>
      </c>
      <c r="J560" s="10">
        <v>107.1964</v>
      </c>
      <c r="K560" s="11">
        <v>4.7</v>
      </c>
      <c r="L560" s="11" t="str">
        <f>IF(Tabla134[[#This Row],[Item Weight]]&lt;$U$12,"Poco Peso",IF(Tabla134[[#This Row],[Item Weight]]&lt;$U$13,"Peso Medio","Peso Alto"))</f>
        <v>Peso Medio</v>
      </c>
      <c r="M560" s="7">
        <v>9.3000000000000007</v>
      </c>
      <c r="N560" s="11">
        <f>IF(Tabla134[[#This Row],[Item Weight (Nulos)]]="",VLOOKUP(Tabla134[[#This Row],[Item Identifier]],'Tabla para Nulos'!$A$3:$B$1563,2,FALSE),Tabla134[[#This Row],[Item Weight (Nulos)]])</f>
        <v>9.3000000000000007</v>
      </c>
      <c r="O560" s="11" t="str">
        <f>IF(Tabla134[[#This Row],[Item Visibility]]&lt;$U$15,"Poca visibilidad",IF(Tabla134[[#This Row],[Item Visibility]]&lt;$U$16,"Visibilidad media","Mayor visibilidad"))</f>
        <v>Mayor visibilidad</v>
      </c>
      <c r="P560" s="11" t="str">
        <f>IF(Tabla134[[#This Row],[Rating]]&lt;2,"Muy Malo",IF(Tabla134[[#This Row],[Rating]]&lt;3,"Malo",IF(Tabla134[[#This Row],[Rating]]&lt;4,"Regular",IF(Tabla134[[#This Row],[Rating]]&lt;5,"Bueno","Excelente"))))</f>
        <v>Bueno</v>
      </c>
    </row>
    <row r="561" spans="1:16" x14ac:dyDescent="0.2">
      <c r="A561" s="7" t="s">
        <v>124</v>
      </c>
      <c r="B561" s="7" t="s">
        <v>663</v>
      </c>
      <c r="C561" s="7" t="s">
        <v>17</v>
      </c>
      <c r="D561" s="8">
        <v>2011</v>
      </c>
      <c r="E561" s="7" t="s">
        <v>703</v>
      </c>
      <c r="F561" s="7" t="s">
        <v>2</v>
      </c>
      <c r="G561" s="7" t="s">
        <v>1</v>
      </c>
      <c r="H561" s="7" t="s">
        <v>1621</v>
      </c>
      <c r="I561" s="9">
        <v>8.7625559999999995E-3</v>
      </c>
      <c r="J561" s="10">
        <v>266.6884</v>
      </c>
      <c r="K561" s="11">
        <v>4.7</v>
      </c>
      <c r="L561" s="11" t="str">
        <f>IF(Tabla134[[#This Row],[Item Weight]]&lt;$U$12,"Poco Peso",IF(Tabla134[[#This Row],[Item Weight]]&lt;$U$13,"Peso Medio","Peso Alto"))</f>
        <v>Peso Alto</v>
      </c>
      <c r="M561" s="7">
        <v>19.850000000000001</v>
      </c>
      <c r="N561" s="11">
        <f>IF(Tabla134[[#This Row],[Item Weight (Nulos)]]="",VLOOKUP(Tabla134[[#This Row],[Item Identifier]],'Tabla para Nulos'!$A$3:$B$1563,2,FALSE),Tabla134[[#This Row],[Item Weight (Nulos)]])</f>
        <v>19.850000000000001</v>
      </c>
      <c r="O561" s="11" t="str">
        <f>IF(Tabla134[[#This Row],[Item Visibility]]&lt;$U$15,"Poca visibilidad",IF(Tabla134[[#This Row],[Item Visibility]]&lt;$U$16,"Visibilidad media","Mayor visibilidad"))</f>
        <v>Poca visibilidad</v>
      </c>
      <c r="P561" s="11" t="str">
        <f>IF(Tabla134[[#This Row],[Rating]]&lt;2,"Muy Malo",IF(Tabla134[[#This Row],[Rating]]&lt;3,"Malo",IF(Tabla134[[#This Row],[Rating]]&lt;4,"Regular",IF(Tabla134[[#This Row],[Rating]]&lt;5,"Bueno","Excelente"))))</f>
        <v>Bueno</v>
      </c>
    </row>
    <row r="562" spans="1:16" x14ac:dyDescent="0.2">
      <c r="A562" s="7" t="s">
        <v>124</v>
      </c>
      <c r="B562" s="7" t="s">
        <v>250</v>
      </c>
      <c r="C562" s="7" t="s">
        <v>71</v>
      </c>
      <c r="D562" s="8">
        <v>2011</v>
      </c>
      <c r="E562" s="7" t="s">
        <v>703</v>
      </c>
      <c r="F562" s="7" t="s">
        <v>2</v>
      </c>
      <c r="G562" s="7" t="s">
        <v>1</v>
      </c>
      <c r="H562" s="7" t="s">
        <v>1621</v>
      </c>
      <c r="I562" s="9">
        <v>8.7559621000000004E-2</v>
      </c>
      <c r="J562" s="10">
        <v>55.258800000000001</v>
      </c>
      <c r="K562" s="11">
        <v>4.7</v>
      </c>
      <c r="L562" s="11" t="str">
        <f>IF(Tabla134[[#This Row],[Item Weight]]&lt;$U$12,"Poco Peso",IF(Tabla134[[#This Row],[Item Weight]]&lt;$U$13,"Peso Medio","Peso Alto"))</f>
        <v>Poco Peso</v>
      </c>
      <c r="M562" s="7">
        <v>7.36</v>
      </c>
      <c r="N562" s="11">
        <f>IF(Tabla134[[#This Row],[Item Weight (Nulos)]]="",VLOOKUP(Tabla134[[#This Row],[Item Identifier]],'Tabla para Nulos'!$A$3:$B$1563,2,FALSE),Tabla134[[#This Row],[Item Weight (Nulos)]])</f>
        <v>7.36</v>
      </c>
      <c r="O562" s="11" t="str">
        <f>IF(Tabla134[[#This Row],[Item Visibility]]&lt;$U$15,"Poca visibilidad",IF(Tabla134[[#This Row],[Item Visibility]]&lt;$U$16,"Visibilidad media","Mayor visibilidad"))</f>
        <v>Visibilidad media</v>
      </c>
      <c r="P562" s="11" t="str">
        <f>IF(Tabla134[[#This Row],[Rating]]&lt;2,"Muy Malo",IF(Tabla134[[#This Row],[Rating]]&lt;3,"Malo",IF(Tabla134[[#This Row],[Rating]]&lt;4,"Regular",IF(Tabla134[[#This Row],[Rating]]&lt;5,"Bueno","Excelente"))))</f>
        <v>Bueno</v>
      </c>
    </row>
    <row r="563" spans="1:16" x14ac:dyDescent="0.2">
      <c r="A563" s="7" t="s">
        <v>124</v>
      </c>
      <c r="B563" s="7" t="s">
        <v>1479</v>
      </c>
      <c r="C563" s="7" t="s">
        <v>4</v>
      </c>
      <c r="D563" s="8">
        <v>2011</v>
      </c>
      <c r="E563" s="7" t="s">
        <v>703</v>
      </c>
      <c r="F563" s="7" t="s">
        <v>2</v>
      </c>
      <c r="G563" s="7" t="s">
        <v>1</v>
      </c>
      <c r="H563" s="7" t="s">
        <v>1621</v>
      </c>
      <c r="I563" s="9">
        <v>4.0969757000000002E-2</v>
      </c>
      <c r="J563" s="10">
        <v>188.72139999999999</v>
      </c>
      <c r="K563" s="11">
        <v>4.7</v>
      </c>
      <c r="L563" s="11" t="str">
        <f>IF(Tabla134[[#This Row],[Item Weight]]&lt;$U$12,"Poco Peso",IF(Tabla134[[#This Row],[Item Weight]]&lt;$U$13,"Peso Medio","Peso Alto"))</f>
        <v>Peso Medio</v>
      </c>
      <c r="M563" s="7">
        <v>9.6</v>
      </c>
      <c r="N563" s="11">
        <f>IF(Tabla134[[#This Row],[Item Weight (Nulos)]]="",VLOOKUP(Tabla134[[#This Row],[Item Identifier]],'Tabla para Nulos'!$A$3:$B$1563,2,FALSE),Tabla134[[#This Row],[Item Weight (Nulos)]])</f>
        <v>9.6</v>
      </c>
      <c r="O563" s="11" t="str">
        <f>IF(Tabla134[[#This Row],[Item Visibility]]&lt;$U$15,"Poca visibilidad",IF(Tabla134[[#This Row],[Item Visibility]]&lt;$U$16,"Visibilidad media","Mayor visibilidad"))</f>
        <v>Visibilidad media</v>
      </c>
      <c r="P563" s="11" t="str">
        <f>IF(Tabla134[[#This Row],[Rating]]&lt;2,"Muy Malo",IF(Tabla134[[#This Row],[Rating]]&lt;3,"Malo",IF(Tabla134[[#This Row],[Rating]]&lt;4,"Regular",IF(Tabla134[[#This Row],[Rating]]&lt;5,"Bueno","Excelente"))))</f>
        <v>Bueno</v>
      </c>
    </row>
    <row r="564" spans="1:16" x14ac:dyDescent="0.2">
      <c r="A564" s="7" t="s">
        <v>6</v>
      </c>
      <c r="B564" s="7" t="s">
        <v>819</v>
      </c>
      <c r="C564" s="7" t="s">
        <v>71</v>
      </c>
      <c r="D564" s="8">
        <v>2011</v>
      </c>
      <c r="E564" s="7" t="s">
        <v>703</v>
      </c>
      <c r="F564" s="7" t="s">
        <v>2</v>
      </c>
      <c r="G564" s="7" t="s">
        <v>528</v>
      </c>
      <c r="H564" s="7" t="s">
        <v>1621</v>
      </c>
      <c r="I564" s="9">
        <v>0.25109474700000001</v>
      </c>
      <c r="J564" s="10">
        <v>156.62880000000001</v>
      </c>
      <c r="K564" s="11">
        <v>4.7</v>
      </c>
      <c r="L564" s="11" t="str">
        <f>IF(Tabla134[[#This Row],[Item Weight]]&lt;$U$12,"Poco Peso",IF(Tabla134[[#This Row],[Item Weight]]&lt;$U$13,"Peso Medio","Peso Alto"))</f>
        <v>Poco Peso</v>
      </c>
      <c r="M564" s="7">
        <v>7.8250000000000002</v>
      </c>
      <c r="N564" s="11">
        <f>IF(Tabla134[[#This Row],[Item Weight (Nulos)]]="",VLOOKUP(Tabla134[[#This Row],[Item Identifier]],'Tabla para Nulos'!$A$3:$B$1563,2,FALSE),Tabla134[[#This Row],[Item Weight (Nulos)]])</f>
        <v>7.8250000000000002</v>
      </c>
      <c r="O564" s="11" t="str">
        <f>IF(Tabla134[[#This Row],[Item Visibility]]&lt;$U$15,"Poca visibilidad",IF(Tabla134[[#This Row],[Item Visibility]]&lt;$U$16,"Visibilidad media","Mayor visibilidad"))</f>
        <v>Mayor visibilidad</v>
      </c>
      <c r="P564" s="11" t="str">
        <f>IF(Tabla134[[#This Row],[Rating]]&lt;2,"Muy Malo",IF(Tabla134[[#This Row],[Rating]]&lt;3,"Malo",IF(Tabla134[[#This Row],[Rating]]&lt;4,"Regular",IF(Tabla134[[#This Row],[Rating]]&lt;5,"Bueno","Excelente"))))</f>
        <v>Bueno</v>
      </c>
    </row>
    <row r="565" spans="1:16" x14ac:dyDescent="0.2">
      <c r="A565" s="7" t="s">
        <v>6</v>
      </c>
      <c r="B565" s="7" t="s">
        <v>40</v>
      </c>
      <c r="C565" s="7" t="s">
        <v>14</v>
      </c>
      <c r="D565" s="8">
        <v>2011</v>
      </c>
      <c r="E565" s="7" t="s">
        <v>703</v>
      </c>
      <c r="F565" s="7" t="s">
        <v>2</v>
      </c>
      <c r="G565" s="7" t="s">
        <v>702</v>
      </c>
      <c r="H565" s="7" t="s">
        <v>1621</v>
      </c>
      <c r="I565" s="9">
        <v>3.1069993000000001E-2</v>
      </c>
      <c r="J565" s="10">
        <v>112.0544</v>
      </c>
      <c r="K565" s="11">
        <v>4.7</v>
      </c>
      <c r="L565" s="11" t="str">
        <f>IF(Tabla134[[#This Row],[Item Weight]]&lt;$U$12,"Poco Peso",IF(Tabla134[[#This Row],[Item Weight]]&lt;$U$13,"Peso Medio","Peso Alto"))</f>
        <v>Peso Alto</v>
      </c>
      <c r="M565" s="7">
        <v>19.350000000000001</v>
      </c>
      <c r="N565" s="11">
        <f>IF(Tabla134[[#This Row],[Item Weight (Nulos)]]="",VLOOKUP(Tabla134[[#This Row],[Item Identifier]],'Tabla para Nulos'!$A$3:$B$1563,2,FALSE),Tabla134[[#This Row],[Item Weight (Nulos)]])</f>
        <v>19.350000000000001</v>
      </c>
      <c r="O565" s="11" t="str">
        <f>IF(Tabla134[[#This Row],[Item Visibility]]&lt;$U$15,"Poca visibilidad",IF(Tabla134[[#This Row],[Item Visibility]]&lt;$U$16,"Visibilidad media","Mayor visibilidad"))</f>
        <v>Visibilidad media</v>
      </c>
      <c r="P565" s="11" t="str">
        <f>IF(Tabla134[[#This Row],[Rating]]&lt;2,"Muy Malo",IF(Tabla134[[#This Row],[Rating]]&lt;3,"Malo",IF(Tabla134[[#This Row],[Rating]]&lt;4,"Regular",IF(Tabla134[[#This Row],[Rating]]&lt;5,"Bueno","Excelente"))))</f>
        <v>Bueno</v>
      </c>
    </row>
    <row r="566" spans="1:16" x14ac:dyDescent="0.2">
      <c r="A566" s="7" t="s">
        <v>124</v>
      </c>
      <c r="B566" s="7" t="s">
        <v>915</v>
      </c>
      <c r="C566" s="7" t="s">
        <v>28</v>
      </c>
      <c r="D566" s="8">
        <v>2014</v>
      </c>
      <c r="E566" s="7" t="s">
        <v>529</v>
      </c>
      <c r="F566" s="7" t="s">
        <v>2</v>
      </c>
      <c r="G566" s="7" t="s">
        <v>528</v>
      </c>
      <c r="H566" s="7" t="s">
        <v>7</v>
      </c>
      <c r="I566" s="9">
        <v>0.17606902299999999</v>
      </c>
      <c r="J566" s="10">
        <v>156.7604</v>
      </c>
      <c r="K566" s="11">
        <v>4.7</v>
      </c>
      <c r="L566" s="11" t="str">
        <f>IF(Tabla134[[#This Row],[Item Weight]]&lt;$U$12,"Poco Peso",IF(Tabla134[[#This Row],[Item Weight]]&lt;$U$13,"Peso Medio","Peso Alto"))</f>
        <v>Peso Medio</v>
      </c>
      <c r="M566" s="7">
        <v>11.1</v>
      </c>
      <c r="N566" s="11">
        <f>IF(Tabla134[[#This Row],[Item Weight (Nulos)]]="",VLOOKUP(Tabla134[[#This Row],[Item Identifier]],'Tabla para Nulos'!$A$3:$B$1563,2,FALSE),Tabla134[[#This Row],[Item Weight (Nulos)]])</f>
        <v>11.1</v>
      </c>
      <c r="O566" s="11" t="str">
        <f>IF(Tabla134[[#This Row],[Item Visibility]]&lt;$U$15,"Poca visibilidad",IF(Tabla134[[#This Row],[Item Visibility]]&lt;$U$16,"Visibilidad media","Mayor visibilidad"))</f>
        <v>Mayor visibilidad</v>
      </c>
      <c r="P566" s="11" t="str">
        <f>IF(Tabla134[[#This Row],[Rating]]&lt;2,"Muy Malo",IF(Tabla134[[#This Row],[Rating]]&lt;3,"Malo",IF(Tabla134[[#This Row],[Rating]]&lt;4,"Regular",IF(Tabla134[[#This Row],[Rating]]&lt;5,"Bueno","Excelente"))))</f>
        <v>Bueno</v>
      </c>
    </row>
    <row r="567" spans="1:16" x14ac:dyDescent="0.2">
      <c r="A567" s="7" t="s">
        <v>124</v>
      </c>
      <c r="B567" s="7" t="s">
        <v>508</v>
      </c>
      <c r="C567" s="7" t="s">
        <v>28</v>
      </c>
      <c r="D567" s="8">
        <v>2014</v>
      </c>
      <c r="E567" s="7" t="s">
        <v>529</v>
      </c>
      <c r="F567" s="7" t="s">
        <v>2</v>
      </c>
      <c r="G567" s="7" t="s">
        <v>528</v>
      </c>
      <c r="H567" s="7" t="s">
        <v>7</v>
      </c>
      <c r="I567" s="9">
        <v>7.3605395000000004E-2</v>
      </c>
      <c r="J567" s="10">
        <v>249.67240000000001</v>
      </c>
      <c r="K567" s="11">
        <v>4.7</v>
      </c>
      <c r="L567" s="11" t="str">
        <f>IF(Tabla134[[#This Row],[Item Weight]]&lt;$U$12,"Poco Peso",IF(Tabla134[[#This Row],[Item Weight]]&lt;$U$13,"Peso Medio","Peso Alto"))</f>
        <v>Peso Medio</v>
      </c>
      <c r="M567" s="7">
        <v>15.7</v>
      </c>
      <c r="N567" s="11">
        <f>IF(Tabla134[[#This Row],[Item Weight (Nulos)]]="",VLOOKUP(Tabla134[[#This Row],[Item Identifier]],'Tabla para Nulos'!$A$3:$B$1563,2,FALSE),Tabla134[[#This Row],[Item Weight (Nulos)]])</f>
        <v>15.7</v>
      </c>
      <c r="O567" s="11" t="str">
        <f>IF(Tabla134[[#This Row],[Item Visibility]]&lt;$U$15,"Poca visibilidad",IF(Tabla134[[#This Row],[Item Visibility]]&lt;$U$16,"Visibilidad media","Mayor visibilidad"))</f>
        <v>Visibilidad media</v>
      </c>
      <c r="P567" s="11" t="str">
        <f>IF(Tabla134[[#This Row],[Rating]]&lt;2,"Muy Malo",IF(Tabla134[[#This Row],[Rating]]&lt;3,"Malo",IF(Tabla134[[#This Row],[Rating]]&lt;4,"Regular",IF(Tabla134[[#This Row],[Rating]]&lt;5,"Bueno","Excelente"))))</f>
        <v>Bueno</v>
      </c>
    </row>
    <row r="568" spans="1:16" x14ac:dyDescent="0.2">
      <c r="A568" s="7" t="s">
        <v>124</v>
      </c>
      <c r="B568" s="7" t="s">
        <v>458</v>
      </c>
      <c r="C568" s="7" t="s">
        <v>4</v>
      </c>
      <c r="D568" s="8">
        <v>2014</v>
      </c>
      <c r="E568" s="7" t="s">
        <v>529</v>
      </c>
      <c r="F568" s="7" t="s">
        <v>2</v>
      </c>
      <c r="G568" s="7" t="s">
        <v>528</v>
      </c>
      <c r="H568" s="7" t="s">
        <v>7</v>
      </c>
      <c r="I568" s="9">
        <v>3.4445115999999998E-2</v>
      </c>
      <c r="J568" s="10">
        <v>95.872600000000006</v>
      </c>
      <c r="K568" s="11">
        <v>4.7</v>
      </c>
      <c r="L568" s="11" t="str">
        <f>IF(Tabla134[[#This Row],[Item Weight]]&lt;$U$12,"Poco Peso",IF(Tabla134[[#This Row],[Item Weight]]&lt;$U$13,"Peso Medio","Peso Alto"))</f>
        <v>Poco Peso</v>
      </c>
      <c r="M568" s="7">
        <v>5.51</v>
      </c>
      <c r="N568" s="11">
        <f>IF(Tabla134[[#This Row],[Item Weight (Nulos)]]="",VLOOKUP(Tabla134[[#This Row],[Item Identifier]],'Tabla para Nulos'!$A$3:$B$1563,2,FALSE),Tabla134[[#This Row],[Item Weight (Nulos)]])</f>
        <v>5.51</v>
      </c>
      <c r="O568" s="11" t="str">
        <f>IF(Tabla134[[#This Row],[Item Visibility]]&lt;$U$15,"Poca visibilidad",IF(Tabla134[[#This Row],[Item Visibility]]&lt;$U$16,"Visibilidad media","Mayor visibilidad"))</f>
        <v>Visibilidad media</v>
      </c>
      <c r="P568" s="11" t="str">
        <f>IF(Tabla134[[#This Row],[Rating]]&lt;2,"Muy Malo",IF(Tabla134[[#This Row],[Rating]]&lt;3,"Malo",IF(Tabla134[[#This Row],[Rating]]&lt;4,"Regular",IF(Tabla134[[#This Row],[Rating]]&lt;5,"Bueno","Excelente"))))</f>
        <v>Bueno</v>
      </c>
    </row>
    <row r="569" spans="1:16" x14ac:dyDescent="0.2">
      <c r="A569" s="7" t="s">
        <v>124</v>
      </c>
      <c r="B569" s="7" t="s">
        <v>1115</v>
      </c>
      <c r="C569" s="7" t="s">
        <v>171</v>
      </c>
      <c r="D569" s="8">
        <v>2014</v>
      </c>
      <c r="E569" s="7" t="s">
        <v>529</v>
      </c>
      <c r="F569" s="7" t="s">
        <v>2</v>
      </c>
      <c r="G569" s="7" t="s">
        <v>528</v>
      </c>
      <c r="H569" s="7" t="s">
        <v>7</v>
      </c>
      <c r="I569" s="9">
        <v>9.6333029000000001E-2</v>
      </c>
      <c r="J569" s="10">
        <v>57.858800000000002</v>
      </c>
      <c r="K569" s="11">
        <v>4.7</v>
      </c>
      <c r="L569" s="11" t="str">
        <f>IF(Tabla134[[#This Row],[Item Weight]]&lt;$U$12,"Poco Peso",IF(Tabla134[[#This Row],[Item Weight]]&lt;$U$13,"Peso Medio","Peso Alto"))</f>
        <v>Poco Peso</v>
      </c>
      <c r="M569" s="7">
        <v>7.5</v>
      </c>
      <c r="N569" s="11">
        <f>IF(Tabla134[[#This Row],[Item Weight (Nulos)]]="",VLOOKUP(Tabla134[[#This Row],[Item Identifier]],'Tabla para Nulos'!$A$3:$B$1563,2,FALSE),Tabla134[[#This Row],[Item Weight (Nulos)]])</f>
        <v>7.5</v>
      </c>
      <c r="O569" s="11" t="str">
        <f>IF(Tabla134[[#This Row],[Item Visibility]]&lt;$U$15,"Poca visibilidad",IF(Tabla134[[#This Row],[Item Visibility]]&lt;$U$16,"Visibilidad media","Mayor visibilidad"))</f>
        <v>Mayor visibilidad</v>
      </c>
      <c r="P569" s="11" t="str">
        <f>IF(Tabla134[[#This Row],[Rating]]&lt;2,"Muy Malo",IF(Tabla134[[#This Row],[Rating]]&lt;3,"Malo",IF(Tabla134[[#This Row],[Rating]]&lt;4,"Regular",IF(Tabla134[[#This Row],[Rating]]&lt;5,"Bueno","Excelente"))))</f>
        <v>Bueno</v>
      </c>
    </row>
    <row r="570" spans="1:16" x14ac:dyDescent="0.2">
      <c r="A570" s="7" t="s">
        <v>124</v>
      </c>
      <c r="B570" s="7" t="s">
        <v>1274</v>
      </c>
      <c r="C570" s="7" t="s">
        <v>171</v>
      </c>
      <c r="D570" s="8">
        <v>2014</v>
      </c>
      <c r="E570" s="7" t="s">
        <v>529</v>
      </c>
      <c r="F570" s="7" t="s">
        <v>2</v>
      </c>
      <c r="G570" s="7" t="s">
        <v>528</v>
      </c>
      <c r="H570" s="7" t="s">
        <v>7</v>
      </c>
      <c r="I570" s="9">
        <v>3.2741421999999999E-2</v>
      </c>
      <c r="J570" s="10">
        <v>40.482199999999999</v>
      </c>
      <c r="K570" s="11">
        <v>4.7</v>
      </c>
      <c r="L570" s="11" t="str">
        <f>IF(Tabla134[[#This Row],[Item Weight]]&lt;$U$12,"Poco Peso",IF(Tabla134[[#This Row],[Item Weight]]&lt;$U$13,"Peso Medio","Peso Alto"))</f>
        <v>Peso Alto</v>
      </c>
      <c r="M570" s="7">
        <v>20.5</v>
      </c>
      <c r="N570" s="11">
        <f>IF(Tabla134[[#This Row],[Item Weight (Nulos)]]="",VLOOKUP(Tabla134[[#This Row],[Item Identifier]],'Tabla para Nulos'!$A$3:$B$1563,2,FALSE),Tabla134[[#This Row],[Item Weight (Nulos)]])</f>
        <v>20.5</v>
      </c>
      <c r="O570" s="11" t="str">
        <f>IF(Tabla134[[#This Row],[Item Visibility]]&lt;$U$15,"Poca visibilidad",IF(Tabla134[[#This Row],[Item Visibility]]&lt;$U$16,"Visibilidad media","Mayor visibilidad"))</f>
        <v>Visibilidad media</v>
      </c>
      <c r="P570" s="11" t="str">
        <f>IF(Tabla134[[#This Row],[Rating]]&lt;2,"Muy Malo",IF(Tabla134[[#This Row],[Rating]]&lt;3,"Malo",IF(Tabla134[[#This Row],[Rating]]&lt;4,"Regular",IF(Tabla134[[#This Row],[Rating]]&lt;5,"Bueno","Excelente"))))</f>
        <v>Bueno</v>
      </c>
    </row>
    <row r="571" spans="1:16" x14ac:dyDescent="0.2">
      <c r="A571" s="7" t="s">
        <v>124</v>
      </c>
      <c r="B571" s="7" t="s">
        <v>1156</v>
      </c>
      <c r="C571" s="7" t="s">
        <v>14</v>
      </c>
      <c r="D571" s="8">
        <v>2014</v>
      </c>
      <c r="E571" s="7" t="s">
        <v>529</v>
      </c>
      <c r="F571" s="7" t="s">
        <v>2</v>
      </c>
      <c r="G571" s="7" t="s">
        <v>528</v>
      </c>
      <c r="H571" s="7" t="s">
        <v>7</v>
      </c>
      <c r="I571" s="9">
        <v>0.103726639</v>
      </c>
      <c r="J571" s="10">
        <v>110.6544</v>
      </c>
      <c r="K571" s="11">
        <v>4.7</v>
      </c>
      <c r="L571" s="11" t="str">
        <f>IF(Tabla134[[#This Row],[Item Weight]]&lt;$U$12,"Poco Peso",IF(Tabla134[[#This Row],[Item Weight]]&lt;$U$13,"Peso Medio","Peso Alto"))</f>
        <v>Poco Peso</v>
      </c>
      <c r="M571" s="7">
        <v>7.51</v>
      </c>
      <c r="N571" s="11">
        <f>IF(Tabla134[[#This Row],[Item Weight (Nulos)]]="",VLOOKUP(Tabla134[[#This Row],[Item Identifier]],'Tabla para Nulos'!$A$3:$B$1563,2,FALSE),Tabla134[[#This Row],[Item Weight (Nulos)]])</f>
        <v>7.51</v>
      </c>
      <c r="O571" s="11" t="str">
        <f>IF(Tabla134[[#This Row],[Item Visibility]]&lt;$U$15,"Poca visibilidad",IF(Tabla134[[#This Row],[Item Visibility]]&lt;$U$16,"Visibilidad media","Mayor visibilidad"))</f>
        <v>Mayor visibilidad</v>
      </c>
      <c r="P571" s="11" t="str">
        <f>IF(Tabla134[[#This Row],[Rating]]&lt;2,"Muy Malo",IF(Tabla134[[#This Row],[Rating]]&lt;3,"Malo",IF(Tabla134[[#This Row],[Rating]]&lt;4,"Regular",IF(Tabla134[[#This Row],[Rating]]&lt;5,"Bueno","Excelente"))))</f>
        <v>Bueno</v>
      </c>
    </row>
    <row r="572" spans="1:16" x14ac:dyDescent="0.2">
      <c r="A572" s="7" t="s">
        <v>6</v>
      </c>
      <c r="B572" s="7" t="s">
        <v>1146</v>
      </c>
      <c r="C572" s="7" t="s">
        <v>28</v>
      </c>
      <c r="D572" s="8">
        <v>2014</v>
      </c>
      <c r="E572" s="7" t="s">
        <v>529</v>
      </c>
      <c r="F572" s="7" t="s">
        <v>2</v>
      </c>
      <c r="G572" s="7" t="s">
        <v>528</v>
      </c>
      <c r="H572" s="7" t="s">
        <v>7</v>
      </c>
      <c r="I572" s="9">
        <v>0</v>
      </c>
      <c r="J572" s="10">
        <v>49.200800000000001</v>
      </c>
      <c r="K572" s="11">
        <v>4.7</v>
      </c>
      <c r="L572" s="11" t="str">
        <f>IF(Tabla134[[#This Row],[Item Weight]]&lt;$U$12,"Poco Peso",IF(Tabla134[[#This Row],[Item Weight]]&lt;$U$13,"Peso Medio","Peso Alto"))</f>
        <v>Peso Medio</v>
      </c>
      <c r="M572" s="7">
        <v>9.8000000000000007</v>
      </c>
      <c r="N572" s="11">
        <f>IF(Tabla134[[#This Row],[Item Weight (Nulos)]]="",VLOOKUP(Tabla134[[#This Row],[Item Identifier]],'Tabla para Nulos'!$A$3:$B$1563,2,FALSE),Tabla134[[#This Row],[Item Weight (Nulos)]])</f>
        <v>9.8000000000000007</v>
      </c>
      <c r="O572" s="11" t="str">
        <f>IF(Tabla134[[#This Row],[Item Visibility]]&lt;$U$15,"Poca visibilidad",IF(Tabla134[[#This Row],[Item Visibility]]&lt;$U$16,"Visibilidad media","Mayor visibilidad"))</f>
        <v>Poca visibilidad</v>
      </c>
      <c r="P572" s="11" t="str">
        <f>IF(Tabla134[[#This Row],[Rating]]&lt;2,"Muy Malo",IF(Tabla134[[#This Row],[Rating]]&lt;3,"Malo",IF(Tabla134[[#This Row],[Rating]]&lt;4,"Regular",IF(Tabla134[[#This Row],[Rating]]&lt;5,"Bueno","Excelente"))))</f>
        <v>Bueno</v>
      </c>
    </row>
    <row r="573" spans="1:16" x14ac:dyDescent="0.2">
      <c r="A573" s="7" t="s">
        <v>124</v>
      </c>
      <c r="B573" s="7" t="s">
        <v>265</v>
      </c>
      <c r="C573" s="7" t="s">
        <v>17</v>
      </c>
      <c r="D573" s="8">
        <v>2022</v>
      </c>
      <c r="E573" s="7" t="s">
        <v>3</v>
      </c>
      <c r="F573" s="7" t="s">
        <v>2</v>
      </c>
      <c r="G573" s="7" t="s">
        <v>1</v>
      </c>
      <c r="H573" s="7" t="s">
        <v>0</v>
      </c>
      <c r="I573" s="9">
        <v>0.102188428</v>
      </c>
      <c r="J573" s="10">
        <v>54.395600000000002</v>
      </c>
      <c r="K573" s="11">
        <v>4.7</v>
      </c>
      <c r="L573" s="11" t="str">
        <f>IF(Tabla134[[#This Row],[Item Weight]]&lt;$U$12,"Poco Peso",IF(Tabla134[[#This Row],[Item Weight]]&lt;$U$13,"Peso Medio","Peso Alto"))</f>
        <v>Peso Alto</v>
      </c>
      <c r="M573" s="7">
        <v>19.25</v>
      </c>
      <c r="N573" s="11">
        <f>IF(Tabla134[[#This Row],[Item Weight (Nulos)]]="",VLOOKUP(Tabla134[[#This Row],[Item Identifier]],'Tabla para Nulos'!$A$3:$B$1563,2,FALSE),Tabla134[[#This Row],[Item Weight (Nulos)]])</f>
        <v>19.25</v>
      </c>
      <c r="O573" s="11" t="str">
        <f>IF(Tabla134[[#This Row],[Item Visibility]]&lt;$U$15,"Poca visibilidad",IF(Tabla134[[#This Row],[Item Visibility]]&lt;$U$16,"Visibilidad media","Mayor visibilidad"))</f>
        <v>Mayor visibilidad</v>
      </c>
      <c r="P573" s="11" t="str">
        <f>IF(Tabla134[[#This Row],[Rating]]&lt;2,"Muy Malo",IF(Tabla134[[#This Row],[Rating]]&lt;3,"Malo",IF(Tabla134[[#This Row],[Rating]]&lt;4,"Regular",IF(Tabla134[[#This Row],[Rating]]&lt;5,"Bueno","Excelente"))))</f>
        <v>Bueno</v>
      </c>
    </row>
    <row r="574" spans="1:16" x14ac:dyDescent="0.2">
      <c r="A574" s="7" t="s">
        <v>124</v>
      </c>
      <c r="B574" s="7" t="s">
        <v>251</v>
      </c>
      <c r="C574" s="7" t="s">
        <v>71</v>
      </c>
      <c r="D574" s="8">
        <v>2022</v>
      </c>
      <c r="E574" s="7" t="s">
        <v>3</v>
      </c>
      <c r="F574" s="7" t="s">
        <v>2</v>
      </c>
      <c r="G574" s="7" t="s">
        <v>1</v>
      </c>
      <c r="H574" s="7" t="s">
        <v>0</v>
      </c>
      <c r="I574" s="9">
        <v>7.1548186999999999E-2</v>
      </c>
      <c r="J574" s="10">
        <v>120.2098</v>
      </c>
      <c r="K574" s="11">
        <v>4.7</v>
      </c>
      <c r="L574" s="11" t="str">
        <f>IF(Tabla134[[#This Row],[Item Weight]]&lt;$U$12,"Poco Peso",IF(Tabla134[[#This Row],[Item Weight]]&lt;$U$13,"Peso Medio","Peso Alto"))</f>
        <v>Peso Medio</v>
      </c>
      <c r="M574" s="7">
        <v>10.5</v>
      </c>
      <c r="N574" s="11">
        <f>IF(Tabla134[[#This Row],[Item Weight (Nulos)]]="",VLOOKUP(Tabla134[[#This Row],[Item Identifier]],'Tabla para Nulos'!$A$3:$B$1563,2,FALSE),Tabla134[[#This Row],[Item Weight (Nulos)]])</f>
        <v>10.5</v>
      </c>
      <c r="O574" s="11" t="str">
        <f>IF(Tabla134[[#This Row],[Item Visibility]]&lt;$U$15,"Poca visibilidad",IF(Tabla134[[#This Row],[Item Visibility]]&lt;$U$16,"Visibilidad media","Mayor visibilidad"))</f>
        <v>Visibilidad media</v>
      </c>
      <c r="P574" s="11" t="str">
        <f>IF(Tabla134[[#This Row],[Rating]]&lt;2,"Muy Malo",IF(Tabla134[[#This Row],[Rating]]&lt;3,"Malo",IF(Tabla134[[#This Row],[Rating]]&lt;4,"Regular",IF(Tabla134[[#This Row],[Rating]]&lt;5,"Bueno","Excelente"))))</f>
        <v>Bueno</v>
      </c>
    </row>
    <row r="575" spans="1:16" x14ac:dyDescent="0.2">
      <c r="A575" s="7" t="s">
        <v>124</v>
      </c>
      <c r="B575" s="7" t="s">
        <v>1548</v>
      </c>
      <c r="C575" s="7" t="s">
        <v>14</v>
      </c>
      <c r="D575" s="8">
        <v>2022</v>
      </c>
      <c r="E575" s="7" t="s">
        <v>3</v>
      </c>
      <c r="F575" s="7" t="s">
        <v>2</v>
      </c>
      <c r="G575" s="7" t="s">
        <v>1</v>
      </c>
      <c r="H575" s="7" t="s">
        <v>0</v>
      </c>
      <c r="I575" s="9">
        <v>2.9693277000000001E-2</v>
      </c>
      <c r="J575" s="10">
        <v>159.792</v>
      </c>
      <c r="K575" s="11">
        <v>4.7</v>
      </c>
      <c r="L575" s="11" t="str">
        <f>IF(Tabla134[[#This Row],[Item Weight]]&lt;$U$12,"Poco Peso",IF(Tabla134[[#This Row],[Item Weight]]&lt;$U$13,"Peso Medio","Peso Alto"))</f>
        <v>Peso Medio</v>
      </c>
      <c r="M575" s="7">
        <v>9.6950000000000003</v>
      </c>
      <c r="N575" s="11">
        <f>IF(Tabla134[[#This Row],[Item Weight (Nulos)]]="",VLOOKUP(Tabla134[[#This Row],[Item Identifier]],'Tabla para Nulos'!$A$3:$B$1563,2,FALSE),Tabla134[[#This Row],[Item Weight (Nulos)]])</f>
        <v>9.6950000000000003</v>
      </c>
      <c r="O575" s="11" t="str">
        <f>IF(Tabla134[[#This Row],[Item Visibility]]&lt;$U$15,"Poca visibilidad",IF(Tabla134[[#This Row],[Item Visibility]]&lt;$U$16,"Visibilidad media","Mayor visibilidad"))</f>
        <v>Visibilidad media</v>
      </c>
      <c r="P575" s="11" t="str">
        <f>IF(Tabla134[[#This Row],[Rating]]&lt;2,"Muy Malo",IF(Tabla134[[#This Row],[Rating]]&lt;3,"Malo",IF(Tabla134[[#This Row],[Rating]]&lt;4,"Regular",IF(Tabla134[[#This Row],[Rating]]&lt;5,"Bueno","Excelente"))))</f>
        <v>Bueno</v>
      </c>
    </row>
    <row r="576" spans="1:16" x14ac:dyDescent="0.2">
      <c r="A576" s="7" t="s">
        <v>6</v>
      </c>
      <c r="B576" s="7" t="s">
        <v>1208</v>
      </c>
      <c r="C576" s="7" t="s">
        <v>25</v>
      </c>
      <c r="D576" s="8">
        <v>2022</v>
      </c>
      <c r="E576" s="7" t="s">
        <v>3</v>
      </c>
      <c r="F576" s="7" t="s">
        <v>2</v>
      </c>
      <c r="G576" s="7" t="s">
        <v>1</v>
      </c>
      <c r="H576" s="7" t="s">
        <v>0</v>
      </c>
      <c r="I576" s="9">
        <v>0.103142373</v>
      </c>
      <c r="J576" s="10">
        <v>94.611999999999995</v>
      </c>
      <c r="K576" s="11">
        <v>4.7</v>
      </c>
      <c r="L576" s="11" t="str">
        <f>IF(Tabla134[[#This Row],[Item Weight]]&lt;$U$12,"Poco Peso",IF(Tabla134[[#This Row],[Item Weight]]&lt;$U$13,"Peso Medio","Peso Alto"))</f>
        <v>Peso Alto</v>
      </c>
      <c r="M576" s="7">
        <v>20.25</v>
      </c>
      <c r="N576" s="11">
        <f>IF(Tabla134[[#This Row],[Item Weight (Nulos)]]="",VLOOKUP(Tabla134[[#This Row],[Item Identifier]],'Tabla para Nulos'!$A$3:$B$1563,2,FALSE),Tabla134[[#This Row],[Item Weight (Nulos)]])</f>
        <v>20.25</v>
      </c>
      <c r="O576" s="11" t="str">
        <f>IF(Tabla134[[#This Row],[Item Visibility]]&lt;$U$15,"Poca visibilidad",IF(Tabla134[[#This Row],[Item Visibility]]&lt;$U$16,"Visibilidad media","Mayor visibilidad"))</f>
        <v>Mayor visibilidad</v>
      </c>
      <c r="P576" s="11" t="str">
        <f>IF(Tabla134[[#This Row],[Rating]]&lt;2,"Muy Malo",IF(Tabla134[[#This Row],[Rating]]&lt;3,"Malo",IF(Tabla134[[#This Row],[Rating]]&lt;4,"Regular",IF(Tabla134[[#This Row],[Rating]]&lt;5,"Bueno","Excelente"))))</f>
        <v>Bueno</v>
      </c>
    </row>
    <row r="577" spans="1:16" x14ac:dyDescent="0.2">
      <c r="A577" s="7" t="s">
        <v>6</v>
      </c>
      <c r="B577" s="7" t="s">
        <v>34</v>
      </c>
      <c r="C577" s="7" t="s">
        <v>14</v>
      </c>
      <c r="D577" s="8">
        <v>2022</v>
      </c>
      <c r="E577" s="7" t="s">
        <v>3</v>
      </c>
      <c r="F577" s="7" t="s">
        <v>2</v>
      </c>
      <c r="G577" s="7" t="s">
        <v>1</v>
      </c>
      <c r="H577" s="7" t="s">
        <v>0</v>
      </c>
      <c r="I577" s="9">
        <v>2.9129907E-2</v>
      </c>
      <c r="J577" s="10">
        <v>188.4898</v>
      </c>
      <c r="K577" s="11">
        <v>4.7</v>
      </c>
      <c r="L577" s="11" t="str">
        <f>IF(Tabla134[[#This Row],[Item Weight]]&lt;$U$12,"Poco Peso",IF(Tabla134[[#This Row],[Item Weight]]&lt;$U$13,"Peso Medio","Peso Alto"))</f>
        <v>Poco Peso</v>
      </c>
      <c r="M577" s="7">
        <v>6.61</v>
      </c>
      <c r="N577" s="11">
        <f>IF(Tabla134[[#This Row],[Item Weight (Nulos)]]="",VLOOKUP(Tabla134[[#This Row],[Item Identifier]],'Tabla para Nulos'!$A$3:$B$1563,2,FALSE),Tabla134[[#This Row],[Item Weight (Nulos)]])</f>
        <v>6.61</v>
      </c>
      <c r="O577" s="11" t="str">
        <f>IF(Tabla134[[#This Row],[Item Visibility]]&lt;$U$15,"Poca visibilidad",IF(Tabla134[[#This Row],[Item Visibility]]&lt;$U$16,"Visibilidad media","Mayor visibilidad"))</f>
        <v>Visibilidad media</v>
      </c>
      <c r="P577" s="11" t="str">
        <f>IF(Tabla134[[#This Row],[Rating]]&lt;2,"Muy Malo",IF(Tabla134[[#This Row],[Rating]]&lt;3,"Malo",IF(Tabla134[[#This Row],[Rating]]&lt;4,"Regular",IF(Tabla134[[#This Row],[Rating]]&lt;5,"Bueno","Excelente"))))</f>
        <v>Bueno</v>
      </c>
    </row>
    <row r="578" spans="1:16" x14ac:dyDescent="0.2">
      <c r="A578" s="7" t="s">
        <v>6</v>
      </c>
      <c r="B578" s="7" t="s">
        <v>1197</v>
      </c>
      <c r="C578" s="7" t="s">
        <v>122</v>
      </c>
      <c r="D578" s="8">
        <v>2022</v>
      </c>
      <c r="E578" s="7" t="s">
        <v>3</v>
      </c>
      <c r="F578" s="7" t="s">
        <v>2</v>
      </c>
      <c r="G578" s="7" t="s">
        <v>1</v>
      </c>
      <c r="H578" s="7" t="s">
        <v>0</v>
      </c>
      <c r="I578" s="9">
        <v>5.6113669999999999E-3</v>
      </c>
      <c r="J578" s="10">
        <v>226.2062</v>
      </c>
      <c r="K578" s="11">
        <v>4.7</v>
      </c>
      <c r="L578" s="11" t="str">
        <f>IF(Tabla134[[#This Row],[Item Weight]]&lt;$U$12,"Poco Peso",IF(Tabla134[[#This Row],[Item Weight]]&lt;$U$13,"Peso Medio","Peso Alto"))</f>
        <v>Peso Alto</v>
      </c>
      <c r="M578" s="7">
        <v>19.2</v>
      </c>
      <c r="N578" s="11">
        <f>IF(Tabla134[[#This Row],[Item Weight (Nulos)]]="",VLOOKUP(Tabla134[[#This Row],[Item Identifier]],'Tabla para Nulos'!$A$3:$B$1563,2,FALSE),Tabla134[[#This Row],[Item Weight (Nulos)]])</f>
        <v>19.2</v>
      </c>
      <c r="O578" s="11" t="str">
        <f>IF(Tabla134[[#This Row],[Item Visibility]]&lt;$U$15,"Poca visibilidad",IF(Tabla134[[#This Row],[Item Visibility]]&lt;$U$16,"Visibilidad media","Mayor visibilidad"))</f>
        <v>Poca visibilidad</v>
      </c>
      <c r="P578" s="11" t="str">
        <f>IF(Tabla134[[#This Row],[Rating]]&lt;2,"Muy Malo",IF(Tabla134[[#This Row],[Rating]]&lt;3,"Malo",IF(Tabla134[[#This Row],[Rating]]&lt;4,"Regular",IF(Tabla134[[#This Row],[Rating]]&lt;5,"Bueno","Excelente"))))</f>
        <v>Bueno</v>
      </c>
    </row>
    <row r="579" spans="1:16" x14ac:dyDescent="0.2">
      <c r="A579" s="7" t="s">
        <v>124</v>
      </c>
      <c r="B579" s="7" t="s">
        <v>1109</v>
      </c>
      <c r="C579" s="7" t="s">
        <v>28</v>
      </c>
      <c r="D579" s="8">
        <v>2018</v>
      </c>
      <c r="E579" s="7" t="s">
        <v>13</v>
      </c>
      <c r="F579" s="7" t="s">
        <v>2</v>
      </c>
      <c r="G579" s="7" t="s">
        <v>1</v>
      </c>
      <c r="H579" s="7" t="s">
        <v>12</v>
      </c>
      <c r="I579" s="9">
        <v>0.10080442000000001</v>
      </c>
      <c r="J579" s="10">
        <v>45.474400000000003</v>
      </c>
      <c r="K579" s="11">
        <v>4.7</v>
      </c>
      <c r="L579" s="11" t="str">
        <f>IF(Tabla134[[#This Row],[Item Weight]]&lt;$U$12,"Poco Peso",IF(Tabla134[[#This Row],[Item Weight]]&lt;$U$13,"Peso Medio","Peso Alto"))</f>
        <v>Peso Medio</v>
      </c>
      <c r="N579" s="11">
        <f>IF(Tabla134[[#This Row],[Item Weight (Nulos)]]="",VLOOKUP(Tabla134[[#This Row],[Item Identifier]],'Tabla para Nulos'!$A$3:$B$1563,2,FALSE),Tabla134[[#This Row],[Item Weight (Nulos)]])</f>
        <v>9.1950000000000003</v>
      </c>
      <c r="O579" s="11" t="str">
        <f>IF(Tabla134[[#This Row],[Item Visibility]]&lt;$U$15,"Poca visibilidad",IF(Tabla134[[#This Row],[Item Visibility]]&lt;$U$16,"Visibilidad media","Mayor visibilidad"))</f>
        <v>Mayor visibilidad</v>
      </c>
      <c r="P579" s="11" t="str">
        <f>IF(Tabla134[[#This Row],[Rating]]&lt;2,"Muy Malo",IF(Tabla134[[#This Row],[Rating]]&lt;3,"Malo",IF(Tabla134[[#This Row],[Rating]]&lt;4,"Regular",IF(Tabla134[[#This Row],[Rating]]&lt;5,"Bueno","Excelente"))))</f>
        <v>Bueno</v>
      </c>
    </row>
    <row r="580" spans="1:16" x14ac:dyDescent="0.2">
      <c r="A580" s="7" t="s">
        <v>124</v>
      </c>
      <c r="B580" s="7" t="s">
        <v>1313</v>
      </c>
      <c r="C580" s="7" t="s">
        <v>25</v>
      </c>
      <c r="D580" s="8">
        <v>2018</v>
      </c>
      <c r="E580" s="7" t="s">
        <v>13</v>
      </c>
      <c r="F580" s="7" t="s">
        <v>2</v>
      </c>
      <c r="G580" s="7" t="s">
        <v>1</v>
      </c>
      <c r="H580" s="7" t="s">
        <v>12</v>
      </c>
      <c r="I580" s="9">
        <v>8.2152451000000001E-2</v>
      </c>
      <c r="J580" s="10">
        <v>179.90020000000001</v>
      </c>
      <c r="K580" s="11">
        <v>4.7</v>
      </c>
      <c r="L580" s="11" t="str">
        <f>IF(Tabla134[[#This Row],[Item Weight]]&lt;$U$12,"Poco Peso",IF(Tabla134[[#This Row],[Item Weight]]&lt;$U$13,"Peso Medio","Peso Alto"))</f>
        <v>Peso Alto</v>
      </c>
      <c r="N580" s="11">
        <f>IF(Tabla134[[#This Row],[Item Weight (Nulos)]]="",VLOOKUP(Tabla134[[#This Row],[Item Identifier]],'Tabla para Nulos'!$A$3:$B$1563,2,FALSE),Tabla134[[#This Row],[Item Weight (Nulos)]])</f>
        <v>19.5</v>
      </c>
      <c r="O580" s="11" t="str">
        <f>IF(Tabla134[[#This Row],[Item Visibility]]&lt;$U$15,"Poca visibilidad",IF(Tabla134[[#This Row],[Item Visibility]]&lt;$U$16,"Visibilidad media","Mayor visibilidad"))</f>
        <v>Visibilidad media</v>
      </c>
      <c r="P580" s="11" t="str">
        <f>IF(Tabla134[[#This Row],[Rating]]&lt;2,"Muy Malo",IF(Tabla134[[#This Row],[Rating]]&lt;3,"Malo",IF(Tabla134[[#This Row],[Rating]]&lt;4,"Regular",IF(Tabla134[[#This Row],[Rating]]&lt;5,"Bueno","Excelente"))))</f>
        <v>Bueno</v>
      </c>
    </row>
    <row r="581" spans="1:16" x14ac:dyDescent="0.2">
      <c r="A581" s="7" t="s">
        <v>124</v>
      </c>
      <c r="B581" s="7" t="s">
        <v>1282</v>
      </c>
      <c r="C581" s="7" t="s">
        <v>4</v>
      </c>
      <c r="D581" s="8">
        <v>2018</v>
      </c>
      <c r="E581" s="7" t="s">
        <v>13</v>
      </c>
      <c r="F581" s="7" t="s">
        <v>2</v>
      </c>
      <c r="G581" s="7" t="s">
        <v>1</v>
      </c>
      <c r="H581" s="7" t="s">
        <v>12</v>
      </c>
      <c r="I581" s="9">
        <v>3.0347404000000001E-2</v>
      </c>
      <c r="J581" s="10">
        <v>192.5162</v>
      </c>
      <c r="K581" s="11">
        <v>4.7</v>
      </c>
      <c r="L581" s="11" t="str">
        <f>IF(Tabla134[[#This Row],[Item Weight]]&lt;$U$12,"Poco Peso",IF(Tabla134[[#This Row],[Item Weight]]&lt;$U$13,"Peso Medio","Peso Alto"))</f>
        <v>Peso Alto</v>
      </c>
      <c r="N581" s="11">
        <f>IF(Tabla134[[#This Row],[Item Weight (Nulos)]]="",VLOOKUP(Tabla134[[#This Row],[Item Identifier]],'Tabla para Nulos'!$A$3:$B$1563,2,FALSE),Tabla134[[#This Row],[Item Weight (Nulos)]])</f>
        <v>18.349999999999998</v>
      </c>
      <c r="O581" s="11" t="str">
        <f>IF(Tabla134[[#This Row],[Item Visibility]]&lt;$U$15,"Poca visibilidad",IF(Tabla134[[#This Row],[Item Visibility]]&lt;$U$16,"Visibilidad media","Mayor visibilidad"))</f>
        <v>Visibilidad media</v>
      </c>
      <c r="P581" s="11" t="str">
        <f>IF(Tabla134[[#This Row],[Rating]]&lt;2,"Muy Malo",IF(Tabla134[[#This Row],[Rating]]&lt;3,"Malo",IF(Tabla134[[#This Row],[Rating]]&lt;4,"Regular",IF(Tabla134[[#This Row],[Rating]]&lt;5,"Bueno","Excelente"))))</f>
        <v>Bueno</v>
      </c>
    </row>
    <row r="582" spans="1:16" x14ac:dyDescent="0.2">
      <c r="A582" s="7" t="s">
        <v>124</v>
      </c>
      <c r="B582" s="7" t="s">
        <v>866</v>
      </c>
      <c r="C582" s="7" t="s">
        <v>171</v>
      </c>
      <c r="D582" s="8">
        <v>2018</v>
      </c>
      <c r="E582" s="7" t="s">
        <v>13</v>
      </c>
      <c r="F582" s="7" t="s">
        <v>2</v>
      </c>
      <c r="G582" s="7" t="s">
        <v>1</v>
      </c>
      <c r="H582" s="7" t="s">
        <v>12</v>
      </c>
      <c r="I582" s="9">
        <v>4.1091215E-2</v>
      </c>
      <c r="J582" s="10">
        <v>89.551400000000001</v>
      </c>
      <c r="K582" s="11">
        <v>4.7</v>
      </c>
      <c r="L582" s="11" t="str">
        <f>IF(Tabla134[[#This Row],[Item Weight]]&lt;$U$12,"Poco Peso",IF(Tabla134[[#This Row],[Item Weight]]&lt;$U$13,"Peso Medio","Peso Alto"))</f>
        <v>Peso Alto</v>
      </c>
      <c r="N582" s="11">
        <f>IF(Tabla134[[#This Row],[Item Weight (Nulos)]]="",VLOOKUP(Tabla134[[#This Row],[Item Identifier]],'Tabla para Nulos'!$A$3:$B$1563,2,FALSE),Tabla134[[#This Row],[Item Weight (Nulos)]])</f>
        <v>19.599999999999998</v>
      </c>
      <c r="O582" s="11" t="str">
        <f>IF(Tabla134[[#This Row],[Item Visibility]]&lt;$U$15,"Poca visibilidad",IF(Tabla134[[#This Row],[Item Visibility]]&lt;$U$16,"Visibilidad media","Mayor visibilidad"))</f>
        <v>Visibilidad media</v>
      </c>
      <c r="P582" s="11" t="str">
        <f>IF(Tabla134[[#This Row],[Rating]]&lt;2,"Muy Malo",IF(Tabla134[[#This Row],[Rating]]&lt;3,"Malo",IF(Tabla134[[#This Row],[Rating]]&lt;4,"Regular",IF(Tabla134[[#This Row],[Rating]]&lt;5,"Bueno","Excelente"))))</f>
        <v>Bueno</v>
      </c>
    </row>
    <row r="583" spans="1:16" x14ac:dyDescent="0.2">
      <c r="A583" s="7" t="s">
        <v>124</v>
      </c>
      <c r="B583" s="7" t="s">
        <v>592</v>
      </c>
      <c r="C583" s="7" t="s">
        <v>19</v>
      </c>
      <c r="D583" s="8">
        <v>2018</v>
      </c>
      <c r="E583" s="7" t="s">
        <v>13</v>
      </c>
      <c r="F583" s="7" t="s">
        <v>2</v>
      </c>
      <c r="G583" s="7" t="s">
        <v>1</v>
      </c>
      <c r="H583" s="7" t="s">
        <v>12</v>
      </c>
      <c r="I583" s="9">
        <v>4.8841794000000001E-2</v>
      </c>
      <c r="J583" s="10">
        <v>64.716800000000006</v>
      </c>
      <c r="K583" s="11">
        <v>4.7</v>
      </c>
      <c r="L583" s="11" t="str">
        <f>IF(Tabla134[[#This Row],[Item Weight]]&lt;$U$12,"Poco Peso",IF(Tabla134[[#This Row],[Item Weight]]&lt;$U$13,"Peso Medio","Peso Alto"))</f>
        <v>Peso Medio</v>
      </c>
      <c r="N583" s="11">
        <f>IF(Tabla134[[#This Row],[Item Weight (Nulos)]]="",VLOOKUP(Tabla134[[#This Row],[Item Identifier]],'Tabla para Nulos'!$A$3:$B$1563,2,FALSE),Tabla134[[#This Row],[Item Weight (Nulos)]])</f>
        <v>15</v>
      </c>
      <c r="O583" s="11" t="str">
        <f>IF(Tabla134[[#This Row],[Item Visibility]]&lt;$U$15,"Poca visibilidad",IF(Tabla134[[#This Row],[Item Visibility]]&lt;$U$16,"Visibilidad media","Mayor visibilidad"))</f>
        <v>Visibilidad media</v>
      </c>
      <c r="P583" s="11" t="str">
        <f>IF(Tabla134[[#This Row],[Rating]]&lt;2,"Muy Malo",IF(Tabla134[[#This Row],[Rating]]&lt;3,"Malo",IF(Tabla134[[#This Row],[Rating]]&lt;4,"Regular",IF(Tabla134[[#This Row],[Rating]]&lt;5,"Bueno","Excelente"))))</f>
        <v>Bueno</v>
      </c>
    </row>
    <row r="584" spans="1:16" x14ac:dyDescent="0.2">
      <c r="A584" s="7" t="s">
        <v>124</v>
      </c>
      <c r="B584" s="7" t="s">
        <v>1346</v>
      </c>
      <c r="C584" s="7" t="s">
        <v>19</v>
      </c>
      <c r="D584" s="8">
        <v>2018</v>
      </c>
      <c r="E584" s="7" t="s">
        <v>13</v>
      </c>
      <c r="F584" s="7" t="s">
        <v>2</v>
      </c>
      <c r="G584" s="7" t="s">
        <v>1</v>
      </c>
      <c r="H584" s="7" t="s">
        <v>12</v>
      </c>
      <c r="I584" s="9">
        <v>0.17423237699999999</v>
      </c>
      <c r="J584" s="10">
        <v>146.61019999999999</v>
      </c>
      <c r="K584" s="11">
        <v>4.7</v>
      </c>
      <c r="L584" s="11" t="str">
        <f>IF(Tabla134[[#This Row],[Item Weight]]&lt;$U$12,"Poco Peso",IF(Tabla134[[#This Row],[Item Weight]]&lt;$U$13,"Peso Medio","Peso Alto"))</f>
        <v>Poco Peso</v>
      </c>
      <c r="N584" s="11">
        <f>IF(Tabla134[[#This Row],[Item Weight (Nulos)]]="",VLOOKUP(Tabla134[[#This Row],[Item Identifier]],'Tabla para Nulos'!$A$3:$B$1563,2,FALSE),Tabla134[[#This Row],[Item Weight (Nulos)]])</f>
        <v>5.6550000000000002</v>
      </c>
      <c r="O584" s="11" t="str">
        <f>IF(Tabla134[[#This Row],[Item Visibility]]&lt;$U$15,"Poca visibilidad",IF(Tabla134[[#This Row],[Item Visibility]]&lt;$U$16,"Visibilidad media","Mayor visibilidad"))</f>
        <v>Mayor visibilidad</v>
      </c>
      <c r="P584" s="11" t="str">
        <f>IF(Tabla134[[#This Row],[Rating]]&lt;2,"Muy Malo",IF(Tabla134[[#This Row],[Rating]]&lt;3,"Malo",IF(Tabla134[[#This Row],[Rating]]&lt;4,"Regular",IF(Tabla134[[#This Row],[Rating]]&lt;5,"Bueno","Excelente"))))</f>
        <v>Bueno</v>
      </c>
    </row>
    <row r="585" spans="1:16" x14ac:dyDescent="0.2">
      <c r="A585" s="7" t="s">
        <v>124</v>
      </c>
      <c r="B585" s="7" t="s">
        <v>1107</v>
      </c>
      <c r="C585" s="7" t="s">
        <v>28</v>
      </c>
      <c r="D585" s="8">
        <v>2018</v>
      </c>
      <c r="E585" s="7" t="s">
        <v>1195</v>
      </c>
      <c r="F585" s="7" t="s">
        <v>8</v>
      </c>
      <c r="G585" s="7" t="s">
        <v>702</v>
      </c>
      <c r="H585" s="7" t="s">
        <v>1621</v>
      </c>
      <c r="I585" s="9">
        <v>0.113720344</v>
      </c>
      <c r="J585" s="10">
        <v>89.980400000000003</v>
      </c>
      <c r="K585" s="11">
        <v>4.5999999999999996</v>
      </c>
      <c r="L585" s="11" t="str">
        <f>IF(Tabla134[[#This Row],[Item Weight]]&lt;$U$12,"Poco Peso",IF(Tabla134[[#This Row],[Item Weight]]&lt;$U$13,"Peso Medio","Peso Alto"))</f>
        <v>Peso Medio</v>
      </c>
      <c r="N585" s="11">
        <f>IF(Tabla134[[#This Row],[Item Weight (Nulos)]]="",VLOOKUP(Tabla134[[#This Row],[Item Identifier]],'Tabla para Nulos'!$A$3:$B$1563,2,FALSE),Tabla134[[#This Row],[Item Weight (Nulos)]])</f>
        <v>13.35</v>
      </c>
      <c r="O585" s="11" t="str">
        <f>IF(Tabla134[[#This Row],[Item Visibility]]&lt;$U$15,"Poca visibilidad",IF(Tabla134[[#This Row],[Item Visibility]]&lt;$U$16,"Visibilidad media","Mayor visibilidad"))</f>
        <v>Mayor visibilidad</v>
      </c>
      <c r="P585" s="11" t="str">
        <f>IF(Tabla134[[#This Row],[Rating]]&lt;2,"Muy Malo",IF(Tabla134[[#This Row],[Rating]]&lt;3,"Malo",IF(Tabla134[[#This Row],[Rating]]&lt;4,"Regular",IF(Tabla134[[#This Row],[Rating]]&lt;5,"Bueno","Excelente"))))</f>
        <v>Bueno</v>
      </c>
    </row>
    <row r="586" spans="1:16" x14ac:dyDescent="0.2">
      <c r="A586" s="7" t="s">
        <v>6</v>
      </c>
      <c r="B586" s="7" t="s">
        <v>1143</v>
      </c>
      <c r="C586" s="7" t="s">
        <v>108</v>
      </c>
      <c r="D586" s="8">
        <v>2018</v>
      </c>
      <c r="E586" s="7" t="s">
        <v>13</v>
      </c>
      <c r="F586" s="7" t="s">
        <v>2</v>
      </c>
      <c r="G586" s="7" t="s">
        <v>1</v>
      </c>
      <c r="H586" s="7" t="s">
        <v>12</v>
      </c>
      <c r="I586" s="9">
        <v>3.9057676999999999E-2</v>
      </c>
      <c r="J586" s="10">
        <v>155.96299999999999</v>
      </c>
      <c r="K586" s="11">
        <v>4.5999999999999996</v>
      </c>
      <c r="L586" s="11" t="str">
        <f>IF(Tabla134[[#This Row],[Item Weight]]&lt;$U$12,"Poco Peso",IF(Tabla134[[#This Row],[Item Weight]]&lt;$U$13,"Peso Medio","Peso Alto"))</f>
        <v>Peso Alto</v>
      </c>
      <c r="N586" s="11">
        <f>IF(Tabla134[[#This Row],[Item Weight (Nulos)]]="",VLOOKUP(Tabla134[[#This Row],[Item Identifier]],'Tabla para Nulos'!$A$3:$B$1563,2,FALSE),Tabla134[[#This Row],[Item Weight (Nulos)]])</f>
        <v>20.2</v>
      </c>
      <c r="O586" s="11" t="str">
        <f>IF(Tabla134[[#This Row],[Item Visibility]]&lt;$U$15,"Poca visibilidad",IF(Tabla134[[#This Row],[Item Visibility]]&lt;$U$16,"Visibilidad media","Mayor visibilidad"))</f>
        <v>Visibilidad media</v>
      </c>
      <c r="P586" s="11" t="str">
        <f>IF(Tabla134[[#This Row],[Rating]]&lt;2,"Muy Malo",IF(Tabla134[[#This Row],[Rating]]&lt;3,"Malo",IF(Tabla134[[#This Row],[Rating]]&lt;4,"Regular",IF(Tabla134[[#This Row],[Rating]]&lt;5,"Bueno","Excelente"))))</f>
        <v>Bueno</v>
      </c>
    </row>
    <row r="587" spans="1:16" x14ac:dyDescent="0.2">
      <c r="A587" s="7" t="s">
        <v>124</v>
      </c>
      <c r="B587" s="7" t="s">
        <v>1095</v>
      </c>
      <c r="C587" s="7" t="s">
        <v>17</v>
      </c>
      <c r="D587" s="8">
        <v>2012</v>
      </c>
      <c r="E587" s="7" t="s">
        <v>9</v>
      </c>
      <c r="F587" s="7" t="s">
        <v>8</v>
      </c>
      <c r="G587" s="7" t="s">
        <v>1</v>
      </c>
      <c r="H587" s="7" t="s">
        <v>7</v>
      </c>
      <c r="I587" s="9">
        <v>0.105274111</v>
      </c>
      <c r="J587" s="10">
        <v>39.913800000000002</v>
      </c>
      <c r="K587" s="11">
        <v>4.5999999999999996</v>
      </c>
      <c r="L587" s="11" t="str">
        <f>IF(Tabla134[[#This Row],[Item Weight]]&lt;$U$12,"Poco Peso",IF(Tabla134[[#This Row],[Item Weight]]&lt;$U$13,"Peso Medio","Peso Alto"))</f>
        <v>Peso Medio</v>
      </c>
      <c r="M587" s="7">
        <v>8.8949999999999996</v>
      </c>
      <c r="N587" s="11">
        <f>IF(Tabla134[[#This Row],[Item Weight (Nulos)]]="",VLOOKUP(Tabla134[[#This Row],[Item Identifier]],'Tabla para Nulos'!$A$3:$B$1563,2,FALSE),Tabla134[[#This Row],[Item Weight (Nulos)]])</f>
        <v>8.8949999999999996</v>
      </c>
      <c r="O587" s="11" t="str">
        <f>IF(Tabla134[[#This Row],[Item Visibility]]&lt;$U$15,"Poca visibilidad",IF(Tabla134[[#This Row],[Item Visibility]]&lt;$U$16,"Visibilidad media","Mayor visibilidad"))</f>
        <v>Mayor visibilidad</v>
      </c>
      <c r="P587" s="11" t="str">
        <f>IF(Tabla134[[#This Row],[Rating]]&lt;2,"Muy Malo",IF(Tabla134[[#This Row],[Rating]]&lt;3,"Malo",IF(Tabla134[[#This Row],[Rating]]&lt;4,"Regular",IF(Tabla134[[#This Row],[Rating]]&lt;5,"Bueno","Excelente"))))</f>
        <v>Bueno</v>
      </c>
    </row>
    <row r="588" spans="1:16" x14ac:dyDescent="0.2">
      <c r="A588" s="7" t="s">
        <v>124</v>
      </c>
      <c r="B588" s="7" t="s">
        <v>903</v>
      </c>
      <c r="C588" s="7" t="s">
        <v>17</v>
      </c>
      <c r="D588" s="8">
        <v>2016</v>
      </c>
      <c r="E588" s="7" t="s">
        <v>1114</v>
      </c>
      <c r="F588" s="7" t="s">
        <v>8</v>
      </c>
      <c r="G588" s="7" t="s">
        <v>702</v>
      </c>
      <c r="H588" s="7" t="s">
        <v>7</v>
      </c>
      <c r="I588" s="9">
        <v>7.9806266000000001E-2</v>
      </c>
      <c r="J588" s="10">
        <v>232.53</v>
      </c>
      <c r="K588" s="11">
        <v>4.5999999999999996</v>
      </c>
      <c r="L588" s="11" t="str">
        <f>IF(Tabla134[[#This Row],[Item Weight]]&lt;$U$12,"Poco Peso",IF(Tabla134[[#This Row],[Item Weight]]&lt;$U$13,"Peso Medio","Peso Alto"))</f>
        <v>Peso Medio</v>
      </c>
      <c r="M588" s="7">
        <v>13.3</v>
      </c>
      <c r="N588" s="11">
        <f>IF(Tabla134[[#This Row],[Item Weight (Nulos)]]="",VLOOKUP(Tabla134[[#This Row],[Item Identifier]],'Tabla para Nulos'!$A$3:$B$1563,2,FALSE),Tabla134[[#This Row],[Item Weight (Nulos)]])</f>
        <v>13.3</v>
      </c>
      <c r="O588" s="11" t="str">
        <f>IF(Tabla134[[#This Row],[Item Visibility]]&lt;$U$15,"Poca visibilidad",IF(Tabla134[[#This Row],[Item Visibility]]&lt;$U$16,"Visibilidad media","Mayor visibilidad"))</f>
        <v>Visibilidad media</v>
      </c>
      <c r="P588" s="11" t="str">
        <f>IF(Tabla134[[#This Row],[Rating]]&lt;2,"Muy Malo",IF(Tabla134[[#This Row],[Rating]]&lt;3,"Malo",IF(Tabla134[[#This Row],[Rating]]&lt;4,"Regular",IF(Tabla134[[#This Row],[Rating]]&lt;5,"Bueno","Excelente"))))</f>
        <v>Bueno</v>
      </c>
    </row>
    <row r="589" spans="1:16" x14ac:dyDescent="0.2">
      <c r="A589" s="7" t="s">
        <v>124</v>
      </c>
      <c r="B589" s="7" t="s">
        <v>1482</v>
      </c>
      <c r="C589" s="7" t="s">
        <v>171</v>
      </c>
      <c r="D589" s="8">
        <v>2018</v>
      </c>
      <c r="E589" s="7" t="s">
        <v>1195</v>
      </c>
      <c r="F589" s="7" t="s">
        <v>8</v>
      </c>
      <c r="G589" s="7" t="s">
        <v>702</v>
      </c>
      <c r="H589" s="7" t="s">
        <v>1621</v>
      </c>
      <c r="I589" s="9">
        <v>0.16017883199999999</v>
      </c>
      <c r="J589" s="10">
        <v>160.2894</v>
      </c>
      <c r="K589" s="11">
        <v>4.5999999999999996</v>
      </c>
      <c r="L589" s="11" t="str">
        <f>IF(Tabla134[[#This Row],[Item Weight]]&lt;$U$12,"Poco Peso",IF(Tabla134[[#This Row],[Item Weight]]&lt;$U$13,"Peso Medio","Peso Alto"))</f>
        <v>Poco Peso</v>
      </c>
      <c r="N589" s="11">
        <f>IF(Tabla134[[#This Row],[Item Weight (Nulos)]]="",VLOOKUP(Tabla134[[#This Row],[Item Identifier]],'Tabla para Nulos'!$A$3:$B$1563,2,FALSE),Tabla134[[#This Row],[Item Weight (Nulos)]])</f>
        <v>5.8250000000000002</v>
      </c>
      <c r="O589" s="11" t="str">
        <f>IF(Tabla134[[#This Row],[Item Visibility]]&lt;$U$15,"Poca visibilidad",IF(Tabla134[[#This Row],[Item Visibility]]&lt;$U$16,"Visibilidad media","Mayor visibilidad"))</f>
        <v>Mayor visibilidad</v>
      </c>
      <c r="P589" s="11" t="str">
        <f>IF(Tabla134[[#This Row],[Rating]]&lt;2,"Muy Malo",IF(Tabla134[[#This Row],[Rating]]&lt;3,"Malo",IF(Tabla134[[#This Row],[Rating]]&lt;4,"Regular",IF(Tabla134[[#This Row],[Rating]]&lt;5,"Bueno","Excelente"))))</f>
        <v>Bueno</v>
      </c>
    </row>
    <row r="590" spans="1:16" x14ac:dyDescent="0.2">
      <c r="A590" s="7" t="s">
        <v>6</v>
      </c>
      <c r="B590" s="7" t="s">
        <v>579</v>
      </c>
      <c r="C590" s="7" t="s">
        <v>28</v>
      </c>
      <c r="D590" s="8">
        <v>2015</v>
      </c>
      <c r="E590" s="7" t="s">
        <v>922</v>
      </c>
      <c r="F590" s="7" t="s">
        <v>796</v>
      </c>
      <c r="G590" s="7" t="s">
        <v>1</v>
      </c>
      <c r="H590" s="7" t="s">
        <v>7</v>
      </c>
      <c r="I590" s="9">
        <v>6.2655235000000004E-2</v>
      </c>
      <c r="J590" s="10">
        <v>163.3184</v>
      </c>
      <c r="K590" s="11">
        <v>4.5999999999999996</v>
      </c>
      <c r="L590" s="11" t="str">
        <f>IF(Tabla134[[#This Row],[Item Weight]]&lt;$U$12,"Poco Peso",IF(Tabla134[[#This Row],[Item Weight]]&lt;$U$13,"Peso Medio","Peso Alto"))</f>
        <v>Peso Alto</v>
      </c>
      <c r="M590" s="7">
        <v>19.350000000000001</v>
      </c>
      <c r="N590" s="11">
        <f>IF(Tabla134[[#This Row],[Item Weight (Nulos)]]="",VLOOKUP(Tabla134[[#This Row],[Item Identifier]],'Tabla para Nulos'!$A$3:$B$1563,2,FALSE),Tabla134[[#This Row],[Item Weight (Nulos)]])</f>
        <v>19.350000000000001</v>
      </c>
      <c r="O590" s="11" t="str">
        <f>IF(Tabla134[[#This Row],[Item Visibility]]&lt;$U$15,"Poca visibilidad",IF(Tabla134[[#This Row],[Item Visibility]]&lt;$U$16,"Visibilidad media","Mayor visibilidad"))</f>
        <v>Visibilidad media</v>
      </c>
      <c r="P590" s="11" t="str">
        <f>IF(Tabla134[[#This Row],[Rating]]&lt;2,"Muy Malo",IF(Tabla134[[#This Row],[Rating]]&lt;3,"Malo",IF(Tabla134[[#This Row],[Rating]]&lt;4,"Regular",IF(Tabla134[[#This Row],[Rating]]&lt;5,"Bueno","Excelente"))))</f>
        <v>Bueno</v>
      </c>
    </row>
    <row r="591" spans="1:16" x14ac:dyDescent="0.2">
      <c r="A591" s="7" t="s">
        <v>124</v>
      </c>
      <c r="B591" s="7" t="s">
        <v>897</v>
      </c>
      <c r="C591" s="7" t="s">
        <v>71</v>
      </c>
      <c r="D591" s="8">
        <v>2014</v>
      </c>
      <c r="E591" s="7" t="s">
        <v>529</v>
      </c>
      <c r="F591" s="7" t="s">
        <v>2</v>
      </c>
      <c r="G591" s="7" t="s">
        <v>528</v>
      </c>
      <c r="H591" s="7" t="s">
        <v>7</v>
      </c>
      <c r="I591" s="9">
        <v>6.5576228E-2</v>
      </c>
      <c r="J591" s="10">
        <v>47.740200000000002</v>
      </c>
      <c r="K591" s="11">
        <v>4.5999999999999996</v>
      </c>
      <c r="L591" s="11" t="str">
        <f>IF(Tabla134[[#This Row],[Item Weight]]&lt;$U$12,"Poco Peso",IF(Tabla134[[#This Row],[Item Weight]]&lt;$U$13,"Peso Medio","Peso Alto"))</f>
        <v>Peso Medio</v>
      </c>
      <c r="M591" s="7">
        <v>13.65</v>
      </c>
      <c r="N591" s="11">
        <f>IF(Tabla134[[#This Row],[Item Weight (Nulos)]]="",VLOOKUP(Tabla134[[#This Row],[Item Identifier]],'Tabla para Nulos'!$A$3:$B$1563,2,FALSE),Tabla134[[#This Row],[Item Weight (Nulos)]])</f>
        <v>13.65</v>
      </c>
      <c r="O591" s="11" t="str">
        <f>IF(Tabla134[[#This Row],[Item Visibility]]&lt;$U$15,"Poca visibilidad",IF(Tabla134[[#This Row],[Item Visibility]]&lt;$U$16,"Visibilidad media","Mayor visibilidad"))</f>
        <v>Visibilidad media</v>
      </c>
      <c r="P591" s="11" t="str">
        <f>IF(Tabla134[[#This Row],[Rating]]&lt;2,"Muy Malo",IF(Tabla134[[#This Row],[Rating]]&lt;3,"Malo",IF(Tabla134[[#This Row],[Rating]]&lt;4,"Regular",IF(Tabla134[[#This Row],[Rating]]&lt;5,"Bueno","Excelente"))))</f>
        <v>Bueno</v>
      </c>
    </row>
    <row r="592" spans="1:16" x14ac:dyDescent="0.2">
      <c r="A592" s="7" t="s">
        <v>124</v>
      </c>
      <c r="B592" s="7" t="s">
        <v>1571</v>
      </c>
      <c r="C592" s="7" t="s">
        <v>112</v>
      </c>
      <c r="D592" s="8">
        <v>2012</v>
      </c>
      <c r="E592" s="7" t="s">
        <v>9</v>
      </c>
      <c r="F592" s="7" t="s">
        <v>8</v>
      </c>
      <c r="G592" s="7" t="s">
        <v>1</v>
      </c>
      <c r="H592" s="7" t="s">
        <v>7</v>
      </c>
      <c r="I592" s="9">
        <v>9.6536081999999995E-2</v>
      </c>
      <c r="J592" s="10">
        <v>162.8552</v>
      </c>
      <c r="K592" s="11">
        <v>4.5999999999999996</v>
      </c>
      <c r="L592" s="11" t="str">
        <f>IF(Tabla134[[#This Row],[Item Weight]]&lt;$U$12,"Poco Peso",IF(Tabla134[[#This Row],[Item Weight]]&lt;$U$13,"Peso Medio","Peso Alto"))</f>
        <v>Poco Peso</v>
      </c>
      <c r="M592" s="7">
        <v>5.78</v>
      </c>
      <c r="N592" s="11">
        <f>IF(Tabla134[[#This Row],[Item Weight (Nulos)]]="",VLOOKUP(Tabla134[[#This Row],[Item Identifier]],'Tabla para Nulos'!$A$3:$B$1563,2,FALSE),Tabla134[[#This Row],[Item Weight (Nulos)]])</f>
        <v>5.78</v>
      </c>
      <c r="O592" s="11" t="str">
        <f>IF(Tabla134[[#This Row],[Item Visibility]]&lt;$U$15,"Poca visibilidad",IF(Tabla134[[#This Row],[Item Visibility]]&lt;$U$16,"Visibilidad media","Mayor visibilidad"))</f>
        <v>Mayor visibilidad</v>
      </c>
      <c r="P592" s="11" t="str">
        <f>IF(Tabla134[[#This Row],[Rating]]&lt;2,"Muy Malo",IF(Tabla134[[#This Row],[Rating]]&lt;3,"Malo",IF(Tabla134[[#This Row],[Rating]]&lt;4,"Regular",IF(Tabla134[[#This Row],[Rating]]&lt;5,"Bueno","Excelente"))))</f>
        <v>Bueno</v>
      </c>
    </row>
    <row r="593" spans="1:16" x14ac:dyDescent="0.2">
      <c r="A593" s="7" t="s">
        <v>124</v>
      </c>
      <c r="B593" s="7" t="s">
        <v>1430</v>
      </c>
      <c r="C593" s="7" t="s">
        <v>17</v>
      </c>
      <c r="D593" s="8">
        <v>2012</v>
      </c>
      <c r="E593" s="7" t="s">
        <v>9</v>
      </c>
      <c r="F593" s="7" t="s">
        <v>8</v>
      </c>
      <c r="G593" s="7" t="s">
        <v>1</v>
      </c>
      <c r="H593" s="7" t="s">
        <v>7</v>
      </c>
      <c r="I593" s="9">
        <v>4.9942925999999999E-2</v>
      </c>
      <c r="J593" s="10">
        <v>82.424999999999997</v>
      </c>
      <c r="K593" s="11">
        <v>4.5999999999999996</v>
      </c>
      <c r="L593" s="11" t="str">
        <f>IF(Tabla134[[#This Row],[Item Weight]]&lt;$U$12,"Poco Peso",IF(Tabla134[[#This Row],[Item Weight]]&lt;$U$13,"Peso Medio","Peso Alto"))</f>
        <v>Poco Peso</v>
      </c>
      <c r="M593" s="7">
        <v>7.02</v>
      </c>
      <c r="N593" s="11">
        <f>IF(Tabla134[[#This Row],[Item Weight (Nulos)]]="",VLOOKUP(Tabla134[[#This Row],[Item Identifier]],'Tabla para Nulos'!$A$3:$B$1563,2,FALSE),Tabla134[[#This Row],[Item Weight (Nulos)]])</f>
        <v>7.02</v>
      </c>
      <c r="O593" s="11" t="str">
        <f>IF(Tabla134[[#This Row],[Item Visibility]]&lt;$U$15,"Poca visibilidad",IF(Tabla134[[#This Row],[Item Visibility]]&lt;$U$16,"Visibilidad media","Mayor visibilidad"))</f>
        <v>Visibilidad media</v>
      </c>
      <c r="P593" s="11" t="str">
        <f>IF(Tabla134[[#This Row],[Rating]]&lt;2,"Muy Malo",IF(Tabla134[[#This Row],[Rating]]&lt;3,"Malo",IF(Tabla134[[#This Row],[Rating]]&lt;4,"Regular",IF(Tabla134[[#This Row],[Rating]]&lt;5,"Bueno","Excelente"))))</f>
        <v>Bueno</v>
      </c>
    </row>
    <row r="594" spans="1:16" x14ac:dyDescent="0.2">
      <c r="A594" s="7" t="s">
        <v>124</v>
      </c>
      <c r="B594" s="7" t="s">
        <v>1153</v>
      </c>
      <c r="C594" s="7" t="s">
        <v>19</v>
      </c>
      <c r="D594" s="8">
        <v>2012</v>
      </c>
      <c r="E594" s="7" t="s">
        <v>9</v>
      </c>
      <c r="F594" s="7" t="s">
        <v>8</v>
      </c>
      <c r="G594" s="7" t="s">
        <v>1</v>
      </c>
      <c r="H594" s="7" t="s">
        <v>7</v>
      </c>
      <c r="I594" s="9">
        <v>2.7101430999999999E-2</v>
      </c>
      <c r="J594" s="10">
        <v>151.76820000000001</v>
      </c>
      <c r="K594" s="11">
        <v>4.5999999999999996</v>
      </c>
      <c r="L594" s="11" t="str">
        <f>IF(Tabla134[[#This Row],[Item Weight]]&lt;$U$12,"Poco Peso",IF(Tabla134[[#This Row],[Item Weight]]&lt;$U$13,"Peso Medio","Peso Alto"))</f>
        <v>Poco Peso</v>
      </c>
      <c r="M594" s="7">
        <v>8.52</v>
      </c>
      <c r="N594" s="11">
        <f>IF(Tabla134[[#This Row],[Item Weight (Nulos)]]="",VLOOKUP(Tabla134[[#This Row],[Item Identifier]],'Tabla para Nulos'!$A$3:$B$1563,2,FALSE),Tabla134[[#This Row],[Item Weight (Nulos)]])</f>
        <v>8.52</v>
      </c>
      <c r="O594" s="11" t="str">
        <f>IF(Tabla134[[#This Row],[Item Visibility]]&lt;$U$15,"Poca visibilidad",IF(Tabla134[[#This Row],[Item Visibility]]&lt;$U$16,"Visibilidad media","Mayor visibilidad"))</f>
        <v>Visibilidad media</v>
      </c>
      <c r="P594" s="11" t="str">
        <f>IF(Tabla134[[#This Row],[Rating]]&lt;2,"Muy Malo",IF(Tabla134[[#This Row],[Rating]]&lt;3,"Malo",IF(Tabla134[[#This Row],[Rating]]&lt;4,"Regular",IF(Tabla134[[#This Row],[Rating]]&lt;5,"Bueno","Excelente"))))</f>
        <v>Bueno</v>
      </c>
    </row>
    <row r="595" spans="1:16" x14ac:dyDescent="0.2">
      <c r="A595" s="7" t="s">
        <v>6</v>
      </c>
      <c r="B595" s="7" t="s">
        <v>390</v>
      </c>
      <c r="C595" s="7" t="s">
        <v>28</v>
      </c>
      <c r="D595" s="8">
        <v>2012</v>
      </c>
      <c r="E595" s="7" t="s">
        <v>9</v>
      </c>
      <c r="F595" s="7" t="s">
        <v>8</v>
      </c>
      <c r="G595" s="7" t="s">
        <v>1</v>
      </c>
      <c r="H595" s="7" t="s">
        <v>7</v>
      </c>
      <c r="I595" s="9">
        <v>4.4091656999999999E-2</v>
      </c>
      <c r="J595" s="10">
        <v>182.995</v>
      </c>
      <c r="K595" s="11">
        <v>4.5999999999999996</v>
      </c>
      <c r="L595" s="11" t="str">
        <f>IF(Tabla134[[#This Row],[Item Weight]]&lt;$U$12,"Poco Peso",IF(Tabla134[[#This Row],[Item Weight]]&lt;$U$13,"Peso Medio","Peso Alto"))</f>
        <v>Poco Peso</v>
      </c>
      <c r="M595" s="7">
        <v>7.52</v>
      </c>
      <c r="N595" s="11">
        <f>IF(Tabla134[[#This Row],[Item Weight (Nulos)]]="",VLOOKUP(Tabla134[[#This Row],[Item Identifier]],'Tabla para Nulos'!$A$3:$B$1563,2,FALSE),Tabla134[[#This Row],[Item Weight (Nulos)]])</f>
        <v>7.52</v>
      </c>
      <c r="O595" s="11" t="str">
        <f>IF(Tabla134[[#This Row],[Item Visibility]]&lt;$U$15,"Poca visibilidad",IF(Tabla134[[#This Row],[Item Visibility]]&lt;$U$16,"Visibilidad media","Mayor visibilidad"))</f>
        <v>Visibilidad media</v>
      </c>
      <c r="P595" s="11" t="str">
        <f>IF(Tabla134[[#This Row],[Rating]]&lt;2,"Muy Malo",IF(Tabla134[[#This Row],[Rating]]&lt;3,"Malo",IF(Tabla134[[#This Row],[Rating]]&lt;4,"Regular",IF(Tabla134[[#This Row],[Rating]]&lt;5,"Bueno","Excelente"))))</f>
        <v>Bueno</v>
      </c>
    </row>
    <row r="596" spans="1:16" x14ac:dyDescent="0.2">
      <c r="A596" s="7" t="s">
        <v>6</v>
      </c>
      <c r="B596" s="7" t="s">
        <v>952</v>
      </c>
      <c r="C596" s="7" t="s">
        <v>28</v>
      </c>
      <c r="D596" s="8">
        <v>2012</v>
      </c>
      <c r="E596" s="7" t="s">
        <v>9</v>
      </c>
      <c r="F596" s="7" t="s">
        <v>8</v>
      </c>
      <c r="G596" s="7" t="s">
        <v>1</v>
      </c>
      <c r="H596" s="7" t="s">
        <v>7</v>
      </c>
      <c r="I596" s="9">
        <v>5.3921263999999997E-2</v>
      </c>
      <c r="J596" s="10">
        <v>123.0072</v>
      </c>
      <c r="K596" s="11">
        <v>4.5999999999999996</v>
      </c>
      <c r="L596" s="11" t="str">
        <f>IF(Tabla134[[#This Row],[Item Weight]]&lt;$U$12,"Poco Peso",IF(Tabla134[[#This Row],[Item Weight]]&lt;$U$13,"Peso Medio","Peso Alto"))</f>
        <v>Peso Medio</v>
      </c>
      <c r="M596" s="7">
        <v>14.85</v>
      </c>
      <c r="N596" s="11">
        <f>IF(Tabla134[[#This Row],[Item Weight (Nulos)]]="",VLOOKUP(Tabla134[[#This Row],[Item Identifier]],'Tabla para Nulos'!$A$3:$B$1563,2,FALSE),Tabla134[[#This Row],[Item Weight (Nulos)]])</f>
        <v>14.85</v>
      </c>
      <c r="O596" s="11" t="str">
        <f>IF(Tabla134[[#This Row],[Item Visibility]]&lt;$U$15,"Poca visibilidad",IF(Tabla134[[#This Row],[Item Visibility]]&lt;$U$16,"Visibilidad media","Mayor visibilidad"))</f>
        <v>Visibilidad media</v>
      </c>
      <c r="P596" s="11" t="str">
        <f>IF(Tabla134[[#This Row],[Rating]]&lt;2,"Muy Malo",IF(Tabla134[[#This Row],[Rating]]&lt;3,"Malo",IF(Tabla134[[#This Row],[Rating]]&lt;4,"Regular",IF(Tabla134[[#This Row],[Rating]]&lt;5,"Bueno","Excelente"))))</f>
        <v>Bueno</v>
      </c>
    </row>
    <row r="597" spans="1:16" x14ac:dyDescent="0.2">
      <c r="A597" s="7" t="s">
        <v>6</v>
      </c>
      <c r="B597" s="7" t="s">
        <v>1205</v>
      </c>
      <c r="C597" s="7" t="s">
        <v>71</v>
      </c>
      <c r="D597" s="8">
        <v>2012</v>
      </c>
      <c r="E597" s="7" t="s">
        <v>9</v>
      </c>
      <c r="F597" s="7" t="s">
        <v>8</v>
      </c>
      <c r="G597" s="7" t="s">
        <v>1</v>
      </c>
      <c r="H597" s="7" t="s">
        <v>7</v>
      </c>
      <c r="I597" s="9">
        <v>3.6083536999999999E-2</v>
      </c>
      <c r="J597" s="10">
        <v>175.47120000000001</v>
      </c>
      <c r="K597" s="11">
        <v>4.5999999999999996</v>
      </c>
      <c r="L597" s="11" t="str">
        <f>IF(Tabla134[[#This Row],[Item Weight]]&lt;$U$12,"Poco Peso",IF(Tabla134[[#This Row],[Item Weight]]&lt;$U$13,"Peso Medio","Peso Alto"))</f>
        <v>Peso Medio</v>
      </c>
      <c r="M597" s="7">
        <v>11.1</v>
      </c>
      <c r="N597" s="11">
        <f>IF(Tabla134[[#This Row],[Item Weight (Nulos)]]="",VLOOKUP(Tabla134[[#This Row],[Item Identifier]],'Tabla para Nulos'!$A$3:$B$1563,2,FALSE),Tabla134[[#This Row],[Item Weight (Nulos)]])</f>
        <v>11.1</v>
      </c>
      <c r="O597" s="11" t="str">
        <f>IF(Tabla134[[#This Row],[Item Visibility]]&lt;$U$15,"Poca visibilidad",IF(Tabla134[[#This Row],[Item Visibility]]&lt;$U$16,"Visibilidad media","Mayor visibilidad"))</f>
        <v>Visibilidad media</v>
      </c>
      <c r="P597" s="11" t="str">
        <f>IF(Tabla134[[#This Row],[Rating]]&lt;2,"Muy Malo",IF(Tabla134[[#This Row],[Rating]]&lt;3,"Malo",IF(Tabla134[[#This Row],[Rating]]&lt;4,"Regular",IF(Tabla134[[#This Row],[Rating]]&lt;5,"Bueno","Excelente"))))</f>
        <v>Bueno</v>
      </c>
    </row>
    <row r="598" spans="1:16" x14ac:dyDescent="0.2">
      <c r="A598" s="7" t="s">
        <v>6</v>
      </c>
      <c r="B598" s="7" t="s">
        <v>936</v>
      </c>
      <c r="C598" s="7" t="s">
        <v>10</v>
      </c>
      <c r="D598" s="8">
        <v>2012</v>
      </c>
      <c r="E598" s="7" t="s">
        <v>9</v>
      </c>
      <c r="F598" s="7" t="s">
        <v>8</v>
      </c>
      <c r="G598" s="7" t="s">
        <v>1</v>
      </c>
      <c r="H598" s="7" t="s">
        <v>7</v>
      </c>
      <c r="I598" s="9">
        <v>2.5912378E-2</v>
      </c>
      <c r="J598" s="10">
        <v>146.84180000000001</v>
      </c>
      <c r="K598" s="11">
        <v>4.5999999999999996</v>
      </c>
      <c r="L598" s="11" t="str">
        <f>IF(Tabla134[[#This Row],[Item Weight]]&lt;$U$12,"Poco Peso",IF(Tabla134[[#This Row],[Item Weight]]&lt;$U$13,"Peso Medio","Peso Alto"))</f>
        <v>Peso Alto</v>
      </c>
      <c r="M598" s="7">
        <v>19.100000000000001</v>
      </c>
      <c r="N598" s="11">
        <f>IF(Tabla134[[#This Row],[Item Weight (Nulos)]]="",VLOOKUP(Tabla134[[#This Row],[Item Identifier]],'Tabla para Nulos'!$A$3:$B$1563,2,FALSE),Tabla134[[#This Row],[Item Weight (Nulos)]])</f>
        <v>19.100000000000001</v>
      </c>
      <c r="O598" s="11" t="str">
        <f>IF(Tabla134[[#This Row],[Item Visibility]]&lt;$U$15,"Poca visibilidad",IF(Tabla134[[#This Row],[Item Visibility]]&lt;$U$16,"Visibilidad media","Mayor visibilidad"))</f>
        <v>Poca visibilidad</v>
      </c>
      <c r="P598" s="11" t="str">
        <f>IF(Tabla134[[#This Row],[Rating]]&lt;2,"Muy Malo",IF(Tabla134[[#This Row],[Rating]]&lt;3,"Malo",IF(Tabla134[[#This Row],[Rating]]&lt;4,"Regular",IF(Tabla134[[#This Row],[Rating]]&lt;5,"Bueno","Excelente"))))</f>
        <v>Bueno</v>
      </c>
    </row>
    <row r="599" spans="1:16" x14ac:dyDescent="0.2">
      <c r="A599" s="7" t="s">
        <v>6</v>
      </c>
      <c r="B599" s="7" t="s">
        <v>44</v>
      </c>
      <c r="C599" s="7" t="s">
        <v>14</v>
      </c>
      <c r="D599" s="8">
        <v>2012</v>
      </c>
      <c r="E599" s="7" t="s">
        <v>9</v>
      </c>
      <c r="F599" s="7" t="s">
        <v>8</v>
      </c>
      <c r="G599" s="7" t="s">
        <v>1</v>
      </c>
      <c r="H599" s="7" t="s">
        <v>7</v>
      </c>
      <c r="I599" s="9">
        <v>3.8588129999999998E-2</v>
      </c>
      <c r="J599" s="10">
        <v>144.61019999999999</v>
      </c>
      <c r="K599" s="11">
        <v>4.5999999999999996</v>
      </c>
      <c r="L599" s="11" t="str">
        <f>IF(Tabla134[[#This Row],[Item Weight]]&lt;$U$12,"Poco Peso",IF(Tabla134[[#This Row],[Item Weight]]&lt;$U$13,"Peso Medio","Peso Alto"))</f>
        <v>Peso Medio</v>
      </c>
      <c r="M599" s="7">
        <v>16.7</v>
      </c>
      <c r="N599" s="11">
        <f>IF(Tabla134[[#This Row],[Item Weight (Nulos)]]="",VLOOKUP(Tabla134[[#This Row],[Item Identifier]],'Tabla para Nulos'!$A$3:$B$1563,2,FALSE),Tabla134[[#This Row],[Item Weight (Nulos)]])</f>
        <v>16.7</v>
      </c>
      <c r="O599" s="11" t="str">
        <f>IF(Tabla134[[#This Row],[Item Visibility]]&lt;$U$15,"Poca visibilidad",IF(Tabla134[[#This Row],[Item Visibility]]&lt;$U$16,"Visibilidad media","Mayor visibilidad"))</f>
        <v>Visibilidad media</v>
      </c>
      <c r="P599" s="11" t="str">
        <f>IF(Tabla134[[#This Row],[Rating]]&lt;2,"Muy Malo",IF(Tabla134[[#This Row],[Rating]]&lt;3,"Malo",IF(Tabla134[[#This Row],[Rating]]&lt;4,"Regular",IF(Tabla134[[#This Row],[Rating]]&lt;5,"Bueno","Excelente"))))</f>
        <v>Bueno</v>
      </c>
    </row>
    <row r="600" spans="1:16" x14ac:dyDescent="0.2">
      <c r="A600" s="7" t="s">
        <v>6</v>
      </c>
      <c r="B600" s="7" t="s">
        <v>567</v>
      </c>
      <c r="C600" s="7" t="s">
        <v>17</v>
      </c>
      <c r="D600" s="8">
        <v>2018</v>
      </c>
      <c r="E600" s="7" t="s">
        <v>1195</v>
      </c>
      <c r="F600" s="7" t="s">
        <v>8</v>
      </c>
      <c r="G600" s="7" t="s">
        <v>702</v>
      </c>
      <c r="H600" s="7" t="s">
        <v>1621</v>
      </c>
      <c r="I600" s="9">
        <v>0.187443314</v>
      </c>
      <c r="J600" s="10">
        <v>220.47720000000001</v>
      </c>
      <c r="K600" s="11">
        <v>4.5999999999999996</v>
      </c>
      <c r="L600" s="11" t="str">
        <f>IF(Tabla134[[#This Row],[Item Weight]]&lt;$U$12,"Poco Peso",IF(Tabla134[[#This Row],[Item Weight]]&lt;$U$13,"Peso Medio","Peso Alto"))</f>
        <v>Peso Medio</v>
      </c>
      <c r="N600" s="11">
        <f>IF(Tabla134[[#This Row],[Item Weight (Nulos)]]="",VLOOKUP(Tabla134[[#This Row],[Item Identifier]],'Tabla para Nulos'!$A$3:$B$1563,2,FALSE),Tabla134[[#This Row],[Item Weight (Nulos)]])</f>
        <v>11.799999999999999</v>
      </c>
      <c r="O600" s="11" t="str">
        <f>IF(Tabla134[[#This Row],[Item Visibility]]&lt;$U$15,"Poca visibilidad",IF(Tabla134[[#This Row],[Item Visibility]]&lt;$U$16,"Visibilidad media","Mayor visibilidad"))</f>
        <v>Mayor visibilidad</v>
      </c>
      <c r="P600" s="11" t="str">
        <f>IF(Tabla134[[#This Row],[Rating]]&lt;2,"Muy Malo",IF(Tabla134[[#This Row],[Rating]]&lt;3,"Malo",IF(Tabla134[[#This Row],[Rating]]&lt;4,"Regular",IF(Tabla134[[#This Row],[Rating]]&lt;5,"Bueno","Excelente"))))</f>
        <v>Bueno</v>
      </c>
    </row>
    <row r="601" spans="1:16" x14ac:dyDescent="0.2">
      <c r="A601" s="7" t="s">
        <v>6</v>
      </c>
      <c r="B601" s="7" t="s">
        <v>926</v>
      </c>
      <c r="C601" s="7" t="s">
        <v>122</v>
      </c>
      <c r="D601" s="8">
        <v>2018</v>
      </c>
      <c r="E601" s="7" t="s">
        <v>1195</v>
      </c>
      <c r="F601" s="7" t="s">
        <v>8</v>
      </c>
      <c r="G601" s="7" t="s">
        <v>702</v>
      </c>
      <c r="H601" s="7" t="s">
        <v>1621</v>
      </c>
      <c r="I601" s="9">
        <v>0.113139486</v>
      </c>
      <c r="J601" s="10">
        <v>92.980400000000003</v>
      </c>
      <c r="K601" s="11">
        <v>4.5999999999999996</v>
      </c>
      <c r="L601" s="11" t="str">
        <f>IF(Tabla134[[#This Row],[Item Weight]]&lt;$U$12,"Poco Peso",IF(Tabla134[[#This Row],[Item Weight]]&lt;$U$13,"Peso Medio","Peso Alto"))</f>
        <v>Peso Medio</v>
      </c>
      <c r="N601" s="11">
        <f>IF(Tabla134[[#This Row],[Item Weight (Nulos)]]="",VLOOKUP(Tabla134[[#This Row],[Item Identifier]],'Tabla para Nulos'!$A$3:$B$1563,2,FALSE),Tabla134[[#This Row],[Item Weight (Nulos)]])</f>
        <v>12.299999999999999</v>
      </c>
      <c r="O601" s="11" t="str">
        <f>IF(Tabla134[[#This Row],[Item Visibility]]&lt;$U$15,"Poca visibilidad",IF(Tabla134[[#This Row],[Item Visibility]]&lt;$U$16,"Visibilidad media","Mayor visibilidad"))</f>
        <v>Mayor visibilidad</v>
      </c>
      <c r="P601" s="11" t="str">
        <f>IF(Tabla134[[#This Row],[Rating]]&lt;2,"Muy Malo",IF(Tabla134[[#This Row],[Rating]]&lt;3,"Malo",IF(Tabla134[[#This Row],[Rating]]&lt;4,"Regular",IF(Tabla134[[#This Row],[Rating]]&lt;5,"Bueno","Excelente"))))</f>
        <v>Bueno</v>
      </c>
    </row>
    <row r="602" spans="1:16" x14ac:dyDescent="0.2">
      <c r="A602" s="7" t="s">
        <v>124</v>
      </c>
      <c r="B602" s="7" t="s">
        <v>1517</v>
      </c>
      <c r="C602" s="7" t="s">
        <v>10</v>
      </c>
      <c r="D602" s="8">
        <v>2016</v>
      </c>
      <c r="E602" s="7" t="s">
        <v>1114</v>
      </c>
      <c r="F602" s="7" t="s">
        <v>8</v>
      </c>
      <c r="G602" s="7" t="s">
        <v>702</v>
      </c>
      <c r="H602" s="7" t="s">
        <v>7</v>
      </c>
      <c r="I602" s="9">
        <v>3.1103357000000002E-2</v>
      </c>
      <c r="J602" s="10">
        <v>159.95779999999999</v>
      </c>
      <c r="K602" s="11">
        <v>4.5999999999999996</v>
      </c>
      <c r="L602" s="11" t="str">
        <f>IF(Tabla134[[#This Row],[Item Weight]]&lt;$U$12,"Poco Peso",IF(Tabla134[[#This Row],[Item Weight]]&lt;$U$13,"Peso Medio","Peso Alto"))</f>
        <v>Poco Peso</v>
      </c>
      <c r="M602" s="7">
        <v>6.0549999999999997</v>
      </c>
      <c r="N602" s="11">
        <f>IF(Tabla134[[#This Row],[Item Weight (Nulos)]]="",VLOOKUP(Tabla134[[#This Row],[Item Identifier]],'Tabla para Nulos'!$A$3:$B$1563,2,FALSE),Tabla134[[#This Row],[Item Weight (Nulos)]])</f>
        <v>6.0549999999999997</v>
      </c>
      <c r="O602" s="11" t="str">
        <f>IF(Tabla134[[#This Row],[Item Visibility]]&lt;$U$15,"Poca visibilidad",IF(Tabla134[[#This Row],[Item Visibility]]&lt;$U$16,"Visibilidad media","Mayor visibilidad"))</f>
        <v>Visibilidad media</v>
      </c>
      <c r="P602" s="11" t="str">
        <f>IF(Tabla134[[#This Row],[Rating]]&lt;2,"Muy Malo",IF(Tabla134[[#This Row],[Rating]]&lt;3,"Malo",IF(Tabla134[[#This Row],[Rating]]&lt;4,"Regular",IF(Tabla134[[#This Row],[Rating]]&lt;5,"Bueno","Excelente"))))</f>
        <v>Bueno</v>
      </c>
    </row>
    <row r="603" spans="1:16" x14ac:dyDescent="0.2">
      <c r="A603" s="7" t="s">
        <v>124</v>
      </c>
      <c r="B603" s="7" t="s">
        <v>173</v>
      </c>
      <c r="C603" s="7" t="s">
        <v>171</v>
      </c>
      <c r="D603" s="8">
        <v>2016</v>
      </c>
      <c r="E603" s="7" t="s">
        <v>1114</v>
      </c>
      <c r="F603" s="7" t="s">
        <v>8</v>
      </c>
      <c r="G603" s="7" t="s">
        <v>702</v>
      </c>
      <c r="H603" s="7" t="s">
        <v>7</v>
      </c>
      <c r="I603" s="9">
        <v>3.1151633000000001E-2</v>
      </c>
      <c r="J603" s="10">
        <v>173.2054</v>
      </c>
      <c r="K603" s="11">
        <v>4.5999999999999996</v>
      </c>
      <c r="L603" s="11" t="str">
        <f>IF(Tabla134[[#This Row],[Item Weight]]&lt;$U$12,"Poco Peso",IF(Tabla134[[#This Row],[Item Weight]]&lt;$U$13,"Peso Medio","Peso Alto"))</f>
        <v>Poco Peso</v>
      </c>
      <c r="M603" s="7">
        <v>7.2850000000000001</v>
      </c>
      <c r="N603" s="11">
        <f>IF(Tabla134[[#This Row],[Item Weight (Nulos)]]="",VLOOKUP(Tabla134[[#This Row],[Item Identifier]],'Tabla para Nulos'!$A$3:$B$1563,2,FALSE),Tabla134[[#This Row],[Item Weight (Nulos)]])</f>
        <v>7.2850000000000001</v>
      </c>
      <c r="O603" s="11" t="str">
        <f>IF(Tabla134[[#This Row],[Item Visibility]]&lt;$U$15,"Poca visibilidad",IF(Tabla134[[#This Row],[Item Visibility]]&lt;$U$16,"Visibilidad media","Mayor visibilidad"))</f>
        <v>Visibilidad media</v>
      </c>
      <c r="P603" s="11" t="str">
        <f>IF(Tabla134[[#This Row],[Rating]]&lt;2,"Muy Malo",IF(Tabla134[[#This Row],[Rating]]&lt;3,"Malo",IF(Tabla134[[#This Row],[Rating]]&lt;4,"Regular",IF(Tabla134[[#This Row],[Rating]]&lt;5,"Bueno","Excelente"))))</f>
        <v>Bueno</v>
      </c>
    </row>
    <row r="604" spans="1:16" x14ac:dyDescent="0.2">
      <c r="A604" s="7" t="s">
        <v>124</v>
      </c>
      <c r="B604" s="7" t="s">
        <v>868</v>
      </c>
      <c r="C604" s="7" t="s">
        <v>171</v>
      </c>
      <c r="D604" s="8">
        <v>2016</v>
      </c>
      <c r="E604" s="7" t="s">
        <v>1114</v>
      </c>
      <c r="F604" s="7" t="s">
        <v>8</v>
      </c>
      <c r="G604" s="7" t="s">
        <v>702</v>
      </c>
      <c r="H604" s="7" t="s">
        <v>7</v>
      </c>
      <c r="I604" s="9">
        <v>0.113518466</v>
      </c>
      <c r="J604" s="10">
        <v>253.57239999999999</v>
      </c>
      <c r="K604" s="11">
        <v>4.5999999999999996</v>
      </c>
      <c r="L604" s="11" t="str">
        <f>IF(Tabla134[[#This Row],[Item Weight]]&lt;$U$12,"Poco Peso",IF(Tabla134[[#This Row],[Item Weight]]&lt;$U$13,"Peso Medio","Peso Alto"))</f>
        <v>Peso Alto</v>
      </c>
      <c r="M604" s="7">
        <v>17.25</v>
      </c>
      <c r="N604" s="11">
        <f>IF(Tabla134[[#This Row],[Item Weight (Nulos)]]="",VLOOKUP(Tabla134[[#This Row],[Item Identifier]],'Tabla para Nulos'!$A$3:$B$1563,2,FALSE),Tabla134[[#This Row],[Item Weight (Nulos)]])</f>
        <v>17.25</v>
      </c>
      <c r="O604" s="11" t="str">
        <f>IF(Tabla134[[#This Row],[Item Visibility]]&lt;$U$15,"Poca visibilidad",IF(Tabla134[[#This Row],[Item Visibility]]&lt;$U$16,"Visibilidad media","Mayor visibilidad"))</f>
        <v>Mayor visibilidad</v>
      </c>
      <c r="P604" s="11" t="str">
        <f>IF(Tabla134[[#This Row],[Rating]]&lt;2,"Muy Malo",IF(Tabla134[[#This Row],[Rating]]&lt;3,"Malo",IF(Tabla134[[#This Row],[Rating]]&lt;4,"Regular",IF(Tabla134[[#This Row],[Rating]]&lt;5,"Bueno","Excelente"))))</f>
        <v>Bueno</v>
      </c>
    </row>
    <row r="605" spans="1:16" x14ac:dyDescent="0.2">
      <c r="A605" s="7" t="s">
        <v>124</v>
      </c>
      <c r="B605" s="7" t="s">
        <v>605</v>
      </c>
      <c r="C605" s="7" t="s">
        <v>14</v>
      </c>
      <c r="D605" s="8">
        <v>2016</v>
      </c>
      <c r="E605" s="7" t="s">
        <v>1114</v>
      </c>
      <c r="F605" s="7" t="s">
        <v>8</v>
      </c>
      <c r="G605" s="7" t="s">
        <v>702</v>
      </c>
      <c r="H605" s="7" t="s">
        <v>7</v>
      </c>
      <c r="I605" s="9">
        <v>1.0012319E-2</v>
      </c>
      <c r="J605" s="10">
        <v>250.4408</v>
      </c>
      <c r="K605" s="11">
        <v>4.5999999999999996</v>
      </c>
      <c r="L605" s="11" t="str">
        <f>IF(Tabla134[[#This Row],[Item Weight]]&lt;$U$12,"Poco Peso",IF(Tabla134[[#This Row],[Item Weight]]&lt;$U$13,"Peso Medio","Peso Alto"))</f>
        <v>Poco Peso</v>
      </c>
      <c r="M605" s="7">
        <v>7.9050000000000002</v>
      </c>
      <c r="N605" s="11">
        <f>IF(Tabla134[[#This Row],[Item Weight (Nulos)]]="",VLOOKUP(Tabla134[[#This Row],[Item Identifier]],'Tabla para Nulos'!$A$3:$B$1563,2,FALSE),Tabla134[[#This Row],[Item Weight (Nulos)]])</f>
        <v>7.9050000000000002</v>
      </c>
      <c r="O605" s="11" t="str">
        <f>IF(Tabla134[[#This Row],[Item Visibility]]&lt;$U$15,"Poca visibilidad",IF(Tabla134[[#This Row],[Item Visibility]]&lt;$U$16,"Visibilidad media","Mayor visibilidad"))</f>
        <v>Poca visibilidad</v>
      </c>
      <c r="P605" s="11" t="str">
        <f>IF(Tabla134[[#This Row],[Rating]]&lt;2,"Muy Malo",IF(Tabla134[[#This Row],[Rating]]&lt;3,"Malo",IF(Tabla134[[#This Row],[Rating]]&lt;4,"Regular",IF(Tabla134[[#This Row],[Rating]]&lt;5,"Bueno","Excelente"))))</f>
        <v>Bueno</v>
      </c>
    </row>
    <row r="606" spans="1:16" x14ac:dyDescent="0.2">
      <c r="A606" s="7" t="s">
        <v>124</v>
      </c>
      <c r="B606" s="7" t="s">
        <v>1346</v>
      </c>
      <c r="C606" s="7" t="s">
        <v>19</v>
      </c>
      <c r="D606" s="8">
        <v>2016</v>
      </c>
      <c r="E606" s="7" t="s">
        <v>1114</v>
      </c>
      <c r="F606" s="7" t="s">
        <v>8</v>
      </c>
      <c r="G606" s="7" t="s">
        <v>702</v>
      </c>
      <c r="H606" s="7" t="s">
        <v>7</v>
      </c>
      <c r="I606" s="9">
        <v>0</v>
      </c>
      <c r="J606" s="10">
        <v>147.5102</v>
      </c>
      <c r="K606" s="11">
        <v>4.5999999999999996</v>
      </c>
      <c r="L606" s="11" t="str">
        <f>IF(Tabla134[[#This Row],[Item Weight]]&lt;$U$12,"Poco Peso",IF(Tabla134[[#This Row],[Item Weight]]&lt;$U$13,"Peso Medio","Peso Alto"))</f>
        <v>Poco Peso</v>
      </c>
      <c r="M606" s="7">
        <v>5.6550000000000002</v>
      </c>
      <c r="N606" s="11">
        <f>IF(Tabla134[[#This Row],[Item Weight (Nulos)]]="",VLOOKUP(Tabla134[[#This Row],[Item Identifier]],'Tabla para Nulos'!$A$3:$B$1563,2,FALSE),Tabla134[[#This Row],[Item Weight (Nulos)]])</f>
        <v>5.6550000000000002</v>
      </c>
      <c r="O606" s="11" t="str">
        <f>IF(Tabla134[[#This Row],[Item Visibility]]&lt;$U$15,"Poca visibilidad",IF(Tabla134[[#This Row],[Item Visibility]]&lt;$U$16,"Visibilidad media","Mayor visibilidad"))</f>
        <v>Poca visibilidad</v>
      </c>
      <c r="P606" s="11" t="str">
        <f>IF(Tabla134[[#This Row],[Rating]]&lt;2,"Muy Malo",IF(Tabla134[[#This Row],[Rating]]&lt;3,"Malo",IF(Tabla134[[#This Row],[Rating]]&lt;4,"Regular",IF(Tabla134[[#This Row],[Rating]]&lt;5,"Bueno","Excelente"))))</f>
        <v>Bueno</v>
      </c>
    </row>
    <row r="607" spans="1:16" x14ac:dyDescent="0.2">
      <c r="A607" s="7" t="s">
        <v>6</v>
      </c>
      <c r="B607" s="7" t="s">
        <v>370</v>
      </c>
      <c r="C607" s="7" t="s">
        <v>17</v>
      </c>
      <c r="D607" s="8">
        <v>2016</v>
      </c>
      <c r="E607" s="7" t="s">
        <v>1114</v>
      </c>
      <c r="F607" s="7" t="s">
        <v>8</v>
      </c>
      <c r="G607" s="7" t="s">
        <v>702</v>
      </c>
      <c r="H607" s="7" t="s">
        <v>7</v>
      </c>
      <c r="I607" s="9">
        <v>2.9722658999999998E-2</v>
      </c>
      <c r="J607" s="10">
        <v>143.4786</v>
      </c>
      <c r="K607" s="11">
        <v>4.5999999999999996</v>
      </c>
      <c r="L607" s="11" t="str">
        <f>IF(Tabla134[[#This Row],[Item Weight]]&lt;$U$12,"Poco Peso",IF(Tabla134[[#This Row],[Item Weight]]&lt;$U$13,"Peso Medio","Peso Alto"))</f>
        <v>Peso Medio</v>
      </c>
      <c r="M607" s="7">
        <v>14</v>
      </c>
      <c r="N607" s="11">
        <f>IF(Tabla134[[#This Row],[Item Weight (Nulos)]]="",VLOOKUP(Tabla134[[#This Row],[Item Identifier]],'Tabla para Nulos'!$A$3:$B$1563,2,FALSE),Tabla134[[#This Row],[Item Weight (Nulos)]])</f>
        <v>14</v>
      </c>
      <c r="O607" s="11" t="str">
        <f>IF(Tabla134[[#This Row],[Item Visibility]]&lt;$U$15,"Poca visibilidad",IF(Tabla134[[#This Row],[Item Visibility]]&lt;$U$16,"Visibilidad media","Mayor visibilidad"))</f>
        <v>Visibilidad media</v>
      </c>
      <c r="P607" s="11" t="str">
        <f>IF(Tabla134[[#This Row],[Rating]]&lt;2,"Muy Malo",IF(Tabla134[[#This Row],[Rating]]&lt;3,"Malo",IF(Tabla134[[#This Row],[Rating]]&lt;4,"Regular",IF(Tabla134[[#This Row],[Rating]]&lt;5,"Bueno","Excelente"))))</f>
        <v>Bueno</v>
      </c>
    </row>
    <row r="608" spans="1:16" x14ac:dyDescent="0.2">
      <c r="A608" s="7" t="s">
        <v>6</v>
      </c>
      <c r="B608" s="7" t="s">
        <v>1354</v>
      </c>
      <c r="C608" s="7" t="s">
        <v>17</v>
      </c>
      <c r="D608" s="8">
        <v>2016</v>
      </c>
      <c r="E608" s="7" t="s">
        <v>1114</v>
      </c>
      <c r="F608" s="7" t="s">
        <v>8</v>
      </c>
      <c r="G608" s="7" t="s">
        <v>702</v>
      </c>
      <c r="H608" s="7" t="s">
        <v>7</v>
      </c>
      <c r="I608" s="9">
        <v>1.4793357E-2</v>
      </c>
      <c r="J608" s="10">
        <v>191.5162</v>
      </c>
      <c r="K608" s="11">
        <v>4.5999999999999996</v>
      </c>
      <c r="L608" s="11" t="str">
        <f>IF(Tabla134[[#This Row],[Item Weight]]&lt;$U$12,"Poco Peso",IF(Tabla134[[#This Row],[Item Weight]]&lt;$U$13,"Peso Medio","Peso Alto"))</f>
        <v>Peso Alto</v>
      </c>
      <c r="M608" s="7">
        <v>20.25</v>
      </c>
      <c r="N608" s="11">
        <f>IF(Tabla134[[#This Row],[Item Weight (Nulos)]]="",VLOOKUP(Tabla134[[#This Row],[Item Identifier]],'Tabla para Nulos'!$A$3:$B$1563,2,FALSE),Tabla134[[#This Row],[Item Weight (Nulos)]])</f>
        <v>20.25</v>
      </c>
      <c r="O608" s="11" t="str">
        <f>IF(Tabla134[[#This Row],[Item Visibility]]&lt;$U$15,"Poca visibilidad",IF(Tabla134[[#This Row],[Item Visibility]]&lt;$U$16,"Visibilidad media","Mayor visibilidad"))</f>
        <v>Poca visibilidad</v>
      </c>
      <c r="P608" s="11" t="str">
        <f>IF(Tabla134[[#This Row],[Rating]]&lt;2,"Muy Malo",IF(Tabla134[[#This Row],[Rating]]&lt;3,"Malo",IF(Tabla134[[#This Row],[Rating]]&lt;4,"Regular",IF(Tabla134[[#This Row],[Rating]]&lt;5,"Bueno","Excelente"))))</f>
        <v>Bueno</v>
      </c>
    </row>
    <row r="609" spans="1:16" x14ac:dyDescent="0.2">
      <c r="A609" s="7" t="s">
        <v>6</v>
      </c>
      <c r="B609" s="7" t="s">
        <v>15</v>
      </c>
      <c r="C609" s="7" t="s">
        <v>14</v>
      </c>
      <c r="D609" s="8">
        <v>2016</v>
      </c>
      <c r="E609" s="7" t="s">
        <v>1114</v>
      </c>
      <c r="F609" s="7" t="s">
        <v>8</v>
      </c>
      <c r="G609" s="7" t="s">
        <v>702</v>
      </c>
      <c r="H609" s="7" t="s">
        <v>7</v>
      </c>
      <c r="I609" s="9">
        <v>7.9690403000000007E-2</v>
      </c>
      <c r="J609" s="10">
        <v>113.45440000000001</v>
      </c>
      <c r="K609" s="11">
        <v>4.5999999999999996</v>
      </c>
      <c r="L609" s="11" t="str">
        <f>IF(Tabla134[[#This Row],[Item Weight]]&lt;$U$12,"Poco Peso",IF(Tabla134[[#This Row],[Item Weight]]&lt;$U$13,"Peso Medio","Peso Alto"))</f>
        <v>Peso Alto</v>
      </c>
      <c r="M609" s="7">
        <v>16.850000000000001</v>
      </c>
      <c r="N609" s="11">
        <f>IF(Tabla134[[#This Row],[Item Weight (Nulos)]]="",VLOOKUP(Tabla134[[#This Row],[Item Identifier]],'Tabla para Nulos'!$A$3:$B$1563,2,FALSE),Tabla134[[#This Row],[Item Weight (Nulos)]])</f>
        <v>16.850000000000001</v>
      </c>
      <c r="O609" s="11" t="str">
        <f>IF(Tabla134[[#This Row],[Item Visibility]]&lt;$U$15,"Poca visibilidad",IF(Tabla134[[#This Row],[Item Visibility]]&lt;$U$16,"Visibilidad media","Mayor visibilidad"))</f>
        <v>Visibilidad media</v>
      </c>
      <c r="P609" s="11" t="str">
        <f>IF(Tabla134[[#This Row],[Rating]]&lt;2,"Muy Malo",IF(Tabla134[[#This Row],[Rating]]&lt;3,"Malo",IF(Tabla134[[#This Row],[Rating]]&lt;4,"Regular",IF(Tabla134[[#This Row],[Rating]]&lt;5,"Bueno","Excelente"))))</f>
        <v>Bueno</v>
      </c>
    </row>
    <row r="610" spans="1:16" x14ac:dyDescent="0.2">
      <c r="A610" s="7" t="s">
        <v>6</v>
      </c>
      <c r="B610" s="7" t="s">
        <v>1428</v>
      </c>
      <c r="C610" s="7" t="s">
        <v>28</v>
      </c>
      <c r="D610" s="8">
        <v>2016</v>
      </c>
      <c r="E610" s="7" t="s">
        <v>1114</v>
      </c>
      <c r="F610" s="7" t="s">
        <v>8</v>
      </c>
      <c r="G610" s="7" t="s">
        <v>702</v>
      </c>
      <c r="H610" s="7" t="s">
        <v>7</v>
      </c>
      <c r="I610" s="9">
        <v>0.14016303799999999</v>
      </c>
      <c r="J610" s="10">
        <v>94.212000000000003</v>
      </c>
      <c r="K610" s="11">
        <v>4.5999999999999996</v>
      </c>
      <c r="L610" s="11" t="str">
        <f>IF(Tabla134[[#This Row],[Item Weight]]&lt;$U$12,"Poco Peso",IF(Tabla134[[#This Row],[Item Weight]]&lt;$U$13,"Peso Medio","Peso Alto"))</f>
        <v>Poco Peso</v>
      </c>
      <c r="M610" s="7">
        <v>6.78</v>
      </c>
      <c r="N610" s="11">
        <f>IF(Tabla134[[#This Row],[Item Weight (Nulos)]]="",VLOOKUP(Tabla134[[#This Row],[Item Identifier]],'Tabla para Nulos'!$A$3:$B$1563,2,FALSE),Tabla134[[#This Row],[Item Weight (Nulos)]])</f>
        <v>6.78</v>
      </c>
      <c r="O610" s="11" t="str">
        <f>IF(Tabla134[[#This Row],[Item Visibility]]&lt;$U$15,"Poca visibilidad",IF(Tabla134[[#This Row],[Item Visibility]]&lt;$U$16,"Visibilidad media","Mayor visibilidad"))</f>
        <v>Mayor visibilidad</v>
      </c>
      <c r="P610" s="11" t="str">
        <f>IF(Tabla134[[#This Row],[Rating]]&lt;2,"Muy Malo",IF(Tabla134[[#This Row],[Rating]]&lt;3,"Malo",IF(Tabla134[[#This Row],[Rating]]&lt;4,"Regular",IF(Tabla134[[#This Row],[Rating]]&lt;5,"Bueno","Excelente"))))</f>
        <v>Bueno</v>
      </c>
    </row>
    <row r="611" spans="1:16" x14ac:dyDescent="0.2">
      <c r="A611" s="7" t="s">
        <v>124</v>
      </c>
      <c r="B611" s="7" t="s">
        <v>227</v>
      </c>
      <c r="C611" s="7" t="s">
        <v>10</v>
      </c>
      <c r="D611" s="8">
        <v>2015</v>
      </c>
      <c r="E611" s="7" t="s">
        <v>922</v>
      </c>
      <c r="F611" s="7" t="s">
        <v>796</v>
      </c>
      <c r="G611" s="7" t="s">
        <v>1</v>
      </c>
      <c r="H611" s="7" t="s">
        <v>7</v>
      </c>
      <c r="I611" s="9">
        <v>8.1328781000000003E-2</v>
      </c>
      <c r="J611" s="10">
        <v>150.07339999999999</v>
      </c>
      <c r="K611" s="11">
        <v>4.5999999999999996</v>
      </c>
      <c r="L611" s="11" t="str">
        <f>IF(Tabla134[[#This Row],[Item Weight]]&lt;$U$12,"Poco Peso",IF(Tabla134[[#This Row],[Item Weight]]&lt;$U$13,"Peso Medio","Peso Alto"))</f>
        <v>Poco Peso</v>
      </c>
      <c r="M611" s="7">
        <v>7.02</v>
      </c>
      <c r="N611" s="11">
        <f>IF(Tabla134[[#This Row],[Item Weight (Nulos)]]="",VLOOKUP(Tabla134[[#This Row],[Item Identifier]],'Tabla para Nulos'!$A$3:$B$1563,2,FALSE),Tabla134[[#This Row],[Item Weight (Nulos)]])</f>
        <v>7.02</v>
      </c>
      <c r="O611" s="11" t="str">
        <f>IF(Tabla134[[#This Row],[Item Visibility]]&lt;$U$15,"Poca visibilidad",IF(Tabla134[[#This Row],[Item Visibility]]&lt;$U$16,"Visibilidad media","Mayor visibilidad"))</f>
        <v>Visibilidad media</v>
      </c>
      <c r="P611" s="11" t="str">
        <f>IF(Tabla134[[#This Row],[Rating]]&lt;2,"Muy Malo",IF(Tabla134[[#This Row],[Rating]]&lt;3,"Malo",IF(Tabla134[[#This Row],[Rating]]&lt;4,"Regular",IF(Tabla134[[#This Row],[Rating]]&lt;5,"Bueno","Excelente"))))</f>
        <v>Bueno</v>
      </c>
    </row>
    <row r="612" spans="1:16" x14ac:dyDescent="0.2">
      <c r="A612" s="7" t="s">
        <v>124</v>
      </c>
      <c r="B612" s="7" t="s">
        <v>238</v>
      </c>
      <c r="C612" s="7" t="s">
        <v>10</v>
      </c>
      <c r="D612" s="8">
        <v>2015</v>
      </c>
      <c r="E612" s="7" t="s">
        <v>922</v>
      </c>
      <c r="F612" s="7" t="s">
        <v>796</v>
      </c>
      <c r="G612" s="7" t="s">
        <v>1</v>
      </c>
      <c r="H612" s="7" t="s">
        <v>7</v>
      </c>
      <c r="I612" s="9">
        <v>0.13600848900000001</v>
      </c>
      <c r="J612" s="10">
        <v>171.7106</v>
      </c>
      <c r="K612" s="11">
        <v>4.5999999999999996</v>
      </c>
      <c r="L612" s="11" t="str">
        <f>IF(Tabla134[[#This Row],[Item Weight]]&lt;$U$12,"Poco Peso",IF(Tabla134[[#This Row],[Item Weight]]&lt;$U$13,"Peso Medio","Peso Alto"))</f>
        <v>Peso Alto</v>
      </c>
      <c r="M612" s="7">
        <v>17</v>
      </c>
      <c r="N612" s="11">
        <f>IF(Tabla134[[#This Row],[Item Weight (Nulos)]]="",VLOOKUP(Tabla134[[#This Row],[Item Identifier]],'Tabla para Nulos'!$A$3:$B$1563,2,FALSE),Tabla134[[#This Row],[Item Weight (Nulos)]])</f>
        <v>17</v>
      </c>
      <c r="O612" s="11" t="str">
        <f>IF(Tabla134[[#This Row],[Item Visibility]]&lt;$U$15,"Poca visibilidad",IF(Tabla134[[#This Row],[Item Visibility]]&lt;$U$16,"Visibilidad media","Mayor visibilidad"))</f>
        <v>Mayor visibilidad</v>
      </c>
      <c r="P612" s="11" t="str">
        <f>IF(Tabla134[[#This Row],[Rating]]&lt;2,"Muy Malo",IF(Tabla134[[#This Row],[Rating]]&lt;3,"Malo",IF(Tabla134[[#This Row],[Rating]]&lt;4,"Regular",IF(Tabla134[[#This Row],[Rating]]&lt;5,"Bueno","Excelente"))))</f>
        <v>Bueno</v>
      </c>
    </row>
    <row r="613" spans="1:16" x14ac:dyDescent="0.2">
      <c r="A613" s="7" t="s">
        <v>124</v>
      </c>
      <c r="B613" s="7" t="s">
        <v>885</v>
      </c>
      <c r="C613" s="7" t="s">
        <v>10</v>
      </c>
      <c r="D613" s="8">
        <v>2015</v>
      </c>
      <c r="E613" s="7" t="s">
        <v>922</v>
      </c>
      <c r="F613" s="7" t="s">
        <v>796</v>
      </c>
      <c r="G613" s="7" t="s">
        <v>1</v>
      </c>
      <c r="H613" s="7" t="s">
        <v>7</v>
      </c>
      <c r="I613" s="9">
        <v>1.4609738000000001E-2</v>
      </c>
      <c r="J613" s="10">
        <v>160.42619999999999</v>
      </c>
      <c r="K613" s="11">
        <v>4.5999999999999996</v>
      </c>
      <c r="L613" s="11" t="str">
        <f>IF(Tabla134[[#This Row],[Item Weight]]&lt;$U$12,"Poco Peso",IF(Tabla134[[#This Row],[Item Weight]]&lt;$U$13,"Peso Medio","Peso Alto"))</f>
        <v>Peso Alto</v>
      </c>
      <c r="M613" s="7">
        <v>17.75</v>
      </c>
      <c r="N613" s="11">
        <f>IF(Tabla134[[#This Row],[Item Weight (Nulos)]]="",VLOOKUP(Tabla134[[#This Row],[Item Identifier]],'Tabla para Nulos'!$A$3:$B$1563,2,FALSE),Tabla134[[#This Row],[Item Weight (Nulos)]])</f>
        <v>17.75</v>
      </c>
      <c r="O613" s="11" t="str">
        <f>IF(Tabla134[[#This Row],[Item Visibility]]&lt;$U$15,"Poca visibilidad",IF(Tabla134[[#This Row],[Item Visibility]]&lt;$U$16,"Visibilidad media","Mayor visibilidad"))</f>
        <v>Poca visibilidad</v>
      </c>
      <c r="P613" s="11" t="str">
        <f>IF(Tabla134[[#This Row],[Rating]]&lt;2,"Muy Malo",IF(Tabla134[[#This Row],[Rating]]&lt;3,"Malo",IF(Tabla134[[#This Row],[Rating]]&lt;4,"Regular",IF(Tabla134[[#This Row],[Rating]]&lt;5,"Bueno","Excelente"))))</f>
        <v>Bueno</v>
      </c>
    </row>
    <row r="614" spans="1:16" x14ac:dyDescent="0.2">
      <c r="A614" s="7" t="s">
        <v>124</v>
      </c>
      <c r="B614" s="7" t="s">
        <v>1554</v>
      </c>
      <c r="C614" s="7" t="s">
        <v>171</v>
      </c>
      <c r="D614" s="8">
        <v>2015</v>
      </c>
      <c r="E614" s="7" t="s">
        <v>922</v>
      </c>
      <c r="F614" s="7" t="s">
        <v>796</v>
      </c>
      <c r="G614" s="7" t="s">
        <v>702</v>
      </c>
      <c r="H614" s="7" t="s">
        <v>7</v>
      </c>
      <c r="I614" s="9">
        <v>1.6143389000000001E-2</v>
      </c>
      <c r="J614" s="10">
        <v>194.24780000000001</v>
      </c>
      <c r="K614" s="11">
        <v>4.5999999999999996</v>
      </c>
      <c r="L614" s="11" t="str">
        <f>IF(Tabla134[[#This Row],[Item Weight]]&lt;$U$12,"Poco Peso",IF(Tabla134[[#This Row],[Item Weight]]&lt;$U$13,"Peso Medio","Peso Alto"))</f>
        <v>Poco Peso</v>
      </c>
      <c r="M614" s="7">
        <v>8.51</v>
      </c>
      <c r="N614" s="11">
        <f>IF(Tabla134[[#This Row],[Item Weight (Nulos)]]="",VLOOKUP(Tabla134[[#This Row],[Item Identifier]],'Tabla para Nulos'!$A$3:$B$1563,2,FALSE),Tabla134[[#This Row],[Item Weight (Nulos)]])</f>
        <v>8.51</v>
      </c>
      <c r="O614" s="11" t="str">
        <f>IF(Tabla134[[#This Row],[Item Visibility]]&lt;$U$15,"Poca visibilidad",IF(Tabla134[[#This Row],[Item Visibility]]&lt;$U$16,"Visibilidad media","Mayor visibilidad"))</f>
        <v>Poca visibilidad</v>
      </c>
      <c r="P614" s="11" t="str">
        <f>IF(Tabla134[[#This Row],[Rating]]&lt;2,"Muy Malo",IF(Tabla134[[#This Row],[Rating]]&lt;3,"Malo",IF(Tabla134[[#This Row],[Rating]]&lt;4,"Regular",IF(Tabla134[[#This Row],[Rating]]&lt;5,"Bueno","Excelente"))))</f>
        <v>Bueno</v>
      </c>
    </row>
    <row r="615" spans="1:16" x14ac:dyDescent="0.2">
      <c r="A615" s="7" t="s">
        <v>124</v>
      </c>
      <c r="B615" s="7" t="s">
        <v>1514</v>
      </c>
      <c r="C615" s="7" t="s">
        <v>171</v>
      </c>
      <c r="D615" s="8">
        <v>2015</v>
      </c>
      <c r="E615" s="7" t="s">
        <v>922</v>
      </c>
      <c r="F615" s="7" t="s">
        <v>796</v>
      </c>
      <c r="G615" s="7" t="s">
        <v>702</v>
      </c>
      <c r="H615" s="7" t="s">
        <v>7</v>
      </c>
      <c r="I615" s="9">
        <v>8.2921642000000004E-2</v>
      </c>
      <c r="J615" s="10">
        <v>175.2054</v>
      </c>
      <c r="K615" s="11">
        <v>4.5999999999999996</v>
      </c>
      <c r="L615" s="11" t="str">
        <f>IF(Tabla134[[#This Row],[Item Weight]]&lt;$U$12,"Poco Peso",IF(Tabla134[[#This Row],[Item Weight]]&lt;$U$13,"Peso Medio","Peso Alto"))</f>
        <v>Peso Medio</v>
      </c>
      <c r="M615" s="7">
        <v>12.6</v>
      </c>
      <c r="N615" s="11">
        <f>IF(Tabla134[[#This Row],[Item Weight (Nulos)]]="",VLOOKUP(Tabla134[[#This Row],[Item Identifier]],'Tabla para Nulos'!$A$3:$B$1563,2,FALSE),Tabla134[[#This Row],[Item Weight (Nulos)]])</f>
        <v>12.6</v>
      </c>
      <c r="O615" s="11" t="str">
        <f>IF(Tabla134[[#This Row],[Item Visibility]]&lt;$U$15,"Poca visibilidad",IF(Tabla134[[#This Row],[Item Visibility]]&lt;$U$16,"Visibilidad media","Mayor visibilidad"))</f>
        <v>Visibilidad media</v>
      </c>
      <c r="P615" s="11" t="str">
        <f>IF(Tabla134[[#This Row],[Rating]]&lt;2,"Muy Malo",IF(Tabla134[[#This Row],[Rating]]&lt;3,"Malo",IF(Tabla134[[#This Row],[Rating]]&lt;4,"Regular",IF(Tabla134[[#This Row],[Rating]]&lt;5,"Bueno","Excelente"))))</f>
        <v>Bueno</v>
      </c>
    </row>
    <row r="616" spans="1:16" x14ac:dyDescent="0.2">
      <c r="A616" s="7" t="s">
        <v>124</v>
      </c>
      <c r="B616" s="7" t="s">
        <v>197</v>
      </c>
      <c r="C616" s="7" t="s">
        <v>171</v>
      </c>
      <c r="D616" s="8">
        <v>2015</v>
      </c>
      <c r="E616" s="7" t="s">
        <v>922</v>
      </c>
      <c r="F616" s="7" t="s">
        <v>796</v>
      </c>
      <c r="G616" s="7" t="s">
        <v>702</v>
      </c>
      <c r="H616" s="7" t="s">
        <v>7</v>
      </c>
      <c r="I616" s="9">
        <v>2.3999722000000001E-2</v>
      </c>
      <c r="J616" s="10">
        <v>104.0964</v>
      </c>
      <c r="K616" s="11">
        <v>4.5999999999999996</v>
      </c>
      <c r="L616" s="11" t="str">
        <f>IF(Tabla134[[#This Row],[Item Weight]]&lt;$U$12,"Poco Peso",IF(Tabla134[[#This Row],[Item Weight]]&lt;$U$13,"Peso Medio","Peso Alto"))</f>
        <v>Peso Alto</v>
      </c>
      <c r="M616" s="7">
        <v>19.600000000000001</v>
      </c>
      <c r="N616" s="11">
        <f>IF(Tabla134[[#This Row],[Item Weight (Nulos)]]="",VLOOKUP(Tabla134[[#This Row],[Item Identifier]],'Tabla para Nulos'!$A$3:$B$1563,2,FALSE),Tabla134[[#This Row],[Item Weight (Nulos)]])</f>
        <v>19.600000000000001</v>
      </c>
      <c r="O616" s="11" t="str">
        <f>IF(Tabla134[[#This Row],[Item Visibility]]&lt;$U$15,"Poca visibilidad",IF(Tabla134[[#This Row],[Item Visibility]]&lt;$U$16,"Visibilidad media","Mayor visibilidad"))</f>
        <v>Poca visibilidad</v>
      </c>
      <c r="P616" s="11" t="str">
        <f>IF(Tabla134[[#This Row],[Rating]]&lt;2,"Muy Malo",IF(Tabla134[[#This Row],[Rating]]&lt;3,"Malo",IF(Tabla134[[#This Row],[Rating]]&lt;4,"Regular",IF(Tabla134[[#This Row],[Rating]]&lt;5,"Bueno","Excelente"))))</f>
        <v>Bueno</v>
      </c>
    </row>
    <row r="617" spans="1:16" x14ac:dyDescent="0.2">
      <c r="A617" s="7" t="s">
        <v>124</v>
      </c>
      <c r="B617" s="7" t="s">
        <v>683</v>
      </c>
      <c r="C617" s="7" t="s">
        <v>28</v>
      </c>
      <c r="D617" s="8">
        <v>2020</v>
      </c>
      <c r="E617" s="7" t="s">
        <v>919</v>
      </c>
      <c r="F617" s="7" t="s">
        <v>796</v>
      </c>
      <c r="G617" s="7" t="s">
        <v>702</v>
      </c>
      <c r="H617" s="7" t="s">
        <v>7</v>
      </c>
      <c r="I617" s="9">
        <v>5.6235142000000002E-2</v>
      </c>
      <c r="J617" s="10">
        <v>102.0016</v>
      </c>
      <c r="K617" s="11">
        <v>4.5999999999999996</v>
      </c>
      <c r="L617" s="11" t="str">
        <f>IF(Tabla134[[#This Row],[Item Weight]]&lt;$U$12,"Poco Peso",IF(Tabla134[[#This Row],[Item Weight]]&lt;$U$13,"Peso Medio","Peso Alto"))</f>
        <v>Peso Alto</v>
      </c>
      <c r="M617" s="7">
        <v>17.350000000000001</v>
      </c>
      <c r="N617" s="11">
        <f>IF(Tabla134[[#This Row],[Item Weight (Nulos)]]="",VLOOKUP(Tabla134[[#This Row],[Item Identifier]],'Tabla para Nulos'!$A$3:$B$1563,2,FALSE),Tabla134[[#This Row],[Item Weight (Nulos)]])</f>
        <v>17.350000000000001</v>
      </c>
      <c r="O617" s="11" t="str">
        <f>IF(Tabla134[[#This Row],[Item Visibility]]&lt;$U$15,"Poca visibilidad",IF(Tabla134[[#This Row],[Item Visibility]]&lt;$U$16,"Visibilidad media","Mayor visibilidad"))</f>
        <v>Visibilidad media</v>
      </c>
      <c r="P617" s="11" t="str">
        <f>IF(Tabla134[[#This Row],[Rating]]&lt;2,"Muy Malo",IF(Tabla134[[#This Row],[Rating]]&lt;3,"Malo",IF(Tabla134[[#This Row],[Rating]]&lt;4,"Regular",IF(Tabla134[[#This Row],[Rating]]&lt;5,"Bueno","Excelente"))))</f>
        <v>Bueno</v>
      </c>
    </row>
    <row r="618" spans="1:16" x14ac:dyDescent="0.2">
      <c r="A618" s="7" t="s">
        <v>124</v>
      </c>
      <c r="B618" s="7" t="s">
        <v>497</v>
      </c>
      <c r="C618" s="7" t="s">
        <v>25</v>
      </c>
      <c r="D618" s="8">
        <v>2020</v>
      </c>
      <c r="E618" s="7" t="s">
        <v>919</v>
      </c>
      <c r="F618" s="7" t="s">
        <v>796</v>
      </c>
      <c r="G618" s="7" t="s">
        <v>702</v>
      </c>
      <c r="H618" s="7" t="s">
        <v>7</v>
      </c>
      <c r="I618" s="9">
        <v>9.0185027000000001E-2</v>
      </c>
      <c r="J618" s="10">
        <v>140.24959999999999</v>
      </c>
      <c r="K618" s="11">
        <v>4.5999999999999996</v>
      </c>
      <c r="L618" s="11" t="str">
        <f>IF(Tabla134[[#This Row],[Item Weight]]&lt;$U$12,"Poco Peso",IF(Tabla134[[#This Row],[Item Weight]]&lt;$U$13,"Peso Medio","Peso Alto"))</f>
        <v>Peso Medio</v>
      </c>
      <c r="M618" s="7">
        <v>14.1</v>
      </c>
      <c r="N618" s="11">
        <f>IF(Tabla134[[#This Row],[Item Weight (Nulos)]]="",VLOOKUP(Tabla134[[#This Row],[Item Identifier]],'Tabla para Nulos'!$A$3:$B$1563,2,FALSE),Tabla134[[#This Row],[Item Weight (Nulos)]])</f>
        <v>14.1</v>
      </c>
      <c r="O618" s="11" t="str">
        <f>IF(Tabla134[[#This Row],[Item Visibility]]&lt;$U$15,"Poca visibilidad",IF(Tabla134[[#This Row],[Item Visibility]]&lt;$U$16,"Visibilidad media","Mayor visibilidad"))</f>
        <v>Visibilidad media</v>
      </c>
      <c r="P618" s="11" t="str">
        <f>IF(Tabla134[[#This Row],[Rating]]&lt;2,"Muy Malo",IF(Tabla134[[#This Row],[Rating]]&lt;3,"Malo",IF(Tabla134[[#This Row],[Rating]]&lt;4,"Regular",IF(Tabla134[[#This Row],[Rating]]&lt;5,"Bueno","Excelente"))))</f>
        <v>Bueno</v>
      </c>
    </row>
    <row r="619" spans="1:16" x14ac:dyDescent="0.2">
      <c r="A619" s="7" t="s">
        <v>124</v>
      </c>
      <c r="B619" s="7" t="s">
        <v>170</v>
      </c>
      <c r="C619" s="7" t="s">
        <v>47</v>
      </c>
      <c r="D619" s="8">
        <v>2020</v>
      </c>
      <c r="E619" s="7" t="s">
        <v>919</v>
      </c>
      <c r="F619" s="7" t="s">
        <v>796</v>
      </c>
      <c r="G619" s="7" t="s">
        <v>528</v>
      </c>
      <c r="H619" s="7" t="s">
        <v>7</v>
      </c>
      <c r="I619" s="9">
        <v>1.4505107999999999E-2</v>
      </c>
      <c r="J619" s="10">
        <v>118.41500000000001</v>
      </c>
      <c r="K619" s="11">
        <v>4.5999999999999996</v>
      </c>
      <c r="L619" s="11" t="str">
        <f>IF(Tabla134[[#This Row],[Item Weight]]&lt;$U$12,"Poco Peso",IF(Tabla134[[#This Row],[Item Weight]]&lt;$U$13,"Peso Medio","Peso Alto"))</f>
        <v>Poco Peso</v>
      </c>
      <c r="M619" s="7">
        <v>7.26</v>
      </c>
      <c r="N619" s="11">
        <f>IF(Tabla134[[#This Row],[Item Weight (Nulos)]]="",VLOOKUP(Tabla134[[#This Row],[Item Identifier]],'Tabla para Nulos'!$A$3:$B$1563,2,FALSE),Tabla134[[#This Row],[Item Weight (Nulos)]])</f>
        <v>7.26</v>
      </c>
      <c r="O619" s="11" t="str">
        <f>IF(Tabla134[[#This Row],[Item Visibility]]&lt;$U$15,"Poca visibilidad",IF(Tabla134[[#This Row],[Item Visibility]]&lt;$U$16,"Visibilidad media","Mayor visibilidad"))</f>
        <v>Poca visibilidad</v>
      </c>
      <c r="P619" s="11" t="str">
        <f>IF(Tabla134[[#This Row],[Rating]]&lt;2,"Muy Malo",IF(Tabla134[[#This Row],[Rating]]&lt;3,"Malo",IF(Tabla134[[#This Row],[Rating]]&lt;4,"Regular",IF(Tabla134[[#This Row],[Rating]]&lt;5,"Bueno","Excelente"))))</f>
        <v>Bueno</v>
      </c>
    </row>
    <row r="620" spans="1:16" x14ac:dyDescent="0.2">
      <c r="A620" s="7" t="s">
        <v>124</v>
      </c>
      <c r="B620" s="7" t="s">
        <v>518</v>
      </c>
      <c r="C620" s="7" t="s">
        <v>19</v>
      </c>
      <c r="D620" s="8">
        <v>2020</v>
      </c>
      <c r="E620" s="7" t="s">
        <v>919</v>
      </c>
      <c r="F620" s="7" t="s">
        <v>796</v>
      </c>
      <c r="G620" s="7" t="s">
        <v>528</v>
      </c>
      <c r="H620" s="7" t="s">
        <v>7</v>
      </c>
      <c r="I620" s="9">
        <v>7.7630198999999997E-2</v>
      </c>
      <c r="J620" s="10">
        <v>90.914599999999993</v>
      </c>
      <c r="K620" s="11">
        <v>4.5999999999999996</v>
      </c>
      <c r="L620" s="11" t="str">
        <f>IF(Tabla134[[#This Row],[Item Weight]]&lt;$U$12,"Poco Peso",IF(Tabla134[[#This Row],[Item Weight]]&lt;$U$13,"Peso Medio","Peso Alto"))</f>
        <v>Poco Peso</v>
      </c>
      <c r="M620" s="7">
        <v>6.96</v>
      </c>
      <c r="N620" s="11">
        <f>IF(Tabla134[[#This Row],[Item Weight (Nulos)]]="",VLOOKUP(Tabla134[[#This Row],[Item Identifier]],'Tabla para Nulos'!$A$3:$B$1563,2,FALSE),Tabla134[[#This Row],[Item Weight (Nulos)]])</f>
        <v>6.96</v>
      </c>
      <c r="O620" s="11" t="str">
        <f>IF(Tabla134[[#This Row],[Item Visibility]]&lt;$U$15,"Poca visibilidad",IF(Tabla134[[#This Row],[Item Visibility]]&lt;$U$16,"Visibilidad media","Mayor visibilidad"))</f>
        <v>Visibilidad media</v>
      </c>
      <c r="P620" s="11" t="str">
        <f>IF(Tabla134[[#This Row],[Rating]]&lt;2,"Muy Malo",IF(Tabla134[[#This Row],[Rating]]&lt;3,"Malo",IF(Tabla134[[#This Row],[Rating]]&lt;4,"Regular",IF(Tabla134[[#This Row],[Rating]]&lt;5,"Bueno","Excelente"))))</f>
        <v>Bueno</v>
      </c>
    </row>
    <row r="621" spans="1:16" x14ac:dyDescent="0.2">
      <c r="A621" s="7" t="s">
        <v>124</v>
      </c>
      <c r="B621" s="7" t="s">
        <v>517</v>
      </c>
      <c r="C621" s="7" t="s">
        <v>19</v>
      </c>
      <c r="D621" s="8">
        <v>2020</v>
      </c>
      <c r="E621" s="7" t="s">
        <v>919</v>
      </c>
      <c r="F621" s="7" t="s">
        <v>796</v>
      </c>
      <c r="G621" s="7" t="s">
        <v>528</v>
      </c>
      <c r="H621" s="7" t="s">
        <v>7</v>
      </c>
      <c r="I621" s="9">
        <v>9.6842096000000003E-2</v>
      </c>
      <c r="J621" s="10">
        <v>166.11580000000001</v>
      </c>
      <c r="K621" s="11">
        <v>4.5999999999999996</v>
      </c>
      <c r="L621" s="11" t="str">
        <f>IF(Tabla134[[#This Row],[Item Weight]]&lt;$U$12,"Poco Peso",IF(Tabla134[[#This Row],[Item Weight]]&lt;$U$13,"Peso Medio","Peso Alto"))</f>
        <v>Peso Medio</v>
      </c>
      <c r="M621" s="7">
        <v>9.6</v>
      </c>
      <c r="N621" s="11">
        <f>IF(Tabla134[[#This Row],[Item Weight (Nulos)]]="",VLOOKUP(Tabla134[[#This Row],[Item Identifier]],'Tabla para Nulos'!$A$3:$B$1563,2,FALSE),Tabla134[[#This Row],[Item Weight (Nulos)]])</f>
        <v>9.6</v>
      </c>
      <c r="O621" s="11" t="str">
        <f>IF(Tabla134[[#This Row],[Item Visibility]]&lt;$U$15,"Poca visibilidad",IF(Tabla134[[#This Row],[Item Visibility]]&lt;$U$16,"Visibilidad media","Mayor visibilidad"))</f>
        <v>Mayor visibilidad</v>
      </c>
      <c r="P621" s="11" t="str">
        <f>IF(Tabla134[[#This Row],[Rating]]&lt;2,"Muy Malo",IF(Tabla134[[#This Row],[Rating]]&lt;3,"Malo",IF(Tabla134[[#This Row],[Rating]]&lt;4,"Regular",IF(Tabla134[[#This Row],[Rating]]&lt;5,"Bueno","Excelente"))))</f>
        <v>Bueno</v>
      </c>
    </row>
    <row r="622" spans="1:16" x14ac:dyDescent="0.2">
      <c r="A622" s="7" t="s">
        <v>124</v>
      </c>
      <c r="B622" s="7" t="s">
        <v>1433</v>
      </c>
      <c r="C622" s="7" t="s">
        <v>19</v>
      </c>
      <c r="D622" s="8">
        <v>2020</v>
      </c>
      <c r="E622" s="7" t="s">
        <v>919</v>
      </c>
      <c r="F622" s="7" t="s">
        <v>796</v>
      </c>
      <c r="G622" s="7" t="s">
        <v>528</v>
      </c>
      <c r="H622" s="7" t="s">
        <v>7</v>
      </c>
      <c r="I622" s="9">
        <v>8.4809657999999996E-2</v>
      </c>
      <c r="J622" s="10">
        <v>261.19099999999997</v>
      </c>
      <c r="K622" s="11">
        <v>4.5999999999999996</v>
      </c>
      <c r="L622" s="11" t="str">
        <f>IF(Tabla134[[#This Row],[Item Weight]]&lt;$U$12,"Poco Peso",IF(Tabla134[[#This Row],[Item Weight]]&lt;$U$13,"Peso Medio","Peso Alto"))</f>
        <v>Peso Alto</v>
      </c>
      <c r="M622" s="7">
        <v>17.25</v>
      </c>
      <c r="N622" s="11">
        <f>IF(Tabla134[[#This Row],[Item Weight (Nulos)]]="",VLOOKUP(Tabla134[[#This Row],[Item Identifier]],'Tabla para Nulos'!$A$3:$B$1563,2,FALSE),Tabla134[[#This Row],[Item Weight (Nulos)]])</f>
        <v>17.25</v>
      </c>
      <c r="O622" s="11" t="str">
        <f>IF(Tabla134[[#This Row],[Item Visibility]]&lt;$U$15,"Poca visibilidad",IF(Tabla134[[#This Row],[Item Visibility]]&lt;$U$16,"Visibilidad media","Mayor visibilidad"))</f>
        <v>Visibilidad media</v>
      </c>
      <c r="P622" s="11" t="str">
        <f>IF(Tabla134[[#This Row],[Rating]]&lt;2,"Muy Malo",IF(Tabla134[[#This Row],[Rating]]&lt;3,"Malo",IF(Tabla134[[#This Row],[Rating]]&lt;4,"Regular",IF(Tabla134[[#This Row],[Rating]]&lt;5,"Bueno","Excelente"))))</f>
        <v>Bueno</v>
      </c>
    </row>
    <row r="623" spans="1:16" x14ac:dyDescent="0.2">
      <c r="A623" s="7" t="s">
        <v>6</v>
      </c>
      <c r="B623" s="7" t="s">
        <v>1210</v>
      </c>
      <c r="C623" s="7" t="s">
        <v>112</v>
      </c>
      <c r="D623" s="8">
        <v>2015</v>
      </c>
      <c r="E623" s="7" t="s">
        <v>922</v>
      </c>
      <c r="F623" s="7" t="s">
        <v>796</v>
      </c>
      <c r="G623" s="7" t="s">
        <v>528</v>
      </c>
      <c r="H623" s="7" t="s">
        <v>7</v>
      </c>
      <c r="I623" s="9">
        <v>8.0072603000000006E-2</v>
      </c>
      <c r="J623" s="10">
        <v>228.20359999999999</v>
      </c>
      <c r="K623" s="11">
        <v>4.5999999999999996</v>
      </c>
      <c r="L623" s="11" t="str">
        <f>IF(Tabla134[[#This Row],[Item Weight]]&lt;$U$12,"Poco Peso",IF(Tabla134[[#This Row],[Item Weight]]&lt;$U$13,"Peso Medio","Peso Alto"))</f>
        <v>Poco Peso</v>
      </c>
      <c r="M623" s="7">
        <v>5.0350000000000001</v>
      </c>
      <c r="N623" s="11">
        <f>IF(Tabla134[[#This Row],[Item Weight (Nulos)]]="",VLOOKUP(Tabla134[[#This Row],[Item Identifier]],'Tabla para Nulos'!$A$3:$B$1563,2,FALSE),Tabla134[[#This Row],[Item Weight (Nulos)]])</f>
        <v>5.0350000000000001</v>
      </c>
      <c r="O623" s="11" t="str">
        <f>IF(Tabla134[[#This Row],[Item Visibility]]&lt;$U$15,"Poca visibilidad",IF(Tabla134[[#This Row],[Item Visibility]]&lt;$U$16,"Visibilidad media","Mayor visibilidad"))</f>
        <v>Visibilidad media</v>
      </c>
      <c r="P623" s="11" t="str">
        <f>IF(Tabla134[[#This Row],[Rating]]&lt;2,"Muy Malo",IF(Tabla134[[#This Row],[Rating]]&lt;3,"Malo",IF(Tabla134[[#This Row],[Rating]]&lt;4,"Regular",IF(Tabla134[[#This Row],[Rating]]&lt;5,"Bueno","Excelente"))))</f>
        <v>Bueno</v>
      </c>
    </row>
    <row r="624" spans="1:16" x14ac:dyDescent="0.2">
      <c r="A624" s="7" t="s">
        <v>6</v>
      </c>
      <c r="B624" s="7" t="s">
        <v>359</v>
      </c>
      <c r="C624" s="7" t="s">
        <v>71</v>
      </c>
      <c r="D624" s="8">
        <v>2015</v>
      </c>
      <c r="E624" s="7" t="s">
        <v>922</v>
      </c>
      <c r="F624" s="7" t="s">
        <v>796</v>
      </c>
      <c r="G624" s="7" t="s">
        <v>528</v>
      </c>
      <c r="H624" s="7" t="s">
        <v>7</v>
      </c>
      <c r="I624" s="9">
        <v>8.0804019000000005E-2</v>
      </c>
      <c r="J624" s="10">
        <v>261.1936</v>
      </c>
      <c r="K624" s="11">
        <v>4.5999999999999996</v>
      </c>
      <c r="L624" s="11" t="str">
        <f>IF(Tabla134[[#This Row],[Item Weight]]&lt;$U$12,"Poco Peso",IF(Tabla134[[#This Row],[Item Weight]]&lt;$U$13,"Peso Medio","Peso Alto"))</f>
        <v>Peso Medio</v>
      </c>
      <c r="M624" s="7">
        <v>13.65</v>
      </c>
      <c r="N624" s="11">
        <f>IF(Tabla134[[#This Row],[Item Weight (Nulos)]]="",VLOOKUP(Tabla134[[#This Row],[Item Identifier]],'Tabla para Nulos'!$A$3:$B$1563,2,FALSE),Tabla134[[#This Row],[Item Weight (Nulos)]])</f>
        <v>13.65</v>
      </c>
      <c r="O624" s="11" t="str">
        <f>IF(Tabla134[[#This Row],[Item Visibility]]&lt;$U$15,"Poca visibilidad",IF(Tabla134[[#This Row],[Item Visibility]]&lt;$U$16,"Visibilidad media","Mayor visibilidad"))</f>
        <v>Visibilidad media</v>
      </c>
      <c r="P624" s="11" t="str">
        <f>IF(Tabla134[[#This Row],[Rating]]&lt;2,"Muy Malo",IF(Tabla134[[#This Row],[Rating]]&lt;3,"Malo",IF(Tabla134[[#This Row],[Rating]]&lt;4,"Regular",IF(Tabla134[[#This Row],[Rating]]&lt;5,"Bueno","Excelente"))))</f>
        <v>Bueno</v>
      </c>
    </row>
    <row r="625" spans="1:16" x14ac:dyDescent="0.2">
      <c r="A625" s="7" t="s">
        <v>6</v>
      </c>
      <c r="B625" s="7" t="s">
        <v>334</v>
      </c>
      <c r="C625" s="7" t="s">
        <v>47</v>
      </c>
      <c r="D625" s="8">
        <v>2015</v>
      </c>
      <c r="E625" s="7" t="s">
        <v>922</v>
      </c>
      <c r="F625" s="7" t="s">
        <v>796</v>
      </c>
      <c r="G625" s="7" t="s">
        <v>528</v>
      </c>
      <c r="H625" s="7" t="s">
        <v>7</v>
      </c>
      <c r="I625" s="9">
        <v>0.122123201</v>
      </c>
      <c r="J625" s="10">
        <v>100.76739999999999</v>
      </c>
      <c r="K625" s="11">
        <v>4.5999999999999996</v>
      </c>
      <c r="L625" s="11" t="str">
        <f>IF(Tabla134[[#This Row],[Item Weight]]&lt;$U$12,"Poco Peso",IF(Tabla134[[#This Row],[Item Weight]]&lt;$U$13,"Peso Medio","Peso Alto"))</f>
        <v>Peso Alto</v>
      </c>
      <c r="M625" s="7">
        <v>17.7</v>
      </c>
      <c r="N625" s="11">
        <f>IF(Tabla134[[#This Row],[Item Weight (Nulos)]]="",VLOOKUP(Tabla134[[#This Row],[Item Identifier]],'Tabla para Nulos'!$A$3:$B$1563,2,FALSE),Tabla134[[#This Row],[Item Weight (Nulos)]])</f>
        <v>17.7</v>
      </c>
      <c r="O625" s="11" t="str">
        <f>IF(Tabla134[[#This Row],[Item Visibility]]&lt;$U$15,"Poca visibilidad",IF(Tabla134[[#This Row],[Item Visibility]]&lt;$U$16,"Visibilidad media","Mayor visibilidad"))</f>
        <v>Mayor visibilidad</v>
      </c>
      <c r="P625" s="11" t="str">
        <f>IF(Tabla134[[#This Row],[Rating]]&lt;2,"Muy Malo",IF(Tabla134[[#This Row],[Rating]]&lt;3,"Malo",IF(Tabla134[[#This Row],[Rating]]&lt;4,"Regular",IF(Tabla134[[#This Row],[Rating]]&lt;5,"Bueno","Excelente"))))</f>
        <v>Bueno</v>
      </c>
    </row>
    <row r="626" spans="1:16" x14ac:dyDescent="0.2">
      <c r="A626" s="7" t="s">
        <v>6</v>
      </c>
      <c r="B626" s="7" t="s">
        <v>530</v>
      </c>
      <c r="C626" s="7" t="s">
        <v>14</v>
      </c>
      <c r="D626" s="8">
        <v>2015</v>
      </c>
      <c r="E626" s="7" t="s">
        <v>922</v>
      </c>
      <c r="F626" s="7" t="s">
        <v>796</v>
      </c>
      <c r="G626" s="7" t="s">
        <v>528</v>
      </c>
      <c r="H626" s="7" t="s">
        <v>7</v>
      </c>
      <c r="I626" s="9">
        <v>0.157246634</v>
      </c>
      <c r="J626" s="10">
        <v>145.64179999999999</v>
      </c>
      <c r="K626" s="11">
        <v>4.5999999999999996</v>
      </c>
      <c r="L626" s="11" t="str">
        <f>IF(Tabla134[[#This Row],[Item Weight]]&lt;$U$12,"Poco Peso",IF(Tabla134[[#This Row],[Item Weight]]&lt;$U$13,"Peso Medio","Peso Alto"))</f>
        <v>Peso Medio</v>
      </c>
      <c r="M626" s="7">
        <v>15.5</v>
      </c>
      <c r="N626" s="11">
        <f>IF(Tabla134[[#This Row],[Item Weight (Nulos)]]="",VLOOKUP(Tabla134[[#This Row],[Item Identifier]],'Tabla para Nulos'!$A$3:$B$1563,2,FALSE),Tabla134[[#This Row],[Item Weight (Nulos)]])</f>
        <v>15.5</v>
      </c>
      <c r="O626" s="11" t="str">
        <f>IF(Tabla134[[#This Row],[Item Visibility]]&lt;$U$15,"Poca visibilidad",IF(Tabla134[[#This Row],[Item Visibility]]&lt;$U$16,"Visibilidad media","Mayor visibilidad"))</f>
        <v>Mayor visibilidad</v>
      </c>
      <c r="P626" s="11" t="str">
        <f>IF(Tabla134[[#This Row],[Rating]]&lt;2,"Muy Malo",IF(Tabla134[[#This Row],[Rating]]&lt;3,"Malo",IF(Tabla134[[#This Row],[Rating]]&lt;4,"Regular",IF(Tabla134[[#This Row],[Rating]]&lt;5,"Bueno","Excelente"))))</f>
        <v>Bueno</v>
      </c>
    </row>
    <row r="627" spans="1:16" x14ac:dyDescent="0.2">
      <c r="A627" s="7" t="s">
        <v>6</v>
      </c>
      <c r="B627" s="7" t="s">
        <v>928</v>
      </c>
      <c r="C627" s="7" t="s">
        <v>19</v>
      </c>
      <c r="D627" s="8">
        <v>2015</v>
      </c>
      <c r="E627" s="7" t="s">
        <v>922</v>
      </c>
      <c r="F627" s="7" t="s">
        <v>796</v>
      </c>
      <c r="G627" s="7" t="s">
        <v>528</v>
      </c>
      <c r="H627" s="7" t="s">
        <v>7</v>
      </c>
      <c r="I627" s="9">
        <v>0</v>
      </c>
      <c r="J627" s="10">
        <v>122.57299999999999</v>
      </c>
      <c r="K627" s="11">
        <v>4.5999999999999996</v>
      </c>
      <c r="L627" s="11" t="str">
        <f>IF(Tabla134[[#This Row],[Item Weight]]&lt;$U$12,"Poco Peso",IF(Tabla134[[#This Row],[Item Weight]]&lt;$U$13,"Peso Medio","Peso Alto"))</f>
        <v>Poco Peso</v>
      </c>
      <c r="M627" s="7">
        <v>8.26</v>
      </c>
      <c r="N627" s="11">
        <f>IF(Tabla134[[#This Row],[Item Weight (Nulos)]]="",VLOOKUP(Tabla134[[#This Row],[Item Identifier]],'Tabla para Nulos'!$A$3:$B$1563,2,FALSE),Tabla134[[#This Row],[Item Weight (Nulos)]])</f>
        <v>8.26</v>
      </c>
      <c r="O627" s="11" t="str">
        <f>IF(Tabla134[[#This Row],[Item Visibility]]&lt;$U$15,"Poca visibilidad",IF(Tabla134[[#This Row],[Item Visibility]]&lt;$U$16,"Visibilidad media","Mayor visibilidad"))</f>
        <v>Poca visibilidad</v>
      </c>
      <c r="P627" s="11" t="str">
        <f>IF(Tabla134[[#This Row],[Rating]]&lt;2,"Muy Malo",IF(Tabla134[[#This Row],[Rating]]&lt;3,"Malo",IF(Tabla134[[#This Row],[Rating]]&lt;4,"Regular",IF(Tabla134[[#This Row],[Rating]]&lt;5,"Bueno","Excelente"))))</f>
        <v>Bueno</v>
      </c>
    </row>
    <row r="628" spans="1:16" x14ac:dyDescent="0.2">
      <c r="A628" s="7" t="s">
        <v>6</v>
      </c>
      <c r="B628" s="7" t="s">
        <v>391</v>
      </c>
      <c r="C628" s="7" t="s">
        <v>28</v>
      </c>
      <c r="D628" s="8">
        <v>2020</v>
      </c>
      <c r="E628" s="7" t="s">
        <v>919</v>
      </c>
      <c r="F628" s="7" t="s">
        <v>796</v>
      </c>
      <c r="G628" s="7" t="s">
        <v>528</v>
      </c>
      <c r="H628" s="7" t="s">
        <v>7</v>
      </c>
      <c r="I628" s="9">
        <v>6.3618900000000003E-3</v>
      </c>
      <c r="J628" s="10">
        <v>121.10980000000001</v>
      </c>
      <c r="K628" s="11">
        <v>4.5999999999999996</v>
      </c>
      <c r="L628" s="11" t="str">
        <f>IF(Tabla134[[#This Row],[Item Weight]]&lt;$U$12,"Poco Peso",IF(Tabla134[[#This Row],[Item Weight]]&lt;$U$13,"Peso Medio","Peso Alto"))</f>
        <v>Poco Peso</v>
      </c>
      <c r="M628" s="7">
        <v>6.6349999999999998</v>
      </c>
      <c r="N628" s="11">
        <f>IF(Tabla134[[#This Row],[Item Weight (Nulos)]]="",VLOOKUP(Tabla134[[#This Row],[Item Identifier]],'Tabla para Nulos'!$A$3:$B$1563,2,FALSE),Tabla134[[#This Row],[Item Weight (Nulos)]])</f>
        <v>6.6349999999999998</v>
      </c>
      <c r="O628" s="11" t="str">
        <f>IF(Tabla134[[#This Row],[Item Visibility]]&lt;$U$15,"Poca visibilidad",IF(Tabla134[[#This Row],[Item Visibility]]&lt;$U$16,"Visibilidad media","Mayor visibilidad"))</f>
        <v>Poca visibilidad</v>
      </c>
      <c r="P628" s="11" t="str">
        <f>IF(Tabla134[[#This Row],[Rating]]&lt;2,"Muy Malo",IF(Tabla134[[#This Row],[Rating]]&lt;3,"Malo",IF(Tabla134[[#This Row],[Rating]]&lt;4,"Regular",IF(Tabla134[[#This Row],[Rating]]&lt;5,"Bueno","Excelente"))))</f>
        <v>Bueno</v>
      </c>
    </row>
    <row r="629" spans="1:16" x14ac:dyDescent="0.2">
      <c r="A629" s="7" t="s">
        <v>6</v>
      </c>
      <c r="B629" s="7" t="s">
        <v>1140</v>
      </c>
      <c r="C629" s="7" t="s">
        <v>25</v>
      </c>
      <c r="D629" s="8">
        <v>2020</v>
      </c>
      <c r="E629" s="7" t="s">
        <v>919</v>
      </c>
      <c r="F629" s="7" t="s">
        <v>796</v>
      </c>
      <c r="G629" s="7" t="s">
        <v>528</v>
      </c>
      <c r="H629" s="7" t="s">
        <v>7</v>
      </c>
      <c r="I629" s="9">
        <v>0.16234858399999999</v>
      </c>
      <c r="J629" s="10">
        <v>185.92660000000001</v>
      </c>
      <c r="K629" s="11">
        <v>4.5999999999999996</v>
      </c>
      <c r="L629" s="11" t="str">
        <f>IF(Tabla134[[#This Row],[Item Weight]]&lt;$U$12,"Poco Peso",IF(Tabla134[[#This Row],[Item Weight]]&lt;$U$13,"Peso Medio","Peso Alto"))</f>
        <v>Peso Medio</v>
      </c>
      <c r="M629" s="7">
        <v>15</v>
      </c>
      <c r="N629" s="11">
        <f>IF(Tabla134[[#This Row],[Item Weight (Nulos)]]="",VLOOKUP(Tabla134[[#This Row],[Item Identifier]],'Tabla para Nulos'!$A$3:$B$1563,2,FALSE),Tabla134[[#This Row],[Item Weight (Nulos)]])</f>
        <v>15</v>
      </c>
      <c r="O629" s="11" t="str">
        <f>IF(Tabla134[[#This Row],[Item Visibility]]&lt;$U$15,"Poca visibilidad",IF(Tabla134[[#This Row],[Item Visibility]]&lt;$U$16,"Visibilidad media","Mayor visibilidad"))</f>
        <v>Mayor visibilidad</v>
      </c>
      <c r="P629" s="11" t="str">
        <f>IF(Tabla134[[#This Row],[Rating]]&lt;2,"Muy Malo",IF(Tabla134[[#This Row],[Rating]]&lt;3,"Malo",IF(Tabla134[[#This Row],[Rating]]&lt;4,"Regular",IF(Tabla134[[#This Row],[Rating]]&lt;5,"Bueno","Excelente"))))</f>
        <v>Bueno</v>
      </c>
    </row>
    <row r="630" spans="1:16" x14ac:dyDescent="0.2">
      <c r="A630" s="7" t="s">
        <v>6</v>
      </c>
      <c r="B630" s="7" t="s">
        <v>814</v>
      </c>
      <c r="C630" s="7" t="s">
        <v>10</v>
      </c>
      <c r="D630" s="8">
        <v>2020</v>
      </c>
      <c r="E630" s="7" t="s">
        <v>919</v>
      </c>
      <c r="F630" s="7" t="s">
        <v>796</v>
      </c>
      <c r="G630" s="7" t="s">
        <v>1</v>
      </c>
      <c r="H630" s="7" t="s">
        <v>7</v>
      </c>
      <c r="I630" s="9">
        <v>5.5617979999999997E-3</v>
      </c>
      <c r="J630" s="10">
        <v>168.37899999999999</v>
      </c>
      <c r="K630" s="11">
        <v>4.5999999999999996</v>
      </c>
      <c r="L630" s="11" t="str">
        <f>IF(Tabla134[[#This Row],[Item Weight]]&lt;$U$12,"Poco Peso",IF(Tabla134[[#This Row],[Item Weight]]&lt;$U$13,"Peso Medio","Peso Alto"))</f>
        <v>Peso Medio</v>
      </c>
      <c r="M630" s="7">
        <v>11.35</v>
      </c>
      <c r="N630" s="11">
        <f>IF(Tabla134[[#This Row],[Item Weight (Nulos)]]="",VLOOKUP(Tabla134[[#This Row],[Item Identifier]],'Tabla para Nulos'!$A$3:$B$1563,2,FALSE),Tabla134[[#This Row],[Item Weight (Nulos)]])</f>
        <v>11.35</v>
      </c>
      <c r="O630" s="11" t="str">
        <f>IF(Tabla134[[#This Row],[Item Visibility]]&lt;$U$15,"Poca visibilidad",IF(Tabla134[[#This Row],[Item Visibility]]&lt;$U$16,"Visibilidad media","Mayor visibilidad"))</f>
        <v>Poca visibilidad</v>
      </c>
      <c r="P630" s="11" t="str">
        <f>IF(Tabla134[[#This Row],[Rating]]&lt;2,"Muy Malo",IF(Tabla134[[#This Row],[Rating]]&lt;3,"Malo",IF(Tabla134[[#This Row],[Rating]]&lt;4,"Regular",IF(Tabla134[[#This Row],[Rating]]&lt;5,"Bueno","Excelente"))))</f>
        <v>Bueno</v>
      </c>
    </row>
    <row r="631" spans="1:16" x14ac:dyDescent="0.2">
      <c r="A631" s="7" t="s">
        <v>6</v>
      </c>
      <c r="B631" s="7" t="s">
        <v>333</v>
      </c>
      <c r="C631" s="7" t="s">
        <v>47</v>
      </c>
      <c r="D631" s="8">
        <v>2020</v>
      </c>
      <c r="E631" s="7" t="s">
        <v>919</v>
      </c>
      <c r="F631" s="7" t="s">
        <v>796</v>
      </c>
      <c r="G631" s="7" t="s">
        <v>1</v>
      </c>
      <c r="H631" s="7" t="s">
        <v>7</v>
      </c>
      <c r="I631" s="9">
        <v>9.2095923999999996E-2</v>
      </c>
      <c r="J631" s="10">
        <v>183.32919999999999</v>
      </c>
      <c r="K631" s="11">
        <v>4.5999999999999996</v>
      </c>
      <c r="L631" s="11" t="str">
        <f>IF(Tabla134[[#This Row],[Item Weight]]&lt;$U$12,"Poco Peso",IF(Tabla134[[#This Row],[Item Weight]]&lt;$U$13,"Peso Medio","Peso Alto"))</f>
        <v>Peso Alto</v>
      </c>
      <c r="M631" s="7">
        <v>18.7</v>
      </c>
      <c r="N631" s="11">
        <f>IF(Tabla134[[#This Row],[Item Weight (Nulos)]]="",VLOOKUP(Tabla134[[#This Row],[Item Identifier]],'Tabla para Nulos'!$A$3:$B$1563,2,FALSE),Tabla134[[#This Row],[Item Weight (Nulos)]])</f>
        <v>18.7</v>
      </c>
      <c r="O631" s="11" t="str">
        <f>IF(Tabla134[[#This Row],[Item Visibility]]&lt;$U$15,"Poca visibilidad",IF(Tabla134[[#This Row],[Item Visibility]]&lt;$U$16,"Visibilidad media","Mayor visibilidad"))</f>
        <v>Visibilidad media</v>
      </c>
      <c r="P631" s="11" t="str">
        <f>IF(Tabla134[[#This Row],[Rating]]&lt;2,"Muy Malo",IF(Tabla134[[#This Row],[Rating]]&lt;3,"Malo",IF(Tabla134[[#This Row],[Rating]]&lt;4,"Regular",IF(Tabla134[[#This Row],[Rating]]&lt;5,"Bueno","Excelente"))))</f>
        <v>Bueno</v>
      </c>
    </row>
    <row r="632" spans="1:16" x14ac:dyDescent="0.2">
      <c r="A632" s="7" t="s">
        <v>124</v>
      </c>
      <c r="B632" s="7" t="s">
        <v>1103</v>
      </c>
      <c r="C632" s="7" t="s">
        <v>112</v>
      </c>
      <c r="D632" s="8">
        <v>2017</v>
      </c>
      <c r="E632" s="7" t="s">
        <v>797</v>
      </c>
      <c r="F632" s="7" t="s">
        <v>796</v>
      </c>
      <c r="G632" s="7" t="s">
        <v>702</v>
      </c>
      <c r="H632" s="7" t="s">
        <v>7</v>
      </c>
      <c r="I632" s="9">
        <v>2.0711996E-2</v>
      </c>
      <c r="J632" s="10">
        <v>82.756600000000006</v>
      </c>
      <c r="K632" s="11">
        <v>4.5999999999999996</v>
      </c>
      <c r="L632" s="11" t="str">
        <f>IF(Tabla134[[#This Row],[Item Weight]]&lt;$U$12,"Poco Peso",IF(Tabla134[[#This Row],[Item Weight]]&lt;$U$13,"Peso Medio","Peso Alto"))</f>
        <v>Peso Medio</v>
      </c>
      <c r="M632" s="7">
        <v>13.15</v>
      </c>
      <c r="N632" s="11">
        <f>IF(Tabla134[[#This Row],[Item Weight (Nulos)]]="",VLOOKUP(Tabla134[[#This Row],[Item Identifier]],'Tabla para Nulos'!$A$3:$B$1563,2,FALSE),Tabla134[[#This Row],[Item Weight (Nulos)]])</f>
        <v>13.15</v>
      </c>
      <c r="O632" s="11" t="str">
        <f>IF(Tabla134[[#This Row],[Item Visibility]]&lt;$U$15,"Poca visibilidad",IF(Tabla134[[#This Row],[Item Visibility]]&lt;$U$16,"Visibilidad media","Mayor visibilidad"))</f>
        <v>Poca visibilidad</v>
      </c>
      <c r="P632" s="11" t="str">
        <f>IF(Tabla134[[#This Row],[Rating]]&lt;2,"Muy Malo",IF(Tabla134[[#This Row],[Rating]]&lt;3,"Malo",IF(Tabla134[[#This Row],[Rating]]&lt;4,"Regular",IF(Tabla134[[#This Row],[Rating]]&lt;5,"Bueno","Excelente"))))</f>
        <v>Bueno</v>
      </c>
    </row>
    <row r="633" spans="1:16" x14ac:dyDescent="0.2">
      <c r="A633" s="7" t="s">
        <v>124</v>
      </c>
      <c r="B633" s="7" t="s">
        <v>1360</v>
      </c>
      <c r="C633" s="7" t="s">
        <v>10</v>
      </c>
      <c r="D633" s="8">
        <v>2017</v>
      </c>
      <c r="E633" s="7" t="s">
        <v>797</v>
      </c>
      <c r="F633" s="7" t="s">
        <v>796</v>
      </c>
      <c r="G633" s="7" t="s">
        <v>702</v>
      </c>
      <c r="H633" s="7" t="s">
        <v>7</v>
      </c>
      <c r="I633" s="9">
        <v>1.5557425999999999E-2</v>
      </c>
      <c r="J633" s="10">
        <v>184.72659999999999</v>
      </c>
      <c r="K633" s="11">
        <v>4.5999999999999996</v>
      </c>
      <c r="L633" s="11" t="str">
        <f>IF(Tabla134[[#This Row],[Item Weight]]&lt;$U$12,"Poco Peso",IF(Tabla134[[#This Row],[Item Weight]]&lt;$U$13,"Peso Medio","Peso Alto"))</f>
        <v>Peso Alto</v>
      </c>
      <c r="M633" s="7">
        <v>17.5</v>
      </c>
      <c r="N633" s="11">
        <f>IF(Tabla134[[#This Row],[Item Weight (Nulos)]]="",VLOOKUP(Tabla134[[#This Row],[Item Identifier]],'Tabla para Nulos'!$A$3:$B$1563,2,FALSE),Tabla134[[#This Row],[Item Weight (Nulos)]])</f>
        <v>17.5</v>
      </c>
      <c r="O633" s="11" t="str">
        <f>IF(Tabla134[[#This Row],[Item Visibility]]&lt;$U$15,"Poca visibilidad",IF(Tabla134[[#This Row],[Item Visibility]]&lt;$U$16,"Visibilidad media","Mayor visibilidad"))</f>
        <v>Poca visibilidad</v>
      </c>
      <c r="P633" s="11" t="str">
        <f>IF(Tabla134[[#This Row],[Rating]]&lt;2,"Muy Malo",IF(Tabla134[[#This Row],[Rating]]&lt;3,"Malo",IF(Tabla134[[#This Row],[Rating]]&lt;4,"Regular",IF(Tabla134[[#This Row],[Rating]]&lt;5,"Bueno","Excelente"))))</f>
        <v>Bueno</v>
      </c>
    </row>
    <row r="634" spans="1:16" x14ac:dyDescent="0.2">
      <c r="A634" s="7" t="s">
        <v>124</v>
      </c>
      <c r="B634" s="7" t="s">
        <v>446</v>
      </c>
      <c r="C634" s="7" t="s">
        <v>4</v>
      </c>
      <c r="D634" s="8">
        <v>2017</v>
      </c>
      <c r="E634" s="7" t="s">
        <v>797</v>
      </c>
      <c r="F634" s="7" t="s">
        <v>796</v>
      </c>
      <c r="G634" s="7" t="s">
        <v>702</v>
      </c>
      <c r="H634" s="7" t="s">
        <v>7</v>
      </c>
      <c r="I634" s="9">
        <v>7.7439605999999994E-2</v>
      </c>
      <c r="J634" s="10">
        <v>60.653599999999997</v>
      </c>
      <c r="K634" s="11">
        <v>4.5999999999999996</v>
      </c>
      <c r="L634" s="11" t="str">
        <f>IF(Tabla134[[#This Row],[Item Weight]]&lt;$U$12,"Poco Peso",IF(Tabla134[[#This Row],[Item Weight]]&lt;$U$13,"Peso Medio","Peso Alto"))</f>
        <v>Peso Alto</v>
      </c>
      <c r="M634" s="7">
        <v>20.100000000000001</v>
      </c>
      <c r="N634" s="11">
        <f>IF(Tabla134[[#This Row],[Item Weight (Nulos)]]="",VLOOKUP(Tabla134[[#This Row],[Item Identifier]],'Tabla para Nulos'!$A$3:$B$1563,2,FALSE),Tabla134[[#This Row],[Item Weight (Nulos)]])</f>
        <v>20.100000000000001</v>
      </c>
      <c r="O634" s="11" t="str">
        <f>IF(Tabla134[[#This Row],[Item Visibility]]&lt;$U$15,"Poca visibilidad",IF(Tabla134[[#This Row],[Item Visibility]]&lt;$U$16,"Visibilidad media","Mayor visibilidad"))</f>
        <v>Visibilidad media</v>
      </c>
      <c r="P634" s="11" t="str">
        <f>IF(Tabla134[[#This Row],[Rating]]&lt;2,"Muy Malo",IF(Tabla134[[#This Row],[Rating]]&lt;3,"Malo",IF(Tabla134[[#This Row],[Rating]]&lt;4,"Regular",IF(Tabla134[[#This Row],[Rating]]&lt;5,"Bueno","Excelente"))))</f>
        <v>Bueno</v>
      </c>
    </row>
    <row r="635" spans="1:16" x14ac:dyDescent="0.2">
      <c r="A635" s="7" t="s">
        <v>124</v>
      </c>
      <c r="B635" s="7" t="s">
        <v>789</v>
      </c>
      <c r="C635" s="7" t="s">
        <v>171</v>
      </c>
      <c r="D635" s="8">
        <v>2017</v>
      </c>
      <c r="E635" s="7" t="s">
        <v>797</v>
      </c>
      <c r="F635" s="7" t="s">
        <v>796</v>
      </c>
      <c r="G635" s="7" t="s">
        <v>702</v>
      </c>
      <c r="H635" s="7" t="s">
        <v>7</v>
      </c>
      <c r="I635" s="9">
        <v>0.16391093800000001</v>
      </c>
      <c r="J635" s="10">
        <v>119.2124</v>
      </c>
      <c r="K635" s="11">
        <v>4.5999999999999996</v>
      </c>
      <c r="L635" s="11" t="str">
        <f>IF(Tabla134[[#This Row],[Item Weight]]&lt;$U$12,"Poco Peso",IF(Tabla134[[#This Row],[Item Weight]]&lt;$U$13,"Peso Medio","Peso Alto"))</f>
        <v>Peso Medio</v>
      </c>
      <c r="M635" s="7">
        <v>12.35</v>
      </c>
      <c r="N635" s="11">
        <f>IF(Tabla134[[#This Row],[Item Weight (Nulos)]]="",VLOOKUP(Tabla134[[#This Row],[Item Identifier]],'Tabla para Nulos'!$A$3:$B$1563,2,FALSE),Tabla134[[#This Row],[Item Weight (Nulos)]])</f>
        <v>12.35</v>
      </c>
      <c r="O635" s="11" t="str">
        <f>IF(Tabla134[[#This Row],[Item Visibility]]&lt;$U$15,"Poca visibilidad",IF(Tabla134[[#This Row],[Item Visibility]]&lt;$U$16,"Visibilidad media","Mayor visibilidad"))</f>
        <v>Mayor visibilidad</v>
      </c>
      <c r="P635" s="11" t="str">
        <f>IF(Tabla134[[#This Row],[Rating]]&lt;2,"Muy Malo",IF(Tabla134[[#This Row],[Rating]]&lt;3,"Malo",IF(Tabla134[[#This Row],[Rating]]&lt;4,"Regular",IF(Tabla134[[#This Row],[Rating]]&lt;5,"Bueno","Excelente"))))</f>
        <v>Bueno</v>
      </c>
    </row>
    <row r="636" spans="1:16" x14ac:dyDescent="0.2">
      <c r="A636" s="7" t="s">
        <v>124</v>
      </c>
      <c r="B636" s="7" t="s">
        <v>1163</v>
      </c>
      <c r="C636" s="7" t="s">
        <v>171</v>
      </c>
      <c r="D636" s="8">
        <v>2017</v>
      </c>
      <c r="E636" s="7" t="s">
        <v>797</v>
      </c>
      <c r="F636" s="7" t="s">
        <v>796</v>
      </c>
      <c r="G636" s="7" t="s">
        <v>702</v>
      </c>
      <c r="H636" s="7" t="s">
        <v>7</v>
      </c>
      <c r="I636" s="9">
        <v>9.9117289999999997E-2</v>
      </c>
      <c r="J636" s="10">
        <v>210.7902</v>
      </c>
      <c r="K636" s="11">
        <v>4.5999999999999996</v>
      </c>
      <c r="L636" s="11" t="str">
        <f>IF(Tabla134[[#This Row],[Item Weight]]&lt;$U$12,"Poco Peso",IF(Tabla134[[#This Row],[Item Weight]]&lt;$U$13,"Peso Medio","Peso Alto"))</f>
        <v>Peso Medio</v>
      </c>
      <c r="M636" s="7">
        <v>16</v>
      </c>
      <c r="N636" s="11">
        <f>IF(Tabla134[[#This Row],[Item Weight (Nulos)]]="",VLOOKUP(Tabla134[[#This Row],[Item Identifier]],'Tabla para Nulos'!$A$3:$B$1563,2,FALSE),Tabla134[[#This Row],[Item Weight (Nulos)]])</f>
        <v>16</v>
      </c>
      <c r="O636" s="11" t="str">
        <f>IF(Tabla134[[#This Row],[Item Visibility]]&lt;$U$15,"Poca visibilidad",IF(Tabla134[[#This Row],[Item Visibility]]&lt;$U$16,"Visibilidad media","Mayor visibilidad"))</f>
        <v>Mayor visibilidad</v>
      </c>
      <c r="P636" s="11" t="str">
        <f>IF(Tabla134[[#This Row],[Rating]]&lt;2,"Muy Malo",IF(Tabla134[[#This Row],[Rating]]&lt;3,"Malo",IF(Tabla134[[#This Row],[Rating]]&lt;4,"Regular",IF(Tabla134[[#This Row],[Rating]]&lt;5,"Bueno","Excelente"))))</f>
        <v>Bueno</v>
      </c>
    </row>
    <row r="637" spans="1:16" x14ac:dyDescent="0.2">
      <c r="A637" s="7" t="s">
        <v>124</v>
      </c>
      <c r="B637" s="7" t="s">
        <v>422</v>
      </c>
      <c r="C637" s="7" t="s">
        <v>47</v>
      </c>
      <c r="D637" s="8">
        <v>2017</v>
      </c>
      <c r="E637" s="7" t="s">
        <v>797</v>
      </c>
      <c r="F637" s="7" t="s">
        <v>796</v>
      </c>
      <c r="G637" s="7" t="s">
        <v>702</v>
      </c>
      <c r="H637" s="7" t="s">
        <v>7</v>
      </c>
      <c r="I637" s="9">
        <v>0.156269303</v>
      </c>
      <c r="J637" s="10">
        <v>159.65780000000001</v>
      </c>
      <c r="K637" s="11">
        <v>4.5999999999999996</v>
      </c>
      <c r="L637" s="11" t="str">
        <f>IF(Tabla134[[#This Row],[Item Weight]]&lt;$U$12,"Poco Peso",IF(Tabla134[[#This Row],[Item Weight]]&lt;$U$13,"Peso Medio","Peso Alto"))</f>
        <v>Peso Alto</v>
      </c>
      <c r="M637" s="7">
        <v>17.2</v>
      </c>
      <c r="N637" s="11">
        <f>IF(Tabla134[[#This Row],[Item Weight (Nulos)]]="",VLOOKUP(Tabla134[[#This Row],[Item Identifier]],'Tabla para Nulos'!$A$3:$B$1563,2,FALSE),Tabla134[[#This Row],[Item Weight (Nulos)]])</f>
        <v>17.2</v>
      </c>
      <c r="O637" s="11" t="str">
        <f>IF(Tabla134[[#This Row],[Item Visibility]]&lt;$U$15,"Poca visibilidad",IF(Tabla134[[#This Row],[Item Visibility]]&lt;$U$16,"Visibilidad media","Mayor visibilidad"))</f>
        <v>Mayor visibilidad</v>
      </c>
      <c r="P637" s="11" t="str">
        <f>IF(Tabla134[[#This Row],[Rating]]&lt;2,"Muy Malo",IF(Tabla134[[#This Row],[Rating]]&lt;3,"Malo",IF(Tabla134[[#This Row],[Rating]]&lt;4,"Regular",IF(Tabla134[[#This Row],[Rating]]&lt;5,"Bueno","Excelente"))))</f>
        <v>Bueno</v>
      </c>
    </row>
    <row r="638" spans="1:16" x14ac:dyDescent="0.2">
      <c r="A638" s="7" t="s">
        <v>124</v>
      </c>
      <c r="B638" s="7" t="s">
        <v>1061</v>
      </c>
      <c r="C638" s="7" t="s">
        <v>14</v>
      </c>
      <c r="D638" s="8">
        <v>2017</v>
      </c>
      <c r="E638" s="7" t="s">
        <v>797</v>
      </c>
      <c r="F638" s="7" t="s">
        <v>796</v>
      </c>
      <c r="G638" s="7" t="s">
        <v>702</v>
      </c>
      <c r="H638" s="7" t="s">
        <v>7</v>
      </c>
      <c r="I638" s="9">
        <v>0.11207602</v>
      </c>
      <c r="J638" s="10">
        <v>58.021999999999998</v>
      </c>
      <c r="K638" s="11">
        <v>4.5999999999999996</v>
      </c>
      <c r="L638" s="11" t="str">
        <f>IF(Tabla134[[#This Row],[Item Weight]]&lt;$U$12,"Poco Peso",IF(Tabla134[[#This Row],[Item Weight]]&lt;$U$13,"Peso Medio","Peso Alto"))</f>
        <v>Peso Medio</v>
      </c>
      <c r="M638" s="7">
        <v>10.395</v>
      </c>
      <c r="N638" s="11">
        <f>IF(Tabla134[[#This Row],[Item Weight (Nulos)]]="",VLOOKUP(Tabla134[[#This Row],[Item Identifier]],'Tabla para Nulos'!$A$3:$B$1563,2,FALSE),Tabla134[[#This Row],[Item Weight (Nulos)]])</f>
        <v>10.395</v>
      </c>
      <c r="O638" s="11" t="str">
        <f>IF(Tabla134[[#This Row],[Item Visibility]]&lt;$U$15,"Poca visibilidad",IF(Tabla134[[#This Row],[Item Visibility]]&lt;$U$16,"Visibilidad media","Mayor visibilidad"))</f>
        <v>Mayor visibilidad</v>
      </c>
      <c r="P638" s="11" t="str">
        <f>IF(Tabla134[[#This Row],[Rating]]&lt;2,"Muy Malo",IF(Tabla134[[#This Row],[Rating]]&lt;3,"Malo",IF(Tabla134[[#This Row],[Rating]]&lt;4,"Regular",IF(Tabla134[[#This Row],[Rating]]&lt;5,"Bueno","Excelente"))))</f>
        <v>Bueno</v>
      </c>
    </row>
    <row r="639" spans="1:16" x14ac:dyDescent="0.2">
      <c r="A639" s="7" t="s">
        <v>124</v>
      </c>
      <c r="B639" s="7" t="s">
        <v>1269</v>
      </c>
      <c r="C639" s="7" t="s">
        <v>14</v>
      </c>
      <c r="D639" s="8">
        <v>2017</v>
      </c>
      <c r="E639" s="7" t="s">
        <v>797</v>
      </c>
      <c r="F639" s="7" t="s">
        <v>796</v>
      </c>
      <c r="G639" s="7" t="s">
        <v>702</v>
      </c>
      <c r="H639" s="7" t="s">
        <v>7</v>
      </c>
      <c r="I639" s="9">
        <v>1.0037996E-2</v>
      </c>
      <c r="J639" s="10">
        <v>163.55520000000001</v>
      </c>
      <c r="K639" s="11">
        <v>4.5999999999999996</v>
      </c>
      <c r="L639" s="11" t="str">
        <f>IF(Tabla134[[#This Row],[Item Weight]]&lt;$U$12,"Poco Peso",IF(Tabla134[[#This Row],[Item Weight]]&lt;$U$13,"Peso Medio","Peso Alto"))</f>
        <v>Peso Alto</v>
      </c>
      <c r="M639" s="7">
        <v>17.600000000000001</v>
      </c>
      <c r="N639" s="11">
        <f>IF(Tabla134[[#This Row],[Item Weight (Nulos)]]="",VLOOKUP(Tabla134[[#This Row],[Item Identifier]],'Tabla para Nulos'!$A$3:$B$1563,2,FALSE),Tabla134[[#This Row],[Item Weight (Nulos)]])</f>
        <v>17.600000000000001</v>
      </c>
      <c r="O639" s="11" t="str">
        <f>IF(Tabla134[[#This Row],[Item Visibility]]&lt;$U$15,"Poca visibilidad",IF(Tabla134[[#This Row],[Item Visibility]]&lt;$U$16,"Visibilidad media","Mayor visibilidad"))</f>
        <v>Poca visibilidad</v>
      </c>
      <c r="P639" s="11" t="str">
        <f>IF(Tabla134[[#This Row],[Rating]]&lt;2,"Muy Malo",IF(Tabla134[[#This Row],[Rating]]&lt;3,"Malo",IF(Tabla134[[#This Row],[Rating]]&lt;4,"Regular",IF(Tabla134[[#This Row],[Rating]]&lt;5,"Bueno","Excelente"))))</f>
        <v>Bueno</v>
      </c>
    </row>
    <row r="640" spans="1:16" x14ac:dyDescent="0.2">
      <c r="A640" s="7" t="s">
        <v>124</v>
      </c>
      <c r="B640" s="7" t="s">
        <v>1051</v>
      </c>
      <c r="C640" s="7" t="s">
        <v>19</v>
      </c>
      <c r="D640" s="8">
        <v>2017</v>
      </c>
      <c r="E640" s="7" t="s">
        <v>797</v>
      </c>
      <c r="F640" s="7" t="s">
        <v>796</v>
      </c>
      <c r="G640" s="7" t="s">
        <v>702</v>
      </c>
      <c r="H640" s="7" t="s">
        <v>7</v>
      </c>
      <c r="I640" s="9">
        <v>5.6418353999999997E-2</v>
      </c>
      <c r="J640" s="10">
        <v>142.4812</v>
      </c>
      <c r="K640" s="11">
        <v>4.5999999999999996</v>
      </c>
      <c r="L640" s="11" t="str">
        <f>IF(Tabla134[[#This Row],[Item Weight]]&lt;$U$12,"Poco Peso",IF(Tabla134[[#This Row],[Item Weight]]&lt;$U$13,"Peso Medio","Peso Alto"))</f>
        <v>Peso Medio</v>
      </c>
      <c r="M640" s="7">
        <v>13.15</v>
      </c>
      <c r="N640" s="11">
        <f>IF(Tabla134[[#This Row],[Item Weight (Nulos)]]="",VLOOKUP(Tabla134[[#This Row],[Item Identifier]],'Tabla para Nulos'!$A$3:$B$1563,2,FALSE),Tabla134[[#This Row],[Item Weight (Nulos)]])</f>
        <v>13.15</v>
      </c>
      <c r="O640" s="11" t="str">
        <f>IF(Tabla134[[#This Row],[Item Visibility]]&lt;$U$15,"Poca visibilidad",IF(Tabla134[[#This Row],[Item Visibility]]&lt;$U$16,"Visibilidad media","Mayor visibilidad"))</f>
        <v>Visibilidad media</v>
      </c>
      <c r="P640" s="11" t="str">
        <f>IF(Tabla134[[#This Row],[Rating]]&lt;2,"Muy Malo",IF(Tabla134[[#This Row],[Rating]]&lt;3,"Malo",IF(Tabla134[[#This Row],[Rating]]&lt;4,"Regular",IF(Tabla134[[#This Row],[Rating]]&lt;5,"Bueno","Excelente"))))</f>
        <v>Bueno</v>
      </c>
    </row>
    <row r="641" spans="1:16" x14ac:dyDescent="0.2">
      <c r="A641" s="7" t="s">
        <v>6</v>
      </c>
      <c r="B641" s="7" t="s">
        <v>560</v>
      </c>
      <c r="C641" s="7" t="s">
        <v>71</v>
      </c>
      <c r="D641" s="8">
        <v>2017</v>
      </c>
      <c r="E641" s="7" t="s">
        <v>797</v>
      </c>
      <c r="F641" s="7" t="s">
        <v>796</v>
      </c>
      <c r="G641" s="7" t="s">
        <v>702</v>
      </c>
      <c r="H641" s="7" t="s">
        <v>7</v>
      </c>
      <c r="I641" s="9">
        <v>1.9930417999999998E-2</v>
      </c>
      <c r="J641" s="10">
        <v>131.53100000000001</v>
      </c>
      <c r="K641" s="11">
        <v>4.5999999999999996</v>
      </c>
      <c r="L641" s="11" t="str">
        <f>IF(Tabla134[[#This Row],[Item Weight]]&lt;$U$12,"Poco Peso",IF(Tabla134[[#This Row],[Item Weight]]&lt;$U$13,"Peso Medio","Peso Alto"))</f>
        <v>Peso Medio</v>
      </c>
      <c r="M641" s="7">
        <v>15.1</v>
      </c>
      <c r="N641" s="11">
        <f>IF(Tabla134[[#This Row],[Item Weight (Nulos)]]="",VLOOKUP(Tabla134[[#This Row],[Item Identifier]],'Tabla para Nulos'!$A$3:$B$1563,2,FALSE),Tabla134[[#This Row],[Item Weight (Nulos)]])</f>
        <v>15.1</v>
      </c>
      <c r="O641" s="11" t="str">
        <f>IF(Tabla134[[#This Row],[Item Visibility]]&lt;$U$15,"Poca visibilidad",IF(Tabla134[[#This Row],[Item Visibility]]&lt;$U$16,"Visibilidad media","Mayor visibilidad"))</f>
        <v>Poca visibilidad</v>
      </c>
      <c r="P641" s="11" t="str">
        <f>IF(Tabla134[[#This Row],[Rating]]&lt;2,"Muy Malo",IF(Tabla134[[#This Row],[Rating]]&lt;3,"Malo",IF(Tabla134[[#This Row],[Rating]]&lt;4,"Regular",IF(Tabla134[[#This Row],[Rating]]&lt;5,"Bueno","Excelente"))))</f>
        <v>Bueno</v>
      </c>
    </row>
    <row r="642" spans="1:16" x14ac:dyDescent="0.2">
      <c r="A642" s="7" t="s">
        <v>6</v>
      </c>
      <c r="B642" s="7" t="s">
        <v>61</v>
      </c>
      <c r="C642" s="7" t="s">
        <v>10</v>
      </c>
      <c r="D642" s="8">
        <v>2017</v>
      </c>
      <c r="E642" s="7" t="s">
        <v>797</v>
      </c>
      <c r="F642" s="7" t="s">
        <v>796</v>
      </c>
      <c r="G642" s="7" t="s">
        <v>702</v>
      </c>
      <c r="H642" s="7" t="s">
        <v>7</v>
      </c>
      <c r="I642" s="9">
        <v>0.11557055199999999</v>
      </c>
      <c r="J642" s="10">
        <v>57.5246</v>
      </c>
      <c r="K642" s="11">
        <v>4.5999999999999996</v>
      </c>
      <c r="L642" s="11" t="str">
        <f>IF(Tabla134[[#This Row],[Item Weight]]&lt;$U$12,"Poco Peso",IF(Tabla134[[#This Row],[Item Weight]]&lt;$U$13,"Peso Medio","Peso Alto"))</f>
        <v>Peso Medio</v>
      </c>
      <c r="M642" s="7">
        <v>16</v>
      </c>
      <c r="N642" s="11">
        <f>IF(Tabla134[[#This Row],[Item Weight (Nulos)]]="",VLOOKUP(Tabla134[[#This Row],[Item Identifier]],'Tabla para Nulos'!$A$3:$B$1563,2,FALSE),Tabla134[[#This Row],[Item Weight (Nulos)]])</f>
        <v>16</v>
      </c>
      <c r="O642" s="11" t="str">
        <f>IF(Tabla134[[#This Row],[Item Visibility]]&lt;$U$15,"Poca visibilidad",IF(Tabla134[[#This Row],[Item Visibility]]&lt;$U$16,"Visibilidad media","Mayor visibilidad"))</f>
        <v>Mayor visibilidad</v>
      </c>
      <c r="P642" s="11" t="str">
        <f>IF(Tabla134[[#This Row],[Rating]]&lt;2,"Muy Malo",IF(Tabla134[[#This Row],[Rating]]&lt;3,"Malo",IF(Tabla134[[#This Row],[Rating]]&lt;4,"Regular",IF(Tabla134[[#This Row],[Rating]]&lt;5,"Bueno","Excelente"))))</f>
        <v>Bueno</v>
      </c>
    </row>
    <row r="643" spans="1:16" x14ac:dyDescent="0.2">
      <c r="A643" s="7" t="s">
        <v>6</v>
      </c>
      <c r="B643" s="7" t="s">
        <v>1124</v>
      </c>
      <c r="C643" s="7" t="s">
        <v>47</v>
      </c>
      <c r="D643" s="8">
        <v>2017</v>
      </c>
      <c r="E643" s="7" t="s">
        <v>797</v>
      </c>
      <c r="F643" s="7" t="s">
        <v>796</v>
      </c>
      <c r="G643" s="7" t="s">
        <v>702</v>
      </c>
      <c r="H643" s="7" t="s">
        <v>7</v>
      </c>
      <c r="I643" s="9">
        <v>1.5087112E-2</v>
      </c>
      <c r="J643" s="10">
        <v>250.14080000000001</v>
      </c>
      <c r="K643" s="11">
        <v>4.5999999999999996</v>
      </c>
      <c r="L643" s="11" t="str">
        <f>IF(Tabla134[[#This Row],[Item Weight]]&lt;$U$12,"Poco Peso",IF(Tabla134[[#This Row],[Item Weight]]&lt;$U$13,"Peso Medio","Peso Alto"))</f>
        <v>Peso Medio</v>
      </c>
      <c r="M643" s="7">
        <v>9.8000000000000007</v>
      </c>
      <c r="N643" s="11">
        <f>IF(Tabla134[[#This Row],[Item Weight (Nulos)]]="",VLOOKUP(Tabla134[[#This Row],[Item Identifier]],'Tabla para Nulos'!$A$3:$B$1563,2,FALSE),Tabla134[[#This Row],[Item Weight (Nulos)]])</f>
        <v>9.8000000000000007</v>
      </c>
      <c r="O643" s="11" t="str">
        <f>IF(Tabla134[[#This Row],[Item Visibility]]&lt;$U$15,"Poca visibilidad",IF(Tabla134[[#This Row],[Item Visibility]]&lt;$U$16,"Visibilidad media","Mayor visibilidad"))</f>
        <v>Poca visibilidad</v>
      </c>
      <c r="P643" s="11" t="str">
        <f>IF(Tabla134[[#This Row],[Rating]]&lt;2,"Muy Malo",IF(Tabla134[[#This Row],[Rating]]&lt;3,"Malo",IF(Tabla134[[#This Row],[Rating]]&lt;4,"Regular",IF(Tabla134[[#This Row],[Rating]]&lt;5,"Bueno","Excelente"))))</f>
        <v>Bueno</v>
      </c>
    </row>
    <row r="644" spans="1:16" x14ac:dyDescent="0.2">
      <c r="A644" s="7" t="s">
        <v>6</v>
      </c>
      <c r="B644" s="7" t="s">
        <v>1478</v>
      </c>
      <c r="C644" s="7" t="s">
        <v>47</v>
      </c>
      <c r="D644" s="8">
        <v>2017</v>
      </c>
      <c r="E644" s="7" t="s">
        <v>797</v>
      </c>
      <c r="F644" s="7" t="s">
        <v>796</v>
      </c>
      <c r="G644" s="7" t="s">
        <v>702</v>
      </c>
      <c r="H644" s="7" t="s">
        <v>7</v>
      </c>
      <c r="I644" s="9">
        <v>5.5103173999999998E-2</v>
      </c>
      <c r="J644" s="10">
        <v>149.77340000000001</v>
      </c>
      <c r="K644" s="11">
        <v>4.5999999999999996</v>
      </c>
      <c r="L644" s="11" t="str">
        <f>IF(Tabla134[[#This Row],[Item Weight]]&lt;$U$12,"Poco Peso",IF(Tabla134[[#This Row],[Item Weight]]&lt;$U$13,"Peso Medio","Peso Alto"))</f>
        <v>Peso Medio</v>
      </c>
      <c r="M644" s="7">
        <v>15.35</v>
      </c>
      <c r="N644" s="11">
        <f>IF(Tabla134[[#This Row],[Item Weight (Nulos)]]="",VLOOKUP(Tabla134[[#This Row],[Item Identifier]],'Tabla para Nulos'!$A$3:$B$1563,2,FALSE),Tabla134[[#This Row],[Item Weight (Nulos)]])</f>
        <v>15.35</v>
      </c>
      <c r="O644" s="11" t="str">
        <f>IF(Tabla134[[#This Row],[Item Visibility]]&lt;$U$15,"Poca visibilidad",IF(Tabla134[[#This Row],[Item Visibility]]&lt;$U$16,"Visibilidad media","Mayor visibilidad"))</f>
        <v>Visibilidad media</v>
      </c>
      <c r="P644" s="11" t="str">
        <f>IF(Tabla134[[#This Row],[Rating]]&lt;2,"Muy Malo",IF(Tabla134[[#This Row],[Rating]]&lt;3,"Malo",IF(Tabla134[[#This Row],[Rating]]&lt;4,"Regular",IF(Tabla134[[#This Row],[Rating]]&lt;5,"Bueno","Excelente"))))</f>
        <v>Bueno</v>
      </c>
    </row>
    <row r="645" spans="1:16" x14ac:dyDescent="0.2">
      <c r="A645" s="7" t="s">
        <v>6</v>
      </c>
      <c r="B645" s="7" t="s">
        <v>934</v>
      </c>
      <c r="C645" s="7" t="s">
        <v>47</v>
      </c>
      <c r="D645" s="8">
        <v>2017</v>
      </c>
      <c r="E645" s="7" t="s">
        <v>797</v>
      </c>
      <c r="F645" s="7" t="s">
        <v>796</v>
      </c>
      <c r="G645" s="7" t="s">
        <v>702</v>
      </c>
      <c r="H645" s="7" t="s">
        <v>7</v>
      </c>
      <c r="I645" s="9">
        <v>9.6495425999999995E-2</v>
      </c>
      <c r="J645" s="10">
        <v>175.6028</v>
      </c>
      <c r="K645" s="11">
        <v>4.5999999999999996</v>
      </c>
      <c r="L645" s="11" t="str">
        <f>IF(Tabla134[[#This Row],[Item Weight]]&lt;$U$12,"Poco Peso",IF(Tabla134[[#This Row],[Item Weight]]&lt;$U$13,"Peso Medio","Peso Alto"))</f>
        <v>Peso Alto</v>
      </c>
      <c r="M645" s="7">
        <v>20.2</v>
      </c>
      <c r="N645" s="11">
        <f>IF(Tabla134[[#This Row],[Item Weight (Nulos)]]="",VLOOKUP(Tabla134[[#This Row],[Item Identifier]],'Tabla para Nulos'!$A$3:$B$1563,2,FALSE),Tabla134[[#This Row],[Item Weight (Nulos)]])</f>
        <v>20.2</v>
      </c>
      <c r="O645" s="11" t="str">
        <f>IF(Tabla134[[#This Row],[Item Visibility]]&lt;$U$15,"Poca visibilidad",IF(Tabla134[[#This Row],[Item Visibility]]&lt;$U$16,"Visibilidad media","Mayor visibilidad"))</f>
        <v>Mayor visibilidad</v>
      </c>
      <c r="P645" s="11" t="str">
        <f>IF(Tabla134[[#This Row],[Rating]]&lt;2,"Muy Malo",IF(Tabla134[[#This Row],[Rating]]&lt;3,"Malo",IF(Tabla134[[#This Row],[Rating]]&lt;4,"Regular",IF(Tabla134[[#This Row],[Rating]]&lt;5,"Bueno","Excelente"))))</f>
        <v>Bueno</v>
      </c>
    </row>
    <row r="646" spans="1:16" x14ac:dyDescent="0.2">
      <c r="A646" s="7" t="s">
        <v>124</v>
      </c>
      <c r="B646" s="7" t="s">
        <v>918</v>
      </c>
      <c r="C646" s="7" t="s">
        <v>17</v>
      </c>
      <c r="D646" s="8">
        <v>2011</v>
      </c>
      <c r="E646" s="7" t="s">
        <v>703</v>
      </c>
      <c r="F646" s="7" t="s">
        <v>2</v>
      </c>
      <c r="G646" s="7" t="s">
        <v>1</v>
      </c>
      <c r="H646" s="7" t="s">
        <v>1621</v>
      </c>
      <c r="I646" s="9">
        <v>0.103419257</v>
      </c>
      <c r="J646" s="10">
        <v>148.10499999999999</v>
      </c>
      <c r="K646" s="11">
        <v>4.5999999999999996</v>
      </c>
      <c r="L646" s="11" t="str">
        <f>IF(Tabla134[[#This Row],[Item Weight]]&lt;$U$12,"Poco Peso",IF(Tabla134[[#This Row],[Item Weight]]&lt;$U$13,"Peso Medio","Peso Alto"))</f>
        <v>Peso Medio</v>
      </c>
      <c r="M646" s="7">
        <v>9.27</v>
      </c>
      <c r="N646" s="11">
        <f>IF(Tabla134[[#This Row],[Item Weight (Nulos)]]="",VLOOKUP(Tabla134[[#This Row],[Item Identifier]],'Tabla para Nulos'!$A$3:$B$1563,2,FALSE),Tabla134[[#This Row],[Item Weight (Nulos)]])</f>
        <v>9.27</v>
      </c>
      <c r="O646" s="11" t="str">
        <f>IF(Tabla134[[#This Row],[Item Visibility]]&lt;$U$15,"Poca visibilidad",IF(Tabla134[[#This Row],[Item Visibility]]&lt;$U$16,"Visibilidad media","Mayor visibilidad"))</f>
        <v>Mayor visibilidad</v>
      </c>
      <c r="P646" s="11" t="str">
        <f>IF(Tabla134[[#This Row],[Rating]]&lt;2,"Muy Malo",IF(Tabla134[[#This Row],[Rating]]&lt;3,"Malo",IF(Tabla134[[#This Row],[Rating]]&lt;4,"Regular",IF(Tabla134[[#This Row],[Rating]]&lt;5,"Bueno","Excelente"))))</f>
        <v>Bueno</v>
      </c>
    </row>
    <row r="647" spans="1:16" x14ac:dyDescent="0.2">
      <c r="A647" s="7" t="s">
        <v>124</v>
      </c>
      <c r="B647" s="7" t="s">
        <v>1589</v>
      </c>
      <c r="C647" s="7" t="s">
        <v>17</v>
      </c>
      <c r="D647" s="8">
        <v>2011</v>
      </c>
      <c r="E647" s="7" t="s">
        <v>703</v>
      </c>
      <c r="F647" s="7" t="s">
        <v>2</v>
      </c>
      <c r="G647" s="7" t="s">
        <v>1</v>
      </c>
      <c r="H647" s="7" t="s">
        <v>1621</v>
      </c>
      <c r="I647" s="9">
        <v>9.7251620999999996E-2</v>
      </c>
      <c r="J647" s="10">
        <v>245.78020000000001</v>
      </c>
      <c r="K647" s="11">
        <v>4.5999999999999996</v>
      </c>
      <c r="L647" s="11" t="str">
        <f>IF(Tabla134[[#This Row],[Item Weight]]&lt;$U$12,"Poco Peso",IF(Tabla134[[#This Row],[Item Weight]]&lt;$U$13,"Peso Medio","Peso Alto"))</f>
        <v>Peso Medio</v>
      </c>
      <c r="M647" s="7">
        <v>13.8</v>
      </c>
      <c r="N647" s="11">
        <f>IF(Tabla134[[#This Row],[Item Weight (Nulos)]]="",VLOOKUP(Tabla134[[#This Row],[Item Identifier]],'Tabla para Nulos'!$A$3:$B$1563,2,FALSE),Tabla134[[#This Row],[Item Weight (Nulos)]])</f>
        <v>13.8</v>
      </c>
      <c r="O647" s="11" t="str">
        <f>IF(Tabla134[[#This Row],[Item Visibility]]&lt;$U$15,"Poca visibilidad",IF(Tabla134[[#This Row],[Item Visibility]]&lt;$U$16,"Visibilidad media","Mayor visibilidad"))</f>
        <v>Mayor visibilidad</v>
      </c>
      <c r="P647" s="11" t="str">
        <f>IF(Tabla134[[#This Row],[Rating]]&lt;2,"Muy Malo",IF(Tabla134[[#This Row],[Rating]]&lt;3,"Malo",IF(Tabla134[[#This Row],[Rating]]&lt;4,"Regular",IF(Tabla134[[#This Row],[Rating]]&lt;5,"Bueno","Excelente"))))</f>
        <v>Bueno</v>
      </c>
    </row>
    <row r="648" spans="1:16" x14ac:dyDescent="0.2">
      <c r="A648" s="7" t="s">
        <v>124</v>
      </c>
      <c r="B648" s="7" t="s">
        <v>1180</v>
      </c>
      <c r="C648" s="7" t="s">
        <v>17</v>
      </c>
      <c r="D648" s="8">
        <v>2011</v>
      </c>
      <c r="E648" s="7" t="s">
        <v>703</v>
      </c>
      <c r="F648" s="7" t="s">
        <v>2</v>
      </c>
      <c r="G648" s="7" t="s">
        <v>1</v>
      </c>
      <c r="H648" s="7" t="s">
        <v>1621</v>
      </c>
      <c r="I648" s="9">
        <v>4.0550867999999997E-2</v>
      </c>
      <c r="J648" s="10">
        <v>45.571800000000003</v>
      </c>
      <c r="K648" s="11">
        <v>4.5999999999999996</v>
      </c>
      <c r="L648" s="11" t="str">
        <f>IF(Tabla134[[#This Row],[Item Weight]]&lt;$U$12,"Poco Peso",IF(Tabla134[[#This Row],[Item Weight]]&lt;$U$13,"Peso Medio","Peso Alto"))</f>
        <v>Peso Alto</v>
      </c>
      <c r="M648" s="7">
        <v>19.600000000000001</v>
      </c>
      <c r="N648" s="11">
        <f>IF(Tabla134[[#This Row],[Item Weight (Nulos)]]="",VLOOKUP(Tabla134[[#This Row],[Item Identifier]],'Tabla para Nulos'!$A$3:$B$1563,2,FALSE),Tabla134[[#This Row],[Item Weight (Nulos)]])</f>
        <v>19.600000000000001</v>
      </c>
      <c r="O648" s="11" t="str">
        <f>IF(Tabla134[[#This Row],[Item Visibility]]&lt;$U$15,"Poca visibilidad",IF(Tabla134[[#This Row],[Item Visibility]]&lt;$U$16,"Visibilidad media","Mayor visibilidad"))</f>
        <v>Visibilidad media</v>
      </c>
      <c r="P648" s="11" t="str">
        <f>IF(Tabla134[[#This Row],[Rating]]&lt;2,"Muy Malo",IF(Tabla134[[#This Row],[Rating]]&lt;3,"Malo",IF(Tabla134[[#This Row],[Rating]]&lt;4,"Regular",IF(Tabla134[[#This Row],[Rating]]&lt;5,"Bueno","Excelente"))))</f>
        <v>Bueno</v>
      </c>
    </row>
    <row r="649" spans="1:16" x14ac:dyDescent="0.2">
      <c r="A649" s="7" t="s">
        <v>124</v>
      </c>
      <c r="B649" s="7" t="s">
        <v>1225</v>
      </c>
      <c r="C649" s="7" t="s">
        <v>71</v>
      </c>
      <c r="D649" s="8">
        <v>2011</v>
      </c>
      <c r="E649" s="7" t="s">
        <v>703</v>
      </c>
      <c r="F649" s="7" t="s">
        <v>2</v>
      </c>
      <c r="G649" s="7" t="s">
        <v>1</v>
      </c>
      <c r="H649" s="7" t="s">
        <v>1621</v>
      </c>
      <c r="I649" s="9">
        <v>6.0847633999999998E-2</v>
      </c>
      <c r="J649" s="10">
        <v>75.069599999999994</v>
      </c>
      <c r="K649" s="11">
        <v>4.5999999999999996</v>
      </c>
      <c r="L649" s="11" t="str">
        <f>IF(Tabla134[[#This Row],[Item Weight]]&lt;$U$12,"Poco Peso",IF(Tabla134[[#This Row],[Item Weight]]&lt;$U$13,"Peso Medio","Peso Alto"))</f>
        <v>Peso Alto</v>
      </c>
      <c r="M649" s="7">
        <v>20.5</v>
      </c>
      <c r="N649" s="11">
        <f>IF(Tabla134[[#This Row],[Item Weight (Nulos)]]="",VLOOKUP(Tabla134[[#This Row],[Item Identifier]],'Tabla para Nulos'!$A$3:$B$1563,2,FALSE),Tabla134[[#This Row],[Item Weight (Nulos)]])</f>
        <v>20.5</v>
      </c>
      <c r="O649" s="11" t="str">
        <f>IF(Tabla134[[#This Row],[Item Visibility]]&lt;$U$15,"Poca visibilidad",IF(Tabla134[[#This Row],[Item Visibility]]&lt;$U$16,"Visibilidad media","Mayor visibilidad"))</f>
        <v>Visibilidad media</v>
      </c>
      <c r="P649" s="11" t="str">
        <f>IF(Tabla134[[#This Row],[Rating]]&lt;2,"Muy Malo",IF(Tabla134[[#This Row],[Rating]]&lt;3,"Malo",IF(Tabla134[[#This Row],[Rating]]&lt;4,"Regular",IF(Tabla134[[#This Row],[Rating]]&lt;5,"Bueno","Excelente"))))</f>
        <v>Bueno</v>
      </c>
    </row>
    <row r="650" spans="1:16" x14ac:dyDescent="0.2">
      <c r="A650" s="7" t="s">
        <v>124</v>
      </c>
      <c r="B650" s="7" t="s">
        <v>420</v>
      </c>
      <c r="C650" s="7" t="s">
        <v>47</v>
      </c>
      <c r="D650" s="8">
        <v>2011</v>
      </c>
      <c r="E650" s="7" t="s">
        <v>703</v>
      </c>
      <c r="F650" s="7" t="s">
        <v>2</v>
      </c>
      <c r="G650" s="7" t="s">
        <v>528</v>
      </c>
      <c r="H650" s="7" t="s">
        <v>1621</v>
      </c>
      <c r="I650" s="9">
        <v>1.6735878999999999E-2</v>
      </c>
      <c r="J650" s="10">
        <v>185.26079999999999</v>
      </c>
      <c r="K650" s="11">
        <v>4.5999999999999996</v>
      </c>
      <c r="L650" s="11" t="str">
        <f>IF(Tabla134[[#This Row],[Item Weight]]&lt;$U$12,"Poco Peso",IF(Tabla134[[#This Row],[Item Weight]]&lt;$U$13,"Peso Medio","Peso Alto"))</f>
        <v>Peso Alto</v>
      </c>
      <c r="M650" s="7">
        <v>21.25</v>
      </c>
      <c r="N650" s="11">
        <f>IF(Tabla134[[#This Row],[Item Weight (Nulos)]]="",VLOOKUP(Tabla134[[#This Row],[Item Identifier]],'Tabla para Nulos'!$A$3:$B$1563,2,FALSE),Tabla134[[#This Row],[Item Weight (Nulos)]])</f>
        <v>21.25</v>
      </c>
      <c r="O650" s="11" t="str">
        <f>IF(Tabla134[[#This Row],[Item Visibility]]&lt;$U$15,"Poca visibilidad",IF(Tabla134[[#This Row],[Item Visibility]]&lt;$U$16,"Visibilidad media","Mayor visibilidad"))</f>
        <v>Poca visibilidad</v>
      </c>
      <c r="P650" s="11" t="str">
        <f>IF(Tabla134[[#This Row],[Rating]]&lt;2,"Muy Malo",IF(Tabla134[[#This Row],[Rating]]&lt;3,"Malo",IF(Tabla134[[#This Row],[Rating]]&lt;4,"Regular",IF(Tabla134[[#This Row],[Rating]]&lt;5,"Bueno","Excelente"))))</f>
        <v>Bueno</v>
      </c>
    </row>
    <row r="651" spans="1:16" x14ac:dyDescent="0.2">
      <c r="A651" s="7" t="s">
        <v>124</v>
      </c>
      <c r="B651" s="7" t="s">
        <v>587</v>
      </c>
      <c r="C651" s="7" t="s">
        <v>122</v>
      </c>
      <c r="D651" s="8">
        <v>2011</v>
      </c>
      <c r="E651" s="7" t="s">
        <v>703</v>
      </c>
      <c r="F651" s="7" t="s">
        <v>2</v>
      </c>
      <c r="G651" s="7" t="s">
        <v>528</v>
      </c>
      <c r="H651" s="7" t="s">
        <v>1621</v>
      </c>
      <c r="I651" s="9">
        <v>0.116527666</v>
      </c>
      <c r="J651" s="10">
        <v>261.42520000000002</v>
      </c>
      <c r="K651" s="11">
        <v>4.5999999999999996</v>
      </c>
      <c r="L651" s="11" t="str">
        <f>IF(Tabla134[[#This Row],[Item Weight]]&lt;$U$12,"Poco Peso",IF(Tabla134[[#This Row],[Item Weight]]&lt;$U$13,"Peso Medio","Peso Alto"))</f>
        <v>Peso Medio</v>
      </c>
      <c r="M651" s="7">
        <v>12.8</v>
      </c>
      <c r="N651" s="11">
        <f>IF(Tabla134[[#This Row],[Item Weight (Nulos)]]="",VLOOKUP(Tabla134[[#This Row],[Item Identifier]],'Tabla para Nulos'!$A$3:$B$1563,2,FALSE),Tabla134[[#This Row],[Item Weight (Nulos)]])</f>
        <v>12.8</v>
      </c>
      <c r="O651" s="11" t="str">
        <f>IF(Tabla134[[#This Row],[Item Visibility]]&lt;$U$15,"Poca visibilidad",IF(Tabla134[[#This Row],[Item Visibility]]&lt;$U$16,"Visibilidad media","Mayor visibilidad"))</f>
        <v>Mayor visibilidad</v>
      </c>
      <c r="P651" s="11" t="str">
        <f>IF(Tabla134[[#This Row],[Rating]]&lt;2,"Muy Malo",IF(Tabla134[[#This Row],[Rating]]&lt;3,"Malo",IF(Tabla134[[#This Row],[Rating]]&lt;4,"Regular",IF(Tabla134[[#This Row],[Rating]]&lt;5,"Bueno","Excelente"))))</f>
        <v>Bueno</v>
      </c>
    </row>
    <row r="652" spans="1:16" x14ac:dyDescent="0.2">
      <c r="A652" s="7" t="s">
        <v>124</v>
      </c>
      <c r="B652" s="7" t="s">
        <v>292</v>
      </c>
      <c r="C652" s="7" t="s">
        <v>28</v>
      </c>
      <c r="D652" s="8">
        <v>2014</v>
      </c>
      <c r="E652" s="7" t="s">
        <v>529</v>
      </c>
      <c r="F652" s="7" t="s">
        <v>2</v>
      </c>
      <c r="G652" s="7" t="s">
        <v>528</v>
      </c>
      <c r="H652" s="7" t="s">
        <v>7</v>
      </c>
      <c r="I652" s="9">
        <v>6.0649213E-2</v>
      </c>
      <c r="J652" s="10">
        <v>232.76159999999999</v>
      </c>
      <c r="K652" s="11">
        <v>4.5999999999999996</v>
      </c>
      <c r="L652" s="11" t="str">
        <f>IF(Tabla134[[#This Row],[Item Weight]]&lt;$U$12,"Poco Peso",IF(Tabla134[[#This Row],[Item Weight]]&lt;$U$13,"Peso Medio","Peso Alto"))</f>
        <v>Peso Alto</v>
      </c>
      <c r="M652" s="7">
        <v>20.350000000000001</v>
      </c>
      <c r="N652" s="11">
        <f>IF(Tabla134[[#This Row],[Item Weight (Nulos)]]="",VLOOKUP(Tabla134[[#This Row],[Item Identifier]],'Tabla para Nulos'!$A$3:$B$1563,2,FALSE),Tabla134[[#This Row],[Item Weight (Nulos)]])</f>
        <v>20.350000000000001</v>
      </c>
      <c r="O652" s="11" t="str">
        <f>IF(Tabla134[[#This Row],[Item Visibility]]&lt;$U$15,"Poca visibilidad",IF(Tabla134[[#This Row],[Item Visibility]]&lt;$U$16,"Visibilidad media","Mayor visibilidad"))</f>
        <v>Visibilidad media</v>
      </c>
      <c r="P652" s="11" t="str">
        <f>IF(Tabla134[[#This Row],[Rating]]&lt;2,"Muy Malo",IF(Tabla134[[#This Row],[Rating]]&lt;3,"Malo",IF(Tabla134[[#This Row],[Rating]]&lt;4,"Regular",IF(Tabla134[[#This Row],[Rating]]&lt;5,"Bueno","Excelente"))))</f>
        <v>Bueno</v>
      </c>
    </row>
    <row r="653" spans="1:16" x14ac:dyDescent="0.2">
      <c r="A653" s="7" t="s">
        <v>124</v>
      </c>
      <c r="B653" s="7" t="s">
        <v>1303</v>
      </c>
      <c r="C653" s="7" t="s">
        <v>25</v>
      </c>
      <c r="D653" s="8">
        <v>2014</v>
      </c>
      <c r="E653" s="7" t="s">
        <v>529</v>
      </c>
      <c r="F653" s="7" t="s">
        <v>2</v>
      </c>
      <c r="G653" s="7" t="s">
        <v>528</v>
      </c>
      <c r="H653" s="7" t="s">
        <v>7</v>
      </c>
      <c r="I653" s="9">
        <v>3.1918283999999998E-2</v>
      </c>
      <c r="J653" s="10">
        <v>117.7492</v>
      </c>
      <c r="K653" s="11">
        <v>4.5999999999999996</v>
      </c>
      <c r="L653" s="11" t="str">
        <f>IF(Tabla134[[#This Row],[Item Weight]]&lt;$U$12,"Poco Peso",IF(Tabla134[[#This Row],[Item Weight]]&lt;$U$13,"Peso Medio","Peso Alto"))</f>
        <v>Poco Peso</v>
      </c>
      <c r="M653" s="7">
        <v>7.6550000000000002</v>
      </c>
      <c r="N653" s="11">
        <f>IF(Tabla134[[#This Row],[Item Weight (Nulos)]]="",VLOOKUP(Tabla134[[#This Row],[Item Identifier]],'Tabla para Nulos'!$A$3:$B$1563,2,FALSE),Tabla134[[#This Row],[Item Weight (Nulos)]])</f>
        <v>7.6550000000000002</v>
      </c>
      <c r="O653" s="11" t="str">
        <f>IF(Tabla134[[#This Row],[Item Visibility]]&lt;$U$15,"Poca visibilidad",IF(Tabla134[[#This Row],[Item Visibility]]&lt;$U$16,"Visibilidad media","Mayor visibilidad"))</f>
        <v>Visibilidad media</v>
      </c>
      <c r="P653" s="11" t="str">
        <f>IF(Tabla134[[#This Row],[Rating]]&lt;2,"Muy Malo",IF(Tabla134[[#This Row],[Rating]]&lt;3,"Malo",IF(Tabla134[[#This Row],[Rating]]&lt;4,"Regular",IF(Tabla134[[#This Row],[Rating]]&lt;5,"Bueno","Excelente"))))</f>
        <v>Bueno</v>
      </c>
    </row>
    <row r="654" spans="1:16" x14ac:dyDescent="0.2">
      <c r="A654" s="7" t="s">
        <v>124</v>
      </c>
      <c r="B654" s="7" t="s">
        <v>489</v>
      </c>
      <c r="C654" s="7" t="s">
        <v>17</v>
      </c>
      <c r="D654" s="8">
        <v>2014</v>
      </c>
      <c r="E654" s="7" t="s">
        <v>529</v>
      </c>
      <c r="F654" s="7" t="s">
        <v>2</v>
      </c>
      <c r="G654" s="7" t="s">
        <v>528</v>
      </c>
      <c r="H654" s="7" t="s">
        <v>7</v>
      </c>
      <c r="I654" s="9">
        <v>6.1934991000000002E-2</v>
      </c>
      <c r="J654" s="10">
        <v>154.49979999999999</v>
      </c>
      <c r="K654" s="11">
        <v>4.5999999999999996</v>
      </c>
      <c r="L654" s="11" t="str">
        <f>IF(Tabla134[[#This Row],[Item Weight]]&lt;$U$12,"Poco Peso",IF(Tabla134[[#This Row],[Item Weight]]&lt;$U$13,"Peso Medio","Peso Alto"))</f>
        <v>Peso Medio</v>
      </c>
      <c r="M654" s="7">
        <v>14.5</v>
      </c>
      <c r="N654" s="11">
        <f>IF(Tabla134[[#This Row],[Item Weight (Nulos)]]="",VLOOKUP(Tabla134[[#This Row],[Item Identifier]],'Tabla para Nulos'!$A$3:$B$1563,2,FALSE),Tabla134[[#This Row],[Item Weight (Nulos)]])</f>
        <v>14.5</v>
      </c>
      <c r="O654" s="11" t="str">
        <f>IF(Tabla134[[#This Row],[Item Visibility]]&lt;$U$15,"Poca visibilidad",IF(Tabla134[[#This Row],[Item Visibility]]&lt;$U$16,"Visibilidad media","Mayor visibilidad"))</f>
        <v>Visibilidad media</v>
      </c>
      <c r="P654" s="11" t="str">
        <f>IF(Tabla134[[#This Row],[Rating]]&lt;2,"Muy Malo",IF(Tabla134[[#This Row],[Rating]]&lt;3,"Malo",IF(Tabla134[[#This Row],[Rating]]&lt;4,"Regular",IF(Tabla134[[#This Row],[Rating]]&lt;5,"Bueno","Excelente"))))</f>
        <v>Bueno</v>
      </c>
    </row>
    <row r="655" spans="1:16" x14ac:dyDescent="0.2">
      <c r="A655" s="7" t="s">
        <v>124</v>
      </c>
      <c r="B655" s="7" t="s">
        <v>925</v>
      </c>
      <c r="C655" s="7" t="s">
        <v>17</v>
      </c>
      <c r="D655" s="8">
        <v>2014</v>
      </c>
      <c r="E655" s="7" t="s">
        <v>529</v>
      </c>
      <c r="F655" s="7" t="s">
        <v>2</v>
      </c>
      <c r="G655" s="7" t="s">
        <v>528</v>
      </c>
      <c r="H655" s="7" t="s">
        <v>7</v>
      </c>
      <c r="I655" s="9">
        <v>3.0410273000000002E-2</v>
      </c>
      <c r="J655" s="10">
        <v>256.06720000000001</v>
      </c>
      <c r="K655" s="11">
        <v>4.5999999999999996</v>
      </c>
      <c r="L655" s="11" t="str">
        <f>IF(Tabla134[[#This Row],[Item Weight]]&lt;$U$12,"Poco Peso",IF(Tabla134[[#This Row],[Item Weight]]&lt;$U$13,"Peso Medio","Peso Alto"))</f>
        <v>Peso Alto</v>
      </c>
      <c r="M655" s="7">
        <v>17.75</v>
      </c>
      <c r="N655" s="11">
        <f>IF(Tabla134[[#This Row],[Item Weight (Nulos)]]="",VLOOKUP(Tabla134[[#This Row],[Item Identifier]],'Tabla para Nulos'!$A$3:$B$1563,2,FALSE),Tabla134[[#This Row],[Item Weight (Nulos)]])</f>
        <v>17.75</v>
      </c>
      <c r="O655" s="11" t="str">
        <f>IF(Tabla134[[#This Row],[Item Visibility]]&lt;$U$15,"Poca visibilidad",IF(Tabla134[[#This Row],[Item Visibility]]&lt;$U$16,"Visibilidad media","Mayor visibilidad"))</f>
        <v>Visibilidad media</v>
      </c>
      <c r="P655" s="11" t="str">
        <f>IF(Tabla134[[#This Row],[Rating]]&lt;2,"Muy Malo",IF(Tabla134[[#This Row],[Rating]]&lt;3,"Malo",IF(Tabla134[[#This Row],[Rating]]&lt;4,"Regular",IF(Tabla134[[#This Row],[Rating]]&lt;5,"Bueno","Excelente"))))</f>
        <v>Bueno</v>
      </c>
    </row>
    <row r="656" spans="1:16" x14ac:dyDescent="0.2">
      <c r="A656" s="7" t="s">
        <v>124</v>
      </c>
      <c r="B656" s="7" t="s">
        <v>248</v>
      </c>
      <c r="C656" s="7" t="s">
        <v>71</v>
      </c>
      <c r="D656" s="8">
        <v>2014</v>
      </c>
      <c r="E656" s="7" t="s">
        <v>529</v>
      </c>
      <c r="F656" s="7" t="s">
        <v>2</v>
      </c>
      <c r="G656" s="7" t="s">
        <v>528</v>
      </c>
      <c r="H656" s="7" t="s">
        <v>7</v>
      </c>
      <c r="I656" s="9">
        <v>0</v>
      </c>
      <c r="J656" s="10">
        <v>262.69099999999997</v>
      </c>
      <c r="K656" s="11">
        <v>4.5999999999999996</v>
      </c>
      <c r="L656" s="11" t="str">
        <f>IF(Tabla134[[#This Row],[Item Weight]]&lt;$U$12,"Poco Peso",IF(Tabla134[[#This Row],[Item Weight]]&lt;$U$13,"Peso Medio","Peso Alto"))</f>
        <v>Poco Peso</v>
      </c>
      <c r="M656" s="7">
        <v>7.0350000000000001</v>
      </c>
      <c r="N656" s="11">
        <f>IF(Tabla134[[#This Row],[Item Weight (Nulos)]]="",VLOOKUP(Tabla134[[#This Row],[Item Identifier]],'Tabla para Nulos'!$A$3:$B$1563,2,FALSE),Tabla134[[#This Row],[Item Weight (Nulos)]])</f>
        <v>7.0350000000000001</v>
      </c>
      <c r="O656" s="11" t="str">
        <f>IF(Tabla134[[#This Row],[Item Visibility]]&lt;$U$15,"Poca visibilidad",IF(Tabla134[[#This Row],[Item Visibility]]&lt;$U$16,"Visibilidad media","Mayor visibilidad"))</f>
        <v>Poca visibilidad</v>
      </c>
      <c r="P656" s="11" t="str">
        <f>IF(Tabla134[[#This Row],[Rating]]&lt;2,"Muy Malo",IF(Tabla134[[#This Row],[Rating]]&lt;3,"Malo",IF(Tabla134[[#This Row],[Rating]]&lt;4,"Regular",IF(Tabla134[[#This Row],[Rating]]&lt;5,"Bueno","Excelente"))))</f>
        <v>Bueno</v>
      </c>
    </row>
    <row r="657" spans="1:16" x14ac:dyDescent="0.2">
      <c r="A657" s="7" t="s">
        <v>124</v>
      </c>
      <c r="B657" s="7" t="s">
        <v>1479</v>
      </c>
      <c r="C657" s="7" t="s">
        <v>4</v>
      </c>
      <c r="D657" s="8">
        <v>2014</v>
      </c>
      <c r="E657" s="7" t="s">
        <v>529</v>
      </c>
      <c r="F657" s="7" t="s">
        <v>2</v>
      </c>
      <c r="G657" s="7" t="s">
        <v>528</v>
      </c>
      <c r="H657" s="7" t="s">
        <v>7</v>
      </c>
      <c r="I657" s="9">
        <v>2.4456796999999999E-2</v>
      </c>
      <c r="J657" s="10">
        <v>186.62139999999999</v>
      </c>
      <c r="K657" s="11">
        <v>4.5999999999999996</v>
      </c>
      <c r="L657" s="11" t="str">
        <f>IF(Tabla134[[#This Row],[Item Weight]]&lt;$U$12,"Poco Peso",IF(Tabla134[[#This Row],[Item Weight]]&lt;$U$13,"Peso Medio","Peso Alto"))</f>
        <v>Peso Medio</v>
      </c>
      <c r="M657" s="7">
        <v>9.6</v>
      </c>
      <c r="N657" s="11">
        <f>IF(Tabla134[[#This Row],[Item Weight (Nulos)]]="",VLOOKUP(Tabla134[[#This Row],[Item Identifier]],'Tabla para Nulos'!$A$3:$B$1563,2,FALSE),Tabla134[[#This Row],[Item Weight (Nulos)]])</f>
        <v>9.6</v>
      </c>
      <c r="O657" s="11" t="str">
        <f>IF(Tabla134[[#This Row],[Item Visibility]]&lt;$U$15,"Poca visibilidad",IF(Tabla134[[#This Row],[Item Visibility]]&lt;$U$16,"Visibilidad media","Mayor visibilidad"))</f>
        <v>Poca visibilidad</v>
      </c>
      <c r="P657" s="11" t="str">
        <f>IF(Tabla134[[#This Row],[Rating]]&lt;2,"Muy Malo",IF(Tabla134[[#This Row],[Rating]]&lt;3,"Malo",IF(Tabla134[[#This Row],[Rating]]&lt;4,"Regular",IF(Tabla134[[#This Row],[Rating]]&lt;5,"Bueno","Excelente"))))</f>
        <v>Bueno</v>
      </c>
    </row>
    <row r="658" spans="1:16" x14ac:dyDescent="0.2">
      <c r="A658" s="7" t="s">
        <v>124</v>
      </c>
      <c r="B658" s="7" t="s">
        <v>1415</v>
      </c>
      <c r="C658" s="7" t="s">
        <v>4</v>
      </c>
      <c r="D658" s="8">
        <v>2014</v>
      </c>
      <c r="E658" s="7" t="s">
        <v>529</v>
      </c>
      <c r="F658" s="7" t="s">
        <v>2</v>
      </c>
      <c r="G658" s="7" t="s">
        <v>528</v>
      </c>
      <c r="H658" s="7" t="s">
        <v>7</v>
      </c>
      <c r="I658" s="9">
        <v>1.6197216E-2</v>
      </c>
      <c r="J658" s="10">
        <v>108.8596</v>
      </c>
      <c r="K658" s="11">
        <v>4.5999999999999996</v>
      </c>
      <c r="L658" s="11" t="str">
        <f>IF(Tabla134[[#This Row],[Item Weight]]&lt;$U$12,"Poco Peso",IF(Tabla134[[#This Row],[Item Weight]]&lt;$U$13,"Peso Medio","Peso Alto"))</f>
        <v>Peso Medio</v>
      </c>
      <c r="M658" s="7">
        <v>16.600000000000001</v>
      </c>
      <c r="N658" s="11">
        <f>IF(Tabla134[[#This Row],[Item Weight (Nulos)]]="",VLOOKUP(Tabla134[[#This Row],[Item Identifier]],'Tabla para Nulos'!$A$3:$B$1563,2,FALSE),Tabla134[[#This Row],[Item Weight (Nulos)]])</f>
        <v>16.600000000000001</v>
      </c>
      <c r="O658" s="11" t="str">
        <f>IF(Tabla134[[#This Row],[Item Visibility]]&lt;$U$15,"Poca visibilidad",IF(Tabla134[[#This Row],[Item Visibility]]&lt;$U$16,"Visibilidad media","Mayor visibilidad"))</f>
        <v>Poca visibilidad</v>
      </c>
      <c r="P658" s="11" t="str">
        <f>IF(Tabla134[[#This Row],[Rating]]&lt;2,"Muy Malo",IF(Tabla134[[#This Row],[Rating]]&lt;3,"Malo",IF(Tabla134[[#This Row],[Rating]]&lt;4,"Regular",IF(Tabla134[[#This Row],[Rating]]&lt;5,"Bueno","Excelente"))))</f>
        <v>Bueno</v>
      </c>
    </row>
    <row r="659" spans="1:16" x14ac:dyDescent="0.2">
      <c r="A659" s="7" t="s">
        <v>124</v>
      </c>
      <c r="B659" s="7" t="s">
        <v>1070</v>
      </c>
      <c r="C659" s="7" t="s">
        <v>171</v>
      </c>
      <c r="D659" s="8">
        <v>2014</v>
      </c>
      <c r="E659" s="7" t="s">
        <v>529</v>
      </c>
      <c r="F659" s="7" t="s">
        <v>2</v>
      </c>
      <c r="G659" s="7" t="s">
        <v>528</v>
      </c>
      <c r="H659" s="7" t="s">
        <v>7</v>
      </c>
      <c r="I659" s="9">
        <v>1.5149955E-2</v>
      </c>
      <c r="J659" s="10">
        <v>144.047</v>
      </c>
      <c r="K659" s="11">
        <v>4.5999999999999996</v>
      </c>
      <c r="L659" s="11" t="str">
        <f>IF(Tabla134[[#This Row],[Item Weight]]&lt;$U$12,"Poco Peso",IF(Tabla134[[#This Row],[Item Weight]]&lt;$U$13,"Peso Medio","Peso Alto"))</f>
        <v>Poco Peso</v>
      </c>
      <c r="M659" s="7">
        <v>6.38</v>
      </c>
      <c r="N659" s="11">
        <f>IF(Tabla134[[#This Row],[Item Weight (Nulos)]]="",VLOOKUP(Tabla134[[#This Row],[Item Identifier]],'Tabla para Nulos'!$A$3:$B$1563,2,FALSE),Tabla134[[#This Row],[Item Weight (Nulos)]])</f>
        <v>6.38</v>
      </c>
      <c r="O659" s="11" t="str">
        <f>IF(Tabla134[[#This Row],[Item Visibility]]&lt;$U$15,"Poca visibilidad",IF(Tabla134[[#This Row],[Item Visibility]]&lt;$U$16,"Visibilidad media","Mayor visibilidad"))</f>
        <v>Poca visibilidad</v>
      </c>
      <c r="P659" s="11" t="str">
        <f>IF(Tabla134[[#This Row],[Rating]]&lt;2,"Muy Malo",IF(Tabla134[[#This Row],[Rating]]&lt;3,"Malo",IF(Tabla134[[#This Row],[Rating]]&lt;4,"Regular",IF(Tabla134[[#This Row],[Rating]]&lt;5,"Bueno","Excelente"))))</f>
        <v>Bueno</v>
      </c>
    </row>
    <row r="660" spans="1:16" x14ac:dyDescent="0.2">
      <c r="A660" s="7" t="s">
        <v>124</v>
      </c>
      <c r="B660" s="7" t="s">
        <v>1365</v>
      </c>
      <c r="C660" s="7" t="s">
        <v>165</v>
      </c>
      <c r="D660" s="8">
        <v>2014</v>
      </c>
      <c r="E660" s="7" t="s">
        <v>529</v>
      </c>
      <c r="F660" s="7" t="s">
        <v>2</v>
      </c>
      <c r="G660" s="7" t="s">
        <v>528</v>
      </c>
      <c r="H660" s="7" t="s">
        <v>7</v>
      </c>
      <c r="I660" s="9">
        <v>4.7059016000000002E-2</v>
      </c>
      <c r="J660" s="10">
        <v>100.1016</v>
      </c>
      <c r="K660" s="11">
        <v>4.5999999999999996</v>
      </c>
      <c r="L660" s="11" t="str">
        <f>IF(Tabla134[[#This Row],[Item Weight]]&lt;$U$12,"Poco Peso",IF(Tabla134[[#This Row],[Item Weight]]&lt;$U$13,"Peso Medio","Peso Alto"))</f>
        <v>Poco Peso</v>
      </c>
      <c r="M660" s="7">
        <v>5.5</v>
      </c>
      <c r="N660" s="11">
        <f>IF(Tabla134[[#This Row],[Item Weight (Nulos)]]="",VLOOKUP(Tabla134[[#This Row],[Item Identifier]],'Tabla para Nulos'!$A$3:$B$1563,2,FALSE),Tabla134[[#This Row],[Item Weight (Nulos)]])</f>
        <v>5.5</v>
      </c>
      <c r="O660" s="11" t="str">
        <f>IF(Tabla134[[#This Row],[Item Visibility]]&lt;$U$15,"Poca visibilidad",IF(Tabla134[[#This Row],[Item Visibility]]&lt;$U$16,"Visibilidad media","Mayor visibilidad"))</f>
        <v>Visibilidad media</v>
      </c>
      <c r="P660" s="11" t="str">
        <f>IF(Tabla134[[#This Row],[Rating]]&lt;2,"Muy Malo",IF(Tabla134[[#This Row],[Rating]]&lt;3,"Malo",IF(Tabla134[[#This Row],[Rating]]&lt;4,"Regular",IF(Tabla134[[#This Row],[Rating]]&lt;5,"Bueno","Excelente"))))</f>
        <v>Bueno</v>
      </c>
    </row>
    <row r="661" spans="1:16" x14ac:dyDescent="0.2">
      <c r="A661" s="7" t="s">
        <v>124</v>
      </c>
      <c r="B661" s="7" t="s">
        <v>142</v>
      </c>
      <c r="C661" s="7" t="s">
        <v>14</v>
      </c>
      <c r="D661" s="8">
        <v>2014</v>
      </c>
      <c r="E661" s="7" t="s">
        <v>529</v>
      </c>
      <c r="F661" s="7" t="s">
        <v>2</v>
      </c>
      <c r="G661" s="7" t="s">
        <v>528</v>
      </c>
      <c r="H661" s="7" t="s">
        <v>7</v>
      </c>
      <c r="I661" s="9">
        <v>0.13930163400000001</v>
      </c>
      <c r="J661" s="10">
        <v>144.976</v>
      </c>
      <c r="K661" s="11">
        <v>4.5999999999999996</v>
      </c>
      <c r="L661" s="11" t="str">
        <f>IF(Tabla134[[#This Row],[Item Weight]]&lt;$U$12,"Poco Peso",IF(Tabla134[[#This Row],[Item Weight]]&lt;$U$13,"Peso Medio","Peso Alto"))</f>
        <v>Peso Alto</v>
      </c>
      <c r="M661" s="7">
        <v>16.850000000000001</v>
      </c>
      <c r="N661" s="11">
        <f>IF(Tabla134[[#This Row],[Item Weight (Nulos)]]="",VLOOKUP(Tabla134[[#This Row],[Item Identifier]],'Tabla para Nulos'!$A$3:$B$1563,2,FALSE),Tabla134[[#This Row],[Item Weight (Nulos)]])</f>
        <v>16.850000000000001</v>
      </c>
      <c r="O661" s="11" t="str">
        <f>IF(Tabla134[[#This Row],[Item Visibility]]&lt;$U$15,"Poca visibilidad",IF(Tabla134[[#This Row],[Item Visibility]]&lt;$U$16,"Visibilidad media","Mayor visibilidad"))</f>
        <v>Mayor visibilidad</v>
      </c>
      <c r="P661" s="11" t="str">
        <f>IF(Tabla134[[#This Row],[Rating]]&lt;2,"Muy Malo",IF(Tabla134[[#This Row],[Rating]]&lt;3,"Malo",IF(Tabla134[[#This Row],[Rating]]&lt;4,"Regular",IF(Tabla134[[#This Row],[Rating]]&lt;5,"Bueno","Excelente"))))</f>
        <v>Bueno</v>
      </c>
    </row>
    <row r="662" spans="1:16" x14ac:dyDescent="0.2">
      <c r="A662" s="7" t="s">
        <v>124</v>
      </c>
      <c r="B662" s="7" t="s">
        <v>1545</v>
      </c>
      <c r="C662" s="7" t="s">
        <v>14</v>
      </c>
      <c r="D662" s="8">
        <v>2014</v>
      </c>
      <c r="E662" s="7" t="s">
        <v>529</v>
      </c>
      <c r="F662" s="7" t="s">
        <v>2</v>
      </c>
      <c r="G662" s="7" t="s">
        <v>528</v>
      </c>
      <c r="H662" s="7" t="s">
        <v>7</v>
      </c>
      <c r="I662" s="9">
        <v>7.5468080000000003E-3</v>
      </c>
      <c r="J662" s="10">
        <v>104.1622</v>
      </c>
      <c r="K662" s="11">
        <v>4.5999999999999996</v>
      </c>
      <c r="L662" s="11" t="str">
        <f>IF(Tabla134[[#This Row],[Item Weight]]&lt;$U$12,"Poco Peso",IF(Tabla134[[#This Row],[Item Weight]]&lt;$U$13,"Peso Medio","Peso Alto"))</f>
        <v>Peso Alto</v>
      </c>
      <c r="M662" s="7">
        <v>20.75</v>
      </c>
      <c r="N662" s="11">
        <f>IF(Tabla134[[#This Row],[Item Weight (Nulos)]]="",VLOOKUP(Tabla134[[#This Row],[Item Identifier]],'Tabla para Nulos'!$A$3:$B$1563,2,FALSE),Tabla134[[#This Row],[Item Weight (Nulos)]])</f>
        <v>20.75</v>
      </c>
      <c r="O662" s="11" t="str">
        <f>IF(Tabla134[[#This Row],[Item Visibility]]&lt;$U$15,"Poca visibilidad",IF(Tabla134[[#This Row],[Item Visibility]]&lt;$U$16,"Visibilidad media","Mayor visibilidad"))</f>
        <v>Poca visibilidad</v>
      </c>
      <c r="P662" s="11" t="str">
        <f>IF(Tabla134[[#This Row],[Rating]]&lt;2,"Muy Malo",IF(Tabla134[[#This Row],[Rating]]&lt;3,"Malo",IF(Tabla134[[#This Row],[Rating]]&lt;4,"Regular",IF(Tabla134[[#This Row],[Rating]]&lt;5,"Bueno","Excelente"))))</f>
        <v>Bueno</v>
      </c>
    </row>
    <row r="663" spans="1:16" x14ac:dyDescent="0.2">
      <c r="A663" s="7" t="s">
        <v>6</v>
      </c>
      <c r="B663" s="7" t="s">
        <v>389</v>
      </c>
      <c r="C663" s="7" t="s">
        <v>28</v>
      </c>
      <c r="D663" s="8">
        <v>2014</v>
      </c>
      <c r="E663" s="7" t="s">
        <v>529</v>
      </c>
      <c r="F663" s="7" t="s">
        <v>2</v>
      </c>
      <c r="G663" s="7" t="s">
        <v>528</v>
      </c>
      <c r="H663" s="7" t="s">
        <v>7</v>
      </c>
      <c r="I663" s="9">
        <v>0.128176489</v>
      </c>
      <c r="J663" s="10">
        <v>224.84039999999999</v>
      </c>
      <c r="K663" s="11">
        <v>4.5999999999999996</v>
      </c>
      <c r="L663" s="11" t="str">
        <f>IF(Tabla134[[#This Row],[Item Weight]]&lt;$U$12,"Poco Peso",IF(Tabla134[[#This Row],[Item Weight]]&lt;$U$13,"Peso Medio","Peso Alto"))</f>
        <v>Peso Medio</v>
      </c>
      <c r="M663" s="7">
        <v>9.6950000000000003</v>
      </c>
      <c r="N663" s="11">
        <f>IF(Tabla134[[#This Row],[Item Weight (Nulos)]]="",VLOOKUP(Tabla134[[#This Row],[Item Identifier]],'Tabla para Nulos'!$A$3:$B$1563,2,FALSE),Tabla134[[#This Row],[Item Weight (Nulos)]])</f>
        <v>9.6950000000000003</v>
      </c>
      <c r="O663" s="11" t="str">
        <f>IF(Tabla134[[#This Row],[Item Visibility]]&lt;$U$15,"Poca visibilidad",IF(Tabla134[[#This Row],[Item Visibility]]&lt;$U$16,"Visibilidad media","Mayor visibilidad"))</f>
        <v>Mayor visibilidad</v>
      </c>
      <c r="P663" s="11" t="str">
        <f>IF(Tabla134[[#This Row],[Rating]]&lt;2,"Muy Malo",IF(Tabla134[[#This Row],[Rating]]&lt;3,"Malo",IF(Tabla134[[#This Row],[Rating]]&lt;4,"Regular",IF(Tabla134[[#This Row],[Rating]]&lt;5,"Bueno","Excelente"))))</f>
        <v>Bueno</v>
      </c>
    </row>
    <row r="664" spans="1:16" x14ac:dyDescent="0.2">
      <c r="A664" s="7" t="s">
        <v>6</v>
      </c>
      <c r="B664" s="7" t="s">
        <v>111</v>
      </c>
      <c r="C664" s="7" t="s">
        <v>108</v>
      </c>
      <c r="D664" s="8">
        <v>2014</v>
      </c>
      <c r="E664" s="7" t="s">
        <v>529</v>
      </c>
      <c r="F664" s="7" t="s">
        <v>2</v>
      </c>
      <c r="G664" s="7" t="s">
        <v>528</v>
      </c>
      <c r="H664" s="7" t="s">
        <v>7</v>
      </c>
      <c r="I664" s="9">
        <v>9.4488484999999997E-2</v>
      </c>
      <c r="J664" s="10">
        <v>100.7332</v>
      </c>
      <c r="K664" s="11">
        <v>4.5999999999999996</v>
      </c>
      <c r="L664" s="11" t="str">
        <f>IF(Tabla134[[#This Row],[Item Weight]]&lt;$U$12,"Poco Peso",IF(Tabla134[[#This Row],[Item Weight]]&lt;$U$13,"Peso Medio","Peso Alto"))</f>
        <v>Poco Peso</v>
      </c>
      <c r="M664" s="7">
        <v>7.8949999999999996</v>
      </c>
      <c r="N664" s="11">
        <f>IF(Tabla134[[#This Row],[Item Weight (Nulos)]]="",VLOOKUP(Tabla134[[#This Row],[Item Identifier]],'Tabla para Nulos'!$A$3:$B$1563,2,FALSE),Tabla134[[#This Row],[Item Weight (Nulos)]])</f>
        <v>7.8949999999999996</v>
      </c>
      <c r="O664" s="11" t="str">
        <f>IF(Tabla134[[#This Row],[Item Visibility]]&lt;$U$15,"Poca visibilidad",IF(Tabla134[[#This Row],[Item Visibility]]&lt;$U$16,"Visibilidad media","Mayor visibilidad"))</f>
        <v>Visibilidad media</v>
      </c>
      <c r="P664" s="11" t="str">
        <f>IF(Tabla134[[#This Row],[Rating]]&lt;2,"Muy Malo",IF(Tabla134[[#This Row],[Rating]]&lt;3,"Malo",IF(Tabla134[[#This Row],[Rating]]&lt;4,"Regular",IF(Tabla134[[#This Row],[Rating]]&lt;5,"Bueno","Excelente"))))</f>
        <v>Bueno</v>
      </c>
    </row>
    <row r="665" spans="1:16" x14ac:dyDescent="0.2">
      <c r="A665" s="7" t="s">
        <v>6</v>
      </c>
      <c r="B665" s="7" t="s">
        <v>1138</v>
      </c>
      <c r="C665" s="7" t="s">
        <v>17</v>
      </c>
      <c r="D665" s="8">
        <v>2014</v>
      </c>
      <c r="E665" s="7" t="s">
        <v>529</v>
      </c>
      <c r="F665" s="7" t="s">
        <v>2</v>
      </c>
      <c r="G665" s="7" t="s">
        <v>528</v>
      </c>
      <c r="H665" s="7" t="s">
        <v>7</v>
      </c>
      <c r="I665" s="9">
        <v>4.8166899999999999E-2</v>
      </c>
      <c r="J665" s="10">
        <v>48.837600000000002</v>
      </c>
      <c r="K665" s="11">
        <v>4.5999999999999996</v>
      </c>
      <c r="L665" s="11" t="str">
        <f>IF(Tabla134[[#This Row],[Item Weight]]&lt;$U$12,"Poco Peso",IF(Tabla134[[#This Row],[Item Weight]]&lt;$U$13,"Peso Medio","Peso Alto"))</f>
        <v>Peso Medio</v>
      </c>
      <c r="M665" s="7">
        <v>10.5</v>
      </c>
      <c r="N665" s="11">
        <f>IF(Tabla134[[#This Row],[Item Weight (Nulos)]]="",VLOOKUP(Tabla134[[#This Row],[Item Identifier]],'Tabla para Nulos'!$A$3:$B$1563,2,FALSE),Tabla134[[#This Row],[Item Weight (Nulos)]])</f>
        <v>10.5</v>
      </c>
      <c r="O665" s="11" t="str">
        <f>IF(Tabla134[[#This Row],[Item Visibility]]&lt;$U$15,"Poca visibilidad",IF(Tabla134[[#This Row],[Item Visibility]]&lt;$U$16,"Visibilidad media","Mayor visibilidad"))</f>
        <v>Visibilidad media</v>
      </c>
      <c r="P665" s="11" t="str">
        <f>IF(Tabla134[[#This Row],[Rating]]&lt;2,"Muy Malo",IF(Tabla134[[#This Row],[Rating]]&lt;3,"Malo",IF(Tabla134[[#This Row],[Rating]]&lt;4,"Regular",IF(Tabla134[[#This Row],[Rating]]&lt;5,"Bueno","Excelente"))))</f>
        <v>Bueno</v>
      </c>
    </row>
    <row r="666" spans="1:16" x14ac:dyDescent="0.2">
      <c r="A666" s="7" t="s">
        <v>6</v>
      </c>
      <c r="B666" s="7" t="s">
        <v>735</v>
      </c>
      <c r="C666" s="7" t="s">
        <v>71</v>
      </c>
      <c r="D666" s="8">
        <v>2014</v>
      </c>
      <c r="E666" s="7" t="s">
        <v>529</v>
      </c>
      <c r="F666" s="7" t="s">
        <v>2</v>
      </c>
      <c r="G666" s="7" t="s">
        <v>528</v>
      </c>
      <c r="H666" s="7" t="s">
        <v>7</v>
      </c>
      <c r="I666" s="9">
        <v>1.9183756E-2</v>
      </c>
      <c r="J666" s="10">
        <v>83.759200000000007</v>
      </c>
      <c r="K666" s="11">
        <v>4.5999999999999996</v>
      </c>
      <c r="L666" s="11" t="str">
        <f>IF(Tabla134[[#This Row],[Item Weight]]&lt;$U$12,"Poco Peso",IF(Tabla134[[#This Row],[Item Weight]]&lt;$U$13,"Peso Medio","Peso Alto"))</f>
        <v>Peso Alto</v>
      </c>
      <c r="M666" s="7">
        <v>20.5</v>
      </c>
      <c r="N666" s="11">
        <f>IF(Tabla134[[#This Row],[Item Weight (Nulos)]]="",VLOOKUP(Tabla134[[#This Row],[Item Identifier]],'Tabla para Nulos'!$A$3:$B$1563,2,FALSE),Tabla134[[#This Row],[Item Weight (Nulos)]])</f>
        <v>20.5</v>
      </c>
      <c r="O666" s="11" t="str">
        <f>IF(Tabla134[[#This Row],[Item Visibility]]&lt;$U$15,"Poca visibilidad",IF(Tabla134[[#This Row],[Item Visibility]]&lt;$U$16,"Visibilidad media","Mayor visibilidad"))</f>
        <v>Poca visibilidad</v>
      </c>
      <c r="P666" s="11" t="str">
        <f>IF(Tabla134[[#This Row],[Rating]]&lt;2,"Muy Malo",IF(Tabla134[[#This Row],[Rating]]&lt;3,"Malo",IF(Tabla134[[#This Row],[Rating]]&lt;4,"Regular",IF(Tabla134[[#This Row],[Rating]]&lt;5,"Bueno","Excelente"))))</f>
        <v>Bueno</v>
      </c>
    </row>
    <row r="667" spans="1:16" x14ac:dyDescent="0.2">
      <c r="A667" s="7" t="s">
        <v>6</v>
      </c>
      <c r="B667" s="7" t="s">
        <v>1500</v>
      </c>
      <c r="C667" s="7" t="s">
        <v>47</v>
      </c>
      <c r="D667" s="8">
        <v>2014</v>
      </c>
      <c r="E667" s="7" t="s">
        <v>529</v>
      </c>
      <c r="F667" s="7" t="s">
        <v>2</v>
      </c>
      <c r="G667" s="7" t="s">
        <v>528</v>
      </c>
      <c r="H667" s="7" t="s">
        <v>7</v>
      </c>
      <c r="I667" s="9">
        <v>5.4507422E-2</v>
      </c>
      <c r="J667" s="10">
        <v>96.309399999999997</v>
      </c>
      <c r="K667" s="11">
        <v>4.5999999999999996</v>
      </c>
      <c r="L667" s="11" t="str">
        <f>IF(Tabla134[[#This Row],[Item Weight]]&lt;$U$12,"Poco Peso",IF(Tabla134[[#This Row],[Item Weight]]&lt;$U$13,"Peso Medio","Peso Alto"))</f>
        <v>Peso Medio</v>
      </c>
      <c r="M667" s="7">
        <v>11.3</v>
      </c>
      <c r="N667" s="11">
        <f>IF(Tabla134[[#This Row],[Item Weight (Nulos)]]="",VLOOKUP(Tabla134[[#This Row],[Item Identifier]],'Tabla para Nulos'!$A$3:$B$1563,2,FALSE),Tabla134[[#This Row],[Item Weight (Nulos)]])</f>
        <v>11.3</v>
      </c>
      <c r="O667" s="11" t="str">
        <f>IF(Tabla134[[#This Row],[Item Visibility]]&lt;$U$15,"Poca visibilidad",IF(Tabla134[[#This Row],[Item Visibility]]&lt;$U$16,"Visibilidad media","Mayor visibilidad"))</f>
        <v>Visibilidad media</v>
      </c>
      <c r="P667" s="11" t="str">
        <f>IF(Tabla134[[#This Row],[Rating]]&lt;2,"Muy Malo",IF(Tabla134[[#This Row],[Rating]]&lt;3,"Malo",IF(Tabla134[[#This Row],[Rating]]&lt;4,"Regular",IF(Tabla134[[#This Row],[Rating]]&lt;5,"Bueno","Excelente"))))</f>
        <v>Bueno</v>
      </c>
    </row>
    <row r="668" spans="1:16" x14ac:dyDescent="0.2">
      <c r="A668" s="7" t="s">
        <v>6</v>
      </c>
      <c r="B668" s="7" t="s">
        <v>931</v>
      </c>
      <c r="C668" s="7" t="s">
        <v>14</v>
      </c>
      <c r="D668" s="8">
        <v>2014</v>
      </c>
      <c r="E668" s="7" t="s">
        <v>529</v>
      </c>
      <c r="F668" s="7" t="s">
        <v>2</v>
      </c>
      <c r="G668" s="7" t="s">
        <v>528</v>
      </c>
      <c r="H668" s="7" t="s">
        <v>7</v>
      </c>
      <c r="I668" s="9">
        <v>6.5841719000000007E-2</v>
      </c>
      <c r="J668" s="10">
        <v>179.86600000000001</v>
      </c>
      <c r="K668" s="11">
        <v>4.5999999999999996</v>
      </c>
      <c r="L668" s="11" t="str">
        <f>IF(Tabla134[[#This Row],[Item Weight]]&lt;$U$12,"Poco Peso",IF(Tabla134[[#This Row],[Item Weight]]&lt;$U$13,"Peso Medio","Peso Alto"))</f>
        <v>Peso Medio</v>
      </c>
      <c r="M668" s="7">
        <v>15.25</v>
      </c>
      <c r="N668" s="11">
        <f>IF(Tabla134[[#This Row],[Item Weight (Nulos)]]="",VLOOKUP(Tabla134[[#This Row],[Item Identifier]],'Tabla para Nulos'!$A$3:$B$1563,2,FALSE),Tabla134[[#This Row],[Item Weight (Nulos)]])</f>
        <v>15.25</v>
      </c>
      <c r="O668" s="11" t="str">
        <f>IF(Tabla134[[#This Row],[Item Visibility]]&lt;$U$15,"Poca visibilidad",IF(Tabla134[[#This Row],[Item Visibility]]&lt;$U$16,"Visibilidad media","Mayor visibilidad"))</f>
        <v>Visibilidad media</v>
      </c>
      <c r="P668" s="11" t="str">
        <f>IF(Tabla134[[#This Row],[Rating]]&lt;2,"Muy Malo",IF(Tabla134[[#This Row],[Rating]]&lt;3,"Malo",IF(Tabla134[[#This Row],[Rating]]&lt;4,"Regular",IF(Tabla134[[#This Row],[Rating]]&lt;5,"Bueno","Excelente"))))</f>
        <v>Bueno</v>
      </c>
    </row>
    <row r="669" spans="1:16" x14ac:dyDescent="0.2">
      <c r="A669" s="7" t="s">
        <v>124</v>
      </c>
      <c r="B669" s="7" t="s">
        <v>1185</v>
      </c>
      <c r="C669" s="7" t="s">
        <v>112</v>
      </c>
      <c r="D669" s="8">
        <v>2022</v>
      </c>
      <c r="E669" s="7" t="s">
        <v>3</v>
      </c>
      <c r="F669" s="7" t="s">
        <v>2</v>
      </c>
      <c r="G669" s="7" t="s">
        <v>1</v>
      </c>
      <c r="H669" s="7" t="s">
        <v>0</v>
      </c>
      <c r="I669" s="9">
        <v>0</v>
      </c>
      <c r="J669" s="10">
        <v>217.61660000000001</v>
      </c>
      <c r="K669" s="11">
        <v>4.5999999999999996</v>
      </c>
      <c r="L669" s="11" t="str">
        <f>IF(Tabla134[[#This Row],[Item Weight]]&lt;$U$12,"Poco Peso",IF(Tabla134[[#This Row],[Item Weight]]&lt;$U$13,"Peso Medio","Peso Alto"))</f>
        <v>Peso Medio</v>
      </c>
      <c r="M669" s="7">
        <v>13.35</v>
      </c>
      <c r="N669" s="11">
        <f>IF(Tabla134[[#This Row],[Item Weight (Nulos)]]="",VLOOKUP(Tabla134[[#This Row],[Item Identifier]],'Tabla para Nulos'!$A$3:$B$1563,2,FALSE),Tabla134[[#This Row],[Item Weight (Nulos)]])</f>
        <v>13.35</v>
      </c>
      <c r="O669" s="11" t="str">
        <f>IF(Tabla134[[#This Row],[Item Visibility]]&lt;$U$15,"Poca visibilidad",IF(Tabla134[[#This Row],[Item Visibility]]&lt;$U$16,"Visibilidad media","Mayor visibilidad"))</f>
        <v>Poca visibilidad</v>
      </c>
      <c r="P669" s="11" t="str">
        <f>IF(Tabla134[[#This Row],[Rating]]&lt;2,"Muy Malo",IF(Tabla134[[#This Row],[Rating]]&lt;3,"Malo",IF(Tabla134[[#This Row],[Rating]]&lt;4,"Regular",IF(Tabla134[[#This Row],[Rating]]&lt;5,"Bueno","Excelente"))))</f>
        <v>Bueno</v>
      </c>
    </row>
    <row r="670" spans="1:16" x14ac:dyDescent="0.2">
      <c r="A670" s="7" t="s">
        <v>124</v>
      </c>
      <c r="B670" s="7" t="s">
        <v>1544</v>
      </c>
      <c r="C670" s="7" t="s">
        <v>17</v>
      </c>
      <c r="D670" s="8">
        <v>2022</v>
      </c>
      <c r="E670" s="7" t="s">
        <v>3</v>
      </c>
      <c r="F670" s="7" t="s">
        <v>2</v>
      </c>
      <c r="G670" s="7" t="s">
        <v>1</v>
      </c>
      <c r="H670" s="7" t="s">
        <v>0</v>
      </c>
      <c r="I670" s="9">
        <v>2.4293289999999999E-2</v>
      </c>
      <c r="J670" s="10">
        <v>33.487400000000001</v>
      </c>
      <c r="K670" s="11">
        <v>4.5999999999999996</v>
      </c>
      <c r="L670" s="11" t="str">
        <f>IF(Tabla134[[#This Row],[Item Weight]]&lt;$U$12,"Poco Peso",IF(Tabla134[[#This Row],[Item Weight]]&lt;$U$13,"Peso Medio","Peso Alto"))</f>
        <v>Peso Medio</v>
      </c>
      <c r="M670" s="7">
        <v>12.6</v>
      </c>
      <c r="N670" s="11">
        <f>IF(Tabla134[[#This Row],[Item Weight (Nulos)]]="",VLOOKUP(Tabla134[[#This Row],[Item Identifier]],'Tabla para Nulos'!$A$3:$B$1563,2,FALSE),Tabla134[[#This Row],[Item Weight (Nulos)]])</f>
        <v>12.6</v>
      </c>
      <c r="O670" s="11" t="str">
        <f>IF(Tabla134[[#This Row],[Item Visibility]]&lt;$U$15,"Poca visibilidad",IF(Tabla134[[#This Row],[Item Visibility]]&lt;$U$16,"Visibilidad media","Mayor visibilidad"))</f>
        <v>Poca visibilidad</v>
      </c>
      <c r="P670" s="11" t="str">
        <f>IF(Tabla134[[#This Row],[Rating]]&lt;2,"Muy Malo",IF(Tabla134[[#This Row],[Rating]]&lt;3,"Malo",IF(Tabla134[[#This Row],[Rating]]&lt;4,"Regular",IF(Tabla134[[#This Row],[Rating]]&lt;5,"Bueno","Excelente"))))</f>
        <v>Bueno</v>
      </c>
    </row>
    <row r="671" spans="1:16" x14ac:dyDescent="0.2">
      <c r="A671" s="7" t="s">
        <v>124</v>
      </c>
      <c r="B671" s="7" t="s">
        <v>591</v>
      </c>
      <c r="C671" s="7" t="s">
        <v>19</v>
      </c>
      <c r="D671" s="8">
        <v>2022</v>
      </c>
      <c r="E671" s="7" t="s">
        <v>3</v>
      </c>
      <c r="F671" s="7" t="s">
        <v>2</v>
      </c>
      <c r="G671" s="7" t="s">
        <v>1</v>
      </c>
      <c r="H671" s="7" t="s">
        <v>0</v>
      </c>
      <c r="I671" s="9">
        <v>3.7383777999999999E-2</v>
      </c>
      <c r="J671" s="10">
        <v>179.76339999999999</v>
      </c>
      <c r="K671" s="11">
        <v>4.5999999999999996</v>
      </c>
      <c r="L671" s="11" t="str">
        <f>IF(Tabla134[[#This Row],[Item Weight]]&lt;$U$12,"Poco Peso",IF(Tabla134[[#This Row],[Item Weight]]&lt;$U$13,"Peso Medio","Peso Alto"))</f>
        <v>Peso Medio</v>
      </c>
      <c r="M671" s="7">
        <v>15.7</v>
      </c>
      <c r="N671" s="11">
        <f>IF(Tabla134[[#This Row],[Item Weight (Nulos)]]="",VLOOKUP(Tabla134[[#This Row],[Item Identifier]],'Tabla para Nulos'!$A$3:$B$1563,2,FALSE),Tabla134[[#This Row],[Item Weight (Nulos)]])</f>
        <v>15.7</v>
      </c>
      <c r="O671" s="11" t="str">
        <f>IF(Tabla134[[#This Row],[Item Visibility]]&lt;$U$15,"Poca visibilidad",IF(Tabla134[[#This Row],[Item Visibility]]&lt;$U$16,"Visibilidad media","Mayor visibilidad"))</f>
        <v>Visibilidad media</v>
      </c>
      <c r="P671" s="11" t="str">
        <f>IF(Tabla134[[#This Row],[Rating]]&lt;2,"Muy Malo",IF(Tabla134[[#This Row],[Rating]]&lt;3,"Malo",IF(Tabla134[[#This Row],[Rating]]&lt;4,"Regular",IF(Tabla134[[#This Row],[Rating]]&lt;5,"Bueno","Excelente"))))</f>
        <v>Bueno</v>
      </c>
    </row>
    <row r="672" spans="1:16" x14ac:dyDescent="0.2">
      <c r="A672" s="7" t="s">
        <v>124</v>
      </c>
      <c r="B672" s="7" t="s">
        <v>1305</v>
      </c>
      <c r="C672" s="7" t="s">
        <v>112</v>
      </c>
      <c r="D672" s="8">
        <v>2022</v>
      </c>
      <c r="E672" s="7" t="s">
        <v>3</v>
      </c>
      <c r="F672" s="7" t="s">
        <v>2</v>
      </c>
      <c r="G672" s="7" t="s">
        <v>1</v>
      </c>
      <c r="H672" s="7" t="s">
        <v>0</v>
      </c>
      <c r="I672" s="9">
        <v>0.12872825800000001</v>
      </c>
      <c r="J672" s="10">
        <v>155.3314</v>
      </c>
      <c r="K672" s="11">
        <v>4.5999999999999996</v>
      </c>
      <c r="L672" s="11" t="str">
        <f>IF(Tabla134[[#This Row],[Item Weight]]&lt;$U$12,"Poco Peso",IF(Tabla134[[#This Row],[Item Weight]]&lt;$U$13,"Peso Medio","Peso Alto"))</f>
        <v>Peso Alto</v>
      </c>
      <c r="M672" s="7">
        <v>19.5</v>
      </c>
      <c r="N672" s="11">
        <f>IF(Tabla134[[#This Row],[Item Weight (Nulos)]]="",VLOOKUP(Tabla134[[#This Row],[Item Identifier]],'Tabla para Nulos'!$A$3:$B$1563,2,FALSE),Tabla134[[#This Row],[Item Weight (Nulos)]])</f>
        <v>19.5</v>
      </c>
      <c r="O672" s="11" t="str">
        <f>IF(Tabla134[[#This Row],[Item Visibility]]&lt;$U$15,"Poca visibilidad",IF(Tabla134[[#This Row],[Item Visibility]]&lt;$U$16,"Visibilidad media","Mayor visibilidad"))</f>
        <v>Mayor visibilidad</v>
      </c>
      <c r="P672" s="11" t="str">
        <f>IF(Tabla134[[#This Row],[Rating]]&lt;2,"Muy Malo",IF(Tabla134[[#This Row],[Rating]]&lt;3,"Malo",IF(Tabla134[[#This Row],[Rating]]&lt;4,"Regular",IF(Tabla134[[#This Row],[Rating]]&lt;5,"Bueno","Excelente"))))</f>
        <v>Bueno</v>
      </c>
    </row>
    <row r="673" spans="1:16" x14ac:dyDescent="0.2">
      <c r="A673" s="7" t="s">
        <v>124</v>
      </c>
      <c r="B673" s="7" t="s">
        <v>700</v>
      </c>
      <c r="C673" s="7" t="s">
        <v>25</v>
      </c>
      <c r="D673" s="8">
        <v>2022</v>
      </c>
      <c r="E673" s="7" t="s">
        <v>3</v>
      </c>
      <c r="F673" s="7" t="s">
        <v>2</v>
      </c>
      <c r="G673" s="7" t="s">
        <v>1</v>
      </c>
      <c r="H673" s="7" t="s">
        <v>0</v>
      </c>
      <c r="I673" s="9">
        <v>4.1273235999999998E-2</v>
      </c>
      <c r="J673" s="10">
        <v>82.493399999999994</v>
      </c>
      <c r="K673" s="11">
        <v>4.5999999999999996</v>
      </c>
      <c r="L673" s="11" t="str">
        <f>IF(Tabla134[[#This Row],[Item Weight]]&lt;$U$12,"Poco Peso",IF(Tabla134[[#This Row],[Item Weight]]&lt;$U$13,"Peso Medio","Peso Alto"))</f>
        <v>Poco Peso</v>
      </c>
      <c r="M673" s="7">
        <v>6.98</v>
      </c>
      <c r="N673" s="11">
        <f>IF(Tabla134[[#This Row],[Item Weight (Nulos)]]="",VLOOKUP(Tabla134[[#This Row],[Item Identifier]],'Tabla para Nulos'!$A$3:$B$1563,2,FALSE),Tabla134[[#This Row],[Item Weight (Nulos)]])</f>
        <v>6.98</v>
      </c>
      <c r="O673" s="11" t="str">
        <f>IF(Tabla134[[#This Row],[Item Visibility]]&lt;$U$15,"Poca visibilidad",IF(Tabla134[[#This Row],[Item Visibility]]&lt;$U$16,"Visibilidad media","Mayor visibilidad"))</f>
        <v>Visibilidad media</v>
      </c>
      <c r="P673" s="11" t="str">
        <f>IF(Tabla134[[#This Row],[Rating]]&lt;2,"Muy Malo",IF(Tabla134[[#This Row],[Rating]]&lt;3,"Malo",IF(Tabla134[[#This Row],[Rating]]&lt;4,"Regular",IF(Tabla134[[#This Row],[Rating]]&lt;5,"Bueno","Excelente"))))</f>
        <v>Bueno</v>
      </c>
    </row>
    <row r="674" spans="1:16" x14ac:dyDescent="0.2">
      <c r="A674" s="7" t="s">
        <v>124</v>
      </c>
      <c r="B674" s="7" t="s">
        <v>1589</v>
      </c>
      <c r="C674" s="7" t="s">
        <v>17</v>
      </c>
      <c r="D674" s="8">
        <v>2022</v>
      </c>
      <c r="E674" s="7" t="s">
        <v>3</v>
      </c>
      <c r="F674" s="7" t="s">
        <v>2</v>
      </c>
      <c r="G674" s="7" t="s">
        <v>1</v>
      </c>
      <c r="H674" s="7" t="s">
        <v>0</v>
      </c>
      <c r="I674" s="9">
        <v>5.8339152999999998E-2</v>
      </c>
      <c r="J674" s="10">
        <v>246.28020000000001</v>
      </c>
      <c r="K674" s="11">
        <v>4.5999999999999996</v>
      </c>
      <c r="L674" s="11" t="str">
        <f>IF(Tabla134[[#This Row],[Item Weight]]&lt;$U$12,"Poco Peso",IF(Tabla134[[#This Row],[Item Weight]]&lt;$U$13,"Peso Medio","Peso Alto"))</f>
        <v>Peso Medio</v>
      </c>
      <c r="M674" s="7">
        <v>13.8</v>
      </c>
      <c r="N674" s="11">
        <f>IF(Tabla134[[#This Row],[Item Weight (Nulos)]]="",VLOOKUP(Tabla134[[#This Row],[Item Identifier]],'Tabla para Nulos'!$A$3:$B$1563,2,FALSE),Tabla134[[#This Row],[Item Weight (Nulos)]])</f>
        <v>13.8</v>
      </c>
      <c r="O674" s="11" t="str">
        <f>IF(Tabla134[[#This Row],[Item Visibility]]&lt;$U$15,"Poca visibilidad",IF(Tabla134[[#This Row],[Item Visibility]]&lt;$U$16,"Visibilidad media","Mayor visibilidad"))</f>
        <v>Visibilidad media</v>
      </c>
      <c r="P674" s="11" t="str">
        <f>IF(Tabla134[[#This Row],[Rating]]&lt;2,"Muy Malo",IF(Tabla134[[#This Row],[Rating]]&lt;3,"Malo",IF(Tabla134[[#This Row],[Rating]]&lt;4,"Regular",IF(Tabla134[[#This Row],[Rating]]&lt;5,"Bueno","Excelente"))))</f>
        <v>Bueno</v>
      </c>
    </row>
    <row r="675" spans="1:16" x14ac:dyDescent="0.2">
      <c r="A675" s="7" t="s">
        <v>124</v>
      </c>
      <c r="B675" s="7" t="s">
        <v>879</v>
      </c>
      <c r="C675" s="7" t="s">
        <v>4</v>
      </c>
      <c r="D675" s="8">
        <v>2022</v>
      </c>
      <c r="E675" s="7" t="s">
        <v>3</v>
      </c>
      <c r="F675" s="7" t="s">
        <v>2</v>
      </c>
      <c r="G675" s="7" t="s">
        <v>1</v>
      </c>
      <c r="H675" s="7" t="s">
        <v>0</v>
      </c>
      <c r="I675" s="9">
        <v>3.6382523999999999E-2</v>
      </c>
      <c r="J675" s="10">
        <v>177.90280000000001</v>
      </c>
      <c r="K675" s="11">
        <v>4.5999999999999996</v>
      </c>
      <c r="L675" s="11" t="str">
        <f>IF(Tabla134[[#This Row],[Item Weight]]&lt;$U$12,"Poco Peso",IF(Tabla134[[#This Row],[Item Weight]]&lt;$U$13,"Peso Medio","Peso Alto"))</f>
        <v>Poco Peso</v>
      </c>
      <c r="M675" s="7">
        <v>7.5</v>
      </c>
      <c r="N675" s="11">
        <f>IF(Tabla134[[#This Row],[Item Weight (Nulos)]]="",VLOOKUP(Tabla134[[#This Row],[Item Identifier]],'Tabla para Nulos'!$A$3:$B$1563,2,FALSE),Tabla134[[#This Row],[Item Weight (Nulos)]])</f>
        <v>7.5</v>
      </c>
      <c r="O675" s="11" t="str">
        <f>IF(Tabla134[[#This Row],[Item Visibility]]&lt;$U$15,"Poca visibilidad",IF(Tabla134[[#This Row],[Item Visibility]]&lt;$U$16,"Visibilidad media","Mayor visibilidad"))</f>
        <v>Visibilidad media</v>
      </c>
      <c r="P675" s="11" t="str">
        <f>IF(Tabla134[[#This Row],[Rating]]&lt;2,"Muy Malo",IF(Tabla134[[#This Row],[Rating]]&lt;3,"Malo",IF(Tabla134[[#This Row],[Rating]]&lt;4,"Regular",IF(Tabla134[[#This Row],[Rating]]&lt;5,"Bueno","Excelente"))))</f>
        <v>Bueno</v>
      </c>
    </row>
    <row r="676" spans="1:16" x14ac:dyDescent="0.2">
      <c r="A676" s="7" t="s">
        <v>6</v>
      </c>
      <c r="B676" s="7" t="s">
        <v>1420</v>
      </c>
      <c r="C676" s="7" t="s">
        <v>25</v>
      </c>
      <c r="D676" s="8">
        <v>2022</v>
      </c>
      <c r="E676" s="7" t="s">
        <v>3</v>
      </c>
      <c r="F676" s="7" t="s">
        <v>2</v>
      </c>
      <c r="G676" s="7" t="s">
        <v>1</v>
      </c>
      <c r="H676" s="7" t="s">
        <v>0</v>
      </c>
      <c r="I676" s="9">
        <v>3.2308481999999999E-2</v>
      </c>
      <c r="J676" s="10">
        <v>185.22399999999999</v>
      </c>
      <c r="K676" s="11">
        <v>4.5999999999999996</v>
      </c>
      <c r="L676" s="11" t="str">
        <f>IF(Tabla134[[#This Row],[Item Weight]]&lt;$U$12,"Poco Peso",IF(Tabla134[[#This Row],[Item Weight]]&lt;$U$13,"Peso Medio","Peso Alto"))</f>
        <v>Poco Peso</v>
      </c>
      <c r="M676" s="7">
        <v>5.46</v>
      </c>
      <c r="N676" s="11">
        <f>IF(Tabla134[[#This Row],[Item Weight (Nulos)]]="",VLOOKUP(Tabla134[[#This Row],[Item Identifier]],'Tabla para Nulos'!$A$3:$B$1563,2,FALSE),Tabla134[[#This Row],[Item Weight (Nulos)]])</f>
        <v>5.46</v>
      </c>
      <c r="O676" s="11" t="str">
        <f>IF(Tabla134[[#This Row],[Item Visibility]]&lt;$U$15,"Poca visibilidad",IF(Tabla134[[#This Row],[Item Visibility]]&lt;$U$16,"Visibilidad media","Mayor visibilidad"))</f>
        <v>Visibilidad media</v>
      </c>
      <c r="P676" s="11" t="str">
        <f>IF(Tabla134[[#This Row],[Rating]]&lt;2,"Muy Malo",IF(Tabla134[[#This Row],[Rating]]&lt;3,"Malo",IF(Tabla134[[#This Row],[Rating]]&lt;4,"Regular",IF(Tabla134[[#This Row],[Rating]]&lt;5,"Bueno","Excelente"))))</f>
        <v>Bueno</v>
      </c>
    </row>
    <row r="677" spans="1:16" x14ac:dyDescent="0.2">
      <c r="A677" s="7" t="s">
        <v>124</v>
      </c>
      <c r="B677" s="7" t="s">
        <v>1023</v>
      </c>
      <c r="C677" s="7" t="s">
        <v>10</v>
      </c>
      <c r="D677" s="8">
        <v>2018</v>
      </c>
      <c r="E677" s="7" t="s">
        <v>13</v>
      </c>
      <c r="F677" s="7" t="s">
        <v>2</v>
      </c>
      <c r="G677" s="7" t="s">
        <v>1</v>
      </c>
      <c r="H677" s="7" t="s">
        <v>12</v>
      </c>
      <c r="I677" s="9">
        <v>2.2291121000000001E-2</v>
      </c>
      <c r="J677" s="10">
        <v>93.609399999999994</v>
      </c>
      <c r="K677" s="11">
        <v>4.5999999999999996</v>
      </c>
      <c r="L677" s="11" t="str">
        <f>IF(Tabla134[[#This Row],[Item Weight]]&lt;$U$12,"Poco Peso",IF(Tabla134[[#This Row],[Item Weight]]&lt;$U$13,"Peso Medio","Peso Alto"))</f>
        <v>Peso Alto</v>
      </c>
      <c r="N677" s="11">
        <f>IF(Tabla134[[#This Row],[Item Weight (Nulos)]]="",VLOOKUP(Tabla134[[#This Row],[Item Identifier]],'Tabla para Nulos'!$A$3:$B$1563,2,FALSE),Tabla134[[#This Row],[Item Weight (Nulos)]])</f>
        <v>18.099999999999998</v>
      </c>
      <c r="O677" s="11" t="str">
        <f>IF(Tabla134[[#This Row],[Item Visibility]]&lt;$U$15,"Poca visibilidad",IF(Tabla134[[#This Row],[Item Visibility]]&lt;$U$16,"Visibilidad media","Mayor visibilidad"))</f>
        <v>Poca visibilidad</v>
      </c>
      <c r="P677" s="11" t="str">
        <f>IF(Tabla134[[#This Row],[Rating]]&lt;2,"Muy Malo",IF(Tabla134[[#This Row],[Rating]]&lt;3,"Malo",IF(Tabla134[[#This Row],[Rating]]&lt;4,"Regular",IF(Tabla134[[#This Row],[Rating]]&lt;5,"Bueno","Excelente"))))</f>
        <v>Bueno</v>
      </c>
    </row>
    <row r="678" spans="1:16" x14ac:dyDescent="0.2">
      <c r="A678" s="7" t="s">
        <v>124</v>
      </c>
      <c r="B678" s="7" t="s">
        <v>1003</v>
      </c>
      <c r="C678" s="7" t="s">
        <v>47</v>
      </c>
      <c r="D678" s="8">
        <v>2018</v>
      </c>
      <c r="E678" s="7" t="s">
        <v>13</v>
      </c>
      <c r="F678" s="7" t="s">
        <v>2</v>
      </c>
      <c r="G678" s="7" t="s">
        <v>1</v>
      </c>
      <c r="H678" s="7" t="s">
        <v>12</v>
      </c>
      <c r="I678" s="9">
        <v>0</v>
      </c>
      <c r="J678" s="10">
        <v>109.1938</v>
      </c>
      <c r="K678" s="11">
        <v>4.5999999999999996</v>
      </c>
      <c r="L678" s="11" t="str">
        <f>IF(Tabla134[[#This Row],[Item Weight]]&lt;$U$12,"Poco Peso",IF(Tabla134[[#This Row],[Item Weight]]&lt;$U$13,"Peso Medio","Peso Alto"))</f>
        <v>Peso Medio</v>
      </c>
      <c r="N678" s="11">
        <f>IF(Tabla134[[#This Row],[Item Weight (Nulos)]]="",VLOOKUP(Tabla134[[#This Row],[Item Identifier]],'Tabla para Nulos'!$A$3:$B$1563,2,FALSE),Tabla134[[#This Row],[Item Weight (Nulos)]])</f>
        <v>12.65</v>
      </c>
      <c r="O678" s="11" t="str">
        <f>IF(Tabla134[[#This Row],[Item Visibility]]&lt;$U$15,"Poca visibilidad",IF(Tabla134[[#This Row],[Item Visibility]]&lt;$U$16,"Visibilidad media","Mayor visibilidad"))</f>
        <v>Poca visibilidad</v>
      </c>
      <c r="P678" s="11" t="str">
        <f>IF(Tabla134[[#This Row],[Rating]]&lt;2,"Muy Malo",IF(Tabla134[[#This Row],[Rating]]&lt;3,"Malo",IF(Tabla134[[#This Row],[Rating]]&lt;4,"Regular",IF(Tabla134[[#This Row],[Rating]]&lt;5,"Bueno","Excelente"))))</f>
        <v>Bueno</v>
      </c>
    </row>
    <row r="679" spans="1:16" x14ac:dyDescent="0.2">
      <c r="A679" s="7" t="s">
        <v>124</v>
      </c>
      <c r="B679" s="7" t="s">
        <v>422</v>
      </c>
      <c r="C679" s="7" t="s">
        <v>47</v>
      </c>
      <c r="D679" s="8">
        <v>2018</v>
      </c>
      <c r="E679" s="7" t="s">
        <v>13</v>
      </c>
      <c r="F679" s="7" t="s">
        <v>2</v>
      </c>
      <c r="G679" s="7" t="s">
        <v>1</v>
      </c>
      <c r="H679" s="7" t="s">
        <v>12</v>
      </c>
      <c r="I679" s="9">
        <v>0.155541973</v>
      </c>
      <c r="J679" s="10">
        <v>159.7578</v>
      </c>
      <c r="K679" s="11">
        <v>4.5999999999999996</v>
      </c>
      <c r="L679" s="11" t="str">
        <f>IF(Tabla134[[#This Row],[Item Weight]]&lt;$U$12,"Poco Peso",IF(Tabla134[[#This Row],[Item Weight]]&lt;$U$13,"Peso Medio","Peso Alto"))</f>
        <v>Peso Alto</v>
      </c>
      <c r="N679" s="11">
        <f>IF(Tabla134[[#This Row],[Item Weight (Nulos)]]="",VLOOKUP(Tabla134[[#This Row],[Item Identifier]],'Tabla para Nulos'!$A$3:$B$1563,2,FALSE),Tabla134[[#This Row],[Item Weight (Nulos)]])</f>
        <v>17.2</v>
      </c>
      <c r="O679" s="11" t="str">
        <f>IF(Tabla134[[#This Row],[Item Visibility]]&lt;$U$15,"Poca visibilidad",IF(Tabla134[[#This Row],[Item Visibility]]&lt;$U$16,"Visibilidad media","Mayor visibilidad"))</f>
        <v>Mayor visibilidad</v>
      </c>
      <c r="P679" s="11" t="str">
        <f>IF(Tabla134[[#This Row],[Rating]]&lt;2,"Muy Malo",IF(Tabla134[[#This Row],[Rating]]&lt;3,"Malo",IF(Tabla134[[#This Row],[Rating]]&lt;4,"Regular",IF(Tabla134[[#This Row],[Rating]]&lt;5,"Bueno","Excelente"))))</f>
        <v>Bueno</v>
      </c>
    </row>
    <row r="680" spans="1:16" x14ac:dyDescent="0.2">
      <c r="A680" s="7" t="s">
        <v>124</v>
      </c>
      <c r="B680" s="7" t="s">
        <v>1524</v>
      </c>
      <c r="C680" s="7" t="s">
        <v>14</v>
      </c>
      <c r="D680" s="8">
        <v>2018</v>
      </c>
      <c r="E680" s="7" t="s">
        <v>13</v>
      </c>
      <c r="F680" s="7" t="s">
        <v>2</v>
      </c>
      <c r="G680" s="7" t="s">
        <v>1</v>
      </c>
      <c r="H680" s="7" t="s">
        <v>12</v>
      </c>
      <c r="I680" s="9">
        <v>0.141129263</v>
      </c>
      <c r="J680" s="10">
        <v>121.60720000000001</v>
      </c>
      <c r="K680" s="11">
        <v>4.5999999999999996</v>
      </c>
      <c r="L680" s="11" t="str">
        <f>IF(Tabla134[[#This Row],[Item Weight]]&lt;$U$12,"Poco Peso",IF(Tabla134[[#This Row],[Item Weight]]&lt;$U$13,"Peso Medio","Peso Alto"))</f>
        <v>Peso Alto</v>
      </c>
      <c r="N680" s="11">
        <f>IF(Tabla134[[#This Row],[Item Weight (Nulos)]]="",VLOOKUP(Tabla134[[#This Row],[Item Identifier]],'Tabla para Nulos'!$A$3:$B$1563,2,FALSE),Tabla134[[#This Row],[Item Weight (Nulos)]])</f>
        <v>20.349999999999998</v>
      </c>
      <c r="O680" s="11" t="str">
        <f>IF(Tabla134[[#This Row],[Item Visibility]]&lt;$U$15,"Poca visibilidad",IF(Tabla134[[#This Row],[Item Visibility]]&lt;$U$16,"Visibilidad media","Mayor visibilidad"))</f>
        <v>Mayor visibilidad</v>
      </c>
      <c r="P680" s="11" t="str">
        <f>IF(Tabla134[[#This Row],[Rating]]&lt;2,"Muy Malo",IF(Tabla134[[#This Row],[Rating]]&lt;3,"Malo",IF(Tabla134[[#This Row],[Rating]]&lt;4,"Regular",IF(Tabla134[[#This Row],[Rating]]&lt;5,"Bueno","Excelente"))))</f>
        <v>Bueno</v>
      </c>
    </row>
    <row r="681" spans="1:16" x14ac:dyDescent="0.2">
      <c r="A681" s="7" t="s">
        <v>6</v>
      </c>
      <c r="B681" s="7" t="s">
        <v>1448</v>
      </c>
      <c r="C681" s="7" t="s">
        <v>10</v>
      </c>
      <c r="D681" s="8">
        <v>2018</v>
      </c>
      <c r="E681" s="7" t="s">
        <v>13</v>
      </c>
      <c r="F681" s="7" t="s">
        <v>2</v>
      </c>
      <c r="G681" s="7" t="s">
        <v>1</v>
      </c>
      <c r="H681" s="7" t="s">
        <v>12</v>
      </c>
      <c r="I681" s="9">
        <v>0.15842451599999999</v>
      </c>
      <c r="J681" s="10">
        <v>62.419400000000003</v>
      </c>
      <c r="K681" s="11">
        <v>4.5999999999999996</v>
      </c>
      <c r="L681" s="11" t="str">
        <f>IF(Tabla134[[#This Row],[Item Weight]]&lt;$U$12,"Poco Peso",IF(Tabla134[[#This Row],[Item Weight]]&lt;$U$13,"Peso Medio","Peso Alto"))</f>
        <v>Peso Alto</v>
      </c>
      <c r="N681" s="11">
        <f>IF(Tabla134[[#This Row],[Item Weight (Nulos)]]="",VLOOKUP(Tabla134[[#This Row],[Item Identifier]],'Tabla para Nulos'!$A$3:$B$1563,2,FALSE),Tabla134[[#This Row],[Item Weight (Nulos)]])</f>
        <v>17.25</v>
      </c>
      <c r="O681" s="11" t="str">
        <f>IF(Tabla134[[#This Row],[Item Visibility]]&lt;$U$15,"Poca visibilidad",IF(Tabla134[[#This Row],[Item Visibility]]&lt;$U$16,"Visibilidad media","Mayor visibilidad"))</f>
        <v>Mayor visibilidad</v>
      </c>
      <c r="P681" s="11" t="str">
        <f>IF(Tabla134[[#This Row],[Rating]]&lt;2,"Muy Malo",IF(Tabla134[[#This Row],[Rating]]&lt;3,"Malo",IF(Tabla134[[#This Row],[Rating]]&lt;4,"Regular",IF(Tabla134[[#This Row],[Rating]]&lt;5,"Bueno","Excelente"))))</f>
        <v>Bueno</v>
      </c>
    </row>
    <row r="682" spans="1:16" x14ac:dyDescent="0.2">
      <c r="A682" s="7" t="s">
        <v>6</v>
      </c>
      <c r="B682" s="7" t="s">
        <v>967</v>
      </c>
      <c r="C682" s="7" t="s">
        <v>10</v>
      </c>
      <c r="D682" s="8">
        <v>2018</v>
      </c>
      <c r="E682" s="7" t="s">
        <v>13</v>
      </c>
      <c r="F682" s="7" t="s">
        <v>2</v>
      </c>
      <c r="G682" s="7" t="s">
        <v>1</v>
      </c>
      <c r="H682" s="7" t="s">
        <v>12</v>
      </c>
      <c r="I682" s="9">
        <v>4.3978369000000003E-2</v>
      </c>
      <c r="J682" s="10">
        <v>178.43180000000001</v>
      </c>
      <c r="K682" s="11">
        <v>4.5999999999999996</v>
      </c>
      <c r="L682" s="11" t="str">
        <f>IF(Tabla134[[#This Row],[Item Weight]]&lt;$U$12,"Poco Peso",IF(Tabla134[[#This Row],[Item Weight]]&lt;$U$13,"Peso Medio","Peso Alto"))</f>
        <v>Peso Medio</v>
      </c>
      <c r="N682" s="11">
        <f>IF(Tabla134[[#This Row],[Item Weight (Nulos)]]="",VLOOKUP(Tabla134[[#This Row],[Item Identifier]],'Tabla para Nulos'!$A$3:$B$1563,2,FALSE),Tabla134[[#This Row],[Item Weight (Nulos)]])</f>
        <v>13.099999999999998</v>
      </c>
      <c r="O682" s="11" t="str">
        <f>IF(Tabla134[[#This Row],[Item Visibility]]&lt;$U$15,"Poca visibilidad",IF(Tabla134[[#This Row],[Item Visibility]]&lt;$U$16,"Visibilidad media","Mayor visibilidad"))</f>
        <v>Visibilidad media</v>
      </c>
      <c r="P682" s="11" t="str">
        <f>IF(Tabla134[[#This Row],[Rating]]&lt;2,"Muy Malo",IF(Tabla134[[#This Row],[Rating]]&lt;3,"Malo",IF(Tabla134[[#This Row],[Rating]]&lt;4,"Regular",IF(Tabla134[[#This Row],[Rating]]&lt;5,"Bueno","Excelente"))))</f>
        <v>Bueno</v>
      </c>
    </row>
    <row r="683" spans="1:16" x14ac:dyDescent="0.2">
      <c r="A683" s="7" t="s">
        <v>6</v>
      </c>
      <c r="B683" s="7" t="s">
        <v>812</v>
      </c>
      <c r="C683" s="7" t="s">
        <v>47</v>
      </c>
      <c r="D683" s="8">
        <v>2018</v>
      </c>
      <c r="E683" s="7" t="s">
        <v>13</v>
      </c>
      <c r="F683" s="7" t="s">
        <v>2</v>
      </c>
      <c r="G683" s="7" t="s">
        <v>1</v>
      </c>
      <c r="H683" s="7" t="s">
        <v>12</v>
      </c>
      <c r="I683" s="9">
        <v>3.6731658E-2</v>
      </c>
      <c r="J683" s="10">
        <v>177.23699999999999</v>
      </c>
      <c r="K683" s="11">
        <v>4.5999999999999996</v>
      </c>
      <c r="L683" s="11" t="str">
        <f>IF(Tabla134[[#This Row],[Item Weight]]&lt;$U$12,"Poco Peso",IF(Tabla134[[#This Row],[Item Weight]]&lt;$U$13,"Peso Medio","Peso Alto"))</f>
        <v>Poco Peso</v>
      </c>
      <c r="N683" s="11">
        <f>IF(Tabla134[[#This Row],[Item Weight (Nulos)]]="",VLOOKUP(Tabla134[[#This Row],[Item Identifier]],'Tabla para Nulos'!$A$3:$B$1563,2,FALSE),Tabla134[[#This Row],[Item Weight (Nulos)]])</f>
        <v>6.69</v>
      </c>
      <c r="O683" s="11" t="str">
        <f>IF(Tabla134[[#This Row],[Item Visibility]]&lt;$U$15,"Poca visibilidad",IF(Tabla134[[#This Row],[Item Visibility]]&lt;$U$16,"Visibilidad media","Mayor visibilidad"))</f>
        <v>Visibilidad media</v>
      </c>
      <c r="P683" s="11" t="str">
        <f>IF(Tabla134[[#This Row],[Rating]]&lt;2,"Muy Malo",IF(Tabla134[[#This Row],[Rating]]&lt;3,"Malo",IF(Tabla134[[#This Row],[Rating]]&lt;4,"Regular",IF(Tabla134[[#This Row],[Rating]]&lt;5,"Bueno","Excelente"))))</f>
        <v>Bueno</v>
      </c>
    </row>
    <row r="684" spans="1:16" x14ac:dyDescent="0.2">
      <c r="A684" s="7" t="s">
        <v>6</v>
      </c>
      <c r="B684" s="7" t="s">
        <v>724</v>
      </c>
      <c r="C684" s="7" t="s">
        <v>47</v>
      </c>
      <c r="D684" s="8">
        <v>2018</v>
      </c>
      <c r="E684" s="7" t="s">
        <v>13</v>
      </c>
      <c r="F684" s="7" t="s">
        <v>2</v>
      </c>
      <c r="G684" s="7" t="s">
        <v>1</v>
      </c>
      <c r="H684" s="7" t="s">
        <v>12</v>
      </c>
      <c r="I684" s="9">
        <v>0</v>
      </c>
      <c r="J684" s="10">
        <v>182.0608</v>
      </c>
      <c r="K684" s="11">
        <v>4.5999999999999996</v>
      </c>
      <c r="L684" s="11" t="str">
        <f>IF(Tabla134[[#This Row],[Item Weight]]&lt;$U$12,"Poco Peso",IF(Tabla134[[#This Row],[Item Weight]]&lt;$U$13,"Peso Medio","Peso Alto"))</f>
        <v>Poco Peso</v>
      </c>
      <c r="N684" s="11">
        <f>IF(Tabla134[[#This Row],[Item Weight (Nulos)]]="",VLOOKUP(Tabla134[[#This Row],[Item Identifier]],'Tabla para Nulos'!$A$3:$B$1563,2,FALSE),Tabla134[[#This Row],[Item Weight (Nulos)]])</f>
        <v>5.3049999999999997</v>
      </c>
      <c r="O684" s="11" t="str">
        <f>IF(Tabla134[[#This Row],[Item Visibility]]&lt;$U$15,"Poca visibilidad",IF(Tabla134[[#This Row],[Item Visibility]]&lt;$U$16,"Visibilidad media","Mayor visibilidad"))</f>
        <v>Poca visibilidad</v>
      </c>
      <c r="P684" s="11" t="str">
        <f>IF(Tabla134[[#This Row],[Rating]]&lt;2,"Muy Malo",IF(Tabla134[[#This Row],[Rating]]&lt;3,"Malo",IF(Tabla134[[#This Row],[Rating]]&lt;4,"Regular",IF(Tabla134[[#This Row],[Rating]]&lt;5,"Bueno","Excelente"))))</f>
        <v>Bueno</v>
      </c>
    </row>
    <row r="685" spans="1:16" x14ac:dyDescent="0.2">
      <c r="A685" s="7" t="s">
        <v>21</v>
      </c>
      <c r="B685" s="7" t="s">
        <v>1072</v>
      </c>
      <c r="C685" s="7" t="s">
        <v>4</v>
      </c>
      <c r="D685" s="8">
        <v>2018</v>
      </c>
      <c r="E685" s="7" t="s">
        <v>13</v>
      </c>
      <c r="F685" s="7" t="s">
        <v>2</v>
      </c>
      <c r="G685" s="7" t="s">
        <v>1</v>
      </c>
      <c r="H685" s="7" t="s">
        <v>12</v>
      </c>
      <c r="I685" s="9">
        <v>1.8813776000000001E-2</v>
      </c>
      <c r="J685" s="10">
        <v>235.25899999999999</v>
      </c>
      <c r="K685" s="11">
        <v>4.5999999999999996</v>
      </c>
      <c r="L685" s="11" t="str">
        <f>IF(Tabla134[[#This Row],[Item Weight]]&lt;$U$12,"Poco Peso",IF(Tabla134[[#This Row],[Item Weight]]&lt;$U$13,"Peso Medio","Peso Alto"))</f>
        <v>Peso Alto</v>
      </c>
      <c r="N685" s="11">
        <f>IF(Tabla134[[#This Row],[Item Weight (Nulos)]]="",VLOOKUP(Tabla134[[#This Row],[Item Identifier]],'Tabla para Nulos'!$A$3:$B$1563,2,FALSE),Tabla134[[#This Row],[Item Weight (Nulos)]])</f>
        <v>17.599999999999998</v>
      </c>
      <c r="O685" s="11" t="str">
        <f>IF(Tabla134[[#This Row],[Item Visibility]]&lt;$U$15,"Poca visibilidad",IF(Tabla134[[#This Row],[Item Visibility]]&lt;$U$16,"Visibilidad media","Mayor visibilidad"))</f>
        <v>Poca visibilidad</v>
      </c>
      <c r="P685" s="11" t="str">
        <f>IF(Tabla134[[#This Row],[Rating]]&lt;2,"Muy Malo",IF(Tabla134[[#This Row],[Rating]]&lt;3,"Malo",IF(Tabla134[[#This Row],[Rating]]&lt;4,"Regular",IF(Tabla134[[#This Row],[Rating]]&lt;5,"Bueno","Excelente"))))</f>
        <v>Bueno</v>
      </c>
    </row>
    <row r="686" spans="1:16" x14ac:dyDescent="0.2">
      <c r="A686" s="7" t="s">
        <v>6</v>
      </c>
      <c r="B686" s="7" t="s">
        <v>312</v>
      </c>
      <c r="C686" s="7" t="s">
        <v>122</v>
      </c>
      <c r="D686" s="8">
        <v>2018</v>
      </c>
      <c r="E686" s="7" t="s">
        <v>13</v>
      </c>
      <c r="F686" s="7" t="s">
        <v>2</v>
      </c>
      <c r="G686" s="7" t="s">
        <v>1</v>
      </c>
      <c r="H686" s="7" t="s">
        <v>12</v>
      </c>
      <c r="I686" s="9">
        <v>7.0068830000000002E-3</v>
      </c>
      <c r="J686" s="10">
        <v>173.57380000000001</v>
      </c>
      <c r="K686" s="11">
        <v>4.5999999999999996</v>
      </c>
      <c r="L686" s="11" t="str">
        <f>IF(Tabla134[[#This Row],[Item Weight]]&lt;$U$12,"Poco Peso",IF(Tabla134[[#This Row],[Item Weight]]&lt;$U$13,"Peso Medio","Peso Alto"))</f>
        <v>Peso Alto</v>
      </c>
      <c r="N686" s="11">
        <f>IF(Tabla134[[#This Row],[Item Weight (Nulos)]]="",VLOOKUP(Tabla134[[#This Row],[Item Identifier]],'Tabla para Nulos'!$A$3:$B$1563,2,FALSE),Tabla134[[#This Row],[Item Weight (Nulos)]])</f>
        <v>21.2</v>
      </c>
      <c r="O686" s="11" t="str">
        <f>IF(Tabla134[[#This Row],[Item Visibility]]&lt;$U$15,"Poca visibilidad",IF(Tabla134[[#This Row],[Item Visibility]]&lt;$U$16,"Visibilidad media","Mayor visibilidad"))</f>
        <v>Poca visibilidad</v>
      </c>
      <c r="P686" s="11" t="str">
        <f>IF(Tabla134[[#This Row],[Rating]]&lt;2,"Muy Malo",IF(Tabla134[[#This Row],[Rating]]&lt;3,"Malo",IF(Tabla134[[#This Row],[Rating]]&lt;4,"Regular",IF(Tabla134[[#This Row],[Rating]]&lt;5,"Bueno","Excelente"))))</f>
        <v>Bueno</v>
      </c>
    </row>
    <row r="687" spans="1:16" x14ac:dyDescent="0.2">
      <c r="A687" s="7" t="s">
        <v>124</v>
      </c>
      <c r="B687" s="7" t="s">
        <v>1066</v>
      </c>
      <c r="C687" s="7" t="s">
        <v>171</v>
      </c>
      <c r="D687" s="8">
        <v>2020</v>
      </c>
      <c r="E687" s="7" t="s">
        <v>919</v>
      </c>
      <c r="F687" s="7" t="s">
        <v>796</v>
      </c>
      <c r="G687" s="7" t="s">
        <v>702</v>
      </c>
      <c r="H687" s="7" t="s">
        <v>7</v>
      </c>
      <c r="I687" s="9">
        <v>2.8760013000000001E-2</v>
      </c>
      <c r="J687" s="10">
        <v>151.4708</v>
      </c>
      <c r="K687" s="11">
        <v>4.5</v>
      </c>
      <c r="L687" s="11" t="str">
        <f>IF(Tabla134[[#This Row],[Item Weight]]&lt;$U$12,"Poco Peso",IF(Tabla134[[#This Row],[Item Weight]]&lt;$U$13,"Peso Medio","Peso Alto"))</f>
        <v>Peso Medio</v>
      </c>
      <c r="M687" s="7">
        <v>12.15</v>
      </c>
      <c r="N687" s="11">
        <f>IF(Tabla134[[#This Row],[Item Weight (Nulos)]]="",VLOOKUP(Tabla134[[#This Row],[Item Identifier]],'Tabla para Nulos'!$A$3:$B$1563,2,FALSE),Tabla134[[#This Row],[Item Weight (Nulos)]])</f>
        <v>12.15</v>
      </c>
      <c r="O687" s="11" t="str">
        <f>IF(Tabla134[[#This Row],[Item Visibility]]&lt;$U$15,"Poca visibilidad",IF(Tabla134[[#This Row],[Item Visibility]]&lt;$U$16,"Visibilidad media","Mayor visibilidad"))</f>
        <v>Visibilidad media</v>
      </c>
      <c r="P687" s="11" t="str">
        <f>IF(Tabla134[[#This Row],[Rating]]&lt;2,"Muy Malo",IF(Tabla134[[#This Row],[Rating]]&lt;3,"Malo",IF(Tabla134[[#This Row],[Rating]]&lt;4,"Regular",IF(Tabla134[[#This Row],[Rating]]&lt;5,"Bueno","Excelente"))))</f>
        <v>Bueno</v>
      </c>
    </row>
    <row r="688" spans="1:16" x14ac:dyDescent="0.2">
      <c r="A688" s="7" t="s">
        <v>124</v>
      </c>
      <c r="B688" s="7" t="s">
        <v>1270</v>
      </c>
      <c r="C688" s="7" t="s">
        <v>14</v>
      </c>
      <c r="D688" s="8">
        <v>2022</v>
      </c>
      <c r="E688" s="7" t="s">
        <v>3</v>
      </c>
      <c r="F688" s="7" t="s">
        <v>2</v>
      </c>
      <c r="G688" s="7" t="s">
        <v>1</v>
      </c>
      <c r="H688" s="7" t="s">
        <v>0</v>
      </c>
      <c r="I688" s="9">
        <v>4.0081193000000001E-2</v>
      </c>
      <c r="J688" s="10">
        <v>227.0694</v>
      </c>
      <c r="K688" s="11">
        <v>4.5</v>
      </c>
      <c r="L688" s="11" t="str">
        <f>IF(Tabla134[[#This Row],[Item Weight]]&lt;$U$12,"Poco Peso",IF(Tabla134[[#This Row],[Item Weight]]&lt;$U$13,"Peso Medio","Peso Alto"))</f>
        <v>Peso Medio</v>
      </c>
      <c r="M688" s="7">
        <v>11.65</v>
      </c>
      <c r="N688" s="11">
        <f>IF(Tabla134[[#This Row],[Item Weight (Nulos)]]="",VLOOKUP(Tabla134[[#This Row],[Item Identifier]],'Tabla para Nulos'!$A$3:$B$1563,2,FALSE),Tabla134[[#This Row],[Item Weight (Nulos)]])</f>
        <v>11.65</v>
      </c>
      <c r="O688" s="11" t="str">
        <f>IF(Tabla134[[#This Row],[Item Visibility]]&lt;$U$15,"Poca visibilidad",IF(Tabla134[[#This Row],[Item Visibility]]&lt;$U$16,"Visibilidad media","Mayor visibilidad"))</f>
        <v>Visibilidad media</v>
      </c>
      <c r="P688" s="11" t="str">
        <f>IF(Tabla134[[#This Row],[Rating]]&lt;2,"Muy Malo",IF(Tabla134[[#This Row],[Rating]]&lt;3,"Malo",IF(Tabla134[[#This Row],[Rating]]&lt;4,"Regular",IF(Tabla134[[#This Row],[Rating]]&lt;5,"Bueno","Excelente"))))</f>
        <v>Bueno</v>
      </c>
    </row>
    <row r="689" spans="1:16" x14ac:dyDescent="0.2">
      <c r="A689" s="7" t="s">
        <v>124</v>
      </c>
      <c r="B689" s="7" t="s">
        <v>1015</v>
      </c>
      <c r="C689" s="7" t="s">
        <v>4</v>
      </c>
      <c r="D689" s="8">
        <v>2017</v>
      </c>
      <c r="E689" s="7" t="s">
        <v>797</v>
      </c>
      <c r="F689" s="7" t="s">
        <v>796</v>
      </c>
      <c r="G689" s="7" t="s">
        <v>702</v>
      </c>
      <c r="H689" s="7" t="s">
        <v>7</v>
      </c>
      <c r="I689" s="9">
        <v>8.2316505999999998E-2</v>
      </c>
      <c r="J689" s="10">
        <v>160.69200000000001</v>
      </c>
      <c r="K689" s="11">
        <v>4.5</v>
      </c>
      <c r="L689" s="11" t="str">
        <f>IF(Tabla134[[#This Row],[Item Weight]]&lt;$U$12,"Poco Peso",IF(Tabla134[[#This Row],[Item Weight]]&lt;$U$13,"Peso Medio","Peso Alto"))</f>
        <v>Peso Alto</v>
      </c>
      <c r="M689" s="7">
        <v>17.600000000000001</v>
      </c>
      <c r="N689" s="11">
        <f>IF(Tabla134[[#This Row],[Item Weight (Nulos)]]="",VLOOKUP(Tabla134[[#This Row],[Item Identifier]],'Tabla para Nulos'!$A$3:$B$1563,2,FALSE),Tabla134[[#This Row],[Item Weight (Nulos)]])</f>
        <v>17.600000000000001</v>
      </c>
      <c r="O689" s="11" t="str">
        <f>IF(Tabla134[[#This Row],[Item Visibility]]&lt;$U$15,"Poca visibilidad",IF(Tabla134[[#This Row],[Item Visibility]]&lt;$U$16,"Visibilidad media","Mayor visibilidad"))</f>
        <v>Visibilidad media</v>
      </c>
      <c r="P689" s="11" t="str">
        <f>IF(Tabla134[[#This Row],[Rating]]&lt;2,"Muy Malo",IF(Tabla134[[#This Row],[Rating]]&lt;3,"Malo",IF(Tabla134[[#This Row],[Rating]]&lt;4,"Regular",IF(Tabla134[[#This Row],[Rating]]&lt;5,"Bueno","Excelente"))))</f>
        <v>Bueno</v>
      </c>
    </row>
    <row r="690" spans="1:16" x14ac:dyDescent="0.2">
      <c r="A690" s="7" t="s">
        <v>6</v>
      </c>
      <c r="B690" s="7" t="s">
        <v>954</v>
      </c>
      <c r="C690" s="7" t="s">
        <v>28</v>
      </c>
      <c r="D690" s="8">
        <v>2022</v>
      </c>
      <c r="E690" s="7" t="s">
        <v>3</v>
      </c>
      <c r="F690" s="7" t="s">
        <v>2</v>
      </c>
      <c r="G690" s="7" t="s">
        <v>1</v>
      </c>
      <c r="H690" s="7" t="s">
        <v>0</v>
      </c>
      <c r="I690" s="9">
        <v>0</v>
      </c>
      <c r="J690" s="10">
        <v>132.5626</v>
      </c>
      <c r="K690" s="11">
        <v>4.5</v>
      </c>
      <c r="L690" s="11" t="str">
        <f>IF(Tabla134[[#This Row],[Item Weight]]&lt;$U$12,"Poco Peso",IF(Tabla134[[#This Row],[Item Weight]]&lt;$U$13,"Peso Medio","Peso Alto"))</f>
        <v>Poco Peso</v>
      </c>
      <c r="M690" s="7">
        <v>5.4649999999999999</v>
      </c>
      <c r="N690" s="11">
        <f>IF(Tabla134[[#This Row],[Item Weight (Nulos)]]="",VLOOKUP(Tabla134[[#This Row],[Item Identifier]],'Tabla para Nulos'!$A$3:$B$1563,2,FALSE),Tabla134[[#This Row],[Item Weight (Nulos)]])</f>
        <v>5.4649999999999999</v>
      </c>
      <c r="O690" s="11" t="str">
        <f>IF(Tabla134[[#This Row],[Item Visibility]]&lt;$U$15,"Poca visibilidad",IF(Tabla134[[#This Row],[Item Visibility]]&lt;$U$16,"Visibilidad media","Mayor visibilidad"))</f>
        <v>Poca visibilidad</v>
      </c>
      <c r="P690" s="11" t="str">
        <f>IF(Tabla134[[#This Row],[Rating]]&lt;2,"Muy Malo",IF(Tabla134[[#This Row],[Rating]]&lt;3,"Malo",IF(Tabla134[[#This Row],[Rating]]&lt;4,"Regular",IF(Tabla134[[#This Row],[Rating]]&lt;5,"Bueno","Excelente"))))</f>
        <v>Bueno</v>
      </c>
    </row>
    <row r="691" spans="1:16" x14ac:dyDescent="0.2">
      <c r="A691" s="7" t="s">
        <v>124</v>
      </c>
      <c r="B691" s="7" t="s">
        <v>285</v>
      </c>
      <c r="C691" s="7" t="s">
        <v>112</v>
      </c>
      <c r="D691" s="8">
        <v>2011</v>
      </c>
      <c r="E691" s="7" t="s">
        <v>703</v>
      </c>
      <c r="F691" s="7" t="s">
        <v>2</v>
      </c>
      <c r="G691" s="7" t="s">
        <v>702</v>
      </c>
      <c r="H691" s="7" t="s">
        <v>1621</v>
      </c>
      <c r="I691" s="9">
        <v>0</v>
      </c>
      <c r="J691" s="10">
        <v>196.57939999999999</v>
      </c>
      <c r="K691" s="11">
        <v>4.5</v>
      </c>
      <c r="L691" s="11" t="str">
        <f>IF(Tabla134[[#This Row],[Item Weight]]&lt;$U$12,"Poco Peso",IF(Tabla134[[#This Row],[Item Weight]]&lt;$U$13,"Peso Medio","Peso Alto"))</f>
        <v>Peso Alto</v>
      </c>
      <c r="M691" s="7">
        <v>17.850000000000001</v>
      </c>
      <c r="N691" s="11">
        <f>IF(Tabla134[[#This Row],[Item Weight (Nulos)]]="",VLOOKUP(Tabla134[[#This Row],[Item Identifier]],'Tabla para Nulos'!$A$3:$B$1563,2,FALSE),Tabla134[[#This Row],[Item Weight (Nulos)]])</f>
        <v>17.850000000000001</v>
      </c>
      <c r="O691" s="11" t="str">
        <f>IF(Tabla134[[#This Row],[Item Visibility]]&lt;$U$15,"Poca visibilidad",IF(Tabla134[[#This Row],[Item Visibility]]&lt;$U$16,"Visibilidad media","Mayor visibilidad"))</f>
        <v>Poca visibilidad</v>
      </c>
      <c r="P691" s="11" t="str">
        <f>IF(Tabla134[[#This Row],[Rating]]&lt;2,"Muy Malo",IF(Tabla134[[#This Row],[Rating]]&lt;3,"Malo",IF(Tabla134[[#This Row],[Rating]]&lt;4,"Regular",IF(Tabla134[[#This Row],[Rating]]&lt;5,"Bueno","Excelente"))))</f>
        <v>Bueno</v>
      </c>
    </row>
    <row r="692" spans="1:16" x14ac:dyDescent="0.2">
      <c r="A692" s="7" t="s">
        <v>6</v>
      </c>
      <c r="B692" s="7" t="s">
        <v>1497</v>
      </c>
      <c r="C692" s="7" t="s">
        <v>14</v>
      </c>
      <c r="D692" s="8">
        <v>2011</v>
      </c>
      <c r="E692" s="7" t="s">
        <v>703</v>
      </c>
      <c r="F692" s="7" t="s">
        <v>2</v>
      </c>
      <c r="G692" s="7" t="s">
        <v>702</v>
      </c>
      <c r="H692" s="7" t="s">
        <v>1621</v>
      </c>
      <c r="I692" s="9">
        <v>0.15055471100000001</v>
      </c>
      <c r="J692" s="10">
        <v>130.0626</v>
      </c>
      <c r="K692" s="11">
        <v>4.5</v>
      </c>
      <c r="L692" s="11" t="str">
        <f>IF(Tabla134[[#This Row],[Item Weight]]&lt;$U$12,"Poco Peso",IF(Tabla134[[#This Row],[Item Weight]]&lt;$U$13,"Peso Medio","Peso Alto"))</f>
        <v>Poco Peso</v>
      </c>
      <c r="M692" s="7">
        <v>6.67</v>
      </c>
      <c r="N692" s="11">
        <f>IF(Tabla134[[#This Row],[Item Weight (Nulos)]]="",VLOOKUP(Tabla134[[#This Row],[Item Identifier]],'Tabla para Nulos'!$A$3:$B$1563,2,FALSE),Tabla134[[#This Row],[Item Weight (Nulos)]])</f>
        <v>6.67</v>
      </c>
      <c r="O692" s="11" t="str">
        <f>IF(Tabla134[[#This Row],[Item Visibility]]&lt;$U$15,"Poca visibilidad",IF(Tabla134[[#This Row],[Item Visibility]]&lt;$U$16,"Visibilidad media","Mayor visibilidad"))</f>
        <v>Mayor visibilidad</v>
      </c>
      <c r="P692" s="11" t="str">
        <f>IF(Tabla134[[#This Row],[Rating]]&lt;2,"Muy Malo",IF(Tabla134[[#This Row],[Rating]]&lt;3,"Malo",IF(Tabla134[[#This Row],[Rating]]&lt;4,"Regular",IF(Tabla134[[#This Row],[Rating]]&lt;5,"Bueno","Excelente"))))</f>
        <v>Bueno</v>
      </c>
    </row>
    <row r="693" spans="1:16" x14ac:dyDescent="0.2">
      <c r="A693" s="7" t="s">
        <v>124</v>
      </c>
      <c r="B693" s="7" t="s">
        <v>1055</v>
      </c>
      <c r="C693" s="7" t="s">
        <v>19</v>
      </c>
      <c r="D693" s="8">
        <v>2017</v>
      </c>
      <c r="E693" s="7" t="s">
        <v>797</v>
      </c>
      <c r="F693" s="7" t="s">
        <v>796</v>
      </c>
      <c r="G693" s="7" t="s">
        <v>702</v>
      </c>
      <c r="H693" s="7" t="s">
        <v>7</v>
      </c>
      <c r="I693" s="9">
        <v>6.1052759999999998E-2</v>
      </c>
      <c r="J693" s="10">
        <v>95.443600000000004</v>
      </c>
      <c r="K693" s="11">
        <v>4.5</v>
      </c>
      <c r="L693" s="11" t="str">
        <f>IF(Tabla134[[#This Row],[Item Weight]]&lt;$U$12,"Poco Peso",IF(Tabla134[[#This Row],[Item Weight]]&lt;$U$13,"Peso Medio","Peso Alto"))</f>
        <v>Poco Peso</v>
      </c>
      <c r="M693" s="7">
        <v>7.63</v>
      </c>
      <c r="N693" s="11">
        <f>IF(Tabla134[[#This Row],[Item Weight (Nulos)]]="",VLOOKUP(Tabla134[[#This Row],[Item Identifier]],'Tabla para Nulos'!$A$3:$B$1563,2,FALSE),Tabla134[[#This Row],[Item Weight (Nulos)]])</f>
        <v>7.63</v>
      </c>
      <c r="O693" s="11" t="str">
        <f>IF(Tabla134[[#This Row],[Item Visibility]]&lt;$U$15,"Poca visibilidad",IF(Tabla134[[#This Row],[Item Visibility]]&lt;$U$16,"Visibilidad media","Mayor visibilidad"))</f>
        <v>Visibilidad media</v>
      </c>
      <c r="P693" s="11" t="str">
        <f>IF(Tabla134[[#This Row],[Rating]]&lt;2,"Muy Malo",IF(Tabla134[[#This Row],[Rating]]&lt;3,"Malo",IF(Tabla134[[#This Row],[Rating]]&lt;4,"Regular",IF(Tabla134[[#This Row],[Rating]]&lt;5,"Bueno","Excelente"))))</f>
        <v>Bueno</v>
      </c>
    </row>
    <row r="694" spans="1:16" x14ac:dyDescent="0.2">
      <c r="A694" s="7" t="s">
        <v>124</v>
      </c>
      <c r="B694" s="7" t="s">
        <v>152</v>
      </c>
      <c r="C694" s="7" t="s">
        <v>14</v>
      </c>
      <c r="D694" s="8">
        <v>2016</v>
      </c>
      <c r="E694" s="7" t="s">
        <v>1114</v>
      </c>
      <c r="F694" s="7" t="s">
        <v>8</v>
      </c>
      <c r="G694" s="7" t="s">
        <v>702</v>
      </c>
      <c r="H694" s="7" t="s">
        <v>7</v>
      </c>
      <c r="I694" s="9">
        <v>3.6390173999999997E-2</v>
      </c>
      <c r="J694" s="10">
        <v>91.448800000000006</v>
      </c>
      <c r="K694" s="11">
        <v>4.5</v>
      </c>
      <c r="L694" s="11" t="str">
        <f>IF(Tabla134[[#This Row],[Item Weight]]&lt;$U$12,"Poco Peso",IF(Tabla134[[#This Row],[Item Weight]]&lt;$U$13,"Peso Medio","Peso Alto"))</f>
        <v>Peso Alto</v>
      </c>
      <c r="M694" s="7">
        <v>16.850000000000001</v>
      </c>
      <c r="N694" s="11">
        <f>IF(Tabla134[[#This Row],[Item Weight (Nulos)]]="",VLOOKUP(Tabla134[[#This Row],[Item Identifier]],'Tabla para Nulos'!$A$3:$B$1563,2,FALSE),Tabla134[[#This Row],[Item Weight (Nulos)]])</f>
        <v>16.850000000000001</v>
      </c>
      <c r="O694" s="11" t="str">
        <f>IF(Tabla134[[#This Row],[Item Visibility]]&lt;$U$15,"Poca visibilidad",IF(Tabla134[[#This Row],[Item Visibility]]&lt;$U$16,"Visibilidad media","Mayor visibilidad"))</f>
        <v>Visibilidad media</v>
      </c>
      <c r="P694" s="11" t="str">
        <f>IF(Tabla134[[#This Row],[Rating]]&lt;2,"Muy Malo",IF(Tabla134[[#This Row],[Rating]]&lt;3,"Malo",IF(Tabla134[[#This Row],[Rating]]&lt;4,"Regular",IF(Tabla134[[#This Row],[Rating]]&lt;5,"Bueno","Excelente"))))</f>
        <v>Bueno</v>
      </c>
    </row>
    <row r="695" spans="1:16" x14ac:dyDescent="0.2">
      <c r="A695" s="7" t="s">
        <v>124</v>
      </c>
      <c r="B695" s="7" t="s">
        <v>1277</v>
      </c>
      <c r="C695" s="7" t="s">
        <v>171</v>
      </c>
      <c r="D695" s="8">
        <v>2022</v>
      </c>
      <c r="E695" s="7" t="s">
        <v>3</v>
      </c>
      <c r="F695" s="7" t="s">
        <v>2</v>
      </c>
      <c r="G695" s="7" t="s">
        <v>1</v>
      </c>
      <c r="H695" s="7" t="s">
        <v>0</v>
      </c>
      <c r="I695" s="9">
        <v>9.9729888000000003E-2</v>
      </c>
      <c r="J695" s="10">
        <v>46.305999999999997</v>
      </c>
      <c r="K695" s="11">
        <v>4.5</v>
      </c>
      <c r="L695" s="11" t="str">
        <f>IF(Tabla134[[#This Row],[Item Weight]]&lt;$U$12,"Poco Peso",IF(Tabla134[[#This Row],[Item Weight]]&lt;$U$13,"Peso Medio","Peso Alto"))</f>
        <v>Peso Medio</v>
      </c>
      <c r="M695" s="7">
        <v>13</v>
      </c>
      <c r="N695" s="11">
        <f>IF(Tabla134[[#This Row],[Item Weight (Nulos)]]="",VLOOKUP(Tabla134[[#This Row],[Item Identifier]],'Tabla para Nulos'!$A$3:$B$1563,2,FALSE),Tabla134[[#This Row],[Item Weight (Nulos)]])</f>
        <v>13</v>
      </c>
      <c r="O695" s="11" t="str">
        <f>IF(Tabla134[[#This Row],[Item Visibility]]&lt;$U$15,"Poca visibilidad",IF(Tabla134[[#This Row],[Item Visibility]]&lt;$U$16,"Visibilidad media","Mayor visibilidad"))</f>
        <v>Mayor visibilidad</v>
      </c>
      <c r="P695" s="11" t="str">
        <f>IF(Tabla134[[#This Row],[Rating]]&lt;2,"Muy Malo",IF(Tabla134[[#This Row],[Rating]]&lt;3,"Malo",IF(Tabla134[[#This Row],[Rating]]&lt;4,"Regular",IF(Tabla134[[#This Row],[Rating]]&lt;5,"Bueno","Excelente"))))</f>
        <v>Bueno</v>
      </c>
    </row>
    <row r="696" spans="1:16" x14ac:dyDescent="0.2">
      <c r="A696" s="7" t="s">
        <v>124</v>
      </c>
      <c r="B696" s="7" t="s">
        <v>441</v>
      </c>
      <c r="C696" s="7" t="s">
        <v>171</v>
      </c>
      <c r="D696" s="8">
        <v>2012</v>
      </c>
      <c r="E696" s="7" t="s">
        <v>9</v>
      </c>
      <c r="F696" s="7" t="s">
        <v>8</v>
      </c>
      <c r="G696" s="7" t="s">
        <v>1</v>
      </c>
      <c r="H696" s="7" t="s">
        <v>7</v>
      </c>
      <c r="I696" s="9">
        <v>0.11972145100000001</v>
      </c>
      <c r="J696" s="10">
        <v>95.509399999999999</v>
      </c>
      <c r="K696" s="11">
        <v>4.5</v>
      </c>
      <c r="L696" s="11" t="str">
        <f>IF(Tabla134[[#This Row],[Item Weight]]&lt;$U$12,"Poco Peso",IF(Tabla134[[#This Row],[Item Weight]]&lt;$U$13,"Peso Medio","Peso Alto"))</f>
        <v>Poco Peso</v>
      </c>
      <c r="M696" s="7">
        <v>8.6950000000000003</v>
      </c>
      <c r="N696" s="11">
        <f>IF(Tabla134[[#This Row],[Item Weight (Nulos)]]="",VLOOKUP(Tabla134[[#This Row],[Item Identifier]],'Tabla para Nulos'!$A$3:$B$1563,2,FALSE),Tabla134[[#This Row],[Item Weight (Nulos)]])</f>
        <v>8.6950000000000003</v>
      </c>
      <c r="O696" s="11" t="str">
        <f>IF(Tabla134[[#This Row],[Item Visibility]]&lt;$U$15,"Poca visibilidad",IF(Tabla134[[#This Row],[Item Visibility]]&lt;$U$16,"Visibilidad media","Mayor visibilidad"))</f>
        <v>Mayor visibilidad</v>
      </c>
      <c r="P696" s="11" t="str">
        <f>IF(Tabla134[[#This Row],[Rating]]&lt;2,"Muy Malo",IF(Tabla134[[#This Row],[Rating]]&lt;3,"Malo",IF(Tabla134[[#This Row],[Rating]]&lt;4,"Regular",IF(Tabla134[[#This Row],[Rating]]&lt;5,"Bueno","Excelente"))))</f>
        <v>Bueno</v>
      </c>
    </row>
    <row r="697" spans="1:16" x14ac:dyDescent="0.2">
      <c r="A697" s="7" t="s">
        <v>124</v>
      </c>
      <c r="B697" s="7" t="s">
        <v>1185</v>
      </c>
      <c r="C697" s="7" t="s">
        <v>112</v>
      </c>
      <c r="D697" s="8">
        <v>2015</v>
      </c>
      <c r="E697" s="7" t="s">
        <v>922</v>
      </c>
      <c r="F697" s="7" t="s">
        <v>796</v>
      </c>
      <c r="G697" s="7" t="s">
        <v>702</v>
      </c>
      <c r="H697" s="7" t="s">
        <v>7</v>
      </c>
      <c r="I697" s="9">
        <v>4.8124443000000003E-2</v>
      </c>
      <c r="J697" s="10">
        <v>216.7166</v>
      </c>
      <c r="K697" s="11">
        <v>4.5</v>
      </c>
      <c r="L697" s="11" t="str">
        <f>IF(Tabla134[[#This Row],[Item Weight]]&lt;$U$12,"Poco Peso",IF(Tabla134[[#This Row],[Item Weight]]&lt;$U$13,"Peso Medio","Peso Alto"))</f>
        <v>Peso Medio</v>
      </c>
      <c r="M697" s="7">
        <v>13.35</v>
      </c>
      <c r="N697" s="11">
        <f>IF(Tabla134[[#This Row],[Item Weight (Nulos)]]="",VLOOKUP(Tabla134[[#This Row],[Item Identifier]],'Tabla para Nulos'!$A$3:$B$1563,2,FALSE),Tabla134[[#This Row],[Item Weight (Nulos)]])</f>
        <v>13.35</v>
      </c>
      <c r="O697" s="11" t="str">
        <f>IF(Tabla134[[#This Row],[Item Visibility]]&lt;$U$15,"Poca visibilidad",IF(Tabla134[[#This Row],[Item Visibility]]&lt;$U$16,"Visibilidad media","Mayor visibilidad"))</f>
        <v>Visibilidad media</v>
      </c>
      <c r="P697" s="11" t="str">
        <f>IF(Tabla134[[#This Row],[Rating]]&lt;2,"Muy Malo",IF(Tabla134[[#This Row],[Rating]]&lt;3,"Malo",IF(Tabla134[[#This Row],[Rating]]&lt;4,"Regular",IF(Tabla134[[#This Row],[Rating]]&lt;5,"Bueno","Excelente"))))</f>
        <v>Bueno</v>
      </c>
    </row>
    <row r="698" spans="1:16" x14ac:dyDescent="0.2">
      <c r="A698" s="7" t="s">
        <v>6</v>
      </c>
      <c r="B698" s="7" t="s">
        <v>829</v>
      </c>
      <c r="C698" s="7" t="s">
        <v>25</v>
      </c>
      <c r="D698" s="8">
        <v>2018</v>
      </c>
      <c r="E698" s="7" t="s">
        <v>13</v>
      </c>
      <c r="F698" s="7" t="s">
        <v>2</v>
      </c>
      <c r="G698" s="7" t="s">
        <v>1</v>
      </c>
      <c r="H698" s="7" t="s">
        <v>12</v>
      </c>
      <c r="I698" s="9">
        <v>1.1953902000000001E-2</v>
      </c>
      <c r="J698" s="10">
        <v>164.51840000000001</v>
      </c>
      <c r="K698" s="11">
        <v>4.5</v>
      </c>
      <c r="L698" s="11" t="str">
        <f>IF(Tabla134[[#This Row],[Item Weight]]&lt;$U$12,"Poco Peso",IF(Tabla134[[#This Row],[Item Weight]]&lt;$U$13,"Peso Medio","Peso Alto"))</f>
        <v>Peso Alto</v>
      </c>
      <c r="N698" s="11">
        <f>IF(Tabla134[[#This Row],[Item Weight (Nulos)]]="",VLOOKUP(Tabla134[[#This Row],[Item Identifier]],'Tabla para Nulos'!$A$3:$B$1563,2,FALSE),Tabla134[[#This Row],[Item Weight (Nulos)]])</f>
        <v>17.2</v>
      </c>
      <c r="O698" s="11" t="str">
        <f>IF(Tabla134[[#This Row],[Item Visibility]]&lt;$U$15,"Poca visibilidad",IF(Tabla134[[#This Row],[Item Visibility]]&lt;$U$16,"Visibilidad media","Mayor visibilidad"))</f>
        <v>Poca visibilidad</v>
      </c>
      <c r="P698" s="11" t="str">
        <f>IF(Tabla134[[#This Row],[Rating]]&lt;2,"Muy Malo",IF(Tabla134[[#This Row],[Rating]]&lt;3,"Malo",IF(Tabla134[[#This Row],[Rating]]&lt;4,"Regular",IF(Tabla134[[#This Row],[Rating]]&lt;5,"Bueno","Excelente"))))</f>
        <v>Bueno</v>
      </c>
    </row>
    <row r="699" spans="1:16" x14ac:dyDescent="0.2">
      <c r="A699" s="7" t="s">
        <v>124</v>
      </c>
      <c r="B699" s="7" t="s">
        <v>178</v>
      </c>
      <c r="C699" s="7" t="s">
        <v>171</v>
      </c>
      <c r="D699" s="8">
        <v>2014</v>
      </c>
      <c r="E699" s="7" t="s">
        <v>529</v>
      </c>
      <c r="F699" s="7" t="s">
        <v>2</v>
      </c>
      <c r="G699" s="7" t="s">
        <v>528</v>
      </c>
      <c r="H699" s="7" t="s">
        <v>7</v>
      </c>
      <c r="I699" s="9">
        <v>9.9848469999999998E-3</v>
      </c>
      <c r="J699" s="10">
        <v>175.43700000000001</v>
      </c>
      <c r="K699" s="11">
        <v>4.5</v>
      </c>
      <c r="L699" s="11" t="str">
        <f>IF(Tabla134[[#This Row],[Item Weight]]&lt;$U$12,"Poco Peso",IF(Tabla134[[#This Row],[Item Weight]]&lt;$U$13,"Peso Medio","Peso Alto"))</f>
        <v>Peso Medio</v>
      </c>
      <c r="M699" s="7">
        <v>13.6</v>
      </c>
      <c r="N699" s="11">
        <f>IF(Tabla134[[#This Row],[Item Weight (Nulos)]]="",VLOOKUP(Tabla134[[#This Row],[Item Identifier]],'Tabla para Nulos'!$A$3:$B$1563,2,FALSE),Tabla134[[#This Row],[Item Weight (Nulos)]])</f>
        <v>13.6</v>
      </c>
      <c r="O699" s="11" t="str">
        <f>IF(Tabla134[[#This Row],[Item Visibility]]&lt;$U$15,"Poca visibilidad",IF(Tabla134[[#This Row],[Item Visibility]]&lt;$U$16,"Visibilidad media","Mayor visibilidad"))</f>
        <v>Poca visibilidad</v>
      </c>
      <c r="P699" s="11" t="str">
        <f>IF(Tabla134[[#This Row],[Rating]]&lt;2,"Muy Malo",IF(Tabla134[[#This Row],[Rating]]&lt;3,"Malo",IF(Tabla134[[#This Row],[Rating]]&lt;4,"Regular",IF(Tabla134[[#This Row],[Rating]]&lt;5,"Bueno","Excelente"))))</f>
        <v>Bueno</v>
      </c>
    </row>
    <row r="700" spans="1:16" x14ac:dyDescent="0.2">
      <c r="A700" s="7" t="s">
        <v>124</v>
      </c>
      <c r="B700" s="7" t="s">
        <v>624</v>
      </c>
      <c r="C700" s="7" t="s">
        <v>171</v>
      </c>
      <c r="D700" s="8">
        <v>2018</v>
      </c>
      <c r="E700" s="7" t="s">
        <v>13</v>
      </c>
      <c r="F700" s="7" t="s">
        <v>2</v>
      </c>
      <c r="G700" s="7" t="s">
        <v>1</v>
      </c>
      <c r="H700" s="7" t="s">
        <v>12</v>
      </c>
      <c r="I700" s="9">
        <v>5.9776237000000003E-2</v>
      </c>
      <c r="J700" s="10">
        <v>231.76419999999999</v>
      </c>
      <c r="K700" s="11">
        <v>4.5</v>
      </c>
      <c r="L700" s="11" t="str">
        <f>IF(Tabla134[[#This Row],[Item Weight]]&lt;$U$12,"Poco Peso",IF(Tabla134[[#This Row],[Item Weight]]&lt;$U$13,"Peso Medio","Peso Alto"))</f>
        <v>Peso Medio</v>
      </c>
      <c r="N700" s="11">
        <f>IF(Tabla134[[#This Row],[Item Weight (Nulos)]]="",VLOOKUP(Tabla134[[#This Row],[Item Identifier]],'Tabla para Nulos'!$A$3:$B$1563,2,FALSE),Tabla134[[#This Row],[Item Weight (Nulos)]])</f>
        <v>9.8949999999999996</v>
      </c>
      <c r="O700" s="11" t="str">
        <f>IF(Tabla134[[#This Row],[Item Visibility]]&lt;$U$15,"Poca visibilidad",IF(Tabla134[[#This Row],[Item Visibility]]&lt;$U$16,"Visibilidad media","Mayor visibilidad"))</f>
        <v>Visibilidad media</v>
      </c>
      <c r="P700" s="11" t="str">
        <f>IF(Tabla134[[#This Row],[Rating]]&lt;2,"Muy Malo",IF(Tabla134[[#This Row],[Rating]]&lt;3,"Malo",IF(Tabla134[[#This Row],[Rating]]&lt;4,"Regular",IF(Tabla134[[#This Row],[Rating]]&lt;5,"Bueno","Excelente"))))</f>
        <v>Bueno</v>
      </c>
    </row>
    <row r="701" spans="1:16" x14ac:dyDescent="0.2">
      <c r="A701" s="7" t="s">
        <v>124</v>
      </c>
      <c r="B701" s="7" t="s">
        <v>288</v>
      </c>
      <c r="C701" s="7" t="s">
        <v>28</v>
      </c>
      <c r="D701" s="8">
        <v>2020</v>
      </c>
      <c r="E701" s="7" t="s">
        <v>919</v>
      </c>
      <c r="F701" s="7" t="s">
        <v>796</v>
      </c>
      <c r="G701" s="7" t="s">
        <v>1</v>
      </c>
      <c r="H701" s="7" t="s">
        <v>7</v>
      </c>
      <c r="I701" s="9">
        <v>0.13115279899999999</v>
      </c>
      <c r="J701" s="10">
        <v>78.632800000000003</v>
      </c>
      <c r="K701" s="11">
        <v>4.5</v>
      </c>
      <c r="L701" s="11" t="str">
        <f>IF(Tabla134[[#This Row],[Item Weight]]&lt;$U$12,"Poco Peso",IF(Tabla134[[#This Row],[Item Weight]]&lt;$U$13,"Peso Medio","Peso Alto"))</f>
        <v>Peso Medio</v>
      </c>
      <c r="M701" s="7">
        <v>14.3</v>
      </c>
      <c r="N701" s="11">
        <f>IF(Tabla134[[#This Row],[Item Weight (Nulos)]]="",VLOOKUP(Tabla134[[#This Row],[Item Identifier]],'Tabla para Nulos'!$A$3:$B$1563,2,FALSE),Tabla134[[#This Row],[Item Weight (Nulos)]])</f>
        <v>14.3</v>
      </c>
      <c r="O701" s="11" t="str">
        <f>IF(Tabla134[[#This Row],[Item Visibility]]&lt;$U$15,"Poca visibilidad",IF(Tabla134[[#This Row],[Item Visibility]]&lt;$U$16,"Visibilidad media","Mayor visibilidad"))</f>
        <v>Mayor visibilidad</v>
      </c>
      <c r="P701" s="11" t="str">
        <f>IF(Tabla134[[#This Row],[Rating]]&lt;2,"Muy Malo",IF(Tabla134[[#This Row],[Rating]]&lt;3,"Malo",IF(Tabla134[[#This Row],[Rating]]&lt;4,"Regular",IF(Tabla134[[#This Row],[Rating]]&lt;5,"Bueno","Excelente"))))</f>
        <v>Bueno</v>
      </c>
    </row>
    <row r="702" spans="1:16" x14ac:dyDescent="0.2">
      <c r="A702" s="7" t="s">
        <v>6</v>
      </c>
      <c r="B702" s="7" t="s">
        <v>339</v>
      </c>
      <c r="C702" s="7" t="s">
        <v>10</v>
      </c>
      <c r="D702" s="8">
        <v>2012</v>
      </c>
      <c r="E702" s="7" t="s">
        <v>9</v>
      </c>
      <c r="F702" s="7" t="s">
        <v>8</v>
      </c>
      <c r="G702" s="7" t="s">
        <v>1</v>
      </c>
      <c r="H702" s="7" t="s">
        <v>7</v>
      </c>
      <c r="I702" s="9">
        <v>0.100330684</v>
      </c>
      <c r="J702" s="10">
        <v>123.4388</v>
      </c>
      <c r="K702" s="11">
        <v>4.5</v>
      </c>
      <c r="L702" s="11" t="str">
        <f>IF(Tabla134[[#This Row],[Item Weight]]&lt;$U$12,"Poco Peso",IF(Tabla134[[#This Row],[Item Weight]]&lt;$U$13,"Peso Medio","Peso Alto"))</f>
        <v>Peso Alto</v>
      </c>
      <c r="M702" s="7">
        <v>20.7</v>
      </c>
      <c r="N702" s="11">
        <f>IF(Tabla134[[#This Row],[Item Weight (Nulos)]]="",VLOOKUP(Tabla134[[#This Row],[Item Identifier]],'Tabla para Nulos'!$A$3:$B$1563,2,FALSE),Tabla134[[#This Row],[Item Weight (Nulos)]])</f>
        <v>20.7</v>
      </c>
      <c r="O702" s="11" t="str">
        <f>IF(Tabla134[[#This Row],[Item Visibility]]&lt;$U$15,"Poca visibilidad",IF(Tabla134[[#This Row],[Item Visibility]]&lt;$U$16,"Visibilidad media","Mayor visibilidad"))</f>
        <v>Mayor visibilidad</v>
      </c>
      <c r="P702" s="11" t="str">
        <f>IF(Tabla134[[#This Row],[Rating]]&lt;2,"Muy Malo",IF(Tabla134[[#This Row],[Rating]]&lt;3,"Malo",IF(Tabla134[[#This Row],[Rating]]&lt;4,"Regular",IF(Tabla134[[#This Row],[Rating]]&lt;5,"Bueno","Excelente"))))</f>
        <v>Bueno</v>
      </c>
    </row>
    <row r="703" spans="1:16" x14ac:dyDescent="0.2">
      <c r="A703" s="7" t="s">
        <v>124</v>
      </c>
      <c r="B703" s="7" t="s">
        <v>1581</v>
      </c>
      <c r="C703" s="7" t="s">
        <v>216</v>
      </c>
      <c r="D703" s="8">
        <v>2014</v>
      </c>
      <c r="E703" s="7" t="s">
        <v>529</v>
      </c>
      <c r="F703" s="7" t="s">
        <v>2</v>
      </c>
      <c r="G703" s="7" t="s">
        <v>528</v>
      </c>
      <c r="H703" s="7" t="s">
        <v>7</v>
      </c>
      <c r="I703" s="9">
        <v>6.6014595999999995E-2</v>
      </c>
      <c r="J703" s="10">
        <v>259.7278</v>
      </c>
      <c r="K703" s="11">
        <v>4.5</v>
      </c>
      <c r="L703" s="11" t="str">
        <f>IF(Tabla134[[#This Row],[Item Weight]]&lt;$U$12,"Poco Peso",IF(Tabla134[[#This Row],[Item Weight]]&lt;$U$13,"Peso Medio","Peso Alto"))</f>
        <v>Poco Peso</v>
      </c>
      <c r="M703" s="7">
        <v>6.57</v>
      </c>
      <c r="N703" s="11">
        <f>IF(Tabla134[[#This Row],[Item Weight (Nulos)]]="",VLOOKUP(Tabla134[[#This Row],[Item Identifier]],'Tabla para Nulos'!$A$3:$B$1563,2,FALSE),Tabla134[[#This Row],[Item Weight (Nulos)]])</f>
        <v>6.57</v>
      </c>
      <c r="O703" s="11" t="str">
        <f>IF(Tabla134[[#This Row],[Item Visibility]]&lt;$U$15,"Poca visibilidad",IF(Tabla134[[#This Row],[Item Visibility]]&lt;$U$16,"Visibilidad media","Mayor visibilidad"))</f>
        <v>Visibilidad media</v>
      </c>
      <c r="P703" s="11" t="str">
        <f>IF(Tabla134[[#This Row],[Rating]]&lt;2,"Muy Malo",IF(Tabla134[[#This Row],[Rating]]&lt;3,"Malo",IF(Tabla134[[#This Row],[Rating]]&lt;4,"Regular",IF(Tabla134[[#This Row],[Rating]]&lt;5,"Bueno","Excelente"))))</f>
        <v>Bueno</v>
      </c>
    </row>
    <row r="704" spans="1:16" x14ac:dyDescent="0.2">
      <c r="A704" s="7" t="s">
        <v>124</v>
      </c>
      <c r="B704" s="7" t="s">
        <v>230</v>
      </c>
      <c r="C704" s="7" t="s">
        <v>10</v>
      </c>
      <c r="D704" s="8">
        <v>2015</v>
      </c>
      <c r="E704" s="7" t="s">
        <v>922</v>
      </c>
      <c r="F704" s="7" t="s">
        <v>796</v>
      </c>
      <c r="G704" s="7" t="s">
        <v>1</v>
      </c>
      <c r="H704" s="7" t="s">
        <v>7</v>
      </c>
      <c r="I704" s="9">
        <v>0.122475364</v>
      </c>
      <c r="J704" s="10">
        <v>175.57380000000001</v>
      </c>
      <c r="K704" s="11">
        <v>4.5</v>
      </c>
      <c r="L704" s="11" t="str">
        <f>IF(Tabla134[[#This Row],[Item Weight]]&lt;$U$12,"Poco Peso",IF(Tabla134[[#This Row],[Item Weight]]&lt;$U$13,"Peso Medio","Peso Alto"))</f>
        <v>Peso Medio</v>
      </c>
      <c r="M704" s="7">
        <v>16.600000000000001</v>
      </c>
      <c r="N704" s="11">
        <f>IF(Tabla134[[#This Row],[Item Weight (Nulos)]]="",VLOOKUP(Tabla134[[#This Row],[Item Identifier]],'Tabla para Nulos'!$A$3:$B$1563,2,FALSE),Tabla134[[#This Row],[Item Weight (Nulos)]])</f>
        <v>16.600000000000001</v>
      </c>
      <c r="O704" s="11" t="str">
        <f>IF(Tabla134[[#This Row],[Item Visibility]]&lt;$U$15,"Poca visibilidad",IF(Tabla134[[#This Row],[Item Visibility]]&lt;$U$16,"Visibilidad media","Mayor visibilidad"))</f>
        <v>Mayor visibilidad</v>
      </c>
      <c r="P704" s="11" t="str">
        <f>IF(Tabla134[[#This Row],[Rating]]&lt;2,"Muy Malo",IF(Tabla134[[#This Row],[Rating]]&lt;3,"Malo",IF(Tabla134[[#This Row],[Rating]]&lt;4,"Regular",IF(Tabla134[[#This Row],[Rating]]&lt;5,"Bueno","Excelente"))))</f>
        <v>Bueno</v>
      </c>
    </row>
    <row r="705" spans="1:16" x14ac:dyDescent="0.2">
      <c r="A705" s="7" t="s">
        <v>124</v>
      </c>
      <c r="B705" s="7" t="s">
        <v>1527</v>
      </c>
      <c r="C705" s="7" t="s">
        <v>14</v>
      </c>
      <c r="D705" s="8">
        <v>2017</v>
      </c>
      <c r="E705" s="7" t="s">
        <v>797</v>
      </c>
      <c r="F705" s="7" t="s">
        <v>796</v>
      </c>
      <c r="G705" s="7" t="s">
        <v>702</v>
      </c>
      <c r="H705" s="7" t="s">
        <v>7</v>
      </c>
      <c r="I705" s="9">
        <v>0.128065918</v>
      </c>
      <c r="J705" s="10">
        <v>104.3622</v>
      </c>
      <c r="K705" s="11">
        <v>4.5</v>
      </c>
      <c r="L705" s="11" t="str">
        <f>IF(Tabla134[[#This Row],[Item Weight]]&lt;$U$12,"Poco Peso",IF(Tabla134[[#This Row],[Item Weight]]&lt;$U$13,"Peso Medio","Peso Alto"))</f>
        <v>Peso Alto</v>
      </c>
      <c r="M705" s="7">
        <v>19</v>
      </c>
      <c r="N705" s="11">
        <f>IF(Tabla134[[#This Row],[Item Weight (Nulos)]]="",VLOOKUP(Tabla134[[#This Row],[Item Identifier]],'Tabla para Nulos'!$A$3:$B$1563,2,FALSE),Tabla134[[#This Row],[Item Weight (Nulos)]])</f>
        <v>19</v>
      </c>
      <c r="O705" s="11" t="str">
        <f>IF(Tabla134[[#This Row],[Item Visibility]]&lt;$U$15,"Poca visibilidad",IF(Tabla134[[#This Row],[Item Visibility]]&lt;$U$16,"Visibilidad media","Mayor visibilidad"))</f>
        <v>Mayor visibilidad</v>
      </c>
      <c r="P705" s="11" t="str">
        <f>IF(Tabla134[[#This Row],[Rating]]&lt;2,"Muy Malo",IF(Tabla134[[#This Row],[Rating]]&lt;3,"Malo",IF(Tabla134[[#This Row],[Rating]]&lt;4,"Regular",IF(Tabla134[[#This Row],[Rating]]&lt;5,"Bueno","Excelente"))))</f>
        <v>Bueno</v>
      </c>
    </row>
    <row r="706" spans="1:16" x14ac:dyDescent="0.2">
      <c r="A706" s="7" t="s">
        <v>6</v>
      </c>
      <c r="B706" s="7" t="s">
        <v>104</v>
      </c>
      <c r="C706" s="7" t="s">
        <v>25</v>
      </c>
      <c r="D706" s="8">
        <v>2020</v>
      </c>
      <c r="E706" s="7" t="s">
        <v>919</v>
      </c>
      <c r="F706" s="7" t="s">
        <v>796</v>
      </c>
      <c r="G706" s="7" t="s">
        <v>1</v>
      </c>
      <c r="H706" s="7" t="s">
        <v>7</v>
      </c>
      <c r="I706" s="9">
        <v>5.0786365999999999E-2</v>
      </c>
      <c r="J706" s="10">
        <v>152.20240000000001</v>
      </c>
      <c r="K706" s="11">
        <v>4.5</v>
      </c>
      <c r="L706" s="11" t="str">
        <f>IF(Tabla134[[#This Row],[Item Weight]]&lt;$U$12,"Poco Peso",IF(Tabla134[[#This Row],[Item Weight]]&lt;$U$13,"Peso Medio","Peso Alto"))</f>
        <v>Peso Medio</v>
      </c>
      <c r="M706" s="7">
        <v>9</v>
      </c>
      <c r="N706" s="11">
        <f>IF(Tabla134[[#This Row],[Item Weight (Nulos)]]="",VLOOKUP(Tabla134[[#This Row],[Item Identifier]],'Tabla para Nulos'!$A$3:$B$1563,2,FALSE),Tabla134[[#This Row],[Item Weight (Nulos)]])</f>
        <v>9</v>
      </c>
      <c r="O706" s="11" t="str">
        <f>IF(Tabla134[[#This Row],[Item Visibility]]&lt;$U$15,"Poca visibilidad",IF(Tabla134[[#This Row],[Item Visibility]]&lt;$U$16,"Visibilidad media","Mayor visibilidad"))</f>
        <v>Visibilidad media</v>
      </c>
      <c r="P706" s="11" t="str">
        <f>IF(Tabla134[[#This Row],[Rating]]&lt;2,"Muy Malo",IF(Tabla134[[#This Row],[Rating]]&lt;3,"Malo",IF(Tabla134[[#This Row],[Rating]]&lt;4,"Regular",IF(Tabla134[[#This Row],[Rating]]&lt;5,"Bueno","Excelente"))))</f>
        <v>Bueno</v>
      </c>
    </row>
    <row r="707" spans="1:16" x14ac:dyDescent="0.2">
      <c r="A707" s="7" t="s">
        <v>124</v>
      </c>
      <c r="B707" s="7" t="s">
        <v>1524</v>
      </c>
      <c r="C707" s="7" t="s">
        <v>14</v>
      </c>
      <c r="D707" s="8">
        <v>2012</v>
      </c>
      <c r="E707" s="7" t="s">
        <v>9</v>
      </c>
      <c r="F707" s="7" t="s">
        <v>8</v>
      </c>
      <c r="G707" s="7" t="s">
        <v>1</v>
      </c>
      <c r="H707" s="7" t="s">
        <v>7</v>
      </c>
      <c r="I707" s="9">
        <v>0</v>
      </c>
      <c r="J707" s="10">
        <v>120.9072</v>
      </c>
      <c r="K707" s="11">
        <v>4.5</v>
      </c>
      <c r="L707" s="11" t="str">
        <f>IF(Tabla134[[#This Row],[Item Weight]]&lt;$U$12,"Poco Peso",IF(Tabla134[[#This Row],[Item Weight]]&lt;$U$13,"Peso Medio","Peso Alto"))</f>
        <v>Peso Alto</v>
      </c>
      <c r="M707" s="7">
        <v>20.350000000000001</v>
      </c>
      <c r="N707" s="11">
        <f>IF(Tabla134[[#This Row],[Item Weight (Nulos)]]="",VLOOKUP(Tabla134[[#This Row],[Item Identifier]],'Tabla para Nulos'!$A$3:$B$1563,2,FALSE),Tabla134[[#This Row],[Item Weight (Nulos)]])</f>
        <v>20.350000000000001</v>
      </c>
      <c r="O707" s="11" t="str">
        <f>IF(Tabla134[[#This Row],[Item Visibility]]&lt;$U$15,"Poca visibilidad",IF(Tabla134[[#This Row],[Item Visibility]]&lt;$U$16,"Visibilidad media","Mayor visibilidad"))</f>
        <v>Poca visibilidad</v>
      </c>
      <c r="P707" s="11" t="str">
        <f>IF(Tabla134[[#This Row],[Rating]]&lt;2,"Muy Malo",IF(Tabla134[[#This Row],[Rating]]&lt;3,"Malo",IF(Tabla134[[#This Row],[Rating]]&lt;4,"Regular",IF(Tabla134[[#This Row],[Rating]]&lt;5,"Bueno","Excelente"))))</f>
        <v>Bueno</v>
      </c>
    </row>
    <row r="708" spans="1:16" x14ac:dyDescent="0.2">
      <c r="A708" s="7" t="s">
        <v>124</v>
      </c>
      <c r="B708" s="7" t="s">
        <v>404</v>
      </c>
      <c r="C708" s="7" t="s">
        <v>14</v>
      </c>
      <c r="D708" s="8">
        <v>2020</v>
      </c>
      <c r="E708" s="7" t="s">
        <v>919</v>
      </c>
      <c r="F708" s="7" t="s">
        <v>796</v>
      </c>
      <c r="G708" s="7" t="s">
        <v>1</v>
      </c>
      <c r="H708" s="7" t="s">
        <v>7</v>
      </c>
      <c r="I708" s="9">
        <v>3.0108283E-2</v>
      </c>
      <c r="J708" s="10">
        <v>165.98159999999999</v>
      </c>
      <c r="K708" s="11">
        <v>4.5</v>
      </c>
      <c r="L708" s="11" t="str">
        <f>IF(Tabla134[[#This Row],[Item Weight]]&lt;$U$12,"Poco Peso",IF(Tabla134[[#This Row],[Item Weight]]&lt;$U$13,"Peso Medio","Peso Alto"))</f>
        <v>Peso Alto</v>
      </c>
      <c r="M708" s="7">
        <v>17.7</v>
      </c>
      <c r="N708" s="11">
        <f>IF(Tabla134[[#This Row],[Item Weight (Nulos)]]="",VLOOKUP(Tabla134[[#This Row],[Item Identifier]],'Tabla para Nulos'!$A$3:$B$1563,2,FALSE),Tabla134[[#This Row],[Item Weight (Nulos)]])</f>
        <v>17.7</v>
      </c>
      <c r="O708" s="11" t="str">
        <f>IF(Tabla134[[#This Row],[Item Visibility]]&lt;$U$15,"Poca visibilidad",IF(Tabla134[[#This Row],[Item Visibility]]&lt;$U$16,"Visibilidad media","Mayor visibilidad"))</f>
        <v>Visibilidad media</v>
      </c>
      <c r="P708" s="11" t="str">
        <f>IF(Tabla134[[#This Row],[Rating]]&lt;2,"Muy Malo",IF(Tabla134[[#This Row],[Rating]]&lt;3,"Malo",IF(Tabla134[[#This Row],[Rating]]&lt;4,"Regular",IF(Tabla134[[#This Row],[Rating]]&lt;5,"Bueno","Excelente"))))</f>
        <v>Bueno</v>
      </c>
    </row>
    <row r="709" spans="1:16" x14ac:dyDescent="0.2">
      <c r="A709" s="7" t="s">
        <v>124</v>
      </c>
      <c r="B709" s="7" t="s">
        <v>1481</v>
      </c>
      <c r="C709" s="7" t="s">
        <v>47</v>
      </c>
      <c r="D709" s="8">
        <v>2011</v>
      </c>
      <c r="E709" s="7" t="s">
        <v>703</v>
      </c>
      <c r="F709" s="7" t="s">
        <v>2</v>
      </c>
      <c r="G709" s="7" t="s">
        <v>1</v>
      </c>
      <c r="H709" s="7" t="s">
        <v>1621</v>
      </c>
      <c r="I709" s="9">
        <v>2.8009381999999999E-2</v>
      </c>
      <c r="J709" s="10">
        <v>141.71799999999999</v>
      </c>
      <c r="K709" s="11">
        <v>4.5</v>
      </c>
      <c r="L709" s="11" t="str">
        <f>IF(Tabla134[[#This Row],[Item Weight]]&lt;$U$12,"Poco Peso",IF(Tabla134[[#This Row],[Item Weight]]&lt;$U$13,"Peso Medio","Peso Alto"))</f>
        <v>Peso Alto</v>
      </c>
      <c r="M709" s="7">
        <v>17.5</v>
      </c>
      <c r="N709" s="11">
        <f>IF(Tabla134[[#This Row],[Item Weight (Nulos)]]="",VLOOKUP(Tabla134[[#This Row],[Item Identifier]],'Tabla para Nulos'!$A$3:$B$1563,2,FALSE),Tabla134[[#This Row],[Item Weight (Nulos)]])</f>
        <v>17.5</v>
      </c>
      <c r="O709" s="11" t="str">
        <f>IF(Tabla134[[#This Row],[Item Visibility]]&lt;$U$15,"Poca visibilidad",IF(Tabla134[[#This Row],[Item Visibility]]&lt;$U$16,"Visibilidad media","Mayor visibilidad"))</f>
        <v>Visibilidad media</v>
      </c>
      <c r="P709" s="11" t="str">
        <f>IF(Tabla134[[#This Row],[Rating]]&lt;2,"Muy Malo",IF(Tabla134[[#This Row],[Rating]]&lt;3,"Malo",IF(Tabla134[[#This Row],[Rating]]&lt;4,"Regular",IF(Tabla134[[#This Row],[Rating]]&lt;5,"Bueno","Excelente"))))</f>
        <v>Bueno</v>
      </c>
    </row>
    <row r="710" spans="1:16" x14ac:dyDescent="0.2">
      <c r="A710" s="7" t="s">
        <v>124</v>
      </c>
      <c r="B710" s="7" t="s">
        <v>1489</v>
      </c>
      <c r="C710" s="7" t="s">
        <v>4</v>
      </c>
      <c r="D710" s="8">
        <v>2014</v>
      </c>
      <c r="E710" s="7" t="s">
        <v>529</v>
      </c>
      <c r="F710" s="7" t="s">
        <v>2</v>
      </c>
      <c r="G710" s="7" t="s">
        <v>528</v>
      </c>
      <c r="H710" s="7" t="s">
        <v>7</v>
      </c>
      <c r="I710" s="9">
        <v>5.2165854999999997E-2</v>
      </c>
      <c r="J710" s="10">
        <v>125.07299999999999</v>
      </c>
      <c r="K710" s="11">
        <v>4.5</v>
      </c>
      <c r="L710" s="11" t="str">
        <f>IF(Tabla134[[#This Row],[Item Weight]]&lt;$U$12,"Poco Peso",IF(Tabla134[[#This Row],[Item Weight]]&lt;$U$13,"Peso Medio","Peso Alto"))</f>
        <v>Peso Alto</v>
      </c>
      <c r="M710" s="7">
        <v>17</v>
      </c>
      <c r="N710" s="11">
        <f>IF(Tabla134[[#This Row],[Item Weight (Nulos)]]="",VLOOKUP(Tabla134[[#This Row],[Item Identifier]],'Tabla para Nulos'!$A$3:$B$1563,2,FALSE),Tabla134[[#This Row],[Item Weight (Nulos)]])</f>
        <v>17</v>
      </c>
      <c r="O710" s="11" t="str">
        <f>IF(Tabla134[[#This Row],[Item Visibility]]&lt;$U$15,"Poca visibilidad",IF(Tabla134[[#This Row],[Item Visibility]]&lt;$U$16,"Visibilidad media","Mayor visibilidad"))</f>
        <v>Visibilidad media</v>
      </c>
      <c r="P710" s="11" t="str">
        <f>IF(Tabla134[[#This Row],[Rating]]&lt;2,"Muy Malo",IF(Tabla134[[#This Row],[Rating]]&lt;3,"Malo",IF(Tabla134[[#This Row],[Rating]]&lt;4,"Regular",IF(Tabla134[[#This Row],[Rating]]&lt;5,"Bueno","Excelente"))))</f>
        <v>Bueno</v>
      </c>
    </row>
    <row r="711" spans="1:16" x14ac:dyDescent="0.2">
      <c r="A711" s="7" t="s">
        <v>124</v>
      </c>
      <c r="B711" s="7" t="s">
        <v>781</v>
      </c>
      <c r="C711" s="7" t="s">
        <v>17</v>
      </c>
      <c r="D711" s="8">
        <v>2016</v>
      </c>
      <c r="E711" s="7" t="s">
        <v>1114</v>
      </c>
      <c r="F711" s="7" t="s">
        <v>8</v>
      </c>
      <c r="G711" s="7" t="s">
        <v>702</v>
      </c>
      <c r="H711" s="7" t="s">
        <v>7</v>
      </c>
      <c r="I711" s="9">
        <v>0.13267058000000001</v>
      </c>
      <c r="J711" s="10">
        <v>96.4726</v>
      </c>
      <c r="K711" s="11">
        <v>4.5</v>
      </c>
      <c r="L711" s="11" t="str">
        <f>IF(Tabla134[[#This Row],[Item Weight]]&lt;$U$12,"Poco Peso",IF(Tabla134[[#This Row],[Item Weight]]&lt;$U$13,"Peso Medio","Peso Alto"))</f>
        <v>Peso Medio</v>
      </c>
      <c r="M711" s="7">
        <v>11.85</v>
      </c>
      <c r="N711" s="11">
        <f>IF(Tabla134[[#This Row],[Item Weight (Nulos)]]="",VLOOKUP(Tabla134[[#This Row],[Item Identifier]],'Tabla para Nulos'!$A$3:$B$1563,2,FALSE),Tabla134[[#This Row],[Item Weight (Nulos)]])</f>
        <v>11.85</v>
      </c>
      <c r="O711" s="11" t="str">
        <f>IF(Tabla134[[#This Row],[Item Visibility]]&lt;$U$15,"Poca visibilidad",IF(Tabla134[[#This Row],[Item Visibility]]&lt;$U$16,"Visibilidad media","Mayor visibilidad"))</f>
        <v>Mayor visibilidad</v>
      </c>
      <c r="P711" s="11" t="str">
        <f>IF(Tabla134[[#This Row],[Rating]]&lt;2,"Muy Malo",IF(Tabla134[[#This Row],[Rating]]&lt;3,"Malo",IF(Tabla134[[#This Row],[Rating]]&lt;4,"Regular",IF(Tabla134[[#This Row],[Rating]]&lt;5,"Bueno","Excelente"))))</f>
        <v>Bueno</v>
      </c>
    </row>
    <row r="712" spans="1:16" x14ac:dyDescent="0.2">
      <c r="A712" s="7" t="s">
        <v>124</v>
      </c>
      <c r="B712" s="7" t="s">
        <v>891</v>
      </c>
      <c r="C712" s="7" t="s">
        <v>71</v>
      </c>
      <c r="D712" s="8">
        <v>2011</v>
      </c>
      <c r="E712" s="7" t="s">
        <v>703</v>
      </c>
      <c r="F712" s="7" t="s">
        <v>2</v>
      </c>
      <c r="G712" s="7" t="s">
        <v>1</v>
      </c>
      <c r="H712" s="7" t="s">
        <v>1621</v>
      </c>
      <c r="I712" s="9">
        <v>6.2606582999999993E-2</v>
      </c>
      <c r="J712" s="10">
        <v>192.24780000000001</v>
      </c>
      <c r="K712" s="11">
        <v>4.5</v>
      </c>
      <c r="L712" s="11" t="str">
        <f>IF(Tabla134[[#This Row],[Item Weight]]&lt;$U$12,"Poco Peso",IF(Tabla134[[#This Row],[Item Weight]]&lt;$U$13,"Peso Medio","Peso Alto"))</f>
        <v>Peso Alto</v>
      </c>
      <c r="M712" s="7">
        <v>20.85</v>
      </c>
      <c r="N712" s="11">
        <f>IF(Tabla134[[#This Row],[Item Weight (Nulos)]]="",VLOOKUP(Tabla134[[#This Row],[Item Identifier]],'Tabla para Nulos'!$A$3:$B$1563,2,FALSE),Tabla134[[#This Row],[Item Weight (Nulos)]])</f>
        <v>20.85</v>
      </c>
      <c r="O712" s="11" t="str">
        <f>IF(Tabla134[[#This Row],[Item Visibility]]&lt;$U$15,"Poca visibilidad",IF(Tabla134[[#This Row],[Item Visibility]]&lt;$U$16,"Visibilidad media","Mayor visibilidad"))</f>
        <v>Visibilidad media</v>
      </c>
      <c r="P712" s="11" t="str">
        <f>IF(Tabla134[[#This Row],[Rating]]&lt;2,"Muy Malo",IF(Tabla134[[#This Row],[Rating]]&lt;3,"Malo",IF(Tabla134[[#This Row],[Rating]]&lt;4,"Regular",IF(Tabla134[[#This Row],[Rating]]&lt;5,"Bueno","Excelente"))))</f>
        <v>Bueno</v>
      </c>
    </row>
    <row r="713" spans="1:16" x14ac:dyDescent="0.2">
      <c r="A713" s="7" t="s">
        <v>124</v>
      </c>
      <c r="B713" s="7" t="s">
        <v>178</v>
      </c>
      <c r="C713" s="7" t="s">
        <v>171</v>
      </c>
      <c r="D713" s="8">
        <v>2012</v>
      </c>
      <c r="E713" s="7" t="s">
        <v>9</v>
      </c>
      <c r="F713" s="7" t="s">
        <v>8</v>
      </c>
      <c r="G713" s="7" t="s">
        <v>1</v>
      </c>
      <c r="H713" s="7" t="s">
        <v>7</v>
      </c>
      <c r="I713" s="9">
        <v>1.0008698999999999E-2</v>
      </c>
      <c r="J713" s="10">
        <v>176.73699999999999</v>
      </c>
      <c r="K713" s="11">
        <v>4.5</v>
      </c>
      <c r="L713" s="11" t="str">
        <f>IF(Tabla134[[#This Row],[Item Weight]]&lt;$U$12,"Poco Peso",IF(Tabla134[[#This Row],[Item Weight]]&lt;$U$13,"Peso Medio","Peso Alto"))</f>
        <v>Peso Medio</v>
      </c>
      <c r="M713" s="7">
        <v>13.6</v>
      </c>
      <c r="N713" s="11">
        <f>IF(Tabla134[[#This Row],[Item Weight (Nulos)]]="",VLOOKUP(Tabla134[[#This Row],[Item Identifier]],'Tabla para Nulos'!$A$3:$B$1563,2,FALSE),Tabla134[[#This Row],[Item Weight (Nulos)]])</f>
        <v>13.6</v>
      </c>
      <c r="O713" s="11" t="str">
        <f>IF(Tabla134[[#This Row],[Item Visibility]]&lt;$U$15,"Poca visibilidad",IF(Tabla134[[#This Row],[Item Visibility]]&lt;$U$16,"Visibilidad media","Mayor visibilidad"))</f>
        <v>Poca visibilidad</v>
      </c>
      <c r="P713" s="11" t="str">
        <f>IF(Tabla134[[#This Row],[Rating]]&lt;2,"Muy Malo",IF(Tabla134[[#This Row],[Rating]]&lt;3,"Malo",IF(Tabla134[[#This Row],[Rating]]&lt;4,"Regular",IF(Tabla134[[#This Row],[Rating]]&lt;5,"Bueno","Excelente"))))</f>
        <v>Bueno</v>
      </c>
    </row>
    <row r="714" spans="1:16" x14ac:dyDescent="0.2">
      <c r="A714" s="7" t="s">
        <v>124</v>
      </c>
      <c r="B714" s="7" t="s">
        <v>861</v>
      </c>
      <c r="C714" s="7" t="s">
        <v>165</v>
      </c>
      <c r="D714" s="8">
        <v>2020</v>
      </c>
      <c r="E714" s="7" t="s">
        <v>919</v>
      </c>
      <c r="F714" s="7" t="s">
        <v>796</v>
      </c>
      <c r="G714" s="7" t="s">
        <v>1</v>
      </c>
      <c r="H714" s="7" t="s">
        <v>7</v>
      </c>
      <c r="I714" s="9">
        <v>6.5026433999999994E-2</v>
      </c>
      <c r="J714" s="10">
        <v>253.70400000000001</v>
      </c>
      <c r="K714" s="11">
        <v>4.5</v>
      </c>
      <c r="L714" s="11" t="str">
        <f>IF(Tabla134[[#This Row],[Item Weight]]&lt;$U$12,"Poco Peso",IF(Tabla134[[#This Row],[Item Weight]]&lt;$U$13,"Peso Medio","Peso Alto"))</f>
        <v>Peso Medio</v>
      </c>
      <c r="M714" s="7">
        <v>12.15</v>
      </c>
      <c r="N714" s="11">
        <f>IF(Tabla134[[#This Row],[Item Weight (Nulos)]]="",VLOOKUP(Tabla134[[#This Row],[Item Identifier]],'Tabla para Nulos'!$A$3:$B$1563,2,FALSE),Tabla134[[#This Row],[Item Weight (Nulos)]])</f>
        <v>12.15</v>
      </c>
      <c r="O714" s="11" t="str">
        <f>IF(Tabla134[[#This Row],[Item Visibility]]&lt;$U$15,"Poca visibilidad",IF(Tabla134[[#This Row],[Item Visibility]]&lt;$U$16,"Visibilidad media","Mayor visibilidad"))</f>
        <v>Visibilidad media</v>
      </c>
      <c r="P714" s="11" t="str">
        <f>IF(Tabla134[[#This Row],[Rating]]&lt;2,"Muy Malo",IF(Tabla134[[#This Row],[Rating]]&lt;3,"Malo",IF(Tabla134[[#This Row],[Rating]]&lt;4,"Regular",IF(Tabla134[[#This Row],[Rating]]&lt;5,"Bueno","Excelente"))))</f>
        <v>Bueno</v>
      </c>
    </row>
    <row r="715" spans="1:16" x14ac:dyDescent="0.2">
      <c r="A715" s="7" t="s">
        <v>6</v>
      </c>
      <c r="B715" s="7" t="s">
        <v>335</v>
      </c>
      <c r="C715" s="7" t="s">
        <v>47</v>
      </c>
      <c r="D715" s="8">
        <v>2020</v>
      </c>
      <c r="E715" s="7" t="s">
        <v>919</v>
      </c>
      <c r="F715" s="7" t="s">
        <v>796</v>
      </c>
      <c r="G715" s="7" t="s">
        <v>1</v>
      </c>
      <c r="H715" s="7" t="s">
        <v>7</v>
      </c>
      <c r="I715" s="9">
        <v>2.3664054E-2</v>
      </c>
      <c r="J715" s="10">
        <v>226.04040000000001</v>
      </c>
      <c r="K715" s="11">
        <v>4.5</v>
      </c>
      <c r="L715" s="11" t="str">
        <f>IF(Tabla134[[#This Row],[Item Weight]]&lt;$U$12,"Poco Peso",IF(Tabla134[[#This Row],[Item Weight]]&lt;$U$13,"Peso Medio","Peso Alto"))</f>
        <v>Peso Medio</v>
      </c>
      <c r="M715" s="7">
        <v>12.8</v>
      </c>
      <c r="N715" s="11">
        <f>IF(Tabla134[[#This Row],[Item Weight (Nulos)]]="",VLOOKUP(Tabla134[[#This Row],[Item Identifier]],'Tabla para Nulos'!$A$3:$B$1563,2,FALSE),Tabla134[[#This Row],[Item Weight (Nulos)]])</f>
        <v>12.8</v>
      </c>
      <c r="O715" s="11" t="str">
        <f>IF(Tabla134[[#This Row],[Item Visibility]]&lt;$U$15,"Poca visibilidad",IF(Tabla134[[#This Row],[Item Visibility]]&lt;$U$16,"Visibilidad media","Mayor visibilidad"))</f>
        <v>Poca visibilidad</v>
      </c>
      <c r="P715" s="11" t="str">
        <f>IF(Tabla134[[#This Row],[Rating]]&lt;2,"Muy Malo",IF(Tabla134[[#This Row],[Rating]]&lt;3,"Malo",IF(Tabla134[[#This Row],[Rating]]&lt;4,"Regular",IF(Tabla134[[#This Row],[Rating]]&lt;5,"Bueno","Excelente"))))</f>
        <v>Bueno</v>
      </c>
    </row>
    <row r="716" spans="1:16" x14ac:dyDescent="0.2">
      <c r="A716" s="7" t="s">
        <v>124</v>
      </c>
      <c r="B716" s="7" t="s">
        <v>167</v>
      </c>
      <c r="C716" s="7" t="s">
        <v>165</v>
      </c>
      <c r="D716" s="8">
        <v>2011</v>
      </c>
      <c r="E716" s="7" t="s">
        <v>703</v>
      </c>
      <c r="F716" s="7" t="s">
        <v>2</v>
      </c>
      <c r="G716" s="7" t="s">
        <v>1</v>
      </c>
      <c r="H716" s="7" t="s">
        <v>1621</v>
      </c>
      <c r="I716" s="9">
        <v>1.1314423000000001E-2</v>
      </c>
      <c r="J716" s="10">
        <v>122.973</v>
      </c>
      <c r="K716" s="11">
        <v>4.5</v>
      </c>
      <c r="L716" s="11" t="str">
        <f>IF(Tabla134[[#This Row],[Item Weight]]&lt;$U$12,"Poco Peso",IF(Tabla134[[#This Row],[Item Weight]]&lt;$U$13,"Peso Medio","Peso Alto"))</f>
        <v>Peso Medio</v>
      </c>
      <c r="M716" s="7">
        <v>12.15</v>
      </c>
      <c r="N716" s="11">
        <f>IF(Tabla134[[#This Row],[Item Weight (Nulos)]]="",VLOOKUP(Tabla134[[#This Row],[Item Identifier]],'Tabla para Nulos'!$A$3:$B$1563,2,FALSE),Tabla134[[#This Row],[Item Weight (Nulos)]])</f>
        <v>12.15</v>
      </c>
      <c r="O716" s="11" t="str">
        <f>IF(Tabla134[[#This Row],[Item Visibility]]&lt;$U$15,"Poca visibilidad",IF(Tabla134[[#This Row],[Item Visibility]]&lt;$U$16,"Visibilidad media","Mayor visibilidad"))</f>
        <v>Poca visibilidad</v>
      </c>
      <c r="P716" s="11" t="str">
        <f>IF(Tabla134[[#This Row],[Rating]]&lt;2,"Muy Malo",IF(Tabla134[[#This Row],[Rating]]&lt;3,"Malo",IF(Tabla134[[#This Row],[Rating]]&lt;4,"Regular",IF(Tabla134[[#This Row],[Rating]]&lt;5,"Bueno","Excelente"))))</f>
        <v>Bueno</v>
      </c>
    </row>
    <row r="717" spans="1:16" x14ac:dyDescent="0.2">
      <c r="A717" s="7" t="s">
        <v>124</v>
      </c>
      <c r="B717" s="7" t="s">
        <v>914</v>
      </c>
      <c r="C717" s="7" t="s">
        <v>28</v>
      </c>
      <c r="D717" s="8">
        <v>2012</v>
      </c>
      <c r="E717" s="7" t="s">
        <v>9</v>
      </c>
      <c r="F717" s="7" t="s">
        <v>8</v>
      </c>
      <c r="G717" s="7" t="s">
        <v>1</v>
      </c>
      <c r="H717" s="7" t="s">
        <v>7</v>
      </c>
      <c r="I717" s="9">
        <v>0.119547387</v>
      </c>
      <c r="J717" s="10">
        <v>108.95959999999999</v>
      </c>
      <c r="K717" s="11">
        <v>4.5</v>
      </c>
      <c r="L717" s="11" t="str">
        <f>IF(Tabla134[[#This Row],[Item Weight]]&lt;$U$12,"Poco Peso",IF(Tabla134[[#This Row],[Item Weight]]&lt;$U$13,"Peso Medio","Peso Alto"))</f>
        <v>Peso Alto</v>
      </c>
      <c r="M717" s="7">
        <v>20.5</v>
      </c>
      <c r="N717" s="11">
        <f>IF(Tabla134[[#This Row],[Item Weight (Nulos)]]="",VLOOKUP(Tabla134[[#This Row],[Item Identifier]],'Tabla para Nulos'!$A$3:$B$1563,2,FALSE),Tabla134[[#This Row],[Item Weight (Nulos)]])</f>
        <v>20.5</v>
      </c>
      <c r="O717" s="11" t="str">
        <f>IF(Tabla134[[#This Row],[Item Visibility]]&lt;$U$15,"Poca visibilidad",IF(Tabla134[[#This Row],[Item Visibility]]&lt;$U$16,"Visibilidad media","Mayor visibilidad"))</f>
        <v>Mayor visibilidad</v>
      </c>
      <c r="P717" s="11" t="str">
        <f>IF(Tabla134[[#This Row],[Rating]]&lt;2,"Muy Malo",IF(Tabla134[[#This Row],[Rating]]&lt;3,"Malo",IF(Tabla134[[#This Row],[Rating]]&lt;4,"Regular",IF(Tabla134[[#This Row],[Rating]]&lt;5,"Bueno","Excelente"))))</f>
        <v>Bueno</v>
      </c>
    </row>
    <row r="718" spans="1:16" x14ac:dyDescent="0.2">
      <c r="A718" s="7" t="s">
        <v>124</v>
      </c>
      <c r="B718" s="7" t="s">
        <v>1452</v>
      </c>
      <c r="C718" s="7" t="s">
        <v>112</v>
      </c>
      <c r="D718" s="8">
        <v>2012</v>
      </c>
      <c r="E718" s="7" t="s">
        <v>9</v>
      </c>
      <c r="F718" s="7" t="s">
        <v>8</v>
      </c>
      <c r="G718" s="7" t="s">
        <v>1</v>
      </c>
      <c r="H718" s="7" t="s">
        <v>7</v>
      </c>
      <c r="I718" s="9">
        <v>0.14110815600000001</v>
      </c>
      <c r="J718" s="10">
        <v>128.29939999999999</v>
      </c>
      <c r="K718" s="11">
        <v>4.5</v>
      </c>
      <c r="L718" s="11" t="str">
        <f>IF(Tabla134[[#This Row],[Item Weight]]&lt;$U$12,"Poco Peso",IF(Tabla134[[#This Row],[Item Weight]]&lt;$U$13,"Peso Medio","Peso Alto"))</f>
        <v>Poco Peso</v>
      </c>
      <c r="M718" s="7">
        <v>4.6349999999999998</v>
      </c>
      <c r="N718" s="11">
        <f>IF(Tabla134[[#This Row],[Item Weight (Nulos)]]="",VLOOKUP(Tabla134[[#This Row],[Item Identifier]],'Tabla para Nulos'!$A$3:$B$1563,2,FALSE),Tabla134[[#This Row],[Item Weight (Nulos)]])</f>
        <v>4.6349999999999998</v>
      </c>
      <c r="O718" s="11" t="str">
        <f>IF(Tabla134[[#This Row],[Item Visibility]]&lt;$U$15,"Poca visibilidad",IF(Tabla134[[#This Row],[Item Visibility]]&lt;$U$16,"Visibilidad media","Mayor visibilidad"))</f>
        <v>Mayor visibilidad</v>
      </c>
      <c r="P718" s="11" t="str">
        <f>IF(Tabla134[[#This Row],[Rating]]&lt;2,"Muy Malo",IF(Tabla134[[#This Row],[Rating]]&lt;3,"Malo",IF(Tabla134[[#This Row],[Rating]]&lt;4,"Regular",IF(Tabla134[[#This Row],[Rating]]&lt;5,"Bueno","Excelente"))))</f>
        <v>Bueno</v>
      </c>
    </row>
    <row r="719" spans="1:16" x14ac:dyDescent="0.2">
      <c r="A719" s="7" t="s">
        <v>124</v>
      </c>
      <c r="B719" s="7" t="s">
        <v>27</v>
      </c>
      <c r="C719" s="7" t="s">
        <v>25</v>
      </c>
      <c r="D719" s="8">
        <v>2012</v>
      </c>
      <c r="E719" s="7" t="s">
        <v>9</v>
      </c>
      <c r="F719" s="7" t="s">
        <v>8</v>
      </c>
      <c r="G719" s="7" t="s">
        <v>1</v>
      </c>
      <c r="H719" s="7" t="s">
        <v>7</v>
      </c>
      <c r="I719" s="9">
        <v>5.3372768000000001E-2</v>
      </c>
      <c r="J719" s="10">
        <v>149.57339999999999</v>
      </c>
      <c r="K719" s="11">
        <v>4.5</v>
      </c>
      <c r="L719" s="11" t="str">
        <f>IF(Tabla134[[#This Row],[Item Weight]]&lt;$U$12,"Poco Peso",IF(Tabla134[[#This Row],[Item Weight]]&lt;$U$13,"Peso Medio","Peso Alto"))</f>
        <v>Poco Peso</v>
      </c>
      <c r="M719" s="7">
        <v>6.65</v>
      </c>
      <c r="N719" s="11">
        <f>IF(Tabla134[[#This Row],[Item Weight (Nulos)]]="",VLOOKUP(Tabla134[[#This Row],[Item Identifier]],'Tabla para Nulos'!$A$3:$B$1563,2,FALSE),Tabla134[[#This Row],[Item Weight (Nulos)]])</f>
        <v>6.65</v>
      </c>
      <c r="O719" s="11" t="str">
        <f>IF(Tabla134[[#This Row],[Item Visibility]]&lt;$U$15,"Poca visibilidad",IF(Tabla134[[#This Row],[Item Visibility]]&lt;$U$16,"Visibilidad media","Mayor visibilidad"))</f>
        <v>Visibilidad media</v>
      </c>
      <c r="P719" s="11" t="str">
        <f>IF(Tabla134[[#This Row],[Rating]]&lt;2,"Muy Malo",IF(Tabla134[[#This Row],[Rating]]&lt;3,"Malo",IF(Tabla134[[#This Row],[Rating]]&lt;4,"Regular",IF(Tabla134[[#This Row],[Rating]]&lt;5,"Bueno","Excelente"))))</f>
        <v>Bueno</v>
      </c>
    </row>
    <row r="720" spans="1:16" x14ac:dyDescent="0.2">
      <c r="A720" s="7" t="s">
        <v>124</v>
      </c>
      <c r="B720" s="7" t="s">
        <v>524</v>
      </c>
      <c r="C720" s="7" t="s">
        <v>17</v>
      </c>
      <c r="D720" s="8">
        <v>2012</v>
      </c>
      <c r="E720" s="7" t="s">
        <v>9</v>
      </c>
      <c r="F720" s="7" t="s">
        <v>8</v>
      </c>
      <c r="G720" s="7" t="s">
        <v>1</v>
      </c>
      <c r="H720" s="7" t="s">
        <v>7</v>
      </c>
      <c r="I720" s="9">
        <v>2.2099982000000001E-2</v>
      </c>
      <c r="J720" s="10">
        <v>110.18859999999999</v>
      </c>
      <c r="K720" s="11">
        <v>4.5</v>
      </c>
      <c r="L720" s="11" t="str">
        <f>IF(Tabla134[[#This Row],[Item Weight]]&lt;$U$12,"Poco Peso",IF(Tabla134[[#This Row],[Item Weight]]&lt;$U$13,"Peso Medio","Peso Alto"))</f>
        <v>Peso Medio</v>
      </c>
      <c r="M720" s="7">
        <v>16.7</v>
      </c>
      <c r="N720" s="11">
        <f>IF(Tabla134[[#This Row],[Item Weight (Nulos)]]="",VLOOKUP(Tabla134[[#This Row],[Item Identifier]],'Tabla para Nulos'!$A$3:$B$1563,2,FALSE),Tabla134[[#This Row],[Item Weight (Nulos)]])</f>
        <v>16.7</v>
      </c>
      <c r="O720" s="11" t="str">
        <f>IF(Tabla134[[#This Row],[Item Visibility]]&lt;$U$15,"Poca visibilidad",IF(Tabla134[[#This Row],[Item Visibility]]&lt;$U$16,"Visibilidad media","Mayor visibilidad"))</f>
        <v>Poca visibilidad</v>
      </c>
      <c r="P720" s="11" t="str">
        <f>IF(Tabla134[[#This Row],[Rating]]&lt;2,"Muy Malo",IF(Tabla134[[#This Row],[Rating]]&lt;3,"Malo",IF(Tabla134[[#This Row],[Rating]]&lt;4,"Regular",IF(Tabla134[[#This Row],[Rating]]&lt;5,"Bueno","Excelente"))))</f>
        <v>Bueno</v>
      </c>
    </row>
    <row r="721" spans="1:16" x14ac:dyDescent="0.2">
      <c r="A721" s="7" t="s">
        <v>124</v>
      </c>
      <c r="B721" s="7" t="s">
        <v>1457</v>
      </c>
      <c r="C721" s="7" t="s">
        <v>71</v>
      </c>
      <c r="D721" s="8">
        <v>2012</v>
      </c>
      <c r="E721" s="7" t="s">
        <v>9</v>
      </c>
      <c r="F721" s="7" t="s">
        <v>8</v>
      </c>
      <c r="G721" s="7" t="s">
        <v>1</v>
      </c>
      <c r="H721" s="7" t="s">
        <v>7</v>
      </c>
      <c r="I721" s="9">
        <v>4.2687151E-2</v>
      </c>
      <c r="J721" s="10">
        <v>195.911</v>
      </c>
      <c r="K721" s="11">
        <v>4.5</v>
      </c>
      <c r="L721" s="11" t="str">
        <f>IF(Tabla134[[#This Row],[Item Weight]]&lt;$U$12,"Poco Peso",IF(Tabla134[[#This Row],[Item Weight]]&lt;$U$13,"Peso Medio","Peso Alto"))</f>
        <v>Poco Peso</v>
      </c>
      <c r="M721" s="7">
        <v>5.19</v>
      </c>
      <c r="N721" s="11">
        <f>IF(Tabla134[[#This Row],[Item Weight (Nulos)]]="",VLOOKUP(Tabla134[[#This Row],[Item Identifier]],'Tabla para Nulos'!$A$3:$B$1563,2,FALSE),Tabla134[[#This Row],[Item Weight (Nulos)]])</f>
        <v>5.19</v>
      </c>
      <c r="O721" s="11" t="str">
        <f>IF(Tabla134[[#This Row],[Item Visibility]]&lt;$U$15,"Poca visibilidad",IF(Tabla134[[#This Row],[Item Visibility]]&lt;$U$16,"Visibilidad media","Mayor visibilidad"))</f>
        <v>Visibilidad media</v>
      </c>
      <c r="P721" s="11" t="str">
        <f>IF(Tabla134[[#This Row],[Rating]]&lt;2,"Muy Malo",IF(Tabla134[[#This Row],[Rating]]&lt;3,"Malo",IF(Tabla134[[#This Row],[Rating]]&lt;4,"Regular",IF(Tabla134[[#This Row],[Rating]]&lt;5,"Bueno","Excelente"))))</f>
        <v>Bueno</v>
      </c>
    </row>
    <row r="722" spans="1:16" x14ac:dyDescent="0.2">
      <c r="A722" s="7" t="s">
        <v>124</v>
      </c>
      <c r="B722" s="7" t="s">
        <v>468</v>
      </c>
      <c r="C722" s="7" t="s">
        <v>10</v>
      </c>
      <c r="D722" s="8">
        <v>2012</v>
      </c>
      <c r="E722" s="7" t="s">
        <v>9</v>
      </c>
      <c r="F722" s="7" t="s">
        <v>8</v>
      </c>
      <c r="G722" s="7" t="s">
        <v>1</v>
      </c>
      <c r="H722" s="7" t="s">
        <v>7</v>
      </c>
      <c r="I722" s="9">
        <v>0.16174058199999999</v>
      </c>
      <c r="J722" s="10">
        <v>38.418999999999997</v>
      </c>
      <c r="K722" s="11">
        <v>4.5</v>
      </c>
      <c r="L722" s="11" t="str">
        <f>IF(Tabla134[[#This Row],[Item Weight]]&lt;$U$12,"Poco Peso",IF(Tabla134[[#This Row],[Item Weight]]&lt;$U$13,"Peso Medio","Peso Alto"))</f>
        <v>Peso Alto</v>
      </c>
      <c r="M722" s="7">
        <v>18.2</v>
      </c>
      <c r="N722" s="11">
        <f>IF(Tabla134[[#This Row],[Item Weight (Nulos)]]="",VLOOKUP(Tabla134[[#This Row],[Item Identifier]],'Tabla para Nulos'!$A$3:$B$1563,2,FALSE),Tabla134[[#This Row],[Item Weight (Nulos)]])</f>
        <v>18.2</v>
      </c>
      <c r="O722" s="11" t="str">
        <f>IF(Tabla134[[#This Row],[Item Visibility]]&lt;$U$15,"Poca visibilidad",IF(Tabla134[[#This Row],[Item Visibility]]&lt;$U$16,"Visibilidad media","Mayor visibilidad"))</f>
        <v>Mayor visibilidad</v>
      </c>
      <c r="P722" s="11" t="str">
        <f>IF(Tabla134[[#This Row],[Rating]]&lt;2,"Muy Malo",IF(Tabla134[[#This Row],[Rating]]&lt;3,"Malo",IF(Tabla134[[#This Row],[Rating]]&lt;4,"Regular",IF(Tabla134[[#This Row],[Rating]]&lt;5,"Bueno","Excelente"))))</f>
        <v>Bueno</v>
      </c>
    </row>
    <row r="723" spans="1:16" x14ac:dyDescent="0.2">
      <c r="A723" s="7" t="s">
        <v>124</v>
      </c>
      <c r="B723" s="7" t="s">
        <v>1440</v>
      </c>
      <c r="C723" s="7" t="s">
        <v>216</v>
      </c>
      <c r="D723" s="8">
        <v>2012</v>
      </c>
      <c r="E723" s="7" t="s">
        <v>9</v>
      </c>
      <c r="F723" s="7" t="s">
        <v>8</v>
      </c>
      <c r="G723" s="7" t="s">
        <v>1</v>
      </c>
      <c r="H723" s="7" t="s">
        <v>7</v>
      </c>
      <c r="I723" s="9">
        <v>4.8092815999999997E-2</v>
      </c>
      <c r="J723" s="10">
        <v>159.2946</v>
      </c>
      <c r="K723" s="11">
        <v>4.5</v>
      </c>
      <c r="L723" s="11" t="str">
        <f>IF(Tabla134[[#This Row],[Item Weight]]&lt;$U$12,"Poco Peso",IF(Tabla134[[#This Row],[Item Weight]]&lt;$U$13,"Peso Medio","Peso Alto"))</f>
        <v>Peso Medio</v>
      </c>
      <c r="M723" s="7">
        <v>10.5</v>
      </c>
      <c r="N723" s="11">
        <f>IF(Tabla134[[#This Row],[Item Weight (Nulos)]]="",VLOOKUP(Tabla134[[#This Row],[Item Identifier]],'Tabla para Nulos'!$A$3:$B$1563,2,FALSE),Tabla134[[#This Row],[Item Weight (Nulos)]])</f>
        <v>10.5</v>
      </c>
      <c r="O723" s="11" t="str">
        <f>IF(Tabla134[[#This Row],[Item Visibility]]&lt;$U$15,"Poca visibilidad",IF(Tabla134[[#This Row],[Item Visibility]]&lt;$U$16,"Visibilidad media","Mayor visibilidad"))</f>
        <v>Visibilidad media</v>
      </c>
      <c r="P723" s="11" t="str">
        <f>IF(Tabla134[[#This Row],[Rating]]&lt;2,"Muy Malo",IF(Tabla134[[#This Row],[Rating]]&lt;3,"Malo",IF(Tabla134[[#This Row],[Rating]]&lt;4,"Regular",IF(Tabla134[[#This Row],[Rating]]&lt;5,"Bueno","Excelente"))))</f>
        <v>Bueno</v>
      </c>
    </row>
    <row r="724" spans="1:16" x14ac:dyDescent="0.2">
      <c r="A724" s="7" t="s">
        <v>124</v>
      </c>
      <c r="B724" s="7" t="s">
        <v>203</v>
      </c>
      <c r="C724" s="7" t="s">
        <v>4</v>
      </c>
      <c r="D724" s="8">
        <v>2012</v>
      </c>
      <c r="E724" s="7" t="s">
        <v>9</v>
      </c>
      <c r="F724" s="7" t="s">
        <v>8</v>
      </c>
      <c r="G724" s="7" t="s">
        <v>1</v>
      </c>
      <c r="H724" s="7" t="s">
        <v>7</v>
      </c>
      <c r="I724" s="9">
        <v>5.3527104999999998E-2</v>
      </c>
      <c r="J724" s="10">
        <v>185.16079999999999</v>
      </c>
      <c r="K724" s="11">
        <v>4.5</v>
      </c>
      <c r="L724" s="11" t="str">
        <f>IF(Tabla134[[#This Row],[Item Weight]]&lt;$U$12,"Poco Peso",IF(Tabla134[[#This Row],[Item Weight]]&lt;$U$13,"Peso Medio","Peso Alto"))</f>
        <v>Peso Medio</v>
      </c>
      <c r="M724" s="7">
        <v>12.85</v>
      </c>
      <c r="N724" s="11">
        <f>IF(Tabla134[[#This Row],[Item Weight (Nulos)]]="",VLOOKUP(Tabla134[[#This Row],[Item Identifier]],'Tabla para Nulos'!$A$3:$B$1563,2,FALSE),Tabla134[[#This Row],[Item Weight (Nulos)]])</f>
        <v>12.85</v>
      </c>
      <c r="O724" s="11" t="str">
        <f>IF(Tabla134[[#This Row],[Item Visibility]]&lt;$U$15,"Poca visibilidad",IF(Tabla134[[#This Row],[Item Visibility]]&lt;$U$16,"Visibilidad media","Mayor visibilidad"))</f>
        <v>Visibilidad media</v>
      </c>
      <c r="P724" s="11" t="str">
        <f>IF(Tabla134[[#This Row],[Rating]]&lt;2,"Muy Malo",IF(Tabla134[[#This Row],[Rating]]&lt;3,"Malo",IF(Tabla134[[#This Row],[Rating]]&lt;4,"Regular",IF(Tabla134[[#This Row],[Rating]]&lt;5,"Bueno","Excelente"))))</f>
        <v>Bueno</v>
      </c>
    </row>
    <row r="725" spans="1:16" x14ac:dyDescent="0.2">
      <c r="A725" s="7" t="s">
        <v>124</v>
      </c>
      <c r="B725" s="7" t="s">
        <v>211</v>
      </c>
      <c r="C725" s="7" t="s">
        <v>4</v>
      </c>
      <c r="D725" s="8">
        <v>2012</v>
      </c>
      <c r="E725" s="7" t="s">
        <v>9</v>
      </c>
      <c r="F725" s="7" t="s">
        <v>8</v>
      </c>
      <c r="G725" s="7" t="s">
        <v>1</v>
      </c>
      <c r="H725" s="7" t="s">
        <v>7</v>
      </c>
      <c r="I725" s="9">
        <v>2.5325897E-2</v>
      </c>
      <c r="J725" s="10">
        <v>150.9024</v>
      </c>
      <c r="K725" s="11">
        <v>4.5</v>
      </c>
      <c r="L725" s="11" t="str">
        <f>IF(Tabla134[[#This Row],[Item Weight]]&lt;$U$12,"Poco Peso",IF(Tabla134[[#This Row],[Item Weight]]&lt;$U$13,"Peso Medio","Peso Alto"))</f>
        <v>Peso Alto</v>
      </c>
      <c r="M725" s="7">
        <v>19.600000000000001</v>
      </c>
      <c r="N725" s="11">
        <f>IF(Tabla134[[#This Row],[Item Weight (Nulos)]]="",VLOOKUP(Tabla134[[#This Row],[Item Identifier]],'Tabla para Nulos'!$A$3:$B$1563,2,FALSE),Tabla134[[#This Row],[Item Weight (Nulos)]])</f>
        <v>19.600000000000001</v>
      </c>
      <c r="O725" s="11" t="str">
        <f>IF(Tabla134[[#This Row],[Item Visibility]]&lt;$U$15,"Poca visibilidad",IF(Tabla134[[#This Row],[Item Visibility]]&lt;$U$16,"Visibilidad media","Mayor visibilidad"))</f>
        <v>Poca visibilidad</v>
      </c>
      <c r="P725" s="11" t="str">
        <f>IF(Tabla134[[#This Row],[Rating]]&lt;2,"Muy Malo",IF(Tabla134[[#This Row],[Rating]]&lt;3,"Malo",IF(Tabla134[[#This Row],[Rating]]&lt;4,"Regular",IF(Tabla134[[#This Row],[Rating]]&lt;5,"Bueno","Excelente"))))</f>
        <v>Bueno</v>
      </c>
    </row>
    <row r="726" spans="1:16" x14ac:dyDescent="0.2">
      <c r="A726" s="7" t="s">
        <v>124</v>
      </c>
      <c r="B726" s="7" t="s">
        <v>173</v>
      </c>
      <c r="C726" s="7" t="s">
        <v>171</v>
      </c>
      <c r="D726" s="8">
        <v>2012</v>
      </c>
      <c r="E726" s="7" t="s">
        <v>9</v>
      </c>
      <c r="F726" s="7" t="s">
        <v>8</v>
      </c>
      <c r="G726" s="7" t="s">
        <v>1</v>
      </c>
      <c r="H726" s="7" t="s">
        <v>7</v>
      </c>
      <c r="I726" s="9">
        <v>3.1201465000000001E-2</v>
      </c>
      <c r="J726" s="10">
        <v>174.7054</v>
      </c>
      <c r="K726" s="11">
        <v>4.5</v>
      </c>
      <c r="L726" s="11" t="str">
        <f>IF(Tabla134[[#This Row],[Item Weight]]&lt;$U$12,"Poco Peso",IF(Tabla134[[#This Row],[Item Weight]]&lt;$U$13,"Peso Medio","Peso Alto"))</f>
        <v>Poco Peso</v>
      </c>
      <c r="M726" s="7">
        <v>7.2850000000000001</v>
      </c>
      <c r="N726" s="11">
        <f>IF(Tabla134[[#This Row],[Item Weight (Nulos)]]="",VLOOKUP(Tabla134[[#This Row],[Item Identifier]],'Tabla para Nulos'!$A$3:$B$1563,2,FALSE),Tabla134[[#This Row],[Item Weight (Nulos)]])</f>
        <v>7.2850000000000001</v>
      </c>
      <c r="O726" s="11" t="str">
        <f>IF(Tabla134[[#This Row],[Item Visibility]]&lt;$U$15,"Poca visibilidad",IF(Tabla134[[#This Row],[Item Visibility]]&lt;$U$16,"Visibilidad media","Mayor visibilidad"))</f>
        <v>Visibilidad media</v>
      </c>
      <c r="P726" s="11" t="str">
        <f>IF(Tabla134[[#This Row],[Rating]]&lt;2,"Muy Malo",IF(Tabla134[[#This Row],[Rating]]&lt;3,"Malo",IF(Tabla134[[#This Row],[Rating]]&lt;4,"Regular",IF(Tabla134[[#This Row],[Rating]]&lt;5,"Bueno","Excelente"))))</f>
        <v>Bueno</v>
      </c>
    </row>
    <row r="727" spans="1:16" x14ac:dyDescent="0.2">
      <c r="A727" s="7" t="s">
        <v>124</v>
      </c>
      <c r="B727" s="7" t="s">
        <v>1554</v>
      </c>
      <c r="C727" s="7" t="s">
        <v>171</v>
      </c>
      <c r="D727" s="8">
        <v>2012</v>
      </c>
      <c r="E727" s="7" t="s">
        <v>9</v>
      </c>
      <c r="F727" s="7" t="s">
        <v>8</v>
      </c>
      <c r="G727" s="7" t="s">
        <v>1</v>
      </c>
      <c r="H727" s="7" t="s">
        <v>7</v>
      </c>
      <c r="I727" s="9">
        <v>1.6135764E-2</v>
      </c>
      <c r="J727" s="10">
        <v>195.64779999999999</v>
      </c>
      <c r="K727" s="11">
        <v>4.5</v>
      </c>
      <c r="L727" s="11" t="str">
        <f>IF(Tabla134[[#This Row],[Item Weight]]&lt;$U$12,"Poco Peso",IF(Tabla134[[#This Row],[Item Weight]]&lt;$U$13,"Peso Medio","Peso Alto"))</f>
        <v>Poco Peso</v>
      </c>
      <c r="M727" s="7">
        <v>8.51</v>
      </c>
      <c r="N727" s="11">
        <f>IF(Tabla134[[#This Row],[Item Weight (Nulos)]]="",VLOOKUP(Tabla134[[#This Row],[Item Identifier]],'Tabla para Nulos'!$A$3:$B$1563,2,FALSE),Tabla134[[#This Row],[Item Weight (Nulos)]])</f>
        <v>8.51</v>
      </c>
      <c r="O727" s="11" t="str">
        <f>IF(Tabla134[[#This Row],[Item Visibility]]&lt;$U$15,"Poca visibilidad",IF(Tabla134[[#This Row],[Item Visibility]]&lt;$U$16,"Visibilidad media","Mayor visibilidad"))</f>
        <v>Poca visibilidad</v>
      </c>
      <c r="P727" s="11" t="str">
        <f>IF(Tabla134[[#This Row],[Rating]]&lt;2,"Muy Malo",IF(Tabla134[[#This Row],[Rating]]&lt;3,"Malo",IF(Tabla134[[#This Row],[Rating]]&lt;4,"Regular",IF(Tabla134[[#This Row],[Rating]]&lt;5,"Bueno","Excelente"))))</f>
        <v>Bueno</v>
      </c>
    </row>
    <row r="728" spans="1:16" x14ac:dyDescent="0.2">
      <c r="A728" s="7" t="s">
        <v>124</v>
      </c>
      <c r="B728" s="7" t="s">
        <v>1066</v>
      </c>
      <c r="C728" s="7" t="s">
        <v>171</v>
      </c>
      <c r="D728" s="8">
        <v>2012</v>
      </c>
      <c r="E728" s="7" t="s">
        <v>9</v>
      </c>
      <c r="F728" s="7" t="s">
        <v>8</v>
      </c>
      <c r="G728" s="7" t="s">
        <v>1</v>
      </c>
      <c r="H728" s="7" t="s">
        <v>7</v>
      </c>
      <c r="I728" s="9">
        <v>2.8642712000000001E-2</v>
      </c>
      <c r="J728" s="10">
        <v>149.07079999999999</v>
      </c>
      <c r="K728" s="11">
        <v>4.5</v>
      </c>
      <c r="L728" s="11" t="str">
        <f>IF(Tabla134[[#This Row],[Item Weight]]&lt;$U$12,"Poco Peso",IF(Tabla134[[#This Row],[Item Weight]]&lt;$U$13,"Peso Medio","Peso Alto"))</f>
        <v>Peso Medio</v>
      </c>
      <c r="M728" s="7">
        <v>12.15</v>
      </c>
      <c r="N728" s="11">
        <f>IF(Tabla134[[#This Row],[Item Weight (Nulos)]]="",VLOOKUP(Tabla134[[#This Row],[Item Identifier]],'Tabla para Nulos'!$A$3:$B$1563,2,FALSE),Tabla134[[#This Row],[Item Weight (Nulos)]])</f>
        <v>12.15</v>
      </c>
      <c r="O728" s="11" t="str">
        <f>IF(Tabla134[[#This Row],[Item Visibility]]&lt;$U$15,"Poca visibilidad",IF(Tabla134[[#This Row],[Item Visibility]]&lt;$U$16,"Visibilidad media","Mayor visibilidad"))</f>
        <v>Visibilidad media</v>
      </c>
      <c r="P728" s="11" t="str">
        <f>IF(Tabla134[[#This Row],[Rating]]&lt;2,"Muy Malo",IF(Tabla134[[#This Row],[Rating]]&lt;3,"Malo",IF(Tabla134[[#This Row],[Rating]]&lt;4,"Regular",IF(Tabla134[[#This Row],[Rating]]&lt;5,"Bueno","Excelente"))))</f>
        <v>Bueno</v>
      </c>
    </row>
    <row r="729" spans="1:16" x14ac:dyDescent="0.2">
      <c r="A729" s="7" t="s">
        <v>124</v>
      </c>
      <c r="B729" s="7" t="s">
        <v>866</v>
      </c>
      <c r="C729" s="7" t="s">
        <v>171</v>
      </c>
      <c r="D729" s="8">
        <v>2012</v>
      </c>
      <c r="E729" s="7" t="s">
        <v>9</v>
      </c>
      <c r="F729" s="7" t="s">
        <v>8</v>
      </c>
      <c r="G729" s="7" t="s">
        <v>1</v>
      </c>
      <c r="H729" s="7" t="s">
        <v>7</v>
      </c>
      <c r="I729" s="9">
        <v>4.1355365999999998E-2</v>
      </c>
      <c r="J729" s="10">
        <v>88.751400000000004</v>
      </c>
      <c r="K729" s="11">
        <v>4.5</v>
      </c>
      <c r="L729" s="11" t="str">
        <f>IF(Tabla134[[#This Row],[Item Weight]]&lt;$U$12,"Poco Peso",IF(Tabla134[[#This Row],[Item Weight]]&lt;$U$13,"Peso Medio","Peso Alto"))</f>
        <v>Peso Alto</v>
      </c>
      <c r="M729" s="7">
        <v>19.600000000000001</v>
      </c>
      <c r="N729" s="11">
        <f>IF(Tabla134[[#This Row],[Item Weight (Nulos)]]="",VLOOKUP(Tabla134[[#This Row],[Item Identifier]],'Tabla para Nulos'!$A$3:$B$1563,2,FALSE),Tabla134[[#This Row],[Item Weight (Nulos)]])</f>
        <v>19.600000000000001</v>
      </c>
      <c r="O729" s="11" t="str">
        <f>IF(Tabla134[[#This Row],[Item Visibility]]&lt;$U$15,"Poca visibilidad",IF(Tabla134[[#This Row],[Item Visibility]]&lt;$U$16,"Visibilidad media","Mayor visibilidad"))</f>
        <v>Visibilidad media</v>
      </c>
      <c r="P729" s="11" t="str">
        <f>IF(Tabla134[[#This Row],[Rating]]&lt;2,"Muy Malo",IF(Tabla134[[#This Row],[Rating]]&lt;3,"Malo",IF(Tabla134[[#This Row],[Rating]]&lt;4,"Regular",IF(Tabla134[[#This Row],[Rating]]&lt;5,"Bueno","Excelente"))))</f>
        <v>Bueno</v>
      </c>
    </row>
    <row r="730" spans="1:16" x14ac:dyDescent="0.2">
      <c r="A730" s="7" t="s">
        <v>124</v>
      </c>
      <c r="B730" s="7" t="s">
        <v>754</v>
      </c>
      <c r="C730" s="7" t="s">
        <v>165</v>
      </c>
      <c r="D730" s="8">
        <v>2012</v>
      </c>
      <c r="E730" s="7" t="s">
        <v>9</v>
      </c>
      <c r="F730" s="7" t="s">
        <v>8</v>
      </c>
      <c r="G730" s="7" t="s">
        <v>1</v>
      </c>
      <c r="H730" s="7" t="s">
        <v>7</v>
      </c>
      <c r="I730" s="9">
        <v>9.2060693999999998E-2</v>
      </c>
      <c r="J730" s="10">
        <v>183.76079999999999</v>
      </c>
      <c r="K730" s="11">
        <v>4.5</v>
      </c>
      <c r="L730" s="11" t="str">
        <f>IF(Tabla134[[#This Row],[Item Weight]]&lt;$U$12,"Poco Peso",IF(Tabla134[[#This Row],[Item Weight]]&lt;$U$13,"Peso Medio","Peso Alto"))</f>
        <v>Peso Alto</v>
      </c>
      <c r="M730" s="7">
        <v>19.100000000000001</v>
      </c>
      <c r="N730" s="11">
        <f>IF(Tabla134[[#This Row],[Item Weight (Nulos)]]="",VLOOKUP(Tabla134[[#This Row],[Item Identifier]],'Tabla para Nulos'!$A$3:$B$1563,2,FALSE),Tabla134[[#This Row],[Item Weight (Nulos)]])</f>
        <v>19.100000000000001</v>
      </c>
      <c r="O730" s="11" t="str">
        <f>IF(Tabla134[[#This Row],[Item Visibility]]&lt;$U$15,"Poca visibilidad",IF(Tabla134[[#This Row],[Item Visibility]]&lt;$U$16,"Visibilidad media","Mayor visibilidad"))</f>
        <v>Visibilidad media</v>
      </c>
      <c r="P730" s="11" t="str">
        <f>IF(Tabla134[[#This Row],[Rating]]&lt;2,"Muy Malo",IF(Tabla134[[#This Row],[Rating]]&lt;3,"Malo",IF(Tabla134[[#This Row],[Rating]]&lt;4,"Regular",IF(Tabla134[[#This Row],[Rating]]&lt;5,"Bueno","Excelente"))))</f>
        <v>Bueno</v>
      </c>
    </row>
    <row r="731" spans="1:16" x14ac:dyDescent="0.2">
      <c r="A731" s="7" t="s">
        <v>124</v>
      </c>
      <c r="B731" s="7" t="s">
        <v>520</v>
      </c>
      <c r="C731" s="7" t="s">
        <v>163</v>
      </c>
      <c r="D731" s="8">
        <v>2012</v>
      </c>
      <c r="E731" s="7" t="s">
        <v>9</v>
      </c>
      <c r="F731" s="7" t="s">
        <v>8</v>
      </c>
      <c r="G731" s="7" t="s">
        <v>1</v>
      </c>
      <c r="H731" s="7" t="s">
        <v>7</v>
      </c>
      <c r="I731" s="9">
        <v>7.3524776E-2</v>
      </c>
      <c r="J731" s="10">
        <v>34.821599999999997</v>
      </c>
      <c r="K731" s="11">
        <v>4.5</v>
      </c>
      <c r="L731" s="11" t="str">
        <f>IF(Tabla134[[#This Row],[Item Weight]]&lt;$U$12,"Poco Peso",IF(Tabla134[[#This Row],[Item Weight]]&lt;$U$13,"Peso Medio","Peso Alto"))</f>
        <v>Peso Alto</v>
      </c>
      <c r="M731" s="7">
        <v>17.75</v>
      </c>
      <c r="N731" s="11">
        <f>IF(Tabla134[[#This Row],[Item Weight (Nulos)]]="",VLOOKUP(Tabla134[[#This Row],[Item Identifier]],'Tabla para Nulos'!$A$3:$B$1563,2,FALSE),Tabla134[[#This Row],[Item Weight (Nulos)]])</f>
        <v>17.75</v>
      </c>
      <c r="O731" s="11" t="str">
        <f>IF(Tabla134[[#This Row],[Item Visibility]]&lt;$U$15,"Poca visibilidad",IF(Tabla134[[#This Row],[Item Visibility]]&lt;$U$16,"Visibilidad media","Mayor visibilidad"))</f>
        <v>Visibilidad media</v>
      </c>
      <c r="P731" s="11" t="str">
        <f>IF(Tabla134[[#This Row],[Rating]]&lt;2,"Muy Malo",IF(Tabla134[[#This Row],[Rating]]&lt;3,"Malo",IF(Tabla134[[#This Row],[Rating]]&lt;4,"Regular",IF(Tabla134[[#This Row],[Rating]]&lt;5,"Bueno","Excelente"))))</f>
        <v>Bueno</v>
      </c>
    </row>
    <row r="732" spans="1:16" x14ac:dyDescent="0.2">
      <c r="A732" s="7" t="s">
        <v>124</v>
      </c>
      <c r="B732" s="7" t="s">
        <v>1309</v>
      </c>
      <c r="C732" s="7" t="s">
        <v>14</v>
      </c>
      <c r="D732" s="8">
        <v>2012</v>
      </c>
      <c r="E732" s="7" t="s">
        <v>9</v>
      </c>
      <c r="F732" s="7" t="s">
        <v>8</v>
      </c>
      <c r="G732" s="7" t="s">
        <v>1</v>
      </c>
      <c r="H732" s="7" t="s">
        <v>7</v>
      </c>
      <c r="I732" s="9">
        <v>0.13651285799999999</v>
      </c>
      <c r="J732" s="10">
        <v>128.76779999999999</v>
      </c>
      <c r="K732" s="11">
        <v>4.5</v>
      </c>
      <c r="L732" s="11" t="str">
        <f>IF(Tabla134[[#This Row],[Item Weight]]&lt;$U$12,"Poco Peso",IF(Tabla134[[#This Row],[Item Weight]]&lt;$U$13,"Peso Medio","Peso Alto"))</f>
        <v>Poco Peso</v>
      </c>
      <c r="M732" s="7">
        <v>6.4050000000000002</v>
      </c>
      <c r="N732" s="11">
        <f>IF(Tabla134[[#This Row],[Item Weight (Nulos)]]="",VLOOKUP(Tabla134[[#This Row],[Item Identifier]],'Tabla para Nulos'!$A$3:$B$1563,2,FALSE),Tabla134[[#This Row],[Item Weight (Nulos)]])</f>
        <v>6.4050000000000002</v>
      </c>
      <c r="O732" s="11" t="str">
        <f>IF(Tabla134[[#This Row],[Item Visibility]]&lt;$U$15,"Poca visibilidad",IF(Tabla134[[#This Row],[Item Visibility]]&lt;$U$16,"Visibilidad media","Mayor visibilidad"))</f>
        <v>Mayor visibilidad</v>
      </c>
      <c r="P732" s="11" t="str">
        <f>IF(Tabla134[[#This Row],[Rating]]&lt;2,"Muy Malo",IF(Tabla134[[#This Row],[Rating]]&lt;3,"Malo",IF(Tabla134[[#This Row],[Rating]]&lt;4,"Regular",IF(Tabla134[[#This Row],[Rating]]&lt;5,"Bueno","Excelente"))))</f>
        <v>Bueno</v>
      </c>
    </row>
    <row r="733" spans="1:16" x14ac:dyDescent="0.2">
      <c r="A733" s="7" t="s">
        <v>124</v>
      </c>
      <c r="B733" s="7" t="s">
        <v>602</v>
      </c>
      <c r="C733" s="7" t="s">
        <v>14</v>
      </c>
      <c r="D733" s="8">
        <v>2012</v>
      </c>
      <c r="E733" s="7" t="s">
        <v>9</v>
      </c>
      <c r="F733" s="7" t="s">
        <v>8</v>
      </c>
      <c r="G733" s="7" t="s">
        <v>1</v>
      </c>
      <c r="H733" s="7" t="s">
        <v>7</v>
      </c>
      <c r="I733" s="9">
        <v>9.3441603999999998E-2</v>
      </c>
      <c r="J733" s="10">
        <v>119.11239999999999</v>
      </c>
      <c r="K733" s="11">
        <v>4.5</v>
      </c>
      <c r="L733" s="11" t="str">
        <f>IF(Tabla134[[#This Row],[Item Weight]]&lt;$U$12,"Poco Peso",IF(Tabla134[[#This Row],[Item Weight]]&lt;$U$13,"Peso Medio","Peso Alto"))</f>
        <v>Peso Medio</v>
      </c>
      <c r="M733" s="7">
        <v>12.35</v>
      </c>
      <c r="N733" s="11">
        <f>IF(Tabla134[[#This Row],[Item Weight (Nulos)]]="",VLOOKUP(Tabla134[[#This Row],[Item Identifier]],'Tabla para Nulos'!$A$3:$B$1563,2,FALSE),Tabla134[[#This Row],[Item Weight (Nulos)]])</f>
        <v>12.35</v>
      </c>
      <c r="O733" s="11" t="str">
        <f>IF(Tabla134[[#This Row],[Item Visibility]]&lt;$U$15,"Poca visibilidad",IF(Tabla134[[#This Row],[Item Visibility]]&lt;$U$16,"Visibilidad media","Mayor visibilidad"))</f>
        <v>Visibilidad media</v>
      </c>
      <c r="P733" s="11" t="str">
        <f>IF(Tabla134[[#This Row],[Rating]]&lt;2,"Muy Malo",IF(Tabla134[[#This Row],[Rating]]&lt;3,"Malo",IF(Tabla134[[#This Row],[Rating]]&lt;4,"Regular",IF(Tabla134[[#This Row],[Rating]]&lt;5,"Bueno","Excelente"))))</f>
        <v>Bueno</v>
      </c>
    </row>
    <row r="734" spans="1:16" x14ac:dyDescent="0.2">
      <c r="A734" s="7" t="s">
        <v>124</v>
      </c>
      <c r="B734" s="7" t="s">
        <v>401</v>
      </c>
      <c r="C734" s="7" t="s">
        <v>14</v>
      </c>
      <c r="D734" s="8">
        <v>2012</v>
      </c>
      <c r="E734" s="7" t="s">
        <v>9</v>
      </c>
      <c r="F734" s="7" t="s">
        <v>8</v>
      </c>
      <c r="G734" s="7" t="s">
        <v>1</v>
      </c>
      <c r="H734" s="7" t="s">
        <v>7</v>
      </c>
      <c r="I734" s="9">
        <v>0.10887917699999999</v>
      </c>
      <c r="J734" s="10">
        <v>161.55779999999999</v>
      </c>
      <c r="K734" s="11">
        <v>4.5</v>
      </c>
      <c r="L734" s="11" t="str">
        <f>IF(Tabla134[[#This Row],[Item Weight]]&lt;$U$12,"Poco Peso",IF(Tabla134[[#This Row],[Item Weight]]&lt;$U$13,"Peso Medio","Peso Alto"))</f>
        <v>Peso Alto</v>
      </c>
      <c r="M734" s="7">
        <v>20.75</v>
      </c>
      <c r="N734" s="11">
        <f>IF(Tabla134[[#This Row],[Item Weight (Nulos)]]="",VLOOKUP(Tabla134[[#This Row],[Item Identifier]],'Tabla para Nulos'!$A$3:$B$1563,2,FALSE),Tabla134[[#This Row],[Item Weight (Nulos)]])</f>
        <v>20.75</v>
      </c>
      <c r="O734" s="11" t="str">
        <f>IF(Tabla134[[#This Row],[Item Visibility]]&lt;$U$15,"Poca visibilidad",IF(Tabla134[[#This Row],[Item Visibility]]&lt;$U$16,"Visibilidad media","Mayor visibilidad"))</f>
        <v>Mayor visibilidad</v>
      </c>
      <c r="P734" s="11" t="str">
        <f>IF(Tabla134[[#This Row],[Rating]]&lt;2,"Muy Malo",IF(Tabla134[[#This Row],[Rating]]&lt;3,"Malo",IF(Tabla134[[#This Row],[Rating]]&lt;4,"Regular",IF(Tabla134[[#This Row],[Rating]]&lt;5,"Bueno","Excelente"))))</f>
        <v>Bueno</v>
      </c>
    </row>
    <row r="735" spans="1:16" x14ac:dyDescent="0.2">
      <c r="A735" s="7" t="s">
        <v>124</v>
      </c>
      <c r="B735" s="7" t="s">
        <v>1057</v>
      </c>
      <c r="C735" s="7" t="s">
        <v>14</v>
      </c>
      <c r="D735" s="8">
        <v>2012</v>
      </c>
      <c r="E735" s="7" t="s">
        <v>9</v>
      </c>
      <c r="F735" s="7" t="s">
        <v>8</v>
      </c>
      <c r="G735" s="7" t="s">
        <v>1</v>
      </c>
      <c r="H735" s="7" t="s">
        <v>7</v>
      </c>
      <c r="I735" s="9">
        <v>1.9453430000000001E-2</v>
      </c>
      <c r="J735" s="10">
        <v>120.87560000000001</v>
      </c>
      <c r="K735" s="11">
        <v>4.5</v>
      </c>
      <c r="L735" s="11" t="str">
        <f>IF(Tabla134[[#This Row],[Item Weight]]&lt;$U$12,"Poco Peso",IF(Tabla134[[#This Row],[Item Weight]]&lt;$U$13,"Peso Medio","Peso Alto"))</f>
        <v>Peso Alto</v>
      </c>
      <c r="M735" s="7">
        <v>21.25</v>
      </c>
      <c r="N735" s="11">
        <f>IF(Tabla134[[#This Row],[Item Weight (Nulos)]]="",VLOOKUP(Tabla134[[#This Row],[Item Identifier]],'Tabla para Nulos'!$A$3:$B$1563,2,FALSE),Tabla134[[#This Row],[Item Weight (Nulos)]])</f>
        <v>21.25</v>
      </c>
      <c r="O735" s="11" t="str">
        <f>IF(Tabla134[[#This Row],[Item Visibility]]&lt;$U$15,"Poca visibilidad",IF(Tabla134[[#This Row],[Item Visibility]]&lt;$U$16,"Visibilidad media","Mayor visibilidad"))</f>
        <v>Poca visibilidad</v>
      </c>
      <c r="P735" s="11" t="str">
        <f>IF(Tabla134[[#This Row],[Rating]]&lt;2,"Muy Malo",IF(Tabla134[[#This Row],[Rating]]&lt;3,"Malo",IF(Tabla134[[#This Row],[Rating]]&lt;4,"Regular",IF(Tabla134[[#This Row],[Rating]]&lt;5,"Bueno","Excelente"))))</f>
        <v>Bueno</v>
      </c>
    </row>
    <row r="736" spans="1:16" x14ac:dyDescent="0.2">
      <c r="A736" s="7" t="s">
        <v>124</v>
      </c>
      <c r="B736" s="7" t="s">
        <v>396</v>
      </c>
      <c r="C736" s="7" t="s">
        <v>19</v>
      </c>
      <c r="D736" s="8">
        <v>2012</v>
      </c>
      <c r="E736" s="7" t="s">
        <v>9</v>
      </c>
      <c r="F736" s="7" t="s">
        <v>8</v>
      </c>
      <c r="G736" s="7" t="s">
        <v>1</v>
      </c>
      <c r="H736" s="7" t="s">
        <v>7</v>
      </c>
      <c r="I736" s="9">
        <v>1.9408559999999998E-2</v>
      </c>
      <c r="J736" s="10">
        <v>156.7972</v>
      </c>
      <c r="K736" s="11">
        <v>4.5</v>
      </c>
      <c r="L736" s="11" t="str">
        <f>IF(Tabla134[[#This Row],[Item Weight]]&lt;$U$12,"Poco Peso",IF(Tabla134[[#This Row],[Item Weight]]&lt;$U$13,"Peso Medio","Peso Alto"))</f>
        <v>Peso Medio</v>
      </c>
      <c r="M736" s="7">
        <v>16.2</v>
      </c>
      <c r="N736" s="11">
        <f>IF(Tabla134[[#This Row],[Item Weight (Nulos)]]="",VLOOKUP(Tabla134[[#This Row],[Item Identifier]],'Tabla para Nulos'!$A$3:$B$1563,2,FALSE),Tabla134[[#This Row],[Item Weight (Nulos)]])</f>
        <v>16.2</v>
      </c>
      <c r="O736" s="11" t="str">
        <f>IF(Tabla134[[#This Row],[Item Visibility]]&lt;$U$15,"Poca visibilidad",IF(Tabla134[[#This Row],[Item Visibility]]&lt;$U$16,"Visibilidad media","Mayor visibilidad"))</f>
        <v>Poca visibilidad</v>
      </c>
      <c r="P736" s="11" t="str">
        <f>IF(Tabla134[[#This Row],[Rating]]&lt;2,"Muy Malo",IF(Tabla134[[#This Row],[Rating]]&lt;3,"Malo",IF(Tabla134[[#This Row],[Rating]]&lt;4,"Regular",IF(Tabla134[[#This Row],[Rating]]&lt;5,"Bueno","Excelente"))))</f>
        <v>Bueno</v>
      </c>
    </row>
    <row r="737" spans="1:16" x14ac:dyDescent="0.2">
      <c r="A737" s="7" t="s">
        <v>124</v>
      </c>
      <c r="B737" s="7" t="s">
        <v>1381</v>
      </c>
      <c r="C737" s="7" t="s">
        <v>122</v>
      </c>
      <c r="D737" s="8">
        <v>2012</v>
      </c>
      <c r="E737" s="7" t="s">
        <v>9</v>
      </c>
      <c r="F737" s="7" t="s">
        <v>8</v>
      </c>
      <c r="G737" s="7" t="s">
        <v>1</v>
      </c>
      <c r="H737" s="7" t="s">
        <v>7</v>
      </c>
      <c r="I737" s="9">
        <v>6.0942631999999997E-2</v>
      </c>
      <c r="J737" s="10">
        <v>225.6404</v>
      </c>
      <c r="K737" s="11">
        <v>4.5</v>
      </c>
      <c r="L737" s="11" t="str">
        <f>IF(Tabla134[[#This Row],[Item Weight]]&lt;$U$12,"Poco Peso",IF(Tabla134[[#This Row],[Item Weight]]&lt;$U$13,"Peso Medio","Peso Alto"))</f>
        <v>Peso Medio</v>
      </c>
      <c r="M737" s="7">
        <v>16</v>
      </c>
      <c r="N737" s="11">
        <f>IF(Tabla134[[#This Row],[Item Weight (Nulos)]]="",VLOOKUP(Tabla134[[#This Row],[Item Identifier]],'Tabla para Nulos'!$A$3:$B$1563,2,FALSE),Tabla134[[#This Row],[Item Weight (Nulos)]])</f>
        <v>16</v>
      </c>
      <c r="O737" s="11" t="str">
        <f>IF(Tabla134[[#This Row],[Item Visibility]]&lt;$U$15,"Poca visibilidad",IF(Tabla134[[#This Row],[Item Visibility]]&lt;$U$16,"Visibilidad media","Mayor visibilidad"))</f>
        <v>Visibilidad media</v>
      </c>
      <c r="P737" s="11" t="str">
        <f>IF(Tabla134[[#This Row],[Rating]]&lt;2,"Muy Malo",IF(Tabla134[[#This Row],[Rating]]&lt;3,"Malo",IF(Tabla134[[#This Row],[Rating]]&lt;4,"Regular",IF(Tabla134[[#This Row],[Rating]]&lt;5,"Bueno","Excelente"))))</f>
        <v>Bueno</v>
      </c>
    </row>
    <row r="738" spans="1:16" x14ac:dyDescent="0.2">
      <c r="A738" s="7" t="s">
        <v>6</v>
      </c>
      <c r="B738" s="7" t="s">
        <v>707</v>
      </c>
      <c r="C738" s="7" t="s">
        <v>25</v>
      </c>
      <c r="D738" s="8">
        <v>2012</v>
      </c>
      <c r="E738" s="7" t="s">
        <v>9</v>
      </c>
      <c r="F738" s="7" t="s">
        <v>8</v>
      </c>
      <c r="G738" s="7" t="s">
        <v>1</v>
      </c>
      <c r="H738" s="7" t="s">
        <v>7</v>
      </c>
      <c r="I738" s="9">
        <v>3.2208865000000003E-2</v>
      </c>
      <c r="J738" s="10">
        <v>154.99719999999999</v>
      </c>
      <c r="K738" s="11">
        <v>4.5</v>
      </c>
      <c r="L738" s="11" t="str">
        <f>IF(Tabla134[[#This Row],[Item Weight]]&lt;$U$12,"Poco Peso",IF(Tabla134[[#This Row],[Item Weight]]&lt;$U$13,"Peso Medio","Peso Alto"))</f>
        <v>Poco Peso</v>
      </c>
      <c r="M738" s="7">
        <v>8.1150000000000002</v>
      </c>
      <c r="N738" s="11">
        <f>IF(Tabla134[[#This Row],[Item Weight (Nulos)]]="",VLOOKUP(Tabla134[[#This Row],[Item Identifier]],'Tabla para Nulos'!$A$3:$B$1563,2,FALSE),Tabla134[[#This Row],[Item Weight (Nulos)]])</f>
        <v>8.1150000000000002</v>
      </c>
      <c r="O738" s="11" t="str">
        <f>IF(Tabla134[[#This Row],[Item Visibility]]&lt;$U$15,"Poca visibilidad",IF(Tabla134[[#This Row],[Item Visibility]]&lt;$U$16,"Visibilidad media","Mayor visibilidad"))</f>
        <v>Visibilidad media</v>
      </c>
      <c r="P738" s="11" t="str">
        <f>IF(Tabla134[[#This Row],[Rating]]&lt;2,"Muy Malo",IF(Tabla134[[#This Row],[Rating]]&lt;3,"Malo",IF(Tabla134[[#This Row],[Rating]]&lt;4,"Regular",IF(Tabla134[[#This Row],[Rating]]&lt;5,"Bueno","Excelente"))))</f>
        <v>Bueno</v>
      </c>
    </row>
    <row r="739" spans="1:16" x14ac:dyDescent="0.2">
      <c r="A739" s="7" t="s">
        <v>6</v>
      </c>
      <c r="B739" s="7" t="s">
        <v>374</v>
      </c>
      <c r="C739" s="7" t="s">
        <v>25</v>
      </c>
      <c r="D739" s="8">
        <v>2012</v>
      </c>
      <c r="E739" s="7" t="s">
        <v>9</v>
      </c>
      <c r="F739" s="7" t="s">
        <v>8</v>
      </c>
      <c r="G739" s="7" t="s">
        <v>1</v>
      </c>
      <c r="H739" s="7" t="s">
        <v>7</v>
      </c>
      <c r="I739" s="9">
        <v>0.160951491</v>
      </c>
      <c r="J739" s="10">
        <v>256.10140000000001</v>
      </c>
      <c r="K739" s="11">
        <v>4.5</v>
      </c>
      <c r="L739" s="11" t="str">
        <f>IF(Tabla134[[#This Row],[Item Weight]]&lt;$U$12,"Poco Peso",IF(Tabla134[[#This Row],[Item Weight]]&lt;$U$13,"Peso Medio","Peso Alto"))</f>
        <v>Peso Alto</v>
      </c>
      <c r="M739" s="7">
        <v>19.7</v>
      </c>
      <c r="N739" s="11">
        <f>IF(Tabla134[[#This Row],[Item Weight (Nulos)]]="",VLOOKUP(Tabla134[[#This Row],[Item Identifier]],'Tabla para Nulos'!$A$3:$B$1563,2,FALSE),Tabla134[[#This Row],[Item Weight (Nulos)]])</f>
        <v>19.7</v>
      </c>
      <c r="O739" s="11" t="str">
        <f>IF(Tabla134[[#This Row],[Item Visibility]]&lt;$U$15,"Poca visibilidad",IF(Tabla134[[#This Row],[Item Visibility]]&lt;$U$16,"Visibilidad media","Mayor visibilidad"))</f>
        <v>Mayor visibilidad</v>
      </c>
      <c r="P739" s="11" t="str">
        <f>IF(Tabla134[[#This Row],[Rating]]&lt;2,"Muy Malo",IF(Tabla134[[#This Row],[Rating]]&lt;3,"Malo",IF(Tabla134[[#This Row],[Rating]]&lt;4,"Regular",IF(Tabla134[[#This Row],[Rating]]&lt;5,"Bueno","Excelente"))))</f>
        <v>Bueno</v>
      </c>
    </row>
    <row r="740" spans="1:16" x14ac:dyDescent="0.2">
      <c r="A740" s="7" t="s">
        <v>6</v>
      </c>
      <c r="B740" s="7" t="s">
        <v>567</v>
      </c>
      <c r="C740" s="7" t="s">
        <v>17</v>
      </c>
      <c r="D740" s="8">
        <v>2012</v>
      </c>
      <c r="E740" s="7" t="s">
        <v>9</v>
      </c>
      <c r="F740" s="7" t="s">
        <v>8</v>
      </c>
      <c r="G740" s="7" t="s">
        <v>1</v>
      </c>
      <c r="H740" s="7" t="s">
        <v>7</v>
      </c>
      <c r="I740" s="9">
        <v>0.107223632</v>
      </c>
      <c r="J740" s="10">
        <v>223.5772</v>
      </c>
      <c r="K740" s="11">
        <v>4.5</v>
      </c>
      <c r="L740" s="11" t="str">
        <f>IF(Tabla134[[#This Row],[Item Weight]]&lt;$U$12,"Poco Peso",IF(Tabla134[[#This Row],[Item Weight]]&lt;$U$13,"Peso Medio","Peso Alto"))</f>
        <v>Peso Medio</v>
      </c>
      <c r="M740" s="7">
        <v>11.8</v>
      </c>
      <c r="N740" s="11">
        <f>IF(Tabla134[[#This Row],[Item Weight (Nulos)]]="",VLOOKUP(Tabla134[[#This Row],[Item Identifier]],'Tabla para Nulos'!$A$3:$B$1563,2,FALSE),Tabla134[[#This Row],[Item Weight (Nulos)]])</f>
        <v>11.8</v>
      </c>
      <c r="O740" s="11" t="str">
        <f>IF(Tabla134[[#This Row],[Item Visibility]]&lt;$U$15,"Poca visibilidad",IF(Tabla134[[#This Row],[Item Visibility]]&lt;$U$16,"Visibilidad media","Mayor visibilidad"))</f>
        <v>Mayor visibilidad</v>
      </c>
      <c r="P740" s="11" t="str">
        <f>IF(Tabla134[[#This Row],[Rating]]&lt;2,"Muy Malo",IF(Tabla134[[#This Row],[Rating]]&lt;3,"Malo",IF(Tabla134[[#This Row],[Rating]]&lt;4,"Regular",IF(Tabla134[[#This Row],[Rating]]&lt;5,"Bueno","Excelente"))))</f>
        <v>Bueno</v>
      </c>
    </row>
    <row r="741" spans="1:16" x14ac:dyDescent="0.2">
      <c r="A741" s="7" t="s">
        <v>6</v>
      </c>
      <c r="B741" s="7" t="s">
        <v>946</v>
      </c>
      <c r="C741" s="7" t="s">
        <v>71</v>
      </c>
      <c r="D741" s="8">
        <v>2012</v>
      </c>
      <c r="E741" s="7" t="s">
        <v>9</v>
      </c>
      <c r="F741" s="7" t="s">
        <v>8</v>
      </c>
      <c r="G741" s="7" t="s">
        <v>1</v>
      </c>
      <c r="H741" s="7" t="s">
        <v>7</v>
      </c>
      <c r="I741" s="9">
        <v>0.127066966</v>
      </c>
      <c r="J741" s="10">
        <v>76.535399999999996</v>
      </c>
      <c r="K741" s="11">
        <v>4.5</v>
      </c>
      <c r="L741" s="11" t="str">
        <f>IF(Tabla134[[#This Row],[Item Weight]]&lt;$U$12,"Poco Peso",IF(Tabla134[[#This Row],[Item Weight]]&lt;$U$13,"Peso Medio","Peso Alto"))</f>
        <v>Poco Peso</v>
      </c>
      <c r="M741" s="7">
        <v>8.35</v>
      </c>
      <c r="N741" s="11">
        <f>IF(Tabla134[[#This Row],[Item Weight (Nulos)]]="",VLOOKUP(Tabla134[[#This Row],[Item Identifier]],'Tabla para Nulos'!$A$3:$B$1563,2,FALSE),Tabla134[[#This Row],[Item Weight (Nulos)]])</f>
        <v>8.35</v>
      </c>
      <c r="O741" s="11" t="str">
        <f>IF(Tabla134[[#This Row],[Item Visibility]]&lt;$U$15,"Poca visibilidad",IF(Tabla134[[#This Row],[Item Visibility]]&lt;$U$16,"Visibilidad media","Mayor visibilidad"))</f>
        <v>Mayor visibilidad</v>
      </c>
      <c r="P741" s="11" t="str">
        <f>IF(Tabla134[[#This Row],[Rating]]&lt;2,"Muy Malo",IF(Tabla134[[#This Row],[Rating]]&lt;3,"Malo",IF(Tabla134[[#This Row],[Rating]]&lt;4,"Regular",IF(Tabla134[[#This Row],[Rating]]&lt;5,"Bueno","Excelente"))))</f>
        <v>Bueno</v>
      </c>
    </row>
    <row r="742" spans="1:16" x14ac:dyDescent="0.2">
      <c r="A742" s="7" t="s">
        <v>6</v>
      </c>
      <c r="B742" s="7" t="s">
        <v>1132</v>
      </c>
      <c r="C742" s="7" t="s">
        <v>71</v>
      </c>
      <c r="D742" s="8">
        <v>2012</v>
      </c>
      <c r="E742" s="7" t="s">
        <v>9</v>
      </c>
      <c r="F742" s="7" t="s">
        <v>8</v>
      </c>
      <c r="G742" s="7" t="s">
        <v>1</v>
      </c>
      <c r="H742" s="7" t="s">
        <v>7</v>
      </c>
      <c r="I742" s="9">
        <v>5.4540158999999998E-2</v>
      </c>
      <c r="J742" s="10">
        <v>152.13659999999999</v>
      </c>
      <c r="K742" s="11">
        <v>4.5</v>
      </c>
      <c r="L742" s="11" t="str">
        <f>IF(Tabla134[[#This Row],[Item Weight]]&lt;$U$12,"Poco Peso",IF(Tabla134[[#This Row],[Item Weight]]&lt;$U$13,"Peso Medio","Peso Alto"))</f>
        <v>Peso Alto</v>
      </c>
      <c r="M742" s="7">
        <v>20.100000000000001</v>
      </c>
      <c r="N742" s="11">
        <f>IF(Tabla134[[#This Row],[Item Weight (Nulos)]]="",VLOOKUP(Tabla134[[#This Row],[Item Identifier]],'Tabla para Nulos'!$A$3:$B$1563,2,FALSE),Tabla134[[#This Row],[Item Weight (Nulos)]])</f>
        <v>20.100000000000001</v>
      </c>
      <c r="O742" s="11" t="str">
        <f>IF(Tabla134[[#This Row],[Item Visibility]]&lt;$U$15,"Poca visibilidad",IF(Tabla134[[#This Row],[Item Visibility]]&lt;$U$16,"Visibilidad media","Mayor visibilidad"))</f>
        <v>Visibilidad media</v>
      </c>
      <c r="P742" s="11" t="str">
        <f>IF(Tabla134[[#This Row],[Rating]]&lt;2,"Muy Malo",IF(Tabla134[[#This Row],[Rating]]&lt;3,"Malo",IF(Tabla134[[#This Row],[Rating]]&lt;4,"Regular",IF(Tabla134[[#This Row],[Rating]]&lt;5,"Bueno","Excelente"))))</f>
        <v>Bueno</v>
      </c>
    </row>
    <row r="743" spans="1:16" x14ac:dyDescent="0.2">
      <c r="A743" s="7" t="s">
        <v>6</v>
      </c>
      <c r="B743" s="7" t="s">
        <v>556</v>
      </c>
      <c r="C743" s="7" t="s">
        <v>10</v>
      </c>
      <c r="D743" s="8">
        <v>2012</v>
      </c>
      <c r="E743" s="7" t="s">
        <v>9</v>
      </c>
      <c r="F743" s="7" t="s">
        <v>8</v>
      </c>
      <c r="G743" s="7" t="s">
        <v>1</v>
      </c>
      <c r="H743" s="7" t="s">
        <v>7</v>
      </c>
      <c r="I743" s="9">
        <v>0.14526636000000001</v>
      </c>
      <c r="J743" s="10">
        <v>172.90799999999999</v>
      </c>
      <c r="K743" s="11">
        <v>4.5</v>
      </c>
      <c r="L743" s="11" t="str">
        <f>IF(Tabla134[[#This Row],[Item Weight]]&lt;$U$12,"Poco Peso",IF(Tabla134[[#This Row],[Item Weight]]&lt;$U$13,"Peso Medio","Peso Alto"))</f>
        <v>Poco Peso</v>
      </c>
      <c r="M743" s="7">
        <v>7.59</v>
      </c>
      <c r="N743" s="11">
        <f>IF(Tabla134[[#This Row],[Item Weight (Nulos)]]="",VLOOKUP(Tabla134[[#This Row],[Item Identifier]],'Tabla para Nulos'!$A$3:$B$1563,2,FALSE),Tabla134[[#This Row],[Item Weight (Nulos)]])</f>
        <v>7.59</v>
      </c>
      <c r="O743" s="11" t="str">
        <f>IF(Tabla134[[#This Row],[Item Visibility]]&lt;$U$15,"Poca visibilidad",IF(Tabla134[[#This Row],[Item Visibility]]&lt;$U$16,"Visibilidad media","Mayor visibilidad"))</f>
        <v>Mayor visibilidad</v>
      </c>
      <c r="P743" s="11" t="str">
        <f>IF(Tabla134[[#This Row],[Rating]]&lt;2,"Muy Malo",IF(Tabla134[[#This Row],[Rating]]&lt;3,"Malo",IF(Tabla134[[#This Row],[Rating]]&lt;4,"Regular",IF(Tabla134[[#This Row],[Rating]]&lt;5,"Bueno","Excelente"))))</f>
        <v>Bueno</v>
      </c>
    </row>
    <row r="744" spans="1:16" x14ac:dyDescent="0.2">
      <c r="A744" s="7" t="s">
        <v>6</v>
      </c>
      <c r="B744" s="7" t="s">
        <v>807</v>
      </c>
      <c r="C744" s="7" t="s">
        <v>14</v>
      </c>
      <c r="D744" s="8">
        <v>2012</v>
      </c>
      <c r="E744" s="7" t="s">
        <v>9</v>
      </c>
      <c r="F744" s="7" t="s">
        <v>8</v>
      </c>
      <c r="G744" s="7" t="s">
        <v>1</v>
      </c>
      <c r="H744" s="7" t="s">
        <v>7</v>
      </c>
      <c r="I744" s="9">
        <v>0.12970500800000001</v>
      </c>
      <c r="J744" s="10">
        <v>141.88380000000001</v>
      </c>
      <c r="K744" s="11">
        <v>4.5</v>
      </c>
      <c r="L744" s="11" t="str">
        <f>IF(Tabla134[[#This Row],[Item Weight]]&lt;$U$12,"Poco Peso",IF(Tabla134[[#This Row],[Item Weight]]&lt;$U$13,"Peso Medio","Peso Alto"))</f>
        <v>Poco Peso</v>
      </c>
      <c r="M744" s="7">
        <v>5.0949999999999998</v>
      </c>
      <c r="N744" s="11">
        <f>IF(Tabla134[[#This Row],[Item Weight (Nulos)]]="",VLOOKUP(Tabla134[[#This Row],[Item Identifier]],'Tabla para Nulos'!$A$3:$B$1563,2,FALSE),Tabla134[[#This Row],[Item Weight (Nulos)]])</f>
        <v>5.0949999999999998</v>
      </c>
      <c r="O744" s="11" t="str">
        <f>IF(Tabla134[[#This Row],[Item Visibility]]&lt;$U$15,"Poca visibilidad",IF(Tabla134[[#This Row],[Item Visibility]]&lt;$U$16,"Visibilidad media","Mayor visibilidad"))</f>
        <v>Mayor visibilidad</v>
      </c>
      <c r="P744" s="11" t="str">
        <f>IF(Tabla134[[#This Row],[Rating]]&lt;2,"Muy Malo",IF(Tabla134[[#This Row],[Rating]]&lt;3,"Malo",IF(Tabla134[[#This Row],[Rating]]&lt;4,"Regular",IF(Tabla134[[#This Row],[Rating]]&lt;5,"Bueno","Excelente"))))</f>
        <v>Bueno</v>
      </c>
    </row>
    <row r="745" spans="1:16" x14ac:dyDescent="0.2">
      <c r="A745" s="7" t="s">
        <v>21</v>
      </c>
      <c r="B745" s="7" t="s">
        <v>780</v>
      </c>
      <c r="C745" s="7" t="s">
        <v>17</v>
      </c>
      <c r="D745" s="8">
        <v>2012</v>
      </c>
      <c r="E745" s="7" t="s">
        <v>9</v>
      </c>
      <c r="F745" s="7" t="s">
        <v>8</v>
      </c>
      <c r="G745" s="7" t="s">
        <v>1</v>
      </c>
      <c r="H745" s="7" t="s">
        <v>7</v>
      </c>
      <c r="I745" s="9">
        <v>3.5118834000000002E-2</v>
      </c>
      <c r="J745" s="10">
        <v>93.412000000000006</v>
      </c>
      <c r="K745" s="11">
        <v>4.5</v>
      </c>
      <c r="L745" s="11" t="str">
        <f>IF(Tabla134[[#This Row],[Item Weight]]&lt;$U$12,"Poco Peso",IF(Tabla134[[#This Row],[Item Weight]]&lt;$U$13,"Peso Medio","Peso Alto"))</f>
        <v>Peso Alto</v>
      </c>
      <c r="M745" s="7">
        <v>17.25</v>
      </c>
      <c r="N745" s="11">
        <f>IF(Tabla134[[#This Row],[Item Weight (Nulos)]]="",VLOOKUP(Tabla134[[#This Row],[Item Identifier]],'Tabla para Nulos'!$A$3:$B$1563,2,FALSE),Tabla134[[#This Row],[Item Weight (Nulos)]])</f>
        <v>17.25</v>
      </c>
      <c r="O745" s="11" t="str">
        <f>IF(Tabla134[[#This Row],[Item Visibility]]&lt;$U$15,"Poca visibilidad",IF(Tabla134[[#This Row],[Item Visibility]]&lt;$U$16,"Visibilidad media","Mayor visibilidad"))</f>
        <v>Visibilidad media</v>
      </c>
      <c r="P745" s="11" t="str">
        <f>IF(Tabla134[[#This Row],[Rating]]&lt;2,"Muy Malo",IF(Tabla134[[#This Row],[Rating]]&lt;3,"Malo",IF(Tabla134[[#This Row],[Rating]]&lt;4,"Regular",IF(Tabla134[[#This Row],[Rating]]&lt;5,"Bueno","Excelente"))))</f>
        <v>Bueno</v>
      </c>
    </row>
    <row r="746" spans="1:16" x14ac:dyDescent="0.2">
      <c r="A746" s="7" t="s">
        <v>124</v>
      </c>
      <c r="B746" s="7" t="s">
        <v>904</v>
      </c>
      <c r="C746" s="7" t="s">
        <v>17</v>
      </c>
      <c r="D746" s="8">
        <v>2018</v>
      </c>
      <c r="E746" s="7" t="s">
        <v>1195</v>
      </c>
      <c r="F746" s="7" t="s">
        <v>8</v>
      </c>
      <c r="G746" s="7" t="s">
        <v>702</v>
      </c>
      <c r="H746" s="7" t="s">
        <v>1621</v>
      </c>
      <c r="I746" s="9">
        <v>9.9442328999999996E-2</v>
      </c>
      <c r="J746" s="10">
        <v>233.16419999999999</v>
      </c>
      <c r="K746" s="11">
        <v>4.5</v>
      </c>
      <c r="L746" s="11" t="str">
        <f>IF(Tabla134[[#This Row],[Item Weight]]&lt;$U$12,"Poco Peso",IF(Tabla134[[#This Row],[Item Weight]]&lt;$U$13,"Peso Medio","Peso Alto"))</f>
        <v>Peso Medio</v>
      </c>
      <c r="N746" s="11">
        <f>IF(Tabla134[[#This Row],[Item Weight (Nulos)]]="",VLOOKUP(Tabla134[[#This Row],[Item Identifier]],'Tabla para Nulos'!$A$3:$B$1563,2,FALSE),Tabla134[[#This Row],[Item Weight (Nulos)]])</f>
        <v>10.6</v>
      </c>
      <c r="O746" s="11" t="str">
        <f>IF(Tabla134[[#This Row],[Item Visibility]]&lt;$U$15,"Poca visibilidad",IF(Tabla134[[#This Row],[Item Visibility]]&lt;$U$16,"Visibilidad media","Mayor visibilidad"))</f>
        <v>Mayor visibilidad</v>
      </c>
      <c r="P746" s="11" t="str">
        <f>IF(Tabla134[[#This Row],[Rating]]&lt;2,"Muy Malo",IF(Tabla134[[#This Row],[Rating]]&lt;3,"Malo",IF(Tabla134[[#This Row],[Rating]]&lt;4,"Regular",IF(Tabla134[[#This Row],[Rating]]&lt;5,"Bueno","Excelente"))))</f>
        <v>Bueno</v>
      </c>
    </row>
    <row r="747" spans="1:16" x14ac:dyDescent="0.2">
      <c r="A747" s="7" t="s">
        <v>124</v>
      </c>
      <c r="B747" s="7" t="s">
        <v>776</v>
      </c>
      <c r="C747" s="7" t="s">
        <v>10</v>
      </c>
      <c r="D747" s="8">
        <v>2018</v>
      </c>
      <c r="E747" s="7" t="s">
        <v>1195</v>
      </c>
      <c r="F747" s="7" t="s">
        <v>8</v>
      </c>
      <c r="G747" s="7" t="s">
        <v>702</v>
      </c>
      <c r="H747" s="7" t="s">
        <v>1621</v>
      </c>
      <c r="I747" s="9">
        <v>0.22628438100000001</v>
      </c>
      <c r="J747" s="10">
        <v>163.221</v>
      </c>
      <c r="K747" s="11">
        <v>4.5</v>
      </c>
      <c r="L747" s="11" t="str">
        <f>IF(Tabla134[[#This Row],[Item Weight]]&lt;$U$12,"Poco Peso",IF(Tabla134[[#This Row],[Item Weight]]&lt;$U$13,"Peso Medio","Peso Alto"))</f>
        <v>Poco Peso</v>
      </c>
      <c r="N747" s="11">
        <f>IF(Tabla134[[#This Row],[Item Weight (Nulos)]]="",VLOOKUP(Tabla134[[#This Row],[Item Identifier]],'Tabla para Nulos'!$A$3:$B$1563,2,FALSE),Tabla134[[#This Row],[Item Weight (Nulos)]])</f>
        <v>7.6050000000000004</v>
      </c>
      <c r="O747" s="11" t="str">
        <f>IF(Tabla134[[#This Row],[Item Visibility]]&lt;$U$15,"Poca visibilidad",IF(Tabla134[[#This Row],[Item Visibility]]&lt;$U$16,"Visibilidad media","Mayor visibilidad"))</f>
        <v>Mayor visibilidad</v>
      </c>
      <c r="P747" s="11" t="str">
        <f>IF(Tabla134[[#This Row],[Rating]]&lt;2,"Muy Malo",IF(Tabla134[[#This Row],[Rating]]&lt;3,"Malo",IF(Tabla134[[#This Row],[Rating]]&lt;4,"Regular",IF(Tabla134[[#This Row],[Rating]]&lt;5,"Bueno","Excelente"))))</f>
        <v>Bueno</v>
      </c>
    </row>
    <row r="748" spans="1:16" x14ac:dyDescent="0.2">
      <c r="A748" s="7" t="s">
        <v>124</v>
      </c>
      <c r="B748" s="7" t="s">
        <v>615</v>
      </c>
      <c r="C748" s="7" t="s">
        <v>171</v>
      </c>
      <c r="D748" s="8">
        <v>2018</v>
      </c>
      <c r="E748" s="7" t="s">
        <v>1195</v>
      </c>
      <c r="F748" s="7" t="s">
        <v>8</v>
      </c>
      <c r="G748" s="7" t="s">
        <v>702</v>
      </c>
      <c r="H748" s="7" t="s">
        <v>1621</v>
      </c>
      <c r="I748" s="9">
        <v>0.12998368799999999</v>
      </c>
      <c r="J748" s="10">
        <v>93.046199999999999</v>
      </c>
      <c r="K748" s="11">
        <v>4.5</v>
      </c>
      <c r="L748" s="11" t="str">
        <f>IF(Tabla134[[#This Row],[Item Weight]]&lt;$U$12,"Poco Peso",IF(Tabla134[[#This Row],[Item Weight]]&lt;$U$13,"Peso Medio","Peso Alto"))</f>
        <v>Peso Alto</v>
      </c>
      <c r="N748" s="11">
        <f>IF(Tabla134[[#This Row],[Item Weight (Nulos)]]="",VLOOKUP(Tabla134[[#This Row],[Item Identifier]],'Tabla para Nulos'!$A$3:$B$1563,2,FALSE),Tabla134[[#This Row],[Item Weight (Nulos)]])</f>
        <v>20.2</v>
      </c>
      <c r="O748" s="11" t="str">
        <f>IF(Tabla134[[#This Row],[Item Visibility]]&lt;$U$15,"Poca visibilidad",IF(Tabla134[[#This Row],[Item Visibility]]&lt;$U$16,"Visibilidad media","Mayor visibilidad"))</f>
        <v>Mayor visibilidad</v>
      </c>
      <c r="P748" s="11" t="str">
        <f>IF(Tabla134[[#This Row],[Rating]]&lt;2,"Muy Malo",IF(Tabla134[[#This Row],[Rating]]&lt;3,"Malo",IF(Tabla134[[#This Row],[Rating]]&lt;4,"Regular",IF(Tabla134[[#This Row],[Rating]]&lt;5,"Bueno","Excelente"))))</f>
        <v>Bueno</v>
      </c>
    </row>
    <row r="749" spans="1:16" x14ac:dyDescent="0.2">
      <c r="A749" s="7" t="s">
        <v>124</v>
      </c>
      <c r="B749" s="7" t="s">
        <v>867</v>
      </c>
      <c r="C749" s="7" t="s">
        <v>171</v>
      </c>
      <c r="D749" s="8">
        <v>2018</v>
      </c>
      <c r="E749" s="7" t="s">
        <v>1195</v>
      </c>
      <c r="F749" s="7" t="s">
        <v>8</v>
      </c>
      <c r="G749" s="7" t="s">
        <v>702</v>
      </c>
      <c r="H749" s="7" t="s">
        <v>1621</v>
      </c>
      <c r="I749" s="9">
        <v>2.7532258E-2</v>
      </c>
      <c r="J749" s="10">
        <v>185.0608</v>
      </c>
      <c r="K749" s="11">
        <v>4.5</v>
      </c>
      <c r="L749" s="11" t="str">
        <f>IF(Tabla134[[#This Row],[Item Weight]]&lt;$U$12,"Poco Peso",IF(Tabla134[[#This Row],[Item Weight]]&lt;$U$13,"Peso Medio","Peso Alto"))</f>
        <v>Peso Alto</v>
      </c>
      <c r="N749" s="11">
        <f>IF(Tabla134[[#This Row],[Item Weight (Nulos)]]="",VLOOKUP(Tabla134[[#This Row],[Item Identifier]],'Tabla para Nulos'!$A$3:$B$1563,2,FALSE),Tabla134[[#This Row],[Item Weight (Nulos)]])</f>
        <v>19.5</v>
      </c>
      <c r="O749" s="11" t="str">
        <f>IF(Tabla134[[#This Row],[Item Visibility]]&lt;$U$15,"Poca visibilidad",IF(Tabla134[[#This Row],[Item Visibility]]&lt;$U$16,"Visibilidad media","Mayor visibilidad"))</f>
        <v>Visibilidad media</v>
      </c>
      <c r="P749" s="11" t="str">
        <f>IF(Tabla134[[#This Row],[Rating]]&lt;2,"Muy Malo",IF(Tabla134[[#This Row],[Rating]]&lt;3,"Malo",IF(Tabla134[[#This Row],[Rating]]&lt;4,"Regular",IF(Tabla134[[#This Row],[Rating]]&lt;5,"Bueno","Excelente"))))</f>
        <v>Bueno</v>
      </c>
    </row>
    <row r="750" spans="1:16" x14ac:dyDescent="0.2">
      <c r="A750" s="7" t="s">
        <v>124</v>
      </c>
      <c r="B750" s="7" t="s">
        <v>180</v>
      </c>
      <c r="C750" s="7" t="s">
        <v>171</v>
      </c>
      <c r="D750" s="8">
        <v>2018</v>
      </c>
      <c r="E750" s="7" t="s">
        <v>1195</v>
      </c>
      <c r="F750" s="7" t="s">
        <v>8</v>
      </c>
      <c r="G750" s="7" t="s">
        <v>702</v>
      </c>
      <c r="H750" s="7" t="s">
        <v>1621</v>
      </c>
      <c r="I750" s="9">
        <v>7.3229342000000003E-2</v>
      </c>
      <c r="J750" s="10">
        <v>254.10140000000001</v>
      </c>
      <c r="K750" s="11">
        <v>4.5</v>
      </c>
      <c r="L750" s="11" t="str">
        <f>IF(Tabla134[[#This Row],[Item Weight]]&lt;$U$12,"Poco Peso",IF(Tabla134[[#This Row],[Item Weight]]&lt;$U$13,"Peso Medio","Peso Alto"))</f>
        <v>Peso Medio</v>
      </c>
      <c r="N750" s="11">
        <f>IF(Tabla134[[#This Row],[Item Weight (Nulos)]]="",VLOOKUP(Tabla134[[#This Row],[Item Identifier]],'Tabla para Nulos'!$A$3:$B$1563,2,FALSE),Tabla134[[#This Row],[Item Weight (Nulos)]])</f>
        <v>13</v>
      </c>
      <c r="O750" s="11" t="str">
        <f>IF(Tabla134[[#This Row],[Item Visibility]]&lt;$U$15,"Poca visibilidad",IF(Tabla134[[#This Row],[Item Visibility]]&lt;$U$16,"Visibilidad media","Mayor visibilidad"))</f>
        <v>Visibilidad media</v>
      </c>
      <c r="P750" s="11" t="str">
        <f>IF(Tabla134[[#This Row],[Rating]]&lt;2,"Muy Malo",IF(Tabla134[[#This Row],[Rating]]&lt;3,"Malo",IF(Tabla134[[#This Row],[Rating]]&lt;4,"Regular",IF(Tabla134[[#This Row],[Rating]]&lt;5,"Bueno","Excelente"))))</f>
        <v>Bueno</v>
      </c>
    </row>
    <row r="751" spans="1:16" x14ac:dyDescent="0.2">
      <c r="A751" s="7" t="s">
        <v>124</v>
      </c>
      <c r="B751" s="7" t="s">
        <v>177</v>
      </c>
      <c r="C751" s="7" t="s">
        <v>171</v>
      </c>
      <c r="D751" s="8">
        <v>2018</v>
      </c>
      <c r="E751" s="7" t="s">
        <v>1195</v>
      </c>
      <c r="F751" s="7" t="s">
        <v>8</v>
      </c>
      <c r="G751" s="7" t="s">
        <v>702</v>
      </c>
      <c r="H751" s="7" t="s">
        <v>1621</v>
      </c>
      <c r="I751" s="9">
        <v>0.116750407</v>
      </c>
      <c r="J751" s="10">
        <v>195.24780000000001</v>
      </c>
      <c r="K751" s="11">
        <v>4.5</v>
      </c>
      <c r="L751" s="11" t="str">
        <f>IF(Tabla134[[#This Row],[Item Weight]]&lt;$U$12,"Poco Peso",IF(Tabla134[[#This Row],[Item Weight]]&lt;$U$13,"Peso Medio","Peso Alto"))</f>
        <v>Peso Medio</v>
      </c>
      <c r="N751" s="11">
        <f>IF(Tabla134[[#This Row],[Item Weight (Nulos)]]="",VLOOKUP(Tabla134[[#This Row],[Item Identifier]],'Tabla para Nulos'!$A$3:$B$1563,2,FALSE),Tabla134[[#This Row],[Item Weight (Nulos)]])</f>
        <v>11.299999999999999</v>
      </c>
      <c r="O751" s="11" t="str">
        <f>IF(Tabla134[[#This Row],[Item Visibility]]&lt;$U$15,"Poca visibilidad",IF(Tabla134[[#This Row],[Item Visibility]]&lt;$U$16,"Visibilidad media","Mayor visibilidad"))</f>
        <v>Mayor visibilidad</v>
      </c>
      <c r="P751" s="11" t="str">
        <f>IF(Tabla134[[#This Row],[Rating]]&lt;2,"Muy Malo",IF(Tabla134[[#This Row],[Rating]]&lt;3,"Malo",IF(Tabla134[[#This Row],[Rating]]&lt;4,"Regular",IF(Tabla134[[#This Row],[Rating]]&lt;5,"Bueno","Excelente"))))</f>
        <v>Bueno</v>
      </c>
    </row>
    <row r="752" spans="1:16" x14ac:dyDescent="0.2">
      <c r="A752" s="7" t="s">
        <v>124</v>
      </c>
      <c r="B752" s="7" t="s">
        <v>436</v>
      </c>
      <c r="C752" s="7" t="s">
        <v>171</v>
      </c>
      <c r="D752" s="8">
        <v>2018</v>
      </c>
      <c r="E752" s="7" t="s">
        <v>1195</v>
      </c>
      <c r="F752" s="7" t="s">
        <v>8</v>
      </c>
      <c r="G752" s="7" t="s">
        <v>702</v>
      </c>
      <c r="H752" s="7" t="s">
        <v>1621</v>
      </c>
      <c r="I752" s="9">
        <v>0.14595153299999999</v>
      </c>
      <c r="J752" s="10">
        <v>160.95519999999999</v>
      </c>
      <c r="K752" s="11">
        <v>4.5</v>
      </c>
      <c r="L752" s="11" t="str">
        <f>IF(Tabla134[[#This Row],[Item Weight]]&lt;$U$12,"Poco Peso",IF(Tabla134[[#This Row],[Item Weight]]&lt;$U$13,"Peso Medio","Peso Alto"))</f>
        <v>Peso Medio</v>
      </c>
      <c r="N752" s="11">
        <f>IF(Tabla134[[#This Row],[Item Weight (Nulos)]]="",VLOOKUP(Tabla134[[#This Row],[Item Identifier]],'Tabla para Nulos'!$A$3:$B$1563,2,FALSE),Tabla134[[#This Row],[Item Weight (Nulos)]])</f>
        <v>14.650000000000002</v>
      </c>
      <c r="O752" s="11" t="str">
        <f>IF(Tabla134[[#This Row],[Item Visibility]]&lt;$U$15,"Poca visibilidad",IF(Tabla134[[#This Row],[Item Visibility]]&lt;$U$16,"Visibilidad media","Mayor visibilidad"))</f>
        <v>Mayor visibilidad</v>
      </c>
      <c r="P752" s="11" t="str">
        <f>IF(Tabla134[[#This Row],[Rating]]&lt;2,"Muy Malo",IF(Tabla134[[#This Row],[Rating]]&lt;3,"Malo",IF(Tabla134[[#This Row],[Rating]]&lt;4,"Regular",IF(Tabla134[[#This Row],[Rating]]&lt;5,"Bueno","Excelente"))))</f>
        <v>Bueno</v>
      </c>
    </row>
    <row r="753" spans="1:16" x14ac:dyDescent="0.2">
      <c r="A753" s="7" t="s">
        <v>124</v>
      </c>
      <c r="B753" s="7" t="s">
        <v>166</v>
      </c>
      <c r="C753" s="7" t="s">
        <v>165</v>
      </c>
      <c r="D753" s="8">
        <v>2018</v>
      </c>
      <c r="E753" s="7" t="s">
        <v>1195</v>
      </c>
      <c r="F753" s="7" t="s">
        <v>8</v>
      </c>
      <c r="G753" s="7" t="s">
        <v>702</v>
      </c>
      <c r="H753" s="7" t="s">
        <v>1621</v>
      </c>
      <c r="I753" s="9">
        <v>3.5997636E-2</v>
      </c>
      <c r="J753" s="10">
        <v>78.661799999999999</v>
      </c>
      <c r="K753" s="11">
        <v>4.5</v>
      </c>
      <c r="L753" s="11" t="str">
        <f>IF(Tabla134[[#This Row],[Item Weight]]&lt;$U$12,"Poco Peso",IF(Tabla134[[#This Row],[Item Weight]]&lt;$U$13,"Peso Medio","Peso Alto"))</f>
        <v>Peso Alto</v>
      </c>
      <c r="N753" s="11">
        <f>IF(Tabla134[[#This Row],[Item Weight (Nulos)]]="",VLOOKUP(Tabla134[[#This Row],[Item Identifier]],'Tabla para Nulos'!$A$3:$B$1563,2,FALSE),Tabla134[[#This Row],[Item Weight (Nulos)]])</f>
        <v>17.349999999999998</v>
      </c>
      <c r="O753" s="11" t="str">
        <f>IF(Tabla134[[#This Row],[Item Visibility]]&lt;$U$15,"Poca visibilidad",IF(Tabla134[[#This Row],[Item Visibility]]&lt;$U$16,"Visibilidad media","Mayor visibilidad"))</f>
        <v>Visibilidad media</v>
      </c>
      <c r="P753" s="11" t="str">
        <f>IF(Tabla134[[#This Row],[Rating]]&lt;2,"Muy Malo",IF(Tabla134[[#This Row],[Rating]]&lt;3,"Malo",IF(Tabla134[[#This Row],[Rating]]&lt;4,"Regular",IF(Tabla134[[#This Row],[Rating]]&lt;5,"Bueno","Excelente"))))</f>
        <v>Bueno</v>
      </c>
    </row>
    <row r="754" spans="1:16" x14ac:dyDescent="0.2">
      <c r="A754" s="7" t="s">
        <v>124</v>
      </c>
      <c r="B754" s="7" t="s">
        <v>160</v>
      </c>
      <c r="C754" s="7" t="s">
        <v>14</v>
      </c>
      <c r="D754" s="8">
        <v>2018</v>
      </c>
      <c r="E754" s="7" t="s">
        <v>1195</v>
      </c>
      <c r="F754" s="7" t="s">
        <v>8</v>
      </c>
      <c r="G754" s="7" t="s">
        <v>702</v>
      </c>
      <c r="H754" s="7" t="s">
        <v>1621</v>
      </c>
      <c r="I754" s="9">
        <v>0.164006137</v>
      </c>
      <c r="J754" s="10">
        <v>113.2834</v>
      </c>
      <c r="K754" s="11">
        <v>4.5</v>
      </c>
      <c r="L754" s="11" t="str">
        <f>IF(Tabla134[[#This Row],[Item Weight]]&lt;$U$12,"Poco Peso",IF(Tabla134[[#This Row],[Item Weight]]&lt;$U$13,"Peso Medio","Peso Alto"))</f>
        <v>Poco Peso</v>
      </c>
      <c r="N754" s="11">
        <f>IF(Tabla134[[#This Row],[Item Weight (Nulos)]]="",VLOOKUP(Tabla134[[#This Row],[Item Identifier]],'Tabla para Nulos'!$A$3:$B$1563,2,FALSE),Tabla134[[#This Row],[Item Weight (Nulos)]])</f>
        <v>7.07</v>
      </c>
      <c r="O754" s="11" t="str">
        <f>IF(Tabla134[[#This Row],[Item Visibility]]&lt;$U$15,"Poca visibilidad",IF(Tabla134[[#This Row],[Item Visibility]]&lt;$U$16,"Visibilidad media","Mayor visibilidad"))</f>
        <v>Mayor visibilidad</v>
      </c>
      <c r="P754" s="11" t="str">
        <f>IF(Tabla134[[#This Row],[Rating]]&lt;2,"Muy Malo",IF(Tabla134[[#This Row],[Rating]]&lt;3,"Malo",IF(Tabla134[[#This Row],[Rating]]&lt;4,"Regular",IF(Tabla134[[#This Row],[Rating]]&lt;5,"Bueno","Excelente"))))</f>
        <v>Bueno</v>
      </c>
    </row>
    <row r="755" spans="1:16" x14ac:dyDescent="0.2">
      <c r="A755" s="7" t="s">
        <v>124</v>
      </c>
      <c r="B755" s="7" t="s">
        <v>859</v>
      </c>
      <c r="C755" s="7" t="s">
        <v>14</v>
      </c>
      <c r="D755" s="8">
        <v>2018</v>
      </c>
      <c r="E755" s="7" t="s">
        <v>1195</v>
      </c>
      <c r="F755" s="7" t="s">
        <v>8</v>
      </c>
      <c r="G755" s="7" t="s">
        <v>702</v>
      </c>
      <c r="H755" s="7" t="s">
        <v>1621</v>
      </c>
      <c r="I755" s="9">
        <v>4.6903970000000003E-2</v>
      </c>
      <c r="J755" s="10">
        <v>110.657</v>
      </c>
      <c r="K755" s="11">
        <v>4.5</v>
      </c>
      <c r="L755" s="11" t="str">
        <f>IF(Tabla134[[#This Row],[Item Weight]]&lt;$U$12,"Poco Peso",IF(Tabla134[[#This Row],[Item Weight]]&lt;$U$13,"Peso Medio","Peso Alto"))</f>
        <v>Poco Peso</v>
      </c>
      <c r="N755" s="11">
        <f>IF(Tabla134[[#This Row],[Item Weight (Nulos)]]="",VLOOKUP(Tabla134[[#This Row],[Item Identifier]],'Tabla para Nulos'!$A$3:$B$1563,2,FALSE),Tabla134[[#This Row],[Item Weight (Nulos)]])</f>
        <v>7.31</v>
      </c>
      <c r="O755" s="11" t="str">
        <f>IF(Tabla134[[#This Row],[Item Visibility]]&lt;$U$15,"Poca visibilidad",IF(Tabla134[[#This Row],[Item Visibility]]&lt;$U$16,"Visibilidad media","Mayor visibilidad"))</f>
        <v>Visibilidad media</v>
      </c>
      <c r="P755" s="11" t="str">
        <f>IF(Tabla134[[#This Row],[Rating]]&lt;2,"Muy Malo",IF(Tabla134[[#This Row],[Rating]]&lt;3,"Malo",IF(Tabla134[[#This Row],[Rating]]&lt;4,"Regular",IF(Tabla134[[#This Row],[Rating]]&lt;5,"Bueno","Excelente"))))</f>
        <v>Bueno</v>
      </c>
    </row>
    <row r="756" spans="1:16" x14ac:dyDescent="0.2">
      <c r="A756" s="7" t="s">
        <v>124</v>
      </c>
      <c r="B756" s="7" t="s">
        <v>141</v>
      </c>
      <c r="C756" s="7" t="s">
        <v>14</v>
      </c>
      <c r="D756" s="8">
        <v>2018</v>
      </c>
      <c r="E756" s="7" t="s">
        <v>1195</v>
      </c>
      <c r="F756" s="7" t="s">
        <v>8</v>
      </c>
      <c r="G756" s="7" t="s">
        <v>702</v>
      </c>
      <c r="H756" s="7" t="s">
        <v>1621</v>
      </c>
      <c r="I756" s="9">
        <v>0.18111405899999999</v>
      </c>
      <c r="J756" s="10">
        <v>141.64699999999999</v>
      </c>
      <c r="K756" s="11">
        <v>4.5</v>
      </c>
      <c r="L756" s="11" t="str">
        <f>IF(Tabla134[[#This Row],[Item Weight]]&lt;$U$12,"Poco Peso",IF(Tabla134[[#This Row],[Item Weight]]&lt;$U$13,"Peso Medio","Peso Alto"))</f>
        <v>Peso Medio</v>
      </c>
      <c r="N756" s="11">
        <f>IF(Tabla134[[#This Row],[Item Weight (Nulos)]]="",VLOOKUP(Tabla134[[#This Row],[Item Identifier]],'Tabla para Nulos'!$A$3:$B$1563,2,FALSE),Tabla134[[#This Row],[Item Weight (Nulos)]])</f>
        <v>15.5</v>
      </c>
      <c r="O756" s="11" t="str">
        <f>IF(Tabla134[[#This Row],[Item Visibility]]&lt;$U$15,"Poca visibilidad",IF(Tabla134[[#This Row],[Item Visibility]]&lt;$U$16,"Visibilidad media","Mayor visibilidad"))</f>
        <v>Mayor visibilidad</v>
      </c>
      <c r="P756" s="11" t="str">
        <f>IF(Tabla134[[#This Row],[Rating]]&lt;2,"Muy Malo",IF(Tabla134[[#This Row],[Rating]]&lt;3,"Malo",IF(Tabla134[[#This Row],[Rating]]&lt;4,"Regular",IF(Tabla134[[#This Row],[Rating]]&lt;5,"Bueno","Excelente"))))</f>
        <v>Bueno</v>
      </c>
    </row>
    <row r="757" spans="1:16" x14ac:dyDescent="0.2">
      <c r="A757" s="7" t="s">
        <v>124</v>
      </c>
      <c r="B757" s="7" t="s">
        <v>1492</v>
      </c>
      <c r="C757" s="7" t="s">
        <v>19</v>
      </c>
      <c r="D757" s="8">
        <v>2018</v>
      </c>
      <c r="E757" s="7" t="s">
        <v>1195</v>
      </c>
      <c r="F757" s="7" t="s">
        <v>8</v>
      </c>
      <c r="G757" s="7" t="s">
        <v>702</v>
      </c>
      <c r="H757" s="7" t="s">
        <v>1621</v>
      </c>
      <c r="I757" s="9">
        <v>0.17141731599999999</v>
      </c>
      <c r="J757" s="10">
        <v>173.07380000000001</v>
      </c>
      <c r="K757" s="11">
        <v>4.5</v>
      </c>
      <c r="L757" s="11" t="str">
        <f>IF(Tabla134[[#This Row],[Item Weight]]&lt;$U$12,"Poco Peso",IF(Tabla134[[#This Row],[Item Weight]]&lt;$U$13,"Peso Medio","Peso Alto"))</f>
        <v>Peso Alto</v>
      </c>
      <c r="N757" s="11">
        <f>IF(Tabla134[[#This Row],[Item Weight (Nulos)]]="",VLOOKUP(Tabla134[[#This Row],[Item Identifier]],'Tabla para Nulos'!$A$3:$B$1563,2,FALSE),Tabla134[[#This Row],[Item Weight (Nulos)]])</f>
        <v>17.5</v>
      </c>
      <c r="O757" s="11" t="str">
        <f>IF(Tabla134[[#This Row],[Item Visibility]]&lt;$U$15,"Poca visibilidad",IF(Tabla134[[#This Row],[Item Visibility]]&lt;$U$16,"Visibilidad media","Mayor visibilidad"))</f>
        <v>Mayor visibilidad</v>
      </c>
      <c r="P757" s="11" t="str">
        <f>IF(Tabla134[[#This Row],[Rating]]&lt;2,"Muy Malo",IF(Tabla134[[#This Row],[Rating]]&lt;3,"Malo",IF(Tabla134[[#This Row],[Rating]]&lt;4,"Regular",IF(Tabla134[[#This Row],[Rating]]&lt;5,"Bueno","Excelente"))))</f>
        <v>Bueno</v>
      </c>
    </row>
    <row r="758" spans="1:16" x14ac:dyDescent="0.2">
      <c r="A758" s="7" t="s">
        <v>6</v>
      </c>
      <c r="B758" s="7" t="s">
        <v>1401</v>
      </c>
      <c r="C758" s="7" t="s">
        <v>14</v>
      </c>
      <c r="D758" s="8">
        <v>2018</v>
      </c>
      <c r="E758" s="7" t="s">
        <v>1195</v>
      </c>
      <c r="F758" s="7" t="s">
        <v>8</v>
      </c>
      <c r="G758" s="7" t="s">
        <v>702</v>
      </c>
      <c r="H758" s="7" t="s">
        <v>1621</v>
      </c>
      <c r="I758" s="9">
        <v>0.184359831</v>
      </c>
      <c r="J758" s="10">
        <v>172.6764</v>
      </c>
      <c r="K758" s="11">
        <v>4.5</v>
      </c>
      <c r="L758" s="11" t="str">
        <f>IF(Tabla134[[#This Row],[Item Weight]]&lt;$U$12,"Poco Peso",IF(Tabla134[[#This Row],[Item Weight]]&lt;$U$13,"Peso Medio","Peso Alto"))</f>
        <v>Peso Medio</v>
      </c>
      <c r="N758" s="11">
        <f>IF(Tabla134[[#This Row],[Item Weight (Nulos)]]="",VLOOKUP(Tabla134[[#This Row],[Item Identifier]],'Tabla para Nulos'!$A$3:$B$1563,2,FALSE),Tabla134[[#This Row],[Item Weight (Nulos)]])</f>
        <v>15.599999999999998</v>
      </c>
      <c r="O758" s="11" t="str">
        <f>IF(Tabla134[[#This Row],[Item Visibility]]&lt;$U$15,"Poca visibilidad",IF(Tabla134[[#This Row],[Item Visibility]]&lt;$U$16,"Visibilidad media","Mayor visibilidad"))</f>
        <v>Mayor visibilidad</v>
      </c>
      <c r="P758" s="11" t="str">
        <f>IF(Tabla134[[#This Row],[Rating]]&lt;2,"Muy Malo",IF(Tabla134[[#This Row],[Rating]]&lt;3,"Malo",IF(Tabla134[[#This Row],[Rating]]&lt;4,"Regular",IF(Tabla134[[#This Row],[Rating]]&lt;5,"Bueno","Excelente"))))</f>
        <v>Bueno</v>
      </c>
    </row>
    <row r="759" spans="1:16" x14ac:dyDescent="0.2">
      <c r="A759" s="7" t="s">
        <v>6</v>
      </c>
      <c r="B759" s="7" t="s">
        <v>803</v>
      </c>
      <c r="C759" s="7" t="s">
        <v>14</v>
      </c>
      <c r="D759" s="8">
        <v>2018</v>
      </c>
      <c r="E759" s="7" t="s">
        <v>1195</v>
      </c>
      <c r="F759" s="7" t="s">
        <v>8</v>
      </c>
      <c r="G759" s="7" t="s">
        <v>702</v>
      </c>
      <c r="H759" s="7" t="s">
        <v>1621</v>
      </c>
      <c r="I759" s="9">
        <v>0.11744283799999999</v>
      </c>
      <c r="J759" s="10">
        <v>257.73039999999997</v>
      </c>
      <c r="K759" s="11">
        <v>4.5</v>
      </c>
      <c r="L759" s="11" t="str">
        <f>IF(Tabla134[[#This Row],[Item Weight]]&lt;$U$12,"Poco Peso",IF(Tabla134[[#This Row],[Item Weight]]&lt;$U$13,"Peso Medio","Peso Alto"))</f>
        <v>Peso Medio</v>
      </c>
      <c r="N759" s="11">
        <f>IF(Tabla134[[#This Row],[Item Weight (Nulos)]]="",VLOOKUP(Tabla134[[#This Row],[Item Identifier]],'Tabla para Nulos'!$A$3:$B$1563,2,FALSE),Tabla134[[#This Row],[Item Weight (Nulos)]])</f>
        <v>15.1</v>
      </c>
      <c r="O759" s="11" t="str">
        <f>IF(Tabla134[[#This Row],[Item Visibility]]&lt;$U$15,"Poca visibilidad",IF(Tabla134[[#This Row],[Item Visibility]]&lt;$U$16,"Visibilidad media","Mayor visibilidad"))</f>
        <v>Mayor visibilidad</v>
      </c>
      <c r="P759" s="11" t="str">
        <f>IF(Tabla134[[#This Row],[Rating]]&lt;2,"Muy Malo",IF(Tabla134[[#This Row],[Rating]]&lt;3,"Malo",IF(Tabla134[[#This Row],[Rating]]&lt;4,"Regular",IF(Tabla134[[#This Row],[Rating]]&lt;5,"Bueno","Excelente"))))</f>
        <v>Bueno</v>
      </c>
    </row>
    <row r="760" spans="1:16" x14ac:dyDescent="0.2">
      <c r="A760" s="7" t="s">
        <v>6</v>
      </c>
      <c r="B760" s="7" t="s">
        <v>802</v>
      </c>
      <c r="C760" s="7" t="s">
        <v>14</v>
      </c>
      <c r="D760" s="8">
        <v>2018</v>
      </c>
      <c r="E760" s="7" t="s">
        <v>1195</v>
      </c>
      <c r="F760" s="7" t="s">
        <v>8</v>
      </c>
      <c r="G760" s="7" t="s">
        <v>702</v>
      </c>
      <c r="H760" s="7" t="s">
        <v>1621</v>
      </c>
      <c r="I760" s="9">
        <v>2.1471456E-2</v>
      </c>
      <c r="J760" s="10">
        <v>131.0284</v>
      </c>
      <c r="K760" s="11">
        <v>4.5</v>
      </c>
      <c r="L760" s="11" t="str">
        <f>IF(Tabla134[[#This Row],[Item Weight]]&lt;$U$12,"Poco Peso",IF(Tabla134[[#This Row],[Item Weight]]&lt;$U$13,"Peso Medio","Peso Alto"))</f>
        <v>Peso Medio</v>
      </c>
      <c r="N760" s="11">
        <f>IF(Tabla134[[#This Row],[Item Weight (Nulos)]]="",VLOOKUP(Tabla134[[#This Row],[Item Identifier]],'Tabla para Nulos'!$A$3:$B$1563,2,FALSE),Tabla134[[#This Row],[Item Weight (Nulos)]])</f>
        <v>15.15</v>
      </c>
      <c r="O760" s="11" t="str">
        <f>IF(Tabla134[[#This Row],[Item Visibility]]&lt;$U$15,"Poca visibilidad",IF(Tabla134[[#This Row],[Item Visibility]]&lt;$U$16,"Visibilidad media","Mayor visibilidad"))</f>
        <v>Poca visibilidad</v>
      </c>
      <c r="P760" s="11" t="str">
        <f>IF(Tabla134[[#This Row],[Rating]]&lt;2,"Muy Malo",IF(Tabla134[[#This Row],[Rating]]&lt;3,"Malo",IF(Tabla134[[#This Row],[Rating]]&lt;4,"Regular",IF(Tabla134[[#This Row],[Rating]]&lt;5,"Bueno","Excelente"))))</f>
        <v>Bueno</v>
      </c>
    </row>
    <row r="761" spans="1:16" x14ac:dyDescent="0.2">
      <c r="A761" s="7" t="s">
        <v>6</v>
      </c>
      <c r="B761" s="7" t="s">
        <v>31</v>
      </c>
      <c r="C761" s="7" t="s">
        <v>14</v>
      </c>
      <c r="D761" s="8">
        <v>2018</v>
      </c>
      <c r="E761" s="7" t="s">
        <v>1195</v>
      </c>
      <c r="F761" s="7" t="s">
        <v>8</v>
      </c>
      <c r="G761" s="7" t="s">
        <v>702</v>
      </c>
      <c r="H761" s="7" t="s">
        <v>1621</v>
      </c>
      <c r="I761" s="9">
        <v>0.17018662800000001</v>
      </c>
      <c r="J761" s="10">
        <v>159.02619999999999</v>
      </c>
      <c r="K761" s="11">
        <v>4.5</v>
      </c>
      <c r="L761" s="11" t="str">
        <f>IF(Tabla134[[#This Row],[Item Weight]]&lt;$U$12,"Poco Peso",IF(Tabla134[[#This Row],[Item Weight]]&lt;$U$13,"Peso Medio","Peso Alto"))</f>
        <v>Peso Medio</v>
      </c>
      <c r="N761" s="11">
        <f>IF(Tabla134[[#This Row],[Item Weight (Nulos)]]="",VLOOKUP(Tabla134[[#This Row],[Item Identifier]],'Tabla para Nulos'!$A$3:$B$1563,2,FALSE),Tabla134[[#This Row],[Item Weight (Nulos)]])</f>
        <v>14.5</v>
      </c>
      <c r="O761" s="11" t="str">
        <f>IF(Tabla134[[#This Row],[Item Visibility]]&lt;$U$15,"Poca visibilidad",IF(Tabla134[[#This Row],[Item Visibility]]&lt;$U$16,"Visibilidad media","Mayor visibilidad"))</f>
        <v>Mayor visibilidad</v>
      </c>
      <c r="P761" s="11" t="str">
        <f>IF(Tabla134[[#This Row],[Rating]]&lt;2,"Muy Malo",IF(Tabla134[[#This Row],[Rating]]&lt;3,"Malo",IF(Tabla134[[#This Row],[Rating]]&lt;4,"Regular",IF(Tabla134[[#This Row],[Rating]]&lt;5,"Bueno","Excelente"))))</f>
        <v>Bueno</v>
      </c>
    </row>
    <row r="762" spans="1:16" x14ac:dyDescent="0.2">
      <c r="A762" s="7" t="s">
        <v>21</v>
      </c>
      <c r="B762" s="7" t="s">
        <v>1266</v>
      </c>
      <c r="C762" s="7" t="s">
        <v>14</v>
      </c>
      <c r="D762" s="8">
        <v>2018</v>
      </c>
      <c r="E762" s="7" t="s">
        <v>1195</v>
      </c>
      <c r="F762" s="7" t="s">
        <v>8</v>
      </c>
      <c r="G762" s="7" t="s">
        <v>702</v>
      </c>
      <c r="H762" s="7" t="s">
        <v>1621</v>
      </c>
      <c r="I762" s="9">
        <v>5.9336763000000001E-2</v>
      </c>
      <c r="J762" s="10">
        <v>212.1902</v>
      </c>
      <c r="K762" s="11">
        <v>4.5</v>
      </c>
      <c r="L762" s="11" t="str">
        <f>IF(Tabla134[[#This Row],[Item Weight]]&lt;$U$12,"Poco Peso",IF(Tabla134[[#This Row],[Item Weight]]&lt;$U$13,"Peso Medio","Peso Alto"))</f>
        <v>Peso Alto</v>
      </c>
      <c r="N762" s="11">
        <f>IF(Tabla134[[#This Row],[Item Weight (Nulos)]]="",VLOOKUP(Tabla134[[#This Row],[Item Identifier]],'Tabla para Nulos'!$A$3:$B$1563,2,FALSE),Tabla134[[#This Row],[Item Weight (Nulos)]])</f>
        <v>19.75</v>
      </c>
      <c r="O762" s="11" t="str">
        <f>IF(Tabla134[[#This Row],[Item Visibility]]&lt;$U$15,"Poca visibilidad",IF(Tabla134[[#This Row],[Item Visibility]]&lt;$U$16,"Visibilidad media","Mayor visibilidad"))</f>
        <v>Visibilidad media</v>
      </c>
      <c r="P762" s="11" t="str">
        <f>IF(Tabla134[[#This Row],[Rating]]&lt;2,"Muy Malo",IF(Tabla134[[#This Row],[Rating]]&lt;3,"Malo",IF(Tabla134[[#This Row],[Rating]]&lt;4,"Regular",IF(Tabla134[[#This Row],[Rating]]&lt;5,"Bueno","Excelente"))))</f>
        <v>Bueno</v>
      </c>
    </row>
    <row r="763" spans="1:16" x14ac:dyDescent="0.2">
      <c r="A763" s="7" t="s">
        <v>124</v>
      </c>
      <c r="B763" s="7" t="s">
        <v>289</v>
      </c>
      <c r="C763" s="7" t="s">
        <v>28</v>
      </c>
      <c r="D763" s="8">
        <v>2016</v>
      </c>
      <c r="E763" s="7" t="s">
        <v>1114</v>
      </c>
      <c r="F763" s="7" t="s">
        <v>8</v>
      </c>
      <c r="G763" s="7" t="s">
        <v>702</v>
      </c>
      <c r="H763" s="7" t="s">
        <v>7</v>
      </c>
      <c r="I763" s="9">
        <v>3.5410747999999999E-2</v>
      </c>
      <c r="J763" s="10">
        <v>231.40100000000001</v>
      </c>
      <c r="K763" s="11">
        <v>4.5</v>
      </c>
      <c r="L763" s="11" t="str">
        <f>IF(Tabla134[[#This Row],[Item Weight]]&lt;$U$12,"Poco Peso",IF(Tabla134[[#This Row],[Item Weight]]&lt;$U$13,"Peso Medio","Peso Alto"))</f>
        <v>Peso Medio</v>
      </c>
      <c r="M763" s="7">
        <v>12.65</v>
      </c>
      <c r="N763" s="11">
        <f>IF(Tabla134[[#This Row],[Item Weight (Nulos)]]="",VLOOKUP(Tabla134[[#This Row],[Item Identifier]],'Tabla para Nulos'!$A$3:$B$1563,2,FALSE),Tabla134[[#This Row],[Item Weight (Nulos)]])</f>
        <v>12.65</v>
      </c>
      <c r="O763" s="11" t="str">
        <f>IF(Tabla134[[#This Row],[Item Visibility]]&lt;$U$15,"Poca visibilidad",IF(Tabla134[[#This Row],[Item Visibility]]&lt;$U$16,"Visibilidad media","Mayor visibilidad"))</f>
        <v>Visibilidad media</v>
      </c>
      <c r="P763" s="11" t="str">
        <f>IF(Tabla134[[#This Row],[Rating]]&lt;2,"Muy Malo",IF(Tabla134[[#This Row],[Rating]]&lt;3,"Malo",IF(Tabla134[[#This Row],[Rating]]&lt;4,"Regular",IF(Tabla134[[#This Row],[Rating]]&lt;5,"Bueno","Excelente"))))</f>
        <v>Bueno</v>
      </c>
    </row>
    <row r="764" spans="1:16" x14ac:dyDescent="0.2">
      <c r="A764" s="7" t="s">
        <v>124</v>
      </c>
      <c r="B764" s="7" t="s">
        <v>794</v>
      </c>
      <c r="C764" s="7" t="s">
        <v>10</v>
      </c>
      <c r="D764" s="8">
        <v>2016</v>
      </c>
      <c r="E764" s="7" t="s">
        <v>1114</v>
      </c>
      <c r="F764" s="7" t="s">
        <v>8</v>
      </c>
      <c r="G764" s="7" t="s">
        <v>702</v>
      </c>
      <c r="H764" s="7" t="s">
        <v>7</v>
      </c>
      <c r="I764" s="9">
        <v>8.5274987999999996E-2</v>
      </c>
      <c r="J764" s="10">
        <v>165.05</v>
      </c>
      <c r="K764" s="11">
        <v>4.5</v>
      </c>
      <c r="L764" s="11" t="str">
        <f>IF(Tabla134[[#This Row],[Item Weight]]&lt;$U$12,"Poco Peso",IF(Tabla134[[#This Row],[Item Weight]]&lt;$U$13,"Peso Medio","Peso Alto"))</f>
        <v>Poco Peso</v>
      </c>
      <c r="M764" s="7">
        <v>5.6550000000000002</v>
      </c>
      <c r="N764" s="11">
        <f>IF(Tabla134[[#This Row],[Item Weight (Nulos)]]="",VLOOKUP(Tabla134[[#This Row],[Item Identifier]],'Tabla para Nulos'!$A$3:$B$1563,2,FALSE),Tabla134[[#This Row],[Item Weight (Nulos)]])</f>
        <v>5.6550000000000002</v>
      </c>
      <c r="O764" s="11" t="str">
        <f>IF(Tabla134[[#This Row],[Item Visibility]]&lt;$U$15,"Poca visibilidad",IF(Tabla134[[#This Row],[Item Visibility]]&lt;$U$16,"Visibilidad media","Mayor visibilidad"))</f>
        <v>Visibilidad media</v>
      </c>
      <c r="P764" s="11" t="str">
        <f>IF(Tabla134[[#This Row],[Rating]]&lt;2,"Muy Malo",IF(Tabla134[[#This Row],[Rating]]&lt;3,"Malo",IF(Tabla134[[#This Row],[Rating]]&lt;4,"Regular",IF(Tabla134[[#This Row],[Rating]]&lt;5,"Bueno","Excelente"))))</f>
        <v>Bueno</v>
      </c>
    </row>
    <row r="765" spans="1:16" x14ac:dyDescent="0.2">
      <c r="A765" s="7" t="s">
        <v>124</v>
      </c>
      <c r="B765" s="7" t="s">
        <v>307</v>
      </c>
      <c r="C765" s="7" t="s">
        <v>112</v>
      </c>
      <c r="D765" s="8">
        <v>2016</v>
      </c>
      <c r="E765" s="7" t="s">
        <v>1114</v>
      </c>
      <c r="F765" s="7" t="s">
        <v>8</v>
      </c>
      <c r="G765" s="7" t="s">
        <v>702</v>
      </c>
      <c r="H765" s="7" t="s">
        <v>7</v>
      </c>
      <c r="I765" s="9">
        <v>0.12888573</v>
      </c>
      <c r="J765" s="10">
        <v>87.685599999999994</v>
      </c>
      <c r="K765" s="11">
        <v>4.5</v>
      </c>
      <c r="L765" s="11" t="str">
        <f>IF(Tabla134[[#This Row],[Item Weight]]&lt;$U$12,"Poco Peso",IF(Tabla134[[#This Row],[Item Weight]]&lt;$U$13,"Peso Medio","Peso Alto"))</f>
        <v>Peso Medio</v>
      </c>
      <c r="M765" s="7">
        <v>16.75</v>
      </c>
      <c r="N765" s="11">
        <f>IF(Tabla134[[#This Row],[Item Weight (Nulos)]]="",VLOOKUP(Tabla134[[#This Row],[Item Identifier]],'Tabla para Nulos'!$A$3:$B$1563,2,FALSE),Tabla134[[#This Row],[Item Weight (Nulos)]])</f>
        <v>16.75</v>
      </c>
      <c r="O765" s="11" t="str">
        <f>IF(Tabla134[[#This Row],[Item Visibility]]&lt;$U$15,"Poca visibilidad",IF(Tabla134[[#This Row],[Item Visibility]]&lt;$U$16,"Visibilidad media","Mayor visibilidad"))</f>
        <v>Mayor visibilidad</v>
      </c>
      <c r="P765" s="11" t="str">
        <f>IF(Tabla134[[#This Row],[Rating]]&lt;2,"Muy Malo",IF(Tabla134[[#This Row],[Rating]]&lt;3,"Malo",IF(Tabla134[[#This Row],[Rating]]&lt;4,"Regular",IF(Tabla134[[#This Row],[Rating]]&lt;5,"Bueno","Excelente"))))</f>
        <v>Bueno</v>
      </c>
    </row>
    <row r="766" spans="1:16" x14ac:dyDescent="0.2">
      <c r="A766" s="7" t="s">
        <v>124</v>
      </c>
      <c r="B766" s="7" t="s">
        <v>1230</v>
      </c>
      <c r="C766" s="7" t="s">
        <v>108</v>
      </c>
      <c r="D766" s="8">
        <v>2016</v>
      </c>
      <c r="E766" s="7" t="s">
        <v>1114</v>
      </c>
      <c r="F766" s="7" t="s">
        <v>8</v>
      </c>
      <c r="G766" s="7" t="s">
        <v>702</v>
      </c>
      <c r="H766" s="7" t="s">
        <v>7</v>
      </c>
      <c r="I766" s="9">
        <v>0</v>
      </c>
      <c r="J766" s="10">
        <v>178.43700000000001</v>
      </c>
      <c r="K766" s="11">
        <v>4.5</v>
      </c>
      <c r="L766" s="11" t="str">
        <f>IF(Tabla134[[#This Row],[Item Weight]]&lt;$U$12,"Poco Peso",IF(Tabla134[[#This Row],[Item Weight]]&lt;$U$13,"Peso Medio","Peso Alto"))</f>
        <v>Peso Medio</v>
      </c>
      <c r="M766" s="7">
        <v>8.8949999999999996</v>
      </c>
      <c r="N766" s="11">
        <f>IF(Tabla134[[#This Row],[Item Weight (Nulos)]]="",VLOOKUP(Tabla134[[#This Row],[Item Identifier]],'Tabla para Nulos'!$A$3:$B$1563,2,FALSE),Tabla134[[#This Row],[Item Weight (Nulos)]])</f>
        <v>8.8949999999999996</v>
      </c>
      <c r="O766" s="11" t="str">
        <f>IF(Tabla134[[#This Row],[Item Visibility]]&lt;$U$15,"Poca visibilidad",IF(Tabla134[[#This Row],[Item Visibility]]&lt;$U$16,"Visibilidad media","Mayor visibilidad"))</f>
        <v>Poca visibilidad</v>
      </c>
      <c r="P766" s="11" t="str">
        <f>IF(Tabla134[[#This Row],[Rating]]&lt;2,"Muy Malo",IF(Tabla134[[#This Row],[Rating]]&lt;3,"Malo",IF(Tabla134[[#This Row],[Rating]]&lt;4,"Regular",IF(Tabla134[[#This Row],[Rating]]&lt;5,"Bueno","Excelente"))))</f>
        <v>Bueno</v>
      </c>
    </row>
    <row r="767" spans="1:16" x14ac:dyDescent="0.2">
      <c r="A767" s="7" t="s">
        <v>124</v>
      </c>
      <c r="B767" s="7" t="s">
        <v>1045</v>
      </c>
      <c r="C767" s="7" t="s">
        <v>17</v>
      </c>
      <c r="D767" s="8">
        <v>2016</v>
      </c>
      <c r="E767" s="7" t="s">
        <v>1114</v>
      </c>
      <c r="F767" s="7" t="s">
        <v>8</v>
      </c>
      <c r="G767" s="7" t="s">
        <v>702</v>
      </c>
      <c r="H767" s="7" t="s">
        <v>7</v>
      </c>
      <c r="I767" s="9">
        <v>1.1539621999999999E-2</v>
      </c>
      <c r="J767" s="10">
        <v>163.55260000000001</v>
      </c>
      <c r="K767" s="11">
        <v>4.5</v>
      </c>
      <c r="L767" s="11" t="str">
        <f>IF(Tabla134[[#This Row],[Item Weight]]&lt;$U$12,"Poco Peso",IF(Tabla134[[#This Row],[Item Weight]]&lt;$U$13,"Peso Medio","Peso Alto"))</f>
        <v>Peso Medio</v>
      </c>
      <c r="M767" s="7">
        <v>12.1</v>
      </c>
      <c r="N767" s="11">
        <f>IF(Tabla134[[#This Row],[Item Weight (Nulos)]]="",VLOOKUP(Tabla134[[#This Row],[Item Identifier]],'Tabla para Nulos'!$A$3:$B$1563,2,FALSE),Tabla134[[#This Row],[Item Weight (Nulos)]])</f>
        <v>12.1</v>
      </c>
      <c r="O767" s="11" t="str">
        <f>IF(Tabla134[[#This Row],[Item Visibility]]&lt;$U$15,"Poca visibilidad",IF(Tabla134[[#This Row],[Item Visibility]]&lt;$U$16,"Visibilidad media","Mayor visibilidad"))</f>
        <v>Poca visibilidad</v>
      </c>
      <c r="P767" s="11" t="str">
        <f>IF(Tabla134[[#This Row],[Rating]]&lt;2,"Muy Malo",IF(Tabla134[[#This Row],[Rating]]&lt;3,"Malo",IF(Tabla134[[#This Row],[Rating]]&lt;4,"Regular",IF(Tabla134[[#This Row],[Rating]]&lt;5,"Bueno","Excelente"))))</f>
        <v>Bueno</v>
      </c>
    </row>
    <row r="768" spans="1:16" x14ac:dyDescent="0.2">
      <c r="A768" s="7" t="s">
        <v>124</v>
      </c>
      <c r="B768" s="7" t="s">
        <v>780</v>
      </c>
      <c r="C768" s="7" t="s">
        <v>17</v>
      </c>
      <c r="D768" s="8">
        <v>2016</v>
      </c>
      <c r="E768" s="7" t="s">
        <v>1114</v>
      </c>
      <c r="F768" s="7" t="s">
        <v>8</v>
      </c>
      <c r="G768" s="7" t="s">
        <v>702</v>
      </c>
      <c r="H768" s="7" t="s">
        <v>7</v>
      </c>
      <c r="I768" s="9">
        <v>3.5064317999999997E-2</v>
      </c>
      <c r="J768" s="10">
        <v>92.412000000000006</v>
      </c>
      <c r="K768" s="11">
        <v>4.5</v>
      </c>
      <c r="L768" s="11" t="str">
        <f>IF(Tabla134[[#This Row],[Item Weight]]&lt;$U$12,"Poco Peso",IF(Tabla134[[#This Row],[Item Weight]]&lt;$U$13,"Peso Medio","Peso Alto"))</f>
        <v>Peso Alto</v>
      </c>
      <c r="M768" s="7">
        <v>17.25</v>
      </c>
      <c r="N768" s="11">
        <f>IF(Tabla134[[#This Row],[Item Weight (Nulos)]]="",VLOOKUP(Tabla134[[#This Row],[Item Identifier]],'Tabla para Nulos'!$A$3:$B$1563,2,FALSE),Tabla134[[#This Row],[Item Weight (Nulos)]])</f>
        <v>17.25</v>
      </c>
      <c r="O768" s="11" t="str">
        <f>IF(Tabla134[[#This Row],[Item Visibility]]&lt;$U$15,"Poca visibilidad",IF(Tabla134[[#This Row],[Item Visibility]]&lt;$U$16,"Visibilidad media","Mayor visibilidad"))</f>
        <v>Visibilidad media</v>
      </c>
      <c r="P768" s="11" t="str">
        <f>IF(Tabla134[[#This Row],[Rating]]&lt;2,"Muy Malo",IF(Tabla134[[#This Row],[Rating]]&lt;3,"Malo",IF(Tabla134[[#This Row],[Rating]]&lt;4,"Regular",IF(Tabla134[[#This Row],[Rating]]&lt;5,"Bueno","Excelente"))))</f>
        <v>Bueno</v>
      </c>
    </row>
    <row r="769" spans="1:16" x14ac:dyDescent="0.2">
      <c r="A769" s="7" t="s">
        <v>124</v>
      </c>
      <c r="B769" s="7" t="s">
        <v>1562</v>
      </c>
      <c r="C769" s="7" t="s">
        <v>71</v>
      </c>
      <c r="D769" s="8">
        <v>2016</v>
      </c>
      <c r="E769" s="7" t="s">
        <v>1114</v>
      </c>
      <c r="F769" s="7" t="s">
        <v>8</v>
      </c>
      <c r="G769" s="7" t="s">
        <v>702</v>
      </c>
      <c r="H769" s="7" t="s">
        <v>7</v>
      </c>
      <c r="I769" s="9">
        <v>8.3198340999999995E-2</v>
      </c>
      <c r="J769" s="10">
        <v>246.07759999999999</v>
      </c>
      <c r="K769" s="11">
        <v>4.5</v>
      </c>
      <c r="L769" s="11" t="str">
        <f>IF(Tabla134[[#This Row],[Item Weight]]&lt;$U$12,"Poco Peso",IF(Tabla134[[#This Row],[Item Weight]]&lt;$U$13,"Peso Medio","Peso Alto"))</f>
        <v>Poco Peso</v>
      </c>
      <c r="M769" s="7">
        <v>5.1550000000000002</v>
      </c>
      <c r="N769" s="11">
        <f>IF(Tabla134[[#This Row],[Item Weight (Nulos)]]="",VLOOKUP(Tabla134[[#This Row],[Item Identifier]],'Tabla para Nulos'!$A$3:$B$1563,2,FALSE),Tabla134[[#This Row],[Item Weight (Nulos)]])</f>
        <v>5.1550000000000002</v>
      </c>
      <c r="O769" s="11" t="str">
        <f>IF(Tabla134[[#This Row],[Item Visibility]]&lt;$U$15,"Poca visibilidad",IF(Tabla134[[#This Row],[Item Visibility]]&lt;$U$16,"Visibilidad media","Mayor visibilidad"))</f>
        <v>Visibilidad media</v>
      </c>
      <c r="P769" s="11" t="str">
        <f>IF(Tabla134[[#This Row],[Rating]]&lt;2,"Muy Malo",IF(Tabla134[[#This Row],[Rating]]&lt;3,"Malo",IF(Tabla134[[#This Row],[Rating]]&lt;4,"Regular",IF(Tabla134[[#This Row],[Rating]]&lt;5,"Bueno","Excelente"))))</f>
        <v>Bueno</v>
      </c>
    </row>
    <row r="770" spans="1:16" x14ac:dyDescent="0.2">
      <c r="A770" s="7" t="s">
        <v>124</v>
      </c>
      <c r="B770" s="7" t="s">
        <v>1570</v>
      </c>
      <c r="C770" s="7" t="s">
        <v>71</v>
      </c>
      <c r="D770" s="8">
        <v>2016</v>
      </c>
      <c r="E770" s="7" t="s">
        <v>1114</v>
      </c>
      <c r="F770" s="7" t="s">
        <v>8</v>
      </c>
      <c r="G770" s="7" t="s">
        <v>702</v>
      </c>
      <c r="H770" s="7" t="s">
        <v>7</v>
      </c>
      <c r="I770" s="9">
        <v>0</v>
      </c>
      <c r="J770" s="10">
        <v>219.44560000000001</v>
      </c>
      <c r="K770" s="11">
        <v>4.5</v>
      </c>
      <c r="L770" s="11" t="str">
        <f>IF(Tabla134[[#This Row],[Item Weight]]&lt;$U$12,"Poco Peso",IF(Tabla134[[#This Row],[Item Weight]]&lt;$U$13,"Peso Medio","Peso Alto"))</f>
        <v>Poco Peso</v>
      </c>
      <c r="M770" s="7">
        <v>6.6950000000000003</v>
      </c>
      <c r="N770" s="11">
        <f>IF(Tabla134[[#This Row],[Item Weight (Nulos)]]="",VLOOKUP(Tabla134[[#This Row],[Item Identifier]],'Tabla para Nulos'!$A$3:$B$1563,2,FALSE),Tabla134[[#This Row],[Item Weight (Nulos)]])</f>
        <v>6.6950000000000003</v>
      </c>
      <c r="O770" s="11" t="str">
        <f>IF(Tabla134[[#This Row],[Item Visibility]]&lt;$U$15,"Poca visibilidad",IF(Tabla134[[#This Row],[Item Visibility]]&lt;$U$16,"Visibilidad media","Mayor visibilidad"))</f>
        <v>Poca visibilidad</v>
      </c>
      <c r="P770" s="11" t="str">
        <f>IF(Tabla134[[#This Row],[Rating]]&lt;2,"Muy Malo",IF(Tabla134[[#This Row],[Rating]]&lt;3,"Malo",IF(Tabla134[[#This Row],[Rating]]&lt;4,"Regular",IF(Tabla134[[#This Row],[Rating]]&lt;5,"Bueno","Excelente"))))</f>
        <v>Bueno</v>
      </c>
    </row>
    <row r="771" spans="1:16" x14ac:dyDescent="0.2">
      <c r="A771" s="7" t="s">
        <v>124</v>
      </c>
      <c r="B771" s="7" t="s">
        <v>1037</v>
      </c>
      <c r="C771" s="7" t="s">
        <v>71</v>
      </c>
      <c r="D771" s="8">
        <v>2016</v>
      </c>
      <c r="E771" s="7" t="s">
        <v>1114</v>
      </c>
      <c r="F771" s="7" t="s">
        <v>8</v>
      </c>
      <c r="G771" s="7" t="s">
        <v>702</v>
      </c>
      <c r="H771" s="7" t="s">
        <v>7</v>
      </c>
      <c r="I771" s="9">
        <v>1.8410514999999999E-2</v>
      </c>
      <c r="J771" s="10">
        <v>252.16980000000001</v>
      </c>
      <c r="K771" s="11">
        <v>4.5</v>
      </c>
      <c r="L771" s="11" t="str">
        <f>IF(Tabla134[[#This Row],[Item Weight]]&lt;$U$12,"Poco Peso",IF(Tabla134[[#This Row],[Item Weight]]&lt;$U$13,"Peso Medio","Peso Alto"))</f>
        <v>Peso Medio</v>
      </c>
      <c r="M771" s="7">
        <v>12.15</v>
      </c>
      <c r="N771" s="11">
        <f>IF(Tabla134[[#This Row],[Item Weight (Nulos)]]="",VLOOKUP(Tabla134[[#This Row],[Item Identifier]],'Tabla para Nulos'!$A$3:$B$1563,2,FALSE),Tabla134[[#This Row],[Item Weight (Nulos)]])</f>
        <v>12.15</v>
      </c>
      <c r="O771" s="11" t="str">
        <f>IF(Tabla134[[#This Row],[Item Visibility]]&lt;$U$15,"Poca visibilidad",IF(Tabla134[[#This Row],[Item Visibility]]&lt;$U$16,"Visibilidad media","Mayor visibilidad"))</f>
        <v>Poca visibilidad</v>
      </c>
      <c r="P771" s="11" t="str">
        <f>IF(Tabla134[[#This Row],[Rating]]&lt;2,"Muy Malo",IF(Tabla134[[#This Row],[Rating]]&lt;3,"Malo",IF(Tabla134[[#This Row],[Rating]]&lt;4,"Regular",IF(Tabla134[[#This Row],[Rating]]&lt;5,"Bueno","Excelente"))))</f>
        <v>Bueno</v>
      </c>
    </row>
    <row r="772" spans="1:16" x14ac:dyDescent="0.2">
      <c r="A772" s="7" t="s">
        <v>124</v>
      </c>
      <c r="B772" s="7" t="s">
        <v>221</v>
      </c>
      <c r="C772" s="7" t="s">
        <v>10</v>
      </c>
      <c r="D772" s="8">
        <v>2016</v>
      </c>
      <c r="E772" s="7" t="s">
        <v>1114</v>
      </c>
      <c r="F772" s="7" t="s">
        <v>8</v>
      </c>
      <c r="G772" s="7" t="s">
        <v>702</v>
      </c>
      <c r="H772" s="7" t="s">
        <v>7</v>
      </c>
      <c r="I772" s="9">
        <v>9.3454898999999994E-2</v>
      </c>
      <c r="J772" s="10">
        <v>175.37119999999999</v>
      </c>
      <c r="K772" s="11">
        <v>4.5</v>
      </c>
      <c r="L772" s="11" t="str">
        <f>IF(Tabla134[[#This Row],[Item Weight]]&lt;$U$12,"Poco Peso",IF(Tabla134[[#This Row],[Item Weight]]&lt;$U$13,"Peso Medio","Peso Alto"))</f>
        <v>Poco Peso</v>
      </c>
      <c r="M772" s="7">
        <v>6.4249999999999998</v>
      </c>
      <c r="N772" s="11">
        <f>IF(Tabla134[[#This Row],[Item Weight (Nulos)]]="",VLOOKUP(Tabla134[[#This Row],[Item Identifier]],'Tabla para Nulos'!$A$3:$B$1563,2,FALSE),Tabla134[[#This Row],[Item Weight (Nulos)]])</f>
        <v>6.4249999999999998</v>
      </c>
      <c r="O772" s="11" t="str">
        <f>IF(Tabla134[[#This Row],[Item Visibility]]&lt;$U$15,"Poca visibilidad",IF(Tabla134[[#This Row],[Item Visibility]]&lt;$U$16,"Visibilidad media","Mayor visibilidad"))</f>
        <v>Visibilidad media</v>
      </c>
      <c r="P772" s="11" t="str">
        <f>IF(Tabla134[[#This Row],[Rating]]&lt;2,"Muy Malo",IF(Tabla134[[#This Row],[Rating]]&lt;3,"Malo",IF(Tabla134[[#This Row],[Rating]]&lt;4,"Regular",IF(Tabla134[[#This Row],[Rating]]&lt;5,"Bueno","Excelente"))))</f>
        <v>Bueno</v>
      </c>
    </row>
    <row r="773" spans="1:16" x14ac:dyDescent="0.2">
      <c r="A773" s="7" t="s">
        <v>124</v>
      </c>
      <c r="B773" s="7" t="s">
        <v>469</v>
      </c>
      <c r="C773" s="7" t="s">
        <v>10</v>
      </c>
      <c r="D773" s="8">
        <v>2016</v>
      </c>
      <c r="E773" s="7" t="s">
        <v>1114</v>
      </c>
      <c r="F773" s="7" t="s">
        <v>8</v>
      </c>
      <c r="G773" s="7" t="s">
        <v>702</v>
      </c>
      <c r="H773" s="7" t="s">
        <v>7</v>
      </c>
      <c r="I773" s="9">
        <v>0</v>
      </c>
      <c r="J773" s="10">
        <v>255.39879999999999</v>
      </c>
      <c r="K773" s="11">
        <v>4.5</v>
      </c>
      <c r="L773" s="11" t="str">
        <f>IF(Tabla134[[#This Row],[Item Weight]]&lt;$U$12,"Poco Peso",IF(Tabla134[[#This Row],[Item Weight]]&lt;$U$13,"Peso Medio","Peso Alto"))</f>
        <v>Peso Medio</v>
      </c>
      <c r="M773" s="7">
        <v>16.75</v>
      </c>
      <c r="N773" s="11">
        <f>IF(Tabla134[[#This Row],[Item Weight (Nulos)]]="",VLOOKUP(Tabla134[[#This Row],[Item Identifier]],'Tabla para Nulos'!$A$3:$B$1563,2,FALSE),Tabla134[[#This Row],[Item Weight (Nulos)]])</f>
        <v>16.75</v>
      </c>
      <c r="O773" s="11" t="str">
        <f>IF(Tabla134[[#This Row],[Item Visibility]]&lt;$U$15,"Poca visibilidad",IF(Tabla134[[#This Row],[Item Visibility]]&lt;$U$16,"Visibilidad media","Mayor visibilidad"))</f>
        <v>Poca visibilidad</v>
      </c>
      <c r="P773" s="11" t="str">
        <f>IF(Tabla134[[#This Row],[Rating]]&lt;2,"Muy Malo",IF(Tabla134[[#This Row],[Rating]]&lt;3,"Malo",IF(Tabla134[[#This Row],[Rating]]&lt;4,"Regular",IF(Tabla134[[#This Row],[Rating]]&lt;5,"Bueno","Excelente"))))</f>
        <v>Bueno</v>
      </c>
    </row>
    <row r="774" spans="1:16" x14ac:dyDescent="0.2">
      <c r="A774" s="7" t="s">
        <v>124</v>
      </c>
      <c r="B774" s="7" t="s">
        <v>1495</v>
      </c>
      <c r="C774" s="7" t="s">
        <v>4</v>
      </c>
      <c r="D774" s="8">
        <v>2016</v>
      </c>
      <c r="E774" s="7" t="s">
        <v>1114</v>
      </c>
      <c r="F774" s="7" t="s">
        <v>8</v>
      </c>
      <c r="G774" s="7" t="s">
        <v>702</v>
      </c>
      <c r="H774" s="7" t="s">
        <v>7</v>
      </c>
      <c r="I774" s="9">
        <v>2.5477448E-2</v>
      </c>
      <c r="J774" s="10">
        <v>145.27600000000001</v>
      </c>
      <c r="K774" s="11">
        <v>4.5</v>
      </c>
      <c r="L774" s="11" t="str">
        <f>IF(Tabla134[[#This Row],[Item Weight]]&lt;$U$12,"Poco Peso",IF(Tabla134[[#This Row],[Item Weight]]&lt;$U$13,"Peso Medio","Peso Alto"))</f>
        <v>Poco Peso</v>
      </c>
      <c r="M774" s="7">
        <v>7.6849999999999996</v>
      </c>
      <c r="N774" s="11">
        <f>IF(Tabla134[[#This Row],[Item Weight (Nulos)]]="",VLOOKUP(Tabla134[[#This Row],[Item Identifier]],'Tabla para Nulos'!$A$3:$B$1563,2,FALSE),Tabla134[[#This Row],[Item Weight (Nulos)]])</f>
        <v>7.6849999999999996</v>
      </c>
      <c r="O774" s="11" t="str">
        <f>IF(Tabla134[[#This Row],[Item Visibility]]&lt;$U$15,"Poca visibilidad",IF(Tabla134[[#This Row],[Item Visibility]]&lt;$U$16,"Visibilidad media","Mayor visibilidad"))</f>
        <v>Poca visibilidad</v>
      </c>
      <c r="P774" s="11" t="str">
        <f>IF(Tabla134[[#This Row],[Rating]]&lt;2,"Muy Malo",IF(Tabla134[[#This Row],[Rating]]&lt;3,"Malo",IF(Tabla134[[#This Row],[Rating]]&lt;4,"Regular",IF(Tabla134[[#This Row],[Rating]]&lt;5,"Bueno","Excelente"))))</f>
        <v>Bueno</v>
      </c>
    </row>
    <row r="775" spans="1:16" x14ac:dyDescent="0.2">
      <c r="A775" s="7" t="s">
        <v>124</v>
      </c>
      <c r="B775" s="7" t="s">
        <v>201</v>
      </c>
      <c r="C775" s="7" t="s">
        <v>4</v>
      </c>
      <c r="D775" s="8">
        <v>2016</v>
      </c>
      <c r="E775" s="7" t="s">
        <v>1114</v>
      </c>
      <c r="F775" s="7" t="s">
        <v>8</v>
      </c>
      <c r="G775" s="7" t="s">
        <v>702</v>
      </c>
      <c r="H775" s="7" t="s">
        <v>7</v>
      </c>
      <c r="I775" s="9">
        <v>1.5450376E-2</v>
      </c>
      <c r="J775" s="10">
        <v>158.96039999999999</v>
      </c>
      <c r="K775" s="11">
        <v>4.5</v>
      </c>
      <c r="L775" s="11" t="str">
        <f>IF(Tabla134[[#This Row],[Item Weight]]&lt;$U$12,"Poco Peso",IF(Tabla134[[#This Row],[Item Weight]]&lt;$U$13,"Peso Medio","Peso Alto"))</f>
        <v>Peso Alto</v>
      </c>
      <c r="M775" s="7">
        <v>18</v>
      </c>
      <c r="N775" s="11">
        <f>IF(Tabla134[[#This Row],[Item Weight (Nulos)]]="",VLOOKUP(Tabla134[[#This Row],[Item Identifier]],'Tabla para Nulos'!$A$3:$B$1563,2,FALSE),Tabla134[[#This Row],[Item Weight (Nulos)]])</f>
        <v>18</v>
      </c>
      <c r="O775" s="11" t="str">
        <f>IF(Tabla134[[#This Row],[Item Visibility]]&lt;$U$15,"Poca visibilidad",IF(Tabla134[[#This Row],[Item Visibility]]&lt;$U$16,"Visibilidad media","Mayor visibilidad"))</f>
        <v>Poca visibilidad</v>
      </c>
      <c r="P775" s="11" t="str">
        <f>IF(Tabla134[[#This Row],[Rating]]&lt;2,"Muy Malo",IF(Tabla134[[#This Row],[Rating]]&lt;3,"Malo",IF(Tabla134[[#This Row],[Rating]]&lt;4,"Regular",IF(Tabla134[[#This Row],[Rating]]&lt;5,"Bueno","Excelente"))))</f>
        <v>Bueno</v>
      </c>
    </row>
    <row r="776" spans="1:16" x14ac:dyDescent="0.2">
      <c r="A776" s="7" t="s">
        <v>124</v>
      </c>
      <c r="B776" s="7" t="s">
        <v>1283</v>
      </c>
      <c r="C776" s="7" t="s">
        <v>4</v>
      </c>
      <c r="D776" s="8">
        <v>2016</v>
      </c>
      <c r="E776" s="7" t="s">
        <v>1114</v>
      </c>
      <c r="F776" s="7" t="s">
        <v>8</v>
      </c>
      <c r="G776" s="7" t="s">
        <v>702</v>
      </c>
      <c r="H776" s="7" t="s">
        <v>7</v>
      </c>
      <c r="I776" s="9">
        <v>0.163096139</v>
      </c>
      <c r="J776" s="10">
        <v>43.008600000000001</v>
      </c>
      <c r="K776" s="11">
        <v>4.5</v>
      </c>
      <c r="L776" s="11" t="str">
        <f>IF(Tabla134[[#This Row],[Item Weight]]&lt;$U$12,"Poco Peso",IF(Tabla134[[#This Row],[Item Weight]]&lt;$U$13,"Peso Medio","Peso Alto"))</f>
        <v>Peso Alto</v>
      </c>
      <c r="M776" s="7">
        <v>18.2</v>
      </c>
      <c r="N776" s="11">
        <f>IF(Tabla134[[#This Row],[Item Weight (Nulos)]]="",VLOOKUP(Tabla134[[#This Row],[Item Identifier]],'Tabla para Nulos'!$A$3:$B$1563,2,FALSE),Tabla134[[#This Row],[Item Weight (Nulos)]])</f>
        <v>18.2</v>
      </c>
      <c r="O776" s="11" t="str">
        <f>IF(Tabla134[[#This Row],[Item Visibility]]&lt;$U$15,"Poca visibilidad",IF(Tabla134[[#This Row],[Item Visibility]]&lt;$U$16,"Visibilidad media","Mayor visibilidad"))</f>
        <v>Mayor visibilidad</v>
      </c>
      <c r="P776" s="11" t="str">
        <f>IF(Tabla134[[#This Row],[Rating]]&lt;2,"Muy Malo",IF(Tabla134[[#This Row],[Rating]]&lt;3,"Malo",IF(Tabla134[[#This Row],[Rating]]&lt;4,"Regular",IF(Tabla134[[#This Row],[Rating]]&lt;5,"Bueno","Excelente"))))</f>
        <v>Bueno</v>
      </c>
    </row>
    <row r="777" spans="1:16" x14ac:dyDescent="0.2">
      <c r="A777" s="7" t="s">
        <v>124</v>
      </c>
      <c r="B777" s="7" t="s">
        <v>875</v>
      </c>
      <c r="C777" s="7" t="s">
        <v>171</v>
      </c>
      <c r="D777" s="8">
        <v>2016</v>
      </c>
      <c r="E777" s="7" t="s">
        <v>1114</v>
      </c>
      <c r="F777" s="7" t="s">
        <v>8</v>
      </c>
      <c r="G777" s="7" t="s">
        <v>702</v>
      </c>
      <c r="H777" s="7" t="s">
        <v>7</v>
      </c>
      <c r="I777" s="9">
        <v>9.6880573999999997E-2</v>
      </c>
      <c r="J777" s="10">
        <v>191.482</v>
      </c>
      <c r="K777" s="11">
        <v>4.5</v>
      </c>
      <c r="L777" s="11" t="str">
        <f>IF(Tabla134[[#This Row],[Item Weight]]&lt;$U$12,"Poco Peso",IF(Tabla134[[#This Row],[Item Weight]]&lt;$U$13,"Peso Medio","Peso Alto"))</f>
        <v>Poco Peso</v>
      </c>
      <c r="M777" s="7">
        <v>6.57</v>
      </c>
      <c r="N777" s="11">
        <f>IF(Tabla134[[#This Row],[Item Weight (Nulos)]]="",VLOOKUP(Tabla134[[#This Row],[Item Identifier]],'Tabla para Nulos'!$A$3:$B$1563,2,FALSE),Tabla134[[#This Row],[Item Weight (Nulos)]])</f>
        <v>6.57</v>
      </c>
      <c r="O777" s="11" t="str">
        <f>IF(Tabla134[[#This Row],[Item Visibility]]&lt;$U$15,"Poca visibilidad",IF(Tabla134[[#This Row],[Item Visibility]]&lt;$U$16,"Visibilidad media","Mayor visibilidad"))</f>
        <v>Mayor visibilidad</v>
      </c>
      <c r="P777" s="11" t="str">
        <f>IF(Tabla134[[#This Row],[Rating]]&lt;2,"Muy Malo",IF(Tabla134[[#This Row],[Rating]]&lt;3,"Malo",IF(Tabla134[[#This Row],[Rating]]&lt;4,"Regular",IF(Tabla134[[#This Row],[Rating]]&lt;5,"Bueno","Excelente"))))</f>
        <v>Bueno</v>
      </c>
    </row>
    <row r="778" spans="1:16" x14ac:dyDescent="0.2">
      <c r="A778" s="7" t="s">
        <v>124</v>
      </c>
      <c r="B778" s="7" t="s">
        <v>185</v>
      </c>
      <c r="C778" s="7" t="s">
        <v>171</v>
      </c>
      <c r="D778" s="8">
        <v>2016</v>
      </c>
      <c r="E778" s="7" t="s">
        <v>1114</v>
      </c>
      <c r="F778" s="7" t="s">
        <v>8</v>
      </c>
      <c r="G778" s="7" t="s">
        <v>702</v>
      </c>
      <c r="H778" s="7" t="s">
        <v>7</v>
      </c>
      <c r="I778" s="9">
        <v>2.7069401999999999E-2</v>
      </c>
      <c r="J778" s="10">
        <v>174.93960000000001</v>
      </c>
      <c r="K778" s="11">
        <v>4.5</v>
      </c>
      <c r="L778" s="11" t="str">
        <f>IF(Tabla134[[#This Row],[Item Weight]]&lt;$U$12,"Poco Peso",IF(Tabla134[[#This Row],[Item Weight]]&lt;$U$13,"Peso Medio","Peso Alto"))</f>
        <v>Poco Peso</v>
      </c>
      <c r="M778" s="7">
        <v>6.6349999999999998</v>
      </c>
      <c r="N778" s="11">
        <f>IF(Tabla134[[#This Row],[Item Weight (Nulos)]]="",VLOOKUP(Tabla134[[#This Row],[Item Identifier]],'Tabla para Nulos'!$A$3:$B$1563,2,FALSE),Tabla134[[#This Row],[Item Weight (Nulos)]])</f>
        <v>6.6349999999999998</v>
      </c>
      <c r="O778" s="11" t="str">
        <f>IF(Tabla134[[#This Row],[Item Visibility]]&lt;$U$15,"Poca visibilidad",IF(Tabla134[[#This Row],[Item Visibility]]&lt;$U$16,"Visibilidad media","Mayor visibilidad"))</f>
        <v>Visibilidad media</v>
      </c>
      <c r="P778" s="11" t="str">
        <f>IF(Tabla134[[#This Row],[Rating]]&lt;2,"Muy Malo",IF(Tabla134[[#This Row],[Rating]]&lt;3,"Malo",IF(Tabla134[[#This Row],[Rating]]&lt;4,"Regular",IF(Tabla134[[#This Row],[Rating]]&lt;5,"Bueno","Excelente"))))</f>
        <v>Bueno</v>
      </c>
    </row>
    <row r="779" spans="1:16" x14ac:dyDescent="0.2">
      <c r="A779" s="7" t="s">
        <v>124</v>
      </c>
      <c r="B779" s="7" t="s">
        <v>626</v>
      </c>
      <c r="C779" s="7" t="s">
        <v>171</v>
      </c>
      <c r="D779" s="8">
        <v>2016</v>
      </c>
      <c r="E779" s="7" t="s">
        <v>1114</v>
      </c>
      <c r="F779" s="7" t="s">
        <v>8</v>
      </c>
      <c r="G779" s="7" t="s">
        <v>702</v>
      </c>
      <c r="H779" s="7" t="s">
        <v>7</v>
      </c>
      <c r="I779" s="9">
        <v>9.3014620000000006E-2</v>
      </c>
      <c r="J779" s="10">
        <v>52.7956</v>
      </c>
      <c r="K779" s="11">
        <v>4.5</v>
      </c>
      <c r="L779" s="11" t="str">
        <f>IF(Tabla134[[#This Row],[Item Weight]]&lt;$U$12,"Poco Peso",IF(Tabla134[[#This Row],[Item Weight]]&lt;$U$13,"Peso Medio","Peso Alto"))</f>
        <v>Peso Medio</v>
      </c>
      <c r="M779" s="7">
        <v>8.9700000000000006</v>
      </c>
      <c r="N779" s="11">
        <f>IF(Tabla134[[#This Row],[Item Weight (Nulos)]]="",VLOOKUP(Tabla134[[#This Row],[Item Identifier]],'Tabla para Nulos'!$A$3:$B$1563,2,FALSE),Tabla134[[#This Row],[Item Weight (Nulos)]])</f>
        <v>8.9700000000000006</v>
      </c>
      <c r="O779" s="11" t="str">
        <f>IF(Tabla134[[#This Row],[Item Visibility]]&lt;$U$15,"Poca visibilidad",IF(Tabla134[[#This Row],[Item Visibility]]&lt;$U$16,"Visibilidad media","Mayor visibilidad"))</f>
        <v>Visibilidad media</v>
      </c>
      <c r="P779" s="11" t="str">
        <f>IF(Tabla134[[#This Row],[Rating]]&lt;2,"Muy Malo",IF(Tabla134[[#This Row],[Rating]]&lt;3,"Malo",IF(Tabla134[[#This Row],[Rating]]&lt;4,"Regular",IF(Tabla134[[#This Row],[Rating]]&lt;5,"Bueno","Excelente"))))</f>
        <v>Bueno</v>
      </c>
    </row>
    <row r="780" spans="1:16" x14ac:dyDescent="0.2">
      <c r="A780" s="7" t="s">
        <v>124</v>
      </c>
      <c r="B780" s="7" t="s">
        <v>1484</v>
      </c>
      <c r="C780" s="7" t="s">
        <v>171</v>
      </c>
      <c r="D780" s="8">
        <v>2016</v>
      </c>
      <c r="E780" s="7" t="s">
        <v>1114</v>
      </c>
      <c r="F780" s="7" t="s">
        <v>8</v>
      </c>
      <c r="G780" s="7" t="s">
        <v>702</v>
      </c>
      <c r="H780" s="7" t="s">
        <v>7</v>
      </c>
      <c r="I780" s="9">
        <v>2.4651269E-2</v>
      </c>
      <c r="J780" s="10">
        <v>179.5686</v>
      </c>
      <c r="K780" s="11">
        <v>4.5</v>
      </c>
      <c r="L780" s="11" t="str">
        <f>IF(Tabla134[[#This Row],[Item Weight]]&lt;$U$12,"Poco Peso",IF(Tabla134[[#This Row],[Item Weight]]&lt;$U$13,"Peso Medio","Peso Alto"))</f>
        <v>Peso Medio</v>
      </c>
      <c r="M780" s="7">
        <v>13.15</v>
      </c>
      <c r="N780" s="11">
        <f>IF(Tabla134[[#This Row],[Item Weight (Nulos)]]="",VLOOKUP(Tabla134[[#This Row],[Item Identifier]],'Tabla para Nulos'!$A$3:$B$1563,2,FALSE),Tabla134[[#This Row],[Item Weight (Nulos)]])</f>
        <v>13.15</v>
      </c>
      <c r="O780" s="11" t="str">
        <f>IF(Tabla134[[#This Row],[Item Visibility]]&lt;$U$15,"Poca visibilidad",IF(Tabla134[[#This Row],[Item Visibility]]&lt;$U$16,"Visibilidad media","Mayor visibilidad"))</f>
        <v>Poca visibilidad</v>
      </c>
      <c r="P780" s="11" t="str">
        <f>IF(Tabla134[[#This Row],[Rating]]&lt;2,"Muy Malo",IF(Tabla134[[#This Row],[Rating]]&lt;3,"Malo",IF(Tabla134[[#This Row],[Rating]]&lt;4,"Regular",IF(Tabla134[[#This Row],[Rating]]&lt;5,"Bueno","Excelente"))))</f>
        <v>Bueno</v>
      </c>
    </row>
    <row r="781" spans="1:16" x14ac:dyDescent="0.2">
      <c r="A781" s="7" t="s">
        <v>124</v>
      </c>
      <c r="B781" s="7" t="s">
        <v>615</v>
      </c>
      <c r="C781" s="7" t="s">
        <v>171</v>
      </c>
      <c r="D781" s="8">
        <v>2016</v>
      </c>
      <c r="E781" s="7" t="s">
        <v>1114</v>
      </c>
      <c r="F781" s="7" t="s">
        <v>8</v>
      </c>
      <c r="G781" s="7" t="s">
        <v>702</v>
      </c>
      <c r="H781" s="7" t="s">
        <v>7</v>
      </c>
      <c r="I781" s="9">
        <v>0</v>
      </c>
      <c r="J781" s="10">
        <v>94.146199999999993</v>
      </c>
      <c r="K781" s="11">
        <v>4.5</v>
      </c>
      <c r="L781" s="11" t="str">
        <f>IF(Tabla134[[#This Row],[Item Weight]]&lt;$U$12,"Poco Peso",IF(Tabla134[[#This Row],[Item Weight]]&lt;$U$13,"Peso Medio","Peso Alto"))</f>
        <v>Peso Alto</v>
      </c>
      <c r="M781" s="7">
        <v>20.2</v>
      </c>
      <c r="N781" s="11">
        <f>IF(Tabla134[[#This Row],[Item Weight (Nulos)]]="",VLOOKUP(Tabla134[[#This Row],[Item Identifier]],'Tabla para Nulos'!$A$3:$B$1563,2,FALSE),Tabla134[[#This Row],[Item Weight (Nulos)]])</f>
        <v>20.2</v>
      </c>
      <c r="O781" s="11" t="str">
        <f>IF(Tabla134[[#This Row],[Item Visibility]]&lt;$U$15,"Poca visibilidad",IF(Tabla134[[#This Row],[Item Visibility]]&lt;$U$16,"Visibilidad media","Mayor visibilidad"))</f>
        <v>Poca visibilidad</v>
      </c>
      <c r="P781" s="11" t="str">
        <f>IF(Tabla134[[#This Row],[Rating]]&lt;2,"Muy Malo",IF(Tabla134[[#This Row],[Rating]]&lt;3,"Malo",IF(Tabla134[[#This Row],[Rating]]&lt;4,"Regular",IF(Tabla134[[#This Row],[Rating]]&lt;5,"Bueno","Excelente"))))</f>
        <v>Bueno</v>
      </c>
    </row>
    <row r="782" spans="1:16" x14ac:dyDescent="0.2">
      <c r="A782" s="7" t="s">
        <v>124</v>
      </c>
      <c r="B782" s="7" t="s">
        <v>420</v>
      </c>
      <c r="C782" s="7" t="s">
        <v>47</v>
      </c>
      <c r="D782" s="8">
        <v>2016</v>
      </c>
      <c r="E782" s="7" t="s">
        <v>1114</v>
      </c>
      <c r="F782" s="7" t="s">
        <v>8</v>
      </c>
      <c r="G782" s="7" t="s">
        <v>702</v>
      </c>
      <c r="H782" s="7" t="s">
        <v>7</v>
      </c>
      <c r="I782" s="9">
        <v>9.9987630000000008E-3</v>
      </c>
      <c r="J782" s="10">
        <v>182.36080000000001</v>
      </c>
      <c r="K782" s="11">
        <v>4.5</v>
      </c>
      <c r="L782" s="11" t="str">
        <f>IF(Tabla134[[#This Row],[Item Weight]]&lt;$U$12,"Poco Peso",IF(Tabla134[[#This Row],[Item Weight]]&lt;$U$13,"Peso Medio","Peso Alto"))</f>
        <v>Peso Alto</v>
      </c>
      <c r="M782" s="7">
        <v>21.25</v>
      </c>
      <c r="N782" s="11">
        <f>IF(Tabla134[[#This Row],[Item Weight (Nulos)]]="",VLOOKUP(Tabla134[[#This Row],[Item Identifier]],'Tabla para Nulos'!$A$3:$B$1563,2,FALSE),Tabla134[[#This Row],[Item Weight (Nulos)]])</f>
        <v>21.25</v>
      </c>
      <c r="O782" s="11" t="str">
        <f>IF(Tabla134[[#This Row],[Item Visibility]]&lt;$U$15,"Poca visibilidad",IF(Tabla134[[#This Row],[Item Visibility]]&lt;$U$16,"Visibilidad media","Mayor visibilidad"))</f>
        <v>Poca visibilidad</v>
      </c>
      <c r="P782" s="11" t="str">
        <f>IF(Tabla134[[#This Row],[Rating]]&lt;2,"Muy Malo",IF(Tabla134[[#This Row],[Rating]]&lt;3,"Malo",IF(Tabla134[[#This Row],[Rating]]&lt;4,"Regular",IF(Tabla134[[#This Row],[Rating]]&lt;5,"Bueno","Excelente"))))</f>
        <v>Bueno</v>
      </c>
    </row>
    <row r="783" spans="1:16" x14ac:dyDescent="0.2">
      <c r="A783" s="7" t="s">
        <v>124</v>
      </c>
      <c r="B783" s="7" t="s">
        <v>857</v>
      </c>
      <c r="C783" s="7" t="s">
        <v>14</v>
      </c>
      <c r="D783" s="8">
        <v>2016</v>
      </c>
      <c r="E783" s="7" t="s">
        <v>1114</v>
      </c>
      <c r="F783" s="7" t="s">
        <v>8</v>
      </c>
      <c r="G783" s="7" t="s">
        <v>702</v>
      </c>
      <c r="H783" s="7" t="s">
        <v>7</v>
      </c>
      <c r="I783" s="9">
        <v>9.9120587999999996E-2</v>
      </c>
      <c r="J783" s="10">
        <v>107.22799999999999</v>
      </c>
      <c r="K783" s="11">
        <v>4.5</v>
      </c>
      <c r="L783" s="11" t="str">
        <f>IF(Tabla134[[#This Row],[Item Weight]]&lt;$U$12,"Poco Peso",IF(Tabla134[[#This Row],[Item Weight]]&lt;$U$13,"Peso Medio","Peso Alto"))</f>
        <v>Peso Medio</v>
      </c>
      <c r="M783" s="7">
        <v>9.3949999999999996</v>
      </c>
      <c r="N783" s="11">
        <f>IF(Tabla134[[#This Row],[Item Weight (Nulos)]]="",VLOOKUP(Tabla134[[#This Row],[Item Identifier]],'Tabla para Nulos'!$A$3:$B$1563,2,FALSE),Tabla134[[#This Row],[Item Weight (Nulos)]])</f>
        <v>9.3949999999999996</v>
      </c>
      <c r="O783" s="11" t="str">
        <f>IF(Tabla134[[#This Row],[Item Visibility]]&lt;$U$15,"Poca visibilidad",IF(Tabla134[[#This Row],[Item Visibility]]&lt;$U$16,"Visibilidad media","Mayor visibilidad"))</f>
        <v>Mayor visibilidad</v>
      </c>
      <c r="P783" s="11" t="str">
        <f>IF(Tabla134[[#This Row],[Rating]]&lt;2,"Muy Malo",IF(Tabla134[[#This Row],[Rating]]&lt;3,"Malo",IF(Tabla134[[#This Row],[Rating]]&lt;4,"Regular",IF(Tabla134[[#This Row],[Rating]]&lt;5,"Bueno","Excelente"))))</f>
        <v>Bueno</v>
      </c>
    </row>
    <row r="784" spans="1:16" x14ac:dyDescent="0.2">
      <c r="A784" s="7" t="s">
        <v>124</v>
      </c>
      <c r="B784" s="7" t="s">
        <v>845</v>
      </c>
      <c r="C784" s="7" t="s">
        <v>19</v>
      </c>
      <c r="D784" s="8">
        <v>2016</v>
      </c>
      <c r="E784" s="7" t="s">
        <v>1114</v>
      </c>
      <c r="F784" s="7" t="s">
        <v>8</v>
      </c>
      <c r="G784" s="7" t="s">
        <v>702</v>
      </c>
      <c r="H784" s="7" t="s">
        <v>7</v>
      </c>
      <c r="I784" s="9">
        <v>3.7826872999999997E-2</v>
      </c>
      <c r="J784" s="10">
        <v>189.71879999999999</v>
      </c>
      <c r="K784" s="11">
        <v>4.5</v>
      </c>
      <c r="L784" s="11" t="str">
        <f>IF(Tabla134[[#This Row],[Item Weight]]&lt;$U$12,"Poco Peso",IF(Tabla134[[#This Row],[Item Weight]]&lt;$U$13,"Peso Medio","Peso Alto"))</f>
        <v>Peso Alto</v>
      </c>
      <c r="M784" s="7">
        <v>17.850000000000001</v>
      </c>
      <c r="N784" s="11">
        <f>IF(Tabla134[[#This Row],[Item Weight (Nulos)]]="",VLOOKUP(Tabla134[[#This Row],[Item Identifier]],'Tabla para Nulos'!$A$3:$B$1563,2,FALSE),Tabla134[[#This Row],[Item Weight (Nulos)]])</f>
        <v>17.850000000000001</v>
      </c>
      <c r="O784" s="11" t="str">
        <f>IF(Tabla134[[#This Row],[Item Visibility]]&lt;$U$15,"Poca visibilidad",IF(Tabla134[[#This Row],[Item Visibility]]&lt;$U$16,"Visibilidad media","Mayor visibilidad"))</f>
        <v>Visibilidad media</v>
      </c>
      <c r="P784" s="11" t="str">
        <f>IF(Tabla134[[#This Row],[Rating]]&lt;2,"Muy Malo",IF(Tabla134[[#This Row],[Rating]]&lt;3,"Malo",IF(Tabla134[[#This Row],[Rating]]&lt;4,"Regular",IF(Tabla134[[#This Row],[Rating]]&lt;5,"Bueno","Excelente"))))</f>
        <v>Bueno</v>
      </c>
    </row>
    <row r="785" spans="1:16" x14ac:dyDescent="0.2">
      <c r="A785" s="7" t="s">
        <v>6</v>
      </c>
      <c r="B785" s="7" t="s">
        <v>707</v>
      </c>
      <c r="C785" s="7" t="s">
        <v>25</v>
      </c>
      <c r="D785" s="8">
        <v>2016</v>
      </c>
      <c r="E785" s="7" t="s">
        <v>1114</v>
      </c>
      <c r="F785" s="7" t="s">
        <v>8</v>
      </c>
      <c r="G785" s="7" t="s">
        <v>702</v>
      </c>
      <c r="H785" s="7" t="s">
        <v>7</v>
      </c>
      <c r="I785" s="9">
        <v>3.2158866000000001E-2</v>
      </c>
      <c r="J785" s="10">
        <v>154.8972</v>
      </c>
      <c r="K785" s="11">
        <v>4.5</v>
      </c>
      <c r="L785" s="11" t="str">
        <f>IF(Tabla134[[#This Row],[Item Weight]]&lt;$U$12,"Poco Peso",IF(Tabla134[[#This Row],[Item Weight]]&lt;$U$13,"Peso Medio","Peso Alto"))</f>
        <v>Poco Peso</v>
      </c>
      <c r="M785" s="7">
        <v>8.1150000000000002</v>
      </c>
      <c r="N785" s="11">
        <f>IF(Tabla134[[#This Row],[Item Weight (Nulos)]]="",VLOOKUP(Tabla134[[#This Row],[Item Identifier]],'Tabla para Nulos'!$A$3:$B$1563,2,FALSE),Tabla134[[#This Row],[Item Weight (Nulos)]])</f>
        <v>8.1150000000000002</v>
      </c>
      <c r="O785" s="11" t="str">
        <f>IF(Tabla134[[#This Row],[Item Visibility]]&lt;$U$15,"Poca visibilidad",IF(Tabla134[[#This Row],[Item Visibility]]&lt;$U$16,"Visibilidad media","Mayor visibilidad"))</f>
        <v>Visibilidad media</v>
      </c>
      <c r="P785" s="11" t="str">
        <f>IF(Tabla134[[#This Row],[Rating]]&lt;2,"Muy Malo",IF(Tabla134[[#This Row],[Rating]]&lt;3,"Malo",IF(Tabla134[[#This Row],[Rating]]&lt;4,"Regular",IF(Tabla134[[#This Row],[Rating]]&lt;5,"Bueno","Excelente"))))</f>
        <v>Bueno</v>
      </c>
    </row>
    <row r="786" spans="1:16" x14ac:dyDescent="0.2">
      <c r="A786" s="7" t="s">
        <v>6</v>
      </c>
      <c r="B786" s="7" t="s">
        <v>576</v>
      </c>
      <c r="C786" s="7" t="s">
        <v>25</v>
      </c>
      <c r="D786" s="8">
        <v>2016</v>
      </c>
      <c r="E786" s="7" t="s">
        <v>1114</v>
      </c>
      <c r="F786" s="7" t="s">
        <v>8</v>
      </c>
      <c r="G786" s="7" t="s">
        <v>702</v>
      </c>
      <c r="H786" s="7" t="s">
        <v>7</v>
      </c>
      <c r="I786" s="9">
        <v>9.0588449999999994E-3</v>
      </c>
      <c r="J786" s="10">
        <v>103.399</v>
      </c>
      <c r="K786" s="11">
        <v>4.5</v>
      </c>
      <c r="L786" s="11" t="str">
        <f>IF(Tabla134[[#This Row],[Item Weight]]&lt;$U$12,"Poco Peso",IF(Tabla134[[#This Row],[Item Weight]]&lt;$U$13,"Peso Medio","Peso Alto"))</f>
        <v>Peso Medio</v>
      </c>
      <c r="M786" s="7">
        <v>8.9749999999999996</v>
      </c>
      <c r="N786" s="11">
        <f>IF(Tabla134[[#This Row],[Item Weight (Nulos)]]="",VLOOKUP(Tabla134[[#This Row],[Item Identifier]],'Tabla para Nulos'!$A$3:$B$1563,2,FALSE),Tabla134[[#This Row],[Item Weight (Nulos)]])</f>
        <v>8.9749999999999996</v>
      </c>
      <c r="O786" s="11" t="str">
        <f>IF(Tabla134[[#This Row],[Item Visibility]]&lt;$U$15,"Poca visibilidad",IF(Tabla134[[#This Row],[Item Visibility]]&lt;$U$16,"Visibilidad media","Mayor visibilidad"))</f>
        <v>Poca visibilidad</v>
      </c>
      <c r="P786" s="11" t="str">
        <f>IF(Tabla134[[#This Row],[Rating]]&lt;2,"Muy Malo",IF(Tabla134[[#This Row],[Rating]]&lt;3,"Malo",IF(Tabla134[[#This Row],[Rating]]&lt;4,"Regular",IF(Tabla134[[#This Row],[Rating]]&lt;5,"Bueno","Excelente"))))</f>
        <v>Bueno</v>
      </c>
    </row>
    <row r="787" spans="1:16" x14ac:dyDescent="0.2">
      <c r="A787" s="7" t="s">
        <v>6</v>
      </c>
      <c r="B787" s="7" t="s">
        <v>1206</v>
      </c>
      <c r="C787" s="7" t="s">
        <v>25</v>
      </c>
      <c r="D787" s="8">
        <v>2016</v>
      </c>
      <c r="E787" s="7" t="s">
        <v>1114</v>
      </c>
      <c r="F787" s="7" t="s">
        <v>8</v>
      </c>
      <c r="G787" s="7" t="s">
        <v>702</v>
      </c>
      <c r="H787" s="7" t="s">
        <v>7</v>
      </c>
      <c r="I787" s="9">
        <v>5.0070476000000003E-2</v>
      </c>
      <c r="J787" s="10">
        <v>77.896000000000001</v>
      </c>
      <c r="K787" s="11">
        <v>4.5</v>
      </c>
      <c r="L787" s="11" t="str">
        <f>IF(Tabla134[[#This Row],[Item Weight]]&lt;$U$12,"Poco Peso",IF(Tabla134[[#This Row],[Item Weight]]&lt;$U$13,"Peso Medio","Peso Alto"))</f>
        <v>Peso Medio</v>
      </c>
      <c r="M787" s="7">
        <v>10.3</v>
      </c>
      <c r="N787" s="11">
        <f>IF(Tabla134[[#This Row],[Item Weight (Nulos)]]="",VLOOKUP(Tabla134[[#This Row],[Item Identifier]],'Tabla para Nulos'!$A$3:$B$1563,2,FALSE),Tabla134[[#This Row],[Item Weight (Nulos)]])</f>
        <v>10.3</v>
      </c>
      <c r="O787" s="11" t="str">
        <f>IF(Tabla134[[#This Row],[Item Visibility]]&lt;$U$15,"Poca visibilidad",IF(Tabla134[[#This Row],[Item Visibility]]&lt;$U$16,"Visibilidad media","Mayor visibilidad"))</f>
        <v>Visibilidad media</v>
      </c>
      <c r="P787" s="11" t="str">
        <f>IF(Tabla134[[#This Row],[Rating]]&lt;2,"Muy Malo",IF(Tabla134[[#This Row],[Rating]]&lt;3,"Malo",IF(Tabla134[[#This Row],[Rating]]&lt;4,"Regular",IF(Tabla134[[#This Row],[Rating]]&lt;5,"Bueno","Excelente"))))</f>
        <v>Bueno</v>
      </c>
    </row>
    <row r="788" spans="1:16" x14ac:dyDescent="0.2">
      <c r="A788" s="7" t="s">
        <v>6</v>
      </c>
      <c r="B788" s="7" t="s">
        <v>568</v>
      </c>
      <c r="C788" s="7" t="s">
        <v>17</v>
      </c>
      <c r="D788" s="8">
        <v>2016</v>
      </c>
      <c r="E788" s="7" t="s">
        <v>1114</v>
      </c>
      <c r="F788" s="7" t="s">
        <v>8</v>
      </c>
      <c r="G788" s="7" t="s">
        <v>702</v>
      </c>
      <c r="H788" s="7" t="s">
        <v>7</v>
      </c>
      <c r="I788" s="9">
        <v>6.3226305999999996E-2</v>
      </c>
      <c r="J788" s="10">
        <v>87.985600000000005</v>
      </c>
      <c r="K788" s="11">
        <v>4.5</v>
      </c>
      <c r="L788" s="11" t="str">
        <f>IF(Tabla134[[#This Row],[Item Weight]]&lt;$U$12,"Poco Peso",IF(Tabla134[[#This Row],[Item Weight]]&lt;$U$13,"Peso Medio","Peso Alto"))</f>
        <v>Peso Medio</v>
      </c>
      <c r="M788" s="7">
        <v>11.35</v>
      </c>
      <c r="N788" s="11">
        <f>IF(Tabla134[[#This Row],[Item Weight (Nulos)]]="",VLOOKUP(Tabla134[[#This Row],[Item Identifier]],'Tabla para Nulos'!$A$3:$B$1563,2,FALSE),Tabla134[[#This Row],[Item Weight (Nulos)]])</f>
        <v>11.35</v>
      </c>
      <c r="O788" s="11" t="str">
        <f>IF(Tabla134[[#This Row],[Item Visibility]]&lt;$U$15,"Poca visibilidad",IF(Tabla134[[#This Row],[Item Visibility]]&lt;$U$16,"Visibilidad media","Mayor visibilidad"))</f>
        <v>Visibilidad media</v>
      </c>
      <c r="P788" s="11" t="str">
        <f>IF(Tabla134[[#This Row],[Rating]]&lt;2,"Muy Malo",IF(Tabla134[[#This Row],[Rating]]&lt;3,"Malo",IF(Tabla134[[#This Row],[Rating]]&lt;4,"Regular",IF(Tabla134[[#This Row],[Rating]]&lt;5,"Bueno","Excelente"))))</f>
        <v>Bueno</v>
      </c>
    </row>
    <row r="789" spans="1:16" x14ac:dyDescent="0.2">
      <c r="A789" s="7" t="s">
        <v>6</v>
      </c>
      <c r="B789" s="7" t="s">
        <v>1586</v>
      </c>
      <c r="C789" s="7" t="s">
        <v>10</v>
      </c>
      <c r="D789" s="8">
        <v>2016</v>
      </c>
      <c r="E789" s="7" t="s">
        <v>1114</v>
      </c>
      <c r="F789" s="7" t="s">
        <v>8</v>
      </c>
      <c r="G789" s="7" t="s">
        <v>702</v>
      </c>
      <c r="H789" s="7" t="s">
        <v>7</v>
      </c>
      <c r="I789" s="9">
        <v>5.0085152000000001E-2</v>
      </c>
      <c r="J789" s="10">
        <v>164.7526</v>
      </c>
      <c r="K789" s="11">
        <v>4.5</v>
      </c>
      <c r="L789" s="11" t="str">
        <f>IF(Tabla134[[#This Row],[Item Weight]]&lt;$U$12,"Poco Peso",IF(Tabla134[[#This Row],[Item Weight]]&lt;$U$13,"Peso Medio","Peso Alto"))</f>
        <v>Peso Medio</v>
      </c>
      <c r="M789" s="7">
        <v>11.85</v>
      </c>
      <c r="N789" s="11">
        <f>IF(Tabla134[[#This Row],[Item Weight (Nulos)]]="",VLOOKUP(Tabla134[[#This Row],[Item Identifier]],'Tabla para Nulos'!$A$3:$B$1563,2,FALSE),Tabla134[[#This Row],[Item Weight (Nulos)]])</f>
        <v>11.85</v>
      </c>
      <c r="O789" s="11" t="str">
        <f>IF(Tabla134[[#This Row],[Item Visibility]]&lt;$U$15,"Poca visibilidad",IF(Tabla134[[#This Row],[Item Visibility]]&lt;$U$16,"Visibilidad media","Mayor visibilidad"))</f>
        <v>Visibilidad media</v>
      </c>
      <c r="P789" s="11" t="str">
        <f>IF(Tabla134[[#This Row],[Rating]]&lt;2,"Muy Malo",IF(Tabla134[[#This Row],[Rating]]&lt;3,"Malo",IF(Tabla134[[#This Row],[Rating]]&lt;4,"Regular",IF(Tabla134[[#This Row],[Rating]]&lt;5,"Bueno","Excelente"))))</f>
        <v>Bueno</v>
      </c>
    </row>
    <row r="790" spans="1:16" x14ac:dyDescent="0.2">
      <c r="A790" s="7" t="s">
        <v>21</v>
      </c>
      <c r="B790" s="7" t="s">
        <v>1024</v>
      </c>
      <c r="C790" s="7" t="s">
        <v>10</v>
      </c>
      <c r="D790" s="8">
        <v>2016</v>
      </c>
      <c r="E790" s="7" t="s">
        <v>1114</v>
      </c>
      <c r="F790" s="7" t="s">
        <v>8</v>
      </c>
      <c r="G790" s="7" t="s">
        <v>702</v>
      </c>
      <c r="H790" s="7" t="s">
        <v>7</v>
      </c>
      <c r="I790" s="9">
        <v>5.5205900000000002E-2</v>
      </c>
      <c r="J790" s="10">
        <v>219.41659999999999</v>
      </c>
      <c r="K790" s="11">
        <v>4.5</v>
      </c>
      <c r="L790" s="11" t="str">
        <f>IF(Tabla134[[#This Row],[Item Weight]]&lt;$U$12,"Poco Peso",IF(Tabla134[[#This Row],[Item Weight]]&lt;$U$13,"Peso Medio","Peso Alto"))</f>
        <v>Peso Medio</v>
      </c>
      <c r="M790" s="7">
        <v>15.1</v>
      </c>
      <c r="N790" s="11">
        <f>IF(Tabla134[[#This Row],[Item Weight (Nulos)]]="",VLOOKUP(Tabla134[[#This Row],[Item Identifier]],'Tabla para Nulos'!$A$3:$B$1563,2,FALSE),Tabla134[[#This Row],[Item Weight (Nulos)]])</f>
        <v>15.1</v>
      </c>
      <c r="O790" s="11" t="str">
        <f>IF(Tabla134[[#This Row],[Item Visibility]]&lt;$U$15,"Poca visibilidad",IF(Tabla134[[#This Row],[Item Visibility]]&lt;$U$16,"Visibilidad media","Mayor visibilidad"))</f>
        <v>Visibilidad media</v>
      </c>
      <c r="P790" s="11" t="str">
        <f>IF(Tabla134[[#This Row],[Rating]]&lt;2,"Muy Malo",IF(Tabla134[[#This Row],[Rating]]&lt;3,"Malo",IF(Tabla134[[#This Row],[Rating]]&lt;4,"Regular",IF(Tabla134[[#This Row],[Rating]]&lt;5,"Bueno","Excelente"))))</f>
        <v>Bueno</v>
      </c>
    </row>
    <row r="791" spans="1:16" x14ac:dyDescent="0.2">
      <c r="A791" s="7" t="s">
        <v>124</v>
      </c>
      <c r="B791" s="7" t="s">
        <v>630</v>
      </c>
      <c r="C791" s="7" t="s">
        <v>171</v>
      </c>
      <c r="D791" s="8">
        <v>2015</v>
      </c>
      <c r="E791" s="7" t="s">
        <v>922</v>
      </c>
      <c r="F791" s="7" t="s">
        <v>796</v>
      </c>
      <c r="G791" s="7" t="s">
        <v>1</v>
      </c>
      <c r="H791" s="7" t="s">
        <v>7</v>
      </c>
      <c r="I791" s="9">
        <v>2.1710275000000001E-2</v>
      </c>
      <c r="J791" s="10">
        <v>34.987400000000001</v>
      </c>
      <c r="K791" s="11">
        <v>4.5</v>
      </c>
      <c r="L791" s="11" t="str">
        <f>IF(Tabla134[[#This Row],[Item Weight]]&lt;$U$12,"Poco Peso",IF(Tabla134[[#This Row],[Item Weight]]&lt;$U$13,"Peso Medio","Peso Alto"))</f>
        <v>Poco Peso</v>
      </c>
      <c r="M791" s="7">
        <v>6.6749999999999998</v>
      </c>
      <c r="N791" s="11">
        <f>IF(Tabla134[[#This Row],[Item Weight (Nulos)]]="",VLOOKUP(Tabla134[[#This Row],[Item Identifier]],'Tabla para Nulos'!$A$3:$B$1563,2,FALSE),Tabla134[[#This Row],[Item Weight (Nulos)]])</f>
        <v>6.6749999999999998</v>
      </c>
      <c r="O791" s="11" t="str">
        <f>IF(Tabla134[[#This Row],[Item Visibility]]&lt;$U$15,"Poca visibilidad",IF(Tabla134[[#This Row],[Item Visibility]]&lt;$U$16,"Visibilidad media","Mayor visibilidad"))</f>
        <v>Poca visibilidad</v>
      </c>
      <c r="P791" s="11" t="str">
        <f>IF(Tabla134[[#This Row],[Rating]]&lt;2,"Muy Malo",IF(Tabla134[[#This Row],[Rating]]&lt;3,"Malo",IF(Tabla134[[#This Row],[Rating]]&lt;4,"Regular",IF(Tabla134[[#This Row],[Rating]]&lt;5,"Bueno","Excelente"))))</f>
        <v>Bueno</v>
      </c>
    </row>
    <row r="792" spans="1:16" x14ac:dyDescent="0.2">
      <c r="A792" s="7" t="s">
        <v>124</v>
      </c>
      <c r="B792" s="7" t="s">
        <v>302</v>
      </c>
      <c r="C792" s="7" t="s">
        <v>171</v>
      </c>
      <c r="D792" s="8">
        <v>2020</v>
      </c>
      <c r="E792" s="7" t="s">
        <v>919</v>
      </c>
      <c r="F792" s="7" t="s">
        <v>796</v>
      </c>
      <c r="G792" s="7" t="s">
        <v>1</v>
      </c>
      <c r="H792" s="7" t="s">
        <v>7</v>
      </c>
      <c r="I792" s="9">
        <v>8.1096612999999998E-2</v>
      </c>
      <c r="J792" s="10">
        <v>170.37899999999999</v>
      </c>
      <c r="K792" s="11">
        <v>4.5</v>
      </c>
      <c r="L792" s="11" t="str">
        <f>IF(Tabla134[[#This Row],[Item Weight]]&lt;$U$12,"Poco Peso",IF(Tabla134[[#This Row],[Item Weight]]&lt;$U$13,"Peso Medio","Peso Alto"))</f>
        <v>Poco Peso</v>
      </c>
      <c r="M792" s="7">
        <v>5.82</v>
      </c>
      <c r="N792" s="11">
        <f>IF(Tabla134[[#This Row],[Item Weight (Nulos)]]="",VLOOKUP(Tabla134[[#This Row],[Item Identifier]],'Tabla para Nulos'!$A$3:$B$1563,2,FALSE),Tabla134[[#This Row],[Item Weight (Nulos)]])</f>
        <v>5.82</v>
      </c>
      <c r="O792" s="11" t="str">
        <f>IF(Tabla134[[#This Row],[Item Visibility]]&lt;$U$15,"Poca visibilidad",IF(Tabla134[[#This Row],[Item Visibility]]&lt;$U$16,"Visibilidad media","Mayor visibilidad"))</f>
        <v>Visibilidad media</v>
      </c>
      <c r="P792" s="11" t="str">
        <f>IF(Tabla134[[#This Row],[Rating]]&lt;2,"Muy Malo",IF(Tabla134[[#This Row],[Rating]]&lt;3,"Malo",IF(Tabla134[[#This Row],[Rating]]&lt;4,"Regular",IF(Tabla134[[#This Row],[Rating]]&lt;5,"Bueno","Excelente"))))</f>
        <v>Bueno</v>
      </c>
    </row>
    <row r="793" spans="1:16" x14ac:dyDescent="0.2">
      <c r="A793" s="7" t="s">
        <v>124</v>
      </c>
      <c r="B793" s="7" t="s">
        <v>1269</v>
      </c>
      <c r="C793" s="7" t="s">
        <v>14</v>
      </c>
      <c r="D793" s="8">
        <v>2020</v>
      </c>
      <c r="E793" s="7" t="s">
        <v>919</v>
      </c>
      <c r="F793" s="7" t="s">
        <v>796</v>
      </c>
      <c r="G793" s="7" t="s">
        <v>1</v>
      </c>
      <c r="H793" s="7" t="s">
        <v>7</v>
      </c>
      <c r="I793" s="9">
        <v>1.0096684E-2</v>
      </c>
      <c r="J793" s="10">
        <v>160.45519999999999</v>
      </c>
      <c r="K793" s="11">
        <v>4.5</v>
      </c>
      <c r="L793" s="11" t="str">
        <f>IF(Tabla134[[#This Row],[Item Weight]]&lt;$U$12,"Poco Peso",IF(Tabla134[[#This Row],[Item Weight]]&lt;$U$13,"Peso Medio","Peso Alto"))</f>
        <v>Peso Alto</v>
      </c>
      <c r="M793" s="7">
        <v>17.600000000000001</v>
      </c>
      <c r="N793" s="11">
        <f>IF(Tabla134[[#This Row],[Item Weight (Nulos)]]="",VLOOKUP(Tabla134[[#This Row],[Item Identifier]],'Tabla para Nulos'!$A$3:$B$1563,2,FALSE),Tabla134[[#This Row],[Item Weight (Nulos)]])</f>
        <v>17.600000000000001</v>
      </c>
      <c r="O793" s="11" t="str">
        <f>IF(Tabla134[[#This Row],[Item Visibility]]&lt;$U$15,"Poca visibilidad",IF(Tabla134[[#This Row],[Item Visibility]]&lt;$U$16,"Visibilidad media","Mayor visibilidad"))</f>
        <v>Poca visibilidad</v>
      </c>
      <c r="P793" s="11" t="str">
        <f>IF(Tabla134[[#This Row],[Rating]]&lt;2,"Muy Malo",IF(Tabla134[[#This Row],[Rating]]&lt;3,"Malo",IF(Tabla134[[#This Row],[Rating]]&lt;4,"Regular",IF(Tabla134[[#This Row],[Rating]]&lt;5,"Bueno","Excelente"))))</f>
        <v>Bueno</v>
      </c>
    </row>
    <row r="794" spans="1:16" x14ac:dyDescent="0.2">
      <c r="A794" s="7" t="s">
        <v>124</v>
      </c>
      <c r="B794" s="7" t="s">
        <v>1307</v>
      </c>
      <c r="C794" s="7" t="s">
        <v>28</v>
      </c>
      <c r="D794" s="8">
        <v>2015</v>
      </c>
      <c r="E794" s="7" t="s">
        <v>922</v>
      </c>
      <c r="F794" s="7" t="s">
        <v>796</v>
      </c>
      <c r="G794" s="7" t="s">
        <v>1</v>
      </c>
      <c r="H794" s="7" t="s">
        <v>7</v>
      </c>
      <c r="I794" s="9">
        <v>0.13177092200000001</v>
      </c>
      <c r="J794" s="10">
        <v>151.10239999999999</v>
      </c>
      <c r="K794" s="11">
        <v>4.5</v>
      </c>
      <c r="L794" s="11" t="str">
        <f>IF(Tabla134[[#This Row],[Item Weight]]&lt;$U$12,"Poco Peso",IF(Tabla134[[#This Row],[Item Weight]]&lt;$U$13,"Peso Medio","Peso Alto"))</f>
        <v>Peso Medio</v>
      </c>
      <c r="M794" s="7">
        <v>11.65</v>
      </c>
      <c r="N794" s="11">
        <f>IF(Tabla134[[#This Row],[Item Weight (Nulos)]]="",VLOOKUP(Tabla134[[#This Row],[Item Identifier]],'Tabla para Nulos'!$A$3:$B$1563,2,FALSE),Tabla134[[#This Row],[Item Weight (Nulos)]])</f>
        <v>11.65</v>
      </c>
      <c r="O794" s="11" t="str">
        <f>IF(Tabla134[[#This Row],[Item Visibility]]&lt;$U$15,"Poca visibilidad",IF(Tabla134[[#This Row],[Item Visibility]]&lt;$U$16,"Visibilidad media","Mayor visibilidad"))</f>
        <v>Mayor visibilidad</v>
      </c>
      <c r="P794" s="11" t="str">
        <f>IF(Tabla134[[#This Row],[Rating]]&lt;2,"Muy Malo",IF(Tabla134[[#This Row],[Rating]]&lt;3,"Malo",IF(Tabla134[[#This Row],[Rating]]&lt;4,"Regular",IF(Tabla134[[#This Row],[Rating]]&lt;5,"Bueno","Excelente"))))</f>
        <v>Bueno</v>
      </c>
    </row>
    <row r="795" spans="1:16" x14ac:dyDescent="0.2">
      <c r="A795" s="7" t="s">
        <v>124</v>
      </c>
      <c r="B795" s="7" t="s">
        <v>291</v>
      </c>
      <c r="C795" s="7" t="s">
        <v>28</v>
      </c>
      <c r="D795" s="8">
        <v>2015</v>
      </c>
      <c r="E795" s="7" t="s">
        <v>922</v>
      </c>
      <c r="F795" s="7" t="s">
        <v>796</v>
      </c>
      <c r="G795" s="7" t="s">
        <v>1</v>
      </c>
      <c r="H795" s="7" t="s">
        <v>7</v>
      </c>
      <c r="I795" s="9">
        <v>7.6229769000000003E-2</v>
      </c>
      <c r="J795" s="10">
        <v>90.483000000000004</v>
      </c>
      <c r="K795" s="11">
        <v>4.5</v>
      </c>
      <c r="L795" s="11" t="str">
        <f>IF(Tabla134[[#This Row],[Item Weight]]&lt;$U$12,"Poco Peso",IF(Tabla134[[#This Row],[Item Weight]]&lt;$U$13,"Peso Medio","Peso Alto"))</f>
        <v>Peso Medio</v>
      </c>
      <c r="M795" s="7">
        <v>15.1</v>
      </c>
      <c r="N795" s="11">
        <f>IF(Tabla134[[#This Row],[Item Weight (Nulos)]]="",VLOOKUP(Tabla134[[#This Row],[Item Identifier]],'Tabla para Nulos'!$A$3:$B$1563,2,FALSE),Tabla134[[#This Row],[Item Weight (Nulos)]])</f>
        <v>15.1</v>
      </c>
      <c r="O795" s="11" t="str">
        <f>IF(Tabla134[[#This Row],[Item Visibility]]&lt;$U$15,"Poca visibilidad",IF(Tabla134[[#This Row],[Item Visibility]]&lt;$U$16,"Visibilidad media","Mayor visibilidad"))</f>
        <v>Visibilidad media</v>
      </c>
      <c r="P795" s="11" t="str">
        <f>IF(Tabla134[[#This Row],[Rating]]&lt;2,"Muy Malo",IF(Tabla134[[#This Row],[Rating]]&lt;3,"Malo",IF(Tabla134[[#This Row],[Rating]]&lt;4,"Regular",IF(Tabla134[[#This Row],[Rating]]&lt;5,"Bueno","Excelente"))))</f>
        <v>Bueno</v>
      </c>
    </row>
    <row r="796" spans="1:16" x14ac:dyDescent="0.2">
      <c r="A796" s="7" t="s">
        <v>124</v>
      </c>
      <c r="B796" s="7" t="s">
        <v>1226</v>
      </c>
      <c r="C796" s="7" t="s">
        <v>17</v>
      </c>
      <c r="D796" s="8">
        <v>2015</v>
      </c>
      <c r="E796" s="7" t="s">
        <v>922</v>
      </c>
      <c r="F796" s="7" t="s">
        <v>796</v>
      </c>
      <c r="G796" s="7" t="s">
        <v>1</v>
      </c>
      <c r="H796" s="7" t="s">
        <v>7</v>
      </c>
      <c r="I796" s="9">
        <v>5.8465268000000001E-2</v>
      </c>
      <c r="J796" s="10">
        <v>145.31280000000001</v>
      </c>
      <c r="K796" s="11">
        <v>4.5</v>
      </c>
      <c r="L796" s="11" t="str">
        <f>IF(Tabla134[[#This Row],[Item Weight]]&lt;$U$12,"Poco Peso",IF(Tabla134[[#This Row],[Item Weight]]&lt;$U$13,"Peso Medio","Peso Alto"))</f>
        <v>Poco Peso</v>
      </c>
      <c r="M796" s="7">
        <v>7.0750000000000002</v>
      </c>
      <c r="N796" s="11">
        <f>IF(Tabla134[[#This Row],[Item Weight (Nulos)]]="",VLOOKUP(Tabla134[[#This Row],[Item Identifier]],'Tabla para Nulos'!$A$3:$B$1563,2,FALSE),Tabla134[[#This Row],[Item Weight (Nulos)]])</f>
        <v>7.0750000000000002</v>
      </c>
      <c r="O796" s="11" t="str">
        <f>IF(Tabla134[[#This Row],[Item Visibility]]&lt;$U$15,"Poca visibilidad",IF(Tabla134[[#This Row],[Item Visibility]]&lt;$U$16,"Visibilidad media","Mayor visibilidad"))</f>
        <v>Visibilidad media</v>
      </c>
      <c r="P796" s="11" t="str">
        <f>IF(Tabla134[[#This Row],[Rating]]&lt;2,"Muy Malo",IF(Tabla134[[#This Row],[Rating]]&lt;3,"Malo",IF(Tabla134[[#This Row],[Rating]]&lt;4,"Regular",IF(Tabla134[[#This Row],[Rating]]&lt;5,"Bueno","Excelente"))))</f>
        <v>Bueno</v>
      </c>
    </row>
    <row r="797" spans="1:16" x14ac:dyDescent="0.2">
      <c r="A797" s="7" t="s">
        <v>124</v>
      </c>
      <c r="B797" s="7" t="s">
        <v>1033</v>
      </c>
      <c r="C797" s="7" t="s">
        <v>71</v>
      </c>
      <c r="D797" s="8">
        <v>2015</v>
      </c>
      <c r="E797" s="7" t="s">
        <v>922</v>
      </c>
      <c r="F797" s="7" t="s">
        <v>796</v>
      </c>
      <c r="G797" s="7" t="s">
        <v>1</v>
      </c>
      <c r="H797" s="7" t="s">
        <v>7</v>
      </c>
      <c r="I797" s="9">
        <v>0.10489042799999999</v>
      </c>
      <c r="J797" s="10">
        <v>121.4072</v>
      </c>
      <c r="K797" s="11">
        <v>4.5</v>
      </c>
      <c r="L797" s="11" t="str">
        <f>IF(Tabla134[[#This Row],[Item Weight]]&lt;$U$12,"Poco Peso",IF(Tabla134[[#This Row],[Item Weight]]&lt;$U$13,"Peso Medio","Peso Alto"))</f>
        <v>Peso Alto</v>
      </c>
      <c r="M797" s="7">
        <v>18.7</v>
      </c>
      <c r="N797" s="11">
        <f>IF(Tabla134[[#This Row],[Item Weight (Nulos)]]="",VLOOKUP(Tabla134[[#This Row],[Item Identifier]],'Tabla para Nulos'!$A$3:$B$1563,2,FALSE),Tabla134[[#This Row],[Item Weight (Nulos)]])</f>
        <v>18.7</v>
      </c>
      <c r="O797" s="11" t="str">
        <f>IF(Tabla134[[#This Row],[Item Visibility]]&lt;$U$15,"Poca visibilidad",IF(Tabla134[[#This Row],[Item Visibility]]&lt;$U$16,"Visibilidad media","Mayor visibilidad"))</f>
        <v>Mayor visibilidad</v>
      </c>
      <c r="P797" s="11" t="str">
        <f>IF(Tabla134[[#This Row],[Rating]]&lt;2,"Muy Malo",IF(Tabla134[[#This Row],[Rating]]&lt;3,"Malo",IF(Tabla134[[#This Row],[Rating]]&lt;4,"Regular",IF(Tabla134[[#This Row],[Rating]]&lt;5,"Bueno","Excelente"))))</f>
        <v>Bueno</v>
      </c>
    </row>
    <row r="798" spans="1:16" x14ac:dyDescent="0.2">
      <c r="A798" s="7" t="s">
        <v>124</v>
      </c>
      <c r="B798" s="7" t="s">
        <v>1386</v>
      </c>
      <c r="C798" s="7" t="s">
        <v>10</v>
      </c>
      <c r="D798" s="8">
        <v>2015</v>
      </c>
      <c r="E798" s="7" t="s">
        <v>922</v>
      </c>
      <c r="F798" s="7" t="s">
        <v>796</v>
      </c>
      <c r="G798" s="7" t="s">
        <v>1</v>
      </c>
      <c r="H798" s="7" t="s">
        <v>7</v>
      </c>
      <c r="I798" s="9">
        <v>0.116484721</v>
      </c>
      <c r="J798" s="10">
        <v>94.143600000000006</v>
      </c>
      <c r="K798" s="11">
        <v>4.5</v>
      </c>
      <c r="L798" s="11" t="str">
        <f>IF(Tabla134[[#This Row],[Item Weight]]&lt;$U$12,"Poco Peso",IF(Tabla134[[#This Row],[Item Weight]]&lt;$U$13,"Peso Medio","Peso Alto"))</f>
        <v>Poco Peso</v>
      </c>
      <c r="M798" s="7">
        <v>8.6150000000000002</v>
      </c>
      <c r="N798" s="11">
        <f>IF(Tabla134[[#This Row],[Item Weight (Nulos)]]="",VLOOKUP(Tabla134[[#This Row],[Item Identifier]],'Tabla para Nulos'!$A$3:$B$1563,2,FALSE),Tabla134[[#This Row],[Item Weight (Nulos)]])</f>
        <v>8.6150000000000002</v>
      </c>
      <c r="O798" s="11" t="str">
        <f>IF(Tabla134[[#This Row],[Item Visibility]]&lt;$U$15,"Poca visibilidad",IF(Tabla134[[#This Row],[Item Visibility]]&lt;$U$16,"Visibilidad media","Mayor visibilidad"))</f>
        <v>Mayor visibilidad</v>
      </c>
      <c r="P798" s="11" t="str">
        <f>IF(Tabla134[[#This Row],[Rating]]&lt;2,"Muy Malo",IF(Tabla134[[#This Row],[Rating]]&lt;3,"Malo",IF(Tabla134[[#This Row],[Rating]]&lt;4,"Regular",IF(Tabla134[[#This Row],[Rating]]&lt;5,"Bueno","Excelente"))))</f>
        <v>Bueno</v>
      </c>
    </row>
    <row r="799" spans="1:16" x14ac:dyDescent="0.2">
      <c r="A799" s="7" t="s">
        <v>124</v>
      </c>
      <c r="B799" s="7" t="s">
        <v>1017</v>
      </c>
      <c r="C799" s="7" t="s">
        <v>4</v>
      </c>
      <c r="D799" s="8">
        <v>2015</v>
      </c>
      <c r="E799" s="7" t="s">
        <v>922</v>
      </c>
      <c r="F799" s="7" t="s">
        <v>796</v>
      </c>
      <c r="G799" s="7" t="s">
        <v>702</v>
      </c>
      <c r="H799" s="7" t="s">
        <v>7</v>
      </c>
      <c r="I799" s="9">
        <v>8.996026E-2</v>
      </c>
      <c r="J799" s="10">
        <v>159.56039999999999</v>
      </c>
      <c r="K799" s="11">
        <v>4.5</v>
      </c>
      <c r="L799" s="11" t="str">
        <f>IF(Tabla134[[#This Row],[Item Weight]]&lt;$U$12,"Poco Peso",IF(Tabla134[[#This Row],[Item Weight]]&lt;$U$13,"Peso Medio","Peso Alto"))</f>
        <v>Peso Medio</v>
      </c>
      <c r="M799" s="7">
        <v>14.5</v>
      </c>
      <c r="N799" s="11">
        <f>IF(Tabla134[[#This Row],[Item Weight (Nulos)]]="",VLOOKUP(Tabla134[[#This Row],[Item Identifier]],'Tabla para Nulos'!$A$3:$B$1563,2,FALSE),Tabla134[[#This Row],[Item Weight (Nulos)]])</f>
        <v>14.5</v>
      </c>
      <c r="O799" s="11" t="str">
        <f>IF(Tabla134[[#This Row],[Item Visibility]]&lt;$U$15,"Poca visibilidad",IF(Tabla134[[#This Row],[Item Visibility]]&lt;$U$16,"Visibilidad media","Mayor visibilidad"))</f>
        <v>Visibilidad media</v>
      </c>
      <c r="P799" s="11" t="str">
        <f>IF(Tabla134[[#This Row],[Rating]]&lt;2,"Muy Malo",IF(Tabla134[[#This Row],[Rating]]&lt;3,"Malo",IF(Tabla134[[#This Row],[Rating]]&lt;4,"Regular",IF(Tabla134[[#This Row],[Rating]]&lt;5,"Bueno","Excelente"))))</f>
        <v>Bueno</v>
      </c>
    </row>
    <row r="800" spans="1:16" x14ac:dyDescent="0.2">
      <c r="A800" s="7" t="s">
        <v>124</v>
      </c>
      <c r="B800" s="7" t="s">
        <v>1016</v>
      </c>
      <c r="C800" s="7" t="s">
        <v>4</v>
      </c>
      <c r="D800" s="8">
        <v>2015</v>
      </c>
      <c r="E800" s="7" t="s">
        <v>922</v>
      </c>
      <c r="F800" s="7" t="s">
        <v>796</v>
      </c>
      <c r="G800" s="7" t="s">
        <v>702</v>
      </c>
      <c r="H800" s="7" t="s">
        <v>7</v>
      </c>
      <c r="I800" s="9">
        <v>3.2652795999999998E-2</v>
      </c>
      <c r="J800" s="10">
        <v>190.81620000000001</v>
      </c>
      <c r="K800" s="11">
        <v>4.5</v>
      </c>
      <c r="L800" s="11" t="str">
        <f>IF(Tabla134[[#This Row],[Item Weight]]&lt;$U$12,"Poco Peso",IF(Tabla134[[#This Row],[Item Weight]]&lt;$U$13,"Peso Medio","Peso Alto"))</f>
        <v>Peso Medio</v>
      </c>
      <c r="M800" s="7">
        <v>16.75</v>
      </c>
      <c r="N800" s="11">
        <f>IF(Tabla134[[#This Row],[Item Weight (Nulos)]]="",VLOOKUP(Tabla134[[#This Row],[Item Identifier]],'Tabla para Nulos'!$A$3:$B$1563,2,FALSE),Tabla134[[#This Row],[Item Weight (Nulos)]])</f>
        <v>16.75</v>
      </c>
      <c r="O800" s="11" t="str">
        <f>IF(Tabla134[[#This Row],[Item Visibility]]&lt;$U$15,"Poca visibilidad",IF(Tabla134[[#This Row],[Item Visibility]]&lt;$U$16,"Visibilidad media","Mayor visibilidad"))</f>
        <v>Visibilidad media</v>
      </c>
      <c r="P800" s="11" t="str">
        <f>IF(Tabla134[[#This Row],[Rating]]&lt;2,"Muy Malo",IF(Tabla134[[#This Row],[Rating]]&lt;3,"Malo",IF(Tabla134[[#This Row],[Rating]]&lt;4,"Regular",IF(Tabla134[[#This Row],[Rating]]&lt;5,"Bueno","Excelente"))))</f>
        <v>Bueno</v>
      </c>
    </row>
    <row r="801" spans="1:16" x14ac:dyDescent="0.2">
      <c r="A801" s="7" t="s">
        <v>124</v>
      </c>
      <c r="B801" s="7" t="s">
        <v>1283</v>
      </c>
      <c r="C801" s="7" t="s">
        <v>4</v>
      </c>
      <c r="D801" s="8">
        <v>2015</v>
      </c>
      <c r="E801" s="7" t="s">
        <v>922</v>
      </c>
      <c r="F801" s="7" t="s">
        <v>796</v>
      </c>
      <c r="G801" s="7" t="s">
        <v>702</v>
      </c>
      <c r="H801" s="7" t="s">
        <v>7</v>
      </c>
      <c r="I801" s="9">
        <v>0</v>
      </c>
      <c r="J801" s="10">
        <v>44.108600000000003</v>
      </c>
      <c r="K801" s="11">
        <v>4.5</v>
      </c>
      <c r="L801" s="11" t="str">
        <f>IF(Tabla134[[#This Row],[Item Weight]]&lt;$U$12,"Poco Peso",IF(Tabla134[[#This Row],[Item Weight]]&lt;$U$13,"Peso Medio","Peso Alto"))</f>
        <v>Peso Alto</v>
      </c>
      <c r="M801" s="7">
        <v>18.2</v>
      </c>
      <c r="N801" s="11">
        <f>IF(Tabla134[[#This Row],[Item Weight (Nulos)]]="",VLOOKUP(Tabla134[[#This Row],[Item Identifier]],'Tabla para Nulos'!$A$3:$B$1563,2,FALSE),Tabla134[[#This Row],[Item Weight (Nulos)]])</f>
        <v>18.2</v>
      </c>
      <c r="O801" s="11" t="str">
        <f>IF(Tabla134[[#This Row],[Item Visibility]]&lt;$U$15,"Poca visibilidad",IF(Tabla134[[#This Row],[Item Visibility]]&lt;$U$16,"Visibilidad media","Mayor visibilidad"))</f>
        <v>Poca visibilidad</v>
      </c>
      <c r="P801" s="11" t="str">
        <f>IF(Tabla134[[#This Row],[Rating]]&lt;2,"Muy Malo",IF(Tabla134[[#This Row],[Rating]]&lt;3,"Malo",IF(Tabla134[[#This Row],[Rating]]&lt;4,"Regular",IF(Tabla134[[#This Row],[Rating]]&lt;5,"Bueno","Excelente"))))</f>
        <v>Bueno</v>
      </c>
    </row>
    <row r="802" spans="1:16" x14ac:dyDescent="0.2">
      <c r="A802" s="7" t="s">
        <v>124</v>
      </c>
      <c r="B802" s="7" t="s">
        <v>1486</v>
      </c>
      <c r="C802" s="7" t="s">
        <v>4</v>
      </c>
      <c r="D802" s="8">
        <v>2015</v>
      </c>
      <c r="E802" s="7" t="s">
        <v>922</v>
      </c>
      <c r="F802" s="7" t="s">
        <v>796</v>
      </c>
      <c r="G802" s="7" t="s">
        <v>702</v>
      </c>
      <c r="H802" s="7" t="s">
        <v>7</v>
      </c>
      <c r="I802" s="9">
        <v>0.113833823</v>
      </c>
      <c r="J802" s="10">
        <v>232.83</v>
      </c>
      <c r="K802" s="11">
        <v>4.5</v>
      </c>
      <c r="L802" s="11" t="str">
        <f>IF(Tabla134[[#This Row],[Item Weight]]&lt;$U$12,"Poco Peso",IF(Tabla134[[#This Row],[Item Weight]]&lt;$U$13,"Peso Medio","Peso Alto"))</f>
        <v>Peso Alto</v>
      </c>
      <c r="M802" s="7">
        <v>21.25</v>
      </c>
      <c r="N802" s="11">
        <f>IF(Tabla134[[#This Row],[Item Weight (Nulos)]]="",VLOOKUP(Tabla134[[#This Row],[Item Identifier]],'Tabla para Nulos'!$A$3:$B$1563,2,FALSE),Tabla134[[#This Row],[Item Weight (Nulos)]])</f>
        <v>21.25</v>
      </c>
      <c r="O802" s="11" t="str">
        <f>IF(Tabla134[[#This Row],[Item Visibility]]&lt;$U$15,"Poca visibilidad",IF(Tabla134[[#This Row],[Item Visibility]]&lt;$U$16,"Visibilidad media","Mayor visibilidad"))</f>
        <v>Mayor visibilidad</v>
      </c>
      <c r="P802" s="11" t="str">
        <f>IF(Tabla134[[#This Row],[Rating]]&lt;2,"Muy Malo",IF(Tabla134[[#This Row],[Rating]]&lt;3,"Malo",IF(Tabla134[[#This Row],[Rating]]&lt;4,"Regular",IF(Tabla134[[#This Row],[Rating]]&lt;5,"Bueno","Excelente"))))</f>
        <v>Bueno</v>
      </c>
    </row>
    <row r="803" spans="1:16" x14ac:dyDescent="0.2">
      <c r="A803" s="7" t="s">
        <v>124</v>
      </c>
      <c r="B803" s="7" t="s">
        <v>872</v>
      </c>
      <c r="C803" s="7" t="s">
        <v>171</v>
      </c>
      <c r="D803" s="8">
        <v>2015</v>
      </c>
      <c r="E803" s="7" t="s">
        <v>922</v>
      </c>
      <c r="F803" s="7" t="s">
        <v>796</v>
      </c>
      <c r="G803" s="7" t="s">
        <v>702</v>
      </c>
      <c r="H803" s="7" t="s">
        <v>7</v>
      </c>
      <c r="I803" s="9">
        <v>3.3176087E-2</v>
      </c>
      <c r="J803" s="10">
        <v>120.11239999999999</v>
      </c>
      <c r="K803" s="11">
        <v>4.5</v>
      </c>
      <c r="L803" s="11" t="str">
        <f>IF(Tabla134[[#This Row],[Item Weight]]&lt;$U$12,"Poco Peso",IF(Tabla134[[#This Row],[Item Weight]]&lt;$U$13,"Peso Medio","Peso Alto"))</f>
        <v>Peso Medio</v>
      </c>
      <c r="M803" s="7">
        <v>11.1</v>
      </c>
      <c r="N803" s="11">
        <f>IF(Tabla134[[#This Row],[Item Weight (Nulos)]]="",VLOOKUP(Tabla134[[#This Row],[Item Identifier]],'Tabla para Nulos'!$A$3:$B$1563,2,FALSE),Tabla134[[#This Row],[Item Weight (Nulos)]])</f>
        <v>11.1</v>
      </c>
      <c r="O803" s="11" t="str">
        <f>IF(Tabla134[[#This Row],[Item Visibility]]&lt;$U$15,"Poca visibilidad",IF(Tabla134[[#This Row],[Item Visibility]]&lt;$U$16,"Visibilidad media","Mayor visibilidad"))</f>
        <v>Visibilidad media</v>
      </c>
      <c r="P803" s="11" t="str">
        <f>IF(Tabla134[[#This Row],[Rating]]&lt;2,"Muy Malo",IF(Tabla134[[#This Row],[Rating]]&lt;3,"Malo",IF(Tabla134[[#This Row],[Rating]]&lt;4,"Regular",IF(Tabla134[[#This Row],[Rating]]&lt;5,"Bueno","Excelente"))))</f>
        <v>Bueno</v>
      </c>
    </row>
    <row r="804" spans="1:16" x14ac:dyDescent="0.2">
      <c r="A804" s="7" t="s">
        <v>124</v>
      </c>
      <c r="B804" s="7" t="s">
        <v>180</v>
      </c>
      <c r="C804" s="7" t="s">
        <v>171</v>
      </c>
      <c r="D804" s="8">
        <v>2015</v>
      </c>
      <c r="E804" s="7" t="s">
        <v>922</v>
      </c>
      <c r="F804" s="7" t="s">
        <v>796</v>
      </c>
      <c r="G804" s="7" t="s">
        <v>702</v>
      </c>
      <c r="H804" s="7" t="s">
        <v>7</v>
      </c>
      <c r="I804" s="9">
        <v>4.1909345000000001E-2</v>
      </c>
      <c r="J804" s="10">
        <v>255.00139999999999</v>
      </c>
      <c r="K804" s="11">
        <v>4.5</v>
      </c>
      <c r="L804" s="11" t="str">
        <f>IF(Tabla134[[#This Row],[Item Weight]]&lt;$U$12,"Poco Peso",IF(Tabla134[[#This Row],[Item Weight]]&lt;$U$13,"Peso Medio","Peso Alto"))</f>
        <v>Peso Medio</v>
      </c>
      <c r="M804" s="7">
        <v>13</v>
      </c>
      <c r="N804" s="11">
        <f>IF(Tabla134[[#This Row],[Item Weight (Nulos)]]="",VLOOKUP(Tabla134[[#This Row],[Item Identifier]],'Tabla para Nulos'!$A$3:$B$1563,2,FALSE),Tabla134[[#This Row],[Item Weight (Nulos)]])</f>
        <v>13</v>
      </c>
      <c r="O804" s="11" t="str">
        <f>IF(Tabla134[[#This Row],[Item Visibility]]&lt;$U$15,"Poca visibilidad",IF(Tabla134[[#This Row],[Item Visibility]]&lt;$U$16,"Visibilidad media","Mayor visibilidad"))</f>
        <v>Visibilidad media</v>
      </c>
      <c r="P804" s="11" t="str">
        <f>IF(Tabla134[[#This Row],[Rating]]&lt;2,"Muy Malo",IF(Tabla134[[#This Row],[Rating]]&lt;3,"Malo",IF(Tabla134[[#This Row],[Rating]]&lt;4,"Regular",IF(Tabla134[[#This Row],[Rating]]&lt;5,"Bueno","Excelente"))))</f>
        <v>Bueno</v>
      </c>
    </row>
    <row r="805" spans="1:16" x14ac:dyDescent="0.2">
      <c r="A805" s="7" t="s">
        <v>124</v>
      </c>
      <c r="B805" s="7" t="s">
        <v>1361</v>
      </c>
      <c r="C805" s="7" t="s">
        <v>171</v>
      </c>
      <c r="D805" s="8">
        <v>2015</v>
      </c>
      <c r="E805" s="7" t="s">
        <v>922</v>
      </c>
      <c r="F805" s="7" t="s">
        <v>796</v>
      </c>
      <c r="G805" s="7" t="s">
        <v>702</v>
      </c>
      <c r="H805" s="7" t="s">
        <v>7</v>
      </c>
      <c r="I805" s="9">
        <v>0.16098884999999999</v>
      </c>
      <c r="J805" s="10">
        <v>57.856200000000001</v>
      </c>
      <c r="K805" s="11">
        <v>4.5</v>
      </c>
      <c r="L805" s="11" t="str">
        <f>IF(Tabla134[[#This Row],[Item Weight]]&lt;$U$12,"Poco Peso",IF(Tabla134[[#This Row],[Item Weight]]&lt;$U$13,"Peso Medio","Peso Alto"))</f>
        <v>Peso Medio</v>
      </c>
      <c r="M805" s="7">
        <v>15.7</v>
      </c>
      <c r="N805" s="11">
        <f>IF(Tabla134[[#This Row],[Item Weight (Nulos)]]="",VLOOKUP(Tabla134[[#This Row],[Item Identifier]],'Tabla para Nulos'!$A$3:$B$1563,2,FALSE),Tabla134[[#This Row],[Item Weight (Nulos)]])</f>
        <v>15.7</v>
      </c>
      <c r="O805" s="11" t="str">
        <f>IF(Tabla134[[#This Row],[Item Visibility]]&lt;$U$15,"Poca visibilidad",IF(Tabla134[[#This Row],[Item Visibility]]&lt;$U$16,"Visibilidad media","Mayor visibilidad"))</f>
        <v>Mayor visibilidad</v>
      </c>
      <c r="P805" s="11" t="str">
        <f>IF(Tabla134[[#This Row],[Rating]]&lt;2,"Muy Malo",IF(Tabla134[[#This Row],[Rating]]&lt;3,"Malo",IF(Tabla134[[#This Row],[Rating]]&lt;4,"Regular",IF(Tabla134[[#This Row],[Rating]]&lt;5,"Bueno","Excelente"))))</f>
        <v>Bueno</v>
      </c>
    </row>
    <row r="806" spans="1:16" x14ac:dyDescent="0.2">
      <c r="A806" s="7" t="s">
        <v>124</v>
      </c>
      <c r="B806" s="7" t="s">
        <v>426</v>
      </c>
      <c r="C806" s="7" t="s">
        <v>171</v>
      </c>
      <c r="D806" s="8">
        <v>2015</v>
      </c>
      <c r="E806" s="7" t="s">
        <v>922</v>
      </c>
      <c r="F806" s="7" t="s">
        <v>796</v>
      </c>
      <c r="G806" s="7" t="s">
        <v>702</v>
      </c>
      <c r="H806" s="7" t="s">
        <v>7</v>
      </c>
      <c r="I806" s="9">
        <v>2.1369722000000001E-2</v>
      </c>
      <c r="J806" s="10">
        <v>75.832800000000006</v>
      </c>
      <c r="K806" s="11">
        <v>4.5</v>
      </c>
      <c r="L806" s="11" t="str">
        <f>IF(Tabla134[[#This Row],[Item Weight]]&lt;$U$12,"Poco Peso",IF(Tabla134[[#This Row],[Item Weight]]&lt;$U$13,"Peso Medio","Peso Alto"))</f>
        <v>Peso Alto</v>
      </c>
      <c r="M806" s="7">
        <v>20.350000000000001</v>
      </c>
      <c r="N806" s="11">
        <f>IF(Tabla134[[#This Row],[Item Weight (Nulos)]]="",VLOOKUP(Tabla134[[#This Row],[Item Identifier]],'Tabla para Nulos'!$A$3:$B$1563,2,FALSE),Tabla134[[#This Row],[Item Weight (Nulos)]])</f>
        <v>20.350000000000001</v>
      </c>
      <c r="O806" s="11" t="str">
        <f>IF(Tabla134[[#This Row],[Item Visibility]]&lt;$U$15,"Poca visibilidad",IF(Tabla134[[#This Row],[Item Visibility]]&lt;$U$16,"Visibilidad media","Mayor visibilidad"))</f>
        <v>Poca visibilidad</v>
      </c>
      <c r="P806" s="11" t="str">
        <f>IF(Tabla134[[#This Row],[Rating]]&lt;2,"Muy Malo",IF(Tabla134[[#This Row],[Rating]]&lt;3,"Malo",IF(Tabla134[[#This Row],[Rating]]&lt;4,"Regular",IF(Tabla134[[#This Row],[Rating]]&lt;5,"Bueno","Excelente"))))</f>
        <v>Bueno</v>
      </c>
    </row>
    <row r="807" spans="1:16" x14ac:dyDescent="0.2">
      <c r="A807" s="7" t="s">
        <v>124</v>
      </c>
      <c r="B807" s="7" t="s">
        <v>849</v>
      </c>
      <c r="C807" s="7" t="s">
        <v>19</v>
      </c>
      <c r="D807" s="8">
        <v>2015</v>
      </c>
      <c r="E807" s="7" t="s">
        <v>922</v>
      </c>
      <c r="F807" s="7" t="s">
        <v>796</v>
      </c>
      <c r="G807" s="7" t="s">
        <v>702</v>
      </c>
      <c r="H807" s="7" t="s">
        <v>7</v>
      </c>
      <c r="I807" s="9">
        <v>0</v>
      </c>
      <c r="J807" s="10">
        <v>111.18600000000001</v>
      </c>
      <c r="K807" s="11">
        <v>4.5</v>
      </c>
      <c r="L807" s="11" t="str">
        <f>IF(Tabla134[[#This Row],[Item Weight]]&lt;$U$12,"Poco Peso",IF(Tabla134[[#This Row],[Item Weight]]&lt;$U$13,"Peso Medio","Peso Alto"))</f>
        <v>Poco Peso</v>
      </c>
      <c r="M807" s="7">
        <v>4.59</v>
      </c>
      <c r="N807" s="11">
        <f>IF(Tabla134[[#This Row],[Item Weight (Nulos)]]="",VLOOKUP(Tabla134[[#This Row],[Item Identifier]],'Tabla para Nulos'!$A$3:$B$1563,2,FALSE),Tabla134[[#This Row],[Item Weight (Nulos)]])</f>
        <v>4.59</v>
      </c>
      <c r="O807" s="11" t="str">
        <f>IF(Tabla134[[#This Row],[Item Visibility]]&lt;$U$15,"Poca visibilidad",IF(Tabla134[[#This Row],[Item Visibility]]&lt;$U$16,"Visibilidad media","Mayor visibilidad"))</f>
        <v>Poca visibilidad</v>
      </c>
      <c r="P807" s="11" t="str">
        <f>IF(Tabla134[[#This Row],[Rating]]&lt;2,"Muy Malo",IF(Tabla134[[#This Row],[Rating]]&lt;3,"Malo",IF(Tabla134[[#This Row],[Rating]]&lt;4,"Regular",IF(Tabla134[[#This Row],[Rating]]&lt;5,"Bueno","Excelente"))))</f>
        <v>Bueno</v>
      </c>
    </row>
    <row r="808" spans="1:16" x14ac:dyDescent="0.2">
      <c r="A808" s="7" t="s">
        <v>124</v>
      </c>
      <c r="B808" s="7" t="s">
        <v>1307</v>
      </c>
      <c r="C808" s="7" t="s">
        <v>28</v>
      </c>
      <c r="D808" s="8">
        <v>2020</v>
      </c>
      <c r="E808" s="7" t="s">
        <v>919</v>
      </c>
      <c r="F808" s="7" t="s">
        <v>796</v>
      </c>
      <c r="G808" s="7" t="s">
        <v>702</v>
      </c>
      <c r="H808" s="7" t="s">
        <v>7</v>
      </c>
      <c r="I808" s="9">
        <v>0.132248069</v>
      </c>
      <c r="J808" s="10">
        <v>150.50239999999999</v>
      </c>
      <c r="K808" s="11">
        <v>4.5</v>
      </c>
      <c r="L808" s="11" t="str">
        <f>IF(Tabla134[[#This Row],[Item Weight]]&lt;$U$12,"Poco Peso",IF(Tabla134[[#This Row],[Item Weight]]&lt;$U$13,"Peso Medio","Peso Alto"))</f>
        <v>Peso Medio</v>
      </c>
      <c r="M808" s="7">
        <v>11.65</v>
      </c>
      <c r="N808" s="11">
        <f>IF(Tabla134[[#This Row],[Item Weight (Nulos)]]="",VLOOKUP(Tabla134[[#This Row],[Item Identifier]],'Tabla para Nulos'!$A$3:$B$1563,2,FALSE),Tabla134[[#This Row],[Item Weight (Nulos)]])</f>
        <v>11.65</v>
      </c>
      <c r="O808" s="11" t="str">
        <f>IF(Tabla134[[#This Row],[Item Visibility]]&lt;$U$15,"Poca visibilidad",IF(Tabla134[[#This Row],[Item Visibility]]&lt;$U$16,"Visibilidad media","Mayor visibilidad"))</f>
        <v>Mayor visibilidad</v>
      </c>
      <c r="P808" s="11" t="str">
        <f>IF(Tabla134[[#This Row],[Rating]]&lt;2,"Muy Malo",IF(Tabla134[[#This Row],[Rating]]&lt;3,"Malo",IF(Tabla134[[#This Row],[Rating]]&lt;4,"Regular",IF(Tabla134[[#This Row],[Rating]]&lt;5,"Bueno","Excelente"))))</f>
        <v>Bueno</v>
      </c>
    </row>
    <row r="809" spans="1:16" x14ac:dyDescent="0.2">
      <c r="A809" s="7" t="s">
        <v>124</v>
      </c>
      <c r="B809" s="7" t="s">
        <v>684</v>
      </c>
      <c r="C809" s="7" t="s">
        <v>28</v>
      </c>
      <c r="D809" s="8">
        <v>2020</v>
      </c>
      <c r="E809" s="7" t="s">
        <v>919</v>
      </c>
      <c r="F809" s="7" t="s">
        <v>796</v>
      </c>
      <c r="G809" s="7" t="s">
        <v>702</v>
      </c>
      <c r="H809" s="7" t="s">
        <v>7</v>
      </c>
      <c r="I809" s="9">
        <v>5.5241242000000003E-2</v>
      </c>
      <c r="J809" s="10">
        <v>196.54519999999999</v>
      </c>
      <c r="K809" s="11">
        <v>4.5</v>
      </c>
      <c r="L809" s="11" t="str">
        <f>IF(Tabla134[[#This Row],[Item Weight]]&lt;$U$12,"Poco Peso",IF(Tabla134[[#This Row],[Item Weight]]&lt;$U$13,"Peso Medio","Peso Alto"))</f>
        <v>Peso Medio</v>
      </c>
      <c r="M809" s="7">
        <v>15.75</v>
      </c>
      <c r="N809" s="11">
        <f>IF(Tabla134[[#This Row],[Item Weight (Nulos)]]="",VLOOKUP(Tabla134[[#This Row],[Item Identifier]],'Tabla para Nulos'!$A$3:$B$1563,2,FALSE),Tabla134[[#This Row],[Item Weight (Nulos)]])</f>
        <v>15.75</v>
      </c>
      <c r="O809" s="11" t="str">
        <f>IF(Tabla134[[#This Row],[Item Visibility]]&lt;$U$15,"Poca visibilidad",IF(Tabla134[[#This Row],[Item Visibility]]&lt;$U$16,"Visibilidad media","Mayor visibilidad"))</f>
        <v>Visibilidad media</v>
      </c>
      <c r="P809" s="11" t="str">
        <f>IF(Tabla134[[#This Row],[Rating]]&lt;2,"Muy Malo",IF(Tabla134[[#This Row],[Rating]]&lt;3,"Malo",IF(Tabla134[[#This Row],[Rating]]&lt;4,"Regular",IF(Tabla134[[#This Row],[Rating]]&lt;5,"Bueno","Excelente"))))</f>
        <v>Bueno</v>
      </c>
    </row>
    <row r="810" spans="1:16" x14ac:dyDescent="0.2">
      <c r="A810" s="7" t="s">
        <v>124</v>
      </c>
      <c r="B810" s="7" t="s">
        <v>307</v>
      </c>
      <c r="C810" s="7" t="s">
        <v>112</v>
      </c>
      <c r="D810" s="8">
        <v>2020</v>
      </c>
      <c r="E810" s="7" t="s">
        <v>919</v>
      </c>
      <c r="F810" s="7" t="s">
        <v>796</v>
      </c>
      <c r="G810" s="7" t="s">
        <v>702</v>
      </c>
      <c r="H810" s="7" t="s">
        <v>7</v>
      </c>
      <c r="I810" s="9">
        <v>0.12961476</v>
      </c>
      <c r="J810" s="10">
        <v>86.185599999999994</v>
      </c>
      <c r="K810" s="11">
        <v>4.5</v>
      </c>
      <c r="L810" s="11" t="str">
        <f>IF(Tabla134[[#This Row],[Item Weight]]&lt;$U$12,"Poco Peso",IF(Tabla134[[#This Row],[Item Weight]]&lt;$U$13,"Peso Medio","Peso Alto"))</f>
        <v>Peso Medio</v>
      </c>
      <c r="M810" s="7">
        <v>16.75</v>
      </c>
      <c r="N810" s="11">
        <f>IF(Tabla134[[#This Row],[Item Weight (Nulos)]]="",VLOOKUP(Tabla134[[#This Row],[Item Identifier]],'Tabla para Nulos'!$A$3:$B$1563,2,FALSE),Tabla134[[#This Row],[Item Weight (Nulos)]])</f>
        <v>16.75</v>
      </c>
      <c r="O810" s="11" t="str">
        <f>IF(Tabla134[[#This Row],[Item Visibility]]&lt;$U$15,"Poca visibilidad",IF(Tabla134[[#This Row],[Item Visibility]]&lt;$U$16,"Visibilidad media","Mayor visibilidad"))</f>
        <v>Mayor visibilidad</v>
      </c>
      <c r="P810" s="11" t="str">
        <f>IF(Tabla134[[#This Row],[Rating]]&lt;2,"Muy Malo",IF(Tabla134[[#This Row],[Rating]]&lt;3,"Malo",IF(Tabla134[[#This Row],[Rating]]&lt;4,"Regular",IF(Tabla134[[#This Row],[Rating]]&lt;5,"Bueno","Excelente"))))</f>
        <v>Bueno</v>
      </c>
    </row>
    <row r="811" spans="1:16" x14ac:dyDescent="0.2">
      <c r="A811" s="7" t="s">
        <v>124</v>
      </c>
      <c r="B811" s="7" t="s">
        <v>1299</v>
      </c>
      <c r="C811" s="7" t="s">
        <v>17</v>
      </c>
      <c r="D811" s="8">
        <v>2020</v>
      </c>
      <c r="E811" s="7" t="s">
        <v>919</v>
      </c>
      <c r="F811" s="7" t="s">
        <v>796</v>
      </c>
      <c r="G811" s="7" t="s">
        <v>702</v>
      </c>
      <c r="H811" s="7" t="s">
        <v>7</v>
      </c>
      <c r="I811" s="9">
        <v>1.7253305E-2</v>
      </c>
      <c r="J811" s="10">
        <v>51.435000000000002</v>
      </c>
      <c r="K811" s="11">
        <v>4.5</v>
      </c>
      <c r="L811" s="11" t="str">
        <f>IF(Tabla134[[#This Row],[Item Weight]]&lt;$U$12,"Poco Peso",IF(Tabla134[[#This Row],[Item Weight]]&lt;$U$13,"Peso Medio","Peso Alto"))</f>
        <v>Poco Peso</v>
      </c>
      <c r="M811" s="7">
        <v>7.9349999999999996</v>
      </c>
      <c r="N811" s="11">
        <f>IF(Tabla134[[#This Row],[Item Weight (Nulos)]]="",VLOOKUP(Tabla134[[#This Row],[Item Identifier]],'Tabla para Nulos'!$A$3:$B$1563,2,FALSE),Tabla134[[#This Row],[Item Weight (Nulos)]])</f>
        <v>7.9349999999999996</v>
      </c>
      <c r="O811" s="11" t="str">
        <f>IF(Tabla134[[#This Row],[Item Visibility]]&lt;$U$15,"Poca visibilidad",IF(Tabla134[[#This Row],[Item Visibility]]&lt;$U$16,"Visibilidad media","Mayor visibilidad"))</f>
        <v>Poca visibilidad</v>
      </c>
      <c r="P811" s="11" t="str">
        <f>IF(Tabla134[[#This Row],[Rating]]&lt;2,"Muy Malo",IF(Tabla134[[#This Row],[Rating]]&lt;3,"Malo",IF(Tabla134[[#This Row],[Rating]]&lt;4,"Regular",IF(Tabla134[[#This Row],[Rating]]&lt;5,"Bueno","Excelente"))))</f>
        <v>Bueno</v>
      </c>
    </row>
    <row r="812" spans="1:16" x14ac:dyDescent="0.2">
      <c r="A812" s="7" t="s">
        <v>124</v>
      </c>
      <c r="B812" s="7" t="s">
        <v>1180</v>
      </c>
      <c r="C812" s="7" t="s">
        <v>17</v>
      </c>
      <c r="D812" s="8">
        <v>2020</v>
      </c>
      <c r="E812" s="7" t="s">
        <v>919</v>
      </c>
      <c r="F812" s="7" t="s">
        <v>796</v>
      </c>
      <c r="G812" s="7" t="s">
        <v>702</v>
      </c>
      <c r="H812" s="7" t="s">
        <v>7</v>
      </c>
      <c r="I812" s="9">
        <v>2.4363939000000001E-2</v>
      </c>
      <c r="J812" s="10">
        <v>46.3718</v>
      </c>
      <c r="K812" s="11">
        <v>4.5</v>
      </c>
      <c r="L812" s="11" t="str">
        <f>IF(Tabla134[[#This Row],[Item Weight]]&lt;$U$12,"Poco Peso",IF(Tabla134[[#This Row],[Item Weight]]&lt;$U$13,"Peso Medio","Peso Alto"))</f>
        <v>Peso Alto</v>
      </c>
      <c r="M812" s="7">
        <v>19.600000000000001</v>
      </c>
      <c r="N812" s="11">
        <f>IF(Tabla134[[#This Row],[Item Weight (Nulos)]]="",VLOOKUP(Tabla134[[#This Row],[Item Identifier]],'Tabla para Nulos'!$A$3:$B$1563,2,FALSE),Tabla134[[#This Row],[Item Weight (Nulos)]])</f>
        <v>19.600000000000001</v>
      </c>
      <c r="O812" s="11" t="str">
        <f>IF(Tabla134[[#This Row],[Item Visibility]]&lt;$U$15,"Poca visibilidad",IF(Tabla134[[#This Row],[Item Visibility]]&lt;$U$16,"Visibilidad media","Mayor visibilidad"))</f>
        <v>Poca visibilidad</v>
      </c>
      <c r="P812" s="11" t="str">
        <f>IF(Tabla134[[#This Row],[Rating]]&lt;2,"Muy Malo",IF(Tabla134[[#This Row],[Rating]]&lt;3,"Malo",IF(Tabla134[[#This Row],[Rating]]&lt;4,"Regular",IF(Tabla134[[#This Row],[Rating]]&lt;5,"Bueno","Excelente"))))</f>
        <v>Bueno</v>
      </c>
    </row>
    <row r="813" spans="1:16" x14ac:dyDescent="0.2">
      <c r="A813" s="7" t="s">
        <v>124</v>
      </c>
      <c r="B813" s="7" t="s">
        <v>1517</v>
      </c>
      <c r="C813" s="7" t="s">
        <v>10</v>
      </c>
      <c r="D813" s="8">
        <v>2020</v>
      </c>
      <c r="E813" s="7" t="s">
        <v>919</v>
      </c>
      <c r="F813" s="7" t="s">
        <v>796</v>
      </c>
      <c r="G813" s="7" t="s">
        <v>702</v>
      </c>
      <c r="H813" s="7" t="s">
        <v>7</v>
      </c>
      <c r="I813" s="9">
        <v>3.1279290000000001E-2</v>
      </c>
      <c r="J813" s="10">
        <v>160.3578</v>
      </c>
      <c r="K813" s="11">
        <v>4.5</v>
      </c>
      <c r="L813" s="11" t="str">
        <f>IF(Tabla134[[#This Row],[Item Weight]]&lt;$U$12,"Poco Peso",IF(Tabla134[[#This Row],[Item Weight]]&lt;$U$13,"Peso Medio","Peso Alto"))</f>
        <v>Poco Peso</v>
      </c>
      <c r="M813" s="7">
        <v>6.0549999999999997</v>
      </c>
      <c r="N813" s="11">
        <f>IF(Tabla134[[#This Row],[Item Weight (Nulos)]]="",VLOOKUP(Tabla134[[#This Row],[Item Identifier]],'Tabla para Nulos'!$A$3:$B$1563,2,FALSE),Tabla134[[#This Row],[Item Weight (Nulos)]])</f>
        <v>6.0549999999999997</v>
      </c>
      <c r="O813" s="11" t="str">
        <f>IF(Tabla134[[#This Row],[Item Visibility]]&lt;$U$15,"Poca visibilidad",IF(Tabla134[[#This Row],[Item Visibility]]&lt;$U$16,"Visibilidad media","Mayor visibilidad"))</f>
        <v>Visibilidad media</v>
      </c>
      <c r="P813" s="11" t="str">
        <f>IF(Tabla134[[#This Row],[Rating]]&lt;2,"Muy Malo",IF(Tabla134[[#This Row],[Rating]]&lt;3,"Malo",IF(Tabla134[[#This Row],[Rating]]&lt;4,"Regular",IF(Tabla134[[#This Row],[Rating]]&lt;5,"Bueno","Excelente"))))</f>
        <v>Bueno</v>
      </c>
    </row>
    <row r="814" spans="1:16" x14ac:dyDescent="0.2">
      <c r="A814" s="7" t="s">
        <v>124</v>
      </c>
      <c r="B814" s="7" t="s">
        <v>1177</v>
      </c>
      <c r="C814" s="7" t="s">
        <v>10</v>
      </c>
      <c r="D814" s="8">
        <v>2020</v>
      </c>
      <c r="E814" s="7" t="s">
        <v>919</v>
      </c>
      <c r="F814" s="7" t="s">
        <v>796</v>
      </c>
      <c r="G814" s="7" t="s">
        <v>702</v>
      </c>
      <c r="H814" s="7" t="s">
        <v>7</v>
      </c>
      <c r="I814" s="9">
        <v>0</v>
      </c>
      <c r="J814" s="10">
        <v>212.45859999999999</v>
      </c>
      <c r="K814" s="11">
        <v>4.5</v>
      </c>
      <c r="L814" s="11" t="str">
        <f>IF(Tabla134[[#This Row],[Item Weight]]&lt;$U$12,"Poco Peso",IF(Tabla134[[#This Row],[Item Weight]]&lt;$U$13,"Peso Medio","Peso Alto"))</f>
        <v>Poco Peso</v>
      </c>
      <c r="M814" s="7">
        <v>6.6550000000000002</v>
      </c>
      <c r="N814" s="11">
        <f>IF(Tabla134[[#This Row],[Item Weight (Nulos)]]="",VLOOKUP(Tabla134[[#This Row],[Item Identifier]],'Tabla para Nulos'!$A$3:$B$1563,2,FALSE),Tabla134[[#This Row],[Item Weight (Nulos)]])</f>
        <v>6.6550000000000002</v>
      </c>
      <c r="O814" s="11" t="str">
        <f>IF(Tabla134[[#This Row],[Item Visibility]]&lt;$U$15,"Poca visibilidad",IF(Tabla134[[#This Row],[Item Visibility]]&lt;$U$16,"Visibilidad media","Mayor visibilidad"))</f>
        <v>Poca visibilidad</v>
      </c>
      <c r="P814" s="11" t="str">
        <f>IF(Tabla134[[#This Row],[Rating]]&lt;2,"Muy Malo",IF(Tabla134[[#This Row],[Rating]]&lt;3,"Malo",IF(Tabla134[[#This Row],[Rating]]&lt;4,"Regular",IF(Tabla134[[#This Row],[Rating]]&lt;5,"Bueno","Excelente"))))</f>
        <v>Bueno</v>
      </c>
    </row>
    <row r="815" spans="1:16" x14ac:dyDescent="0.2">
      <c r="A815" s="7" t="s">
        <v>124</v>
      </c>
      <c r="B815" s="7" t="s">
        <v>1551</v>
      </c>
      <c r="C815" s="7" t="s">
        <v>10</v>
      </c>
      <c r="D815" s="8">
        <v>2020</v>
      </c>
      <c r="E815" s="7" t="s">
        <v>919</v>
      </c>
      <c r="F815" s="7" t="s">
        <v>796</v>
      </c>
      <c r="G815" s="7" t="s">
        <v>702</v>
      </c>
      <c r="H815" s="7" t="s">
        <v>7</v>
      </c>
      <c r="I815" s="9">
        <v>3.6490369000000002E-2</v>
      </c>
      <c r="J815" s="10">
        <v>140.81540000000001</v>
      </c>
      <c r="K815" s="11">
        <v>4.5</v>
      </c>
      <c r="L815" s="11" t="str">
        <f>IF(Tabla134[[#This Row],[Item Weight]]&lt;$U$12,"Poco Peso",IF(Tabla134[[#This Row],[Item Weight]]&lt;$U$13,"Peso Medio","Peso Alto"))</f>
        <v>Peso Medio</v>
      </c>
      <c r="M815" s="7">
        <v>9.6</v>
      </c>
      <c r="N815" s="11">
        <f>IF(Tabla134[[#This Row],[Item Weight (Nulos)]]="",VLOOKUP(Tabla134[[#This Row],[Item Identifier]],'Tabla para Nulos'!$A$3:$B$1563,2,FALSE),Tabla134[[#This Row],[Item Weight (Nulos)]])</f>
        <v>9.6</v>
      </c>
      <c r="O815" s="11" t="str">
        <f>IF(Tabla134[[#This Row],[Item Visibility]]&lt;$U$15,"Poca visibilidad",IF(Tabla134[[#This Row],[Item Visibility]]&lt;$U$16,"Visibilidad media","Mayor visibilidad"))</f>
        <v>Visibilidad media</v>
      </c>
      <c r="P815" s="11" t="str">
        <f>IF(Tabla134[[#This Row],[Rating]]&lt;2,"Muy Malo",IF(Tabla134[[#This Row],[Rating]]&lt;3,"Malo",IF(Tabla134[[#This Row],[Rating]]&lt;4,"Regular",IF(Tabla134[[#This Row],[Rating]]&lt;5,"Bueno","Excelente"))))</f>
        <v>Bueno</v>
      </c>
    </row>
    <row r="816" spans="1:16" x14ac:dyDescent="0.2">
      <c r="A816" s="7" t="s">
        <v>124</v>
      </c>
      <c r="B816" s="7" t="s">
        <v>1337</v>
      </c>
      <c r="C816" s="7" t="s">
        <v>10</v>
      </c>
      <c r="D816" s="8">
        <v>2020</v>
      </c>
      <c r="E816" s="7" t="s">
        <v>919</v>
      </c>
      <c r="F816" s="7" t="s">
        <v>796</v>
      </c>
      <c r="G816" s="7" t="s">
        <v>702</v>
      </c>
      <c r="H816" s="7" t="s">
        <v>7</v>
      </c>
      <c r="I816" s="9">
        <v>2.6329989000000002E-2</v>
      </c>
      <c r="J816" s="10">
        <v>169.2474</v>
      </c>
      <c r="K816" s="11">
        <v>4.5</v>
      </c>
      <c r="L816" s="11" t="str">
        <f>IF(Tabla134[[#This Row],[Item Weight]]&lt;$U$12,"Poco Peso",IF(Tabla134[[#This Row],[Item Weight]]&lt;$U$13,"Peso Medio","Peso Alto"))</f>
        <v>Peso Alto</v>
      </c>
      <c r="M816" s="7">
        <v>19.350000000000001</v>
      </c>
      <c r="N816" s="11">
        <f>IF(Tabla134[[#This Row],[Item Weight (Nulos)]]="",VLOOKUP(Tabla134[[#This Row],[Item Identifier]],'Tabla para Nulos'!$A$3:$B$1563,2,FALSE),Tabla134[[#This Row],[Item Weight (Nulos)]])</f>
        <v>19.350000000000001</v>
      </c>
      <c r="O816" s="11" t="str">
        <f>IF(Tabla134[[#This Row],[Item Visibility]]&lt;$U$15,"Poca visibilidad",IF(Tabla134[[#This Row],[Item Visibility]]&lt;$U$16,"Visibilidad media","Mayor visibilidad"))</f>
        <v>Poca visibilidad</v>
      </c>
      <c r="P816" s="11" t="str">
        <f>IF(Tabla134[[#This Row],[Rating]]&lt;2,"Muy Malo",IF(Tabla134[[#This Row],[Rating]]&lt;3,"Malo",IF(Tabla134[[#This Row],[Rating]]&lt;4,"Regular",IF(Tabla134[[#This Row],[Rating]]&lt;5,"Bueno","Excelente"))))</f>
        <v>Bueno</v>
      </c>
    </row>
    <row r="817" spans="1:16" x14ac:dyDescent="0.2">
      <c r="A817" s="7" t="s">
        <v>124</v>
      </c>
      <c r="B817" s="7" t="s">
        <v>1323</v>
      </c>
      <c r="C817" s="7" t="s">
        <v>171</v>
      </c>
      <c r="D817" s="8">
        <v>2020</v>
      </c>
      <c r="E817" s="7" t="s">
        <v>919</v>
      </c>
      <c r="F817" s="7" t="s">
        <v>796</v>
      </c>
      <c r="G817" s="7" t="s">
        <v>702</v>
      </c>
      <c r="H817" s="7" t="s">
        <v>7</v>
      </c>
      <c r="I817" s="9">
        <v>1.3253935999999999E-2</v>
      </c>
      <c r="J817" s="10">
        <v>56.461399999999998</v>
      </c>
      <c r="K817" s="11">
        <v>4.5</v>
      </c>
      <c r="L817" s="11" t="str">
        <f>IF(Tabla134[[#This Row],[Item Weight]]&lt;$U$12,"Poco Peso",IF(Tabla134[[#This Row],[Item Weight]]&lt;$U$13,"Peso Medio","Peso Alto"))</f>
        <v>Peso Medio</v>
      </c>
      <c r="M817" s="7">
        <v>8.93</v>
      </c>
      <c r="N817" s="11">
        <f>IF(Tabla134[[#This Row],[Item Weight (Nulos)]]="",VLOOKUP(Tabla134[[#This Row],[Item Identifier]],'Tabla para Nulos'!$A$3:$B$1563,2,FALSE),Tabla134[[#This Row],[Item Weight (Nulos)]])</f>
        <v>8.93</v>
      </c>
      <c r="O817" s="11" t="str">
        <f>IF(Tabla134[[#This Row],[Item Visibility]]&lt;$U$15,"Poca visibilidad",IF(Tabla134[[#This Row],[Item Visibility]]&lt;$U$16,"Visibilidad media","Mayor visibilidad"))</f>
        <v>Poca visibilidad</v>
      </c>
      <c r="P817" s="11" t="str">
        <f>IF(Tabla134[[#This Row],[Rating]]&lt;2,"Muy Malo",IF(Tabla134[[#This Row],[Rating]]&lt;3,"Malo",IF(Tabla134[[#This Row],[Rating]]&lt;4,"Regular",IF(Tabla134[[#This Row],[Rating]]&lt;5,"Bueno","Excelente"))))</f>
        <v>Bueno</v>
      </c>
    </row>
    <row r="818" spans="1:16" x14ac:dyDescent="0.2">
      <c r="A818" s="7" t="s">
        <v>124</v>
      </c>
      <c r="B818" s="7" t="s">
        <v>621</v>
      </c>
      <c r="C818" s="7" t="s">
        <v>171</v>
      </c>
      <c r="D818" s="8">
        <v>2020</v>
      </c>
      <c r="E818" s="7" t="s">
        <v>919</v>
      </c>
      <c r="F818" s="7" t="s">
        <v>796</v>
      </c>
      <c r="G818" s="7" t="s">
        <v>528</v>
      </c>
      <c r="H818" s="7" t="s">
        <v>7</v>
      </c>
      <c r="I818" s="9">
        <v>0</v>
      </c>
      <c r="J818" s="10">
        <v>115.2176</v>
      </c>
      <c r="K818" s="11">
        <v>4.5</v>
      </c>
      <c r="L818" s="11" t="str">
        <f>IF(Tabla134[[#This Row],[Item Weight]]&lt;$U$12,"Poco Peso",IF(Tabla134[[#This Row],[Item Weight]]&lt;$U$13,"Peso Medio","Peso Alto"))</f>
        <v>Peso Medio</v>
      </c>
      <c r="M818" s="7">
        <v>16.25</v>
      </c>
      <c r="N818" s="11">
        <f>IF(Tabla134[[#This Row],[Item Weight (Nulos)]]="",VLOOKUP(Tabla134[[#This Row],[Item Identifier]],'Tabla para Nulos'!$A$3:$B$1563,2,FALSE),Tabla134[[#This Row],[Item Weight (Nulos)]])</f>
        <v>16.25</v>
      </c>
      <c r="O818" s="11" t="str">
        <f>IF(Tabla134[[#This Row],[Item Visibility]]&lt;$U$15,"Poca visibilidad",IF(Tabla134[[#This Row],[Item Visibility]]&lt;$U$16,"Visibilidad media","Mayor visibilidad"))</f>
        <v>Poca visibilidad</v>
      </c>
      <c r="P818" s="11" t="str">
        <f>IF(Tabla134[[#This Row],[Rating]]&lt;2,"Muy Malo",IF(Tabla134[[#This Row],[Rating]]&lt;3,"Malo",IF(Tabla134[[#This Row],[Rating]]&lt;4,"Regular",IF(Tabla134[[#This Row],[Rating]]&lt;5,"Bueno","Excelente"))))</f>
        <v>Bueno</v>
      </c>
    </row>
    <row r="819" spans="1:16" x14ac:dyDescent="0.2">
      <c r="A819" s="7" t="s">
        <v>124</v>
      </c>
      <c r="B819" s="7" t="s">
        <v>1468</v>
      </c>
      <c r="C819" s="7" t="s">
        <v>171</v>
      </c>
      <c r="D819" s="8">
        <v>2020</v>
      </c>
      <c r="E819" s="7" t="s">
        <v>919</v>
      </c>
      <c r="F819" s="7" t="s">
        <v>796</v>
      </c>
      <c r="G819" s="7" t="s">
        <v>528</v>
      </c>
      <c r="H819" s="7" t="s">
        <v>7</v>
      </c>
      <c r="I819" s="9">
        <v>1.4355033E-2</v>
      </c>
      <c r="J819" s="10">
        <v>55.461399999999998</v>
      </c>
      <c r="K819" s="11">
        <v>4.5</v>
      </c>
      <c r="L819" s="11" t="str">
        <f>IF(Tabla134[[#This Row],[Item Weight]]&lt;$U$12,"Poco Peso",IF(Tabla134[[#This Row],[Item Weight]]&lt;$U$13,"Peso Medio","Peso Alto"))</f>
        <v>Peso Alto</v>
      </c>
      <c r="M819" s="7">
        <v>19.5</v>
      </c>
      <c r="N819" s="11">
        <f>IF(Tabla134[[#This Row],[Item Weight (Nulos)]]="",VLOOKUP(Tabla134[[#This Row],[Item Identifier]],'Tabla para Nulos'!$A$3:$B$1563,2,FALSE),Tabla134[[#This Row],[Item Weight (Nulos)]])</f>
        <v>19.5</v>
      </c>
      <c r="O819" s="11" t="str">
        <f>IF(Tabla134[[#This Row],[Item Visibility]]&lt;$U$15,"Poca visibilidad",IF(Tabla134[[#This Row],[Item Visibility]]&lt;$U$16,"Visibilidad media","Mayor visibilidad"))</f>
        <v>Poca visibilidad</v>
      </c>
      <c r="P819" s="11" t="str">
        <f>IF(Tabla134[[#This Row],[Rating]]&lt;2,"Muy Malo",IF(Tabla134[[#This Row],[Rating]]&lt;3,"Malo",IF(Tabla134[[#This Row],[Rating]]&lt;4,"Regular",IF(Tabla134[[#This Row],[Rating]]&lt;5,"Bueno","Excelente"))))</f>
        <v>Bueno</v>
      </c>
    </row>
    <row r="820" spans="1:16" x14ac:dyDescent="0.2">
      <c r="A820" s="7" t="s">
        <v>124</v>
      </c>
      <c r="B820" s="7" t="s">
        <v>1541</v>
      </c>
      <c r="C820" s="7" t="s">
        <v>14</v>
      </c>
      <c r="D820" s="8">
        <v>2020</v>
      </c>
      <c r="E820" s="7" t="s">
        <v>919</v>
      </c>
      <c r="F820" s="7" t="s">
        <v>796</v>
      </c>
      <c r="G820" s="7" t="s">
        <v>528</v>
      </c>
      <c r="H820" s="7" t="s">
        <v>7</v>
      </c>
      <c r="I820" s="9">
        <v>1.5858892999999999E-2</v>
      </c>
      <c r="J820" s="10">
        <v>152.9366</v>
      </c>
      <c r="K820" s="11">
        <v>4.5</v>
      </c>
      <c r="L820" s="11" t="str">
        <f>IF(Tabla134[[#This Row],[Item Weight]]&lt;$U$12,"Poco Peso",IF(Tabla134[[#This Row],[Item Weight]]&lt;$U$13,"Peso Medio","Peso Alto"))</f>
        <v>Peso Alto</v>
      </c>
      <c r="M820" s="7">
        <v>18.600000000000001</v>
      </c>
      <c r="N820" s="11">
        <f>IF(Tabla134[[#This Row],[Item Weight (Nulos)]]="",VLOOKUP(Tabla134[[#This Row],[Item Identifier]],'Tabla para Nulos'!$A$3:$B$1563,2,FALSE),Tabla134[[#This Row],[Item Weight (Nulos)]])</f>
        <v>18.600000000000001</v>
      </c>
      <c r="O820" s="11" t="str">
        <f>IF(Tabla134[[#This Row],[Item Visibility]]&lt;$U$15,"Poca visibilidad",IF(Tabla134[[#This Row],[Item Visibility]]&lt;$U$16,"Visibilidad media","Mayor visibilidad"))</f>
        <v>Poca visibilidad</v>
      </c>
      <c r="P820" s="11" t="str">
        <f>IF(Tabla134[[#This Row],[Rating]]&lt;2,"Muy Malo",IF(Tabla134[[#This Row],[Rating]]&lt;3,"Malo",IF(Tabla134[[#This Row],[Rating]]&lt;4,"Regular",IF(Tabla134[[#This Row],[Rating]]&lt;5,"Bueno","Excelente"))))</f>
        <v>Bueno</v>
      </c>
    </row>
    <row r="821" spans="1:16" x14ac:dyDescent="0.2">
      <c r="A821" s="7" t="s">
        <v>6</v>
      </c>
      <c r="B821" s="7" t="s">
        <v>109</v>
      </c>
      <c r="C821" s="7" t="s">
        <v>108</v>
      </c>
      <c r="D821" s="8">
        <v>2015</v>
      </c>
      <c r="E821" s="7" t="s">
        <v>922</v>
      </c>
      <c r="F821" s="7" t="s">
        <v>796</v>
      </c>
      <c r="G821" s="7" t="s">
        <v>528</v>
      </c>
      <c r="H821" s="7" t="s">
        <v>7</v>
      </c>
      <c r="I821" s="9">
        <v>6.6383907000000006E-2</v>
      </c>
      <c r="J821" s="10">
        <v>180.42920000000001</v>
      </c>
      <c r="K821" s="11">
        <v>4.5</v>
      </c>
      <c r="L821" s="11" t="str">
        <f>IF(Tabla134[[#This Row],[Item Weight]]&lt;$U$12,"Poco Peso",IF(Tabla134[[#This Row],[Item Weight]]&lt;$U$13,"Peso Medio","Peso Alto"))</f>
        <v>Peso Medio</v>
      </c>
      <c r="M821" s="7">
        <v>16.5</v>
      </c>
      <c r="N821" s="11">
        <f>IF(Tabla134[[#This Row],[Item Weight (Nulos)]]="",VLOOKUP(Tabla134[[#This Row],[Item Identifier]],'Tabla para Nulos'!$A$3:$B$1563,2,FALSE),Tabla134[[#This Row],[Item Weight (Nulos)]])</f>
        <v>16.5</v>
      </c>
      <c r="O821" s="11" t="str">
        <f>IF(Tabla134[[#This Row],[Item Visibility]]&lt;$U$15,"Poca visibilidad",IF(Tabla134[[#This Row],[Item Visibility]]&lt;$U$16,"Visibilidad media","Mayor visibilidad"))</f>
        <v>Visibilidad media</v>
      </c>
      <c r="P821" s="11" t="str">
        <f>IF(Tabla134[[#This Row],[Rating]]&lt;2,"Muy Malo",IF(Tabla134[[#This Row],[Rating]]&lt;3,"Malo",IF(Tabla134[[#This Row],[Rating]]&lt;4,"Regular",IF(Tabla134[[#This Row],[Rating]]&lt;5,"Bueno","Excelente"))))</f>
        <v>Bueno</v>
      </c>
    </row>
    <row r="822" spans="1:16" x14ac:dyDescent="0.2">
      <c r="A822" s="7" t="s">
        <v>6</v>
      </c>
      <c r="B822" s="7" t="s">
        <v>376</v>
      </c>
      <c r="C822" s="7" t="s">
        <v>25</v>
      </c>
      <c r="D822" s="8">
        <v>2015</v>
      </c>
      <c r="E822" s="7" t="s">
        <v>922</v>
      </c>
      <c r="F822" s="7" t="s">
        <v>796</v>
      </c>
      <c r="G822" s="7" t="s">
        <v>528</v>
      </c>
      <c r="H822" s="7" t="s">
        <v>7</v>
      </c>
      <c r="I822" s="9">
        <v>6.8263915999999994E-2</v>
      </c>
      <c r="J822" s="10">
        <v>104.79900000000001</v>
      </c>
      <c r="K822" s="11">
        <v>4.5</v>
      </c>
      <c r="L822" s="11" t="str">
        <f>IF(Tabla134[[#This Row],[Item Weight]]&lt;$U$12,"Poco Peso",IF(Tabla134[[#This Row],[Item Weight]]&lt;$U$13,"Peso Medio","Peso Alto"))</f>
        <v>Peso Medio</v>
      </c>
      <c r="M822" s="7">
        <v>16.5</v>
      </c>
      <c r="N822" s="11">
        <f>IF(Tabla134[[#This Row],[Item Weight (Nulos)]]="",VLOOKUP(Tabla134[[#This Row],[Item Identifier]],'Tabla para Nulos'!$A$3:$B$1563,2,FALSE),Tabla134[[#This Row],[Item Weight (Nulos)]])</f>
        <v>16.5</v>
      </c>
      <c r="O822" s="11" t="str">
        <f>IF(Tabla134[[#This Row],[Item Visibility]]&lt;$U$15,"Poca visibilidad",IF(Tabla134[[#This Row],[Item Visibility]]&lt;$U$16,"Visibilidad media","Mayor visibilidad"))</f>
        <v>Visibilidad media</v>
      </c>
      <c r="P822" s="11" t="str">
        <f>IF(Tabla134[[#This Row],[Rating]]&lt;2,"Muy Malo",IF(Tabla134[[#This Row],[Rating]]&lt;3,"Malo",IF(Tabla134[[#This Row],[Rating]]&lt;4,"Regular",IF(Tabla134[[#This Row],[Rating]]&lt;5,"Bueno","Excelente"))))</f>
        <v>Bueno</v>
      </c>
    </row>
    <row r="823" spans="1:16" x14ac:dyDescent="0.2">
      <c r="A823" s="7" t="s">
        <v>6</v>
      </c>
      <c r="B823" s="7" t="s">
        <v>1254</v>
      </c>
      <c r="C823" s="7" t="s">
        <v>17</v>
      </c>
      <c r="D823" s="8">
        <v>2015</v>
      </c>
      <c r="E823" s="7" t="s">
        <v>922</v>
      </c>
      <c r="F823" s="7" t="s">
        <v>796</v>
      </c>
      <c r="G823" s="7" t="s">
        <v>528</v>
      </c>
      <c r="H823" s="7" t="s">
        <v>7</v>
      </c>
      <c r="I823" s="9">
        <v>7.5322658000000001E-2</v>
      </c>
      <c r="J823" s="10">
        <v>116.3176</v>
      </c>
      <c r="K823" s="11">
        <v>4.5</v>
      </c>
      <c r="L823" s="11" t="str">
        <f>IF(Tabla134[[#This Row],[Item Weight]]&lt;$U$12,"Poco Peso",IF(Tabla134[[#This Row],[Item Weight]]&lt;$U$13,"Peso Medio","Peso Alto"))</f>
        <v>Poco Peso</v>
      </c>
      <c r="M823" s="7">
        <v>5.75</v>
      </c>
      <c r="N823" s="11">
        <f>IF(Tabla134[[#This Row],[Item Weight (Nulos)]]="",VLOOKUP(Tabla134[[#This Row],[Item Identifier]],'Tabla para Nulos'!$A$3:$B$1563,2,FALSE),Tabla134[[#This Row],[Item Weight (Nulos)]])</f>
        <v>5.75</v>
      </c>
      <c r="O823" s="11" t="str">
        <f>IF(Tabla134[[#This Row],[Item Visibility]]&lt;$U$15,"Poca visibilidad",IF(Tabla134[[#This Row],[Item Visibility]]&lt;$U$16,"Visibilidad media","Mayor visibilidad"))</f>
        <v>Visibilidad media</v>
      </c>
      <c r="P823" s="11" t="str">
        <f>IF(Tabla134[[#This Row],[Rating]]&lt;2,"Muy Malo",IF(Tabla134[[#This Row],[Rating]]&lt;3,"Malo",IF(Tabla134[[#This Row],[Rating]]&lt;4,"Regular",IF(Tabla134[[#This Row],[Rating]]&lt;5,"Bueno","Excelente"))))</f>
        <v>Bueno</v>
      </c>
    </row>
    <row r="824" spans="1:16" x14ac:dyDescent="0.2">
      <c r="A824" s="7" t="s">
        <v>6</v>
      </c>
      <c r="B824" s="7" t="s">
        <v>556</v>
      </c>
      <c r="C824" s="7" t="s">
        <v>10</v>
      </c>
      <c r="D824" s="8">
        <v>2015</v>
      </c>
      <c r="E824" s="7" t="s">
        <v>922</v>
      </c>
      <c r="F824" s="7" t="s">
        <v>796</v>
      </c>
      <c r="G824" s="7" t="s">
        <v>528</v>
      </c>
      <c r="H824" s="7" t="s">
        <v>7</v>
      </c>
      <c r="I824" s="9">
        <v>0.14533500699999999</v>
      </c>
      <c r="J824" s="10">
        <v>173.108</v>
      </c>
      <c r="K824" s="11">
        <v>4.5</v>
      </c>
      <c r="L824" s="11" t="str">
        <f>IF(Tabla134[[#This Row],[Item Weight]]&lt;$U$12,"Poco Peso",IF(Tabla134[[#This Row],[Item Weight]]&lt;$U$13,"Peso Medio","Peso Alto"))</f>
        <v>Poco Peso</v>
      </c>
      <c r="M824" s="7">
        <v>7.59</v>
      </c>
      <c r="N824" s="11">
        <f>IF(Tabla134[[#This Row],[Item Weight (Nulos)]]="",VLOOKUP(Tabla134[[#This Row],[Item Identifier]],'Tabla para Nulos'!$A$3:$B$1563,2,FALSE),Tabla134[[#This Row],[Item Weight (Nulos)]])</f>
        <v>7.59</v>
      </c>
      <c r="O824" s="11" t="str">
        <f>IF(Tabla134[[#This Row],[Item Visibility]]&lt;$U$15,"Poca visibilidad",IF(Tabla134[[#This Row],[Item Visibility]]&lt;$U$16,"Visibilidad media","Mayor visibilidad"))</f>
        <v>Mayor visibilidad</v>
      </c>
      <c r="P824" s="11" t="str">
        <f>IF(Tabla134[[#This Row],[Rating]]&lt;2,"Muy Malo",IF(Tabla134[[#This Row],[Rating]]&lt;3,"Malo",IF(Tabla134[[#This Row],[Rating]]&lt;4,"Regular",IF(Tabla134[[#This Row],[Rating]]&lt;5,"Bueno","Excelente"))))</f>
        <v>Bueno</v>
      </c>
    </row>
    <row r="825" spans="1:16" x14ac:dyDescent="0.2">
      <c r="A825" s="7" t="s">
        <v>6</v>
      </c>
      <c r="B825" s="7" t="s">
        <v>11</v>
      </c>
      <c r="C825" s="7" t="s">
        <v>10</v>
      </c>
      <c r="D825" s="8">
        <v>2015</v>
      </c>
      <c r="E825" s="7" t="s">
        <v>922</v>
      </c>
      <c r="F825" s="7" t="s">
        <v>796</v>
      </c>
      <c r="G825" s="7" t="s">
        <v>528</v>
      </c>
      <c r="H825" s="7" t="s">
        <v>7</v>
      </c>
      <c r="I825" s="9">
        <v>0.100060762</v>
      </c>
      <c r="J825" s="10">
        <v>144.07859999999999</v>
      </c>
      <c r="K825" s="11">
        <v>4.5</v>
      </c>
      <c r="L825" s="11" t="str">
        <f>IF(Tabla134[[#This Row],[Item Weight]]&lt;$U$12,"Poco Peso",IF(Tabla134[[#This Row],[Item Weight]]&lt;$U$13,"Peso Medio","Peso Alto"))</f>
        <v>Peso Medio</v>
      </c>
      <c r="M825" s="7">
        <v>15.1</v>
      </c>
      <c r="N825" s="11">
        <f>IF(Tabla134[[#This Row],[Item Weight (Nulos)]]="",VLOOKUP(Tabla134[[#This Row],[Item Identifier]],'Tabla para Nulos'!$A$3:$B$1563,2,FALSE),Tabla134[[#This Row],[Item Weight (Nulos)]])</f>
        <v>15.1</v>
      </c>
      <c r="O825" s="11" t="str">
        <f>IF(Tabla134[[#This Row],[Item Visibility]]&lt;$U$15,"Poca visibilidad",IF(Tabla134[[#This Row],[Item Visibility]]&lt;$U$16,"Visibilidad media","Mayor visibilidad"))</f>
        <v>Mayor visibilidad</v>
      </c>
      <c r="P825" s="11" t="str">
        <f>IF(Tabla134[[#This Row],[Rating]]&lt;2,"Muy Malo",IF(Tabla134[[#This Row],[Rating]]&lt;3,"Malo",IF(Tabla134[[#This Row],[Rating]]&lt;4,"Regular",IF(Tabla134[[#This Row],[Rating]]&lt;5,"Bueno","Excelente"))))</f>
        <v>Bueno</v>
      </c>
    </row>
    <row r="826" spans="1:16" x14ac:dyDescent="0.2">
      <c r="A826" s="7" t="s">
        <v>6</v>
      </c>
      <c r="B826" s="7" t="s">
        <v>934</v>
      </c>
      <c r="C826" s="7" t="s">
        <v>47</v>
      </c>
      <c r="D826" s="8">
        <v>2015</v>
      </c>
      <c r="E826" s="7" t="s">
        <v>922</v>
      </c>
      <c r="F826" s="7" t="s">
        <v>796</v>
      </c>
      <c r="G826" s="7" t="s">
        <v>528</v>
      </c>
      <c r="H826" s="7" t="s">
        <v>7</v>
      </c>
      <c r="I826" s="9">
        <v>9.6709407999999997E-2</v>
      </c>
      <c r="J826" s="10">
        <v>175.80279999999999</v>
      </c>
      <c r="K826" s="11">
        <v>4.5</v>
      </c>
      <c r="L826" s="11" t="str">
        <f>IF(Tabla134[[#This Row],[Item Weight]]&lt;$U$12,"Poco Peso",IF(Tabla134[[#This Row],[Item Weight]]&lt;$U$13,"Peso Medio","Peso Alto"))</f>
        <v>Peso Alto</v>
      </c>
      <c r="M826" s="7">
        <v>20.2</v>
      </c>
      <c r="N826" s="11">
        <f>IF(Tabla134[[#This Row],[Item Weight (Nulos)]]="",VLOOKUP(Tabla134[[#This Row],[Item Identifier]],'Tabla para Nulos'!$A$3:$B$1563,2,FALSE),Tabla134[[#This Row],[Item Weight (Nulos)]])</f>
        <v>20.2</v>
      </c>
      <c r="O826" s="11" t="str">
        <f>IF(Tabla134[[#This Row],[Item Visibility]]&lt;$U$15,"Poca visibilidad",IF(Tabla134[[#This Row],[Item Visibility]]&lt;$U$16,"Visibilidad media","Mayor visibilidad"))</f>
        <v>Mayor visibilidad</v>
      </c>
      <c r="P826" s="11" t="str">
        <f>IF(Tabla134[[#This Row],[Rating]]&lt;2,"Muy Malo",IF(Tabla134[[#This Row],[Rating]]&lt;3,"Malo",IF(Tabla134[[#This Row],[Rating]]&lt;4,"Regular",IF(Tabla134[[#This Row],[Rating]]&lt;5,"Bueno","Excelente"))))</f>
        <v>Bueno</v>
      </c>
    </row>
    <row r="827" spans="1:16" x14ac:dyDescent="0.2">
      <c r="A827" s="7" t="s">
        <v>6</v>
      </c>
      <c r="B827" s="7" t="s">
        <v>45</v>
      </c>
      <c r="C827" s="7" t="s">
        <v>14</v>
      </c>
      <c r="D827" s="8">
        <v>2015</v>
      </c>
      <c r="E827" s="7" t="s">
        <v>922</v>
      </c>
      <c r="F827" s="7" t="s">
        <v>796</v>
      </c>
      <c r="G827" s="7" t="s">
        <v>528</v>
      </c>
      <c r="H827" s="7" t="s">
        <v>7</v>
      </c>
      <c r="I827" s="9">
        <v>3.2976399000000003E-2</v>
      </c>
      <c r="J827" s="10">
        <v>114.65179999999999</v>
      </c>
      <c r="K827" s="11">
        <v>4.5</v>
      </c>
      <c r="L827" s="11" t="str">
        <f>IF(Tabla134[[#This Row],[Item Weight]]&lt;$U$12,"Poco Peso",IF(Tabla134[[#This Row],[Item Weight]]&lt;$U$13,"Peso Medio","Peso Alto"))</f>
        <v>Poco Peso</v>
      </c>
      <c r="M827" s="7">
        <v>8.6300000000000008</v>
      </c>
      <c r="N827" s="11">
        <f>IF(Tabla134[[#This Row],[Item Weight (Nulos)]]="",VLOOKUP(Tabla134[[#This Row],[Item Identifier]],'Tabla para Nulos'!$A$3:$B$1563,2,FALSE),Tabla134[[#This Row],[Item Weight (Nulos)]])</f>
        <v>8.6300000000000008</v>
      </c>
      <c r="O827" s="11" t="str">
        <f>IF(Tabla134[[#This Row],[Item Visibility]]&lt;$U$15,"Poca visibilidad",IF(Tabla134[[#This Row],[Item Visibility]]&lt;$U$16,"Visibilidad media","Mayor visibilidad"))</f>
        <v>Visibilidad media</v>
      </c>
      <c r="P827" s="11" t="str">
        <f>IF(Tabla134[[#This Row],[Rating]]&lt;2,"Muy Malo",IF(Tabla134[[#This Row],[Rating]]&lt;3,"Malo",IF(Tabla134[[#This Row],[Rating]]&lt;4,"Regular",IF(Tabla134[[#This Row],[Rating]]&lt;5,"Bueno","Excelente"))))</f>
        <v>Bueno</v>
      </c>
    </row>
    <row r="828" spans="1:16" x14ac:dyDescent="0.2">
      <c r="A828" s="7" t="s">
        <v>6</v>
      </c>
      <c r="B828" s="7" t="s">
        <v>708</v>
      </c>
      <c r="C828" s="7" t="s">
        <v>28</v>
      </c>
      <c r="D828" s="8">
        <v>2020</v>
      </c>
      <c r="E828" s="7" t="s">
        <v>919</v>
      </c>
      <c r="F828" s="7" t="s">
        <v>796</v>
      </c>
      <c r="G828" s="7" t="s">
        <v>528</v>
      </c>
      <c r="H828" s="7" t="s">
        <v>7</v>
      </c>
      <c r="I828" s="9">
        <v>7.0312473E-2</v>
      </c>
      <c r="J828" s="10">
        <v>189.62139999999999</v>
      </c>
      <c r="K828" s="11">
        <v>4.5</v>
      </c>
      <c r="L828" s="11" t="str">
        <f>IF(Tabla134[[#This Row],[Item Weight]]&lt;$U$12,"Poco Peso",IF(Tabla134[[#This Row],[Item Weight]]&lt;$U$13,"Peso Medio","Peso Alto"))</f>
        <v>Peso Medio</v>
      </c>
      <c r="M828" s="7">
        <v>16.7</v>
      </c>
      <c r="N828" s="11">
        <f>IF(Tabla134[[#This Row],[Item Weight (Nulos)]]="",VLOOKUP(Tabla134[[#This Row],[Item Identifier]],'Tabla para Nulos'!$A$3:$B$1563,2,FALSE),Tabla134[[#This Row],[Item Weight (Nulos)]])</f>
        <v>16.7</v>
      </c>
      <c r="O828" s="11" t="str">
        <f>IF(Tabla134[[#This Row],[Item Visibility]]&lt;$U$15,"Poca visibilidad",IF(Tabla134[[#This Row],[Item Visibility]]&lt;$U$16,"Visibilidad media","Mayor visibilidad"))</f>
        <v>Visibilidad media</v>
      </c>
      <c r="P828" s="11" t="str">
        <f>IF(Tabla134[[#This Row],[Rating]]&lt;2,"Muy Malo",IF(Tabla134[[#This Row],[Rating]]&lt;3,"Malo",IF(Tabla134[[#This Row],[Rating]]&lt;4,"Regular",IF(Tabla134[[#This Row],[Rating]]&lt;5,"Bueno","Excelente"))))</f>
        <v>Bueno</v>
      </c>
    </row>
    <row r="829" spans="1:16" x14ac:dyDescent="0.2">
      <c r="A829" s="7" t="s">
        <v>6</v>
      </c>
      <c r="B829" s="7" t="s">
        <v>1139</v>
      </c>
      <c r="C829" s="7" t="s">
        <v>17</v>
      </c>
      <c r="D829" s="8">
        <v>2020</v>
      </c>
      <c r="E829" s="7" t="s">
        <v>919</v>
      </c>
      <c r="F829" s="7" t="s">
        <v>796</v>
      </c>
      <c r="G829" s="7" t="s">
        <v>528</v>
      </c>
      <c r="H829" s="7" t="s">
        <v>7</v>
      </c>
      <c r="I829" s="9">
        <v>0.139464425</v>
      </c>
      <c r="J829" s="10">
        <v>53.229799999999997</v>
      </c>
      <c r="K829" s="11">
        <v>4.5</v>
      </c>
      <c r="L829" s="11" t="str">
        <f>IF(Tabla134[[#This Row],[Item Weight]]&lt;$U$12,"Poco Peso",IF(Tabla134[[#This Row],[Item Weight]]&lt;$U$13,"Peso Medio","Peso Alto"))</f>
        <v>Poco Peso</v>
      </c>
      <c r="M829" s="7">
        <v>5.3250000000000002</v>
      </c>
      <c r="N829" s="11">
        <f>IF(Tabla134[[#This Row],[Item Weight (Nulos)]]="",VLOOKUP(Tabla134[[#This Row],[Item Identifier]],'Tabla para Nulos'!$A$3:$B$1563,2,FALSE),Tabla134[[#This Row],[Item Weight (Nulos)]])</f>
        <v>5.3250000000000002</v>
      </c>
      <c r="O829" s="11" t="str">
        <f>IF(Tabla134[[#This Row],[Item Visibility]]&lt;$U$15,"Poca visibilidad",IF(Tabla134[[#This Row],[Item Visibility]]&lt;$U$16,"Visibilidad media","Mayor visibilidad"))</f>
        <v>Mayor visibilidad</v>
      </c>
      <c r="P829" s="11" t="str">
        <f>IF(Tabla134[[#This Row],[Rating]]&lt;2,"Muy Malo",IF(Tabla134[[#This Row],[Rating]]&lt;3,"Malo",IF(Tabla134[[#This Row],[Rating]]&lt;4,"Regular",IF(Tabla134[[#This Row],[Rating]]&lt;5,"Bueno","Excelente"))))</f>
        <v>Bueno</v>
      </c>
    </row>
    <row r="830" spans="1:16" x14ac:dyDescent="0.2">
      <c r="A830" s="7" t="s">
        <v>6</v>
      </c>
      <c r="B830" s="7" t="s">
        <v>83</v>
      </c>
      <c r="C830" s="7" t="s">
        <v>17</v>
      </c>
      <c r="D830" s="8">
        <v>2020</v>
      </c>
      <c r="E830" s="7" t="s">
        <v>919</v>
      </c>
      <c r="F830" s="7" t="s">
        <v>796</v>
      </c>
      <c r="G830" s="7" t="s">
        <v>528</v>
      </c>
      <c r="H830" s="7" t="s">
        <v>7</v>
      </c>
      <c r="I830" s="9">
        <v>4.7857877E-2</v>
      </c>
      <c r="J830" s="10">
        <v>119.7756</v>
      </c>
      <c r="K830" s="11">
        <v>4.5</v>
      </c>
      <c r="L830" s="11" t="str">
        <f>IF(Tabla134[[#This Row],[Item Weight]]&lt;$U$12,"Poco Peso",IF(Tabla134[[#This Row],[Item Weight]]&lt;$U$13,"Peso Medio","Peso Alto"))</f>
        <v>Poco Peso</v>
      </c>
      <c r="M830" s="7">
        <v>7.71</v>
      </c>
      <c r="N830" s="11">
        <f>IF(Tabla134[[#This Row],[Item Weight (Nulos)]]="",VLOOKUP(Tabla134[[#This Row],[Item Identifier]],'Tabla para Nulos'!$A$3:$B$1563,2,FALSE),Tabla134[[#This Row],[Item Weight (Nulos)]])</f>
        <v>7.71</v>
      </c>
      <c r="O830" s="11" t="str">
        <f>IF(Tabla134[[#This Row],[Item Visibility]]&lt;$U$15,"Poca visibilidad",IF(Tabla134[[#This Row],[Item Visibility]]&lt;$U$16,"Visibilidad media","Mayor visibilidad"))</f>
        <v>Visibilidad media</v>
      </c>
      <c r="P830" s="11" t="str">
        <f>IF(Tabla134[[#This Row],[Rating]]&lt;2,"Muy Malo",IF(Tabla134[[#This Row],[Rating]]&lt;3,"Malo",IF(Tabla134[[#This Row],[Rating]]&lt;4,"Regular",IF(Tabla134[[#This Row],[Rating]]&lt;5,"Bueno","Excelente"))))</f>
        <v>Bueno</v>
      </c>
    </row>
    <row r="831" spans="1:16" x14ac:dyDescent="0.2">
      <c r="A831" s="7" t="s">
        <v>6</v>
      </c>
      <c r="B831" s="7" t="s">
        <v>732</v>
      </c>
      <c r="C831" s="7" t="s">
        <v>10</v>
      </c>
      <c r="D831" s="8">
        <v>2020</v>
      </c>
      <c r="E831" s="7" t="s">
        <v>919</v>
      </c>
      <c r="F831" s="7" t="s">
        <v>796</v>
      </c>
      <c r="G831" s="7" t="s">
        <v>1</v>
      </c>
      <c r="H831" s="7" t="s">
        <v>7</v>
      </c>
      <c r="I831" s="9">
        <v>6.4570459999999996E-2</v>
      </c>
      <c r="J831" s="10">
        <v>76.2012</v>
      </c>
      <c r="K831" s="11">
        <v>4.5</v>
      </c>
      <c r="L831" s="11" t="str">
        <f>IF(Tabla134[[#This Row],[Item Weight]]&lt;$U$12,"Poco Peso",IF(Tabla134[[#This Row],[Item Weight]]&lt;$U$13,"Peso Medio","Peso Alto"))</f>
        <v>Peso Medio</v>
      </c>
      <c r="M831" s="7">
        <v>13.8</v>
      </c>
      <c r="N831" s="11">
        <f>IF(Tabla134[[#This Row],[Item Weight (Nulos)]]="",VLOOKUP(Tabla134[[#This Row],[Item Identifier]],'Tabla para Nulos'!$A$3:$B$1563,2,FALSE),Tabla134[[#This Row],[Item Weight (Nulos)]])</f>
        <v>13.8</v>
      </c>
      <c r="O831" s="11" t="str">
        <f>IF(Tabla134[[#This Row],[Item Visibility]]&lt;$U$15,"Poca visibilidad",IF(Tabla134[[#This Row],[Item Visibility]]&lt;$U$16,"Visibilidad media","Mayor visibilidad"))</f>
        <v>Visibilidad media</v>
      </c>
      <c r="P831" s="11" t="str">
        <f>IF(Tabla134[[#This Row],[Rating]]&lt;2,"Muy Malo",IF(Tabla134[[#This Row],[Rating]]&lt;3,"Malo",IF(Tabla134[[#This Row],[Rating]]&lt;4,"Regular",IF(Tabla134[[#This Row],[Rating]]&lt;5,"Bueno","Excelente"))))</f>
        <v>Bueno</v>
      </c>
    </row>
    <row r="832" spans="1:16" x14ac:dyDescent="0.2">
      <c r="A832" s="7" t="s">
        <v>6</v>
      </c>
      <c r="B832" s="7" t="s">
        <v>725</v>
      </c>
      <c r="C832" s="7" t="s">
        <v>47</v>
      </c>
      <c r="D832" s="8">
        <v>2020</v>
      </c>
      <c r="E832" s="7" t="s">
        <v>919</v>
      </c>
      <c r="F832" s="7" t="s">
        <v>796</v>
      </c>
      <c r="G832" s="7" t="s">
        <v>1</v>
      </c>
      <c r="H832" s="7" t="s">
        <v>7</v>
      </c>
      <c r="I832" s="9">
        <v>0</v>
      </c>
      <c r="J832" s="10">
        <v>122.9388</v>
      </c>
      <c r="K832" s="11">
        <v>4.5</v>
      </c>
      <c r="L832" s="11" t="str">
        <f>IF(Tabla134[[#This Row],[Item Weight]]&lt;$U$12,"Poco Peso",IF(Tabla134[[#This Row],[Item Weight]]&lt;$U$13,"Peso Medio","Peso Alto"))</f>
        <v>Poco Peso</v>
      </c>
      <c r="M832" s="7">
        <v>5.15</v>
      </c>
      <c r="N832" s="11">
        <f>IF(Tabla134[[#This Row],[Item Weight (Nulos)]]="",VLOOKUP(Tabla134[[#This Row],[Item Identifier]],'Tabla para Nulos'!$A$3:$B$1563,2,FALSE),Tabla134[[#This Row],[Item Weight (Nulos)]])</f>
        <v>5.15</v>
      </c>
      <c r="O832" s="11" t="str">
        <f>IF(Tabla134[[#This Row],[Item Visibility]]&lt;$U$15,"Poca visibilidad",IF(Tabla134[[#This Row],[Item Visibility]]&lt;$U$16,"Visibilidad media","Mayor visibilidad"))</f>
        <v>Poca visibilidad</v>
      </c>
      <c r="P832" s="11" t="str">
        <f>IF(Tabla134[[#This Row],[Rating]]&lt;2,"Muy Malo",IF(Tabla134[[#This Row],[Rating]]&lt;3,"Malo",IF(Tabla134[[#This Row],[Rating]]&lt;4,"Regular",IF(Tabla134[[#This Row],[Rating]]&lt;5,"Bueno","Excelente"))))</f>
        <v>Bueno</v>
      </c>
    </row>
    <row r="833" spans="1:16" x14ac:dyDescent="0.2">
      <c r="A833" s="7" t="s">
        <v>6</v>
      </c>
      <c r="B833" s="7" t="s">
        <v>337</v>
      </c>
      <c r="C833" s="7" t="s">
        <v>47</v>
      </c>
      <c r="D833" s="8">
        <v>2020</v>
      </c>
      <c r="E833" s="7" t="s">
        <v>919</v>
      </c>
      <c r="F833" s="7" t="s">
        <v>796</v>
      </c>
      <c r="G833" s="7" t="s">
        <v>1</v>
      </c>
      <c r="H833" s="7" t="s">
        <v>7</v>
      </c>
      <c r="I833" s="9">
        <v>0.174450933</v>
      </c>
      <c r="J833" s="10">
        <v>151.07079999999999</v>
      </c>
      <c r="K833" s="11">
        <v>4.5</v>
      </c>
      <c r="L833" s="11" t="str">
        <f>IF(Tabla134[[#This Row],[Item Weight]]&lt;$U$12,"Poco Peso",IF(Tabla134[[#This Row],[Item Weight]]&lt;$U$13,"Peso Medio","Peso Alto"))</f>
        <v>Peso Medio</v>
      </c>
      <c r="M833" s="7">
        <v>9.0350000000000001</v>
      </c>
      <c r="N833" s="11">
        <f>IF(Tabla134[[#This Row],[Item Weight (Nulos)]]="",VLOOKUP(Tabla134[[#This Row],[Item Identifier]],'Tabla para Nulos'!$A$3:$B$1563,2,FALSE),Tabla134[[#This Row],[Item Weight (Nulos)]])</f>
        <v>9.0350000000000001</v>
      </c>
      <c r="O833" s="11" t="str">
        <f>IF(Tabla134[[#This Row],[Item Visibility]]&lt;$U$15,"Poca visibilidad",IF(Tabla134[[#This Row],[Item Visibility]]&lt;$U$16,"Visibilidad media","Mayor visibilidad"))</f>
        <v>Mayor visibilidad</v>
      </c>
      <c r="P833" s="11" t="str">
        <f>IF(Tabla134[[#This Row],[Rating]]&lt;2,"Muy Malo",IF(Tabla134[[#This Row],[Rating]]&lt;3,"Malo",IF(Tabla134[[#This Row],[Rating]]&lt;4,"Regular",IF(Tabla134[[#This Row],[Rating]]&lt;5,"Bueno","Excelente"))))</f>
        <v>Bueno</v>
      </c>
    </row>
    <row r="834" spans="1:16" x14ac:dyDescent="0.2">
      <c r="A834" s="7" t="s">
        <v>6</v>
      </c>
      <c r="B834" s="7" t="s">
        <v>1598</v>
      </c>
      <c r="C834" s="7" t="s">
        <v>47</v>
      </c>
      <c r="D834" s="8">
        <v>2020</v>
      </c>
      <c r="E834" s="7" t="s">
        <v>919</v>
      </c>
      <c r="F834" s="7" t="s">
        <v>796</v>
      </c>
      <c r="G834" s="7" t="s">
        <v>1</v>
      </c>
      <c r="H834" s="7" t="s">
        <v>7</v>
      </c>
      <c r="I834" s="9">
        <v>8.7853500000000008E-3</v>
      </c>
      <c r="J834" s="10">
        <v>204.99799999999999</v>
      </c>
      <c r="K834" s="11">
        <v>4.5</v>
      </c>
      <c r="L834" s="11" t="str">
        <f>IF(Tabla134[[#This Row],[Item Weight]]&lt;$U$12,"Poco Peso",IF(Tabla134[[#This Row],[Item Weight]]&lt;$U$13,"Peso Medio","Peso Alto"))</f>
        <v>Peso Medio</v>
      </c>
      <c r="M834" s="7">
        <v>15.7</v>
      </c>
      <c r="N834" s="11">
        <f>IF(Tabla134[[#This Row],[Item Weight (Nulos)]]="",VLOOKUP(Tabla134[[#This Row],[Item Identifier]],'Tabla para Nulos'!$A$3:$B$1563,2,FALSE),Tabla134[[#This Row],[Item Weight (Nulos)]])</f>
        <v>15.7</v>
      </c>
      <c r="O834" s="11" t="str">
        <f>IF(Tabla134[[#This Row],[Item Visibility]]&lt;$U$15,"Poca visibilidad",IF(Tabla134[[#This Row],[Item Visibility]]&lt;$U$16,"Visibilidad media","Mayor visibilidad"))</f>
        <v>Poca visibilidad</v>
      </c>
      <c r="P834" s="11" t="str">
        <f>IF(Tabla134[[#This Row],[Rating]]&lt;2,"Muy Malo",IF(Tabla134[[#This Row],[Rating]]&lt;3,"Malo",IF(Tabla134[[#This Row],[Rating]]&lt;4,"Regular",IF(Tabla134[[#This Row],[Rating]]&lt;5,"Bueno","Excelente"))))</f>
        <v>Bueno</v>
      </c>
    </row>
    <row r="835" spans="1:16" x14ac:dyDescent="0.2">
      <c r="A835" s="7" t="s">
        <v>6</v>
      </c>
      <c r="B835" s="7" t="s">
        <v>1507</v>
      </c>
      <c r="C835" s="7" t="s">
        <v>14</v>
      </c>
      <c r="D835" s="8">
        <v>2020</v>
      </c>
      <c r="E835" s="7" t="s">
        <v>919</v>
      </c>
      <c r="F835" s="7" t="s">
        <v>796</v>
      </c>
      <c r="G835" s="7" t="s">
        <v>1</v>
      </c>
      <c r="H835" s="7" t="s">
        <v>7</v>
      </c>
      <c r="I835" s="9">
        <v>0</v>
      </c>
      <c r="J835" s="10">
        <v>191.0872</v>
      </c>
      <c r="K835" s="11">
        <v>4.5</v>
      </c>
      <c r="L835" s="11" t="str">
        <f>IF(Tabla134[[#This Row],[Item Weight]]&lt;$U$12,"Poco Peso",IF(Tabla134[[#This Row],[Item Weight]]&lt;$U$13,"Peso Medio","Peso Alto"))</f>
        <v>Peso Medio</v>
      </c>
      <c r="M835" s="7">
        <v>9.6</v>
      </c>
      <c r="N835" s="11">
        <f>IF(Tabla134[[#This Row],[Item Weight (Nulos)]]="",VLOOKUP(Tabla134[[#This Row],[Item Identifier]],'Tabla para Nulos'!$A$3:$B$1563,2,FALSE),Tabla134[[#This Row],[Item Weight (Nulos)]])</f>
        <v>9.6</v>
      </c>
      <c r="O835" s="11" t="str">
        <f>IF(Tabla134[[#This Row],[Item Visibility]]&lt;$U$15,"Poca visibilidad",IF(Tabla134[[#This Row],[Item Visibility]]&lt;$U$16,"Visibilidad media","Mayor visibilidad"))</f>
        <v>Poca visibilidad</v>
      </c>
      <c r="P835" s="11" t="str">
        <f>IF(Tabla134[[#This Row],[Rating]]&lt;2,"Muy Malo",IF(Tabla134[[#This Row],[Rating]]&lt;3,"Malo",IF(Tabla134[[#This Row],[Rating]]&lt;4,"Regular",IF(Tabla134[[#This Row],[Rating]]&lt;5,"Bueno","Excelente"))))</f>
        <v>Bueno</v>
      </c>
    </row>
    <row r="836" spans="1:16" x14ac:dyDescent="0.2">
      <c r="A836" s="7" t="s">
        <v>6</v>
      </c>
      <c r="B836" s="7" t="s">
        <v>1509</v>
      </c>
      <c r="C836" s="7" t="s">
        <v>14</v>
      </c>
      <c r="D836" s="8">
        <v>2020</v>
      </c>
      <c r="E836" s="7" t="s">
        <v>919</v>
      </c>
      <c r="F836" s="7" t="s">
        <v>796</v>
      </c>
      <c r="G836" s="7" t="s">
        <v>1</v>
      </c>
      <c r="H836" s="7" t="s">
        <v>7</v>
      </c>
      <c r="I836" s="9">
        <v>9.9950019999999994E-3</v>
      </c>
      <c r="J836" s="10">
        <v>154.46299999999999</v>
      </c>
      <c r="K836" s="11">
        <v>4.5</v>
      </c>
      <c r="L836" s="11" t="str">
        <f>IF(Tabla134[[#This Row],[Item Weight]]&lt;$U$12,"Poco Peso",IF(Tabla134[[#This Row],[Item Weight]]&lt;$U$13,"Peso Medio","Peso Alto"))</f>
        <v>Peso Medio</v>
      </c>
      <c r="M836" s="7">
        <v>14.85</v>
      </c>
      <c r="N836" s="11">
        <f>IF(Tabla134[[#This Row],[Item Weight (Nulos)]]="",VLOOKUP(Tabla134[[#This Row],[Item Identifier]],'Tabla para Nulos'!$A$3:$B$1563,2,FALSE),Tabla134[[#This Row],[Item Weight (Nulos)]])</f>
        <v>14.85</v>
      </c>
      <c r="O836" s="11" t="str">
        <f>IF(Tabla134[[#This Row],[Item Visibility]]&lt;$U$15,"Poca visibilidad",IF(Tabla134[[#This Row],[Item Visibility]]&lt;$U$16,"Visibilidad media","Mayor visibilidad"))</f>
        <v>Poca visibilidad</v>
      </c>
      <c r="P836" s="11" t="str">
        <f>IF(Tabla134[[#This Row],[Rating]]&lt;2,"Muy Malo",IF(Tabla134[[#This Row],[Rating]]&lt;3,"Malo",IF(Tabla134[[#This Row],[Rating]]&lt;4,"Regular",IF(Tabla134[[#This Row],[Rating]]&lt;5,"Bueno","Excelente"))))</f>
        <v>Bueno</v>
      </c>
    </row>
    <row r="837" spans="1:16" x14ac:dyDescent="0.2">
      <c r="A837" s="7" t="s">
        <v>21</v>
      </c>
      <c r="B837" s="7" t="s">
        <v>1186</v>
      </c>
      <c r="C837" s="7" t="s">
        <v>112</v>
      </c>
      <c r="D837" s="8">
        <v>2015</v>
      </c>
      <c r="E837" s="7" t="s">
        <v>922</v>
      </c>
      <c r="F837" s="7" t="s">
        <v>796</v>
      </c>
      <c r="G837" s="7" t="s">
        <v>1</v>
      </c>
      <c r="H837" s="7" t="s">
        <v>7</v>
      </c>
      <c r="I837" s="9">
        <v>0</v>
      </c>
      <c r="J837" s="10">
        <v>99.87</v>
      </c>
      <c r="K837" s="11">
        <v>4.5</v>
      </c>
      <c r="L837" s="11" t="str">
        <f>IF(Tabla134[[#This Row],[Item Weight]]&lt;$U$12,"Poco Peso",IF(Tabla134[[#This Row],[Item Weight]]&lt;$U$13,"Peso Medio","Peso Alto"))</f>
        <v>Poco Peso</v>
      </c>
      <c r="M837" s="7">
        <v>6.44</v>
      </c>
      <c r="N837" s="11">
        <f>IF(Tabla134[[#This Row],[Item Weight (Nulos)]]="",VLOOKUP(Tabla134[[#This Row],[Item Identifier]],'Tabla para Nulos'!$A$3:$B$1563,2,FALSE),Tabla134[[#This Row],[Item Weight (Nulos)]])</f>
        <v>6.44</v>
      </c>
      <c r="O837" s="11" t="str">
        <f>IF(Tabla134[[#This Row],[Item Visibility]]&lt;$U$15,"Poca visibilidad",IF(Tabla134[[#This Row],[Item Visibility]]&lt;$U$16,"Visibilidad media","Mayor visibilidad"))</f>
        <v>Poca visibilidad</v>
      </c>
      <c r="P837" s="11" t="str">
        <f>IF(Tabla134[[#This Row],[Rating]]&lt;2,"Muy Malo",IF(Tabla134[[#This Row],[Rating]]&lt;3,"Malo",IF(Tabla134[[#This Row],[Rating]]&lt;4,"Regular",IF(Tabla134[[#This Row],[Rating]]&lt;5,"Bueno","Excelente"))))</f>
        <v>Bueno</v>
      </c>
    </row>
    <row r="838" spans="1:16" x14ac:dyDescent="0.2">
      <c r="A838" s="7" t="s">
        <v>124</v>
      </c>
      <c r="B838" s="7" t="s">
        <v>1522</v>
      </c>
      <c r="C838" s="7" t="s">
        <v>25</v>
      </c>
      <c r="D838" s="8">
        <v>2017</v>
      </c>
      <c r="E838" s="7" t="s">
        <v>797</v>
      </c>
      <c r="F838" s="7" t="s">
        <v>796</v>
      </c>
      <c r="G838" s="7" t="s">
        <v>702</v>
      </c>
      <c r="H838" s="7" t="s">
        <v>7</v>
      </c>
      <c r="I838" s="9">
        <v>2.5822314999999998E-2</v>
      </c>
      <c r="J838" s="10">
        <v>262.7226</v>
      </c>
      <c r="K838" s="11">
        <v>4.5</v>
      </c>
      <c r="L838" s="11" t="str">
        <f>IF(Tabla134[[#This Row],[Item Weight]]&lt;$U$12,"Poco Peso",IF(Tabla134[[#This Row],[Item Weight]]&lt;$U$13,"Peso Medio","Peso Alto"))</f>
        <v>Peso Medio</v>
      </c>
      <c r="M838" s="7">
        <v>10</v>
      </c>
      <c r="N838" s="11">
        <f>IF(Tabla134[[#This Row],[Item Weight (Nulos)]]="",VLOOKUP(Tabla134[[#This Row],[Item Identifier]],'Tabla para Nulos'!$A$3:$B$1563,2,FALSE),Tabla134[[#This Row],[Item Weight (Nulos)]])</f>
        <v>10</v>
      </c>
      <c r="O838" s="11" t="str">
        <f>IF(Tabla134[[#This Row],[Item Visibility]]&lt;$U$15,"Poca visibilidad",IF(Tabla134[[#This Row],[Item Visibility]]&lt;$U$16,"Visibilidad media","Mayor visibilidad"))</f>
        <v>Poca visibilidad</v>
      </c>
      <c r="P838" s="11" t="str">
        <f>IF(Tabla134[[#This Row],[Rating]]&lt;2,"Muy Malo",IF(Tabla134[[#This Row],[Rating]]&lt;3,"Malo",IF(Tabla134[[#This Row],[Rating]]&lt;4,"Regular",IF(Tabla134[[#This Row],[Rating]]&lt;5,"Bueno","Excelente"))))</f>
        <v>Bueno</v>
      </c>
    </row>
    <row r="839" spans="1:16" x14ac:dyDescent="0.2">
      <c r="A839" s="7" t="s">
        <v>124</v>
      </c>
      <c r="B839" s="7" t="s">
        <v>495</v>
      </c>
      <c r="C839" s="7" t="s">
        <v>25</v>
      </c>
      <c r="D839" s="8">
        <v>2017</v>
      </c>
      <c r="E839" s="7" t="s">
        <v>797</v>
      </c>
      <c r="F839" s="7" t="s">
        <v>796</v>
      </c>
      <c r="G839" s="7" t="s">
        <v>702</v>
      </c>
      <c r="H839" s="7" t="s">
        <v>7</v>
      </c>
      <c r="I839" s="9">
        <v>7.8540095000000004E-2</v>
      </c>
      <c r="J839" s="10">
        <v>36.3506</v>
      </c>
      <c r="K839" s="11">
        <v>4.5</v>
      </c>
      <c r="L839" s="11" t="str">
        <f>IF(Tabla134[[#This Row],[Item Weight]]&lt;$U$12,"Poco Peso",IF(Tabla134[[#This Row],[Item Weight]]&lt;$U$13,"Peso Medio","Peso Alto"))</f>
        <v>Peso Medio</v>
      </c>
      <c r="M839" s="7">
        <v>15.85</v>
      </c>
      <c r="N839" s="11">
        <f>IF(Tabla134[[#This Row],[Item Weight (Nulos)]]="",VLOOKUP(Tabla134[[#This Row],[Item Identifier]],'Tabla para Nulos'!$A$3:$B$1563,2,FALSE),Tabla134[[#This Row],[Item Weight (Nulos)]])</f>
        <v>15.85</v>
      </c>
      <c r="O839" s="11" t="str">
        <f>IF(Tabla134[[#This Row],[Item Visibility]]&lt;$U$15,"Poca visibilidad",IF(Tabla134[[#This Row],[Item Visibility]]&lt;$U$16,"Visibilidad media","Mayor visibilidad"))</f>
        <v>Visibilidad media</v>
      </c>
      <c r="P839" s="11" t="str">
        <f>IF(Tabla134[[#This Row],[Rating]]&lt;2,"Muy Malo",IF(Tabla134[[#This Row],[Rating]]&lt;3,"Malo",IF(Tabla134[[#This Row],[Rating]]&lt;4,"Regular",IF(Tabla134[[#This Row],[Rating]]&lt;5,"Bueno","Excelente"))))</f>
        <v>Bueno</v>
      </c>
    </row>
    <row r="840" spans="1:16" x14ac:dyDescent="0.2">
      <c r="A840" s="7" t="s">
        <v>124</v>
      </c>
      <c r="B840" s="7" t="s">
        <v>1402</v>
      </c>
      <c r="C840" s="7" t="s">
        <v>71</v>
      </c>
      <c r="D840" s="8">
        <v>2017</v>
      </c>
      <c r="E840" s="7" t="s">
        <v>797</v>
      </c>
      <c r="F840" s="7" t="s">
        <v>796</v>
      </c>
      <c r="G840" s="7" t="s">
        <v>702</v>
      </c>
      <c r="H840" s="7" t="s">
        <v>7</v>
      </c>
      <c r="I840" s="9">
        <v>1.7783501E-2</v>
      </c>
      <c r="J840" s="10">
        <v>159.45779999999999</v>
      </c>
      <c r="K840" s="11">
        <v>4.5</v>
      </c>
      <c r="L840" s="11" t="str">
        <f>IF(Tabla134[[#This Row],[Item Weight]]&lt;$U$12,"Poco Peso",IF(Tabla134[[#This Row],[Item Weight]]&lt;$U$13,"Peso Medio","Peso Alto"))</f>
        <v>Poco Peso</v>
      </c>
      <c r="M840" s="7">
        <v>7.1449999999999996</v>
      </c>
      <c r="N840" s="11">
        <f>IF(Tabla134[[#This Row],[Item Weight (Nulos)]]="",VLOOKUP(Tabla134[[#This Row],[Item Identifier]],'Tabla para Nulos'!$A$3:$B$1563,2,FALSE),Tabla134[[#This Row],[Item Weight (Nulos)]])</f>
        <v>7.1449999999999996</v>
      </c>
      <c r="O840" s="11" t="str">
        <f>IF(Tabla134[[#This Row],[Item Visibility]]&lt;$U$15,"Poca visibilidad",IF(Tabla134[[#This Row],[Item Visibility]]&lt;$U$16,"Visibilidad media","Mayor visibilidad"))</f>
        <v>Poca visibilidad</v>
      </c>
      <c r="P840" s="11" t="str">
        <f>IF(Tabla134[[#This Row],[Rating]]&lt;2,"Muy Malo",IF(Tabla134[[#This Row],[Rating]]&lt;3,"Malo",IF(Tabla134[[#This Row],[Rating]]&lt;4,"Regular",IF(Tabla134[[#This Row],[Rating]]&lt;5,"Bueno","Excelente"))))</f>
        <v>Bueno</v>
      </c>
    </row>
    <row r="841" spans="1:16" x14ac:dyDescent="0.2">
      <c r="A841" s="7" t="s">
        <v>124</v>
      </c>
      <c r="B841" s="7" t="s">
        <v>1034</v>
      </c>
      <c r="C841" s="7" t="s">
        <v>71</v>
      </c>
      <c r="D841" s="8">
        <v>2017</v>
      </c>
      <c r="E841" s="7" t="s">
        <v>797</v>
      </c>
      <c r="F841" s="7" t="s">
        <v>796</v>
      </c>
      <c r="G841" s="7" t="s">
        <v>702</v>
      </c>
      <c r="H841" s="7" t="s">
        <v>7</v>
      </c>
      <c r="I841" s="9">
        <v>0.10702149800000001</v>
      </c>
      <c r="J841" s="10">
        <v>40.5822</v>
      </c>
      <c r="K841" s="11">
        <v>4.5</v>
      </c>
      <c r="L841" s="11" t="str">
        <f>IF(Tabla134[[#This Row],[Item Weight]]&lt;$U$12,"Poco Peso",IF(Tabla134[[#This Row],[Item Weight]]&lt;$U$13,"Peso Medio","Peso Alto"))</f>
        <v>Peso Alto</v>
      </c>
      <c r="M841" s="7">
        <v>17.25</v>
      </c>
      <c r="N841" s="11">
        <f>IF(Tabla134[[#This Row],[Item Weight (Nulos)]]="",VLOOKUP(Tabla134[[#This Row],[Item Identifier]],'Tabla para Nulos'!$A$3:$B$1563,2,FALSE),Tabla134[[#This Row],[Item Weight (Nulos)]])</f>
        <v>17.25</v>
      </c>
      <c r="O841" s="11" t="str">
        <f>IF(Tabla134[[#This Row],[Item Visibility]]&lt;$U$15,"Poca visibilidad",IF(Tabla134[[#This Row],[Item Visibility]]&lt;$U$16,"Visibilidad media","Mayor visibilidad"))</f>
        <v>Mayor visibilidad</v>
      </c>
      <c r="P841" s="11" t="str">
        <f>IF(Tabla134[[#This Row],[Rating]]&lt;2,"Muy Malo",IF(Tabla134[[#This Row],[Rating]]&lt;3,"Malo",IF(Tabla134[[#This Row],[Rating]]&lt;4,"Regular",IF(Tabla134[[#This Row],[Rating]]&lt;5,"Bueno","Excelente"))))</f>
        <v>Bueno</v>
      </c>
    </row>
    <row r="842" spans="1:16" x14ac:dyDescent="0.2">
      <c r="A842" s="7" t="s">
        <v>124</v>
      </c>
      <c r="B842" s="7" t="s">
        <v>1446</v>
      </c>
      <c r="C842" s="7" t="s">
        <v>4</v>
      </c>
      <c r="D842" s="8">
        <v>2017</v>
      </c>
      <c r="E842" s="7" t="s">
        <v>797</v>
      </c>
      <c r="F842" s="7" t="s">
        <v>796</v>
      </c>
      <c r="G842" s="7" t="s">
        <v>702</v>
      </c>
      <c r="H842" s="7" t="s">
        <v>7</v>
      </c>
      <c r="I842" s="9">
        <v>6.4409056000000006E-2</v>
      </c>
      <c r="J842" s="10">
        <v>126.7704</v>
      </c>
      <c r="K842" s="11">
        <v>4.5</v>
      </c>
      <c r="L842" s="11" t="str">
        <f>IF(Tabla134[[#This Row],[Item Weight]]&lt;$U$12,"Poco Peso",IF(Tabla134[[#This Row],[Item Weight]]&lt;$U$13,"Peso Medio","Peso Alto"))</f>
        <v>Peso Alto</v>
      </c>
      <c r="M842" s="7">
        <v>19.850000000000001</v>
      </c>
      <c r="N842" s="11">
        <f>IF(Tabla134[[#This Row],[Item Weight (Nulos)]]="",VLOOKUP(Tabla134[[#This Row],[Item Identifier]],'Tabla para Nulos'!$A$3:$B$1563,2,FALSE),Tabla134[[#This Row],[Item Weight (Nulos)]])</f>
        <v>19.850000000000001</v>
      </c>
      <c r="O842" s="11" t="str">
        <f>IF(Tabla134[[#This Row],[Item Visibility]]&lt;$U$15,"Poca visibilidad",IF(Tabla134[[#This Row],[Item Visibility]]&lt;$U$16,"Visibilidad media","Mayor visibilidad"))</f>
        <v>Visibilidad media</v>
      </c>
      <c r="P842" s="11" t="str">
        <f>IF(Tabla134[[#This Row],[Rating]]&lt;2,"Muy Malo",IF(Tabla134[[#This Row],[Rating]]&lt;3,"Malo",IF(Tabla134[[#This Row],[Rating]]&lt;4,"Regular",IF(Tabla134[[#This Row],[Rating]]&lt;5,"Bueno","Excelente"))))</f>
        <v>Bueno</v>
      </c>
    </row>
    <row r="843" spans="1:16" x14ac:dyDescent="0.2">
      <c r="A843" s="7" t="s">
        <v>124</v>
      </c>
      <c r="B843" s="7" t="s">
        <v>302</v>
      </c>
      <c r="C843" s="7" t="s">
        <v>171</v>
      </c>
      <c r="D843" s="8">
        <v>2017</v>
      </c>
      <c r="E843" s="7" t="s">
        <v>797</v>
      </c>
      <c r="F843" s="7" t="s">
        <v>796</v>
      </c>
      <c r="G843" s="7" t="s">
        <v>702</v>
      </c>
      <c r="H843" s="7" t="s">
        <v>7</v>
      </c>
      <c r="I843" s="9">
        <v>8.0625230000000006E-2</v>
      </c>
      <c r="J843" s="10">
        <v>168.37899999999999</v>
      </c>
      <c r="K843" s="11">
        <v>4.5</v>
      </c>
      <c r="L843" s="11" t="str">
        <f>IF(Tabla134[[#This Row],[Item Weight]]&lt;$U$12,"Poco Peso",IF(Tabla134[[#This Row],[Item Weight]]&lt;$U$13,"Peso Medio","Peso Alto"))</f>
        <v>Poco Peso</v>
      </c>
      <c r="M843" s="7">
        <v>5.82</v>
      </c>
      <c r="N843" s="11">
        <f>IF(Tabla134[[#This Row],[Item Weight (Nulos)]]="",VLOOKUP(Tabla134[[#This Row],[Item Identifier]],'Tabla para Nulos'!$A$3:$B$1563,2,FALSE),Tabla134[[#This Row],[Item Weight (Nulos)]])</f>
        <v>5.82</v>
      </c>
      <c r="O843" s="11" t="str">
        <f>IF(Tabla134[[#This Row],[Item Visibility]]&lt;$U$15,"Poca visibilidad",IF(Tabla134[[#This Row],[Item Visibility]]&lt;$U$16,"Visibilidad media","Mayor visibilidad"))</f>
        <v>Visibilidad media</v>
      </c>
      <c r="P843" s="11" t="str">
        <f>IF(Tabla134[[#This Row],[Rating]]&lt;2,"Muy Malo",IF(Tabla134[[#This Row],[Rating]]&lt;3,"Malo",IF(Tabla134[[#This Row],[Rating]]&lt;4,"Regular",IF(Tabla134[[#This Row],[Rating]]&lt;5,"Bueno","Excelente"))))</f>
        <v>Bueno</v>
      </c>
    </row>
    <row r="844" spans="1:16" x14ac:dyDescent="0.2">
      <c r="A844" s="7" t="s">
        <v>124</v>
      </c>
      <c r="B844" s="7" t="s">
        <v>426</v>
      </c>
      <c r="C844" s="7" t="s">
        <v>171</v>
      </c>
      <c r="D844" s="8">
        <v>2017</v>
      </c>
      <c r="E844" s="7" t="s">
        <v>797</v>
      </c>
      <c r="F844" s="7" t="s">
        <v>796</v>
      </c>
      <c r="G844" s="7" t="s">
        <v>702</v>
      </c>
      <c r="H844" s="7" t="s">
        <v>7</v>
      </c>
      <c r="I844" s="9">
        <v>2.1322438999999999E-2</v>
      </c>
      <c r="J844" s="10">
        <v>79.132800000000003</v>
      </c>
      <c r="K844" s="11">
        <v>4.5</v>
      </c>
      <c r="L844" s="11" t="str">
        <f>IF(Tabla134[[#This Row],[Item Weight]]&lt;$U$12,"Poco Peso",IF(Tabla134[[#This Row],[Item Weight]]&lt;$U$13,"Peso Medio","Peso Alto"))</f>
        <v>Peso Alto</v>
      </c>
      <c r="M844" s="7">
        <v>20.350000000000001</v>
      </c>
      <c r="N844" s="11">
        <f>IF(Tabla134[[#This Row],[Item Weight (Nulos)]]="",VLOOKUP(Tabla134[[#This Row],[Item Identifier]],'Tabla para Nulos'!$A$3:$B$1563,2,FALSE),Tabla134[[#This Row],[Item Weight (Nulos)]])</f>
        <v>20.350000000000001</v>
      </c>
      <c r="O844" s="11" t="str">
        <f>IF(Tabla134[[#This Row],[Item Visibility]]&lt;$U$15,"Poca visibilidad",IF(Tabla134[[#This Row],[Item Visibility]]&lt;$U$16,"Visibilidad media","Mayor visibilidad"))</f>
        <v>Poca visibilidad</v>
      </c>
      <c r="P844" s="11" t="str">
        <f>IF(Tabla134[[#This Row],[Rating]]&lt;2,"Muy Malo",IF(Tabla134[[#This Row],[Rating]]&lt;3,"Malo",IF(Tabla134[[#This Row],[Rating]]&lt;4,"Regular",IF(Tabla134[[#This Row],[Rating]]&lt;5,"Bueno","Excelente"))))</f>
        <v>Bueno</v>
      </c>
    </row>
    <row r="845" spans="1:16" x14ac:dyDescent="0.2">
      <c r="A845" s="7" t="s">
        <v>124</v>
      </c>
      <c r="B845" s="7" t="s">
        <v>194</v>
      </c>
      <c r="C845" s="7" t="s">
        <v>171</v>
      </c>
      <c r="D845" s="8">
        <v>2017</v>
      </c>
      <c r="E845" s="7" t="s">
        <v>797</v>
      </c>
      <c r="F845" s="7" t="s">
        <v>796</v>
      </c>
      <c r="G845" s="7" t="s">
        <v>702</v>
      </c>
      <c r="H845" s="7" t="s">
        <v>7</v>
      </c>
      <c r="I845" s="9">
        <v>2.9003458999999999E-2</v>
      </c>
      <c r="J845" s="10">
        <v>143.4786</v>
      </c>
      <c r="K845" s="11">
        <v>4.5</v>
      </c>
      <c r="L845" s="11" t="str">
        <f>IF(Tabla134[[#This Row],[Item Weight]]&lt;$U$12,"Poco Peso",IF(Tabla134[[#This Row],[Item Weight]]&lt;$U$13,"Peso Medio","Peso Alto"))</f>
        <v>Peso Alto</v>
      </c>
      <c r="M845" s="7">
        <v>21.1</v>
      </c>
      <c r="N845" s="11">
        <f>IF(Tabla134[[#This Row],[Item Weight (Nulos)]]="",VLOOKUP(Tabla134[[#This Row],[Item Identifier]],'Tabla para Nulos'!$A$3:$B$1563,2,FALSE),Tabla134[[#This Row],[Item Weight (Nulos)]])</f>
        <v>21.1</v>
      </c>
      <c r="O845" s="11" t="str">
        <f>IF(Tabla134[[#This Row],[Item Visibility]]&lt;$U$15,"Poca visibilidad",IF(Tabla134[[#This Row],[Item Visibility]]&lt;$U$16,"Visibilidad media","Mayor visibilidad"))</f>
        <v>Visibilidad media</v>
      </c>
      <c r="P845" s="11" t="str">
        <f>IF(Tabla134[[#This Row],[Rating]]&lt;2,"Muy Malo",IF(Tabla134[[#This Row],[Rating]]&lt;3,"Malo",IF(Tabla134[[#This Row],[Rating]]&lt;4,"Regular",IF(Tabla134[[#This Row],[Rating]]&lt;5,"Bueno","Excelente"))))</f>
        <v>Bueno</v>
      </c>
    </row>
    <row r="846" spans="1:16" x14ac:dyDescent="0.2">
      <c r="A846" s="7" t="s">
        <v>124</v>
      </c>
      <c r="B846" s="7" t="s">
        <v>166</v>
      </c>
      <c r="C846" s="7" t="s">
        <v>165</v>
      </c>
      <c r="D846" s="8">
        <v>2017</v>
      </c>
      <c r="E846" s="7" t="s">
        <v>797</v>
      </c>
      <c r="F846" s="7" t="s">
        <v>796</v>
      </c>
      <c r="G846" s="7" t="s">
        <v>702</v>
      </c>
      <c r="H846" s="7" t="s">
        <v>7</v>
      </c>
      <c r="I846" s="9">
        <v>2.0555957999999999E-2</v>
      </c>
      <c r="J846" s="10">
        <v>79.461799999999997</v>
      </c>
      <c r="K846" s="11">
        <v>4.5</v>
      </c>
      <c r="L846" s="11" t="str">
        <f>IF(Tabla134[[#This Row],[Item Weight]]&lt;$U$12,"Poco Peso",IF(Tabla134[[#This Row],[Item Weight]]&lt;$U$13,"Peso Medio","Peso Alto"))</f>
        <v>Peso Alto</v>
      </c>
      <c r="M846" s="7">
        <v>17.350000000000001</v>
      </c>
      <c r="N846" s="11">
        <f>IF(Tabla134[[#This Row],[Item Weight (Nulos)]]="",VLOOKUP(Tabla134[[#This Row],[Item Identifier]],'Tabla para Nulos'!$A$3:$B$1563,2,FALSE),Tabla134[[#This Row],[Item Weight (Nulos)]])</f>
        <v>17.350000000000001</v>
      </c>
      <c r="O846" s="11" t="str">
        <f>IF(Tabla134[[#This Row],[Item Visibility]]&lt;$U$15,"Poca visibilidad",IF(Tabla134[[#This Row],[Item Visibility]]&lt;$U$16,"Visibilidad media","Mayor visibilidad"))</f>
        <v>Poca visibilidad</v>
      </c>
      <c r="P846" s="11" t="str">
        <f>IF(Tabla134[[#This Row],[Rating]]&lt;2,"Muy Malo",IF(Tabla134[[#This Row],[Rating]]&lt;3,"Malo",IF(Tabla134[[#This Row],[Rating]]&lt;4,"Regular",IF(Tabla134[[#This Row],[Rating]]&lt;5,"Bueno","Excelente"))))</f>
        <v>Bueno</v>
      </c>
    </row>
    <row r="847" spans="1:16" x14ac:dyDescent="0.2">
      <c r="A847" s="7" t="s">
        <v>124</v>
      </c>
      <c r="B847" s="7" t="s">
        <v>147</v>
      </c>
      <c r="C847" s="7" t="s">
        <v>14</v>
      </c>
      <c r="D847" s="8">
        <v>2017</v>
      </c>
      <c r="E847" s="7" t="s">
        <v>797</v>
      </c>
      <c r="F847" s="7" t="s">
        <v>796</v>
      </c>
      <c r="G847" s="7" t="s">
        <v>702</v>
      </c>
      <c r="H847" s="7" t="s">
        <v>7</v>
      </c>
      <c r="I847" s="9">
        <v>5.8121213999999997E-2</v>
      </c>
      <c r="J847" s="10">
        <v>115.88339999999999</v>
      </c>
      <c r="K847" s="11">
        <v>4.5</v>
      </c>
      <c r="L847" s="11" t="str">
        <f>IF(Tabla134[[#This Row],[Item Weight]]&lt;$U$12,"Poco Peso",IF(Tabla134[[#This Row],[Item Weight]]&lt;$U$13,"Peso Medio","Peso Alto"))</f>
        <v>Poco Peso</v>
      </c>
      <c r="M847" s="7">
        <v>7.2350000000000003</v>
      </c>
      <c r="N847" s="11">
        <f>IF(Tabla134[[#This Row],[Item Weight (Nulos)]]="",VLOOKUP(Tabla134[[#This Row],[Item Identifier]],'Tabla para Nulos'!$A$3:$B$1563,2,FALSE),Tabla134[[#This Row],[Item Weight (Nulos)]])</f>
        <v>7.2350000000000003</v>
      </c>
      <c r="O847" s="11" t="str">
        <f>IF(Tabla134[[#This Row],[Item Visibility]]&lt;$U$15,"Poca visibilidad",IF(Tabla134[[#This Row],[Item Visibility]]&lt;$U$16,"Visibilidad media","Mayor visibilidad"))</f>
        <v>Visibilidad media</v>
      </c>
      <c r="P847" s="11" t="str">
        <f>IF(Tabla134[[#This Row],[Rating]]&lt;2,"Muy Malo",IF(Tabla134[[#This Row],[Rating]]&lt;3,"Malo",IF(Tabla134[[#This Row],[Rating]]&lt;4,"Regular",IF(Tabla134[[#This Row],[Rating]]&lt;5,"Bueno","Excelente"))))</f>
        <v>Bueno</v>
      </c>
    </row>
    <row r="848" spans="1:16" x14ac:dyDescent="0.2">
      <c r="A848" s="7" t="s">
        <v>124</v>
      </c>
      <c r="B848" s="7" t="s">
        <v>158</v>
      </c>
      <c r="C848" s="7" t="s">
        <v>14</v>
      </c>
      <c r="D848" s="8">
        <v>2017</v>
      </c>
      <c r="E848" s="7" t="s">
        <v>797</v>
      </c>
      <c r="F848" s="7" t="s">
        <v>796</v>
      </c>
      <c r="G848" s="7" t="s">
        <v>702</v>
      </c>
      <c r="H848" s="7" t="s">
        <v>7</v>
      </c>
      <c r="I848" s="9">
        <v>9.619424E-2</v>
      </c>
      <c r="J848" s="10">
        <v>210.8612</v>
      </c>
      <c r="K848" s="11">
        <v>4.5</v>
      </c>
      <c r="L848" s="11" t="str">
        <f>IF(Tabla134[[#This Row],[Item Weight]]&lt;$U$12,"Poco Peso",IF(Tabla134[[#This Row],[Item Weight]]&lt;$U$13,"Peso Medio","Peso Alto"))</f>
        <v>Peso Medio</v>
      </c>
      <c r="M848" s="7">
        <v>12.6</v>
      </c>
      <c r="N848" s="11">
        <f>IF(Tabla134[[#This Row],[Item Weight (Nulos)]]="",VLOOKUP(Tabla134[[#This Row],[Item Identifier]],'Tabla para Nulos'!$A$3:$B$1563,2,FALSE),Tabla134[[#This Row],[Item Weight (Nulos)]])</f>
        <v>12.6</v>
      </c>
      <c r="O848" s="11" t="str">
        <f>IF(Tabla134[[#This Row],[Item Visibility]]&lt;$U$15,"Poca visibilidad",IF(Tabla134[[#This Row],[Item Visibility]]&lt;$U$16,"Visibilidad media","Mayor visibilidad"))</f>
        <v>Mayor visibilidad</v>
      </c>
      <c r="P848" s="11" t="str">
        <f>IF(Tabla134[[#This Row],[Rating]]&lt;2,"Muy Malo",IF(Tabla134[[#This Row],[Rating]]&lt;3,"Malo",IF(Tabla134[[#This Row],[Rating]]&lt;4,"Regular",IF(Tabla134[[#This Row],[Rating]]&lt;5,"Bueno","Excelente"))))</f>
        <v>Bueno</v>
      </c>
    </row>
    <row r="849" spans="1:16" x14ac:dyDescent="0.2">
      <c r="A849" s="7" t="s">
        <v>124</v>
      </c>
      <c r="B849" s="7" t="s">
        <v>518</v>
      </c>
      <c r="C849" s="7" t="s">
        <v>19</v>
      </c>
      <c r="D849" s="8">
        <v>2017</v>
      </c>
      <c r="E849" s="7" t="s">
        <v>797</v>
      </c>
      <c r="F849" s="7" t="s">
        <v>796</v>
      </c>
      <c r="G849" s="7" t="s">
        <v>702</v>
      </c>
      <c r="H849" s="7" t="s">
        <v>7</v>
      </c>
      <c r="I849" s="9">
        <v>7.7178965000000002E-2</v>
      </c>
      <c r="J849" s="10">
        <v>93.114599999999996</v>
      </c>
      <c r="K849" s="11">
        <v>4.5</v>
      </c>
      <c r="L849" s="11" t="str">
        <f>IF(Tabla134[[#This Row],[Item Weight]]&lt;$U$12,"Poco Peso",IF(Tabla134[[#This Row],[Item Weight]]&lt;$U$13,"Peso Medio","Peso Alto"))</f>
        <v>Poco Peso</v>
      </c>
      <c r="M849" s="7">
        <v>6.96</v>
      </c>
      <c r="N849" s="11">
        <f>IF(Tabla134[[#This Row],[Item Weight (Nulos)]]="",VLOOKUP(Tabla134[[#This Row],[Item Identifier]],'Tabla para Nulos'!$A$3:$B$1563,2,FALSE),Tabla134[[#This Row],[Item Weight (Nulos)]])</f>
        <v>6.96</v>
      </c>
      <c r="O849" s="11" t="str">
        <f>IF(Tabla134[[#This Row],[Item Visibility]]&lt;$U$15,"Poca visibilidad",IF(Tabla134[[#This Row],[Item Visibility]]&lt;$U$16,"Visibilidad media","Mayor visibilidad"))</f>
        <v>Visibilidad media</v>
      </c>
      <c r="P849" s="11" t="str">
        <f>IF(Tabla134[[#This Row],[Rating]]&lt;2,"Muy Malo",IF(Tabla134[[#This Row],[Rating]]&lt;3,"Malo",IF(Tabla134[[#This Row],[Rating]]&lt;4,"Regular",IF(Tabla134[[#This Row],[Rating]]&lt;5,"Bueno","Excelente"))))</f>
        <v>Bueno</v>
      </c>
    </row>
    <row r="850" spans="1:16" x14ac:dyDescent="0.2">
      <c r="A850" s="7" t="s">
        <v>124</v>
      </c>
      <c r="B850" s="7" t="s">
        <v>1153</v>
      </c>
      <c r="C850" s="7" t="s">
        <v>19</v>
      </c>
      <c r="D850" s="8">
        <v>2017</v>
      </c>
      <c r="E850" s="7" t="s">
        <v>797</v>
      </c>
      <c r="F850" s="7" t="s">
        <v>796</v>
      </c>
      <c r="G850" s="7" t="s">
        <v>702</v>
      </c>
      <c r="H850" s="7" t="s">
        <v>7</v>
      </c>
      <c r="I850" s="9">
        <v>2.7054244000000002E-2</v>
      </c>
      <c r="J850" s="10">
        <v>151.56819999999999</v>
      </c>
      <c r="K850" s="11">
        <v>4.5</v>
      </c>
      <c r="L850" s="11" t="str">
        <f>IF(Tabla134[[#This Row],[Item Weight]]&lt;$U$12,"Poco Peso",IF(Tabla134[[#This Row],[Item Weight]]&lt;$U$13,"Peso Medio","Peso Alto"))</f>
        <v>Poco Peso</v>
      </c>
      <c r="M850" s="7">
        <v>8.52</v>
      </c>
      <c r="N850" s="11">
        <f>IF(Tabla134[[#This Row],[Item Weight (Nulos)]]="",VLOOKUP(Tabla134[[#This Row],[Item Identifier]],'Tabla para Nulos'!$A$3:$B$1563,2,FALSE),Tabla134[[#This Row],[Item Weight (Nulos)]])</f>
        <v>8.52</v>
      </c>
      <c r="O850" s="11" t="str">
        <f>IF(Tabla134[[#This Row],[Item Visibility]]&lt;$U$15,"Poca visibilidad",IF(Tabla134[[#This Row],[Item Visibility]]&lt;$U$16,"Visibilidad media","Mayor visibilidad"))</f>
        <v>Visibilidad media</v>
      </c>
      <c r="P850" s="11" t="str">
        <f>IF(Tabla134[[#This Row],[Rating]]&lt;2,"Muy Malo",IF(Tabla134[[#This Row],[Rating]]&lt;3,"Malo",IF(Tabla134[[#This Row],[Rating]]&lt;4,"Regular",IF(Tabla134[[#This Row],[Rating]]&lt;5,"Bueno","Excelente"))))</f>
        <v>Bueno</v>
      </c>
    </row>
    <row r="851" spans="1:16" x14ac:dyDescent="0.2">
      <c r="A851" s="7" t="s">
        <v>124</v>
      </c>
      <c r="B851" s="7" t="s">
        <v>592</v>
      </c>
      <c r="C851" s="7" t="s">
        <v>19</v>
      </c>
      <c r="D851" s="8">
        <v>2017</v>
      </c>
      <c r="E851" s="7" t="s">
        <v>797</v>
      </c>
      <c r="F851" s="7" t="s">
        <v>796</v>
      </c>
      <c r="G851" s="7" t="s">
        <v>702</v>
      </c>
      <c r="H851" s="7" t="s">
        <v>7</v>
      </c>
      <c r="I851" s="9">
        <v>4.9070183000000003E-2</v>
      </c>
      <c r="J851" s="10">
        <v>61.916800000000002</v>
      </c>
      <c r="K851" s="11">
        <v>4.5</v>
      </c>
      <c r="L851" s="11" t="str">
        <f>IF(Tabla134[[#This Row],[Item Weight]]&lt;$U$12,"Poco Peso",IF(Tabla134[[#This Row],[Item Weight]]&lt;$U$13,"Peso Medio","Peso Alto"))</f>
        <v>Peso Medio</v>
      </c>
      <c r="M851" s="7">
        <v>15</v>
      </c>
      <c r="N851" s="11">
        <f>IF(Tabla134[[#This Row],[Item Weight (Nulos)]]="",VLOOKUP(Tabla134[[#This Row],[Item Identifier]],'Tabla para Nulos'!$A$3:$B$1563,2,FALSE),Tabla134[[#This Row],[Item Weight (Nulos)]])</f>
        <v>15</v>
      </c>
      <c r="O851" s="11" t="str">
        <f>IF(Tabla134[[#This Row],[Item Visibility]]&lt;$U$15,"Poca visibilidad",IF(Tabla134[[#This Row],[Item Visibility]]&lt;$U$16,"Visibilidad media","Mayor visibilidad"))</f>
        <v>Visibilidad media</v>
      </c>
      <c r="P851" s="11" t="str">
        <f>IF(Tabla134[[#This Row],[Rating]]&lt;2,"Muy Malo",IF(Tabla134[[#This Row],[Rating]]&lt;3,"Malo",IF(Tabla134[[#This Row],[Rating]]&lt;4,"Regular",IF(Tabla134[[#This Row],[Rating]]&lt;5,"Bueno","Excelente"))))</f>
        <v>Bueno</v>
      </c>
    </row>
    <row r="852" spans="1:16" x14ac:dyDescent="0.2">
      <c r="A852" s="7" t="s">
        <v>6</v>
      </c>
      <c r="B852" s="7" t="s">
        <v>1502</v>
      </c>
      <c r="C852" s="7" t="s">
        <v>28</v>
      </c>
      <c r="D852" s="8">
        <v>2017</v>
      </c>
      <c r="E852" s="7" t="s">
        <v>797</v>
      </c>
      <c r="F852" s="7" t="s">
        <v>796</v>
      </c>
      <c r="G852" s="7" t="s">
        <v>702</v>
      </c>
      <c r="H852" s="7" t="s">
        <v>7</v>
      </c>
      <c r="I852" s="9">
        <v>0</v>
      </c>
      <c r="J852" s="10">
        <v>51.266599999999997</v>
      </c>
      <c r="K852" s="11">
        <v>4.5</v>
      </c>
      <c r="L852" s="11" t="str">
        <f>IF(Tabla134[[#This Row],[Item Weight]]&lt;$U$12,"Poco Peso",IF(Tabla134[[#This Row],[Item Weight]]&lt;$U$13,"Peso Medio","Peso Alto"))</f>
        <v>Peso Medio</v>
      </c>
      <c r="M852" s="7">
        <v>11.85</v>
      </c>
      <c r="N852" s="11">
        <f>IF(Tabla134[[#This Row],[Item Weight (Nulos)]]="",VLOOKUP(Tabla134[[#This Row],[Item Identifier]],'Tabla para Nulos'!$A$3:$B$1563,2,FALSE),Tabla134[[#This Row],[Item Weight (Nulos)]])</f>
        <v>11.85</v>
      </c>
      <c r="O852" s="11" t="str">
        <f>IF(Tabla134[[#This Row],[Item Visibility]]&lt;$U$15,"Poca visibilidad",IF(Tabla134[[#This Row],[Item Visibility]]&lt;$U$16,"Visibilidad media","Mayor visibilidad"))</f>
        <v>Poca visibilidad</v>
      </c>
      <c r="P852" s="11" t="str">
        <f>IF(Tabla134[[#This Row],[Rating]]&lt;2,"Muy Malo",IF(Tabla134[[#This Row],[Rating]]&lt;3,"Malo",IF(Tabla134[[#This Row],[Rating]]&lt;4,"Regular",IF(Tabla134[[#This Row],[Rating]]&lt;5,"Bueno","Excelente"))))</f>
        <v>Bueno</v>
      </c>
    </row>
    <row r="853" spans="1:16" x14ac:dyDescent="0.2">
      <c r="A853" s="7" t="s">
        <v>6</v>
      </c>
      <c r="B853" s="7" t="s">
        <v>98</v>
      </c>
      <c r="C853" s="7" t="s">
        <v>25</v>
      </c>
      <c r="D853" s="8">
        <v>2017</v>
      </c>
      <c r="E853" s="7" t="s">
        <v>797</v>
      </c>
      <c r="F853" s="7" t="s">
        <v>796</v>
      </c>
      <c r="G853" s="7" t="s">
        <v>702</v>
      </c>
      <c r="H853" s="7" t="s">
        <v>7</v>
      </c>
      <c r="I853" s="9">
        <v>0.13312044000000001</v>
      </c>
      <c r="J853" s="10">
        <v>221.57980000000001</v>
      </c>
      <c r="K853" s="11">
        <v>4.5</v>
      </c>
      <c r="L853" s="11" t="str">
        <f>IF(Tabla134[[#This Row],[Item Weight]]&lt;$U$12,"Poco Peso",IF(Tabla134[[#This Row],[Item Weight]]&lt;$U$13,"Peso Medio","Peso Alto"))</f>
        <v>Peso Medio</v>
      </c>
      <c r="M853" s="7">
        <v>11</v>
      </c>
      <c r="N853" s="11">
        <f>IF(Tabla134[[#This Row],[Item Weight (Nulos)]]="",VLOOKUP(Tabla134[[#This Row],[Item Identifier]],'Tabla para Nulos'!$A$3:$B$1563,2,FALSE),Tabla134[[#This Row],[Item Weight (Nulos)]])</f>
        <v>11</v>
      </c>
      <c r="O853" s="11" t="str">
        <f>IF(Tabla134[[#This Row],[Item Visibility]]&lt;$U$15,"Poca visibilidad",IF(Tabla134[[#This Row],[Item Visibility]]&lt;$U$16,"Visibilidad media","Mayor visibilidad"))</f>
        <v>Mayor visibilidad</v>
      </c>
      <c r="P853" s="11" t="str">
        <f>IF(Tabla134[[#This Row],[Rating]]&lt;2,"Muy Malo",IF(Tabla134[[#This Row],[Rating]]&lt;3,"Malo",IF(Tabla134[[#This Row],[Rating]]&lt;4,"Regular",IF(Tabla134[[#This Row],[Rating]]&lt;5,"Bueno","Excelente"))))</f>
        <v>Bueno</v>
      </c>
    </row>
    <row r="854" spans="1:16" x14ac:dyDescent="0.2">
      <c r="A854" s="7" t="s">
        <v>6</v>
      </c>
      <c r="B854" s="7" t="s">
        <v>1207</v>
      </c>
      <c r="C854" s="7" t="s">
        <v>25</v>
      </c>
      <c r="D854" s="8">
        <v>2017</v>
      </c>
      <c r="E854" s="7" t="s">
        <v>797</v>
      </c>
      <c r="F854" s="7" t="s">
        <v>796</v>
      </c>
      <c r="G854" s="7" t="s">
        <v>702</v>
      </c>
      <c r="H854" s="7" t="s">
        <v>7</v>
      </c>
      <c r="I854" s="9">
        <v>2.5162021999999999E-2</v>
      </c>
      <c r="J854" s="10">
        <v>145.9418</v>
      </c>
      <c r="K854" s="11">
        <v>4.5</v>
      </c>
      <c r="L854" s="11" t="str">
        <f>IF(Tabla134[[#This Row],[Item Weight]]&lt;$U$12,"Poco Peso",IF(Tabla134[[#This Row],[Item Weight]]&lt;$U$13,"Peso Medio","Peso Alto"))</f>
        <v>Peso Alto</v>
      </c>
      <c r="M854" s="7">
        <v>17.2</v>
      </c>
      <c r="N854" s="11">
        <f>IF(Tabla134[[#This Row],[Item Weight (Nulos)]]="",VLOOKUP(Tabla134[[#This Row],[Item Identifier]],'Tabla para Nulos'!$A$3:$B$1563,2,FALSE),Tabla134[[#This Row],[Item Weight (Nulos)]])</f>
        <v>17.2</v>
      </c>
      <c r="O854" s="11" t="str">
        <f>IF(Tabla134[[#This Row],[Item Visibility]]&lt;$U$15,"Poca visibilidad",IF(Tabla134[[#This Row],[Item Visibility]]&lt;$U$16,"Visibilidad media","Mayor visibilidad"))</f>
        <v>Poca visibilidad</v>
      </c>
      <c r="P854" s="11" t="str">
        <f>IF(Tabla134[[#This Row],[Rating]]&lt;2,"Muy Malo",IF(Tabla134[[#This Row],[Rating]]&lt;3,"Malo",IF(Tabla134[[#This Row],[Rating]]&lt;4,"Regular",IF(Tabla134[[#This Row],[Rating]]&lt;5,"Bueno","Excelente"))))</f>
        <v>Bueno</v>
      </c>
    </row>
    <row r="855" spans="1:16" x14ac:dyDescent="0.2">
      <c r="A855" s="7" t="s">
        <v>6</v>
      </c>
      <c r="B855" s="7" t="s">
        <v>92</v>
      </c>
      <c r="C855" s="7" t="s">
        <v>17</v>
      </c>
      <c r="D855" s="8">
        <v>2017</v>
      </c>
      <c r="E855" s="7" t="s">
        <v>797</v>
      </c>
      <c r="F855" s="7" t="s">
        <v>796</v>
      </c>
      <c r="G855" s="7" t="s">
        <v>702</v>
      </c>
      <c r="H855" s="7" t="s">
        <v>7</v>
      </c>
      <c r="I855" s="9">
        <v>2.3318068000000001E-2</v>
      </c>
      <c r="J855" s="10">
        <v>182.46080000000001</v>
      </c>
      <c r="K855" s="11">
        <v>4.5</v>
      </c>
      <c r="L855" s="11" t="str">
        <f>IF(Tabla134[[#This Row],[Item Weight]]&lt;$U$12,"Poco Peso",IF(Tabla134[[#This Row],[Item Weight]]&lt;$U$13,"Peso Medio","Peso Alto"))</f>
        <v>Peso Medio</v>
      </c>
      <c r="M855" s="7">
        <v>11.35</v>
      </c>
      <c r="N855" s="11">
        <f>IF(Tabla134[[#This Row],[Item Weight (Nulos)]]="",VLOOKUP(Tabla134[[#This Row],[Item Identifier]],'Tabla para Nulos'!$A$3:$B$1563,2,FALSE),Tabla134[[#This Row],[Item Weight (Nulos)]])</f>
        <v>11.35</v>
      </c>
      <c r="O855" s="11" t="str">
        <f>IF(Tabla134[[#This Row],[Item Visibility]]&lt;$U$15,"Poca visibilidad",IF(Tabla134[[#This Row],[Item Visibility]]&lt;$U$16,"Visibilidad media","Mayor visibilidad"))</f>
        <v>Poca visibilidad</v>
      </c>
      <c r="P855" s="11" t="str">
        <f>IF(Tabla134[[#This Row],[Rating]]&lt;2,"Muy Malo",IF(Tabla134[[#This Row],[Rating]]&lt;3,"Malo",IF(Tabla134[[#This Row],[Rating]]&lt;4,"Regular",IF(Tabla134[[#This Row],[Rating]]&lt;5,"Bueno","Excelente"))))</f>
        <v>Bueno</v>
      </c>
    </row>
    <row r="856" spans="1:16" x14ac:dyDescent="0.2">
      <c r="A856" s="7" t="s">
        <v>6</v>
      </c>
      <c r="B856" s="7" t="s">
        <v>362</v>
      </c>
      <c r="C856" s="7" t="s">
        <v>71</v>
      </c>
      <c r="D856" s="8">
        <v>2017</v>
      </c>
      <c r="E856" s="7" t="s">
        <v>797</v>
      </c>
      <c r="F856" s="7" t="s">
        <v>796</v>
      </c>
      <c r="G856" s="7" t="s">
        <v>702</v>
      </c>
      <c r="H856" s="7" t="s">
        <v>7</v>
      </c>
      <c r="I856" s="9">
        <v>7.7150003999999994E-2</v>
      </c>
      <c r="J856" s="10">
        <v>170.2106</v>
      </c>
      <c r="K856" s="11">
        <v>4.5</v>
      </c>
      <c r="L856" s="11" t="str">
        <f>IF(Tabla134[[#This Row],[Item Weight]]&lt;$U$12,"Poco Peso",IF(Tabla134[[#This Row],[Item Weight]]&lt;$U$13,"Peso Medio","Peso Alto"))</f>
        <v>Peso Medio</v>
      </c>
      <c r="M856" s="7">
        <v>11.6</v>
      </c>
      <c r="N856" s="11">
        <f>IF(Tabla134[[#This Row],[Item Weight (Nulos)]]="",VLOOKUP(Tabla134[[#This Row],[Item Identifier]],'Tabla para Nulos'!$A$3:$B$1563,2,FALSE),Tabla134[[#This Row],[Item Weight (Nulos)]])</f>
        <v>11.6</v>
      </c>
      <c r="O856" s="11" t="str">
        <f>IF(Tabla134[[#This Row],[Item Visibility]]&lt;$U$15,"Poca visibilidad",IF(Tabla134[[#This Row],[Item Visibility]]&lt;$U$16,"Visibilidad media","Mayor visibilidad"))</f>
        <v>Visibilidad media</v>
      </c>
      <c r="P856" s="11" t="str">
        <f>IF(Tabla134[[#This Row],[Rating]]&lt;2,"Muy Malo",IF(Tabla134[[#This Row],[Rating]]&lt;3,"Malo",IF(Tabla134[[#This Row],[Rating]]&lt;4,"Regular",IF(Tabla134[[#This Row],[Rating]]&lt;5,"Bueno","Excelente"))))</f>
        <v>Bueno</v>
      </c>
    </row>
    <row r="857" spans="1:16" x14ac:dyDescent="0.2">
      <c r="A857" s="7" t="s">
        <v>6</v>
      </c>
      <c r="B857" s="7" t="s">
        <v>34</v>
      </c>
      <c r="C857" s="7" t="s">
        <v>14</v>
      </c>
      <c r="D857" s="8">
        <v>2017</v>
      </c>
      <c r="E857" s="7" t="s">
        <v>797</v>
      </c>
      <c r="F857" s="7" t="s">
        <v>796</v>
      </c>
      <c r="G857" s="7" t="s">
        <v>702</v>
      </c>
      <c r="H857" s="7" t="s">
        <v>7</v>
      </c>
      <c r="I857" s="9">
        <v>2.9006239E-2</v>
      </c>
      <c r="J857" s="10">
        <v>186.0898</v>
      </c>
      <c r="K857" s="11">
        <v>4.5</v>
      </c>
      <c r="L857" s="11" t="str">
        <f>IF(Tabla134[[#This Row],[Item Weight]]&lt;$U$12,"Poco Peso",IF(Tabla134[[#This Row],[Item Weight]]&lt;$U$13,"Peso Medio","Peso Alto"))</f>
        <v>Poco Peso</v>
      </c>
      <c r="M857" s="7">
        <v>6.61</v>
      </c>
      <c r="N857" s="11">
        <f>IF(Tabla134[[#This Row],[Item Weight (Nulos)]]="",VLOOKUP(Tabla134[[#This Row],[Item Identifier]],'Tabla para Nulos'!$A$3:$B$1563,2,FALSE),Tabla134[[#This Row],[Item Weight (Nulos)]])</f>
        <v>6.61</v>
      </c>
      <c r="O857" s="11" t="str">
        <f>IF(Tabla134[[#This Row],[Item Visibility]]&lt;$U$15,"Poca visibilidad",IF(Tabla134[[#This Row],[Item Visibility]]&lt;$U$16,"Visibilidad media","Mayor visibilidad"))</f>
        <v>Visibilidad media</v>
      </c>
      <c r="P857" s="11" t="str">
        <f>IF(Tabla134[[#This Row],[Rating]]&lt;2,"Muy Malo",IF(Tabla134[[#This Row],[Rating]]&lt;3,"Malo",IF(Tabla134[[#This Row],[Rating]]&lt;4,"Regular",IF(Tabla134[[#This Row],[Rating]]&lt;5,"Bueno","Excelente"))))</f>
        <v>Bueno</v>
      </c>
    </row>
    <row r="858" spans="1:16" x14ac:dyDescent="0.2">
      <c r="A858" s="7" t="s">
        <v>6</v>
      </c>
      <c r="B858" s="7" t="s">
        <v>1447</v>
      </c>
      <c r="C858" s="7" t="s">
        <v>14</v>
      </c>
      <c r="D858" s="8">
        <v>2017</v>
      </c>
      <c r="E858" s="7" t="s">
        <v>797</v>
      </c>
      <c r="F858" s="7" t="s">
        <v>796</v>
      </c>
      <c r="G858" s="7" t="s">
        <v>702</v>
      </c>
      <c r="H858" s="7" t="s">
        <v>7</v>
      </c>
      <c r="I858" s="9">
        <v>0.14460413</v>
      </c>
      <c r="J858" s="10">
        <v>102.6332</v>
      </c>
      <c r="K858" s="11">
        <v>4.5</v>
      </c>
      <c r="L858" s="11" t="str">
        <f>IF(Tabla134[[#This Row],[Item Weight]]&lt;$U$12,"Poco Peso",IF(Tabla134[[#This Row],[Item Weight]]&lt;$U$13,"Peso Medio","Peso Alto"))</f>
        <v>Poco Peso</v>
      </c>
      <c r="M858" s="7">
        <v>7.21</v>
      </c>
      <c r="N858" s="11">
        <f>IF(Tabla134[[#This Row],[Item Weight (Nulos)]]="",VLOOKUP(Tabla134[[#This Row],[Item Identifier]],'Tabla para Nulos'!$A$3:$B$1563,2,FALSE),Tabla134[[#This Row],[Item Weight (Nulos)]])</f>
        <v>7.21</v>
      </c>
      <c r="O858" s="11" t="str">
        <f>IF(Tabla134[[#This Row],[Item Visibility]]&lt;$U$15,"Poca visibilidad",IF(Tabla134[[#This Row],[Item Visibility]]&lt;$U$16,"Visibilidad media","Mayor visibilidad"))</f>
        <v>Mayor visibilidad</v>
      </c>
      <c r="P858" s="11" t="str">
        <f>IF(Tabla134[[#This Row],[Rating]]&lt;2,"Muy Malo",IF(Tabla134[[#This Row],[Rating]]&lt;3,"Malo",IF(Tabla134[[#This Row],[Rating]]&lt;4,"Regular",IF(Tabla134[[#This Row],[Rating]]&lt;5,"Bueno","Excelente"))))</f>
        <v>Bueno</v>
      </c>
    </row>
    <row r="859" spans="1:16" x14ac:dyDescent="0.2">
      <c r="A859" s="7" t="s">
        <v>6</v>
      </c>
      <c r="B859" s="7" t="s">
        <v>1507</v>
      </c>
      <c r="C859" s="7" t="s">
        <v>14</v>
      </c>
      <c r="D859" s="8">
        <v>2017</v>
      </c>
      <c r="E859" s="7" t="s">
        <v>797</v>
      </c>
      <c r="F859" s="7" t="s">
        <v>796</v>
      </c>
      <c r="G859" s="7" t="s">
        <v>702</v>
      </c>
      <c r="H859" s="7" t="s">
        <v>7</v>
      </c>
      <c r="I859" s="9">
        <v>1.4209810999999999E-2</v>
      </c>
      <c r="J859" s="10">
        <v>188.18719999999999</v>
      </c>
      <c r="K859" s="11">
        <v>4.5</v>
      </c>
      <c r="L859" s="11" t="str">
        <f>IF(Tabla134[[#This Row],[Item Weight]]&lt;$U$12,"Poco Peso",IF(Tabla134[[#This Row],[Item Weight]]&lt;$U$13,"Peso Medio","Peso Alto"))</f>
        <v>Peso Medio</v>
      </c>
      <c r="M859" s="7">
        <v>9.6</v>
      </c>
      <c r="N859" s="11">
        <f>IF(Tabla134[[#This Row],[Item Weight (Nulos)]]="",VLOOKUP(Tabla134[[#This Row],[Item Identifier]],'Tabla para Nulos'!$A$3:$B$1563,2,FALSE),Tabla134[[#This Row],[Item Weight (Nulos)]])</f>
        <v>9.6</v>
      </c>
      <c r="O859" s="11" t="str">
        <f>IF(Tabla134[[#This Row],[Item Visibility]]&lt;$U$15,"Poca visibilidad",IF(Tabla134[[#This Row],[Item Visibility]]&lt;$U$16,"Visibilidad media","Mayor visibilidad"))</f>
        <v>Poca visibilidad</v>
      </c>
      <c r="P859" s="11" t="str">
        <f>IF(Tabla134[[#This Row],[Rating]]&lt;2,"Muy Malo",IF(Tabla134[[#This Row],[Rating]]&lt;3,"Malo",IF(Tabla134[[#This Row],[Rating]]&lt;4,"Regular",IF(Tabla134[[#This Row],[Rating]]&lt;5,"Bueno","Excelente"))))</f>
        <v>Bueno</v>
      </c>
    </row>
    <row r="860" spans="1:16" x14ac:dyDescent="0.2">
      <c r="A860" s="7" t="s">
        <v>6</v>
      </c>
      <c r="B860" s="7" t="s">
        <v>960</v>
      </c>
      <c r="C860" s="7" t="s">
        <v>14</v>
      </c>
      <c r="D860" s="8">
        <v>2017</v>
      </c>
      <c r="E860" s="7" t="s">
        <v>797</v>
      </c>
      <c r="F860" s="7" t="s">
        <v>796</v>
      </c>
      <c r="G860" s="7" t="s">
        <v>702</v>
      </c>
      <c r="H860" s="7" t="s">
        <v>7</v>
      </c>
      <c r="I860" s="9">
        <v>8.5119854999999994E-2</v>
      </c>
      <c r="J860" s="10">
        <v>229.86680000000001</v>
      </c>
      <c r="K860" s="11">
        <v>4.5</v>
      </c>
      <c r="L860" s="11" t="str">
        <f>IF(Tabla134[[#This Row],[Item Weight]]&lt;$U$12,"Poco Peso",IF(Tabla134[[#This Row],[Item Weight]]&lt;$U$13,"Peso Medio","Peso Alto"))</f>
        <v>Peso Medio</v>
      </c>
      <c r="M860" s="7">
        <v>10.65</v>
      </c>
      <c r="N860" s="11">
        <f>IF(Tabla134[[#This Row],[Item Weight (Nulos)]]="",VLOOKUP(Tabla134[[#This Row],[Item Identifier]],'Tabla para Nulos'!$A$3:$B$1563,2,FALSE),Tabla134[[#This Row],[Item Weight (Nulos)]])</f>
        <v>10.65</v>
      </c>
      <c r="O860" s="11" t="str">
        <f>IF(Tabla134[[#This Row],[Item Visibility]]&lt;$U$15,"Poca visibilidad",IF(Tabla134[[#This Row],[Item Visibility]]&lt;$U$16,"Visibilidad media","Mayor visibilidad"))</f>
        <v>Visibilidad media</v>
      </c>
      <c r="P860" s="11" t="str">
        <f>IF(Tabla134[[#This Row],[Rating]]&lt;2,"Muy Malo",IF(Tabla134[[#This Row],[Rating]]&lt;3,"Malo",IF(Tabla134[[#This Row],[Rating]]&lt;4,"Regular",IF(Tabla134[[#This Row],[Rating]]&lt;5,"Bueno","Excelente"))))</f>
        <v>Bueno</v>
      </c>
    </row>
    <row r="861" spans="1:16" x14ac:dyDescent="0.2">
      <c r="A861" s="7" t="s">
        <v>6</v>
      </c>
      <c r="B861" s="7" t="s">
        <v>46</v>
      </c>
      <c r="C861" s="7" t="s">
        <v>14</v>
      </c>
      <c r="D861" s="8">
        <v>2017</v>
      </c>
      <c r="E861" s="7" t="s">
        <v>797</v>
      </c>
      <c r="F861" s="7" t="s">
        <v>796</v>
      </c>
      <c r="G861" s="7" t="s">
        <v>702</v>
      </c>
      <c r="H861" s="7" t="s">
        <v>7</v>
      </c>
      <c r="I861" s="9">
        <v>4.1373330999999999E-2</v>
      </c>
      <c r="J861" s="10">
        <v>38.119</v>
      </c>
      <c r="K861" s="11">
        <v>4.5</v>
      </c>
      <c r="L861" s="11" t="str">
        <f>IF(Tabla134[[#This Row],[Item Weight]]&lt;$U$12,"Poco Peso",IF(Tabla134[[#This Row],[Item Weight]]&lt;$U$13,"Peso Medio","Peso Alto"))</f>
        <v>Peso Alto</v>
      </c>
      <c r="M861" s="7">
        <v>17.600000000000001</v>
      </c>
      <c r="N861" s="11">
        <f>IF(Tabla134[[#This Row],[Item Weight (Nulos)]]="",VLOOKUP(Tabla134[[#This Row],[Item Identifier]],'Tabla para Nulos'!$A$3:$B$1563,2,FALSE),Tabla134[[#This Row],[Item Weight (Nulos)]])</f>
        <v>17.600000000000001</v>
      </c>
      <c r="O861" s="11" t="str">
        <f>IF(Tabla134[[#This Row],[Item Visibility]]&lt;$U$15,"Poca visibilidad",IF(Tabla134[[#This Row],[Item Visibility]]&lt;$U$16,"Visibilidad media","Mayor visibilidad"))</f>
        <v>Visibilidad media</v>
      </c>
      <c r="P861" s="11" t="str">
        <f>IF(Tabla134[[#This Row],[Rating]]&lt;2,"Muy Malo",IF(Tabla134[[#This Row],[Rating]]&lt;3,"Malo",IF(Tabla134[[#This Row],[Rating]]&lt;4,"Regular",IF(Tabla134[[#This Row],[Rating]]&lt;5,"Bueno","Excelente"))))</f>
        <v>Bueno</v>
      </c>
    </row>
    <row r="862" spans="1:16" x14ac:dyDescent="0.2">
      <c r="A862" s="7" t="s">
        <v>6</v>
      </c>
      <c r="B862" s="7" t="s">
        <v>928</v>
      </c>
      <c r="C862" s="7" t="s">
        <v>19</v>
      </c>
      <c r="D862" s="8">
        <v>2017</v>
      </c>
      <c r="E862" s="7" t="s">
        <v>797</v>
      </c>
      <c r="F862" s="7" t="s">
        <v>796</v>
      </c>
      <c r="G862" s="7" t="s">
        <v>702</v>
      </c>
      <c r="H862" s="7" t="s">
        <v>7</v>
      </c>
      <c r="I862" s="9">
        <v>3.2435436999999998E-2</v>
      </c>
      <c r="J862" s="10">
        <v>124.873</v>
      </c>
      <c r="K862" s="11">
        <v>4.5</v>
      </c>
      <c r="L862" s="11" t="str">
        <f>IF(Tabla134[[#This Row],[Item Weight]]&lt;$U$12,"Poco Peso",IF(Tabla134[[#This Row],[Item Weight]]&lt;$U$13,"Peso Medio","Peso Alto"))</f>
        <v>Poco Peso</v>
      </c>
      <c r="M862" s="7">
        <v>8.26</v>
      </c>
      <c r="N862" s="11">
        <f>IF(Tabla134[[#This Row],[Item Weight (Nulos)]]="",VLOOKUP(Tabla134[[#This Row],[Item Identifier]],'Tabla para Nulos'!$A$3:$B$1563,2,FALSE),Tabla134[[#This Row],[Item Weight (Nulos)]])</f>
        <v>8.26</v>
      </c>
      <c r="O862" s="11" t="str">
        <f>IF(Tabla134[[#This Row],[Item Visibility]]&lt;$U$15,"Poca visibilidad",IF(Tabla134[[#This Row],[Item Visibility]]&lt;$U$16,"Visibilidad media","Mayor visibilidad"))</f>
        <v>Visibilidad media</v>
      </c>
      <c r="P862" s="11" t="str">
        <f>IF(Tabla134[[#This Row],[Rating]]&lt;2,"Muy Malo",IF(Tabla134[[#This Row],[Rating]]&lt;3,"Malo",IF(Tabla134[[#This Row],[Rating]]&lt;4,"Regular",IF(Tabla134[[#This Row],[Rating]]&lt;5,"Bueno","Excelente"))))</f>
        <v>Bueno</v>
      </c>
    </row>
    <row r="863" spans="1:16" x14ac:dyDescent="0.2">
      <c r="A863" s="7" t="s">
        <v>124</v>
      </c>
      <c r="B863" s="7" t="s">
        <v>1036</v>
      </c>
      <c r="C863" s="7" t="s">
        <v>71</v>
      </c>
      <c r="D863" s="8">
        <v>2011</v>
      </c>
      <c r="E863" s="7" t="s">
        <v>703</v>
      </c>
      <c r="F863" s="7" t="s">
        <v>2</v>
      </c>
      <c r="G863" s="7" t="s">
        <v>1</v>
      </c>
      <c r="H863" s="7" t="s">
        <v>1621</v>
      </c>
      <c r="I863" s="9">
        <v>6.1381589E-2</v>
      </c>
      <c r="J863" s="10">
        <v>179.99760000000001</v>
      </c>
      <c r="K863" s="11">
        <v>4.5</v>
      </c>
      <c r="L863" s="11" t="str">
        <f>IF(Tabla134[[#This Row],[Item Weight]]&lt;$U$12,"Poco Peso",IF(Tabla134[[#This Row],[Item Weight]]&lt;$U$13,"Peso Medio","Peso Alto"))</f>
        <v>Peso Medio</v>
      </c>
      <c r="M863" s="7">
        <v>13.15</v>
      </c>
      <c r="N863" s="11">
        <f>IF(Tabla134[[#This Row],[Item Weight (Nulos)]]="",VLOOKUP(Tabla134[[#This Row],[Item Identifier]],'Tabla para Nulos'!$A$3:$B$1563,2,FALSE),Tabla134[[#This Row],[Item Weight (Nulos)]])</f>
        <v>13.15</v>
      </c>
      <c r="O863" s="11" t="str">
        <f>IF(Tabla134[[#This Row],[Item Visibility]]&lt;$U$15,"Poca visibilidad",IF(Tabla134[[#This Row],[Item Visibility]]&lt;$U$16,"Visibilidad media","Mayor visibilidad"))</f>
        <v>Visibilidad media</v>
      </c>
      <c r="P863" s="11" t="str">
        <f>IF(Tabla134[[#This Row],[Rating]]&lt;2,"Muy Malo",IF(Tabla134[[#This Row],[Rating]]&lt;3,"Malo",IF(Tabla134[[#This Row],[Rating]]&lt;4,"Regular",IF(Tabla134[[#This Row],[Rating]]&lt;5,"Bueno","Excelente"))))</f>
        <v>Bueno</v>
      </c>
    </row>
    <row r="864" spans="1:16" x14ac:dyDescent="0.2">
      <c r="A864" s="7" t="s">
        <v>124</v>
      </c>
      <c r="B864" s="7" t="s">
        <v>1030</v>
      </c>
      <c r="C864" s="7" t="s">
        <v>10</v>
      </c>
      <c r="D864" s="8">
        <v>2011</v>
      </c>
      <c r="E864" s="7" t="s">
        <v>703</v>
      </c>
      <c r="F864" s="7" t="s">
        <v>2</v>
      </c>
      <c r="G864" s="7" t="s">
        <v>1</v>
      </c>
      <c r="H864" s="7" t="s">
        <v>1621</v>
      </c>
      <c r="I864" s="9">
        <v>6.4824502000000006E-2</v>
      </c>
      <c r="J864" s="10">
        <v>116.0808</v>
      </c>
      <c r="K864" s="11">
        <v>4.5</v>
      </c>
      <c r="L864" s="11" t="str">
        <f>IF(Tabla134[[#This Row],[Item Weight]]&lt;$U$12,"Poco Peso",IF(Tabla134[[#This Row],[Item Weight]]&lt;$U$13,"Peso Medio","Peso Alto"))</f>
        <v>Poco Peso</v>
      </c>
      <c r="M864" s="7">
        <v>8.1850000000000005</v>
      </c>
      <c r="N864" s="11">
        <f>IF(Tabla134[[#This Row],[Item Weight (Nulos)]]="",VLOOKUP(Tabla134[[#This Row],[Item Identifier]],'Tabla para Nulos'!$A$3:$B$1563,2,FALSE),Tabla134[[#This Row],[Item Weight (Nulos)]])</f>
        <v>8.1850000000000005</v>
      </c>
      <c r="O864" s="11" t="str">
        <f>IF(Tabla134[[#This Row],[Item Visibility]]&lt;$U$15,"Poca visibilidad",IF(Tabla134[[#This Row],[Item Visibility]]&lt;$U$16,"Visibilidad media","Mayor visibilidad"))</f>
        <v>Visibilidad media</v>
      </c>
      <c r="P864" s="11" t="str">
        <f>IF(Tabla134[[#This Row],[Rating]]&lt;2,"Muy Malo",IF(Tabla134[[#This Row],[Rating]]&lt;3,"Malo",IF(Tabla134[[#This Row],[Rating]]&lt;4,"Regular",IF(Tabla134[[#This Row],[Rating]]&lt;5,"Bueno","Excelente"))))</f>
        <v>Bueno</v>
      </c>
    </row>
    <row r="865" spans="1:16" x14ac:dyDescent="0.2">
      <c r="A865" s="7" t="s">
        <v>124</v>
      </c>
      <c r="B865" s="7" t="s">
        <v>217</v>
      </c>
      <c r="C865" s="7" t="s">
        <v>216</v>
      </c>
      <c r="D865" s="8">
        <v>2011</v>
      </c>
      <c r="E865" s="7" t="s">
        <v>703</v>
      </c>
      <c r="F865" s="7" t="s">
        <v>2</v>
      </c>
      <c r="G865" s="7" t="s">
        <v>1</v>
      </c>
      <c r="H865" s="7" t="s">
        <v>1621</v>
      </c>
      <c r="I865" s="9">
        <v>0.12025630299999999</v>
      </c>
      <c r="J865" s="10">
        <v>39.250599999999999</v>
      </c>
      <c r="K865" s="11">
        <v>4.5</v>
      </c>
      <c r="L865" s="11" t="str">
        <f>IF(Tabla134[[#This Row],[Item Weight]]&lt;$U$12,"Poco Peso",IF(Tabla134[[#This Row],[Item Weight]]&lt;$U$13,"Peso Medio","Peso Alto"))</f>
        <v>Poco Peso</v>
      </c>
      <c r="M865" s="7">
        <v>8.3650000000000002</v>
      </c>
      <c r="N865" s="11">
        <f>IF(Tabla134[[#This Row],[Item Weight (Nulos)]]="",VLOOKUP(Tabla134[[#This Row],[Item Identifier]],'Tabla para Nulos'!$A$3:$B$1563,2,FALSE),Tabla134[[#This Row],[Item Weight (Nulos)]])</f>
        <v>8.3650000000000002</v>
      </c>
      <c r="O865" s="11" t="str">
        <f>IF(Tabla134[[#This Row],[Item Visibility]]&lt;$U$15,"Poca visibilidad",IF(Tabla134[[#This Row],[Item Visibility]]&lt;$U$16,"Visibilidad media","Mayor visibilidad"))</f>
        <v>Mayor visibilidad</v>
      </c>
      <c r="P865" s="11" t="str">
        <f>IF(Tabla134[[#This Row],[Rating]]&lt;2,"Muy Malo",IF(Tabla134[[#This Row],[Rating]]&lt;3,"Malo",IF(Tabla134[[#This Row],[Rating]]&lt;4,"Regular",IF(Tabla134[[#This Row],[Rating]]&lt;5,"Bueno","Excelente"))))</f>
        <v>Bueno</v>
      </c>
    </row>
    <row r="866" spans="1:16" x14ac:dyDescent="0.2">
      <c r="A866" s="7" t="s">
        <v>124</v>
      </c>
      <c r="B866" s="7" t="s">
        <v>305</v>
      </c>
      <c r="C866" s="7" t="s">
        <v>4</v>
      </c>
      <c r="D866" s="8">
        <v>2011</v>
      </c>
      <c r="E866" s="7" t="s">
        <v>703</v>
      </c>
      <c r="F866" s="7" t="s">
        <v>2</v>
      </c>
      <c r="G866" s="7" t="s">
        <v>1</v>
      </c>
      <c r="H866" s="7" t="s">
        <v>1621</v>
      </c>
      <c r="I866" s="9">
        <v>0.18791865399999999</v>
      </c>
      <c r="J866" s="10">
        <v>65.416799999999995</v>
      </c>
      <c r="K866" s="11">
        <v>4.5</v>
      </c>
      <c r="L866" s="11" t="str">
        <f>IF(Tabla134[[#This Row],[Item Weight]]&lt;$U$12,"Poco Peso",IF(Tabla134[[#This Row],[Item Weight]]&lt;$U$13,"Peso Medio","Peso Alto"))</f>
        <v>Poco Peso</v>
      </c>
      <c r="M866" s="7">
        <v>8.42</v>
      </c>
      <c r="N866" s="11">
        <f>IF(Tabla134[[#This Row],[Item Weight (Nulos)]]="",VLOOKUP(Tabla134[[#This Row],[Item Identifier]],'Tabla para Nulos'!$A$3:$B$1563,2,FALSE),Tabla134[[#This Row],[Item Weight (Nulos)]])</f>
        <v>8.42</v>
      </c>
      <c r="O866" s="11" t="str">
        <f>IF(Tabla134[[#This Row],[Item Visibility]]&lt;$U$15,"Poca visibilidad",IF(Tabla134[[#This Row],[Item Visibility]]&lt;$U$16,"Visibilidad media","Mayor visibilidad"))</f>
        <v>Mayor visibilidad</v>
      </c>
      <c r="P866" s="11" t="str">
        <f>IF(Tabla134[[#This Row],[Rating]]&lt;2,"Muy Malo",IF(Tabla134[[#This Row],[Rating]]&lt;3,"Malo",IF(Tabla134[[#This Row],[Rating]]&lt;4,"Regular",IF(Tabla134[[#This Row],[Rating]]&lt;5,"Bueno","Excelente"))))</f>
        <v>Bueno</v>
      </c>
    </row>
    <row r="867" spans="1:16" x14ac:dyDescent="0.2">
      <c r="A867" s="7" t="s">
        <v>124</v>
      </c>
      <c r="B867" s="7" t="s">
        <v>1473</v>
      </c>
      <c r="C867" s="7" t="s">
        <v>4</v>
      </c>
      <c r="D867" s="8">
        <v>2011</v>
      </c>
      <c r="E867" s="7" t="s">
        <v>703</v>
      </c>
      <c r="F867" s="7" t="s">
        <v>2</v>
      </c>
      <c r="G867" s="7" t="s">
        <v>1</v>
      </c>
      <c r="H867" s="7" t="s">
        <v>1621</v>
      </c>
      <c r="I867" s="9">
        <v>0.119461188</v>
      </c>
      <c r="J867" s="10">
        <v>126.33620000000001</v>
      </c>
      <c r="K867" s="11">
        <v>4.5</v>
      </c>
      <c r="L867" s="11" t="str">
        <f>IF(Tabla134[[#This Row],[Item Weight]]&lt;$U$12,"Poco Peso",IF(Tabla134[[#This Row],[Item Weight]]&lt;$U$13,"Peso Medio","Peso Alto"))</f>
        <v>Peso Medio</v>
      </c>
      <c r="M867" s="7">
        <v>15</v>
      </c>
      <c r="N867" s="11">
        <f>IF(Tabla134[[#This Row],[Item Weight (Nulos)]]="",VLOOKUP(Tabla134[[#This Row],[Item Identifier]],'Tabla para Nulos'!$A$3:$B$1563,2,FALSE),Tabla134[[#This Row],[Item Weight (Nulos)]])</f>
        <v>15</v>
      </c>
      <c r="O867" s="11" t="str">
        <f>IF(Tabla134[[#This Row],[Item Visibility]]&lt;$U$15,"Poca visibilidad",IF(Tabla134[[#This Row],[Item Visibility]]&lt;$U$16,"Visibilidad media","Mayor visibilidad"))</f>
        <v>Mayor visibilidad</v>
      </c>
      <c r="P867" s="11" t="str">
        <f>IF(Tabla134[[#This Row],[Rating]]&lt;2,"Muy Malo",IF(Tabla134[[#This Row],[Rating]]&lt;3,"Malo",IF(Tabla134[[#This Row],[Rating]]&lt;4,"Regular",IF(Tabla134[[#This Row],[Rating]]&lt;5,"Bueno","Excelente"))))</f>
        <v>Bueno</v>
      </c>
    </row>
    <row r="868" spans="1:16" x14ac:dyDescent="0.2">
      <c r="A868" s="7" t="s">
        <v>124</v>
      </c>
      <c r="B868" s="7" t="s">
        <v>1013</v>
      </c>
      <c r="C868" s="7" t="s">
        <v>171</v>
      </c>
      <c r="D868" s="8">
        <v>2011</v>
      </c>
      <c r="E868" s="7" t="s">
        <v>703</v>
      </c>
      <c r="F868" s="7" t="s">
        <v>2</v>
      </c>
      <c r="G868" s="7" t="s">
        <v>1</v>
      </c>
      <c r="H868" s="7" t="s">
        <v>1621</v>
      </c>
      <c r="I868" s="9">
        <v>0.15570679800000001</v>
      </c>
      <c r="J868" s="10">
        <v>127.9652</v>
      </c>
      <c r="K868" s="11">
        <v>4.5</v>
      </c>
      <c r="L868" s="11" t="str">
        <f>IF(Tabla134[[#This Row],[Item Weight]]&lt;$U$12,"Poco Peso",IF(Tabla134[[#This Row],[Item Weight]]&lt;$U$13,"Peso Medio","Peso Alto"))</f>
        <v>Poco Peso</v>
      </c>
      <c r="M868" s="7">
        <v>5.9450000000000003</v>
      </c>
      <c r="N868" s="11">
        <f>IF(Tabla134[[#This Row],[Item Weight (Nulos)]]="",VLOOKUP(Tabla134[[#This Row],[Item Identifier]],'Tabla para Nulos'!$A$3:$B$1563,2,FALSE),Tabla134[[#This Row],[Item Weight (Nulos)]])</f>
        <v>5.9450000000000003</v>
      </c>
      <c r="O868" s="11" t="str">
        <f>IF(Tabla134[[#This Row],[Item Visibility]]&lt;$U$15,"Poca visibilidad",IF(Tabla134[[#This Row],[Item Visibility]]&lt;$U$16,"Visibilidad media","Mayor visibilidad"))</f>
        <v>Mayor visibilidad</v>
      </c>
      <c r="P868" s="11" t="str">
        <f>IF(Tabla134[[#This Row],[Rating]]&lt;2,"Muy Malo",IF(Tabla134[[#This Row],[Rating]]&lt;3,"Malo",IF(Tabla134[[#This Row],[Rating]]&lt;4,"Regular",IF(Tabla134[[#This Row],[Rating]]&lt;5,"Bueno","Excelente"))))</f>
        <v>Bueno</v>
      </c>
    </row>
    <row r="869" spans="1:16" x14ac:dyDescent="0.2">
      <c r="A869" s="7" t="s">
        <v>124</v>
      </c>
      <c r="B869" s="7" t="s">
        <v>1012</v>
      </c>
      <c r="C869" s="7" t="s">
        <v>171</v>
      </c>
      <c r="D869" s="8">
        <v>2011</v>
      </c>
      <c r="E869" s="7" t="s">
        <v>703</v>
      </c>
      <c r="F869" s="7" t="s">
        <v>2</v>
      </c>
      <c r="G869" s="7" t="s">
        <v>1</v>
      </c>
      <c r="H869" s="7" t="s">
        <v>1621</v>
      </c>
      <c r="I869" s="9">
        <v>4.7784475E-2</v>
      </c>
      <c r="J869" s="10">
        <v>158.8604</v>
      </c>
      <c r="K869" s="11">
        <v>4.5</v>
      </c>
      <c r="L869" s="11" t="str">
        <f>IF(Tabla134[[#This Row],[Item Weight]]&lt;$U$12,"Poco Peso",IF(Tabla134[[#This Row],[Item Weight]]&lt;$U$13,"Peso Medio","Peso Alto"))</f>
        <v>Poco Peso</v>
      </c>
      <c r="M869" s="7">
        <v>6.9649999999999999</v>
      </c>
      <c r="N869" s="11">
        <f>IF(Tabla134[[#This Row],[Item Weight (Nulos)]]="",VLOOKUP(Tabla134[[#This Row],[Item Identifier]],'Tabla para Nulos'!$A$3:$B$1563,2,FALSE),Tabla134[[#This Row],[Item Weight (Nulos)]])</f>
        <v>6.9649999999999999</v>
      </c>
      <c r="O869" s="11" t="str">
        <f>IF(Tabla134[[#This Row],[Item Visibility]]&lt;$U$15,"Poca visibilidad",IF(Tabla134[[#This Row],[Item Visibility]]&lt;$U$16,"Visibilidad media","Mayor visibilidad"))</f>
        <v>Visibilidad media</v>
      </c>
      <c r="P869" s="11" t="str">
        <f>IF(Tabla134[[#This Row],[Rating]]&lt;2,"Muy Malo",IF(Tabla134[[#This Row],[Rating]]&lt;3,"Malo",IF(Tabla134[[#This Row],[Rating]]&lt;4,"Regular",IF(Tabla134[[#This Row],[Rating]]&lt;5,"Bueno","Excelente"))))</f>
        <v>Bueno</v>
      </c>
    </row>
    <row r="870" spans="1:16" x14ac:dyDescent="0.2">
      <c r="A870" s="7" t="s">
        <v>124</v>
      </c>
      <c r="B870" s="7" t="s">
        <v>1009</v>
      </c>
      <c r="C870" s="7" t="s">
        <v>171</v>
      </c>
      <c r="D870" s="8">
        <v>2011</v>
      </c>
      <c r="E870" s="7" t="s">
        <v>703</v>
      </c>
      <c r="F870" s="7" t="s">
        <v>2</v>
      </c>
      <c r="G870" s="7" t="s">
        <v>1</v>
      </c>
      <c r="H870" s="7" t="s">
        <v>1621</v>
      </c>
      <c r="I870" s="9">
        <v>5.8034348999999999E-2</v>
      </c>
      <c r="J870" s="10">
        <v>124.80200000000001</v>
      </c>
      <c r="K870" s="11">
        <v>4.5</v>
      </c>
      <c r="L870" s="11" t="str">
        <f>IF(Tabla134[[#This Row],[Item Weight]]&lt;$U$12,"Poco Peso",IF(Tabla134[[#This Row],[Item Weight]]&lt;$U$13,"Peso Medio","Peso Alto"))</f>
        <v>Peso Medio</v>
      </c>
      <c r="M870" s="7">
        <v>16.350000000000001</v>
      </c>
      <c r="N870" s="11">
        <f>IF(Tabla134[[#This Row],[Item Weight (Nulos)]]="",VLOOKUP(Tabla134[[#This Row],[Item Identifier]],'Tabla para Nulos'!$A$3:$B$1563,2,FALSE),Tabla134[[#This Row],[Item Weight (Nulos)]])</f>
        <v>16.350000000000001</v>
      </c>
      <c r="O870" s="11" t="str">
        <f>IF(Tabla134[[#This Row],[Item Visibility]]&lt;$U$15,"Poca visibilidad",IF(Tabla134[[#This Row],[Item Visibility]]&lt;$U$16,"Visibilidad media","Mayor visibilidad"))</f>
        <v>Visibilidad media</v>
      </c>
      <c r="P870" s="11" t="str">
        <f>IF(Tabla134[[#This Row],[Rating]]&lt;2,"Muy Malo",IF(Tabla134[[#This Row],[Rating]]&lt;3,"Malo",IF(Tabla134[[#This Row],[Rating]]&lt;4,"Regular",IF(Tabla134[[#This Row],[Rating]]&lt;5,"Bueno","Excelente"))))</f>
        <v>Bueno</v>
      </c>
    </row>
    <row r="871" spans="1:16" x14ac:dyDescent="0.2">
      <c r="A871" s="7" t="s">
        <v>124</v>
      </c>
      <c r="B871" s="7" t="s">
        <v>140</v>
      </c>
      <c r="C871" s="7" t="s">
        <v>14</v>
      </c>
      <c r="D871" s="8">
        <v>2011</v>
      </c>
      <c r="E871" s="7" t="s">
        <v>703</v>
      </c>
      <c r="F871" s="7" t="s">
        <v>2</v>
      </c>
      <c r="G871" s="7" t="s">
        <v>528</v>
      </c>
      <c r="H871" s="7" t="s">
        <v>1621</v>
      </c>
      <c r="I871" s="9">
        <v>0.143870574</v>
      </c>
      <c r="J871" s="10">
        <v>169.48159999999999</v>
      </c>
      <c r="K871" s="11">
        <v>4.5</v>
      </c>
      <c r="L871" s="11" t="str">
        <f>IF(Tabla134[[#This Row],[Item Weight]]&lt;$U$12,"Poco Peso",IF(Tabla134[[#This Row],[Item Weight]]&lt;$U$13,"Peso Medio","Peso Alto"))</f>
        <v>Peso Medio</v>
      </c>
      <c r="M871" s="7">
        <v>9</v>
      </c>
      <c r="N871" s="11">
        <f>IF(Tabla134[[#This Row],[Item Weight (Nulos)]]="",VLOOKUP(Tabla134[[#This Row],[Item Identifier]],'Tabla para Nulos'!$A$3:$B$1563,2,FALSE),Tabla134[[#This Row],[Item Weight (Nulos)]])</f>
        <v>9</v>
      </c>
      <c r="O871" s="11" t="str">
        <f>IF(Tabla134[[#This Row],[Item Visibility]]&lt;$U$15,"Poca visibilidad",IF(Tabla134[[#This Row],[Item Visibility]]&lt;$U$16,"Visibilidad media","Mayor visibilidad"))</f>
        <v>Mayor visibilidad</v>
      </c>
      <c r="P871" s="11" t="str">
        <f>IF(Tabla134[[#This Row],[Rating]]&lt;2,"Muy Malo",IF(Tabla134[[#This Row],[Rating]]&lt;3,"Malo",IF(Tabla134[[#This Row],[Rating]]&lt;4,"Regular",IF(Tabla134[[#This Row],[Rating]]&lt;5,"Bueno","Excelente"))))</f>
        <v>Bueno</v>
      </c>
    </row>
    <row r="872" spans="1:16" x14ac:dyDescent="0.2">
      <c r="A872" s="7" t="s">
        <v>124</v>
      </c>
      <c r="B872" s="7" t="s">
        <v>600</v>
      </c>
      <c r="C872" s="7" t="s">
        <v>14</v>
      </c>
      <c r="D872" s="8">
        <v>2011</v>
      </c>
      <c r="E872" s="7" t="s">
        <v>703</v>
      </c>
      <c r="F872" s="7" t="s">
        <v>2</v>
      </c>
      <c r="G872" s="7" t="s">
        <v>528</v>
      </c>
      <c r="H872" s="7" t="s">
        <v>1621</v>
      </c>
      <c r="I872" s="9">
        <v>0.11193668499999999</v>
      </c>
      <c r="J872" s="10">
        <v>198.80840000000001</v>
      </c>
      <c r="K872" s="11">
        <v>4.5</v>
      </c>
      <c r="L872" s="11" t="str">
        <f>IF(Tabla134[[#This Row],[Item Weight]]&lt;$U$12,"Poco Peso",IF(Tabla134[[#This Row],[Item Weight]]&lt;$U$13,"Peso Medio","Peso Alto"))</f>
        <v>Peso Medio</v>
      </c>
      <c r="M872" s="7">
        <v>14.1</v>
      </c>
      <c r="N872" s="11">
        <f>IF(Tabla134[[#This Row],[Item Weight (Nulos)]]="",VLOOKUP(Tabla134[[#This Row],[Item Identifier]],'Tabla para Nulos'!$A$3:$B$1563,2,FALSE),Tabla134[[#This Row],[Item Weight (Nulos)]])</f>
        <v>14.1</v>
      </c>
      <c r="O872" s="11" t="str">
        <f>IF(Tabla134[[#This Row],[Item Visibility]]&lt;$U$15,"Poca visibilidad",IF(Tabla134[[#This Row],[Item Visibility]]&lt;$U$16,"Visibilidad media","Mayor visibilidad"))</f>
        <v>Mayor visibilidad</v>
      </c>
      <c r="P872" s="11" t="str">
        <f>IF(Tabla134[[#This Row],[Rating]]&lt;2,"Muy Malo",IF(Tabla134[[#This Row],[Rating]]&lt;3,"Malo",IF(Tabla134[[#This Row],[Rating]]&lt;4,"Regular",IF(Tabla134[[#This Row],[Rating]]&lt;5,"Bueno","Excelente"))))</f>
        <v>Bueno</v>
      </c>
    </row>
    <row r="873" spans="1:16" x14ac:dyDescent="0.2">
      <c r="A873" s="7" t="s">
        <v>124</v>
      </c>
      <c r="B873" s="7" t="s">
        <v>401</v>
      </c>
      <c r="C873" s="7" t="s">
        <v>14</v>
      </c>
      <c r="D873" s="8">
        <v>2011</v>
      </c>
      <c r="E873" s="7" t="s">
        <v>703</v>
      </c>
      <c r="F873" s="7" t="s">
        <v>2</v>
      </c>
      <c r="G873" s="7" t="s">
        <v>528</v>
      </c>
      <c r="H873" s="7" t="s">
        <v>1621</v>
      </c>
      <c r="I873" s="9">
        <v>0.18195852400000001</v>
      </c>
      <c r="J873" s="10">
        <v>161.05779999999999</v>
      </c>
      <c r="K873" s="11">
        <v>4.5</v>
      </c>
      <c r="L873" s="11" t="str">
        <f>IF(Tabla134[[#This Row],[Item Weight]]&lt;$U$12,"Poco Peso",IF(Tabla134[[#This Row],[Item Weight]]&lt;$U$13,"Peso Medio","Peso Alto"))</f>
        <v>Peso Alto</v>
      </c>
      <c r="M873" s="7">
        <v>20.75</v>
      </c>
      <c r="N873" s="11">
        <f>IF(Tabla134[[#This Row],[Item Weight (Nulos)]]="",VLOOKUP(Tabla134[[#This Row],[Item Identifier]],'Tabla para Nulos'!$A$3:$B$1563,2,FALSE),Tabla134[[#This Row],[Item Weight (Nulos)]])</f>
        <v>20.75</v>
      </c>
      <c r="O873" s="11" t="str">
        <f>IF(Tabla134[[#This Row],[Item Visibility]]&lt;$U$15,"Poca visibilidad",IF(Tabla134[[#This Row],[Item Visibility]]&lt;$U$16,"Visibilidad media","Mayor visibilidad"))</f>
        <v>Mayor visibilidad</v>
      </c>
      <c r="P873" s="11" t="str">
        <f>IF(Tabla134[[#This Row],[Rating]]&lt;2,"Muy Malo",IF(Tabla134[[#This Row],[Rating]]&lt;3,"Malo",IF(Tabla134[[#This Row],[Rating]]&lt;4,"Regular",IF(Tabla134[[#This Row],[Rating]]&lt;5,"Bueno","Excelente"))))</f>
        <v>Bueno</v>
      </c>
    </row>
    <row r="874" spans="1:16" x14ac:dyDescent="0.2">
      <c r="A874" s="7" t="s">
        <v>6</v>
      </c>
      <c r="B874" s="7" t="s">
        <v>392</v>
      </c>
      <c r="C874" s="7" t="s">
        <v>28</v>
      </c>
      <c r="D874" s="8">
        <v>2011</v>
      </c>
      <c r="E874" s="7" t="s">
        <v>703</v>
      </c>
      <c r="F874" s="7" t="s">
        <v>2</v>
      </c>
      <c r="G874" s="7" t="s">
        <v>528</v>
      </c>
      <c r="H874" s="7" t="s">
        <v>1621</v>
      </c>
      <c r="I874" s="9">
        <v>8.3056555000000004E-2</v>
      </c>
      <c r="J874" s="10">
        <v>224.40620000000001</v>
      </c>
      <c r="K874" s="11">
        <v>4.5</v>
      </c>
      <c r="L874" s="11" t="str">
        <f>IF(Tabla134[[#This Row],[Item Weight]]&lt;$U$12,"Poco Peso",IF(Tabla134[[#This Row],[Item Weight]]&lt;$U$13,"Peso Medio","Peso Alto"))</f>
        <v>Poco Peso</v>
      </c>
      <c r="M874" s="7">
        <v>6.2149999999999999</v>
      </c>
      <c r="N874" s="11">
        <f>IF(Tabla134[[#This Row],[Item Weight (Nulos)]]="",VLOOKUP(Tabla134[[#This Row],[Item Identifier]],'Tabla para Nulos'!$A$3:$B$1563,2,FALSE),Tabla134[[#This Row],[Item Weight (Nulos)]])</f>
        <v>6.2149999999999999</v>
      </c>
      <c r="O874" s="11" t="str">
        <f>IF(Tabla134[[#This Row],[Item Visibility]]&lt;$U$15,"Poca visibilidad",IF(Tabla134[[#This Row],[Item Visibility]]&lt;$U$16,"Visibilidad media","Mayor visibilidad"))</f>
        <v>Visibilidad media</v>
      </c>
      <c r="P874" s="11" t="str">
        <f>IF(Tabla134[[#This Row],[Rating]]&lt;2,"Muy Malo",IF(Tabla134[[#This Row],[Rating]]&lt;3,"Malo",IF(Tabla134[[#This Row],[Rating]]&lt;4,"Regular",IF(Tabla134[[#This Row],[Rating]]&lt;5,"Bueno","Excelente"))))</f>
        <v>Bueno</v>
      </c>
    </row>
    <row r="875" spans="1:16" x14ac:dyDescent="0.2">
      <c r="A875" s="7" t="s">
        <v>6</v>
      </c>
      <c r="B875" s="7" t="s">
        <v>982</v>
      </c>
      <c r="C875" s="7" t="s">
        <v>28</v>
      </c>
      <c r="D875" s="8">
        <v>2011</v>
      </c>
      <c r="E875" s="7" t="s">
        <v>703</v>
      </c>
      <c r="F875" s="7" t="s">
        <v>2</v>
      </c>
      <c r="G875" s="7" t="s">
        <v>528</v>
      </c>
      <c r="H875" s="7" t="s">
        <v>1621</v>
      </c>
      <c r="I875" s="9">
        <v>5.9540542000000002E-2</v>
      </c>
      <c r="J875" s="10">
        <v>143.64439999999999</v>
      </c>
      <c r="K875" s="11">
        <v>4.5</v>
      </c>
      <c r="L875" s="11" t="str">
        <f>IF(Tabla134[[#This Row],[Item Weight]]&lt;$U$12,"Poco Peso",IF(Tabla134[[#This Row],[Item Weight]]&lt;$U$13,"Peso Medio","Peso Alto"))</f>
        <v>Poco Peso</v>
      </c>
      <c r="M875" s="7">
        <v>8.3149999999999995</v>
      </c>
      <c r="N875" s="11">
        <f>IF(Tabla134[[#This Row],[Item Weight (Nulos)]]="",VLOOKUP(Tabla134[[#This Row],[Item Identifier]],'Tabla para Nulos'!$A$3:$B$1563,2,FALSE),Tabla134[[#This Row],[Item Weight (Nulos)]])</f>
        <v>8.3149999999999995</v>
      </c>
      <c r="O875" s="11" t="str">
        <f>IF(Tabla134[[#This Row],[Item Visibility]]&lt;$U$15,"Poca visibilidad",IF(Tabla134[[#This Row],[Item Visibility]]&lt;$U$16,"Visibilidad media","Mayor visibilidad"))</f>
        <v>Visibilidad media</v>
      </c>
      <c r="P875" s="11" t="str">
        <f>IF(Tabla134[[#This Row],[Rating]]&lt;2,"Muy Malo",IF(Tabla134[[#This Row],[Rating]]&lt;3,"Malo",IF(Tabla134[[#This Row],[Rating]]&lt;4,"Regular",IF(Tabla134[[#This Row],[Rating]]&lt;5,"Bueno","Excelente"))))</f>
        <v>Bueno</v>
      </c>
    </row>
    <row r="876" spans="1:16" x14ac:dyDescent="0.2">
      <c r="A876" s="7" t="s">
        <v>6</v>
      </c>
      <c r="B876" s="7" t="s">
        <v>832</v>
      </c>
      <c r="C876" s="7" t="s">
        <v>25</v>
      </c>
      <c r="D876" s="8">
        <v>2011</v>
      </c>
      <c r="E876" s="7" t="s">
        <v>703</v>
      </c>
      <c r="F876" s="7" t="s">
        <v>2</v>
      </c>
      <c r="G876" s="7" t="s">
        <v>528</v>
      </c>
      <c r="H876" s="7" t="s">
        <v>1621</v>
      </c>
      <c r="I876" s="9">
        <v>7.8057026000000002E-2</v>
      </c>
      <c r="J876" s="10">
        <v>154.59979999999999</v>
      </c>
      <c r="K876" s="11">
        <v>4.5</v>
      </c>
      <c r="L876" s="11" t="str">
        <f>IF(Tabla134[[#This Row],[Item Weight]]&lt;$U$12,"Poco Peso",IF(Tabla134[[#This Row],[Item Weight]]&lt;$U$13,"Peso Medio","Peso Alto"))</f>
        <v>Poco Peso</v>
      </c>
      <c r="M876" s="7">
        <v>6.8250000000000002</v>
      </c>
      <c r="N876" s="11">
        <f>IF(Tabla134[[#This Row],[Item Weight (Nulos)]]="",VLOOKUP(Tabla134[[#This Row],[Item Identifier]],'Tabla para Nulos'!$A$3:$B$1563,2,FALSE),Tabla134[[#This Row],[Item Weight (Nulos)]])</f>
        <v>6.8250000000000002</v>
      </c>
      <c r="O876" s="11" t="str">
        <f>IF(Tabla134[[#This Row],[Item Visibility]]&lt;$U$15,"Poca visibilidad",IF(Tabla134[[#This Row],[Item Visibility]]&lt;$U$16,"Visibilidad media","Mayor visibilidad"))</f>
        <v>Visibilidad media</v>
      </c>
      <c r="P876" s="11" t="str">
        <f>IF(Tabla134[[#This Row],[Rating]]&lt;2,"Muy Malo",IF(Tabla134[[#This Row],[Rating]]&lt;3,"Malo",IF(Tabla134[[#This Row],[Rating]]&lt;4,"Regular",IF(Tabla134[[#This Row],[Rating]]&lt;5,"Bueno","Excelente"))))</f>
        <v>Bueno</v>
      </c>
    </row>
    <row r="877" spans="1:16" x14ac:dyDescent="0.2">
      <c r="A877" s="7" t="s">
        <v>6</v>
      </c>
      <c r="B877" s="7" t="s">
        <v>1398</v>
      </c>
      <c r="C877" s="7" t="s">
        <v>25</v>
      </c>
      <c r="D877" s="8">
        <v>2011</v>
      </c>
      <c r="E877" s="7" t="s">
        <v>703</v>
      </c>
      <c r="F877" s="7" t="s">
        <v>2</v>
      </c>
      <c r="G877" s="7" t="s">
        <v>528</v>
      </c>
      <c r="H877" s="7" t="s">
        <v>1621</v>
      </c>
      <c r="I877" s="9">
        <v>0.13978510399999999</v>
      </c>
      <c r="J877" s="10">
        <v>196.24260000000001</v>
      </c>
      <c r="K877" s="11">
        <v>4.5</v>
      </c>
      <c r="L877" s="11" t="str">
        <f>IF(Tabla134[[#This Row],[Item Weight]]&lt;$U$12,"Poco Peso",IF(Tabla134[[#This Row],[Item Weight]]&lt;$U$13,"Peso Medio","Peso Alto"))</f>
        <v>Peso Medio</v>
      </c>
      <c r="M877" s="7">
        <v>13</v>
      </c>
      <c r="N877" s="11">
        <f>IF(Tabla134[[#This Row],[Item Weight (Nulos)]]="",VLOOKUP(Tabla134[[#This Row],[Item Identifier]],'Tabla para Nulos'!$A$3:$B$1563,2,FALSE),Tabla134[[#This Row],[Item Weight (Nulos)]])</f>
        <v>13</v>
      </c>
      <c r="O877" s="11" t="str">
        <f>IF(Tabla134[[#This Row],[Item Visibility]]&lt;$U$15,"Poca visibilidad",IF(Tabla134[[#This Row],[Item Visibility]]&lt;$U$16,"Visibilidad media","Mayor visibilidad"))</f>
        <v>Mayor visibilidad</v>
      </c>
      <c r="P877" s="11" t="str">
        <f>IF(Tabla134[[#This Row],[Rating]]&lt;2,"Muy Malo",IF(Tabla134[[#This Row],[Rating]]&lt;3,"Malo",IF(Tabla134[[#This Row],[Rating]]&lt;4,"Regular",IF(Tabla134[[#This Row],[Rating]]&lt;5,"Bueno","Excelente"))))</f>
        <v>Bueno</v>
      </c>
    </row>
    <row r="878" spans="1:16" x14ac:dyDescent="0.2">
      <c r="A878" s="7" t="s">
        <v>6</v>
      </c>
      <c r="B878" s="7" t="s">
        <v>1139</v>
      </c>
      <c r="C878" s="7" t="s">
        <v>17</v>
      </c>
      <c r="D878" s="8">
        <v>2011</v>
      </c>
      <c r="E878" s="7" t="s">
        <v>703</v>
      </c>
      <c r="F878" s="7" t="s">
        <v>2</v>
      </c>
      <c r="G878" s="7" t="s">
        <v>528</v>
      </c>
      <c r="H878" s="7" t="s">
        <v>1621</v>
      </c>
      <c r="I878" s="9">
        <v>0.23212188</v>
      </c>
      <c r="J878" s="10">
        <v>55.529800000000002</v>
      </c>
      <c r="K878" s="11">
        <v>4.5</v>
      </c>
      <c r="L878" s="11" t="str">
        <f>IF(Tabla134[[#This Row],[Item Weight]]&lt;$U$12,"Poco Peso",IF(Tabla134[[#This Row],[Item Weight]]&lt;$U$13,"Peso Medio","Peso Alto"))</f>
        <v>Poco Peso</v>
      </c>
      <c r="M878" s="7">
        <v>5.3250000000000002</v>
      </c>
      <c r="N878" s="11">
        <f>IF(Tabla134[[#This Row],[Item Weight (Nulos)]]="",VLOOKUP(Tabla134[[#This Row],[Item Identifier]],'Tabla para Nulos'!$A$3:$B$1563,2,FALSE),Tabla134[[#This Row],[Item Weight (Nulos)]])</f>
        <v>5.3250000000000002</v>
      </c>
      <c r="O878" s="11" t="str">
        <f>IF(Tabla134[[#This Row],[Item Visibility]]&lt;$U$15,"Poca visibilidad",IF(Tabla134[[#This Row],[Item Visibility]]&lt;$U$16,"Visibilidad media","Mayor visibilidad"))</f>
        <v>Mayor visibilidad</v>
      </c>
      <c r="P878" s="11" t="str">
        <f>IF(Tabla134[[#This Row],[Rating]]&lt;2,"Muy Malo",IF(Tabla134[[#This Row],[Rating]]&lt;3,"Malo",IF(Tabla134[[#This Row],[Rating]]&lt;4,"Regular",IF(Tabla134[[#This Row],[Rating]]&lt;5,"Bueno","Excelente"))))</f>
        <v>Bueno</v>
      </c>
    </row>
    <row r="879" spans="1:16" x14ac:dyDescent="0.2">
      <c r="A879" s="7" t="s">
        <v>6</v>
      </c>
      <c r="B879" s="7" t="s">
        <v>366</v>
      </c>
      <c r="C879" s="7" t="s">
        <v>71</v>
      </c>
      <c r="D879" s="8">
        <v>2011</v>
      </c>
      <c r="E879" s="7" t="s">
        <v>703</v>
      </c>
      <c r="F879" s="7" t="s">
        <v>2</v>
      </c>
      <c r="G879" s="7" t="s">
        <v>528</v>
      </c>
      <c r="H879" s="7" t="s">
        <v>1621</v>
      </c>
      <c r="I879" s="9">
        <v>0.245483691</v>
      </c>
      <c r="J879" s="10">
        <v>141.88380000000001</v>
      </c>
      <c r="K879" s="11">
        <v>4.5</v>
      </c>
      <c r="L879" s="11" t="str">
        <f>IF(Tabla134[[#This Row],[Item Weight]]&lt;$U$12,"Poco Peso",IF(Tabla134[[#This Row],[Item Weight]]&lt;$U$13,"Peso Medio","Peso Alto"))</f>
        <v>Peso Medio</v>
      </c>
      <c r="M879" s="7">
        <v>10.195</v>
      </c>
      <c r="N879" s="11">
        <f>IF(Tabla134[[#This Row],[Item Weight (Nulos)]]="",VLOOKUP(Tabla134[[#This Row],[Item Identifier]],'Tabla para Nulos'!$A$3:$B$1563,2,FALSE),Tabla134[[#This Row],[Item Weight (Nulos)]])</f>
        <v>10.195</v>
      </c>
      <c r="O879" s="11" t="str">
        <f>IF(Tabla134[[#This Row],[Item Visibility]]&lt;$U$15,"Poca visibilidad",IF(Tabla134[[#This Row],[Item Visibility]]&lt;$U$16,"Visibilidad media","Mayor visibilidad"))</f>
        <v>Mayor visibilidad</v>
      </c>
      <c r="P879" s="11" t="str">
        <f>IF(Tabla134[[#This Row],[Rating]]&lt;2,"Muy Malo",IF(Tabla134[[#This Row],[Rating]]&lt;3,"Malo",IF(Tabla134[[#This Row],[Rating]]&lt;4,"Regular",IF(Tabla134[[#This Row],[Rating]]&lt;5,"Bueno","Excelente"))))</f>
        <v>Bueno</v>
      </c>
    </row>
    <row r="880" spans="1:16" x14ac:dyDescent="0.2">
      <c r="A880" s="7" t="s">
        <v>6</v>
      </c>
      <c r="B880" s="7" t="s">
        <v>318</v>
      </c>
      <c r="C880" s="7" t="s">
        <v>14</v>
      </c>
      <c r="D880" s="8">
        <v>2011</v>
      </c>
      <c r="E880" s="7" t="s">
        <v>703</v>
      </c>
      <c r="F880" s="7" t="s">
        <v>2</v>
      </c>
      <c r="G880" s="7" t="s">
        <v>528</v>
      </c>
      <c r="H880" s="7" t="s">
        <v>1621</v>
      </c>
      <c r="I880" s="9">
        <v>2.9893093999999999E-2</v>
      </c>
      <c r="J880" s="10">
        <v>81.096000000000004</v>
      </c>
      <c r="K880" s="11">
        <v>4.5</v>
      </c>
      <c r="L880" s="11" t="str">
        <f>IF(Tabla134[[#This Row],[Item Weight]]&lt;$U$12,"Poco Peso",IF(Tabla134[[#This Row],[Item Weight]]&lt;$U$13,"Peso Medio","Peso Alto"))</f>
        <v>Peso Medio</v>
      </c>
      <c r="M880" s="7">
        <v>13.5</v>
      </c>
      <c r="N880" s="11">
        <f>IF(Tabla134[[#This Row],[Item Weight (Nulos)]]="",VLOOKUP(Tabla134[[#This Row],[Item Identifier]],'Tabla para Nulos'!$A$3:$B$1563,2,FALSE),Tabla134[[#This Row],[Item Weight (Nulos)]])</f>
        <v>13.5</v>
      </c>
      <c r="O880" s="11" t="str">
        <f>IF(Tabla134[[#This Row],[Item Visibility]]&lt;$U$15,"Poca visibilidad",IF(Tabla134[[#This Row],[Item Visibility]]&lt;$U$16,"Visibilidad media","Mayor visibilidad"))</f>
        <v>Visibilidad media</v>
      </c>
      <c r="P880" s="11" t="str">
        <f>IF(Tabla134[[#This Row],[Rating]]&lt;2,"Muy Malo",IF(Tabla134[[#This Row],[Rating]]&lt;3,"Malo",IF(Tabla134[[#This Row],[Rating]]&lt;4,"Regular",IF(Tabla134[[#This Row],[Rating]]&lt;5,"Bueno","Excelente"))))</f>
        <v>Bueno</v>
      </c>
    </row>
    <row r="881" spans="1:16" x14ac:dyDescent="0.2">
      <c r="A881" s="7" t="s">
        <v>6</v>
      </c>
      <c r="B881" s="7" t="s">
        <v>1401</v>
      </c>
      <c r="C881" s="7" t="s">
        <v>14</v>
      </c>
      <c r="D881" s="8">
        <v>2011</v>
      </c>
      <c r="E881" s="7" t="s">
        <v>703</v>
      </c>
      <c r="F881" s="7" t="s">
        <v>2</v>
      </c>
      <c r="G881" s="7" t="s">
        <v>702</v>
      </c>
      <c r="H881" s="7" t="s">
        <v>1621</v>
      </c>
      <c r="I881" s="9">
        <v>0.17624403799999999</v>
      </c>
      <c r="J881" s="10">
        <v>173.6764</v>
      </c>
      <c r="K881" s="11">
        <v>4.5</v>
      </c>
      <c r="L881" s="11" t="str">
        <f>IF(Tabla134[[#This Row],[Item Weight]]&lt;$U$12,"Poco Peso",IF(Tabla134[[#This Row],[Item Weight]]&lt;$U$13,"Peso Medio","Peso Alto"))</f>
        <v>Peso Medio</v>
      </c>
      <c r="M881" s="7">
        <v>15.6</v>
      </c>
      <c r="N881" s="11">
        <f>IF(Tabla134[[#This Row],[Item Weight (Nulos)]]="",VLOOKUP(Tabla134[[#This Row],[Item Identifier]],'Tabla para Nulos'!$A$3:$B$1563,2,FALSE),Tabla134[[#This Row],[Item Weight (Nulos)]])</f>
        <v>15.6</v>
      </c>
      <c r="O881" s="11" t="str">
        <f>IF(Tabla134[[#This Row],[Item Visibility]]&lt;$U$15,"Poca visibilidad",IF(Tabla134[[#This Row],[Item Visibility]]&lt;$U$16,"Visibilidad media","Mayor visibilidad"))</f>
        <v>Mayor visibilidad</v>
      </c>
      <c r="P881" s="11" t="str">
        <f>IF(Tabla134[[#This Row],[Rating]]&lt;2,"Muy Malo",IF(Tabla134[[#This Row],[Rating]]&lt;3,"Malo",IF(Tabla134[[#This Row],[Rating]]&lt;4,"Regular",IF(Tabla134[[#This Row],[Rating]]&lt;5,"Bueno","Excelente"))))</f>
        <v>Bueno</v>
      </c>
    </row>
    <row r="882" spans="1:16" x14ac:dyDescent="0.2">
      <c r="A882" s="7" t="s">
        <v>21</v>
      </c>
      <c r="B882" s="7" t="s">
        <v>1302</v>
      </c>
      <c r="C882" s="7" t="s">
        <v>25</v>
      </c>
      <c r="D882" s="8">
        <v>2011</v>
      </c>
      <c r="E882" s="7" t="s">
        <v>703</v>
      </c>
      <c r="F882" s="7" t="s">
        <v>2</v>
      </c>
      <c r="G882" s="7" t="s">
        <v>702</v>
      </c>
      <c r="H882" s="7" t="s">
        <v>1621</v>
      </c>
      <c r="I882" s="9">
        <v>0.16383895100000001</v>
      </c>
      <c r="J882" s="10">
        <v>51.3324</v>
      </c>
      <c r="K882" s="11">
        <v>4.5</v>
      </c>
      <c r="L882" s="11" t="str">
        <f>IF(Tabla134[[#This Row],[Item Weight]]&lt;$U$12,"Poco Peso",IF(Tabla134[[#This Row],[Item Weight]]&lt;$U$13,"Peso Medio","Peso Alto"))</f>
        <v>Poco Peso</v>
      </c>
      <c r="M882" s="7">
        <v>8.5</v>
      </c>
      <c r="N882" s="11">
        <f>IF(Tabla134[[#This Row],[Item Weight (Nulos)]]="",VLOOKUP(Tabla134[[#This Row],[Item Identifier]],'Tabla para Nulos'!$A$3:$B$1563,2,FALSE),Tabla134[[#This Row],[Item Weight (Nulos)]])</f>
        <v>8.5</v>
      </c>
      <c r="O882" s="11" t="str">
        <f>IF(Tabla134[[#This Row],[Item Visibility]]&lt;$U$15,"Poca visibilidad",IF(Tabla134[[#This Row],[Item Visibility]]&lt;$U$16,"Visibilidad media","Mayor visibilidad"))</f>
        <v>Mayor visibilidad</v>
      </c>
      <c r="P882" s="11" t="str">
        <f>IF(Tabla134[[#This Row],[Rating]]&lt;2,"Muy Malo",IF(Tabla134[[#This Row],[Rating]]&lt;3,"Malo",IF(Tabla134[[#This Row],[Rating]]&lt;4,"Regular",IF(Tabla134[[#This Row],[Rating]]&lt;5,"Bueno","Excelente"))))</f>
        <v>Bueno</v>
      </c>
    </row>
    <row r="883" spans="1:16" x14ac:dyDescent="0.2">
      <c r="A883" s="7" t="s">
        <v>124</v>
      </c>
      <c r="B883" s="7" t="s">
        <v>1232</v>
      </c>
      <c r="C883" s="7" t="s">
        <v>28</v>
      </c>
      <c r="D883" s="8">
        <v>2014</v>
      </c>
      <c r="E883" s="7" t="s">
        <v>529</v>
      </c>
      <c r="F883" s="7" t="s">
        <v>2</v>
      </c>
      <c r="G883" s="7" t="s">
        <v>528</v>
      </c>
      <c r="H883" s="7" t="s">
        <v>7</v>
      </c>
      <c r="I883" s="9">
        <v>0</v>
      </c>
      <c r="J883" s="10">
        <v>88.054000000000002</v>
      </c>
      <c r="K883" s="11">
        <v>4.5</v>
      </c>
      <c r="L883" s="11" t="str">
        <f>IF(Tabla134[[#This Row],[Item Weight]]&lt;$U$12,"Poco Peso",IF(Tabla134[[#This Row],[Item Weight]]&lt;$U$13,"Peso Medio","Peso Alto"))</f>
        <v>Peso Medio</v>
      </c>
      <c r="M883" s="7">
        <v>13.5</v>
      </c>
      <c r="N883" s="11">
        <f>IF(Tabla134[[#This Row],[Item Weight (Nulos)]]="",VLOOKUP(Tabla134[[#This Row],[Item Identifier]],'Tabla para Nulos'!$A$3:$B$1563,2,FALSE),Tabla134[[#This Row],[Item Weight (Nulos)]])</f>
        <v>13.5</v>
      </c>
      <c r="O883" s="11" t="str">
        <f>IF(Tabla134[[#This Row],[Item Visibility]]&lt;$U$15,"Poca visibilidad",IF(Tabla134[[#This Row],[Item Visibility]]&lt;$U$16,"Visibilidad media","Mayor visibilidad"))</f>
        <v>Poca visibilidad</v>
      </c>
      <c r="P883" s="11" t="str">
        <f>IF(Tabla134[[#This Row],[Rating]]&lt;2,"Muy Malo",IF(Tabla134[[#This Row],[Rating]]&lt;3,"Malo",IF(Tabla134[[#This Row],[Rating]]&lt;4,"Regular",IF(Tabla134[[#This Row],[Rating]]&lt;5,"Bueno","Excelente"))))</f>
        <v>Bueno</v>
      </c>
    </row>
    <row r="884" spans="1:16" x14ac:dyDescent="0.2">
      <c r="A884" s="7" t="s">
        <v>124</v>
      </c>
      <c r="B884" s="7" t="s">
        <v>782</v>
      </c>
      <c r="C884" s="7" t="s">
        <v>108</v>
      </c>
      <c r="D884" s="8">
        <v>2014</v>
      </c>
      <c r="E884" s="7" t="s">
        <v>529</v>
      </c>
      <c r="F884" s="7" t="s">
        <v>2</v>
      </c>
      <c r="G884" s="7" t="s">
        <v>528</v>
      </c>
      <c r="H884" s="7" t="s">
        <v>7</v>
      </c>
      <c r="I884" s="9">
        <v>2.1358888999999999E-2</v>
      </c>
      <c r="J884" s="10">
        <v>232.33260000000001</v>
      </c>
      <c r="K884" s="11">
        <v>4.5</v>
      </c>
      <c r="L884" s="11" t="str">
        <f>IF(Tabla134[[#This Row],[Item Weight]]&lt;$U$12,"Poco Peso",IF(Tabla134[[#This Row],[Item Weight]]&lt;$U$13,"Peso Medio","Peso Alto"))</f>
        <v>Poco Peso</v>
      </c>
      <c r="M884" s="7">
        <v>8.06</v>
      </c>
      <c r="N884" s="11">
        <f>IF(Tabla134[[#This Row],[Item Weight (Nulos)]]="",VLOOKUP(Tabla134[[#This Row],[Item Identifier]],'Tabla para Nulos'!$A$3:$B$1563,2,FALSE),Tabla134[[#This Row],[Item Weight (Nulos)]])</f>
        <v>8.06</v>
      </c>
      <c r="O884" s="11" t="str">
        <f>IF(Tabla134[[#This Row],[Item Visibility]]&lt;$U$15,"Poca visibilidad",IF(Tabla134[[#This Row],[Item Visibility]]&lt;$U$16,"Visibilidad media","Mayor visibilidad"))</f>
        <v>Poca visibilidad</v>
      </c>
      <c r="P884" s="11" t="str">
        <f>IF(Tabla134[[#This Row],[Rating]]&lt;2,"Muy Malo",IF(Tabla134[[#This Row],[Rating]]&lt;3,"Malo",IF(Tabla134[[#This Row],[Rating]]&lt;4,"Regular",IF(Tabla134[[#This Row],[Rating]]&lt;5,"Bueno","Excelente"))))</f>
        <v>Bueno</v>
      </c>
    </row>
    <row r="885" spans="1:16" x14ac:dyDescent="0.2">
      <c r="A885" s="7" t="s">
        <v>124</v>
      </c>
      <c r="B885" s="7" t="s">
        <v>1403</v>
      </c>
      <c r="C885" s="7" t="s">
        <v>25</v>
      </c>
      <c r="D885" s="8">
        <v>2014</v>
      </c>
      <c r="E885" s="7" t="s">
        <v>529</v>
      </c>
      <c r="F885" s="7" t="s">
        <v>2</v>
      </c>
      <c r="G885" s="7" t="s">
        <v>528</v>
      </c>
      <c r="H885" s="7" t="s">
        <v>7</v>
      </c>
      <c r="I885" s="9">
        <v>0.16966714499999999</v>
      </c>
      <c r="J885" s="10">
        <v>183.5266</v>
      </c>
      <c r="K885" s="11">
        <v>4.5</v>
      </c>
      <c r="L885" s="11" t="str">
        <f>IF(Tabla134[[#This Row],[Item Weight]]&lt;$U$12,"Poco Peso",IF(Tabla134[[#This Row],[Item Weight]]&lt;$U$13,"Peso Medio","Peso Alto"))</f>
        <v>Peso Alto</v>
      </c>
      <c r="M885" s="7">
        <v>20.7</v>
      </c>
      <c r="N885" s="11">
        <f>IF(Tabla134[[#This Row],[Item Weight (Nulos)]]="",VLOOKUP(Tabla134[[#This Row],[Item Identifier]],'Tabla para Nulos'!$A$3:$B$1563,2,FALSE),Tabla134[[#This Row],[Item Weight (Nulos)]])</f>
        <v>20.7</v>
      </c>
      <c r="O885" s="11" t="str">
        <f>IF(Tabla134[[#This Row],[Item Visibility]]&lt;$U$15,"Poca visibilidad",IF(Tabla134[[#This Row],[Item Visibility]]&lt;$U$16,"Visibilidad media","Mayor visibilidad"))</f>
        <v>Mayor visibilidad</v>
      </c>
      <c r="P885" s="11" t="str">
        <f>IF(Tabla134[[#This Row],[Rating]]&lt;2,"Muy Malo",IF(Tabla134[[#This Row],[Rating]]&lt;3,"Malo",IF(Tabla134[[#This Row],[Rating]]&lt;4,"Regular",IF(Tabla134[[#This Row],[Rating]]&lt;5,"Bueno","Excelente"))))</f>
        <v>Bueno</v>
      </c>
    </row>
    <row r="886" spans="1:16" x14ac:dyDescent="0.2">
      <c r="A886" s="7" t="s">
        <v>124</v>
      </c>
      <c r="B886" s="7" t="s">
        <v>265</v>
      </c>
      <c r="C886" s="7" t="s">
        <v>17</v>
      </c>
      <c r="D886" s="8">
        <v>2014</v>
      </c>
      <c r="E886" s="7" t="s">
        <v>529</v>
      </c>
      <c r="F886" s="7" t="s">
        <v>2</v>
      </c>
      <c r="G886" s="7" t="s">
        <v>528</v>
      </c>
      <c r="H886" s="7" t="s">
        <v>7</v>
      </c>
      <c r="I886" s="9">
        <v>0.10168915100000001</v>
      </c>
      <c r="J886" s="10">
        <v>54.695599999999999</v>
      </c>
      <c r="K886" s="11">
        <v>4.5</v>
      </c>
      <c r="L886" s="11" t="str">
        <f>IF(Tabla134[[#This Row],[Item Weight]]&lt;$U$12,"Poco Peso",IF(Tabla134[[#This Row],[Item Weight]]&lt;$U$13,"Peso Medio","Peso Alto"))</f>
        <v>Peso Alto</v>
      </c>
      <c r="M886" s="7">
        <v>19.25</v>
      </c>
      <c r="N886" s="11">
        <f>IF(Tabla134[[#This Row],[Item Weight (Nulos)]]="",VLOOKUP(Tabla134[[#This Row],[Item Identifier]],'Tabla para Nulos'!$A$3:$B$1563,2,FALSE),Tabla134[[#This Row],[Item Weight (Nulos)]])</f>
        <v>19.25</v>
      </c>
      <c r="O886" s="11" t="str">
        <f>IF(Tabla134[[#This Row],[Item Visibility]]&lt;$U$15,"Poca visibilidad",IF(Tabla134[[#This Row],[Item Visibility]]&lt;$U$16,"Visibilidad media","Mayor visibilidad"))</f>
        <v>Mayor visibilidad</v>
      </c>
      <c r="P886" s="11" t="str">
        <f>IF(Tabla134[[#This Row],[Rating]]&lt;2,"Muy Malo",IF(Tabla134[[#This Row],[Rating]]&lt;3,"Malo",IF(Tabla134[[#This Row],[Rating]]&lt;4,"Regular",IF(Tabla134[[#This Row],[Rating]]&lt;5,"Bueno","Excelente"))))</f>
        <v>Bueno</v>
      </c>
    </row>
    <row r="887" spans="1:16" x14ac:dyDescent="0.2">
      <c r="A887" s="7" t="s">
        <v>124</v>
      </c>
      <c r="B887" s="7" t="s">
        <v>259</v>
      </c>
      <c r="C887" s="7" t="s">
        <v>71</v>
      </c>
      <c r="D887" s="8">
        <v>2014</v>
      </c>
      <c r="E887" s="7" t="s">
        <v>529</v>
      </c>
      <c r="F887" s="7" t="s">
        <v>2</v>
      </c>
      <c r="G887" s="7" t="s">
        <v>528</v>
      </c>
      <c r="H887" s="7" t="s">
        <v>7</v>
      </c>
      <c r="I887" s="9">
        <v>0.116815953</v>
      </c>
      <c r="J887" s="10">
        <v>75.566999999999993</v>
      </c>
      <c r="K887" s="11">
        <v>4.5</v>
      </c>
      <c r="L887" s="11" t="str">
        <f>IF(Tabla134[[#This Row],[Item Weight]]&lt;$U$12,"Poco Peso",IF(Tabla134[[#This Row],[Item Weight]]&lt;$U$13,"Peso Medio","Peso Alto"))</f>
        <v>Peso Medio</v>
      </c>
      <c r="M887" s="7">
        <v>15.6</v>
      </c>
      <c r="N887" s="11">
        <f>IF(Tabla134[[#This Row],[Item Weight (Nulos)]]="",VLOOKUP(Tabla134[[#This Row],[Item Identifier]],'Tabla para Nulos'!$A$3:$B$1563,2,FALSE),Tabla134[[#This Row],[Item Weight (Nulos)]])</f>
        <v>15.6</v>
      </c>
      <c r="O887" s="11" t="str">
        <f>IF(Tabla134[[#This Row],[Item Visibility]]&lt;$U$15,"Poca visibilidad",IF(Tabla134[[#This Row],[Item Visibility]]&lt;$U$16,"Visibilidad media","Mayor visibilidad"))</f>
        <v>Mayor visibilidad</v>
      </c>
      <c r="P887" s="11" t="str">
        <f>IF(Tabla134[[#This Row],[Rating]]&lt;2,"Muy Malo",IF(Tabla134[[#This Row],[Rating]]&lt;3,"Malo",IF(Tabla134[[#This Row],[Rating]]&lt;4,"Regular",IF(Tabla134[[#This Row],[Rating]]&lt;5,"Bueno","Excelente"))))</f>
        <v>Bueno</v>
      </c>
    </row>
    <row r="888" spans="1:16" x14ac:dyDescent="0.2">
      <c r="A888" s="7" t="s">
        <v>124</v>
      </c>
      <c r="B888" s="7" t="s">
        <v>1551</v>
      </c>
      <c r="C888" s="7" t="s">
        <v>10</v>
      </c>
      <c r="D888" s="8">
        <v>2014</v>
      </c>
      <c r="E888" s="7" t="s">
        <v>529</v>
      </c>
      <c r="F888" s="7" t="s">
        <v>2</v>
      </c>
      <c r="G888" s="7" t="s">
        <v>528</v>
      </c>
      <c r="H888" s="7" t="s">
        <v>7</v>
      </c>
      <c r="I888" s="9">
        <v>3.6254929999999998E-2</v>
      </c>
      <c r="J888" s="10">
        <v>141.0154</v>
      </c>
      <c r="K888" s="11">
        <v>4.5</v>
      </c>
      <c r="L888" s="11" t="str">
        <f>IF(Tabla134[[#This Row],[Item Weight]]&lt;$U$12,"Poco Peso",IF(Tabla134[[#This Row],[Item Weight]]&lt;$U$13,"Peso Medio","Peso Alto"))</f>
        <v>Peso Medio</v>
      </c>
      <c r="M888" s="7">
        <v>9.6</v>
      </c>
      <c r="N888" s="11">
        <f>IF(Tabla134[[#This Row],[Item Weight (Nulos)]]="",VLOOKUP(Tabla134[[#This Row],[Item Identifier]],'Tabla para Nulos'!$A$3:$B$1563,2,FALSE),Tabla134[[#This Row],[Item Weight (Nulos)]])</f>
        <v>9.6</v>
      </c>
      <c r="O888" s="11" t="str">
        <f>IF(Tabla134[[#This Row],[Item Visibility]]&lt;$U$15,"Poca visibilidad",IF(Tabla134[[#This Row],[Item Visibility]]&lt;$U$16,"Visibilidad media","Mayor visibilidad"))</f>
        <v>Visibilidad media</v>
      </c>
      <c r="P888" s="11" t="str">
        <f>IF(Tabla134[[#This Row],[Rating]]&lt;2,"Muy Malo",IF(Tabla134[[#This Row],[Rating]]&lt;3,"Malo",IF(Tabla134[[#This Row],[Rating]]&lt;4,"Regular",IF(Tabla134[[#This Row],[Rating]]&lt;5,"Bueno","Excelente"))))</f>
        <v>Bueno</v>
      </c>
    </row>
    <row r="889" spans="1:16" x14ac:dyDescent="0.2">
      <c r="A889" s="7" t="s">
        <v>124</v>
      </c>
      <c r="B889" s="7" t="s">
        <v>1176</v>
      </c>
      <c r="C889" s="7" t="s">
        <v>10</v>
      </c>
      <c r="D889" s="8">
        <v>2014</v>
      </c>
      <c r="E889" s="7" t="s">
        <v>529</v>
      </c>
      <c r="F889" s="7" t="s">
        <v>2</v>
      </c>
      <c r="G889" s="7" t="s">
        <v>528</v>
      </c>
      <c r="H889" s="7" t="s">
        <v>7</v>
      </c>
      <c r="I889" s="9">
        <v>9.9674816999999999E-2</v>
      </c>
      <c r="J889" s="10">
        <v>112.2518</v>
      </c>
      <c r="K889" s="11">
        <v>4.5</v>
      </c>
      <c r="L889" s="11" t="str">
        <f>IF(Tabla134[[#This Row],[Item Weight]]&lt;$U$12,"Poco Peso",IF(Tabla134[[#This Row],[Item Weight]]&lt;$U$13,"Peso Medio","Peso Alto"))</f>
        <v>Peso Medio</v>
      </c>
      <c r="M889" s="7">
        <v>12.35</v>
      </c>
      <c r="N889" s="11">
        <f>IF(Tabla134[[#This Row],[Item Weight (Nulos)]]="",VLOOKUP(Tabla134[[#This Row],[Item Identifier]],'Tabla para Nulos'!$A$3:$B$1563,2,FALSE),Tabla134[[#This Row],[Item Weight (Nulos)]])</f>
        <v>12.35</v>
      </c>
      <c r="O889" s="11" t="str">
        <f>IF(Tabla134[[#This Row],[Item Visibility]]&lt;$U$15,"Poca visibilidad",IF(Tabla134[[#This Row],[Item Visibility]]&lt;$U$16,"Visibilidad media","Mayor visibilidad"))</f>
        <v>Mayor visibilidad</v>
      </c>
      <c r="P889" s="11" t="str">
        <f>IF(Tabla134[[#This Row],[Rating]]&lt;2,"Muy Malo",IF(Tabla134[[#This Row],[Rating]]&lt;3,"Malo",IF(Tabla134[[#This Row],[Rating]]&lt;4,"Regular",IF(Tabla134[[#This Row],[Rating]]&lt;5,"Bueno","Excelente"))))</f>
        <v>Bueno</v>
      </c>
    </row>
    <row r="890" spans="1:16" x14ac:dyDescent="0.2">
      <c r="A890" s="7" t="s">
        <v>124</v>
      </c>
      <c r="B890" s="7" t="s">
        <v>302</v>
      </c>
      <c r="C890" s="7" t="s">
        <v>171</v>
      </c>
      <c r="D890" s="8">
        <v>2014</v>
      </c>
      <c r="E890" s="7" t="s">
        <v>529</v>
      </c>
      <c r="F890" s="7" t="s">
        <v>2</v>
      </c>
      <c r="G890" s="7" t="s">
        <v>528</v>
      </c>
      <c r="H890" s="7" t="s">
        <v>7</v>
      </c>
      <c r="I890" s="9">
        <v>0</v>
      </c>
      <c r="J890" s="10">
        <v>169.37899999999999</v>
      </c>
      <c r="K890" s="11">
        <v>4.5</v>
      </c>
      <c r="L890" s="11" t="str">
        <f>IF(Tabla134[[#This Row],[Item Weight]]&lt;$U$12,"Poco Peso",IF(Tabla134[[#This Row],[Item Weight]]&lt;$U$13,"Peso Medio","Peso Alto"))</f>
        <v>Poco Peso</v>
      </c>
      <c r="M890" s="7">
        <v>5.82</v>
      </c>
      <c r="N890" s="11">
        <f>IF(Tabla134[[#This Row],[Item Weight (Nulos)]]="",VLOOKUP(Tabla134[[#This Row],[Item Identifier]],'Tabla para Nulos'!$A$3:$B$1563,2,FALSE),Tabla134[[#This Row],[Item Weight (Nulos)]])</f>
        <v>5.82</v>
      </c>
      <c r="O890" s="11" t="str">
        <f>IF(Tabla134[[#This Row],[Item Visibility]]&lt;$U$15,"Poca visibilidad",IF(Tabla134[[#This Row],[Item Visibility]]&lt;$U$16,"Visibilidad media","Mayor visibilidad"))</f>
        <v>Poca visibilidad</v>
      </c>
      <c r="P890" s="11" t="str">
        <f>IF(Tabla134[[#This Row],[Rating]]&lt;2,"Muy Malo",IF(Tabla134[[#This Row],[Rating]]&lt;3,"Malo",IF(Tabla134[[#This Row],[Rating]]&lt;4,"Regular",IF(Tabla134[[#This Row],[Rating]]&lt;5,"Bueno","Excelente"))))</f>
        <v>Bueno</v>
      </c>
    </row>
    <row r="891" spans="1:16" x14ac:dyDescent="0.2">
      <c r="A891" s="7" t="s">
        <v>124</v>
      </c>
      <c r="B891" s="7" t="s">
        <v>1068</v>
      </c>
      <c r="C891" s="7" t="s">
        <v>171</v>
      </c>
      <c r="D891" s="8">
        <v>2014</v>
      </c>
      <c r="E891" s="7" t="s">
        <v>529</v>
      </c>
      <c r="F891" s="7" t="s">
        <v>2</v>
      </c>
      <c r="G891" s="7" t="s">
        <v>528</v>
      </c>
      <c r="H891" s="7" t="s">
        <v>7</v>
      </c>
      <c r="I891" s="9">
        <v>4.7677980000000002E-2</v>
      </c>
      <c r="J891" s="10">
        <v>181.46600000000001</v>
      </c>
      <c r="K891" s="11">
        <v>4.5</v>
      </c>
      <c r="L891" s="11" t="str">
        <f>IF(Tabla134[[#This Row],[Item Weight]]&lt;$U$12,"Poco Peso",IF(Tabla134[[#This Row],[Item Weight]]&lt;$U$13,"Peso Medio","Peso Alto"))</f>
        <v>Peso Medio</v>
      </c>
      <c r="M891" s="7">
        <v>11.3</v>
      </c>
      <c r="N891" s="11">
        <f>IF(Tabla134[[#This Row],[Item Weight (Nulos)]]="",VLOOKUP(Tabla134[[#This Row],[Item Identifier]],'Tabla para Nulos'!$A$3:$B$1563,2,FALSE),Tabla134[[#This Row],[Item Weight (Nulos)]])</f>
        <v>11.3</v>
      </c>
      <c r="O891" s="11" t="str">
        <f>IF(Tabla134[[#This Row],[Item Visibility]]&lt;$U$15,"Poca visibilidad",IF(Tabla134[[#This Row],[Item Visibility]]&lt;$U$16,"Visibilidad media","Mayor visibilidad"))</f>
        <v>Visibilidad media</v>
      </c>
      <c r="P891" s="11" t="str">
        <f>IF(Tabla134[[#This Row],[Rating]]&lt;2,"Muy Malo",IF(Tabla134[[#This Row],[Rating]]&lt;3,"Malo",IF(Tabla134[[#This Row],[Rating]]&lt;4,"Regular",IF(Tabla134[[#This Row],[Rating]]&lt;5,"Bueno","Excelente"))))</f>
        <v>Bueno</v>
      </c>
    </row>
    <row r="892" spans="1:16" x14ac:dyDescent="0.2">
      <c r="A892" s="7" t="s">
        <v>124</v>
      </c>
      <c r="B892" s="7" t="s">
        <v>404</v>
      </c>
      <c r="C892" s="7" t="s">
        <v>14</v>
      </c>
      <c r="D892" s="8">
        <v>2014</v>
      </c>
      <c r="E892" s="7" t="s">
        <v>529</v>
      </c>
      <c r="F892" s="7" t="s">
        <v>2</v>
      </c>
      <c r="G892" s="7" t="s">
        <v>528</v>
      </c>
      <c r="H892" s="7" t="s">
        <v>7</v>
      </c>
      <c r="I892" s="9">
        <v>2.9914021999999998E-2</v>
      </c>
      <c r="J892" s="10">
        <v>166.2816</v>
      </c>
      <c r="K892" s="11">
        <v>4.5</v>
      </c>
      <c r="L892" s="11" t="str">
        <f>IF(Tabla134[[#This Row],[Item Weight]]&lt;$U$12,"Poco Peso",IF(Tabla134[[#This Row],[Item Weight]]&lt;$U$13,"Peso Medio","Peso Alto"))</f>
        <v>Peso Alto</v>
      </c>
      <c r="M892" s="7">
        <v>17.7</v>
      </c>
      <c r="N892" s="11">
        <f>IF(Tabla134[[#This Row],[Item Weight (Nulos)]]="",VLOOKUP(Tabla134[[#This Row],[Item Identifier]],'Tabla para Nulos'!$A$3:$B$1563,2,FALSE),Tabla134[[#This Row],[Item Weight (Nulos)]])</f>
        <v>17.7</v>
      </c>
      <c r="O892" s="11" t="str">
        <f>IF(Tabla134[[#This Row],[Item Visibility]]&lt;$U$15,"Poca visibilidad",IF(Tabla134[[#This Row],[Item Visibility]]&lt;$U$16,"Visibilidad media","Mayor visibilidad"))</f>
        <v>Visibilidad media</v>
      </c>
      <c r="P892" s="11" t="str">
        <f>IF(Tabla134[[#This Row],[Rating]]&lt;2,"Muy Malo",IF(Tabla134[[#This Row],[Rating]]&lt;3,"Malo",IF(Tabla134[[#This Row],[Rating]]&lt;4,"Regular",IF(Tabla134[[#This Row],[Rating]]&lt;5,"Bueno","Excelente"))))</f>
        <v>Bueno</v>
      </c>
    </row>
    <row r="893" spans="1:16" x14ac:dyDescent="0.2">
      <c r="A893" s="7" t="s">
        <v>124</v>
      </c>
      <c r="B893" s="7" t="s">
        <v>1541</v>
      </c>
      <c r="C893" s="7" t="s">
        <v>14</v>
      </c>
      <c r="D893" s="8">
        <v>2014</v>
      </c>
      <c r="E893" s="7" t="s">
        <v>529</v>
      </c>
      <c r="F893" s="7" t="s">
        <v>2</v>
      </c>
      <c r="G893" s="7" t="s">
        <v>528</v>
      </c>
      <c r="H893" s="7" t="s">
        <v>7</v>
      </c>
      <c r="I893" s="9">
        <v>1.5756570000000001E-2</v>
      </c>
      <c r="J893" s="10">
        <v>153.13659999999999</v>
      </c>
      <c r="K893" s="11">
        <v>4.5</v>
      </c>
      <c r="L893" s="11" t="str">
        <f>IF(Tabla134[[#This Row],[Item Weight]]&lt;$U$12,"Poco Peso",IF(Tabla134[[#This Row],[Item Weight]]&lt;$U$13,"Peso Medio","Peso Alto"))</f>
        <v>Peso Alto</v>
      </c>
      <c r="M893" s="7">
        <v>18.600000000000001</v>
      </c>
      <c r="N893" s="11">
        <f>IF(Tabla134[[#This Row],[Item Weight (Nulos)]]="",VLOOKUP(Tabla134[[#This Row],[Item Identifier]],'Tabla para Nulos'!$A$3:$B$1563,2,FALSE),Tabla134[[#This Row],[Item Weight (Nulos)]])</f>
        <v>18.600000000000001</v>
      </c>
      <c r="O893" s="11" t="str">
        <f>IF(Tabla134[[#This Row],[Item Visibility]]&lt;$U$15,"Poca visibilidad",IF(Tabla134[[#This Row],[Item Visibility]]&lt;$U$16,"Visibilidad media","Mayor visibilidad"))</f>
        <v>Poca visibilidad</v>
      </c>
      <c r="P893" s="11" t="str">
        <f>IF(Tabla134[[#This Row],[Rating]]&lt;2,"Muy Malo",IF(Tabla134[[#This Row],[Rating]]&lt;3,"Malo",IF(Tabla134[[#This Row],[Rating]]&lt;4,"Regular",IF(Tabla134[[#This Row],[Rating]]&lt;5,"Bueno","Excelente"))))</f>
        <v>Bueno</v>
      </c>
    </row>
    <row r="894" spans="1:16" x14ac:dyDescent="0.2">
      <c r="A894" s="7" t="s">
        <v>124</v>
      </c>
      <c r="B894" s="7" t="s">
        <v>846</v>
      </c>
      <c r="C894" s="7" t="s">
        <v>19</v>
      </c>
      <c r="D894" s="8">
        <v>2014</v>
      </c>
      <c r="E894" s="7" t="s">
        <v>529</v>
      </c>
      <c r="F894" s="7" t="s">
        <v>2</v>
      </c>
      <c r="G894" s="7" t="s">
        <v>528</v>
      </c>
      <c r="H894" s="7" t="s">
        <v>7</v>
      </c>
      <c r="I894" s="9">
        <v>4.1581725E-2</v>
      </c>
      <c r="J894" s="10">
        <v>163.3526</v>
      </c>
      <c r="K894" s="11">
        <v>4.5</v>
      </c>
      <c r="L894" s="11" t="str">
        <f>IF(Tabla134[[#This Row],[Item Weight]]&lt;$U$12,"Poco Peso",IF(Tabla134[[#This Row],[Item Weight]]&lt;$U$13,"Peso Medio","Peso Alto"))</f>
        <v>Peso Alto</v>
      </c>
      <c r="M894" s="7">
        <v>17.600000000000001</v>
      </c>
      <c r="N894" s="11">
        <f>IF(Tabla134[[#This Row],[Item Weight (Nulos)]]="",VLOOKUP(Tabla134[[#This Row],[Item Identifier]],'Tabla para Nulos'!$A$3:$B$1563,2,FALSE),Tabla134[[#This Row],[Item Weight (Nulos)]])</f>
        <v>17.600000000000001</v>
      </c>
      <c r="O894" s="11" t="str">
        <f>IF(Tabla134[[#This Row],[Item Visibility]]&lt;$U$15,"Poca visibilidad",IF(Tabla134[[#This Row],[Item Visibility]]&lt;$U$16,"Visibilidad media","Mayor visibilidad"))</f>
        <v>Visibilidad media</v>
      </c>
      <c r="P894" s="11" t="str">
        <f>IF(Tabla134[[#This Row],[Rating]]&lt;2,"Muy Malo",IF(Tabla134[[#This Row],[Rating]]&lt;3,"Malo",IF(Tabla134[[#This Row],[Rating]]&lt;4,"Regular",IF(Tabla134[[#This Row],[Rating]]&lt;5,"Bueno","Excelente"))))</f>
        <v>Bueno</v>
      </c>
    </row>
    <row r="895" spans="1:16" x14ac:dyDescent="0.2">
      <c r="A895" s="7" t="s">
        <v>6</v>
      </c>
      <c r="B895" s="7" t="s">
        <v>379</v>
      </c>
      <c r="C895" s="7" t="s">
        <v>25</v>
      </c>
      <c r="D895" s="8">
        <v>2014</v>
      </c>
      <c r="E895" s="7" t="s">
        <v>529</v>
      </c>
      <c r="F895" s="7" t="s">
        <v>2</v>
      </c>
      <c r="G895" s="7" t="s">
        <v>528</v>
      </c>
      <c r="H895" s="7" t="s">
        <v>7</v>
      </c>
      <c r="I895" s="9">
        <v>2.076385E-2</v>
      </c>
      <c r="J895" s="10">
        <v>89.0488</v>
      </c>
      <c r="K895" s="11">
        <v>4.5</v>
      </c>
      <c r="L895" s="11" t="str">
        <f>IF(Tabla134[[#This Row],[Item Weight]]&lt;$U$12,"Poco Peso",IF(Tabla134[[#This Row],[Item Weight]]&lt;$U$13,"Peso Medio","Peso Alto"))</f>
        <v>Poco Peso</v>
      </c>
      <c r="M895" s="7">
        <v>7.27</v>
      </c>
      <c r="N895" s="11">
        <f>IF(Tabla134[[#This Row],[Item Weight (Nulos)]]="",VLOOKUP(Tabla134[[#This Row],[Item Identifier]],'Tabla para Nulos'!$A$3:$B$1563,2,FALSE),Tabla134[[#This Row],[Item Weight (Nulos)]])</f>
        <v>7.27</v>
      </c>
      <c r="O895" s="11" t="str">
        <f>IF(Tabla134[[#This Row],[Item Visibility]]&lt;$U$15,"Poca visibilidad",IF(Tabla134[[#This Row],[Item Visibility]]&lt;$U$16,"Visibilidad media","Mayor visibilidad"))</f>
        <v>Poca visibilidad</v>
      </c>
      <c r="P895" s="11" t="str">
        <f>IF(Tabla134[[#This Row],[Rating]]&lt;2,"Muy Malo",IF(Tabla134[[#This Row],[Rating]]&lt;3,"Malo",IF(Tabla134[[#This Row],[Rating]]&lt;4,"Regular",IF(Tabla134[[#This Row],[Rating]]&lt;5,"Bueno","Excelente"))))</f>
        <v>Bueno</v>
      </c>
    </row>
    <row r="896" spans="1:16" x14ac:dyDescent="0.2">
      <c r="A896" s="7" t="s">
        <v>6</v>
      </c>
      <c r="B896" s="7" t="s">
        <v>825</v>
      </c>
      <c r="C896" s="7" t="s">
        <v>17</v>
      </c>
      <c r="D896" s="8">
        <v>2014</v>
      </c>
      <c r="E896" s="7" t="s">
        <v>529</v>
      </c>
      <c r="F896" s="7" t="s">
        <v>2</v>
      </c>
      <c r="G896" s="7" t="s">
        <v>528</v>
      </c>
      <c r="H896" s="7" t="s">
        <v>7</v>
      </c>
      <c r="I896" s="9">
        <v>9.6138539999999998E-3</v>
      </c>
      <c r="J896" s="10">
        <v>122.973</v>
      </c>
      <c r="K896" s="11">
        <v>4.5</v>
      </c>
      <c r="L896" s="11" t="str">
        <f>IF(Tabla134[[#This Row],[Item Weight]]&lt;$U$12,"Poco Peso",IF(Tabla134[[#This Row],[Item Weight]]&lt;$U$13,"Peso Medio","Peso Alto"))</f>
        <v>Peso Medio</v>
      </c>
      <c r="M896" s="7">
        <v>10.895</v>
      </c>
      <c r="N896" s="11">
        <f>IF(Tabla134[[#This Row],[Item Weight (Nulos)]]="",VLOOKUP(Tabla134[[#This Row],[Item Identifier]],'Tabla para Nulos'!$A$3:$B$1563,2,FALSE),Tabla134[[#This Row],[Item Weight (Nulos)]])</f>
        <v>10.895</v>
      </c>
      <c r="O896" s="11" t="str">
        <f>IF(Tabla134[[#This Row],[Item Visibility]]&lt;$U$15,"Poca visibilidad",IF(Tabla134[[#This Row],[Item Visibility]]&lt;$U$16,"Visibilidad media","Mayor visibilidad"))</f>
        <v>Poca visibilidad</v>
      </c>
      <c r="P896" s="11" t="str">
        <f>IF(Tabla134[[#This Row],[Rating]]&lt;2,"Muy Malo",IF(Tabla134[[#This Row],[Rating]]&lt;3,"Malo",IF(Tabla134[[#This Row],[Rating]]&lt;4,"Regular",IF(Tabla134[[#This Row],[Rating]]&lt;5,"Bueno","Excelente"))))</f>
        <v>Bueno</v>
      </c>
    </row>
    <row r="897" spans="1:16" x14ac:dyDescent="0.2">
      <c r="A897" s="7" t="s">
        <v>6</v>
      </c>
      <c r="B897" s="7" t="s">
        <v>349</v>
      </c>
      <c r="C897" s="7" t="s">
        <v>10</v>
      </c>
      <c r="D897" s="8">
        <v>2014</v>
      </c>
      <c r="E897" s="7" t="s">
        <v>529</v>
      </c>
      <c r="F897" s="7" t="s">
        <v>2</v>
      </c>
      <c r="G897" s="7" t="s">
        <v>528</v>
      </c>
      <c r="H897" s="7" t="s">
        <v>7</v>
      </c>
      <c r="I897" s="9">
        <v>7.7254736000000004E-2</v>
      </c>
      <c r="J897" s="10">
        <v>257.63299999999998</v>
      </c>
      <c r="K897" s="11">
        <v>4.5</v>
      </c>
      <c r="L897" s="11" t="str">
        <f>IF(Tabla134[[#This Row],[Item Weight]]&lt;$U$12,"Poco Peso",IF(Tabla134[[#This Row],[Item Weight]]&lt;$U$13,"Peso Medio","Peso Alto"))</f>
        <v>Poco Peso</v>
      </c>
      <c r="M897" s="7">
        <v>5.82</v>
      </c>
      <c r="N897" s="11">
        <f>IF(Tabla134[[#This Row],[Item Weight (Nulos)]]="",VLOOKUP(Tabla134[[#This Row],[Item Identifier]],'Tabla para Nulos'!$A$3:$B$1563,2,FALSE),Tabla134[[#This Row],[Item Weight (Nulos)]])</f>
        <v>5.82</v>
      </c>
      <c r="O897" s="11" t="str">
        <f>IF(Tabla134[[#This Row],[Item Visibility]]&lt;$U$15,"Poca visibilidad",IF(Tabla134[[#This Row],[Item Visibility]]&lt;$U$16,"Visibilidad media","Mayor visibilidad"))</f>
        <v>Visibilidad media</v>
      </c>
      <c r="P897" s="11" t="str">
        <f>IF(Tabla134[[#This Row],[Rating]]&lt;2,"Muy Malo",IF(Tabla134[[#This Row],[Rating]]&lt;3,"Malo",IF(Tabla134[[#This Row],[Rating]]&lt;4,"Regular",IF(Tabla134[[#This Row],[Rating]]&lt;5,"Bueno","Excelente"))))</f>
        <v>Bueno</v>
      </c>
    </row>
    <row r="898" spans="1:16" x14ac:dyDescent="0.2">
      <c r="A898" s="7" t="s">
        <v>6</v>
      </c>
      <c r="B898" s="7" t="s">
        <v>941</v>
      </c>
      <c r="C898" s="7" t="s">
        <v>10</v>
      </c>
      <c r="D898" s="8">
        <v>2014</v>
      </c>
      <c r="E898" s="7" t="s">
        <v>529</v>
      </c>
      <c r="F898" s="7" t="s">
        <v>2</v>
      </c>
      <c r="G898" s="7" t="s">
        <v>528</v>
      </c>
      <c r="H898" s="7" t="s">
        <v>7</v>
      </c>
      <c r="I898" s="9">
        <v>0.106238768</v>
      </c>
      <c r="J898" s="10">
        <v>176.1396</v>
      </c>
      <c r="K898" s="11">
        <v>4.5</v>
      </c>
      <c r="L898" s="11" t="str">
        <f>IF(Tabla134[[#This Row],[Item Weight]]&lt;$U$12,"Poco Peso",IF(Tabla134[[#This Row],[Item Weight]]&lt;$U$13,"Peso Medio","Peso Alto"))</f>
        <v>Peso Medio</v>
      </c>
      <c r="M898" s="7">
        <v>12.3</v>
      </c>
      <c r="N898" s="11">
        <f>IF(Tabla134[[#This Row],[Item Weight (Nulos)]]="",VLOOKUP(Tabla134[[#This Row],[Item Identifier]],'Tabla para Nulos'!$A$3:$B$1563,2,FALSE),Tabla134[[#This Row],[Item Weight (Nulos)]])</f>
        <v>12.3</v>
      </c>
      <c r="O898" s="11" t="str">
        <f>IF(Tabla134[[#This Row],[Item Visibility]]&lt;$U$15,"Poca visibilidad",IF(Tabla134[[#This Row],[Item Visibility]]&lt;$U$16,"Visibilidad media","Mayor visibilidad"))</f>
        <v>Mayor visibilidad</v>
      </c>
      <c r="P898" s="11" t="str">
        <f>IF(Tabla134[[#This Row],[Rating]]&lt;2,"Muy Malo",IF(Tabla134[[#This Row],[Rating]]&lt;3,"Malo",IF(Tabla134[[#This Row],[Rating]]&lt;4,"Regular",IF(Tabla134[[#This Row],[Rating]]&lt;5,"Bueno","Excelente"))))</f>
        <v>Bueno</v>
      </c>
    </row>
    <row r="899" spans="1:16" x14ac:dyDescent="0.2">
      <c r="A899" s="7" t="s">
        <v>6</v>
      </c>
      <c r="B899" s="7" t="s">
        <v>318</v>
      </c>
      <c r="C899" s="7" t="s">
        <v>14</v>
      </c>
      <c r="D899" s="8">
        <v>2014</v>
      </c>
      <c r="E899" s="7" t="s">
        <v>529</v>
      </c>
      <c r="F899" s="7" t="s">
        <v>2</v>
      </c>
      <c r="G899" s="7" t="s">
        <v>528</v>
      </c>
      <c r="H899" s="7" t="s">
        <v>7</v>
      </c>
      <c r="I899" s="9">
        <v>1.7844609000000001E-2</v>
      </c>
      <c r="J899" s="10">
        <v>81.396000000000001</v>
      </c>
      <c r="K899" s="11">
        <v>4.5</v>
      </c>
      <c r="L899" s="11" t="str">
        <f>IF(Tabla134[[#This Row],[Item Weight]]&lt;$U$12,"Poco Peso",IF(Tabla134[[#This Row],[Item Weight]]&lt;$U$13,"Peso Medio","Peso Alto"))</f>
        <v>Peso Medio</v>
      </c>
      <c r="M899" s="7">
        <v>13.5</v>
      </c>
      <c r="N899" s="11">
        <f>IF(Tabla134[[#This Row],[Item Weight (Nulos)]]="",VLOOKUP(Tabla134[[#This Row],[Item Identifier]],'Tabla para Nulos'!$A$3:$B$1563,2,FALSE),Tabla134[[#This Row],[Item Weight (Nulos)]])</f>
        <v>13.5</v>
      </c>
      <c r="O899" s="11" t="str">
        <f>IF(Tabla134[[#This Row],[Item Visibility]]&lt;$U$15,"Poca visibilidad",IF(Tabla134[[#This Row],[Item Visibility]]&lt;$U$16,"Visibilidad media","Mayor visibilidad"))</f>
        <v>Poca visibilidad</v>
      </c>
      <c r="P899" s="11" t="str">
        <f>IF(Tabla134[[#This Row],[Rating]]&lt;2,"Muy Malo",IF(Tabla134[[#This Row],[Rating]]&lt;3,"Malo",IF(Tabla134[[#This Row],[Rating]]&lt;4,"Regular",IF(Tabla134[[#This Row],[Rating]]&lt;5,"Bueno","Excelente"))))</f>
        <v>Bueno</v>
      </c>
    </row>
    <row r="900" spans="1:16" x14ac:dyDescent="0.2">
      <c r="A900" s="7" t="s">
        <v>6</v>
      </c>
      <c r="B900" s="7" t="s">
        <v>1472</v>
      </c>
      <c r="C900" s="7" t="s">
        <v>14</v>
      </c>
      <c r="D900" s="8">
        <v>2014</v>
      </c>
      <c r="E900" s="7" t="s">
        <v>529</v>
      </c>
      <c r="F900" s="7" t="s">
        <v>2</v>
      </c>
      <c r="G900" s="7" t="s">
        <v>528</v>
      </c>
      <c r="H900" s="7" t="s">
        <v>7</v>
      </c>
      <c r="I900" s="9">
        <v>7.8339081000000005E-2</v>
      </c>
      <c r="J900" s="10">
        <v>172.94220000000001</v>
      </c>
      <c r="K900" s="11">
        <v>4.5</v>
      </c>
      <c r="L900" s="11" t="str">
        <f>IF(Tabla134[[#This Row],[Item Weight]]&lt;$U$12,"Poco Peso",IF(Tabla134[[#This Row],[Item Weight]]&lt;$U$13,"Peso Medio","Peso Alto"))</f>
        <v>Poco Peso</v>
      </c>
      <c r="M900" s="7">
        <v>8.51</v>
      </c>
      <c r="N900" s="11">
        <f>IF(Tabla134[[#This Row],[Item Weight (Nulos)]]="",VLOOKUP(Tabla134[[#This Row],[Item Identifier]],'Tabla para Nulos'!$A$3:$B$1563,2,FALSE),Tabla134[[#This Row],[Item Weight (Nulos)]])</f>
        <v>8.51</v>
      </c>
      <c r="O900" s="11" t="str">
        <f>IF(Tabla134[[#This Row],[Item Visibility]]&lt;$U$15,"Poca visibilidad",IF(Tabla134[[#This Row],[Item Visibility]]&lt;$U$16,"Visibilidad media","Mayor visibilidad"))</f>
        <v>Visibilidad media</v>
      </c>
      <c r="P900" s="11" t="str">
        <f>IF(Tabla134[[#This Row],[Rating]]&lt;2,"Muy Malo",IF(Tabla134[[#This Row],[Rating]]&lt;3,"Malo",IF(Tabla134[[#This Row],[Rating]]&lt;4,"Regular",IF(Tabla134[[#This Row],[Rating]]&lt;5,"Bueno","Excelente"))))</f>
        <v>Bueno</v>
      </c>
    </row>
    <row r="901" spans="1:16" x14ac:dyDescent="0.2">
      <c r="A901" s="7" t="s">
        <v>124</v>
      </c>
      <c r="B901" s="7" t="s">
        <v>653</v>
      </c>
      <c r="C901" s="7" t="s">
        <v>71</v>
      </c>
      <c r="D901" s="8">
        <v>2022</v>
      </c>
      <c r="E901" s="7" t="s">
        <v>3</v>
      </c>
      <c r="F901" s="7" t="s">
        <v>2</v>
      </c>
      <c r="G901" s="7" t="s">
        <v>1</v>
      </c>
      <c r="H901" s="7" t="s">
        <v>0</v>
      </c>
      <c r="I901" s="9">
        <v>1.3692598E-2</v>
      </c>
      <c r="J901" s="10">
        <v>259.73039999999997</v>
      </c>
      <c r="K901" s="11">
        <v>4.5</v>
      </c>
      <c r="L901" s="11" t="str">
        <f>IF(Tabla134[[#This Row],[Item Weight]]&lt;$U$12,"Poco Peso",IF(Tabla134[[#This Row],[Item Weight]]&lt;$U$13,"Peso Medio","Peso Alto"))</f>
        <v>Peso Alto</v>
      </c>
      <c r="M901" s="7">
        <v>17.5</v>
      </c>
      <c r="N901" s="11">
        <f>IF(Tabla134[[#This Row],[Item Weight (Nulos)]]="",VLOOKUP(Tabla134[[#This Row],[Item Identifier]],'Tabla para Nulos'!$A$3:$B$1563,2,FALSE),Tabla134[[#This Row],[Item Weight (Nulos)]])</f>
        <v>17.5</v>
      </c>
      <c r="O901" s="11" t="str">
        <f>IF(Tabla134[[#This Row],[Item Visibility]]&lt;$U$15,"Poca visibilidad",IF(Tabla134[[#This Row],[Item Visibility]]&lt;$U$16,"Visibilidad media","Mayor visibilidad"))</f>
        <v>Poca visibilidad</v>
      </c>
      <c r="P901" s="11" t="str">
        <f>IF(Tabla134[[#This Row],[Rating]]&lt;2,"Muy Malo",IF(Tabla134[[#This Row],[Rating]]&lt;3,"Malo",IF(Tabla134[[#This Row],[Rating]]&lt;4,"Regular",IF(Tabla134[[#This Row],[Rating]]&lt;5,"Bueno","Excelente"))))</f>
        <v>Bueno</v>
      </c>
    </row>
    <row r="902" spans="1:16" x14ac:dyDescent="0.2">
      <c r="A902" s="7" t="s">
        <v>124</v>
      </c>
      <c r="B902" s="7" t="s">
        <v>125</v>
      </c>
      <c r="C902" s="7" t="s">
        <v>122</v>
      </c>
      <c r="D902" s="8">
        <v>2022</v>
      </c>
      <c r="E902" s="7" t="s">
        <v>3</v>
      </c>
      <c r="F902" s="7" t="s">
        <v>2</v>
      </c>
      <c r="G902" s="7" t="s">
        <v>1</v>
      </c>
      <c r="H902" s="7" t="s">
        <v>0</v>
      </c>
      <c r="I902" s="9">
        <v>0</v>
      </c>
      <c r="J902" s="10">
        <v>253.00399999999999</v>
      </c>
      <c r="K902" s="11">
        <v>4.5</v>
      </c>
      <c r="L902" s="11" t="str">
        <f>IF(Tabla134[[#This Row],[Item Weight]]&lt;$U$12,"Poco Peso",IF(Tabla134[[#This Row],[Item Weight]]&lt;$U$13,"Peso Medio","Peso Alto"))</f>
        <v>Peso Medio</v>
      </c>
      <c r="M902" s="7">
        <v>12.85</v>
      </c>
      <c r="N902" s="11">
        <f>IF(Tabla134[[#This Row],[Item Weight (Nulos)]]="",VLOOKUP(Tabla134[[#This Row],[Item Identifier]],'Tabla para Nulos'!$A$3:$B$1563,2,FALSE),Tabla134[[#This Row],[Item Weight (Nulos)]])</f>
        <v>12.85</v>
      </c>
      <c r="O902" s="11" t="str">
        <f>IF(Tabla134[[#This Row],[Item Visibility]]&lt;$U$15,"Poca visibilidad",IF(Tabla134[[#This Row],[Item Visibility]]&lt;$U$16,"Visibilidad media","Mayor visibilidad"))</f>
        <v>Poca visibilidad</v>
      </c>
      <c r="P902" s="11" t="str">
        <f>IF(Tabla134[[#This Row],[Rating]]&lt;2,"Muy Malo",IF(Tabla134[[#This Row],[Rating]]&lt;3,"Malo",IF(Tabla134[[#This Row],[Rating]]&lt;4,"Regular",IF(Tabla134[[#This Row],[Rating]]&lt;5,"Bueno","Excelente"))))</f>
        <v>Bueno</v>
      </c>
    </row>
    <row r="903" spans="1:16" x14ac:dyDescent="0.2">
      <c r="A903" s="7" t="s">
        <v>124</v>
      </c>
      <c r="B903" s="7" t="s">
        <v>1048</v>
      </c>
      <c r="C903" s="7" t="s">
        <v>28</v>
      </c>
      <c r="D903" s="8">
        <v>2022</v>
      </c>
      <c r="E903" s="7" t="s">
        <v>3</v>
      </c>
      <c r="F903" s="7" t="s">
        <v>2</v>
      </c>
      <c r="G903" s="7" t="s">
        <v>1</v>
      </c>
      <c r="H903" s="7" t="s">
        <v>0</v>
      </c>
      <c r="I903" s="9">
        <v>0</v>
      </c>
      <c r="J903" s="10">
        <v>111.8544</v>
      </c>
      <c r="K903" s="11">
        <v>4.5</v>
      </c>
      <c r="L903" s="11" t="str">
        <f>IF(Tabla134[[#This Row],[Item Weight]]&lt;$U$12,"Poco Peso",IF(Tabla134[[#This Row],[Item Weight]]&lt;$U$13,"Peso Medio","Peso Alto"))</f>
        <v>Peso Medio</v>
      </c>
      <c r="M903" s="7">
        <v>15.6</v>
      </c>
      <c r="N903" s="11">
        <f>IF(Tabla134[[#This Row],[Item Weight (Nulos)]]="",VLOOKUP(Tabla134[[#This Row],[Item Identifier]],'Tabla para Nulos'!$A$3:$B$1563,2,FALSE),Tabla134[[#This Row],[Item Weight (Nulos)]])</f>
        <v>15.6</v>
      </c>
      <c r="O903" s="11" t="str">
        <f>IF(Tabla134[[#This Row],[Item Visibility]]&lt;$U$15,"Poca visibilidad",IF(Tabla134[[#This Row],[Item Visibility]]&lt;$U$16,"Visibilidad media","Mayor visibilidad"))</f>
        <v>Poca visibilidad</v>
      </c>
      <c r="P903" s="11" t="str">
        <f>IF(Tabla134[[#This Row],[Rating]]&lt;2,"Muy Malo",IF(Tabla134[[#This Row],[Rating]]&lt;3,"Malo",IF(Tabla134[[#This Row],[Rating]]&lt;4,"Regular",IF(Tabla134[[#This Row],[Rating]]&lt;5,"Bueno","Excelente"))))</f>
        <v>Bueno</v>
      </c>
    </row>
    <row r="904" spans="1:16" x14ac:dyDescent="0.2">
      <c r="A904" s="7" t="s">
        <v>124</v>
      </c>
      <c r="B904" s="7" t="s">
        <v>1403</v>
      </c>
      <c r="C904" s="7" t="s">
        <v>25</v>
      </c>
      <c r="D904" s="8">
        <v>2022</v>
      </c>
      <c r="E904" s="7" t="s">
        <v>3</v>
      </c>
      <c r="F904" s="7" t="s">
        <v>2</v>
      </c>
      <c r="G904" s="7" t="s">
        <v>1</v>
      </c>
      <c r="H904" s="7" t="s">
        <v>0</v>
      </c>
      <c r="I904" s="9">
        <v>0.170500183</v>
      </c>
      <c r="J904" s="10">
        <v>184.1266</v>
      </c>
      <c r="K904" s="11">
        <v>4.5</v>
      </c>
      <c r="L904" s="11" t="str">
        <f>IF(Tabla134[[#This Row],[Item Weight]]&lt;$U$12,"Poco Peso",IF(Tabla134[[#This Row],[Item Weight]]&lt;$U$13,"Peso Medio","Peso Alto"))</f>
        <v>Peso Alto</v>
      </c>
      <c r="M904" s="7">
        <v>20.7</v>
      </c>
      <c r="N904" s="11">
        <f>IF(Tabla134[[#This Row],[Item Weight (Nulos)]]="",VLOOKUP(Tabla134[[#This Row],[Item Identifier]],'Tabla para Nulos'!$A$3:$B$1563,2,FALSE),Tabla134[[#This Row],[Item Weight (Nulos)]])</f>
        <v>20.7</v>
      </c>
      <c r="O904" s="11" t="str">
        <f>IF(Tabla134[[#This Row],[Item Visibility]]&lt;$U$15,"Poca visibilidad",IF(Tabla134[[#This Row],[Item Visibility]]&lt;$U$16,"Visibilidad media","Mayor visibilidad"))</f>
        <v>Mayor visibilidad</v>
      </c>
      <c r="P904" s="11" t="str">
        <f>IF(Tabla134[[#This Row],[Rating]]&lt;2,"Muy Malo",IF(Tabla134[[#This Row],[Rating]]&lt;3,"Malo",IF(Tabla134[[#This Row],[Rating]]&lt;4,"Regular",IF(Tabla134[[#This Row],[Rating]]&lt;5,"Bueno","Excelente"))))</f>
        <v>Bueno</v>
      </c>
    </row>
    <row r="905" spans="1:16" x14ac:dyDescent="0.2">
      <c r="A905" s="7" t="s">
        <v>124</v>
      </c>
      <c r="B905" s="7" t="s">
        <v>244</v>
      </c>
      <c r="C905" s="7" t="s">
        <v>71</v>
      </c>
      <c r="D905" s="8">
        <v>2022</v>
      </c>
      <c r="E905" s="7" t="s">
        <v>3</v>
      </c>
      <c r="F905" s="7" t="s">
        <v>2</v>
      </c>
      <c r="G905" s="7" t="s">
        <v>1</v>
      </c>
      <c r="H905" s="7" t="s">
        <v>0</v>
      </c>
      <c r="I905" s="9">
        <v>0.119871307</v>
      </c>
      <c r="J905" s="10">
        <v>248.3434</v>
      </c>
      <c r="K905" s="11">
        <v>4.5</v>
      </c>
      <c r="L905" s="11" t="str">
        <f>IF(Tabla134[[#This Row],[Item Weight]]&lt;$U$12,"Poco Peso",IF(Tabla134[[#This Row],[Item Weight]]&lt;$U$13,"Peso Medio","Peso Alto"))</f>
        <v>Peso Alto</v>
      </c>
      <c r="M905" s="7">
        <v>17</v>
      </c>
      <c r="N905" s="11">
        <f>IF(Tabla134[[#This Row],[Item Weight (Nulos)]]="",VLOOKUP(Tabla134[[#This Row],[Item Identifier]],'Tabla para Nulos'!$A$3:$B$1563,2,FALSE),Tabla134[[#This Row],[Item Weight (Nulos)]])</f>
        <v>17</v>
      </c>
      <c r="O905" s="11" t="str">
        <f>IF(Tabla134[[#This Row],[Item Visibility]]&lt;$U$15,"Poca visibilidad",IF(Tabla134[[#This Row],[Item Visibility]]&lt;$U$16,"Visibilidad media","Mayor visibilidad"))</f>
        <v>Mayor visibilidad</v>
      </c>
      <c r="P905" s="11" t="str">
        <f>IF(Tabla134[[#This Row],[Rating]]&lt;2,"Muy Malo",IF(Tabla134[[#This Row],[Rating]]&lt;3,"Malo",IF(Tabla134[[#This Row],[Rating]]&lt;4,"Regular",IF(Tabla134[[#This Row],[Rating]]&lt;5,"Bueno","Excelente"))))</f>
        <v>Bueno</v>
      </c>
    </row>
    <row r="906" spans="1:16" x14ac:dyDescent="0.2">
      <c r="A906" s="7" t="s">
        <v>124</v>
      </c>
      <c r="B906" s="7" t="s">
        <v>1340</v>
      </c>
      <c r="C906" s="7" t="s">
        <v>10</v>
      </c>
      <c r="D906" s="8">
        <v>2022</v>
      </c>
      <c r="E906" s="7" t="s">
        <v>3</v>
      </c>
      <c r="F906" s="7" t="s">
        <v>2</v>
      </c>
      <c r="G906" s="7" t="s">
        <v>1</v>
      </c>
      <c r="H906" s="7" t="s">
        <v>0</v>
      </c>
      <c r="I906" s="9">
        <v>0.11112293600000001</v>
      </c>
      <c r="J906" s="10">
        <v>189.28460000000001</v>
      </c>
      <c r="K906" s="11">
        <v>4.5</v>
      </c>
      <c r="L906" s="11" t="str">
        <f>IF(Tabla134[[#This Row],[Item Weight]]&lt;$U$12,"Poco Peso",IF(Tabla134[[#This Row],[Item Weight]]&lt;$U$13,"Peso Medio","Peso Alto"))</f>
        <v>Peso Medio</v>
      </c>
      <c r="M906" s="7">
        <v>11.1</v>
      </c>
      <c r="N906" s="11">
        <f>IF(Tabla134[[#This Row],[Item Weight (Nulos)]]="",VLOOKUP(Tabla134[[#This Row],[Item Identifier]],'Tabla para Nulos'!$A$3:$B$1563,2,FALSE),Tabla134[[#This Row],[Item Weight (Nulos)]])</f>
        <v>11.1</v>
      </c>
      <c r="O906" s="11" t="str">
        <f>IF(Tabla134[[#This Row],[Item Visibility]]&lt;$U$15,"Poca visibilidad",IF(Tabla134[[#This Row],[Item Visibility]]&lt;$U$16,"Visibilidad media","Mayor visibilidad"))</f>
        <v>Mayor visibilidad</v>
      </c>
      <c r="P906" s="11" t="str">
        <f>IF(Tabla134[[#This Row],[Rating]]&lt;2,"Muy Malo",IF(Tabla134[[#This Row],[Rating]]&lt;3,"Malo",IF(Tabla134[[#This Row],[Rating]]&lt;4,"Regular",IF(Tabla134[[#This Row],[Rating]]&lt;5,"Bueno","Excelente"))))</f>
        <v>Bueno</v>
      </c>
    </row>
    <row r="907" spans="1:16" x14ac:dyDescent="0.2">
      <c r="A907" s="7" t="s">
        <v>124</v>
      </c>
      <c r="B907" s="7" t="s">
        <v>645</v>
      </c>
      <c r="C907" s="7" t="s">
        <v>10</v>
      </c>
      <c r="D907" s="8">
        <v>2022</v>
      </c>
      <c r="E907" s="7" t="s">
        <v>3</v>
      </c>
      <c r="F907" s="7" t="s">
        <v>2</v>
      </c>
      <c r="G907" s="7" t="s">
        <v>1</v>
      </c>
      <c r="H907" s="7" t="s">
        <v>0</v>
      </c>
      <c r="I907" s="9">
        <v>4.1533437999999999E-2</v>
      </c>
      <c r="J907" s="10">
        <v>119.8466</v>
      </c>
      <c r="K907" s="11">
        <v>4.5</v>
      </c>
      <c r="L907" s="11" t="str">
        <f>IF(Tabla134[[#This Row],[Item Weight]]&lt;$U$12,"Poco Peso",IF(Tabla134[[#This Row],[Item Weight]]&lt;$U$13,"Peso Medio","Peso Alto"))</f>
        <v>Peso Alto</v>
      </c>
      <c r="M907" s="7">
        <v>19.75</v>
      </c>
      <c r="N907" s="11">
        <f>IF(Tabla134[[#This Row],[Item Weight (Nulos)]]="",VLOOKUP(Tabla134[[#This Row],[Item Identifier]],'Tabla para Nulos'!$A$3:$B$1563,2,FALSE),Tabla134[[#This Row],[Item Weight (Nulos)]])</f>
        <v>19.75</v>
      </c>
      <c r="O907" s="11" t="str">
        <f>IF(Tabla134[[#This Row],[Item Visibility]]&lt;$U$15,"Poca visibilidad",IF(Tabla134[[#This Row],[Item Visibility]]&lt;$U$16,"Visibilidad media","Mayor visibilidad"))</f>
        <v>Visibilidad media</v>
      </c>
      <c r="P907" s="11" t="str">
        <f>IF(Tabla134[[#This Row],[Rating]]&lt;2,"Muy Malo",IF(Tabla134[[#This Row],[Rating]]&lt;3,"Malo",IF(Tabla134[[#This Row],[Rating]]&lt;4,"Regular",IF(Tabla134[[#This Row],[Rating]]&lt;5,"Bueno","Excelente"))))</f>
        <v>Bueno</v>
      </c>
    </row>
    <row r="908" spans="1:16" x14ac:dyDescent="0.2">
      <c r="A908" s="7" t="s">
        <v>124</v>
      </c>
      <c r="B908" s="7" t="s">
        <v>1581</v>
      </c>
      <c r="C908" s="7" t="s">
        <v>216</v>
      </c>
      <c r="D908" s="8">
        <v>2022</v>
      </c>
      <c r="E908" s="7" t="s">
        <v>3</v>
      </c>
      <c r="F908" s="7" t="s">
        <v>2</v>
      </c>
      <c r="G908" s="7" t="s">
        <v>1</v>
      </c>
      <c r="H908" s="7" t="s">
        <v>0</v>
      </c>
      <c r="I908" s="9">
        <v>6.6338717000000005E-2</v>
      </c>
      <c r="J908" s="10">
        <v>261.42779999999999</v>
      </c>
      <c r="K908" s="11">
        <v>4.5</v>
      </c>
      <c r="L908" s="11" t="str">
        <f>IF(Tabla134[[#This Row],[Item Weight]]&lt;$U$12,"Poco Peso",IF(Tabla134[[#This Row],[Item Weight]]&lt;$U$13,"Peso Medio","Peso Alto"))</f>
        <v>Poco Peso</v>
      </c>
      <c r="M908" s="7">
        <v>6.57</v>
      </c>
      <c r="N908" s="11">
        <f>IF(Tabla134[[#This Row],[Item Weight (Nulos)]]="",VLOOKUP(Tabla134[[#This Row],[Item Identifier]],'Tabla para Nulos'!$A$3:$B$1563,2,FALSE),Tabla134[[#This Row],[Item Weight (Nulos)]])</f>
        <v>6.57</v>
      </c>
      <c r="O908" s="11" t="str">
        <f>IF(Tabla134[[#This Row],[Item Visibility]]&lt;$U$15,"Poca visibilidad",IF(Tabla134[[#This Row],[Item Visibility]]&lt;$U$16,"Visibilidad media","Mayor visibilidad"))</f>
        <v>Visibilidad media</v>
      </c>
      <c r="P908" s="11" t="str">
        <f>IF(Tabla134[[#This Row],[Rating]]&lt;2,"Muy Malo",IF(Tabla134[[#This Row],[Rating]]&lt;3,"Malo",IF(Tabla134[[#This Row],[Rating]]&lt;4,"Regular",IF(Tabla134[[#This Row],[Rating]]&lt;5,"Bueno","Excelente"))))</f>
        <v>Bueno</v>
      </c>
    </row>
    <row r="909" spans="1:16" x14ac:dyDescent="0.2">
      <c r="A909" s="7" t="s">
        <v>124</v>
      </c>
      <c r="B909" s="7" t="s">
        <v>1415</v>
      </c>
      <c r="C909" s="7" t="s">
        <v>4</v>
      </c>
      <c r="D909" s="8">
        <v>2022</v>
      </c>
      <c r="E909" s="7" t="s">
        <v>3</v>
      </c>
      <c r="F909" s="7" t="s">
        <v>2</v>
      </c>
      <c r="G909" s="7" t="s">
        <v>1</v>
      </c>
      <c r="H909" s="7" t="s">
        <v>0</v>
      </c>
      <c r="I909" s="9">
        <v>1.6276741000000001E-2</v>
      </c>
      <c r="J909" s="10">
        <v>109.8596</v>
      </c>
      <c r="K909" s="11">
        <v>4.5</v>
      </c>
      <c r="L909" s="11" t="str">
        <f>IF(Tabla134[[#This Row],[Item Weight]]&lt;$U$12,"Poco Peso",IF(Tabla134[[#This Row],[Item Weight]]&lt;$U$13,"Peso Medio","Peso Alto"))</f>
        <v>Peso Medio</v>
      </c>
      <c r="M909" s="7">
        <v>16.600000000000001</v>
      </c>
      <c r="N909" s="11">
        <f>IF(Tabla134[[#This Row],[Item Weight (Nulos)]]="",VLOOKUP(Tabla134[[#This Row],[Item Identifier]],'Tabla para Nulos'!$A$3:$B$1563,2,FALSE),Tabla134[[#This Row],[Item Weight (Nulos)]])</f>
        <v>16.600000000000001</v>
      </c>
      <c r="O909" s="11" t="str">
        <f>IF(Tabla134[[#This Row],[Item Visibility]]&lt;$U$15,"Poca visibilidad",IF(Tabla134[[#This Row],[Item Visibility]]&lt;$U$16,"Visibilidad media","Mayor visibilidad"))</f>
        <v>Poca visibilidad</v>
      </c>
      <c r="P909" s="11" t="str">
        <f>IF(Tabla134[[#This Row],[Rating]]&lt;2,"Muy Malo",IF(Tabla134[[#This Row],[Rating]]&lt;3,"Malo",IF(Tabla134[[#This Row],[Rating]]&lt;4,"Regular",IF(Tabla134[[#This Row],[Rating]]&lt;5,"Bueno","Excelente"))))</f>
        <v>Bueno</v>
      </c>
    </row>
    <row r="910" spans="1:16" x14ac:dyDescent="0.2">
      <c r="A910" s="7" t="s">
        <v>124</v>
      </c>
      <c r="B910" s="7" t="s">
        <v>764</v>
      </c>
      <c r="C910" s="7" t="s">
        <v>4</v>
      </c>
      <c r="D910" s="8">
        <v>2022</v>
      </c>
      <c r="E910" s="7" t="s">
        <v>3</v>
      </c>
      <c r="F910" s="7" t="s">
        <v>2</v>
      </c>
      <c r="G910" s="7" t="s">
        <v>1</v>
      </c>
      <c r="H910" s="7" t="s">
        <v>0</v>
      </c>
      <c r="I910" s="9">
        <v>2.7827267999999999E-2</v>
      </c>
      <c r="J910" s="10">
        <v>65.616799999999998</v>
      </c>
      <c r="K910" s="11">
        <v>4.5</v>
      </c>
      <c r="L910" s="11" t="str">
        <f>IF(Tabla134[[#This Row],[Item Weight]]&lt;$U$12,"Poco Peso",IF(Tabla134[[#This Row],[Item Weight]]&lt;$U$13,"Peso Medio","Peso Alto"))</f>
        <v>Peso Alto</v>
      </c>
      <c r="M910" s="7">
        <v>19.350000000000001</v>
      </c>
      <c r="N910" s="11">
        <f>IF(Tabla134[[#This Row],[Item Weight (Nulos)]]="",VLOOKUP(Tabla134[[#This Row],[Item Identifier]],'Tabla para Nulos'!$A$3:$B$1563,2,FALSE),Tabla134[[#This Row],[Item Weight (Nulos)]])</f>
        <v>19.350000000000001</v>
      </c>
      <c r="O910" s="11" t="str">
        <f>IF(Tabla134[[#This Row],[Item Visibility]]&lt;$U$15,"Poca visibilidad",IF(Tabla134[[#This Row],[Item Visibility]]&lt;$U$16,"Visibilidad media","Mayor visibilidad"))</f>
        <v>Visibilidad media</v>
      </c>
      <c r="P910" s="11" t="str">
        <f>IF(Tabla134[[#This Row],[Rating]]&lt;2,"Muy Malo",IF(Tabla134[[#This Row],[Rating]]&lt;3,"Malo",IF(Tabla134[[#This Row],[Rating]]&lt;4,"Regular",IF(Tabla134[[#This Row],[Rating]]&lt;5,"Bueno","Excelente"))))</f>
        <v>Bueno</v>
      </c>
    </row>
    <row r="911" spans="1:16" x14ac:dyDescent="0.2">
      <c r="A911" s="7" t="s">
        <v>124</v>
      </c>
      <c r="B911" s="7" t="s">
        <v>179</v>
      </c>
      <c r="C911" s="7" t="s">
        <v>171</v>
      </c>
      <c r="D911" s="8">
        <v>2022</v>
      </c>
      <c r="E911" s="7" t="s">
        <v>3</v>
      </c>
      <c r="F911" s="7" t="s">
        <v>2</v>
      </c>
      <c r="G911" s="7" t="s">
        <v>1</v>
      </c>
      <c r="H911" s="7" t="s">
        <v>0</v>
      </c>
      <c r="I911" s="9">
        <v>9.0558833000000005E-2</v>
      </c>
      <c r="J911" s="10">
        <v>112.6176</v>
      </c>
      <c r="K911" s="11">
        <v>4.5</v>
      </c>
      <c r="L911" s="11" t="str">
        <f>IF(Tabla134[[#This Row],[Item Weight]]&lt;$U$12,"Poco Peso",IF(Tabla134[[#This Row],[Item Weight]]&lt;$U$13,"Peso Medio","Peso Alto"))</f>
        <v>Poco Peso</v>
      </c>
      <c r="M911" s="7">
        <v>8.6</v>
      </c>
      <c r="N911" s="11">
        <f>IF(Tabla134[[#This Row],[Item Weight (Nulos)]]="",VLOOKUP(Tabla134[[#This Row],[Item Identifier]],'Tabla para Nulos'!$A$3:$B$1563,2,FALSE),Tabla134[[#This Row],[Item Weight (Nulos)]])</f>
        <v>8.6</v>
      </c>
      <c r="O911" s="11" t="str">
        <f>IF(Tabla134[[#This Row],[Item Visibility]]&lt;$U$15,"Poca visibilidad",IF(Tabla134[[#This Row],[Item Visibility]]&lt;$U$16,"Visibilidad media","Mayor visibilidad"))</f>
        <v>Visibilidad media</v>
      </c>
      <c r="P911" s="11" t="str">
        <f>IF(Tabla134[[#This Row],[Rating]]&lt;2,"Muy Malo",IF(Tabla134[[#This Row],[Rating]]&lt;3,"Malo",IF(Tabla134[[#This Row],[Rating]]&lt;4,"Regular",IF(Tabla134[[#This Row],[Rating]]&lt;5,"Bueno","Excelente"))))</f>
        <v>Bueno</v>
      </c>
    </row>
    <row r="912" spans="1:16" x14ac:dyDescent="0.2">
      <c r="A912" s="7" t="s">
        <v>124</v>
      </c>
      <c r="B912" s="7" t="s">
        <v>1380</v>
      </c>
      <c r="C912" s="7" t="s">
        <v>19</v>
      </c>
      <c r="D912" s="8">
        <v>2022</v>
      </c>
      <c r="E912" s="7" t="s">
        <v>3</v>
      </c>
      <c r="F912" s="7" t="s">
        <v>2</v>
      </c>
      <c r="G912" s="7" t="s">
        <v>1</v>
      </c>
      <c r="H912" s="7" t="s">
        <v>0</v>
      </c>
      <c r="I912" s="9">
        <v>0.151180862</v>
      </c>
      <c r="J912" s="10">
        <v>47.569200000000002</v>
      </c>
      <c r="K912" s="11">
        <v>4.5</v>
      </c>
      <c r="L912" s="11" t="str">
        <f>IF(Tabla134[[#This Row],[Item Weight]]&lt;$U$12,"Poco Peso",IF(Tabla134[[#This Row],[Item Weight]]&lt;$U$13,"Peso Medio","Peso Alto"))</f>
        <v>Peso Medio</v>
      </c>
      <c r="M912" s="7">
        <v>14.6</v>
      </c>
      <c r="N912" s="11">
        <f>IF(Tabla134[[#This Row],[Item Weight (Nulos)]]="",VLOOKUP(Tabla134[[#This Row],[Item Identifier]],'Tabla para Nulos'!$A$3:$B$1563,2,FALSE),Tabla134[[#This Row],[Item Weight (Nulos)]])</f>
        <v>14.6</v>
      </c>
      <c r="O912" s="11" t="str">
        <f>IF(Tabla134[[#This Row],[Item Visibility]]&lt;$U$15,"Poca visibilidad",IF(Tabla134[[#This Row],[Item Visibility]]&lt;$U$16,"Visibilidad media","Mayor visibilidad"))</f>
        <v>Mayor visibilidad</v>
      </c>
      <c r="P912" s="11" t="str">
        <f>IF(Tabla134[[#This Row],[Rating]]&lt;2,"Muy Malo",IF(Tabla134[[#This Row],[Rating]]&lt;3,"Malo",IF(Tabla134[[#This Row],[Rating]]&lt;4,"Regular",IF(Tabla134[[#This Row],[Rating]]&lt;5,"Bueno","Excelente"))))</f>
        <v>Bueno</v>
      </c>
    </row>
    <row r="913" spans="1:16" x14ac:dyDescent="0.2">
      <c r="A913" s="7" t="s">
        <v>6</v>
      </c>
      <c r="B913" s="7" t="s">
        <v>84</v>
      </c>
      <c r="C913" s="7" t="s">
        <v>17</v>
      </c>
      <c r="D913" s="8">
        <v>2022</v>
      </c>
      <c r="E913" s="7" t="s">
        <v>3</v>
      </c>
      <c r="F913" s="7" t="s">
        <v>2</v>
      </c>
      <c r="G913" s="7" t="s">
        <v>1</v>
      </c>
      <c r="H913" s="7" t="s">
        <v>0</v>
      </c>
      <c r="I913" s="9">
        <v>3.0634813E-2</v>
      </c>
      <c r="J913" s="10">
        <v>212.92439999999999</v>
      </c>
      <c r="K913" s="11">
        <v>4.5</v>
      </c>
      <c r="L913" s="11" t="str">
        <f>IF(Tabla134[[#This Row],[Item Weight]]&lt;$U$12,"Poco Peso",IF(Tabla134[[#This Row],[Item Weight]]&lt;$U$13,"Peso Medio","Peso Alto"))</f>
        <v>Peso Alto</v>
      </c>
      <c r="M913" s="7">
        <v>20.6</v>
      </c>
      <c r="N913" s="11">
        <f>IF(Tabla134[[#This Row],[Item Weight (Nulos)]]="",VLOOKUP(Tabla134[[#This Row],[Item Identifier]],'Tabla para Nulos'!$A$3:$B$1563,2,FALSE),Tabla134[[#This Row],[Item Weight (Nulos)]])</f>
        <v>20.6</v>
      </c>
      <c r="O913" s="11" t="str">
        <f>IF(Tabla134[[#This Row],[Item Visibility]]&lt;$U$15,"Poca visibilidad",IF(Tabla134[[#This Row],[Item Visibility]]&lt;$U$16,"Visibilidad media","Mayor visibilidad"))</f>
        <v>Visibilidad media</v>
      </c>
      <c r="P913" s="11" t="str">
        <f>IF(Tabla134[[#This Row],[Rating]]&lt;2,"Muy Malo",IF(Tabla134[[#This Row],[Rating]]&lt;3,"Malo",IF(Tabla134[[#This Row],[Rating]]&lt;4,"Regular",IF(Tabla134[[#This Row],[Rating]]&lt;5,"Bueno","Excelente"))))</f>
        <v>Bueno</v>
      </c>
    </row>
    <row r="914" spans="1:16" x14ac:dyDescent="0.2">
      <c r="A914" s="7" t="s">
        <v>6</v>
      </c>
      <c r="B914" s="7" t="s">
        <v>1490</v>
      </c>
      <c r="C914" s="7" t="s">
        <v>10</v>
      </c>
      <c r="D914" s="8">
        <v>2022</v>
      </c>
      <c r="E914" s="7" t="s">
        <v>3</v>
      </c>
      <c r="F914" s="7" t="s">
        <v>2</v>
      </c>
      <c r="G914" s="7" t="s">
        <v>1</v>
      </c>
      <c r="H914" s="7" t="s">
        <v>0</v>
      </c>
      <c r="I914" s="9">
        <v>6.0045007999999997E-2</v>
      </c>
      <c r="J914" s="10">
        <v>128.36779999999999</v>
      </c>
      <c r="K914" s="11">
        <v>4.5</v>
      </c>
      <c r="L914" s="11" t="str">
        <f>IF(Tabla134[[#This Row],[Item Weight]]&lt;$U$12,"Poco Peso",IF(Tabla134[[#This Row],[Item Weight]]&lt;$U$13,"Peso Medio","Peso Alto"))</f>
        <v>Peso Alto</v>
      </c>
      <c r="M914" s="7">
        <v>20.2</v>
      </c>
      <c r="N914" s="11">
        <f>IF(Tabla134[[#This Row],[Item Weight (Nulos)]]="",VLOOKUP(Tabla134[[#This Row],[Item Identifier]],'Tabla para Nulos'!$A$3:$B$1563,2,FALSE),Tabla134[[#This Row],[Item Weight (Nulos)]])</f>
        <v>20.2</v>
      </c>
      <c r="O914" s="11" t="str">
        <f>IF(Tabla134[[#This Row],[Item Visibility]]&lt;$U$15,"Poca visibilidad",IF(Tabla134[[#This Row],[Item Visibility]]&lt;$U$16,"Visibilidad media","Mayor visibilidad"))</f>
        <v>Visibilidad media</v>
      </c>
      <c r="P914" s="11" t="str">
        <f>IF(Tabla134[[#This Row],[Rating]]&lt;2,"Muy Malo",IF(Tabla134[[#This Row],[Rating]]&lt;3,"Malo",IF(Tabla134[[#This Row],[Rating]]&lt;4,"Regular",IF(Tabla134[[#This Row],[Rating]]&lt;5,"Bueno","Excelente"))))</f>
        <v>Bueno</v>
      </c>
    </row>
    <row r="915" spans="1:16" x14ac:dyDescent="0.2">
      <c r="A915" s="7" t="s">
        <v>6</v>
      </c>
      <c r="B915" s="7" t="s">
        <v>931</v>
      </c>
      <c r="C915" s="7" t="s">
        <v>14</v>
      </c>
      <c r="D915" s="8">
        <v>2022</v>
      </c>
      <c r="E915" s="7" t="s">
        <v>3</v>
      </c>
      <c r="F915" s="7" t="s">
        <v>2</v>
      </c>
      <c r="G915" s="7" t="s">
        <v>1</v>
      </c>
      <c r="H915" s="7" t="s">
        <v>0</v>
      </c>
      <c r="I915" s="9">
        <v>0</v>
      </c>
      <c r="J915" s="10">
        <v>179.76599999999999</v>
      </c>
      <c r="K915" s="11">
        <v>4.5</v>
      </c>
      <c r="L915" s="11" t="str">
        <f>IF(Tabla134[[#This Row],[Item Weight]]&lt;$U$12,"Poco Peso",IF(Tabla134[[#This Row],[Item Weight]]&lt;$U$13,"Peso Medio","Peso Alto"))</f>
        <v>Peso Medio</v>
      </c>
      <c r="M915" s="7">
        <v>15.25</v>
      </c>
      <c r="N915" s="11">
        <f>IF(Tabla134[[#This Row],[Item Weight (Nulos)]]="",VLOOKUP(Tabla134[[#This Row],[Item Identifier]],'Tabla para Nulos'!$A$3:$B$1563,2,FALSE),Tabla134[[#This Row],[Item Weight (Nulos)]])</f>
        <v>15.25</v>
      </c>
      <c r="O915" s="11" t="str">
        <f>IF(Tabla134[[#This Row],[Item Visibility]]&lt;$U$15,"Poca visibilidad",IF(Tabla134[[#This Row],[Item Visibility]]&lt;$U$16,"Visibilidad media","Mayor visibilidad"))</f>
        <v>Poca visibilidad</v>
      </c>
      <c r="P915" s="11" t="str">
        <f>IF(Tabla134[[#This Row],[Rating]]&lt;2,"Muy Malo",IF(Tabla134[[#This Row],[Rating]]&lt;3,"Malo",IF(Tabla134[[#This Row],[Rating]]&lt;4,"Regular",IF(Tabla134[[#This Row],[Rating]]&lt;5,"Bueno","Excelente"))))</f>
        <v>Bueno</v>
      </c>
    </row>
    <row r="916" spans="1:16" x14ac:dyDescent="0.2">
      <c r="A916" s="7" t="s">
        <v>124</v>
      </c>
      <c r="B916" s="7" t="s">
        <v>1047</v>
      </c>
      <c r="C916" s="7" t="s">
        <v>112</v>
      </c>
      <c r="D916" s="8">
        <v>2018</v>
      </c>
      <c r="E916" s="7" t="s">
        <v>13</v>
      </c>
      <c r="F916" s="7" t="s">
        <v>2</v>
      </c>
      <c r="G916" s="7" t="s">
        <v>1</v>
      </c>
      <c r="H916" s="7" t="s">
        <v>12</v>
      </c>
      <c r="I916" s="9">
        <v>6.8765925000000006E-2</v>
      </c>
      <c r="J916" s="10">
        <v>216.91659999999999</v>
      </c>
      <c r="K916" s="11">
        <v>4.5</v>
      </c>
      <c r="L916" s="11" t="str">
        <f>IF(Tabla134[[#This Row],[Item Weight]]&lt;$U$12,"Poco Peso",IF(Tabla134[[#This Row],[Item Weight]]&lt;$U$13,"Peso Medio","Peso Alto"))</f>
        <v>Peso Medio</v>
      </c>
      <c r="N916" s="11">
        <f>IF(Tabla134[[#This Row],[Item Weight (Nulos)]]="",VLOOKUP(Tabla134[[#This Row],[Item Identifier]],'Tabla para Nulos'!$A$3:$B$1563,2,FALSE),Tabla134[[#This Row],[Item Weight (Nulos)]])</f>
        <v>15.849999999999998</v>
      </c>
      <c r="O916" s="11" t="str">
        <f>IF(Tabla134[[#This Row],[Item Visibility]]&lt;$U$15,"Poca visibilidad",IF(Tabla134[[#This Row],[Item Visibility]]&lt;$U$16,"Visibilidad media","Mayor visibilidad"))</f>
        <v>Visibilidad media</v>
      </c>
      <c r="P916" s="11" t="str">
        <f>IF(Tabla134[[#This Row],[Rating]]&lt;2,"Muy Malo",IF(Tabla134[[#This Row],[Rating]]&lt;3,"Malo",IF(Tabla134[[#This Row],[Rating]]&lt;4,"Regular",IF(Tabla134[[#This Row],[Rating]]&lt;5,"Bueno","Excelente"))))</f>
        <v>Bueno</v>
      </c>
    </row>
    <row r="917" spans="1:16" x14ac:dyDescent="0.2">
      <c r="A917" s="7" t="s">
        <v>124</v>
      </c>
      <c r="B917" s="7" t="s">
        <v>677</v>
      </c>
      <c r="C917" s="7" t="s">
        <v>112</v>
      </c>
      <c r="D917" s="8">
        <v>2018</v>
      </c>
      <c r="E917" s="7" t="s">
        <v>13</v>
      </c>
      <c r="F917" s="7" t="s">
        <v>2</v>
      </c>
      <c r="G917" s="7" t="s">
        <v>1</v>
      </c>
      <c r="H917" s="7" t="s">
        <v>12</v>
      </c>
      <c r="I917" s="9">
        <v>8.1391459999999999E-2</v>
      </c>
      <c r="J917" s="10">
        <v>177.83699999999999</v>
      </c>
      <c r="K917" s="11">
        <v>4.5</v>
      </c>
      <c r="L917" s="11" t="str">
        <f>IF(Tabla134[[#This Row],[Item Weight]]&lt;$U$12,"Poco Peso",IF(Tabla134[[#This Row],[Item Weight]]&lt;$U$13,"Peso Medio","Peso Alto"))</f>
        <v>Peso Medio</v>
      </c>
      <c r="N917" s="11">
        <f>IF(Tabla134[[#This Row],[Item Weight (Nulos)]]="",VLOOKUP(Tabla134[[#This Row],[Item Identifier]],'Tabla para Nulos'!$A$3:$B$1563,2,FALSE),Tabla134[[#This Row],[Item Weight (Nulos)]])</f>
        <v>15.849999999999998</v>
      </c>
      <c r="O917" s="11" t="str">
        <f>IF(Tabla134[[#This Row],[Item Visibility]]&lt;$U$15,"Poca visibilidad",IF(Tabla134[[#This Row],[Item Visibility]]&lt;$U$16,"Visibilidad media","Mayor visibilidad"))</f>
        <v>Visibilidad media</v>
      </c>
      <c r="P917" s="11" t="str">
        <f>IF(Tabla134[[#This Row],[Rating]]&lt;2,"Muy Malo",IF(Tabla134[[#This Row],[Rating]]&lt;3,"Malo",IF(Tabla134[[#This Row],[Rating]]&lt;4,"Regular",IF(Tabla134[[#This Row],[Rating]]&lt;5,"Bueno","Excelente"))))</f>
        <v>Bueno</v>
      </c>
    </row>
    <row r="918" spans="1:16" x14ac:dyDescent="0.2">
      <c r="A918" s="7" t="s">
        <v>124</v>
      </c>
      <c r="B918" s="7" t="s">
        <v>1096</v>
      </c>
      <c r="C918" s="7" t="s">
        <v>17</v>
      </c>
      <c r="D918" s="8">
        <v>2018</v>
      </c>
      <c r="E918" s="7" t="s">
        <v>13</v>
      </c>
      <c r="F918" s="7" t="s">
        <v>2</v>
      </c>
      <c r="G918" s="7" t="s">
        <v>1</v>
      </c>
      <c r="H918" s="7" t="s">
        <v>12</v>
      </c>
      <c r="I918" s="9">
        <v>5.5121891999999999E-2</v>
      </c>
      <c r="J918" s="10">
        <v>196.77680000000001</v>
      </c>
      <c r="K918" s="11">
        <v>4.5</v>
      </c>
      <c r="L918" s="11" t="str">
        <f>IF(Tabla134[[#This Row],[Item Weight]]&lt;$U$12,"Poco Peso",IF(Tabla134[[#This Row],[Item Weight]]&lt;$U$13,"Peso Medio","Peso Alto"))</f>
        <v>Poco Peso</v>
      </c>
      <c r="N918" s="11">
        <f>IF(Tabla134[[#This Row],[Item Weight (Nulos)]]="",VLOOKUP(Tabla134[[#This Row],[Item Identifier]],'Tabla para Nulos'!$A$3:$B$1563,2,FALSE),Tabla134[[#This Row],[Item Weight (Nulos)]])</f>
        <v>7.5750000000000002</v>
      </c>
      <c r="O918" s="11" t="str">
        <f>IF(Tabla134[[#This Row],[Item Visibility]]&lt;$U$15,"Poca visibilidad",IF(Tabla134[[#This Row],[Item Visibility]]&lt;$U$16,"Visibilidad media","Mayor visibilidad"))</f>
        <v>Visibilidad media</v>
      </c>
      <c r="P918" s="11" t="str">
        <f>IF(Tabla134[[#This Row],[Rating]]&lt;2,"Muy Malo",IF(Tabla134[[#This Row],[Rating]]&lt;3,"Malo",IF(Tabla134[[#This Row],[Rating]]&lt;4,"Regular",IF(Tabla134[[#This Row],[Rating]]&lt;5,"Bueno","Excelente"))))</f>
        <v>Bueno</v>
      </c>
    </row>
    <row r="919" spans="1:16" x14ac:dyDescent="0.2">
      <c r="A919" s="7" t="s">
        <v>124</v>
      </c>
      <c r="B919" s="7" t="s">
        <v>663</v>
      </c>
      <c r="C919" s="7" t="s">
        <v>17</v>
      </c>
      <c r="D919" s="8">
        <v>2018</v>
      </c>
      <c r="E919" s="7" t="s">
        <v>13</v>
      </c>
      <c r="F919" s="7" t="s">
        <v>2</v>
      </c>
      <c r="G919" s="7" t="s">
        <v>1</v>
      </c>
      <c r="H919" s="7" t="s">
        <v>12</v>
      </c>
      <c r="I919" s="9">
        <v>5.2097910000000001E-3</v>
      </c>
      <c r="J919" s="10">
        <v>265.28840000000002</v>
      </c>
      <c r="K919" s="11">
        <v>4.5</v>
      </c>
      <c r="L919" s="11" t="str">
        <f>IF(Tabla134[[#This Row],[Item Weight]]&lt;$U$12,"Poco Peso",IF(Tabla134[[#This Row],[Item Weight]]&lt;$U$13,"Peso Medio","Peso Alto"))</f>
        <v>Peso Alto</v>
      </c>
      <c r="N919" s="11">
        <f>IF(Tabla134[[#This Row],[Item Weight (Nulos)]]="",VLOOKUP(Tabla134[[#This Row],[Item Identifier]],'Tabla para Nulos'!$A$3:$B$1563,2,FALSE),Tabla134[[#This Row],[Item Weight (Nulos)]])</f>
        <v>19.849999999999998</v>
      </c>
      <c r="O919" s="11" t="str">
        <f>IF(Tabla134[[#This Row],[Item Visibility]]&lt;$U$15,"Poca visibilidad",IF(Tabla134[[#This Row],[Item Visibility]]&lt;$U$16,"Visibilidad media","Mayor visibilidad"))</f>
        <v>Poca visibilidad</v>
      </c>
      <c r="P919" s="11" t="str">
        <f>IF(Tabla134[[#This Row],[Rating]]&lt;2,"Muy Malo",IF(Tabla134[[#This Row],[Rating]]&lt;3,"Malo",IF(Tabla134[[#This Row],[Rating]]&lt;4,"Regular",IF(Tabla134[[#This Row],[Rating]]&lt;5,"Bueno","Excelente"))))</f>
        <v>Bueno</v>
      </c>
    </row>
    <row r="920" spans="1:16" x14ac:dyDescent="0.2">
      <c r="A920" s="7" t="s">
        <v>124</v>
      </c>
      <c r="B920" s="7" t="s">
        <v>779</v>
      </c>
      <c r="C920" s="7" t="s">
        <v>71</v>
      </c>
      <c r="D920" s="8">
        <v>2018</v>
      </c>
      <c r="E920" s="7" t="s">
        <v>13</v>
      </c>
      <c r="F920" s="7" t="s">
        <v>2</v>
      </c>
      <c r="G920" s="7" t="s">
        <v>1</v>
      </c>
      <c r="H920" s="7" t="s">
        <v>12</v>
      </c>
      <c r="I920" s="9">
        <v>6.5272284E-2</v>
      </c>
      <c r="J920" s="10">
        <v>256.16460000000001</v>
      </c>
      <c r="K920" s="11">
        <v>4.5</v>
      </c>
      <c r="L920" s="11" t="str">
        <f>IF(Tabla134[[#This Row],[Item Weight]]&lt;$U$12,"Poco Peso",IF(Tabla134[[#This Row],[Item Weight]]&lt;$U$13,"Peso Medio","Peso Alto"))</f>
        <v>Poco Peso</v>
      </c>
      <c r="N920" s="11">
        <f>IF(Tabla134[[#This Row],[Item Weight (Nulos)]]="",VLOOKUP(Tabla134[[#This Row],[Item Identifier]],'Tabla para Nulos'!$A$3:$B$1563,2,FALSE),Tabla134[[#This Row],[Item Weight (Nulos)]])</f>
        <v>5.6950000000000003</v>
      </c>
      <c r="O920" s="11" t="str">
        <f>IF(Tabla134[[#This Row],[Item Visibility]]&lt;$U$15,"Poca visibilidad",IF(Tabla134[[#This Row],[Item Visibility]]&lt;$U$16,"Visibilidad media","Mayor visibilidad"))</f>
        <v>Visibilidad media</v>
      </c>
      <c r="P920" s="11" t="str">
        <f>IF(Tabla134[[#This Row],[Rating]]&lt;2,"Muy Malo",IF(Tabla134[[#This Row],[Rating]]&lt;3,"Malo",IF(Tabla134[[#This Row],[Rating]]&lt;4,"Regular",IF(Tabla134[[#This Row],[Rating]]&lt;5,"Bueno","Excelente"))))</f>
        <v>Bueno</v>
      </c>
    </row>
    <row r="921" spans="1:16" x14ac:dyDescent="0.2">
      <c r="A921" s="7" t="s">
        <v>124</v>
      </c>
      <c r="B921" s="7" t="s">
        <v>1088</v>
      </c>
      <c r="C921" s="7" t="s">
        <v>71</v>
      </c>
      <c r="D921" s="8">
        <v>2018</v>
      </c>
      <c r="E921" s="7" t="s">
        <v>13</v>
      </c>
      <c r="F921" s="7" t="s">
        <v>2</v>
      </c>
      <c r="G921" s="7" t="s">
        <v>1</v>
      </c>
      <c r="H921" s="7" t="s">
        <v>12</v>
      </c>
      <c r="I921" s="9">
        <v>0</v>
      </c>
      <c r="J921" s="10">
        <v>225.30619999999999</v>
      </c>
      <c r="K921" s="11">
        <v>4.5</v>
      </c>
      <c r="L921" s="11" t="str">
        <f>IF(Tabla134[[#This Row],[Item Weight]]&lt;$U$12,"Poco Peso",IF(Tabla134[[#This Row],[Item Weight]]&lt;$U$13,"Peso Medio","Peso Alto"))</f>
        <v>Peso Alto</v>
      </c>
      <c r="N921" s="11">
        <f>IF(Tabla134[[#This Row],[Item Weight (Nulos)]]="",VLOOKUP(Tabla134[[#This Row],[Item Identifier]],'Tabla para Nulos'!$A$3:$B$1563,2,FALSE),Tabla134[[#This Row],[Item Weight (Nulos)]])</f>
        <v>18.25</v>
      </c>
      <c r="O921" s="11" t="str">
        <f>IF(Tabla134[[#This Row],[Item Visibility]]&lt;$U$15,"Poca visibilidad",IF(Tabla134[[#This Row],[Item Visibility]]&lt;$U$16,"Visibilidad media","Mayor visibilidad"))</f>
        <v>Poca visibilidad</v>
      </c>
      <c r="P921" s="11" t="str">
        <f>IF(Tabla134[[#This Row],[Rating]]&lt;2,"Muy Malo",IF(Tabla134[[#This Row],[Rating]]&lt;3,"Malo",IF(Tabla134[[#This Row],[Rating]]&lt;4,"Regular",IF(Tabla134[[#This Row],[Rating]]&lt;5,"Bueno","Excelente"))))</f>
        <v>Bueno</v>
      </c>
    </row>
    <row r="922" spans="1:16" x14ac:dyDescent="0.2">
      <c r="A922" s="7" t="s">
        <v>124</v>
      </c>
      <c r="B922" s="7" t="s">
        <v>485</v>
      </c>
      <c r="C922" s="7" t="s">
        <v>71</v>
      </c>
      <c r="D922" s="8">
        <v>2018</v>
      </c>
      <c r="E922" s="7" t="s">
        <v>13</v>
      </c>
      <c r="F922" s="7" t="s">
        <v>2</v>
      </c>
      <c r="G922" s="7" t="s">
        <v>1</v>
      </c>
      <c r="H922" s="7" t="s">
        <v>12</v>
      </c>
      <c r="I922" s="9">
        <v>6.3462047999999993E-2</v>
      </c>
      <c r="J922" s="10">
        <v>157.56299999999999</v>
      </c>
      <c r="K922" s="11">
        <v>4.5</v>
      </c>
      <c r="L922" s="11" t="str">
        <f>IF(Tabla134[[#This Row],[Item Weight]]&lt;$U$12,"Poco Peso",IF(Tabla134[[#This Row],[Item Weight]]&lt;$U$13,"Peso Medio","Peso Alto"))</f>
        <v>Poco Peso</v>
      </c>
      <c r="N922" s="11">
        <f>IF(Tabla134[[#This Row],[Item Weight (Nulos)]]="",VLOOKUP(Tabla134[[#This Row],[Item Identifier]],'Tabla para Nulos'!$A$3:$B$1563,2,FALSE),Tabla134[[#This Row],[Item Weight (Nulos)]])</f>
        <v>7.56</v>
      </c>
      <c r="O922" s="11" t="str">
        <f>IF(Tabla134[[#This Row],[Item Visibility]]&lt;$U$15,"Poca visibilidad",IF(Tabla134[[#This Row],[Item Visibility]]&lt;$U$16,"Visibilidad media","Mayor visibilidad"))</f>
        <v>Visibilidad media</v>
      </c>
      <c r="P922" s="11" t="str">
        <f>IF(Tabla134[[#This Row],[Rating]]&lt;2,"Muy Malo",IF(Tabla134[[#This Row],[Rating]]&lt;3,"Malo",IF(Tabla134[[#This Row],[Rating]]&lt;4,"Regular",IF(Tabla134[[#This Row],[Rating]]&lt;5,"Bueno","Excelente"))))</f>
        <v>Bueno</v>
      </c>
    </row>
    <row r="923" spans="1:16" x14ac:dyDescent="0.2">
      <c r="A923" s="7" t="s">
        <v>124</v>
      </c>
      <c r="B923" s="7" t="s">
        <v>446</v>
      </c>
      <c r="C923" s="7" t="s">
        <v>4</v>
      </c>
      <c r="D923" s="8">
        <v>2018</v>
      </c>
      <c r="E923" s="7" t="s">
        <v>13</v>
      </c>
      <c r="F923" s="7" t="s">
        <v>2</v>
      </c>
      <c r="G923" s="7" t="s">
        <v>1</v>
      </c>
      <c r="H923" s="7" t="s">
        <v>12</v>
      </c>
      <c r="I923" s="9">
        <v>7.7079176999999999E-2</v>
      </c>
      <c r="J923" s="10">
        <v>61.553600000000003</v>
      </c>
      <c r="K923" s="11">
        <v>4.5</v>
      </c>
      <c r="L923" s="11" t="str">
        <f>IF(Tabla134[[#This Row],[Item Weight]]&lt;$U$12,"Poco Peso",IF(Tabla134[[#This Row],[Item Weight]]&lt;$U$13,"Peso Medio","Peso Alto"))</f>
        <v>Peso Alto</v>
      </c>
      <c r="N923" s="11">
        <f>IF(Tabla134[[#This Row],[Item Weight (Nulos)]]="",VLOOKUP(Tabla134[[#This Row],[Item Identifier]],'Tabla para Nulos'!$A$3:$B$1563,2,FALSE),Tabla134[[#This Row],[Item Weight (Nulos)]])</f>
        <v>20.099999999999998</v>
      </c>
      <c r="O923" s="11" t="str">
        <f>IF(Tabla134[[#This Row],[Item Visibility]]&lt;$U$15,"Poca visibilidad",IF(Tabla134[[#This Row],[Item Visibility]]&lt;$U$16,"Visibilidad media","Mayor visibilidad"))</f>
        <v>Visibilidad media</v>
      </c>
      <c r="P923" s="11" t="str">
        <f>IF(Tabla134[[#This Row],[Rating]]&lt;2,"Muy Malo",IF(Tabla134[[#This Row],[Rating]]&lt;3,"Malo",IF(Tabla134[[#This Row],[Rating]]&lt;4,"Regular",IF(Tabla134[[#This Row],[Rating]]&lt;5,"Bueno","Excelente"))))</f>
        <v>Bueno</v>
      </c>
    </row>
    <row r="924" spans="1:16" x14ac:dyDescent="0.2">
      <c r="A924" s="7" t="s">
        <v>124</v>
      </c>
      <c r="B924" s="7" t="s">
        <v>1005</v>
      </c>
      <c r="C924" s="7" t="s">
        <v>171</v>
      </c>
      <c r="D924" s="8">
        <v>2018</v>
      </c>
      <c r="E924" s="7" t="s">
        <v>13</v>
      </c>
      <c r="F924" s="7" t="s">
        <v>2</v>
      </c>
      <c r="G924" s="7" t="s">
        <v>1</v>
      </c>
      <c r="H924" s="7" t="s">
        <v>12</v>
      </c>
      <c r="I924" s="9">
        <v>0.14258975099999999</v>
      </c>
      <c r="J924" s="10">
        <v>35.918999999999997</v>
      </c>
      <c r="K924" s="11">
        <v>4.5</v>
      </c>
      <c r="L924" s="11" t="str">
        <f>IF(Tabla134[[#This Row],[Item Weight]]&lt;$U$12,"Poco Peso",IF(Tabla134[[#This Row],[Item Weight]]&lt;$U$13,"Peso Medio","Peso Alto"))</f>
        <v>Peso Alto</v>
      </c>
      <c r="N924" s="11">
        <f>IF(Tabla134[[#This Row],[Item Weight (Nulos)]]="",VLOOKUP(Tabla134[[#This Row],[Item Identifier]],'Tabla para Nulos'!$A$3:$B$1563,2,FALSE),Tabla134[[#This Row],[Item Weight (Nulos)]])</f>
        <v>20.5</v>
      </c>
      <c r="O924" s="11" t="str">
        <f>IF(Tabla134[[#This Row],[Item Visibility]]&lt;$U$15,"Poca visibilidad",IF(Tabla134[[#This Row],[Item Visibility]]&lt;$U$16,"Visibilidad media","Mayor visibilidad"))</f>
        <v>Mayor visibilidad</v>
      </c>
      <c r="P924" s="11" t="str">
        <f>IF(Tabla134[[#This Row],[Rating]]&lt;2,"Muy Malo",IF(Tabla134[[#This Row],[Rating]]&lt;3,"Malo",IF(Tabla134[[#This Row],[Rating]]&lt;4,"Regular",IF(Tabla134[[#This Row],[Rating]]&lt;5,"Bueno","Excelente"))))</f>
        <v>Bueno</v>
      </c>
    </row>
    <row r="925" spans="1:16" x14ac:dyDescent="0.2">
      <c r="A925" s="7" t="s">
        <v>124</v>
      </c>
      <c r="B925" s="7" t="s">
        <v>1482</v>
      </c>
      <c r="C925" s="7" t="s">
        <v>171</v>
      </c>
      <c r="D925" s="8">
        <v>2018</v>
      </c>
      <c r="E925" s="7" t="s">
        <v>13</v>
      </c>
      <c r="F925" s="7" t="s">
        <v>2</v>
      </c>
      <c r="G925" s="7" t="s">
        <v>1</v>
      </c>
      <c r="H925" s="7" t="s">
        <v>12</v>
      </c>
      <c r="I925" s="9">
        <v>9.1042210999999998E-2</v>
      </c>
      <c r="J925" s="10">
        <v>162.68940000000001</v>
      </c>
      <c r="K925" s="11">
        <v>4.5</v>
      </c>
      <c r="L925" s="11" t="str">
        <f>IF(Tabla134[[#This Row],[Item Weight]]&lt;$U$12,"Poco Peso",IF(Tabla134[[#This Row],[Item Weight]]&lt;$U$13,"Peso Medio","Peso Alto"))</f>
        <v>Poco Peso</v>
      </c>
      <c r="N925" s="11">
        <f>IF(Tabla134[[#This Row],[Item Weight (Nulos)]]="",VLOOKUP(Tabla134[[#This Row],[Item Identifier]],'Tabla para Nulos'!$A$3:$B$1563,2,FALSE),Tabla134[[#This Row],[Item Weight (Nulos)]])</f>
        <v>5.8250000000000002</v>
      </c>
      <c r="O925" s="11" t="str">
        <f>IF(Tabla134[[#This Row],[Item Visibility]]&lt;$U$15,"Poca visibilidad",IF(Tabla134[[#This Row],[Item Visibility]]&lt;$U$16,"Visibilidad media","Mayor visibilidad"))</f>
        <v>Visibilidad media</v>
      </c>
      <c r="P925" s="11" t="str">
        <f>IF(Tabla134[[#This Row],[Rating]]&lt;2,"Muy Malo",IF(Tabla134[[#This Row],[Rating]]&lt;3,"Malo",IF(Tabla134[[#This Row],[Rating]]&lt;4,"Regular",IF(Tabla134[[#This Row],[Rating]]&lt;5,"Bueno","Excelente"))))</f>
        <v>Bueno</v>
      </c>
    </row>
    <row r="926" spans="1:16" x14ac:dyDescent="0.2">
      <c r="A926" s="7" t="s">
        <v>124</v>
      </c>
      <c r="B926" s="7" t="s">
        <v>1165</v>
      </c>
      <c r="C926" s="7" t="s">
        <v>171</v>
      </c>
      <c r="D926" s="8">
        <v>2018</v>
      </c>
      <c r="E926" s="7" t="s">
        <v>13</v>
      </c>
      <c r="F926" s="7" t="s">
        <v>2</v>
      </c>
      <c r="G926" s="7" t="s">
        <v>1</v>
      </c>
      <c r="H926" s="7" t="s">
        <v>12</v>
      </c>
      <c r="I926" s="9">
        <v>5.2247806000000001E-2</v>
      </c>
      <c r="J926" s="10">
        <v>190.85300000000001</v>
      </c>
      <c r="K926" s="11">
        <v>4.5</v>
      </c>
      <c r="L926" s="11" t="str">
        <f>IF(Tabla134[[#This Row],[Item Weight]]&lt;$U$12,"Poco Peso",IF(Tabla134[[#This Row],[Item Weight]]&lt;$U$13,"Peso Medio","Peso Alto"))</f>
        <v>Peso Medio</v>
      </c>
      <c r="N926" s="11">
        <f>IF(Tabla134[[#This Row],[Item Weight (Nulos)]]="",VLOOKUP(Tabla134[[#This Row],[Item Identifier]],'Tabla para Nulos'!$A$3:$B$1563,2,FALSE),Tabla134[[#This Row],[Item Weight (Nulos)]])</f>
        <v>12.299999999999999</v>
      </c>
      <c r="O926" s="11" t="str">
        <f>IF(Tabla134[[#This Row],[Item Visibility]]&lt;$U$15,"Poca visibilidad",IF(Tabla134[[#This Row],[Item Visibility]]&lt;$U$16,"Visibilidad media","Mayor visibilidad"))</f>
        <v>Visibilidad media</v>
      </c>
      <c r="P926" s="11" t="str">
        <f>IF(Tabla134[[#This Row],[Rating]]&lt;2,"Muy Malo",IF(Tabla134[[#This Row],[Rating]]&lt;3,"Malo",IF(Tabla134[[#This Row],[Rating]]&lt;4,"Regular",IF(Tabla134[[#This Row],[Rating]]&lt;5,"Bueno","Excelente"))))</f>
        <v>Bueno</v>
      </c>
    </row>
    <row r="927" spans="1:16" x14ac:dyDescent="0.2">
      <c r="A927" s="7" t="s">
        <v>124</v>
      </c>
      <c r="B927" s="7" t="s">
        <v>762</v>
      </c>
      <c r="C927" s="7" t="s">
        <v>171</v>
      </c>
      <c r="D927" s="8">
        <v>2018</v>
      </c>
      <c r="E927" s="7" t="s">
        <v>13</v>
      </c>
      <c r="F927" s="7" t="s">
        <v>2</v>
      </c>
      <c r="G927" s="7" t="s">
        <v>1</v>
      </c>
      <c r="H927" s="7" t="s">
        <v>12</v>
      </c>
      <c r="I927" s="9">
        <v>7.2317217000000003E-2</v>
      </c>
      <c r="J927" s="10">
        <v>160.792</v>
      </c>
      <c r="K927" s="11">
        <v>4.5</v>
      </c>
      <c r="L927" s="11" t="str">
        <f>IF(Tabla134[[#This Row],[Item Weight]]&lt;$U$12,"Poco Peso",IF(Tabla134[[#This Row],[Item Weight]]&lt;$U$13,"Peso Medio","Peso Alto"))</f>
        <v>Peso Medio</v>
      </c>
      <c r="N927" s="11">
        <f>IF(Tabla134[[#This Row],[Item Weight (Nulos)]]="",VLOOKUP(Tabla134[[#This Row],[Item Identifier]],'Tabla para Nulos'!$A$3:$B$1563,2,FALSE),Tabla134[[#This Row],[Item Weight (Nulos)]])</f>
        <v>13.5</v>
      </c>
      <c r="O927" s="11" t="str">
        <f>IF(Tabla134[[#This Row],[Item Visibility]]&lt;$U$15,"Poca visibilidad",IF(Tabla134[[#This Row],[Item Visibility]]&lt;$U$16,"Visibilidad media","Mayor visibilidad"))</f>
        <v>Visibilidad media</v>
      </c>
      <c r="P927" s="11" t="str">
        <f>IF(Tabla134[[#This Row],[Rating]]&lt;2,"Muy Malo",IF(Tabla134[[#This Row],[Rating]]&lt;3,"Malo",IF(Tabla134[[#This Row],[Rating]]&lt;4,"Regular",IF(Tabla134[[#This Row],[Rating]]&lt;5,"Bueno","Excelente"))))</f>
        <v>Bueno</v>
      </c>
    </row>
    <row r="928" spans="1:16" x14ac:dyDescent="0.2">
      <c r="A928" s="7" t="s">
        <v>124</v>
      </c>
      <c r="B928" s="7" t="s">
        <v>1339</v>
      </c>
      <c r="C928" s="7" t="s">
        <v>171</v>
      </c>
      <c r="D928" s="8">
        <v>2018</v>
      </c>
      <c r="E928" s="7" t="s">
        <v>13</v>
      </c>
      <c r="F928" s="7" t="s">
        <v>2</v>
      </c>
      <c r="G928" s="7" t="s">
        <v>1</v>
      </c>
      <c r="H928" s="7" t="s">
        <v>12</v>
      </c>
      <c r="I928" s="9">
        <v>5.911748E-2</v>
      </c>
      <c r="J928" s="10">
        <v>181.5976</v>
      </c>
      <c r="K928" s="11">
        <v>4.5</v>
      </c>
      <c r="L928" s="11" t="str">
        <f>IF(Tabla134[[#This Row],[Item Weight]]&lt;$U$12,"Poco Peso",IF(Tabla134[[#This Row],[Item Weight]]&lt;$U$13,"Peso Medio","Peso Alto"))</f>
        <v>Peso Medio</v>
      </c>
      <c r="N928" s="11">
        <f>IF(Tabla134[[#This Row],[Item Weight (Nulos)]]="",VLOOKUP(Tabla134[[#This Row],[Item Identifier]],'Tabla para Nulos'!$A$3:$B$1563,2,FALSE),Tabla134[[#This Row],[Item Weight (Nulos)]])</f>
        <v>14.6</v>
      </c>
      <c r="O928" s="11" t="str">
        <f>IF(Tabla134[[#This Row],[Item Visibility]]&lt;$U$15,"Poca visibilidad",IF(Tabla134[[#This Row],[Item Visibility]]&lt;$U$16,"Visibilidad media","Mayor visibilidad"))</f>
        <v>Visibilidad media</v>
      </c>
      <c r="P928" s="11" t="str">
        <f>IF(Tabla134[[#This Row],[Rating]]&lt;2,"Muy Malo",IF(Tabla134[[#This Row],[Rating]]&lt;3,"Malo",IF(Tabla134[[#This Row],[Rating]]&lt;4,"Regular",IF(Tabla134[[#This Row],[Rating]]&lt;5,"Bueno","Excelente"))))</f>
        <v>Bueno</v>
      </c>
    </row>
    <row r="929" spans="1:16" x14ac:dyDescent="0.2">
      <c r="A929" s="7" t="s">
        <v>124</v>
      </c>
      <c r="B929" s="7" t="s">
        <v>429</v>
      </c>
      <c r="C929" s="7" t="s">
        <v>171</v>
      </c>
      <c r="D929" s="8">
        <v>2018</v>
      </c>
      <c r="E929" s="7" t="s">
        <v>13</v>
      </c>
      <c r="F929" s="7" t="s">
        <v>2</v>
      </c>
      <c r="G929" s="7" t="s">
        <v>1</v>
      </c>
      <c r="H929" s="7" t="s">
        <v>12</v>
      </c>
      <c r="I929" s="9">
        <v>9.370568E-2</v>
      </c>
      <c r="J929" s="10">
        <v>253.8698</v>
      </c>
      <c r="K929" s="11">
        <v>4.5</v>
      </c>
      <c r="L929" s="11" t="str">
        <f>IF(Tabla134[[#This Row],[Item Weight]]&lt;$U$12,"Poco Peso",IF(Tabla134[[#This Row],[Item Weight]]&lt;$U$13,"Peso Medio","Peso Alto"))</f>
        <v>Peso Alto</v>
      </c>
      <c r="N929" s="11">
        <f>IF(Tabla134[[#This Row],[Item Weight (Nulos)]]="",VLOOKUP(Tabla134[[#This Row],[Item Identifier]],'Tabla para Nulos'!$A$3:$B$1563,2,FALSE),Tabla134[[#This Row],[Item Weight (Nulos)]])</f>
        <v>19.599999999999998</v>
      </c>
      <c r="O929" s="11" t="str">
        <f>IF(Tabla134[[#This Row],[Item Visibility]]&lt;$U$15,"Poca visibilidad",IF(Tabla134[[#This Row],[Item Visibility]]&lt;$U$16,"Visibilidad media","Mayor visibilidad"))</f>
        <v>Visibilidad media</v>
      </c>
      <c r="P929" s="11" t="str">
        <f>IF(Tabla134[[#This Row],[Rating]]&lt;2,"Muy Malo",IF(Tabla134[[#This Row],[Rating]]&lt;3,"Malo",IF(Tabla134[[#This Row],[Rating]]&lt;4,"Regular",IF(Tabla134[[#This Row],[Rating]]&lt;5,"Bueno","Excelente"))))</f>
        <v>Bueno</v>
      </c>
    </row>
    <row r="930" spans="1:16" x14ac:dyDescent="0.2">
      <c r="A930" s="7" t="s">
        <v>124</v>
      </c>
      <c r="B930" s="7" t="s">
        <v>1064</v>
      </c>
      <c r="C930" s="7" t="s">
        <v>165</v>
      </c>
      <c r="D930" s="8">
        <v>2018</v>
      </c>
      <c r="E930" s="7" t="s">
        <v>13</v>
      </c>
      <c r="F930" s="7" t="s">
        <v>2</v>
      </c>
      <c r="G930" s="7" t="s">
        <v>1</v>
      </c>
      <c r="H930" s="7" t="s">
        <v>12</v>
      </c>
      <c r="I930" s="9">
        <v>3.1186800000000001E-2</v>
      </c>
      <c r="J930" s="10">
        <v>39.548000000000002</v>
      </c>
      <c r="K930" s="11">
        <v>4.5</v>
      </c>
      <c r="L930" s="11" t="str">
        <f>IF(Tabla134[[#This Row],[Item Weight]]&lt;$U$12,"Poco Peso",IF(Tabla134[[#This Row],[Item Weight]]&lt;$U$13,"Peso Medio","Peso Alto"))</f>
        <v>Peso Medio</v>
      </c>
      <c r="N930" s="11">
        <f>IF(Tabla134[[#This Row],[Item Weight (Nulos)]]="",VLOOKUP(Tabla134[[#This Row],[Item Identifier]],'Tabla para Nulos'!$A$3:$B$1563,2,FALSE),Tabla134[[#This Row],[Item Weight (Nulos)]])</f>
        <v>13.85</v>
      </c>
      <c r="O930" s="11" t="str">
        <f>IF(Tabla134[[#This Row],[Item Visibility]]&lt;$U$15,"Poca visibilidad",IF(Tabla134[[#This Row],[Item Visibility]]&lt;$U$16,"Visibilidad media","Mayor visibilidad"))</f>
        <v>Visibilidad media</v>
      </c>
      <c r="P930" s="11" t="str">
        <f>IF(Tabla134[[#This Row],[Rating]]&lt;2,"Muy Malo",IF(Tabla134[[#This Row],[Rating]]&lt;3,"Malo",IF(Tabla134[[#This Row],[Rating]]&lt;4,"Regular",IF(Tabla134[[#This Row],[Rating]]&lt;5,"Bueno","Excelente"))))</f>
        <v>Bueno</v>
      </c>
    </row>
    <row r="931" spans="1:16" x14ac:dyDescent="0.2">
      <c r="A931" s="7" t="s">
        <v>6</v>
      </c>
      <c r="B931" s="7" t="s">
        <v>920</v>
      </c>
      <c r="C931" s="7" t="s">
        <v>28</v>
      </c>
      <c r="D931" s="8">
        <v>2018</v>
      </c>
      <c r="E931" s="7" t="s">
        <v>13</v>
      </c>
      <c r="F931" s="7" t="s">
        <v>2</v>
      </c>
      <c r="G931" s="7" t="s">
        <v>1</v>
      </c>
      <c r="H931" s="7" t="s">
        <v>12</v>
      </c>
      <c r="I931" s="9">
        <v>2.524761E-2</v>
      </c>
      <c r="J931" s="10">
        <v>81.993399999999994</v>
      </c>
      <c r="K931" s="11">
        <v>4.5</v>
      </c>
      <c r="L931" s="11" t="str">
        <f>IF(Tabla134[[#This Row],[Item Weight]]&lt;$U$12,"Poco Peso",IF(Tabla134[[#This Row],[Item Weight]]&lt;$U$13,"Peso Medio","Peso Alto"))</f>
        <v>Peso Medio</v>
      </c>
      <c r="N931" s="11">
        <f>IF(Tabla134[[#This Row],[Item Weight (Nulos)]]="",VLOOKUP(Tabla134[[#This Row],[Item Identifier]],'Tabla para Nulos'!$A$3:$B$1563,2,FALSE),Tabla134[[#This Row],[Item Weight (Nulos)]])</f>
        <v>15.5</v>
      </c>
      <c r="O931" s="11" t="str">
        <f>IF(Tabla134[[#This Row],[Item Visibility]]&lt;$U$15,"Poca visibilidad",IF(Tabla134[[#This Row],[Item Visibility]]&lt;$U$16,"Visibilidad media","Mayor visibilidad"))</f>
        <v>Poca visibilidad</v>
      </c>
      <c r="P931" s="11" t="str">
        <f>IF(Tabla134[[#This Row],[Rating]]&lt;2,"Muy Malo",IF(Tabla134[[#This Row],[Rating]]&lt;3,"Malo",IF(Tabla134[[#This Row],[Rating]]&lt;4,"Regular",IF(Tabla134[[#This Row],[Rating]]&lt;5,"Bueno","Excelente"))))</f>
        <v>Bueno</v>
      </c>
    </row>
    <row r="932" spans="1:16" x14ac:dyDescent="0.2">
      <c r="A932" s="7" t="s">
        <v>6</v>
      </c>
      <c r="B932" s="7" t="s">
        <v>832</v>
      </c>
      <c r="C932" s="7" t="s">
        <v>25</v>
      </c>
      <c r="D932" s="8">
        <v>2018</v>
      </c>
      <c r="E932" s="7" t="s">
        <v>13</v>
      </c>
      <c r="F932" s="7" t="s">
        <v>2</v>
      </c>
      <c r="G932" s="7" t="s">
        <v>1</v>
      </c>
      <c r="H932" s="7" t="s">
        <v>12</v>
      </c>
      <c r="I932" s="9">
        <v>4.6408928000000002E-2</v>
      </c>
      <c r="J932" s="10">
        <v>153.2998</v>
      </c>
      <c r="K932" s="11">
        <v>4.5</v>
      </c>
      <c r="L932" s="11" t="str">
        <f>IF(Tabla134[[#This Row],[Item Weight]]&lt;$U$12,"Poco Peso",IF(Tabla134[[#This Row],[Item Weight]]&lt;$U$13,"Peso Medio","Peso Alto"))</f>
        <v>Poco Peso</v>
      </c>
      <c r="N932" s="11">
        <f>IF(Tabla134[[#This Row],[Item Weight (Nulos)]]="",VLOOKUP(Tabla134[[#This Row],[Item Identifier]],'Tabla para Nulos'!$A$3:$B$1563,2,FALSE),Tabla134[[#This Row],[Item Weight (Nulos)]])</f>
        <v>6.8250000000000002</v>
      </c>
      <c r="O932" s="11" t="str">
        <f>IF(Tabla134[[#This Row],[Item Visibility]]&lt;$U$15,"Poca visibilidad",IF(Tabla134[[#This Row],[Item Visibility]]&lt;$U$16,"Visibilidad media","Mayor visibilidad"))</f>
        <v>Visibilidad media</v>
      </c>
      <c r="P932" s="11" t="str">
        <f>IF(Tabla134[[#This Row],[Rating]]&lt;2,"Muy Malo",IF(Tabla134[[#This Row],[Rating]]&lt;3,"Malo",IF(Tabla134[[#This Row],[Rating]]&lt;4,"Regular",IF(Tabla134[[#This Row],[Rating]]&lt;5,"Bueno","Excelente"))))</f>
        <v>Bueno</v>
      </c>
    </row>
    <row r="933" spans="1:16" x14ac:dyDescent="0.2">
      <c r="A933" s="7" t="s">
        <v>6</v>
      </c>
      <c r="B933" s="7" t="s">
        <v>564</v>
      </c>
      <c r="C933" s="7" t="s">
        <v>71</v>
      </c>
      <c r="D933" s="8">
        <v>2018</v>
      </c>
      <c r="E933" s="7" t="s">
        <v>13</v>
      </c>
      <c r="F933" s="7" t="s">
        <v>2</v>
      </c>
      <c r="G933" s="7" t="s">
        <v>1</v>
      </c>
      <c r="H933" s="7" t="s">
        <v>12</v>
      </c>
      <c r="I933" s="9">
        <v>7.9954799999999993E-3</v>
      </c>
      <c r="J933" s="10">
        <v>78.561800000000005</v>
      </c>
      <c r="K933" s="11">
        <v>4.5</v>
      </c>
      <c r="L933" s="11" t="str">
        <f>IF(Tabla134[[#This Row],[Item Weight]]&lt;$U$12,"Poco Peso",IF(Tabla134[[#This Row],[Item Weight]]&lt;$U$13,"Peso Medio","Peso Alto"))</f>
        <v>Peso Medio</v>
      </c>
      <c r="N933" s="11">
        <f>IF(Tabla134[[#This Row],[Item Weight (Nulos)]]="",VLOOKUP(Tabla134[[#This Row],[Item Identifier]],'Tabla para Nulos'!$A$3:$B$1563,2,FALSE),Tabla134[[#This Row],[Item Weight (Nulos)]])</f>
        <v>9.1</v>
      </c>
      <c r="O933" s="11" t="str">
        <f>IF(Tabla134[[#This Row],[Item Visibility]]&lt;$U$15,"Poca visibilidad",IF(Tabla134[[#This Row],[Item Visibility]]&lt;$U$16,"Visibilidad media","Mayor visibilidad"))</f>
        <v>Poca visibilidad</v>
      </c>
      <c r="P933" s="11" t="str">
        <f>IF(Tabla134[[#This Row],[Rating]]&lt;2,"Muy Malo",IF(Tabla134[[#This Row],[Rating]]&lt;3,"Malo",IF(Tabla134[[#This Row],[Rating]]&lt;4,"Regular",IF(Tabla134[[#This Row],[Rating]]&lt;5,"Bueno","Excelente"))))</f>
        <v>Bueno</v>
      </c>
    </row>
    <row r="934" spans="1:16" x14ac:dyDescent="0.2">
      <c r="A934" s="7" t="s">
        <v>6</v>
      </c>
      <c r="B934" s="7" t="s">
        <v>559</v>
      </c>
      <c r="C934" s="7" t="s">
        <v>71</v>
      </c>
      <c r="D934" s="8">
        <v>2018</v>
      </c>
      <c r="E934" s="7" t="s">
        <v>13</v>
      </c>
      <c r="F934" s="7" t="s">
        <v>2</v>
      </c>
      <c r="G934" s="7" t="s">
        <v>1</v>
      </c>
      <c r="H934" s="7" t="s">
        <v>12</v>
      </c>
      <c r="I934" s="9">
        <v>4.1273391E-2</v>
      </c>
      <c r="J934" s="10">
        <v>91.680400000000006</v>
      </c>
      <c r="K934" s="11">
        <v>4.5</v>
      </c>
      <c r="L934" s="11" t="str">
        <f>IF(Tabla134[[#This Row],[Item Weight]]&lt;$U$12,"Poco Peso",IF(Tabla134[[#This Row],[Item Weight]]&lt;$U$13,"Peso Medio","Peso Alto"))</f>
        <v>Peso Alto</v>
      </c>
      <c r="N934" s="11">
        <f>IF(Tabla134[[#This Row],[Item Weight (Nulos)]]="",VLOOKUP(Tabla134[[#This Row],[Item Identifier]],'Tabla para Nulos'!$A$3:$B$1563,2,FALSE),Tabla134[[#This Row],[Item Weight (Nulos)]])</f>
        <v>17.350000000000001</v>
      </c>
      <c r="O934" s="11" t="str">
        <f>IF(Tabla134[[#This Row],[Item Visibility]]&lt;$U$15,"Poca visibilidad",IF(Tabla134[[#This Row],[Item Visibility]]&lt;$U$16,"Visibilidad media","Mayor visibilidad"))</f>
        <v>Visibilidad media</v>
      </c>
      <c r="P934" s="11" t="str">
        <f>IF(Tabla134[[#This Row],[Rating]]&lt;2,"Muy Malo",IF(Tabla134[[#This Row],[Rating]]&lt;3,"Malo",IF(Tabla134[[#This Row],[Rating]]&lt;4,"Regular",IF(Tabla134[[#This Row],[Rating]]&lt;5,"Bueno","Excelente"))))</f>
        <v>Bueno</v>
      </c>
    </row>
    <row r="935" spans="1:16" x14ac:dyDescent="0.2">
      <c r="A935" s="7" t="s">
        <v>6</v>
      </c>
      <c r="B935" s="7" t="s">
        <v>354</v>
      </c>
      <c r="C935" s="7" t="s">
        <v>71</v>
      </c>
      <c r="D935" s="8">
        <v>2018</v>
      </c>
      <c r="E935" s="7" t="s">
        <v>13</v>
      </c>
      <c r="F935" s="7" t="s">
        <v>2</v>
      </c>
      <c r="G935" s="7" t="s">
        <v>1</v>
      </c>
      <c r="H935" s="7" t="s">
        <v>12</v>
      </c>
      <c r="I935" s="9">
        <v>4.2270751000000002E-2</v>
      </c>
      <c r="J935" s="10">
        <v>162.52099999999999</v>
      </c>
      <c r="K935" s="11">
        <v>4.5</v>
      </c>
      <c r="L935" s="11" t="str">
        <f>IF(Tabla134[[#This Row],[Item Weight]]&lt;$U$12,"Poco Peso",IF(Tabla134[[#This Row],[Item Weight]]&lt;$U$13,"Peso Medio","Peso Alto"))</f>
        <v>Peso Alto</v>
      </c>
      <c r="N935" s="11">
        <f>IF(Tabla134[[#This Row],[Item Weight (Nulos)]]="",VLOOKUP(Tabla134[[#This Row],[Item Identifier]],'Tabla para Nulos'!$A$3:$B$1563,2,FALSE),Tabla134[[#This Row],[Item Weight (Nulos)]])</f>
        <v>17.7</v>
      </c>
      <c r="O935" s="11" t="str">
        <f>IF(Tabla134[[#This Row],[Item Visibility]]&lt;$U$15,"Poca visibilidad",IF(Tabla134[[#This Row],[Item Visibility]]&lt;$U$16,"Visibilidad media","Mayor visibilidad"))</f>
        <v>Visibilidad media</v>
      </c>
      <c r="P935" s="11" t="str">
        <f>IF(Tabla134[[#This Row],[Rating]]&lt;2,"Muy Malo",IF(Tabla134[[#This Row],[Rating]]&lt;3,"Malo",IF(Tabla134[[#This Row],[Rating]]&lt;4,"Regular",IF(Tabla134[[#This Row],[Rating]]&lt;5,"Bueno","Excelente"))))</f>
        <v>Bueno</v>
      </c>
    </row>
    <row r="936" spans="1:16" x14ac:dyDescent="0.2">
      <c r="A936" s="7" t="s">
        <v>6</v>
      </c>
      <c r="B936" s="7" t="s">
        <v>943</v>
      </c>
      <c r="C936" s="7" t="s">
        <v>10</v>
      </c>
      <c r="D936" s="8">
        <v>2018</v>
      </c>
      <c r="E936" s="7" t="s">
        <v>13</v>
      </c>
      <c r="F936" s="7" t="s">
        <v>2</v>
      </c>
      <c r="G936" s="7" t="s">
        <v>1</v>
      </c>
      <c r="H936" s="7" t="s">
        <v>12</v>
      </c>
      <c r="I936" s="9">
        <v>2.8842331999999998E-2</v>
      </c>
      <c r="J936" s="10">
        <v>81.495999999999995</v>
      </c>
      <c r="K936" s="11">
        <v>4.5</v>
      </c>
      <c r="L936" s="11" t="str">
        <f>IF(Tabla134[[#This Row],[Item Weight]]&lt;$U$12,"Poco Peso",IF(Tabla134[[#This Row],[Item Weight]]&lt;$U$13,"Peso Medio","Peso Alto"))</f>
        <v>Poco Peso</v>
      </c>
      <c r="N936" s="11">
        <f>IF(Tabla134[[#This Row],[Item Weight (Nulos)]]="",VLOOKUP(Tabla134[[#This Row],[Item Identifier]],'Tabla para Nulos'!$A$3:$B$1563,2,FALSE),Tabla134[[#This Row],[Item Weight (Nulos)]])</f>
        <v>6.76</v>
      </c>
      <c r="O936" s="11" t="str">
        <f>IF(Tabla134[[#This Row],[Item Visibility]]&lt;$U$15,"Poca visibilidad",IF(Tabla134[[#This Row],[Item Visibility]]&lt;$U$16,"Visibilidad media","Mayor visibilidad"))</f>
        <v>Visibilidad media</v>
      </c>
      <c r="P936" s="11" t="str">
        <f>IF(Tabla134[[#This Row],[Rating]]&lt;2,"Muy Malo",IF(Tabla134[[#This Row],[Rating]]&lt;3,"Malo",IF(Tabla134[[#This Row],[Rating]]&lt;4,"Regular",IF(Tabla134[[#This Row],[Rating]]&lt;5,"Bueno","Excelente"))))</f>
        <v>Bueno</v>
      </c>
    </row>
    <row r="937" spans="1:16" x14ac:dyDescent="0.2">
      <c r="A937" s="7" t="s">
        <v>6</v>
      </c>
      <c r="B937" s="7" t="s">
        <v>719</v>
      </c>
      <c r="C937" s="7" t="s">
        <v>14</v>
      </c>
      <c r="D937" s="8">
        <v>2018</v>
      </c>
      <c r="E937" s="7" t="s">
        <v>13</v>
      </c>
      <c r="F937" s="7" t="s">
        <v>2</v>
      </c>
      <c r="G937" s="7" t="s">
        <v>1</v>
      </c>
      <c r="H937" s="7" t="s">
        <v>12</v>
      </c>
      <c r="I937" s="9">
        <v>1.3951504E-2</v>
      </c>
      <c r="J937" s="10">
        <v>199.9084</v>
      </c>
      <c r="K937" s="11">
        <v>4.5</v>
      </c>
      <c r="L937" s="11" t="str">
        <f>IF(Tabla134[[#This Row],[Item Weight]]&lt;$U$12,"Poco Peso",IF(Tabla134[[#This Row],[Item Weight]]&lt;$U$13,"Peso Medio","Peso Alto"))</f>
        <v>Peso Medio</v>
      </c>
      <c r="N937" s="11">
        <f>IF(Tabla134[[#This Row],[Item Weight (Nulos)]]="",VLOOKUP(Tabla134[[#This Row],[Item Identifier]],'Tabla para Nulos'!$A$3:$B$1563,2,FALSE),Tabla134[[#This Row],[Item Weight (Nulos)]])</f>
        <v>9.2999999999999989</v>
      </c>
      <c r="O937" s="11" t="str">
        <f>IF(Tabla134[[#This Row],[Item Visibility]]&lt;$U$15,"Poca visibilidad",IF(Tabla134[[#This Row],[Item Visibility]]&lt;$U$16,"Visibilidad media","Mayor visibilidad"))</f>
        <v>Poca visibilidad</v>
      </c>
      <c r="P937" s="11" t="str">
        <f>IF(Tabla134[[#This Row],[Rating]]&lt;2,"Muy Malo",IF(Tabla134[[#This Row],[Rating]]&lt;3,"Malo",IF(Tabla134[[#This Row],[Rating]]&lt;4,"Regular",IF(Tabla134[[#This Row],[Rating]]&lt;5,"Bueno","Excelente"))))</f>
        <v>Bueno</v>
      </c>
    </row>
    <row r="938" spans="1:16" x14ac:dyDescent="0.2">
      <c r="A938" s="7" t="s">
        <v>6</v>
      </c>
      <c r="B938" s="7" t="s">
        <v>798</v>
      </c>
      <c r="C938" s="7" t="s">
        <v>19</v>
      </c>
      <c r="D938" s="8">
        <v>2018</v>
      </c>
      <c r="E938" s="7" t="s">
        <v>13</v>
      </c>
      <c r="F938" s="7" t="s">
        <v>2</v>
      </c>
      <c r="G938" s="7" t="s">
        <v>1</v>
      </c>
      <c r="H938" s="7" t="s">
        <v>12</v>
      </c>
      <c r="I938" s="9">
        <v>4.4767031999999998E-2</v>
      </c>
      <c r="J938" s="10">
        <v>173.7054</v>
      </c>
      <c r="K938" s="11">
        <v>4.5</v>
      </c>
      <c r="L938" s="11" t="str">
        <f>IF(Tabla134[[#This Row],[Item Weight]]&lt;$U$12,"Poco Peso",IF(Tabla134[[#This Row],[Item Weight]]&lt;$U$13,"Peso Medio","Peso Alto"))</f>
        <v>Peso Medio</v>
      </c>
      <c r="N938" s="11">
        <f>IF(Tabla134[[#This Row],[Item Weight (Nulos)]]="",VLOOKUP(Tabla134[[#This Row],[Item Identifier]],'Tabla para Nulos'!$A$3:$B$1563,2,FALSE),Tabla134[[#This Row],[Item Weight (Nulos)]])</f>
        <v>13</v>
      </c>
      <c r="O938" s="11" t="str">
        <f>IF(Tabla134[[#This Row],[Item Visibility]]&lt;$U$15,"Poca visibilidad",IF(Tabla134[[#This Row],[Item Visibility]]&lt;$U$16,"Visibilidad media","Mayor visibilidad"))</f>
        <v>Visibilidad media</v>
      </c>
      <c r="P938" s="11" t="str">
        <f>IF(Tabla134[[#This Row],[Rating]]&lt;2,"Muy Malo",IF(Tabla134[[#This Row],[Rating]]&lt;3,"Malo",IF(Tabla134[[#This Row],[Rating]]&lt;4,"Regular",IF(Tabla134[[#This Row],[Rating]]&lt;5,"Bueno","Excelente"))))</f>
        <v>Bueno</v>
      </c>
    </row>
    <row r="939" spans="1:16" x14ac:dyDescent="0.2">
      <c r="A939" s="7" t="s">
        <v>21</v>
      </c>
      <c r="B939" s="7" t="s">
        <v>692</v>
      </c>
      <c r="C939" s="7" t="s">
        <v>28</v>
      </c>
      <c r="D939" s="8">
        <v>2018</v>
      </c>
      <c r="E939" s="7" t="s">
        <v>13</v>
      </c>
      <c r="F939" s="7" t="s">
        <v>2</v>
      </c>
      <c r="G939" s="7" t="s">
        <v>1</v>
      </c>
      <c r="H939" s="7" t="s">
        <v>12</v>
      </c>
      <c r="I939" s="9">
        <v>3.7315468999999997E-2</v>
      </c>
      <c r="J939" s="10">
        <v>50.003399999999999</v>
      </c>
      <c r="K939" s="11">
        <v>4.5</v>
      </c>
      <c r="L939" s="11" t="str">
        <f>IF(Tabla134[[#This Row],[Item Weight]]&lt;$U$12,"Poco Peso",IF(Tabla134[[#This Row],[Item Weight]]&lt;$U$13,"Peso Medio","Peso Alto"))</f>
        <v>Poco Peso</v>
      </c>
      <c r="N939" s="11">
        <f>IF(Tabla134[[#This Row],[Item Weight (Nulos)]]="",VLOOKUP(Tabla134[[#This Row],[Item Identifier]],'Tabla para Nulos'!$A$3:$B$1563,2,FALSE),Tabla134[[#This Row],[Item Weight (Nulos)]])</f>
        <v>6.7999999999999989</v>
      </c>
      <c r="O939" s="11" t="str">
        <f>IF(Tabla134[[#This Row],[Item Visibility]]&lt;$U$15,"Poca visibilidad",IF(Tabla134[[#This Row],[Item Visibility]]&lt;$U$16,"Visibilidad media","Mayor visibilidad"))</f>
        <v>Visibilidad media</v>
      </c>
      <c r="P939" s="11" t="str">
        <f>IF(Tabla134[[#This Row],[Rating]]&lt;2,"Muy Malo",IF(Tabla134[[#This Row],[Rating]]&lt;3,"Malo",IF(Tabla134[[#This Row],[Rating]]&lt;4,"Regular",IF(Tabla134[[#This Row],[Rating]]&lt;5,"Bueno","Excelente"))))</f>
        <v>Bueno</v>
      </c>
    </row>
    <row r="940" spans="1:16" x14ac:dyDescent="0.2">
      <c r="A940" s="7" t="s">
        <v>21</v>
      </c>
      <c r="B940" s="7" t="s">
        <v>679</v>
      </c>
      <c r="C940" s="7" t="s">
        <v>112</v>
      </c>
      <c r="D940" s="8">
        <v>2018</v>
      </c>
      <c r="E940" s="7" t="s">
        <v>13</v>
      </c>
      <c r="F940" s="7" t="s">
        <v>2</v>
      </c>
      <c r="G940" s="7" t="s">
        <v>1</v>
      </c>
      <c r="H940" s="7" t="s">
        <v>12</v>
      </c>
      <c r="I940" s="9">
        <v>2.4407061000000001E-2</v>
      </c>
      <c r="J940" s="10">
        <v>102.33320000000001</v>
      </c>
      <c r="K940" s="11">
        <v>4.5</v>
      </c>
      <c r="L940" s="11" t="str">
        <f>IF(Tabla134[[#This Row],[Item Weight]]&lt;$U$12,"Poco Peso",IF(Tabla134[[#This Row],[Item Weight]]&lt;$U$13,"Peso Medio","Peso Alto"))</f>
        <v>Poco Peso</v>
      </c>
      <c r="N940" s="11">
        <f>IF(Tabla134[[#This Row],[Item Weight (Nulos)]]="",VLOOKUP(Tabla134[[#This Row],[Item Identifier]],'Tabla para Nulos'!$A$3:$B$1563,2,FALSE),Tabla134[[#This Row],[Item Weight (Nulos)]])</f>
        <v>6.55</v>
      </c>
      <c r="O940" s="11" t="str">
        <f>IF(Tabla134[[#This Row],[Item Visibility]]&lt;$U$15,"Poca visibilidad",IF(Tabla134[[#This Row],[Item Visibility]]&lt;$U$16,"Visibilidad media","Mayor visibilidad"))</f>
        <v>Poca visibilidad</v>
      </c>
      <c r="P940" s="11" t="str">
        <f>IF(Tabla134[[#This Row],[Rating]]&lt;2,"Muy Malo",IF(Tabla134[[#This Row],[Rating]]&lt;3,"Malo",IF(Tabla134[[#This Row],[Rating]]&lt;4,"Regular",IF(Tabla134[[#This Row],[Rating]]&lt;5,"Bueno","Excelente"))))</f>
        <v>Bueno</v>
      </c>
    </row>
    <row r="941" spans="1:16" x14ac:dyDescent="0.2">
      <c r="A941" s="7" t="s">
        <v>21</v>
      </c>
      <c r="B941" s="7" t="s">
        <v>635</v>
      </c>
      <c r="C941" s="7" t="s">
        <v>4</v>
      </c>
      <c r="D941" s="8">
        <v>2018</v>
      </c>
      <c r="E941" s="7" t="s">
        <v>13</v>
      </c>
      <c r="F941" s="7" t="s">
        <v>2</v>
      </c>
      <c r="G941" s="7" t="s">
        <v>1</v>
      </c>
      <c r="H941" s="7" t="s">
        <v>12</v>
      </c>
      <c r="I941" s="9">
        <v>2.0876485E-2</v>
      </c>
      <c r="J941" s="10">
        <v>133.79419999999999</v>
      </c>
      <c r="K941" s="11">
        <v>4.5</v>
      </c>
      <c r="L941" s="11" t="str">
        <f>IF(Tabla134[[#This Row],[Item Weight]]&lt;$U$12,"Poco Peso",IF(Tabla134[[#This Row],[Item Weight]]&lt;$U$13,"Peso Medio","Peso Alto"))</f>
        <v>Peso Medio</v>
      </c>
      <c r="N941" s="11">
        <f>IF(Tabla134[[#This Row],[Item Weight (Nulos)]]="",VLOOKUP(Tabla134[[#This Row],[Item Identifier]],'Tabla para Nulos'!$A$3:$B$1563,2,FALSE),Tabla134[[#This Row],[Item Weight (Nulos)]])</f>
        <v>11.5</v>
      </c>
      <c r="O941" s="11" t="str">
        <f>IF(Tabla134[[#This Row],[Item Visibility]]&lt;$U$15,"Poca visibilidad",IF(Tabla134[[#This Row],[Item Visibility]]&lt;$U$16,"Visibilidad media","Mayor visibilidad"))</f>
        <v>Poca visibilidad</v>
      </c>
      <c r="P941" s="11" t="str">
        <f>IF(Tabla134[[#This Row],[Rating]]&lt;2,"Muy Malo",IF(Tabla134[[#This Row],[Rating]]&lt;3,"Malo",IF(Tabla134[[#This Row],[Rating]]&lt;4,"Regular",IF(Tabla134[[#This Row],[Rating]]&lt;5,"Bueno","Excelente"))))</f>
        <v>Bueno</v>
      </c>
    </row>
    <row r="942" spans="1:16" x14ac:dyDescent="0.2">
      <c r="A942" s="7" t="s">
        <v>6</v>
      </c>
      <c r="B942" s="7" t="s">
        <v>974</v>
      </c>
      <c r="C942" s="7" t="s">
        <v>17</v>
      </c>
      <c r="D942" s="8">
        <v>2018</v>
      </c>
      <c r="E942" s="7" t="s">
        <v>13</v>
      </c>
      <c r="F942" s="7" t="s">
        <v>2</v>
      </c>
      <c r="G942" s="7" t="s">
        <v>1</v>
      </c>
      <c r="H942" s="7" t="s">
        <v>12</v>
      </c>
      <c r="I942" s="9">
        <v>6.7624437999999995E-2</v>
      </c>
      <c r="J942" s="10">
        <v>120.944</v>
      </c>
      <c r="K942" s="11">
        <v>4.5</v>
      </c>
      <c r="L942" s="11" t="str">
        <f>IF(Tabla134[[#This Row],[Item Weight]]&lt;$U$12,"Poco Peso",IF(Tabla134[[#This Row],[Item Weight]]&lt;$U$13,"Peso Medio","Peso Alto"))</f>
        <v>Peso Alto</v>
      </c>
      <c r="N942" s="11">
        <f>IF(Tabla134[[#This Row],[Item Weight (Nulos)]]="",VLOOKUP(Tabla134[[#This Row],[Item Identifier]],'Tabla para Nulos'!$A$3:$B$1563,2,FALSE),Tabla134[[#This Row],[Item Weight (Nulos)]])</f>
        <v>18.849999999999998</v>
      </c>
      <c r="O942" s="11" t="str">
        <f>IF(Tabla134[[#This Row],[Item Visibility]]&lt;$U$15,"Poca visibilidad",IF(Tabla134[[#This Row],[Item Visibility]]&lt;$U$16,"Visibilidad media","Mayor visibilidad"))</f>
        <v>Visibilidad media</v>
      </c>
      <c r="P942" s="11" t="str">
        <f>IF(Tabla134[[#This Row],[Rating]]&lt;2,"Muy Malo",IF(Tabla134[[#This Row],[Rating]]&lt;3,"Malo",IF(Tabla134[[#This Row],[Rating]]&lt;4,"Regular",IF(Tabla134[[#This Row],[Rating]]&lt;5,"Bueno","Excelente"))))</f>
        <v>Bueno</v>
      </c>
    </row>
    <row r="943" spans="1:16" x14ac:dyDescent="0.2">
      <c r="A943" s="7" t="s">
        <v>124</v>
      </c>
      <c r="B943" s="7" t="s">
        <v>1323</v>
      </c>
      <c r="C943" s="7" t="s">
        <v>171</v>
      </c>
      <c r="D943" s="8">
        <v>2014</v>
      </c>
      <c r="E943" s="7" t="s">
        <v>529</v>
      </c>
      <c r="F943" s="7" t="s">
        <v>2</v>
      </c>
      <c r="G943" s="7" t="s">
        <v>528</v>
      </c>
      <c r="H943" s="7" t="s">
        <v>7</v>
      </c>
      <c r="I943" s="9">
        <v>0</v>
      </c>
      <c r="J943" s="10">
        <v>53.861400000000003</v>
      </c>
      <c r="K943" s="11">
        <v>4.4000000000000004</v>
      </c>
      <c r="L943" s="11" t="str">
        <f>IF(Tabla134[[#This Row],[Item Weight]]&lt;$U$12,"Poco Peso",IF(Tabla134[[#This Row],[Item Weight]]&lt;$U$13,"Peso Medio","Peso Alto"))</f>
        <v>Peso Medio</v>
      </c>
      <c r="M943" s="7">
        <v>8.93</v>
      </c>
      <c r="N943" s="11">
        <f>IF(Tabla134[[#This Row],[Item Weight (Nulos)]]="",VLOOKUP(Tabla134[[#This Row],[Item Identifier]],'Tabla para Nulos'!$A$3:$B$1563,2,FALSE),Tabla134[[#This Row],[Item Weight (Nulos)]])</f>
        <v>8.93</v>
      </c>
      <c r="O943" s="11" t="str">
        <f>IF(Tabla134[[#This Row],[Item Visibility]]&lt;$U$15,"Poca visibilidad",IF(Tabla134[[#This Row],[Item Visibility]]&lt;$U$16,"Visibilidad media","Mayor visibilidad"))</f>
        <v>Poca visibilidad</v>
      </c>
      <c r="P943" s="11" t="str">
        <f>IF(Tabla134[[#This Row],[Rating]]&lt;2,"Muy Malo",IF(Tabla134[[#This Row],[Rating]]&lt;3,"Malo",IF(Tabla134[[#This Row],[Rating]]&lt;4,"Regular",IF(Tabla134[[#This Row],[Rating]]&lt;5,"Bueno","Excelente"))))</f>
        <v>Bueno</v>
      </c>
    </row>
    <row r="944" spans="1:16" x14ac:dyDescent="0.2">
      <c r="A944" s="7" t="s">
        <v>124</v>
      </c>
      <c r="B944" s="7" t="s">
        <v>994</v>
      </c>
      <c r="C944" s="7" t="s">
        <v>14</v>
      </c>
      <c r="D944" s="8">
        <v>2018</v>
      </c>
      <c r="E944" s="7" t="s">
        <v>13</v>
      </c>
      <c r="F944" s="7" t="s">
        <v>2</v>
      </c>
      <c r="G944" s="7" t="s">
        <v>1</v>
      </c>
      <c r="H944" s="7" t="s">
        <v>12</v>
      </c>
      <c r="I944" s="9">
        <v>2.6480954000000001E-2</v>
      </c>
      <c r="J944" s="10">
        <v>87.619799999999998</v>
      </c>
      <c r="K944" s="11">
        <v>4.4000000000000004</v>
      </c>
      <c r="L944" s="11" t="str">
        <f>IF(Tabla134[[#This Row],[Item Weight]]&lt;$U$12,"Poco Peso",IF(Tabla134[[#This Row],[Item Weight]]&lt;$U$13,"Peso Medio","Peso Alto"))</f>
        <v>Peso Medio</v>
      </c>
      <c r="N944" s="11">
        <f>IF(Tabla134[[#This Row],[Item Weight (Nulos)]]="",VLOOKUP(Tabla134[[#This Row],[Item Identifier]],'Tabla para Nulos'!$A$3:$B$1563,2,FALSE),Tabla134[[#This Row],[Item Weight (Nulos)]])</f>
        <v>15.25</v>
      </c>
      <c r="O944" s="11" t="str">
        <f>IF(Tabla134[[#This Row],[Item Visibility]]&lt;$U$15,"Poca visibilidad",IF(Tabla134[[#This Row],[Item Visibility]]&lt;$U$16,"Visibilidad media","Mayor visibilidad"))</f>
        <v>Poca visibilidad</v>
      </c>
      <c r="P944" s="11" t="str">
        <f>IF(Tabla134[[#This Row],[Rating]]&lt;2,"Muy Malo",IF(Tabla134[[#This Row],[Rating]]&lt;3,"Malo",IF(Tabla134[[#This Row],[Rating]]&lt;4,"Regular",IF(Tabla134[[#This Row],[Rating]]&lt;5,"Bueno","Excelente"))))</f>
        <v>Bueno</v>
      </c>
    </row>
    <row r="945" spans="1:16" x14ac:dyDescent="0.2">
      <c r="A945" s="7" t="s">
        <v>124</v>
      </c>
      <c r="B945" s="7" t="s">
        <v>217</v>
      </c>
      <c r="C945" s="7" t="s">
        <v>216</v>
      </c>
      <c r="D945" s="8">
        <v>2012</v>
      </c>
      <c r="E945" s="7" t="s">
        <v>9</v>
      </c>
      <c r="F945" s="7" t="s">
        <v>8</v>
      </c>
      <c r="G945" s="7" t="s">
        <v>1</v>
      </c>
      <c r="H945" s="7" t="s">
        <v>7</v>
      </c>
      <c r="I945" s="9">
        <v>7.1958197000000002E-2</v>
      </c>
      <c r="J945" s="10">
        <v>38.050600000000003</v>
      </c>
      <c r="K945" s="11">
        <v>4.4000000000000004</v>
      </c>
      <c r="L945" s="11" t="str">
        <f>IF(Tabla134[[#This Row],[Item Weight]]&lt;$U$12,"Poco Peso",IF(Tabla134[[#This Row],[Item Weight]]&lt;$U$13,"Peso Medio","Peso Alto"))</f>
        <v>Poco Peso</v>
      </c>
      <c r="M945" s="7">
        <v>8.3650000000000002</v>
      </c>
      <c r="N945" s="11">
        <f>IF(Tabla134[[#This Row],[Item Weight (Nulos)]]="",VLOOKUP(Tabla134[[#This Row],[Item Identifier]],'Tabla para Nulos'!$A$3:$B$1563,2,FALSE),Tabla134[[#This Row],[Item Weight (Nulos)]])</f>
        <v>8.3650000000000002</v>
      </c>
      <c r="O945" s="11" t="str">
        <f>IF(Tabla134[[#This Row],[Item Visibility]]&lt;$U$15,"Poca visibilidad",IF(Tabla134[[#This Row],[Item Visibility]]&lt;$U$16,"Visibilidad media","Mayor visibilidad"))</f>
        <v>Visibilidad media</v>
      </c>
      <c r="P945" s="11" t="str">
        <f>IF(Tabla134[[#This Row],[Rating]]&lt;2,"Muy Malo",IF(Tabla134[[#This Row],[Rating]]&lt;3,"Malo",IF(Tabla134[[#This Row],[Rating]]&lt;4,"Regular",IF(Tabla134[[#This Row],[Rating]]&lt;5,"Bueno","Excelente"))))</f>
        <v>Bueno</v>
      </c>
    </row>
    <row r="946" spans="1:16" x14ac:dyDescent="0.2">
      <c r="A946" s="7" t="s">
        <v>6</v>
      </c>
      <c r="B946" s="7" t="s">
        <v>970</v>
      </c>
      <c r="C946" s="7" t="s">
        <v>10</v>
      </c>
      <c r="D946" s="8">
        <v>2017</v>
      </c>
      <c r="E946" s="7" t="s">
        <v>797</v>
      </c>
      <c r="F946" s="7" t="s">
        <v>796</v>
      </c>
      <c r="G946" s="7" t="s">
        <v>702</v>
      </c>
      <c r="H946" s="7" t="s">
        <v>7</v>
      </c>
      <c r="I946" s="9">
        <v>7.4613090000000007E-2</v>
      </c>
      <c r="J946" s="10">
        <v>187.4556</v>
      </c>
      <c r="K946" s="11">
        <v>4.4000000000000004</v>
      </c>
      <c r="L946" s="11" t="str">
        <f>IF(Tabla134[[#This Row],[Item Weight]]&lt;$U$12,"Poco Peso",IF(Tabla134[[#This Row],[Item Weight]]&lt;$U$13,"Peso Medio","Peso Alto"))</f>
        <v>Poco Peso</v>
      </c>
      <c r="M946" s="7">
        <v>8.75</v>
      </c>
      <c r="N946" s="11">
        <f>IF(Tabla134[[#This Row],[Item Weight (Nulos)]]="",VLOOKUP(Tabla134[[#This Row],[Item Identifier]],'Tabla para Nulos'!$A$3:$B$1563,2,FALSE),Tabla134[[#This Row],[Item Weight (Nulos)]])</f>
        <v>8.75</v>
      </c>
      <c r="O946" s="11" t="str">
        <f>IF(Tabla134[[#This Row],[Item Visibility]]&lt;$U$15,"Poca visibilidad",IF(Tabla134[[#This Row],[Item Visibility]]&lt;$U$16,"Visibilidad media","Mayor visibilidad"))</f>
        <v>Visibilidad media</v>
      </c>
      <c r="P946" s="11" t="str">
        <f>IF(Tabla134[[#This Row],[Rating]]&lt;2,"Muy Malo",IF(Tabla134[[#This Row],[Rating]]&lt;3,"Malo",IF(Tabla134[[#This Row],[Rating]]&lt;4,"Regular",IF(Tabla134[[#This Row],[Rating]]&lt;5,"Bueno","Excelente"))))</f>
        <v>Bueno</v>
      </c>
    </row>
    <row r="947" spans="1:16" x14ac:dyDescent="0.2">
      <c r="A947" s="7" t="s">
        <v>124</v>
      </c>
      <c r="B947" s="7" t="s">
        <v>1266</v>
      </c>
      <c r="C947" s="7" t="s">
        <v>14</v>
      </c>
      <c r="D947" s="8">
        <v>2022</v>
      </c>
      <c r="E947" s="7" t="s">
        <v>3</v>
      </c>
      <c r="F947" s="7" t="s">
        <v>2</v>
      </c>
      <c r="G947" s="7" t="s">
        <v>1</v>
      </c>
      <c r="H947" s="7" t="s">
        <v>0</v>
      </c>
      <c r="I947" s="9">
        <v>3.4027909000000002E-2</v>
      </c>
      <c r="J947" s="10">
        <v>212.09020000000001</v>
      </c>
      <c r="K947" s="11">
        <v>4.4000000000000004</v>
      </c>
      <c r="L947" s="11" t="str">
        <f>IF(Tabla134[[#This Row],[Item Weight]]&lt;$U$12,"Poco Peso",IF(Tabla134[[#This Row],[Item Weight]]&lt;$U$13,"Peso Medio","Peso Alto"))</f>
        <v>Peso Alto</v>
      </c>
      <c r="M947" s="7">
        <v>19.75</v>
      </c>
      <c r="N947" s="11">
        <f>IF(Tabla134[[#This Row],[Item Weight (Nulos)]]="",VLOOKUP(Tabla134[[#This Row],[Item Identifier]],'Tabla para Nulos'!$A$3:$B$1563,2,FALSE),Tabla134[[#This Row],[Item Weight (Nulos)]])</f>
        <v>19.75</v>
      </c>
      <c r="O947" s="11" t="str">
        <f>IF(Tabla134[[#This Row],[Item Visibility]]&lt;$U$15,"Poca visibilidad",IF(Tabla134[[#This Row],[Item Visibility]]&lt;$U$16,"Visibilidad media","Mayor visibilidad"))</f>
        <v>Visibilidad media</v>
      </c>
      <c r="P947" s="11" t="str">
        <f>IF(Tabla134[[#This Row],[Rating]]&lt;2,"Muy Malo",IF(Tabla134[[#This Row],[Rating]]&lt;3,"Malo",IF(Tabla134[[#This Row],[Rating]]&lt;4,"Regular",IF(Tabla134[[#This Row],[Rating]]&lt;5,"Bueno","Excelente"))))</f>
        <v>Bueno</v>
      </c>
    </row>
    <row r="948" spans="1:16" x14ac:dyDescent="0.2">
      <c r="A948" s="7" t="s">
        <v>124</v>
      </c>
      <c r="B948" s="7" t="s">
        <v>1518</v>
      </c>
      <c r="C948" s="7" t="s">
        <v>25</v>
      </c>
      <c r="D948" s="8">
        <v>2022</v>
      </c>
      <c r="E948" s="7" t="s">
        <v>3</v>
      </c>
      <c r="F948" s="7" t="s">
        <v>2</v>
      </c>
      <c r="G948" s="7" t="s">
        <v>1</v>
      </c>
      <c r="H948" s="7" t="s">
        <v>0</v>
      </c>
      <c r="I948" s="9">
        <v>1.1307038E-2</v>
      </c>
      <c r="J948" s="10">
        <v>188.5188</v>
      </c>
      <c r="K948" s="11">
        <v>4.4000000000000004</v>
      </c>
      <c r="L948" s="11" t="str">
        <f>IF(Tabla134[[#This Row],[Item Weight]]&lt;$U$12,"Poco Peso",IF(Tabla134[[#This Row],[Item Weight]]&lt;$U$13,"Peso Medio","Peso Alto"))</f>
        <v>Poco Peso</v>
      </c>
      <c r="M948" s="7">
        <v>7.8550000000000004</v>
      </c>
      <c r="N948" s="11">
        <f>IF(Tabla134[[#This Row],[Item Weight (Nulos)]]="",VLOOKUP(Tabla134[[#This Row],[Item Identifier]],'Tabla para Nulos'!$A$3:$B$1563,2,FALSE),Tabla134[[#This Row],[Item Weight (Nulos)]])</f>
        <v>7.8550000000000004</v>
      </c>
      <c r="O948" s="11" t="str">
        <f>IF(Tabla134[[#This Row],[Item Visibility]]&lt;$U$15,"Poca visibilidad",IF(Tabla134[[#This Row],[Item Visibility]]&lt;$U$16,"Visibilidad media","Mayor visibilidad"))</f>
        <v>Poca visibilidad</v>
      </c>
      <c r="P948" s="11" t="str">
        <f>IF(Tabla134[[#This Row],[Rating]]&lt;2,"Muy Malo",IF(Tabla134[[#This Row],[Rating]]&lt;3,"Malo",IF(Tabla134[[#This Row],[Rating]]&lt;4,"Regular",IF(Tabla134[[#This Row],[Rating]]&lt;5,"Bueno","Excelente"))))</f>
        <v>Bueno</v>
      </c>
    </row>
    <row r="949" spans="1:16" x14ac:dyDescent="0.2">
      <c r="A949" s="7" t="s">
        <v>6</v>
      </c>
      <c r="B949" s="7" t="s">
        <v>54</v>
      </c>
      <c r="C949" s="7" t="s">
        <v>47</v>
      </c>
      <c r="D949" s="8">
        <v>2014</v>
      </c>
      <c r="E949" s="7" t="s">
        <v>529</v>
      </c>
      <c r="F949" s="7" t="s">
        <v>2</v>
      </c>
      <c r="G949" s="7" t="s">
        <v>528</v>
      </c>
      <c r="H949" s="7" t="s">
        <v>7</v>
      </c>
      <c r="I949" s="9">
        <v>5.7373796999999997E-2</v>
      </c>
      <c r="J949" s="10">
        <v>151.4366</v>
      </c>
      <c r="K949" s="11">
        <v>4.4000000000000004</v>
      </c>
      <c r="L949" s="11" t="str">
        <f>IF(Tabla134[[#This Row],[Item Weight]]&lt;$U$12,"Poco Peso",IF(Tabla134[[#This Row],[Item Weight]]&lt;$U$13,"Peso Medio","Peso Alto"))</f>
        <v>Peso Medio</v>
      </c>
      <c r="M949" s="7">
        <v>11.8</v>
      </c>
      <c r="N949" s="11">
        <f>IF(Tabla134[[#This Row],[Item Weight (Nulos)]]="",VLOOKUP(Tabla134[[#This Row],[Item Identifier]],'Tabla para Nulos'!$A$3:$B$1563,2,FALSE),Tabla134[[#This Row],[Item Weight (Nulos)]])</f>
        <v>11.8</v>
      </c>
      <c r="O949" s="11" t="str">
        <f>IF(Tabla134[[#This Row],[Item Visibility]]&lt;$U$15,"Poca visibilidad",IF(Tabla134[[#This Row],[Item Visibility]]&lt;$U$16,"Visibilidad media","Mayor visibilidad"))</f>
        <v>Visibilidad media</v>
      </c>
      <c r="P949" s="11" t="str">
        <f>IF(Tabla134[[#This Row],[Rating]]&lt;2,"Muy Malo",IF(Tabla134[[#This Row],[Rating]]&lt;3,"Malo",IF(Tabla134[[#This Row],[Rating]]&lt;4,"Regular",IF(Tabla134[[#This Row],[Rating]]&lt;5,"Bueno","Excelente"))))</f>
        <v>Bueno</v>
      </c>
    </row>
    <row r="950" spans="1:16" x14ac:dyDescent="0.2">
      <c r="A950" s="7" t="s">
        <v>6</v>
      </c>
      <c r="B950" s="7" t="s">
        <v>942</v>
      </c>
      <c r="C950" s="7" t="s">
        <v>10</v>
      </c>
      <c r="D950" s="8">
        <v>2018</v>
      </c>
      <c r="E950" s="7" t="s">
        <v>1195</v>
      </c>
      <c r="F950" s="7" t="s">
        <v>8</v>
      </c>
      <c r="G950" s="7" t="s">
        <v>702</v>
      </c>
      <c r="H950" s="7" t="s">
        <v>1621</v>
      </c>
      <c r="I950" s="9">
        <v>9.4153749999999994E-2</v>
      </c>
      <c r="J950" s="10">
        <v>165.7526</v>
      </c>
      <c r="K950" s="11">
        <v>4.4000000000000004</v>
      </c>
      <c r="L950" s="11" t="str">
        <f>IF(Tabla134[[#This Row],[Item Weight]]&lt;$U$12,"Poco Peso",IF(Tabla134[[#This Row],[Item Weight]]&lt;$U$13,"Peso Medio","Peso Alto"))</f>
        <v>Peso Medio</v>
      </c>
      <c r="N950" s="11">
        <f>IF(Tabla134[[#This Row],[Item Weight (Nulos)]]="",VLOOKUP(Tabla134[[#This Row],[Item Identifier]],'Tabla para Nulos'!$A$3:$B$1563,2,FALSE),Tabla134[[#This Row],[Item Weight (Nulos)]])</f>
        <v>11.1</v>
      </c>
      <c r="O950" s="11" t="str">
        <f>IF(Tabla134[[#This Row],[Item Visibility]]&lt;$U$15,"Poca visibilidad",IF(Tabla134[[#This Row],[Item Visibility]]&lt;$U$16,"Visibilidad media","Mayor visibilidad"))</f>
        <v>Visibilidad media</v>
      </c>
      <c r="P950" s="11" t="str">
        <f>IF(Tabla134[[#This Row],[Rating]]&lt;2,"Muy Malo",IF(Tabla134[[#This Row],[Rating]]&lt;3,"Malo",IF(Tabla134[[#This Row],[Rating]]&lt;4,"Regular",IF(Tabla134[[#This Row],[Rating]]&lt;5,"Bueno","Excelente"))))</f>
        <v>Bueno</v>
      </c>
    </row>
    <row r="951" spans="1:16" x14ac:dyDescent="0.2">
      <c r="A951" s="7" t="s">
        <v>124</v>
      </c>
      <c r="B951" s="7" t="s">
        <v>1449</v>
      </c>
      <c r="C951" s="7" t="s">
        <v>10</v>
      </c>
      <c r="D951" s="8">
        <v>2022</v>
      </c>
      <c r="E951" s="7" t="s">
        <v>3</v>
      </c>
      <c r="F951" s="7" t="s">
        <v>2</v>
      </c>
      <c r="G951" s="7" t="s">
        <v>1</v>
      </c>
      <c r="H951" s="7" t="s">
        <v>0</v>
      </c>
      <c r="I951" s="9">
        <v>2.0631653999999999E-2</v>
      </c>
      <c r="J951" s="10">
        <v>50.132399999999997</v>
      </c>
      <c r="K951" s="11">
        <v>4.4000000000000004</v>
      </c>
      <c r="L951" s="11" t="str">
        <f>IF(Tabla134[[#This Row],[Item Weight]]&lt;$U$12,"Poco Peso",IF(Tabla134[[#This Row],[Item Weight]]&lt;$U$13,"Peso Medio","Peso Alto"))</f>
        <v>Peso Medio</v>
      </c>
      <c r="M951" s="7">
        <v>16.350000000000001</v>
      </c>
      <c r="N951" s="11">
        <f>IF(Tabla134[[#This Row],[Item Weight (Nulos)]]="",VLOOKUP(Tabla134[[#This Row],[Item Identifier]],'Tabla para Nulos'!$A$3:$B$1563,2,FALSE),Tabla134[[#This Row],[Item Weight (Nulos)]])</f>
        <v>16.350000000000001</v>
      </c>
      <c r="O951" s="11" t="str">
        <f>IF(Tabla134[[#This Row],[Item Visibility]]&lt;$U$15,"Poca visibilidad",IF(Tabla134[[#This Row],[Item Visibility]]&lt;$U$16,"Visibilidad media","Mayor visibilidad"))</f>
        <v>Poca visibilidad</v>
      </c>
      <c r="P951" s="11" t="str">
        <f>IF(Tabla134[[#This Row],[Rating]]&lt;2,"Muy Malo",IF(Tabla134[[#This Row],[Rating]]&lt;3,"Malo",IF(Tabla134[[#This Row],[Rating]]&lt;4,"Regular",IF(Tabla134[[#This Row],[Rating]]&lt;5,"Bueno","Excelente"))))</f>
        <v>Bueno</v>
      </c>
    </row>
    <row r="952" spans="1:16" x14ac:dyDescent="0.2">
      <c r="A952" s="7" t="s">
        <v>124</v>
      </c>
      <c r="B952" s="7" t="s">
        <v>687</v>
      </c>
      <c r="C952" s="7" t="s">
        <v>28</v>
      </c>
      <c r="D952" s="8">
        <v>2018</v>
      </c>
      <c r="E952" s="7" t="s">
        <v>13</v>
      </c>
      <c r="F952" s="7" t="s">
        <v>2</v>
      </c>
      <c r="G952" s="7" t="s">
        <v>1</v>
      </c>
      <c r="H952" s="7" t="s">
        <v>12</v>
      </c>
      <c r="I952" s="9">
        <v>7.8362483999999996E-2</v>
      </c>
      <c r="J952" s="10">
        <v>177.93700000000001</v>
      </c>
      <c r="K952" s="11">
        <v>4.4000000000000004</v>
      </c>
      <c r="L952" s="11" t="str">
        <f>IF(Tabla134[[#This Row],[Item Weight]]&lt;$U$12,"Poco Peso",IF(Tabla134[[#This Row],[Item Weight]]&lt;$U$13,"Peso Medio","Peso Alto"))</f>
        <v>Peso Medio</v>
      </c>
      <c r="N952" s="11">
        <f>IF(Tabla134[[#This Row],[Item Weight (Nulos)]]="",VLOOKUP(Tabla134[[#This Row],[Item Identifier]],'Tabla para Nulos'!$A$3:$B$1563,2,FALSE),Tabla134[[#This Row],[Item Weight (Nulos)]])</f>
        <v>10.3</v>
      </c>
      <c r="O952" s="11" t="str">
        <f>IF(Tabla134[[#This Row],[Item Visibility]]&lt;$U$15,"Poca visibilidad",IF(Tabla134[[#This Row],[Item Visibility]]&lt;$U$16,"Visibilidad media","Mayor visibilidad"))</f>
        <v>Visibilidad media</v>
      </c>
      <c r="P952" s="11" t="str">
        <f>IF(Tabla134[[#This Row],[Rating]]&lt;2,"Muy Malo",IF(Tabla134[[#This Row],[Rating]]&lt;3,"Malo",IF(Tabla134[[#This Row],[Rating]]&lt;4,"Regular",IF(Tabla134[[#This Row],[Rating]]&lt;5,"Bueno","Excelente"))))</f>
        <v>Bueno</v>
      </c>
    </row>
    <row r="953" spans="1:16" x14ac:dyDescent="0.2">
      <c r="A953" s="7" t="s">
        <v>6</v>
      </c>
      <c r="B953" s="7" t="s">
        <v>930</v>
      </c>
      <c r="C953" s="7" t="s">
        <v>14</v>
      </c>
      <c r="D953" s="8">
        <v>2018</v>
      </c>
      <c r="E953" s="7" t="s">
        <v>1195</v>
      </c>
      <c r="F953" s="7" t="s">
        <v>8</v>
      </c>
      <c r="G953" s="7" t="s">
        <v>702</v>
      </c>
      <c r="H953" s="7" t="s">
        <v>1621</v>
      </c>
      <c r="I953" s="9">
        <v>8.2741482000000005E-2</v>
      </c>
      <c r="J953" s="10">
        <v>118.7782</v>
      </c>
      <c r="K953" s="11">
        <v>4.4000000000000004</v>
      </c>
      <c r="L953" s="11" t="str">
        <f>IF(Tabla134[[#This Row],[Item Weight]]&lt;$U$12,"Poco Peso",IF(Tabla134[[#This Row],[Item Weight]]&lt;$U$13,"Peso Medio","Peso Alto"))</f>
        <v>Peso Alto</v>
      </c>
      <c r="N953" s="11">
        <f>IF(Tabla134[[#This Row],[Item Weight (Nulos)]]="",VLOOKUP(Tabla134[[#This Row],[Item Identifier]],'Tabla para Nulos'!$A$3:$B$1563,2,FALSE),Tabla134[[#This Row],[Item Weight (Nulos)]])</f>
        <v>17.600000000000001</v>
      </c>
      <c r="O953" s="11" t="str">
        <f>IF(Tabla134[[#This Row],[Item Visibility]]&lt;$U$15,"Poca visibilidad",IF(Tabla134[[#This Row],[Item Visibility]]&lt;$U$16,"Visibilidad media","Mayor visibilidad"))</f>
        <v>Visibilidad media</v>
      </c>
      <c r="P953" s="11" t="str">
        <f>IF(Tabla134[[#This Row],[Rating]]&lt;2,"Muy Malo",IF(Tabla134[[#This Row],[Rating]]&lt;3,"Malo",IF(Tabla134[[#This Row],[Rating]]&lt;4,"Regular",IF(Tabla134[[#This Row],[Rating]]&lt;5,"Bueno","Excelente"))))</f>
        <v>Bueno</v>
      </c>
    </row>
    <row r="954" spans="1:16" x14ac:dyDescent="0.2">
      <c r="A954" s="7" t="s">
        <v>6</v>
      </c>
      <c r="B954" s="7" t="s">
        <v>1416</v>
      </c>
      <c r="C954" s="7" t="s">
        <v>71</v>
      </c>
      <c r="D954" s="8">
        <v>2020</v>
      </c>
      <c r="E954" s="7" t="s">
        <v>919</v>
      </c>
      <c r="F954" s="7" t="s">
        <v>796</v>
      </c>
      <c r="G954" s="7" t="s">
        <v>702</v>
      </c>
      <c r="H954" s="7" t="s">
        <v>7</v>
      </c>
      <c r="I954" s="9">
        <v>4.9559041999999998E-2</v>
      </c>
      <c r="J954" s="10">
        <v>246.4144</v>
      </c>
      <c r="K954" s="11">
        <v>4.4000000000000004</v>
      </c>
      <c r="L954" s="11" t="str">
        <f>IF(Tabla134[[#This Row],[Item Weight]]&lt;$U$12,"Poco Peso",IF(Tabla134[[#This Row],[Item Weight]]&lt;$U$13,"Peso Medio","Peso Alto"))</f>
        <v>Peso Medio</v>
      </c>
      <c r="M954" s="7">
        <v>9.2850000000000001</v>
      </c>
      <c r="N954" s="11">
        <f>IF(Tabla134[[#This Row],[Item Weight (Nulos)]]="",VLOOKUP(Tabla134[[#This Row],[Item Identifier]],'Tabla para Nulos'!$A$3:$B$1563,2,FALSE),Tabla134[[#This Row],[Item Weight (Nulos)]])</f>
        <v>9.2850000000000001</v>
      </c>
      <c r="O954" s="11" t="str">
        <f>IF(Tabla134[[#This Row],[Item Visibility]]&lt;$U$15,"Poca visibilidad",IF(Tabla134[[#This Row],[Item Visibility]]&lt;$U$16,"Visibilidad media","Mayor visibilidad"))</f>
        <v>Visibilidad media</v>
      </c>
      <c r="P954" s="11" t="str">
        <f>IF(Tabla134[[#This Row],[Rating]]&lt;2,"Muy Malo",IF(Tabla134[[#This Row],[Rating]]&lt;3,"Malo",IF(Tabla134[[#This Row],[Rating]]&lt;4,"Regular",IF(Tabla134[[#This Row],[Rating]]&lt;5,"Bueno","Excelente"))))</f>
        <v>Bueno</v>
      </c>
    </row>
    <row r="955" spans="1:16" x14ac:dyDescent="0.2">
      <c r="A955" s="7" t="s">
        <v>124</v>
      </c>
      <c r="B955" s="7" t="s">
        <v>514</v>
      </c>
      <c r="C955" s="7" t="s">
        <v>28</v>
      </c>
      <c r="D955" s="8">
        <v>2014</v>
      </c>
      <c r="E955" s="7" t="s">
        <v>529</v>
      </c>
      <c r="F955" s="7" t="s">
        <v>2</v>
      </c>
      <c r="G955" s="7" t="s">
        <v>528</v>
      </c>
      <c r="H955" s="7" t="s">
        <v>7</v>
      </c>
      <c r="I955" s="9">
        <v>1.4618973E-2</v>
      </c>
      <c r="J955" s="10">
        <v>85.224999999999994</v>
      </c>
      <c r="K955" s="11">
        <v>4.4000000000000004</v>
      </c>
      <c r="L955" s="11" t="str">
        <f>IF(Tabla134[[#This Row],[Item Weight]]&lt;$U$12,"Poco Peso",IF(Tabla134[[#This Row],[Item Weight]]&lt;$U$13,"Peso Medio","Peso Alto"))</f>
        <v>Poco Peso</v>
      </c>
      <c r="M955" s="7">
        <v>7.9749999999999996</v>
      </c>
      <c r="N955" s="11">
        <f>IF(Tabla134[[#This Row],[Item Weight (Nulos)]]="",VLOOKUP(Tabla134[[#This Row],[Item Identifier]],'Tabla para Nulos'!$A$3:$B$1563,2,FALSE),Tabla134[[#This Row],[Item Weight (Nulos)]])</f>
        <v>7.9749999999999996</v>
      </c>
      <c r="O955" s="11" t="str">
        <f>IF(Tabla134[[#This Row],[Item Visibility]]&lt;$U$15,"Poca visibilidad",IF(Tabla134[[#This Row],[Item Visibility]]&lt;$U$16,"Visibilidad media","Mayor visibilidad"))</f>
        <v>Poca visibilidad</v>
      </c>
      <c r="P955" s="11" t="str">
        <f>IF(Tabla134[[#This Row],[Rating]]&lt;2,"Muy Malo",IF(Tabla134[[#This Row],[Rating]]&lt;3,"Malo",IF(Tabla134[[#This Row],[Rating]]&lt;4,"Regular",IF(Tabla134[[#This Row],[Rating]]&lt;5,"Bueno","Excelente"))))</f>
        <v>Bueno</v>
      </c>
    </row>
    <row r="956" spans="1:16" x14ac:dyDescent="0.2">
      <c r="A956" s="7" t="s">
        <v>124</v>
      </c>
      <c r="B956" s="7" t="s">
        <v>480</v>
      </c>
      <c r="C956" s="7" t="s">
        <v>10</v>
      </c>
      <c r="D956" s="8">
        <v>2014</v>
      </c>
      <c r="E956" s="7" t="s">
        <v>529</v>
      </c>
      <c r="F956" s="7" t="s">
        <v>2</v>
      </c>
      <c r="G956" s="7" t="s">
        <v>528</v>
      </c>
      <c r="H956" s="7" t="s">
        <v>7</v>
      </c>
      <c r="I956" s="9">
        <v>0.10550944</v>
      </c>
      <c r="J956" s="10">
        <v>85.690799999999996</v>
      </c>
      <c r="K956" s="11">
        <v>4.4000000000000004</v>
      </c>
      <c r="L956" s="11" t="str">
        <f>IF(Tabla134[[#This Row],[Item Weight]]&lt;$U$12,"Poco Peso",IF(Tabla134[[#This Row],[Item Weight]]&lt;$U$13,"Peso Medio","Peso Alto"))</f>
        <v>Poco Peso</v>
      </c>
      <c r="M956" s="7">
        <v>6.59</v>
      </c>
      <c r="N956" s="11">
        <f>IF(Tabla134[[#This Row],[Item Weight (Nulos)]]="",VLOOKUP(Tabla134[[#This Row],[Item Identifier]],'Tabla para Nulos'!$A$3:$B$1563,2,FALSE),Tabla134[[#This Row],[Item Weight (Nulos)]])</f>
        <v>6.59</v>
      </c>
      <c r="O956" s="11" t="str">
        <f>IF(Tabla134[[#This Row],[Item Visibility]]&lt;$U$15,"Poca visibilidad",IF(Tabla134[[#This Row],[Item Visibility]]&lt;$U$16,"Visibilidad media","Mayor visibilidad"))</f>
        <v>Mayor visibilidad</v>
      </c>
      <c r="P956" s="11" t="str">
        <f>IF(Tabla134[[#This Row],[Rating]]&lt;2,"Muy Malo",IF(Tabla134[[#This Row],[Rating]]&lt;3,"Malo",IF(Tabla134[[#This Row],[Rating]]&lt;4,"Regular",IF(Tabla134[[#This Row],[Rating]]&lt;5,"Bueno","Excelente"))))</f>
        <v>Bueno</v>
      </c>
    </row>
    <row r="957" spans="1:16" x14ac:dyDescent="0.2">
      <c r="A957" s="7" t="s">
        <v>124</v>
      </c>
      <c r="B957" s="7" t="s">
        <v>515</v>
      </c>
      <c r="C957" s="7" t="s">
        <v>28</v>
      </c>
      <c r="D957" s="8">
        <v>2016</v>
      </c>
      <c r="E957" s="7" t="s">
        <v>1114</v>
      </c>
      <c r="F957" s="7" t="s">
        <v>8</v>
      </c>
      <c r="G957" s="7" t="s">
        <v>702</v>
      </c>
      <c r="H957" s="7" t="s">
        <v>7</v>
      </c>
      <c r="I957" s="9">
        <v>2.9691762E-2</v>
      </c>
      <c r="J957" s="10">
        <v>92.643600000000006</v>
      </c>
      <c r="K957" s="11">
        <v>4.4000000000000004</v>
      </c>
      <c r="L957" s="11" t="str">
        <f>IF(Tabla134[[#This Row],[Item Weight]]&lt;$U$12,"Poco Peso",IF(Tabla134[[#This Row],[Item Weight]]&lt;$U$13,"Peso Medio","Peso Alto"))</f>
        <v>Poco Peso</v>
      </c>
      <c r="M957" s="7">
        <v>6.4450000000000003</v>
      </c>
      <c r="N957" s="11">
        <f>IF(Tabla134[[#This Row],[Item Weight (Nulos)]]="",VLOOKUP(Tabla134[[#This Row],[Item Identifier]],'Tabla para Nulos'!$A$3:$B$1563,2,FALSE),Tabla134[[#This Row],[Item Weight (Nulos)]])</f>
        <v>6.4450000000000003</v>
      </c>
      <c r="O957" s="11" t="str">
        <f>IF(Tabla134[[#This Row],[Item Visibility]]&lt;$U$15,"Poca visibilidad",IF(Tabla134[[#This Row],[Item Visibility]]&lt;$U$16,"Visibilidad media","Mayor visibilidad"))</f>
        <v>Visibilidad media</v>
      </c>
      <c r="P957" s="11" t="str">
        <f>IF(Tabla134[[#This Row],[Rating]]&lt;2,"Muy Malo",IF(Tabla134[[#This Row],[Rating]]&lt;3,"Malo",IF(Tabla134[[#This Row],[Rating]]&lt;4,"Regular",IF(Tabla134[[#This Row],[Rating]]&lt;5,"Bueno","Excelente"))))</f>
        <v>Bueno</v>
      </c>
    </row>
    <row r="958" spans="1:16" x14ac:dyDescent="0.2">
      <c r="A958" s="7" t="s">
        <v>6</v>
      </c>
      <c r="B958" s="7" t="s">
        <v>63</v>
      </c>
      <c r="C958" s="7" t="s">
        <v>10</v>
      </c>
      <c r="D958" s="8">
        <v>2016</v>
      </c>
      <c r="E958" s="7" t="s">
        <v>1114</v>
      </c>
      <c r="F958" s="7" t="s">
        <v>8</v>
      </c>
      <c r="G958" s="7" t="s">
        <v>702</v>
      </c>
      <c r="H958" s="7" t="s">
        <v>7</v>
      </c>
      <c r="I958" s="9">
        <v>0.102920886</v>
      </c>
      <c r="J958" s="10">
        <v>130.49680000000001</v>
      </c>
      <c r="K958" s="11">
        <v>4.4000000000000004</v>
      </c>
      <c r="L958" s="11" t="str">
        <f>IF(Tabla134[[#This Row],[Item Weight]]&lt;$U$12,"Poco Peso",IF(Tabla134[[#This Row],[Item Weight]]&lt;$U$13,"Peso Medio","Peso Alto"))</f>
        <v>Poco Peso</v>
      </c>
      <c r="M958" s="7">
        <v>6.11</v>
      </c>
      <c r="N958" s="11">
        <f>IF(Tabla134[[#This Row],[Item Weight (Nulos)]]="",VLOOKUP(Tabla134[[#This Row],[Item Identifier]],'Tabla para Nulos'!$A$3:$B$1563,2,FALSE),Tabla134[[#This Row],[Item Weight (Nulos)]])</f>
        <v>6.11</v>
      </c>
      <c r="O958" s="11" t="str">
        <f>IF(Tabla134[[#This Row],[Item Visibility]]&lt;$U$15,"Poca visibilidad",IF(Tabla134[[#This Row],[Item Visibility]]&lt;$U$16,"Visibilidad media","Mayor visibilidad"))</f>
        <v>Mayor visibilidad</v>
      </c>
      <c r="P958" s="11" t="str">
        <f>IF(Tabla134[[#This Row],[Rating]]&lt;2,"Muy Malo",IF(Tabla134[[#This Row],[Rating]]&lt;3,"Malo",IF(Tabla134[[#This Row],[Rating]]&lt;4,"Regular",IF(Tabla134[[#This Row],[Rating]]&lt;5,"Bueno","Excelente"))))</f>
        <v>Bueno</v>
      </c>
    </row>
    <row r="959" spans="1:16" x14ac:dyDescent="0.2">
      <c r="A959" s="7" t="s">
        <v>6</v>
      </c>
      <c r="B959" s="7" t="s">
        <v>950</v>
      </c>
      <c r="C959" s="7" t="s">
        <v>25</v>
      </c>
      <c r="D959" s="8">
        <v>2016</v>
      </c>
      <c r="E959" s="7" t="s">
        <v>1114</v>
      </c>
      <c r="F959" s="7" t="s">
        <v>8</v>
      </c>
      <c r="G959" s="7" t="s">
        <v>702</v>
      </c>
      <c r="H959" s="7" t="s">
        <v>7</v>
      </c>
      <c r="I959" s="9">
        <v>1.1995271E-2</v>
      </c>
      <c r="J959" s="10">
        <v>184.5924</v>
      </c>
      <c r="K959" s="11">
        <v>4.4000000000000004</v>
      </c>
      <c r="L959" s="11" t="str">
        <f>IF(Tabla134[[#This Row],[Item Weight]]&lt;$U$12,"Poco Peso",IF(Tabla134[[#This Row],[Item Weight]]&lt;$U$13,"Peso Medio","Peso Alto"))</f>
        <v>Peso Alto</v>
      </c>
      <c r="M959" s="7">
        <v>20.25</v>
      </c>
      <c r="N959" s="11">
        <f>IF(Tabla134[[#This Row],[Item Weight (Nulos)]]="",VLOOKUP(Tabla134[[#This Row],[Item Identifier]],'Tabla para Nulos'!$A$3:$B$1563,2,FALSE),Tabla134[[#This Row],[Item Weight (Nulos)]])</f>
        <v>20.25</v>
      </c>
      <c r="O959" s="11" t="str">
        <f>IF(Tabla134[[#This Row],[Item Visibility]]&lt;$U$15,"Poca visibilidad",IF(Tabla134[[#This Row],[Item Visibility]]&lt;$U$16,"Visibilidad media","Mayor visibilidad"))</f>
        <v>Poca visibilidad</v>
      </c>
      <c r="P959" s="11" t="str">
        <f>IF(Tabla134[[#This Row],[Rating]]&lt;2,"Muy Malo",IF(Tabla134[[#This Row],[Rating]]&lt;3,"Malo",IF(Tabla134[[#This Row],[Rating]]&lt;4,"Regular",IF(Tabla134[[#This Row],[Rating]]&lt;5,"Bueno","Excelente"))))</f>
        <v>Bueno</v>
      </c>
    </row>
    <row r="960" spans="1:16" x14ac:dyDescent="0.2">
      <c r="A960" s="7" t="s">
        <v>6</v>
      </c>
      <c r="B960" s="7" t="s">
        <v>1364</v>
      </c>
      <c r="C960" s="7" t="s">
        <v>112</v>
      </c>
      <c r="D960" s="8">
        <v>2015</v>
      </c>
      <c r="E960" s="7" t="s">
        <v>922</v>
      </c>
      <c r="F960" s="7" t="s">
        <v>796</v>
      </c>
      <c r="G960" s="7" t="s">
        <v>702</v>
      </c>
      <c r="H960" s="7" t="s">
        <v>7</v>
      </c>
      <c r="I960" s="9">
        <v>5.6580228000000003E-2</v>
      </c>
      <c r="J960" s="10">
        <v>105.6648</v>
      </c>
      <c r="K960" s="11">
        <v>4.4000000000000004</v>
      </c>
      <c r="L960" s="11" t="str">
        <f>IF(Tabla134[[#This Row],[Item Weight]]&lt;$U$12,"Poco Peso",IF(Tabla134[[#This Row],[Item Weight]]&lt;$U$13,"Peso Medio","Peso Alto"))</f>
        <v>Peso Alto</v>
      </c>
      <c r="M960" s="7">
        <v>20.85</v>
      </c>
      <c r="N960" s="11">
        <f>IF(Tabla134[[#This Row],[Item Weight (Nulos)]]="",VLOOKUP(Tabla134[[#This Row],[Item Identifier]],'Tabla para Nulos'!$A$3:$B$1563,2,FALSE),Tabla134[[#This Row],[Item Weight (Nulos)]])</f>
        <v>20.85</v>
      </c>
      <c r="O960" s="11" t="str">
        <f>IF(Tabla134[[#This Row],[Item Visibility]]&lt;$U$15,"Poca visibilidad",IF(Tabla134[[#This Row],[Item Visibility]]&lt;$U$16,"Visibilidad media","Mayor visibilidad"))</f>
        <v>Visibilidad media</v>
      </c>
      <c r="P960" s="11" t="str">
        <f>IF(Tabla134[[#This Row],[Rating]]&lt;2,"Muy Malo",IF(Tabla134[[#This Row],[Rating]]&lt;3,"Malo",IF(Tabla134[[#This Row],[Rating]]&lt;4,"Regular",IF(Tabla134[[#This Row],[Rating]]&lt;5,"Bueno","Excelente"))))</f>
        <v>Bueno</v>
      </c>
    </row>
    <row r="961" spans="1:16" x14ac:dyDescent="0.2">
      <c r="A961" s="7" t="s">
        <v>124</v>
      </c>
      <c r="B961" s="7" t="s">
        <v>1580</v>
      </c>
      <c r="C961" s="7" t="s">
        <v>4</v>
      </c>
      <c r="D961" s="8">
        <v>2020</v>
      </c>
      <c r="E961" s="7" t="s">
        <v>919</v>
      </c>
      <c r="F961" s="7" t="s">
        <v>796</v>
      </c>
      <c r="G961" s="7" t="s">
        <v>702</v>
      </c>
      <c r="H961" s="7" t="s">
        <v>7</v>
      </c>
      <c r="I961" s="9">
        <v>1.619866E-2</v>
      </c>
      <c r="J961" s="10">
        <v>129.26259999999999</v>
      </c>
      <c r="K961" s="11">
        <v>4.4000000000000004</v>
      </c>
      <c r="L961" s="11" t="str">
        <f>IF(Tabla134[[#This Row],[Item Weight]]&lt;$U$12,"Poco Peso",IF(Tabla134[[#This Row],[Item Weight]]&lt;$U$13,"Peso Medio","Peso Alto"))</f>
        <v>Peso Alto</v>
      </c>
      <c r="M961" s="7">
        <v>18.850000000000001</v>
      </c>
      <c r="N961" s="11">
        <f>IF(Tabla134[[#This Row],[Item Weight (Nulos)]]="",VLOOKUP(Tabla134[[#This Row],[Item Identifier]],'Tabla para Nulos'!$A$3:$B$1563,2,FALSE),Tabla134[[#This Row],[Item Weight (Nulos)]])</f>
        <v>18.850000000000001</v>
      </c>
      <c r="O961" s="11" t="str">
        <f>IF(Tabla134[[#This Row],[Item Visibility]]&lt;$U$15,"Poca visibilidad",IF(Tabla134[[#This Row],[Item Visibility]]&lt;$U$16,"Visibilidad media","Mayor visibilidad"))</f>
        <v>Poca visibilidad</v>
      </c>
      <c r="P961" s="11" t="str">
        <f>IF(Tabla134[[#This Row],[Rating]]&lt;2,"Muy Malo",IF(Tabla134[[#This Row],[Rating]]&lt;3,"Malo",IF(Tabla134[[#This Row],[Rating]]&lt;4,"Regular",IF(Tabla134[[#This Row],[Rating]]&lt;5,"Bueno","Excelente"))))</f>
        <v>Bueno</v>
      </c>
    </row>
    <row r="962" spans="1:16" x14ac:dyDescent="0.2">
      <c r="A962" s="7" t="s">
        <v>124</v>
      </c>
      <c r="B962" s="7" t="s">
        <v>261</v>
      </c>
      <c r="C962" s="7" t="s">
        <v>17</v>
      </c>
      <c r="D962" s="8">
        <v>2016</v>
      </c>
      <c r="E962" s="7" t="s">
        <v>1114</v>
      </c>
      <c r="F962" s="7" t="s">
        <v>8</v>
      </c>
      <c r="G962" s="7" t="s">
        <v>702</v>
      </c>
      <c r="H962" s="7" t="s">
        <v>7</v>
      </c>
      <c r="I962" s="9">
        <v>2.0870744E-2</v>
      </c>
      <c r="J962" s="10">
        <v>117.37820000000001</v>
      </c>
      <c r="K962" s="11">
        <v>4.4000000000000004</v>
      </c>
      <c r="L962" s="11" t="str">
        <f>IF(Tabla134[[#This Row],[Item Weight]]&lt;$U$12,"Poco Peso",IF(Tabla134[[#This Row],[Item Weight]]&lt;$U$13,"Peso Medio","Peso Alto"))</f>
        <v>Peso Medio</v>
      </c>
      <c r="M962" s="7">
        <v>13.1</v>
      </c>
      <c r="N962" s="11">
        <f>IF(Tabla134[[#This Row],[Item Weight (Nulos)]]="",VLOOKUP(Tabla134[[#This Row],[Item Identifier]],'Tabla para Nulos'!$A$3:$B$1563,2,FALSE),Tabla134[[#This Row],[Item Weight (Nulos)]])</f>
        <v>13.1</v>
      </c>
      <c r="O962" s="11" t="str">
        <f>IF(Tabla134[[#This Row],[Item Visibility]]&lt;$U$15,"Poca visibilidad",IF(Tabla134[[#This Row],[Item Visibility]]&lt;$U$16,"Visibilidad media","Mayor visibilidad"))</f>
        <v>Poca visibilidad</v>
      </c>
      <c r="P962" s="11" t="str">
        <f>IF(Tabla134[[#This Row],[Rating]]&lt;2,"Muy Malo",IF(Tabla134[[#This Row],[Rating]]&lt;3,"Malo",IF(Tabla134[[#This Row],[Rating]]&lt;4,"Regular",IF(Tabla134[[#This Row],[Rating]]&lt;5,"Bueno","Excelente"))))</f>
        <v>Bueno</v>
      </c>
    </row>
    <row r="963" spans="1:16" x14ac:dyDescent="0.2">
      <c r="A963" s="7" t="s">
        <v>124</v>
      </c>
      <c r="B963" s="7" t="s">
        <v>1233</v>
      </c>
      <c r="C963" s="7" t="s">
        <v>28</v>
      </c>
      <c r="D963" s="8">
        <v>2015</v>
      </c>
      <c r="E963" s="7" t="s">
        <v>922</v>
      </c>
      <c r="F963" s="7" t="s">
        <v>796</v>
      </c>
      <c r="G963" s="7" t="s">
        <v>702</v>
      </c>
      <c r="H963" s="7" t="s">
        <v>7</v>
      </c>
      <c r="I963" s="9">
        <v>5.6778760000000001E-3</v>
      </c>
      <c r="J963" s="10">
        <v>184.89240000000001</v>
      </c>
      <c r="K963" s="11">
        <v>4.4000000000000004</v>
      </c>
      <c r="L963" s="11" t="str">
        <f>IF(Tabla134[[#This Row],[Item Weight]]&lt;$U$12,"Poco Peso",IF(Tabla134[[#This Row],[Item Weight]]&lt;$U$13,"Peso Medio","Peso Alto"))</f>
        <v>Poco Peso</v>
      </c>
      <c r="M963" s="7">
        <v>5.9850000000000003</v>
      </c>
      <c r="N963" s="11">
        <f>IF(Tabla134[[#This Row],[Item Weight (Nulos)]]="",VLOOKUP(Tabla134[[#This Row],[Item Identifier]],'Tabla para Nulos'!$A$3:$B$1563,2,FALSE),Tabla134[[#This Row],[Item Weight (Nulos)]])</f>
        <v>5.9850000000000003</v>
      </c>
      <c r="O963" s="11" t="str">
        <f>IF(Tabla134[[#This Row],[Item Visibility]]&lt;$U$15,"Poca visibilidad",IF(Tabla134[[#This Row],[Item Visibility]]&lt;$U$16,"Visibilidad media","Mayor visibilidad"))</f>
        <v>Poca visibilidad</v>
      </c>
      <c r="P963" s="11" t="str">
        <f>IF(Tabla134[[#This Row],[Rating]]&lt;2,"Muy Malo",IF(Tabla134[[#This Row],[Rating]]&lt;3,"Malo",IF(Tabla134[[#This Row],[Rating]]&lt;4,"Regular",IF(Tabla134[[#This Row],[Rating]]&lt;5,"Bueno","Excelente"))))</f>
        <v>Bueno</v>
      </c>
    </row>
    <row r="964" spans="1:16" x14ac:dyDescent="0.2">
      <c r="A964" s="7" t="s">
        <v>124</v>
      </c>
      <c r="B964" s="7" t="s">
        <v>1368</v>
      </c>
      <c r="C964" s="7" t="s">
        <v>47</v>
      </c>
      <c r="D964" s="8">
        <v>2011</v>
      </c>
      <c r="E964" s="7" t="s">
        <v>703</v>
      </c>
      <c r="F964" s="7" t="s">
        <v>2</v>
      </c>
      <c r="G964" s="7" t="s">
        <v>702</v>
      </c>
      <c r="H964" s="7" t="s">
        <v>1621</v>
      </c>
      <c r="I964" s="9">
        <v>5.4463442000000001E-2</v>
      </c>
      <c r="J964" s="10">
        <v>163.88419999999999</v>
      </c>
      <c r="K964" s="11">
        <v>4.4000000000000004</v>
      </c>
      <c r="L964" s="11" t="str">
        <f>IF(Tabla134[[#This Row],[Item Weight]]&lt;$U$12,"Poco Peso",IF(Tabla134[[#This Row],[Item Weight]]&lt;$U$13,"Peso Medio","Peso Alto"))</f>
        <v>Peso Medio</v>
      </c>
      <c r="M964" s="7">
        <v>16.350000000000001</v>
      </c>
      <c r="N964" s="11">
        <f>IF(Tabla134[[#This Row],[Item Weight (Nulos)]]="",VLOOKUP(Tabla134[[#This Row],[Item Identifier]],'Tabla para Nulos'!$A$3:$B$1563,2,FALSE),Tabla134[[#This Row],[Item Weight (Nulos)]])</f>
        <v>16.350000000000001</v>
      </c>
      <c r="O964" s="11" t="str">
        <f>IF(Tabla134[[#This Row],[Item Visibility]]&lt;$U$15,"Poca visibilidad",IF(Tabla134[[#This Row],[Item Visibility]]&lt;$U$16,"Visibilidad media","Mayor visibilidad"))</f>
        <v>Visibilidad media</v>
      </c>
      <c r="P964" s="11" t="str">
        <f>IF(Tabla134[[#This Row],[Rating]]&lt;2,"Muy Malo",IF(Tabla134[[#This Row],[Rating]]&lt;3,"Malo",IF(Tabla134[[#This Row],[Rating]]&lt;4,"Regular",IF(Tabla134[[#This Row],[Rating]]&lt;5,"Bueno","Excelente"))))</f>
        <v>Bueno</v>
      </c>
    </row>
    <row r="965" spans="1:16" x14ac:dyDescent="0.2">
      <c r="A965" s="7" t="s">
        <v>124</v>
      </c>
      <c r="B965" s="7" t="s">
        <v>695</v>
      </c>
      <c r="C965" s="7" t="s">
        <v>4</v>
      </c>
      <c r="D965" s="8">
        <v>2018</v>
      </c>
      <c r="E965" s="7" t="s">
        <v>1195</v>
      </c>
      <c r="F965" s="7" t="s">
        <v>8</v>
      </c>
      <c r="G965" s="7" t="s">
        <v>702</v>
      </c>
      <c r="H965" s="7" t="s">
        <v>1621</v>
      </c>
      <c r="I965" s="9">
        <v>9.8031771000000004E-2</v>
      </c>
      <c r="J965" s="10">
        <v>151.30240000000001</v>
      </c>
      <c r="K965" s="11">
        <v>4.4000000000000004</v>
      </c>
      <c r="L965" s="11" t="str">
        <f>IF(Tabla134[[#This Row],[Item Weight]]&lt;$U$12,"Poco Peso",IF(Tabla134[[#This Row],[Item Weight]]&lt;$U$13,"Peso Medio","Peso Alto"))</f>
        <v>Peso Medio</v>
      </c>
      <c r="N965" s="11">
        <f>IF(Tabla134[[#This Row],[Item Weight (Nulos)]]="",VLOOKUP(Tabla134[[#This Row],[Item Identifier]],'Tabla para Nulos'!$A$3:$B$1563,2,FALSE),Tabla134[[#This Row],[Item Weight (Nulos)]])</f>
        <v>15.7</v>
      </c>
      <c r="O965" s="11" t="str">
        <f>IF(Tabla134[[#This Row],[Item Visibility]]&lt;$U$15,"Poca visibilidad",IF(Tabla134[[#This Row],[Item Visibility]]&lt;$U$16,"Visibilidad media","Mayor visibilidad"))</f>
        <v>Mayor visibilidad</v>
      </c>
      <c r="P965" s="11" t="str">
        <f>IF(Tabla134[[#This Row],[Rating]]&lt;2,"Muy Malo",IF(Tabla134[[#This Row],[Rating]]&lt;3,"Malo",IF(Tabla134[[#This Row],[Rating]]&lt;4,"Regular",IF(Tabla134[[#This Row],[Rating]]&lt;5,"Bueno","Excelente"))))</f>
        <v>Bueno</v>
      </c>
    </row>
    <row r="966" spans="1:16" x14ac:dyDescent="0.2">
      <c r="A966" s="7" t="s">
        <v>124</v>
      </c>
      <c r="B966" s="7" t="s">
        <v>1067</v>
      </c>
      <c r="C966" s="7" t="s">
        <v>171</v>
      </c>
      <c r="D966" s="8">
        <v>2020</v>
      </c>
      <c r="E966" s="7" t="s">
        <v>919</v>
      </c>
      <c r="F966" s="7" t="s">
        <v>796</v>
      </c>
      <c r="G966" s="7" t="s">
        <v>1</v>
      </c>
      <c r="H966" s="7" t="s">
        <v>7</v>
      </c>
      <c r="I966" s="9">
        <v>0</v>
      </c>
      <c r="J966" s="10">
        <v>117.815</v>
      </c>
      <c r="K966" s="11">
        <v>4.4000000000000004</v>
      </c>
      <c r="L966" s="11" t="str">
        <f>IF(Tabla134[[#This Row],[Item Weight]]&lt;$U$12,"Poco Peso",IF(Tabla134[[#This Row],[Item Weight]]&lt;$U$13,"Peso Medio","Peso Alto"))</f>
        <v>Peso Medio</v>
      </c>
      <c r="M966" s="7">
        <v>12.15</v>
      </c>
      <c r="N966" s="11">
        <f>IF(Tabla134[[#This Row],[Item Weight (Nulos)]]="",VLOOKUP(Tabla134[[#This Row],[Item Identifier]],'Tabla para Nulos'!$A$3:$B$1563,2,FALSE),Tabla134[[#This Row],[Item Weight (Nulos)]])</f>
        <v>12.15</v>
      </c>
      <c r="O966" s="11" t="str">
        <f>IF(Tabla134[[#This Row],[Item Visibility]]&lt;$U$15,"Poca visibilidad",IF(Tabla134[[#This Row],[Item Visibility]]&lt;$U$16,"Visibilidad media","Mayor visibilidad"))</f>
        <v>Poca visibilidad</v>
      </c>
      <c r="P966" s="11" t="str">
        <f>IF(Tabla134[[#This Row],[Rating]]&lt;2,"Muy Malo",IF(Tabla134[[#This Row],[Rating]]&lt;3,"Malo",IF(Tabla134[[#This Row],[Rating]]&lt;4,"Regular",IF(Tabla134[[#This Row],[Rating]]&lt;5,"Bueno","Excelente"))))</f>
        <v>Bueno</v>
      </c>
    </row>
    <row r="967" spans="1:16" x14ac:dyDescent="0.2">
      <c r="A967" s="7" t="s">
        <v>124</v>
      </c>
      <c r="B967" s="7" t="s">
        <v>257</v>
      </c>
      <c r="C967" s="7" t="s">
        <v>71</v>
      </c>
      <c r="D967" s="8">
        <v>2012</v>
      </c>
      <c r="E967" s="7" t="s">
        <v>9</v>
      </c>
      <c r="F967" s="7" t="s">
        <v>8</v>
      </c>
      <c r="G967" s="7" t="s">
        <v>1</v>
      </c>
      <c r="H967" s="7" t="s">
        <v>7</v>
      </c>
      <c r="I967" s="9">
        <v>2.6384672000000001E-2</v>
      </c>
      <c r="J967" s="10">
        <v>208.99539999999999</v>
      </c>
      <c r="K967" s="11">
        <v>4.4000000000000004</v>
      </c>
      <c r="L967" s="11" t="str">
        <f>IF(Tabla134[[#This Row],[Item Weight]]&lt;$U$12,"Poco Peso",IF(Tabla134[[#This Row],[Item Weight]]&lt;$U$13,"Peso Medio","Peso Alto"))</f>
        <v>Peso Medio</v>
      </c>
      <c r="M967" s="7">
        <v>8.8949999999999996</v>
      </c>
      <c r="N967" s="11">
        <f>IF(Tabla134[[#This Row],[Item Weight (Nulos)]]="",VLOOKUP(Tabla134[[#This Row],[Item Identifier]],'Tabla para Nulos'!$A$3:$B$1563,2,FALSE),Tabla134[[#This Row],[Item Weight (Nulos)]])</f>
        <v>8.8949999999999996</v>
      </c>
      <c r="O967" s="11" t="str">
        <f>IF(Tabla134[[#This Row],[Item Visibility]]&lt;$U$15,"Poca visibilidad",IF(Tabla134[[#This Row],[Item Visibility]]&lt;$U$16,"Visibilidad media","Mayor visibilidad"))</f>
        <v>Poca visibilidad</v>
      </c>
      <c r="P967" s="11" t="str">
        <f>IF(Tabla134[[#This Row],[Rating]]&lt;2,"Muy Malo",IF(Tabla134[[#This Row],[Rating]]&lt;3,"Malo",IF(Tabla134[[#This Row],[Rating]]&lt;4,"Regular",IF(Tabla134[[#This Row],[Rating]]&lt;5,"Bueno","Excelente"))))</f>
        <v>Bueno</v>
      </c>
    </row>
    <row r="968" spans="1:16" x14ac:dyDescent="0.2">
      <c r="A968" s="7" t="s">
        <v>124</v>
      </c>
      <c r="B968" s="7" t="s">
        <v>1091</v>
      </c>
      <c r="C968" s="7" t="s">
        <v>71</v>
      </c>
      <c r="D968" s="8">
        <v>2018</v>
      </c>
      <c r="E968" s="7" t="s">
        <v>13</v>
      </c>
      <c r="F968" s="7" t="s">
        <v>2</v>
      </c>
      <c r="G968" s="7" t="s">
        <v>1</v>
      </c>
      <c r="H968" s="7" t="s">
        <v>12</v>
      </c>
      <c r="I968" s="9">
        <v>2.6749991000000001E-2</v>
      </c>
      <c r="J968" s="10">
        <v>106.928</v>
      </c>
      <c r="K968" s="11">
        <v>4.4000000000000004</v>
      </c>
      <c r="L968" s="11" t="str">
        <f>IF(Tabla134[[#This Row],[Item Weight]]&lt;$U$12,"Poco Peso",IF(Tabla134[[#This Row],[Item Weight]]&lt;$U$13,"Peso Medio","Peso Alto"))</f>
        <v>Peso Medio</v>
      </c>
      <c r="N968" s="11">
        <f>IF(Tabla134[[#This Row],[Item Weight (Nulos)]]="",VLOOKUP(Tabla134[[#This Row],[Item Identifier]],'Tabla para Nulos'!$A$3:$B$1563,2,FALSE),Tabla134[[#This Row],[Item Weight (Nulos)]])</f>
        <v>10.895</v>
      </c>
      <c r="O968" s="11" t="str">
        <f>IF(Tabla134[[#This Row],[Item Visibility]]&lt;$U$15,"Poca visibilidad",IF(Tabla134[[#This Row],[Item Visibility]]&lt;$U$16,"Visibilidad media","Mayor visibilidad"))</f>
        <v>Poca visibilidad</v>
      </c>
      <c r="P968" s="11" t="str">
        <f>IF(Tabla134[[#This Row],[Rating]]&lt;2,"Muy Malo",IF(Tabla134[[#This Row],[Rating]]&lt;3,"Malo",IF(Tabla134[[#This Row],[Rating]]&lt;4,"Regular",IF(Tabla134[[#This Row],[Rating]]&lt;5,"Bueno","Excelente"))))</f>
        <v>Bueno</v>
      </c>
    </row>
    <row r="969" spans="1:16" x14ac:dyDescent="0.2">
      <c r="A969" s="7" t="s">
        <v>124</v>
      </c>
      <c r="B969" s="7" t="s">
        <v>1407</v>
      </c>
      <c r="C969" s="7" t="s">
        <v>165</v>
      </c>
      <c r="D969" s="8">
        <v>2017</v>
      </c>
      <c r="E969" s="7" t="s">
        <v>797</v>
      </c>
      <c r="F969" s="7" t="s">
        <v>796</v>
      </c>
      <c r="G969" s="7" t="s">
        <v>702</v>
      </c>
      <c r="H969" s="7" t="s">
        <v>7</v>
      </c>
      <c r="I969" s="9">
        <v>1.5673267000000001E-2</v>
      </c>
      <c r="J969" s="10">
        <v>145.047</v>
      </c>
      <c r="K969" s="11">
        <v>4.4000000000000004</v>
      </c>
      <c r="L969" s="11" t="str">
        <f>IF(Tabla134[[#This Row],[Item Weight]]&lt;$U$12,"Poco Peso",IF(Tabla134[[#This Row],[Item Weight]]&lt;$U$13,"Peso Medio","Peso Alto"))</f>
        <v>Peso Medio</v>
      </c>
      <c r="M969" s="7">
        <v>15.35</v>
      </c>
      <c r="N969" s="11">
        <f>IF(Tabla134[[#This Row],[Item Weight (Nulos)]]="",VLOOKUP(Tabla134[[#This Row],[Item Identifier]],'Tabla para Nulos'!$A$3:$B$1563,2,FALSE),Tabla134[[#This Row],[Item Weight (Nulos)]])</f>
        <v>15.35</v>
      </c>
      <c r="O969" s="11" t="str">
        <f>IF(Tabla134[[#This Row],[Item Visibility]]&lt;$U$15,"Poca visibilidad",IF(Tabla134[[#This Row],[Item Visibility]]&lt;$U$16,"Visibilidad media","Mayor visibilidad"))</f>
        <v>Poca visibilidad</v>
      </c>
      <c r="P969" s="11" t="str">
        <f>IF(Tabla134[[#This Row],[Rating]]&lt;2,"Muy Malo",IF(Tabla134[[#This Row],[Rating]]&lt;3,"Malo",IF(Tabla134[[#This Row],[Rating]]&lt;4,"Regular",IF(Tabla134[[#This Row],[Rating]]&lt;5,"Bueno","Excelente"))))</f>
        <v>Bueno</v>
      </c>
    </row>
    <row r="970" spans="1:16" x14ac:dyDescent="0.2">
      <c r="A970" s="7" t="s">
        <v>6</v>
      </c>
      <c r="B970" s="7" t="s">
        <v>1127</v>
      </c>
      <c r="C970" s="7" t="s">
        <v>10</v>
      </c>
      <c r="D970" s="8">
        <v>2018</v>
      </c>
      <c r="E970" s="7" t="s">
        <v>13</v>
      </c>
      <c r="F970" s="7" t="s">
        <v>2</v>
      </c>
      <c r="G970" s="7" t="s">
        <v>1</v>
      </c>
      <c r="H970" s="7" t="s">
        <v>12</v>
      </c>
      <c r="I970" s="9">
        <v>6.5316099000000002E-2</v>
      </c>
      <c r="J970" s="10">
        <v>189.92140000000001</v>
      </c>
      <c r="K970" s="11">
        <v>4.4000000000000004</v>
      </c>
      <c r="L970" s="11" t="str">
        <f>IF(Tabla134[[#This Row],[Item Weight]]&lt;$U$12,"Poco Peso",IF(Tabla134[[#This Row],[Item Weight]]&lt;$U$13,"Peso Medio","Peso Alto"))</f>
        <v>Peso Alto</v>
      </c>
      <c r="N970" s="11">
        <f>IF(Tabla134[[#This Row],[Item Weight (Nulos)]]="",VLOOKUP(Tabla134[[#This Row],[Item Identifier]],'Tabla para Nulos'!$A$3:$B$1563,2,FALSE),Tabla134[[#This Row],[Item Weight (Nulos)]])</f>
        <v>19</v>
      </c>
      <c r="O970" s="11" t="str">
        <f>IF(Tabla134[[#This Row],[Item Visibility]]&lt;$U$15,"Poca visibilidad",IF(Tabla134[[#This Row],[Item Visibility]]&lt;$U$16,"Visibilidad media","Mayor visibilidad"))</f>
        <v>Visibilidad media</v>
      </c>
      <c r="P970" s="11" t="str">
        <f>IF(Tabla134[[#This Row],[Rating]]&lt;2,"Muy Malo",IF(Tabla134[[#This Row],[Rating]]&lt;3,"Malo",IF(Tabla134[[#This Row],[Rating]]&lt;4,"Regular",IF(Tabla134[[#This Row],[Rating]]&lt;5,"Bueno","Excelente"))))</f>
        <v>Bueno</v>
      </c>
    </row>
    <row r="971" spans="1:16" x14ac:dyDescent="0.2">
      <c r="A971" s="7" t="s">
        <v>124</v>
      </c>
      <c r="B971" s="7" t="s">
        <v>1384</v>
      </c>
      <c r="C971" s="7" t="s">
        <v>14</v>
      </c>
      <c r="D971" s="8">
        <v>2018</v>
      </c>
      <c r="E971" s="7" t="s">
        <v>13</v>
      </c>
      <c r="F971" s="7" t="s">
        <v>2</v>
      </c>
      <c r="G971" s="7" t="s">
        <v>1</v>
      </c>
      <c r="H971" s="7" t="s">
        <v>12</v>
      </c>
      <c r="I971" s="9">
        <v>0.115978122</v>
      </c>
      <c r="J971" s="10">
        <v>183.42660000000001</v>
      </c>
      <c r="K971" s="11">
        <v>4.4000000000000004</v>
      </c>
      <c r="L971" s="11" t="str">
        <f>IF(Tabla134[[#This Row],[Item Weight]]&lt;$U$12,"Poco Peso",IF(Tabla134[[#This Row],[Item Weight]]&lt;$U$13,"Peso Medio","Peso Alto"))</f>
        <v>Peso Alto</v>
      </c>
      <c r="N971" s="11">
        <f>IF(Tabla134[[#This Row],[Item Weight (Nulos)]]="",VLOOKUP(Tabla134[[#This Row],[Item Identifier]],'Tabla para Nulos'!$A$3:$B$1563,2,FALSE),Tabla134[[#This Row],[Item Weight (Nulos)]])</f>
        <v>17.7</v>
      </c>
      <c r="O971" s="11" t="str">
        <f>IF(Tabla134[[#This Row],[Item Visibility]]&lt;$U$15,"Poca visibilidad",IF(Tabla134[[#This Row],[Item Visibility]]&lt;$U$16,"Visibilidad media","Mayor visibilidad"))</f>
        <v>Mayor visibilidad</v>
      </c>
      <c r="P971" s="11" t="str">
        <f>IF(Tabla134[[#This Row],[Rating]]&lt;2,"Muy Malo",IF(Tabla134[[#This Row],[Rating]]&lt;3,"Malo",IF(Tabla134[[#This Row],[Rating]]&lt;4,"Regular",IF(Tabla134[[#This Row],[Rating]]&lt;5,"Bueno","Excelente"))))</f>
        <v>Bueno</v>
      </c>
    </row>
    <row r="972" spans="1:16" x14ac:dyDescent="0.2">
      <c r="A972" s="7" t="s">
        <v>124</v>
      </c>
      <c r="B972" s="7" t="s">
        <v>1575</v>
      </c>
      <c r="C972" s="7" t="s">
        <v>14</v>
      </c>
      <c r="D972" s="8">
        <v>2018</v>
      </c>
      <c r="E972" s="7" t="s">
        <v>13</v>
      </c>
      <c r="F972" s="7" t="s">
        <v>2</v>
      </c>
      <c r="G972" s="7" t="s">
        <v>1</v>
      </c>
      <c r="H972" s="7" t="s">
        <v>12</v>
      </c>
      <c r="I972" s="9">
        <v>3.5015200000000003E-2</v>
      </c>
      <c r="J972" s="10">
        <v>182.0318</v>
      </c>
      <c r="K972" s="11">
        <v>4.4000000000000004</v>
      </c>
      <c r="L972" s="11" t="str">
        <f>IF(Tabla134[[#This Row],[Item Weight]]&lt;$U$12,"Poco Peso",IF(Tabla134[[#This Row],[Item Weight]]&lt;$U$13,"Peso Medio","Peso Alto"))</f>
        <v>Peso Alto</v>
      </c>
      <c r="N972" s="11">
        <f>IF(Tabla134[[#This Row],[Item Weight (Nulos)]]="",VLOOKUP(Tabla134[[#This Row],[Item Identifier]],'Tabla para Nulos'!$A$3:$B$1563,2,FALSE),Tabla134[[#This Row],[Item Weight (Nulos)]])</f>
        <v>19.2</v>
      </c>
      <c r="O972" s="11" t="str">
        <f>IF(Tabla134[[#This Row],[Item Visibility]]&lt;$U$15,"Poca visibilidad",IF(Tabla134[[#This Row],[Item Visibility]]&lt;$U$16,"Visibilidad media","Mayor visibilidad"))</f>
        <v>Visibilidad media</v>
      </c>
      <c r="P972" s="11" t="str">
        <f>IF(Tabla134[[#This Row],[Rating]]&lt;2,"Muy Malo",IF(Tabla134[[#This Row],[Rating]]&lt;3,"Malo",IF(Tabla134[[#This Row],[Rating]]&lt;4,"Regular",IF(Tabla134[[#This Row],[Rating]]&lt;5,"Bueno","Excelente"))))</f>
        <v>Bueno</v>
      </c>
    </row>
    <row r="973" spans="1:16" x14ac:dyDescent="0.2">
      <c r="A973" s="7" t="s">
        <v>124</v>
      </c>
      <c r="B973" s="7" t="s">
        <v>1094</v>
      </c>
      <c r="C973" s="7" t="s">
        <v>17</v>
      </c>
      <c r="D973" s="8">
        <v>2018</v>
      </c>
      <c r="E973" s="7" t="s">
        <v>13</v>
      </c>
      <c r="F973" s="7" t="s">
        <v>2</v>
      </c>
      <c r="G973" s="7" t="s">
        <v>1</v>
      </c>
      <c r="H973" s="7" t="s">
        <v>12</v>
      </c>
      <c r="I973" s="9">
        <v>4.4767801000000003E-2</v>
      </c>
      <c r="J973" s="10">
        <v>241.8854</v>
      </c>
      <c r="K973" s="11">
        <v>4.4000000000000004</v>
      </c>
      <c r="L973" s="11" t="str">
        <f>IF(Tabla134[[#This Row],[Item Weight]]&lt;$U$12,"Poco Peso",IF(Tabla134[[#This Row],[Item Weight]]&lt;$U$13,"Peso Medio","Peso Alto"))</f>
        <v>Peso Medio</v>
      </c>
      <c r="N973" s="11">
        <f>IF(Tabla134[[#This Row],[Item Weight (Nulos)]]="",VLOOKUP(Tabla134[[#This Row],[Item Identifier]],'Tabla para Nulos'!$A$3:$B$1563,2,FALSE),Tabla134[[#This Row],[Item Weight (Nulos)]])</f>
        <v>15.6</v>
      </c>
      <c r="O973" s="11" t="str">
        <f>IF(Tabla134[[#This Row],[Item Visibility]]&lt;$U$15,"Poca visibilidad",IF(Tabla134[[#This Row],[Item Visibility]]&lt;$U$16,"Visibilidad media","Mayor visibilidad"))</f>
        <v>Visibilidad media</v>
      </c>
      <c r="P973" s="11" t="str">
        <f>IF(Tabla134[[#This Row],[Rating]]&lt;2,"Muy Malo",IF(Tabla134[[#This Row],[Rating]]&lt;3,"Malo",IF(Tabla134[[#This Row],[Rating]]&lt;4,"Regular",IF(Tabla134[[#This Row],[Rating]]&lt;5,"Bueno","Excelente"))))</f>
        <v>Bueno</v>
      </c>
    </row>
    <row r="974" spans="1:16" x14ac:dyDescent="0.2">
      <c r="A974" s="7" t="s">
        <v>124</v>
      </c>
      <c r="B974" s="7" t="s">
        <v>302</v>
      </c>
      <c r="C974" s="7" t="s">
        <v>171</v>
      </c>
      <c r="D974" s="8">
        <v>2022</v>
      </c>
      <c r="E974" s="7" t="s">
        <v>3</v>
      </c>
      <c r="F974" s="7" t="s">
        <v>2</v>
      </c>
      <c r="G974" s="7" t="s">
        <v>1</v>
      </c>
      <c r="H974" s="7" t="s">
        <v>0</v>
      </c>
      <c r="I974" s="9">
        <v>8.0968973E-2</v>
      </c>
      <c r="J974" s="10">
        <v>171.37899999999999</v>
      </c>
      <c r="K974" s="11">
        <v>4.4000000000000004</v>
      </c>
      <c r="L974" s="11" t="str">
        <f>IF(Tabla134[[#This Row],[Item Weight]]&lt;$U$12,"Poco Peso",IF(Tabla134[[#This Row],[Item Weight]]&lt;$U$13,"Peso Medio","Peso Alto"))</f>
        <v>Poco Peso</v>
      </c>
      <c r="M974" s="7">
        <v>5.82</v>
      </c>
      <c r="N974" s="11">
        <f>IF(Tabla134[[#This Row],[Item Weight (Nulos)]]="",VLOOKUP(Tabla134[[#This Row],[Item Identifier]],'Tabla para Nulos'!$A$3:$B$1563,2,FALSE),Tabla134[[#This Row],[Item Weight (Nulos)]])</f>
        <v>5.82</v>
      </c>
      <c r="O974" s="11" t="str">
        <f>IF(Tabla134[[#This Row],[Item Visibility]]&lt;$U$15,"Poca visibilidad",IF(Tabla134[[#This Row],[Item Visibility]]&lt;$U$16,"Visibilidad media","Mayor visibilidad"))</f>
        <v>Visibilidad media</v>
      </c>
      <c r="P974" s="11" t="str">
        <f>IF(Tabla134[[#This Row],[Rating]]&lt;2,"Muy Malo",IF(Tabla134[[#This Row],[Rating]]&lt;3,"Malo",IF(Tabla134[[#This Row],[Rating]]&lt;4,"Regular",IF(Tabla134[[#This Row],[Rating]]&lt;5,"Bueno","Excelente"))))</f>
        <v>Bueno</v>
      </c>
    </row>
    <row r="975" spans="1:16" x14ac:dyDescent="0.2">
      <c r="A975" s="7" t="s">
        <v>6</v>
      </c>
      <c r="B975" s="7" t="s">
        <v>808</v>
      </c>
      <c r="C975" s="7" t="s">
        <v>47</v>
      </c>
      <c r="D975" s="8">
        <v>2018</v>
      </c>
      <c r="E975" s="7" t="s">
        <v>13</v>
      </c>
      <c r="F975" s="7" t="s">
        <v>2</v>
      </c>
      <c r="G975" s="7" t="s">
        <v>1</v>
      </c>
      <c r="H975" s="7" t="s">
        <v>12</v>
      </c>
      <c r="I975" s="9">
        <v>0.15034186699999999</v>
      </c>
      <c r="J975" s="10">
        <v>83.127600000000001</v>
      </c>
      <c r="K975" s="11">
        <v>4.4000000000000004</v>
      </c>
      <c r="L975" s="11" t="str">
        <f>IF(Tabla134[[#This Row],[Item Weight]]&lt;$U$12,"Poco Peso",IF(Tabla134[[#This Row],[Item Weight]]&lt;$U$13,"Peso Medio","Peso Alto"))</f>
        <v>Peso Alto</v>
      </c>
      <c r="N975" s="11">
        <f>IF(Tabla134[[#This Row],[Item Weight (Nulos)]]="",VLOOKUP(Tabla134[[#This Row],[Item Identifier]],'Tabla para Nulos'!$A$3:$B$1563,2,FALSE),Tabla134[[#This Row],[Item Weight (Nulos)]])</f>
        <v>20.349999999999998</v>
      </c>
      <c r="O975" s="11" t="str">
        <f>IF(Tabla134[[#This Row],[Item Visibility]]&lt;$U$15,"Poca visibilidad",IF(Tabla134[[#This Row],[Item Visibility]]&lt;$U$16,"Visibilidad media","Mayor visibilidad"))</f>
        <v>Mayor visibilidad</v>
      </c>
      <c r="P975" s="11" t="str">
        <f>IF(Tabla134[[#This Row],[Rating]]&lt;2,"Muy Malo",IF(Tabla134[[#This Row],[Rating]]&lt;3,"Malo",IF(Tabla134[[#This Row],[Rating]]&lt;4,"Regular",IF(Tabla134[[#This Row],[Rating]]&lt;5,"Bueno","Excelente"))))</f>
        <v>Bueno</v>
      </c>
    </row>
    <row r="976" spans="1:16" x14ac:dyDescent="0.2">
      <c r="A976" s="7" t="s">
        <v>6</v>
      </c>
      <c r="B976" s="7" t="s">
        <v>738</v>
      </c>
      <c r="C976" s="7" t="s">
        <v>25</v>
      </c>
      <c r="D976" s="8">
        <v>2018</v>
      </c>
      <c r="E976" s="7" t="s">
        <v>13</v>
      </c>
      <c r="F976" s="7" t="s">
        <v>2</v>
      </c>
      <c r="G976" s="7" t="s">
        <v>1</v>
      </c>
      <c r="H976" s="7" t="s">
        <v>12</v>
      </c>
      <c r="I976" s="9">
        <v>0</v>
      </c>
      <c r="J976" s="10">
        <v>154.63140000000001</v>
      </c>
      <c r="K976" s="11">
        <v>4.4000000000000004</v>
      </c>
      <c r="L976" s="11" t="str">
        <f>IF(Tabla134[[#This Row],[Item Weight]]&lt;$U$12,"Poco Peso",IF(Tabla134[[#This Row],[Item Weight]]&lt;$U$13,"Peso Medio","Peso Alto"))</f>
        <v>Peso Alto</v>
      </c>
      <c r="N976" s="11">
        <f>IF(Tabla134[[#This Row],[Item Weight (Nulos)]]="",VLOOKUP(Tabla134[[#This Row],[Item Identifier]],'Tabla para Nulos'!$A$3:$B$1563,2,FALSE),Tabla134[[#This Row],[Item Weight (Nulos)]])</f>
        <v>19.2</v>
      </c>
      <c r="O976" s="11" t="str">
        <f>IF(Tabla134[[#This Row],[Item Visibility]]&lt;$U$15,"Poca visibilidad",IF(Tabla134[[#This Row],[Item Visibility]]&lt;$U$16,"Visibilidad media","Mayor visibilidad"))</f>
        <v>Poca visibilidad</v>
      </c>
      <c r="P976" s="11" t="str">
        <f>IF(Tabla134[[#This Row],[Rating]]&lt;2,"Muy Malo",IF(Tabla134[[#This Row],[Rating]]&lt;3,"Malo",IF(Tabla134[[#This Row],[Rating]]&lt;4,"Regular",IF(Tabla134[[#This Row],[Rating]]&lt;5,"Bueno","Excelente"))))</f>
        <v>Bueno</v>
      </c>
    </row>
    <row r="977" spans="1:16" x14ac:dyDescent="0.2">
      <c r="A977" s="7" t="s">
        <v>6</v>
      </c>
      <c r="B977" s="7" t="s">
        <v>721</v>
      </c>
      <c r="C977" s="7" t="s">
        <v>163</v>
      </c>
      <c r="D977" s="8">
        <v>2017</v>
      </c>
      <c r="E977" s="7" t="s">
        <v>797</v>
      </c>
      <c r="F977" s="7" t="s">
        <v>796</v>
      </c>
      <c r="G977" s="7" t="s">
        <v>702</v>
      </c>
      <c r="H977" s="7" t="s">
        <v>7</v>
      </c>
      <c r="I977" s="9">
        <v>2.1569565999999998E-2</v>
      </c>
      <c r="J977" s="10">
        <v>184.85820000000001</v>
      </c>
      <c r="K977" s="11">
        <v>4.4000000000000004</v>
      </c>
      <c r="L977" s="11" t="str">
        <f>IF(Tabla134[[#This Row],[Item Weight]]&lt;$U$12,"Poco Peso",IF(Tabla134[[#This Row],[Item Weight]]&lt;$U$13,"Peso Medio","Peso Alto"))</f>
        <v>Poco Peso</v>
      </c>
      <c r="M977" s="7">
        <v>7.42</v>
      </c>
      <c r="N977" s="11">
        <f>IF(Tabla134[[#This Row],[Item Weight (Nulos)]]="",VLOOKUP(Tabla134[[#This Row],[Item Identifier]],'Tabla para Nulos'!$A$3:$B$1563,2,FALSE),Tabla134[[#This Row],[Item Weight (Nulos)]])</f>
        <v>7.42</v>
      </c>
      <c r="O977" s="11" t="str">
        <f>IF(Tabla134[[#This Row],[Item Visibility]]&lt;$U$15,"Poca visibilidad",IF(Tabla134[[#This Row],[Item Visibility]]&lt;$U$16,"Visibilidad media","Mayor visibilidad"))</f>
        <v>Poca visibilidad</v>
      </c>
      <c r="P977" s="11" t="str">
        <f>IF(Tabla134[[#This Row],[Rating]]&lt;2,"Muy Malo",IF(Tabla134[[#This Row],[Rating]]&lt;3,"Malo",IF(Tabla134[[#This Row],[Rating]]&lt;4,"Regular",IF(Tabla134[[#This Row],[Rating]]&lt;5,"Bueno","Excelente"))))</f>
        <v>Bueno</v>
      </c>
    </row>
    <row r="978" spans="1:16" x14ac:dyDescent="0.2">
      <c r="A978" s="7" t="s">
        <v>124</v>
      </c>
      <c r="B978" s="7" t="s">
        <v>193</v>
      </c>
      <c r="C978" s="7" t="s">
        <v>171</v>
      </c>
      <c r="D978" s="8">
        <v>2016</v>
      </c>
      <c r="E978" s="7" t="s">
        <v>1114</v>
      </c>
      <c r="F978" s="7" t="s">
        <v>8</v>
      </c>
      <c r="G978" s="7" t="s">
        <v>702</v>
      </c>
      <c r="H978" s="7" t="s">
        <v>7</v>
      </c>
      <c r="I978" s="9">
        <v>0.18484357900000001</v>
      </c>
      <c r="J978" s="10">
        <v>33.121600000000001</v>
      </c>
      <c r="K978" s="11">
        <v>4.4000000000000004</v>
      </c>
      <c r="L978" s="11" t="str">
        <f>IF(Tabla134[[#This Row],[Item Weight]]&lt;$U$12,"Poco Peso",IF(Tabla134[[#This Row],[Item Weight]]&lt;$U$13,"Peso Medio","Peso Alto"))</f>
        <v>Poco Peso</v>
      </c>
      <c r="M978" s="7">
        <v>7.67</v>
      </c>
      <c r="N978" s="11">
        <f>IF(Tabla134[[#This Row],[Item Weight (Nulos)]]="",VLOOKUP(Tabla134[[#This Row],[Item Identifier]],'Tabla para Nulos'!$A$3:$B$1563,2,FALSE),Tabla134[[#This Row],[Item Weight (Nulos)]])</f>
        <v>7.67</v>
      </c>
      <c r="O978" s="11" t="str">
        <f>IF(Tabla134[[#This Row],[Item Visibility]]&lt;$U$15,"Poca visibilidad",IF(Tabla134[[#This Row],[Item Visibility]]&lt;$U$16,"Visibilidad media","Mayor visibilidad"))</f>
        <v>Mayor visibilidad</v>
      </c>
      <c r="P978" s="11" t="str">
        <f>IF(Tabla134[[#This Row],[Rating]]&lt;2,"Muy Malo",IF(Tabla134[[#This Row],[Rating]]&lt;3,"Malo",IF(Tabla134[[#This Row],[Rating]]&lt;4,"Regular",IF(Tabla134[[#This Row],[Rating]]&lt;5,"Bueno","Excelente"))))</f>
        <v>Bueno</v>
      </c>
    </row>
    <row r="979" spans="1:16" x14ac:dyDescent="0.2">
      <c r="A979" s="7" t="s">
        <v>124</v>
      </c>
      <c r="B979" s="7" t="s">
        <v>1326</v>
      </c>
      <c r="C979" s="7" t="s">
        <v>10</v>
      </c>
      <c r="D979" s="8">
        <v>2020</v>
      </c>
      <c r="E979" s="7" t="s">
        <v>919</v>
      </c>
      <c r="F979" s="7" t="s">
        <v>796</v>
      </c>
      <c r="G979" s="7" t="s">
        <v>1</v>
      </c>
      <c r="H979" s="7" t="s">
        <v>7</v>
      </c>
      <c r="I979" s="9">
        <v>0</v>
      </c>
      <c r="J979" s="10">
        <v>110.4228</v>
      </c>
      <c r="K979" s="11">
        <v>4.4000000000000004</v>
      </c>
      <c r="L979" s="11" t="str">
        <f>IF(Tabla134[[#This Row],[Item Weight]]&lt;$U$12,"Poco Peso",IF(Tabla134[[#This Row],[Item Weight]]&lt;$U$13,"Peso Medio","Peso Alto"))</f>
        <v>Peso Medio</v>
      </c>
      <c r="M979" s="7">
        <v>9.5</v>
      </c>
      <c r="N979" s="11">
        <f>IF(Tabla134[[#This Row],[Item Weight (Nulos)]]="",VLOOKUP(Tabla134[[#This Row],[Item Identifier]],'Tabla para Nulos'!$A$3:$B$1563,2,FALSE),Tabla134[[#This Row],[Item Weight (Nulos)]])</f>
        <v>9.5</v>
      </c>
      <c r="O979" s="11" t="str">
        <f>IF(Tabla134[[#This Row],[Item Visibility]]&lt;$U$15,"Poca visibilidad",IF(Tabla134[[#This Row],[Item Visibility]]&lt;$U$16,"Visibilidad media","Mayor visibilidad"))</f>
        <v>Poca visibilidad</v>
      </c>
      <c r="P979" s="11" t="str">
        <f>IF(Tabla134[[#This Row],[Rating]]&lt;2,"Muy Malo",IF(Tabla134[[#This Row],[Rating]]&lt;3,"Malo",IF(Tabla134[[#This Row],[Rating]]&lt;4,"Regular",IF(Tabla134[[#This Row],[Rating]]&lt;5,"Bueno","Excelente"))))</f>
        <v>Bueno</v>
      </c>
    </row>
    <row r="980" spans="1:16" x14ac:dyDescent="0.2">
      <c r="A980" s="7" t="s">
        <v>124</v>
      </c>
      <c r="B980" s="7" t="s">
        <v>1227</v>
      </c>
      <c r="C980" s="7" t="s">
        <v>17</v>
      </c>
      <c r="D980" s="8">
        <v>2015</v>
      </c>
      <c r="E980" s="7" t="s">
        <v>922</v>
      </c>
      <c r="F980" s="7" t="s">
        <v>796</v>
      </c>
      <c r="G980" s="7" t="s">
        <v>1</v>
      </c>
      <c r="H980" s="7" t="s">
        <v>7</v>
      </c>
      <c r="I980" s="9">
        <v>9.0153756000000002E-2</v>
      </c>
      <c r="J980" s="10">
        <v>143.21539999999999</v>
      </c>
      <c r="K980" s="11">
        <v>4.4000000000000004</v>
      </c>
      <c r="L980" s="11" t="str">
        <f>IF(Tabla134[[#This Row],[Item Weight]]&lt;$U$12,"Poco Peso",IF(Tabla134[[#This Row],[Item Weight]]&lt;$U$13,"Peso Medio","Peso Alto"))</f>
        <v>Peso Medio</v>
      </c>
      <c r="M980" s="7">
        <v>16</v>
      </c>
      <c r="N980" s="11">
        <f>IF(Tabla134[[#This Row],[Item Weight (Nulos)]]="",VLOOKUP(Tabla134[[#This Row],[Item Identifier]],'Tabla para Nulos'!$A$3:$B$1563,2,FALSE),Tabla134[[#This Row],[Item Weight (Nulos)]])</f>
        <v>16</v>
      </c>
      <c r="O980" s="11" t="str">
        <f>IF(Tabla134[[#This Row],[Item Visibility]]&lt;$U$15,"Poca visibilidad",IF(Tabla134[[#This Row],[Item Visibility]]&lt;$U$16,"Visibilidad media","Mayor visibilidad"))</f>
        <v>Visibilidad media</v>
      </c>
      <c r="P980" s="11" t="str">
        <f>IF(Tabla134[[#This Row],[Rating]]&lt;2,"Muy Malo",IF(Tabla134[[#This Row],[Rating]]&lt;3,"Malo",IF(Tabla134[[#This Row],[Rating]]&lt;4,"Regular",IF(Tabla134[[#This Row],[Rating]]&lt;5,"Bueno","Excelente"))))</f>
        <v>Bueno</v>
      </c>
    </row>
    <row r="981" spans="1:16" x14ac:dyDescent="0.2">
      <c r="A981" s="7" t="s">
        <v>124</v>
      </c>
      <c r="B981" s="7" t="s">
        <v>431</v>
      </c>
      <c r="C981" s="7" t="s">
        <v>171</v>
      </c>
      <c r="D981" s="8">
        <v>2012</v>
      </c>
      <c r="E981" s="7" t="s">
        <v>9</v>
      </c>
      <c r="F981" s="7" t="s">
        <v>8</v>
      </c>
      <c r="G981" s="7" t="s">
        <v>1</v>
      </c>
      <c r="H981" s="7" t="s">
        <v>7</v>
      </c>
      <c r="I981" s="9">
        <v>0.17754562400000001</v>
      </c>
      <c r="J981" s="10">
        <v>172.44220000000001</v>
      </c>
      <c r="K981" s="11">
        <v>4.4000000000000004</v>
      </c>
      <c r="L981" s="11" t="str">
        <f>IF(Tabla134[[#This Row],[Item Weight]]&lt;$U$12,"Poco Peso",IF(Tabla134[[#This Row],[Item Weight]]&lt;$U$13,"Peso Medio","Peso Alto"))</f>
        <v>Peso Alto</v>
      </c>
      <c r="M981" s="7">
        <v>19.100000000000001</v>
      </c>
      <c r="N981" s="11">
        <f>IF(Tabla134[[#This Row],[Item Weight (Nulos)]]="",VLOOKUP(Tabla134[[#This Row],[Item Identifier]],'Tabla para Nulos'!$A$3:$B$1563,2,FALSE),Tabla134[[#This Row],[Item Weight (Nulos)]])</f>
        <v>19.100000000000001</v>
      </c>
      <c r="O981" s="11" t="str">
        <f>IF(Tabla134[[#This Row],[Item Visibility]]&lt;$U$15,"Poca visibilidad",IF(Tabla134[[#This Row],[Item Visibility]]&lt;$U$16,"Visibilidad media","Mayor visibilidad"))</f>
        <v>Mayor visibilidad</v>
      </c>
      <c r="P981" s="11" t="str">
        <f>IF(Tabla134[[#This Row],[Rating]]&lt;2,"Muy Malo",IF(Tabla134[[#This Row],[Rating]]&lt;3,"Malo",IF(Tabla134[[#This Row],[Rating]]&lt;4,"Regular",IF(Tabla134[[#This Row],[Rating]]&lt;5,"Bueno","Excelente"))))</f>
        <v>Bueno</v>
      </c>
    </row>
    <row r="982" spans="1:16" x14ac:dyDescent="0.2">
      <c r="A982" s="7" t="s">
        <v>124</v>
      </c>
      <c r="B982" s="7" t="s">
        <v>863</v>
      </c>
      <c r="C982" s="7" t="s">
        <v>165</v>
      </c>
      <c r="D982" s="8">
        <v>2012</v>
      </c>
      <c r="E982" s="7" t="s">
        <v>9</v>
      </c>
      <c r="F982" s="7" t="s">
        <v>8</v>
      </c>
      <c r="G982" s="7" t="s">
        <v>1</v>
      </c>
      <c r="H982" s="7" t="s">
        <v>7</v>
      </c>
      <c r="I982" s="9">
        <v>0.12046799399999999</v>
      </c>
      <c r="J982" s="10">
        <v>145.14699999999999</v>
      </c>
      <c r="K982" s="11">
        <v>4.4000000000000004</v>
      </c>
      <c r="L982" s="11" t="str">
        <f>IF(Tabla134[[#This Row],[Item Weight]]&lt;$U$12,"Poco Peso",IF(Tabla134[[#This Row],[Item Weight]]&lt;$U$13,"Peso Medio","Peso Alto"))</f>
        <v>Poco Peso</v>
      </c>
      <c r="M982" s="7">
        <v>7.39</v>
      </c>
      <c r="N982" s="11">
        <f>IF(Tabla134[[#This Row],[Item Weight (Nulos)]]="",VLOOKUP(Tabla134[[#This Row],[Item Identifier]],'Tabla para Nulos'!$A$3:$B$1563,2,FALSE),Tabla134[[#This Row],[Item Weight (Nulos)]])</f>
        <v>7.39</v>
      </c>
      <c r="O982" s="11" t="str">
        <f>IF(Tabla134[[#This Row],[Item Visibility]]&lt;$U$15,"Poca visibilidad",IF(Tabla134[[#This Row],[Item Visibility]]&lt;$U$16,"Visibilidad media","Mayor visibilidad"))</f>
        <v>Mayor visibilidad</v>
      </c>
      <c r="P982" s="11" t="str">
        <f>IF(Tabla134[[#This Row],[Rating]]&lt;2,"Muy Malo",IF(Tabla134[[#This Row],[Rating]]&lt;3,"Malo",IF(Tabla134[[#This Row],[Rating]]&lt;4,"Regular",IF(Tabla134[[#This Row],[Rating]]&lt;5,"Bueno","Excelente"))))</f>
        <v>Bueno</v>
      </c>
    </row>
    <row r="983" spans="1:16" x14ac:dyDescent="0.2">
      <c r="A983" s="7" t="s">
        <v>124</v>
      </c>
      <c r="B983" s="7" t="s">
        <v>999</v>
      </c>
      <c r="C983" s="7" t="s">
        <v>14</v>
      </c>
      <c r="D983" s="8">
        <v>2012</v>
      </c>
      <c r="E983" s="7" t="s">
        <v>9</v>
      </c>
      <c r="F983" s="7" t="s">
        <v>8</v>
      </c>
      <c r="G983" s="7" t="s">
        <v>1</v>
      </c>
      <c r="H983" s="7" t="s">
        <v>7</v>
      </c>
      <c r="I983" s="9">
        <v>3.3952602999999998E-2</v>
      </c>
      <c r="J983" s="10">
        <v>148.20760000000001</v>
      </c>
      <c r="K983" s="11">
        <v>4.4000000000000004</v>
      </c>
      <c r="L983" s="11" t="str">
        <f>IF(Tabla134[[#This Row],[Item Weight]]&lt;$U$12,"Poco Peso",IF(Tabla134[[#This Row],[Item Weight]]&lt;$U$13,"Peso Medio","Peso Alto"))</f>
        <v>Poco Peso</v>
      </c>
      <c r="M983" s="7">
        <v>6.48</v>
      </c>
      <c r="N983" s="11">
        <f>IF(Tabla134[[#This Row],[Item Weight (Nulos)]]="",VLOOKUP(Tabla134[[#This Row],[Item Identifier]],'Tabla para Nulos'!$A$3:$B$1563,2,FALSE),Tabla134[[#This Row],[Item Weight (Nulos)]])</f>
        <v>6.48</v>
      </c>
      <c r="O983" s="11" t="str">
        <f>IF(Tabla134[[#This Row],[Item Visibility]]&lt;$U$15,"Poca visibilidad",IF(Tabla134[[#This Row],[Item Visibility]]&lt;$U$16,"Visibilidad media","Mayor visibilidad"))</f>
        <v>Visibilidad media</v>
      </c>
      <c r="P983" s="11" t="str">
        <f>IF(Tabla134[[#This Row],[Rating]]&lt;2,"Muy Malo",IF(Tabla134[[#This Row],[Rating]]&lt;3,"Malo",IF(Tabla134[[#This Row],[Rating]]&lt;4,"Regular",IF(Tabla134[[#This Row],[Rating]]&lt;5,"Bueno","Excelente"))))</f>
        <v>Bueno</v>
      </c>
    </row>
    <row r="984" spans="1:16" x14ac:dyDescent="0.2">
      <c r="A984" s="7" t="s">
        <v>124</v>
      </c>
      <c r="B984" s="7" t="s">
        <v>284</v>
      </c>
      <c r="C984" s="7" t="s">
        <v>112</v>
      </c>
      <c r="D984" s="8">
        <v>2012</v>
      </c>
      <c r="E984" s="7" t="s">
        <v>9</v>
      </c>
      <c r="F984" s="7" t="s">
        <v>8</v>
      </c>
      <c r="G984" s="7" t="s">
        <v>1</v>
      </c>
      <c r="H984" s="7" t="s">
        <v>7</v>
      </c>
      <c r="I984" s="9">
        <v>0</v>
      </c>
      <c r="J984" s="10">
        <v>229.46680000000001</v>
      </c>
      <c r="K984" s="11">
        <v>4.4000000000000004</v>
      </c>
      <c r="L984" s="11" t="str">
        <f>IF(Tabla134[[#This Row],[Item Weight]]&lt;$U$12,"Poco Peso",IF(Tabla134[[#This Row],[Item Weight]]&lt;$U$13,"Peso Medio","Peso Alto"))</f>
        <v>Peso Medio</v>
      </c>
      <c r="M984" s="7">
        <v>13.65</v>
      </c>
      <c r="N984" s="11">
        <f>IF(Tabla134[[#This Row],[Item Weight (Nulos)]]="",VLOOKUP(Tabla134[[#This Row],[Item Identifier]],'Tabla para Nulos'!$A$3:$B$1563,2,FALSE),Tabla134[[#This Row],[Item Weight (Nulos)]])</f>
        <v>13.65</v>
      </c>
      <c r="O984" s="11" t="str">
        <f>IF(Tabla134[[#This Row],[Item Visibility]]&lt;$U$15,"Poca visibilidad",IF(Tabla134[[#This Row],[Item Visibility]]&lt;$U$16,"Visibilidad media","Mayor visibilidad"))</f>
        <v>Poca visibilidad</v>
      </c>
      <c r="P984" s="11" t="str">
        <f>IF(Tabla134[[#This Row],[Rating]]&lt;2,"Muy Malo",IF(Tabla134[[#This Row],[Rating]]&lt;3,"Malo",IF(Tabla134[[#This Row],[Rating]]&lt;4,"Regular",IF(Tabla134[[#This Row],[Rating]]&lt;5,"Bueno","Excelente"))))</f>
        <v>Bueno</v>
      </c>
    </row>
    <row r="985" spans="1:16" x14ac:dyDescent="0.2">
      <c r="A985" s="7" t="s">
        <v>124</v>
      </c>
      <c r="B985" s="7" t="s">
        <v>674</v>
      </c>
      <c r="C985" s="7" t="s">
        <v>25</v>
      </c>
      <c r="D985" s="8">
        <v>2012</v>
      </c>
      <c r="E985" s="7" t="s">
        <v>9</v>
      </c>
      <c r="F985" s="7" t="s">
        <v>8</v>
      </c>
      <c r="G985" s="7" t="s">
        <v>1</v>
      </c>
      <c r="H985" s="7" t="s">
        <v>7</v>
      </c>
      <c r="I985" s="9">
        <v>8.9144149000000006E-2</v>
      </c>
      <c r="J985" s="10">
        <v>144.9786</v>
      </c>
      <c r="K985" s="11">
        <v>4.4000000000000004</v>
      </c>
      <c r="L985" s="11" t="str">
        <f>IF(Tabla134[[#This Row],[Item Weight]]&lt;$U$12,"Poco Peso",IF(Tabla134[[#This Row],[Item Weight]]&lt;$U$13,"Peso Medio","Peso Alto"))</f>
        <v>Peso Medio</v>
      </c>
      <c r="M985" s="7">
        <v>9.3000000000000007</v>
      </c>
      <c r="N985" s="11">
        <f>IF(Tabla134[[#This Row],[Item Weight (Nulos)]]="",VLOOKUP(Tabla134[[#This Row],[Item Identifier]],'Tabla para Nulos'!$A$3:$B$1563,2,FALSE),Tabla134[[#This Row],[Item Weight (Nulos)]])</f>
        <v>9.3000000000000007</v>
      </c>
      <c r="O985" s="11" t="str">
        <f>IF(Tabla134[[#This Row],[Item Visibility]]&lt;$U$15,"Poca visibilidad",IF(Tabla134[[#This Row],[Item Visibility]]&lt;$U$16,"Visibilidad media","Mayor visibilidad"))</f>
        <v>Visibilidad media</v>
      </c>
      <c r="P985" s="11" t="str">
        <f>IF(Tabla134[[#This Row],[Rating]]&lt;2,"Muy Malo",IF(Tabla134[[#This Row],[Rating]]&lt;3,"Malo",IF(Tabla134[[#This Row],[Rating]]&lt;4,"Regular",IF(Tabla134[[#This Row],[Rating]]&lt;5,"Bueno","Excelente"))))</f>
        <v>Bueno</v>
      </c>
    </row>
    <row r="986" spans="1:16" x14ac:dyDescent="0.2">
      <c r="A986" s="7" t="s">
        <v>124</v>
      </c>
      <c r="B986" s="7" t="s">
        <v>1099</v>
      </c>
      <c r="C986" s="7" t="s">
        <v>25</v>
      </c>
      <c r="D986" s="8">
        <v>2012</v>
      </c>
      <c r="E986" s="7" t="s">
        <v>9</v>
      </c>
      <c r="F986" s="7" t="s">
        <v>8</v>
      </c>
      <c r="G986" s="7" t="s">
        <v>1</v>
      </c>
      <c r="H986" s="7" t="s">
        <v>7</v>
      </c>
      <c r="I986" s="9">
        <v>0.153857402</v>
      </c>
      <c r="J986" s="10">
        <v>76.398600000000002</v>
      </c>
      <c r="K986" s="11">
        <v>4.4000000000000004</v>
      </c>
      <c r="L986" s="11" t="str">
        <f>IF(Tabla134[[#This Row],[Item Weight]]&lt;$U$12,"Poco Peso",IF(Tabla134[[#This Row],[Item Weight]]&lt;$U$13,"Peso Medio","Peso Alto"))</f>
        <v>Peso Medio</v>
      </c>
      <c r="M986" s="7">
        <v>13</v>
      </c>
      <c r="N986" s="11">
        <f>IF(Tabla134[[#This Row],[Item Weight (Nulos)]]="",VLOOKUP(Tabla134[[#This Row],[Item Identifier]],'Tabla para Nulos'!$A$3:$B$1563,2,FALSE),Tabla134[[#This Row],[Item Weight (Nulos)]])</f>
        <v>13</v>
      </c>
      <c r="O986" s="11" t="str">
        <f>IF(Tabla134[[#This Row],[Item Visibility]]&lt;$U$15,"Poca visibilidad",IF(Tabla134[[#This Row],[Item Visibility]]&lt;$U$16,"Visibilidad media","Mayor visibilidad"))</f>
        <v>Mayor visibilidad</v>
      </c>
      <c r="P986" s="11" t="str">
        <f>IF(Tabla134[[#This Row],[Rating]]&lt;2,"Muy Malo",IF(Tabla134[[#This Row],[Rating]]&lt;3,"Malo",IF(Tabla134[[#This Row],[Rating]]&lt;4,"Regular",IF(Tabla134[[#This Row],[Rating]]&lt;5,"Bueno","Excelente"))))</f>
        <v>Bueno</v>
      </c>
    </row>
    <row r="987" spans="1:16" x14ac:dyDescent="0.2">
      <c r="A987" s="7" t="s">
        <v>124</v>
      </c>
      <c r="B987" s="7" t="s">
        <v>698</v>
      </c>
      <c r="C987" s="7" t="s">
        <v>71</v>
      </c>
      <c r="D987" s="8">
        <v>2012</v>
      </c>
      <c r="E987" s="7" t="s">
        <v>9</v>
      </c>
      <c r="F987" s="7" t="s">
        <v>8</v>
      </c>
      <c r="G987" s="7" t="s">
        <v>1</v>
      </c>
      <c r="H987" s="7" t="s">
        <v>7</v>
      </c>
      <c r="I987" s="9">
        <v>1.5484763E-2</v>
      </c>
      <c r="J987" s="10">
        <v>211.99279999999999</v>
      </c>
      <c r="K987" s="11">
        <v>4.4000000000000004</v>
      </c>
      <c r="L987" s="11" t="str">
        <f>IF(Tabla134[[#This Row],[Item Weight]]&lt;$U$12,"Poco Peso",IF(Tabla134[[#This Row],[Item Weight]]&lt;$U$13,"Peso Medio","Peso Alto"))</f>
        <v>Peso Medio</v>
      </c>
      <c r="M987" s="7">
        <v>12.15</v>
      </c>
      <c r="N987" s="11">
        <f>IF(Tabla134[[#This Row],[Item Weight (Nulos)]]="",VLOOKUP(Tabla134[[#This Row],[Item Identifier]],'Tabla para Nulos'!$A$3:$B$1563,2,FALSE),Tabla134[[#This Row],[Item Weight (Nulos)]])</f>
        <v>12.15</v>
      </c>
      <c r="O987" s="11" t="str">
        <f>IF(Tabla134[[#This Row],[Item Visibility]]&lt;$U$15,"Poca visibilidad",IF(Tabla134[[#This Row],[Item Visibility]]&lt;$U$16,"Visibilidad media","Mayor visibilidad"))</f>
        <v>Poca visibilidad</v>
      </c>
      <c r="P987" s="11" t="str">
        <f>IF(Tabla134[[#This Row],[Rating]]&lt;2,"Muy Malo",IF(Tabla134[[#This Row],[Rating]]&lt;3,"Malo",IF(Tabla134[[#This Row],[Rating]]&lt;4,"Regular",IF(Tabla134[[#This Row],[Rating]]&lt;5,"Bueno","Excelente"))))</f>
        <v>Bueno</v>
      </c>
    </row>
    <row r="988" spans="1:16" x14ac:dyDescent="0.2">
      <c r="A988" s="7" t="s">
        <v>124</v>
      </c>
      <c r="B988" s="7" t="s">
        <v>474</v>
      </c>
      <c r="C988" s="7" t="s">
        <v>10</v>
      </c>
      <c r="D988" s="8">
        <v>2012</v>
      </c>
      <c r="E988" s="7" t="s">
        <v>9</v>
      </c>
      <c r="F988" s="7" t="s">
        <v>8</v>
      </c>
      <c r="G988" s="7" t="s">
        <v>1</v>
      </c>
      <c r="H988" s="7" t="s">
        <v>7</v>
      </c>
      <c r="I988" s="9">
        <v>3.1097948E-2</v>
      </c>
      <c r="J988" s="10">
        <v>103.899</v>
      </c>
      <c r="K988" s="11">
        <v>4.4000000000000004</v>
      </c>
      <c r="L988" s="11" t="str">
        <f>IF(Tabla134[[#This Row],[Item Weight]]&lt;$U$12,"Poco Peso",IF(Tabla134[[#This Row],[Item Weight]]&lt;$U$13,"Peso Medio","Peso Alto"))</f>
        <v>Peso Medio</v>
      </c>
      <c r="M988" s="7">
        <v>12.5</v>
      </c>
      <c r="N988" s="11">
        <f>IF(Tabla134[[#This Row],[Item Weight (Nulos)]]="",VLOOKUP(Tabla134[[#This Row],[Item Identifier]],'Tabla para Nulos'!$A$3:$B$1563,2,FALSE),Tabla134[[#This Row],[Item Weight (Nulos)]])</f>
        <v>12.5</v>
      </c>
      <c r="O988" s="11" t="str">
        <f>IF(Tabla134[[#This Row],[Item Visibility]]&lt;$U$15,"Poca visibilidad",IF(Tabla134[[#This Row],[Item Visibility]]&lt;$U$16,"Visibilidad media","Mayor visibilidad"))</f>
        <v>Visibilidad media</v>
      </c>
      <c r="P988" s="11" t="str">
        <f>IF(Tabla134[[#This Row],[Rating]]&lt;2,"Muy Malo",IF(Tabla134[[#This Row],[Rating]]&lt;3,"Malo",IF(Tabla134[[#This Row],[Rating]]&lt;4,"Regular",IF(Tabla134[[#This Row],[Rating]]&lt;5,"Bueno","Excelente"))))</f>
        <v>Bueno</v>
      </c>
    </row>
    <row r="989" spans="1:16" x14ac:dyDescent="0.2">
      <c r="A989" s="7" t="s">
        <v>124</v>
      </c>
      <c r="B989" s="7" t="s">
        <v>465</v>
      </c>
      <c r="C989" s="7" t="s">
        <v>216</v>
      </c>
      <c r="D989" s="8">
        <v>2012</v>
      </c>
      <c r="E989" s="7" t="s">
        <v>9</v>
      </c>
      <c r="F989" s="7" t="s">
        <v>8</v>
      </c>
      <c r="G989" s="7" t="s">
        <v>1</v>
      </c>
      <c r="H989" s="7" t="s">
        <v>7</v>
      </c>
      <c r="I989" s="9">
        <v>3.4457776000000002E-2</v>
      </c>
      <c r="J989" s="10">
        <v>113.38339999999999</v>
      </c>
      <c r="K989" s="11">
        <v>4.4000000000000004</v>
      </c>
      <c r="L989" s="11" t="str">
        <f>IF(Tabla134[[#This Row],[Item Weight]]&lt;$U$12,"Poco Peso",IF(Tabla134[[#This Row],[Item Weight]]&lt;$U$13,"Peso Medio","Peso Alto"))</f>
        <v>Poco Peso</v>
      </c>
      <c r="M989" s="7">
        <v>8.26</v>
      </c>
      <c r="N989" s="11">
        <f>IF(Tabla134[[#This Row],[Item Weight (Nulos)]]="",VLOOKUP(Tabla134[[#This Row],[Item Identifier]],'Tabla para Nulos'!$A$3:$B$1563,2,FALSE),Tabla134[[#This Row],[Item Weight (Nulos)]])</f>
        <v>8.26</v>
      </c>
      <c r="O989" s="11" t="str">
        <f>IF(Tabla134[[#This Row],[Item Visibility]]&lt;$U$15,"Poca visibilidad",IF(Tabla134[[#This Row],[Item Visibility]]&lt;$U$16,"Visibilidad media","Mayor visibilidad"))</f>
        <v>Visibilidad media</v>
      </c>
      <c r="P989" s="11" t="str">
        <f>IF(Tabla134[[#This Row],[Rating]]&lt;2,"Muy Malo",IF(Tabla134[[#This Row],[Rating]]&lt;3,"Malo",IF(Tabla134[[#This Row],[Rating]]&lt;4,"Regular",IF(Tabla134[[#This Row],[Rating]]&lt;5,"Bueno","Excelente"))))</f>
        <v>Bueno</v>
      </c>
    </row>
    <row r="990" spans="1:16" x14ac:dyDescent="0.2">
      <c r="A990" s="7" t="s">
        <v>124</v>
      </c>
      <c r="B990" s="7" t="s">
        <v>1170</v>
      </c>
      <c r="C990" s="7" t="s">
        <v>216</v>
      </c>
      <c r="D990" s="8">
        <v>2012</v>
      </c>
      <c r="E990" s="7" t="s">
        <v>9</v>
      </c>
      <c r="F990" s="7" t="s">
        <v>8</v>
      </c>
      <c r="G990" s="7" t="s">
        <v>1</v>
      </c>
      <c r="H990" s="7" t="s">
        <v>7</v>
      </c>
      <c r="I990" s="9">
        <v>0</v>
      </c>
      <c r="J990" s="10">
        <v>125.9362</v>
      </c>
      <c r="K990" s="11">
        <v>4.4000000000000004</v>
      </c>
      <c r="L990" s="11" t="str">
        <f>IF(Tabla134[[#This Row],[Item Weight]]&lt;$U$12,"Poco Peso",IF(Tabla134[[#This Row],[Item Weight]]&lt;$U$13,"Peso Medio","Peso Alto"))</f>
        <v>Peso Alto</v>
      </c>
      <c r="M990" s="7">
        <v>19.7</v>
      </c>
      <c r="N990" s="11">
        <f>IF(Tabla134[[#This Row],[Item Weight (Nulos)]]="",VLOOKUP(Tabla134[[#This Row],[Item Identifier]],'Tabla para Nulos'!$A$3:$B$1563,2,FALSE),Tabla134[[#This Row],[Item Weight (Nulos)]])</f>
        <v>19.7</v>
      </c>
      <c r="O990" s="11" t="str">
        <f>IF(Tabla134[[#This Row],[Item Visibility]]&lt;$U$15,"Poca visibilidad",IF(Tabla134[[#This Row],[Item Visibility]]&lt;$U$16,"Visibilidad media","Mayor visibilidad"))</f>
        <v>Poca visibilidad</v>
      </c>
      <c r="P990" s="11" t="str">
        <f>IF(Tabla134[[#This Row],[Rating]]&lt;2,"Muy Malo",IF(Tabla134[[#This Row],[Rating]]&lt;3,"Malo",IF(Tabla134[[#This Row],[Rating]]&lt;4,"Regular",IF(Tabla134[[#This Row],[Rating]]&lt;5,"Bueno","Excelente"))))</f>
        <v>Bueno</v>
      </c>
    </row>
    <row r="991" spans="1:16" x14ac:dyDescent="0.2">
      <c r="A991" s="7" t="s">
        <v>124</v>
      </c>
      <c r="B991" s="7" t="s">
        <v>1515</v>
      </c>
      <c r="C991" s="7" t="s">
        <v>171</v>
      </c>
      <c r="D991" s="8">
        <v>2012</v>
      </c>
      <c r="E991" s="7" t="s">
        <v>9</v>
      </c>
      <c r="F991" s="7" t="s">
        <v>8</v>
      </c>
      <c r="G991" s="7" t="s">
        <v>1</v>
      </c>
      <c r="H991" s="7" t="s">
        <v>7</v>
      </c>
      <c r="I991" s="9">
        <v>2.5742955000000001E-2</v>
      </c>
      <c r="J991" s="10">
        <v>197.10839999999999</v>
      </c>
      <c r="K991" s="11">
        <v>4.4000000000000004</v>
      </c>
      <c r="L991" s="11" t="str">
        <f>IF(Tabla134[[#This Row],[Item Weight]]&lt;$U$12,"Poco Peso",IF(Tabla134[[#This Row],[Item Weight]]&lt;$U$13,"Peso Medio","Peso Alto"))</f>
        <v>Peso Medio</v>
      </c>
      <c r="M991" s="7">
        <v>14.6</v>
      </c>
      <c r="N991" s="11">
        <f>IF(Tabla134[[#This Row],[Item Weight (Nulos)]]="",VLOOKUP(Tabla134[[#This Row],[Item Identifier]],'Tabla para Nulos'!$A$3:$B$1563,2,FALSE),Tabla134[[#This Row],[Item Weight (Nulos)]])</f>
        <v>14.6</v>
      </c>
      <c r="O991" s="11" t="str">
        <f>IF(Tabla134[[#This Row],[Item Visibility]]&lt;$U$15,"Poca visibilidad",IF(Tabla134[[#This Row],[Item Visibility]]&lt;$U$16,"Visibilidad media","Mayor visibilidad"))</f>
        <v>Poca visibilidad</v>
      </c>
      <c r="P991" s="11" t="str">
        <f>IF(Tabla134[[#This Row],[Rating]]&lt;2,"Muy Malo",IF(Tabla134[[#This Row],[Rating]]&lt;3,"Malo",IF(Tabla134[[#This Row],[Rating]]&lt;4,"Regular",IF(Tabla134[[#This Row],[Rating]]&lt;5,"Bueno","Excelente"))))</f>
        <v>Bueno</v>
      </c>
    </row>
    <row r="992" spans="1:16" x14ac:dyDescent="0.2">
      <c r="A992" s="7" t="s">
        <v>124</v>
      </c>
      <c r="B992" s="7" t="s">
        <v>1379</v>
      </c>
      <c r="C992" s="7" t="s">
        <v>171</v>
      </c>
      <c r="D992" s="8">
        <v>2012</v>
      </c>
      <c r="E992" s="7" t="s">
        <v>9</v>
      </c>
      <c r="F992" s="7" t="s">
        <v>8</v>
      </c>
      <c r="G992" s="7" t="s">
        <v>1</v>
      </c>
      <c r="H992" s="7" t="s">
        <v>7</v>
      </c>
      <c r="I992" s="9">
        <v>1.4045831999999999E-2</v>
      </c>
      <c r="J992" s="10">
        <v>222.77459999999999</v>
      </c>
      <c r="K992" s="11">
        <v>4.4000000000000004</v>
      </c>
      <c r="L992" s="11" t="str">
        <f>IF(Tabla134[[#This Row],[Item Weight]]&lt;$U$12,"Poco Peso",IF(Tabla134[[#This Row],[Item Weight]]&lt;$U$13,"Peso Medio","Peso Alto"))</f>
        <v>Peso Alto</v>
      </c>
      <c r="M992" s="7">
        <v>18.350000000000001</v>
      </c>
      <c r="N992" s="11">
        <f>IF(Tabla134[[#This Row],[Item Weight (Nulos)]]="",VLOOKUP(Tabla134[[#This Row],[Item Identifier]],'Tabla para Nulos'!$A$3:$B$1563,2,FALSE),Tabla134[[#This Row],[Item Weight (Nulos)]])</f>
        <v>18.350000000000001</v>
      </c>
      <c r="O992" s="11" t="str">
        <f>IF(Tabla134[[#This Row],[Item Visibility]]&lt;$U$15,"Poca visibilidad",IF(Tabla134[[#This Row],[Item Visibility]]&lt;$U$16,"Visibilidad media","Mayor visibilidad"))</f>
        <v>Poca visibilidad</v>
      </c>
      <c r="P992" s="11" t="str">
        <f>IF(Tabla134[[#This Row],[Rating]]&lt;2,"Muy Malo",IF(Tabla134[[#This Row],[Rating]]&lt;3,"Malo",IF(Tabla134[[#This Row],[Rating]]&lt;4,"Regular",IF(Tabla134[[#This Row],[Rating]]&lt;5,"Bueno","Excelente"))))</f>
        <v>Bueno</v>
      </c>
    </row>
    <row r="993" spans="1:16" x14ac:dyDescent="0.2">
      <c r="A993" s="7" t="s">
        <v>124</v>
      </c>
      <c r="B993" s="7" t="s">
        <v>1158</v>
      </c>
      <c r="C993" s="7" t="s">
        <v>171</v>
      </c>
      <c r="D993" s="8">
        <v>2012</v>
      </c>
      <c r="E993" s="7" t="s">
        <v>9</v>
      </c>
      <c r="F993" s="7" t="s">
        <v>8</v>
      </c>
      <c r="G993" s="7" t="s">
        <v>1</v>
      </c>
      <c r="H993" s="7" t="s">
        <v>7</v>
      </c>
      <c r="I993" s="9">
        <v>3.9306821999999998E-2</v>
      </c>
      <c r="J993" s="10">
        <v>150.73660000000001</v>
      </c>
      <c r="K993" s="11">
        <v>4.4000000000000004</v>
      </c>
      <c r="L993" s="11" t="str">
        <f>IF(Tabla134[[#This Row],[Item Weight]]&lt;$U$12,"Poco Peso",IF(Tabla134[[#This Row],[Item Weight]]&lt;$U$13,"Peso Medio","Peso Alto"))</f>
        <v>Peso Alto</v>
      </c>
      <c r="M993" s="7">
        <v>20.7</v>
      </c>
      <c r="N993" s="11">
        <f>IF(Tabla134[[#This Row],[Item Weight (Nulos)]]="",VLOOKUP(Tabla134[[#This Row],[Item Identifier]],'Tabla para Nulos'!$A$3:$B$1563,2,FALSE),Tabla134[[#This Row],[Item Weight (Nulos)]])</f>
        <v>20.7</v>
      </c>
      <c r="O993" s="11" t="str">
        <f>IF(Tabla134[[#This Row],[Item Visibility]]&lt;$U$15,"Poca visibilidad",IF(Tabla134[[#This Row],[Item Visibility]]&lt;$U$16,"Visibilidad media","Mayor visibilidad"))</f>
        <v>Visibilidad media</v>
      </c>
      <c r="P993" s="11" t="str">
        <f>IF(Tabla134[[#This Row],[Rating]]&lt;2,"Muy Malo",IF(Tabla134[[#This Row],[Rating]]&lt;3,"Malo",IF(Tabla134[[#This Row],[Rating]]&lt;4,"Regular",IF(Tabla134[[#This Row],[Rating]]&lt;5,"Bueno","Excelente"))))</f>
        <v>Bueno</v>
      </c>
    </row>
    <row r="994" spans="1:16" x14ac:dyDescent="0.2">
      <c r="A994" s="7" t="s">
        <v>124</v>
      </c>
      <c r="B994" s="7" t="s">
        <v>1001</v>
      </c>
      <c r="C994" s="7" t="s">
        <v>165</v>
      </c>
      <c r="D994" s="8">
        <v>2012</v>
      </c>
      <c r="E994" s="7" t="s">
        <v>9</v>
      </c>
      <c r="F994" s="7" t="s">
        <v>8</v>
      </c>
      <c r="G994" s="7" t="s">
        <v>1</v>
      </c>
      <c r="H994" s="7" t="s">
        <v>7</v>
      </c>
      <c r="I994" s="9">
        <v>0</v>
      </c>
      <c r="J994" s="10">
        <v>65.014200000000002</v>
      </c>
      <c r="K994" s="11">
        <v>4.4000000000000004</v>
      </c>
      <c r="L994" s="11" t="str">
        <f>IF(Tabla134[[#This Row],[Item Weight]]&lt;$U$12,"Poco Peso",IF(Tabla134[[#This Row],[Item Weight]]&lt;$U$13,"Peso Medio","Peso Alto"))</f>
        <v>Peso Medio</v>
      </c>
      <c r="M994" s="7">
        <v>11.15</v>
      </c>
      <c r="N994" s="11">
        <f>IF(Tabla134[[#This Row],[Item Weight (Nulos)]]="",VLOOKUP(Tabla134[[#This Row],[Item Identifier]],'Tabla para Nulos'!$A$3:$B$1563,2,FALSE),Tabla134[[#This Row],[Item Weight (Nulos)]])</f>
        <v>11.15</v>
      </c>
      <c r="O994" s="11" t="str">
        <f>IF(Tabla134[[#This Row],[Item Visibility]]&lt;$U$15,"Poca visibilidad",IF(Tabla134[[#This Row],[Item Visibility]]&lt;$U$16,"Visibilidad media","Mayor visibilidad"))</f>
        <v>Poca visibilidad</v>
      </c>
      <c r="P994" s="11" t="str">
        <f>IF(Tabla134[[#This Row],[Rating]]&lt;2,"Muy Malo",IF(Tabla134[[#This Row],[Rating]]&lt;3,"Malo",IF(Tabla134[[#This Row],[Rating]]&lt;4,"Regular",IF(Tabla134[[#This Row],[Rating]]&lt;5,"Bueno","Excelente"))))</f>
        <v>Bueno</v>
      </c>
    </row>
    <row r="995" spans="1:16" x14ac:dyDescent="0.2">
      <c r="A995" s="7" t="s">
        <v>124</v>
      </c>
      <c r="B995" s="7" t="s">
        <v>1151</v>
      </c>
      <c r="C995" s="7" t="s">
        <v>19</v>
      </c>
      <c r="D995" s="8">
        <v>2012</v>
      </c>
      <c r="E995" s="7" t="s">
        <v>9</v>
      </c>
      <c r="F995" s="7" t="s">
        <v>8</v>
      </c>
      <c r="G995" s="7" t="s">
        <v>1</v>
      </c>
      <c r="H995" s="7" t="s">
        <v>7</v>
      </c>
      <c r="I995" s="9">
        <v>9.4366079000000005E-2</v>
      </c>
      <c r="J995" s="10">
        <v>190.9872</v>
      </c>
      <c r="K995" s="11">
        <v>4.4000000000000004</v>
      </c>
      <c r="L995" s="11" t="str">
        <f>IF(Tabla134[[#This Row],[Item Weight]]&lt;$U$12,"Poco Peso",IF(Tabla134[[#This Row],[Item Weight]]&lt;$U$13,"Peso Medio","Peso Alto"))</f>
        <v>Peso Medio</v>
      </c>
      <c r="M995" s="7">
        <v>13.5</v>
      </c>
      <c r="N995" s="11">
        <f>IF(Tabla134[[#This Row],[Item Weight (Nulos)]]="",VLOOKUP(Tabla134[[#This Row],[Item Identifier]],'Tabla para Nulos'!$A$3:$B$1563,2,FALSE),Tabla134[[#This Row],[Item Weight (Nulos)]])</f>
        <v>13.5</v>
      </c>
      <c r="O995" s="11" t="str">
        <f>IF(Tabla134[[#This Row],[Item Visibility]]&lt;$U$15,"Poca visibilidad",IF(Tabla134[[#This Row],[Item Visibility]]&lt;$U$16,"Visibilidad media","Mayor visibilidad"))</f>
        <v>Visibilidad media</v>
      </c>
      <c r="P995" s="11" t="str">
        <f>IF(Tabla134[[#This Row],[Rating]]&lt;2,"Muy Malo",IF(Tabla134[[#This Row],[Rating]]&lt;3,"Malo",IF(Tabla134[[#This Row],[Rating]]&lt;4,"Regular",IF(Tabla134[[#This Row],[Rating]]&lt;5,"Bueno","Excelente"))))</f>
        <v>Bueno</v>
      </c>
    </row>
    <row r="996" spans="1:16" x14ac:dyDescent="0.2">
      <c r="A996" s="7" t="s">
        <v>124</v>
      </c>
      <c r="B996" s="7" t="s">
        <v>133</v>
      </c>
      <c r="C996" s="7" t="s">
        <v>19</v>
      </c>
      <c r="D996" s="8">
        <v>2012</v>
      </c>
      <c r="E996" s="7" t="s">
        <v>9</v>
      </c>
      <c r="F996" s="7" t="s">
        <v>8</v>
      </c>
      <c r="G996" s="7" t="s">
        <v>1</v>
      </c>
      <c r="H996" s="7" t="s">
        <v>7</v>
      </c>
      <c r="I996" s="9">
        <v>3.0842963000000001E-2</v>
      </c>
      <c r="J996" s="10">
        <v>143.11539999999999</v>
      </c>
      <c r="K996" s="11">
        <v>4.4000000000000004</v>
      </c>
      <c r="L996" s="11" t="str">
        <f>IF(Tabla134[[#This Row],[Item Weight]]&lt;$U$12,"Poco Peso",IF(Tabla134[[#This Row],[Item Weight]]&lt;$U$13,"Peso Medio","Peso Alto"))</f>
        <v>Peso Medio</v>
      </c>
      <c r="M996" s="7">
        <v>13.85</v>
      </c>
      <c r="N996" s="11">
        <f>IF(Tabla134[[#This Row],[Item Weight (Nulos)]]="",VLOOKUP(Tabla134[[#This Row],[Item Identifier]],'Tabla para Nulos'!$A$3:$B$1563,2,FALSE),Tabla134[[#This Row],[Item Weight (Nulos)]])</f>
        <v>13.85</v>
      </c>
      <c r="O996" s="11" t="str">
        <f>IF(Tabla134[[#This Row],[Item Visibility]]&lt;$U$15,"Poca visibilidad",IF(Tabla134[[#This Row],[Item Visibility]]&lt;$U$16,"Visibilidad media","Mayor visibilidad"))</f>
        <v>Visibilidad media</v>
      </c>
      <c r="P996" s="11" t="str">
        <f>IF(Tabla134[[#This Row],[Rating]]&lt;2,"Muy Malo",IF(Tabla134[[#This Row],[Rating]]&lt;3,"Malo",IF(Tabla134[[#This Row],[Rating]]&lt;4,"Regular",IF(Tabla134[[#This Row],[Rating]]&lt;5,"Bueno","Excelente"))))</f>
        <v>Bueno</v>
      </c>
    </row>
    <row r="997" spans="1:16" x14ac:dyDescent="0.2">
      <c r="A997" s="7" t="s">
        <v>124</v>
      </c>
      <c r="B997" s="7" t="s">
        <v>1406</v>
      </c>
      <c r="C997" s="7" t="s">
        <v>19</v>
      </c>
      <c r="D997" s="8">
        <v>2012</v>
      </c>
      <c r="E997" s="7" t="s">
        <v>9</v>
      </c>
      <c r="F997" s="7" t="s">
        <v>8</v>
      </c>
      <c r="G997" s="7" t="s">
        <v>1</v>
      </c>
      <c r="H997" s="7" t="s">
        <v>7</v>
      </c>
      <c r="I997" s="9">
        <v>5.3455158000000003E-2</v>
      </c>
      <c r="J997" s="10">
        <v>43.677</v>
      </c>
      <c r="K997" s="11">
        <v>4.4000000000000004</v>
      </c>
      <c r="L997" s="11" t="str">
        <f>IF(Tabla134[[#This Row],[Item Weight]]&lt;$U$12,"Poco Peso",IF(Tabla134[[#This Row],[Item Weight]]&lt;$U$13,"Peso Medio","Peso Alto"))</f>
        <v>Peso Medio</v>
      </c>
      <c r="M997" s="7">
        <v>15.5</v>
      </c>
      <c r="N997" s="11">
        <f>IF(Tabla134[[#This Row],[Item Weight (Nulos)]]="",VLOOKUP(Tabla134[[#This Row],[Item Identifier]],'Tabla para Nulos'!$A$3:$B$1563,2,FALSE),Tabla134[[#This Row],[Item Weight (Nulos)]])</f>
        <v>15.5</v>
      </c>
      <c r="O997" s="11" t="str">
        <f>IF(Tabla134[[#This Row],[Item Visibility]]&lt;$U$15,"Poca visibilidad",IF(Tabla134[[#This Row],[Item Visibility]]&lt;$U$16,"Visibilidad media","Mayor visibilidad"))</f>
        <v>Visibilidad media</v>
      </c>
      <c r="P997" s="11" t="str">
        <f>IF(Tabla134[[#This Row],[Rating]]&lt;2,"Muy Malo",IF(Tabla134[[#This Row],[Rating]]&lt;3,"Malo",IF(Tabla134[[#This Row],[Rating]]&lt;4,"Regular",IF(Tabla134[[#This Row],[Rating]]&lt;5,"Bueno","Excelente"))))</f>
        <v>Bueno</v>
      </c>
    </row>
    <row r="998" spans="1:16" x14ac:dyDescent="0.2">
      <c r="A998" s="7" t="s">
        <v>6</v>
      </c>
      <c r="B998" s="7" t="s">
        <v>981</v>
      </c>
      <c r="C998" s="7" t="s">
        <v>28</v>
      </c>
      <c r="D998" s="8">
        <v>2012</v>
      </c>
      <c r="E998" s="7" t="s">
        <v>9</v>
      </c>
      <c r="F998" s="7" t="s">
        <v>8</v>
      </c>
      <c r="G998" s="7" t="s">
        <v>1</v>
      </c>
      <c r="H998" s="7" t="s">
        <v>7</v>
      </c>
      <c r="I998" s="9">
        <v>3.9101812999999999E-2</v>
      </c>
      <c r="J998" s="10">
        <v>208.8296</v>
      </c>
      <c r="K998" s="11">
        <v>4.4000000000000004</v>
      </c>
      <c r="L998" s="11" t="str">
        <f>IF(Tabla134[[#This Row],[Item Weight]]&lt;$U$12,"Poco Peso",IF(Tabla134[[#This Row],[Item Weight]]&lt;$U$13,"Peso Medio","Peso Alto"))</f>
        <v>Peso Medio</v>
      </c>
      <c r="M998" s="7">
        <v>8.8949999999999996</v>
      </c>
      <c r="N998" s="11">
        <f>IF(Tabla134[[#This Row],[Item Weight (Nulos)]]="",VLOOKUP(Tabla134[[#This Row],[Item Identifier]],'Tabla para Nulos'!$A$3:$B$1563,2,FALSE),Tabla134[[#This Row],[Item Weight (Nulos)]])</f>
        <v>8.8949999999999996</v>
      </c>
      <c r="O998" s="11" t="str">
        <f>IF(Tabla134[[#This Row],[Item Visibility]]&lt;$U$15,"Poca visibilidad",IF(Tabla134[[#This Row],[Item Visibility]]&lt;$U$16,"Visibilidad media","Mayor visibilidad"))</f>
        <v>Visibilidad media</v>
      </c>
      <c r="P998" s="11" t="str">
        <f>IF(Tabla134[[#This Row],[Rating]]&lt;2,"Muy Malo",IF(Tabla134[[#This Row],[Rating]]&lt;3,"Malo",IF(Tabla134[[#This Row],[Rating]]&lt;4,"Regular",IF(Tabla134[[#This Row],[Rating]]&lt;5,"Bueno","Excelente"))))</f>
        <v>Bueno</v>
      </c>
    </row>
    <row r="999" spans="1:16" x14ac:dyDescent="0.2">
      <c r="A999" s="7" t="s">
        <v>6</v>
      </c>
      <c r="B999" s="7" t="s">
        <v>384</v>
      </c>
      <c r="C999" s="7" t="s">
        <v>28</v>
      </c>
      <c r="D999" s="8">
        <v>2012</v>
      </c>
      <c r="E999" s="7" t="s">
        <v>9</v>
      </c>
      <c r="F999" s="7" t="s">
        <v>8</v>
      </c>
      <c r="G999" s="7" t="s">
        <v>1</v>
      </c>
      <c r="H999" s="7" t="s">
        <v>7</v>
      </c>
      <c r="I999" s="9">
        <v>0.106918052</v>
      </c>
      <c r="J999" s="10">
        <v>183.5634</v>
      </c>
      <c r="K999" s="11">
        <v>4.4000000000000004</v>
      </c>
      <c r="L999" s="11" t="str">
        <f>IF(Tabla134[[#This Row],[Item Weight]]&lt;$U$12,"Poco Peso",IF(Tabla134[[#This Row],[Item Weight]]&lt;$U$13,"Peso Medio","Peso Alto"))</f>
        <v>Peso Medio</v>
      </c>
      <c r="M999" s="7">
        <v>16</v>
      </c>
      <c r="N999" s="11">
        <f>IF(Tabla134[[#This Row],[Item Weight (Nulos)]]="",VLOOKUP(Tabla134[[#This Row],[Item Identifier]],'Tabla para Nulos'!$A$3:$B$1563,2,FALSE),Tabla134[[#This Row],[Item Weight (Nulos)]])</f>
        <v>16</v>
      </c>
      <c r="O999" s="11" t="str">
        <f>IF(Tabla134[[#This Row],[Item Visibility]]&lt;$U$15,"Poca visibilidad",IF(Tabla134[[#This Row],[Item Visibility]]&lt;$U$16,"Visibilidad media","Mayor visibilidad"))</f>
        <v>Mayor visibilidad</v>
      </c>
      <c r="P999" s="11" t="str">
        <f>IF(Tabla134[[#This Row],[Rating]]&lt;2,"Muy Malo",IF(Tabla134[[#This Row],[Rating]]&lt;3,"Malo",IF(Tabla134[[#This Row],[Rating]]&lt;4,"Regular",IF(Tabla134[[#This Row],[Rating]]&lt;5,"Bueno","Excelente"))))</f>
        <v>Bueno</v>
      </c>
    </row>
    <row r="1000" spans="1:16" x14ac:dyDescent="0.2">
      <c r="A1000" s="7" t="s">
        <v>6</v>
      </c>
      <c r="B1000" s="7" t="s">
        <v>579</v>
      </c>
      <c r="C1000" s="7" t="s">
        <v>28</v>
      </c>
      <c r="D1000" s="8">
        <v>2012</v>
      </c>
      <c r="E1000" s="7" t="s">
        <v>9</v>
      </c>
      <c r="F1000" s="7" t="s">
        <v>8</v>
      </c>
      <c r="G1000" s="7" t="s">
        <v>1</v>
      </c>
      <c r="H1000" s="7" t="s">
        <v>7</v>
      </c>
      <c r="I1000" s="9">
        <v>6.2625640999999996E-2</v>
      </c>
      <c r="J1000" s="10">
        <v>165.3184</v>
      </c>
      <c r="K1000" s="11">
        <v>4.4000000000000004</v>
      </c>
      <c r="L1000" s="11" t="str">
        <f>IF(Tabla134[[#This Row],[Item Weight]]&lt;$U$12,"Poco Peso",IF(Tabla134[[#This Row],[Item Weight]]&lt;$U$13,"Peso Medio","Peso Alto"))</f>
        <v>Peso Alto</v>
      </c>
      <c r="M1000" s="7">
        <v>19.350000000000001</v>
      </c>
      <c r="N1000" s="11">
        <f>IF(Tabla134[[#This Row],[Item Weight (Nulos)]]="",VLOOKUP(Tabla134[[#This Row],[Item Identifier]],'Tabla para Nulos'!$A$3:$B$1563,2,FALSE),Tabla134[[#This Row],[Item Weight (Nulos)]])</f>
        <v>19.350000000000001</v>
      </c>
      <c r="O1000" s="11" t="str">
        <f>IF(Tabla134[[#This Row],[Item Visibility]]&lt;$U$15,"Poca visibilidad",IF(Tabla134[[#This Row],[Item Visibility]]&lt;$U$16,"Visibilidad media","Mayor visibilidad"))</f>
        <v>Visibilidad media</v>
      </c>
      <c r="P1000" s="11" t="str">
        <f>IF(Tabla134[[#This Row],[Rating]]&lt;2,"Muy Malo",IF(Tabla134[[#This Row],[Rating]]&lt;3,"Malo",IF(Tabla134[[#This Row],[Rating]]&lt;4,"Regular",IF(Tabla134[[#This Row],[Rating]]&lt;5,"Bueno","Excelente"))))</f>
        <v>Bueno</v>
      </c>
    </row>
    <row r="1001" spans="1:16" x14ac:dyDescent="0.2">
      <c r="A1001" s="7" t="s">
        <v>6</v>
      </c>
      <c r="B1001" s="7" t="s">
        <v>120</v>
      </c>
      <c r="C1001" s="7" t="s">
        <v>28</v>
      </c>
      <c r="D1001" s="8">
        <v>2012</v>
      </c>
      <c r="E1001" s="7" t="s">
        <v>9</v>
      </c>
      <c r="F1001" s="7" t="s">
        <v>8</v>
      </c>
      <c r="G1001" s="7" t="s">
        <v>1</v>
      </c>
      <c r="H1001" s="7" t="s">
        <v>7</v>
      </c>
      <c r="I1001" s="9">
        <v>2.2976493000000001E-2</v>
      </c>
      <c r="J1001" s="10">
        <v>240.35380000000001</v>
      </c>
      <c r="K1001" s="11">
        <v>4.4000000000000004</v>
      </c>
      <c r="L1001" s="11" t="str">
        <f>IF(Tabla134[[#This Row],[Item Weight]]&lt;$U$12,"Poco Peso",IF(Tabla134[[#This Row],[Item Weight]]&lt;$U$13,"Peso Medio","Peso Alto"))</f>
        <v>Peso Alto</v>
      </c>
      <c r="M1001" s="7">
        <v>20.25</v>
      </c>
      <c r="N1001" s="11">
        <f>IF(Tabla134[[#This Row],[Item Weight (Nulos)]]="",VLOOKUP(Tabla134[[#This Row],[Item Identifier]],'Tabla para Nulos'!$A$3:$B$1563,2,FALSE),Tabla134[[#This Row],[Item Weight (Nulos)]])</f>
        <v>20.25</v>
      </c>
      <c r="O1001" s="11" t="str">
        <f>IF(Tabla134[[#This Row],[Item Visibility]]&lt;$U$15,"Poca visibilidad",IF(Tabla134[[#This Row],[Item Visibility]]&lt;$U$16,"Visibilidad media","Mayor visibilidad"))</f>
        <v>Poca visibilidad</v>
      </c>
      <c r="P1001" s="11" t="str">
        <f>IF(Tabla134[[#This Row],[Rating]]&lt;2,"Muy Malo",IF(Tabla134[[#This Row],[Rating]]&lt;3,"Malo",IF(Tabla134[[#This Row],[Rating]]&lt;4,"Regular",IF(Tabla134[[#This Row],[Rating]]&lt;5,"Bueno","Excelente"))))</f>
        <v>Bueno</v>
      </c>
    </row>
    <row r="1002" spans="1:16" x14ac:dyDescent="0.2">
      <c r="A1002" s="7" t="s">
        <v>6</v>
      </c>
      <c r="B1002" s="7" t="s">
        <v>825</v>
      </c>
      <c r="C1002" s="7" t="s">
        <v>17</v>
      </c>
      <c r="D1002" s="8">
        <v>2012</v>
      </c>
      <c r="E1002" s="7" t="s">
        <v>9</v>
      </c>
      <c r="F1002" s="7" t="s">
        <v>8</v>
      </c>
      <c r="G1002" s="7" t="s">
        <v>1</v>
      </c>
      <c r="H1002" s="7" t="s">
        <v>7</v>
      </c>
      <c r="I1002" s="9">
        <v>9.6368210000000003E-3</v>
      </c>
      <c r="J1002" s="10">
        <v>121.873</v>
      </c>
      <c r="K1002" s="11">
        <v>4.4000000000000004</v>
      </c>
      <c r="L1002" s="11" t="str">
        <f>IF(Tabla134[[#This Row],[Item Weight]]&lt;$U$12,"Poco Peso",IF(Tabla134[[#This Row],[Item Weight]]&lt;$U$13,"Peso Medio","Peso Alto"))</f>
        <v>Peso Medio</v>
      </c>
      <c r="M1002" s="7">
        <v>10.895</v>
      </c>
      <c r="N1002" s="11">
        <f>IF(Tabla134[[#This Row],[Item Weight (Nulos)]]="",VLOOKUP(Tabla134[[#This Row],[Item Identifier]],'Tabla para Nulos'!$A$3:$B$1563,2,FALSE),Tabla134[[#This Row],[Item Weight (Nulos)]])</f>
        <v>10.895</v>
      </c>
      <c r="O1002" s="11" t="str">
        <f>IF(Tabla134[[#This Row],[Item Visibility]]&lt;$U$15,"Poca visibilidad",IF(Tabla134[[#This Row],[Item Visibility]]&lt;$U$16,"Visibilidad media","Mayor visibilidad"))</f>
        <v>Poca visibilidad</v>
      </c>
      <c r="P1002" s="11" t="str">
        <f>IF(Tabla134[[#This Row],[Rating]]&lt;2,"Muy Malo",IF(Tabla134[[#This Row],[Rating]]&lt;3,"Malo",IF(Tabla134[[#This Row],[Rating]]&lt;4,"Regular",IF(Tabla134[[#This Row],[Rating]]&lt;5,"Bueno","Excelente"))))</f>
        <v>Bueno</v>
      </c>
    </row>
    <row r="1003" spans="1:16" x14ac:dyDescent="0.2">
      <c r="A1003" s="7" t="s">
        <v>6</v>
      </c>
      <c r="B1003" s="7" t="s">
        <v>85</v>
      </c>
      <c r="C1003" s="7" t="s">
        <v>17</v>
      </c>
      <c r="D1003" s="8">
        <v>2012</v>
      </c>
      <c r="E1003" s="7" t="s">
        <v>9</v>
      </c>
      <c r="F1003" s="7" t="s">
        <v>8</v>
      </c>
      <c r="G1003" s="7" t="s">
        <v>1</v>
      </c>
      <c r="H1003" s="7" t="s">
        <v>7</v>
      </c>
      <c r="I1003" s="9">
        <v>0.17109363899999999</v>
      </c>
      <c r="J1003" s="10">
        <v>155.66300000000001</v>
      </c>
      <c r="K1003" s="11">
        <v>4.4000000000000004</v>
      </c>
      <c r="L1003" s="11" t="str">
        <f>IF(Tabla134[[#This Row],[Item Weight]]&lt;$U$12,"Poco Peso",IF(Tabla134[[#This Row],[Item Weight]]&lt;$U$13,"Peso Medio","Peso Alto"))</f>
        <v>Peso Alto</v>
      </c>
      <c r="M1003" s="7">
        <v>18.25</v>
      </c>
      <c r="N1003" s="11">
        <f>IF(Tabla134[[#This Row],[Item Weight (Nulos)]]="",VLOOKUP(Tabla134[[#This Row],[Item Identifier]],'Tabla para Nulos'!$A$3:$B$1563,2,FALSE),Tabla134[[#This Row],[Item Weight (Nulos)]])</f>
        <v>18.25</v>
      </c>
      <c r="O1003" s="11" t="str">
        <f>IF(Tabla134[[#This Row],[Item Visibility]]&lt;$U$15,"Poca visibilidad",IF(Tabla134[[#This Row],[Item Visibility]]&lt;$U$16,"Visibilidad media","Mayor visibilidad"))</f>
        <v>Mayor visibilidad</v>
      </c>
      <c r="P1003" s="11" t="str">
        <f>IF(Tabla134[[#This Row],[Rating]]&lt;2,"Muy Malo",IF(Tabla134[[#This Row],[Rating]]&lt;3,"Malo",IF(Tabla134[[#This Row],[Rating]]&lt;4,"Regular",IF(Tabla134[[#This Row],[Rating]]&lt;5,"Bueno","Excelente"))))</f>
        <v>Bueno</v>
      </c>
    </row>
    <row r="1004" spans="1:16" x14ac:dyDescent="0.2">
      <c r="A1004" s="7" t="s">
        <v>6</v>
      </c>
      <c r="B1004" s="7" t="s">
        <v>819</v>
      </c>
      <c r="C1004" s="7" t="s">
        <v>71</v>
      </c>
      <c r="D1004" s="8">
        <v>2012</v>
      </c>
      <c r="E1004" s="7" t="s">
        <v>9</v>
      </c>
      <c r="F1004" s="7" t="s">
        <v>8</v>
      </c>
      <c r="G1004" s="7" t="s">
        <v>1</v>
      </c>
      <c r="H1004" s="7" t="s">
        <v>7</v>
      </c>
      <c r="I1004" s="9">
        <v>0.150248468</v>
      </c>
      <c r="J1004" s="10">
        <v>155.22880000000001</v>
      </c>
      <c r="K1004" s="11">
        <v>4.4000000000000004</v>
      </c>
      <c r="L1004" s="11" t="str">
        <f>IF(Tabla134[[#This Row],[Item Weight]]&lt;$U$12,"Poco Peso",IF(Tabla134[[#This Row],[Item Weight]]&lt;$U$13,"Peso Medio","Peso Alto"))</f>
        <v>Poco Peso</v>
      </c>
      <c r="M1004" s="7">
        <v>7.8250000000000002</v>
      </c>
      <c r="N1004" s="11">
        <f>IF(Tabla134[[#This Row],[Item Weight (Nulos)]]="",VLOOKUP(Tabla134[[#This Row],[Item Identifier]],'Tabla para Nulos'!$A$3:$B$1563,2,FALSE),Tabla134[[#This Row],[Item Weight (Nulos)]])</f>
        <v>7.8250000000000002</v>
      </c>
      <c r="O1004" s="11" t="str">
        <f>IF(Tabla134[[#This Row],[Item Visibility]]&lt;$U$15,"Poca visibilidad",IF(Tabla134[[#This Row],[Item Visibility]]&lt;$U$16,"Visibilidad media","Mayor visibilidad"))</f>
        <v>Mayor visibilidad</v>
      </c>
      <c r="P1004" s="11" t="str">
        <f>IF(Tabla134[[#This Row],[Rating]]&lt;2,"Muy Malo",IF(Tabla134[[#This Row],[Rating]]&lt;3,"Malo",IF(Tabla134[[#This Row],[Rating]]&lt;4,"Regular",IF(Tabla134[[#This Row],[Rating]]&lt;5,"Bueno","Excelente"))))</f>
        <v>Bueno</v>
      </c>
    </row>
    <row r="1005" spans="1:16" x14ac:dyDescent="0.2">
      <c r="A1005" s="7" t="s">
        <v>6</v>
      </c>
      <c r="B1005" s="7" t="s">
        <v>970</v>
      </c>
      <c r="C1005" s="7" t="s">
        <v>10</v>
      </c>
      <c r="D1005" s="8">
        <v>2012</v>
      </c>
      <c r="E1005" s="7" t="s">
        <v>9</v>
      </c>
      <c r="F1005" s="7" t="s">
        <v>8</v>
      </c>
      <c r="G1005" s="7" t="s">
        <v>1</v>
      </c>
      <c r="H1005" s="7" t="s">
        <v>7</v>
      </c>
      <c r="I1005" s="9">
        <v>7.4743225999999996E-2</v>
      </c>
      <c r="J1005" s="10">
        <v>187.65559999999999</v>
      </c>
      <c r="K1005" s="11">
        <v>4.4000000000000004</v>
      </c>
      <c r="L1005" s="11" t="str">
        <f>IF(Tabla134[[#This Row],[Item Weight]]&lt;$U$12,"Poco Peso",IF(Tabla134[[#This Row],[Item Weight]]&lt;$U$13,"Peso Medio","Peso Alto"))</f>
        <v>Poco Peso</v>
      </c>
      <c r="M1005" s="7">
        <v>8.75</v>
      </c>
      <c r="N1005" s="11">
        <f>IF(Tabla134[[#This Row],[Item Weight (Nulos)]]="",VLOOKUP(Tabla134[[#This Row],[Item Identifier]],'Tabla para Nulos'!$A$3:$B$1563,2,FALSE),Tabla134[[#This Row],[Item Weight (Nulos)]])</f>
        <v>8.75</v>
      </c>
      <c r="O1005" s="11" t="str">
        <f>IF(Tabla134[[#This Row],[Item Visibility]]&lt;$U$15,"Poca visibilidad",IF(Tabla134[[#This Row],[Item Visibility]]&lt;$U$16,"Visibilidad media","Mayor visibilidad"))</f>
        <v>Visibilidad media</v>
      </c>
      <c r="P1005" s="11" t="str">
        <f>IF(Tabla134[[#This Row],[Rating]]&lt;2,"Muy Malo",IF(Tabla134[[#This Row],[Rating]]&lt;3,"Malo",IF(Tabla134[[#This Row],[Rating]]&lt;4,"Regular",IF(Tabla134[[#This Row],[Rating]]&lt;5,"Bueno","Excelente"))))</f>
        <v>Bueno</v>
      </c>
    </row>
    <row r="1006" spans="1:16" x14ac:dyDescent="0.2">
      <c r="A1006" s="7" t="s">
        <v>6</v>
      </c>
      <c r="B1006" s="7" t="s">
        <v>939</v>
      </c>
      <c r="C1006" s="7" t="s">
        <v>10</v>
      </c>
      <c r="D1006" s="8">
        <v>2012</v>
      </c>
      <c r="E1006" s="7" t="s">
        <v>9</v>
      </c>
      <c r="F1006" s="7" t="s">
        <v>8</v>
      </c>
      <c r="G1006" s="7" t="s">
        <v>1</v>
      </c>
      <c r="H1006" s="7" t="s">
        <v>7</v>
      </c>
      <c r="I1006" s="9">
        <v>8.1879863999999997E-2</v>
      </c>
      <c r="J1006" s="10">
        <v>91.748800000000003</v>
      </c>
      <c r="K1006" s="11">
        <v>4.4000000000000004</v>
      </c>
      <c r="L1006" s="11" t="str">
        <f>IF(Tabla134[[#This Row],[Item Weight]]&lt;$U$12,"Poco Peso",IF(Tabla134[[#This Row],[Item Weight]]&lt;$U$13,"Peso Medio","Peso Alto"))</f>
        <v>Peso Medio</v>
      </c>
      <c r="M1006" s="7">
        <v>12.5</v>
      </c>
      <c r="N1006" s="11">
        <f>IF(Tabla134[[#This Row],[Item Weight (Nulos)]]="",VLOOKUP(Tabla134[[#This Row],[Item Identifier]],'Tabla para Nulos'!$A$3:$B$1563,2,FALSE),Tabla134[[#This Row],[Item Weight (Nulos)]])</f>
        <v>12.5</v>
      </c>
      <c r="O1006" s="11" t="str">
        <f>IF(Tabla134[[#This Row],[Item Visibility]]&lt;$U$15,"Poca visibilidad",IF(Tabla134[[#This Row],[Item Visibility]]&lt;$U$16,"Visibilidad media","Mayor visibilidad"))</f>
        <v>Visibilidad media</v>
      </c>
      <c r="P1006" s="11" t="str">
        <f>IF(Tabla134[[#This Row],[Rating]]&lt;2,"Muy Malo",IF(Tabla134[[#This Row],[Rating]]&lt;3,"Malo",IF(Tabla134[[#This Row],[Rating]]&lt;4,"Regular",IF(Tabla134[[#This Row],[Rating]]&lt;5,"Bueno","Excelente"))))</f>
        <v>Bueno</v>
      </c>
    </row>
    <row r="1007" spans="1:16" x14ac:dyDescent="0.2">
      <c r="A1007" s="7" t="s">
        <v>6</v>
      </c>
      <c r="B1007" s="7" t="s">
        <v>1597</v>
      </c>
      <c r="C1007" s="7" t="s">
        <v>10</v>
      </c>
      <c r="D1007" s="8">
        <v>2012</v>
      </c>
      <c r="E1007" s="7" t="s">
        <v>9</v>
      </c>
      <c r="F1007" s="7" t="s">
        <v>8</v>
      </c>
      <c r="G1007" s="7" t="s">
        <v>1</v>
      </c>
      <c r="H1007" s="7" t="s">
        <v>7</v>
      </c>
      <c r="I1007" s="9">
        <v>4.9051717000000002E-2</v>
      </c>
      <c r="J1007" s="10">
        <v>152.4682</v>
      </c>
      <c r="K1007" s="11">
        <v>4.4000000000000004</v>
      </c>
      <c r="L1007" s="11" t="str">
        <f>IF(Tabla134[[#This Row],[Item Weight]]&lt;$U$12,"Poco Peso",IF(Tabla134[[#This Row],[Item Weight]]&lt;$U$13,"Peso Medio","Peso Alto"))</f>
        <v>Peso Medio</v>
      </c>
      <c r="M1007" s="7">
        <v>16.25</v>
      </c>
      <c r="N1007" s="11">
        <f>IF(Tabla134[[#This Row],[Item Weight (Nulos)]]="",VLOOKUP(Tabla134[[#This Row],[Item Identifier]],'Tabla para Nulos'!$A$3:$B$1563,2,FALSE),Tabla134[[#This Row],[Item Weight (Nulos)]])</f>
        <v>16.25</v>
      </c>
      <c r="O1007" s="11" t="str">
        <f>IF(Tabla134[[#This Row],[Item Visibility]]&lt;$U$15,"Poca visibilidad",IF(Tabla134[[#This Row],[Item Visibility]]&lt;$U$16,"Visibilidad media","Mayor visibilidad"))</f>
        <v>Visibilidad media</v>
      </c>
      <c r="P1007" s="11" t="str">
        <f>IF(Tabla134[[#This Row],[Rating]]&lt;2,"Muy Malo",IF(Tabla134[[#This Row],[Rating]]&lt;3,"Malo",IF(Tabla134[[#This Row],[Rating]]&lt;4,"Regular",IF(Tabla134[[#This Row],[Rating]]&lt;5,"Bueno","Excelente"))))</f>
        <v>Bueno</v>
      </c>
    </row>
    <row r="1008" spans="1:16" x14ac:dyDescent="0.2">
      <c r="A1008" s="7" t="s">
        <v>6</v>
      </c>
      <c r="B1008" s="7" t="s">
        <v>728</v>
      </c>
      <c r="C1008" s="7" t="s">
        <v>10</v>
      </c>
      <c r="D1008" s="8">
        <v>2012</v>
      </c>
      <c r="E1008" s="7" t="s">
        <v>9</v>
      </c>
      <c r="F1008" s="7" t="s">
        <v>8</v>
      </c>
      <c r="G1008" s="7" t="s">
        <v>1</v>
      </c>
      <c r="H1008" s="7" t="s">
        <v>7</v>
      </c>
      <c r="I1008" s="9">
        <v>7.9837509000000001E-2</v>
      </c>
      <c r="J1008" s="10">
        <v>102.1332</v>
      </c>
      <c r="K1008" s="11">
        <v>4.4000000000000004</v>
      </c>
      <c r="L1008" s="11" t="str">
        <f>IF(Tabla134[[#This Row],[Item Weight]]&lt;$U$12,"Poco Peso",IF(Tabla134[[#This Row],[Item Weight]]&lt;$U$13,"Peso Medio","Peso Alto"))</f>
        <v>Peso Medio</v>
      </c>
      <c r="M1008" s="7">
        <v>16.5</v>
      </c>
      <c r="N1008" s="11">
        <f>IF(Tabla134[[#This Row],[Item Weight (Nulos)]]="",VLOOKUP(Tabla134[[#This Row],[Item Identifier]],'Tabla para Nulos'!$A$3:$B$1563,2,FALSE),Tabla134[[#This Row],[Item Weight (Nulos)]])</f>
        <v>16.5</v>
      </c>
      <c r="O1008" s="11" t="str">
        <f>IF(Tabla134[[#This Row],[Item Visibility]]&lt;$U$15,"Poca visibilidad",IF(Tabla134[[#This Row],[Item Visibility]]&lt;$U$16,"Visibilidad media","Mayor visibilidad"))</f>
        <v>Visibilidad media</v>
      </c>
      <c r="P1008" s="11" t="str">
        <f>IF(Tabla134[[#This Row],[Rating]]&lt;2,"Muy Malo",IF(Tabla134[[#This Row],[Rating]]&lt;3,"Malo",IF(Tabla134[[#This Row],[Rating]]&lt;4,"Regular",IF(Tabla134[[#This Row],[Rating]]&lt;5,"Bueno","Excelente"))))</f>
        <v>Bueno</v>
      </c>
    </row>
    <row r="1009" spans="1:16" x14ac:dyDescent="0.2">
      <c r="A1009" s="7" t="s">
        <v>6</v>
      </c>
      <c r="B1009" s="7" t="s">
        <v>1425</v>
      </c>
      <c r="C1009" s="7" t="s">
        <v>10</v>
      </c>
      <c r="D1009" s="8">
        <v>2012</v>
      </c>
      <c r="E1009" s="7" t="s">
        <v>9</v>
      </c>
      <c r="F1009" s="7" t="s">
        <v>8</v>
      </c>
      <c r="G1009" s="7" t="s">
        <v>1</v>
      </c>
      <c r="H1009" s="7" t="s">
        <v>7</v>
      </c>
      <c r="I1009" s="9">
        <v>2.9700018000000002E-2</v>
      </c>
      <c r="J1009" s="10">
        <v>140.38380000000001</v>
      </c>
      <c r="K1009" s="11">
        <v>4.4000000000000004</v>
      </c>
      <c r="L1009" s="11" t="str">
        <f>IF(Tabla134[[#This Row],[Item Weight]]&lt;$U$12,"Poco Peso",IF(Tabla134[[#This Row],[Item Weight]]&lt;$U$13,"Peso Medio","Peso Alto"))</f>
        <v>Peso Alto</v>
      </c>
      <c r="M1009" s="7">
        <v>17.75</v>
      </c>
      <c r="N1009" s="11">
        <f>IF(Tabla134[[#This Row],[Item Weight (Nulos)]]="",VLOOKUP(Tabla134[[#This Row],[Item Identifier]],'Tabla para Nulos'!$A$3:$B$1563,2,FALSE),Tabla134[[#This Row],[Item Weight (Nulos)]])</f>
        <v>17.75</v>
      </c>
      <c r="O1009" s="11" t="str">
        <f>IF(Tabla134[[#This Row],[Item Visibility]]&lt;$U$15,"Poca visibilidad",IF(Tabla134[[#This Row],[Item Visibility]]&lt;$U$16,"Visibilidad media","Mayor visibilidad"))</f>
        <v>Visibilidad media</v>
      </c>
      <c r="P1009" s="11" t="str">
        <f>IF(Tabla134[[#This Row],[Rating]]&lt;2,"Muy Malo",IF(Tabla134[[#This Row],[Rating]]&lt;3,"Malo",IF(Tabla134[[#This Row],[Rating]]&lt;4,"Regular",IF(Tabla134[[#This Row],[Rating]]&lt;5,"Bueno","Excelente"))))</f>
        <v>Bueno</v>
      </c>
    </row>
    <row r="1010" spans="1:16" x14ac:dyDescent="0.2">
      <c r="A1010" s="7" t="s">
        <v>6</v>
      </c>
      <c r="B1010" s="7" t="s">
        <v>67</v>
      </c>
      <c r="C1010" s="7" t="s">
        <v>10</v>
      </c>
      <c r="D1010" s="8">
        <v>2012</v>
      </c>
      <c r="E1010" s="7" t="s">
        <v>9</v>
      </c>
      <c r="F1010" s="7" t="s">
        <v>8</v>
      </c>
      <c r="G1010" s="7" t="s">
        <v>1</v>
      </c>
      <c r="H1010" s="7" t="s">
        <v>7</v>
      </c>
      <c r="I1010" s="9">
        <v>4.8010812E-2</v>
      </c>
      <c r="J1010" s="10">
        <v>187.75559999999999</v>
      </c>
      <c r="K1010" s="11">
        <v>4.4000000000000004</v>
      </c>
      <c r="L1010" s="11" t="str">
        <f>IF(Tabla134[[#This Row],[Item Weight]]&lt;$U$12,"Poco Peso",IF(Tabla134[[#This Row],[Item Weight]]&lt;$U$13,"Peso Medio","Peso Alto"))</f>
        <v>Peso Alto</v>
      </c>
      <c r="M1010" s="7">
        <v>20.6</v>
      </c>
      <c r="N1010" s="11">
        <f>IF(Tabla134[[#This Row],[Item Weight (Nulos)]]="",VLOOKUP(Tabla134[[#This Row],[Item Identifier]],'Tabla para Nulos'!$A$3:$B$1563,2,FALSE),Tabla134[[#This Row],[Item Weight (Nulos)]])</f>
        <v>20.6</v>
      </c>
      <c r="O1010" s="11" t="str">
        <f>IF(Tabla134[[#This Row],[Item Visibility]]&lt;$U$15,"Poca visibilidad",IF(Tabla134[[#This Row],[Item Visibility]]&lt;$U$16,"Visibilidad media","Mayor visibilidad"))</f>
        <v>Visibilidad media</v>
      </c>
      <c r="P1010" s="11" t="str">
        <f>IF(Tabla134[[#This Row],[Rating]]&lt;2,"Muy Malo",IF(Tabla134[[#This Row],[Rating]]&lt;3,"Malo",IF(Tabla134[[#This Row],[Rating]]&lt;4,"Regular",IF(Tabla134[[#This Row],[Rating]]&lt;5,"Bueno","Excelente"))))</f>
        <v>Bueno</v>
      </c>
    </row>
    <row r="1011" spans="1:16" x14ac:dyDescent="0.2">
      <c r="A1011" s="7" t="s">
        <v>6</v>
      </c>
      <c r="B1011" s="7" t="s">
        <v>1378</v>
      </c>
      <c r="C1011" s="7" t="s">
        <v>47</v>
      </c>
      <c r="D1011" s="8">
        <v>2012</v>
      </c>
      <c r="E1011" s="7" t="s">
        <v>9</v>
      </c>
      <c r="F1011" s="7" t="s">
        <v>8</v>
      </c>
      <c r="G1011" s="7" t="s">
        <v>1</v>
      </c>
      <c r="H1011" s="7" t="s">
        <v>7</v>
      </c>
      <c r="I1011" s="9">
        <v>9.4807041999999994E-2</v>
      </c>
      <c r="J1011" s="10">
        <v>213.35599999999999</v>
      </c>
      <c r="K1011" s="11">
        <v>4.4000000000000004</v>
      </c>
      <c r="L1011" s="11" t="str">
        <f>IF(Tabla134[[#This Row],[Item Weight]]&lt;$U$12,"Poco Peso",IF(Tabla134[[#This Row],[Item Weight]]&lt;$U$13,"Peso Medio","Peso Alto"))</f>
        <v>Poco Peso</v>
      </c>
      <c r="M1011" s="7">
        <v>6.1550000000000002</v>
      </c>
      <c r="N1011" s="11">
        <f>IF(Tabla134[[#This Row],[Item Weight (Nulos)]]="",VLOOKUP(Tabla134[[#This Row],[Item Identifier]],'Tabla para Nulos'!$A$3:$B$1563,2,FALSE),Tabla134[[#This Row],[Item Weight (Nulos)]])</f>
        <v>6.1550000000000002</v>
      </c>
      <c r="O1011" s="11" t="str">
        <f>IF(Tabla134[[#This Row],[Item Visibility]]&lt;$U$15,"Poca visibilidad",IF(Tabla134[[#This Row],[Item Visibility]]&lt;$U$16,"Visibilidad media","Mayor visibilidad"))</f>
        <v>Mayor visibilidad</v>
      </c>
      <c r="P1011" s="11" t="str">
        <f>IF(Tabla134[[#This Row],[Rating]]&lt;2,"Muy Malo",IF(Tabla134[[#This Row],[Rating]]&lt;3,"Malo",IF(Tabla134[[#This Row],[Rating]]&lt;4,"Regular",IF(Tabla134[[#This Row],[Rating]]&lt;5,"Bueno","Excelente"))))</f>
        <v>Bueno</v>
      </c>
    </row>
    <row r="1012" spans="1:16" x14ac:dyDescent="0.2">
      <c r="A1012" s="7" t="s">
        <v>6</v>
      </c>
      <c r="B1012" s="7" t="s">
        <v>43</v>
      </c>
      <c r="C1012" s="7" t="s">
        <v>14</v>
      </c>
      <c r="D1012" s="8">
        <v>2012</v>
      </c>
      <c r="E1012" s="7" t="s">
        <v>9</v>
      </c>
      <c r="F1012" s="7" t="s">
        <v>8</v>
      </c>
      <c r="G1012" s="7" t="s">
        <v>1</v>
      </c>
      <c r="H1012" s="7" t="s">
        <v>7</v>
      </c>
      <c r="I1012" s="9">
        <v>4.5052492E-2</v>
      </c>
      <c r="J1012" s="10">
        <v>102.6016</v>
      </c>
      <c r="K1012" s="11">
        <v>4.4000000000000004</v>
      </c>
      <c r="L1012" s="11" t="str">
        <f>IF(Tabla134[[#This Row],[Item Weight]]&lt;$U$12,"Poco Peso",IF(Tabla134[[#This Row],[Item Weight]]&lt;$U$13,"Peso Medio","Peso Alto"))</f>
        <v>Peso Medio</v>
      </c>
      <c r="M1012" s="7">
        <v>11.35</v>
      </c>
      <c r="N1012" s="11">
        <f>IF(Tabla134[[#This Row],[Item Weight (Nulos)]]="",VLOOKUP(Tabla134[[#This Row],[Item Identifier]],'Tabla para Nulos'!$A$3:$B$1563,2,FALSE),Tabla134[[#This Row],[Item Weight (Nulos)]])</f>
        <v>11.35</v>
      </c>
      <c r="O1012" s="11" t="str">
        <f>IF(Tabla134[[#This Row],[Item Visibility]]&lt;$U$15,"Poca visibilidad",IF(Tabla134[[#This Row],[Item Visibility]]&lt;$U$16,"Visibilidad media","Mayor visibilidad"))</f>
        <v>Visibilidad media</v>
      </c>
      <c r="P1012" s="11" t="str">
        <f>IF(Tabla134[[#This Row],[Rating]]&lt;2,"Muy Malo",IF(Tabla134[[#This Row],[Rating]]&lt;3,"Malo",IF(Tabla134[[#This Row],[Rating]]&lt;4,"Regular",IF(Tabla134[[#This Row],[Rating]]&lt;5,"Bueno","Excelente"))))</f>
        <v>Bueno</v>
      </c>
    </row>
    <row r="1013" spans="1:16" x14ac:dyDescent="0.2">
      <c r="A1013" s="7" t="s">
        <v>6</v>
      </c>
      <c r="B1013" s="7" t="s">
        <v>1583</v>
      </c>
      <c r="C1013" s="7" t="s">
        <v>14</v>
      </c>
      <c r="D1013" s="8">
        <v>2012</v>
      </c>
      <c r="E1013" s="7" t="s">
        <v>9</v>
      </c>
      <c r="F1013" s="7" t="s">
        <v>8</v>
      </c>
      <c r="G1013" s="7" t="s">
        <v>1</v>
      </c>
      <c r="H1013" s="7" t="s">
        <v>7</v>
      </c>
      <c r="I1013" s="9">
        <v>0.14959862800000001</v>
      </c>
      <c r="J1013" s="10">
        <v>179.46600000000001</v>
      </c>
      <c r="K1013" s="11">
        <v>4.4000000000000004</v>
      </c>
      <c r="L1013" s="11" t="str">
        <f>IF(Tabla134[[#This Row],[Item Weight]]&lt;$U$12,"Poco Peso",IF(Tabla134[[#This Row],[Item Weight]]&lt;$U$13,"Peso Medio","Peso Alto"))</f>
        <v>Peso Medio</v>
      </c>
      <c r="M1013" s="7">
        <v>13.35</v>
      </c>
      <c r="N1013" s="11">
        <f>IF(Tabla134[[#This Row],[Item Weight (Nulos)]]="",VLOOKUP(Tabla134[[#This Row],[Item Identifier]],'Tabla para Nulos'!$A$3:$B$1563,2,FALSE),Tabla134[[#This Row],[Item Weight (Nulos)]])</f>
        <v>13.35</v>
      </c>
      <c r="O1013" s="11" t="str">
        <f>IF(Tabla134[[#This Row],[Item Visibility]]&lt;$U$15,"Poca visibilidad",IF(Tabla134[[#This Row],[Item Visibility]]&lt;$U$16,"Visibilidad media","Mayor visibilidad"))</f>
        <v>Mayor visibilidad</v>
      </c>
      <c r="P1013" s="11" t="str">
        <f>IF(Tabla134[[#This Row],[Rating]]&lt;2,"Muy Malo",IF(Tabla134[[#This Row],[Rating]]&lt;3,"Malo",IF(Tabla134[[#This Row],[Rating]]&lt;4,"Regular",IF(Tabla134[[#This Row],[Rating]]&lt;5,"Bueno","Excelente"))))</f>
        <v>Bueno</v>
      </c>
    </row>
    <row r="1014" spans="1:16" x14ac:dyDescent="0.2">
      <c r="A1014" s="7" t="s">
        <v>6</v>
      </c>
      <c r="B1014" s="7" t="s">
        <v>15</v>
      </c>
      <c r="C1014" s="7" t="s">
        <v>14</v>
      </c>
      <c r="D1014" s="8">
        <v>2012</v>
      </c>
      <c r="E1014" s="7" t="s">
        <v>9</v>
      </c>
      <c r="F1014" s="7" t="s">
        <v>8</v>
      </c>
      <c r="G1014" s="7" t="s">
        <v>1</v>
      </c>
      <c r="H1014" s="7" t="s">
        <v>7</v>
      </c>
      <c r="I1014" s="9">
        <v>0</v>
      </c>
      <c r="J1014" s="10">
        <v>110.0544</v>
      </c>
      <c r="K1014" s="11">
        <v>4.4000000000000004</v>
      </c>
      <c r="L1014" s="11" t="str">
        <f>IF(Tabla134[[#This Row],[Item Weight]]&lt;$U$12,"Poco Peso",IF(Tabla134[[#This Row],[Item Weight]]&lt;$U$13,"Peso Medio","Peso Alto"))</f>
        <v>Peso Alto</v>
      </c>
      <c r="M1014" s="7">
        <v>16.850000000000001</v>
      </c>
      <c r="N1014" s="11">
        <f>IF(Tabla134[[#This Row],[Item Weight (Nulos)]]="",VLOOKUP(Tabla134[[#This Row],[Item Identifier]],'Tabla para Nulos'!$A$3:$B$1563,2,FALSE),Tabla134[[#This Row],[Item Weight (Nulos)]])</f>
        <v>16.850000000000001</v>
      </c>
      <c r="O1014" s="11" t="str">
        <f>IF(Tabla134[[#This Row],[Item Visibility]]&lt;$U$15,"Poca visibilidad",IF(Tabla134[[#This Row],[Item Visibility]]&lt;$U$16,"Visibilidad media","Mayor visibilidad"))</f>
        <v>Poca visibilidad</v>
      </c>
      <c r="P1014" s="11" t="str">
        <f>IF(Tabla134[[#This Row],[Rating]]&lt;2,"Muy Malo",IF(Tabla134[[#This Row],[Rating]]&lt;3,"Malo",IF(Tabla134[[#This Row],[Rating]]&lt;4,"Regular",IF(Tabla134[[#This Row],[Rating]]&lt;5,"Bueno","Excelente"))))</f>
        <v>Bueno</v>
      </c>
    </row>
    <row r="1015" spans="1:16" x14ac:dyDescent="0.2">
      <c r="A1015" s="7" t="s">
        <v>6</v>
      </c>
      <c r="B1015" s="7" t="s">
        <v>1526</v>
      </c>
      <c r="C1015" s="7" t="s">
        <v>19</v>
      </c>
      <c r="D1015" s="8">
        <v>2012</v>
      </c>
      <c r="E1015" s="7" t="s">
        <v>9</v>
      </c>
      <c r="F1015" s="7" t="s">
        <v>8</v>
      </c>
      <c r="G1015" s="7" t="s">
        <v>1</v>
      </c>
      <c r="H1015" s="7" t="s">
        <v>7</v>
      </c>
      <c r="I1015" s="9">
        <v>0</v>
      </c>
      <c r="J1015" s="10">
        <v>43.008600000000001</v>
      </c>
      <c r="K1015" s="11">
        <v>4.4000000000000004</v>
      </c>
      <c r="L1015" s="11" t="str">
        <f>IF(Tabla134[[#This Row],[Item Weight]]&lt;$U$12,"Poco Peso",IF(Tabla134[[#This Row],[Item Weight]]&lt;$U$13,"Peso Medio","Peso Alto"))</f>
        <v>Poco Peso</v>
      </c>
      <c r="M1015" s="7">
        <v>6.11</v>
      </c>
      <c r="N1015" s="11">
        <f>IF(Tabla134[[#This Row],[Item Weight (Nulos)]]="",VLOOKUP(Tabla134[[#This Row],[Item Identifier]],'Tabla para Nulos'!$A$3:$B$1563,2,FALSE),Tabla134[[#This Row],[Item Weight (Nulos)]])</f>
        <v>6.11</v>
      </c>
      <c r="O1015" s="11" t="str">
        <f>IF(Tabla134[[#This Row],[Item Visibility]]&lt;$U$15,"Poca visibilidad",IF(Tabla134[[#This Row],[Item Visibility]]&lt;$U$16,"Visibilidad media","Mayor visibilidad"))</f>
        <v>Poca visibilidad</v>
      </c>
      <c r="P1015" s="11" t="str">
        <f>IF(Tabla134[[#This Row],[Rating]]&lt;2,"Muy Malo",IF(Tabla134[[#This Row],[Rating]]&lt;3,"Malo",IF(Tabla134[[#This Row],[Rating]]&lt;4,"Regular",IF(Tabla134[[#This Row],[Rating]]&lt;5,"Bueno","Excelente"))))</f>
        <v>Bueno</v>
      </c>
    </row>
    <row r="1016" spans="1:16" x14ac:dyDescent="0.2">
      <c r="A1016" s="7" t="s">
        <v>6</v>
      </c>
      <c r="B1016" s="7" t="s">
        <v>314</v>
      </c>
      <c r="C1016" s="7" t="s">
        <v>19</v>
      </c>
      <c r="D1016" s="8">
        <v>2012</v>
      </c>
      <c r="E1016" s="7" t="s">
        <v>9</v>
      </c>
      <c r="F1016" s="7" t="s">
        <v>8</v>
      </c>
      <c r="G1016" s="7" t="s">
        <v>1</v>
      </c>
      <c r="H1016" s="7" t="s">
        <v>7</v>
      </c>
      <c r="I1016" s="9">
        <v>0.128126825</v>
      </c>
      <c r="J1016" s="10">
        <v>183.69239999999999</v>
      </c>
      <c r="K1016" s="11">
        <v>4.4000000000000004</v>
      </c>
      <c r="L1016" s="11" t="str">
        <f>IF(Tabla134[[#This Row],[Item Weight]]&lt;$U$12,"Poco Peso",IF(Tabla134[[#This Row],[Item Weight]]&lt;$U$13,"Peso Medio","Peso Alto"))</f>
        <v>Poco Peso</v>
      </c>
      <c r="M1016" s="7">
        <v>8.27</v>
      </c>
      <c r="N1016" s="11">
        <f>IF(Tabla134[[#This Row],[Item Weight (Nulos)]]="",VLOOKUP(Tabla134[[#This Row],[Item Identifier]],'Tabla para Nulos'!$A$3:$B$1563,2,FALSE),Tabla134[[#This Row],[Item Weight (Nulos)]])</f>
        <v>8.27</v>
      </c>
      <c r="O1016" s="11" t="str">
        <f>IF(Tabla134[[#This Row],[Item Visibility]]&lt;$U$15,"Poca visibilidad",IF(Tabla134[[#This Row],[Item Visibility]]&lt;$U$16,"Visibilidad media","Mayor visibilidad"))</f>
        <v>Mayor visibilidad</v>
      </c>
      <c r="P1016" s="11" t="str">
        <f>IF(Tabla134[[#This Row],[Rating]]&lt;2,"Muy Malo",IF(Tabla134[[#This Row],[Rating]]&lt;3,"Malo",IF(Tabla134[[#This Row],[Rating]]&lt;4,"Regular",IF(Tabla134[[#This Row],[Rating]]&lt;5,"Bueno","Excelente"))))</f>
        <v>Bueno</v>
      </c>
    </row>
    <row r="1017" spans="1:16" x14ac:dyDescent="0.2">
      <c r="A1017" s="7" t="s">
        <v>6</v>
      </c>
      <c r="B1017" s="7" t="s">
        <v>713</v>
      </c>
      <c r="C1017" s="7" t="s">
        <v>122</v>
      </c>
      <c r="D1017" s="8">
        <v>2012</v>
      </c>
      <c r="E1017" s="7" t="s">
        <v>9</v>
      </c>
      <c r="F1017" s="7" t="s">
        <v>8</v>
      </c>
      <c r="G1017" s="7" t="s">
        <v>1</v>
      </c>
      <c r="H1017" s="7" t="s">
        <v>7</v>
      </c>
      <c r="I1017" s="9">
        <v>0.14263218599999999</v>
      </c>
      <c r="J1017" s="10">
        <v>172.34479999999999</v>
      </c>
      <c r="K1017" s="11">
        <v>4.4000000000000004</v>
      </c>
      <c r="L1017" s="11" t="str">
        <f>IF(Tabla134[[#This Row],[Item Weight]]&lt;$U$12,"Poco Peso",IF(Tabla134[[#This Row],[Item Weight]]&lt;$U$13,"Peso Medio","Peso Alto"))</f>
        <v>Poco Peso</v>
      </c>
      <c r="M1017" s="7">
        <v>7.6</v>
      </c>
      <c r="N1017" s="11">
        <f>IF(Tabla134[[#This Row],[Item Weight (Nulos)]]="",VLOOKUP(Tabla134[[#This Row],[Item Identifier]],'Tabla para Nulos'!$A$3:$B$1563,2,FALSE),Tabla134[[#This Row],[Item Weight (Nulos)]])</f>
        <v>7.6</v>
      </c>
      <c r="O1017" s="11" t="str">
        <f>IF(Tabla134[[#This Row],[Item Visibility]]&lt;$U$15,"Poca visibilidad",IF(Tabla134[[#This Row],[Item Visibility]]&lt;$U$16,"Visibilidad media","Mayor visibilidad"))</f>
        <v>Mayor visibilidad</v>
      </c>
      <c r="P1017" s="11" t="str">
        <f>IF(Tabla134[[#This Row],[Rating]]&lt;2,"Muy Malo",IF(Tabla134[[#This Row],[Rating]]&lt;3,"Malo",IF(Tabla134[[#This Row],[Rating]]&lt;4,"Regular",IF(Tabla134[[#This Row],[Rating]]&lt;5,"Bueno","Excelente"))))</f>
        <v>Bueno</v>
      </c>
    </row>
    <row r="1018" spans="1:16" x14ac:dyDescent="0.2">
      <c r="A1018" s="7" t="s">
        <v>6</v>
      </c>
      <c r="B1018" s="7" t="s">
        <v>569</v>
      </c>
      <c r="C1018" s="7" t="s">
        <v>17</v>
      </c>
      <c r="D1018" s="8">
        <v>2012</v>
      </c>
      <c r="E1018" s="7" t="s">
        <v>9</v>
      </c>
      <c r="F1018" s="7" t="s">
        <v>8</v>
      </c>
      <c r="G1018" s="7" t="s">
        <v>1</v>
      </c>
      <c r="H1018" s="7" t="s">
        <v>7</v>
      </c>
      <c r="I1018" s="9">
        <v>7.1958197000000002E-2</v>
      </c>
      <c r="J1018" s="10">
        <v>195.3794</v>
      </c>
      <c r="K1018" s="11">
        <v>4.4000000000000004</v>
      </c>
      <c r="L1018" s="11" t="str">
        <f>IF(Tabla134[[#This Row],[Item Weight]]&lt;$U$12,"Poco Peso",IF(Tabla134[[#This Row],[Item Weight]]&lt;$U$13,"Peso Medio","Peso Alto"))</f>
        <v>Poco Peso</v>
      </c>
      <c r="M1018" s="7">
        <v>8.5749999999999993</v>
      </c>
      <c r="N1018" s="11">
        <f>IF(Tabla134[[#This Row],[Item Weight (Nulos)]]="",VLOOKUP(Tabla134[[#This Row],[Item Identifier]],'Tabla para Nulos'!$A$3:$B$1563,2,FALSE),Tabla134[[#This Row],[Item Weight (Nulos)]])</f>
        <v>8.5749999999999993</v>
      </c>
      <c r="O1018" s="11" t="str">
        <f>IF(Tabla134[[#This Row],[Item Visibility]]&lt;$U$15,"Poca visibilidad",IF(Tabla134[[#This Row],[Item Visibility]]&lt;$U$16,"Visibilidad media","Mayor visibilidad"))</f>
        <v>Visibilidad media</v>
      </c>
      <c r="P1018" s="11" t="str">
        <f>IF(Tabla134[[#This Row],[Rating]]&lt;2,"Muy Malo",IF(Tabla134[[#This Row],[Rating]]&lt;3,"Malo",IF(Tabla134[[#This Row],[Rating]]&lt;4,"Regular",IF(Tabla134[[#This Row],[Rating]]&lt;5,"Bueno","Excelente"))))</f>
        <v>Bueno</v>
      </c>
    </row>
    <row r="1019" spans="1:16" x14ac:dyDescent="0.2">
      <c r="A1019" s="7" t="s">
        <v>6</v>
      </c>
      <c r="B1019" s="7" t="s">
        <v>968</v>
      </c>
      <c r="C1019" s="7" t="s">
        <v>10</v>
      </c>
      <c r="D1019" s="8">
        <v>2012</v>
      </c>
      <c r="E1019" s="7" t="s">
        <v>9</v>
      </c>
      <c r="F1019" s="7" t="s">
        <v>8</v>
      </c>
      <c r="G1019" s="7" t="s">
        <v>1</v>
      </c>
      <c r="H1019" s="7" t="s">
        <v>7</v>
      </c>
      <c r="I1019" s="9">
        <v>2.5029909999999999E-2</v>
      </c>
      <c r="J1019" s="10">
        <v>218.45079999999999</v>
      </c>
      <c r="K1019" s="11">
        <v>4.4000000000000004</v>
      </c>
      <c r="L1019" s="11" t="str">
        <f>IF(Tabla134[[#This Row],[Item Weight]]&lt;$U$12,"Poco Peso",IF(Tabla134[[#This Row],[Item Weight]]&lt;$U$13,"Peso Medio","Peso Alto"))</f>
        <v>Peso Medio</v>
      </c>
      <c r="M1019" s="7">
        <v>10.5</v>
      </c>
      <c r="N1019" s="11">
        <f>IF(Tabla134[[#This Row],[Item Weight (Nulos)]]="",VLOOKUP(Tabla134[[#This Row],[Item Identifier]],'Tabla para Nulos'!$A$3:$B$1563,2,FALSE),Tabla134[[#This Row],[Item Weight (Nulos)]])</f>
        <v>10.5</v>
      </c>
      <c r="O1019" s="11" t="str">
        <f>IF(Tabla134[[#This Row],[Item Visibility]]&lt;$U$15,"Poca visibilidad",IF(Tabla134[[#This Row],[Item Visibility]]&lt;$U$16,"Visibilidad media","Mayor visibilidad"))</f>
        <v>Poca visibilidad</v>
      </c>
      <c r="P1019" s="11" t="str">
        <f>IF(Tabla134[[#This Row],[Rating]]&lt;2,"Muy Malo",IF(Tabla134[[#This Row],[Rating]]&lt;3,"Malo",IF(Tabla134[[#This Row],[Rating]]&lt;4,"Regular",IF(Tabla134[[#This Row],[Rating]]&lt;5,"Bueno","Excelente"))))</f>
        <v>Bueno</v>
      </c>
    </row>
    <row r="1020" spans="1:16" x14ac:dyDescent="0.2">
      <c r="A1020" s="7" t="s">
        <v>124</v>
      </c>
      <c r="B1020" s="7" t="s">
        <v>1189</v>
      </c>
      <c r="C1020" s="7" t="s">
        <v>28</v>
      </c>
      <c r="D1020" s="8">
        <v>2018</v>
      </c>
      <c r="E1020" s="7" t="s">
        <v>1195</v>
      </c>
      <c r="F1020" s="7" t="s">
        <v>8</v>
      </c>
      <c r="G1020" s="7" t="s">
        <v>702</v>
      </c>
      <c r="H1020" s="7" t="s">
        <v>1621</v>
      </c>
      <c r="I1020" s="9">
        <v>2.4387984000000001E-2</v>
      </c>
      <c r="J1020" s="10">
        <v>92.446200000000005</v>
      </c>
      <c r="K1020" s="11">
        <v>4.4000000000000004</v>
      </c>
      <c r="L1020" s="11" t="str">
        <f>IF(Tabla134[[#This Row],[Item Weight]]&lt;$U$12,"Poco Peso",IF(Tabla134[[#This Row],[Item Weight]]&lt;$U$13,"Peso Medio","Peso Alto"))</f>
        <v>Poco Peso</v>
      </c>
      <c r="N1020" s="11">
        <f>IF(Tabla134[[#This Row],[Item Weight (Nulos)]]="",VLOOKUP(Tabla134[[#This Row],[Item Identifier]],'Tabla para Nulos'!$A$3:$B$1563,2,FALSE),Tabla134[[#This Row],[Item Weight (Nulos)]])</f>
        <v>8.3550000000000004</v>
      </c>
      <c r="O1020" s="11" t="str">
        <f>IF(Tabla134[[#This Row],[Item Visibility]]&lt;$U$15,"Poca visibilidad",IF(Tabla134[[#This Row],[Item Visibility]]&lt;$U$16,"Visibilidad media","Mayor visibilidad"))</f>
        <v>Poca visibilidad</v>
      </c>
      <c r="P1020" s="11" t="str">
        <f>IF(Tabla134[[#This Row],[Rating]]&lt;2,"Muy Malo",IF(Tabla134[[#This Row],[Rating]]&lt;3,"Malo",IF(Tabla134[[#This Row],[Rating]]&lt;4,"Regular",IF(Tabla134[[#This Row],[Rating]]&lt;5,"Bueno","Excelente"))))</f>
        <v>Bueno</v>
      </c>
    </row>
    <row r="1021" spans="1:16" x14ac:dyDescent="0.2">
      <c r="A1021" s="7" t="s">
        <v>124</v>
      </c>
      <c r="B1021" s="7" t="s">
        <v>1095</v>
      </c>
      <c r="C1021" s="7" t="s">
        <v>17</v>
      </c>
      <c r="D1021" s="8">
        <v>2018</v>
      </c>
      <c r="E1021" s="7" t="s">
        <v>1195</v>
      </c>
      <c r="F1021" s="7" t="s">
        <v>8</v>
      </c>
      <c r="G1021" s="7" t="s">
        <v>702</v>
      </c>
      <c r="H1021" s="7" t="s">
        <v>1621</v>
      </c>
      <c r="I1021" s="9">
        <v>0.18403525300000001</v>
      </c>
      <c r="J1021" s="10">
        <v>42.213799999999999</v>
      </c>
      <c r="K1021" s="11">
        <v>4.4000000000000004</v>
      </c>
      <c r="L1021" s="11" t="str">
        <f>IF(Tabla134[[#This Row],[Item Weight]]&lt;$U$12,"Poco Peso",IF(Tabla134[[#This Row],[Item Weight]]&lt;$U$13,"Peso Medio","Peso Alto"))</f>
        <v>Peso Medio</v>
      </c>
      <c r="N1021" s="11">
        <f>IF(Tabla134[[#This Row],[Item Weight (Nulos)]]="",VLOOKUP(Tabla134[[#This Row],[Item Identifier]],'Tabla para Nulos'!$A$3:$B$1563,2,FALSE),Tabla134[[#This Row],[Item Weight (Nulos)]])</f>
        <v>8.8949999999999996</v>
      </c>
      <c r="O1021" s="11" t="str">
        <f>IF(Tabla134[[#This Row],[Item Visibility]]&lt;$U$15,"Poca visibilidad",IF(Tabla134[[#This Row],[Item Visibility]]&lt;$U$16,"Visibilidad media","Mayor visibilidad"))</f>
        <v>Mayor visibilidad</v>
      </c>
      <c r="P1021" s="11" t="str">
        <f>IF(Tabla134[[#This Row],[Rating]]&lt;2,"Muy Malo",IF(Tabla134[[#This Row],[Rating]]&lt;3,"Malo",IF(Tabla134[[#This Row],[Rating]]&lt;4,"Regular",IF(Tabla134[[#This Row],[Rating]]&lt;5,"Bueno","Excelente"))))</f>
        <v>Bueno</v>
      </c>
    </row>
    <row r="1022" spans="1:16" x14ac:dyDescent="0.2">
      <c r="A1022" s="7" t="s">
        <v>124</v>
      </c>
      <c r="B1022" s="7" t="s">
        <v>658</v>
      </c>
      <c r="C1022" s="7" t="s">
        <v>71</v>
      </c>
      <c r="D1022" s="8">
        <v>2018</v>
      </c>
      <c r="E1022" s="7" t="s">
        <v>1195</v>
      </c>
      <c r="F1022" s="7" t="s">
        <v>8</v>
      </c>
      <c r="G1022" s="7" t="s">
        <v>702</v>
      </c>
      <c r="H1022" s="7" t="s">
        <v>1621</v>
      </c>
      <c r="I1022" s="9">
        <v>0.15080666600000001</v>
      </c>
      <c r="J1022" s="10">
        <v>149.0076</v>
      </c>
      <c r="K1022" s="11">
        <v>4.4000000000000004</v>
      </c>
      <c r="L1022" s="11" t="str">
        <f>IF(Tabla134[[#This Row],[Item Weight]]&lt;$U$12,"Poco Peso",IF(Tabla134[[#This Row],[Item Weight]]&lt;$U$13,"Peso Medio","Peso Alto"))</f>
        <v>Poco Peso</v>
      </c>
      <c r="N1022" s="11">
        <f>IF(Tabla134[[#This Row],[Item Weight (Nulos)]]="",VLOOKUP(Tabla134[[#This Row],[Item Identifier]],'Tabla para Nulos'!$A$3:$B$1563,2,FALSE),Tabla134[[#This Row],[Item Weight (Nulos)]])</f>
        <v>7.2999999999999989</v>
      </c>
      <c r="O1022" s="11" t="str">
        <f>IF(Tabla134[[#This Row],[Item Visibility]]&lt;$U$15,"Poca visibilidad",IF(Tabla134[[#This Row],[Item Visibility]]&lt;$U$16,"Visibilidad media","Mayor visibilidad"))</f>
        <v>Mayor visibilidad</v>
      </c>
      <c r="P1022" s="11" t="str">
        <f>IF(Tabla134[[#This Row],[Rating]]&lt;2,"Muy Malo",IF(Tabla134[[#This Row],[Rating]]&lt;3,"Malo",IF(Tabla134[[#This Row],[Rating]]&lt;4,"Regular",IF(Tabla134[[#This Row],[Rating]]&lt;5,"Bueno","Excelente"))))</f>
        <v>Bueno</v>
      </c>
    </row>
    <row r="1023" spans="1:16" x14ac:dyDescent="0.2">
      <c r="A1023" s="7" t="s">
        <v>124</v>
      </c>
      <c r="B1023" s="7" t="s">
        <v>1432</v>
      </c>
      <c r="C1023" s="7" t="s">
        <v>10</v>
      </c>
      <c r="D1023" s="8">
        <v>2018</v>
      </c>
      <c r="E1023" s="7" t="s">
        <v>1195</v>
      </c>
      <c r="F1023" s="7" t="s">
        <v>8</v>
      </c>
      <c r="G1023" s="7" t="s">
        <v>702</v>
      </c>
      <c r="H1023" s="7" t="s">
        <v>1621</v>
      </c>
      <c r="I1023" s="9">
        <v>3.0516069E-2</v>
      </c>
      <c r="J1023" s="10">
        <v>227.80099999999999</v>
      </c>
      <c r="K1023" s="11">
        <v>4.4000000000000004</v>
      </c>
      <c r="L1023" s="11" t="str">
        <f>IF(Tabla134[[#This Row],[Item Weight]]&lt;$U$12,"Poco Peso",IF(Tabla134[[#This Row],[Item Weight]]&lt;$U$13,"Peso Medio","Peso Alto"))</f>
        <v>Poco Peso</v>
      </c>
      <c r="N1023" s="11">
        <f>IF(Tabla134[[#This Row],[Item Weight (Nulos)]]="",VLOOKUP(Tabla134[[#This Row],[Item Identifier]],'Tabla para Nulos'!$A$3:$B$1563,2,FALSE),Tabla134[[#This Row],[Item Weight (Nulos)]])</f>
        <v>7.51</v>
      </c>
      <c r="O1023" s="11" t="str">
        <f>IF(Tabla134[[#This Row],[Item Visibility]]&lt;$U$15,"Poca visibilidad",IF(Tabla134[[#This Row],[Item Visibility]]&lt;$U$16,"Visibilidad media","Mayor visibilidad"))</f>
        <v>Visibilidad media</v>
      </c>
      <c r="P1023" s="11" t="str">
        <f>IF(Tabla134[[#This Row],[Rating]]&lt;2,"Muy Malo",IF(Tabla134[[#This Row],[Rating]]&lt;3,"Malo",IF(Tabla134[[#This Row],[Rating]]&lt;4,"Regular",IF(Tabla134[[#This Row],[Rating]]&lt;5,"Bueno","Excelente"))))</f>
        <v>Bueno</v>
      </c>
    </row>
    <row r="1024" spans="1:16" x14ac:dyDescent="0.2">
      <c r="A1024" s="7" t="s">
        <v>124</v>
      </c>
      <c r="B1024" s="7" t="s">
        <v>884</v>
      </c>
      <c r="C1024" s="7" t="s">
        <v>10</v>
      </c>
      <c r="D1024" s="8">
        <v>2018</v>
      </c>
      <c r="E1024" s="7" t="s">
        <v>1195</v>
      </c>
      <c r="F1024" s="7" t="s">
        <v>8</v>
      </c>
      <c r="G1024" s="7" t="s">
        <v>702</v>
      </c>
      <c r="H1024" s="7" t="s">
        <v>1621</v>
      </c>
      <c r="I1024" s="9">
        <v>6.5872936000000007E-2</v>
      </c>
      <c r="J1024" s="10">
        <v>113.18859999999999</v>
      </c>
      <c r="K1024" s="11">
        <v>4.4000000000000004</v>
      </c>
      <c r="L1024" s="11" t="str">
        <f>IF(Tabla134[[#This Row],[Item Weight]]&lt;$U$12,"Poco Peso",IF(Tabla134[[#This Row],[Item Weight]]&lt;$U$13,"Peso Medio","Peso Alto"))</f>
        <v>Peso Alto</v>
      </c>
      <c r="N1024" s="11">
        <f>IF(Tabla134[[#This Row],[Item Weight (Nulos)]]="",VLOOKUP(Tabla134[[#This Row],[Item Identifier]],'Tabla para Nulos'!$A$3:$B$1563,2,FALSE),Tabla134[[#This Row],[Item Weight (Nulos)]])</f>
        <v>18.7</v>
      </c>
      <c r="O1024" s="11" t="str">
        <f>IF(Tabla134[[#This Row],[Item Visibility]]&lt;$U$15,"Poca visibilidad",IF(Tabla134[[#This Row],[Item Visibility]]&lt;$U$16,"Visibilidad media","Mayor visibilidad"))</f>
        <v>Visibilidad media</v>
      </c>
      <c r="P1024" s="11" t="str">
        <f>IF(Tabla134[[#This Row],[Rating]]&lt;2,"Muy Malo",IF(Tabla134[[#This Row],[Rating]]&lt;3,"Malo",IF(Tabla134[[#This Row],[Rating]]&lt;4,"Regular",IF(Tabla134[[#This Row],[Rating]]&lt;5,"Bueno","Excelente"))))</f>
        <v>Bueno</v>
      </c>
    </row>
    <row r="1025" spans="1:16" x14ac:dyDescent="0.2">
      <c r="A1025" s="7" t="s">
        <v>124</v>
      </c>
      <c r="B1025" s="7" t="s">
        <v>887</v>
      </c>
      <c r="C1025" s="7" t="s">
        <v>10</v>
      </c>
      <c r="D1025" s="8">
        <v>2018</v>
      </c>
      <c r="E1025" s="7" t="s">
        <v>1195</v>
      </c>
      <c r="F1025" s="7" t="s">
        <v>8</v>
      </c>
      <c r="G1025" s="7" t="s">
        <v>702</v>
      </c>
      <c r="H1025" s="7" t="s">
        <v>1621</v>
      </c>
      <c r="I1025" s="9">
        <v>0.104784329</v>
      </c>
      <c r="J1025" s="10">
        <v>150.4366</v>
      </c>
      <c r="K1025" s="11">
        <v>4.4000000000000004</v>
      </c>
      <c r="L1025" s="11" t="str">
        <f>IF(Tabla134[[#This Row],[Item Weight]]&lt;$U$12,"Poco Peso",IF(Tabla134[[#This Row],[Item Weight]]&lt;$U$13,"Peso Medio","Peso Alto"))</f>
        <v>Peso Medio</v>
      </c>
      <c r="N1025" s="11">
        <f>IF(Tabla134[[#This Row],[Item Weight (Nulos)]]="",VLOOKUP(Tabla134[[#This Row],[Item Identifier]],'Tabla para Nulos'!$A$3:$B$1563,2,FALSE),Tabla134[[#This Row],[Item Weight (Nulos)]])</f>
        <v>11.1</v>
      </c>
      <c r="O1025" s="11" t="str">
        <f>IF(Tabla134[[#This Row],[Item Visibility]]&lt;$U$15,"Poca visibilidad",IF(Tabla134[[#This Row],[Item Visibility]]&lt;$U$16,"Visibilidad media","Mayor visibilidad"))</f>
        <v>Mayor visibilidad</v>
      </c>
      <c r="P1025" s="11" t="str">
        <f>IF(Tabla134[[#This Row],[Rating]]&lt;2,"Muy Malo",IF(Tabla134[[#This Row],[Rating]]&lt;3,"Malo",IF(Tabla134[[#This Row],[Rating]]&lt;4,"Regular",IF(Tabla134[[#This Row],[Rating]]&lt;5,"Bueno","Excelente"))))</f>
        <v>Bueno</v>
      </c>
    </row>
    <row r="1026" spans="1:16" x14ac:dyDescent="0.2">
      <c r="A1026" s="7" t="s">
        <v>124</v>
      </c>
      <c r="B1026" s="7" t="s">
        <v>650</v>
      </c>
      <c r="C1026" s="7" t="s">
        <v>10</v>
      </c>
      <c r="D1026" s="8">
        <v>2018</v>
      </c>
      <c r="E1026" s="7" t="s">
        <v>1195</v>
      </c>
      <c r="F1026" s="7" t="s">
        <v>8</v>
      </c>
      <c r="G1026" s="7" t="s">
        <v>702</v>
      </c>
      <c r="H1026" s="7" t="s">
        <v>1621</v>
      </c>
      <c r="I1026" s="9">
        <v>4.5465958000000001E-2</v>
      </c>
      <c r="J1026" s="10">
        <v>120.84139999999999</v>
      </c>
      <c r="K1026" s="11">
        <v>4.4000000000000004</v>
      </c>
      <c r="L1026" s="11" t="str">
        <f>IF(Tabla134[[#This Row],[Item Weight]]&lt;$U$12,"Poco Peso",IF(Tabla134[[#This Row],[Item Weight]]&lt;$U$13,"Peso Medio","Peso Alto"))</f>
        <v>Peso Medio</v>
      </c>
      <c r="N1026" s="11">
        <f>IF(Tabla134[[#This Row],[Item Weight (Nulos)]]="",VLOOKUP(Tabla134[[#This Row],[Item Identifier]],'Tabla para Nulos'!$A$3:$B$1563,2,FALSE),Tabla134[[#This Row],[Item Weight (Nulos)]])</f>
        <v>8.7849999999999984</v>
      </c>
      <c r="O1026" s="11" t="str">
        <f>IF(Tabla134[[#This Row],[Item Visibility]]&lt;$U$15,"Poca visibilidad",IF(Tabla134[[#This Row],[Item Visibility]]&lt;$U$16,"Visibilidad media","Mayor visibilidad"))</f>
        <v>Visibilidad media</v>
      </c>
      <c r="P1026" s="11" t="str">
        <f>IF(Tabla134[[#This Row],[Rating]]&lt;2,"Muy Malo",IF(Tabla134[[#This Row],[Rating]]&lt;3,"Malo",IF(Tabla134[[#This Row],[Rating]]&lt;4,"Regular",IF(Tabla134[[#This Row],[Rating]]&lt;5,"Bueno","Excelente"))))</f>
        <v>Bueno</v>
      </c>
    </row>
    <row r="1027" spans="1:16" x14ac:dyDescent="0.2">
      <c r="A1027" s="7" t="s">
        <v>124</v>
      </c>
      <c r="B1027" s="7" t="s">
        <v>23</v>
      </c>
      <c r="C1027" s="7" t="s">
        <v>4</v>
      </c>
      <c r="D1027" s="8">
        <v>2018</v>
      </c>
      <c r="E1027" s="7" t="s">
        <v>1195</v>
      </c>
      <c r="F1027" s="7" t="s">
        <v>8</v>
      </c>
      <c r="G1027" s="7" t="s">
        <v>702</v>
      </c>
      <c r="H1027" s="7" t="s">
        <v>1621</v>
      </c>
      <c r="I1027" s="9">
        <v>8.4245355999999993E-2</v>
      </c>
      <c r="J1027" s="10">
        <v>164.65260000000001</v>
      </c>
      <c r="K1027" s="11">
        <v>4.4000000000000004</v>
      </c>
      <c r="L1027" s="11" t="str">
        <f>IF(Tabla134[[#This Row],[Item Weight]]&lt;$U$12,"Poco Peso",IF(Tabla134[[#This Row],[Item Weight]]&lt;$U$13,"Peso Medio","Peso Alto"))</f>
        <v>Poco Peso</v>
      </c>
      <c r="N1027" s="11">
        <f>IF(Tabla134[[#This Row],[Item Weight (Nulos)]]="",VLOOKUP(Tabla134[[#This Row],[Item Identifier]],'Tabla para Nulos'!$A$3:$B$1563,2,FALSE),Tabla134[[#This Row],[Item Weight (Nulos)]])</f>
        <v>5.4000000000000012</v>
      </c>
      <c r="O1027" s="11" t="str">
        <f>IF(Tabla134[[#This Row],[Item Visibility]]&lt;$U$15,"Poca visibilidad",IF(Tabla134[[#This Row],[Item Visibility]]&lt;$U$16,"Visibilidad media","Mayor visibilidad"))</f>
        <v>Visibilidad media</v>
      </c>
      <c r="P1027" s="11" t="str">
        <f>IF(Tabla134[[#This Row],[Rating]]&lt;2,"Muy Malo",IF(Tabla134[[#This Row],[Rating]]&lt;3,"Malo",IF(Tabla134[[#This Row],[Rating]]&lt;4,"Regular",IF(Tabla134[[#This Row],[Rating]]&lt;5,"Bueno","Excelente"))))</f>
        <v>Bueno</v>
      </c>
    </row>
    <row r="1028" spans="1:16" x14ac:dyDescent="0.2">
      <c r="A1028" s="7" t="s">
        <v>124</v>
      </c>
      <c r="B1028" s="7" t="s">
        <v>1167</v>
      </c>
      <c r="C1028" s="7" t="s">
        <v>171</v>
      </c>
      <c r="D1028" s="8">
        <v>2018</v>
      </c>
      <c r="E1028" s="7" t="s">
        <v>1195</v>
      </c>
      <c r="F1028" s="7" t="s">
        <v>8</v>
      </c>
      <c r="G1028" s="7" t="s">
        <v>702</v>
      </c>
      <c r="H1028" s="7" t="s">
        <v>1621</v>
      </c>
      <c r="I1028" s="9">
        <v>0.158096128</v>
      </c>
      <c r="J1028" s="10">
        <v>86.388199999999998</v>
      </c>
      <c r="K1028" s="11">
        <v>4.4000000000000004</v>
      </c>
      <c r="L1028" s="11" t="str">
        <f>IF(Tabla134[[#This Row],[Item Weight]]&lt;$U$12,"Poco Peso",IF(Tabla134[[#This Row],[Item Weight]]&lt;$U$13,"Peso Medio","Peso Alto"))</f>
        <v>Poco Peso</v>
      </c>
      <c r="N1028" s="11">
        <f>IF(Tabla134[[#This Row],[Item Weight (Nulos)]]="",VLOOKUP(Tabla134[[#This Row],[Item Identifier]],'Tabla para Nulos'!$A$3:$B$1563,2,FALSE),Tabla134[[#This Row],[Item Weight (Nulos)]])</f>
        <v>6.5249999999999995</v>
      </c>
      <c r="O1028" s="11" t="str">
        <f>IF(Tabla134[[#This Row],[Item Visibility]]&lt;$U$15,"Poca visibilidad",IF(Tabla134[[#This Row],[Item Visibility]]&lt;$U$16,"Visibilidad media","Mayor visibilidad"))</f>
        <v>Mayor visibilidad</v>
      </c>
      <c r="P1028" s="11" t="str">
        <f>IF(Tabla134[[#This Row],[Rating]]&lt;2,"Muy Malo",IF(Tabla134[[#This Row],[Rating]]&lt;3,"Malo",IF(Tabla134[[#This Row],[Rating]]&lt;4,"Regular",IF(Tabla134[[#This Row],[Rating]]&lt;5,"Bueno","Excelente"))))</f>
        <v>Bueno</v>
      </c>
    </row>
    <row r="1029" spans="1:16" x14ac:dyDescent="0.2">
      <c r="A1029" s="7" t="s">
        <v>124</v>
      </c>
      <c r="B1029" s="7" t="s">
        <v>1553</v>
      </c>
      <c r="C1029" s="7" t="s">
        <v>47</v>
      </c>
      <c r="D1029" s="8">
        <v>2018</v>
      </c>
      <c r="E1029" s="7" t="s">
        <v>1195</v>
      </c>
      <c r="F1029" s="7" t="s">
        <v>8</v>
      </c>
      <c r="G1029" s="7" t="s">
        <v>702</v>
      </c>
      <c r="H1029" s="7" t="s">
        <v>1621</v>
      </c>
      <c r="I1029" s="9">
        <v>4.6994716999999998E-2</v>
      </c>
      <c r="J1029" s="10">
        <v>125.80200000000001</v>
      </c>
      <c r="K1029" s="11">
        <v>4.4000000000000004</v>
      </c>
      <c r="L1029" s="11" t="str">
        <f>IF(Tabla134[[#This Row],[Item Weight]]&lt;$U$12,"Poco Peso",IF(Tabla134[[#This Row],[Item Weight]]&lt;$U$13,"Peso Medio","Peso Alto"))</f>
        <v>Peso Medio</v>
      </c>
      <c r="N1029" s="11">
        <f>IF(Tabla134[[#This Row],[Item Weight (Nulos)]]="",VLOOKUP(Tabla134[[#This Row],[Item Identifier]],'Tabla para Nulos'!$A$3:$B$1563,2,FALSE),Tabla134[[#This Row],[Item Weight (Nulos)]])</f>
        <v>9.7999999999999989</v>
      </c>
      <c r="O1029" s="11" t="str">
        <f>IF(Tabla134[[#This Row],[Item Visibility]]&lt;$U$15,"Poca visibilidad",IF(Tabla134[[#This Row],[Item Visibility]]&lt;$U$16,"Visibilidad media","Mayor visibilidad"))</f>
        <v>Visibilidad media</v>
      </c>
      <c r="P1029" s="11" t="str">
        <f>IF(Tabla134[[#This Row],[Rating]]&lt;2,"Muy Malo",IF(Tabla134[[#This Row],[Rating]]&lt;3,"Malo",IF(Tabla134[[#This Row],[Rating]]&lt;4,"Regular",IF(Tabla134[[#This Row],[Rating]]&lt;5,"Bueno","Excelente"))))</f>
        <v>Bueno</v>
      </c>
    </row>
    <row r="1030" spans="1:16" x14ac:dyDescent="0.2">
      <c r="A1030" s="7" t="s">
        <v>124</v>
      </c>
      <c r="B1030" s="7" t="s">
        <v>861</v>
      </c>
      <c r="C1030" s="7" t="s">
        <v>165</v>
      </c>
      <c r="D1030" s="8">
        <v>2018</v>
      </c>
      <c r="E1030" s="7" t="s">
        <v>1195</v>
      </c>
      <c r="F1030" s="7" t="s">
        <v>8</v>
      </c>
      <c r="G1030" s="7" t="s">
        <v>702</v>
      </c>
      <c r="H1030" s="7" t="s">
        <v>1621</v>
      </c>
      <c r="I1030" s="9">
        <v>0.113212516</v>
      </c>
      <c r="J1030" s="10">
        <v>254.60400000000001</v>
      </c>
      <c r="K1030" s="11">
        <v>4.4000000000000004</v>
      </c>
      <c r="L1030" s="11" t="str">
        <f>IF(Tabla134[[#This Row],[Item Weight]]&lt;$U$12,"Poco Peso",IF(Tabla134[[#This Row],[Item Weight]]&lt;$U$13,"Peso Medio","Peso Alto"))</f>
        <v>Peso Medio</v>
      </c>
      <c r="N1030" s="11">
        <f>IF(Tabla134[[#This Row],[Item Weight (Nulos)]]="",VLOOKUP(Tabla134[[#This Row],[Item Identifier]],'Tabla para Nulos'!$A$3:$B$1563,2,FALSE),Tabla134[[#This Row],[Item Weight (Nulos)]])</f>
        <v>12.15</v>
      </c>
      <c r="O1030" s="11" t="str">
        <f>IF(Tabla134[[#This Row],[Item Visibility]]&lt;$U$15,"Poca visibilidad",IF(Tabla134[[#This Row],[Item Visibility]]&lt;$U$16,"Visibilidad media","Mayor visibilidad"))</f>
        <v>Mayor visibilidad</v>
      </c>
      <c r="P1030" s="11" t="str">
        <f>IF(Tabla134[[#This Row],[Rating]]&lt;2,"Muy Malo",IF(Tabla134[[#This Row],[Rating]]&lt;3,"Malo",IF(Tabla134[[#This Row],[Rating]]&lt;4,"Regular",IF(Tabla134[[#This Row],[Rating]]&lt;5,"Bueno","Excelente"))))</f>
        <v>Bueno</v>
      </c>
    </row>
    <row r="1031" spans="1:16" x14ac:dyDescent="0.2">
      <c r="A1031" s="7" t="s">
        <v>124</v>
      </c>
      <c r="B1031" s="7" t="s">
        <v>1474</v>
      </c>
      <c r="C1031" s="7" t="s">
        <v>14</v>
      </c>
      <c r="D1031" s="8">
        <v>2018</v>
      </c>
      <c r="E1031" s="7" t="s">
        <v>1195</v>
      </c>
      <c r="F1031" s="7" t="s">
        <v>8</v>
      </c>
      <c r="G1031" s="7" t="s">
        <v>702</v>
      </c>
      <c r="H1031" s="7" t="s">
        <v>1621</v>
      </c>
      <c r="I1031" s="9">
        <v>1.9671472999999998E-2</v>
      </c>
      <c r="J1031" s="10">
        <v>214.756</v>
      </c>
      <c r="K1031" s="11">
        <v>4.4000000000000004</v>
      </c>
      <c r="L1031" s="11" t="str">
        <f>IF(Tabla134[[#This Row],[Item Weight]]&lt;$U$12,"Poco Peso",IF(Tabla134[[#This Row],[Item Weight]]&lt;$U$13,"Peso Medio","Peso Alto"))</f>
        <v>Peso Alto</v>
      </c>
      <c r="N1031" s="11">
        <f>IF(Tabla134[[#This Row],[Item Weight (Nulos)]]="",VLOOKUP(Tabla134[[#This Row],[Item Identifier]],'Tabla para Nulos'!$A$3:$B$1563,2,FALSE),Tabla134[[#This Row],[Item Weight (Nulos)]])</f>
        <v>17.849999999999998</v>
      </c>
      <c r="O1031" s="11" t="str">
        <f>IF(Tabla134[[#This Row],[Item Visibility]]&lt;$U$15,"Poca visibilidad",IF(Tabla134[[#This Row],[Item Visibility]]&lt;$U$16,"Visibilidad media","Mayor visibilidad"))</f>
        <v>Poca visibilidad</v>
      </c>
      <c r="P1031" s="11" t="str">
        <f>IF(Tabla134[[#This Row],[Rating]]&lt;2,"Muy Malo",IF(Tabla134[[#This Row],[Rating]]&lt;3,"Malo",IF(Tabla134[[#This Row],[Rating]]&lt;4,"Regular",IF(Tabla134[[#This Row],[Rating]]&lt;5,"Bueno","Excelente"))))</f>
        <v>Bueno</v>
      </c>
    </row>
    <row r="1032" spans="1:16" x14ac:dyDescent="0.2">
      <c r="A1032" s="7" t="s">
        <v>124</v>
      </c>
      <c r="B1032" s="7" t="s">
        <v>1347</v>
      </c>
      <c r="C1032" s="7" t="s">
        <v>14</v>
      </c>
      <c r="D1032" s="8">
        <v>2018</v>
      </c>
      <c r="E1032" s="7" t="s">
        <v>1195</v>
      </c>
      <c r="F1032" s="7" t="s">
        <v>8</v>
      </c>
      <c r="G1032" s="7" t="s">
        <v>702</v>
      </c>
      <c r="H1032" s="7" t="s">
        <v>1621</v>
      </c>
      <c r="I1032" s="9">
        <v>0.114243048</v>
      </c>
      <c r="J1032" s="10">
        <v>174.93700000000001</v>
      </c>
      <c r="K1032" s="11">
        <v>4.4000000000000004</v>
      </c>
      <c r="L1032" s="11" t="str">
        <f>IF(Tabla134[[#This Row],[Item Weight]]&lt;$U$12,"Poco Peso",IF(Tabla134[[#This Row],[Item Weight]]&lt;$U$13,"Peso Medio","Peso Alto"))</f>
        <v>Peso Medio</v>
      </c>
      <c r="N1032" s="11">
        <f>IF(Tabla134[[#This Row],[Item Weight (Nulos)]]="",VLOOKUP(Tabla134[[#This Row],[Item Identifier]],'Tabla para Nulos'!$A$3:$B$1563,2,FALSE),Tabla134[[#This Row],[Item Weight (Nulos)]])</f>
        <v>9</v>
      </c>
      <c r="O1032" s="11" t="str">
        <f>IF(Tabla134[[#This Row],[Item Visibility]]&lt;$U$15,"Poca visibilidad",IF(Tabla134[[#This Row],[Item Visibility]]&lt;$U$16,"Visibilidad media","Mayor visibilidad"))</f>
        <v>Mayor visibilidad</v>
      </c>
      <c r="P1032" s="11" t="str">
        <f>IF(Tabla134[[#This Row],[Rating]]&lt;2,"Muy Malo",IF(Tabla134[[#This Row],[Rating]]&lt;3,"Malo",IF(Tabla134[[#This Row],[Rating]]&lt;4,"Regular",IF(Tabla134[[#This Row],[Rating]]&lt;5,"Bueno","Excelente"))))</f>
        <v>Bueno</v>
      </c>
    </row>
    <row r="1033" spans="1:16" x14ac:dyDescent="0.2">
      <c r="A1033" s="7" t="s">
        <v>124</v>
      </c>
      <c r="B1033" s="7" t="s">
        <v>996</v>
      </c>
      <c r="C1033" s="7" t="s">
        <v>14</v>
      </c>
      <c r="D1033" s="8">
        <v>2018</v>
      </c>
      <c r="E1033" s="7" t="s">
        <v>1195</v>
      </c>
      <c r="F1033" s="7" t="s">
        <v>8</v>
      </c>
      <c r="G1033" s="7" t="s">
        <v>702</v>
      </c>
      <c r="H1033" s="7" t="s">
        <v>1621</v>
      </c>
      <c r="I1033" s="9">
        <v>7.9261743999999995E-2</v>
      </c>
      <c r="J1033" s="10">
        <v>81.825000000000003</v>
      </c>
      <c r="K1033" s="11">
        <v>4.4000000000000004</v>
      </c>
      <c r="L1033" s="11" t="str">
        <f>IF(Tabla134[[#This Row],[Item Weight]]&lt;$U$12,"Poco Peso",IF(Tabla134[[#This Row],[Item Weight]]&lt;$U$13,"Peso Medio","Peso Alto"))</f>
        <v>Peso Medio</v>
      </c>
      <c r="N1033" s="11">
        <f>IF(Tabla134[[#This Row],[Item Weight (Nulos)]]="",VLOOKUP(Tabla134[[#This Row],[Item Identifier]],'Tabla para Nulos'!$A$3:$B$1563,2,FALSE),Tabla134[[#This Row],[Item Weight (Nulos)]])</f>
        <v>9.3949999999999996</v>
      </c>
      <c r="O1033" s="11" t="str">
        <f>IF(Tabla134[[#This Row],[Item Visibility]]&lt;$U$15,"Poca visibilidad",IF(Tabla134[[#This Row],[Item Visibility]]&lt;$U$16,"Visibilidad media","Mayor visibilidad"))</f>
        <v>Visibilidad media</v>
      </c>
      <c r="P1033" s="11" t="str">
        <f>IF(Tabla134[[#This Row],[Rating]]&lt;2,"Muy Malo",IF(Tabla134[[#This Row],[Rating]]&lt;3,"Malo",IF(Tabla134[[#This Row],[Rating]]&lt;4,"Regular",IF(Tabla134[[#This Row],[Rating]]&lt;5,"Bueno","Excelente"))))</f>
        <v>Bueno</v>
      </c>
    </row>
    <row r="1034" spans="1:16" x14ac:dyDescent="0.2">
      <c r="A1034" s="7" t="s">
        <v>6</v>
      </c>
      <c r="B1034" s="7" t="s">
        <v>1253</v>
      </c>
      <c r="C1034" s="7" t="s">
        <v>17</v>
      </c>
      <c r="D1034" s="8">
        <v>2018</v>
      </c>
      <c r="E1034" s="7" t="s">
        <v>1195</v>
      </c>
      <c r="F1034" s="7" t="s">
        <v>8</v>
      </c>
      <c r="G1034" s="7" t="s">
        <v>702</v>
      </c>
      <c r="H1034" s="7" t="s">
        <v>1621</v>
      </c>
      <c r="I1034" s="9">
        <v>0.208662546</v>
      </c>
      <c r="J1034" s="10">
        <v>231.83</v>
      </c>
      <c r="K1034" s="11">
        <v>4.4000000000000004</v>
      </c>
      <c r="L1034" s="11" t="str">
        <f>IF(Tabla134[[#This Row],[Item Weight]]&lt;$U$12,"Poco Peso",IF(Tabla134[[#This Row],[Item Weight]]&lt;$U$13,"Peso Medio","Peso Alto"))</f>
        <v>Peso Medio</v>
      </c>
      <c r="N1034" s="11">
        <f>IF(Tabla134[[#This Row],[Item Weight (Nulos)]]="",VLOOKUP(Tabla134[[#This Row],[Item Identifier]],'Tabla para Nulos'!$A$3:$B$1563,2,FALSE),Tabla134[[#This Row],[Item Weight (Nulos)]])</f>
        <v>13.6</v>
      </c>
      <c r="O1034" s="11" t="str">
        <f>IF(Tabla134[[#This Row],[Item Visibility]]&lt;$U$15,"Poca visibilidad",IF(Tabla134[[#This Row],[Item Visibility]]&lt;$U$16,"Visibilidad media","Mayor visibilidad"))</f>
        <v>Mayor visibilidad</v>
      </c>
      <c r="P1034" s="11" t="str">
        <f>IF(Tabla134[[#This Row],[Rating]]&lt;2,"Muy Malo",IF(Tabla134[[#This Row],[Rating]]&lt;3,"Malo",IF(Tabla134[[#This Row],[Rating]]&lt;4,"Regular",IF(Tabla134[[#This Row],[Rating]]&lt;5,"Bueno","Excelente"))))</f>
        <v>Bueno</v>
      </c>
    </row>
    <row r="1035" spans="1:16" x14ac:dyDescent="0.2">
      <c r="A1035" s="7" t="s">
        <v>6</v>
      </c>
      <c r="B1035" s="7" t="s">
        <v>737</v>
      </c>
      <c r="C1035" s="7" t="s">
        <v>71</v>
      </c>
      <c r="D1035" s="8">
        <v>2018</v>
      </c>
      <c r="E1035" s="7" t="s">
        <v>1195</v>
      </c>
      <c r="F1035" s="7" t="s">
        <v>8</v>
      </c>
      <c r="G1035" s="7" t="s">
        <v>702</v>
      </c>
      <c r="H1035" s="7" t="s">
        <v>1621</v>
      </c>
      <c r="I1035" s="9">
        <v>0.23207267400000001</v>
      </c>
      <c r="J1035" s="10">
        <v>229.46680000000001</v>
      </c>
      <c r="K1035" s="11">
        <v>4.4000000000000004</v>
      </c>
      <c r="L1035" s="11" t="str">
        <f>IF(Tabla134[[#This Row],[Item Weight]]&lt;$U$12,"Poco Peso",IF(Tabla134[[#This Row],[Item Weight]]&lt;$U$13,"Peso Medio","Peso Alto"))</f>
        <v>Peso Medio</v>
      </c>
      <c r="N1035" s="11">
        <f>IF(Tabla134[[#This Row],[Item Weight (Nulos)]]="",VLOOKUP(Tabla134[[#This Row],[Item Identifier]],'Tabla para Nulos'!$A$3:$B$1563,2,FALSE),Tabla134[[#This Row],[Item Weight (Nulos)]])</f>
        <v>9.5</v>
      </c>
      <c r="O1035" s="11" t="str">
        <f>IF(Tabla134[[#This Row],[Item Visibility]]&lt;$U$15,"Poca visibilidad",IF(Tabla134[[#This Row],[Item Visibility]]&lt;$U$16,"Visibilidad media","Mayor visibilidad"))</f>
        <v>Mayor visibilidad</v>
      </c>
      <c r="P1035" s="11" t="str">
        <f>IF(Tabla134[[#This Row],[Rating]]&lt;2,"Muy Malo",IF(Tabla134[[#This Row],[Rating]]&lt;3,"Malo",IF(Tabla134[[#This Row],[Rating]]&lt;4,"Regular",IF(Tabla134[[#This Row],[Rating]]&lt;5,"Bueno","Excelente"))))</f>
        <v>Bueno</v>
      </c>
    </row>
    <row r="1036" spans="1:16" x14ac:dyDescent="0.2">
      <c r="A1036" s="7" t="s">
        <v>6</v>
      </c>
      <c r="B1036" s="7" t="s">
        <v>821</v>
      </c>
      <c r="C1036" s="7" t="s">
        <v>71</v>
      </c>
      <c r="D1036" s="8">
        <v>2018</v>
      </c>
      <c r="E1036" s="7" t="s">
        <v>1195</v>
      </c>
      <c r="F1036" s="7" t="s">
        <v>8</v>
      </c>
      <c r="G1036" s="7" t="s">
        <v>702</v>
      </c>
      <c r="H1036" s="7" t="s">
        <v>1621</v>
      </c>
      <c r="I1036" s="9">
        <v>6.0154968000000003E-2</v>
      </c>
      <c r="J1036" s="10">
        <v>110.1544</v>
      </c>
      <c r="K1036" s="11">
        <v>4.4000000000000004</v>
      </c>
      <c r="L1036" s="11" t="str">
        <f>IF(Tabla134[[#This Row],[Item Weight]]&lt;$U$12,"Poco Peso",IF(Tabla134[[#This Row],[Item Weight]]&lt;$U$13,"Peso Medio","Peso Alto"))</f>
        <v>Poco Peso</v>
      </c>
      <c r="N1036" s="11">
        <f>IF(Tabla134[[#This Row],[Item Weight (Nulos)]]="",VLOOKUP(Tabla134[[#This Row],[Item Identifier]],'Tabla para Nulos'!$A$3:$B$1563,2,FALSE),Tabla134[[#This Row],[Item Weight (Nulos)]])</f>
        <v>4.5549999999999997</v>
      </c>
      <c r="O1036" s="11" t="str">
        <f>IF(Tabla134[[#This Row],[Item Visibility]]&lt;$U$15,"Poca visibilidad",IF(Tabla134[[#This Row],[Item Visibility]]&lt;$U$16,"Visibilidad media","Mayor visibilidad"))</f>
        <v>Visibilidad media</v>
      </c>
      <c r="P1036" s="11" t="str">
        <f>IF(Tabla134[[#This Row],[Rating]]&lt;2,"Muy Malo",IF(Tabla134[[#This Row],[Rating]]&lt;3,"Malo",IF(Tabla134[[#This Row],[Rating]]&lt;4,"Regular",IF(Tabla134[[#This Row],[Rating]]&lt;5,"Bueno","Excelente"))))</f>
        <v>Bueno</v>
      </c>
    </row>
    <row r="1037" spans="1:16" x14ac:dyDescent="0.2">
      <c r="A1037" s="7" t="s">
        <v>6</v>
      </c>
      <c r="B1037" s="7" t="s">
        <v>724</v>
      </c>
      <c r="C1037" s="7" t="s">
        <v>47</v>
      </c>
      <c r="D1037" s="8">
        <v>2018</v>
      </c>
      <c r="E1037" s="7" t="s">
        <v>1195</v>
      </c>
      <c r="F1037" s="7" t="s">
        <v>8</v>
      </c>
      <c r="G1037" s="7" t="s">
        <v>702</v>
      </c>
      <c r="H1037" s="7" t="s">
        <v>1621</v>
      </c>
      <c r="I1037" s="9">
        <v>8.2341170000000005E-2</v>
      </c>
      <c r="J1037" s="10">
        <v>185.76079999999999</v>
      </c>
      <c r="K1037" s="11">
        <v>4.4000000000000004</v>
      </c>
      <c r="L1037" s="11" t="str">
        <f>IF(Tabla134[[#This Row],[Item Weight]]&lt;$U$12,"Poco Peso",IF(Tabla134[[#This Row],[Item Weight]]&lt;$U$13,"Peso Medio","Peso Alto"))</f>
        <v>Poco Peso</v>
      </c>
      <c r="N1037" s="11">
        <f>IF(Tabla134[[#This Row],[Item Weight (Nulos)]]="",VLOOKUP(Tabla134[[#This Row],[Item Identifier]],'Tabla para Nulos'!$A$3:$B$1563,2,FALSE),Tabla134[[#This Row],[Item Weight (Nulos)]])</f>
        <v>5.3049999999999997</v>
      </c>
      <c r="O1037" s="11" t="str">
        <f>IF(Tabla134[[#This Row],[Item Visibility]]&lt;$U$15,"Poca visibilidad",IF(Tabla134[[#This Row],[Item Visibility]]&lt;$U$16,"Visibilidad media","Mayor visibilidad"))</f>
        <v>Visibilidad media</v>
      </c>
      <c r="P1037" s="11" t="str">
        <f>IF(Tabla134[[#This Row],[Rating]]&lt;2,"Muy Malo",IF(Tabla134[[#This Row],[Rating]]&lt;3,"Malo",IF(Tabla134[[#This Row],[Rating]]&lt;4,"Regular",IF(Tabla134[[#This Row],[Rating]]&lt;5,"Bueno","Excelente"))))</f>
        <v>Bueno</v>
      </c>
    </row>
    <row r="1038" spans="1:16" x14ac:dyDescent="0.2">
      <c r="A1038" s="7" t="s">
        <v>6</v>
      </c>
      <c r="B1038" s="7" t="s">
        <v>806</v>
      </c>
      <c r="C1038" s="7" t="s">
        <v>14</v>
      </c>
      <c r="D1038" s="8">
        <v>2018</v>
      </c>
      <c r="E1038" s="7" t="s">
        <v>1195</v>
      </c>
      <c r="F1038" s="7" t="s">
        <v>8</v>
      </c>
      <c r="G1038" s="7" t="s">
        <v>702</v>
      </c>
      <c r="H1038" s="7" t="s">
        <v>1621</v>
      </c>
      <c r="I1038" s="9">
        <v>1.9114348999999999E-2</v>
      </c>
      <c r="J1038" s="10">
        <v>182.16079999999999</v>
      </c>
      <c r="K1038" s="11">
        <v>4.4000000000000004</v>
      </c>
      <c r="L1038" s="11" t="str">
        <f>IF(Tabla134[[#This Row],[Item Weight]]&lt;$U$12,"Poco Peso",IF(Tabla134[[#This Row],[Item Weight]]&lt;$U$13,"Peso Medio","Peso Alto"))</f>
        <v>Peso Medio</v>
      </c>
      <c r="N1038" s="11">
        <f>IF(Tabla134[[#This Row],[Item Weight (Nulos)]]="",VLOOKUP(Tabla134[[#This Row],[Item Identifier]],'Tabla para Nulos'!$A$3:$B$1563,2,FALSE),Tabla134[[#This Row],[Item Weight (Nulos)]])</f>
        <v>9.5</v>
      </c>
      <c r="O1038" s="11" t="str">
        <f>IF(Tabla134[[#This Row],[Item Visibility]]&lt;$U$15,"Poca visibilidad",IF(Tabla134[[#This Row],[Item Visibility]]&lt;$U$16,"Visibilidad media","Mayor visibilidad"))</f>
        <v>Poca visibilidad</v>
      </c>
      <c r="P1038" s="11" t="str">
        <f>IF(Tabla134[[#This Row],[Rating]]&lt;2,"Muy Malo",IF(Tabla134[[#This Row],[Rating]]&lt;3,"Malo",IF(Tabla134[[#This Row],[Rating]]&lt;4,"Regular",IF(Tabla134[[#This Row],[Rating]]&lt;5,"Bueno","Excelente"))))</f>
        <v>Bueno</v>
      </c>
    </row>
    <row r="1039" spans="1:16" x14ac:dyDescent="0.2">
      <c r="A1039" s="7" t="s">
        <v>6</v>
      </c>
      <c r="B1039" s="7" t="s">
        <v>313</v>
      </c>
      <c r="C1039" s="7" t="s">
        <v>122</v>
      </c>
      <c r="D1039" s="8">
        <v>2018</v>
      </c>
      <c r="E1039" s="7" t="s">
        <v>1195</v>
      </c>
      <c r="F1039" s="7" t="s">
        <v>8</v>
      </c>
      <c r="G1039" s="7" t="s">
        <v>702</v>
      </c>
      <c r="H1039" s="7" t="s">
        <v>1621</v>
      </c>
      <c r="I1039" s="9">
        <v>0.23653561000000001</v>
      </c>
      <c r="J1039" s="10">
        <v>184.19239999999999</v>
      </c>
      <c r="K1039" s="11">
        <v>4.4000000000000004</v>
      </c>
      <c r="L1039" s="11" t="str">
        <f>IF(Tabla134[[#This Row],[Item Weight]]&lt;$U$12,"Poco Peso",IF(Tabla134[[#This Row],[Item Weight]]&lt;$U$13,"Peso Medio","Peso Alto"))</f>
        <v>Peso Alto</v>
      </c>
      <c r="N1039" s="11">
        <f>IF(Tabla134[[#This Row],[Item Weight (Nulos)]]="",VLOOKUP(Tabla134[[#This Row],[Item Identifier]],'Tabla para Nulos'!$A$3:$B$1563,2,FALSE),Tabla134[[#This Row],[Item Weight (Nulos)]])</f>
        <v>17.7</v>
      </c>
      <c r="O1039" s="11" t="str">
        <f>IF(Tabla134[[#This Row],[Item Visibility]]&lt;$U$15,"Poca visibilidad",IF(Tabla134[[#This Row],[Item Visibility]]&lt;$U$16,"Visibilidad media","Mayor visibilidad"))</f>
        <v>Mayor visibilidad</v>
      </c>
      <c r="P1039" s="11" t="str">
        <f>IF(Tabla134[[#This Row],[Rating]]&lt;2,"Muy Malo",IF(Tabla134[[#This Row],[Rating]]&lt;3,"Malo",IF(Tabla134[[#This Row],[Rating]]&lt;4,"Regular",IF(Tabla134[[#This Row],[Rating]]&lt;5,"Bueno","Excelente"))))</f>
        <v>Bueno</v>
      </c>
    </row>
    <row r="1040" spans="1:16" x14ac:dyDescent="0.2">
      <c r="A1040" s="7" t="s">
        <v>21</v>
      </c>
      <c r="B1040" s="7" t="s">
        <v>533</v>
      </c>
      <c r="C1040" s="7" t="s">
        <v>17</v>
      </c>
      <c r="D1040" s="8">
        <v>2018</v>
      </c>
      <c r="E1040" s="7" t="s">
        <v>1195</v>
      </c>
      <c r="F1040" s="7" t="s">
        <v>8</v>
      </c>
      <c r="G1040" s="7" t="s">
        <v>702</v>
      </c>
      <c r="H1040" s="7" t="s">
        <v>1621</v>
      </c>
      <c r="I1040" s="9">
        <v>0.210021713</v>
      </c>
      <c r="J1040" s="10">
        <v>44.2744</v>
      </c>
      <c r="K1040" s="11">
        <v>4.4000000000000004</v>
      </c>
      <c r="L1040" s="11" t="str">
        <f>IF(Tabla134[[#This Row],[Item Weight]]&lt;$U$12,"Poco Peso",IF(Tabla134[[#This Row],[Item Weight]]&lt;$U$13,"Peso Medio","Peso Alto"))</f>
        <v>Peso Medio</v>
      </c>
      <c r="N1040" s="11">
        <f>IF(Tabla134[[#This Row],[Item Weight (Nulos)]]="",VLOOKUP(Tabla134[[#This Row],[Item Identifier]],'Tabla para Nulos'!$A$3:$B$1563,2,FALSE),Tabla134[[#This Row],[Item Weight (Nulos)]])</f>
        <v>11.15</v>
      </c>
      <c r="O1040" s="11" t="str">
        <f>IF(Tabla134[[#This Row],[Item Visibility]]&lt;$U$15,"Poca visibilidad",IF(Tabla134[[#This Row],[Item Visibility]]&lt;$U$16,"Visibilidad media","Mayor visibilidad"))</f>
        <v>Mayor visibilidad</v>
      </c>
      <c r="P1040" s="11" t="str">
        <f>IF(Tabla134[[#This Row],[Rating]]&lt;2,"Muy Malo",IF(Tabla134[[#This Row],[Rating]]&lt;3,"Malo",IF(Tabla134[[#This Row],[Rating]]&lt;4,"Regular",IF(Tabla134[[#This Row],[Rating]]&lt;5,"Bueno","Excelente"))))</f>
        <v>Bueno</v>
      </c>
    </row>
    <row r="1041" spans="1:16" x14ac:dyDescent="0.2">
      <c r="A1041" s="7" t="s">
        <v>124</v>
      </c>
      <c r="B1041" s="7" t="s">
        <v>899</v>
      </c>
      <c r="C1041" s="7" t="s">
        <v>71</v>
      </c>
      <c r="D1041" s="8">
        <v>2016</v>
      </c>
      <c r="E1041" s="7" t="s">
        <v>1114</v>
      </c>
      <c r="F1041" s="7" t="s">
        <v>8</v>
      </c>
      <c r="G1041" s="7" t="s">
        <v>702</v>
      </c>
      <c r="H1041" s="7" t="s">
        <v>7</v>
      </c>
      <c r="I1041" s="9">
        <v>2.2883279999999999E-2</v>
      </c>
      <c r="J1041" s="10">
        <v>261.25940000000003</v>
      </c>
      <c r="K1041" s="11">
        <v>4.4000000000000004</v>
      </c>
      <c r="L1041" s="11" t="str">
        <f>IF(Tabla134[[#This Row],[Item Weight]]&lt;$U$12,"Poco Peso",IF(Tabla134[[#This Row],[Item Weight]]&lt;$U$13,"Peso Medio","Peso Alto"))</f>
        <v>Poco Peso</v>
      </c>
      <c r="M1041" s="7">
        <v>6.85</v>
      </c>
      <c r="N1041" s="11">
        <f>IF(Tabla134[[#This Row],[Item Weight (Nulos)]]="",VLOOKUP(Tabla134[[#This Row],[Item Identifier]],'Tabla para Nulos'!$A$3:$B$1563,2,FALSE),Tabla134[[#This Row],[Item Weight (Nulos)]])</f>
        <v>6.85</v>
      </c>
      <c r="O1041" s="11" t="str">
        <f>IF(Tabla134[[#This Row],[Item Visibility]]&lt;$U$15,"Poca visibilidad",IF(Tabla134[[#This Row],[Item Visibility]]&lt;$U$16,"Visibilidad media","Mayor visibilidad"))</f>
        <v>Poca visibilidad</v>
      </c>
      <c r="P1041" s="11" t="str">
        <f>IF(Tabla134[[#This Row],[Rating]]&lt;2,"Muy Malo",IF(Tabla134[[#This Row],[Rating]]&lt;3,"Malo",IF(Tabla134[[#This Row],[Rating]]&lt;4,"Regular",IF(Tabla134[[#This Row],[Rating]]&lt;5,"Bueno","Excelente"))))</f>
        <v>Bueno</v>
      </c>
    </row>
    <row r="1042" spans="1:16" x14ac:dyDescent="0.2">
      <c r="A1042" s="7" t="s">
        <v>124</v>
      </c>
      <c r="B1042" s="7" t="s">
        <v>683</v>
      </c>
      <c r="C1042" s="7" t="s">
        <v>28</v>
      </c>
      <c r="D1042" s="8">
        <v>2016</v>
      </c>
      <c r="E1042" s="7" t="s">
        <v>1114</v>
      </c>
      <c r="F1042" s="7" t="s">
        <v>8</v>
      </c>
      <c r="G1042" s="7" t="s">
        <v>702</v>
      </c>
      <c r="H1042" s="7" t="s">
        <v>7</v>
      </c>
      <c r="I1042" s="9">
        <v>0</v>
      </c>
      <c r="J1042" s="10">
        <v>102.9016</v>
      </c>
      <c r="K1042" s="11">
        <v>4.4000000000000004</v>
      </c>
      <c r="L1042" s="11" t="str">
        <f>IF(Tabla134[[#This Row],[Item Weight]]&lt;$U$12,"Poco Peso",IF(Tabla134[[#This Row],[Item Weight]]&lt;$U$13,"Peso Medio","Peso Alto"))</f>
        <v>Peso Alto</v>
      </c>
      <c r="M1042" s="7">
        <v>17.350000000000001</v>
      </c>
      <c r="N1042" s="11">
        <f>IF(Tabla134[[#This Row],[Item Weight (Nulos)]]="",VLOOKUP(Tabla134[[#This Row],[Item Identifier]],'Tabla para Nulos'!$A$3:$B$1563,2,FALSE),Tabla134[[#This Row],[Item Weight (Nulos)]])</f>
        <v>17.350000000000001</v>
      </c>
      <c r="O1042" s="11" t="str">
        <f>IF(Tabla134[[#This Row],[Item Visibility]]&lt;$U$15,"Poca visibilidad",IF(Tabla134[[#This Row],[Item Visibility]]&lt;$U$16,"Visibilidad media","Mayor visibilidad"))</f>
        <v>Poca visibilidad</v>
      </c>
      <c r="P1042" s="11" t="str">
        <f>IF(Tabla134[[#This Row],[Rating]]&lt;2,"Muy Malo",IF(Tabla134[[#This Row],[Rating]]&lt;3,"Malo",IF(Tabla134[[#This Row],[Rating]]&lt;4,"Regular",IF(Tabla134[[#This Row],[Rating]]&lt;5,"Bueno","Excelente"))))</f>
        <v>Bueno</v>
      </c>
    </row>
    <row r="1043" spans="1:16" x14ac:dyDescent="0.2">
      <c r="A1043" s="7" t="s">
        <v>124</v>
      </c>
      <c r="B1043" s="7" t="s">
        <v>1196</v>
      </c>
      <c r="C1043" s="7" t="s">
        <v>28</v>
      </c>
      <c r="D1043" s="8">
        <v>2016</v>
      </c>
      <c r="E1043" s="7" t="s">
        <v>1114</v>
      </c>
      <c r="F1043" s="7" t="s">
        <v>8</v>
      </c>
      <c r="G1043" s="7" t="s">
        <v>702</v>
      </c>
      <c r="H1043" s="7" t="s">
        <v>7</v>
      </c>
      <c r="I1043" s="9">
        <v>7.5959623000000004E-2</v>
      </c>
      <c r="J1043" s="10">
        <v>112.45440000000001</v>
      </c>
      <c r="K1043" s="11">
        <v>4.4000000000000004</v>
      </c>
      <c r="L1043" s="11" t="str">
        <f>IF(Tabla134[[#This Row],[Item Weight]]&lt;$U$12,"Poco Peso",IF(Tabla134[[#This Row],[Item Weight]]&lt;$U$13,"Peso Medio","Peso Alto"))</f>
        <v>Peso Alto</v>
      </c>
      <c r="M1043" s="7">
        <v>17.75</v>
      </c>
      <c r="N1043" s="11">
        <f>IF(Tabla134[[#This Row],[Item Weight (Nulos)]]="",VLOOKUP(Tabla134[[#This Row],[Item Identifier]],'Tabla para Nulos'!$A$3:$B$1563,2,FALSE),Tabla134[[#This Row],[Item Weight (Nulos)]])</f>
        <v>17.75</v>
      </c>
      <c r="O1043" s="11" t="str">
        <f>IF(Tabla134[[#This Row],[Item Visibility]]&lt;$U$15,"Poca visibilidad",IF(Tabla134[[#This Row],[Item Visibility]]&lt;$U$16,"Visibilidad media","Mayor visibilidad"))</f>
        <v>Visibilidad media</v>
      </c>
      <c r="P1043" s="11" t="str">
        <f>IF(Tabla134[[#This Row],[Rating]]&lt;2,"Muy Malo",IF(Tabla134[[#This Row],[Rating]]&lt;3,"Malo",IF(Tabla134[[#This Row],[Rating]]&lt;4,"Regular",IF(Tabla134[[#This Row],[Rating]]&lt;5,"Bueno","Excelente"))))</f>
        <v>Bueno</v>
      </c>
    </row>
    <row r="1044" spans="1:16" x14ac:dyDescent="0.2">
      <c r="A1044" s="7" t="s">
        <v>124</v>
      </c>
      <c r="B1044" s="7" t="s">
        <v>1571</v>
      </c>
      <c r="C1044" s="7" t="s">
        <v>112</v>
      </c>
      <c r="D1044" s="8">
        <v>2016</v>
      </c>
      <c r="E1044" s="7" t="s">
        <v>1114</v>
      </c>
      <c r="F1044" s="7" t="s">
        <v>8</v>
      </c>
      <c r="G1044" s="7" t="s">
        <v>702</v>
      </c>
      <c r="H1044" s="7" t="s">
        <v>7</v>
      </c>
      <c r="I1044" s="9">
        <v>9.6386227000000005E-2</v>
      </c>
      <c r="J1044" s="10">
        <v>163.55520000000001</v>
      </c>
      <c r="K1044" s="11">
        <v>4.4000000000000004</v>
      </c>
      <c r="L1044" s="11" t="str">
        <f>IF(Tabla134[[#This Row],[Item Weight]]&lt;$U$12,"Poco Peso",IF(Tabla134[[#This Row],[Item Weight]]&lt;$U$13,"Peso Medio","Peso Alto"))</f>
        <v>Poco Peso</v>
      </c>
      <c r="M1044" s="7">
        <v>5.78</v>
      </c>
      <c r="N1044" s="11">
        <f>IF(Tabla134[[#This Row],[Item Weight (Nulos)]]="",VLOOKUP(Tabla134[[#This Row],[Item Identifier]],'Tabla para Nulos'!$A$3:$B$1563,2,FALSE),Tabla134[[#This Row],[Item Weight (Nulos)]])</f>
        <v>5.78</v>
      </c>
      <c r="O1044" s="11" t="str">
        <f>IF(Tabla134[[#This Row],[Item Visibility]]&lt;$U$15,"Poca visibilidad",IF(Tabla134[[#This Row],[Item Visibility]]&lt;$U$16,"Visibilidad media","Mayor visibilidad"))</f>
        <v>Mayor visibilidad</v>
      </c>
      <c r="P1044" s="11" t="str">
        <f>IF(Tabla134[[#This Row],[Rating]]&lt;2,"Muy Malo",IF(Tabla134[[#This Row],[Rating]]&lt;3,"Malo",IF(Tabla134[[#This Row],[Rating]]&lt;4,"Regular",IF(Tabla134[[#This Row],[Rating]]&lt;5,"Bueno","Excelente"))))</f>
        <v>Bueno</v>
      </c>
    </row>
    <row r="1045" spans="1:16" x14ac:dyDescent="0.2">
      <c r="A1045" s="7" t="s">
        <v>124</v>
      </c>
      <c r="B1045" s="7" t="s">
        <v>1098</v>
      </c>
      <c r="C1045" s="7" t="s">
        <v>25</v>
      </c>
      <c r="D1045" s="8">
        <v>2016</v>
      </c>
      <c r="E1045" s="7" t="s">
        <v>1114</v>
      </c>
      <c r="F1045" s="7" t="s">
        <v>8</v>
      </c>
      <c r="G1045" s="7" t="s">
        <v>702</v>
      </c>
      <c r="H1045" s="7" t="s">
        <v>7</v>
      </c>
      <c r="I1045" s="9">
        <v>0.136497913</v>
      </c>
      <c r="J1045" s="10">
        <v>96.309399999999997</v>
      </c>
      <c r="K1045" s="11">
        <v>4.4000000000000004</v>
      </c>
      <c r="L1045" s="11" t="str">
        <f>IF(Tabla134[[#This Row],[Item Weight]]&lt;$U$12,"Poco Peso",IF(Tabla134[[#This Row],[Item Weight]]&lt;$U$13,"Peso Medio","Peso Alto"))</f>
        <v>Peso Medio</v>
      </c>
      <c r="M1045" s="7">
        <v>15.85</v>
      </c>
      <c r="N1045" s="11">
        <f>IF(Tabla134[[#This Row],[Item Weight (Nulos)]]="",VLOOKUP(Tabla134[[#This Row],[Item Identifier]],'Tabla para Nulos'!$A$3:$B$1563,2,FALSE),Tabla134[[#This Row],[Item Weight (Nulos)]])</f>
        <v>15.85</v>
      </c>
      <c r="O1045" s="11" t="str">
        <f>IF(Tabla134[[#This Row],[Item Visibility]]&lt;$U$15,"Poca visibilidad",IF(Tabla134[[#This Row],[Item Visibility]]&lt;$U$16,"Visibilidad media","Mayor visibilidad"))</f>
        <v>Mayor visibilidad</v>
      </c>
      <c r="P1045" s="11" t="str">
        <f>IF(Tabla134[[#This Row],[Rating]]&lt;2,"Muy Malo",IF(Tabla134[[#This Row],[Rating]]&lt;3,"Malo",IF(Tabla134[[#This Row],[Rating]]&lt;4,"Regular",IF(Tabla134[[#This Row],[Rating]]&lt;5,"Bueno","Excelente"))))</f>
        <v>Bueno</v>
      </c>
    </row>
    <row r="1046" spans="1:16" x14ac:dyDescent="0.2">
      <c r="A1046" s="7" t="s">
        <v>124</v>
      </c>
      <c r="B1046" s="7" t="s">
        <v>270</v>
      </c>
      <c r="C1046" s="7" t="s">
        <v>17</v>
      </c>
      <c r="D1046" s="8">
        <v>2016</v>
      </c>
      <c r="E1046" s="7" t="s">
        <v>1114</v>
      </c>
      <c r="F1046" s="7" t="s">
        <v>8</v>
      </c>
      <c r="G1046" s="7" t="s">
        <v>702</v>
      </c>
      <c r="H1046" s="7" t="s">
        <v>7</v>
      </c>
      <c r="I1046" s="9">
        <v>4.5308131000000001E-2</v>
      </c>
      <c r="J1046" s="10">
        <v>42.513800000000003</v>
      </c>
      <c r="K1046" s="11">
        <v>4.4000000000000004</v>
      </c>
      <c r="L1046" s="11" t="str">
        <f>IF(Tabla134[[#This Row],[Item Weight]]&lt;$U$12,"Poco Peso",IF(Tabla134[[#This Row],[Item Weight]]&lt;$U$13,"Peso Medio","Peso Alto"))</f>
        <v>Peso Alto</v>
      </c>
      <c r="M1046" s="7">
        <v>19.100000000000001</v>
      </c>
      <c r="N1046" s="11">
        <f>IF(Tabla134[[#This Row],[Item Weight (Nulos)]]="",VLOOKUP(Tabla134[[#This Row],[Item Identifier]],'Tabla para Nulos'!$A$3:$B$1563,2,FALSE),Tabla134[[#This Row],[Item Weight (Nulos)]])</f>
        <v>19.100000000000001</v>
      </c>
      <c r="O1046" s="11" t="str">
        <f>IF(Tabla134[[#This Row],[Item Visibility]]&lt;$U$15,"Poca visibilidad",IF(Tabla134[[#This Row],[Item Visibility]]&lt;$U$16,"Visibilidad media","Mayor visibilidad"))</f>
        <v>Visibilidad media</v>
      </c>
      <c r="P1046" s="11" t="str">
        <f>IF(Tabla134[[#This Row],[Rating]]&lt;2,"Muy Malo",IF(Tabla134[[#This Row],[Rating]]&lt;3,"Malo",IF(Tabla134[[#This Row],[Rating]]&lt;4,"Regular",IF(Tabla134[[#This Row],[Rating]]&lt;5,"Bueno","Excelente"))))</f>
        <v>Bueno</v>
      </c>
    </row>
    <row r="1047" spans="1:16" x14ac:dyDescent="0.2">
      <c r="A1047" s="7" t="s">
        <v>124</v>
      </c>
      <c r="B1047" s="7" t="s">
        <v>1296</v>
      </c>
      <c r="C1047" s="7" t="s">
        <v>71</v>
      </c>
      <c r="D1047" s="8">
        <v>2016</v>
      </c>
      <c r="E1047" s="7" t="s">
        <v>1114</v>
      </c>
      <c r="F1047" s="7" t="s">
        <v>8</v>
      </c>
      <c r="G1047" s="7" t="s">
        <v>702</v>
      </c>
      <c r="H1047" s="7" t="s">
        <v>7</v>
      </c>
      <c r="I1047" s="9">
        <v>6.3566170000000005E-2</v>
      </c>
      <c r="J1047" s="10">
        <v>151.3708</v>
      </c>
      <c r="K1047" s="11">
        <v>4.4000000000000004</v>
      </c>
      <c r="L1047" s="11" t="str">
        <f>IF(Tabla134[[#This Row],[Item Weight]]&lt;$U$12,"Poco Peso",IF(Tabla134[[#This Row],[Item Weight]]&lt;$U$13,"Peso Medio","Peso Alto"))</f>
        <v>Peso Medio</v>
      </c>
      <c r="M1047" s="7">
        <v>13.3</v>
      </c>
      <c r="N1047" s="11">
        <f>IF(Tabla134[[#This Row],[Item Weight (Nulos)]]="",VLOOKUP(Tabla134[[#This Row],[Item Identifier]],'Tabla para Nulos'!$A$3:$B$1563,2,FALSE),Tabla134[[#This Row],[Item Weight (Nulos)]])</f>
        <v>13.3</v>
      </c>
      <c r="O1047" s="11" t="str">
        <f>IF(Tabla134[[#This Row],[Item Visibility]]&lt;$U$15,"Poca visibilidad",IF(Tabla134[[#This Row],[Item Visibility]]&lt;$U$16,"Visibilidad media","Mayor visibilidad"))</f>
        <v>Visibilidad media</v>
      </c>
      <c r="P1047" s="11" t="str">
        <f>IF(Tabla134[[#This Row],[Rating]]&lt;2,"Muy Malo",IF(Tabla134[[#This Row],[Rating]]&lt;3,"Malo",IF(Tabla134[[#This Row],[Rating]]&lt;4,"Regular",IF(Tabla134[[#This Row],[Rating]]&lt;5,"Bueno","Excelente"))))</f>
        <v>Bueno</v>
      </c>
    </row>
    <row r="1048" spans="1:16" x14ac:dyDescent="0.2">
      <c r="A1048" s="7" t="s">
        <v>124</v>
      </c>
      <c r="B1048" s="7" t="s">
        <v>1290</v>
      </c>
      <c r="C1048" s="7" t="s">
        <v>216</v>
      </c>
      <c r="D1048" s="8">
        <v>2016</v>
      </c>
      <c r="E1048" s="7" t="s">
        <v>1114</v>
      </c>
      <c r="F1048" s="7" t="s">
        <v>8</v>
      </c>
      <c r="G1048" s="7" t="s">
        <v>702</v>
      </c>
      <c r="H1048" s="7" t="s">
        <v>7</v>
      </c>
      <c r="I1048" s="9">
        <v>0.16298027600000001</v>
      </c>
      <c r="J1048" s="10">
        <v>145.24440000000001</v>
      </c>
      <c r="K1048" s="11">
        <v>4.4000000000000004</v>
      </c>
      <c r="L1048" s="11" t="str">
        <f>IF(Tabla134[[#This Row],[Item Weight]]&lt;$U$12,"Poco Peso",IF(Tabla134[[#This Row],[Item Weight]]&lt;$U$13,"Peso Medio","Peso Alto"))</f>
        <v>Poco Peso</v>
      </c>
      <c r="M1048" s="7">
        <v>7.85</v>
      </c>
      <c r="N1048" s="11">
        <f>IF(Tabla134[[#This Row],[Item Weight (Nulos)]]="",VLOOKUP(Tabla134[[#This Row],[Item Identifier]],'Tabla para Nulos'!$A$3:$B$1563,2,FALSE),Tabla134[[#This Row],[Item Weight (Nulos)]])</f>
        <v>7.85</v>
      </c>
      <c r="O1048" s="11" t="str">
        <f>IF(Tabla134[[#This Row],[Item Visibility]]&lt;$U$15,"Poca visibilidad",IF(Tabla134[[#This Row],[Item Visibility]]&lt;$U$16,"Visibilidad media","Mayor visibilidad"))</f>
        <v>Mayor visibilidad</v>
      </c>
      <c r="P1048" s="11" t="str">
        <f>IF(Tabla134[[#This Row],[Rating]]&lt;2,"Muy Malo",IF(Tabla134[[#This Row],[Rating]]&lt;3,"Malo",IF(Tabla134[[#This Row],[Rating]]&lt;4,"Regular",IF(Tabla134[[#This Row],[Rating]]&lt;5,"Bueno","Excelente"))))</f>
        <v>Bueno</v>
      </c>
    </row>
    <row r="1049" spans="1:16" x14ac:dyDescent="0.2">
      <c r="A1049" s="7" t="s">
        <v>124</v>
      </c>
      <c r="B1049" s="7" t="s">
        <v>1021</v>
      </c>
      <c r="C1049" s="7" t="s">
        <v>4</v>
      </c>
      <c r="D1049" s="8">
        <v>2016</v>
      </c>
      <c r="E1049" s="7" t="s">
        <v>1114</v>
      </c>
      <c r="F1049" s="7" t="s">
        <v>8</v>
      </c>
      <c r="G1049" s="7" t="s">
        <v>702</v>
      </c>
      <c r="H1049" s="7" t="s">
        <v>7</v>
      </c>
      <c r="I1049" s="9">
        <v>3.2621545000000002E-2</v>
      </c>
      <c r="J1049" s="10">
        <v>143.21539999999999</v>
      </c>
      <c r="K1049" s="11">
        <v>4.4000000000000004</v>
      </c>
      <c r="L1049" s="11" t="str">
        <f>IF(Tabla134[[#This Row],[Item Weight]]&lt;$U$12,"Poco Peso",IF(Tabla134[[#This Row],[Item Weight]]&lt;$U$13,"Peso Medio","Peso Alto"))</f>
        <v>Poco Peso</v>
      </c>
      <c r="M1049" s="7">
        <v>8.6</v>
      </c>
      <c r="N1049" s="11">
        <f>IF(Tabla134[[#This Row],[Item Weight (Nulos)]]="",VLOOKUP(Tabla134[[#This Row],[Item Identifier]],'Tabla para Nulos'!$A$3:$B$1563,2,FALSE),Tabla134[[#This Row],[Item Weight (Nulos)]])</f>
        <v>8.6</v>
      </c>
      <c r="O1049" s="11" t="str">
        <f>IF(Tabla134[[#This Row],[Item Visibility]]&lt;$U$15,"Poca visibilidad",IF(Tabla134[[#This Row],[Item Visibility]]&lt;$U$16,"Visibilidad media","Mayor visibilidad"))</f>
        <v>Visibilidad media</v>
      </c>
      <c r="P1049" s="11" t="str">
        <f>IF(Tabla134[[#This Row],[Rating]]&lt;2,"Muy Malo",IF(Tabla134[[#This Row],[Rating]]&lt;3,"Malo",IF(Tabla134[[#This Row],[Rating]]&lt;4,"Regular",IF(Tabla134[[#This Row],[Rating]]&lt;5,"Bueno","Excelente"))))</f>
        <v>Bueno</v>
      </c>
    </row>
    <row r="1050" spans="1:16" x14ac:dyDescent="0.2">
      <c r="A1050" s="7" t="s">
        <v>124</v>
      </c>
      <c r="B1050" s="7" t="s">
        <v>453</v>
      </c>
      <c r="C1050" s="7" t="s">
        <v>4</v>
      </c>
      <c r="D1050" s="8">
        <v>2016</v>
      </c>
      <c r="E1050" s="7" t="s">
        <v>1114</v>
      </c>
      <c r="F1050" s="7" t="s">
        <v>8</v>
      </c>
      <c r="G1050" s="7" t="s">
        <v>702</v>
      </c>
      <c r="H1050" s="7" t="s">
        <v>7</v>
      </c>
      <c r="I1050" s="9">
        <v>9.8784589999999992E-3</v>
      </c>
      <c r="J1050" s="10">
        <v>47.603400000000001</v>
      </c>
      <c r="K1050" s="11">
        <v>4.4000000000000004</v>
      </c>
      <c r="L1050" s="11" t="str">
        <f>IF(Tabla134[[#This Row],[Item Weight]]&lt;$U$12,"Poco Peso",IF(Tabla134[[#This Row],[Item Weight]]&lt;$U$13,"Peso Medio","Peso Alto"))</f>
        <v>Peso Medio</v>
      </c>
      <c r="M1050" s="7">
        <v>11.395</v>
      </c>
      <c r="N1050" s="11">
        <f>IF(Tabla134[[#This Row],[Item Weight (Nulos)]]="",VLOOKUP(Tabla134[[#This Row],[Item Identifier]],'Tabla para Nulos'!$A$3:$B$1563,2,FALSE),Tabla134[[#This Row],[Item Weight (Nulos)]])</f>
        <v>11.395</v>
      </c>
      <c r="O1050" s="11" t="str">
        <f>IF(Tabla134[[#This Row],[Item Visibility]]&lt;$U$15,"Poca visibilidad",IF(Tabla134[[#This Row],[Item Visibility]]&lt;$U$16,"Visibilidad media","Mayor visibilidad"))</f>
        <v>Poca visibilidad</v>
      </c>
      <c r="P1050" s="11" t="str">
        <f>IF(Tabla134[[#This Row],[Rating]]&lt;2,"Muy Malo",IF(Tabla134[[#This Row],[Rating]]&lt;3,"Malo",IF(Tabla134[[#This Row],[Rating]]&lt;4,"Regular",IF(Tabla134[[#This Row],[Rating]]&lt;5,"Bueno","Excelente"))))</f>
        <v>Bueno</v>
      </c>
    </row>
    <row r="1051" spans="1:16" x14ac:dyDescent="0.2">
      <c r="A1051" s="7" t="s">
        <v>124</v>
      </c>
      <c r="B1051" s="7" t="s">
        <v>695</v>
      </c>
      <c r="C1051" s="7" t="s">
        <v>4</v>
      </c>
      <c r="D1051" s="8">
        <v>2016</v>
      </c>
      <c r="E1051" s="7" t="s">
        <v>1114</v>
      </c>
      <c r="F1051" s="7" t="s">
        <v>8</v>
      </c>
      <c r="G1051" s="7" t="s">
        <v>702</v>
      </c>
      <c r="H1051" s="7" t="s">
        <v>7</v>
      </c>
      <c r="I1051" s="9">
        <v>5.5990290999999998E-2</v>
      </c>
      <c r="J1051" s="10">
        <v>153.20240000000001</v>
      </c>
      <c r="K1051" s="11">
        <v>4.4000000000000004</v>
      </c>
      <c r="L1051" s="11" t="str">
        <f>IF(Tabla134[[#This Row],[Item Weight]]&lt;$U$12,"Poco Peso",IF(Tabla134[[#This Row],[Item Weight]]&lt;$U$13,"Peso Medio","Peso Alto"))</f>
        <v>Peso Medio</v>
      </c>
      <c r="M1051" s="7">
        <v>15.7</v>
      </c>
      <c r="N1051" s="11">
        <f>IF(Tabla134[[#This Row],[Item Weight (Nulos)]]="",VLOOKUP(Tabla134[[#This Row],[Item Identifier]],'Tabla para Nulos'!$A$3:$B$1563,2,FALSE),Tabla134[[#This Row],[Item Weight (Nulos)]])</f>
        <v>15.7</v>
      </c>
      <c r="O1051" s="11" t="str">
        <f>IF(Tabla134[[#This Row],[Item Visibility]]&lt;$U$15,"Poca visibilidad",IF(Tabla134[[#This Row],[Item Visibility]]&lt;$U$16,"Visibilidad media","Mayor visibilidad"))</f>
        <v>Visibilidad media</v>
      </c>
      <c r="P1051" s="11" t="str">
        <f>IF(Tabla134[[#This Row],[Rating]]&lt;2,"Muy Malo",IF(Tabla134[[#This Row],[Rating]]&lt;3,"Malo",IF(Tabla134[[#This Row],[Rating]]&lt;4,"Regular",IF(Tabla134[[#This Row],[Rating]]&lt;5,"Bueno","Excelente"))))</f>
        <v>Bueno</v>
      </c>
    </row>
    <row r="1052" spans="1:16" x14ac:dyDescent="0.2">
      <c r="A1052" s="7" t="s">
        <v>124</v>
      </c>
      <c r="B1052" s="7" t="s">
        <v>449</v>
      </c>
      <c r="C1052" s="7" t="s">
        <v>4</v>
      </c>
      <c r="D1052" s="8">
        <v>2016</v>
      </c>
      <c r="E1052" s="7" t="s">
        <v>1114</v>
      </c>
      <c r="F1052" s="7" t="s">
        <v>8</v>
      </c>
      <c r="G1052" s="7" t="s">
        <v>702</v>
      </c>
      <c r="H1052" s="7" t="s">
        <v>7</v>
      </c>
      <c r="I1052" s="9">
        <v>5.2040915E-2</v>
      </c>
      <c r="J1052" s="10">
        <v>105.72799999999999</v>
      </c>
      <c r="K1052" s="11">
        <v>4.4000000000000004</v>
      </c>
      <c r="L1052" s="11" t="str">
        <f>IF(Tabla134[[#This Row],[Item Weight]]&lt;$U$12,"Poco Peso",IF(Tabla134[[#This Row],[Item Weight]]&lt;$U$13,"Peso Medio","Peso Alto"))</f>
        <v>Peso Alto</v>
      </c>
      <c r="M1052" s="7">
        <v>18.75</v>
      </c>
      <c r="N1052" s="11">
        <f>IF(Tabla134[[#This Row],[Item Weight (Nulos)]]="",VLOOKUP(Tabla134[[#This Row],[Item Identifier]],'Tabla para Nulos'!$A$3:$B$1563,2,FALSE),Tabla134[[#This Row],[Item Weight (Nulos)]])</f>
        <v>18.75</v>
      </c>
      <c r="O1052" s="11" t="str">
        <f>IF(Tabla134[[#This Row],[Item Visibility]]&lt;$U$15,"Poca visibilidad",IF(Tabla134[[#This Row],[Item Visibility]]&lt;$U$16,"Visibilidad media","Mayor visibilidad"))</f>
        <v>Visibilidad media</v>
      </c>
      <c r="P1052" s="11" t="str">
        <f>IF(Tabla134[[#This Row],[Rating]]&lt;2,"Muy Malo",IF(Tabla134[[#This Row],[Rating]]&lt;3,"Malo",IF(Tabla134[[#This Row],[Rating]]&lt;4,"Regular",IF(Tabla134[[#This Row],[Rating]]&lt;5,"Bueno","Excelente"))))</f>
        <v>Bueno</v>
      </c>
    </row>
    <row r="1053" spans="1:16" x14ac:dyDescent="0.2">
      <c r="A1053" s="7" t="s">
        <v>124</v>
      </c>
      <c r="B1053" s="7" t="s">
        <v>694</v>
      </c>
      <c r="C1053" s="7" t="s">
        <v>171</v>
      </c>
      <c r="D1053" s="8">
        <v>2016</v>
      </c>
      <c r="E1053" s="7" t="s">
        <v>1114</v>
      </c>
      <c r="F1053" s="7" t="s">
        <v>8</v>
      </c>
      <c r="G1053" s="7" t="s">
        <v>702</v>
      </c>
      <c r="H1053" s="7" t="s">
        <v>7</v>
      </c>
      <c r="I1053" s="9">
        <v>6.7295406000000002E-2</v>
      </c>
      <c r="J1053" s="10">
        <v>41.979599999999998</v>
      </c>
      <c r="K1053" s="11">
        <v>4.4000000000000004</v>
      </c>
      <c r="L1053" s="11" t="str">
        <f>IF(Tabla134[[#This Row],[Item Weight]]&lt;$U$12,"Poco Peso",IF(Tabla134[[#This Row],[Item Weight]]&lt;$U$13,"Peso Medio","Peso Alto"))</f>
        <v>Peso Alto</v>
      </c>
      <c r="M1053" s="7">
        <v>19.100000000000001</v>
      </c>
      <c r="N1053" s="11">
        <f>IF(Tabla134[[#This Row],[Item Weight (Nulos)]]="",VLOOKUP(Tabla134[[#This Row],[Item Identifier]],'Tabla para Nulos'!$A$3:$B$1563,2,FALSE),Tabla134[[#This Row],[Item Weight (Nulos)]])</f>
        <v>19.100000000000001</v>
      </c>
      <c r="O1053" s="11" t="str">
        <f>IF(Tabla134[[#This Row],[Item Visibility]]&lt;$U$15,"Poca visibilidad",IF(Tabla134[[#This Row],[Item Visibility]]&lt;$U$16,"Visibilidad media","Mayor visibilidad"))</f>
        <v>Visibilidad media</v>
      </c>
      <c r="P1053" s="11" t="str">
        <f>IF(Tabla134[[#This Row],[Rating]]&lt;2,"Muy Malo",IF(Tabla134[[#This Row],[Rating]]&lt;3,"Malo",IF(Tabla134[[#This Row],[Rating]]&lt;4,"Regular",IF(Tabla134[[#This Row],[Rating]]&lt;5,"Bueno","Excelente"))))</f>
        <v>Bueno</v>
      </c>
    </row>
    <row r="1054" spans="1:16" x14ac:dyDescent="0.2">
      <c r="A1054" s="7" t="s">
        <v>124</v>
      </c>
      <c r="B1054" s="7" t="s">
        <v>167</v>
      </c>
      <c r="C1054" s="7" t="s">
        <v>165</v>
      </c>
      <c r="D1054" s="8">
        <v>2016</v>
      </c>
      <c r="E1054" s="7" t="s">
        <v>1114</v>
      </c>
      <c r="F1054" s="7" t="s">
        <v>8</v>
      </c>
      <c r="G1054" s="7" t="s">
        <v>702</v>
      </c>
      <c r="H1054" s="7" t="s">
        <v>7</v>
      </c>
      <c r="I1054" s="9">
        <v>0</v>
      </c>
      <c r="J1054" s="10">
        <v>123.773</v>
      </c>
      <c r="K1054" s="11">
        <v>4.4000000000000004</v>
      </c>
      <c r="L1054" s="11" t="str">
        <f>IF(Tabla134[[#This Row],[Item Weight]]&lt;$U$12,"Poco Peso",IF(Tabla134[[#This Row],[Item Weight]]&lt;$U$13,"Peso Medio","Peso Alto"))</f>
        <v>Peso Medio</v>
      </c>
      <c r="M1054" s="7">
        <v>12.15</v>
      </c>
      <c r="N1054" s="11">
        <f>IF(Tabla134[[#This Row],[Item Weight (Nulos)]]="",VLOOKUP(Tabla134[[#This Row],[Item Identifier]],'Tabla para Nulos'!$A$3:$B$1563,2,FALSE),Tabla134[[#This Row],[Item Weight (Nulos)]])</f>
        <v>12.15</v>
      </c>
      <c r="O1054" s="11" t="str">
        <f>IF(Tabla134[[#This Row],[Item Visibility]]&lt;$U$15,"Poca visibilidad",IF(Tabla134[[#This Row],[Item Visibility]]&lt;$U$16,"Visibilidad media","Mayor visibilidad"))</f>
        <v>Poca visibilidad</v>
      </c>
      <c r="P1054" s="11" t="str">
        <f>IF(Tabla134[[#This Row],[Rating]]&lt;2,"Muy Malo",IF(Tabla134[[#This Row],[Rating]]&lt;3,"Malo",IF(Tabla134[[#This Row],[Rating]]&lt;4,"Regular",IF(Tabla134[[#This Row],[Rating]]&lt;5,"Bueno","Excelente"))))</f>
        <v>Bueno</v>
      </c>
    </row>
    <row r="1055" spans="1:16" x14ac:dyDescent="0.2">
      <c r="A1055" s="7" t="s">
        <v>124</v>
      </c>
      <c r="B1055" s="7" t="s">
        <v>416</v>
      </c>
      <c r="C1055" s="7" t="s">
        <v>165</v>
      </c>
      <c r="D1055" s="8">
        <v>2016</v>
      </c>
      <c r="E1055" s="7" t="s">
        <v>1114</v>
      </c>
      <c r="F1055" s="7" t="s">
        <v>8</v>
      </c>
      <c r="G1055" s="7" t="s">
        <v>702</v>
      </c>
      <c r="H1055" s="7" t="s">
        <v>7</v>
      </c>
      <c r="I1055" s="9">
        <v>3.0507050000000001E-2</v>
      </c>
      <c r="J1055" s="10">
        <v>180.36600000000001</v>
      </c>
      <c r="K1055" s="11">
        <v>4.4000000000000004</v>
      </c>
      <c r="L1055" s="11" t="str">
        <f>IF(Tabla134[[#This Row],[Item Weight]]&lt;$U$12,"Poco Peso",IF(Tabla134[[#This Row],[Item Weight]]&lt;$U$13,"Peso Medio","Peso Alto"))</f>
        <v>Peso Alto</v>
      </c>
      <c r="M1055" s="7">
        <v>17.75</v>
      </c>
      <c r="N1055" s="11">
        <f>IF(Tabla134[[#This Row],[Item Weight (Nulos)]]="",VLOOKUP(Tabla134[[#This Row],[Item Identifier]],'Tabla para Nulos'!$A$3:$B$1563,2,FALSE),Tabla134[[#This Row],[Item Weight (Nulos)]])</f>
        <v>17.75</v>
      </c>
      <c r="O1055" s="11" t="str">
        <f>IF(Tabla134[[#This Row],[Item Visibility]]&lt;$U$15,"Poca visibilidad",IF(Tabla134[[#This Row],[Item Visibility]]&lt;$U$16,"Visibilidad media","Mayor visibilidad"))</f>
        <v>Visibilidad media</v>
      </c>
      <c r="P1055" s="11" t="str">
        <f>IF(Tabla134[[#This Row],[Rating]]&lt;2,"Muy Malo",IF(Tabla134[[#This Row],[Rating]]&lt;3,"Malo",IF(Tabla134[[#This Row],[Rating]]&lt;4,"Regular",IF(Tabla134[[#This Row],[Rating]]&lt;5,"Bueno","Excelente"))))</f>
        <v>Bueno</v>
      </c>
    </row>
    <row r="1056" spans="1:16" x14ac:dyDescent="0.2">
      <c r="A1056" s="7" t="s">
        <v>124</v>
      </c>
      <c r="B1056" s="7" t="s">
        <v>999</v>
      </c>
      <c r="C1056" s="7" t="s">
        <v>14</v>
      </c>
      <c r="D1056" s="8">
        <v>2016</v>
      </c>
      <c r="E1056" s="7" t="s">
        <v>1114</v>
      </c>
      <c r="F1056" s="7" t="s">
        <v>8</v>
      </c>
      <c r="G1056" s="7" t="s">
        <v>702</v>
      </c>
      <c r="H1056" s="7" t="s">
        <v>7</v>
      </c>
      <c r="I1056" s="9">
        <v>3.3899897999999998E-2</v>
      </c>
      <c r="J1056" s="10">
        <v>146.9076</v>
      </c>
      <c r="K1056" s="11">
        <v>4.4000000000000004</v>
      </c>
      <c r="L1056" s="11" t="str">
        <f>IF(Tabla134[[#This Row],[Item Weight]]&lt;$U$12,"Poco Peso",IF(Tabla134[[#This Row],[Item Weight]]&lt;$U$13,"Peso Medio","Peso Alto"))</f>
        <v>Poco Peso</v>
      </c>
      <c r="M1056" s="7">
        <v>6.48</v>
      </c>
      <c r="N1056" s="11">
        <f>IF(Tabla134[[#This Row],[Item Weight (Nulos)]]="",VLOOKUP(Tabla134[[#This Row],[Item Identifier]],'Tabla para Nulos'!$A$3:$B$1563,2,FALSE),Tabla134[[#This Row],[Item Weight (Nulos)]])</f>
        <v>6.48</v>
      </c>
      <c r="O1056" s="11" t="str">
        <f>IF(Tabla134[[#This Row],[Item Visibility]]&lt;$U$15,"Poca visibilidad",IF(Tabla134[[#This Row],[Item Visibility]]&lt;$U$16,"Visibilidad media","Mayor visibilidad"))</f>
        <v>Visibilidad media</v>
      </c>
      <c r="P1056" s="11" t="str">
        <f>IF(Tabla134[[#This Row],[Rating]]&lt;2,"Muy Malo",IF(Tabla134[[#This Row],[Rating]]&lt;3,"Malo",IF(Tabla134[[#This Row],[Rating]]&lt;4,"Regular",IF(Tabla134[[#This Row],[Rating]]&lt;5,"Bueno","Excelente"))))</f>
        <v>Bueno</v>
      </c>
    </row>
    <row r="1057" spans="1:16" x14ac:dyDescent="0.2">
      <c r="A1057" s="7" t="s">
        <v>124</v>
      </c>
      <c r="B1057" s="7" t="s">
        <v>405</v>
      </c>
      <c r="C1057" s="7" t="s">
        <v>14</v>
      </c>
      <c r="D1057" s="8">
        <v>2016</v>
      </c>
      <c r="E1057" s="7" t="s">
        <v>1114</v>
      </c>
      <c r="F1057" s="7" t="s">
        <v>8</v>
      </c>
      <c r="G1057" s="7" t="s">
        <v>702</v>
      </c>
      <c r="H1057" s="7" t="s">
        <v>7</v>
      </c>
      <c r="I1057" s="9">
        <v>0</v>
      </c>
      <c r="J1057" s="10">
        <v>102.999</v>
      </c>
      <c r="K1057" s="11">
        <v>4.4000000000000004</v>
      </c>
      <c r="L1057" s="11" t="str">
        <f>IF(Tabla134[[#This Row],[Item Weight]]&lt;$U$12,"Poco Peso",IF(Tabla134[[#This Row],[Item Weight]]&lt;$U$13,"Peso Medio","Peso Alto"))</f>
        <v>Peso Alto</v>
      </c>
      <c r="M1057" s="7">
        <v>17.5</v>
      </c>
      <c r="N1057" s="11">
        <f>IF(Tabla134[[#This Row],[Item Weight (Nulos)]]="",VLOOKUP(Tabla134[[#This Row],[Item Identifier]],'Tabla para Nulos'!$A$3:$B$1563,2,FALSE),Tabla134[[#This Row],[Item Weight (Nulos)]])</f>
        <v>17.5</v>
      </c>
      <c r="O1057" s="11" t="str">
        <f>IF(Tabla134[[#This Row],[Item Visibility]]&lt;$U$15,"Poca visibilidad",IF(Tabla134[[#This Row],[Item Visibility]]&lt;$U$16,"Visibilidad media","Mayor visibilidad"))</f>
        <v>Poca visibilidad</v>
      </c>
      <c r="P1057" s="11" t="str">
        <f>IF(Tabla134[[#This Row],[Rating]]&lt;2,"Muy Malo",IF(Tabla134[[#This Row],[Rating]]&lt;3,"Malo",IF(Tabla134[[#This Row],[Rating]]&lt;4,"Regular",IF(Tabla134[[#This Row],[Rating]]&lt;5,"Bueno","Excelente"))))</f>
        <v>Bueno</v>
      </c>
    </row>
    <row r="1058" spans="1:16" x14ac:dyDescent="0.2">
      <c r="A1058" s="7" t="s">
        <v>124</v>
      </c>
      <c r="B1058" s="7" t="s">
        <v>1541</v>
      </c>
      <c r="C1058" s="7" t="s">
        <v>14</v>
      </c>
      <c r="D1058" s="8">
        <v>2016</v>
      </c>
      <c r="E1058" s="7" t="s">
        <v>1114</v>
      </c>
      <c r="F1058" s="7" t="s">
        <v>8</v>
      </c>
      <c r="G1058" s="7" t="s">
        <v>702</v>
      </c>
      <c r="H1058" s="7" t="s">
        <v>7</v>
      </c>
      <c r="I1058" s="9">
        <v>1.5769693000000001E-2</v>
      </c>
      <c r="J1058" s="10">
        <v>152.13659999999999</v>
      </c>
      <c r="K1058" s="11">
        <v>4.4000000000000004</v>
      </c>
      <c r="L1058" s="11" t="str">
        <f>IF(Tabla134[[#This Row],[Item Weight]]&lt;$U$12,"Poco Peso",IF(Tabla134[[#This Row],[Item Weight]]&lt;$U$13,"Peso Medio","Peso Alto"))</f>
        <v>Peso Alto</v>
      </c>
      <c r="M1058" s="7">
        <v>18.600000000000001</v>
      </c>
      <c r="N1058" s="11">
        <f>IF(Tabla134[[#This Row],[Item Weight (Nulos)]]="",VLOOKUP(Tabla134[[#This Row],[Item Identifier]],'Tabla para Nulos'!$A$3:$B$1563,2,FALSE),Tabla134[[#This Row],[Item Weight (Nulos)]])</f>
        <v>18.600000000000001</v>
      </c>
      <c r="O1058" s="11" t="str">
        <f>IF(Tabla134[[#This Row],[Item Visibility]]&lt;$U$15,"Poca visibilidad",IF(Tabla134[[#This Row],[Item Visibility]]&lt;$U$16,"Visibilidad media","Mayor visibilidad"))</f>
        <v>Poca visibilidad</v>
      </c>
      <c r="P1058" s="11" t="str">
        <f>IF(Tabla134[[#This Row],[Rating]]&lt;2,"Muy Malo",IF(Tabla134[[#This Row],[Rating]]&lt;3,"Malo",IF(Tabla134[[#This Row],[Rating]]&lt;4,"Regular",IF(Tabla134[[#This Row],[Rating]]&lt;5,"Bueno","Excelente"))))</f>
        <v>Bueno</v>
      </c>
    </row>
    <row r="1059" spans="1:16" x14ac:dyDescent="0.2">
      <c r="A1059" s="7" t="s">
        <v>124</v>
      </c>
      <c r="B1059" s="7" t="s">
        <v>126</v>
      </c>
      <c r="C1059" s="7" t="s">
        <v>122</v>
      </c>
      <c r="D1059" s="8">
        <v>2016</v>
      </c>
      <c r="E1059" s="7" t="s">
        <v>1114</v>
      </c>
      <c r="F1059" s="7" t="s">
        <v>8</v>
      </c>
      <c r="G1059" s="7" t="s">
        <v>702</v>
      </c>
      <c r="H1059" s="7" t="s">
        <v>7</v>
      </c>
      <c r="I1059" s="9">
        <v>8.4452363000000003E-2</v>
      </c>
      <c r="J1059" s="10">
        <v>165.2158</v>
      </c>
      <c r="K1059" s="11">
        <v>4.4000000000000004</v>
      </c>
      <c r="L1059" s="11" t="str">
        <f>IF(Tabla134[[#This Row],[Item Weight]]&lt;$U$12,"Poco Peso",IF(Tabla134[[#This Row],[Item Weight]]&lt;$U$13,"Peso Medio","Peso Alto"))</f>
        <v>Poco Peso</v>
      </c>
      <c r="M1059" s="7">
        <v>7.4349999999999996</v>
      </c>
      <c r="N1059" s="11">
        <f>IF(Tabla134[[#This Row],[Item Weight (Nulos)]]="",VLOOKUP(Tabla134[[#This Row],[Item Identifier]],'Tabla para Nulos'!$A$3:$B$1563,2,FALSE),Tabla134[[#This Row],[Item Weight (Nulos)]])</f>
        <v>7.4349999999999996</v>
      </c>
      <c r="O1059" s="11" t="str">
        <f>IF(Tabla134[[#This Row],[Item Visibility]]&lt;$U$15,"Poca visibilidad",IF(Tabla134[[#This Row],[Item Visibility]]&lt;$U$16,"Visibilidad media","Mayor visibilidad"))</f>
        <v>Visibilidad media</v>
      </c>
      <c r="P1059" s="11" t="str">
        <f>IF(Tabla134[[#This Row],[Rating]]&lt;2,"Muy Malo",IF(Tabla134[[#This Row],[Rating]]&lt;3,"Malo",IF(Tabla134[[#This Row],[Rating]]&lt;4,"Regular",IF(Tabla134[[#This Row],[Rating]]&lt;5,"Bueno","Excelente"))))</f>
        <v>Bueno</v>
      </c>
    </row>
    <row r="1060" spans="1:16" x14ac:dyDescent="0.2">
      <c r="A1060" s="7" t="s">
        <v>6</v>
      </c>
      <c r="B1060" s="7" t="s">
        <v>358</v>
      </c>
      <c r="C1060" s="7" t="s">
        <v>71</v>
      </c>
      <c r="D1060" s="8">
        <v>2016</v>
      </c>
      <c r="E1060" s="7" t="s">
        <v>1114</v>
      </c>
      <c r="F1060" s="7" t="s">
        <v>8</v>
      </c>
      <c r="G1060" s="7" t="s">
        <v>702</v>
      </c>
      <c r="H1060" s="7" t="s">
        <v>7</v>
      </c>
      <c r="I1060" s="9">
        <v>0.105145451</v>
      </c>
      <c r="J1060" s="10">
        <v>144.28120000000001</v>
      </c>
      <c r="K1060" s="11">
        <v>4.4000000000000004</v>
      </c>
      <c r="L1060" s="11" t="str">
        <f>IF(Tabla134[[#This Row],[Item Weight]]&lt;$U$12,"Poco Peso",IF(Tabla134[[#This Row],[Item Weight]]&lt;$U$13,"Peso Medio","Peso Alto"))</f>
        <v>Peso Medio</v>
      </c>
      <c r="M1060" s="7">
        <v>14</v>
      </c>
      <c r="N1060" s="11">
        <f>IF(Tabla134[[#This Row],[Item Weight (Nulos)]]="",VLOOKUP(Tabla134[[#This Row],[Item Identifier]],'Tabla para Nulos'!$A$3:$B$1563,2,FALSE),Tabla134[[#This Row],[Item Weight (Nulos)]])</f>
        <v>14</v>
      </c>
      <c r="O1060" s="11" t="str">
        <f>IF(Tabla134[[#This Row],[Item Visibility]]&lt;$U$15,"Poca visibilidad",IF(Tabla134[[#This Row],[Item Visibility]]&lt;$U$16,"Visibilidad media","Mayor visibilidad"))</f>
        <v>Mayor visibilidad</v>
      </c>
      <c r="P1060" s="11" t="str">
        <f>IF(Tabla134[[#This Row],[Rating]]&lt;2,"Muy Malo",IF(Tabla134[[#This Row],[Rating]]&lt;3,"Malo",IF(Tabla134[[#This Row],[Rating]]&lt;4,"Regular",IF(Tabla134[[#This Row],[Rating]]&lt;5,"Bueno","Excelente"))))</f>
        <v>Bueno</v>
      </c>
    </row>
    <row r="1061" spans="1:16" x14ac:dyDescent="0.2">
      <c r="A1061" s="7" t="s">
        <v>6</v>
      </c>
      <c r="B1061" s="7" t="s">
        <v>972</v>
      </c>
      <c r="C1061" s="7" t="s">
        <v>71</v>
      </c>
      <c r="D1061" s="8">
        <v>2016</v>
      </c>
      <c r="E1061" s="7" t="s">
        <v>1114</v>
      </c>
      <c r="F1061" s="7" t="s">
        <v>8</v>
      </c>
      <c r="G1061" s="7" t="s">
        <v>702</v>
      </c>
      <c r="H1061" s="7" t="s">
        <v>7</v>
      </c>
      <c r="I1061" s="9">
        <v>9.0913642000000003E-2</v>
      </c>
      <c r="J1061" s="10">
        <v>231.29839999999999</v>
      </c>
      <c r="K1061" s="11">
        <v>4.4000000000000004</v>
      </c>
      <c r="L1061" s="11" t="str">
        <f>IF(Tabla134[[#This Row],[Item Weight]]&lt;$U$12,"Poco Peso",IF(Tabla134[[#This Row],[Item Weight]]&lt;$U$13,"Peso Medio","Peso Alto"))</f>
        <v>Peso Medio</v>
      </c>
      <c r="M1061" s="7">
        <v>14.35</v>
      </c>
      <c r="N1061" s="11">
        <f>IF(Tabla134[[#This Row],[Item Weight (Nulos)]]="",VLOOKUP(Tabla134[[#This Row],[Item Identifier]],'Tabla para Nulos'!$A$3:$B$1563,2,FALSE),Tabla134[[#This Row],[Item Weight (Nulos)]])</f>
        <v>14.35</v>
      </c>
      <c r="O1061" s="11" t="str">
        <f>IF(Tabla134[[#This Row],[Item Visibility]]&lt;$U$15,"Poca visibilidad",IF(Tabla134[[#This Row],[Item Visibility]]&lt;$U$16,"Visibilidad media","Mayor visibilidad"))</f>
        <v>Visibilidad media</v>
      </c>
      <c r="P1061" s="11" t="str">
        <f>IF(Tabla134[[#This Row],[Rating]]&lt;2,"Muy Malo",IF(Tabla134[[#This Row],[Rating]]&lt;3,"Malo",IF(Tabla134[[#This Row],[Rating]]&lt;4,"Regular",IF(Tabla134[[#This Row],[Rating]]&lt;5,"Bueno","Excelente"))))</f>
        <v>Bueno</v>
      </c>
    </row>
    <row r="1062" spans="1:16" x14ac:dyDescent="0.2">
      <c r="A1062" s="7" t="s">
        <v>6</v>
      </c>
      <c r="B1062" s="7" t="s">
        <v>559</v>
      </c>
      <c r="C1062" s="7" t="s">
        <v>71</v>
      </c>
      <c r="D1062" s="8">
        <v>2016</v>
      </c>
      <c r="E1062" s="7" t="s">
        <v>1114</v>
      </c>
      <c r="F1062" s="7" t="s">
        <v>8</v>
      </c>
      <c r="G1062" s="7" t="s">
        <v>702</v>
      </c>
      <c r="H1062" s="7" t="s">
        <v>7</v>
      </c>
      <c r="I1062" s="9">
        <v>4.1474232E-2</v>
      </c>
      <c r="J1062" s="10">
        <v>93.080399999999997</v>
      </c>
      <c r="K1062" s="11">
        <v>4.4000000000000004</v>
      </c>
      <c r="L1062" s="11" t="str">
        <f>IF(Tabla134[[#This Row],[Item Weight]]&lt;$U$12,"Poco Peso",IF(Tabla134[[#This Row],[Item Weight]]&lt;$U$13,"Peso Medio","Peso Alto"))</f>
        <v>Peso Alto</v>
      </c>
      <c r="M1062" s="7">
        <v>17.350000000000001</v>
      </c>
      <c r="N1062" s="11">
        <f>IF(Tabla134[[#This Row],[Item Weight (Nulos)]]="",VLOOKUP(Tabla134[[#This Row],[Item Identifier]],'Tabla para Nulos'!$A$3:$B$1563,2,FALSE),Tabla134[[#This Row],[Item Weight (Nulos)]])</f>
        <v>17.350000000000001</v>
      </c>
      <c r="O1062" s="11" t="str">
        <f>IF(Tabla134[[#This Row],[Item Visibility]]&lt;$U$15,"Poca visibilidad",IF(Tabla134[[#This Row],[Item Visibility]]&lt;$U$16,"Visibilidad media","Mayor visibilidad"))</f>
        <v>Visibilidad media</v>
      </c>
      <c r="P1062" s="11" t="str">
        <f>IF(Tabla134[[#This Row],[Rating]]&lt;2,"Muy Malo",IF(Tabla134[[#This Row],[Rating]]&lt;3,"Malo",IF(Tabla134[[#This Row],[Rating]]&lt;4,"Regular",IF(Tabla134[[#This Row],[Rating]]&lt;5,"Bueno","Excelente"))))</f>
        <v>Bueno</v>
      </c>
    </row>
    <row r="1063" spans="1:16" x14ac:dyDescent="0.2">
      <c r="A1063" s="7" t="s">
        <v>6</v>
      </c>
      <c r="B1063" s="7" t="s">
        <v>349</v>
      </c>
      <c r="C1063" s="7" t="s">
        <v>10</v>
      </c>
      <c r="D1063" s="8">
        <v>2016</v>
      </c>
      <c r="E1063" s="7" t="s">
        <v>1114</v>
      </c>
      <c r="F1063" s="7" t="s">
        <v>8</v>
      </c>
      <c r="G1063" s="7" t="s">
        <v>702</v>
      </c>
      <c r="H1063" s="7" t="s">
        <v>7</v>
      </c>
      <c r="I1063" s="9">
        <v>7.7319078999999999E-2</v>
      </c>
      <c r="J1063" s="10">
        <v>255.43299999999999</v>
      </c>
      <c r="K1063" s="11">
        <v>4.4000000000000004</v>
      </c>
      <c r="L1063" s="11" t="str">
        <f>IF(Tabla134[[#This Row],[Item Weight]]&lt;$U$12,"Poco Peso",IF(Tabla134[[#This Row],[Item Weight]]&lt;$U$13,"Peso Medio","Peso Alto"))</f>
        <v>Poco Peso</v>
      </c>
      <c r="M1063" s="7">
        <v>5.82</v>
      </c>
      <c r="N1063" s="11">
        <f>IF(Tabla134[[#This Row],[Item Weight (Nulos)]]="",VLOOKUP(Tabla134[[#This Row],[Item Identifier]],'Tabla para Nulos'!$A$3:$B$1563,2,FALSE),Tabla134[[#This Row],[Item Weight (Nulos)]])</f>
        <v>5.82</v>
      </c>
      <c r="O1063" s="11" t="str">
        <f>IF(Tabla134[[#This Row],[Item Visibility]]&lt;$U$15,"Poca visibilidad",IF(Tabla134[[#This Row],[Item Visibility]]&lt;$U$16,"Visibilidad media","Mayor visibilidad"))</f>
        <v>Visibilidad media</v>
      </c>
      <c r="P1063" s="11" t="str">
        <f>IF(Tabla134[[#This Row],[Rating]]&lt;2,"Muy Malo",IF(Tabla134[[#This Row],[Rating]]&lt;3,"Malo",IF(Tabla134[[#This Row],[Rating]]&lt;4,"Regular",IF(Tabla134[[#This Row],[Rating]]&lt;5,"Bueno","Excelente"))))</f>
        <v>Bueno</v>
      </c>
    </row>
    <row r="1064" spans="1:16" x14ac:dyDescent="0.2">
      <c r="A1064" s="7" t="s">
        <v>6</v>
      </c>
      <c r="B1064" s="7" t="s">
        <v>815</v>
      </c>
      <c r="C1064" s="7" t="s">
        <v>10</v>
      </c>
      <c r="D1064" s="8">
        <v>2016</v>
      </c>
      <c r="E1064" s="7" t="s">
        <v>1114</v>
      </c>
      <c r="F1064" s="7" t="s">
        <v>8</v>
      </c>
      <c r="G1064" s="7" t="s">
        <v>702</v>
      </c>
      <c r="H1064" s="7" t="s">
        <v>7</v>
      </c>
      <c r="I1064" s="9">
        <v>6.8938340000000001E-2</v>
      </c>
      <c r="J1064" s="10">
        <v>196.4768</v>
      </c>
      <c r="K1064" s="11">
        <v>4.4000000000000004</v>
      </c>
      <c r="L1064" s="11" t="str">
        <f>IF(Tabla134[[#This Row],[Item Weight]]&lt;$U$12,"Poco Peso",IF(Tabla134[[#This Row],[Item Weight]]&lt;$U$13,"Peso Medio","Peso Alto"))</f>
        <v>Peso Medio</v>
      </c>
      <c r="M1064" s="7">
        <v>8.9600000000000009</v>
      </c>
      <c r="N1064" s="11">
        <f>IF(Tabla134[[#This Row],[Item Weight (Nulos)]]="",VLOOKUP(Tabla134[[#This Row],[Item Identifier]],'Tabla para Nulos'!$A$3:$B$1563,2,FALSE),Tabla134[[#This Row],[Item Weight (Nulos)]])</f>
        <v>8.9600000000000009</v>
      </c>
      <c r="O1064" s="11" t="str">
        <f>IF(Tabla134[[#This Row],[Item Visibility]]&lt;$U$15,"Poca visibilidad",IF(Tabla134[[#This Row],[Item Visibility]]&lt;$U$16,"Visibilidad media","Mayor visibilidad"))</f>
        <v>Visibilidad media</v>
      </c>
      <c r="P1064" s="11" t="str">
        <f>IF(Tabla134[[#This Row],[Rating]]&lt;2,"Muy Malo",IF(Tabla134[[#This Row],[Rating]]&lt;3,"Malo",IF(Tabla134[[#This Row],[Rating]]&lt;4,"Regular",IF(Tabla134[[#This Row],[Rating]]&lt;5,"Bueno","Excelente"))))</f>
        <v>Bueno</v>
      </c>
    </row>
    <row r="1065" spans="1:16" x14ac:dyDescent="0.2">
      <c r="A1065" s="7" t="s">
        <v>6</v>
      </c>
      <c r="B1065" s="7" t="s">
        <v>1243</v>
      </c>
      <c r="C1065" s="7" t="s">
        <v>47</v>
      </c>
      <c r="D1065" s="8">
        <v>2016</v>
      </c>
      <c r="E1065" s="7" t="s">
        <v>1114</v>
      </c>
      <c r="F1065" s="7" t="s">
        <v>8</v>
      </c>
      <c r="G1065" s="7" t="s">
        <v>702</v>
      </c>
      <c r="H1065" s="7" t="s">
        <v>7</v>
      </c>
      <c r="I1065" s="9">
        <v>0.137366883</v>
      </c>
      <c r="J1065" s="10">
        <v>184.96080000000001</v>
      </c>
      <c r="K1065" s="11">
        <v>4.4000000000000004</v>
      </c>
      <c r="L1065" s="11" t="str">
        <f>IF(Tabla134[[#This Row],[Item Weight]]&lt;$U$12,"Poco Peso",IF(Tabla134[[#This Row],[Item Weight]]&lt;$U$13,"Peso Medio","Peso Alto"))</f>
        <v>Poco Peso</v>
      </c>
      <c r="M1065" s="7">
        <v>6.9850000000000003</v>
      </c>
      <c r="N1065" s="11">
        <f>IF(Tabla134[[#This Row],[Item Weight (Nulos)]]="",VLOOKUP(Tabla134[[#This Row],[Item Identifier]],'Tabla para Nulos'!$A$3:$B$1563,2,FALSE),Tabla134[[#This Row],[Item Weight (Nulos)]])</f>
        <v>6.9850000000000003</v>
      </c>
      <c r="O1065" s="11" t="str">
        <f>IF(Tabla134[[#This Row],[Item Visibility]]&lt;$U$15,"Poca visibilidad",IF(Tabla134[[#This Row],[Item Visibility]]&lt;$U$16,"Visibilidad media","Mayor visibilidad"))</f>
        <v>Mayor visibilidad</v>
      </c>
      <c r="P1065" s="11" t="str">
        <f>IF(Tabla134[[#This Row],[Rating]]&lt;2,"Muy Malo",IF(Tabla134[[#This Row],[Rating]]&lt;3,"Malo",IF(Tabla134[[#This Row],[Rating]]&lt;4,"Regular",IF(Tabla134[[#This Row],[Rating]]&lt;5,"Bueno","Excelente"))))</f>
        <v>Bueno</v>
      </c>
    </row>
    <row r="1066" spans="1:16" x14ac:dyDescent="0.2">
      <c r="A1066" s="7" t="s">
        <v>6</v>
      </c>
      <c r="B1066" s="7" t="s">
        <v>1456</v>
      </c>
      <c r="C1066" s="7" t="s">
        <v>14</v>
      </c>
      <c r="D1066" s="8">
        <v>2016</v>
      </c>
      <c r="E1066" s="7" t="s">
        <v>1114</v>
      </c>
      <c r="F1066" s="7" t="s">
        <v>8</v>
      </c>
      <c r="G1066" s="7" t="s">
        <v>702</v>
      </c>
      <c r="H1066" s="7" t="s">
        <v>7</v>
      </c>
      <c r="I1066" s="9">
        <v>5.6602817999999999E-2</v>
      </c>
      <c r="J1066" s="10">
        <v>63.216799999999999</v>
      </c>
      <c r="K1066" s="11">
        <v>4.4000000000000004</v>
      </c>
      <c r="L1066" s="11" t="str">
        <f>IF(Tabla134[[#This Row],[Item Weight]]&lt;$U$12,"Poco Peso",IF(Tabla134[[#This Row],[Item Weight]]&lt;$U$13,"Peso Medio","Peso Alto"))</f>
        <v>Poco Peso</v>
      </c>
      <c r="M1066" s="7">
        <v>5.59</v>
      </c>
      <c r="N1066" s="11">
        <f>IF(Tabla134[[#This Row],[Item Weight (Nulos)]]="",VLOOKUP(Tabla134[[#This Row],[Item Identifier]],'Tabla para Nulos'!$A$3:$B$1563,2,FALSE),Tabla134[[#This Row],[Item Weight (Nulos)]])</f>
        <v>5.59</v>
      </c>
      <c r="O1066" s="11" t="str">
        <f>IF(Tabla134[[#This Row],[Item Visibility]]&lt;$U$15,"Poca visibilidad",IF(Tabla134[[#This Row],[Item Visibility]]&lt;$U$16,"Visibilidad media","Mayor visibilidad"))</f>
        <v>Visibilidad media</v>
      </c>
      <c r="P1066" s="11" t="str">
        <f>IF(Tabla134[[#This Row],[Rating]]&lt;2,"Muy Malo",IF(Tabla134[[#This Row],[Rating]]&lt;3,"Malo",IF(Tabla134[[#This Row],[Rating]]&lt;4,"Regular",IF(Tabla134[[#This Row],[Rating]]&lt;5,"Bueno","Excelente"))))</f>
        <v>Bueno</v>
      </c>
    </row>
    <row r="1067" spans="1:16" x14ac:dyDescent="0.2">
      <c r="A1067" s="7" t="s">
        <v>6</v>
      </c>
      <c r="B1067" s="7" t="s">
        <v>717</v>
      </c>
      <c r="C1067" s="7" t="s">
        <v>14</v>
      </c>
      <c r="D1067" s="8">
        <v>2016</v>
      </c>
      <c r="E1067" s="7" t="s">
        <v>1114</v>
      </c>
      <c r="F1067" s="7" t="s">
        <v>8</v>
      </c>
      <c r="G1067" s="7" t="s">
        <v>702</v>
      </c>
      <c r="H1067" s="7" t="s">
        <v>7</v>
      </c>
      <c r="I1067" s="9">
        <v>2.5920815999999999E-2</v>
      </c>
      <c r="J1067" s="10">
        <v>81.230199999999996</v>
      </c>
      <c r="K1067" s="11">
        <v>4.4000000000000004</v>
      </c>
      <c r="L1067" s="11" t="str">
        <f>IF(Tabla134[[#This Row],[Item Weight]]&lt;$U$12,"Poco Peso",IF(Tabla134[[#This Row],[Item Weight]]&lt;$U$13,"Peso Medio","Peso Alto"))</f>
        <v>Peso Medio</v>
      </c>
      <c r="M1067" s="7">
        <v>13.65</v>
      </c>
      <c r="N1067" s="11">
        <f>IF(Tabla134[[#This Row],[Item Weight (Nulos)]]="",VLOOKUP(Tabla134[[#This Row],[Item Identifier]],'Tabla para Nulos'!$A$3:$B$1563,2,FALSE),Tabla134[[#This Row],[Item Weight (Nulos)]])</f>
        <v>13.65</v>
      </c>
      <c r="O1067" s="11" t="str">
        <f>IF(Tabla134[[#This Row],[Item Visibility]]&lt;$U$15,"Poca visibilidad",IF(Tabla134[[#This Row],[Item Visibility]]&lt;$U$16,"Visibilidad media","Mayor visibilidad"))</f>
        <v>Poca visibilidad</v>
      </c>
      <c r="P1067" s="11" t="str">
        <f>IF(Tabla134[[#This Row],[Rating]]&lt;2,"Muy Malo",IF(Tabla134[[#This Row],[Rating]]&lt;3,"Malo",IF(Tabla134[[#This Row],[Rating]]&lt;4,"Regular",IF(Tabla134[[#This Row],[Rating]]&lt;5,"Bueno","Excelente"))))</f>
        <v>Bueno</v>
      </c>
    </row>
    <row r="1068" spans="1:16" x14ac:dyDescent="0.2">
      <c r="A1068" s="7" t="s">
        <v>6</v>
      </c>
      <c r="B1068" s="7" t="s">
        <v>317</v>
      </c>
      <c r="C1068" s="7" t="s">
        <v>14</v>
      </c>
      <c r="D1068" s="8">
        <v>2016</v>
      </c>
      <c r="E1068" s="7" t="s">
        <v>1114</v>
      </c>
      <c r="F1068" s="7" t="s">
        <v>8</v>
      </c>
      <c r="G1068" s="7" t="s">
        <v>702</v>
      </c>
      <c r="H1068" s="7" t="s">
        <v>7</v>
      </c>
      <c r="I1068" s="9">
        <v>5.6872392000000001E-2</v>
      </c>
      <c r="J1068" s="10">
        <v>231.19839999999999</v>
      </c>
      <c r="K1068" s="11">
        <v>4.4000000000000004</v>
      </c>
      <c r="L1068" s="11" t="str">
        <f>IF(Tabla134[[#This Row],[Item Weight]]&lt;$U$12,"Poco Peso",IF(Tabla134[[#This Row],[Item Weight]]&lt;$U$13,"Peso Medio","Peso Alto"))</f>
        <v>Peso Medio</v>
      </c>
      <c r="M1068" s="7">
        <v>13.8</v>
      </c>
      <c r="N1068" s="11">
        <f>IF(Tabla134[[#This Row],[Item Weight (Nulos)]]="",VLOOKUP(Tabla134[[#This Row],[Item Identifier]],'Tabla para Nulos'!$A$3:$B$1563,2,FALSE),Tabla134[[#This Row],[Item Weight (Nulos)]])</f>
        <v>13.8</v>
      </c>
      <c r="O1068" s="11" t="str">
        <f>IF(Tabla134[[#This Row],[Item Visibility]]&lt;$U$15,"Poca visibilidad",IF(Tabla134[[#This Row],[Item Visibility]]&lt;$U$16,"Visibilidad media","Mayor visibilidad"))</f>
        <v>Visibilidad media</v>
      </c>
      <c r="P1068" s="11" t="str">
        <f>IF(Tabla134[[#This Row],[Rating]]&lt;2,"Muy Malo",IF(Tabla134[[#This Row],[Rating]]&lt;3,"Malo",IF(Tabla134[[#This Row],[Rating]]&lt;4,"Regular",IF(Tabla134[[#This Row],[Rating]]&lt;5,"Bueno","Excelente"))))</f>
        <v>Bueno</v>
      </c>
    </row>
    <row r="1069" spans="1:16" x14ac:dyDescent="0.2">
      <c r="A1069" s="7" t="s">
        <v>124</v>
      </c>
      <c r="B1069" s="7" t="s">
        <v>688</v>
      </c>
      <c r="C1069" s="7" t="s">
        <v>28</v>
      </c>
      <c r="D1069" s="8">
        <v>2020</v>
      </c>
      <c r="E1069" s="7" t="s">
        <v>919</v>
      </c>
      <c r="F1069" s="7" t="s">
        <v>796</v>
      </c>
      <c r="G1069" s="7" t="s">
        <v>1</v>
      </c>
      <c r="H1069" s="7" t="s">
        <v>7</v>
      </c>
      <c r="I1069" s="9">
        <v>4.7453947000000003E-2</v>
      </c>
      <c r="J1069" s="10">
        <v>101.7016</v>
      </c>
      <c r="K1069" s="11">
        <v>4.4000000000000004</v>
      </c>
      <c r="L1069" s="11" t="str">
        <f>IF(Tabla134[[#This Row],[Item Weight]]&lt;$U$12,"Poco Peso",IF(Tabla134[[#This Row],[Item Weight]]&lt;$U$13,"Peso Medio","Peso Alto"))</f>
        <v>Peso Medio</v>
      </c>
      <c r="M1069" s="7">
        <v>9.8000000000000007</v>
      </c>
      <c r="N1069" s="11">
        <f>IF(Tabla134[[#This Row],[Item Weight (Nulos)]]="",VLOOKUP(Tabla134[[#This Row],[Item Identifier]],'Tabla para Nulos'!$A$3:$B$1563,2,FALSE),Tabla134[[#This Row],[Item Weight (Nulos)]])</f>
        <v>9.8000000000000007</v>
      </c>
      <c r="O1069" s="11" t="str">
        <f>IF(Tabla134[[#This Row],[Item Visibility]]&lt;$U$15,"Poca visibilidad",IF(Tabla134[[#This Row],[Item Visibility]]&lt;$U$16,"Visibilidad media","Mayor visibilidad"))</f>
        <v>Visibilidad media</v>
      </c>
      <c r="P1069" s="11" t="str">
        <f>IF(Tabla134[[#This Row],[Rating]]&lt;2,"Muy Malo",IF(Tabla134[[#This Row],[Rating]]&lt;3,"Malo",IF(Tabla134[[#This Row],[Rating]]&lt;4,"Regular",IF(Tabla134[[#This Row],[Rating]]&lt;5,"Bueno","Excelente"))))</f>
        <v>Bueno</v>
      </c>
    </row>
    <row r="1070" spans="1:16" x14ac:dyDescent="0.2">
      <c r="A1070" s="7" t="s">
        <v>124</v>
      </c>
      <c r="B1070" s="7" t="s">
        <v>524</v>
      </c>
      <c r="C1070" s="7" t="s">
        <v>17</v>
      </c>
      <c r="D1070" s="8">
        <v>2020</v>
      </c>
      <c r="E1070" s="7" t="s">
        <v>919</v>
      </c>
      <c r="F1070" s="7" t="s">
        <v>796</v>
      </c>
      <c r="G1070" s="7" t="s">
        <v>1</v>
      </c>
      <c r="H1070" s="7" t="s">
        <v>7</v>
      </c>
      <c r="I1070" s="9">
        <v>2.2190488000000001E-2</v>
      </c>
      <c r="J1070" s="10">
        <v>113.18859999999999</v>
      </c>
      <c r="K1070" s="11">
        <v>4.4000000000000004</v>
      </c>
      <c r="L1070" s="11" t="str">
        <f>IF(Tabla134[[#This Row],[Item Weight]]&lt;$U$12,"Poco Peso",IF(Tabla134[[#This Row],[Item Weight]]&lt;$U$13,"Peso Medio","Peso Alto"))</f>
        <v>Peso Medio</v>
      </c>
      <c r="M1070" s="7">
        <v>16.7</v>
      </c>
      <c r="N1070" s="11">
        <f>IF(Tabla134[[#This Row],[Item Weight (Nulos)]]="",VLOOKUP(Tabla134[[#This Row],[Item Identifier]],'Tabla para Nulos'!$A$3:$B$1563,2,FALSE),Tabla134[[#This Row],[Item Weight (Nulos)]])</f>
        <v>16.7</v>
      </c>
      <c r="O1070" s="11" t="str">
        <f>IF(Tabla134[[#This Row],[Item Visibility]]&lt;$U$15,"Poca visibilidad",IF(Tabla134[[#This Row],[Item Visibility]]&lt;$U$16,"Visibilidad media","Mayor visibilidad"))</f>
        <v>Poca visibilidad</v>
      </c>
      <c r="P1070" s="11" t="str">
        <f>IF(Tabla134[[#This Row],[Rating]]&lt;2,"Muy Malo",IF(Tabla134[[#This Row],[Rating]]&lt;3,"Malo",IF(Tabla134[[#This Row],[Rating]]&lt;4,"Regular",IF(Tabla134[[#This Row],[Rating]]&lt;5,"Bueno","Excelente"))))</f>
        <v>Bueno</v>
      </c>
    </row>
    <row r="1071" spans="1:16" x14ac:dyDescent="0.2">
      <c r="A1071" s="7" t="s">
        <v>124</v>
      </c>
      <c r="B1071" s="7" t="s">
        <v>686</v>
      </c>
      <c r="C1071" s="7" t="s">
        <v>28</v>
      </c>
      <c r="D1071" s="8">
        <v>2015</v>
      </c>
      <c r="E1071" s="7" t="s">
        <v>922</v>
      </c>
      <c r="F1071" s="7" t="s">
        <v>796</v>
      </c>
      <c r="G1071" s="7" t="s">
        <v>1</v>
      </c>
      <c r="H1071" s="7" t="s">
        <v>7</v>
      </c>
      <c r="I1071" s="9">
        <v>0.111500259</v>
      </c>
      <c r="J1071" s="10">
        <v>35.687399999999997</v>
      </c>
      <c r="K1071" s="11">
        <v>4.4000000000000004</v>
      </c>
      <c r="L1071" s="11" t="str">
        <f>IF(Tabla134[[#This Row],[Item Weight]]&lt;$U$12,"Poco Peso",IF(Tabla134[[#This Row],[Item Weight]]&lt;$U$13,"Peso Medio","Peso Alto"))</f>
        <v>Peso Medio</v>
      </c>
      <c r="M1071" s="7">
        <v>12.3</v>
      </c>
      <c r="N1071" s="11">
        <f>IF(Tabla134[[#This Row],[Item Weight (Nulos)]]="",VLOOKUP(Tabla134[[#This Row],[Item Identifier]],'Tabla para Nulos'!$A$3:$B$1563,2,FALSE),Tabla134[[#This Row],[Item Weight (Nulos)]])</f>
        <v>12.3</v>
      </c>
      <c r="O1071" s="11" t="str">
        <f>IF(Tabla134[[#This Row],[Item Visibility]]&lt;$U$15,"Poca visibilidad",IF(Tabla134[[#This Row],[Item Visibility]]&lt;$U$16,"Visibilidad media","Mayor visibilidad"))</f>
        <v>Mayor visibilidad</v>
      </c>
      <c r="P1071" s="11" t="str">
        <f>IF(Tabla134[[#This Row],[Rating]]&lt;2,"Muy Malo",IF(Tabla134[[#This Row],[Rating]]&lt;3,"Malo",IF(Tabla134[[#This Row],[Rating]]&lt;4,"Regular",IF(Tabla134[[#This Row],[Rating]]&lt;5,"Bueno","Excelente"))))</f>
        <v>Bueno</v>
      </c>
    </row>
    <row r="1072" spans="1:16" x14ac:dyDescent="0.2">
      <c r="A1072" s="7" t="s">
        <v>124</v>
      </c>
      <c r="B1072" s="7" t="s">
        <v>289</v>
      </c>
      <c r="C1072" s="7" t="s">
        <v>28</v>
      </c>
      <c r="D1072" s="8">
        <v>2015</v>
      </c>
      <c r="E1072" s="7" t="s">
        <v>922</v>
      </c>
      <c r="F1072" s="7" t="s">
        <v>796</v>
      </c>
      <c r="G1072" s="7" t="s">
        <v>1</v>
      </c>
      <c r="H1072" s="7" t="s">
        <v>7</v>
      </c>
      <c r="I1072" s="9">
        <v>3.5482562000000002E-2</v>
      </c>
      <c r="J1072" s="10">
        <v>231.40100000000001</v>
      </c>
      <c r="K1072" s="11">
        <v>4.4000000000000004</v>
      </c>
      <c r="L1072" s="11" t="str">
        <f>IF(Tabla134[[#This Row],[Item Weight]]&lt;$U$12,"Poco Peso",IF(Tabla134[[#This Row],[Item Weight]]&lt;$U$13,"Peso Medio","Peso Alto"))</f>
        <v>Peso Medio</v>
      </c>
      <c r="M1072" s="7">
        <v>12.65</v>
      </c>
      <c r="N1072" s="11">
        <f>IF(Tabla134[[#This Row],[Item Weight (Nulos)]]="",VLOOKUP(Tabla134[[#This Row],[Item Identifier]],'Tabla para Nulos'!$A$3:$B$1563,2,FALSE),Tabla134[[#This Row],[Item Weight (Nulos)]])</f>
        <v>12.65</v>
      </c>
      <c r="O1072" s="11" t="str">
        <f>IF(Tabla134[[#This Row],[Item Visibility]]&lt;$U$15,"Poca visibilidad",IF(Tabla134[[#This Row],[Item Visibility]]&lt;$U$16,"Visibilidad media","Mayor visibilidad"))</f>
        <v>Visibilidad media</v>
      </c>
      <c r="P1072" s="11" t="str">
        <f>IF(Tabla134[[#This Row],[Rating]]&lt;2,"Muy Malo",IF(Tabla134[[#This Row],[Rating]]&lt;3,"Malo",IF(Tabla134[[#This Row],[Rating]]&lt;4,"Regular",IF(Tabla134[[#This Row],[Rating]]&lt;5,"Bueno","Excelente"))))</f>
        <v>Bueno</v>
      </c>
    </row>
    <row r="1073" spans="1:16" x14ac:dyDescent="0.2">
      <c r="A1073" s="7" t="s">
        <v>124</v>
      </c>
      <c r="B1073" s="7" t="s">
        <v>1452</v>
      </c>
      <c r="C1073" s="7" t="s">
        <v>112</v>
      </c>
      <c r="D1073" s="8">
        <v>2015</v>
      </c>
      <c r="E1073" s="7" t="s">
        <v>922</v>
      </c>
      <c r="F1073" s="7" t="s">
        <v>796</v>
      </c>
      <c r="G1073" s="7" t="s">
        <v>1</v>
      </c>
      <c r="H1073" s="7" t="s">
        <v>7</v>
      </c>
      <c r="I1073" s="9">
        <v>0.141174838</v>
      </c>
      <c r="J1073" s="10">
        <v>127.0994</v>
      </c>
      <c r="K1073" s="11">
        <v>4.4000000000000004</v>
      </c>
      <c r="L1073" s="11" t="str">
        <f>IF(Tabla134[[#This Row],[Item Weight]]&lt;$U$12,"Poco Peso",IF(Tabla134[[#This Row],[Item Weight]]&lt;$U$13,"Peso Medio","Peso Alto"))</f>
        <v>Poco Peso</v>
      </c>
      <c r="M1073" s="7">
        <v>4.6349999999999998</v>
      </c>
      <c r="N1073" s="11">
        <f>IF(Tabla134[[#This Row],[Item Weight (Nulos)]]="",VLOOKUP(Tabla134[[#This Row],[Item Identifier]],'Tabla para Nulos'!$A$3:$B$1563,2,FALSE),Tabla134[[#This Row],[Item Weight (Nulos)]])</f>
        <v>4.6349999999999998</v>
      </c>
      <c r="O1073" s="11" t="str">
        <f>IF(Tabla134[[#This Row],[Item Visibility]]&lt;$U$15,"Poca visibilidad",IF(Tabla134[[#This Row],[Item Visibility]]&lt;$U$16,"Visibilidad media","Mayor visibilidad"))</f>
        <v>Mayor visibilidad</v>
      </c>
      <c r="P1073" s="11" t="str">
        <f>IF(Tabla134[[#This Row],[Rating]]&lt;2,"Muy Malo",IF(Tabla134[[#This Row],[Rating]]&lt;3,"Malo",IF(Tabla134[[#This Row],[Rating]]&lt;4,"Regular",IF(Tabla134[[#This Row],[Rating]]&lt;5,"Bueno","Excelente"))))</f>
        <v>Bueno</v>
      </c>
    </row>
    <row r="1074" spans="1:16" x14ac:dyDescent="0.2">
      <c r="A1074" s="7" t="s">
        <v>124</v>
      </c>
      <c r="B1074" s="7" t="s">
        <v>1116</v>
      </c>
      <c r="C1074" s="7" t="s">
        <v>112</v>
      </c>
      <c r="D1074" s="8">
        <v>2015</v>
      </c>
      <c r="E1074" s="7" t="s">
        <v>922</v>
      </c>
      <c r="F1074" s="7" t="s">
        <v>796</v>
      </c>
      <c r="G1074" s="7" t="s">
        <v>1</v>
      </c>
      <c r="H1074" s="7" t="s">
        <v>7</v>
      </c>
      <c r="I1074" s="9">
        <v>0.11144608</v>
      </c>
      <c r="J1074" s="10">
        <v>64.682599999999994</v>
      </c>
      <c r="K1074" s="11">
        <v>4.4000000000000004</v>
      </c>
      <c r="L1074" s="11" t="str">
        <f>IF(Tabla134[[#This Row],[Item Weight]]&lt;$U$12,"Poco Peso",IF(Tabla134[[#This Row],[Item Weight]]&lt;$U$13,"Peso Medio","Peso Alto"))</f>
        <v>Peso Medio</v>
      </c>
      <c r="M1074" s="7">
        <v>9.3000000000000007</v>
      </c>
      <c r="N1074" s="11">
        <f>IF(Tabla134[[#This Row],[Item Weight (Nulos)]]="",VLOOKUP(Tabla134[[#This Row],[Item Identifier]],'Tabla para Nulos'!$A$3:$B$1563,2,FALSE),Tabla134[[#This Row],[Item Weight (Nulos)]])</f>
        <v>9.3000000000000007</v>
      </c>
      <c r="O1074" s="11" t="str">
        <f>IF(Tabla134[[#This Row],[Item Visibility]]&lt;$U$15,"Poca visibilidad",IF(Tabla134[[#This Row],[Item Visibility]]&lt;$U$16,"Visibilidad media","Mayor visibilidad"))</f>
        <v>Mayor visibilidad</v>
      </c>
      <c r="P1074" s="11" t="str">
        <f>IF(Tabla134[[#This Row],[Rating]]&lt;2,"Muy Malo",IF(Tabla134[[#This Row],[Rating]]&lt;3,"Malo",IF(Tabla134[[#This Row],[Rating]]&lt;4,"Regular",IF(Tabla134[[#This Row],[Rating]]&lt;5,"Bueno","Excelente"))))</f>
        <v>Bueno</v>
      </c>
    </row>
    <row r="1075" spans="1:16" x14ac:dyDescent="0.2">
      <c r="A1075" s="7" t="s">
        <v>124</v>
      </c>
      <c r="B1075" s="7" t="s">
        <v>507</v>
      </c>
      <c r="C1075" s="7" t="s">
        <v>112</v>
      </c>
      <c r="D1075" s="8">
        <v>2015</v>
      </c>
      <c r="E1075" s="7" t="s">
        <v>922</v>
      </c>
      <c r="F1075" s="7" t="s">
        <v>796</v>
      </c>
      <c r="G1075" s="7" t="s">
        <v>1</v>
      </c>
      <c r="H1075" s="7" t="s">
        <v>7</v>
      </c>
      <c r="I1075" s="9">
        <v>5.1766041999999998E-2</v>
      </c>
      <c r="J1075" s="10">
        <v>34.555799999999998</v>
      </c>
      <c r="K1075" s="11">
        <v>4.4000000000000004</v>
      </c>
      <c r="L1075" s="11" t="str">
        <f>IF(Tabla134[[#This Row],[Item Weight]]&lt;$U$12,"Poco Peso",IF(Tabla134[[#This Row],[Item Weight]]&lt;$U$13,"Peso Medio","Peso Alto"))</f>
        <v>Peso Medio</v>
      </c>
      <c r="M1075" s="7">
        <v>10.195</v>
      </c>
      <c r="N1075" s="11">
        <f>IF(Tabla134[[#This Row],[Item Weight (Nulos)]]="",VLOOKUP(Tabla134[[#This Row],[Item Identifier]],'Tabla para Nulos'!$A$3:$B$1563,2,FALSE),Tabla134[[#This Row],[Item Weight (Nulos)]])</f>
        <v>10.195</v>
      </c>
      <c r="O1075" s="11" t="str">
        <f>IF(Tabla134[[#This Row],[Item Visibility]]&lt;$U$15,"Poca visibilidad",IF(Tabla134[[#This Row],[Item Visibility]]&lt;$U$16,"Visibilidad media","Mayor visibilidad"))</f>
        <v>Visibilidad media</v>
      </c>
      <c r="P1075" s="11" t="str">
        <f>IF(Tabla134[[#This Row],[Rating]]&lt;2,"Muy Malo",IF(Tabla134[[#This Row],[Rating]]&lt;3,"Malo",IF(Tabla134[[#This Row],[Rating]]&lt;4,"Regular",IF(Tabla134[[#This Row],[Rating]]&lt;5,"Bueno","Excelente"))))</f>
        <v>Bueno</v>
      </c>
    </row>
    <row r="1076" spans="1:16" x14ac:dyDescent="0.2">
      <c r="A1076" s="7" t="s">
        <v>124</v>
      </c>
      <c r="B1076" s="7" t="s">
        <v>1503</v>
      </c>
      <c r="C1076" s="7" t="s">
        <v>25</v>
      </c>
      <c r="D1076" s="8">
        <v>2015</v>
      </c>
      <c r="E1076" s="7" t="s">
        <v>922</v>
      </c>
      <c r="F1076" s="7" t="s">
        <v>796</v>
      </c>
      <c r="G1076" s="7" t="s">
        <v>1</v>
      </c>
      <c r="H1076" s="7" t="s">
        <v>7</v>
      </c>
      <c r="I1076" s="9">
        <v>2.7224917000000001E-2</v>
      </c>
      <c r="J1076" s="10">
        <v>152.934</v>
      </c>
      <c r="K1076" s="11">
        <v>4.4000000000000004</v>
      </c>
      <c r="L1076" s="11" t="str">
        <f>IF(Tabla134[[#This Row],[Item Weight]]&lt;$U$12,"Poco Peso",IF(Tabla134[[#This Row],[Item Weight]]&lt;$U$13,"Peso Medio","Peso Alto"))</f>
        <v>Poco Peso</v>
      </c>
      <c r="M1076" s="7">
        <v>7.55</v>
      </c>
      <c r="N1076" s="11">
        <f>IF(Tabla134[[#This Row],[Item Weight (Nulos)]]="",VLOOKUP(Tabla134[[#This Row],[Item Identifier]],'Tabla para Nulos'!$A$3:$B$1563,2,FALSE),Tabla134[[#This Row],[Item Weight (Nulos)]])</f>
        <v>7.55</v>
      </c>
      <c r="O1076" s="11" t="str">
        <f>IF(Tabla134[[#This Row],[Item Visibility]]&lt;$U$15,"Poca visibilidad",IF(Tabla134[[#This Row],[Item Visibility]]&lt;$U$16,"Visibilidad media","Mayor visibilidad"))</f>
        <v>Visibilidad media</v>
      </c>
      <c r="P1076" s="11" t="str">
        <f>IF(Tabla134[[#This Row],[Rating]]&lt;2,"Muy Malo",IF(Tabla134[[#This Row],[Rating]]&lt;3,"Malo",IF(Tabla134[[#This Row],[Rating]]&lt;4,"Regular",IF(Tabla134[[#This Row],[Rating]]&lt;5,"Bueno","Excelente"))))</f>
        <v>Bueno</v>
      </c>
    </row>
    <row r="1077" spans="1:16" x14ac:dyDescent="0.2">
      <c r="A1077" s="7" t="s">
        <v>124</v>
      </c>
      <c r="B1077" s="7" t="s">
        <v>1310</v>
      </c>
      <c r="C1077" s="7" t="s">
        <v>25</v>
      </c>
      <c r="D1077" s="8">
        <v>2015</v>
      </c>
      <c r="E1077" s="7" t="s">
        <v>922</v>
      </c>
      <c r="F1077" s="7" t="s">
        <v>796</v>
      </c>
      <c r="G1077" s="7" t="s">
        <v>1</v>
      </c>
      <c r="H1077" s="7" t="s">
        <v>7</v>
      </c>
      <c r="I1077" s="9">
        <v>2.6735372E-2</v>
      </c>
      <c r="J1077" s="10">
        <v>57.424599999999998</v>
      </c>
      <c r="K1077" s="11">
        <v>4.4000000000000004</v>
      </c>
      <c r="L1077" s="11" t="str">
        <f>IF(Tabla134[[#This Row],[Item Weight]]&lt;$U$12,"Poco Peso",IF(Tabla134[[#This Row],[Item Weight]]&lt;$U$13,"Peso Medio","Peso Alto"))</f>
        <v>Peso Medio</v>
      </c>
      <c r="M1077" s="7">
        <v>12.35</v>
      </c>
      <c r="N1077" s="11">
        <f>IF(Tabla134[[#This Row],[Item Weight (Nulos)]]="",VLOOKUP(Tabla134[[#This Row],[Item Identifier]],'Tabla para Nulos'!$A$3:$B$1563,2,FALSE),Tabla134[[#This Row],[Item Weight (Nulos)]])</f>
        <v>12.35</v>
      </c>
      <c r="O1077" s="11" t="str">
        <f>IF(Tabla134[[#This Row],[Item Visibility]]&lt;$U$15,"Poca visibilidad",IF(Tabla134[[#This Row],[Item Visibility]]&lt;$U$16,"Visibilidad media","Mayor visibilidad"))</f>
        <v>Poca visibilidad</v>
      </c>
      <c r="P1077" s="11" t="str">
        <f>IF(Tabla134[[#This Row],[Rating]]&lt;2,"Muy Malo",IF(Tabla134[[#This Row],[Rating]]&lt;3,"Malo",IF(Tabla134[[#This Row],[Rating]]&lt;4,"Regular",IF(Tabla134[[#This Row],[Rating]]&lt;5,"Bueno","Excelente"))))</f>
        <v>Bueno</v>
      </c>
    </row>
    <row r="1078" spans="1:16" x14ac:dyDescent="0.2">
      <c r="A1078" s="7" t="s">
        <v>124</v>
      </c>
      <c r="B1078" s="7" t="s">
        <v>1563</v>
      </c>
      <c r="C1078" s="7" t="s">
        <v>25</v>
      </c>
      <c r="D1078" s="8">
        <v>2015</v>
      </c>
      <c r="E1078" s="7" t="s">
        <v>922</v>
      </c>
      <c r="F1078" s="7" t="s">
        <v>796</v>
      </c>
      <c r="G1078" s="7" t="s">
        <v>1</v>
      </c>
      <c r="H1078" s="7" t="s">
        <v>7</v>
      </c>
      <c r="I1078" s="9">
        <v>0</v>
      </c>
      <c r="J1078" s="10">
        <v>253.70140000000001</v>
      </c>
      <c r="K1078" s="11">
        <v>4.4000000000000004</v>
      </c>
      <c r="L1078" s="11" t="str">
        <f>IF(Tabla134[[#This Row],[Item Weight]]&lt;$U$12,"Poco Peso",IF(Tabla134[[#This Row],[Item Weight]]&lt;$U$13,"Peso Medio","Peso Alto"))</f>
        <v>Peso Medio</v>
      </c>
      <c r="M1078" s="7">
        <v>14.15</v>
      </c>
      <c r="N1078" s="11">
        <f>IF(Tabla134[[#This Row],[Item Weight (Nulos)]]="",VLOOKUP(Tabla134[[#This Row],[Item Identifier]],'Tabla para Nulos'!$A$3:$B$1563,2,FALSE),Tabla134[[#This Row],[Item Weight (Nulos)]])</f>
        <v>14.15</v>
      </c>
      <c r="O1078" s="11" t="str">
        <f>IF(Tabla134[[#This Row],[Item Visibility]]&lt;$U$15,"Poca visibilidad",IF(Tabla134[[#This Row],[Item Visibility]]&lt;$U$16,"Visibilidad media","Mayor visibilidad"))</f>
        <v>Poca visibilidad</v>
      </c>
      <c r="P1078" s="11" t="str">
        <f>IF(Tabla134[[#This Row],[Rating]]&lt;2,"Muy Malo",IF(Tabla134[[#This Row],[Rating]]&lt;3,"Malo",IF(Tabla134[[#This Row],[Rating]]&lt;4,"Regular",IF(Tabla134[[#This Row],[Rating]]&lt;5,"Bueno","Excelente"))))</f>
        <v>Bueno</v>
      </c>
    </row>
    <row r="1079" spans="1:16" x14ac:dyDescent="0.2">
      <c r="A1079" s="7" t="s">
        <v>124</v>
      </c>
      <c r="B1079" s="7" t="s">
        <v>264</v>
      </c>
      <c r="C1079" s="7" t="s">
        <v>17</v>
      </c>
      <c r="D1079" s="8">
        <v>2015</v>
      </c>
      <c r="E1079" s="7" t="s">
        <v>922</v>
      </c>
      <c r="F1079" s="7" t="s">
        <v>796</v>
      </c>
      <c r="G1079" s="7" t="s">
        <v>1</v>
      </c>
      <c r="H1079" s="7" t="s">
        <v>7</v>
      </c>
      <c r="I1079" s="9">
        <v>8.7986598999999999E-2</v>
      </c>
      <c r="J1079" s="10">
        <v>181.42920000000001</v>
      </c>
      <c r="K1079" s="11">
        <v>4.4000000000000004</v>
      </c>
      <c r="L1079" s="11" t="str">
        <f>IF(Tabla134[[#This Row],[Item Weight]]&lt;$U$12,"Poco Peso",IF(Tabla134[[#This Row],[Item Weight]]&lt;$U$13,"Peso Medio","Peso Alto"))</f>
        <v>Peso Alto</v>
      </c>
      <c r="M1079" s="7">
        <v>17.7</v>
      </c>
      <c r="N1079" s="11">
        <f>IF(Tabla134[[#This Row],[Item Weight (Nulos)]]="",VLOOKUP(Tabla134[[#This Row],[Item Identifier]],'Tabla para Nulos'!$A$3:$B$1563,2,FALSE),Tabla134[[#This Row],[Item Weight (Nulos)]])</f>
        <v>17.7</v>
      </c>
      <c r="O1079" s="11" t="str">
        <f>IF(Tabla134[[#This Row],[Item Visibility]]&lt;$U$15,"Poca visibilidad",IF(Tabla134[[#This Row],[Item Visibility]]&lt;$U$16,"Visibilidad media","Mayor visibilidad"))</f>
        <v>Visibilidad media</v>
      </c>
      <c r="P1079" s="11" t="str">
        <f>IF(Tabla134[[#This Row],[Rating]]&lt;2,"Muy Malo",IF(Tabla134[[#This Row],[Rating]]&lt;3,"Malo",IF(Tabla134[[#This Row],[Rating]]&lt;4,"Regular",IF(Tabla134[[#This Row],[Rating]]&lt;5,"Bueno","Excelente"))))</f>
        <v>Bueno</v>
      </c>
    </row>
    <row r="1080" spans="1:16" x14ac:dyDescent="0.2">
      <c r="A1080" s="7" t="s">
        <v>124</v>
      </c>
      <c r="B1080" s="7" t="s">
        <v>652</v>
      </c>
      <c r="C1080" s="7" t="s">
        <v>71</v>
      </c>
      <c r="D1080" s="8">
        <v>2015</v>
      </c>
      <c r="E1080" s="7" t="s">
        <v>922</v>
      </c>
      <c r="F1080" s="7" t="s">
        <v>796</v>
      </c>
      <c r="G1080" s="7" t="s">
        <v>1</v>
      </c>
      <c r="H1080" s="7" t="s">
        <v>7</v>
      </c>
      <c r="I1080" s="9">
        <v>6.5943509999999997E-2</v>
      </c>
      <c r="J1080" s="10">
        <v>149.10499999999999</v>
      </c>
      <c r="K1080" s="11">
        <v>4.4000000000000004</v>
      </c>
      <c r="L1080" s="11" t="str">
        <f>IF(Tabla134[[#This Row],[Item Weight]]&lt;$U$12,"Poco Peso",IF(Tabla134[[#This Row],[Item Weight]]&lt;$U$13,"Peso Medio","Peso Alto"))</f>
        <v>Peso Alto</v>
      </c>
      <c r="M1080" s="7">
        <v>17.850000000000001</v>
      </c>
      <c r="N1080" s="11">
        <f>IF(Tabla134[[#This Row],[Item Weight (Nulos)]]="",VLOOKUP(Tabla134[[#This Row],[Item Identifier]],'Tabla para Nulos'!$A$3:$B$1563,2,FALSE),Tabla134[[#This Row],[Item Weight (Nulos)]])</f>
        <v>17.850000000000001</v>
      </c>
      <c r="O1080" s="11" t="str">
        <f>IF(Tabla134[[#This Row],[Item Visibility]]&lt;$U$15,"Poca visibilidad",IF(Tabla134[[#This Row],[Item Visibility]]&lt;$U$16,"Visibilidad media","Mayor visibilidad"))</f>
        <v>Visibilidad media</v>
      </c>
      <c r="P1080" s="11" t="str">
        <f>IF(Tabla134[[#This Row],[Rating]]&lt;2,"Muy Malo",IF(Tabla134[[#This Row],[Rating]]&lt;3,"Malo",IF(Tabla134[[#This Row],[Rating]]&lt;4,"Regular",IF(Tabla134[[#This Row],[Rating]]&lt;5,"Bueno","Excelente"))))</f>
        <v>Bueno</v>
      </c>
    </row>
    <row r="1081" spans="1:16" x14ac:dyDescent="0.2">
      <c r="A1081" s="7" t="s">
        <v>124</v>
      </c>
      <c r="B1081" s="7" t="s">
        <v>1424</v>
      </c>
      <c r="C1081" s="7" t="s">
        <v>10</v>
      </c>
      <c r="D1081" s="8">
        <v>2015</v>
      </c>
      <c r="E1081" s="7" t="s">
        <v>922</v>
      </c>
      <c r="F1081" s="7" t="s">
        <v>796</v>
      </c>
      <c r="G1081" s="7" t="s">
        <v>1</v>
      </c>
      <c r="H1081" s="7" t="s">
        <v>7</v>
      </c>
      <c r="I1081" s="9">
        <v>8.7825609999999995E-3</v>
      </c>
      <c r="J1081" s="10">
        <v>119.84139999999999</v>
      </c>
      <c r="K1081" s="11">
        <v>4.4000000000000004</v>
      </c>
      <c r="L1081" s="11" t="str">
        <f>IF(Tabla134[[#This Row],[Item Weight]]&lt;$U$12,"Poco Peso",IF(Tabla134[[#This Row],[Item Weight]]&lt;$U$13,"Peso Medio","Peso Alto"))</f>
        <v>Peso Medio</v>
      </c>
      <c r="M1081" s="7">
        <v>9.2100000000000009</v>
      </c>
      <c r="N1081" s="11">
        <f>IF(Tabla134[[#This Row],[Item Weight (Nulos)]]="",VLOOKUP(Tabla134[[#This Row],[Item Identifier]],'Tabla para Nulos'!$A$3:$B$1563,2,FALSE),Tabla134[[#This Row],[Item Weight (Nulos)]])</f>
        <v>9.2100000000000009</v>
      </c>
      <c r="O1081" s="11" t="str">
        <f>IF(Tabla134[[#This Row],[Item Visibility]]&lt;$U$15,"Poca visibilidad",IF(Tabla134[[#This Row],[Item Visibility]]&lt;$U$16,"Visibilidad media","Mayor visibilidad"))</f>
        <v>Poca visibilidad</v>
      </c>
      <c r="P1081" s="11" t="str">
        <f>IF(Tabla134[[#This Row],[Rating]]&lt;2,"Muy Malo",IF(Tabla134[[#This Row],[Rating]]&lt;3,"Malo",IF(Tabla134[[#This Row],[Rating]]&lt;4,"Regular",IF(Tabla134[[#This Row],[Rating]]&lt;5,"Bueno","Excelente"))))</f>
        <v>Bueno</v>
      </c>
    </row>
    <row r="1082" spans="1:16" x14ac:dyDescent="0.2">
      <c r="A1082" s="7" t="s">
        <v>124</v>
      </c>
      <c r="B1082" s="7" t="s">
        <v>646</v>
      </c>
      <c r="C1082" s="7" t="s">
        <v>10</v>
      </c>
      <c r="D1082" s="8">
        <v>2015</v>
      </c>
      <c r="E1082" s="7" t="s">
        <v>922</v>
      </c>
      <c r="F1082" s="7" t="s">
        <v>796</v>
      </c>
      <c r="G1082" s="7" t="s">
        <v>1</v>
      </c>
      <c r="H1082" s="7" t="s">
        <v>7</v>
      </c>
      <c r="I1082" s="9">
        <v>9.0084098000000001E-2</v>
      </c>
      <c r="J1082" s="10">
        <v>197.21100000000001</v>
      </c>
      <c r="K1082" s="11">
        <v>4.4000000000000004</v>
      </c>
      <c r="L1082" s="11" t="str">
        <f>IF(Tabla134[[#This Row],[Item Weight]]&lt;$U$12,"Poco Peso",IF(Tabla134[[#This Row],[Item Weight]]&lt;$U$13,"Peso Medio","Peso Alto"))</f>
        <v>Peso Alto</v>
      </c>
      <c r="M1082" s="7">
        <v>18.2</v>
      </c>
      <c r="N1082" s="11">
        <f>IF(Tabla134[[#This Row],[Item Weight (Nulos)]]="",VLOOKUP(Tabla134[[#This Row],[Item Identifier]],'Tabla para Nulos'!$A$3:$B$1563,2,FALSE),Tabla134[[#This Row],[Item Weight (Nulos)]])</f>
        <v>18.2</v>
      </c>
      <c r="O1082" s="11" t="str">
        <f>IF(Tabla134[[#This Row],[Item Visibility]]&lt;$U$15,"Poca visibilidad",IF(Tabla134[[#This Row],[Item Visibility]]&lt;$U$16,"Visibilidad media","Mayor visibilidad"))</f>
        <v>Visibilidad media</v>
      </c>
      <c r="P1082" s="11" t="str">
        <f>IF(Tabla134[[#This Row],[Rating]]&lt;2,"Muy Malo",IF(Tabla134[[#This Row],[Rating]]&lt;3,"Malo",IF(Tabla134[[#This Row],[Rating]]&lt;4,"Regular",IF(Tabla134[[#This Row],[Rating]]&lt;5,"Bueno","Excelente"))))</f>
        <v>Bueno</v>
      </c>
    </row>
    <row r="1083" spans="1:16" x14ac:dyDescent="0.2">
      <c r="A1083" s="7" t="s">
        <v>124</v>
      </c>
      <c r="B1083" s="7" t="s">
        <v>627</v>
      </c>
      <c r="C1083" s="7" t="s">
        <v>171</v>
      </c>
      <c r="D1083" s="8">
        <v>2015</v>
      </c>
      <c r="E1083" s="7" t="s">
        <v>922</v>
      </c>
      <c r="F1083" s="7" t="s">
        <v>796</v>
      </c>
      <c r="G1083" s="7" t="s">
        <v>702</v>
      </c>
      <c r="H1083" s="7" t="s">
        <v>7</v>
      </c>
      <c r="I1083" s="9">
        <v>1.6052446000000001E-2</v>
      </c>
      <c r="J1083" s="10">
        <v>106.79640000000001</v>
      </c>
      <c r="K1083" s="11">
        <v>4.4000000000000004</v>
      </c>
      <c r="L1083" s="11" t="str">
        <f>IF(Tabla134[[#This Row],[Item Weight]]&lt;$U$12,"Poco Peso",IF(Tabla134[[#This Row],[Item Weight]]&lt;$U$13,"Peso Medio","Peso Alto"))</f>
        <v>Peso Medio</v>
      </c>
      <c r="M1083" s="7">
        <v>8.85</v>
      </c>
      <c r="N1083" s="11">
        <f>IF(Tabla134[[#This Row],[Item Weight (Nulos)]]="",VLOOKUP(Tabla134[[#This Row],[Item Identifier]],'Tabla para Nulos'!$A$3:$B$1563,2,FALSE),Tabla134[[#This Row],[Item Weight (Nulos)]])</f>
        <v>8.85</v>
      </c>
      <c r="O1083" s="11" t="str">
        <f>IF(Tabla134[[#This Row],[Item Visibility]]&lt;$U$15,"Poca visibilidad",IF(Tabla134[[#This Row],[Item Visibility]]&lt;$U$16,"Visibilidad media","Mayor visibilidad"))</f>
        <v>Poca visibilidad</v>
      </c>
      <c r="P1083" s="11" t="str">
        <f>IF(Tabla134[[#This Row],[Rating]]&lt;2,"Muy Malo",IF(Tabla134[[#This Row],[Rating]]&lt;3,"Malo",IF(Tabla134[[#This Row],[Rating]]&lt;4,"Regular",IF(Tabla134[[#This Row],[Rating]]&lt;5,"Bueno","Excelente"))))</f>
        <v>Bueno</v>
      </c>
    </row>
    <row r="1084" spans="1:16" x14ac:dyDescent="0.2">
      <c r="A1084" s="7" t="s">
        <v>124</v>
      </c>
      <c r="B1084" s="7" t="s">
        <v>869</v>
      </c>
      <c r="C1084" s="7" t="s">
        <v>171</v>
      </c>
      <c r="D1084" s="8">
        <v>2015</v>
      </c>
      <c r="E1084" s="7" t="s">
        <v>922</v>
      </c>
      <c r="F1084" s="7" t="s">
        <v>796</v>
      </c>
      <c r="G1084" s="7" t="s">
        <v>702</v>
      </c>
      <c r="H1084" s="7" t="s">
        <v>7</v>
      </c>
      <c r="I1084" s="9">
        <v>3.8816114999999998E-2</v>
      </c>
      <c r="J1084" s="10">
        <v>166.48419999999999</v>
      </c>
      <c r="K1084" s="11">
        <v>4.4000000000000004</v>
      </c>
      <c r="L1084" s="11" t="str">
        <f>IF(Tabla134[[#This Row],[Item Weight]]&lt;$U$12,"Poco Peso",IF(Tabla134[[#This Row],[Item Weight]]&lt;$U$13,"Peso Medio","Peso Alto"))</f>
        <v>Peso Alto</v>
      </c>
      <c r="M1084" s="7">
        <v>17.100000000000001</v>
      </c>
      <c r="N1084" s="11">
        <f>IF(Tabla134[[#This Row],[Item Weight (Nulos)]]="",VLOOKUP(Tabla134[[#This Row],[Item Identifier]],'Tabla para Nulos'!$A$3:$B$1563,2,FALSE),Tabla134[[#This Row],[Item Weight (Nulos)]])</f>
        <v>17.100000000000001</v>
      </c>
      <c r="O1084" s="11" t="str">
        <f>IF(Tabla134[[#This Row],[Item Visibility]]&lt;$U$15,"Poca visibilidad",IF(Tabla134[[#This Row],[Item Visibility]]&lt;$U$16,"Visibilidad media","Mayor visibilidad"))</f>
        <v>Visibilidad media</v>
      </c>
      <c r="P1084" s="11" t="str">
        <f>IF(Tabla134[[#This Row],[Rating]]&lt;2,"Muy Malo",IF(Tabla134[[#This Row],[Rating]]&lt;3,"Malo",IF(Tabla134[[#This Row],[Rating]]&lt;4,"Regular",IF(Tabla134[[#This Row],[Rating]]&lt;5,"Bueno","Excelente"))))</f>
        <v>Bueno</v>
      </c>
    </row>
    <row r="1085" spans="1:16" x14ac:dyDescent="0.2">
      <c r="A1085" s="7" t="s">
        <v>124</v>
      </c>
      <c r="B1085" s="7" t="s">
        <v>1379</v>
      </c>
      <c r="C1085" s="7" t="s">
        <v>171</v>
      </c>
      <c r="D1085" s="8">
        <v>2015</v>
      </c>
      <c r="E1085" s="7" t="s">
        <v>922</v>
      </c>
      <c r="F1085" s="7" t="s">
        <v>796</v>
      </c>
      <c r="G1085" s="7" t="s">
        <v>702</v>
      </c>
      <c r="H1085" s="7" t="s">
        <v>7</v>
      </c>
      <c r="I1085" s="9">
        <v>1.4052469E-2</v>
      </c>
      <c r="J1085" s="10">
        <v>224.0746</v>
      </c>
      <c r="K1085" s="11">
        <v>4.4000000000000004</v>
      </c>
      <c r="L1085" s="11" t="str">
        <f>IF(Tabla134[[#This Row],[Item Weight]]&lt;$U$12,"Poco Peso",IF(Tabla134[[#This Row],[Item Weight]]&lt;$U$13,"Peso Medio","Peso Alto"))</f>
        <v>Peso Alto</v>
      </c>
      <c r="M1085" s="7">
        <v>18.350000000000001</v>
      </c>
      <c r="N1085" s="11">
        <f>IF(Tabla134[[#This Row],[Item Weight (Nulos)]]="",VLOOKUP(Tabla134[[#This Row],[Item Identifier]],'Tabla para Nulos'!$A$3:$B$1563,2,FALSE),Tabla134[[#This Row],[Item Weight (Nulos)]])</f>
        <v>18.350000000000001</v>
      </c>
      <c r="O1085" s="11" t="str">
        <f>IF(Tabla134[[#This Row],[Item Visibility]]&lt;$U$15,"Poca visibilidad",IF(Tabla134[[#This Row],[Item Visibility]]&lt;$U$16,"Visibilidad media","Mayor visibilidad"))</f>
        <v>Poca visibilidad</v>
      </c>
      <c r="P1085" s="11" t="str">
        <f>IF(Tabla134[[#This Row],[Rating]]&lt;2,"Muy Malo",IF(Tabla134[[#This Row],[Rating]]&lt;3,"Malo",IF(Tabla134[[#This Row],[Rating]]&lt;4,"Regular",IF(Tabla134[[#This Row],[Rating]]&lt;5,"Bueno","Excelente"))))</f>
        <v>Bueno</v>
      </c>
    </row>
    <row r="1086" spans="1:16" x14ac:dyDescent="0.2">
      <c r="A1086" s="7" t="s">
        <v>124</v>
      </c>
      <c r="B1086" s="7" t="s">
        <v>198</v>
      </c>
      <c r="C1086" s="7" t="s">
        <v>171</v>
      </c>
      <c r="D1086" s="8">
        <v>2015</v>
      </c>
      <c r="E1086" s="7" t="s">
        <v>922</v>
      </c>
      <c r="F1086" s="7" t="s">
        <v>796</v>
      </c>
      <c r="G1086" s="7" t="s">
        <v>702</v>
      </c>
      <c r="H1086" s="7" t="s">
        <v>7</v>
      </c>
      <c r="I1086" s="9">
        <v>0.100114941</v>
      </c>
      <c r="J1086" s="10">
        <v>188.38980000000001</v>
      </c>
      <c r="K1086" s="11">
        <v>4.4000000000000004</v>
      </c>
      <c r="L1086" s="11" t="str">
        <f>IF(Tabla134[[#This Row],[Item Weight]]&lt;$U$12,"Poco Peso",IF(Tabla134[[#This Row],[Item Weight]]&lt;$U$13,"Peso Medio","Peso Alto"))</f>
        <v>Peso Alto</v>
      </c>
      <c r="M1086" s="7">
        <v>20.2</v>
      </c>
      <c r="N1086" s="11">
        <f>IF(Tabla134[[#This Row],[Item Weight (Nulos)]]="",VLOOKUP(Tabla134[[#This Row],[Item Identifier]],'Tabla para Nulos'!$A$3:$B$1563,2,FALSE),Tabla134[[#This Row],[Item Weight (Nulos)]])</f>
        <v>20.2</v>
      </c>
      <c r="O1086" s="11" t="str">
        <f>IF(Tabla134[[#This Row],[Item Visibility]]&lt;$U$15,"Poca visibilidad",IF(Tabla134[[#This Row],[Item Visibility]]&lt;$U$16,"Visibilidad media","Mayor visibilidad"))</f>
        <v>Mayor visibilidad</v>
      </c>
      <c r="P1086" s="11" t="str">
        <f>IF(Tabla134[[#This Row],[Rating]]&lt;2,"Muy Malo",IF(Tabla134[[#This Row],[Rating]]&lt;3,"Malo",IF(Tabla134[[#This Row],[Rating]]&lt;4,"Regular",IF(Tabla134[[#This Row],[Rating]]&lt;5,"Bueno","Excelente"))))</f>
        <v>Bueno</v>
      </c>
    </row>
    <row r="1087" spans="1:16" x14ac:dyDescent="0.2">
      <c r="A1087" s="7" t="s">
        <v>124</v>
      </c>
      <c r="B1087" s="7" t="s">
        <v>423</v>
      </c>
      <c r="C1087" s="7" t="s">
        <v>47</v>
      </c>
      <c r="D1087" s="8">
        <v>2015</v>
      </c>
      <c r="E1087" s="7" t="s">
        <v>922</v>
      </c>
      <c r="F1087" s="7" t="s">
        <v>796</v>
      </c>
      <c r="G1087" s="7" t="s">
        <v>702</v>
      </c>
      <c r="H1087" s="7" t="s">
        <v>7</v>
      </c>
      <c r="I1087" s="9">
        <v>8.1206491000000006E-2</v>
      </c>
      <c r="J1087" s="10">
        <v>189.28460000000001</v>
      </c>
      <c r="K1087" s="11">
        <v>4.4000000000000004</v>
      </c>
      <c r="L1087" s="11" t="str">
        <f>IF(Tabla134[[#This Row],[Item Weight]]&lt;$U$12,"Poco Peso",IF(Tabla134[[#This Row],[Item Weight]]&lt;$U$13,"Peso Medio","Peso Alto"))</f>
        <v>Peso Medio</v>
      </c>
      <c r="M1087" s="7">
        <v>14.8</v>
      </c>
      <c r="N1087" s="11">
        <f>IF(Tabla134[[#This Row],[Item Weight (Nulos)]]="",VLOOKUP(Tabla134[[#This Row],[Item Identifier]],'Tabla para Nulos'!$A$3:$B$1563,2,FALSE),Tabla134[[#This Row],[Item Weight (Nulos)]])</f>
        <v>14.8</v>
      </c>
      <c r="O1087" s="11" t="str">
        <f>IF(Tabla134[[#This Row],[Item Visibility]]&lt;$U$15,"Poca visibilidad",IF(Tabla134[[#This Row],[Item Visibility]]&lt;$U$16,"Visibilidad media","Mayor visibilidad"))</f>
        <v>Visibilidad media</v>
      </c>
      <c r="P1087" s="11" t="str">
        <f>IF(Tabla134[[#This Row],[Rating]]&lt;2,"Muy Malo",IF(Tabla134[[#This Row],[Rating]]&lt;3,"Malo",IF(Tabla134[[#This Row],[Rating]]&lt;4,"Regular",IF(Tabla134[[#This Row],[Rating]]&lt;5,"Bueno","Excelente"))))</f>
        <v>Bueno</v>
      </c>
    </row>
    <row r="1088" spans="1:16" x14ac:dyDescent="0.2">
      <c r="A1088" s="7" t="s">
        <v>124</v>
      </c>
      <c r="B1088" s="7" t="s">
        <v>1528</v>
      </c>
      <c r="C1088" s="7" t="s">
        <v>163</v>
      </c>
      <c r="D1088" s="8">
        <v>2015</v>
      </c>
      <c r="E1088" s="7" t="s">
        <v>922</v>
      </c>
      <c r="F1088" s="7" t="s">
        <v>796</v>
      </c>
      <c r="G1088" s="7" t="s">
        <v>702</v>
      </c>
      <c r="H1088" s="7" t="s">
        <v>7</v>
      </c>
      <c r="I1088" s="9">
        <v>3.3926852E-2</v>
      </c>
      <c r="J1088" s="10">
        <v>111.586</v>
      </c>
      <c r="K1088" s="11">
        <v>4.4000000000000004</v>
      </c>
      <c r="L1088" s="11" t="str">
        <f>IF(Tabla134[[#This Row],[Item Weight]]&lt;$U$12,"Poco Peso",IF(Tabla134[[#This Row],[Item Weight]]&lt;$U$13,"Peso Medio","Peso Alto"))</f>
        <v>Peso Medio</v>
      </c>
      <c r="M1088" s="7">
        <v>11.65</v>
      </c>
      <c r="N1088" s="11">
        <f>IF(Tabla134[[#This Row],[Item Weight (Nulos)]]="",VLOOKUP(Tabla134[[#This Row],[Item Identifier]],'Tabla para Nulos'!$A$3:$B$1563,2,FALSE),Tabla134[[#This Row],[Item Weight (Nulos)]])</f>
        <v>11.65</v>
      </c>
      <c r="O1088" s="11" t="str">
        <f>IF(Tabla134[[#This Row],[Item Visibility]]&lt;$U$15,"Poca visibilidad",IF(Tabla134[[#This Row],[Item Visibility]]&lt;$U$16,"Visibilidad media","Mayor visibilidad"))</f>
        <v>Visibilidad media</v>
      </c>
      <c r="P1088" s="11" t="str">
        <f>IF(Tabla134[[#This Row],[Rating]]&lt;2,"Muy Malo",IF(Tabla134[[#This Row],[Rating]]&lt;3,"Malo",IF(Tabla134[[#This Row],[Rating]]&lt;4,"Regular",IF(Tabla134[[#This Row],[Rating]]&lt;5,"Bueno","Excelente"))))</f>
        <v>Bueno</v>
      </c>
    </row>
    <row r="1089" spans="1:16" x14ac:dyDescent="0.2">
      <c r="A1089" s="7" t="s">
        <v>124</v>
      </c>
      <c r="B1089" s="7" t="s">
        <v>1474</v>
      </c>
      <c r="C1089" s="7" t="s">
        <v>14</v>
      </c>
      <c r="D1089" s="8">
        <v>2015</v>
      </c>
      <c r="E1089" s="7" t="s">
        <v>922</v>
      </c>
      <c r="F1089" s="7" t="s">
        <v>796</v>
      </c>
      <c r="G1089" s="7" t="s">
        <v>702</v>
      </c>
      <c r="H1089" s="7" t="s">
        <v>7</v>
      </c>
      <c r="I1089" s="9">
        <v>1.1258035E-2</v>
      </c>
      <c r="J1089" s="10">
        <v>211.65600000000001</v>
      </c>
      <c r="K1089" s="11">
        <v>4.4000000000000004</v>
      </c>
      <c r="L1089" s="11" t="str">
        <f>IF(Tabla134[[#This Row],[Item Weight]]&lt;$U$12,"Poco Peso",IF(Tabla134[[#This Row],[Item Weight]]&lt;$U$13,"Peso Medio","Peso Alto"))</f>
        <v>Peso Alto</v>
      </c>
      <c r="M1089" s="7">
        <v>17.850000000000001</v>
      </c>
      <c r="N1089" s="11">
        <f>IF(Tabla134[[#This Row],[Item Weight (Nulos)]]="",VLOOKUP(Tabla134[[#This Row],[Item Identifier]],'Tabla para Nulos'!$A$3:$B$1563,2,FALSE),Tabla134[[#This Row],[Item Weight (Nulos)]])</f>
        <v>17.850000000000001</v>
      </c>
      <c r="O1089" s="11" t="str">
        <f>IF(Tabla134[[#This Row],[Item Visibility]]&lt;$U$15,"Poca visibilidad",IF(Tabla134[[#This Row],[Item Visibility]]&lt;$U$16,"Visibilidad media","Mayor visibilidad"))</f>
        <v>Poca visibilidad</v>
      </c>
      <c r="P1089" s="11" t="str">
        <f>IF(Tabla134[[#This Row],[Rating]]&lt;2,"Muy Malo",IF(Tabla134[[#This Row],[Rating]]&lt;3,"Malo",IF(Tabla134[[#This Row],[Rating]]&lt;4,"Regular",IF(Tabla134[[#This Row],[Rating]]&lt;5,"Bueno","Excelente"))))</f>
        <v>Bueno</v>
      </c>
    </row>
    <row r="1090" spans="1:16" x14ac:dyDescent="0.2">
      <c r="A1090" s="7" t="s">
        <v>124</v>
      </c>
      <c r="B1090" s="7" t="s">
        <v>1312</v>
      </c>
      <c r="C1090" s="7" t="s">
        <v>28</v>
      </c>
      <c r="D1090" s="8">
        <v>2020</v>
      </c>
      <c r="E1090" s="7" t="s">
        <v>919</v>
      </c>
      <c r="F1090" s="7" t="s">
        <v>796</v>
      </c>
      <c r="G1090" s="7" t="s">
        <v>702</v>
      </c>
      <c r="H1090" s="7" t="s">
        <v>7</v>
      </c>
      <c r="I1090" s="9">
        <v>3.7845086E-2</v>
      </c>
      <c r="J1090" s="10">
        <v>75.535399999999996</v>
      </c>
      <c r="K1090" s="11">
        <v>4.4000000000000004</v>
      </c>
      <c r="L1090" s="11" t="str">
        <f>IF(Tabla134[[#This Row],[Item Weight]]&lt;$U$12,"Poco Peso",IF(Tabla134[[#This Row],[Item Weight]]&lt;$U$13,"Peso Medio","Peso Alto"))</f>
        <v>Poco Peso</v>
      </c>
      <c r="M1090" s="7">
        <v>7.4450000000000003</v>
      </c>
      <c r="N1090" s="11">
        <f>IF(Tabla134[[#This Row],[Item Weight (Nulos)]]="",VLOOKUP(Tabla134[[#This Row],[Item Identifier]],'Tabla para Nulos'!$A$3:$B$1563,2,FALSE),Tabla134[[#This Row],[Item Weight (Nulos)]])</f>
        <v>7.4450000000000003</v>
      </c>
      <c r="O1090" s="11" t="str">
        <f>IF(Tabla134[[#This Row],[Item Visibility]]&lt;$U$15,"Poca visibilidad",IF(Tabla134[[#This Row],[Item Visibility]]&lt;$U$16,"Visibilidad media","Mayor visibilidad"))</f>
        <v>Visibilidad media</v>
      </c>
      <c r="P1090" s="11" t="str">
        <f>IF(Tabla134[[#This Row],[Rating]]&lt;2,"Muy Malo",IF(Tabla134[[#This Row],[Rating]]&lt;3,"Malo",IF(Tabla134[[#This Row],[Rating]]&lt;4,"Regular",IF(Tabla134[[#This Row],[Rating]]&lt;5,"Bueno","Excelente"))))</f>
        <v>Bueno</v>
      </c>
    </row>
    <row r="1091" spans="1:16" x14ac:dyDescent="0.2">
      <c r="A1091" s="7" t="s">
        <v>124</v>
      </c>
      <c r="B1091" s="7" t="s">
        <v>1232</v>
      </c>
      <c r="C1091" s="7" t="s">
        <v>28</v>
      </c>
      <c r="D1091" s="8">
        <v>2020</v>
      </c>
      <c r="E1091" s="7" t="s">
        <v>919</v>
      </c>
      <c r="F1091" s="7" t="s">
        <v>796</v>
      </c>
      <c r="G1091" s="7" t="s">
        <v>702</v>
      </c>
      <c r="H1091" s="7" t="s">
        <v>7</v>
      </c>
      <c r="I1091" s="9">
        <v>6.0822460000000002E-2</v>
      </c>
      <c r="J1091" s="10">
        <v>85.153999999999996</v>
      </c>
      <c r="K1091" s="11">
        <v>4.4000000000000004</v>
      </c>
      <c r="L1091" s="11" t="str">
        <f>IF(Tabla134[[#This Row],[Item Weight]]&lt;$U$12,"Poco Peso",IF(Tabla134[[#This Row],[Item Weight]]&lt;$U$13,"Peso Medio","Peso Alto"))</f>
        <v>Peso Medio</v>
      </c>
      <c r="M1091" s="7">
        <v>13.5</v>
      </c>
      <c r="N1091" s="11">
        <f>IF(Tabla134[[#This Row],[Item Weight (Nulos)]]="",VLOOKUP(Tabla134[[#This Row],[Item Identifier]],'Tabla para Nulos'!$A$3:$B$1563,2,FALSE),Tabla134[[#This Row],[Item Weight (Nulos)]])</f>
        <v>13.5</v>
      </c>
      <c r="O1091" s="11" t="str">
        <f>IF(Tabla134[[#This Row],[Item Visibility]]&lt;$U$15,"Poca visibilidad",IF(Tabla134[[#This Row],[Item Visibility]]&lt;$U$16,"Visibilidad media","Mayor visibilidad"))</f>
        <v>Visibilidad media</v>
      </c>
      <c r="P1091" s="11" t="str">
        <f>IF(Tabla134[[#This Row],[Rating]]&lt;2,"Muy Malo",IF(Tabla134[[#This Row],[Rating]]&lt;3,"Malo",IF(Tabla134[[#This Row],[Rating]]&lt;4,"Regular",IF(Tabla134[[#This Row],[Rating]]&lt;5,"Bueno","Excelente"))))</f>
        <v>Bueno</v>
      </c>
    </row>
    <row r="1092" spans="1:16" x14ac:dyDescent="0.2">
      <c r="A1092" s="7" t="s">
        <v>124</v>
      </c>
      <c r="B1092" s="7" t="s">
        <v>1193</v>
      </c>
      <c r="C1092" s="7" t="s">
        <v>17</v>
      </c>
      <c r="D1092" s="8">
        <v>2020</v>
      </c>
      <c r="E1092" s="7" t="s">
        <v>919</v>
      </c>
      <c r="F1092" s="7" t="s">
        <v>796</v>
      </c>
      <c r="G1092" s="7" t="s">
        <v>702</v>
      </c>
      <c r="H1092" s="7" t="s">
        <v>7</v>
      </c>
      <c r="I1092" s="9">
        <v>8.0462750000000003E-3</v>
      </c>
      <c r="J1092" s="10">
        <v>173.7422</v>
      </c>
      <c r="K1092" s="11">
        <v>4.4000000000000004</v>
      </c>
      <c r="L1092" s="11" t="str">
        <f>IF(Tabla134[[#This Row],[Item Weight]]&lt;$U$12,"Poco Peso",IF(Tabla134[[#This Row],[Item Weight]]&lt;$U$13,"Peso Medio","Peso Alto"))</f>
        <v>Peso Alto</v>
      </c>
      <c r="M1092" s="7">
        <v>17.600000000000001</v>
      </c>
      <c r="N1092" s="11">
        <f>IF(Tabla134[[#This Row],[Item Weight (Nulos)]]="",VLOOKUP(Tabla134[[#This Row],[Item Identifier]],'Tabla para Nulos'!$A$3:$B$1563,2,FALSE),Tabla134[[#This Row],[Item Weight (Nulos)]])</f>
        <v>17.600000000000001</v>
      </c>
      <c r="O1092" s="11" t="str">
        <f>IF(Tabla134[[#This Row],[Item Visibility]]&lt;$U$15,"Poca visibilidad",IF(Tabla134[[#This Row],[Item Visibility]]&lt;$U$16,"Visibilidad media","Mayor visibilidad"))</f>
        <v>Poca visibilidad</v>
      </c>
      <c r="P1092" s="11" t="str">
        <f>IF(Tabla134[[#This Row],[Rating]]&lt;2,"Muy Malo",IF(Tabla134[[#This Row],[Rating]]&lt;3,"Malo",IF(Tabla134[[#This Row],[Rating]]&lt;4,"Regular",IF(Tabla134[[#This Row],[Rating]]&lt;5,"Bueno","Excelente"))))</f>
        <v>Bueno</v>
      </c>
    </row>
    <row r="1093" spans="1:16" x14ac:dyDescent="0.2">
      <c r="A1093" s="7" t="s">
        <v>124</v>
      </c>
      <c r="B1093" s="7" t="s">
        <v>269</v>
      </c>
      <c r="C1093" s="7" t="s">
        <v>17</v>
      </c>
      <c r="D1093" s="8">
        <v>2020</v>
      </c>
      <c r="E1093" s="7" t="s">
        <v>919</v>
      </c>
      <c r="F1093" s="7" t="s">
        <v>796</v>
      </c>
      <c r="G1093" s="7" t="s">
        <v>702</v>
      </c>
      <c r="H1093" s="7" t="s">
        <v>7</v>
      </c>
      <c r="I1093" s="9">
        <v>9.3214498000000007E-2</v>
      </c>
      <c r="J1093" s="10">
        <v>74.667000000000002</v>
      </c>
      <c r="K1093" s="11">
        <v>4.4000000000000004</v>
      </c>
      <c r="L1093" s="11" t="str">
        <f>IF(Tabla134[[#This Row],[Item Weight]]&lt;$U$12,"Poco Peso",IF(Tabla134[[#This Row],[Item Weight]]&lt;$U$13,"Peso Medio","Peso Alto"))</f>
        <v>Peso Alto</v>
      </c>
      <c r="M1093" s="7">
        <v>20.7</v>
      </c>
      <c r="N1093" s="11">
        <f>IF(Tabla134[[#This Row],[Item Weight (Nulos)]]="",VLOOKUP(Tabla134[[#This Row],[Item Identifier]],'Tabla para Nulos'!$A$3:$B$1563,2,FALSE),Tabla134[[#This Row],[Item Weight (Nulos)]])</f>
        <v>20.7</v>
      </c>
      <c r="O1093" s="11" t="str">
        <f>IF(Tabla134[[#This Row],[Item Visibility]]&lt;$U$15,"Poca visibilidad",IF(Tabla134[[#This Row],[Item Visibility]]&lt;$U$16,"Visibilidad media","Mayor visibilidad"))</f>
        <v>Visibilidad media</v>
      </c>
      <c r="P1093" s="11" t="str">
        <f>IF(Tabla134[[#This Row],[Rating]]&lt;2,"Muy Malo",IF(Tabla134[[#This Row],[Rating]]&lt;3,"Malo",IF(Tabla134[[#This Row],[Rating]]&lt;4,"Regular",IF(Tabla134[[#This Row],[Rating]]&lt;5,"Bueno","Excelente"))))</f>
        <v>Bueno</v>
      </c>
    </row>
    <row r="1094" spans="1:16" x14ac:dyDescent="0.2">
      <c r="A1094" s="7" t="s">
        <v>124</v>
      </c>
      <c r="B1094" s="7" t="s">
        <v>250</v>
      </c>
      <c r="C1094" s="7" t="s">
        <v>71</v>
      </c>
      <c r="D1094" s="8">
        <v>2020</v>
      </c>
      <c r="E1094" s="7" t="s">
        <v>919</v>
      </c>
      <c r="F1094" s="7" t="s">
        <v>796</v>
      </c>
      <c r="G1094" s="7" t="s">
        <v>702</v>
      </c>
      <c r="H1094" s="7" t="s">
        <v>7</v>
      </c>
      <c r="I1094" s="9">
        <v>5.2607932000000003E-2</v>
      </c>
      <c r="J1094" s="10">
        <v>56.358800000000002</v>
      </c>
      <c r="K1094" s="11">
        <v>4.4000000000000004</v>
      </c>
      <c r="L1094" s="11" t="str">
        <f>IF(Tabla134[[#This Row],[Item Weight]]&lt;$U$12,"Poco Peso",IF(Tabla134[[#This Row],[Item Weight]]&lt;$U$13,"Peso Medio","Peso Alto"))</f>
        <v>Poco Peso</v>
      </c>
      <c r="M1094" s="7">
        <v>7.36</v>
      </c>
      <c r="N1094" s="11">
        <f>IF(Tabla134[[#This Row],[Item Weight (Nulos)]]="",VLOOKUP(Tabla134[[#This Row],[Item Identifier]],'Tabla para Nulos'!$A$3:$B$1563,2,FALSE),Tabla134[[#This Row],[Item Weight (Nulos)]])</f>
        <v>7.36</v>
      </c>
      <c r="O1094" s="11" t="str">
        <f>IF(Tabla134[[#This Row],[Item Visibility]]&lt;$U$15,"Poca visibilidad",IF(Tabla134[[#This Row],[Item Visibility]]&lt;$U$16,"Visibilidad media","Mayor visibilidad"))</f>
        <v>Visibilidad media</v>
      </c>
      <c r="P1094" s="11" t="str">
        <f>IF(Tabla134[[#This Row],[Rating]]&lt;2,"Muy Malo",IF(Tabla134[[#This Row],[Rating]]&lt;3,"Malo",IF(Tabla134[[#This Row],[Rating]]&lt;4,"Regular",IF(Tabla134[[#This Row],[Rating]]&lt;5,"Bueno","Excelente"))))</f>
        <v>Bueno</v>
      </c>
    </row>
    <row r="1095" spans="1:16" x14ac:dyDescent="0.2">
      <c r="A1095" s="7" t="s">
        <v>124</v>
      </c>
      <c r="B1095" s="7" t="s">
        <v>697</v>
      </c>
      <c r="C1095" s="7" t="s">
        <v>71</v>
      </c>
      <c r="D1095" s="8">
        <v>2020</v>
      </c>
      <c r="E1095" s="7" t="s">
        <v>919</v>
      </c>
      <c r="F1095" s="7" t="s">
        <v>796</v>
      </c>
      <c r="G1095" s="7" t="s">
        <v>702</v>
      </c>
      <c r="H1095" s="7" t="s">
        <v>7</v>
      </c>
      <c r="I1095" s="9">
        <v>4.1974488999999997E-2</v>
      </c>
      <c r="J1095" s="10">
        <v>108.69119999999999</v>
      </c>
      <c r="K1095" s="11">
        <v>4.4000000000000004</v>
      </c>
      <c r="L1095" s="11" t="str">
        <f>IF(Tabla134[[#This Row],[Item Weight]]&lt;$U$12,"Poco Peso",IF(Tabla134[[#This Row],[Item Weight]]&lt;$U$13,"Peso Medio","Peso Alto"))</f>
        <v>Peso Alto</v>
      </c>
      <c r="M1095" s="7">
        <v>19.7</v>
      </c>
      <c r="N1095" s="11">
        <f>IF(Tabla134[[#This Row],[Item Weight (Nulos)]]="",VLOOKUP(Tabla134[[#This Row],[Item Identifier]],'Tabla para Nulos'!$A$3:$B$1563,2,FALSE),Tabla134[[#This Row],[Item Weight (Nulos)]])</f>
        <v>19.7</v>
      </c>
      <c r="O1095" s="11" t="str">
        <f>IF(Tabla134[[#This Row],[Item Visibility]]&lt;$U$15,"Poca visibilidad",IF(Tabla134[[#This Row],[Item Visibility]]&lt;$U$16,"Visibilidad media","Mayor visibilidad"))</f>
        <v>Visibilidad media</v>
      </c>
      <c r="P1095" s="11" t="str">
        <f>IF(Tabla134[[#This Row],[Rating]]&lt;2,"Muy Malo",IF(Tabla134[[#This Row],[Rating]]&lt;3,"Malo",IF(Tabla134[[#This Row],[Rating]]&lt;4,"Regular",IF(Tabla134[[#This Row],[Rating]]&lt;5,"Bueno","Excelente"))))</f>
        <v>Bueno</v>
      </c>
    </row>
    <row r="1096" spans="1:16" x14ac:dyDescent="0.2">
      <c r="A1096" s="7" t="s">
        <v>124</v>
      </c>
      <c r="B1096" s="7" t="s">
        <v>223</v>
      </c>
      <c r="C1096" s="7" t="s">
        <v>10</v>
      </c>
      <c r="D1096" s="8">
        <v>2020</v>
      </c>
      <c r="E1096" s="7" t="s">
        <v>919</v>
      </c>
      <c r="F1096" s="7" t="s">
        <v>796</v>
      </c>
      <c r="G1096" s="7" t="s">
        <v>702</v>
      </c>
      <c r="H1096" s="7" t="s">
        <v>7</v>
      </c>
      <c r="I1096" s="9">
        <v>4.2800989999999997E-2</v>
      </c>
      <c r="J1096" s="10">
        <v>228.37200000000001</v>
      </c>
      <c r="K1096" s="11">
        <v>4.4000000000000004</v>
      </c>
      <c r="L1096" s="11" t="str">
        <f>IF(Tabla134[[#This Row],[Item Weight]]&lt;$U$12,"Poco Peso",IF(Tabla134[[#This Row],[Item Weight]]&lt;$U$13,"Peso Medio","Peso Alto"))</f>
        <v>Poco Peso</v>
      </c>
      <c r="M1096" s="7">
        <v>7.3650000000000002</v>
      </c>
      <c r="N1096" s="11">
        <f>IF(Tabla134[[#This Row],[Item Weight (Nulos)]]="",VLOOKUP(Tabla134[[#This Row],[Item Identifier]],'Tabla para Nulos'!$A$3:$B$1563,2,FALSE),Tabla134[[#This Row],[Item Weight (Nulos)]])</f>
        <v>7.3650000000000002</v>
      </c>
      <c r="O1096" s="11" t="str">
        <f>IF(Tabla134[[#This Row],[Item Visibility]]&lt;$U$15,"Poca visibilidad",IF(Tabla134[[#This Row],[Item Visibility]]&lt;$U$16,"Visibilidad media","Mayor visibilidad"))</f>
        <v>Visibilidad media</v>
      </c>
      <c r="P1096" s="11" t="str">
        <f>IF(Tabla134[[#This Row],[Rating]]&lt;2,"Muy Malo",IF(Tabla134[[#This Row],[Rating]]&lt;3,"Malo",IF(Tabla134[[#This Row],[Rating]]&lt;4,"Regular",IF(Tabla134[[#This Row],[Rating]]&lt;5,"Bueno","Excelente"))))</f>
        <v>Bueno</v>
      </c>
    </row>
    <row r="1097" spans="1:16" x14ac:dyDescent="0.2">
      <c r="A1097" s="7" t="s">
        <v>124</v>
      </c>
      <c r="B1097" s="7" t="s">
        <v>647</v>
      </c>
      <c r="C1097" s="7" t="s">
        <v>10</v>
      </c>
      <c r="D1097" s="8">
        <v>2020</v>
      </c>
      <c r="E1097" s="7" t="s">
        <v>919</v>
      </c>
      <c r="F1097" s="7" t="s">
        <v>796</v>
      </c>
      <c r="G1097" s="7" t="s">
        <v>702</v>
      </c>
      <c r="H1097" s="7" t="s">
        <v>7</v>
      </c>
      <c r="I1097" s="9">
        <v>0.173573164</v>
      </c>
      <c r="J1097" s="10">
        <v>114.45180000000001</v>
      </c>
      <c r="K1097" s="11">
        <v>4.4000000000000004</v>
      </c>
      <c r="L1097" s="11" t="str">
        <f>IF(Tabla134[[#This Row],[Item Weight]]&lt;$U$12,"Poco Peso",IF(Tabla134[[#This Row],[Item Weight]]&lt;$U$13,"Peso Medio","Peso Alto"))</f>
        <v>Peso Medio</v>
      </c>
      <c r="M1097" s="7">
        <v>15.6</v>
      </c>
      <c r="N1097" s="11">
        <f>IF(Tabla134[[#This Row],[Item Weight (Nulos)]]="",VLOOKUP(Tabla134[[#This Row],[Item Identifier]],'Tabla para Nulos'!$A$3:$B$1563,2,FALSE),Tabla134[[#This Row],[Item Weight (Nulos)]])</f>
        <v>15.6</v>
      </c>
      <c r="O1097" s="11" t="str">
        <f>IF(Tabla134[[#This Row],[Item Visibility]]&lt;$U$15,"Poca visibilidad",IF(Tabla134[[#This Row],[Item Visibility]]&lt;$U$16,"Visibilidad media","Mayor visibilidad"))</f>
        <v>Mayor visibilidad</v>
      </c>
      <c r="P1097" s="11" t="str">
        <f>IF(Tabla134[[#This Row],[Rating]]&lt;2,"Muy Malo",IF(Tabla134[[#This Row],[Rating]]&lt;3,"Malo",IF(Tabla134[[#This Row],[Rating]]&lt;4,"Regular",IF(Tabla134[[#This Row],[Rating]]&lt;5,"Bueno","Excelente"))))</f>
        <v>Bueno</v>
      </c>
    </row>
    <row r="1098" spans="1:16" x14ac:dyDescent="0.2">
      <c r="A1098" s="7" t="s">
        <v>124</v>
      </c>
      <c r="B1098" s="7" t="s">
        <v>1431</v>
      </c>
      <c r="C1098" s="7" t="s">
        <v>216</v>
      </c>
      <c r="D1098" s="8">
        <v>2020</v>
      </c>
      <c r="E1098" s="7" t="s">
        <v>919</v>
      </c>
      <c r="F1098" s="7" t="s">
        <v>796</v>
      </c>
      <c r="G1098" s="7" t="s">
        <v>702</v>
      </c>
      <c r="H1098" s="7" t="s">
        <v>7</v>
      </c>
      <c r="I1098" s="9">
        <v>7.2383776999999996E-2</v>
      </c>
      <c r="J1098" s="10">
        <v>251.50399999999999</v>
      </c>
      <c r="K1098" s="11">
        <v>4.4000000000000004</v>
      </c>
      <c r="L1098" s="11" t="str">
        <f>IF(Tabla134[[#This Row],[Item Weight]]&lt;$U$12,"Poco Peso",IF(Tabla134[[#This Row],[Item Weight]]&lt;$U$13,"Peso Medio","Peso Alto"))</f>
        <v>Poco Peso</v>
      </c>
      <c r="M1098" s="7">
        <v>8.3949999999999996</v>
      </c>
      <c r="N1098" s="11">
        <f>IF(Tabla134[[#This Row],[Item Weight (Nulos)]]="",VLOOKUP(Tabla134[[#This Row],[Item Identifier]],'Tabla para Nulos'!$A$3:$B$1563,2,FALSE),Tabla134[[#This Row],[Item Weight (Nulos)]])</f>
        <v>8.3949999999999996</v>
      </c>
      <c r="O1098" s="11" t="str">
        <f>IF(Tabla134[[#This Row],[Item Visibility]]&lt;$U$15,"Poca visibilidad",IF(Tabla134[[#This Row],[Item Visibility]]&lt;$U$16,"Visibilidad media","Mayor visibilidad"))</f>
        <v>Visibilidad media</v>
      </c>
      <c r="P1098" s="11" t="str">
        <f>IF(Tabla134[[#This Row],[Rating]]&lt;2,"Muy Malo",IF(Tabla134[[#This Row],[Rating]]&lt;3,"Malo",IF(Tabla134[[#This Row],[Rating]]&lt;4,"Regular",IF(Tabla134[[#This Row],[Rating]]&lt;5,"Bueno","Excelente"))))</f>
        <v>Bueno</v>
      </c>
    </row>
    <row r="1099" spans="1:16" x14ac:dyDescent="0.2">
      <c r="A1099" s="7" t="s">
        <v>124</v>
      </c>
      <c r="B1099" s="7" t="s">
        <v>462</v>
      </c>
      <c r="C1099" s="7" t="s">
        <v>216</v>
      </c>
      <c r="D1099" s="8">
        <v>2020</v>
      </c>
      <c r="E1099" s="7" t="s">
        <v>919</v>
      </c>
      <c r="F1099" s="7" t="s">
        <v>796</v>
      </c>
      <c r="G1099" s="7" t="s">
        <v>702</v>
      </c>
      <c r="H1099" s="7" t="s">
        <v>7</v>
      </c>
      <c r="I1099" s="9">
        <v>0.112859454</v>
      </c>
      <c r="J1099" s="10">
        <v>114.486</v>
      </c>
      <c r="K1099" s="11">
        <v>4.4000000000000004</v>
      </c>
      <c r="L1099" s="11" t="str">
        <f>IF(Tabla134[[#This Row],[Item Weight]]&lt;$U$12,"Poco Peso",IF(Tabla134[[#This Row],[Item Weight]]&lt;$U$13,"Peso Medio","Peso Alto"))</f>
        <v>Peso Medio</v>
      </c>
      <c r="M1099" s="7">
        <v>10.195</v>
      </c>
      <c r="N1099" s="11">
        <f>IF(Tabla134[[#This Row],[Item Weight (Nulos)]]="",VLOOKUP(Tabla134[[#This Row],[Item Identifier]],'Tabla para Nulos'!$A$3:$B$1563,2,FALSE),Tabla134[[#This Row],[Item Weight (Nulos)]])</f>
        <v>10.195</v>
      </c>
      <c r="O1099" s="11" t="str">
        <f>IF(Tabla134[[#This Row],[Item Visibility]]&lt;$U$15,"Poca visibilidad",IF(Tabla134[[#This Row],[Item Visibility]]&lt;$U$16,"Visibilidad media","Mayor visibilidad"))</f>
        <v>Mayor visibilidad</v>
      </c>
      <c r="P1099" s="11" t="str">
        <f>IF(Tabla134[[#This Row],[Rating]]&lt;2,"Muy Malo",IF(Tabla134[[#This Row],[Rating]]&lt;3,"Malo",IF(Tabla134[[#This Row],[Rating]]&lt;4,"Regular",IF(Tabla134[[#This Row],[Rating]]&lt;5,"Bueno","Excelente"))))</f>
        <v>Bueno</v>
      </c>
    </row>
    <row r="1100" spans="1:16" x14ac:dyDescent="0.2">
      <c r="A1100" s="7" t="s">
        <v>124</v>
      </c>
      <c r="B1100" s="7" t="s">
        <v>1076</v>
      </c>
      <c r="C1100" s="7" t="s">
        <v>216</v>
      </c>
      <c r="D1100" s="8">
        <v>2020</v>
      </c>
      <c r="E1100" s="7" t="s">
        <v>919</v>
      </c>
      <c r="F1100" s="7" t="s">
        <v>796</v>
      </c>
      <c r="G1100" s="7" t="s">
        <v>702</v>
      </c>
      <c r="H1100" s="7" t="s">
        <v>7</v>
      </c>
      <c r="I1100" s="9">
        <v>4.1904577999999998E-2</v>
      </c>
      <c r="J1100" s="10">
        <v>188.18719999999999</v>
      </c>
      <c r="K1100" s="11">
        <v>4.4000000000000004</v>
      </c>
      <c r="L1100" s="11" t="str">
        <f>IF(Tabla134[[#This Row],[Item Weight]]&lt;$U$12,"Poco Peso",IF(Tabla134[[#This Row],[Item Weight]]&lt;$U$13,"Peso Medio","Peso Alto"))</f>
        <v>Peso Alto</v>
      </c>
      <c r="M1100" s="7">
        <v>18.350000000000001</v>
      </c>
      <c r="N1100" s="11">
        <f>IF(Tabla134[[#This Row],[Item Weight (Nulos)]]="",VLOOKUP(Tabla134[[#This Row],[Item Identifier]],'Tabla para Nulos'!$A$3:$B$1563,2,FALSE),Tabla134[[#This Row],[Item Weight (Nulos)]])</f>
        <v>18.350000000000001</v>
      </c>
      <c r="O1100" s="11" t="str">
        <f>IF(Tabla134[[#This Row],[Item Visibility]]&lt;$U$15,"Poca visibilidad",IF(Tabla134[[#This Row],[Item Visibility]]&lt;$U$16,"Visibilidad media","Mayor visibilidad"))</f>
        <v>Visibilidad media</v>
      </c>
      <c r="P1100" s="11" t="str">
        <f>IF(Tabla134[[#This Row],[Rating]]&lt;2,"Muy Malo",IF(Tabla134[[#This Row],[Rating]]&lt;3,"Malo",IF(Tabla134[[#This Row],[Rating]]&lt;4,"Regular",IF(Tabla134[[#This Row],[Rating]]&lt;5,"Bueno","Excelente"))))</f>
        <v>Bueno</v>
      </c>
    </row>
    <row r="1101" spans="1:16" x14ac:dyDescent="0.2">
      <c r="A1101" s="7" t="s">
        <v>124</v>
      </c>
      <c r="B1101" s="7" t="s">
        <v>879</v>
      </c>
      <c r="C1101" s="7" t="s">
        <v>4</v>
      </c>
      <c r="D1101" s="8">
        <v>2020</v>
      </c>
      <c r="E1101" s="7" t="s">
        <v>919</v>
      </c>
      <c r="F1101" s="7" t="s">
        <v>796</v>
      </c>
      <c r="G1101" s="7" t="s">
        <v>702</v>
      </c>
      <c r="H1101" s="7" t="s">
        <v>7</v>
      </c>
      <c r="I1101" s="9">
        <v>3.6439878000000002E-2</v>
      </c>
      <c r="J1101" s="10">
        <v>175.30279999999999</v>
      </c>
      <c r="K1101" s="11">
        <v>4.4000000000000004</v>
      </c>
      <c r="L1101" s="11" t="str">
        <f>IF(Tabla134[[#This Row],[Item Weight]]&lt;$U$12,"Poco Peso",IF(Tabla134[[#This Row],[Item Weight]]&lt;$U$13,"Peso Medio","Peso Alto"))</f>
        <v>Poco Peso</v>
      </c>
      <c r="M1101" s="7">
        <v>7.5</v>
      </c>
      <c r="N1101" s="11">
        <f>IF(Tabla134[[#This Row],[Item Weight (Nulos)]]="",VLOOKUP(Tabla134[[#This Row],[Item Identifier]],'Tabla para Nulos'!$A$3:$B$1563,2,FALSE),Tabla134[[#This Row],[Item Weight (Nulos)]])</f>
        <v>7.5</v>
      </c>
      <c r="O1101" s="11" t="str">
        <f>IF(Tabla134[[#This Row],[Item Visibility]]&lt;$U$15,"Poca visibilidad",IF(Tabla134[[#This Row],[Item Visibility]]&lt;$U$16,"Visibilidad media","Mayor visibilidad"))</f>
        <v>Visibilidad media</v>
      </c>
      <c r="P1101" s="11" t="str">
        <f>IF(Tabla134[[#This Row],[Rating]]&lt;2,"Muy Malo",IF(Tabla134[[#This Row],[Rating]]&lt;3,"Malo",IF(Tabla134[[#This Row],[Rating]]&lt;4,"Regular",IF(Tabla134[[#This Row],[Rating]]&lt;5,"Bueno","Excelente"))))</f>
        <v>Bueno</v>
      </c>
    </row>
    <row r="1102" spans="1:16" x14ac:dyDescent="0.2">
      <c r="A1102" s="7" t="s">
        <v>124</v>
      </c>
      <c r="B1102" s="7" t="s">
        <v>1075</v>
      </c>
      <c r="C1102" s="7" t="s">
        <v>4</v>
      </c>
      <c r="D1102" s="8">
        <v>2020</v>
      </c>
      <c r="E1102" s="7" t="s">
        <v>919</v>
      </c>
      <c r="F1102" s="7" t="s">
        <v>796</v>
      </c>
      <c r="G1102" s="7" t="s">
        <v>702</v>
      </c>
      <c r="H1102" s="7" t="s">
        <v>7</v>
      </c>
      <c r="I1102" s="9">
        <v>0.1442339</v>
      </c>
      <c r="J1102" s="10">
        <v>95.441000000000003</v>
      </c>
      <c r="K1102" s="11">
        <v>4.4000000000000004</v>
      </c>
      <c r="L1102" s="11" t="str">
        <f>IF(Tabla134[[#This Row],[Item Weight]]&lt;$U$12,"Poco Peso",IF(Tabla134[[#This Row],[Item Weight]]&lt;$U$13,"Peso Medio","Peso Alto"))</f>
        <v>Poco Peso</v>
      </c>
      <c r="M1102" s="7">
        <v>8.6449999999999996</v>
      </c>
      <c r="N1102" s="11">
        <f>IF(Tabla134[[#This Row],[Item Weight (Nulos)]]="",VLOOKUP(Tabla134[[#This Row],[Item Identifier]],'Tabla para Nulos'!$A$3:$B$1563,2,FALSE),Tabla134[[#This Row],[Item Weight (Nulos)]])</f>
        <v>8.6449999999999996</v>
      </c>
      <c r="O1102" s="11" t="str">
        <f>IF(Tabla134[[#This Row],[Item Visibility]]&lt;$U$15,"Poca visibilidad",IF(Tabla134[[#This Row],[Item Visibility]]&lt;$U$16,"Visibilidad media","Mayor visibilidad"))</f>
        <v>Mayor visibilidad</v>
      </c>
      <c r="P1102" s="11" t="str">
        <f>IF(Tabla134[[#This Row],[Rating]]&lt;2,"Muy Malo",IF(Tabla134[[#This Row],[Rating]]&lt;3,"Malo",IF(Tabla134[[#This Row],[Rating]]&lt;4,"Regular",IF(Tabla134[[#This Row],[Rating]]&lt;5,"Bueno","Excelente"))))</f>
        <v>Bueno</v>
      </c>
    </row>
    <row r="1103" spans="1:16" x14ac:dyDescent="0.2">
      <c r="A1103" s="7" t="s">
        <v>124</v>
      </c>
      <c r="B1103" s="7" t="s">
        <v>767</v>
      </c>
      <c r="C1103" s="7" t="s">
        <v>4</v>
      </c>
      <c r="D1103" s="8">
        <v>2020</v>
      </c>
      <c r="E1103" s="7" t="s">
        <v>919</v>
      </c>
      <c r="F1103" s="7" t="s">
        <v>796</v>
      </c>
      <c r="G1103" s="7" t="s">
        <v>702</v>
      </c>
      <c r="H1103" s="7" t="s">
        <v>7</v>
      </c>
      <c r="I1103" s="9">
        <v>0.114583922</v>
      </c>
      <c r="J1103" s="10">
        <v>156.46039999999999</v>
      </c>
      <c r="K1103" s="11">
        <v>4.4000000000000004</v>
      </c>
      <c r="L1103" s="11" t="str">
        <f>IF(Tabla134[[#This Row],[Item Weight]]&lt;$U$12,"Poco Peso",IF(Tabla134[[#This Row],[Item Weight]]&lt;$U$13,"Peso Medio","Peso Alto"))</f>
        <v>Peso Medio</v>
      </c>
      <c r="M1103" s="7">
        <v>9.6950000000000003</v>
      </c>
      <c r="N1103" s="11">
        <f>IF(Tabla134[[#This Row],[Item Weight (Nulos)]]="",VLOOKUP(Tabla134[[#This Row],[Item Identifier]],'Tabla para Nulos'!$A$3:$B$1563,2,FALSE),Tabla134[[#This Row],[Item Weight (Nulos)]])</f>
        <v>9.6950000000000003</v>
      </c>
      <c r="O1103" s="11" t="str">
        <f>IF(Tabla134[[#This Row],[Item Visibility]]&lt;$U$15,"Poca visibilidad",IF(Tabla134[[#This Row],[Item Visibility]]&lt;$U$16,"Visibilidad media","Mayor visibilidad"))</f>
        <v>Mayor visibilidad</v>
      </c>
      <c r="P1103" s="11" t="str">
        <f>IF(Tabla134[[#This Row],[Rating]]&lt;2,"Muy Malo",IF(Tabla134[[#This Row],[Rating]]&lt;3,"Malo",IF(Tabla134[[#This Row],[Rating]]&lt;4,"Regular",IF(Tabla134[[#This Row],[Rating]]&lt;5,"Bueno","Excelente"))))</f>
        <v>Bueno</v>
      </c>
    </row>
    <row r="1104" spans="1:16" x14ac:dyDescent="0.2">
      <c r="A1104" s="7" t="s">
        <v>124</v>
      </c>
      <c r="B1104" s="7" t="s">
        <v>453</v>
      </c>
      <c r="C1104" s="7" t="s">
        <v>4</v>
      </c>
      <c r="D1104" s="8">
        <v>2020</v>
      </c>
      <c r="E1104" s="7" t="s">
        <v>919</v>
      </c>
      <c r="F1104" s="7" t="s">
        <v>796</v>
      </c>
      <c r="G1104" s="7" t="s">
        <v>702</v>
      </c>
      <c r="H1104" s="7" t="s">
        <v>7</v>
      </c>
      <c r="I1104" s="9">
        <v>9.9343350000000007E-3</v>
      </c>
      <c r="J1104" s="10">
        <v>47.203400000000002</v>
      </c>
      <c r="K1104" s="11">
        <v>4.4000000000000004</v>
      </c>
      <c r="L1104" s="11" t="str">
        <f>IF(Tabla134[[#This Row],[Item Weight]]&lt;$U$12,"Poco Peso",IF(Tabla134[[#This Row],[Item Weight]]&lt;$U$13,"Peso Medio","Peso Alto"))</f>
        <v>Peso Medio</v>
      </c>
      <c r="M1104" s="7">
        <v>11.395</v>
      </c>
      <c r="N1104" s="11">
        <f>IF(Tabla134[[#This Row],[Item Weight (Nulos)]]="",VLOOKUP(Tabla134[[#This Row],[Item Identifier]],'Tabla para Nulos'!$A$3:$B$1563,2,FALSE),Tabla134[[#This Row],[Item Weight (Nulos)]])</f>
        <v>11.395</v>
      </c>
      <c r="O1104" s="11" t="str">
        <f>IF(Tabla134[[#This Row],[Item Visibility]]&lt;$U$15,"Poca visibilidad",IF(Tabla134[[#This Row],[Item Visibility]]&lt;$U$16,"Visibilidad media","Mayor visibilidad"))</f>
        <v>Poca visibilidad</v>
      </c>
      <c r="P1104" s="11" t="str">
        <f>IF(Tabla134[[#This Row],[Rating]]&lt;2,"Muy Malo",IF(Tabla134[[#This Row],[Rating]]&lt;3,"Malo",IF(Tabla134[[#This Row],[Rating]]&lt;4,"Regular",IF(Tabla134[[#This Row],[Rating]]&lt;5,"Bueno","Excelente"))))</f>
        <v>Bueno</v>
      </c>
    </row>
    <row r="1105" spans="1:16" x14ac:dyDescent="0.2">
      <c r="A1105" s="7" t="s">
        <v>124</v>
      </c>
      <c r="B1105" s="7" t="s">
        <v>634</v>
      </c>
      <c r="C1105" s="7" t="s">
        <v>4</v>
      </c>
      <c r="D1105" s="8">
        <v>2020</v>
      </c>
      <c r="E1105" s="7" t="s">
        <v>919</v>
      </c>
      <c r="F1105" s="7" t="s">
        <v>796</v>
      </c>
      <c r="G1105" s="7" t="s">
        <v>702</v>
      </c>
      <c r="H1105" s="7" t="s">
        <v>7</v>
      </c>
      <c r="I1105" s="9">
        <v>1.7135154999999999E-2</v>
      </c>
      <c r="J1105" s="10">
        <v>109.8228</v>
      </c>
      <c r="K1105" s="11">
        <v>4.4000000000000004</v>
      </c>
      <c r="L1105" s="11" t="str">
        <f>IF(Tabla134[[#This Row],[Item Weight]]&lt;$U$12,"Poco Peso",IF(Tabla134[[#This Row],[Item Weight]]&lt;$U$13,"Peso Medio","Peso Alto"))</f>
        <v>Peso Medio</v>
      </c>
      <c r="M1105" s="7">
        <v>14.35</v>
      </c>
      <c r="N1105" s="11">
        <f>IF(Tabla134[[#This Row],[Item Weight (Nulos)]]="",VLOOKUP(Tabla134[[#This Row],[Item Identifier]],'Tabla para Nulos'!$A$3:$B$1563,2,FALSE),Tabla134[[#This Row],[Item Weight (Nulos)]])</f>
        <v>14.35</v>
      </c>
      <c r="O1105" s="11" t="str">
        <f>IF(Tabla134[[#This Row],[Item Visibility]]&lt;$U$15,"Poca visibilidad",IF(Tabla134[[#This Row],[Item Visibility]]&lt;$U$16,"Visibilidad media","Mayor visibilidad"))</f>
        <v>Poca visibilidad</v>
      </c>
      <c r="P1105" s="11" t="str">
        <f>IF(Tabla134[[#This Row],[Rating]]&lt;2,"Muy Malo",IF(Tabla134[[#This Row],[Rating]]&lt;3,"Malo",IF(Tabla134[[#This Row],[Rating]]&lt;4,"Regular",IF(Tabla134[[#This Row],[Rating]]&lt;5,"Bueno","Excelente"))))</f>
        <v>Bueno</v>
      </c>
    </row>
    <row r="1106" spans="1:16" x14ac:dyDescent="0.2">
      <c r="A1106" s="7" t="s">
        <v>124</v>
      </c>
      <c r="B1106" s="7" t="s">
        <v>1158</v>
      </c>
      <c r="C1106" s="7" t="s">
        <v>171</v>
      </c>
      <c r="D1106" s="8">
        <v>2020</v>
      </c>
      <c r="E1106" s="7" t="s">
        <v>919</v>
      </c>
      <c r="F1106" s="7" t="s">
        <v>796</v>
      </c>
      <c r="G1106" s="7" t="s">
        <v>528</v>
      </c>
      <c r="H1106" s="7" t="s">
        <v>7</v>
      </c>
      <c r="I1106" s="9">
        <v>3.9467795E-2</v>
      </c>
      <c r="J1106" s="10">
        <v>151.73660000000001</v>
      </c>
      <c r="K1106" s="11">
        <v>4.4000000000000004</v>
      </c>
      <c r="L1106" s="11" t="str">
        <f>IF(Tabla134[[#This Row],[Item Weight]]&lt;$U$12,"Poco Peso",IF(Tabla134[[#This Row],[Item Weight]]&lt;$U$13,"Peso Medio","Peso Alto"))</f>
        <v>Peso Alto</v>
      </c>
      <c r="M1106" s="7">
        <v>20.7</v>
      </c>
      <c r="N1106" s="11">
        <f>IF(Tabla134[[#This Row],[Item Weight (Nulos)]]="",VLOOKUP(Tabla134[[#This Row],[Item Identifier]],'Tabla para Nulos'!$A$3:$B$1563,2,FALSE),Tabla134[[#This Row],[Item Weight (Nulos)]])</f>
        <v>20.7</v>
      </c>
      <c r="O1106" s="11" t="str">
        <f>IF(Tabla134[[#This Row],[Item Visibility]]&lt;$U$15,"Poca visibilidad",IF(Tabla134[[#This Row],[Item Visibility]]&lt;$U$16,"Visibilidad media","Mayor visibilidad"))</f>
        <v>Visibilidad media</v>
      </c>
      <c r="P1106" s="11" t="str">
        <f>IF(Tabla134[[#This Row],[Rating]]&lt;2,"Muy Malo",IF(Tabla134[[#This Row],[Rating]]&lt;3,"Malo",IF(Tabla134[[#This Row],[Rating]]&lt;4,"Regular",IF(Tabla134[[#This Row],[Rating]]&lt;5,"Bueno","Excelente"))))</f>
        <v>Bueno</v>
      </c>
    </row>
    <row r="1107" spans="1:16" x14ac:dyDescent="0.2">
      <c r="A1107" s="7" t="s">
        <v>124</v>
      </c>
      <c r="B1107" s="7" t="s">
        <v>168</v>
      </c>
      <c r="C1107" s="7" t="s">
        <v>47</v>
      </c>
      <c r="D1107" s="8">
        <v>2020</v>
      </c>
      <c r="E1107" s="7" t="s">
        <v>919</v>
      </c>
      <c r="F1107" s="7" t="s">
        <v>796</v>
      </c>
      <c r="G1107" s="7" t="s">
        <v>528</v>
      </c>
      <c r="H1107" s="7" t="s">
        <v>7</v>
      </c>
      <c r="I1107" s="9">
        <v>6.9817659000000004E-2</v>
      </c>
      <c r="J1107" s="10">
        <v>53.532400000000003</v>
      </c>
      <c r="K1107" s="11">
        <v>4.4000000000000004</v>
      </c>
      <c r="L1107" s="11" t="str">
        <f>IF(Tabla134[[#This Row],[Item Weight]]&lt;$U$12,"Poco Peso",IF(Tabla134[[#This Row],[Item Weight]]&lt;$U$13,"Peso Medio","Peso Alto"))</f>
        <v>Peso Medio</v>
      </c>
      <c r="M1107" s="7">
        <v>12.65</v>
      </c>
      <c r="N1107" s="11">
        <f>IF(Tabla134[[#This Row],[Item Weight (Nulos)]]="",VLOOKUP(Tabla134[[#This Row],[Item Identifier]],'Tabla para Nulos'!$A$3:$B$1563,2,FALSE),Tabla134[[#This Row],[Item Weight (Nulos)]])</f>
        <v>12.65</v>
      </c>
      <c r="O1107" s="11" t="str">
        <f>IF(Tabla134[[#This Row],[Item Visibility]]&lt;$U$15,"Poca visibilidad",IF(Tabla134[[#This Row],[Item Visibility]]&lt;$U$16,"Visibilidad media","Mayor visibilidad"))</f>
        <v>Visibilidad media</v>
      </c>
      <c r="P1107" s="11" t="str">
        <f>IF(Tabla134[[#This Row],[Rating]]&lt;2,"Muy Malo",IF(Tabla134[[#This Row],[Rating]]&lt;3,"Malo",IF(Tabla134[[#This Row],[Rating]]&lt;4,"Regular",IF(Tabla134[[#This Row],[Rating]]&lt;5,"Bueno","Excelente"))))</f>
        <v>Bueno</v>
      </c>
    </row>
    <row r="1108" spans="1:16" x14ac:dyDescent="0.2">
      <c r="A1108" s="7" t="s">
        <v>124</v>
      </c>
      <c r="B1108" s="7" t="s">
        <v>1368</v>
      </c>
      <c r="C1108" s="7" t="s">
        <v>47</v>
      </c>
      <c r="D1108" s="8">
        <v>2020</v>
      </c>
      <c r="E1108" s="7" t="s">
        <v>919</v>
      </c>
      <c r="F1108" s="7" t="s">
        <v>796</v>
      </c>
      <c r="G1108" s="7" t="s">
        <v>528</v>
      </c>
      <c r="H1108" s="7" t="s">
        <v>7</v>
      </c>
      <c r="I1108" s="9">
        <v>3.2722950000000001E-2</v>
      </c>
      <c r="J1108" s="10">
        <v>165.7842</v>
      </c>
      <c r="K1108" s="11">
        <v>4.4000000000000004</v>
      </c>
      <c r="L1108" s="11" t="str">
        <f>IF(Tabla134[[#This Row],[Item Weight]]&lt;$U$12,"Poco Peso",IF(Tabla134[[#This Row],[Item Weight]]&lt;$U$13,"Peso Medio","Peso Alto"))</f>
        <v>Peso Medio</v>
      </c>
      <c r="M1108" s="7">
        <v>16.350000000000001</v>
      </c>
      <c r="N1108" s="11">
        <f>IF(Tabla134[[#This Row],[Item Weight (Nulos)]]="",VLOOKUP(Tabla134[[#This Row],[Item Identifier]],'Tabla para Nulos'!$A$3:$B$1563,2,FALSE),Tabla134[[#This Row],[Item Weight (Nulos)]])</f>
        <v>16.350000000000001</v>
      </c>
      <c r="O1108" s="11" t="str">
        <f>IF(Tabla134[[#This Row],[Item Visibility]]&lt;$U$15,"Poca visibilidad",IF(Tabla134[[#This Row],[Item Visibility]]&lt;$U$16,"Visibilidad media","Mayor visibilidad"))</f>
        <v>Visibilidad media</v>
      </c>
      <c r="P1108" s="11" t="str">
        <f>IF(Tabla134[[#This Row],[Rating]]&lt;2,"Muy Malo",IF(Tabla134[[#This Row],[Rating]]&lt;3,"Malo",IF(Tabla134[[#This Row],[Rating]]&lt;4,"Regular",IF(Tabla134[[#This Row],[Rating]]&lt;5,"Bueno","Excelente"))))</f>
        <v>Bueno</v>
      </c>
    </row>
    <row r="1109" spans="1:16" x14ac:dyDescent="0.2">
      <c r="A1109" s="7" t="s">
        <v>124</v>
      </c>
      <c r="B1109" s="7" t="s">
        <v>1394</v>
      </c>
      <c r="C1109" s="7" t="s">
        <v>14</v>
      </c>
      <c r="D1109" s="8">
        <v>2020</v>
      </c>
      <c r="E1109" s="7" t="s">
        <v>919</v>
      </c>
      <c r="F1109" s="7" t="s">
        <v>796</v>
      </c>
      <c r="G1109" s="7" t="s">
        <v>528</v>
      </c>
      <c r="H1109" s="7" t="s">
        <v>7</v>
      </c>
      <c r="I1109" s="9">
        <v>3.9715591000000001E-2</v>
      </c>
      <c r="J1109" s="10">
        <v>100.10420000000001</v>
      </c>
      <c r="K1109" s="11">
        <v>4.4000000000000004</v>
      </c>
      <c r="L1109" s="11" t="str">
        <f>IF(Tabla134[[#This Row],[Item Weight]]&lt;$U$12,"Poco Peso",IF(Tabla134[[#This Row],[Item Weight]]&lt;$U$13,"Peso Medio","Peso Alto"))</f>
        <v>Poco Peso</v>
      </c>
      <c r="M1109" s="7">
        <v>8.3949999999999996</v>
      </c>
      <c r="N1109" s="11">
        <f>IF(Tabla134[[#This Row],[Item Weight (Nulos)]]="",VLOOKUP(Tabla134[[#This Row],[Item Identifier]],'Tabla para Nulos'!$A$3:$B$1563,2,FALSE),Tabla134[[#This Row],[Item Weight (Nulos)]])</f>
        <v>8.3949999999999996</v>
      </c>
      <c r="O1109" s="11" t="str">
        <f>IF(Tabla134[[#This Row],[Item Visibility]]&lt;$U$15,"Poca visibilidad",IF(Tabla134[[#This Row],[Item Visibility]]&lt;$U$16,"Visibilidad media","Mayor visibilidad"))</f>
        <v>Visibilidad media</v>
      </c>
      <c r="P1109" s="11" t="str">
        <f>IF(Tabla134[[#This Row],[Rating]]&lt;2,"Muy Malo",IF(Tabla134[[#This Row],[Rating]]&lt;3,"Malo",IF(Tabla134[[#This Row],[Rating]]&lt;4,"Regular",IF(Tabla134[[#This Row],[Rating]]&lt;5,"Bueno","Excelente"))))</f>
        <v>Bueno</v>
      </c>
    </row>
    <row r="1110" spans="1:16" x14ac:dyDescent="0.2">
      <c r="A1110" s="7" t="s">
        <v>6</v>
      </c>
      <c r="B1110" s="7" t="s">
        <v>392</v>
      </c>
      <c r="C1110" s="7" t="s">
        <v>28</v>
      </c>
      <c r="D1110" s="8">
        <v>2015</v>
      </c>
      <c r="E1110" s="7" t="s">
        <v>922</v>
      </c>
      <c r="F1110" s="7" t="s">
        <v>796</v>
      </c>
      <c r="G1110" s="7" t="s">
        <v>528</v>
      </c>
      <c r="H1110" s="7" t="s">
        <v>7</v>
      </c>
      <c r="I1110" s="9">
        <v>4.9722334999999999E-2</v>
      </c>
      <c r="J1110" s="10">
        <v>224.50620000000001</v>
      </c>
      <c r="K1110" s="11">
        <v>4.4000000000000004</v>
      </c>
      <c r="L1110" s="11" t="str">
        <f>IF(Tabla134[[#This Row],[Item Weight]]&lt;$U$12,"Poco Peso",IF(Tabla134[[#This Row],[Item Weight]]&lt;$U$13,"Peso Medio","Peso Alto"))</f>
        <v>Poco Peso</v>
      </c>
      <c r="M1110" s="7">
        <v>6.2149999999999999</v>
      </c>
      <c r="N1110" s="11">
        <f>IF(Tabla134[[#This Row],[Item Weight (Nulos)]]="",VLOOKUP(Tabla134[[#This Row],[Item Identifier]],'Tabla para Nulos'!$A$3:$B$1563,2,FALSE),Tabla134[[#This Row],[Item Weight (Nulos)]])</f>
        <v>6.2149999999999999</v>
      </c>
      <c r="O1110" s="11" t="str">
        <f>IF(Tabla134[[#This Row],[Item Visibility]]&lt;$U$15,"Poca visibilidad",IF(Tabla134[[#This Row],[Item Visibility]]&lt;$U$16,"Visibilidad media","Mayor visibilidad"))</f>
        <v>Visibilidad media</v>
      </c>
      <c r="P1110" s="11" t="str">
        <f>IF(Tabla134[[#This Row],[Rating]]&lt;2,"Muy Malo",IF(Tabla134[[#This Row],[Rating]]&lt;3,"Malo",IF(Tabla134[[#This Row],[Rating]]&lt;4,"Regular",IF(Tabla134[[#This Row],[Rating]]&lt;5,"Bueno","Excelente"))))</f>
        <v>Bueno</v>
      </c>
    </row>
    <row r="1111" spans="1:16" x14ac:dyDescent="0.2">
      <c r="A1111" s="7" t="s">
        <v>6</v>
      </c>
      <c r="B1111" s="7" t="s">
        <v>1142</v>
      </c>
      <c r="C1111" s="7" t="s">
        <v>25</v>
      </c>
      <c r="D1111" s="8">
        <v>2015</v>
      </c>
      <c r="E1111" s="7" t="s">
        <v>922</v>
      </c>
      <c r="F1111" s="7" t="s">
        <v>796</v>
      </c>
      <c r="G1111" s="7" t="s">
        <v>528</v>
      </c>
      <c r="H1111" s="7" t="s">
        <v>7</v>
      </c>
      <c r="I1111" s="9">
        <v>7.2301795000000002E-2</v>
      </c>
      <c r="J1111" s="10">
        <v>185.69239999999999</v>
      </c>
      <c r="K1111" s="11">
        <v>4.4000000000000004</v>
      </c>
      <c r="L1111" s="11" t="str">
        <f>IF(Tabla134[[#This Row],[Item Weight]]&lt;$U$12,"Poco Peso",IF(Tabla134[[#This Row],[Item Weight]]&lt;$U$13,"Peso Medio","Peso Alto"))</f>
        <v>Poco Peso</v>
      </c>
      <c r="M1111" s="7">
        <v>8.7100000000000009</v>
      </c>
      <c r="N1111" s="11">
        <f>IF(Tabla134[[#This Row],[Item Weight (Nulos)]]="",VLOOKUP(Tabla134[[#This Row],[Item Identifier]],'Tabla para Nulos'!$A$3:$B$1563,2,FALSE),Tabla134[[#This Row],[Item Weight (Nulos)]])</f>
        <v>8.7100000000000009</v>
      </c>
      <c r="O1111" s="11" t="str">
        <f>IF(Tabla134[[#This Row],[Item Visibility]]&lt;$U$15,"Poca visibilidad",IF(Tabla134[[#This Row],[Item Visibility]]&lt;$U$16,"Visibilidad media","Mayor visibilidad"))</f>
        <v>Visibilidad media</v>
      </c>
      <c r="P1111" s="11" t="str">
        <f>IF(Tabla134[[#This Row],[Rating]]&lt;2,"Muy Malo",IF(Tabla134[[#This Row],[Rating]]&lt;3,"Malo",IF(Tabla134[[#This Row],[Rating]]&lt;4,"Regular",IF(Tabla134[[#This Row],[Rating]]&lt;5,"Bueno","Excelente"))))</f>
        <v>Bueno</v>
      </c>
    </row>
    <row r="1112" spans="1:16" x14ac:dyDescent="0.2">
      <c r="A1112" s="7" t="s">
        <v>6</v>
      </c>
      <c r="B1112" s="7" t="s">
        <v>1423</v>
      </c>
      <c r="C1112" s="7" t="s">
        <v>71</v>
      </c>
      <c r="D1112" s="8">
        <v>2015</v>
      </c>
      <c r="E1112" s="7" t="s">
        <v>922</v>
      </c>
      <c r="F1112" s="7" t="s">
        <v>796</v>
      </c>
      <c r="G1112" s="7" t="s">
        <v>528</v>
      </c>
      <c r="H1112" s="7" t="s">
        <v>7</v>
      </c>
      <c r="I1112" s="9">
        <v>6.2827446999999995E-2</v>
      </c>
      <c r="J1112" s="10">
        <v>105.099</v>
      </c>
      <c r="K1112" s="11">
        <v>4.4000000000000004</v>
      </c>
      <c r="L1112" s="11" t="str">
        <f>IF(Tabla134[[#This Row],[Item Weight]]&lt;$U$12,"Poco Peso",IF(Tabla134[[#This Row],[Item Weight]]&lt;$U$13,"Peso Medio","Peso Alto"))</f>
        <v>Peso Medio</v>
      </c>
      <c r="M1112" s="7">
        <v>12.6</v>
      </c>
      <c r="N1112" s="11">
        <f>IF(Tabla134[[#This Row],[Item Weight (Nulos)]]="",VLOOKUP(Tabla134[[#This Row],[Item Identifier]],'Tabla para Nulos'!$A$3:$B$1563,2,FALSE),Tabla134[[#This Row],[Item Weight (Nulos)]])</f>
        <v>12.6</v>
      </c>
      <c r="O1112" s="11" t="str">
        <f>IF(Tabla134[[#This Row],[Item Visibility]]&lt;$U$15,"Poca visibilidad",IF(Tabla134[[#This Row],[Item Visibility]]&lt;$U$16,"Visibilidad media","Mayor visibilidad"))</f>
        <v>Visibilidad media</v>
      </c>
      <c r="P1112" s="11" t="str">
        <f>IF(Tabla134[[#This Row],[Rating]]&lt;2,"Muy Malo",IF(Tabla134[[#This Row],[Rating]]&lt;3,"Malo",IF(Tabla134[[#This Row],[Rating]]&lt;4,"Regular",IF(Tabla134[[#This Row],[Rating]]&lt;5,"Bueno","Excelente"))))</f>
        <v>Bueno</v>
      </c>
    </row>
    <row r="1113" spans="1:16" x14ac:dyDescent="0.2">
      <c r="A1113" s="7" t="s">
        <v>6</v>
      </c>
      <c r="B1113" s="7" t="s">
        <v>310</v>
      </c>
      <c r="C1113" s="7" t="s">
        <v>10</v>
      </c>
      <c r="D1113" s="8">
        <v>2015</v>
      </c>
      <c r="E1113" s="7" t="s">
        <v>922</v>
      </c>
      <c r="F1113" s="7" t="s">
        <v>796</v>
      </c>
      <c r="G1113" s="7" t="s">
        <v>528</v>
      </c>
      <c r="H1113" s="7" t="s">
        <v>7</v>
      </c>
      <c r="I1113" s="9">
        <v>7.1597468999999997E-2</v>
      </c>
      <c r="J1113" s="10">
        <v>60.8536</v>
      </c>
      <c r="K1113" s="11">
        <v>4.4000000000000004</v>
      </c>
      <c r="L1113" s="11" t="str">
        <f>IF(Tabla134[[#This Row],[Item Weight]]&lt;$U$12,"Poco Peso",IF(Tabla134[[#This Row],[Item Weight]]&lt;$U$13,"Peso Medio","Peso Alto"))</f>
        <v>Peso Medio</v>
      </c>
      <c r="M1113" s="7">
        <v>13.3</v>
      </c>
      <c r="N1113" s="11">
        <f>IF(Tabla134[[#This Row],[Item Weight (Nulos)]]="",VLOOKUP(Tabla134[[#This Row],[Item Identifier]],'Tabla para Nulos'!$A$3:$B$1563,2,FALSE),Tabla134[[#This Row],[Item Weight (Nulos)]])</f>
        <v>13.3</v>
      </c>
      <c r="O1113" s="11" t="str">
        <f>IF(Tabla134[[#This Row],[Item Visibility]]&lt;$U$15,"Poca visibilidad",IF(Tabla134[[#This Row],[Item Visibility]]&lt;$U$16,"Visibilidad media","Mayor visibilidad"))</f>
        <v>Visibilidad media</v>
      </c>
      <c r="P1113" s="11" t="str">
        <f>IF(Tabla134[[#This Row],[Rating]]&lt;2,"Muy Malo",IF(Tabla134[[#This Row],[Rating]]&lt;3,"Malo",IF(Tabla134[[#This Row],[Rating]]&lt;4,"Regular",IF(Tabla134[[#This Row],[Rating]]&lt;5,"Bueno","Excelente"))))</f>
        <v>Bueno</v>
      </c>
    </row>
    <row r="1114" spans="1:16" x14ac:dyDescent="0.2">
      <c r="A1114" s="7" t="s">
        <v>6</v>
      </c>
      <c r="B1114" s="7" t="s">
        <v>62</v>
      </c>
      <c r="C1114" s="7" t="s">
        <v>10</v>
      </c>
      <c r="D1114" s="8">
        <v>2015</v>
      </c>
      <c r="E1114" s="7" t="s">
        <v>922</v>
      </c>
      <c r="F1114" s="7" t="s">
        <v>796</v>
      </c>
      <c r="G1114" s="7" t="s">
        <v>528</v>
      </c>
      <c r="H1114" s="7" t="s">
        <v>7</v>
      </c>
      <c r="I1114" s="9">
        <v>4.3743689000000002E-2</v>
      </c>
      <c r="J1114" s="10">
        <v>157.7946</v>
      </c>
      <c r="K1114" s="11">
        <v>4.4000000000000004</v>
      </c>
      <c r="L1114" s="11" t="str">
        <f>IF(Tabla134[[#This Row],[Item Weight]]&lt;$U$12,"Poco Peso",IF(Tabla134[[#This Row],[Item Weight]]&lt;$U$13,"Peso Medio","Peso Alto"))</f>
        <v>Peso Medio</v>
      </c>
      <c r="M1114" s="7">
        <v>13.6</v>
      </c>
      <c r="N1114" s="11">
        <f>IF(Tabla134[[#This Row],[Item Weight (Nulos)]]="",VLOOKUP(Tabla134[[#This Row],[Item Identifier]],'Tabla para Nulos'!$A$3:$B$1563,2,FALSE),Tabla134[[#This Row],[Item Weight (Nulos)]])</f>
        <v>13.6</v>
      </c>
      <c r="O1114" s="11" t="str">
        <f>IF(Tabla134[[#This Row],[Item Visibility]]&lt;$U$15,"Poca visibilidad",IF(Tabla134[[#This Row],[Item Visibility]]&lt;$U$16,"Visibilidad media","Mayor visibilidad"))</f>
        <v>Visibilidad media</v>
      </c>
      <c r="P1114" s="11" t="str">
        <f>IF(Tabla134[[#This Row],[Rating]]&lt;2,"Muy Malo",IF(Tabla134[[#This Row],[Rating]]&lt;3,"Malo",IF(Tabla134[[#This Row],[Rating]]&lt;4,"Regular",IF(Tabla134[[#This Row],[Rating]]&lt;5,"Bueno","Excelente"))))</f>
        <v>Bueno</v>
      </c>
    </row>
    <row r="1115" spans="1:16" x14ac:dyDescent="0.2">
      <c r="A1115" s="7" t="s">
        <v>6</v>
      </c>
      <c r="B1115" s="7" t="s">
        <v>342</v>
      </c>
      <c r="C1115" s="7" t="s">
        <v>10</v>
      </c>
      <c r="D1115" s="8">
        <v>2015</v>
      </c>
      <c r="E1115" s="7" t="s">
        <v>922</v>
      </c>
      <c r="F1115" s="7" t="s">
        <v>796</v>
      </c>
      <c r="G1115" s="7" t="s">
        <v>528</v>
      </c>
      <c r="H1115" s="7" t="s">
        <v>7</v>
      </c>
      <c r="I1115" s="9">
        <v>2.4999711000000001E-2</v>
      </c>
      <c r="J1115" s="10">
        <v>97.840999999999994</v>
      </c>
      <c r="K1115" s="11">
        <v>4.4000000000000004</v>
      </c>
      <c r="L1115" s="11" t="str">
        <f>IF(Tabla134[[#This Row],[Item Weight]]&lt;$U$12,"Poco Peso",IF(Tabla134[[#This Row],[Item Weight]]&lt;$U$13,"Peso Medio","Peso Alto"))</f>
        <v>Peso Medio</v>
      </c>
      <c r="M1115" s="7">
        <v>16.100000000000001</v>
      </c>
      <c r="N1115" s="11">
        <f>IF(Tabla134[[#This Row],[Item Weight (Nulos)]]="",VLOOKUP(Tabla134[[#This Row],[Item Identifier]],'Tabla para Nulos'!$A$3:$B$1563,2,FALSE),Tabla134[[#This Row],[Item Weight (Nulos)]])</f>
        <v>16.100000000000001</v>
      </c>
      <c r="O1115" s="11" t="str">
        <f>IF(Tabla134[[#This Row],[Item Visibility]]&lt;$U$15,"Poca visibilidad",IF(Tabla134[[#This Row],[Item Visibility]]&lt;$U$16,"Visibilidad media","Mayor visibilidad"))</f>
        <v>Poca visibilidad</v>
      </c>
      <c r="P1115" s="11" t="str">
        <f>IF(Tabla134[[#This Row],[Rating]]&lt;2,"Muy Malo",IF(Tabla134[[#This Row],[Rating]]&lt;3,"Malo",IF(Tabla134[[#This Row],[Rating]]&lt;4,"Regular",IF(Tabla134[[#This Row],[Rating]]&lt;5,"Bueno","Excelente"))))</f>
        <v>Bueno</v>
      </c>
    </row>
    <row r="1116" spans="1:16" x14ac:dyDescent="0.2">
      <c r="A1116" s="7" t="s">
        <v>6</v>
      </c>
      <c r="B1116" s="7" t="s">
        <v>1597</v>
      </c>
      <c r="C1116" s="7" t="s">
        <v>10</v>
      </c>
      <c r="D1116" s="8">
        <v>2015</v>
      </c>
      <c r="E1116" s="7" t="s">
        <v>922</v>
      </c>
      <c r="F1116" s="7" t="s">
        <v>796</v>
      </c>
      <c r="G1116" s="7" t="s">
        <v>528</v>
      </c>
      <c r="H1116" s="7" t="s">
        <v>7</v>
      </c>
      <c r="I1116" s="9">
        <v>4.9074896999999999E-2</v>
      </c>
      <c r="J1116" s="10">
        <v>154.26820000000001</v>
      </c>
      <c r="K1116" s="11">
        <v>4.4000000000000004</v>
      </c>
      <c r="L1116" s="11" t="str">
        <f>IF(Tabla134[[#This Row],[Item Weight]]&lt;$U$12,"Poco Peso",IF(Tabla134[[#This Row],[Item Weight]]&lt;$U$13,"Peso Medio","Peso Alto"))</f>
        <v>Peso Medio</v>
      </c>
      <c r="M1116" s="7">
        <v>16.25</v>
      </c>
      <c r="N1116" s="11">
        <f>IF(Tabla134[[#This Row],[Item Weight (Nulos)]]="",VLOOKUP(Tabla134[[#This Row],[Item Identifier]],'Tabla para Nulos'!$A$3:$B$1563,2,FALSE),Tabla134[[#This Row],[Item Weight (Nulos)]])</f>
        <v>16.25</v>
      </c>
      <c r="O1116" s="11" t="str">
        <f>IF(Tabla134[[#This Row],[Item Visibility]]&lt;$U$15,"Poca visibilidad",IF(Tabla134[[#This Row],[Item Visibility]]&lt;$U$16,"Visibilidad media","Mayor visibilidad"))</f>
        <v>Visibilidad media</v>
      </c>
      <c r="P1116" s="11" t="str">
        <f>IF(Tabla134[[#This Row],[Rating]]&lt;2,"Muy Malo",IF(Tabla134[[#This Row],[Rating]]&lt;3,"Malo",IF(Tabla134[[#This Row],[Rating]]&lt;4,"Regular",IF(Tabla134[[#This Row],[Rating]]&lt;5,"Bueno","Excelente"))))</f>
        <v>Bueno</v>
      </c>
    </row>
    <row r="1117" spans="1:16" x14ac:dyDescent="0.2">
      <c r="A1117" s="7" t="s">
        <v>6</v>
      </c>
      <c r="B1117" s="7" t="s">
        <v>802</v>
      </c>
      <c r="C1117" s="7" t="s">
        <v>14</v>
      </c>
      <c r="D1117" s="8">
        <v>2015</v>
      </c>
      <c r="E1117" s="7" t="s">
        <v>922</v>
      </c>
      <c r="F1117" s="7" t="s">
        <v>796</v>
      </c>
      <c r="G1117" s="7" t="s">
        <v>528</v>
      </c>
      <c r="H1117" s="7" t="s">
        <v>7</v>
      </c>
      <c r="I1117" s="9">
        <v>1.2288171000000001E-2</v>
      </c>
      <c r="J1117" s="10">
        <v>129.92840000000001</v>
      </c>
      <c r="K1117" s="11">
        <v>4.4000000000000004</v>
      </c>
      <c r="L1117" s="11" t="str">
        <f>IF(Tabla134[[#This Row],[Item Weight]]&lt;$U$12,"Poco Peso",IF(Tabla134[[#This Row],[Item Weight]]&lt;$U$13,"Peso Medio","Peso Alto"))</f>
        <v>Peso Medio</v>
      </c>
      <c r="M1117" s="7">
        <v>15.15</v>
      </c>
      <c r="N1117" s="11">
        <f>IF(Tabla134[[#This Row],[Item Weight (Nulos)]]="",VLOOKUP(Tabla134[[#This Row],[Item Identifier]],'Tabla para Nulos'!$A$3:$B$1563,2,FALSE),Tabla134[[#This Row],[Item Weight (Nulos)]])</f>
        <v>15.15</v>
      </c>
      <c r="O1117" s="11" t="str">
        <f>IF(Tabla134[[#This Row],[Item Visibility]]&lt;$U$15,"Poca visibilidad",IF(Tabla134[[#This Row],[Item Visibility]]&lt;$U$16,"Visibilidad media","Mayor visibilidad"))</f>
        <v>Poca visibilidad</v>
      </c>
      <c r="P1117" s="11" t="str">
        <f>IF(Tabla134[[#This Row],[Rating]]&lt;2,"Muy Malo",IF(Tabla134[[#This Row],[Rating]]&lt;3,"Malo",IF(Tabla134[[#This Row],[Rating]]&lt;4,"Regular",IF(Tabla134[[#This Row],[Rating]]&lt;5,"Bueno","Excelente"))))</f>
        <v>Bueno</v>
      </c>
    </row>
    <row r="1118" spans="1:16" x14ac:dyDescent="0.2">
      <c r="A1118" s="7" t="s">
        <v>6</v>
      </c>
      <c r="B1118" s="7" t="s">
        <v>121</v>
      </c>
      <c r="C1118" s="7" t="s">
        <v>28</v>
      </c>
      <c r="D1118" s="8">
        <v>2020</v>
      </c>
      <c r="E1118" s="7" t="s">
        <v>919</v>
      </c>
      <c r="F1118" s="7" t="s">
        <v>796</v>
      </c>
      <c r="G1118" s="7" t="s">
        <v>528</v>
      </c>
      <c r="H1118" s="7" t="s">
        <v>7</v>
      </c>
      <c r="I1118" s="9">
        <v>0.11733375</v>
      </c>
      <c r="J1118" s="10">
        <v>164.12100000000001</v>
      </c>
      <c r="K1118" s="11">
        <v>4.4000000000000004</v>
      </c>
      <c r="L1118" s="11" t="str">
        <f>IF(Tabla134[[#This Row],[Item Weight]]&lt;$U$12,"Poco Peso",IF(Tabla134[[#This Row],[Item Weight]]&lt;$U$13,"Peso Medio","Peso Alto"))</f>
        <v>Peso Medio</v>
      </c>
      <c r="M1118" s="7">
        <v>10.5</v>
      </c>
      <c r="N1118" s="11">
        <f>IF(Tabla134[[#This Row],[Item Weight (Nulos)]]="",VLOOKUP(Tabla134[[#This Row],[Item Identifier]],'Tabla para Nulos'!$A$3:$B$1563,2,FALSE),Tabla134[[#This Row],[Item Weight (Nulos)]])</f>
        <v>10.5</v>
      </c>
      <c r="O1118" s="11" t="str">
        <f>IF(Tabla134[[#This Row],[Item Visibility]]&lt;$U$15,"Poca visibilidad",IF(Tabla134[[#This Row],[Item Visibility]]&lt;$U$16,"Visibilidad media","Mayor visibilidad"))</f>
        <v>Mayor visibilidad</v>
      </c>
      <c r="P1118" s="11" t="str">
        <f>IF(Tabla134[[#This Row],[Rating]]&lt;2,"Muy Malo",IF(Tabla134[[#This Row],[Rating]]&lt;3,"Malo",IF(Tabla134[[#This Row],[Rating]]&lt;4,"Regular",IF(Tabla134[[#This Row],[Rating]]&lt;5,"Bueno","Excelente"))))</f>
        <v>Bueno</v>
      </c>
    </row>
    <row r="1119" spans="1:16" x14ac:dyDescent="0.2">
      <c r="A1119" s="7" t="s">
        <v>6</v>
      </c>
      <c r="B1119" s="7" t="s">
        <v>114</v>
      </c>
      <c r="C1119" s="7" t="s">
        <v>112</v>
      </c>
      <c r="D1119" s="8">
        <v>2020</v>
      </c>
      <c r="E1119" s="7" t="s">
        <v>919</v>
      </c>
      <c r="F1119" s="7" t="s">
        <v>796</v>
      </c>
      <c r="G1119" s="7" t="s">
        <v>528</v>
      </c>
      <c r="H1119" s="7" t="s">
        <v>7</v>
      </c>
      <c r="I1119" s="9">
        <v>5.5872770000000002E-2</v>
      </c>
      <c r="J1119" s="10">
        <v>222.1088</v>
      </c>
      <c r="K1119" s="11">
        <v>4.4000000000000004</v>
      </c>
      <c r="L1119" s="11" t="str">
        <f>IF(Tabla134[[#This Row],[Item Weight]]&lt;$U$12,"Poco Peso",IF(Tabla134[[#This Row],[Item Weight]]&lt;$U$13,"Peso Medio","Peso Alto"))</f>
        <v>Poco Peso</v>
      </c>
      <c r="M1119" s="7">
        <v>7.05</v>
      </c>
      <c r="N1119" s="11">
        <f>IF(Tabla134[[#This Row],[Item Weight (Nulos)]]="",VLOOKUP(Tabla134[[#This Row],[Item Identifier]],'Tabla para Nulos'!$A$3:$B$1563,2,FALSE),Tabla134[[#This Row],[Item Weight (Nulos)]])</f>
        <v>7.05</v>
      </c>
      <c r="O1119" s="11" t="str">
        <f>IF(Tabla134[[#This Row],[Item Visibility]]&lt;$U$15,"Poca visibilidad",IF(Tabla134[[#This Row],[Item Visibility]]&lt;$U$16,"Visibilidad media","Mayor visibilidad"))</f>
        <v>Visibilidad media</v>
      </c>
      <c r="P1119" s="11" t="str">
        <f>IF(Tabla134[[#This Row],[Rating]]&lt;2,"Muy Malo",IF(Tabla134[[#This Row],[Rating]]&lt;3,"Malo",IF(Tabla134[[#This Row],[Rating]]&lt;4,"Regular",IF(Tabla134[[#This Row],[Rating]]&lt;5,"Bueno","Excelente"))))</f>
        <v>Bueno</v>
      </c>
    </row>
    <row r="1120" spans="1:16" x14ac:dyDescent="0.2">
      <c r="A1120" s="7" t="s">
        <v>6</v>
      </c>
      <c r="B1120" s="7" t="s">
        <v>1513</v>
      </c>
      <c r="C1120" s="7" t="s">
        <v>108</v>
      </c>
      <c r="D1120" s="8">
        <v>2020</v>
      </c>
      <c r="E1120" s="7" t="s">
        <v>919</v>
      </c>
      <c r="F1120" s="7" t="s">
        <v>796</v>
      </c>
      <c r="G1120" s="7" t="s">
        <v>528</v>
      </c>
      <c r="H1120" s="7" t="s">
        <v>7</v>
      </c>
      <c r="I1120" s="9">
        <v>5.6637129000000001E-2</v>
      </c>
      <c r="J1120" s="10">
        <v>233.83</v>
      </c>
      <c r="K1120" s="11">
        <v>4.4000000000000004</v>
      </c>
      <c r="L1120" s="11" t="str">
        <f>IF(Tabla134[[#This Row],[Item Weight]]&lt;$U$12,"Poco Peso",IF(Tabla134[[#This Row],[Item Weight]]&lt;$U$13,"Peso Medio","Peso Alto"))</f>
        <v>Peso Medio</v>
      </c>
      <c r="M1120" s="7">
        <v>13.85</v>
      </c>
      <c r="N1120" s="11">
        <f>IF(Tabla134[[#This Row],[Item Weight (Nulos)]]="",VLOOKUP(Tabla134[[#This Row],[Item Identifier]],'Tabla para Nulos'!$A$3:$B$1563,2,FALSE),Tabla134[[#This Row],[Item Weight (Nulos)]])</f>
        <v>13.85</v>
      </c>
      <c r="O1120" s="11" t="str">
        <f>IF(Tabla134[[#This Row],[Item Visibility]]&lt;$U$15,"Poca visibilidad",IF(Tabla134[[#This Row],[Item Visibility]]&lt;$U$16,"Visibilidad media","Mayor visibilidad"))</f>
        <v>Visibilidad media</v>
      </c>
      <c r="P1120" s="11" t="str">
        <f>IF(Tabla134[[#This Row],[Rating]]&lt;2,"Muy Malo",IF(Tabla134[[#This Row],[Rating]]&lt;3,"Malo",IF(Tabla134[[#This Row],[Rating]]&lt;4,"Regular",IF(Tabla134[[#This Row],[Rating]]&lt;5,"Bueno","Excelente"))))</f>
        <v>Bueno</v>
      </c>
    </row>
    <row r="1121" spans="1:16" x14ac:dyDescent="0.2">
      <c r="A1121" s="7" t="s">
        <v>6</v>
      </c>
      <c r="B1121" s="7" t="s">
        <v>82</v>
      </c>
      <c r="C1121" s="7" t="s">
        <v>71</v>
      </c>
      <c r="D1121" s="8">
        <v>2020</v>
      </c>
      <c r="E1121" s="7" t="s">
        <v>919</v>
      </c>
      <c r="F1121" s="7" t="s">
        <v>796</v>
      </c>
      <c r="G1121" s="7" t="s">
        <v>528</v>
      </c>
      <c r="H1121" s="7" t="s">
        <v>7</v>
      </c>
      <c r="I1121" s="9">
        <v>6.7107448E-2</v>
      </c>
      <c r="J1121" s="10">
        <v>258.19619999999998</v>
      </c>
      <c r="K1121" s="11">
        <v>4.4000000000000004</v>
      </c>
      <c r="L1121" s="11" t="str">
        <f>IF(Tabla134[[#This Row],[Item Weight]]&lt;$U$12,"Poco Peso",IF(Tabla134[[#This Row],[Item Weight]]&lt;$U$13,"Peso Medio","Peso Alto"))</f>
        <v>Peso Medio</v>
      </c>
      <c r="M1121" s="7">
        <v>11.3</v>
      </c>
      <c r="N1121" s="11">
        <f>IF(Tabla134[[#This Row],[Item Weight (Nulos)]]="",VLOOKUP(Tabla134[[#This Row],[Item Identifier]],'Tabla para Nulos'!$A$3:$B$1563,2,FALSE),Tabla134[[#This Row],[Item Weight (Nulos)]])</f>
        <v>11.3</v>
      </c>
      <c r="O1121" s="11" t="str">
        <f>IF(Tabla134[[#This Row],[Item Visibility]]&lt;$U$15,"Poca visibilidad",IF(Tabla134[[#This Row],[Item Visibility]]&lt;$U$16,"Visibilidad media","Mayor visibilidad"))</f>
        <v>Visibilidad media</v>
      </c>
      <c r="P1121" s="11" t="str">
        <f>IF(Tabla134[[#This Row],[Rating]]&lt;2,"Muy Malo",IF(Tabla134[[#This Row],[Rating]]&lt;3,"Malo",IF(Tabla134[[#This Row],[Rating]]&lt;4,"Regular",IF(Tabla134[[#This Row],[Rating]]&lt;5,"Bueno","Excelente"))))</f>
        <v>Bueno</v>
      </c>
    </row>
    <row r="1122" spans="1:16" x14ac:dyDescent="0.2">
      <c r="A1122" s="7" t="s">
        <v>6</v>
      </c>
      <c r="B1122" s="7" t="s">
        <v>69</v>
      </c>
      <c r="C1122" s="7" t="s">
        <v>10</v>
      </c>
      <c r="D1122" s="8">
        <v>2020</v>
      </c>
      <c r="E1122" s="7" t="s">
        <v>919</v>
      </c>
      <c r="F1122" s="7" t="s">
        <v>796</v>
      </c>
      <c r="G1122" s="7" t="s">
        <v>1</v>
      </c>
      <c r="H1122" s="7" t="s">
        <v>7</v>
      </c>
      <c r="I1122" s="9">
        <v>5.9160135000000003E-2</v>
      </c>
      <c r="J1122" s="10">
        <v>191.553</v>
      </c>
      <c r="K1122" s="11">
        <v>4.4000000000000004</v>
      </c>
      <c r="L1122" s="11" t="str">
        <f>IF(Tabla134[[#This Row],[Item Weight]]&lt;$U$12,"Poco Peso",IF(Tabla134[[#This Row],[Item Weight]]&lt;$U$13,"Peso Medio","Peso Alto"))</f>
        <v>Peso Medio</v>
      </c>
      <c r="M1122" s="7">
        <v>10.3</v>
      </c>
      <c r="N1122" s="11">
        <f>IF(Tabla134[[#This Row],[Item Weight (Nulos)]]="",VLOOKUP(Tabla134[[#This Row],[Item Identifier]],'Tabla para Nulos'!$A$3:$B$1563,2,FALSE),Tabla134[[#This Row],[Item Weight (Nulos)]])</f>
        <v>10.3</v>
      </c>
      <c r="O1122" s="11" t="str">
        <f>IF(Tabla134[[#This Row],[Item Visibility]]&lt;$U$15,"Poca visibilidad",IF(Tabla134[[#This Row],[Item Visibility]]&lt;$U$16,"Visibilidad media","Mayor visibilidad"))</f>
        <v>Visibilidad media</v>
      </c>
      <c r="P1122" s="11" t="str">
        <f>IF(Tabla134[[#This Row],[Rating]]&lt;2,"Muy Malo",IF(Tabla134[[#This Row],[Rating]]&lt;3,"Malo",IF(Tabla134[[#This Row],[Rating]]&lt;4,"Regular",IF(Tabla134[[#This Row],[Rating]]&lt;5,"Bueno","Excelente"))))</f>
        <v>Bueno</v>
      </c>
    </row>
    <row r="1123" spans="1:16" x14ac:dyDescent="0.2">
      <c r="A1123" s="7" t="s">
        <v>6</v>
      </c>
      <c r="B1123" s="7" t="s">
        <v>965</v>
      </c>
      <c r="C1123" s="7" t="s">
        <v>47</v>
      </c>
      <c r="D1123" s="8">
        <v>2020</v>
      </c>
      <c r="E1123" s="7" t="s">
        <v>919</v>
      </c>
      <c r="F1123" s="7" t="s">
        <v>796</v>
      </c>
      <c r="G1123" s="7" t="s">
        <v>1</v>
      </c>
      <c r="H1123" s="7" t="s">
        <v>7</v>
      </c>
      <c r="I1123" s="9">
        <v>3.3627129999999998E-2</v>
      </c>
      <c r="J1123" s="10">
        <v>156.13140000000001</v>
      </c>
      <c r="K1123" s="11">
        <v>4.4000000000000004</v>
      </c>
      <c r="L1123" s="11" t="str">
        <f>IF(Tabla134[[#This Row],[Item Weight]]&lt;$U$12,"Poco Peso",IF(Tabla134[[#This Row],[Item Weight]]&lt;$U$13,"Peso Medio","Peso Alto"))</f>
        <v>Peso Medio</v>
      </c>
      <c r="M1123" s="7">
        <v>9.3000000000000007</v>
      </c>
      <c r="N1123" s="11">
        <f>IF(Tabla134[[#This Row],[Item Weight (Nulos)]]="",VLOOKUP(Tabla134[[#This Row],[Item Identifier]],'Tabla para Nulos'!$A$3:$B$1563,2,FALSE),Tabla134[[#This Row],[Item Weight (Nulos)]])</f>
        <v>9.3000000000000007</v>
      </c>
      <c r="O1123" s="11" t="str">
        <f>IF(Tabla134[[#This Row],[Item Visibility]]&lt;$U$15,"Poca visibilidad",IF(Tabla134[[#This Row],[Item Visibility]]&lt;$U$16,"Visibilidad media","Mayor visibilidad"))</f>
        <v>Visibilidad media</v>
      </c>
      <c r="P1123" s="11" t="str">
        <f>IF(Tabla134[[#This Row],[Rating]]&lt;2,"Muy Malo",IF(Tabla134[[#This Row],[Rating]]&lt;3,"Malo",IF(Tabla134[[#This Row],[Rating]]&lt;4,"Regular",IF(Tabla134[[#This Row],[Rating]]&lt;5,"Bueno","Excelente"))))</f>
        <v>Bueno</v>
      </c>
    </row>
    <row r="1124" spans="1:16" x14ac:dyDescent="0.2">
      <c r="A1124" s="7" t="s">
        <v>6</v>
      </c>
      <c r="B1124" s="7" t="s">
        <v>811</v>
      </c>
      <c r="C1124" s="7" t="s">
        <v>47</v>
      </c>
      <c r="D1124" s="8">
        <v>2020</v>
      </c>
      <c r="E1124" s="7" t="s">
        <v>919</v>
      </c>
      <c r="F1124" s="7" t="s">
        <v>796</v>
      </c>
      <c r="G1124" s="7" t="s">
        <v>1</v>
      </c>
      <c r="H1124" s="7" t="s">
        <v>7</v>
      </c>
      <c r="I1124" s="9">
        <v>2.6072872E-2</v>
      </c>
      <c r="J1124" s="10">
        <v>99.867400000000004</v>
      </c>
      <c r="K1124" s="11">
        <v>4.4000000000000004</v>
      </c>
      <c r="L1124" s="11" t="str">
        <f>IF(Tabla134[[#This Row],[Item Weight]]&lt;$U$12,"Poco Peso",IF(Tabla134[[#This Row],[Item Weight]]&lt;$U$13,"Peso Medio","Peso Alto"))</f>
        <v>Peso Medio</v>
      </c>
      <c r="M1124" s="7">
        <v>11.8</v>
      </c>
      <c r="N1124" s="11">
        <f>IF(Tabla134[[#This Row],[Item Weight (Nulos)]]="",VLOOKUP(Tabla134[[#This Row],[Item Identifier]],'Tabla para Nulos'!$A$3:$B$1563,2,FALSE),Tabla134[[#This Row],[Item Weight (Nulos)]])</f>
        <v>11.8</v>
      </c>
      <c r="O1124" s="11" t="str">
        <f>IF(Tabla134[[#This Row],[Item Visibility]]&lt;$U$15,"Poca visibilidad",IF(Tabla134[[#This Row],[Item Visibility]]&lt;$U$16,"Visibilidad media","Mayor visibilidad"))</f>
        <v>Poca visibilidad</v>
      </c>
      <c r="P1124" s="11" t="str">
        <f>IF(Tabla134[[#This Row],[Rating]]&lt;2,"Muy Malo",IF(Tabla134[[#This Row],[Rating]]&lt;3,"Malo",IF(Tabla134[[#This Row],[Rating]]&lt;4,"Regular",IF(Tabla134[[#This Row],[Rating]]&lt;5,"Bueno","Excelente"))))</f>
        <v>Bueno</v>
      </c>
    </row>
    <row r="1125" spans="1:16" x14ac:dyDescent="0.2">
      <c r="A1125" s="7" t="s">
        <v>6</v>
      </c>
      <c r="B1125" s="7" t="s">
        <v>1447</v>
      </c>
      <c r="C1125" s="7" t="s">
        <v>14</v>
      </c>
      <c r="D1125" s="8">
        <v>2020</v>
      </c>
      <c r="E1125" s="7" t="s">
        <v>919</v>
      </c>
      <c r="F1125" s="7" t="s">
        <v>796</v>
      </c>
      <c r="G1125" s="7" t="s">
        <v>1</v>
      </c>
      <c r="H1125" s="7" t="s">
        <v>7</v>
      </c>
      <c r="I1125" s="9">
        <v>0</v>
      </c>
      <c r="J1125" s="10">
        <v>103.1332</v>
      </c>
      <c r="K1125" s="11">
        <v>4.4000000000000004</v>
      </c>
      <c r="L1125" s="11" t="str">
        <f>IF(Tabla134[[#This Row],[Item Weight]]&lt;$U$12,"Poco Peso",IF(Tabla134[[#This Row],[Item Weight]]&lt;$U$13,"Peso Medio","Peso Alto"))</f>
        <v>Poco Peso</v>
      </c>
      <c r="M1125" s="7">
        <v>7.21</v>
      </c>
      <c r="N1125" s="11">
        <f>IF(Tabla134[[#This Row],[Item Weight (Nulos)]]="",VLOOKUP(Tabla134[[#This Row],[Item Identifier]],'Tabla para Nulos'!$A$3:$B$1563,2,FALSE),Tabla134[[#This Row],[Item Weight (Nulos)]])</f>
        <v>7.21</v>
      </c>
      <c r="O1125" s="11" t="str">
        <f>IF(Tabla134[[#This Row],[Item Visibility]]&lt;$U$15,"Poca visibilidad",IF(Tabla134[[#This Row],[Item Visibility]]&lt;$U$16,"Visibilidad media","Mayor visibilidad"))</f>
        <v>Poca visibilidad</v>
      </c>
      <c r="P1125" s="11" t="str">
        <f>IF(Tabla134[[#This Row],[Rating]]&lt;2,"Muy Malo",IF(Tabla134[[#This Row],[Rating]]&lt;3,"Malo",IF(Tabla134[[#This Row],[Rating]]&lt;4,"Regular",IF(Tabla134[[#This Row],[Rating]]&lt;5,"Bueno","Excelente"))))</f>
        <v>Bueno</v>
      </c>
    </row>
    <row r="1126" spans="1:16" x14ac:dyDescent="0.2">
      <c r="A1126" s="7" t="s">
        <v>6</v>
      </c>
      <c r="B1126" s="7" t="s">
        <v>962</v>
      </c>
      <c r="C1126" s="7" t="s">
        <v>14</v>
      </c>
      <c r="D1126" s="8">
        <v>2020</v>
      </c>
      <c r="E1126" s="7" t="s">
        <v>919</v>
      </c>
      <c r="F1126" s="7" t="s">
        <v>796</v>
      </c>
      <c r="G1126" s="7" t="s">
        <v>1</v>
      </c>
      <c r="H1126" s="7" t="s">
        <v>7</v>
      </c>
      <c r="I1126" s="9">
        <v>7.1104407999999994E-2</v>
      </c>
      <c r="J1126" s="10">
        <v>95.012</v>
      </c>
      <c r="K1126" s="11">
        <v>4.4000000000000004</v>
      </c>
      <c r="L1126" s="11" t="str">
        <f>IF(Tabla134[[#This Row],[Item Weight]]&lt;$U$12,"Poco Peso",IF(Tabla134[[#This Row],[Item Weight]]&lt;$U$13,"Peso Medio","Peso Alto"))</f>
        <v>Poco Peso</v>
      </c>
      <c r="M1126" s="7">
        <v>7.64</v>
      </c>
      <c r="N1126" s="11">
        <f>IF(Tabla134[[#This Row],[Item Weight (Nulos)]]="",VLOOKUP(Tabla134[[#This Row],[Item Identifier]],'Tabla para Nulos'!$A$3:$B$1563,2,FALSE),Tabla134[[#This Row],[Item Weight (Nulos)]])</f>
        <v>7.64</v>
      </c>
      <c r="O1126" s="11" t="str">
        <f>IF(Tabla134[[#This Row],[Item Visibility]]&lt;$U$15,"Poca visibilidad",IF(Tabla134[[#This Row],[Item Visibility]]&lt;$U$16,"Visibilidad media","Mayor visibilidad"))</f>
        <v>Visibilidad media</v>
      </c>
      <c r="P1126" s="11" t="str">
        <f>IF(Tabla134[[#This Row],[Rating]]&lt;2,"Muy Malo",IF(Tabla134[[#This Row],[Rating]]&lt;3,"Malo",IF(Tabla134[[#This Row],[Rating]]&lt;4,"Regular",IF(Tabla134[[#This Row],[Rating]]&lt;5,"Bueno","Excelente"))))</f>
        <v>Bueno</v>
      </c>
    </row>
    <row r="1127" spans="1:16" x14ac:dyDescent="0.2">
      <c r="A1127" s="7" t="s">
        <v>6</v>
      </c>
      <c r="B1127" s="7" t="s">
        <v>1475</v>
      </c>
      <c r="C1127" s="7" t="s">
        <v>14</v>
      </c>
      <c r="D1127" s="8">
        <v>2020</v>
      </c>
      <c r="E1127" s="7" t="s">
        <v>919</v>
      </c>
      <c r="F1127" s="7" t="s">
        <v>796</v>
      </c>
      <c r="G1127" s="7" t="s">
        <v>1</v>
      </c>
      <c r="H1127" s="7" t="s">
        <v>7</v>
      </c>
      <c r="I1127" s="9">
        <v>7.6278201000000004E-2</v>
      </c>
      <c r="J1127" s="10">
        <v>85.190799999999996</v>
      </c>
      <c r="K1127" s="11">
        <v>4.4000000000000004</v>
      </c>
      <c r="L1127" s="11" t="str">
        <f>IF(Tabla134[[#This Row],[Item Weight]]&lt;$U$12,"Poco Peso",IF(Tabla134[[#This Row],[Item Weight]]&lt;$U$13,"Peso Medio","Peso Alto"))</f>
        <v>Peso Medio</v>
      </c>
      <c r="M1127" s="7">
        <v>11.65</v>
      </c>
      <c r="N1127" s="11">
        <f>IF(Tabla134[[#This Row],[Item Weight (Nulos)]]="",VLOOKUP(Tabla134[[#This Row],[Item Identifier]],'Tabla para Nulos'!$A$3:$B$1563,2,FALSE),Tabla134[[#This Row],[Item Weight (Nulos)]])</f>
        <v>11.65</v>
      </c>
      <c r="O1127" s="11" t="str">
        <f>IF(Tabla134[[#This Row],[Item Visibility]]&lt;$U$15,"Poca visibilidad",IF(Tabla134[[#This Row],[Item Visibility]]&lt;$U$16,"Visibilidad media","Mayor visibilidad"))</f>
        <v>Visibilidad media</v>
      </c>
      <c r="P1127" s="11" t="str">
        <f>IF(Tabla134[[#This Row],[Rating]]&lt;2,"Muy Malo",IF(Tabla134[[#This Row],[Rating]]&lt;3,"Malo",IF(Tabla134[[#This Row],[Rating]]&lt;4,"Regular",IF(Tabla134[[#This Row],[Rating]]&lt;5,"Bueno","Excelente"))))</f>
        <v>Bueno</v>
      </c>
    </row>
    <row r="1128" spans="1:16" x14ac:dyDescent="0.2">
      <c r="A1128" s="7" t="s">
        <v>6</v>
      </c>
      <c r="B1128" s="7" t="s">
        <v>31</v>
      </c>
      <c r="C1128" s="7" t="s">
        <v>14</v>
      </c>
      <c r="D1128" s="8">
        <v>2020</v>
      </c>
      <c r="E1128" s="7" t="s">
        <v>919</v>
      </c>
      <c r="F1128" s="7" t="s">
        <v>796</v>
      </c>
      <c r="G1128" s="7" t="s">
        <v>1</v>
      </c>
      <c r="H1128" s="7" t="s">
        <v>7</v>
      </c>
      <c r="I1128" s="9">
        <v>9.7750936999999996E-2</v>
      </c>
      <c r="J1128" s="10">
        <v>159.72620000000001</v>
      </c>
      <c r="K1128" s="11">
        <v>4.4000000000000004</v>
      </c>
      <c r="L1128" s="11" t="str">
        <f>IF(Tabla134[[#This Row],[Item Weight]]&lt;$U$12,"Poco Peso",IF(Tabla134[[#This Row],[Item Weight]]&lt;$U$13,"Peso Medio","Peso Alto"))</f>
        <v>Peso Medio</v>
      </c>
      <c r="M1128" s="7">
        <v>14.5</v>
      </c>
      <c r="N1128" s="11">
        <f>IF(Tabla134[[#This Row],[Item Weight (Nulos)]]="",VLOOKUP(Tabla134[[#This Row],[Item Identifier]],'Tabla para Nulos'!$A$3:$B$1563,2,FALSE),Tabla134[[#This Row],[Item Weight (Nulos)]])</f>
        <v>14.5</v>
      </c>
      <c r="O1128" s="11" t="str">
        <f>IF(Tabla134[[#This Row],[Item Visibility]]&lt;$U$15,"Poca visibilidad",IF(Tabla134[[#This Row],[Item Visibility]]&lt;$U$16,"Visibilidad media","Mayor visibilidad"))</f>
        <v>Mayor visibilidad</v>
      </c>
      <c r="P1128" s="11" t="str">
        <f>IF(Tabla134[[#This Row],[Rating]]&lt;2,"Muy Malo",IF(Tabla134[[#This Row],[Rating]]&lt;3,"Malo",IF(Tabla134[[#This Row],[Rating]]&lt;4,"Regular",IF(Tabla134[[#This Row],[Rating]]&lt;5,"Bueno","Excelente"))))</f>
        <v>Bueno</v>
      </c>
    </row>
    <row r="1129" spans="1:16" x14ac:dyDescent="0.2">
      <c r="A1129" s="7" t="s">
        <v>21</v>
      </c>
      <c r="B1129" s="7" t="s">
        <v>1362</v>
      </c>
      <c r="C1129" s="7" t="s">
        <v>17</v>
      </c>
      <c r="D1129" s="8">
        <v>2020</v>
      </c>
      <c r="E1129" s="7" t="s">
        <v>919</v>
      </c>
      <c r="F1129" s="7" t="s">
        <v>796</v>
      </c>
      <c r="G1129" s="7" t="s">
        <v>1</v>
      </c>
      <c r="H1129" s="7" t="s">
        <v>7</v>
      </c>
      <c r="I1129" s="9">
        <v>0.103091351</v>
      </c>
      <c r="J1129" s="10">
        <v>229.93520000000001</v>
      </c>
      <c r="K1129" s="11">
        <v>4.4000000000000004</v>
      </c>
      <c r="L1129" s="11" t="str">
        <f>IF(Tabla134[[#This Row],[Item Weight]]&lt;$U$12,"Poco Peso",IF(Tabla134[[#This Row],[Item Weight]]&lt;$U$13,"Peso Medio","Peso Alto"))</f>
        <v>Peso Medio</v>
      </c>
      <c r="M1129" s="7">
        <v>13.35</v>
      </c>
      <c r="N1129" s="11">
        <f>IF(Tabla134[[#This Row],[Item Weight (Nulos)]]="",VLOOKUP(Tabla134[[#This Row],[Item Identifier]],'Tabla para Nulos'!$A$3:$B$1563,2,FALSE),Tabla134[[#This Row],[Item Weight (Nulos)]])</f>
        <v>13.35</v>
      </c>
      <c r="O1129" s="11" t="str">
        <f>IF(Tabla134[[#This Row],[Item Visibility]]&lt;$U$15,"Poca visibilidad",IF(Tabla134[[#This Row],[Item Visibility]]&lt;$U$16,"Visibilidad media","Mayor visibilidad"))</f>
        <v>Mayor visibilidad</v>
      </c>
      <c r="P1129" s="11" t="str">
        <f>IF(Tabla134[[#This Row],[Rating]]&lt;2,"Muy Malo",IF(Tabla134[[#This Row],[Rating]]&lt;3,"Malo",IF(Tabla134[[#This Row],[Rating]]&lt;4,"Regular",IF(Tabla134[[#This Row],[Rating]]&lt;5,"Bueno","Excelente"))))</f>
        <v>Bueno</v>
      </c>
    </row>
    <row r="1130" spans="1:16" x14ac:dyDescent="0.2">
      <c r="A1130" s="7" t="s">
        <v>6</v>
      </c>
      <c r="B1130" s="7" t="s">
        <v>1444</v>
      </c>
      <c r="C1130" s="7" t="s">
        <v>10</v>
      </c>
      <c r="D1130" s="8">
        <v>2020</v>
      </c>
      <c r="E1130" s="7" t="s">
        <v>919</v>
      </c>
      <c r="F1130" s="7" t="s">
        <v>796</v>
      </c>
      <c r="G1130" s="7" t="s">
        <v>1</v>
      </c>
      <c r="H1130" s="7" t="s">
        <v>7</v>
      </c>
      <c r="I1130" s="9">
        <v>4.1163522000000001E-2</v>
      </c>
      <c r="J1130" s="10">
        <v>80.827600000000004</v>
      </c>
      <c r="K1130" s="11">
        <v>4.4000000000000004</v>
      </c>
      <c r="L1130" s="11" t="str">
        <f>IF(Tabla134[[#This Row],[Item Weight]]&lt;$U$12,"Poco Peso",IF(Tabla134[[#This Row],[Item Weight]]&lt;$U$13,"Peso Medio","Peso Alto"))</f>
        <v>Peso Alto</v>
      </c>
      <c r="M1130" s="7">
        <v>17.7</v>
      </c>
      <c r="N1130" s="11">
        <f>IF(Tabla134[[#This Row],[Item Weight (Nulos)]]="",VLOOKUP(Tabla134[[#This Row],[Item Identifier]],'Tabla para Nulos'!$A$3:$B$1563,2,FALSE),Tabla134[[#This Row],[Item Weight (Nulos)]])</f>
        <v>17.7</v>
      </c>
      <c r="O1130" s="11" t="str">
        <f>IF(Tabla134[[#This Row],[Item Visibility]]&lt;$U$15,"Poca visibilidad",IF(Tabla134[[#This Row],[Item Visibility]]&lt;$U$16,"Visibilidad media","Mayor visibilidad"))</f>
        <v>Visibilidad media</v>
      </c>
      <c r="P1130" s="11" t="str">
        <f>IF(Tabla134[[#This Row],[Rating]]&lt;2,"Muy Malo",IF(Tabla134[[#This Row],[Rating]]&lt;3,"Malo",IF(Tabla134[[#This Row],[Rating]]&lt;4,"Regular",IF(Tabla134[[#This Row],[Rating]]&lt;5,"Bueno","Excelente"))))</f>
        <v>Bueno</v>
      </c>
    </row>
    <row r="1131" spans="1:16" x14ac:dyDescent="0.2">
      <c r="A1131" s="7" t="s">
        <v>6</v>
      </c>
      <c r="B1131" s="7" t="s">
        <v>1126</v>
      </c>
      <c r="C1131" s="7" t="s">
        <v>10</v>
      </c>
      <c r="D1131" s="8">
        <v>2020</v>
      </c>
      <c r="E1131" s="7" t="s">
        <v>919</v>
      </c>
      <c r="F1131" s="7" t="s">
        <v>796</v>
      </c>
      <c r="G1131" s="7" t="s">
        <v>1</v>
      </c>
      <c r="H1131" s="7" t="s">
        <v>7</v>
      </c>
      <c r="I1131" s="9">
        <v>1.8911474000000001E-2</v>
      </c>
      <c r="J1131" s="10">
        <v>220.5772</v>
      </c>
      <c r="K1131" s="11">
        <v>4.4000000000000004</v>
      </c>
      <c r="L1131" s="11" t="str">
        <f>IF(Tabla134[[#This Row],[Item Weight]]&lt;$U$12,"Poco Peso",IF(Tabla134[[#This Row],[Item Weight]]&lt;$U$13,"Peso Medio","Peso Alto"))</f>
        <v>Peso Alto</v>
      </c>
      <c r="M1131" s="7">
        <v>20.25</v>
      </c>
      <c r="N1131" s="11">
        <f>IF(Tabla134[[#This Row],[Item Weight (Nulos)]]="",VLOOKUP(Tabla134[[#This Row],[Item Identifier]],'Tabla para Nulos'!$A$3:$B$1563,2,FALSE),Tabla134[[#This Row],[Item Weight (Nulos)]])</f>
        <v>20.25</v>
      </c>
      <c r="O1131" s="11" t="str">
        <f>IF(Tabla134[[#This Row],[Item Visibility]]&lt;$U$15,"Poca visibilidad",IF(Tabla134[[#This Row],[Item Visibility]]&lt;$U$16,"Visibilidad media","Mayor visibilidad"))</f>
        <v>Poca visibilidad</v>
      </c>
      <c r="P1131" s="11" t="str">
        <f>IF(Tabla134[[#This Row],[Rating]]&lt;2,"Muy Malo",IF(Tabla134[[#This Row],[Rating]]&lt;3,"Malo",IF(Tabla134[[#This Row],[Rating]]&lt;4,"Regular",IF(Tabla134[[#This Row],[Rating]]&lt;5,"Bueno","Excelente"))))</f>
        <v>Bueno</v>
      </c>
    </row>
    <row r="1132" spans="1:16" x14ac:dyDescent="0.2">
      <c r="A1132" s="7" t="s">
        <v>124</v>
      </c>
      <c r="B1132" s="7" t="s">
        <v>1158</v>
      </c>
      <c r="C1132" s="7" t="s">
        <v>171</v>
      </c>
      <c r="D1132" s="8">
        <v>2017</v>
      </c>
      <c r="E1132" s="7" t="s">
        <v>797</v>
      </c>
      <c r="F1132" s="7" t="s">
        <v>796</v>
      </c>
      <c r="G1132" s="7" t="s">
        <v>702</v>
      </c>
      <c r="H1132" s="7" t="s">
        <v>7</v>
      </c>
      <c r="I1132" s="9">
        <v>3.9238384000000001E-2</v>
      </c>
      <c r="J1132" s="10">
        <v>152.8366</v>
      </c>
      <c r="K1132" s="11">
        <v>4.4000000000000004</v>
      </c>
      <c r="L1132" s="11" t="str">
        <f>IF(Tabla134[[#This Row],[Item Weight]]&lt;$U$12,"Poco Peso",IF(Tabla134[[#This Row],[Item Weight]]&lt;$U$13,"Peso Medio","Peso Alto"))</f>
        <v>Peso Alto</v>
      </c>
      <c r="M1132" s="7">
        <v>20.7</v>
      </c>
      <c r="N1132" s="11">
        <f>IF(Tabla134[[#This Row],[Item Weight (Nulos)]]="",VLOOKUP(Tabla134[[#This Row],[Item Identifier]],'Tabla para Nulos'!$A$3:$B$1563,2,FALSE),Tabla134[[#This Row],[Item Weight (Nulos)]])</f>
        <v>20.7</v>
      </c>
      <c r="O1132" s="11" t="str">
        <f>IF(Tabla134[[#This Row],[Item Visibility]]&lt;$U$15,"Poca visibilidad",IF(Tabla134[[#This Row],[Item Visibility]]&lt;$U$16,"Visibilidad media","Mayor visibilidad"))</f>
        <v>Visibilidad media</v>
      </c>
      <c r="P1132" s="11" t="str">
        <f>IF(Tabla134[[#This Row],[Rating]]&lt;2,"Muy Malo",IF(Tabla134[[#This Row],[Rating]]&lt;3,"Malo",IF(Tabla134[[#This Row],[Rating]]&lt;4,"Regular",IF(Tabla134[[#This Row],[Rating]]&lt;5,"Bueno","Excelente"))))</f>
        <v>Bueno</v>
      </c>
    </row>
    <row r="1133" spans="1:16" x14ac:dyDescent="0.2">
      <c r="A1133" s="7" t="s">
        <v>124</v>
      </c>
      <c r="B1133" s="7" t="s">
        <v>1105</v>
      </c>
      <c r="C1133" s="7" t="s">
        <v>112</v>
      </c>
      <c r="D1133" s="8">
        <v>2017</v>
      </c>
      <c r="E1133" s="7" t="s">
        <v>797</v>
      </c>
      <c r="F1133" s="7" t="s">
        <v>796</v>
      </c>
      <c r="G1133" s="7" t="s">
        <v>702</v>
      </c>
      <c r="H1133" s="7" t="s">
        <v>7</v>
      </c>
      <c r="I1133" s="9">
        <v>0.105816753</v>
      </c>
      <c r="J1133" s="10">
        <v>126.0046</v>
      </c>
      <c r="K1133" s="11">
        <v>4.4000000000000004</v>
      </c>
      <c r="L1133" s="11" t="str">
        <f>IF(Tabla134[[#This Row],[Item Weight]]&lt;$U$12,"Poco Peso",IF(Tabla134[[#This Row],[Item Weight]]&lt;$U$13,"Peso Medio","Peso Alto"))</f>
        <v>Peso Medio</v>
      </c>
      <c r="M1133" s="7">
        <v>11</v>
      </c>
      <c r="N1133" s="11">
        <f>IF(Tabla134[[#This Row],[Item Weight (Nulos)]]="",VLOOKUP(Tabla134[[#This Row],[Item Identifier]],'Tabla para Nulos'!$A$3:$B$1563,2,FALSE),Tabla134[[#This Row],[Item Weight (Nulos)]])</f>
        <v>11</v>
      </c>
      <c r="O1133" s="11" t="str">
        <f>IF(Tabla134[[#This Row],[Item Visibility]]&lt;$U$15,"Poca visibilidad",IF(Tabla134[[#This Row],[Item Visibility]]&lt;$U$16,"Visibilidad media","Mayor visibilidad"))</f>
        <v>Mayor visibilidad</v>
      </c>
      <c r="P1133" s="11" t="str">
        <f>IF(Tabla134[[#This Row],[Rating]]&lt;2,"Muy Malo",IF(Tabla134[[#This Row],[Rating]]&lt;3,"Malo",IF(Tabla134[[#This Row],[Rating]]&lt;4,"Regular",IF(Tabla134[[#This Row],[Rating]]&lt;5,"Bueno","Excelente"))))</f>
        <v>Bueno</v>
      </c>
    </row>
    <row r="1134" spans="1:16" x14ac:dyDescent="0.2">
      <c r="A1134" s="7" t="s">
        <v>124</v>
      </c>
      <c r="B1134" s="7" t="s">
        <v>505</v>
      </c>
      <c r="C1134" s="7" t="s">
        <v>25</v>
      </c>
      <c r="D1134" s="8">
        <v>2017</v>
      </c>
      <c r="E1134" s="7" t="s">
        <v>797</v>
      </c>
      <c r="F1134" s="7" t="s">
        <v>796</v>
      </c>
      <c r="G1134" s="7" t="s">
        <v>702</v>
      </c>
      <c r="H1134" s="7" t="s">
        <v>7</v>
      </c>
      <c r="I1134" s="9">
        <v>1.0436256E-2</v>
      </c>
      <c r="J1134" s="10">
        <v>115.5808</v>
      </c>
      <c r="K1134" s="11">
        <v>4.4000000000000004</v>
      </c>
      <c r="L1134" s="11" t="str">
        <f>IF(Tabla134[[#This Row],[Item Weight]]&lt;$U$12,"Poco Peso",IF(Tabla134[[#This Row],[Item Weight]]&lt;$U$13,"Peso Medio","Peso Alto"))</f>
        <v>Poco Peso</v>
      </c>
      <c r="M1134" s="7">
        <v>6.4249999999999998</v>
      </c>
      <c r="N1134" s="11">
        <f>IF(Tabla134[[#This Row],[Item Weight (Nulos)]]="",VLOOKUP(Tabla134[[#This Row],[Item Identifier]],'Tabla para Nulos'!$A$3:$B$1563,2,FALSE),Tabla134[[#This Row],[Item Weight (Nulos)]])</f>
        <v>6.4249999999999998</v>
      </c>
      <c r="O1134" s="11" t="str">
        <f>IF(Tabla134[[#This Row],[Item Visibility]]&lt;$U$15,"Poca visibilidad",IF(Tabla134[[#This Row],[Item Visibility]]&lt;$U$16,"Visibilidad media","Mayor visibilidad"))</f>
        <v>Poca visibilidad</v>
      </c>
      <c r="P1134" s="11" t="str">
        <f>IF(Tabla134[[#This Row],[Rating]]&lt;2,"Muy Malo",IF(Tabla134[[#This Row],[Rating]]&lt;3,"Malo",IF(Tabla134[[#This Row],[Rating]]&lt;4,"Regular",IF(Tabla134[[#This Row],[Rating]]&lt;5,"Bueno","Excelente"))))</f>
        <v>Bueno</v>
      </c>
    </row>
    <row r="1135" spans="1:16" x14ac:dyDescent="0.2">
      <c r="A1135" s="7" t="s">
        <v>124</v>
      </c>
      <c r="B1135" s="7" t="s">
        <v>271</v>
      </c>
      <c r="C1135" s="7" t="s">
        <v>25</v>
      </c>
      <c r="D1135" s="8">
        <v>2017</v>
      </c>
      <c r="E1135" s="7" t="s">
        <v>797</v>
      </c>
      <c r="F1135" s="7" t="s">
        <v>796</v>
      </c>
      <c r="G1135" s="7" t="s">
        <v>702</v>
      </c>
      <c r="H1135" s="7" t="s">
        <v>7</v>
      </c>
      <c r="I1135" s="9">
        <v>6.3017421000000004E-2</v>
      </c>
      <c r="J1135" s="10">
        <v>100.37</v>
      </c>
      <c r="K1135" s="11">
        <v>4.4000000000000004</v>
      </c>
      <c r="L1135" s="11" t="str">
        <f>IF(Tabla134[[#This Row],[Item Weight]]&lt;$U$12,"Poco Peso",IF(Tabla134[[#This Row],[Item Weight]]&lt;$U$13,"Peso Medio","Peso Alto"))</f>
        <v>Peso Medio</v>
      </c>
      <c r="M1135" s="7">
        <v>16.2</v>
      </c>
      <c r="N1135" s="11">
        <f>IF(Tabla134[[#This Row],[Item Weight (Nulos)]]="",VLOOKUP(Tabla134[[#This Row],[Item Identifier]],'Tabla para Nulos'!$A$3:$B$1563,2,FALSE),Tabla134[[#This Row],[Item Weight (Nulos)]])</f>
        <v>16.2</v>
      </c>
      <c r="O1135" s="11" t="str">
        <f>IF(Tabla134[[#This Row],[Item Visibility]]&lt;$U$15,"Poca visibilidad",IF(Tabla134[[#This Row],[Item Visibility]]&lt;$U$16,"Visibilidad media","Mayor visibilidad"))</f>
        <v>Visibilidad media</v>
      </c>
      <c r="P1135" s="11" t="str">
        <f>IF(Tabla134[[#This Row],[Rating]]&lt;2,"Muy Malo",IF(Tabla134[[#This Row],[Rating]]&lt;3,"Malo",IF(Tabla134[[#This Row],[Rating]]&lt;4,"Regular",IF(Tabla134[[#This Row],[Rating]]&lt;5,"Bueno","Excelente"))))</f>
        <v>Bueno</v>
      </c>
    </row>
    <row r="1136" spans="1:16" x14ac:dyDescent="0.2">
      <c r="A1136" s="7" t="s">
        <v>124</v>
      </c>
      <c r="B1136" s="7" t="s">
        <v>1097</v>
      </c>
      <c r="C1136" s="7" t="s">
        <v>25</v>
      </c>
      <c r="D1136" s="8">
        <v>2017</v>
      </c>
      <c r="E1136" s="7" t="s">
        <v>797</v>
      </c>
      <c r="F1136" s="7" t="s">
        <v>796</v>
      </c>
      <c r="G1136" s="7" t="s">
        <v>702</v>
      </c>
      <c r="H1136" s="7" t="s">
        <v>7</v>
      </c>
      <c r="I1136" s="9">
        <v>7.3813788000000005E-2</v>
      </c>
      <c r="J1136" s="10">
        <v>207.2638</v>
      </c>
      <c r="K1136" s="11">
        <v>4.4000000000000004</v>
      </c>
      <c r="L1136" s="11" t="str">
        <f>IF(Tabla134[[#This Row],[Item Weight]]&lt;$U$12,"Poco Peso",IF(Tabla134[[#This Row],[Item Weight]]&lt;$U$13,"Peso Medio","Peso Alto"))</f>
        <v>Peso Medio</v>
      </c>
      <c r="M1136" s="7">
        <v>16.5</v>
      </c>
      <c r="N1136" s="11">
        <f>IF(Tabla134[[#This Row],[Item Weight (Nulos)]]="",VLOOKUP(Tabla134[[#This Row],[Item Identifier]],'Tabla para Nulos'!$A$3:$B$1563,2,FALSE),Tabla134[[#This Row],[Item Weight (Nulos)]])</f>
        <v>16.5</v>
      </c>
      <c r="O1136" s="11" t="str">
        <f>IF(Tabla134[[#This Row],[Item Visibility]]&lt;$U$15,"Poca visibilidad",IF(Tabla134[[#This Row],[Item Visibility]]&lt;$U$16,"Visibilidad media","Mayor visibilidad"))</f>
        <v>Visibilidad media</v>
      </c>
      <c r="P1136" s="11" t="str">
        <f>IF(Tabla134[[#This Row],[Rating]]&lt;2,"Muy Malo",IF(Tabla134[[#This Row],[Rating]]&lt;3,"Malo",IF(Tabla134[[#This Row],[Rating]]&lt;4,"Regular",IF(Tabla134[[#This Row],[Rating]]&lt;5,"Bueno","Excelente"))))</f>
        <v>Bueno</v>
      </c>
    </row>
    <row r="1137" spans="1:16" x14ac:dyDescent="0.2">
      <c r="A1137" s="7" t="s">
        <v>124</v>
      </c>
      <c r="B1137" s="7" t="s">
        <v>1179</v>
      </c>
      <c r="C1137" s="7" t="s">
        <v>71</v>
      </c>
      <c r="D1137" s="8">
        <v>2017</v>
      </c>
      <c r="E1137" s="7" t="s">
        <v>797</v>
      </c>
      <c r="F1137" s="7" t="s">
        <v>796</v>
      </c>
      <c r="G1137" s="7" t="s">
        <v>702</v>
      </c>
      <c r="H1137" s="7" t="s">
        <v>7</v>
      </c>
      <c r="I1137" s="9">
        <v>5.5473859999999996E-3</v>
      </c>
      <c r="J1137" s="10">
        <v>121.5414</v>
      </c>
      <c r="K1137" s="11">
        <v>4.4000000000000004</v>
      </c>
      <c r="L1137" s="11" t="str">
        <f>IF(Tabla134[[#This Row],[Item Weight]]&lt;$U$12,"Poco Peso",IF(Tabla134[[#This Row],[Item Weight]]&lt;$U$13,"Peso Medio","Peso Alto"))</f>
        <v>Poco Peso</v>
      </c>
      <c r="M1137" s="7">
        <v>7.93</v>
      </c>
      <c r="N1137" s="11">
        <f>IF(Tabla134[[#This Row],[Item Weight (Nulos)]]="",VLOOKUP(Tabla134[[#This Row],[Item Identifier]],'Tabla para Nulos'!$A$3:$B$1563,2,FALSE),Tabla134[[#This Row],[Item Weight (Nulos)]])</f>
        <v>7.93</v>
      </c>
      <c r="O1137" s="11" t="str">
        <f>IF(Tabla134[[#This Row],[Item Visibility]]&lt;$U$15,"Poca visibilidad",IF(Tabla134[[#This Row],[Item Visibility]]&lt;$U$16,"Visibilidad media","Mayor visibilidad"))</f>
        <v>Poca visibilidad</v>
      </c>
      <c r="P1137" s="11" t="str">
        <f>IF(Tabla134[[#This Row],[Rating]]&lt;2,"Muy Malo",IF(Tabla134[[#This Row],[Rating]]&lt;3,"Malo",IF(Tabla134[[#This Row],[Rating]]&lt;4,"Regular",IF(Tabla134[[#This Row],[Rating]]&lt;5,"Bueno","Excelente"))))</f>
        <v>Bueno</v>
      </c>
    </row>
    <row r="1138" spans="1:16" x14ac:dyDescent="0.2">
      <c r="A1138" s="7" t="s">
        <v>124</v>
      </c>
      <c r="B1138" s="7" t="s">
        <v>654</v>
      </c>
      <c r="C1138" s="7" t="s">
        <v>71</v>
      </c>
      <c r="D1138" s="8">
        <v>2017</v>
      </c>
      <c r="E1138" s="7" t="s">
        <v>797</v>
      </c>
      <c r="F1138" s="7" t="s">
        <v>796</v>
      </c>
      <c r="G1138" s="7" t="s">
        <v>702</v>
      </c>
      <c r="H1138" s="7" t="s">
        <v>7</v>
      </c>
      <c r="I1138" s="9">
        <v>0</v>
      </c>
      <c r="J1138" s="10">
        <v>38.316400000000002</v>
      </c>
      <c r="K1138" s="11">
        <v>4.4000000000000004</v>
      </c>
      <c r="L1138" s="11" t="str">
        <f>IF(Tabla134[[#This Row],[Item Weight]]&lt;$U$12,"Poco Peso",IF(Tabla134[[#This Row],[Item Weight]]&lt;$U$13,"Peso Medio","Peso Alto"))</f>
        <v>Peso Medio</v>
      </c>
      <c r="M1138" s="7">
        <v>12.85</v>
      </c>
      <c r="N1138" s="11">
        <f>IF(Tabla134[[#This Row],[Item Weight (Nulos)]]="",VLOOKUP(Tabla134[[#This Row],[Item Identifier]],'Tabla para Nulos'!$A$3:$B$1563,2,FALSE),Tabla134[[#This Row],[Item Weight (Nulos)]])</f>
        <v>12.85</v>
      </c>
      <c r="O1138" s="11" t="str">
        <f>IF(Tabla134[[#This Row],[Item Visibility]]&lt;$U$15,"Poca visibilidad",IF(Tabla134[[#This Row],[Item Visibility]]&lt;$U$16,"Visibilidad media","Mayor visibilidad"))</f>
        <v>Poca visibilidad</v>
      </c>
      <c r="P1138" s="11" t="str">
        <f>IF(Tabla134[[#This Row],[Rating]]&lt;2,"Muy Malo",IF(Tabla134[[#This Row],[Rating]]&lt;3,"Malo",IF(Tabla134[[#This Row],[Rating]]&lt;4,"Regular",IF(Tabla134[[#This Row],[Rating]]&lt;5,"Bueno","Excelente"))))</f>
        <v>Bueno</v>
      </c>
    </row>
    <row r="1139" spans="1:16" x14ac:dyDescent="0.2">
      <c r="A1139" s="7" t="s">
        <v>124</v>
      </c>
      <c r="B1139" s="7" t="s">
        <v>223</v>
      </c>
      <c r="C1139" s="7" t="s">
        <v>10</v>
      </c>
      <c r="D1139" s="8">
        <v>2017</v>
      </c>
      <c r="E1139" s="7" t="s">
        <v>797</v>
      </c>
      <c r="F1139" s="7" t="s">
        <v>796</v>
      </c>
      <c r="G1139" s="7" t="s">
        <v>702</v>
      </c>
      <c r="H1139" s="7" t="s">
        <v>7</v>
      </c>
      <c r="I1139" s="9">
        <v>4.2552205000000003E-2</v>
      </c>
      <c r="J1139" s="10">
        <v>225.172</v>
      </c>
      <c r="K1139" s="11">
        <v>4.4000000000000004</v>
      </c>
      <c r="L1139" s="11" t="str">
        <f>IF(Tabla134[[#This Row],[Item Weight]]&lt;$U$12,"Poco Peso",IF(Tabla134[[#This Row],[Item Weight]]&lt;$U$13,"Peso Medio","Peso Alto"))</f>
        <v>Poco Peso</v>
      </c>
      <c r="M1139" s="7">
        <v>7.3650000000000002</v>
      </c>
      <c r="N1139" s="11">
        <f>IF(Tabla134[[#This Row],[Item Weight (Nulos)]]="",VLOOKUP(Tabla134[[#This Row],[Item Identifier]],'Tabla para Nulos'!$A$3:$B$1563,2,FALSE),Tabla134[[#This Row],[Item Weight (Nulos)]])</f>
        <v>7.3650000000000002</v>
      </c>
      <c r="O1139" s="11" t="str">
        <f>IF(Tabla134[[#This Row],[Item Visibility]]&lt;$U$15,"Poca visibilidad",IF(Tabla134[[#This Row],[Item Visibility]]&lt;$U$16,"Visibilidad media","Mayor visibilidad"))</f>
        <v>Visibilidad media</v>
      </c>
      <c r="P1139" s="11" t="str">
        <f>IF(Tabla134[[#This Row],[Rating]]&lt;2,"Muy Malo",IF(Tabla134[[#This Row],[Rating]]&lt;3,"Malo",IF(Tabla134[[#This Row],[Rating]]&lt;4,"Regular",IF(Tabla134[[#This Row],[Rating]]&lt;5,"Bueno","Excelente"))))</f>
        <v>Bueno</v>
      </c>
    </row>
    <row r="1140" spans="1:16" x14ac:dyDescent="0.2">
      <c r="A1140" s="7" t="s">
        <v>124</v>
      </c>
      <c r="B1140" s="7" t="s">
        <v>1024</v>
      </c>
      <c r="C1140" s="7" t="s">
        <v>10</v>
      </c>
      <c r="D1140" s="8">
        <v>2017</v>
      </c>
      <c r="E1140" s="7" t="s">
        <v>797</v>
      </c>
      <c r="F1140" s="7" t="s">
        <v>796</v>
      </c>
      <c r="G1140" s="7" t="s">
        <v>702</v>
      </c>
      <c r="H1140" s="7" t="s">
        <v>7</v>
      </c>
      <c r="I1140" s="9">
        <v>5.5195461000000001E-2</v>
      </c>
      <c r="J1140" s="10">
        <v>216.11660000000001</v>
      </c>
      <c r="K1140" s="11">
        <v>4.4000000000000004</v>
      </c>
      <c r="L1140" s="11" t="str">
        <f>IF(Tabla134[[#This Row],[Item Weight]]&lt;$U$12,"Poco Peso",IF(Tabla134[[#This Row],[Item Weight]]&lt;$U$13,"Peso Medio","Peso Alto"))</f>
        <v>Peso Medio</v>
      </c>
      <c r="M1140" s="7">
        <v>15.1</v>
      </c>
      <c r="N1140" s="11">
        <f>IF(Tabla134[[#This Row],[Item Weight (Nulos)]]="",VLOOKUP(Tabla134[[#This Row],[Item Identifier]],'Tabla para Nulos'!$A$3:$B$1563,2,FALSE),Tabla134[[#This Row],[Item Weight (Nulos)]])</f>
        <v>15.1</v>
      </c>
      <c r="O1140" s="11" t="str">
        <f>IF(Tabla134[[#This Row],[Item Visibility]]&lt;$U$15,"Poca visibilidad",IF(Tabla134[[#This Row],[Item Visibility]]&lt;$U$16,"Visibilidad media","Mayor visibilidad"))</f>
        <v>Visibilidad media</v>
      </c>
      <c r="P1140" s="11" t="str">
        <f>IF(Tabla134[[#This Row],[Rating]]&lt;2,"Muy Malo",IF(Tabla134[[#This Row],[Rating]]&lt;3,"Malo",IF(Tabla134[[#This Row],[Rating]]&lt;4,"Regular",IF(Tabla134[[#This Row],[Rating]]&lt;5,"Bueno","Excelente"))))</f>
        <v>Bueno</v>
      </c>
    </row>
    <row r="1141" spans="1:16" x14ac:dyDescent="0.2">
      <c r="A1141" s="7" t="s">
        <v>124</v>
      </c>
      <c r="B1141" s="7" t="s">
        <v>1080</v>
      </c>
      <c r="C1141" s="7" t="s">
        <v>216</v>
      </c>
      <c r="D1141" s="8">
        <v>2017</v>
      </c>
      <c r="E1141" s="7" t="s">
        <v>797</v>
      </c>
      <c r="F1141" s="7" t="s">
        <v>796</v>
      </c>
      <c r="G1141" s="7" t="s">
        <v>702</v>
      </c>
      <c r="H1141" s="7" t="s">
        <v>7</v>
      </c>
      <c r="I1141" s="9">
        <v>1.0762387E-2</v>
      </c>
      <c r="J1141" s="10">
        <v>149.53919999999999</v>
      </c>
      <c r="K1141" s="11">
        <v>4.4000000000000004</v>
      </c>
      <c r="L1141" s="11" t="str">
        <f>IF(Tabla134[[#This Row],[Item Weight]]&lt;$U$12,"Poco Peso",IF(Tabla134[[#This Row],[Item Weight]]&lt;$U$13,"Peso Medio","Peso Alto"))</f>
        <v>Poco Peso</v>
      </c>
      <c r="M1141" s="7">
        <v>8.2100000000000009</v>
      </c>
      <c r="N1141" s="11">
        <f>IF(Tabla134[[#This Row],[Item Weight (Nulos)]]="",VLOOKUP(Tabla134[[#This Row],[Item Identifier]],'Tabla para Nulos'!$A$3:$B$1563,2,FALSE),Tabla134[[#This Row],[Item Weight (Nulos)]])</f>
        <v>8.2100000000000009</v>
      </c>
      <c r="O1141" s="11" t="str">
        <f>IF(Tabla134[[#This Row],[Item Visibility]]&lt;$U$15,"Poca visibilidad",IF(Tabla134[[#This Row],[Item Visibility]]&lt;$U$16,"Visibilidad media","Mayor visibilidad"))</f>
        <v>Poca visibilidad</v>
      </c>
      <c r="P1141" s="11" t="str">
        <f>IF(Tabla134[[#This Row],[Rating]]&lt;2,"Muy Malo",IF(Tabla134[[#This Row],[Rating]]&lt;3,"Malo",IF(Tabla134[[#This Row],[Rating]]&lt;4,"Regular",IF(Tabla134[[#This Row],[Rating]]&lt;5,"Bueno","Excelente"))))</f>
        <v>Bueno</v>
      </c>
    </row>
    <row r="1142" spans="1:16" x14ac:dyDescent="0.2">
      <c r="A1142" s="7" t="s">
        <v>124</v>
      </c>
      <c r="B1142" s="7" t="s">
        <v>1396</v>
      </c>
      <c r="C1142" s="7" t="s">
        <v>216</v>
      </c>
      <c r="D1142" s="8">
        <v>2017</v>
      </c>
      <c r="E1142" s="7" t="s">
        <v>797</v>
      </c>
      <c r="F1142" s="7" t="s">
        <v>796</v>
      </c>
      <c r="G1142" s="7" t="s">
        <v>702</v>
      </c>
      <c r="H1142" s="7" t="s">
        <v>7</v>
      </c>
      <c r="I1142" s="9">
        <v>1.5301418000000001E-2</v>
      </c>
      <c r="J1142" s="10">
        <v>105.2938</v>
      </c>
      <c r="K1142" s="11">
        <v>4.4000000000000004</v>
      </c>
      <c r="L1142" s="11" t="str">
        <f>IF(Tabla134[[#This Row],[Item Weight]]&lt;$U$12,"Poco Peso",IF(Tabla134[[#This Row],[Item Weight]]&lt;$U$13,"Peso Medio","Peso Alto"))</f>
        <v>Peso Alto</v>
      </c>
      <c r="M1142" s="7">
        <v>18.350000000000001</v>
      </c>
      <c r="N1142" s="11">
        <f>IF(Tabla134[[#This Row],[Item Weight (Nulos)]]="",VLOOKUP(Tabla134[[#This Row],[Item Identifier]],'Tabla para Nulos'!$A$3:$B$1563,2,FALSE),Tabla134[[#This Row],[Item Weight (Nulos)]])</f>
        <v>18.350000000000001</v>
      </c>
      <c r="O1142" s="11" t="str">
        <f>IF(Tabla134[[#This Row],[Item Visibility]]&lt;$U$15,"Poca visibilidad",IF(Tabla134[[#This Row],[Item Visibility]]&lt;$U$16,"Visibilidad media","Mayor visibilidad"))</f>
        <v>Poca visibilidad</v>
      </c>
      <c r="P1142" s="11" t="str">
        <f>IF(Tabla134[[#This Row],[Rating]]&lt;2,"Muy Malo",IF(Tabla134[[#This Row],[Rating]]&lt;3,"Malo",IF(Tabla134[[#This Row],[Rating]]&lt;4,"Regular",IF(Tabla134[[#This Row],[Rating]]&lt;5,"Bueno","Excelente"))))</f>
        <v>Bueno</v>
      </c>
    </row>
    <row r="1143" spans="1:16" x14ac:dyDescent="0.2">
      <c r="A1143" s="7" t="s">
        <v>124</v>
      </c>
      <c r="B1143" s="7" t="s">
        <v>454</v>
      </c>
      <c r="C1143" s="7" t="s">
        <v>4</v>
      </c>
      <c r="D1143" s="8">
        <v>2017</v>
      </c>
      <c r="E1143" s="7" t="s">
        <v>797</v>
      </c>
      <c r="F1143" s="7" t="s">
        <v>796</v>
      </c>
      <c r="G1143" s="7" t="s">
        <v>702</v>
      </c>
      <c r="H1143" s="7" t="s">
        <v>7</v>
      </c>
      <c r="I1143" s="9">
        <v>1.4456938000000001E-2</v>
      </c>
      <c r="J1143" s="10">
        <v>184.79499999999999</v>
      </c>
      <c r="K1143" s="11">
        <v>4.4000000000000004</v>
      </c>
      <c r="L1143" s="11" t="str">
        <f>IF(Tabla134[[#This Row],[Item Weight]]&lt;$U$12,"Poco Peso",IF(Tabla134[[#This Row],[Item Weight]]&lt;$U$13,"Peso Medio","Peso Alto"))</f>
        <v>Poco Peso</v>
      </c>
      <c r="M1143" s="7">
        <v>8.2349999999999994</v>
      </c>
      <c r="N1143" s="11">
        <f>IF(Tabla134[[#This Row],[Item Weight (Nulos)]]="",VLOOKUP(Tabla134[[#This Row],[Item Identifier]],'Tabla para Nulos'!$A$3:$B$1563,2,FALSE),Tabla134[[#This Row],[Item Weight (Nulos)]])</f>
        <v>8.2349999999999994</v>
      </c>
      <c r="O1143" s="11" t="str">
        <f>IF(Tabla134[[#This Row],[Item Visibility]]&lt;$U$15,"Poca visibilidad",IF(Tabla134[[#This Row],[Item Visibility]]&lt;$U$16,"Visibilidad media","Mayor visibilidad"))</f>
        <v>Poca visibilidad</v>
      </c>
      <c r="P1143" s="11" t="str">
        <f>IF(Tabla134[[#This Row],[Rating]]&lt;2,"Muy Malo",IF(Tabla134[[#This Row],[Rating]]&lt;3,"Malo",IF(Tabla134[[#This Row],[Rating]]&lt;4,"Regular",IF(Tabla134[[#This Row],[Rating]]&lt;5,"Bueno","Excelente"))))</f>
        <v>Bueno</v>
      </c>
    </row>
    <row r="1144" spans="1:16" x14ac:dyDescent="0.2">
      <c r="A1144" s="7" t="s">
        <v>124</v>
      </c>
      <c r="B1144" s="7" t="s">
        <v>442</v>
      </c>
      <c r="C1144" s="7" t="s">
        <v>171</v>
      </c>
      <c r="D1144" s="8">
        <v>2017</v>
      </c>
      <c r="E1144" s="7" t="s">
        <v>797</v>
      </c>
      <c r="F1144" s="7" t="s">
        <v>796</v>
      </c>
      <c r="G1144" s="7" t="s">
        <v>702</v>
      </c>
      <c r="H1144" s="7" t="s">
        <v>7</v>
      </c>
      <c r="I1144" s="9">
        <v>7.0555570999999997E-2</v>
      </c>
      <c r="J1144" s="10">
        <v>216.01920000000001</v>
      </c>
      <c r="K1144" s="11">
        <v>4.4000000000000004</v>
      </c>
      <c r="L1144" s="11" t="str">
        <f>IF(Tabla134[[#This Row],[Item Weight]]&lt;$U$12,"Poco Peso",IF(Tabla134[[#This Row],[Item Weight]]&lt;$U$13,"Peso Medio","Peso Alto"))</f>
        <v>Poco Peso</v>
      </c>
      <c r="M1144" s="7">
        <v>8.42</v>
      </c>
      <c r="N1144" s="11">
        <f>IF(Tabla134[[#This Row],[Item Weight (Nulos)]]="",VLOOKUP(Tabla134[[#This Row],[Item Identifier]],'Tabla para Nulos'!$A$3:$B$1563,2,FALSE),Tabla134[[#This Row],[Item Weight (Nulos)]])</f>
        <v>8.42</v>
      </c>
      <c r="O1144" s="11" t="str">
        <f>IF(Tabla134[[#This Row],[Item Visibility]]&lt;$U$15,"Poca visibilidad",IF(Tabla134[[#This Row],[Item Visibility]]&lt;$U$16,"Visibilidad media","Mayor visibilidad"))</f>
        <v>Visibilidad media</v>
      </c>
      <c r="P1144" s="11" t="str">
        <f>IF(Tabla134[[#This Row],[Rating]]&lt;2,"Muy Malo",IF(Tabla134[[#This Row],[Rating]]&lt;3,"Malo",IF(Tabla134[[#This Row],[Rating]]&lt;4,"Regular",IF(Tabla134[[#This Row],[Rating]]&lt;5,"Bueno","Excelente"))))</f>
        <v>Bueno</v>
      </c>
    </row>
    <row r="1145" spans="1:16" x14ac:dyDescent="0.2">
      <c r="A1145" s="7" t="s">
        <v>124</v>
      </c>
      <c r="B1145" s="7" t="s">
        <v>999</v>
      </c>
      <c r="C1145" s="7" t="s">
        <v>14</v>
      </c>
      <c r="D1145" s="8">
        <v>2017</v>
      </c>
      <c r="E1145" s="7" t="s">
        <v>797</v>
      </c>
      <c r="F1145" s="7" t="s">
        <v>796</v>
      </c>
      <c r="G1145" s="7" t="s">
        <v>702</v>
      </c>
      <c r="H1145" s="7" t="s">
        <v>7</v>
      </c>
      <c r="I1145" s="9">
        <v>3.3893487E-2</v>
      </c>
      <c r="J1145" s="10">
        <v>147.0076</v>
      </c>
      <c r="K1145" s="11">
        <v>4.4000000000000004</v>
      </c>
      <c r="L1145" s="11" t="str">
        <f>IF(Tabla134[[#This Row],[Item Weight]]&lt;$U$12,"Poco Peso",IF(Tabla134[[#This Row],[Item Weight]]&lt;$U$13,"Peso Medio","Peso Alto"))</f>
        <v>Poco Peso</v>
      </c>
      <c r="M1145" s="7">
        <v>6.48</v>
      </c>
      <c r="N1145" s="11">
        <f>IF(Tabla134[[#This Row],[Item Weight (Nulos)]]="",VLOOKUP(Tabla134[[#This Row],[Item Identifier]],'Tabla para Nulos'!$A$3:$B$1563,2,FALSE),Tabla134[[#This Row],[Item Weight (Nulos)]])</f>
        <v>6.48</v>
      </c>
      <c r="O1145" s="11" t="str">
        <f>IF(Tabla134[[#This Row],[Item Visibility]]&lt;$U$15,"Poca visibilidad",IF(Tabla134[[#This Row],[Item Visibility]]&lt;$U$16,"Visibilidad media","Mayor visibilidad"))</f>
        <v>Visibilidad media</v>
      </c>
      <c r="P1145" s="11" t="str">
        <f>IF(Tabla134[[#This Row],[Rating]]&lt;2,"Muy Malo",IF(Tabla134[[#This Row],[Rating]]&lt;3,"Malo",IF(Tabla134[[#This Row],[Rating]]&lt;4,"Regular",IF(Tabla134[[#This Row],[Rating]]&lt;5,"Bueno","Excelente"))))</f>
        <v>Bueno</v>
      </c>
    </row>
    <row r="1146" spans="1:16" x14ac:dyDescent="0.2">
      <c r="A1146" s="7" t="s">
        <v>124</v>
      </c>
      <c r="B1146" s="7" t="s">
        <v>139</v>
      </c>
      <c r="C1146" s="7" t="s">
        <v>14</v>
      </c>
      <c r="D1146" s="8">
        <v>2017</v>
      </c>
      <c r="E1146" s="7" t="s">
        <v>797</v>
      </c>
      <c r="F1146" s="7" t="s">
        <v>796</v>
      </c>
      <c r="G1146" s="7" t="s">
        <v>702</v>
      </c>
      <c r="H1146" s="7" t="s">
        <v>7</v>
      </c>
      <c r="I1146" s="9">
        <v>4.3755404999999997E-2</v>
      </c>
      <c r="J1146" s="10">
        <v>182.89500000000001</v>
      </c>
      <c r="K1146" s="11">
        <v>4.4000000000000004</v>
      </c>
      <c r="L1146" s="11" t="str">
        <f>IF(Tabla134[[#This Row],[Item Weight]]&lt;$U$12,"Poco Peso",IF(Tabla134[[#This Row],[Item Weight]]&lt;$U$13,"Peso Medio","Peso Alto"))</f>
        <v>Peso Medio</v>
      </c>
      <c r="M1146" s="7">
        <v>13.15</v>
      </c>
      <c r="N1146" s="11">
        <f>IF(Tabla134[[#This Row],[Item Weight (Nulos)]]="",VLOOKUP(Tabla134[[#This Row],[Item Identifier]],'Tabla para Nulos'!$A$3:$B$1563,2,FALSE),Tabla134[[#This Row],[Item Weight (Nulos)]])</f>
        <v>13.15</v>
      </c>
      <c r="O1146" s="11" t="str">
        <f>IF(Tabla134[[#This Row],[Item Visibility]]&lt;$U$15,"Poca visibilidad",IF(Tabla134[[#This Row],[Item Visibility]]&lt;$U$16,"Visibilidad media","Mayor visibilidad"))</f>
        <v>Visibilidad media</v>
      </c>
      <c r="P1146" s="11" t="str">
        <f>IF(Tabla134[[#This Row],[Rating]]&lt;2,"Muy Malo",IF(Tabla134[[#This Row],[Rating]]&lt;3,"Malo",IF(Tabla134[[#This Row],[Rating]]&lt;4,"Regular",IF(Tabla134[[#This Row],[Rating]]&lt;5,"Bueno","Excelente"))))</f>
        <v>Bueno</v>
      </c>
    </row>
    <row r="1147" spans="1:16" x14ac:dyDescent="0.2">
      <c r="A1147" s="7" t="s">
        <v>124</v>
      </c>
      <c r="B1147" s="7" t="s">
        <v>601</v>
      </c>
      <c r="C1147" s="7" t="s">
        <v>14</v>
      </c>
      <c r="D1147" s="8">
        <v>2017</v>
      </c>
      <c r="E1147" s="7" t="s">
        <v>797</v>
      </c>
      <c r="F1147" s="7" t="s">
        <v>796</v>
      </c>
      <c r="G1147" s="7" t="s">
        <v>702</v>
      </c>
      <c r="H1147" s="7" t="s">
        <v>7</v>
      </c>
      <c r="I1147" s="9">
        <v>3.5953909999999999E-2</v>
      </c>
      <c r="J1147" s="10">
        <v>185.29239999999999</v>
      </c>
      <c r="K1147" s="11">
        <v>4.4000000000000004</v>
      </c>
      <c r="L1147" s="11" t="str">
        <f>IF(Tabla134[[#This Row],[Item Weight]]&lt;$U$12,"Poco Peso",IF(Tabla134[[#This Row],[Item Weight]]&lt;$U$13,"Peso Medio","Peso Alto"))</f>
        <v>Peso Medio</v>
      </c>
      <c r="M1147" s="7">
        <v>13.65</v>
      </c>
      <c r="N1147" s="11">
        <f>IF(Tabla134[[#This Row],[Item Weight (Nulos)]]="",VLOOKUP(Tabla134[[#This Row],[Item Identifier]],'Tabla para Nulos'!$A$3:$B$1563,2,FALSE),Tabla134[[#This Row],[Item Weight (Nulos)]])</f>
        <v>13.65</v>
      </c>
      <c r="O1147" s="11" t="str">
        <f>IF(Tabla134[[#This Row],[Item Visibility]]&lt;$U$15,"Poca visibilidad",IF(Tabla134[[#This Row],[Item Visibility]]&lt;$U$16,"Visibilidad media","Mayor visibilidad"))</f>
        <v>Visibilidad media</v>
      </c>
      <c r="P1147" s="11" t="str">
        <f>IF(Tabla134[[#This Row],[Rating]]&lt;2,"Muy Malo",IF(Tabla134[[#This Row],[Rating]]&lt;3,"Malo",IF(Tabla134[[#This Row],[Rating]]&lt;4,"Regular",IF(Tabla134[[#This Row],[Rating]]&lt;5,"Bueno","Excelente"))))</f>
        <v>Bueno</v>
      </c>
    </row>
    <row r="1148" spans="1:16" x14ac:dyDescent="0.2">
      <c r="A1148" s="7" t="s">
        <v>124</v>
      </c>
      <c r="B1148" s="7" t="s">
        <v>123</v>
      </c>
      <c r="C1148" s="7" t="s">
        <v>122</v>
      </c>
      <c r="D1148" s="8">
        <v>2017</v>
      </c>
      <c r="E1148" s="7" t="s">
        <v>797</v>
      </c>
      <c r="F1148" s="7" t="s">
        <v>796</v>
      </c>
      <c r="G1148" s="7" t="s">
        <v>702</v>
      </c>
      <c r="H1148" s="7" t="s">
        <v>7</v>
      </c>
      <c r="I1148" s="9">
        <v>4.3226397999999999E-2</v>
      </c>
      <c r="J1148" s="10">
        <v>37.516399999999997</v>
      </c>
      <c r="K1148" s="11">
        <v>4.4000000000000004</v>
      </c>
      <c r="L1148" s="11" t="str">
        <f>IF(Tabla134[[#This Row],[Item Weight]]&lt;$U$12,"Poco Peso",IF(Tabla134[[#This Row],[Item Weight]]&lt;$U$13,"Peso Medio","Peso Alto"))</f>
        <v>Peso Medio</v>
      </c>
      <c r="M1148" s="7">
        <v>15.85</v>
      </c>
      <c r="N1148" s="11">
        <f>IF(Tabla134[[#This Row],[Item Weight (Nulos)]]="",VLOOKUP(Tabla134[[#This Row],[Item Identifier]],'Tabla para Nulos'!$A$3:$B$1563,2,FALSE),Tabla134[[#This Row],[Item Weight (Nulos)]])</f>
        <v>15.85</v>
      </c>
      <c r="O1148" s="11" t="str">
        <f>IF(Tabla134[[#This Row],[Item Visibility]]&lt;$U$15,"Poca visibilidad",IF(Tabla134[[#This Row],[Item Visibility]]&lt;$U$16,"Visibilidad media","Mayor visibilidad"))</f>
        <v>Visibilidad media</v>
      </c>
      <c r="P1148" s="11" t="str">
        <f>IF(Tabla134[[#This Row],[Rating]]&lt;2,"Muy Malo",IF(Tabla134[[#This Row],[Rating]]&lt;3,"Malo",IF(Tabla134[[#This Row],[Rating]]&lt;4,"Regular",IF(Tabla134[[#This Row],[Rating]]&lt;5,"Bueno","Excelente"))))</f>
        <v>Bueno</v>
      </c>
    </row>
    <row r="1149" spans="1:16" x14ac:dyDescent="0.2">
      <c r="A1149" s="7" t="s">
        <v>6</v>
      </c>
      <c r="B1149" s="7" t="s">
        <v>1539</v>
      </c>
      <c r="C1149" s="7" t="s">
        <v>28</v>
      </c>
      <c r="D1149" s="8">
        <v>2017</v>
      </c>
      <c r="E1149" s="7" t="s">
        <v>797</v>
      </c>
      <c r="F1149" s="7" t="s">
        <v>796</v>
      </c>
      <c r="G1149" s="7" t="s">
        <v>702</v>
      </c>
      <c r="H1149" s="7" t="s">
        <v>7</v>
      </c>
      <c r="I1149" s="9">
        <v>0.121609722</v>
      </c>
      <c r="J1149" s="10">
        <v>60.222000000000001</v>
      </c>
      <c r="K1149" s="11">
        <v>4.4000000000000004</v>
      </c>
      <c r="L1149" s="11" t="str">
        <f>IF(Tabla134[[#This Row],[Item Weight]]&lt;$U$12,"Poco Peso",IF(Tabla134[[#This Row],[Item Weight]]&lt;$U$13,"Peso Medio","Peso Alto"))</f>
        <v>Peso Medio</v>
      </c>
      <c r="M1149" s="7">
        <v>15.85</v>
      </c>
      <c r="N1149" s="11">
        <f>IF(Tabla134[[#This Row],[Item Weight (Nulos)]]="",VLOOKUP(Tabla134[[#This Row],[Item Identifier]],'Tabla para Nulos'!$A$3:$B$1563,2,FALSE),Tabla134[[#This Row],[Item Weight (Nulos)]])</f>
        <v>15.85</v>
      </c>
      <c r="O1149" s="11" t="str">
        <f>IF(Tabla134[[#This Row],[Item Visibility]]&lt;$U$15,"Poca visibilidad",IF(Tabla134[[#This Row],[Item Visibility]]&lt;$U$16,"Visibilidad media","Mayor visibilidad"))</f>
        <v>Mayor visibilidad</v>
      </c>
      <c r="P1149" s="11" t="str">
        <f>IF(Tabla134[[#This Row],[Rating]]&lt;2,"Muy Malo",IF(Tabla134[[#This Row],[Rating]]&lt;3,"Malo",IF(Tabla134[[#This Row],[Rating]]&lt;4,"Regular",IF(Tabla134[[#This Row],[Rating]]&lt;5,"Bueno","Excelente"))))</f>
        <v>Bueno</v>
      </c>
    </row>
    <row r="1150" spans="1:16" x14ac:dyDescent="0.2">
      <c r="A1150" s="7" t="s">
        <v>6</v>
      </c>
      <c r="B1150" s="7" t="s">
        <v>100</v>
      </c>
      <c r="C1150" s="7" t="s">
        <v>25</v>
      </c>
      <c r="D1150" s="8">
        <v>2017</v>
      </c>
      <c r="E1150" s="7" t="s">
        <v>797</v>
      </c>
      <c r="F1150" s="7" t="s">
        <v>796</v>
      </c>
      <c r="G1150" s="7" t="s">
        <v>702</v>
      </c>
      <c r="H1150" s="7" t="s">
        <v>7</v>
      </c>
      <c r="I1150" s="9">
        <v>0.104488444</v>
      </c>
      <c r="J1150" s="10">
        <v>77.896000000000001</v>
      </c>
      <c r="K1150" s="11">
        <v>4.4000000000000004</v>
      </c>
      <c r="L1150" s="11" t="str">
        <f>IF(Tabla134[[#This Row],[Item Weight]]&lt;$U$12,"Poco Peso",IF(Tabla134[[#This Row],[Item Weight]]&lt;$U$13,"Peso Medio","Peso Alto"))</f>
        <v>Peso Medio</v>
      </c>
      <c r="M1150" s="7">
        <v>9.5</v>
      </c>
      <c r="N1150" s="11">
        <f>IF(Tabla134[[#This Row],[Item Weight (Nulos)]]="",VLOOKUP(Tabla134[[#This Row],[Item Identifier]],'Tabla para Nulos'!$A$3:$B$1563,2,FALSE),Tabla134[[#This Row],[Item Weight (Nulos)]])</f>
        <v>9.5</v>
      </c>
      <c r="O1150" s="11" t="str">
        <f>IF(Tabla134[[#This Row],[Item Visibility]]&lt;$U$15,"Poca visibilidad",IF(Tabla134[[#This Row],[Item Visibility]]&lt;$U$16,"Visibilidad media","Mayor visibilidad"))</f>
        <v>Mayor visibilidad</v>
      </c>
      <c r="P1150" s="11" t="str">
        <f>IF(Tabla134[[#This Row],[Rating]]&lt;2,"Muy Malo",IF(Tabla134[[#This Row],[Rating]]&lt;3,"Malo",IF(Tabla134[[#This Row],[Rating]]&lt;4,"Regular",IF(Tabla134[[#This Row],[Rating]]&lt;5,"Bueno","Excelente"))))</f>
        <v>Bueno</v>
      </c>
    </row>
    <row r="1151" spans="1:16" x14ac:dyDescent="0.2">
      <c r="A1151" s="7" t="s">
        <v>6</v>
      </c>
      <c r="B1151" s="7" t="s">
        <v>572</v>
      </c>
      <c r="C1151" s="7" t="s">
        <v>25</v>
      </c>
      <c r="D1151" s="8">
        <v>2017</v>
      </c>
      <c r="E1151" s="7" t="s">
        <v>797</v>
      </c>
      <c r="F1151" s="7" t="s">
        <v>796</v>
      </c>
      <c r="G1151" s="7" t="s">
        <v>702</v>
      </c>
      <c r="H1151" s="7" t="s">
        <v>7</v>
      </c>
      <c r="I1151" s="9">
        <v>3.1439205999999997E-2</v>
      </c>
      <c r="J1151" s="10">
        <v>100.07</v>
      </c>
      <c r="K1151" s="11">
        <v>4.4000000000000004</v>
      </c>
      <c r="L1151" s="11" t="str">
        <f>IF(Tabla134[[#This Row],[Item Weight]]&lt;$U$12,"Poco Peso",IF(Tabla134[[#This Row],[Item Weight]]&lt;$U$13,"Peso Medio","Peso Alto"))</f>
        <v>Peso Medio</v>
      </c>
      <c r="M1151" s="7">
        <v>13.65</v>
      </c>
      <c r="N1151" s="11">
        <f>IF(Tabla134[[#This Row],[Item Weight (Nulos)]]="",VLOOKUP(Tabla134[[#This Row],[Item Identifier]],'Tabla para Nulos'!$A$3:$B$1563,2,FALSE),Tabla134[[#This Row],[Item Weight (Nulos)]])</f>
        <v>13.65</v>
      </c>
      <c r="O1151" s="11" t="str">
        <f>IF(Tabla134[[#This Row],[Item Visibility]]&lt;$U$15,"Poca visibilidad",IF(Tabla134[[#This Row],[Item Visibility]]&lt;$U$16,"Visibilidad media","Mayor visibilidad"))</f>
        <v>Visibilidad media</v>
      </c>
      <c r="P1151" s="11" t="str">
        <f>IF(Tabla134[[#This Row],[Rating]]&lt;2,"Muy Malo",IF(Tabla134[[#This Row],[Rating]]&lt;3,"Malo",IF(Tabla134[[#This Row],[Rating]]&lt;4,"Regular",IF(Tabla134[[#This Row],[Rating]]&lt;5,"Bueno","Excelente"))))</f>
        <v>Bueno</v>
      </c>
    </row>
    <row r="1152" spans="1:16" x14ac:dyDescent="0.2">
      <c r="A1152" s="7" t="s">
        <v>6</v>
      </c>
      <c r="B1152" s="7" t="s">
        <v>1208</v>
      </c>
      <c r="C1152" s="7" t="s">
        <v>25</v>
      </c>
      <c r="D1152" s="8">
        <v>2017</v>
      </c>
      <c r="E1152" s="7" t="s">
        <v>797</v>
      </c>
      <c r="F1152" s="7" t="s">
        <v>796</v>
      </c>
      <c r="G1152" s="7" t="s">
        <v>702</v>
      </c>
      <c r="H1152" s="7" t="s">
        <v>7</v>
      </c>
      <c r="I1152" s="9">
        <v>0.10270449500000001</v>
      </c>
      <c r="J1152" s="10">
        <v>94.311999999999998</v>
      </c>
      <c r="K1152" s="11">
        <v>4.4000000000000004</v>
      </c>
      <c r="L1152" s="11" t="str">
        <f>IF(Tabla134[[#This Row],[Item Weight]]&lt;$U$12,"Poco Peso",IF(Tabla134[[#This Row],[Item Weight]]&lt;$U$13,"Peso Medio","Peso Alto"))</f>
        <v>Peso Alto</v>
      </c>
      <c r="M1152" s="7">
        <v>20.25</v>
      </c>
      <c r="N1152" s="11">
        <f>IF(Tabla134[[#This Row],[Item Weight (Nulos)]]="",VLOOKUP(Tabla134[[#This Row],[Item Identifier]],'Tabla para Nulos'!$A$3:$B$1563,2,FALSE),Tabla134[[#This Row],[Item Weight (Nulos)]])</f>
        <v>20.25</v>
      </c>
      <c r="O1152" s="11" t="str">
        <f>IF(Tabla134[[#This Row],[Item Visibility]]&lt;$U$15,"Poca visibilidad",IF(Tabla134[[#This Row],[Item Visibility]]&lt;$U$16,"Visibilidad media","Mayor visibilidad"))</f>
        <v>Mayor visibilidad</v>
      </c>
      <c r="P1152" s="11" t="str">
        <f>IF(Tabla134[[#This Row],[Rating]]&lt;2,"Muy Malo",IF(Tabla134[[#This Row],[Rating]]&lt;3,"Malo",IF(Tabla134[[#This Row],[Rating]]&lt;4,"Regular",IF(Tabla134[[#This Row],[Rating]]&lt;5,"Bueno","Excelente"))))</f>
        <v>Bueno</v>
      </c>
    </row>
    <row r="1153" spans="1:16" x14ac:dyDescent="0.2">
      <c r="A1153" s="7" t="s">
        <v>6</v>
      </c>
      <c r="B1153" s="7" t="s">
        <v>974</v>
      </c>
      <c r="C1153" s="7" t="s">
        <v>17</v>
      </c>
      <c r="D1153" s="8">
        <v>2017</v>
      </c>
      <c r="E1153" s="7" t="s">
        <v>797</v>
      </c>
      <c r="F1153" s="7" t="s">
        <v>796</v>
      </c>
      <c r="G1153" s="7" t="s">
        <v>702</v>
      </c>
      <c r="H1153" s="7" t="s">
        <v>7</v>
      </c>
      <c r="I1153" s="9">
        <v>6.7940657000000002E-2</v>
      </c>
      <c r="J1153" s="10">
        <v>119.044</v>
      </c>
      <c r="K1153" s="11">
        <v>4.4000000000000004</v>
      </c>
      <c r="L1153" s="11" t="str">
        <f>IF(Tabla134[[#This Row],[Item Weight]]&lt;$U$12,"Poco Peso",IF(Tabla134[[#This Row],[Item Weight]]&lt;$U$13,"Peso Medio","Peso Alto"))</f>
        <v>Peso Alto</v>
      </c>
      <c r="M1153" s="7">
        <v>18.850000000000001</v>
      </c>
      <c r="N1153" s="11">
        <f>IF(Tabla134[[#This Row],[Item Weight (Nulos)]]="",VLOOKUP(Tabla134[[#This Row],[Item Identifier]],'Tabla para Nulos'!$A$3:$B$1563,2,FALSE),Tabla134[[#This Row],[Item Weight (Nulos)]])</f>
        <v>18.850000000000001</v>
      </c>
      <c r="O1153" s="11" t="str">
        <f>IF(Tabla134[[#This Row],[Item Visibility]]&lt;$U$15,"Poca visibilidad",IF(Tabla134[[#This Row],[Item Visibility]]&lt;$U$16,"Visibilidad media","Mayor visibilidad"))</f>
        <v>Visibilidad media</v>
      </c>
      <c r="P1153" s="11" t="str">
        <f>IF(Tabla134[[#This Row],[Rating]]&lt;2,"Muy Malo",IF(Tabla134[[#This Row],[Rating]]&lt;3,"Malo",IF(Tabla134[[#This Row],[Rating]]&lt;4,"Regular",IF(Tabla134[[#This Row],[Rating]]&lt;5,"Bueno","Excelente"))))</f>
        <v>Bueno</v>
      </c>
    </row>
    <row r="1154" spans="1:16" x14ac:dyDescent="0.2">
      <c r="A1154" s="7" t="s">
        <v>6</v>
      </c>
      <c r="B1154" s="7" t="s">
        <v>732</v>
      </c>
      <c r="C1154" s="7" t="s">
        <v>10</v>
      </c>
      <c r="D1154" s="8">
        <v>2017</v>
      </c>
      <c r="E1154" s="7" t="s">
        <v>797</v>
      </c>
      <c r="F1154" s="7" t="s">
        <v>796</v>
      </c>
      <c r="G1154" s="7" t="s">
        <v>702</v>
      </c>
      <c r="H1154" s="7" t="s">
        <v>7</v>
      </c>
      <c r="I1154" s="9">
        <v>6.4195136E-2</v>
      </c>
      <c r="J1154" s="10">
        <v>75.801199999999994</v>
      </c>
      <c r="K1154" s="11">
        <v>4.4000000000000004</v>
      </c>
      <c r="L1154" s="11" t="str">
        <f>IF(Tabla134[[#This Row],[Item Weight]]&lt;$U$12,"Poco Peso",IF(Tabla134[[#This Row],[Item Weight]]&lt;$U$13,"Peso Medio","Peso Alto"))</f>
        <v>Peso Medio</v>
      </c>
      <c r="M1154" s="7">
        <v>13.8</v>
      </c>
      <c r="N1154" s="11">
        <f>IF(Tabla134[[#This Row],[Item Weight (Nulos)]]="",VLOOKUP(Tabla134[[#This Row],[Item Identifier]],'Tabla para Nulos'!$A$3:$B$1563,2,FALSE),Tabla134[[#This Row],[Item Weight (Nulos)]])</f>
        <v>13.8</v>
      </c>
      <c r="O1154" s="11" t="str">
        <f>IF(Tabla134[[#This Row],[Item Visibility]]&lt;$U$15,"Poca visibilidad",IF(Tabla134[[#This Row],[Item Visibility]]&lt;$U$16,"Visibilidad media","Mayor visibilidad"))</f>
        <v>Visibilidad media</v>
      </c>
      <c r="P1154" s="11" t="str">
        <f>IF(Tabla134[[#This Row],[Rating]]&lt;2,"Muy Malo",IF(Tabla134[[#This Row],[Rating]]&lt;3,"Malo",IF(Tabla134[[#This Row],[Rating]]&lt;4,"Regular",IF(Tabla134[[#This Row],[Rating]]&lt;5,"Bueno","Excelente"))))</f>
        <v>Bueno</v>
      </c>
    </row>
    <row r="1155" spans="1:16" x14ac:dyDescent="0.2">
      <c r="A1155" s="7" t="s">
        <v>6</v>
      </c>
      <c r="B1155" s="7" t="s">
        <v>1242</v>
      </c>
      <c r="C1155" s="7" t="s">
        <v>47</v>
      </c>
      <c r="D1155" s="8">
        <v>2017</v>
      </c>
      <c r="E1155" s="7" t="s">
        <v>797</v>
      </c>
      <c r="F1155" s="7" t="s">
        <v>796</v>
      </c>
      <c r="G1155" s="7" t="s">
        <v>702</v>
      </c>
      <c r="H1155" s="7" t="s">
        <v>7</v>
      </c>
      <c r="I1155" s="9">
        <v>2.0407295999999998E-2</v>
      </c>
      <c r="J1155" s="10">
        <v>99.904200000000003</v>
      </c>
      <c r="K1155" s="11">
        <v>4.4000000000000004</v>
      </c>
      <c r="L1155" s="11" t="str">
        <f>IF(Tabla134[[#This Row],[Item Weight]]&lt;$U$12,"Poco Peso",IF(Tabla134[[#This Row],[Item Weight]]&lt;$U$13,"Peso Medio","Peso Alto"))</f>
        <v>Peso Medio</v>
      </c>
      <c r="M1155" s="7">
        <v>12</v>
      </c>
      <c r="N1155" s="11">
        <f>IF(Tabla134[[#This Row],[Item Weight (Nulos)]]="",VLOOKUP(Tabla134[[#This Row],[Item Identifier]],'Tabla para Nulos'!$A$3:$B$1563,2,FALSE),Tabla134[[#This Row],[Item Weight (Nulos)]])</f>
        <v>12</v>
      </c>
      <c r="O1155" s="11" t="str">
        <f>IF(Tabla134[[#This Row],[Item Visibility]]&lt;$U$15,"Poca visibilidad",IF(Tabla134[[#This Row],[Item Visibility]]&lt;$U$16,"Visibilidad media","Mayor visibilidad"))</f>
        <v>Poca visibilidad</v>
      </c>
      <c r="P1155" s="11" t="str">
        <f>IF(Tabla134[[#This Row],[Rating]]&lt;2,"Muy Malo",IF(Tabla134[[#This Row],[Rating]]&lt;3,"Malo",IF(Tabla134[[#This Row],[Rating]]&lt;4,"Regular",IF(Tabla134[[#This Row],[Rating]]&lt;5,"Bueno","Excelente"))))</f>
        <v>Bueno</v>
      </c>
    </row>
    <row r="1156" spans="1:16" x14ac:dyDescent="0.2">
      <c r="A1156" s="7" t="s">
        <v>6</v>
      </c>
      <c r="B1156" s="7" t="s">
        <v>52</v>
      </c>
      <c r="C1156" s="7" t="s">
        <v>47</v>
      </c>
      <c r="D1156" s="8">
        <v>2017</v>
      </c>
      <c r="E1156" s="7" t="s">
        <v>797</v>
      </c>
      <c r="F1156" s="7" t="s">
        <v>796</v>
      </c>
      <c r="G1156" s="7" t="s">
        <v>702</v>
      </c>
      <c r="H1156" s="7" t="s">
        <v>7</v>
      </c>
      <c r="I1156" s="9">
        <v>8.5649249999999993E-3</v>
      </c>
      <c r="J1156" s="10">
        <v>73.203800000000001</v>
      </c>
      <c r="K1156" s="11">
        <v>4.4000000000000004</v>
      </c>
      <c r="L1156" s="11" t="str">
        <f>IF(Tabla134[[#This Row],[Item Weight]]&lt;$U$12,"Poco Peso",IF(Tabla134[[#This Row],[Item Weight]]&lt;$U$13,"Peso Medio","Peso Alto"))</f>
        <v>Peso Medio</v>
      </c>
      <c r="M1156" s="7">
        <v>16.75</v>
      </c>
      <c r="N1156" s="11">
        <f>IF(Tabla134[[#This Row],[Item Weight (Nulos)]]="",VLOOKUP(Tabla134[[#This Row],[Item Identifier]],'Tabla para Nulos'!$A$3:$B$1563,2,FALSE),Tabla134[[#This Row],[Item Weight (Nulos)]])</f>
        <v>16.75</v>
      </c>
      <c r="O1156" s="11" t="str">
        <f>IF(Tabla134[[#This Row],[Item Visibility]]&lt;$U$15,"Poca visibilidad",IF(Tabla134[[#This Row],[Item Visibility]]&lt;$U$16,"Visibilidad media","Mayor visibilidad"))</f>
        <v>Poca visibilidad</v>
      </c>
      <c r="P1156" s="11" t="str">
        <f>IF(Tabla134[[#This Row],[Rating]]&lt;2,"Muy Malo",IF(Tabla134[[#This Row],[Rating]]&lt;3,"Malo",IF(Tabla134[[#This Row],[Rating]]&lt;4,"Regular",IF(Tabla134[[#This Row],[Rating]]&lt;5,"Bueno","Excelente"))))</f>
        <v>Bueno</v>
      </c>
    </row>
    <row r="1157" spans="1:16" x14ac:dyDescent="0.2">
      <c r="A1157" s="7" t="s">
        <v>6</v>
      </c>
      <c r="B1157" s="7" t="s">
        <v>320</v>
      </c>
      <c r="C1157" s="7" t="s">
        <v>14</v>
      </c>
      <c r="D1157" s="8">
        <v>2017</v>
      </c>
      <c r="E1157" s="7" t="s">
        <v>797</v>
      </c>
      <c r="F1157" s="7" t="s">
        <v>796</v>
      </c>
      <c r="G1157" s="7" t="s">
        <v>702</v>
      </c>
      <c r="H1157" s="7" t="s">
        <v>7</v>
      </c>
      <c r="I1157" s="9">
        <v>3.7563325000000002E-2</v>
      </c>
      <c r="J1157" s="10">
        <v>109.5254</v>
      </c>
      <c r="K1157" s="11">
        <v>4.4000000000000004</v>
      </c>
      <c r="L1157" s="11" t="str">
        <f>IF(Tabla134[[#This Row],[Item Weight]]&lt;$U$12,"Poco Peso",IF(Tabla134[[#This Row],[Item Weight]]&lt;$U$13,"Peso Medio","Peso Alto"))</f>
        <v>Peso Medio</v>
      </c>
      <c r="M1157" s="7">
        <v>11.5</v>
      </c>
      <c r="N1157" s="11">
        <f>IF(Tabla134[[#This Row],[Item Weight (Nulos)]]="",VLOOKUP(Tabla134[[#This Row],[Item Identifier]],'Tabla para Nulos'!$A$3:$B$1563,2,FALSE),Tabla134[[#This Row],[Item Weight (Nulos)]])</f>
        <v>11.5</v>
      </c>
      <c r="O1157" s="11" t="str">
        <f>IF(Tabla134[[#This Row],[Item Visibility]]&lt;$U$15,"Poca visibilidad",IF(Tabla134[[#This Row],[Item Visibility]]&lt;$U$16,"Visibilidad media","Mayor visibilidad"))</f>
        <v>Visibilidad media</v>
      </c>
      <c r="P1157" s="11" t="str">
        <f>IF(Tabla134[[#This Row],[Rating]]&lt;2,"Muy Malo",IF(Tabla134[[#This Row],[Rating]]&lt;3,"Malo",IF(Tabla134[[#This Row],[Rating]]&lt;4,"Regular",IF(Tabla134[[#This Row],[Rating]]&lt;5,"Bueno","Excelente"))))</f>
        <v>Bueno</v>
      </c>
    </row>
    <row r="1158" spans="1:16" x14ac:dyDescent="0.2">
      <c r="A1158" s="7" t="s">
        <v>6</v>
      </c>
      <c r="B1158" s="7" t="s">
        <v>712</v>
      </c>
      <c r="C1158" s="7" t="s">
        <v>122</v>
      </c>
      <c r="D1158" s="8">
        <v>2017</v>
      </c>
      <c r="E1158" s="7" t="s">
        <v>797</v>
      </c>
      <c r="F1158" s="7" t="s">
        <v>796</v>
      </c>
      <c r="G1158" s="7" t="s">
        <v>702</v>
      </c>
      <c r="H1158" s="7" t="s">
        <v>7</v>
      </c>
      <c r="I1158" s="9">
        <v>0.12879185400000001</v>
      </c>
      <c r="J1158" s="10">
        <v>95.406800000000004</v>
      </c>
      <c r="K1158" s="11">
        <v>4.4000000000000004</v>
      </c>
      <c r="L1158" s="11" t="str">
        <f>IF(Tabla134[[#This Row],[Item Weight]]&lt;$U$12,"Poco Peso",IF(Tabla134[[#This Row],[Item Weight]]&lt;$U$13,"Peso Medio","Peso Alto"))</f>
        <v>Peso Medio</v>
      </c>
      <c r="M1158" s="7">
        <v>13.5</v>
      </c>
      <c r="N1158" s="11">
        <f>IF(Tabla134[[#This Row],[Item Weight (Nulos)]]="",VLOOKUP(Tabla134[[#This Row],[Item Identifier]],'Tabla para Nulos'!$A$3:$B$1563,2,FALSE),Tabla134[[#This Row],[Item Weight (Nulos)]])</f>
        <v>13.5</v>
      </c>
      <c r="O1158" s="11" t="str">
        <f>IF(Tabla134[[#This Row],[Item Visibility]]&lt;$U$15,"Poca visibilidad",IF(Tabla134[[#This Row],[Item Visibility]]&lt;$U$16,"Visibilidad media","Mayor visibilidad"))</f>
        <v>Mayor visibilidad</v>
      </c>
      <c r="P1158" s="11" t="str">
        <f>IF(Tabla134[[#This Row],[Rating]]&lt;2,"Muy Malo",IF(Tabla134[[#This Row],[Rating]]&lt;3,"Malo",IF(Tabla134[[#This Row],[Rating]]&lt;4,"Regular",IF(Tabla134[[#This Row],[Rating]]&lt;5,"Bueno","Excelente"))))</f>
        <v>Bueno</v>
      </c>
    </row>
    <row r="1159" spans="1:16" x14ac:dyDescent="0.2">
      <c r="A1159" s="7" t="s">
        <v>6</v>
      </c>
      <c r="B1159" s="7" t="s">
        <v>102</v>
      </c>
      <c r="C1159" s="7" t="s">
        <v>25</v>
      </c>
      <c r="D1159" s="8">
        <v>2017</v>
      </c>
      <c r="E1159" s="7" t="s">
        <v>797</v>
      </c>
      <c r="F1159" s="7" t="s">
        <v>796</v>
      </c>
      <c r="G1159" s="7" t="s">
        <v>702</v>
      </c>
      <c r="H1159" s="7" t="s">
        <v>7</v>
      </c>
      <c r="I1159" s="9">
        <v>1.4730322000000001E-2</v>
      </c>
      <c r="J1159" s="10">
        <v>90.917199999999994</v>
      </c>
      <c r="K1159" s="11">
        <v>4.4000000000000004</v>
      </c>
      <c r="L1159" s="11" t="str">
        <f>IF(Tabla134[[#This Row],[Item Weight]]&lt;$U$12,"Poco Peso",IF(Tabla134[[#This Row],[Item Weight]]&lt;$U$13,"Peso Medio","Peso Alto"))</f>
        <v>Peso Medio</v>
      </c>
      <c r="M1159" s="7">
        <v>13.8</v>
      </c>
      <c r="N1159" s="11">
        <f>IF(Tabla134[[#This Row],[Item Weight (Nulos)]]="",VLOOKUP(Tabla134[[#This Row],[Item Identifier]],'Tabla para Nulos'!$A$3:$B$1563,2,FALSE),Tabla134[[#This Row],[Item Weight (Nulos)]])</f>
        <v>13.8</v>
      </c>
      <c r="O1159" s="11" t="str">
        <f>IF(Tabla134[[#This Row],[Item Visibility]]&lt;$U$15,"Poca visibilidad",IF(Tabla134[[#This Row],[Item Visibility]]&lt;$U$16,"Visibilidad media","Mayor visibilidad"))</f>
        <v>Poca visibilidad</v>
      </c>
      <c r="P1159" s="11" t="str">
        <f>IF(Tabla134[[#This Row],[Rating]]&lt;2,"Muy Malo",IF(Tabla134[[#This Row],[Rating]]&lt;3,"Malo",IF(Tabla134[[#This Row],[Rating]]&lt;4,"Regular",IF(Tabla134[[#This Row],[Rating]]&lt;5,"Bueno","Excelente"))))</f>
        <v>Bueno</v>
      </c>
    </row>
    <row r="1160" spans="1:16" x14ac:dyDescent="0.2">
      <c r="A1160" s="7" t="s">
        <v>124</v>
      </c>
      <c r="B1160" s="7" t="s">
        <v>1153</v>
      </c>
      <c r="C1160" s="7" t="s">
        <v>19</v>
      </c>
      <c r="D1160" s="8">
        <v>2011</v>
      </c>
      <c r="E1160" s="7" t="s">
        <v>703</v>
      </c>
      <c r="F1160" s="7" t="s">
        <v>2</v>
      </c>
      <c r="G1160" s="7" t="s">
        <v>1</v>
      </c>
      <c r="H1160" s="7" t="s">
        <v>1621</v>
      </c>
      <c r="I1160" s="9">
        <v>4.5291822000000002E-2</v>
      </c>
      <c r="J1160" s="10">
        <v>153.56819999999999</v>
      </c>
      <c r="K1160" s="11">
        <v>4.4000000000000004</v>
      </c>
      <c r="L1160" s="11" t="str">
        <f>IF(Tabla134[[#This Row],[Item Weight]]&lt;$U$12,"Poco Peso",IF(Tabla134[[#This Row],[Item Weight]]&lt;$U$13,"Peso Medio","Peso Alto"))</f>
        <v>Poco Peso</v>
      </c>
      <c r="M1160" s="7">
        <v>8.52</v>
      </c>
      <c r="N1160" s="11">
        <f>IF(Tabla134[[#This Row],[Item Weight (Nulos)]]="",VLOOKUP(Tabla134[[#This Row],[Item Identifier]],'Tabla para Nulos'!$A$3:$B$1563,2,FALSE),Tabla134[[#This Row],[Item Weight (Nulos)]])</f>
        <v>8.52</v>
      </c>
      <c r="O1160" s="11" t="str">
        <f>IF(Tabla134[[#This Row],[Item Visibility]]&lt;$U$15,"Poca visibilidad",IF(Tabla134[[#This Row],[Item Visibility]]&lt;$U$16,"Visibilidad media","Mayor visibilidad"))</f>
        <v>Visibilidad media</v>
      </c>
      <c r="P1160" s="11" t="str">
        <f>IF(Tabla134[[#This Row],[Rating]]&lt;2,"Muy Malo",IF(Tabla134[[#This Row],[Rating]]&lt;3,"Malo",IF(Tabla134[[#This Row],[Rating]]&lt;4,"Regular",IF(Tabla134[[#This Row],[Rating]]&lt;5,"Bueno","Excelente"))))</f>
        <v>Bueno</v>
      </c>
    </row>
    <row r="1161" spans="1:16" x14ac:dyDescent="0.2">
      <c r="A1161" s="7" t="s">
        <v>124</v>
      </c>
      <c r="B1161" s="7" t="s">
        <v>27</v>
      </c>
      <c r="C1161" s="7" t="s">
        <v>25</v>
      </c>
      <c r="D1161" s="8">
        <v>2011</v>
      </c>
      <c r="E1161" s="7" t="s">
        <v>703</v>
      </c>
      <c r="F1161" s="7" t="s">
        <v>2</v>
      </c>
      <c r="G1161" s="7" t="s">
        <v>1</v>
      </c>
      <c r="H1161" s="7" t="s">
        <v>1621</v>
      </c>
      <c r="I1161" s="9">
        <v>8.9196393999999998E-2</v>
      </c>
      <c r="J1161" s="10">
        <v>147.07339999999999</v>
      </c>
      <c r="K1161" s="11">
        <v>4.4000000000000004</v>
      </c>
      <c r="L1161" s="11" t="str">
        <f>IF(Tabla134[[#This Row],[Item Weight]]&lt;$U$12,"Poco Peso",IF(Tabla134[[#This Row],[Item Weight]]&lt;$U$13,"Peso Medio","Peso Alto"))</f>
        <v>Poco Peso</v>
      </c>
      <c r="M1161" s="7">
        <v>6.65</v>
      </c>
      <c r="N1161" s="11">
        <f>IF(Tabla134[[#This Row],[Item Weight (Nulos)]]="",VLOOKUP(Tabla134[[#This Row],[Item Identifier]],'Tabla para Nulos'!$A$3:$B$1563,2,FALSE),Tabla134[[#This Row],[Item Weight (Nulos)]])</f>
        <v>6.65</v>
      </c>
      <c r="O1161" s="11" t="str">
        <f>IF(Tabla134[[#This Row],[Item Visibility]]&lt;$U$15,"Poca visibilidad",IF(Tabla134[[#This Row],[Item Visibility]]&lt;$U$16,"Visibilidad media","Mayor visibilidad"))</f>
        <v>Visibilidad media</v>
      </c>
      <c r="P1161" s="11" t="str">
        <f>IF(Tabla134[[#This Row],[Rating]]&lt;2,"Muy Malo",IF(Tabla134[[#This Row],[Rating]]&lt;3,"Malo",IF(Tabla134[[#This Row],[Rating]]&lt;4,"Regular",IF(Tabla134[[#This Row],[Rating]]&lt;5,"Bueno","Excelente"))))</f>
        <v>Bueno</v>
      </c>
    </row>
    <row r="1162" spans="1:16" x14ac:dyDescent="0.2">
      <c r="A1162" s="7" t="s">
        <v>124</v>
      </c>
      <c r="B1162" s="7" t="s">
        <v>524</v>
      </c>
      <c r="C1162" s="7" t="s">
        <v>17</v>
      </c>
      <c r="D1162" s="8">
        <v>2011</v>
      </c>
      <c r="E1162" s="7" t="s">
        <v>703</v>
      </c>
      <c r="F1162" s="7" t="s">
        <v>2</v>
      </c>
      <c r="G1162" s="7" t="s">
        <v>1</v>
      </c>
      <c r="H1162" s="7" t="s">
        <v>1621</v>
      </c>
      <c r="I1162" s="9">
        <v>3.6933417000000003E-2</v>
      </c>
      <c r="J1162" s="10">
        <v>109.18859999999999</v>
      </c>
      <c r="K1162" s="11">
        <v>4.4000000000000004</v>
      </c>
      <c r="L1162" s="11" t="str">
        <f>IF(Tabla134[[#This Row],[Item Weight]]&lt;$U$12,"Poco Peso",IF(Tabla134[[#This Row],[Item Weight]]&lt;$U$13,"Peso Medio","Peso Alto"))</f>
        <v>Peso Medio</v>
      </c>
      <c r="M1162" s="7">
        <v>16.7</v>
      </c>
      <c r="N1162" s="11">
        <f>IF(Tabla134[[#This Row],[Item Weight (Nulos)]]="",VLOOKUP(Tabla134[[#This Row],[Item Identifier]],'Tabla para Nulos'!$A$3:$B$1563,2,FALSE),Tabla134[[#This Row],[Item Weight (Nulos)]])</f>
        <v>16.7</v>
      </c>
      <c r="O1162" s="11" t="str">
        <f>IF(Tabla134[[#This Row],[Item Visibility]]&lt;$U$15,"Poca visibilidad",IF(Tabla134[[#This Row],[Item Visibility]]&lt;$U$16,"Visibilidad media","Mayor visibilidad"))</f>
        <v>Visibilidad media</v>
      </c>
      <c r="P1162" s="11" t="str">
        <f>IF(Tabla134[[#This Row],[Rating]]&lt;2,"Muy Malo",IF(Tabla134[[#This Row],[Rating]]&lt;3,"Malo",IF(Tabla134[[#This Row],[Rating]]&lt;4,"Regular",IF(Tabla134[[#This Row],[Rating]]&lt;5,"Bueno","Excelente"))))</f>
        <v>Bueno</v>
      </c>
    </row>
    <row r="1163" spans="1:16" x14ac:dyDescent="0.2">
      <c r="A1163" s="7" t="s">
        <v>124</v>
      </c>
      <c r="B1163" s="7" t="s">
        <v>901</v>
      </c>
      <c r="C1163" s="7" t="s">
        <v>17</v>
      </c>
      <c r="D1163" s="8">
        <v>2011</v>
      </c>
      <c r="E1163" s="7" t="s">
        <v>703</v>
      </c>
      <c r="F1163" s="7" t="s">
        <v>2</v>
      </c>
      <c r="G1163" s="7" t="s">
        <v>1</v>
      </c>
      <c r="H1163" s="7" t="s">
        <v>1621</v>
      </c>
      <c r="I1163" s="9">
        <v>7.0703827999999996E-2</v>
      </c>
      <c r="J1163" s="10">
        <v>170.37639999999999</v>
      </c>
      <c r="K1163" s="11">
        <v>4.4000000000000004</v>
      </c>
      <c r="L1163" s="11" t="str">
        <f>IF(Tabla134[[#This Row],[Item Weight]]&lt;$U$12,"Poco Peso",IF(Tabla134[[#This Row],[Item Weight]]&lt;$U$13,"Peso Medio","Peso Alto"))</f>
        <v>Peso Alto</v>
      </c>
      <c r="M1163" s="7">
        <v>17.25</v>
      </c>
      <c r="N1163" s="11">
        <f>IF(Tabla134[[#This Row],[Item Weight (Nulos)]]="",VLOOKUP(Tabla134[[#This Row],[Item Identifier]],'Tabla para Nulos'!$A$3:$B$1563,2,FALSE),Tabla134[[#This Row],[Item Weight (Nulos)]])</f>
        <v>17.25</v>
      </c>
      <c r="O1163" s="11" t="str">
        <f>IF(Tabla134[[#This Row],[Item Visibility]]&lt;$U$15,"Poca visibilidad",IF(Tabla134[[#This Row],[Item Visibility]]&lt;$U$16,"Visibilidad media","Mayor visibilidad"))</f>
        <v>Visibilidad media</v>
      </c>
      <c r="P1163" s="11" t="str">
        <f>IF(Tabla134[[#This Row],[Rating]]&lt;2,"Muy Malo",IF(Tabla134[[#This Row],[Rating]]&lt;3,"Malo",IF(Tabla134[[#This Row],[Rating]]&lt;4,"Regular",IF(Tabla134[[#This Row],[Rating]]&lt;5,"Bueno","Excelente"))))</f>
        <v>Bueno</v>
      </c>
    </row>
    <row r="1164" spans="1:16" x14ac:dyDescent="0.2">
      <c r="A1164" s="7" t="s">
        <v>124</v>
      </c>
      <c r="B1164" s="7" t="s">
        <v>259</v>
      </c>
      <c r="C1164" s="7" t="s">
        <v>71</v>
      </c>
      <c r="D1164" s="8">
        <v>2011</v>
      </c>
      <c r="E1164" s="7" t="s">
        <v>703</v>
      </c>
      <c r="F1164" s="7" t="s">
        <v>2</v>
      </c>
      <c r="G1164" s="7" t="s">
        <v>1</v>
      </c>
      <c r="H1164" s="7" t="s">
        <v>1621</v>
      </c>
      <c r="I1164" s="9">
        <v>0.19568880299999999</v>
      </c>
      <c r="J1164" s="10">
        <v>77.367000000000004</v>
      </c>
      <c r="K1164" s="11">
        <v>4.4000000000000004</v>
      </c>
      <c r="L1164" s="11" t="str">
        <f>IF(Tabla134[[#This Row],[Item Weight]]&lt;$U$12,"Poco Peso",IF(Tabla134[[#This Row],[Item Weight]]&lt;$U$13,"Peso Medio","Peso Alto"))</f>
        <v>Peso Medio</v>
      </c>
      <c r="M1164" s="7">
        <v>15.6</v>
      </c>
      <c r="N1164" s="11">
        <f>IF(Tabla134[[#This Row],[Item Weight (Nulos)]]="",VLOOKUP(Tabla134[[#This Row],[Item Identifier]],'Tabla para Nulos'!$A$3:$B$1563,2,FALSE),Tabla134[[#This Row],[Item Weight (Nulos)]])</f>
        <v>15.6</v>
      </c>
      <c r="O1164" s="11" t="str">
        <f>IF(Tabla134[[#This Row],[Item Visibility]]&lt;$U$15,"Poca visibilidad",IF(Tabla134[[#This Row],[Item Visibility]]&lt;$U$16,"Visibilidad media","Mayor visibilidad"))</f>
        <v>Mayor visibilidad</v>
      </c>
      <c r="P1164" s="11" t="str">
        <f>IF(Tabla134[[#This Row],[Rating]]&lt;2,"Muy Malo",IF(Tabla134[[#This Row],[Rating]]&lt;3,"Malo",IF(Tabla134[[#This Row],[Rating]]&lt;4,"Regular",IF(Tabla134[[#This Row],[Rating]]&lt;5,"Bueno","Excelente"))))</f>
        <v>Bueno</v>
      </c>
    </row>
    <row r="1165" spans="1:16" x14ac:dyDescent="0.2">
      <c r="A1165" s="7" t="s">
        <v>124</v>
      </c>
      <c r="B1165" s="7" t="s">
        <v>1169</v>
      </c>
      <c r="C1165" s="7" t="s">
        <v>4</v>
      </c>
      <c r="D1165" s="8">
        <v>2011</v>
      </c>
      <c r="E1165" s="7" t="s">
        <v>703</v>
      </c>
      <c r="F1165" s="7" t="s">
        <v>2</v>
      </c>
      <c r="G1165" s="7" t="s">
        <v>1</v>
      </c>
      <c r="H1165" s="7" t="s">
        <v>1621</v>
      </c>
      <c r="I1165" s="9">
        <v>0.100171568</v>
      </c>
      <c r="J1165" s="10">
        <v>262.7226</v>
      </c>
      <c r="K1165" s="11">
        <v>4.4000000000000004</v>
      </c>
      <c r="L1165" s="11" t="str">
        <f>IF(Tabla134[[#This Row],[Item Weight]]&lt;$U$12,"Poco Peso",IF(Tabla134[[#This Row],[Item Weight]]&lt;$U$13,"Peso Medio","Peso Alto"))</f>
        <v>Poco Peso</v>
      </c>
      <c r="M1165" s="7">
        <v>6.8250000000000002</v>
      </c>
      <c r="N1165" s="11">
        <f>IF(Tabla134[[#This Row],[Item Weight (Nulos)]]="",VLOOKUP(Tabla134[[#This Row],[Item Identifier]],'Tabla para Nulos'!$A$3:$B$1563,2,FALSE),Tabla134[[#This Row],[Item Weight (Nulos)]])</f>
        <v>6.8250000000000002</v>
      </c>
      <c r="O1165" s="11" t="str">
        <f>IF(Tabla134[[#This Row],[Item Visibility]]&lt;$U$15,"Poca visibilidad",IF(Tabla134[[#This Row],[Item Visibility]]&lt;$U$16,"Visibilidad media","Mayor visibilidad"))</f>
        <v>Mayor visibilidad</v>
      </c>
      <c r="P1165" s="11" t="str">
        <f>IF(Tabla134[[#This Row],[Rating]]&lt;2,"Muy Malo",IF(Tabla134[[#This Row],[Rating]]&lt;3,"Malo",IF(Tabla134[[#This Row],[Rating]]&lt;4,"Regular",IF(Tabla134[[#This Row],[Rating]]&lt;5,"Bueno","Excelente"))))</f>
        <v>Bueno</v>
      </c>
    </row>
    <row r="1166" spans="1:16" x14ac:dyDescent="0.2">
      <c r="A1166" s="7" t="s">
        <v>124</v>
      </c>
      <c r="B1166" s="7" t="s">
        <v>1021</v>
      </c>
      <c r="C1166" s="7" t="s">
        <v>4</v>
      </c>
      <c r="D1166" s="8">
        <v>2011</v>
      </c>
      <c r="E1166" s="7" t="s">
        <v>703</v>
      </c>
      <c r="F1166" s="7" t="s">
        <v>2</v>
      </c>
      <c r="G1166" s="7" t="s">
        <v>1</v>
      </c>
      <c r="H1166" s="7" t="s">
        <v>1621</v>
      </c>
      <c r="I1166" s="9">
        <v>5.4601779000000003E-2</v>
      </c>
      <c r="J1166" s="10">
        <v>141.11539999999999</v>
      </c>
      <c r="K1166" s="11">
        <v>4.4000000000000004</v>
      </c>
      <c r="L1166" s="11" t="str">
        <f>IF(Tabla134[[#This Row],[Item Weight]]&lt;$U$12,"Poco Peso",IF(Tabla134[[#This Row],[Item Weight]]&lt;$U$13,"Peso Medio","Peso Alto"))</f>
        <v>Poco Peso</v>
      </c>
      <c r="M1166" s="7">
        <v>8.6</v>
      </c>
      <c r="N1166" s="11">
        <f>IF(Tabla134[[#This Row],[Item Weight (Nulos)]]="",VLOOKUP(Tabla134[[#This Row],[Item Identifier]],'Tabla para Nulos'!$A$3:$B$1563,2,FALSE),Tabla134[[#This Row],[Item Weight (Nulos)]])</f>
        <v>8.6</v>
      </c>
      <c r="O1166" s="11" t="str">
        <f>IF(Tabla134[[#This Row],[Item Visibility]]&lt;$U$15,"Poca visibilidad",IF(Tabla134[[#This Row],[Item Visibility]]&lt;$U$16,"Visibilidad media","Mayor visibilidad"))</f>
        <v>Visibilidad media</v>
      </c>
      <c r="P1166" s="11" t="str">
        <f>IF(Tabla134[[#This Row],[Rating]]&lt;2,"Muy Malo",IF(Tabla134[[#This Row],[Rating]]&lt;3,"Malo",IF(Tabla134[[#This Row],[Rating]]&lt;4,"Regular",IF(Tabla134[[#This Row],[Rating]]&lt;5,"Bueno","Excelente"))))</f>
        <v>Bueno</v>
      </c>
    </row>
    <row r="1167" spans="1:16" x14ac:dyDescent="0.2">
      <c r="A1167" s="7" t="s">
        <v>124</v>
      </c>
      <c r="B1167" s="7" t="s">
        <v>1287</v>
      </c>
      <c r="C1167" s="7" t="s">
        <v>4</v>
      </c>
      <c r="D1167" s="8">
        <v>2011</v>
      </c>
      <c r="E1167" s="7" t="s">
        <v>703</v>
      </c>
      <c r="F1167" s="7" t="s">
        <v>2</v>
      </c>
      <c r="G1167" s="7" t="s">
        <v>1</v>
      </c>
      <c r="H1167" s="7" t="s">
        <v>1621</v>
      </c>
      <c r="I1167" s="9">
        <v>0.242768664</v>
      </c>
      <c r="J1167" s="10">
        <v>226.54040000000001</v>
      </c>
      <c r="K1167" s="11">
        <v>4.4000000000000004</v>
      </c>
      <c r="L1167" s="11" t="str">
        <f>IF(Tabla134[[#This Row],[Item Weight]]&lt;$U$12,"Poco Peso",IF(Tabla134[[#This Row],[Item Weight]]&lt;$U$13,"Peso Medio","Peso Alto"))</f>
        <v>Peso Medio</v>
      </c>
      <c r="M1167" s="7">
        <v>12.15</v>
      </c>
      <c r="N1167" s="11">
        <f>IF(Tabla134[[#This Row],[Item Weight (Nulos)]]="",VLOOKUP(Tabla134[[#This Row],[Item Identifier]],'Tabla para Nulos'!$A$3:$B$1563,2,FALSE),Tabla134[[#This Row],[Item Weight (Nulos)]])</f>
        <v>12.15</v>
      </c>
      <c r="O1167" s="11" t="str">
        <f>IF(Tabla134[[#This Row],[Item Visibility]]&lt;$U$15,"Poca visibilidad",IF(Tabla134[[#This Row],[Item Visibility]]&lt;$U$16,"Visibilidad media","Mayor visibilidad"))</f>
        <v>Mayor visibilidad</v>
      </c>
      <c r="P1167" s="11" t="str">
        <f>IF(Tabla134[[#This Row],[Rating]]&lt;2,"Muy Malo",IF(Tabla134[[#This Row],[Rating]]&lt;3,"Malo",IF(Tabla134[[#This Row],[Rating]]&lt;4,"Regular",IF(Tabla134[[#This Row],[Rating]]&lt;5,"Bueno","Excelente"))))</f>
        <v>Bueno</v>
      </c>
    </row>
    <row r="1168" spans="1:16" x14ac:dyDescent="0.2">
      <c r="A1168" s="7" t="s">
        <v>124</v>
      </c>
      <c r="B1168" s="7" t="s">
        <v>1280</v>
      </c>
      <c r="C1168" s="7" t="s">
        <v>171</v>
      </c>
      <c r="D1168" s="8">
        <v>2011</v>
      </c>
      <c r="E1168" s="7" t="s">
        <v>703</v>
      </c>
      <c r="F1168" s="7" t="s">
        <v>2</v>
      </c>
      <c r="G1168" s="7" t="s">
        <v>1</v>
      </c>
      <c r="H1168" s="7" t="s">
        <v>1621</v>
      </c>
      <c r="I1168" s="9">
        <v>3.3807904E-2</v>
      </c>
      <c r="J1168" s="10">
        <v>258.99619999999999</v>
      </c>
      <c r="K1168" s="11">
        <v>4.4000000000000004</v>
      </c>
      <c r="L1168" s="11" t="str">
        <f>IF(Tabla134[[#This Row],[Item Weight]]&lt;$U$12,"Poco Peso",IF(Tabla134[[#This Row],[Item Weight]]&lt;$U$13,"Peso Medio","Peso Alto"))</f>
        <v>Poco Peso</v>
      </c>
      <c r="M1168" s="7">
        <v>6.2350000000000003</v>
      </c>
      <c r="N1168" s="11">
        <f>IF(Tabla134[[#This Row],[Item Weight (Nulos)]]="",VLOOKUP(Tabla134[[#This Row],[Item Identifier]],'Tabla para Nulos'!$A$3:$B$1563,2,FALSE),Tabla134[[#This Row],[Item Weight (Nulos)]])</f>
        <v>6.2350000000000003</v>
      </c>
      <c r="O1168" s="11" t="str">
        <f>IF(Tabla134[[#This Row],[Item Visibility]]&lt;$U$15,"Poca visibilidad",IF(Tabla134[[#This Row],[Item Visibility]]&lt;$U$16,"Visibilidad media","Mayor visibilidad"))</f>
        <v>Visibilidad media</v>
      </c>
      <c r="P1168" s="11" t="str">
        <f>IF(Tabla134[[#This Row],[Rating]]&lt;2,"Muy Malo",IF(Tabla134[[#This Row],[Rating]]&lt;3,"Malo",IF(Tabla134[[#This Row],[Rating]]&lt;4,"Regular",IF(Tabla134[[#This Row],[Rating]]&lt;5,"Bueno","Excelente"))))</f>
        <v>Bueno</v>
      </c>
    </row>
    <row r="1169" spans="1:16" x14ac:dyDescent="0.2">
      <c r="A1169" s="7" t="s">
        <v>124</v>
      </c>
      <c r="B1169" s="7" t="s">
        <v>1352</v>
      </c>
      <c r="C1169" s="7" t="s">
        <v>171</v>
      </c>
      <c r="D1169" s="8">
        <v>2011</v>
      </c>
      <c r="E1169" s="7" t="s">
        <v>703</v>
      </c>
      <c r="F1169" s="7" t="s">
        <v>2</v>
      </c>
      <c r="G1169" s="7" t="s">
        <v>1</v>
      </c>
      <c r="H1169" s="7" t="s">
        <v>1621</v>
      </c>
      <c r="I1169" s="9">
        <v>5.2593951999999999E-2</v>
      </c>
      <c r="J1169" s="10">
        <v>111.0228</v>
      </c>
      <c r="K1169" s="11">
        <v>4.4000000000000004</v>
      </c>
      <c r="L1169" s="11" t="str">
        <f>IF(Tabla134[[#This Row],[Item Weight]]&lt;$U$12,"Poco Peso",IF(Tabla134[[#This Row],[Item Weight]]&lt;$U$13,"Peso Medio","Peso Alto"))</f>
        <v>Poco Peso</v>
      </c>
      <c r="M1169" s="7">
        <v>6.26</v>
      </c>
      <c r="N1169" s="11">
        <f>IF(Tabla134[[#This Row],[Item Weight (Nulos)]]="",VLOOKUP(Tabla134[[#This Row],[Item Identifier]],'Tabla para Nulos'!$A$3:$B$1563,2,FALSE),Tabla134[[#This Row],[Item Weight (Nulos)]])</f>
        <v>6.26</v>
      </c>
      <c r="O1169" s="11" t="str">
        <f>IF(Tabla134[[#This Row],[Item Visibility]]&lt;$U$15,"Poca visibilidad",IF(Tabla134[[#This Row],[Item Visibility]]&lt;$U$16,"Visibilidad media","Mayor visibilidad"))</f>
        <v>Visibilidad media</v>
      </c>
      <c r="P1169" s="11" t="str">
        <f>IF(Tabla134[[#This Row],[Rating]]&lt;2,"Muy Malo",IF(Tabla134[[#This Row],[Rating]]&lt;3,"Malo",IF(Tabla134[[#This Row],[Rating]]&lt;4,"Regular",IF(Tabla134[[#This Row],[Rating]]&lt;5,"Bueno","Excelente"))))</f>
        <v>Bueno</v>
      </c>
    </row>
    <row r="1170" spans="1:16" x14ac:dyDescent="0.2">
      <c r="A1170" s="7" t="s">
        <v>124</v>
      </c>
      <c r="B1170" s="7" t="s">
        <v>440</v>
      </c>
      <c r="C1170" s="7" t="s">
        <v>171</v>
      </c>
      <c r="D1170" s="8">
        <v>2011</v>
      </c>
      <c r="E1170" s="7" t="s">
        <v>703</v>
      </c>
      <c r="F1170" s="7" t="s">
        <v>2</v>
      </c>
      <c r="G1170" s="7" t="s">
        <v>1</v>
      </c>
      <c r="H1170" s="7" t="s">
        <v>1621</v>
      </c>
      <c r="I1170" s="9">
        <v>0.16507364199999999</v>
      </c>
      <c r="J1170" s="10">
        <v>207.727</v>
      </c>
      <c r="K1170" s="11">
        <v>4.4000000000000004</v>
      </c>
      <c r="L1170" s="11" t="str">
        <f>IF(Tabla134[[#This Row],[Item Weight]]&lt;$U$12,"Poco Peso",IF(Tabla134[[#This Row],[Item Weight]]&lt;$U$13,"Peso Medio","Peso Alto"))</f>
        <v>Peso Medio</v>
      </c>
      <c r="M1170" s="7">
        <v>8.8800000000000008</v>
      </c>
      <c r="N1170" s="11">
        <f>IF(Tabla134[[#This Row],[Item Weight (Nulos)]]="",VLOOKUP(Tabla134[[#This Row],[Item Identifier]],'Tabla para Nulos'!$A$3:$B$1563,2,FALSE),Tabla134[[#This Row],[Item Weight (Nulos)]])</f>
        <v>8.8800000000000008</v>
      </c>
      <c r="O1170" s="11" t="str">
        <f>IF(Tabla134[[#This Row],[Item Visibility]]&lt;$U$15,"Poca visibilidad",IF(Tabla134[[#This Row],[Item Visibility]]&lt;$U$16,"Visibilidad media","Mayor visibilidad"))</f>
        <v>Mayor visibilidad</v>
      </c>
      <c r="P1170" s="11" t="str">
        <f>IF(Tabla134[[#This Row],[Rating]]&lt;2,"Muy Malo",IF(Tabla134[[#This Row],[Rating]]&lt;3,"Malo",IF(Tabla134[[#This Row],[Rating]]&lt;4,"Regular",IF(Tabla134[[#This Row],[Rating]]&lt;5,"Bueno","Excelente"))))</f>
        <v>Bueno</v>
      </c>
    </row>
    <row r="1171" spans="1:16" x14ac:dyDescent="0.2">
      <c r="A1171" s="7" t="s">
        <v>124</v>
      </c>
      <c r="B1171" s="7" t="s">
        <v>625</v>
      </c>
      <c r="C1171" s="7" t="s">
        <v>171</v>
      </c>
      <c r="D1171" s="8">
        <v>2011</v>
      </c>
      <c r="E1171" s="7" t="s">
        <v>703</v>
      </c>
      <c r="F1171" s="7" t="s">
        <v>2</v>
      </c>
      <c r="G1171" s="7" t="s">
        <v>1</v>
      </c>
      <c r="H1171" s="7" t="s">
        <v>1621</v>
      </c>
      <c r="I1171" s="9">
        <v>1.1211251E-2</v>
      </c>
      <c r="J1171" s="10">
        <v>166.91839999999999</v>
      </c>
      <c r="K1171" s="11">
        <v>4.4000000000000004</v>
      </c>
      <c r="L1171" s="11" t="str">
        <f>IF(Tabla134[[#This Row],[Item Weight]]&lt;$U$12,"Poco Peso",IF(Tabla134[[#This Row],[Item Weight]]&lt;$U$13,"Peso Medio","Peso Alto"))</f>
        <v>Peso Medio</v>
      </c>
      <c r="M1171" s="7">
        <v>9.6</v>
      </c>
      <c r="N1171" s="11">
        <f>IF(Tabla134[[#This Row],[Item Weight (Nulos)]]="",VLOOKUP(Tabla134[[#This Row],[Item Identifier]],'Tabla para Nulos'!$A$3:$B$1563,2,FALSE),Tabla134[[#This Row],[Item Weight (Nulos)]])</f>
        <v>9.6</v>
      </c>
      <c r="O1171" s="11" t="str">
        <f>IF(Tabla134[[#This Row],[Item Visibility]]&lt;$U$15,"Poca visibilidad",IF(Tabla134[[#This Row],[Item Visibility]]&lt;$U$16,"Visibilidad media","Mayor visibilidad"))</f>
        <v>Poca visibilidad</v>
      </c>
      <c r="P1171" s="11" t="str">
        <f>IF(Tabla134[[#This Row],[Rating]]&lt;2,"Muy Malo",IF(Tabla134[[#This Row],[Rating]]&lt;3,"Malo",IF(Tabla134[[#This Row],[Rating]]&lt;4,"Regular",IF(Tabla134[[#This Row],[Rating]]&lt;5,"Bueno","Excelente"))))</f>
        <v>Bueno</v>
      </c>
    </row>
    <row r="1172" spans="1:16" x14ac:dyDescent="0.2">
      <c r="A1172" s="7" t="s">
        <v>124</v>
      </c>
      <c r="B1172" s="7" t="s">
        <v>620</v>
      </c>
      <c r="C1172" s="7" t="s">
        <v>171</v>
      </c>
      <c r="D1172" s="8">
        <v>2011</v>
      </c>
      <c r="E1172" s="7" t="s">
        <v>703</v>
      </c>
      <c r="F1172" s="7" t="s">
        <v>2</v>
      </c>
      <c r="G1172" s="7" t="s">
        <v>1</v>
      </c>
      <c r="H1172" s="7" t="s">
        <v>1621</v>
      </c>
      <c r="I1172" s="9">
        <v>4.6161923000000001E-2</v>
      </c>
      <c r="J1172" s="10">
        <v>176.6344</v>
      </c>
      <c r="K1172" s="11">
        <v>4.4000000000000004</v>
      </c>
      <c r="L1172" s="11" t="str">
        <f>IF(Tabla134[[#This Row],[Item Weight]]&lt;$U$12,"Poco Peso",IF(Tabla134[[#This Row],[Item Weight]]&lt;$U$13,"Peso Medio","Peso Alto"))</f>
        <v>Peso Medio</v>
      </c>
      <c r="M1172" s="7">
        <v>16.600000000000001</v>
      </c>
      <c r="N1172" s="11">
        <f>IF(Tabla134[[#This Row],[Item Weight (Nulos)]]="",VLOOKUP(Tabla134[[#This Row],[Item Identifier]],'Tabla para Nulos'!$A$3:$B$1563,2,FALSE),Tabla134[[#This Row],[Item Weight (Nulos)]])</f>
        <v>16.600000000000001</v>
      </c>
      <c r="O1172" s="11" t="str">
        <f>IF(Tabla134[[#This Row],[Item Visibility]]&lt;$U$15,"Poca visibilidad",IF(Tabla134[[#This Row],[Item Visibility]]&lt;$U$16,"Visibilidad media","Mayor visibilidad"))</f>
        <v>Visibilidad media</v>
      </c>
      <c r="P1172" s="11" t="str">
        <f>IF(Tabla134[[#This Row],[Rating]]&lt;2,"Muy Malo",IF(Tabla134[[#This Row],[Rating]]&lt;3,"Malo",IF(Tabla134[[#This Row],[Rating]]&lt;4,"Regular",IF(Tabla134[[#This Row],[Rating]]&lt;5,"Bueno","Excelente"))))</f>
        <v>Bueno</v>
      </c>
    </row>
    <row r="1173" spans="1:16" x14ac:dyDescent="0.2">
      <c r="A1173" s="7" t="s">
        <v>124</v>
      </c>
      <c r="B1173" s="7" t="s">
        <v>1220</v>
      </c>
      <c r="C1173" s="7" t="s">
        <v>171</v>
      </c>
      <c r="D1173" s="8">
        <v>2011</v>
      </c>
      <c r="E1173" s="7" t="s">
        <v>703</v>
      </c>
      <c r="F1173" s="7" t="s">
        <v>2</v>
      </c>
      <c r="G1173" s="7" t="s">
        <v>1</v>
      </c>
      <c r="H1173" s="7" t="s">
        <v>1621</v>
      </c>
      <c r="I1173" s="9">
        <v>0.28016492900000001</v>
      </c>
      <c r="J1173" s="10">
        <v>177.5712</v>
      </c>
      <c r="K1173" s="11">
        <v>4.4000000000000004</v>
      </c>
      <c r="L1173" s="11" t="str">
        <f>IF(Tabla134[[#This Row],[Item Weight]]&lt;$U$12,"Poco Peso",IF(Tabla134[[#This Row],[Item Weight]]&lt;$U$13,"Peso Medio","Peso Alto"))</f>
        <v>Peso Alto</v>
      </c>
      <c r="M1173" s="7">
        <v>17.350000000000001</v>
      </c>
      <c r="N1173" s="11">
        <f>IF(Tabla134[[#This Row],[Item Weight (Nulos)]]="",VLOOKUP(Tabla134[[#This Row],[Item Identifier]],'Tabla para Nulos'!$A$3:$B$1563,2,FALSE),Tabla134[[#This Row],[Item Weight (Nulos)]])</f>
        <v>17.350000000000001</v>
      </c>
      <c r="O1173" s="11" t="str">
        <f>IF(Tabla134[[#This Row],[Item Visibility]]&lt;$U$15,"Poca visibilidad",IF(Tabla134[[#This Row],[Item Visibility]]&lt;$U$16,"Visibilidad media","Mayor visibilidad"))</f>
        <v>Mayor visibilidad</v>
      </c>
      <c r="P1173" s="11" t="str">
        <f>IF(Tabla134[[#This Row],[Rating]]&lt;2,"Muy Malo",IF(Tabla134[[#This Row],[Rating]]&lt;3,"Malo",IF(Tabla134[[#This Row],[Rating]]&lt;4,"Regular",IF(Tabla134[[#This Row],[Rating]]&lt;5,"Bueno","Excelente"))))</f>
        <v>Bueno</v>
      </c>
    </row>
    <row r="1174" spans="1:16" x14ac:dyDescent="0.2">
      <c r="A1174" s="7" t="s">
        <v>124</v>
      </c>
      <c r="B1174" s="7" t="s">
        <v>1595</v>
      </c>
      <c r="C1174" s="7" t="s">
        <v>47</v>
      </c>
      <c r="D1174" s="8">
        <v>2011</v>
      </c>
      <c r="E1174" s="7" t="s">
        <v>703</v>
      </c>
      <c r="F1174" s="7" t="s">
        <v>2</v>
      </c>
      <c r="G1174" s="7" t="s">
        <v>528</v>
      </c>
      <c r="H1174" s="7" t="s">
        <v>1621</v>
      </c>
      <c r="I1174" s="9">
        <v>0</v>
      </c>
      <c r="J1174" s="10">
        <v>256.03300000000002</v>
      </c>
      <c r="K1174" s="11">
        <v>4.4000000000000004</v>
      </c>
      <c r="L1174" s="11" t="str">
        <f>IF(Tabla134[[#This Row],[Item Weight]]&lt;$U$12,"Poco Peso",IF(Tabla134[[#This Row],[Item Weight]]&lt;$U$13,"Peso Medio","Peso Alto"))</f>
        <v>Peso Medio</v>
      </c>
      <c r="M1174" s="7">
        <v>15.2</v>
      </c>
      <c r="N1174" s="11">
        <f>IF(Tabla134[[#This Row],[Item Weight (Nulos)]]="",VLOOKUP(Tabla134[[#This Row],[Item Identifier]],'Tabla para Nulos'!$A$3:$B$1563,2,FALSE),Tabla134[[#This Row],[Item Weight (Nulos)]])</f>
        <v>15.2</v>
      </c>
      <c r="O1174" s="11" t="str">
        <f>IF(Tabla134[[#This Row],[Item Visibility]]&lt;$U$15,"Poca visibilidad",IF(Tabla134[[#This Row],[Item Visibility]]&lt;$U$16,"Visibilidad media","Mayor visibilidad"))</f>
        <v>Poca visibilidad</v>
      </c>
      <c r="P1174" s="11" t="str">
        <f>IF(Tabla134[[#This Row],[Rating]]&lt;2,"Muy Malo",IF(Tabla134[[#This Row],[Rating]]&lt;3,"Malo",IF(Tabla134[[#This Row],[Rating]]&lt;4,"Regular",IF(Tabla134[[#This Row],[Rating]]&lt;5,"Bueno","Excelente"))))</f>
        <v>Bueno</v>
      </c>
    </row>
    <row r="1175" spans="1:16" x14ac:dyDescent="0.2">
      <c r="A1175" s="7" t="s">
        <v>124</v>
      </c>
      <c r="B1175" s="7" t="s">
        <v>134</v>
      </c>
      <c r="C1175" s="7" t="s">
        <v>19</v>
      </c>
      <c r="D1175" s="8">
        <v>2011</v>
      </c>
      <c r="E1175" s="7" t="s">
        <v>703</v>
      </c>
      <c r="F1175" s="7" t="s">
        <v>2</v>
      </c>
      <c r="G1175" s="7" t="s">
        <v>528</v>
      </c>
      <c r="H1175" s="7" t="s">
        <v>1621</v>
      </c>
      <c r="I1175" s="9">
        <v>0.11626133499999999</v>
      </c>
      <c r="J1175" s="10">
        <v>107.0938</v>
      </c>
      <c r="K1175" s="11">
        <v>4.4000000000000004</v>
      </c>
      <c r="L1175" s="11" t="str">
        <f>IF(Tabla134[[#This Row],[Item Weight]]&lt;$U$12,"Poco Peso",IF(Tabla134[[#This Row],[Item Weight]]&lt;$U$13,"Peso Medio","Peso Alto"))</f>
        <v>Peso Medio</v>
      </c>
      <c r="M1175" s="7">
        <v>12.3</v>
      </c>
      <c r="N1175" s="11">
        <f>IF(Tabla134[[#This Row],[Item Weight (Nulos)]]="",VLOOKUP(Tabla134[[#This Row],[Item Identifier]],'Tabla para Nulos'!$A$3:$B$1563,2,FALSE),Tabla134[[#This Row],[Item Weight (Nulos)]])</f>
        <v>12.3</v>
      </c>
      <c r="O1175" s="11" t="str">
        <f>IF(Tabla134[[#This Row],[Item Visibility]]&lt;$U$15,"Poca visibilidad",IF(Tabla134[[#This Row],[Item Visibility]]&lt;$U$16,"Visibilidad media","Mayor visibilidad"))</f>
        <v>Mayor visibilidad</v>
      </c>
      <c r="P1175" s="11" t="str">
        <f>IF(Tabla134[[#This Row],[Rating]]&lt;2,"Muy Malo",IF(Tabla134[[#This Row],[Rating]]&lt;3,"Malo",IF(Tabla134[[#This Row],[Rating]]&lt;4,"Regular",IF(Tabla134[[#This Row],[Rating]]&lt;5,"Bueno","Excelente"))))</f>
        <v>Bueno</v>
      </c>
    </row>
    <row r="1176" spans="1:16" x14ac:dyDescent="0.2">
      <c r="A1176" s="7" t="s">
        <v>6</v>
      </c>
      <c r="B1176" s="7" t="s">
        <v>1141</v>
      </c>
      <c r="C1176" s="7" t="s">
        <v>25</v>
      </c>
      <c r="D1176" s="8">
        <v>2011</v>
      </c>
      <c r="E1176" s="7" t="s">
        <v>703</v>
      </c>
      <c r="F1176" s="7" t="s">
        <v>2</v>
      </c>
      <c r="G1176" s="7" t="s">
        <v>528</v>
      </c>
      <c r="H1176" s="7" t="s">
        <v>1621</v>
      </c>
      <c r="I1176" s="9">
        <v>0.12341737</v>
      </c>
      <c r="J1176" s="10">
        <v>86.019800000000004</v>
      </c>
      <c r="K1176" s="11">
        <v>4.4000000000000004</v>
      </c>
      <c r="L1176" s="11" t="str">
        <f>IF(Tabla134[[#This Row],[Item Weight]]&lt;$U$12,"Poco Peso",IF(Tabla134[[#This Row],[Item Weight]]&lt;$U$13,"Peso Medio","Peso Alto"))</f>
        <v>Peso Medio</v>
      </c>
      <c r="M1176" s="7">
        <v>12.5</v>
      </c>
      <c r="N1176" s="11">
        <f>IF(Tabla134[[#This Row],[Item Weight (Nulos)]]="",VLOOKUP(Tabla134[[#This Row],[Item Identifier]],'Tabla para Nulos'!$A$3:$B$1563,2,FALSE),Tabla134[[#This Row],[Item Weight (Nulos)]])</f>
        <v>12.5</v>
      </c>
      <c r="O1176" s="11" t="str">
        <f>IF(Tabla134[[#This Row],[Item Visibility]]&lt;$U$15,"Poca visibilidad",IF(Tabla134[[#This Row],[Item Visibility]]&lt;$U$16,"Visibilidad media","Mayor visibilidad"))</f>
        <v>Mayor visibilidad</v>
      </c>
      <c r="P1176" s="11" t="str">
        <f>IF(Tabla134[[#This Row],[Rating]]&lt;2,"Muy Malo",IF(Tabla134[[#This Row],[Rating]]&lt;3,"Malo",IF(Tabla134[[#This Row],[Rating]]&lt;4,"Regular",IF(Tabla134[[#This Row],[Rating]]&lt;5,"Bueno","Excelente"))))</f>
        <v>Bueno</v>
      </c>
    </row>
    <row r="1177" spans="1:16" x14ac:dyDescent="0.2">
      <c r="A1177" s="7" t="s">
        <v>6</v>
      </c>
      <c r="B1177" s="7" t="s">
        <v>107</v>
      </c>
      <c r="C1177" s="7" t="s">
        <v>25</v>
      </c>
      <c r="D1177" s="8">
        <v>2011</v>
      </c>
      <c r="E1177" s="7" t="s">
        <v>703</v>
      </c>
      <c r="F1177" s="7" t="s">
        <v>2</v>
      </c>
      <c r="G1177" s="7" t="s">
        <v>528</v>
      </c>
      <c r="H1177" s="7" t="s">
        <v>1621</v>
      </c>
      <c r="I1177" s="9">
        <v>9.1018048000000004E-2</v>
      </c>
      <c r="J1177" s="10">
        <v>60.290399999999998</v>
      </c>
      <c r="K1177" s="11">
        <v>4.4000000000000004</v>
      </c>
      <c r="L1177" s="11" t="str">
        <f>IF(Tabla134[[#This Row],[Item Weight]]&lt;$U$12,"Poco Peso",IF(Tabla134[[#This Row],[Item Weight]]&lt;$U$13,"Peso Medio","Peso Alto"))</f>
        <v>Peso Medio</v>
      </c>
      <c r="M1177" s="7">
        <v>15</v>
      </c>
      <c r="N1177" s="11">
        <f>IF(Tabla134[[#This Row],[Item Weight (Nulos)]]="",VLOOKUP(Tabla134[[#This Row],[Item Identifier]],'Tabla para Nulos'!$A$3:$B$1563,2,FALSE),Tabla134[[#This Row],[Item Weight (Nulos)]])</f>
        <v>15</v>
      </c>
      <c r="O1177" s="11" t="str">
        <f>IF(Tabla134[[#This Row],[Item Visibility]]&lt;$U$15,"Poca visibilidad",IF(Tabla134[[#This Row],[Item Visibility]]&lt;$U$16,"Visibilidad media","Mayor visibilidad"))</f>
        <v>Visibilidad media</v>
      </c>
      <c r="P1177" s="11" t="str">
        <f>IF(Tabla134[[#This Row],[Rating]]&lt;2,"Muy Malo",IF(Tabla134[[#This Row],[Rating]]&lt;3,"Malo",IF(Tabla134[[#This Row],[Rating]]&lt;4,"Regular",IF(Tabla134[[#This Row],[Rating]]&lt;5,"Bueno","Excelente"))))</f>
        <v>Bueno</v>
      </c>
    </row>
    <row r="1178" spans="1:16" x14ac:dyDescent="0.2">
      <c r="A1178" s="7" t="s">
        <v>6</v>
      </c>
      <c r="B1178" s="7" t="s">
        <v>561</v>
      </c>
      <c r="C1178" s="7" t="s">
        <v>71</v>
      </c>
      <c r="D1178" s="8">
        <v>2011</v>
      </c>
      <c r="E1178" s="7" t="s">
        <v>703</v>
      </c>
      <c r="F1178" s="7" t="s">
        <v>2</v>
      </c>
      <c r="G1178" s="7" t="s">
        <v>528</v>
      </c>
      <c r="H1178" s="7" t="s">
        <v>1621</v>
      </c>
      <c r="I1178" s="9">
        <v>0.22726068899999999</v>
      </c>
      <c r="J1178" s="10">
        <v>54.363999999999997</v>
      </c>
      <c r="K1178" s="11">
        <v>4.4000000000000004</v>
      </c>
      <c r="L1178" s="11" t="str">
        <f>IF(Tabla134[[#This Row],[Item Weight]]&lt;$U$12,"Poco Peso",IF(Tabla134[[#This Row],[Item Weight]]&lt;$U$13,"Peso Medio","Peso Alto"))</f>
        <v>Peso Medio</v>
      </c>
      <c r="M1178" s="7">
        <v>14</v>
      </c>
      <c r="N1178" s="11">
        <f>IF(Tabla134[[#This Row],[Item Weight (Nulos)]]="",VLOOKUP(Tabla134[[#This Row],[Item Identifier]],'Tabla para Nulos'!$A$3:$B$1563,2,FALSE),Tabla134[[#This Row],[Item Weight (Nulos)]])</f>
        <v>14</v>
      </c>
      <c r="O1178" s="11" t="str">
        <f>IF(Tabla134[[#This Row],[Item Visibility]]&lt;$U$15,"Poca visibilidad",IF(Tabla134[[#This Row],[Item Visibility]]&lt;$U$16,"Visibilidad media","Mayor visibilidad"))</f>
        <v>Mayor visibilidad</v>
      </c>
      <c r="P1178" s="11" t="str">
        <f>IF(Tabla134[[#This Row],[Rating]]&lt;2,"Muy Malo",IF(Tabla134[[#This Row],[Rating]]&lt;3,"Malo",IF(Tabla134[[#This Row],[Rating]]&lt;4,"Regular",IF(Tabla134[[#This Row],[Rating]]&lt;5,"Bueno","Excelente"))))</f>
        <v>Bueno</v>
      </c>
    </row>
    <row r="1179" spans="1:16" x14ac:dyDescent="0.2">
      <c r="A1179" s="7" t="s">
        <v>6</v>
      </c>
      <c r="B1179" s="7" t="s">
        <v>74</v>
      </c>
      <c r="C1179" s="7" t="s">
        <v>71</v>
      </c>
      <c r="D1179" s="8">
        <v>2011</v>
      </c>
      <c r="E1179" s="7" t="s">
        <v>703</v>
      </c>
      <c r="F1179" s="7" t="s">
        <v>2</v>
      </c>
      <c r="G1179" s="7" t="s">
        <v>528</v>
      </c>
      <c r="H1179" s="7" t="s">
        <v>1621</v>
      </c>
      <c r="I1179" s="9">
        <v>0.26735258699999997</v>
      </c>
      <c r="J1179" s="10">
        <v>34.955800000000004</v>
      </c>
      <c r="K1179" s="11">
        <v>4.4000000000000004</v>
      </c>
      <c r="L1179" s="11" t="str">
        <f>IF(Tabla134[[#This Row],[Item Weight]]&lt;$U$12,"Poco Peso",IF(Tabla134[[#This Row],[Item Weight]]&lt;$U$13,"Peso Medio","Peso Alto"))</f>
        <v>Peso Medio</v>
      </c>
      <c r="M1179" s="7">
        <v>16.100000000000001</v>
      </c>
      <c r="N1179" s="11">
        <f>IF(Tabla134[[#This Row],[Item Weight (Nulos)]]="",VLOOKUP(Tabla134[[#This Row],[Item Identifier]],'Tabla para Nulos'!$A$3:$B$1563,2,FALSE),Tabla134[[#This Row],[Item Weight (Nulos)]])</f>
        <v>16.100000000000001</v>
      </c>
      <c r="O1179" s="11" t="str">
        <f>IF(Tabla134[[#This Row],[Item Visibility]]&lt;$U$15,"Poca visibilidad",IF(Tabla134[[#This Row],[Item Visibility]]&lt;$U$16,"Visibilidad media","Mayor visibilidad"))</f>
        <v>Mayor visibilidad</v>
      </c>
      <c r="P1179" s="11" t="str">
        <f>IF(Tabla134[[#This Row],[Rating]]&lt;2,"Muy Malo",IF(Tabla134[[#This Row],[Rating]]&lt;3,"Malo",IF(Tabla134[[#This Row],[Rating]]&lt;4,"Regular",IF(Tabla134[[#This Row],[Rating]]&lt;5,"Bueno","Excelente"))))</f>
        <v>Bueno</v>
      </c>
    </row>
    <row r="1180" spans="1:16" x14ac:dyDescent="0.2">
      <c r="A1180" s="7" t="s">
        <v>6</v>
      </c>
      <c r="B1180" s="7" t="s">
        <v>1324</v>
      </c>
      <c r="C1180" s="7" t="s">
        <v>10</v>
      </c>
      <c r="D1180" s="8">
        <v>2011</v>
      </c>
      <c r="E1180" s="7" t="s">
        <v>703</v>
      </c>
      <c r="F1180" s="7" t="s">
        <v>2</v>
      </c>
      <c r="G1180" s="7" t="s">
        <v>528</v>
      </c>
      <c r="H1180" s="7" t="s">
        <v>1621</v>
      </c>
      <c r="I1180" s="9">
        <v>0.109144085</v>
      </c>
      <c r="J1180" s="10">
        <v>88.285600000000002</v>
      </c>
      <c r="K1180" s="11">
        <v>4.4000000000000004</v>
      </c>
      <c r="L1180" s="11" t="str">
        <f>IF(Tabla134[[#This Row],[Item Weight]]&lt;$U$12,"Poco Peso",IF(Tabla134[[#This Row],[Item Weight]]&lt;$U$13,"Peso Medio","Peso Alto"))</f>
        <v>Peso Medio</v>
      </c>
      <c r="M1180" s="7">
        <v>14.3</v>
      </c>
      <c r="N1180" s="11">
        <f>IF(Tabla134[[#This Row],[Item Weight (Nulos)]]="",VLOOKUP(Tabla134[[#This Row],[Item Identifier]],'Tabla para Nulos'!$A$3:$B$1563,2,FALSE),Tabla134[[#This Row],[Item Weight (Nulos)]])</f>
        <v>14.3</v>
      </c>
      <c r="O1180" s="11" t="str">
        <f>IF(Tabla134[[#This Row],[Item Visibility]]&lt;$U$15,"Poca visibilidad",IF(Tabla134[[#This Row],[Item Visibility]]&lt;$U$16,"Visibilidad media","Mayor visibilidad"))</f>
        <v>Mayor visibilidad</v>
      </c>
      <c r="P1180" s="11" t="str">
        <f>IF(Tabla134[[#This Row],[Rating]]&lt;2,"Muy Malo",IF(Tabla134[[#This Row],[Rating]]&lt;3,"Malo",IF(Tabla134[[#This Row],[Rating]]&lt;4,"Regular",IF(Tabla134[[#This Row],[Rating]]&lt;5,"Bueno","Excelente"))))</f>
        <v>Bueno</v>
      </c>
    </row>
    <row r="1181" spans="1:16" x14ac:dyDescent="0.2">
      <c r="A1181" s="7" t="s">
        <v>6</v>
      </c>
      <c r="B1181" s="7" t="s">
        <v>1378</v>
      </c>
      <c r="C1181" s="7" t="s">
        <v>47</v>
      </c>
      <c r="D1181" s="8">
        <v>2011</v>
      </c>
      <c r="E1181" s="7" t="s">
        <v>703</v>
      </c>
      <c r="F1181" s="7" t="s">
        <v>2</v>
      </c>
      <c r="G1181" s="7" t="s">
        <v>528</v>
      </c>
      <c r="H1181" s="7" t="s">
        <v>1621</v>
      </c>
      <c r="I1181" s="9">
        <v>0.15844121799999999</v>
      </c>
      <c r="J1181" s="10">
        <v>213.756</v>
      </c>
      <c r="K1181" s="11">
        <v>4.4000000000000004</v>
      </c>
      <c r="L1181" s="11" t="str">
        <f>IF(Tabla134[[#This Row],[Item Weight]]&lt;$U$12,"Poco Peso",IF(Tabla134[[#This Row],[Item Weight]]&lt;$U$13,"Peso Medio","Peso Alto"))</f>
        <v>Poco Peso</v>
      </c>
      <c r="M1181" s="7">
        <v>6.1550000000000002</v>
      </c>
      <c r="N1181" s="11">
        <f>IF(Tabla134[[#This Row],[Item Weight (Nulos)]]="",VLOOKUP(Tabla134[[#This Row],[Item Identifier]],'Tabla para Nulos'!$A$3:$B$1563,2,FALSE),Tabla134[[#This Row],[Item Weight (Nulos)]])</f>
        <v>6.1550000000000002</v>
      </c>
      <c r="O1181" s="11" t="str">
        <f>IF(Tabla134[[#This Row],[Item Visibility]]&lt;$U$15,"Poca visibilidad",IF(Tabla134[[#This Row],[Item Visibility]]&lt;$U$16,"Visibilidad media","Mayor visibilidad"))</f>
        <v>Mayor visibilidad</v>
      </c>
      <c r="P1181" s="11" t="str">
        <f>IF(Tabla134[[#This Row],[Rating]]&lt;2,"Muy Malo",IF(Tabla134[[#This Row],[Rating]]&lt;3,"Malo",IF(Tabla134[[#This Row],[Rating]]&lt;4,"Regular",IF(Tabla134[[#This Row],[Rating]]&lt;5,"Bueno","Excelente"))))</f>
        <v>Bueno</v>
      </c>
    </row>
    <row r="1182" spans="1:16" x14ac:dyDescent="0.2">
      <c r="A1182" s="7" t="s">
        <v>6</v>
      </c>
      <c r="B1182" s="7" t="s">
        <v>323</v>
      </c>
      <c r="C1182" s="7" t="s">
        <v>14</v>
      </c>
      <c r="D1182" s="8">
        <v>2011</v>
      </c>
      <c r="E1182" s="7" t="s">
        <v>703</v>
      </c>
      <c r="F1182" s="7" t="s">
        <v>2</v>
      </c>
      <c r="G1182" s="7" t="s">
        <v>528</v>
      </c>
      <c r="H1182" s="7" t="s">
        <v>1621</v>
      </c>
      <c r="I1182" s="9">
        <v>2.2590318000000002E-2</v>
      </c>
      <c r="J1182" s="10">
        <v>140.61539999999999</v>
      </c>
      <c r="K1182" s="11">
        <v>4.4000000000000004</v>
      </c>
      <c r="L1182" s="11" t="str">
        <f>IF(Tabla134[[#This Row],[Item Weight]]&lt;$U$12,"Poco Peso",IF(Tabla134[[#This Row],[Item Weight]]&lt;$U$13,"Peso Medio","Peso Alto"))</f>
        <v>Peso Medio</v>
      </c>
      <c r="M1182" s="7">
        <v>10.5</v>
      </c>
      <c r="N1182" s="11">
        <f>IF(Tabla134[[#This Row],[Item Weight (Nulos)]]="",VLOOKUP(Tabla134[[#This Row],[Item Identifier]],'Tabla para Nulos'!$A$3:$B$1563,2,FALSE),Tabla134[[#This Row],[Item Weight (Nulos)]])</f>
        <v>10.5</v>
      </c>
      <c r="O1182" s="11" t="str">
        <f>IF(Tabla134[[#This Row],[Item Visibility]]&lt;$U$15,"Poca visibilidad",IF(Tabla134[[#This Row],[Item Visibility]]&lt;$U$16,"Visibilidad media","Mayor visibilidad"))</f>
        <v>Poca visibilidad</v>
      </c>
      <c r="P1182" s="11" t="str">
        <f>IF(Tabla134[[#This Row],[Rating]]&lt;2,"Muy Malo",IF(Tabla134[[#This Row],[Rating]]&lt;3,"Malo",IF(Tabla134[[#This Row],[Rating]]&lt;4,"Regular",IF(Tabla134[[#This Row],[Rating]]&lt;5,"Bueno","Excelente"))))</f>
        <v>Bueno</v>
      </c>
    </row>
    <row r="1183" spans="1:16" x14ac:dyDescent="0.2">
      <c r="A1183" s="7" t="s">
        <v>6</v>
      </c>
      <c r="B1183" s="7" t="s">
        <v>116</v>
      </c>
      <c r="C1183" s="7" t="s">
        <v>28</v>
      </c>
      <c r="D1183" s="8">
        <v>2011</v>
      </c>
      <c r="E1183" s="7" t="s">
        <v>703</v>
      </c>
      <c r="F1183" s="7" t="s">
        <v>2</v>
      </c>
      <c r="G1183" s="7" t="s">
        <v>702</v>
      </c>
      <c r="H1183" s="7" t="s">
        <v>1621</v>
      </c>
      <c r="I1183" s="9">
        <v>0.17411080300000001</v>
      </c>
      <c r="J1183" s="10">
        <v>166.85</v>
      </c>
      <c r="K1183" s="11">
        <v>4.4000000000000004</v>
      </c>
      <c r="L1183" s="11" t="str">
        <f>IF(Tabla134[[#This Row],[Item Weight]]&lt;$U$12,"Poco Peso",IF(Tabla134[[#This Row],[Item Weight]]&lt;$U$13,"Peso Medio","Peso Alto"))</f>
        <v>Poco Peso</v>
      </c>
      <c r="M1183" s="7">
        <v>6.63</v>
      </c>
      <c r="N1183" s="11">
        <f>IF(Tabla134[[#This Row],[Item Weight (Nulos)]]="",VLOOKUP(Tabla134[[#This Row],[Item Identifier]],'Tabla para Nulos'!$A$3:$B$1563,2,FALSE),Tabla134[[#This Row],[Item Weight (Nulos)]])</f>
        <v>6.63</v>
      </c>
      <c r="O1183" s="11" t="str">
        <f>IF(Tabla134[[#This Row],[Item Visibility]]&lt;$U$15,"Poca visibilidad",IF(Tabla134[[#This Row],[Item Visibility]]&lt;$U$16,"Visibilidad media","Mayor visibilidad"))</f>
        <v>Mayor visibilidad</v>
      </c>
      <c r="P1183" s="11" t="str">
        <f>IF(Tabla134[[#This Row],[Rating]]&lt;2,"Muy Malo",IF(Tabla134[[#This Row],[Rating]]&lt;3,"Malo",IF(Tabla134[[#This Row],[Rating]]&lt;4,"Regular",IF(Tabla134[[#This Row],[Rating]]&lt;5,"Bueno","Excelente"))))</f>
        <v>Bueno</v>
      </c>
    </row>
    <row r="1184" spans="1:16" x14ac:dyDescent="0.2">
      <c r="A1184" s="7" t="s">
        <v>124</v>
      </c>
      <c r="B1184" s="7" t="s">
        <v>1190</v>
      </c>
      <c r="C1184" s="7" t="s">
        <v>28</v>
      </c>
      <c r="D1184" s="8">
        <v>2014</v>
      </c>
      <c r="E1184" s="7" t="s">
        <v>529</v>
      </c>
      <c r="F1184" s="7" t="s">
        <v>2</v>
      </c>
      <c r="G1184" s="7" t="s">
        <v>528</v>
      </c>
      <c r="H1184" s="7" t="s">
        <v>7</v>
      </c>
      <c r="I1184" s="9">
        <v>7.20931E-3</v>
      </c>
      <c r="J1184" s="10">
        <v>48.103400000000001</v>
      </c>
      <c r="K1184" s="11">
        <v>4.4000000000000004</v>
      </c>
      <c r="L1184" s="11" t="str">
        <f>IF(Tabla134[[#This Row],[Item Weight]]&lt;$U$12,"Poco Peso",IF(Tabla134[[#This Row],[Item Weight]]&lt;$U$13,"Peso Medio","Peso Alto"))</f>
        <v>Poco Peso</v>
      </c>
      <c r="M1184" s="7">
        <v>7.09</v>
      </c>
      <c r="N1184" s="11">
        <f>IF(Tabla134[[#This Row],[Item Weight (Nulos)]]="",VLOOKUP(Tabla134[[#This Row],[Item Identifier]],'Tabla para Nulos'!$A$3:$B$1563,2,FALSE),Tabla134[[#This Row],[Item Weight (Nulos)]])</f>
        <v>7.09</v>
      </c>
      <c r="O1184" s="11" t="str">
        <f>IF(Tabla134[[#This Row],[Item Visibility]]&lt;$U$15,"Poca visibilidad",IF(Tabla134[[#This Row],[Item Visibility]]&lt;$U$16,"Visibilidad media","Mayor visibilidad"))</f>
        <v>Poca visibilidad</v>
      </c>
      <c r="P1184" s="11" t="str">
        <f>IF(Tabla134[[#This Row],[Rating]]&lt;2,"Muy Malo",IF(Tabla134[[#This Row],[Rating]]&lt;3,"Malo",IF(Tabla134[[#This Row],[Rating]]&lt;4,"Regular",IF(Tabla134[[#This Row],[Rating]]&lt;5,"Bueno","Excelente"))))</f>
        <v>Bueno</v>
      </c>
    </row>
    <row r="1185" spans="1:16" x14ac:dyDescent="0.2">
      <c r="A1185" s="7" t="s">
        <v>124</v>
      </c>
      <c r="B1185" s="7" t="s">
        <v>1299</v>
      </c>
      <c r="C1185" s="7" t="s">
        <v>17</v>
      </c>
      <c r="D1185" s="8">
        <v>2014</v>
      </c>
      <c r="E1185" s="7" t="s">
        <v>529</v>
      </c>
      <c r="F1185" s="7" t="s">
        <v>2</v>
      </c>
      <c r="G1185" s="7" t="s">
        <v>528</v>
      </c>
      <c r="H1185" s="7" t="s">
        <v>7</v>
      </c>
      <c r="I1185" s="9">
        <v>1.7141984999999998E-2</v>
      </c>
      <c r="J1185" s="10">
        <v>50.034999999999997</v>
      </c>
      <c r="K1185" s="11">
        <v>4.4000000000000004</v>
      </c>
      <c r="L1185" s="11" t="str">
        <f>IF(Tabla134[[#This Row],[Item Weight]]&lt;$U$12,"Poco Peso",IF(Tabla134[[#This Row],[Item Weight]]&lt;$U$13,"Peso Medio","Peso Alto"))</f>
        <v>Poco Peso</v>
      </c>
      <c r="M1185" s="7">
        <v>7.9349999999999996</v>
      </c>
      <c r="N1185" s="11">
        <f>IF(Tabla134[[#This Row],[Item Weight (Nulos)]]="",VLOOKUP(Tabla134[[#This Row],[Item Identifier]],'Tabla para Nulos'!$A$3:$B$1563,2,FALSE),Tabla134[[#This Row],[Item Weight (Nulos)]])</f>
        <v>7.9349999999999996</v>
      </c>
      <c r="O1185" s="11" t="str">
        <f>IF(Tabla134[[#This Row],[Item Visibility]]&lt;$U$15,"Poca visibilidad",IF(Tabla134[[#This Row],[Item Visibility]]&lt;$U$16,"Visibilidad media","Mayor visibilidad"))</f>
        <v>Poca visibilidad</v>
      </c>
      <c r="P1185" s="11" t="str">
        <f>IF(Tabla134[[#This Row],[Rating]]&lt;2,"Muy Malo",IF(Tabla134[[#This Row],[Rating]]&lt;3,"Malo",IF(Tabla134[[#This Row],[Rating]]&lt;4,"Regular",IF(Tabla134[[#This Row],[Rating]]&lt;5,"Bueno","Excelente"))))</f>
        <v>Bueno</v>
      </c>
    </row>
    <row r="1186" spans="1:16" x14ac:dyDescent="0.2">
      <c r="A1186" s="7" t="s">
        <v>124</v>
      </c>
      <c r="B1186" s="7" t="s">
        <v>785</v>
      </c>
      <c r="C1186" s="7" t="s">
        <v>28</v>
      </c>
      <c r="D1186" s="8">
        <v>2014</v>
      </c>
      <c r="E1186" s="7" t="s">
        <v>529</v>
      </c>
      <c r="F1186" s="7" t="s">
        <v>2</v>
      </c>
      <c r="G1186" s="7" t="s">
        <v>528</v>
      </c>
      <c r="H1186" s="7" t="s">
        <v>7</v>
      </c>
      <c r="I1186" s="9">
        <v>2.7756137E-2</v>
      </c>
      <c r="J1186" s="10">
        <v>150.4708</v>
      </c>
      <c r="K1186" s="11">
        <v>4.4000000000000004</v>
      </c>
      <c r="L1186" s="11" t="str">
        <f>IF(Tabla134[[#This Row],[Item Weight]]&lt;$U$12,"Poco Peso",IF(Tabla134[[#This Row],[Item Weight]]&lt;$U$13,"Peso Medio","Peso Alto"))</f>
        <v>Peso Medio</v>
      </c>
      <c r="M1186" s="7">
        <v>15.15</v>
      </c>
      <c r="N1186" s="11">
        <f>IF(Tabla134[[#This Row],[Item Weight (Nulos)]]="",VLOOKUP(Tabla134[[#This Row],[Item Identifier]],'Tabla para Nulos'!$A$3:$B$1563,2,FALSE),Tabla134[[#This Row],[Item Weight (Nulos)]])</f>
        <v>15.15</v>
      </c>
      <c r="O1186" s="11" t="str">
        <f>IF(Tabla134[[#This Row],[Item Visibility]]&lt;$U$15,"Poca visibilidad",IF(Tabla134[[#This Row],[Item Visibility]]&lt;$U$16,"Visibilidad media","Mayor visibilidad"))</f>
        <v>Visibilidad media</v>
      </c>
      <c r="P1186" s="11" t="str">
        <f>IF(Tabla134[[#This Row],[Rating]]&lt;2,"Muy Malo",IF(Tabla134[[#This Row],[Rating]]&lt;3,"Malo",IF(Tabla134[[#This Row],[Rating]]&lt;4,"Regular",IF(Tabla134[[#This Row],[Rating]]&lt;5,"Bueno","Excelente"))))</f>
        <v>Bueno</v>
      </c>
    </row>
    <row r="1187" spans="1:16" x14ac:dyDescent="0.2">
      <c r="A1187" s="7" t="s">
        <v>124</v>
      </c>
      <c r="B1187" s="7" t="s">
        <v>907</v>
      </c>
      <c r="C1187" s="7" t="s">
        <v>25</v>
      </c>
      <c r="D1187" s="8">
        <v>2014</v>
      </c>
      <c r="E1187" s="7" t="s">
        <v>529</v>
      </c>
      <c r="F1187" s="7" t="s">
        <v>2</v>
      </c>
      <c r="G1187" s="7" t="s">
        <v>528</v>
      </c>
      <c r="H1187" s="7" t="s">
        <v>7</v>
      </c>
      <c r="I1187" s="9">
        <v>6.8765204999999996E-2</v>
      </c>
      <c r="J1187" s="10">
        <v>260.42779999999999</v>
      </c>
      <c r="K1187" s="11">
        <v>4.4000000000000004</v>
      </c>
      <c r="L1187" s="11" t="str">
        <f>IF(Tabla134[[#This Row],[Item Weight]]&lt;$U$12,"Poco Peso",IF(Tabla134[[#This Row],[Item Weight]]&lt;$U$13,"Peso Medio","Peso Alto"))</f>
        <v>Peso Alto</v>
      </c>
      <c r="M1187" s="7">
        <v>21.35</v>
      </c>
      <c r="N1187" s="11">
        <f>IF(Tabla134[[#This Row],[Item Weight (Nulos)]]="",VLOOKUP(Tabla134[[#This Row],[Item Identifier]],'Tabla para Nulos'!$A$3:$B$1563,2,FALSE),Tabla134[[#This Row],[Item Weight (Nulos)]])</f>
        <v>21.35</v>
      </c>
      <c r="O1187" s="11" t="str">
        <f>IF(Tabla134[[#This Row],[Item Visibility]]&lt;$U$15,"Poca visibilidad",IF(Tabla134[[#This Row],[Item Visibility]]&lt;$U$16,"Visibilidad media","Mayor visibilidad"))</f>
        <v>Visibilidad media</v>
      </c>
      <c r="P1187" s="11" t="str">
        <f>IF(Tabla134[[#This Row],[Rating]]&lt;2,"Muy Malo",IF(Tabla134[[#This Row],[Rating]]&lt;3,"Malo",IF(Tabla134[[#This Row],[Rating]]&lt;4,"Regular",IF(Tabla134[[#This Row],[Rating]]&lt;5,"Bueno","Excelente"))))</f>
        <v>Bueno</v>
      </c>
    </row>
    <row r="1188" spans="1:16" x14ac:dyDescent="0.2">
      <c r="A1188" s="7" t="s">
        <v>124</v>
      </c>
      <c r="B1188" s="7" t="s">
        <v>902</v>
      </c>
      <c r="C1188" s="7" t="s">
        <v>17</v>
      </c>
      <c r="D1188" s="8">
        <v>2014</v>
      </c>
      <c r="E1188" s="7" t="s">
        <v>529</v>
      </c>
      <c r="F1188" s="7" t="s">
        <v>2</v>
      </c>
      <c r="G1188" s="7" t="s">
        <v>528</v>
      </c>
      <c r="H1188" s="7" t="s">
        <v>7</v>
      </c>
      <c r="I1188" s="9">
        <v>0.14123493200000001</v>
      </c>
      <c r="J1188" s="10">
        <v>263.78840000000002</v>
      </c>
      <c r="K1188" s="11">
        <v>4.4000000000000004</v>
      </c>
      <c r="L1188" s="11" t="str">
        <f>IF(Tabla134[[#This Row],[Item Weight]]&lt;$U$12,"Poco Peso",IF(Tabla134[[#This Row],[Item Weight]]&lt;$U$13,"Peso Medio","Peso Alto"))</f>
        <v>Peso Medio</v>
      </c>
      <c r="M1188" s="7">
        <v>13.8</v>
      </c>
      <c r="N1188" s="11">
        <f>IF(Tabla134[[#This Row],[Item Weight (Nulos)]]="",VLOOKUP(Tabla134[[#This Row],[Item Identifier]],'Tabla para Nulos'!$A$3:$B$1563,2,FALSE),Tabla134[[#This Row],[Item Weight (Nulos)]])</f>
        <v>13.8</v>
      </c>
      <c r="O1188" s="11" t="str">
        <f>IF(Tabla134[[#This Row],[Item Visibility]]&lt;$U$15,"Poca visibilidad",IF(Tabla134[[#This Row],[Item Visibility]]&lt;$U$16,"Visibilidad media","Mayor visibilidad"))</f>
        <v>Mayor visibilidad</v>
      </c>
      <c r="P1188" s="11" t="str">
        <f>IF(Tabla134[[#This Row],[Rating]]&lt;2,"Muy Malo",IF(Tabla134[[#This Row],[Rating]]&lt;3,"Malo",IF(Tabla134[[#This Row],[Rating]]&lt;4,"Regular",IF(Tabla134[[#This Row],[Rating]]&lt;5,"Bueno","Excelente"))))</f>
        <v>Bueno</v>
      </c>
    </row>
    <row r="1189" spans="1:16" x14ac:dyDescent="0.2">
      <c r="A1189" s="7" t="s">
        <v>124</v>
      </c>
      <c r="B1189" s="7" t="s">
        <v>268</v>
      </c>
      <c r="C1189" s="7" t="s">
        <v>17</v>
      </c>
      <c r="D1189" s="8">
        <v>2014</v>
      </c>
      <c r="E1189" s="7" t="s">
        <v>529</v>
      </c>
      <c r="F1189" s="7" t="s">
        <v>2</v>
      </c>
      <c r="G1189" s="7" t="s">
        <v>528</v>
      </c>
      <c r="H1189" s="7" t="s">
        <v>7</v>
      </c>
      <c r="I1189" s="9">
        <v>3.6295833999999999E-2</v>
      </c>
      <c r="J1189" s="10">
        <v>217.54820000000001</v>
      </c>
      <c r="K1189" s="11">
        <v>4.4000000000000004</v>
      </c>
      <c r="L1189" s="11" t="str">
        <f>IF(Tabla134[[#This Row],[Item Weight]]&lt;$U$12,"Poco Peso",IF(Tabla134[[#This Row],[Item Weight]]&lt;$U$13,"Peso Medio","Peso Alto"))</f>
        <v>Peso Alto</v>
      </c>
      <c r="M1189" s="7">
        <v>20.25</v>
      </c>
      <c r="N1189" s="11">
        <f>IF(Tabla134[[#This Row],[Item Weight (Nulos)]]="",VLOOKUP(Tabla134[[#This Row],[Item Identifier]],'Tabla para Nulos'!$A$3:$B$1563,2,FALSE),Tabla134[[#This Row],[Item Weight (Nulos)]])</f>
        <v>20.25</v>
      </c>
      <c r="O1189" s="11" t="str">
        <f>IF(Tabla134[[#This Row],[Item Visibility]]&lt;$U$15,"Poca visibilidad",IF(Tabla134[[#This Row],[Item Visibility]]&lt;$U$16,"Visibilidad media","Mayor visibilidad"))</f>
        <v>Visibilidad media</v>
      </c>
      <c r="P1189" s="11" t="str">
        <f>IF(Tabla134[[#This Row],[Rating]]&lt;2,"Muy Malo",IF(Tabla134[[#This Row],[Rating]]&lt;3,"Malo",IF(Tabla134[[#This Row],[Rating]]&lt;4,"Regular",IF(Tabla134[[#This Row],[Rating]]&lt;5,"Bueno","Excelente"))))</f>
        <v>Bueno</v>
      </c>
    </row>
    <row r="1190" spans="1:16" x14ac:dyDescent="0.2">
      <c r="A1190" s="7" t="s">
        <v>124</v>
      </c>
      <c r="B1190" s="7" t="s">
        <v>523</v>
      </c>
      <c r="C1190" s="7" t="s">
        <v>71</v>
      </c>
      <c r="D1190" s="8">
        <v>2014</v>
      </c>
      <c r="E1190" s="7" t="s">
        <v>529</v>
      </c>
      <c r="F1190" s="7" t="s">
        <v>2</v>
      </c>
      <c r="G1190" s="7" t="s">
        <v>528</v>
      </c>
      <c r="H1190" s="7" t="s">
        <v>7</v>
      </c>
      <c r="I1190" s="9">
        <v>9.5715607999999994E-2</v>
      </c>
      <c r="J1190" s="10">
        <v>125.8678</v>
      </c>
      <c r="K1190" s="11">
        <v>4.4000000000000004</v>
      </c>
      <c r="L1190" s="11" t="str">
        <f>IF(Tabla134[[#This Row],[Item Weight]]&lt;$U$12,"Poco Peso",IF(Tabla134[[#This Row],[Item Weight]]&lt;$U$13,"Peso Medio","Peso Alto"))</f>
        <v>Poco Peso</v>
      </c>
      <c r="M1190" s="7">
        <v>5.9850000000000003</v>
      </c>
      <c r="N1190" s="11">
        <f>IF(Tabla134[[#This Row],[Item Weight (Nulos)]]="",VLOOKUP(Tabla134[[#This Row],[Item Identifier]],'Tabla para Nulos'!$A$3:$B$1563,2,FALSE),Tabla134[[#This Row],[Item Weight (Nulos)]])</f>
        <v>5.9850000000000003</v>
      </c>
      <c r="O1190" s="11" t="str">
        <f>IF(Tabla134[[#This Row],[Item Visibility]]&lt;$U$15,"Poca visibilidad",IF(Tabla134[[#This Row],[Item Visibility]]&lt;$U$16,"Visibilidad media","Mayor visibilidad"))</f>
        <v>Mayor visibilidad</v>
      </c>
      <c r="P1190" s="11" t="str">
        <f>IF(Tabla134[[#This Row],[Rating]]&lt;2,"Muy Malo",IF(Tabla134[[#This Row],[Rating]]&lt;3,"Malo",IF(Tabla134[[#This Row],[Rating]]&lt;4,"Regular",IF(Tabla134[[#This Row],[Rating]]&lt;5,"Bueno","Excelente"))))</f>
        <v>Bueno</v>
      </c>
    </row>
    <row r="1191" spans="1:16" x14ac:dyDescent="0.2">
      <c r="A1191" s="7" t="s">
        <v>124</v>
      </c>
      <c r="B1191" s="7" t="s">
        <v>256</v>
      </c>
      <c r="C1191" s="7" t="s">
        <v>71</v>
      </c>
      <c r="D1191" s="8">
        <v>2014</v>
      </c>
      <c r="E1191" s="7" t="s">
        <v>529</v>
      </c>
      <c r="F1191" s="7" t="s">
        <v>2</v>
      </c>
      <c r="G1191" s="7" t="s">
        <v>528</v>
      </c>
      <c r="H1191" s="7" t="s">
        <v>7</v>
      </c>
      <c r="I1191" s="9">
        <v>0.14301001599999999</v>
      </c>
      <c r="J1191" s="10">
        <v>61.687800000000003</v>
      </c>
      <c r="K1191" s="11">
        <v>4.4000000000000004</v>
      </c>
      <c r="L1191" s="11" t="str">
        <f>IF(Tabla134[[#This Row],[Item Weight]]&lt;$U$12,"Poco Peso",IF(Tabla134[[#This Row],[Item Weight]]&lt;$U$13,"Peso Medio","Peso Alto"))</f>
        <v>Peso Medio</v>
      </c>
      <c r="M1191" s="7">
        <v>8.9049999999999994</v>
      </c>
      <c r="N1191" s="11">
        <f>IF(Tabla134[[#This Row],[Item Weight (Nulos)]]="",VLOOKUP(Tabla134[[#This Row],[Item Identifier]],'Tabla para Nulos'!$A$3:$B$1563,2,FALSE),Tabla134[[#This Row],[Item Weight (Nulos)]])</f>
        <v>8.9049999999999994</v>
      </c>
      <c r="O1191" s="11" t="str">
        <f>IF(Tabla134[[#This Row],[Item Visibility]]&lt;$U$15,"Poca visibilidad",IF(Tabla134[[#This Row],[Item Visibility]]&lt;$U$16,"Visibilidad media","Mayor visibilidad"))</f>
        <v>Mayor visibilidad</v>
      </c>
      <c r="P1191" s="11" t="str">
        <f>IF(Tabla134[[#This Row],[Rating]]&lt;2,"Muy Malo",IF(Tabla134[[#This Row],[Rating]]&lt;3,"Malo",IF(Tabla134[[#This Row],[Rating]]&lt;4,"Regular",IF(Tabla134[[#This Row],[Rating]]&lt;5,"Bueno","Excelente"))))</f>
        <v>Bueno</v>
      </c>
    </row>
    <row r="1192" spans="1:16" x14ac:dyDescent="0.2">
      <c r="A1192" s="7" t="s">
        <v>124</v>
      </c>
      <c r="B1192" s="7" t="s">
        <v>1296</v>
      </c>
      <c r="C1192" s="7" t="s">
        <v>71</v>
      </c>
      <c r="D1192" s="8">
        <v>2014</v>
      </c>
      <c r="E1192" s="7" t="s">
        <v>529</v>
      </c>
      <c r="F1192" s="7" t="s">
        <v>2</v>
      </c>
      <c r="G1192" s="7" t="s">
        <v>528</v>
      </c>
      <c r="H1192" s="7" t="s">
        <v>7</v>
      </c>
      <c r="I1192" s="9">
        <v>6.3513271999999996E-2</v>
      </c>
      <c r="J1192" s="10">
        <v>149.9708</v>
      </c>
      <c r="K1192" s="11">
        <v>4.4000000000000004</v>
      </c>
      <c r="L1192" s="11" t="str">
        <f>IF(Tabla134[[#This Row],[Item Weight]]&lt;$U$12,"Poco Peso",IF(Tabla134[[#This Row],[Item Weight]]&lt;$U$13,"Peso Medio","Peso Alto"))</f>
        <v>Peso Medio</v>
      </c>
      <c r="M1192" s="7">
        <v>13.3</v>
      </c>
      <c r="N1192" s="11">
        <f>IF(Tabla134[[#This Row],[Item Weight (Nulos)]]="",VLOOKUP(Tabla134[[#This Row],[Item Identifier]],'Tabla para Nulos'!$A$3:$B$1563,2,FALSE),Tabla134[[#This Row],[Item Weight (Nulos)]])</f>
        <v>13.3</v>
      </c>
      <c r="O1192" s="11" t="str">
        <f>IF(Tabla134[[#This Row],[Item Visibility]]&lt;$U$15,"Poca visibilidad",IF(Tabla134[[#This Row],[Item Visibility]]&lt;$U$16,"Visibilidad media","Mayor visibilidad"))</f>
        <v>Visibilidad media</v>
      </c>
      <c r="P1192" s="11" t="str">
        <f>IF(Tabla134[[#This Row],[Rating]]&lt;2,"Muy Malo",IF(Tabla134[[#This Row],[Rating]]&lt;3,"Malo",IF(Tabla134[[#This Row],[Rating]]&lt;4,"Regular",IF(Tabla134[[#This Row],[Rating]]&lt;5,"Bueno","Excelente"))))</f>
        <v>Bueno</v>
      </c>
    </row>
    <row r="1193" spans="1:16" x14ac:dyDescent="0.2">
      <c r="A1193" s="7" t="s">
        <v>124</v>
      </c>
      <c r="B1193" s="7" t="s">
        <v>1035</v>
      </c>
      <c r="C1193" s="7" t="s">
        <v>71</v>
      </c>
      <c r="D1193" s="8">
        <v>2014</v>
      </c>
      <c r="E1193" s="7" t="s">
        <v>529</v>
      </c>
      <c r="F1193" s="7" t="s">
        <v>2</v>
      </c>
      <c r="G1193" s="7" t="s">
        <v>528</v>
      </c>
      <c r="H1193" s="7" t="s">
        <v>7</v>
      </c>
      <c r="I1193" s="9">
        <v>0.12743558499999999</v>
      </c>
      <c r="J1193" s="10">
        <v>86.822400000000002</v>
      </c>
      <c r="K1193" s="11">
        <v>4.4000000000000004</v>
      </c>
      <c r="L1193" s="11" t="str">
        <f>IF(Tabla134[[#This Row],[Item Weight]]&lt;$U$12,"Poco Peso",IF(Tabla134[[#This Row],[Item Weight]]&lt;$U$13,"Peso Medio","Peso Alto"))</f>
        <v>Peso Medio</v>
      </c>
      <c r="M1193" s="7">
        <v>14.3</v>
      </c>
      <c r="N1193" s="11">
        <f>IF(Tabla134[[#This Row],[Item Weight (Nulos)]]="",VLOOKUP(Tabla134[[#This Row],[Item Identifier]],'Tabla para Nulos'!$A$3:$B$1563,2,FALSE),Tabla134[[#This Row],[Item Weight (Nulos)]])</f>
        <v>14.3</v>
      </c>
      <c r="O1193" s="11" t="str">
        <f>IF(Tabla134[[#This Row],[Item Visibility]]&lt;$U$15,"Poca visibilidad",IF(Tabla134[[#This Row],[Item Visibility]]&lt;$U$16,"Visibilidad media","Mayor visibilidad"))</f>
        <v>Mayor visibilidad</v>
      </c>
      <c r="P1193" s="11" t="str">
        <f>IF(Tabla134[[#This Row],[Rating]]&lt;2,"Muy Malo",IF(Tabla134[[#This Row],[Rating]]&lt;3,"Malo",IF(Tabla134[[#This Row],[Rating]]&lt;4,"Regular",IF(Tabla134[[#This Row],[Rating]]&lt;5,"Bueno","Excelente"))))</f>
        <v>Bueno</v>
      </c>
    </row>
    <row r="1194" spans="1:16" x14ac:dyDescent="0.2">
      <c r="A1194" s="7" t="s">
        <v>124</v>
      </c>
      <c r="B1194" s="7" t="s">
        <v>886</v>
      </c>
      <c r="C1194" s="7" t="s">
        <v>10</v>
      </c>
      <c r="D1194" s="8">
        <v>2014</v>
      </c>
      <c r="E1194" s="7" t="s">
        <v>529</v>
      </c>
      <c r="F1194" s="7" t="s">
        <v>2</v>
      </c>
      <c r="G1194" s="7" t="s">
        <v>528</v>
      </c>
      <c r="H1194" s="7" t="s">
        <v>7</v>
      </c>
      <c r="I1194" s="9">
        <v>4.0323731000000002E-2</v>
      </c>
      <c r="J1194" s="10">
        <v>180.00020000000001</v>
      </c>
      <c r="K1194" s="11">
        <v>4.4000000000000004</v>
      </c>
      <c r="L1194" s="11" t="str">
        <f>IF(Tabla134[[#This Row],[Item Weight]]&lt;$U$12,"Poco Peso",IF(Tabla134[[#This Row],[Item Weight]]&lt;$U$13,"Peso Medio","Peso Alto"))</f>
        <v>Peso Medio</v>
      </c>
      <c r="M1194" s="7">
        <v>12.1</v>
      </c>
      <c r="N1194" s="11">
        <f>IF(Tabla134[[#This Row],[Item Weight (Nulos)]]="",VLOOKUP(Tabla134[[#This Row],[Item Identifier]],'Tabla para Nulos'!$A$3:$B$1563,2,FALSE),Tabla134[[#This Row],[Item Weight (Nulos)]])</f>
        <v>12.1</v>
      </c>
      <c r="O1194" s="11" t="str">
        <f>IF(Tabla134[[#This Row],[Item Visibility]]&lt;$U$15,"Poca visibilidad",IF(Tabla134[[#This Row],[Item Visibility]]&lt;$U$16,"Visibilidad media","Mayor visibilidad"))</f>
        <v>Visibilidad media</v>
      </c>
      <c r="P1194" s="11" t="str">
        <f>IF(Tabla134[[#This Row],[Rating]]&lt;2,"Muy Malo",IF(Tabla134[[#This Row],[Rating]]&lt;3,"Malo",IF(Tabla134[[#This Row],[Rating]]&lt;4,"Regular",IF(Tabla134[[#This Row],[Rating]]&lt;5,"Bueno","Excelente"))))</f>
        <v>Bueno</v>
      </c>
    </row>
    <row r="1195" spans="1:16" x14ac:dyDescent="0.2">
      <c r="A1195" s="7" t="s">
        <v>124</v>
      </c>
      <c r="B1195" s="7" t="s">
        <v>774</v>
      </c>
      <c r="C1195" s="7" t="s">
        <v>10</v>
      </c>
      <c r="D1195" s="8">
        <v>2014</v>
      </c>
      <c r="E1195" s="7" t="s">
        <v>529</v>
      </c>
      <c r="F1195" s="7" t="s">
        <v>2</v>
      </c>
      <c r="G1195" s="7" t="s">
        <v>528</v>
      </c>
      <c r="H1195" s="7" t="s">
        <v>7</v>
      </c>
      <c r="I1195" s="9">
        <v>3.4278413000000001E-2</v>
      </c>
      <c r="J1195" s="10">
        <v>255.23560000000001</v>
      </c>
      <c r="K1195" s="11">
        <v>4.4000000000000004</v>
      </c>
      <c r="L1195" s="11" t="str">
        <f>IF(Tabla134[[#This Row],[Item Weight]]&lt;$U$12,"Poco Peso",IF(Tabla134[[#This Row],[Item Weight]]&lt;$U$13,"Peso Medio","Peso Alto"))</f>
        <v>Peso Medio</v>
      </c>
      <c r="M1195" s="7">
        <v>16.100000000000001</v>
      </c>
      <c r="N1195" s="11">
        <f>IF(Tabla134[[#This Row],[Item Weight (Nulos)]]="",VLOOKUP(Tabla134[[#This Row],[Item Identifier]],'Tabla para Nulos'!$A$3:$B$1563,2,FALSE),Tabla134[[#This Row],[Item Weight (Nulos)]])</f>
        <v>16.100000000000001</v>
      </c>
      <c r="O1195" s="11" t="str">
        <f>IF(Tabla134[[#This Row],[Item Visibility]]&lt;$U$15,"Poca visibilidad",IF(Tabla134[[#This Row],[Item Visibility]]&lt;$U$16,"Visibilidad media","Mayor visibilidad"))</f>
        <v>Visibilidad media</v>
      </c>
      <c r="P1195" s="11" t="str">
        <f>IF(Tabla134[[#This Row],[Rating]]&lt;2,"Muy Malo",IF(Tabla134[[#This Row],[Rating]]&lt;3,"Malo",IF(Tabla134[[#This Row],[Rating]]&lt;4,"Regular",IF(Tabla134[[#This Row],[Rating]]&lt;5,"Bueno","Excelente"))))</f>
        <v>Bueno</v>
      </c>
    </row>
    <row r="1196" spans="1:16" x14ac:dyDescent="0.2">
      <c r="A1196" s="7" t="s">
        <v>124</v>
      </c>
      <c r="B1196" s="7" t="s">
        <v>1357</v>
      </c>
      <c r="C1196" s="7" t="s">
        <v>10</v>
      </c>
      <c r="D1196" s="8">
        <v>2014</v>
      </c>
      <c r="E1196" s="7" t="s">
        <v>529</v>
      </c>
      <c r="F1196" s="7" t="s">
        <v>2</v>
      </c>
      <c r="G1196" s="7" t="s">
        <v>528</v>
      </c>
      <c r="H1196" s="7" t="s">
        <v>7</v>
      </c>
      <c r="I1196" s="9">
        <v>1.2437935000000001E-2</v>
      </c>
      <c r="J1196" s="10">
        <v>189.9872</v>
      </c>
      <c r="K1196" s="11">
        <v>4.4000000000000004</v>
      </c>
      <c r="L1196" s="11" t="str">
        <f>IF(Tabla134[[#This Row],[Item Weight]]&lt;$U$12,"Poco Peso",IF(Tabla134[[#This Row],[Item Weight]]&lt;$U$13,"Peso Medio","Peso Alto"))</f>
        <v>Peso Alto</v>
      </c>
      <c r="M1196" s="7">
        <v>19.75</v>
      </c>
      <c r="N1196" s="11">
        <f>IF(Tabla134[[#This Row],[Item Weight (Nulos)]]="",VLOOKUP(Tabla134[[#This Row],[Item Identifier]],'Tabla para Nulos'!$A$3:$B$1563,2,FALSE),Tabla134[[#This Row],[Item Weight (Nulos)]])</f>
        <v>19.75</v>
      </c>
      <c r="O1196" s="11" t="str">
        <f>IF(Tabla134[[#This Row],[Item Visibility]]&lt;$U$15,"Poca visibilidad",IF(Tabla134[[#This Row],[Item Visibility]]&lt;$U$16,"Visibilidad media","Mayor visibilidad"))</f>
        <v>Poca visibilidad</v>
      </c>
      <c r="P1196" s="11" t="str">
        <f>IF(Tabla134[[#This Row],[Rating]]&lt;2,"Muy Malo",IF(Tabla134[[#This Row],[Rating]]&lt;3,"Malo",IF(Tabla134[[#This Row],[Rating]]&lt;4,"Regular",IF(Tabla134[[#This Row],[Rating]]&lt;5,"Bueno","Excelente"))))</f>
        <v>Bueno</v>
      </c>
    </row>
    <row r="1197" spans="1:16" x14ac:dyDescent="0.2">
      <c r="A1197" s="7" t="s">
        <v>124</v>
      </c>
      <c r="B1197" s="7" t="s">
        <v>1174</v>
      </c>
      <c r="C1197" s="7" t="s">
        <v>10</v>
      </c>
      <c r="D1197" s="8">
        <v>2014</v>
      </c>
      <c r="E1197" s="7" t="s">
        <v>529</v>
      </c>
      <c r="F1197" s="7" t="s">
        <v>2</v>
      </c>
      <c r="G1197" s="7" t="s">
        <v>528</v>
      </c>
      <c r="H1197" s="7" t="s">
        <v>7</v>
      </c>
      <c r="I1197" s="9">
        <v>4.5631231000000001E-2</v>
      </c>
      <c r="J1197" s="10">
        <v>128.102</v>
      </c>
      <c r="K1197" s="11">
        <v>4.4000000000000004</v>
      </c>
      <c r="L1197" s="11" t="str">
        <f>IF(Tabla134[[#This Row],[Item Weight]]&lt;$U$12,"Poco Peso",IF(Tabla134[[#This Row],[Item Weight]]&lt;$U$13,"Peso Medio","Peso Alto"))</f>
        <v>Peso Alto</v>
      </c>
      <c r="M1197" s="7">
        <v>19.850000000000001</v>
      </c>
      <c r="N1197" s="11">
        <f>IF(Tabla134[[#This Row],[Item Weight (Nulos)]]="",VLOOKUP(Tabla134[[#This Row],[Item Identifier]],'Tabla para Nulos'!$A$3:$B$1563,2,FALSE),Tabla134[[#This Row],[Item Weight (Nulos)]])</f>
        <v>19.850000000000001</v>
      </c>
      <c r="O1197" s="11" t="str">
        <f>IF(Tabla134[[#This Row],[Item Visibility]]&lt;$U$15,"Poca visibilidad",IF(Tabla134[[#This Row],[Item Visibility]]&lt;$U$16,"Visibilidad media","Mayor visibilidad"))</f>
        <v>Visibilidad media</v>
      </c>
      <c r="P1197" s="11" t="str">
        <f>IF(Tabla134[[#This Row],[Rating]]&lt;2,"Muy Malo",IF(Tabla134[[#This Row],[Rating]]&lt;3,"Malo",IF(Tabla134[[#This Row],[Rating]]&lt;4,"Regular",IF(Tabla134[[#This Row],[Rating]]&lt;5,"Bueno","Excelente"))))</f>
        <v>Bueno</v>
      </c>
    </row>
    <row r="1198" spans="1:16" x14ac:dyDescent="0.2">
      <c r="A1198" s="7" t="s">
        <v>124</v>
      </c>
      <c r="B1198" s="7" t="s">
        <v>1319</v>
      </c>
      <c r="C1198" s="7" t="s">
        <v>216</v>
      </c>
      <c r="D1198" s="8">
        <v>2014</v>
      </c>
      <c r="E1198" s="7" t="s">
        <v>529</v>
      </c>
      <c r="F1198" s="7" t="s">
        <v>2</v>
      </c>
      <c r="G1198" s="7" t="s">
        <v>528</v>
      </c>
      <c r="H1198" s="7" t="s">
        <v>7</v>
      </c>
      <c r="I1198" s="9">
        <v>3.5891040000000001E-3</v>
      </c>
      <c r="J1198" s="10">
        <v>155.59979999999999</v>
      </c>
      <c r="K1198" s="11">
        <v>4.4000000000000004</v>
      </c>
      <c r="L1198" s="11" t="str">
        <f>IF(Tabla134[[#This Row],[Item Weight]]&lt;$U$12,"Poco Peso",IF(Tabla134[[#This Row],[Item Weight]]&lt;$U$13,"Peso Medio","Peso Alto"))</f>
        <v>Poco Peso</v>
      </c>
      <c r="M1198" s="7">
        <v>5.88</v>
      </c>
      <c r="N1198" s="11">
        <f>IF(Tabla134[[#This Row],[Item Weight (Nulos)]]="",VLOOKUP(Tabla134[[#This Row],[Item Identifier]],'Tabla para Nulos'!$A$3:$B$1563,2,FALSE),Tabla134[[#This Row],[Item Weight (Nulos)]])</f>
        <v>5.88</v>
      </c>
      <c r="O1198" s="11" t="str">
        <f>IF(Tabla134[[#This Row],[Item Visibility]]&lt;$U$15,"Poca visibilidad",IF(Tabla134[[#This Row],[Item Visibility]]&lt;$U$16,"Visibilidad media","Mayor visibilidad"))</f>
        <v>Poca visibilidad</v>
      </c>
      <c r="P1198" s="11" t="str">
        <f>IF(Tabla134[[#This Row],[Rating]]&lt;2,"Muy Malo",IF(Tabla134[[#This Row],[Rating]]&lt;3,"Malo",IF(Tabla134[[#This Row],[Rating]]&lt;4,"Regular",IF(Tabla134[[#This Row],[Rating]]&lt;5,"Bueno","Excelente"))))</f>
        <v>Bueno</v>
      </c>
    </row>
    <row r="1199" spans="1:16" x14ac:dyDescent="0.2">
      <c r="A1199" s="7" t="s">
        <v>124</v>
      </c>
      <c r="B1199" s="7" t="s">
        <v>771</v>
      </c>
      <c r="C1199" s="7" t="s">
        <v>216</v>
      </c>
      <c r="D1199" s="8">
        <v>2014</v>
      </c>
      <c r="E1199" s="7" t="s">
        <v>529</v>
      </c>
      <c r="F1199" s="7" t="s">
        <v>2</v>
      </c>
      <c r="G1199" s="7" t="s">
        <v>528</v>
      </c>
      <c r="H1199" s="7" t="s">
        <v>7</v>
      </c>
      <c r="I1199" s="9">
        <v>3.067808E-2</v>
      </c>
      <c r="J1199" s="10">
        <v>44.777000000000001</v>
      </c>
      <c r="K1199" s="11">
        <v>4.4000000000000004</v>
      </c>
      <c r="L1199" s="11" t="str">
        <f>IF(Tabla134[[#This Row],[Item Weight]]&lt;$U$12,"Poco Peso",IF(Tabla134[[#This Row],[Item Weight]]&lt;$U$13,"Peso Medio","Peso Alto"))</f>
        <v>Peso Medio</v>
      </c>
      <c r="M1199" s="7">
        <v>15.7</v>
      </c>
      <c r="N1199" s="11">
        <f>IF(Tabla134[[#This Row],[Item Weight (Nulos)]]="",VLOOKUP(Tabla134[[#This Row],[Item Identifier]],'Tabla para Nulos'!$A$3:$B$1563,2,FALSE),Tabla134[[#This Row],[Item Weight (Nulos)]])</f>
        <v>15.7</v>
      </c>
      <c r="O1199" s="11" t="str">
        <f>IF(Tabla134[[#This Row],[Item Visibility]]&lt;$U$15,"Poca visibilidad",IF(Tabla134[[#This Row],[Item Visibility]]&lt;$U$16,"Visibilidad media","Mayor visibilidad"))</f>
        <v>Visibilidad media</v>
      </c>
      <c r="P1199" s="11" t="str">
        <f>IF(Tabla134[[#This Row],[Rating]]&lt;2,"Muy Malo",IF(Tabla134[[#This Row],[Rating]]&lt;3,"Malo",IF(Tabla134[[#This Row],[Rating]]&lt;4,"Regular",IF(Tabla134[[#This Row],[Rating]]&lt;5,"Bueno","Excelente"))))</f>
        <v>Bueno</v>
      </c>
    </row>
    <row r="1200" spans="1:16" x14ac:dyDescent="0.2">
      <c r="A1200" s="7" t="s">
        <v>124</v>
      </c>
      <c r="B1200" s="7" t="s">
        <v>1222</v>
      </c>
      <c r="C1200" s="7" t="s">
        <v>216</v>
      </c>
      <c r="D1200" s="8">
        <v>2014</v>
      </c>
      <c r="E1200" s="7" t="s">
        <v>529</v>
      </c>
      <c r="F1200" s="7" t="s">
        <v>2</v>
      </c>
      <c r="G1200" s="7" t="s">
        <v>528</v>
      </c>
      <c r="H1200" s="7" t="s">
        <v>7</v>
      </c>
      <c r="I1200" s="9">
        <v>9.079168E-2</v>
      </c>
      <c r="J1200" s="10">
        <v>127.1336</v>
      </c>
      <c r="K1200" s="11">
        <v>4.4000000000000004</v>
      </c>
      <c r="L1200" s="11" t="str">
        <f>IF(Tabla134[[#This Row],[Item Weight]]&lt;$U$12,"Poco Peso",IF(Tabla134[[#This Row],[Item Weight]]&lt;$U$13,"Peso Medio","Peso Alto"))</f>
        <v>Peso Alto</v>
      </c>
      <c r="M1200" s="7">
        <v>18.850000000000001</v>
      </c>
      <c r="N1200" s="11">
        <f>IF(Tabla134[[#This Row],[Item Weight (Nulos)]]="",VLOOKUP(Tabla134[[#This Row],[Item Identifier]],'Tabla para Nulos'!$A$3:$B$1563,2,FALSE),Tabla134[[#This Row],[Item Weight (Nulos)]])</f>
        <v>18.850000000000001</v>
      </c>
      <c r="O1200" s="11" t="str">
        <f>IF(Tabla134[[#This Row],[Item Visibility]]&lt;$U$15,"Poca visibilidad",IF(Tabla134[[#This Row],[Item Visibility]]&lt;$U$16,"Visibilidad media","Mayor visibilidad"))</f>
        <v>Visibilidad media</v>
      </c>
      <c r="P1200" s="11" t="str">
        <f>IF(Tabla134[[#This Row],[Rating]]&lt;2,"Muy Malo",IF(Tabla134[[#This Row],[Rating]]&lt;3,"Malo",IF(Tabla134[[#This Row],[Rating]]&lt;4,"Regular",IF(Tabla134[[#This Row],[Rating]]&lt;5,"Bueno","Excelente"))))</f>
        <v>Bueno</v>
      </c>
    </row>
    <row r="1201" spans="1:16" x14ac:dyDescent="0.2">
      <c r="A1201" s="7" t="s">
        <v>124</v>
      </c>
      <c r="B1201" s="7" t="s">
        <v>459</v>
      </c>
      <c r="C1201" s="7" t="s">
        <v>4</v>
      </c>
      <c r="D1201" s="8">
        <v>2014</v>
      </c>
      <c r="E1201" s="7" t="s">
        <v>529</v>
      </c>
      <c r="F1201" s="7" t="s">
        <v>2</v>
      </c>
      <c r="G1201" s="7" t="s">
        <v>528</v>
      </c>
      <c r="H1201" s="7" t="s">
        <v>7</v>
      </c>
      <c r="I1201" s="9">
        <v>0</v>
      </c>
      <c r="J1201" s="10">
        <v>101.76739999999999</v>
      </c>
      <c r="K1201" s="11">
        <v>4.4000000000000004</v>
      </c>
      <c r="L1201" s="11" t="str">
        <f>IF(Tabla134[[#This Row],[Item Weight]]&lt;$U$12,"Poco Peso",IF(Tabla134[[#This Row],[Item Weight]]&lt;$U$13,"Peso Medio","Peso Alto"))</f>
        <v>Poco Peso</v>
      </c>
      <c r="M1201" s="7">
        <v>5.32</v>
      </c>
      <c r="N1201" s="11">
        <f>IF(Tabla134[[#This Row],[Item Weight (Nulos)]]="",VLOOKUP(Tabla134[[#This Row],[Item Identifier]],'Tabla para Nulos'!$A$3:$B$1563,2,FALSE),Tabla134[[#This Row],[Item Weight (Nulos)]])</f>
        <v>5.32</v>
      </c>
      <c r="O1201" s="11" t="str">
        <f>IF(Tabla134[[#This Row],[Item Visibility]]&lt;$U$15,"Poca visibilidad",IF(Tabla134[[#This Row],[Item Visibility]]&lt;$U$16,"Visibilidad media","Mayor visibilidad"))</f>
        <v>Poca visibilidad</v>
      </c>
      <c r="P1201" s="11" t="str">
        <f>IF(Tabla134[[#This Row],[Rating]]&lt;2,"Muy Malo",IF(Tabla134[[#This Row],[Rating]]&lt;3,"Malo",IF(Tabla134[[#This Row],[Rating]]&lt;4,"Regular",IF(Tabla134[[#This Row],[Rating]]&lt;5,"Bueno","Excelente"))))</f>
        <v>Bueno</v>
      </c>
    </row>
    <row r="1202" spans="1:16" x14ac:dyDescent="0.2">
      <c r="A1202" s="7" t="s">
        <v>124</v>
      </c>
      <c r="B1202" s="7" t="s">
        <v>770</v>
      </c>
      <c r="C1202" s="7" t="s">
        <v>4</v>
      </c>
      <c r="D1202" s="8">
        <v>2014</v>
      </c>
      <c r="E1202" s="7" t="s">
        <v>529</v>
      </c>
      <c r="F1202" s="7" t="s">
        <v>2</v>
      </c>
      <c r="G1202" s="7" t="s">
        <v>528</v>
      </c>
      <c r="H1202" s="7" t="s">
        <v>7</v>
      </c>
      <c r="I1202" s="9">
        <v>4.2716234999999998E-2</v>
      </c>
      <c r="J1202" s="10">
        <v>164.88419999999999</v>
      </c>
      <c r="K1202" s="11">
        <v>4.4000000000000004</v>
      </c>
      <c r="L1202" s="11" t="str">
        <f>IF(Tabla134[[#This Row],[Item Weight]]&lt;$U$12,"Poco Peso",IF(Tabla134[[#This Row],[Item Weight]]&lt;$U$13,"Peso Medio","Peso Alto"))</f>
        <v>Poco Peso</v>
      </c>
      <c r="M1202" s="7">
        <v>5.4850000000000003</v>
      </c>
      <c r="N1202" s="11">
        <f>IF(Tabla134[[#This Row],[Item Weight (Nulos)]]="",VLOOKUP(Tabla134[[#This Row],[Item Identifier]],'Tabla para Nulos'!$A$3:$B$1563,2,FALSE),Tabla134[[#This Row],[Item Weight (Nulos)]])</f>
        <v>5.4850000000000003</v>
      </c>
      <c r="O1202" s="11" t="str">
        <f>IF(Tabla134[[#This Row],[Item Visibility]]&lt;$U$15,"Poca visibilidad",IF(Tabla134[[#This Row],[Item Visibility]]&lt;$U$16,"Visibilidad media","Mayor visibilidad"))</f>
        <v>Visibilidad media</v>
      </c>
      <c r="P1202" s="11" t="str">
        <f>IF(Tabla134[[#This Row],[Rating]]&lt;2,"Muy Malo",IF(Tabla134[[#This Row],[Rating]]&lt;3,"Malo",IF(Tabla134[[#This Row],[Rating]]&lt;4,"Regular",IF(Tabla134[[#This Row],[Rating]]&lt;5,"Bueno","Excelente"))))</f>
        <v>Bueno</v>
      </c>
    </row>
    <row r="1203" spans="1:16" x14ac:dyDescent="0.2">
      <c r="A1203" s="7" t="s">
        <v>124</v>
      </c>
      <c r="B1203" s="7" t="s">
        <v>522</v>
      </c>
      <c r="C1203" s="7" t="s">
        <v>4</v>
      </c>
      <c r="D1203" s="8">
        <v>2014</v>
      </c>
      <c r="E1203" s="7" t="s">
        <v>529</v>
      </c>
      <c r="F1203" s="7" t="s">
        <v>2</v>
      </c>
      <c r="G1203" s="7" t="s">
        <v>528</v>
      </c>
      <c r="H1203" s="7" t="s">
        <v>7</v>
      </c>
      <c r="I1203" s="9">
        <v>2.0934412999999999E-2</v>
      </c>
      <c r="J1203" s="10">
        <v>256.56720000000001</v>
      </c>
      <c r="K1203" s="11">
        <v>4.4000000000000004</v>
      </c>
      <c r="L1203" s="11" t="str">
        <f>IF(Tabla134[[#This Row],[Item Weight]]&lt;$U$12,"Poco Peso",IF(Tabla134[[#This Row],[Item Weight]]&lt;$U$13,"Peso Medio","Peso Alto"))</f>
        <v>Peso Medio</v>
      </c>
      <c r="M1203" s="7">
        <v>10.895</v>
      </c>
      <c r="N1203" s="11">
        <f>IF(Tabla134[[#This Row],[Item Weight (Nulos)]]="",VLOOKUP(Tabla134[[#This Row],[Item Identifier]],'Tabla para Nulos'!$A$3:$B$1563,2,FALSE),Tabla134[[#This Row],[Item Weight (Nulos)]])</f>
        <v>10.895</v>
      </c>
      <c r="O1203" s="11" t="str">
        <f>IF(Tabla134[[#This Row],[Item Visibility]]&lt;$U$15,"Poca visibilidad",IF(Tabla134[[#This Row],[Item Visibility]]&lt;$U$16,"Visibilidad media","Mayor visibilidad"))</f>
        <v>Poca visibilidad</v>
      </c>
      <c r="P1203" s="11" t="str">
        <f>IF(Tabla134[[#This Row],[Rating]]&lt;2,"Muy Malo",IF(Tabla134[[#This Row],[Rating]]&lt;3,"Malo",IF(Tabla134[[#This Row],[Rating]]&lt;4,"Regular",IF(Tabla134[[#This Row],[Rating]]&lt;5,"Bueno","Excelente"))))</f>
        <v>Bueno</v>
      </c>
    </row>
    <row r="1204" spans="1:16" x14ac:dyDescent="0.2">
      <c r="A1204" s="7" t="s">
        <v>124</v>
      </c>
      <c r="B1204" s="7" t="s">
        <v>875</v>
      </c>
      <c r="C1204" s="7" t="s">
        <v>171</v>
      </c>
      <c r="D1204" s="8">
        <v>2014</v>
      </c>
      <c r="E1204" s="7" t="s">
        <v>529</v>
      </c>
      <c r="F1204" s="7" t="s">
        <v>2</v>
      </c>
      <c r="G1204" s="7" t="s">
        <v>528</v>
      </c>
      <c r="H1204" s="7" t="s">
        <v>7</v>
      </c>
      <c r="I1204" s="9">
        <v>9.6799952999999994E-2</v>
      </c>
      <c r="J1204" s="10">
        <v>192.38200000000001</v>
      </c>
      <c r="K1204" s="11">
        <v>4.4000000000000004</v>
      </c>
      <c r="L1204" s="11" t="str">
        <f>IF(Tabla134[[#This Row],[Item Weight]]&lt;$U$12,"Poco Peso",IF(Tabla134[[#This Row],[Item Weight]]&lt;$U$13,"Peso Medio","Peso Alto"))</f>
        <v>Poco Peso</v>
      </c>
      <c r="M1204" s="7">
        <v>6.57</v>
      </c>
      <c r="N1204" s="11">
        <f>IF(Tabla134[[#This Row],[Item Weight (Nulos)]]="",VLOOKUP(Tabla134[[#This Row],[Item Identifier]],'Tabla para Nulos'!$A$3:$B$1563,2,FALSE),Tabla134[[#This Row],[Item Weight (Nulos)]])</f>
        <v>6.57</v>
      </c>
      <c r="O1204" s="11" t="str">
        <f>IF(Tabla134[[#This Row],[Item Visibility]]&lt;$U$15,"Poca visibilidad",IF(Tabla134[[#This Row],[Item Visibility]]&lt;$U$16,"Visibilidad media","Mayor visibilidad"))</f>
        <v>Mayor visibilidad</v>
      </c>
      <c r="P1204" s="11" t="str">
        <f>IF(Tabla134[[#This Row],[Rating]]&lt;2,"Muy Malo",IF(Tabla134[[#This Row],[Rating]]&lt;3,"Malo",IF(Tabla134[[#This Row],[Rating]]&lt;4,"Regular",IF(Tabla134[[#This Row],[Rating]]&lt;5,"Bueno","Excelente"))))</f>
        <v>Bueno</v>
      </c>
    </row>
    <row r="1205" spans="1:16" x14ac:dyDescent="0.2">
      <c r="A1205" s="7" t="s">
        <v>124</v>
      </c>
      <c r="B1205" s="7" t="s">
        <v>872</v>
      </c>
      <c r="C1205" s="7" t="s">
        <v>171</v>
      </c>
      <c r="D1205" s="8">
        <v>2014</v>
      </c>
      <c r="E1205" s="7" t="s">
        <v>529</v>
      </c>
      <c r="F1205" s="7" t="s">
        <v>2</v>
      </c>
      <c r="G1205" s="7" t="s">
        <v>528</v>
      </c>
      <c r="H1205" s="7" t="s">
        <v>7</v>
      </c>
      <c r="I1205" s="9">
        <v>3.3081389000000003E-2</v>
      </c>
      <c r="J1205" s="10">
        <v>116.5124</v>
      </c>
      <c r="K1205" s="11">
        <v>4.4000000000000004</v>
      </c>
      <c r="L1205" s="11" t="str">
        <f>IF(Tabla134[[#This Row],[Item Weight]]&lt;$U$12,"Poco Peso",IF(Tabla134[[#This Row],[Item Weight]]&lt;$U$13,"Peso Medio","Peso Alto"))</f>
        <v>Peso Medio</v>
      </c>
      <c r="M1205" s="7">
        <v>11.1</v>
      </c>
      <c r="N1205" s="11">
        <f>IF(Tabla134[[#This Row],[Item Weight (Nulos)]]="",VLOOKUP(Tabla134[[#This Row],[Item Identifier]],'Tabla para Nulos'!$A$3:$B$1563,2,FALSE),Tabla134[[#This Row],[Item Weight (Nulos)]])</f>
        <v>11.1</v>
      </c>
      <c r="O1205" s="11" t="str">
        <f>IF(Tabla134[[#This Row],[Item Visibility]]&lt;$U$15,"Poca visibilidad",IF(Tabla134[[#This Row],[Item Visibility]]&lt;$U$16,"Visibilidad media","Mayor visibilidad"))</f>
        <v>Visibilidad media</v>
      </c>
      <c r="P1205" s="11" t="str">
        <f>IF(Tabla134[[#This Row],[Rating]]&lt;2,"Muy Malo",IF(Tabla134[[#This Row],[Rating]]&lt;3,"Malo",IF(Tabla134[[#This Row],[Rating]]&lt;4,"Regular",IF(Tabla134[[#This Row],[Rating]]&lt;5,"Bueno","Excelente"))))</f>
        <v>Bueno</v>
      </c>
    </row>
    <row r="1206" spans="1:16" x14ac:dyDescent="0.2">
      <c r="A1206" s="7" t="s">
        <v>124</v>
      </c>
      <c r="B1206" s="7" t="s">
        <v>1438</v>
      </c>
      <c r="C1206" s="7" t="s">
        <v>171</v>
      </c>
      <c r="D1206" s="8">
        <v>2014</v>
      </c>
      <c r="E1206" s="7" t="s">
        <v>529</v>
      </c>
      <c r="F1206" s="7" t="s">
        <v>2</v>
      </c>
      <c r="G1206" s="7" t="s">
        <v>528</v>
      </c>
      <c r="H1206" s="7" t="s">
        <v>7</v>
      </c>
      <c r="I1206" s="9">
        <v>3.5079515999999998E-2</v>
      </c>
      <c r="J1206" s="10">
        <v>47.903399999999998</v>
      </c>
      <c r="K1206" s="11">
        <v>4.4000000000000004</v>
      </c>
      <c r="L1206" s="11" t="str">
        <f>IF(Tabla134[[#This Row],[Item Weight]]&lt;$U$12,"Poco Peso",IF(Tabla134[[#This Row],[Item Weight]]&lt;$U$13,"Peso Medio","Peso Alto"))</f>
        <v>Peso Medio</v>
      </c>
      <c r="M1206" s="7">
        <v>13</v>
      </c>
      <c r="N1206" s="11">
        <f>IF(Tabla134[[#This Row],[Item Weight (Nulos)]]="",VLOOKUP(Tabla134[[#This Row],[Item Identifier]],'Tabla para Nulos'!$A$3:$B$1563,2,FALSE),Tabla134[[#This Row],[Item Weight (Nulos)]])</f>
        <v>13</v>
      </c>
      <c r="O1206" s="11" t="str">
        <f>IF(Tabla134[[#This Row],[Item Visibility]]&lt;$U$15,"Poca visibilidad",IF(Tabla134[[#This Row],[Item Visibility]]&lt;$U$16,"Visibilidad media","Mayor visibilidad"))</f>
        <v>Visibilidad media</v>
      </c>
      <c r="P1206" s="11" t="str">
        <f>IF(Tabla134[[#This Row],[Rating]]&lt;2,"Muy Malo",IF(Tabla134[[#This Row],[Rating]]&lt;3,"Malo",IF(Tabla134[[#This Row],[Rating]]&lt;4,"Regular",IF(Tabla134[[#This Row],[Rating]]&lt;5,"Bueno","Excelente"))))</f>
        <v>Bueno</v>
      </c>
    </row>
    <row r="1207" spans="1:16" x14ac:dyDescent="0.2">
      <c r="A1207" s="7" t="s">
        <v>124</v>
      </c>
      <c r="B1207" s="7" t="s">
        <v>1163</v>
      </c>
      <c r="C1207" s="7" t="s">
        <v>171</v>
      </c>
      <c r="D1207" s="8">
        <v>2014</v>
      </c>
      <c r="E1207" s="7" t="s">
        <v>529</v>
      </c>
      <c r="F1207" s="7" t="s">
        <v>2</v>
      </c>
      <c r="G1207" s="7" t="s">
        <v>528</v>
      </c>
      <c r="H1207" s="7" t="s">
        <v>7</v>
      </c>
      <c r="I1207" s="9">
        <v>9.9053536999999997E-2</v>
      </c>
      <c r="J1207" s="10">
        <v>212.6902</v>
      </c>
      <c r="K1207" s="11">
        <v>4.4000000000000004</v>
      </c>
      <c r="L1207" s="11" t="str">
        <f>IF(Tabla134[[#This Row],[Item Weight]]&lt;$U$12,"Poco Peso",IF(Tabla134[[#This Row],[Item Weight]]&lt;$U$13,"Peso Medio","Peso Alto"))</f>
        <v>Peso Medio</v>
      </c>
      <c r="M1207" s="7">
        <v>16</v>
      </c>
      <c r="N1207" s="11">
        <f>IF(Tabla134[[#This Row],[Item Weight (Nulos)]]="",VLOOKUP(Tabla134[[#This Row],[Item Identifier]],'Tabla para Nulos'!$A$3:$B$1563,2,FALSE),Tabla134[[#This Row],[Item Weight (Nulos)]])</f>
        <v>16</v>
      </c>
      <c r="O1207" s="11" t="str">
        <f>IF(Tabla134[[#This Row],[Item Visibility]]&lt;$U$15,"Poca visibilidad",IF(Tabla134[[#This Row],[Item Visibility]]&lt;$U$16,"Visibilidad media","Mayor visibilidad"))</f>
        <v>Mayor visibilidad</v>
      </c>
      <c r="P1207" s="11" t="str">
        <f>IF(Tabla134[[#This Row],[Rating]]&lt;2,"Muy Malo",IF(Tabla134[[#This Row],[Rating]]&lt;3,"Malo",IF(Tabla134[[#This Row],[Rating]]&lt;4,"Regular",IF(Tabla134[[#This Row],[Rating]]&lt;5,"Bueno","Excelente"))))</f>
        <v>Bueno</v>
      </c>
    </row>
    <row r="1208" spans="1:16" x14ac:dyDescent="0.2">
      <c r="A1208" s="7" t="s">
        <v>124</v>
      </c>
      <c r="B1208" s="7" t="s">
        <v>1565</v>
      </c>
      <c r="C1208" s="7" t="s">
        <v>171</v>
      </c>
      <c r="D1208" s="8">
        <v>2014</v>
      </c>
      <c r="E1208" s="7" t="s">
        <v>529</v>
      </c>
      <c r="F1208" s="7" t="s">
        <v>2</v>
      </c>
      <c r="G1208" s="7" t="s">
        <v>528</v>
      </c>
      <c r="H1208" s="7" t="s">
        <v>7</v>
      </c>
      <c r="I1208" s="9">
        <v>0.14781046</v>
      </c>
      <c r="J1208" s="10">
        <v>234.86160000000001</v>
      </c>
      <c r="K1208" s="11">
        <v>4.4000000000000004</v>
      </c>
      <c r="L1208" s="11" t="str">
        <f>IF(Tabla134[[#This Row],[Item Weight]]&lt;$U$12,"Poco Peso",IF(Tabla134[[#This Row],[Item Weight]]&lt;$U$13,"Peso Medio","Peso Alto"))</f>
        <v>Peso Alto</v>
      </c>
      <c r="M1208" s="7">
        <v>20.25</v>
      </c>
      <c r="N1208" s="11">
        <f>IF(Tabla134[[#This Row],[Item Weight (Nulos)]]="",VLOOKUP(Tabla134[[#This Row],[Item Identifier]],'Tabla para Nulos'!$A$3:$B$1563,2,FALSE),Tabla134[[#This Row],[Item Weight (Nulos)]])</f>
        <v>20.25</v>
      </c>
      <c r="O1208" s="11" t="str">
        <f>IF(Tabla134[[#This Row],[Item Visibility]]&lt;$U$15,"Poca visibilidad",IF(Tabla134[[#This Row],[Item Visibility]]&lt;$U$16,"Visibilidad media","Mayor visibilidad"))</f>
        <v>Mayor visibilidad</v>
      </c>
      <c r="P1208" s="11" t="str">
        <f>IF(Tabla134[[#This Row],[Rating]]&lt;2,"Muy Malo",IF(Tabla134[[#This Row],[Rating]]&lt;3,"Malo",IF(Tabla134[[#This Row],[Rating]]&lt;4,"Regular",IF(Tabla134[[#This Row],[Rating]]&lt;5,"Bueno","Excelente"))))</f>
        <v>Bueno</v>
      </c>
    </row>
    <row r="1209" spans="1:16" x14ac:dyDescent="0.2">
      <c r="A1209" s="7" t="s">
        <v>124</v>
      </c>
      <c r="B1209" s="7" t="s">
        <v>1062</v>
      </c>
      <c r="C1209" s="7" t="s">
        <v>14</v>
      </c>
      <c r="D1209" s="8">
        <v>2014</v>
      </c>
      <c r="E1209" s="7" t="s">
        <v>529</v>
      </c>
      <c r="F1209" s="7" t="s">
        <v>2</v>
      </c>
      <c r="G1209" s="7" t="s">
        <v>528</v>
      </c>
      <c r="H1209" s="7" t="s">
        <v>7</v>
      </c>
      <c r="I1209" s="9">
        <v>2.0374875000000001E-2</v>
      </c>
      <c r="J1209" s="10">
        <v>248.00919999999999</v>
      </c>
      <c r="K1209" s="11">
        <v>4.4000000000000004</v>
      </c>
      <c r="L1209" s="11" t="str">
        <f>IF(Tabla134[[#This Row],[Item Weight]]&lt;$U$12,"Poco Peso",IF(Tabla134[[#This Row],[Item Weight]]&lt;$U$13,"Peso Medio","Peso Alto"))</f>
        <v>Poco Peso</v>
      </c>
      <c r="M1209" s="7">
        <v>7.42</v>
      </c>
      <c r="N1209" s="11">
        <f>IF(Tabla134[[#This Row],[Item Weight (Nulos)]]="",VLOOKUP(Tabla134[[#This Row],[Item Identifier]],'Tabla para Nulos'!$A$3:$B$1563,2,FALSE),Tabla134[[#This Row],[Item Weight (Nulos)]])</f>
        <v>7.42</v>
      </c>
      <c r="O1209" s="11" t="str">
        <f>IF(Tabla134[[#This Row],[Item Visibility]]&lt;$U$15,"Poca visibilidad",IF(Tabla134[[#This Row],[Item Visibility]]&lt;$U$16,"Visibilidad media","Mayor visibilidad"))</f>
        <v>Poca visibilidad</v>
      </c>
      <c r="P1209" s="11" t="str">
        <f>IF(Tabla134[[#This Row],[Rating]]&lt;2,"Muy Malo",IF(Tabla134[[#This Row],[Rating]]&lt;3,"Malo",IF(Tabla134[[#This Row],[Rating]]&lt;4,"Regular",IF(Tabla134[[#This Row],[Rating]]&lt;5,"Bueno","Excelente"))))</f>
        <v>Bueno</v>
      </c>
    </row>
    <row r="1210" spans="1:16" x14ac:dyDescent="0.2">
      <c r="A1210" s="7" t="s">
        <v>124</v>
      </c>
      <c r="B1210" s="7" t="s">
        <v>856</v>
      </c>
      <c r="C1210" s="7" t="s">
        <v>14</v>
      </c>
      <c r="D1210" s="8">
        <v>2014</v>
      </c>
      <c r="E1210" s="7" t="s">
        <v>529</v>
      </c>
      <c r="F1210" s="7" t="s">
        <v>2</v>
      </c>
      <c r="G1210" s="7" t="s">
        <v>528</v>
      </c>
      <c r="H1210" s="7" t="s">
        <v>7</v>
      </c>
      <c r="I1210" s="9">
        <v>1.9018943E-2</v>
      </c>
      <c r="J1210" s="10">
        <v>238.72479999999999</v>
      </c>
      <c r="K1210" s="11">
        <v>4.4000000000000004</v>
      </c>
      <c r="L1210" s="11" t="str">
        <f>IF(Tabla134[[#This Row],[Item Weight]]&lt;$U$12,"Poco Peso",IF(Tabla134[[#This Row],[Item Weight]]&lt;$U$13,"Peso Medio","Peso Alto"))</f>
        <v>Peso Medio</v>
      </c>
      <c r="M1210" s="7">
        <v>15.2</v>
      </c>
      <c r="N1210" s="11">
        <f>IF(Tabla134[[#This Row],[Item Weight (Nulos)]]="",VLOOKUP(Tabla134[[#This Row],[Item Identifier]],'Tabla para Nulos'!$A$3:$B$1563,2,FALSE),Tabla134[[#This Row],[Item Weight (Nulos)]])</f>
        <v>15.2</v>
      </c>
      <c r="O1210" s="11" t="str">
        <f>IF(Tabla134[[#This Row],[Item Visibility]]&lt;$U$15,"Poca visibilidad",IF(Tabla134[[#This Row],[Item Visibility]]&lt;$U$16,"Visibilidad media","Mayor visibilidad"))</f>
        <v>Poca visibilidad</v>
      </c>
      <c r="P1210" s="11" t="str">
        <f>IF(Tabla134[[#This Row],[Rating]]&lt;2,"Muy Malo",IF(Tabla134[[#This Row],[Rating]]&lt;3,"Malo",IF(Tabla134[[#This Row],[Rating]]&lt;4,"Regular",IF(Tabla134[[#This Row],[Rating]]&lt;5,"Bueno","Excelente"))))</f>
        <v>Bueno</v>
      </c>
    </row>
    <row r="1211" spans="1:16" x14ac:dyDescent="0.2">
      <c r="A1211" s="7" t="s">
        <v>124</v>
      </c>
      <c r="B1211" s="7" t="s">
        <v>1536</v>
      </c>
      <c r="C1211" s="7" t="s">
        <v>14</v>
      </c>
      <c r="D1211" s="8">
        <v>2014</v>
      </c>
      <c r="E1211" s="7" t="s">
        <v>529</v>
      </c>
      <c r="F1211" s="7" t="s">
        <v>2</v>
      </c>
      <c r="G1211" s="7" t="s">
        <v>528</v>
      </c>
      <c r="H1211" s="7" t="s">
        <v>7</v>
      </c>
      <c r="I1211" s="9">
        <v>7.4553521999999997E-2</v>
      </c>
      <c r="J1211" s="10">
        <v>91.882999999999996</v>
      </c>
      <c r="K1211" s="11">
        <v>4.4000000000000004</v>
      </c>
      <c r="L1211" s="11" t="str">
        <f>IF(Tabla134[[#This Row],[Item Weight]]&lt;$U$12,"Poco Peso",IF(Tabla134[[#This Row],[Item Weight]]&lt;$U$13,"Peso Medio","Peso Alto"))</f>
        <v>Peso Medio</v>
      </c>
      <c r="M1211" s="7">
        <v>15.35</v>
      </c>
      <c r="N1211" s="11">
        <f>IF(Tabla134[[#This Row],[Item Weight (Nulos)]]="",VLOOKUP(Tabla134[[#This Row],[Item Identifier]],'Tabla para Nulos'!$A$3:$B$1563,2,FALSE),Tabla134[[#This Row],[Item Weight (Nulos)]])</f>
        <v>15.35</v>
      </c>
      <c r="O1211" s="11" t="str">
        <f>IF(Tabla134[[#This Row],[Item Visibility]]&lt;$U$15,"Poca visibilidad",IF(Tabla134[[#This Row],[Item Visibility]]&lt;$U$16,"Visibilidad media","Mayor visibilidad"))</f>
        <v>Visibilidad media</v>
      </c>
      <c r="P1211" s="11" t="str">
        <f>IF(Tabla134[[#This Row],[Rating]]&lt;2,"Muy Malo",IF(Tabla134[[#This Row],[Rating]]&lt;3,"Malo",IF(Tabla134[[#This Row],[Rating]]&lt;4,"Regular",IF(Tabla134[[#This Row],[Rating]]&lt;5,"Bueno","Excelente"))))</f>
        <v>Bueno</v>
      </c>
    </row>
    <row r="1212" spans="1:16" x14ac:dyDescent="0.2">
      <c r="A1212" s="7" t="s">
        <v>124</v>
      </c>
      <c r="B1212" s="7" t="s">
        <v>853</v>
      </c>
      <c r="C1212" s="7" t="s">
        <v>14</v>
      </c>
      <c r="D1212" s="8">
        <v>2014</v>
      </c>
      <c r="E1212" s="7" t="s">
        <v>529</v>
      </c>
      <c r="F1212" s="7" t="s">
        <v>2</v>
      </c>
      <c r="G1212" s="7" t="s">
        <v>528</v>
      </c>
      <c r="H1212" s="7" t="s">
        <v>7</v>
      </c>
      <c r="I1212" s="9">
        <v>0.10479168899999999</v>
      </c>
      <c r="J1212" s="10">
        <v>165.2868</v>
      </c>
      <c r="K1212" s="11">
        <v>4.4000000000000004</v>
      </c>
      <c r="L1212" s="11" t="str">
        <f>IF(Tabla134[[#This Row],[Item Weight]]&lt;$U$12,"Poco Peso",IF(Tabla134[[#This Row],[Item Weight]]&lt;$U$13,"Peso Medio","Peso Alto"))</f>
        <v>Peso Alto</v>
      </c>
      <c r="M1212" s="7">
        <v>17.600000000000001</v>
      </c>
      <c r="N1212" s="11">
        <f>IF(Tabla134[[#This Row],[Item Weight (Nulos)]]="",VLOOKUP(Tabla134[[#This Row],[Item Identifier]],'Tabla para Nulos'!$A$3:$B$1563,2,FALSE),Tabla134[[#This Row],[Item Weight (Nulos)]])</f>
        <v>17.600000000000001</v>
      </c>
      <c r="O1212" s="11" t="str">
        <f>IF(Tabla134[[#This Row],[Item Visibility]]&lt;$U$15,"Poca visibilidad",IF(Tabla134[[#This Row],[Item Visibility]]&lt;$U$16,"Visibilidad media","Mayor visibilidad"))</f>
        <v>Mayor visibilidad</v>
      </c>
      <c r="P1212" s="11" t="str">
        <f>IF(Tabla134[[#This Row],[Rating]]&lt;2,"Muy Malo",IF(Tabla134[[#This Row],[Rating]]&lt;3,"Malo",IF(Tabla134[[#This Row],[Rating]]&lt;4,"Regular",IF(Tabla134[[#This Row],[Rating]]&lt;5,"Bueno","Excelente"))))</f>
        <v>Bueno</v>
      </c>
    </row>
    <row r="1213" spans="1:16" x14ac:dyDescent="0.2">
      <c r="A1213" s="7" t="s">
        <v>124</v>
      </c>
      <c r="B1213" s="7" t="s">
        <v>1052</v>
      </c>
      <c r="C1213" s="7" t="s">
        <v>19</v>
      </c>
      <c r="D1213" s="8">
        <v>2014</v>
      </c>
      <c r="E1213" s="7" t="s">
        <v>529</v>
      </c>
      <c r="F1213" s="7" t="s">
        <v>2</v>
      </c>
      <c r="G1213" s="7" t="s">
        <v>528</v>
      </c>
      <c r="H1213" s="7" t="s">
        <v>7</v>
      </c>
      <c r="I1213" s="9">
        <v>0</v>
      </c>
      <c r="J1213" s="10">
        <v>145.14439999999999</v>
      </c>
      <c r="K1213" s="11">
        <v>4.4000000000000004</v>
      </c>
      <c r="L1213" s="11" t="str">
        <f>IF(Tabla134[[#This Row],[Item Weight]]&lt;$U$12,"Poco Peso",IF(Tabla134[[#This Row],[Item Weight]]&lt;$U$13,"Peso Medio","Peso Alto"))</f>
        <v>Peso Medio</v>
      </c>
      <c r="M1213" s="7">
        <v>12.1</v>
      </c>
      <c r="N1213" s="11">
        <f>IF(Tabla134[[#This Row],[Item Weight (Nulos)]]="",VLOOKUP(Tabla134[[#This Row],[Item Identifier]],'Tabla para Nulos'!$A$3:$B$1563,2,FALSE),Tabla134[[#This Row],[Item Weight (Nulos)]])</f>
        <v>12.1</v>
      </c>
      <c r="O1213" s="11" t="str">
        <f>IF(Tabla134[[#This Row],[Item Visibility]]&lt;$U$15,"Poca visibilidad",IF(Tabla134[[#This Row],[Item Visibility]]&lt;$U$16,"Visibilidad media","Mayor visibilidad"))</f>
        <v>Poca visibilidad</v>
      </c>
      <c r="P1213" s="11" t="str">
        <f>IF(Tabla134[[#This Row],[Rating]]&lt;2,"Muy Malo",IF(Tabla134[[#This Row],[Rating]]&lt;3,"Malo",IF(Tabla134[[#This Row],[Rating]]&lt;4,"Regular",IF(Tabla134[[#This Row],[Rating]]&lt;5,"Bueno","Excelente"))))</f>
        <v>Bueno</v>
      </c>
    </row>
    <row r="1214" spans="1:16" x14ac:dyDescent="0.2">
      <c r="A1214" s="7" t="s">
        <v>124</v>
      </c>
      <c r="B1214" s="7" t="s">
        <v>296</v>
      </c>
      <c r="C1214" s="7" t="s">
        <v>19</v>
      </c>
      <c r="D1214" s="8">
        <v>2014</v>
      </c>
      <c r="E1214" s="7" t="s">
        <v>529</v>
      </c>
      <c r="F1214" s="7" t="s">
        <v>2</v>
      </c>
      <c r="G1214" s="7" t="s">
        <v>528</v>
      </c>
      <c r="H1214" s="7" t="s">
        <v>7</v>
      </c>
      <c r="I1214" s="9">
        <v>9.5298849000000005E-2</v>
      </c>
      <c r="J1214" s="10">
        <v>171.81059999999999</v>
      </c>
      <c r="K1214" s="11">
        <v>4.4000000000000004</v>
      </c>
      <c r="L1214" s="11" t="str">
        <f>IF(Tabla134[[#This Row],[Item Weight]]&lt;$U$12,"Poco Peso",IF(Tabla134[[#This Row],[Item Weight]]&lt;$U$13,"Peso Medio","Peso Alto"))</f>
        <v>Peso Medio</v>
      </c>
      <c r="M1214" s="7">
        <v>14.15</v>
      </c>
      <c r="N1214" s="11">
        <f>IF(Tabla134[[#This Row],[Item Weight (Nulos)]]="",VLOOKUP(Tabla134[[#This Row],[Item Identifier]],'Tabla para Nulos'!$A$3:$B$1563,2,FALSE),Tabla134[[#This Row],[Item Weight (Nulos)]])</f>
        <v>14.15</v>
      </c>
      <c r="O1214" s="11" t="str">
        <f>IF(Tabla134[[#This Row],[Item Visibility]]&lt;$U$15,"Poca visibilidad",IF(Tabla134[[#This Row],[Item Visibility]]&lt;$U$16,"Visibilidad media","Mayor visibilidad"))</f>
        <v>Mayor visibilidad</v>
      </c>
      <c r="P1214" s="11" t="str">
        <f>IF(Tabla134[[#This Row],[Rating]]&lt;2,"Muy Malo",IF(Tabla134[[#This Row],[Rating]]&lt;3,"Malo",IF(Tabla134[[#This Row],[Rating]]&lt;4,"Regular",IF(Tabla134[[#This Row],[Rating]]&lt;5,"Bueno","Excelente"))))</f>
        <v>Bueno</v>
      </c>
    </row>
    <row r="1215" spans="1:16" x14ac:dyDescent="0.2">
      <c r="A1215" s="7" t="s">
        <v>6</v>
      </c>
      <c r="B1215" s="7" t="s">
        <v>981</v>
      </c>
      <c r="C1215" s="7" t="s">
        <v>28</v>
      </c>
      <c r="D1215" s="8">
        <v>2014</v>
      </c>
      <c r="E1215" s="7" t="s">
        <v>529</v>
      </c>
      <c r="F1215" s="7" t="s">
        <v>2</v>
      </c>
      <c r="G1215" s="7" t="s">
        <v>528</v>
      </c>
      <c r="H1215" s="7" t="s">
        <v>7</v>
      </c>
      <c r="I1215" s="9">
        <v>3.9008624999999998E-2</v>
      </c>
      <c r="J1215" s="10">
        <v>209.02959999999999</v>
      </c>
      <c r="K1215" s="11">
        <v>4.4000000000000004</v>
      </c>
      <c r="L1215" s="11" t="str">
        <f>IF(Tabla134[[#This Row],[Item Weight]]&lt;$U$12,"Poco Peso",IF(Tabla134[[#This Row],[Item Weight]]&lt;$U$13,"Peso Medio","Peso Alto"))</f>
        <v>Peso Medio</v>
      </c>
      <c r="M1215" s="7">
        <v>8.8949999999999996</v>
      </c>
      <c r="N1215" s="11">
        <f>IF(Tabla134[[#This Row],[Item Weight (Nulos)]]="",VLOOKUP(Tabla134[[#This Row],[Item Identifier]],'Tabla para Nulos'!$A$3:$B$1563,2,FALSE),Tabla134[[#This Row],[Item Weight (Nulos)]])</f>
        <v>8.8949999999999996</v>
      </c>
      <c r="O1215" s="11" t="str">
        <f>IF(Tabla134[[#This Row],[Item Visibility]]&lt;$U$15,"Poca visibilidad",IF(Tabla134[[#This Row],[Item Visibility]]&lt;$U$16,"Visibilidad media","Mayor visibilidad"))</f>
        <v>Visibilidad media</v>
      </c>
      <c r="P1215" s="11" t="str">
        <f>IF(Tabla134[[#This Row],[Rating]]&lt;2,"Muy Malo",IF(Tabla134[[#This Row],[Rating]]&lt;3,"Malo",IF(Tabla134[[#This Row],[Rating]]&lt;4,"Regular",IF(Tabla134[[#This Row],[Rating]]&lt;5,"Bueno","Excelente"))))</f>
        <v>Bueno</v>
      </c>
    </row>
    <row r="1216" spans="1:16" x14ac:dyDescent="0.2">
      <c r="A1216" s="7" t="s">
        <v>6</v>
      </c>
      <c r="B1216" s="7" t="s">
        <v>98</v>
      </c>
      <c r="C1216" s="7" t="s">
        <v>25</v>
      </c>
      <c r="D1216" s="8">
        <v>2014</v>
      </c>
      <c r="E1216" s="7" t="s">
        <v>529</v>
      </c>
      <c r="F1216" s="7" t="s">
        <v>2</v>
      </c>
      <c r="G1216" s="7" t="s">
        <v>528</v>
      </c>
      <c r="H1216" s="7" t="s">
        <v>7</v>
      </c>
      <c r="I1216" s="9">
        <v>0.133034816</v>
      </c>
      <c r="J1216" s="10">
        <v>222.07980000000001</v>
      </c>
      <c r="K1216" s="11">
        <v>4.4000000000000004</v>
      </c>
      <c r="L1216" s="11" t="str">
        <f>IF(Tabla134[[#This Row],[Item Weight]]&lt;$U$12,"Poco Peso",IF(Tabla134[[#This Row],[Item Weight]]&lt;$U$13,"Peso Medio","Peso Alto"))</f>
        <v>Peso Medio</v>
      </c>
      <c r="M1216" s="7">
        <v>11</v>
      </c>
      <c r="N1216" s="11">
        <f>IF(Tabla134[[#This Row],[Item Weight (Nulos)]]="",VLOOKUP(Tabla134[[#This Row],[Item Identifier]],'Tabla para Nulos'!$A$3:$B$1563,2,FALSE),Tabla134[[#This Row],[Item Weight (Nulos)]])</f>
        <v>11</v>
      </c>
      <c r="O1216" s="11" t="str">
        <f>IF(Tabla134[[#This Row],[Item Visibility]]&lt;$U$15,"Poca visibilidad",IF(Tabla134[[#This Row],[Item Visibility]]&lt;$U$16,"Visibilidad media","Mayor visibilidad"))</f>
        <v>Mayor visibilidad</v>
      </c>
      <c r="P1216" s="11" t="str">
        <f>IF(Tabla134[[#This Row],[Rating]]&lt;2,"Muy Malo",IF(Tabla134[[#This Row],[Rating]]&lt;3,"Malo",IF(Tabla134[[#This Row],[Rating]]&lt;4,"Regular",IF(Tabla134[[#This Row],[Rating]]&lt;5,"Bueno","Excelente"))))</f>
        <v>Bueno</v>
      </c>
    </row>
    <row r="1217" spans="1:16" x14ac:dyDescent="0.2">
      <c r="A1217" s="7" t="s">
        <v>6</v>
      </c>
      <c r="B1217" s="7" t="s">
        <v>73</v>
      </c>
      <c r="C1217" s="7" t="s">
        <v>71</v>
      </c>
      <c r="D1217" s="8">
        <v>2014</v>
      </c>
      <c r="E1217" s="7" t="s">
        <v>529</v>
      </c>
      <c r="F1217" s="7" t="s">
        <v>2</v>
      </c>
      <c r="G1217" s="7" t="s">
        <v>528</v>
      </c>
      <c r="H1217" s="7" t="s">
        <v>7</v>
      </c>
      <c r="I1217" s="9">
        <v>3.7491313999999998E-2</v>
      </c>
      <c r="J1217" s="10">
        <v>164.2526</v>
      </c>
      <c r="K1217" s="11">
        <v>4.4000000000000004</v>
      </c>
      <c r="L1217" s="11" t="str">
        <f>IF(Tabla134[[#This Row],[Item Weight]]&lt;$U$12,"Poco Peso",IF(Tabla134[[#This Row],[Item Weight]]&lt;$U$13,"Peso Medio","Peso Alto"))</f>
        <v>Peso Medio</v>
      </c>
      <c r="M1217" s="7">
        <v>14</v>
      </c>
      <c r="N1217" s="11">
        <f>IF(Tabla134[[#This Row],[Item Weight (Nulos)]]="",VLOOKUP(Tabla134[[#This Row],[Item Identifier]],'Tabla para Nulos'!$A$3:$B$1563,2,FALSE),Tabla134[[#This Row],[Item Weight (Nulos)]])</f>
        <v>14</v>
      </c>
      <c r="O1217" s="11" t="str">
        <f>IF(Tabla134[[#This Row],[Item Visibility]]&lt;$U$15,"Poca visibilidad",IF(Tabla134[[#This Row],[Item Visibility]]&lt;$U$16,"Visibilidad media","Mayor visibilidad"))</f>
        <v>Visibilidad media</v>
      </c>
      <c r="P1217" s="11" t="str">
        <f>IF(Tabla134[[#This Row],[Rating]]&lt;2,"Muy Malo",IF(Tabla134[[#This Row],[Rating]]&lt;3,"Malo",IF(Tabla134[[#This Row],[Rating]]&lt;4,"Regular",IF(Tabla134[[#This Row],[Rating]]&lt;5,"Bueno","Excelente"))))</f>
        <v>Bueno</v>
      </c>
    </row>
    <row r="1218" spans="1:16" x14ac:dyDescent="0.2">
      <c r="A1218" s="7" t="s">
        <v>6</v>
      </c>
      <c r="B1218" s="7" t="s">
        <v>971</v>
      </c>
      <c r="C1218" s="7" t="s">
        <v>71</v>
      </c>
      <c r="D1218" s="8">
        <v>2014</v>
      </c>
      <c r="E1218" s="7" t="s">
        <v>529</v>
      </c>
      <c r="F1218" s="7" t="s">
        <v>2</v>
      </c>
      <c r="G1218" s="7" t="s">
        <v>528</v>
      </c>
      <c r="H1218" s="7" t="s">
        <v>7</v>
      </c>
      <c r="I1218" s="9">
        <v>9.2150004999999993E-2</v>
      </c>
      <c r="J1218" s="10">
        <v>184.82660000000001</v>
      </c>
      <c r="K1218" s="11">
        <v>4.4000000000000004</v>
      </c>
      <c r="L1218" s="11" t="str">
        <f>IF(Tabla134[[#This Row],[Item Weight]]&lt;$U$12,"Poco Peso",IF(Tabla134[[#This Row],[Item Weight]]&lt;$U$13,"Peso Medio","Peso Alto"))</f>
        <v>Peso Alto</v>
      </c>
      <c r="M1218" s="7">
        <v>18.350000000000001</v>
      </c>
      <c r="N1218" s="11">
        <f>IF(Tabla134[[#This Row],[Item Weight (Nulos)]]="",VLOOKUP(Tabla134[[#This Row],[Item Identifier]],'Tabla para Nulos'!$A$3:$B$1563,2,FALSE),Tabla134[[#This Row],[Item Weight (Nulos)]])</f>
        <v>18.350000000000001</v>
      </c>
      <c r="O1218" s="11" t="str">
        <f>IF(Tabla134[[#This Row],[Item Visibility]]&lt;$U$15,"Poca visibilidad",IF(Tabla134[[#This Row],[Item Visibility]]&lt;$U$16,"Visibilidad media","Mayor visibilidad"))</f>
        <v>Visibilidad media</v>
      </c>
      <c r="P1218" s="11" t="str">
        <f>IF(Tabla134[[#This Row],[Rating]]&lt;2,"Muy Malo",IF(Tabla134[[#This Row],[Rating]]&lt;3,"Malo",IF(Tabla134[[#This Row],[Rating]]&lt;4,"Regular",IF(Tabla134[[#This Row],[Rating]]&lt;5,"Bueno","Excelente"))))</f>
        <v>Bueno</v>
      </c>
    </row>
    <row r="1219" spans="1:16" x14ac:dyDescent="0.2">
      <c r="A1219" s="7" t="s">
        <v>6</v>
      </c>
      <c r="B1219" s="7" t="s">
        <v>346</v>
      </c>
      <c r="C1219" s="7" t="s">
        <v>10</v>
      </c>
      <c r="D1219" s="8">
        <v>2014</v>
      </c>
      <c r="E1219" s="7" t="s">
        <v>529</v>
      </c>
      <c r="F1219" s="7" t="s">
        <v>2</v>
      </c>
      <c r="G1219" s="7" t="s">
        <v>528</v>
      </c>
      <c r="H1219" s="7" t="s">
        <v>7</v>
      </c>
      <c r="I1219" s="9">
        <v>5.7011062000000001E-2</v>
      </c>
      <c r="J1219" s="10">
        <v>241.9512</v>
      </c>
      <c r="K1219" s="11">
        <v>4.4000000000000004</v>
      </c>
      <c r="L1219" s="11" t="str">
        <f>IF(Tabla134[[#This Row],[Item Weight]]&lt;$U$12,"Poco Peso",IF(Tabla134[[#This Row],[Item Weight]]&lt;$U$13,"Peso Medio","Peso Alto"))</f>
        <v>Peso Medio</v>
      </c>
      <c r="M1219" s="7">
        <v>11</v>
      </c>
      <c r="N1219" s="11">
        <f>IF(Tabla134[[#This Row],[Item Weight (Nulos)]]="",VLOOKUP(Tabla134[[#This Row],[Item Identifier]],'Tabla para Nulos'!$A$3:$B$1563,2,FALSE),Tabla134[[#This Row],[Item Weight (Nulos)]])</f>
        <v>11</v>
      </c>
      <c r="O1219" s="11" t="str">
        <f>IF(Tabla134[[#This Row],[Item Visibility]]&lt;$U$15,"Poca visibilidad",IF(Tabla134[[#This Row],[Item Visibility]]&lt;$U$16,"Visibilidad media","Mayor visibilidad"))</f>
        <v>Visibilidad media</v>
      </c>
      <c r="P1219" s="11" t="str">
        <f>IF(Tabla134[[#This Row],[Rating]]&lt;2,"Muy Malo",IF(Tabla134[[#This Row],[Rating]]&lt;3,"Malo",IF(Tabla134[[#This Row],[Rating]]&lt;4,"Regular",IF(Tabla134[[#This Row],[Rating]]&lt;5,"Bueno","Excelente"))))</f>
        <v>Bueno</v>
      </c>
    </row>
    <row r="1220" spans="1:16" x14ac:dyDescent="0.2">
      <c r="A1220" s="7" t="s">
        <v>6</v>
      </c>
      <c r="B1220" s="7" t="s">
        <v>1399</v>
      </c>
      <c r="C1220" s="7" t="s">
        <v>10</v>
      </c>
      <c r="D1220" s="8">
        <v>2014</v>
      </c>
      <c r="E1220" s="7" t="s">
        <v>529</v>
      </c>
      <c r="F1220" s="7" t="s">
        <v>2</v>
      </c>
      <c r="G1220" s="7" t="s">
        <v>528</v>
      </c>
      <c r="H1220" s="7" t="s">
        <v>7</v>
      </c>
      <c r="I1220" s="9">
        <v>4.9594299000000001E-2</v>
      </c>
      <c r="J1220" s="10">
        <v>77.064400000000006</v>
      </c>
      <c r="K1220" s="11">
        <v>4.4000000000000004</v>
      </c>
      <c r="L1220" s="11" t="str">
        <f>IF(Tabla134[[#This Row],[Item Weight]]&lt;$U$12,"Poco Peso",IF(Tabla134[[#This Row],[Item Weight]]&lt;$U$13,"Peso Medio","Peso Alto"))</f>
        <v>Peso Alto</v>
      </c>
      <c r="M1220" s="7">
        <v>19.350000000000001</v>
      </c>
      <c r="N1220" s="11">
        <f>IF(Tabla134[[#This Row],[Item Weight (Nulos)]]="",VLOOKUP(Tabla134[[#This Row],[Item Identifier]],'Tabla para Nulos'!$A$3:$B$1563,2,FALSE),Tabla134[[#This Row],[Item Weight (Nulos)]])</f>
        <v>19.350000000000001</v>
      </c>
      <c r="O1220" s="11" t="str">
        <f>IF(Tabla134[[#This Row],[Item Visibility]]&lt;$U$15,"Poca visibilidad",IF(Tabla134[[#This Row],[Item Visibility]]&lt;$U$16,"Visibilidad media","Mayor visibilidad"))</f>
        <v>Visibilidad media</v>
      </c>
      <c r="P1220" s="11" t="str">
        <f>IF(Tabla134[[#This Row],[Rating]]&lt;2,"Muy Malo",IF(Tabla134[[#This Row],[Rating]]&lt;3,"Malo",IF(Tabla134[[#This Row],[Rating]]&lt;4,"Regular",IF(Tabla134[[#This Row],[Rating]]&lt;5,"Bueno","Excelente"))))</f>
        <v>Bueno</v>
      </c>
    </row>
    <row r="1221" spans="1:16" x14ac:dyDescent="0.2">
      <c r="A1221" s="7" t="s">
        <v>6</v>
      </c>
      <c r="B1221" s="7" t="s">
        <v>1567</v>
      </c>
      <c r="C1221" s="7" t="s">
        <v>10</v>
      </c>
      <c r="D1221" s="8">
        <v>2014</v>
      </c>
      <c r="E1221" s="7" t="s">
        <v>529</v>
      </c>
      <c r="F1221" s="7" t="s">
        <v>2</v>
      </c>
      <c r="G1221" s="7" t="s">
        <v>528</v>
      </c>
      <c r="H1221" s="7" t="s">
        <v>7</v>
      </c>
      <c r="I1221" s="9">
        <v>0</v>
      </c>
      <c r="J1221" s="10">
        <v>238.65639999999999</v>
      </c>
      <c r="K1221" s="11">
        <v>4.4000000000000004</v>
      </c>
      <c r="L1221" s="11" t="str">
        <f>IF(Tabla134[[#This Row],[Item Weight]]&lt;$U$12,"Poco Peso",IF(Tabla134[[#This Row],[Item Weight]]&lt;$U$13,"Peso Medio","Peso Alto"))</f>
        <v>Peso Alto</v>
      </c>
      <c r="M1221" s="7">
        <v>19.350000000000001</v>
      </c>
      <c r="N1221" s="11">
        <f>IF(Tabla134[[#This Row],[Item Weight (Nulos)]]="",VLOOKUP(Tabla134[[#This Row],[Item Identifier]],'Tabla para Nulos'!$A$3:$B$1563,2,FALSE),Tabla134[[#This Row],[Item Weight (Nulos)]])</f>
        <v>19.350000000000001</v>
      </c>
      <c r="O1221" s="11" t="str">
        <f>IF(Tabla134[[#This Row],[Item Visibility]]&lt;$U$15,"Poca visibilidad",IF(Tabla134[[#This Row],[Item Visibility]]&lt;$U$16,"Visibilidad media","Mayor visibilidad"))</f>
        <v>Poca visibilidad</v>
      </c>
      <c r="P1221" s="11" t="str">
        <f>IF(Tabla134[[#This Row],[Rating]]&lt;2,"Muy Malo",IF(Tabla134[[#This Row],[Rating]]&lt;3,"Malo",IF(Tabla134[[#This Row],[Rating]]&lt;4,"Regular",IF(Tabla134[[#This Row],[Rating]]&lt;5,"Bueno","Excelente"))))</f>
        <v>Bueno</v>
      </c>
    </row>
    <row r="1222" spans="1:16" x14ac:dyDescent="0.2">
      <c r="A1222" s="7" t="s">
        <v>6</v>
      </c>
      <c r="B1222" s="7" t="s">
        <v>934</v>
      </c>
      <c r="C1222" s="7" t="s">
        <v>47</v>
      </c>
      <c r="D1222" s="8">
        <v>2014</v>
      </c>
      <c r="E1222" s="7" t="s">
        <v>529</v>
      </c>
      <c r="F1222" s="7" t="s">
        <v>2</v>
      </c>
      <c r="G1222" s="7" t="s">
        <v>528</v>
      </c>
      <c r="H1222" s="7" t="s">
        <v>7</v>
      </c>
      <c r="I1222" s="9">
        <v>9.6433358999999996E-2</v>
      </c>
      <c r="J1222" s="10">
        <v>178.50280000000001</v>
      </c>
      <c r="K1222" s="11">
        <v>4.4000000000000004</v>
      </c>
      <c r="L1222" s="11" t="str">
        <f>IF(Tabla134[[#This Row],[Item Weight]]&lt;$U$12,"Poco Peso",IF(Tabla134[[#This Row],[Item Weight]]&lt;$U$13,"Peso Medio","Peso Alto"))</f>
        <v>Peso Alto</v>
      </c>
      <c r="M1222" s="7">
        <v>20.2</v>
      </c>
      <c r="N1222" s="11">
        <f>IF(Tabla134[[#This Row],[Item Weight (Nulos)]]="",VLOOKUP(Tabla134[[#This Row],[Item Identifier]],'Tabla para Nulos'!$A$3:$B$1563,2,FALSE),Tabla134[[#This Row],[Item Weight (Nulos)]])</f>
        <v>20.2</v>
      </c>
      <c r="O1222" s="11" t="str">
        <f>IF(Tabla134[[#This Row],[Item Visibility]]&lt;$U$15,"Poca visibilidad",IF(Tabla134[[#This Row],[Item Visibility]]&lt;$U$16,"Visibilidad media","Mayor visibilidad"))</f>
        <v>Mayor visibilidad</v>
      </c>
      <c r="P1222" s="11" t="str">
        <f>IF(Tabla134[[#This Row],[Rating]]&lt;2,"Muy Malo",IF(Tabla134[[#This Row],[Rating]]&lt;3,"Malo",IF(Tabla134[[#This Row],[Rating]]&lt;4,"Regular",IF(Tabla134[[#This Row],[Rating]]&lt;5,"Bueno","Excelente"))))</f>
        <v>Bueno</v>
      </c>
    </row>
    <row r="1223" spans="1:16" x14ac:dyDescent="0.2">
      <c r="A1223" s="7" t="s">
        <v>6</v>
      </c>
      <c r="B1223" s="7" t="s">
        <v>933</v>
      </c>
      <c r="C1223" s="7" t="s">
        <v>14</v>
      </c>
      <c r="D1223" s="8">
        <v>2014</v>
      </c>
      <c r="E1223" s="7" t="s">
        <v>529</v>
      </c>
      <c r="F1223" s="7" t="s">
        <v>2</v>
      </c>
      <c r="G1223" s="7" t="s">
        <v>528</v>
      </c>
      <c r="H1223" s="7" t="s">
        <v>7</v>
      </c>
      <c r="I1223" s="9">
        <v>5.9589179999999997E-3</v>
      </c>
      <c r="J1223" s="10">
        <v>101.6358</v>
      </c>
      <c r="K1223" s="11">
        <v>4.4000000000000004</v>
      </c>
      <c r="L1223" s="11" t="str">
        <f>IF(Tabla134[[#This Row],[Item Weight]]&lt;$U$12,"Poco Peso",IF(Tabla134[[#This Row],[Item Weight]]&lt;$U$13,"Peso Medio","Peso Alto"))</f>
        <v>Poco Peso</v>
      </c>
      <c r="M1223" s="7">
        <v>5.34</v>
      </c>
      <c r="N1223" s="11">
        <f>IF(Tabla134[[#This Row],[Item Weight (Nulos)]]="",VLOOKUP(Tabla134[[#This Row],[Item Identifier]],'Tabla para Nulos'!$A$3:$B$1563,2,FALSE),Tabla134[[#This Row],[Item Weight (Nulos)]])</f>
        <v>5.34</v>
      </c>
      <c r="O1223" s="11" t="str">
        <f>IF(Tabla134[[#This Row],[Item Visibility]]&lt;$U$15,"Poca visibilidad",IF(Tabla134[[#This Row],[Item Visibility]]&lt;$U$16,"Visibilidad media","Mayor visibilidad"))</f>
        <v>Poca visibilidad</v>
      </c>
      <c r="P1223" s="11" t="str">
        <f>IF(Tabla134[[#This Row],[Rating]]&lt;2,"Muy Malo",IF(Tabla134[[#This Row],[Rating]]&lt;3,"Malo",IF(Tabla134[[#This Row],[Rating]]&lt;4,"Regular",IF(Tabla134[[#This Row],[Rating]]&lt;5,"Bueno","Excelente"))))</f>
        <v>Bueno</v>
      </c>
    </row>
    <row r="1224" spans="1:16" x14ac:dyDescent="0.2">
      <c r="A1224" s="7" t="s">
        <v>6</v>
      </c>
      <c r="B1224" s="7" t="s">
        <v>1456</v>
      </c>
      <c r="C1224" s="7" t="s">
        <v>14</v>
      </c>
      <c r="D1224" s="8">
        <v>2014</v>
      </c>
      <c r="E1224" s="7" t="s">
        <v>529</v>
      </c>
      <c r="F1224" s="7" t="s">
        <v>2</v>
      </c>
      <c r="G1224" s="7" t="s">
        <v>528</v>
      </c>
      <c r="H1224" s="7" t="s">
        <v>7</v>
      </c>
      <c r="I1224" s="9">
        <v>5.6555714999999999E-2</v>
      </c>
      <c r="J1224" s="10">
        <v>62.616799999999998</v>
      </c>
      <c r="K1224" s="11">
        <v>4.4000000000000004</v>
      </c>
      <c r="L1224" s="11" t="str">
        <f>IF(Tabla134[[#This Row],[Item Weight]]&lt;$U$12,"Poco Peso",IF(Tabla134[[#This Row],[Item Weight]]&lt;$U$13,"Peso Medio","Peso Alto"))</f>
        <v>Poco Peso</v>
      </c>
      <c r="M1224" s="7">
        <v>5.59</v>
      </c>
      <c r="N1224" s="11">
        <f>IF(Tabla134[[#This Row],[Item Weight (Nulos)]]="",VLOOKUP(Tabla134[[#This Row],[Item Identifier]],'Tabla para Nulos'!$A$3:$B$1563,2,FALSE),Tabla134[[#This Row],[Item Weight (Nulos)]])</f>
        <v>5.59</v>
      </c>
      <c r="O1224" s="11" t="str">
        <f>IF(Tabla134[[#This Row],[Item Visibility]]&lt;$U$15,"Poca visibilidad",IF(Tabla134[[#This Row],[Item Visibility]]&lt;$U$16,"Visibilidad media","Mayor visibilidad"))</f>
        <v>Visibilidad media</v>
      </c>
      <c r="P1224" s="11" t="str">
        <f>IF(Tabla134[[#This Row],[Rating]]&lt;2,"Muy Malo",IF(Tabla134[[#This Row],[Rating]]&lt;3,"Malo",IF(Tabla134[[#This Row],[Rating]]&lt;4,"Regular",IF(Tabla134[[#This Row],[Rating]]&lt;5,"Bueno","Excelente"))))</f>
        <v>Bueno</v>
      </c>
    </row>
    <row r="1225" spans="1:16" x14ac:dyDescent="0.2">
      <c r="A1225" s="7" t="s">
        <v>6</v>
      </c>
      <c r="B1225" s="7" t="s">
        <v>962</v>
      </c>
      <c r="C1225" s="7" t="s">
        <v>14</v>
      </c>
      <c r="D1225" s="8">
        <v>2014</v>
      </c>
      <c r="E1225" s="7" t="s">
        <v>529</v>
      </c>
      <c r="F1225" s="7" t="s">
        <v>2</v>
      </c>
      <c r="G1225" s="7" t="s">
        <v>528</v>
      </c>
      <c r="H1225" s="7" t="s">
        <v>7</v>
      </c>
      <c r="I1225" s="9">
        <v>7.0645635999999998E-2</v>
      </c>
      <c r="J1225" s="10">
        <v>91.212000000000003</v>
      </c>
      <c r="K1225" s="11">
        <v>4.4000000000000004</v>
      </c>
      <c r="L1225" s="11" t="str">
        <f>IF(Tabla134[[#This Row],[Item Weight]]&lt;$U$12,"Poco Peso",IF(Tabla134[[#This Row],[Item Weight]]&lt;$U$13,"Peso Medio","Peso Alto"))</f>
        <v>Poco Peso</v>
      </c>
      <c r="M1225" s="7">
        <v>7.64</v>
      </c>
      <c r="N1225" s="11">
        <f>IF(Tabla134[[#This Row],[Item Weight (Nulos)]]="",VLOOKUP(Tabla134[[#This Row],[Item Identifier]],'Tabla para Nulos'!$A$3:$B$1563,2,FALSE),Tabla134[[#This Row],[Item Weight (Nulos)]])</f>
        <v>7.64</v>
      </c>
      <c r="O1225" s="11" t="str">
        <f>IF(Tabla134[[#This Row],[Item Visibility]]&lt;$U$15,"Poca visibilidad",IF(Tabla134[[#This Row],[Item Visibility]]&lt;$U$16,"Visibilidad media","Mayor visibilidad"))</f>
        <v>Visibilidad media</v>
      </c>
      <c r="P1225" s="11" t="str">
        <f>IF(Tabla134[[#This Row],[Rating]]&lt;2,"Muy Malo",IF(Tabla134[[#This Row],[Rating]]&lt;3,"Malo",IF(Tabla134[[#This Row],[Rating]]&lt;4,"Regular",IF(Tabla134[[#This Row],[Rating]]&lt;5,"Bueno","Excelente"))))</f>
        <v>Bueno</v>
      </c>
    </row>
    <row r="1226" spans="1:16" x14ac:dyDescent="0.2">
      <c r="A1226" s="7" t="s">
        <v>6</v>
      </c>
      <c r="B1226" s="7" t="s">
        <v>44</v>
      </c>
      <c r="C1226" s="7" t="s">
        <v>14</v>
      </c>
      <c r="D1226" s="8">
        <v>2014</v>
      </c>
      <c r="E1226" s="7" t="s">
        <v>529</v>
      </c>
      <c r="F1226" s="7" t="s">
        <v>2</v>
      </c>
      <c r="G1226" s="7" t="s">
        <v>528</v>
      </c>
      <c r="H1226" s="7" t="s">
        <v>7</v>
      </c>
      <c r="I1226" s="9">
        <v>3.8496165999999998E-2</v>
      </c>
      <c r="J1226" s="10">
        <v>147.5102</v>
      </c>
      <c r="K1226" s="11">
        <v>4.4000000000000004</v>
      </c>
      <c r="L1226" s="11" t="str">
        <f>IF(Tabla134[[#This Row],[Item Weight]]&lt;$U$12,"Poco Peso",IF(Tabla134[[#This Row],[Item Weight]]&lt;$U$13,"Peso Medio","Peso Alto"))</f>
        <v>Peso Medio</v>
      </c>
      <c r="M1226" s="7">
        <v>16.7</v>
      </c>
      <c r="N1226" s="11">
        <f>IF(Tabla134[[#This Row],[Item Weight (Nulos)]]="",VLOOKUP(Tabla134[[#This Row],[Item Identifier]],'Tabla para Nulos'!$A$3:$B$1563,2,FALSE),Tabla134[[#This Row],[Item Weight (Nulos)]])</f>
        <v>16.7</v>
      </c>
      <c r="O1226" s="11" t="str">
        <f>IF(Tabla134[[#This Row],[Item Visibility]]&lt;$U$15,"Poca visibilidad",IF(Tabla134[[#This Row],[Item Visibility]]&lt;$U$16,"Visibilidad media","Mayor visibilidad"))</f>
        <v>Visibilidad media</v>
      </c>
      <c r="P1226" s="11" t="str">
        <f>IF(Tabla134[[#This Row],[Rating]]&lt;2,"Muy Malo",IF(Tabla134[[#This Row],[Rating]]&lt;3,"Malo",IF(Tabla134[[#This Row],[Rating]]&lt;4,"Regular",IF(Tabla134[[#This Row],[Rating]]&lt;5,"Bueno","Excelente"))))</f>
        <v>Bueno</v>
      </c>
    </row>
    <row r="1227" spans="1:16" x14ac:dyDescent="0.2">
      <c r="A1227" s="7" t="s">
        <v>21</v>
      </c>
      <c r="B1227" s="7" t="s">
        <v>878</v>
      </c>
      <c r="C1227" s="7" t="s">
        <v>4</v>
      </c>
      <c r="D1227" s="8">
        <v>2014</v>
      </c>
      <c r="E1227" s="7" t="s">
        <v>529</v>
      </c>
      <c r="F1227" s="7" t="s">
        <v>2</v>
      </c>
      <c r="G1227" s="7" t="s">
        <v>528</v>
      </c>
      <c r="H1227" s="7" t="s">
        <v>7</v>
      </c>
      <c r="I1227" s="9">
        <v>3.5163638999999997E-2</v>
      </c>
      <c r="J1227" s="10">
        <v>84.422399999999996</v>
      </c>
      <c r="K1227" s="11">
        <v>4.4000000000000004</v>
      </c>
      <c r="L1227" s="11" t="str">
        <f>IF(Tabla134[[#This Row],[Item Weight]]&lt;$U$12,"Poco Peso",IF(Tabla134[[#This Row],[Item Weight]]&lt;$U$13,"Peso Medio","Peso Alto"))</f>
        <v>Peso Medio</v>
      </c>
      <c r="M1227" s="7">
        <v>10.6</v>
      </c>
      <c r="N1227" s="11">
        <f>IF(Tabla134[[#This Row],[Item Weight (Nulos)]]="",VLOOKUP(Tabla134[[#This Row],[Item Identifier]],'Tabla para Nulos'!$A$3:$B$1563,2,FALSE),Tabla134[[#This Row],[Item Weight (Nulos)]])</f>
        <v>10.6</v>
      </c>
      <c r="O1227" s="11" t="str">
        <f>IF(Tabla134[[#This Row],[Item Visibility]]&lt;$U$15,"Poca visibilidad",IF(Tabla134[[#This Row],[Item Visibility]]&lt;$U$16,"Visibilidad media","Mayor visibilidad"))</f>
        <v>Visibilidad media</v>
      </c>
      <c r="P1227" s="11" t="str">
        <f>IF(Tabla134[[#This Row],[Rating]]&lt;2,"Muy Malo",IF(Tabla134[[#This Row],[Rating]]&lt;3,"Malo",IF(Tabla134[[#This Row],[Rating]]&lt;4,"Regular",IF(Tabla134[[#This Row],[Rating]]&lt;5,"Bueno","Excelente"))))</f>
        <v>Bueno</v>
      </c>
    </row>
    <row r="1228" spans="1:16" x14ac:dyDescent="0.2">
      <c r="A1228" s="7" t="s">
        <v>6</v>
      </c>
      <c r="B1228" s="7" t="s">
        <v>717</v>
      </c>
      <c r="C1228" s="7" t="s">
        <v>14</v>
      </c>
      <c r="D1228" s="8">
        <v>2014</v>
      </c>
      <c r="E1228" s="7" t="s">
        <v>529</v>
      </c>
      <c r="F1228" s="7" t="s">
        <v>2</v>
      </c>
      <c r="G1228" s="7" t="s">
        <v>528</v>
      </c>
      <c r="H1228" s="7" t="s">
        <v>7</v>
      </c>
      <c r="I1228" s="9">
        <v>2.5899245000000001E-2</v>
      </c>
      <c r="J1228" s="10">
        <v>81.130200000000002</v>
      </c>
      <c r="K1228" s="11">
        <v>4.4000000000000004</v>
      </c>
      <c r="L1228" s="11" t="str">
        <f>IF(Tabla134[[#This Row],[Item Weight]]&lt;$U$12,"Poco Peso",IF(Tabla134[[#This Row],[Item Weight]]&lt;$U$13,"Peso Medio","Peso Alto"))</f>
        <v>Peso Medio</v>
      </c>
      <c r="M1228" s="7">
        <v>13.65</v>
      </c>
      <c r="N1228" s="11">
        <f>IF(Tabla134[[#This Row],[Item Weight (Nulos)]]="",VLOOKUP(Tabla134[[#This Row],[Item Identifier]],'Tabla para Nulos'!$A$3:$B$1563,2,FALSE),Tabla134[[#This Row],[Item Weight (Nulos)]])</f>
        <v>13.65</v>
      </c>
      <c r="O1228" s="11" t="str">
        <f>IF(Tabla134[[#This Row],[Item Visibility]]&lt;$U$15,"Poca visibilidad",IF(Tabla134[[#This Row],[Item Visibility]]&lt;$U$16,"Visibilidad media","Mayor visibilidad"))</f>
        <v>Poca visibilidad</v>
      </c>
      <c r="P1228" s="11" t="str">
        <f>IF(Tabla134[[#This Row],[Rating]]&lt;2,"Muy Malo",IF(Tabla134[[#This Row],[Rating]]&lt;3,"Malo",IF(Tabla134[[#This Row],[Rating]]&lt;4,"Regular",IF(Tabla134[[#This Row],[Rating]]&lt;5,"Bueno","Excelente"))))</f>
        <v>Bueno</v>
      </c>
    </row>
    <row r="1229" spans="1:16" x14ac:dyDescent="0.2">
      <c r="A1229" s="7" t="s">
        <v>124</v>
      </c>
      <c r="B1229" s="7" t="s">
        <v>1081</v>
      </c>
      <c r="C1229" s="7" t="s">
        <v>10</v>
      </c>
      <c r="D1229" s="8">
        <v>2022</v>
      </c>
      <c r="E1229" s="7" t="s">
        <v>3</v>
      </c>
      <c r="F1229" s="7" t="s">
        <v>2</v>
      </c>
      <c r="G1229" s="7" t="s">
        <v>1</v>
      </c>
      <c r="H1229" s="7" t="s">
        <v>0</v>
      </c>
      <c r="I1229" s="9">
        <v>2.1416681E-2</v>
      </c>
      <c r="J1229" s="10">
        <v>104.6306</v>
      </c>
      <c r="K1229" s="11">
        <v>4.4000000000000004</v>
      </c>
      <c r="L1229" s="11" t="str">
        <f>IF(Tabla134[[#This Row],[Item Weight]]&lt;$U$12,"Poco Peso",IF(Tabla134[[#This Row],[Item Weight]]&lt;$U$13,"Peso Medio","Peso Alto"))</f>
        <v>Peso Alto</v>
      </c>
      <c r="M1229" s="7">
        <v>20.85</v>
      </c>
      <c r="N1229" s="11">
        <f>IF(Tabla134[[#This Row],[Item Weight (Nulos)]]="",VLOOKUP(Tabla134[[#This Row],[Item Identifier]],'Tabla para Nulos'!$A$3:$B$1563,2,FALSE),Tabla134[[#This Row],[Item Weight (Nulos)]])</f>
        <v>20.85</v>
      </c>
      <c r="O1229" s="11" t="str">
        <f>IF(Tabla134[[#This Row],[Item Visibility]]&lt;$U$15,"Poca visibilidad",IF(Tabla134[[#This Row],[Item Visibility]]&lt;$U$16,"Visibilidad media","Mayor visibilidad"))</f>
        <v>Poca visibilidad</v>
      </c>
      <c r="P1229" s="11" t="str">
        <f>IF(Tabla134[[#This Row],[Rating]]&lt;2,"Muy Malo",IF(Tabla134[[#This Row],[Rating]]&lt;3,"Malo",IF(Tabla134[[#This Row],[Rating]]&lt;4,"Regular",IF(Tabla134[[#This Row],[Rating]]&lt;5,"Bueno","Excelente"))))</f>
        <v>Bueno</v>
      </c>
    </row>
    <row r="1230" spans="1:16" x14ac:dyDescent="0.2">
      <c r="A1230" s="7" t="s">
        <v>124</v>
      </c>
      <c r="B1230" s="7" t="s">
        <v>782</v>
      </c>
      <c r="C1230" s="7" t="s">
        <v>108</v>
      </c>
      <c r="D1230" s="8">
        <v>2022</v>
      </c>
      <c r="E1230" s="7" t="s">
        <v>3</v>
      </c>
      <c r="F1230" s="7" t="s">
        <v>2</v>
      </c>
      <c r="G1230" s="7" t="s">
        <v>1</v>
      </c>
      <c r="H1230" s="7" t="s">
        <v>0</v>
      </c>
      <c r="I1230" s="9">
        <v>0</v>
      </c>
      <c r="J1230" s="10">
        <v>232.73259999999999</v>
      </c>
      <c r="K1230" s="11">
        <v>4.4000000000000004</v>
      </c>
      <c r="L1230" s="11" t="str">
        <f>IF(Tabla134[[#This Row],[Item Weight]]&lt;$U$12,"Poco Peso",IF(Tabla134[[#This Row],[Item Weight]]&lt;$U$13,"Peso Medio","Peso Alto"))</f>
        <v>Poco Peso</v>
      </c>
      <c r="M1230" s="7">
        <v>8.06</v>
      </c>
      <c r="N1230" s="11">
        <f>IF(Tabla134[[#This Row],[Item Weight (Nulos)]]="",VLOOKUP(Tabla134[[#This Row],[Item Identifier]],'Tabla para Nulos'!$A$3:$B$1563,2,FALSE),Tabla134[[#This Row],[Item Weight (Nulos)]])</f>
        <v>8.06</v>
      </c>
      <c r="O1230" s="11" t="str">
        <f>IF(Tabla134[[#This Row],[Item Visibility]]&lt;$U$15,"Poca visibilidad",IF(Tabla134[[#This Row],[Item Visibility]]&lt;$U$16,"Visibilidad media","Mayor visibilidad"))</f>
        <v>Poca visibilidad</v>
      </c>
      <c r="P1230" s="11" t="str">
        <f>IF(Tabla134[[#This Row],[Rating]]&lt;2,"Muy Malo",IF(Tabla134[[#This Row],[Rating]]&lt;3,"Malo",IF(Tabla134[[#This Row],[Rating]]&lt;4,"Regular",IF(Tabla134[[#This Row],[Rating]]&lt;5,"Bueno","Excelente"))))</f>
        <v>Bueno</v>
      </c>
    </row>
    <row r="1231" spans="1:16" x14ac:dyDescent="0.2">
      <c r="A1231" s="7" t="s">
        <v>124</v>
      </c>
      <c r="B1231" s="7" t="s">
        <v>277</v>
      </c>
      <c r="C1231" s="7" t="s">
        <v>25</v>
      </c>
      <c r="D1231" s="8">
        <v>2022</v>
      </c>
      <c r="E1231" s="7" t="s">
        <v>3</v>
      </c>
      <c r="F1231" s="7" t="s">
        <v>2</v>
      </c>
      <c r="G1231" s="7" t="s">
        <v>1</v>
      </c>
      <c r="H1231" s="7" t="s">
        <v>0</v>
      </c>
      <c r="I1231" s="9">
        <v>0.127968205</v>
      </c>
      <c r="J1231" s="10">
        <v>209.62700000000001</v>
      </c>
      <c r="K1231" s="11">
        <v>4.4000000000000004</v>
      </c>
      <c r="L1231" s="11" t="str">
        <f>IF(Tabla134[[#This Row],[Item Weight]]&lt;$U$12,"Poco Peso",IF(Tabla134[[#This Row],[Item Weight]]&lt;$U$13,"Peso Medio","Peso Alto"))</f>
        <v>Poco Peso</v>
      </c>
      <c r="M1231" s="7">
        <v>6.3</v>
      </c>
      <c r="N1231" s="11">
        <f>IF(Tabla134[[#This Row],[Item Weight (Nulos)]]="",VLOOKUP(Tabla134[[#This Row],[Item Identifier]],'Tabla para Nulos'!$A$3:$B$1563,2,FALSE),Tabla134[[#This Row],[Item Weight (Nulos)]])</f>
        <v>6.3</v>
      </c>
      <c r="O1231" s="11" t="str">
        <f>IF(Tabla134[[#This Row],[Item Visibility]]&lt;$U$15,"Poca visibilidad",IF(Tabla134[[#This Row],[Item Visibility]]&lt;$U$16,"Visibilidad media","Mayor visibilidad"))</f>
        <v>Mayor visibilidad</v>
      </c>
      <c r="P1231" s="11" t="str">
        <f>IF(Tabla134[[#This Row],[Rating]]&lt;2,"Muy Malo",IF(Tabla134[[#This Row],[Rating]]&lt;3,"Malo",IF(Tabla134[[#This Row],[Rating]]&lt;4,"Regular",IF(Tabla134[[#This Row],[Rating]]&lt;5,"Bueno","Excelente"))))</f>
        <v>Bueno</v>
      </c>
    </row>
    <row r="1232" spans="1:16" x14ac:dyDescent="0.2">
      <c r="A1232" s="7" t="s">
        <v>124</v>
      </c>
      <c r="B1232" s="7" t="s">
        <v>1184</v>
      </c>
      <c r="C1232" s="7" t="s">
        <v>25</v>
      </c>
      <c r="D1232" s="8">
        <v>2022</v>
      </c>
      <c r="E1232" s="7" t="s">
        <v>3</v>
      </c>
      <c r="F1232" s="7" t="s">
        <v>2</v>
      </c>
      <c r="G1232" s="7" t="s">
        <v>1</v>
      </c>
      <c r="H1232" s="7" t="s">
        <v>0</v>
      </c>
      <c r="I1232" s="9">
        <v>3.4112833000000002E-2</v>
      </c>
      <c r="J1232" s="10">
        <v>180.19759999999999</v>
      </c>
      <c r="K1232" s="11">
        <v>4.4000000000000004</v>
      </c>
      <c r="L1232" s="11" t="str">
        <f>IF(Tabla134[[#This Row],[Item Weight]]&lt;$U$12,"Poco Peso",IF(Tabla134[[#This Row],[Item Weight]]&lt;$U$13,"Peso Medio","Peso Alto"))</f>
        <v>Peso Medio</v>
      </c>
      <c r="M1232" s="7">
        <v>12</v>
      </c>
      <c r="N1232" s="11">
        <f>IF(Tabla134[[#This Row],[Item Weight (Nulos)]]="",VLOOKUP(Tabla134[[#This Row],[Item Identifier]],'Tabla para Nulos'!$A$3:$B$1563,2,FALSE),Tabla134[[#This Row],[Item Weight (Nulos)]])</f>
        <v>12</v>
      </c>
      <c r="O1232" s="11" t="str">
        <f>IF(Tabla134[[#This Row],[Item Visibility]]&lt;$U$15,"Poca visibilidad",IF(Tabla134[[#This Row],[Item Visibility]]&lt;$U$16,"Visibilidad media","Mayor visibilidad"))</f>
        <v>Visibilidad media</v>
      </c>
      <c r="P1232" s="11" t="str">
        <f>IF(Tabla134[[#This Row],[Rating]]&lt;2,"Muy Malo",IF(Tabla134[[#This Row],[Rating]]&lt;3,"Malo",IF(Tabla134[[#This Row],[Rating]]&lt;4,"Regular",IF(Tabla134[[#This Row],[Rating]]&lt;5,"Bueno","Excelente"))))</f>
        <v>Bueno</v>
      </c>
    </row>
    <row r="1233" spans="1:16" x14ac:dyDescent="0.2">
      <c r="A1233" s="7" t="s">
        <v>124</v>
      </c>
      <c r="B1233" s="7" t="s">
        <v>664</v>
      </c>
      <c r="C1233" s="7" t="s">
        <v>17</v>
      </c>
      <c r="D1233" s="8">
        <v>2022</v>
      </c>
      <c r="E1233" s="7" t="s">
        <v>3</v>
      </c>
      <c r="F1233" s="7" t="s">
        <v>2</v>
      </c>
      <c r="G1233" s="7" t="s">
        <v>1</v>
      </c>
      <c r="H1233" s="7" t="s">
        <v>0</v>
      </c>
      <c r="I1233" s="9">
        <v>5.7292529000000002E-2</v>
      </c>
      <c r="J1233" s="10">
        <v>224.34039999999999</v>
      </c>
      <c r="K1233" s="11">
        <v>4.4000000000000004</v>
      </c>
      <c r="L1233" s="11" t="str">
        <f>IF(Tabla134[[#This Row],[Item Weight]]&lt;$U$12,"Poco Peso",IF(Tabla134[[#This Row],[Item Weight]]&lt;$U$13,"Peso Medio","Peso Alto"))</f>
        <v>Peso Medio</v>
      </c>
      <c r="M1233" s="7">
        <v>16</v>
      </c>
      <c r="N1233" s="11">
        <f>IF(Tabla134[[#This Row],[Item Weight (Nulos)]]="",VLOOKUP(Tabla134[[#This Row],[Item Identifier]],'Tabla para Nulos'!$A$3:$B$1563,2,FALSE),Tabla134[[#This Row],[Item Weight (Nulos)]])</f>
        <v>16</v>
      </c>
      <c r="O1233" s="11" t="str">
        <f>IF(Tabla134[[#This Row],[Item Visibility]]&lt;$U$15,"Poca visibilidad",IF(Tabla134[[#This Row],[Item Visibility]]&lt;$U$16,"Visibilidad media","Mayor visibilidad"))</f>
        <v>Visibilidad media</v>
      </c>
      <c r="P1233" s="11" t="str">
        <f>IF(Tabla134[[#This Row],[Rating]]&lt;2,"Muy Malo",IF(Tabla134[[#This Row],[Rating]]&lt;3,"Malo",IF(Tabla134[[#This Row],[Rating]]&lt;4,"Regular",IF(Tabla134[[#This Row],[Rating]]&lt;5,"Bueno","Excelente"))))</f>
        <v>Bueno</v>
      </c>
    </row>
    <row r="1234" spans="1:16" x14ac:dyDescent="0.2">
      <c r="A1234" s="7" t="s">
        <v>124</v>
      </c>
      <c r="B1234" s="7" t="s">
        <v>249</v>
      </c>
      <c r="C1234" s="7" t="s">
        <v>71</v>
      </c>
      <c r="D1234" s="8">
        <v>2022</v>
      </c>
      <c r="E1234" s="7" t="s">
        <v>3</v>
      </c>
      <c r="F1234" s="7" t="s">
        <v>2</v>
      </c>
      <c r="G1234" s="7" t="s">
        <v>1</v>
      </c>
      <c r="H1234" s="7" t="s">
        <v>0</v>
      </c>
      <c r="I1234" s="9">
        <v>0.11579959200000001</v>
      </c>
      <c r="J1234" s="10">
        <v>95.309399999999997</v>
      </c>
      <c r="K1234" s="11">
        <v>4.4000000000000004</v>
      </c>
      <c r="L1234" s="11" t="str">
        <f>IF(Tabla134[[#This Row],[Item Weight]]&lt;$U$12,"Poco Peso",IF(Tabla134[[#This Row],[Item Weight]]&lt;$U$13,"Peso Medio","Peso Alto"))</f>
        <v>Peso Medio</v>
      </c>
      <c r="M1234" s="7">
        <v>9.0649999999999995</v>
      </c>
      <c r="N1234" s="11">
        <f>IF(Tabla134[[#This Row],[Item Weight (Nulos)]]="",VLOOKUP(Tabla134[[#This Row],[Item Identifier]],'Tabla para Nulos'!$A$3:$B$1563,2,FALSE),Tabla134[[#This Row],[Item Weight (Nulos)]])</f>
        <v>9.0649999999999995</v>
      </c>
      <c r="O1234" s="11" t="str">
        <f>IF(Tabla134[[#This Row],[Item Visibility]]&lt;$U$15,"Poca visibilidad",IF(Tabla134[[#This Row],[Item Visibility]]&lt;$U$16,"Visibilidad media","Mayor visibilidad"))</f>
        <v>Mayor visibilidad</v>
      </c>
      <c r="P1234" s="11" t="str">
        <f>IF(Tabla134[[#This Row],[Rating]]&lt;2,"Muy Malo",IF(Tabla134[[#This Row],[Rating]]&lt;3,"Malo",IF(Tabla134[[#This Row],[Rating]]&lt;4,"Regular",IF(Tabla134[[#This Row],[Rating]]&lt;5,"Bueno","Excelente"))))</f>
        <v>Bueno</v>
      </c>
    </row>
    <row r="1235" spans="1:16" x14ac:dyDescent="0.2">
      <c r="A1235" s="7" t="s">
        <v>124</v>
      </c>
      <c r="B1235" s="7" t="s">
        <v>1517</v>
      </c>
      <c r="C1235" s="7" t="s">
        <v>10</v>
      </c>
      <c r="D1235" s="8">
        <v>2022</v>
      </c>
      <c r="E1235" s="7" t="s">
        <v>3</v>
      </c>
      <c r="F1235" s="7" t="s">
        <v>2</v>
      </c>
      <c r="G1235" s="7" t="s">
        <v>1</v>
      </c>
      <c r="H1235" s="7" t="s">
        <v>0</v>
      </c>
      <c r="I1235" s="9">
        <v>3.1230059000000001E-2</v>
      </c>
      <c r="J1235" s="10">
        <v>160.3578</v>
      </c>
      <c r="K1235" s="11">
        <v>4.4000000000000004</v>
      </c>
      <c r="L1235" s="11" t="str">
        <f>IF(Tabla134[[#This Row],[Item Weight]]&lt;$U$12,"Poco Peso",IF(Tabla134[[#This Row],[Item Weight]]&lt;$U$13,"Peso Medio","Peso Alto"))</f>
        <v>Poco Peso</v>
      </c>
      <c r="M1235" s="7">
        <v>6.0549999999999997</v>
      </c>
      <c r="N1235" s="11">
        <f>IF(Tabla134[[#This Row],[Item Weight (Nulos)]]="",VLOOKUP(Tabla134[[#This Row],[Item Identifier]],'Tabla para Nulos'!$A$3:$B$1563,2,FALSE),Tabla134[[#This Row],[Item Weight (Nulos)]])</f>
        <v>6.0549999999999997</v>
      </c>
      <c r="O1235" s="11" t="str">
        <f>IF(Tabla134[[#This Row],[Item Visibility]]&lt;$U$15,"Poca visibilidad",IF(Tabla134[[#This Row],[Item Visibility]]&lt;$U$16,"Visibilidad media","Mayor visibilidad"))</f>
        <v>Visibilidad media</v>
      </c>
      <c r="P1235" s="11" t="str">
        <f>IF(Tabla134[[#This Row],[Rating]]&lt;2,"Muy Malo",IF(Tabla134[[#This Row],[Rating]]&lt;3,"Malo",IF(Tabla134[[#This Row],[Rating]]&lt;4,"Regular",IF(Tabla134[[#This Row],[Rating]]&lt;5,"Bueno","Excelente"))))</f>
        <v>Bueno</v>
      </c>
    </row>
    <row r="1236" spans="1:16" x14ac:dyDescent="0.2">
      <c r="A1236" s="7" t="s">
        <v>124</v>
      </c>
      <c r="B1236" s="7" t="s">
        <v>227</v>
      </c>
      <c r="C1236" s="7" t="s">
        <v>10</v>
      </c>
      <c r="D1236" s="8">
        <v>2022</v>
      </c>
      <c r="E1236" s="7" t="s">
        <v>3</v>
      </c>
      <c r="F1236" s="7" t="s">
        <v>2</v>
      </c>
      <c r="G1236" s="7" t="s">
        <v>1</v>
      </c>
      <c r="H1236" s="7" t="s">
        <v>0</v>
      </c>
      <c r="I1236" s="9">
        <v>0</v>
      </c>
      <c r="J1236" s="10">
        <v>148.17339999999999</v>
      </c>
      <c r="K1236" s="11">
        <v>4.4000000000000004</v>
      </c>
      <c r="L1236" s="11" t="str">
        <f>IF(Tabla134[[#This Row],[Item Weight]]&lt;$U$12,"Poco Peso",IF(Tabla134[[#This Row],[Item Weight]]&lt;$U$13,"Peso Medio","Peso Alto"))</f>
        <v>Poco Peso</v>
      </c>
      <c r="M1236" s="7">
        <v>7.02</v>
      </c>
      <c r="N1236" s="11">
        <f>IF(Tabla134[[#This Row],[Item Weight (Nulos)]]="",VLOOKUP(Tabla134[[#This Row],[Item Identifier]],'Tabla para Nulos'!$A$3:$B$1563,2,FALSE),Tabla134[[#This Row],[Item Weight (Nulos)]])</f>
        <v>7.02</v>
      </c>
      <c r="O1236" s="11" t="str">
        <f>IF(Tabla134[[#This Row],[Item Visibility]]&lt;$U$15,"Poca visibilidad",IF(Tabla134[[#This Row],[Item Visibility]]&lt;$U$16,"Visibilidad media","Mayor visibilidad"))</f>
        <v>Poca visibilidad</v>
      </c>
      <c r="P1236" s="11" t="str">
        <f>IF(Tabla134[[#This Row],[Rating]]&lt;2,"Muy Malo",IF(Tabla134[[#This Row],[Rating]]&lt;3,"Malo",IF(Tabla134[[#This Row],[Rating]]&lt;4,"Regular",IF(Tabla134[[#This Row],[Rating]]&lt;5,"Bueno","Excelente"))))</f>
        <v>Bueno</v>
      </c>
    </row>
    <row r="1237" spans="1:16" x14ac:dyDescent="0.2">
      <c r="A1237" s="7" t="s">
        <v>124</v>
      </c>
      <c r="B1237" s="7" t="s">
        <v>226</v>
      </c>
      <c r="C1237" s="7" t="s">
        <v>10</v>
      </c>
      <c r="D1237" s="8">
        <v>2022</v>
      </c>
      <c r="E1237" s="7" t="s">
        <v>3</v>
      </c>
      <c r="F1237" s="7" t="s">
        <v>2</v>
      </c>
      <c r="G1237" s="7" t="s">
        <v>1</v>
      </c>
      <c r="H1237" s="7" t="s">
        <v>0</v>
      </c>
      <c r="I1237" s="9">
        <v>3.6057562000000001E-2</v>
      </c>
      <c r="J1237" s="10">
        <v>260.32780000000002</v>
      </c>
      <c r="K1237" s="11">
        <v>4.4000000000000004</v>
      </c>
      <c r="L1237" s="11" t="str">
        <f>IF(Tabla134[[#This Row],[Item Weight]]&lt;$U$12,"Poco Peso",IF(Tabla134[[#This Row],[Item Weight]]&lt;$U$13,"Peso Medio","Peso Alto"))</f>
        <v>Peso Medio</v>
      </c>
      <c r="M1237" s="7">
        <v>16.2</v>
      </c>
      <c r="N1237" s="11">
        <f>IF(Tabla134[[#This Row],[Item Weight (Nulos)]]="",VLOOKUP(Tabla134[[#This Row],[Item Identifier]],'Tabla para Nulos'!$A$3:$B$1563,2,FALSE),Tabla134[[#This Row],[Item Weight (Nulos)]])</f>
        <v>16.2</v>
      </c>
      <c r="O1237" s="11" t="str">
        <f>IF(Tabla134[[#This Row],[Item Visibility]]&lt;$U$15,"Poca visibilidad",IF(Tabla134[[#This Row],[Item Visibility]]&lt;$U$16,"Visibilidad media","Mayor visibilidad"))</f>
        <v>Visibilidad media</v>
      </c>
      <c r="P1237" s="11" t="str">
        <f>IF(Tabla134[[#This Row],[Rating]]&lt;2,"Muy Malo",IF(Tabla134[[#This Row],[Rating]]&lt;3,"Malo",IF(Tabla134[[#This Row],[Rating]]&lt;4,"Regular",IF(Tabla134[[#This Row],[Rating]]&lt;5,"Bueno","Excelente"))))</f>
        <v>Bueno</v>
      </c>
    </row>
    <row r="1238" spans="1:16" x14ac:dyDescent="0.2">
      <c r="A1238" s="7" t="s">
        <v>124</v>
      </c>
      <c r="B1238" s="7" t="s">
        <v>188</v>
      </c>
      <c r="C1238" s="7" t="s">
        <v>171</v>
      </c>
      <c r="D1238" s="8">
        <v>2022</v>
      </c>
      <c r="E1238" s="7" t="s">
        <v>3</v>
      </c>
      <c r="F1238" s="7" t="s">
        <v>2</v>
      </c>
      <c r="G1238" s="7" t="s">
        <v>1</v>
      </c>
      <c r="H1238" s="7" t="s">
        <v>0</v>
      </c>
      <c r="I1238" s="9">
        <v>3.6686158000000003E-2</v>
      </c>
      <c r="J1238" s="10">
        <v>229.601</v>
      </c>
      <c r="K1238" s="11">
        <v>4.4000000000000004</v>
      </c>
      <c r="L1238" s="11" t="str">
        <f>IF(Tabla134[[#This Row],[Item Weight]]&lt;$U$12,"Poco Peso",IF(Tabla134[[#This Row],[Item Weight]]&lt;$U$13,"Peso Medio","Peso Alto"))</f>
        <v>Poco Peso</v>
      </c>
      <c r="M1238" s="7">
        <v>6.86</v>
      </c>
      <c r="N1238" s="11">
        <f>IF(Tabla134[[#This Row],[Item Weight (Nulos)]]="",VLOOKUP(Tabla134[[#This Row],[Item Identifier]],'Tabla para Nulos'!$A$3:$B$1563,2,FALSE),Tabla134[[#This Row],[Item Weight (Nulos)]])</f>
        <v>6.86</v>
      </c>
      <c r="O1238" s="11" t="str">
        <f>IF(Tabla134[[#This Row],[Item Visibility]]&lt;$U$15,"Poca visibilidad",IF(Tabla134[[#This Row],[Item Visibility]]&lt;$U$16,"Visibilidad media","Mayor visibilidad"))</f>
        <v>Visibilidad media</v>
      </c>
      <c r="P1238" s="11" t="str">
        <f>IF(Tabla134[[#This Row],[Rating]]&lt;2,"Muy Malo",IF(Tabla134[[#This Row],[Rating]]&lt;3,"Malo",IF(Tabla134[[#This Row],[Rating]]&lt;4,"Regular",IF(Tabla134[[#This Row],[Rating]]&lt;5,"Bueno","Excelente"))))</f>
        <v>Bueno</v>
      </c>
    </row>
    <row r="1239" spans="1:16" x14ac:dyDescent="0.2">
      <c r="A1239" s="7" t="s">
        <v>124</v>
      </c>
      <c r="B1239" s="7" t="s">
        <v>1001</v>
      </c>
      <c r="C1239" s="7" t="s">
        <v>165</v>
      </c>
      <c r="D1239" s="8">
        <v>2022</v>
      </c>
      <c r="E1239" s="7" t="s">
        <v>3</v>
      </c>
      <c r="F1239" s="7" t="s">
        <v>2</v>
      </c>
      <c r="G1239" s="7" t="s">
        <v>1</v>
      </c>
      <c r="H1239" s="7" t="s">
        <v>0</v>
      </c>
      <c r="I1239" s="9">
        <v>7.3667029999999994E-2</v>
      </c>
      <c r="J1239" s="10">
        <v>66.214200000000005</v>
      </c>
      <c r="K1239" s="11">
        <v>4.4000000000000004</v>
      </c>
      <c r="L1239" s="11" t="str">
        <f>IF(Tabla134[[#This Row],[Item Weight]]&lt;$U$12,"Poco Peso",IF(Tabla134[[#This Row],[Item Weight]]&lt;$U$13,"Peso Medio","Peso Alto"))</f>
        <v>Peso Medio</v>
      </c>
      <c r="M1239" s="7">
        <v>11.15</v>
      </c>
      <c r="N1239" s="11">
        <f>IF(Tabla134[[#This Row],[Item Weight (Nulos)]]="",VLOOKUP(Tabla134[[#This Row],[Item Identifier]],'Tabla para Nulos'!$A$3:$B$1563,2,FALSE),Tabla134[[#This Row],[Item Weight (Nulos)]])</f>
        <v>11.15</v>
      </c>
      <c r="O1239" s="11" t="str">
        <f>IF(Tabla134[[#This Row],[Item Visibility]]&lt;$U$15,"Poca visibilidad",IF(Tabla134[[#This Row],[Item Visibility]]&lt;$U$16,"Visibilidad media","Mayor visibilidad"))</f>
        <v>Visibilidad media</v>
      </c>
      <c r="P1239" s="11" t="str">
        <f>IF(Tabla134[[#This Row],[Rating]]&lt;2,"Muy Malo",IF(Tabla134[[#This Row],[Rating]]&lt;3,"Malo",IF(Tabla134[[#This Row],[Rating]]&lt;4,"Regular",IF(Tabla134[[#This Row],[Rating]]&lt;5,"Bueno","Excelente"))))</f>
        <v>Bueno</v>
      </c>
    </row>
    <row r="1240" spans="1:16" x14ac:dyDescent="0.2">
      <c r="A1240" s="7" t="s">
        <v>124</v>
      </c>
      <c r="B1240" s="7" t="s">
        <v>153</v>
      </c>
      <c r="C1240" s="7" t="s">
        <v>14</v>
      </c>
      <c r="D1240" s="8">
        <v>2022</v>
      </c>
      <c r="E1240" s="7" t="s">
        <v>3</v>
      </c>
      <c r="F1240" s="7" t="s">
        <v>2</v>
      </c>
      <c r="G1240" s="7" t="s">
        <v>1</v>
      </c>
      <c r="H1240" s="7" t="s">
        <v>0</v>
      </c>
      <c r="I1240" s="9">
        <v>2.6192765E-2</v>
      </c>
      <c r="J1240" s="10">
        <v>215.685</v>
      </c>
      <c r="K1240" s="11">
        <v>4.4000000000000004</v>
      </c>
      <c r="L1240" s="11" t="str">
        <f>IF(Tabla134[[#This Row],[Item Weight]]&lt;$U$12,"Poco Peso",IF(Tabla134[[#This Row],[Item Weight]]&lt;$U$13,"Peso Medio","Peso Alto"))</f>
        <v>Peso Medio</v>
      </c>
      <c r="M1240" s="7">
        <v>9.8000000000000007</v>
      </c>
      <c r="N1240" s="11">
        <f>IF(Tabla134[[#This Row],[Item Weight (Nulos)]]="",VLOOKUP(Tabla134[[#This Row],[Item Identifier]],'Tabla para Nulos'!$A$3:$B$1563,2,FALSE),Tabla134[[#This Row],[Item Weight (Nulos)]])</f>
        <v>9.8000000000000007</v>
      </c>
      <c r="O1240" s="11" t="str">
        <f>IF(Tabla134[[#This Row],[Item Visibility]]&lt;$U$15,"Poca visibilidad",IF(Tabla134[[#This Row],[Item Visibility]]&lt;$U$16,"Visibilidad media","Mayor visibilidad"))</f>
        <v>Poca visibilidad</v>
      </c>
      <c r="P1240" s="11" t="str">
        <f>IF(Tabla134[[#This Row],[Rating]]&lt;2,"Muy Malo",IF(Tabla134[[#This Row],[Rating]]&lt;3,"Malo",IF(Tabla134[[#This Row],[Rating]]&lt;4,"Regular",IF(Tabla134[[#This Row],[Rating]]&lt;5,"Bueno","Excelente"))))</f>
        <v>Bueno</v>
      </c>
    </row>
    <row r="1241" spans="1:16" x14ac:dyDescent="0.2">
      <c r="A1241" s="7" t="s">
        <v>124</v>
      </c>
      <c r="B1241" s="7" t="s">
        <v>995</v>
      </c>
      <c r="C1241" s="7" t="s">
        <v>14</v>
      </c>
      <c r="D1241" s="8">
        <v>2022</v>
      </c>
      <c r="E1241" s="7" t="s">
        <v>3</v>
      </c>
      <c r="F1241" s="7" t="s">
        <v>2</v>
      </c>
      <c r="G1241" s="7" t="s">
        <v>1</v>
      </c>
      <c r="H1241" s="7" t="s">
        <v>0</v>
      </c>
      <c r="I1241" s="9">
        <v>4.2113172999999997E-2</v>
      </c>
      <c r="J1241" s="10">
        <v>42.5428</v>
      </c>
      <c r="K1241" s="11">
        <v>4.4000000000000004</v>
      </c>
      <c r="L1241" s="11" t="str">
        <f>IF(Tabla134[[#This Row],[Item Weight]]&lt;$U$12,"Poco Peso",IF(Tabla134[[#This Row],[Item Weight]]&lt;$U$13,"Peso Medio","Peso Alto"))</f>
        <v>Peso Medio</v>
      </c>
      <c r="M1241" s="7">
        <v>10.195</v>
      </c>
      <c r="N1241" s="11">
        <f>IF(Tabla134[[#This Row],[Item Weight (Nulos)]]="",VLOOKUP(Tabla134[[#This Row],[Item Identifier]],'Tabla para Nulos'!$A$3:$B$1563,2,FALSE),Tabla134[[#This Row],[Item Weight (Nulos)]])</f>
        <v>10.195</v>
      </c>
      <c r="O1241" s="11" t="str">
        <f>IF(Tabla134[[#This Row],[Item Visibility]]&lt;$U$15,"Poca visibilidad",IF(Tabla134[[#This Row],[Item Visibility]]&lt;$U$16,"Visibilidad media","Mayor visibilidad"))</f>
        <v>Visibilidad media</v>
      </c>
      <c r="P1241" s="11" t="str">
        <f>IF(Tabla134[[#This Row],[Rating]]&lt;2,"Muy Malo",IF(Tabla134[[#This Row],[Rating]]&lt;3,"Malo",IF(Tabla134[[#This Row],[Rating]]&lt;4,"Regular",IF(Tabla134[[#This Row],[Rating]]&lt;5,"Bueno","Excelente"))))</f>
        <v>Bueno</v>
      </c>
    </row>
    <row r="1242" spans="1:16" x14ac:dyDescent="0.2">
      <c r="A1242" s="7" t="s">
        <v>124</v>
      </c>
      <c r="B1242" s="7" t="s">
        <v>1059</v>
      </c>
      <c r="C1242" s="7" t="s">
        <v>14</v>
      </c>
      <c r="D1242" s="8">
        <v>2022</v>
      </c>
      <c r="E1242" s="7" t="s">
        <v>3</v>
      </c>
      <c r="F1242" s="7" t="s">
        <v>2</v>
      </c>
      <c r="G1242" s="7" t="s">
        <v>1</v>
      </c>
      <c r="H1242" s="7" t="s">
        <v>0</v>
      </c>
      <c r="I1242" s="9">
        <v>0.13569283100000001</v>
      </c>
      <c r="J1242" s="10">
        <v>220.04820000000001</v>
      </c>
      <c r="K1242" s="11">
        <v>4.4000000000000004</v>
      </c>
      <c r="L1242" s="11" t="str">
        <f>IF(Tabla134[[#This Row],[Item Weight]]&lt;$U$12,"Poco Peso",IF(Tabla134[[#This Row],[Item Weight]]&lt;$U$13,"Peso Medio","Peso Alto"))</f>
        <v>Peso Medio</v>
      </c>
      <c r="M1242" s="7">
        <v>11.1</v>
      </c>
      <c r="N1242" s="11">
        <f>IF(Tabla134[[#This Row],[Item Weight (Nulos)]]="",VLOOKUP(Tabla134[[#This Row],[Item Identifier]],'Tabla para Nulos'!$A$3:$B$1563,2,FALSE),Tabla134[[#This Row],[Item Weight (Nulos)]])</f>
        <v>11.1</v>
      </c>
      <c r="O1242" s="11" t="str">
        <f>IF(Tabla134[[#This Row],[Item Visibility]]&lt;$U$15,"Poca visibilidad",IF(Tabla134[[#This Row],[Item Visibility]]&lt;$U$16,"Visibilidad media","Mayor visibilidad"))</f>
        <v>Mayor visibilidad</v>
      </c>
      <c r="P1242" s="11" t="str">
        <f>IF(Tabla134[[#This Row],[Rating]]&lt;2,"Muy Malo",IF(Tabla134[[#This Row],[Rating]]&lt;3,"Malo",IF(Tabla134[[#This Row],[Rating]]&lt;4,"Regular",IF(Tabla134[[#This Row],[Rating]]&lt;5,"Bueno","Excelente"))))</f>
        <v>Bueno</v>
      </c>
    </row>
    <row r="1243" spans="1:16" x14ac:dyDescent="0.2">
      <c r="A1243" s="7" t="s">
        <v>6</v>
      </c>
      <c r="B1243" s="7" t="s">
        <v>117</v>
      </c>
      <c r="C1243" s="7" t="s">
        <v>28</v>
      </c>
      <c r="D1243" s="8">
        <v>2022</v>
      </c>
      <c r="E1243" s="7" t="s">
        <v>3</v>
      </c>
      <c r="F1243" s="7" t="s">
        <v>2</v>
      </c>
      <c r="G1243" s="7" t="s">
        <v>1</v>
      </c>
      <c r="H1243" s="7" t="s">
        <v>0</v>
      </c>
      <c r="I1243" s="9">
        <v>5.1827123000000003E-2</v>
      </c>
      <c r="J1243" s="10">
        <v>77.464399999999998</v>
      </c>
      <c r="K1243" s="11">
        <v>4.4000000000000004</v>
      </c>
      <c r="L1243" s="11" t="str">
        <f>IF(Tabla134[[#This Row],[Item Weight]]&lt;$U$12,"Poco Peso",IF(Tabla134[[#This Row],[Item Weight]]&lt;$U$13,"Peso Medio","Peso Alto"))</f>
        <v>Peso Medio</v>
      </c>
      <c r="M1243" s="7">
        <v>9.1950000000000003</v>
      </c>
      <c r="N1243" s="11">
        <f>IF(Tabla134[[#This Row],[Item Weight (Nulos)]]="",VLOOKUP(Tabla134[[#This Row],[Item Identifier]],'Tabla para Nulos'!$A$3:$B$1563,2,FALSE),Tabla134[[#This Row],[Item Weight (Nulos)]])</f>
        <v>9.1950000000000003</v>
      </c>
      <c r="O1243" s="11" t="str">
        <f>IF(Tabla134[[#This Row],[Item Visibility]]&lt;$U$15,"Poca visibilidad",IF(Tabla134[[#This Row],[Item Visibility]]&lt;$U$16,"Visibilidad media","Mayor visibilidad"))</f>
        <v>Visibilidad media</v>
      </c>
      <c r="P1243" s="11" t="str">
        <f>IF(Tabla134[[#This Row],[Rating]]&lt;2,"Muy Malo",IF(Tabla134[[#This Row],[Rating]]&lt;3,"Malo",IF(Tabla134[[#This Row],[Rating]]&lt;4,"Regular",IF(Tabla134[[#This Row],[Rating]]&lt;5,"Bueno","Excelente"))))</f>
        <v>Bueno</v>
      </c>
    </row>
    <row r="1244" spans="1:16" x14ac:dyDescent="0.2">
      <c r="A1244" s="7" t="s">
        <v>6</v>
      </c>
      <c r="B1244" s="7" t="s">
        <v>841</v>
      </c>
      <c r="C1244" s="7" t="s">
        <v>28</v>
      </c>
      <c r="D1244" s="8">
        <v>2022</v>
      </c>
      <c r="E1244" s="7" t="s">
        <v>3</v>
      </c>
      <c r="F1244" s="7" t="s">
        <v>2</v>
      </c>
      <c r="G1244" s="7" t="s">
        <v>1</v>
      </c>
      <c r="H1244" s="7" t="s">
        <v>0</v>
      </c>
      <c r="I1244" s="9">
        <v>9.4246644000000004E-2</v>
      </c>
      <c r="J1244" s="10">
        <v>98.906800000000004</v>
      </c>
      <c r="K1244" s="11">
        <v>4.4000000000000004</v>
      </c>
      <c r="L1244" s="11" t="str">
        <f>IF(Tabla134[[#This Row],[Item Weight]]&lt;$U$12,"Poco Peso",IF(Tabla134[[#This Row],[Item Weight]]&lt;$U$13,"Peso Medio","Peso Alto"))</f>
        <v>Peso Medio</v>
      </c>
      <c r="M1244" s="7">
        <v>16.5</v>
      </c>
      <c r="N1244" s="11">
        <f>IF(Tabla134[[#This Row],[Item Weight (Nulos)]]="",VLOOKUP(Tabla134[[#This Row],[Item Identifier]],'Tabla para Nulos'!$A$3:$B$1563,2,FALSE),Tabla134[[#This Row],[Item Weight (Nulos)]])</f>
        <v>16.5</v>
      </c>
      <c r="O1244" s="11" t="str">
        <f>IF(Tabla134[[#This Row],[Item Visibility]]&lt;$U$15,"Poca visibilidad",IF(Tabla134[[#This Row],[Item Visibility]]&lt;$U$16,"Visibilidad media","Mayor visibilidad"))</f>
        <v>Visibilidad media</v>
      </c>
      <c r="P1244" s="11" t="str">
        <f>IF(Tabla134[[#This Row],[Rating]]&lt;2,"Muy Malo",IF(Tabla134[[#This Row],[Rating]]&lt;3,"Malo",IF(Tabla134[[#This Row],[Rating]]&lt;4,"Regular",IF(Tabla134[[#This Row],[Rating]]&lt;5,"Bueno","Excelente"))))</f>
        <v>Bueno</v>
      </c>
    </row>
    <row r="1245" spans="1:16" x14ac:dyDescent="0.2">
      <c r="A1245" s="7" t="s">
        <v>6</v>
      </c>
      <c r="B1245" s="7" t="s">
        <v>1211</v>
      </c>
      <c r="C1245" s="7" t="s">
        <v>112</v>
      </c>
      <c r="D1245" s="8">
        <v>2022</v>
      </c>
      <c r="E1245" s="7" t="s">
        <v>3</v>
      </c>
      <c r="F1245" s="7" t="s">
        <v>2</v>
      </c>
      <c r="G1245" s="7" t="s">
        <v>1</v>
      </c>
      <c r="H1245" s="7" t="s">
        <v>0</v>
      </c>
      <c r="I1245" s="9">
        <v>4.407225E-2</v>
      </c>
      <c r="J1245" s="10">
        <v>109.057</v>
      </c>
      <c r="K1245" s="11">
        <v>4.4000000000000004</v>
      </c>
      <c r="L1245" s="11" t="str">
        <f>IF(Tabla134[[#This Row],[Item Weight]]&lt;$U$12,"Poco Peso",IF(Tabla134[[#This Row],[Item Weight]]&lt;$U$13,"Peso Medio","Peso Alto"))</f>
        <v>Peso Medio</v>
      </c>
      <c r="M1245" s="7">
        <v>14.8</v>
      </c>
      <c r="N1245" s="11">
        <f>IF(Tabla134[[#This Row],[Item Weight (Nulos)]]="",VLOOKUP(Tabla134[[#This Row],[Item Identifier]],'Tabla para Nulos'!$A$3:$B$1563,2,FALSE),Tabla134[[#This Row],[Item Weight (Nulos)]])</f>
        <v>14.8</v>
      </c>
      <c r="O1245" s="11" t="str">
        <f>IF(Tabla134[[#This Row],[Item Visibility]]&lt;$U$15,"Poca visibilidad",IF(Tabla134[[#This Row],[Item Visibility]]&lt;$U$16,"Visibilidad media","Mayor visibilidad"))</f>
        <v>Visibilidad media</v>
      </c>
      <c r="P1245" s="11" t="str">
        <f>IF(Tabla134[[#This Row],[Rating]]&lt;2,"Muy Malo",IF(Tabla134[[#This Row],[Rating]]&lt;3,"Malo",IF(Tabla134[[#This Row],[Rating]]&lt;4,"Regular",IF(Tabla134[[#This Row],[Rating]]&lt;5,"Bueno","Excelente"))))</f>
        <v>Bueno</v>
      </c>
    </row>
    <row r="1246" spans="1:16" x14ac:dyDescent="0.2">
      <c r="A1246" s="7" t="s">
        <v>6</v>
      </c>
      <c r="B1246" s="7" t="s">
        <v>1388</v>
      </c>
      <c r="C1246" s="7" t="s">
        <v>108</v>
      </c>
      <c r="D1246" s="8">
        <v>2022</v>
      </c>
      <c r="E1246" s="7" t="s">
        <v>3</v>
      </c>
      <c r="F1246" s="7" t="s">
        <v>2</v>
      </c>
      <c r="G1246" s="7" t="s">
        <v>1</v>
      </c>
      <c r="H1246" s="7" t="s">
        <v>0</v>
      </c>
      <c r="I1246" s="9">
        <v>6.1424738E-2</v>
      </c>
      <c r="J1246" s="10">
        <v>57.758800000000001</v>
      </c>
      <c r="K1246" s="11">
        <v>4.4000000000000004</v>
      </c>
      <c r="L1246" s="11" t="str">
        <f>IF(Tabla134[[#This Row],[Item Weight]]&lt;$U$12,"Poco Peso",IF(Tabla134[[#This Row],[Item Weight]]&lt;$U$13,"Peso Medio","Peso Alto"))</f>
        <v>Poco Peso</v>
      </c>
      <c r="M1246" s="7">
        <v>7.8949999999999996</v>
      </c>
      <c r="N1246" s="11">
        <f>IF(Tabla134[[#This Row],[Item Weight (Nulos)]]="",VLOOKUP(Tabla134[[#This Row],[Item Identifier]],'Tabla para Nulos'!$A$3:$B$1563,2,FALSE),Tabla134[[#This Row],[Item Weight (Nulos)]])</f>
        <v>7.8949999999999996</v>
      </c>
      <c r="O1246" s="11" t="str">
        <f>IF(Tabla134[[#This Row],[Item Visibility]]&lt;$U$15,"Poca visibilidad",IF(Tabla134[[#This Row],[Item Visibility]]&lt;$U$16,"Visibilidad media","Mayor visibilidad"))</f>
        <v>Visibilidad media</v>
      </c>
      <c r="P1246" s="11" t="str">
        <f>IF(Tabla134[[#This Row],[Rating]]&lt;2,"Muy Malo",IF(Tabla134[[#This Row],[Rating]]&lt;3,"Malo",IF(Tabla134[[#This Row],[Rating]]&lt;4,"Regular",IF(Tabla134[[#This Row],[Rating]]&lt;5,"Bueno","Excelente"))))</f>
        <v>Bueno</v>
      </c>
    </row>
    <row r="1247" spans="1:16" x14ac:dyDescent="0.2">
      <c r="A1247" s="7" t="s">
        <v>6</v>
      </c>
      <c r="B1247" s="7" t="s">
        <v>978</v>
      </c>
      <c r="C1247" s="7" t="s">
        <v>25</v>
      </c>
      <c r="D1247" s="8">
        <v>2022</v>
      </c>
      <c r="E1247" s="7" t="s">
        <v>3</v>
      </c>
      <c r="F1247" s="7" t="s">
        <v>2</v>
      </c>
      <c r="G1247" s="7" t="s">
        <v>1</v>
      </c>
      <c r="H1247" s="7" t="s">
        <v>0</v>
      </c>
      <c r="I1247" s="9">
        <v>0</v>
      </c>
      <c r="J1247" s="10">
        <v>84.922399999999996</v>
      </c>
      <c r="K1247" s="11">
        <v>4.4000000000000004</v>
      </c>
      <c r="L1247" s="11" t="str">
        <f>IF(Tabla134[[#This Row],[Item Weight]]&lt;$U$12,"Poco Peso",IF(Tabla134[[#This Row],[Item Weight]]&lt;$U$13,"Peso Medio","Peso Alto"))</f>
        <v>Peso Medio</v>
      </c>
      <c r="M1247" s="7">
        <v>8.9749999999999996</v>
      </c>
      <c r="N1247" s="11">
        <f>IF(Tabla134[[#This Row],[Item Weight (Nulos)]]="",VLOOKUP(Tabla134[[#This Row],[Item Identifier]],'Tabla para Nulos'!$A$3:$B$1563,2,FALSE),Tabla134[[#This Row],[Item Weight (Nulos)]])</f>
        <v>8.9749999999999996</v>
      </c>
      <c r="O1247" s="11" t="str">
        <f>IF(Tabla134[[#This Row],[Item Visibility]]&lt;$U$15,"Poca visibilidad",IF(Tabla134[[#This Row],[Item Visibility]]&lt;$U$16,"Visibilidad media","Mayor visibilidad"))</f>
        <v>Poca visibilidad</v>
      </c>
      <c r="P1247" s="11" t="str">
        <f>IF(Tabla134[[#This Row],[Rating]]&lt;2,"Muy Malo",IF(Tabla134[[#This Row],[Rating]]&lt;3,"Malo",IF(Tabla134[[#This Row],[Rating]]&lt;4,"Regular",IF(Tabla134[[#This Row],[Rating]]&lt;5,"Bueno","Excelente"))))</f>
        <v>Bueno</v>
      </c>
    </row>
    <row r="1248" spans="1:16" x14ac:dyDescent="0.2">
      <c r="A1248" s="7" t="s">
        <v>6</v>
      </c>
      <c r="B1248" s="7" t="s">
        <v>1141</v>
      </c>
      <c r="C1248" s="7" t="s">
        <v>25</v>
      </c>
      <c r="D1248" s="8">
        <v>2022</v>
      </c>
      <c r="E1248" s="7" t="s">
        <v>3</v>
      </c>
      <c r="F1248" s="7" t="s">
        <v>2</v>
      </c>
      <c r="G1248" s="7" t="s">
        <v>1</v>
      </c>
      <c r="H1248" s="7" t="s">
        <v>0</v>
      </c>
      <c r="I1248" s="9">
        <v>7.4035423000000003E-2</v>
      </c>
      <c r="J1248" s="10">
        <v>87.919799999999995</v>
      </c>
      <c r="K1248" s="11">
        <v>4.4000000000000004</v>
      </c>
      <c r="L1248" s="11" t="str">
        <f>IF(Tabla134[[#This Row],[Item Weight]]&lt;$U$12,"Poco Peso",IF(Tabla134[[#This Row],[Item Weight]]&lt;$U$13,"Peso Medio","Peso Alto"))</f>
        <v>Peso Medio</v>
      </c>
      <c r="M1248" s="7">
        <v>12.5</v>
      </c>
      <c r="N1248" s="11">
        <f>IF(Tabla134[[#This Row],[Item Weight (Nulos)]]="",VLOOKUP(Tabla134[[#This Row],[Item Identifier]],'Tabla para Nulos'!$A$3:$B$1563,2,FALSE),Tabla134[[#This Row],[Item Weight (Nulos)]])</f>
        <v>12.5</v>
      </c>
      <c r="O1248" s="11" t="str">
        <f>IF(Tabla134[[#This Row],[Item Visibility]]&lt;$U$15,"Poca visibilidad",IF(Tabla134[[#This Row],[Item Visibility]]&lt;$U$16,"Visibilidad media","Mayor visibilidad"))</f>
        <v>Visibilidad media</v>
      </c>
      <c r="P1248" s="11" t="str">
        <f>IF(Tabla134[[#This Row],[Rating]]&lt;2,"Muy Malo",IF(Tabla134[[#This Row],[Rating]]&lt;3,"Malo",IF(Tabla134[[#This Row],[Rating]]&lt;4,"Regular",IF(Tabla134[[#This Row],[Rating]]&lt;5,"Bueno","Excelente"))))</f>
        <v>Bueno</v>
      </c>
    </row>
    <row r="1249" spans="1:16" x14ac:dyDescent="0.2">
      <c r="A1249" s="7" t="s">
        <v>6</v>
      </c>
      <c r="B1249" s="7" t="s">
        <v>565</v>
      </c>
      <c r="C1249" s="7" t="s">
        <v>71</v>
      </c>
      <c r="D1249" s="8">
        <v>2022</v>
      </c>
      <c r="E1249" s="7" t="s">
        <v>3</v>
      </c>
      <c r="F1249" s="7" t="s">
        <v>2</v>
      </c>
      <c r="G1249" s="7" t="s">
        <v>1</v>
      </c>
      <c r="H1249" s="7" t="s">
        <v>0</v>
      </c>
      <c r="I1249" s="9">
        <v>0.15277077</v>
      </c>
      <c r="J1249" s="10">
        <v>214.42179999999999</v>
      </c>
      <c r="K1249" s="11">
        <v>4.4000000000000004</v>
      </c>
      <c r="L1249" s="11" t="str">
        <f>IF(Tabla134[[#This Row],[Item Weight]]&lt;$U$12,"Poco Peso",IF(Tabla134[[#This Row],[Item Weight]]&lt;$U$13,"Peso Medio","Peso Alto"))</f>
        <v>Poco Peso</v>
      </c>
      <c r="M1249" s="7">
        <v>7.47</v>
      </c>
      <c r="N1249" s="11">
        <f>IF(Tabla134[[#This Row],[Item Weight (Nulos)]]="",VLOOKUP(Tabla134[[#This Row],[Item Identifier]],'Tabla para Nulos'!$A$3:$B$1563,2,FALSE),Tabla134[[#This Row],[Item Weight (Nulos)]])</f>
        <v>7.47</v>
      </c>
      <c r="O1249" s="11" t="str">
        <f>IF(Tabla134[[#This Row],[Item Visibility]]&lt;$U$15,"Poca visibilidad",IF(Tabla134[[#This Row],[Item Visibility]]&lt;$U$16,"Visibilidad media","Mayor visibilidad"))</f>
        <v>Mayor visibilidad</v>
      </c>
      <c r="P1249" s="11" t="str">
        <f>IF(Tabla134[[#This Row],[Rating]]&lt;2,"Muy Malo",IF(Tabla134[[#This Row],[Rating]]&lt;3,"Malo",IF(Tabla134[[#This Row],[Rating]]&lt;4,"Regular",IF(Tabla134[[#This Row],[Rating]]&lt;5,"Bueno","Excelente"))))</f>
        <v>Bueno</v>
      </c>
    </row>
    <row r="1250" spans="1:16" x14ac:dyDescent="0.2">
      <c r="A1250" s="7" t="s">
        <v>6</v>
      </c>
      <c r="B1250" s="7" t="s">
        <v>973</v>
      </c>
      <c r="C1250" s="7" t="s">
        <v>71</v>
      </c>
      <c r="D1250" s="8">
        <v>2022</v>
      </c>
      <c r="E1250" s="7" t="s">
        <v>3</v>
      </c>
      <c r="F1250" s="7" t="s">
        <v>2</v>
      </c>
      <c r="G1250" s="7" t="s">
        <v>1</v>
      </c>
      <c r="H1250" s="7" t="s">
        <v>0</v>
      </c>
      <c r="I1250" s="9">
        <v>4.8860586999999997E-2</v>
      </c>
      <c r="J1250" s="10">
        <v>260.2278</v>
      </c>
      <c r="K1250" s="11">
        <v>4.4000000000000004</v>
      </c>
      <c r="L1250" s="11" t="str">
        <f>IF(Tabla134[[#This Row],[Item Weight]]&lt;$U$12,"Poco Peso",IF(Tabla134[[#This Row],[Item Weight]]&lt;$U$13,"Peso Medio","Peso Alto"))</f>
        <v>Peso Medio</v>
      </c>
      <c r="M1250" s="7">
        <v>9.8949999999999996</v>
      </c>
      <c r="N1250" s="11">
        <f>IF(Tabla134[[#This Row],[Item Weight (Nulos)]]="",VLOOKUP(Tabla134[[#This Row],[Item Identifier]],'Tabla para Nulos'!$A$3:$B$1563,2,FALSE),Tabla134[[#This Row],[Item Weight (Nulos)]])</f>
        <v>9.8949999999999996</v>
      </c>
      <c r="O1250" s="11" t="str">
        <f>IF(Tabla134[[#This Row],[Item Visibility]]&lt;$U$15,"Poca visibilidad",IF(Tabla134[[#This Row],[Item Visibility]]&lt;$U$16,"Visibilidad media","Mayor visibilidad"))</f>
        <v>Visibilidad media</v>
      </c>
      <c r="P1250" s="11" t="str">
        <f>IF(Tabla134[[#This Row],[Rating]]&lt;2,"Muy Malo",IF(Tabla134[[#This Row],[Rating]]&lt;3,"Malo",IF(Tabla134[[#This Row],[Rating]]&lt;4,"Regular",IF(Tabla134[[#This Row],[Rating]]&lt;5,"Bueno","Excelente"))))</f>
        <v>Bueno</v>
      </c>
    </row>
    <row r="1251" spans="1:16" x14ac:dyDescent="0.2">
      <c r="A1251" s="7" t="s">
        <v>6</v>
      </c>
      <c r="B1251" s="7" t="s">
        <v>1205</v>
      </c>
      <c r="C1251" s="7" t="s">
        <v>71</v>
      </c>
      <c r="D1251" s="8">
        <v>2022</v>
      </c>
      <c r="E1251" s="7" t="s">
        <v>3</v>
      </c>
      <c r="F1251" s="7" t="s">
        <v>2</v>
      </c>
      <c r="G1251" s="7" t="s">
        <v>1</v>
      </c>
      <c r="H1251" s="7" t="s">
        <v>0</v>
      </c>
      <c r="I1251" s="9">
        <v>3.6174285E-2</v>
      </c>
      <c r="J1251" s="10">
        <v>176.0712</v>
      </c>
      <c r="K1251" s="11">
        <v>4.4000000000000004</v>
      </c>
      <c r="L1251" s="11" t="str">
        <f>IF(Tabla134[[#This Row],[Item Weight]]&lt;$U$12,"Poco Peso",IF(Tabla134[[#This Row],[Item Weight]]&lt;$U$13,"Peso Medio","Peso Alto"))</f>
        <v>Peso Medio</v>
      </c>
      <c r="M1251" s="7">
        <v>11.1</v>
      </c>
      <c r="N1251" s="11">
        <f>IF(Tabla134[[#This Row],[Item Weight (Nulos)]]="",VLOOKUP(Tabla134[[#This Row],[Item Identifier]],'Tabla para Nulos'!$A$3:$B$1563,2,FALSE),Tabla134[[#This Row],[Item Weight (Nulos)]])</f>
        <v>11.1</v>
      </c>
      <c r="O1251" s="11" t="str">
        <f>IF(Tabla134[[#This Row],[Item Visibility]]&lt;$U$15,"Poca visibilidad",IF(Tabla134[[#This Row],[Item Visibility]]&lt;$U$16,"Visibilidad media","Mayor visibilidad"))</f>
        <v>Visibilidad media</v>
      </c>
      <c r="P1251" s="11" t="str">
        <f>IF(Tabla134[[#This Row],[Rating]]&lt;2,"Muy Malo",IF(Tabla134[[#This Row],[Rating]]&lt;3,"Malo",IF(Tabla134[[#This Row],[Rating]]&lt;4,"Regular",IF(Tabla134[[#This Row],[Rating]]&lt;5,"Bueno","Excelente"))))</f>
        <v>Bueno</v>
      </c>
    </row>
    <row r="1252" spans="1:16" x14ac:dyDescent="0.2">
      <c r="A1252" s="7" t="s">
        <v>6</v>
      </c>
      <c r="B1252" s="7" t="s">
        <v>75</v>
      </c>
      <c r="C1252" s="7" t="s">
        <v>71</v>
      </c>
      <c r="D1252" s="8">
        <v>2022</v>
      </c>
      <c r="E1252" s="7" t="s">
        <v>3</v>
      </c>
      <c r="F1252" s="7" t="s">
        <v>2</v>
      </c>
      <c r="G1252" s="7" t="s">
        <v>1</v>
      </c>
      <c r="H1252" s="7" t="s">
        <v>0</v>
      </c>
      <c r="I1252" s="9">
        <v>9.4300933000000003E-2</v>
      </c>
      <c r="J1252" s="10">
        <v>187.5214</v>
      </c>
      <c r="K1252" s="11">
        <v>4.4000000000000004</v>
      </c>
      <c r="L1252" s="11" t="str">
        <f>IF(Tabla134[[#This Row],[Item Weight]]&lt;$U$12,"Poco Peso",IF(Tabla134[[#This Row],[Item Weight]]&lt;$U$13,"Peso Medio","Peso Alto"))</f>
        <v>Peso Alto</v>
      </c>
      <c r="M1252" s="7">
        <v>19.2</v>
      </c>
      <c r="N1252" s="11">
        <f>IF(Tabla134[[#This Row],[Item Weight (Nulos)]]="",VLOOKUP(Tabla134[[#This Row],[Item Identifier]],'Tabla para Nulos'!$A$3:$B$1563,2,FALSE),Tabla134[[#This Row],[Item Weight (Nulos)]])</f>
        <v>19.2</v>
      </c>
      <c r="O1252" s="11" t="str">
        <f>IF(Tabla134[[#This Row],[Item Visibility]]&lt;$U$15,"Poca visibilidad",IF(Tabla134[[#This Row],[Item Visibility]]&lt;$U$16,"Visibilidad media","Mayor visibilidad"))</f>
        <v>Visibilidad media</v>
      </c>
      <c r="P1252" s="11" t="str">
        <f>IF(Tabla134[[#This Row],[Rating]]&lt;2,"Muy Malo",IF(Tabla134[[#This Row],[Rating]]&lt;3,"Malo",IF(Tabla134[[#This Row],[Rating]]&lt;4,"Regular",IF(Tabla134[[#This Row],[Rating]]&lt;5,"Bueno","Excelente"))))</f>
        <v>Bueno</v>
      </c>
    </row>
    <row r="1253" spans="1:16" x14ac:dyDescent="0.2">
      <c r="A1253" s="7" t="s">
        <v>6</v>
      </c>
      <c r="B1253" s="7" t="s">
        <v>548</v>
      </c>
      <c r="C1253" s="7" t="s">
        <v>10</v>
      </c>
      <c r="D1253" s="8">
        <v>2022</v>
      </c>
      <c r="E1253" s="7" t="s">
        <v>3</v>
      </c>
      <c r="F1253" s="7" t="s">
        <v>2</v>
      </c>
      <c r="G1253" s="7" t="s">
        <v>1</v>
      </c>
      <c r="H1253" s="7" t="s">
        <v>0</v>
      </c>
      <c r="I1253" s="9">
        <v>5.4816926000000002E-2</v>
      </c>
      <c r="J1253" s="10">
        <v>194.28200000000001</v>
      </c>
      <c r="K1253" s="11">
        <v>4.4000000000000004</v>
      </c>
      <c r="L1253" s="11" t="str">
        <f>IF(Tabla134[[#This Row],[Item Weight]]&lt;$U$12,"Poco Peso",IF(Tabla134[[#This Row],[Item Weight]]&lt;$U$13,"Peso Medio","Peso Alto"))</f>
        <v>Peso Alto</v>
      </c>
      <c r="M1253" s="7">
        <v>20.100000000000001</v>
      </c>
      <c r="N1253" s="11">
        <f>IF(Tabla134[[#This Row],[Item Weight (Nulos)]]="",VLOOKUP(Tabla134[[#This Row],[Item Identifier]],'Tabla para Nulos'!$A$3:$B$1563,2,FALSE),Tabla134[[#This Row],[Item Weight (Nulos)]])</f>
        <v>20.100000000000001</v>
      </c>
      <c r="O1253" s="11" t="str">
        <f>IF(Tabla134[[#This Row],[Item Visibility]]&lt;$U$15,"Poca visibilidad",IF(Tabla134[[#This Row],[Item Visibility]]&lt;$U$16,"Visibilidad media","Mayor visibilidad"))</f>
        <v>Visibilidad media</v>
      </c>
      <c r="P1253" s="11" t="str">
        <f>IF(Tabla134[[#This Row],[Rating]]&lt;2,"Muy Malo",IF(Tabla134[[#This Row],[Rating]]&lt;3,"Malo",IF(Tabla134[[#This Row],[Rating]]&lt;4,"Regular",IF(Tabla134[[#This Row],[Rating]]&lt;5,"Bueno","Excelente"))))</f>
        <v>Bueno</v>
      </c>
    </row>
    <row r="1254" spans="1:16" x14ac:dyDescent="0.2">
      <c r="A1254" s="7" t="s">
        <v>6</v>
      </c>
      <c r="B1254" s="7" t="s">
        <v>1447</v>
      </c>
      <c r="C1254" s="7" t="s">
        <v>14</v>
      </c>
      <c r="D1254" s="8">
        <v>2022</v>
      </c>
      <c r="E1254" s="7" t="s">
        <v>3</v>
      </c>
      <c r="F1254" s="7" t="s">
        <v>2</v>
      </c>
      <c r="G1254" s="7" t="s">
        <v>1</v>
      </c>
      <c r="H1254" s="7" t="s">
        <v>0</v>
      </c>
      <c r="I1254" s="9">
        <v>0.14522064600000001</v>
      </c>
      <c r="J1254" s="10">
        <v>103.1332</v>
      </c>
      <c r="K1254" s="11">
        <v>4.4000000000000004</v>
      </c>
      <c r="L1254" s="11" t="str">
        <f>IF(Tabla134[[#This Row],[Item Weight]]&lt;$U$12,"Poco Peso",IF(Tabla134[[#This Row],[Item Weight]]&lt;$U$13,"Peso Medio","Peso Alto"))</f>
        <v>Poco Peso</v>
      </c>
      <c r="M1254" s="7">
        <v>7.21</v>
      </c>
      <c r="N1254" s="11">
        <f>IF(Tabla134[[#This Row],[Item Weight (Nulos)]]="",VLOOKUP(Tabla134[[#This Row],[Item Identifier]],'Tabla para Nulos'!$A$3:$B$1563,2,FALSE),Tabla134[[#This Row],[Item Weight (Nulos)]])</f>
        <v>7.21</v>
      </c>
      <c r="O1254" s="11" t="str">
        <f>IF(Tabla134[[#This Row],[Item Visibility]]&lt;$U$15,"Poca visibilidad",IF(Tabla134[[#This Row],[Item Visibility]]&lt;$U$16,"Visibilidad media","Mayor visibilidad"))</f>
        <v>Mayor visibilidad</v>
      </c>
      <c r="P1254" s="11" t="str">
        <f>IF(Tabla134[[#This Row],[Rating]]&lt;2,"Muy Malo",IF(Tabla134[[#This Row],[Rating]]&lt;3,"Malo",IF(Tabla134[[#This Row],[Rating]]&lt;4,"Regular",IF(Tabla134[[#This Row],[Rating]]&lt;5,"Bueno","Excelente"))))</f>
        <v>Bueno</v>
      </c>
    </row>
    <row r="1255" spans="1:16" x14ac:dyDescent="0.2">
      <c r="A1255" s="7" t="s">
        <v>6</v>
      </c>
      <c r="B1255" s="7" t="s">
        <v>716</v>
      </c>
      <c r="C1255" s="7" t="s">
        <v>14</v>
      </c>
      <c r="D1255" s="8">
        <v>2022</v>
      </c>
      <c r="E1255" s="7" t="s">
        <v>3</v>
      </c>
      <c r="F1255" s="7" t="s">
        <v>2</v>
      </c>
      <c r="G1255" s="7" t="s">
        <v>1</v>
      </c>
      <c r="H1255" s="7" t="s">
        <v>0</v>
      </c>
      <c r="I1255" s="9">
        <v>6.2297248999999999E-2</v>
      </c>
      <c r="J1255" s="10">
        <v>60.656199999999998</v>
      </c>
      <c r="K1255" s="11">
        <v>4.4000000000000004</v>
      </c>
      <c r="L1255" s="11" t="str">
        <f>IF(Tabla134[[#This Row],[Item Weight]]&lt;$U$12,"Poco Peso",IF(Tabla134[[#This Row],[Item Weight]]&lt;$U$13,"Peso Medio","Peso Alto"))</f>
        <v>Peso Medio</v>
      </c>
      <c r="M1255" s="7">
        <v>16.7</v>
      </c>
      <c r="N1255" s="11">
        <f>IF(Tabla134[[#This Row],[Item Weight (Nulos)]]="",VLOOKUP(Tabla134[[#This Row],[Item Identifier]],'Tabla para Nulos'!$A$3:$B$1563,2,FALSE),Tabla134[[#This Row],[Item Weight (Nulos)]])</f>
        <v>16.7</v>
      </c>
      <c r="O1255" s="11" t="str">
        <f>IF(Tabla134[[#This Row],[Item Visibility]]&lt;$U$15,"Poca visibilidad",IF(Tabla134[[#This Row],[Item Visibility]]&lt;$U$16,"Visibilidad media","Mayor visibilidad"))</f>
        <v>Visibilidad media</v>
      </c>
      <c r="P1255" s="11" t="str">
        <f>IF(Tabla134[[#This Row],[Rating]]&lt;2,"Muy Malo",IF(Tabla134[[#This Row],[Rating]]&lt;3,"Malo",IF(Tabla134[[#This Row],[Rating]]&lt;4,"Regular",IF(Tabla134[[#This Row],[Rating]]&lt;5,"Bueno","Excelente"))))</f>
        <v>Bueno</v>
      </c>
    </row>
    <row r="1256" spans="1:16" x14ac:dyDescent="0.2">
      <c r="A1256" s="7" t="s">
        <v>21</v>
      </c>
      <c r="B1256" s="7" t="s">
        <v>136</v>
      </c>
      <c r="C1256" s="7" t="s">
        <v>14</v>
      </c>
      <c r="D1256" s="8">
        <v>2022</v>
      </c>
      <c r="E1256" s="7" t="s">
        <v>3</v>
      </c>
      <c r="F1256" s="7" t="s">
        <v>2</v>
      </c>
      <c r="G1256" s="7" t="s">
        <v>1</v>
      </c>
      <c r="H1256" s="7" t="s">
        <v>0</v>
      </c>
      <c r="I1256" s="9">
        <v>0.10783454100000001</v>
      </c>
      <c r="J1256" s="10">
        <v>146.5076</v>
      </c>
      <c r="K1256" s="11">
        <v>4.4000000000000004</v>
      </c>
      <c r="L1256" s="11" t="str">
        <f>IF(Tabla134[[#This Row],[Item Weight]]&lt;$U$12,"Poco Peso",IF(Tabla134[[#This Row],[Item Weight]]&lt;$U$13,"Peso Medio","Peso Alto"))</f>
        <v>Peso Medio</v>
      </c>
      <c r="M1256" s="7">
        <v>10.195</v>
      </c>
      <c r="N1256" s="11">
        <f>IF(Tabla134[[#This Row],[Item Weight (Nulos)]]="",VLOOKUP(Tabla134[[#This Row],[Item Identifier]],'Tabla para Nulos'!$A$3:$B$1563,2,FALSE),Tabla134[[#This Row],[Item Weight (Nulos)]])</f>
        <v>10.195</v>
      </c>
      <c r="O1256" s="11" t="str">
        <f>IF(Tabla134[[#This Row],[Item Visibility]]&lt;$U$15,"Poca visibilidad",IF(Tabla134[[#This Row],[Item Visibility]]&lt;$U$16,"Visibilidad media","Mayor visibilidad"))</f>
        <v>Mayor visibilidad</v>
      </c>
      <c r="P1256" s="11" t="str">
        <f>IF(Tabla134[[#This Row],[Rating]]&lt;2,"Muy Malo",IF(Tabla134[[#This Row],[Rating]]&lt;3,"Malo",IF(Tabla134[[#This Row],[Rating]]&lt;4,"Regular",IF(Tabla134[[#This Row],[Rating]]&lt;5,"Bueno","Excelente"))))</f>
        <v>Bueno</v>
      </c>
    </row>
    <row r="1257" spans="1:16" x14ac:dyDescent="0.2">
      <c r="A1257" s="7" t="s">
        <v>124</v>
      </c>
      <c r="B1257" s="7" t="s">
        <v>633</v>
      </c>
      <c r="C1257" s="7" t="s">
        <v>4</v>
      </c>
      <c r="D1257" s="8">
        <v>2018</v>
      </c>
      <c r="E1257" s="7" t="s">
        <v>13</v>
      </c>
      <c r="F1257" s="7" t="s">
        <v>2</v>
      </c>
      <c r="G1257" s="7" t="s">
        <v>1</v>
      </c>
      <c r="H1257" s="7" t="s">
        <v>12</v>
      </c>
      <c r="I1257" s="9">
        <v>4.5865088999999998E-2</v>
      </c>
      <c r="J1257" s="10">
        <v>152.3682</v>
      </c>
      <c r="K1257" s="11">
        <v>4.4000000000000004</v>
      </c>
      <c r="L1257" s="11" t="str">
        <f>IF(Tabla134[[#This Row],[Item Weight]]&lt;$U$12,"Poco Peso",IF(Tabla134[[#This Row],[Item Weight]]&lt;$U$13,"Peso Medio","Peso Alto"))</f>
        <v>Peso Alto</v>
      </c>
      <c r="N1257" s="11">
        <f>IF(Tabla134[[#This Row],[Item Weight (Nulos)]]="",VLOOKUP(Tabla134[[#This Row],[Item Identifier]],'Tabla para Nulos'!$A$3:$B$1563,2,FALSE),Tabla134[[#This Row],[Item Weight (Nulos)]])</f>
        <v>18.7</v>
      </c>
      <c r="O1257" s="11" t="str">
        <f>IF(Tabla134[[#This Row],[Item Visibility]]&lt;$U$15,"Poca visibilidad",IF(Tabla134[[#This Row],[Item Visibility]]&lt;$U$16,"Visibilidad media","Mayor visibilidad"))</f>
        <v>Visibilidad media</v>
      </c>
      <c r="P1257" s="11" t="str">
        <f>IF(Tabla134[[#This Row],[Rating]]&lt;2,"Muy Malo",IF(Tabla134[[#This Row],[Rating]]&lt;3,"Malo",IF(Tabla134[[#This Row],[Rating]]&lt;4,"Regular",IF(Tabla134[[#This Row],[Rating]]&lt;5,"Bueno","Excelente"))))</f>
        <v>Bueno</v>
      </c>
    </row>
    <row r="1258" spans="1:16" x14ac:dyDescent="0.2">
      <c r="A1258" s="7" t="s">
        <v>124</v>
      </c>
      <c r="B1258" s="7" t="s">
        <v>1230</v>
      </c>
      <c r="C1258" s="7" t="s">
        <v>108</v>
      </c>
      <c r="D1258" s="8">
        <v>2018</v>
      </c>
      <c r="E1258" s="7" t="s">
        <v>13</v>
      </c>
      <c r="F1258" s="7" t="s">
        <v>2</v>
      </c>
      <c r="G1258" s="7" t="s">
        <v>1</v>
      </c>
      <c r="H1258" s="7" t="s">
        <v>12</v>
      </c>
      <c r="I1258" s="9">
        <v>7.2048180000000003E-2</v>
      </c>
      <c r="J1258" s="10">
        <v>177.93700000000001</v>
      </c>
      <c r="K1258" s="11">
        <v>4.4000000000000004</v>
      </c>
      <c r="L1258" s="11" t="str">
        <f>IF(Tabla134[[#This Row],[Item Weight]]&lt;$U$12,"Poco Peso",IF(Tabla134[[#This Row],[Item Weight]]&lt;$U$13,"Peso Medio","Peso Alto"))</f>
        <v>Peso Medio</v>
      </c>
      <c r="N1258" s="11">
        <f>IF(Tabla134[[#This Row],[Item Weight (Nulos)]]="",VLOOKUP(Tabla134[[#This Row],[Item Identifier]],'Tabla para Nulos'!$A$3:$B$1563,2,FALSE),Tabla134[[#This Row],[Item Weight (Nulos)]])</f>
        <v>8.8949999999999978</v>
      </c>
      <c r="O1258" s="11" t="str">
        <f>IF(Tabla134[[#This Row],[Item Visibility]]&lt;$U$15,"Poca visibilidad",IF(Tabla134[[#This Row],[Item Visibility]]&lt;$U$16,"Visibilidad media","Mayor visibilidad"))</f>
        <v>Visibilidad media</v>
      </c>
      <c r="P1258" s="11" t="str">
        <f>IF(Tabla134[[#This Row],[Rating]]&lt;2,"Muy Malo",IF(Tabla134[[#This Row],[Rating]]&lt;3,"Malo",IF(Tabla134[[#This Row],[Rating]]&lt;4,"Regular",IF(Tabla134[[#This Row],[Rating]]&lt;5,"Bueno","Excelente"))))</f>
        <v>Bueno</v>
      </c>
    </row>
    <row r="1259" spans="1:16" x14ac:dyDescent="0.2">
      <c r="A1259" s="7" t="s">
        <v>124</v>
      </c>
      <c r="B1259" s="7" t="s">
        <v>907</v>
      </c>
      <c r="C1259" s="7" t="s">
        <v>25</v>
      </c>
      <c r="D1259" s="8">
        <v>2018</v>
      </c>
      <c r="E1259" s="7" t="s">
        <v>13</v>
      </c>
      <c r="F1259" s="7" t="s">
        <v>2</v>
      </c>
      <c r="G1259" s="7" t="s">
        <v>1</v>
      </c>
      <c r="H1259" s="7" t="s">
        <v>12</v>
      </c>
      <c r="I1259" s="9">
        <v>6.8489201E-2</v>
      </c>
      <c r="J1259" s="10">
        <v>259.32780000000002</v>
      </c>
      <c r="K1259" s="11">
        <v>4.4000000000000004</v>
      </c>
      <c r="L1259" s="11" t="str">
        <f>IF(Tabla134[[#This Row],[Item Weight]]&lt;$U$12,"Poco Peso",IF(Tabla134[[#This Row],[Item Weight]]&lt;$U$13,"Peso Medio","Peso Alto"))</f>
        <v>Peso Alto</v>
      </c>
      <c r="N1259" s="11">
        <f>IF(Tabla134[[#This Row],[Item Weight (Nulos)]]="",VLOOKUP(Tabla134[[#This Row],[Item Identifier]],'Tabla para Nulos'!$A$3:$B$1563,2,FALSE),Tabla134[[#This Row],[Item Weight (Nulos)]])</f>
        <v>21.349999999999998</v>
      </c>
      <c r="O1259" s="11" t="str">
        <f>IF(Tabla134[[#This Row],[Item Visibility]]&lt;$U$15,"Poca visibilidad",IF(Tabla134[[#This Row],[Item Visibility]]&lt;$U$16,"Visibilidad media","Mayor visibilidad"))</f>
        <v>Visibilidad media</v>
      </c>
      <c r="P1259" s="11" t="str">
        <f>IF(Tabla134[[#This Row],[Rating]]&lt;2,"Muy Malo",IF(Tabla134[[#This Row],[Rating]]&lt;3,"Malo",IF(Tabla134[[#This Row],[Rating]]&lt;4,"Regular",IF(Tabla134[[#This Row],[Rating]]&lt;5,"Bueno","Excelente"))))</f>
        <v>Bueno</v>
      </c>
    </row>
    <row r="1260" spans="1:16" x14ac:dyDescent="0.2">
      <c r="A1260" s="7" t="s">
        <v>124</v>
      </c>
      <c r="B1260" s="7" t="s">
        <v>1100</v>
      </c>
      <c r="C1260" s="7" t="s">
        <v>25</v>
      </c>
      <c r="D1260" s="8">
        <v>2018</v>
      </c>
      <c r="E1260" s="7" t="s">
        <v>13</v>
      </c>
      <c r="F1260" s="7" t="s">
        <v>2</v>
      </c>
      <c r="G1260" s="7" t="s">
        <v>1</v>
      </c>
      <c r="H1260" s="7" t="s">
        <v>12</v>
      </c>
      <c r="I1260" s="9">
        <v>1.7659068E-2</v>
      </c>
      <c r="J1260" s="10">
        <v>175.96860000000001</v>
      </c>
      <c r="K1260" s="11">
        <v>4.4000000000000004</v>
      </c>
      <c r="L1260" s="11" t="str">
        <f>IF(Tabla134[[#This Row],[Item Weight]]&lt;$U$12,"Poco Peso",IF(Tabla134[[#This Row],[Item Weight]]&lt;$U$13,"Peso Medio","Peso Alto"))</f>
        <v>Peso Medio</v>
      </c>
      <c r="N1260" s="11">
        <f>IF(Tabla134[[#This Row],[Item Weight (Nulos)]]="",VLOOKUP(Tabla134[[#This Row],[Item Identifier]],'Tabla para Nulos'!$A$3:$B$1563,2,FALSE),Tabla134[[#This Row],[Item Weight (Nulos)]])</f>
        <v>11.599999999999998</v>
      </c>
      <c r="O1260" s="11" t="str">
        <f>IF(Tabla134[[#This Row],[Item Visibility]]&lt;$U$15,"Poca visibilidad",IF(Tabla134[[#This Row],[Item Visibility]]&lt;$U$16,"Visibilidad media","Mayor visibilidad"))</f>
        <v>Poca visibilidad</v>
      </c>
      <c r="P1260" s="11" t="str">
        <f>IF(Tabla134[[#This Row],[Rating]]&lt;2,"Muy Malo",IF(Tabla134[[#This Row],[Rating]]&lt;3,"Malo",IF(Tabla134[[#This Row],[Rating]]&lt;4,"Regular",IF(Tabla134[[#This Row],[Rating]]&lt;5,"Bueno","Excelente"))))</f>
        <v>Bueno</v>
      </c>
    </row>
    <row r="1261" spans="1:16" x14ac:dyDescent="0.2">
      <c r="A1261" s="7" t="s">
        <v>124</v>
      </c>
      <c r="B1261" s="7" t="s">
        <v>525</v>
      </c>
      <c r="C1261" s="7" t="s">
        <v>17</v>
      </c>
      <c r="D1261" s="8">
        <v>2018</v>
      </c>
      <c r="E1261" s="7" t="s">
        <v>13</v>
      </c>
      <c r="F1261" s="7" t="s">
        <v>2</v>
      </c>
      <c r="G1261" s="7" t="s">
        <v>1</v>
      </c>
      <c r="H1261" s="7" t="s">
        <v>12</v>
      </c>
      <c r="I1261" s="9">
        <v>9.6592065000000005E-2</v>
      </c>
      <c r="J1261" s="10">
        <v>54.893000000000001</v>
      </c>
      <c r="K1261" s="11">
        <v>4.4000000000000004</v>
      </c>
      <c r="L1261" s="11" t="str">
        <f>IF(Tabla134[[#This Row],[Item Weight]]&lt;$U$12,"Poco Peso",IF(Tabla134[[#This Row],[Item Weight]]&lt;$U$13,"Peso Medio","Peso Alto"))</f>
        <v>Peso Medio</v>
      </c>
      <c r="N1261" s="11">
        <f>IF(Tabla134[[#This Row],[Item Weight (Nulos)]]="",VLOOKUP(Tabla134[[#This Row],[Item Identifier]],'Tabla para Nulos'!$A$3:$B$1563,2,FALSE),Tabla134[[#This Row],[Item Weight (Nulos)]])</f>
        <v>13.8</v>
      </c>
      <c r="O1261" s="11" t="str">
        <f>IF(Tabla134[[#This Row],[Item Visibility]]&lt;$U$15,"Poca visibilidad",IF(Tabla134[[#This Row],[Item Visibility]]&lt;$U$16,"Visibilidad media","Mayor visibilidad"))</f>
        <v>Mayor visibilidad</v>
      </c>
      <c r="P1261" s="11" t="str">
        <f>IF(Tabla134[[#This Row],[Rating]]&lt;2,"Muy Malo",IF(Tabla134[[#This Row],[Rating]]&lt;3,"Malo",IF(Tabla134[[#This Row],[Rating]]&lt;4,"Regular",IF(Tabla134[[#This Row],[Rating]]&lt;5,"Bueno","Excelente"))))</f>
        <v>Bueno</v>
      </c>
    </row>
    <row r="1262" spans="1:16" x14ac:dyDescent="0.2">
      <c r="A1262" s="7" t="s">
        <v>124</v>
      </c>
      <c r="B1262" s="7" t="s">
        <v>1295</v>
      </c>
      <c r="C1262" s="7" t="s">
        <v>71</v>
      </c>
      <c r="D1262" s="8">
        <v>2018</v>
      </c>
      <c r="E1262" s="7" t="s">
        <v>13</v>
      </c>
      <c r="F1262" s="7" t="s">
        <v>2</v>
      </c>
      <c r="G1262" s="7" t="s">
        <v>1</v>
      </c>
      <c r="H1262" s="7" t="s">
        <v>12</v>
      </c>
      <c r="I1262" s="9">
        <v>0.13877710800000001</v>
      </c>
      <c r="J1262" s="10">
        <v>147.53919999999999</v>
      </c>
      <c r="K1262" s="11">
        <v>4.4000000000000004</v>
      </c>
      <c r="L1262" s="11" t="str">
        <f>IF(Tabla134[[#This Row],[Item Weight]]&lt;$U$12,"Poco Peso",IF(Tabla134[[#This Row],[Item Weight]]&lt;$U$13,"Peso Medio","Peso Alto"))</f>
        <v>Peso Medio</v>
      </c>
      <c r="N1262" s="11">
        <f>IF(Tabla134[[#This Row],[Item Weight (Nulos)]]="",VLOOKUP(Tabla134[[#This Row],[Item Identifier]],'Tabla para Nulos'!$A$3:$B$1563,2,FALSE),Tabla134[[#This Row],[Item Weight (Nulos)]])</f>
        <v>13.35</v>
      </c>
      <c r="O1262" s="11" t="str">
        <f>IF(Tabla134[[#This Row],[Item Visibility]]&lt;$U$15,"Poca visibilidad",IF(Tabla134[[#This Row],[Item Visibility]]&lt;$U$16,"Visibilidad media","Mayor visibilidad"))</f>
        <v>Mayor visibilidad</v>
      </c>
      <c r="P1262" s="11" t="str">
        <f>IF(Tabla134[[#This Row],[Rating]]&lt;2,"Muy Malo",IF(Tabla134[[#This Row],[Rating]]&lt;3,"Malo",IF(Tabla134[[#This Row],[Rating]]&lt;4,"Regular",IF(Tabla134[[#This Row],[Rating]]&lt;5,"Bueno","Excelente"))))</f>
        <v>Bueno</v>
      </c>
    </row>
    <row r="1263" spans="1:16" x14ac:dyDescent="0.2">
      <c r="A1263" s="7" t="s">
        <v>124</v>
      </c>
      <c r="B1263" s="7" t="s">
        <v>1089</v>
      </c>
      <c r="C1263" s="7" t="s">
        <v>71</v>
      </c>
      <c r="D1263" s="8">
        <v>2018</v>
      </c>
      <c r="E1263" s="7" t="s">
        <v>13</v>
      </c>
      <c r="F1263" s="7" t="s">
        <v>2</v>
      </c>
      <c r="G1263" s="7" t="s">
        <v>1</v>
      </c>
      <c r="H1263" s="7" t="s">
        <v>12</v>
      </c>
      <c r="I1263" s="9">
        <v>2.6194236999999999E-2</v>
      </c>
      <c r="J1263" s="10">
        <v>79.030199999999994</v>
      </c>
      <c r="K1263" s="11">
        <v>4.4000000000000004</v>
      </c>
      <c r="L1263" s="11" t="str">
        <f>IF(Tabla134[[#This Row],[Item Weight]]&lt;$U$12,"Poco Peso",IF(Tabla134[[#This Row],[Item Weight]]&lt;$U$13,"Peso Medio","Peso Alto"))</f>
        <v>Peso Medio</v>
      </c>
      <c r="N1263" s="11">
        <f>IF(Tabla134[[#This Row],[Item Weight (Nulos)]]="",VLOOKUP(Tabla134[[#This Row],[Item Identifier]],'Tabla para Nulos'!$A$3:$B$1563,2,FALSE),Tabla134[[#This Row],[Item Weight (Nulos)]])</f>
        <v>14.299999999999999</v>
      </c>
      <c r="O1263" s="11" t="str">
        <f>IF(Tabla134[[#This Row],[Item Visibility]]&lt;$U$15,"Poca visibilidad",IF(Tabla134[[#This Row],[Item Visibility]]&lt;$U$16,"Visibilidad media","Mayor visibilidad"))</f>
        <v>Poca visibilidad</v>
      </c>
      <c r="P1263" s="11" t="str">
        <f>IF(Tabla134[[#This Row],[Rating]]&lt;2,"Muy Malo",IF(Tabla134[[#This Row],[Rating]]&lt;3,"Malo",IF(Tabla134[[#This Row],[Rating]]&lt;4,"Regular",IF(Tabla134[[#This Row],[Rating]]&lt;5,"Bueno","Excelente"))))</f>
        <v>Bueno</v>
      </c>
    </row>
    <row r="1264" spans="1:16" x14ac:dyDescent="0.2">
      <c r="A1264" s="7" t="s">
        <v>124</v>
      </c>
      <c r="B1264" s="7" t="s">
        <v>893</v>
      </c>
      <c r="C1264" s="7" t="s">
        <v>71</v>
      </c>
      <c r="D1264" s="8">
        <v>2018</v>
      </c>
      <c r="E1264" s="7" t="s">
        <v>13</v>
      </c>
      <c r="F1264" s="7" t="s">
        <v>2</v>
      </c>
      <c r="G1264" s="7" t="s">
        <v>1</v>
      </c>
      <c r="H1264" s="7" t="s">
        <v>12</v>
      </c>
      <c r="I1264" s="9">
        <v>0.111381428</v>
      </c>
      <c r="J1264" s="10">
        <v>106.76220000000001</v>
      </c>
      <c r="K1264" s="11">
        <v>4.4000000000000004</v>
      </c>
      <c r="L1264" s="11" t="str">
        <f>IF(Tabla134[[#This Row],[Item Weight]]&lt;$U$12,"Poco Peso",IF(Tabla134[[#This Row],[Item Weight]]&lt;$U$13,"Peso Medio","Peso Alto"))</f>
        <v>Peso Alto</v>
      </c>
      <c r="N1264" s="11">
        <f>IF(Tabla134[[#This Row],[Item Weight (Nulos)]]="",VLOOKUP(Tabla134[[#This Row],[Item Identifier]],'Tabla para Nulos'!$A$3:$B$1563,2,FALSE),Tabla134[[#This Row],[Item Weight (Nulos)]])</f>
        <v>19</v>
      </c>
      <c r="O1264" s="11" t="str">
        <f>IF(Tabla134[[#This Row],[Item Visibility]]&lt;$U$15,"Poca visibilidad",IF(Tabla134[[#This Row],[Item Visibility]]&lt;$U$16,"Visibilidad media","Mayor visibilidad"))</f>
        <v>Mayor visibilidad</v>
      </c>
      <c r="P1264" s="11" t="str">
        <f>IF(Tabla134[[#This Row],[Rating]]&lt;2,"Muy Malo",IF(Tabla134[[#This Row],[Rating]]&lt;3,"Malo",IF(Tabla134[[#This Row],[Rating]]&lt;4,"Regular",IF(Tabla134[[#This Row],[Rating]]&lt;5,"Bueno","Excelente"))))</f>
        <v>Bueno</v>
      </c>
    </row>
    <row r="1265" spans="1:16" x14ac:dyDescent="0.2">
      <c r="A1265" s="7" t="s">
        <v>124</v>
      </c>
      <c r="B1265" s="7" t="s">
        <v>772</v>
      </c>
      <c r="C1265" s="7" t="s">
        <v>216</v>
      </c>
      <c r="D1265" s="8">
        <v>2018</v>
      </c>
      <c r="E1265" s="7" t="s">
        <v>13</v>
      </c>
      <c r="F1265" s="7" t="s">
        <v>2</v>
      </c>
      <c r="G1265" s="7" t="s">
        <v>1</v>
      </c>
      <c r="H1265" s="7" t="s">
        <v>12</v>
      </c>
      <c r="I1265" s="9">
        <v>0</v>
      </c>
      <c r="J1265" s="10">
        <v>39.016399999999997</v>
      </c>
      <c r="K1265" s="11">
        <v>4.4000000000000004</v>
      </c>
      <c r="L1265" s="11" t="str">
        <f>IF(Tabla134[[#This Row],[Item Weight]]&lt;$U$12,"Poco Peso",IF(Tabla134[[#This Row],[Item Weight]]&lt;$U$13,"Peso Medio","Peso Alto"))</f>
        <v>Peso Medio</v>
      </c>
      <c r="N1265" s="11">
        <f>IF(Tabla134[[#This Row],[Item Weight (Nulos)]]="",VLOOKUP(Tabla134[[#This Row],[Item Identifier]],'Tabla para Nulos'!$A$3:$B$1563,2,FALSE),Tabla134[[#This Row],[Item Weight (Nulos)]])</f>
        <v>11.65</v>
      </c>
      <c r="O1265" s="11" t="str">
        <f>IF(Tabla134[[#This Row],[Item Visibility]]&lt;$U$15,"Poca visibilidad",IF(Tabla134[[#This Row],[Item Visibility]]&lt;$U$16,"Visibilidad media","Mayor visibilidad"))</f>
        <v>Poca visibilidad</v>
      </c>
      <c r="P1265" s="11" t="str">
        <f>IF(Tabla134[[#This Row],[Rating]]&lt;2,"Muy Malo",IF(Tabla134[[#This Row],[Rating]]&lt;3,"Malo",IF(Tabla134[[#This Row],[Rating]]&lt;4,"Regular",IF(Tabla134[[#This Row],[Rating]]&lt;5,"Bueno","Excelente"))))</f>
        <v>Bueno</v>
      </c>
    </row>
    <row r="1266" spans="1:16" x14ac:dyDescent="0.2">
      <c r="A1266" s="7" t="s">
        <v>124</v>
      </c>
      <c r="B1266" s="7" t="s">
        <v>771</v>
      </c>
      <c r="C1266" s="7" t="s">
        <v>216</v>
      </c>
      <c r="D1266" s="8">
        <v>2018</v>
      </c>
      <c r="E1266" s="7" t="s">
        <v>13</v>
      </c>
      <c r="F1266" s="7" t="s">
        <v>2</v>
      </c>
      <c r="G1266" s="7" t="s">
        <v>1</v>
      </c>
      <c r="H1266" s="7" t="s">
        <v>12</v>
      </c>
      <c r="I1266" s="9">
        <v>3.0554946999999999E-2</v>
      </c>
      <c r="J1266" s="10">
        <v>41.877000000000002</v>
      </c>
      <c r="K1266" s="11">
        <v>4.4000000000000004</v>
      </c>
      <c r="L1266" s="11" t="str">
        <f>IF(Tabla134[[#This Row],[Item Weight]]&lt;$U$12,"Poco Peso",IF(Tabla134[[#This Row],[Item Weight]]&lt;$U$13,"Peso Medio","Peso Alto"))</f>
        <v>Peso Medio</v>
      </c>
      <c r="N1266" s="11">
        <f>IF(Tabla134[[#This Row],[Item Weight (Nulos)]]="",VLOOKUP(Tabla134[[#This Row],[Item Identifier]],'Tabla para Nulos'!$A$3:$B$1563,2,FALSE),Tabla134[[#This Row],[Item Weight (Nulos)]])</f>
        <v>15.700000000000001</v>
      </c>
      <c r="O1266" s="11" t="str">
        <f>IF(Tabla134[[#This Row],[Item Visibility]]&lt;$U$15,"Poca visibilidad",IF(Tabla134[[#This Row],[Item Visibility]]&lt;$U$16,"Visibilidad media","Mayor visibilidad"))</f>
        <v>Visibilidad media</v>
      </c>
      <c r="P1266" s="11" t="str">
        <f>IF(Tabla134[[#This Row],[Rating]]&lt;2,"Muy Malo",IF(Tabla134[[#This Row],[Rating]]&lt;3,"Malo",IF(Tabla134[[#This Row],[Rating]]&lt;4,"Regular",IF(Tabla134[[#This Row],[Rating]]&lt;5,"Bueno","Excelente"))))</f>
        <v>Bueno</v>
      </c>
    </row>
    <row r="1267" spans="1:16" x14ac:dyDescent="0.2">
      <c r="A1267" s="7" t="s">
        <v>124</v>
      </c>
      <c r="B1267" s="7" t="s">
        <v>1021</v>
      </c>
      <c r="C1267" s="7" t="s">
        <v>4</v>
      </c>
      <c r="D1267" s="8">
        <v>2018</v>
      </c>
      <c r="E1267" s="7" t="s">
        <v>13</v>
      </c>
      <c r="F1267" s="7" t="s">
        <v>2</v>
      </c>
      <c r="G1267" s="7" t="s">
        <v>1</v>
      </c>
      <c r="H1267" s="7" t="s">
        <v>12</v>
      </c>
      <c r="I1267" s="9">
        <v>3.2463574000000002E-2</v>
      </c>
      <c r="J1267" s="10">
        <v>139.91540000000001</v>
      </c>
      <c r="K1267" s="11">
        <v>4.4000000000000004</v>
      </c>
      <c r="L1267" s="11" t="str">
        <f>IF(Tabla134[[#This Row],[Item Weight]]&lt;$U$12,"Poco Peso",IF(Tabla134[[#This Row],[Item Weight]]&lt;$U$13,"Peso Medio","Peso Alto"))</f>
        <v>Poco Peso</v>
      </c>
      <c r="N1267" s="11">
        <f>IF(Tabla134[[#This Row],[Item Weight (Nulos)]]="",VLOOKUP(Tabla134[[#This Row],[Item Identifier]],'Tabla para Nulos'!$A$3:$B$1563,2,FALSE),Tabla134[[#This Row],[Item Weight (Nulos)]])</f>
        <v>8.6</v>
      </c>
      <c r="O1267" s="11" t="str">
        <f>IF(Tabla134[[#This Row],[Item Visibility]]&lt;$U$15,"Poca visibilidad",IF(Tabla134[[#This Row],[Item Visibility]]&lt;$U$16,"Visibilidad media","Mayor visibilidad"))</f>
        <v>Visibilidad media</v>
      </c>
      <c r="P1267" s="11" t="str">
        <f>IF(Tabla134[[#This Row],[Rating]]&lt;2,"Muy Malo",IF(Tabla134[[#This Row],[Rating]]&lt;3,"Malo",IF(Tabla134[[#This Row],[Rating]]&lt;4,"Regular",IF(Tabla134[[#This Row],[Rating]]&lt;5,"Bueno","Excelente"))))</f>
        <v>Bueno</v>
      </c>
    </row>
    <row r="1268" spans="1:16" x14ac:dyDescent="0.2">
      <c r="A1268" s="7" t="s">
        <v>124</v>
      </c>
      <c r="B1268" s="7" t="s">
        <v>769</v>
      </c>
      <c r="C1268" s="7" t="s">
        <v>4</v>
      </c>
      <c r="D1268" s="8">
        <v>2018</v>
      </c>
      <c r="E1268" s="7" t="s">
        <v>13</v>
      </c>
      <c r="F1268" s="7" t="s">
        <v>2</v>
      </c>
      <c r="G1268" s="7" t="s">
        <v>1</v>
      </c>
      <c r="H1268" s="7" t="s">
        <v>12</v>
      </c>
      <c r="I1268" s="9">
        <v>0</v>
      </c>
      <c r="J1268" s="10">
        <v>125.173</v>
      </c>
      <c r="K1268" s="11">
        <v>4.4000000000000004</v>
      </c>
      <c r="L1268" s="11" t="str">
        <f>IF(Tabla134[[#This Row],[Item Weight]]&lt;$U$12,"Poco Peso",IF(Tabla134[[#This Row],[Item Weight]]&lt;$U$13,"Peso Medio","Peso Alto"))</f>
        <v>Poco Peso</v>
      </c>
      <c r="N1268" s="11">
        <f>IF(Tabla134[[#This Row],[Item Weight (Nulos)]]="",VLOOKUP(Tabla134[[#This Row],[Item Identifier]],'Tabla para Nulos'!$A$3:$B$1563,2,FALSE),Tabla134[[#This Row],[Item Weight (Nulos)]])</f>
        <v>5.6150000000000011</v>
      </c>
      <c r="O1268" s="11" t="str">
        <f>IF(Tabla134[[#This Row],[Item Visibility]]&lt;$U$15,"Poca visibilidad",IF(Tabla134[[#This Row],[Item Visibility]]&lt;$U$16,"Visibilidad media","Mayor visibilidad"))</f>
        <v>Poca visibilidad</v>
      </c>
      <c r="P1268" s="11" t="str">
        <f>IF(Tabla134[[#This Row],[Rating]]&lt;2,"Muy Malo",IF(Tabla134[[#This Row],[Rating]]&lt;3,"Malo",IF(Tabla134[[#This Row],[Rating]]&lt;4,"Regular",IF(Tabla134[[#This Row],[Rating]]&lt;5,"Bueno","Excelente"))))</f>
        <v>Bueno</v>
      </c>
    </row>
    <row r="1269" spans="1:16" x14ac:dyDescent="0.2">
      <c r="A1269" s="7" t="s">
        <v>124</v>
      </c>
      <c r="B1269" s="7" t="s">
        <v>1169</v>
      </c>
      <c r="C1269" s="7" t="s">
        <v>4</v>
      </c>
      <c r="D1269" s="8">
        <v>2018</v>
      </c>
      <c r="E1269" s="7" t="s">
        <v>13</v>
      </c>
      <c r="F1269" s="7" t="s">
        <v>2</v>
      </c>
      <c r="G1269" s="7" t="s">
        <v>1</v>
      </c>
      <c r="H1269" s="7" t="s">
        <v>12</v>
      </c>
      <c r="I1269" s="9">
        <v>5.9557164000000003E-2</v>
      </c>
      <c r="J1269" s="10">
        <v>263.7226</v>
      </c>
      <c r="K1269" s="11">
        <v>4.4000000000000004</v>
      </c>
      <c r="L1269" s="11" t="str">
        <f>IF(Tabla134[[#This Row],[Item Weight]]&lt;$U$12,"Poco Peso",IF(Tabla134[[#This Row],[Item Weight]]&lt;$U$13,"Peso Medio","Peso Alto"))</f>
        <v>Poco Peso</v>
      </c>
      <c r="N1269" s="11">
        <f>IF(Tabla134[[#This Row],[Item Weight (Nulos)]]="",VLOOKUP(Tabla134[[#This Row],[Item Identifier]],'Tabla para Nulos'!$A$3:$B$1563,2,FALSE),Tabla134[[#This Row],[Item Weight (Nulos)]])</f>
        <v>6.8250000000000002</v>
      </c>
      <c r="O1269" s="11" t="str">
        <f>IF(Tabla134[[#This Row],[Item Visibility]]&lt;$U$15,"Poca visibilidad",IF(Tabla134[[#This Row],[Item Visibility]]&lt;$U$16,"Visibilidad media","Mayor visibilidad"))</f>
        <v>Visibilidad media</v>
      </c>
      <c r="P1269" s="11" t="str">
        <f>IF(Tabla134[[#This Row],[Rating]]&lt;2,"Muy Malo",IF(Tabla134[[#This Row],[Rating]]&lt;3,"Malo",IF(Tabla134[[#This Row],[Rating]]&lt;4,"Regular",IF(Tabla134[[#This Row],[Rating]]&lt;5,"Bueno","Excelente"))))</f>
        <v>Bueno</v>
      </c>
    </row>
    <row r="1270" spans="1:16" x14ac:dyDescent="0.2">
      <c r="A1270" s="7" t="s">
        <v>124</v>
      </c>
      <c r="B1270" s="7" t="s">
        <v>636</v>
      </c>
      <c r="C1270" s="7" t="s">
        <v>4</v>
      </c>
      <c r="D1270" s="8">
        <v>2018</v>
      </c>
      <c r="E1270" s="7" t="s">
        <v>13</v>
      </c>
      <c r="F1270" s="7" t="s">
        <v>2</v>
      </c>
      <c r="G1270" s="7" t="s">
        <v>1</v>
      </c>
      <c r="H1270" s="7" t="s">
        <v>12</v>
      </c>
      <c r="I1270" s="9">
        <v>3.2099989000000002E-2</v>
      </c>
      <c r="J1270" s="10">
        <v>164.15260000000001</v>
      </c>
      <c r="K1270" s="11">
        <v>4.4000000000000004</v>
      </c>
      <c r="L1270" s="11" t="str">
        <f>IF(Tabla134[[#This Row],[Item Weight]]&lt;$U$12,"Poco Peso",IF(Tabla134[[#This Row],[Item Weight]]&lt;$U$13,"Peso Medio","Peso Alto"))</f>
        <v>Peso Medio</v>
      </c>
      <c r="N1270" s="11">
        <f>IF(Tabla134[[#This Row],[Item Weight (Nulos)]]="",VLOOKUP(Tabla134[[#This Row],[Item Identifier]],'Tabla para Nulos'!$A$3:$B$1563,2,FALSE),Tabla134[[#This Row],[Item Weight (Nulos)]])</f>
        <v>11.150000000000002</v>
      </c>
      <c r="O1270" s="11" t="str">
        <f>IF(Tabla134[[#This Row],[Item Visibility]]&lt;$U$15,"Poca visibilidad",IF(Tabla134[[#This Row],[Item Visibility]]&lt;$U$16,"Visibilidad media","Mayor visibilidad"))</f>
        <v>Visibilidad media</v>
      </c>
      <c r="P1270" s="11" t="str">
        <f>IF(Tabla134[[#This Row],[Rating]]&lt;2,"Muy Malo",IF(Tabla134[[#This Row],[Rating]]&lt;3,"Malo",IF(Tabla134[[#This Row],[Rating]]&lt;4,"Regular",IF(Tabla134[[#This Row],[Rating]]&lt;5,"Bueno","Excelente"))))</f>
        <v>Bueno</v>
      </c>
    </row>
    <row r="1271" spans="1:16" x14ac:dyDescent="0.2">
      <c r="A1271" s="7" t="s">
        <v>124</v>
      </c>
      <c r="B1271" s="7" t="s">
        <v>764</v>
      </c>
      <c r="C1271" s="7" t="s">
        <v>4</v>
      </c>
      <c r="D1271" s="8">
        <v>2018</v>
      </c>
      <c r="E1271" s="7" t="s">
        <v>13</v>
      </c>
      <c r="F1271" s="7" t="s">
        <v>2</v>
      </c>
      <c r="G1271" s="7" t="s">
        <v>1</v>
      </c>
      <c r="H1271" s="7" t="s">
        <v>12</v>
      </c>
      <c r="I1271" s="9">
        <v>2.7580163000000001E-2</v>
      </c>
      <c r="J1271" s="10">
        <v>62.216799999999999</v>
      </c>
      <c r="K1271" s="11">
        <v>4.4000000000000004</v>
      </c>
      <c r="L1271" s="11" t="str">
        <f>IF(Tabla134[[#This Row],[Item Weight]]&lt;$U$12,"Poco Peso",IF(Tabla134[[#This Row],[Item Weight]]&lt;$U$13,"Peso Medio","Peso Alto"))</f>
        <v>Peso Alto</v>
      </c>
      <c r="N1271" s="11">
        <f>IF(Tabla134[[#This Row],[Item Weight (Nulos)]]="",VLOOKUP(Tabla134[[#This Row],[Item Identifier]],'Tabla para Nulos'!$A$3:$B$1563,2,FALSE),Tabla134[[#This Row],[Item Weight (Nulos)]])</f>
        <v>19.350000000000001</v>
      </c>
      <c r="O1271" s="11" t="str">
        <f>IF(Tabla134[[#This Row],[Item Visibility]]&lt;$U$15,"Poca visibilidad",IF(Tabla134[[#This Row],[Item Visibility]]&lt;$U$16,"Visibilidad media","Mayor visibilidad"))</f>
        <v>Visibilidad media</v>
      </c>
      <c r="P1271" s="11" t="str">
        <f>IF(Tabla134[[#This Row],[Rating]]&lt;2,"Muy Malo",IF(Tabla134[[#This Row],[Rating]]&lt;3,"Malo",IF(Tabla134[[#This Row],[Rating]]&lt;4,"Regular",IF(Tabla134[[#This Row],[Rating]]&lt;5,"Bueno","Excelente"))))</f>
        <v>Bueno</v>
      </c>
    </row>
    <row r="1272" spans="1:16" x14ac:dyDescent="0.2">
      <c r="A1272" s="7" t="s">
        <v>124</v>
      </c>
      <c r="B1272" s="7" t="s">
        <v>1558</v>
      </c>
      <c r="C1272" s="7" t="s">
        <v>171</v>
      </c>
      <c r="D1272" s="8">
        <v>2018</v>
      </c>
      <c r="E1272" s="7" t="s">
        <v>13</v>
      </c>
      <c r="F1272" s="7" t="s">
        <v>2</v>
      </c>
      <c r="G1272" s="7" t="s">
        <v>1</v>
      </c>
      <c r="H1272" s="7" t="s">
        <v>12</v>
      </c>
      <c r="I1272" s="9">
        <v>1.055095E-2</v>
      </c>
      <c r="J1272" s="10">
        <v>234.9958</v>
      </c>
      <c r="K1272" s="11">
        <v>4.4000000000000004</v>
      </c>
      <c r="L1272" s="11" t="str">
        <f>IF(Tabla134[[#This Row],[Item Weight]]&lt;$U$12,"Poco Peso",IF(Tabla134[[#This Row],[Item Weight]]&lt;$U$13,"Peso Medio","Peso Alto"))</f>
        <v>Peso Alto</v>
      </c>
      <c r="N1272" s="11">
        <f>IF(Tabla134[[#This Row],[Item Weight (Nulos)]]="",VLOOKUP(Tabla134[[#This Row],[Item Identifier]],'Tabla para Nulos'!$A$3:$B$1563,2,FALSE),Tabla134[[#This Row],[Item Weight (Nulos)]])</f>
        <v>21.1</v>
      </c>
      <c r="O1272" s="11" t="str">
        <f>IF(Tabla134[[#This Row],[Item Visibility]]&lt;$U$15,"Poca visibilidad",IF(Tabla134[[#This Row],[Item Visibility]]&lt;$U$16,"Visibilidad media","Mayor visibilidad"))</f>
        <v>Poca visibilidad</v>
      </c>
      <c r="P1272" s="11" t="str">
        <f>IF(Tabla134[[#This Row],[Rating]]&lt;2,"Muy Malo",IF(Tabla134[[#This Row],[Rating]]&lt;3,"Malo",IF(Tabla134[[#This Row],[Rating]]&lt;4,"Regular",IF(Tabla134[[#This Row],[Rating]]&lt;5,"Bueno","Excelente"))))</f>
        <v>Bueno</v>
      </c>
    </row>
    <row r="1273" spans="1:16" x14ac:dyDescent="0.2">
      <c r="A1273" s="7" t="s">
        <v>124</v>
      </c>
      <c r="B1273" s="7" t="s">
        <v>619</v>
      </c>
      <c r="C1273" s="7" t="s">
        <v>171</v>
      </c>
      <c r="D1273" s="8">
        <v>2018</v>
      </c>
      <c r="E1273" s="7" t="s">
        <v>13</v>
      </c>
      <c r="F1273" s="7" t="s">
        <v>2</v>
      </c>
      <c r="G1273" s="7" t="s">
        <v>1</v>
      </c>
      <c r="H1273" s="7" t="s">
        <v>12</v>
      </c>
      <c r="I1273" s="9">
        <v>1.0315349999999999E-2</v>
      </c>
      <c r="J1273" s="10">
        <v>208.49539999999999</v>
      </c>
      <c r="K1273" s="11">
        <v>4.4000000000000004</v>
      </c>
      <c r="L1273" s="11" t="str">
        <f>IF(Tabla134[[#This Row],[Item Weight]]&lt;$U$12,"Poco Peso",IF(Tabla134[[#This Row],[Item Weight]]&lt;$U$13,"Peso Medio","Peso Alto"))</f>
        <v>Peso Alto</v>
      </c>
      <c r="N1273" s="11">
        <f>IF(Tabla134[[#This Row],[Item Weight (Nulos)]]="",VLOOKUP(Tabla134[[#This Row],[Item Identifier]],'Tabla para Nulos'!$A$3:$B$1563,2,FALSE),Tabla134[[#This Row],[Item Weight (Nulos)]])</f>
        <v>18.75</v>
      </c>
      <c r="O1273" s="11" t="str">
        <f>IF(Tabla134[[#This Row],[Item Visibility]]&lt;$U$15,"Poca visibilidad",IF(Tabla134[[#This Row],[Item Visibility]]&lt;$U$16,"Visibilidad media","Mayor visibilidad"))</f>
        <v>Poca visibilidad</v>
      </c>
      <c r="P1273" s="11" t="str">
        <f>IF(Tabla134[[#This Row],[Rating]]&lt;2,"Muy Malo",IF(Tabla134[[#This Row],[Rating]]&lt;3,"Malo",IF(Tabla134[[#This Row],[Rating]]&lt;4,"Regular",IF(Tabla134[[#This Row],[Rating]]&lt;5,"Bueno","Excelente"))))</f>
        <v>Bueno</v>
      </c>
    </row>
    <row r="1274" spans="1:16" x14ac:dyDescent="0.2">
      <c r="A1274" s="7" t="s">
        <v>124</v>
      </c>
      <c r="B1274" s="7" t="s">
        <v>759</v>
      </c>
      <c r="C1274" s="7" t="s">
        <v>171</v>
      </c>
      <c r="D1274" s="8">
        <v>2018</v>
      </c>
      <c r="E1274" s="7" t="s">
        <v>13</v>
      </c>
      <c r="F1274" s="7" t="s">
        <v>2</v>
      </c>
      <c r="G1274" s="7" t="s">
        <v>1</v>
      </c>
      <c r="H1274" s="7" t="s">
        <v>12</v>
      </c>
      <c r="I1274" s="9">
        <v>1.2481638E-2</v>
      </c>
      <c r="J1274" s="10">
        <v>168.34739999999999</v>
      </c>
      <c r="K1274" s="11">
        <v>4.4000000000000004</v>
      </c>
      <c r="L1274" s="11" t="str">
        <f>IF(Tabla134[[#This Row],[Item Weight]]&lt;$U$12,"Poco Peso",IF(Tabla134[[#This Row],[Item Weight]]&lt;$U$13,"Peso Medio","Peso Alto"))</f>
        <v>Peso Alto</v>
      </c>
      <c r="N1274" s="11">
        <f>IF(Tabla134[[#This Row],[Item Weight (Nulos)]]="",VLOOKUP(Tabla134[[#This Row],[Item Identifier]],'Tabla para Nulos'!$A$3:$B$1563,2,FALSE),Tabla134[[#This Row],[Item Weight (Nulos)]])</f>
        <v>17.7</v>
      </c>
      <c r="O1274" s="11" t="str">
        <f>IF(Tabla134[[#This Row],[Item Visibility]]&lt;$U$15,"Poca visibilidad",IF(Tabla134[[#This Row],[Item Visibility]]&lt;$U$16,"Visibilidad media","Mayor visibilidad"))</f>
        <v>Poca visibilidad</v>
      </c>
      <c r="P1274" s="11" t="str">
        <f>IF(Tabla134[[#This Row],[Rating]]&lt;2,"Muy Malo",IF(Tabla134[[#This Row],[Rating]]&lt;3,"Malo",IF(Tabla134[[#This Row],[Rating]]&lt;4,"Regular",IF(Tabla134[[#This Row],[Rating]]&lt;5,"Bueno","Excelente"))))</f>
        <v>Bueno</v>
      </c>
    </row>
    <row r="1275" spans="1:16" x14ac:dyDescent="0.2">
      <c r="A1275" s="7" t="s">
        <v>124</v>
      </c>
      <c r="B1275" s="7" t="s">
        <v>598</v>
      </c>
      <c r="C1275" s="7" t="s">
        <v>14</v>
      </c>
      <c r="D1275" s="8">
        <v>2018</v>
      </c>
      <c r="E1275" s="7" t="s">
        <v>13</v>
      </c>
      <c r="F1275" s="7" t="s">
        <v>2</v>
      </c>
      <c r="G1275" s="7" t="s">
        <v>1</v>
      </c>
      <c r="H1275" s="7" t="s">
        <v>12</v>
      </c>
      <c r="I1275" s="9">
        <v>4.4829294999999998E-2</v>
      </c>
      <c r="J1275" s="10">
        <v>187.4556</v>
      </c>
      <c r="K1275" s="11">
        <v>4.4000000000000004</v>
      </c>
      <c r="L1275" s="11" t="str">
        <f>IF(Tabla134[[#This Row],[Item Weight]]&lt;$U$12,"Poco Peso",IF(Tabla134[[#This Row],[Item Weight]]&lt;$U$13,"Peso Medio","Peso Alto"))</f>
        <v>Peso Medio</v>
      </c>
      <c r="N1275" s="11">
        <f>IF(Tabla134[[#This Row],[Item Weight (Nulos)]]="",VLOOKUP(Tabla134[[#This Row],[Item Identifier]],'Tabla para Nulos'!$A$3:$B$1563,2,FALSE),Tabla134[[#This Row],[Item Weight (Nulos)]])</f>
        <v>16.75</v>
      </c>
      <c r="O1275" s="11" t="str">
        <f>IF(Tabla134[[#This Row],[Item Visibility]]&lt;$U$15,"Poca visibilidad",IF(Tabla134[[#This Row],[Item Visibility]]&lt;$U$16,"Visibilidad media","Mayor visibilidad"))</f>
        <v>Visibilidad media</v>
      </c>
      <c r="P1275" s="11" t="str">
        <f>IF(Tabla134[[#This Row],[Rating]]&lt;2,"Muy Malo",IF(Tabla134[[#This Row],[Rating]]&lt;3,"Malo",IF(Tabla134[[#This Row],[Rating]]&lt;4,"Regular",IF(Tabla134[[#This Row],[Rating]]&lt;5,"Bueno","Excelente"))))</f>
        <v>Bueno</v>
      </c>
    </row>
    <row r="1276" spans="1:16" x14ac:dyDescent="0.2">
      <c r="A1276" s="7" t="s">
        <v>6</v>
      </c>
      <c r="B1276" s="7" t="s">
        <v>1257</v>
      </c>
      <c r="C1276" s="7" t="s">
        <v>108</v>
      </c>
      <c r="D1276" s="8">
        <v>2018</v>
      </c>
      <c r="E1276" s="7" t="s">
        <v>13</v>
      </c>
      <c r="F1276" s="7" t="s">
        <v>2</v>
      </c>
      <c r="G1276" s="7" t="s">
        <v>1</v>
      </c>
      <c r="H1276" s="7" t="s">
        <v>12</v>
      </c>
      <c r="I1276" s="9">
        <v>3.2892112000000001E-2</v>
      </c>
      <c r="J1276" s="10">
        <v>49.300800000000002</v>
      </c>
      <c r="K1276" s="11">
        <v>4.4000000000000004</v>
      </c>
      <c r="L1276" s="11" t="str">
        <f>IF(Tabla134[[#This Row],[Item Weight]]&lt;$U$12,"Poco Peso",IF(Tabla134[[#This Row],[Item Weight]]&lt;$U$13,"Peso Medio","Peso Alto"))</f>
        <v>Peso Medio</v>
      </c>
      <c r="N1276" s="11">
        <f>IF(Tabla134[[#This Row],[Item Weight (Nulos)]]="",VLOOKUP(Tabla134[[#This Row],[Item Identifier]],'Tabla para Nulos'!$A$3:$B$1563,2,FALSE),Tabla134[[#This Row],[Item Weight (Nulos)]])</f>
        <v>10.6</v>
      </c>
      <c r="O1276" s="11" t="str">
        <f>IF(Tabla134[[#This Row],[Item Visibility]]&lt;$U$15,"Poca visibilidad",IF(Tabla134[[#This Row],[Item Visibility]]&lt;$U$16,"Visibilidad media","Mayor visibilidad"))</f>
        <v>Visibilidad media</v>
      </c>
      <c r="P1276" s="11" t="str">
        <f>IF(Tabla134[[#This Row],[Rating]]&lt;2,"Muy Malo",IF(Tabla134[[#This Row],[Rating]]&lt;3,"Malo",IF(Tabla134[[#This Row],[Rating]]&lt;4,"Regular",IF(Tabla134[[#This Row],[Rating]]&lt;5,"Bueno","Excelente"))))</f>
        <v>Bueno</v>
      </c>
    </row>
    <row r="1277" spans="1:16" x14ac:dyDescent="0.2">
      <c r="A1277" s="7" t="s">
        <v>6</v>
      </c>
      <c r="B1277" s="7" t="s">
        <v>575</v>
      </c>
      <c r="C1277" s="7" t="s">
        <v>25</v>
      </c>
      <c r="D1277" s="8">
        <v>2018</v>
      </c>
      <c r="E1277" s="7" t="s">
        <v>13</v>
      </c>
      <c r="F1277" s="7" t="s">
        <v>2</v>
      </c>
      <c r="G1277" s="7" t="s">
        <v>1</v>
      </c>
      <c r="H1277" s="7" t="s">
        <v>12</v>
      </c>
      <c r="I1277" s="9">
        <v>2.9023047999999999E-2</v>
      </c>
      <c r="J1277" s="10">
        <v>177.83699999999999</v>
      </c>
      <c r="K1277" s="11">
        <v>4.4000000000000004</v>
      </c>
      <c r="L1277" s="11" t="str">
        <f>IF(Tabla134[[#This Row],[Item Weight]]&lt;$U$12,"Poco Peso",IF(Tabla134[[#This Row],[Item Weight]]&lt;$U$13,"Peso Medio","Peso Alto"))</f>
        <v>Peso Medio</v>
      </c>
      <c r="N1277" s="11">
        <f>IF(Tabla134[[#This Row],[Item Weight (Nulos)]]="",VLOOKUP(Tabla134[[#This Row],[Item Identifier]],'Tabla para Nulos'!$A$3:$B$1563,2,FALSE),Tabla134[[#This Row],[Item Weight (Nulos)]])</f>
        <v>9.6950000000000003</v>
      </c>
      <c r="O1277" s="11" t="str">
        <f>IF(Tabla134[[#This Row],[Item Visibility]]&lt;$U$15,"Poca visibilidad",IF(Tabla134[[#This Row],[Item Visibility]]&lt;$U$16,"Visibilidad media","Mayor visibilidad"))</f>
        <v>Visibilidad media</v>
      </c>
      <c r="P1277" s="11" t="str">
        <f>IF(Tabla134[[#This Row],[Rating]]&lt;2,"Muy Malo",IF(Tabla134[[#This Row],[Rating]]&lt;3,"Malo",IF(Tabla134[[#This Row],[Rating]]&lt;4,"Regular",IF(Tabla134[[#This Row],[Rating]]&lt;5,"Bueno","Excelente"))))</f>
        <v>Bueno</v>
      </c>
    </row>
    <row r="1278" spans="1:16" x14ac:dyDescent="0.2">
      <c r="A1278" s="7" t="s">
        <v>6</v>
      </c>
      <c r="B1278" s="7" t="s">
        <v>1330</v>
      </c>
      <c r="C1278" s="7" t="s">
        <v>17</v>
      </c>
      <c r="D1278" s="8">
        <v>2018</v>
      </c>
      <c r="E1278" s="7" t="s">
        <v>13</v>
      </c>
      <c r="F1278" s="7" t="s">
        <v>2</v>
      </c>
      <c r="G1278" s="7" t="s">
        <v>1</v>
      </c>
      <c r="H1278" s="7" t="s">
        <v>12</v>
      </c>
      <c r="I1278" s="9">
        <v>9.6000183000000003E-2</v>
      </c>
      <c r="J1278" s="10">
        <v>43.708599999999997</v>
      </c>
      <c r="K1278" s="11">
        <v>4.4000000000000004</v>
      </c>
      <c r="L1278" s="11" t="str">
        <f>IF(Tabla134[[#This Row],[Item Weight]]&lt;$U$12,"Poco Peso",IF(Tabla134[[#This Row],[Item Weight]]&lt;$U$13,"Peso Medio","Peso Alto"))</f>
        <v>Poco Peso</v>
      </c>
      <c r="N1278" s="11">
        <f>IF(Tabla134[[#This Row],[Item Weight (Nulos)]]="",VLOOKUP(Tabla134[[#This Row],[Item Identifier]],'Tabla para Nulos'!$A$3:$B$1563,2,FALSE),Tabla134[[#This Row],[Item Weight (Nulos)]])</f>
        <v>5.9249999999999989</v>
      </c>
      <c r="O1278" s="11" t="str">
        <f>IF(Tabla134[[#This Row],[Item Visibility]]&lt;$U$15,"Poca visibilidad",IF(Tabla134[[#This Row],[Item Visibility]]&lt;$U$16,"Visibilidad media","Mayor visibilidad"))</f>
        <v>Mayor visibilidad</v>
      </c>
      <c r="P1278" s="11" t="str">
        <f>IF(Tabla134[[#This Row],[Rating]]&lt;2,"Muy Malo",IF(Tabla134[[#This Row],[Rating]]&lt;3,"Malo",IF(Tabla134[[#This Row],[Rating]]&lt;4,"Regular",IF(Tabla134[[#This Row],[Rating]]&lt;5,"Bueno","Excelente"))))</f>
        <v>Bueno</v>
      </c>
    </row>
    <row r="1279" spans="1:16" x14ac:dyDescent="0.2">
      <c r="A1279" s="7" t="s">
        <v>6</v>
      </c>
      <c r="B1279" s="7" t="s">
        <v>938</v>
      </c>
      <c r="C1279" s="7" t="s">
        <v>10</v>
      </c>
      <c r="D1279" s="8">
        <v>2018</v>
      </c>
      <c r="E1279" s="7" t="s">
        <v>13</v>
      </c>
      <c r="F1279" s="7" t="s">
        <v>2</v>
      </c>
      <c r="G1279" s="7" t="s">
        <v>1</v>
      </c>
      <c r="H1279" s="7" t="s">
        <v>12</v>
      </c>
      <c r="I1279" s="9">
        <v>0.158947217</v>
      </c>
      <c r="J1279" s="10">
        <v>145.5102</v>
      </c>
      <c r="K1279" s="11">
        <v>4.4000000000000004</v>
      </c>
      <c r="L1279" s="11" t="str">
        <f>IF(Tabla134[[#This Row],[Item Weight]]&lt;$U$12,"Poco Peso",IF(Tabla134[[#This Row],[Item Weight]]&lt;$U$13,"Peso Medio","Peso Alto"))</f>
        <v>Peso Medio</v>
      </c>
      <c r="N1279" s="11">
        <f>IF(Tabla134[[#This Row],[Item Weight (Nulos)]]="",VLOOKUP(Tabla134[[#This Row],[Item Identifier]],'Tabla para Nulos'!$A$3:$B$1563,2,FALSE),Tabla134[[#This Row],[Item Weight (Nulos)]])</f>
        <v>13.5</v>
      </c>
      <c r="O1279" s="11" t="str">
        <f>IF(Tabla134[[#This Row],[Item Visibility]]&lt;$U$15,"Poca visibilidad",IF(Tabla134[[#This Row],[Item Visibility]]&lt;$U$16,"Visibilidad media","Mayor visibilidad"))</f>
        <v>Mayor visibilidad</v>
      </c>
      <c r="P1279" s="11" t="str">
        <f>IF(Tabla134[[#This Row],[Rating]]&lt;2,"Muy Malo",IF(Tabla134[[#This Row],[Rating]]&lt;3,"Malo",IF(Tabla134[[#This Row],[Rating]]&lt;4,"Regular",IF(Tabla134[[#This Row],[Rating]]&lt;5,"Bueno","Excelente"))))</f>
        <v>Bueno</v>
      </c>
    </row>
    <row r="1280" spans="1:16" x14ac:dyDescent="0.2">
      <c r="A1280" s="7" t="s">
        <v>6</v>
      </c>
      <c r="B1280" s="7" t="s">
        <v>558</v>
      </c>
      <c r="C1280" s="7" t="s">
        <v>10</v>
      </c>
      <c r="D1280" s="8">
        <v>2018</v>
      </c>
      <c r="E1280" s="7" t="s">
        <v>13</v>
      </c>
      <c r="F1280" s="7" t="s">
        <v>2</v>
      </c>
      <c r="G1280" s="7" t="s">
        <v>1</v>
      </c>
      <c r="H1280" s="7" t="s">
        <v>12</v>
      </c>
      <c r="I1280" s="9">
        <v>4.8924810999999999E-2</v>
      </c>
      <c r="J1280" s="10">
        <v>147.4102</v>
      </c>
      <c r="K1280" s="11">
        <v>4.4000000000000004</v>
      </c>
      <c r="L1280" s="11" t="str">
        <f>IF(Tabla134[[#This Row],[Item Weight]]&lt;$U$12,"Poco Peso",IF(Tabla134[[#This Row],[Item Weight]]&lt;$U$13,"Peso Medio","Peso Alto"))</f>
        <v>Poco Peso</v>
      </c>
      <c r="N1280" s="11">
        <f>IF(Tabla134[[#This Row],[Item Weight (Nulos)]]="",VLOOKUP(Tabla134[[#This Row],[Item Identifier]],'Tabla para Nulos'!$A$3:$B$1563,2,FALSE),Tabla134[[#This Row],[Item Weight (Nulos)]])</f>
        <v>6.4599999999999991</v>
      </c>
      <c r="O1280" s="11" t="str">
        <f>IF(Tabla134[[#This Row],[Item Visibility]]&lt;$U$15,"Poca visibilidad",IF(Tabla134[[#This Row],[Item Visibility]]&lt;$U$16,"Visibilidad media","Mayor visibilidad"))</f>
        <v>Visibilidad media</v>
      </c>
      <c r="P1280" s="11" t="str">
        <f>IF(Tabla134[[#This Row],[Rating]]&lt;2,"Muy Malo",IF(Tabla134[[#This Row],[Rating]]&lt;3,"Malo",IF(Tabla134[[#This Row],[Rating]]&lt;4,"Regular",IF(Tabla134[[#This Row],[Rating]]&lt;5,"Bueno","Excelente"))))</f>
        <v>Bueno</v>
      </c>
    </row>
    <row r="1281" spans="1:16" x14ac:dyDescent="0.2">
      <c r="A1281" s="7" t="s">
        <v>6</v>
      </c>
      <c r="B1281" s="7" t="s">
        <v>349</v>
      </c>
      <c r="C1281" s="7" t="s">
        <v>10</v>
      </c>
      <c r="D1281" s="8">
        <v>2018</v>
      </c>
      <c r="E1281" s="7" t="s">
        <v>13</v>
      </c>
      <c r="F1281" s="7" t="s">
        <v>2</v>
      </c>
      <c r="G1281" s="7" t="s">
        <v>1</v>
      </c>
      <c r="H1281" s="7" t="s">
        <v>12</v>
      </c>
      <c r="I1281" s="9">
        <v>7.6944657999999999E-2</v>
      </c>
      <c r="J1281" s="10">
        <v>257.13299999999998</v>
      </c>
      <c r="K1281" s="11">
        <v>4.4000000000000004</v>
      </c>
      <c r="L1281" s="11" t="str">
        <f>IF(Tabla134[[#This Row],[Item Weight]]&lt;$U$12,"Poco Peso",IF(Tabla134[[#This Row],[Item Weight]]&lt;$U$13,"Peso Medio","Peso Alto"))</f>
        <v>Poco Peso</v>
      </c>
      <c r="N1281" s="11">
        <f>IF(Tabla134[[#This Row],[Item Weight (Nulos)]]="",VLOOKUP(Tabla134[[#This Row],[Item Identifier]],'Tabla para Nulos'!$A$3:$B$1563,2,FALSE),Tabla134[[#This Row],[Item Weight (Nulos)]])</f>
        <v>5.82</v>
      </c>
      <c r="O1281" s="11" t="str">
        <f>IF(Tabla134[[#This Row],[Item Visibility]]&lt;$U$15,"Poca visibilidad",IF(Tabla134[[#This Row],[Item Visibility]]&lt;$U$16,"Visibilidad media","Mayor visibilidad"))</f>
        <v>Visibilidad media</v>
      </c>
      <c r="P1281" s="11" t="str">
        <f>IF(Tabla134[[#This Row],[Rating]]&lt;2,"Muy Malo",IF(Tabla134[[#This Row],[Rating]]&lt;3,"Malo",IF(Tabla134[[#This Row],[Rating]]&lt;4,"Regular",IF(Tabla134[[#This Row],[Rating]]&lt;5,"Bueno","Excelente"))))</f>
        <v>Bueno</v>
      </c>
    </row>
    <row r="1282" spans="1:16" x14ac:dyDescent="0.2">
      <c r="A1282" s="7" t="s">
        <v>6</v>
      </c>
      <c r="B1282" s="7" t="s">
        <v>810</v>
      </c>
      <c r="C1282" s="7" t="s">
        <v>47</v>
      </c>
      <c r="D1282" s="8">
        <v>2018</v>
      </c>
      <c r="E1282" s="7" t="s">
        <v>13</v>
      </c>
      <c r="F1282" s="7" t="s">
        <v>2</v>
      </c>
      <c r="G1282" s="7" t="s">
        <v>1</v>
      </c>
      <c r="H1282" s="7" t="s">
        <v>12</v>
      </c>
      <c r="I1282" s="9">
        <v>3.3597373999999999E-2</v>
      </c>
      <c r="J1282" s="10">
        <v>197.24260000000001</v>
      </c>
      <c r="K1282" s="11">
        <v>4.4000000000000004</v>
      </c>
      <c r="L1282" s="11" t="str">
        <f>IF(Tabla134[[#This Row],[Item Weight]]&lt;$U$12,"Poco Peso",IF(Tabla134[[#This Row],[Item Weight]]&lt;$U$13,"Peso Medio","Peso Alto"))</f>
        <v>Peso Medio</v>
      </c>
      <c r="N1282" s="11">
        <f>IF(Tabla134[[#This Row],[Item Weight (Nulos)]]="",VLOOKUP(Tabla134[[#This Row],[Item Identifier]],'Tabla para Nulos'!$A$3:$B$1563,2,FALSE),Tabla134[[#This Row],[Item Weight (Nulos)]])</f>
        <v>12.349999999999998</v>
      </c>
      <c r="O1282" s="11" t="str">
        <f>IF(Tabla134[[#This Row],[Item Visibility]]&lt;$U$15,"Poca visibilidad",IF(Tabla134[[#This Row],[Item Visibility]]&lt;$U$16,"Visibilidad media","Mayor visibilidad"))</f>
        <v>Visibilidad media</v>
      </c>
      <c r="P1282" s="11" t="str">
        <f>IF(Tabla134[[#This Row],[Rating]]&lt;2,"Muy Malo",IF(Tabla134[[#This Row],[Rating]]&lt;3,"Malo",IF(Tabla134[[#This Row],[Rating]]&lt;4,"Regular",IF(Tabla134[[#This Row],[Rating]]&lt;5,"Bueno","Excelente"))))</f>
        <v>Bueno</v>
      </c>
    </row>
    <row r="1283" spans="1:16" x14ac:dyDescent="0.2">
      <c r="A1283" s="7" t="s">
        <v>6</v>
      </c>
      <c r="B1283" s="7" t="s">
        <v>75</v>
      </c>
      <c r="C1283" s="7" t="s">
        <v>71</v>
      </c>
      <c r="D1283" s="8">
        <v>2020</v>
      </c>
      <c r="E1283" s="7" t="s">
        <v>919</v>
      </c>
      <c r="F1283" s="7" t="s">
        <v>796</v>
      </c>
      <c r="G1283" s="7" t="s">
        <v>702</v>
      </c>
      <c r="H1283" s="7" t="s">
        <v>7</v>
      </c>
      <c r="I1283" s="9">
        <v>9.444959E-2</v>
      </c>
      <c r="J1283" s="10">
        <v>187.82140000000001</v>
      </c>
      <c r="K1283" s="11">
        <v>4.3</v>
      </c>
      <c r="L1283" s="11" t="str">
        <f>IF(Tabla134[[#This Row],[Item Weight]]&lt;$U$12,"Poco Peso",IF(Tabla134[[#This Row],[Item Weight]]&lt;$U$13,"Peso Medio","Peso Alto"))</f>
        <v>Peso Alto</v>
      </c>
      <c r="M1283" s="7">
        <v>19.2</v>
      </c>
      <c r="N1283" s="11">
        <f>IF(Tabla134[[#This Row],[Item Weight (Nulos)]]="",VLOOKUP(Tabla134[[#This Row],[Item Identifier]],'Tabla para Nulos'!$A$3:$B$1563,2,FALSE),Tabla134[[#This Row],[Item Weight (Nulos)]])</f>
        <v>19.2</v>
      </c>
      <c r="O1283" s="11" t="str">
        <f>IF(Tabla134[[#This Row],[Item Visibility]]&lt;$U$15,"Poca visibilidad",IF(Tabla134[[#This Row],[Item Visibility]]&lt;$U$16,"Visibilidad media","Mayor visibilidad"))</f>
        <v>Visibilidad media</v>
      </c>
      <c r="P1283" s="11" t="str">
        <f>IF(Tabla134[[#This Row],[Rating]]&lt;2,"Muy Malo",IF(Tabla134[[#This Row],[Rating]]&lt;3,"Malo",IF(Tabla134[[#This Row],[Rating]]&lt;4,"Regular",IF(Tabla134[[#This Row],[Rating]]&lt;5,"Bueno","Excelente"))))</f>
        <v>Bueno</v>
      </c>
    </row>
    <row r="1284" spans="1:16" x14ac:dyDescent="0.2">
      <c r="A1284" s="7" t="s">
        <v>124</v>
      </c>
      <c r="B1284" s="7" t="s">
        <v>465</v>
      </c>
      <c r="C1284" s="7" t="s">
        <v>216</v>
      </c>
      <c r="D1284" s="8">
        <v>2018</v>
      </c>
      <c r="E1284" s="7" t="s">
        <v>13</v>
      </c>
      <c r="F1284" s="7" t="s">
        <v>2</v>
      </c>
      <c r="G1284" s="7" t="s">
        <v>1</v>
      </c>
      <c r="H1284" s="7" t="s">
        <v>12</v>
      </c>
      <c r="I1284" s="9">
        <v>3.4237681999999998E-2</v>
      </c>
      <c r="J1284" s="10">
        <v>113.2834</v>
      </c>
      <c r="K1284" s="11">
        <v>4.3</v>
      </c>
      <c r="L1284" s="11" t="str">
        <f>IF(Tabla134[[#This Row],[Item Weight]]&lt;$U$12,"Poco Peso",IF(Tabla134[[#This Row],[Item Weight]]&lt;$U$13,"Peso Medio","Peso Alto"))</f>
        <v>Poco Peso</v>
      </c>
      <c r="N1284" s="11">
        <f>IF(Tabla134[[#This Row],[Item Weight (Nulos)]]="",VLOOKUP(Tabla134[[#This Row],[Item Identifier]],'Tabla para Nulos'!$A$3:$B$1563,2,FALSE),Tabla134[[#This Row],[Item Weight (Nulos)]])</f>
        <v>8.26</v>
      </c>
      <c r="O1284" s="11" t="str">
        <f>IF(Tabla134[[#This Row],[Item Visibility]]&lt;$U$15,"Poca visibilidad",IF(Tabla134[[#This Row],[Item Visibility]]&lt;$U$16,"Visibilidad media","Mayor visibilidad"))</f>
        <v>Visibilidad media</v>
      </c>
      <c r="P1284" s="11" t="str">
        <f>IF(Tabla134[[#This Row],[Rating]]&lt;2,"Muy Malo",IF(Tabla134[[#This Row],[Rating]]&lt;3,"Malo",IF(Tabla134[[#This Row],[Rating]]&lt;4,"Regular",IF(Tabla134[[#This Row],[Rating]]&lt;5,"Bueno","Excelente"))))</f>
        <v>Bueno</v>
      </c>
    </row>
    <row r="1285" spans="1:16" x14ac:dyDescent="0.2">
      <c r="A1285" s="7" t="s">
        <v>6</v>
      </c>
      <c r="B1285" s="7" t="s">
        <v>1330</v>
      </c>
      <c r="C1285" s="7" t="s">
        <v>17</v>
      </c>
      <c r="D1285" s="8">
        <v>2011</v>
      </c>
      <c r="E1285" s="7" t="s">
        <v>703</v>
      </c>
      <c r="F1285" s="7" t="s">
        <v>2</v>
      </c>
      <c r="G1285" s="7" t="s">
        <v>702</v>
      </c>
      <c r="H1285" s="7" t="s">
        <v>1621</v>
      </c>
      <c r="I1285" s="9">
        <v>0.16146653399999999</v>
      </c>
      <c r="J1285" s="10">
        <v>45.508600000000001</v>
      </c>
      <c r="K1285" s="11">
        <v>4.3</v>
      </c>
      <c r="L1285" s="11" t="str">
        <f>IF(Tabla134[[#This Row],[Item Weight]]&lt;$U$12,"Poco Peso",IF(Tabla134[[#This Row],[Item Weight]]&lt;$U$13,"Peso Medio","Peso Alto"))</f>
        <v>Poco Peso</v>
      </c>
      <c r="M1285" s="7">
        <v>5.9249999999999998</v>
      </c>
      <c r="N1285" s="11">
        <f>IF(Tabla134[[#This Row],[Item Weight (Nulos)]]="",VLOOKUP(Tabla134[[#This Row],[Item Identifier]],'Tabla para Nulos'!$A$3:$B$1563,2,FALSE),Tabla134[[#This Row],[Item Weight (Nulos)]])</f>
        <v>5.9249999999999998</v>
      </c>
      <c r="O1285" s="11" t="str">
        <f>IF(Tabla134[[#This Row],[Item Visibility]]&lt;$U$15,"Poca visibilidad",IF(Tabla134[[#This Row],[Item Visibility]]&lt;$U$16,"Visibilidad media","Mayor visibilidad"))</f>
        <v>Mayor visibilidad</v>
      </c>
      <c r="P1285" s="11" t="str">
        <f>IF(Tabla134[[#This Row],[Rating]]&lt;2,"Muy Malo",IF(Tabla134[[#This Row],[Rating]]&lt;3,"Malo",IF(Tabla134[[#This Row],[Rating]]&lt;4,"Regular",IF(Tabla134[[#This Row],[Rating]]&lt;5,"Bueno","Excelente"))))</f>
        <v>Bueno</v>
      </c>
    </row>
    <row r="1286" spans="1:16" x14ac:dyDescent="0.2">
      <c r="A1286" s="7" t="s">
        <v>124</v>
      </c>
      <c r="B1286" s="7" t="s">
        <v>1362</v>
      </c>
      <c r="C1286" s="7" t="s">
        <v>17</v>
      </c>
      <c r="D1286" s="8">
        <v>2016</v>
      </c>
      <c r="E1286" s="7" t="s">
        <v>1114</v>
      </c>
      <c r="F1286" s="7" t="s">
        <v>8</v>
      </c>
      <c r="G1286" s="7" t="s">
        <v>702</v>
      </c>
      <c r="H1286" s="7" t="s">
        <v>7</v>
      </c>
      <c r="I1286" s="9">
        <v>0.102511504</v>
      </c>
      <c r="J1286" s="10">
        <v>230.6352</v>
      </c>
      <c r="K1286" s="11">
        <v>4.3</v>
      </c>
      <c r="L1286" s="11" t="str">
        <f>IF(Tabla134[[#This Row],[Item Weight]]&lt;$U$12,"Poco Peso",IF(Tabla134[[#This Row],[Item Weight]]&lt;$U$13,"Peso Medio","Peso Alto"))</f>
        <v>Peso Medio</v>
      </c>
      <c r="M1286" s="7">
        <v>13.35</v>
      </c>
      <c r="N1286" s="11">
        <f>IF(Tabla134[[#This Row],[Item Weight (Nulos)]]="",VLOOKUP(Tabla134[[#This Row],[Item Identifier]],'Tabla para Nulos'!$A$3:$B$1563,2,FALSE),Tabla134[[#This Row],[Item Weight (Nulos)]])</f>
        <v>13.35</v>
      </c>
      <c r="O1286" s="11" t="str">
        <f>IF(Tabla134[[#This Row],[Item Visibility]]&lt;$U$15,"Poca visibilidad",IF(Tabla134[[#This Row],[Item Visibility]]&lt;$U$16,"Visibilidad media","Mayor visibilidad"))</f>
        <v>Mayor visibilidad</v>
      </c>
      <c r="P1286" s="11" t="str">
        <f>IF(Tabla134[[#This Row],[Rating]]&lt;2,"Muy Malo",IF(Tabla134[[#This Row],[Rating]]&lt;3,"Malo",IF(Tabla134[[#This Row],[Rating]]&lt;4,"Regular",IF(Tabla134[[#This Row],[Rating]]&lt;5,"Bueno","Excelente"))))</f>
        <v>Bueno</v>
      </c>
    </row>
    <row r="1287" spans="1:16" x14ac:dyDescent="0.2">
      <c r="A1287" s="7" t="s">
        <v>124</v>
      </c>
      <c r="B1287" s="7" t="s">
        <v>162</v>
      </c>
      <c r="C1287" s="7" t="s">
        <v>14</v>
      </c>
      <c r="D1287" s="8">
        <v>2012</v>
      </c>
      <c r="E1287" s="7" t="s">
        <v>9</v>
      </c>
      <c r="F1287" s="7" t="s">
        <v>8</v>
      </c>
      <c r="G1287" s="7" t="s">
        <v>1</v>
      </c>
      <c r="H1287" s="7" t="s">
        <v>7</v>
      </c>
      <c r="I1287" s="9">
        <v>0.117818348</v>
      </c>
      <c r="J1287" s="10">
        <v>192.9136</v>
      </c>
      <c r="K1287" s="11">
        <v>4.3</v>
      </c>
      <c r="L1287" s="11" t="str">
        <f>IF(Tabla134[[#This Row],[Item Weight]]&lt;$U$12,"Poco Peso",IF(Tabla134[[#This Row],[Item Weight]]&lt;$U$13,"Peso Medio","Peso Alto"))</f>
        <v>Peso Medio</v>
      </c>
      <c r="M1287" s="7">
        <v>13.6</v>
      </c>
      <c r="N1287" s="11">
        <f>IF(Tabla134[[#This Row],[Item Weight (Nulos)]]="",VLOOKUP(Tabla134[[#This Row],[Item Identifier]],'Tabla para Nulos'!$A$3:$B$1563,2,FALSE),Tabla134[[#This Row],[Item Weight (Nulos)]])</f>
        <v>13.6</v>
      </c>
      <c r="O1287" s="11" t="str">
        <f>IF(Tabla134[[#This Row],[Item Visibility]]&lt;$U$15,"Poca visibilidad",IF(Tabla134[[#This Row],[Item Visibility]]&lt;$U$16,"Visibilidad media","Mayor visibilidad"))</f>
        <v>Mayor visibilidad</v>
      </c>
      <c r="P1287" s="11" t="str">
        <f>IF(Tabla134[[#This Row],[Rating]]&lt;2,"Muy Malo",IF(Tabla134[[#This Row],[Rating]]&lt;3,"Malo",IF(Tabla134[[#This Row],[Rating]]&lt;4,"Regular",IF(Tabla134[[#This Row],[Rating]]&lt;5,"Bueno","Excelente"))))</f>
        <v>Bueno</v>
      </c>
    </row>
    <row r="1288" spans="1:16" x14ac:dyDescent="0.2">
      <c r="A1288" s="7" t="s">
        <v>124</v>
      </c>
      <c r="B1288" s="7" t="s">
        <v>651</v>
      </c>
      <c r="C1288" s="7" t="s">
        <v>10</v>
      </c>
      <c r="D1288" s="8">
        <v>2018</v>
      </c>
      <c r="E1288" s="7" t="s">
        <v>13</v>
      </c>
      <c r="F1288" s="7" t="s">
        <v>2</v>
      </c>
      <c r="G1288" s="7" t="s">
        <v>1</v>
      </c>
      <c r="H1288" s="7" t="s">
        <v>12</v>
      </c>
      <c r="I1288" s="9">
        <v>1.2090073999999999E-2</v>
      </c>
      <c r="J1288" s="10">
        <v>38.284799999999997</v>
      </c>
      <c r="K1288" s="11">
        <v>4.3</v>
      </c>
      <c r="L1288" s="11" t="str">
        <f>IF(Tabla134[[#This Row],[Item Weight]]&lt;$U$12,"Poco Peso",IF(Tabla134[[#This Row],[Item Weight]]&lt;$U$13,"Peso Medio","Peso Alto"))</f>
        <v>Poco Peso</v>
      </c>
      <c r="N1288" s="11">
        <f>IF(Tabla134[[#This Row],[Item Weight (Nulos)]]="",VLOOKUP(Tabla134[[#This Row],[Item Identifier]],'Tabla para Nulos'!$A$3:$B$1563,2,FALSE),Tabla134[[#This Row],[Item Weight (Nulos)]])</f>
        <v>6.2149999999999999</v>
      </c>
      <c r="O1288" s="11" t="str">
        <f>IF(Tabla134[[#This Row],[Item Visibility]]&lt;$U$15,"Poca visibilidad",IF(Tabla134[[#This Row],[Item Visibility]]&lt;$U$16,"Visibilidad media","Mayor visibilidad"))</f>
        <v>Poca visibilidad</v>
      </c>
      <c r="P1288" s="11" t="str">
        <f>IF(Tabla134[[#This Row],[Rating]]&lt;2,"Muy Malo",IF(Tabla134[[#This Row],[Rating]]&lt;3,"Malo",IF(Tabla134[[#This Row],[Rating]]&lt;4,"Regular",IF(Tabla134[[#This Row],[Rating]]&lt;5,"Bueno","Excelente"))))</f>
        <v>Bueno</v>
      </c>
    </row>
    <row r="1289" spans="1:16" x14ac:dyDescent="0.2">
      <c r="A1289" s="7" t="s">
        <v>6</v>
      </c>
      <c r="B1289" s="7" t="s">
        <v>1539</v>
      </c>
      <c r="C1289" s="7" t="s">
        <v>28</v>
      </c>
      <c r="D1289" s="8">
        <v>2014</v>
      </c>
      <c r="E1289" s="7" t="s">
        <v>529</v>
      </c>
      <c r="F1289" s="7" t="s">
        <v>2</v>
      </c>
      <c r="G1289" s="7" t="s">
        <v>528</v>
      </c>
      <c r="H1289" s="7" t="s">
        <v>7</v>
      </c>
      <c r="I1289" s="9">
        <v>0.121531501</v>
      </c>
      <c r="J1289" s="10">
        <v>59.222000000000001</v>
      </c>
      <c r="K1289" s="11">
        <v>4.3</v>
      </c>
      <c r="L1289" s="11" t="str">
        <f>IF(Tabla134[[#This Row],[Item Weight]]&lt;$U$12,"Poco Peso",IF(Tabla134[[#This Row],[Item Weight]]&lt;$U$13,"Peso Medio","Peso Alto"))</f>
        <v>Peso Medio</v>
      </c>
      <c r="M1289" s="7">
        <v>15.85</v>
      </c>
      <c r="N1289" s="11">
        <f>IF(Tabla134[[#This Row],[Item Weight (Nulos)]]="",VLOOKUP(Tabla134[[#This Row],[Item Identifier]],'Tabla para Nulos'!$A$3:$B$1563,2,FALSE),Tabla134[[#This Row],[Item Weight (Nulos)]])</f>
        <v>15.85</v>
      </c>
      <c r="O1289" s="11" t="str">
        <f>IF(Tabla134[[#This Row],[Item Visibility]]&lt;$U$15,"Poca visibilidad",IF(Tabla134[[#This Row],[Item Visibility]]&lt;$U$16,"Visibilidad media","Mayor visibilidad"))</f>
        <v>Mayor visibilidad</v>
      </c>
      <c r="P1289" s="11" t="str">
        <f>IF(Tabla134[[#This Row],[Rating]]&lt;2,"Muy Malo",IF(Tabla134[[#This Row],[Rating]]&lt;3,"Malo",IF(Tabla134[[#This Row],[Rating]]&lt;4,"Regular",IF(Tabla134[[#This Row],[Rating]]&lt;5,"Bueno","Excelente"))))</f>
        <v>Bueno</v>
      </c>
    </row>
    <row r="1290" spans="1:16" x14ac:dyDescent="0.2">
      <c r="A1290" s="7" t="s">
        <v>124</v>
      </c>
      <c r="B1290" s="7" t="s">
        <v>146</v>
      </c>
      <c r="C1290" s="7" t="s">
        <v>14</v>
      </c>
      <c r="D1290" s="8">
        <v>2012</v>
      </c>
      <c r="E1290" s="7" t="s">
        <v>9</v>
      </c>
      <c r="F1290" s="7" t="s">
        <v>8</v>
      </c>
      <c r="G1290" s="7" t="s">
        <v>1</v>
      </c>
      <c r="H1290" s="7" t="s">
        <v>7</v>
      </c>
      <c r="I1290" s="9">
        <v>3.3230816000000003E-2</v>
      </c>
      <c r="J1290" s="10">
        <v>172.34219999999999</v>
      </c>
      <c r="K1290" s="11">
        <v>4.3</v>
      </c>
      <c r="L1290" s="11" t="str">
        <f>IF(Tabla134[[#This Row],[Item Weight]]&lt;$U$12,"Poco Peso",IF(Tabla134[[#This Row],[Item Weight]]&lt;$U$13,"Peso Medio","Peso Alto"))</f>
        <v>Peso Medio</v>
      </c>
      <c r="M1290" s="7">
        <v>12.85</v>
      </c>
      <c r="N1290" s="11">
        <f>IF(Tabla134[[#This Row],[Item Weight (Nulos)]]="",VLOOKUP(Tabla134[[#This Row],[Item Identifier]],'Tabla para Nulos'!$A$3:$B$1563,2,FALSE),Tabla134[[#This Row],[Item Weight (Nulos)]])</f>
        <v>12.85</v>
      </c>
      <c r="O1290" s="11" t="str">
        <f>IF(Tabla134[[#This Row],[Item Visibility]]&lt;$U$15,"Poca visibilidad",IF(Tabla134[[#This Row],[Item Visibility]]&lt;$U$16,"Visibilidad media","Mayor visibilidad"))</f>
        <v>Visibilidad media</v>
      </c>
      <c r="P1290" s="11" t="str">
        <f>IF(Tabla134[[#This Row],[Rating]]&lt;2,"Muy Malo",IF(Tabla134[[#This Row],[Rating]]&lt;3,"Malo",IF(Tabla134[[#This Row],[Rating]]&lt;4,"Regular",IF(Tabla134[[#This Row],[Rating]]&lt;5,"Bueno","Excelente"))))</f>
        <v>Bueno</v>
      </c>
    </row>
    <row r="1291" spans="1:16" x14ac:dyDescent="0.2">
      <c r="A1291" s="7" t="s">
        <v>6</v>
      </c>
      <c r="B1291" s="7" t="s">
        <v>72</v>
      </c>
      <c r="C1291" s="7" t="s">
        <v>71</v>
      </c>
      <c r="D1291" s="8">
        <v>2020</v>
      </c>
      <c r="E1291" s="7" t="s">
        <v>919</v>
      </c>
      <c r="F1291" s="7" t="s">
        <v>796</v>
      </c>
      <c r="G1291" s="7" t="s">
        <v>702</v>
      </c>
      <c r="H1291" s="7" t="s">
        <v>7</v>
      </c>
      <c r="I1291" s="9">
        <v>0.16076005400000001</v>
      </c>
      <c r="J1291" s="10">
        <v>192.4478</v>
      </c>
      <c r="K1291" s="11">
        <v>4.3</v>
      </c>
      <c r="L1291" s="11" t="str">
        <f>IF(Tabla134[[#This Row],[Item Weight]]&lt;$U$12,"Poco Peso",IF(Tabla134[[#This Row],[Item Weight]]&lt;$U$13,"Peso Medio","Peso Alto"))</f>
        <v>Peso Alto</v>
      </c>
      <c r="M1291" s="7">
        <v>16.850000000000001</v>
      </c>
      <c r="N1291" s="11">
        <f>IF(Tabla134[[#This Row],[Item Weight (Nulos)]]="",VLOOKUP(Tabla134[[#This Row],[Item Identifier]],'Tabla para Nulos'!$A$3:$B$1563,2,FALSE),Tabla134[[#This Row],[Item Weight (Nulos)]])</f>
        <v>16.850000000000001</v>
      </c>
      <c r="O1291" s="11" t="str">
        <f>IF(Tabla134[[#This Row],[Item Visibility]]&lt;$U$15,"Poca visibilidad",IF(Tabla134[[#This Row],[Item Visibility]]&lt;$U$16,"Visibilidad media","Mayor visibilidad"))</f>
        <v>Mayor visibilidad</v>
      </c>
      <c r="P1291" s="11" t="str">
        <f>IF(Tabla134[[#This Row],[Rating]]&lt;2,"Muy Malo",IF(Tabla134[[#This Row],[Rating]]&lt;3,"Malo",IF(Tabla134[[#This Row],[Rating]]&lt;4,"Regular",IF(Tabla134[[#This Row],[Rating]]&lt;5,"Bueno","Excelente"))))</f>
        <v>Bueno</v>
      </c>
    </row>
    <row r="1292" spans="1:16" x14ac:dyDescent="0.2">
      <c r="A1292" s="7" t="s">
        <v>124</v>
      </c>
      <c r="B1292" s="7" t="s">
        <v>1184</v>
      </c>
      <c r="C1292" s="7" t="s">
        <v>25</v>
      </c>
      <c r="D1292" s="8">
        <v>2018</v>
      </c>
      <c r="E1292" s="7" t="s">
        <v>13</v>
      </c>
      <c r="F1292" s="7" t="s">
        <v>2</v>
      </c>
      <c r="G1292" s="7" t="s">
        <v>1</v>
      </c>
      <c r="H1292" s="7" t="s">
        <v>12</v>
      </c>
      <c r="I1292" s="9">
        <v>3.3809912999999997E-2</v>
      </c>
      <c r="J1292" s="10">
        <v>180.5976</v>
      </c>
      <c r="K1292" s="11">
        <v>4.3</v>
      </c>
      <c r="L1292" s="11" t="str">
        <f>IF(Tabla134[[#This Row],[Item Weight]]&lt;$U$12,"Poco Peso",IF(Tabla134[[#This Row],[Item Weight]]&lt;$U$13,"Peso Medio","Peso Alto"))</f>
        <v>Peso Medio</v>
      </c>
      <c r="N1292" s="11">
        <f>IF(Tabla134[[#This Row],[Item Weight (Nulos)]]="",VLOOKUP(Tabla134[[#This Row],[Item Identifier]],'Tabla para Nulos'!$A$3:$B$1563,2,FALSE),Tabla134[[#This Row],[Item Weight (Nulos)]])</f>
        <v>12</v>
      </c>
      <c r="O1292" s="11" t="str">
        <f>IF(Tabla134[[#This Row],[Item Visibility]]&lt;$U$15,"Poca visibilidad",IF(Tabla134[[#This Row],[Item Visibility]]&lt;$U$16,"Visibilidad media","Mayor visibilidad"))</f>
        <v>Visibilidad media</v>
      </c>
      <c r="P1292" s="11" t="str">
        <f>IF(Tabla134[[#This Row],[Rating]]&lt;2,"Muy Malo",IF(Tabla134[[#This Row],[Rating]]&lt;3,"Malo",IF(Tabla134[[#This Row],[Rating]]&lt;4,"Regular",IF(Tabla134[[#This Row],[Rating]]&lt;5,"Bueno","Excelente"))))</f>
        <v>Bueno</v>
      </c>
    </row>
    <row r="1293" spans="1:16" x14ac:dyDescent="0.2">
      <c r="A1293" s="7" t="s">
        <v>6</v>
      </c>
      <c r="B1293" s="7" t="s">
        <v>817</v>
      </c>
      <c r="C1293" s="7" t="s">
        <v>71</v>
      </c>
      <c r="D1293" s="8">
        <v>2022</v>
      </c>
      <c r="E1293" s="7" t="s">
        <v>3</v>
      </c>
      <c r="F1293" s="7" t="s">
        <v>2</v>
      </c>
      <c r="G1293" s="7" t="s">
        <v>1</v>
      </c>
      <c r="H1293" s="7" t="s">
        <v>0</v>
      </c>
      <c r="I1293" s="9">
        <v>2.6001976E-2</v>
      </c>
      <c r="J1293" s="10">
        <v>161.52099999999999</v>
      </c>
      <c r="K1293" s="11">
        <v>4.3</v>
      </c>
      <c r="L1293" s="11" t="str">
        <f>IF(Tabla134[[#This Row],[Item Weight]]&lt;$U$12,"Poco Peso",IF(Tabla134[[#This Row],[Item Weight]]&lt;$U$13,"Peso Medio","Peso Alto"))</f>
        <v>Peso Medio</v>
      </c>
      <c r="M1293" s="7">
        <v>13.85</v>
      </c>
      <c r="N1293" s="11">
        <f>IF(Tabla134[[#This Row],[Item Weight (Nulos)]]="",VLOOKUP(Tabla134[[#This Row],[Item Identifier]],'Tabla para Nulos'!$A$3:$B$1563,2,FALSE),Tabla134[[#This Row],[Item Weight (Nulos)]])</f>
        <v>13.85</v>
      </c>
      <c r="O1293" s="11" t="str">
        <f>IF(Tabla134[[#This Row],[Item Visibility]]&lt;$U$15,"Poca visibilidad",IF(Tabla134[[#This Row],[Item Visibility]]&lt;$U$16,"Visibilidad media","Mayor visibilidad"))</f>
        <v>Poca visibilidad</v>
      </c>
      <c r="P1293" s="11" t="str">
        <f>IF(Tabla134[[#This Row],[Rating]]&lt;2,"Muy Malo",IF(Tabla134[[#This Row],[Rating]]&lt;3,"Malo",IF(Tabla134[[#This Row],[Rating]]&lt;4,"Regular",IF(Tabla134[[#This Row],[Rating]]&lt;5,"Bueno","Excelente"))))</f>
        <v>Bueno</v>
      </c>
    </row>
    <row r="1294" spans="1:16" x14ac:dyDescent="0.2">
      <c r="A1294" s="7" t="s">
        <v>124</v>
      </c>
      <c r="B1294" s="7" t="s">
        <v>223</v>
      </c>
      <c r="C1294" s="7" t="s">
        <v>10</v>
      </c>
      <c r="D1294" s="8">
        <v>2016</v>
      </c>
      <c r="E1294" s="7" t="s">
        <v>1114</v>
      </c>
      <c r="F1294" s="7" t="s">
        <v>8</v>
      </c>
      <c r="G1294" s="7" t="s">
        <v>702</v>
      </c>
      <c r="H1294" s="7" t="s">
        <v>7</v>
      </c>
      <c r="I1294" s="9">
        <v>4.2560252E-2</v>
      </c>
      <c r="J1294" s="10">
        <v>226.172</v>
      </c>
      <c r="K1294" s="11">
        <v>4.3</v>
      </c>
      <c r="L1294" s="11" t="str">
        <f>IF(Tabla134[[#This Row],[Item Weight]]&lt;$U$12,"Poco Peso",IF(Tabla134[[#This Row],[Item Weight]]&lt;$U$13,"Peso Medio","Peso Alto"))</f>
        <v>Poco Peso</v>
      </c>
      <c r="M1294" s="7">
        <v>7.3650000000000002</v>
      </c>
      <c r="N1294" s="11">
        <f>IF(Tabla134[[#This Row],[Item Weight (Nulos)]]="",VLOOKUP(Tabla134[[#This Row],[Item Identifier]],'Tabla para Nulos'!$A$3:$B$1563,2,FALSE),Tabla134[[#This Row],[Item Weight (Nulos)]])</f>
        <v>7.3650000000000002</v>
      </c>
      <c r="O1294" s="11" t="str">
        <f>IF(Tabla134[[#This Row],[Item Visibility]]&lt;$U$15,"Poca visibilidad",IF(Tabla134[[#This Row],[Item Visibility]]&lt;$U$16,"Visibilidad media","Mayor visibilidad"))</f>
        <v>Visibilidad media</v>
      </c>
      <c r="P1294" s="11" t="str">
        <f>IF(Tabla134[[#This Row],[Rating]]&lt;2,"Muy Malo",IF(Tabla134[[#This Row],[Rating]]&lt;3,"Malo",IF(Tabla134[[#This Row],[Rating]]&lt;4,"Regular",IF(Tabla134[[#This Row],[Rating]]&lt;5,"Bueno","Excelente"))))</f>
        <v>Bueno</v>
      </c>
    </row>
    <row r="1295" spans="1:16" x14ac:dyDescent="0.2">
      <c r="A1295" s="7" t="s">
        <v>124</v>
      </c>
      <c r="B1295" s="7" t="s">
        <v>398</v>
      </c>
      <c r="C1295" s="7" t="s">
        <v>19</v>
      </c>
      <c r="D1295" s="8">
        <v>2016</v>
      </c>
      <c r="E1295" s="7" t="s">
        <v>1114</v>
      </c>
      <c r="F1295" s="7" t="s">
        <v>8</v>
      </c>
      <c r="G1295" s="7" t="s">
        <v>702</v>
      </c>
      <c r="H1295" s="7" t="s">
        <v>7</v>
      </c>
      <c r="I1295" s="9">
        <v>7.1077939000000007E-2</v>
      </c>
      <c r="J1295" s="10">
        <v>114.2518</v>
      </c>
      <c r="K1295" s="11">
        <v>4.3</v>
      </c>
      <c r="L1295" s="11" t="str">
        <f>IF(Tabla134[[#This Row],[Item Weight]]&lt;$U$12,"Poco Peso",IF(Tabla134[[#This Row],[Item Weight]]&lt;$U$13,"Peso Medio","Peso Alto"))</f>
        <v>Poco Peso</v>
      </c>
      <c r="M1295" s="7">
        <v>7.27</v>
      </c>
      <c r="N1295" s="11">
        <f>IF(Tabla134[[#This Row],[Item Weight (Nulos)]]="",VLOOKUP(Tabla134[[#This Row],[Item Identifier]],'Tabla para Nulos'!$A$3:$B$1563,2,FALSE),Tabla134[[#This Row],[Item Weight (Nulos)]])</f>
        <v>7.27</v>
      </c>
      <c r="O1295" s="11" t="str">
        <f>IF(Tabla134[[#This Row],[Item Visibility]]&lt;$U$15,"Poca visibilidad",IF(Tabla134[[#This Row],[Item Visibility]]&lt;$U$16,"Visibilidad media","Mayor visibilidad"))</f>
        <v>Visibilidad media</v>
      </c>
      <c r="P1295" s="11" t="str">
        <f>IF(Tabla134[[#This Row],[Rating]]&lt;2,"Muy Malo",IF(Tabla134[[#This Row],[Rating]]&lt;3,"Malo",IF(Tabla134[[#This Row],[Rating]]&lt;4,"Regular",IF(Tabla134[[#This Row],[Rating]]&lt;5,"Bueno","Excelente"))))</f>
        <v>Bueno</v>
      </c>
    </row>
    <row r="1296" spans="1:16" x14ac:dyDescent="0.2">
      <c r="A1296" s="7" t="s">
        <v>6</v>
      </c>
      <c r="B1296" s="7" t="s">
        <v>714</v>
      </c>
      <c r="C1296" s="7" t="s">
        <v>19</v>
      </c>
      <c r="D1296" s="8">
        <v>2020</v>
      </c>
      <c r="E1296" s="7" t="s">
        <v>919</v>
      </c>
      <c r="F1296" s="7" t="s">
        <v>796</v>
      </c>
      <c r="G1296" s="7" t="s">
        <v>702</v>
      </c>
      <c r="H1296" s="7" t="s">
        <v>7</v>
      </c>
      <c r="I1296" s="9">
        <v>7.7608837999999999E-2</v>
      </c>
      <c r="J1296" s="10">
        <v>233.4958</v>
      </c>
      <c r="K1296" s="11">
        <v>4.3</v>
      </c>
      <c r="L1296" s="11" t="str">
        <f>IF(Tabla134[[#This Row],[Item Weight]]&lt;$U$12,"Poco Peso",IF(Tabla134[[#This Row],[Item Weight]]&lt;$U$13,"Peso Medio","Peso Alto"))</f>
        <v>Peso Alto</v>
      </c>
      <c r="M1296" s="7">
        <v>19.5</v>
      </c>
      <c r="N1296" s="11">
        <f>IF(Tabla134[[#This Row],[Item Weight (Nulos)]]="",VLOOKUP(Tabla134[[#This Row],[Item Identifier]],'Tabla para Nulos'!$A$3:$B$1563,2,FALSE),Tabla134[[#This Row],[Item Weight (Nulos)]])</f>
        <v>19.5</v>
      </c>
      <c r="O1296" s="11" t="str">
        <f>IF(Tabla134[[#This Row],[Item Visibility]]&lt;$U$15,"Poca visibilidad",IF(Tabla134[[#This Row],[Item Visibility]]&lt;$U$16,"Visibilidad media","Mayor visibilidad"))</f>
        <v>Visibilidad media</v>
      </c>
      <c r="P1296" s="11" t="str">
        <f>IF(Tabla134[[#This Row],[Rating]]&lt;2,"Muy Malo",IF(Tabla134[[#This Row],[Rating]]&lt;3,"Malo",IF(Tabla134[[#This Row],[Rating]]&lt;4,"Regular",IF(Tabla134[[#This Row],[Rating]]&lt;5,"Bueno","Excelente"))))</f>
        <v>Bueno</v>
      </c>
    </row>
    <row r="1297" spans="1:16" x14ac:dyDescent="0.2">
      <c r="A1297" s="7" t="s">
        <v>6</v>
      </c>
      <c r="B1297" s="7" t="s">
        <v>926</v>
      </c>
      <c r="C1297" s="7" t="s">
        <v>122</v>
      </c>
      <c r="D1297" s="8">
        <v>2015</v>
      </c>
      <c r="E1297" s="7" t="s">
        <v>922</v>
      </c>
      <c r="F1297" s="7" t="s">
        <v>796</v>
      </c>
      <c r="G1297" s="7" t="s">
        <v>702</v>
      </c>
      <c r="H1297" s="7" t="s">
        <v>7</v>
      </c>
      <c r="I1297" s="9">
        <v>6.4750025000000003E-2</v>
      </c>
      <c r="J1297" s="10">
        <v>92.680400000000006</v>
      </c>
      <c r="K1297" s="11">
        <v>4.3</v>
      </c>
      <c r="L1297" s="11" t="str">
        <f>IF(Tabla134[[#This Row],[Item Weight]]&lt;$U$12,"Poco Peso",IF(Tabla134[[#This Row],[Item Weight]]&lt;$U$13,"Peso Medio","Peso Alto"))</f>
        <v>Peso Medio</v>
      </c>
      <c r="M1297" s="7">
        <v>12.3</v>
      </c>
      <c r="N1297" s="11">
        <f>IF(Tabla134[[#This Row],[Item Weight (Nulos)]]="",VLOOKUP(Tabla134[[#This Row],[Item Identifier]],'Tabla para Nulos'!$A$3:$B$1563,2,FALSE),Tabla134[[#This Row],[Item Weight (Nulos)]])</f>
        <v>12.3</v>
      </c>
      <c r="O1297" s="11" t="str">
        <f>IF(Tabla134[[#This Row],[Item Visibility]]&lt;$U$15,"Poca visibilidad",IF(Tabla134[[#This Row],[Item Visibility]]&lt;$U$16,"Visibilidad media","Mayor visibilidad"))</f>
        <v>Visibilidad media</v>
      </c>
      <c r="P1297" s="11" t="str">
        <f>IF(Tabla134[[#This Row],[Rating]]&lt;2,"Muy Malo",IF(Tabla134[[#This Row],[Rating]]&lt;3,"Malo",IF(Tabla134[[#This Row],[Rating]]&lt;4,"Regular",IF(Tabla134[[#This Row],[Rating]]&lt;5,"Bueno","Excelente"))))</f>
        <v>Bueno</v>
      </c>
    </row>
    <row r="1298" spans="1:16" x14ac:dyDescent="0.2">
      <c r="A1298" s="7" t="s">
        <v>124</v>
      </c>
      <c r="B1298" s="7" t="s">
        <v>1547</v>
      </c>
      <c r="C1298" s="7" t="s">
        <v>165</v>
      </c>
      <c r="D1298" s="8">
        <v>2012</v>
      </c>
      <c r="E1298" s="7" t="s">
        <v>9</v>
      </c>
      <c r="F1298" s="7" t="s">
        <v>8</v>
      </c>
      <c r="G1298" s="7" t="s">
        <v>1</v>
      </c>
      <c r="H1298" s="7" t="s">
        <v>7</v>
      </c>
      <c r="I1298" s="9">
        <v>5.9582995999999999E-2</v>
      </c>
      <c r="J1298" s="10">
        <v>238.85380000000001</v>
      </c>
      <c r="K1298" s="11">
        <v>4.3</v>
      </c>
      <c r="L1298" s="11" t="str">
        <f>IF(Tabla134[[#This Row],[Item Weight]]&lt;$U$12,"Poco Peso",IF(Tabla134[[#This Row],[Item Weight]]&lt;$U$13,"Peso Medio","Peso Alto"))</f>
        <v>Peso Medio</v>
      </c>
      <c r="M1298" s="7">
        <v>14.6</v>
      </c>
      <c r="N1298" s="11">
        <f>IF(Tabla134[[#This Row],[Item Weight (Nulos)]]="",VLOOKUP(Tabla134[[#This Row],[Item Identifier]],'Tabla para Nulos'!$A$3:$B$1563,2,FALSE),Tabla134[[#This Row],[Item Weight (Nulos)]])</f>
        <v>14.6</v>
      </c>
      <c r="O1298" s="11" t="str">
        <f>IF(Tabla134[[#This Row],[Item Visibility]]&lt;$U$15,"Poca visibilidad",IF(Tabla134[[#This Row],[Item Visibility]]&lt;$U$16,"Visibilidad media","Mayor visibilidad"))</f>
        <v>Visibilidad media</v>
      </c>
      <c r="P1298" s="11" t="str">
        <f>IF(Tabla134[[#This Row],[Rating]]&lt;2,"Muy Malo",IF(Tabla134[[#This Row],[Rating]]&lt;3,"Malo",IF(Tabla134[[#This Row],[Rating]]&lt;4,"Regular",IF(Tabla134[[#This Row],[Rating]]&lt;5,"Bueno","Excelente"))))</f>
        <v>Bueno</v>
      </c>
    </row>
    <row r="1299" spans="1:16" x14ac:dyDescent="0.2">
      <c r="A1299" s="7" t="s">
        <v>124</v>
      </c>
      <c r="B1299" s="7" t="s">
        <v>897</v>
      </c>
      <c r="C1299" s="7" t="s">
        <v>71</v>
      </c>
      <c r="D1299" s="8">
        <v>2012</v>
      </c>
      <c r="E1299" s="7" t="s">
        <v>9</v>
      </c>
      <c r="F1299" s="7" t="s">
        <v>8</v>
      </c>
      <c r="G1299" s="7" t="s">
        <v>1</v>
      </c>
      <c r="H1299" s="7" t="s">
        <v>7</v>
      </c>
      <c r="I1299" s="9">
        <v>6.5732883000000006E-2</v>
      </c>
      <c r="J1299" s="10">
        <v>45.740200000000002</v>
      </c>
      <c r="K1299" s="11">
        <v>4.3</v>
      </c>
      <c r="L1299" s="11" t="str">
        <f>IF(Tabla134[[#This Row],[Item Weight]]&lt;$U$12,"Poco Peso",IF(Tabla134[[#This Row],[Item Weight]]&lt;$U$13,"Peso Medio","Peso Alto"))</f>
        <v>Peso Medio</v>
      </c>
      <c r="M1299" s="7">
        <v>13.65</v>
      </c>
      <c r="N1299" s="11">
        <f>IF(Tabla134[[#This Row],[Item Weight (Nulos)]]="",VLOOKUP(Tabla134[[#This Row],[Item Identifier]],'Tabla para Nulos'!$A$3:$B$1563,2,FALSE),Tabla134[[#This Row],[Item Weight (Nulos)]])</f>
        <v>13.65</v>
      </c>
      <c r="O1299" s="11" t="str">
        <f>IF(Tabla134[[#This Row],[Item Visibility]]&lt;$U$15,"Poca visibilidad",IF(Tabla134[[#This Row],[Item Visibility]]&lt;$U$16,"Visibilidad media","Mayor visibilidad"))</f>
        <v>Visibilidad media</v>
      </c>
      <c r="P1299" s="11" t="str">
        <f>IF(Tabla134[[#This Row],[Rating]]&lt;2,"Muy Malo",IF(Tabla134[[#This Row],[Rating]]&lt;3,"Malo",IF(Tabla134[[#This Row],[Rating]]&lt;4,"Regular",IF(Tabla134[[#This Row],[Rating]]&lt;5,"Bueno","Excelente"))))</f>
        <v>Bueno</v>
      </c>
    </row>
    <row r="1300" spans="1:16" x14ac:dyDescent="0.2">
      <c r="A1300" s="7" t="s">
        <v>6</v>
      </c>
      <c r="B1300" s="7" t="s">
        <v>63</v>
      </c>
      <c r="C1300" s="7" t="s">
        <v>10</v>
      </c>
      <c r="D1300" s="8">
        <v>2011</v>
      </c>
      <c r="E1300" s="7" t="s">
        <v>703</v>
      </c>
      <c r="F1300" s="7" t="s">
        <v>2</v>
      </c>
      <c r="G1300" s="7" t="s">
        <v>702</v>
      </c>
      <c r="H1300" s="7" t="s">
        <v>1621</v>
      </c>
      <c r="I1300" s="9">
        <v>0</v>
      </c>
      <c r="J1300" s="10">
        <v>131.29679999999999</v>
      </c>
      <c r="K1300" s="11">
        <v>4.3</v>
      </c>
      <c r="L1300" s="11" t="str">
        <f>IF(Tabla134[[#This Row],[Item Weight]]&lt;$U$12,"Poco Peso",IF(Tabla134[[#This Row],[Item Weight]]&lt;$U$13,"Peso Medio","Peso Alto"))</f>
        <v>Poco Peso</v>
      </c>
      <c r="M1300" s="7">
        <v>6.11</v>
      </c>
      <c r="N1300" s="11">
        <f>IF(Tabla134[[#This Row],[Item Weight (Nulos)]]="",VLOOKUP(Tabla134[[#This Row],[Item Identifier]],'Tabla para Nulos'!$A$3:$B$1563,2,FALSE),Tabla134[[#This Row],[Item Weight (Nulos)]])</f>
        <v>6.11</v>
      </c>
      <c r="O1300" s="11" t="str">
        <f>IF(Tabla134[[#This Row],[Item Visibility]]&lt;$U$15,"Poca visibilidad",IF(Tabla134[[#This Row],[Item Visibility]]&lt;$U$16,"Visibilidad media","Mayor visibilidad"))</f>
        <v>Poca visibilidad</v>
      </c>
      <c r="P1300" s="11" t="str">
        <f>IF(Tabla134[[#This Row],[Rating]]&lt;2,"Muy Malo",IF(Tabla134[[#This Row],[Rating]]&lt;3,"Malo",IF(Tabla134[[#This Row],[Rating]]&lt;4,"Regular",IF(Tabla134[[#This Row],[Rating]]&lt;5,"Bueno","Excelente"))))</f>
        <v>Bueno</v>
      </c>
    </row>
    <row r="1301" spans="1:16" x14ac:dyDescent="0.2">
      <c r="A1301" s="7" t="s">
        <v>124</v>
      </c>
      <c r="B1301" s="7" t="s">
        <v>422</v>
      </c>
      <c r="C1301" s="7" t="s">
        <v>47</v>
      </c>
      <c r="D1301" s="8">
        <v>2014</v>
      </c>
      <c r="E1301" s="7" t="s">
        <v>529</v>
      </c>
      <c r="F1301" s="7" t="s">
        <v>2</v>
      </c>
      <c r="G1301" s="7" t="s">
        <v>528</v>
      </c>
      <c r="H1301" s="7" t="s">
        <v>7</v>
      </c>
      <c r="I1301" s="9">
        <v>0.15616879</v>
      </c>
      <c r="J1301" s="10">
        <v>160.65780000000001</v>
      </c>
      <c r="K1301" s="11">
        <v>4.3</v>
      </c>
      <c r="L1301" s="11" t="str">
        <f>IF(Tabla134[[#This Row],[Item Weight]]&lt;$U$12,"Poco Peso",IF(Tabla134[[#This Row],[Item Weight]]&lt;$U$13,"Peso Medio","Peso Alto"))</f>
        <v>Peso Alto</v>
      </c>
      <c r="M1301" s="7">
        <v>17.2</v>
      </c>
      <c r="N1301" s="11">
        <f>IF(Tabla134[[#This Row],[Item Weight (Nulos)]]="",VLOOKUP(Tabla134[[#This Row],[Item Identifier]],'Tabla para Nulos'!$A$3:$B$1563,2,FALSE),Tabla134[[#This Row],[Item Weight (Nulos)]])</f>
        <v>17.2</v>
      </c>
      <c r="O1301" s="11" t="str">
        <f>IF(Tabla134[[#This Row],[Item Visibility]]&lt;$U$15,"Poca visibilidad",IF(Tabla134[[#This Row],[Item Visibility]]&lt;$U$16,"Visibilidad media","Mayor visibilidad"))</f>
        <v>Mayor visibilidad</v>
      </c>
      <c r="P1301" s="11" t="str">
        <f>IF(Tabla134[[#This Row],[Rating]]&lt;2,"Muy Malo",IF(Tabla134[[#This Row],[Rating]]&lt;3,"Malo",IF(Tabla134[[#This Row],[Rating]]&lt;4,"Regular",IF(Tabla134[[#This Row],[Rating]]&lt;5,"Bueno","Excelente"))))</f>
        <v>Bueno</v>
      </c>
    </row>
    <row r="1302" spans="1:16" x14ac:dyDescent="0.2">
      <c r="A1302" s="7" t="s">
        <v>124</v>
      </c>
      <c r="B1302" s="7" t="s">
        <v>1594</v>
      </c>
      <c r="C1302" s="7" t="s">
        <v>19</v>
      </c>
      <c r="D1302" s="8">
        <v>2014</v>
      </c>
      <c r="E1302" s="7" t="s">
        <v>529</v>
      </c>
      <c r="F1302" s="7" t="s">
        <v>2</v>
      </c>
      <c r="G1302" s="7" t="s">
        <v>528</v>
      </c>
      <c r="H1302" s="7" t="s">
        <v>7</v>
      </c>
      <c r="I1302" s="9">
        <v>6.2837967999999994E-2</v>
      </c>
      <c r="J1302" s="10">
        <v>161.55779999999999</v>
      </c>
      <c r="K1302" s="11">
        <v>4.3</v>
      </c>
      <c r="L1302" s="11" t="str">
        <f>IF(Tabla134[[#This Row],[Item Weight]]&lt;$U$12,"Poco Peso",IF(Tabla134[[#This Row],[Item Weight]]&lt;$U$13,"Peso Medio","Peso Alto"))</f>
        <v>Peso Medio</v>
      </c>
      <c r="M1302" s="7">
        <v>12.65</v>
      </c>
      <c r="N1302" s="11">
        <f>IF(Tabla134[[#This Row],[Item Weight (Nulos)]]="",VLOOKUP(Tabla134[[#This Row],[Item Identifier]],'Tabla para Nulos'!$A$3:$B$1563,2,FALSE),Tabla134[[#This Row],[Item Weight (Nulos)]])</f>
        <v>12.65</v>
      </c>
      <c r="O1302" s="11" t="str">
        <f>IF(Tabla134[[#This Row],[Item Visibility]]&lt;$U$15,"Poca visibilidad",IF(Tabla134[[#This Row],[Item Visibility]]&lt;$U$16,"Visibilidad media","Mayor visibilidad"))</f>
        <v>Visibilidad media</v>
      </c>
      <c r="P1302" s="11" t="str">
        <f>IF(Tabla134[[#This Row],[Rating]]&lt;2,"Muy Malo",IF(Tabla134[[#This Row],[Rating]]&lt;3,"Malo",IF(Tabla134[[#This Row],[Rating]]&lt;4,"Regular",IF(Tabla134[[#This Row],[Rating]]&lt;5,"Bueno","Excelente"))))</f>
        <v>Bueno</v>
      </c>
    </row>
    <row r="1303" spans="1:16" x14ac:dyDescent="0.2">
      <c r="A1303" s="7" t="s">
        <v>124</v>
      </c>
      <c r="B1303" s="7" t="s">
        <v>1503</v>
      </c>
      <c r="C1303" s="7" t="s">
        <v>25</v>
      </c>
      <c r="D1303" s="8">
        <v>2017</v>
      </c>
      <c r="E1303" s="7" t="s">
        <v>797</v>
      </c>
      <c r="F1303" s="7" t="s">
        <v>796</v>
      </c>
      <c r="G1303" s="7" t="s">
        <v>702</v>
      </c>
      <c r="H1303" s="7" t="s">
        <v>7</v>
      </c>
      <c r="I1303" s="9">
        <v>2.7164679000000001E-2</v>
      </c>
      <c r="J1303" s="10">
        <v>152.334</v>
      </c>
      <c r="K1303" s="11">
        <v>4.3</v>
      </c>
      <c r="L1303" s="11" t="str">
        <f>IF(Tabla134[[#This Row],[Item Weight]]&lt;$U$12,"Poco Peso",IF(Tabla134[[#This Row],[Item Weight]]&lt;$U$13,"Peso Medio","Peso Alto"))</f>
        <v>Poco Peso</v>
      </c>
      <c r="M1303" s="7">
        <v>7.55</v>
      </c>
      <c r="N1303" s="11">
        <f>IF(Tabla134[[#This Row],[Item Weight (Nulos)]]="",VLOOKUP(Tabla134[[#This Row],[Item Identifier]],'Tabla para Nulos'!$A$3:$B$1563,2,FALSE),Tabla134[[#This Row],[Item Weight (Nulos)]])</f>
        <v>7.55</v>
      </c>
      <c r="O1303" s="11" t="str">
        <f>IF(Tabla134[[#This Row],[Item Visibility]]&lt;$U$15,"Poca visibilidad",IF(Tabla134[[#This Row],[Item Visibility]]&lt;$U$16,"Visibilidad media","Mayor visibilidad"))</f>
        <v>Visibilidad media</v>
      </c>
      <c r="P1303" s="11" t="str">
        <f>IF(Tabla134[[#This Row],[Rating]]&lt;2,"Muy Malo",IF(Tabla134[[#This Row],[Rating]]&lt;3,"Malo",IF(Tabla134[[#This Row],[Rating]]&lt;4,"Regular",IF(Tabla134[[#This Row],[Rating]]&lt;5,"Bueno","Excelente"))))</f>
        <v>Bueno</v>
      </c>
    </row>
    <row r="1304" spans="1:16" x14ac:dyDescent="0.2">
      <c r="A1304" s="7" t="s">
        <v>6</v>
      </c>
      <c r="B1304" s="7" t="s">
        <v>1328</v>
      </c>
      <c r="C1304" s="7" t="s">
        <v>10</v>
      </c>
      <c r="D1304" s="8">
        <v>2017</v>
      </c>
      <c r="E1304" s="7" t="s">
        <v>797</v>
      </c>
      <c r="F1304" s="7" t="s">
        <v>796</v>
      </c>
      <c r="G1304" s="7" t="s">
        <v>702</v>
      </c>
      <c r="H1304" s="7" t="s">
        <v>7</v>
      </c>
      <c r="I1304" s="9">
        <v>5.8414677999999998E-2</v>
      </c>
      <c r="J1304" s="10">
        <v>163.45519999999999</v>
      </c>
      <c r="K1304" s="11">
        <v>4.3</v>
      </c>
      <c r="L1304" s="11" t="str">
        <f>IF(Tabla134[[#This Row],[Item Weight]]&lt;$U$12,"Poco Peso",IF(Tabla134[[#This Row],[Item Weight]]&lt;$U$13,"Peso Medio","Peso Alto"))</f>
        <v>Peso Medio</v>
      </c>
      <c r="M1304" s="7">
        <v>12.15</v>
      </c>
      <c r="N1304" s="11">
        <f>IF(Tabla134[[#This Row],[Item Weight (Nulos)]]="",VLOOKUP(Tabla134[[#This Row],[Item Identifier]],'Tabla para Nulos'!$A$3:$B$1563,2,FALSE),Tabla134[[#This Row],[Item Weight (Nulos)]])</f>
        <v>12.15</v>
      </c>
      <c r="O1304" s="11" t="str">
        <f>IF(Tabla134[[#This Row],[Item Visibility]]&lt;$U$15,"Poca visibilidad",IF(Tabla134[[#This Row],[Item Visibility]]&lt;$U$16,"Visibilidad media","Mayor visibilidad"))</f>
        <v>Visibilidad media</v>
      </c>
      <c r="P1304" s="11" t="str">
        <f>IF(Tabla134[[#This Row],[Rating]]&lt;2,"Muy Malo",IF(Tabla134[[#This Row],[Rating]]&lt;3,"Malo",IF(Tabla134[[#This Row],[Rating]]&lt;4,"Regular",IF(Tabla134[[#This Row],[Rating]]&lt;5,"Bueno","Excelente"))))</f>
        <v>Bueno</v>
      </c>
    </row>
    <row r="1305" spans="1:16" x14ac:dyDescent="0.2">
      <c r="A1305" s="7" t="s">
        <v>6</v>
      </c>
      <c r="B1305" s="7" t="s">
        <v>705</v>
      </c>
      <c r="C1305" s="7" t="s">
        <v>47</v>
      </c>
      <c r="D1305" s="8">
        <v>2017</v>
      </c>
      <c r="E1305" s="7" t="s">
        <v>797</v>
      </c>
      <c r="F1305" s="7" t="s">
        <v>796</v>
      </c>
      <c r="G1305" s="7" t="s">
        <v>702</v>
      </c>
      <c r="H1305" s="7" t="s">
        <v>7</v>
      </c>
      <c r="I1305" s="9">
        <v>9.866049E-3</v>
      </c>
      <c r="J1305" s="10">
        <v>151.13659999999999</v>
      </c>
      <c r="K1305" s="11">
        <v>4.3</v>
      </c>
      <c r="L1305" s="11" t="str">
        <f>IF(Tabla134[[#This Row],[Item Weight]]&lt;$U$12,"Poco Peso",IF(Tabla134[[#This Row],[Item Weight]]&lt;$U$13,"Peso Medio","Peso Alto"))</f>
        <v>Poco Peso</v>
      </c>
      <c r="M1305" s="7">
        <v>6.26</v>
      </c>
      <c r="N1305" s="11">
        <f>IF(Tabla134[[#This Row],[Item Weight (Nulos)]]="",VLOOKUP(Tabla134[[#This Row],[Item Identifier]],'Tabla para Nulos'!$A$3:$B$1563,2,FALSE),Tabla134[[#This Row],[Item Weight (Nulos)]])</f>
        <v>6.26</v>
      </c>
      <c r="O1305" s="11" t="str">
        <f>IF(Tabla134[[#This Row],[Item Visibility]]&lt;$U$15,"Poca visibilidad",IF(Tabla134[[#This Row],[Item Visibility]]&lt;$U$16,"Visibilidad media","Mayor visibilidad"))</f>
        <v>Poca visibilidad</v>
      </c>
      <c r="P1305" s="11" t="str">
        <f>IF(Tabla134[[#This Row],[Rating]]&lt;2,"Muy Malo",IF(Tabla134[[#This Row],[Rating]]&lt;3,"Malo",IF(Tabla134[[#This Row],[Rating]]&lt;4,"Regular",IF(Tabla134[[#This Row],[Rating]]&lt;5,"Bueno","Excelente"))))</f>
        <v>Bueno</v>
      </c>
    </row>
    <row r="1306" spans="1:16" x14ac:dyDescent="0.2">
      <c r="A1306" s="7" t="s">
        <v>124</v>
      </c>
      <c r="B1306" s="7" t="s">
        <v>1223</v>
      </c>
      <c r="C1306" s="7" t="s">
        <v>10</v>
      </c>
      <c r="D1306" s="8">
        <v>2011</v>
      </c>
      <c r="E1306" s="7" t="s">
        <v>703</v>
      </c>
      <c r="F1306" s="7" t="s">
        <v>2</v>
      </c>
      <c r="G1306" s="7" t="s">
        <v>702</v>
      </c>
      <c r="H1306" s="7" t="s">
        <v>1621</v>
      </c>
      <c r="I1306" s="9">
        <v>8.2551042000000005E-2</v>
      </c>
      <c r="J1306" s="10">
        <v>147.3734</v>
      </c>
      <c r="K1306" s="11">
        <v>4.3</v>
      </c>
      <c r="L1306" s="11" t="str">
        <f>IF(Tabla134[[#This Row],[Item Weight]]&lt;$U$12,"Poco Peso",IF(Tabla134[[#This Row],[Item Weight]]&lt;$U$13,"Peso Medio","Peso Alto"))</f>
        <v>Peso Alto</v>
      </c>
      <c r="M1306" s="7">
        <v>18.2</v>
      </c>
      <c r="N1306" s="11">
        <f>IF(Tabla134[[#This Row],[Item Weight (Nulos)]]="",VLOOKUP(Tabla134[[#This Row],[Item Identifier]],'Tabla para Nulos'!$A$3:$B$1563,2,FALSE),Tabla134[[#This Row],[Item Weight (Nulos)]])</f>
        <v>18.2</v>
      </c>
      <c r="O1306" s="11" t="str">
        <f>IF(Tabla134[[#This Row],[Item Visibility]]&lt;$U$15,"Poca visibilidad",IF(Tabla134[[#This Row],[Item Visibility]]&lt;$U$16,"Visibilidad media","Mayor visibilidad"))</f>
        <v>Visibilidad media</v>
      </c>
      <c r="P1306" s="11" t="str">
        <f>IF(Tabla134[[#This Row],[Rating]]&lt;2,"Muy Malo",IF(Tabla134[[#This Row],[Rating]]&lt;3,"Malo",IF(Tabla134[[#This Row],[Rating]]&lt;4,"Regular",IF(Tabla134[[#This Row],[Rating]]&lt;5,"Bueno","Excelente"))))</f>
        <v>Bueno</v>
      </c>
    </row>
    <row r="1307" spans="1:16" x14ac:dyDescent="0.2">
      <c r="A1307" s="7" t="s">
        <v>6</v>
      </c>
      <c r="B1307" s="7" t="s">
        <v>979</v>
      </c>
      <c r="C1307" s="7" t="s">
        <v>28</v>
      </c>
      <c r="D1307" s="8">
        <v>2018</v>
      </c>
      <c r="E1307" s="7" t="s">
        <v>13</v>
      </c>
      <c r="F1307" s="7" t="s">
        <v>2</v>
      </c>
      <c r="G1307" s="7" t="s">
        <v>1</v>
      </c>
      <c r="H1307" s="7" t="s">
        <v>12</v>
      </c>
      <c r="I1307" s="9">
        <v>0.11679291999999999</v>
      </c>
      <c r="J1307" s="10">
        <v>196.21100000000001</v>
      </c>
      <c r="K1307" s="11">
        <v>4.3</v>
      </c>
      <c r="L1307" s="11" t="str">
        <f>IF(Tabla134[[#This Row],[Item Weight]]&lt;$U$12,"Poco Peso",IF(Tabla134[[#This Row],[Item Weight]]&lt;$U$13,"Peso Medio","Peso Alto"))</f>
        <v>Peso Alto</v>
      </c>
      <c r="N1307" s="11">
        <f>IF(Tabla134[[#This Row],[Item Weight (Nulos)]]="",VLOOKUP(Tabla134[[#This Row],[Item Identifier]],'Tabla para Nulos'!$A$3:$B$1563,2,FALSE),Tabla134[[#This Row],[Item Weight (Nulos)]])</f>
        <v>20.2</v>
      </c>
      <c r="O1307" s="11" t="str">
        <f>IF(Tabla134[[#This Row],[Item Visibility]]&lt;$U$15,"Poca visibilidad",IF(Tabla134[[#This Row],[Item Visibility]]&lt;$U$16,"Visibilidad media","Mayor visibilidad"))</f>
        <v>Mayor visibilidad</v>
      </c>
      <c r="P1307" s="11" t="str">
        <f>IF(Tabla134[[#This Row],[Rating]]&lt;2,"Muy Malo",IF(Tabla134[[#This Row],[Rating]]&lt;3,"Malo",IF(Tabla134[[#This Row],[Rating]]&lt;4,"Regular",IF(Tabla134[[#This Row],[Rating]]&lt;5,"Bueno","Excelente"))))</f>
        <v>Bueno</v>
      </c>
    </row>
    <row r="1308" spans="1:16" x14ac:dyDescent="0.2">
      <c r="A1308" s="7" t="s">
        <v>124</v>
      </c>
      <c r="B1308" s="7" t="s">
        <v>759</v>
      </c>
      <c r="C1308" s="7" t="s">
        <v>171</v>
      </c>
      <c r="D1308" s="8">
        <v>2017</v>
      </c>
      <c r="E1308" s="7" t="s">
        <v>797</v>
      </c>
      <c r="F1308" s="7" t="s">
        <v>796</v>
      </c>
      <c r="G1308" s="7" t="s">
        <v>702</v>
      </c>
      <c r="H1308" s="7" t="s">
        <v>7</v>
      </c>
      <c r="I1308" s="9">
        <v>1.2540002999999999E-2</v>
      </c>
      <c r="J1308" s="10">
        <v>167.04740000000001</v>
      </c>
      <c r="K1308" s="11">
        <v>4.3</v>
      </c>
      <c r="L1308" s="11" t="str">
        <f>IF(Tabla134[[#This Row],[Item Weight]]&lt;$U$12,"Poco Peso",IF(Tabla134[[#This Row],[Item Weight]]&lt;$U$13,"Peso Medio","Peso Alto"))</f>
        <v>Peso Alto</v>
      </c>
      <c r="M1308" s="7">
        <v>17.7</v>
      </c>
      <c r="N1308" s="11">
        <f>IF(Tabla134[[#This Row],[Item Weight (Nulos)]]="",VLOOKUP(Tabla134[[#This Row],[Item Identifier]],'Tabla para Nulos'!$A$3:$B$1563,2,FALSE),Tabla134[[#This Row],[Item Weight (Nulos)]])</f>
        <v>17.7</v>
      </c>
      <c r="O1308" s="11" t="str">
        <f>IF(Tabla134[[#This Row],[Item Visibility]]&lt;$U$15,"Poca visibilidad",IF(Tabla134[[#This Row],[Item Visibility]]&lt;$U$16,"Visibilidad media","Mayor visibilidad"))</f>
        <v>Poca visibilidad</v>
      </c>
      <c r="P1308" s="11" t="str">
        <f>IF(Tabla134[[#This Row],[Rating]]&lt;2,"Muy Malo",IF(Tabla134[[#This Row],[Rating]]&lt;3,"Malo",IF(Tabla134[[#This Row],[Rating]]&lt;4,"Regular",IF(Tabla134[[#This Row],[Rating]]&lt;5,"Bueno","Excelente"))))</f>
        <v>Bueno</v>
      </c>
    </row>
    <row r="1309" spans="1:16" x14ac:dyDescent="0.2">
      <c r="A1309" s="7" t="s">
        <v>124</v>
      </c>
      <c r="B1309" s="7" t="s">
        <v>1411</v>
      </c>
      <c r="C1309" s="7" t="s">
        <v>10</v>
      </c>
      <c r="D1309" s="8">
        <v>2017</v>
      </c>
      <c r="E1309" s="7" t="s">
        <v>797</v>
      </c>
      <c r="F1309" s="7" t="s">
        <v>796</v>
      </c>
      <c r="G1309" s="7" t="s">
        <v>702</v>
      </c>
      <c r="H1309" s="7" t="s">
        <v>7</v>
      </c>
      <c r="I1309" s="9">
        <v>9.6715522999999998E-2</v>
      </c>
      <c r="J1309" s="10">
        <v>235.0958</v>
      </c>
      <c r="K1309" s="11">
        <v>4.3</v>
      </c>
      <c r="L1309" s="11" t="str">
        <f>IF(Tabla134[[#This Row],[Item Weight]]&lt;$U$12,"Poco Peso",IF(Tabla134[[#This Row],[Item Weight]]&lt;$U$13,"Peso Medio","Peso Alto"))</f>
        <v>Peso Alto</v>
      </c>
      <c r="M1309" s="7">
        <v>19.100000000000001</v>
      </c>
      <c r="N1309" s="11">
        <f>IF(Tabla134[[#This Row],[Item Weight (Nulos)]]="",VLOOKUP(Tabla134[[#This Row],[Item Identifier]],'Tabla para Nulos'!$A$3:$B$1563,2,FALSE),Tabla134[[#This Row],[Item Weight (Nulos)]])</f>
        <v>19.100000000000001</v>
      </c>
      <c r="O1309" s="11" t="str">
        <f>IF(Tabla134[[#This Row],[Item Visibility]]&lt;$U$15,"Poca visibilidad",IF(Tabla134[[#This Row],[Item Visibility]]&lt;$U$16,"Visibilidad media","Mayor visibilidad"))</f>
        <v>Mayor visibilidad</v>
      </c>
      <c r="P1309" s="11" t="str">
        <f>IF(Tabla134[[#This Row],[Rating]]&lt;2,"Muy Malo",IF(Tabla134[[#This Row],[Rating]]&lt;3,"Malo",IF(Tabla134[[#This Row],[Rating]]&lt;4,"Regular",IF(Tabla134[[#This Row],[Rating]]&lt;5,"Bueno","Excelente"))))</f>
        <v>Bueno</v>
      </c>
    </row>
    <row r="1310" spans="1:16" x14ac:dyDescent="0.2">
      <c r="A1310" s="7" t="s">
        <v>6</v>
      </c>
      <c r="B1310" s="7" t="s">
        <v>1477</v>
      </c>
      <c r="C1310" s="7" t="s">
        <v>14</v>
      </c>
      <c r="D1310" s="8">
        <v>2016</v>
      </c>
      <c r="E1310" s="7" t="s">
        <v>1114</v>
      </c>
      <c r="F1310" s="7" t="s">
        <v>8</v>
      </c>
      <c r="G1310" s="7" t="s">
        <v>702</v>
      </c>
      <c r="H1310" s="7" t="s">
        <v>7</v>
      </c>
      <c r="I1310" s="9">
        <v>0.123428594</v>
      </c>
      <c r="J1310" s="10">
        <v>89.151399999999995</v>
      </c>
      <c r="K1310" s="11">
        <v>4.3</v>
      </c>
      <c r="L1310" s="11" t="str">
        <f>IF(Tabla134[[#This Row],[Item Weight]]&lt;$U$12,"Poco Peso",IF(Tabla134[[#This Row],[Item Weight]]&lt;$U$13,"Peso Medio","Peso Alto"))</f>
        <v>Poco Peso</v>
      </c>
      <c r="M1310" s="7">
        <v>6.67</v>
      </c>
      <c r="N1310" s="11">
        <f>IF(Tabla134[[#This Row],[Item Weight (Nulos)]]="",VLOOKUP(Tabla134[[#This Row],[Item Identifier]],'Tabla para Nulos'!$A$3:$B$1563,2,FALSE),Tabla134[[#This Row],[Item Weight (Nulos)]])</f>
        <v>6.67</v>
      </c>
      <c r="O1310" s="11" t="str">
        <f>IF(Tabla134[[#This Row],[Item Visibility]]&lt;$U$15,"Poca visibilidad",IF(Tabla134[[#This Row],[Item Visibility]]&lt;$U$16,"Visibilidad media","Mayor visibilidad"))</f>
        <v>Mayor visibilidad</v>
      </c>
      <c r="P1310" s="11" t="str">
        <f>IF(Tabla134[[#This Row],[Rating]]&lt;2,"Muy Malo",IF(Tabla134[[#This Row],[Rating]]&lt;3,"Malo",IF(Tabla134[[#This Row],[Rating]]&lt;4,"Regular",IF(Tabla134[[#This Row],[Rating]]&lt;5,"Bueno","Excelente"))))</f>
        <v>Bueno</v>
      </c>
    </row>
    <row r="1311" spans="1:16" x14ac:dyDescent="0.2">
      <c r="A1311" s="7" t="s">
        <v>124</v>
      </c>
      <c r="B1311" s="7" t="s">
        <v>642</v>
      </c>
      <c r="C1311" s="7" t="s">
        <v>216</v>
      </c>
      <c r="D1311" s="8">
        <v>2018</v>
      </c>
      <c r="E1311" s="7" t="s">
        <v>13</v>
      </c>
      <c r="F1311" s="7" t="s">
        <v>2</v>
      </c>
      <c r="G1311" s="7" t="s">
        <v>1</v>
      </c>
      <c r="H1311" s="7" t="s">
        <v>12</v>
      </c>
      <c r="I1311" s="9">
        <v>4.2086652000000002E-2</v>
      </c>
      <c r="J1311" s="10">
        <v>122.4388</v>
      </c>
      <c r="K1311" s="11">
        <v>4.3</v>
      </c>
      <c r="L1311" s="11" t="str">
        <f>IF(Tabla134[[#This Row],[Item Weight]]&lt;$U$12,"Poco Peso",IF(Tabla134[[#This Row],[Item Weight]]&lt;$U$13,"Peso Medio","Peso Alto"))</f>
        <v>Peso Medio</v>
      </c>
      <c r="N1311" s="11">
        <f>IF(Tabla134[[#This Row],[Item Weight (Nulos)]]="",VLOOKUP(Tabla134[[#This Row],[Item Identifier]],'Tabla para Nulos'!$A$3:$B$1563,2,FALSE),Tabla134[[#This Row],[Item Weight (Nulos)]])</f>
        <v>9.2999999999999989</v>
      </c>
      <c r="O1311" s="11" t="str">
        <f>IF(Tabla134[[#This Row],[Item Visibility]]&lt;$U$15,"Poca visibilidad",IF(Tabla134[[#This Row],[Item Visibility]]&lt;$U$16,"Visibilidad media","Mayor visibilidad"))</f>
        <v>Visibilidad media</v>
      </c>
      <c r="P1311" s="11" t="str">
        <f>IF(Tabla134[[#This Row],[Rating]]&lt;2,"Muy Malo",IF(Tabla134[[#This Row],[Rating]]&lt;3,"Malo",IF(Tabla134[[#This Row],[Rating]]&lt;4,"Regular",IF(Tabla134[[#This Row],[Rating]]&lt;5,"Bueno","Excelente"))))</f>
        <v>Bueno</v>
      </c>
    </row>
    <row r="1312" spans="1:16" x14ac:dyDescent="0.2">
      <c r="A1312" s="7" t="s">
        <v>124</v>
      </c>
      <c r="B1312" s="7" t="s">
        <v>747</v>
      </c>
      <c r="C1312" s="7" t="s">
        <v>19</v>
      </c>
      <c r="D1312" s="8">
        <v>2012</v>
      </c>
      <c r="E1312" s="7" t="s">
        <v>9</v>
      </c>
      <c r="F1312" s="7" t="s">
        <v>8</v>
      </c>
      <c r="G1312" s="7" t="s">
        <v>1</v>
      </c>
      <c r="H1312" s="7" t="s">
        <v>7</v>
      </c>
      <c r="I1312" s="9">
        <v>0.107765165</v>
      </c>
      <c r="J1312" s="10">
        <v>59.590400000000002</v>
      </c>
      <c r="K1312" s="11">
        <v>4.3</v>
      </c>
      <c r="L1312" s="11" t="str">
        <f>IF(Tabla134[[#This Row],[Item Weight]]&lt;$U$12,"Poco Peso",IF(Tabla134[[#This Row],[Item Weight]]&lt;$U$13,"Peso Medio","Peso Alto"))</f>
        <v>Peso Medio</v>
      </c>
      <c r="M1312" s="7">
        <v>15.85</v>
      </c>
      <c r="N1312" s="11">
        <f>IF(Tabla134[[#This Row],[Item Weight (Nulos)]]="",VLOOKUP(Tabla134[[#This Row],[Item Identifier]],'Tabla para Nulos'!$A$3:$B$1563,2,FALSE),Tabla134[[#This Row],[Item Weight (Nulos)]])</f>
        <v>15.85</v>
      </c>
      <c r="O1312" s="11" t="str">
        <f>IF(Tabla134[[#This Row],[Item Visibility]]&lt;$U$15,"Poca visibilidad",IF(Tabla134[[#This Row],[Item Visibility]]&lt;$U$16,"Visibilidad media","Mayor visibilidad"))</f>
        <v>Mayor visibilidad</v>
      </c>
      <c r="P1312" s="11" t="str">
        <f>IF(Tabla134[[#This Row],[Rating]]&lt;2,"Muy Malo",IF(Tabla134[[#This Row],[Rating]]&lt;3,"Malo",IF(Tabla134[[#This Row],[Rating]]&lt;4,"Regular",IF(Tabla134[[#This Row],[Rating]]&lt;5,"Bueno","Excelente"))))</f>
        <v>Bueno</v>
      </c>
    </row>
    <row r="1313" spans="1:16" x14ac:dyDescent="0.2">
      <c r="A1313" s="7" t="s">
        <v>6</v>
      </c>
      <c r="B1313" s="7" t="s">
        <v>37</v>
      </c>
      <c r="C1313" s="7" t="s">
        <v>14</v>
      </c>
      <c r="D1313" s="8">
        <v>2012</v>
      </c>
      <c r="E1313" s="7" t="s">
        <v>9</v>
      </c>
      <c r="F1313" s="7" t="s">
        <v>8</v>
      </c>
      <c r="G1313" s="7" t="s">
        <v>1</v>
      </c>
      <c r="H1313" s="7" t="s">
        <v>7</v>
      </c>
      <c r="I1313" s="9">
        <v>6.6700679999999998E-2</v>
      </c>
      <c r="J1313" s="10">
        <v>55.2956</v>
      </c>
      <c r="K1313" s="11">
        <v>4.3</v>
      </c>
      <c r="L1313" s="11" t="str">
        <f>IF(Tabla134[[#This Row],[Item Weight]]&lt;$U$12,"Poco Peso",IF(Tabla134[[#This Row],[Item Weight]]&lt;$U$13,"Peso Medio","Peso Alto"))</f>
        <v>Poco Peso</v>
      </c>
      <c r="M1313" s="7">
        <v>7.71</v>
      </c>
      <c r="N1313" s="11">
        <f>IF(Tabla134[[#This Row],[Item Weight (Nulos)]]="",VLOOKUP(Tabla134[[#This Row],[Item Identifier]],'Tabla para Nulos'!$A$3:$B$1563,2,FALSE),Tabla134[[#This Row],[Item Weight (Nulos)]])</f>
        <v>7.71</v>
      </c>
      <c r="O1313" s="11" t="str">
        <f>IF(Tabla134[[#This Row],[Item Visibility]]&lt;$U$15,"Poca visibilidad",IF(Tabla134[[#This Row],[Item Visibility]]&lt;$U$16,"Visibilidad media","Mayor visibilidad"))</f>
        <v>Visibilidad media</v>
      </c>
      <c r="P1313" s="11" t="str">
        <f>IF(Tabla134[[#This Row],[Rating]]&lt;2,"Muy Malo",IF(Tabla134[[#This Row],[Rating]]&lt;3,"Malo",IF(Tabla134[[#This Row],[Rating]]&lt;4,"Regular",IF(Tabla134[[#This Row],[Rating]]&lt;5,"Bueno","Excelente"))))</f>
        <v>Bueno</v>
      </c>
    </row>
    <row r="1314" spans="1:16" x14ac:dyDescent="0.2">
      <c r="A1314" s="7" t="s">
        <v>6</v>
      </c>
      <c r="B1314" s="7" t="s">
        <v>103</v>
      </c>
      <c r="C1314" s="7" t="s">
        <v>25</v>
      </c>
      <c r="D1314" s="8">
        <v>2016</v>
      </c>
      <c r="E1314" s="7" t="s">
        <v>1114</v>
      </c>
      <c r="F1314" s="7" t="s">
        <v>8</v>
      </c>
      <c r="G1314" s="7" t="s">
        <v>702</v>
      </c>
      <c r="H1314" s="7" t="s">
        <v>7</v>
      </c>
      <c r="I1314" s="9">
        <v>3.4699737000000001E-2</v>
      </c>
      <c r="J1314" s="10">
        <v>141.74959999999999</v>
      </c>
      <c r="K1314" s="11">
        <v>4.3</v>
      </c>
      <c r="L1314" s="11" t="str">
        <f>IF(Tabla134[[#This Row],[Item Weight]]&lt;$U$12,"Poco Peso",IF(Tabla134[[#This Row],[Item Weight]]&lt;$U$13,"Peso Medio","Peso Alto"))</f>
        <v>Peso Alto</v>
      </c>
      <c r="M1314" s="7">
        <v>19.25</v>
      </c>
      <c r="N1314" s="11">
        <f>IF(Tabla134[[#This Row],[Item Weight (Nulos)]]="",VLOOKUP(Tabla134[[#This Row],[Item Identifier]],'Tabla para Nulos'!$A$3:$B$1563,2,FALSE),Tabla134[[#This Row],[Item Weight (Nulos)]])</f>
        <v>19.25</v>
      </c>
      <c r="O1314" s="11" t="str">
        <f>IF(Tabla134[[#This Row],[Item Visibility]]&lt;$U$15,"Poca visibilidad",IF(Tabla134[[#This Row],[Item Visibility]]&lt;$U$16,"Visibilidad media","Mayor visibilidad"))</f>
        <v>Visibilidad media</v>
      </c>
      <c r="P1314" s="11" t="str">
        <f>IF(Tabla134[[#This Row],[Rating]]&lt;2,"Muy Malo",IF(Tabla134[[#This Row],[Rating]]&lt;3,"Malo",IF(Tabla134[[#This Row],[Rating]]&lt;4,"Regular",IF(Tabla134[[#This Row],[Rating]]&lt;5,"Bueno","Excelente"))))</f>
        <v>Bueno</v>
      </c>
    </row>
    <row r="1315" spans="1:16" x14ac:dyDescent="0.2">
      <c r="A1315" s="7" t="s">
        <v>6</v>
      </c>
      <c r="B1315" s="7" t="s">
        <v>822</v>
      </c>
      <c r="C1315" s="7" t="s">
        <v>17</v>
      </c>
      <c r="D1315" s="8">
        <v>2022</v>
      </c>
      <c r="E1315" s="7" t="s">
        <v>3</v>
      </c>
      <c r="F1315" s="7" t="s">
        <v>2</v>
      </c>
      <c r="G1315" s="7" t="s">
        <v>1</v>
      </c>
      <c r="H1315" s="7" t="s">
        <v>0</v>
      </c>
      <c r="I1315" s="9">
        <v>4.7684830999999997E-2</v>
      </c>
      <c r="J1315" s="10">
        <v>212.58760000000001</v>
      </c>
      <c r="K1315" s="11">
        <v>4.3</v>
      </c>
      <c r="L1315" s="11" t="str">
        <f>IF(Tabla134[[#This Row],[Item Weight]]&lt;$U$12,"Poco Peso",IF(Tabla134[[#This Row],[Item Weight]]&lt;$U$13,"Peso Medio","Peso Alto"))</f>
        <v>Peso Alto</v>
      </c>
      <c r="M1315" s="7">
        <v>20.7</v>
      </c>
      <c r="N1315" s="11">
        <f>IF(Tabla134[[#This Row],[Item Weight (Nulos)]]="",VLOOKUP(Tabla134[[#This Row],[Item Identifier]],'Tabla para Nulos'!$A$3:$B$1563,2,FALSE),Tabla134[[#This Row],[Item Weight (Nulos)]])</f>
        <v>20.7</v>
      </c>
      <c r="O1315" s="11" t="str">
        <f>IF(Tabla134[[#This Row],[Item Visibility]]&lt;$U$15,"Poca visibilidad",IF(Tabla134[[#This Row],[Item Visibility]]&lt;$U$16,"Visibilidad media","Mayor visibilidad"))</f>
        <v>Visibilidad media</v>
      </c>
      <c r="P1315" s="11" t="str">
        <f>IF(Tabla134[[#This Row],[Rating]]&lt;2,"Muy Malo",IF(Tabla134[[#This Row],[Rating]]&lt;3,"Malo",IF(Tabla134[[#This Row],[Rating]]&lt;4,"Regular",IF(Tabla134[[#This Row],[Rating]]&lt;5,"Bueno","Excelente"))))</f>
        <v>Bueno</v>
      </c>
    </row>
    <row r="1316" spans="1:16" x14ac:dyDescent="0.2">
      <c r="A1316" s="7" t="s">
        <v>124</v>
      </c>
      <c r="B1316" s="7" t="s">
        <v>1414</v>
      </c>
      <c r="C1316" s="7" t="s">
        <v>171</v>
      </c>
      <c r="D1316" s="8">
        <v>2015</v>
      </c>
      <c r="E1316" s="7" t="s">
        <v>922</v>
      </c>
      <c r="F1316" s="7" t="s">
        <v>796</v>
      </c>
      <c r="G1316" s="7" t="s">
        <v>702</v>
      </c>
      <c r="H1316" s="7" t="s">
        <v>7</v>
      </c>
      <c r="I1316" s="9">
        <v>3.6715906999999999E-2</v>
      </c>
      <c r="J1316" s="10">
        <v>180.0318</v>
      </c>
      <c r="K1316" s="11">
        <v>4.3</v>
      </c>
      <c r="L1316" s="11" t="str">
        <f>IF(Tabla134[[#This Row],[Item Weight]]&lt;$U$12,"Poco Peso",IF(Tabla134[[#This Row],[Item Weight]]&lt;$U$13,"Peso Medio","Peso Alto"))</f>
        <v>Peso Medio</v>
      </c>
      <c r="M1316" s="7">
        <v>16.5</v>
      </c>
      <c r="N1316" s="11">
        <f>IF(Tabla134[[#This Row],[Item Weight (Nulos)]]="",VLOOKUP(Tabla134[[#This Row],[Item Identifier]],'Tabla para Nulos'!$A$3:$B$1563,2,FALSE),Tabla134[[#This Row],[Item Weight (Nulos)]])</f>
        <v>16.5</v>
      </c>
      <c r="O1316" s="11" t="str">
        <f>IF(Tabla134[[#This Row],[Item Visibility]]&lt;$U$15,"Poca visibilidad",IF(Tabla134[[#This Row],[Item Visibility]]&lt;$U$16,"Visibilidad media","Mayor visibilidad"))</f>
        <v>Visibilidad media</v>
      </c>
      <c r="P1316" s="11" t="str">
        <f>IF(Tabla134[[#This Row],[Rating]]&lt;2,"Muy Malo",IF(Tabla134[[#This Row],[Rating]]&lt;3,"Malo",IF(Tabla134[[#This Row],[Rating]]&lt;4,"Regular",IF(Tabla134[[#This Row],[Rating]]&lt;5,"Bueno","Excelente"))))</f>
        <v>Bueno</v>
      </c>
    </row>
    <row r="1317" spans="1:16" x14ac:dyDescent="0.2">
      <c r="A1317" s="7" t="s">
        <v>124</v>
      </c>
      <c r="B1317" s="7" t="s">
        <v>994</v>
      </c>
      <c r="C1317" s="7" t="s">
        <v>14</v>
      </c>
      <c r="D1317" s="8">
        <v>2017</v>
      </c>
      <c r="E1317" s="7" t="s">
        <v>797</v>
      </c>
      <c r="F1317" s="7" t="s">
        <v>796</v>
      </c>
      <c r="G1317" s="7" t="s">
        <v>702</v>
      </c>
      <c r="H1317" s="7" t="s">
        <v>7</v>
      </c>
      <c r="I1317" s="9">
        <v>2.6604781000000001E-2</v>
      </c>
      <c r="J1317" s="10">
        <v>86.219800000000006</v>
      </c>
      <c r="K1317" s="11">
        <v>4.3</v>
      </c>
      <c r="L1317" s="11" t="str">
        <f>IF(Tabla134[[#This Row],[Item Weight]]&lt;$U$12,"Poco Peso",IF(Tabla134[[#This Row],[Item Weight]]&lt;$U$13,"Peso Medio","Peso Alto"))</f>
        <v>Peso Medio</v>
      </c>
      <c r="M1317" s="7">
        <v>15.25</v>
      </c>
      <c r="N1317" s="11">
        <f>IF(Tabla134[[#This Row],[Item Weight (Nulos)]]="",VLOOKUP(Tabla134[[#This Row],[Item Identifier]],'Tabla para Nulos'!$A$3:$B$1563,2,FALSE),Tabla134[[#This Row],[Item Weight (Nulos)]])</f>
        <v>15.25</v>
      </c>
      <c r="O1317" s="11" t="str">
        <f>IF(Tabla134[[#This Row],[Item Visibility]]&lt;$U$15,"Poca visibilidad",IF(Tabla134[[#This Row],[Item Visibility]]&lt;$U$16,"Visibilidad media","Mayor visibilidad"))</f>
        <v>Poca visibilidad</v>
      </c>
      <c r="P1317" s="11" t="str">
        <f>IF(Tabla134[[#This Row],[Rating]]&lt;2,"Muy Malo",IF(Tabla134[[#This Row],[Rating]]&lt;3,"Malo",IF(Tabla134[[#This Row],[Rating]]&lt;4,"Regular",IF(Tabla134[[#This Row],[Rating]]&lt;5,"Bueno","Excelente"))))</f>
        <v>Bueno</v>
      </c>
    </row>
    <row r="1318" spans="1:16" x14ac:dyDescent="0.2">
      <c r="A1318" s="7" t="s">
        <v>124</v>
      </c>
      <c r="B1318" s="7" t="s">
        <v>856</v>
      </c>
      <c r="C1318" s="7" t="s">
        <v>14</v>
      </c>
      <c r="D1318" s="8">
        <v>2011</v>
      </c>
      <c r="E1318" s="7" t="s">
        <v>703</v>
      </c>
      <c r="F1318" s="7" t="s">
        <v>2</v>
      </c>
      <c r="G1318" s="7" t="s">
        <v>702</v>
      </c>
      <c r="H1318" s="7" t="s">
        <v>1621</v>
      </c>
      <c r="I1318" s="9">
        <v>3.1860325000000002E-2</v>
      </c>
      <c r="J1318" s="10">
        <v>235.12479999999999</v>
      </c>
      <c r="K1318" s="11">
        <v>4.3</v>
      </c>
      <c r="L1318" s="11" t="str">
        <f>IF(Tabla134[[#This Row],[Item Weight]]&lt;$U$12,"Poco Peso",IF(Tabla134[[#This Row],[Item Weight]]&lt;$U$13,"Peso Medio","Peso Alto"))</f>
        <v>Peso Medio</v>
      </c>
      <c r="M1318" s="7">
        <v>15.2</v>
      </c>
      <c r="N1318" s="11">
        <f>IF(Tabla134[[#This Row],[Item Weight (Nulos)]]="",VLOOKUP(Tabla134[[#This Row],[Item Identifier]],'Tabla para Nulos'!$A$3:$B$1563,2,FALSE),Tabla134[[#This Row],[Item Weight (Nulos)]])</f>
        <v>15.2</v>
      </c>
      <c r="O1318" s="11" t="str">
        <f>IF(Tabla134[[#This Row],[Item Visibility]]&lt;$U$15,"Poca visibilidad",IF(Tabla134[[#This Row],[Item Visibility]]&lt;$U$16,"Visibilidad media","Mayor visibilidad"))</f>
        <v>Visibilidad media</v>
      </c>
      <c r="P1318" s="11" t="str">
        <f>IF(Tabla134[[#This Row],[Rating]]&lt;2,"Muy Malo",IF(Tabla134[[#This Row],[Rating]]&lt;3,"Malo",IF(Tabla134[[#This Row],[Rating]]&lt;4,"Regular",IF(Tabla134[[#This Row],[Rating]]&lt;5,"Bueno","Excelente"))))</f>
        <v>Bueno</v>
      </c>
    </row>
    <row r="1319" spans="1:16" x14ac:dyDescent="0.2">
      <c r="A1319" s="7" t="s">
        <v>124</v>
      </c>
      <c r="B1319" s="7" t="s">
        <v>626</v>
      </c>
      <c r="C1319" s="7" t="s">
        <v>171</v>
      </c>
      <c r="D1319" s="8">
        <v>2015</v>
      </c>
      <c r="E1319" s="7" t="s">
        <v>922</v>
      </c>
      <c r="F1319" s="7" t="s">
        <v>796</v>
      </c>
      <c r="G1319" s="7" t="s">
        <v>702</v>
      </c>
      <c r="H1319" s="7" t="s">
        <v>7</v>
      </c>
      <c r="I1319" s="9">
        <v>9.3203256999999998E-2</v>
      </c>
      <c r="J1319" s="10">
        <v>52.7956</v>
      </c>
      <c r="K1319" s="11">
        <v>4.3</v>
      </c>
      <c r="L1319" s="11" t="str">
        <f>IF(Tabla134[[#This Row],[Item Weight]]&lt;$U$12,"Poco Peso",IF(Tabla134[[#This Row],[Item Weight]]&lt;$U$13,"Peso Medio","Peso Alto"))</f>
        <v>Peso Medio</v>
      </c>
      <c r="M1319" s="7">
        <v>8.9700000000000006</v>
      </c>
      <c r="N1319" s="11">
        <f>IF(Tabla134[[#This Row],[Item Weight (Nulos)]]="",VLOOKUP(Tabla134[[#This Row],[Item Identifier]],'Tabla para Nulos'!$A$3:$B$1563,2,FALSE),Tabla134[[#This Row],[Item Weight (Nulos)]])</f>
        <v>8.9700000000000006</v>
      </c>
      <c r="O1319" s="11" t="str">
        <f>IF(Tabla134[[#This Row],[Item Visibility]]&lt;$U$15,"Poca visibilidad",IF(Tabla134[[#This Row],[Item Visibility]]&lt;$U$16,"Visibilidad media","Mayor visibilidad"))</f>
        <v>Visibilidad media</v>
      </c>
      <c r="P1319" s="11" t="str">
        <f>IF(Tabla134[[#This Row],[Rating]]&lt;2,"Muy Malo",IF(Tabla134[[#This Row],[Rating]]&lt;3,"Malo",IF(Tabla134[[#This Row],[Rating]]&lt;4,"Regular",IF(Tabla134[[#This Row],[Rating]]&lt;5,"Bueno","Excelente"))))</f>
        <v>Bueno</v>
      </c>
    </row>
    <row r="1320" spans="1:16" x14ac:dyDescent="0.2">
      <c r="A1320" s="7" t="s">
        <v>124</v>
      </c>
      <c r="B1320" s="7" t="s">
        <v>1193</v>
      </c>
      <c r="C1320" s="7" t="s">
        <v>17</v>
      </c>
      <c r="D1320" s="8">
        <v>2022</v>
      </c>
      <c r="E1320" s="7" t="s">
        <v>3</v>
      </c>
      <c r="F1320" s="7" t="s">
        <v>2</v>
      </c>
      <c r="G1320" s="7" t="s">
        <v>1</v>
      </c>
      <c r="H1320" s="7" t="s">
        <v>0</v>
      </c>
      <c r="I1320" s="9">
        <v>8.0336109999999995E-3</v>
      </c>
      <c r="J1320" s="10">
        <v>174.2422</v>
      </c>
      <c r="K1320" s="11">
        <v>4.3</v>
      </c>
      <c r="L1320" s="11" t="str">
        <f>IF(Tabla134[[#This Row],[Item Weight]]&lt;$U$12,"Poco Peso",IF(Tabla134[[#This Row],[Item Weight]]&lt;$U$13,"Peso Medio","Peso Alto"))</f>
        <v>Peso Alto</v>
      </c>
      <c r="M1320" s="7">
        <v>17.600000000000001</v>
      </c>
      <c r="N1320" s="11">
        <f>IF(Tabla134[[#This Row],[Item Weight (Nulos)]]="",VLOOKUP(Tabla134[[#This Row],[Item Identifier]],'Tabla para Nulos'!$A$3:$B$1563,2,FALSE),Tabla134[[#This Row],[Item Weight (Nulos)]])</f>
        <v>17.600000000000001</v>
      </c>
      <c r="O1320" s="11" t="str">
        <f>IF(Tabla134[[#This Row],[Item Visibility]]&lt;$U$15,"Poca visibilidad",IF(Tabla134[[#This Row],[Item Visibility]]&lt;$U$16,"Visibilidad media","Mayor visibilidad"))</f>
        <v>Poca visibilidad</v>
      </c>
      <c r="P1320" s="11" t="str">
        <f>IF(Tabla134[[#This Row],[Rating]]&lt;2,"Muy Malo",IF(Tabla134[[#This Row],[Rating]]&lt;3,"Malo",IF(Tabla134[[#This Row],[Rating]]&lt;4,"Regular",IF(Tabla134[[#This Row],[Rating]]&lt;5,"Bueno","Excelente"))))</f>
        <v>Bueno</v>
      </c>
    </row>
    <row r="1321" spans="1:16" x14ac:dyDescent="0.2">
      <c r="A1321" s="7" t="s">
        <v>6</v>
      </c>
      <c r="B1321" s="7" t="s">
        <v>530</v>
      </c>
      <c r="C1321" s="7" t="s">
        <v>14</v>
      </c>
      <c r="D1321" s="8">
        <v>2012</v>
      </c>
      <c r="E1321" s="7" t="s">
        <v>9</v>
      </c>
      <c r="F1321" s="7" t="s">
        <v>8</v>
      </c>
      <c r="G1321" s="7" t="s">
        <v>1</v>
      </c>
      <c r="H1321" s="7" t="s">
        <v>7</v>
      </c>
      <c r="I1321" s="9">
        <v>0.15717236000000001</v>
      </c>
      <c r="J1321" s="10">
        <v>149.14179999999999</v>
      </c>
      <c r="K1321" s="11">
        <v>4.3</v>
      </c>
      <c r="L1321" s="11" t="str">
        <f>IF(Tabla134[[#This Row],[Item Weight]]&lt;$U$12,"Poco Peso",IF(Tabla134[[#This Row],[Item Weight]]&lt;$U$13,"Peso Medio","Peso Alto"))</f>
        <v>Peso Medio</v>
      </c>
      <c r="M1321" s="7">
        <v>15.5</v>
      </c>
      <c r="N1321" s="11">
        <f>IF(Tabla134[[#This Row],[Item Weight (Nulos)]]="",VLOOKUP(Tabla134[[#This Row],[Item Identifier]],'Tabla para Nulos'!$A$3:$B$1563,2,FALSE),Tabla134[[#This Row],[Item Weight (Nulos)]])</f>
        <v>15.5</v>
      </c>
      <c r="O1321" s="11" t="str">
        <f>IF(Tabla134[[#This Row],[Item Visibility]]&lt;$U$15,"Poca visibilidad",IF(Tabla134[[#This Row],[Item Visibility]]&lt;$U$16,"Visibilidad media","Mayor visibilidad"))</f>
        <v>Mayor visibilidad</v>
      </c>
      <c r="P1321" s="11" t="str">
        <f>IF(Tabla134[[#This Row],[Rating]]&lt;2,"Muy Malo",IF(Tabla134[[#This Row],[Rating]]&lt;3,"Malo",IF(Tabla134[[#This Row],[Rating]]&lt;4,"Regular",IF(Tabla134[[#This Row],[Rating]]&lt;5,"Bueno","Excelente"))))</f>
        <v>Bueno</v>
      </c>
    </row>
    <row r="1322" spans="1:16" x14ac:dyDescent="0.2">
      <c r="A1322" s="7" t="s">
        <v>124</v>
      </c>
      <c r="B1322" s="7" t="s">
        <v>1468</v>
      </c>
      <c r="C1322" s="7" t="s">
        <v>171</v>
      </c>
      <c r="D1322" s="8">
        <v>2018</v>
      </c>
      <c r="E1322" s="7" t="s">
        <v>13</v>
      </c>
      <c r="F1322" s="7" t="s">
        <v>2</v>
      </c>
      <c r="G1322" s="7" t="s">
        <v>1</v>
      </c>
      <c r="H1322" s="7" t="s">
        <v>12</v>
      </c>
      <c r="I1322" s="9">
        <v>1.4205168000000001E-2</v>
      </c>
      <c r="J1322" s="10">
        <v>56.761400000000002</v>
      </c>
      <c r="K1322" s="11">
        <v>4.3</v>
      </c>
      <c r="L1322" s="11" t="str">
        <f>IF(Tabla134[[#This Row],[Item Weight]]&lt;$U$12,"Poco Peso",IF(Tabla134[[#This Row],[Item Weight]]&lt;$U$13,"Peso Medio","Peso Alto"))</f>
        <v>Peso Alto</v>
      </c>
      <c r="N1322" s="11">
        <f>IF(Tabla134[[#This Row],[Item Weight (Nulos)]]="",VLOOKUP(Tabla134[[#This Row],[Item Identifier]],'Tabla para Nulos'!$A$3:$B$1563,2,FALSE),Tabla134[[#This Row],[Item Weight (Nulos)]])</f>
        <v>19.5</v>
      </c>
      <c r="O1322" s="11" t="str">
        <f>IF(Tabla134[[#This Row],[Item Visibility]]&lt;$U$15,"Poca visibilidad",IF(Tabla134[[#This Row],[Item Visibility]]&lt;$U$16,"Visibilidad media","Mayor visibilidad"))</f>
        <v>Poca visibilidad</v>
      </c>
      <c r="P1322" s="11" t="str">
        <f>IF(Tabla134[[#This Row],[Rating]]&lt;2,"Muy Malo",IF(Tabla134[[#This Row],[Rating]]&lt;3,"Malo",IF(Tabla134[[#This Row],[Rating]]&lt;4,"Regular",IF(Tabla134[[#This Row],[Rating]]&lt;5,"Bueno","Excelente"))))</f>
        <v>Bueno</v>
      </c>
    </row>
    <row r="1323" spans="1:16" x14ac:dyDescent="0.2">
      <c r="A1323" s="7" t="s">
        <v>124</v>
      </c>
      <c r="B1323" s="7" t="s">
        <v>246</v>
      </c>
      <c r="C1323" s="7" t="s">
        <v>71</v>
      </c>
      <c r="D1323" s="8">
        <v>2017</v>
      </c>
      <c r="E1323" s="7" t="s">
        <v>797</v>
      </c>
      <c r="F1323" s="7" t="s">
        <v>796</v>
      </c>
      <c r="G1323" s="7" t="s">
        <v>702</v>
      </c>
      <c r="H1323" s="7" t="s">
        <v>7</v>
      </c>
      <c r="I1323" s="9">
        <v>7.2284688999999999E-2</v>
      </c>
      <c r="J1323" s="10">
        <v>119.9098</v>
      </c>
      <c r="K1323" s="11">
        <v>4.3</v>
      </c>
      <c r="L1323" s="11" t="str">
        <f>IF(Tabla134[[#This Row],[Item Weight]]&lt;$U$12,"Poco Peso",IF(Tabla134[[#This Row],[Item Weight]]&lt;$U$13,"Peso Medio","Peso Alto"))</f>
        <v>Poco Peso</v>
      </c>
      <c r="M1323" s="7">
        <v>5.7649999999999997</v>
      </c>
      <c r="N1323" s="11">
        <f>IF(Tabla134[[#This Row],[Item Weight (Nulos)]]="",VLOOKUP(Tabla134[[#This Row],[Item Identifier]],'Tabla para Nulos'!$A$3:$B$1563,2,FALSE),Tabla134[[#This Row],[Item Weight (Nulos)]])</f>
        <v>5.7649999999999997</v>
      </c>
      <c r="O1323" s="11" t="str">
        <f>IF(Tabla134[[#This Row],[Item Visibility]]&lt;$U$15,"Poca visibilidad",IF(Tabla134[[#This Row],[Item Visibility]]&lt;$U$16,"Visibilidad media","Mayor visibilidad"))</f>
        <v>Visibilidad media</v>
      </c>
      <c r="P1323" s="11" t="str">
        <f>IF(Tabla134[[#This Row],[Rating]]&lt;2,"Muy Malo",IF(Tabla134[[#This Row],[Rating]]&lt;3,"Malo",IF(Tabla134[[#This Row],[Rating]]&lt;4,"Regular",IF(Tabla134[[#This Row],[Rating]]&lt;5,"Bueno","Excelente"))))</f>
        <v>Bueno</v>
      </c>
    </row>
    <row r="1324" spans="1:16" x14ac:dyDescent="0.2">
      <c r="A1324" s="7" t="s">
        <v>124</v>
      </c>
      <c r="B1324" s="7" t="s">
        <v>1310</v>
      </c>
      <c r="C1324" s="7" t="s">
        <v>25</v>
      </c>
      <c r="D1324" s="8">
        <v>2016</v>
      </c>
      <c r="E1324" s="7" t="s">
        <v>1114</v>
      </c>
      <c r="F1324" s="7" t="s">
        <v>8</v>
      </c>
      <c r="G1324" s="7" t="s">
        <v>702</v>
      </c>
      <c r="H1324" s="7" t="s">
        <v>7</v>
      </c>
      <c r="I1324" s="9">
        <v>2.6681262000000001E-2</v>
      </c>
      <c r="J1324" s="10">
        <v>56.424599999999998</v>
      </c>
      <c r="K1324" s="11">
        <v>4.3</v>
      </c>
      <c r="L1324" s="11" t="str">
        <f>IF(Tabla134[[#This Row],[Item Weight]]&lt;$U$12,"Poco Peso",IF(Tabla134[[#This Row],[Item Weight]]&lt;$U$13,"Peso Medio","Peso Alto"))</f>
        <v>Peso Medio</v>
      </c>
      <c r="M1324" s="7">
        <v>12.35</v>
      </c>
      <c r="N1324" s="11">
        <f>IF(Tabla134[[#This Row],[Item Weight (Nulos)]]="",VLOOKUP(Tabla134[[#This Row],[Item Identifier]],'Tabla para Nulos'!$A$3:$B$1563,2,FALSE),Tabla134[[#This Row],[Item Weight (Nulos)]])</f>
        <v>12.35</v>
      </c>
      <c r="O1324" s="11" t="str">
        <f>IF(Tabla134[[#This Row],[Item Visibility]]&lt;$U$15,"Poca visibilidad",IF(Tabla134[[#This Row],[Item Visibility]]&lt;$U$16,"Visibilidad media","Mayor visibilidad"))</f>
        <v>Poca visibilidad</v>
      </c>
      <c r="P1324" s="11" t="str">
        <f>IF(Tabla134[[#This Row],[Rating]]&lt;2,"Muy Malo",IF(Tabla134[[#This Row],[Rating]]&lt;3,"Malo",IF(Tabla134[[#This Row],[Rating]]&lt;4,"Regular",IF(Tabla134[[#This Row],[Rating]]&lt;5,"Bueno","Excelente"))))</f>
        <v>Bueno</v>
      </c>
    </row>
    <row r="1325" spans="1:16" x14ac:dyDescent="0.2">
      <c r="A1325" s="7" t="s">
        <v>6</v>
      </c>
      <c r="B1325" s="7" t="s">
        <v>1133</v>
      </c>
      <c r="C1325" s="7" t="s">
        <v>71</v>
      </c>
      <c r="D1325" s="8">
        <v>2017</v>
      </c>
      <c r="E1325" s="7" t="s">
        <v>797</v>
      </c>
      <c r="F1325" s="7" t="s">
        <v>796</v>
      </c>
      <c r="G1325" s="7" t="s">
        <v>702</v>
      </c>
      <c r="H1325" s="7" t="s">
        <v>7</v>
      </c>
      <c r="I1325" s="9">
        <v>9.9252437999999998E-2</v>
      </c>
      <c r="J1325" s="10">
        <v>87.485600000000005</v>
      </c>
      <c r="K1325" s="11">
        <v>4.3</v>
      </c>
      <c r="L1325" s="11" t="str">
        <f>IF(Tabla134[[#This Row],[Item Weight]]&lt;$U$12,"Poco Peso",IF(Tabla134[[#This Row],[Item Weight]]&lt;$U$13,"Peso Medio","Peso Alto"))</f>
        <v>Peso Medio</v>
      </c>
      <c r="M1325" s="7">
        <v>16</v>
      </c>
      <c r="N1325" s="11">
        <f>IF(Tabla134[[#This Row],[Item Weight (Nulos)]]="",VLOOKUP(Tabla134[[#This Row],[Item Identifier]],'Tabla para Nulos'!$A$3:$B$1563,2,FALSE),Tabla134[[#This Row],[Item Weight (Nulos)]])</f>
        <v>16</v>
      </c>
      <c r="O1325" s="11" t="str">
        <f>IF(Tabla134[[#This Row],[Item Visibility]]&lt;$U$15,"Poca visibilidad",IF(Tabla134[[#This Row],[Item Visibility]]&lt;$U$16,"Visibilidad media","Mayor visibilidad"))</f>
        <v>Mayor visibilidad</v>
      </c>
      <c r="P1325" s="11" t="str">
        <f>IF(Tabla134[[#This Row],[Rating]]&lt;2,"Muy Malo",IF(Tabla134[[#This Row],[Rating]]&lt;3,"Malo",IF(Tabla134[[#This Row],[Rating]]&lt;4,"Regular",IF(Tabla134[[#This Row],[Rating]]&lt;5,"Bueno","Excelente"))))</f>
        <v>Bueno</v>
      </c>
    </row>
    <row r="1326" spans="1:16" x14ac:dyDescent="0.2">
      <c r="A1326" s="7" t="s">
        <v>124</v>
      </c>
      <c r="B1326" s="7" t="s">
        <v>282</v>
      </c>
      <c r="C1326" s="7" t="s">
        <v>108</v>
      </c>
      <c r="D1326" s="8">
        <v>2011</v>
      </c>
      <c r="E1326" s="7" t="s">
        <v>703</v>
      </c>
      <c r="F1326" s="7" t="s">
        <v>2</v>
      </c>
      <c r="G1326" s="7" t="s">
        <v>1</v>
      </c>
      <c r="H1326" s="7" t="s">
        <v>1621</v>
      </c>
      <c r="I1326" s="9">
        <v>0.14940405700000001</v>
      </c>
      <c r="J1326" s="10">
        <v>192.84780000000001</v>
      </c>
      <c r="K1326" s="11">
        <v>4.3</v>
      </c>
      <c r="L1326" s="11" t="str">
        <f>IF(Tabla134[[#This Row],[Item Weight]]&lt;$U$12,"Poco Peso",IF(Tabla134[[#This Row],[Item Weight]]&lt;$U$13,"Peso Medio","Peso Alto"))</f>
        <v>Peso Alto</v>
      </c>
      <c r="M1326" s="7">
        <v>20.75</v>
      </c>
      <c r="N1326" s="11">
        <f>IF(Tabla134[[#This Row],[Item Weight (Nulos)]]="",VLOOKUP(Tabla134[[#This Row],[Item Identifier]],'Tabla para Nulos'!$A$3:$B$1563,2,FALSE),Tabla134[[#This Row],[Item Weight (Nulos)]])</f>
        <v>20.75</v>
      </c>
      <c r="O1326" s="11" t="str">
        <f>IF(Tabla134[[#This Row],[Item Visibility]]&lt;$U$15,"Poca visibilidad",IF(Tabla134[[#This Row],[Item Visibility]]&lt;$U$16,"Visibilidad media","Mayor visibilidad"))</f>
        <v>Mayor visibilidad</v>
      </c>
      <c r="P1326" s="11" t="str">
        <f>IF(Tabla134[[#This Row],[Rating]]&lt;2,"Muy Malo",IF(Tabla134[[#This Row],[Rating]]&lt;3,"Malo",IF(Tabla134[[#This Row],[Rating]]&lt;4,"Regular",IF(Tabla134[[#This Row],[Rating]]&lt;5,"Bueno","Excelente"))))</f>
        <v>Bueno</v>
      </c>
    </row>
    <row r="1327" spans="1:16" x14ac:dyDescent="0.2">
      <c r="A1327" s="7" t="s">
        <v>124</v>
      </c>
      <c r="B1327" s="7" t="s">
        <v>1217</v>
      </c>
      <c r="C1327" s="7" t="s">
        <v>171</v>
      </c>
      <c r="D1327" s="8">
        <v>2015</v>
      </c>
      <c r="E1327" s="7" t="s">
        <v>922</v>
      </c>
      <c r="F1327" s="7" t="s">
        <v>796</v>
      </c>
      <c r="G1327" s="7" t="s">
        <v>1</v>
      </c>
      <c r="H1327" s="7" t="s">
        <v>7</v>
      </c>
      <c r="I1327" s="9">
        <v>5.9907199999999997E-3</v>
      </c>
      <c r="J1327" s="10">
        <v>163.65260000000001</v>
      </c>
      <c r="K1327" s="11">
        <v>4.3</v>
      </c>
      <c r="L1327" s="11" t="str">
        <f>IF(Tabla134[[#This Row],[Item Weight]]&lt;$U$12,"Poco Peso",IF(Tabla134[[#This Row],[Item Weight]]&lt;$U$13,"Peso Medio","Peso Alto"))</f>
        <v>Poco Peso</v>
      </c>
      <c r="M1327" s="7">
        <v>6.36</v>
      </c>
      <c r="N1327" s="11">
        <f>IF(Tabla134[[#This Row],[Item Weight (Nulos)]]="",VLOOKUP(Tabla134[[#This Row],[Item Identifier]],'Tabla para Nulos'!$A$3:$B$1563,2,FALSE),Tabla134[[#This Row],[Item Weight (Nulos)]])</f>
        <v>6.36</v>
      </c>
      <c r="O1327" s="11" t="str">
        <f>IF(Tabla134[[#This Row],[Item Visibility]]&lt;$U$15,"Poca visibilidad",IF(Tabla134[[#This Row],[Item Visibility]]&lt;$U$16,"Visibilidad media","Mayor visibilidad"))</f>
        <v>Poca visibilidad</v>
      </c>
      <c r="P1327" s="11" t="str">
        <f>IF(Tabla134[[#This Row],[Rating]]&lt;2,"Muy Malo",IF(Tabla134[[#This Row],[Rating]]&lt;3,"Malo",IF(Tabla134[[#This Row],[Rating]]&lt;4,"Regular",IF(Tabla134[[#This Row],[Rating]]&lt;5,"Bueno","Excelente"))))</f>
        <v>Bueno</v>
      </c>
    </row>
    <row r="1328" spans="1:16" x14ac:dyDescent="0.2">
      <c r="A1328" s="7" t="s">
        <v>124</v>
      </c>
      <c r="B1328" s="7" t="s">
        <v>1323</v>
      </c>
      <c r="C1328" s="7" t="s">
        <v>171</v>
      </c>
      <c r="D1328" s="8">
        <v>2011</v>
      </c>
      <c r="E1328" s="7" t="s">
        <v>703</v>
      </c>
      <c r="F1328" s="7" t="s">
        <v>2</v>
      </c>
      <c r="G1328" s="7" t="s">
        <v>1</v>
      </c>
      <c r="H1328" s="7" t="s">
        <v>1621</v>
      </c>
      <c r="I1328" s="9">
        <v>2.2059593999999998E-2</v>
      </c>
      <c r="J1328" s="10">
        <v>56.061399999999999</v>
      </c>
      <c r="K1328" s="11">
        <v>4.3</v>
      </c>
      <c r="L1328" s="11" t="str">
        <f>IF(Tabla134[[#This Row],[Item Weight]]&lt;$U$12,"Poco Peso",IF(Tabla134[[#This Row],[Item Weight]]&lt;$U$13,"Peso Medio","Peso Alto"))</f>
        <v>Peso Medio</v>
      </c>
      <c r="M1328" s="7">
        <v>8.93</v>
      </c>
      <c r="N1328" s="11">
        <f>IF(Tabla134[[#This Row],[Item Weight (Nulos)]]="",VLOOKUP(Tabla134[[#This Row],[Item Identifier]],'Tabla para Nulos'!$A$3:$B$1563,2,FALSE),Tabla134[[#This Row],[Item Weight (Nulos)]])</f>
        <v>8.93</v>
      </c>
      <c r="O1328" s="11" t="str">
        <f>IF(Tabla134[[#This Row],[Item Visibility]]&lt;$U$15,"Poca visibilidad",IF(Tabla134[[#This Row],[Item Visibility]]&lt;$U$16,"Visibilidad media","Mayor visibilidad"))</f>
        <v>Poca visibilidad</v>
      </c>
      <c r="P1328" s="11" t="str">
        <f>IF(Tabla134[[#This Row],[Rating]]&lt;2,"Muy Malo",IF(Tabla134[[#This Row],[Rating]]&lt;3,"Malo",IF(Tabla134[[#This Row],[Rating]]&lt;4,"Regular",IF(Tabla134[[#This Row],[Rating]]&lt;5,"Bueno","Excelente"))))</f>
        <v>Bueno</v>
      </c>
    </row>
    <row r="1329" spans="1:16" x14ac:dyDescent="0.2">
      <c r="A1329" s="7" t="s">
        <v>124</v>
      </c>
      <c r="B1329" s="7" t="s">
        <v>1213</v>
      </c>
      <c r="C1329" s="7" t="s">
        <v>19</v>
      </c>
      <c r="D1329" s="8">
        <v>2017</v>
      </c>
      <c r="E1329" s="7" t="s">
        <v>797</v>
      </c>
      <c r="F1329" s="7" t="s">
        <v>796</v>
      </c>
      <c r="G1329" s="7" t="s">
        <v>702</v>
      </c>
      <c r="H1329" s="7" t="s">
        <v>7</v>
      </c>
      <c r="I1329" s="9">
        <v>4.4869793999999998E-2</v>
      </c>
      <c r="J1329" s="10">
        <v>76.466999999999999</v>
      </c>
      <c r="K1329" s="11">
        <v>4.3</v>
      </c>
      <c r="L1329" s="11" t="str">
        <f>IF(Tabla134[[#This Row],[Item Weight]]&lt;$U$12,"Poco Peso",IF(Tabla134[[#This Row],[Item Weight]]&lt;$U$13,"Peso Medio","Peso Alto"))</f>
        <v>Peso Medio</v>
      </c>
      <c r="M1329" s="7">
        <v>14.8</v>
      </c>
      <c r="N1329" s="11">
        <f>IF(Tabla134[[#This Row],[Item Weight (Nulos)]]="",VLOOKUP(Tabla134[[#This Row],[Item Identifier]],'Tabla para Nulos'!$A$3:$B$1563,2,FALSE),Tabla134[[#This Row],[Item Weight (Nulos)]])</f>
        <v>14.8</v>
      </c>
      <c r="O1329" s="11" t="str">
        <f>IF(Tabla134[[#This Row],[Item Visibility]]&lt;$U$15,"Poca visibilidad",IF(Tabla134[[#This Row],[Item Visibility]]&lt;$U$16,"Visibilidad media","Mayor visibilidad"))</f>
        <v>Visibilidad media</v>
      </c>
      <c r="P1329" s="11" t="str">
        <f>IF(Tabla134[[#This Row],[Rating]]&lt;2,"Muy Malo",IF(Tabla134[[#This Row],[Rating]]&lt;3,"Malo",IF(Tabla134[[#This Row],[Rating]]&lt;4,"Regular",IF(Tabla134[[#This Row],[Rating]]&lt;5,"Bueno","Excelente"))))</f>
        <v>Bueno</v>
      </c>
    </row>
    <row r="1330" spans="1:16" x14ac:dyDescent="0.2">
      <c r="A1330" s="7" t="s">
        <v>124</v>
      </c>
      <c r="B1330" s="7" t="s">
        <v>594</v>
      </c>
      <c r="C1330" s="7" t="s">
        <v>19</v>
      </c>
      <c r="D1330" s="8">
        <v>2022</v>
      </c>
      <c r="E1330" s="7" t="s">
        <v>3</v>
      </c>
      <c r="F1330" s="7" t="s">
        <v>2</v>
      </c>
      <c r="G1330" s="7" t="s">
        <v>1</v>
      </c>
      <c r="H1330" s="7" t="s">
        <v>0</v>
      </c>
      <c r="I1330" s="9">
        <v>2.3983258E-2</v>
      </c>
      <c r="J1330" s="10">
        <v>106.328</v>
      </c>
      <c r="K1330" s="11">
        <v>4.3</v>
      </c>
      <c r="L1330" s="11" t="str">
        <f>IF(Tabla134[[#This Row],[Item Weight]]&lt;$U$12,"Poco Peso",IF(Tabla134[[#This Row],[Item Weight]]&lt;$U$13,"Peso Medio","Peso Alto"))</f>
        <v>Poco Peso</v>
      </c>
      <c r="M1330" s="7">
        <v>8.5749999999999993</v>
      </c>
      <c r="N1330" s="11">
        <f>IF(Tabla134[[#This Row],[Item Weight (Nulos)]]="",VLOOKUP(Tabla134[[#This Row],[Item Identifier]],'Tabla para Nulos'!$A$3:$B$1563,2,FALSE),Tabla134[[#This Row],[Item Weight (Nulos)]])</f>
        <v>8.5749999999999993</v>
      </c>
      <c r="O1330" s="11" t="str">
        <f>IF(Tabla134[[#This Row],[Item Visibility]]&lt;$U$15,"Poca visibilidad",IF(Tabla134[[#This Row],[Item Visibility]]&lt;$U$16,"Visibilidad media","Mayor visibilidad"))</f>
        <v>Poca visibilidad</v>
      </c>
      <c r="P1330" s="11" t="str">
        <f>IF(Tabla134[[#This Row],[Rating]]&lt;2,"Muy Malo",IF(Tabla134[[#This Row],[Rating]]&lt;3,"Malo",IF(Tabla134[[#This Row],[Rating]]&lt;4,"Regular",IF(Tabla134[[#This Row],[Rating]]&lt;5,"Bueno","Excelente"))))</f>
        <v>Bueno</v>
      </c>
    </row>
    <row r="1331" spans="1:16" x14ac:dyDescent="0.2">
      <c r="A1331" s="7" t="s">
        <v>6</v>
      </c>
      <c r="B1331" s="7" t="s">
        <v>318</v>
      </c>
      <c r="C1331" s="7" t="s">
        <v>14</v>
      </c>
      <c r="D1331" s="8">
        <v>2020</v>
      </c>
      <c r="E1331" s="7" t="s">
        <v>919</v>
      </c>
      <c r="F1331" s="7" t="s">
        <v>796</v>
      </c>
      <c r="G1331" s="7" t="s">
        <v>1</v>
      </c>
      <c r="H1331" s="7" t="s">
        <v>7</v>
      </c>
      <c r="I1331" s="9">
        <v>1.7960492000000002E-2</v>
      </c>
      <c r="J1331" s="10">
        <v>81.596000000000004</v>
      </c>
      <c r="K1331" s="11">
        <v>4.3</v>
      </c>
      <c r="L1331" s="11" t="str">
        <f>IF(Tabla134[[#This Row],[Item Weight]]&lt;$U$12,"Poco Peso",IF(Tabla134[[#This Row],[Item Weight]]&lt;$U$13,"Peso Medio","Peso Alto"))</f>
        <v>Peso Medio</v>
      </c>
      <c r="M1331" s="7">
        <v>13.5</v>
      </c>
      <c r="N1331" s="11">
        <f>IF(Tabla134[[#This Row],[Item Weight (Nulos)]]="",VLOOKUP(Tabla134[[#This Row],[Item Identifier]],'Tabla para Nulos'!$A$3:$B$1563,2,FALSE),Tabla134[[#This Row],[Item Weight (Nulos)]])</f>
        <v>13.5</v>
      </c>
      <c r="O1331" s="11" t="str">
        <f>IF(Tabla134[[#This Row],[Item Visibility]]&lt;$U$15,"Poca visibilidad",IF(Tabla134[[#This Row],[Item Visibility]]&lt;$U$16,"Visibilidad media","Mayor visibilidad"))</f>
        <v>Poca visibilidad</v>
      </c>
      <c r="P1331" s="11" t="str">
        <f>IF(Tabla134[[#This Row],[Rating]]&lt;2,"Muy Malo",IF(Tabla134[[#This Row],[Rating]]&lt;3,"Malo",IF(Tabla134[[#This Row],[Rating]]&lt;4,"Regular",IF(Tabla134[[#This Row],[Rating]]&lt;5,"Bueno","Excelente"))))</f>
        <v>Bueno</v>
      </c>
    </row>
    <row r="1332" spans="1:16" x14ac:dyDescent="0.2">
      <c r="A1332" s="7" t="s">
        <v>124</v>
      </c>
      <c r="B1332" s="7" t="s">
        <v>1579</v>
      </c>
      <c r="C1332" s="7" t="s">
        <v>19</v>
      </c>
      <c r="D1332" s="8">
        <v>2017</v>
      </c>
      <c r="E1332" s="7" t="s">
        <v>797</v>
      </c>
      <c r="F1332" s="7" t="s">
        <v>796</v>
      </c>
      <c r="G1332" s="7" t="s">
        <v>702</v>
      </c>
      <c r="H1332" s="7" t="s">
        <v>7</v>
      </c>
      <c r="I1332" s="9">
        <v>7.3269336000000004E-2</v>
      </c>
      <c r="J1332" s="10">
        <v>92.111999999999995</v>
      </c>
      <c r="K1332" s="11">
        <v>4.3</v>
      </c>
      <c r="L1332" s="11" t="str">
        <f>IF(Tabla134[[#This Row],[Item Weight]]&lt;$U$12,"Poco Peso",IF(Tabla134[[#This Row],[Item Weight]]&lt;$U$13,"Peso Medio","Peso Alto"))</f>
        <v>Peso Medio</v>
      </c>
      <c r="M1332" s="7">
        <v>15.35</v>
      </c>
      <c r="N1332" s="11">
        <f>IF(Tabla134[[#This Row],[Item Weight (Nulos)]]="",VLOOKUP(Tabla134[[#This Row],[Item Identifier]],'Tabla para Nulos'!$A$3:$B$1563,2,FALSE),Tabla134[[#This Row],[Item Weight (Nulos)]])</f>
        <v>15.35</v>
      </c>
      <c r="O1332" s="11" t="str">
        <f>IF(Tabla134[[#This Row],[Item Visibility]]&lt;$U$15,"Poca visibilidad",IF(Tabla134[[#This Row],[Item Visibility]]&lt;$U$16,"Visibilidad media","Mayor visibilidad"))</f>
        <v>Visibilidad media</v>
      </c>
      <c r="P1332" s="11" t="str">
        <f>IF(Tabla134[[#This Row],[Rating]]&lt;2,"Muy Malo",IF(Tabla134[[#This Row],[Rating]]&lt;3,"Malo",IF(Tabla134[[#This Row],[Rating]]&lt;4,"Regular",IF(Tabla134[[#This Row],[Rating]]&lt;5,"Bueno","Excelente"))))</f>
        <v>Bueno</v>
      </c>
    </row>
    <row r="1333" spans="1:16" x14ac:dyDescent="0.2">
      <c r="A1333" s="7" t="s">
        <v>124</v>
      </c>
      <c r="B1333" s="7" t="s">
        <v>1220</v>
      </c>
      <c r="C1333" s="7" t="s">
        <v>171</v>
      </c>
      <c r="D1333" s="8">
        <v>2016</v>
      </c>
      <c r="E1333" s="7" t="s">
        <v>1114</v>
      </c>
      <c r="F1333" s="7" t="s">
        <v>8</v>
      </c>
      <c r="G1333" s="7" t="s">
        <v>702</v>
      </c>
      <c r="H1333" s="7" t="s">
        <v>7</v>
      </c>
      <c r="I1333" s="9">
        <v>0.167383061</v>
      </c>
      <c r="J1333" s="10">
        <v>175.6712</v>
      </c>
      <c r="K1333" s="11">
        <v>4.3</v>
      </c>
      <c r="L1333" s="11" t="str">
        <f>IF(Tabla134[[#This Row],[Item Weight]]&lt;$U$12,"Poco Peso",IF(Tabla134[[#This Row],[Item Weight]]&lt;$U$13,"Peso Medio","Peso Alto"))</f>
        <v>Peso Alto</v>
      </c>
      <c r="M1333" s="7">
        <v>17.350000000000001</v>
      </c>
      <c r="N1333" s="11">
        <f>IF(Tabla134[[#This Row],[Item Weight (Nulos)]]="",VLOOKUP(Tabla134[[#This Row],[Item Identifier]],'Tabla para Nulos'!$A$3:$B$1563,2,FALSE),Tabla134[[#This Row],[Item Weight (Nulos)]])</f>
        <v>17.350000000000001</v>
      </c>
      <c r="O1333" s="11" t="str">
        <f>IF(Tabla134[[#This Row],[Item Visibility]]&lt;$U$15,"Poca visibilidad",IF(Tabla134[[#This Row],[Item Visibility]]&lt;$U$16,"Visibilidad media","Mayor visibilidad"))</f>
        <v>Mayor visibilidad</v>
      </c>
      <c r="P1333" s="11" t="str">
        <f>IF(Tabla134[[#This Row],[Rating]]&lt;2,"Muy Malo",IF(Tabla134[[#This Row],[Rating]]&lt;3,"Malo",IF(Tabla134[[#This Row],[Rating]]&lt;4,"Regular",IF(Tabla134[[#This Row],[Rating]]&lt;5,"Bueno","Excelente"))))</f>
        <v>Bueno</v>
      </c>
    </row>
    <row r="1334" spans="1:16" x14ac:dyDescent="0.2">
      <c r="A1334" s="7" t="s">
        <v>6</v>
      </c>
      <c r="B1334" s="7" t="s">
        <v>576</v>
      </c>
      <c r="C1334" s="7" t="s">
        <v>25</v>
      </c>
      <c r="D1334" s="8">
        <v>2011</v>
      </c>
      <c r="E1334" s="7" t="s">
        <v>703</v>
      </c>
      <c r="F1334" s="7" t="s">
        <v>2</v>
      </c>
      <c r="G1334" s="7" t="s">
        <v>1</v>
      </c>
      <c r="H1334" s="7" t="s">
        <v>1621</v>
      </c>
      <c r="I1334" s="9">
        <v>1.516265E-2</v>
      </c>
      <c r="J1334" s="10">
        <v>101.899</v>
      </c>
      <c r="K1334" s="11">
        <v>4.3</v>
      </c>
      <c r="L1334" s="11" t="str">
        <f>IF(Tabla134[[#This Row],[Item Weight]]&lt;$U$12,"Poco Peso",IF(Tabla134[[#This Row],[Item Weight]]&lt;$U$13,"Peso Medio","Peso Alto"))</f>
        <v>Peso Medio</v>
      </c>
      <c r="M1334" s="7">
        <v>8.9749999999999996</v>
      </c>
      <c r="N1334" s="11">
        <f>IF(Tabla134[[#This Row],[Item Weight (Nulos)]]="",VLOOKUP(Tabla134[[#This Row],[Item Identifier]],'Tabla para Nulos'!$A$3:$B$1563,2,FALSE),Tabla134[[#This Row],[Item Weight (Nulos)]])</f>
        <v>8.9749999999999996</v>
      </c>
      <c r="O1334" s="11" t="str">
        <f>IF(Tabla134[[#This Row],[Item Visibility]]&lt;$U$15,"Poca visibilidad",IF(Tabla134[[#This Row],[Item Visibility]]&lt;$U$16,"Visibilidad media","Mayor visibilidad"))</f>
        <v>Poca visibilidad</v>
      </c>
      <c r="P1334" s="11" t="str">
        <f>IF(Tabla134[[#This Row],[Rating]]&lt;2,"Muy Malo",IF(Tabla134[[#This Row],[Rating]]&lt;3,"Malo",IF(Tabla134[[#This Row],[Rating]]&lt;4,"Regular",IF(Tabla134[[#This Row],[Rating]]&lt;5,"Bueno","Excelente"))))</f>
        <v>Bueno</v>
      </c>
    </row>
    <row r="1335" spans="1:16" x14ac:dyDescent="0.2">
      <c r="A1335" s="7" t="s">
        <v>124</v>
      </c>
      <c r="B1335" s="7" t="s">
        <v>1271</v>
      </c>
      <c r="C1335" s="7" t="s">
        <v>47</v>
      </c>
      <c r="D1335" s="8">
        <v>2022</v>
      </c>
      <c r="E1335" s="7" t="s">
        <v>3</v>
      </c>
      <c r="F1335" s="7" t="s">
        <v>2</v>
      </c>
      <c r="G1335" s="7" t="s">
        <v>1</v>
      </c>
      <c r="H1335" s="7" t="s">
        <v>0</v>
      </c>
      <c r="I1335" s="9">
        <v>8.1465335E-2</v>
      </c>
      <c r="J1335" s="10">
        <v>220.77979999999999</v>
      </c>
      <c r="K1335" s="11">
        <v>4.3</v>
      </c>
      <c r="L1335" s="11" t="str">
        <f>IF(Tabla134[[#This Row],[Item Weight]]&lt;$U$12,"Poco Peso",IF(Tabla134[[#This Row],[Item Weight]]&lt;$U$13,"Peso Medio","Peso Alto"))</f>
        <v>Peso Medio</v>
      </c>
      <c r="M1335" s="7">
        <v>12.5</v>
      </c>
      <c r="N1335" s="11">
        <f>IF(Tabla134[[#This Row],[Item Weight (Nulos)]]="",VLOOKUP(Tabla134[[#This Row],[Item Identifier]],'Tabla para Nulos'!$A$3:$B$1563,2,FALSE),Tabla134[[#This Row],[Item Weight (Nulos)]])</f>
        <v>12.5</v>
      </c>
      <c r="O1335" s="11" t="str">
        <f>IF(Tabla134[[#This Row],[Item Visibility]]&lt;$U$15,"Poca visibilidad",IF(Tabla134[[#This Row],[Item Visibility]]&lt;$U$16,"Visibilidad media","Mayor visibilidad"))</f>
        <v>Visibilidad media</v>
      </c>
      <c r="P1335" s="11" t="str">
        <f>IF(Tabla134[[#This Row],[Rating]]&lt;2,"Muy Malo",IF(Tabla134[[#This Row],[Rating]]&lt;3,"Malo",IF(Tabla134[[#This Row],[Rating]]&lt;4,"Regular",IF(Tabla134[[#This Row],[Rating]]&lt;5,"Bueno","Excelente"))))</f>
        <v>Bueno</v>
      </c>
    </row>
    <row r="1336" spans="1:16" x14ac:dyDescent="0.2">
      <c r="A1336" s="7" t="s">
        <v>124</v>
      </c>
      <c r="B1336" s="7" t="s">
        <v>588</v>
      </c>
      <c r="C1336" s="7" t="s">
        <v>122</v>
      </c>
      <c r="D1336" s="8">
        <v>2018</v>
      </c>
      <c r="E1336" s="7" t="s">
        <v>13</v>
      </c>
      <c r="F1336" s="7" t="s">
        <v>2</v>
      </c>
      <c r="G1336" s="7" t="s">
        <v>1</v>
      </c>
      <c r="H1336" s="7" t="s">
        <v>12</v>
      </c>
      <c r="I1336" s="9">
        <v>1.4788594E-2</v>
      </c>
      <c r="J1336" s="10">
        <v>174.40799999999999</v>
      </c>
      <c r="K1336" s="11">
        <v>4.3</v>
      </c>
      <c r="L1336" s="11" t="str">
        <f>IF(Tabla134[[#This Row],[Item Weight]]&lt;$U$12,"Poco Peso",IF(Tabla134[[#This Row],[Item Weight]]&lt;$U$13,"Peso Medio","Peso Alto"))</f>
        <v>Peso Medio</v>
      </c>
      <c r="N1336" s="11">
        <f>IF(Tabla134[[#This Row],[Item Weight (Nulos)]]="",VLOOKUP(Tabla134[[#This Row],[Item Identifier]],'Tabla para Nulos'!$A$3:$B$1563,2,FALSE),Tabla134[[#This Row],[Item Weight (Nulos)]])</f>
        <v>11.5</v>
      </c>
      <c r="O1336" s="11" t="str">
        <f>IF(Tabla134[[#This Row],[Item Visibility]]&lt;$U$15,"Poca visibilidad",IF(Tabla134[[#This Row],[Item Visibility]]&lt;$U$16,"Visibilidad media","Mayor visibilidad"))</f>
        <v>Poca visibilidad</v>
      </c>
      <c r="P1336" s="11" t="str">
        <f>IF(Tabla134[[#This Row],[Rating]]&lt;2,"Muy Malo",IF(Tabla134[[#This Row],[Rating]]&lt;3,"Malo",IF(Tabla134[[#This Row],[Rating]]&lt;4,"Regular",IF(Tabla134[[#This Row],[Rating]]&lt;5,"Bueno","Excelente"))))</f>
        <v>Bueno</v>
      </c>
    </row>
    <row r="1337" spans="1:16" x14ac:dyDescent="0.2">
      <c r="A1337" s="7" t="s">
        <v>6</v>
      </c>
      <c r="B1337" s="7" t="s">
        <v>732</v>
      </c>
      <c r="C1337" s="7" t="s">
        <v>10</v>
      </c>
      <c r="D1337" s="8">
        <v>2014</v>
      </c>
      <c r="E1337" s="7" t="s">
        <v>529</v>
      </c>
      <c r="F1337" s="7" t="s">
        <v>2</v>
      </c>
      <c r="G1337" s="7" t="s">
        <v>528</v>
      </c>
      <c r="H1337" s="7" t="s">
        <v>7</v>
      </c>
      <c r="I1337" s="9">
        <v>6.4153845000000001E-2</v>
      </c>
      <c r="J1337" s="10">
        <v>76.901200000000003</v>
      </c>
      <c r="K1337" s="11">
        <v>4.3</v>
      </c>
      <c r="L1337" s="11" t="str">
        <f>IF(Tabla134[[#This Row],[Item Weight]]&lt;$U$12,"Poco Peso",IF(Tabla134[[#This Row],[Item Weight]]&lt;$U$13,"Peso Medio","Peso Alto"))</f>
        <v>Peso Medio</v>
      </c>
      <c r="M1337" s="7">
        <v>13.8</v>
      </c>
      <c r="N1337" s="11">
        <f>IF(Tabla134[[#This Row],[Item Weight (Nulos)]]="",VLOOKUP(Tabla134[[#This Row],[Item Identifier]],'Tabla para Nulos'!$A$3:$B$1563,2,FALSE),Tabla134[[#This Row],[Item Weight (Nulos)]])</f>
        <v>13.8</v>
      </c>
      <c r="O1337" s="11" t="str">
        <f>IF(Tabla134[[#This Row],[Item Visibility]]&lt;$U$15,"Poca visibilidad",IF(Tabla134[[#This Row],[Item Visibility]]&lt;$U$16,"Visibilidad media","Mayor visibilidad"))</f>
        <v>Visibilidad media</v>
      </c>
      <c r="P1337" s="11" t="str">
        <f>IF(Tabla134[[#This Row],[Rating]]&lt;2,"Muy Malo",IF(Tabla134[[#This Row],[Rating]]&lt;3,"Malo",IF(Tabla134[[#This Row],[Rating]]&lt;4,"Regular",IF(Tabla134[[#This Row],[Rating]]&lt;5,"Bueno","Excelente"))))</f>
        <v>Bueno</v>
      </c>
    </row>
    <row r="1338" spans="1:16" x14ac:dyDescent="0.2">
      <c r="A1338" s="7" t="s">
        <v>6</v>
      </c>
      <c r="B1338" s="7" t="s">
        <v>966</v>
      </c>
      <c r="C1338" s="7" t="s">
        <v>10</v>
      </c>
      <c r="D1338" s="8">
        <v>2011</v>
      </c>
      <c r="E1338" s="7" t="s">
        <v>703</v>
      </c>
      <c r="F1338" s="7" t="s">
        <v>2</v>
      </c>
      <c r="G1338" s="7" t="s">
        <v>1</v>
      </c>
      <c r="H1338" s="7" t="s">
        <v>1621</v>
      </c>
      <c r="I1338" s="9">
        <v>0.210375806</v>
      </c>
      <c r="J1338" s="10">
        <v>178.2028</v>
      </c>
      <c r="K1338" s="11">
        <v>4.3</v>
      </c>
      <c r="L1338" s="11" t="str">
        <f>IF(Tabla134[[#This Row],[Item Weight]]&lt;$U$12,"Poco Peso",IF(Tabla134[[#This Row],[Item Weight]]&lt;$U$13,"Peso Medio","Peso Alto"))</f>
        <v>Peso Medio</v>
      </c>
      <c r="M1338" s="7">
        <v>15.5</v>
      </c>
      <c r="N1338" s="11">
        <f>IF(Tabla134[[#This Row],[Item Weight (Nulos)]]="",VLOOKUP(Tabla134[[#This Row],[Item Identifier]],'Tabla para Nulos'!$A$3:$B$1563,2,FALSE),Tabla134[[#This Row],[Item Weight (Nulos)]])</f>
        <v>15.5</v>
      </c>
      <c r="O1338" s="11" t="str">
        <f>IF(Tabla134[[#This Row],[Item Visibility]]&lt;$U$15,"Poca visibilidad",IF(Tabla134[[#This Row],[Item Visibility]]&lt;$U$16,"Visibilidad media","Mayor visibilidad"))</f>
        <v>Mayor visibilidad</v>
      </c>
      <c r="P1338" s="11" t="str">
        <f>IF(Tabla134[[#This Row],[Rating]]&lt;2,"Muy Malo",IF(Tabla134[[#This Row],[Rating]]&lt;3,"Malo",IF(Tabla134[[#This Row],[Rating]]&lt;4,"Regular",IF(Tabla134[[#This Row],[Rating]]&lt;5,"Bueno","Excelente"))))</f>
        <v>Bueno</v>
      </c>
    </row>
    <row r="1339" spans="1:16" x14ac:dyDescent="0.2">
      <c r="A1339" s="7" t="s">
        <v>6</v>
      </c>
      <c r="B1339" s="7" t="s">
        <v>118</v>
      </c>
      <c r="C1339" s="7" t="s">
        <v>28</v>
      </c>
      <c r="D1339" s="8">
        <v>2015</v>
      </c>
      <c r="E1339" s="7" t="s">
        <v>922</v>
      </c>
      <c r="F1339" s="7" t="s">
        <v>796</v>
      </c>
      <c r="G1339" s="7" t="s">
        <v>1</v>
      </c>
      <c r="H1339" s="7" t="s">
        <v>7</v>
      </c>
      <c r="I1339" s="9">
        <v>6.2979147999999999E-2</v>
      </c>
      <c r="J1339" s="10">
        <v>87.983000000000004</v>
      </c>
      <c r="K1339" s="11">
        <v>4.3</v>
      </c>
      <c r="L1339" s="11" t="str">
        <f>IF(Tabla134[[#This Row],[Item Weight]]&lt;$U$12,"Poco Peso",IF(Tabla134[[#This Row],[Item Weight]]&lt;$U$13,"Peso Medio","Peso Alto"))</f>
        <v>Peso Alto</v>
      </c>
      <c r="M1339" s="7">
        <v>17.350000000000001</v>
      </c>
      <c r="N1339" s="11">
        <f>IF(Tabla134[[#This Row],[Item Weight (Nulos)]]="",VLOOKUP(Tabla134[[#This Row],[Item Identifier]],'Tabla para Nulos'!$A$3:$B$1563,2,FALSE),Tabla134[[#This Row],[Item Weight (Nulos)]])</f>
        <v>17.350000000000001</v>
      </c>
      <c r="O1339" s="11" t="str">
        <f>IF(Tabla134[[#This Row],[Item Visibility]]&lt;$U$15,"Poca visibilidad",IF(Tabla134[[#This Row],[Item Visibility]]&lt;$U$16,"Visibilidad media","Mayor visibilidad"))</f>
        <v>Visibilidad media</v>
      </c>
      <c r="P1339" s="11" t="str">
        <f>IF(Tabla134[[#This Row],[Rating]]&lt;2,"Muy Malo",IF(Tabla134[[#This Row],[Rating]]&lt;3,"Malo",IF(Tabla134[[#This Row],[Rating]]&lt;4,"Regular",IF(Tabla134[[#This Row],[Rating]]&lt;5,"Bueno","Excelente"))))</f>
        <v>Bueno</v>
      </c>
    </row>
    <row r="1340" spans="1:16" x14ac:dyDescent="0.2">
      <c r="A1340" s="7" t="s">
        <v>124</v>
      </c>
      <c r="B1340" s="7" t="s">
        <v>428</v>
      </c>
      <c r="C1340" s="7" t="s">
        <v>171</v>
      </c>
      <c r="D1340" s="8">
        <v>2017</v>
      </c>
      <c r="E1340" s="7" t="s">
        <v>797</v>
      </c>
      <c r="F1340" s="7" t="s">
        <v>796</v>
      </c>
      <c r="G1340" s="7" t="s">
        <v>702</v>
      </c>
      <c r="H1340" s="7" t="s">
        <v>7</v>
      </c>
      <c r="I1340" s="9">
        <v>2.5963795000000001E-2</v>
      </c>
      <c r="J1340" s="10">
        <v>46.337600000000002</v>
      </c>
      <c r="K1340" s="11">
        <v>4.3</v>
      </c>
      <c r="L1340" s="11" t="str">
        <f>IF(Tabla134[[#This Row],[Item Weight]]&lt;$U$12,"Poco Peso",IF(Tabla134[[#This Row],[Item Weight]]&lt;$U$13,"Peso Medio","Peso Alto"))</f>
        <v>Peso Alto</v>
      </c>
      <c r="M1340" s="7">
        <v>19.850000000000001</v>
      </c>
      <c r="N1340" s="11">
        <f>IF(Tabla134[[#This Row],[Item Weight (Nulos)]]="",VLOOKUP(Tabla134[[#This Row],[Item Identifier]],'Tabla para Nulos'!$A$3:$B$1563,2,FALSE),Tabla134[[#This Row],[Item Weight (Nulos)]])</f>
        <v>19.850000000000001</v>
      </c>
      <c r="O1340" s="11" t="str">
        <f>IF(Tabla134[[#This Row],[Item Visibility]]&lt;$U$15,"Poca visibilidad",IF(Tabla134[[#This Row],[Item Visibility]]&lt;$U$16,"Visibilidad media","Mayor visibilidad"))</f>
        <v>Poca visibilidad</v>
      </c>
      <c r="P1340" s="11" t="str">
        <f>IF(Tabla134[[#This Row],[Rating]]&lt;2,"Muy Malo",IF(Tabla134[[#This Row],[Rating]]&lt;3,"Malo",IF(Tabla134[[#This Row],[Rating]]&lt;4,"Regular",IF(Tabla134[[#This Row],[Rating]]&lt;5,"Bueno","Excelente"))))</f>
        <v>Bueno</v>
      </c>
    </row>
    <row r="1341" spans="1:16" x14ac:dyDescent="0.2">
      <c r="A1341" s="7" t="s">
        <v>6</v>
      </c>
      <c r="B1341" s="7" t="s">
        <v>964</v>
      </c>
      <c r="C1341" s="7" t="s">
        <v>163</v>
      </c>
      <c r="D1341" s="8">
        <v>2022</v>
      </c>
      <c r="E1341" s="7" t="s">
        <v>3</v>
      </c>
      <c r="F1341" s="7" t="s">
        <v>2</v>
      </c>
      <c r="G1341" s="7" t="s">
        <v>1</v>
      </c>
      <c r="H1341" s="7" t="s">
        <v>0</v>
      </c>
      <c r="I1341" s="9">
        <v>0.14689586600000001</v>
      </c>
      <c r="J1341" s="10">
        <v>149.60499999999999</v>
      </c>
      <c r="K1341" s="11">
        <v>4.3</v>
      </c>
      <c r="L1341" s="11" t="str">
        <f>IF(Tabla134[[#This Row],[Item Weight]]&lt;$U$12,"Poco Peso",IF(Tabla134[[#This Row],[Item Weight]]&lt;$U$13,"Peso Medio","Peso Alto"))</f>
        <v>Peso Alto</v>
      </c>
      <c r="M1341" s="7">
        <v>17.350000000000001</v>
      </c>
      <c r="N1341" s="11">
        <f>IF(Tabla134[[#This Row],[Item Weight (Nulos)]]="",VLOOKUP(Tabla134[[#This Row],[Item Identifier]],'Tabla para Nulos'!$A$3:$B$1563,2,FALSE),Tabla134[[#This Row],[Item Weight (Nulos)]])</f>
        <v>17.350000000000001</v>
      </c>
      <c r="O1341" s="11" t="str">
        <f>IF(Tabla134[[#This Row],[Item Visibility]]&lt;$U$15,"Poca visibilidad",IF(Tabla134[[#This Row],[Item Visibility]]&lt;$U$16,"Visibilidad media","Mayor visibilidad"))</f>
        <v>Mayor visibilidad</v>
      </c>
      <c r="P1341" s="11" t="str">
        <f>IF(Tabla134[[#This Row],[Rating]]&lt;2,"Muy Malo",IF(Tabla134[[#This Row],[Rating]]&lt;3,"Malo",IF(Tabla134[[#This Row],[Rating]]&lt;4,"Regular",IF(Tabla134[[#This Row],[Rating]]&lt;5,"Bueno","Excelente"))))</f>
        <v>Bueno</v>
      </c>
    </row>
    <row r="1342" spans="1:16" x14ac:dyDescent="0.2">
      <c r="A1342" s="7" t="s">
        <v>6</v>
      </c>
      <c r="B1342" s="7" t="s">
        <v>823</v>
      </c>
      <c r="C1342" s="7" t="s">
        <v>17</v>
      </c>
      <c r="D1342" s="8">
        <v>2020</v>
      </c>
      <c r="E1342" s="7" t="s">
        <v>919</v>
      </c>
      <c r="F1342" s="7" t="s">
        <v>796</v>
      </c>
      <c r="G1342" s="7" t="s">
        <v>1</v>
      </c>
      <c r="H1342" s="7" t="s">
        <v>7</v>
      </c>
      <c r="I1342" s="9">
        <v>2.2639471000000001E-2</v>
      </c>
      <c r="J1342" s="10">
        <v>248.4092</v>
      </c>
      <c r="K1342" s="11">
        <v>4.3</v>
      </c>
      <c r="L1342" s="11" t="str">
        <f>IF(Tabla134[[#This Row],[Item Weight]]&lt;$U$12,"Poco Peso",IF(Tabla134[[#This Row],[Item Weight]]&lt;$U$13,"Peso Medio","Peso Alto"))</f>
        <v>Peso Alto</v>
      </c>
      <c r="M1342" s="7">
        <v>20.25</v>
      </c>
      <c r="N1342" s="11">
        <f>IF(Tabla134[[#This Row],[Item Weight (Nulos)]]="",VLOOKUP(Tabla134[[#This Row],[Item Identifier]],'Tabla para Nulos'!$A$3:$B$1563,2,FALSE),Tabla134[[#This Row],[Item Weight (Nulos)]])</f>
        <v>20.25</v>
      </c>
      <c r="O1342" s="11" t="str">
        <f>IF(Tabla134[[#This Row],[Item Visibility]]&lt;$U$15,"Poca visibilidad",IF(Tabla134[[#This Row],[Item Visibility]]&lt;$U$16,"Visibilidad media","Mayor visibilidad"))</f>
        <v>Poca visibilidad</v>
      </c>
      <c r="P1342" s="11" t="str">
        <f>IF(Tabla134[[#This Row],[Rating]]&lt;2,"Muy Malo",IF(Tabla134[[#This Row],[Rating]]&lt;3,"Malo",IF(Tabla134[[#This Row],[Rating]]&lt;4,"Regular",IF(Tabla134[[#This Row],[Rating]]&lt;5,"Bueno","Excelente"))))</f>
        <v>Bueno</v>
      </c>
    </row>
    <row r="1343" spans="1:16" x14ac:dyDescent="0.2">
      <c r="A1343" s="7" t="s">
        <v>124</v>
      </c>
      <c r="B1343" s="7" t="s">
        <v>1552</v>
      </c>
      <c r="C1343" s="7" t="s">
        <v>47</v>
      </c>
      <c r="D1343" s="8">
        <v>2018</v>
      </c>
      <c r="E1343" s="7" t="s">
        <v>1195</v>
      </c>
      <c r="F1343" s="7" t="s">
        <v>8</v>
      </c>
      <c r="G1343" s="7" t="s">
        <v>702</v>
      </c>
      <c r="H1343" s="7" t="s">
        <v>1621</v>
      </c>
      <c r="I1343" s="9">
        <v>0.13941941699999999</v>
      </c>
      <c r="J1343" s="10">
        <v>66.082599999999999</v>
      </c>
      <c r="K1343" s="11">
        <v>4.3</v>
      </c>
      <c r="L1343" s="11" t="str">
        <f>IF(Tabla134[[#This Row],[Item Weight]]&lt;$U$12,"Poco Peso",IF(Tabla134[[#This Row],[Item Weight]]&lt;$U$13,"Peso Medio","Peso Alto"))</f>
        <v>Poco Peso</v>
      </c>
      <c r="N1343" s="11">
        <f>IF(Tabla134[[#This Row],[Item Weight (Nulos)]]="",VLOOKUP(Tabla134[[#This Row],[Item Identifier]],'Tabla para Nulos'!$A$3:$B$1563,2,FALSE),Tabla134[[#This Row],[Item Weight (Nulos)]])</f>
        <v>7.8250000000000002</v>
      </c>
      <c r="O1343" s="11" t="str">
        <f>IF(Tabla134[[#This Row],[Item Visibility]]&lt;$U$15,"Poca visibilidad",IF(Tabla134[[#This Row],[Item Visibility]]&lt;$U$16,"Visibilidad media","Mayor visibilidad"))</f>
        <v>Mayor visibilidad</v>
      </c>
      <c r="P1343" s="11" t="str">
        <f>IF(Tabla134[[#This Row],[Rating]]&lt;2,"Muy Malo",IF(Tabla134[[#This Row],[Rating]]&lt;3,"Malo",IF(Tabla134[[#This Row],[Rating]]&lt;4,"Regular",IF(Tabla134[[#This Row],[Rating]]&lt;5,"Bueno","Excelente"))))</f>
        <v>Bueno</v>
      </c>
    </row>
    <row r="1344" spans="1:16" x14ac:dyDescent="0.2">
      <c r="A1344" s="7" t="s">
        <v>6</v>
      </c>
      <c r="B1344" s="7" t="s">
        <v>107</v>
      </c>
      <c r="C1344" s="7" t="s">
        <v>25</v>
      </c>
      <c r="D1344" s="8">
        <v>2017</v>
      </c>
      <c r="E1344" s="7" t="s">
        <v>797</v>
      </c>
      <c r="F1344" s="7" t="s">
        <v>796</v>
      </c>
      <c r="G1344" s="7" t="s">
        <v>702</v>
      </c>
      <c r="H1344" s="7" t="s">
        <v>7</v>
      </c>
      <c r="I1344" s="9">
        <v>5.4367971000000001E-2</v>
      </c>
      <c r="J1344" s="10">
        <v>58.590400000000002</v>
      </c>
      <c r="K1344" s="11">
        <v>4.3</v>
      </c>
      <c r="L1344" s="11" t="str">
        <f>IF(Tabla134[[#This Row],[Item Weight]]&lt;$U$12,"Poco Peso",IF(Tabla134[[#This Row],[Item Weight]]&lt;$U$13,"Peso Medio","Peso Alto"))</f>
        <v>Peso Medio</v>
      </c>
      <c r="M1344" s="7">
        <v>15</v>
      </c>
      <c r="N1344" s="11">
        <f>IF(Tabla134[[#This Row],[Item Weight (Nulos)]]="",VLOOKUP(Tabla134[[#This Row],[Item Identifier]],'Tabla para Nulos'!$A$3:$B$1563,2,FALSE),Tabla134[[#This Row],[Item Weight (Nulos)]])</f>
        <v>15</v>
      </c>
      <c r="O1344" s="11" t="str">
        <f>IF(Tabla134[[#This Row],[Item Visibility]]&lt;$U$15,"Poca visibilidad",IF(Tabla134[[#This Row],[Item Visibility]]&lt;$U$16,"Visibilidad media","Mayor visibilidad"))</f>
        <v>Visibilidad media</v>
      </c>
      <c r="P1344" s="11" t="str">
        <f>IF(Tabla134[[#This Row],[Rating]]&lt;2,"Muy Malo",IF(Tabla134[[#This Row],[Rating]]&lt;3,"Malo",IF(Tabla134[[#This Row],[Rating]]&lt;4,"Regular",IF(Tabla134[[#This Row],[Rating]]&lt;5,"Bueno","Excelente"))))</f>
        <v>Bueno</v>
      </c>
    </row>
    <row r="1345" spans="1:16" x14ac:dyDescent="0.2">
      <c r="A1345" s="7" t="s">
        <v>124</v>
      </c>
      <c r="B1345" s="7" t="s">
        <v>845</v>
      </c>
      <c r="C1345" s="7" t="s">
        <v>19</v>
      </c>
      <c r="D1345" s="8">
        <v>2020</v>
      </c>
      <c r="E1345" s="7" t="s">
        <v>919</v>
      </c>
      <c r="F1345" s="7" t="s">
        <v>796</v>
      </c>
      <c r="G1345" s="7" t="s">
        <v>1</v>
      </c>
      <c r="H1345" s="7" t="s">
        <v>7</v>
      </c>
      <c r="I1345" s="9">
        <v>3.8040837000000001E-2</v>
      </c>
      <c r="J1345" s="10">
        <v>189.11879999999999</v>
      </c>
      <c r="K1345" s="11">
        <v>4.3</v>
      </c>
      <c r="L1345" s="11" t="str">
        <f>IF(Tabla134[[#This Row],[Item Weight]]&lt;$U$12,"Poco Peso",IF(Tabla134[[#This Row],[Item Weight]]&lt;$U$13,"Peso Medio","Peso Alto"))</f>
        <v>Peso Alto</v>
      </c>
      <c r="M1345" s="7">
        <v>17.850000000000001</v>
      </c>
      <c r="N1345" s="11">
        <f>IF(Tabla134[[#This Row],[Item Weight (Nulos)]]="",VLOOKUP(Tabla134[[#This Row],[Item Identifier]],'Tabla para Nulos'!$A$3:$B$1563,2,FALSE),Tabla134[[#This Row],[Item Weight (Nulos)]])</f>
        <v>17.850000000000001</v>
      </c>
      <c r="O1345" s="11" t="str">
        <f>IF(Tabla134[[#This Row],[Item Visibility]]&lt;$U$15,"Poca visibilidad",IF(Tabla134[[#This Row],[Item Visibility]]&lt;$U$16,"Visibilidad media","Mayor visibilidad"))</f>
        <v>Visibilidad media</v>
      </c>
      <c r="P1345" s="11" t="str">
        <f>IF(Tabla134[[#This Row],[Rating]]&lt;2,"Muy Malo",IF(Tabla134[[#This Row],[Rating]]&lt;3,"Malo",IF(Tabla134[[#This Row],[Rating]]&lt;4,"Regular",IF(Tabla134[[#This Row],[Rating]]&lt;5,"Bueno","Excelente"))))</f>
        <v>Bueno</v>
      </c>
    </row>
    <row r="1346" spans="1:16" x14ac:dyDescent="0.2">
      <c r="A1346" s="7" t="s">
        <v>6</v>
      </c>
      <c r="B1346" s="7" t="s">
        <v>113</v>
      </c>
      <c r="C1346" s="7" t="s">
        <v>112</v>
      </c>
      <c r="D1346" s="8">
        <v>2015</v>
      </c>
      <c r="E1346" s="7" t="s">
        <v>922</v>
      </c>
      <c r="F1346" s="7" t="s">
        <v>796</v>
      </c>
      <c r="G1346" s="7" t="s">
        <v>1</v>
      </c>
      <c r="H1346" s="7" t="s">
        <v>7</v>
      </c>
      <c r="I1346" s="9">
        <v>1.6060186000000001E-2</v>
      </c>
      <c r="J1346" s="10">
        <v>47.240200000000002</v>
      </c>
      <c r="K1346" s="11">
        <v>4.3</v>
      </c>
      <c r="L1346" s="11" t="str">
        <f>IF(Tabla134[[#This Row],[Item Weight]]&lt;$U$12,"Poco Peso",IF(Tabla134[[#This Row],[Item Weight]]&lt;$U$13,"Peso Medio","Peso Alto"))</f>
        <v>Peso Alto</v>
      </c>
      <c r="M1346" s="7">
        <v>17.600000000000001</v>
      </c>
      <c r="N1346" s="11">
        <f>IF(Tabla134[[#This Row],[Item Weight (Nulos)]]="",VLOOKUP(Tabla134[[#This Row],[Item Identifier]],'Tabla para Nulos'!$A$3:$B$1563,2,FALSE),Tabla134[[#This Row],[Item Weight (Nulos)]])</f>
        <v>17.600000000000001</v>
      </c>
      <c r="O1346" s="11" t="str">
        <f>IF(Tabla134[[#This Row],[Item Visibility]]&lt;$U$15,"Poca visibilidad",IF(Tabla134[[#This Row],[Item Visibility]]&lt;$U$16,"Visibilidad media","Mayor visibilidad"))</f>
        <v>Poca visibilidad</v>
      </c>
      <c r="P1346" s="11" t="str">
        <f>IF(Tabla134[[#This Row],[Rating]]&lt;2,"Muy Malo",IF(Tabla134[[#This Row],[Rating]]&lt;3,"Malo",IF(Tabla134[[#This Row],[Rating]]&lt;4,"Regular",IF(Tabla134[[#This Row],[Rating]]&lt;5,"Bueno","Excelente"))))</f>
        <v>Bueno</v>
      </c>
    </row>
    <row r="1347" spans="1:16" x14ac:dyDescent="0.2">
      <c r="A1347" s="7" t="s">
        <v>6</v>
      </c>
      <c r="B1347" s="7" t="s">
        <v>342</v>
      </c>
      <c r="C1347" s="7" t="s">
        <v>10</v>
      </c>
      <c r="D1347" s="8">
        <v>2014</v>
      </c>
      <c r="E1347" s="7" t="s">
        <v>529</v>
      </c>
      <c r="F1347" s="7" t="s">
        <v>2</v>
      </c>
      <c r="G1347" s="7" t="s">
        <v>528</v>
      </c>
      <c r="H1347" s="7" t="s">
        <v>7</v>
      </c>
      <c r="I1347" s="9">
        <v>2.4928351000000001E-2</v>
      </c>
      <c r="J1347" s="10">
        <v>95.141000000000005</v>
      </c>
      <c r="K1347" s="11">
        <v>4.3</v>
      </c>
      <c r="L1347" s="11" t="str">
        <f>IF(Tabla134[[#This Row],[Item Weight]]&lt;$U$12,"Poco Peso",IF(Tabla134[[#This Row],[Item Weight]]&lt;$U$13,"Peso Medio","Peso Alto"))</f>
        <v>Peso Medio</v>
      </c>
      <c r="M1347" s="7">
        <v>16.100000000000001</v>
      </c>
      <c r="N1347" s="11">
        <f>IF(Tabla134[[#This Row],[Item Weight (Nulos)]]="",VLOOKUP(Tabla134[[#This Row],[Item Identifier]],'Tabla para Nulos'!$A$3:$B$1563,2,FALSE),Tabla134[[#This Row],[Item Weight (Nulos)]])</f>
        <v>16.100000000000001</v>
      </c>
      <c r="O1347" s="11" t="str">
        <f>IF(Tabla134[[#This Row],[Item Visibility]]&lt;$U$15,"Poca visibilidad",IF(Tabla134[[#This Row],[Item Visibility]]&lt;$U$16,"Visibilidad media","Mayor visibilidad"))</f>
        <v>Poca visibilidad</v>
      </c>
      <c r="P1347" s="11" t="str">
        <f>IF(Tabla134[[#This Row],[Rating]]&lt;2,"Muy Malo",IF(Tabla134[[#This Row],[Rating]]&lt;3,"Malo",IF(Tabla134[[#This Row],[Rating]]&lt;4,"Regular",IF(Tabla134[[#This Row],[Rating]]&lt;5,"Bueno","Excelente"))))</f>
        <v>Bueno</v>
      </c>
    </row>
    <row r="1348" spans="1:16" x14ac:dyDescent="0.2">
      <c r="A1348" s="7" t="s">
        <v>124</v>
      </c>
      <c r="B1348" s="7" t="s">
        <v>413</v>
      </c>
      <c r="C1348" s="7" t="s">
        <v>14</v>
      </c>
      <c r="D1348" s="8">
        <v>2018</v>
      </c>
      <c r="E1348" s="7" t="s">
        <v>13</v>
      </c>
      <c r="F1348" s="7" t="s">
        <v>2</v>
      </c>
      <c r="G1348" s="7" t="s">
        <v>1</v>
      </c>
      <c r="H1348" s="7" t="s">
        <v>12</v>
      </c>
      <c r="I1348" s="9">
        <v>4.1718456000000001E-2</v>
      </c>
      <c r="J1348" s="10">
        <v>94.546199999999999</v>
      </c>
      <c r="K1348" s="11">
        <v>4.3</v>
      </c>
      <c r="L1348" s="11" t="str">
        <f>IF(Tabla134[[#This Row],[Item Weight]]&lt;$U$12,"Poco Peso",IF(Tabla134[[#This Row],[Item Weight]]&lt;$U$13,"Peso Medio","Peso Alto"))</f>
        <v>Poco Peso</v>
      </c>
      <c r="N1348" s="11">
        <f>IF(Tabla134[[#This Row],[Item Weight (Nulos)]]="",VLOOKUP(Tabla134[[#This Row],[Item Identifier]],'Tabla para Nulos'!$A$3:$B$1563,2,FALSE),Tabla134[[#This Row],[Item Weight (Nulos)]])</f>
        <v>6.6749999999999989</v>
      </c>
      <c r="O1348" s="11" t="str">
        <f>IF(Tabla134[[#This Row],[Item Visibility]]&lt;$U$15,"Poca visibilidad",IF(Tabla134[[#This Row],[Item Visibility]]&lt;$U$16,"Visibilidad media","Mayor visibilidad"))</f>
        <v>Visibilidad media</v>
      </c>
      <c r="P1348" s="11" t="str">
        <f>IF(Tabla134[[#This Row],[Rating]]&lt;2,"Muy Malo",IF(Tabla134[[#This Row],[Rating]]&lt;3,"Malo",IF(Tabla134[[#This Row],[Rating]]&lt;4,"Regular",IF(Tabla134[[#This Row],[Rating]]&lt;5,"Bueno","Excelente"))))</f>
        <v>Bueno</v>
      </c>
    </row>
    <row r="1349" spans="1:16" x14ac:dyDescent="0.2">
      <c r="A1349" s="7" t="s">
        <v>6</v>
      </c>
      <c r="B1349" s="7" t="s">
        <v>353</v>
      </c>
      <c r="C1349" s="7" t="s">
        <v>71</v>
      </c>
      <c r="D1349" s="8">
        <v>2018</v>
      </c>
      <c r="E1349" s="7" t="s">
        <v>1195</v>
      </c>
      <c r="F1349" s="7" t="s">
        <v>8</v>
      </c>
      <c r="G1349" s="7" t="s">
        <v>702</v>
      </c>
      <c r="H1349" s="7" t="s">
        <v>1621</v>
      </c>
      <c r="I1349" s="9">
        <v>0.10900383199999999</v>
      </c>
      <c r="J1349" s="10">
        <v>145.24180000000001</v>
      </c>
      <c r="K1349" s="11">
        <v>4.3</v>
      </c>
      <c r="L1349" s="11" t="str">
        <f>IF(Tabla134[[#This Row],[Item Weight]]&lt;$U$12,"Poco Peso",IF(Tabla134[[#This Row],[Item Weight]]&lt;$U$13,"Peso Medio","Peso Alto"))</f>
        <v>Peso Alto</v>
      </c>
      <c r="N1349" s="11">
        <f>IF(Tabla134[[#This Row],[Item Weight (Nulos)]]="",VLOOKUP(Tabla134[[#This Row],[Item Identifier]],'Tabla para Nulos'!$A$3:$B$1563,2,FALSE),Tabla134[[#This Row],[Item Weight (Nulos)]])</f>
        <v>18.5</v>
      </c>
      <c r="O1349" s="11" t="str">
        <f>IF(Tabla134[[#This Row],[Item Visibility]]&lt;$U$15,"Poca visibilidad",IF(Tabla134[[#This Row],[Item Visibility]]&lt;$U$16,"Visibilidad media","Mayor visibilidad"))</f>
        <v>Mayor visibilidad</v>
      </c>
      <c r="P1349" s="11" t="str">
        <f>IF(Tabla134[[#This Row],[Rating]]&lt;2,"Muy Malo",IF(Tabla134[[#This Row],[Rating]]&lt;3,"Malo",IF(Tabla134[[#This Row],[Rating]]&lt;4,"Regular",IF(Tabla134[[#This Row],[Rating]]&lt;5,"Bueno","Excelente"))))</f>
        <v>Bueno</v>
      </c>
    </row>
    <row r="1350" spans="1:16" x14ac:dyDescent="0.2">
      <c r="A1350" s="7" t="s">
        <v>124</v>
      </c>
      <c r="B1350" s="7" t="s">
        <v>267</v>
      </c>
      <c r="C1350" s="7" t="s">
        <v>17</v>
      </c>
      <c r="D1350" s="8">
        <v>2015</v>
      </c>
      <c r="E1350" s="7" t="s">
        <v>922</v>
      </c>
      <c r="F1350" s="7" t="s">
        <v>796</v>
      </c>
      <c r="G1350" s="7" t="s">
        <v>1</v>
      </c>
      <c r="H1350" s="7" t="s">
        <v>7</v>
      </c>
      <c r="I1350" s="9">
        <v>1.6054883999999998E-2</v>
      </c>
      <c r="J1350" s="10">
        <v>250.20920000000001</v>
      </c>
      <c r="K1350" s="11">
        <v>4.3</v>
      </c>
      <c r="L1350" s="11" t="str">
        <f>IF(Tabla134[[#This Row],[Item Weight]]&lt;$U$12,"Poco Peso",IF(Tabla134[[#This Row],[Item Weight]]&lt;$U$13,"Peso Medio","Peso Alto"))</f>
        <v>Peso Medio</v>
      </c>
      <c r="M1350" s="7">
        <v>9.3000000000000007</v>
      </c>
      <c r="N1350" s="11">
        <f>IF(Tabla134[[#This Row],[Item Weight (Nulos)]]="",VLOOKUP(Tabla134[[#This Row],[Item Identifier]],'Tabla para Nulos'!$A$3:$B$1563,2,FALSE),Tabla134[[#This Row],[Item Weight (Nulos)]])</f>
        <v>9.3000000000000007</v>
      </c>
      <c r="O1350" s="11" t="str">
        <f>IF(Tabla134[[#This Row],[Item Visibility]]&lt;$U$15,"Poca visibilidad",IF(Tabla134[[#This Row],[Item Visibility]]&lt;$U$16,"Visibilidad media","Mayor visibilidad"))</f>
        <v>Poca visibilidad</v>
      </c>
      <c r="P1350" s="11" t="str">
        <f>IF(Tabla134[[#This Row],[Rating]]&lt;2,"Muy Malo",IF(Tabla134[[#This Row],[Rating]]&lt;3,"Malo",IF(Tabla134[[#This Row],[Rating]]&lt;4,"Regular",IF(Tabla134[[#This Row],[Rating]]&lt;5,"Bueno","Excelente"))))</f>
        <v>Bueno</v>
      </c>
    </row>
    <row r="1351" spans="1:16" x14ac:dyDescent="0.2">
      <c r="A1351" s="7" t="s">
        <v>124</v>
      </c>
      <c r="B1351" s="7" t="s">
        <v>591</v>
      </c>
      <c r="C1351" s="7" t="s">
        <v>19</v>
      </c>
      <c r="D1351" s="8">
        <v>2018</v>
      </c>
      <c r="E1351" s="7" t="s">
        <v>1195</v>
      </c>
      <c r="F1351" s="7" t="s">
        <v>8</v>
      </c>
      <c r="G1351" s="7" t="s">
        <v>702</v>
      </c>
      <c r="H1351" s="7" t="s">
        <v>1621</v>
      </c>
      <c r="I1351" s="9">
        <v>6.5188619000000003E-2</v>
      </c>
      <c r="J1351" s="10">
        <v>181.1634</v>
      </c>
      <c r="K1351" s="11">
        <v>4.3</v>
      </c>
      <c r="L1351" s="11" t="str">
        <f>IF(Tabla134[[#This Row],[Item Weight]]&lt;$U$12,"Poco Peso",IF(Tabla134[[#This Row],[Item Weight]]&lt;$U$13,"Peso Medio","Peso Alto"))</f>
        <v>Peso Medio</v>
      </c>
      <c r="N1351" s="11">
        <f>IF(Tabla134[[#This Row],[Item Weight (Nulos)]]="",VLOOKUP(Tabla134[[#This Row],[Item Identifier]],'Tabla para Nulos'!$A$3:$B$1563,2,FALSE),Tabla134[[#This Row],[Item Weight (Nulos)]])</f>
        <v>15.700000000000001</v>
      </c>
      <c r="O1351" s="11" t="str">
        <f>IF(Tabla134[[#This Row],[Item Visibility]]&lt;$U$15,"Poca visibilidad",IF(Tabla134[[#This Row],[Item Visibility]]&lt;$U$16,"Visibilidad media","Mayor visibilidad"))</f>
        <v>Visibilidad media</v>
      </c>
      <c r="P1351" s="11" t="str">
        <f>IF(Tabla134[[#This Row],[Rating]]&lt;2,"Muy Malo",IF(Tabla134[[#This Row],[Rating]]&lt;3,"Malo",IF(Tabla134[[#This Row],[Rating]]&lt;4,"Regular",IF(Tabla134[[#This Row],[Rating]]&lt;5,"Bueno","Excelente"))))</f>
        <v>Bueno</v>
      </c>
    </row>
    <row r="1352" spans="1:16" x14ac:dyDescent="0.2">
      <c r="A1352" s="7" t="s">
        <v>6</v>
      </c>
      <c r="B1352" s="7" t="s">
        <v>967</v>
      </c>
      <c r="C1352" s="7" t="s">
        <v>10</v>
      </c>
      <c r="D1352" s="8">
        <v>2012</v>
      </c>
      <c r="E1352" s="7" t="s">
        <v>9</v>
      </c>
      <c r="F1352" s="7" t="s">
        <v>8</v>
      </c>
      <c r="G1352" s="7" t="s">
        <v>1</v>
      </c>
      <c r="H1352" s="7" t="s">
        <v>7</v>
      </c>
      <c r="I1352" s="9">
        <v>0</v>
      </c>
      <c r="J1352" s="10">
        <v>178.93180000000001</v>
      </c>
      <c r="K1352" s="11">
        <v>4.3</v>
      </c>
      <c r="L1352" s="11" t="str">
        <f>IF(Tabla134[[#This Row],[Item Weight]]&lt;$U$12,"Poco Peso",IF(Tabla134[[#This Row],[Item Weight]]&lt;$U$13,"Peso Medio","Peso Alto"))</f>
        <v>Peso Medio</v>
      </c>
      <c r="M1352" s="7">
        <v>13.1</v>
      </c>
      <c r="N1352" s="11">
        <f>IF(Tabla134[[#This Row],[Item Weight (Nulos)]]="",VLOOKUP(Tabla134[[#This Row],[Item Identifier]],'Tabla para Nulos'!$A$3:$B$1563,2,FALSE),Tabla134[[#This Row],[Item Weight (Nulos)]])</f>
        <v>13.1</v>
      </c>
      <c r="O1352" s="11" t="str">
        <f>IF(Tabla134[[#This Row],[Item Visibility]]&lt;$U$15,"Poca visibilidad",IF(Tabla134[[#This Row],[Item Visibility]]&lt;$U$16,"Visibilidad media","Mayor visibilidad"))</f>
        <v>Poca visibilidad</v>
      </c>
      <c r="P1352" s="11" t="str">
        <f>IF(Tabla134[[#This Row],[Rating]]&lt;2,"Muy Malo",IF(Tabla134[[#This Row],[Rating]]&lt;3,"Malo",IF(Tabla134[[#This Row],[Rating]]&lt;4,"Regular",IF(Tabla134[[#This Row],[Rating]]&lt;5,"Bueno","Excelente"))))</f>
        <v>Bueno</v>
      </c>
    </row>
    <row r="1353" spans="1:16" x14ac:dyDescent="0.2">
      <c r="A1353" s="7" t="s">
        <v>124</v>
      </c>
      <c r="B1353" s="7" t="s">
        <v>498</v>
      </c>
      <c r="C1353" s="7" t="s">
        <v>25</v>
      </c>
      <c r="D1353" s="8">
        <v>2020</v>
      </c>
      <c r="E1353" s="7" t="s">
        <v>919</v>
      </c>
      <c r="F1353" s="7" t="s">
        <v>796</v>
      </c>
      <c r="G1353" s="7" t="s">
        <v>1</v>
      </c>
      <c r="H1353" s="7" t="s">
        <v>7</v>
      </c>
      <c r="I1353" s="9">
        <v>7.9794328999999997E-2</v>
      </c>
      <c r="J1353" s="10">
        <v>80.164400000000001</v>
      </c>
      <c r="K1353" s="11">
        <v>4.3</v>
      </c>
      <c r="L1353" s="11" t="str">
        <f>IF(Tabla134[[#This Row],[Item Weight]]&lt;$U$12,"Poco Peso",IF(Tabla134[[#This Row],[Item Weight]]&lt;$U$13,"Peso Medio","Peso Alto"))</f>
        <v>Peso Medio</v>
      </c>
      <c r="M1353" s="7">
        <v>9</v>
      </c>
      <c r="N1353" s="11">
        <f>IF(Tabla134[[#This Row],[Item Weight (Nulos)]]="",VLOOKUP(Tabla134[[#This Row],[Item Identifier]],'Tabla para Nulos'!$A$3:$B$1563,2,FALSE),Tabla134[[#This Row],[Item Weight (Nulos)]])</f>
        <v>9</v>
      </c>
      <c r="O1353" s="11" t="str">
        <f>IF(Tabla134[[#This Row],[Item Visibility]]&lt;$U$15,"Poca visibilidad",IF(Tabla134[[#This Row],[Item Visibility]]&lt;$U$16,"Visibilidad media","Mayor visibilidad"))</f>
        <v>Visibilidad media</v>
      </c>
      <c r="P1353" s="11" t="str">
        <f>IF(Tabla134[[#This Row],[Rating]]&lt;2,"Muy Malo",IF(Tabla134[[#This Row],[Rating]]&lt;3,"Malo",IF(Tabla134[[#This Row],[Rating]]&lt;4,"Regular",IF(Tabla134[[#This Row],[Rating]]&lt;5,"Bueno","Excelente"))))</f>
        <v>Bueno</v>
      </c>
    </row>
    <row r="1354" spans="1:16" x14ac:dyDescent="0.2">
      <c r="A1354" s="7" t="s">
        <v>124</v>
      </c>
      <c r="B1354" s="7" t="s">
        <v>520</v>
      </c>
      <c r="C1354" s="7" t="s">
        <v>163</v>
      </c>
      <c r="D1354" s="8">
        <v>2018</v>
      </c>
      <c r="E1354" s="7" t="s">
        <v>13</v>
      </c>
      <c r="F1354" s="7" t="s">
        <v>2</v>
      </c>
      <c r="G1354" s="7" t="s">
        <v>1</v>
      </c>
      <c r="H1354" s="7" t="s">
        <v>12</v>
      </c>
      <c r="I1354" s="9">
        <v>7.3055148E-2</v>
      </c>
      <c r="J1354" s="10">
        <v>33.721600000000002</v>
      </c>
      <c r="K1354" s="11">
        <v>4.3</v>
      </c>
      <c r="L1354" s="11" t="str">
        <f>IF(Tabla134[[#This Row],[Item Weight]]&lt;$U$12,"Poco Peso",IF(Tabla134[[#This Row],[Item Weight]]&lt;$U$13,"Peso Medio","Peso Alto"))</f>
        <v>Peso Alto</v>
      </c>
      <c r="N1354" s="11">
        <f>IF(Tabla134[[#This Row],[Item Weight (Nulos)]]="",VLOOKUP(Tabla134[[#This Row],[Item Identifier]],'Tabla para Nulos'!$A$3:$B$1563,2,FALSE),Tabla134[[#This Row],[Item Weight (Nulos)]])</f>
        <v>17.75</v>
      </c>
      <c r="O1354" s="11" t="str">
        <f>IF(Tabla134[[#This Row],[Item Visibility]]&lt;$U$15,"Poca visibilidad",IF(Tabla134[[#This Row],[Item Visibility]]&lt;$U$16,"Visibilidad media","Mayor visibilidad"))</f>
        <v>Visibilidad media</v>
      </c>
      <c r="P1354" s="11" t="str">
        <f>IF(Tabla134[[#This Row],[Rating]]&lt;2,"Muy Malo",IF(Tabla134[[#This Row],[Rating]]&lt;3,"Malo",IF(Tabla134[[#This Row],[Rating]]&lt;4,"Regular",IF(Tabla134[[#This Row],[Rating]]&lt;5,"Bueno","Excelente"))))</f>
        <v>Bueno</v>
      </c>
    </row>
    <row r="1355" spans="1:16" x14ac:dyDescent="0.2">
      <c r="A1355" s="7" t="s">
        <v>6</v>
      </c>
      <c r="B1355" s="7" t="s">
        <v>836</v>
      </c>
      <c r="C1355" s="7" t="s">
        <v>112</v>
      </c>
      <c r="D1355" s="8">
        <v>2016</v>
      </c>
      <c r="E1355" s="7" t="s">
        <v>1114</v>
      </c>
      <c r="F1355" s="7" t="s">
        <v>8</v>
      </c>
      <c r="G1355" s="7" t="s">
        <v>702</v>
      </c>
      <c r="H1355" s="7" t="s">
        <v>7</v>
      </c>
      <c r="I1355" s="9">
        <v>2.2278477000000001E-2</v>
      </c>
      <c r="J1355" s="10">
        <v>102.499</v>
      </c>
      <c r="K1355" s="11">
        <v>4.3</v>
      </c>
      <c r="L1355" s="11" t="str">
        <f>IF(Tabla134[[#This Row],[Item Weight]]&lt;$U$12,"Poco Peso",IF(Tabla134[[#This Row],[Item Weight]]&lt;$U$13,"Peso Medio","Peso Alto"))</f>
        <v>Peso Medio</v>
      </c>
      <c r="M1355" s="7">
        <v>9.6</v>
      </c>
      <c r="N1355" s="11">
        <f>IF(Tabla134[[#This Row],[Item Weight (Nulos)]]="",VLOOKUP(Tabla134[[#This Row],[Item Identifier]],'Tabla para Nulos'!$A$3:$B$1563,2,FALSE),Tabla134[[#This Row],[Item Weight (Nulos)]])</f>
        <v>9.6</v>
      </c>
      <c r="O1355" s="11" t="str">
        <f>IF(Tabla134[[#This Row],[Item Visibility]]&lt;$U$15,"Poca visibilidad",IF(Tabla134[[#This Row],[Item Visibility]]&lt;$U$16,"Visibilidad media","Mayor visibilidad"))</f>
        <v>Poca visibilidad</v>
      </c>
      <c r="P1355" s="11" t="str">
        <f>IF(Tabla134[[#This Row],[Rating]]&lt;2,"Muy Malo",IF(Tabla134[[#This Row],[Rating]]&lt;3,"Malo",IF(Tabla134[[#This Row],[Rating]]&lt;4,"Regular",IF(Tabla134[[#This Row],[Rating]]&lt;5,"Bueno","Excelente"))))</f>
        <v>Bueno</v>
      </c>
    </row>
    <row r="1356" spans="1:16" x14ac:dyDescent="0.2">
      <c r="A1356" s="7" t="s">
        <v>124</v>
      </c>
      <c r="B1356" s="7" t="s">
        <v>1439</v>
      </c>
      <c r="C1356" s="7" t="s">
        <v>19</v>
      </c>
      <c r="D1356" s="8">
        <v>2015</v>
      </c>
      <c r="E1356" s="7" t="s">
        <v>922</v>
      </c>
      <c r="F1356" s="7" t="s">
        <v>796</v>
      </c>
      <c r="G1356" s="7" t="s">
        <v>1</v>
      </c>
      <c r="H1356" s="7" t="s">
        <v>7</v>
      </c>
      <c r="I1356" s="9">
        <v>0.11312562700000001</v>
      </c>
      <c r="J1356" s="10">
        <v>38.684800000000003</v>
      </c>
      <c r="K1356" s="11">
        <v>4.3</v>
      </c>
      <c r="L1356" s="11" t="str">
        <f>IF(Tabla134[[#This Row],[Item Weight]]&lt;$U$12,"Poco Peso",IF(Tabla134[[#This Row],[Item Weight]]&lt;$U$13,"Peso Medio","Peso Alto"))</f>
        <v>Peso Medio</v>
      </c>
      <c r="M1356" s="7">
        <v>15.2</v>
      </c>
      <c r="N1356" s="11">
        <f>IF(Tabla134[[#This Row],[Item Weight (Nulos)]]="",VLOOKUP(Tabla134[[#This Row],[Item Identifier]],'Tabla para Nulos'!$A$3:$B$1563,2,FALSE),Tabla134[[#This Row],[Item Weight (Nulos)]])</f>
        <v>15.2</v>
      </c>
      <c r="O1356" s="11" t="str">
        <f>IF(Tabla134[[#This Row],[Item Visibility]]&lt;$U$15,"Poca visibilidad",IF(Tabla134[[#This Row],[Item Visibility]]&lt;$U$16,"Visibilidad media","Mayor visibilidad"))</f>
        <v>Mayor visibilidad</v>
      </c>
      <c r="P1356" s="11" t="str">
        <f>IF(Tabla134[[#This Row],[Rating]]&lt;2,"Muy Malo",IF(Tabla134[[#This Row],[Rating]]&lt;3,"Malo",IF(Tabla134[[#This Row],[Rating]]&lt;4,"Regular",IF(Tabla134[[#This Row],[Rating]]&lt;5,"Bueno","Excelente"))))</f>
        <v>Bueno</v>
      </c>
    </row>
    <row r="1357" spans="1:16" x14ac:dyDescent="0.2">
      <c r="A1357" s="7" t="s">
        <v>124</v>
      </c>
      <c r="B1357" s="7" t="s">
        <v>877</v>
      </c>
      <c r="C1357" s="7" t="s">
        <v>4</v>
      </c>
      <c r="D1357" s="8">
        <v>2020</v>
      </c>
      <c r="E1357" s="7" t="s">
        <v>919</v>
      </c>
      <c r="F1357" s="7" t="s">
        <v>796</v>
      </c>
      <c r="G1357" s="7" t="s">
        <v>1</v>
      </c>
      <c r="H1357" s="7" t="s">
        <v>7</v>
      </c>
      <c r="I1357" s="9">
        <v>2.5272781000000001E-2</v>
      </c>
      <c r="J1357" s="10">
        <v>146.67339999999999</v>
      </c>
      <c r="K1357" s="11">
        <v>4.3</v>
      </c>
      <c r="L1357" s="11" t="str">
        <f>IF(Tabla134[[#This Row],[Item Weight]]&lt;$U$12,"Poco Peso",IF(Tabla134[[#This Row],[Item Weight]]&lt;$U$13,"Peso Medio","Peso Alto"))</f>
        <v>Peso Alto</v>
      </c>
      <c r="M1357" s="7">
        <v>20.75</v>
      </c>
      <c r="N1357" s="11">
        <f>IF(Tabla134[[#This Row],[Item Weight (Nulos)]]="",VLOOKUP(Tabla134[[#This Row],[Item Identifier]],'Tabla para Nulos'!$A$3:$B$1563,2,FALSE),Tabla134[[#This Row],[Item Weight (Nulos)]])</f>
        <v>20.75</v>
      </c>
      <c r="O1357" s="11" t="str">
        <f>IF(Tabla134[[#This Row],[Item Visibility]]&lt;$U$15,"Poca visibilidad",IF(Tabla134[[#This Row],[Item Visibility]]&lt;$U$16,"Visibilidad media","Mayor visibilidad"))</f>
        <v>Poca visibilidad</v>
      </c>
      <c r="P1357" s="11" t="str">
        <f>IF(Tabla134[[#This Row],[Rating]]&lt;2,"Muy Malo",IF(Tabla134[[#This Row],[Rating]]&lt;3,"Malo",IF(Tabla134[[#This Row],[Rating]]&lt;4,"Regular",IF(Tabla134[[#This Row],[Rating]]&lt;5,"Bueno","Excelente"))))</f>
        <v>Bueno</v>
      </c>
    </row>
    <row r="1358" spans="1:16" x14ac:dyDescent="0.2">
      <c r="A1358" s="7" t="s">
        <v>6</v>
      </c>
      <c r="B1358" s="7" t="s">
        <v>550</v>
      </c>
      <c r="C1358" s="7" t="s">
        <v>10</v>
      </c>
      <c r="D1358" s="8">
        <v>2022</v>
      </c>
      <c r="E1358" s="7" t="s">
        <v>3</v>
      </c>
      <c r="F1358" s="7" t="s">
        <v>2</v>
      </c>
      <c r="G1358" s="7" t="s">
        <v>1</v>
      </c>
      <c r="H1358" s="7" t="s">
        <v>0</v>
      </c>
      <c r="I1358" s="9">
        <v>2.6409147000000001E-2</v>
      </c>
      <c r="J1358" s="10">
        <v>102.1332</v>
      </c>
      <c r="K1358" s="11">
        <v>4.3</v>
      </c>
      <c r="L1358" s="11" t="str">
        <f>IF(Tabla134[[#This Row],[Item Weight]]&lt;$U$12,"Poco Peso",IF(Tabla134[[#This Row],[Item Weight]]&lt;$U$13,"Peso Medio","Peso Alto"))</f>
        <v>Peso Medio</v>
      </c>
      <c r="M1358" s="7">
        <v>15.5</v>
      </c>
      <c r="N1358" s="11">
        <f>IF(Tabla134[[#This Row],[Item Weight (Nulos)]]="",VLOOKUP(Tabla134[[#This Row],[Item Identifier]],'Tabla para Nulos'!$A$3:$B$1563,2,FALSE),Tabla134[[#This Row],[Item Weight (Nulos)]])</f>
        <v>15.5</v>
      </c>
      <c r="O1358" s="11" t="str">
        <f>IF(Tabla134[[#This Row],[Item Visibility]]&lt;$U$15,"Poca visibilidad",IF(Tabla134[[#This Row],[Item Visibility]]&lt;$U$16,"Visibilidad media","Mayor visibilidad"))</f>
        <v>Poca visibilidad</v>
      </c>
      <c r="P1358" s="11" t="str">
        <f>IF(Tabla134[[#This Row],[Rating]]&lt;2,"Muy Malo",IF(Tabla134[[#This Row],[Rating]]&lt;3,"Malo",IF(Tabla134[[#This Row],[Rating]]&lt;4,"Regular",IF(Tabla134[[#This Row],[Rating]]&lt;5,"Bueno","Excelente"))))</f>
        <v>Bueno</v>
      </c>
    </row>
    <row r="1359" spans="1:16" x14ac:dyDescent="0.2">
      <c r="A1359" s="7" t="s">
        <v>124</v>
      </c>
      <c r="B1359" s="7" t="s">
        <v>508</v>
      </c>
      <c r="C1359" s="7" t="s">
        <v>28</v>
      </c>
      <c r="D1359" s="8">
        <v>2018</v>
      </c>
      <c r="E1359" s="7" t="s">
        <v>1195</v>
      </c>
      <c r="F1359" s="7" t="s">
        <v>8</v>
      </c>
      <c r="G1359" s="7" t="s">
        <v>702</v>
      </c>
      <c r="H1359" s="7" t="s">
        <v>1621</v>
      </c>
      <c r="I1359" s="9">
        <v>0.12898087999999999</v>
      </c>
      <c r="J1359" s="10">
        <v>250.47239999999999</v>
      </c>
      <c r="K1359" s="11">
        <v>4.3</v>
      </c>
      <c r="L1359" s="11" t="str">
        <f>IF(Tabla134[[#This Row],[Item Weight]]&lt;$U$12,"Poco Peso",IF(Tabla134[[#This Row],[Item Weight]]&lt;$U$13,"Peso Medio","Peso Alto"))</f>
        <v>Peso Medio</v>
      </c>
      <c r="N1359" s="11">
        <f>IF(Tabla134[[#This Row],[Item Weight (Nulos)]]="",VLOOKUP(Tabla134[[#This Row],[Item Identifier]],'Tabla para Nulos'!$A$3:$B$1563,2,FALSE),Tabla134[[#This Row],[Item Weight (Nulos)]])</f>
        <v>15.7</v>
      </c>
      <c r="O1359" s="11" t="str">
        <f>IF(Tabla134[[#This Row],[Item Visibility]]&lt;$U$15,"Poca visibilidad",IF(Tabla134[[#This Row],[Item Visibility]]&lt;$U$16,"Visibilidad media","Mayor visibilidad"))</f>
        <v>Mayor visibilidad</v>
      </c>
      <c r="P1359" s="11" t="str">
        <f>IF(Tabla134[[#This Row],[Rating]]&lt;2,"Muy Malo",IF(Tabla134[[#This Row],[Rating]]&lt;3,"Malo",IF(Tabla134[[#This Row],[Rating]]&lt;4,"Regular",IF(Tabla134[[#This Row],[Rating]]&lt;5,"Bueno","Excelente"))))</f>
        <v>Bueno</v>
      </c>
    </row>
    <row r="1360" spans="1:16" x14ac:dyDescent="0.2">
      <c r="A1360" s="7" t="s">
        <v>124</v>
      </c>
      <c r="B1360" s="7" t="s">
        <v>1057</v>
      </c>
      <c r="C1360" s="7" t="s">
        <v>14</v>
      </c>
      <c r="D1360" s="8">
        <v>2022</v>
      </c>
      <c r="E1360" s="7" t="s">
        <v>3</v>
      </c>
      <c r="F1360" s="7" t="s">
        <v>2</v>
      </c>
      <c r="G1360" s="7" t="s">
        <v>1</v>
      </c>
      <c r="H1360" s="7" t="s">
        <v>0</v>
      </c>
      <c r="I1360" s="9">
        <v>1.9502354E-2</v>
      </c>
      <c r="J1360" s="10">
        <v>120.87560000000001</v>
      </c>
      <c r="K1360" s="11">
        <v>4.3</v>
      </c>
      <c r="L1360" s="11" t="str">
        <f>IF(Tabla134[[#This Row],[Item Weight]]&lt;$U$12,"Poco Peso",IF(Tabla134[[#This Row],[Item Weight]]&lt;$U$13,"Peso Medio","Peso Alto"))</f>
        <v>Peso Alto</v>
      </c>
      <c r="M1360" s="7">
        <v>21.25</v>
      </c>
      <c r="N1360" s="11">
        <f>IF(Tabla134[[#This Row],[Item Weight (Nulos)]]="",VLOOKUP(Tabla134[[#This Row],[Item Identifier]],'Tabla para Nulos'!$A$3:$B$1563,2,FALSE),Tabla134[[#This Row],[Item Weight (Nulos)]])</f>
        <v>21.25</v>
      </c>
      <c r="O1360" s="11" t="str">
        <f>IF(Tabla134[[#This Row],[Item Visibility]]&lt;$U$15,"Poca visibilidad",IF(Tabla134[[#This Row],[Item Visibility]]&lt;$U$16,"Visibilidad media","Mayor visibilidad"))</f>
        <v>Poca visibilidad</v>
      </c>
      <c r="P1360" s="11" t="str">
        <f>IF(Tabla134[[#This Row],[Rating]]&lt;2,"Muy Malo",IF(Tabla134[[#This Row],[Rating]]&lt;3,"Malo",IF(Tabla134[[#This Row],[Rating]]&lt;4,"Regular",IF(Tabla134[[#This Row],[Rating]]&lt;5,"Bueno","Excelente"))))</f>
        <v>Bueno</v>
      </c>
    </row>
    <row r="1361" spans="1:16" x14ac:dyDescent="0.2">
      <c r="A1361" s="7" t="s">
        <v>124</v>
      </c>
      <c r="B1361" s="7" t="s">
        <v>1067</v>
      </c>
      <c r="C1361" s="7" t="s">
        <v>171</v>
      </c>
      <c r="D1361" s="8">
        <v>2018</v>
      </c>
      <c r="E1361" s="7" t="s">
        <v>13</v>
      </c>
      <c r="F1361" s="7" t="s">
        <v>2</v>
      </c>
      <c r="G1361" s="7" t="s">
        <v>1</v>
      </c>
      <c r="H1361" s="7" t="s">
        <v>12</v>
      </c>
      <c r="I1361" s="9">
        <v>2.9380407000000001E-2</v>
      </c>
      <c r="J1361" s="10">
        <v>114.715</v>
      </c>
      <c r="K1361" s="11">
        <v>4.3</v>
      </c>
      <c r="L1361" s="11" t="str">
        <f>IF(Tabla134[[#This Row],[Item Weight]]&lt;$U$12,"Poco Peso",IF(Tabla134[[#This Row],[Item Weight]]&lt;$U$13,"Peso Medio","Peso Alto"))</f>
        <v>Peso Medio</v>
      </c>
      <c r="N1361" s="11">
        <f>IF(Tabla134[[#This Row],[Item Weight (Nulos)]]="",VLOOKUP(Tabla134[[#This Row],[Item Identifier]],'Tabla para Nulos'!$A$3:$B$1563,2,FALSE),Tabla134[[#This Row],[Item Weight (Nulos)]])</f>
        <v>12.15</v>
      </c>
      <c r="O1361" s="11" t="str">
        <f>IF(Tabla134[[#This Row],[Item Visibility]]&lt;$U$15,"Poca visibilidad",IF(Tabla134[[#This Row],[Item Visibility]]&lt;$U$16,"Visibilidad media","Mayor visibilidad"))</f>
        <v>Visibilidad media</v>
      </c>
      <c r="P1361" s="11" t="str">
        <f>IF(Tabla134[[#This Row],[Rating]]&lt;2,"Muy Malo",IF(Tabla134[[#This Row],[Rating]]&lt;3,"Malo",IF(Tabla134[[#This Row],[Rating]]&lt;4,"Regular",IF(Tabla134[[#This Row],[Rating]]&lt;5,"Bueno","Excelente"))))</f>
        <v>Bueno</v>
      </c>
    </row>
    <row r="1362" spans="1:16" x14ac:dyDescent="0.2">
      <c r="A1362" s="7" t="s">
        <v>124</v>
      </c>
      <c r="B1362" s="7" t="s">
        <v>779</v>
      </c>
      <c r="C1362" s="7" t="s">
        <v>71</v>
      </c>
      <c r="D1362" s="8">
        <v>2020</v>
      </c>
      <c r="E1362" s="7" t="s">
        <v>919</v>
      </c>
      <c r="F1362" s="7" t="s">
        <v>796</v>
      </c>
      <c r="G1362" s="7" t="s">
        <v>1</v>
      </c>
      <c r="H1362" s="7" t="s">
        <v>7</v>
      </c>
      <c r="I1362" s="9">
        <v>6.5960908999999998E-2</v>
      </c>
      <c r="J1362" s="10">
        <v>259.26459999999997</v>
      </c>
      <c r="K1362" s="11">
        <v>4.3</v>
      </c>
      <c r="L1362" s="11" t="str">
        <f>IF(Tabla134[[#This Row],[Item Weight]]&lt;$U$12,"Poco Peso",IF(Tabla134[[#This Row],[Item Weight]]&lt;$U$13,"Peso Medio","Peso Alto"))</f>
        <v>Poco Peso</v>
      </c>
      <c r="M1362" s="7">
        <v>5.6950000000000003</v>
      </c>
      <c r="N1362" s="11">
        <f>IF(Tabla134[[#This Row],[Item Weight (Nulos)]]="",VLOOKUP(Tabla134[[#This Row],[Item Identifier]],'Tabla para Nulos'!$A$3:$B$1563,2,FALSE),Tabla134[[#This Row],[Item Weight (Nulos)]])</f>
        <v>5.6950000000000003</v>
      </c>
      <c r="O1362" s="11" t="str">
        <f>IF(Tabla134[[#This Row],[Item Visibility]]&lt;$U$15,"Poca visibilidad",IF(Tabla134[[#This Row],[Item Visibility]]&lt;$U$16,"Visibilidad media","Mayor visibilidad"))</f>
        <v>Visibilidad media</v>
      </c>
      <c r="P1362" s="11" t="str">
        <f>IF(Tabla134[[#This Row],[Rating]]&lt;2,"Muy Malo",IF(Tabla134[[#This Row],[Rating]]&lt;3,"Malo",IF(Tabla134[[#This Row],[Rating]]&lt;4,"Regular",IF(Tabla134[[#This Row],[Rating]]&lt;5,"Bueno","Excelente"))))</f>
        <v>Bueno</v>
      </c>
    </row>
    <row r="1363" spans="1:16" x14ac:dyDescent="0.2">
      <c r="A1363" s="7" t="s">
        <v>124</v>
      </c>
      <c r="B1363" s="7" t="s">
        <v>1086</v>
      </c>
      <c r="C1363" s="7" t="s">
        <v>10</v>
      </c>
      <c r="D1363" s="8">
        <v>2012</v>
      </c>
      <c r="E1363" s="7" t="s">
        <v>9</v>
      </c>
      <c r="F1363" s="7" t="s">
        <v>8</v>
      </c>
      <c r="G1363" s="7" t="s">
        <v>1</v>
      </c>
      <c r="H1363" s="7" t="s">
        <v>7</v>
      </c>
      <c r="I1363" s="9">
        <v>0.18368816099999999</v>
      </c>
      <c r="J1363" s="10">
        <v>100.27</v>
      </c>
      <c r="K1363" s="11">
        <v>4.3</v>
      </c>
      <c r="L1363" s="11" t="str">
        <f>IF(Tabla134[[#This Row],[Item Weight]]&lt;$U$12,"Poco Peso",IF(Tabla134[[#This Row],[Item Weight]]&lt;$U$13,"Peso Medio","Peso Alto"))</f>
        <v>Peso Medio</v>
      </c>
      <c r="M1363" s="7">
        <v>8.9849999999999994</v>
      </c>
      <c r="N1363" s="11">
        <f>IF(Tabla134[[#This Row],[Item Weight (Nulos)]]="",VLOOKUP(Tabla134[[#This Row],[Item Identifier]],'Tabla para Nulos'!$A$3:$B$1563,2,FALSE),Tabla134[[#This Row],[Item Weight (Nulos)]])</f>
        <v>8.9849999999999994</v>
      </c>
      <c r="O1363" s="11" t="str">
        <f>IF(Tabla134[[#This Row],[Item Visibility]]&lt;$U$15,"Poca visibilidad",IF(Tabla134[[#This Row],[Item Visibility]]&lt;$U$16,"Visibilidad media","Mayor visibilidad"))</f>
        <v>Mayor visibilidad</v>
      </c>
      <c r="P1363" s="11" t="str">
        <f>IF(Tabla134[[#This Row],[Rating]]&lt;2,"Muy Malo",IF(Tabla134[[#This Row],[Rating]]&lt;3,"Malo",IF(Tabla134[[#This Row],[Rating]]&lt;4,"Regular",IF(Tabla134[[#This Row],[Rating]]&lt;5,"Bueno","Excelente"))))</f>
        <v>Bueno</v>
      </c>
    </row>
    <row r="1364" spans="1:16" x14ac:dyDescent="0.2">
      <c r="A1364" s="7" t="s">
        <v>124</v>
      </c>
      <c r="B1364" s="7" t="s">
        <v>287</v>
      </c>
      <c r="C1364" s="7" t="s">
        <v>28</v>
      </c>
      <c r="D1364" s="8">
        <v>2012</v>
      </c>
      <c r="E1364" s="7" t="s">
        <v>9</v>
      </c>
      <c r="F1364" s="7" t="s">
        <v>8</v>
      </c>
      <c r="G1364" s="7" t="s">
        <v>1</v>
      </c>
      <c r="H1364" s="7" t="s">
        <v>7</v>
      </c>
      <c r="I1364" s="9">
        <v>4.6342888999999998E-2</v>
      </c>
      <c r="J1364" s="10">
        <v>97.338399999999993</v>
      </c>
      <c r="K1364" s="11">
        <v>4.3</v>
      </c>
      <c r="L1364" s="11" t="str">
        <f>IF(Tabla134[[#This Row],[Item Weight]]&lt;$U$12,"Poco Peso",IF(Tabla134[[#This Row],[Item Weight]]&lt;$U$13,"Peso Medio","Peso Alto"))</f>
        <v>Poco Peso</v>
      </c>
      <c r="M1364" s="7">
        <v>6.15</v>
      </c>
      <c r="N1364" s="11">
        <f>IF(Tabla134[[#This Row],[Item Weight (Nulos)]]="",VLOOKUP(Tabla134[[#This Row],[Item Identifier]],'Tabla para Nulos'!$A$3:$B$1563,2,FALSE),Tabla134[[#This Row],[Item Weight (Nulos)]])</f>
        <v>6.15</v>
      </c>
      <c r="O1364" s="11" t="str">
        <f>IF(Tabla134[[#This Row],[Item Visibility]]&lt;$U$15,"Poca visibilidad",IF(Tabla134[[#This Row],[Item Visibility]]&lt;$U$16,"Visibilidad media","Mayor visibilidad"))</f>
        <v>Visibilidad media</v>
      </c>
      <c r="P1364" s="11" t="str">
        <f>IF(Tabla134[[#This Row],[Rating]]&lt;2,"Muy Malo",IF(Tabla134[[#This Row],[Rating]]&lt;3,"Malo",IF(Tabla134[[#This Row],[Rating]]&lt;4,"Regular",IF(Tabla134[[#This Row],[Rating]]&lt;5,"Bueno","Excelente"))))</f>
        <v>Bueno</v>
      </c>
    </row>
    <row r="1365" spans="1:16" x14ac:dyDescent="0.2">
      <c r="A1365" s="7" t="s">
        <v>124</v>
      </c>
      <c r="B1365" s="7" t="s">
        <v>677</v>
      </c>
      <c r="C1365" s="7" t="s">
        <v>112</v>
      </c>
      <c r="D1365" s="8">
        <v>2012</v>
      </c>
      <c r="E1365" s="7" t="s">
        <v>9</v>
      </c>
      <c r="F1365" s="7" t="s">
        <v>8</v>
      </c>
      <c r="G1365" s="7" t="s">
        <v>1</v>
      </c>
      <c r="H1365" s="7" t="s">
        <v>7</v>
      </c>
      <c r="I1365" s="9">
        <v>8.1914677000000005E-2</v>
      </c>
      <c r="J1365" s="10">
        <v>177.637</v>
      </c>
      <c r="K1365" s="11">
        <v>4.3</v>
      </c>
      <c r="L1365" s="11" t="str">
        <f>IF(Tabla134[[#This Row],[Item Weight]]&lt;$U$12,"Poco Peso",IF(Tabla134[[#This Row],[Item Weight]]&lt;$U$13,"Peso Medio","Peso Alto"))</f>
        <v>Peso Medio</v>
      </c>
      <c r="M1365" s="7">
        <v>15.85</v>
      </c>
      <c r="N1365" s="11">
        <f>IF(Tabla134[[#This Row],[Item Weight (Nulos)]]="",VLOOKUP(Tabla134[[#This Row],[Item Identifier]],'Tabla para Nulos'!$A$3:$B$1563,2,FALSE),Tabla134[[#This Row],[Item Weight (Nulos)]])</f>
        <v>15.85</v>
      </c>
      <c r="O1365" s="11" t="str">
        <f>IF(Tabla134[[#This Row],[Item Visibility]]&lt;$U$15,"Poca visibilidad",IF(Tabla134[[#This Row],[Item Visibility]]&lt;$U$16,"Visibilidad media","Mayor visibilidad"))</f>
        <v>Visibilidad media</v>
      </c>
      <c r="P1365" s="11" t="str">
        <f>IF(Tabla134[[#This Row],[Rating]]&lt;2,"Muy Malo",IF(Tabla134[[#This Row],[Rating]]&lt;3,"Malo",IF(Tabla134[[#This Row],[Rating]]&lt;4,"Regular",IF(Tabla134[[#This Row],[Rating]]&lt;5,"Bueno","Excelente"))))</f>
        <v>Bueno</v>
      </c>
    </row>
    <row r="1366" spans="1:16" x14ac:dyDescent="0.2">
      <c r="A1366" s="7" t="s">
        <v>124</v>
      </c>
      <c r="B1366" s="7" t="s">
        <v>1101</v>
      </c>
      <c r="C1366" s="7" t="s">
        <v>108</v>
      </c>
      <c r="D1366" s="8">
        <v>2012</v>
      </c>
      <c r="E1366" s="7" t="s">
        <v>9</v>
      </c>
      <c r="F1366" s="7" t="s">
        <v>8</v>
      </c>
      <c r="G1366" s="7" t="s">
        <v>1</v>
      </c>
      <c r="H1366" s="7" t="s">
        <v>7</v>
      </c>
      <c r="I1366" s="9">
        <v>0.15229469100000001</v>
      </c>
      <c r="J1366" s="10">
        <v>98.9358</v>
      </c>
      <c r="K1366" s="11">
        <v>4.3</v>
      </c>
      <c r="L1366" s="11" t="str">
        <f>IF(Tabla134[[#This Row],[Item Weight]]&lt;$U$12,"Poco Peso",IF(Tabla134[[#This Row],[Item Weight]]&lt;$U$13,"Peso Medio","Peso Alto"))</f>
        <v>Peso Alto</v>
      </c>
      <c r="M1366" s="7">
        <v>18.600000000000001</v>
      </c>
      <c r="N1366" s="11">
        <f>IF(Tabla134[[#This Row],[Item Weight (Nulos)]]="",VLOOKUP(Tabla134[[#This Row],[Item Identifier]],'Tabla para Nulos'!$A$3:$B$1563,2,FALSE),Tabla134[[#This Row],[Item Weight (Nulos)]])</f>
        <v>18.600000000000001</v>
      </c>
      <c r="O1366" s="11" t="str">
        <f>IF(Tabla134[[#This Row],[Item Visibility]]&lt;$U$15,"Poca visibilidad",IF(Tabla134[[#This Row],[Item Visibility]]&lt;$U$16,"Visibilidad media","Mayor visibilidad"))</f>
        <v>Mayor visibilidad</v>
      </c>
      <c r="P1366" s="11" t="str">
        <f>IF(Tabla134[[#This Row],[Rating]]&lt;2,"Muy Malo",IF(Tabla134[[#This Row],[Rating]]&lt;3,"Malo",IF(Tabla134[[#This Row],[Rating]]&lt;4,"Regular",IF(Tabla134[[#This Row],[Rating]]&lt;5,"Bueno","Excelente"))))</f>
        <v>Bueno</v>
      </c>
    </row>
    <row r="1367" spans="1:16" x14ac:dyDescent="0.2">
      <c r="A1367" s="7" t="s">
        <v>124</v>
      </c>
      <c r="B1367" s="7" t="s">
        <v>1576</v>
      </c>
      <c r="C1367" s="7" t="s">
        <v>25</v>
      </c>
      <c r="D1367" s="8">
        <v>2012</v>
      </c>
      <c r="E1367" s="7" t="s">
        <v>9</v>
      </c>
      <c r="F1367" s="7" t="s">
        <v>8</v>
      </c>
      <c r="G1367" s="7" t="s">
        <v>1</v>
      </c>
      <c r="H1367" s="7" t="s">
        <v>7</v>
      </c>
      <c r="I1367" s="9">
        <v>0.11239914500000001</v>
      </c>
      <c r="J1367" s="10">
        <v>120.444</v>
      </c>
      <c r="K1367" s="11">
        <v>4.3</v>
      </c>
      <c r="L1367" s="11" t="str">
        <f>IF(Tabla134[[#This Row],[Item Weight]]&lt;$U$12,"Poco Peso",IF(Tabla134[[#This Row],[Item Weight]]&lt;$U$13,"Peso Medio","Peso Alto"))</f>
        <v>Peso Medio</v>
      </c>
      <c r="M1367" s="7">
        <v>12.5</v>
      </c>
      <c r="N1367" s="11">
        <f>IF(Tabla134[[#This Row],[Item Weight (Nulos)]]="",VLOOKUP(Tabla134[[#This Row],[Item Identifier]],'Tabla para Nulos'!$A$3:$B$1563,2,FALSE),Tabla134[[#This Row],[Item Weight (Nulos)]])</f>
        <v>12.5</v>
      </c>
      <c r="O1367" s="11" t="str">
        <f>IF(Tabla134[[#This Row],[Item Visibility]]&lt;$U$15,"Poca visibilidad",IF(Tabla134[[#This Row],[Item Visibility]]&lt;$U$16,"Visibilidad media","Mayor visibilidad"))</f>
        <v>Mayor visibilidad</v>
      </c>
      <c r="P1367" s="11" t="str">
        <f>IF(Tabla134[[#This Row],[Rating]]&lt;2,"Muy Malo",IF(Tabla134[[#This Row],[Rating]]&lt;3,"Malo",IF(Tabla134[[#This Row],[Rating]]&lt;4,"Regular",IF(Tabla134[[#This Row],[Rating]]&lt;5,"Bueno","Excelente"))))</f>
        <v>Bueno</v>
      </c>
    </row>
    <row r="1368" spans="1:16" x14ac:dyDescent="0.2">
      <c r="A1368" s="7" t="s">
        <v>124</v>
      </c>
      <c r="B1368" s="7" t="s">
        <v>699</v>
      </c>
      <c r="C1368" s="7" t="s">
        <v>25</v>
      </c>
      <c r="D1368" s="8">
        <v>2012</v>
      </c>
      <c r="E1368" s="7" t="s">
        <v>9</v>
      </c>
      <c r="F1368" s="7" t="s">
        <v>8</v>
      </c>
      <c r="G1368" s="7" t="s">
        <v>1</v>
      </c>
      <c r="H1368" s="7" t="s">
        <v>7</v>
      </c>
      <c r="I1368" s="9">
        <v>5.0369191000000001E-2</v>
      </c>
      <c r="J1368" s="10">
        <v>117.2124</v>
      </c>
      <c r="K1368" s="11">
        <v>4.3</v>
      </c>
      <c r="L1368" s="11" t="str">
        <f>IF(Tabla134[[#This Row],[Item Weight]]&lt;$U$12,"Poco Peso",IF(Tabla134[[#This Row],[Item Weight]]&lt;$U$13,"Peso Medio","Peso Alto"))</f>
        <v>Peso Medio</v>
      </c>
      <c r="M1368" s="7">
        <v>16.600000000000001</v>
      </c>
      <c r="N1368" s="11">
        <f>IF(Tabla134[[#This Row],[Item Weight (Nulos)]]="",VLOOKUP(Tabla134[[#This Row],[Item Identifier]],'Tabla para Nulos'!$A$3:$B$1563,2,FALSE),Tabla134[[#This Row],[Item Weight (Nulos)]])</f>
        <v>16.600000000000001</v>
      </c>
      <c r="O1368" s="11" t="str">
        <f>IF(Tabla134[[#This Row],[Item Visibility]]&lt;$U$15,"Poca visibilidad",IF(Tabla134[[#This Row],[Item Visibility]]&lt;$U$16,"Visibilidad media","Mayor visibilidad"))</f>
        <v>Visibilidad media</v>
      </c>
      <c r="P1368" s="11" t="str">
        <f>IF(Tabla134[[#This Row],[Rating]]&lt;2,"Muy Malo",IF(Tabla134[[#This Row],[Rating]]&lt;3,"Malo",IF(Tabla134[[#This Row],[Rating]]&lt;4,"Regular",IF(Tabla134[[#This Row],[Rating]]&lt;5,"Bueno","Excelente"))))</f>
        <v>Bueno</v>
      </c>
    </row>
    <row r="1369" spans="1:16" x14ac:dyDescent="0.2">
      <c r="A1369" s="7" t="s">
        <v>124</v>
      </c>
      <c r="B1369" s="7" t="s">
        <v>904</v>
      </c>
      <c r="C1369" s="7" t="s">
        <v>17</v>
      </c>
      <c r="D1369" s="8">
        <v>2012</v>
      </c>
      <c r="E1369" s="7" t="s">
        <v>9</v>
      </c>
      <c r="F1369" s="7" t="s">
        <v>8</v>
      </c>
      <c r="G1369" s="7" t="s">
        <v>1</v>
      </c>
      <c r="H1369" s="7" t="s">
        <v>7</v>
      </c>
      <c r="I1369" s="9">
        <v>5.6884224999999997E-2</v>
      </c>
      <c r="J1369" s="10">
        <v>231.96420000000001</v>
      </c>
      <c r="K1369" s="11">
        <v>4.3</v>
      </c>
      <c r="L1369" s="11" t="str">
        <f>IF(Tabla134[[#This Row],[Item Weight]]&lt;$U$12,"Poco Peso",IF(Tabla134[[#This Row],[Item Weight]]&lt;$U$13,"Peso Medio","Peso Alto"))</f>
        <v>Peso Medio</v>
      </c>
      <c r="M1369" s="7">
        <v>10.6</v>
      </c>
      <c r="N1369" s="11">
        <f>IF(Tabla134[[#This Row],[Item Weight (Nulos)]]="",VLOOKUP(Tabla134[[#This Row],[Item Identifier]],'Tabla para Nulos'!$A$3:$B$1563,2,FALSE),Tabla134[[#This Row],[Item Weight (Nulos)]])</f>
        <v>10.6</v>
      </c>
      <c r="O1369" s="11" t="str">
        <f>IF(Tabla134[[#This Row],[Item Visibility]]&lt;$U$15,"Poca visibilidad",IF(Tabla134[[#This Row],[Item Visibility]]&lt;$U$16,"Visibilidad media","Mayor visibilidad"))</f>
        <v>Visibilidad media</v>
      </c>
      <c r="P1369" s="11" t="str">
        <f>IF(Tabla134[[#This Row],[Rating]]&lt;2,"Muy Malo",IF(Tabla134[[#This Row],[Rating]]&lt;3,"Malo",IF(Tabla134[[#This Row],[Rating]]&lt;4,"Regular",IF(Tabla134[[#This Row],[Rating]]&lt;5,"Bueno","Excelente"))))</f>
        <v>Bueno</v>
      </c>
    </row>
    <row r="1370" spans="1:16" x14ac:dyDescent="0.2">
      <c r="A1370" s="7" t="s">
        <v>124</v>
      </c>
      <c r="B1370" s="7" t="s">
        <v>256</v>
      </c>
      <c r="C1370" s="7" t="s">
        <v>71</v>
      </c>
      <c r="D1370" s="8">
        <v>2012</v>
      </c>
      <c r="E1370" s="7" t="s">
        <v>9</v>
      </c>
      <c r="F1370" s="7" t="s">
        <v>8</v>
      </c>
      <c r="G1370" s="7" t="s">
        <v>1</v>
      </c>
      <c r="H1370" s="7" t="s">
        <v>7</v>
      </c>
      <c r="I1370" s="9">
        <v>0.143351652</v>
      </c>
      <c r="J1370" s="10">
        <v>62.087800000000001</v>
      </c>
      <c r="K1370" s="11">
        <v>4.3</v>
      </c>
      <c r="L1370" s="11" t="str">
        <f>IF(Tabla134[[#This Row],[Item Weight]]&lt;$U$12,"Poco Peso",IF(Tabla134[[#This Row],[Item Weight]]&lt;$U$13,"Peso Medio","Peso Alto"))</f>
        <v>Peso Medio</v>
      </c>
      <c r="M1370" s="7">
        <v>8.9049999999999994</v>
      </c>
      <c r="N1370" s="11">
        <f>IF(Tabla134[[#This Row],[Item Weight (Nulos)]]="",VLOOKUP(Tabla134[[#This Row],[Item Identifier]],'Tabla para Nulos'!$A$3:$B$1563,2,FALSE),Tabla134[[#This Row],[Item Weight (Nulos)]])</f>
        <v>8.9049999999999994</v>
      </c>
      <c r="O1370" s="11" t="str">
        <f>IF(Tabla134[[#This Row],[Item Visibility]]&lt;$U$15,"Poca visibilidad",IF(Tabla134[[#This Row],[Item Visibility]]&lt;$U$16,"Visibilidad media","Mayor visibilidad"))</f>
        <v>Mayor visibilidad</v>
      </c>
      <c r="P1370" s="11" t="str">
        <f>IF(Tabla134[[#This Row],[Rating]]&lt;2,"Muy Malo",IF(Tabla134[[#This Row],[Rating]]&lt;3,"Malo",IF(Tabla134[[#This Row],[Rating]]&lt;4,"Regular",IF(Tabla134[[#This Row],[Rating]]&lt;5,"Bueno","Excelente"))))</f>
        <v>Bueno</v>
      </c>
    </row>
    <row r="1371" spans="1:16" x14ac:dyDescent="0.2">
      <c r="A1371" s="7" t="s">
        <v>124</v>
      </c>
      <c r="B1371" s="7" t="s">
        <v>1038</v>
      </c>
      <c r="C1371" s="7" t="s">
        <v>71</v>
      </c>
      <c r="D1371" s="8">
        <v>2012</v>
      </c>
      <c r="E1371" s="7" t="s">
        <v>9</v>
      </c>
      <c r="F1371" s="7" t="s">
        <v>8</v>
      </c>
      <c r="G1371" s="7" t="s">
        <v>1</v>
      </c>
      <c r="H1371" s="7" t="s">
        <v>7</v>
      </c>
      <c r="I1371" s="9">
        <v>5.337973E-2</v>
      </c>
      <c r="J1371" s="10">
        <v>56.790399999999998</v>
      </c>
      <c r="K1371" s="11">
        <v>4.3</v>
      </c>
      <c r="L1371" s="11" t="str">
        <f>IF(Tabla134[[#This Row],[Item Weight]]&lt;$U$12,"Poco Peso",IF(Tabla134[[#This Row],[Item Weight]]&lt;$U$13,"Peso Medio","Peso Alto"))</f>
        <v>Peso Medio</v>
      </c>
      <c r="M1371" s="7">
        <v>10.695</v>
      </c>
      <c r="N1371" s="11">
        <f>IF(Tabla134[[#This Row],[Item Weight (Nulos)]]="",VLOOKUP(Tabla134[[#This Row],[Item Identifier]],'Tabla para Nulos'!$A$3:$B$1563,2,FALSE),Tabla134[[#This Row],[Item Weight (Nulos)]])</f>
        <v>10.695</v>
      </c>
      <c r="O1371" s="11" t="str">
        <f>IF(Tabla134[[#This Row],[Item Visibility]]&lt;$U$15,"Poca visibilidad",IF(Tabla134[[#This Row],[Item Visibility]]&lt;$U$16,"Visibilidad media","Mayor visibilidad"))</f>
        <v>Visibilidad media</v>
      </c>
      <c r="P1371" s="11" t="str">
        <f>IF(Tabla134[[#This Row],[Rating]]&lt;2,"Muy Malo",IF(Tabla134[[#This Row],[Rating]]&lt;3,"Malo",IF(Tabla134[[#This Row],[Rating]]&lt;4,"Regular",IF(Tabla134[[#This Row],[Rating]]&lt;5,"Bueno","Excelente"))))</f>
        <v>Bueno</v>
      </c>
    </row>
    <row r="1372" spans="1:16" x14ac:dyDescent="0.2">
      <c r="A1372" s="7" t="s">
        <v>124</v>
      </c>
      <c r="B1372" s="7" t="s">
        <v>1037</v>
      </c>
      <c r="C1372" s="7" t="s">
        <v>71</v>
      </c>
      <c r="D1372" s="8">
        <v>2012</v>
      </c>
      <c r="E1372" s="7" t="s">
        <v>9</v>
      </c>
      <c r="F1372" s="7" t="s">
        <v>8</v>
      </c>
      <c r="G1372" s="7" t="s">
        <v>1</v>
      </c>
      <c r="H1372" s="7" t="s">
        <v>7</v>
      </c>
      <c r="I1372" s="9">
        <v>1.8439138000000001E-2</v>
      </c>
      <c r="J1372" s="10">
        <v>254.7698</v>
      </c>
      <c r="K1372" s="11">
        <v>4.3</v>
      </c>
      <c r="L1372" s="11" t="str">
        <f>IF(Tabla134[[#This Row],[Item Weight]]&lt;$U$12,"Poco Peso",IF(Tabla134[[#This Row],[Item Weight]]&lt;$U$13,"Peso Medio","Peso Alto"))</f>
        <v>Peso Medio</v>
      </c>
      <c r="M1372" s="7">
        <v>12.15</v>
      </c>
      <c r="N1372" s="11">
        <f>IF(Tabla134[[#This Row],[Item Weight (Nulos)]]="",VLOOKUP(Tabla134[[#This Row],[Item Identifier]],'Tabla para Nulos'!$A$3:$B$1563,2,FALSE),Tabla134[[#This Row],[Item Weight (Nulos)]])</f>
        <v>12.15</v>
      </c>
      <c r="O1372" s="11" t="str">
        <f>IF(Tabla134[[#This Row],[Item Visibility]]&lt;$U$15,"Poca visibilidad",IF(Tabla134[[#This Row],[Item Visibility]]&lt;$U$16,"Visibilidad media","Mayor visibilidad"))</f>
        <v>Poca visibilidad</v>
      </c>
      <c r="P1372" s="11" t="str">
        <f>IF(Tabla134[[#This Row],[Rating]]&lt;2,"Muy Malo",IF(Tabla134[[#This Row],[Rating]]&lt;3,"Malo",IF(Tabla134[[#This Row],[Rating]]&lt;4,"Regular",IF(Tabla134[[#This Row],[Rating]]&lt;5,"Bueno","Excelente"))))</f>
        <v>Bueno</v>
      </c>
    </row>
    <row r="1373" spans="1:16" x14ac:dyDescent="0.2">
      <c r="A1373" s="7" t="s">
        <v>124</v>
      </c>
      <c r="B1373" s="7" t="s">
        <v>1531</v>
      </c>
      <c r="C1373" s="7" t="s">
        <v>10</v>
      </c>
      <c r="D1373" s="8">
        <v>2012</v>
      </c>
      <c r="E1373" s="7" t="s">
        <v>9</v>
      </c>
      <c r="F1373" s="7" t="s">
        <v>8</v>
      </c>
      <c r="G1373" s="7" t="s">
        <v>1</v>
      </c>
      <c r="H1373" s="7" t="s">
        <v>7</v>
      </c>
      <c r="I1373" s="9">
        <v>0</v>
      </c>
      <c r="J1373" s="10">
        <v>111.3228</v>
      </c>
      <c r="K1373" s="11">
        <v>4.3</v>
      </c>
      <c r="L1373" s="11" t="str">
        <f>IF(Tabla134[[#This Row],[Item Weight]]&lt;$U$12,"Poco Peso",IF(Tabla134[[#This Row],[Item Weight]]&lt;$U$13,"Peso Medio","Peso Alto"))</f>
        <v>Poco Peso</v>
      </c>
      <c r="M1373" s="7">
        <v>8.7750000000000004</v>
      </c>
      <c r="N1373" s="11">
        <f>IF(Tabla134[[#This Row],[Item Weight (Nulos)]]="",VLOOKUP(Tabla134[[#This Row],[Item Identifier]],'Tabla para Nulos'!$A$3:$B$1563,2,FALSE),Tabla134[[#This Row],[Item Weight (Nulos)]])</f>
        <v>8.7750000000000004</v>
      </c>
      <c r="O1373" s="11" t="str">
        <f>IF(Tabla134[[#This Row],[Item Visibility]]&lt;$U$15,"Poca visibilidad",IF(Tabla134[[#This Row],[Item Visibility]]&lt;$U$16,"Visibilidad media","Mayor visibilidad"))</f>
        <v>Poca visibilidad</v>
      </c>
      <c r="P1373" s="11" t="str">
        <f>IF(Tabla134[[#This Row],[Rating]]&lt;2,"Muy Malo",IF(Tabla134[[#This Row],[Rating]]&lt;3,"Malo",IF(Tabla134[[#This Row],[Rating]]&lt;4,"Regular",IF(Tabla134[[#This Row],[Rating]]&lt;5,"Bueno","Excelente"))))</f>
        <v>Bueno</v>
      </c>
    </row>
    <row r="1374" spans="1:16" x14ac:dyDescent="0.2">
      <c r="A1374" s="7" t="s">
        <v>124</v>
      </c>
      <c r="B1374" s="7" t="s">
        <v>1026</v>
      </c>
      <c r="C1374" s="7" t="s">
        <v>10</v>
      </c>
      <c r="D1374" s="8">
        <v>2012</v>
      </c>
      <c r="E1374" s="7" t="s">
        <v>9</v>
      </c>
      <c r="F1374" s="7" t="s">
        <v>8</v>
      </c>
      <c r="G1374" s="7" t="s">
        <v>1</v>
      </c>
      <c r="H1374" s="7" t="s">
        <v>7</v>
      </c>
      <c r="I1374" s="9">
        <v>3.7639671999999999E-2</v>
      </c>
      <c r="J1374" s="10">
        <v>175.6054</v>
      </c>
      <c r="K1374" s="11">
        <v>4.3</v>
      </c>
      <c r="L1374" s="11" t="str">
        <f>IF(Tabla134[[#This Row],[Item Weight]]&lt;$U$12,"Poco Peso",IF(Tabla134[[#This Row],[Item Weight]]&lt;$U$13,"Peso Medio","Peso Alto"))</f>
        <v>Peso Medio</v>
      </c>
      <c r="M1374" s="7">
        <v>13.1</v>
      </c>
      <c r="N1374" s="11">
        <f>IF(Tabla134[[#This Row],[Item Weight (Nulos)]]="",VLOOKUP(Tabla134[[#This Row],[Item Identifier]],'Tabla para Nulos'!$A$3:$B$1563,2,FALSE),Tabla134[[#This Row],[Item Weight (Nulos)]])</f>
        <v>13.1</v>
      </c>
      <c r="O1374" s="11" t="str">
        <f>IF(Tabla134[[#This Row],[Item Visibility]]&lt;$U$15,"Poca visibilidad",IF(Tabla134[[#This Row],[Item Visibility]]&lt;$U$16,"Visibilidad media","Mayor visibilidad"))</f>
        <v>Visibilidad media</v>
      </c>
      <c r="P1374" s="11" t="str">
        <f>IF(Tabla134[[#This Row],[Rating]]&lt;2,"Muy Malo",IF(Tabla134[[#This Row],[Rating]]&lt;3,"Malo",IF(Tabla134[[#This Row],[Rating]]&lt;4,"Regular",IF(Tabla134[[#This Row],[Rating]]&lt;5,"Bueno","Excelente"))))</f>
        <v>Bueno</v>
      </c>
    </row>
    <row r="1375" spans="1:16" x14ac:dyDescent="0.2">
      <c r="A1375" s="7" t="s">
        <v>124</v>
      </c>
      <c r="B1375" s="7" t="s">
        <v>1175</v>
      </c>
      <c r="C1375" s="7" t="s">
        <v>10</v>
      </c>
      <c r="D1375" s="8">
        <v>2012</v>
      </c>
      <c r="E1375" s="7" t="s">
        <v>9</v>
      </c>
      <c r="F1375" s="7" t="s">
        <v>8</v>
      </c>
      <c r="G1375" s="7" t="s">
        <v>1</v>
      </c>
      <c r="H1375" s="7" t="s">
        <v>7</v>
      </c>
      <c r="I1375" s="9">
        <v>3.0140981000000001E-2</v>
      </c>
      <c r="J1375" s="10">
        <v>216.01920000000001</v>
      </c>
      <c r="K1375" s="11">
        <v>4.3</v>
      </c>
      <c r="L1375" s="11" t="str">
        <f>IF(Tabla134[[#This Row],[Item Weight]]&lt;$U$12,"Poco Peso",IF(Tabla134[[#This Row],[Item Weight]]&lt;$U$13,"Peso Medio","Peso Alto"))</f>
        <v>Peso Medio</v>
      </c>
      <c r="M1375" s="7">
        <v>14</v>
      </c>
      <c r="N1375" s="11">
        <f>IF(Tabla134[[#This Row],[Item Weight (Nulos)]]="",VLOOKUP(Tabla134[[#This Row],[Item Identifier]],'Tabla para Nulos'!$A$3:$B$1563,2,FALSE),Tabla134[[#This Row],[Item Weight (Nulos)]])</f>
        <v>14</v>
      </c>
      <c r="O1375" s="11" t="str">
        <f>IF(Tabla134[[#This Row],[Item Visibility]]&lt;$U$15,"Poca visibilidad",IF(Tabla134[[#This Row],[Item Visibility]]&lt;$U$16,"Visibilidad media","Mayor visibilidad"))</f>
        <v>Visibilidad media</v>
      </c>
      <c r="P1375" s="11" t="str">
        <f>IF(Tabla134[[#This Row],[Rating]]&lt;2,"Muy Malo",IF(Tabla134[[#This Row],[Rating]]&lt;3,"Malo",IF(Tabla134[[#This Row],[Rating]]&lt;4,"Regular",IF(Tabla134[[#This Row],[Rating]]&lt;5,"Bueno","Excelente"))))</f>
        <v>Bueno</v>
      </c>
    </row>
    <row r="1376" spans="1:16" x14ac:dyDescent="0.2">
      <c r="A1376" s="7" t="s">
        <v>124</v>
      </c>
      <c r="B1376" s="7" t="s">
        <v>774</v>
      </c>
      <c r="C1376" s="7" t="s">
        <v>10</v>
      </c>
      <c r="D1376" s="8">
        <v>2012</v>
      </c>
      <c r="E1376" s="7" t="s">
        <v>9</v>
      </c>
      <c r="F1376" s="7" t="s">
        <v>8</v>
      </c>
      <c r="G1376" s="7" t="s">
        <v>1</v>
      </c>
      <c r="H1376" s="7" t="s">
        <v>7</v>
      </c>
      <c r="I1376" s="9">
        <v>3.4360300000000003E-2</v>
      </c>
      <c r="J1376" s="10">
        <v>253.43559999999999</v>
      </c>
      <c r="K1376" s="11">
        <v>4.3</v>
      </c>
      <c r="L1376" s="11" t="str">
        <f>IF(Tabla134[[#This Row],[Item Weight]]&lt;$U$12,"Poco Peso",IF(Tabla134[[#This Row],[Item Weight]]&lt;$U$13,"Peso Medio","Peso Alto"))</f>
        <v>Peso Medio</v>
      </c>
      <c r="M1376" s="7">
        <v>16.100000000000001</v>
      </c>
      <c r="N1376" s="11">
        <f>IF(Tabla134[[#This Row],[Item Weight (Nulos)]]="",VLOOKUP(Tabla134[[#This Row],[Item Identifier]],'Tabla para Nulos'!$A$3:$B$1563,2,FALSE),Tabla134[[#This Row],[Item Weight (Nulos)]])</f>
        <v>16.100000000000001</v>
      </c>
      <c r="O1376" s="11" t="str">
        <f>IF(Tabla134[[#This Row],[Item Visibility]]&lt;$U$15,"Poca visibilidad",IF(Tabla134[[#This Row],[Item Visibility]]&lt;$U$16,"Visibilidad media","Mayor visibilidad"))</f>
        <v>Visibilidad media</v>
      </c>
      <c r="P1376" s="11" t="str">
        <f>IF(Tabla134[[#This Row],[Rating]]&lt;2,"Muy Malo",IF(Tabla134[[#This Row],[Rating]]&lt;3,"Malo",IF(Tabla134[[#This Row],[Rating]]&lt;4,"Regular",IF(Tabla134[[#This Row],[Rating]]&lt;5,"Bueno","Excelente"))))</f>
        <v>Bueno</v>
      </c>
    </row>
    <row r="1377" spans="1:16" x14ac:dyDescent="0.2">
      <c r="A1377" s="7" t="s">
        <v>124</v>
      </c>
      <c r="B1377" s="7" t="s">
        <v>1449</v>
      </c>
      <c r="C1377" s="7" t="s">
        <v>10</v>
      </c>
      <c r="D1377" s="8">
        <v>2012</v>
      </c>
      <c r="E1377" s="7" t="s">
        <v>9</v>
      </c>
      <c r="F1377" s="7" t="s">
        <v>8</v>
      </c>
      <c r="G1377" s="7" t="s">
        <v>1</v>
      </c>
      <c r="H1377" s="7" t="s">
        <v>7</v>
      </c>
      <c r="I1377" s="9">
        <v>2.0579897E-2</v>
      </c>
      <c r="J1377" s="10">
        <v>52.132399999999997</v>
      </c>
      <c r="K1377" s="11">
        <v>4.3</v>
      </c>
      <c r="L1377" s="11" t="str">
        <f>IF(Tabla134[[#This Row],[Item Weight]]&lt;$U$12,"Poco Peso",IF(Tabla134[[#This Row],[Item Weight]]&lt;$U$13,"Peso Medio","Peso Alto"))</f>
        <v>Peso Medio</v>
      </c>
      <c r="M1377" s="7">
        <v>16.350000000000001</v>
      </c>
      <c r="N1377" s="11">
        <f>IF(Tabla134[[#This Row],[Item Weight (Nulos)]]="",VLOOKUP(Tabla134[[#This Row],[Item Identifier]],'Tabla para Nulos'!$A$3:$B$1563,2,FALSE),Tabla134[[#This Row],[Item Weight (Nulos)]])</f>
        <v>16.350000000000001</v>
      </c>
      <c r="O1377" s="11" t="str">
        <f>IF(Tabla134[[#This Row],[Item Visibility]]&lt;$U$15,"Poca visibilidad",IF(Tabla134[[#This Row],[Item Visibility]]&lt;$U$16,"Visibilidad media","Mayor visibilidad"))</f>
        <v>Poca visibilidad</v>
      </c>
      <c r="P1377" s="11" t="str">
        <f>IF(Tabla134[[#This Row],[Rating]]&lt;2,"Muy Malo",IF(Tabla134[[#This Row],[Rating]]&lt;3,"Malo",IF(Tabla134[[#This Row],[Rating]]&lt;4,"Regular",IF(Tabla134[[#This Row],[Rating]]&lt;5,"Bueno","Excelente"))))</f>
        <v>Bueno</v>
      </c>
    </row>
    <row r="1378" spans="1:16" x14ac:dyDescent="0.2">
      <c r="A1378" s="7" t="s">
        <v>124</v>
      </c>
      <c r="B1378" s="7" t="s">
        <v>470</v>
      </c>
      <c r="C1378" s="7" t="s">
        <v>10</v>
      </c>
      <c r="D1378" s="8">
        <v>2012</v>
      </c>
      <c r="E1378" s="7" t="s">
        <v>9</v>
      </c>
      <c r="F1378" s="7" t="s">
        <v>8</v>
      </c>
      <c r="G1378" s="7" t="s">
        <v>1</v>
      </c>
      <c r="H1378" s="7" t="s">
        <v>7</v>
      </c>
      <c r="I1378" s="9">
        <v>0.103146658</v>
      </c>
      <c r="J1378" s="10">
        <v>117.2466</v>
      </c>
      <c r="K1378" s="11">
        <v>4.3</v>
      </c>
      <c r="L1378" s="11" t="str">
        <f>IF(Tabla134[[#This Row],[Item Weight]]&lt;$U$12,"Poco Peso",IF(Tabla134[[#This Row],[Item Weight]]&lt;$U$13,"Peso Medio","Peso Alto"))</f>
        <v>Peso Medio</v>
      </c>
      <c r="M1378" s="7">
        <v>16.600000000000001</v>
      </c>
      <c r="N1378" s="11">
        <f>IF(Tabla134[[#This Row],[Item Weight (Nulos)]]="",VLOOKUP(Tabla134[[#This Row],[Item Identifier]],'Tabla para Nulos'!$A$3:$B$1563,2,FALSE),Tabla134[[#This Row],[Item Weight (Nulos)]])</f>
        <v>16.600000000000001</v>
      </c>
      <c r="O1378" s="11" t="str">
        <f>IF(Tabla134[[#This Row],[Item Visibility]]&lt;$U$15,"Poca visibilidad",IF(Tabla134[[#This Row],[Item Visibility]]&lt;$U$16,"Visibilidad media","Mayor visibilidad"))</f>
        <v>Mayor visibilidad</v>
      </c>
      <c r="P1378" s="11" t="str">
        <f>IF(Tabla134[[#This Row],[Rating]]&lt;2,"Muy Malo",IF(Tabla134[[#This Row],[Rating]]&lt;3,"Malo",IF(Tabla134[[#This Row],[Rating]]&lt;4,"Regular",IF(Tabla134[[#This Row],[Rating]]&lt;5,"Bueno","Excelente"))))</f>
        <v>Bueno</v>
      </c>
    </row>
    <row r="1379" spans="1:16" x14ac:dyDescent="0.2">
      <c r="A1379" s="7" t="s">
        <v>124</v>
      </c>
      <c r="B1379" s="7" t="s">
        <v>1360</v>
      </c>
      <c r="C1379" s="7" t="s">
        <v>10</v>
      </c>
      <c r="D1379" s="8">
        <v>2012</v>
      </c>
      <c r="E1379" s="7" t="s">
        <v>9</v>
      </c>
      <c r="F1379" s="7" t="s">
        <v>8</v>
      </c>
      <c r="G1379" s="7" t="s">
        <v>1</v>
      </c>
      <c r="H1379" s="7" t="s">
        <v>7</v>
      </c>
      <c r="I1379" s="9">
        <v>1.5584560000000001E-2</v>
      </c>
      <c r="J1379" s="10">
        <v>185.1266</v>
      </c>
      <c r="K1379" s="11">
        <v>4.3</v>
      </c>
      <c r="L1379" s="11" t="str">
        <f>IF(Tabla134[[#This Row],[Item Weight]]&lt;$U$12,"Poco Peso",IF(Tabla134[[#This Row],[Item Weight]]&lt;$U$13,"Peso Medio","Peso Alto"))</f>
        <v>Peso Alto</v>
      </c>
      <c r="M1379" s="7">
        <v>17.5</v>
      </c>
      <c r="N1379" s="11">
        <f>IF(Tabla134[[#This Row],[Item Weight (Nulos)]]="",VLOOKUP(Tabla134[[#This Row],[Item Identifier]],'Tabla para Nulos'!$A$3:$B$1563,2,FALSE),Tabla134[[#This Row],[Item Weight (Nulos)]])</f>
        <v>17.5</v>
      </c>
      <c r="O1379" s="11" t="str">
        <f>IF(Tabla134[[#This Row],[Item Visibility]]&lt;$U$15,"Poca visibilidad",IF(Tabla134[[#This Row],[Item Visibility]]&lt;$U$16,"Visibilidad media","Mayor visibilidad"))</f>
        <v>Poca visibilidad</v>
      </c>
      <c r="P1379" s="11" t="str">
        <f>IF(Tabla134[[#This Row],[Rating]]&lt;2,"Muy Malo",IF(Tabla134[[#This Row],[Rating]]&lt;3,"Malo",IF(Tabla134[[#This Row],[Rating]]&lt;4,"Regular",IF(Tabla134[[#This Row],[Rating]]&lt;5,"Bueno","Excelente"))))</f>
        <v>Bueno</v>
      </c>
    </row>
    <row r="1380" spans="1:16" x14ac:dyDescent="0.2">
      <c r="A1380" s="7" t="s">
        <v>124</v>
      </c>
      <c r="B1380" s="7" t="s">
        <v>884</v>
      </c>
      <c r="C1380" s="7" t="s">
        <v>10</v>
      </c>
      <c r="D1380" s="8">
        <v>2012</v>
      </c>
      <c r="E1380" s="7" t="s">
        <v>9</v>
      </c>
      <c r="F1380" s="7" t="s">
        <v>8</v>
      </c>
      <c r="G1380" s="7" t="s">
        <v>1</v>
      </c>
      <c r="H1380" s="7" t="s">
        <v>7</v>
      </c>
      <c r="I1380" s="9">
        <v>3.7681447999999999E-2</v>
      </c>
      <c r="J1380" s="10">
        <v>111.0886</v>
      </c>
      <c r="K1380" s="11">
        <v>4.3</v>
      </c>
      <c r="L1380" s="11" t="str">
        <f>IF(Tabla134[[#This Row],[Item Weight]]&lt;$U$12,"Poco Peso",IF(Tabla134[[#This Row],[Item Weight]]&lt;$U$13,"Peso Medio","Peso Alto"))</f>
        <v>Peso Alto</v>
      </c>
      <c r="M1380" s="7">
        <v>18.7</v>
      </c>
      <c r="N1380" s="11">
        <f>IF(Tabla134[[#This Row],[Item Weight (Nulos)]]="",VLOOKUP(Tabla134[[#This Row],[Item Identifier]],'Tabla para Nulos'!$A$3:$B$1563,2,FALSE),Tabla134[[#This Row],[Item Weight (Nulos)]])</f>
        <v>18.7</v>
      </c>
      <c r="O1380" s="11" t="str">
        <f>IF(Tabla134[[#This Row],[Item Visibility]]&lt;$U$15,"Poca visibilidad",IF(Tabla134[[#This Row],[Item Visibility]]&lt;$U$16,"Visibilidad media","Mayor visibilidad"))</f>
        <v>Visibilidad media</v>
      </c>
      <c r="P1380" s="11" t="str">
        <f>IF(Tabla134[[#This Row],[Rating]]&lt;2,"Muy Malo",IF(Tabla134[[#This Row],[Rating]]&lt;3,"Malo",IF(Tabla134[[#This Row],[Rating]]&lt;4,"Regular",IF(Tabla134[[#This Row],[Rating]]&lt;5,"Bueno","Excelente"))))</f>
        <v>Bueno</v>
      </c>
    </row>
    <row r="1381" spans="1:16" x14ac:dyDescent="0.2">
      <c r="A1381" s="7" t="s">
        <v>124</v>
      </c>
      <c r="B1381" s="7" t="s">
        <v>643</v>
      </c>
      <c r="C1381" s="7" t="s">
        <v>216</v>
      </c>
      <c r="D1381" s="8">
        <v>2012</v>
      </c>
      <c r="E1381" s="7" t="s">
        <v>9</v>
      </c>
      <c r="F1381" s="7" t="s">
        <v>8</v>
      </c>
      <c r="G1381" s="7" t="s">
        <v>1</v>
      </c>
      <c r="H1381" s="7" t="s">
        <v>7</v>
      </c>
      <c r="I1381" s="9">
        <v>7.0356804999999994E-2</v>
      </c>
      <c r="J1381" s="10">
        <v>36.853200000000001</v>
      </c>
      <c r="K1381" s="11">
        <v>4.3</v>
      </c>
      <c r="L1381" s="11" t="str">
        <f>IF(Tabla134[[#This Row],[Item Weight]]&lt;$U$12,"Poco Peso",IF(Tabla134[[#This Row],[Item Weight]]&lt;$U$13,"Peso Medio","Peso Alto"))</f>
        <v>Poco Peso</v>
      </c>
      <c r="M1381" s="7">
        <v>8.01</v>
      </c>
      <c r="N1381" s="11">
        <f>IF(Tabla134[[#This Row],[Item Weight (Nulos)]]="",VLOOKUP(Tabla134[[#This Row],[Item Identifier]],'Tabla para Nulos'!$A$3:$B$1563,2,FALSE),Tabla134[[#This Row],[Item Weight (Nulos)]])</f>
        <v>8.01</v>
      </c>
      <c r="O1381" s="11" t="str">
        <f>IF(Tabla134[[#This Row],[Item Visibility]]&lt;$U$15,"Poca visibilidad",IF(Tabla134[[#This Row],[Item Visibility]]&lt;$U$16,"Visibilidad media","Mayor visibilidad"))</f>
        <v>Visibilidad media</v>
      </c>
      <c r="P1381" s="11" t="str">
        <f>IF(Tabla134[[#This Row],[Rating]]&lt;2,"Muy Malo",IF(Tabla134[[#This Row],[Rating]]&lt;3,"Malo",IF(Tabla134[[#This Row],[Rating]]&lt;4,"Regular",IF(Tabla134[[#This Row],[Rating]]&lt;5,"Bueno","Excelente"))))</f>
        <v>Bueno</v>
      </c>
    </row>
    <row r="1382" spans="1:16" x14ac:dyDescent="0.2">
      <c r="A1382" s="7" t="s">
        <v>124</v>
      </c>
      <c r="B1382" s="7" t="s">
        <v>1078</v>
      </c>
      <c r="C1382" s="7" t="s">
        <v>216</v>
      </c>
      <c r="D1382" s="8">
        <v>2012</v>
      </c>
      <c r="E1382" s="7" t="s">
        <v>9</v>
      </c>
      <c r="F1382" s="7" t="s">
        <v>8</v>
      </c>
      <c r="G1382" s="7" t="s">
        <v>1</v>
      </c>
      <c r="H1382" s="7" t="s">
        <v>7</v>
      </c>
      <c r="I1382" s="9">
        <v>0</v>
      </c>
      <c r="J1382" s="10">
        <v>54.961399999999998</v>
      </c>
      <c r="K1382" s="11">
        <v>4.3</v>
      </c>
      <c r="L1382" s="11" t="str">
        <f>IF(Tabla134[[#This Row],[Item Weight]]&lt;$U$12,"Poco Peso",IF(Tabla134[[#This Row],[Item Weight]]&lt;$U$13,"Peso Medio","Peso Alto"))</f>
        <v>Peso Medio</v>
      </c>
      <c r="M1382" s="7">
        <v>14.65</v>
      </c>
      <c r="N1382" s="11">
        <f>IF(Tabla134[[#This Row],[Item Weight (Nulos)]]="",VLOOKUP(Tabla134[[#This Row],[Item Identifier]],'Tabla para Nulos'!$A$3:$B$1563,2,FALSE),Tabla134[[#This Row],[Item Weight (Nulos)]])</f>
        <v>14.65</v>
      </c>
      <c r="O1382" s="11" t="str">
        <f>IF(Tabla134[[#This Row],[Item Visibility]]&lt;$U$15,"Poca visibilidad",IF(Tabla134[[#This Row],[Item Visibility]]&lt;$U$16,"Visibilidad media","Mayor visibilidad"))</f>
        <v>Poca visibilidad</v>
      </c>
      <c r="P1382" s="11" t="str">
        <f>IF(Tabla134[[#This Row],[Rating]]&lt;2,"Muy Malo",IF(Tabla134[[#This Row],[Rating]]&lt;3,"Malo",IF(Tabla134[[#This Row],[Rating]]&lt;4,"Regular",IF(Tabla134[[#This Row],[Rating]]&lt;5,"Bueno","Excelente"))))</f>
        <v>Bueno</v>
      </c>
    </row>
    <row r="1383" spans="1:16" x14ac:dyDescent="0.2">
      <c r="A1383" s="7" t="s">
        <v>124</v>
      </c>
      <c r="B1383" s="7" t="s">
        <v>1020</v>
      </c>
      <c r="C1383" s="7" t="s">
        <v>4</v>
      </c>
      <c r="D1383" s="8">
        <v>2012</v>
      </c>
      <c r="E1383" s="7" t="s">
        <v>9</v>
      </c>
      <c r="F1383" s="7" t="s">
        <v>8</v>
      </c>
      <c r="G1383" s="7" t="s">
        <v>1</v>
      </c>
      <c r="H1383" s="7" t="s">
        <v>7</v>
      </c>
      <c r="I1383" s="9">
        <v>3.7953762000000002E-2</v>
      </c>
      <c r="J1383" s="10">
        <v>38.448</v>
      </c>
      <c r="K1383" s="11">
        <v>4.3</v>
      </c>
      <c r="L1383" s="11" t="str">
        <f>IF(Tabla134[[#This Row],[Item Weight]]&lt;$U$12,"Poco Peso",IF(Tabla134[[#This Row],[Item Weight]]&lt;$U$13,"Peso Medio","Peso Alto"))</f>
        <v>Peso Medio</v>
      </c>
      <c r="M1383" s="7">
        <v>11</v>
      </c>
      <c r="N1383" s="11">
        <f>IF(Tabla134[[#This Row],[Item Weight (Nulos)]]="",VLOOKUP(Tabla134[[#This Row],[Item Identifier]],'Tabla para Nulos'!$A$3:$B$1563,2,FALSE),Tabla134[[#This Row],[Item Weight (Nulos)]])</f>
        <v>11</v>
      </c>
      <c r="O1383" s="11" t="str">
        <f>IF(Tabla134[[#This Row],[Item Visibility]]&lt;$U$15,"Poca visibilidad",IF(Tabla134[[#This Row],[Item Visibility]]&lt;$U$16,"Visibilidad media","Mayor visibilidad"))</f>
        <v>Visibilidad media</v>
      </c>
      <c r="P1383" s="11" t="str">
        <f>IF(Tabla134[[#This Row],[Rating]]&lt;2,"Muy Malo",IF(Tabla134[[#This Row],[Rating]]&lt;3,"Malo",IF(Tabla134[[#This Row],[Rating]]&lt;4,"Regular",IF(Tabla134[[#This Row],[Rating]]&lt;5,"Bueno","Excelente"))))</f>
        <v>Bueno</v>
      </c>
    </row>
    <row r="1384" spans="1:16" x14ac:dyDescent="0.2">
      <c r="A1384" s="7" t="s">
        <v>124</v>
      </c>
      <c r="B1384" s="7" t="s">
        <v>635</v>
      </c>
      <c r="C1384" s="7" t="s">
        <v>4</v>
      </c>
      <c r="D1384" s="8">
        <v>2012</v>
      </c>
      <c r="E1384" s="7" t="s">
        <v>9</v>
      </c>
      <c r="F1384" s="7" t="s">
        <v>8</v>
      </c>
      <c r="G1384" s="7" t="s">
        <v>1</v>
      </c>
      <c r="H1384" s="7" t="s">
        <v>7</v>
      </c>
      <c r="I1384" s="9">
        <v>2.1010687E-2</v>
      </c>
      <c r="J1384" s="10">
        <v>131.39420000000001</v>
      </c>
      <c r="K1384" s="11">
        <v>4.3</v>
      </c>
      <c r="L1384" s="11" t="str">
        <f>IF(Tabla134[[#This Row],[Item Weight]]&lt;$U$12,"Poco Peso",IF(Tabla134[[#This Row],[Item Weight]]&lt;$U$13,"Peso Medio","Peso Alto"))</f>
        <v>Peso Medio</v>
      </c>
      <c r="M1384" s="7">
        <v>11.5</v>
      </c>
      <c r="N1384" s="11">
        <f>IF(Tabla134[[#This Row],[Item Weight (Nulos)]]="",VLOOKUP(Tabla134[[#This Row],[Item Identifier]],'Tabla para Nulos'!$A$3:$B$1563,2,FALSE),Tabla134[[#This Row],[Item Weight (Nulos)]])</f>
        <v>11.5</v>
      </c>
      <c r="O1384" s="11" t="str">
        <f>IF(Tabla134[[#This Row],[Item Visibility]]&lt;$U$15,"Poca visibilidad",IF(Tabla134[[#This Row],[Item Visibility]]&lt;$U$16,"Visibilidad media","Mayor visibilidad"))</f>
        <v>Poca visibilidad</v>
      </c>
      <c r="P1384" s="11" t="str">
        <f>IF(Tabla134[[#This Row],[Rating]]&lt;2,"Muy Malo",IF(Tabla134[[#This Row],[Rating]]&lt;3,"Malo",IF(Tabla134[[#This Row],[Rating]]&lt;4,"Regular",IF(Tabla134[[#This Row],[Rating]]&lt;5,"Bueno","Excelente"))))</f>
        <v>Bueno</v>
      </c>
    </row>
    <row r="1385" spans="1:16" x14ac:dyDescent="0.2">
      <c r="A1385" s="7" t="s">
        <v>124</v>
      </c>
      <c r="B1385" s="7" t="s">
        <v>214</v>
      </c>
      <c r="C1385" s="7" t="s">
        <v>4</v>
      </c>
      <c r="D1385" s="8">
        <v>2012</v>
      </c>
      <c r="E1385" s="7" t="s">
        <v>9</v>
      </c>
      <c r="F1385" s="7" t="s">
        <v>8</v>
      </c>
      <c r="G1385" s="7" t="s">
        <v>1</v>
      </c>
      <c r="H1385" s="7" t="s">
        <v>7</v>
      </c>
      <c r="I1385" s="9">
        <v>3.7639671999999999E-2</v>
      </c>
      <c r="J1385" s="10">
        <v>98.404200000000003</v>
      </c>
      <c r="K1385" s="11">
        <v>4.3</v>
      </c>
      <c r="L1385" s="11" t="str">
        <f>IF(Tabla134[[#This Row],[Item Weight]]&lt;$U$12,"Poco Peso",IF(Tabla134[[#This Row],[Item Weight]]&lt;$U$13,"Peso Medio","Peso Alto"))</f>
        <v>Peso Medio</v>
      </c>
      <c r="M1385" s="7">
        <v>11.6</v>
      </c>
      <c r="N1385" s="11">
        <f>IF(Tabla134[[#This Row],[Item Weight (Nulos)]]="",VLOOKUP(Tabla134[[#This Row],[Item Identifier]],'Tabla para Nulos'!$A$3:$B$1563,2,FALSE),Tabla134[[#This Row],[Item Weight (Nulos)]])</f>
        <v>11.6</v>
      </c>
      <c r="O1385" s="11" t="str">
        <f>IF(Tabla134[[#This Row],[Item Visibility]]&lt;$U$15,"Poca visibilidad",IF(Tabla134[[#This Row],[Item Visibility]]&lt;$U$16,"Visibilidad media","Mayor visibilidad"))</f>
        <v>Visibilidad media</v>
      </c>
      <c r="P1385" s="11" t="str">
        <f>IF(Tabla134[[#This Row],[Rating]]&lt;2,"Muy Malo",IF(Tabla134[[#This Row],[Rating]]&lt;3,"Malo",IF(Tabla134[[#This Row],[Rating]]&lt;4,"Regular",IF(Tabla134[[#This Row],[Rating]]&lt;5,"Bueno","Excelente"))))</f>
        <v>Bueno</v>
      </c>
    </row>
    <row r="1386" spans="1:16" x14ac:dyDescent="0.2">
      <c r="A1386" s="7" t="s">
        <v>124</v>
      </c>
      <c r="B1386" s="7" t="s">
        <v>205</v>
      </c>
      <c r="C1386" s="7" t="s">
        <v>4</v>
      </c>
      <c r="D1386" s="8">
        <v>2012</v>
      </c>
      <c r="E1386" s="7" t="s">
        <v>9</v>
      </c>
      <c r="F1386" s="7" t="s">
        <v>8</v>
      </c>
      <c r="G1386" s="7" t="s">
        <v>1</v>
      </c>
      <c r="H1386" s="7" t="s">
        <v>7</v>
      </c>
      <c r="I1386" s="9">
        <v>1.8052018999999999E-2</v>
      </c>
      <c r="J1386" s="10">
        <v>96.609399999999994</v>
      </c>
      <c r="K1386" s="11">
        <v>4.3</v>
      </c>
      <c r="L1386" s="11" t="str">
        <f>IF(Tabla134[[#This Row],[Item Weight]]&lt;$U$12,"Poco Peso",IF(Tabla134[[#This Row],[Item Weight]]&lt;$U$13,"Peso Medio","Peso Alto"))</f>
        <v>Peso Alto</v>
      </c>
      <c r="M1386" s="7">
        <v>17.850000000000001</v>
      </c>
      <c r="N1386" s="11">
        <f>IF(Tabla134[[#This Row],[Item Weight (Nulos)]]="",VLOOKUP(Tabla134[[#This Row],[Item Identifier]],'Tabla para Nulos'!$A$3:$B$1563,2,FALSE),Tabla134[[#This Row],[Item Weight (Nulos)]])</f>
        <v>17.850000000000001</v>
      </c>
      <c r="O1386" s="11" t="str">
        <f>IF(Tabla134[[#This Row],[Item Visibility]]&lt;$U$15,"Poca visibilidad",IF(Tabla134[[#This Row],[Item Visibility]]&lt;$U$16,"Visibilidad media","Mayor visibilidad"))</f>
        <v>Poca visibilidad</v>
      </c>
      <c r="P1386" s="11" t="str">
        <f>IF(Tabla134[[#This Row],[Rating]]&lt;2,"Muy Malo",IF(Tabla134[[#This Row],[Rating]]&lt;3,"Malo",IF(Tabla134[[#This Row],[Rating]]&lt;4,"Regular",IF(Tabla134[[#This Row],[Rating]]&lt;5,"Bueno","Excelente"))))</f>
        <v>Bueno</v>
      </c>
    </row>
    <row r="1387" spans="1:16" x14ac:dyDescent="0.2">
      <c r="A1387" s="7" t="s">
        <v>124</v>
      </c>
      <c r="B1387" s="7" t="s">
        <v>204</v>
      </c>
      <c r="C1387" s="7" t="s">
        <v>4</v>
      </c>
      <c r="D1387" s="8">
        <v>2012</v>
      </c>
      <c r="E1387" s="7" t="s">
        <v>9</v>
      </c>
      <c r="F1387" s="7" t="s">
        <v>8</v>
      </c>
      <c r="G1387" s="7" t="s">
        <v>1</v>
      </c>
      <c r="H1387" s="7" t="s">
        <v>7</v>
      </c>
      <c r="I1387" s="9">
        <v>8.0626601000000006E-2</v>
      </c>
      <c r="J1387" s="10">
        <v>92.543599999999998</v>
      </c>
      <c r="K1387" s="11">
        <v>4.3</v>
      </c>
      <c r="L1387" s="11" t="str">
        <f>IF(Tabla134[[#This Row],[Item Weight]]&lt;$U$12,"Poco Peso",IF(Tabla134[[#This Row],[Item Weight]]&lt;$U$13,"Peso Medio","Peso Alto"))</f>
        <v>Peso Alto</v>
      </c>
      <c r="M1387" s="7">
        <v>18.600000000000001</v>
      </c>
      <c r="N1387" s="11">
        <f>IF(Tabla134[[#This Row],[Item Weight (Nulos)]]="",VLOOKUP(Tabla134[[#This Row],[Item Identifier]],'Tabla para Nulos'!$A$3:$B$1563,2,FALSE),Tabla134[[#This Row],[Item Weight (Nulos)]])</f>
        <v>18.600000000000001</v>
      </c>
      <c r="O1387" s="11" t="str">
        <f>IF(Tabla134[[#This Row],[Item Visibility]]&lt;$U$15,"Poca visibilidad",IF(Tabla134[[#This Row],[Item Visibility]]&lt;$U$16,"Visibilidad media","Mayor visibilidad"))</f>
        <v>Visibilidad media</v>
      </c>
      <c r="P1387" s="11" t="str">
        <f>IF(Tabla134[[#This Row],[Rating]]&lt;2,"Muy Malo",IF(Tabla134[[#This Row],[Rating]]&lt;3,"Malo",IF(Tabla134[[#This Row],[Rating]]&lt;4,"Regular",IF(Tabla134[[#This Row],[Rating]]&lt;5,"Bueno","Excelente"))))</f>
        <v>Bueno</v>
      </c>
    </row>
    <row r="1388" spans="1:16" x14ac:dyDescent="0.2">
      <c r="A1388" s="7" t="s">
        <v>124</v>
      </c>
      <c r="B1388" s="7" t="s">
        <v>1580</v>
      </c>
      <c r="C1388" s="7" t="s">
        <v>4</v>
      </c>
      <c r="D1388" s="8">
        <v>2012</v>
      </c>
      <c r="E1388" s="7" t="s">
        <v>9</v>
      </c>
      <c r="F1388" s="7" t="s">
        <v>8</v>
      </c>
      <c r="G1388" s="7" t="s">
        <v>1</v>
      </c>
      <c r="H1388" s="7" t="s">
        <v>7</v>
      </c>
      <c r="I1388" s="9">
        <v>1.6132592000000001E-2</v>
      </c>
      <c r="J1388" s="10">
        <v>130.26259999999999</v>
      </c>
      <c r="K1388" s="11">
        <v>4.3</v>
      </c>
      <c r="L1388" s="11" t="str">
        <f>IF(Tabla134[[#This Row],[Item Weight]]&lt;$U$12,"Poco Peso",IF(Tabla134[[#This Row],[Item Weight]]&lt;$U$13,"Peso Medio","Peso Alto"))</f>
        <v>Peso Alto</v>
      </c>
      <c r="M1388" s="7">
        <v>18.850000000000001</v>
      </c>
      <c r="N1388" s="11">
        <f>IF(Tabla134[[#This Row],[Item Weight (Nulos)]]="",VLOOKUP(Tabla134[[#This Row],[Item Identifier]],'Tabla para Nulos'!$A$3:$B$1563,2,FALSE),Tabla134[[#This Row],[Item Weight (Nulos)]])</f>
        <v>18.850000000000001</v>
      </c>
      <c r="O1388" s="11" t="str">
        <f>IF(Tabla134[[#This Row],[Item Visibility]]&lt;$U$15,"Poca visibilidad",IF(Tabla134[[#This Row],[Item Visibility]]&lt;$U$16,"Visibilidad media","Mayor visibilidad"))</f>
        <v>Poca visibilidad</v>
      </c>
      <c r="P1388" s="11" t="str">
        <f>IF(Tabla134[[#This Row],[Rating]]&lt;2,"Muy Malo",IF(Tabla134[[#This Row],[Rating]]&lt;3,"Malo",IF(Tabla134[[#This Row],[Rating]]&lt;4,"Regular",IF(Tabla134[[#This Row],[Rating]]&lt;5,"Bueno","Excelente"))))</f>
        <v>Bueno</v>
      </c>
    </row>
    <row r="1389" spans="1:16" x14ac:dyDescent="0.2">
      <c r="A1389" s="7" t="s">
        <v>124</v>
      </c>
      <c r="B1389" s="7" t="s">
        <v>213</v>
      </c>
      <c r="C1389" s="7" t="s">
        <v>4</v>
      </c>
      <c r="D1389" s="8">
        <v>2012</v>
      </c>
      <c r="E1389" s="7" t="s">
        <v>9</v>
      </c>
      <c r="F1389" s="7" t="s">
        <v>8</v>
      </c>
      <c r="G1389" s="7" t="s">
        <v>1</v>
      </c>
      <c r="H1389" s="7" t="s">
        <v>7</v>
      </c>
      <c r="I1389" s="9">
        <v>0</v>
      </c>
      <c r="J1389" s="10">
        <v>42.877000000000002</v>
      </c>
      <c r="K1389" s="11">
        <v>4.3</v>
      </c>
      <c r="L1389" s="11" t="str">
        <f>IF(Tabla134[[#This Row],[Item Weight]]&lt;$U$12,"Poco Peso",IF(Tabla134[[#This Row],[Item Weight]]&lt;$U$13,"Peso Medio","Peso Alto"))</f>
        <v>Peso Alto</v>
      </c>
      <c r="M1389" s="7">
        <v>19.600000000000001</v>
      </c>
      <c r="N1389" s="11">
        <f>IF(Tabla134[[#This Row],[Item Weight (Nulos)]]="",VLOOKUP(Tabla134[[#This Row],[Item Identifier]],'Tabla para Nulos'!$A$3:$B$1563,2,FALSE),Tabla134[[#This Row],[Item Weight (Nulos)]])</f>
        <v>19.600000000000001</v>
      </c>
      <c r="O1389" s="11" t="str">
        <f>IF(Tabla134[[#This Row],[Item Visibility]]&lt;$U$15,"Poca visibilidad",IF(Tabla134[[#This Row],[Item Visibility]]&lt;$U$16,"Visibilidad media","Mayor visibilidad"))</f>
        <v>Poca visibilidad</v>
      </c>
      <c r="P1389" s="11" t="str">
        <f>IF(Tabla134[[#This Row],[Rating]]&lt;2,"Muy Malo",IF(Tabla134[[#This Row],[Rating]]&lt;3,"Malo",IF(Tabla134[[#This Row],[Rating]]&lt;4,"Regular",IF(Tabla134[[#This Row],[Rating]]&lt;5,"Bueno","Excelente"))))</f>
        <v>Bueno</v>
      </c>
    </row>
    <row r="1390" spans="1:16" x14ac:dyDescent="0.2">
      <c r="A1390" s="7" t="s">
        <v>124</v>
      </c>
      <c r="B1390" s="7" t="s">
        <v>874</v>
      </c>
      <c r="C1390" s="7" t="s">
        <v>171</v>
      </c>
      <c r="D1390" s="8">
        <v>2012</v>
      </c>
      <c r="E1390" s="7" t="s">
        <v>9</v>
      </c>
      <c r="F1390" s="7" t="s">
        <v>8</v>
      </c>
      <c r="G1390" s="7" t="s">
        <v>1</v>
      </c>
      <c r="H1390" s="7" t="s">
        <v>7</v>
      </c>
      <c r="I1390" s="9">
        <v>2.6225693000000001E-2</v>
      </c>
      <c r="J1390" s="10">
        <v>119.0098</v>
      </c>
      <c r="K1390" s="11">
        <v>4.3</v>
      </c>
      <c r="L1390" s="11" t="str">
        <f>IF(Tabla134[[#This Row],[Item Weight]]&lt;$U$12,"Poco Peso",IF(Tabla134[[#This Row],[Item Weight]]&lt;$U$13,"Peso Medio","Peso Alto"))</f>
        <v>Poco Peso</v>
      </c>
      <c r="M1390" s="7">
        <v>6.59</v>
      </c>
      <c r="N1390" s="11">
        <f>IF(Tabla134[[#This Row],[Item Weight (Nulos)]]="",VLOOKUP(Tabla134[[#This Row],[Item Identifier]],'Tabla para Nulos'!$A$3:$B$1563,2,FALSE),Tabla134[[#This Row],[Item Weight (Nulos)]])</f>
        <v>6.59</v>
      </c>
      <c r="O1390" s="11" t="str">
        <f>IF(Tabla134[[#This Row],[Item Visibility]]&lt;$U$15,"Poca visibilidad",IF(Tabla134[[#This Row],[Item Visibility]]&lt;$U$16,"Visibilidad media","Mayor visibilidad"))</f>
        <v>Poca visibilidad</v>
      </c>
      <c r="P1390" s="11" t="str">
        <f>IF(Tabla134[[#This Row],[Rating]]&lt;2,"Muy Malo",IF(Tabla134[[#This Row],[Rating]]&lt;3,"Malo",IF(Tabla134[[#This Row],[Rating]]&lt;4,"Regular",IF(Tabla134[[#This Row],[Rating]]&lt;5,"Bueno","Excelente"))))</f>
        <v>Bueno</v>
      </c>
    </row>
    <row r="1391" spans="1:16" x14ac:dyDescent="0.2">
      <c r="A1391" s="7" t="s">
        <v>124</v>
      </c>
      <c r="B1391" s="7" t="s">
        <v>193</v>
      </c>
      <c r="C1391" s="7" t="s">
        <v>171</v>
      </c>
      <c r="D1391" s="8">
        <v>2012</v>
      </c>
      <c r="E1391" s="7" t="s">
        <v>9</v>
      </c>
      <c r="F1391" s="7" t="s">
        <v>8</v>
      </c>
      <c r="G1391" s="7" t="s">
        <v>1</v>
      </c>
      <c r="H1391" s="7" t="s">
        <v>7</v>
      </c>
      <c r="I1391" s="9">
        <v>0.18513096100000001</v>
      </c>
      <c r="J1391" s="10">
        <v>32.921599999999998</v>
      </c>
      <c r="K1391" s="11">
        <v>4.3</v>
      </c>
      <c r="L1391" s="11" t="str">
        <f>IF(Tabla134[[#This Row],[Item Weight]]&lt;$U$12,"Poco Peso",IF(Tabla134[[#This Row],[Item Weight]]&lt;$U$13,"Peso Medio","Peso Alto"))</f>
        <v>Poco Peso</v>
      </c>
      <c r="M1391" s="7">
        <v>7.67</v>
      </c>
      <c r="N1391" s="11">
        <f>IF(Tabla134[[#This Row],[Item Weight (Nulos)]]="",VLOOKUP(Tabla134[[#This Row],[Item Identifier]],'Tabla para Nulos'!$A$3:$B$1563,2,FALSE),Tabla134[[#This Row],[Item Weight (Nulos)]])</f>
        <v>7.67</v>
      </c>
      <c r="O1391" s="11" t="str">
        <f>IF(Tabla134[[#This Row],[Item Visibility]]&lt;$U$15,"Poca visibilidad",IF(Tabla134[[#This Row],[Item Visibility]]&lt;$U$16,"Visibilidad media","Mayor visibilidad"))</f>
        <v>Mayor visibilidad</v>
      </c>
      <c r="P1391" s="11" t="str">
        <f>IF(Tabla134[[#This Row],[Rating]]&lt;2,"Muy Malo",IF(Tabla134[[#This Row],[Rating]]&lt;3,"Malo",IF(Tabla134[[#This Row],[Rating]]&lt;4,"Regular",IF(Tabla134[[#This Row],[Rating]]&lt;5,"Bueno","Excelente"))))</f>
        <v>Bueno</v>
      </c>
    </row>
    <row r="1392" spans="1:16" x14ac:dyDescent="0.2">
      <c r="A1392" s="7" t="s">
        <v>124</v>
      </c>
      <c r="B1392" s="7" t="s">
        <v>172</v>
      </c>
      <c r="C1392" s="7" t="s">
        <v>171</v>
      </c>
      <c r="D1392" s="8">
        <v>2012</v>
      </c>
      <c r="E1392" s="7" t="s">
        <v>9</v>
      </c>
      <c r="F1392" s="7" t="s">
        <v>8</v>
      </c>
      <c r="G1392" s="7" t="s">
        <v>1</v>
      </c>
      <c r="H1392" s="7" t="s">
        <v>7</v>
      </c>
      <c r="I1392" s="9">
        <v>0.17797111500000001</v>
      </c>
      <c r="J1392" s="10">
        <v>174.04220000000001</v>
      </c>
      <c r="K1392" s="11">
        <v>4.3</v>
      </c>
      <c r="L1392" s="11" t="str">
        <f>IF(Tabla134[[#This Row],[Item Weight]]&lt;$U$12,"Poco Peso",IF(Tabla134[[#This Row],[Item Weight]]&lt;$U$13,"Peso Medio","Peso Alto"))</f>
        <v>Poco Peso</v>
      </c>
      <c r="M1392" s="7">
        <v>8.43</v>
      </c>
      <c r="N1392" s="11">
        <f>IF(Tabla134[[#This Row],[Item Weight (Nulos)]]="",VLOOKUP(Tabla134[[#This Row],[Item Identifier]],'Tabla para Nulos'!$A$3:$B$1563,2,FALSE),Tabla134[[#This Row],[Item Weight (Nulos)]])</f>
        <v>8.43</v>
      </c>
      <c r="O1392" s="11" t="str">
        <f>IF(Tabla134[[#This Row],[Item Visibility]]&lt;$U$15,"Poca visibilidad",IF(Tabla134[[#This Row],[Item Visibility]]&lt;$U$16,"Visibilidad media","Mayor visibilidad"))</f>
        <v>Mayor visibilidad</v>
      </c>
      <c r="P1392" s="11" t="str">
        <f>IF(Tabla134[[#This Row],[Rating]]&lt;2,"Muy Malo",IF(Tabla134[[#This Row],[Rating]]&lt;3,"Malo",IF(Tabla134[[#This Row],[Rating]]&lt;4,"Regular",IF(Tabla134[[#This Row],[Rating]]&lt;5,"Bueno","Excelente"))))</f>
        <v>Bueno</v>
      </c>
    </row>
    <row r="1393" spans="1:16" x14ac:dyDescent="0.2">
      <c r="A1393" s="7" t="s">
        <v>124</v>
      </c>
      <c r="B1393" s="7" t="s">
        <v>626</v>
      </c>
      <c r="C1393" s="7" t="s">
        <v>171</v>
      </c>
      <c r="D1393" s="8">
        <v>2012</v>
      </c>
      <c r="E1393" s="7" t="s">
        <v>9</v>
      </c>
      <c r="F1393" s="7" t="s">
        <v>8</v>
      </c>
      <c r="G1393" s="7" t="s">
        <v>1</v>
      </c>
      <c r="H1393" s="7" t="s">
        <v>7</v>
      </c>
      <c r="I1393" s="9">
        <v>9.3159232999999994E-2</v>
      </c>
      <c r="J1393" s="10">
        <v>55.7956</v>
      </c>
      <c r="K1393" s="11">
        <v>4.3</v>
      </c>
      <c r="L1393" s="11" t="str">
        <f>IF(Tabla134[[#This Row],[Item Weight]]&lt;$U$12,"Poco Peso",IF(Tabla134[[#This Row],[Item Weight]]&lt;$U$13,"Peso Medio","Peso Alto"))</f>
        <v>Peso Medio</v>
      </c>
      <c r="M1393" s="7">
        <v>8.9700000000000006</v>
      </c>
      <c r="N1393" s="11">
        <f>IF(Tabla134[[#This Row],[Item Weight (Nulos)]]="",VLOOKUP(Tabla134[[#This Row],[Item Identifier]],'Tabla para Nulos'!$A$3:$B$1563,2,FALSE),Tabla134[[#This Row],[Item Weight (Nulos)]])</f>
        <v>8.9700000000000006</v>
      </c>
      <c r="O1393" s="11" t="str">
        <f>IF(Tabla134[[#This Row],[Item Visibility]]&lt;$U$15,"Poca visibilidad",IF(Tabla134[[#This Row],[Item Visibility]]&lt;$U$16,"Visibilidad media","Mayor visibilidad"))</f>
        <v>Visibilidad media</v>
      </c>
      <c r="P1393" s="11" t="str">
        <f>IF(Tabla134[[#This Row],[Rating]]&lt;2,"Muy Malo",IF(Tabla134[[#This Row],[Rating]]&lt;3,"Malo",IF(Tabla134[[#This Row],[Rating]]&lt;4,"Regular",IF(Tabla134[[#This Row],[Rating]]&lt;5,"Bueno","Excelente"))))</f>
        <v>Bueno</v>
      </c>
    </row>
    <row r="1394" spans="1:16" x14ac:dyDescent="0.2">
      <c r="A1394" s="7" t="s">
        <v>124</v>
      </c>
      <c r="B1394" s="7" t="s">
        <v>1468</v>
      </c>
      <c r="C1394" s="7" t="s">
        <v>171</v>
      </c>
      <c r="D1394" s="8">
        <v>2012</v>
      </c>
      <c r="E1394" s="7" t="s">
        <v>9</v>
      </c>
      <c r="F1394" s="7" t="s">
        <v>8</v>
      </c>
      <c r="G1394" s="7" t="s">
        <v>1</v>
      </c>
      <c r="H1394" s="7" t="s">
        <v>7</v>
      </c>
      <c r="I1394" s="9">
        <v>1.4296484E-2</v>
      </c>
      <c r="J1394" s="10">
        <v>53.761400000000002</v>
      </c>
      <c r="K1394" s="11">
        <v>4.3</v>
      </c>
      <c r="L1394" s="11" t="str">
        <f>IF(Tabla134[[#This Row],[Item Weight]]&lt;$U$12,"Poco Peso",IF(Tabla134[[#This Row],[Item Weight]]&lt;$U$13,"Peso Medio","Peso Alto"))</f>
        <v>Peso Alto</v>
      </c>
      <c r="M1394" s="7">
        <v>19.5</v>
      </c>
      <c r="N1394" s="11">
        <f>IF(Tabla134[[#This Row],[Item Weight (Nulos)]]="",VLOOKUP(Tabla134[[#This Row],[Item Identifier]],'Tabla para Nulos'!$A$3:$B$1563,2,FALSE),Tabla134[[#This Row],[Item Weight (Nulos)]])</f>
        <v>19.5</v>
      </c>
      <c r="O1394" s="11" t="str">
        <f>IF(Tabla134[[#This Row],[Item Visibility]]&lt;$U$15,"Poca visibilidad",IF(Tabla134[[#This Row],[Item Visibility]]&lt;$U$16,"Visibilidad media","Mayor visibilidad"))</f>
        <v>Poca visibilidad</v>
      </c>
      <c r="P1394" s="11" t="str">
        <f>IF(Tabla134[[#This Row],[Rating]]&lt;2,"Muy Malo",IF(Tabla134[[#This Row],[Rating]]&lt;3,"Malo",IF(Tabla134[[#This Row],[Rating]]&lt;4,"Regular",IF(Tabla134[[#This Row],[Rating]]&lt;5,"Bueno","Excelente"))))</f>
        <v>Bueno</v>
      </c>
    </row>
    <row r="1395" spans="1:16" x14ac:dyDescent="0.2">
      <c r="A1395" s="7" t="s">
        <v>124</v>
      </c>
      <c r="B1395" s="7" t="s">
        <v>1005</v>
      </c>
      <c r="C1395" s="7" t="s">
        <v>171</v>
      </c>
      <c r="D1395" s="8">
        <v>2012</v>
      </c>
      <c r="E1395" s="7" t="s">
        <v>9</v>
      </c>
      <c r="F1395" s="7" t="s">
        <v>8</v>
      </c>
      <c r="G1395" s="7" t="s">
        <v>1</v>
      </c>
      <c r="H1395" s="7" t="s">
        <v>7</v>
      </c>
      <c r="I1395" s="9">
        <v>0.14350637599999999</v>
      </c>
      <c r="J1395" s="10">
        <v>34.719000000000001</v>
      </c>
      <c r="K1395" s="11">
        <v>4.3</v>
      </c>
      <c r="L1395" s="11" t="str">
        <f>IF(Tabla134[[#This Row],[Item Weight]]&lt;$U$12,"Poco Peso",IF(Tabla134[[#This Row],[Item Weight]]&lt;$U$13,"Peso Medio","Peso Alto"))</f>
        <v>Peso Alto</v>
      </c>
      <c r="M1395" s="7">
        <v>20.5</v>
      </c>
      <c r="N1395" s="11">
        <f>IF(Tabla134[[#This Row],[Item Weight (Nulos)]]="",VLOOKUP(Tabla134[[#This Row],[Item Identifier]],'Tabla para Nulos'!$A$3:$B$1563,2,FALSE),Tabla134[[#This Row],[Item Weight (Nulos)]])</f>
        <v>20.5</v>
      </c>
      <c r="O1395" s="11" t="str">
        <f>IF(Tabla134[[#This Row],[Item Visibility]]&lt;$U$15,"Poca visibilidad",IF(Tabla134[[#This Row],[Item Visibility]]&lt;$U$16,"Visibilidad media","Mayor visibilidad"))</f>
        <v>Mayor visibilidad</v>
      </c>
      <c r="P1395" s="11" t="str">
        <f>IF(Tabla134[[#This Row],[Rating]]&lt;2,"Muy Malo",IF(Tabla134[[#This Row],[Rating]]&lt;3,"Malo",IF(Tabla134[[#This Row],[Rating]]&lt;4,"Regular",IF(Tabla134[[#This Row],[Rating]]&lt;5,"Bueno","Excelente"))))</f>
        <v>Bueno</v>
      </c>
    </row>
    <row r="1396" spans="1:16" x14ac:dyDescent="0.2">
      <c r="A1396" s="7" t="s">
        <v>124</v>
      </c>
      <c r="B1396" s="7" t="s">
        <v>1407</v>
      </c>
      <c r="C1396" s="7" t="s">
        <v>165</v>
      </c>
      <c r="D1396" s="8">
        <v>2012</v>
      </c>
      <c r="E1396" s="7" t="s">
        <v>9</v>
      </c>
      <c r="F1396" s="7" t="s">
        <v>8</v>
      </c>
      <c r="G1396" s="7" t="s">
        <v>1</v>
      </c>
      <c r="H1396" s="7" t="s">
        <v>7</v>
      </c>
      <c r="I1396" s="9">
        <v>1.5700603E-2</v>
      </c>
      <c r="J1396" s="10">
        <v>141.14699999999999</v>
      </c>
      <c r="K1396" s="11">
        <v>4.3</v>
      </c>
      <c r="L1396" s="11" t="str">
        <f>IF(Tabla134[[#This Row],[Item Weight]]&lt;$U$12,"Poco Peso",IF(Tabla134[[#This Row],[Item Weight]]&lt;$U$13,"Peso Medio","Peso Alto"))</f>
        <v>Peso Medio</v>
      </c>
      <c r="M1396" s="7">
        <v>15.35</v>
      </c>
      <c r="N1396" s="11">
        <f>IF(Tabla134[[#This Row],[Item Weight (Nulos)]]="",VLOOKUP(Tabla134[[#This Row],[Item Identifier]],'Tabla para Nulos'!$A$3:$B$1563,2,FALSE),Tabla134[[#This Row],[Item Weight (Nulos)]])</f>
        <v>15.35</v>
      </c>
      <c r="O1396" s="11" t="str">
        <f>IF(Tabla134[[#This Row],[Item Visibility]]&lt;$U$15,"Poca visibilidad",IF(Tabla134[[#This Row],[Item Visibility]]&lt;$U$16,"Visibilidad media","Mayor visibilidad"))</f>
        <v>Poca visibilidad</v>
      </c>
      <c r="P1396" s="11" t="str">
        <f>IF(Tabla134[[#This Row],[Rating]]&lt;2,"Muy Malo",IF(Tabla134[[#This Row],[Rating]]&lt;3,"Malo",IF(Tabla134[[#This Row],[Rating]]&lt;4,"Regular",IF(Tabla134[[#This Row],[Rating]]&lt;5,"Bueno","Excelente"))))</f>
        <v>Bueno</v>
      </c>
    </row>
    <row r="1397" spans="1:16" x14ac:dyDescent="0.2">
      <c r="A1397" s="7" t="s">
        <v>124</v>
      </c>
      <c r="B1397" s="7" t="s">
        <v>1538</v>
      </c>
      <c r="C1397" s="7" t="s">
        <v>165</v>
      </c>
      <c r="D1397" s="8">
        <v>2012</v>
      </c>
      <c r="E1397" s="7" t="s">
        <v>9</v>
      </c>
      <c r="F1397" s="7" t="s">
        <v>8</v>
      </c>
      <c r="G1397" s="7" t="s">
        <v>1</v>
      </c>
      <c r="H1397" s="7" t="s">
        <v>7</v>
      </c>
      <c r="I1397" s="9">
        <v>6.6829874999999997E-2</v>
      </c>
      <c r="J1397" s="10">
        <v>185.5924</v>
      </c>
      <c r="K1397" s="11">
        <v>4.3</v>
      </c>
      <c r="L1397" s="11" t="str">
        <f>IF(Tabla134[[#This Row],[Item Weight]]&lt;$U$12,"Poco Peso",IF(Tabla134[[#This Row],[Item Weight]]&lt;$U$13,"Peso Medio","Peso Alto"))</f>
        <v>Peso Medio</v>
      </c>
      <c r="M1397" s="7">
        <v>15.6</v>
      </c>
      <c r="N1397" s="11">
        <f>IF(Tabla134[[#This Row],[Item Weight (Nulos)]]="",VLOOKUP(Tabla134[[#This Row],[Item Identifier]],'Tabla para Nulos'!$A$3:$B$1563,2,FALSE),Tabla134[[#This Row],[Item Weight (Nulos)]])</f>
        <v>15.6</v>
      </c>
      <c r="O1397" s="11" t="str">
        <f>IF(Tabla134[[#This Row],[Item Visibility]]&lt;$U$15,"Poca visibilidad",IF(Tabla134[[#This Row],[Item Visibility]]&lt;$U$16,"Visibilidad media","Mayor visibilidad"))</f>
        <v>Visibilidad media</v>
      </c>
      <c r="P1397" s="11" t="str">
        <f>IF(Tabla134[[#This Row],[Rating]]&lt;2,"Muy Malo",IF(Tabla134[[#This Row],[Rating]]&lt;3,"Malo",IF(Tabla134[[#This Row],[Rating]]&lt;4,"Regular",IF(Tabla134[[#This Row],[Rating]]&lt;5,"Bueno","Excelente"))))</f>
        <v>Bueno</v>
      </c>
    </row>
    <row r="1398" spans="1:16" x14ac:dyDescent="0.2">
      <c r="A1398" s="7" t="s">
        <v>124</v>
      </c>
      <c r="B1398" s="7" t="s">
        <v>709</v>
      </c>
      <c r="C1398" s="7" t="s">
        <v>165</v>
      </c>
      <c r="D1398" s="8">
        <v>2012</v>
      </c>
      <c r="E1398" s="7" t="s">
        <v>9</v>
      </c>
      <c r="F1398" s="7" t="s">
        <v>8</v>
      </c>
      <c r="G1398" s="7" t="s">
        <v>1</v>
      </c>
      <c r="H1398" s="7" t="s">
        <v>7</v>
      </c>
      <c r="I1398" s="9">
        <v>8.1453600000000001E-2</v>
      </c>
      <c r="J1398" s="10">
        <v>36.819000000000003</v>
      </c>
      <c r="K1398" s="11">
        <v>4.3</v>
      </c>
      <c r="L1398" s="11" t="str">
        <f>IF(Tabla134[[#This Row],[Item Weight]]&lt;$U$12,"Poco Peso",IF(Tabla134[[#This Row],[Item Weight]]&lt;$U$13,"Peso Medio","Peso Alto"))</f>
        <v>Peso Alto</v>
      </c>
      <c r="M1398" s="7">
        <v>20</v>
      </c>
      <c r="N1398" s="11">
        <f>IF(Tabla134[[#This Row],[Item Weight (Nulos)]]="",VLOOKUP(Tabla134[[#This Row],[Item Identifier]],'Tabla para Nulos'!$A$3:$B$1563,2,FALSE),Tabla134[[#This Row],[Item Weight (Nulos)]])</f>
        <v>20</v>
      </c>
      <c r="O1398" s="11" t="str">
        <f>IF(Tabla134[[#This Row],[Item Visibility]]&lt;$U$15,"Poca visibilidad",IF(Tabla134[[#This Row],[Item Visibility]]&lt;$U$16,"Visibilidad media","Mayor visibilidad"))</f>
        <v>Visibilidad media</v>
      </c>
      <c r="P1398" s="11" t="str">
        <f>IF(Tabla134[[#This Row],[Rating]]&lt;2,"Muy Malo",IF(Tabla134[[#This Row],[Rating]]&lt;3,"Malo",IF(Tabla134[[#This Row],[Rating]]&lt;4,"Regular",IF(Tabla134[[#This Row],[Rating]]&lt;5,"Bueno","Excelente"))))</f>
        <v>Bueno</v>
      </c>
    </row>
    <row r="1399" spans="1:16" x14ac:dyDescent="0.2">
      <c r="A1399" s="7" t="s">
        <v>124</v>
      </c>
      <c r="B1399" s="7" t="s">
        <v>1063</v>
      </c>
      <c r="C1399" s="7" t="s">
        <v>14</v>
      </c>
      <c r="D1399" s="8">
        <v>2012</v>
      </c>
      <c r="E1399" s="7" t="s">
        <v>9</v>
      </c>
      <c r="F1399" s="7" t="s">
        <v>8</v>
      </c>
      <c r="G1399" s="7" t="s">
        <v>1</v>
      </c>
      <c r="H1399" s="7" t="s">
        <v>7</v>
      </c>
      <c r="I1399" s="9">
        <v>7.2097448999999994E-2</v>
      </c>
      <c r="J1399" s="10">
        <v>119.3098</v>
      </c>
      <c r="K1399" s="11">
        <v>4.3</v>
      </c>
      <c r="L1399" s="11" t="str">
        <f>IF(Tabla134[[#This Row],[Item Weight]]&lt;$U$12,"Poco Peso",IF(Tabla134[[#This Row],[Item Weight]]&lt;$U$13,"Peso Medio","Peso Alto"))</f>
        <v>Poco Peso</v>
      </c>
      <c r="M1399" s="7">
        <v>6.1950000000000003</v>
      </c>
      <c r="N1399" s="11">
        <f>IF(Tabla134[[#This Row],[Item Weight (Nulos)]]="",VLOOKUP(Tabla134[[#This Row],[Item Identifier]],'Tabla para Nulos'!$A$3:$B$1563,2,FALSE),Tabla134[[#This Row],[Item Weight (Nulos)]])</f>
        <v>6.1950000000000003</v>
      </c>
      <c r="O1399" s="11" t="str">
        <f>IF(Tabla134[[#This Row],[Item Visibility]]&lt;$U$15,"Poca visibilidad",IF(Tabla134[[#This Row],[Item Visibility]]&lt;$U$16,"Visibilidad media","Mayor visibilidad"))</f>
        <v>Visibilidad media</v>
      </c>
      <c r="P1399" s="11" t="str">
        <f>IF(Tabla134[[#This Row],[Rating]]&lt;2,"Muy Malo",IF(Tabla134[[#This Row],[Rating]]&lt;3,"Malo",IF(Tabla134[[#This Row],[Rating]]&lt;4,"Regular",IF(Tabla134[[#This Row],[Rating]]&lt;5,"Bueno","Excelente"))))</f>
        <v>Bueno</v>
      </c>
    </row>
    <row r="1400" spans="1:16" x14ac:dyDescent="0.2">
      <c r="A1400" s="7" t="s">
        <v>124</v>
      </c>
      <c r="B1400" s="7" t="s">
        <v>149</v>
      </c>
      <c r="C1400" s="7" t="s">
        <v>14</v>
      </c>
      <c r="D1400" s="8">
        <v>2012</v>
      </c>
      <c r="E1400" s="7" t="s">
        <v>9</v>
      </c>
      <c r="F1400" s="7" t="s">
        <v>8</v>
      </c>
      <c r="G1400" s="7" t="s">
        <v>1</v>
      </c>
      <c r="H1400" s="7" t="s">
        <v>7</v>
      </c>
      <c r="I1400" s="9">
        <v>0.16021655200000001</v>
      </c>
      <c r="J1400" s="10">
        <v>93.512</v>
      </c>
      <c r="K1400" s="11">
        <v>4.3</v>
      </c>
      <c r="L1400" s="11" t="str">
        <f>IF(Tabla134[[#This Row],[Item Weight]]&lt;$U$12,"Poco Peso",IF(Tabla134[[#This Row],[Item Weight]]&lt;$U$13,"Peso Medio","Peso Alto"))</f>
        <v>Poco Peso</v>
      </c>
      <c r="M1400" s="7">
        <v>7.3650000000000002</v>
      </c>
      <c r="N1400" s="11">
        <f>IF(Tabla134[[#This Row],[Item Weight (Nulos)]]="",VLOOKUP(Tabla134[[#This Row],[Item Identifier]],'Tabla para Nulos'!$A$3:$B$1563,2,FALSE),Tabla134[[#This Row],[Item Weight (Nulos)]])</f>
        <v>7.3650000000000002</v>
      </c>
      <c r="O1400" s="11" t="str">
        <f>IF(Tabla134[[#This Row],[Item Visibility]]&lt;$U$15,"Poca visibilidad",IF(Tabla134[[#This Row],[Item Visibility]]&lt;$U$16,"Visibilidad media","Mayor visibilidad"))</f>
        <v>Mayor visibilidad</v>
      </c>
      <c r="P1400" s="11" t="str">
        <f>IF(Tabla134[[#This Row],[Rating]]&lt;2,"Muy Malo",IF(Tabla134[[#This Row],[Rating]]&lt;3,"Malo",IF(Tabla134[[#This Row],[Rating]]&lt;4,"Regular",IF(Tabla134[[#This Row],[Rating]]&lt;5,"Bueno","Excelente"))))</f>
        <v>Bueno</v>
      </c>
    </row>
    <row r="1401" spans="1:16" x14ac:dyDescent="0.2">
      <c r="A1401" s="7" t="s">
        <v>124</v>
      </c>
      <c r="B1401" s="7" t="s">
        <v>1483</v>
      </c>
      <c r="C1401" s="7" t="s">
        <v>14</v>
      </c>
      <c r="D1401" s="8">
        <v>2012</v>
      </c>
      <c r="E1401" s="7" t="s">
        <v>9</v>
      </c>
      <c r="F1401" s="7" t="s">
        <v>8</v>
      </c>
      <c r="G1401" s="7" t="s">
        <v>1</v>
      </c>
      <c r="H1401" s="7" t="s">
        <v>7</v>
      </c>
      <c r="I1401" s="9">
        <v>1.5900971E-2</v>
      </c>
      <c r="J1401" s="10">
        <v>163.821</v>
      </c>
      <c r="K1401" s="11">
        <v>4.3</v>
      </c>
      <c r="L1401" s="11" t="str">
        <f>IF(Tabla134[[#This Row],[Item Weight]]&lt;$U$12,"Poco Peso",IF(Tabla134[[#This Row],[Item Weight]]&lt;$U$13,"Peso Medio","Peso Alto"))</f>
        <v>Poco Peso</v>
      </c>
      <c r="M1401" s="7">
        <v>7.9450000000000003</v>
      </c>
      <c r="N1401" s="11">
        <f>IF(Tabla134[[#This Row],[Item Weight (Nulos)]]="",VLOOKUP(Tabla134[[#This Row],[Item Identifier]],'Tabla para Nulos'!$A$3:$B$1563,2,FALSE),Tabla134[[#This Row],[Item Weight (Nulos)]])</f>
        <v>7.9450000000000003</v>
      </c>
      <c r="O1401" s="11" t="str">
        <f>IF(Tabla134[[#This Row],[Item Visibility]]&lt;$U$15,"Poca visibilidad",IF(Tabla134[[#This Row],[Item Visibility]]&lt;$U$16,"Visibilidad media","Mayor visibilidad"))</f>
        <v>Poca visibilidad</v>
      </c>
      <c r="P1401" s="11" t="str">
        <f>IF(Tabla134[[#This Row],[Rating]]&lt;2,"Muy Malo",IF(Tabla134[[#This Row],[Rating]]&lt;3,"Malo",IF(Tabla134[[#This Row],[Rating]]&lt;4,"Regular",IF(Tabla134[[#This Row],[Rating]]&lt;5,"Bueno","Excelente"))))</f>
        <v>Bueno</v>
      </c>
    </row>
    <row r="1402" spans="1:16" x14ac:dyDescent="0.2">
      <c r="A1402" s="7" t="s">
        <v>124</v>
      </c>
      <c r="B1402" s="7" t="s">
        <v>151</v>
      </c>
      <c r="C1402" s="7" t="s">
        <v>14</v>
      </c>
      <c r="D1402" s="8">
        <v>2012</v>
      </c>
      <c r="E1402" s="7" t="s">
        <v>9</v>
      </c>
      <c r="F1402" s="7" t="s">
        <v>8</v>
      </c>
      <c r="G1402" s="7" t="s">
        <v>1</v>
      </c>
      <c r="H1402" s="7" t="s">
        <v>7</v>
      </c>
      <c r="I1402" s="9">
        <v>4.1009558000000002E-2</v>
      </c>
      <c r="J1402" s="10">
        <v>141.24959999999999</v>
      </c>
      <c r="K1402" s="11">
        <v>4.3</v>
      </c>
      <c r="L1402" s="11" t="str">
        <f>IF(Tabla134[[#This Row],[Item Weight]]&lt;$U$12,"Poco Peso",IF(Tabla134[[#This Row],[Item Weight]]&lt;$U$13,"Peso Medio","Peso Alto"))</f>
        <v>Peso Medio</v>
      </c>
      <c r="M1402" s="7">
        <v>16</v>
      </c>
      <c r="N1402" s="11">
        <f>IF(Tabla134[[#This Row],[Item Weight (Nulos)]]="",VLOOKUP(Tabla134[[#This Row],[Item Identifier]],'Tabla para Nulos'!$A$3:$B$1563,2,FALSE),Tabla134[[#This Row],[Item Weight (Nulos)]])</f>
        <v>16</v>
      </c>
      <c r="O1402" s="11" t="str">
        <f>IF(Tabla134[[#This Row],[Item Visibility]]&lt;$U$15,"Poca visibilidad",IF(Tabla134[[#This Row],[Item Visibility]]&lt;$U$16,"Visibilidad media","Mayor visibilidad"))</f>
        <v>Visibilidad media</v>
      </c>
      <c r="P1402" s="11" t="str">
        <f>IF(Tabla134[[#This Row],[Rating]]&lt;2,"Muy Malo",IF(Tabla134[[#This Row],[Rating]]&lt;3,"Malo",IF(Tabla134[[#This Row],[Rating]]&lt;4,"Regular",IF(Tabla134[[#This Row],[Rating]]&lt;5,"Bueno","Excelente"))))</f>
        <v>Bueno</v>
      </c>
    </row>
    <row r="1403" spans="1:16" x14ac:dyDescent="0.2">
      <c r="A1403" s="7" t="s">
        <v>124</v>
      </c>
      <c r="B1403" s="7" t="s">
        <v>1520</v>
      </c>
      <c r="C1403" s="7" t="s">
        <v>14</v>
      </c>
      <c r="D1403" s="8">
        <v>2012</v>
      </c>
      <c r="E1403" s="7" t="s">
        <v>9</v>
      </c>
      <c r="F1403" s="7" t="s">
        <v>8</v>
      </c>
      <c r="G1403" s="7" t="s">
        <v>1</v>
      </c>
      <c r="H1403" s="7" t="s">
        <v>7</v>
      </c>
      <c r="I1403" s="9">
        <v>7.6089711000000004E-2</v>
      </c>
      <c r="J1403" s="10">
        <v>212.92179999999999</v>
      </c>
      <c r="K1403" s="11">
        <v>4.3</v>
      </c>
      <c r="L1403" s="11" t="str">
        <f>IF(Tabla134[[#This Row],[Item Weight]]&lt;$U$12,"Poco Peso",IF(Tabla134[[#This Row],[Item Weight]]&lt;$U$13,"Peso Medio","Peso Alto"))</f>
        <v>Peso Alto</v>
      </c>
      <c r="M1403" s="7">
        <v>18.25</v>
      </c>
      <c r="N1403" s="11">
        <f>IF(Tabla134[[#This Row],[Item Weight (Nulos)]]="",VLOOKUP(Tabla134[[#This Row],[Item Identifier]],'Tabla para Nulos'!$A$3:$B$1563,2,FALSE),Tabla134[[#This Row],[Item Weight (Nulos)]])</f>
        <v>18.25</v>
      </c>
      <c r="O1403" s="11" t="str">
        <f>IF(Tabla134[[#This Row],[Item Visibility]]&lt;$U$15,"Poca visibilidad",IF(Tabla134[[#This Row],[Item Visibility]]&lt;$U$16,"Visibilidad media","Mayor visibilidad"))</f>
        <v>Visibilidad media</v>
      </c>
      <c r="P1403" s="11" t="str">
        <f>IF(Tabla134[[#This Row],[Rating]]&lt;2,"Muy Malo",IF(Tabla134[[#This Row],[Rating]]&lt;3,"Malo",IF(Tabla134[[#This Row],[Rating]]&lt;4,"Regular",IF(Tabla134[[#This Row],[Rating]]&lt;5,"Bueno","Excelente"))))</f>
        <v>Bueno</v>
      </c>
    </row>
    <row r="1404" spans="1:16" x14ac:dyDescent="0.2">
      <c r="A1404" s="7" t="s">
        <v>124</v>
      </c>
      <c r="B1404" s="7" t="s">
        <v>1419</v>
      </c>
      <c r="C1404" s="7" t="s">
        <v>14</v>
      </c>
      <c r="D1404" s="8">
        <v>2012</v>
      </c>
      <c r="E1404" s="7" t="s">
        <v>9</v>
      </c>
      <c r="F1404" s="7" t="s">
        <v>8</v>
      </c>
      <c r="G1404" s="7" t="s">
        <v>1</v>
      </c>
      <c r="H1404" s="7" t="s">
        <v>7</v>
      </c>
      <c r="I1404" s="9">
        <v>3.9638705000000003E-2</v>
      </c>
      <c r="J1404" s="10">
        <v>166.05260000000001</v>
      </c>
      <c r="K1404" s="11">
        <v>4.3</v>
      </c>
      <c r="L1404" s="11" t="str">
        <f>IF(Tabla134[[#This Row],[Item Weight]]&lt;$U$12,"Poco Peso",IF(Tabla134[[#This Row],[Item Weight]]&lt;$U$13,"Peso Medio","Peso Alto"))</f>
        <v>Peso Alto</v>
      </c>
      <c r="M1404" s="7">
        <v>19.600000000000001</v>
      </c>
      <c r="N1404" s="11">
        <f>IF(Tabla134[[#This Row],[Item Weight (Nulos)]]="",VLOOKUP(Tabla134[[#This Row],[Item Identifier]],'Tabla para Nulos'!$A$3:$B$1563,2,FALSE),Tabla134[[#This Row],[Item Weight (Nulos)]])</f>
        <v>19.600000000000001</v>
      </c>
      <c r="O1404" s="11" t="str">
        <f>IF(Tabla134[[#This Row],[Item Visibility]]&lt;$U$15,"Poca visibilidad",IF(Tabla134[[#This Row],[Item Visibility]]&lt;$U$16,"Visibilidad media","Mayor visibilidad"))</f>
        <v>Visibilidad media</v>
      </c>
      <c r="P1404" s="11" t="str">
        <f>IF(Tabla134[[#This Row],[Rating]]&lt;2,"Muy Malo",IF(Tabla134[[#This Row],[Rating]]&lt;3,"Malo",IF(Tabla134[[#This Row],[Rating]]&lt;4,"Regular",IF(Tabla134[[#This Row],[Rating]]&lt;5,"Bueno","Excelente"))))</f>
        <v>Bueno</v>
      </c>
    </row>
    <row r="1405" spans="1:16" x14ac:dyDescent="0.2">
      <c r="A1405" s="7" t="s">
        <v>124</v>
      </c>
      <c r="B1405" s="7" t="s">
        <v>1054</v>
      </c>
      <c r="C1405" s="7" t="s">
        <v>19</v>
      </c>
      <c r="D1405" s="8">
        <v>2012</v>
      </c>
      <c r="E1405" s="7" t="s">
        <v>9</v>
      </c>
      <c r="F1405" s="7" t="s">
        <v>8</v>
      </c>
      <c r="G1405" s="7" t="s">
        <v>1</v>
      </c>
      <c r="H1405" s="7" t="s">
        <v>7</v>
      </c>
      <c r="I1405" s="9">
        <v>1.3863257E-2</v>
      </c>
      <c r="J1405" s="10">
        <v>45.106000000000002</v>
      </c>
      <c r="K1405" s="11">
        <v>4.3</v>
      </c>
      <c r="L1405" s="11" t="str">
        <f>IF(Tabla134[[#This Row],[Item Weight]]&lt;$U$12,"Poco Peso",IF(Tabla134[[#This Row],[Item Weight]]&lt;$U$13,"Peso Medio","Peso Alto"))</f>
        <v>Peso Medio</v>
      </c>
      <c r="M1405" s="7">
        <v>9.8000000000000007</v>
      </c>
      <c r="N1405" s="11">
        <f>IF(Tabla134[[#This Row],[Item Weight (Nulos)]]="",VLOOKUP(Tabla134[[#This Row],[Item Identifier]],'Tabla para Nulos'!$A$3:$B$1563,2,FALSE),Tabla134[[#This Row],[Item Weight (Nulos)]])</f>
        <v>9.8000000000000007</v>
      </c>
      <c r="O1405" s="11" t="str">
        <f>IF(Tabla134[[#This Row],[Item Visibility]]&lt;$U$15,"Poca visibilidad",IF(Tabla134[[#This Row],[Item Visibility]]&lt;$U$16,"Visibilidad media","Mayor visibilidad"))</f>
        <v>Poca visibilidad</v>
      </c>
      <c r="P1405" s="11" t="str">
        <f>IF(Tabla134[[#This Row],[Rating]]&lt;2,"Muy Malo",IF(Tabla134[[#This Row],[Rating]]&lt;3,"Malo",IF(Tabla134[[#This Row],[Rating]]&lt;4,"Regular",IF(Tabla134[[#This Row],[Rating]]&lt;5,"Bueno","Excelente"))))</f>
        <v>Bueno</v>
      </c>
    </row>
    <row r="1406" spans="1:16" x14ac:dyDescent="0.2">
      <c r="A1406" s="7" t="s">
        <v>124</v>
      </c>
      <c r="B1406" s="7" t="s">
        <v>1051</v>
      </c>
      <c r="C1406" s="7" t="s">
        <v>19</v>
      </c>
      <c r="D1406" s="8">
        <v>2012</v>
      </c>
      <c r="E1406" s="7" t="s">
        <v>9</v>
      </c>
      <c r="F1406" s="7" t="s">
        <v>8</v>
      </c>
      <c r="G1406" s="7" t="s">
        <v>1</v>
      </c>
      <c r="H1406" s="7" t="s">
        <v>7</v>
      </c>
      <c r="I1406" s="9">
        <v>5.6516756000000001E-2</v>
      </c>
      <c r="J1406" s="10">
        <v>143.4812</v>
      </c>
      <c r="K1406" s="11">
        <v>4.3</v>
      </c>
      <c r="L1406" s="11" t="str">
        <f>IF(Tabla134[[#This Row],[Item Weight]]&lt;$U$12,"Poco Peso",IF(Tabla134[[#This Row],[Item Weight]]&lt;$U$13,"Peso Medio","Peso Alto"))</f>
        <v>Peso Medio</v>
      </c>
      <c r="M1406" s="7">
        <v>13.15</v>
      </c>
      <c r="N1406" s="11">
        <f>IF(Tabla134[[#This Row],[Item Weight (Nulos)]]="",VLOOKUP(Tabla134[[#This Row],[Item Identifier]],'Tabla para Nulos'!$A$3:$B$1563,2,FALSE),Tabla134[[#This Row],[Item Weight (Nulos)]])</f>
        <v>13.15</v>
      </c>
      <c r="O1406" s="11" t="str">
        <f>IF(Tabla134[[#This Row],[Item Visibility]]&lt;$U$15,"Poca visibilidad",IF(Tabla134[[#This Row],[Item Visibility]]&lt;$U$16,"Visibilidad media","Mayor visibilidad"))</f>
        <v>Visibilidad media</v>
      </c>
      <c r="P1406" s="11" t="str">
        <f>IF(Tabla134[[#This Row],[Rating]]&lt;2,"Muy Malo",IF(Tabla134[[#This Row],[Rating]]&lt;3,"Malo",IF(Tabla134[[#This Row],[Rating]]&lt;4,"Regular",IF(Tabla134[[#This Row],[Rating]]&lt;5,"Bueno","Excelente"))))</f>
        <v>Bueno</v>
      </c>
    </row>
    <row r="1407" spans="1:16" x14ac:dyDescent="0.2">
      <c r="A1407" s="7" t="s">
        <v>124</v>
      </c>
      <c r="B1407" s="7" t="s">
        <v>1439</v>
      </c>
      <c r="C1407" s="7" t="s">
        <v>19</v>
      </c>
      <c r="D1407" s="8">
        <v>2012</v>
      </c>
      <c r="E1407" s="7" t="s">
        <v>9</v>
      </c>
      <c r="F1407" s="7" t="s">
        <v>8</v>
      </c>
      <c r="G1407" s="7" t="s">
        <v>1</v>
      </c>
      <c r="H1407" s="7" t="s">
        <v>7</v>
      </c>
      <c r="I1407" s="9">
        <v>0.113072194</v>
      </c>
      <c r="J1407" s="10">
        <v>35.884799999999998</v>
      </c>
      <c r="K1407" s="11">
        <v>4.3</v>
      </c>
      <c r="L1407" s="11" t="str">
        <f>IF(Tabla134[[#This Row],[Item Weight]]&lt;$U$12,"Poco Peso",IF(Tabla134[[#This Row],[Item Weight]]&lt;$U$13,"Peso Medio","Peso Alto"))</f>
        <v>Peso Medio</v>
      </c>
      <c r="M1407" s="7">
        <v>15.2</v>
      </c>
      <c r="N1407" s="11">
        <f>IF(Tabla134[[#This Row],[Item Weight (Nulos)]]="",VLOOKUP(Tabla134[[#This Row],[Item Identifier]],'Tabla para Nulos'!$A$3:$B$1563,2,FALSE),Tabla134[[#This Row],[Item Weight (Nulos)]])</f>
        <v>15.2</v>
      </c>
      <c r="O1407" s="11" t="str">
        <f>IF(Tabla134[[#This Row],[Item Visibility]]&lt;$U$15,"Poca visibilidad",IF(Tabla134[[#This Row],[Item Visibility]]&lt;$U$16,"Visibilidad media","Mayor visibilidad"))</f>
        <v>Mayor visibilidad</v>
      </c>
      <c r="P1407" s="11" t="str">
        <f>IF(Tabla134[[#This Row],[Rating]]&lt;2,"Muy Malo",IF(Tabla134[[#This Row],[Rating]]&lt;3,"Malo",IF(Tabla134[[#This Row],[Rating]]&lt;4,"Regular",IF(Tabla134[[#This Row],[Rating]]&lt;5,"Bueno","Excelente"))))</f>
        <v>Bueno</v>
      </c>
    </row>
    <row r="1408" spans="1:16" x14ac:dyDescent="0.2">
      <c r="A1408" s="7" t="s">
        <v>6</v>
      </c>
      <c r="B1408" s="7" t="s">
        <v>1428</v>
      </c>
      <c r="C1408" s="7" t="s">
        <v>28</v>
      </c>
      <c r="D1408" s="8">
        <v>2012</v>
      </c>
      <c r="E1408" s="7" t="s">
        <v>9</v>
      </c>
      <c r="F1408" s="7" t="s">
        <v>8</v>
      </c>
      <c r="G1408" s="7" t="s">
        <v>1</v>
      </c>
      <c r="H1408" s="7" t="s">
        <v>7</v>
      </c>
      <c r="I1408" s="9">
        <v>0</v>
      </c>
      <c r="J1408" s="10">
        <v>95.012</v>
      </c>
      <c r="K1408" s="11">
        <v>4.3</v>
      </c>
      <c r="L1408" s="11" t="str">
        <f>IF(Tabla134[[#This Row],[Item Weight]]&lt;$U$12,"Poco Peso",IF(Tabla134[[#This Row],[Item Weight]]&lt;$U$13,"Peso Medio","Peso Alto"))</f>
        <v>Poco Peso</v>
      </c>
      <c r="M1408" s="7">
        <v>6.78</v>
      </c>
      <c r="N1408" s="11">
        <f>IF(Tabla134[[#This Row],[Item Weight (Nulos)]]="",VLOOKUP(Tabla134[[#This Row],[Item Identifier]],'Tabla para Nulos'!$A$3:$B$1563,2,FALSE),Tabla134[[#This Row],[Item Weight (Nulos)]])</f>
        <v>6.78</v>
      </c>
      <c r="O1408" s="11" t="str">
        <f>IF(Tabla134[[#This Row],[Item Visibility]]&lt;$U$15,"Poca visibilidad",IF(Tabla134[[#This Row],[Item Visibility]]&lt;$U$16,"Visibilidad media","Mayor visibilidad"))</f>
        <v>Poca visibilidad</v>
      </c>
      <c r="P1408" s="11" t="str">
        <f>IF(Tabla134[[#This Row],[Rating]]&lt;2,"Muy Malo",IF(Tabla134[[#This Row],[Rating]]&lt;3,"Malo",IF(Tabla134[[#This Row],[Rating]]&lt;4,"Regular",IF(Tabla134[[#This Row],[Rating]]&lt;5,"Bueno","Excelente"))))</f>
        <v>Bueno</v>
      </c>
    </row>
    <row r="1409" spans="1:16" x14ac:dyDescent="0.2">
      <c r="A1409" s="7" t="s">
        <v>6</v>
      </c>
      <c r="B1409" s="7" t="s">
        <v>117</v>
      </c>
      <c r="C1409" s="7" t="s">
        <v>28</v>
      </c>
      <c r="D1409" s="8">
        <v>2012</v>
      </c>
      <c r="E1409" s="7" t="s">
        <v>9</v>
      </c>
      <c r="F1409" s="7" t="s">
        <v>8</v>
      </c>
      <c r="G1409" s="7" t="s">
        <v>1</v>
      </c>
      <c r="H1409" s="7" t="s">
        <v>7</v>
      </c>
      <c r="I1409" s="9">
        <v>5.1697107999999999E-2</v>
      </c>
      <c r="J1409" s="10">
        <v>79.264399999999995</v>
      </c>
      <c r="K1409" s="11">
        <v>4.3</v>
      </c>
      <c r="L1409" s="11" t="str">
        <f>IF(Tabla134[[#This Row],[Item Weight]]&lt;$U$12,"Poco Peso",IF(Tabla134[[#This Row],[Item Weight]]&lt;$U$13,"Peso Medio","Peso Alto"))</f>
        <v>Peso Medio</v>
      </c>
      <c r="M1409" s="7">
        <v>9.1950000000000003</v>
      </c>
      <c r="N1409" s="11">
        <f>IF(Tabla134[[#This Row],[Item Weight (Nulos)]]="",VLOOKUP(Tabla134[[#This Row],[Item Identifier]],'Tabla para Nulos'!$A$3:$B$1563,2,FALSE),Tabla134[[#This Row],[Item Weight (Nulos)]])</f>
        <v>9.1950000000000003</v>
      </c>
      <c r="O1409" s="11" t="str">
        <f>IF(Tabla134[[#This Row],[Item Visibility]]&lt;$U$15,"Poca visibilidad",IF(Tabla134[[#This Row],[Item Visibility]]&lt;$U$16,"Visibilidad media","Mayor visibilidad"))</f>
        <v>Visibilidad media</v>
      </c>
      <c r="P1409" s="11" t="str">
        <f>IF(Tabla134[[#This Row],[Rating]]&lt;2,"Muy Malo",IF(Tabla134[[#This Row],[Rating]]&lt;3,"Malo",IF(Tabla134[[#This Row],[Rating]]&lt;4,"Regular",IF(Tabla134[[#This Row],[Rating]]&lt;5,"Bueno","Excelente"))))</f>
        <v>Bueno</v>
      </c>
    </row>
    <row r="1410" spans="1:16" x14ac:dyDescent="0.2">
      <c r="A1410" s="7" t="s">
        <v>6</v>
      </c>
      <c r="B1410" s="7" t="s">
        <v>1546</v>
      </c>
      <c r="C1410" s="7" t="s">
        <v>28</v>
      </c>
      <c r="D1410" s="8">
        <v>2012</v>
      </c>
      <c r="E1410" s="7" t="s">
        <v>9</v>
      </c>
      <c r="F1410" s="7" t="s">
        <v>8</v>
      </c>
      <c r="G1410" s="7" t="s">
        <v>1</v>
      </c>
      <c r="H1410" s="7" t="s">
        <v>7</v>
      </c>
      <c r="I1410" s="9">
        <v>0.100555034</v>
      </c>
      <c r="J1410" s="10">
        <v>88.885599999999997</v>
      </c>
      <c r="K1410" s="11">
        <v>4.3</v>
      </c>
      <c r="L1410" s="11" t="str">
        <f>IF(Tabla134[[#This Row],[Item Weight]]&lt;$U$12,"Poco Peso",IF(Tabla134[[#This Row],[Item Weight]]&lt;$U$13,"Peso Medio","Peso Alto"))</f>
        <v>Peso Medio</v>
      </c>
      <c r="M1410" s="7">
        <v>9.3949999999999996</v>
      </c>
      <c r="N1410" s="11">
        <f>IF(Tabla134[[#This Row],[Item Weight (Nulos)]]="",VLOOKUP(Tabla134[[#This Row],[Item Identifier]],'Tabla para Nulos'!$A$3:$B$1563,2,FALSE),Tabla134[[#This Row],[Item Weight (Nulos)]])</f>
        <v>9.3949999999999996</v>
      </c>
      <c r="O1410" s="11" t="str">
        <f>IF(Tabla134[[#This Row],[Item Visibility]]&lt;$U$15,"Poca visibilidad",IF(Tabla134[[#This Row],[Item Visibility]]&lt;$U$16,"Visibilidad media","Mayor visibilidad"))</f>
        <v>Mayor visibilidad</v>
      </c>
      <c r="P1410" s="11" t="str">
        <f>IF(Tabla134[[#This Row],[Rating]]&lt;2,"Muy Malo",IF(Tabla134[[#This Row],[Rating]]&lt;3,"Malo",IF(Tabla134[[#This Row],[Rating]]&lt;4,"Regular",IF(Tabla134[[#This Row],[Rating]]&lt;5,"Bueno","Excelente"))))</f>
        <v>Bueno</v>
      </c>
    </row>
    <row r="1411" spans="1:16" x14ac:dyDescent="0.2">
      <c r="A1411" s="7" t="s">
        <v>6</v>
      </c>
      <c r="B1411" s="7" t="s">
        <v>1502</v>
      </c>
      <c r="C1411" s="7" t="s">
        <v>28</v>
      </c>
      <c r="D1411" s="8">
        <v>2012</v>
      </c>
      <c r="E1411" s="7" t="s">
        <v>9</v>
      </c>
      <c r="F1411" s="7" t="s">
        <v>8</v>
      </c>
      <c r="G1411" s="7" t="s">
        <v>1</v>
      </c>
      <c r="H1411" s="7" t="s">
        <v>7</v>
      </c>
      <c r="I1411" s="9">
        <v>5.5805027E-2</v>
      </c>
      <c r="J1411" s="10">
        <v>53.066600000000001</v>
      </c>
      <c r="K1411" s="11">
        <v>4.3</v>
      </c>
      <c r="L1411" s="11" t="str">
        <f>IF(Tabla134[[#This Row],[Item Weight]]&lt;$U$12,"Poco Peso",IF(Tabla134[[#This Row],[Item Weight]]&lt;$U$13,"Peso Medio","Peso Alto"))</f>
        <v>Peso Medio</v>
      </c>
      <c r="M1411" s="7">
        <v>11.85</v>
      </c>
      <c r="N1411" s="11">
        <f>IF(Tabla134[[#This Row],[Item Weight (Nulos)]]="",VLOOKUP(Tabla134[[#This Row],[Item Identifier]],'Tabla para Nulos'!$A$3:$B$1563,2,FALSE),Tabla134[[#This Row],[Item Weight (Nulos)]])</f>
        <v>11.85</v>
      </c>
      <c r="O1411" s="11" t="str">
        <f>IF(Tabla134[[#This Row],[Item Visibility]]&lt;$U$15,"Poca visibilidad",IF(Tabla134[[#This Row],[Item Visibility]]&lt;$U$16,"Visibilidad media","Mayor visibilidad"))</f>
        <v>Visibilidad media</v>
      </c>
      <c r="P1411" s="11" t="str">
        <f>IF(Tabla134[[#This Row],[Rating]]&lt;2,"Muy Malo",IF(Tabla134[[#This Row],[Rating]]&lt;3,"Malo",IF(Tabla134[[#This Row],[Rating]]&lt;4,"Regular",IF(Tabla134[[#This Row],[Rating]]&lt;5,"Bueno","Excelente"))))</f>
        <v>Bueno</v>
      </c>
    </row>
    <row r="1412" spans="1:16" x14ac:dyDescent="0.2">
      <c r="A1412" s="7" t="s">
        <v>6</v>
      </c>
      <c r="B1412" s="7" t="s">
        <v>1209</v>
      </c>
      <c r="C1412" s="7" t="s">
        <v>108</v>
      </c>
      <c r="D1412" s="8">
        <v>2012</v>
      </c>
      <c r="E1412" s="7" t="s">
        <v>9</v>
      </c>
      <c r="F1412" s="7" t="s">
        <v>8</v>
      </c>
      <c r="G1412" s="7" t="s">
        <v>1</v>
      </c>
      <c r="H1412" s="7" t="s">
        <v>7</v>
      </c>
      <c r="I1412" s="9">
        <v>0.15707565800000001</v>
      </c>
      <c r="J1412" s="10">
        <v>166.6474</v>
      </c>
      <c r="K1412" s="11">
        <v>4.3</v>
      </c>
      <c r="L1412" s="11" t="str">
        <f>IF(Tabla134[[#This Row],[Item Weight]]&lt;$U$12,"Poco Peso",IF(Tabla134[[#This Row],[Item Weight]]&lt;$U$13,"Peso Medio","Peso Alto"))</f>
        <v>Peso Medio</v>
      </c>
      <c r="M1412" s="7">
        <v>11.6</v>
      </c>
      <c r="N1412" s="11">
        <f>IF(Tabla134[[#This Row],[Item Weight (Nulos)]]="",VLOOKUP(Tabla134[[#This Row],[Item Identifier]],'Tabla para Nulos'!$A$3:$B$1563,2,FALSE),Tabla134[[#This Row],[Item Weight (Nulos)]])</f>
        <v>11.6</v>
      </c>
      <c r="O1412" s="11" t="str">
        <f>IF(Tabla134[[#This Row],[Item Visibility]]&lt;$U$15,"Poca visibilidad",IF(Tabla134[[#This Row],[Item Visibility]]&lt;$U$16,"Visibilidad media","Mayor visibilidad"))</f>
        <v>Mayor visibilidad</v>
      </c>
      <c r="P1412" s="11" t="str">
        <f>IF(Tabla134[[#This Row],[Rating]]&lt;2,"Muy Malo",IF(Tabla134[[#This Row],[Rating]]&lt;3,"Malo",IF(Tabla134[[#This Row],[Rating]]&lt;4,"Regular",IF(Tabla134[[#This Row],[Rating]]&lt;5,"Bueno","Excelente"))))</f>
        <v>Bueno</v>
      </c>
    </row>
    <row r="1413" spans="1:16" x14ac:dyDescent="0.2">
      <c r="A1413" s="7" t="s">
        <v>6</v>
      </c>
      <c r="B1413" s="7" t="s">
        <v>1420</v>
      </c>
      <c r="C1413" s="7" t="s">
        <v>25</v>
      </c>
      <c r="D1413" s="8">
        <v>2012</v>
      </c>
      <c r="E1413" s="7" t="s">
        <v>9</v>
      </c>
      <c r="F1413" s="7" t="s">
        <v>8</v>
      </c>
      <c r="G1413" s="7" t="s">
        <v>1</v>
      </c>
      <c r="H1413" s="7" t="s">
        <v>7</v>
      </c>
      <c r="I1413" s="9">
        <v>3.2227432E-2</v>
      </c>
      <c r="J1413" s="10">
        <v>186.82400000000001</v>
      </c>
      <c r="K1413" s="11">
        <v>4.3</v>
      </c>
      <c r="L1413" s="11" t="str">
        <f>IF(Tabla134[[#This Row],[Item Weight]]&lt;$U$12,"Poco Peso",IF(Tabla134[[#This Row],[Item Weight]]&lt;$U$13,"Peso Medio","Peso Alto"))</f>
        <v>Poco Peso</v>
      </c>
      <c r="M1413" s="7">
        <v>5.46</v>
      </c>
      <c r="N1413" s="11">
        <f>IF(Tabla134[[#This Row],[Item Weight (Nulos)]]="",VLOOKUP(Tabla134[[#This Row],[Item Identifier]],'Tabla para Nulos'!$A$3:$B$1563,2,FALSE),Tabla134[[#This Row],[Item Weight (Nulos)]])</f>
        <v>5.46</v>
      </c>
      <c r="O1413" s="11" t="str">
        <f>IF(Tabla134[[#This Row],[Item Visibility]]&lt;$U$15,"Poca visibilidad",IF(Tabla134[[#This Row],[Item Visibility]]&lt;$U$16,"Visibilidad media","Mayor visibilidad"))</f>
        <v>Visibilidad media</v>
      </c>
      <c r="P1413" s="11" t="str">
        <f>IF(Tabla134[[#This Row],[Rating]]&lt;2,"Muy Malo",IF(Tabla134[[#This Row],[Rating]]&lt;3,"Malo",IF(Tabla134[[#This Row],[Rating]]&lt;4,"Regular",IF(Tabla134[[#This Row],[Rating]]&lt;5,"Bueno","Excelente"))))</f>
        <v>Bueno</v>
      </c>
    </row>
    <row r="1414" spans="1:16" x14ac:dyDescent="0.2">
      <c r="A1414" s="7" t="s">
        <v>6</v>
      </c>
      <c r="B1414" s="7" t="s">
        <v>98</v>
      </c>
      <c r="C1414" s="7" t="s">
        <v>25</v>
      </c>
      <c r="D1414" s="8">
        <v>2012</v>
      </c>
      <c r="E1414" s="7" t="s">
        <v>9</v>
      </c>
      <c r="F1414" s="7" t="s">
        <v>8</v>
      </c>
      <c r="G1414" s="7" t="s">
        <v>1</v>
      </c>
      <c r="H1414" s="7" t="s">
        <v>7</v>
      </c>
      <c r="I1414" s="9">
        <v>0.133352623</v>
      </c>
      <c r="J1414" s="10">
        <v>219.77979999999999</v>
      </c>
      <c r="K1414" s="11">
        <v>4.3</v>
      </c>
      <c r="L1414" s="11" t="str">
        <f>IF(Tabla134[[#This Row],[Item Weight]]&lt;$U$12,"Poco Peso",IF(Tabla134[[#This Row],[Item Weight]]&lt;$U$13,"Peso Medio","Peso Alto"))</f>
        <v>Peso Medio</v>
      </c>
      <c r="M1414" s="7">
        <v>11</v>
      </c>
      <c r="N1414" s="11">
        <f>IF(Tabla134[[#This Row],[Item Weight (Nulos)]]="",VLOOKUP(Tabla134[[#This Row],[Item Identifier]],'Tabla para Nulos'!$A$3:$B$1563,2,FALSE),Tabla134[[#This Row],[Item Weight (Nulos)]])</f>
        <v>11</v>
      </c>
      <c r="O1414" s="11" t="str">
        <f>IF(Tabla134[[#This Row],[Item Visibility]]&lt;$U$15,"Poca visibilidad",IF(Tabla134[[#This Row],[Item Visibility]]&lt;$U$16,"Visibilidad media","Mayor visibilidad"))</f>
        <v>Mayor visibilidad</v>
      </c>
      <c r="P1414" s="11" t="str">
        <f>IF(Tabla134[[#This Row],[Rating]]&lt;2,"Muy Malo",IF(Tabla134[[#This Row],[Rating]]&lt;3,"Malo",IF(Tabla134[[#This Row],[Rating]]&lt;4,"Regular",IF(Tabla134[[#This Row],[Rating]]&lt;5,"Bueno","Excelente"))))</f>
        <v>Bueno</v>
      </c>
    </row>
    <row r="1415" spans="1:16" x14ac:dyDescent="0.2">
      <c r="A1415" s="7" t="s">
        <v>6</v>
      </c>
      <c r="B1415" s="7" t="s">
        <v>572</v>
      </c>
      <c r="C1415" s="7" t="s">
        <v>25</v>
      </c>
      <c r="D1415" s="8">
        <v>2012</v>
      </c>
      <c r="E1415" s="7" t="s">
        <v>9</v>
      </c>
      <c r="F1415" s="7" t="s">
        <v>8</v>
      </c>
      <c r="G1415" s="7" t="s">
        <v>1</v>
      </c>
      <c r="H1415" s="7" t="s">
        <v>7</v>
      </c>
      <c r="I1415" s="9">
        <v>3.1494041E-2</v>
      </c>
      <c r="J1415" s="10">
        <v>98.87</v>
      </c>
      <c r="K1415" s="11">
        <v>4.3</v>
      </c>
      <c r="L1415" s="11" t="str">
        <f>IF(Tabla134[[#This Row],[Item Weight]]&lt;$U$12,"Poco Peso",IF(Tabla134[[#This Row],[Item Weight]]&lt;$U$13,"Peso Medio","Peso Alto"))</f>
        <v>Peso Medio</v>
      </c>
      <c r="M1415" s="7">
        <v>13.65</v>
      </c>
      <c r="N1415" s="11">
        <f>IF(Tabla134[[#This Row],[Item Weight (Nulos)]]="",VLOOKUP(Tabla134[[#This Row],[Item Identifier]],'Tabla para Nulos'!$A$3:$B$1563,2,FALSE),Tabla134[[#This Row],[Item Weight (Nulos)]])</f>
        <v>13.65</v>
      </c>
      <c r="O1415" s="11" t="str">
        <f>IF(Tabla134[[#This Row],[Item Visibility]]&lt;$U$15,"Poca visibilidad",IF(Tabla134[[#This Row],[Item Visibility]]&lt;$U$16,"Visibilidad media","Mayor visibilidad"))</f>
        <v>Visibilidad media</v>
      </c>
      <c r="P1415" s="11" t="str">
        <f>IF(Tabla134[[#This Row],[Rating]]&lt;2,"Muy Malo",IF(Tabla134[[#This Row],[Rating]]&lt;3,"Malo",IF(Tabla134[[#This Row],[Rating]]&lt;4,"Regular",IF(Tabla134[[#This Row],[Rating]]&lt;5,"Bueno","Excelente"))))</f>
        <v>Bueno</v>
      </c>
    </row>
    <row r="1416" spans="1:16" x14ac:dyDescent="0.2">
      <c r="A1416" s="7" t="s">
        <v>6</v>
      </c>
      <c r="B1416" s="7" t="s">
        <v>18</v>
      </c>
      <c r="C1416" s="7" t="s">
        <v>17</v>
      </c>
      <c r="D1416" s="8">
        <v>2012</v>
      </c>
      <c r="E1416" s="7" t="s">
        <v>9</v>
      </c>
      <c r="F1416" s="7" t="s">
        <v>8</v>
      </c>
      <c r="G1416" s="7" t="s">
        <v>1</v>
      </c>
      <c r="H1416" s="7" t="s">
        <v>7</v>
      </c>
      <c r="I1416" s="9">
        <v>0</v>
      </c>
      <c r="J1416" s="10">
        <v>96.775199999999998</v>
      </c>
      <c r="K1416" s="11">
        <v>4.3</v>
      </c>
      <c r="L1416" s="11" t="str">
        <f>IF(Tabla134[[#This Row],[Item Weight]]&lt;$U$12,"Poco Peso",IF(Tabla134[[#This Row],[Item Weight]]&lt;$U$13,"Peso Medio","Peso Alto"))</f>
        <v>Poco Peso</v>
      </c>
      <c r="M1416" s="7">
        <v>6.75</v>
      </c>
      <c r="N1416" s="11">
        <f>IF(Tabla134[[#This Row],[Item Weight (Nulos)]]="",VLOOKUP(Tabla134[[#This Row],[Item Identifier]],'Tabla para Nulos'!$A$3:$B$1563,2,FALSE),Tabla134[[#This Row],[Item Weight (Nulos)]])</f>
        <v>6.75</v>
      </c>
      <c r="O1416" s="11" t="str">
        <f>IF(Tabla134[[#This Row],[Item Visibility]]&lt;$U$15,"Poca visibilidad",IF(Tabla134[[#This Row],[Item Visibility]]&lt;$U$16,"Visibilidad media","Mayor visibilidad"))</f>
        <v>Poca visibilidad</v>
      </c>
      <c r="P1416" s="11" t="str">
        <f>IF(Tabla134[[#This Row],[Rating]]&lt;2,"Muy Malo",IF(Tabla134[[#This Row],[Rating]]&lt;3,"Malo",IF(Tabla134[[#This Row],[Rating]]&lt;4,"Regular",IF(Tabla134[[#This Row],[Rating]]&lt;5,"Bueno","Excelente"))))</f>
        <v>Bueno</v>
      </c>
    </row>
    <row r="1417" spans="1:16" x14ac:dyDescent="0.2">
      <c r="A1417" s="7" t="s">
        <v>6</v>
      </c>
      <c r="B1417" s="7" t="s">
        <v>372</v>
      </c>
      <c r="C1417" s="7" t="s">
        <v>17</v>
      </c>
      <c r="D1417" s="8">
        <v>2012</v>
      </c>
      <c r="E1417" s="7" t="s">
        <v>9</v>
      </c>
      <c r="F1417" s="7" t="s">
        <v>8</v>
      </c>
      <c r="G1417" s="7" t="s">
        <v>1</v>
      </c>
      <c r="H1417" s="7" t="s">
        <v>7</v>
      </c>
      <c r="I1417" s="9">
        <v>0.14424131400000001</v>
      </c>
      <c r="J1417" s="10">
        <v>239.4222</v>
      </c>
      <c r="K1417" s="11">
        <v>4.3</v>
      </c>
      <c r="L1417" s="11" t="str">
        <f>IF(Tabla134[[#This Row],[Item Weight]]&lt;$U$12,"Poco Peso",IF(Tabla134[[#This Row],[Item Weight]]&lt;$U$13,"Peso Medio","Peso Alto"))</f>
        <v>Peso Medio</v>
      </c>
      <c r="M1417" s="7">
        <v>11.6</v>
      </c>
      <c r="N1417" s="11">
        <f>IF(Tabla134[[#This Row],[Item Weight (Nulos)]]="",VLOOKUP(Tabla134[[#This Row],[Item Identifier]],'Tabla para Nulos'!$A$3:$B$1563,2,FALSE),Tabla134[[#This Row],[Item Weight (Nulos)]])</f>
        <v>11.6</v>
      </c>
      <c r="O1417" s="11" t="str">
        <f>IF(Tabla134[[#This Row],[Item Visibility]]&lt;$U$15,"Poca visibilidad",IF(Tabla134[[#This Row],[Item Visibility]]&lt;$U$16,"Visibilidad media","Mayor visibilidad"))</f>
        <v>Mayor visibilidad</v>
      </c>
      <c r="P1417" s="11" t="str">
        <f>IF(Tabla134[[#This Row],[Rating]]&lt;2,"Muy Malo",IF(Tabla134[[#This Row],[Rating]]&lt;3,"Malo",IF(Tabla134[[#This Row],[Rating]]&lt;4,"Regular",IF(Tabla134[[#This Row],[Rating]]&lt;5,"Bueno","Excelente"))))</f>
        <v>Bueno</v>
      </c>
    </row>
    <row r="1418" spans="1:16" x14ac:dyDescent="0.2">
      <c r="A1418" s="7" t="s">
        <v>6</v>
      </c>
      <c r="B1418" s="7" t="s">
        <v>821</v>
      </c>
      <c r="C1418" s="7" t="s">
        <v>71</v>
      </c>
      <c r="D1418" s="8">
        <v>2012</v>
      </c>
      <c r="E1418" s="7" t="s">
        <v>9</v>
      </c>
      <c r="F1418" s="7" t="s">
        <v>8</v>
      </c>
      <c r="G1418" s="7" t="s">
        <v>1</v>
      </c>
      <c r="H1418" s="7" t="s">
        <v>7</v>
      </c>
      <c r="I1418" s="9">
        <v>3.4410585E-2</v>
      </c>
      <c r="J1418" s="10">
        <v>111.3544</v>
      </c>
      <c r="K1418" s="11">
        <v>4.3</v>
      </c>
      <c r="L1418" s="11" t="str">
        <f>IF(Tabla134[[#This Row],[Item Weight]]&lt;$U$12,"Poco Peso",IF(Tabla134[[#This Row],[Item Weight]]&lt;$U$13,"Peso Medio","Peso Alto"))</f>
        <v>Poco Peso</v>
      </c>
      <c r="M1418" s="7">
        <v>4.5549999999999997</v>
      </c>
      <c r="N1418" s="11">
        <f>IF(Tabla134[[#This Row],[Item Weight (Nulos)]]="",VLOOKUP(Tabla134[[#This Row],[Item Identifier]],'Tabla para Nulos'!$A$3:$B$1563,2,FALSE),Tabla134[[#This Row],[Item Weight (Nulos)]])</f>
        <v>4.5549999999999997</v>
      </c>
      <c r="O1418" s="11" t="str">
        <f>IF(Tabla134[[#This Row],[Item Visibility]]&lt;$U$15,"Poca visibilidad",IF(Tabla134[[#This Row],[Item Visibility]]&lt;$U$16,"Visibilidad media","Mayor visibilidad"))</f>
        <v>Visibilidad media</v>
      </c>
      <c r="P1418" s="11" t="str">
        <f>IF(Tabla134[[#This Row],[Rating]]&lt;2,"Muy Malo",IF(Tabla134[[#This Row],[Rating]]&lt;3,"Malo",IF(Tabla134[[#This Row],[Rating]]&lt;4,"Regular",IF(Tabla134[[#This Row],[Rating]]&lt;5,"Bueno","Excelente"))))</f>
        <v>Bueno</v>
      </c>
    </row>
    <row r="1419" spans="1:16" x14ac:dyDescent="0.2">
      <c r="A1419" s="7" t="s">
        <v>6</v>
      </c>
      <c r="B1419" s="7" t="s">
        <v>566</v>
      </c>
      <c r="C1419" s="7" t="s">
        <v>71</v>
      </c>
      <c r="D1419" s="8">
        <v>2012</v>
      </c>
      <c r="E1419" s="7" t="s">
        <v>9</v>
      </c>
      <c r="F1419" s="7" t="s">
        <v>8</v>
      </c>
      <c r="G1419" s="7" t="s">
        <v>1</v>
      </c>
      <c r="H1419" s="7" t="s">
        <v>7</v>
      </c>
      <c r="I1419" s="9">
        <v>8.7395769999999998E-2</v>
      </c>
      <c r="J1419" s="10">
        <v>105.3306</v>
      </c>
      <c r="K1419" s="11">
        <v>4.3</v>
      </c>
      <c r="L1419" s="11" t="str">
        <f>IF(Tabla134[[#This Row],[Item Weight]]&lt;$U$12,"Poco Peso",IF(Tabla134[[#This Row],[Item Weight]]&lt;$U$13,"Peso Medio","Peso Alto"))</f>
        <v>Poco Peso</v>
      </c>
      <c r="M1419" s="7">
        <v>6.7649999999999997</v>
      </c>
      <c r="N1419" s="11">
        <f>IF(Tabla134[[#This Row],[Item Weight (Nulos)]]="",VLOOKUP(Tabla134[[#This Row],[Item Identifier]],'Tabla para Nulos'!$A$3:$B$1563,2,FALSE),Tabla134[[#This Row],[Item Weight (Nulos)]])</f>
        <v>6.7649999999999997</v>
      </c>
      <c r="O1419" s="11" t="str">
        <f>IF(Tabla134[[#This Row],[Item Visibility]]&lt;$U$15,"Poca visibilidad",IF(Tabla134[[#This Row],[Item Visibility]]&lt;$U$16,"Visibilidad media","Mayor visibilidad"))</f>
        <v>Visibilidad media</v>
      </c>
      <c r="P1419" s="11" t="str">
        <f>IF(Tabla134[[#This Row],[Rating]]&lt;2,"Muy Malo",IF(Tabla134[[#This Row],[Rating]]&lt;3,"Malo",IF(Tabla134[[#This Row],[Rating]]&lt;4,"Regular",IF(Tabla134[[#This Row],[Rating]]&lt;5,"Bueno","Excelente"))))</f>
        <v>Bueno</v>
      </c>
    </row>
    <row r="1420" spans="1:16" x14ac:dyDescent="0.2">
      <c r="A1420" s="7" t="s">
        <v>6</v>
      </c>
      <c r="B1420" s="7" t="s">
        <v>1204</v>
      </c>
      <c r="C1420" s="7" t="s">
        <v>71</v>
      </c>
      <c r="D1420" s="8">
        <v>2012</v>
      </c>
      <c r="E1420" s="7" t="s">
        <v>9</v>
      </c>
      <c r="F1420" s="7" t="s">
        <v>8</v>
      </c>
      <c r="G1420" s="7" t="s">
        <v>1</v>
      </c>
      <c r="H1420" s="7" t="s">
        <v>7</v>
      </c>
      <c r="I1420" s="9">
        <v>8.3059633999999993E-2</v>
      </c>
      <c r="J1420" s="10">
        <v>35.755800000000001</v>
      </c>
      <c r="K1420" s="11">
        <v>4.3</v>
      </c>
      <c r="L1420" s="11" t="str">
        <f>IF(Tabla134[[#This Row],[Item Weight]]&lt;$U$12,"Poco Peso",IF(Tabla134[[#This Row],[Item Weight]]&lt;$U$13,"Peso Medio","Peso Alto"))</f>
        <v>Poco Peso</v>
      </c>
      <c r="M1420" s="7">
        <v>7.75</v>
      </c>
      <c r="N1420" s="11">
        <f>IF(Tabla134[[#This Row],[Item Weight (Nulos)]]="",VLOOKUP(Tabla134[[#This Row],[Item Identifier]],'Tabla para Nulos'!$A$3:$B$1563,2,FALSE),Tabla134[[#This Row],[Item Weight (Nulos)]])</f>
        <v>7.75</v>
      </c>
      <c r="O1420" s="11" t="str">
        <f>IF(Tabla134[[#This Row],[Item Visibility]]&lt;$U$15,"Poca visibilidad",IF(Tabla134[[#This Row],[Item Visibility]]&lt;$U$16,"Visibilidad media","Mayor visibilidad"))</f>
        <v>Visibilidad media</v>
      </c>
      <c r="P1420" s="11" t="str">
        <f>IF(Tabla134[[#This Row],[Rating]]&lt;2,"Muy Malo",IF(Tabla134[[#This Row],[Rating]]&lt;3,"Malo",IF(Tabla134[[#This Row],[Rating]]&lt;4,"Regular",IF(Tabla134[[#This Row],[Rating]]&lt;5,"Bueno","Excelente"))))</f>
        <v>Bueno</v>
      </c>
    </row>
    <row r="1421" spans="1:16" x14ac:dyDescent="0.2">
      <c r="A1421" s="7" t="s">
        <v>6</v>
      </c>
      <c r="B1421" s="7" t="s">
        <v>1455</v>
      </c>
      <c r="C1421" s="7" t="s">
        <v>71</v>
      </c>
      <c r="D1421" s="8">
        <v>2012</v>
      </c>
      <c r="E1421" s="7" t="s">
        <v>9</v>
      </c>
      <c r="F1421" s="7" t="s">
        <v>8</v>
      </c>
      <c r="G1421" s="7" t="s">
        <v>1</v>
      </c>
      <c r="H1421" s="7" t="s">
        <v>7</v>
      </c>
      <c r="I1421" s="9">
        <v>7.6681142999999993E-2</v>
      </c>
      <c r="J1421" s="10">
        <v>110.72280000000001</v>
      </c>
      <c r="K1421" s="11">
        <v>4.3</v>
      </c>
      <c r="L1421" s="11" t="str">
        <f>IF(Tabla134[[#This Row],[Item Weight]]&lt;$U$12,"Poco Peso",IF(Tabla134[[#This Row],[Item Weight]]&lt;$U$13,"Peso Medio","Peso Alto"))</f>
        <v>Peso Medio</v>
      </c>
      <c r="M1421" s="7">
        <v>8.84</v>
      </c>
      <c r="N1421" s="11">
        <f>IF(Tabla134[[#This Row],[Item Weight (Nulos)]]="",VLOOKUP(Tabla134[[#This Row],[Item Identifier]],'Tabla para Nulos'!$A$3:$B$1563,2,FALSE),Tabla134[[#This Row],[Item Weight (Nulos)]])</f>
        <v>8.84</v>
      </c>
      <c r="O1421" s="11" t="str">
        <f>IF(Tabla134[[#This Row],[Item Visibility]]&lt;$U$15,"Poca visibilidad",IF(Tabla134[[#This Row],[Item Visibility]]&lt;$U$16,"Visibilidad media","Mayor visibilidad"))</f>
        <v>Visibilidad media</v>
      </c>
      <c r="P1421" s="11" t="str">
        <f>IF(Tabla134[[#This Row],[Rating]]&lt;2,"Muy Malo",IF(Tabla134[[#This Row],[Rating]]&lt;3,"Malo",IF(Tabla134[[#This Row],[Rating]]&lt;4,"Regular",IF(Tabla134[[#This Row],[Rating]]&lt;5,"Bueno","Excelente"))))</f>
        <v>Bueno</v>
      </c>
    </row>
    <row r="1422" spans="1:16" x14ac:dyDescent="0.2">
      <c r="A1422" s="7" t="s">
        <v>6</v>
      </c>
      <c r="B1422" s="7" t="s">
        <v>1510</v>
      </c>
      <c r="C1422" s="7" t="s">
        <v>71</v>
      </c>
      <c r="D1422" s="8">
        <v>2012</v>
      </c>
      <c r="E1422" s="7" t="s">
        <v>9</v>
      </c>
      <c r="F1422" s="7" t="s">
        <v>8</v>
      </c>
      <c r="G1422" s="7" t="s">
        <v>1</v>
      </c>
      <c r="H1422" s="7" t="s">
        <v>7</v>
      </c>
      <c r="I1422" s="9">
        <v>4.7193869999999999E-2</v>
      </c>
      <c r="J1422" s="10">
        <v>52.866599999999998</v>
      </c>
      <c r="K1422" s="11">
        <v>4.3</v>
      </c>
      <c r="L1422" s="11" t="str">
        <f>IF(Tabla134[[#This Row],[Item Weight]]&lt;$U$12,"Poco Peso",IF(Tabla134[[#This Row],[Item Weight]]&lt;$U$13,"Peso Medio","Peso Alto"))</f>
        <v>Peso Medio</v>
      </c>
      <c r="M1422" s="7">
        <v>9.1950000000000003</v>
      </c>
      <c r="N1422" s="11">
        <f>IF(Tabla134[[#This Row],[Item Weight (Nulos)]]="",VLOOKUP(Tabla134[[#This Row],[Item Identifier]],'Tabla para Nulos'!$A$3:$B$1563,2,FALSE),Tabla134[[#This Row],[Item Weight (Nulos)]])</f>
        <v>9.1950000000000003</v>
      </c>
      <c r="O1422" s="11" t="str">
        <f>IF(Tabla134[[#This Row],[Item Visibility]]&lt;$U$15,"Poca visibilidad",IF(Tabla134[[#This Row],[Item Visibility]]&lt;$U$16,"Visibilidad media","Mayor visibilidad"))</f>
        <v>Visibilidad media</v>
      </c>
      <c r="P1422" s="11" t="str">
        <f>IF(Tabla134[[#This Row],[Rating]]&lt;2,"Muy Malo",IF(Tabla134[[#This Row],[Rating]]&lt;3,"Malo",IF(Tabla134[[#This Row],[Rating]]&lt;4,"Regular",IF(Tabla134[[#This Row],[Rating]]&lt;5,"Bueno","Excelente"))))</f>
        <v>Bueno</v>
      </c>
    </row>
    <row r="1423" spans="1:16" x14ac:dyDescent="0.2">
      <c r="A1423" s="7" t="s">
        <v>6</v>
      </c>
      <c r="B1423" s="7" t="s">
        <v>558</v>
      </c>
      <c r="C1423" s="7" t="s">
        <v>10</v>
      </c>
      <c r="D1423" s="8">
        <v>2012</v>
      </c>
      <c r="E1423" s="7" t="s">
        <v>9</v>
      </c>
      <c r="F1423" s="7" t="s">
        <v>8</v>
      </c>
      <c r="G1423" s="7" t="s">
        <v>1</v>
      </c>
      <c r="H1423" s="7" t="s">
        <v>7</v>
      </c>
      <c r="I1423" s="9">
        <v>4.9239320000000003E-2</v>
      </c>
      <c r="J1423" s="10">
        <v>144.4102</v>
      </c>
      <c r="K1423" s="11">
        <v>4.3</v>
      </c>
      <c r="L1423" s="11" t="str">
        <f>IF(Tabla134[[#This Row],[Item Weight]]&lt;$U$12,"Poco Peso",IF(Tabla134[[#This Row],[Item Weight]]&lt;$U$13,"Peso Medio","Peso Alto"))</f>
        <v>Poco Peso</v>
      </c>
      <c r="M1423" s="7">
        <v>6.46</v>
      </c>
      <c r="N1423" s="11">
        <f>IF(Tabla134[[#This Row],[Item Weight (Nulos)]]="",VLOOKUP(Tabla134[[#This Row],[Item Identifier]],'Tabla para Nulos'!$A$3:$B$1563,2,FALSE),Tabla134[[#This Row],[Item Weight (Nulos)]])</f>
        <v>6.46</v>
      </c>
      <c r="O1423" s="11" t="str">
        <f>IF(Tabla134[[#This Row],[Item Visibility]]&lt;$U$15,"Poca visibilidad",IF(Tabla134[[#This Row],[Item Visibility]]&lt;$U$16,"Visibilidad media","Mayor visibilidad"))</f>
        <v>Visibilidad media</v>
      </c>
      <c r="P1423" s="11" t="str">
        <f>IF(Tabla134[[#This Row],[Rating]]&lt;2,"Muy Malo",IF(Tabla134[[#This Row],[Rating]]&lt;3,"Malo",IF(Tabla134[[#This Row],[Rating]]&lt;4,"Regular",IF(Tabla134[[#This Row],[Rating]]&lt;5,"Bueno","Excelente"))))</f>
        <v>Bueno</v>
      </c>
    </row>
    <row r="1424" spans="1:16" x14ac:dyDescent="0.2">
      <c r="A1424" s="7" t="s">
        <v>6</v>
      </c>
      <c r="B1424" s="7" t="s">
        <v>348</v>
      </c>
      <c r="C1424" s="7" t="s">
        <v>10</v>
      </c>
      <c r="D1424" s="8">
        <v>2012</v>
      </c>
      <c r="E1424" s="7" t="s">
        <v>9</v>
      </c>
      <c r="F1424" s="7" t="s">
        <v>8</v>
      </c>
      <c r="G1424" s="7" t="s">
        <v>1</v>
      </c>
      <c r="H1424" s="7" t="s">
        <v>7</v>
      </c>
      <c r="I1424" s="9">
        <v>7.8522357000000001E-2</v>
      </c>
      <c r="J1424" s="10">
        <v>257.16460000000001</v>
      </c>
      <c r="K1424" s="11">
        <v>4.3</v>
      </c>
      <c r="L1424" s="11" t="str">
        <f>IF(Tabla134[[#This Row],[Item Weight]]&lt;$U$12,"Poco Peso",IF(Tabla134[[#This Row],[Item Weight]]&lt;$U$13,"Peso Medio","Peso Alto"))</f>
        <v>Poco Peso</v>
      </c>
      <c r="M1424" s="7">
        <v>8.0500000000000007</v>
      </c>
      <c r="N1424" s="11">
        <f>IF(Tabla134[[#This Row],[Item Weight (Nulos)]]="",VLOOKUP(Tabla134[[#This Row],[Item Identifier]],'Tabla para Nulos'!$A$3:$B$1563,2,FALSE),Tabla134[[#This Row],[Item Weight (Nulos)]])</f>
        <v>8.0500000000000007</v>
      </c>
      <c r="O1424" s="11" t="str">
        <f>IF(Tabla134[[#This Row],[Item Visibility]]&lt;$U$15,"Poca visibilidad",IF(Tabla134[[#This Row],[Item Visibility]]&lt;$U$16,"Visibilidad media","Mayor visibilidad"))</f>
        <v>Visibilidad media</v>
      </c>
      <c r="P1424" s="11" t="str">
        <f>IF(Tabla134[[#This Row],[Rating]]&lt;2,"Muy Malo",IF(Tabla134[[#This Row],[Rating]]&lt;3,"Malo",IF(Tabla134[[#This Row],[Rating]]&lt;4,"Regular",IF(Tabla134[[#This Row],[Rating]]&lt;5,"Bueno","Excelente"))))</f>
        <v>Bueno</v>
      </c>
    </row>
    <row r="1425" spans="1:16" x14ac:dyDescent="0.2">
      <c r="A1425" s="7" t="s">
        <v>6</v>
      </c>
      <c r="B1425" s="7" t="s">
        <v>555</v>
      </c>
      <c r="C1425" s="7" t="s">
        <v>10</v>
      </c>
      <c r="D1425" s="8">
        <v>2012</v>
      </c>
      <c r="E1425" s="7" t="s">
        <v>9</v>
      </c>
      <c r="F1425" s="7" t="s">
        <v>8</v>
      </c>
      <c r="G1425" s="7" t="s">
        <v>1</v>
      </c>
      <c r="H1425" s="7" t="s">
        <v>7</v>
      </c>
      <c r="I1425" s="9">
        <v>3.9906377E-2</v>
      </c>
      <c r="J1425" s="10">
        <v>191.31880000000001</v>
      </c>
      <c r="K1425" s="11">
        <v>4.3</v>
      </c>
      <c r="L1425" s="11" t="str">
        <f>IF(Tabla134[[#This Row],[Item Weight]]&lt;$U$12,"Poco Peso",IF(Tabla134[[#This Row],[Item Weight]]&lt;$U$13,"Peso Medio","Peso Alto"))</f>
        <v>Poco Peso</v>
      </c>
      <c r="M1425" s="7">
        <v>8.3650000000000002</v>
      </c>
      <c r="N1425" s="11">
        <f>IF(Tabla134[[#This Row],[Item Weight (Nulos)]]="",VLOOKUP(Tabla134[[#This Row],[Item Identifier]],'Tabla para Nulos'!$A$3:$B$1563,2,FALSE),Tabla134[[#This Row],[Item Weight (Nulos)]])</f>
        <v>8.3650000000000002</v>
      </c>
      <c r="O1425" s="11" t="str">
        <f>IF(Tabla134[[#This Row],[Item Visibility]]&lt;$U$15,"Poca visibilidad",IF(Tabla134[[#This Row],[Item Visibility]]&lt;$U$16,"Visibilidad media","Mayor visibilidad"))</f>
        <v>Visibilidad media</v>
      </c>
      <c r="P1425" s="11" t="str">
        <f>IF(Tabla134[[#This Row],[Rating]]&lt;2,"Muy Malo",IF(Tabla134[[#This Row],[Rating]]&lt;3,"Malo",IF(Tabla134[[#This Row],[Rating]]&lt;4,"Regular",IF(Tabla134[[#This Row],[Rating]]&lt;5,"Bueno","Excelente"))))</f>
        <v>Bueno</v>
      </c>
    </row>
    <row r="1426" spans="1:16" x14ac:dyDescent="0.2">
      <c r="A1426" s="7" t="s">
        <v>6</v>
      </c>
      <c r="B1426" s="7" t="s">
        <v>552</v>
      </c>
      <c r="C1426" s="7" t="s">
        <v>10</v>
      </c>
      <c r="D1426" s="8">
        <v>2012</v>
      </c>
      <c r="E1426" s="7" t="s">
        <v>9</v>
      </c>
      <c r="F1426" s="7" t="s">
        <v>8</v>
      </c>
      <c r="G1426" s="7" t="s">
        <v>1</v>
      </c>
      <c r="H1426" s="7" t="s">
        <v>7</v>
      </c>
      <c r="I1426" s="9">
        <v>5.3667515999999998E-2</v>
      </c>
      <c r="J1426" s="10">
        <v>223.00880000000001</v>
      </c>
      <c r="K1426" s="11">
        <v>4.3</v>
      </c>
      <c r="L1426" s="11" t="str">
        <f>IF(Tabla134[[#This Row],[Item Weight]]&lt;$U$12,"Poco Peso",IF(Tabla134[[#This Row],[Item Weight]]&lt;$U$13,"Peso Medio","Peso Alto"))</f>
        <v>Peso Medio</v>
      </c>
      <c r="M1426" s="7">
        <v>10.1</v>
      </c>
      <c r="N1426" s="11">
        <f>IF(Tabla134[[#This Row],[Item Weight (Nulos)]]="",VLOOKUP(Tabla134[[#This Row],[Item Identifier]],'Tabla para Nulos'!$A$3:$B$1563,2,FALSE),Tabla134[[#This Row],[Item Weight (Nulos)]])</f>
        <v>10.1</v>
      </c>
      <c r="O1426" s="11" t="str">
        <f>IF(Tabla134[[#This Row],[Item Visibility]]&lt;$U$15,"Poca visibilidad",IF(Tabla134[[#This Row],[Item Visibility]]&lt;$U$16,"Visibilidad media","Mayor visibilidad"))</f>
        <v>Visibilidad media</v>
      </c>
      <c r="P1426" s="11" t="str">
        <f>IF(Tabla134[[#This Row],[Rating]]&lt;2,"Muy Malo",IF(Tabla134[[#This Row],[Rating]]&lt;3,"Malo",IF(Tabla134[[#This Row],[Rating]]&lt;4,"Regular",IF(Tabla134[[#This Row],[Rating]]&lt;5,"Bueno","Excelente"))))</f>
        <v>Bueno</v>
      </c>
    </row>
    <row r="1427" spans="1:16" x14ac:dyDescent="0.2">
      <c r="A1427" s="7" t="s">
        <v>6</v>
      </c>
      <c r="B1427" s="7" t="s">
        <v>940</v>
      </c>
      <c r="C1427" s="7" t="s">
        <v>10</v>
      </c>
      <c r="D1427" s="8">
        <v>2012</v>
      </c>
      <c r="E1427" s="7" t="s">
        <v>9</v>
      </c>
      <c r="F1427" s="7" t="s">
        <v>8</v>
      </c>
      <c r="G1427" s="7" t="s">
        <v>1</v>
      </c>
      <c r="H1427" s="7" t="s">
        <v>7</v>
      </c>
      <c r="I1427" s="9">
        <v>3.8560279000000003E-2</v>
      </c>
      <c r="J1427" s="10">
        <v>109.857</v>
      </c>
      <c r="K1427" s="11">
        <v>4.3</v>
      </c>
      <c r="L1427" s="11" t="str">
        <f>IF(Tabla134[[#This Row],[Item Weight]]&lt;$U$12,"Poco Peso",IF(Tabla134[[#This Row],[Item Weight]]&lt;$U$13,"Peso Medio","Peso Alto"))</f>
        <v>Peso Medio</v>
      </c>
      <c r="M1427" s="7">
        <v>12.35</v>
      </c>
      <c r="N1427" s="11">
        <f>IF(Tabla134[[#This Row],[Item Weight (Nulos)]]="",VLOOKUP(Tabla134[[#This Row],[Item Identifier]],'Tabla para Nulos'!$A$3:$B$1563,2,FALSE),Tabla134[[#This Row],[Item Weight (Nulos)]])</f>
        <v>12.35</v>
      </c>
      <c r="O1427" s="11" t="str">
        <f>IF(Tabla134[[#This Row],[Item Visibility]]&lt;$U$15,"Poca visibilidad",IF(Tabla134[[#This Row],[Item Visibility]]&lt;$U$16,"Visibilidad media","Mayor visibilidad"))</f>
        <v>Visibilidad media</v>
      </c>
      <c r="P1427" s="11" t="str">
        <f>IF(Tabla134[[#This Row],[Rating]]&lt;2,"Muy Malo",IF(Tabla134[[#This Row],[Rating]]&lt;3,"Malo",IF(Tabla134[[#This Row],[Rating]]&lt;4,"Regular",IF(Tabla134[[#This Row],[Rating]]&lt;5,"Bueno","Excelente"))))</f>
        <v>Bueno</v>
      </c>
    </row>
    <row r="1428" spans="1:16" x14ac:dyDescent="0.2">
      <c r="A1428" s="7" t="s">
        <v>6</v>
      </c>
      <c r="B1428" s="7" t="s">
        <v>813</v>
      </c>
      <c r="C1428" s="7" t="s">
        <v>10</v>
      </c>
      <c r="D1428" s="8">
        <v>2012</v>
      </c>
      <c r="E1428" s="7" t="s">
        <v>9</v>
      </c>
      <c r="F1428" s="7" t="s">
        <v>8</v>
      </c>
      <c r="G1428" s="7" t="s">
        <v>1</v>
      </c>
      <c r="H1428" s="7" t="s">
        <v>7</v>
      </c>
      <c r="I1428" s="9">
        <v>5.8918843999999998E-2</v>
      </c>
      <c r="J1428" s="10">
        <v>169.7448</v>
      </c>
      <c r="K1428" s="11">
        <v>4.3</v>
      </c>
      <c r="L1428" s="11" t="str">
        <f>IF(Tabla134[[#This Row],[Item Weight]]&lt;$U$12,"Poco Peso",IF(Tabla134[[#This Row],[Item Weight]]&lt;$U$13,"Peso Medio","Peso Alto"))</f>
        <v>Peso Medio</v>
      </c>
      <c r="M1428" s="7">
        <v>14.5</v>
      </c>
      <c r="N1428" s="11">
        <f>IF(Tabla134[[#This Row],[Item Weight (Nulos)]]="",VLOOKUP(Tabla134[[#This Row],[Item Identifier]],'Tabla para Nulos'!$A$3:$B$1563,2,FALSE),Tabla134[[#This Row],[Item Weight (Nulos)]])</f>
        <v>14.5</v>
      </c>
      <c r="O1428" s="11" t="str">
        <f>IF(Tabla134[[#This Row],[Item Visibility]]&lt;$U$15,"Poca visibilidad",IF(Tabla134[[#This Row],[Item Visibility]]&lt;$U$16,"Visibilidad media","Mayor visibilidad"))</f>
        <v>Visibilidad media</v>
      </c>
      <c r="P1428" s="11" t="str">
        <f>IF(Tabla134[[#This Row],[Rating]]&lt;2,"Muy Malo",IF(Tabla134[[#This Row],[Rating]]&lt;3,"Malo",IF(Tabla134[[#This Row],[Rating]]&lt;4,"Regular",IF(Tabla134[[#This Row],[Rating]]&lt;5,"Bueno","Excelente"))))</f>
        <v>Bueno</v>
      </c>
    </row>
    <row r="1429" spans="1:16" x14ac:dyDescent="0.2">
      <c r="A1429" s="7" t="s">
        <v>6</v>
      </c>
      <c r="B1429" s="7" t="s">
        <v>1426</v>
      </c>
      <c r="C1429" s="7" t="s">
        <v>10</v>
      </c>
      <c r="D1429" s="8">
        <v>2012</v>
      </c>
      <c r="E1429" s="7" t="s">
        <v>9</v>
      </c>
      <c r="F1429" s="7" t="s">
        <v>8</v>
      </c>
      <c r="G1429" s="7" t="s">
        <v>1</v>
      </c>
      <c r="H1429" s="7" t="s">
        <v>7</v>
      </c>
      <c r="I1429" s="9">
        <v>8.7542756999999999E-2</v>
      </c>
      <c r="J1429" s="10">
        <v>219.84559999999999</v>
      </c>
      <c r="K1429" s="11">
        <v>4.3</v>
      </c>
      <c r="L1429" s="11" t="str">
        <f>IF(Tabla134[[#This Row],[Item Weight]]&lt;$U$12,"Poco Peso",IF(Tabla134[[#This Row],[Item Weight]]&lt;$U$13,"Peso Medio","Peso Alto"))</f>
        <v>Peso Medio</v>
      </c>
      <c r="M1429" s="7">
        <v>15.1</v>
      </c>
      <c r="N1429" s="11">
        <f>IF(Tabla134[[#This Row],[Item Weight (Nulos)]]="",VLOOKUP(Tabla134[[#This Row],[Item Identifier]],'Tabla para Nulos'!$A$3:$B$1563,2,FALSE),Tabla134[[#This Row],[Item Weight (Nulos)]])</f>
        <v>15.1</v>
      </c>
      <c r="O1429" s="11" t="str">
        <f>IF(Tabla134[[#This Row],[Item Visibility]]&lt;$U$15,"Poca visibilidad",IF(Tabla134[[#This Row],[Item Visibility]]&lt;$U$16,"Visibilidad media","Mayor visibilidad"))</f>
        <v>Visibilidad media</v>
      </c>
      <c r="P1429" s="11" t="str">
        <f>IF(Tabla134[[#This Row],[Rating]]&lt;2,"Muy Malo",IF(Tabla134[[#This Row],[Rating]]&lt;3,"Malo",IF(Tabla134[[#This Row],[Rating]]&lt;4,"Regular",IF(Tabla134[[#This Row],[Rating]]&lt;5,"Bueno","Excelente"))))</f>
        <v>Bueno</v>
      </c>
    </row>
    <row r="1430" spans="1:16" x14ac:dyDescent="0.2">
      <c r="A1430" s="7" t="s">
        <v>6</v>
      </c>
      <c r="B1430" s="7" t="s">
        <v>343</v>
      </c>
      <c r="C1430" s="7" t="s">
        <v>10</v>
      </c>
      <c r="D1430" s="8">
        <v>2012</v>
      </c>
      <c r="E1430" s="7" t="s">
        <v>9</v>
      </c>
      <c r="F1430" s="7" t="s">
        <v>8</v>
      </c>
      <c r="G1430" s="7" t="s">
        <v>1</v>
      </c>
      <c r="H1430" s="7" t="s">
        <v>7</v>
      </c>
      <c r="I1430" s="9">
        <v>0</v>
      </c>
      <c r="J1430" s="10">
        <v>193.0504</v>
      </c>
      <c r="K1430" s="11">
        <v>4.3</v>
      </c>
      <c r="L1430" s="11" t="str">
        <f>IF(Tabla134[[#This Row],[Item Weight]]&lt;$U$12,"Poco Peso",IF(Tabla134[[#This Row],[Item Weight]]&lt;$U$13,"Peso Medio","Peso Alto"))</f>
        <v>Peso Medio</v>
      </c>
      <c r="M1430" s="7">
        <v>15.35</v>
      </c>
      <c r="N1430" s="11">
        <f>IF(Tabla134[[#This Row],[Item Weight (Nulos)]]="",VLOOKUP(Tabla134[[#This Row],[Item Identifier]],'Tabla para Nulos'!$A$3:$B$1563,2,FALSE),Tabla134[[#This Row],[Item Weight (Nulos)]])</f>
        <v>15.35</v>
      </c>
      <c r="O1430" s="11" t="str">
        <f>IF(Tabla134[[#This Row],[Item Visibility]]&lt;$U$15,"Poca visibilidad",IF(Tabla134[[#This Row],[Item Visibility]]&lt;$U$16,"Visibilidad media","Mayor visibilidad"))</f>
        <v>Poca visibilidad</v>
      </c>
      <c r="P1430" s="11" t="str">
        <f>IF(Tabla134[[#This Row],[Rating]]&lt;2,"Muy Malo",IF(Tabla134[[#This Row],[Rating]]&lt;3,"Malo",IF(Tabla134[[#This Row],[Rating]]&lt;4,"Regular",IF(Tabla134[[#This Row],[Rating]]&lt;5,"Bueno","Excelente"))))</f>
        <v>Bueno</v>
      </c>
    </row>
    <row r="1431" spans="1:16" x14ac:dyDescent="0.2">
      <c r="A1431" s="7" t="s">
        <v>6</v>
      </c>
      <c r="B1431" s="7" t="s">
        <v>1500</v>
      </c>
      <c r="C1431" s="7" t="s">
        <v>47</v>
      </c>
      <c r="D1431" s="8">
        <v>2012</v>
      </c>
      <c r="E1431" s="7" t="s">
        <v>9</v>
      </c>
      <c r="F1431" s="7" t="s">
        <v>8</v>
      </c>
      <c r="G1431" s="7" t="s">
        <v>1</v>
      </c>
      <c r="H1431" s="7" t="s">
        <v>7</v>
      </c>
      <c r="I1431" s="9">
        <v>5.4637634999999997E-2</v>
      </c>
      <c r="J1431" s="10">
        <v>93.309399999999997</v>
      </c>
      <c r="K1431" s="11">
        <v>4.3</v>
      </c>
      <c r="L1431" s="11" t="str">
        <f>IF(Tabla134[[#This Row],[Item Weight]]&lt;$U$12,"Poco Peso",IF(Tabla134[[#This Row],[Item Weight]]&lt;$U$13,"Peso Medio","Peso Alto"))</f>
        <v>Peso Medio</v>
      </c>
      <c r="M1431" s="7">
        <v>11.3</v>
      </c>
      <c r="N1431" s="11">
        <f>IF(Tabla134[[#This Row],[Item Weight (Nulos)]]="",VLOOKUP(Tabla134[[#This Row],[Item Identifier]],'Tabla para Nulos'!$A$3:$B$1563,2,FALSE),Tabla134[[#This Row],[Item Weight (Nulos)]])</f>
        <v>11.3</v>
      </c>
      <c r="O1431" s="11" t="str">
        <f>IF(Tabla134[[#This Row],[Item Visibility]]&lt;$U$15,"Poca visibilidad",IF(Tabla134[[#This Row],[Item Visibility]]&lt;$U$16,"Visibilidad media","Mayor visibilidad"))</f>
        <v>Visibilidad media</v>
      </c>
      <c r="P1431" s="11" t="str">
        <f>IF(Tabla134[[#This Row],[Rating]]&lt;2,"Muy Malo",IF(Tabla134[[#This Row],[Rating]]&lt;3,"Malo",IF(Tabla134[[#This Row],[Rating]]&lt;4,"Regular",IF(Tabla134[[#This Row],[Rating]]&lt;5,"Bueno","Excelente"))))</f>
        <v>Bueno</v>
      </c>
    </row>
    <row r="1432" spans="1:16" x14ac:dyDescent="0.2">
      <c r="A1432" s="7" t="s">
        <v>6</v>
      </c>
      <c r="B1432" s="7" t="s">
        <v>53</v>
      </c>
      <c r="C1432" s="7" t="s">
        <v>47</v>
      </c>
      <c r="D1432" s="8">
        <v>2012</v>
      </c>
      <c r="E1432" s="7" t="s">
        <v>9</v>
      </c>
      <c r="F1432" s="7" t="s">
        <v>8</v>
      </c>
      <c r="G1432" s="7" t="s">
        <v>1</v>
      </c>
      <c r="H1432" s="7" t="s">
        <v>7</v>
      </c>
      <c r="I1432" s="9">
        <v>0.158715731</v>
      </c>
      <c r="J1432" s="10">
        <v>157.2946</v>
      </c>
      <c r="K1432" s="11">
        <v>4.3</v>
      </c>
      <c r="L1432" s="11" t="str">
        <f>IF(Tabla134[[#This Row],[Item Weight]]&lt;$U$12,"Poco Peso",IF(Tabla134[[#This Row],[Item Weight]]&lt;$U$13,"Peso Medio","Peso Alto"))</f>
        <v>Peso Medio</v>
      </c>
      <c r="M1432" s="7">
        <v>12.35</v>
      </c>
      <c r="N1432" s="11">
        <f>IF(Tabla134[[#This Row],[Item Weight (Nulos)]]="",VLOOKUP(Tabla134[[#This Row],[Item Identifier]],'Tabla para Nulos'!$A$3:$B$1563,2,FALSE),Tabla134[[#This Row],[Item Weight (Nulos)]])</f>
        <v>12.35</v>
      </c>
      <c r="O1432" s="11" t="str">
        <f>IF(Tabla134[[#This Row],[Item Visibility]]&lt;$U$15,"Poca visibilidad",IF(Tabla134[[#This Row],[Item Visibility]]&lt;$U$16,"Visibilidad media","Mayor visibilidad"))</f>
        <v>Mayor visibilidad</v>
      </c>
      <c r="P1432" s="11" t="str">
        <f>IF(Tabla134[[#This Row],[Rating]]&lt;2,"Muy Malo",IF(Tabla134[[#This Row],[Rating]]&lt;3,"Malo",IF(Tabla134[[#This Row],[Rating]]&lt;4,"Regular",IF(Tabla134[[#This Row],[Rating]]&lt;5,"Bueno","Excelente"))))</f>
        <v>Bueno</v>
      </c>
    </row>
    <row r="1433" spans="1:16" x14ac:dyDescent="0.2">
      <c r="A1433" s="7" t="s">
        <v>6</v>
      </c>
      <c r="B1433" s="7" t="s">
        <v>544</v>
      </c>
      <c r="C1433" s="7" t="s">
        <v>47</v>
      </c>
      <c r="D1433" s="8">
        <v>2012</v>
      </c>
      <c r="E1433" s="7" t="s">
        <v>9</v>
      </c>
      <c r="F1433" s="7" t="s">
        <v>8</v>
      </c>
      <c r="G1433" s="7" t="s">
        <v>1</v>
      </c>
      <c r="H1433" s="7" t="s">
        <v>7</v>
      </c>
      <c r="I1433" s="9">
        <v>0</v>
      </c>
      <c r="J1433" s="10">
        <v>235.62479999999999</v>
      </c>
      <c r="K1433" s="11">
        <v>4.3</v>
      </c>
      <c r="L1433" s="11" t="str">
        <f>IF(Tabla134[[#This Row],[Item Weight]]&lt;$U$12,"Poco Peso",IF(Tabla134[[#This Row],[Item Weight]]&lt;$U$13,"Peso Medio","Peso Alto"))</f>
        <v>Peso Medio</v>
      </c>
      <c r="M1433" s="7">
        <v>15</v>
      </c>
      <c r="N1433" s="11">
        <f>IF(Tabla134[[#This Row],[Item Weight (Nulos)]]="",VLOOKUP(Tabla134[[#This Row],[Item Identifier]],'Tabla para Nulos'!$A$3:$B$1563,2,FALSE),Tabla134[[#This Row],[Item Weight (Nulos)]])</f>
        <v>15</v>
      </c>
      <c r="O1433" s="11" t="str">
        <f>IF(Tabla134[[#This Row],[Item Visibility]]&lt;$U$15,"Poca visibilidad",IF(Tabla134[[#This Row],[Item Visibility]]&lt;$U$16,"Visibilidad media","Mayor visibilidad"))</f>
        <v>Poca visibilidad</v>
      </c>
      <c r="P1433" s="11" t="str">
        <f>IF(Tabla134[[#This Row],[Rating]]&lt;2,"Muy Malo",IF(Tabla134[[#This Row],[Rating]]&lt;3,"Malo",IF(Tabla134[[#This Row],[Rating]]&lt;4,"Regular",IF(Tabla134[[#This Row],[Rating]]&lt;5,"Bueno","Excelente"))))</f>
        <v>Bueno</v>
      </c>
    </row>
    <row r="1434" spans="1:16" x14ac:dyDescent="0.2">
      <c r="A1434" s="7" t="s">
        <v>6</v>
      </c>
      <c r="B1434" s="7" t="s">
        <v>30</v>
      </c>
      <c r="C1434" s="7" t="s">
        <v>19</v>
      </c>
      <c r="D1434" s="8">
        <v>2012</v>
      </c>
      <c r="E1434" s="7" t="s">
        <v>9</v>
      </c>
      <c r="F1434" s="7" t="s">
        <v>8</v>
      </c>
      <c r="G1434" s="7" t="s">
        <v>1</v>
      </c>
      <c r="H1434" s="7" t="s">
        <v>7</v>
      </c>
      <c r="I1434" s="9">
        <v>0.10926598699999999</v>
      </c>
      <c r="J1434" s="10">
        <v>42.311199999999999</v>
      </c>
      <c r="K1434" s="11">
        <v>4.3</v>
      </c>
      <c r="L1434" s="11" t="str">
        <f>IF(Tabla134[[#This Row],[Item Weight]]&lt;$U$12,"Poco Peso",IF(Tabla134[[#This Row],[Item Weight]]&lt;$U$13,"Peso Medio","Peso Alto"))</f>
        <v>Peso Medio</v>
      </c>
      <c r="M1434" s="7">
        <v>9.3949999999999996</v>
      </c>
      <c r="N1434" s="11">
        <f>IF(Tabla134[[#This Row],[Item Weight (Nulos)]]="",VLOOKUP(Tabla134[[#This Row],[Item Identifier]],'Tabla para Nulos'!$A$3:$B$1563,2,FALSE),Tabla134[[#This Row],[Item Weight (Nulos)]])</f>
        <v>9.3949999999999996</v>
      </c>
      <c r="O1434" s="11" t="str">
        <f>IF(Tabla134[[#This Row],[Item Visibility]]&lt;$U$15,"Poca visibilidad",IF(Tabla134[[#This Row],[Item Visibility]]&lt;$U$16,"Visibilidad media","Mayor visibilidad"))</f>
        <v>Mayor visibilidad</v>
      </c>
      <c r="P1434" s="11" t="str">
        <f>IF(Tabla134[[#This Row],[Rating]]&lt;2,"Muy Malo",IF(Tabla134[[#This Row],[Rating]]&lt;3,"Malo",IF(Tabla134[[#This Row],[Rating]]&lt;4,"Regular",IF(Tabla134[[#This Row],[Rating]]&lt;5,"Bueno","Excelente"))))</f>
        <v>Bueno</v>
      </c>
    </row>
    <row r="1435" spans="1:16" x14ac:dyDescent="0.2">
      <c r="A1435" s="7" t="s">
        <v>21</v>
      </c>
      <c r="B1435" s="7" t="s">
        <v>1023</v>
      </c>
      <c r="C1435" s="7" t="s">
        <v>10</v>
      </c>
      <c r="D1435" s="8">
        <v>2012</v>
      </c>
      <c r="E1435" s="7" t="s">
        <v>9</v>
      </c>
      <c r="F1435" s="7" t="s">
        <v>8</v>
      </c>
      <c r="G1435" s="7" t="s">
        <v>1</v>
      </c>
      <c r="H1435" s="7" t="s">
        <v>7</v>
      </c>
      <c r="I1435" s="9">
        <v>2.2434418000000001E-2</v>
      </c>
      <c r="J1435" s="10">
        <v>96.209400000000002</v>
      </c>
      <c r="K1435" s="11">
        <v>4.3</v>
      </c>
      <c r="L1435" s="11" t="str">
        <f>IF(Tabla134[[#This Row],[Item Weight]]&lt;$U$12,"Poco Peso",IF(Tabla134[[#This Row],[Item Weight]]&lt;$U$13,"Peso Medio","Peso Alto"))</f>
        <v>Peso Alto</v>
      </c>
      <c r="M1435" s="7">
        <v>18.100000000000001</v>
      </c>
      <c r="N1435" s="11">
        <f>IF(Tabla134[[#This Row],[Item Weight (Nulos)]]="",VLOOKUP(Tabla134[[#This Row],[Item Identifier]],'Tabla para Nulos'!$A$3:$B$1563,2,FALSE),Tabla134[[#This Row],[Item Weight (Nulos)]])</f>
        <v>18.100000000000001</v>
      </c>
      <c r="O1435" s="11" t="str">
        <f>IF(Tabla134[[#This Row],[Item Visibility]]&lt;$U$15,"Poca visibilidad",IF(Tabla134[[#This Row],[Item Visibility]]&lt;$U$16,"Visibilidad media","Mayor visibilidad"))</f>
        <v>Poca visibilidad</v>
      </c>
      <c r="P1435" s="11" t="str">
        <f>IF(Tabla134[[#This Row],[Rating]]&lt;2,"Muy Malo",IF(Tabla134[[#This Row],[Rating]]&lt;3,"Malo",IF(Tabla134[[#This Row],[Rating]]&lt;4,"Regular",IF(Tabla134[[#This Row],[Rating]]&lt;5,"Bueno","Excelente"))))</f>
        <v>Bueno</v>
      </c>
    </row>
    <row r="1436" spans="1:16" x14ac:dyDescent="0.2">
      <c r="A1436" s="7" t="s">
        <v>124</v>
      </c>
      <c r="B1436" s="7" t="s">
        <v>1403</v>
      </c>
      <c r="C1436" s="7" t="s">
        <v>25</v>
      </c>
      <c r="D1436" s="8">
        <v>2018</v>
      </c>
      <c r="E1436" s="7" t="s">
        <v>1195</v>
      </c>
      <c r="F1436" s="7" t="s">
        <v>8</v>
      </c>
      <c r="G1436" s="7" t="s">
        <v>702</v>
      </c>
      <c r="H1436" s="7" t="s">
        <v>1621</v>
      </c>
      <c r="I1436" s="9">
        <v>0.29731268500000002</v>
      </c>
      <c r="J1436" s="10">
        <v>185.42660000000001</v>
      </c>
      <c r="K1436" s="11">
        <v>4.3</v>
      </c>
      <c r="L1436" s="11" t="str">
        <f>IF(Tabla134[[#This Row],[Item Weight]]&lt;$U$12,"Poco Peso",IF(Tabla134[[#This Row],[Item Weight]]&lt;$U$13,"Peso Medio","Peso Alto"))</f>
        <v>Peso Alto</v>
      </c>
      <c r="N1436" s="11">
        <f>IF(Tabla134[[#This Row],[Item Weight (Nulos)]]="",VLOOKUP(Tabla134[[#This Row],[Item Identifier]],'Tabla para Nulos'!$A$3:$B$1563,2,FALSE),Tabla134[[#This Row],[Item Weight (Nulos)]])</f>
        <v>20.7</v>
      </c>
      <c r="O1436" s="11" t="str">
        <f>IF(Tabla134[[#This Row],[Item Visibility]]&lt;$U$15,"Poca visibilidad",IF(Tabla134[[#This Row],[Item Visibility]]&lt;$U$16,"Visibilidad media","Mayor visibilidad"))</f>
        <v>Mayor visibilidad</v>
      </c>
      <c r="P1436" s="11" t="str">
        <f>IF(Tabla134[[#This Row],[Rating]]&lt;2,"Muy Malo",IF(Tabla134[[#This Row],[Rating]]&lt;3,"Malo",IF(Tabla134[[#This Row],[Rating]]&lt;4,"Regular",IF(Tabla134[[#This Row],[Rating]]&lt;5,"Bueno","Excelente"))))</f>
        <v>Bueno</v>
      </c>
    </row>
    <row r="1437" spans="1:16" x14ac:dyDescent="0.2">
      <c r="A1437" s="7" t="s">
        <v>124</v>
      </c>
      <c r="B1437" s="7" t="s">
        <v>1408</v>
      </c>
      <c r="C1437" s="7" t="s">
        <v>28</v>
      </c>
      <c r="D1437" s="8">
        <v>2018</v>
      </c>
      <c r="E1437" s="7" t="s">
        <v>1195</v>
      </c>
      <c r="F1437" s="7" t="s">
        <v>8</v>
      </c>
      <c r="G1437" s="7" t="s">
        <v>702</v>
      </c>
      <c r="H1437" s="7" t="s">
        <v>1621</v>
      </c>
      <c r="I1437" s="9">
        <v>0.136417078</v>
      </c>
      <c r="J1437" s="10">
        <v>179.76599999999999</v>
      </c>
      <c r="K1437" s="11">
        <v>4.3</v>
      </c>
      <c r="L1437" s="11" t="str">
        <f>IF(Tabla134[[#This Row],[Item Weight]]&lt;$U$12,"Poco Peso",IF(Tabla134[[#This Row],[Item Weight]]&lt;$U$13,"Peso Medio","Peso Alto"))</f>
        <v>Peso Alto</v>
      </c>
      <c r="N1437" s="11">
        <f>IF(Tabla134[[#This Row],[Item Weight (Nulos)]]="",VLOOKUP(Tabla134[[#This Row],[Item Identifier]],'Tabla para Nulos'!$A$3:$B$1563,2,FALSE),Tabla134[[#This Row],[Item Weight (Nulos)]])</f>
        <v>19.7</v>
      </c>
      <c r="O1437" s="11" t="str">
        <f>IF(Tabla134[[#This Row],[Item Visibility]]&lt;$U$15,"Poca visibilidad",IF(Tabla134[[#This Row],[Item Visibility]]&lt;$U$16,"Visibilidad media","Mayor visibilidad"))</f>
        <v>Mayor visibilidad</v>
      </c>
      <c r="P1437" s="11" t="str">
        <f>IF(Tabla134[[#This Row],[Rating]]&lt;2,"Muy Malo",IF(Tabla134[[#This Row],[Rating]]&lt;3,"Malo",IF(Tabla134[[#This Row],[Rating]]&lt;4,"Regular",IF(Tabla134[[#This Row],[Rating]]&lt;5,"Bueno","Excelente"))))</f>
        <v>Bueno</v>
      </c>
    </row>
    <row r="1438" spans="1:16" x14ac:dyDescent="0.2">
      <c r="A1438" s="7" t="s">
        <v>124</v>
      </c>
      <c r="B1438" s="7" t="s">
        <v>287</v>
      </c>
      <c r="C1438" s="7" t="s">
        <v>28</v>
      </c>
      <c r="D1438" s="8">
        <v>2018</v>
      </c>
      <c r="E1438" s="7" t="s">
        <v>1195</v>
      </c>
      <c r="F1438" s="7" t="s">
        <v>8</v>
      </c>
      <c r="G1438" s="7" t="s">
        <v>702</v>
      </c>
      <c r="H1438" s="7" t="s">
        <v>1621</v>
      </c>
      <c r="I1438" s="9">
        <v>8.1014460999999996E-2</v>
      </c>
      <c r="J1438" s="10">
        <v>98.838399999999993</v>
      </c>
      <c r="K1438" s="11">
        <v>4.3</v>
      </c>
      <c r="L1438" s="11" t="str">
        <f>IF(Tabla134[[#This Row],[Item Weight]]&lt;$U$12,"Poco Peso",IF(Tabla134[[#This Row],[Item Weight]]&lt;$U$13,"Peso Medio","Peso Alto"))</f>
        <v>Poco Peso</v>
      </c>
      <c r="N1438" s="11">
        <f>IF(Tabla134[[#This Row],[Item Weight (Nulos)]]="",VLOOKUP(Tabla134[[#This Row],[Item Identifier]],'Tabla para Nulos'!$A$3:$B$1563,2,FALSE),Tabla134[[#This Row],[Item Weight (Nulos)]])</f>
        <v>6.1499999999999995</v>
      </c>
      <c r="O1438" s="11" t="str">
        <f>IF(Tabla134[[#This Row],[Item Visibility]]&lt;$U$15,"Poca visibilidad",IF(Tabla134[[#This Row],[Item Visibility]]&lt;$U$16,"Visibilidad media","Mayor visibilidad"))</f>
        <v>Visibilidad media</v>
      </c>
      <c r="P1438" s="11" t="str">
        <f>IF(Tabla134[[#This Row],[Rating]]&lt;2,"Muy Malo",IF(Tabla134[[#This Row],[Rating]]&lt;3,"Malo",IF(Tabla134[[#This Row],[Rating]]&lt;4,"Regular",IF(Tabla134[[#This Row],[Rating]]&lt;5,"Bueno","Excelente"))))</f>
        <v>Bueno</v>
      </c>
    </row>
    <row r="1439" spans="1:16" x14ac:dyDescent="0.2">
      <c r="A1439" s="7" t="s">
        <v>124</v>
      </c>
      <c r="B1439" s="7" t="s">
        <v>914</v>
      </c>
      <c r="C1439" s="7" t="s">
        <v>28</v>
      </c>
      <c r="D1439" s="8">
        <v>2018</v>
      </c>
      <c r="E1439" s="7" t="s">
        <v>1195</v>
      </c>
      <c r="F1439" s="7" t="s">
        <v>8</v>
      </c>
      <c r="G1439" s="7" t="s">
        <v>702</v>
      </c>
      <c r="H1439" s="7" t="s">
        <v>1621</v>
      </c>
      <c r="I1439" s="9">
        <v>0.208987123</v>
      </c>
      <c r="J1439" s="10">
        <v>106.0596</v>
      </c>
      <c r="K1439" s="11">
        <v>4.3</v>
      </c>
      <c r="L1439" s="11" t="str">
        <f>IF(Tabla134[[#This Row],[Item Weight]]&lt;$U$12,"Poco Peso",IF(Tabla134[[#This Row],[Item Weight]]&lt;$U$13,"Peso Medio","Peso Alto"))</f>
        <v>Peso Alto</v>
      </c>
      <c r="N1439" s="11">
        <f>IF(Tabla134[[#This Row],[Item Weight (Nulos)]]="",VLOOKUP(Tabla134[[#This Row],[Item Identifier]],'Tabla para Nulos'!$A$3:$B$1563,2,FALSE),Tabla134[[#This Row],[Item Weight (Nulos)]])</f>
        <v>20.5</v>
      </c>
      <c r="O1439" s="11" t="str">
        <f>IF(Tabla134[[#This Row],[Item Visibility]]&lt;$U$15,"Poca visibilidad",IF(Tabla134[[#This Row],[Item Visibility]]&lt;$U$16,"Visibilidad media","Mayor visibilidad"))</f>
        <v>Mayor visibilidad</v>
      </c>
      <c r="P1439" s="11" t="str">
        <f>IF(Tabla134[[#This Row],[Rating]]&lt;2,"Muy Malo",IF(Tabla134[[#This Row],[Rating]]&lt;3,"Malo",IF(Tabla134[[#This Row],[Rating]]&lt;4,"Regular",IF(Tabla134[[#This Row],[Rating]]&lt;5,"Bueno","Excelente"))))</f>
        <v>Bueno</v>
      </c>
    </row>
    <row r="1440" spans="1:16" x14ac:dyDescent="0.2">
      <c r="A1440" s="7" t="s">
        <v>124</v>
      </c>
      <c r="B1440" s="7" t="s">
        <v>1452</v>
      </c>
      <c r="C1440" s="7" t="s">
        <v>112</v>
      </c>
      <c r="D1440" s="8">
        <v>2018</v>
      </c>
      <c r="E1440" s="7" t="s">
        <v>1195</v>
      </c>
      <c r="F1440" s="7" t="s">
        <v>8</v>
      </c>
      <c r="G1440" s="7" t="s">
        <v>702</v>
      </c>
      <c r="H1440" s="7" t="s">
        <v>1621</v>
      </c>
      <c r="I1440" s="9">
        <v>0.246678647</v>
      </c>
      <c r="J1440" s="10">
        <v>129.79939999999999</v>
      </c>
      <c r="K1440" s="11">
        <v>4.3</v>
      </c>
      <c r="L1440" s="11" t="str">
        <f>IF(Tabla134[[#This Row],[Item Weight]]&lt;$U$12,"Poco Peso",IF(Tabla134[[#This Row],[Item Weight]]&lt;$U$13,"Peso Medio","Peso Alto"))</f>
        <v>Poco Peso</v>
      </c>
      <c r="N1440" s="11">
        <f>IF(Tabla134[[#This Row],[Item Weight (Nulos)]]="",VLOOKUP(Tabla134[[#This Row],[Item Identifier]],'Tabla para Nulos'!$A$3:$B$1563,2,FALSE),Tabla134[[#This Row],[Item Weight (Nulos)]])</f>
        <v>4.6349999999999989</v>
      </c>
      <c r="O1440" s="11" t="str">
        <f>IF(Tabla134[[#This Row],[Item Visibility]]&lt;$U$15,"Poca visibilidad",IF(Tabla134[[#This Row],[Item Visibility]]&lt;$U$16,"Visibilidad media","Mayor visibilidad"))</f>
        <v>Mayor visibilidad</v>
      </c>
      <c r="P1440" s="11" t="str">
        <f>IF(Tabla134[[#This Row],[Rating]]&lt;2,"Muy Malo",IF(Tabla134[[#This Row],[Rating]]&lt;3,"Malo",IF(Tabla134[[#This Row],[Rating]]&lt;4,"Regular",IF(Tabla134[[#This Row],[Rating]]&lt;5,"Bueno","Excelente"))))</f>
        <v>Bueno</v>
      </c>
    </row>
    <row r="1441" spans="1:16" x14ac:dyDescent="0.2">
      <c r="A1441" s="7" t="s">
        <v>124</v>
      </c>
      <c r="B1441" s="7" t="s">
        <v>493</v>
      </c>
      <c r="C1441" s="7" t="s">
        <v>17</v>
      </c>
      <c r="D1441" s="8">
        <v>2018</v>
      </c>
      <c r="E1441" s="7" t="s">
        <v>1195</v>
      </c>
      <c r="F1441" s="7" t="s">
        <v>8</v>
      </c>
      <c r="G1441" s="7" t="s">
        <v>702</v>
      </c>
      <c r="H1441" s="7" t="s">
        <v>1621</v>
      </c>
      <c r="I1441" s="9">
        <v>3.9751236000000002E-2</v>
      </c>
      <c r="J1441" s="10">
        <v>176.90280000000001</v>
      </c>
      <c r="K1441" s="11">
        <v>4.3</v>
      </c>
      <c r="L1441" s="11" t="str">
        <f>IF(Tabla134[[#This Row],[Item Weight]]&lt;$U$12,"Poco Peso",IF(Tabla134[[#This Row],[Item Weight]]&lt;$U$13,"Peso Medio","Peso Alto"))</f>
        <v>Poco Peso</v>
      </c>
      <c r="N1441" s="11">
        <f>IF(Tabla134[[#This Row],[Item Weight (Nulos)]]="",VLOOKUP(Tabla134[[#This Row],[Item Identifier]],'Tabla para Nulos'!$A$3:$B$1563,2,FALSE),Tabla134[[#This Row],[Item Weight (Nulos)]])</f>
        <v>6.03</v>
      </c>
      <c r="O1441" s="11" t="str">
        <f>IF(Tabla134[[#This Row],[Item Visibility]]&lt;$U$15,"Poca visibilidad",IF(Tabla134[[#This Row],[Item Visibility]]&lt;$U$16,"Visibilidad media","Mayor visibilidad"))</f>
        <v>Visibilidad media</v>
      </c>
      <c r="P1441" s="11" t="str">
        <f>IF(Tabla134[[#This Row],[Rating]]&lt;2,"Muy Malo",IF(Tabla134[[#This Row],[Rating]]&lt;3,"Malo",IF(Tabla134[[#This Row],[Rating]]&lt;4,"Regular",IF(Tabla134[[#This Row],[Rating]]&lt;5,"Bueno","Excelente"))))</f>
        <v>Bueno</v>
      </c>
    </row>
    <row r="1442" spans="1:16" x14ac:dyDescent="0.2">
      <c r="A1442" s="7" t="s">
        <v>124</v>
      </c>
      <c r="B1442" s="7" t="s">
        <v>1488</v>
      </c>
      <c r="C1442" s="7" t="s">
        <v>17</v>
      </c>
      <c r="D1442" s="8">
        <v>2018</v>
      </c>
      <c r="E1442" s="7" t="s">
        <v>1195</v>
      </c>
      <c r="F1442" s="7" t="s">
        <v>8</v>
      </c>
      <c r="G1442" s="7" t="s">
        <v>702</v>
      </c>
      <c r="H1442" s="7" t="s">
        <v>1621</v>
      </c>
      <c r="I1442" s="9">
        <v>0.24433898600000001</v>
      </c>
      <c r="J1442" s="10">
        <v>105.9306</v>
      </c>
      <c r="K1442" s="11">
        <v>4.3</v>
      </c>
      <c r="L1442" s="11" t="str">
        <f>IF(Tabla134[[#This Row],[Item Weight]]&lt;$U$12,"Poco Peso",IF(Tabla134[[#This Row],[Item Weight]]&lt;$U$13,"Peso Medio","Peso Alto"))</f>
        <v>Poco Peso</v>
      </c>
      <c r="N1442" s="11">
        <f>IF(Tabla134[[#This Row],[Item Weight (Nulos)]]="",VLOOKUP(Tabla134[[#This Row],[Item Identifier]],'Tabla para Nulos'!$A$3:$B$1563,2,FALSE),Tabla134[[#This Row],[Item Weight (Nulos)]])</f>
        <v>7.7849999999999993</v>
      </c>
      <c r="O1442" s="11" t="str">
        <f>IF(Tabla134[[#This Row],[Item Visibility]]&lt;$U$15,"Poca visibilidad",IF(Tabla134[[#This Row],[Item Visibility]]&lt;$U$16,"Visibilidad media","Mayor visibilidad"))</f>
        <v>Mayor visibilidad</v>
      </c>
      <c r="P1442" s="11" t="str">
        <f>IF(Tabla134[[#This Row],[Rating]]&lt;2,"Muy Malo",IF(Tabla134[[#This Row],[Rating]]&lt;3,"Malo",IF(Tabla134[[#This Row],[Rating]]&lt;4,"Regular",IF(Tabla134[[#This Row],[Rating]]&lt;5,"Bueno","Excelente"))))</f>
        <v>Bueno</v>
      </c>
    </row>
    <row r="1443" spans="1:16" x14ac:dyDescent="0.2">
      <c r="A1443" s="7" t="s">
        <v>124</v>
      </c>
      <c r="B1443" s="7" t="s">
        <v>260</v>
      </c>
      <c r="C1443" s="7" t="s">
        <v>71</v>
      </c>
      <c r="D1443" s="8">
        <v>2018</v>
      </c>
      <c r="E1443" s="7" t="s">
        <v>1195</v>
      </c>
      <c r="F1443" s="7" t="s">
        <v>8</v>
      </c>
      <c r="G1443" s="7" t="s">
        <v>702</v>
      </c>
      <c r="H1443" s="7" t="s">
        <v>1621</v>
      </c>
      <c r="I1443" s="9">
        <v>0</v>
      </c>
      <c r="J1443" s="10">
        <v>109.9254</v>
      </c>
      <c r="K1443" s="11">
        <v>4.3</v>
      </c>
      <c r="L1443" s="11" t="str">
        <f>IF(Tabla134[[#This Row],[Item Weight]]&lt;$U$12,"Poco Peso",IF(Tabla134[[#This Row],[Item Weight]]&lt;$U$13,"Peso Medio","Peso Alto"))</f>
        <v>Poco Peso</v>
      </c>
      <c r="N1443" s="11">
        <f>IF(Tabla134[[#This Row],[Item Weight (Nulos)]]="",VLOOKUP(Tabla134[[#This Row],[Item Identifier]],'Tabla para Nulos'!$A$3:$B$1563,2,FALSE),Tabla134[[#This Row],[Item Weight (Nulos)]])</f>
        <v>7.9049999999999994</v>
      </c>
      <c r="O1443" s="11" t="str">
        <f>IF(Tabla134[[#This Row],[Item Visibility]]&lt;$U$15,"Poca visibilidad",IF(Tabla134[[#This Row],[Item Visibility]]&lt;$U$16,"Visibilidad media","Mayor visibilidad"))</f>
        <v>Poca visibilidad</v>
      </c>
      <c r="P1443" s="11" t="str">
        <f>IF(Tabla134[[#This Row],[Rating]]&lt;2,"Muy Malo",IF(Tabla134[[#This Row],[Rating]]&lt;3,"Malo",IF(Tabla134[[#This Row],[Rating]]&lt;4,"Regular",IF(Tabla134[[#This Row],[Rating]]&lt;5,"Bueno","Excelente"))))</f>
        <v>Bueno</v>
      </c>
    </row>
    <row r="1444" spans="1:16" x14ac:dyDescent="0.2">
      <c r="A1444" s="7" t="s">
        <v>124</v>
      </c>
      <c r="B1444" s="7" t="s">
        <v>1535</v>
      </c>
      <c r="C1444" s="7" t="s">
        <v>71</v>
      </c>
      <c r="D1444" s="8">
        <v>2018</v>
      </c>
      <c r="E1444" s="7" t="s">
        <v>1195</v>
      </c>
      <c r="F1444" s="7" t="s">
        <v>8</v>
      </c>
      <c r="G1444" s="7" t="s">
        <v>702</v>
      </c>
      <c r="H1444" s="7" t="s">
        <v>1621</v>
      </c>
      <c r="I1444" s="9">
        <v>0.15725763700000001</v>
      </c>
      <c r="J1444" s="10">
        <v>215.01920000000001</v>
      </c>
      <c r="K1444" s="11">
        <v>4.3</v>
      </c>
      <c r="L1444" s="11" t="str">
        <f>IF(Tabla134[[#This Row],[Item Weight]]&lt;$U$12,"Poco Peso",IF(Tabla134[[#This Row],[Item Weight]]&lt;$U$13,"Peso Medio","Peso Alto"))</f>
        <v>Peso Medio</v>
      </c>
      <c r="N1444" s="11">
        <f>IF(Tabla134[[#This Row],[Item Weight (Nulos)]]="",VLOOKUP(Tabla134[[#This Row],[Item Identifier]],'Tabla para Nulos'!$A$3:$B$1563,2,FALSE),Tabla134[[#This Row],[Item Weight (Nulos)]])</f>
        <v>15.25</v>
      </c>
      <c r="O1444" s="11" t="str">
        <f>IF(Tabla134[[#This Row],[Item Visibility]]&lt;$U$15,"Poca visibilidad",IF(Tabla134[[#This Row],[Item Visibility]]&lt;$U$16,"Visibilidad media","Mayor visibilidad"))</f>
        <v>Mayor visibilidad</v>
      </c>
      <c r="P1444" s="11" t="str">
        <f>IF(Tabla134[[#This Row],[Rating]]&lt;2,"Muy Malo",IF(Tabla134[[#This Row],[Rating]]&lt;3,"Malo",IF(Tabla134[[#This Row],[Rating]]&lt;4,"Regular",IF(Tabla134[[#This Row],[Rating]]&lt;5,"Bueno","Excelente"))))</f>
        <v>Bueno</v>
      </c>
    </row>
    <row r="1445" spans="1:16" x14ac:dyDescent="0.2">
      <c r="A1445" s="7" t="s">
        <v>124</v>
      </c>
      <c r="B1445" s="7" t="s">
        <v>885</v>
      </c>
      <c r="C1445" s="7" t="s">
        <v>10</v>
      </c>
      <c r="D1445" s="8">
        <v>2018</v>
      </c>
      <c r="E1445" s="7" t="s">
        <v>1195</v>
      </c>
      <c r="F1445" s="7" t="s">
        <v>8</v>
      </c>
      <c r="G1445" s="7" t="s">
        <v>702</v>
      </c>
      <c r="H1445" s="7" t="s">
        <v>1621</v>
      </c>
      <c r="I1445" s="9">
        <v>2.5527993999999998E-2</v>
      </c>
      <c r="J1445" s="10">
        <v>157.52619999999999</v>
      </c>
      <c r="K1445" s="11">
        <v>4.3</v>
      </c>
      <c r="L1445" s="11" t="str">
        <f>IF(Tabla134[[#This Row],[Item Weight]]&lt;$U$12,"Poco Peso",IF(Tabla134[[#This Row],[Item Weight]]&lt;$U$13,"Peso Medio","Peso Alto"))</f>
        <v>Peso Alto</v>
      </c>
      <c r="N1445" s="11">
        <f>IF(Tabla134[[#This Row],[Item Weight (Nulos)]]="",VLOOKUP(Tabla134[[#This Row],[Item Identifier]],'Tabla para Nulos'!$A$3:$B$1563,2,FALSE),Tabla134[[#This Row],[Item Weight (Nulos)]])</f>
        <v>17.75</v>
      </c>
      <c r="O1445" s="11" t="str">
        <f>IF(Tabla134[[#This Row],[Item Visibility]]&lt;$U$15,"Poca visibilidad",IF(Tabla134[[#This Row],[Item Visibility]]&lt;$U$16,"Visibilidad media","Mayor visibilidad"))</f>
        <v>Poca visibilidad</v>
      </c>
      <c r="P1445" s="11" t="str">
        <f>IF(Tabla134[[#This Row],[Rating]]&lt;2,"Muy Malo",IF(Tabla134[[#This Row],[Rating]]&lt;3,"Malo",IF(Tabla134[[#This Row],[Rating]]&lt;4,"Regular",IF(Tabla134[[#This Row],[Rating]]&lt;5,"Bueno","Excelente"))))</f>
        <v>Bueno</v>
      </c>
    </row>
    <row r="1446" spans="1:16" x14ac:dyDescent="0.2">
      <c r="A1446" s="7" t="s">
        <v>124</v>
      </c>
      <c r="B1446" s="7" t="s">
        <v>1385</v>
      </c>
      <c r="C1446" s="7" t="s">
        <v>10</v>
      </c>
      <c r="D1446" s="8">
        <v>2018</v>
      </c>
      <c r="E1446" s="7" t="s">
        <v>1195</v>
      </c>
      <c r="F1446" s="7" t="s">
        <v>8</v>
      </c>
      <c r="G1446" s="7" t="s">
        <v>702</v>
      </c>
      <c r="H1446" s="7" t="s">
        <v>1621</v>
      </c>
      <c r="I1446" s="9">
        <v>6.7520164999999993E-2</v>
      </c>
      <c r="J1446" s="10">
        <v>211.3586</v>
      </c>
      <c r="K1446" s="11">
        <v>4.3</v>
      </c>
      <c r="L1446" s="11" t="str">
        <f>IF(Tabla134[[#This Row],[Item Weight]]&lt;$U$12,"Poco Peso",IF(Tabla134[[#This Row],[Item Weight]]&lt;$U$13,"Peso Medio","Peso Alto"))</f>
        <v>Peso Alto</v>
      </c>
      <c r="N1446" s="11">
        <f>IF(Tabla134[[#This Row],[Item Weight (Nulos)]]="",VLOOKUP(Tabla134[[#This Row],[Item Identifier]],'Tabla para Nulos'!$A$3:$B$1563,2,FALSE),Tabla134[[#This Row],[Item Weight (Nulos)]])</f>
        <v>19.099999999999998</v>
      </c>
      <c r="O1446" s="11" t="str">
        <f>IF(Tabla134[[#This Row],[Item Visibility]]&lt;$U$15,"Poca visibilidad",IF(Tabla134[[#This Row],[Item Visibility]]&lt;$U$16,"Visibilidad media","Mayor visibilidad"))</f>
        <v>Visibilidad media</v>
      </c>
      <c r="P1446" s="11" t="str">
        <f>IF(Tabla134[[#This Row],[Rating]]&lt;2,"Muy Malo",IF(Tabla134[[#This Row],[Rating]]&lt;3,"Malo",IF(Tabla134[[#This Row],[Rating]]&lt;4,"Regular",IF(Tabla134[[#This Row],[Rating]]&lt;5,"Bueno","Excelente"))))</f>
        <v>Bueno</v>
      </c>
    </row>
    <row r="1447" spans="1:16" x14ac:dyDescent="0.2">
      <c r="A1447" s="7" t="s">
        <v>124</v>
      </c>
      <c r="B1447" s="7" t="s">
        <v>773</v>
      </c>
      <c r="C1447" s="7" t="s">
        <v>10</v>
      </c>
      <c r="D1447" s="8">
        <v>2018</v>
      </c>
      <c r="E1447" s="7" t="s">
        <v>1195</v>
      </c>
      <c r="F1447" s="7" t="s">
        <v>8</v>
      </c>
      <c r="G1447" s="7" t="s">
        <v>702</v>
      </c>
      <c r="H1447" s="7" t="s">
        <v>1621</v>
      </c>
      <c r="I1447" s="9">
        <v>0.13611954900000001</v>
      </c>
      <c r="J1447" s="10">
        <v>94.109399999999994</v>
      </c>
      <c r="K1447" s="11">
        <v>4.3</v>
      </c>
      <c r="L1447" s="11" t="str">
        <f>IF(Tabla134[[#This Row],[Item Weight]]&lt;$U$12,"Poco Peso",IF(Tabla134[[#This Row],[Item Weight]]&lt;$U$13,"Peso Medio","Peso Alto"))</f>
        <v>Peso Alto</v>
      </c>
      <c r="N1447" s="11">
        <f>IF(Tabla134[[#This Row],[Item Weight (Nulos)]]="",VLOOKUP(Tabla134[[#This Row],[Item Identifier]],'Tabla para Nulos'!$A$3:$B$1563,2,FALSE),Tabla134[[#This Row],[Item Weight (Nulos)]])</f>
        <v>21.35</v>
      </c>
      <c r="O1447" s="11" t="str">
        <f>IF(Tabla134[[#This Row],[Item Visibility]]&lt;$U$15,"Poca visibilidad",IF(Tabla134[[#This Row],[Item Visibility]]&lt;$U$16,"Visibilidad media","Mayor visibilidad"))</f>
        <v>Mayor visibilidad</v>
      </c>
      <c r="P1447" s="11" t="str">
        <f>IF(Tabla134[[#This Row],[Rating]]&lt;2,"Muy Malo",IF(Tabla134[[#This Row],[Rating]]&lt;3,"Malo",IF(Tabla134[[#This Row],[Rating]]&lt;4,"Regular",IF(Tabla134[[#This Row],[Rating]]&lt;5,"Bueno","Excelente"))))</f>
        <v>Bueno</v>
      </c>
    </row>
    <row r="1448" spans="1:16" x14ac:dyDescent="0.2">
      <c r="A1448" s="7" t="s">
        <v>124</v>
      </c>
      <c r="B1448" s="7" t="s">
        <v>1020</v>
      </c>
      <c r="C1448" s="7" t="s">
        <v>4</v>
      </c>
      <c r="D1448" s="8">
        <v>2018</v>
      </c>
      <c r="E1448" s="7" t="s">
        <v>1195</v>
      </c>
      <c r="F1448" s="7" t="s">
        <v>8</v>
      </c>
      <c r="G1448" s="7" t="s">
        <v>702</v>
      </c>
      <c r="H1448" s="7" t="s">
        <v>1621</v>
      </c>
      <c r="I1448" s="9">
        <v>0</v>
      </c>
      <c r="J1448" s="10">
        <v>40.347999999999999</v>
      </c>
      <c r="K1448" s="11">
        <v>4.3</v>
      </c>
      <c r="L1448" s="11" t="str">
        <f>IF(Tabla134[[#This Row],[Item Weight]]&lt;$U$12,"Poco Peso",IF(Tabla134[[#This Row],[Item Weight]]&lt;$U$13,"Peso Medio","Peso Alto"))</f>
        <v>Peso Medio</v>
      </c>
      <c r="N1448" s="11">
        <f>IF(Tabla134[[#This Row],[Item Weight (Nulos)]]="",VLOOKUP(Tabla134[[#This Row],[Item Identifier]],'Tabla para Nulos'!$A$3:$B$1563,2,FALSE),Tabla134[[#This Row],[Item Weight (Nulos)]])</f>
        <v>11</v>
      </c>
      <c r="O1448" s="11" t="str">
        <f>IF(Tabla134[[#This Row],[Item Visibility]]&lt;$U$15,"Poca visibilidad",IF(Tabla134[[#This Row],[Item Visibility]]&lt;$U$16,"Visibilidad media","Mayor visibilidad"))</f>
        <v>Poca visibilidad</v>
      </c>
      <c r="P1448" s="11" t="str">
        <f>IF(Tabla134[[#This Row],[Rating]]&lt;2,"Muy Malo",IF(Tabla134[[#This Row],[Rating]]&lt;3,"Malo",IF(Tabla134[[#This Row],[Rating]]&lt;4,"Regular",IF(Tabla134[[#This Row],[Rating]]&lt;5,"Bueno","Excelente"))))</f>
        <v>Bueno</v>
      </c>
    </row>
    <row r="1449" spans="1:16" x14ac:dyDescent="0.2">
      <c r="A1449" s="7" t="s">
        <v>124</v>
      </c>
      <c r="B1449" s="7" t="s">
        <v>213</v>
      </c>
      <c r="C1449" s="7" t="s">
        <v>4</v>
      </c>
      <c r="D1449" s="8">
        <v>2018</v>
      </c>
      <c r="E1449" s="7" t="s">
        <v>1195</v>
      </c>
      <c r="F1449" s="7" t="s">
        <v>8</v>
      </c>
      <c r="G1449" s="7" t="s">
        <v>702</v>
      </c>
      <c r="H1449" s="7" t="s">
        <v>1621</v>
      </c>
      <c r="I1449" s="9">
        <v>8.3862624999999996E-2</v>
      </c>
      <c r="J1449" s="10">
        <v>44.076999999999998</v>
      </c>
      <c r="K1449" s="11">
        <v>4.3</v>
      </c>
      <c r="L1449" s="11" t="str">
        <f>IF(Tabla134[[#This Row],[Item Weight]]&lt;$U$12,"Poco Peso",IF(Tabla134[[#This Row],[Item Weight]]&lt;$U$13,"Peso Medio","Peso Alto"))</f>
        <v>Peso Alto</v>
      </c>
      <c r="N1449" s="11">
        <f>IF(Tabla134[[#This Row],[Item Weight (Nulos)]]="",VLOOKUP(Tabla134[[#This Row],[Item Identifier]],'Tabla para Nulos'!$A$3:$B$1563,2,FALSE),Tabla134[[#This Row],[Item Weight (Nulos)]])</f>
        <v>19.599999999999998</v>
      </c>
      <c r="O1449" s="11" t="str">
        <f>IF(Tabla134[[#This Row],[Item Visibility]]&lt;$U$15,"Poca visibilidad",IF(Tabla134[[#This Row],[Item Visibility]]&lt;$U$16,"Visibilidad media","Mayor visibilidad"))</f>
        <v>Visibilidad media</v>
      </c>
      <c r="P1449" s="11" t="str">
        <f>IF(Tabla134[[#This Row],[Rating]]&lt;2,"Muy Malo",IF(Tabla134[[#This Row],[Rating]]&lt;3,"Malo",IF(Tabla134[[#This Row],[Rating]]&lt;4,"Regular",IF(Tabla134[[#This Row],[Rating]]&lt;5,"Bueno","Excelente"))))</f>
        <v>Bueno</v>
      </c>
    </row>
    <row r="1450" spans="1:16" x14ac:dyDescent="0.2">
      <c r="A1450" s="7" t="s">
        <v>124</v>
      </c>
      <c r="B1450" s="7" t="s">
        <v>1019</v>
      </c>
      <c r="C1450" s="7" t="s">
        <v>4</v>
      </c>
      <c r="D1450" s="8">
        <v>2018</v>
      </c>
      <c r="E1450" s="7" t="s">
        <v>1195</v>
      </c>
      <c r="F1450" s="7" t="s">
        <v>8</v>
      </c>
      <c r="G1450" s="7" t="s">
        <v>702</v>
      </c>
      <c r="H1450" s="7" t="s">
        <v>1621</v>
      </c>
      <c r="I1450" s="9">
        <v>0.182493512</v>
      </c>
      <c r="J1450" s="10">
        <v>258.82780000000002</v>
      </c>
      <c r="K1450" s="11">
        <v>4.3</v>
      </c>
      <c r="L1450" s="11" t="str">
        <f>IF(Tabla134[[#This Row],[Item Weight]]&lt;$U$12,"Poco Peso",IF(Tabla134[[#This Row],[Item Weight]]&lt;$U$13,"Peso Medio","Peso Alto"))</f>
        <v>Peso Medio</v>
      </c>
      <c r="N1450" s="11">
        <f>IF(Tabla134[[#This Row],[Item Weight (Nulos)]]="",VLOOKUP(Tabla134[[#This Row],[Item Identifier]],'Tabla para Nulos'!$A$3:$B$1563,2,FALSE),Tabla134[[#This Row],[Item Weight (Nulos)]])</f>
        <v>12</v>
      </c>
      <c r="O1450" s="11" t="str">
        <f>IF(Tabla134[[#This Row],[Item Visibility]]&lt;$U$15,"Poca visibilidad",IF(Tabla134[[#This Row],[Item Visibility]]&lt;$U$16,"Visibilidad media","Mayor visibilidad"))</f>
        <v>Mayor visibilidad</v>
      </c>
      <c r="P1450" s="11" t="str">
        <f>IF(Tabla134[[#This Row],[Rating]]&lt;2,"Muy Malo",IF(Tabla134[[#This Row],[Rating]]&lt;3,"Malo",IF(Tabla134[[#This Row],[Rating]]&lt;4,"Regular",IF(Tabla134[[#This Row],[Rating]]&lt;5,"Bueno","Excelente"))))</f>
        <v>Bueno</v>
      </c>
    </row>
    <row r="1451" spans="1:16" x14ac:dyDescent="0.2">
      <c r="A1451" s="7" t="s">
        <v>124</v>
      </c>
      <c r="B1451" s="7" t="s">
        <v>637</v>
      </c>
      <c r="C1451" s="7" t="s">
        <v>4</v>
      </c>
      <c r="D1451" s="8">
        <v>2018</v>
      </c>
      <c r="E1451" s="7" t="s">
        <v>1195</v>
      </c>
      <c r="F1451" s="7" t="s">
        <v>8</v>
      </c>
      <c r="G1451" s="7" t="s">
        <v>702</v>
      </c>
      <c r="H1451" s="7" t="s">
        <v>1621</v>
      </c>
      <c r="I1451" s="9">
        <v>0.15609456899999999</v>
      </c>
      <c r="J1451" s="10">
        <v>144.31020000000001</v>
      </c>
      <c r="K1451" s="11">
        <v>4.3</v>
      </c>
      <c r="L1451" s="11" t="str">
        <f>IF(Tabla134[[#This Row],[Item Weight]]&lt;$U$12,"Poco Peso",IF(Tabla134[[#This Row],[Item Weight]]&lt;$U$13,"Peso Medio","Peso Alto"))</f>
        <v>Peso Medio</v>
      </c>
      <c r="N1451" s="11">
        <f>IF(Tabla134[[#This Row],[Item Weight (Nulos)]]="",VLOOKUP(Tabla134[[#This Row],[Item Identifier]],'Tabla para Nulos'!$A$3:$B$1563,2,FALSE),Tabla134[[#This Row],[Item Weight (Nulos)]])</f>
        <v>10</v>
      </c>
      <c r="O1451" s="11" t="str">
        <f>IF(Tabla134[[#This Row],[Item Visibility]]&lt;$U$15,"Poca visibilidad",IF(Tabla134[[#This Row],[Item Visibility]]&lt;$U$16,"Visibilidad media","Mayor visibilidad"))</f>
        <v>Mayor visibilidad</v>
      </c>
      <c r="P1451" s="11" t="str">
        <f>IF(Tabla134[[#This Row],[Rating]]&lt;2,"Muy Malo",IF(Tabla134[[#This Row],[Rating]]&lt;3,"Malo",IF(Tabla134[[#This Row],[Rating]]&lt;4,"Regular",IF(Tabla134[[#This Row],[Rating]]&lt;5,"Bueno","Excelente"))))</f>
        <v>Bueno</v>
      </c>
    </row>
    <row r="1452" spans="1:16" x14ac:dyDescent="0.2">
      <c r="A1452" s="7" t="s">
        <v>124</v>
      </c>
      <c r="B1452" s="7" t="s">
        <v>1515</v>
      </c>
      <c r="C1452" s="7" t="s">
        <v>171</v>
      </c>
      <c r="D1452" s="8">
        <v>2018</v>
      </c>
      <c r="E1452" s="7" t="s">
        <v>1195</v>
      </c>
      <c r="F1452" s="7" t="s">
        <v>8</v>
      </c>
      <c r="G1452" s="7" t="s">
        <v>702</v>
      </c>
      <c r="H1452" s="7" t="s">
        <v>1621</v>
      </c>
      <c r="I1452" s="9">
        <v>4.5002623999999998E-2</v>
      </c>
      <c r="J1452" s="10">
        <v>196.50839999999999</v>
      </c>
      <c r="K1452" s="11">
        <v>4.3</v>
      </c>
      <c r="L1452" s="11" t="str">
        <f>IF(Tabla134[[#This Row],[Item Weight]]&lt;$U$12,"Poco Peso",IF(Tabla134[[#This Row],[Item Weight]]&lt;$U$13,"Peso Medio","Peso Alto"))</f>
        <v>Peso Medio</v>
      </c>
      <c r="N1452" s="11">
        <f>IF(Tabla134[[#This Row],[Item Weight (Nulos)]]="",VLOOKUP(Tabla134[[#This Row],[Item Identifier]],'Tabla para Nulos'!$A$3:$B$1563,2,FALSE),Tabla134[[#This Row],[Item Weight (Nulos)]])</f>
        <v>14.599999999999998</v>
      </c>
      <c r="O1452" s="11" t="str">
        <f>IF(Tabla134[[#This Row],[Item Visibility]]&lt;$U$15,"Poca visibilidad",IF(Tabla134[[#This Row],[Item Visibility]]&lt;$U$16,"Visibilidad media","Mayor visibilidad"))</f>
        <v>Visibilidad media</v>
      </c>
      <c r="P1452" s="11" t="str">
        <f>IF(Tabla134[[#This Row],[Rating]]&lt;2,"Muy Malo",IF(Tabla134[[#This Row],[Rating]]&lt;3,"Malo",IF(Tabla134[[#This Row],[Rating]]&lt;4,"Regular",IF(Tabla134[[#This Row],[Rating]]&lt;5,"Bueno","Excelente"))))</f>
        <v>Bueno</v>
      </c>
    </row>
    <row r="1453" spans="1:16" x14ac:dyDescent="0.2">
      <c r="A1453" s="7" t="s">
        <v>124</v>
      </c>
      <c r="B1453" s="7" t="s">
        <v>425</v>
      </c>
      <c r="C1453" s="7" t="s">
        <v>171</v>
      </c>
      <c r="D1453" s="8">
        <v>2018</v>
      </c>
      <c r="E1453" s="7" t="s">
        <v>1195</v>
      </c>
      <c r="F1453" s="7" t="s">
        <v>8</v>
      </c>
      <c r="G1453" s="7" t="s">
        <v>702</v>
      </c>
      <c r="H1453" s="7" t="s">
        <v>1621</v>
      </c>
      <c r="I1453" s="9">
        <v>4.7098174999999999E-2</v>
      </c>
      <c r="J1453" s="10">
        <v>75.535399999999996</v>
      </c>
      <c r="K1453" s="11">
        <v>4.3</v>
      </c>
      <c r="L1453" s="11" t="str">
        <f>IF(Tabla134[[#This Row],[Item Weight]]&lt;$U$12,"Poco Peso",IF(Tabla134[[#This Row],[Item Weight]]&lt;$U$13,"Peso Medio","Peso Alto"))</f>
        <v>Peso Alto</v>
      </c>
      <c r="N1453" s="11">
        <f>IF(Tabla134[[#This Row],[Item Weight (Nulos)]]="",VLOOKUP(Tabla134[[#This Row],[Item Identifier]],'Tabla para Nulos'!$A$3:$B$1563,2,FALSE),Tabla134[[#This Row],[Item Weight (Nulos)]])</f>
        <v>20.7</v>
      </c>
      <c r="O1453" s="11" t="str">
        <f>IF(Tabla134[[#This Row],[Item Visibility]]&lt;$U$15,"Poca visibilidad",IF(Tabla134[[#This Row],[Item Visibility]]&lt;$U$16,"Visibilidad media","Mayor visibilidad"))</f>
        <v>Visibilidad media</v>
      </c>
      <c r="P1453" s="11" t="str">
        <f>IF(Tabla134[[#This Row],[Rating]]&lt;2,"Muy Malo",IF(Tabla134[[#This Row],[Rating]]&lt;3,"Malo",IF(Tabla134[[#This Row],[Rating]]&lt;4,"Regular",IF(Tabla134[[#This Row],[Rating]]&lt;5,"Bueno","Excelente"))))</f>
        <v>Bueno</v>
      </c>
    </row>
    <row r="1454" spans="1:16" x14ac:dyDescent="0.2">
      <c r="A1454" s="7" t="s">
        <v>124</v>
      </c>
      <c r="B1454" s="7" t="s">
        <v>1574</v>
      </c>
      <c r="C1454" s="7" t="s">
        <v>171</v>
      </c>
      <c r="D1454" s="8">
        <v>2018</v>
      </c>
      <c r="E1454" s="7" t="s">
        <v>1195</v>
      </c>
      <c r="F1454" s="7" t="s">
        <v>8</v>
      </c>
      <c r="G1454" s="7" t="s">
        <v>702</v>
      </c>
      <c r="H1454" s="7" t="s">
        <v>1621</v>
      </c>
      <c r="I1454" s="9">
        <v>0.13027716</v>
      </c>
      <c r="J1454" s="10">
        <v>228.001</v>
      </c>
      <c r="K1454" s="11">
        <v>4.3</v>
      </c>
      <c r="L1454" s="11" t="str">
        <f>IF(Tabla134[[#This Row],[Item Weight]]&lt;$U$12,"Poco Peso",IF(Tabla134[[#This Row],[Item Weight]]&lt;$U$13,"Peso Medio","Peso Alto"))</f>
        <v>Peso Alto</v>
      </c>
      <c r="N1454" s="11">
        <f>IF(Tabla134[[#This Row],[Item Weight (Nulos)]]="",VLOOKUP(Tabla134[[#This Row],[Item Identifier]],'Tabla para Nulos'!$A$3:$B$1563,2,FALSE),Tabla134[[#This Row],[Item Weight (Nulos)]])</f>
        <v>17.600000000000001</v>
      </c>
      <c r="O1454" s="11" t="str">
        <f>IF(Tabla134[[#This Row],[Item Visibility]]&lt;$U$15,"Poca visibilidad",IF(Tabla134[[#This Row],[Item Visibility]]&lt;$U$16,"Visibilidad media","Mayor visibilidad"))</f>
        <v>Mayor visibilidad</v>
      </c>
      <c r="P1454" s="11" t="str">
        <f>IF(Tabla134[[#This Row],[Rating]]&lt;2,"Muy Malo",IF(Tabla134[[#This Row],[Rating]]&lt;3,"Malo",IF(Tabla134[[#This Row],[Rating]]&lt;4,"Regular",IF(Tabla134[[#This Row],[Rating]]&lt;5,"Bueno","Excelente"))))</f>
        <v>Bueno</v>
      </c>
    </row>
    <row r="1455" spans="1:16" x14ac:dyDescent="0.2">
      <c r="A1455" s="7" t="s">
        <v>124</v>
      </c>
      <c r="B1455" s="7" t="s">
        <v>1525</v>
      </c>
      <c r="C1455" s="7" t="s">
        <v>47</v>
      </c>
      <c r="D1455" s="8">
        <v>2018</v>
      </c>
      <c r="E1455" s="7" t="s">
        <v>1195</v>
      </c>
      <c r="F1455" s="7" t="s">
        <v>8</v>
      </c>
      <c r="G1455" s="7" t="s">
        <v>702</v>
      </c>
      <c r="H1455" s="7" t="s">
        <v>1621</v>
      </c>
      <c r="I1455" s="9">
        <v>8.1651443000000004E-2</v>
      </c>
      <c r="J1455" s="10">
        <v>152.56819999999999</v>
      </c>
      <c r="K1455" s="11">
        <v>4.3</v>
      </c>
      <c r="L1455" s="11" t="str">
        <f>IF(Tabla134[[#This Row],[Item Weight]]&lt;$U$12,"Poco Peso",IF(Tabla134[[#This Row],[Item Weight]]&lt;$U$13,"Peso Medio","Peso Alto"))</f>
        <v>Peso Alto</v>
      </c>
      <c r="N1455" s="11">
        <f>IF(Tabla134[[#This Row],[Item Weight (Nulos)]]="",VLOOKUP(Tabla134[[#This Row],[Item Identifier]],'Tabla para Nulos'!$A$3:$B$1563,2,FALSE),Tabla134[[#This Row],[Item Weight (Nulos)]])</f>
        <v>17.850000000000001</v>
      </c>
      <c r="O1455" s="11" t="str">
        <f>IF(Tabla134[[#This Row],[Item Visibility]]&lt;$U$15,"Poca visibilidad",IF(Tabla134[[#This Row],[Item Visibility]]&lt;$U$16,"Visibilidad media","Mayor visibilidad"))</f>
        <v>Visibilidad media</v>
      </c>
      <c r="P1455" s="11" t="str">
        <f>IF(Tabla134[[#This Row],[Rating]]&lt;2,"Muy Malo",IF(Tabla134[[#This Row],[Rating]]&lt;3,"Malo",IF(Tabla134[[#This Row],[Rating]]&lt;4,"Regular",IF(Tabla134[[#This Row],[Rating]]&lt;5,"Bueno","Excelente"))))</f>
        <v>Bueno</v>
      </c>
    </row>
    <row r="1456" spans="1:16" x14ac:dyDescent="0.2">
      <c r="A1456" s="7" t="s">
        <v>124</v>
      </c>
      <c r="B1456" s="7" t="s">
        <v>608</v>
      </c>
      <c r="C1456" s="7" t="s">
        <v>165</v>
      </c>
      <c r="D1456" s="8">
        <v>2018</v>
      </c>
      <c r="E1456" s="7" t="s">
        <v>1195</v>
      </c>
      <c r="F1456" s="7" t="s">
        <v>8</v>
      </c>
      <c r="G1456" s="7" t="s">
        <v>702</v>
      </c>
      <c r="H1456" s="7" t="s">
        <v>1621</v>
      </c>
      <c r="I1456" s="9">
        <v>6.9968018000000007E-2</v>
      </c>
      <c r="J1456" s="10">
        <v>83.990799999999993</v>
      </c>
      <c r="K1456" s="11">
        <v>4.3</v>
      </c>
      <c r="L1456" s="11" t="str">
        <f>IF(Tabla134[[#This Row],[Item Weight]]&lt;$U$12,"Poco Peso",IF(Tabla134[[#This Row],[Item Weight]]&lt;$U$13,"Peso Medio","Peso Alto"))</f>
        <v>Peso Medio</v>
      </c>
      <c r="N1456" s="11">
        <f>IF(Tabla134[[#This Row],[Item Weight (Nulos)]]="",VLOOKUP(Tabla134[[#This Row],[Item Identifier]],'Tabla para Nulos'!$A$3:$B$1563,2,FALSE),Tabla134[[#This Row],[Item Weight (Nulos)]])</f>
        <v>9.3949999999999978</v>
      </c>
      <c r="O1456" s="11" t="str">
        <f>IF(Tabla134[[#This Row],[Item Visibility]]&lt;$U$15,"Poca visibilidad",IF(Tabla134[[#This Row],[Item Visibility]]&lt;$U$16,"Visibilidad media","Mayor visibilidad"))</f>
        <v>Visibilidad media</v>
      </c>
      <c r="P1456" s="11" t="str">
        <f>IF(Tabla134[[#This Row],[Rating]]&lt;2,"Muy Malo",IF(Tabla134[[#This Row],[Rating]]&lt;3,"Malo",IF(Tabla134[[#This Row],[Rating]]&lt;4,"Regular",IF(Tabla134[[#This Row],[Rating]]&lt;5,"Bueno","Excelente"))))</f>
        <v>Bueno</v>
      </c>
    </row>
    <row r="1457" spans="1:16" x14ac:dyDescent="0.2">
      <c r="A1457" s="7" t="s">
        <v>124</v>
      </c>
      <c r="B1457" s="7" t="s">
        <v>416</v>
      </c>
      <c r="C1457" s="7" t="s">
        <v>165</v>
      </c>
      <c r="D1457" s="8">
        <v>2018</v>
      </c>
      <c r="E1457" s="7" t="s">
        <v>1195</v>
      </c>
      <c r="F1457" s="7" t="s">
        <v>8</v>
      </c>
      <c r="G1457" s="7" t="s">
        <v>702</v>
      </c>
      <c r="H1457" s="7" t="s">
        <v>1621</v>
      </c>
      <c r="I1457" s="9">
        <v>5.3413905999999997E-2</v>
      </c>
      <c r="J1457" s="10">
        <v>181.76599999999999</v>
      </c>
      <c r="K1457" s="11">
        <v>4.3</v>
      </c>
      <c r="L1457" s="11" t="str">
        <f>IF(Tabla134[[#This Row],[Item Weight]]&lt;$U$12,"Poco Peso",IF(Tabla134[[#This Row],[Item Weight]]&lt;$U$13,"Peso Medio","Peso Alto"))</f>
        <v>Peso Alto</v>
      </c>
      <c r="N1457" s="11">
        <f>IF(Tabla134[[#This Row],[Item Weight (Nulos)]]="",VLOOKUP(Tabla134[[#This Row],[Item Identifier]],'Tabla para Nulos'!$A$3:$B$1563,2,FALSE),Tabla134[[#This Row],[Item Weight (Nulos)]])</f>
        <v>17.75</v>
      </c>
      <c r="O1457" s="11" t="str">
        <f>IF(Tabla134[[#This Row],[Item Visibility]]&lt;$U$15,"Poca visibilidad",IF(Tabla134[[#This Row],[Item Visibility]]&lt;$U$16,"Visibilidad media","Mayor visibilidad"))</f>
        <v>Visibilidad media</v>
      </c>
      <c r="P1457" s="11" t="str">
        <f>IF(Tabla134[[#This Row],[Rating]]&lt;2,"Muy Malo",IF(Tabla134[[#This Row],[Rating]]&lt;3,"Malo",IF(Tabla134[[#This Row],[Rating]]&lt;4,"Regular",IF(Tabla134[[#This Row],[Rating]]&lt;5,"Bueno","Excelente"))))</f>
        <v>Bueno</v>
      </c>
    </row>
    <row r="1458" spans="1:16" x14ac:dyDescent="0.2">
      <c r="A1458" s="7" t="s">
        <v>124</v>
      </c>
      <c r="B1458" s="7" t="s">
        <v>519</v>
      </c>
      <c r="C1458" s="7" t="s">
        <v>14</v>
      </c>
      <c r="D1458" s="8">
        <v>2018</v>
      </c>
      <c r="E1458" s="7" t="s">
        <v>1195</v>
      </c>
      <c r="F1458" s="7" t="s">
        <v>8</v>
      </c>
      <c r="G1458" s="7" t="s">
        <v>702</v>
      </c>
      <c r="H1458" s="7" t="s">
        <v>1621</v>
      </c>
      <c r="I1458" s="9">
        <v>0.24026824799999999</v>
      </c>
      <c r="J1458" s="10">
        <v>156.46299999999999</v>
      </c>
      <c r="K1458" s="11">
        <v>4.3</v>
      </c>
      <c r="L1458" s="11" t="str">
        <f>IF(Tabla134[[#This Row],[Item Weight]]&lt;$U$12,"Poco Peso",IF(Tabla134[[#This Row],[Item Weight]]&lt;$U$13,"Peso Medio","Peso Alto"))</f>
        <v>Peso Medio</v>
      </c>
      <c r="N1458" s="11">
        <f>IF(Tabla134[[#This Row],[Item Weight (Nulos)]]="",VLOOKUP(Tabla134[[#This Row],[Item Identifier]],'Tabla para Nulos'!$A$3:$B$1563,2,FALSE),Tabla134[[#This Row],[Item Weight (Nulos)]])</f>
        <v>12.85</v>
      </c>
      <c r="O1458" s="11" t="str">
        <f>IF(Tabla134[[#This Row],[Item Visibility]]&lt;$U$15,"Poca visibilidad",IF(Tabla134[[#This Row],[Item Visibility]]&lt;$U$16,"Visibilidad media","Mayor visibilidad"))</f>
        <v>Mayor visibilidad</v>
      </c>
      <c r="P1458" s="11" t="str">
        <f>IF(Tabla134[[#This Row],[Rating]]&lt;2,"Muy Malo",IF(Tabla134[[#This Row],[Rating]]&lt;3,"Malo",IF(Tabla134[[#This Row],[Rating]]&lt;4,"Regular",IF(Tabla134[[#This Row],[Rating]]&lt;5,"Bueno","Excelente"))))</f>
        <v>Bueno</v>
      </c>
    </row>
    <row r="1459" spans="1:16" x14ac:dyDescent="0.2">
      <c r="A1459" s="7" t="s">
        <v>124</v>
      </c>
      <c r="B1459" s="7" t="s">
        <v>1346</v>
      </c>
      <c r="C1459" s="7" t="s">
        <v>19</v>
      </c>
      <c r="D1459" s="8">
        <v>2018</v>
      </c>
      <c r="E1459" s="7" t="s">
        <v>1195</v>
      </c>
      <c r="F1459" s="7" t="s">
        <v>8</v>
      </c>
      <c r="G1459" s="7" t="s">
        <v>702</v>
      </c>
      <c r="H1459" s="7" t="s">
        <v>1621</v>
      </c>
      <c r="I1459" s="9">
        <v>0.30654284799999998</v>
      </c>
      <c r="J1459" s="10">
        <v>147.31020000000001</v>
      </c>
      <c r="K1459" s="11">
        <v>4.3</v>
      </c>
      <c r="L1459" s="11" t="str">
        <f>IF(Tabla134[[#This Row],[Item Weight]]&lt;$U$12,"Poco Peso",IF(Tabla134[[#This Row],[Item Weight]]&lt;$U$13,"Peso Medio","Peso Alto"))</f>
        <v>Poco Peso</v>
      </c>
      <c r="N1459" s="11">
        <f>IF(Tabla134[[#This Row],[Item Weight (Nulos)]]="",VLOOKUP(Tabla134[[#This Row],[Item Identifier]],'Tabla para Nulos'!$A$3:$B$1563,2,FALSE),Tabla134[[#This Row],[Item Weight (Nulos)]])</f>
        <v>5.6550000000000002</v>
      </c>
      <c r="O1459" s="11" t="str">
        <f>IF(Tabla134[[#This Row],[Item Visibility]]&lt;$U$15,"Poca visibilidad",IF(Tabla134[[#This Row],[Item Visibility]]&lt;$U$16,"Visibilidad media","Mayor visibilidad"))</f>
        <v>Mayor visibilidad</v>
      </c>
      <c r="P1459" s="11" t="str">
        <f>IF(Tabla134[[#This Row],[Rating]]&lt;2,"Muy Malo",IF(Tabla134[[#This Row],[Rating]]&lt;3,"Malo",IF(Tabla134[[#This Row],[Rating]]&lt;4,"Regular",IF(Tabla134[[#This Row],[Rating]]&lt;5,"Bueno","Excelente"))))</f>
        <v>Bueno</v>
      </c>
    </row>
    <row r="1460" spans="1:16" x14ac:dyDescent="0.2">
      <c r="A1460" s="7" t="s">
        <v>124</v>
      </c>
      <c r="B1460" s="7" t="s">
        <v>1153</v>
      </c>
      <c r="C1460" s="7" t="s">
        <v>19</v>
      </c>
      <c r="D1460" s="8">
        <v>2018</v>
      </c>
      <c r="E1460" s="7" t="s">
        <v>1195</v>
      </c>
      <c r="F1460" s="7" t="s">
        <v>8</v>
      </c>
      <c r="G1460" s="7" t="s">
        <v>702</v>
      </c>
      <c r="H1460" s="7" t="s">
        <v>1621</v>
      </c>
      <c r="I1460" s="9">
        <v>4.7377447000000003E-2</v>
      </c>
      <c r="J1460" s="10">
        <v>150.66820000000001</v>
      </c>
      <c r="K1460" s="11">
        <v>4.3</v>
      </c>
      <c r="L1460" s="11" t="str">
        <f>IF(Tabla134[[#This Row],[Item Weight]]&lt;$U$12,"Poco Peso",IF(Tabla134[[#This Row],[Item Weight]]&lt;$U$13,"Peso Medio","Peso Alto"))</f>
        <v>Poco Peso</v>
      </c>
      <c r="N1460" s="11">
        <f>IF(Tabla134[[#This Row],[Item Weight (Nulos)]]="",VLOOKUP(Tabla134[[#This Row],[Item Identifier]],'Tabla para Nulos'!$A$3:$B$1563,2,FALSE),Tabla134[[#This Row],[Item Weight (Nulos)]])</f>
        <v>8.5199999999999978</v>
      </c>
      <c r="O1460" s="11" t="str">
        <f>IF(Tabla134[[#This Row],[Item Visibility]]&lt;$U$15,"Poca visibilidad",IF(Tabla134[[#This Row],[Item Visibility]]&lt;$U$16,"Visibilidad media","Mayor visibilidad"))</f>
        <v>Visibilidad media</v>
      </c>
      <c r="P1460" s="11" t="str">
        <f>IF(Tabla134[[#This Row],[Rating]]&lt;2,"Muy Malo",IF(Tabla134[[#This Row],[Rating]]&lt;3,"Malo",IF(Tabla134[[#This Row],[Rating]]&lt;4,"Regular",IF(Tabla134[[#This Row],[Rating]]&lt;5,"Bueno","Excelente"))))</f>
        <v>Bueno</v>
      </c>
    </row>
    <row r="1461" spans="1:16" x14ac:dyDescent="0.2">
      <c r="A1461" s="7" t="s">
        <v>6</v>
      </c>
      <c r="B1461" s="7" t="s">
        <v>1428</v>
      </c>
      <c r="C1461" s="7" t="s">
        <v>28</v>
      </c>
      <c r="D1461" s="8">
        <v>2018</v>
      </c>
      <c r="E1461" s="7" t="s">
        <v>1195</v>
      </c>
      <c r="F1461" s="7" t="s">
        <v>8</v>
      </c>
      <c r="G1461" s="7" t="s">
        <v>702</v>
      </c>
      <c r="H1461" s="7" t="s">
        <v>1621</v>
      </c>
      <c r="I1461" s="9">
        <v>0.24540738600000001</v>
      </c>
      <c r="J1461" s="10">
        <v>92.811999999999998</v>
      </c>
      <c r="K1461" s="11">
        <v>4.3</v>
      </c>
      <c r="L1461" s="11" t="str">
        <f>IF(Tabla134[[#This Row],[Item Weight]]&lt;$U$12,"Poco Peso",IF(Tabla134[[#This Row],[Item Weight]]&lt;$U$13,"Peso Medio","Peso Alto"))</f>
        <v>Poco Peso</v>
      </c>
      <c r="N1461" s="11">
        <f>IF(Tabla134[[#This Row],[Item Weight (Nulos)]]="",VLOOKUP(Tabla134[[#This Row],[Item Identifier]],'Tabla para Nulos'!$A$3:$B$1563,2,FALSE),Tabla134[[#This Row],[Item Weight (Nulos)]])</f>
        <v>6.78</v>
      </c>
      <c r="O1461" s="11" t="str">
        <f>IF(Tabla134[[#This Row],[Item Visibility]]&lt;$U$15,"Poca visibilidad",IF(Tabla134[[#This Row],[Item Visibility]]&lt;$U$16,"Visibilidad media","Mayor visibilidad"))</f>
        <v>Mayor visibilidad</v>
      </c>
      <c r="P1461" s="11" t="str">
        <f>IF(Tabla134[[#This Row],[Rating]]&lt;2,"Muy Malo",IF(Tabla134[[#This Row],[Rating]]&lt;3,"Malo",IF(Tabla134[[#This Row],[Rating]]&lt;4,"Regular",IF(Tabla134[[#This Row],[Rating]]&lt;5,"Bueno","Excelente"))))</f>
        <v>Bueno</v>
      </c>
    </row>
    <row r="1462" spans="1:16" x14ac:dyDescent="0.2">
      <c r="A1462" s="7" t="s">
        <v>6</v>
      </c>
      <c r="B1462" s="7" t="s">
        <v>1388</v>
      </c>
      <c r="C1462" s="7" t="s">
        <v>108</v>
      </c>
      <c r="D1462" s="8">
        <v>2018</v>
      </c>
      <c r="E1462" s="7" t="s">
        <v>1195</v>
      </c>
      <c r="F1462" s="7" t="s">
        <v>8</v>
      </c>
      <c r="G1462" s="7" t="s">
        <v>702</v>
      </c>
      <c r="H1462" s="7" t="s">
        <v>1621</v>
      </c>
      <c r="I1462" s="9">
        <v>0.107110465</v>
      </c>
      <c r="J1462" s="10">
        <v>55.558799999999998</v>
      </c>
      <c r="K1462" s="11">
        <v>4.3</v>
      </c>
      <c r="L1462" s="11" t="str">
        <f>IF(Tabla134[[#This Row],[Item Weight]]&lt;$U$12,"Poco Peso",IF(Tabla134[[#This Row],[Item Weight]]&lt;$U$13,"Peso Medio","Peso Alto"))</f>
        <v>Poco Peso</v>
      </c>
      <c r="N1462" s="11">
        <f>IF(Tabla134[[#This Row],[Item Weight (Nulos)]]="",VLOOKUP(Tabla134[[#This Row],[Item Identifier]],'Tabla para Nulos'!$A$3:$B$1563,2,FALSE),Tabla134[[#This Row],[Item Weight (Nulos)]])</f>
        <v>7.8949999999999987</v>
      </c>
      <c r="O1462" s="11" t="str">
        <f>IF(Tabla134[[#This Row],[Item Visibility]]&lt;$U$15,"Poca visibilidad",IF(Tabla134[[#This Row],[Item Visibility]]&lt;$U$16,"Visibilidad media","Mayor visibilidad"))</f>
        <v>Mayor visibilidad</v>
      </c>
      <c r="P1462" s="11" t="str">
        <f>IF(Tabla134[[#This Row],[Rating]]&lt;2,"Muy Malo",IF(Tabla134[[#This Row],[Rating]]&lt;3,"Malo",IF(Tabla134[[#This Row],[Rating]]&lt;4,"Regular",IF(Tabla134[[#This Row],[Rating]]&lt;5,"Bueno","Excelente"))))</f>
        <v>Bueno</v>
      </c>
    </row>
    <row r="1463" spans="1:16" x14ac:dyDescent="0.2">
      <c r="A1463" s="7" t="s">
        <v>6</v>
      </c>
      <c r="B1463" s="7" t="s">
        <v>1139</v>
      </c>
      <c r="C1463" s="7" t="s">
        <v>17</v>
      </c>
      <c r="D1463" s="8">
        <v>2018</v>
      </c>
      <c r="E1463" s="7" t="s">
        <v>1195</v>
      </c>
      <c r="F1463" s="7" t="s">
        <v>8</v>
      </c>
      <c r="G1463" s="7" t="s">
        <v>702</v>
      </c>
      <c r="H1463" s="7" t="s">
        <v>1621</v>
      </c>
      <c r="I1463" s="9">
        <v>0</v>
      </c>
      <c r="J1463" s="10">
        <v>55.9298</v>
      </c>
      <c r="K1463" s="11">
        <v>4.3</v>
      </c>
      <c r="L1463" s="11" t="str">
        <f>IF(Tabla134[[#This Row],[Item Weight]]&lt;$U$12,"Poco Peso",IF(Tabla134[[#This Row],[Item Weight]]&lt;$U$13,"Peso Medio","Peso Alto"))</f>
        <v>Poco Peso</v>
      </c>
      <c r="N1463" s="11">
        <f>IF(Tabla134[[#This Row],[Item Weight (Nulos)]]="",VLOOKUP(Tabla134[[#This Row],[Item Identifier]],'Tabla para Nulos'!$A$3:$B$1563,2,FALSE),Tabla134[[#This Row],[Item Weight (Nulos)]])</f>
        <v>5.3250000000000002</v>
      </c>
      <c r="O1463" s="11" t="str">
        <f>IF(Tabla134[[#This Row],[Item Visibility]]&lt;$U$15,"Poca visibilidad",IF(Tabla134[[#This Row],[Item Visibility]]&lt;$U$16,"Visibilidad media","Mayor visibilidad"))</f>
        <v>Poca visibilidad</v>
      </c>
      <c r="P1463" s="11" t="str">
        <f>IF(Tabla134[[#This Row],[Rating]]&lt;2,"Muy Malo",IF(Tabla134[[#This Row],[Rating]]&lt;3,"Malo",IF(Tabla134[[#This Row],[Rating]]&lt;4,"Regular",IF(Tabla134[[#This Row],[Rating]]&lt;5,"Bueno","Excelente"))))</f>
        <v>Bueno</v>
      </c>
    </row>
    <row r="1464" spans="1:16" x14ac:dyDescent="0.2">
      <c r="A1464" s="7" t="s">
        <v>6</v>
      </c>
      <c r="B1464" s="7" t="s">
        <v>352</v>
      </c>
      <c r="C1464" s="7" t="s">
        <v>71</v>
      </c>
      <c r="D1464" s="8">
        <v>2018</v>
      </c>
      <c r="E1464" s="7" t="s">
        <v>1195</v>
      </c>
      <c r="F1464" s="7" t="s">
        <v>8</v>
      </c>
      <c r="G1464" s="7" t="s">
        <v>702</v>
      </c>
      <c r="H1464" s="7" t="s">
        <v>1621</v>
      </c>
      <c r="I1464" s="9">
        <v>7.2786429999999999E-2</v>
      </c>
      <c r="J1464" s="10">
        <v>49.437600000000003</v>
      </c>
      <c r="K1464" s="11">
        <v>4.3</v>
      </c>
      <c r="L1464" s="11" t="str">
        <f>IF(Tabla134[[#This Row],[Item Weight]]&lt;$U$12,"Poco Peso",IF(Tabla134[[#This Row],[Item Weight]]&lt;$U$13,"Peso Medio","Peso Alto"))</f>
        <v>Peso Alto</v>
      </c>
      <c r="N1464" s="11">
        <f>IF(Tabla134[[#This Row],[Item Weight (Nulos)]]="",VLOOKUP(Tabla134[[#This Row],[Item Identifier]],'Tabla para Nulos'!$A$3:$B$1563,2,FALSE),Tabla134[[#This Row],[Item Weight (Nulos)]])</f>
        <v>19.599999999999998</v>
      </c>
      <c r="O1464" s="11" t="str">
        <f>IF(Tabla134[[#This Row],[Item Visibility]]&lt;$U$15,"Poca visibilidad",IF(Tabla134[[#This Row],[Item Visibility]]&lt;$U$16,"Visibilidad media","Mayor visibilidad"))</f>
        <v>Visibilidad media</v>
      </c>
      <c r="P1464" s="11" t="str">
        <f>IF(Tabla134[[#This Row],[Rating]]&lt;2,"Muy Malo",IF(Tabla134[[#This Row],[Rating]]&lt;3,"Malo",IF(Tabla134[[#This Row],[Rating]]&lt;4,"Regular",IF(Tabla134[[#This Row],[Rating]]&lt;5,"Bueno","Excelente"))))</f>
        <v>Bueno</v>
      </c>
    </row>
    <row r="1465" spans="1:16" x14ac:dyDescent="0.2">
      <c r="A1465" s="7" t="s">
        <v>6</v>
      </c>
      <c r="B1465" s="7" t="s">
        <v>1586</v>
      </c>
      <c r="C1465" s="7" t="s">
        <v>10</v>
      </c>
      <c r="D1465" s="8">
        <v>2018</v>
      </c>
      <c r="E1465" s="7" t="s">
        <v>1195</v>
      </c>
      <c r="F1465" s="7" t="s">
        <v>8</v>
      </c>
      <c r="G1465" s="7" t="s">
        <v>702</v>
      </c>
      <c r="H1465" s="7" t="s">
        <v>1621</v>
      </c>
      <c r="I1465" s="9">
        <v>8.7692636000000004E-2</v>
      </c>
      <c r="J1465" s="10">
        <v>162.55260000000001</v>
      </c>
      <c r="K1465" s="11">
        <v>4.3</v>
      </c>
      <c r="L1465" s="11" t="str">
        <f>IF(Tabla134[[#This Row],[Item Weight]]&lt;$U$12,"Poco Peso",IF(Tabla134[[#This Row],[Item Weight]]&lt;$U$13,"Peso Medio","Peso Alto"))</f>
        <v>Peso Medio</v>
      </c>
      <c r="N1465" s="11">
        <f>IF(Tabla134[[#This Row],[Item Weight (Nulos)]]="",VLOOKUP(Tabla134[[#This Row],[Item Identifier]],'Tabla para Nulos'!$A$3:$B$1563,2,FALSE),Tabla134[[#This Row],[Item Weight (Nulos)]])</f>
        <v>11.85</v>
      </c>
      <c r="O1465" s="11" t="str">
        <f>IF(Tabla134[[#This Row],[Item Visibility]]&lt;$U$15,"Poca visibilidad",IF(Tabla134[[#This Row],[Item Visibility]]&lt;$U$16,"Visibilidad media","Mayor visibilidad"))</f>
        <v>Visibilidad media</v>
      </c>
      <c r="P1465" s="11" t="str">
        <f>IF(Tabla134[[#This Row],[Rating]]&lt;2,"Muy Malo",IF(Tabla134[[#This Row],[Rating]]&lt;3,"Malo",IF(Tabla134[[#This Row],[Rating]]&lt;4,"Regular",IF(Tabla134[[#This Row],[Rating]]&lt;5,"Bueno","Excelente"))))</f>
        <v>Bueno</v>
      </c>
    </row>
    <row r="1466" spans="1:16" x14ac:dyDescent="0.2">
      <c r="A1466" s="7" t="s">
        <v>6</v>
      </c>
      <c r="B1466" s="7" t="s">
        <v>1399</v>
      </c>
      <c r="C1466" s="7" t="s">
        <v>10</v>
      </c>
      <c r="D1466" s="8">
        <v>2018</v>
      </c>
      <c r="E1466" s="7" t="s">
        <v>1195</v>
      </c>
      <c r="F1466" s="7" t="s">
        <v>8</v>
      </c>
      <c r="G1466" s="7" t="s">
        <v>702</v>
      </c>
      <c r="H1466" s="7" t="s">
        <v>1621</v>
      </c>
      <c r="I1466" s="9">
        <v>8.6905536000000005E-2</v>
      </c>
      <c r="J1466" s="10">
        <v>78.864400000000003</v>
      </c>
      <c r="K1466" s="11">
        <v>4.3</v>
      </c>
      <c r="L1466" s="11" t="str">
        <f>IF(Tabla134[[#This Row],[Item Weight]]&lt;$U$12,"Poco Peso",IF(Tabla134[[#This Row],[Item Weight]]&lt;$U$13,"Peso Medio","Peso Alto"))</f>
        <v>Peso Alto</v>
      </c>
      <c r="N1466" s="11">
        <f>IF(Tabla134[[#This Row],[Item Weight (Nulos)]]="",VLOOKUP(Tabla134[[#This Row],[Item Identifier]],'Tabla para Nulos'!$A$3:$B$1563,2,FALSE),Tabla134[[#This Row],[Item Weight (Nulos)]])</f>
        <v>19.349999999999998</v>
      </c>
      <c r="O1466" s="11" t="str">
        <f>IF(Tabla134[[#This Row],[Item Visibility]]&lt;$U$15,"Poca visibilidad",IF(Tabla134[[#This Row],[Item Visibility]]&lt;$U$16,"Visibilidad media","Mayor visibilidad"))</f>
        <v>Visibilidad media</v>
      </c>
      <c r="P1466" s="11" t="str">
        <f>IF(Tabla134[[#This Row],[Rating]]&lt;2,"Muy Malo",IF(Tabla134[[#This Row],[Rating]]&lt;3,"Malo",IF(Tabla134[[#This Row],[Rating]]&lt;4,"Regular",IF(Tabla134[[#This Row],[Rating]]&lt;5,"Bueno","Excelente"))))</f>
        <v>Bueno</v>
      </c>
    </row>
    <row r="1467" spans="1:16" x14ac:dyDescent="0.2">
      <c r="A1467" s="7" t="s">
        <v>6</v>
      </c>
      <c r="B1467" s="7" t="s">
        <v>1331</v>
      </c>
      <c r="C1467" s="7" t="s">
        <v>10</v>
      </c>
      <c r="D1467" s="8">
        <v>2018</v>
      </c>
      <c r="E1467" s="7" t="s">
        <v>1195</v>
      </c>
      <c r="F1467" s="7" t="s">
        <v>8</v>
      </c>
      <c r="G1467" s="7" t="s">
        <v>702</v>
      </c>
      <c r="H1467" s="7" t="s">
        <v>1621</v>
      </c>
      <c r="I1467" s="9">
        <v>0.28952283299999998</v>
      </c>
      <c r="J1467" s="10">
        <v>172.07640000000001</v>
      </c>
      <c r="K1467" s="11">
        <v>4.3</v>
      </c>
      <c r="L1467" s="11" t="str">
        <f>IF(Tabla134[[#This Row],[Item Weight]]&lt;$U$12,"Poco Peso",IF(Tabla134[[#This Row],[Item Weight]]&lt;$U$13,"Peso Medio","Peso Alto"))</f>
        <v>Peso Medio</v>
      </c>
      <c r="N1467" s="11">
        <f>IF(Tabla134[[#This Row],[Item Weight (Nulos)]]="",VLOOKUP(Tabla134[[#This Row],[Item Identifier]],'Tabla para Nulos'!$A$3:$B$1563,2,FALSE),Tabla134[[#This Row],[Item Weight (Nulos)]])</f>
        <v>13.150000000000002</v>
      </c>
      <c r="O1467" s="11" t="str">
        <f>IF(Tabla134[[#This Row],[Item Visibility]]&lt;$U$15,"Poca visibilidad",IF(Tabla134[[#This Row],[Item Visibility]]&lt;$U$16,"Visibilidad media","Mayor visibilidad"))</f>
        <v>Mayor visibilidad</v>
      </c>
      <c r="P1467" s="11" t="str">
        <f>IF(Tabla134[[#This Row],[Rating]]&lt;2,"Muy Malo",IF(Tabla134[[#This Row],[Rating]]&lt;3,"Malo",IF(Tabla134[[#This Row],[Rating]]&lt;4,"Regular",IF(Tabla134[[#This Row],[Rating]]&lt;5,"Bueno","Excelente"))))</f>
        <v>Bueno</v>
      </c>
    </row>
    <row r="1468" spans="1:16" x14ac:dyDescent="0.2">
      <c r="A1468" s="7" t="s">
        <v>6</v>
      </c>
      <c r="B1468" s="7" t="s">
        <v>65</v>
      </c>
      <c r="C1468" s="7" t="s">
        <v>10</v>
      </c>
      <c r="D1468" s="8">
        <v>2018</v>
      </c>
      <c r="E1468" s="7" t="s">
        <v>1195</v>
      </c>
      <c r="F1468" s="7" t="s">
        <v>8</v>
      </c>
      <c r="G1468" s="7" t="s">
        <v>702</v>
      </c>
      <c r="H1468" s="7" t="s">
        <v>1621</v>
      </c>
      <c r="I1468" s="9">
        <v>8.1605462000000004E-2</v>
      </c>
      <c r="J1468" s="10">
        <v>122.33880000000001</v>
      </c>
      <c r="K1468" s="11">
        <v>4.3</v>
      </c>
      <c r="L1468" s="11" t="str">
        <f>IF(Tabla134[[#This Row],[Item Weight]]&lt;$U$12,"Poco Peso",IF(Tabla134[[#This Row],[Item Weight]]&lt;$U$13,"Peso Medio","Peso Alto"))</f>
        <v>Peso Alto</v>
      </c>
      <c r="N1468" s="11">
        <f>IF(Tabla134[[#This Row],[Item Weight (Nulos)]]="",VLOOKUP(Tabla134[[#This Row],[Item Identifier]],'Tabla para Nulos'!$A$3:$B$1563,2,FALSE),Tabla134[[#This Row],[Item Weight (Nulos)]])</f>
        <v>17.849999999999998</v>
      </c>
      <c r="O1468" s="11" t="str">
        <f>IF(Tabla134[[#This Row],[Item Visibility]]&lt;$U$15,"Poca visibilidad",IF(Tabla134[[#This Row],[Item Visibility]]&lt;$U$16,"Visibilidad media","Mayor visibilidad"))</f>
        <v>Visibilidad media</v>
      </c>
      <c r="P1468" s="11" t="str">
        <f>IF(Tabla134[[#This Row],[Rating]]&lt;2,"Muy Malo",IF(Tabla134[[#This Row],[Rating]]&lt;3,"Malo",IF(Tabla134[[#This Row],[Rating]]&lt;4,"Regular",IF(Tabla134[[#This Row],[Rating]]&lt;5,"Bueno","Excelente"))))</f>
        <v>Bueno</v>
      </c>
    </row>
    <row r="1469" spans="1:16" x14ac:dyDescent="0.2">
      <c r="A1469" s="7" t="s">
        <v>6</v>
      </c>
      <c r="B1469" s="7" t="s">
        <v>57</v>
      </c>
      <c r="C1469" s="7" t="s">
        <v>10</v>
      </c>
      <c r="D1469" s="8">
        <v>2018</v>
      </c>
      <c r="E1469" s="7" t="s">
        <v>1195</v>
      </c>
      <c r="F1469" s="7" t="s">
        <v>8</v>
      </c>
      <c r="G1469" s="7" t="s">
        <v>702</v>
      </c>
      <c r="H1469" s="7" t="s">
        <v>1621</v>
      </c>
      <c r="I1469" s="9">
        <v>0.12966857800000001</v>
      </c>
      <c r="J1469" s="10">
        <v>206.8638</v>
      </c>
      <c r="K1469" s="11">
        <v>4.3</v>
      </c>
      <c r="L1469" s="11" t="str">
        <f>IF(Tabla134[[#This Row],[Item Weight]]&lt;$U$12,"Poco Peso",IF(Tabla134[[#This Row],[Item Weight]]&lt;$U$13,"Peso Medio","Peso Alto"))</f>
        <v>Peso Alto</v>
      </c>
      <c r="N1469" s="11">
        <f>IF(Tabla134[[#This Row],[Item Weight (Nulos)]]="",VLOOKUP(Tabla134[[#This Row],[Item Identifier]],'Tabla para Nulos'!$A$3:$B$1563,2,FALSE),Tabla134[[#This Row],[Item Weight (Nulos)]])</f>
        <v>17.099999999999998</v>
      </c>
      <c r="O1469" s="11" t="str">
        <f>IF(Tabla134[[#This Row],[Item Visibility]]&lt;$U$15,"Poca visibilidad",IF(Tabla134[[#This Row],[Item Visibility]]&lt;$U$16,"Visibilidad media","Mayor visibilidad"))</f>
        <v>Mayor visibilidad</v>
      </c>
      <c r="P1469" s="11" t="str">
        <f>IF(Tabla134[[#This Row],[Rating]]&lt;2,"Muy Malo",IF(Tabla134[[#This Row],[Rating]]&lt;3,"Malo",IF(Tabla134[[#This Row],[Rating]]&lt;4,"Regular",IF(Tabla134[[#This Row],[Rating]]&lt;5,"Bueno","Excelente"))))</f>
        <v>Bueno</v>
      </c>
    </row>
    <row r="1470" spans="1:16" x14ac:dyDescent="0.2">
      <c r="A1470" s="7" t="s">
        <v>6</v>
      </c>
      <c r="B1470" s="7" t="s">
        <v>49</v>
      </c>
      <c r="C1470" s="7" t="s">
        <v>47</v>
      </c>
      <c r="D1470" s="8">
        <v>2018</v>
      </c>
      <c r="E1470" s="7" t="s">
        <v>1195</v>
      </c>
      <c r="F1470" s="7" t="s">
        <v>8</v>
      </c>
      <c r="G1470" s="7" t="s">
        <v>702</v>
      </c>
      <c r="H1470" s="7" t="s">
        <v>1621</v>
      </c>
      <c r="I1470" s="9">
        <v>0.10697116700000001</v>
      </c>
      <c r="J1470" s="10">
        <v>44.7744</v>
      </c>
      <c r="K1470" s="11">
        <v>4.3</v>
      </c>
      <c r="L1470" s="11" t="str">
        <f>IF(Tabla134[[#This Row],[Item Weight]]&lt;$U$12,"Poco Peso",IF(Tabla134[[#This Row],[Item Weight]]&lt;$U$13,"Peso Medio","Peso Alto"))</f>
        <v>Peso Medio</v>
      </c>
      <c r="N1470" s="11">
        <f>IF(Tabla134[[#This Row],[Item Weight (Nulos)]]="",VLOOKUP(Tabla134[[#This Row],[Item Identifier]],'Tabla para Nulos'!$A$3:$B$1563,2,FALSE),Tabla134[[#This Row],[Item Weight (Nulos)]])</f>
        <v>15.85</v>
      </c>
      <c r="O1470" s="11" t="str">
        <f>IF(Tabla134[[#This Row],[Item Visibility]]&lt;$U$15,"Poca visibilidad",IF(Tabla134[[#This Row],[Item Visibility]]&lt;$U$16,"Visibilidad media","Mayor visibilidad"))</f>
        <v>Mayor visibilidad</v>
      </c>
      <c r="P1470" s="11" t="str">
        <f>IF(Tabla134[[#This Row],[Rating]]&lt;2,"Muy Malo",IF(Tabla134[[#This Row],[Rating]]&lt;3,"Malo",IF(Tabla134[[#This Row],[Rating]]&lt;4,"Regular",IF(Tabla134[[#This Row],[Rating]]&lt;5,"Bueno","Excelente"))))</f>
        <v>Bueno</v>
      </c>
    </row>
    <row r="1471" spans="1:16" x14ac:dyDescent="0.2">
      <c r="A1471" s="7" t="s">
        <v>6</v>
      </c>
      <c r="B1471" s="7" t="s">
        <v>43</v>
      </c>
      <c r="C1471" s="7" t="s">
        <v>14</v>
      </c>
      <c r="D1471" s="8">
        <v>2018</v>
      </c>
      <c r="E1471" s="7" t="s">
        <v>1195</v>
      </c>
      <c r="F1471" s="7" t="s">
        <v>8</v>
      </c>
      <c r="G1471" s="7" t="s">
        <v>702</v>
      </c>
      <c r="H1471" s="7" t="s">
        <v>1621</v>
      </c>
      <c r="I1471" s="9">
        <v>7.8758649E-2</v>
      </c>
      <c r="J1471" s="10">
        <v>103.0016</v>
      </c>
      <c r="K1471" s="11">
        <v>4.3</v>
      </c>
      <c r="L1471" s="11" t="str">
        <f>IF(Tabla134[[#This Row],[Item Weight]]&lt;$U$12,"Poco Peso",IF(Tabla134[[#This Row],[Item Weight]]&lt;$U$13,"Peso Medio","Peso Alto"))</f>
        <v>Peso Medio</v>
      </c>
      <c r="N1471" s="11">
        <f>IF(Tabla134[[#This Row],[Item Weight (Nulos)]]="",VLOOKUP(Tabla134[[#This Row],[Item Identifier]],'Tabla para Nulos'!$A$3:$B$1563,2,FALSE),Tabla134[[#This Row],[Item Weight (Nulos)]])</f>
        <v>11.349999999999998</v>
      </c>
      <c r="O1471" s="11" t="str">
        <f>IF(Tabla134[[#This Row],[Item Visibility]]&lt;$U$15,"Poca visibilidad",IF(Tabla134[[#This Row],[Item Visibility]]&lt;$U$16,"Visibilidad media","Mayor visibilidad"))</f>
        <v>Visibilidad media</v>
      </c>
      <c r="P1471" s="11" t="str">
        <f>IF(Tabla134[[#This Row],[Rating]]&lt;2,"Muy Malo",IF(Tabla134[[#This Row],[Rating]]&lt;3,"Malo",IF(Tabla134[[#This Row],[Rating]]&lt;4,"Regular",IF(Tabla134[[#This Row],[Rating]]&lt;5,"Bueno","Excelente"))))</f>
        <v>Bueno</v>
      </c>
    </row>
    <row r="1472" spans="1:16" x14ac:dyDescent="0.2">
      <c r="A1472" s="7" t="s">
        <v>6</v>
      </c>
      <c r="B1472" s="7" t="s">
        <v>535</v>
      </c>
      <c r="C1472" s="7" t="s">
        <v>14</v>
      </c>
      <c r="D1472" s="8">
        <v>2018</v>
      </c>
      <c r="E1472" s="7" t="s">
        <v>1195</v>
      </c>
      <c r="F1472" s="7" t="s">
        <v>8</v>
      </c>
      <c r="G1472" s="7" t="s">
        <v>702</v>
      </c>
      <c r="H1472" s="7" t="s">
        <v>1621</v>
      </c>
      <c r="I1472" s="9">
        <v>0.22417463000000001</v>
      </c>
      <c r="J1472" s="10">
        <v>168.88159999999999</v>
      </c>
      <c r="K1472" s="11">
        <v>4.3</v>
      </c>
      <c r="L1472" s="11" t="str">
        <f>IF(Tabla134[[#This Row],[Item Weight]]&lt;$U$12,"Poco Peso",IF(Tabla134[[#This Row],[Item Weight]]&lt;$U$13,"Peso Medio","Peso Alto"))</f>
        <v>Peso Alto</v>
      </c>
      <c r="N1472" s="11">
        <f>IF(Tabla134[[#This Row],[Item Weight (Nulos)]]="",VLOOKUP(Tabla134[[#This Row],[Item Identifier]],'Tabla para Nulos'!$A$3:$B$1563,2,FALSE),Tabla134[[#This Row],[Item Weight (Nulos)]])</f>
        <v>19.599999999999998</v>
      </c>
      <c r="O1472" s="11" t="str">
        <f>IF(Tabla134[[#This Row],[Item Visibility]]&lt;$U$15,"Poca visibilidad",IF(Tabla134[[#This Row],[Item Visibility]]&lt;$U$16,"Visibilidad media","Mayor visibilidad"))</f>
        <v>Mayor visibilidad</v>
      </c>
      <c r="P1472" s="11" t="str">
        <f>IF(Tabla134[[#This Row],[Rating]]&lt;2,"Muy Malo",IF(Tabla134[[#This Row],[Rating]]&lt;3,"Malo",IF(Tabla134[[#This Row],[Rating]]&lt;4,"Regular",IF(Tabla134[[#This Row],[Rating]]&lt;5,"Bueno","Excelente"))))</f>
        <v>Bueno</v>
      </c>
    </row>
    <row r="1473" spans="1:16" x14ac:dyDescent="0.2">
      <c r="A1473" s="7" t="s">
        <v>6</v>
      </c>
      <c r="B1473" s="7" t="s">
        <v>804</v>
      </c>
      <c r="C1473" s="7" t="s">
        <v>14</v>
      </c>
      <c r="D1473" s="8">
        <v>2018</v>
      </c>
      <c r="E1473" s="7" t="s">
        <v>1195</v>
      </c>
      <c r="F1473" s="7" t="s">
        <v>8</v>
      </c>
      <c r="G1473" s="7" t="s">
        <v>702</v>
      </c>
      <c r="H1473" s="7" t="s">
        <v>1621</v>
      </c>
      <c r="I1473" s="9">
        <v>7.3462632E-2</v>
      </c>
      <c r="J1473" s="10">
        <v>52.363999999999997</v>
      </c>
      <c r="K1473" s="11">
        <v>4.3</v>
      </c>
      <c r="L1473" s="11" t="str">
        <f>IF(Tabla134[[#This Row],[Item Weight]]&lt;$U$12,"Poco Peso",IF(Tabla134[[#This Row],[Item Weight]]&lt;$U$13,"Peso Medio","Peso Alto"))</f>
        <v>Peso Medio</v>
      </c>
      <c r="N1473" s="11">
        <f>IF(Tabla134[[#This Row],[Item Weight (Nulos)]]="",VLOOKUP(Tabla134[[#This Row],[Item Identifier]],'Tabla para Nulos'!$A$3:$B$1563,2,FALSE),Tabla134[[#This Row],[Item Weight (Nulos)]])</f>
        <v>14</v>
      </c>
      <c r="O1473" s="11" t="str">
        <f>IF(Tabla134[[#This Row],[Item Visibility]]&lt;$U$15,"Poca visibilidad",IF(Tabla134[[#This Row],[Item Visibility]]&lt;$U$16,"Visibilidad media","Mayor visibilidad"))</f>
        <v>Visibilidad media</v>
      </c>
      <c r="P1473" s="11" t="str">
        <f>IF(Tabla134[[#This Row],[Rating]]&lt;2,"Muy Malo",IF(Tabla134[[#This Row],[Rating]]&lt;3,"Malo",IF(Tabla134[[#This Row],[Rating]]&lt;4,"Regular",IF(Tabla134[[#This Row],[Rating]]&lt;5,"Bueno","Excelente"))))</f>
        <v>Bueno</v>
      </c>
    </row>
    <row r="1474" spans="1:16" x14ac:dyDescent="0.2">
      <c r="A1474" s="7" t="s">
        <v>6</v>
      </c>
      <c r="B1474" s="7" t="s">
        <v>961</v>
      </c>
      <c r="C1474" s="7" t="s">
        <v>14</v>
      </c>
      <c r="D1474" s="8">
        <v>2018</v>
      </c>
      <c r="E1474" s="7" t="s">
        <v>1195</v>
      </c>
      <c r="F1474" s="7" t="s">
        <v>8</v>
      </c>
      <c r="G1474" s="7" t="s">
        <v>702</v>
      </c>
      <c r="H1474" s="7" t="s">
        <v>1621</v>
      </c>
      <c r="I1474" s="9">
        <v>0.11679368399999999</v>
      </c>
      <c r="J1474" s="10">
        <v>41.011200000000002</v>
      </c>
      <c r="K1474" s="11">
        <v>4.3</v>
      </c>
      <c r="L1474" s="11" t="str">
        <f>IF(Tabla134[[#This Row],[Item Weight]]&lt;$U$12,"Poco Peso",IF(Tabla134[[#This Row],[Item Weight]]&lt;$U$13,"Peso Medio","Peso Alto"))</f>
        <v>Poco Peso</v>
      </c>
      <c r="N1474" s="11">
        <f>IF(Tabla134[[#This Row],[Item Weight (Nulos)]]="",VLOOKUP(Tabla134[[#This Row],[Item Identifier]],'Tabla para Nulos'!$A$3:$B$1563,2,FALSE),Tabla134[[#This Row],[Item Weight (Nulos)]])</f>
        <v>7.6449999999999987</v>
      </c>
      <c r="O1474" s="11" t="str">
        <f>IF(Tabla134[[#This Row],[Item Visibility]]&lt;$U$15,"Poca visibilidad",IF(Tabla134[[#This Row],[Item Visibility]]&lt;$U$16,"Visibilidad media","Mayor visibilidad"))</f>
        <v>Mayor visibilidad</v>
      </c>
      <c r="P1474" s="11" t="str">
        <f>IF(Tabla134[[#This Row],[Rating]]&lt;2,"Muy Malo",IF(Tabla134[[#This Row],[Rating]]&lt;3,"Malo",IF(Tabla134[[#This Row],[Rating]]&lt;4,"Regular",IF(Tabla134[[#This Row],[Rating]]&lt;5,"Bueno","Excelente"))))</f>
        <v>Bueno</v>
      </c>
    </row>
    <row r="1475" spans="1:16" x14ac:dyDescent="0.2">
      <c r="A1475" s="7" t="s">
        <v>124</v>
      </c>
      <c r="B1475" s="7" t="s">
        <v>624</v>
      </c>
      <c r="C1475" s="7" t="s">
        <v>171</v>
      </c>
      <c r="D1475" s="8">
        <v>2016</v>
      </c>
      <c r="E1475" s="7" t="s">
        <v>1114</v>
      </c>
      <c r="F1475" s="7" t="s">
        <v>8</v>
      </c>
      <c r="G1475" s="7" t="s">
        <v>702</v>
      </c>
      <c r="H1475" s="7" t="s">
        <v>7</v>
      </c>
      <c r="I1475" s="9">
        <v>6.0067114999999997E-2</v>
      </c>
      <c r="J1475" s="10">
        <v>230.66419999999999</v>
      </c>
      <c r="K1475" s="11">
        <v>4.3</v>
      </c>
      <c r="L1475" s="11" t="str">
        <f>IF(Tabla134[[#This Row],[Item Weight]]&lt;$U$12,"Poco Peso",IF(Tabla134[[#This Row],[Item Weight]]&lt;$U$13,"Peso Medio","Peso Alto"))</f>
        <v>Peso Medio</v>
      </c>
      <c r="M1475" s="7">
        <v>9.8949999999999996</v>
      </c>
      <c r="N1475" s="11">
        <f>IF(Tabla134[[#This Row],[Item Weight (Nulos)]]="",VLOOKUP(Tabla134[[#This Row],[Item Identifier]],'Tabla para Nulos'!$A$3:$B$1563,2,FALSE),Tabla134[[#This Row],[Item Weight (Nulos)]])</f>
        <v>9.8949999999999996</v>
      </c>
      <c r="O1475" s="11" t="str">
        <f>IF(Tabla134[[#This Row],[Item Visibility]]&lt;$U$15,"Poca visibilidad",IF(Tabla134[[#This Row],[Item Visibility]]&lt;$U$16,"Visibilidad media","Mayor visibilidad"))</f>
        <v>Visibilidad media</v>
      </c>
      <c r="P1475" s="11" t="str">
        <f>IF(Tabla134[[#This Row],[Rating]]&lt;2,"Muy Malo",IF(Tabla134[[#This Row],[Rating]]&lt;3,"Malo",IF(Tabla134[[#This Row],[Rating]]&lt;4,"Regular",IF(Tabla134[[#This Row],[Rating]]&lt;5,"Bueno","Excelente"))))</f>
        <v>Bueno</v>
      </c>
    </row>
    <row r="1476" spans="1:16" x14ac:dyDescent="0.2">
      <c r="A1476" s="7" t="s">
        <v>124</v>
      </c>
      <c r="B1476" s="7" t="s">
        <v>613</v>
      </c>
      <c r="C1476" s="7" t="s">
        <v>171</v>
      </c>
      <c r="D1476" s="8">
        <v>2016</v>
      </c>
      <c r="E1476" s="7" t="s">
        <v>1114</v>
      </c>
      <c r="F1476" s="7" t="s">
        <v>8</v>
      </c>
      <c r="G1476" s="7" t="s">
        <v>702</v>
      </c>
      <c r="H1476" s="7" t="s">
        <v>7</v>
      </c>
      <c r="I1476" s="9">
        <v>2.5953257E-2</v>
      </c>
      <c r="J1476" s="10">
        <v>179.5976</v>
      </c>
      <c r="K1476" s="11">
        <v>4.3</v>
      </c>
      <c r="L1476" s="11" t="str">
        <f>IF(Tabla134[[#This Row],[Item Weight]]&lt;$U$12,"Poco Peso",IF(Tabla134[[#This Row],[Item Weight]]&lt;$U$13,"Peso Medio","Peso Alto"))</f>
        <v>Peso Alto</v>
      </c>
      <c r="M1476" s="7">
        <v>20.25</v>
      </c>
      <c r="N1476" s="11">
        <f>IF(Tabla134[[#This Row],[Item Weight (Nulos)]]="",VLOOKUP(Tabla134[[#This Row],[Item Identifier]],'Tabla para Nulos'!$A$3:$B$1563,2,FALSE),Tabla134[[#This Row],[Item Weight (Nulos)]])</f>
        <v>20.25</v>
      </c>
      <c r="O1476" s="11" t="str">
        <f>IF(Tabla134[[#This Row],[Item Visibility]]&lt;$U$15,"Poca visibilidad",IF(Tabla134[[#This Row],[Item Visibility]]&lt;$U$16,"Visibilidad media","Mayor visibilidad"))</f>
        <v>Poca visibilidad</v>
      </c>
      <c r="P1476" s="11" t="str">
        <f>IF(Tabla134[[#This Row],[Rating]]&lt;2,"Muy Malo",IF(Tabla134[[#This Row],[Rating]]&lt;3,"Malo",IF(Tabla134[[#This Row],[Rating]]&lt;4,"Regular",IF(Tabla134[[#This Row],[Rating]]&lt;5,"Bueno","Excelente"))))</f>
        <v>Bueno</v>
      </c>
    </row>
    <row r="1477" spans="1:16" x14ac:dyDescent="0.2">
      <c r="A1477" s="7" t="s">
        <v>124</v>
      </c>
      <c r="B1477" s="7" t="s">
        <v>692</v>
      </c>
      <c r="C1477" s="7" t="s">
        <v>28</v>
      </c>
      <c r="D1477" s="8">
        <v>2016</v>
      </c>
      <c r="E1477" s="7" t="s">
        <v>1114</v>
      </c>
      <c r="F1477" s="7" t="s">
        <v>8</v>
      </c>
      <c r="G1477" s="7" t="s">
        <v>702</v>
      </c>
      <c r="H1477" s="7" t="s">
        <v>7</v>
      </c>
      <c r="I1477" s="9">
        <v>3.7497049999999997E-2</v>
      </c>
      <c r="J1477" s="10">
        <v>49.903399999999998</v>
      </c>
      <c r="K1477" s="11">
        <v>4.3</v>
      </c>
      <c r="L1477" s="11" t="str">
        <f>IF(Tabla134[[#This Row],[Item Weight]]&lt;$U$12,"Poco Peso",IF(Tabla134[[#This Row],[Item Weight]]&lt;$U$13,"Peso Medio","Peso Alto"))</f>
        <v>Poco Peso</v>
      </c>
      <c r="M1477" s="7">
        <v>6.8</v>
      </c>
      <c r="N1477" s="11">
        <f>IF(Tabla134[[#This Row],[Item Weight (Nulos)]]="",VLOOKUP(Tabla134[[#This Row],[Item Identifier]],'Tabla para Nulos'!$A$3:$B$1563,2,FALSE),Tabla134[[#This Row],[Item Weight (Nulos)]])</f>
        <v>6.8</v>
      </c>
      <c r="O1477" s="11" t="str">
        <f>IF(Tabla134[[#This Row],[Item Visibility]]&lt;$U$15,"Poca visibilidad",IF(Tabla134[[#This Row],[Item Visibility]]&lt;$U$16,"Visibilidad media","Mayor visibilidad"))</f>
        <v>Visibilidad media</v>
      </c>
      <c r="P1477" s="11" t="str">
        <f>IF(Tabla134[[#This Row],[Rating]]&lt;2,"Muy Malo",IF(Tabla134[[#This Row],[Rating]]&lt;3,"Malo",IF(Tabla134[[#This Row],[Rating]]&lt;4,"Regular",IF(Tabla134[[#This Row],[Rating]]&lt;5,"Bueno","Excelente"))))</f>
        <v>Bueno</v>
      </c>
    </row>
    <row r="1478" spans="1:16" x14ac:dyDescent="0.2">
      <c r="A1478" s="7" t="s">
        <v>124</v>
      </c>
      <c r="B1478" s="7" t="s">
        <v>686</v>
      </c>
      <c r="C1478" s="7" t="s">
        <v>28</v>
      </c>
      <c r="D1478" s="8">
        <v>2016</v>
      </c>
      <c r="E1478" s="7" t="s">
        <v>1114</v>
      </c>
      <c r="F1478" s="7" t="s">
        <v>8</v>
      </c>
      <c r="G1478" s="7" t="s">
        <v>702</v>
      </c>
      <c r="H1478" s="7" t="s">
        <v>7</v>
      </c>
      <c r="I1478" s="9">
        <v>0.11127459100000001</v>
      </c>
      <c r="J1478" s="10">
        <v>35.087400000000002</v>
      </c>
      <c r="K1478" s="11">
        <v>4.3</v>
      </c>
      <c r="L1478" s="11" t="str">
        <f>IF(Tabla134[[#This Row],[Item Weight]]&lt;$U$12,"Poco Peso",IF(Tabla134[[#This Row],[Item Weight]]&lt;$U$13,"Peso Medio","Peso Alto"))</f>
        <v>Peso Medio</v>
      </c>
      <c r="M1478" s="7">
        <v>12.3</v>
      </c>
      <c r="N1478" s="11">
        <f>IF(Tabla134[[#This Row],[Item Weight (Nulos)]]="",VLOOKUP(Tabla134[[#This Row],[Item Identifier]],'Tabla para Nulos'!$A$3:$B$1563,2,FALSE),Tabla134[[#This Row],[Item Weight (Nulos)]])</f>
        <v>12.3</v>
      </c>
      <c r="O1478" s="11" t="str">
        <f>IF(Tabla134[[#This Row],[Item Visibility]]&lt;$U$15,"Poca visibilidad",IF(Tabla134[[#This Row],[Item Visibility]]&lt;$U$16,"Visibilidad media","Mayor visibilidad"))</f>
        <v>Mayor visibilidad</v>
      </c>
      <c r="P1478" s="11" t="str">
        <f>IF(Tabla134[[#This Row],[Rating]]&lt;2,"Muy Malo",IF(Tabla134[[#This Row],[Rating]]&lt;3,"Malo",IF(Tabla134[[#This Row],[Rating]]&lt;4,"Regular",IF(Tabla134[[#This Row],[Rating]]&lt;5,"Bueno","Excelente"))))</f>
        <v>Bueno</v>
      </c>
    </row>
    <row r="1479" spans="1:16" x14ac:dyDescent="0.2">
      <c r="A1479" s="7" t="s">
        <v>124</v>
      </c>
      <c r="B1479" s="7" t="s">
        <v>680</v>
      </c>
      <c r="C1479" s="7" t="s">
        <v>28</v>
      </c>
      <c r="D1479" s="8">
        <v>2016</v>
      </c>
      <c r="E1479" s="7" t="s">
        <v>1114</v>
      </c>
      <c r="F1479" s="7" t="s">
        <v>8</v>
      </c>
      <c r="G1479" s="7" t="s">
        <v>702</v>
      </c>
      <c r="H1479" s="7" t="s">
        <v>7</v>
      </c>
      <c r="I1479" s="9">
        <v>3.2448523E-2</v>
      </c>
      <c r="J1479" s="10">
        <v>177.86600000000001</v>
      </c>
      <c r="K1479" s="11">
        <v>4.3</v>
      </c>
      <c r="L1479" s="11" t="str">
        <f>IF(Tabla134[[#This Row],[Item Weight]]&lt;$U$12,"Poco Peso",IF(Tabla134[[#This Row],[Item Weight]]&lt;$U$13,"Peso Medio","Peso Alto"))</f>
        <v>Peso Alto</v>
      </c>
      <c r="M1479" s="7">
        <v>20.85</v>
      </c>
      <c r="N1479" s="11">
        <f>IF(Tabla134[[#This Row],[Item Weight (Nulos)]]="",VLOOKUP(Tabla134[[#This Row],[Item Identifier]],'Tabla para Nulos'!$A$3:$B$1563,2,FALSE),Tabla134[[#This Row],[Item Weight (Nulos)]])</f>
        <v>20.85</v>
      </c>
      <c r="O1479" s="11" t="str">
        <f>IF(Tabla134[[#This Row],[Item Visibility]]&lt;$U$15,"Poca visibilidad",IF(Tabla134[[#This Row],[Item Visibility]]&lt;$U$16,"Visibilidad media","Mayor visibilidad"))</f>
        <v>Visibilidad media</v>
      </c>
      <c r="P1479" s="11" t="str">
        <f>IF(Tabla134[[#This Row],[Rating]]&lt;2,"Muy Malo",IF(Tabla134[[#This Row],[Rating]]&lt;3,"Malo",IF(Tabla134[[#This Row],[Rating]]&lt;4,"Regular",IF(Tabla134[[#This Row],[Rating]]&lt;5,"Bueno","Excelente"))))</f>
        <v>Bueno</v>
      </c>
    </row>
    <row r="1480" spans="1:16" x14ac:dyDescent="0.2">
      <c r="A1480" s="7" t="s">
        <v>124</v>
      </c>
      <c r="B1480" s="7" t="s">
        <v>1104</v>
      </c>
      <c r="C1480" s="7" t="s">
        <v>112</v>
      </c>
      <c r="D1480" s="8">
        <v>2016</v>
      </c>
      <c r="E1480" s="7" t="s">
        <v>1114</v>
      </c>
      <c r="F1480" s="7" t="s">
        <v>8</v>
      </c>
      <c r="G1480" s="7" t="s">
        <v>702</v>
      </c>
      <c r="H1480" s="7" t="s">
        <v>7</v>
      </c>
      <c r="I1480" s="9">
        <v>0</v>
      </c>
      <c r="J1480" s="10">
        <v>164.7184</v>
      </c>
      <c r="K1480" s="11">
        <v>4.3</v>
      </c>
      <c r="L1480" s="11" t="str">
        <f>IF(Tabla134[[#This Row],[Item Weight]]&lt;$U$12,"Poco Peso",IF(Tabla134[[#This Row],[Item Weight]]&lt;$U$13,"Peso Medio","Peso Alto"))</f>
        <v>Peso Medio</v>
      </c>
      <c r="M1480" s="7">
        <v>12.15</v>
      </c>
      <c r="N1480" s="11">
        <f>IF(Tabla134[[#This Row],[Item Weight (Nulos)]]="",VLOOKUP(Tabla134[[#This Row],[Item Identifier]],'Tabla para Nulos'!$A$3:$B$1563,2,FALSE),Tabla134[[#This Row],[Item Weight (Nulos)]])</f>
        <v>12.15</v>
      </c>
      <c r="O1480" s="11" t="str">
        <f>IF(Tabla134[[#This Row],[Item Visibility]]&lt;$U$15,"Poca visibilidad",IF(Tabla134[[#This Row],[Item Visibility]]&lt;$U$16,"Visibilidad media","Mayor visibilidad"))</f>
        <v>Poca visibilidad</v>
      </c>
      <c r="P1480" s="11" t="str">
        <f>IF(Tabla134[[#This Row],[Rating]]&lt;2,"Muy Malo",IF(Tabla134[[#This Row],[Rating]]&lt;3,"Malo",IF(Tabla134[[#This Row],[Rating]]&lt;4,"Regular",IF(Tabla134[[#This Row],[Rating]]&lt;5,"Bueno","Excelente"))))</f>
        <v>Bueno</v>
      </c>
    </row>
    <row r="1481" spans="1:16" x14ac:dyDescent="0.2">
      <c r="A1481" s="7" t="s">
        <v>124</v>
      </c>
      <c r="B1481" s="7" t="s">
        <v>1231</v>
      </c>
      <c r="C1481" s="7" t="s">
        <v>112</v>
      </c>
      <c r="D1481" s="8">
        <v>2016</v>
      </c>
      <c r="E1481" s="7" t="s">
        <v>1114</v>
      </c>
      <c r="F1481" s="7" t="s">
        <v>8</v>
      </c>
      <c r="G1481" s="7" t="s">
        <v>702</v>
      </c>
      <c r="H1481" s="7" t="s">
        <v>7</v>
      </c>
      <c r="I1481" s="9">
        <v>4.6375226999999998E-2</v>
      </c>
      <c r="J1481" s="10">
        <v>122.84139999999999</v>
      </c>
      <c r="K1481" s="11">
        <v>4.3</v>
      </c>
      <c r="L1481" s="11" t="str">
        <f>IF(Tabla134[[#This Row],[Item Weight]]&lt;$U$12,"Poco Peso",IF(Tabla134[[#This Row],[Item Weight]]&lt;$U$13,"Peso Medio","Peso Alto"))</f>
        <v>Peso Medio</v>
      </c>
      <c r="M1481" s="7">
        <v>15</v>
      </c>
      <c r="N1481" s="11">
        <f>IF(Tabla134[[#This Row],[Item Weight (Nulos)]]="",VLOOKUP(Tabla134[[#This Row],[Item Identifier]],'Tabla para Nulos'!$A$3:$B$1563,2,FALSE),Tabla134[[#This Row],[Item Weight (Nulos)]])</f>
        <v>15</v>
      </c>
      <c r="O1481" s="11" t="str">
        <f>IF(Tabla134[[#This Row],[Item Visibility]]&lt;$U$15,"Poca visibilidad",IF(Tabla134[[#This Row],[Item Visibility]]&lt;$U$16,"Visibilidad media","Mayor visibilidad"))</f>
        <v>Visibilidad media</v>
      </c>
      <c r="P1481" s="11" t="str">
        <f>IF(Tabla134[[#This Row],[Rating]]&lt;2,"Muy Malo",IF(Tabla134[[#This Row],[Rating]]&lt;3,"Malo",IF(Tabla134[[#This Row],[Rating]]&lt;4,"Regular",IF(Tabla134[[#This Row],[Rating]]&lt;5,"Bueno","Excelente"))))</f>
        <v>Bueno</v>
      </c>
    </row>
    <row r="1482" spans="1:16" x14ac:dyDescent="0.2">
      <c r="A1482" s="7" t="s">
        <v>124</v>
      </c>
      <c r="B1482" s="7" t="s">
        <v>1522</v>
      </c>
      <c r="C1482" s="7" t="s">
        <v>25</v>
      </c>
      <c r="D1482" s="8">
        <v>2016</v>
      </c>
      <c r="E1482" s="7" t="s">
        <v>1114</v>
      </c>
      <c r="F1482" s="7" t="s">
        <v>8</v>
      </c>
      <c r="G1482" s="7" t="s">
        <v>702</v>
      </c>
      <c r="H1482" s="7" t="s">
        <v>7</v>
      </c>
      <c r="I1482" s="9">
        <v>2.5827198999999999E-2</v>
      </c>
      <c r="J1482" s="10">
        <v>263.2226</v>
      </c>
      <c r="K1482" s="11">
        <v>4.3</v>
      </c>
      <c r="L1482" s="11" t="str">
        <f>IF(Tabla134[[#This Row],[Item Weight]]&lt;$U$12,"Poco Peso",IF(Tabla134[[#This Row],[Item Weight]]&lt;$U$13,"Peso Medio","Peso Alto"))</f>
        <v>Peso Medio</v>
      </c>
      <c r="M1482" s="7">
        <v>10</v>
      </c>
      <c r="N1482" s="11">
        <f>IF(Tabla134[[#This Row],[Item Weight (Nulos)]]="",VLOOKUP(Tabla134[[#This Row],[Item Identifier]],'Tabla para Nulos'!$A$3:$B$1563,2,FALSE),Tabla134[[#This Row],[Item Weight (Nulos)]])</f>
        <v>10</v>
      </c>
      <c r="O1482" s="11" t="str">
        <f>IF(Tabla134[[#This Row],[Item Visibility]]&lt;$U$15,"Poca visibilidad",IF(Tabla134[[#This Row],[Item Visibility]]&lt;$U$16,"Visibilidad media","Mayor visibilidad"))</f>
        <v>Poca visibilidad</v>
      </c>
      <c r="P1482" s="11" t="str">
        <f>IF(Tabla134[[#This Row],[Rating]]&lt;2,"Muy Malo",IF(Tabla134[[#This Row],[Rating]]&lt;3,"Malo",IF(Tabla134[[#This Row],[Rating]]&lt;4,"Regular",IF(Tabla134[[#This Row],[Rating]]&lt;5,"Bueno","Excelente"))))</f>
        <v>Bueno</v>
      </c>
    </row>
    <row r="1483" spans="1:16" x14ac:dyDescent="0.2">
      <c r="A1483" s="7" t="s">
        <v>124</v>
      </c>
      <c r="B1483" s="7" t="s">
        <v>493</v>
      </c>
      <c r="C1483" s="7" t="s">
        <v>17</v>
      </c>
      <c r="D1483" s="8">
        <v>2016</v>
      </c>
      <c r="E1483" s="7" t="s">
        <v>1114</v>
      </c>
      <c r="F1483" s="7" t="s">
        <v>8</v>
      </c>
      <c r="G1483" s="7" t="s">
        <v>702</v>
      </c>
      <c r="H1483" s="7" t="s">
        <v>7</v>
      </c>
      <c r="I1483" s="9">
        <v>2.2703693E-2</v>
      </c>
      <c r="J1483" s="10">
        <v>177.90280000000001</v>
      </c>
      <c r="K1483" s="11">
        <v>4.3</v>
      </c>
      <c r="L1483" s="11" t="str">
        <f>IF(Tabla134[[#This Row],[Item Weight]]&lt;$U$12,"Poco Peso",IF(Tabla134[[#This Row],[Item Weight]]&lt;$U$13,"Peso Medio","Peso Alto"))</f>
        <v>Poco Peso</v>
      </c>
      <c r="M1483" s="7">
        <v>6.03</v>
      </c>
      <c r="N1483" s="11">
        <f>IF(Tabla134[[#This Row],[Item Weight (Nulos)]]="",VLOOKUP(Tabla134[[#This Row],[Item Identifier]],'Tabla para Nulos'!$A$3:$B$1563,2,FALSE),Tabla134[[#This Row],[Item Weight (Nulos)]])</f>
        <v>6.03</v>
      </c>
      <c r="O1483" s="11" t="str">
        <f>IF(Tabla134[[#This Row],[Item Visibility]]&lt;$U$15,"Poca visibilidad",IF(Tabla134[[#This Row],[Item Visibility]]&lt;$U$16,"Visibilidad media","Mayor visibilidad"))</f>
        <v>Poca visibilidad</v>
      </c>
      <c r="P1483" s="11" t="str">
        <f>IF(Tabla134[[#This Row],[Rating]]&lt;2,"Muy Malo",IF(Tabla134[[#This Row],[Rating]]&lt;3,"Malo",IF(Tabla134[[#This Row],[Rating]]&lt;4,"Regular",IF(Tabla134[[#This Row],[Rating]]&lt;5,"Bueno","Excelente"))))</f>
        <v>Bueno</v>
      </c>
    </row>
    <row r="1484" spans="1:16" x14ac:dyDescent="0.2">
      <c r="A1484" s="7" t="s">
        <v>124</v>
      </c>
      <c r="B1484" s="7" t="s">
        <v>1356</v>
      </c>
      <c r="C1484" s="7" t="s">
        <v>17</v>
      </c>
      <c r="D1484" s="8">
        <v>2016</v>
      </c>
      <c r="E1484" s="7" t="s">
        <v>1114</v>
      </c>
      <c r="F1484" s="7" t="s">
        <v>8</v>
      </c>
      <c r="G1484" s="7" t="s">
        <v>702</v>
      </c>
      <c r="H1484" s="7" t="s">
        <v>7</v>
      </c>
      <c r="I1484" s="9">
        <v>8.2549895999999998E-2</v>
      </c>
      <c r="J1484" s="10">
        <v>193.75040000000001</v>
      </c>
      <c r="K1484" s="11">
        <v>4.3</v>
      </c>
      <c r="L1484" s="11" t="str">
        <f>IF(Tabla134[[#This Row],[Item Weight]]&lt;$U$12,"Poco Peso",IF(Tabla134[[#This Row],[Item Weight]]&lt;$U$13,"Peso Medio","Peso Alto"))</f>
        <v>Peso Medio</v>
      </c>
      <c r="M1484" s="7">
        <v>10.8</v>
      </c>
      <c r="N1484" s="11">
        <f>IF(Tabla134[[#This Row],[Item Weight (Nulos)]]="",VLOOKUP(Tabla134[[#This Row],[Item Identifier]],'Tabla para Nulos'!$A$3:$B$1563,2,FALSE),Tabla134[[#This Row],[Item Weight (Nulos)]])</f>
        <v>10.8</v>
      </c>
      <c r="O1484" s="11" t="str">
        <f>IF(Tabla134[[#This Row],[Item Visibility]]&lt;$U$15,"Poca visibilidad",IF(Tabla134[[#This Row],[Item Visibility]]&lt;$U$16,"Visibilidad media","Mayor visibilidad"))</f>
        <v>Visibilidad media</v>
      </c>
      <c r="P1484" s="11" t="str">
        <f>IF(Tabla134[[#This Row],[Rating]]&lt;2,"Muy Malo",IF(Tabla134[[#This Row],[Rating]]&lt;3,"Malo",IF(Tabla134[[#This Row],[Rating]]&lt;4,"Regular",IF(Tabla134[[#This Row],[Rating]]&lt;5,"Bueno","Excelente"))))</f>
        <v>Bueno</v>
      </c>
    </row>
    <row r="1485" spans="1:16" x14ac:dyDescent="0.2">
      <c r="A1485" s="7" t="s">
        <v>124</v>
      </c>
      <c r="B1485" s="7" t="s">
        <v>524</v>
      </c>
      <c r="C1485" s="7" t="s">
        <v>17</v>
      </c>
      <c r="D1485" s="8">
        <v>2016</v>
      </c>
      <c r="E1485" s="7" t="s">
        <v>1114</v>
      </c>
      <c r="F1485" s="7" t="s">
        <v>8</v>
      </c>
      <c r="G1485" s="7" t="s">
        <v>702</v>
      </c>
      <c r="H1485" s="7" t="s">
        <v>7</v>
      </c>
      <c r="I1485" s="9">
        <v>2.2065675999999999E-2</v>
      </c>
      <c r="J1485" s="10">
        <v>110.5886</v>
      </c>
      <c r="K1485" s="11">
        <v>4.3</v>
      </c>
      <c r="L1485" s="11" t="str">
        <f>IF(Tabla134[[#This Row],[Item Weight]]&lt;$U$12,"Poco Peso",IF(Tabla134[[#This Row],[Item Weight]]&lt;$U$13,"Peso Medio","Peso Alto"))</f>
        <v>Peso Medio</v>
      </c>
      <c r="M1485" s="7">
        <v>16.7</v>
      </c>
      <c r="N1485" s="11">
        <f>IF(Tabla134[[#This Row],[Item Weight (Nulos)]]="",VLOOKUP(Tabla134[[#This Row],[Item Identifier]],'Tabla para Nulos'!$A$3:$B$1563,2,FALSE),Tabla134[[#This Row],[Item Weight (Nulos)]])</f>
        <v>16.7</v>
      </c>
      <c r="O1485" s="11" t="str">
        <f>IF(Tabla134[[#This Row],[Item Visibility]]&lt;$U$15,"Poca visibilidad",IF(Tabla134[[#This Row],[Item Visibility]]&lt;$U$16,"Visibilidad media","Mayor visibilidad"))</f>
        <v>Poca visibilidad</v>
      </c>
      <c r="P1485" s="11" t="str">
        <f>IF(Tabla134[[#This Row],[Rating]]&lt;2,"Muy Malo",IF(Tabla134[[#This Row],[Rating]]&lt;3,"Malo",IF(Tabla134[[#This Row],[Rating]]&lt;4,"Regular",IF(Tabla134[[#This Row],[Rating]]&lt;5,"Bueno","Excelente"))))</f>
        <v>Bueno</v>
      </c>
    </row>
    <row r="1486" spans="1:16" x14ac:dyDescent="0.2">
      <c r="A1486" s="7" t="s">
        <v>124</v>
      </c>
      <c r="B1486" s="7" t="s">
        <v>1348</v>
      </c>
      <c r="C1486" s="7" t="s">
        <v>17</v>
      </c>
      <c r="D1486" s="8">
        <v>2016</v>
      </c>
      <c r="E1486" s="7" t="s">
        <v>1114</v>
      </c>
      <c r="F1486" s="7" t="s">
        <v>8</v>
      </c>
      <c r="G1486" s="7" t="s">
        <v>702</v>
      </c>
      <c r="H1486" s="7" t="s">
        <v>7</v>
      </c>
      <c r="I1486" s="9">
        <v>3.4752646999999998E-2</v>
      </c>
      <c r="J1486" s="10">
        <v>248.77500000000001</v>
      </c>
      <c r="K1486" s="11">
        <v>4.3</v>
      </c>
      <c r="L1486" s="11" t="str">
        <f>IF(Tabla134[[#This Row],[Item Weight]]&lt;$U$12,"Poco Peso",IF(Tabla134[[#This Row],[Item Weight]]&lt;$U$13,"Peso Medio","Peso Alto"))</f>
        <v>Peso Alto</v>
      </c>
      <c r="M1486" s="7">
        <v>17.75</v>
      </c>
      <c r="N1486" s="11">
        <f>IF(Tabla134[[#This Row],[Item Weight (Nulos)]]="",VLOOKUP(Tabla134[[#This Row],[Item Identifier]],'Tabla para Nulos'!$A$3:$B$1563,2,FALSE),Tabla134[[#This Row],[Item Weight (Nulos)]])</f>
        <v>17.75</v>
      </c>
      <c r="O1486" s="11" t="str">
        <f>IF(Tabla134[[#This Row],[Item Visibility]]&lt;$U$15,"Poca visibilidad",IF(Tabla134[[#This Row],[Item Visibility]]&lt;$U$16,"Visibilidad media","Mayor visibilidad"))</f>
        <v>Visibilidad media</v>
      </c>
      <c r="P1486" s="11" t="str">
        <f>IF(Tabla134[[#This Row],[Rating]]&lt;2,"Muy Malo",IF(Tabla134[[#This Row],[Rating]]&lt;3,"Malo",IF(Tabla134[[#This Row],[Rating]]&lt;4,"Regular",IF(Tabla134[[#This Row],[Rating]]&lt;5,"Bueno","Excelente"))))</f>
        <v>Bueno</v>
      </c>
    </row>
    <row r="1487" spans="1:16" x14ac:dyDescent="0.2">
      <c r="A1487" s="7" t="s">
        <v>124</v>
      </c>
      <c r="B1487" s="7" t="s">
        <v>779</v>
      </c>
      <c r="C1487" s="7" t="s">
        <v>71</v>
      </c>
      <c r="D1487" s="8">
        <v>2016</v>
      </c>
      <c r="E1487" s="7" t="s">
        <v>1114</v>
      </c>
      <c r="F1487" s="7" t="s">
        <v>8</v>
      </c>
      <c r="G1487" s="7" t="s">
        <v>702</v>
      </c>
      <c r="H1487" s="7" t="s">
        <v>7</v>
      </c>
      <c r="I1487" s="9">
        <v>6.5589906000000003E-2</v>
      </c>
      <c r="J1487" s="10">
        <v>258.26459999999997</v>
      </c>
      <c r="K1487" s="11">
        <v>4.3</v>
      </c>
      <c r="L1487" s="11" t="str">
        <f>IF(Tabla134[[#This Row],[Item Weight]]&lt;$U$12,"Poco Peso",IF(Tabla134[[#This Row],[Item Weight]]&lt;$U$13,"Peso Medio","Peso Alto"))</f>
        <v>Poco Peso</v>
      </c>
      <c r="M1487" s="7">
        <v>5.6950000000000003</v>
      </c>
      <c r="N1487" s="11">
        <f>IF(Tabla134[[#This Row],[Item Weight (Nulos)]]="",VLOOKUP(Tabla134[[#This Row],[Item Identifier]],'Tabla para Nulos'!$A$3:$B$1563,2,FALSE),Tabla134[[#This Row],[Item Weight (Nulos)]])</f>
        <v>5.6950000000000003</v>
      </c>
      <c r="O1487" s="11" t="str">
        <f>IF(Tabla134[[#This Row],[Item Visibility]]&lt;$U$15,"Poca visibilidad",IF(Tabla134[[#This Row],[Item Visibility]]&lt;$U$16,"Visibilidad media","Mayor visibilidad"))</f>
        <v>Visibilidad media</v>
      </c>
      <c r="P1487" s="11" t="str">
        <f>IF(Tabla134[[#This Row],[Rating]]&lt;2,"Muy Malo",IF(Tabla134[[#This Row],[Rating]]&lt;3,"Malo",IF(Tabla134[[#This Row],[Rating]]&lt;4,"Regular",IF(Tabla134[[#This Row],[Rating]]&lt;5,"Bueno","Excelente"))))</f>
        <v>Bueno</v>
      </c>
    </row>
    <row r="1488" spans="1:16" x14ac:dyDescent="0.2">
      <c r="A1488" s="7" t="s">
        <v>124</v>
      </c>
      <c r="B1488" s="7" t="s">
        <v>659</v>
      </c>
      <c r="C1488" s="7" t="s">
        <v>71</v>
      </c>
      <c r="D1488" s="8">
        <v>2016</v>
      </c>
      <c r="E1488" s="7" t="s">
        <v>1114</v>
      </c>
      <c r="F1488" s="7" t="s">
        <v>8</v>
      </c>
      <c r="G1488" s="7" t="s">
        <v>702</v>
      </c>
      <c r="H1488" s="7" t="s">
        <v>7</v>
      </c>
      <c r="I1488" s="9">
        <v>2.2566975E-2</v>
      </c>
      <c r="J1488" s="10">
        <v>97.306799999999996</v>
      </c>
      <c r="K1488" s="11">
        <v>4.3</v>
      </c>
      <c r="L1488" s="11" t="str">
        <f>IF(Tabla134[[#This Row],[Item Weight]]&lt;$U$12,"Poco Peso",IF(Tabla134[[#This Row],[Item Weight]]&lt;$U$13,"Peso Medio","Peso Alto"))</f>
        <v>Poco Peso</v>
      </c>
      <c r="M1488" s="7">
        <v>7.0750000000000002</v>
      </c>
      <c r="N1488" s="11">
        <f>IF(Tabla134[[#This Row],[Item Weight (Nulos)]]="",VLOOKUP(Tabla134[[#This Row],[Item Identifier]],'Tabla para Nulos'!$A$3:$B$1563,2,FALSE),Tabla134[[#This Row],[Item Weight (Nulos)]])</f>
        <v>7.0750000000000002</v>
      </c>
      <c r="O1488" s="11" t="str">
        <f>IF(Tabla134[[#This Row],[Item Visibility]]&lt;$U$15,"Poca visibilidad",IF(Tabla134[[#This Row],[Item Visibility]]&lt;$U$16,"Visibilidad media","Mayor visibilidad"))</f>
        <v>Poca visibilidad</v>
      </c>
      <c r="P1488" s="11" t="str">
        <f>IF(Tabla134[[#This Row],[Rating]]&lt;2,"Muy Malo",IF(Tabla134[[#This Row],[Rating]]&lt;3,"Malo",IF(Tabla134[[#This Row],[Rating]]&lt;4,"Regular",IF(Tabla134[[#This Row],[Rating]]&lt;5,"Bueno","Excelente"))))</f>
        <v>Bueno</v>
      </c>
    </row>
    <row r="1489" spans="1:16" x14ac:dyDescent="0.2">
      <c r="A1489" s="7" t="s">
        <v>124</v>
      </c>
      <c r="B1489" s="7" t="s">
        <v>1027</v>
      </c>
      <c r="C1489" s="7" t="s">
        <v>10</v>
      </c>
      <c r="D1489" s="8">
        <v>2016</v>
      </c>
      <c r="E1489" s="7" t="s">
        <v>1114</v>
      </c>
      <c r="F1489" s="7" t="s">
        <v>8</v>
      </c>
      <c r="G1489" s="7" t="s">
        <v>702</v>
      </c>
      <c r="H1489" s="7" t="s">
        <v>7</v>
      </c>
      <c r="I1489" s="9">
        <v>4.9719025999999999E-2</v>
      </c>
      <c r="J1489" s="10">
        <v>246.71440000000001</v>
      </c>
      <c r="K1489" s="11">
        <v>4.3</v>
      </c>
      <c r="L1489" s="11" t="str">
        <f>IF(Tabla134[[#This Row],[Item Weight]]&lt;$U$12,"Poco Peso",IF(Tabla134[[#This Row],[Item Weight]]&lt;$U$13,"Peso Medio","Peso Alto"))</f>
        <v>Peso Medio</v>
      </c>
      <c r="M1489" s="7">
        <v>10.8</v>
      </c>
      <c r="N1489" s="11">
        <f>IF(Tabla134[[#This Row],[Item Weight (Nulos)]]="",VLOOKUP(Tabla134[[#This Row],[Item Identifier]],'Tabla para Nulos'!$A$3:$B$1563,2,FALSE),Tabla134[[#This Row],[Item Weight (Nulos)]])</f>
        <v>10.8</v>
      </c>
      <c r="O1489" s="11" t="str">
        <f>IF(Tabla134[[#This Row],[Item Visibility]]&lt;$U$15,"Poca visibilidad",IF(Tabla134[[#This Row],[Item Visibility]]&lt;$U$16,"Visibilidad media","Mayor visibilidad"))</f>
        <v>Visibilidad media</v>
      </c>
      <c r="P1489" s="11" t="str">
        <f>IF(Tabla134[[#This Row],[Rating]]&lt;2,"Muy Malo",IF(Tabla134[[#This Row],[Rating]]&lt;3,"Malo",IF(Tabla134[[#This Row],[Rating]]&lt;4,"Regular",IF(Tabla134[[#This Row],[Rating]]&lt;5,"Bueno","Excelente"))))</f>
        <v>Bueno</v>
      </c>
    </row>
    <row r="1490" spans="1:16" x14ac:dyDescent="0.2">
      <c r="A1490" s="7" t="s">
        <v>124</v>
      </c>
      <c r="B1490" s="7" t="s">
        <v>775</v>
      </c>
      <c r="C1490" s="7" t="s">
        <v>10</v>
      </c>
      <c r="D1490" s="8">
        <v>2016</v>
      </c>
      <c r="E1490" s="7" t="s">
        <v>1114</v>
      </c>
      <c r="F1490" s="7" t="s">
        <v>8</v>
      </c>
      <c r="G1490" s="7" t="s">
        <v>702</v>
      </c>
      <c r="H1490" s="7" t="s">
        <v>7</v>
      </c>
      <c r="I1490" s="9">
        <v>7.2298360000000006E-2</v>
      </c>
      <c r="J1490" s="10">
        <v>48.203400000000002</v>
      </c>
      <c r="K1490" s="11">
        <v>4.3</v>
      </c>
      <c r="L1490" s="11" t="str">
        <f>IF(Tabla134[[#This Row],[Item Weight]]&lt;$U$12,"Poco Peso",IF(Tabla134[[#This Row],[Item Weight]]&lt;$U$13,"Peso Medio","Peso Alto"))</f>
        <v>Peso Medio</v>
      </c>
      <c r="M1490" s="7">
        <v>14.7</v>
      </c>
      <c r="N1490" s="11">
        <f>IF(Tabla134[[#This Row],[Item Weight (Nulos)]]="",VLOOKUP(Tabla134[[#This Row],[Item Identifier]],'Tabla para Nulos'!$A$3:$B$1563,2,FALSE),Tabla134[[#This Row],[Item Weight (Nulos)]])</f>
        <v>14.7</v>
      </c>
      <c r="O1490" s="11" t="str">
        <f>IF(Tabla134[[#This Row],[Item Visibility]]&lt;$U$15,"Poca visibilidad",IF(Tabla134[[#This Row],[Item Visibility]]&lt;$U$16,"Visibilidad media","Mayor visibilidad"))</f>
        <v>Visibilidad media</v>
      </c>
      <c r="P1490" s="11" t="str">
        <f>IF(Tabla134[[#This Row],[Rating]]&lt;2,"Muy Malo",IF(Tabla134[[#This Row],[Rating]]&lt;3,"Malo",IF(Tabla134[[#This Row],[Rating]]&lt;4,"Regular",IF(Tabla134[[#This Row],[Rating]]&lt;5,"Bueno","Excelente"))))</f>
        <v>Bueno</v>
      </c>
    </row>
    <row r="1491" spans="1:16" x14ac:dyDescent="0.2">
      <c r="A1491" s="7" t="s">
        <v>124</v>
      </c>
      <c r="B1491" s="7" t="s">
        <v>1082</v>
      </c>
      <c r="C1491" s="7" t="s">
        <v>10</v>
      </c>
      <c r="D1491" s="8">
        <v>2016</v>
      </c>
      <c r="E1491" s="7" t="s">
        <v>1114</v>
      </c>
      <c r="F1491" s="7" t="s">
        <v>8</v>
      </c>
      <c r="G1491" s="7" t="s">
        <v>702</v>
      </c>
      <c r="H1491" s="7" t="s">
        <v>7</v>
      </c>
      <c r="I1491" s="9">
        <v>0</v>
      </c>
      <c r="J1491" s="10">
        <v>198.54259999999999</v>
      </c>
      <c r="K1491" s="11">
        <v>4.3</v>
      </c>
      <c r="L1491" s="11" t="str">
        <f>IF(Tabla134[[#This Row],[Item Weight]]&lt;$U$12,"Poco Peso",IF(Tabla134[[#This Row],[Item Weight]]&lt;$U$13,"Peso Medio","Peso Alto"))</f>
        <v>Peso Medio</v>
      </c>
      <c r="M1491" s="7">
        <v>16.350000000000001</v>
      </c>
      <c r="N1491" s="11">
        <f>IF(Tabla134[[#This Row],[Item Weight (Nulos)]]="",VLOOKUP(Tabla134[[#This Row],[Item Identifier]],'Tabla para Nulos'!$A$3:$B$1563,2,FALSE),Tabla134[[#This Row],[Item Weight (Nulos)]])</f>
        <v>16.350000000000001</v>
      </c>
      <c r="O1491" s="11" t="str">
        <f>IF(Tabla134[[#This Row],[Item Visibility]]&lt;$U$15,"Poca visibilidad",IF(Tabla134[[#This Row],[Item Visibility]]&lt;$U$16,"Visibilidad media","Mayor visibilidad"))</f>
        <v>Poca visibilidad</v>
      </c>
      <c r="P1491" s="11" t="str">
        <f>IF(Tabla134[[#This Row],[Rating]]&lt;2,"Muy Malo",IF(Tabla134[[#This Row],[Rating]]&lt;3,"Malo",IF(Tabla134[[#This Row],[Rating]]&lt;4,"Regular",IF(Tabla134[[#This Row],[Rating]]&lt;5,"Bueno","Excelente"))))</f>
        <v>Bueno</v>
      </c>
    </row>
    <row r="1492" spans="1:16" x14ac:dyDescent="0.2">
      <c r="A1492" s="7" t="s">
        <v>124</v>
      </c>
      <c r="B1492" s="7" t="s">
        <v>1292</v>
      </c>
      <c r="C1492" s="7" t="s">
        <v>10</v>
      </c>
      <c r="D1492" s="8">
        <v>2016</v>
      </c>
      <c r="E1492" s="7" t="s">
        <v>1114</v>
      </c>
      <c r="F1492" s="7" t="s">
        <v>8</v>
      </c>
      <c r="G1492" s="7" t="s">
        <v>702</v>
      </c>
      <c r="H1492" s="7" t="s">
        <v>7</v>
      </c>
      <c r="I1492" s="9">
        <v>0</v>
      </c>
      <c r="J1492" s="10">
        <v>111.98860000000001</v>
      </c>
      <c r="K1492" s="11">
        <v>4.3</v>
      </c>
      <c r="L1492" s="11" t="str">
        <f>IF(Tabla134[[#This Row],[Item Weight]]&lt;$U$12,"Poco Peso",IF(Tabla134[[#This Row],[Item Weight]]&lt;$U$13,"Peso Medio","Peso Alto"))</f>
        <v>Peso Alto</v>
      </c>
      <c r="M1492" s="7">
        <v>17.100000000000001</v>
      </c>
      <c r="N1492" s="11">
        <f>IF(Tabla134[[#This Row],[Item Weight (Nulos)]]="",VLOOKUP(Tabla134[[#This Row],[Item Identifier]],'Tabla para Nulos'!$A$3:$B$1563,2,FALSE),Tabla134[[#This Row],[Item Weight (Nulos)]])</f>
        <v>17.100000000000001</v>
      </c>
      <c r="O1492" s="11" t="str">
        <f>IF(Tabla134[[#This Row],[Item Visibility]]&lt;$U$15,"Poca visibilidad",IF(Tabla134[[#This Row],[Item Visibility]]&lt;$U$16,"Visibilidad media","Mayor visibilidad"))</f>
        <v>Poca visibilidad</v>
      </c>
      <c r="P1492" s="11" t="str">
        <f>IF(Tabla134[[#This Row],[Rating]]&lt;2,"Muy Malo",IF(Tabla134[[#This Row],[Rating]]&lt;3,"Malo",IF(Tabla134[[#This Row],[Rating]]&lt;4,"Regular",IF(Tabla134[[#This Row],[Rating]]&lt;5,"Bueno","Excelente"))))</f>
        <v>Bueno</v>
      </c>
    </row>
    <row r="1493" spans="1:16" x14ac:dyDescent="0.2">
      <c r="A1493" s="7" t="s">
        <v>124</v>
      </c>
      <c r="B1493" s="7" t="s">
        <v>217</v>
      </c>
      <c r="C1493" s="7" t="s">
        <v>216</v>
      </c>
      <c r="D1493" s="8">
        <v>2016</v>
      </c>
      <c r="E1493" s="7" t="s">
        <v>1114</v>
      </c>
      <c r="F1493" s="7" t="s">
        <v>8</v>
      </c>
      <c r="G1493" s="7" t="s">
        <v>702</v>
      </c>
      <c r="H1493" s="7" t="s">
        <v>7</v>
      </c>
      <c r="I1493" s="9">
        <v>7.1846494999999996E-2</v>
      </c>
      <c r="J1493" s="10">
        <v>37.950600000000001</v>
      </c>
      <c r="K1493" s="11">
        <v>4.3</v>
      </c>
      <c r="L1493" s="11" t="str">
        <f>IF(Tabla134[[#This Row],[Item Weight]]&lt;$U$12,"Poco Peso",IF(Tabla134[[#This Row],[Item Weight]]&lt;$U$13,"Peso Medio","Peso Alto"))</f>
        <v>Poco Peso</v>
      </c>
      <c r="M1493" s="7">
        <v>8.3650000000000002</v>
      </c>
      <c r="N1493" s="11">
        <f>IF(Tabla134[[#This Row],[Item Weight (Nulos)]]="",VLOOKUP(Tabla134[[#This Row],[Item Identifier]],'Tabla para Nulos'!$A$3:$B$1563,2,FALSE),Tabla134[[#This Row],[Item Weight (Nulos)]])</f>
        <v>8.3650000000000002</v>
      </c>
      <c r="O1493" s="11" t="str">
        <f>IF(Tabla134[[#This Row],[Item Visibility]]&lt;$U$15,"Poca visibilidad",IF(Tabla134[[#This Row],[Item Visibility]]&lt;$U$16,"Visibilidad media","Mayor visibilidad"))</f>
        <v>Visibilidad media</v>
      </c>
      <c r="P1493" s="11" t="str">
        <f>IF(Tabla134[[#This Row],[Rating]]&lt;2,"Muy Malo",IF(Tabla134[[#This Row],[Rating]]&lt;3,"Malo",IF(Tabla134[[#This Row],[Rating]]&lt;4,"Regular",IF(Tabla134[[#This Row],[Rating]]&lt;5,"Bueno","Excelente"))))</f>
        <v>Bueno</v>
      </c>
    </row>
    <row r="1494" spans="1:16" x14ac:dyDescent="0.2">
      <c r="A1494" s="7" t="s">
        <v>124</v>
      </c>
      <c r="B1494" s="7" t="s">
        <v>1222</v>
      </c>
      <c r="C1494" s="7" t="s">
        <v>216</v>
      </c>
      <c r="D1494" s="8">
        <v>2016</v>
      </c>
      <c r="E1494" s="7" t="s">
        <v>1114</v>
      </c>
      <c r="F1494" s="7" t="s">
        <v>8</v>
      </c>
      <c r="G1494" s="7" t="s">
        <v>702</v>
      </c>
      <c r="H1494" s="7" t="s">
        <v>7</v>
      </c>
      <c r="I1494" s="9">
        <v>9.0867297E-2</v>
      </c>
      <c r="J1494" s="10">
        <v>127.3336</v>
      </c>
      <c r="K1494" s="11">
        <v>4.3</v>
      </c>
      <c r="L1494" s="11" t="str">
        <f>IF(Tabla134[[#This Row],[Item Weight]]&lt;$U$12,"Poco Peso",IF(Tabla134[[#This Row],[Item Weight]]&lt;$U$13,"Peso Medio","Peso Alto"))</f>
        <v>Peso Alto</v>
      </c>
      <c r="M1494" s="7">
        <v>18.850000000000001</v>
      </c>
      <c r="N1494" s="11">
        <f>IF(Tabla134[[#This Row],[Item Weight (Nulos)]]="",VLOOKUP(Tabla134[[#This Row],[Item Identifier]],'Tabla para Nulos'!$A$3:$B$1563,2,FALSE),Tabla134[[#This Row],[Item Weight (Nulos)]])</f>
        <v>18.850000000000001</v>
      </c>
      <c r="O1494" s="11" t="str">
        <f>IF(Tabla134[[#This Row],[Item Visibility]]&lt;$U$15,"Poca visibilidad",IF(Tabla134[[#This Row],[Item Visibility]]&lt;$U$16,"Visibilidad media","Mayor visibilidad"))</f>
        <v>Visibilidad media</v>
      </c>
      <c r="P1494" s="11" t="str">
        <f>IF(Tabla134[[#This Row],[Rating]]&lt;2,"Muy Malo",IF(Tabla134[[#This Row],[Rating]]&lt;3,"Malo",IF(Tabla134[[#This Row],[Rating]]&lt;4,"Regular",IF(Tabla134[[#This Row],[Rating]]&lt;5,"Bueno","Excelente"))))</f>
        <v>Bueno</v>
      </c>
    </row>
    <row r="1495" spans="1:16" x14ac:dyDescent="0.2">
      <c r="A1495" s="7" t="s">
        <v>124</v>
      </c>
      <c r="B1495" s="7" t="s">
        <v>454</v>
      </c>
      <c r="C1495" s="7" t="s">
        <v>4</v>
      </c>
      <c r="D1495" s="8">
        <v>2016</v>
      </c>
      <c r="E1495" s="7" t="s">
        <v>1114</v>
      </c>
      <c r="F1495" s="7" t="s">
        <v>8</v>
      </c>
      <c r="G1495" s="7" t="s">
        <v>702</v>
      </c>
      <c r="H1495" s="7" t="s">
        <v>7</v>
      </c>
      <c r="I1495" s="9">
        <v>1.4459672E-2</v>
      </c>
      <c r="J1495" s="10">
        <v>181.89500000000001</v>
      </c>
      <c r="K1495" s="11">
        <v>4.3</v>
      </c>
      <c r="L1495" s="11" t="str">
        <f>IF(Tabla134[[#This Row],[Item Weight]]&lt;$U$12,"Poco Peso",IF(Tabla134[[#This Row],[Item Weight]]&lt;$U$13,"Peso Medio","Peso Alto"))</f>
        <v>Poco Peso</v>
      </c>
      <c r="M1495" s="7">
        <v>8.2349999999999994</v>
      </c>
      <c r="N1495" s="11">
        <f>IF(Tabla134[[#This Row],[Item Weight (Nulos)]]="",VLOOKUP(Tabla134[[#This Row],[Item Identifier]],'Tabla para Nulos'!$A$3:$B$1563,2,FALSE),Tabla134[[#This Row],[Item Weight (Nulos)]])</f>
        <v>8.2349999999999994</v>
      </c>
      <c r="O1495" s="11" t="str">
        <f>IF(Tabla134[[#This Row],[Item Visibility]]&lt;$U$15,"Poca visibilidad",IF(Tabla134[[#This Row],[Item Visibility]]&lt;$U$16,"Visibilidad media","Mayor visibilidad"))</f>
        <v>Poca visibilidad</v>
      </c>
      <c r="P1495" s="11" t="str">
        <f>IF(Tabla134[[#This Row],[Rating]]&lt;2,"Muy Malo",IF(Tabla134[[#This Row],[Rating]]&lt;3,"Malo",IF(Tabla134[[#This Row],[Rating]]&lt;4,"Regular",IF(Tabla134[[#This Row],[Rating]]&lt;5,"Bueno","Excelente"))))</f>
        <v>Bueno</v>
      </c>
    </row>
    <row r="1496" spans="1:16" x14ac:dyDescent="0.2">
      <c r="A1496" s="7" t="s">
        <v>124</v>
      </c>
      <c r="B1496" s="7" t="s">
        <v>214</v>
      </c>
      <c r="C1496" s="7" t="s">
        <v>4</v>
      </c>
      <c r="D1496" s="8">
        <v>2016</v>
      </c>
      <c r="E1496" s="7" t="s">
        <v>1114</v>
      </c>
      <c r="F1496" s="7" t="s">
        <v>8</v>
      </c>
      <c r="G1496" s="7" t="s">
        <v>702</v>
      </c>
      <c r="H1496" s="7" t="s">
        <v>7</v>
      </c>
      <c r="I1496" s="9">
        <v>3.7581243E-2</v>
      </c>
      <c r="J1496" s="10">
        <v>98.904200000000003</v>
      </c>
      <c r="K1496" s="11">
        <v>4.3</v>
      </c>
      <c r="L1496" s="11" t="str">
        <f>IF(Tabla134[[#This Row],[Item Weight]]&lt;$U$12,"Poco Peso",IF(Tabla134[[#This Row],[Item Weight]]&lt;$U$13,"Peso Medio","Peso Alto"))</f>
        <v>Peso Medio</v>
      </c>
      <c r="M1496" s="7">
        <v>11.6</v>
      </c>
      <c r="N1496" s="11">
        <f>IF(Tabla134[[#This Row],[Item Weight (Nulos)]]="",VLOOKUP(Tabla134[[#This Row],[Item Identifier]],'Tabla para Nulos'!$A$3:$B$1563,2,FALSE),Tabla134[[#This Row],[Item Weight (Nulos)]])</f>
        <v>11.6</v>
      </c>
      <c r="O1496" s="11" t="str">
        <f>IF(Tabla134[[#This Row],[Item Visibility]]&lt;$U$15,"Poca visibilidad",IF(Tabla134[[#This Row],[Item Visibility]]&lt;$U$16,"Visibilidad media","Mayor visibilidad"))</f>
        <v>Visibilidad media</v>
      </c>
      <c r="P1496" s="11" t="str">
        <f>IF(Tabla134[[#This Row],[Rating]]&lt;2,"Muy Malo",IF(Tabla134[[#This Row],[Rating]]&lt;3,"Malo",IF(Tabla134[[#This Row],[Rating]]&lt;4,"Regular",IF(Tabla134[[#This Row],[Rating]]&lt;5,"Bueno","Excelente"))))</f>
        <v>Bueno</v>
      </c>
    </row>
    <row r="1497" spans="1:16" x14ac:dyDescent="0.2">
      <c r="A1497" s="7" t="s">
        <v>124</v>
      </c>
      <c r="B1497" s="7" t="s">
        <v>765</v>
      </c>
      <c r="C1497" s="7" t="s">
        <v>4</v>
      </c>
      <c r="D1497" s="8">
        <v>2016</v>
      </c>
      <c r="E1497" s="7" t="s">
        <v>1114</v>
      </c>
      <c r="F1497" s="7" t="s">
        <v>8</v>
      </c>
      <c r="G1497" s="7" t="s">
        <v>702</v>
      </c>
      <c r="H1497" s="7" t="s">
        <v>7</v>
      </c>
      <c r="I1497" s="9">
        <v>1.8848862000000001E-2</v>
      </c>
      <c r="J1497" s="10">
        <v>96.738399999999999</v>
      </c>
      <c r="K1497" s="11">
        <v>4.3</v>
      </c>
      <c r="L1497" s="11" t="str">
        <f>IF(Tabla134[[#This Row],[Item Weight]]&lt;$U$12,"Poco Peso",IF(Tabla134[[#This Row],[Item Weight]]&lt;$U$13,"Peso Medio","Peso Alto"))</f>
        <v>Peso Medio</v>
      </c>
      <c r="M1497" s="7">
        <v>12.5</v>
      </c>
      <c r="N1497" s="11">
        <f>IF(Tabla134[[#This Row],[Item Weight (Nulos)]]="",VLOOKUP(Tabla134[[#This Row],[Item Identifier]],'Tabla para Nulos'!$A$3:$B$1563,2,FALSE),Tabla134[[#This Row],[Item Weight (Nulos)]])</f>
        <v>12.5</v>
      </c>
      <c r="O1497" s="11" t="str">
        <f>IF(Tabla134[[#This Row],[Item Visibility]]&lt;$U$15,"Poca visibilidad",IF(Tabla134[[#This Row],[Item Visibility]]&lt;$U$16,"Visibilidad media","Mayor visibilidad"))</f>
        <v>Poca visibilidad</v>
      </c>
      <c r="P1497" s="11" t="str">
        <f>IF(Tabla134[[#This Row],[Rating]]&lt;2,"Muy Malo",IF(Tabla134[[#This Row],[Rating]]&lt;3,"Malo",IF(Tabla134[[#This Row],[Rating]]&lt;4,"Regular",IF(Tabla134[[#This Row],[Rating]]&lt;5,"Bueno","Excelente"))))</f>
        <v>Bueno</v>
      </c>
    </row>
    <row r="1498" spans="1:16" x14ac:dyDescent="0.2">
      <c r="A1498" s="7" t="s">
        <v>124</v>
      </c>
      <c r="B1498" s="7" t="s">
        <v>205</v>
      </c>
      <c r="C1498" s="7" t="s">
        <v>4</v>
      </c>
      <c r="D1498" s="8">
        <v>2016</v>
      </c>
      <c r="E1498" s="7" t="s">
        <v>1114</v>
      </c>
      <c r="F1498" s="7" t="s">
        <v>8</v>
      </c>
      <c r="G1498" s="7" t="s">
        <v>702</v>
      </c>
      <c r="H1498" s="7" t="s">
        <v>7</v>
      </c>
      <c r="I1498" s="9">
        <v>1.8023997E-2</v>
      </c>
      <c r="J1498" s="10">
        <v>95.909400000000005</v>
      </c>
      <c r="K1498" s="11">
        <v>4.3</v>
      </c>
      <c r="L1498" s="11" t="str">
        <f>IF(Tabla134[[#This Row],[Item Weight]]&lt;$U$12,"Poco Peso",IF(Tabla134[[#This Row],[Item Weight]]&lt;$U$13,"Peso Medio","Peso Alto"))</f>
        <v>Peso Alto</v>
      </c>
      <c r="M1498" s="7">
        <v>17.850000000000001</v>
      </c>
      <c r="N1498" s="11">
        <f>IF(Tabla134[[#This Row],[Item Weight (Nulos)]]="",VLOOKUP(Tabla134[[#This Row],[Item Identifier]],'Tabla para Nulos'!$A$3:$B$1563,2,FALSE),Tabla134[[#This Row],[Item Weight (Nulos)]])</f>
        <v>17.850000000000001</v>
      </c>
      <c r="O1498" s="11" t="str">
        <f>IF(Tabla134[[#This Row],[Item Visibility]]&lt;$U$15,"Poca visibilidad",IF(Tabla134[[#This Row],[Item Visibility]]&lt;$U$16,"Visibilidad media","Mayor visibilidad"))</f>
        <v>Poca visibilidad</v>
      </c>
      <c r="P1498" s="11" t="str">
        <f>IF(Tabla134[[#This Row],[Rating]]&lt;2,"Muy Malo",IF(Tabla134[[#This Row],[Rating]]&lt;3,"Malo",IF(Tabla134[[#This Row],[Rating]]&lt;4,"Regular",IF(Tabla134[[#This Row],[Rating]]&lt;5,"Bueno","Excelente"))))</f>
        <v>Bueno</v>
      </c>
    </row>
    <row r="1499" spans="1:16" x14ac:dyDescent="0.2">
      <c r="A1499" s="7" t="s">
        <v>124</v>
      </c>
      <c r="B1499" s="7" t="s">
        <v>1281</v>
      </c>
      <c r="C1499" s="7" t="s">
        <v>171</v>
      </c>
      <c r="D1499" s="8">
        <v>2016</v>
      </c>
      <c r="E1499" s="7" t="s">
        <v>1114</v>
      </c>
      <c r="F1499" s="7" t="s">
        <v>8</v>
      </c>
      <c r="G1499" s="7" t="s">
        <v>702</v>
      </c>
      <c r="H1499" s="7" t="s">
        <v>7</v>
      </c>
      <c r="I1499" s="9">
        <v>2.4887320000000001E-2</v>
      </c>
      <c r="J1499" s="10">
        <v>147.53919999999999</v>
      </c>
      <c r="K1499" s="11">
        <v>4.3</v>
      </c>
      <c r="L1499" s="11" t="str">
        <f>IF(Tabla134[[#This Row],[Item Weight]]&lt;$U$12,"Poco Peso",IF(Tabla134[[#This Row],[Item Weight]]&lt;$U$13,"Peso Medio","Peso Alto"))</f>
        <v>Poco Peso</v>
      </c>
      <c r="M1499" s="7">
        <v>5.88</v>
      </c>
      <c r="N1499" s="11">
        <f>IF(Tabla134[[#This Row],[Item Weight (Nulos)]]="",VLOOKUP(Tabla134[[#This Row],[Item Identifier]],'Tabla para Nulos'!$A$3:$B$1563,2,FALSE),Tabla134[[#This Row],[Item Weight (Nulos)]])</f>
        <v>5.88</v>
      </c>
      <c r="O1499" s="11" t="str">
        <f>IF(Tabla134[[#This Row],[Item Visibility]]&lt;$U$15,"Poca visibilidad",IF(Tabla134[[#This Row],[Item Visibility]]&lt;$U$16,"Visibilidad media","Mayor visibilidad"))</f>
        <v>Poca visibilidad</v>
      </c>
      <c r="P1499" s="11" t="str">
        <f>IF(Tabla134[[#This Row],[Rating]]&lt;2,"Muy Malo",IF(Tabla134[[#This Row],[Rating]]&lt;3,"Malo",IF(Tabla134[[#This Row],[Rating]]&lt;4,"Regular",IF(Tabla134[[#This Row],[Rating]]&lt;5,"Bueno","Excelente"))))</f>
        <v>Bueno</v>
      </c>
    </row>
    <row r="1500" spans="1:16" x14ac:dyDescent="0.2">
      <c r="A1500" s="7" t="s">
        <v>124</v>
      </c>
      <c r="B1500" s="7" t="s">
        <v>872</v>
      </c>
      <c r="C1500" s="7" t="s">
        <v>171</v>
      </c>
      <c r="D1500" s="8">
        <v>2016</v>
      </c>
      <c r="E1500" s="7" t="s">
        <v>1114</v>
      </c>
      <c r="F1500" s="7" t="s">
        <v>8</v>
      </c>
      <c r="G1500" s="7" t="s">
        <v>702</v>
      </c>
      <c r="H1500" s="7" t="s">
        <v>7</v>
      </c>
      <c r="I1500" s="9">
        <v>0</v>
      </c>
      <c r="J1500" s="10">
        <v>119.11239999999999</v>
      </c>
      <c r="K1500" s="11">
        <v>4.3</v>
      </c>
      <c r="L1500" s="11" t="str">
        <f>IF(Tabla134[[#This Row],[Item Weight]]&lt;$U$12,"Poco Peso",IF(Tabla134[[#This Row],[Item Weight]]&lt;$U$13,"Peso Medio","Peso Alto"))</f>
        <v>Peso Medio</v>
      </c>
      <c r="M1500" s="7">
        <v>11.1</v>
      </c>
      <c r="N1500" s="11">
        <f>IF(Tabla134[[#This Row],[Item Weight (Nulos)]]="",VLOOKUP(Tabla134[[#This Row],[Item Identifier]],'Tabla para Nulos'!$A$3:$B$1563,2,FALSE),Tabla134[[#This Row],[Item Weight (Nulos)]])</f>
        <v>11.1</v>
      </c>
      <c r="O1500" s="11" t="str">
        <f>IF(Tabla134[[#This Row],[Item Visibility]]&lt;$U$15,"Poca visibilidad",IF(Tabla134[[#This Row],[Item Visibility]]&lt;$U$16,"Visibilidad media","Mayor visibilidad"))</f>
        <v>Poca visibilidad</v>
      </c>
      <c r="P1500" s="11" t="str">
        <f>IF(Tabla134[[#This Row],[Rating]]&lt;2,"Muy Malo",IF(Tabla134[[#This Row],[Rating]]&lt;3,"Malo",IF(Tabla134[[#This Row],[Rating]]&lt;4,"Regular",IF(Tabla134[[#This Row],[Rating]]&lt;5,"Bueno","Excelente"))))</f>
        <v>Bueno</v>
      </c>
    </row>
    <row r="1501" spans="1:16" x14ac:dyDescent="0.2">
      <c r="A1501" s="7" t="s">
        <v>124</v>
      </c>
      <c r="B1501" s="7" t="s">
        <v>1278</v>
      </c>
      <c r="C1501" s="7" t="s">
        <v>171</v>
      </c>
      <c r="D1501" s="8">
        <v>2016</v>
      </c>
      <c r="E1501" s="7" t="s">
        <v>1114</v>
      </c>
      <c r="F1501" s="7" t="s">
        <v>8</v>
      </c>
      <c r="G1501" s="7" t="s">
        <v>702</v>
      </c>
      <c r="H1501" s="7" t="s">
        <v>7</v>
      </c>
      <c r="I1501" s="9">
        <v>6.7651489999999998E-3</v>
      </c>
      <c r="J1501" s="10">
        <v>41.711199999999998</v>
      </c>
      <c r="K1501" s="11">
        <v>4.3</v>
      </c>
      <c r="L1501" s="11" t="str">
        <f>IF(Tabla134[[#This Row],[Item Weight]]&lt;$U$12,"Poco Peso",IF(Tabla134[[#This Row],[Item Weight]]&lt;$U$13,"Peso Medio","Peso Alto"))</f>
        <v>Peso Medio</v>
      </c>
      <c r="M1501" s="7">
        <v>12.5</v>
      </c>
      <c r="N1501" s="11">
        <f>IF(Tabla134[[#This Row],[Item Weight (Nulos)]]="",VLOOKUP(Tabla134[[#This Row],[Item Identifier]],'Tabla para Nulos'!$A$3:$B$1563,2,FALSE),Tabla134[[#This Row],[Item Weight (Nulos)]])</f>
        <v>12.5</v>
      </c>
      <c r="O1501" s="11" t="str">
        <f>IF(Tabla134[[#This Row],[Item Visibility]]&lt;$U$15,"Poca visibilidad",IF(Tabla134[[#This Row],[Item Visibility]]&lt;$U$16,"Visibilidad media","Mayor visibilidad"))</f>
        <v>Poca visibilidad</v>
      </c>
      <c r="P1501" s="11" t="str">
        <f>IF(Tabla134[[#This Row],[Rating]]&lt;2,"Muy Malo",IF(Tabla134[[#This Row],[Rating]]&lt;3,"Malo",IF(Tabla134[[#This Row],[Rating]]&lt;4,"Regular",IF(Tabla134[[#This Row],[Rating]]&lt;5,"Bueno","Excelente"))))</f>
        <v>Bueno</v>
      </c>
    </row>
    <row r="1502" spans="1:16" x14ac:dyDescent="0.2">
      <c r="A1502" s="7" t="s">
        <v>124</v>
      </c>
      <c r="B1502" s="7" t="s">
        <v>197</v>
      </c>
      <c r="C1502" s="7" t="s">
        <v>171</v>
      </c>
      <c r="D1502" s="8">
        <v>2016</v>
      </c>
      <c r="E1502" s="7" t="s">
        <v>1114</v>
      </c>
      <c r="F1502" s="7" t="s">
        <v>8</v>
      </c>
      <c r="G1502" s="7" t="s">
        <v>702</v>
      </c>
      <c r="H1502" s="7" t="s">
        <v>7</v>
      </c>
      <c r="I1502" s="9">
        <v>2.3951149000000001E-2</v>
      </c>
      <c r="J1502" s="10">
        <v>105.6964</v>
      </c>
      <c r="K1502" s="11">
        <v>4.3</v>
      </c>
      <c r="L1502" s="11" t="str">
        <f>IF(Tabla134[[#This Row],[Item Weight]]&lt;$U$12,"Poco Peso",IF(Tabla134[[#This Row],[Item Weight]]&lt;$U$13,"Peso Medio","Peso Alto"))</f>
        <v>Peso Alto</v>
      </c>
      <c r="M1502" s="7">
        <v>19.600000000000001</v>
      </c>
      <c r="N1502" s="11">
        <f>IF(Tabla134[[#This Row],[Item Weight (Nulos)]]="",VLOOKUP(Tabla134[[#This Row],[Item Identifier]],'Tabla para Nulos'!$A$3:$B$1563,2,FALSE),Tabla134[[#This Row],[Item Weight (Nulos)]])</f>
        <v>19.600000000000001</v>
      </c>
      <c r="O1502" s="11" t="str">
        <f>IF(Tabla134[[#This Row],[Item Visibility]]&lt;$U$15,"Poca visibilidad",IF(Tabla134[[#This Row],[Item Visibility]]&lt;$U$16,"Visibilidad media","Mayor visibilidad"))</f>
        <v>Poca visibilidad</v>
      </c>
      <c r="P1502" s="11" t="str">
        <f>IF(Tabla134[[#This Row],[Rating]]&lt;2,"Muy Malo",IF(Tabla134[[#This Row],[Rating]]&lt;3,"Malo",IF(Tabla134[[#This Row],[Rating]]&lt;4,"Regular",IF(Tabla134[[#This Row],[Rating]]&lt;5,"Bueno","Excelente"))))</f>
        <v>Bueno</v>
      </c>
    </row>
    <row r="1503" spans="1:16" x14ac:dyDescent="0.2">
      <c r="A1503" s="7" t="s">
        <v>124</v>
      </c>
      <c r="B1503" s="7" t="s">
        <v>1318</v>
      </c>
      <c r="C1503" s="7" t="s">
        <v>171</v>
      </c>
      <c r="D1503" s="8">
        <v>2016</v>
      </c>
      <c r="E1503" s="7" t="s">
        <v>1114</v>
      </c>
      <c r="F1503" s="7" t="s">
        <v>8</v>
      </c>
      <c r="G1503" s="7" t="s">
        <v>702</v>
      </c>
      <c r="H1503" s="7" t="s">
        <v>7</v>
      </c>
      <c r="I1503" s="9">
        <v>6.5932087E-2</v>
      </c>
      <c r="J1503" s="10">
        <v>64.850999999999999</v>
      </c>
      <c r="K1503" s="11">
        <v>4.3</v>
      </c>
      <c r="L1503" s="11" t="str">
        <f>IF(Tabla134[[#This Row],[Item Weight]]&lt;$U$12,"Poco Peso",IF(Tabla134[[#This Row],[Item Weight]]&lt;$U$13,"Peso Medio","Peso Alto"))</f>
        <v>Peso Alto</v>
      </c>
      <c r="M1503" s="7">
        <v>20.2</v>
      </c>
      <c r="N1503" s="11">
        <f>IF(Tabla134[[#This Row],[Item Weight (Nulos)]]="",VLOOKUP(Tabla134[[#This Row],[Item Identifier]],'Tabla para Nulos'!$A$3:$B$1563,2,FALSE),Tabla134[[#This Row],[Item Weight (Nulos)]])</f>
        <v>20.2</v>
      </c>
      <c r="O1503" s="11" t="str">
        <f>IF(Tabla134[[#This Row],[Item Visibility]]&lt;$U$15,"Poca visibilidad",IF(Tabla134[[#This Row],[Item Visibility]]&lt;$U$16,"Visibilidad media","Mayor visibilidad"))</f>
        <v>Visibilidad media</v>
      </c>
      <c r="P1503" s="11" t="str">
        <f>IF(Tabla134[[#This Row],[Rating]]&lt;2,"Muy Malo",IF(Tabla134[[#This Row],[Rating]]&lt;3,"Malo",IF(Tabla134[[#This Row],[Rating]]&lt;4,"Regular",IF(Tabla134[[#This Row],[Rating]]&lt;5,"Bueno","Excelente"))))</f>
        <v>Bueno</v>
      </c>
    </row>
    <row r="1504" spans="1:16" x14ac:dyDescent="0.2">
      <c r="A1504" s="7" t="s">
        <v>124</v>
      </c>
      <c r="B1504" s="7" t="s">
        <v>614</v>
      </c>
      <c r="C1504" s="7" t="s">
        <v>171</v>
      </c>
      <c r="D1504" s="8">
        <v>2016</v>
      </c>
      <c r="E1504" s="7" t="s">
        <v>1114</v>
      </c>
      <c r="F1504" s="7" t="s">
        <v>8</v>
      </c>
      <c r="G1504" s="7" t="s">
        <v>702</v>
      </c>
      <c r="H1504" s="7" t="s">
        <v>7</v>
      </c>
      <c r="I1504" s="9">
        <v>1.4222617E-2</v>
      </c>
      <c r="J1504" s="10">
        <v>148.9418</v>
      </c>
      <c r="K1504" s="11">
        <v>4.3</v>
      </c>
      <c r="L1504" s="11" t="str">
        <f>IF(Tabla134[[#This Row],[Item Weight]]&lt;$U$12,"Poco Peso",IF(Tabla134[[#This Row],[Item Weight]]&lt;$U$13,"Peso Medio","Peso Alto"))</f>
        <v>Peso Alto</v>
      </c>
      <c r="M1504" s="7">
        <v>20.25</v>
      </c>
      <c r="N1504" s="11">
        <f>IF(Tabla134[[#This Row],[Item Weight (Nulos)]]="",VLOOKUP(Tabla134[[#This Row],[Item Identifier]],'Tabla para Nulos'!$A$3:$B$1563,2,FALSE),Tabla134[[#This Row],[Item Weight (Nulos)]])</f>
        <v>20.25</v>
      </c>
      <c r="O1504" s="11" t="str">
        <f>IF(Tabla134[[#This Row],[Item Visibility]]&lt;$U$15,"Poca visibilidad",IF(Tabla134[[#This Row],[Item Visibility]]&lt;$U$16,"Visibilidad media","Mayor visibilidad"))</f>
        <v>Poca visibilidad</v>
      </c>
      <c r="P1504" s="11" t="str">
        <f>IF(Tabla134[[#This Row],[Rating]]&lt;2,"Muy Malo",IF(Tabla134[[#This Row],[Rating]]&lt;3,"Malo",IF(Tabla134[[#This Row],[Rating]]&lt;4,"Regular",IF(Tabla134[[#This Row],[Rating]]&lt;5,"Bueno","Excelente"))))</f>
        <v>Bueno</v>
      </c>
    </row>
    <row r="1505" spans="1:16" x14ac:dyDescent="0.2">
      <c r="A1505" s="7" t="s">
        <v>124</v>
      </c>
      <c r="B1505" s="7" t="s">
        <v>862</v>
      </c>
      <c r="C1505" s="7" t="s">
        <v>165</v>
      </c>
      <c r="D1505" s="8">
        <v>2016</v>
      </c>
      <c r="E1505" s="7" t="s">
        <v>1114</v>
      </c>
      <c r="F1505" s="7" t="s">
        <v>8</v>
      </c>
      <c r="G1505" s="7" t="s">
        <v>702</v>
      </c>
      <c r="H1505" s="7" t="s">
        <v>7</v>
      </c>
      <c r="I1505" s="9">
        <v>9.046564E-2</v>
      </c>
      <c r="J1505" s="10">
        <v>193.64779999999999</v>
      </c>
      <c r="K1505" s="11">
        <v>4.3</v>
      </c>
      <c r="L1505" s="11" t="str">
        <f>IF(Tabla134[[#This Row],[Item Weight]]&lt;$U$12,"Poco Peso",IF(Tabla134[[#This Row],[Item Weight]]&lt;$U$13,"Peso Medio","Peso Alto"))</f>
        <v>Peso Medio</v>
      </c>
      <c r="M1505" s="7">
        <v>9.8000000000000007</v>
      </c>
      <c r="N1505" s="11">
        <f>IF(Tabla134[[#This Row],[Item Weight (Nulos)]]="",VLOOKUP(Tabla134[[#This Row],[Item Identifier]],'Tabla para Nulos'!$A$3:$B$1563,2,FALSE),Tabla134[[#This Row],[Item Weight (Nulos)]])</f>
        <v>9.8000000000000007</v>
      </c>
      <c r="O1505" s="11" t="str">
        <f>IF(Tabla134[[#This Row],[Item Visibility]]&lt;$U$15,"Poca visibilidad",IF(Tabla134[[#This Row],[Item Visibility]]&lt;$U$16,"Visibilidad media","Mayor visibilidad"))</f>
        <v>Visibilidad media</v>
      </c>
      <c r="P1505" s="11" t="str">
        <f>IF(Tabla134[[#This Row],[Rating]]&lt;2,"Muy Malo",IF(Tabla134[[#This Row],[Rating]]&lt;3,"Malo",IF(Tabla134[[#This Row],[Rating]]&lt;4,"Regular",IF(Tabla134[[#This Row],[Rating]]&lt;5,"Bueno","Excelente"))))</f>
        <v>Bueno</v>
      </c>
    </row>
    <row r="1506" spans="1:16" x14ac:dyDescent="0.2">
      <c r="A1506" s="7" t="s">
        <v>124</v>
      </c>
      <c r="B1506" s="7" t="s">
        <v>861</v>
      </c>
      <c r="C1506" s="7" t="s">
        <v>165</v>
      </c>
      <c r="D1506" s="8">
        <v>2016</v>
      </c>
      <c r="E1506" s="7" t="s">
        <v>1114</v>
      </c>
      <c r="F1506" s="7" t="s">
        <v>8</v>
      </c>
      <c r="G1506" s="7" t="s">
        <v>702</v>
      </c>
      <c r="H1506" s="7" t="s">
        <v>7</v>
      </c>
      <c r="I1506" s="9">
        <v>0</v>
      </c>
      <c r="J1506" s="10">
        <v>254.904</v>
      </c>
      <c r="K1506" s="11">
        <v>4.3</v>
      </c>
      <c r="L1506" s="11" t="str">
        <f>IF(Tabla134[[#This Row],[Item Weight]]&lt;$U$12,"Poco Peso",IF(Tabla134[[#This Row],[Item Weight]]&lt;$U$13,"Peso Medio","Peso Alto"))</f>
        <v>Peso Medio</v>
      </c>
      <c r="M1506" s="7">
        <v>12.15</v>
      </c>
      <c r="N1506" s="11">
        <f>IF(Tabla134[[#This Row],[Item Weight (Nulos)]]="",VLOOKUP(Tabla134[[#This Row],[Item Identifier]],'Tabla para Nulos'!$A$3:$B$1563,2,FALSE),Tabla134[[#This Row],[Item Weight (Nulos)]])</f>
        <v>12.15</v>
      </c>
      <c r="O1506" s="11" t="str">
        <f>IF(Tabla134[[#This Row],[Item Visibility]]&lt;$U$15,"Poca visibilidad",IF(Tabla134[[#This Row],[Item Visibility]]&lt;$U$16,"Visibilidad media","Mayor visibilidad"))</f>
        <v>Poca visibilidad</v>
      </c>
      <c r="P1506" s="11" t="str">
        <f>IF(Tabla134[[#This Row],[Rating]]&lt;2,"Muy Malo",IF(Tabla134[[#This Row],[Rating]]&lt;3,"Malo",IF(Tabla134[[#This Row],[Rating]]&lt;4,"Regular",IF(Tabla134[[#This Row],[Rating]]&lt;5,"Bueno","Excelente"))))</f>
        <v>Bueno</v>
      </c>
    </row>
    <row r="1507" spans="1:16" x14ac:dyDescent="0.2">
      <c r="A1507" s="7" t="s">
        <v>124</v>
      </c>
      <c r="B1507" s="7" t="s">
        <v>409</v>
      </c>
      <c r="C1507" s="7" t="s">
        <v>14</v>
      </c>
      <c r="D1507" s="8">
        <v>2016</v>
      </c>
      <c r="E1507" s="7" t="s">
        <v>1114</v>
      </c>
      <c r="F1507" s="7" t="s">
        <v>8</v>
      </c>
      <c r="G1507" s="7" t="s">
        <v>702</v>
      </c>
      <c r="H1507" s="7" t="s">
        <v>7</v>
      </c>
      <c r="I1507" s="9">
        <v>2.0568573999999999E-2</v>
      </c>
      <c r="J1507" s="10">
        <v>150.4734</v>
      </c>
      <c r="K1507" s="11">
        <v>4.3</v>
      </c>
      <c r="L1507" s="11" t="str">
        <f>IF(Tabla134[[#This Row],[Item Weight]]&lt;$U$12,"Poco Peso",IF(Tabla134[[#This Row],[Item Weight]]&lt;$U$13,"Peso Medio","Peso Alto"))</f>
        <v>Peso Medio</v>
      </c>
      <c r="M1507" s="7">
        <v>12.1</v>
      </c>
      <c r="N1507" s="11">
        <f>IF(Tabla134[[#This Row],[Item Weight (Nulos)]]="",VLOOKUP(Tabla134[[#This Row],[Item Identifier]],'Tabla para Nulos'!$A$3:$B$1563,2,FALSE),Tabla134[[#This Row],[Item Weight (Nulos)]])</f>
        <v>12.1</v>
      </c>
      <c r="O1507" s="11" t="str">
        <f>IF(Tabla134[[#This Row],[Item Visibility]]&lt;$U$15,"Poca visibilidad",IF(Tabla134[[#This Row],[Item Visibility]]&lt;$U$16,"Visibilidad media","Mayor visibilidad"))</f>
        <v>Poca visibilidad</v>
      </c>
      <c r="P1507" s="11" t="str">
        <f>IF(Tabla134[[#This Row],[Rating]]&lt;2,"Muy Malo",IF(Tabla134[[#This Row],[Rating]]&lt;3,"Malo",IF(Tabla134[[#This Row],[Rating]]&lt;4,"Regular",IF(Tabla134[[#This Row],[Rating]]&lt;5,"Bueno","Excelente"))))</f>
        <v>Bueno</v>
      </c>
    </row>
    <row r="1508" spans="1:16" x14ac:dyDescent="0.2">
      <c r="A1508" s="7" t="s">
        <v>124</v>
      </c>
      <c r="B1508" s="7" t="s">
        <v>159</v>
      </c>
      <c r="C1508" s="7" t="s">
        <v>14</v>
      </c>
      <c r="D1508" s="8">
        <v>2016</v>
      </c>
      <c r="E1508" s="7" t="s">
        <v>1114</v>
      </c>
      <c r="F1508" s="7" t="s">
        <v>8</v>
      </c>
      <c r="G1508" s="7" t="s">
        <v>702</v>
      </c>
      <c r="H1508" s="7" t="s">
        <v>7</v>
      </c>
      <c r="I1508" s="9">
        <v>0.12172541100000001</v>
      </c>
      <c r="J1508" s="10">
        <v>45.142800000000001</v>
      </c>
      <c r="K1508" s="11">
        <v>4.3</v>
      </c>
      <c r="L1508" s="11" t="str">
        <f>IF(Tabla134[[#This Row],[Item Weight]]&lt;$U$12,"Poco Peso",IF(Tabla134[[#This Row],[Item Weight]]&lt;$U$13,"Peso Medio","Peso Alto"))</f>
        <v>Peso Medio</v>
      </c>
      <c r="M1508" s="7">
        <v>12.85</v>
      </c>
      <c r="N1508" s="11">
        <f>IF(Tabla134[[#This Row],[Item Weight (Nulos)]]="",VLOOKUP(Tabla134[[#This Row],[Item Identifier]],'Tabla para Nulos'!$A$3:$B$1563,2,FALSE),Tabla134[[#This Row],[Item Weight (Nulos)]])</f>
        <v>12.85</v>
      </c>
      <c r="O1508" s="11" t="str">
        <f>IF(Tabla134[[#This Row],[Item Visibility]]&lt;$U$15,"Poca visibilidad",IF(Tabla134[[#This Row],[Item Visibility]]&lt;$U$16,"Visibilidad media","Mayor visibilidad"))</f>
        <v>Mayor visibilidad</v>
      </c>
      <c r="P1508" s="11" t="str">
        <f>IF(Tabla134[[#This Row],[Rating]]&lt;2,"Muy Malo",IF(Tabla134[[#This Row],[Rating]]&lt;3,"Malo",IF(Tabla134[[#This Row],[Rating]]&lt;4,"Regular",IF(Tabla134[[#This Row],[Rating]]&lt;5,"Bueno","Excelente"))))</f>
        <v>Bueno</v>
      </c>
    </row>
    <row r="1509" spans="1:16" x14ac:dyDescent="0.2">
      <c r="A1509" s="7" t="s">
        <v>124</v>
      </c>
      <c r="B1509" s="7" t="s">
        <v>154</v>
      </c>
      <c r="C1509" s="7" t="s">
        <v>14</v>
      </c>
      <c r="D1509" s="8">
        <v>2016</v>
      </c>
      <c r="E1509" s="7" t="s">
        <v>1114</v>
      </c>
      <c r="F1509" s="7" t="s">
        <v>8</v>
      </c>
      <c r="G1509" s="7" t="s">
        <v>702</v>
      </c>
      <c r="H1509" s="7" t="s">
        <v>7</v>
      </c>
      <c r="I1509" s="9">
        <v>9.1763303000000004E-2</v>
      </c>
      <c r="J1509" s="10">
        <v>228.5352</v>
      </c>
      <c r="K1509" s="11">
        <v>4.3</v>
      </c>
      <c r="L1509" s="11" t="str">
        <f>IF(Tabla134[[#This Row],[Item Weight]]&lt;$U$12,"Poco Peso",IF(Tabla134[[#This Row],[Item Weight]]&lt;$U$13,"Peso Medio","Peso Alto"))</f>
        <v>Peso Medio</v>
      </c>
      <c r="M1509" s="7">
        <v>15.2</v>
      </c>
      <c r="N1509" s="11">
        <f>IF(Tabla134[[#This Row],[Item Weight (Nulos)]]="",VLOOKUP(Tabla134[[#This Row],[Item Identifier]],'Tabla para Nulos'!$A$3:$B$1563,2,FALSE),Tabla134[[#This Row],[Item Weight (Nulos)]])</f>
        <v>15.2</v>
      </c>
      <c r="O1509" s="11" t="str">
        <f>IF(Tabla134[[#This Row],[Item Visibility]]&lt;$U$15,"Poca visibilidad",IF(Tabla134[[#This Row],[Item Visibility]]&lt;$U$16,"Visibilidad media","Mayor visibilidad"))</f>
        <v>Visibilidad media</v>
      </c>
      <c r="P1509" s="11" t="str">
        <f>IF(Tabla134[[#This Row],[Rating]]&lt;2,"Muy Malo",IF(Tabla134[[#This Row],[Rating]]&lt;3,"Malo",IF(Tabla134[[#This Row],[Rating]]&lt;4,"Regular",IF(Tabla134[[#This Row],[Rating]]&lt;5,"Bueno","Excelente"))))</f>
        <v>Bueno</v>
      </c>
    </row>
    <row r="1510" spans="1:16" x14ac:dyDescent="0.2">
      <c r="A1510" s="7" t="s">
        <v>124</v>
      </c>
      <c r="B1510" s="7" t="s">
        <v>855</v>
      </c>
      <c r="C1510" s="7" t="s">
        <v>14</v>
      </c>
      <c r="D1510" s="8">
        <v>2016</v>
      </c>
      <c r="E1510" s="7" t="s">
        <v>1114</v>
      </c>
      <c r="F1510" s="7" t="s">
        <v>8</v>
      </c>
      <c r="G1510" s="7" t="s">
        <v>702</v>
      </c>
      <c r="H1510" s="7" t="s">
        <v>7</v>
      </c>
      <c r="I1510" s="9">
        <v>5.7313442999999999E-2</v>
      </c>
      <c r="J1510" s="10">
        <v>53.395600000000002</v>
      </c>
      <c r="K1510" s="11">
        <v>4.3</v>
      </c>
      <c r="L1510" s="11" t="str">
        <f>IF(Tabla134[[#This Row],[Item Weight]]&lt;$U$12,"Poco Peso",IF(Tabla134[[#This Row],[Item Weight]]&lt;$U$13,"Peso Medio","Peso Alto"))</f>
        <v>Peso Medio</v>
      </c>
      <c r="M1510" s="7">
        <v>15.85</v>
      </c>
      <c r="N1510" s="11">
        <f>IF(Tabla134[[#This Row],[Item Weight (Nulos)]]="",VLOOKUP(Tabla134[[#This Row],[Item Identifier]],'Tabla para Nulos'!$A$3:$B$1563,2,FALSE),Tabla134[[#This Row],[Item Weight (Nulos)]])</f>
        <v>15.85</v>
      </c>
      <c r="O1510" s="11" t="str">
        <f>IF(Tabla134[[#This Row],[Item Visibility]]&lt;$U$15,"Poca visibilidad",IF(Tabla134[[#This Row],[Item Visibility]]&lt;$U$16,"Visibilidad media","Mayor visibilidad"))</f>
        <v>Visibilidad media</v>
      </c>
      <c r="P1510" s="11" t="str">
        <f>IF(Tabla134[[#This Row],[Rating]]&lt;2,"Muy Malo",IF(Tabla134[[#This Row],[Rating]]&lt;3,"Malo",IF(Tabla134[[#This Row],[Rating]]&lt;4,"Regular",IF(Tabla134[[#This Row],[Rating]]&lt;5,"Bueno","Excelente"))))</f>
        <v>Bueno</v>
      </c>
    </row>
    <row r="1511" spans="1:16" x14ac:dyDescent="0.2">
      <c r="A1511" s="7" t="s">
        <v>124</v>
      </c>
      <c r="B1511" s="7" t="s">
        <v>402</v>
      </c>
      <c r="C1511" s="7" t="s">
        <v>14</v>
      </c>
      <c r="D1511" s="8">
        <v>2016</v>
      </c>
      <c r="E1511" s="7" t="s">
        <v>1114</v>
      </c>
      <c r="F1511" s="7" t="s">
        <v>8</v>
      </c>
      <c r="G1511" s="7" t="s">
        <v>702</v>
      </c>
      <c r="H1511" s="7" t="s">
        <v>7</v>
      </c>
      <c r="I1511" s="9">
        <v>6.7447571999999997E-2</v>
      </c>
      <c r="J1511" s="10">
        <v>132.96260000000001</v>
      </c>
      <c r="K1511" s="11">
        <v>4.3</v>
      </c>
      <c r="L1511" s="11" t="str">
        <f>IF(Tabla134[[#This Row],[Item Weight]]&lt;$U$12,"Poco Peso",IF(Tabla134[[#This Row],[Item Weight]]&lt;$U$13,"Peso Medio","Peso Alto"))</f>
        <v>Peso Alto</v>
      </c>
      <c r="M1511" s="7">
        <v>19</v>
      </c>
      <c r="N1511" s="11">
        <f>IF(Tabla134[[#This Row],[Item Weight (Nulos)]]="",VLOOKUP(Tabla134[[#This Row],[Item Identifier]],'Tabla para Nulos'!$A$3:$B$1563,2,FALSE),Tabla134[[#This Row],[Item Weight (Nulos)]])</f>
        <v>19</v>
      </c>
      <c r="O1511" s="11" t="str">
        <f>IF(Tabla134[[#This Row],[Item Visibility]]&lt;$U$15,"Poca visibilidad",IF(Tabla134[[#This Row],[Item Visibility]]&lt;$U$16,"Visibilidad media","Mayor visibilidad"))</f>
        <v>Visibilidad media</v>
      </c>
      <c r="P1511" s="11" t="str">
        <f>IF(Tabla134[[#This Row],[Rating]]&lt;2,"Muy Malo",IF(Tabla134[[#This Row],[Rating]]&lt;3,"Malo",IF(Tabla134[[#This Row],[Rating]]&lt;4,"Regular",IF(Tabla134[[#This Row],[Rating]]&lt;5,"Bueno","Excelente"))))</f>
        <v>Bueno</v>
      </c>
    </row>
    <row r="1512" spans="1:16" x14ac:dyDescent="0.2">
      <c r="A1512" s="7" t="s">
        <v>124</v>
      </c>
      <c r="B1512" s="7" t="s">
        <v>518</v>
      </c>
      <c r="C1512" s="7" t="s">
        <v>19</v>
      </c>
      <c r="D1512" s="8">
        <v>2016</v>
      </c>
      <c r="E1512" s="7" t="s">
        <v>1114</v>
      </c>
      <c r="F1512" s="7" t="s">
        <v>8</v>
      </c>
      <c r="G1512" s="7" t="s">
        <v>702</v>
      </c>
      <c r="H1512" s="7" t="s">
        <v>7</v>
      </c>
      <c r="I1512" s="9">
        <v>7.7193560999999994E-2</v>
      </c>
      <c r="J1512" s="10">
        <v>89.914599999999993</v>
      </c>
      <c r="K1512" s="11">
        <v>4.3</v>
      </c>
      <c r="L1512" s="11" t="str">
        <f>IF(Tabla134[[#This Row],[Item Weight]]&lt;$U$12,"Poco Peso",IF(Tabla134[[#This Row],[Item Weight]]&lt;$U$13,"Peso Medio","Peso Alto"))</f>
        <v>Poco Peso</v>
      </c>
      <c r="M1512" s="7">
        <v>6.96</v>
      </c>
      <c r="N1512" s="11">
        <f>IF(Tabla134[[#This Row],[Item Weight (Nulos)]]="",VLOOKUP(Tabla134[[#This Row],[Item Identifier]],'Tabla para Nulos'!$A$3:$B$1563,2,FALSE),Tabla134[[#This Row],[Item Weight (Nulos)]])</f>
        <v>6.96</v>
      </c>
      <c r="O1512" s="11" t="str">
        <f>IF(Tabla134[[#This Row],[Item Visibility]]&lt;$U$15,"Poca visibilidad",IF(Tabla134[[#This Row],[Item Visibility]]&lt;$U$16,"Visibilidad media","Mayor visibilidad"))</f>
        <v>Visibilidad media</v>
      </c>
      <c r="P1512" s="11" t="str">
        <f>IF(Tabla134[[#This Row],[Rating]]&lt;2,"Muy Malo",IF(Tabla134[[#This Row],[Rating]]&lt;3,"Malo",IF(Tabla134[[#This Row],[Rating]]&lt;4,"Regular",IF(Tabla134[[#This Row],[Rating]]&lt;5,"Bueno","Excelente"))))</f>
        <v>Bueno</v>
      </c>
    </row>
    <row r="1513" spans="1:16" x14ac:dyDescent="0.2">
      <c r="A1513" s="7" t="s">
        <v>124</v>
      </c>
      <c r="B1513" s="7" t="s">
        <v>748</v>
      </c>
      <c r="C1513" s="7" t="s">
        <v>19</v>
      </c>
      <c r="D1513" s="8">
        <v>2016</v>
      </c>
      <c r="E1513" s="7" t="s">
        <v>1114</v>
      </c>
      <c r="F1513" s="7" t="s">
        <v>8</v>
      </c>
      <c r="G1513" s="7" t="s">
        <v>702</v>
      </c>
      <c r="H1513" s="7" t="s">
        <v>7</v>
      </c>
      <c r="I1513" s="9">
        <v>0.167155198</v>
      </c>
      <c r="J1513" s="10">
        <v>241.75120000000001</v>
      </c>
      <c r="K1513" s="11">
        <v>4.3</v>
      </c>
      <c r="L1513" s="11" t="str">
        <f>IF(Tabla134[[#This Row],[Item Weight]]&lt;$U$12,"Poco Peso",IF(Tabla134[[#This Row],[Item Weight]]&lt;$U$13,"Peso Medio","Peso Alto"))</f>
        <v>Peso Medio</v>
      </c>
      <c r="M1513" s="7">
        <v>10.1</v>
      </c>
      <c r="N1513" s="11">
        <f>IF(Tabla134[[#This Row],[Item Weight (Nulos)]]="",VLOOKUP(Tabla134[[#This Row],[Item Identifier]],'Tabla para Nulos'!$A$3:$B$1563,2,FALSE),Tabla134[[#This Row],[Item Weight (Nulos)]])</f>
        <v>10.1</v>
      </c>
      <c r="O1513" s="11" t="str">
        <f>IF(Tabla134[[#This Row],[Item Visibility]]&lt;$U$15,"Poca visibilidad",IF(Tabla134[[#This Row],[Item Visibility]]&lt;$U$16,"Visibilidad media","Mayor visibilidad"))</f>
        <v>Mayor visibilidad</v>
      </c>
      <c r="P1513" s="11" t="str">
        <f>IF(Tabla134[[#This Row],[Rating]]&lt;2,"Muy Malo",IF(Tabla134[[#This Row],[Rating]]&lt;3,"Malo",IF(Tabla134[[#This Row],[Rating]]&lt;4,"Regular",IF(Tabla134[[#This Row],[Rating]]&lt;5,"Bueno","Excelente"))))</f>
        <v>Bueno</v>
      </c>
    </row>
    <row r="1514" spans="1:16" x14ac:dyDescent="0.2">
      <c r="A1514" s="7" t="s">
        <v>124</v>
      </c>
      <c r="B1514" s="7" t="s">
        <v>1566</v>
      </c>
      <c r="C1514" s="7" t="s">
        <v>19</v>
      </c>
      <c r="D1514" s="8">
        <v>2016</v>
      </c>
      <c r="E1514" s="7" t="s">
        <v>1114</v>
      </c>
      <c r="F1514" s="7" t="s">
        <v>8</v>
      </c>
      <c r="G1514" s="7" t="s">
        <v>702</v>
      </c>
      <c r="H1514" s="7" t="s">
        <v>7</v>
      </c>
      <c r="I1514" s="9">
        <v>2.3577298E-2</v>
      </c>
      <c r="J1514" s="10">
        <v>192.68459999999999</v>
      </c>
      <c r="K1514" s="11">
        <v>4.3</v>
      </c>
      <c r="L1514" s="11" t="str">
        <f>IF(Tabla134[[#This Row],[Item Weight]]&lt;$U$12,"Poco Peso",IF(Tabla134[[#This Row],[Item Weight]]&lt;$U$13,"Peso Medio","Peso Alto"))</f>
        <v>Peso Medio</v>
      </c>
      <c r="M1514" s="7">
        <v>16.100000000000001</v>
      </c>
      <c r="N1514" s="11">
        <f>IF(Tabla134[[#This Row],[Item Weight (Nulos)]]="",VLOOKUP(Tabla134[[#This Row],[Item Identifier]],'Tabla para Nulos'!$A$3:$B$1563,2,FALSE),Tabla134[[#This Row],[Item Weight (Nulos)]])</f>
        <v>16.100000000000001</v>
      </c>
      <c r="O1514" s="11" t="str">
        <f>IF(Tabla134[[#This Row],[Item Visibility]]&lt;$U$15,"Poca visibilidad",IF(Tabla134[[#This Row],[Item Visibility]]&lt;$U$16,"Visibilidad media","Mayor visibilidad"))</f>
        <v>Poca visibilidad</v>
      </c>
      <c r="P1514" s="11" t="str">
        <f>IF(Tabla134[[#This Row],[Rating]]&lt;2,"Muy Malo",IF(Tabla134[[#This Row],[Rating]]&lt;3,"Malo",IF(Tabla134[[#This Row],[Rating]]&lt;4,"Regular",IF(Tabla134[[#This Row],[Rating]]&lt;5,"Bueno","Excelente"))))</f>
        <v>Bueno</v>
      </c>
    </row>
    <row r="1515" spans="1:16" x14ac:dyDescent="0.2">
      <c r="A1515" s="7" t="s">
        <v>124</v>
      </c>
      <c r="B1515" s="7" t="s">
        <v>587</v>
      </c>
      <c r="C1515" s="7" t="s">
        <v>122</v>
      </c>
      <c r="D1515" s="8">
        <v>2016</v>
      </c>
      <c r="E1515" s="7" t="s">
        <v>1114</v>
      </c>
      <c r="F1515" s="7" t="s">
        <v>8</v>
      </c>
      <c r="G1515" s="7" t="s">
        <v>702</v>
      </c>
      <c r="H1515" s="7" t="s">
        <v>7</v>
      </c>
      <c r="I1515" s="9">
        <v>6.9618840000000001E-2</v>
      </c>
      <c r="J1515" s="10">
        <v>260.3252</v>
      </c>
      <c r="K1515" s="11">
        <v>4.3</v>
      </c>
      <c r="L1515" s="11" t="str">
        <f>IF(Tabla134[[#This Row],[Item Weight]]&lt;$U$12,"Poco Peso",IF(Tabla134[[#This Row],[Item Weight]]&lt;$U$13,"Peso Medio","Peso Alto"))</f>
        <v>Peso Medio</v>
      </c>
      <c r="M1515" s="7">
        <v>12.8</v>
      </c>
      <c r="N1515" s="11">
        <f>IF(Tabla134[[#This Row],[Item Weight (Nulos)]]="",VLOOKUP(Tabla134[[#This Row],[Item Identifier]],'Tabla para Nulos'!$A$3:$B$1563,2,FALSE),Tabla134[[#This Row],[Item Weight (Nulos)]])</f>
        <v>12.8</v>
      </c>
      <c r="O1515" s="11" t="str">
        <f>IF(Tabla134[[#This Row],[Item Visibility]]&lt;$U$15,"Poca visibilidad",IF(Tabla134[[#This Row],[Item Visibility]]&lt;$U$16,"Visibilidad media","Mayor visibilidad"))</f>
        <v>Visibilidad media</v>
      </c>
      <c r="P1515" s="11" t="str">
        <f>IF(Tabla134[[#This Row],[Rating]]&lt;2,"Muy Malo",IF(Tabla134[[#This Row],[Rating]]&lt;3,"Malo",IF(Tabla134[[#This Row],[Rating]]&lt;4,"Regular",IF(Tabla134[[#This Row],[Rating]]&lt;5,"Bueno","Excelente"))))</f>
        <v>Bueno</v>
      </c>
    </row>
    <row r="1516" spans="1:16" x14ac:dyDescent="0.2">
      <c r="A1516" s="7" t="s">
        <v>6</v>
      </c>
      <c r="B1516" s="7" t="s">
        <v>390</v>
      </c>
      <c r="C1516" s="7" t="s">
        <v>28</v>
      </c>
      <c r="D1516" s="8">
        <v>2016</v>
      </c>
      <c r="E1516" s="7" t="s">
        <v>1114</v>
      </c>
      <c r="F1516" s="7" t="s">
        <v>8</v>
      </c>
      <c r="G1516" s="7" t="s">
        <v>702</v>
      </c>
      <c r="H1516" s="7" t="s">
        <v>7</v>
      </c>
      <c r="I1516" s="9">
        <v>4.4023212999999999E-2</v>
      </c>
      <c r="J1516" s="10">
        <v>183.095</v>
      </c>
      <c r="K1516" s="11">
        <v>4.3</v>
      </c>
      <c r="L1516" s="11" t="str">
        <f>IF(Tabla134[[#This Row],[Item Weight]]&lt;$U$12,"Poco Peso",IF(Tabla134[[#This Row],[Item Weight]]&lt;$U$13,"Peso Medio","Peso Alto"))</f>
        <v>Poco Peso</v>
      </c>
      <c r="M1516" s="7">
        <v>7.52</v>
      </c>
      <c r="N1516" s="11">
        <f>IF(Tabla134[[#This Row],[Item Weight (Nulos)]]="",VLOOKUP(Tabla134[[#This Row],[Item Identifier]],'Tabla para Nulos'!$A$3:$B$1563,2,FALSE),Tabla134[[#This Row],[Item Weight (Nulos)]])</f>
        <v>7.52</v>
      </c>
      <c r="O1516" s="11" t="str">
        <f>IF(Tabla134[[#This Row],[Item Visibility]]&lt;$U$15,"Poca visibilidad",IF(Tabla134[[#This Row],[Item Visibility]]&lt;$U$16,"Visibilidad media","Mayor visibilidad"))</f>
        <v>Visibilidad media</v>
      </c>
      <c r="P1516" s="11" t="str">
        <f>IF(Tabla134[[#This Row],[Rating]]&lt;2,"Muy Malo",IF(Tabla134[[#This Row],[Rating]]&lt;3,"Malo",IF(Tabla134[[#This Row],[Rating]]&lt;4,"Regular",IF(Tabla134[[#This Row],[Rating]]&lt;5,"Bueno","Excelente"))))</f>
        <v>Bueno</v>
      </c>
    </row>
    <row r="1517" spans="1:16" x14ac:dyDescent="0.2">
      <c r="A1517" s="7" t="s">
        <v>6</v>
      </c>
      <c r="B1517" s="7" t="s">
        <v>982</v>
      </c>
      <c r="C1517" s="7" t="s">
        <v>28</v>
      </c>
      <c r="D1517" s="8">
        <v>2016</v>
      </c>
      <c r="E1517" s="7" t="s">
        <v>1114</v>
      </c>
      <c r="F1517" s="7" t="s">
        <v>8</v>
      </c>
      <c r="G1517" s="7" t="s">
        <v>702</v>
      </c>
      <c r="H1517" s="7" t="s">
        <v>7</v>
      </c>
      <c r="I1517" s="9">
        <v>3.5572183E-2</v>
      </c>
      <c r="J1517" s="10">
        <v>144.4444</v>
      </c>
      <c r="K1517" s="11">
        <v>4.3</v>
      </c>
      <c r="L1517" s="11" t="str">
        <f>IF(Tabla134[[#This Row],[Item Weight]]&lt;$U$12,"Poco Peso",IF(Tabla134[[#This Row],[Item Weight]]&lt;$U$13,"Peso Medio","Peso Alto"))</f>
        <v>Poco Peso</v>
      </c>
      <c r="M1517" s="7">
        <v>8.3149999999999995</v>
      </c>
      <c r="N1517" s="11">
        <f>IF(Tabla134[[#This Row],[Item Weight (Nulos)]]="",VLOOKUP(Tabla134[[#This Row],[Item Identifier]],'Tabla para Nulos'!$A$3:$B$1563,2,FALSE),Tabla134[[#This Row],[Item Weight (Nulos)]])</f>
        <v>8.3149999999999995</v>
      </c>
      <c r="O1517" s="11" t="str">
        <f>IF(Tabla134[[#This Row],[Item Visibility]]&lt;$U$15,"Poca visibilidad",IF(Tabla134[[#This Row],[Item Visibility]]&lt;$U$16,"Visibilidad media","Mayor visibilidad"))</f>
        <v>Visibilidad media</v>
      </c>
      <c r="P1517" s="11" t="str">
        <f>IF(Tabla134[[#This Row],[Rating]]&lt;2,"Muy Malo",IF(Tabla134[[#This Row],[Rating]]&lt;3,"Malo",IF(Tabla134[[#This Row],[Rating]]&lt;4,"Regular",IF(Tabla134[[#This Row],[Rating]]&lt;5,"Bueno","Excelente"))))</f>
        <v>Bueno</v>
      </c>
    </row>
    <row r="1518" spans="1:16" x14ac:dyDescent="0.2">
      <c r="A1518" s="7" t="s">
        <v>6</v>
      </c>
      <c r="B1518" s="7" t="s">
        <v>1260</v>
      </c>
      <c r="C1518" s="7" t="s">
        <v>28</v>
      </c>
      <c r="D1518" s="8">
        <v>2016</v>
      </c>
      <c r="E1518" s="7" t="s">
        <v>1114</v>
      </c>
      <c r="F1518" s="7" t="s">
        <v>8</v>
      </c>
      <c r="G1518" s="7" t="s">
        <v>702</v>
      </c>
      <c r="H1518" s="7" t="s">
        <v>7</v>
      </c>
      <c r="I1518" s="9">
        <v>5.8730830999999997E-2</v>
      </c>
      <c r="J1518" s="10">
        <v>171.94220000000001</v>
      </c>
      <c r="K1518" s="11">
        <v>4.3</v>
      </c>
      <c r="L1518" s="11" t="str">
        <f>IF(Tabla134[[#This Row],[Item Weight]]&lt;$U$12,"Poco Peso",IF(Tabla134[[#This Row],[Item Weight]]&lt;$U$13,"Peso Medio","Peso Alto"))</f>
        <v>Peso Medio</v>
      </c>
      <c r="M1518" s="7">
        <v>11.65</v>
      </c>
      <c r="N1518" s="11">
        <f>IF(Tabla134[[#This Row],[Item Weight (Nulos)]]="",VLOOKUP(Tabla134[[#This Row],[Item Identifier]],'Tabla para Nulos'!$A$3:$B$1563,2,FALSE),Tabla134[[#This Row],[Item Weight (Nulos)]])</f>
        <v>11.65</v>
      </c>
      <c r="O1518" s="11" t="str">
        <f>IF(Tabla134[[#This Row],[Item Visibility]]&lt;$U$15,"Poca visibilidad",IF(Tabla134[[#This Row],[Item Visibility]]&lt;$U$16,"Visibilidad media","Mayor visibilidad"))</f>
        <v>Visibilidad media</v>
      </c>
      <c r="P1518" s="11" t="str">
        <f>IF(Tabla134[[#This Row],[Rating]]&lt;2,"Muy Malo",IF(Tabla134[[#This Row],[Rating]]&lt;3,"Malo",IF(Tabla134[[#This Row],[Rating]]&lt;4,"Regular",IF(Tabla134[[#This Row],[Rating]]&lt;5,"Bueno","Excelente"))))</f>
        <v>Bueno</v>
      </c>
    </row>
    <row r="1519" spans="1:16" x14ac:dyDescent="0.2">
      <c r="A1519" s="7" t="s">
        <v>6</v>
      </c>
      <c r="B1519" s="7" t="s">
        <v>745</v>
      </c>
      <c r="C1519" s="7" t="s">
        <v>28</v>
      </c>
      <c r="D1519" s="8">
        <v>2016</v>
      </c>
      <c r="E1519" s="7" t="s">
        <v>1114</v>
      </c>
      <c r="F1519" s="7" t="s">
        <v>8</v>
      </c>
      <c r="G1519" s="7" t="s">
        <v>702</v>
      </c>
      <c r="H1519" s="7" t="s">
        <v>7</v>
      </c>
      <c r="I1519" s="9">
        <v>7.5751070000000004E-2</v>
      </c>
      <c r="J1519" s="10">
        <v>262.85680000000002</v>
      </c>
      <c r="K1519" s="11">
        <v>4.3</v>
      </c>
      <c r="L1519" s="11" t="str">
        <f>IF(Tabla134[[#This Row],[Item Weight]]&lt;$U$12,"Poco Peso",IF(Tabla134[[#This Row],[Item Weight]]&lt;$U$13,"Peso Medio","Peso Alto"))</f>
        <v>Peso Medio</v>
      </c>
      <c r="M1519" s="7">
        <v>15.5</v>
      </c>
      <c r="N1519" s="11">
        <f>IF(Tabla134[[#This Row],[Item Weight (Nulos)]]="",VLOOKUP(Tabla134[[#This Row],[Item Identifier]],'Tabla para Nulos'!$A$3:$B$1563,2,FALSE),Tabla134[[#This Row],[Item Weight (Nulos)]])</f>
        <v>15.5</v>
      </c>
      <c r="O1519" s="11" t="str">
        <f>IF(Tabla134[[#This Row],[Item Visibility]]&lt;$U$15,"Poca visibilidad",IF(Tabla134[[#This Row],[Item Visibility]]&lt;$U$16,"Visibilidad media","Mayor visibilidad"))</f>
        <v>Visibilidad media</v>
      </c>
      <c r="P1519" s="11" t="str">
        <f>IF(Tabla134[[#This Row],[Rating]]&lt;2,"Muy Malo",IF(Tabla134[[#This Row],[Rating]]&lt;3,"Malo",IF(Tabla134[[#This Row],[Rating]]&lt;4,"Regular",IF(Tabla134[[#This Row],[Rating]]&lt;5,"Bueno","Excelente"))))</f>
        <v>Bueno</v>
      </c>
    </row>
    <row r="1520" spans="1:16" x14ac:dyDescent="0.2">
      <c r="A1520" s="7" t="s">
        <v>6</v>
      </c>
      <c r="B1520" s="7" t="s">
        <v>114</v>
      </c>
      <c r="C1520" s="7" t="s">
        <v>112</v>
      </c>
      <c r="D1520" s="8">
        <v>2016</v>
      </c>
      <c r="E1520" s="7" t="s">
        <v>1114</v>
      </c>
      <c r="F1520" s="7" t="s">
        <v>8</v>
      </c>
      <c r="G1520" s="7" t="s">
        <v>702</v>
      </c>
      <c r="H1520" s="7" t="s">
        <v>7</v>
      </c>
      <c r="I1520" s="9">
        <v>5.5558508999999999E-2</v>
      </c>
      <c r="J1520" s="10">
        <v>224.7088</v>
      </c>
      <c r="K1520" s="11">
        <v>4.3</v>
      </c>
      <c r="L1520" s="11" t="str">
        <f>IF(Tabla134[[#This Row],[Item Weight]]&lt;$U$12,"Poco Peso",IF(Tabla134[[#This Row],[Item Weight]]&lt;$U$13,"Peso Medio","Peso Alto"))</f>
        <v>Poco Peso</v>
      </c>
      <c r="M1520" s="7">
        <v>7.05</v>
      </c>
      <c r="N1520" s="11">
        <f>IF(Tabla134[[#This Row],[Item Weight (Nulos)]]="",VLOOKUP(Tabla134[[#This Row],[Item Identifier]],'Tabla para Nulos'!$A$3:$B$1563,2,FALSE),Tabla134[[#This Row],[Item Weight (Nulos)]])</f>
        <v>7.05</v>
      </c>
      <c r="O1520" s="11" t="str">
        <f>IF(Tabla134[[#This Row],[Item Visibility]]&lt;$U$15,"Poca visibilidad",IF(Tabla134[[#This Row],[Item Visibility]]&lt;$U$16,"Visibilidad media","Mayor visibilidad"))</f>
        <v>Visibilidad media</v>
      </c>
      <c r="P1520" s="11" t="str">
        <f>IF(Tabla134[[#This Row],[Rating]]&lt;2,"Muy Malo",IF(Tabla134[[#This Row],[Rating]]&lt;3,"Malo",IF(Tabla134[[#This Row],[Rating]]&lt;4,"Regular",IF(Tabla134[[#This Row],[Rating]]&lt;5,"Bueno","Excelente"))))</f>
        <v>Bueno</v>
      </c>
    </row>
    <row r="1521" spans="1:16" x14ac:dyDescent="0.2">
      <c r="A1521" s="7" t="s">
        <v>6</v>
      </c>
      <c r="B1521" s="7" t="s">
        <v>115</v>
      </c>
      <c r="C1521" s="7" t="s">
        <v>112</v>
      </c>
      <c r="D1521" s="8">
        <v>2016</v>
      </c>
      <c r="E1521" s="7" t="s">
        <v>1114</v>
      </c>
      <c r="F1521" s="7" t="s">
        <v>8</v>
      </c>
      <c r="G1521" s="7" t="s">
        <v>702</v>
      </c>
      <c r="H1521" s="7" t="s">
        <v>7</v>
      </c>
      <c r="I1521" s="9">
        <v>5.6386540999999998E-2</v>
      </c>
      <c r="J1521" s="10">
        <v>84.690799999999996</v>
      </c>
      <c r="K1521" s="11">
        <v>4.3</v>
      </c>
      <c r="L1521" s="11" t="str">
        <f>IF(Tabla134[[#This Row],[Item Weight]]&lt;$U$12,"Poco Peso",IF(Tabla134[[#This Row],[Item Weight]]&lt;$U$13,"Peso Medio","Peso Alto"))</f>
        <v>Peso Medio</v>
      </c>
      <c r="M1521" s="7">
        <v>9.8000000000000007</v>
      </c>
      <c r="N1521" s="11">
        <f>IF(Tabla134[[#This Row],[Item Weight (Nulos)]]="",VLOOKUP(Tabla134[[#This Row],[Item Identifier]],'Tabla para Nulos'!$A$3:$B$1563,2,FALSE),Tabla134[[#This Row],[Item Weight (Nulos)]])</f>
        <v>9.8000000000000007</v>
      </c>
      <c r="O1521" s="11" t="str">
        <f>IF(Tabla134[[#This Row],[Item Visibility]]&lt;$U$15,"Poca visibilidad",IF(Tabla134[[#This Row],[Item Visibility]]&lt;$U$16,"Visibilidad media","Mayor visibilidad"))</f>
        <v>Visibilidad media</v>
      </c>
      <c r="P1521" s="11" t="str">
        <f>IF(Tabla134[[#This Row],[Rating]]&lt;2,"Muy Malo",IF(Tabla134[[#This Row],[Rating]]&lt;3,"Malo",IF(Tabla134[[#This Row],[Rating]]&lt;4,"Regular",IF(Tabla134[[#This Row],[Rating]]&lt;5,"Bueno","Excelente"))))</f>
        <v>Bueno</v>
      </c>
    </row>
    <row r="1522" spans="1:16" x14ac:dyDescent="0.2">
      <c r="A1522" s="7" t="s">
        <v>6</v>
      </c>
      <c r="B1522" s="7" t="s">
        <v>834</v>
      </c>
      <c r="C1522" s="7" t="s">
        <v>112</v>
      </c>
      <c r="D1522" s="8">
        <v>2016</v>
      </c>
      <c r="E1522" s="7" t="s">
        <v>1114</v>
      </c>
      <c r="F1522" s="7" t="s">
        <v>8</v>
      </c>
      <c r="G1522" s="7" t="s">
        <v>702</v>
      </c>
      <c r="H1522" s="7" t="s">
        <v>7</v>
      </c>
      <c r="I1522" s="9">
        <v>6.3863551000000005E-2</v>
      </c>
      <c r="J1522" s="10">
        <v>262.35939999999999</v>
      </c>
      <c r="K1522" s="11">
        <v>4.3</v>
      </c>
      <c r="L1522" s="11" t="str">
        <f>IF(Tabla134[[#This Row],[Item Weight]]&lt;$U$12,"Poco Peso",IF(Tabla134[[#This Row],[Item Weight]]&lt;$U$13,"Peso Medio","Peso Alto"))</f>
        <v>Peso Medio</v>
      </c>
      <c r="M1522" s="7">
        <v>14.5</v>
      </c>
      <c r="N1522" s="11">
        <f>IF(Tabla134[[#This Row],[Item Weight (Nulos)]]="",VLOOKUP(Tabla134[[#This Row],[Item Identifier]],'Tabla para Nulos'!$A$3:$B$1563,2,FALSE),Tabla134[[#This Row],[Item Weight (Nulos)]])</f>
        <v>14.5</v>
      </c>
      <c r="O1522" s="11" t="str">
        <f>IF(Tabla134[[#This Row],[Item Visibility]]&lt;$U$15,"Poca visibilidad",IF(Tabla134[[#This Row],[Item Visibility]]&lt;$U$16,"Visibilidad media","Mayor visibilidad"))</f>
        <v>Visibilidad media</v>
      </c>
      <c r="P1522" s="11" t="str">
        <f>IF(Tabla134[[#This Row],[Rating]]&lt;2,"Muy Malo",IF(Tabla134[[#This Row],[Rating]]&lt;3,"Malo",IF(Tabla134[[#This Row],[Rating]]&lt;4,"Regular",IF(Tabla134[[#This Row],[Rating]]&lt;5,"Bueno","Excelente"))))</f>
        <v>Bueno</v>
      </c>
    </row>
    <row r="1523" spans="1:16" x14ac:dyDescent="0.2">
      <c r="A1523" s="7" t="s">
        <v>6</v>
      </c>
      <c r="B1523" s="7" t="s">
        <v>1364</v>
      </c>
      <c r="C1523" s="7" t="s">
        <v>112</v>
      </c>
      <c r="D1523" s="8">
        <v>2016</v>
      </c>
      <c r="E1523" s="7" t="s">
        <v>1114</v>
      </c>
      <c r="F1523" s="7" t="s">
        <v>8</v>
      </c>
      <c r="G1523" s="7" t="s">
        <v>702</v>
      </c>
      <c r="H1523" s="7" t="s">
        <v>7</v>
      </c>
      <c r="I1523" s="9">
        <v>5.6465714E-2</v>
      </c>
      <c r="J1523" s="10">
        <v>103.6648</v>
      </c>
      <c r="K1523" s="11">
        <v>4.3</v>
      </c>
      <c r="L1523" s="11" t="str">
        <f>IF(Tabla134[[#This Row],[Item Weight]]&lt;$U$12,"Poco Peso",IF(Tabla134[[#This Row],[Item Weight]]&lt;$U$13,"Peso Medio","Peso Alto"))</f>
        <v>Peso Alto</v>
      </c>
      <c r="M1523" s="7">
        <v>20.85</v>
      </c>
      <c r="N1523" s="11">
        <f>IF(Tabla134[[#This Row],[Item Weight (Nulos)]]="",VLOOKUP(Tabla134[[#This Row],[Item Identifier]],'Tabla para Nulos'!$A$3:$B$1563,2,FALSE),Tabla134[[#This Row],[Item Weight (Nulos)]])</f>
        <v>20.85</v>
      </c>
      <c r="O1523" s="11" t="str">
        <f>IF(Tabla134[[#This Row],[Item Visibility]]&lt;$U$15,"Poca visibilidad",IF(Tabla134[[#This Row],[Item Visibility]]&lt;$U$16,"Visibilidad media","Mayor visibilidad"))</f>
        <v>Visibilidad media</v>
      </c>
      <c r="P1523" s="11" t="str">
        <f>IF(Tabla134[[#This Row],[Rating]]&lt;2,"Muy Malo",IF(Tabla134[[#This Row],[Rating]]&lt;3,"Malo",IF(Tabla134[[#This Row],[Rating]]&lt;4,"Regular",IF(Tabla134[[#This Row],[Rating]]&lt;5,"Bueno","Excelente"))))</f>
        <v>Bueno</v>
      </c>
    </row>
    <row r="1524" spans="1:16" x14ac:dyDescent="0.2">
      <c r="A1524" s="7" t="s">
        <v>6</v>
      </c>
      <c r="B1524" s="7" t="s">
        <v>577</v>
      </c>
      <c r="C1524" s="7" t="s">
        <v>25</v>
      </c>
      <c r="D1524" s="8">
        <v>2016</v>
      </c>
      <c r="E1524" s="7" t="s">
        <v>1114</v>
      </c>
      <c r="F1524" s="7" t="s">
        <v>8</v>
      </c>
      <c r="G1524" s="7" t="s">
        <v>702</v>
      </c>
      <c r="H1524" s="7" t="s">
        <v>7</v>
      </c>
      <c r="I1524" s="9">
        <v>9.1971856000000005E-2</v>
      </c>
      <c r="J1524" s="10">
        <v>251.64080000000001</v>
      </c>
      <c r="K1524" s="11">
        <v>4.3</v>
      </c>
      <c r="L1524" s="11" t="str">
        <f>IF(Tabla134[[#This Row],[Item Weight]]&lt;$U$12,"Poco Peso",IF(Tabla134[[#This Row],[Item Weight]]&lt;$U$13,"Peso Medio","Peso Alto"))</f>
        <v>Poco Peso</v>
      </c>
      <c r="M1524" s="7">
        <v>6.6150000000000002</v>
      </c>
      <c r="N1524" s="11">
        <f>IF(Tabla134[[#This Row],[Item Weight (Nulos)]]="",VLOOKUP(Tabla134[[#This Row],[Item Identifier]],'Tabla para Nulos'!$A$3:$B$1563,2,FALSE),Tabla134[[#This Row],[Item Weight (Nulos)]])</f>
        <v>6.6150000000000002</v>
      </c>
      <c r="O1524" s="11" t="str">
        <f>IF(Tabla134[[#This Row],[Item Visibility]]&lt;$U$15,"Poca visibilidad",IF(Tabla134[[#This Row],[Item Visibility]]&lt;$U$16,"Visibilidad media","Mayor visibilidad"))</f>
        <v>Visibilidad media</v>
      </c>
      <c r="P1524" s="11" t="str">
        <f>IF(Tabla134[[#This Row],[Rating]]&lt;2,"Muy Malo",IF(Tabla134[[#This Row],[Rating]]&lt;3,"Malo",IF(Tabla134[[#This Row],[Rating]]&lt;4,"Regular",IF(Tabla134[[#This Row],[Rating]]&lt;5,"Bueno","Excelente"))))</f>
        <v>Bueno</v>
      </c>
    </row>
    <row r="1525" spans="1:16" x14ac:dyDescent="0.2">
      <c r="A1525" s="7" t="s">
        <v>6</v>
      </c>
      <c r="B1525" s="7" t="s">
        <v>1341</v>
      </c>
      <c r="C1525" s="7" t="s">
        <v>25</v>
      </c>
      <c r="D1525" s="8">
        <v>2016</v>
      </c>
      <c r="E1525" s="7" t="s">
        <v>1114</v>
      </c>
      <c r="F1525" s="7" t="s">
        <v>8</v>
      </c>
      <c r="G1525" s="7" t="s">
        <v>702</v>
      </c>
      <c r="H1525" s="7" t="s">
        <v>7</v>
      </c>
      <c r="I1525" s="9">
        <v>0.18416771200000001</v>
      </c>
      <c r="J1525" s="10">
        <v>213.7902</v>
      </c>
      <c r="K1525" s="11">
        <v>4.3</v>
      </c>
      <c r="L1525" s="11" t="str">
        <f>IF(Tabla134[[#This Row],[Item Weight]]&lt;$U$12,"Poco Peso",IF(Tabla134[[#This Row],[Item Weight]]&lt;$U$13,"Peso Medio","Peso Alto"))</f>
        <v>Peso Medio</v>
      </c>
      <c r="M1525" s="7">
        <v>13.65</v>
      </c>
      <c r="N1525" s="11">
        <f>IF(Tabla134[[#This Row],[Item Weight (Nulos)]]="",VLOOKUP(Tabla134[[#This Row],[Item Identifier]],'Tabla para Nulos'!$A$3:$B$1563,2,FALSE),Tabla134[[#This Row],[Item Weight (Nulos)]])</f>
        <v>13.65</v>
      </c>
      <c r="O1525" s="11" t="str">
        <f>IF(Tabla134[[#This Row],[Item Visibility]]&lt;$U$15,"Poca visibilidad",IF(Tabla134[[#This Row],[Item Visibility]]&lt;$U$16,"Visibilidad media","Mayor visibilidad"))</f>
        <v>Mayor visibilidad</v>
      </c>
      <c r="P1525" s="11" t="str">
        <f>IF(Tabla134[[#This Row],[Rating]]&lt;2,"Muy Malo",IF(Tabla134[[#This Row],[Rating]]&lt;3,"Malo",IF(Tabla134[[#This Row],[Rating]]&lt;4,"Regular",IF(Tabla134[[#This Row],[Rating]]&lt;5,"Bueno","Excelente"))))</f>
        <v>Bueno</v>
      </c>
    </row>
    <row r="1526" spans="1:16" x14ac:dyDescent="0.2">
      <c r="A1526" s="7" t="s">
        <v>6</v>
      </c>
      <c r="B1526" s="7" t="s">
        <v>571</v>
      </c>
      <c r="C1526" s="7" t="s">
        <v>25</v>
      </c>
      <c r="D1526" s="8">
        <v>2016</v>
      </c>
      <c r="E1526" s="7" t="s">
        <v>1114</v>
      </c>
      <c r="F1526" s="7" t="s">
        <v>8</v>
      </c>
      <c r="G1526" s="7" t="s">
        <v>702</v>
      </c>
      <c r="H1526" s="7" t="s">
        <v>7</v>
      </c>
      <c r="I1526" s="9">
        <v>2.6568874999999999E-2</v>
      </c>
      <c r="J1526" s="10">
        <v>142.047</v>
      </c>
      <c r="K1526" s="11">
        <v>4.3</v>
      </c>
      <c r="L1526" s="11" t="str">
        <f>IF(Tabla134[[#This Row],[Item Weight]]&lt;$U$12,"Poco Peso",IF(Tabla134[[#This Row],[Item Weight]]&lt;$U$13,"Peso Medio","Peso Alto"))</f>
        <v>Peso Alto</v>
      </c>
      <c r="M1526" s="7">
        <v>17</v>
      </c>
      <c r="N1526" s="11">
        <f>IF(Tabla134[[#This Row],[Item Weight (Nulos)]]="",VLOOKUP(Tabla134[[#This Row],[Item Identifier]],'Tabla para Nulos'!$A$3:$B$1563,2,FALSE),Tabla134[[#This Row],[Item Weight (Nulos)]])</f>
        <v>17</v>
      </c>
      <c r="O1526" s="11" t="str">
        <f>IF(Tabla134[[#This Row],[Item Visibility]]&lt;$U$15,"Poca visibilidad",IF(Tabla134[[#This Row],[Item Visibility]]&lt;$U$16,"Visibilidad media","Mayor visibilidad"))</f>
        <v>Poca visibilidad</v>
      </c>
      <c r="P1526" s="11" t="str">
        <f>IF(Tabla134[[#This Row],[Rating]]&lt;2,"Muy Malo",IF(Tabla134[[#This Row],[Rating]]&lt;3,"Malo",IF(Tabla134[[#This Row],[Rating]]&lt;4,"Regular",IF(Tabla134[[#This Row],[Rating]]&lt;5,"Bueno","Excelente"))))</f>
        <v>Bueno</v>
      </c>
    </row>
    <row r="1527" spans="1:16" x14ac:dyDescent="0.2">
      <c r="A1527" s="7" t="s">
        <v>6</v>
      </c>
      <c r="B1527" s="7" t="s">
        <v>371</v>
      </c>
      <c r="C1527" s="7" t="s">
        <v>17</v>
      </c>
      <c r="D1527" s="8">
        <v>2016</v>
      </c>
      <c r="E1527" s="7" t="s">
        <v>1114</v>
      </c>
      <c r="F1527" s="7" t="s">
        <v>8</v>
      </c>
      <c r="G1527" s="7" t="s">
        <v>702</v>
      </c>
      <c r="H1527" s="7" t="s">
        <v>7</v>
      </c>
      <c r="I1527" s="9">
        <v>7.8786674000000001E-2</v>
      </c>
      <c r="J1527" s="10">
        <v>184.82400000000001</v>
      </c>
      <c r="K1527" s="11">
        <v>4.3</v>
      </c>
      <c r="L1527" s="11" t="str">
        <f>IF(Tabla134[[#This Row],[Item Weight]]&lt;$U$12,"Poco Peso",IF(Tabla134[[#This Row],[Item Weight]]&lt;$U$13,"Peso Medio","Peso Alto"))</f>
        <v>Peso Medio</v>
      </c>
      <c r="M1527" s="7">
        <v>13.65</v>
      </c>
      <c r="N1527" s="11">
        <f>IF(Tabla134[[#This Row],[Item Weight (Nulos)]]="",VLOOKUP(Tabla134[[#This Row],[Item Identifier]],'Tabla para Nulos'!$A$3:$B$1563,2,FALSE),Tabla134[[#This Row],[Item Weight (Nulos)]])</f>
        <v>13.65</v>
      </c>
      <c r="O1527" s="11" t="str">
        <f>IF(Tabla134[[#This Row],[Item Visibility]]&lt;$U$15,"Poca visibilidad",IF(Tabla134[[#This Row],[Item Visibility]]&lt;$U$16,"Visibilidad media","Mayor visibilidad"))</f>
        <v>Visibilidad media</v>
      </c>
      <c r="P1527" s="11" t="str">
        <f>IF(Tabla134[[#This Row],[Rating]]&lt;2,"Muy Malo",IF(Tabla134[[#This Row],[Rating]]&lt;3,"Malo",IF(Tabla134[[#This Row],[Rating]]&lt;4,"Regular",IF(Tabla134[[#This Row],[Rating]]&lt;5,"Bueno","Excelente"))))</f>
        <v>Bueno</v>
      </c>
    </row>
    <row r="1528" spans="1:16" x14ac:dyDescent="0.2">
      <c r="A1528" s="7" t="s">
        <v>6</v>
      </c>
      <c r="B1528" s="7" t="s">
        <v>944</v>
      </c>
      <c r="C1528" s="7" t="s">
        <v>71</v>
      </c>
      <c r="D1528" s="8">
        <v>2016</v>
      </c>
      <c r="E1528" s="7" t="s">
        <v>1114</v>
      </c>
      <c r="F1528" s="7" t="s">
        <v>8</v>
      </c>
      <c r="G1528" s="7" t="s">
        <v>702</v>
      </c>
      <c r="H1528" s="7" t="s">
        <v>7</v>
      </c>
      <c r="I1528" s="9">
        <v>6.0427061999999997E-2</v>
      </c>
      <c r="J1528" s="10">
        <v>153.56559999999999</v>
      </c>
      <c r="K1528" s="11">
        <v>4.3</v>
      </c>
      <c r="L1528" s="11" t="str">
        <f>IF(Tabla134[[#This Row],[Item Weight]]&lt;$U$12,"Poco Peso",IF(Tabla134[[#This Row],[Item Weight]]&lt;$U$13,"Peso Medio","Peso Alto"))</f>
        <v>Peso Medio</v>
      </c>
      <c r="M1528" s="7">
        <v>14</v>
      </c>
      <c r="N1528" s="11">
        <f>IF(Tabla134[[#This Row],[Item Weight (Nulos)]]="",VLOOKUP(Tabla134[[#This Row],[Item Identifier]],'Tabla para Nulos'!$A$3:$B$1563,2,FALSE),Tabla134[[#This Row],[Item Weight (Nulos)]])</f>
        <v>14</v>
      </c>
      <c r="O1528" s="11" t="str">
        <f>IF(Tabla134[[#This Row],[Item Visibility]]&lt;$U$15,"Poca visibilidad",IF(Tabla134[[#This Row],[Item Visibility]]&lt;$U$16,"Visibilidad media","Mayor visibilidad"))</f>
        <v>Visibilidad media</v>
      </c>
      <c r="P1528" s="11" t="str">
        <f>IF(Tabla134[[#This Row],[Rating]]&lt;2,"Muy Malo",IF(Tabla134[[#This Row],[Rating]]&lt;3,"Malo",IF(Tabla134[[#This Row],[Rating]]&lt;4,"Regular",IF(Tabla134[[#This Row],[Rating]]&lt;5,"Bueno","Excelente"))))</f>
        <v>Bueno</v>
      </c>
    </row>
    <row r="1529" spans="1:16" x14ac:dyDescent="0.2">
      <c r="A1529" s="7" t="s">
        <v>6</v>
      </c>
      <c r="B1529" s="7" t="s">
        <v>75</v>
      </c>
      <c r="C1529" s="7" t="s">
        <v>71</v>
      </c>
      <c r="D1529" s="8">
        <v>2016</v>
      </c>
      <c r="E1529" s="7" t="s">
        <v>1114</v>
      </c>
      <c r="F1529" s="7" t="s">
        <v>8</v>
      </c>
      <c r="G1529" s="7" t="s">
        <v>702</v>
      </c>
      <c r="H1529" s="7" t="s">
        <v>7</v>
      </c>
      <c r="I1529" s="9">
        <v>9.3918349999999998E-2</v>
      </c>
      <c r="J1529" s="10">
        <v>189.82140000000001</v>
      </c>
      <c r="K1529" s="11">
        <v>4.3</v>
      </c>
      <c r="L1529" s="11" t="str">
        <f>IF(Tabla134[[#This Row],[Item Weight]]&lt;$U$12,"Poco Peso",IF(Tabla134[[#This Row],[Item Weight]]&lt;$U$13,"Peso Medio","Peso Alto"))</f>
        <v>Peso Alto</v>
      </c>
      <c r="M1529" s="7">
        <v>19.2</v>
      </c>
      <c r="N1529" s="11">
        <f>IF(Tabla134[[#This Row],[Item Weight (Nulos)]]="",VLOOKUP(Tabla134[[#This Row],[Item Identifier]],'Tabla para Nulos'!$A$3:$B$1563,2,FALSE),Tabla134[[#This Row],[Item Weight (Nulos)]])</f>
        <v>19.2</v>
      </c>
      <c r="O1529" s="11" t="str">
        <f>IF(Tabla134[[#This Row],[Item Visibility]]&lt;$U$15,"Poca visibilidad",IF(Tabla134[[#This Row],[Item Visibility]]&lt;$U$16,"Visibilidad media","Mayor visibilidad"))</f>
        <v>Visibilidad media</v>
      </c>
      <c r="P1529" s="11" t="str">
        <f>IF(Tabla134[[#This Row],[Rating]]&lt;2,"Muy Malo",IF(Tabla134[[#This Row],[Rating]]&lt;3,"Malo",IF(Tabla134[[#This Row],[Rating]]&lt;4,"Regular",IF(Tabla134[[#This Row],[Rating]]&lt;5,"Bueno","Excelente"))))</f>
        <v>Bueno</v>
      </c>
    </row>
    <row r="1530" spans="1:16" x14ac:dyDescent="0.2">
      <c r="A1530" s="7" t="s">
        <v>6</v>
      </c>
      <c r="B1530" s="7" t="s">
        <v>1508</v>
      </c>
      <c r="C1530" s="7" t="s">
        <v>10</v>
      </c>
      <c r="D1530" s="8">
        <v>2016</v>
      </c>
      <c r="E1530" s="7" t="s">
        <v>1114</v>
      </c>
      <c r="F1530" s="7" t="s">
        <v>8</v>
      </c>
      <c r="G1530" s="7" t="s">
        <v>702</v>
      </c>
      <c r="H1530" s="7" t="s">
        <v>7</v>
      </c>
      <c r="I1530" s="9">
        <v>0</v>
      </c>
      <c r="J1530" s="10">
        <v>227.46940000000001</v>
      </c>
      <c r="K1530" s="11">
        <v>4.3</v>
      </c>
      <c r="L1530" s="11" t="str">
        <f>IF(Tabla134[[#This Row],[Item Weight]]&lt;$U$12,"Poco Peso",IF(Tabla134[[#This Row],[Item Weight]]&lt;$U$13,"Peso Medio","Peso Alto"))</f>
        <v>Poco Peso</v>
      </c>
      <c r="M1530" s="7">
        <v>6.78</v>
      </c>
      <c r="N1530" s="11">
        <f>IF(Tabla134[[#This Row],[Item Weight (Nulos)]]="",VLOOKUP(Tabla134[[#This Row],[Item Identifier]],'Tabla para Nulos'!$A$3:$B$1563,2,FALSE),Tabla134[[#This Row],[Item Weight (Nulos)]])</f>
        <v>6.78</v>
      </c>
      <c r="O1530" s="11" t="str">
        <f>IF(Tabla134[[#This Row],[Item Visibility]]&lt;$U$15,"Poca visibilidad",IF(Tabla134[[#This Row],[Item Visibility]]&lt;$U$16,"Visibilidad media","Mayor visibilidad"))</f>
        <v>Poca visibilidad</v>
      </c>
      <c r="P1530" s="11" t="str">
        <f>IF(Tabla134[[#This Row],[Rating]]&lt;2,"Muy Malo",IF(Tabla134[[#This Row],[Rating]]&lt;3,"Malo",IF(Tabla134[[#This Row],[Rating]]&lt;4,"Regular",IF(Tabla134[[#This Row],[Rating]]&lt;5,"Bueno","Excelente"))))</f>
        <v>Bueno</v>
      </c>
    </row>
    <row r="1531" spans="1:16" x14ac:dyDescent="0.2">
      <c r="A1531" s="7" t="s">
        <v>6</v>
      </c>
      <c r="B1531" s="7" t="s">
        <v>1442</v>
      </c>
      <c r="C1531" s="7" t="s">
        <v>10</v>
      </c>
      <c r="D1531" s="8">
        <v>2016</v>
      </c>
      <c r="E1531" s="7" t="s">
        <v>1114</v>
      </c>
      <c r="F1531" s="7" t="s">
        <v>8</v>
      </c>
      <c r="G1531" s="7" t="s">
        <v>702</v>
      </c>
      <c r="H1531" s="7" t="s">
        <v>7</v>
      </c>
      <c r="I1531" s="9">
        <v>4.6771476999999999E-2</v>
      </c>
      <c r="J1531" s="10">
        <v>173.94220000000001</v>
      </c>
      <c r="K1531" s="11">
        <v>4.3</v>
      </c>
      <c r="L1531" s="11" t="str">
        <f>IF(Tabla134[[#This Row],[Item Weight]]&lt;$U$12,"Poco Peso",IF(Tabla134[[#This Row],[Item Weight]]&lt;$U$13,"Peso Medio","Peso Alto"))</f>
        <v>Poco Peso</v>
      </c>
      <c r="M1531" s="7">
        <v>8.77</v>
      </c>
      <c r="N1531" s="11">
        <f>IF(Tabla134[[#This Row],[Item Weight (Nulos)]]="",VLOOKUP(Tabla134[[#This Row],[Item Identifier]],'Tabla para Nulos'!$A$3:$B$1563,2,FALSE),Tabla134[[#This Row],[Item Weight (Nulos)]])</f>
        <v>8.77</v>
      </c>
      <c r="O1531" s="11" t="str">
        <f>IF(Tabla134[[#This Row],[Item Visibility]]&lt;$U$15,"Poca visibilidad",IF(Tabla134[[#This Row],[Item Visibility]]&lt;$U$16,"Visibilidad media","Mayor visibilidad"))</f>
        <v>Visibilidad media</v>
      </c>
      <c r="P1531" s="11" t="str">
        <f>IF(Tabla134[[#This Row],[Rating]]&lt;2,"Muy Malo",IF(Tabla134[[#This Row],[Rating]]&lt;3,"Malo",IF(Tabla134[[#This Row],[Rating]]&lt;4,"Regular",IF(Tabla134[[#This Row],[Rating]]&lt;5,"Bueno","Excelente"))))</f>
        <v>Bueno</v>
      </c>
    </row>
    <row r="1532" spans="1:16" x14ac:dyDescent="0.2">
      <c r="A1532" s="7" t="s">
        <v>6</v>
      </c>
      <c r="B1532" s="7" t="s">
        <v>941</v>
      </c>
      <c r="C1532" s="7" t="s">
        <v>10</v>
      </c>
      <c r="D1532" s="8">
        <v>2016</v>
      </c>
      <c r="E1532" s="7" t="s">
        <v>1114</v>
      </c>
      <c r="F1532" s="7" t="s">
        <v>8</v>
      </c>
      <c r="G1532" s="7" t="s">
        <v>702</v>
      </c>
      <c r="H1532" s="7" t="s">
        <v>7</v>
      </c>
      <c r="I1532" s="9">
        <v>0.106327251</v>
      </c>
      <c r="J1532" s="10">
        <v>172.83959999999999</v>
      </c>
      <c r="K1532" s="11">
        <v>4.3</v>
      </c>
      <c r="L1532" s="11" t="str">
        <f>IF(Tabla134[[#This Row],[Item Weight]]&lt;$U$12,"Poco Peso",IF(Tabla134[[#This Row],[Item Weight]]&lt;$U$13,"Peso Medio","Peso Alto"))</f>
        <v>Peso Medio</v>
      </c>
      <c r="M1532" s="7">
        <v>12.3</v>
      </c>
      <c r="N1532" s="11">
        <f>IF(Tabla134[[#This Row],[Item Weight (Nulos)]]="",VLOOKUP(Tabla134[[#This Row],[Item Identifier]],'Tabla para Nulos'!$A$3:$B$1563,2,FALSE),Tabla134[[#This Row],[Item Weight (Nulos)]])</f>
        <v>12.3</v>
      </c>
      <c r="O1532" s="11" t="str">
        <f>IF(Tabla134[[#This Row],[Item Visibility]]&lt;$U$15,"Poca visibilidad",IF(Tabla134[[#This Row],[Item Visibility]]&lt;$U$16,"Visibilidad media","Mayor visibilidad"))</f>
        <v>Mayor visibilidad</v>
      </c>
      <c r="P1532" s="11" t="str">
        <f>IF(Tabla134[[#This Row],[Rating]]&lt;2,"Muy Malo",IF(Tabla134[[#This Row],[Rating]]&lt;3,"Malo",IF(Tabla134[[#This Row],[Rating]]&lt;4,"Regular",IF(Tabla134[[#This Row],[Rating]]&lt;5,"Bueno","Excelente"))))</f>
        <v>Bueno</v>
      </c>
    </row>
    <row r="1533" spans="1:16" x14ac:dyDescent="0.2">
      <c r="A1533" s="7" t="s">
        <v>6</v>
      </c>
      <c r="B1533" s="7" t="s">
        <v>813</v>
      </c>
      <c r="C1533" s="7" t="s">
        <v>10</v>
      </c>
      <c r="D1533" s="8">
        <v>2016</v>
      </c>
      <c r="E1533" s="7" t="s">
        <v>1114</v>
      </c>
      <c r="F1533" s="7" t="s">
        <v>8</v>
      </c>
      <c r="G1533" s="7" t="s">
        <v>702</v>
      </c>
      <c r="H1533" s="7" t="s">
        <v>7</v>
      </c>
      <c r="I1533" s="9">
        <v>5.8827382999999997E-2</v>
      </c>
      <c r="J1533" s="10">
        <v>172.2448</v>
      </c>
      <c r="K1533" s="11">
        <v>4.3</v>
      </c>
      <c r="L1533" s="11" t="str">
        <f>IF(Tabla134[[#This Row],[Item Weight]]&lt;$U$12,"Poco Peso",IF(Tabla134[[#This Row],[Item Weight]]&lt;$U$13,"Peso Medio","Peso Alto"))</f>
        <v>Peso Medio</v>
      </c>
      <c r="M1533" s="7">
        <v>14.5</v>
      </c>
      <c r="N1533" s="11">
        <f>IF(Tabla134[[#This Row],[Item Weight (Nulos)]]="",VLOOKUP(Tabla134[[#This Row],[Item Identifier]],'Tabla para Nulos'!$A$3:$B$1563,2,FALSE),Tabla134[[#This Row],[Item Weight (Nulos)]])</f>
        <v>14.5</v>
      </c>
      <c r="O1533" s="11" t="str">
        <f>IF(Tabla134[[#This Row],[Item Visibility]]&lt;$U$15,"Poca visibilidad",IF(Tabla134[[#This Row],[Item Visibility]]&lt;$U$16,"Visibilidad media","Mayor visibilidad"))</f>
        <v>Visibilidad media</v>
      </c>
      <c r="P1533" s="11" t="str">
        <f>IF(Tabla134[[#This Row],[Rating]]&lt;2,"Muy Malo",IF(Tabla134[[#This Row],[Rating]]&lt;3,"Malo",IF(Tabla134[[#This Row],[Rating]]&lt;4,"Regular",IF(Tabla134[[#This Row],[Rating]]&lt;5,"Bueno","Excelente"))))</f>
        <v>Bueno</v>
      </c>
    </row>
    <row r="1534" spans="1:16" x14ac:dyDescent="0.2">
      <c r="A1534" s="7" t="s">
        <v>6</v>
      </c>
      <c r="B1534" s="7" t="s">
        <v>730</v>
      </c>
      <c r="C1534" s="7" t="s">
        <v>10</v>
      </c>
      <c r="D1534" s="8">
        <v>2016</v>
      </c>
      <c r="E1534" s="7" t="s">
        <v>1114</v>
      </c>
      <c r="F1534" s="7" t="s">
        <v>8</v>
      </c>
      <c r="G1534" s="7" t="s">
        <v>702</v>
      </c>
      <c r="H1534" s="7" t="s">
        <v>7</v>
      </c>
      <c r="I1534" s="9">
        <v>0.10377827000000001</v>
      </c>
      <c r="J1534" s="10">
        <v>175.6054</v>
      </c>
      <c r="K1534" s="11">
        <v>4.3</v>
      </c>
      <c r="L1534" s="11" t="str">
        <f>IF(Tabla134[[#This Row],[Item Weight]]&lt;$U$12,"Poco Peso",IF(Tabla134[[#This Row],[Item Weight]]&lt;$U$13,"Peso Medio","Peso Alto"))</f>
        <v>Peso Medio</v>
      </c>
      <c r="M1534" s="7">
        <v>15.2</v>
      </c>
      <c r="N1534" s="11">
        <f>IF(Tabla134[[#This Row],[Item Weight (Nulos)]]="",VLOOKUP(Tabla134[[#This Row],[Item Identifier]],'Tabla para Nulos'!$A$3:$B$1563,2,FALSE),Tabla134[[#This Row],[Item Weight (Nulos)]])</f>
        <v>15.2</v>
      </c>
      <c r="O1534" s="11" t="str">
        <f>IF(Tabla134[[#This Row],[Item Visibility]]&lt;$U$15,"Poca visibilidad",IF(Tabla134[[#This Row],[Item Visibility]]&lt;$U$16,"Visibilidad media","Mayor visibilidad"))</f>
        <v>Mayor visibilidad</v>
      </c>
      <c r="P1534" s="11" t="str">
        <f>IF(Tabla134[[#This Row],[Rating]]&lt;2,"Muy Malo",IF(Tabla134[[#This Row],[Rating]]&lt;3,"Malo",IF(Tabla134[[#This Row],[Rating]]&lt;4,"Regular",IF(Tabla134[[#This Row],[Rating]]&lt;5,"Bueno","Excelente"))))</f>
        <v>Bueno</v>
      </c>
    </row>
    <row r="1535" spans="1:16" x14ac:dyDescent="0.2">
      <c r="A1535" s="7" t="s">
        <v>6</v>
      </c>
      <c r="B1535" s="7" t="s">
        <v>1244</v>
      </c>
      <c r="C1535" s="7" t="s">
        <v>10</v>
      </c>
      <c r="D1535" s="8">
        <v>2016</v>
      </c>
      <c r="E1535" s="7" t="s">
        <v>1114</v>
      </c>
      <c r="F1535" s="7" t="s">
        <v>8</v>
      </c>
      <c r="G1535" s="7" t="s">
        <v>702</v>
      </c>
      <c r="H1535" s="7" t="s">
        <v>7</v>
      </c>
      <c r="I1535" s="9">
        <v>0.103449993</v>
      </c>
      <c r="J1535" s="10">
        <v>225.47200000000001</v>
      </c>
      <c r="K1535" s="11">
        <v>4.3</v>
      </c>
      <c r="L1535" s="11" t="str">
        <f>IF(Tabla134[[#This Row],[Item Weight]]&lt;$U$12,"Poco Peso",IF(Tabla134[[#This Row],[Item Weight]]&lt;$U$13,"Peso Medio","Peso Alto"))</f>
        <v>Peso Alto</v>
      </c>
      <c r="M1535" s="7">
        <v>19</v>
      </c>
      <c r="N1535" s="11">
        <f>IF(Tabla134[[#This Row],[Item Weight (Nulos)]]="",VLOOKUP(Tabla134[[#This Row],[Item Identifier]],'Tabla para Nulos'!$A$3:$B$1563,2,FALSE),Tabla134[[#This Row],[Item Weight (Nulos)]])</f>
        <v>19</v>
      </c>
      <c r="O1535" s="11" t="str">
        <f>IF(Tabla134[[#This Row],[Item Visibility]]&lt;$U$15,"Poca visibilidad",IF(Tabla134[[#This Row],[Item Visibility]]&lt;$U$16,"Visibilidad media","Mayor visibilidad"))</f>
        <v>Mayor visibilidad</v>
      </c>
      <c r="P1535" s="11" t="str">
        <f>IF(Tabla134[[#This Row],[Rating]]&lt;2,"Muy Malo",IF(Tabla134[[#This Row],[Rating]]&lt;3,"Malo",IF(Tabla134[[#This Row],[Rating]]&lt;4,"Regular",IF(Tabla134[[#This Row],[Rating]]&lt;5,"Bueno","Excelente"))))</f>
        <v>Bueno</v>
      </c>
    </row>
    <row r="1536" spans="1:16" x14ac:dyDescent="0.2">
      <c r="A1536" s="7" t="s">
        <v>6</v>
      </c>
      <c r="B1536" s="7" t="s">
        <v>335</v>
      </c>
      <c r="C1536" s="7" t="s">
        <v>47</v>
      </c>
      <c r="D1536" s="8">
        <v>2016</v>
      </c>
      <c r="E1536" s="7" t="s">
        <v>1114</v>
      </c>
      <c r="F1536" s="7" t="s">
        <v>8</v>
      </c>
      <c r="G1536" s="7" t="s">
        <v>702</v>
      </c>
      <c r="H1536" s="7" t="s">
        <v>7</v>
      </c>
      <c r="I1536" s="9">
        <v>2.3530953E-2</v>
      </c>
      <c r="J1536" s="10">
        <v>223.54040000000001</v>
      </c>
      <c r="K1536" s="11">
        <v>4.3</v>
      </c>
      <c r="L1536" s="11" t="str">
        <f>IF(Tabla134[[#This Row],[Item Weight]]&lt;$U$12,"Poco Peso",IF(Tabla134[[#This Row],[Item Weight]]&lt;$U$13,"Peso Medio","Peso Alto"))</f>
        <v>Peso Medio</v>
      </c>
      <c r="M1536" s="7">
        <v>12.8</v>
      </c>
      <c r="N1536" s="11">
        <f>IF(Tabla134[[#This Row],[Item Weight (Nulos)]]="",VLOOKUP(Tabla134[[#This Row],[Item Identifier]],'Tabla para Nulos'!$A$3:$B$1563,2,FALSE),Tabla134[[#This Row],[Item Weight (Nulos)]])</f>
        <v>12.8</v>
      </c>
      <c r="O1536" s="11" t="str">
        <f>IF(Tabla134[[#This Row],[Item Visibility]]&lt;$U$15,"Poca visibilidad",IF(Tabla134[[#This Row],[Item Visibility]]&lt;$U$16,"Visibilidad media","Mayor visibilidad"))</f>
        <v>Poca visibilidad</v>
      </c>
      <c r="P1536" s="11" t="str">
        <f>IF(Tabla134[[#This Row],[Rating]]&lt;2,"Muy Malo",IF(Tabla134[[#This Row],[Rating]]&lt;3,"Malo",IF(Tabla134[[#This Row],[Rating]]&lt;4,"Regular",IF(Tabla134[[#This Row],[Rating]]&lt;5,"Bueno","Excelente"))))</f>
        <v>Bueno</v>
      </c>
    </row>
    <row r="1537" spans="1:16" x14ac:dyDescent="0.2">
      <c r="A1537" s="7" t="s">
        <v>6</v>
      </c>
      <c r="B1537" s="7" t="s">
        <v>1316</v>
      </c>
      <c r="C1537" s="7" t="s">
        <v>14</v>
      </c>
      <c r="D1537" s="8">
        <v>2016</v>
      </c>
      <c r="E1537" s="7" t="s">
        <v>1114</v>
      </c>
      <c r="F1537" s="7" t="s">
        <v>8</v>
      </c>
      <c r="G1537" s="7" t="s">
        <v>702</v>
      </c>
      <c r="H1537" s="7" t="s">
        <v>7</v>
      </c>
      <c r="I1537" s="9">
        <v>2.3496967000000001E-2</v>
      </c>
      <c r="J1537" s="10">
        <v>156.12880000000001</v>
      </c>
      <c r="K1537" s="11">
        <v>4.3</v>
      </c>
      <c r="L1537" s="11" t="str">
        <f>IF(Tabla134[[#This Row],[Item Weight]]&lt;$U$12,"Poco Peso",IF(Tabla134[[#This Row],[Item Weight]]&lt;$U$13,"Peso Medio","Peso Alto"))</f>
        <v>Poco Peso</v>
      </c>
      <c r="M1537" s="7">
        <v>5.6749999999999998</v>
      </c>
      <c r="N1537" s="11">
        <f>IF(Tabla134[[#This Row],[Item Weight (Nulos)]]="",VLOOKUP(Tabla134[[#This Row],[Item Identifier]],'Tabla para Nulos'!$A$3:$B$1563,2,FALSE),Tabla134[[#This Row],[Item Weight (Nulos)]])</f>
        <v>5.6749999999999998</v>
      </c>
      <c r="O1537" s="11" t="str">
        <f>IF(Tabla134[[#This Row],[Item Visibility]]&lt;$U$15,"Poca visibilidad",IF(Tabla134[[#This Row],[Item Visibility]]&lt;$U$16,"Visibilidad media","Mayor visibilidad"))</f>
        <v>Poca visibilidad</v>
      </c>
      <c r="P1537" s="11" t="str">
        <f>IF(Tabla134[[#This Row],[Rating]]&lt;2,"Muy Malo",IF(Tabla134[[#This Row],[Rating]]&lt;3,"Malo",IF(Tabla134[[#This Row],[Rating]]&lt;4,"Regular",IF(Tabla134[[#This Row],[Rating]]&lt;5,"Bueno","Excelente"))))</f>
        <v>Bueno</v>
      </c>
    </row>
    <row r="1538" spans="1:16" x14ac:dyDescent="0.2">
      <c r="A1538" s="7" t="s">
        <v>6</v>
      </c>
      <c r="B1538" s="7" t="s">
        <v>1461</v>
      </c>
      <c r="C1538" s="7" t="s">
        <v>14</v>
      </c>
      <c r="D1538" s="8">
        <v>2016</v>
      </c>
      <c r="E1538" s="7" t="s">
        <v>1114</v>
      </c>
      <c r="F1538" s="7" t="s">
        <v>8</v>
      </c>
      <c r="G1538" s="7" t="s">
        <v>702</v>
      </c>
      <c r="H1538" s="7" t="s">
        <v>7</v>
      </c>
      <c r="I1538" s="9">
        <v>3.5506141999999997E-2</v>
      </c>
      <c r="J1538" s="10">
        <v>112.45180000000001</v>
      </c>
      <c r="K1538" s="11">
        <v>4.3</v>
      </c>
      <c r="L1538" s="11" t="str">
        <f>IF(Tabla134[[#This Row],[Item Weight]]&lt;$U$12,"Poco Peso",IF(Tabla134[[#This Row],[Item Weight]]&lt;$U$13,"Peso Medio","Peso Alto"))</f>
        <v>Peso Medio</v>
      </c>
      <c r="M1538" s="7">
        <v>15.6</v>
      </c>
      <c r="N1538" s="11">
        <f>IF(Tabla134[[#This Row],[Item Weight (Nulos)]]="",VLOOKUP(Tabla134[[#This Row],[Item Identifier]],'Tabla para Nulos'!$A$3:$B$1563,2,FALSE),Tabla134[[#This Row],[Item Weight (Nulos)]])</f>
        <v>15.6</v>
      </c>
      <c r="O1538" s="11" t="str">
        <f>IF(Tabla134[[#This Row],[Item Visibility]]&lt;$U$15,"Poca visibilidad",IF(Tabla134[[#This Row],[Item Visibility]]&lt;$U$16,"Visibilidad media","Mayor visibilidad"))</f>
        <v>Visibilidad media</v>
      </c>
      <c r="P1538" s="11" t="str">
        <f>IF(Tabla134[[#This Row],[Rating]]&lt;2,"Muy Malo",IF(Tabla134[[#This Row],[Rating]]&lt;3,"Malo",IF(Tabla134[[#This Row],[Rating]]&lt;4,"Regular",IF(Tabla134[[#This Row],[Rating]]&lt;5,"Bueno","Excelente"))))</f>
        <v>Bueno</v>
      </c>
    </row>
    <row r="1539" spans="1:16" x14ac:dyDescent="0.2">
      <c r="A1539" s="7" t="s">
        <v>6</v>
      </c>
      <c r="B1539" s="7" t="s">
        <v>314</v>
      </c>
      <c r="C1539" s="7" t="s">
        <v>19</v>
      </c>
      <c r="D1539" s="8">
        <v>2016</v>
      </c>
      <c r="E1539" s="7" t="s">
        <v>1114</v>
      </c>
      <c r="F1539" s="7" t="s">
        <v>8</v>
      </c>
      <c r="G1539" s="7" t="s">
        <v>702</v>
      </c>
      <c r="H1539" s="7" t="s">
        <v>7</v>
      </c>
      <c r="I1539" s="9">
        <v>0.12792793099999999</v>
      </c>
      <c r="J1539" s="10">
        <v>184.89240000000001</v>
      </c>
      <c r="K1539" s="11">
        <v>4.3</v>
      </c>
      <c r="L1539" s="11" t="str">
        <f>IF(Tabla134[[#This Row],[Item Weight]]&lt;$U$12,"Poco Peso",IF(Tabla134[[#This Row],[Item Weight]]&lt;$U$13,"Peso Medio","Peso Alto"))</f>
        <v>Poco Peso</v>
      </c>
      <c r="M1539" s="7">
        <v>8.27</v>
      </c>
      <c r="N1539" s="11">
        <f>IF(Tabla134[[#This Row],[Item Weight (Nulos)]]="",VLOOKUP(Tabla134[[#This Row],[Item Identifier]],'Tabla para Nulos'!$A$3:$B$1563,2,FALSE),Tabla134[[#This Row],[Item Weight (Nulos)]])</f>
        <v>8.27</v>
      </c>
      <c r="O1539" s="11" t="str">
        <f>IF(Tabla134[[#This Row],[Item Visibility]]&lt;$U$15,"Poca visibilidad",IF(Tabla134[[#This Row],[Item Visibility]]&lt;$U$16,"Visibilidad media","Mayor visibilidad"))</f>
        <v>Mayor visibilidad</v>
      </c>
      <c r="P1539" s="11" t="str">
        <f>IF(Tabla134[[#This Row],[Rating]]&lt;2,"Muy Malo",IF(Tabla134[[#This Row],[Rating]]&lt;3,"Malo",IF(Tabla134[[#This Row],[Rating]]&lt;4,"Regular",IF(Tabla134[[#This Row],[Rating]]&lt;5,"Bueno","Excelente"))))</f>
        <v>Bueno</v>
      </c>
    </row>
    <row r="1540" spans="1:16" x14ac:dyDescent="0.2">
      <c r="A1540" s="7" t="s">
        <v>6</v>
      </c>
      <c r="B1540" s="7" t="s">
        <v>926</v>
      </c>
      <c r="C1540" s="7" t="s">
        <v>122</v>
      </c>
      <c r="D1540" s="8">
        <v>2016</v>
      </c>
      <c r="E1540" s="7" t="s">
        <v>1114</v>
      </c>
      <c r="F1540" s="7" t="s">
        <v>8</v>
      </c>
      <c r="G1540" s="7" t="s">
        <v>702</v>
      </c>
      <c r="H1540" s="7" t="s">
        <v>7</v>
      </c>
      <c r="I1540" s="9">
        <v>6.4618975999999995E-2</v>
      </c>
      <c r="J1540" s="10">
        <v>89.880399999999995</v>
      </c>
      <c r="K1540" s="11">
        <v>4.3</v>
      </c>
      <c r="L1540" s="11" t="str">
        <f>IF(Tabla134[[#This Row],[Item Weight]]&lt;$U$12,"Poco Peso",IF(Tabla134[[#This Row],[Item Weight]]&lt;$U$13,"Peso Medio","Peso Alto"))</f>
        <v>Peso Medio</v>
      </c>
      <c r="M1540" s="7">
        <v>12.3</v>
      </c>
      <c r="N1540" s="11">
        <f>IF(Tabla134[[#This Row],[Item Weight (Nulos)]]="",VLOOKUP(Tabla134[[#This Row],[Item Identifier]],'Tabla para Nulos'!$A$3:$B$1563,2,FALSE),Tabla134[[#This Row],[Item Weight (Nulos)]])</f>
        <v>12.3</v>
      </c>
      <c r="O1540" s="11" t="str">
        <f>IF(Tabla134[[#This Row],[Item Visibility]]&lt;$U$15,"Poca visibilidad",IF(Tabla134[[#This Row],[Item Visibility]]&lt;$U$16,"Visibilidad media","Mayor visibilidad"))</f>
        <v>Visibilidad media</v>
      </c>
      <c r="P1540" s="11" t="str">
        <f>IF(Tabla134[[#This Row],[Rating]]&lt;2,"Muy Malo",IF(Tabla134[[#This Row],[Rating]]&lt;3,"Malo",IF(Tabla134[[#This Row],[Rating]]&lt;4,"Regular",IF(Tabla134[[#This Row],[Rating]]&lt;5,"Bueno","Excelente"))))</f>
        <v>Bueno</v>
      </c>
    </row>
    <row r="1541" spans="1:16" x14ac:dyDescent="0.2">
      <c r="A1541" s="7" t="s">
        <v>6</v>
      </c>
      <c r="B1541" s="7" t="s">
        <v>1420</v>
      </c>
      <c r="C1541" s="7" t="s">
        <v>25</v>
      </c>
      <c r="D1541" s="8">
        <v>2016</v>
      </c>
      <c r="E1541" s="7" t="s">
        <v>1114</v>
      </c>
      <c r="F1541" s="7" t="s">
        <v>8</v>
      </c>
      <c r="G1541" s="7" t="s">
        <v>702</v>
      </c>
      <c r="H1541" s="7" t="s">
        <v>7</v>
      </c>
      <c r="I1541" s="9">
        <v>3.2177404999999999E-2</v>
      </c>
      <c r="J1541" s="10">
        <v>185.42400000000001</v>
      </c>
      <c r="K1541" s="11">
        <v>4.3</v>
      </c>
      <c r="L1541" s="11" t="str">
        <f>IF(Tabla134[[#This Row],[Item Weight]]&lt;$U$12,"Poco Peso",IF(Tabla134[[#This Row],[Item Weight]]&lt;$U$13,"Peso Medio","Peso Alto"))</f>
        <v>Poco Peso</v>
      </c>
      <c r="M1541" s="7">
        <v>5.46</v>
      </c>
      <c r="N1541" s="11">
        <f>IF(Tabla134[[#This Row],[Item Weight (Nulos)]]="",VLOOKUP(Tabla134[[#This Row],[Item Identifier]],'Tabla para Nulos'!$A$3:$B$1563,2,FALSE),Tabla134[[#This Row],[Item Weight (Nulos)]])</f>
        <v>5.46</v>
      </c>
      <c r="O1541" s="11" t="str">
        <f>IF(Tabla134[[#This Row],[Item Visibility]]&lt;$U$15,"Poca visibilidad",IF(Tabla134[[#This Row],[Item Visibility]]&lt;$U$16,"Visibilidad media","Mayor visibilidad"))</f>
        <v>Visibilidad media</v>
      </c>
      <c r="P1541" s="11" t="str">
        <f>IF(Tabla134[[#This Row],[Rating]]&lt;2,"Muy Malo",IF(Tabla134[[#This Row],[Rating]]&lt;3,"Malo",IF(Tabla134[[#This Row],[Rating]]&lt;4,"Regular",IF(Tabla134[[#This Row],[Rating]]&lt;5,"Bueno","Excelente"))))</f>
        <v>Bueno</v>
      </c>
    </row>
    <row r="1542" spans="1:16" x14ac:dyDescent="0.2">
      <c r="A1542" s="7" t="s">
        <v>124</v>
      </c>
      <c r="B1542" s="7" t="s">
        <v>866</v>
      </c>
      <c r="C1542" s="7" t="s">
        <v>171</v>
      </c>
      <c r="D1542" s="8">
        <v>2015</v>
      </c>
      <c r="E1542" s="7" t="s">
        <v>922</v>
      </c>
      <c r="F1542" s="7" t="s">
        <v>796</v>
      </c>
      <c r="G1542" s="7" t="s">
        <v>1</v>
      </c>
      <c r="H1542" s="7" t="s">
        <v>7</v>
      </c>
      <c r="I1542" s="9">
        <v>4.1374909000000001E-2</v>
      </c>
      <c r="J1542" s="10">
        <v>89.251400000000004</v>
      </c>
      <c r="K1542" s="11">
        <v>4.3</v>
      </c>
      <c r="L1542" s="11" t="str">
        <f>IF(Tabla134[[#This Row],[Item Weight]]&lt;$U$12,"Poco Peso",IF(Tabla134[[#This Row],[Item Weight]]&lt;$U$13,"Peso Medio","Peso Alto"))</f>
        <v>Peso Alto</v>
      </c>
      <c r="M1542" s="7">
        <v>19.600000000000001</v>
      </c>
      <c r="N1542" s="11">
        <f>IF(Tabla134[[#This Row],[Item Weight (Nulos)]]="",VLOOKUP(Tabla134[[#This Row],[Item Identifier]],'Tabla para Nulos'!$A$3:$B$1563,2,FALSE),Tabla134[[#This Row],[Item Weight (Nulos)]])</f>
        <v>19.600000000000001</v>
      </c>
      <c r="O1542" s="11" t="str">
        <f>IF(Tabla134[[#This Row],[Item Visibility]]&lt;$U$15,"Poca visibilidad",IF(Tabla134[[#This Row],[Item Visibility]]&lt;$U$16,"Visibilidad media","Mayor visibilidad"))</f>
        <v>Visibilidad media</v>
      </c>
      <c r="P1542" s="11" t="str">
        <f>IF(Tabla134[[#This Row],[Rating]]&lt;2,"Muy Malo",IF(Tabla134[[#This Row],[Rating]]&lt;3,"Malo",IF(Tabla134[[#This Row],[Rating]]&lt;4,"Regular",IF(Tabla134[[#This Row],[Rating]]&lt;5,"Bueno","Excelente"))))</f>
        <v>Bueno</v>
      </c>
    </row>
    <row r="1543" spans="1:16" x14ac:dyDescent="0.2">
      <c r="A1543" s="7" t="s">
        <v>124</v>
      </c>
      <c r="B1543" s="7" t="s">
        <v>397</v>
      </c>
      <c r="C1543" s="7" t="s">
        <v>19</v>
      </c>
      <c r="D1543" s="8">
        <v>2020</v>
      </c>
      <c r="E1543" s="7" t="s">
        <v>919</v>
      </c>
      <c r="F1543" s="7" t="s">
        <v>796</v>
      </c>
      <c r="G1543" s="7" t="s">
        <v>1</v>
      </c>
      <c r="H1543" s="7" t="s">
        <v>7</v>
      </c>
      <c r="I1543" s="9">
        <v>4.2123242999999998E-2</v>
      </c>
      <c r="J1543" s="10">
        <v>32.090000000000003</v>
      </c>
      <c r="K1543" s="11">
        <v>4.3</v>
      </c>
      <c r="L1543" s="11" t="str">
        <f>IF(Tabla134[[#This Row],[Item Weight]]&lt;$U$12,"Poco Peso",IF(Tabla134[[#This Row],[Item Weight]]&lt;$U$13,"Peso Medio","Peso Alto"))</f>
        <v>Peso Medio</v>
      </c>
      <c r="M1543" s="7">
        <v>9.5</v>
      </c>
      <c r="N1543" s="11">
        <f>IF(Tabla134[[#This Row],[Item Weight (Nulos)]]="",VLOOKUP(Tabla134[[#This Row],[Item Identifier]],'Tabla para Nulos'!$A$3:$B$1563,2,FALSE),Tabla134[[#This Row],[Item Weight (Nulos)]])</f>
        <v>9.5</v>
      </c>
      <c r="O1543" s="11" t="str">
        <f>IF(Tabla134[[#This Row],[Item Visibility]]&lt;$U$15,"Poca visibilidad",IF(Tabla134[[#This Row],[Item Visibility]]&lt;$U$16,"Visibilidad media","Mayor visibilidad"))</f>
        <v>Visibilidad media</v>
      </c>
      <c r="P1543" s="11" t="str">
        <f>IF(Tabla134[[#This Row],[Rating]]&lt;2,"Muy Malo",IF(Tabla134[[#This Row],[Rating]]&lt;3,"Malo",IF(Tabla134[[#This Row],[Rating]]&lt;4,"Regular",IF(Tabla134[[#This Row],[Rating]]&lt;5,"Bueno","Excelente"))))</f>
        <v>Bueno</v>
      </c>
    </row>
    <row r="1544" spans="1:16" x14ac:dyDescent="0.2">
      <c r="A1544" s="7" t="s">
        <v>124</v>
      </c>
      <c r="B1544" s="7" t="s">
        <v>1188</v>
      </c>
      <c r="C1544" s="7" t="s">
        <v>28</v>
      </c>
      <c r="D1544" s="8">
        <v>2015</v>
      </c>
      <c r="E1544" s="7" t="s">
        <v>922</v>
      </c>
      <c r="F1544" s="7" t="s">
        <v>796</v>
      </c>
      <c r="G1544" s="7" t="s">
        <v>1</v>
      </c>
      <c r="H1544" s="7" t="s">
        <v>7</v>
      </c>
      <c r="I1544" s="9">
        <v>0.115107028</v>
      </c>
      <c r="J1544" s="10">
        <v>222.01140000000001</v>
      </c>
      <c r="K1544" s="11">
        <v>4.3</v>
      </c>
      <c r="L1544" s="11" t="str">
        <f>IF(Tabla134[[#This Row],[Item Weight]]&lt;$U$12,"Poco Peso",IF(Tabla134[[#This Row],[Item Weight]]&lt;$U$13,"Peso Medio","Peso Alto"))</f>
        <v>Peso Medio</v>
      </c>
      <c r="M1544" s="7">
        <v>12.1</v>
      </c>
      <c r="N1544" s="11">
        <f>IF(Tabla134[[#This Row],[Item Weight (Nulos)]]="",VLOOKUP(Tabla134[[#This Row],[Item Identifier]],'Tabla para Nulos'!$A$3:$B$1563,2,FALSE),Tabla134[[#This Row],[Item Weight (Nulos)]])</f>
        <v>12.1</v>
      </c>
      <c r="O1544" s="11" t="str">
        <f>IF(Tabla134[[#This Row],[Item Visibility]]&lt;$U$15,"Poca visibilidad",IF(Tabla134[[#This Row],[Item Visibility]]&lt;$U$16,"Visibilidad media","Mayor visibilidad"))</f>
        <v>Mayor visibilidad</v>
      </c>
      <c r="P1544" s="11" t="str">
        <f>IF(Tabla134[[#This Row],[Rating]]&lt;2,"Muy Malo",IF(Tabla134[[#This Row],[Rating]]&lt;3,"Malo",IF(Tabla134[[#This Row],[Rating]]&lt;4,"Regular",IF(Tabla134[[#This Row],[Rating]]&lt;5,"Bueno","Excelente"))))</f>
        <v>Bueno</v>
      </c>
    </row>
    <row r="1545" spans="1:16" x14ac:dyDescent="0.2">
      <c r="A1545" s="7" t="s">
        <v>124</v>
      </c>
      <c r="B1545" s="7" t="s">
        <v>786</v>
      </c>
      <c r="C1545" s="7" t="s">
        <v>28</v>
      </c>
      <c r="D1545" s="8">
        <v>2015</v>
      </c>
      <c r="E1545" s="7" t="s">
        <v>922</v>
      </c>
      <c r="F1545" s="7" t="s">
        <v>796</v>
      </c>
      <c r="G1545" s="7" t="s">
        <v>1</v>
      </c>
      <c r="H1545" s="7" t="s">
        <v>7</v>
      </c>
      <c r="I1545" s="9">
        <v>9.3652167999999994E-2</v>
      </c>
      <c r="J1545" s="10">
        <v>141.5812</v>
      </c>
      <c r="K1545" s="11">
        <v>4.3</v>
      </c>
      <c r="L1545" s="11" t="str">
        <f>IF(Tabla134[[#This Row],[Item Weight]]&lt;$U$12,"Poco Peso",IF(Tabla134[[#This Row],[Item Weight]]&lt;$U$13,"Peso Medio","Peso Alto"))</f>
        <v>Peso Medio</v>
      </c>
      <c r="M1545" s="7">
        <v>14.85</v>
      </c>
      <c r="N1545" s="11">
        <f>IF(Tabla134[[#This Row],[Item Weight (Nulos)]]="",VLOOKUP(Tabla134[[#This Row],[Item Identifier]],'Tabla para Nulos'!$A$3:$B$1563,2,FALSE),Tabla134[[#This Row],[Item Weight (Nulos)]])</f>
        <v>14.85</v>
      </c>
      <c r="O1545" s="11" t="str">
        <f>IF(Tabla134[[#This Row],[Item Visibility]]&lt;$U$15,"Poca visibilidad",IF(Tabla134[[#This Row],[Item Visibility]]&lt;$U$16,"Visibilidad media","Mayor visibilidad"))</f>
        <v>Visibilidad media</v>
      </c>
      <c r="P1545" s="11" t="str">
        <f>IF(Tabla134[[#This Row],[Rating]]&lt;2,"Muy Malo",IF(Tabla134[[#This Row],[Rating]]&lt;3,"Malo",IF(Tabla134[[#This Row],[Rating]]&lt;4,"Regular",IF(Tabla134[[#This Row],[Rating]]&lt;5,"Bueno","Excelente"))))</f>
        <v>Bueno</v>
      </c>
    </row>
    <row r="1546" spans="1:16" x14ac:dyDescent="0.2">
      <c r="A1546" s="7" t="s">
        <v>124</v>
      </c>
      <c r="B1546" s="7" t="s">
        <v>682</v>
      </c>
      <c r="C1546" s="7" t="s">
        <v>28</v>
      </c>
      <c r="D1546" s="8">
        <v>2015</v>
      </c>
      <c r="E1546" s="7" t="s">
        <v>922</v>
      </c>
      <c r="F1546" s="7" t="s">
        <v>796</v>
      </c>
      <c r="G1546" s="7" t="s">
        <v>1</v>
      </c>
      <c r="H1546" s="7" t="s">
        <v>7</v>
      </c>
      <c r="I1546" s="9">
        <v>8.5581440000000002E-3</v>
      </c>
      <c r="J1546" s="10">
        <v>79.061800000000005</v>
      </c>
      <c r="K1546" s="11">
        <v>4.3</v>
      </c>
      <c r="L1546" s="11" t="str">
        <f>IF(Tabla134[[#This Row],[Item Weight]]&lt;$U$12,"Poco Peso",IF(Tabla134[[#This Row],[Item Weight]]&lt;$U$13,"Peso Medio","Peso Alto"))</f>
        <v>Peso Alto</v>
      </c>
      <c r="M1546" s="7">
        <v>18</v>
      </c>
      <c r="N1546" s="11">
        <f>IF(Tabla134[[#This Row],[Item Weight (Nulos)]]="",VLOOKUP(Tabla134[[#This Row],[Item Identifier]],'Tabla para Nulos'!$A$3:$B$1563,2,FALSE),Tabla134[[#This Row],[Item Weight (Nulos)]])</f>
        <v>18</v>
      </c>
      <c r="O1546" s="11" t="str">
        <f>IF(Tabla134[[#This Row],[Item Visibility]]&lt;$U$15,"Poca visibilidad",IF(Tabla134[[#This Row],[Item Visibility]]&lt;$U$16,"Visibilidad media","Mayor visibilidad"))</f>
        <v>Poca visibilidad</v>
      </c>
      <c r="P1546" s="11" t="str">
        <f>IF(Tabla134[[#This Row],[Rating]]&lt;2,"Muy Malo",IF(Tabla134[[#This Row],[Rating]]&lt;3,"Malo",IF(Tabla134[[#This Row],[Rating]]&lt;4,"Regular",IF(Tabla134[[#This Row],[Rating]]&lt;5,"Bueno","Excelente"))))</f>
        <v>Bueno</v>
      </c>
    </row>
    <row r="1547" spans="1:16" x14ac:dyDescent="0.2">
      <c r="A1547" s="7" t="s">
        <v>124</v>
      </c>
      <c r="B1547" s="7" t="s">
        <v>1301</v>
      </c>
      <c r="C1547" s="7" t="s">
        <v>25</v>
      </c>
      <c r="D1547" s="8">
        <v>2015</v>
      </c>
      <c r="E1547" s="7" t="s">
        <v>922</v>
      </c>
      <c r="F1547" s="7" t="s">
        <v>796</v>
      </c>
      <c r="G1547" s="7" t="s">
        <v>1</v>
      </c>
      <c r="H1547" s="7" t="s">
        <v>7</v>
      </c>
      <c r="I1547" s="9">
        <v>2.1629781000000001E-2</v>
      </c>
      <c r="J1547" s="10">
        <v>51.998199999999997</v>
      </c>
      <c r="K1547" s="11">
        <v>4.3</v>
      </c>
      <c r="L1547" s="11" t="str">
        <f>IF(Tabla134[[#This Row],[Item Weight]]&lt;$U$12,"Poco Peso",IF(Tabla134[[#This Row],[Item Weight]]&lt;$U$13,"Peso Medio","Peso Alto"))</f>
        <v>Poco Peso</v>
      </c>
      <c r="M1547" s="7">
        <v>8.6449999999999996</v>
      </c>
      <c r="N1547" s="11">
        <f>IF(Tabla134[[#This Row],[Item Weight (Nulos)]]="",VLOOKUP(Tabla134[[#This Row],[Item Identifier]],'Tabla para Nulos'!$A$3:$B$1563,2,FALSE),Tabla134[[#This Row],[Item Weight (Nulos)]])</f>
        <v>8.6449999999999996</v>
      </c>
      <c r="O1547" s="11" t="str">
        <f>IF(Tabla134[[#This Row],[Item Visibility]]&lt;$U$15,"Poca visibilidad",IF(Tabla134[[#This Row],[Item Visibility]]&lt;$U$16,"Visibilidad media","Mayor visibilidad"))</f>
        <v>Poca visibilidad</v>
      </c>
      <c r="P1547" s="11" t="str">
        <f>IF(Tabla134[[#This Row],[Rating]]&lt;2,"Muy Malo",IF(Tabla134[[#This Row],[Rating]]&lt;3,"Malo",IF(Tabla134[[#This Row],[Rating]]&lt;4,"Regular",IF(Tabla134[[#This Row],[Rating]]&lt;5,"Bueno","Excelente"))))</f>
        <v>Bueno</v>
      </c>
    </row>
    <row r="1548" spans="1:16" x14ac:dyDescent="0.2">
      <c r="A1548" s="7" t="s">
        <v>124</v>
      </c>
      <c r="B1548" s="7" t="s">
        <v>26</v>
      </c>
      <c r="C1548" s="7" t="s">
        <v>25</v>
      </c>
      <c r="D1548" s="8">
        <v>2015</v>
      </c>
      <c r="E1548" s="7" t="s">
        <v>922</v>
      </c>
      <c r="F1548" s="7" t="s">
        <v>796</v>
      </c>
      <c r="G1548" s="7" t="s">
        <v>1</v>
      </c>
      <c r="H1548" s="7" t="s">
        <v>7</v>
      </c>
      <c r="I1548" s="9">
        <v>7.2986772000000005E-2</v>
      </c>
      <c r="J1548" s="10">
        <v>78.898600000000002</v>
      </c>
      <c r="K1548" s="11">
        <v>4.3</v>
      </c>
      <c r="L1548" s="11" t="str">
        <f>IF(Tabla134[[#This Row],[Item Weight]]&lt;$U$12,"Poco Peso",IF(Tabla134[[#This Row],[Item Weight]]&lt;$U$13,"Peso Medio","Peso Alto"))</f>
        <v>Peso Alto</v>
      </c>
      <c r="M1548" s="7">
        <v>17.25</v>
      </c>
      <c r="N1548" s="11">
        <f>IF(Tabla134[[#This Row],[Item Weight (Nulos)]]="",VLOOKUP(Tabla134[[#This Row],[Item Identifier]],'Tabla para Nulos'!$A$3:$B$1563,2,FALSE),Tabla134[[#This Row],[Item Weight (Nulos)]])</f>
        <v>17.25</v>
      </c>
      <c r="O1548" s="11" t="str">
        <f>IF(Tabla134[[#This Row],[Item Visibility]]&lt;$U$15,"Poca visibilidad",IF(Tabla134[[#This Row],[Item Visibility]]&lt;$U$16,"Visibilidad media","Mayor visibilidad"))</f>
        <v>Visibilidad media</v>
      </c>
      <c r="P1548" s="11" t="str">
        <f>IF(Tabla134[[#This Row],[Rating]]&lt;2,"Muy Malo",IF(Tabla134[[#This Row],[Rating]]&lt;3,"Malo",IF(Tabla134[[#This Row],[Rating]]&lt;4,"Regular",IF(Tabla134[[#This Row],[Rating]]&lt;5,"Bueno","Excelente"))))</f>
        <v>Bueno</v>
      </c>
    </row>
    <row r="1549" spans="1:16" x14ac:dyDescent="0.2">
      <c r="A1549" s="7" t="s">
        <v>124</v>
      </c>
      <c r="B1549" s="7" t="s">
        <v>1427</v>
      </c>
      <c r="C1549" s="7" t="s">
        <v>17</v>
      </c>
      <c r="D1549" s="8">
        <v>2015</v>
      </c>
      <c r="E1549" s="7" t="s">
        <v>922</v>
      </c>
      <c r="F1549" s="7" t="s">
        <v>796</v>
      </c>
      <c r="G1549" s="7" t="s">
        <v>1</v>
      </c>
      <c r="H1549" s="7" t="s">
        <v>7</v>
      </c>
      <c r="I1549" s="9">
        <v>9.3574769000000002E-2</v>
      </c>
      <c r="J1549" s="10">
        <v>199.4426</v>
      </c>
      <c r="K1549" s="11">
        <v>4.3</v>
      </c>
      <c r="L1549" s="11" t="str">
        <f>IF(Tabla134[[#This Row],[Item Weight]]&lt;$U$12,"Poco Peso",IF(Tabla134[[#This Row],[Item Weight]]&lt;$U$13,"Peso Medio","Peso Alto"))</f>
        <v>Poco Peso</v>
      </c>
      <c r="M1549" s="7">
        <v>6.6150000000000002</v>
      </c>
      <c r="N1549" s="11">
        <f>IF(Tabla134[[#This Row],[Item Weight (Nulos)]]="",VLOOKUP(Tabla134[[#This Row],[Item Identifier]],'Tabla para Nulos'!$A$3:$B$1563,2,FALSE),Tabla134[[#This Row],[Item Weight (Nulos)]])</f>
        <v>6.6150000000000002</v>
      </c>
      <c r="O1549" s="11" t="str">
        <f>IF(Tabla134[[#This Row],[Item Visibility]]&lt;$U$15,"Poca visibilidad",IF(Tabla134[[#This Row],[Item Visibility]]&lt;$U$16,"Visibilidad media","Mayor visibilidad"))</f>
        <v>Visibilidad media</v>
      </c>
      <c r="P1549" s="11" t="str">
        <f>IF(Tabla134[[#This Row],[Rating]]&lt;2,"Muy Malo",IF(Tabla134[[#This Row],[Rating]]&lt;3,"Malo",IF(Tabla134[[#This Row],[Rating]]&lt;4,"Regular",IF(Tabla134[[#This Row],[Rating]]&lt;5,"Bueno","Excelente"))))</f>
        <v>Bueno</v>
      </c>
    </row>
    <row r="1550" spans="1:16" x14ac:dyDescent="0.2">
      <c r="A1550" s="7" t="s">
        <v>124</v>
      </c>
      <c r="B1550" s="7" t="s">
        <v>1045</v>
      </c>
      <c r="C1550" s="7" t="s">
        <v>17</v>
      </c>
      <c r="D1550" s="8">
        <v>2015</v>
      </c>
      <c r="E1550" s="7" t="s">
        <v>922</v>
      </c>
      <c r="F1550" s="7" t="s">
        <v>796</v>
      </c>
      <c r="G1550" s="7" t="s">
        <v>1</v>
      </c>
      <c r="H1550" s="7" t="s">
        <v>7</v>
      </c>
      <c r="I1550" s="9">
        <v>1.1563024E-2</v>
      </c>
      <c r="J1550" s="10">
        <v>164.95259999999999</v>
      </c>
      <c r="K1550" s="11">
        <v>4.3</v>
      </c>
      <c r="L1550" s="11" t="str">
        <f>IF(Tabla134[[#This Row],[Item Weight]]&lt;$U$12,"Poco Peso",IF(Tabla134[[#This Row],[Item Weight]]&lt;$U$13,"Peso Medio","Peso Alto"))</f>
        <v>Peso Medio</v>
      </c>
      <c r="M1550" s="7">
        <v>12.1</v>
      </c>
      <c r="N1550" s="11">
        <f>IF(Tabla134[[#This Row],[Item Weight (Nulos)]]="",VLOOKUP(Tabla134[[#This Row],[Item Identifier]],'Tabla para Nulos'!$A$3:$B$1563,2,FALSE),Tabla134[[#This Row],[Item Weight (Nulos)]])</f>
        <v>12.1</v>
      </c>
      <c r="O1550" s="11" t="str">
        <f>IF(Tabla134[[#This Row],[Item Visibility]]&lt;$U$15,"Poca visibilidad",IF(Tabla134[[#This Row],[Item Visibility]]&lt;$U$16,"Visibilidad media","Mayor visibilidad"))</f>
        <v>Poca visibilidad</v>
      </c>
      <c r="P1550" s="11" t="str">
        <f>IF(Tabla134[[#This Row],[Rating]]&lt;2,"Muy Malo",IF(Tabla134[[#This Row],[Rating]]&lt;3,"Malo",IF(Tabla134[[#This Row],[Rating]]&lt;4,"Regular",IF(Tabla134[[#This Row],[Rating]]&lt;5,"Bueno","Excelente"))))</f>
        <v>Bueno</v>
      </c>
    </row>
    <row r="1551" spans="1:16" x14ac:dyDescent="0.2">
      <c r="A1551" s="7" t="s">
        <v>124</v>
      </c>
      <c r="B1551" s="7" t="s">
        <v>490</v>
      </c>
      <c r="C1551" s="7" t="s">
        <v>17</v>
      </c>
      <c r="D1551" s="8">
        <v>2015</v>
      </c>
      <c r="E1551" s="7" t="s">
        <v>922</v>
      </c>
      <c r="F1551" s="7" t="s">
        <v>796</v>
      </c>
      <c r="G1551" s="7" t="s">
        <v>1</v>
      </c>
      <c r="H1551" s="7" t="s">
        <v>7</v>
      </c>
      <c r="I1551" s="9">
        <v>1.7821466000000001E-2</v>
      </c>
      <c r="J1551" s="10">
        <v>75.101200000000006</v>
      </c>
      <c r="K1551" s="11">
        <v>4.3</v>
      </c>
      <c r="L1551" s="11" t="str">
        <f>IF(Tabla134[[#This Row],[Item Weight]]&lt;$U$12,"Poco Peso",IF(Tabla134[[#This Row],[Item Weight]]&lt;$U$13,"Peso Medio","Peso Alto"))</f>
        <v>Peso Medio</v>
      </c>
      <c r="M1551" s="7">
        <v>13.35</v>
      </c>
      <c r="N1551" s="11">
        <f>IF(Tabla134[[#This Row],[Item Weight (Nulos)]]="",VLOOKUP(Tabla134[[#This Row],[Item Identifier]],'Tabla para Nulos'!$A$3:$B$1563,2,FALSE),Tabla134[[#This Row],[Item Weight (Nulos)]])</f>
        <v>13.35</v>
      </c>
      <c r="O1551" s="11" t="str">
        <f>IF(Tabla134[[#This Row],[Item Visibility]]&lt;$U$15,"Poca visibilidad",IF(Tabla134[[#This Row],[Item Visibility]]&lt;$U$16,"Visibilidad media","Mayor visibilidad"))</f>
        <v>Poca visibilidad</v>
      </c>
      <c r="P1551" s="11" t="str">
        <f>IF(Tabla134[[#This Row],[Rating]]&lt;2,"Muy Malo",IF(Tabla134[[#This Row],[Rating]]&lt;3,"Malo",IF(Tabla134[[#This Row],[Rating]]&lt;4,"Regular",IF(Tabla134[[#This Row],[Rating]]&lt;5,"Bueno","Excelente"))))</f>
        <v>Bueno</v>
      </c>
    </row>
    <row r="1552" spans="1:16" x14ac:dyDescent="0.2">
      <c r="A1552" s="7" t="s">
        <v>124</v>
      </c>
      <c r="B1552" s="7" t="s">
        <v>524</v>
      </c>
      <c r="C1552" s="7" t="s">
        <v>17</v>
      </c>
      <c r="D1552" s="8">
        <v>2015</v>
      </c>
      <c r="E1552" s="7" t="s">
        <v>922</v>
      </c>
      <c r="F1552" s="7" t="s">
        <v>796</v>
      </c>
      <c r="G1552" s="7" t="s">
        <v>1</v>
      </c>
      <c r="H1552" s="7" t="s">
        <v>7</v>
      </c>
      <c r="I1552" s="9">
        <v>2.2110425E-2</v>
      </c>
      <c r="J1552" s="10">
        <v>110.8886</v>
      </c>
      <c r="K1552" s="11">
        <v>4.3</v>
      </c>
      <c r="L1552" s="11" t="str">
        <f>IF(Tabla134[[#This Row],[Item Weight]]&lt;$U$12,"Poco Peso",IF(Tabla134[[#This Row],[Item Weight]]&lt;$U$13,"Peso Medio","Peso Alto"))</f>
        <v>Peso Medio</v>
      </c>
      <c r="M1552" s="7">
        <v>16.7</v>
      </c>
      <c r="N1552" s="11">
        <f>IF(Tabla134[[#This Row],[Item Weight (Nulos)]]="",VLOOKUP(Tabla134[[#This Row],[Item Identifier]],'Tabla para Nulos'!$A$3:$B$1563,2,FALSE),Tabla134[[#This Row],[Item Weight (Nulos)]])</f>
        <v>16.7</v>
      </c>
      <c r="O1552" s="11" t="str">
        <f>IF(Tabla134[[#This Row],[Item Visibility]]&lt;$U$15,"Poca visibilidad",IF(Tabla134[[#This Row],[Item Visibility]]&lt;$U$16,"Visibilidad media","Mayor visibilidad"))</f>
        <v>Poca visibilidad</v>
      </c>
      <c r="P1552" s="11" t="str">
        <f>IF(Tabla134[[#This Row],[Rating]]&lt;2,"Muy Malo",IF(Tabla134[[#This Row],[Rating]]&lt;3,"Malo",IF(Tabla134[[#This Row],[Rating]]&lt;4,"Regular",IF(Tabla134[[#This Row],[Rating]]&lt;5,"Bueno","Excelente"))))</f>
        <v>Bueno</v>
      </c>
    </row>
    <row r="1553" spans="1:16" x14ac:dyDescent="0.2">
      <c r="A1553" s="7" t="s">
        <v>124</v>
      </c>
      <c r="B1553" s="7" t="s">
        <v>242</v>
      </c>
      <c r="C1553" s="7" t="s">
        <v>71</v>
      </c>
      <c r="D1553" s="8">
        <v>2015</v>
      </c>
      <c r="E1553" s="7" t="s">
        <v>922</v>
      </c>
      <c r="F1553" s="7" t="s">
        <v>796</v>
      </c>
      <c r="G1553" s="7" t="s">
        <v>1</v>
      </c>
      <c r="H1553" s="7" t="s">
        <v>7</v>
      </c>
      <c r="I1553" s="9">
        <v>5.4856180000000003E-3</v>
      </c>
      <c r="J1553" s="10">
        <v>99.301599999999993</v>
      </c>
      <c r="K1553" s="11">
        <v>4.3</v>
      </c>
      <c r="L1553" s="11" t="str">
        <f>IF(Tabla134[[#This Row],[Item Weight]]&lt;$U$12,"Poco Peso",IF(Tabla134[[#This Row],[Item Weight]]&lt;$U$13,"Peso Medio","Peso Alto"))</f>
        <v>Peso Medio</v>
      </c>
      <c r="M1553" s="7">
        <v>8.89</v>
      </c>
      <c r="N1553" s="11">
        <f>IF(Tabla134[[#This Row],[Item Weight (Nulos)]]="",VLOOKUP(Tabla134[[#This Row],[Item Identifier]],'Tabla para Nulos'!$A$3:$B$1563,2,FALSE),Tabla134[[#This Row],[Item Weight (Nulos)]])</f>
        <v>8.89</v>
      </c>
      <c r="O1553" s="11" t="str">
        <f>IF(Tabla134[[#This Row],[Item Visibility]]&lt;$U$15,"Poca visibilidad",IF(Tabla134[[#This Row],[Item Visibility]]&lt;$U$16,"Visibilidad media","Mayor visibilidad"))</f>
        <v>Poca visibilidad</v>
      </c>
      <c r="P1553" s="11" t="str">
        <f>IF(Tabla134[[#This Row],[Rating]]&lt;2,"Muy Malo",IF(Tabla134[[#This Row],[Rating]]&lt;3,"Malo",IF(Tabla134[[#This Row],[Rating]]&lt;4,"Regular",IF(Tabla134[[#This Row],[Rating]]&lt;5,"Bueno","Excelente"))))</f>
        <v>Bueno</v>
      </c>
    </row>
    <row r="1554" spans="1:16" x14ac:dyDescent="0.2">
      <c r="A1554" s="7" t="s">
        <v>124</v>
      </c>
      <c r="B1554" s="7" t="s">
        <v>1297</v>
      </c>
      <c r="C1554" s="7" t="s">
        <v>71</v>
      </c>
      <c r="D1554" s="8">
        <v>2015</v>
      </c>
      <c r="E1554" s="7" t="s">
        <v>922</v>
      </c>
      <c r="F1554" s="7" t="s">
        <v>796</v>
      </c>
      <c r="G1554" s="7" t="s">
        <v>1</v>
      </c>
      <c r="H1554" s="7" t="s">
        <v>7</v>
      </c>
      <c r="I1554" s="9">
        <v>4.026424E-2</v>
      </c>
      <c r="J1554" s="10">
        <v>52.629800000000003</v>
      </c>
      <c r="K1554" s="11">
        <v>4.3</v>
      </c>
      <c r="L1554" s="11" t="str">
        <f>IF(Tabla134[[#This Row],[Item Weight]]&lt;$U$12,"Poco Peso",IF(Tabla134[[#This Row],[Item Weight]]&lt;$U$13,"Peso Medio","Peso Alto"))</f>
        <v>Peso Medio</v>
      </c>
      <c r="M1554" s="7">
        <v>8.9350000000000005</v>
      </c>
      <c r="N1554" s="11">
        <f>IF(Tabla134[[#This Row],[Item Weight (Nulos)]]="",VLOOKUP(Tabla134[[#This Row],[Item Identifier]],'Tabla para Nulos'!$A$3:$B$1563,2,FALSE),Tabla134[[#This Row],[Item Weight (Nulos)]])</f>
        <v>8.9350000000000005</v>
      </c>
      <c r="O1554" s="11" t="str">
        <f>IF(Tabla134[[#This Row],[Item Visibility]]&lt;$U$15,"Poca visibilidad",IF(Tabla134[[#This Row],[Item Visibility]]&lt;$U$16,"Visibilidad media","Mayor visibilidad"))</f>
        <v>Visibilidad media</v>
      </c>
      <c r="P1554" s="11" t="str">
        <f>IF(Tabla134[[#This Row],[Rating]]&lt;2,"Muy Malo",IF(Tabla134[[#This Row],[Rating]]&lt;3,"Malo",IF(Tabla134[[#This Row],[Rating]]&lt;4,"Regular",IF(Tabla134[[#This Row],[Rating]]&lt;5,"Bueno","Excelente"))))</f>
        <v>Bueno</v>
      </c>
    </row>
    <row r="1555" spans="1:16" x14ac:dyDescent="0.2">
      <c r="A1555" s="7" t="s">
        <v>124</v>
      </c>
      <c r="B1555" s="7" t="s">
        <v>778</v>
      </c>
      <c r="C1555" s="7" t="s">
        <v>71</v>
      </c>
      <c r="D1555" s="8">
        <v>2015</v>
      </c>
      <c r="E1555" s="7" t="s">
        <v>922</v>
      </c>
      <c r="F1555" s="7" t="s">
        <v>796</v>
      </c>
      <c r="G1555" s="7" t="s">
        <v>1</v>
      </c>
      <c r="H1555" s="7" t="s">
        <v>7</v>
      </c>
      <c r="I1555" s="9">
        <v>4.5295529000000001E-2</v>
      </c>
      <c r="J1555" s="10">
        <v>181.36600000000001</v>
      </c>
      <c r="K1555" s="11">
        <v>4.3</v>
      </c>
      <c r="L1555" s="11" t="str">
        <f>IF(Tabla134[[#This Row],[Item Weight]]&lt;$U$12,"Poco Peso",IF(Tabla134[[#This Row],[Item Weight]]&lt;$U$13,"Peso Medio","Peso Alto"))</f>
        <v>Peso Medio</v>
      </c>
      <c r="M1555" s="7">
        <v>15.7</v>
      </c>
      <c r="N1555" s="11">
        <f>IF(Tabla134[[#This Row],[Item Weight (Nulos)]]="",VLOOKUP(Tabla134[[#This Row],[Item Identifier]],'Tabla para Nulos'!$A$3:$B$1563,2,FALSE),Tabla134[[#This Row],[Item Weight (Nulos)]])</f>
        <v>15.7</v>
      </c>
      <c r="O1555" s="11" t="str">
        <f>IF(Tabla134[[#This Row],[Item Visibility]]&lt;$U$15,"Poca visibilidad",IF(Tabla134[[#This Row],[Item Visibility]]&lt;$U$16,"Visibilidad media","Mayor visibilidad"))</f>
        <v>Visibilidad media</v>
      </c>
      <c r="P1555" s="11" t="str">
        <f>IF(Tabla134[[#This Row],[Rating]]&lt;2,"Muy Malo",IF(Tabla134[[#This Row],[Rating]]&lt;3,"Malo",IF(Tabla134[[#This Row],[Rating]]&lt;4,"Regular",IF(Tabla134[[#This Row],[Rating]]&lt;5,"Bueno","Excelente"))))</f>
        <v>Bueno</v>
      </c>
    </row>
    <row r="1556" spans="1:16" x14ac:dyDescent="0.2">
      <c r="A1556" s="7" t="s">
        <v>124</v>
      </c>
      <c r="B1556" s="7" t="s">
        <v>891</v>
      </c>
      <c r="C1556" s="7" t="s">
        <v>71</v>
      </c>
      <c r="D1556" s="8">
        <v>2015</v>
      </c>
      <c r="E1556" s="7" t="s">
        <v>922</v>
      </c>
      <c r="F1556" s="7" t="s">
        <v>796</v>
      </c>
      <c r="G1556" s="7" t="s">
        <v>1</v>
      </c>
      <c r="H1556" s="7" t="s">
        <v>7</v>
      </c>
      <c r="I1556" s="9">
        <v>3.7479829999999999E-2</v>
      </c>
      <c r="J1556" s="10">
        <v>192.74780000000001</v>
      </c>
      <c r="K1556" s="11">
        <v>4.3</v>
      </c>
      <c r="L1556" s="11" t="str">
        <f>IF(Tabla134[[#This Row],[Item Weight]]&lt;$U$12,"Poco Peso",IF(Tabla134[[#This Row],[Item Weight]]&lt;$U$13,"Peso Medio","Peso Alto"))</f>
        <v>Peso Alto</v>
      </c>
      <c r="M1556" s="7">
        <v>20.85</v>
      </c>
      <c r="N1556" s="11">
        <f>IF(Tabla134[[#This Row],[Item Weight (Nulos)]]="",VLOOKUP(Tabla134[[#This Row],[Item Identifier]],'Tabla para Nulos'!$A$3:$B$1563,2,FALSE),Tabla134[[#This Row],[Item Weight (Nulos)]])</f>
        <v>20.85</v>
      </c>
      <c r="O1556" s="11" t="str">
        <f>IF(Tabla134[[#This Row],[Item Visibility]]&lt;$U$15,"Poca visibilidad",IF(Tabla134[[#This Row],[Item Visibility]]&lt;$U$16,"Visibilidad media","Mayor visibilidad"))</f>
        <v>Visibilidad media</v>
      </c>
      <c r="P1556" s="11" t="str">
        <f>IF(Tabla134[[#This Row],[Rating]]&lt;2,"Muy Malo",IF(Tabla134[[#This Row],[Rating]]&lt;3,"Malo",IF(Tabla134[[#This Row],[Rating]]&lt;4,"Regular",IF(Tabla134[[#This Row],[Rating]]&lt;5,"Bueno","Excelente"))))</f>
        <v>Bueno</v>
      </c>
    </row>
    <row r="1557" spans="1:16" x14ac:dyDescent="0.2">
      <c r="A1557" s="7" t="s">
        <v>124</v>
      </c>
      <c r="B1557" s="7" t="s">
        <v>1319</v>
      </c>
      <c r="C1557" s="7" t="s">
        <v>216</v>
      </c>
      <c r="D1557" s="8">
        <v>2015</v>
      </c>
      <c r="E1557" s="7" t="s">
        <v>922</v>
      </c>
      <c r="F1557" s="7" t="s">
        <v>796</v>
      </c>
      <c r="G1557" s="7" t="s">
        <v>1</v>
      </c>
      <c r="H1557" s="7" t="s">
        <v>7</v>
      </c>
      <c r="I1557" s="9">
        <v>3.5993779999999999E-3</v>
      </c>
      <c r="J1557" s="10">
        <v>152.2998</v>
      </c>
      <c r="K1557" s="11">
        <v>4.3</v>
      </c>
      <c r="L1557" s="11" t="str">
        <f>IF(Tabla134[[#This Row],[Item Weight]]&lt;$U$12,"Poco Peso",IF(Tabla134[[#This Row],[Item Weight]]&lt;$U$13,"Peso Medio","Peso Alto"))</f>
        <v>Poco Peso</v>
      </c>
      <c r="M1557" s="7">
        <v>5.88</v>
      </c>
      <c r="N1557" s="11">
        <f>IF(Tabla134[[#This Row],[Item Weight (Nulos)]]="",VLOOKUP(Tabla134[[#This Row],[Item Identifier]],'Tabla para Nulos'!$A$3:$B$1563,2,FALSE),Tabla134[[#This Row],[Item Weight (Nulos)]])</f>
        <v>5.88</v>
      </c>
      <c r="O1557" s="11" t="str">
        <f>IF(Tabla134[[#This Row],[Item Visibility]]&lt;$U$15,"Poca visibilidad",IF(Tabla134[[#This Row],[Item Visibility]]&lt;$U$16,"Visibilidad media","Mayor visibilidad"))</f>
        <v>Poca visibilidad</v>
      </c>
      <c r="P1557" s="11" t="str">
        <f>IF(Tabla134[[#This Row],[Rating]]&lt;2,"Muy Malo",IF(Tabla134[[#This Row],[Rating]]&lt;3,"Malo",IF(Tabla134[[#This Row],[Rating]]&lt;4,"Regular",IF(Tabla134[[#This Row],[Rating]]&lt;5,"Bueno","Excelente"))))</f>
        <v>Bueno</v>
      </c>
    </row>
    <row r="1558" spans="1:16" x14ac:dyDescent="0.2">
      <c r="A1558" s="7" t="s">
        <v>124</v>
      </c>
      <c r="B1558" s="7" t="s">
        <v>217</v>
      </c>
      <c r="C1558" s="7" t="s">
        <v>216</v>
      </c>
      <c r="D1558" s="8">
        <v>2015</v>
      </c>
      <c r="E1558" s="7" t="s">
        <v>922</v>
      </c>
      <c r="F1558" s="7" t="s">
        <v>796</v>
      </c>
      <c r="G1558" s="7" t="s">
        <v>1</v>
      </c>
      <c r="H1558" s="7" t="s">
        <v>7</v>
      </c>
      <c r="I1558" s="9">
        <v>7.1992202000000005E-2</v>
      </c>
      <c r="J1558" s="10">
        <v>38.3506</v>
      </c>
      <c r="K1558" s="11">
        <v>4.3</v>
      </c>
      <c r="L1558" s="11" t="str">
        <f>IF(Tabla134[[#This Row],[Item Weight]]&lt;$U$12,"Poco Peso",IF(Tabla134[[#This Row],[Item Weight]]&lt;$U$13,"Peso Medio","Peso Alto"))</f>
        <v>Poco Peso</v>
      </c>
      <c r="M1558" s="7">
        <v>8.3650000000000002</v>
      </c>
      <c r="N1558" s="11">
        <f>IF(Tabla134[[#This Row],[Item Weight (Nulos)]]="",VLOOKUP(Tabla134[[#This Row],[Item Identifier]],'Tabla para Nulos'!$A$3:$B$1563,2,FALSE),Tabla134[[#This Row],[Item Weight (Nulos)]])</f>
        <v>8.3650000000000002</v>
      </c>
      <c r="O1558" s="11" t="str">
        <f>IF(Tabla134[[#This Row],[Item Visibility]]&lt;$U$15,"Poca visibilidad",IF(Tabla134[[#This Row],[Item Visibility]]&lt;$U$16,"Visibilidad media","Mayor visibilidad"))</f>
        <v>Visibilidad media</v>
      </c>
      <c r="P1558" s="11" t="str">
        <f>IF(Tabla134[[#This Row],[Rating]]&lt;2,"Muy Malo",IF(Tabla134[[#This Row],[Rating]]&lt;3,"Malo",IF(Tabla134[[#This Row],[Rating]]&lt;4,"Regular",IF(Tabla134[[#This Row],[Rating]]&lt;5,"Bueno","Excelente"))))</f>
        <v>Bueno</v>
      </c>
    </row>
    <row r="1559" spans="1:16" x14ac:dyDescent="0.2">
      <c r="A1559" s="7" t="s">
        <v>124</v>
      </c>
      <c r="B1559" s="7" t="s">
        <v>464</v>
      </c>
      <c r="C1559" s="7" t="s">
        <v>216</v>
      </c>
      <c r="D1559" s="8">
        <v>2015</v>
      </c>
      <c r="E1559" s="7" t="s">
        <v>922</v>
      </c>
      <c r="F1559" s="7" t="s">
        <v>796</v>
      </c>
      <c r="G1559" s="7" t="s">
        <v>1</v>
      </c>
      <c r="H1559" s="7" t="s">
        <v>7</v>
      </c>
      <c r="I1559" s="9">
        <v>4.3874493000000001E-2</v>
      </c>
      <c r="J1559" s="10">
        <v>191.08459999999999</v>
      </c>
      <c r="K1559" s="11">
        <v>4.3</v>
      </c>
      <c r="L1559" s="11" t="str">
        <f>IF(Tabla134[[#This Row],[Item Weight]]&lt;$U$12,"Poco Peso",IF(Tabla134[[#This Row],[Item Weight]]&lt;$U$13,"Peso Medio","Peso Alto"))</f>
        <v>Peso Medio</v>
      </c>
      <c r="M1559" s="7">
        <v>9.3000000000000007</v>
      </c>
      <c r="N1559" s="11">
        <f>IF(Tabla134[[#This Row],[Item Weight (Nulos)]]="",VLOOKUP(Tabla134[[#This Row],[Item Identifier]],'Tabla para Nulos'!$A$3:$B$1563,2,FALSE),Tabla134[[#This Row],[Item Weight (Nulos)]])</f>
        <v>9.3000000000000007</v>
      </c>
      <c r="O1559" s="11" t="str">
        <f>IF(Tabla134[[#This Row],[Item Visibility]]&lt;$U$15,"Poca visibilidad",IF(Tabla134[[#This Row],[Item Visibility]]&lt;$U$16,"Visibilidad media","Mayor visibilidad"))</f>
        <v>Visibilidad media</v>
      </c>
      <c r="P1559" s="11" t="str">
        <f>IF(Tabla134[[#This Row],[Rating]]&lt;2,"Muy Malo",IF(Tabla134[[#This Row],[Rating]]&lt;3,"Malo",IF(Tabla134[[#This Row],[Rating]]&lt;4,"Regular",IF(Tabla134[[#This Row],[Rating]]&lt;5,"Bueno","Excelente"))))</f>
        <v>Bueno</v>
      </c>
    </row>
    <row r="1560" spans="1:16" x14ac:dyDescent="0.2">
      <c r="A1560" s="7" t="s">
        <v>124</v>
      </c>
      <c r="B1560" s="7" t="s">
        <v>772</v>
      </c>
      <c r="C1560" s="7" t="s">
        <v>216</v>
      </c>
      <c r="D1560" s="8">
        <v>2015</v>
      </c>
      <c r="E1560" s="7" t="s">
        <v>922</v>
      </c>
      <c r="F1560" s="7" t="s">
        <v>796</v>
      </c>
      <c r="G1560" s="7" t="s">
        <v>1</v>
      </c>
      <c r="H1560" s="7" t="s">
        <v>7</v>
      </c>
      <c r="I1560" s="9">
        <v>1.9411540000000001E-2</v>
      </c>
      <c r="J1560" s="10">
        <v>40.316400000000002</v>
      </c>
      <c r="K1560" s="11">
        <v>4.3</v>
      </c>
      <c r="L1560" s="11" t="str">
        <f>IF(Tabla134[[#This Row],[Item Weight]]&lt;$U$12,"Poco Peso",IF(Tabla134[[#This Row],[Item Weight]]&lt;$U$13,"Peso Medio","Peso Alto"))</f>
        <v>Peso Medio</v>
      </c>
      <c r="M1560" s="7">
        <v>11.65</v>
      </c>
      <c r="N1560" s="11">
        <f>IF(Tabla134[[#This Row],[Item Weight (Nulos)]]="",VLOOKUP(Tabla134[[#This Row],[Item Identifier]],'Tabla para Nulos'!$A$3:$B$1563,2,FALSE),Tabla134[[#This Row],[Item Weight (Nulos)]])</f>
        <v>11.65</v>
      </c>
      <c r="O1560" s="11" t="str">
        <f>IF(Tabla134[[#This Row],[Item Visibility]]&lt;$U$15,"Poca visibilidad",IF(Tabla134[[#This Row],[Item Visibility]]&lt;$U$16,"Visibilidad media","Mayor visibilidad"))</f>
        <v>Poca visibilidad</v>
      </c>
      <c r="P1560" s="11" t="str">
        <f>IF(Tabla134[[#This Row],[Rating]]&lt;2,"Muy Malo",IF(Tabla134[[#This Row],[Rating]]&lt;3,"Malo",IF(Tabla134[[#This Row],[Rating]]&lt;4,"Regular",IF(Tabla134[[#This Row],[Rating]]&lt;5,"Bueno","Excelente"))))</f>
        <v>Bueno</v>
      </c>
    </row>
    <row r="1561" spans="1:16" x14ac:dyDescent="0.2">
      <c r="A1561" s="7" t="s">
        <v>124</v>
      </c>
      <c r="B1561" s="7" t="s">
        <v>212</v>
      </c>
      <c r="C1561" s="7" t="s">
        <v>4</v>
      </c>
      <c r="D1561" s="8">
        <v>2015</v>
      </c>
      <c r="E1561" s="7" t="s">
        <v>922</v>
      </c>
      <c r="F1561" s="7" t="s">
        <v>796</v>
      </c>
      <c r="G1561" s="7" t="s">
        <v>702</v>
      </c>
      <c r="H1561" s="7" t="s">
        <v>7</v>
      </c>
      <c r="I1561" s="9">
        <v>1.7678007999999999E-2</v>
      </c>
      <c r="J1561" s="10">
        <v>129.26259999999999</v>
      </c>
      <c r="K1561" s="11">
        <v>4.3</v>
      </c>
      <c r="L1561" s="11" t="str">
        <f>IF(Tabla134[[#This Row],[Item Weight]]&lt;$U$12,"Poco Peso",IF(Tabla134[[#This Row],[Item Weight]]&lt;$U$13,"Peso Medio","Peso Alto"))</f>
        <v>Peso Medio</v>
      </c>
      <c r="M1561" s="7">
        <v>11.5</v>
      </c>
      <c r="N1561" s="11">
        <f>IF(Tabla134[[#This Row],[Item Weight (Nulos)]]="",VLOOKUP(Tabla134[[#This Row],[Item Identifier]],'Tabla para Nulos'!$A$3:$B$1563,2,FALSE),Tabla134[[#This Row],[Item Weight (Nulos)]])</f>
        <v>11.5</v>
      </c>
      <c r="O1561" s="11" t="str">
        <f>IF(Tabla134[[#This Row],[Item Visibility]]&lt;$U$15,"Poca visibilidad",IF(Tabla134[[#This Row],[Item Visibility]]&lt;$U$16,"Visibilidad media","Mayor visibilidad"))</f>
        <v>Poca visibilidad</v>
      </c>
      <c r="P1561" s="11" t="str">
        <f>IF(Tabla134[[#This Row],[Rating]]&lt;2,"Muy Malo",IF(Tabla134[[#This Row],[Rating]]&lt;3,"Malo",IF(Tabla134[[#This Row],[Rating]]&lt;4,"Regular",IF(Tabla134[[#This Row],[Rating]]&lt;5,"Bueno","Excelente"))))</f>
        <v>Bueno</v>
      </c>
    </row>
    <row r="1562" spans="1:16" x14ac:dyDescent="0.2">
      <c r="A1562" s="7" t="s">
        <v>124</v>
      </c>
      <c r="B1562" s="7" t="s">
        <v>765</v>
      </c>
      <c r="C1562" s="7" t="s">
        <v>4</v>
      </c>
      <c r="D1562" s="8">
        <v>2015</v>
      </c>
      <c r="E1562" s="7" t="s">
        <v>922</v>
      </c>
      <c r="F1562" s="7" t="s">
        <v>796</v>
      </c>
      <c r="G1562" s="7" t="s">
        <v>702</v>
      </c>
      <c r="H1562" s="7" t="s">
        <v>7</v>
      </c>
      <c r="I1562" s="9">
        <v>1.8887088E-2</v>
      </c>
      <c r="J1562" s="10">
        <v>98.838399999999993</v>
      </c>
      <c r="K1562" s="11">
        <v>4.3</v>
      </c>
      <c r="L1562" s="11" t="str">
        <f>IF(Tabla134[[#This Row],[Item Weight]]&lt;$U$12,"Poco Peso",IF(Tabla134[[#This Row],[Item Weight]]&lt;$U$13,"Peso Medio","Peso Alto"))</f>
        <v>Peso Medio</v>
      </c>
      <c r="M1562" s="7">
        <v>12.5</v>
      </c>
      <c r="N1562" s="11">
        <f>IF(Tabla134[[#This Row],[Item Weight (Nulos)]]="",VLOOKUP(Tabla134[[#This Row],[Item Identifier]],'Tabla para Nulos'!$A$3:$B$1563,2,FALSE),Tabla134[[#This Row],[Item Weight (Nulos)]])</f>
        <v>12.5</v>
      </c>
      <c r="O1562" s="11" t="str">
        <f>IF(Tabla134[[#This Row],[Item Visibility]]&lt;$U$15,"Poca visibilidad",IF(Tabla134[[#This Row],[Item Visibility]]&lt;$U$16,"Visibilidad media","Mayor visibilidad"))</f>
        <v>Poca visibilidad</v>
      </c>
      <c r="P1562" s="11" t="str">
        <f>IF(Tabla134[[#This Row],[Rating]]&lt;2,"Muy Malo",IF(Tabla134[[#This Row],[Rating]]&lt;3,"Malo",IF(Tabla134[[#This Row],[Rating]]&lt;4,"Regular",IF(Tabla134[[#This Row],[Rating]]&lt;5,"Bueno","Excelente"))))</f>
        <v>Bueno</v>
      </c>
    </row>
    <row r="1563" spans="1:16" x14ac:dyDescent="0.2">
      <c r="A1563" s="7" t="s">
        <v>124</v>
      </c>
      <c r="B1563" s="7" t="s">
        <v>302</v>
      </c>
      <c r="C1563" s="7" t="s">
        <v>171</v>
      </c>
      <c r="D1563" s="8">
        <v>2015</v>
      </c>
      <c r="E1563" s="7" t="s">
        <v>922</v>
      </c>
      <c r="F1563" s="7" t="s">
        <v>796</v>
      </c>
      <c r="G1563" s="7" t="s">
        <v>702</v>
      </c>
      <c r="H1563" s="7" t="s">
        <v>7</v>
      </c>
      <c r="I1563" s="9">
        <v>8.0804019000000005E-2</v>
      </c>
      <c r="J1563" s="10">
        <v>171.47900000000001</v>
      </c>
      <c r="K1563" s="11">
        <v>4.3</v>
      </c>
      <c r="L1563" s="11" t="str">
        <f>IF(Tabla134[[#This Row],[Item Weight]]&lt;$U$12,"Poco Peso",IF(Tabla134[[#This Row],[Item Weight]]&lt;$U$13,"Peso Medio","Peso Alto"))</f>
        <v>Poco Peso</v>
      </c>
      <c r="M1563" s="7">
        <v>5.82</v>
      </c>
      <c r="N1563" s="11">
        <f>IF(Tabla134[[#This Row],[Item Weight (Nulos)]]="",VLOOKUP(Tabla134[[#This Row],[Item Identifier]],'Tabla para Nulos'!$A$3:$B$1563,2,FALSE),Tabla134[[#This Row],[Item Weight (Nulos)]])</f>
        <v>5.82</v>
      </c>
      <c r="O1563" s="11" t="str">
        <f>IF(Tabla134[[#This Row],[Item Visibility]]&lt;$U$15,"Poca visibilidad",IF(Tabla134[[#This Row],[Item Visibility]]&lt;$U$16,"Visibilidad media","Mayor visibilidad"))</f>
        <v>Visibilidad media</v>
      </c>
      <c r="P1563" s="11" t="str">
        <f>IF(Tabla134[[#This Row],[Rating]]&lt;2,"Muy Malo",IF(Tabla134[[#This Row],[Rating]]&lt;3,"Malo",IF(Tabla134[[#This Row],[Rating]]&lt;4,"Regular",IF(Tabla134[[#This Row],[Rating]]&lt;5,"Bueno","Excelente"))))</f>
        <v>Bueno</v>
      </c>
    </row>
    <row r="1564" spans="1:16" x14ac:dyDescent="0.2">
      <c r="A1564" s="7" t="s">
        <v>124</v>
      </c>
      <c r="B1564" s="7" t="s">
        <v>439</v>
      </c>
      <c r="C1564" s="7" t="s">
        <v>171</v>
      </c>
      <c r="D1564" s="8">
        <v>2015</v>
      </c>
      <c r="E1564" s="7" t="s">
        <v>922</v>
      </c>
      <c r="F1564" s="7" t="s">
        <v>796</v>
      </c>
      <c r="G1564" s="7" t="s">
        <v>702</v>
      </c>
      <c r="H1564" s="7" t="s">
        <v>7</v>
      </c>
      <c r="I1564" s="9">
        <v>7.9968115000000006E-2</v>
      </c>
      <c r="J1564" s="10">
        <v>170.81059999999999</v>
      </c>
      <c r="K1564" s="11">
        <v>4.3</v>
      </c>
      <c r="L1564" s="11" t="str">
        <f>IF(Tabla134[[#This Row],[Item Weight]]&lt;$U$12,"Poco Peso",IF(Tabla134[[#This Row],[Item Weight]]&lt;$U$13,"Peso Medio","Peso Alto"))</f>
        <v>Peso Medio</v>
      </c>
      <c r="M1564" s="7">
        <v>12.1</v>
      </c>
      <c r="N1564" s="11">
        <f>IF(Tabla134[[#This Row],[Item Weight (Nulos)]]="",VLOOKUP(Tabla134[[#This Row],[Item Identifier]],'Tabla para Nulos'!$A$3:$B$1563,2,FALSE),Tabla134[[#This Row],[Item Weight (Nulos)]])</f>
        <v>12.1</v>
      </c>
      <c r="O1564" s="11" t="str">
        <f>IF(Tabla134[[#This Row],[Item Visibility]]&lt;$U$15,"Poca visibilidad",IF(Tabla134[[#This Row],[Item Visibility]]&lt;$U$16,"Visibilidad media","Mayor visibilidad"))</f>
        <v>Visibilidad media</v>
      </c>
      <c r="P1564" s="11" t="str">
        <f>IF(Tabla134[[#This Row],[Rating]]&lt;2,"Muy Malo",IF(Tabla134[[#This Row],[Rating]]&lt;3,"Malo",IF(Tabla134[[#This Row],[Rating]]&lt;4,"Regular",IF(Tabla134[[#This Row],[Rating]]&lt;5,"Bueno","Excelente"))))</f>
        <v>Bueno</v>
      </c>
    </row>
    <row r="1565" spans="1:16" x14ac:dyDescent="0.2">
      <c r="A1565" s="7" t="s">
        <v>124</v>
      </c>
      <c r="B1565" s="7" t="s">
        <v>301</v>
      </c>
      <c r="C1565" s="7" t="s">
        <v>171</v>
      </c>
      <c r="D1565" s="8">
        <v>2015</v>
      </c>
      <c r="E1565" s="7" t="s">
        <v>922</v>
      </c>
      <c r="F1565" s="7" t="s">
        <v>796</v>
      </c>
      <c r="G1565" s="7" t="s">
        <v>702</v>
      </c>
      <c r="H1565" s="7" t="s">
        <v>7</v>
      </c>
      <c r="I1565" s="9">
        <v>6.1308888999999998E-2</v>
      </c>
      <c r="J1565" s="10">
        <v>128.89680000000001</v>
      </c>
      <c r="K1565" s="11">
        <v>4.3</v>
      </c>
      <c r="L1565" s="11" t="str">
        <f>IF(Tabla134[[#This Row],[Item Weight]]&lt;$U$12,"Poco Peso",IF(Tabla134[[#This Row],[Item Weight]]&lt;$U$13,"Peso Medio","Peso Alto"))</f>
        <v>Peso Medio</v>
      </c>
      <c r="M1565" s="7">
        <v>15.25</v>
      </c>
      <c r="N1565" s="11">
        <f>IF(Tabla134[[#This Row],[Item Weight (Nulos)]]="",VLOOKUP(Tabla134[[#This Row],[Item Identifier]],'Tabla para Nulos'!$A$3:$B$1563,2,FALSE),Tabla134[[#This Row],[Item Weight (Nulos)]])</f>
        <v>15.25</v>
      </c>
      <c r="O1565" s="11" t="str">
        <f>IF(Tabla134[[#This Row],[Item Visibility]]&lt;$U$15,"Poca visibilidad",IF(Tabla134[[#This Row],[Item Visibility]]&lt;$U$16,"Visibilidad media","Mayor visibilidad"))</f>
        <v>Visibilidad media</v>
      </c>
      <c r="P1565" s="11" t="str">
        <f>IF(Tabla134[[#This Row],[Rating]]&lt;2,"Muy Malo",IF(Tabla134[[#This Row],[Rating]]&lt;3,"Malo",IF(Tabla134[[#This Row],[Rating]]&lt;4,"Regular",IF(Tabla134[[#This Row],[Rating]]&lt;5,"Bueno","Excelente"))))</f>
        <v>Bueno</v>
      </c>
    </row>
    <row r="1566" spans="1:16" x14ac:dyDescent="0.2">
      <c r="A1566" s="7" t="s">
        <v>124</v>
      </c>
      <c r="B1566" s="7" t="s">
        <v>865</v>
      </c>
      <c r="C1566" s="7" t="s">
        <v>47</v>
      </c>
      <c r="D1566" s="8">
        <v>2015</v>
      </c>
      <c r="E1566" s="7" t="s">
        <v>922</v>
      </c>
      <c r="F1566" s="7" t="s">
        <v>796</v>
      </c>
      <c r="G1566" s="7" t="s">
        <v>702</v>
      </c>
      <c r="H1566" s="7" t="s">
        <v>7</v>
      </c>
      <c r="I1566" s="9">
        <v>0.119692888</v>
      </c>
      <c r="J1566" s="10">
        <v>188.453</v>
      </c>
      <c r="K1566" s="11">
        <v>4.3</v>
      </c>
      <c r="L1566" s="11" t="str">
        <f>IF(Tabla134[[#This Row],[Item Weight]]&lt;$U$12,"Poco Peso",IF(Tabla134[[#This Row],[Item Weight]]&lt;$U$13,"Peso Medio","Peso Alto"))</f>
        <v>Poco Peso</v>
      </c>
      <c r="M1566" s="7">
        <v>8.1549999999999994</v>
      </c>
      <c r="N1566" s="11">
        <f>IF(Tabla134[[#This Row],[Item Weight (Nulos)]]="",VLOOKUP(Tabla134[[#This Row],[Item Identifier]],'Tabla para Nulos'!$A$3:$B$1563,2,FALSE),Tabla134[[#This Row],[Item Weight (Nulos)]])</f>
        <v>8.1549999999999994</v>
      </c>
      <c r="O1566" s="11" t="str">
        <f>IF(Tabla134[[#This Row],[Item Visibility]]&lt;$U$15,"Poca visibilidad",IF(Tabla134[[#This Row],[Item Visibility]]&lt;$U$16,"Visibilidad media","Mayor visibilidad"))</f>
        <v>Mayor visibilidad</v>
      </c>
      <c r="P1566" s="11" t="str">
        <f>IF(Tabla134[[#This Row],[Rating]]&lt;2,"Muy Malo",IF(Tabla134[[#This Row],[Rating]]&lt;3,"Malo",IF(Tabla134[[#This Row],[Rating]]&lt;4,"Regular",IF(Tabla134[[#This Row],[Rating]]&lt;5,"Bueno","Excelente"))))</f>
        <v>Bueno</v>
      </c>
    </row>
    <row r="1567" spans="1:16" x14ac:dyDescent="0.2">
      <c r="A1567" s="7" t="s">
        <v>124</v>
      </c>
      <c r="B1567" s="7" t="s">
        <v>863</v>
      </c>
      <c r="C1567" s="7" t="s">
        <v>165</v>
      </c>
      <c r="D1567" s="8">
        <v>2015</v>
      </c>
      <c r="E1567" s="7" t="s">
        <v>922</v>
      </c>
      <c r="F1567" s="7" t="s">
        <v>796</v>
      </c>
      <c r="G1567" s="7" t="s">
        <v>702</v>
      </c>
      <c r="H1567" s="7" t="s">
        <v>7</v>
      </c>
      <c r="I1567" s="9">
        <v>0.12052492200000001</v>
      </c>
      <c r="J1567" s="10">
        <v>142.24700000000001</v>
      </c>
      <c r="K1567" s="11">
        <v>4.3</v>
      </c>
      <c r="L1567" s="11" t="str">
        <f>IF(Tabla134[[#This Row],[Item Weight]]&lt;$U$12,"Poco Peso",IF(Tabla134[[#This Row],[Item Weight]]&lt;$U$13,"Peso Medio","Peso Alto"))</f>
        <v>Poco Peso</v>
      </c>
      <c r="M1567" s="7">
        <v>7.39</v>
      </c>
      <c r="N1567" s="11">
        <f>IF(Tabla134[[#This Row],[Item Weight (Nulos)]]="",VLOOKUP(Tabla134[[#This Row],[Item Identifier]],'Tabla para Nulos'!$A$3:$B$1563,2,FALSE),Tabla134[[#This Row],[Item Weight (Nulos)]])</f>
        <v>7.39</v>
      </c>
      <c r="O1567" s="11" t="str">
        <f>IF(Tabla134[[#This Row],[Item Visibility]]&lt;$U$15,"Poca visibilidad",IF(Tabla134[[#This Row],[Item Visibility]]&lt;$U$16,"Visibilidad media","Mayor visibilidad"))</f>
        <v>Mayor visibilidad</v>
      </c>
      <c r="P1567" s="11" t="str">
        <f>IF(Tabla134[[#This Row],[Rating]]&lt;2,"Muy Malo",IF(Tabla134[[#This Row],[Rating]]&lt;3,"Malo",IF(Tabla134[[#This Row],[Rating]]&lt;4,"Regular",IF(Tabla134[[#This Row],[Rating]]&lt;5,"Bueno","Excelente"))))</f>
        <v>Bueno</v>
      </c>
    </row>
    <row r="1568" spans="1:16" x14ac:dyDescent="0.2">
      <c r="A1568" s="7" t="s">
        <v>124</v>
      </c>
      <c r="B1568" s="7" t="s">
        <v>1001</v>
      </c>
      <c r="C1568" s="7" t="s">
        <v>165</v>
      </c>
      <c r="D1568" s="8">
        <v>2015</v>
      </c>
      <c r="E1568" s="7" t="s">
        <v>922</v>
      </c>
      <c r="F1568" s="7" t="s">
        <v>796</v>
      </c>
      <c r="G1568" s="7" t="s">
        <v>702</v>
      </c>
      <c r="H1568" s="7" t="s">
        <v>7</v>
      </c>
      <c r="I1568" s="9">
        <v>7.3516951999999997E-2</v>
      </c>
      <c r="J1568" s="10">
        <v>65.914199999999994</v>
      </c>
      <c r="K1568" s="11">
        <v>4.3</v>
      </c>
      <c r="L1568" s="11" t="str">
        <f>IF(Tabla134[[#This Row],[Item Weight]]&lt;$U$12,"Poco Peso",IF(Tabla134[[#This Row],[Item Weight]]&lt;$U$13,"Peso Medio","Peso Alto"))</f>
        <v>Peso Medio</v>
      </c>
      <c r="M1568" s="7">
        <v>11.15</v>
      </c>
      <c r="N1568" s="11">
        <f>IF(Tabla134[[#This Row],[Item Weight (Nulos)]]="",VLOOKUP(Tabla134[[#This Row],[Item Identifier]],'Tabla para Nulos'!$A$3:$B$1563,2,FALSE),Tabla134[[#This Row],[Item Weight (Nulos)]])</f>
        <v>11.15</v>
      </c>
      <c r="O1568" s="11" t="str">
        <f>IF(Tabla134[[#This Row],[Item Visibility]]&lt;$U$15,"Poca visibilidad",IF(Tabla134[[#This Row],[Item Visibility]]&lt;$U$16,"Visibilidad media","Mayor visibilidad"))</f>
        <v>Visibilidad media</v>
      </c>
      <c r="P1568" s="11" t="str">
        <f>IF(Tabla134[[#This Row],[Rating]]&lt;2,"Muy Malo",IF(Tabla134[[#This Row],[Rating]]&lt;3,"Malo",IF(Tabla134[[#This Row],[Rating]]&lt;4,"Regular",IF(Tabla134[[#This Row],[Rating]]&lt;5,"Bueno","Excelente"))))</f>
        <v>Bueno</v>
      </c>
    </row>
    <row r="1569" spans="1:16" x14ac:dyDescent="0.2">
      <c r="A1569" s="7" t="s">
        <v>124</v>
      </c>
      <c r="B1569" s="7" t="s">
        <v>861</v>
      </c>
      <c r="C1569" s="7" t="s">
        <v>165</v>
      </c>
      <c r="D1569" s="8">
        <v>2015</v>
      </c>
      <c r="E1569" s="7" t="s">
        <v>922</v>
      </c>
      <c r="F1569" s="7" t="s">
        <v>796</v>
      </c>
      <c r="G1569" s="7" t="s">
        <v>702</v>
      </c>
      <c r="H1569" s="7" t="s">
        <v>7</v>
      </c>
      <c r="I1569" s="9">
        <v>6.479182E-2</v>
      </c>
      <c r="J1569" s="10">
        <v>254.00399999999999</v>
      </c>
      <c r="K1569" s="11">
        <v>4.3</v>
      </c>
      <c r="L1569" s="11" t="str">
        <f>IF(Tabla134[[#This Row],[Item Weight]]&lt;$U$12,"Poco Peso",IF(Tabla134[[#This Row],[Item Weight]]&lt;$U$13,"Peso Medio","Peso Alto"))</f>
        <v>Peso Medio</v>
      </c>
      <c r="M1569" s="7">
        <v>12.15</v>
      </c>
      <c r="N1569" s="11">
        <f>IF(Tabla134[[#This Row],[Item Weight (Nulos)]]="",VLOOKUP(Tabla134[[#This Row],[Item Identifier]],'Tabla para Nulos'!$A$3:$B$1563,2,FALSE),Tabla134[[#This Row],[Item Weight (Nulos)]])</f>
        <v>12.15</v>
      </c>
      <c r="O1569" s="11" t="str">
        <f>IF(Tabla134[[#This Row],[Item Visibility]]&lt;$U$15,"Poca visibilidad",IF(Tabla134[[#This Row],[Item Visibility]]&lt;$U$16,"Visibilidad media","Mayor visibilidad"))</f>
        <v>Visibilidad media</v>
      </c>
      <c r="P1569" s="11" t="str">
        <f>IF(Tabla134[[#This Row],[Rating]]&lt;2,"Muy Malo",IF(Tabla134[[#This Row],[Rating]]&lt;3,"Malo",IF(Tabla134[[#This Row],[Rating]]&lt;4,"Regular",IF(Tabla134[[#This Row],[Rating]]&lt;5,"Bueno","Excelente"))))</f>
        <v>Bueno</v>
      </c>
    </row>
    <row r="1570" spans="1:16" x14ac:dyDescent="0.2">
      <c r="A1570" s="7" t="s">
        <v>124</v>
      </c>
      <c r="B1570" s="7" t="s">
        <v>415</v>
      </c>
      <c r="C1570" s="7" t="s">
        <v>165</v>
      </c>
      <c r="D1570" s="8">
        <v>2015</v>
      </c>
      <c r="E1570" s="7" t="s">
        <v>922</v>
      </c>
      <c r="F1570" s="7" t="s">
        <v>796</v>
      </c>
      <c r="G1570" s="7" t="s">
        <v>702</v>
      </c>
      <c r="H1570" s="7" t="s">
        <v>7</v>
      </c>
      <c r="I1570" s="9">
        <v>0.111527348</v>
      </c>
      <c r="J1570" s="10">
        <v>110.2912</v>
      </c>
      <c r="K1570" s="11">
        <v>4.3</v>
      </c>
      <c r="L1570" s="11" t="str">
        <f>IF(Tabla134[[#This Row],[Item Weight]]&lt;$U$12,"Poco Peso",IF(Tabla134[[#This Row],[Item Weight]]&lt;$U$13,"Peso Medio","Peso Alto"))</f>
        <v>Peso Alto</v>
      </c>
      <c r="M1570" s="7">
        <v>17.75</v>
      </c>
      <c r="N1570" s="11">
        <f>IF(Tabla134[[#This Row],[Item Weight (Nulos)]]="",VLOOKUP(Tabla134[[#This Row],[Item Identifier]],'Tabla para Nulos'!$A$3:$B$1563,2,FALSE),Tabla134[[#This Row],[Item Weight (Nulos)]])</f>
        <v>17.75</v>
      </c>
      <c r="O1570" s="11" t="str">
        <f>IF(Tabla134[[#This Row],[Item Visibility]]&lt;$U$15,"Poca visibilidad",IF(Tabla134[[#This Row],[Item Visibility]]&lt;$U$16,"Visibilidad media","Mayor visibilidad"))</f>
        <v>Mayor visibilidad</v>
      </c>
      <c r="P1570" s="11" t="str">
        <f>IF(Tabla134[[#This Row],[Rating]]&lt;2,"Muy Malo",IF(Tabla134[[#This Row],[Rating]]&lt;3,"Malo",IF(Tabla134[[#This Row],[Rating]]&lt;4,"Regular",IF(Tabla134[[#This Row],[Rating]]&lt;5,"Bueno","Excelente"))))</f>
        <v>Bueno</v>
      </c>
    </row>
    <row r="1571" spans="1:16" x14ac:dyDescent="0.2">
      <c r="A1571" s="7" t="s">
        <v>124</v>
      </c>
      <c r="B1571" s="7" t="s">
        <v>752</v>
      </c>
      <c r="C1571" s="7" t="s">
        <v>14</v>
      </c>
      <c r="D1571" s="8">
        <v>2015</v>
      </c>
      <c r="E1571" s="7" t="s">
        <v>922</v>
      </c>
      <c r="F1571" s="7" t="s">
        <v>796</v>
      </c>
      <c r="G1571" s="7" t="s">
        <v>702</v>
      </c>
      <c r="H1571" s="7" t="s">
        <v>7</v>
      </c>
      <c r="I1571" s="9">
        <v>8.5138333999999996E-2</v>
      </c>
      <c r="J1571" s="10">
        <v>108.69119999999999</v>
      </c>
      <c r="K1571" s="11">
        <v>4.3</v>
      </c>
      <c r="L1571" s="11" t="str">
        <f>IF(Tabla134[[#This Row],[Item Weight]]&lt;$U$12,"Poco Peso",IF(Tabla134[[#This Row],[Item Weight]]&lt;$U$13,"Peso Medio","Peso Alto"))</f>
        <v>Poco Peso</v>
      </c>
      <c r="M1571" s="7">
        <v>7.05</v>
      </c>
      <c r="N1571" s="11">
        <f>IF(Tabla134[[#This Row],[Item Weight (Nulos)]]="",VLOOKUP(Tabla134[[#This Row],[Item Identifier]],'Tabla para Nulos'!$A$3:$B$1563,2,FALSE),Tabla134[[#This Row],[Item Weight (Nulos)]])</f>
        <v>7.05</v>
      </c>
      <c r="O1571" s="11" t="str">
        <f>IF(Tabla134[[#This Row],[Item Visibility]]&lt;$U$15,"Poca visibilidad",IF(Tabla134[[#This Row],[Item Visibility]]&lt;$U$16,"Visibilidad media","Mayor visibilidad"))</f>
        <v>Visibilidad media</v>
      </c>
      <c r="P1571" s="11" t="str">
        <f>IF(Tabla134[[#This Row],[Rating]]&lt;2,"Muy Malo",IF(Tabla134[[#This Row],[Rating]]&lt;3,"Malo",IF(Tabla134[[#This Row],[Rating]]&lt;4,"Regular",IF(Tabla134[[#This Row],[Rating]]&lt;5,"Bueno","Excelente"))))</f>
        <v>Bueno</v>
      </c>
    </row>
    <row r="1572" spans="1:16" x14ac:dyDescent="0.2">
      <c r="A1572" s="7" t="s">
        <v>124</v>
      </c>
      <c r="B1572" s="7" t="s">
        <v>1155</v>
      </c>
      <c r="C1572" s="7" t="s">
        <v>14</v>
      </c>
      <c r="D1572" s="8">
        <v>2015</v>
      </c>
      <c r="E1572" s="7" t="s">
        <v>922</v>
      </c>
      <c r="F1572" s="7" t="s">
        <v>796</v>
      </c>
      <c r="G1572" s="7" t="s">
        <v>702</v>
      </c>
      <c r="H1572" s="7" t="s">
        <v>7</v>
      </c>
      <c r="I1572" s="9">
        <v>0.16257164900000001</v>
      </c>
      <c r="J1572" s="10">
        <v>107.4622</v>
      </c>
      <c r="K1572" s="11">
        <v>4.3</v>
      </c>
      <c r="L1572" s="11" t="str">
        <f>IF(Tabla134[[#This Row],[Item Weight]]&lt;$U$12,"Poco Peso",IF(Tabla134[[#This Row],[Item Weight]]&lt;$U$13,"Peso Medio","Peso Alto"))</f>
        <v>Peso Medio</v>
      </c>
      <c r="M1572" s="7">
        <v>10.85</v>
      </c>
      <c r="N1572" s="11">
        <f>IF(Tabla134[[#This Row],[Item Weight (Nulos)]]="",VLOOKUP(Tabla134[[#This Row],[Item Identifier]],'Tabla para Nulos'!$A$3:$B$1563,2,FALSE),Tabla134[[#This Row],[Item Weight (Nulos)]])</f>
        <v>10.85</v>
      </c>
      <c r="O1572" s="11" t="str">
        <f>IF(Tabla134[[#This Row],[Item Visibility]]&lt;$U$15,"Poca visibilidad",IF(Tabla134[[#This Row],[Item Visibility]]&lt;$U$16,"Visibilidad media","Mayor visibilidad"))</f>
        <v>Mayor visibilidad</v>
      </c>
      <c r="P1572" s="11" t="str">
        <f>IF(Tabla134[[#This Row],[Rating]]&lt;2,"Muy Malo",IF(Tabla134[[#This Row],[Rating]]&lt;3,"Malo",IF(Tabla134[[#This Row],[Rating]]&lt;4,"Regular",IF(Tabla134[[#This Row],[Rating]]&lt;5,"Bueno","Excelente"))))</f>
        <v>Bueno</v>
      </c>
    </row>
    <row r="1573" spans="1:16" x14ac:dyDescent="0.2">
      <c r="A1573" s="7" t="s">
        <v>124</v>
      </c>
      <c r="B1573" s="7" t="s">
        <v>162</v>
      </c>
      <c r="C1573" s="7" t="s">
        <v>14</v>
      </c>
      <c r="D1573" s="8">
        <v>2015</v>
      </c>
      <c r="E1573" s="7" t="s">
        <v>922</v>
      </c>
      <c r="F1573" s="7" t="s">
        <v>796</v>
      </c>
      <c r="G1573" s="7" t="s">
        <v>702</v>
      </c>
      <c r="H1573" s="7" t="s">
        <v>7</v>
      </c>
      <c r="I1573" s="9">
        <v>0.11787402399999999</v>
      </c>
      <c r="J1573" s="10">
        <v>193.61359999999999</v>
      </c>
      <c r="K1573" s="11">
        <v>4.3</v>
      </c>
      <c r="L1573" s="11" t="str">
        <f>IF(Tabla134[[#This Row],[Item Weight]]&lt;$U$12,"Poco Peso",IF(Tabla134[[#This Row],[Item Weight]]&lt;$U$13,"Peso Medio","Peso Alto"))</f>
        <v>Peso Medio</v>
      </c>
      <c r="M1573" s="7">
        <v>13.6</v>
      </c>
      <c r="N1573" s="11">
        <f>IF(Tabla134[[#This Row],[Item Weight (Nulos)]]="",VLOOKUP(Tabla134[[#This Row],[Item Identifier]],'Tabla para Nulos'!$A$3:$B$1563,2,FALSE),Tabla134[[#This Row],[Item Weight (Nulos)]])</f>
        <v>13.6</v>
      </c>
      <c r="O1573" s="11" t="str">
        <f>IF(Tabla134[[#This Row],[Item Visibility]]&lt;$U$15,"Poca visibilidad",IF(Tabla134[[#This Row],[Item Visibility]]&lt;$U$16,"Visibilidad media","Mayor visibilidad"))</f>
        <v>Mayor visibilidad</v>
      </c>
      <c r="P1573" s="11" t="str">
        <f>IF(Tabla134[[#This Row],[Rating]]&lt;2,"Muy Malo",IF(Tabla134[[#This Row],[Rating]]&lt;3,"Malo",IF(Tabla134[[#This Row],[Rating]]&lt;4,"Regular",IF(Tabla134[[#This Row],[Rating]]&lt;5,"Bueno","Excelente"))))</f>
        <v>Bueno</v>
      </c>
    </row>
    <row r="1574" spans="1:16" x14ac:dyDescent="0.2">
      <c r="A1574" s="7" t="s">
        <v>124</v>
      </c>
      <c r="B1574" s="7" t="s">
        <v>150</v>
      </c>
      <c r="C1574" s="7" t="s">
        <v>14</v>
      </c>
      <c r="D1574" s="8">
        <v>2015</v>
      </c>
      <c r="E1574" s="7" t="s">
        <v>922</v>
      </c>
      <c r="F1574" s="7" t="s">
        <v>796</v>
      </c>
      <c r="G1574" s="7" t="s">
        <v>702</v>
      </c>
      <c r="H1574" s="7" t="s">
        <v>7</v>
      </c>
      <c r="I1574" s="9">
        <v>3.7764269000000003E-2</v>
      </c>
      <c r="J1574" s="10">
        <v>124.9704</v>
      </c>
      <c r="K1574" s="11">
        <v>4.3</v>
      </c>
      <c r="L1574" s="11" t="str">
        <f>IF(Tabla134[[#This Row],[Item Weight]]&lt;$U$12,"Poco Peso",IF(Tabla134[[#This Row],[Item Weight]]&lt;$U$13,"Peso Medio","Peso Alto"))</f>
        <v>Peso Medio</v>
      </c>
      <c r="M1574" s="7">
        <v>15.6</v>
      </c>
      <c r="N1574" s="11">
        <f>IF(Tabla134[[#This Row],[Item Weight (Nulos)]]="",VLOOKUP(Tabla134[[#This Row],[Item Identifier]],'Tabla para Nulos'!$A$3:$B$1563,2,FALSE),Tabla134[[#This Row],[Item Weight (Nulos)]])</f>
        <v>15.6</v>
      </c>
      <c r="O1574" s="11" t="str">
        <f>IF(Tabla134[[#This Row],[Item Visibility]]&lt;$U$15,"Poca visibilidad",IF(Tabla134[[#This Row],[Item Visibility]]&lt;$U$16,"Visibilidad media","Mayor visibilidad"))</f>
        <v>Visibilidad media</v>
      </c>
      <c r="P1574" s="11" t="str">
        <f>IF(Tabla134[[#This Row],[Rating]]&lt;2,"Muy Malo",IF(Tabla134[[#This Row],[Rating]]&lt;3,"Malo",IF(Tabla134[[#This Row],[Rating]]&lt;4,"Regular",IF(Tabla134[[#This Row],[Rating]]&lt;5,"Bueno","Excelente"))))</f>
        <v>Bueno</v>
      </c>
    </row>
    <row r="1575" spans="1:16" x14ac:dyDescent="0.2">
      <c r="A1575" s="7" t="s">
        <v>124</v>
      </c>
      <c r="B1575" s="7" t="s">
        <v>404</v>
      </c>
      <c r="C1575" s="7" t="s">
        <v>14</v>
      </c>
      <c r="D1575" s="8">
        <v>2015</v>
      </c>
      <c r="E1575" s="7" t="s">
        <v>922</v>
      </c>
      <c r="F1575" s="7" t="s">
        <v>796</v>
      </c>
      <c r="G1575" s="7" t="s">
        <v>702</v>
      </c>
      <c r="H1575" s="7" t="s">
        <v>7</v>
      </c>
      <c r="I1575" s="9">
        <v>2.9999653000000001E-2</v>
      </c>
      <c r="J1575" s="10">
        <v>169.7816</v>
      </c>
      <c r="K1575" s="11">
        <v>4.3</v>
      </c>
      <c r="L1575" s="11" t="str">
        <f>IF(Tabla134[[#This Row],[Item Weight]]&lt;$U$12,"Poco Peso",IF(Tabla134[[#This Row],[Item Weight]]&lt;$U$13,"Peso Medio","Peso Alto"))</f>
        <v>Peso Alto</v>
      </c>
      <c r="M1575" s="7">
        <v>17.7</v>
      </c>
      <c r="N1575" s="11">
        <f>IF(Tabla134[[#This Row],[Item Weight (Nulos)]]="",VLOOKUP(Tabla134[[#This Row],[Item Identifier]],'Tabla para Nulos'!$A$3:$B$1563,2,FALSE),Tabla134[[#This Row],[Item Weight (Nulos)]])</f>
        <v>17.7</v>
      </c>
      <c r="O1575" s="11" t="str">
        <f>IF(Tabla134[[#This Row],[Item Visibility]]&lt;$U$15,"Poca visibilidad",IF(Tabla134[[#This Row],[Item Visibility]]&lt;$U$16,"Visibilidad media","Mayor visibilidad"))</f>
        <v>Visibilidad media</v>
      </c>
      <c r="P1575" s="11" t="str">
        <f>IF(Tabla134[[#This Row],[Rating]]&lt;2,"Muy Malo",IF(Tabla134[[#This Row],[Rating]]&lt;3,"Malo",IF(Tabla134[[#This Row],[Rating]]&lt;4,"Regular",IF(Tabla134[[#This Row],[Rating]]&lt;5,"Bueno","Excelente"))))</f>
        <v>Bueno</v>
      </c>
    </row>
    <row r="1576" spans="1:16" x14ac:dyDescent="0.2">
      <c r="A1576" s="7" t="s">
        <v>124</v>
      </c>
      <c r="B1576" s="7" t="s">
        <v>1527</v>
      </c>
      <c r="C1576" s="7" t="s">
        <v>14</v>
      </c>
      <c r="D1576" s="8">
        <v>2015</v>
      </c>
      <c r="E1576" s="7" t="s">
        <v>922</v>
      </c>
      <c r="F1576" s="7" t="s">
        <v>796</v>
      </c>
      <c r="G1576" s="7" t="s">
        <v>702</v>
      </c>
      <c r="H1576" s="7" t="s">
        <v>7</v>
      </c>
      <c r="I1576" s="9">
        <v>0.12834990900000001</v>
      </c>
      <c r="J1576" s="10">
        <v>106.5622</v>
      </c>
      <c r="K1576" s="11">
        <v>4.3</v>
      </c>
      <c r="L1576" s="11" t="str">
        <f>IF(Tabla134[[#This Row],[Item Weight]]&lt;$U$12,"Poco Peso",IF(Tabla134[[#This Row],[Item Weight]]&lt;$U$13,"Peso Medio","Peso Alto"))</f>
        <v>Peso Alto</v>
      </c>
      <c r="M1576" s="7">
        <v>19</v>
      </c>
      <c r="N1576" s="11">
        <f>IF(Tabla134[[#This Row],[Item Weight (Nulos)]]="",VLOOKUP(Tabla134[[#This Row],[Item Identifier]],'Tabla para Nulos'!$A$3:$B$1563,2,FALSE),Tabla134[[#This Row],[Item Weight (Nulos)]])</f>
        <v>19</v>
      </c>
      <c r="O1576" s="11" t="str">
        <f>IF(Tabla134[[#This Row],[Item Visibility]]&lt;$U$15,"Poca visibilidad",IF(Tabla134[[#This Row],[Item Visibility]]&lt;$U$16,"Visibilidad media","Mayor visibilidad"))</f>
        <v>Mayor visibilidad</v>
      </c>
      <c r="P1576" s="11" t="str">
        <f>IF(Tabla134[[#This Row],[Rating]]&lt;2,"Muy Malo",IF(Tabla134[[#This Row],[Rating]]&lt;3,"Malo",IF(Tabla134[[#This Row],[Rating]]&lt;4,"Regular",IF(Tabla134[[#This Row],[Rating]]&lt;5,"Bueno","Excelente"))))</f>
        <v>Bueno</v>
      </c>
    </row>
    <row r="1577" spans="1:16" x14ac:dyDescent="0.2">
      <c r="A1577" s="7" t="s">
        <v>124</v>
      </c>
      <c r="B1577" s="7" t="s">
        <v>132</v>
      </c>
      <c r="C1577" s="7" t="s">
        <v>19</v>
      </c>
      <c r="D1577" s="8">
        <v>2015</v>
      </c>
      <c r="E1577" s="7" t="s">
        <v>922</v>
      </c>
      <c r="F1577" s="7" t="s">
        <v>796</v>
      </c>
      <c r="G1577" s="7" t="s">
        <v>702</v>
      </c>
      <c r="H1577" s="7" t="s">
        <v>7</v>
      </c>
      <c r="I1577" s="9">
        <v>1.7360866999999999E-2</v>
      </c>
      <c r="J1577" s="10">
        <v>196.27680000000001</v>
      </c>
      <c r="K1577" s="11">
        <v>4.3</v>
      </c>
      <c r="L1577" s="11" t="str">
        <f>IF(Tabla134[[#This Row],[Item Weight]]&lt;$U$12,"Poco Peso",IF(Tabla134[[#This Row],[Item Weight]]&lt;$U$13,"Peso Medio","Peso Alto"))</f>
        <v>Poco Peso</v>
      </c>
      <c r="M1577" s="7">
        <v>8.43</v>
      </c>
      <c r="N1577" s="11">
        <f>IF(Tabla134[[#This Row],[Item Weight (Nulos)]]="",VLOOKUP(Tabla134[[#This Row],[Item Identifier]],'Tabla para Nulos'!$A$3:$B$1563,2,FALSE),Tabla134[[#This Row],[Item Weight (Nulos)]])</f>
        <v>8.43</v>
      </c>
      <c r="O1577" s="11" t="str">
        <f>IF(Tabla134[[#This Row],[Item Visibility]]&lt;$U$15,"Poca visibilidad",IF(Tabla134[[#This Row],[Item Visibility]]&lt;$U$16,"Visibilidad media","Mayor visibilidad"))</f>
        <v>Poca visibilidad</v>
      </c>
      <c r="P1577" s="11" t="str">
        <f>IF(Tabla134[[#This Row],[Rating]]&lt;2,"Muy Malo",IF(Tabla134[[#This Row],[Rating]]&lt;3,"Malo",IF(Tabla134[[#This Row],[Rating]]&lt;4,"Regular",IF(Tabla134[[#This Row],[Rating]]&lt;5,"Bueno","Excelente"))))</f>
        <v>Bueno</v>
      </c>
    </row>
    <row r="1578" spans="1:16" x14ac:dyDescent="0.2">
      <c r="A1578" s="7" t="s">
        <v>124</v>
      </c>
      <c r="B1578" s="7" t="s">
        <v>397</v>
      </c>
      <c r="C1578" s="7" t="s">
        <v>19</v>
      </c>
      <c r="D1578" s="8">
        <v>2015</v>
      </c>
      <c r="E1578" s="7" t="s">
        <v>922</v>
      </c>
      <c r="F1578" s="7" t="s">
        <v>796</v>
      </c>
      <c r="G1578" s="7" t="s">
        <v>702</v>
      </c>
      <c r="H1578" s="7" t="s">
        <v>7</v>
      </c>
      <c r="I1578" s="9">
        <v>4.1971264000000001E-2</v>
      </c>
      <c r="J1578" s="10">
        <v>33.39</v>
      </c>
      <c r="K1578" s="11">
        <v>4.3</v>
      </c>
      <c r="L1578" s="11" t="str">
        <f>IF(Tabla134[[#This Row],[Item Weight]]&lt;$U$12,"Poco Peso",IF(Tabla134[[#This Row],[Item Weight]]&lt;$U$13,"Peso Medio","Peso Alto"))</f>
        <v>Peso Medio</v>
      </c>
      <c r="M1578" s="7">
        <v>9.5</v>
      </c>
      <c r="N1578" s="11">
        <f>IF(Tabla134[[#This Row],[Item Weight (Nulos)]]="",VLOOKUP(Tabla134[[#This Row],[Item Identifier]],'Tabla para Nulos'!$A$3:$B$1563,2,FALSE),Tabla134[[#This Row],[Item Weight (Nulos)]])</f>
        <v>9.5</v>
      </c>
      <c r="O1578" s="11" t="str">
        <f>IF(Tabla134[[#This Row],[Item Visibility]]&lt;$U$15,"Poca visibilidad",IF(Tabla134[[#This Row],[Item Visibility]]&lt;$U$16,"Visibilidad media","Mayor visibilidad"))</f>
        <v>Visibilidad media</v>
      </c>
      <c r="P1578" s="11" t="str">
        <f>IF(Tabla134[[#This Row],[Rating]]&lt;2,"Muy Malo",IF(Tabla134[[#This Row],[Rating]]&lt;3,"Malo",IF(Tabla134[[#This Row],[Rating]]&lt;4,"Regular",IF(Tabla134[[#This Row],[Rating]]&lt;5,"Bueno","Excelente"))))</f>
        <v>Bueno</v>
      </c>
    </row>
    <row r="1579" spans="1:16" x14ac:dyDescent="0.2">
      <c r="A1579" s="7" t="s">
        <v>124</v>
      </c>
      <c r="B1579" s="7" t="s">
        <v>1190</v>
      </c>
      <c r="C1579" s="7" t="s">
        <v>28</v>
      </c>
      <c r="D1579" s="8">
        <v>2020</v>
      </c>
      <c r="E1579" s="7" t="s">
        <v>919</v>
      </c>
      <c r="F1579" s="7" t="s">
        <v>796</v>
      </c>
      <c r="G1579" s="7" t="s">
        <v>702</v>
      </c>
      <c r="H1579" s="7" t="s">
        <v>7</v>
      </c>
      <c r="I1579" s="9">
        <v>7.2561270000000002E-3</v>
      </c>
      <c r="J1579" s="10">
        <v>50.403399999999998</v>
      </c>
      <c r="K1579" s="11">
        <v>4.3</v>
      </c>
      <c r="L1579" s="11" t="str">
        <f>IF(Tabla134[[#This Row],[Item Weight]]&lt;$U$12,"Poco Peso",IF(Tabla134[[#This Row],[Item Weight]]&lt;$U$13,"Peso Medio","Peso Alto"))</f>
        <v>Poco Peso</v>
      </c>
      <c r="M1579" s="7">
        <v>7.09</v>
      </c>
      <c r="N1579" s="11">
        <f>IF(Tabla134[[#This Row],[Item Weight (Nulos)]]="",VLOOKUP(Tabla134[[#This Row],[Item Identifier]],'Tabla para Nulos'!$A$3:$B$1563,2,FALSE),Tabla134[[#This Row],[Item Weight (Nulos)]])</f>
        <v>7.09</v>
      </c>
      <c r="O1579" s="11" t="str">
        <f>IF(Tabla134[[#This Row],[Item Visibility]]&lt;$U$15,"Poca visibilidad",IF(Tabla134[[#This Row],[Item Visibility]]&lt;$U$16,"Visibilidad media","Mayor visibilidad"))</f>
        <v>Poca visibilidad</v>
      </c>
      <c r="P1579" s="11" t="str">
        <f>IF(Tabla134[[#This Row],[Rating]]&lt;2,"Muy Malo",IF(Tabla134[[#This Row],[Rating]]&lt;3,"Malo",IF(Tabla134[[#This Row],[Rating]]&lt;4,"Regular",IF(Tabla134[[#This Row],[Rating]]&lt;5,"Bueno","Excelente"))))</f>
        <v>Bueno</v>
      </c>
    </row>
    <row r="1580" spans="1:16" x14ac:dyDescent="0.2">
      <c r="A1580" s="7" t="s">
        <v>124</v>
      </c>
      <c r="B1580" s="7" t="s">
        <v>784</v>
      </c>
      <c r="C1580" s="7" t="s">
        <v>28</v>
      </c>
      <c r="D1580" s="8">
        <v>2020</v>
      </c>
      <c r="E1580" s="7" t="s">
        <v>919</v>
      </c>
      <c r="F1580" s="7" t="s">
        <v>796</v>
      </c>
      <c r="G1580" s="7" t="s">
        <v>702</v>
      </c>
      <c r="H1580" s="7" t="s">
        <v>7</v>
      </c>
      <c r="I1580" s="9">
        <v>2.6450779000000001E-2</v>
      </c>
      <c r="J1580" s="10">
        <v>124.902</v>
      </c>
      <c r="K1580" s="11">
        <v>4.3</v>
      </c>
      <c r="L1580" s="11" t="str">
        <f>IF(Tabla134[[#This Row],[Item Weight]]&lt;$U$12,"Poco Peso",IF(Tabla134[[#This Row],[Item Weight]]&lt;$U$13,"Peso Medio","Peso Alto"))</f>
        <v>Peso Alto</v>
      </c>
      <c r="M1580" s="7">
        <v>18.7</v>
      </c>
      <c r="N1580" s="11">
        <f>IF(Tabla134[[#This Row],[Item Weight (Nulos)]]="",VLOOKUP(Tabla134[[#This Row],[Item Identifier]],'Tabla para Nulos'!$A$3:$B$1563,2,FALSE),Tabla134[[#This Row],[Item Weight (Nulos)]])</f>
        <v>18.7</v>
      </c>
      <c r="O1580" s="11" t="str">
        <f>IF(Tabla134[[#This Row],[Item Visibility]]&lt;$U$15,"Poca visibilidad",IF(Tabla134[[#This Row],[Item Visibility]]&lt;$U$16,"Visibilidad media","Mayor visibilidad"))</f>
        <v>Poca visibilidad</v>
      </c>
      <c r="P1580" s="11" t="str">
        <f>IF(Tabla134[[#This Row],[Rating]]&lt;2,"Muy Malo",IF(Tabla134[[#This Row],[Rating]]&lt;3,"Malo",IF(Tabla134[[#This Row],[Rating]]&lt;4,"Regular",IF(Tabla134[[#This Row],[Rating]]&lt;5,"Bueno","Excelente"))))</f>
        <v>Bueno</v>
      </c>
    </row>
    <row r="1581" spans="1:16" x14ac:dyDescent="0.2">
      <c r="A1581" s="7" t="s">
        <v>124</v>
      </c>
      <c r="B1581" s="7" t="s">
        <v>1437</v>
      </c>
      <c r="C1581" s="7" t="s">
        <v>25</v>
      </c>
      <c r="D1581" s="8">
        <v>2020</v>
      </c>
      <c r="E1581" s="7" t="s">
        <v>919</v>
      </c>
      <c r="F1581" s="7" t="s">
        <v>796</v>
      </c>
      <c r="G1581" s="7" t="s">
        <v>702</v>
      </c>
      <c r="H1581" s="7" t="s">
        <v>7</v>
      </c>
      <c r="I1581" s="9">
        <v>3.2283675999999997E-2</v>
      </c>
      <c r="J1581" s="10">
        <v>52.200800000000001</v>
      </c>
      <c r="K1581" s="11">
        <v>4.3</v>
      </c>
      <c r="L1581" s="11" t="str">
        <f>IF(Tabla134[[#This Row],[Item Weight]]&lt;$U$12,"Poco Peso",IF(Tabla134[[#This Row],[Item Weight]]&lt;$U$13,"Peso Medio","Peso Alto"))</f>
        <v>Peso Medio</v>
      </c>
      <c r="M1581" s="7">
        <v>10.1</v>
      </c>
      <c r="N1581" s="11">
        <f>IF(Tabla134[[#This Row],[Item Weight (Nulos)]]="",VLOOKUP(Tabla134[[#This Row],[Item Identifier]],'Tabla para Nulos'!$A$3:$B$1563,2,FALSE),Tabla134[[#This Row],[Item Weight (Nulos)]])</f>
        <v>10.1</v>
      </c>
      <c r="O1581" s="11" t="str">
        <f>IF(Tabla134[[#This Row],[Item Visibility]]&lt;$U$15,"Poca visibilidad",IF(Tabla134[[#This Row],[Item Visibility]]&lt;$U$16,"Visibilidad media","Mayor visibilidad"))</f>
        <v>Visibilidad media</v>
      </c>
      <c r="P1581" s="11" t="str">
        <f>IF(Tabla134[[#This Row],[Rating]]&lt;2,"Muy Malo",IF(Tabla134[[#This Row],[Rating]]&lt;3,"Malo",IF(Tabla134[[#This Row],[Rating]]&lt;4,"Regular",IF(Tabla134[[#This Row],[Rating]]&lt;5,"Bueno","Excelente"))))</f>
        <v>Bueno</v>
      </c>
    </row>
    <row r="1582" spans="1:16" x14ac:dyDescent="0.2">
      <c r="A1582" s="7" t="s">
        <v>124</v>
      </c>
      <c r="B1582" s="7" t="s">
        <v>271</v>
      </c>
      <c r="C1582" s="7" t="s">
        <v>25</v>
      </c>
      <c r="D1582" s="8">
        <v>2020</v>
      </c>
      <c r="E1582" s="7" t="s">
        <v>919</v>
      </c>
      <c r="F1582" s="7" t="s">
        <v>796</v>
      </c>
      <c r="G1582" s="7" t="s">
        <v>702</v>
      </c>
      <c r="H1582" s="7" t="s">
        <v>7</v>
      </c>
      <c r="I1582" s="9">
        <v>6.3385859000000003E-2</v>
      </c>
      <c r="J1582" s="10">
        <v>98.17</v>
      </c>
      <c r="K1582" s="11">
        <v>4.3</v>
      </c>
      <c r="L1582" s="11" t="str">
        <f>IF(Tabla134[[#This Row],[Item Weight]]&lt;$U$12,"Poco Peso",IF(Tabla134[[#This Row],[Item Weight]]&lt;$U$13,"Peso Medio","Peso Alto"))</f>
        <v>Peso Medio</v>
      </c>
      <c r="M1582" s="7">
        <v>16.2</v>
      </c>
      <c r="N1582" s="11">
        <f>IF(Tabla134[[#This Row],[Item Weight (Nulos)]]="",VLOOKUP(Tabla134[[#This Row],[Item Identifier]],'Tabla para Nulos'!$A$3:$B$1563,2,FALSE),Tabla134[[#This Row],[Item Weight (Nulos)]])</f>
        <v>16.2</v>
      </c>
      <c r="O1582" s="11" t="str">
        <f>IF(Tabla134[[#This Row],[Item Visibility]]&lt;$U$15,"Poca visibilidad",IF(Tabla134[[#This Row],[Item Visibility]]&lt;$U$16,"Visibilidad media","Mayor visibilidad"))</f>
        <v>Visibilidad media</v>
      </c>
      <c r="P1582" s="11" t="str">
        <f>IF(Tabla134[[#This Row],[Rating]]&lt;2,"Muy Malo",IF(Tabla134[[#This Row],[Rating]]&lt;3,"Malo",IF(Tabla134[[#This Row],[Rating]]&lt;4,"Regular",IF(Tabla134[[#This Row],[Rating]]&lt;5,"Bueno","Excelente"))))</f>
        <v>Bueno</v>
      </c>
    </row>
    <row r="1583" spans="1:16" x14ac:dyDescent="0.2">
      <c r="A1583" s="7" t="s">
        <v>124</v>
      </c>
      <c r="B1583" s="7" t="s">
        <v>670</v>
      </c>
      <c r="C1583" s="7" t="s">
        <v>17</v>
      </c>
      <c r="D1583" s="8">
        <v>2020</v>
      </c>
      <c r="E1583" s="7" t="s">
        <v>919</v>
      </c>
      <c r="F1583" s="7" t="s">
        <v>796</v>
      </c>
      <c r="G1583" s="7" t="s">
        <v>702</v>
      </c>
      <c r="H1583" s="7" t="s">
        <v>7</v>
      </c>
      <c r="I1583" s="9">
        <v>7.7169952999999999E-2</v>
      </c>
      <c r="J1583" s="10">
        <v>63.053600000000003</v>
      </c>
      <c r="K1583" s="11">
        <v>4.3</v>
      </c>
      <c r="L1583" s="11" t="str">
        <f>IF(Tabla134[[#This Row],[Item Weight]]&lt;$U$12,"Poco Peso",IF(Tabla134[[#This Row],[Item Weight]]&lt;$U$13,"Peso Medio","Peso Alto"))</f>
        <v>Poco Peso</v>
      </c>
      <c r="M1583" s="7">
        <v>6.13</v>
      </c>
      <c r="N1583" s="11">
        <f>IF(Tabla134[[#This Row],[Item Weight (Nulos)]]="",VLOOKUP(Tabla134[[#This Row],[Item Identifier]],'Tabla para Nulos'!$A$3:$B$1563,2,FALSE),Tabla134[[#This Row],[Item Weight (Nulos)]])</f>
        <v>6.13</v>
      </c>
      <c r="O1583" s="11" t="str">
        <f>IF(Tabla134[[#This Row],[Item Visibility]]&lt;$U$15,"Poca visibilidad",IF(Tabla134[[#This Row],[Item Visibility]]&lt;$U$16,"Visibilidad media","Mayor visibilidad"))</f>
        <v>Visibilidad media</v>
      </c>
      <c r="P1583" s="11" t="str">
        <f>IF(Tabla134[[#This Row],[Rating]]&lt;2,"Muy Malo",IF(Tabla134[[#This Row],[Rating]]&lt;3,"Malo",IF(Tabla134[[#This Row],[Rating]]&lt;4,"Regular",IF(Tabla134[[#This Row],[Rating]]&lt;5,"Bueno","Excelente"))))</f>
        <v>Bueno</v>
      </c>
    </row>
    <row r="1584" spans="1:16" x14ac:dyDescent="0.2">
      <c r="A1584" s="7" t="s">
        <v>124</v>
      </c>
      <c r="B1584" s="7" t="s">
        <v>258</v>
      </c>
      <c r="C1584" s="7" t="s">
        <v>71</v>
      </c>
      <c r="D1584" s="8">
        <v>2020</v>
      </c>
      <c r="E1584" s="7" t="s">
        <v>919</v>
      </c>
      <c r="F1584" s="7" t="s">
        <v>796</v>
      </c>
      <c r="G1584" s="7" t="s">
        <v>702</v>
      </c>
      <c r="H1584" s="7" t="s">
        <v>7</v>
      </c>
      <c r="I1584" s="9">
        <v>4.4472637000000002E-2</v>
      </c>
      <c r="J1584" s="10">
        <v>43.345399999999998</v>
      </c>
      <c r="K1584" s="11">
        <v>4.3</v>
      </c>
      <c r="L1584" s="11" t="str">
        <f>IF(Tabla134[[#This Row],[Item Weight]]&lt;$U$12,"Poco Peso",IF(Tabla134[[#This Row],[Item Weight]]&lt;$U$13,"Peso Medio","Peso Alto"))</f>
        <v>Peso Medio</v>
      </c>
      <c r="M1584" s="7">
        <v>16.2</v>
      </c>
      <c r="N1584" s="11">
        <f>IF(Tabla134[[#This Row],[Item Weight (Nulos)]]="",VLOOKUP(Tabla134[[#This Row],[Item Identifier]],'Tabla para Nulos'!$A$3:$B$1563,2,FALSE),Tabla134[[#This Row],[Item Weight (Nulos)]])</f>
        <v>16.2</v>
      </c>
      <c r="O1584" s="11" t="str">
        <f>IF(Tabla134[[#This Row],[Item Visibility]]&lt;$U$15,"Poca visibilidad",IF(Tabla134[[#This Row],[Item Visibility]]&lt;$U$16,"Visibilidad media","Mayor visibilidad"))</f>
        <v>Visibilidad media</v>
      </c>
      <c r="P1584" s="11" t="str">
        <f>IF(Tabla134[[#This Row],[Rating]]&lt;2,"Muy Malo",IF(Tabla134[[#This Row],[Rating]]&lt;3,"Malo",IF(Tabla134[[#This Row],[Rating]]&lt;4,"Regular",IF(Tabla134[[#This Row],[Rating]]&lt;5,"Bueno","Excelente"))))</f>
        <v>Bueno</v>
      </c>
    </row>
    <row r="1585" spans="1:16" x14ac:dyDescent="0.2">
      <c r="A1585" s="7" t="s">
        <v>124</v>
      </c>
      <c r="B1585" s="7" t="s">
        <v>895</v>
      </c>
      <c r="C1585" s="7" t="s">
        <v>71</v>
      </c>
      <c r="D1585" s="8">
        <v>2020</v>
      </c>
      <c r="E1585" s="7" t="s">
        <v>919</v>
      </c>
      <c r="F1585" s="7" t="s">
        <v>796</v>
      </c>
      <c r="G1585" s="7" t="s">
        <v>702</v>
      </c>
      <c r="H1585" s="7" t="s">
        <v>7</v>
      </c>
      <c r="I1585" s="9">
        <v>0</v>
      </c>
      <c r="J1585" s="10">
        <v>72.203800000000001</v>
      </c>
      <c r="K1585" s="11">
        <v>4.3</v>
      </c>
      <c r="L1585" s="11" t="str">
        <f>IF(Tabla134[[#This Row],[Item Weight]]&lt;$U$12,"Poco Peso",IF(Tabla134[[#This Row],[Item Weight]]&lt;$U$13,"Peso Medio","Peso Alto"))</f>
        <v>Peso Alto</v>
      </c>
      <c r="M1585" s="7">
        <v>17.350000000000001</v>
      </c>
      <c r="N1585" s="11">
        <f>IF(Tabla134[[#This Row],[Item Weight (Nulos)]]="",VLOOKUP(Tabla134[[#This Row],[Item Identifier]],'Tabla para Nulos'!$A$3:$B$1563,2,FALSE),Tabla134[[#This Row],[Item Weight (Nulos)]])</f>
        <v>17.350000000000001</v>
      </c>
      <c r="O1585" s="11" t="str">
        <f>IF(Tabla134[[#This Row],[Item Visibility]]&lt;$U$15,"Poca visibilidad",IF(Tabla134[[#This Row],[Item Visibility]]&lt;$U$16,"Visibilidad media","Mayor visibilidad"))</f>
        <v>Poca visibilidad</v>
      </c>
      <c r="P1585" s="11" t="str">
        <f>IF(Tabla134[[#This Row],[Rating]]&lt;2,"Muy Malo",IF(Tabla134[[#This Row],[Rating]]&lt;3,"Malo",IF(Tabla134[[#This Row],[Rating]]&lt;4,"Regular",IF(Tabla134[[#This Row],[Rating]]&lt;5,"Bueno","Excelente"))))</f>
        <v>Bueno</v>
      </c>
    </row>
    <row r="1586" spans="1:16" x14ac:dyDescent="0.2">
      <c r="A1586" s="7" t="s">
        <v>124</v>
      </c>
      <c r="B1586" s="7" t="s">
        <v>227</v>
      </c>
      <c r="C1586" s="7" t="s">
        <v>10</v>
      </c>
      <c r="D1586" s="8">
        <v>2020</v>
      </c>
      <c r="E1586" s="7" t="s">
        <v>919</v>
      </c>
      <c r="F1586" s="7" t="s">
        <v>796</v>
      </c>
      <c r="G1586" s="7" t="s">
        <v>702</v>
      </c>
      <c r="H1586" s="7" t="s">
        <v>7</v>
      </c>
      <c r="I1586" s="9">
        <v>8.1623274999999995E-2</v>
      </c>
      <c r="J1586" s="10">
        <v>148.07339999999999</v>
      </c>
      <c r="K1586" s="11">
        <v>4.3</v>
      </c>
      <c r="L1586" s="11" t="str">
        <f>IF(Tabla134[[#This Row],[Item Weight]]&lt;$U$12,"Poco Peso",IF(Tabla134[[#This Row],[Item Weight]]&lt;$U$13,"Peso Medio","Peso Alto"))</f>
        <v>Poco Peso</v>
      </c>
      <c r="M1586" s="7">
        <v>7.02</v>
      </c>
      <c r="N1586" s="11">
        <f>IF(Tabla134[[#This Row],[Item Weight (Nulos)]]="",VLOOKUP(Tabla134[[#This Row],[Item Identifier]],'Tabla para Nulos'!$A$3:$B$1563,2,FALSE),Tabla134[[#This Row],[Item Weight (Nulos)]])</f>
        <v>7.02</v>
      </c>
      <c r="O1586" s="11" t="str">
        <f>IF(Tabla134[[#This Row],[Item Visibility]]&lt;$U$15,"Poca visibilidad",IF(Tabla134[[#This Row],[Item Visibility]]&lt;$U$16,"Visibilidad media","Mayor visibilidad"))</f>
        <v>Visibilidad media</v>
      </c>
      <c r="P1586" s="11" t="str">
        <f>IF(Tabla134[[#This Row],[Rating]]&lt;2,"Muy Malo",IF(Tabla134[[#This Row],[Rating]]&lt;3,"Malo",IF(Tabla134[[#This Row],[Rating]]&lt;4,"Regular",IF(Tabla134[[#This Row],[Rating]]&lt;5,"Bueno","Excelente"))))</f>
        <v>Bueno</v>
      </c>
    </row>
    <row r="1587" spans="1:16" x14ac:dyDescent="0.2">
      <c r="A1587" s="7" t="s">
        <v>124</v>
      </c>
      <c r="B1587" s="7" t="s">
        <v>1373</v>
      </c>
      <c r="C1587" s="7" t="s">
        <v>10</v>
      </c>
      <c r="D1587" s="8">
        <v>2020</v>
      </c>
      <c r="E1587" s="7" t="s">
        <v>919</v>
      </c>
      <c r="F1587" s="7" t="s">
        <v>796</v>
      </c>
      <c r="G1587" s="7" t="s">
        <v>702</v>
      </c>
      <c r="H1587" s="7" t="s">
        <v>7</v>
      </c>
      <c r="I1587" s="9">
        <v>8.9210158999999997E-2</v>
      </c>
      <c r="J1587" s="10">
        <v>64.251000000000005</v>
      </c>
      <c r="K1587" s="11">
        <v>4.3</v>
      </c>
      <c r="L1587" s="11" t="str">
        <f>IF(Tabla134[[#This Row],[Item Weight]]&lt;$U$12,"Poco Peso",IF(Tabla134[[#This Row],[Item Weight]]&lt;$U$13,"Peso Medio","Peso Alto"))</f>
        <v>Poco Peso</v>
      </c>
      <c r="M1587" s="7">
        <v>7.7850000000000001</v>
      </c>
      <c r="N1587" s="11">
        <f>IF(Tabla134[[#This Row],[Item Weight (Nulos)]]="",VLOOKUP(Tabla134[[#This Row],[Item Identifier]],'Tabla para Nulos'!$A$3:$B$1563,2,FALSE),Tabla134[[#This Row],[Item Weight (Nulos)]])</f>
        <v>7.7850000000000001</v>
      </c>
      <c r="O1587" s="11" t="str">
        <f>IF(Tabla134[[#This Row],[Item Visibility]]&lt;$U$15,"Poca visibilidad",IF(Tabla134[[#This Row],[Item Visibility]]&lt;$U$16,"Visibilidad media","Mayor visibilidad"))</f>
        <v>Visibilidad media</v>
      </c>
      <c r="P1587" s="11" t="str">
        <f>IF(Tabla134[[#This Row],[Rating]]&lt;2,"Muy Malo",IF(Tabla134[[#This Row],[Rating]]&lt;3,"Malo",IF(Tabla134[[#This Row],[Rating]]&lt;4,"Regular",IF(Tabla134[[#This Row],[Rating]]&lt;5,"Bueno","Excelente"))))</f>
        <v>Bueno</v>
      </c>
    </row>
    <row r="1588" spans="1:16" x14ac:dyDescent="0.2">
      <c r="A1588" s="7" t="s">
        <v>124</v>
      </c>
      <c r="B1588" s="7" t="s">
        <v>888</v>
      </c>
      <c r="C1588" s="7" t="s">
        <v>10</v>
      </c>
      <c r="D1588" s="8">
        <v>2020</v>
      </c>
      <c r="E1588" s="7" t="s">
        <v>919</v>
      </c>
      <c r="F1588" s="7" t="s">
        <v>796</v>
      </c>
      <c r="G1588" s="7" t="s">
        <v>702</v>
      </c>
      <c r="H1588" s="7" t="s">
        <v>7</v>
      </c>
      <c r="I1588" s="9">
        <v>0.128760294</v>
      </c>
      <c r="J1588" s="10">
        <v>213.7902</v>
      </c>
      <c r="K1588" s="11">
        <v>4.3</v>
      </c>
      <c r="L1588" s="11" t="str">
        <f>IF(Tabla134[[#This Row],[Item Weight]]&lt;$U$12,"Poco Peso",IF(Tabla134[[#This Row],[Item Weight]]&lt;$U$13,"Peso Medio","Peso Alto"))</f>
        <v>Poco Peso</v>
      </c>
      <c r="M1588" s="7">
        <v>8.1</v>
      </c>
      <c r="N1588" s="11">
        <f>IF(Tabla134[[#This Row],[Item Weight (Nulos)]]="",VLOOKUP(Tabla134[[#This Row],[Item Identifier]],'Tabla para Nulos'!$A$3:$B$1563,2,FALSE),Tabla134[[#This Row],[Item Weight (Nulos)]])</f>
        <v>8.1</v>
      </c>
      <c r="O1588" s="11" t="str">
        <f>IF(Tabla134[[#This Row],[Item Visibility]]&lt;$U$15,"Poca visibilidad",IF(Tabla134[[#This Row],[Item Visibility]]&lt;$U$16,"Visibilidad media","Mayor visibilidad"))</f>
        <v>Mayor visibilidad</v>
      </c>
      <c r="P1588" s="11" t="str">
        <f>IF(Tabla134[[#This Row],[Rating]]&lt;2,"Muy Malo",IF(Tabla134[[#This Row],[Rating]]&lt;3,"Malo",IF(Tabla134[[#This Row],[Rating]]&lt;4,"Regular",IF(Tabla134[[#This Row],[Rating]]&lt;5,"Bueno","Excelente"))))</f>
        <v>Bueno</v>
      </c>
    </row>
    <row r="1589" spans="1:16" x14ac:dyDescent="0.2">
      <c r="A1589" s="7" t="s">
        <v>124</v>
      </c>
      <c r="B1589" s="7" t="s">
        <v>1294</v>
      </c>
      <c r="C1589" s="7" t="s">
        <v>10</v>
      </c>
      <c r="D1589" s="8">
        <v>2020</v>
      </c>
      <c r="E1589" s="7" t="s">
        <v>919</v>
      </c>
      <c r="F1589" s="7" t="s">
        <v>796</v>
      </c>
      <c r="G1589" s="7" t="s">
        <v>702</v>
      </c>
      <c r="H1589" s="7" t="s">
        <v>7</v>
      </c>
      <c r="I1589" s="9">
        <v>5.4171605999999997E-2</v>
      </c>
      <c r="J1589" s="10">
        <v>183.92920000000001</v>
      </c>
      <c r="K1589" s="11">
        <v>4.3</v>
      </c>
      <c r="L1589" s="11" t="str">
        <f>IF(Tabla134[[#This Row],[Item Weight]]&lt;$U$12,"Poco Peso",IF(Tabla134[[#This Row],[Item Weight]]&lt;$U$13,"Peso Medio","Peso Alto"))</f>
        <v>Peso Medio</v>
      </c>
      <c r="M1589" s="7">
        <v>8.85</v>
      </c>
      <c r="N1589" s="11">
        <f>IF(Tabla134[[#This Row],[Item Weight (Nulos)]]="",VLOOKUP(Tabla134[[#This Row],[Item Identifier]],'Tabla para Nulos'!$A$3:$B$1563,2,FALSE),Tabla134[[#This Row],[Item Weight (Nulos)]])</f>
        <v>8.85</v>
      </c>
      <c r="O1589" s="11" t="str">
        <f>IF(Tabla134[[#This Row],[Item Visibility]]&lt;$U$15,"Poca visibilidad",IF(Tabla134[[#This Row],[Item Visibility]]&lt;$U$16,"Visibilidad media","Mayor visibilidad"))</f>
        <v>Visibilidad media</v>
      </c>
      <c r="P1589" s="11" t="str">
        <f>IF(Tabla134[[#This Row],[Rating]]&lt;2,"Muy Malo",IF(Tabla134[[#This Row],[Rating]]&lt;3,"Malo",IF(Tabla134[[#This Row],[Rating]]&lt;4,"Regular",IF(Tabla134[[#This Row],[Rating]]&lt;5,"Bueno","Excelente"))))</f>
        <v>Bueno</v>
      </c>
    </row>
    <row r="1590" spans="1:16" x14ac:dyDescent="0.2">
      <c r="A1590" s="7" t="s">
        <v>124</v>
      </c>
      <c r="B1590" s="7" t="s">
        <v>1173</v>
      </c>
      <c r="C1590" s="7" t="s">
        <v>10</v>
      </c>
      <c r="D1590" s="8">
        <v>2020</v>
      </c>
      <c r="E1590" s="7" t="s">
        <v>919</v>
      </c>
      <c r="F1590" s="7" t="s">
        <v>796</v>
      </c>
      <c r="G1590" s="7" t="s">
        <v>702</v>
      </c>
      <c r="H1590" s="7" t="s">
        <v>7</v>
      </c>
      <c r="I1590" s="9">
        <v>4.9034710000000002E-2</v>
      </c>
      <c r="J1590" s="10">
        <v>39.950600000000001</v>
      </c>
      <c r="K1590" s="11">
        <v>4.3</v>
      </c>
      <c r="L1590" s="11" t="str">
        <f>IF(Tabla134[[#This Row],[Item Weight]]&lt;$U$12,"Poco Peso",IF(Tabla134[[#This Row],[Item Weight]]&lt;$U$13,"Peso Medio","Peso Alto"))</f>
        <v>Peso Alto</v>
      </c>
      <c r="M1590" s="7">
        <v>20.7</v>
      </c>
      <c r="N1590" s="11">
        <f>IF(Tabla134[[#This Row],[Item Weight (Nulos)]]="",VLOOKUP(Tabla134[[#This Row],[Item Identifier]],'Tabla para Nulos'!$A$3:$B$1563,2,FALSE),Tabla134[[#This Row],[Item Weight (Nulos)]])</f>
        <v>20.7</v>
      </c>
      <c r="O1590" s="11" t="str">
        <f>IF(Tabla134[[#This Row],[Item Visibility]]&lt;$U$15,"Poca visibilidad",IF(Tabla134[[#This Row],[Item Visibility]]&lt;$U$16,"Visibilidad media","Mayor visibilidad"))</f>
        <v>Visibilidad media</v>
      </c>
      <c r="P1590" s="11" t="str">
        <f>IF(Tabla134[[#This Row],[Rating]]&lt;2,"Muy Malo",IF(Tabla134[[#This Row],[Rating]]&lt;3,"Malo",IF(Tabla134[[#This Row],[Rating]]&lt;4,"Regular",IF(Tabla134[[#This Row],[Rating]]&lt;5,"Bueno","Excelente"))))</f>
        <v>Bueno</v>
      </c>
    </row>
    <row r="1591" spans="1:16" x14ac:dyDescent="0.2">
      <c r="A1591" s="7" t="s">
        <v>124</v>
      </c>
      <c r="B1591" s="7" t="s">
        <v>1078</v>
      </c>
      <c r="C1591" s="7" t="s">
        <v>216</v>
      </c>
      <c r="D1591" s="8">
        <v>2020</v>
      </c>
      <c r="E1591" s="7" t="s">
        <v>919</v>
      </c>
      <c r="F1591" s="7" t="s">
        <v>796</v>
      </c>
      <c r="G1591" s="7" t="s">
        <v>702</v>
      </c>
      <c r="H1591" s="7" t="s">
        <v>7</v>
      </c>
      <c r="I1591" s="9">
        <v>0.17128164100000001</v>
      </c>
      <c r="J1591" s="10">
        <v>54.061399999999999</v>
      </c>
      <c r="K1591" s="11">
        <v>4.3</v>
      </c>
      <c r="L1591" s="11" t="str">
        <f>IF(Tabla134[[#This Row],[Item Weight]]&lt;$U$12,"Poco Peso",IF(Tabla134[[#This Row],[Item Weight]]&lt;$U$13,"Peso Medio","Peso Alto"))</f>
        <v>Peso Medio</v>
      </c>
      <c r="M1591" s="7">
        <v>14.65</v>
      </c>
      <c r="N1591" s="11">
        <f>IF(Tabla134[[#This Row],[Item Weight (Nulos)]]="",VLOOKUP(Tabla134[[#This Row],[Item Identifier]],'Tabla para Nulos'!$A$3:$B$1563,2,FALSE),Tabla134[[#This Row],[Item Weight (Nulos)]])</f>
        <v>14.65</v>
      </c>
      <c r="O1591" s="11" t="str">
        <f>IF(Tabla134[[#This Row],[Item Visibility]]&lt;$U$15,"Poca visibilidad",IF(Tabla134[[#This Row],[Item Visibility]]&lt;$U$16,"Visibilidad media","Mayor visibilidad"))</f>
        <v>Mayor visibilidad</v>
      </c>
      <c r="P1591" s="11" t="str">
        <f>IF(Tabla134[[#This Row],[Rating]]&lt;2,"Muy Malo",IF(Tabla134[[#This Row],[Rating]]&lt;3,"Malo",IF(Tabla134[[#This Row],[Rating]]&lt;4,"Regular",IF(Tabla134[[#This Row],[Rating]]&lt;5,"Bueno","Excelente"))))</f>
        <v>Bueno</v>
      </c>
    </row>
    <row r="1592" spans="1:16" x14ac:dyDescent="0.2">
      <c r="A1592" s="7" t="s">
        <v>124</v>
      </c>
      <c r="B1592" s="7" t="s">
        <v>461</v>
      </c>
      <c r="C1592" s="7" t="s">
        <v>216</v>
      </c>
      <c r="D1592" s="8">
        <v>2020</v>
      </c>
      <c r="E1592" s="7" t="s">
        <v>919</v>
      </c>
      <c r="F1592" s="7" t="s">
        <v>796</v>
      </c>
      <c r="G1592" s="7" t="s">
        <v>702</v>
      </c>
      <c r="H1592" s="7" t="s">
        <v>7</v>
      </c>
      <c r="I1592" s="9">
        <v>0.13797299299999999</v>
      </c>
      <c r="J1592" s="10">
        <v>158.45779999999999</v>
      </c>
      <c r="K1592" s="11">
        <v>4.3</v>
      </c>
      <c r="L1592" s="11" t="str">
        <f>IF(Tabla134[[#This Row],[Item Weight]]&lt;$U$12,"Poco Peso",IF(Tabla134[[#This Row],[Item Weight]]&lt;$U$13,"Peso Medio","Peso Alto"))</f>
        <v>Peso Alto</v>
      </c>
      <c r="M1592" s="7">
        <v>18.850000000000001</v>
      </c>
      <c r="N1592" s="11">
        <f>IF(Tabla134[[#This Row],[Item Weight (Nulos)]]="",VLOOKUP(Tabla134[[#This Row],[Item Identifier]],'Tabla para Nulos'!$A$3:$B$1563,2,FALSE),Tabla134[[#This Row],[Item Weight (Nulos)]])</f>
        <v>18.850000000000001</v>
      </c>
      <c r="O1592" s="11" t="str">
        <f>IF(Tabla134[[#This Row],[Item Visibility]]&lt;$U$15,"Poca visibilidad",IF(Tabla134[[#This Row],[Item Visibility]]&lt;$U$16,"Visibilidad media","Mayor visibilidad"))</f>
        <v>Mayor visibilidad</v>
      </c>
      <c r="P1592" s="11" t="str">
        <f>IF(Tabla134[[#This Row],[Rating]]&lt;2,"Muy Malo",IF(Tabla134[[#This Row],[Rating]]&lt;3,"Malo",IF(Tabla134[[#This Row],[Rating]]&lt;4,"Regular",IF(Tabla134[[#This Row],[Rating]]&lt;5,"Bueno","Excelente"))))</f>
        <v>Bueno</v>
      </c>
    </row>
    <row r="1593" spans="1:16" x14ac:dyDescent="0.2">
      <c r="A1593" s="7" t="s">
        <v>124</v>
      </c>
      <c r="B1593" s="7" t="s">
        <v>459</v>
      </c>
      <c r="C1593" s="7" t="s">
        <v>4</v>
      </c>
      <c r="D1593" s="8">
        <v>2020</v>
      </c>
      <c r="E1593" s="7" t="s">
        <v>919</v>
      </c>
      <c r="F1593" s="7" t="s">
        <v>796</v>
      </c>
      <c r="G1593" s="7" t="s">
        <v>702</v>
      </c>
      <c r="H1593" s="7" t="s">
        <v>7</v>
      </c>
      <c r="I1593" s="9">
        <v>9.3408695E-2</v>
      </c>
      <c r="J1593" s="10">
        <v>101.26739999999999</v>
      </c>
      <c r="K1593" s="11">
        <v>4.3</v>
      </c>
      <c r="L1593" s="11" t="str">
        <f>IF(Tabla134[[#This Row],[Item Weight]]&lt;$U$12,"Poco Peso",IF(Tabla134[[#This Row],[Item Weight]]&lt;$U$13,"Peso Medio","Peso Alto"))</f>
        <v>Poco Peso</v>
      </c>
      <c r="M1593" s="7">
        <v>5.32</v>
      </c>
      <c r="N1593" s="11">
        <f>IF(Tabla134[[#This Row],[Item Weight (Nulos)]]="",VLOOKUP(Tabla134[[#This Row],[Item Identifier]],'Tabla para Nulos'!$A$3:$B$1563,2,FALSE),Tabla134[[#This Row],[Item Weight (Nulos)]])</f>
        <v>5.32</v>
      </c>
      <c r="O1593" s="11" t="str">
        <f>IF(Tabla134[[#This Row],[Item Visibility]]&lt;$U$15,"Poca visibilidad",IF(Tabla134[[#This Row],[Item Visibility]]&lt;$U$16,"Visibilidad media","Mayor visibilidad"))</f>
        <v>Visibilidad media</v>
      </c>
      <c r="P1593" s="11" t="str">
        <f>IF(Tabla134[[#This Row],[Rating]]&lt;2,"Muy Malo",IF(Tabla134[[#This Row],[Rating]]&lt;3,"Malo",IF(Tabla134[[#This Row],[Rating]]&lt;4,"Regular",IF(Tabla134[[#This Row],[Rating]]&lt;5,"Bueno","Excelente"))))</f>
        <v>Bueno</v>
      </c>
    </row>
    <row r="1594" spans="1:16" x14ac:dyDescent="0.2">
      <c r="A1594" s="7" t="s">
        <v>124</v>
      </c>
      <c r="B1594" s="7" t="s">
        <v>638</v>
      </c>
      <c r="C1594" s="7" t="s">
        <v>4</v>
      </c>
      <c r="D1594" s="8">
        <v>2020</v>
      </c>
      <c r="E1594" s="7" t="s">
        <v>919</v>
      </c>
      <c r="F1594" s="7" t="s">
        <v>796</v>
      </c>
      <c r="G1594" s="7" t="s">
        <v>702</v>
      </c>
      <c r="H1594" s="7" t="s">
        <v>7</v>
      </c>
      <c r="I1594" s="9">
        <v>4.6822808E-2</v>
      </c>
      <c r="J1594" s="10">
        <v>99.338399999999993</v>
      </c>
      <c r="K1594" s="11">
        <v>4.3</v>
      </c>
      <c r="L1594" s="11" t="str">
        <f>IF(Tabla134[[#This Row],[Item Weight]]&lt;$U$12,"Poco Peso",IF(Tabla134[[#This Row],[Item Weight]]&lt;$U$13,"Peso Medio","Peso Alto"))</f>
        <v>Poco Peso</v>
      </c>
      <c r="M1594" s="7">
        <v>7.27</v>
      </c>
      <c r="N1594" s="11">
        <f>IF(Tabla134[[#This Row],[Item Weight (Nulos)]]="",VLOOKUP(Tabla134[[#This Row],[Item Identifier]],'Tabla para Nulos'!$A$3:$B$1563,2,FALSE),Tabla134[[#This Row],[Item Weight (Nulos)]])</f>
        <v>7.27</v>
      </c>
      <c r="O1594" s="11" t="str">
        <f>IF(Tabla134[[#This Row],[Item Visibility]]&lt;$U$15,"Poca visibilidad",IF(Tabla134[[#This Row],[Item Visibility]]&lt;$U$16,"Visibilidad media","Mayor visibilidad"))</f>
        <v>Visibilidad media</v>
      </c>
      <c r="P1594" s="11" t="str">
        <f>IF(Tabla134[[#This Row],[Rating]]&lt;2,"Muy Malo",IF(Tabla134[[#This Row],[Rating]]&lt;3,"Malo",IF(Tabla134[[#This Row],[Rating]]&lt;4,"Regular",IF(Tabla134[[#This Row],[Rating]]&lt;5,"Bueno","Excelente"))))</f>
        <v>Bueno</v>
      </c>
    </row>
    <row r="1595" spans="1:16" x14ac:dyDescent="0.2">
      <c r="A1595" s="7" t="s">
        <v>124</v>
      </c>
      <c r="B1595" s="7" t="s">
        <v>455</v>
      </c>
      <c r="C1595" s="7" t="s">
        <v>4</v>
      </c>
      <c r="D1595" s="8">
        <v>2020</v>
      </c>
      <c r="E1595" s="7" t="s">
        <v>919</v>
      </c>
      <c r="F1595" s="7" t="s">
        <v>796</v>
      </c>
      <c r="G1595" s="7" t="s">
        <v>702</v>
      </c>
      <c r="H1595" s="7" t="s">
        <v>7</v>
      </c>
      <c r="I1595" s="9">
        <v>7.1538243000000001E-2</v>
      </c>
      <c r="J1595" s="10">
        <v>44.508600000000001</v>
      </c>
      <c r="K1595" s="11">
        <v>4.3</v>
      </c>
      <c r="L1595" s="11" t="str">
        <f>IF(Tabla134[[#This Row],[Item Weight]]&lt;$U$12,"Poco Peso",IF(Tabla134[[#This Row],[Item Weight]]&lt;$U$13,"Peso Medio","Peso Alto"))</f>
        <v>Poco Peso</v>
      </c>
      <c r="M1595" s="7">
        <v>7.93</v>
      </c>
      <c r="N1595" s="11">
        <f>IF(Tabla134[[#This Row],[Item Weight (Nulos)]]="",VLOOKUP(Tabla134[[#This Row],[Item Identifier]],'Tabla para Nulos'!$A$3:$B$1563,2,FALSE),Tabla134[[#This Row],[Item Weight (Nulos)]])</f>
        <v>7.93</v>
      </c>
      <c r="O1595" s="11" t="str">
        <f>IF(Tabla134[[#This Row],[Item Visibility]]&lt;$U$15,"Poca visibilidad",IF(Tabla134[[#This Row],[Item Visibility]]&lt;$U$16,"Visibilidad media","Mayor visibilidad"))</f>
        <v>Visibilidad media</v>
      </c>
      <c r="P1595" s="11" t="str">
        <f>IF(Tabla134[[#This Row],[Rating]]&lt;2,"Muy Malo",IF(Tabla134[[#This Row],[Rating]]&lt;3,"Malo",IF(Tabla134[[#This Row],[Rating]]&lt;4,"Regular",IF(Tabla134[[#This Row],[Rating]]&lt;5,"Bueno","Excelente"))))</f>
        <v>Bueno</v>
      </c>
    </row>
    <row r="1596" spans="1:16" x14ac:dyDescent="0.2">
      <c r="A1596" s="7" t="s">
        <v>124</v>
      </c>
      <c r="B1596" s="7" t="s">
        <v>1285</v>
      </c>
      <c r="C1596" s="7" t="s">
        <v>4</v>
      </c>
      <c r="D1596" s="8">
        <v>2020</v>
      </c>
      <c r="E1596" s="7" t="s">
        <v>919</v>
      </c>
      <c r="F1596" s="7" t="s">
        <v>796</v>
      </c>
      <c r="G1596" s="7" t="s">
        <v>702</v>
      </c>
      <c r="H1596" s="7" t="s">
        <v>7</v>
      </c>
      <c r="I1596" s="9">
        <v>0.17617540200000001</v>
      </c>
      <c r="J1596" s="10">
        <v>184.0608</v>
      </c>
      <c r="K1596" s="11">
        <v>4.3</v>
      </c>
      <c r="L1596" s="11" t="str">
        <f>IF(Tabla134[[#This Row],[Item Weight]]&lt;$U$12,"Poco Peso",IF(Tabla134[[#This Row],[Item Weight]]&lt;$U$13,"Peso Medio","Peso Alto"))</f>
        <v>Peso Medio</v>
      </c>
      <c r="M1596" s="7">
        <v>16.2</v>
      </c>
      <c r="N1596" s="11">
        <f>IF(Tabla134[[#This Row],[Item Weight (Nulos)]]="",VLOOKUP(Tabla134[[#This Row],[Item Identifier]],'Tabla para Nulos'!$A$3:$B$1563,2,FALSE),Tabla134[[#This Row],[Item Weight (Nulos)]])</f>
        <v>16.2</v>
      </c>
      <c r="O1596" s="11" t="str">
        <f>IF(Tabla134[[#This Row],[Item Visibility]]&lt;$U$15,"Poca visibilidad",IF(Tabla134[[#This Row],[Item Visibility]]&lt;$U$16,"Visibilidad media","Mayor visibilidad"))</f>
        <v>Mayor visibilidad</v>
      </c>
      <c r="P1596" s="11" t="str">
        <f>IF(Tabla134[[#This Row],[Rating]]&lt;2,"Muy Malo",IF(Tabla134[[#This Row],[Rating]]&lt;3,"Malo",IF(Tabla134[[#This Row],[Rating]]&lt;4,"Regular",IF(Tabla134[[#This Row],[Rating]]&lt;5,"Bueno","Excelente"))))</f>
        <v>Bueno</v>
      </c>
    </row>
    <row r="1597" spans="1:16" x14ac:dyDescent="0.2">
      <c r="A1597" s="7" t="s">
        <v>124</v>
      </c>
      <c r="B1597" s="7" t="s">
        <v>205</v>
      </c>
      <c r="C1597" s="7" t="s">
        <v>4</v>
      </c>
      <c r="D1597" s="8">
        <v>2020</v>
      </c>
      <c r="E1597" s="7" t="s">
        <v>919</v>
      </c>
      <c r="F1597" s="7" t="s">
        <v>796</v>
      </c>
      <c r="G1597" s="7" t="s">
        <v>702</v>
      </c>
      <c r="H1597" s="7" t="s">
        <v>7</v>
      </c>
      <c r="I1597" s="9">
        <v>1.8125947999999999E-2</v>
      </c>
      <c r="J1597" s="10">
        <v>94.909400000000005</v>
      </c>
      <c r="K1597" s="11">
        <v>4.3</v>
      </c>
      <c r="L1597" s="11" t="str">
        <f>IF(Tabla134[[#This Row],[Item Weight]]&lt;$U$12,"Poco Peso",IF(Tabla134[[#This Row],[Item Weight]]&lt;$U$13,"Peso Medio","Peso Alto"))</f>
        <v>Peso Alto</v>
      </c>
      <c r="M1597" s="7">
        <v>17.850000000000001</v>
      </c>
      <c r="N1597" s="11">
        <f>IF(Tabla134[[#This Row],[Item Weight (Nulos)]]="",VLOOKUP(Tabla134[[#This Row],[Item Identifier]],'Tabla para Nulos'!$A$3:$B$1563,2,FALSE),Tabla134[[#This Row],[Item Weight (Nulos)]])</f>
        <v>17.850000000000001</v>
      </c>
      <c r="O1597" s="11" t="str">
        <f>IF(Tabla134[[#This Row],[Item Visibility]]&lt;$U$15,"Poca visibilidad",IF(Tabla134[[#This Row],[Item Visibility]]&lt;$U$16,"Visibilidad media","Mayor visibilidad"))</f>
        <v>Poca visibilidad</v>
      </c>
      <c r="P1597" s="11" t="str">
        <f>IF(Tabla134[[#This Row],[Rating]]&lt;2,"Muy Malo",IF(Tabla134[[#This Row],[Rating]]&lt;3,"Malo",IF(Tabla134[[#This Row],[Rating]]&lt;4,"Regular",IF(Tabla134[[#This Row],[Rating]]&lt;5,"Bueno","Excelente"))))</f>
        <v>Bueno</v>
      </c>
    </row>
    <row r="1598" spans="1:16" x14ac:dyDescent="0.2">
      <c r="A1598" s="7" t="s">
        <v>124</v>
      </c>
      <c r="B1598" s="7" t="s">
        <v>1471</v>
      </c>
      <c r="C1598" s="7" t="s">
        <v>171</v>
      </c>
      <c r="D1598" s="8">
        <v>2020</v>
      </c>
      <c r="E1598" s="7" t="s">
        <v>919</v>
      </c>
      <c r="F1598" s="7" t="s">
        <v>796</v>
      </c>
      <c r="G1598" s="7" t="s">
        <v>702</v>
      </c>
      <c r="H1598" s="7" t="s">
        <v>7</v>
      </c>
      <c r="I1598" s="9">
        <v>1.9616991E-2</v>
      </c>
      <c r="J1598" s="10">
        <v>169.6474</v>
      </c>
      <c r="K1598" s="11">
        <v>4.3</v>
      </c>
      <c r="L1598" s="11" t="str">
        <f>IF(Tabla134[[#This Row],[Item Weight]]&lt;$U$12,"Poco Peso",IF(Tabla134[[#This Row],[Item Weight]]&lt;$U$13,"Peso Medio","Peso Alto"))</f>
        <v>Peso Medio</v>
      </c>
      <c r="M1598" s="7">
        <v>9</v>
      </c>
      <c r="N1598" s="11">
        <f>IF(Tabla134[[#This Row],[Item Weight (Nulos)]]="",VLOOKUP(Tabla134[[#This Row],[Item Identifier]],'Tabla para Nulos'!$A$3:$B$1563,2,FALSE),Tabla134[[#This Row],[Item Weight (Nulos)]])</f>
        <v>9</v>
      </c>
      <c r="O1598" s="11" t="str">
        <f>IF(Tabla134[[#This Row],[Item Visibility]]&lt;$U$15,"Poca visibilidad",IF(Tabla134[[#This Row],[Item Visibility]]&lt;$U$16,"Visibilidad media","Mayor visibilidad"))</f>
        <v>Poca visibilidad</v>
      </c>
      <c r="P1598" s="11" t="str">
        <f>IF(Tabla134[[#This Row],[Rating]]&lt;2,"Muy Malo",IF(Tabla134[[#This Row],[Rating]]&lt;3,"Malo",IF(Tabla134[[#This Row],[Rating]]&lt;4,"Regular",IF(Tabla134[[#This Row],[Rating]]&lt;5,"Bueno","Excelente"))))</f>
        <v>Bueno</v>
      </c>
    </row>
    <row r="1599" spans="1:16" x14ac:dyDescent="0.2">
      <c r="A1599" s="7" t="s">
        <v>124</v>
      </c>
      <c r="B1599" s="7" t="s">
        <v>622</v>
      </c>
      <c r="C1599" s="7" t="s">
        <v>171</v>
      </c>
      <c r="D1599" s="8">
        <v>2020</v>
      </c>
      <c r="E1599" s="7" t="s">
        <v>919</v>
      </c>
      <c r="F1599" s="7" t="s">
        <v>796</v>
      </c>
      <c r="G1599" s="7" t="s">
        <v>702</v>
      </c>
      <c r="H1599" s="7" t="s">
        <v>7</v>
      </c>
      <c r="I1599" s="9">
        <v>1.1351778E-2</v>
      </c>
      <c r="J1599" s="10">
        <v>236.5248</v>
      </c>
      <c r="K1599" s="11">
        <v>4.3</v>
      </c>
      <c r="L1599" s="11" t="str">
        <f>IF(Tabla134[[#This Row],[Item Weight]]&lt;$U$12,"Poco Peso",IF(Tabla134[[#This Row],[Item Weight]]&lt;$U$13,"Peso Medio","Peso Alto"))</f>
        <v>Peso Medio</v>
      </c>
      <c r="M1599" s="7">
        <v>10.5</v>
      </c>
      <c r="N1599" s="11">
        <f>IF(Tabla134[[#This Row],[Item Weight (Nulos)]]="",VLOOKUP(Tabla134[[#This Row],[Item Identifier]],'Tabla para Nulos'!$A$3:$B$1563,2,FALSE),Tabla134[[#This Row],[Item Weight (Nulos)]])</f>
        <v>10.5</v>
      </c>
      <c r="O1599" s="11" t="str">
        <f>IF(Tabla134[[#This Row],[Item Visibility]]&lt;$U$15,"Poca visibilidad",IF(Tabla134[[#This Row],[Item Visibility]]&lt;$U$16,"Visibilidad media","Mayor visibilidad"))</f>
        <v>Poca visibilidad</v>
      </c>
      <c r="P1599" s="11" t="str">
        <f>IF(Tabla134[[#This Row],[Rating]]&lt;2,"Muy Malo",IF(Tabla134[[#This Row],[Rating]]&lt;3,"Malo",IF(Tabla134[[#This Row],[Rating]]&lt;4,"Regular",IF(Tabla134[[#This Row],[Rating]]&lt;5,"Bueno","Excelente"))))</f>
        <v>Bueno</v>
      </c>
    </row>
    <row r="1600" spans="1:16" x14ac:dyDescent="0.2">
      <c r="A1600" s="7" t="s">
        <v>124</v>
      </c>
      <c r="B1600" s="7" t="s">
        <v>177</v>
      </c>
      <c r="C1600" s="7" t="s">
        <v>171</v>
      </c>
      <c r="D1600" s="8">
        <v>2020</v>
      </c>
      <c r="E1600" s="7" t="s">
        <v>919</v>
      </c>
      <c r="F1600" s="7" t="s">
        <v>796</v>
      </c>
      <c r="G1600" s="7" t="s">
        <v>702</v>
      </c>
      <c r="H1600" s="7" t="s">
        <v>7</v>
      </c>
      <c r="I1600" s="9">
        <v>6.7058510000000002E-2</v>
      </c>
      <c r="J1600" s="10">
        <v>194.0478</v>
      </c>
      <c r="K1600" s="11">
        <v>4.3</v>
      </c>
      <c r="L1600" s="11" t="str">
        <f>IF(Tabla134[[#This Row],[Item Weight]]&lt;$U$12,"Poco Peso",IF(Tabla134[[#This Row],[Item Weight]]&lt;$U$13,"Peso Medio","Peso Alto"))</f>
        <v>Peso Medio</v>
      </c>
      <c r="M1600" s="7">
        <v>11.3</v>
      </c>
      <c r="N1600" s="11">
        <f>IF(Tabla134[[#This Row],[Item Weight (Nulos)]]="",VLOOKUP(Tabla134[[#This Row],[Item Identifier]],'Tabla para Nulos'!$A$3:$B$1563,2,FALSE),Tabla134[[#This Row],[Item Weight (Nulos)]])</f>
        <v>11.3</v>
      </c>
      <c r="O1600" s="11" t="str">
        <f>IF(Tabla134[[#This Row],[Item Visibility]]&lt;$U$15,"Poca visibilidad",IF(Tabla134[[#This Row],[Item Visibility]]&lt;$U$16,"Visibilidad media","Mayor visibilidad"))</f>
        <v>Visibilidad media</v>
      </c>
      <c r="P1600" s="11" t="str">
        <f>IF(Tabla134[[#This Row],[Rating]]&lt;2,"Muy Malo",IF(Tabla134[[#This Row],[Rating]]&lt;3,"Malo",IF(Tabla134[[#This Row],[Rating]]&lt;4,"Regular",IF(Tabla134[[#This Row],[Rating]]&lt;5,"Bueno","Excelente"))))</f>
        <v>Bueno</v>
      </c>
    </row>
    <row r="1601" spans="1:16" x14ac:dyDescent="0.2">
      <c r="A1601" s="7" t="s">
        <v>124</v>
      </c>
      <c r="B1601" s="7" t="s">
        <v>694</v>
      </c>
      <c r="C1601" s="7" t="s">
        <v>171</v>
      </c>
      <c r="D1601" s="8">
        <v>2020</v>
      </c>
      <c r="E1601" s="7" t="s">
        <v>919</v>
      </c>
      <c r="F1601" s="7" t="s">
        <v>796</v>
      </c>
      <c r="G1601" s="7" t="s">
        <v>528</v>
      </c>
      <c r="H1601" s="7" t="s">
        <v>7</v>
      </c>
      <c r="I1601" s="9">
        <v>6.7676055999999998E-2</v>
      </c>
      <c r="J1601" s="10">
        <v>40.879600000000003</v>
      </c>
      <c r="K1601" s="11">
        <v>4.3</v>
      </c>
      <c r="L1601" s="11" t="str">
        <f>IF(Tabla134[[#This Row],[Item Weight]]&lt;$U$12,"Poco Peso",IF(Tabla134[[#This Row],[Item Weight]]&lt;$U$13,"Peso Medio","Peso Alto"))</f>
        <v>Peso Alto</v>
      </c>
      <c r="M1601" s="7">
        <v>19.100000000000001</v>
      </c>
      <c r="N1601" s="11">
        <f>IF(Tabla134[[#This Row],[Item Weight (Nulos)]]="",VLOOKUP(Tabla134[[#This Row],[Item Identifier]],'Tabla para Nulos'!$A$3:$B$1563,2,FALSE),Tabla134[[#This Row],[Item Weight (Nulos)]])</f>
        <v>19.100000000000001</v>
      </c>
      <c r="O1601" s="11" t="str">
        <f>IF(Tabla134[[#This Row],[Item Visibility]]&lt;$U$15,"Poca visibilidad",IF(Tabla134[[#This Row],[Item Visibility]]&lt;$U$16,"Visibilidad media","Mayor visibilidad"))</f>
        <v>Visibilidad media</v>
      </c>
      <c r="P1601" s="11" t="str">
        <f>IF(Tabla134[[#This Row],[Rating]]&lt;2,"Muy Malo",IF(Tabla134[[#This Row],[Rating]]&lt;3,"Malo",IF(Tabla134[[#This Row],[Rating]]&lt;4,"Regular",IF(Tabla134[[#This Row],[Rating]]&lt;5,"Bueno","Excelente"))))</f>
        <v>Bueno</v>
      </c>
    </row>
    <row r="1602" spans="1:16" x14ac:dyDescent="0.2">
      <c r="A1602" s="7" t="s">
        <v>124</v>
      </c>
      <c r="B1602" s="7" t="s">
        <v>1553</v>
      </c>
      <c r="C1602" s="7" t="s">
        <v>47</v>
      </c>
      <c r="D1602" s="8">
        <v>2020</v>
      </c>
      <c r="E1602" s="7" t="s">
        <v>919</v>
      </c>
      <c r="F1602" s="7" t="s">
        <v>796</v>
      </c>
      <c r="G1602" s="7" t="s">
        <v>528</v>
      </c>
      <c r="H1602" s="7" t="s">
        <v>7</v>
      </c>
      <c r="I1602" s="9">
        <v>2.6992588000000001E-2</v>
      </c>
      <c r="J1602" s="10">
        <v>127.30200000000001</v>
      </c>
      <c r="K1602" s="11">
        <v>4.3</v>
      </c>
      <c r="L1602" s="11" t="str">
        <f>IF(Tabla134[[#This Row],[Item Weight]]&lt;$U$12,"Poco Peso",IF(Tabla134[[#This Row],[Item Weight]]&lt;$U$13,"Peso Medio","Peso Alto"))</f>
        <v>Peso Medio</v>
      </c>
      <c r="M1602" s="7">
        <v>9.8000000000000007</v>
      </c>
      <c r="N1602" s="11">
        <f>IF(Tabla134[[#This Row],[Item Weight (Nulos)]]="",VLOOKUP(Tabla134[[#This Row],[Item Identifier]],'Tabla para Nulos'!$A$3:$B$1563,2,FALSE),Tabla134[[#This Row],[Item Weight (Nulos)]])</f>
        <v>9.8000000000000007</v>
      </c>
      <c r="O1602" s="11" t="str">
        <f>IF(Tabla134[[#This Row],[Item Visibility]]&lt;$U$15,"Poca visibilidad",IF(Tabla134[[#This Row],[Item Visibility]]&lt;$U$16,"Visibilidad media","Mayor visibilidad"))</f>
        <v>Visibilidad media</v>
      </c>
      <c r="P1602" s="11" t="str">
        <f>IF(Tabla134[[#This Row],[Rating]]&lt;2,"Muy Malo",IF(Tabla134[[#This Row],[Rating]]&lt;3,"Malo",IF(Tabla134[[#This Row],[Rating]]&lt;4,"Regular",IF(Tabla134[[#This Row],[Rating]]&lt;5,"Bueno","Excelente"))))</f>
        <v>Bueno</v>
      </c>
    </row>
    <row r="1603" spans="1:16" x14ac:dyDescent="0.2">
      <c r="A1603" s="7" t="s">
        <v>124</v>
      </c>
      <c r="B1603" s="7" t="s">
        <v>1062</v>
      </c>
      <c r="C1603" s="7" t="s">
        <v>14</v>
      </c>
      <c r="D1603" s="8">
        <v>2020</v>
      </c>
      <c r="E1603" s="7" t="s">
        <v>919</v>
      </c>
      <c r="F1603" s="7" t="s">
        <v>796</v>
      </c>
      <c r="G1603" s="7" t="s">
        <v>528</v>
      </c>
      <c r="H1603" s="7" t="s">
        <v>7</v>
      </c>
      <c r="I1603" s="9">
        <v>2.0507190000000002E-2</v>
      </c>
      <c r="J1603" s="10">
        <v>249.70920000000001</v>
      </c>
      <c r="K1603" s="11">
        <v>4.3</v>
      </c>
      <c r="L1603" s="11" t="str">
        <f>IF(Tabla134[[#This Row],[Item Weight]]&lt;$U$12,"Poco Peso",IF(Tabla134[[#This Row],[Item Weight]]&lt;$U$13,"Peso Medio","Peso Alto"))</f>
        <v>Poco Peso</v>
      </c>
      <c r="M1603" s="7">
        <v>7.42</v>
      </c>
      <c r="N1603" s="11">
        <f>IF(Tabla134[[#This Row],[Item Weight (Nulos)]]="",VLOOKUP(Tabla134[[#This Row],[Item Identifier]],'Tabla para Nulos'!$A$3:$B$1563,2,FALSE),Tabla134[[#This Row],[Item Weight (Nulos)]])</f>
        <v>7.42</v>
      </c>
      <c r="O1603" s="11" t="str">
        <f>IF(Tabla134[[#This Row],[Item Visibility]]&lt;$U$15,"Poca visibilidad",IF(Tabla134[[#This Row],[Item Visibility]]&lt;$U$16,"Visibilidad media","Mayor visibilidad"))</f>
        <v>Poca visibilidad</v>
      </c>
      <c r="P1603" s="11" t="str">
        <f>IF(Tabla134[[#This Row],[Rating]]&lt;2,"Muy Malo",IF(Tabla134[[#This Row],[Rating]]&lt;3,"Malo",IF(Tabla134[[#This Row],[Rating]]&lt;4,"Regular",IF(Tabla134[[#This Row],[Rating]]&lt;5,"Bueno","Excelente"))))</f>
        <v>Bueno</v>
      </c>
    </row>
    <row r="1604" spans="1:16" x14ac:dyDescent="0.2">
      <c r="A1604" s="7" t="s">
        <v>124</v>
      </c>
      <c r="B1604" s="7" t="s">
        <v>603</v>
      </c>
      <c r="C1604" s="7" t="s">
        <v>14</v>
      </c>
      <c r="D1604" s="8">
        <v>2020</v>
      </c>
      <c r="E1604" s="7" t="s">
        <v>919</v>
      </c>
      <c r="F1604" s="7" t="s">
        <v>796</v>
      </c>
      <c r="G1604" s="7" t="s">
        <v>528</v>
      </c>
      <c r="H1604" s="7" t="s">
        <v>7</v>
      </c>
      <c r="I1604" s="9">
        <v>3.5780384999999998E-2</v>
      </c>
      <c r="J1604" s="10">
        <v>241.31700000000001</v>
      </c>
      <c r="K1604" s="11">
        <v>4.3</v>
      </c>
      <c r="L1604" s="11" t="str">
        <f>IF(Tabla134[[#This Row],[Item Weight]]&lt;$U$12,"Poco Peso",IF(Tabla134[[#This Row],[Item Weight]]&lt;$U$13,"Peso Medio","Peso Alto"))</f>
        <v>Peso Medio</v>
      </c>
      <c r="M1604" s="7">
        <v>9.6</v>
      </c>
      <c r="N1604" s="11">
        <f>IF(Tabla134[[#This Row],[Item Weight (Nulos)]]="",VLOOKUP(Tabla134[[#This Row],[Item Identifier]],'Tabla para Nulos'!$A$3:$B$1563,2,FALSE),Tabla134[[#This Row],[Item Weight (Nulos)]])</f>
        <v>9.6</v>
      </c>
      <c r="O1604" s="11" t="str">
        <f>IF(Tabla134[[#This Row],[Item Visibility]]&lt;$U$15,"Poca visibilidad",IF(Tabla134[[#This Row],[Item Visibility]]&lt;$U$16,"Visibilidad media","Mayor visibilidad"))</f>
        <v>Visibilidad media</v>
      </c>
      <c r="P1604" s="11" t="str">
        <f>IF(Tabla134[[#This Row],[Rating]]&lt;2,"Muy Malo",IF(Tabla134[[#This Row],[Rating]]&lt;3,"Malo",IF(Tabla134[[#This Row],[Rating]]&lt;4,"Regular",IF(Tabla134[[#This Row],[Rating]]&lt;5,"Bueno","Excelente"))))</f>
        <v>Bueno</v>
      </c>
    </row>
    <row r="1605" spans="1:16" x14ac:dyDescent="0.2">
      <c r="A1605" s="7" t="s">
        <v>124</v>
      </c>
      <c r="B1605" s="7" t="s">
        <v>1155</v>
      </c>
      <c r="C1605" s="7" t="s">
        <v>14</v>
      </c>
      <c r="D1605" s="8">
        <v>2020</v>
      </c>
      <c r="E1605" s="7" t="s">
        <v>919</v>
      </c>
      <c r="F1605" s="7" t="s">
        <v>796</v>
      </c>
      <c r="G1605" s="7" t="s">
        <v>528</v>
      </c>
      <c r="H1605" s="7" t="s">
        <v>7</v>
      </c>
      <c r="I1605" s="9">
        <v>0.16316032699999999</v>
      </c>
      <c r="J1605" s="10">
        <v>107.4622</v>
      </c>
      <c r="K1605" s="11">
        <v>4.3</v>
      </c>
      <c r="L1605" s="11" t="str">
        <f>IF(Tabla134[[#This Row],[Item Weight]]&lt;$U$12,"Poco Peso",IF(Tabla134[[#This Row],[Item Weight]]&lt;$U$13,"Peso Medio","Peso Alto"))</f>
        <v>Peso Medio</v>
      </c>
      <c r="M1605" s="7">
        <v>10.85</v>
      </c>
      <c r="N1605" s="11">
        <f>IF(Tabla134[[#This Row],[Item Weight (Nulos)]]="",VLOOKUP(Tabla134[[#This Row],[Item Identifier]],'Tabla para Nulos'!$A$3:$B$1563,2,FALSE),Tabla134[[#This Row],[Item Weight (Nulos)]])</f>
        <v>10.85</v>
      </c>
      <c r="O1605" s="11" t="str">
        <f>IF(Tabla134[[#This Row],[Item Visibility]]&lt;$U$15,"Poca visibilidad",IF(Tabla134[[#This Row],[Item Visibility]]&lt;$U$16,"Visibilidad media","Mayor visibilidad"))</f>
        <v>Mayor visibilidad</v>
      </c>
      <c r="P1605" s="11" t="str">
        <f>IF(Tabla134[[#This Row],[Rating]]&lt;2,"Muy Malo",IF(Tabla134[[#This Row],[Rating]]&lt;3,"Malo",IF(Tabla134[[#This Row],[Rating]]&lt;4,"Regular",IF(Tabla134[[#This Row],[Rating]]&lt;5,"Bueno","Excelente"))))</f>
        <v>Bueno</v>
      </c>
    </row>
    <row r="1606" spans="1:16" x14ac:dyDescent="0.2">
      <c r="A1606" s="7" t="s">
        <v>124</v>
      </c>
      <c r="B1606" s="7" t="s">
        <v>408</v>
      </c>
      <c r="C1606" s="7" t="s">
        <v>14</v>
      </c>
      <c r="D1606" s="8">
        <v>2020</v>
      </c>
      <c r="E1606" s="7" t="s">
        <v>919</v>
      </c>
      <c r="F1606" s="7" t="s">
        <v>796</v>
      </c>
      <c r="G1606" s="7" t="s">
        <v>528</v>
      </c>
      <c r="H1606" s="7" t="s">
        <v>7</v>
      </c>
      <c r="I1606" s="9">
        <v>3.8744606000000001E-2</v>
      </c>
      <c r="J1606" s="10">
        <v>239.35640000000001</v>
      </c>
      <c r="K1606" s="11">
        <v>4.3</v>
      </c>
      <c r="L1606" s="11" t="str">
        <f>IF(Tabla134[[#This Row],[Item Weight]]&lt;$U$12,"Poco Peso",IF(Tabla134[[#This Row],[Item Weight]]&lt;$U$13,"Peso Medio","Peso Alto"))</f>
        <v>Peso Medio</v>
      </c>
      <c r="M1606" s="7">
        <v>13.35</v>
      </c>
      <c r="N1606" s="11">
        <f>IF(Tabla134[[#This Row],[Item Weight (Nulos)]]="",VLOOKUP(Tabla134[[#This Row],[Item Identifier]],'Tabla para Nulos'!$A$3:$B$1563,2,FALSE),Tabla134[[#This Row],[Item Weight (Nulos)]])</f>
        <v>13.35</v>
      </c>
      <c r="O1606" s="11" t="str">
        <f>IF(Tabla134[[#This Row],[Item Visibility]]&lt;$U$15,"Poca visibilidad",IF(Tabla134[[#This Row],[Item Visibility]]&lt;$U$16,"Visibilidad media","Mayor visibilidad"))</f>
        <v>Visibilidad media</v>
      </c>
      <c r="P1606" s="11" t="str">
        <f>IF(Tabla134[[#This Row],[Rating]]&lt;2,"Muy Malo",IF(Tabla134[[#This Row],[Rating]]&lt;3,"Malo",IF(Tabla134[[#This Row],[Rating]]&lt;4,"Regular",IF(Tabla134[[#This Row],[Rating]]&lt;5,"Bueno","Excelente"))))</f>
        <v>Bueno</v>
      </c>
    </row>
    <row r="1607" spans="1:16" x14ac:dyDescent="0.2">
      <c r="A1607" s="7" t="s">
        <v>124</v>
      </c>
      <c r="B1607" s="7" t="s">
        <v>150</v>
      </c>
      <c r="C1607" s="7" t="s">
        <v>14</v>
      </c>
      <c r="D1607" s="8">
        <v>2020</v>
      </c>
      <c r="E1607" s="7" t="s">
        <v>919</v>
      </c>
      <c r="F1607" s="7" t="s">
        <v>796</v>
      </c>
      <c r="G1607" s="7" t="s">
        <v>528</v>
      </c>
      <c r="H1607" s="7" t="s">
        <v>7</v>
      </c>
      <c r="I1607" s="9">
        <v>3.7901015000000003E-2</v>
      </c>
      <c r="J1607" s="10">
        <v>124.1704</v>
      </c>
      <c r="K1607" s="11">
        <v>4.3</v>
      </c>
      <c r="L1607" s="11" t="str">
        <f>IF(Tabla134[[#This Row],[Item Weight]]&lt;$U$12,"Poco Peso",IF(Tabla134[[#This Row],[Item Weight]]&lt;$U$13,"Peso Medio","Peso Alto"))</f>
        <v>Peso Medio</v>
      </c>
      <c r="M1607" s="7">
        <v>15.6</v>
      </c>
      <c r="N1607" s="11">
        <f>IF(Tabla134[[#This Row],[Item Weight (Nulos)]]="",VLOOKUP(Tabla134[[#This Row],[Item Identifier]],'Tabla para Nulos'!$A$3:$B$1563,2,FALSE),Tabla134[[#This Row],[Item Weight (Nulos)]])</f>
        <v>15.6</v>
      </c>
      <c r="O1607" s="11" t="str">
        <f>IF(Tabla134[[#This Row],[Item Visibility]]&lt;$U$15,"Poca visibilidad",IF(Tabla134[[#This Row],[Item Visibility]]&lt;$U$16,"Visibilidad media","Mayor visibilidad"))</f>
        <v>Visibilidad media</v>
      </c>
      <c r="P1607" s="11" t="str">
        <f>IF(Tabla134[[#This Row],[Rating]]&lt;2,"Muy Malo",IF(Tabla134[[#This Row],[Rating]]&lt;3,"Malo",IF(Tabla134[[#This Row],[Rating]]&lt;4,"Regular",IF(Tabla134[[#This Row],[Rating]]&lt;5,"Bueno","Excelente"))))</f>
        <v>Bueno</v>
      </c>
    </row>
    <row r="1608" spans="1:16" x14ac:dyDescent="0.2">
      <c r="A1608" s="7" t="s">
        <v>124</v>
      </c>
      <c r="B1608" s="7" t="s">
        <v>599</v>
      </c>
      <c r="C1608" s="7" t="s">
        <v>14</v>
      </c>
      <c r="D1608" s="8">
        <v>2020</v>
      </c>
      <c r="E1608" s="7" t="s">
        <v>919</v>
      </c>
      <c r="F1608" s="7" t="s">
        <v>796</v>
      </c>
      <c r="G1608" s="7" t="s">
        <v>528</v>
      </c>
      <c r="H1608" s="7" t="s">
        <v>7</v>
      </c>
      <c r="I1608" s="9">
        <v>8.8215871000000001E-2</v>
      </c>
      <c r="J1608" s="10">
        <v>220.1798</v>
      </c>
      <c r="K1608" s="11">
        <v>4.3</v>
      </c>
      <c r="L1608" s="11" t="str">
        <f>IF(Tabla134[[#This Row],[Item Weight]]&lt;$U$12,"Poco Peso",IF(Tabla134[[#This Row],[Item Weight]]&lt;$U$13,"Peso Medio","Peso Alto"))</f>
        <v>Peso Medio</v>
      </c>
      <c r="M1608" s="7">
        <v>15.6</v>
      </c>
      <c r="N1608" s="11">
        <f>IF(Tabla134[[#This Row],[Item Weight (Nulos)]]="",VLOOKUP(Tabla134[[#This Row],[Item Identifier]],'Tabla para Nulos'!$A$3:$B$1563,2,FALSE),Tabla134[[#This Row],[Item Weight (Nulos)]])</f>
        <v>15.6</v>
      </c>
      <c r="O1608" s="11" t="str">
        <f>IF(Tabla134[[#This Row],[Item Visibility]]&lt;$U$15,"Poca visibilidad",IF(Tabla134[[#This Row],[Item Visibility]]&lt;$U$16,"Visibilidad media","Mayor visibilidad"))</f>
        <v>Visibilidad media</v>
      </c>
      <c r="P1608" s="11" t="str">
        <f>IF(Tabla134[[#This Row],[Rating]]&lt;2,"Muy Malo",IF(Tabla134[[#This Row],[Rating]]&lt;3,"Malo",IF(Tabla134[[#This Row],[Rating]]&lt;4,"Regular",IF(Tabla134[[#This Row],[Rating]]&lt;5,"Bueno","Excelente"))))</f>
        <v>Bueno</v>
      </c>
    </row>
    <row r="1609" spans="1:16" x14ac:dyDescent="0.2">
      <c r="A1609" s="7" t="s">
        <v>124</v>
      </c>
      <c r="B1609" s="7" t="s">
        <v>1054</v>
      </c>
      <c r="C1609" s="7" t="s">
        <v>19</v>
      </c>
      <c r="D1609" s="8">
        <v>2020</v>
      </c>
      <c r="E1609" s="7" t="s">
        <v>919</v>
      </c>
      <c r="F1609" s="7" t="s">
        <v>796</v>
      </c>
      <c r="G1609" s="7" t="s">
        <v>528</v>
      </c>
      <c r="H1609" s="7" t="s">
        <v>7</v>
      </c>
      <c r="I1609" s="9">
        <v>1.3920032000000001E-2</v>
      </c>
      <c r="J1609" s="10">
        <v>45.006</v>
      </c>
      <c r="K1609" s="11">
        <v>4.3</v>
      </c>
      <c r="L1609" s="11" t="str">
        <f>IF(Tabla134[[#This Row],[Item Weight]]&lt;$U$12,"Poco Peso",IF(Tabla134[[#This Row],[Item Weight]]&lt;$U$13,"Peso Medio","Peso Alto"))</f>
        <v>Peso Medio</v>
      </c>
      <c r="M1609" s="7">
        <v>9.8000000000000007</v>
      </c>
      <c r="N1609" s="11">
        <f>IF(Tabla134[[#This Row],[Item Weight (Nulos)]]="",VLOOKUP(Tabla134[[#This Row],[Item Identifier]],'Tabla para Nulos'!$A$3:$B$1563,2,FALSE),Tabla134[[#This Row],[Item Weight (Nulos)]])</f>
        <v>9.8000000000000007</v>
      </c>
      <c r="O1609" s="11" t="str">
        <f>IF(Tabla134[[#This Row],[Item Visibility]]&lt;$U$15,"Poca visibilidad",IF(Tabla134[[#This Row],[Item Visibility]]&lt;$U$16,"Visibilidad media","Mayor visibilidad"))</f>
        <v>Poca visibilidad</v>
      </c>
      <c r="P1609" s="11" t="str">
        <f>IF(Tabla134[[#This Row],[Rating]]&lt;2,"Muy Malo",IF(Tabla134[[#This Row],[Rating]]&lt;3,"Malo",IF(Tabla134[[#This Row],[Rating]]&lt;4,"Regular",IF(Tabla134[[#This Row],[Rating]]&lt;5,"Bueno","Excelente"))))</f>
        <v>Bueno</v>
      </c>
    </row>
    <row r="1610" spans="1:16" x14ac:dyDescent="0.2">
      <c r="A1610" s="7" t="s">
        <v>124</v>
      </c>
      <c r="B1610" s="7" t="s">
        <v>1265</v>
      </c>
      <c r="C1610" s="7" t="s">
        <v>19</v>
      </c>
      <c r="D1610" s="8">
        <v>2020</v>
      </c>
      <c r="E1610" s="7" t="s">
        <v>919</v>
      </c>
      <c r="F1610" s="7" t="s">
        <v>796</v>
      </c>
      <c r="G1610" s="7" t="s">
        <v>528</v>
      </c>
      <c r="H1610" s="7" t="s">
        <v>7</v>
      </c>
      <c r="I1610" s="9">
        <v>0.115819014</v>
      </c>
      <c r="J1610" s="10">
        <v>198.30840000000001</v>
      </c>
      <c r="K1610" s="11">
        <v>4.3</v>
      </c>
      <c r="L1610" s="11" t="str">
        <f>IF(Tabla134[[#This Row],[Item Weight]]&lt;$U$12,"Poco Peso",IF(Tabla134[[#This Row],[Item Weight]]&lt;$U$13,"Peso Medio","Peso Alto"))</f>
        <v>Peso Medio</v>
      </c>
      <c r="M1610" s="7">
        <v>11.8</v>
      </c>
      <c r="N1610" s="11">
        <f>IF(Tabla134[[#This Row],[Item Weight (Nulos)]]="",VLOOKUP(Tabla134[[#This Row],[Item Identifier]],'Tabla para Nulos'!$A$3:$B$1563,2,FALSE),Tabla134[[#This Row],[Item Weight (Nulos)]])</f>
        <v>11.8</v>
      </c>
      <c r="O1610" s="11" t="str">
        <f>IF(Tabla134[[#This Row],[Item Visibility]]&lt;$U$15,"Poca visibilidad",IF(Tabla134[[#This Row],[Item Visibility]]&lt;$U$16,"Visibilidad media","Mayor visibilidad"))</f>
        <v>Mayor visibilidad</v>
      </c>
      <c r="P1610" s="11" t="str">
        <f>IF(Tabla134[[#This Row],[Rating]]&lt;2,"Muy Malo",IF(Tabla134[[#This Row],[Rating]]&lt;3,"Malo",IF(Tabla134[[#This Row],[Rating]]&lt;4,"Regular",IF(Tabla134[[#This Row],[Rating]]&lt;5,"Bueno","Excelente"))))</f>
        <v>Bueno</v>
      </c>
    </row>
    <row r="1611" spans="1:16" x14ac:dyDescent="0.2">
      <c r="A1611" s="7" t="s">
        <v>124</v>
      </c>
      <c r="B1611" s="7" t="s">
        <v>1052</v>
      </c>
      <c r="C1611" s="7" t="s">
        <v>19</v>
      </c>
      <c r="D1611" s="8">
        <v>2020</v>
      </c>
      <c r="E1611" s="7" t="s">
        <v>919</v>
      </c>
      <c r="F1611" s="7" t="s">
        <v>796</v>
      </c>
      <c r="G1611" s="7" t="s">
        <v>528</v>
      </c>
      <c r="H1611" s="7" t="s">
        <v>7</v>
      </c>
      <c r="I1611" s="9">
        <v>2.9949818E-2</v>
      </c>
      <c r="J1611" s="10">
        <v>146.34440000000001</v>
      </c>
      <c r="K1611" s="11">
        <v>4.3</v>
      </c>
      <c r="L1611" s="11" t="str">
        <f>IF(Tabla134[[#This Row],[Item Weight]]&lt;$U$12,"Poco Peso",IF(Tabla134[[#This Row],[Item Weight]]&lt;$U$13,"Peso Medio","Peso Alto"))</f>
        <v>Peso Medio</v>
      </c>
      <c r="M1611" s="7">
        <v>12.1</v>
      </c>
      <c r="N1611" s="11">
        <f>IF(Tabla134[[#This Row],[Item Weight (Nulos)]]="",VLOOKUP(Tabla134[[#This Row],[Item Identifier]],'Tabla para Nulos'!$A$3:$B$1563,2,FALSE),Tabla134[[#This Row],[Item Weight (Nulos)]])</f>
        <v>12.1</v>
      </c>
      <c r="O1611" s="11" t="str">
        <f>IF(Tabla134[[#This Row],[Item Visibility]]&lt;$U$15,"Poca visibilidad",IF(Tabla134[[#This Row],[Item Visibility]]&lt;$U$16,"Visibilidad media","Mayor visibilidad"))</f>
        <v>Visibilidad media</v>
      </c>
      <c r="P1611" s="11" t="str">
        <f>IF(Tabla134[[#This Row],[Rating]]&lt;2,"Muy Malo",IF(Tabla134[[#This Row],[Rating]]&lt;3,"Malo",IF(Tabla134[[#This Row],[Rating]]&lt;4,"Regular",IF(Tabla134[[#This Row],[Rating]]&lt;5,"Bueno","Excelente"))))</f>
        <v>Bueno</v>
      </c>
    </row>
    <row r="1612" spans="1:16" x14ac:dyDescent="0.2">
      <c r="A1612" s="7" t="s">
        <v>124</v>
      </c>
      <c r="B1612" s="7" t="s">
        <v>134</v>
      </c>
      <c r="C1612" s="7" t="s">
        <v>19</v>
      </c>
      <c r="D1612" s="8">
        <v>2020</v>
      </c>
      <c r="E1612" s="7" t="s">
        <v>919</v>
      </c>
      <c r="F1612" s="7" t="s">
        <v>796</v>
      </c>
      <c r="G1612" s="7" t="s">
        <v>528</v>
      </c>
      <c r="H1612" s="7" t="s">
        <v>7</v>
      </c>
      <c r="I1612" s="9">
        <v>6.9852615000000007E-2</v>
      </c>
      <c r="J1612" s="10">
        <v>107.49379999999999</v>
      </c>
      <c r="K1612" s="11">
        <v>4.3</v>
      </c>
      <c r="L1612" s="11" t="str">
        <f>IF(Tabla134[[#This Row],[Item Weight]]&lt;$U$12,"Poco Peso",IF(Tabla134[[#This Row],[Item Weight]]&lt;$U$13,"Peso Medio","Peso Alto"))</f>
        <v>Peso Medio</v>
      </c>
      <c r="M1612" s="7">
        <v>12.3</v>
      </c>
      <c r="N1612" s="11">
        <f>IF(Tabla134[[#This Row],[Item Weight (Nulos)]]="",VLOOKUP(Tabla134[[#This Row],[Item Identifier]],'Tabla para Nulos'!$A$3:$B$1563,2,FALSE),Tabla134[[#This Row],[Item Weight (Nulos)]])</f>
        <v>12.3</v>
      </c>
      <c r="O1612" s="11" t="str">
        <f>IF(Tabla134[[#This Row],[Item Visibility]]&lt;$U$15,"Poca visibilidad",IF(Tabla134[[#This Row],[Item Visibility]]&lt;$U$16,"Visibilidad media","Mayor visibilidad"))</f>
        <v>Visibilidad media</v>
      </c>
      <c r="P1612" s="11" t="str">
        <f>IF(Tabla134[[#This Row],[Rating]]&lt;2,"Muy Malo",IF(Tabla134[[#This Row],[Rating]]&lt;3,"Malo",IF(Tabla134[[#This Row],[Rating]]&lt;4,"Regular",IF(Tabla134[[#This Row],[Rating]]&lt;5,"Bueno","Excelente"))))</f>
        <v>Bueno</v>
      </c>
    </row>
    <row r="1613" spans="1:16" x14ac:dyDescent="0.2">
      <c r="A1613" s="7" t="s">
        <v>124</v>
      </c>
      <c r="B1613" s="7" t="s">
        <v>1594</v>
      </c>
      <c r="C1613" s="7" t="s">
        <v>19</v>
      </c>
      <c r="D1613" s="8">
        <v>2020</v>
      </c>
      <c r="E1613" s="7" t="s">
        <v>919</v>
      </c>
      <c r="F1613" s="7" t="s">
        <v>796</v>
      </c>
      <c r="G1613" s="7" t="s">
        <v>528</v>
      </c>
      <c r="H1613" s="7" t="s">
        <v>7</v>
      </c>
      <c r="I1613" s="9">
        <v>6.3246037000000005E-2</v>
      </c>
      <c r="J1613" s="10">
        <v>159.2578</v>
      </c>
      <c r="K1613" s="11">
        <v>4.3</v>
      </c>
      <c r="L1613" s="11" t="str">
        <f>IF(Tabla134[[#This Row],[Item Weight]]&lt;$U$12,"Poco Peso",IF(Tabla134[[#This Row],[Item Weight]]&lt;$U$13,"Peso Medio","Peso Alto"))</f>
        <v>Peso Medio</v>
      </c>
      <c r="M1613" s="7">
        <v>12.65</v>
      </c>
      <c r="N1613" s="11">
        <f>IF(Tabla134[[#This Row],[Item Weight (Nulos)]]="",VLOOKUP(Tabla134[[#This Row],[Item Identifier]],'Tabla para Nulos'!$A$3:$B$1563,2,FALSE),Tabla134[[#This Row],[Item Weight (Nulos)]])</f>
        <v>12.65</v>
      </c>
      <c r="O1613" s="11" t="str">
        <f>IF(Tabla134[[#This Row],[Item Visibility]]&lt;$U$15,"Poca visibilidad",IF(Tabla134[[#This Row],[Item Visibility]]&lt;$U$16,"Visibilidad media","Mayor visibilidad"))</f>
        <v>Visibilidad media</v>
      </c>
      <c r="P1613" s="11" t="str">
        <f>IF(Tabla134[[#This Row],[Rating]]&lt;2,"Muy Malo",IF(Tabla134[[#This Row],[Rating]]&lt;3,"Malo",IF(Tabla134[[#This Row],[Rating]]&lt;4,"Regular",IF(Tabla134[[#This Row],[Rating]]&lt;5,"Bueno","Excelente"))))</f>
        <v>Bueno</v>
      </c>
    </row>
    <row r="1614" spans="1:16" x14ac:dyDescent="0.2">
      <c r="A1614" s="7" t="s">
        <v>124</v>
      </c>
      <c r="B1614" s="7" t="s">
        <v>1413</v>
      </c>
      <c r="C1614" s="7" t="s">
        <v>19</v>
      </c>
      <c r="D1614" s="8">
        <v>2020</v>
      </c>
      <c r="E1614" s="7" t="s">
        <v>919</v>
      </c>
      <c r="F1614" s="7" t="s">
        <v>796</v>
      </c>
      <c r="G1614" s="7" t="s">
        <v>528</v>
      </c>
      <c r="H1614" s="7" t="s">
        <v>7</v>
      </c>
      <c r="I1614" s="9">
        <v>3.7396492000000003E-2</v>
      </c>
      <c r="J1614" s="10">
        <v>165.65260000000001</v>
      </c>
      <c r="K1614" s="11">
        <v>4.3</v>
      </c>
      <c r="L1614" s="11" t="str">
        <f>IF(Tabla134[[#This Row],[Item Weight]]&lt;$U$12,"Poco Peso",IF(Tabla134[[#This Row],[Item Weight]]&lt;$U$13,"Peso Medio","Peso Alto"))</f>
        <v>Peso Alto</v>
      </c>
      <c r="M1614" s="7">
        <v>17.25</v>
      </c>
      <c r="N1614" s="11">
        <f>IF(Tabla134[[#This Row],[Item Weight (Nulos)]]="",VLOOKUP(Tabla134[[#This Row],[Item Identifier]],'Tabla para Nulos'!$A$3:$B$1563,2,FALSE),Tabla134[[#This Row],[Item Weight (Nulos)]])</f>
        <v>17.25</v>
      </c>
      <c r="O1614" s="11" t="str">
        <f>IF(Tabla134[[#This Row],[Item Visibility]]&lt;$U$15,"Poca visibilidad",IF(Tabla134[[#This Row],[Item Visibility]]&lt;$U$16,"Visibilidad media","Mayor visibilidad"))</f>
        <v>Visibilidad media</v>
      </c>
      <c r="P1614" s="11" t="str">
        <f>IF(Tabla134[[#This Row],[Rating]]&lt;2,"Muy Malo",IF(Tabla134[[#This Row],[Rating]]&lt;3,"Malo",IF(Tabla134[[#This Row],[Rating]]&lt;4,"Regular",IF(Tabla134[[#This Row],[Rating]]&lt;5,"Bueno","Excelente"))))</f>
        <v>Bueno</v>
      </c>
    </row>
    <row r="1615" spans="1:16" x14ac:dyDescent="0.2">
      <c r="A1615" s="7" t="s">
        <v>6</v>
      </c>
      <c r="B1615" s="7" t="s">
        <v>1144</v>
      </c>
      <c r="C1615" s="7" t="s">
        <v>112</v>
      </c>
      <c r="D1615" s="8">
        <v>2015</v>
      </c>
      <c r="E1615" s="7" t="s">
        <v>922</v>
      </c>
      <c r="F1615" s="7" t="s">
        <v>796</v>
      </c>
      <c r="G1615" s="7" t="s">
        <v>528</v>
      </c>
      <c r="H1615" s="7" t="s">
        <v>7</v>
      </c>
      <c r="I1615" s="9">
        <v>5.4594957E-2</v>
      </c>
      <c r="J1615" s="10">
        <v>130.53100000000001</v>
      </c>
      <c r="K1615" s="11">
        <v>4.3</v>
      </c>
      <c r="L1615" s="11" t="str">
        <f>IF(Tabla134[[#This Row],[Item Weight]]&lt;$U$12,"Poco Peso",IF(Tabla134[[#This Row],[Item Weight]]&lt;$U$13,"Peso Medio","Peso Alto"))</f>
        <v>Poco Peso</v>
      </c>
      <c r="M1615" s="7">
        <v>8.6</v>
      </c>
      <c r="N1615" s="11">
        <f>IF(Tabla134[[#This Row],[Item Weight (Nulos)]]="",VLOOKUP(Tabla134[[#This Row],[Item Identifier]],'Tabla para Nulos'!$A$3:$B$1563,2,FALSE),Tabla134[[#This Row],[Item Weight (Nulos)]])</f>
        <v>8.6</v>
      </c>
      <c r="O1615" s="11" t="str">
        <f>IF(Tabla134[[#This Row],[Item Visibility]]&lt;$U$15,"Poca visibilidad",IF(Tabla134[[#This Row],[Item Visibility]]&lt;$U$16,"Visibilidad media","Mayor visibilidad"))</f>
        <v>Visibilidad media</v>
      </c>
      <c r="P1615" s="11" t="str">
        <f>IF(Tabla134[[#This Row],[Rating]]&lt;2,"Muy Malo",IF(Tabla134[[#This Row],[Rating]]&lt;3,"Malo",IF(Tabla134[[#This Row],[Rating]]&lt;4,"Regular",IF(Tabla134[[#This Row],[Rating]]&lt;5,"Bueno","Excelente"))))</f>
        <v>Bueno</v>
      </c>
    </row>
    <row r="1616" spans="1:16" x14ac:dyDescent="0.2">
      <c r="A1616" s="7" t="s">
        <v>6</v>
      </c>
      <c r="B1616" s="7" t="s">
        <v>570</v>
      </c>
      <c r="C1616" s="7" t="s">
        <v>17</v>
      </c>
      <c r="D1616" s="8">
        <v>2015</v>
      </c>
      <c r="E1616" s="7" t="s">
        <v>922</v>
      </c>
      <c r="F1616" s="7" t="s">
        <v>796</v>
      </c>
      <c r="G1616" s="7" t="s">
        <v>528</v>
      </c>
      <c r="H1616" s="7" t="s">
        <v>7</v>
      </c>
      <c r="I1616" s="9">
        <v>0</v>
      </c>
      <c r="J1616" s="10">
        <v>123.9704</v>
      </c>
      <c r="K1616" s="11">
        <v>4.3</v>
      </c>
      <c r="L1616" s="11" t="str">
        <f>IF(Tabla134[[#This Row],[Item Weight]]&lt;$U$12,"Poco Peso",IF(Tabla134[[#This Row],[Item Weight]]&lt;$U$13,"Peso Medio","Peso Alto"))</f>
        <v>Poco Peso</v>
      </c>
      <c r="M1616" s="7">
        <v>4.8049999999999997</v>
      </c>
      <c r="N1616" s="11">
        <f>IF(Tabla134[[#This Row],[Item Weight (Nulos)]]="",VLOOKUP(Tabla134[[#This Row],[Item Identifier]],'Tabla para Nulos'!$A$3:$B$1563,2,FALSE),Tabla134[[#This Row],[Item Weight (Nulos)]])</f>
        <v>4.8049999999999997</v>
      </c>
      <c r="O1616" s="11" t="str">
        <f>IF(Tabla134[[#This Row],[Item Visibility]]&lt;$U$15,"Poca visibilidad",IF(Tabla134[[#This Row],[Item Visibility]]&lt;$U$16,"Visibilidad media","Mayor visibilidad"))</f>
        <v>Poca visibilidad</v>
      </c>
      <c r="P1616" s="11" t="str">
        <f>IF(Tabla134[[#This Row],[Rating]]&lt;2,"Muy Malo",IF(Tabla134[[#This Row],[Rating]]&lt;3,"Malo",IF(Tabla134[[#This Row],[Rating]]&lt;4,"Regular",IF(Tabla134[[#This Row],[Rating]]&lt;5,"Bueno","Excelente"))))</f>
        <v>Bueno</v>
      </c>
    </row>
    <row r="1617" spans="1:16" x14ac:dyDescent="0.2">
      <c r="A1617" s="7" t="s">
        <v>6</v>
      </c>
      <c r="B1617" s="7" t="s">
        <v>85</v>
      </c>
      <c r="C1617" s="7" t="s">
        <v>17</v>
      </c>
      <c r="D1617" s="8">
        <v>2015</v>
      </c>
      <c r="E1617" s="7" t="s">
        <v>922</v>
      </c>
      <c r="F1617" s="7" t="s">
        <v>796</v>
      </c>
      <c r="G1617" s="7" t="s">
        <v>528</v>
      </c>
      <c r="H1617" s="7" t="s">
        <v>7</v>
      </c>
      <c r="I1617" s="9">
        <v>0.17117449100000001</v>
      </c>
      <c r="J1617" s="10">
        <v>156.46299999999999</v>
      </c>
      <c r="K1617" s="11">
        <v>4.3</v>
      </c>
      <c r="L1617" s="11" t="str">
        <f>IF(Tabla134[[#This Row],[Item Weight]]&lt;$U$12,"Poco Peso",IF(Tabla134[[#This Row],[Item Weight]]&lt;$U$13,"Peso Medio","Peso Alto"))</f>
        <v>Peso Alto</v>
      </c>
      <c r="M1617" s="7">
        <v>18.25</v>
      </c>
      <c r="N1617" s="11">
        <f>IF(Tabla134[[#This Row],[Item Weight (Nulos)]]="",VLOOKUP(Tabla134[[#This Row],[Item Identifier]],'Tabla para Nulos'!$A$3:$B$1563,2,FALSE),Tabla134[[#This Row],[Item Weight (Nulos)]])</f>
        <v>18.25</v>
      </c>
      <c r="O1617" s="11" t="str">
        <f>IF(Tabla134[[#This Row],[Item Visibility]]&lt;$U$15,"Poca visibilidad",IF(Tabla134[[#This Row],[Item Visibility]]&lt;$U$16,"Visibilidad media","Mayor visibilidad"))</f>
        <v>Mayor visibilidad</v>
      </c>
      <c r="P1617" s="11" t="str">
        <f>IF(Tabla134[[#This Row],[Rating]]&lt;2,"Muy Malo",IF(Tabla134[[#This Row],[Rating]]&lt;3,"Malo",IF(Tabla134[[#This Row],[Rating]]&lt;4,"Regular",IF(Tabla134[[#This Row],[Rating]]&lt;5,"Bueno","Excelente"))))</f>
        <v>Bueno</v>
      </c>
    </row>
    <row r="1618" spans="1:16" x14ac:dyDescent="0.2">
      <c r="A1618" s="7" t="s">
        <v>6</v>
      </c>
      <c r="B1618" s="7" t="s">
        <v>1354</v>
      </c>
      <c r="C1618" s="7" t="s">
        <v>17</v>
      </c>
      <c r="D1618" s="8">
        <v>2015</v>
      </c>
      <c r="E1618" s="7" t="s">
        <v>922</v>
      </c>
      <c r="F1618" s="7" t="s">
        <v>796</v>
      </c>
      <c r="G1618" s="7" t="s">
        <v>528</v>
      </c>
      <c r="H1618" s="7" t="s">
        <v>7</v>
      </c>
      <c r="I1618" s="9">
        <v>1.4823358E-2</v>
      </c>
      <c r="J1618" s="10">
        <v>190.71619999999999</v>
      </c>
      <c r="K1618" s="11">
        <v>4.3</v>
      </c>
      <c r="L1618" s="11" t="str">
        <f>IF(Tabla134[[#This Row],[Item Weight]]&lt;$U$12,"Poco Peso",IF(Tabla134[[#This Row],[Item Weight]]&lt;$U$13,"Peso Medio","Peso Alto"))</f>
        <v>Peso Alto</v>
      </c>
      <c r="M1618" s="7">
        <v>20.25</v>
      </c>
      <c r="N1618" s="11">
        <f>IF(Tabla134[[#This Row],[Item Weight (Nulos)]]="",VLOOKUP(Tabla134[[#This Row],[Item Identifier]],'Tabla para Nulos'!$A$3:$B$1563,2,FALSE),Tabla134[[#This Row],[Item Weight (Nulos)]])</f>
        <v>20.25</v>
      </c>
      <c r="O1618" s="11" t="str">
        <f>IF(Tabla134[[#This Row],[Item Visibility]]&lt;$U$15,"Poca visibilidad",IF(Tabla134[[#This Row],[Item Visibility]]&lt;$U$16,"Visibilidad media","Mayor visibilidad"))</f>
        <v>Poca visibilidad</v>
      </c>
      <c r="P1618" s="11" t="str">
        <f>IF(Tabla134[[#This Row],[Rating]]&lt;2,"Muy Malo",IF(Tabla134[[#This Row],[Rating]]&lt;3,"Malo",IF(Tabla134[[#This Row],[Rating]]&lt;4,"Regular",IF(Tabla134[[#This Row],[Rating]]&lt;5,"Bueno","Excelente"))))</f>
        <v>Bueno</v>
      </c>
    </row>
    <row r="1619" spans="1:16" x14ac:dyDescent="0.2">
      <c r="A1619" s="7" t="s">
        <v>6</v>
      </c>
      <c r="B1619" s="7" t="s">
        <v>354</v>
      </c>
      <c r="C1619" s="7" t="s">
        <v>71</v>
      </c>
      <c r="D1619" s="8">
        <v>2015</v>
      </c>
      <c r="E1619" s="7" t="s">
        <v>922</v>
      </c>
      <c r="F1619" s="7" t="s">
        <v>796</v>
      </c>
      <c r="G1619" s="7" t="s">
        <v>528</v>
      </c>
      <c r="H1619" s="7" t="s">
        <v>7</v>
      </c>
      <c r="I1619" s="9">
        <v>4.2562587999999998E-2</v>
      </c>
      <c r="J1619" s="10">
        <v>165.02099999999999</v>
      </c>
      <c r="K1619" s="11">
        <v>4.3</v>
      </c>
      <c r="L1619" s="11" t="str">
        <f>IF(Tabla134[[#This Row],[Item Weight]]&lt;$U$12,"Poco Peso",IF(Tabla134[[#This Row],[Item Weight]]&lt;$U$13,"Peso Medio","Peso Alto"))</f>
        <v>Peso Alto</v>
      </c>
      <c r="M1619" s="7">
        <v>17.7</v>
      </c>
      <c r="N1619" s="11">
        <f>IF(Tabla134[[#This Row],[Item Weight (Nulos)]]="",VLOOKUP(Tabla134[[#This Row],[Item Identifier]],'Tabla para Nulos'!$A$3:$B$1563,2,FALSE),Tabla134[[#This Row],[Item Weight (Nulos)]])</f>
        <v>17.7</v>
      </c>
      <c r="O1619" s="11" t="str">
        <f>IF(Tabla134[[#This Row],[Item Visibility]]&lt;$U$15,"Poca visibilidad",IF(Tabla134[[#This Row],[Item Visibility]]&lt;$U$16,"Visibilidad media","Mayor visibilidad"))</f>
        <v>Visibilidad media</v>
      </c>
      <c r="P1619" s="11" t="str">
        <f>IF(Tabla134[[#This Row],[Rating]]&lt;2,"Muy Malo",IF(Tabla134[[#This Row],[Rating]]&lt;3,"Malo",IF(Tabla134[[#This Row],[Rating]]&lt;4,"Regular",IF(Tabla134[[#This Row],[Rating]]&lt;5,"Bueno","Excelente"))))</f>
        <v>Bueno</v>
      </c>
    </row>
    <row r="1620" spans="1:16" x14ac:dyDescent="0.2">
      <c r="A1620" s="7" t="s">
        <v>6</v>
      </c>
      <c r="B1620" s="7" t="s">
        <v>1327</v>
      </c>
      <c r="C1620" s="7" t="s">
        <v>71</v>
      </c>
      <c r="D1620" s="8">
        <v>2015</v>
      </c>
      <c r="E1620" s="7" t="s">
        <v>922</v>
      </c>
      <c r="F1620" s="7" t="s">
        <v>796</v>
      </c>
      <c r="G1620" s="7" t="s">
        <v>528</v>
      </c>
      <c r="H1620" s="7" t="s">
        <v>7</v>
      </c>
      <c r="I1620" s="9">
        <v>0</v>
      </c>
      <c r="J1620" s="10">
        <v>82.590800000000002</v>
      </c>
      <c r="K1620" s="11">
        <v>4.3</v>
      </c>
      <c r="L1620" s="11" t="str">
        <f>IF(Tabla134[[#This Row],[Item Weight]]&lt;$U$12,"Poco Peso",IF(Tabla134[[#This Row],[Item Weight]]&lt;$U$13,"Peso Medio","Peso Alto"))</f>
        <v>Peso Alto</v>
      </c>
      <c r="M1620" s="7">
        <v>19.25</v>
      </c>
      <c r="N1620" s="11">
        <f>IF(Tabla134[[#This Row],[Item Weight (Nulos)]]="",VLOOKUP(Tabla134[[#This Row],[Item Identifier]],'Tabla para Nulos'!$A$3:$B$1563,2,FALSE),Tabla134[[#This Row],[Item Weight (Nulos)]])</f>
        <v>19.25</v>
      </c>
      <c r="O1620" s="11" t="str">
        <f>IF(Tabla134[[#This Row],[Item Visibility]]&lt;$U$15,"Poca visibilidad",IF(Tabla134[[#This Row],[Item Visibility]]&lt;$U$16,"Visibilidad media","Mayor visibilidad"))</f>
        <v>Poca visibilidad</v>
      </c>
      <c r="P1620" s="11" t="str">
        <f>IF(Tabla134[[#This Row],[Rating]]&lt;2,"Muy Malo",IF(Tabla134[[#This Row],[Rating]]&lt;3,"Malo",IF(Tabla134[[#This Row],[Rating]]&lt;4,"Regular",IF(Tabla134[[#This Row],[Rating]]&lt;5,"Bueno","Excelente"))))</f>
        <v>Bueno</v>
      </c>
    </row>
    <row r="1621" spans="1:16" x14ac:dyDescent="0.2">
      <c r="A1621" s="7" t="s">
        <v>6</v>
      </c>
      <c r="B1621" s="7" t="s">
        <v>56</v>
      </c>
      <c r="C1621" s="7" t="s">
        <v>10</v>
      </c>
      <c r="D1621" s="8">
        <v>2015</v>
      </c>
      <c r="E1621" s="7" t="s">
        <v>922</v>
      </c>
      <c r="F1621" s="7" t="s">
        <v>796</v>
      </c>
      <c r="G1621" s="7" t="s">
        <v>528</v>
      </c>
      <c r="H1621" s="7" t="s">
        <v>7</v>
      </c>
      <c r="I1621" s="9">
        <v>0.17142216599999999</v>
      </c>
      <c r="J1621" s="10">
        <v>139.18379999999999</v>
      </c>
      <c r="K1621" s="11">
        <v>4.3</v>
      </c>
      <c r="L1621" s="11" t="str">
        <f>IF(Tabla134[[#This Row],[Item Weight]]&lt;$U$12,"Poco Peso",IF(Tabla134[[#This Row],[Item Weight]]&lt;$U$13,"Peso Medio","Peso Alto"))</f>
        <v>Peso Medio</v>
      </c>
      <c r="M1621" s="7">
        <v>9.3949999999999996</v>
      </c>
      <c r="N1621" s="11">
        <f>IF(Tabla134[[#This Row],[Item Weight (Nulos)]]="",VLOOKUP(Tabla134[[#This Row],[Item Identifier]],'Tabla para Nulos'!$A$3:$B$1563,2,FALSE),Tabla134[[#This Row],[Item Weight (Nulos)]])</f>
        <v>9.3949999999999996</v>
      </c>
      <c r="O1621" s="11" t="str">
        <f>IF(Tabla134[[#This Row],[Item Visibility]]&lt;$U$15,"Poca visibilidad",IF(Tabla134[[#This Row],[Item Visibility]]&lt;$U$16,"Visibilidad media","Mayor visibilidad"))</f>
        <v>Mayor visibilidad</v>
      </c>
      <c r="P1621" s="11" t="str">
        <f>IF(Tabla134[[#This Row],[Rating]]&lt;2,"Muy Malo",IF(Tabla134[[#This Row],[Rating]]&lt;3,"Malo",IF(Tabla134[[#This Row],[Rating]]&lt;4,"Regular",IF(Tabla134[[#This Row],[Rating]]&lt;5,"Bueno","Excelente"))))</f>
        <v>Bueno</v>
      </c>
    </row>
    <row r="1622" spans="1:16" x14ac:dyDescent="0.2">
      <c r="A1622" s="7" t="s">
        <v>6</v>
      </c>
      <c r="B1622" s="7" t="s">
        <v>1587</v>
      </c>
      <c r="C1622" s="7" t="s">
        <v>47</v>
      </c>
      <c r="D1622" s="8">
        <v>2015</v>
      </c>
      <c r="E1622" s="7" t="s">
        <v>922</v>
      </c>
      <c r="F1622" s="7" t="s">
        <v>796</v>
      </c>
      <c r="G1622" s="7" t="s">
        <v>528</v>
      </c>
      <c r="H1622" s="7" t="s">
        <v>7</v>
      </c>
      <c r="I1622" s="9">
        <v>2.2103459999999998E-2</v>
      </c>
      <c r="J1622" s="10">
        <v>194.74520000000001</v>
      </c>
      <c r="K1622" s="11">
        <v>4.3</v>
      </c>
      <c r="L1622" s="11" t="str">
        <f>IF(Tabla134[[#This Row],[Item Weight]]&lt;$U$12,"Poco Peso",IF(Tabla134[[#This Row],[Item Weight]]&lt;$U$13,"Peso Medio","Peso Alto"))</f>
        <v>Peso Medio</v>
      </c>
      <c r="M1622" s="7">
        <v>9.5</v>
      </c>
      <c r="N1622" s="11">
        <f>IF(Tabla134[[#This Row],[Item Weight (Nulos)]]="",VLOOKUP(Tabla134[[#This Row],[Item Identifier]],'Tabla para Nulos'!$A$3:$B$1563,2,FALSE),Tabla134[[#This Row],[Item Weight (Nulos)]])</f>
        <v>9.5</v>
      </c>
      <c r="O1622" s="11" t="str">
        <f>IF(Tabla134[[#This Row],[Item Visibility]]&lt;$U$15,"Poca visibilidad",IF(Tabla134[[#This Row],[Item Visibility]]&lt;$U$16,"Visibilidad media","Mayor visibilidad"))</f>
        <v>Poca visibilidad</v>
      </c>
      <c r="P1622" s="11" t="str">
        <f>IF(Tabla134[[#This Row],[Rating]]&lt;2,"Muy Malo",IF(Tabla134[[#This Row],[Rating]]&lt;3,"Malo",IF(Tabla134[[#This Row],[Rating]]&lt;4,"Regular",IF(Tabla134[[#This Row],[Rating]]&lt;5,"Bueno","Excelente"))))</f>
        <v>Bueno</v>
      </c>
    </row>
    <row r="1623" spans="1:16" x14ac:dyDescent="0.2">
      <c r="A1623" s="7" t="s">
        <v>6</v>
      </c>
      <c r="B1623" s="7" t="s">
        <v>49</v>
      </c>
      <c r="C1623" s="7" t="s">
        <v>47</v>
      </c>
      <c r="D1623" s="8">
        <v>2015</v>
      </c>
      <c r="E1623" s="7" t="s">
        <v>922</v>
      </c>
      <c r="F1623" s="7" t="s">
        <v>796</v>
      </c>
      <c r="G1623" s="7" t="s">
        <v>528</v>
      </c>
      <c r="H1623" s="7" t="s">
        <v>7</v>
      </c>
      <c r="I1623" s="9">
        <v>6.1219879999999997E-2</v>
      </c>
      <c r="J1623" s="10">
        <v>45.674399999999999</v>
      </c>
      <c r="K1623" s="11">
        <v>4.3</v>
      </c>
      <c r="L1623" s="11" t="str">
        <f>IF(Tabla134[[#This Row],[Item Weight]]&lt;$U$12,"Poco Peso",IF(Tabla134[[#This Row],[Item Weight]]&lt;$U$13,"Peso Medio","Peso Alto"))</f>
        <v>Peso Medio</v>
      </c>
      <c r="M1623" s="7">
        <v>15.85</v>
      </c>
      <c r="N1623" s="11">
        <f>IF(Tabla134[[#This Row],[Item Weight (Nulos)]]="",VLOOKUP(Tabla134[[#This Row],[Item Identifier]],'Tabla para Nulos'!$A$3:$B$1563,2,FALSE),Tabla134[[#This Row],[Item Weight (Nulos)]])</f>
        <v>15.85</v>
      </c>
      <c r="O1623" s="11" t="str">
        <f>IF(Tabla134[[#This Row],[Item Visibility]]&lt;$U$15,"Poca visibilidad",IF(Tabla134[[#This Row],[Item Visibility]]&lt;$U$16,"Visibilidad media","Mayor visibilidad"))</f>
        <v>Visibilidad media</v>
      </c>
      <c r="P1623" s="11" t="str">
        <f>IF(Tabla134[[#This Row],[Rating]]&lt;2,"Muy Malo",IF(Tabla134[[#This Row],[Rating]]&lt;3,"Malo",IF(Tabla134[[#This Row],[Rating]]&lt;4,"Regular",IF(Tabla134[[#This Row],[Rating]]&lt;5,"Bueno","Excelente"))))</f>
        <v>Bueno</v>
      </c>
    </row>
    <row r="1624" spans="1:16" x14ac:dyDescent="0.2">
      <c r="A1624" s="7" t="s">
        <v>6</v>
      </c>
      <c r="B1624" s="7" t="s">
        <v>1447</v>
      </c>
      <c r="C1624" s="7" t="s">
        <v>14</v>
      </c>
      <c r="D1624" s="8">
        <v>2015</v>
      </c>
      <c r="E1624" s="7" t="s">
        <v>922</v>
      </c>
      <c r="F1624" s="7" t="s">
        <v>796</v>
      </c>
      <c r="G1624" s="7" t="s">
        <v>528</v>
      </c>
      <c r="H1624" s="7" t="s">
        <v>7</v>
      </c>
      <c r="I1624" s="9">
        <v>0.144924795</v>
      </c>
      <c r="J1624" s="10">
        <v>100.83320000000001</v>
      </c>
      <c r="K1624" s="11">
        <v>4.3</v>
      </c>
      <c r="L1624" s="11" t="str">
        <f>IF(Tabla134[[#This Row],[Item Weight]]&lt;$U$12,"Poco Peso",IF(Tabla134[[#This Row],[Item Weight]]&lt;$U$13,"Peso Medio","Peso Alto"))</f>
        <v>Poco Peso</v>
      </c>
      <c r="M1624" s="7">
        <v>7.21</v>
      </c>
      <c r="N1624" s="11">
        <f>IF(Tabla134[[#This Row],[Item Weight (Nulos)]]="",VLOOKUP(Tabla134[[#This Row],[Item Identifier]],'Tabla para Nulos'!$A$3:$B$1563,2,FALSE),Tabla134[[#This Row],[Item Weight (Nulos)]])</f>
        <v>7.21</v>
      </c>
      <c r="O1624" s="11" t="str">
        <f>IF(Tabla134[[#This Row],[Item Visibility]]&lt;$U$15,"Poca visibilidad",IF(Tabla134[[#This Row],[Item Visibility]]&lt;$U$16,"Visibilidad media","Mayor visibilidad"))</f>
        <v>Mayor visibilidad</v>
      </c>
      <c r="P1624" s="11" t="str">
        <f>IF(Tabla134[[#This Row],[Rating]]&lt;2,"Muy Malo",IF(Tabla134[[#This Row],[Rating]]&lt;3,"Malo",IF(Tabla134[[#This Row],[Rating]]&lt;4,"Regular",IF(Tabla134[[#This Row],[Rating]]&lt;5,"Bueno","Excelente"))))</f>
        <v>Bueno</v>
      </c>
    </row>
    <row r="1625" spans="1:16" x14ac:dyDescent="0.2">
      <c r="A1625" s="7" t="s">
        <v>6</v>
      </c>
      <c r="B1625" s="7" t="s">
        <v>321</v>
      </c>
      <c r="C1625" s="7" t="s">
        <v>14</v>
      </c>
      <c r="D1625" s="8">
        <v>2015</v>
      </c>
      <c r="E1625" s="7" t="s">
        <v>922</v>
      </c>
      <c r="F1625" s="7" t="s">
        <v>796</v>
      </c>
      <c r="G1625" s="7" t="s">
        <v>528</v>
      </c>
      <c r="H1625" s="7" t="s">
        <v>7</v>
      </c>
      <c r="I1625" s="9">
        <v>8.6105815000000002E-2</v>
      </c>
      <c r="J1625" s="10">
        <v>167.87899999999999</v>
      </c>
      <c r="K1625" s="11">
        <v>4.3</v>
      </c>
      <c r="L1625" s="11" t="str">
        <f>IF(Tabla134[[#This Row],[Item Weight]]&lt;$U$12,"Poco Peso",IF(Tabla134[[#This Row],[Item Weight]]&lt;$U$13,"Peso Medio","Peso Alto"))</f>
        <v>Peso Medio</v>
      </c>
      <c r="M1625" s="7">
        <v>11.15</v>
      </c>
      <c r="N1625" s="11">
        <f>IF(Tabla134[[#This Row],[Item Weight (Nulos)]]="",VLOOKUP(Tabla134[[#This Row],[Item Identifier]],'Tabla para Nulos'!$A$3:$B$1563,2,FALSE),Tabla134[[#This Row],[Item Weight (Nulos)]])</f>
        <v>11.15</v>
      </c>
      <c r="O1625" s="11" t="str">
        <f>IF(Tabla134[[#This Row],[Item Visibility]]&lt;$U$15,"Poca visibilidad",IF(Tabla134[[#This Row],[Item Visibility]]&lt;$U$16,"Visibilidad media","Mayor visibilidad"))</f>
        <v>Visibilidad media</v>
      </c>
      <c r="P1625" s="11" t="str">
        <f>IF(Tabla134[[#This Row],[Rating]]&lt;2,"Muy Malo",IF(Tabla134[[#This Row],[Rating]]&lt;3,"Malo",IF(Tabla134[[#This Row],[Rating]]&lt;4,"Regular",IF(Tabla134[[#This Row],[Rating]]&lt;5,"Bueno","Excelente"))))</f>
        <v>Bueno</v>
      </c>
    </row>
    <row r="1626" spans="1:16" x14ac:dyDescent="0.2">
      <c r="A1626" s="7" t="s">
        <v>6</v>
      </c>
      <c r="B1626" s="7" t="s">
        <v>320</v>
      </c>
      <c r="C1626" s="7" t="s">
        <v>14</v>
      </c>
      <c r="D1626" s="8">
        <v>2015</v>
      </c>
      <c r="E1626" s="7" t="s">
        <v>922</v>
      </c>
      <c r="F1626" s="7" t="s">
        <v>796</v>
      </c>
      <c r="G1626" s="7" t="s">
        <v>528</v>
      </c>
      <c r="H1626" s="7" t="s">
        <v>7</v>
      </c>
      <c r="I1626" s="9">
        <v>3.7646622999999997E-2</v>
      </c>
      <c r="J1626" s="10">
        <v>107.5254</v>
      </c>
      <c r="K1626" s="11">
        <v>4.3</v>
      </c>
      <c r="L1626" s="11" t="str">
        <f>IF(Tabla134[[#This Row],[Item Weight]]&lt;$U$12,"Poco Peso",IF(Tabla134[[#This Row],[Item Weight]]&lt;$U$13,"Peso Medio","Peso Alto"))</f>
        <v>Peso Medio</v>
      </c>
      <c r="M1626" s="7">
        <v>11.5</v>
      </c>
      <c r="N1626" s="11">
        <f>IF(Tabla134[[#This Row],[Item Weight (Nulos)]]="",VLOOKUP(Tabla134[[#This Row],[Item Identifier]],'Tabla para Nulos'!$A$3:$B$1563,2,FALSE),Tabla134[[#This Row],[Item Weight (Nulos)]])</f>
        <v>11.5</v>
      </c>
      <c r="O1626" s="11" t="str">
        <f>IF(Tabla134[[#This Row],[Item Visibility]]&lt;$U$15,"Poca visibilidad",IF(Tabla134[[#This Row],[Item Visibility]]&lt;$U$16,"Visibilidad media","Mayor visibilidad"))</f>
        <v>Visibilidad media</v>
      </c>
      <c r="P1626" s="11" t="str">
        <f>IF(Tabla134[[#This Row],[Rating]]&lt;2,"Muy Malo",IF(Tabla134[[#This Row],[Rating]]&lt;3,"Malo",IF(Tabla134[[#This Row],[Rating]]&lt;4,"Regular",IF(Tabla134[[#This Row],[Rating]]&lt;5,"Bueno","Excelente"))))</f>
        <v>Bueno</v>
      </c>
    </row>
    <row r="1627" spans="1:16" x14ac:dyDescent="0.2">
      <c r="A1627" s="7" t="s">
        <v>6</v>
      </c>
      <c r="B1627" s="7" t="s">
        <v>38</v>
      </c>
      <c r="C1627" s="7" t="s">
        <v>14</v>
      </c>
      <c r="D1627" s="8">
        <v>2015</v>
      </c>
      <c r="E1627" s="7" t="s">
        <v>922</v>
      </c>
      <c r="F1627" s="7" t="s">
        <v>796</v>
      </c>
      <c r="G1627" s="7" t="s">
        <v>528</v>
      </c>
      <c r="H1627" s="7" t="s">
        <v>7</v>
      </c>
      <c r="I1627" s="9">
        <v>7.6914745000000007E-2</v>
      </c>
      <c r="J1627" s="10">
        <v>114.8518</v>
      </c>
      <c r="K1627" s="11">
        <v>4.3</v>
      </c>
      <c r="L1627" s="11" t="str">
        <f>IF(Tabla134[[#This Row],[Item Weight]]&lt;$U$12,"Poco Peso",IF(Tabla134[[#This Row],[Item Weight]]&lt;$U$13,"Peso Medio","Peso Alto"))</f>
        <v>Peso Alto</v>
      </c>
      <c r="M1627" s="7">
        <v>19.350000000000001</v>
      </c>
      <c r="N1627" s="11">
        <f>IF(Tabla134[[#This Row],[Item Weight (Nulos)]]="",VLOOKUP(Tabla134[[#This Row],[Item Identifier]],'Tabla para Nulos'!$A$3:$B$1563,2,FALSE),Tabla134[[#This Row],[Item Weight (Nulos)]])</f>
        <v>19.350000000000001</v>
      </c>
      <c r="O1627" s="11" t="str">
        <f>IF(Tabla134[[#This Row],[Item Visibility]]&lt;$U$15,"Poca visibilidad",IF(Tabla134[[#This Row],[Item Visibility]]&lt;$U$16,"Visibilidad media","Mayor visibilidad"))</f>
        <v>Visibilidad media</v>
      </c>
      <c r="P1627" s="11" t="str">
        <f>IF(Tabla134[[#This Row],[Rating]]&lt;2,"Muy Malo",IF(Tabla134[[#This Row],[Rating]]&lt;3,"Malo",IF(Tabla134[[#This Row],[Rating]]&lt;4,"Regular",IF(Tabla134[[#This Row],[Rating]]&lt;5,"Bueno","Excelente"))))</f>
        <v>Bueno</v>
      </c>
    </row>
    <row r="1628" spans="1:16" x14ac:dyDescent="0.2">
      <c r="A1628" s="7" t="s">
        <v>6</v>
      </c>
      <c r="B1628" s="7" t="s">
        <v>984</v>
      </c>
      <c r="C1628" s="7" t="s">
        <v>28</v>
      </c>
      <c r="D1628" s="8">
        <v>2020</v>
      </c>
      <c r="E1628" s="7" t="s">
        <v>919</v>
      </c>
      <c r="F1628" s="7" t="s">
        <v>796</v>
      </c>
      <c r="G1628" s="7" t="s">
        <v>528</v>
      </c>
      <c r="H1628" s="7" t="s">
        <v>7</v>
      </c>
      <c r="I1628" s="9">
        <v>4.2008667E-2</v>
      </c>
      <c r="J1628" s="10">
        <v>162.68680000000001</v>
      </c>
      <c r="K1628" s="11">
        <v>4.3</v>
      </c>
      <c r="L1628" s="11" t="str">
        <f>IF(Tabla134[[#This Row],[Item Weight]]&lt;$U$12,"Poco Peso",IF(Tabla134[[#This Row],[Item Weight]]&lt;$U$13,"Peso Medio","Peso Alto"))</f>
        <v>Poco Peso</v>
      </c>
      <c r="M1628" s="7">
        <v>5.26</v>
      </c>
      <c r="N1628" s="11">
        <f>IF(Tabla134[[#This Row],[Item Weight (Nulos)]]="",VLOOKUP(Tabla134[[#This Row],[Item Identifier]],'Tabla para Nulos'!$A$3:$B$1563,2,FALSE),Tabla134[[#This Row],[Item Weight (Nulos)]])</f>
        <v>5.26</v>
      </c>
      <c r="O1628" s="11" t="str">
        <f>IF(Tabla134[[#This Row],[Item Visibility]]&lt;$U$15,"Poca visibilidad",IF(Tabla134[[#This Row],[Item Visibility]]&lt;$U$16,"Visibilidad media","Mayor visibilidad"))</f>
        <v>Visibilidad media</v>
      </c>
      <c r="P1628" s="11" t="str">
        <f>IF(Tabla134[[#This Row],[Rating]]&lt;2,"Muy Malo",IF(Tabla134[[#This Row],[Rating]]&lt;3,"Malo",IF(Tabla134[[#This Row],[Rating]]&lt;4,"Regular",IF(Tabla134[[#This Row],[Rating]]&lt;5,"Bueno","Excelente"))))</f>
        <v>Bueno</v>
      </c>
    </row>
    <row r="1629" spans="1:16" x14ac:dyDescent="0.2">
      <c r="A1629" s="7" t="s">
        <v>6</v>
      </c>
      <c r="B1629" s="7" t="s">
        <v>1470</v>
      </c>
      <c r="C1629" s="7" t="s">
        <v>28</v>
      </c>
      <c r="D1629" s="8">
        <v>2020</v>
      </c>
      <c r="E1629" s="7" t="s">
        <v>919</v>
      </c>
      <c r="F1629" s="7" t="s">
        <v>796</v>
      </c>
      <c r="G1629" s="7" t="s">
        <v>528</v>
      </c>
      <c r="H1629" s="7" t="s">
        <v>7</v>
      </c>
      <c r="I1629" s="9">
        <v>7.9776075000000002E-2</v>
      </c>
      <c r="J1629" s="10">
        <v>152.8366</v>
      </c>
      <c r="K1629" s="11">
        <v>4.3</v>
      </c>
      <c r="L1629" s="11" t="str">
        <f>IF(Tabla134[[#This Row],[Item Weight]]&lt;$U$12,"Poco Peso",IF(Tabla134[[#This Row],[Item Weight]]&lt;$U$13,"Peso Medio","Peso Alto"))</f>
        <v>Poco Peso</v>
      </c>
      <c r="M1629" s="7">
        <v>6.1349999999999998</v>
      </c>
      <c r="N1629" s="11">
        <f>IF(Tabla134[[#This Row],[Item Weight (Nulos)]]="",VLOOKUP(Tabla134[[#This Row],[Item Identifier]],'Tabla para Nulos'!$A$3:$B$1563,2,FALSE),Tabla134[[#This Row],[Item Weight (Nulos)]])</f>
        <v>6.1349999999999998</v>
      </c>
      <c r="O1629" s="11" t="str">
        <f>IF(Tabla134[[#This Row],[Item Visibility]]&lt;$U$15,"Poca visibilidad",IF(Tabla134[[#This Row],[Item Visibility]]&lt;$U$16,"Visibilidad media","Mayor visibilidad"))</f>
        <v>Visibilidad media</v>
      </c>
      <c r="P1629" s="11" t="str">
        <f>IF(Tabla134[[#This Row],[Rating]]&lt;2,"Muy Malo",IF(Tabla134[[#This Row],[Rating]]&lt;3,"Malo",IF(Tabla134[[#This Row],[Rating]]&lt;4,"Regular",IF(Tabla134[[#This Row],[Rating]]&lt;5,"Bueno","Excelente"))))</f>
        <v>Bueno</v>
      </c>
    </row>
    <row r="1630" spans="1:16" x14ac:dyDescent="0.2">
      <c r="A1630" s="7" t="s">
        <v>6</v>
      </c>
      <c r="B1630" s="7" t="s">
        <v>1263</v>
      </c>
      <c r="C1630" s="7" t="s">
        <v>28</v>
      </c>
      <c r="D1630" s="8">
        <v>2020</v>
      </c>
      <c r="E1630" s="7" t="s">
        <v>919</v>
      </c>
      <c r="F1630" s="7" t="s">
        <v>796</v>
      </c>
      <c r="G1630" s="7" t="s">
        <v>528</v>
      </c>
      <c r="H1630" s="7" t="s">
        <v>7</v>
      </c>
      <c r="I1630" s="9">
        <v>2.9727657000000001E-2</v>
      </c>
      <c r="J1630" s="10">
        <v>66.614199999999997</v>
      </c>
      <c r="K1630" s="11">
        <v>4.3</v>
      </c>
      <c r="L1630" s="11" t="str">
        <f>IF(Tabla134[[#This Row],[Item Weight]]&lt;$U$12,"Poco Peso",IF(Tabla134[[#This Row],[Item Weight]]&lt;$U$13,"Peso Medio","Peso Alto"))</f>
        <v>Poco Peso</v>
      </c>
      <c r="M1630" s="7">
        <v>6.71</v>
      </c>
      <c r="N1630" s="11">
        <f>IF(Tabla134[[#This Row],[Item Weight (Nulos)]]="",VLOOKUP(Tabla134[[#This Row],[Item Identifier]],'Tabla para Nulos'!$A$3:$B$1563,2,FALSE),Tabla134[[#This Row],[Item Weight (Nulos)]])</f>
        <v>6.71</v>
      </c>
      <c r="O1630" s="11" t="str">
        <f>IF(Tabla134[[#This Row],[Item Visibility]]&lt;$U$15,"Poca visibilidad",IF(Tabla134[[#This Row],[Item Visibility]]&lt;$U$16,"Visibilidad media","Mayor visibilidad"))</f>
        <v>Visibilidad media</v>
      </c>
      <c r="P1630" s="11" t="str">
        <f>IF(Tabla134[[#This Row],[Rating]]&lt;2,"Muy Malo",IF(Tabla134[[#This Row],[Rating]]&lt;3,"Malo",IF(Tabla134[[#This Row],[Rating]]&lt;4,"Regular",IF(Tabla134[[#This Row],[Rating]]&lt;5,"Bueno","Excelente"))))</f>
        <v>Bueno</v>
      </c>
    </row>
    <row r="1631" spans="1:16" x14ac:dyDescent="0.2">
      <c r="A1631" s="7" t="s">
        <v>6</v>
      </c>
      <c r="B1631" s="7" t="s">
        <v>836</v>
      </c>
      <c r="C1631" s="7" t="s">
        <v>112</v>
      </c>
      <c r="D1631" s="8">
        <v>2020</v>
      </c>
      <c r="E1631" s="7" t="s">
        <v>919</v>
      </c>
      <c r="F1631" s="7" t="s">
        <v>796</v>
      </c>
      <c r="G1631" s="7" t="s">
        <v>528</v>
      </c>
      <c r="H1631" s="7" t="s">
        <v>7</v>
      </c>
      <c r="I1631" s="9">
        <v>2.2404493000000001E-2</v>
      </c>
      <c r="J1631" s="10">
        <v>102.499</v>
      </c>
      <c r="K1631" s="11">
        <v>4.3</v>
      </c>
      <c r="L1631" s="11" t="str">
        <f>IF(Tabla134[[#This Row],[Item Weight]]&lt;$U$12,"Poco Peso",IF(Tabla134[[#This Row],[Item Weight]]&lt;$U$13,"Peso Medio","Peso Alto"))</f>
        <v>Peso Medio</v>
      </c>
      <c r="M1631" s="7">
        <v>9.6</v>
      </c>
      <c r="N1631" s="11">
        <f>IF(Tabla134[[#This Row],[Item Weight (Nulos)]]="",VLOOKUP(Tabla134[[#This Row],[Item Identifier]],'Tabla para Nulos'!$A$3:$B$1563,2,FALSE),Tabla134[[#This Row],[Item Weight (Nulos)]])</f>
        <v>9.6</v>
      </c>
      <c r="O1631" s="11" t="str">
        <f>IF(Tabla134[[#This Row],[Item Visibility]]&lt;$U$15,"Poca visibilidad",IF(Tabla134[[#This Row],[Item Visibility]]&lt;$U$16,"Visibilidad media","Mayor visibilidad"))</f>
        <v>Poca visibilidad</v>
      </c>
      <c r="P1631" s="11" t="str">
        <f>IF(Tabla134[[#This Row],[Rating]]&lt;2,"Muy Malo",IF(Tabla134[[#This Row],[Rating]]&lt;3,"Malo",IF(Tabla134[[#This Row],[Rating]]&lt;4,"Regular",IF(Tabla134[[#This Row],[Rating]]&lt;5,"Bueno","Excelente"))))</f>
        <v>Bueno</v>
      </c>
    </row>
    <row r="1632" spans="1:16" x14ac:dyDescent="0.2">
      <c r="A1632" s="7" t="s">
        <v>6</v>
      </c>
      <c r="B1632" s="7" t="s">
        <v>829</v>
      </c>
      <c r="C1632" s="7" t="s">
        <v>25</v>
      </c>
      <c r="D1632" s="8">
        <v>2020</v>
      </c>
      <c r="E1632" s="7" t="s">
        <v>919</v>
      </c>
      <c r="F1632" s="7" t="s">
        <v>796</v>
      </c>
      <c r="G1632" s="7" t="s">
        <v>528</v>
      </c>
      <c r="H1632" s="7" t="s">
        <v>7</v>
      </c>
      <c r="I1632" s="9">
        <v>1.2080016000000001E-2</v>
      </c>
      <c r="J1632" s="10">
        <v>164.41839999999999</v>
      </c>
      <c r="K1632" s="11">
        <v>4.3</v>
      </c>
      <c r="L1632" s="11" t="str">
        <f>IF(Tabla134[[#This Row],[Item Weight]]&lt;$U$12,"Poco Peso",IF(Tabla134[[#This Row],[Item Weight]]&lt;$U$13,"Peso Medio","Peso Alto"))</f>
        <v>Peso Alto</v>
      </c>
      <c r="M1632" s="7">
        <v>17.2</v>
      </c>
      <c r="N1632" s="11">
        <f>IF(Tabla134[[#This Row],[Item Weight (Nulos)]]="",VLOOKUP(Tabla134[[#This Row],[Item Identifier]],'Tabla para Nulos'!$A$3:$B$1563,2,FALSE),Tabla134[[#This Row],[Item Weight (Nulos)]])</f>
        <v>17.2</v>
      </c>
      <c r="O1632" s="11" t="str">
        <f>IF(Tabla134[[#This Row],[Item Visibility]]&lt;$U$15,"Poca visibilidad",IF(Tabla134[[#This Row],[Item Visibility]]&lt;$U$16,"Visibilidad media","Mayor visibilidad"))</f>
        <v>Poca visibilidad</v>
      </c>
      <c r="P1632" s="11" t="str">
        <f>IF(Tabla134[[#This Row],[Rating]]&lt;2,"Muy Malo",IF(Tabla134[[#This Row],[Rating]]&lt;3,"Malo",IF(Tabla134[[#This Row],[Rating]]&lt;4,"Regular",IF(Tabla134[[#This Row],[Rating]]&lt;5,"Bueno","Excelente"))))</f>
        <v>Bueno</v>
      </c>
    </row>
    <row r="1633" spans="1:16" x14ac:dyDescent="0.2">
      <c r="A1633" s="7" t="s">
        <v>6</v>
      </c>
      <c r="B1633" s="7" t="s">
        <v>1330</v>
      </c>
      <c r="C1633" s="7" t="s">
        <v>17</v>
      </c>
      <c r="D1633" s="8">
        <v>2020</v>
      </c>
      <c r="E1633" s="7" t="s">
        <v>919</v>
      </c>
      <c r="F1633" s="7" t="s">
        <v>796</v>
      </c>
      <c r="G1633" s="7" t="s">
        <v>528</v>
      </c>
      <c r="H1633" s="7" t="s">
        <v>7</v>
      </c>
      <c r="I1633" s="9">
        <v>9.7012988999999994E-2</v>
      </c>
      <c r="J1633" s="10">
        <v>42.9086</v>
      </c>
      <c r="K1633" s="11">
        <v>4.3</v>
      </c>
      <c r="L1633" s="11" t="str">
        <f>IF(Tabla134[[#This Row],[Item Weight]]&lt;$U$12,"Poco Peso",IF(Tabla134[[#This Row],[Item Weight]]&lt;$U$13,"Peso Medio","Peso Alto"))</f>
        <v>Poco Peso</v>
      </c>
      <c r="M1633" s="7">
        <v>5.9249999999999998</v>
      </c>
      <c r="N1633" s="11">
        <f>IF(Tabla134[[#This Row],[Item Weight (Nulos)]]="",VLOOKUP(Tabla134[[#This Row],[Item Identifier]],'Tabla para Nulos'!$A$3:$B$1563,2,FALSE),Tabla134[[#This Row],[Item Weight (Nulos)]])</f>
        <v>5.9249999999999998</v>
      </c>
      <c r="O1633" s="11" t="str">
        <f>IF(Tabla134[[#This Row],[Item Visibility]]&lt;$U$15,"Poca visibilidad",IF(Tabla134[[#This Row],[Item Visibility]]&lt;$U$16,"Visibilidad media","Mayor visibilidad"))</f>
        <v>Mayor visibilidad</v>
      </c>
      <c r="P1633" s="11" t="str">
        <f>IF(Tabla134[[#This Row],[Rating]]&lt;2,"Muy Malo",IF(Tabla134[[#This Row],[Rating]]&lt;3,"Malo",IF(Tabla134[[#This Row],[Rating]]&lt;4,"Regular",IF(Tabla134[[#This Row],[Rating]]&lt;5,"Bueno","Excelente"))))</f>
        <v>Bueno</v>
      </c>
    </row>
    <row r="1634" spans="1:16" x14ac:dyDescent="0.2">
      <c r="A1634" s="7" t="s">
        <v>6</v>
      </c>
      <c r="B1634" s="7" t="s">
        <v>569</v>
      </c>
      <c r="C1634" s="7" t="s">
        <v>17</v>
      </c>
      <c r="D1634" s="8">
        <v>2020</v>
      </c>
      <c r="E1634" s="7" t="s">
        <v>919</v>
      </c>
      <c r="F1634" s="7" t="s">
        <v>796</v>
      </c>
      <c r="G1634" s="7" t="s">
        <v>528</v>
      </c>
      <c r="H1634" s="7" t="s">
        <v>7</v>
      </c>
      <c r="I1634" s="9">
        <v>7.2252888000000001E-2</v>
      </c>
      <c r="J1634" s="10">
        <v>196.57939999999999</v>
      </c>
      <c r="K1634" s="11">
        <v>4.3</v>
      </c>
      <c r="L1634" s="11" t="str">
        <f>IF(Tabla134[[#This Row],[Item Weight]]&lt;$U$12,"Poco Peso",IF(Tabla134[[#This Row],[Item Weight]]&lt;$U$13,"Peso Medio","Peso Alto"))</f>
        <v>Poco Peso</v>
      </c>
      <c r="M1634" s="7">
        <v>8.5749999999999993</v>
      </c>
      <c r="N1634" s="11">
        <f>IF(Tabla134[[#This Row],[Item Weight (Nulos)]]="",VLOOKUP(Tabla134[[#This Row],[Item Identifier]],'Tabla para Nulos'!$A$3:$B$1563,2,FALSE),Tabla134[[#This Row],[Item Weight (Nulos)]])</f>
        <v>8.5749999999999993</v>
      </c>
      <c r="O1634" s="11" t="str">
        <f>IF(Tabla134[[#This Row],[Item Visibility]]&lt;$U$15,"Poca visibilidad",IF(Tabla134[[#This Row],[Item Visibility]]&lt;$U$16,"Visibilidad media","Mayor visibilidad"))</f>
        <v>Visibilidad media</v>
      </c>
      <c r="P1634" s="11" t="str">
        <f>IF(Tabla134[[#This Row],[Rating]]&lt;2,"Muy Malo",IF(Tabla134[[#This Row],[Rating]]&lt;3,"Malo",IF(Tabla134[[#This Row],[Rating]]&lt;4,"Regular",IF(Tabla134[[#This Row],[Rating]]&lt;5,"Bueno","Excelente"))))</f>
        <v>Bueno</v>
      </c>
    </row>
    <row r="1635" spans="1:16" x14ac:dyDescent="0.2">
      <c r="A1635" s="7" t="s">
        <v>6</v>
      </c>
      <c r="B1635" s="7" t="s">
        <v>825</v>
      </c>
      <c r="C1635" s="7" t="s">
        <v>17</v>
      </c>
      <c r="D1635" s="8">
        <v>2020</v>
      </c>
      <c r="E1635" s="7" t="s">
        <v>919</v>
      </c>
      <c r="F1635" s="7" t="s">
        <v>796</v>
      </c>
      <c r="G1635" s="7" t="s">
        <v>528</v>
      </c>
      <c r="H1635" s="7" t="s">
        <v>7</v>
      </c>
      <c r="I1635" s="9">
        <v>9.6762859999999992E-3</v>
      </c>
      <c r="J1635" s="10">
        <v>122.873</v>
      </c>
      <c r="K1635" s="11">
        <v>4.3</v>
      </c>
      <c r="L1635" s="11" t="str">
        <f>IF(Tabla134[[#This Row],[Item Weight]]&lt;$U$12,"Poco Peso",IF(Tabla134[[#This Row],[Item Weight]]&lt;$U$13,"Peso Medio","Peso Alto"))</f>
        <v>Peso Medio</v>
      </c>
      <c r="M1635" s="7">
        <v>10.895</v>
      </c>
      <c r="N1635" s="11">
        <f>IF(Tabla134[[#This Row],[Item Weight (Nulos)]]="",VLOOKUP(Tabla134[[#This Row],[Item Identifier]],'Tabla para Nulos'!$A$3:$B$1563,2,FALSE),Tabla134[[#This Row],[Item Weight (Nulos)]])</f>
        <v>10.895</v>
      </c>
      <c r="O1635" s="11" t="str">
        <f>IF(Tabla134[[#This Row],[Item Visibility]]&lt;$U$15,"Poca visibilidad",IF(Tabla134[[#This Row],[Item Visibility]]&lt;$U$16,"Visibilidad media","Mayor visibilidad"))</f>
        <v>Poca visibilidad</v>
      </c>
      <c r="P1635" s="11" t="str">
        <f>IF(Tabla134[[#This Row],[Rating]]&lt;2,"Muy Malo",IF(Tabla134[[#This Row],[Rating]]&lt;3,"Malo",IF(Tabla134[[#This Row],[Rating]]&lt;4,"Regular",IF(Tabla134[[#This Row],[Rating]]&lt;5,"Bueno","Excelente"))))</f>
        <v>Bueno</v>
      </c>
    </row>
    <row r="1636" spans="1:16" x14ac:dyDescent="0.2">
      <c r="A1636" s="7" t="s">
        <v>6</v>
      </c>
      <c r="B1636" s="7" t="s">
        <v>1253</v>
      </c>
      <c r="C1636" s="7" t="s">
        <v>17</v>
      </c>
      <c r="D1636" s="8">
        <v>2020</v>
      </c>
      <c r="E1636" s="7" t="s">
        <v>919</v>
      </c>
      <c r="F1636" s="7" t="s">
        <v>796</v>
      </c>
      <c r="G1636" s="7" t="s">
        <v>528</v>
      </c>
      <c r="H1636" s="7" t="s">
        <v>7</v>
      </c>
      <c r="I1636" s="9">
        <v>0.119850541</v>
      </c>
      <c r="J1636" s="10">
        <v>234.53</v>
      </c>
      <c r="K1636" s="11">
        <v>4.3</v>
      </c>
      <c r="L1636" s="11" t="str">
        <f>IF(Tabla134[[#This Row],[Item Weight]]&lt;$U$12,"Poco Peso",IF(Tabla134[[#This Row],[Item Weight]]&lt;$U$13,"Peso Medio","Peso Alto"))</f>
        <v>Peso Medio</v>
      </c>
      <c r="M1636" s="7">
        <v>13.6</v>
      </c>
      <c r="N1636" s="11">
        <f>IF(Tabla134[[#This Row],[Item Weight (Nulos)]]="",VLOOKUP(Tabla134[[#This Row],[Item Identifier]],'Tabla para Nulos'!$A$3:$B$1563,2,FALSE),Tabla134[[#This Row],[Item Weight (Nulos)]])</f>
        <v>13.6</v>
      </c>
      <c r="O1636" s="11" t="str">
        <f>IF(Tabla134[[#This Row],[Item Visibility]]&lt;$U$15,"Poca visibilidad",IF(Tabla134[[#This Row],[Item Visibility]]&lt;$U$16,"Visibilidad media","Mayor visibilidad"))</f>
        <v>Mayor visibilidad</v>
      </c>
      <c r="P1636" s="11" t="str">
        <f>IF(Tabla134[[#This Row],[Rating]]&lt;2,"Muy Malo",IF(Tabla134[[#This Row],[Rating]]&lt;3,"Malo",IF(Tabla134[[#This Row],[Rating]]&lt;4,"Regular",IF(Tabla134[[#This Row],[Rating]]&lt;5,"Bueno","Excelente"))))</f>
        <v>Bueno</v>
      </c>
    </row>
    <row r="1637" spans="1:16" x14ac:dyDescent="0.2">
      <c r="A1637" s="7" t="s">
        <v>6</v>
      </c>
      <c r="B1637" s="7" t="s">
        <v>367</v>
      </c>
      <c r="C1637" s="7" t="s">
        <v>71</v>
      </c>
      <c r="D1637" s="8">
        <v>2020</v>
      </c>
      <c r="E1637" s="7" t="s">
        <v>919</v>
      </c>
      <c r="F1637" s="7" t="s">
        <v>796</v>
      </c>
      <c r="G1637" s="7" t="s">
        <v>528</v>
      </c>
      <c r="H1637" s="7" t="s">
        <v>7</v>
      </c>
      <c r="I1637" s="9">
        <v>8.2867688999999994E-2</v>
      </c>
      <c r="J1637" s="10">
        <v>58.558799999999998</v>
      </c>
      <c r="K1637" s="11">
        <v>4.3</v>
      </c>
      <c r="L1637" s="11" t="str">
        <f>IF(Tabla134[[#This Row],[Item Weight]]&lt;$U$12,"Poco Peso",IF(Tabla134[[#This Row],[Item Weight]]&lt;$U$13,"Peso Medio","Peso Alto"))</f>
        <v>Poco Peso</v>
      </c>
      <c r="M1637" s="7">
        <v>8.18</v>
      </c>
      <c r="N1637" s="11">
        <f>IF(Tabla134[[#This Row],[Item Weight (Nulos)]]="",VLOOKUP(Tabla134[[#This Row],[Item Identifier]],'Tabla para Nulos'!$A$3:$B$1563,2,FALSE),Tabla134[[#This Row],[Item Weight (Nulos)]])</f>
        <v>8.18</v>
      </c>
      <c r="O1637" s="11" t="str">
        <f>IF(Tabla134[[#This Row],[Item Visibility]]&lt;$U$15,"Poca visibilidad",IF(Tabla134[[#This Row],[Item Visibility]]&lt;$U$16,"Visibilidad media","Mayor visibilidad"))</f>
        <v>Visibilidad media</v>
      </c>
      <c r="P1637" s="11" t="str">
        <f>IF(Tabla134[[#This Row],[Rating]]&lt;2,"Muy Malo",IF(Tabla134[[#This Row],[Rating]]&lt;3,"Malo",IF(Tabla134[[#This Row],[Rating]]&lt;4,"Regular",IF(Tabla134[[#This Row],[Rating]]&lt;5,"Bueno","Excelente"))))</f>
        <v>Bueno</v>
      </c>
    </row>
    <row r="1638" spans="1:16" x14ac:dyDescent="0.2">
      <c r="A1638" s="7" t="s">
        <v>6</v>
      </c>
      <c r="B1638" s="7" t="s">
        <v>1487</v>
      </c>
      <c r="C1638" s="7" t="s">
        <v>71</v>
      </c>
      <c r="D1638" s="8">
        <v>2020</v>
      </c>
      <c r="E1638" s="7" t="s">
        <v>919</v>
      </c>
      <c r="F1638" s="7" t="s">
        <v>796</v>
      </c>
      <c r="G1638" s="7" t="s">
        <v>528</v>
      </c>
      <c r="H1638" s="7" t="s">
        <v>7</v>
      </c>
      <c r="I1638" s="9">
        <v>6.4376263000000003E-2</v>
      </c>
      <c r="J1638" s="10">
        <v>83.156599999999997</v>
      </c>
      <c r="K1638" s="11">
        <v>4.3</v>
      </c>
      <c r="L1638" s="11" t="str">
        <f>IF(Tabla134[[#This Row],[Item Weight]]&lt;$U$12,"Poco Peso",IF(Tabla134[[#This Row],[Item Weight]]&lt;$U$13,"Peso Medio","Peso Alto"))</f>
        <v>Peso Medio</v>
      </c>
      <c r="M1638" s="7">
        <v>9.1950000000000003</v>
      </c>
      <c r="N1638" s="11">
        <f>IF(Tabla134[[#This Row],[Item Weight (Nulos)]]="",VLOOKUP(Tabla134[[#This Row],[Item Identifier]],'Tabla para Nulos'!$A$3:$B$1563,2,FALSE),Tabla134[[#This Row],[Item Weight (Nulos)]])</f>
        <v>9.1950000000000003</v>
      </c>
      <c r="O1638" s="11" t="str">
        <f>IF(Tabla134[[#This Row],[Item Visibility]]&lt;$U$15,"Poca visibilidad",IF(Tabla134[[#This Row],[Item Visibility]]&lt;$U$16,"Visibilidad media","Mayor visibilidad"))</f>
        <v>Visibilidad media</v>
      </c>
      <c r="P1638" s="11" t="str">
        <f>IF(Tabla134[[#This Row],[Rating]]&lt;2,"Muy Malo",IF(Tabla134[[#This Row],[Rating]]&lt;3,"Malo",IF(Tabla134[[#This Row],[Rating]]&lt;4,"Regular",IF(Tabla134[[#This Row],[Rating]]&lt;5,"Bueno","Excelente"))))</f>
        <v>Bueno</v>
      </c>
    </row>
    <row r="1639" spans="1:16" x14ac:dyDescent="0.2">
      <c r="A1639" s="7" t="s">
        <v>6</v>
      </c>
      <c r="B1639" s="7" t="s">
        <v>73</v>
      </c>
      <c r="C1639" s="7" t="s">
        <v>71</v>
      </c>
      <c r="D1639" s="8">
        <v>2020</v>
      </c>
      <c r="E1639" s="7" t="s">
        <v>919</v>
      </c>
      <c r="F1639" s="7" t="s">
        <v>796</v>
      </c>
      <c r="G1639" s="7" t="s">
        <v>528</v>
      </c>
      <c r="H1639" s="7" t="s">
        <v>7</v>
      </c>
      <c r="I1639" s="9">
        <v>3.7734782000000001E-2</v>
      </c>
      <c r="J1639" s="10">
        <v>166.45259999999999</v>
      </c>
      <c r="K1639" s="11">
        <v>4.3</v>
      </c>
      <c r="L1639" s="11" t="str">
        <f>IF(Tabla134[[#This Row],[Item Weight]]&lt;$U$12,"Poco Peso",IF(Tabla134[[#This Row],[Item Weight]]&lt;$U$13,"Peso Medio","Peso Alto"))</f>
        <v>Peso Medio</v>
      </c>
      <c r="M1639" s="7">
        <v>14</v>
      </c>
      <c r="N1639" s="11">
        <f>IF(Tabla134[[#This Row],[Item Weight (Nulos)]]="",VLOOKUP(Tabla134[[#This Row],[Item Identifier]],'Tabla para Nulos'!$A$3:$B$1563,2,FALSE),Tabla134[[#This Row],[Item Weight (Nulos)]])</f>
        <v>14</v>
      </c>
      <c r="O1639" s="11" t="str">
        <f>IF(Tabla134[[#This Row],[Item Visibility]]&lt;$U$15,"Poca visibilidad",IF(Tabla134[[#This Row],[Item Visibility]]&lt;$U$16,"Visibilidad media","Mayor visibilidad"))</f>
        <v>Visibilidad media</v>
      </c>
      <c r="P1639" s="11" t="str">
        <f>IF(Tabla134[[#This Row],[Rating]]&lt;2,"Muy Malo",IF(Tabla134[[#This Row],[Rating]]&lt;3,"Malo",IF(Tabla134[[#This Row],[Rating]]&lt;4,"Regular",IF(Tabla134[[#This Row],[Rating]]&lt;5,"Bueno","Excelente"))))</f>
        <v>Bueno</v>
      </c>
    </row>
    <row r="1640" spans="1:16" x14ac:dyDescent="0.2">
      <c r="A1640" s="7" t="s">
        <v>6</v>
      </c>
      <c r="B1640" s="7" t="s">
        <v>555</v>
      </c>
      <c r="C1640" s="7" t="s">
        <v>10</v>
      </c>
      <c r="D1640" s="8">
        <v>2020</v>
      </c>
      <c r="E1640" s="7" t="s">
        <v>919</v>
      </c>
      <c r="F1640" s="7" t="s">
        <v>796</v>
      </c>
      <c r="G1640" s="7" t="s">
        <v>1</v>
      </c>
      <c r="H1640" s="7" t="s">
        <v>7</v>
      </c>
      <c r="I1640" s="9">
        <v>4.0069805999999999E-2</v>
      </c>
      <c r="J1640" s="10">
        <v>190.71879999999999</v>
      </c>
      <c r="K1640" s="11">
        <v>4.3</v>
      </c>
      <c r="L1640" s="11" t="str">
        <f>IF(Tabla134[[#This Row],[Item Weight]]&lt;$U$12,"Poco Peso",IF(Tabla134[[#This Row],[Item Weight]]&lt;$U$13,"Peso Medio","Peso Alto"))</f>
        <v>Poco Peso</v>
      </c>
      <c r="M1640" s="7">
        <v>8.3650000000000002</v>
      </c>
      <c r="N1640" s="11">
        <f>IF(Tabla134[[#This Row],[Item Weight (Nulos)]]="",VLOOKUP(Tabla134[[#This Row],[Item Identifier]],'Tabla para Nulos'!$A$3:$B$1563,2,FALSE),Tabla134[[#This Row],[Item Weight (Nulos)]])</f>
        <v>8.3650000000000002</v>
      </c>
      <c r="O1640" s="11" t="str">
        <f>IF(Tabla134[[#This Row],[Item Visibility]]&lt;$U$15,"Poca visibilidad",IF(Tabla134[[#This Row],[Item Visibility]]&lt;$U$16,"Visibilidad media","Mayor visibilidad"))</f>
        <v>Visibilidad media</v>
      </c>
      <c r="P1640" s="11" t="str">
        <f>IF(Tabla134[[#This Row],[Rating]]&lt;2,"Muy Malo",IF(Tabla134[[#This Row],[Rating]]&lt;3,"Malo",IF(Tabla134[[#This Row],[Rating]]&lt;4,"Regular",IF(Tabla134[[#This Row],[Rating]]&lt;5,"Bueno","Excelente"))))</f>
        <v>Bueno</v>
      </c>
    </row>
    <row r="1641" spans="1:16" x14ac:dyDescent="0.2">
      <c r="A1641" s="7" t="s">
        <v>6</v>
      </c>
      <c r="B1641" s="7" t="s">
        <v>342</v>
      </c>
      <c r="C1641" s="7" t="s">
        <v>10</v>
      </c>
      <c r="D1641" s="8">
        <v>2020</v>
      </c>
      <c r="E1641" s="7" t="s">
        <v>919</v>
      </c>
      <c r="F1641" s="7" t="s">
        <v>796</v>
      </c>
      <c r="G1641" s="7" t="s">
        <v>1</v>
      </c>
      <c r="H1641" s="7" t="s">
        <v>7</v>
      </c>
      <c r="I1641" s="9">
        <v>0</v>
      </c>
      <c r="J1641" s="10">
        <v>98.441000000000003</v>
      </c>
      <c r="K1641" s="11">
        <v>4.3</v>
      </c>
      <c r="L1641" s="11" t="str">
        <f>IF(Tabla134[[#This Row],[Item Weight]]&lt;$U$12,"Poco Peso",IF(Tabla134[[#This Row],[Item Weight]]&lt;$U$13,"Peso Medio","Peso Alto"))</f>
        <v>Peso Medio</v>
      </c>
      <c r="M1641" s="7">
        <v>16.100000000000001</v>
      </c>
      <c r="N1641" s="11">
        <f>IF(Tabla134[[#This Row],[Item Weight (Nulos)]]="",VLOOKUP(Tabla134[[#This Row],[Item Identifier]],'Tabla para Nulos'!$A$3:$B$1563,2,FALSE),Tabla134[[#This Row],[Item Weight (Nulos)]])</f>
        <v>16.100000000000001</v>
      </c>
      <c r="O1641" s="11" t="str">
        <f>IF(Tabla134[[#This Row],[Item Visibility]]&lt;$U$15,"Poca visibilidad",IF(Tabla134[[#This Row],[Item Visibility]]&lt;$U$16,"Visibilidad media","Mayor visibilidad"))</f>
        <v>Poca visibilidad</v>
      </c>
      <c r="P1641" s="11" t="str">
        <f>IF(Tabla134[[#This Row],[Rating]]&lt;2,"Muy Malo",IF(Tabla134[[#This Row],[Rating]]&lt;3,"Malo",IF(Tabla134[[#This Row],[Rating]]&lt;4,"Regular",IF(Tabla134[[#This Row],[Rating]]&lt;5,"Bueno","Excelente"))))</f>
        <v>Bueno</v>
      </c>
    </row>
    <row r="1642" spans="1:16" x14ac:dyDescent="0.2">
      <c r="A1642" s="7" t="s">
        <v>6</v>
      </c>
      <c r="B1642" s="7" t="s">
        <v>334</v>
      </c>
      <c r="C1642" s="7" t="s">
        <v>47</v>
      </c>
      <c r="D1642" s="8">
        <v>2020</v>
      </c>
      <c r="E1642" s="7" t="s">
        <v>919</v>
      </c>
      <c r="F1642" s="7" t="s">
        <v>796</v>
      </c>
      <c r="G1642" s="7" t="s">
        <v>1</v>
      </c>
      <c r="H1642" s="7" t="s">
        <v>7</v>
      </c>
      <c r="I1642" s="9">
        <v>0.122565413</v>
      </c>
      <c r="J1642" s="10">
        <v>103.8674</v>
      </c>
      <c r="K1642" s="11">
        <v>4.3</v>
      </c>
      <c r="L1642" s="11" t="str">
        <f>IF(Tabla134[[#This Row],[Item Weight]]&lt;$U$12,"Poco Peso",IF(Tabla134[[#This Row],[Item Weight]]&lt;$U$13,"Peso Medio","Peso Alto"))</f>
        <v>Peso Alto</v>
      </c>
      <c r="M1642" s="7">
        <v>17.7</v>
      </c>
      <c r="N1642" s="11">
        <f>IF(Tabla134[[#This Row],[Item Weight (Nulos)]]="",VLOOKUP(Tabla134[[#This Row],[Item Identifier]],'Tabla para Nulos'!$A$3:$B$1563,2,FALSE),Tabla134[[#This Row],[Item Weight (Nulos)]])</f>
        <v>17.7</v>
      </c>
      <c r="O1642" s="11" t="str">
        <f>IF(Tabla134[[#This Row],[Item Visibility]]&lt;$U$15,"Poca visibilidad",IF(Tabla134[[#This Row],[Item Visibility]]&lt;$U$16,"Visibilidad media","Mayor visibilidad"))</f>
        <v>Mayor visibilidad</v>
      </c>
      <c r="P1642" s="11" t="str">
        <f>IF(Tabla134[[#This Row],[Rating]]&lt;2,"Muy Malo",IF(Tabla134[[#This Row],[Rating]]&lt;3,"Malo",IF(Tabla134[[#This Row],[Rating]]&lt;4,"Regular",IF(Tabla134[[#This Row],[Rating]]&lt;5,"Bueno","Excelente"))))</f>
        <v>Bueno</v>
      </c>
    </row>
    <row r="1643" spans="1:16" x14ac:dyDescent="0.2">
      <c r="A1643" s="7" t="s">
        <v>6</v>
      </c>
      <c r="B1643" s="7" t="s">
        <v>720</v>
      </c>
      <c r="C1643" s="7" t="s">
        <v>14</v>
      </c>
      <c r="D1643" s="8">
        <v>2020</v>
      </c>
      <c r="E1643" s="7" t="s">
        <v>919</v>
      </c>
      <c r="F1643" s="7" t="s">
        <v>796</v>
      </c>
      <c r="G1643" s="7" t="s">
        <v>1</v>
      </c>
      <c r="H1643" s="7" t="s">
        <v>7</v>
      </c>
      <c r="I1643" s="9">
        <v>2.9662794999999999E-2</v>
      </c>
      <c r="J1643" s="10">
        <v>105.26220000000001</v>
      </c>
      <c r="K1643" s="11">
        <v>4.3</v>
      </c>
      <c r="L1643" s="11" t="str">
        <f>IF(Tabla134[[#This Row],[Item Weight]]&lt;$U$12,"Poco Peso",IF(Tabla134[[#This Row],[Item Weight]]&lt;$U$13,"Peso Medio","Peso Alto"))</f>
        <v>Poco Peso</v>
      </c>
      <c r="M1643" s="7">
        <v>5.1749999999999998</v>
      </c>
      <c r="N1643" s="11">
        <f>IF(Tabla134[[#This Row],[Item Weight (Nulos)]]="",VLOOKUP(Tabla134[[#This Row],[Item Identifier]],'Tabla para Nulos'!$A$3:$B$1563,2,FALSE),Tabla134[[#This Row],[Item Weight (Nulos)]])</f>
        <v>5.1749999999999998</v>
      </c>
      <c r="O1643" s="11" t="str">
        <f>IF(Tabla134[[#This Row],[Item Visibility]]&lt;$U$15,"Poca visibilidad",IF(Tabla134[[#This Row],[Item Visibility]]&lt;$U$16,"Visibilidad media","Mayor visibilidad"))</f>
        <v>Visibilidad media</v>
      </c>
      <c r="P1643" s="11" t="str">
        <f>IF(Tabla134[[#This Row],[Rating]]&lt;2,"Muy Malo",IF(Tabla134[[#This Row],[Rating]]&lt;3,"Malo",IF(Tabla134[[#This Row],[Rating]]&lt;4,"Regular",IF(Tabla134[[#This Row],[Rating]]&lt;5,"Bueno","Excelente"))))</f>
        <v>Bueno</v>
      </c>
    </row>
    <row r="1644" spans="1:16" x14ac:dyDescent="0.2">
      <c r="A1644" s="7" t="s">
        <v>6</v>
      </c>
      <c r="B1644" s="7" t="s">
        <v>41</v>
      </c>
      <c r="C1644" s="7" t="s">
        <v>14</v>
      </c>
      <c r="D1644" s="8">
        <v>2020</v>
      </c>
      <c r="E1644" s="7" t="s">
        <v>919</v>
      </c>
      <c r="F1644" s="7" t="s">
        <v>796</v>
      </c>
      <c r="G1644" s="7" t="s">
        <v>1</v>
      </c>
      <c r="H1644" s="7" t="s">
        <v>7</v>
      </c>
      <c r="I1644" s="9">
        <v>2.5886442999999999E-2</v>
      </c>
      <c r="J1644" s="10">
        <v>189.18719999999999</v>
      </c>
      <c r="K1644" s="11">
        <v>4.3</v>
      </c>
      <c r="L1644" s="11" t="str">
        <f>IF(Tabla134[[#This Row],[Item Weight]]&lt;$U$12,"Poco Peso",IF(Tabla134[[#This Row],[Item Weight]]&lt;$U$13,"Peso Medio","Peso Alto"))</f>
        <v>Poco Peso</v>
      </c>
      <c r="M1644" s="7">
        <v>7.42</v>
      </c>
      <c r="N1644" s="11">
        <f>IF(Tabla134[[#This Row],[Item Weight (Nulos)]]="",VLOOKUP(Tabla134[[#This Row],[Item Identifier]],'Tabla para Nulos'!$A$3:$B$1563,2,FALSE),Tabla134[[#This Row],[Item Weight (Nulos)]])</f>
        <v>7.42</v>
      </c>
      <c r="O1644" s="11" t="str">
        <f>IF(Tabla134[[#This Row],[Item Visibility]]&lt;$U$15,"Poca visibilidad",IF(Tabla134[[#This Row],[Item Visibility]]&lt;$U$16,"Visibilidad media","Mayor visibilidad"))</f>
        <v>Poca visibilidad</v>
      </c>
      <c r="P1644" s="11" t="str">
        <f>IF(Tabla134[[#This Row],[Rating]]&lt;2,"Muy Malo",IF(Tabla134[[#This Row],[Rating]]&lt;3,"Malo",IF(Tabla134[[#This Row],[Rating]]&lt;4,"Regular",IF(Tabla134[[#This Row],[Rating]]&lt;5,"Bueno","Excelente"))))</f>
        <v>Bueno</v>
      </c>
    </row>
    <row r="1645" spans="1:16" x14ac:dyDescent="0.2">
      <c r="A1645" s="7" t="s">
        <v>6</v>
      </c>
      <c r="B1645" s="7" t="s">
        <v>540</v>
      </c>
      <c r="C1645" s="7" t="s">
        <v>14</v>
      </c>
      <c r="D1645" s="8">
        <v>2020</v>
      </c>
      <c r="E1645" s="7" t="s">
        <v>919</v>
      </c>
      <c r="F1645" s="7" t="s">
        <v>796</v>
      </c>
      <c r="G1645" s="7" t="s">
        <v>1</v>
      </c>
      <c r="H1645" s="7" t="s">
        <v>7</v>
      </c>
      <c r="I1645" s="9">
        <v>3.7977917E-2</v>
      </c>
      <c r="J1645" s="10">
        <v>128.6994</v>
      </c>
      <c r="K1645" s="11">
        <v>4.3</v>
      </c>
      <c r="L1645" s="11" t="str">
        <f>IF(Tabla134[[#This Row],[Item Weight]]&lt;$U$12,"Poco Peso",IF(Tabla134[[#This Row],[Item Weight]]&lt;$U$13,"Peso Medio","Peso Alto"))</f>
        <v>Peso Medio</v>
      </c>
      <c r="M1645" s="7">
        <v>10</v>
      </c>
      <c r="N1645" s="11">
        <f>IF(Tabla134[[#This Row],[Item Weight (Nulos)]]="",VLOOKUP(Tabla134[[#This Row],[Item Identifier]],'Tabla para Nulos'!$A$3:$B$1563,2,FALSE),Tabla134[[#This Row],[Item Weight (Nulos)]])</f>
        <v>10</v>
      </c>
      <c r="O1645" s="11" t="str">
        <f>IF(Tabla134[[#This Row],[Item Visibility]]&lt;$U$15,"Poca visibilidad",IF(Tabla134[[#This Row],[Item Visibility]]&lt;$U$16,"Visibilidad media","Mayor visibilidad"))</f>
        <v>Visibilidad media</v>
      </c>
      <c r="P1645" s="11" t="str">
        <f>IF(Tabla134[[#This Row],[Rating]]&lt;2,"Muy Malo",IF(Tabla134[[#This Row],[Rating]]&lt;3,"Malo",IF(Tabla134[[#This Row],[Rating]]&lt;4,"Regular",IF(Tabla134[[#This Row],[Rating]]&lt;5,"Bueno","Excelente"))))</f>
        <v>Bueno</v>
      </c>
    </row>
    <row r="1646" spans="1:16" x14ac:dyDescent="0.2">
      <c r="A1646" s="7" t="s">
        <v>6</v>
      </c>
      <c r="B1646" s="7" t="s">
        <v>1359</v>
      </c>
      <c r="C1646" s="7" t="s">
        <v>14</v>
      </c>
      <c r="D1646" s="8">
        <v>2020</v>
      </c>
      <c r="E1646" s="7" t="s">
        <v>919</v>
      </c>
      <c r="F1646" s="7" t="s">
        <v>796</v>
      </c>
      <c r="G1646" s="7" t="s">
        <v>1</v>
      </c>
      <c r="H1646" s="7" t="s">
        <v>7</v>
      </c>
      <c r="I1646" s="9">
        <v>1.1189235000000001E-2</v>
      </c>
      <c r="J1646" s="10">
        <v>86.653999999999996</v>
      </c>
      <c r="K1646" s="11">
        <v>4.3</v>
      </c>
      <c r="L1646" s="11" t="str">
        <f>IF(Tabla134[[#This Row],[Item Weight]]&lt;$U$12,"Poco Peso",IF(Tabla134[[#This Row],[Item Weight]]&lt;$U$13,"Peso Medio","Peso Alto"))</f>
        <v>Peso Medio</v>
      </c>
      <c r="M1646" s="7">
        <v>10.3</v>
      </c>
      <c r="N1646" s="11">
        <f>IF(Tabla134[[#This Row],[Item Weight (Nulos)]]="",VLOOKUP(Tabla134[[#This Row],[Item Identifier]],'Tabla para Nulos'!$A$3:$B$1563,2,FALSE),Tabla134[[#This Row],[Item Weight (Nulos)]])</f>
        <v>10.3</v>
      </c>
      <c r="O1646" s="11" t="str">
        <f>IF(Tabla134[[#This Row],[Item Visibility]]&lt;$U$15,"Poca visibilidad",IF(Tabla134[[#This Row],[Item Visibility]]&lt;$U$16,"Visibilidad media","Mayor visibilidad"))</f>
        <v>Poca visibilidad</v>
      </c>
      <c r="P1646" s="11" t="str">
        <f>IF(Tabla134[[#This Row],[Rating]]&lt;2,"Muy Malo",IF(Tabla134[[#This Row],[Rating]]&lt;3,"Malo",IF(Tabla134[[#This Row],[Rating]]&lt;4,"Regular",IF(Tabla134[[#This Row],[Rating]]&lt;5,"Bueno","Excelente"))))</f>
        <v>Bueno</v>
      </c>
    </row>
    <row r="1647" spans="1:16" x14ac:dyDescent="0.2">
      <c r="A1647" s="7" t="s">
        <v>6</v>
      </c>
      <c r="B1647" s="7" t="s">
        <v>323</v>
      </c>
      <c r="C1647" s="7" t="s">
        <v>14</v>
      </c>
      <c r="D1647" s="8">
        <v>2020</v>
      </c>
      <c r="E1647" s="7" t="s">
        <v>919</v>
      </c>
      <c r="F1647" s="7" t="s">
        <v>796</v>
      </c>
      <c r="G1647" s="7" t="s">
        <v>1</v>
      </c>
      <c r="H1647" s="7" t="s">
        <v>7</v>
      </c>
      <c r="I1647" s="9">
        <v>1.3572808E-2</v>
      </c>
      <c r="J1647" s="10">
        <v>143.21539999999999</v>
      </c>
      <c r="K1647" s="11">
        <v>4.3</v>
      </c>
      <c r="L1647" s="11" t="str">
        <f>IF(Tabla134[[#This Row],[Item Weight]]&lt;$U$12,"Poco Peso",IF(Tabla134[[#This Row],[Item Weight]]&lt;$U$13,"Peso Medio","Peso Alto"))</f>
        <v>Peso Medio</v>
      </c>
      <c r="M1647" s="7">
        <v>10.5</v>
      </c>
      <c r="N1647" s="11">
        <f>IF(Tabla134[[#This Row],[Item Weight (Nulos)]]="",VLOOKUP(Tabla134[[#This Row],[Item Identifier]],'Tabla para Nulos'!$A$3:$B$1563,2,FALSE),Tabla134[[#This Row],[Item Weight (Nulos)]])</f>
        <v>10.5</v>
      </c>
      <c r="O1647" s="11" t="str">
        <f>IF(Tabla134[[#This Row],[Item Visibility]]&lt;$U$15,"Poca visibilidad",IF(Tabla134[[#This Row],[Item Visibility]]&lt;$U$16,"Visibilidad media","Mayor visibilidad"))</f>
        <v>Poca visibilidad</v>
      </c>
      <c r="P1647" s="11" t="str">
        <f>IF(Tabla134[[#This Row],[Rating]]&lt;2,"Muy Malo",IF(Tabla134[[#This Row],[Rating]]&lt;3,"Malo",IF(Tabla134[[#This Row],[Rating]]&lt;4,"Regular",IF(Tabla134[[#This Row],[Rating]]&lt;5,"Bueno","Excelente"))))</f>
        <v>Bueno</v>
      </c>
    </row>
    <row r="1648" spans="1:16" x14ac:dyDescent="0.2">
      <c r="A1648" s="7" t="s">
        <v>6</v>
      </c>
      <c r="B1648" s="7" t="s">
        <v>1199</v>
      </c>
      <c r="C1648" s="7" t="s">
        <v>14</v>
      </c>
      <c r="D1648" s="8">
        <v>2020</v>
      </c>
      <c r="E1648" s="7" t="s">
        <v>919</v>
      </c>
      <c r="F1648" s="7" t="s">
        <v>796</v>
      </c>
      <c r="G1648" s="7" t="s">
        <v>1</v>
      </c>
      <c r="H1648" s="7" t="s">
        <v>7</v>
      </c>
      <c r="I1648" s="9">
        <v>7.7154417000000003E-2</v>
      </c>
      <c r="J1648" s="10">
        <v>35.755800000000001</v>
      </c>
      <c r="K1648" s="11">
        <v>4.3</v>
      </c>
      <c r="L1648" s="11" t="str">
        <f>IF(Tabla134[[#This Row],[Item Weight]]&lt;$U$12,"Poco Peso",IF(Tabla134[[#This Row],[Item Weight]]&lt;$U$13,"Peso Medio","Peso Alto"))</f>
        <v>Peso Medio</v>
      </c>
      <c r="M1648" s="7">
        <v>11.8</v>
      </c>
      <c r="N1648" s="11">
        <f>IF(Tabla134[[#This Row],[Item Weight (Nulos)]]="",VLOOKUP(Tabla134[[#This Row],[Item Identifier]],'Tabla para Nulos'!$A$3:$B$1563,2,FALSE),Tabla134[[#This Row],[Item Weight (Nulos)]])</f>
        <v>11.8</v>
      </c>
      <c r="O1648" s="11" t="str">
        <f>IF(Tabla134[[#This Row],[Item Visibility]]&lt;$U$15,"Poca visibilidad",IF(Tabla134[[#This Row],[Item Visibility]]&lt;$U$16,"Visibilidad media","Mayor visibilidad"))</f>
        <v>Visibilidad media</v>
      </c>
      <c r="P1648" s="11" t="str">
        <f>IF(Tabla134[[#This Row],[Rating]]&lt;2,"Muy Malo",IF(Tabla134[[#This Row],[Rating]]&lt;3,"Malo",IF(Tabla134[[#This Row],[Rating]]&lt;4,"Regular",IF(Tabla134[[#This Row],[Rating]]&lt;5,"Bueno","Excelente"))))</f>
        <v>Bueno</v>
      </c>
    </row>
    <row r="1649" spans="1:16" x14ac:dyDescent="0.2">
      <c r="A1649" s="7" t="s">
        <v>6</v>
      </c>
      <c r="B1649" s="7" t="s">
        <v>717</v>
      </c>
      <c r="C1649" s="7" t="s">
        <v>14</v>
      </c>
      <c r="D1649" s="8">
        <v>2020</v>
      </c>
      <c r="E1649" s="7" t="s">
        <v>919</v>
      </c>
      <c r="F1649" s="7" t="s">
        <v>796</v>
      </c>
      <c r="G1649" s="7" t="s">
        <v>1</v>
      </c>
      <c r="H1649" s="7" t="s">
        <v>7</v>
      </c>
      <c r="I1649" s="9">
        <v>2.6067434E-2</v>
      </c>
      <c r="J1649" s="10">
        <v>78.830200000000005</v>
      </c>
      <c r="K1649" s="11">
        <v>4.3</v>
      </c>
      <c r="L1649" s="11" t="str">
        <f>IF(Tabla134[[#This Row],[Item Weight]]&lt;$U$12,"Poco Peso",IF(Tabla134[[#This Row],[Item Weight]]&lt;$U$13,"Peso Medio","Peso Alto"))</f>
        <v>Peso Medio</v>
      </c>
      <c r="M1649" s="7">
        <v>13.65</v>
      </c>
      <c r="N1649" s="11">
        <f>IF(Tabla134[[#This Row],[Item Weight (Nulos)]]="",VLOOKUP(Tabla134[[#This Row],[Item Identifier]],'Tabla para Nulos'!$A$3:$B$1563,2,FALSE),Tabla134[[#This Row],[Item Weight (Nulos)]])</f>
        <v>13.65</v>
      </c>
      <c r="O1649" s="11" t="str">
        <f>IF(Tabla134[[#This Row],[Item Visibility]]&lt;$U$15,"Poca visibilidad",IF(Tabla134[[#This Row],[Item Visibility]]&lt;$U$16,"Visibilidad media","Mayor visibilidad"))</f>
        <v>Poca visibilidad</v>
      </c>
      <c r="P1649" s="11" t="str">
        <f>IF(Tabla134[[#This Row],[Rating]]&lt;2,"Muy Malo",IF(Tabla134[[#This Row],[Rating]]&lt;3,"Malo",IF(Tabla134[[#This Row],[Rating]]&lt;4,"Regular",IF(Tabla134[[#This Row],[Rating]]&lt;5,"Bueno","Excelente"))))</f>
        <v>Bueno</v>
      </c>
    </row>
    <row r="1650" spans="1:16" x14ac:dyDescent="0.2">
      <c r="A1650" s="7" t="s">
        <v>6</v>
      </c>
      <c r="B1650" s="7" t="s">
        <v>1401</v>
      </c>
      <c r="C1650" s="7" t="s">
        <v>14</v>
      </c>
      <c r="D1650" s="8">
        <v>2020</v>
      </c>
      <c r="E1650" s="7" t="s">
        <v>919</v>
      </c>
      <c r="F1650" s="7" t="s">
        <v>796</v>
      </c>
      <c r="G1650" s="7" t="s">
        <v>1</v>
      </c>
      <c r="H1650" s="7" t="s">
        <v>7</v>
      </c>
      <c r="I1650" s="9">
        <v>0.10589166999999999</v>
      </c>
      <c r="J1650" s="10">
        <v>172.6764</v>
      </c>
      <c r="K1650" s="11">
        <v>4.3</v>
      </c>
      <c r="L1650" s="11" t="str">
        <f>IF(Tabla134[[#This Row],[Item Weight]]&lt;$U$12,"Poco Peso",IF(Tabla134[[#This Row],[Item Weight]]&lt;$U$13,"Peso Medio","Peso Alto"))</f>
        <v>Peso Medio</v>
      </c>
      <c r="M1650" s="7">
        <v>15.6</v>
      </c>
      <c r="N1650" s="11">
        <f>IF(Tabla134[[#This Row],[Item Weight (Nulos)]]="",VLOOKUP(Tabla134[[#This Row],[Item Identifier]],'Tabla para Nulos'!$A$3:$B$1563,2,FALSE),Tabla134[[#This Row],[Item Weight (Nulos)]])</f>
        <v>15.6</v>
      </c>
      <c r="O1650" s="11" t="str">
        <f>IF(Tabla134[[#This Row],[Item Visibility]]&lt;$U$15,"Poca visibilidad",IF(Tabla134[[#This Row],[Item Visibility]]&lt;$U$16,"Visibilidad media","Mayor visibilidad"))</f>
        <v>Mayor visibilidad</v>
      </c>
      <c r="P1650" s="11" t="str">
        <f>IF(Tabla134[[#This Row],[Rating]]&lt;2,"Muy Malo",IF(Tabla134[[#This Row],[Rating]]&lt;3,"Malo",IF(Tabla134[[#This Row],[Rating]]&lt;4,"Regular",IF(Tabla134[[#This Row],[Rating]]&lt;5,"Bueno","Excelente"))))</f>
        <v>Bueno</v>
      </c>
    </row>
    <row r="1651" spans="1:16" x14ac:dyDescent="0.2">
      <c r="A1651" s="7" t="s">
        <v>6</v>
      </c>
      <c r="B1651" s="7" t="s">
        <v>309</v>
      </c>
      <c r="C1651" s="7" t="s">
        <v>14</v>
      </c>
      <c r="D1651" s="8">
        <v>2020</v>
      </c>
      <c r="E1651" s="7" t="s">
        <v>919</v>
      </c>
      <c r="F1651" s="7" t="s">
        <v>796</v>
      </c>
      <c r="G1651" s="7" t="s">
        <v>1</v>
      </c>
      <c r="H1651" s="7" t="s">
        <v>7</v>
      </c>
      <c r="I1651" s="9">
        <v>4.6280997999999997E-2</v>
      </c>
      <c r="J1651" s="10">
        <v>177.43440000000001</v>
      </c>
      <c r="K1651" s="11">
        <v>4.3</v>
      </c>
      <c r="L1651" s="11" t="str">
        <f>IF(Tabla134[[#This Row],[Item Weight]]&lt;$U$12,"Poco Peso",IF(Tabla134[[#This Row],[Item Weight]]&lt;$U$13,"Peso Medio","Peso Alto"))</f>
        <v>Peso Alto</v>
      </c>
      <c r="M1651" s="7">
        <v>20.6</v>
      </c>
      <c r="N1651" s="11">
        <f>IF(Tabla134[[#This Row],[Item Weight (Nulos)]]="",VLOOKUP(Tabla134[[#This Row],[Item Identifier]],'Tabla para Nulos'!$A$3:$B$1563,2,FALSE),Tabla134[[#This Row],[Item Weight (Nulos)]])</f>
        <v>20.6</v>
      </c>
      <c r="O1651" s="11" t="str">
        <f>IF(Tabla134[[#This Row],[Item Visibility]]&lt;$U$15,"Poca visibilidad",IF(Tabla134[[#This Row],[Item Visibility]]&lt;$U$16,"Visibilidad media","Mayor visibilidad"))</f>
        <v>Visibilidad media</v>
      </c>
      <c r="P1651" s="11" t="str">
        <f>IF(Tabla134[[#This Row],[Rating]]&lt;2,"Muy Malo",IF(Tabla134[[#This Row],[Rating]]&lt;3,"Malo",IF(Tabla134[[#This Row],[Rating]]&lt;4,"Regular",IF(Tabla134[[#This Row],[Rating]]&lt;5,"Bueno","Excelente"))))</f>
        <v>Bueno</v>
      </c>
    </row>
    <row r="1652" spans="1:16" x14ac:dyDescent="0.2">
      <c r="A1652" s="7" t="s">
        <v>21</v>
      </c>
      <c r="B1652" s="7" t="s">
        <v>671</v>
      </c>
      <c r="C1652" s="7" t="s">
        <v>25</v>
      </c>
      <c r="D1652" s="8">
        <v>2015</v>
      </c>
      <c r="E1652" s="7" t="s">
        <v>922</v>
      </c>
      <c r="F1652" s="7" t="s">
        <v>796</v>
      </c>
      <c r="G1652" s="7" t="s">
        <v>1</v>
      </c>
      <c r="H1652" s="7" t="s">
        <v>7</v>
      </c>
      <c r="I1652" s="9">
        <v>4.2736348E-2</v>
      </c>
      <c r="J1652" s="10">
        <v>255.93299999999999</v>
      </c>
      <c r="K1652" s="11">
        <v>4.3</v>
      </c>
      <c r="L1652" s="11" t="str">
        <f>IF(Tabla134[[#This Row],[Item Weight]]&lt;$U$12,"Poco Peso",IF(Tabla134[[#This Row],[Item Weight]]&lt;$U$13,"Peso Medio","Peso Alto"))</f>
        <v>Peso Alto</v>
      </c>
      <c r="M1652" s="7">
        <v>18.850000000000001</v>
      </c>
      <c r="N1652" s="11">
        <f>IF(Tabla134[[#This Row],[Item Weight (Nulos)]]="",VLOOKUP(Tabla134[[#This Row],[Item Identifier]],'Tabla para Nulos'!$A$3:$B$1563,2,FALSE),Tabla134[[#This Row],[Item Weight (Nulos)]])</f>
        <v>18.850000000000001</v>
      </c>
      <c r="O1652" s="11" t="str">
        <f>IF(Tabla134[[#This Row],[Item Visibility]]&lt;$U$15,"Poca visibilidad",IF(Tabla134[[#This Row],[Item Visibility]]&lt;$U$16,"Visibilidad media","Mayor visibilidad"))</f>
        <v>Visibilidad media</v>
      </c>
      <c r="P1652" s="11" t="str">
        <f>IF(Tabla134[[#This Row],[Rating]]&lt;2,"Muy Malo",IF(Tabla134[[#This Row],[Rating]]&lt;3,"Malo",IF(Tabla134[[#This Row],[Rating]]&lt;4,"Regular",IF(Tabla134[[#This Row],[Rating]]&lt;5,"Bueno","Excelente"))))</f>
        <v>Bueno</v>
      </c>
    </row>
    <row r="1653" spans="1:16" x14ac:dyDescent="0.2">
      <c r="A1653" s="7" t="s">
        <v>21</v>
      </c>
      <c r="B1653" s="7" t="s">
        <v>609</v>
      </c>
      <c r="C1653" s="7" t="s">
        <v>47</v>
      </c>
      <c r="D1653" s="8">
        <v>2015</v>
      </c>
      <c r="E1653" s="7" t="s">
        <v>922</v>
      </c>
      <c r="F1653" s="7" t="s">
        <v>796</v>
      </c>
      <c r="G1653" s="7" t="s">
        <v>1</v>
      </c>
      <c r="H1653" s="7" t="s">
        <v>7</v>
      </c>
      <c r="I1653" s="9">
        <v>0</v>
      </c>
      <c r="J1653" s="10">
        <v>244.25120000000001</v>
      </c>
      <c r="K1653" s="11">
        <v>4.3</v>
      </c>
      <c r="L1653" s="11" t="str">
        <f>IF(Tabla134[[#This Row],[Item Weight]]&lt;$U$12,"Poco Peso",IF(Tabla134[[#This Row],[Item Weight]]&lt;$U$13,"Peso Medio","Peso Alto"))</f>
        <v>Peso Medio</v>
      </c>
      <c r="M1653" s="7">
        <v>15.1</v>
      </c>
      <c r="N1653" s="11">
        <f>IF(Tabla134[[#This Row],[Item Weight (Nulos)]]="",VLOOKUP(Tabla134[[#This Row],[Item Identifier]],'Tabla para Nulos'!$A$3:$B$1563,2,FALSE),Tabla134[[#This Row],[Item Weight (Nulos)]])</f>
        <v>15.1</v>
      </c>
      <c r="O1653" s="11" t="str">
        <f>IF(Tabla134[[#This Row],[Item Visibility]]&lt;$U$15,"Poca visibilidad",IF(Tabla134[[#This Row],[Item Visibility]]&lt;$U$16,"Visibilidad media","Mayor visibilidad"))</f>
        <v>Poca visibilidad</v>
      </c>
      <c r="P1653" s="11" t="str">
        <f>IF(Tabla134[[#This Row],[Rating]]&lt;2,"Muy Malo",IF(Tabla134[[#This Row],[Rating]]&lt;3,"Malo",IF(Tabla134[[#This Row],[Rating]]&lt;4,"Regular",IF(Tabla134[[#This Row],[Rating]]&lt;5,"Bueno","Excelente"))))</f>
        <v>Bueno</v>
      </c>
    </row>
    <row r="1654" spans="1:16" x14ac:dyDescent="0.2">
      <c r="A1654" s="7" t="s">
        <v>6</v>
      </c>
      <c r="B1654" s="7" t="s">
        <v>106</v>
      </c>
      <c r="C1654" s="7" t="s">
        <v>25</v>
      </c>
      <c r="D1654" s="8">
        <v>2020</v>
      </c>
      <c r="E1654" s="7" t="s">
        <v>919</v>
      </c>
      <c r="F1654" s="7" t="s">
        <v>796</v>
      </c>
      <c r="G1654" s="7" t="s">
        <v>1</v>
      </c>
      <c r="H1654" s="7" t="s">
        <v>7</v>
      </c>
      <c r="I1654" s="9">
        <v>3.1444356999999999E-2</v>
      </c>
      <c r="J1654" s="10">
        <v>53.764000000000003</v>
      </c>
      <c r="K1654" s="11">
        <v>4.3</v>
      </c>
      <c r="L1654" s="11" t="str">
        <f>IF(Tabla134[[#This Row],[Item Weight]]&lt;$U$12,"Poco Peso",IF(Tabla134[[#This Row],[Item Weight]]&lt;$U$13,"Peso Medio","Peso Alto"))</f>
        <v>Peso Medio</v>
      </c>
      <c r="M1654" s="7">
        <v>14</v>
      </c>
      <c r="N1654" s="11">
        <f>IF(Tabla134[[#This Row],[Item Weight (Nulos)]]="",VLOOKUP(Tabla134[[#This Row],[Item Identifier]],'Tabla para Nulos'!$A$3:$B$1563,2,FALSE),Tabla134[[#This Row],[Item Weight (Nulos)]])</f>
        <v>14</v>
      </c>
      <c r="O1654" s="11" t="str">
        <f>IF(Tabla134[[#This Row],[Item Visibility]]&lt;$U$15,"Poca visibilidad",IF(Tabla134[[#This Row],[Item Visibility]]&lt;$U$16,"Visibilidad media","Mayor visibilidad"))</f>
        <v>Visibilidad media</v>
      </c>
      <c r="P1654" s="11" t="str">
        <f>IF(Tabla134[[#This Row],[Rating]]&lt;2,"Muy Malo",IF(Tabla134[[#This Row],[Rating]]&lt;3,"Malo",IF(Tabla134[[#This Row],[Rating]]&lt;4,"Regular",IF(Tabla134[[#This Row],[Rating]]&lt;5,"Bueno","Excelente"))))</f>
        <v>Bueno</v>
      </c>
    </row>
    <row r="1655" spans="1:16" x14ac:dyDescent="0.2">
      <c r="A1655" s="7" t="s">
        <v>124</v>
      </c>
      <c r="B1655" s="7" t="s">
        <v>276</v>
      </c>
      <c r="C1655" s="7" t="s">
        <v>25</v>
      </c>
      <c r="D1655" s="8">
        <v>2017</v>
      </c>
      <c r="E1655" s="7" t="s">
        <v>797</v>
      </c>
      <c r="F1655" s="7" t="s">
        <v>796</v>
      </c>
      <c r="G1655" s="7" t="s">
        <v>702</v>
      </c>
      <c r="H1655" s="7" t="s">
        <v>7</v>
      </c>
      <c r="I1655" s="9">
        <v>1.0639595999999999E-2</v>
      </c>
      <c r="J1655" s="10">
        <v>84.190799999999996</v>
      </c>
      <c r="K1655" s="11">
        <v>4.3</v>
      </c>
      <c r="L1655" s="11" t="str">
        <f>IF(Tabla134[[#This Row],[Item Weight]]&lt;$U$12,"Poco Peso",IF(Tabla134[[#This Row],[Item Weight]]&lt;$U$13,"Peso Medio","Peso Alto"))</f>
        <v>Peso Medio</v>
      </c>
      <c r="M1655" s="7">
        <v>11.1</v>
      </c>
      <c r="N1655" s="11">
        <f>IF(Tabla134[[#This Row],[Item Weight (Nulos)]]="",VLOOKUP(Tabla134[[#This Row],[Item Identifier]],'Tabla para Nulos'!$A$3:$B$1563,2,FALSE),Tabla134[[#This Row],[Item Weight (Nulos)]])</f>
        <v>11.1</v>
      </c>
      <c r="O1655" s="11" t="str">
        <f>IF(Tabla134[[#This Row],[Item Visibility]]&lt;$U$15,"Poca visibilidad",IF(Tabla134[[#This Row],[Item Visibility]]&lt;$U$16,"Visibilidad media","Mayor visibilidad"))</f>
        <v>Poca visibilidad</v>
      </c>
      <c r="P1655" s="11" t="str">
        <f>IF(Tabla134[[#This Row],[Rating]]&lt;2,"Muy Malo",IF(Tabla134[[#This Row],[Rating]]&lt;3,"Malo",IF(Tabla134[[#This Row],[Rating]]&lt;4,"Regular",IF(Tabla134[[#This Row],[Rating]]&lt;5,"Bueno","Excelente"))))</f>
        <v>Bueno</v>
      </c>
    </row>
    <row r="1656" spans="1:16" x14ac:dyDescent="0.2">
      <c r="A1656" s="7" t="s">
        <v>124</v>
      </c>
      <c r="B1656" s="7" t="s">
        <v>1185</v>
      </c>
      <c r="C1656" s="7" t="s">
        <v>112</v>
      </c>
      <c r="D1656" s="8">
        <v>2017</v>
      </c>
      <c r="E1656" s="7" t="s">
        <v>797</v>
      </c>
      <c r="F1656" s="7" t="s">
        <v>796</v>
      </c>
      <c r="G1656" s="7" t="s">
        <v>702</v>
      </c>
      <c r="H1656" s="7" t="s">
        <v>7</v>
      </c>
      <c r="I1656" s="9">
        <v>4.8017961999999997E-2</v>
      </c>
      <c r="J1656" s="10">
        <v>219.61660000000001</v>
      </c>
      <c r="K1656" s="11">
        <v>4.3</v>
      </c>
      <c r="L1656" s="11" t="str">
        <f>IF(Tabla134[[#This Row],[Item Weight]]&lt;$U$12,"Poco Peso",IF(Tabla134[[#This Row],[Item Weight]]&lt;$U$13,"Peso Medio","Peso Alto"))</f>
        <v>Peso Medio</v>
      </c>
      <c r="M1656" s="7">
        <v>13.35</v>
      </c>
      <c r="N1656" s="11">
        <f>IF(Tabla134[[#This Row],[Item Weight (Nulos)]]="",VLOOKUP(Tabla134[[#This Row],[Item Identifier]],'Tabla para Nulos'!$A$3:$B$1563,2,FALSE),Tabla134[[#This Row],[Item Weight (Nulos)]])</f>
        <v>13.35</v>
      </c>
      <c r="O1656" s="11" t="str">
        <f>IF(Tabla134[[#This Row],[Item Visibility]]&lt;$U$15,"Poca visibilidad",IF(Tabla134[[#This Row],[Item Visibility]]&lt;$U$16,"Visibilidad media","Mayor visibilidad"))</f>
        <v>Visibilidad media</v>
      </c>
      <c r="P1656" s="11" t="str">
        <f>IF(Tabla134[[#This Row],[Rating]]&lt;2,"Muy Malo",IF(Tabla134[[#This Row],[Rating]]&lt;3,"Malo",IF(Tabla134[[#This Row],[Rating]]&lt;4,"Regular",IF(Tabla134[[#This Row],[Rating]]&lt;5,"Bueno","Excelente"))))</f>
        <v>Bueno</v>
      </c>
    </row>
    <row r="1657" spans="1:16" x14ac:dyDescent="0.2">
      <c r="A1657" s="7" t="s">
        <v>124</v>
      </c>
      <c r="B1657" s="7" t="s">
        <v>506</v>
      </c>
      <c r="C1657" s="7" t="s">
        <v>112</v>
      </c>
      <c r="D1657" s="8">
        <v>2017</v>
      </c>
      <c r="E1657" s="7" t="s">
        <v>797</v>
      </c>
      <c r="F1657" s="7" t="s">
        <v>796</v>
      </c>
      <c r="G1657" s="7" t="s">
        <v>702</v>
      </c>
      <c r="H1657" s="7" t="s">
        <v>7</v>
      </c>
      <c r="I1657" s="9">
        <v>5.4197298999999997E-2</v>
      </c>
      <c r="J1657" s="10">
        <v>83.556600000000003</v>
      </c>
      <c r="K1657" s="11">
        <v>4.3</v>
      </c>
      <c r="L1657" s="11" t="str">
        <f>IF(Tabla134[[#This Row],[Item Weight]]&lt;$U$12,"Poco Peso",IF(Tabla134[[#This Row],[Item Weight]]&lt;$U$13,"Peso Medio","Peso Alto"))</f>
        <v>Peso Alto</v>
      </c>
      <c r="M1657" s="7">
        <v>17.100000000000001</v>
      </c>
      <c r="N1657" s="11">
        <f>IF(Tabla134[[#This Row],[Item Weight (Nulos)]]="",VLOOKUP(Tabla134[[#This Row],[Item Identifier]],'Tabla para Nulos'!$A$3:$B$1563,2,FALSE),Tabla134[[#This Row],[Item Weight (Nulos)]])</f>
        <v>17.100000000000001</v>
      </c>
      <c r="O1657" s="11" t="str">
        <f>IF(Tabla134[[#This Row],[Item Visibility]]&lt;$U$15,"Poca visibilidad",IF(Tabla134[[#This Row],[Item Visibility]]&lt;$U$16,"Visibilidad media","Mayor visibilidad"))</f>
        <v>Visibilidad media</v>
      </c>
      <c r="P1657" s="11" t="str">
        <f>IF(Tabla134[[#This Row],[Rating]]&lt;2,"Muy Malo",IF(Tabla134[[#This Row],[Rating]]&lt;3,"Malo",IF(Tabla134[[#This Row],[Rating]]&lt;4,"Regular",IF(Tabla134[[#This Row],[Rating]]&lt;5,"Bueno","Excelente"))))</f>
        <v>Bueno</v>
      </c>
    </row>
    <row r="1658" spans="1:16" x14ac:dyDescent="0.2">
      <c r="A1658" s="7" t="s">
        <v>124</v>
      </c>
      <c r="B1658" s="7" t="s">
        <v>1313</v>
      </c>
      <c r="C1658" s="7" t="s">
        <v>25</v>
      </c>
      <c r="D1658" s="8">
        <v>2017</v>
      </c>
      <c r="E1658" s="7" t="s">
        <v>797</v>
      </c>
      <c r="F1658" s="7" t="s">
        <v>796</v>
      </c>
      <c r="G1658" s="7" t="s">
        <v>702</v>
      </c>
      <c r="H1658" s="7" t="s">
        <v>7</v>
      </c>
      <c r="I1658" s="9">
        <v>8.2536604E-2</v>
      </c>
      <c r="J1658" s="10">
        <v>177.2002</v>
      </c>
      <c r="K1658" s="11">
        <v>4.3</v>
      </c>
      <c r="L1658" s="11" t="str">
        <f>IF(Tabla134[[#This Row],[Item Weight]]&lt;$U$12,"Poco Peso",IF(Tabla134[[#This Row],[Item Weight]]&lt;$U$13,"Peso Medio","Peso Alto"))</f>
        <v>Peso Alto</v>
      </c>
      <c r="M1658" s="7">
        <v>19.5</v>
      </c>
      <c r="N1658" s="11">
        <f>IF(Tabla134[[#This Row],[Item Weight (Nulos)]]="",VLOOKUP(Tabla134[[#This Row],[Item Identifier]],'Tabla para Nulos'!$A$3:$B$1563,2,FALSE),Tabla134[[#This Row],[Item Weight (Nulos)]])</f>
        <v>19.5</v>
      </c>
      <c r="O1658" s="11" t="str">
        <f>IF(Tabla134[[#This Row],[Item Visibility]]&lt;$U$15,"Poca visibilidad",IF(Tabla134[[#This Row],[Item Visibility]]&lt;$U$16,"Visibilidad media","Mayor visibilidad"))</f>
        <v>Visibilidad media</v>
      </c>
      <c r="P1658" s="11" t="str">
        <f>IF(Tabla134[[#This Row],[Rating]]&lt;2,"Muy Malo",IF(Tabla134[[#This Row],[Rating]]&lt;3,"Malo",IF(Tabla134[[#This Row],[Rating]]&lt;4,"Regular",IF(Tabla134[[#This Row],[Rating]]&lt;5,"Bueno","Excelente"))))</f>
        <v>Bueno</v>
      </c>
    </row>
    <row r="1659" spans="1:16" x14ac:dyDescent="0.2">
      <c r="A1659" s="7" t="s">
        <v>124</v>
      </c>
      <c r="B1659" s="7" t="s">
        <v>526</v>
      </c>
      <c r="C1659" s="7" t="s">
        <v>17</v>
      </c>
      <c r="D1659" s="8">
        <v>2017</v>
      </c>
      <c r="E1659" s="7" t="s">
        <v>797</v>
      </c>
      <c r="F1659" s="7" t="s">
        <v>796</v>
      </c>
      <c r="G1659" s="7" t="s">
        <v>702</v>
      </c>
      <c r="H1659" s="7" t="s">
        <v>7</v>
      </c>
      <c r="I1659" s="9">
        <v>0.13093104799999999</v>
      </c>
      <c r="J1659" s="10">
        <v>89.917199999999994</v>
      </c>
      <c r="K1659" s="11">
        <v>4.3</v>
      </c>
      <c r="L1659" s="11" t="str">
        <f>IF(Tabla134[[#This Row],[Item Weight]]&lt;$U$12,"Poco Peso",IF(Tabla134[[#This Row],[Item Weight]]&lt;$U$13,"Peso Medio","Peso Alto"))</f>
        <v>Poco Peso</v>
      </c>
      <c r="M1659" s="7">
        <v>5.8</v>
      </c>
      <c r="N1659" s="11">
        <f>IF(Tabla134[[#This Row],[Item Weight (Nulos)]]="",VLOOKUP(Tabla134[[#This Row],[Item Identifier]],'Tabla para Nulos'!$A$3:$B$1563,2,FALSE),Tabla134[[#This Row],[Item Weight (Nulos)]])</f>
        <v>5.8</v>
      </c>
      <c r="O1659" s="11" t="str">
        <f>IF(Tabla134[[#This Row],[Item Visibility]]&lt;$U$15,"Poca visibilidad",IF(Tabla134[[#This Row],[Item Visibility]]&lt;$U$16,"Visibilidad media","Mayor visibilidad"))</f>
        <v>Mayor visibilidad</v>
      </c>
      <c r="P1659" s="11" t="str">
        <f>IF(Tabla134[[#This Row],[Rating]]&lt;2,"Muy Malo",IF(Tabla134[[#This Row],[Rating]]&lt;3,"Malo",IF(Tabla134[[#This Row],[Rating]]&lt;4,"Regular",IF(Tabla134[[#This Row],[Rating]]&lt;5,"Bueno","Excelente"))))</f>
        <v>Bueno</v>
      </c>
    </row>
    <row r="1660" spans="1:16" x14ac:dyDescent="0.2">
      <c r="A1660" s="7" t="s">
        <v>124</v>
      </c>
      <c r="B1660" s="7" t="s">
        <v>670</v>
      </c>
      <c r="C1660" s="7" t="s">
        <v>17</v>
      </c>
      <c r="D1660" s="8">
        <v>2017</v>
      </c>
      <c r="E1660" s="7" t="s">
        <v>797</v>
      </c>
      <c r="F1660" s="7" t="s">
        <v>796</v>
      </c>
      <c r="G1660" s="7" t="s">
        <v>702</v>
      </c>
      <c r="H1660" s="7" t="s">
        <v>7</v>
      </c>
      <c r="I1660" s="9">
        <v>7.6721392999999999E-2</v>
      </c>
      <c r="J1660" s="10">
        <v>59.453600000000002</v>
      </c>
      <c r="K1660" s="11">
        <v>4.3</v>
      </c>
      <c r="L1660" s="11" t="str">
        <f>IF(Tabla134[[#This Row],[Item Weight]]&lt;$U$12,"Poco Peso",IF(Tabla134[[#This Row],[Item Weight]]&lt;$U$13,"Peso Medio","Peso Alto"))</f>
        <v>Poco Peso</v>
      </c>
      <c r="M1660" s="7">
        <v>6.13</v>
      </c>
      <c r="N1660" s="11">
        <f>IF(Tabla134[[#This Row],[Item Weight (Nulos)]]="",VLOOKUP(Tabla134[[#This Row],[Item Identifier]],'Tabla para Nulos'!$A$3:$B$1563,2,FALSE),Tabla134[[#This Row],[Item Weight (Nulos)]])</f>
        <v>6.13</v>
      </c>
      <c r="O1660" s="11" t="str">
        <f>IF(Tabla134[[#This Row],[Item Visibility]]&lt;$U$15,"Poca visibilidad",IF(Tabla134[[#This Row],[Item Visibility]]&lt;$U$16,"Visibilidad media","Mayor visibilidad"))</f>
        <v>Visibilidad media</v>
      </c>
      <c r="P1660" s="11" t="str">
        <f>IF(Tabla134[[#This Row],[Rating]]&lt;2,"Muy Malo",IF(Tabla134[[#This Row],[Rating]]&lt;3,"Malo",IF(Tabla134[[#This Row],[Rating]]&lt;4,"Regular",IF(Tabla134[[#This Row],[Rating]]&lt;5,"Bueno","Excelente"))))</f>
        <v>Bueno</v>
      </c>
    </row>
    <row r="1661" spans="1:16" x14ac:dyDescent="0.2">
      <c r="A1661" s="7" t="s">
        <v>124</v>
      </c>
      <c r="B1661" s="7" t="s">
        <v>1314</v>
      </c>
      <c r="C1661" s="7" t="s">
        <v>17</v>
      </c>
      <c r="D1661" s="8">
        <v>2017</v>
      </c>
      <c r="E1661" s="7" t="s">
        <v>797</v>
      </c>
      <c r="F1661" s="7" t="s">
        <v>796</v>
      </c>
      <c r="G1661" s="7" t="s">
        <v>702</v>
      </c>
      <c r="H1661" s="7" t="s">
        <v>7</v>
      </c>
      <c r="I1661" s="9">
        <v>0.136784873</v>
      </c>
      <c r="J1661" s="10">
        <v>265.2568</v>
      </c>
      <c r="K1661" s="11">
        <v>4.3</v>
      </c>
      <c r="L1661" s="11" t="str">
        <f>IF(Tabla134[[#This Row],[Item Weight]]&lt;$U$12,"Poco Peso",IF(Tabla134[[#This Row],[Item Weight]]&lt;$U$13,"Peso Medio","Peso Alto"))</f>
        <v>Peso Medio</v>
      </c>
      <c r="M1661" s="7">
        <v>10.895</v>
      </c>
      <c r="N1661" s="11">
        <f>IF(Tabla134[[#This Row],[Item Weight (Nulos)]]="",VLOOKUP(Tabla134[[#This Row],[Item Identifier]],'Tabla para Nulos'!$A$3:$B$1563,2,FALSE),Tabla134[[#This Row],[Item Weight (Nulos)]])</f>
        <v>10.895</v>
      </c>
      <c r="O1661" s="11" t="str">
        <f>IF(Tabla134[[#This Row],[Item Visibility]]&lt;$U$15,"Poca visibilidad",IF(Tabla134[[#This Row],[Item Visibility]]&lt;$U$16,"Visibilidad media","Mayor visibilidad"))</f>
        <v>Mayor visibilidad</v>
      </c>
      <c r="P1661" s="11" t="str">
        <f>IF(Tabla134[[#This Row],[Rating]]&lt;2,"Muy Malo",IF(Tabla134[[#This Row],[Rating]]&lt;3,"Malo",IF(Tabla134[[#This Row],[Rating]]&lt;4,"Regular",IF(Tabla134[[#This Row],[Rating]]&lt;5,"Bueno","Excelente"))))</f>
        <v>Bueno</v>
      </c>
    </row>
    <row r="1662" spans="1:16" x14ac:dyDescent="0.2">
      <c r="A1662" s="7" t="s">
        <v>124</v>
      </c>
      <c r="B1662" s="7" t="s">
        <v>665</v>
      </c>
      <c r="C1662" s="7" t="s">
        <v>17</v>
      </c>
      <c r="D1662" s="8">
        <v>2017</v>
      </c>
      <c r="E1662" s="7" t="s">
        <v>797</v>
      </c>
      <c r="F1662" s="7" t="s">
        <v>796</v>
      </c>
      <c r="G1662" s="7" t="s">
        <v>702</v>
      </c>
      <c r="H1662" s="7" t="s">
        <v>7</v>
      </c>
      <c r="I1662" s="9">
        <v>7.5563756999999995E-2</v>
      </c>
      <c r="J1662" s="10">
        <v>168.11580000000001</v>
      </c>
      <c r="K1662" s="11">
        <v>4.3</v>
      </c>
      <c r="L1662" s="11" t="str">
        <f>IF(Tabla134[[#This Row],[Item Weight]]&lt;$U$12,"Poco Peso",IF(Tabla134[[#This Row],[Item Weight]]&lt;$U$13,"Peso Medio","Peso Alto"))</f>
        <v>Peso Medio</v>
      </c>
      <c r="M1662" s="7">
        <v>13.1</v>
      </c>
      <c r="N1662" s="11">
        <f>IF(Tabla134[[#This Row],[Item Weight (Nulos)]]="",VLOOKUP(Tabla134[[#This Row],[Item Identifier]],'Tabla para Nulos'!$A$3:$B$1563,2,FALSE),Tabla134[[#This Row],[Item Weight (Nulos)]])</f>
        <v>13.1</v>
      </c>
      <c r="O1662" s="11" t="str">
        <f>IF(Tabla134[[#This Row],[Item Visibility]]&lt;$U$15,"Poca visibilidad",IF(Tabla134[[#This Row],[Item Visibility]]&lt;$U$16,"Visibilidad media","Mayor visibilidad"))</f>
        <v>Visibilidad media</v>
      </c>
      <c r="P1662" s="11" t="str">
        <f>IF(Tabla134[[#This Row],[Rating]]&lt;2,"Muy Malo",IF(Tabla134[[#This Row],[Rating]]&lt;3,"Malo",IF(Tabla134[[#This Row],[Rating]]&lt;4,"Regular",IF(Tabla134[[#This Row],[Rating]]&lt;5,"Bueno","Excelente"))))</f>
        <v>Bueno</v>
      </c>
    </row>
    <row r="1663" spans="1:16" x14ac:dyDescent="0.2">
      <c r="A1663" s="7" t="s">
        <v>124</v>
      </c>
      <c r="B1663" s="7" t="s">
        <v>795</v>
      </c>
      <c r="C1663" s="7" t="s">
        <v>17</v>
      </c>
      <c r="D1663" s="8">
        <v>2017</v>
      </c>
      <c r="E1663" s="7" t="s">
        <v>797</v>
      </c>
      <c r="F1663" s="7" t="s">
        <v>796</v>
      </c>
      <c r="G1663" s="7" t="s">
        <v>702</v>
      </c>
      <c r="H1663" s="7" t="s">
        <v>7</v>
      </c>
      <c r="I1663" s="9">
        <v>8.7158654000000002E-2</v>
      </c>
      <c r="J1663" s="10">
        <v>95.141000000000005</v>
      </c>
      <c r="K1663" s="11">
        <v>4.3</v>
      </c>
      <c r="L1663" s="11" t="str">
        <f>IF(Tabla134[[#This Row],[Item Weight]]&lt;$U$12,"Poco Peso",IF(Tabla134[[#This Row],[Item Weight]]&lt;$U$13,"Peso Medio","Peso Alto"))</f>
        <v>Peso Medio</v>
      </c>
      <c r="M1663" s="7">
        <v>16.25</v>
      </c>
      <c r="N1663" s="11">
        <f>IF(Tabla134[[#This Row],[Item Weight (Nulos)]]="",VLOOKUP(Tabla134[[#This Row],[Item Identifier]],'Tabla para Nulos'!$A$3:$B$1563,2,FALSE),Tabla134[[#This Row],[Item Weight (Nulos)]])</f>
        <v>16.25</v>
      </c>
      <c r="O1663" s="11" t="str">
        <f>IF(Tabla134[[#This Row],[Item Visibility]]&lt;$U$15,"Poca visibilidad",IF(Tabla134[[#This Row],[Item Visibility]]&lt;$U$16,"Visibilidad media","Mayor visibilidad"))</f>
        <v>Visibilidad media</v>
      </c>
      <c r="P1663" s="11" t="str">
        <f>IF(Tabla134[[#This Row],[Rating]]&lt;2,"Muy Malo",IF(Tabla134[[#This Row],[Rating]]&lt;3,"Malo",IF(Tabla134[[#This Row],[Rating]]&lt;4,"Regular",IF(Tabla134[[#This Row],[Rating]]&lt;5,"Bueno","Excelente"))))</f>
        <v>Bueno</v>
      </c>
    </row>
    <row r="1664" spans="1:16" x14ac:dyDescent="0.2">
      <c r="A1664" s="7" t="s">
        <v>124</v>
      </c>
      <c r="B1664" s="7" t="s">
        <v>660</v>
      </c>
      <c r="C1664" s="7" t="s">
        <v>71</v>
      </c>
      <c r="D1664" s="8">
        <v>2017</v>
      </c>
      <c r="E1664" s="7" t="s">
        <v>797</v>
      </c>
      <c r="F1664" s="7" t="s">
        <v>796</v>
      </c>
      <c r="G1664" s="7" t="s">
        <v>702</v>
      </c>
      <c r="H1664" s="7" t="s">
        <v>7</v>
      </c>
      <c r="I1664" s="9">
        <v>8.6440439999999993E-2</v>
      </c>
      <c r="J1664" s="10">
        <v>155.3998</v>
      </c>
      <c r="K1664" s="11">
        <v>4.3</v>
      </c>
      <c r="L1664" s="11" t="str">
        <f>IF(Tabla134[[#This Row],[Item Weight]]&lt;$U$12,"Poco Peso",IF(Tabla134[[#This Row],[Item Weight]]&lt;$U$13,"Peso Medio","Peso Alto"))</f>
        <v>Poco Peso</v>
      </c>
      <c r="M1664" s="7">
        <v>5.88</v>
      </c>
      <c r="N1664" s="11">
        <f>IF(Tabla134[[#This Row],[Item Weight (Nulos)]]="",VLOOKUP(Tabla134[[#This Row],[Item Identifier]],'Tabla para Nulos'!$A$3:$B$1563,2,FALSE),Tabla134[[#This Row],[Item Weight (Nulos)]])</f>
        <v>5.88</v>
      </c>
      <c r="O1664" s="11" t="str">
        <f>IF(Tabla134[[#This Row],[Item Visibility]]&lt;$U$15,"Poca visibilidad",IF(Tabla134[[#This Row],[Item Visibility]]&lt;$U$16,"Visibilidad media","Mayor visibilidad"))</f>
        <v>Visibilidad media</v>
      </c>
      <c r="P1664" s="11" t="str">
        <f>IF(Tabla134[[#This Row],[Rating]]&lt;2,"Muy Malo",IF(Tabla134[[#This Row],[Rating]]&lt;3,"Malo",IF(Tabla134[[#This Row],[Rating]]&lt;4,"Regular",IF(Tabla134[[#This Row],[Rating]]&lt;5,"Bueno","Excelente"))))</f>
        <v>Bueno</v>
      </c>
    </row>
    <row r="1665" spans="1:16" x14ac:dyDescent="0.2">
      <c r="A1665" s="7" t="s">
        <v>124</v>
      </c>
      <c r="B1665" s="7" t="s">
        <v>242</v>
      </c>
      <c r="C1665" s="7" t="s">
        <v>71</v>
      </c>
      <c r="D1665" s="8">
        <v>2017</v>
      </c>
      <c r="E1665" s="7" t="s">
        <v>797</v>
      </c>
      <c r="F1665" s="7" t="s">
        <v>796</v>
      </c>
      <c r="G1665" s="7" t="s">
        <v>702</v>
      </c>
      <c r="H1665" s="7" t="s">
        <v>7</v>
      </c>
      <c r="I1665" s="9">
        <v>5.4734800000000002E-3</v>
      </c>
      <c r="J1665" s="10">
        <v>100.5016</v>
      </c>
      <c r="K1665" s="11">
        <v>4.3</v>
      </c>
      <c r="L1665" s="11" t="str">
        <f>IF(Tabla134[[#This Row],[Item Weight]]&lt;$U$12,"Poco Peso",IF(Tabla134[[#This Row],[Item Weight]]&lt;$U$13,"Peso Medio","Peso Alto"))</f>
        <v>Peso Medio</v>
      </c>
      <c r="M1665" s="7">
        <v>8.89</v>
      </c>
      <c r="N1665" s="11">
        <f>IF(Tabla134[[#This Row],[Item Weight (Nulos)]]="",VLOOKUP(Tabla134[[#This Row],[Item Identifier]],'Tabla para Nulos'!$A$3:$B$1563,2,FALSE),Tabla134[[#This Row],[Item Weight (Nulos)]])</f>
        <v>8.89</v>
      </c>
      <c r="O1665" s="11" t="str">
        <f>IF(Tabla134[[#This Row],[Item Visibility]]&lt;$U$15,"Poca visibilidad",IF(Tabla134[[#This Row],[Item Visibility]]&lt;$U$16,"Visibilidad media","Mayor visibilidad"))</f>
        <v>Poca visibilidad</v>
      </c>
      <c r="P1665" s="11" t="str">
        <f>IF(Tabla134[[#This Row],[Rating]]&lt;2,"Muy Malo",IF(Tabla134[[#This Row],[Rating]]&lt;3,"Malo",IF(Tabla134[[#This Row],[Rating]]&lt;4,"Regular",IF(Tabla134[[#This Row],[Rating]]&lt;5,"Bueno","Excelente"))))</f>
        <v>Bueno</v>
      </c>
    </row>
    <row r="1666" spans="1:16" x14ac:dyDescent="0.2">
      <c r="A1666" s="7" t="s">
        <v>124</v>
      </c>
      <c r="B1666" s="7" t="s">
        <v>1517</v>
      </c>
      <c r="C1666" s="7" t="s">
        <v>10</v>
      </c>
      <c r="D1666" s="8">
        <v>2017</v>
      </c>
      <c r="E1666" s="7" t="s">
        <v>797</v>
      </c>
      <c r="F1666" s="7" t="s">
        <v>796</v>
      </c>
      <c r="G1666" s="7" t="s">
        <v>702</v>
      </c>
      <c r="H1666" s="7" t="s">
        <v>7</v>
      </c>
      <c r="I1666" s="9">
        <v>0</v>
      </c>
      <c r="J1666" s="10">
        <v>162.3578</v>
      </c>
      <c r="K1666" s="11">
        <v>4.3</v>
      </c>
      <c r="L1666" s="11" t="str">
        <f>IF(Tabla134[[#This Row],[Item Weight]]&lt;$U$12,"Poco Peso",IF(Tabla134[[#This Row],[Item Weight]]&lt;$U$13,"Peso Medio","Peso Alto"))</f>
        <v>Poco Peso</v>
      </c>
      <c r="M1666" s="7">
        <v>6.0549999999999997</v>
      </c>
      <c r="N1666" s="11">
        <f>IF(Tabla134[[#This Row],[Item Weight (Nulos)]]="",VLOOKUP(Tabla134[[#This Row],[Item Identifier]],'Tabla para Nulos'!$A$3:$B$1563,2,FALSE),Tabla134[[#This Row],[Item Weight (Nulos)]])</f>
        <v>6.0549999999999997</v>
      </c>
      <c r="O1666" s="11" t="str">
        <f>IF(Tabla134[[#This Row],[Item Visibility]]&lt;$U$15,"Poca visibilidad",IF(Tabla134[[#This Row],[Item Visibility]]&lt;$U$16,"Visibilidad media","Mayor visibilidad"))</f>
        <v>Poca visibilidad</v>
      </c>
      <c r="P1666" s="11" t="str">
        <f>IF(Tabla134[[#This Row],[Rating]]&lt;2,"Muy Malo",IF(Tabla134[[#This Row],[Rating]]&lt;3,"Malo",IF(Tabla134[[#This Row],[Rating]]&lt;4,"Regular",IF(Tabla134[[#This Row],[Rating]]&lt;5,"Bueno","Excelente"))))</f>
        <v>Bueno</v>
      </c>
    </row>
    <row r="1667" spans="1:16" x14ac:dyDescent="0.2">
      <c r="A1667" s="7" t="s">
        <v>124</v>
      </c>
      <c r="B1667" s="7" t="s">
        <v>481</v>
      </c>
      <c r="C1667" s="7" t="s">
        <v>10</v>
      </c>
      <c r="D1667" s="8">
        <v>2017</v>
      </c>
      <c r="E1667" s="7" t="s">
        <v>797</v>
      </c>
      <c r="F1667" s="7" t="s">
        <v>796</v>
      </c>
      <c r="G1667" s="7" t="s">
        <v>702</v>
      </c>
      <c r="H1667" s="7" t="s">
        <v>7</v>
      </c>
      <c r="I1667" s="9">
        <v>0.120520818</v>
      </c>
      <c r="J1667" s="10">
        <v>45.905999999999999</v>
      </c>
      <c r="K1667" s="11">
        <v>4.3</v>
      </c>
      <c r="L1667" s="11" t="str">
        <f>IF(Tabla134[[#This Row],[Item Weight]]&lt;$U$12,"Poco Peso",IF(Tabla134[[#This Row],[Item Weight]]&lt;$U$13,"Peso Medio","Peso Alto"))</f>
        <v>Poco Peso</v>
      </c>
      <c r="M1667" s="7">
        <v>6.36</v>
      </c>
      <c r="N1667" s="11">
        <f>IF(Tabla134[[#This Row],[Item Weight (Nulos)]]="",VLOOKUP(Tabla134[[#This Row],[Item Identifier]],'Tabla para Nulos'!$A$3:$B$1563,2,FALSE),Tabla134[[#This Row],[Item Weight (Nulos)]])</f>
        <v>6.36</v>
      </c>
      <c r="O1667" s="11" t="str">
        <f>IF(Tabla134[[#This Row],[Item Visibility]]&lt;$U$15,"Poca visibilidad",IF(Tabla134[[#This Row],[Item Visibility]]&lt;$U$16,"Visibilidad media","Mayor visibilidad"))</f>
        <v>Mayor visibilidad</v>
      </c>
      <c r="P1667" s="11" t="str">
        <f>IF(Tabla134[[#This Row],[Rating]]&lt;2,"Muy Malo",IF(Tabla134[[#This Row],[Rating]]&lt;3,"Malo",IF(Tabla134[[#This Row],[Rating]]&lt;4,"Regular",IF(Tabla134[[#This Row],[Rating]]&lt;5,"Bueno","Excelente"))))</f>
        <v>Bueno</v>
      </c>
    </row>
    <row r="1668" spans="1:16" x14ac:dyDescent="0.2">
      <c r="A1668" s="7" t="s">
        <v>124</v>
      </c>
      <c r="B1668" s="7" t="s">
        <v>1460</v>
      </c>
      <c r="C1668" s="7" t="s">
        <v>10</v>
      </c>
      <c r="D1668" s="8">
        <v>2017</v>
      </c>
      <c r="E1668" s="7" t="s">
        <v>797</v>
      </c>
      <c r="F1668" s="7" t="s">
        <v>796</v>
      </c>
      <c r="G1668" s="7" t="s">
        <v>702</v>
      </c>
      <c r="H1668" s="7" t="s">
        <v>7</v>
      </c>
      <c r="I1668" s="9">
        <v>0.12149774200000001</v>
      </c>
      <c r="J1668" s="10">
        <v>119.744</v>
      </c>
      <c r="K1668" s="11">
        <v>4.3</v>
      </c>
      <c r="L1668" s="11" t="str">
        <f>IF(Tabla134[[#This Row],[Item Weight]]&lt;$U$12,"Poco Peso",IF(Tabla134[[#This Row],[Item Weight]]&lt;$U$13,"Peso Medio","Peso Alto"))</f>
        <v>Poco Peso</v>
      </c>
      <c r="M1668" s="7">
        <v>7.72</v>
      </c>
      <c r="N1668" s="11">
        <f>IF(Tabla134[[#This Row],[Item Weight (Nulos)]]="",VLOOKUP(Tabla134[[#This Row],[Item Identifier]],'Tabla para Nulos'!$A$3:$B$1563,2,FALSE),Tabla134[[#This Row],[Item Weight (Nulos)]])</f>
        <v>7.72</v>
      </c>
      <c r="O1668" s="11" t="str">
        <f>IF(Tabla134[[#This Row],[Item Visibility]]&lt;$U$15,"Poca visibilidad",IF(Tabla134[[#This Row],[Item Visibility]]&lt;$U$16,"Visibilidad media","Mayor visibilidad"))</f>
        <v>Mayor visibilidad</v>
      </c>
      <c r="P1668" s="11" t="str">
        <f>IF(Tabla134[[#This Row],[Rating]]&lt;2,"Muy Malo",IF(Tabla134[[#This Row],[Rating]]&lt;3,"Malo",IF(Tabla134[[#This Row],[Rating]]&lt;4,"Regular",IF(Tabla134[[#This Row],[Rating]]&lt;5,"Bueno","Excelente"))))</f>
        <v>Bueno</v>
      </c>
    </row>
    <row r="1669" spans="1:16" x14ac:dyDescent="0.2">
      <c r="A1669" s="7" t="s">
        <v>124</v>
      </c>
      <c r="B1669" s="7" t="s">
        <v>477</v>
      </c>
      <c r="C1669" s="7" t="s">
        <v>10</v>
      </c>
      <c r="D1669" s="8">
        <v>2017</v>
      </c>
      <c r="E1669" s="7" t="s">
        <v>797</v>
      </c>
      <c r="F1669" s="7" t="s">
        <v>796</v>
      </c>
      <c r="G1669" s="7" t="s">
        <v>702</v>
      </c>
      <c r="H1669" s="7" t="s">
        <v>7</v>
      </c>
      <c r="I1669" s="9">
        <v>3.5347676000000001E-2</v>
      </c>
      <c r="J1669" s="10">
        <v>38.050600000000003</v>
      </c>
      <c r="K1669" s="11">
        <v>4.3</v>
      </c>
      <c r="L1669" s="11" t="str">
        <f>IF(Tabla134[[#This Row],[Item Weight]]&lt;$U$12,"Poco Peso",IF(Tabla134[[#This Row],[Item Weight]]&lt;$U$13,"Peso Medio","Peso Alto"))</f>
        <v>Poco Peso</v>
      </c>
      <c r="M1669" s="7">
        <v>8.3000000000000007</v>
      </c>
      <c r="N1669" s="11">
        <f>IF(Tabla134[[#This Row],[Item Weight (Nulos)]]="",VLOOKUP(Tabla134[[#This Row],[Item Identifier]],'Tabla para Nulos'!$A$3:$B$1563,2,FALSE),Tabla134[[#This Row],[Item Weight (Nulos)]])</f>
        <v>8.3000000000000007</v>
      </c>
      <c r="O1669" s="11" t="str">
        <f>IF(Tabla134[[#This Row],[Item Visibility]]&lt;$U$15,"Poca visibilidad",IF(Tabla134[[#This Row],[Item Visibility]]&lt;$U$16,"Visibilidad media","Mayor visibilidad"))</f>
        <v>Visibilidad media</v>
      </c>
      <c r="P1669" s="11" t="str">
        <f>IF(Tabla134[[#This Row],[Rating]]&lt;2,"Muy Malo",IF(Tabla134[[#This Row],[Rating]]&lt;3,"Malo",IF(Tabla134[[#This Row],[Rating]]&lt;4,"Regular",IF(Tabla134[[#This Row],[Rating]]&lt;5,"Bueno","Excelente"))))</f>
        <v>Bueno</v>
      </c>
    </row>
    <row r="1670" spans="1:16" x14ac:dyDescent="0.2">
      <c r="A1670" s="7" t="s">
        <v>124</v>
      </c>
      <c r="B1670" s="7" t="s">
        <v>1028</v>
      </c>
      <c r="C1670" s="7" t="s">
        <v>10</v>
      </c>
      <c r="D1670" s="8">
        <v>2017</v>
      </c>
      <c r="E1670" s="7" t="s">
        <v>797</v>
      </c>
      <c r="F1670" s="7" t="s">
        <v>796</v>
      </c>
      <c r="G1670" s="7" t="s">
        <v>702</v>
      </c>
      <c r="H1670" s="7" t="s">
        <v>7</v>
      </c>
      <c r="I1670" s="9">
        <v>0</v>
      </c>
      <c r="J1670" s="10">
        <v>57.127200000000002</v>
      </c>
      <c r="K1670" s="11">
        <v>4.3</v>
      </c>
      <c r="L1670" s="11" t="str">
        <f>IF(Tabla134[[#This Row],[Item Weight]]&lt;$U$12,"Poco Peso",IF(Tabla134[[#This Row],[Item Weight]]&lt;$U$13,"Peso Medio","Peso Alto"))</f>
        <v>Peso Medio</v>
      </c>
      <c r="M1670" s="7">
        <v>10.65</v>
      </c>
      <c r="N1670" s="11">
        <f>IF(Tabla134[[#This Row],[Item Weight (Nulos)]]="",VLOOKUP(Tabla134[[#This Row],[Item Identifier]],'Tabla para Nulos'!$A$3:$B$1563,2,FALSE),Tabla134[[#This Row],[Item Weight (Nulos)]])</f>
        <v>10.65</v>
      </c>
      <c r="O1670" s="11" t="str">
        <f>IF(Tabla134[[#This Row],[Item Visibility]]&lt;$U$15,"Poca visibilidad",IF(Tabla134[[#This Row],[Item Visibility]]&lt;$U$16,"Visibilidad media","Mayor visibilidad"))</f>
        <v>Poca visibilidad</v>
      </c>
      <c r="P1670" s="11" t="str">
        <f>IF(Tabla134[[#This Row],[Rating]]&lt;2,"Muy Malo",IF(Tabla134[[#This Row],[Rating]]&lt;3,"Malo",IF(Tabla134[[#This Row],[Rating]]&lt;4,"Regular",IF(Tabla134[[#This Row],[Rating]]&lt;5,"Bueno","Excelente"))))</f>
        <v>Bueno</v>
      </c>
    </row>
    <row r="1671" spans="1:16" x14ac:dyDescent="0.2">
      <c r="A1671" s="7" t="s">
        <v>124</v>
      </c>
      <c r="B1671" s="7" t="s">
        <v>1027</v>
      </c>
      <c r="C1671" s="7" t="s">
        <v>10</v>
      </c>
      <c r="D1671" s="8">
        <v>2017</v>
      </c>
      <c r="E1671" s="7" t="s">
        <v>797</v>
      </c>
      <c r="F1671" s="7" t="s">
        <v>796</v>
      </c>
      <c r="G1671" s="7" t="s">
        <v>702</v>
      </c>
      <c r="H1671" s="7" t="s">
        <v>7</v>
      </c>
      <c r="I1671" s="9">
        <v>4.9709624000000001E-2</v>
      </c>
      <c r="J1671" s="10">
        <v>246.81440000000001</v>
      </c>
      <c r="K1671" s="11">
        <v>4.3</v>
      </c>
      <c r="L1671" s="11" t="str">
        <f>IF(Tabla134[[#This Row],[Item Weight]]&lt;$U$12,"Poco Peso",IF(Tabla134[[#This Row],[Item Weight]]&lt;$U$13,"Peso Medio","Peso Alto"))</f>
        <v>Peso Medio</v>
      </c>
      <c r="M1671" s="7">
        <v>10.8</v>
      </c>
      <c r="N1671" s="11">
        <f>IF(Tabla134[[#This Row],[Item Weight (Nulos)]]="",VLOOKUP(Tabla134[[#This Row],[Item Identifier]],'Tabla para Nulos'!$A$3:$B$1563,2,FALSE),Tabla134[[#This Row],[Item Weight (Nulos)]])</f>
        <v>10.8</v>
      </c>
      <c r="O1671" s="11" t="str">
        <f>IF(Tabla134[[#This Row],[Item Visibility]]&lt;$U$15,"Poca visibilidad",IF(Tabla134[[#This Row],[Item Visibility]]&lt;$U$16,"Visibilidad media","Mayor visibilidad"))</f>
        <v>Visibilidad media</v>
      </c>
      <c r="P1671" s="11" t="str">
        <f>IF(Tabla134[[#This Row],[Rating]]&lt;2,"Muy Malo",IF(Tabla134[[#This Row],[Rating]]&lt;3,"Malo",IF(Tabla134[[#This Row],[Rating]]&lt;4,"Regular",IF(Tabla134[[#This Row],[Rating]]&lt;5,"Bueno","Excelente"))))</f>
        <v>Bueno</v>
      </c>
    </row>
    <row r="1672" spans="1:16" x14ac:dyDescent="0.2">
      <c r="A1672" s="7" t="s">
        <v>124</v>
      </c>
      <c r="B1672" s="7" t="s">
        <v>1410</v>
      </c>
      <c r="C1672" s="7" t="s">
        <v>10</v>
      </c>
      <c r="D1672" s="8">
        <v>2017</v>
      </c>
      <c r="E1672" s="7" t="s">
        <v>797</v>
      </c>
      <c r="F1672" s="7" t="s">
        <v>796</v>
      </c>
      <c r="G1672" s="7" t="s">
        <v>702</v>
      </c>
      <c r="H1672" s="7" t="s">
        <v>7</v>
      </c>
      <c r="I1672" s="9">
        <v>4.0507227999999999E-2</v>
      </c>
      <c r="J1672" s="10">
        <v>186.92400000000001</v>
      </c>
      <c r="K1672" s="11">
        <v>4.3</v>
      </c>
      <c r="L1672" s="11" t="str">
        <f>IF(Tabla134[[#This Row],[Item Weight]]&lt;$U$12,"Poco Peso",IF(Tabla134[[#This Row],[Item Weight]]&lt;$U$13,"Peso Medio","Peso Alto"))</f>
        <v>Peso Medio</v>
      </c>
      <c r="M1672" s="7">
        <v>11.65</v>
      </c>
      <c r="N1672" s="11">
        <f>IF(Tabla134[[#This Row],[Item Weight (Nulos)]]="",VLOOKUP(Tabla134[[#This Row],[Item Identifier]],'Tabla para Nulos'!$A$3:$B$1563,2,FALSE),Tabla134[[#This Row],[Item Weight (Nulos)]])</f>
        <v>11.65</v>
      </c>
      <c r="O1672" s="11" t="str">
        <f>IF(Tabla134[[#This Row],[Item Visibility]]&lt;$U$15,"Poca visibilidad",IF(Tabla134[[#This Row],[Item Visibility]]&lt;$U$16,"Visibilidad media","Mayor visibilidad"))</f>
        <v>Visibilidad media</v>
      </c>
      <c r="P1672" s="11" t="str">
        <f>IF(Tabla134[[#This Row],[Rating]]&lt;2,"Muy Malo",IF(Tabla134[[#This Row],[Rating]]&lt;3,"Malo",IF(Tabla134[[#This Row],[Rating]]&lt;4,"Regular",IF(Tabla134[[#This Row],[Rating]]&lt;5,"Bueno","Excelente"))))</f>
        <v>Bueno</v>
      </c>
    </row>
    <row r="1673" spans="1:16" x14ac:dyDescent="0.2">
      <c r="A1673" s="7" t="s">
        <v>124</v>
      </c>
      <c r="B1673" s="7" t="s">
        <v>1353</v>
      </c>
      <c r="C1673" s="7" t="s">
        <v>10</v>
      </c>
      <c r="D1673" s="8">
        <v>2017</v>
      </c>
      <c r="E1673" s="7" t="s">
        <v>797</v>
      </c>
      <c r="F1673" s="7" t="s">
        <v>796</v>
      </c>
      <c r="G1673" s="7" t="s">
        <v>702</v>
      </c>
      <c r="H1673" s="7" t="s">
        <v>7</v>
      </c>
      <c r="I1673" s="9">
        <v>4.9209191999999999E-2</v>
      </c>
      <c r="J1673" s="10">
        <v>150.005</v>
      </c>
      <c r="K1673" s="11">
        <v>4.3</v>
      </c>
      <c r="L1673" s="11" t="str">
        <f>IF(Tabla134[[#This Row],[Item Weight]]&lt;$U$12,"Poco Peso",IF(Tabla134[[#This Row],[Item Weight]]&lt;$U$13,"Peso Medio","Peso Alto"))</f>
        <v>Peso Medio</v>
      </c>
      <c r="M1673" s="7">
        <v>13.65</v>
      </c>
      <c r="N1673" s="11">
        <f>IF(Tabla134[[#This Row],[Item Weight (Nulos)]]="",VLOOKUP(Tabla134[[#This Row],[Item Identifier]],'Tabla para Nulos'!$A$3:$B$1563,2,FALSE),Tabla134[[#This Row],[Item Weight (Nulos)]])</f>
        <v>13.65</v>
      </c>
      <c r="O1673" s="11" t="str">
        <f>IF(Tabla134[[#This Row],[Item Visibility]]&lt;$U$15,"Poca visibilidad",IF(Tabla134[[#This Row],[Item Visibility]]&lt;$U$16,"Visibilidad media","Mayor visibilidad"))</f>
        <v>Visibilidad media</v>
      </c>
      <c r="P1673" s="11" t="str">
        <f>IF(Tabla134[[#This Row],[Rating]]&lt;2,"Muy Malo",IF(Tabla134[[#This Row],[Rating]]&lt;3,"Malo",IF(Tabla134[[#This Row],[Rating]]&lt;4,"Regular",IF(Tabla134[[#This Row],[Rating]]&lt;5,"Bueno","Excelente"))))</f>
        <v>Bueno</v>
      </c>
    </row>
    <row r="1674" spans="1:16" x14ac:dyDescent="0.2">
      <c r="A1674" s="7" t="s">
        <v>124</v>
      </c>
      <c r="B1674" s="7" t="s">
        <v>642</v>
      </c>
      <c r="C1674" s="7" t="s">
        <v>216</v>
      </c>
      <c r="D1674" s="8">
        <v>2017</v>
      </c>
      <c r="E1674" s="7" t="s">
        <v>797</v>
      </c>
      <c r="F1674" s="7" t="s">
        <v>796</v>
      </c>
      <c r="G1674" s="7" t="s">
        <v>702</v>
      </c>
      <c r="H1674" s="7" t="s">
        <v>7</v>
      </c>
      <c r="I1674" s="9">
        <v>4.2283453999999998E-2</v>
      </c>
      <c r="J1674" s="10">
        <v>125.4388</v>
      </c>
      <c r="K1674" s="11">
        <v>4.3</v>
      </c>
      <c r="L1674" s="11" t="str">
        <f>IF(Tabla134[[#This Row],[Item Weight]]&lt;$U$12,"Poco Peso",IF(Tabla134[[#This Row],[Item Weight]]&lt;$U$13,"Peso Medio","Peso Alto"))</f>
        <v>Peso Medio</v>
      </c>
      <c r="M1674" s="7">
        <v>9.3000000000000007</v>
      </c>
      <c r="N1674" s="11">
        <f>IF(Tabla134[[#This Row],[Item Weight (Nulos)]]="",VLOOKUP(Tabla134[[#This Row],[Item Identifier]],'Tabla para Nulos'!$A$3:$B$1563,2,FALSE),Tabla134[[#This Row],[Item Weight (Nulos)]])</f>
        <v>9.3000000000000007</v>
      </c>
      <c r="O1674" s="11" t="str">
        <f>IF(Tabla134[[#This Row],[Item Visibility]]&lt;$U$15,"Poca visibilidad",IF(Tabla134[[#This Row],[Item Visibility]]&lt;$U$16,"Visibilidad media","Mayor visibilidad"))</f>
        <v>Visibilidad media</v>
      </c>
      <c r="P1674" s="11" t="str">
        <f>IF(Tabla134[[#This Row],[Rating]]&lt;2,"Muy Malo",IF(Tabla134[[#This Row],[Rating]]&lt;3,"Malo",IF(Tabla134[[#This Row],[Rating]]&lt;4,"Regular",IF(Tabla134[[#This Row],[Rating]]&lt;5,"Bueno","Excelente"))))</f>
        <v>Bueno</v>
      </c>
    </row>
    <row r="1675" spans="1:16" x14ac:dyDescent="0.2">
      <c r="A1675" s="7" t="s">
        <v>124</v>
      </c>
      <c r="B1675" s="7" t="s">
        <v>1222</v>
      </c>
      <c r="C1675" s="7" t="s">
        <v>216</v>
      </c>
      <c r="D1675" s="8">
        <v>2017</v>
      </c>
      <c r="E1675" s="7" t="s">
        <v>797</v>
      </c>
      <c r="F1675" s="7" t="s">
        <v>796</v>
      </c>
      <c r="G1675" s="7" t="s">
        <v>702</v>
      </c>
      <c r="H1675" s="7" t="s">
        <v>7</v>
      </c>
      <c r="I1675" s="9">
        <v>9.0850114999999995E-2</v>
      </c>
      <c r="J1675" s="10">
        <v>126.6336</v>
      </c>
      <c r="K1675" s="11">
        <v>4.3</v>
      </c>
      <c r="L1675" s="11" t="str">
        <f>IF(Tabla134[[#This Row],[Item Weight]]&lt;$U$12,"Poco Peso",IF(Tabla134[[#This Row],[Item Weight]]&lt;$U$13,"Peso Medio","Peso Alto"))</f>
        <v>Peso Alto</v>
      </c>
      <c r="M1675" s="7">
        <v>18.850000000000001</v>
      </c>
      <c r="N1675" s="11">
        <f>IF(Tabla134[[#This Row],[Item Weight (Nulos)]]="",VLOOKUP(Tabla134[[#This Row],[Item Identifier]],'Tabla para Nulos'!$A$3:$B$1563,2,FALSE),Tabla134[[#This Row],[Item Weight (Nulos)]])</f>
        <v>18.850000000000001</v>
      </c>
      <c r="O1675" s="11" t="str">
        <f>IF(Tabla134[[#This Row],[Item Visibility]]&lt;$U$15,"Poca visibilidad",IF(Tabla134[[#This Row],[Item Visibility]]&lt;$U$16,"Visibilidad media","Mayor visibilidad"))</f>
        <v>Visibilidad media</v>
      </c>
      <c r="P1675" s="11" t="str">
        <f>IF(Tabla134[[#This Row],[Rating]]&lt;2,"Muy Malo",IF(Tabla134[[#This Row],[Rating]]&lt;3,"Malo",IF(Tabla134[[#This Row],[Rating]]&lt;4,"Regular",IF(Tabla134[[#This Row],[Rating]]&lt;5,"Bueno","Excelente"))))</f>
        <v>Bueno</v>
      </c>
    </row>
    <row r="1676" spans="1:16" x14ac:dyDescent="0.2">
      <c r="A1676" s="7" t="s">
        <v>124</v>
      </c>
      <c r="B1676" s="7" t="s">
        <v>1169</v>
      </c>
      <c r="C1676" s="7" t="s">
        <v>4</v>
      </c>
      <c r="D1676" s="8">
        <v>2017</v>
      </c>
      <c r="E1676" s="7" t="s">
        <v>797</v>
      </c>
      <c r="F1676" s="7" t="s">
        <v>796</v>
      </c>
      <c r="G1676" s="7" t="s">
        <v>702</v>
      </c>
      <c r="H1676" s="7" t="s">
        <v>7</v>
      </c>
      <c r="I1676" s="9">
        <v>5.9835658999999999E-2</v>
      </c>
      <c r="J1676" s="10">
        <v>264.32260000000002</v>
      </c>
      <c r="K1676" s="11">
        <v>4.3</v>
      </c>
      <c r="L1676" s="11" t="str">
        <f>IF(Tabla134[[#This Row],[Item Weight]]&lt;$U$12,"Poco Peso",IF(Tabla134[[#This Row],[Item Weight]]&lt;$U$13,"Peso Medio","Peso Alto"))</f>
        <v>Poco Peso</v>
      </c>
      <c r="M1676" s="7">
        <v>6.8250000000000002</v>
      </c>
      <c r="N1676" s="11">
        <f>IF(Tabla134[[#This Row],[Item Weight (Nulos)]]="",VLOOKUP(Tabla134[[#This Row],[Item Identifier]],'Tabla para Nulos'!$A$3:$B$1563,2,FALSE),Tabla134[[#This Row],[Item Weight (Nulos)]])</f>
        <v>6.8250000000000002</v>
      </c>
      <c r="O1676" s="11" t="str">
        <f>IF(Tabla134[[#This Row],[Item Visibility]]&lt;$U$15,"Poca visibilidad",IF(Tabla134[[#This Row],[Item Visibility]]&lt;$U$16,"Visibilidad media","Mayor visibilidad"))</f>
        <v>Visibilidad media</v>
      </c>
      <c r="P1676" s="11" t="str">
        <f>IF(Tabla134[[#This Row],[Rating]]&lt;2,"Muy Malo",IF(Tabla134[[#This Row],[Rating]]&lt;3,"Malo",IF(Tabla134[[#This Row],[Rating]]&lt;4,"Regular",IF(Tabla134[[#This Row],[Rating]]&lt;5,"Bueno","Excelente"))))</f>
        <v>Bueno</v>
      </c>
    </row>
    <row r="1677" spans="1:16" x14ac:dyDescent="0.2">
      <c r="A1677" s="7" t="s">
        <v>124</v>
      </c>
      <c r="B1677" s="7" t="s">
        <v>200</v>
      </c>
      <c r="C1677" s="7" t="s">
        <v>4</v>
      </c>
      <c r="D1677" s="8">
        <v>2017</v>
      </c>
      <c r="E1677" s="7" t="s">
        <v>797</v>
      </c>
      <c r="F1677" s="7" t="s">
        <v>796</v>
      </c>
      <c r="G1677" s="7" t="s">
        <v>702</v>
      </c>
      <c r="H1677" s="7" t="s">
        <v>7</v>
      </c>
      <c r="I1677" s="9">
        <v>9.7043739000000004E-2</v>
      </c>
      <c r="J1677" s="10">
        <v>116.8492</v>
      </c>
      <c r="K1677" s="11">
        <v>4.3</v>
      </c>
      <c r="L1677" s="11" t="str">
        <f>IF(Tabla134[[#This Row],[Item Weight]]&lt;$U$12,"Poco Peso",IF(Tabla134[[#This Row],[Item Weight]]&lt;$U$13,"Peso Medio","Peso Alto"))</f>
        <v>Peso Medio</v>
      </c>
      <c r="M1677" s="7">
        <v>15.2</v>
      </c>
      <c r="N1677" s="11">
        <f>IF(Tabla134[[#This Row],[Item Weight (Nulos)]]="",VLOOKUP(Tabla134[[#This Row],[Item Identifier]],'Tabla para Nulos'!$A$3:$B$1563,2,FALSE),Tabla134[[#This Row],[Item Weight (Nulos)]])</f>
        <v>15.2</v>
      </c>
      <c r="O1677" s="11" t="str">
        <f>IF(Tabla134[[#This Row],[Item Visibility]]&lt;$U$15,"Poca visibilidad",IF(Tabla134[[#This Row],[Item Visibility]]&lt;$U$16,"Visibilidad media","Mayor visibilidad"))</f>
        <v>Mayor visibilidad</v>
      </c>
      <c r="P1677" s="11" t="str">
        <f>IF(Tabla134[[#This Row],[Rating]]&lt;2,"Muy Malo",IF(Tabla134[[#This Row],[Rating]]&lt;3,"Malo",IF(Tabla134[[#This Row],[Rating]]&lt;4,"Regular",IF(Tabla134[[#This Row],[Rating]]&lt;5,"Bueno","Excelente"))))</f>
        <v>Bueno</v>
      </c>
    </row>
    <row r="1678" spans="1:16" x14ac:dyDescent="0.2">
      <c r="A1678" s="7" t="s">
        <v>124</v>
      </c>
      <c r="B1678" s="7" t="s">
        <v>201</v>
      </c>
      <c r="C1678" s="7" t="s">
        <v>4</v>
      </c>
      <c r="D1678" s="8">
        <v>2017</v>
      </c>
      <c r="E1678" s="7" t="s">
        <v>797</v>
      </c>
      <c r="F1678" s="7" t="s">
        <v>796</v>
      </c>
      <c r="G1678" s="7" t="s">
        <v>702</v>
      </c>
      <c r="H1678" s="7" t="s">
        <v>7</v>
      </c>
      <c r="I1678" s="9">
        <v>1.5447453999999999E-2</v>
      </c>
      <c r="J1678" s="10">
        <v>159.2604</v>
      </c>
      <c r="K1678" s="11">
        <v>4.3</v>
      </c>
      <c r="L1678" s="11" t="str">
        <f>IF(Tabla134[[#This Row],[Item Weight]]&lt;$U$12,"Poco Peso",IF(Tabla134[[#This Row],[Item Weight]]&lt;$U$13,"Peso Medio","Peso Alto"))</f>
        <v>Peso Alto</v>
      </c>
      <c r="M1678" s="7">
        <v>18</v>
      </c>
      <c r="N1678" s="11">
        <f>IF(Tabla134[[#This Row],[Item Weight (Nulos)]]="",VLOOKUP(Tabla134[[#This Row],[Item Identifier]],'Tabla para Nulos'!$A$3:$B$1563,2,FALSE),Tabla134[[#This Row],[Item Weight (Nulos)]])</f>
        <v>18</v>
      </c>
      <c r="O1678" s="11" t="str">
        <f>IF(Tabla134[[#This Row],[Item Visibility]]&lt;$U$15,"Poca visibilidad",IF(Tabla134[[#This Row],[Item Visibility]]&lt;$U$16,"Visibilidad media","Mayor visibilidad"))</f>
        <v>Poca visibilidad</v>
      </c>
      <c r="P1678" s="11" t="str">
        <f>IF(Tabla134[[#This Row],[Rating]]&lt;2,"Muy Malo",IF(Tabla134[[#This Row],[Rating]]&lt;3,"Malo",IF(Tabla134[[#This Row],[Rating]]&lt;4,"Regular",IF(Tabla134[[#This Row],[Rating]]&lt;5,"Bueno","Excelente"))))</f>
        <v>Bueno</v>
      </c>
    </row>
    <row r="1679" spans="1:16" x14ac:dyDescent="0.2">
      <c r="A1679" s="7" t="s">
        <v>124</v>
      </c>
      <c r="B1679" s="7" t="s">
        <v>1596</v>
      </c>
      <c r="C1679" s="7" t="s">
        <v>171</v>
      </c>
      <c r="D1679" s="8">
        <v>2017</v>
      </c>
      <c r="E1679" s="7" t="s">
        <v>797</v>
      </c>
      <c r="F1679" s="7" t="s">
        <v>796</v>
      </c>
      <c r="G1679" s="7" t="s">
        <v>702</v>
      </c>
      <c r="H1679" s="7" t="s">
        <v>7</v>
      </c>
      <c r="I1679" s="9">
        <v>0.10522596400000001</v>
      </c>
      <c r="J1679" s="10">
        <v>84.224999999999994</v>
      </c>
      <c r="K1679" s="11">
        <v>4.3</v>
      </c>
      <c r="L1679" s="11" t="str">
        <f>IF(Tabla134[[#This Row],[Item Weight]]&lt;$U$12,"Poco Peso",IF(Tabla134[[#This Row],[Item Weight]]&lt;$U$13,"Peso Medio","Peso Alto"))</f>
        <v>Poco Peso</v>
      </c>
      <c r="M1679" s="7">
        <v>6.7750000000000004</v>
      </c>
      <c r="N1679" s="11">
        <f>IF(Tabla134[[#This Row],[Item Weight (Nulos)]]="",VLOOKUP(Tabla134[[#This Row],[Item Identifier]],'Tabla para Nulos'!$A$3:$B$1563,2,FALSE),Tabla134[[#This Row],[Item Weight (Nulos)]])</f>
        <v>6.7750000000000004</v>
      </c>
      <c r="O1679" s="11" t="str">
        <f>IF(Tabla134[[#This Row],[Item Visibility]]&lt;$U$15,"Poca visibilidad",IF(Tabla134[[#This Row],[Item Visibility]]&lt;$U$16,"Visibilidad media","Mayor visibilidad"))</f>
        <v>Mayor visibilidad</v>
      </c>
      <c r="P1679" s="11" t="str">
        <f>IF(Tabla134[[#This Row],[Rating]]&lt;2,"Muy Malo",IF(Tabla134[[#This Row],[Rating]]&lt;3,"Malo",IF(Tabla134[[#This Row],[Rating]]&lt;4,"Regular",IF(Tabla134[[#This Row],[Rating]]&lt;5,"Bueno","Excelente"))))</f>
        <v>Bueno</v>
      </c>
    </row>
    <row r="1680" spans="1:16" x14ac:dyDescent="0.2">
      <c r="A1680" s="7" t="s">
        <v>124</v>
      </c>
      <c r="B1680" s="7" t="s">
        <v>629</v>
      </c>
      <c r="C1680" s="7" t="s">
        <v>171</v>
      </c>
      <c r="D1680" s="8">
        <v>2017</v>
      </c>
      <c r="E1680" s="7" t="s">
        <v>797</v>
      </c>
      <c r="F1680" s="7" t="s">
        <v>796</v>
      </c>
      <c r="G1680" s="7" t="s">
        <v>702</v>
      </c>
      <c r="H1680" s="7" t="s">
        <v>7</v>
      </c>
      <c r="I1680" s="9">
        <v>3.1730739000000001E-2</v>
      </c>
      <c r="J1680" s="10">
        <v>261.09100000000001</v>
      </c>
      <c r="K1680" s="11">
        <v>4.3</v>
      </c>
      <c r="L1680" s="11" t="str">
        <f>IF(Tabla134[[#This Row],[Item Weight]]&lt;$U$12,"Poco Peso",IF(Tabla134[[#This Row],[Item Weight]]&lt;$U$13,"Peso Medio","Peso Alto"))</f>
        <v>Poco Peso</v>
      </c>
      <c r="M1680" s="7">
        <v>7.9349999999999996</v>
      </c>
      <c r="N1680" s="11">
        <f>IF(Tabla134[[#This Row],[Item Weight (Nulos)]]="",VLOOKUP(Tabla134[[#This Row],[Item Identifier]],'Tabla para Nulos'!$A$3:$B$1563,2,FALSE),Tabla134[[#This Row],[Item Weight (Nulos)]])</f>
        <v>7.9349999999999996</v>
      </c>
      <c r="O1680" s="11" t="str">
        <f>IF(Tabla134[[#This Row],[Item Visibility]]&lt;$U$15,"Poca visibilidad",IF(Tabla134[[#This Row],[Item Visibility]]&lt;$U$16,"Visibilidad media","Mayor visibilidad"))</f>
        <v>Visibilidad media</v>
      </c>
      <c r="P1680" s="11" t="str">
        <f>IF(Tabla134[[#This Row],[Rating]]&lt;2,"Muy Malo",IF(Tabla134[[#This Row],[Rating]]&lt;3,"Malo",IF(Tabla134[[#This Row],[Rating]]&lt;4,"Regular",IF(Tabla134[[#This Row],[Rating]]&lt;5,"Bueno","Excelente"))))</f>
        <v>Bueno</v>
      </c>
    </row>
    <row r="1681" spans="1:16" x14ac:dyDescent="0.2">
      <c r="A1681" s="7" t="s">
        <v>124</v>
      </c>
      <c r="B1681" s="7" t="s">
        <v>1358</v>
      </c>
      <c r="C1681" s="7" t="s">
        <v>171</v>
      </c>
      <c r="D1681" s="8">
        <v>2017</v>
      </c>
      <c r="E1681" s="7" t="s">
        <v>797</v>
      </c>
      <c r="F1681" s="7" t="s">
        <v>796</v>
      </c>
      <c r="G1681" s="7" t="s">
        <v>702</v>
      </c>
      <c r="H1681" s="7" t="s">
        <v>7</v>
      </c>
      <c r="I1681" s="9">
        <v>0</v>
      </c>
      <c r="J1681" s="10">
        <v>111.95440000000001</v>
      </c>
      <c r="K1681" s="11">
        <v>4.3</v>
      </c>
      <c r="L1681" s="11" t="str">
        <f>IF(Tabla134[[#This Row],[Item Weight]]&lt;$U$12,"Poco Peso",IF(Tabla134[[#This Row],[Item Weight]]&lt;$U$13,"Peso Medio","Peso Alto"))</f>
        <v>Peso Medio</v>
      </c>
      <c r="M1681" s="7">
        <v>8.8949999999999996</v>
      </c>
      <c r="N1681" s="11">
        <f>IF(Tabla134[[#This Row],[Item Weight (Nulos)]]="",VLOOKUP(Tabla134[[#This Row],[Item Identifier]],'Tabla para Nulos'!$A$3:$B$1563,2,FALSE),Tabla134[[#This Row],[Item Weight (Nulos)]])</f>
        <v>8.8949999999999996</v>
      </c>
      <c r="O1681" s="11" t="str">
        <f>IF(Tabla134[[#This Row],[Item Visibility]]&lt;$U$15,"Poca visibilidad",IF(Tabla134[[#This Row],[Item Visibility]]&lt;$U$16,"Visibilidad media","Mayor visibilidad"))</f>
        <v>Poca visibilidad</v>
      </c>
      <c r="P1681" s="11" t="str">
        <f>IF(Tabla134[[#This Row],[Rating]]&lt;2,"Muy Malo",IF(Tabla134[[#This Row],[Rating]]&lt;3,"Malo",IF(Tabla134[[#This Row],[Rating]]&lt;4,"Regular",IF(Tabla134[[#This Row],[Rating]]&lt;5,"Bueno","Excelente"))))</f>
        <v>Bueno</v>
      </c>
    </row>
    <row r="1682" spans="1:16" x14ac:dyDescent="0.2">
      <c r="A1682" s="7" t="s">
        <v>124</v>
      </c>
      <c r="B1682" s="7" t="s">
        <v>1471</v>
      </c>
      <c r="C1682" s="7" t="s">
        <v>171</v>
      </c>
      <c r="D1682" s="8">
        <v>2017</v>
      </c>
      <c r="E1682" s="7" t="s">
        <v>797</v>
      </c>
      <c r="F1682" s="7" t="s">
        <v>796</v>
      </c>
      <c r="G1682" s="7" t="s">
        <v>702</v>
      </c>
      <c r="H1682" s="7" t="s">
        <v>7</v>
      </c>
      <c r="I1682" s="9">
        <v>1.9502965000000001E-2</v>
      </c>
      <c r="J1682" s="10">
        <v>169.44739999999999</v>
      </c>
      <c r="K1682" s="11">
        <v>4.3</v>
      </c>
      <c r="L1682" s="11" t="str">
        <f>IF(Tabla134[[#This Row],[Item Weight]]&lt;$U$12,"Poco Peso",IF(Tabla134[[#This Row],[Item Weight]]&lt;$U$13,"Peso Medio","Peso Alto"))</f>
        <v>Peso Medio</v>
      </c>
      <c r="M1682" s="7">
        <v>9</v>
      </c>
      <c r="N1682" s="11">
        <f>IF(Tabla134[[#This Row],[Item Weight (Nulos)]]="",VLOOKUP(Tabla134[[#This Row],[Item Identifier]],'Tabla para Nulos'!$A$3:$B$1563,2,FALSE),Tabla134[[#This Row],[Item Weight (Nulos)]])</f>
        <v>9</v>
      </c>
      <c r="O1682" s="11" t="str">
        <f>IF(Tabla134[[#This Row],[Item Visibility]]&lt;$U$15,"Poca visibilidad",IF(Tabla134[[#This Row],[Item Visibility]]&lt;$U$16,"Visibilidad media","Mayor visibilidad"))</f>
        <v>Poca visibilidad</v>
      </c>
      <c r="P1682" s="11" t="str">
        <f>IF(Tabla134[[#This Row],[Rating]]&lt;2,"Muy Malo",IF(Tabla134[[#This Row],[Rating]]&lt;3,"Malo",IF(Tabla134[[#This Row],[Rating]]&lt;4,"Regular",IF(Tabla134[[#This Row],[Rating]]&lt;5,"Bueno","Excelente"))))</f>
        <v>Bueno</v>
      </c>
    </row>
    <row r="1683" spans="1:16" x14ac:dyDescent="0.2">
      <c r="A1683" s="7" t="s">
        <v>124</v>
      </c>
      <c r="B1683" s="7" t="s">
        <v>760</v>
      </c>
      <c r="C1683" s="7" t="s">
        <v>171</v>
      </c>
      <c r="D1683" s="8">
        <v>2017</v>
      </c>
      <c r="E1683" s="7" t="s">
        <v>797</v>
      </c>
      <c r="F1683" s="7" t="s">
        <v>796</v>
      </c>
      <c r="G1683" s="7" t="s">
        <v>702</v>
      </c>
      <c r="H1683" s="7" t="s">
        <v>7</v>
      </c>
      <c r="I1683" s="9">
        <v>1.6989990999999999E-2</v>
      </c>
      <c r="J1683" s="10">
        <v>98.540999999999997</v>
      </c>
      <c r="K1683" s="11">
        <v>4.3</v>
      </c>
      <c r="L1683" s="11" t="str">
        <f>IF(Tabla134[[#This Row],[Item Weight]]&lt;$U$12,"Poco Peso",IF(Tabla134[[#This Row],[Item Weight]]&lt;$U$13,"Peso Medio","Peso Alto"))</f>
        <v>Peso Medio</v>
      </c>
      <c r="M1683" s="7">
        <v>16.350000000000001</v>
      </c>
      <c r="N1683" s="11">
        <f>IF(Tabla134[[#This Row],[Item Weight (Nulos)]]="",VLOOKUP(Tabla134[[#This Row],[Item Identifier]],'Tabla para Nulos'!$A$3:$B$1563,2,FALSE),Tabla134[[#This Row],[Item Weight (Nulos)]])</f>
        <v>16.350000000000001</v>
      </c>
      <c r="O1683" s="11" t="str">
        <f>IF(Tabla134[[#This Row],[Item Visibility]]&lt;$U$15,"Poca visibilidad",IF(Tabla134[[#This Row],[Item Visibility]]&lt;$U$16,"Visibilidad media","Mayor visibilidad"))</f>
        <v>Poca visibilidad</v>
      </c>
      <c r="P1683" s="11" t="str">
        <f>IF(Tabla134[[#This Row],[Rating]]&lt;2,"Muy Malo",IF(Tabla134[[#This Row],[Rating]]&lt;3,"Malo",IF(Tabla134[[#This Row],[Rating]]&lt;4,"Regular",IF(Tabla134[[#This Row],[Rating]]&lt;5,"Bueno","Excelente"))))</f>
        <v>Bueno</v>
      </c>
    </row>
    <row r="1684" spans="1:16" x14ac:dyDescent="0.2">
      <c r="A1684" s="7" t="s">
        <v>124</v>
      </c>
      <c r="B1684" s="7" t="s">
        <v>432</v>
      </c>
      <c r="C1684" s="7" t="s">
        <v>171</v>
      </c>
      <c r="D1684" s="8">
        <v>2017</v>
      </c>
      <c r="E1684" s="7" t="s">
        <v>797</v>
      </c>
      <c r="F1684" s="7" t="s">
        <v>796</v>
      </c>
      <c r="G1684" s="7" t="s">
        <v>702</v>
      </c>
      <c r="H1684" s="7" t="s">
        <v>7</v>
      </c>
      <c r="I1684" s="9">
        <v>0.16755220200000001</v>
      </c>
      <c r="J1684" s="10">
        <v>193.11359999999999</v>
      </c>
      <c r="K1684" s="11">
        <v>4.3</v>
      </c>
      <c r="L1684" s="11" t="str">
        <f>IF(Tabla134[[#This Row],[Item Weight]]&lt;$U$12,"Poco Peso",IF(Tabla134[[#This Row],[Item Weight]]&lt;$U$13,"Peso Medio","Peso Alto"))</f>
        <v>Peso Alto</v>
      </c>
      <c r="M1684" s="7">
        <v>18.850000000000001</v>
      </c>
      <c r="N1684" s="11">
        <f>IF(Tabla134[[#This Row],[Item Weight (Nulos)]]="",VLOOKUP(Tabla134[[#This Row],[Item Identifier]],'Tabla para Nulos'!$A$3:$B$1563,2,FALSE),Tabla134[[#This Row],[Item Weight (Nulos)]])</f>
        <v>18.850000000000001</v>
      </c>
      <c r="O1684" s="11" t="str">
        <f>IF(Tabla134[[#This Row],[Item Visibility]]&lt;$U$15,"Poca visibilidad",IF(Tabla134[[#This Row],[Item Visibility]]&lt;$U$16,"Visibilidad media","Mayor visibilidad"))</f>
        <v>Mayor visibilidad</v>
      </c>
      <c r="P1684" s="11" t="str">
        <f>IF(Tabla134[[#This Row],[Rating]]&lt;2,"Muy Malo",IF(Tabla134[[#This Row],[Rating]]&lt;3,"Malo",IF(Tabla134[[#This Row],[Rating]]&lt;4,"Regular",IF(Tabla134[[#This Row],[Rating]]&lt;5,"Bueno","Excelente"))))</f>
        <v>Bueno</v>
      </c>
    </row>
    <row r="1685" spans="1:16" x14ac:dyDescent="0.2">
      <c r="A1685" s="7" t="s">
        <v>124</v>
      </c>
      <c r="B1685" s="7" t="s">
        <v>1065</v>
      </c>
      <c r="C1685" s="7" t="s">
        <v>47</v>
      </c>
      <c r="D1685" s="8">
        <v>2017</v>
      </c>
      <c r="E1685" s="7" t="s">
        <v>797</v>
      </c>
      <c r="F1685" s="7" t="s">
        <v>796</v>
      </c>
      <c r="G1685" s="7" t="s">
        <v>702</v>
      </c>
      <c r="H1685" s="7" t="s">
        <v>7</v>
      </c>
      <c r="I1685" s="9">
        <v>2.5756826E-2</v>
      </c>
      <c r="J1685" s="10">
        <v>87.217200000000005</v>
      </c>
      <c r="K1685" s="11">
        <v>4.3</v>
      </c>
      <c r="L1685" s="11" t="str">
        <f>IF(Tabla134[[#This Row],[Item Weight]]&lt;$U$12,"Poco Peso",IF(Tabla134[[#This Row],[Item Weight]]&lt;$U$13,"Peso Medio","Peso Alto"))</f>
        <v>Peso Alto</v>
      </c>
      <c r="M1685" s="7">
        <v>18.5</v>
      </c>
      <c r="N1685" s="11">
        <f>IF(Tabla134[[#This Row],[Item Weight (Nulos)]]="",VLOOKUP(Tabla134[[#This Row],[Item Identifier]],'Tabla para Nulos'!$A$3:$B$1563,2,FALSE),Tabla134[[#This Row],[Item Weight (Nulos)]])</f>
        <v>18.5</v>
      </c>
      <c r="O1685" s="11" t="str">
        <f>IF(Tabla134[[#This Row],[Item Visibility]]&lt;$U$15,"Poca visibilidad",IF(Tabla134[[#This Row],[Item Visibility]]&lt;$U$16,"Visibilidad media","Mayor visibilidad"))</f>
        <v>Poca visibilidad</v>
      </c>
      <c r="P1685" s="11" t="str">
        <f>IF(Tabla134[[#This Row],[Rating]]&lt;2,"Muy Malo",IF(Tabla134[[#This Row],[Rating]]&lt;3,"Malo",IF(Tabla134[[#This Row],[Rating]]&lt;4,"Regular",IF(Tabla134[[#This Row],[Rating]]&lt;5,"Bueno","Excelente"))))</f>
        <v>Bueno</v>
      </c>
    </row>
    <row r="1686" spans="1:16" x14ac:dyDescent="0.2">
      <c r="A1686" s="7" t="s">
        <v>124</v>
      </c>
      <c r="B1686" s="7" t="s">
        <v>169</v>
      </c>
      <c r="C1686" s="7" t="s">
        <v>47</v>
      </c>
      <c r="D1686" s="8">
        <v>2017</v>
      </c>
      <c r="E1686" s="7" t="s">
        <v>797</v>
      </c>
      <c r="F1686" s="7" t="s">
        <v>796</v>
      </c>
      <c r="G1686" s="7" t="s">
        <v>702</v>
      </c>
      <c r="H1686" s="7" t="s">
        <v>7</v>
      </c>
      <c r="I1686" s="9">
        <v>3.9555015999999998E-2</v>
      </c>
      <c r="J1686" s="10">
        <v>116.88079999999999</v>
      </c>
      <c r="K1686" s="11">
        <v>4.3</v>
      </c>
      <c r="L1686" s="11" t="str">
        <f>IF(Tabla134[[#This Row],[Item Weight]]&lt;$U$12,"Poco Peso",IF(Tabla134[[#This Row],[Item Weight]]&lt;$U$13,"Peso Medio","Peso Alto"))</f>
        <v>Peso Alto</v>
      </c>
      <c r="M1686" s="7">
        <v>20.85</v>
      </c>
      <c r="N1686" s="11">
        <f>IF(Tabla134[[#This Row],[Item Weight (Nulos)]]="",VLOOKUP(Tabla134[[#This Row],[Item Identifier]],'Tabla para Nulos'!$A$3:$B$1563,2,FALSE),Tabla134[[#This Row],[Item Weight (Nulos)]])</f>
        <v>20.85</v>
      </c>
      <c r="O1686" s="11" t="str">
        <f>IF(Tabla134[[#This Row],[Item Visibility]]&lt;$U$15,"Poca visibilidad",IF(Tabla134[[#This Row],[Item Visibility]]&lt;$U$16,"Visibilidad media","Mayor visibilidad"))</f>
        <v>Visibilidad media</v>
      </c>
      <c r="P1686" s="11" t="str">
        <f>IF(Tabla134[[#This Row],[Rating]]&lt;2,"Muy Malo",IF(Tabla134[[#This Row],[Rating]]&lt;3,"Malo",IF(Tabla134[[#This Row],[Rating]]&lt;4,"Regular",IF(Tabla134[[#This Row],[Rating]]&lt;5,"Bueno","Excelente"))))</f>
        <v>Bueno</v>
      </c>
    </row>
    <row r="1687" spans="1:16" x14ac:dyDescent="0.2">
      <c r="A1687" s="7" t="s">
        <v>124</v>
      </c>
      <c r="B1687" s="7" t="s">
        <v>520</v>
      </c>
      <c r="C1687" s="7" t="s">
        <v>163</v>
      </c>
      <c r="D1687" s="8">
        <v>2017</v>
      </c>
      <c r="E1687" s="7" t="s">
        <v>797</v>
      </c>
      <c r="F1687" s="7" t="s">
        <v>796</v>
      </c>
      <c r="G1687" s="7" t="s">
        <v>702</v>
      </c>
      <c r="H1687" s="7" t="s">
        <v>7</v>
      </c>
      <c r="I1687" s="9">
        <v>7.3396761000000005E-2</v>
      </c>
      <c r="J1687" s="10">
        <v>35.121600000000001</v>
      </c>
      <c r="K1687" s="11">
        <v>4.3</v>
      </c>
      <c r="L1687" s="11" t="str">
        <f>IF(Tabla134[[#This Row],[Item Weight]]&lt;$U$12,"Poco Peso",IF(Tabla134[[#This Row],[Item Weight]]&lt;$U$13,"Peso Medio","Peso Alto"))</f>
        <v>Peso Alto</v>
      </c>
      <c r="M1687" s="7">
        <v>17.75</v>
      </c>
      <c r="N1687" s="11">
        <f>IF(Tabla134[[#This Row],[Item Weight (Nulos)]]="",VLOOKUP(Tabla134[[#This Row],[Item Identifier]],'Tabla para Nulos'!$A$3:$B$1563,2,FALSE),Tabla134[[#This Row],[Item Weight (Nulos)]])</f>
        <v>17.75</v>
      </c>
      <c r="O1687" s="11" t="str">
        <f>IF(Tabla134[[#This Row],[Item Visibility]]&lt;$U$15,"Poca visibilidad",IF(Tabla134[[#This Row],[Item Visibility]]&lt;$U$16,"Visibilidad media","Mayor visibilidad"))</f>
        <v>Visibilidad media</v>
      </c>
      <c r="P1687" s="11" t="str">
        <f>IF(Tabla134[[#This Row],[Rating]]&lt;2,"Muy Malo",IF(Tabla134[[#This Row],[Rating]]&lt;3,"Malo",IF(Tabla134[[#This Row],[Rating]]&lt;4,"Regular",IF(Tabla134[[#This Row],[Rating]]&lt;5,"Bueno","Excelente"))))</f>
        <v>Bueno</v>
      </c>
    </row>
    <row r="1688" spans="1:16" x14ac:dyDescent="0.2">
      <c r="A1688" s="7" t="s">
        <v>124</v>
      </c>
      <c r="B1688" s="7" t="s">
        <v>1062</v>
      </c>
      <c r="C1688" s="7" t="s">
        <v>14</v>
      </c>
      <c r="D1688" s="8">
        <v>2017</v>
      </c>
      <c r="E1688" s="7" t="s">
        <v>797</v>
      </c>
      <c r="F1688" s="7" t="s">
        <v>796</v>
      </c>
      <c r="G1688" s="7" t="s">
        <v>702</v>
      </c>
      <c r="H1688" s="7" t="s">
        <v>7</v>
      </c>
      <c r="I1688" s="9">
        <v>2.0387988999999999E-2</v>
      </c>
      <c r="J1688" s="10">
        <v>247.10919999999999</v>
      </c>
      <c r="K1688" s="11">
        <v>4.3</v>
      </c>
      <c r="L1688" s="11" t="str">
        <f>IF(Tabla134[[#This Row],[Item Weight]]&lt;$U$12,"Poco Peso",IF(Tabla134[[#This Row],[Item Weight]]&lt;$U$13,"Peso Medio","Peso Alto"))</f>
        <v>Poco Peso</v>
      </c>
      <c r="M1688" s="7">
        <v>7.42</v>
      </c>
      <c r="N1688" s="11">
        <f>IF(Tabla134[[#This Row],[Item Weight (Nulos)]]="",VLOOKUP(Tabla134[[#This Row],[Item Identifier]],'Tabla para Nulos'!$A$3:$B$1563,2,FALSE),Tabla134[[#This Row],[Item Weight (Nulos)]])</f>
        <v>7.42</v>
      </c>
      <c r="O1688" s="11" t="str">
        <f>IF(Tabla134[[#This Row],[Item Visibility]]&lt;$U$15,"Poca visibilidad",IF(Tabla134[[#This Row],[Item Visibility]]&lt;$U$16,"Visibilidad media","Mayor visibilidad"))</f>
        <v>Poca visibilidad</v>
      </c>
      <c r="P1688" s="11" t="str">
        <f>IF(Tabla134[[#This Row],[Rating]]&lt;2,"Muy Malo",IF(Tabla134[[#This Row],[Rating]]&lt;3,"Malo",IF(Tabla134[[#This Row],[Rating]]&lt;4,"Regular",IF(Tabla134[[#This Row],[Rating]]&lt;5,"Bueno","Excelente"))))</f>
        <v>Bueno</v>
      </c>
    </row>
    <row r="1689" spans="1:16" x14ac:dyDescent="0.2">
      <c r="A1689" s="7" t="s">
        <v>124</v>
      </c>
      <c r="B1689" s="7" t="s">
        <v>995</v>
      </c>
      <c r="C1689" s="7" t="s">
        <v>14</v>
      </c>
      <c r="D1689" s="8">
        <v>2017</v>
      </c>
      <c r="E1689" s="7" t="s">
        <v>797</v>
      </c>
      <c r="F1689" s="7" t="s">
        <v>796</v>
      </c>
      <c r="G1689" s="7" t="s">
        <v>702</v>
      </c>
      <c r="H1689" s="7" t="s">
        <v>7</v>
      </c>
      <c r="I1689" s="9">
        <v>4.1934386999999997E-2</v>
      </c>
      <c r="J1689" s="10">
        <v>44.642800000000001</v>
      </c>
      <c r="K1689" s="11">
        <v>4.3</v>
      </c>
      <c r="L1689" s="11" t="str">
        <f>IF(Tabla134[[#This Row],[Item Weight]]&lt;$U$12,"Poco Peso",IF(Tabla134[[#This Row],[Item Weight]]&lt;$U$13,"Peso Medio","Peso Alto"))</f>
        <v>Peso Medio</v>
      </c>
      <c r="M1689" s="7">
        <v>10.195</v>
      </c>
      <c r="N1689" s="11">
        <f>IF(Tabla134[[#This Row],[Item Weight (Nulos)]]="",VLOOKUP(Tabla134[[#This Row],[Item Identifier]],'Tabla para Nulos'!$A$3:$B$1563,2,FALSE),Tabla134[[#This Row],[Item Weight (Nulos)]])</f>
        <v>10.195</v>
      </c>
      <c r="O1689" s="11" t="str">
        <f>IF(Tabla134[[#This Row],[Item Visibility]]&lt;$U$15,"Poca visibilidad",IF(Tabla134[[#This Row],[Item Visibility]]&lt;$U$16,"Visibilidad media","Mayor visibilidad"))</f>
        <v>Visibilidad media</v>
      </c>
      <c r="P1689" s="11" t="str">
        <f>IF(Tabla134[[#This Row],[Rating]]&lt;2,"Muy Malo",IF(Tabla134[[#This Row],[Rating]]&lt;3,"Malo",IF(Tabla134[[#This Row],[Rating]]&lt;4,"Regular",IF(Tabla134[[#This Row],[Rating]]&lt;5,"Bueno","Excelente"))))</f>
        <v>Bueno</v>
      </c>
    </row>
    <row r="1690" spans="1:16" x14ac:dyDescent="0.2">
      <c r="A1690" s="7" t="s">
        <v>124</v>
      </c>
      <c r="B1690" s="7" t="s">
        <v>159</v>
      </c>
      <c r="C1690" s="7" t="s">
        <v>14</v>
      </c>
      <c r="D1690" s="8">
        <v>2017</v>
      </c>
      <c r="E1690" s="7" t="s">
        <v>797</v>
      </c>
      <c r="F1690" s="7" t="s">
        <v>796</v>
      </c>
      <c r="G1690" s="7" t="s">
        <v>702</v>
      </c>
      <c r="H1690" s="7" t="s">
        <v>7</v>
      </c>
      <c r="I1690" s="9">
        <v>0.12170239400000001</v>
      </c>
      <c r="J1690" s="10">
        <v>42.742800000000003</v>
      </c>
      <c r="K1690" s="11">
        <v>4.3</v>
      </c>
      <c r="L1690" s="11" t="str">
        <f>IF(Tabla134[[#This Row],[Item Weight]]&lt;$U$12,"Poco Peso",IF(Tabla134[[#This Row],[Item Weight]]&lt;$U$13,"Peso Medio","Peso Alto"))</f>
        <v>Peso Medio</v>
      </c>
      <c r="M1690" s="7">
        <v>12.85</v>
      </c>
      <c r="N1690" s="11">
        <f>IF(Tabla134[[#This Row],[Item Weight (Nulos)]]="",VLOOKUP(Tabla134[[#This Row],[Item Identifier]],'Tabla para Nulos'!$A$3:$B$1563,2,FALSE),Tabla134[[#This Row],[Item Weight (Nulos)]])</f>
        <v>12.85</v>
      </c>
      <c r="O1690" s="11" t="str">
        <f>IF(Tabla134[[#This Row],[Item Visibility]]&lt;$U$15,"Poca visibilidad",IF(Tabla134[[#This Row],[Item Visibility]]&lt;$U$16,"Visibilidad media","Mayor visibilidad"))</f>
        <v>Mayor visibilidad</v>
      </c>
      <c r="P1690" s="11" t="str">
        <f>IF(Tabla134[[#This Row],[Rating]]&lt;2,"Muy Malo",IF(Tabla134[[#This Row],[Rating]]&lt;3,"Malo",IF(Tabla134[[#This Row],[Rating]]&lt;4,"Regular",IF(Tabla134[[#This Row],[Rating]]&lt;5,"Bueno","Excelente"))))</f>
        <v>Bueno</v>
      </c>
    </row>
    <row r="1691" spans="1:16" x14ac:dyDescent="0.2">
      <c r="A1691" s="7" t="s">
        <v>124</v>
      </c>
      <c r="B1691" s="7" t="s">
        <v>1541</v>
      </c>
      <c r="C1691" s="7" t="s">
        <v>14</v>
      </c>
      <c r="D1691" s="8">
        <v>2017</v>
      </c>
      <c r="E1691" s="7" t="s">
        <v>797</v>
      </c>
      <c r="F1691" s="7" t="s">
        <v>796</v>
      </c>
      <c r="G1691" s="7" t="s">
        <v>702</v>
      </c>
      <c r="H1691" s="7" t="s">
        <v>7</v>
      </c>
      <c r="I1691" s="9">
        <v>1.5766711999999999E-2</v>
      </c>
      <c r="J1691" s="10">
        <v>152.9366</v>
      </c>
      <c r="K1691" s="11">
        <v>4.3</v>
      </c>
      <c r="L1691" s="11" t="str">
        <f>IF(Tabla134[[#This Row],[Item Weight]]&lt;$U$12,"Poco Peso",IF(Tabla134[[#This Row],[Item Weight]]&lt;$U$13,"Peso Medio","Peso Alto"))</f>
        <v>Peso Alto</v>
      </c>
      <c r="M1691" s="7">
        <v>18.600000000000001</v>
      </c>
      <c r="N1691" s="11">
        <f>IF(Tabla134[[#This Row],[Item Weight (Nulos)]]="",VLOOKUP(Tabla134[[#This Row],[Item Identifier]],'Tabla para Nulos'!$A$3:$B$1563,2,FALSE),Tabla134[[#This Row],[Item Weight (Nulos)]])</f>
        <v>18.600000000000001</v>
      </c>
      <c r="O1691" s="11" t="str">
        <f>IF(Tabla134[[#This Row],[Item Visibility]]&lt;$U$15,"Poca visibilidad",IF(Tabla134[[#This Row],[Item Visibility]]&lt;$U$16,"Visibilidad media","Mayor visibilidad"))</f>
        <v>Poca visibilidad</v>
      </c>
      <c r="P1691" s="11" t="str">
        <f>IF(Tabla134[[#This Row],[Rating]]&lt;2,"Muy Malo",IF(Tabla134[[#This Row],[Rating]]&lt;3,"Malo",IF(Tabla134[[#This Row],[Rating]]&lt;4,"Regular",IF(Tabla134[[#This Row],[Rating]]&lt;5,"Bueno","Excelente"))))</f>
        <v>Bueno</v>
      </c>
    </row>
    <row r="1692" spans="1:16" x14ac:dyDescent="0.2">
      <c r="A1692" s="7" t="s">
        <v>124</v>
      </c>
      <c r="B1692" s="7" t="s">
        <v>1419</v>
      </c>
      <c r="C1692" s="7" t="s">
        <v>14</v>
      </c>
      <c r="D1692" s="8">
        <v>2017</v>
      </c>
      <c r="E1692" s="7" t="s">
        <v>797</v>
      </c>
      <c r="F1692" s="7" t="s">
        <v>796</v>
      </c>
      <c r="G1692" s="7" t="s">
        <v>702</v>
      </c>
      <c r="H1692" s="7" t="s">
        <v>7</v>
      </c>
      <c r="I1692" s="9">
        <v>3.9569688999999998E-2</v>
      </c>
      <c r="J1692" s="10">
        <v>165.95259999999999</v>
      </c>
      <c r="K1692" s="11">
        <v>4.3</v>
      </c>
      <c r="L1692" s="11" t="str">
        <f>IF(Tabla134[[#This Row],[Item Weight]]&lt;$U$12,"Poco Peso",IF(Tabla134[[#This Row],[Item Weight]]&lt;$U$13,"Peso Medio","Peso Alto"))</f>
        <v>Peso Alto</v>
      </c>
      <c r="M1692" s="7">
        <v>19.600000000000001</v>
      </c>
      <c r="N1692" s="11">
        <f>IF(Tabla134[[#This Row],[Item Weight (Nulos)]]="",VLOOKUP(Tabla134[[#This Row],[Item Identifier]],'Tabla para Nulos'!$A$3:$B$1563,2,FALSE),Tabla134[[#This Row],[Item Weight (Nulos)]])</f>
        <v>19.600000000000001</v>
      </c>
      <c r="O1692" s="11" t="str">
        <f>IF(Tabla134[[#This Row],[Item Visibility]]&lt;$U$15,"Poca visibilidad",IF(Tabla134[[#This Row],[Item Visibility]]&lt;$U$16,"Visibilidad media","Mayor visibilidad"))</f>
        <v>Visibilidad media</v>
      </c>
      <c r="P1692" s="11" t="str">
        <f>IF(Tabla134[[#This Row],[Rating]]&lt;2,"Muy Malo",IF(Tabla134[[#This Row],[Rating]]&lt;3,"Malo",IF(Tabla134[[#This Row],[Rating]]&lt;4,"Regular",IF(Tabla134[[#This Row],[Rating]]&lt;5,"Bueno","Excelente"))))</f>
        <v>Bueno</v>
      </c>
    </row>
    <row r="1693" spans="1:16" x14ac:dyDescent="0.2">
      <c r="A1693" s="7" t="s">
        <v>124</v>
      </c>
      <c r="B1693" s="7" t="s">
        <v>1594</v>
      </c>
      <c r="C1693" s="7" t="s">
        <v>19</v>
      </c>
      <c r="D1693" s="8">
        <v>2017</v>
      </c>
      <c r="E1693" s="7" t="s">
        <v>797</v>
      </c>
      <c r="F1693" s="7" t="s">
        <v>796</v>
      </c>
      <c r="G1693" s="7" t="s">
        <v>702</v>
      </c>
      <c r="H1693" s="7" t="s">
        <v>7</v>
      </c>
      <c r="I1693" s="9">
        <v>6.2878411999999995E-2</v>
      </c>
      <c r="J1693" s="10">
        <v>160.95779999999999</v>
      </c>
      <c r="K1693" s="11">
        <v>4.3</v>
      </c>
      <c r="L1693" s="11" t="str">
        <f>IF(Tabla134[[#This Row],[Item Weight]]&lt;$U$12,"Poco Peso",IF(Tabla134[[#This Row],[Item Weight]]&lt;$U$13,"Peso Medio","Peso Alto"))</f>
        <v>Peso Medio</v>
      </c>
      <c r="M1693" s="7">
        <v>12.65</v>
      </c>
      <c r="N1693" s="11">
        <f>IF(Tabla134[[#This Row],[Item Weight (Nulos)]]="",VLOOKUP(Tabla134[[#This Row],[Item Identifier]],'Tabla para Nulos'!$A$3:$B$1563,2,FALSE),Tabla134[[#This Row],[Item Weight (Nulos)]])</f>
        <v>12.65</v>
      </c>
      <c r="O1693" s="11" t="str">
        <f>IF(Tabla134[[#This Row],[Item Visibility]]&lt;$U$15,"Poca visibilidad",IF(Tabla134[[#This Row],[Item Visibility]]&lt;$U$16,"Visibilidad media","Mayor visibilidad"))</f>
        <v>Visibilidad media</v>
      </c>
      <c r="P1693" s="11" t="str">
        <f>IF(Tabla134[[#This Row],[Rating]]&lt;2,"Muy Malo",IF(Tabla134[[#This Row],[Rating]]&lt;3,"Malo",IF(Tabla134[[#This Row],[Rating]]&lt;4,"Regular",IF(Tabla134[[#This Row],[Rating]]&lt;5,"Bueno","Excelente"))))</f>
        <v>Bueno</v>
      </c>
    </row>
    <row r="1694" spans="1:16" x14ac:dyDescent="0.2">
      <c r="A1694" s="7" t="s">
        <v>124</v>
      </c>
      <c r="B1694" s="7" t="s">
        <v>1476</v>
      </c>
      <c r="C1694" s="7" t="s">
        <v>19</v>
      </c>
      <c r="D1694" s="8">
        <v>2017</v>
      </c>
      <c r="E1694" s="7" t="s">
        <v>797</v>
      </c>
      <c r="F1694" s="7" t="s">
        <v>796</v>
      </c>
      <c r="G1694" s="7" t="s">
        <v>702</v>
      </c>
      <c r="H1694" s="7" t="s">
        <v>7</v>
      </c>
      <c r="I1694" s="9">
        <v>0.18347259499999999</v>
      </c>
      <c r="J1694" s="10">
        <v>82.027600000000007</v>
      </c>
      <c r="K1694" s="11">
        <v>4.3</v>
      </c>
      <c r="L1694" s="11" t="str">
        <f>IF(Tabla134[[#This Row],[Item Weight]]&lt;$U$12,"Poco Peso",IF(Tabla134[[#This Row],[Item Weight]]&lt;$U$13,"Peso Medio","Peso Alto"))</f>
        <v>Peso Medio</v>
      </c>
      <c r="M1694" s="7">
        <v>14.15</v>
      </c>
      <c r="N1694" s="11">
        <f>IF(Tabla134[[#This Row],[Item Weight (Nulos)]]="",VLOOKUP(Tabla134[[#This Row],[Item Identifier]],'Tabla para Nulos'!$A$3:$B$1563,2,FALSE),Tabla134[[#This Row],[Item Weight (Nulos)]])</f>
        <v>14.15</v>
      </c>
      <c r="O1694" s="11" t="str">
        <f>IF(Tabla134[[#This Row],[Item Visibility]]&lt;$U$15,"Poca visibilidad",IF(Tabla134[[#This Row],[Item Visibility]]&lt;$U$16,"Visibilidad media","Mayor visibilidad"))</f>
        <v>Mayor visibilidad</v>
      </c>
      <c r="P1694" s="11" t="str">
        <f>IF(Tabla134[[#This Row],[Rating]]&lt;2,"Muy Malo",IF(Tabla134[[#This Row],[Rating]]&lt;3,"Malo",IF(Tabla134[[#This Row],[Rating]]&lt;4,"Regular",IF(Tabla134[[#This Row],[Rating]]&lt;5,"Bueno","Excelente"))))</f>
        <v>Bueno</v>
      </c>
    </row>
    <row r="1695" spans="1:16" x14ac:dyDescent="0.2">
      <c r="A1695" s="7" t="s">
        <v>124</v>
      </c>
      <c r="B1695" s="7" t="s">
        <v>986</v>
      </c>
      <c r="C1695" s="7" t="s">
        <v>19</v>
      </c>
      <c r="D1695" s="8">
        <v>2017</v>
      </c>
      <c r="E1695" s="7" t="s">
        <v>797</v>
      </c>
      <c r="F1695" s="7" t="s">
        <v>796</v>
      </c>
      <c r="G1695" s="7" t="s">
        <v>702</v>
      </c>
      <c r="H1695" s="7" t="s">
        <v>7</v>
      </c>
      <c r="I1695" s="9">
        <v>0</v>
      </c>
      <c r="J1695" s="10">
        <v>52.232399999999998</v>
      </c>
      <c r="K1695" s="11">
        <v>4.3</v>
      </c>
      <c r="L1695" s="11" t="str">
        <f>IF(Tabla134[[#This Row],[Item Weight]]&lt;$U$12,"Poco Peso",IF(Tabla134[[#This Row],[Item Weight]]&lt;$U$13,"Peso Medio","Peso Alto"))</f>
        <v>Peso Alto</v>
      </c>
      <c r="M1695" s="7">
        <v>18.7</v>
      </c>
      <c r="N1695" s="11">
        <f>IF(Tabla134[[#This Row],[Item Weight (Nulos)]]="",VLOOKUP(Tabla134[[#This Row],[Item Identifier]],'Tabla para Nulos'!$A$3:$B$1563,2,FALSE),Tabla134[[#This Row],[Item Weight (Nulos)]])</f>
        <v>18.7</v>
      </c>
      <c r="O1695" s="11" t="str">
        <f>IF(Tabla134[[#This Row],[Item Visibility]]&lt;$U$15,"Poca visibilidad",IF(Tabla134[[#This Row],[Item Visibility]]&lt;$U$16,"Visibilidad media","Mayor visibilidad"))</f>
        <v>Poca visibilidad</v>
      </c>
      <c r="P1695" s="11" t="str">
        <f>IF(Tabla134[[#This Row],[Rating]]&lt;2,"Muy Malo",IF(Tabla134[[#This Row],[Rating]]&lt;3,"Malo",IF(Tabla134[[#This Row],[Rating]]&lt;4,"Regular",IF(Tabla134[[#This Row],[Rating]]&lt;5,"Bueno","Excelente"))))</f>
        <v>Bueno</v>
      </c>
    </row>
    <row r="1696" spans="1:16" x14ac:dyDescent="0.2">
      <c r="A1696" s="7" t="s">
        <v>6</v>
      </c>
      <c r="B1696" s="7" t="s">
        <v>746</v>
      </c>
      <c r="C1696" s="7" t="s">
        <v>28</v>
      </c>
      <c r="D1696" s="8">
        <v>2017</v>
      </c>
      <c r="E1696" s="7" t="s">
        <v>797</v>
      </c>
      <c r="F1696" s="7" t="s">
        <v>796</v>
      </c>
      <c r="G1696" s="7" t="s">
        <v>702</v>
      </c>
      <c r="H1696" s="7" t="s">
        <v>7</v>
      </c>
      <c r="I1696" s="9">
        <v>0</v>
      </c>
      <c r="J1696" s="10">
        <v>53.129800000000003</v>
      </c>
      <c r="K1696" s="11">
        <v>4.3</v>
      </c>
      <c r="L1696" s="11" t="str">
        <f>IF(Tabla134[[#This Row],[Item Weight]]&lt;$U$12,"Poco Peso",IF(Tabla134[[#This Row],[Item Weight]]&lt;$U$13,"Peso Medio","Peso Alto"))</f>
        <v>Poco Peso</v>
      </c>
      <c r="M1696" s="7">
        <v>4.88</v>
      </c>
      <c r="N1696" s="11">
        <f>IF(Tabla134[[#This Row],[Item Weight (Nulos)]]="",VLOOKUP(Tabla134[[#This Row],[Item Identifier]],'Tabla para Nulos'!$A$3:$B$1563,2,FALSE),Tabla134[[#This Row],[Item Weight (Nulos)]])</f>
        <v>4.88</v>
      </c>
      <c r="O1696" s="11" t="str">
        <f>IF(Tabla134[[#This Row],[Item Visibility]]&lt;$U$15,"Poca visibilidad",IF(Tabla134[[#This Row],[Item Visibility]]&lt;$U$16,"Visibilidad media","Mayor visibilidad"))</f>
        <v>Poca visibilidad</v>
      </c>
      <c r="P1696" s="11" t="str">
        <f>IF(Tabla134[[#This Row],[Rating]]&lt;2,"Muy Malo",IF(Tabla134[[#This Row],[Rating]]&lt;3,"Malo",IF(Tabla134[[#This Row],[Rating]]&lt;4,"Regular",IF(Tabla134[[#This Row],[Rating]]&lt;5,"Bueno","Excelente"))))</f>
        <v>Bueno</v>
      </c>
    </row>
    <row r="1697" spans="1:16" x14ac:dyDescent="0.2">
      <c r="A1697" s="7" t="s">
        <v>6</v>
      </c>
      <c r="B1697" s="7" t="s">
        <v>1501</v>
      </c>
      <c r="C1697" s="7" t="s">
        <v>108</v>
      </c>
      <c r="D1697" s="8">
        <v>2017</v>
      </c>
      <c r="E1697" s="7" t="s">
        <v>797</v>
      </c>
      <c r="F1697" s="7" t="s">
        <v>796</v>
      </c>
      <c r="G1697" s="7" t="s">
        <v>702</v>
      </c>
      <c r="H1697" s="7" t="s">
        <v>7</v>
      </c>
      <c r="I1697" s="9">
        <v>6.3313973999999995E-2</v>
      </c>
      <c r="J1697" s="10">
        <v>153.76820000000001</v>
      </c>
      <c r="K1697" s="11">
        <v>4.3</v>
      </c>
      <c r="L1697" s="11" t="str">
        <f>IF(Tabla134[[#This Row],[Item Weight]]&lt;$U$12,"Poco Peso",IF(Tabla134[[#This Row],[Item Weight]]&lt;$U$13,"Peso Medio","Peso Alto"))</f>
        <v>Peso Alto</v>
      </c>
      <c r="M1697" s="7">
        <v>20.75</v>
      </c>
      <c r="N1697" s="11">
        <f>IF(Tabla134[[#This Row],[Item Weight (Nulos)]]="",VLOOKUP(Tabla134[[#This Row],[Item Identifier]],'Tabla para Nulos'!$A$3:$B$1563,2,FALSE),Tabla134[[#This Row],[Item Weight (Nulos)]])</f>
        <v>20.75</v>
      </c>
      <c r="O1697" s="11" t="str">
        <f>IF(Tabla134[[#This Row],[Item Visibility]]&lt;$U$15,"Poca visibilidad",IF(Tabla134[[#This Row],[Item Visibility]]&lt;$U$16,"Visibilidad media","Mayor visibilidad"))</f>
        <v>Visibilidad media</v>
      </c>
      <c r="P1697" s="11" t="str">
        <f>IF(Tabla134[[#This Row],[Rating]]&lt;2,"Muy Malo",IF(Tabla134[[#This Row],[Rating]]&lt;3,"Malo",IF(Tabla134[[#This Row],[Rating]]&lt;4,"Regular",IF(Tabla134[[#This Row],[Rating]]&lt;5,"Bueno","Excelente"))))</f>
        <v>Bueno</v>
      </c>
    </row>
    <row r="1698" spans="1:16" x14ac:dyDescent="0.2">
      <c r="A1698" s="7" t="s">
        <v>6</v>
      </c>
      <c r="B1698" s="7" t="s">
        <v>378</v>
      </c>
      <c r="C1698" s="7" t="s">
        <v>25</v>
      </c>
      <c r="D1698" s="8">
        <v>2017</v>
      </c>
      <c r="E1698" s="7" t="s">
        <v>797</v>
      </c>
      <c r="F1698" s="7" t="s">
        <v>796</v>
      </c>
      <c r="G1698" s="7" t="s">
        <v>702</v>
      </c>
      <c r="H1698" s="7" t="s">
        <v>7</v>
      </c>
      <c r="I1698" s="9">
        <v>0</v>
      </c>
      <c r="J1698" s="10">
        <v>229.0352</v>
      </c>
      <c r="K1698" s="11">
        <v>4.3</v>
      </c>
      <c r="L1698" s="11" t="str">
        <f>IF(Tabla134[[#This Row],[Item Weight]]&lt;$U$12,"Poco Peso",IF(Tabla134[[#This Row],[Item Weight]]&lt;$U$13,"Peso Medio","Peso Alto"))</f>
        <v>Poco Peso</v>
      </c>
      <c r="M1698" s="7">
        <v>8.42</v>
      </c>
      <c r="N1698" s="11">
        <f>IF(Tabla134[[#This Row],[Item Weight (Nulos)]]="",VLOOKUP(Tabla134[[#This Row],[Item Identifier]],'Tabla para Nulos'!$A$3:$B$1563,2,FALSE),Tabla134[[#This Row],[Item Weight (Nulos)]])</f>
        <v>8.42</v>
      </c>
      <c r="O1698" s="11" t="str">
        <f>IF(Tabla134[[#This Row],[Item Visibility]]&lt;$U$15,"Poca visibilidad",IF(Tabla134[[#This Row],[Item Visibility]]&lt;$U$16,"Visibilidad media","Mayor visibilidad"))</f>
        <v>Poca visibilidad</v>
      </c>
      <c r="P1698" s="11" t="str">
        <f>IF(Tabla134[[#This Row],[Rating]]&lt;2,"Muy Malo",IF(Tabla134[[#This Row],[Rating]]&lt;3,"Malo",IF(Tabla134[[#This Row],[Rating]]&lt;4,"Regular",IF(Tabla134[[#This Row],[Rating]]&lt;5,"Bueno","Excelente"))))</f>
        <v>Bueno</v>
      </c>
    </row>
    <row r="1699" spans="1:16" x14ac:dyDescent="0.2">
      <c r="A1699" s="7" t="s">
        <v>6</v>
      </c>
      <c r="B1699" s="7" t="s">
        <v>575</v>
      </c>
      <c r="C1699" s="7" t="s">
        <v>25</v>
      </c>
      <c r="D1699" s="8">
        <v>2017</v>
      </c>
      <c r="E1699" s="7" t="s">
        <v>797</v>
      </c>
      <c r="F1699" s="7" t="s">
        <v>796</v>
      </c>
      <c r="G1699" s="7" t="s">
        <v>702</v>
      </c>
      <c r="H1699" s="7" t="s">
        <v>7</v>
      </c>
      <c r="I1699" s="9">
        <v>2.9158763000000001E-2</v>
      </c>
      <c r="J1699" s="10">
        <v>174.53700000000001</v>
      </c>
      <c r="K1699" s="11">
        <v>4.3</v>
      </c>
      <c r="L1699" s="11" t="str">
        <f>IF(Tabla134[[#This Row],[Item Weight]]&lt;$U$12,"Poco Peso",IF(Tabla134[[#This Row],[Item Weight]]&lt;$U$13,"Peso Medio","Peso Alto"))</f>
        <v>Peso Medio</v>
      </c>
      <c r="M1699" s="7">
        <v>9.6950000000000003</v>
      </c>
      <c r="N1699" s="11">
        <f>IF(Tabla134[[#This Row],[Item Weight (Nulos)]]="",VLOOKUP(Tabla134[[#This Row],[Item Identifier]],'Tabla para Nulos'!$A$3:$B$1563,2,FALSE),Tabla134[[#This Row],[Item Weight (Nulos)]])</f>
        <v>9.6950000000000003</v>
      </c>
      <c r="O1699" s="11" t="str">
        <f>IF(Tabla134[[#This Row],[Item Visibility]]&lt;$U$15,"Poca visibilidad",IF(Tabla134[[#This Row],[Item Visibility]]&lt;$U$16,"Visibilidad media","Mayor visibilidad"))</f>
        <v>Visibilidad media</v>
      </c>
      <c r="P1699" s="11" t="str">
        <f>IF(Tabla134[[#This Row],[Rating]]&lt;2,"Muy Malo",IF(Tabla134[[#This Row],[Rating]]&lt;3,"Malo",IF(Tabla134[[#This Row],[Rating]]&lt;4,"Regular",IF(Tabla134[[#This Row],[Rating]]&lt;5,"Bueno","Excelente"))))</f>
        <v>Bueno</v>
      </c>
    </row>
    <row r="1700" spans="1:16" x14ac:dyDescent="0.2">
      <c r="A1700" s="7" t="s">
        <v>6</v>
      </c>
      <c r="B1700" s="7" t="s">
        <v>1140</v>
      </c>
      <c r="C1700" s="7" t="s">
        <v>25</v>
      </c>
      <c r="D1700" s="8">
        <v>2017</v>
      </c>
      <c r="E1700" s="7" t="s">
        <v>797</v>
      </c>
      <c r="F1700" s="7" t="s">
        <v>796</v>
      </c>
      <c r="G1700" s="7" t="s">
        <v>702</v>
      </c>
      <c r="H1700" s="7" t="s">
        <v>7</v>
      </c>
      <c r="I1700" s="9">
        <v>0.16140491400000001</v>
      </c>
      <c r="J1700" s="10">
        <v>185.82660000000001</v>
      </c>
      <c r="K1700" s="11">
        <v>4.3</v>
      </c>
      <c r="L1700" s="11" t="str">
        <f>IF(Tabla134[[#This Row],[Item Weight]]&lt;$U$12,"Poco Peso",IF(Tabla134[[#This Row],[Item Weight]]&lt;$U$13,"Peso Medio","Peso Alto"))</f>
        <v>Peso Medio</v>
      </c>
      <c r="M1700" s="7">
        <v>15</v>
      </c>
      <c r="N1700" s="11">
        <f>IF(Tabla134[[#This Row],[Item Weight (Nulos)]]="",VLOOKUP(Tabla134[[#This Row],[Item Identifier]],'Tabla para Nulos'!$A$3:$B$1563,2,FALSE),Tabla134[[#This Row],[Item Weight (Nulos)]])</f>
        <v>15</v>
      </c>
      <c r="O1700" s="11" t="str">
        <f>IF(Tabla134[[#This Row],[Item Visibility]]&lt;$U$15,"Poca visibilidad",IF(Tabla134[[#This Row],[Item Visibility]]&lt;$U$16,"Visibilidad media","Mayor visibilidad"))</f>
        <v>Mayor visibilidad</v>
      </c>
      <c r="P1700" s="11" t="str">
        <f>IF(Tabla134[[#This Row],[Rating]]&lt;2,"Muy Malo",IF(Tabla134[[#This Row],[Rating]]&lt;3,"Malo",IF(Tabla134[[#This Row],[Rating]]&lt;4,"Regular",IF(Tabla134[[#This Row],[Rating]]&lt;5,"Bueno","Excelente"))))</f>
        <v>Bueno</v>
      </c>
    </row>
    <row r="1701" spans="1:16" x14ac:dyDescent="0.2">
      <c r="A1701" s="7" t="s">
        <v>6</v>
      </c>
      <c r="B1701" s="7" t="s">
        <v>1139</v>
      </c>
      <c r="C1701" s="7" t="s">
        <v>17</v>
      </c>
      <c r="D1701" s="8">
        <v>2017</v>
      </c>
      <c r="E1701" s="7" t="s">
        <v>797</v>
      </c>
      <c r="F1701" s="7" t="s">
        <v>796</v>
      </c>
      <c r="G1701" s="7" t="s">
        <v>702</v>
      </c>
      <c r="H1701" s="7" t="s">
        <v>7</v>
      </c>
      <c r="I1701" s="9">
        <v>0</v>
      </c>
      <c r="J1701" s="10">
        <v>55.829799999999999</v>
      </c>
      <c r="K1701" s="11">
        <v>4.3</v>
      </c>
      <c r="L1701" s="11" t="str">
        <f>IF(Tabla134[[#This Row],[Item Weight]]&lt;$U$12,"Poco Peso",IF(Tabla134[[#This Row],[Item Weight]]&lt;$U$13,"Peso Medio","Peso Alto"))</f>
        <v>Poco Peso</v>
      </c>
      <c r="M1701" s="7">
        <v>5.3250000000000002</v>
      </c>
      <c r="N1701" s="11">
        <f>IF(Tabla134[[#This Row],[Item Weight (Nulos)]]="",VLOOKUP(Tabla134[[#This Row],[Item Identifier]],'Tabla para Nulos'!$A$3:$B$1563,2,FALSE),Tabla134[[#This Row],[Item Weight (Nulos)]])</f>
        <v>5.3250000000000002</v>
      </c>
      <c r="O1701" s="11" t="str">
        <f>IF(Tabla134[[#This Row],[Item Visibility]]&lt;$U$15,"Poca visibilidad",IF(Tabla134[[#This Row],[Item Visibility]]&lt;$U$16,"Visibilidad media","Mayor visibilidad"))</f>
        <v>Poca visibilidad</v>
      </c>
      <c r="P1701" s="11" t="str">
        <f>IF(Tabla134[[#This Row],[Rating]]&lt;2,"Muy Malo",IF(Tabla134[[#This Row],[Rating]]&lt;3,"Malo",IF(Tabla134[[#This Row],[Rating]]&lt;4,"Regular",IF(Tabla134[[#This Row],[Rating]]&lt;5,"Bueno","Excelente"))))</f>
        <v>Bueno</v>
      </c>
    </row>
    <row r="1702" spans="1:16" x14ac:dyDescent="0.2">
      <c r="A1702" s="7" t="s">
        <v>6</v>
      </c>
      <c r="B1702" s="7" t="s">
        <v>975</v>
      </c>
      <c r="C1702" s="7" t="s">
        <v>17</v>
      </c>
      <c r="D1702" s="8">
        <v>2017</v>
      </c>
      <c r="E1702" s="7" t="s">
        <v>797</v>
      </c>
      <c r="F1702" s="7" t="s">
        <v>796</v>
      </c>
      <c r="G1702" s="7" t="s">
        <v>702</v>
      </c>
      <c r="H1702" s="7" t="s">
        <v>7</v>
      </c>
      <c r="I1702" s="9">
        <v>6.7859567999999995E-2</v>
      </c>
      <c r="J1702" s="10">
        <v>60.156199999999998</v>
      </c>
      <c r="K1702" s="11">
        <v>4.3</v>
      </c>
      <c r="L1702" s="11" t="str">
        <f>IF(Tabla134[[#This Row],[Item Weight]]&lt;$U$12,"Poco Peso",IF(Tabla134[[#This Row],[Item Weight]]&lt;$U$13,"Peso Medio","Peso Alto"))</f>
        <v>Peso Medio</v>
      </c>
      <c r="M1702" s="7">
        <v>13.5</v>
      </c>
      <c r="N1702" s="11">
        <f>IF(Tabla134[[#This Row],[Item Weight (Nulos)]]="",VLOOKUP(Tabla134[[#This Row],[Item Identifier]],'Tabla para Nulos'!$A$3:$B$1563,2,FALSE),Tabla134[[#This Row],[Item Weight (Nulos)]])</f>
        <v>13.5</v>
      </c>
      <c r="O1702" s="11" t="str">
        <f>IF(Tabla134[[#This Row],[Item Visibility]]&lt;$U$15,"Poca visibilidad",IF(Tabla134[[#This Row],[Item Visibility]]&lt;$U$16,"Visibilidad media","Mayor visibilidad"))</f>
        <v>Visibilidad media</v>
      </c>
      <c r="P1702" s="11" t="str">
        <f>IF(Tabla134[[#This Row],[Rating]]&lt;2,"Muy Malo",IF(Tabla134[[#This Row],[Rating]]&lt;3,"Malo",IF(Tabla134[[#This Row],[Rating]]&lt;4,"Regular",IF(Tabla134[[#This Row],[Rating]]&lt;5,"Bueno","Excelente"))))</f>
        <v>Bueno</v>
      </c>
    </row>
    <row r="1703" spans="1:16" x14ac:dyDescent="0.2">
      <c r="A1703" s="7" t="s">
        <v>6</v>
      </c>
      <c r="B1703" s="7" t="s">
        <v>1137</v>
      </c>
      <c r="C1703" s="7" t="s">
        <v>17</v>
      </c>
      <c r="D1703" s="8">
        <v>2017</v>
      </c>
      <c r="E1703" s="7" t="s">
        <v>797</v>
      </c>
      <c r="F1703" s="7" t="s">
        <v>796</v>
      </c>
      <c r="G1703" s="7" t="s">
        <v>702</v>
      </c>
      <c r="H1703" s="7" t="s">
        <v>7</v>
      </c>
      <c r="I1703" s="9">
        <v>0.15680217099999999</v>
      </c>
      <c r="J1703" s="10">
        <v>242.15379999999999</v>
      </c>
      <c r="K1703" s="11">
        <v>4.3</v>
      </c>
      <c r="L1703" s="11" t="str">
        <f>IF(Tabla134[[#This Row],[Item Weight]]&lt;$U$12,"Poco Peso",IF(Tabla134[[#This Row],[Item Weight]]&lt;$U$13,"Peso Medio","Peso Alto"))</f>
        <v>Peso Alto</v>
      </c>
      <c r="M1703" s="7">
        <v>17.75</v>
      </c>
      <c r="N1703" s="11">
        <f>IF(Tabla134[[#This Row],[Item Weight (Nulos)]]="",VLOOKUP(Tabla134[[#This Row],[Item Identifier]],'Tabla para Nulos'!$A$3:$B$1563,2,FALSE),Tabla134[[#This Row],[Item Weight (Nulos)]])</f>
        <v>17.75</v>
      </c>
      <c r="O1703" s="11" t="str">
        <f>IF(Tabla134[[#This Row],[Item Visibility]]&lt;$U$15,"Poca visibilidad",IF(Tabla134[[#This Row],[Item Visibility]]&lt;$U$16,"Visibilidad media","Mayor visibilidad"))</f>
        <v>Mayor visibilidad</v>
      </c>
      <c r="P1703" s="11" t="str">
        <f>IF(Tabla134[[#This Row],[Rating]]&lt;2,"Muy Malo",IF(Tabla134[[#This Row],[Rating]]&lt;3,"Malo",IF(Tabla134[[#This Row],[Rating]]&lt;4,"Regular",IF(Tabla134[[#This Row],[Rating]]&lt;5,"Bueno","Excelente"))))</f>
        <v>Bueno</v>
      </c>
    </row>
    <row r="1704" spans="1:16" x14ac:dyDescent="0.2">
      <c r="A1704" s="7" t="s">
        <v>6</v>
      </c>
      <c r="B1704" s="7" t="s">
        <v>1204</v>
      </c>
      <c r="C1704" s="7" t="s">
        <v>71</v>
      </c>
      <c r="D1704" s="8">
        <v>2017</v>
      </c>
      <c r="E1704" s="7" t="s">
        <v>797</v>
      </c>
      <c r="F1704" s="7" t="s">
        <v>796</v>
      </c>
      <c r="G1704" s="7" t="s">
        <v>702</v>
      </c>
      <c r="H1704" s="7" t="s">
        <v>7</v>
      </c>
      <c r="I1704" s="9">
        <v>8.2915016999999994E-2</v>
      </c>
      <c r="J1704" s="10">
        <v>34.955800000000004</v>
      </c>
      <c r="K1704" s="11">
        <v>4.3</v>
      </c>
      <c r="L1704" s="11" t="str">
        <f>IF(Tabla134[[#This Row],[Item Weight]]&lt;$U$12,"Poco Peso",IF(Tabla134[[#This Row],[Item Weight]]&lt;$U$13,"Peso Medio","Peso Alto"))</f>
        <v>Poco Peso</v>
      </c>
      <c r="M1704" s="7">
        <v>7.75</v>
      </c>
      <c r="N1704" s="11">
        <f>IF(Tabla134[[#This Row],[Item Weight (Nulos)]]="",VLOOKUP(Tabla134[[#This Row],[Item Identifier]],'Tabla para Nulos'!$A$3:$B$1563,2,FALSE),Tabla134[[#This Row],[Item Weight (Nulos)]])</f>
        <v>7.75</v>
      </c>
      <c r="O1704" s="11" t="str">
        <f>IF(Tabla134[[#This Row],[Item Visibility]]&lt;$U$15,"Poca visibilidad",IF(Tabla134[[#This Row],[Item Visibility]]&lt;$U$16,"Visibilidad media","Mayor visibilidad"))</f>
        <v>Visibilidad media</v>
      </c>
      <c r="P1704" s="11" t="str">
        <f>IF(Tabla134[[#This Row],[Rating]]&lt;2,"Muy Malo",IF(Tabla134[[#This Row],[Rating]]&lt;3,"Malo",IF(Tabla134[[#This Row],[Rating]]&lt;4,"Regular",IF(Tabla134[[#This Row],[Rating]]&lt;5,"Bueno","Excelente"))))</f>
        <v>Bueno</v>
      </c>
    </row>
    <row r="1705" spans="1:16" x14ac:dyDescent="0.2">
      <c r="A1705" s="7" t="s">
        <v>6</v>
      </c>
      <c r="B1705" s="7" t="s">
        <v>1466</v>
      </c>
      <c r="C1705" s="7" t="s">
        <v>71</v>
      </c>
      <c r="D1705" s="8">
        <v>2017</v>
      </c>
      <c r="E1705" s="7" t="s">
        <v>797</v>
      </c>
      <c r="F1705" s="7" t="s">
        <v>796</v>
      </c>
      <c r="G1705" s="7" t="s">
        <v>702</v>
      </c>
      <c r="H1705" s="7" t="s">
        <v>7</v>
      </c>
      <c r="I1705" s="9">
        <v>2.4201684000000001E-2</v>
      </c>
      <c r="J1705" s="10">
        <v>112.6176</v>
      </c>
      <c r="K1705" s="11">
        <v>4.3</v>
      </c>
      <c r="L1705" s="11" t="str">
        <f>IF(Tabla134[[#This Row],[Item Weight]]&lt;$U$12,"Poco Peso",IF(Tabla134[[#This Row],[Item Weight]]&lt;$U$13,"Peso Medio","Peso Alto"))</f>
        <v>Poco Peso</v>
      </c>
      <c r="M1705" s="7">
        <v>8.39</v>
      </c>
      <c r="N1705" s="11">
        <f>IF(Tabla134[[#This Row],[Item Weight (Nulos)]]="",VLOOKUP(Tabla134[[#This Row],[Item Identifier]],'Tabla para Nulos'!$A$3:$B$1563,2,FALSE),Tabla134[[#This Row],[Item Weight (Nulos)]])</f>
        <v>8.39</v>
      </c>
      <c r="O1705" s="11" t="str">
        <f>IF(Tabla134[[#This Row],[Item Visibility]]&lt;$U$15,"Poca visibilidad",IF(Tabla134[[#This Row],[Item Visibility]]&lt;$U$16,"Visibilidad media","Mayor visibilidad"))</f>
        <v>Poca visibilidad</v>
      </c>
      <c r="P1705" s="11" t="str">
        <f>IF(Tabla134[[#This Row],[Rating]]&lt;2,"Muy Malo",IF(Tabla134[[#This Row],[Rating]]&lt;3,"Malo",IF(Tabla134[[#This Row],[Rating]]&lt;4,"Regular",IF(Tabla134[[#This Row],[Rating]]&lt;5,"Bueno","Excelente"))))</f>
        <v>Bueno</v>
      </c>
    </row>
    <row r="1706" spans="1:16" x14ac:dyDescent="0.2">
      <c r="A1706" s="7" t="s">
        <v>6</v>
      </c>
      <c r="B1706" s="7" t="s">
        <v>1455</v>
      </c>
      <c r="C1706" s="7" t="s">
        <v>71</v>
      </c>
      <c r="D1706" s="8">
        <v>2017</v>
      </c>
      <c r="E1706" s="7" t="s">
        <v>797</v>
      </c>
      <c r="F1706" s="7" t="s">
        <v>796</v>
      </c>
      <c r="G1706" s="7" t="s">
        <v>702</v>
      </c>
      <c r="H1706" s="7" t="s">
        <v>7</v>
      </c>
      <c r="I1706" s="9">
        <v>7.6547632000000004E-2</v>
      </c>
      <c r="J1706" s="10">
        <v>109.5228</v>
      </c>
      <c r="K1706" s="11">
        <v>4.3</v>
      </c>
      <c r="L1706" s="11" t="str">
        <f>IF(Tabla134[[#This Row],[Item Weight]]&lt;$U$12,"Poco Peso",IF(Tabla134[[#This Row],[Item Weight]]&lt;$U$13,"Peso Medio","Peso Alto"))</f>
        <v>Peso Medio</v>
      </c>
      <c r="M1706" s="7">
        <v>8.84</v>
      </c>
      <c r="N1706" s="11">
        <f>IF(Tabla134[[#This Row],[Item Weight (Nulos)]]="",VLOOKUP(Tabla134[[#This Row],[Item Identifier]],'Tabla para Nulos'!$A$3:$B$1563,2,FALSE),Tabla134[[#This Row],[Item Weight (Nulos)]])</f>
        <v>8.84</v>
      </c>
      <c r="O1706" s="11" t="str">
        <f>IF(Tabla134[[#This Row],[Item Visibility]]&lt;$U$15,"Poca visibilidad",IF(Tabla134[[#This Row],[Item Visibility]]&lt;$U$16,"Visibilidad media","Mayor visibilidad"))</f>
        <v>Visibilidad media</v>
      </c>
      <c r="P1706" s="11" t="str">
        <f>IF(Tabla134[[#This Row],[Rating]]&lt;2,"Muy Malo",IF(Tabla134[[#This Row],[Rating]]&lt;3,"Malo",IF(Tabla134[[#This Row],[Rating]]&lt;4,"Regular",IF(Tabla134[[#This Row],[Rating]]&lt;5,"Bueno","Excelente"))))</f>
        <v>Bueno</v>
      </c>
    </row>
    <row r="1707" spans="1:16" x14ac:dyDescent="0.2">
      <c r="A1707" s="7" t="s">
        <v>6</v>
      </c>
      <c r="B1707" s="7" t="s">
        <v>361</v>
      </c>
      <c r="C1707" s="7" t="s">
        <v>71</v>
      </c>
      <c r="D1707" s="8">
        <v>2017</v>
      </c>
      <c r="E1707" s="7" t="s">
        <v>797</v>
      </c>
      <c r="F1707" s="7" t="s">
        <v>796</v>
      </c>
      <c r="G1707" s="7" t="s">
        <v>702</v>
      </c>
      <c r="H1707" s="7" t="s">
        <v>7</v>
      </c>
      <c r="I1707" s="9">
        <v>0</v>
      </c>
      <c r="J1707" s="10">
        <v>179.23439999999999</v>
      </c>
      <c r="K1707" s="11">
        <v>4.3</v>
      </c>
      <c r="L1707" s="11" t="str">
        <f>IF(Tabla134[[#This Row],[Item Weight]]&lt;$U$12,"Poco Peso",IF(Tabla134[[#This Row],[Item Weight]]&lt;$U$13,"Peso Medio","Peso Alto"))</f>
        <v>Peso Medio</v>
      </c>
      <c r="M1707" s="7">
        <v>11.8</v>
      </c>
      <c r="N1707" s="11">
        <f>IF(Tabla134[[#This Row],[Item Weight (Nulos)]]="",VLOOKUP(Tabla134[[#This Row],[Item Identifier]],'Tabla para Nulos'!$A$3:$B$1563,2,FALSE),Tabla134[[#This Row],[Item Weight (Nulos)]])</f>
        <v>11.8</v>
      </c>
      <c r="O1707" s="11" t="str">
        <f>IF(Tabla134[[#This Row],[Item Visibility]]&lt;$U$15,"Poca visibilidad",IF(Tabla134[[#This Row],[Item Visibility]]&lt;$U$16,"Visibilidad media","Mayor visibilidad"))</f>
        <v>Poca visibilidad</v>
      </c>
      <c r="P1707" s="11" t="str">
        <f>IF(Tabla134[[#This Row],[Rating]]&lt;2,"Muy Malo",IF(Tabla134[[#This Row],[Rating]]&lt;3,"Malo",IF(Tabla134[[#This Row],[Rating]]&lt;4,"Regular",IF(Tabla134[[#This Row],[Rating]]&lt;5,"Bueno","Excelente"))))</f>
        <v>Bueno</v>
      </c>
    </row>
    <row r="1708" spans="1:16" x14ac:dyDescent="0.2">
      <c r="A1708" s="7" t="s">
        <v>6</v>
      </c>
      <c r="B1708" s="7" t="s">
        <v>1250</v>
      </c>
      <c r="C1708" s="7" t="s">
        <v>71</v>
      </c>
      <c r="D1708" s="8">
        <v>2017</v>
      </c>
      <c r="E1708" s="7" t="s">
        <v>797</v>
      </c>
      <c r="F1708" s="7" t="s">
        <v>796</v>
      </c>
      <c r="G1708" s="7" t="s">
        <v>702</v>
      </c>
      <c r="H1708" s="7" t="s">
        <v>7</v>
      </c>
      <c r="I1708" s="9">
        <v>1.6650191000000002E-2</v>
      </c>
      <c r="J1708" s="10">
        <v>97.4726</v>
      </c>
      <c r="K1708" s="11">
        <v>4.3</v>
      </c>
      <c r="L1708" s="11" t="str">
        <f>IF(Tabla134[[#This Row],[Item Weight]]&lt;$U$12,"Poco Peso",IF(Tabla134[[#This Row],[Item Weight]]&lt;$U$13,"Peso Medio","Peso Alto"))</f>
        <v>Peso Medio</v>
      </c>
      <c r="M1708" s="7">
        <v>16.2</v>
      </c>
      <c r="N1708" s="11">
        <f>IF(Tabla134[[#This Row],[Item Weight (Nulos)]]="",VLOOKUP(Tabla134[[#This Row],[Item Identifier]],'Tabla para Nulos'!$A$3:$B$1563,2,FALSE),Tabla134[[#This Row],[Item Weight (Nulos)]])</f>
        <v>16.2</v>
      </c>
      <c r="O1708" s="11" t="str">
        <f>IF(Tabla134[[#This Row],[Item Visibility]]&lt;$U$15,"Poca visibilidad",IF(Tabla134[[#This Row],[Item Visibility]]&lt;$U$16,"Visibilidad media","Mayor visibilidad"))</f>
        <v>Poca visibilidad</v>
      </c>
      <c r="P1708" s="11" t="str">
        <f>IF(Tabla134[[#This Row],[Rating]]&lt;2,"Muy Malo",IF(Tabla134[[#This Row],[Rating]]&lt;3,"Malo",IF(Tabla134[[#This Row],[Rating]]&lt;4,"Regular",IF(Tabla134[[#This Row],[Rating]]&lt;5,"Bueno","Excelente"))))</f>
        <v>Bueno</v>
      </c>
    </row>
    <row r="1709" spans="1:16" x14ac:dyDescent="0.2">
      <c r="A1709" s="7" t="s">
        <v>6</v>
      </c>
      <c r="B1709" s="7" t="s">
        <v>72</v>
      </c>
      <c r="C1709" s="7" t="s">
        <v>71</v>
      </c>
      <c r="D1709" s="8">
        <v>2017</v>
      </c>
      <c r="E1709" s="7" t="s">
        <v>797</v>
      </c>
      <c r="F1709" s="7" t="s">
        <v>796</v>
      </c>
      <c r="G1709" s="7" t="s">
        <v>702</v>
      </c>
      <c r="H1709" s="7" t="s">
        <v>7</v>
      </c>
      <c r="I1709" s="9">
        <v>0.159825617</v>
      </c>
      <c r="J1709" s="10">
        <v>195.5478</v>
      </c>
      <c r="K1709" s="11">
        <v>4.3</v>
      </c>
      <c r="L1709" s="11" t="str">
        <f>IF(Tabla134[[#This Row],[Item Weight]]&lt;$U$12,"Poco Peso",IF(Tabla134[[#This Row],[Item Weight]]&lt;$U$13,"Peso Medio","Peso Alto"))</f>
        <v>Peso Alto</v>
      </c>
      <c r="M1709" s="7">
        <v>16.850000000000001</v>
      </c>
      <c r="N1709" s="11">
        <f>IF(Tabla134[[#This Row],[Item Weight (Nulos)]]="",VLOOKUP(Tabla134[[#This Row],[Item Identifier]],'Tabla para Nulos'!$A$3:$B$1563,2,FALSE),Tabla134[[#This Row],[Item Weight (Nulos)]])</f>
        <v>16.850000000000001</v>
      </c>
      <c r="O1709" s="11" t="str">
        <f>IF(Tabla134[[#This Row],[Item Visibility]]&lt;$U$15,"Poca visibilidad",IF(Tabla134[[#This Row],[Item Visibility]]&lt;$U$16,"Visibilidad media","Mayor visibilidad"))</f>
        <v>Mayor visibilidad</v>
      </c>
      <c r="P1709" s="11" t="str">
        <f>IF(Tabla134[[#This Row],[Rating]]&lt;2,"Muy Malo",IF(Tabla134[[#This Row],[Rating]]&lt;3,"Malo",IF(Tabla134[[#This Row],[Rating]]&lt;4,"Regular",IF(Tabla134[[#This Row],[Rating]]&lt;5,"Bueno","Excelente"))))</f>
        <v>Bueno</v>
      </c>
    </row>
    <row r="1710" spans="1:16" x14ac:dyDescent="0.2">
      <c r="A1710" s="7" t="s">
        <v>6</v>
      </c>
      <c r="B1710" s="7" t="s">
        <v>1247</v>
      </c>
      <c r="C1710" s="7" t="s">
        <v>10</v>
      </c>
      <c r="D1710" s="8">
        <v>2017</v>
      </c>
      <c r="E1710" s="7" t="s">
        <v>797</v>
      </c>
      <c r="F1710" s="7" t="s">
        <v>796</v>
      </c>
      <c r="G1710" s="7" t="s">
        <v>702</v>
      </c>
      <c r="H1710" s="7" t="s">
        <v>7</v>
      </c>
      <c r="I1710" s="9">
        <v>3.0563448999999999E-2</v>
      </c>
      <c r="J1710" s="10">
        <v>114.41759999999999</v>
      </c>
      <c r="K1710" s="11">
        <v>4.3</v>
      </c>
      <c r="L1710" s="11" t="str">
        <f>IF(Tabla134[[#This Row],[Item Weight]]&lt;$U$12,"Poco Peso",IF(Tabla134[[#This Row],[Item Weight]]&lt;$U$13,"Peso Medio","Peso Alto"))</f>
        <v>Peso Medio</v>
      </c>
      <c r="M1710" s="7">
        <v>10.3</v>
      </c>
      <c r="N1710" s="11">
        <f>IF(Tabla134[[#This Row],[Item Weight (Nulos)]]="",VLOOKUP(Tabla134[[#This Row],[Item Identifier]],'Tabla para Nulos'!$A$3:$B$1563,2,FALSE),Tabla134[[#This Row],[Item Weight (Nulos)]])</f>
        <v>10.3</v>
      </c>
      <c r="O1710" s="11" t="str">
        <f>IF(Tabla134[[#This Row],[Item Visibility]]&lt;$U$15,"Poca visibilidad",IF(Tabla134[[#This Row],[Item Visibility]]&lt;$U$16,"Visibilidad media","Mayor visibilidad"))</f>
        <v>Visibilidad media</v>
      </c>
      <c r="P1710" s="11" t="str">
        <f>IF(Tabla134[[#This Row],[Rating]]&lt;2,"Muy Malo",IF(Tabla134[[#This Row],[Rating]]&lt;3,"Malo",IF(Tabla134[[#This Row],[Rating]]&lt;4,"Regular",IF(Tabla134[[#This Row],[Rating]]&lt;5,"Bueno","Excelente"))))</f>
        <v>Bueno</v>
      </c>
    </row>
    <row r="1711" spans="1:16" x14ac:dyDescent="0.2">
      <c r="A1711" s="7" t="s">
        <v>6</v>
      </c>
      <c r="B1711" s="7" t="s">
        <v>62</v>
      </c>
      <c r="C1711" s="7" t="s">
        <v>10</v>
      </c>
      <c r="D1711" s="8">
        <v>2017</v>
      </c>
      <c r="E1711" s="7" t="s">
        <v>797</v>
      </c>
      <c r="F1711" s="7" t="s">
        <v>796</v>
      </c>
      <c r="G1711" s="7" t="s">
        <v>702</v>
      </c>
      <c r="H1711" s="7" t="s">
        <v>7</v>
      </c>
      <c r="I1711" s="9">
        <v>4.3646901000000002E-2</v>
      </c>
      <c r="J1711" s="10">
        <v>155.7946</v>
      </c>
      <c r="K1711" s="11">
        <v>4.3</v>
      </c>
      <c r="L1711" s="11" t="str">
        <f>IF(Tabla134[[#This Row],[Item Weight]]&lt;$U$12,"Poco Peso",IF(Tabla134[[#This Row],[Item Weight]]&lt;$U$13,"Peso Medio","Peso Alto"))</f>
        <v>Peso Medio</v>
      </c>
      <c r="M1711" s="7">
        <v>13.6</v>
      </c>
      <c r="N1711" s="11">
        <f>IF(Tabla134[[#This Row],[Item Weight (Nulos)]]="",VLOOKUP(Tabla134[[#This Row],[Item Identifier]],'Tabla para Nulos'!$A$3:$B$1563,2,FALSE),Tabla134[[#This Row],[Item Weight (Nulos)]])</f>
        <v>13.6</v>
      </c>
      <c r="O1711" s="11" t="str">
        <f>IF(Tabla134[[#This Row],[Item Visibility]]&lt;$U$15,"Poca visibilidad",IF(Tabla134[[#This Row],[Item Visibility]]&lt;$U$16,"Visibilidad media","Mayor visibilidad"))</f>
        <v>Visibilidad media</v>
      </c>
      <c r="P1711" s="11" t="str">
        <f>IF(Tabla134[[#This Row],[Rating]]&lt;2,"Muy Malo",IF(Tabla134[[#This Row],[Rating]]&lt;3,"Malo",IF(Tabla134[[#This Row],[Rating]]&lt;4,"Regular",IF(Tabla134[[#This Row],[Rating]]&lt;5,"Bueno","Excelente"))))</f>
        <v>Bueno</v>
      </c>
    </row>
    <row r="1712" spans="1:16" x14ac:dyDescent="0.2">
      <c r="A1712" s="7" t="s">
        <v>6</v>
      </c>
      <c r="B1712" s="7" t="s">
        <v>1128</v>
      </c>
      <c r="C1712" s="7" t="s">
        <v>10</v>
      </c>
      <c r="D1712" s="8">
        <v>2017</v>
      </c>
      <c r="E1712" s="7" t="s">
        <v>797</v>
      </c>
      <c r="F1712" s="7" t="s">
        <v>796</v>
      </c>
      <c r="G1712" s="7" t="s">
        <v>702</v>
      </c>
      <c r="H1712" s="7" t="s">
        <v>7</v>
      </c>
      <c r="I1712" s="9">
        <v>1.6593506000000001E-2</v>
      </c>
      <c r="J1712" s="10">
        <v>46.903399999999998</v>
      </c>
      <c r="K1712" s="11">
        <v>4.3</v>
      </c>
      <c r="L1712" s="11" t="str">
        <f>IF(Tabla134[[#This Row],[Item Weight]]&lt;$U$12,"Poco Peso",IF(Tabla134[[#This Row],[Item Weight]]&lt;$U$13,"Peso Medio","Peso Alto"))</f>
        <v>Peso Alto</v>
      </c>
      <c r="M1712" s="7">
        <v>17.7</v>
      </c>
      <c r="N1712" s="11">
        <f>IF(Tabla134[[#This Row],[Item Weight (Nulos)]]="",VLOOKUP(Tabla134[[#This Row],[Item Identifier]],'Tabla para Nulos'!$A$3:$B$1563,2,FALSE),Tabla134[[#This Row],[Item Weight (Nulos)]])</f>
        <v>17.7</v>
      </c>
      <c r="O1712" s="11" t="str">
        <f>IF(Tabla134[[#This Row],[Item Visibility]]&lt;$U$15,"Poca visibilidad",IF(Tabla134[[#This Row],[Item Visibility]]&lt;$U$16,"Visibilidad media","Mayor visibilidad"))</f>
        <v>Poca visibilidad</v>
      </c>
      <c r="P1712" s="11" t="str">
        <f>IF(Tabla134[[#This Row],[Rating]]&lt;2,"Muy Malo",IF(Tabla134[[#This Row],[Rating]]&lt;3,"Malo",IF(Tabla134[[#This Row],[Rating]]&lt;4,"Regular",IF(Tabla134[[#This Row],[Rating]]&lt;5,"Bueno","Excelente"))))</f>
        <v>Bueno</v>
      </c>
    </row>
    <row r="1713" spans="1:16" x14ac:dyDescent="0.2">
      <c r="A1713" s="7" t="s">
        <v>6</v>
      </c>
      <c r="B1713" s="7" t="s">
        <v>1425</v>
      </c>
      <c r="C1713" s="7" t="s">
        <v>10</v>
      </c>
      <c r="D1713" s="8">
        <v>2017</v>
      </c>
      <c r="E1713" s="7" t="s">
        <v>797</v>
      </c>
      <c r="F1713" s="7" t="s">
        <v>796</v>
      </c>
      <c r="G1713" s="7" t="s">
        <v>702</v>
      </c>
      <c r="H1713" s="7" t="s">
        <v>7</v>
      </c>
      <c r="I1713" s="9">
        <v>2.9648305999999999E-2</v>
      </c>
      <c r="J1713" s="10">
        <v>142.4838</v>
      </c>
      <c r="K1713" s="11">
        <v>4.3</v>
      </c>
      <c r="L1713" s="11" t="str">
        <f>IF(Tabla134[[#This Row],[Item Weight]]&lt;$U$12,"Poco Peso",IF(Tabla134[[#This Row],[Item Weight]]&lt;$U$13,"Peso Medio","Peso Alto"))</f>
        <v>Peso Alto</v>
      </c>
      <c r="M1713" s="7">
        <v>17.75</v>
      </c>
      <c r="N1713" s="11">
        <f>IF(Tabla134[[#This Row],[Item Weight (Nulos)]]="",VLOOKUP(Tabla134[[#This Row],[Item Identifier]],'Tabla para Nulos'!$A$3:$B$1563,2,FALSE),Tabla134[[#This Row],[Item Weight (Nulos)]])</f>
        <v>17.75</v>
      </c>
      <c r="O1713" s="11" t="str">
        <f>IF(Tabla134[[#This Row],[Item Visibility]]&lt;$U$15,"Poca visibilidad",IF(Tabla134[[#This Row],[Item Visibility]]&lt;$U$16,"Visibilidad media","Mayor visibilidad"))</f>
        <v>Visibilidad media</v>
      </c>
      <c r="P1713" s="11" t="str">
        <f>IF(Tabla134[[#This Row],[Rating]]&lt;2,"Muy Malo",IF(Tabla134[[#This Row],[Rating]]&lt;3,"Malo",IF(Tabla134[[#This Row],[Rating]]&lt;4,"Regular",IF(Tabla134[[#This Row],[Rating]]&lt;5,"Bueno","Excelente"))))</f>
        <v>Bueno</v>
      </c>
    </row>
    <row r="1714" spans="1:16" x14ac:dyDescent="0.2">
      <c r="A1714" s="7" t="s">
        <v>6</v>
      </c>
      <c r="B1714" s="7" t="s">
        <v>1409</v>
      </c>
      <c r="C1714" s="7" t="s">
        <v>47</v>
      </c>
      <c r="D1714" s="8">
        <v>2017</v>
      </c>
      <c r="E1714" s="7" t="s">
        <v>797</v>
      </c>
      <c r="F1714" s="7" t="s">
        <v>796</v>
      </c>
      <c r="G1714" s="7" t="s">
        <v>702</v>
      </c>
      <c r="H1714" s="7" t="s">
        <v>7</v>
      </c>
      <c r="I1714" s="9">
        <v>6.5507998999999997E-2</v>
      </c>
      <c r="J1714" s="10">
        <v>168.98159999999999</v>
      </c>
      <c r="K1714" s="11">
        <v>4.3</v>
      </c>
      <c r="L1714" s="11" t="str">
        <f>IF(Tabla134[[#This Row],[Item Weight]]&lt;$U$12,"Poco Peso",IF(Tabla134[[#This Row],[Item Weight]]&lt;$U$13,"Peso Medio","Peso Alto"))</f>
        <v>Peso Alto</v>
      </c>
      <c r="M1714" s="7">
        <v>19.350000000000001</v>
      </c>
      <c r="N1714" s="11">
        <f>IF(Tabla134[[#This Row],[Item Weight (Nulos)]]="",VLOOKUP(Tabla134[[#This Row],[Item Identifier]],'Tabla para Nulos'!$A$3:$B$1563,2,FALSE),Tabla134[[#This Row],[Item Weight (Nulos)]])</f>
        <v>19.350000000000001</v>
      </c>
      <c r="O1714" s="11" t="str">
        <f>IF(Tabla134[[#This Row],[Item Visibility]]&lt;$U$15,"Poca visibilidad",IF(Tabla134[[#This Row],[Item Visibility]]&lt;$U$16,"Visibilidad media","Mayor visibilidad"))</f>
        <v>Visibilidad media</v>
      </c>
      <c r="P1714" s="11" t="str">
        <f>IF(Tabla134[[#This Row],[Rating]]&lt;2,"Muy Malo",IF(Tabla134[[#This Row],[Rating]]&lt;3,"Malo",IF(Tabla134[[#This Row],[Rating]]&lt;4,"Regular",IF(Tabla134[[#This Row],[Rating]]&lt;5,"Bueno","Excelente"))))</f>
        <v>Bueno</v>
      </c>
    </row>
    <row r="1715" spans="1:16" x14ac:dyDescent="0.2">
      <c r="A1715" s="7" t="s">
        <v>6</v>
      </c>
      <c r="B1715" s="7" t="s">
        <v>36</v>
      </c>
      <c r="C1715" s="7" t="s">
        <v>14</v>
      </c>
      <c r="D1715" s="8">
        <v>2017</v>
      </c>
      <c r="E1715" s="7" t="s">
        <v>797</v>
      </c>
      <c r="F1715" s="7" t="s">
        <v>796</v>
      </c>
      <c r="G1715" s="7" t="s">
        <v>702</v>
      </c>
      <c r="H1715" s="7" t="s">
        <v>7</v>
      </c>
      <c r="I1715" s="9">
        <v>0.13468429200000001</v>
      </c>
      <c r="J1715" s="10">
        <v>47.040199999999999</v>
      </c>
      <c r="K1715" s="11">
        <v>4.3</v>
      </c>
      <c r="L1715" s="11" t="str">
        <f>IF(Tabla134[[#This Row],[Item Weight]]&lt;$U$12,"Poco Peso",IF(Tabla134[[#This Row],[Item Weight]]&lt;$U$13,"Peso Medio","Peso Alto"))</f>
        <v>Poco Peso</v>
      </c>
      <c r="M1715" s="7">
        <v>7.63</v>
      </c>
      <c r="N1715" s="11">
        <f>IF(Tabla134[[#This Row],[Item Weight (Nulos)]]="",VLOOKUP(Tabla134[[#This Row],[Item Identifier]],'Tabla para Nulos'!$A$3:$B$1563,2,FALSE),Tabla134[[#This Row],[Item Weight (Nulos)]])</f>
        <v>7.63</v>
      </c>
      <c r="O1715" s="11" t="str">
        <f>IF(Tabla134[[#This Row],[Item Visibility]]&lt;$U$15,"Poca visibilidad",IF(Tabla134[[#This Row],[Item Visibility]]&lt;$U$16,"Visibilidad media","Mayor visibilidad"))</f>
        <v>Mayor visibilidad</v>
      </c>
      <c r="P1715" s="11" t="str">
        <f>IF(Tabla134[[#This Row],[Rating]]&lt;2,"Muy Malo",IF(Tabla134[[#This Row],[Rating]]&lt;3,"Malo",IF(Tabla134[[#This Row],[Rating]]&lt;4,"Regular",IF(Tabla134[[#This Row],[Rating]]&lt;5,"Bueno","Excelente"))))</f>
        <v>Bueno</v>
      </c>
    </row>
    <row r="1716" spans="1:16" x14ac:dyDescent="0.2">
      <c r="A1716" s="7" t="s">
        <v>6</v>
      </c>
      <c r="B1716" s="7" t="s">
        <v>1475</v>
      </c>
      <c r="C1716" s="7" t="s">
        <v>14</v>
      </c>
      <c r="D1716" s="8">
        <v>2017</v>
      </c>
      <c r="E1716" s="7" t="s">
        <v>797</v>
      </c>
      <c r="F1716" s="7" t="s">
        <v>796</v>
      </c>
      <c r="G1716" s="7" t="s">
        <v>702</v>
      </c>
      <c r="H1716" s="7" t="s">
        <v>7</v>
      </c>
      <c r="I1716" s="9">
        <v>7.5834824999999995E-2</v>
      </c>
      <c r="J1716" s="10">
        <v>82.990799999999993</v>
      </c>
      <c r="K1716" s="11">
        <v>4.3</v>
      </c>
      <c r="L1716" s="11" t="str">
        <f>IF(Tabla134[[#This Row],[Item Weight]]&lt;$U$12,"Poco Peso",IF(Tabla134[[#This Row],[Item Weight]]&lt;$U$13,"Peso Medio","Peso Alto"))</f>
        <v>Peso Medio</v>
      </c>
      <c r="M1716" s="7">
        <v>11.65</v>
      </c>
      <c r="N1716" s="11">
        <f>IF(Tabla134[[#This Row],[Item Weight (Nulos)]]="",VLOOKUP(Tabla134[[#This Row],[Item Identifier]],'Tabla para Nulos'!$A$3:$B$1563,2,FALSE),Tabla134[[#This Row],[Item Weight (Nulos)]])</f>
        <v>11.65</v>
      </c>
      <c r="O1716" s="11" t="str">
        <f>IF(Tabla134[[#This Row],[Item Visibility]]&lt;$U$15,"Poca visibilidad",IF(Tabla134[[#This Row],[Item Visibility]]&lt;$U$16,"Visibilidad media","Mayor visibilidad"))</f>
        <v>Visibilidad media</v>
      </c>
      <c r="P1716" s="11" t="str">
        <f>IF(Tabla134[[#This Row],[Rating]]&lt;2,"Muy Malo",IF(Tabla134[[#This Row],[Rating]]&lt;3,"Malo",IF(Tabla134[[#This Row],[Rating]]&lt;4,"Regular",IF(Tabla134[[#This Row],[Rating]]&lt;5,"Bueno","Excelente"))))</f>
        <v>Bueno</v>
      </c>
    </row>
    <row r="1717" spans="1:16" x14ac:dyDescent="0.2">
      <c r="A1717" s="7" t="s">
        <v>6</v>
      </c>
      <c r="B1717" s="7" t="s">
        <v>538</v>
      </c>
      <c r="C1717" s="7" t="s">
        <v>14</v>
      </c>
      <c r="D1717" s="8">
        <v>2017</v>
      </c>
      <c r="E1717" s="7" t="s">
        <v>797</v>
      </c>
      <c r="F1717" s="7" t="s">
        <v>796</v>
      </c>
      <c r="G1717" s="7" t="s">
        <v>702</v>
      </c>
      <c r="H1717" s="7" t="s">
        <v>7</v>
      </c>
      <c r="I1717" s="9">
        <v>7.0288365000000005E-2</v>
      </c>
      <c r="J1717" s="10">
        <v>64.348399999999998</v>
      </c>
      <c r="K1717" s="11">
        <v>4.3</v>
      </c>
      <c r="L1717" s="11" t="str">
        <f>IF(Tabla134[[#This Row],[Item Weight]]&lt;$U$12,"Poco Peso",IF(Tabla134[[#This Row],[Item Weight]]&lt;$U$13,"Peso Medio","Peso Alto"))</f>
        <v>Peso Medio</v>
      </c>
      <c r="M1717" s="7">
        <v>13</v>
      </c>
      <c r="N1717" s="11">
        <f>IF(Tabla134[[#This Row],[Item Weight (Nulos)]]="",VLOOKUP(Tabla134[[#This Row],[Item Identifier]],'Tabla para Nulos'!$A$3:$B$1563,2,FALSE),Tabla134[[#This Row],[Item Weight (Nulos)]])</f>
        <v>13</v>
      </c>
      <c r="O1717" s="11" t="str">
        <f>IF(Tabla134[[#This Row],[Item Visibility]]&lt;$U$15,"Poca visibilidad",IF(Tabla134[[#This Row],[Item Visibility]]&lt;$U$16,"Visibilidad media","Mayor visibilidad"))</f>
        <v>Visibilidad media</v>
      </c>
      <c r="P1717" s="11" t="str">
        <f>IF(Tabla134[[#This Row],[Rating]]&lt;2,"Muy Malo",IF(Tabla134[[#This Row],[Rating]]&lt;3,"Malo",IF(Tabla134[[#This Row],[Rating]]&lt;4,"Regular",IF(Tabla134[[#This Row],[Rating]]&lt;5,"Bueno","Excelente"))))</f>
        <v>Bueno</v>
      </c>
    </row>
    <row r="1718" spans="1:16" x14ac:dyDescent="0.2">
      <c r="A1718" s="7" t="s">
        <v>6</v>
      </c>
      <c r="B1718" s="7" t="s">
        <v>535</v>
      </c>
      <c r="C1718" s="7" t="s">
        <v>14</v>
      </c>
      <c r="D1718" s="8">
        <v>2017</v>
      </c>
      <c r="E1718" s="7" t="s">
        <v>797</v>
      </c>
      <c r="F1718" s="7" t="s">
        <v>796</v>
      </c>
      <c r="G1718" s="7" t="s">
        <v>702</v>
      </c>
      <c r="H1718" s="7" t="s">
        <v>7</v>
      </c>
      <c r="I1718" s="9">
        <v>0.12801185900000001</v>
      </c>
      <c r="J1718" s="10">
        <v>166.88159999999999</v>
      </c>
      <c r="K1718" s="11">
        <v>4.3</v>
      </c>
      <c r="L1718" s="11" t="str">
        <f>IF(Tabla134[[#This Row],[Item Weight]]&lt;$U$12,"Poco Peso",IF(Tabla134[[#This Row],[Item Weight]]&lt;$U$13,"Peso Medio","Peso Alto"))</f>
        <v>Peso Alto</v>
      </c>
      <c r="M1718" s="7">
        <v>19.600000000000001</v>
      </c>
      <c r="N1718" s="11">
        <f>IF(Tabla134[[#This Row],[Item Weight (Nulos)]]="",VLOOKUP(Tabla134[[#This Row],[Item Identifier]],'Tabla para Nulos'!$A$3:$B$1563,2,FALSE),Tabla134[[#This Row],[Item Weight (Nulos)]])</f>
        <v>19.600000000000001</v>
      </c>
      <c r="O1718" s="11" t="str">
        <f>IF(Tabla134[[#This Row],[Item Visibility]]&lt;$U$15,"Poca visibilidad",IF(Tabla134[[#This Row],[Item Visibility]]&lt;$U$16,"Visibilidad media","Mayor visibilidad"))</f>
        <v>Mayor visibilidad</v>
      </c>
      <c r="P1718" s="11" t="str">
        <f>IF(Tabla134[[#This Row],[Rating]]&lt;2,"Muy Malo",IF(Tabla134[[#This Row],[Rating]]&lt;3,"Malo",IF(Tabla134[[#This Row],[Rating]]&lt;4,"Regular",IF(Tabla134[[#This Row],[Rating]]&lt;5,"Bueno","Excelente"))))</f>
        <v>Bueno</v>
      </c>
    </row>
    <row r="1719" spans="1:16" x14ac:dyDescent="0.2">
      <c r="A1719" s="7" t="s">
        <v>6</v>
      </c>
      <c r="B1719" s="7" t="s">
        <v>309</v>
      </c>
      <c r="C1719" s="7" t="s">
        <v>14</v>
      </c>
      <c r="D1719" s="8">
        <v>2017</v>
      </c>
      <c r="E1719" s="7" t="s">
        <v>797</v>
      </c>
      <c r="F1719" s="7" t="s">
        <v>796</v>
      </c>
      <c r="G1719" s="7" t="s">
        <v>702</v>
      </c>
      <c r="H1719" s="7" t="s">
        <v>7</v>
      </c>
      <c r="I1719" s="9">
        <v>0</v>
      </c>
      <c r="J1719" s="10">
        <v>178.1344</v>
      </c>
      <c r="K1719" s="11">
        <v>4.3</v>
      </c>
      <c r="L1719" s="11" t="str">
        <f>IF(Tabla134[[#This Row],[Item Weight]]&lt;$U$12,"Poco Peso",IF(Tabla134[[#This Row],[Item Weight]]&lt;$U$13,"Peso Medio","Peso Alto"))</f>
        <v>Peso Alto</v>
      </c>
      <c r="M1719" s="7">
        <v>20.6</v>
      </c>
      <c r="N1719" s="11">
        <f>IF(Tabla134[[#This Row],[Item Weight (Nulos)]]="",VLOOKUP(Tabla134[[#This Row],[Item Identifier]],'Tabla para Nulos'!$A$3:$B$1563,2,FALSE),Tabla134[[#This Row],[Item Weight (Nulos)]])</f>
        <v>20.6</v>
      </c>
      <c r="O1719" s="11" t="str">
        <f>IF(Tabla134[[#This Row],[Item Visibility]]&lt;$U$15,"Poca visibilidad",IF(Tabla134[[#This Row],[Item Visibility]]&lt;$U$16,"Visibilidad media","Mayor visibilidad"))</f>
        <v>Poca visibilidad</v>
      </c>
      <c r="P1719" s="11" t="str">
        <f>IF(Tabla134[[#This Row],[Rating]]&lt;2,"Muy Malo",IF(Tabla134[[#This Row],[Rating]]&lt;3,"Malo",IF(Tabla134[[#This Row],[Rating]]&lt;4,"Regular",IF(Tabla134[[#This Row],[Rating]]&lt;5,"Bueno","Excelente"))))</f>
        <v>Bueno</v>
      </c>
    </row>
    <row r="1720" spans="1:16" x14ac:dyDescent="0.2">
      <c r="A1720" s="7" t="s">
        <v>6</v>
      </c>
      <c r="B1720" s="7" t="s">
        <v>929</v>
      </c>
      <c r="C1720" s="7" t="s">
        <v>19</v>
      </c>
      <c r="D1720" s="8">
        <v>2017</v>
      </c>
      <c r="E1720" s="7" t="s">
        <v>797</v>
      </c>
      <c r="F1720" s="7" t="s">
        <v>796</v>
      </c>
      <c r="G1720" s="7" t="s">
        <v>702</v>
      </c>
      <c r="H1720" s="7" t="s">
        <v>7</v>
      </c>
      <c r="I1720" s="9">
        <v>7.0430079999999999E-3</v>
      </c>
      <c r="J1720" s="10">
        <v>190.35300000000001</v>
      </c>
      <c r="K1720" s="11">
        <v>4.3</v>
      </c>
      <c r="L1720" s="11" t="str">
        <f>IF(Tabla134[[#This Row],[Item Weight]]&lt;$U$12,"Poco Peso",IF(Tabla134[[#This Row],[Item Weight]]&lt;$U$13,"Peso Medio","Peso Alto"))</f>
        <v>Poco Peso</v>
      </c>
      <c r="M1720" s="7">
        <v>6.1150000000000002</v>
      </c>
      <c r="N1720" s="11">
        <f>IF(Tabla134[[#This Row],[Item Weight (Nulos)]]="",VLOOKUP(Tabla134[[#This Row],[Item Identifier]],'Tabla para Nulos'!$A$3:$B$1563,2,FALSE),Tabla134[[#This Row],[Item Weight (Nulos)]])</f>
        <v>6.1150000000000002</v>
      </c>
      <c r="O1720" s="11" t="str">
        <f>IF(Tabla134[[#This Row],[Item Visibility]]&lt;$U$15,"Poca visibilidad",IF(Tabla134[[#This Row],[Item Visibility]]&lt;$U$16,"Visibilidad media","Mayor visibilidad"))</f>
        <v>Poca visibilidad</v>
      </c>
      <c r="P1720" s="11" t="str">
        <f>IF(Tabla134[[#This Row],[Rating]]&lt;2,"Muy Malo",IF(Tabla134[[#This Row],[Rating]]&lt;3,"Malo",IF(Tabla134[[#This Row],[Rating]]&lt;4,"Regular",IF(Tabla134[[#This Row],[Rating]]&lt;5,"Bueno","Excelente"))))</f>
        <v>Bueno</v>
      </c>
    </row>
    <row r="1721" spans="1:16" x14ac:dyDescent="0.2">
      <c r="A1721" s="7" t="s">
        <v>21</v>
      </c>
      <c r="B1721" s="7" t="s">
        <v>517</v>
      </c>
      <c r="C1721" s="7" t="s">
        <v>19</v>
      </c>
      <c r="D1721" s="8">
        <v>2017</v>
      </c>
      <c r="E1721" s="7" t="s">
        <v>797</v>
      </c>
      <c r="F1721" s="7" t="s">
        <v>796</v>
      </c>
      <c r="G1721" s="7" t="s">
        <v>702</v>
      </c>
      <c r="H1721" s="7" t="s">
        <v>7</v>
      </c>
      <c r="I1721" s="9">
        <v>9.6279190000000001E-2</v>
      </c>
      <c r="J1721" s="10">
        <v>167.3158</v>
      </c>
      <c r="K1721" s="11">
        <v>4.3</v>
      </c>
      <c r="L1721" s="11" t="str">
        <f>IF(Tabla134[[#This Row],[Item Weight]]&lt;$U$12,"Poco Peso",IF(Tabla134[[#This Row],[Item Weight]]&lt;$U$13,"Peso Medio","Peso Alto"))</f>
        <v>Peso Medio</v>
      </c>
      <c r="M1721" s="7">
        <v>9.6</v>
      </c>
      <c r="N1721" s="11">
        <f>IF(Tabla134[[#This Row],[Item Weight (Nulos)]]="",VLOOKUP(Tabla134[[#This Row],[Item Identifier]],'Tabla para Nulos'!$A$3:$B$1563,2,FALSE),Tabla134[[#This Row],[Item Weight (Nulos)]])</f>
        <v>9.6</v>
      </c>
      <c r="O1721" s="11" t="str">
        <f>IF(Tabla134[[#This Row],[Item Visibility]]&lt;$U$15,"Poca visibilidad",IF(Tabla134[[#This Row],[Item Visibility]]&lt;$U$16,"Visibilidad media","Mayor visibilidad"))</f>
        <v>Mayor visibilidad</v>
      </c>
      <c r="P1721" s="11" t="str">
        <f>IF(Tabla134[[#This Row],[Rating]]&lt;2,"Muy Malo",IF(Tabla134[[#This Row],[Rating]]&lt;3,"Malo",IF(Tabla134[[#This Row],[Rating]]&lt;4,"Regular",IF(Tabla134[[#This Row],[Rating]]&lt;5,"Bueno","Excelente"))))</f>
        <v>Bueno</v>
      </c>
    </row>
    <row r="1722" spans="1:16" x14ac:dyDescent="0.2">
      <c r="A1722" s="7" t="s">
        <v>6</v>
      </c>
      <c r="B1722" s="7" t="s">
        <v>1453</v>
      </c>
      <c r="C1722" s="7" t="s">
        <v>14</v>
      </c>
      <c r="D1722" s="8">
        <v>2017</v>
      </c>
      <c r="E1722" s="7" t="s">
        <v>797</v>
      </c>
      <c r="F1722" s="7" t="s">
        <v>796</v>
      </c>
      <c r="G1722" s="7" t="s">
        <v>702</v>
      </c>
      <c r="H1722" s="7" t="s">
        <v>7</v>
      </c>
      <c r="I1722" s="9">
        <v>7.2863892999999999E-2</v>
      </c>
      <c r="J1722" s="10">
        <v>118.60980000000001</v>
      </c>
      <c r="K1722" s="11">
        <v>4.3</v>
      </c>
      <c r="L1722" s="11" t="str">
        <f>IF(Tabla134[[#This Row],[Item Weight]]&lt;$U$12,"Poco Peso",IF(Tabla134[[#This Row],[Item Weight]]&lt;$U$13,"Peso Medio","Peso Alto"))</f>
        <v>Peso Medio</v>
      </c>
      <c r="M1722" s="7">
        <v>9.8000000000000007</v>
      </c>
      <c r="N1722" s="11">
        <f>IF(Tabla134[[#This Row],[Item Weight (Nulos)]]="",VLOOKUP(Tabla134[[#This Row],[Item Identifier]],'Tabla para Nulos'!$A$3:$B$1563,2,FALSE),Tabla134[[#This Row],[Item Weight (Nulos)]])</f>
        <v>9.8000000000000007</v>
      </c>
      <c r="O1722" s="11" t="str">
        <f>IF(Tabla134[[#This Row],[Item Visibility]]&lt;$U$15,"Poca visibilidad",IF(Tabla134[[#This Row],[Item Visibility]]&lt;$U$16,"Visibilidad media","Mayor visibilidad"))</f>
        <v>Visibilidad media</v>
      </c>
      <c r="P1722" s="11" t="str">
        <f>IF(Tabla134[[#This Row],[Rating]]&lt;2,"Muy Malo",IF(Tabla134[[#This Row],[Rating]]&lt;3,"Malo",IF(Tabla134[[#This Row],[Rating]]&lt;4,"Regular",IF(Tabla134[[#This Row],[Rating]]&lt;5,"Bueno","Excelente"))))</f>
        <v>Bueno</v>
      </c>
    </row>
    <row r="1723" spans="1:16" x14ac:dyDescent="0.2">
      <c r="A1723" s="7" t="s">
        <v>124</v>
      </c>
      <c r="B1723" s="7" t="s">
        <v>1235</v>
      </c>
      <c r="C1723" s="7" t="s">
        <v>216</v>
      </c>
      <c r="D1723" s="8">
        <v>2011</v>
      </c>
      <c r="E1723" s="7" t="s">
        <v>703</v>
      </c>
      <c r="F1723" s="7" t="s">
        <v>2</v>
      </c>
      <c r="G1723" s="7" t="s">
        <v>1</v>
      </c>
      <c r="H1723" s="7" t="s">
        <v>1621</v>
      </c>
      <c r="I1723" s="9">
        <v>9.7805614999999999E-2</v>
      </c>
      <c r="J1723" s="10">
        <v>73.938000000000002</v>
      </c>
      <c r="K1723" s="11">
        <v>4.3</v>
      </c>
      <c r="L1723" s="11" t="str">
        <f>IF(Tabla134[[#This Row],[Item Weight]]&lt;$U$12,"Poco Peso",IF(Tabla134[[#This Row],[Item Weight]]&lt;$U$13,"Peso Medio","Peso Alto"))</f>
        <v>Peso Medio</v>
      </c>
      <c r="M1723" s="7">
        <v>10.8</v>
      </c>
      <c r="N1723" s="11">
        <f>IF(Tabla134[[#This Row],[Item Weight (Nulos)]]="",VLOOKUP(Tabla134[[#This Row],[Item Identifier]],'Tabla para Nulos'!$A$3:$B$1563,2,FALSE),Tabla134[[#This Row],[Item Weight (Nulos)]])</f>
        <v>10.8</v>
      </c>
      <c r="O1723" s="11" t="str">
        <f>IF(Tabla134[[#This Row],[Item Visibility]]&lt;$U$15,"Poca visibilidad",IF(Tabla134[[#This Row],[Item Visibility]]&lt;$U$16,"Visibilidad media","Mayor visibilidad"))</f>
        <v>Mayor visibilidad</v>
      </c>
      <c r="P1723" s="11" t="str">
        <f>IF(Tabla134[[#This Row],[Rating]]&lt;2,"Muy Malo",IF(Tabla134[[#This Row],[Rating]]&lt;3,"Malo",IF(Tabla134[[#This Row],[Rating]]&lt;4,"Regular",IF(Tabla134[[#This Row],[Rating]]&lt;5,"Bueno","Excelente"))))</f>
        <v>Bueno</v>
      </c>
    </row>
    <row r="1724" spans="1:16" x14ac:dyDescent="0.2">
      <c r="A1724" s="7" t="s">
        <v>124</v>
      </c>
      <c r="B1724" s="7" t="s">
        <v>1048</v>
      </c>
      <c r="C1724" s="7" t="s">
        <v>28</v>
      </c>
      <c r="D1724" s="8">
        <v>2011</v>
      </c>
      <c r="E1724" s="7" t="s">
        <v>703</v>
      </c>
      <c r="F1724" s="7" t="s">
        <v>2</v>
      </c>
      <c r="G1724" s="7" t="s">
        <v>1</v>
      </c>
      <c r="H1724" s="7" t="s">
        <v>1621</v>
      </c>
      <c r="I1724" s="9">
        <v>0.13575134999999999</v>
      </c>
      <c r="J1724" s="10">
        <v>111.5544</v>
      </c>
      <c r="K1724" s="11">
        <v>4.3</v>
      </c>
      <c r="L1724" s="11" t="str">
        <f>IF(Tabla134[[#This Row],[Item Weight]]&lt;$U$12,"Poco Peso",IF(Tabla134[[#This Row],[Item Weight]]&lt;$U$13,"Peso Medio","Peso Alto"))</f>
        <v>Peso Medio</v>
      </c>
      <c r="M1724" s="7">
        <v>15.6</v>
      </c>
      <c r="N1724" s="11">
        <f>IF(Tabla134[[#This Row],[Item Weight (Nulos)]]="",VLOOKUP(Tabla134[[#This Row],[Item Identifier]],'Tabla para Nulos'!$A$3:$B$1563,2,FALSE),Tabla134[[#This Row],[Item Weight (Nulos)]])</f>
        <v>15.6</v>
      </c>
      <c r="O1724" s="11" t="str">
        <f>IF(Tabla134[[#This Row],[Item Visibility]]&lt;$U$15,"Poca visibilidad",IF(Tabla134[[#This Row],[Item Visibility]]&lt;$U$16,"Visibilidad media","Mayor visibilidad"))</f>
        <v>Mayor visibilidad</v>
      </c>
      <c r="P1724" s="11" t="str">
        <f>IF(Tabla134[[#This Row],[Rating]]&lt;2,"Muy Malo",IF(Tabla134[[#This Row],[Rating]]&lt;3,"Malo",IF(Tabla134[[#This Row],[Rating]]&lt;4,"Regular",IF(Tabla134[[#This Row],[Rating]]&lt;5,"Bueno","Excelente"))))</f>
        <v>Bueno</v>
      </c>
    </row>
    <row r="1725" spans="1:16" x14ac:dyDescent="0.2">
      <c r="A1725" s="7" t="s">
        <v>124</v>
      </c>
      <c r="B1725" s="7" t="s">
        <v>681</v>
      </c>
      <c r="C1725" s="7" t="s">
        <v>28</v>
      </c>
      <c r="D1725" s="8">
        <v>2011</v>
      </c>
      <c r="E1725" s="7" t="s">
        <v>703</v>
      </c>
      <c r="F1725" s="7" t="s">
        <v>2</v>
      </c>
      <c r="G1725" s="7" t="s">
        <v>1</v>
      </c>
      <c r="H1725" s="7" t="s">
        <v>1621</v>
      </c>
      <c r="I1725" s="9">
        <v>5.7527544E-2</v>
      </c>
      <c r="J1725" s="10">
        <v>43.108600000000003</v>
      </c>
      <c r="K1725" s="11">
        <v>4.3</v>
      </c>
      <c r="L1725" s="11" t="str">
        <f>IF(Tabla134[[#This Row],[Item Weight]]&lt;$U$12,"Poco Peso",IF(Tabla134[[#This Row],[Item Weight]]&lt;$U$13,"Peso Medio","Peso Alto"))</f>
        <v>Peso Alto</v>
      </c>
      <c r="M1725" s="7">
        <v>20</v>
      </c>
      <c r="N1725" s="11">
        <f>IF(Tabla134[[#This Row],[Item Weight (Nulos)]]="",VLOOKUP(Tabla134[[#This Row],[Item Identifier]],'Tabla para Nulos'!$A$3:$B$1563,2,FALSE),Tabla134[[#This Row],[Item Weight (Nulos)]])</f>
        <v>20</v>
      </c>
      <c r="O1725" s="11" t="str">
        <f>IF(Tabla134[[#This Row],[Item Visibility]]&lt;$U$15,"Poca visibilidad",IF(Tabla134[[#This Row],[Item Visibility]]&lt;$U$16,"Visibilidad media","Mayor visibilidad"))</f>
        <v>Visibilidad media</v>
      </c>
      <c r="P1725" s="11" t="str">
        <f>IF(Tabla134[[#This Row],[Rating]]&lt;2,"Muy Malo",IF(Tabla134[[#This Row],[Rating]]&lt;3,"Malo",IF(Tabla134[[#This Row],[Rating]]&lt;4,"Regular",IF(Tabla134[[#This Row],[Rating]]&lt;5,"Bueno","Excelente"))))</f>
        <v>Bueno</v>
      </c>
    </row>
    <row r="1726" spans="1:16" x14ac:dyDescent="0.2">
      <c r="A1726" s="7" t="s">
        <v>124</v>
      </c>
      <c r="B1726" s="7" t="s">
        <v>1047</v>
      </c>
      <c r="C1726" s="7" t="s">
        <v>112</v>
      </c>
      <c r="D1726" s="8">
        <v>2011</v>
      </c>
      <c r="E1726" s="7" t="s">
        <v>703</v>
      </c>
      <c r="F1726" s="7" t="s">
        <v>2</v>
      </c>
      <c r="G1726" s="7" t="s">
        <v>1</v>
      </c>
      <c r="H1726" s="7" t="s">
        <v>1621</v>
      </c>
      <c r="I1726" s="9">
        <v>0.11566015</v>
      </c>
      <c r="J1726" s="10">
        <v>218.31659999999999</v>
      </c>
      <c r="K1726" s="11">
        <v>4.3</v>
      </c>
      <c r="L1726" s="11" t="str">
        <f>IF(Tabla134[[#This Row],[Item Weight]]&lt;$U$12,"Poco Peso",IF(Tabla134[[#This Row],[Item Weight]]&lt;$U$13,"Peso Medio","Peso Alto"))</f>
        <v>Peso Medio</v>
      </c>
      <c r="M1726" s="7">
        <v>15.85</v>
      </c>
      <c r="N1726" s="11">
        <f>IF(Tabla134[[#This Row],[Item Weight (Nulos)]]="",VLOOKUP(Tabla134[[#This Row],[Item Identifier]],'Tabla para Nulos'!$A$3:$B$1563,2,FALSE),Tabla134[[#This Row],[Item Weight (Nulos)]])</f>
        <v>15.85</v>
      </c>
      <c r="O1726" s="11" t="str">
        <f>IF(Tabla134[[#This Row],[Item Visibility]]&lt;$U$15,"Poca visibilidad",IF(Tabla134[[#This Row],[Item Visibility]]&lt;$U$16,"Visibilidad media","Mayor visibilidad"))</f>
        <v>Mayor visibilidad</v>
      </c>
      <c r="P1726" s="11" t="str">
        <f>IF(Tabla134[[#This Row],[Rating]]&lt;2,"Muy Malo",IF(Tabla134[[#This Row],[Rating]]&lt;3,"Malo",IF(Tabla134[[#This Row],[Rating]]&lt;4,"Regular",IF(Tabla134[[#This Row],[Rating]]&lt;5,"Bueno","Excelente"))))</f>
        <v>Bueno</v>
      </c>
    </row>
    <row r="1727" spans="1:16" x14ac:dyDescent="0.2">
      <c r="A1727" s="7" t="s">
        <v>124</v>
      </c>
      <c r="B1727" s="7" t="s">
        <v>1034</v>
      </c>
      <c r="C1727" s="7" t="s">
        <v>71</v>
      </c>
      <c r="D1727" s="8">
        <v>2011</v>
      </c>
      <c r="E1727" s="7" t="s">
        <v>703</v>
      </c>
      <c r="F1727" s="7" t="s">
        <v>2</v>
      </c>
      <c r="G1727" s="7" t="s">
        <v>1</v>
      </c>
      <c r="H1727" s="7" t="s">
        <v>1621</v>
      </c>
      <c r="I1727" s="9">
        <v>0</v>
      </c>
      <c r="J1727" s="10">
        <v>37.5822</v>
      </c>
      <c r="K1727" s="11">
        <v>4.3</v>
      </c>
      <c r="L1727" s="11" t="str">
        <f>IF(Tabla134[[#This Row],[Item Weight]]&lt;$U$12,"Poco Peso",IF(Tabla134[[#This Row],[Item Weight]]&lt;$U$13,"Peso Medio","Peso Alto"))</f>
        <v>Peso Alto</v>
      </c>
      <c r="M1727" s="7">
        <v>17.25</v>
      </c>
      <c r="N1727" s="11">
        <f>IF(Tabla134[[#This Row],[Item Weight (Nulos)]]="",VLOOKUP(Tabla134[[#This Row],[Item Identifier]],'Tabla para Nulos'!$A$3:$B$1563,2,FALSE),Tabla134[[#This Row],[Item Weight (Nulos)]])</f>
        <v>17.25</v>
      </c>
      <c r="O1727" s="11" t="str">
        <f>IF(Tabla134[[#This Row],[Item Visibility]]&lt;$U$15,"Poca visibilidad",IF(Tabla134[[#This Row],[Item Visibility]]&lt;$U$16,"Visibilidad media","Mayor visibilidad"))</f>
        <v>Poca visibilidad</v>
      </c>
      <c r="P1727" s="11" t="str">
        <f>IF(Tabla134[[#This Row],[Rating]]&lt;2,"Muy Malo",IF(Tabla134[[#This Row],[Rating]]&lt;3,"Malo",IF(Tabla134[[#This Row],[Rating]]&lt;4,"Regular",IF(Tabla134[[#This Row],[Rating]]&lt;5,"Bueno","Excelente"))))</f>
        <v>Bueno</v>
      </c>
    </row>
    <row r="1728" spans="1:16" x14ac:dyDescent="0.2">
      <c r="A1728" s="7" t="s">
        <v>124</v>
      </c>
      <c r="B1728" s="7" t="s">
        <v>888</v>
      </c>
      <c r="C1728" s="7" t="s">
        <v>10</v>
      </c>
      <c r="D1728" s="8">
        <v>2011</v>
      </c>
      <c r="E1728" s="7" t="s">
        <v>703</v>
      </c>
      <c r="F1728" s="7" t="s">
        <v>2</v>
      </c>
      <c r="G1728" s="7" t="s">
        <v>1</v>
      </c>
      <c r="H1728" s="7" t="s">
        <v>1621</v>
      </c>
      <c r="I1728" s="9">
        <v>0.21430613100000001</v>
      </c>
      <c r="J1728" s="10">
        <v>213.99019999999999</v>
      </c>
      <c r="K1728" s="11">
        <v>4.3</v>
      </c>
      <c r="L1728" s="11" t="str">
        <f>IF(Tabla134[[#This Row],[Item Weight]]&lt;$U$12,"Poco Peso",IF(Tabla134[[#This Row],[Item Weight]]&lt;$U$13,"Peso Medio","Peso Alto"))</f>
        <v>Poco Peso</v>
      </c>
      <c r="M1728" s="7">
        <v>8.1</v>
      </c>
      <c r="N1728" s="11">
        <f>IF(Tabla134[[#This Row],[Item Weight (Nulos)]]="",VLOOKUP(Tabla134[[#This Row],[Item Identifier]],'Tabla para Nulos'!$A$3:$B$1563,2,FALSE),Tabla134[[#This Row],[Item Weight (Nulos)]])</f>
        <v>8.1</v>
      </c>
      <c r="O1728" s="11" t="str">
        <f>IF(Tabla134[[#This Row],[Item Visibility]]&lt;$U$15,"Poca visibilidad",IF(Tabla134[[#This Row],[Item Visibility]]&lt;$U$16,"Visibilidad media","Mayor visibilidad"))</f>
        <v>Mayor visibilidad</v>
      </c>
      <c r="P1728" s="11" t="str">
        <f>IF(Tabla134[[#This Row],[Rating]]&lt;2,"Muy Malo",IF(Tabla134[[#This Row],[Rating]]&lt;3,"Malo",IF(Tabla134[[#This Row],[Rating]]&lt;4,"Regular",IF(Tabla134[[#This Row],[Rating]]&lt;5,"Bueno","Excelente"))))</f>
        <v>Bueno</v>
      </c>
    </row>
    <row r="1729" spans="1:16" x14ac:dyDescent="0.2">
      <c r="A1729" s="7" t="s">
        <v>124</v>
      </c>
      <c r="B1729" s="7" t="s">
        <v>1175</v>
      </c>
      <c r="C1729" s="7" t="s">
        <v>10</v>
      </c>
      <c r="D1729" s="8">
        <v>2011</v>
      </c>
      <c r="E1729" s="7" t="s">
        <v>703</v>
      </c>
      <c r="F1729" s="7" t="s">
        <v>2</v>
      </c>
      <c r="G1729" s="7" t="s">
        <v>1</v>
      </c>
      <c r="H1729" s="7" t="s">
        <v>1621</v>
      </c>
      <c r="I1729" s="9">
        <v>5.0371508000000002E-2</v>
      </c>
      <c r="J1729" s="10">
        <v>214.7192</v>
      </c>
      <c r="K1729" s="11">
        <v>4.3</v>
      </c>
      <c r="L1729" s="11" t="str">
        <f>IF(Tabla134[[#This Row],[Item Weight]]&lt;$U$12,"Poco Peso",IF(Tabla134[[#This Row],[Item Weight]]&lt;$U$13,"Peso Medio","Peso Alto"))</f>
        <v>Peso Medio</v>
      </c>
      <c r="M1729" s="7">
        <v>14</v>
      </c>
      <c r="N1729" s="11">
        <f>IF(Tabla134[[#This Row],[Item Weight (Nulos)]]="",VLOOKUP(Tabla134[[#This Row],[Item Identifier]],'Tabla para Nulos'!$A$3:$B$1563,2,FALSE),Tabla134[[#This Row],[Item Weight (Nulos)]])</f>
        <v>14</v>
      </c>
      <c r="O1729" s="11" t="str">
        <f>IF(Tabla134[[#This Row],[Item Visibility]]&lt;$U$15,"Poca visibilidad",IF(Tabla134[[#This Row],[Item Visibility]]&lt;$U$16,"Visibilidad media","Mayor visibilidad"))</f>
        <v>Visibilidad media</v>
      </c>
      <c r="P1729" s="11" t="str">
        <f>IF(Tabla134[[#This Row],[Rating]]&lt;2,"Muy Malo",IF(Tabla134[[#This Row],[Rating]]&lt;3,"Malo",IF(Tabla134[[#This Row],[Rating]]&lt;4,"Regular",IF(Tabla134[[#This Row],[Rating]]&lt;5,"Bueno","Excelente"))))</f>
        <v>Bueno</v>
      </c>
    </row>
    <row r="1730" spans="1:16" x14ac:dyDescent="0.2">
      <c r="A1730" s="7" t="s">
        <v>124</v>
      </c>
      <c r="B1730" s="7" t="s">
        <v>468</v>
      </c>
      <c r="C1730" s="7" t="s">
        <v>10</v>
      </c>
      <c r="D1730" s="8">
        <v>2011</v>
      </c>
      <c r="E1730" s="7" t="s">
        <v>703</v>
      </c>
      <c r="F1730" s="7" t="s">
        <v>2</v>
      </c>
      <c r="G1730" s="7" t="s">
        <v>1</v>
      </c>
      <c r="H1730" s="7" t="s">
        <v>1621</v>
      </c>
      <c r="I1730" s="9">
        <v>0.270300331</v>
      </c>
      <c r="J1730" s="10">
        <v>38.319000000000003</v>
      </c>
      <c r="K1730" s="11">
        <v>4.3</v>
      </c>
      <c r="L1730" s="11" t="str">
        <f>IF(Tabla134[[#This Row],[Item Weight]]&lt;$U$12,"Poco Peso",IF(Tabla134[[#This Row],[Item Weight]]&lt;$U$13,"Peso Medio","Peso Alto"))</f>
        <v>Peso Alto</v>
      </c>
      <c r="M1730" s="7">
        <v>18.2</v>
      </c>
      <c r="N1730" s="11">
        <f>IF(Tabla134[[#This Row],[Item Weight (Nulos)]]="",VLOOKUP(Tabla134[[#This Row],[Item Identifier]],'Tabla para Nulos'!$A$3:$B$1563,2,FALSE),Tabla134[[#This Row],[Item Weight (Nulos)]])</f>
        <v>18.2</v>
      </c>
      <c r="O1730" s="11" t="str">
        <f>IF(Tabla134[[#This Row],[Item Visibility]]&lt;$U$15,"Poca visibilidad",IF(Tabla134[[#This Row],[Item Visibility]]&lt;$U$16,"Visibilidad media","Mayor visibilidad"))</f>
        <v>Mayor visibilidad</v>
      </c>
      <c r="P1730" s="11" t="str">
        <f>IF(Tabla134[[#This Row],[Rating]]&lt;2,"Muy Malo",IF(Tabla134[[#This Row],[Rating]]&lt;3,"Malo",IF(Tabla134[[#This Row],[Rating]]&lt;4,"Regular",IF(Tabla134[[#This Row],[Rating]]&lt;5,"Bueno","Excelente"))))</f>
        <v>Bueno</v>
      </c>
    </row>
    <row r="1731" spans="1:16" x14ac:dyDescent="0.2">
      <c r="A1731" s="7" t="s">
        <v>124</v>
      </c>
      <c r="B1731" s="7" t="s">
        <v>467</v>
      </c>
      <c r="C1731" s="7" t="s">
        <v>10</v>
      </c>
      <c r="D1731" s="8">
        <v>2011</v>
      </c>
      <c r="E1731" s="7" t="s">
        <v>703</v>
      </c>
      <c r="F1731" s="7" t="s">
        <v>2</v>
      </c>
      <c r="G1731" s="7" t="s">
        <v>1</v>
      </c>
      <c r="H1731" s="7" t="s">
        <v>1621</v>
      </c>
      <c r="I1731" s="9">
        <v>3.9255412000000003E-2</v>
      </c>
      <c r="J1731" s="10">
        <v>94.477800000000002</v>
      </c>
      <c r="K1731" s="11">
        <v>4.3</v>
      </c>
      <c r="L1731" s="11" t="str">
        <f>IF(Tabla134[[#This Row],[Item Weight]]&lt;$U$12,"Poco Peso",IF(Tabla134[[#This Row],[Item Weight]]&lt;$U$13,"Peso Medio","Peso Alto"))</f>
        <v>Peso Alto</v>
      </c>
      <c r="M1731" s="7">
        <v>20.6</v>
      </c>
      <c r="N1731" s="11">
        <f>IF(Tabla134[[#This Row],[Item Weight (Nulos)]]="",VLOOKUP(Tabla134[[#This Row],[Item Identifier]],'Tabla para Nulos'!$A$3:$B$1563,2,FALSE),Tabla134[[#This Row],[Item Weight (Nulos)]])</f>
        <v>20.6</v>
      </c>
      <c r="O1731" s="11" t="str">
        <f>IF(Tabla134[[#This Row],[Item Visibility]]&lt;$U$15,"Poca visibilidad",IF(Tabla134[[#This Row],[Item Visibility]]&lt;$U$16,"Visibilidad media","Mayor visibilidad"))</f>
        <v>Visibilidad media</v>
      </c>
      <c r="P1731" s="11" t="str">
        <f>IF(Tabla134[[#This Row],[Rating]]&lt;2,"Muy Malo",IF(Tabla134[[#This Row],[Rating]]&lt;3,"Malo",IF(Tabla134[[#This Row],[Rating]]&lt;4,"Regular",IF(Tabla134[[#This Row],[Rating]]&lt;5,"Bueno","Excelente"))))</f>
        <v>Bueno</v>
      </c>
    </row>
    <row r="1732" spans="1:16" x14ac:dyDescent="0.2">
      <c r="A1732" s="7" t="s">
        <v>124</v>
      </c>
      <c r="B1732" s="7" t="s">
        <v>466</v>
      </c>
      <c r="C1732" s="7" t="s">
        <v>216</v>
      </c>
      <c r="D1732" s="8">
        <v>2011</v>
      </c>
      <c r="E1732" s="7" t="s">
        <v>703</v>
      </c>
      <c r="F1732" s="7" t="s">
        <v>2</v>
      </c>
      <c r="G1732" s="7" t="s">
        <v>1</v>
      </c>
      <c r="H1732" s="7" t="s">
        <v>1621</v>
      </c>
      <c r="I1732" s="9">
        <v>0.14032811000000001</v>
      </c>
      <c r="J1732" s="10">
        <v>109.1596</v>
      </c>
      <c r="K1732" s="11">
        <v>4.3</v>
      </c>
      <c r="L1732" s="11" t="str">
        <f>IF(Tabla134[[#This Row],[Item Weight]]&lt;$U$12,"Poco Peso",IF(Tabla134[[#This Row],[Item Weight]]&lt;$U$13,"Peso Medio","Peso Alto"))</f>
        <v>Poco Peso</v>
      </c>
      <c r="M1732" s="7">
        <v>6.3849999999999998</v>
      </c>
      <c r="N1732" s="11">
        <f>IF(Tabla134[[#This Row],[Item Weight (Nulos)]]="",VLOOKUP(Tabla134[[#This Row],[Item Identifier]],'Tabla para Nulos'!$A$3:$B$1563,2,FALSE),Tabla134[[#This Row],[Item Weight (Nulos)]])</f>
        <v>6.3849999999999998</v>
      </c>
      <c r="O1732" s="11" t="str">
        <f>IF(Tabla134[[#This Row],[Item Visibility]]&lt;$U$15,"Poca visibilidad",IF(Tabla134[[#This Row],[Item Visibility]]&lt;$U$16,"Visibilidad media","Mayor visibilidad"))</f>
        <v>Mayor visibilidad</v>
      </c>
      <c r="P1732" s="11" t="str">
        <f>IF(Tabla134[[#This Row],[Rating]]&lt;2,"Muy Malo",IF(Tabla134[[#This Row],[Rating]]&lt;3,"Malo",IF(Tabla134[[#This Row],[Rating]]&lt;4,"Regular",IF(Tabla134[[#This Row],[Rating]]&lt;5,"Bueno","Excelente"))))</f>
        <v>Bueno</v>
      </c>
    </row>
    <row r="1733" spans="1:16" x14ac:dyDescent="0.2">
      <c r="A1733" s="7" t="s">
        <v>124</v>
      </c>
      <c r="B1733" s="7" t="s">
        <v>1489</v>
      </c>
      <c r="C1733" s="7" t="s">
        <v>4</v>
      </c>
      <c r="D1733" s="8">
        <v>2011</v>
      </c>
      <c r="E1733" s="7" t="s">
        <v>703</v>
      </c>
      <c r="F1733" s="7" t="s">
        <v>2</v>
      </c>
      <c r="G1733" s="7" t="s">
        <v>1</v>
      </c>
      <c r="H1733" s="7" t="s">
        <v>1621</v>
      </c>
      <c r="I1733" s="9">
        <v>8.7387669000000001E-2</v>
      </c>
      <c r="J1733" s="10">
        <v>125.07299999999999</v>
      </c>
      <c r="K1733" s="11">
        <v>4.3</v>
      </c>
      <c r="L1733" s="11" t="str">
        <f>IF(Tabla134[[#This Row],[Item Weight]]&lt;$U$12,"Poco Peso",IF(Tabla134[[#This Row],[Item Weight]]&lt;$U$13,"Peso Medio","Peso Alto"))</f>
        <v>Peso Alto</v>
      </c>
      <c r="M1733" s="7">
        <v>17</v>
      </c>
      <c r="N1733" s="11">
        <f>IF(Tabla134[[#This Row],[Item Weight (Nulos)]]="",VLOOKUP(Tabla134[[#This Row],[Item Identifier]],'Tabla para Nulos'!$A$3:$B$1563,2,FALSE),Tabla134[[#This Row],[Item Weight (Nulos)]])</f>
        <v>17</v>
      </c>
      <c r="O1733" s="11" t="str">
        <f>IF(Tabla134[[#This Row],[Item Visibility]]&lt;$U$15,"Poca visibilidad",IF(Tabla134[[#This Row],[Item Visibility]]&lt;$U$16,"Visibilidad media","Mayor visibilidad"))</f>
        <v>Visibilidad media</v>
      </c>
      <c r="P1733" s="11" t="str">
        <f>IF(Tabla134[[#This Row],[Rating]]&lt;2,"Muy Malo",IF(Tabla134[[#This Row],[Rating]]&lt;3,"Malo",IF(Tabla134[[#This Row],[Rating]]&lt;4,"Regular",IF(Tabla134[[#This Row],[Rating]]&lt;5,"Bueno","Excelente"))))</f>
        <v>Bueno</v>
      </c>
    </row>
    <row r="1734" spans="1:16" x14ac:dyDescent="0.2">
      <c r="A1734" s="7" t="s">
        <v>124</v>
      </c>
      <c r="B1734" s="7" t="s">
        <v>1443</v>
      </c>
      <c r="C1734" s="7" t="s">
        <v>171</v>
      </c>
      <c r="D1734" s="8">
        <v>2011</v>
      </c>
      <c r="E1734" s="7" t="s">
        <v>703</v>
      </c>
      <c r="F1734" s="7" t="s">
        <v>2</v>
      </c>
      <c r="G1734" s="7" t="s">
        <v>1</v>
      </c>
      <c r="H1734" s="7" t="s">
        <v>1621</v>
      </c>
      <c r="I1734" s="9">
        <v>7.5000681999999999E-2</v>
      </c>
      <c r="J1734" s="10">
        <v>61.056199999999997</v>
      </c>
      <c r="K1734" s="11">
        <v>4.3</v>
      </c>
      <c r="L1734" s="11" t="str">
        <f>IF(Tabla134[[#This Row],[Item Weight]]&lt;$U$12,"Poco Peso",IF(Tabla134[[#This Row],[Item Weight]]&lt;$U$13,"Peso Medio","Peso Alto"))</f>
        <v>Poco Peso</v>
      </c>
      <c r="M1734" s="7">
        <v>7.1050000000000004</v>
      </c>
      <c r="N1734" s="11">
        <f>IF(Tabla134[[#This Row],[Item Weight (Nulos)]]="",VLOOKUP(Tabla134[[#This Row],[Item Identifier]],'Tabla para Nulos'!$A$3:$B$1563,2,FALSE),Tabla134[[#This Row],[Item Weight (Nulos)]])</f>
        <v>7.1050000000000004</v>
      </c>
      <c r="O1734" s="11" t="str">
        <f>IF(Tabla134[[#This Row],[Item Visibility]]&lt;$U$15,"Poca visibilidad",IF(Tabla134[[#This Row],[Item Visibility]]&lt;$U$16,"Visibilidad media","Mayor visibilidad"))</f>
        <v>Visibilidad media</v>
      </c>
      <c r="P1734" s="11" t="str">
        <f>IF(Tabla134[[#This Row],[Rating]]&lt;2,"Muy Malo",IF(Tabla134[[#This Row],[Rating]]&lt;3,"Malo",IF(Tabla134[[#This Row],[Rating]]&lt;4,"Regular",IF(Tabla134[[#This Row],[Rating]]&lt;5,"Bueno","Excelente"))))</f>
        <v>Bueno</v>
      </c>
    </row>
    <row r="1735" spans="1:16" x14ac:dyDescent="0.2">
      <c r="A1735" s="7" t="s">
        <v>124</v>
      </c>
      <c r="B1735" s="7" t="s">
        <v>1218</v>
      </c>
      <c r="C1735" s="7" t="s">
        <v>171</v>
      </c>
      <c r="D1735" s="8">
        <v>2011</v>
      </c>
      <c r="E1735" s="7" t="s">
        <v>703</v>
      </c>
      <c r="F1735" s="7" t="s">
        <v>2</v>
      </c>
      <c r="G1735" s="7" t="s">
        <v>1</v>
      </c>
      <c r="H1735" s="7" t="s">
        <v>1621</v>
      </c>
      <c r="I1735" s="9">
        <v>0.13439383599999999</v>
      </c>
      <c r="J1735" s="10">
        <v>48.071800000000003</v>
      </c>
      <c r="K1735" s="11">
        <v>4.3</v>
      </c>
      <c r="L1735" s="11" t="str">
        <f>IF(Tabla134[[#This Row],[Item Weight]]&lt;$U$12,"Poco Peso",IF(Tabla134[[#This Row],[Item Weight]]&lt;$U$13,"Peso Medio","Peso Alto"))</f>
        <v>Peso Medio</v>
      </c>
      <c r="M1735" s="7">
        <v>9.1</v>
      </c>
      <c r="N1735" s="11">
        <f>IF(Tabla134[[#This Row],[Item Weight (Nulos)]]="",VLOOKUP(Tabla134[[#This Row],[Item Identifier]],'Tabla para Nulos'!$A$3:$B$1563,2,FALSE),Tabla134[[#This Row],[Item Weight (Nulos)]])</f>
        <v>9.1</v>
      </c>
      <c r="O1735" s="11" t="str">
        <f>IF(Tabla134[[#This Row],[Item Visibility]]&lt;$U$15,"Poca visibilidad",IF(Tabla134[[#This Row],[Item Visibility]]&lt;$U$16,"Visibilidad media","Mayor visibilidad"))</f>
        <v>Mayor visibilidad</v>
      </c>
      <c r="P1735" s="11" t="str">
        <f>IF(Tabla134[[#This Row],[Rating]]&lt;2,"Muy Malo",IF(Tabla134[[#This Row],[Rating]]&lt;3,"Malo",IF(Tabla134[[#This Row],[Rating]]&lt;4,"Regular",IF(Tabla134[[#This Row],[Rating]]&lt;5,"Bueno","Excelente"))))</f>
        <v>Bueno</v>
      </c>
    </row>
    <row r="1736" spans="1:16" x14ac:dyDescent="0.2">
      <c r="A1736" s="7" t="s">
        <v>124</v>
      </c>
      <c r="B1736" s="7" t="s">
        <v>1592</v>
      </c>
      <c r="C1736" s="7" t="s">
        <v>171</v>
      </c>
      <c r="D1736" s="8">
        <v>2011</v>
      </c>
      <c r="E1736" s="7" t="s">
        <v>703</v>
      </c>
      <c r="F1736" s="7" t="s">
        <v>2</v>
      </c>
      <c r="G1736" s="7" t="s">
        <v>1</v>
      </c>
      <c r="H1736" s="7" t="s">
        <v>1621</v>
      </c>
      <c r="I1736" s="9">
        <v>6.4410782999999999E-2</v>
      </c>
      <c r="J1736" s="10">
        <v>33.39</v>
      </c>
      <c r="K1736" s="11">
        <v>4.3</v>
      </c>
      <c r="L1736" s="11" t="str">
        <f>IF(Tabla134[[#This Row],[Item Weight]]&lt;$U$12,"Poco Peso",IF(Tabla134[[#This Row],[Item Weight]]&lt;$U$13,"Peso Medio","Peso Alto"))</f>
        <v>Peso Medio</v>
      </c>
      <c r="M1736" s="7">
        <v>9.1050000000000004</v>
      </c>
      <c r="N1736" s="11">
        <f>IF(Tabla134[[#This Row],[Item Weight (Nulos)]]="",VLOOKUP(Tabla134[[#This Row],[Item Identifier]],'Tabla para Nulos'!$A$3:$B$1563,2,FALSE),Tabla134[[#This Row],[Item Weight (Nulos)]])</f>
        <v>9.1050000000000004</v>
      </c>
      <c r="O1736" s="11" t="str">
        <f>IF(Tabla134[[#This Row],[Item Visibility]]&lt;$U$15,"Poca visibilidad",IF(Tabla134[[#This Row],[Item Visibility]]&lt;$U$16,"Visibilidad media","Mayor visibilidad"))</f>
        <v>Visibilidad media</v>
      </c>
      <c r="P1736" s="11" t="str">
        <f>IF(Tabla134[[#This Row],[Rating]]&lt;2,"Muy Malo",IF(Tabla134[[#This Row],[Rating]]&lt;3,"Malo",IF(Tabla134[[#This Row],[Rating]]&lt;4,"Regular",IF(Tabla134[[#This Row],[Rating]]&lt;5,"Bueno","Excelente"))))</f>
        <v>Bueno</v>
      </c>
    </row>
    <row r="1737" spans="1:16" x14ac:dyDescent="0.2">
      <c r="A1737" s="7" t="s">
        <v>124</v>
      </c>
      <c r="B1737" s="7" t="s">
        <v>303</v>
      </c>
      <c r="C1737" s="7" t="s">
        <v>171</v>
      </c>
      <c r="D1737" s="8">
        <v>2011</v>
      </c>
      <c r="E1737" s="7" t="s">
        <v>703</v>
      </c>
      <c r="F1737" s="7" t="s">
        <v>2</v>
      </c>
      <c r="G1737" s="7" t="s">
        <v>1</v>
      </c>
      <c r="H1737" s="7" t="s">
        <v>1621</v>
      </c>
      <c r="I1737" s="9">
        <v>0.17314114999999999</v>
      </c>
      <c r="J1737" s="10">
        <v>168.44479999999999</v>
      </c>
      <c r="K1737" s="11">
        <v>4.3</v>
      </c>
      <c r="L1737" s="11" t="str">
        <f>IF(Tabla134[[#This Row],[Item Weight]]&lt;$U$12,"Poco Peso",IF(Tabla134[[#This Row],[Item Weight]]&lt;$U$13,"Peso Medio","Peso Alto"))</f>
        <v>Peso Medio</v>
      </c>
      <c r="M1737" s="7">
        <v>12.5</v>
      </c>
      <c r="N1737" s="11">
        <f>IF(Tabla134[[#This Row],[Item Weight (Nulos)]]="",VLOOKUP(Tabla134[[#This Row],[Item Identifier]],'Tabla para Nulos'!$A$3:$B$1563,2,FALSE),Tabla134[[#This Row],[Item Weight (Nulos)]])</f>
        <v>12.5</v>
      </c>
      <c r="O1737" s="11" t="str">
        <f>IF(Tabla134[[#This Row],[Item Visibility]]&lt;$U$15,"Poca visibilidad",IF(Tabla134[[#This Row],[Item Visibility]]&lt;$U$16,"Visibilidad media","Mayor visibilidad"))</f>
        <v>Mayor visibilidad</v>
      </c>
      <c r="P1737" s="11" t="str">
        <f>IF(Tabla134[[#This Row],[Rating]]&lt;2,"Muy Malo",IF(Tabla134[[#This Row],[Rating]]&lt;3,"Malo",IF(Tabla134[[#This Row],[Rating]]&lt;4,"Regular",IF(Tabla134[[#This Row],[Rating]]&lt;5,"Bueno","Excelente"))))</f>
        <v>Bueno</v>
      </c>
    </row>
    <row r="1738" spans="1:16" x14ac:dyDescent="0.2">
      <c r="A1738" s="7" t="s">
        <v>124</v>
      </c>
      <c r="B1738" s="7" t="s">
        <v>1276</v>
      </c>
      <c r="C1738" s="7" t="s">
        <v>171</v>
      </c>
      <c r="D1738" s="8">
        <v>2011</v>
      </c>
      <c r="E1738" s="7" t="s">
        <v>703</v>
      </c>
      <c r="F1738" s="7" t="s">
        <v>2</v>
      </c>
      <c r="G1738" s="7" t="s">
        <v>1</v>
      </c>
      <c r="H1738" s="7" t="s">
        <v>1621</v>
      </c>
      <c r="I1738" s="9">
        <v>4.0725404999999999E-2</v>
      </c>
      <c r="J1738" s="10">
        <v>43.445399999999999</v>
      </c>
      <c r="K1738" s="11">
        <v>4.3</v>
      </c>
      <c r="L1738" s="11" t="str">
        <f>IF(Tabla134[[#This Row],[Item Weight]]&lt;$U$12,"Poco Peso",IF(Tabla134[[#This Row],[Item Weight]]&lt;$U$13,"Peso Medio","Peso Alto"))</f>
        <v>Peso Medio</v>
      </c>
      <c r="M1738" s="7">
        <v>14</v>
      </c>
      <c r="N1738" s="11">
        <f>IF(Tabla134[[#This Row],[Item Weight (Nulos)]]="",VLOOKUP(Tabla134[[#This Row],[Item Identifier]],'Tabla para Nulos'!$A$3:$B$1563,2,FALSE),Tabla134[[#This Row],[Item Weight (Nulos)]])</f>
        <v>14</v>
      </c>
      <c r="O1738" s="11" t="str">
        <f>IF(Tabla134[[#This Row],[Item Visibility]]&lt;$U$15,"Poca visibilidad",IF(Tabla134[[#This Row],[Item Visibility]]&lt;$U$16,"Visibilidad media","Mayor visibilidad"))</f>
        <v>Visibilidad media</v>
      </c>
      <c r="P1738" s="11" t="str">
        <f>IF(Tabla134[[#This Row],[Rating]]&lt;2,"Muy Malo",IF(Tabla134[[#This Row],[Rating]]&lt;3,"Malo",IF(Tabla134[[#This Row],[Rating]]&lt;4,"Regular",IF(Tabla134[[#This Row],[Rating]]&lt;5,"Bueno","Excelente"))))</f>
        <v>Bueno</v>
      </c>
    </row>
    <row r="1739" spans="1:16" x14ac:dyDescent="0.2">
      <c r="A1739" s="7" t="s">
        <v>124</v>
      </c>
      <c r="B1739" s="7" t="s">
        <v>142</v>
      </c>
      <c r="C1739" s="7" t="s">
        <v>14</v>
      </c>
      <c r="D1739" s="8">
        <v>2011</v>
      </c>
      <c r="E1739" s="7" t="s">
        <v>703</v>
      </c>
      <c r="F1739" s="7" t="s">
        <v>2</v>
      </c>
      <c r="G1739" s="7" t="s">
        <v>528</v>
      </c>
      <c r="H1739" s="7" t="s">
        <v>1621</v>
      </c>
      <c r="I1739" s="9">
        <v>0.23335657100000001</v>
      </c>
      <c r="J1739" s="10">
        <v>146.57599999999999</v>
      </c>
      <c r="K1739" s="11">
        <v>4.3</v>
      </c>
      <c r="L1739" s="11" t="str">
        <f>IF(Tabla134[[#This Row],[Item Weight]]&lt;$U$12,"Poco Peso",IF(Tabla134[[#This Row],[Item Weight]]&lt;$U$13,"Peso Medio","Peso Alto"))</f>
        <v>Peso Alto</v>
      </c>
      <c r="M1739" s="7">
        <v>16.850000000000001</v>
      </c>
      <c r="N1739" s="11">
        <f>IF(Tabla134[[#This Row],[Item Weight (Nulos)]]="",VLOOKUP(Tabla134[[#This Row],[Item Identifier]],'Tabla para Nulos'!$A$3:$B$1563,2,FALSE),Tabla134[[#This Row],[Item Weight (Nulos)]])</f>
        <v>16.850000000000001</v>
      </c>
      <c r="O1739" s="11" t="str">
        <f>IF(Tabla134[[#This Row],[Item Visibility]]&lt;$U$15,"Poca visibilidad",IF(Tabla134[[#This Row],[Item Visibility]]&lt;$U$16,"Visibilidad media","Mayor visibilidad"))</f>
        <v>Mayor visibilidad</v>
      </c>
      <c r="P1739" s="11" t="str">
        <f>IF(Tabla134[[#This Row],[Rating]]&lt;2,"Muy Malo",IF(Tabla134[[#This Row],[Rating]]&lt;3,"Malo",IF(Tabla134[[#This Row],[Rating]]&lt;4,"Regular",IF(Tabla134[[#This Row],[Rating]]&lt;5,"Bueno","Excelente"))))</f>
        <v>Bueno</v>
      </c>
    </row>
    <row r="1740" spans="1:16" x14ac:dyDescent="0.2">
      <c r="A1740" s="7" t="s">
        <v>124</v>
      </c>
      <c r="B1740" s="7" t="s">
        <v>586</v>
      </c>
      <c r="C1740" s="7" t="s">
        <v>122</v>
      </c>
      <c r="D1740" s="8">
        <v>2011</v>
      </c>
      <c r="E1740" s="7" t="s">
        <v>703</v>
      </c>
      <c r="F1740" s="7" t="s">
        <v>2</v>
      </c>
      <c r="G1740" s="7" t="s">
        <v>528</v>
      </c>
      <c r="H1740" s="7" t="s">
        <v>1621</v>
      </c>
      <c r="I1740" s="9">
        <v>0.10084385999999999</v>
      </c>
      <c r="J1740" s="10">
        <v>166.3526</v>
      </c>
      <c r="K1740" s="11">
        <v>4.3</v>
      </c>
      <c r="L1740" s="11" t="str">
        <f>IF(Tabla134[[#This Row],[Item Weight]]&lt;$U$12,"Poco Peso",IF(Tabla134[[#This Row],[Item Weight]]&lt;$U$13,"Peso Medio","Peso Alto"))</f>
        <v>Peso Alto</v>
      </c>
      <c r="M1740" s="7">
        <v>18.25</v>
      </c>
      <c r="N1740" s="11">
        <f>IF(Tabla134[[#This Row],[Item Weight (Nulos)]]="",VLOOKUP(Tabla134[[#This Row],[Item Identifier]],'Tabla para Nulos'!$A$3:$B$1563,2,FALSE),Tabla134[[#This Row],[Item Weight (Nulos)]])</f>
        <v>18.25</v>
      </c>
      <c r="O1740" s="11" t="str">
        <f>IF(Tabla134[[#This Row],[Item Visibility]]&lt;$U$15,"Poca visibilidad",IF(Tabla134[[#This Row],[Item Visibility]]&lt;$U$16,"Visibilidad media","Mayor visibilidad"))</f>
        <v>Mayor visibilidad</v>
      </c>
      <c r="P1740" s="11" t="str">
        <f>IF(Tabla134[[#This Row],[Rating]]&lt;2,"Muy Malo",IF(Tabla134[[#This Row],[Rating]]&lt;3,"Malo",IF(Tabla134[[#This Row],[Rating]]&lt;4,"Regular",IF(Tabla134[[#This Row],[Rating]]&lt;5,"Bueno","Excelente"))))</f>
        <v>Bueno</v>
      </c>
    </row>
    <row r="1741" spans="1:16" x14ac:dyDescent="0.2">
      <c r="A1741" s="7" t="s">
        <v>6</v>
      </c>
      <c r="B1741" s="7" t="s">
        <v>1147</v>
      </c>
      <c r="C1741" s="7" t="s">
        <v>28</v>
      </c>
      <c r="D1741" s="8">
        <v>2011</v>
      </c>
      <c r="E1741" s="7" t="s">
        <v>703</v>
      </c>
      <c r="F1741" s="7" t="s">
        <v>2</v>
      </c>
      <c r="G1741" s="7" t="s">
        <v>528</v>
      </c>
      <c r="H1741" s="7" t="s">
        <v>1621</v>
      </c>
      <c r="I1741" s="9">
        <v>5.046718E-2</v>
      </c>
      <c r="J1741" s="10">
        <v>97.638400000000004</v>
      </c>
      <c r="K1741" s="11">
        <v>4.3</v>
      </c>
      <c r="L1741" s="11" t="str">
        <f>IF(Tabla134[[#This Row],[Item Weight]]&lt;$U$12,"Poco Peso",IF(Tabla134[[#This Row],[Item Weight]]&lt;$U$13,"Peso Medio","Peso Alto"))</f>
        <v>Poco Peso</v>
      </c>
      <c r="M1741" s="7">
        <v>8.3000000000000007</v>
      </c>
      <c r="N1741" s="11">
        <f>IF(Tabla134[[#This Row],[Item Weight (Nulos)]]="",VLOOKUP(Tabla134[[#This Row],[Item Identifier]],'Tabla para Nulos'!$A$3:$B$1563,2,FALSE),Tabla134[[#This Row],[Item Weight (Nulos)]])</f>
        <v>8.3000000000000007</v>
      </c>
      <c r="O1741" s="11" t="str">
        <f>IF(Tabla134[[#This Row],[Item Visibility]]&lt;$U$15,"Poca visibilidad",IF(Tabla134[[#This Row],[Item Visibility]]&lt;$U$16,"Visibilidad media","Mayor visibilidad"))</f>
        <v>Visibilidad media</v>
      </c>
      <c r="P1741" s="11" t="str">
        <f>IF(Tabla134[[#This Row],[Rating]]&lt;2,"Muy Malo",IF(Tabla134[[#This Row],[Rating]]&lt;3,"Malo",IF(Tabla134[[#This Row],[Rating]]&lt;4,"Regular",IF(Tabla134[[#This Row],[Rating]]&lt;5,"Bueno","Excelente"))))</f>
        <v>Bueno</v>
      </c>
    </row>
    <row r="1742" spans="1:16" x14ac:dyDescent="0.2">
      <c r="A1742" s="7" t="s">
        <v>6</v>
      </c>
      <c r="B1742" s="7" t="s">
        <v>1146</v>
      </c>
      <c r="C1742" s="7" t="s">
        <v>28</v>
      </c>
      <c r="D1742" s="8">
        <v>2011</v>
      </c>
      <c r="E1742" s="7" t="s">
        <v>703</v>
      </c>
      <c r="F1742" s="7" t="s">
        <v>2</v>
      </c>
      <c r="G1742" s="7" t="s">
        <v>528</v>
      </c>
      <c r="H1742" s="7" t="s">
        <v>1621</v>
      </c>
      <c r="I1742" s="9">
        <v>0.23535405500000001</v>
      </c>
      <c r="J1742" s="10">
        <v>50.800800000000002</v>
      </c>
      <c r="K1742" s="11">
        <v>4.3</v>
      </c>
      <c r="L1742" s="11" t="str">
        <f>IF(Tabla134[[#This Row],[Item Weight]]&lt;$U$12,"Poco Peso",IF(Tabla134[[#This Row],[Item Weight]]&lt;$U$13,"Peso Medio","Peso Alto"))</f>
        <v>Peso Medio</v>
      </c>
      <c r="M1742" s="7">
        <v>9.8000000000000007</v>
      </c>
      <c r="N1742" s="11">
        <f>IF(Tabla134[[#This Row],[Item Weight (Nulos)]]="",VLOOKUP(Tabla134[[#This Row],[Item Identifier]],'Tabla para Nulos'!$A$3:$B$1563,2,FALSE),Tabla134[[#This Row],[Item Weight (Nulos)]])</f>
        <v>9.8000000000000007</v>
      </c>
      <c r="O1742" s="11" t="str">
        <f>IF(Tabla134[[#This Row],[Item Visibility]]&lt;$U$15,"Poca visibilidad",IF(Tabla134[[#This Row],[Item Visibility]]&lt;$U$16,"Visibilidad media","Mayor visibilidad"))</f>
        <v>Mayor visibilidad</v>
      </c>
      <c r="P1742" s="11" t="str">
        <f>IF(Tabla134[[#This Row],[Rating]]&lt;2,"Muy Malo",IF(Tabla134[[#This Row],[Rating]]&lt;3,"Malo",IF(Tabla134[[#This Row],[Rating]]&lt;4,"Regular",IF(Tabla134[[#This Row],[Rating]]&lt;5,"Bueno","Excelente"))))</f>
        <v>Bueno</v>
      </c>
    </row>
    <row r="1743" spans="1:16" x14ac:dyDescent="0.2">
      <c r="A1743" s="7" t="s">
        <v>6</v>
      </c>
      <c r="B1743" s="7" t="s">
        <v>951</v>
      </c>
      <c r="C1743" s="7" t="s">
        <v>112</v>
      </c>
      <c r="D1743" s="8">
        <v>2011</v>
      </c>
      <c r="E1743" s="7" t="s">
        <v>703</v>
      </c>
      <c r="F1743" s="7" t="s">
        <v>2</v>
      </c>
      <c r="G1743" s="7" t="s">
        <v>528</v>
      </c>
      <c r="H1743" s="7" t="s">
        <v>1621</v>
      </c>
      <c r="I1743" s="9">
        <v>4.9163321000000003E-2</v>
      </c>
      <c r="J1743" s="10">
        <v>186.4556</v>
      </c>
      <c r="K1743" s="11">
        <v>4.3</v>
      </c>
      <c r="L1743" s="11" t="str">
        <f>IF(Tabla134[[#This Row],[Item Weight]]&lt;$U$12,"Poco Peso",IF(Tabla134[[#This Row],[Item Weight]]&lt;$U$13,"Peso Medio","Peso Alto"))</f>
        <v>Poco Peso</v>
      </c>
      <c r="M1743" s="7">
        <v>5.94</v>
      </c>
      <c r="N1743" s="11">
        <f>IF(Tabla134[[#This Row],[Item Weight (Nulos)]]="",VLOOKUP(Tabla134[[#This Row],[Item Identifier]],'Tabla para Nulos'!$A$3:$B$1563,2,FALSE),Tabla134[[#This Row],[Item Weight (Nulos)]])</f>
        <v>5.94</v>
      </c>
      <c r="O1743" s="11" t="str">
        <f>IF(Tabla134[[#This Row],[Item Visibility]]&lt;$U$15,"Poca visibilidad",IF(Tabla134[[#This Row],[Item Visibility]]&lt;$U$16,"Visibilidad media","Mayor visibilidad"))</f>
        <v>Visibilidad media</v>
      </c>
      <c r="P1743" s="11" t="str">
        <f>IF(Tabla134[[#This Row],[Rating]]&lt;2,"Muy Malo",IF(Tabla134[[#This Row],[Rating]]&lt;3,"Malo",IF(Tabla134[[#This Row],[Rating]]&lt;4,"Regular",IF(Tabla134[[#This Row],[Rating]]&lt;5,"Bueno","Excelente"))))</f>
        <v>Bueno</v>
      </c>
    </row>
    <row r="1744" spans="1:16" x14ac:dyDescent="0.2">
      <c r="A1744" s="7" t="s">
        <v>6</v>
      </c>
      <c r="B1744" s="7" t="s">
        <v>834</v>
      </c>
      <c r="C1744" s="7" t="s">
        <v>112</v>
      </c>
      <c r="D1744" s="8">
        <v>2011</v>
      </c>
      <c r="E1744" s="7" t="s">
        <v>703</v>
      </c>
      <c r="F1744" s="7" t="s">
        <v>2</v>
      </c>
      <c r="G1744" s="7" t="s">
        <v>528</v>
      </c>
      <c r="H1744" s="7" t="s">
        <v>1621</v>
      </c>
      <c r="I1744" s="9">
        <v>0.10689449199999999</v>
      </c>
      <c r="J1744" s="10">
        <v>260.45940000000002</v>
      </c>
      <c r="K1744" s="11">
        <v>4.3</v>
      </c>
      <c r="L1744" s="11" t="str">
        <f>IF(Tabla134[[#This Row],[Item Weight]]&lt;$U$12,"Poco Peso",IF(Tabla134[[#This Row],[Item Weight]]&lt;$U$13,"Peso Medio","Peso Alto"))</f>
        <v>Peso Medio</v>
      </c>
      <c r="M1744" s="7">
        <v>14.5</v>
      </c>
      <c r="N1744" s="11">
        <f>IF(Tabla134[[#This Row],[Item Weight (Nulos)]]="",VLOOKUP(Tabla134[[#This Row],[Item Identifier]],'Tabla para Nulos'!$A$3:$B$1563,2,FALSE),Tabla134[[#This Row],[Item Weight (Nulos)]])</f>
        <v>14.5</v>
      </c>
      <c r="O1744" s="11" t="str">
        <f>IF(Tabla134[[#This Row],[Item Visibility]]&lt;$U$15,"Poca visibilidad",IF(Tabla134[[#This Row],[Item Visibility]]&lt;$U$16,"Visibilidad media","Mayor visibilidad"))</f>
        <v>Mayor visibilidad</v>
      </c>
      <c r="P1744" s="11" t="str">
        <f>IF(Tabla134[[#This Row],[Rating]]&lt;2,"Muy Malo",IF(Tabla134[[#This Row],[Rating]]&lt;3,"Malo",IF(Tabla134[[#This Row],[Rating]]&lt;4,"Regular",IF(Tabla134[[#This Row],[Rating]]&lt;5,"Bueno","Excelente"))))</f>
        <v>Bueno</v>
      </c>
    </row>
    <row r="1745" spans="1:16" x14ac:dyDescent="0.2">
      <c r="A1745" s="7" t="s">
        <v>6</v>
      </c>
      <c r="B1745" s="7" t="s">
        <v>978</v>
      </c>
      <c r="C1745" s="7" t="s">
        <v>25</v>
      </c>
      <c r="D1745" s="8">
        <v>2011</v>
      </c>
      <c r="E1745" s="7" t="s">
        <v>703</v>
      </c>
      <c r="F1745" s="7" t="s">
        <v>2</v>
      </c>
      <c r="G1745" s="7" t="s">
        <v>528</v>
      </c>
      <c r="H1745" s="7" t="s">
        <v>1621</v>
      </c>
      <c r="I1745" s="9">
        <v>8.8257770999999999E-2</v>
      </c>
      <c r="J1745" s="10">
        <v>84.122399999999999</v>
      </c>
      <c r="K1745" s="11">
        <v>4.3</v>
      </c>
      <c r="L1745" s="11" t="str">
        <f>IF(Tabla134[[#This Row],[Item Weight]]&lt;$U$12,"Poco Peso",IF(Tabla134[[#This Row],[Item Weight]]&lt;$U$13,"Peso Medio","Peso Alto"))</f>
        <v>Peso Medio</v>
      </c>
      <c r="M1745" s="7">
        <v>8.9749999999999996</v>
      </c>
      <c r="N1745" s="11">
        <f>IF(Tabla134[[#This Row],[Item Weight (Nulos)]]="",VLOOKUP(Tabla134[[#This Row],[Item Identifier]],'Tabla para Nulos'!$A$3:$B$1563,2,FALSE),Tabla134[[#This Row],[Item Weight (Nulos)]])</f>
        <v>8.9749999999999996</v>
      </c>
      <c r="O1745" s="11" t="str">
        <f>IF(Tabla134[[#This Row],[Item Visibility]]&lt;$U$15,"Poca visibilidad",IF(Tabla134[[#This Row],[Item Visibility]]&lt;$U$16,"Visibilidad media","Mayor visibilidad"))</f>
        <v>Visibilidad media</v>
      </c>
      <c r="P1745" s="11" t="str">
        <f>IF(Tabla134[[#This Row],[Rating]]&lt;2,"Muy Malo",IF(Tabla134[[#This Row],[Rating]]&lt;3,"Malo",IF(Tabla134[[#This Row],[Rating]]&lt;4,"Regular",IF(Tabla134[[#This Row],[Rating]]&lt;5,"Bueno","Excelente"))))</f>
        <v>Bueno</v>
      </c>
    </row>
    <row r="1746" spans="1:16" x14ac:dyDescent="0.2">
      <c r="A1746" s="7" t="s">
        <v>6</v>
      </c>
      <c r="B1746" s="7" t="s">
        <v>567</v>
      </c>
      <c r="C1746" s="7" t="s">
        <v>17</v>
      </c>
      <c r="D1746" s="8">
        <v>2011</v>
      </c>
      <c r="E1746" s="7" t="s">
        <v>703</v>
      </c>
      <c r="F1746" s="7" t="s">
        <v>2</v>
      </c>
      <c r="G1746" s="7" t="s">
        <v>528</v>
      </c>
      <c r="H1746" s="7" t="s">
        <v>1621</v>
      </c>
      <c r="I1746" s="9">
        <v>0.17919178199999999</v>
      </c>
      <c r="J1746" s="10">
        <v>224.27719999999999</v>
      </c>
      <c r="K1746" s="11">
        <v>4.3</v>
      </c>
      <c r="L1746" s="11" t="str">
        <f>IF(Tabla134[[#This Row],[Item Weight]]&lt;$U$12,"Poco Peso",IF(Tabla134[[#This Row],[Item Weight]]&lt;$U$13,"Peso Medio","Peso Alto"))</f>
        <v>Peso Medio</v>
      </c>
      <c r="M1746" s="7">
        <v>11.8</v>
      </c>
      <c r="N1746" s="11">
        <f>IF(Tabla134[[#This Row],[Item Weight (Nulos)]]="",VLOOKUP(Tabla134[[#This Row],[Item Identifier]],'Tabla para Nulos'!$A$3:$B$1563,2,FALSE),Tabla134[[#This Row],[Item Weight (Nulos)]])</f>
        <v>11.8</v>
      </c>
      <c r="O1746" s="11" t="str">
        <f>IF(Tabla134[[#This Row],[Item Visibility]]&lt;$U$15,"Poca visibilidad",IF(Tabla134[[#This Row],[Item Visibility]]&lt;$U$16,"Visibilidad media","Mayor visibilidad"))</f>
        <v>Mayor visibilidad</v>
      </c>
      <c r="P1746" s="11" t="str">
        <f>IF(Tabla134[[#This Row],[Rating]]&lt;2,"Muy Malo",IF(Tabla134[[#This Row],[Rating]]&lt;3,"Malo",IF(Tabla134[[#This Row],[Rating]]&lt;4,"Regular",IF(Tabla134[[#This Row],[Rating]]&lt;5,"Bueno","Excelente"))))</f>
        <v>Bueno</v>
      </c>
    </row>
    <row r="1747" spans="1:16" x14ac:dyDescent="0.2">
      <c r="A1747" s="7" t="s">
        <v>6</v>
      </c>
      <c r="B1747" s="7" t="s">
        <v>91</v>
      </c>
      <c r="C1747" s="7" t="s">
        <v>17</v>
      </c>
      <c r="D1747" s="8">
        <v>2011</v>
      </c>
      <c r="E1747" s="7" t="s">
        <v>703</v>
      </c>
      <c r="F1747" s="7" t="s">
        <v>2</v>
      </c>
      <c r="G1747" s="7" t="s">
        <v>528</v>
      </c>
      <c r="H1747" s="7" t="s">
        <v>1621</v>
      </c>
      <c r="I1747" s="9">
        <v>0.123727659</v>
      </c>
      <c r="J1747" s="10">
        <v>253.03559999999999</v>
      </c>
      <c r="K1747" s="11">
        <v>4.3</v>
      </c>
      <c r="L1747" s="11" t="str">
        <f>IF(Tabla134[[#This Row],[Item Weight]]&lt;$U$12,"Poco Peso",IF(Tabla134[[#This Row],[Item Weight]]&lt;$U$13,"Peso Medio","Peso Alto"))</f>
        <v>Peso Medio</v>
      </c>
      <c r="M1747" s="7">
        <v>12.6</v>
      </c>
      <c r="N1747" s="11">
        <f>IF(Tabla134[[#This Row],[Item Weight (Nulos)]]="",VLOOKUP(Tabla134[[#This Row],[Item Identifier]],'Tabla para Nulos'!$A$3:$B$1563,2,FALSE),Tabla134[[#This Row],[Item Weight (Nulos)]])</f>
        <v>12.6</v>
      </c>
      <c r="O1747" s="11" t="str">
        <f>IF(Tabla134[[#This Row],[Item Visibility]]&lt;$U$15,"Poca visibilidad",IF(Tabla134[[#This Row],[Item Visibility]]&lt;$U$16,"Visibilidad media","Mayor visibilidad"))</f>
        <v>Mayor visibilidad</v>
      </c>
      <c r="P1747" s="11" t="str">
        <f>IF(Tabla134[[#This Row],[Rating]]&lt;2,"Muy Malo",IF(Tabla134[[#This Row],[Rating]]&lt;3,"Malo",IF(Tabla134[[#This Row],[Rating]]&lt;4,"Regular",IF(Tabla134[[#This Row],[Rating]]&lt;5,"Bueno","Excelente"))))</f>
        <v>Bueno</v>
      </c>
    </row>
    <row r="1748" spans="1:16" x14ac:dyDescent="0.2">
      <c r="A1748" s="7" t="s">
        <v>6</v>
      </c>
      <c r="B1748" s="7" t="s">
        <v>1205</v>
      </c>
      <c r="C1748" s="7" t="s">
        <v>71</v>
      </c>
      <c r="D1748" s="8">
        <v>2011</v>
      </c>
      <c r="E1748" s="7" t="s">
        <v>703</v>
      </c>
      <c r="F1748" s="7" t="s">
        <v>2</v>
      </c>
      <c r="G1748" s="7" t="s">
        <v>528</v>
      </c>
      <c r="H1748" s="7" t="s">
        <v>1621</v>
      </c>
      <c r="I1748" s="9">
        <v>6.0302689E-2</v>
      </c>
      <c r="J1748" s="10">
        <v>175.87119999999999</v>
      </c>
      <c r="K1748" s="11">
        <v>4.3</v>
      </c>
      <c r="L1748" s="11" t="str">
        <f>IF(Tabla134[[#This Row],[Item Weight]]&lt;$U$12,"Poco Peso",IF(Tabla134[[#This Row],[Item Weight]]&lt;$U$13,"Peso Medio","Peso Alto"))</f>
        <v>Peso Medio</v>
      </c>
      <c r="M1748" s="7">
        <v>11.1</v>
      </c>
      <c r="N1748" s="11">
        <f>IF(Tabla134[[#This Row],[Item Weight (Nulos)]]="",VLOOKUP(Tabla134[[#This Row],[Item Identifier]],'Tabla para Nulos'!$A$3:$B$1563,2,FALSE),Tabla134[[#This Row],[Item Weight (Nulos)]])</f>
        <v>11.1</v>
      </c>
      <c r="O1748" s="11" t="str">
        <f>IF(Tabla134[[#This Row],[Item Visibility]]&lt;$U$15,"Poca visibilidad",IF(Tabla134[[#This Row],[Item Visibility]]&lt;$U$16,"Visibilidad media","Mayor visibilidad"))</f>
        <v>Visibilidad media</v>
      </c>
      <c r="P1748" s="11" t="str">
        <f>IF(Tabla134[[#This Row],[Rating]]&lt;2,"Muy Malo",IF(Tabla134[[#This Row],[Rating]]&lt;3,"Malo",IF(Tabla134[[#This Row],[Rating]]&lt;4,"Regular",IF(Tabla134[[#This Row],[Rating]]&lt;5,"Bueno","Excelente"))))</f>
        <v>Bueno</v>
      </c>
    </row>
    <row r="1749" spans="1:16" x14ac:dyDescent="0.2">
      <c r="A1749" s="7" t="s">
        <v>6</v>
      </c>
      <c r="B1749" s="7" t="s">
        <v>77</v>
      </c>
      <c r="C1749" s="7" t="s">
        <v>71</v>
      </c>
      <c r="D1749" s="8">
        <v>2011</v>
      </c>
      <c r="E1749" s="7" t="s">
        <v>703</v>
      </c>
      <c r="F1749" s="7" t="s">
        <v>2</v>
      </c>
      <c r="G1749" s="7" t="s">
        <v>528</v>
      </c>
      <c r="H1749" s="7" t="s">
        <v>1621</v>
      </c>
      <c r="I1749" s="9">
        <v>0.12728305100000001</v>
      </c>
      <c r="J1749" s="10">
        <v>191.78460000000001</v>
      </c>
      <c r="K1749" s="11">
        <v>4.3</v>
      </c>
      <c r="L1749" s="11" t="str">
        <f>IF(Tabla134[[#This Row],[Item Weight]]&lt;$U$12,"Poco Peso",IF(Tabla134[[#This Row],[Item Weight]]&lt;$U$13,"Peso Medio","Peso Alto"))</f>
        <v>Peso Medio</v>
      </c>
      <c r="M1749" s="7">
        <v>12.65</v>
      </c>
      <c r="N1749" s="11">
        <f>IF(Tabla134[[#This Row],[Item Weight (Nulos)]]="",VLOOKUP(Tabla134[[#This Row],[Item Identifier]],'Tabla para Nulos'!$A$3:$B$1563,2,FALSE),Tabla134[[#This Row],[Item Weight (Nulos)]])</f>
        <v>12.65</v>
      </c>
      <c r="O1749" s="11" t="str">
        <f>IF(Tabla134[[#This Row],[Item Visibility]]&lt;$U$15,"Poca visibilidad",IF(Tabla134[[#This Row],[Item Visibility]]&lt;$U$16,"Visibilidad media","Mayor visibilidad"))</f>
        <v>Mayor visibilidad</v>
      </c>
      <c r="P1749" s="11" t="str">
        <f>IF(Tabla134[[#This Row],[Rating]]&lt;2,"Muy Malo",IF(Tabla134[[#This Row],[Rating]]&lt;3,"Malo",IF(Tabla134[[#This Row],[Rating]]&lt;4,"Regular",IF(Tabla134[[#This Row],[Rating]]&lt;5,"Bueno","Excelente"))))</f>
        <v>Bueno</v>
      </c>
    </row>
    <row r="1750" spans="1:16" x14ac:dyDescent="0.2">
      <c r="A1750" s="7" t="s">
        <v>6</v>
      </c>
      <c r="B1750" s="7" t="s">
        <v>942</v>
      </c>
      <c r="C1750" s="7" t="s">
        <v>10</v>
      </c>
      <c r="D1750" s="8">
        <v>2011</v>
      </c>
      <c r="E1750" s="7" t="s">
        <v>703</v>
      </c>
      <c r="F1750" s="7" t="s">
        <v>2</v>
      </c>
      <c r="G1750" s="7" t="s">
        <v>528</v>
      </c>
      <c r="H1750" s="7" t="s">
        <v>1621</v>
      </c>
      <c r="I1750" s="9">
        <v>9.0008962999999997E-2</v>
      </c>
      <c r="J1750" s="10">
        <v>164.05260000000001</v>
      </c>
      <c r="K1750" s="11">
        <v>4.3</v>
      </c>
      <c r="L1750" s="11" t="str">
        <f>IF(Tabla134[[#This Row],[Item Weight]]&lt;$U$12,"Poco Peso",IF(Tabla134[[#This Row],[Item Weight]]&lt;$U$13,"Peso Medio","Peso Alto"))</f>
        <v>Peso Medio</v>
      </c>
      <c r="M1750" s="7">
        <v>11.1</v>
      </c>
      <c r="N1750" s="11">
        <f>IF(Tabla134[[#This Row],[Item Weight (Nulos)]]="",VLOOKUP(Tabla134[[#This Row],[Item Identifier]],'Tabla para Nulos'!$A$3:$B$1563,2,FALSE),Tabla134[[#This Row],[Item Weight (Nulos)]])</f>
        <v>11.1</v>
      </c>
      <c r="O1750" s="11" t="str">
        <f>IF(Tabla134[[#This Row],[Item Visibility]]&lt;$U$15,"Poca visibilidad",IF(Tabla134[[#This Row],[Item Visibility]]&lt;$U$16,"Visibilidad media","Mayor visibilidad"))</f>
        <v>Visibilidad media</v>
      </c>
      <c r="P1750" s="11" t="str">
        <f>IF(Tabla134[[#This Row],[Rating]]&lt;2,"Muy Malo",IF(Tabla134[[#This Row],[Rating]]&lt;3,"Malo",IF(Tabla134[[#This Row],[Rating]]&lt;4,"Regular",IF(Tabla134[[#This Row],[Rating]]&lt;5,"Bueno","Excelente"))))</f>
        <v>Bueno</v>
      </c>
    </row>
    <row r="1751" spans="1:16" x14ac:dyDescent="0.2">
      <c r="A1751" s="7" t="s">
        <v>6</v>
      </c>
      <c r="B1751" s="7" t="s">
        <v>1504</v>
      </c>
      <c r="C1751" s="7" t="s">
        <v>10</v>
      </c>
      <c r="D1751" s="8">
        <v>2011</v>
      </c>
      <c r="E1751" s="7" t="s">
        <v>703</v>
      </c>
      <c r="F1751" s="7" t="s">
        <v>2</v>
      </c>
      <c r="G1751" s="7" t="s">
        <v>528</v>
      </c>
      <c r="H1751" s="7" t="s">
        <v>1621</v>
      </c>
      <c r="I1751" s="9">
        <v>3.6773101000000002E-2</v>
      </c>
      <c r="J1751" s="10">
        <v>250.3092</v>
      </c>
      <c r="K1751" s="11">
        <v>4.3</v>
      </c>
      <c r="L1751" s="11" t="str">
        <f>IF(Tabla134[[#This Row],[Item Weight]]&lt;$U$12,"Poco Peso",IF(Tabla134[[#This Row],[Item Weight]]&lt;$U$13,"Peso Medio","Peso Alto"))</f>
        <v>Peso Medio</v>
      </c>
      <c r="M1751" s="7">
        <v>12.6</v>
      </c>
      <c r="N1751" s="11">
        <f>IF(Tabla134[[#This Row],[Item Weight (Nulos)]]="",VLOOKUP(Tabla134[[#This Row],[Item Identifier]],'Tabla para Nulos'!$A$3:$B$1563,2,FALSE),Tabla134[[#This Row],[Item Weight (Nulos)]])</f>
        <v>12.6</v>
      </c>
      <c r="O1751" s="11" t="str">
        <f>IF(Tabla134[[#This Row],[Item Visibility]]&lt;$U$15,"Poca visibilidad",IF(Tabla134[[#This Row],[Item Visibility]]&lt;$U$16,"Visibilidad media","Mayor visibilidad"))</f>
        <v>Visibilidad media</v>
      </c>
      <c r="P1751" s="11" t="str">
        <f>IF(Tabla134[[#This Row],[Rating]]&lt;2,"Muy Malo",IF(Tabla134[[#This Row],[Rating]]&lt;3,"Malo",IF(Tabla134[[#This Row],[Rating]]&lt;4,"Regular",IF(Tabla134[[#This Row],[Rating]]&lt;5,"Bueno","Excelente"))))</f>
        <v>Bueno</v>
      </c>
    </row>
    <row r="1752" spans="1:16" x14ac:dyDescent="0.2">
      <c r="A1752" s="7" t="s">
        <v>6</v>
      </c>
      <c r="B1752" s="7" t="s">
        <v>550</v>
      </c>
      <c r="C1752" s="7" t="s">
        <v>10</v>
      </c>
      <c r="D1752" s="8">
        <v>2011</v>
      </c>
      <c r="E1752" s="7" t="s">
        <v>703</v>
      </c>
      <c r="F1752" s="7" t="s">
        <v>2</v>
      </c>
      <c r="G1752" s="7" t="s">
        <v>528</v>
      </c>
      <c r="H1752" s="7" t="s">
        <v>1621</v>
      </c>
      <c r="I1752" s="9">
        <v>4.4024162999999998E-2</v>
      </c>
      <c r="J1752" s="10">
        <v>102.03319999999999</v>
      </c>
      <c r="K1752" s="11">
        <v>4.3</v>
      </c>
      <c r="L1752" s="11" t="str">
        <f>IF(Tabla134[[#This Row],[Item Weight]]&lt;$U$12,"Poco Peso",IF(Tabla134[[#This Row],[Item Weight]]&lt;$U$13,"Peso Medio","Peso Alto"))</f>
        <v>Peso Medio</v>
      </c>
      <c r="M1752" s="7">
        <v>15.5</v>
      </c>
      <c r="N1752" s="11">
        <f>IF(Tabla134[[#This Row],[Item Weight (Nulos)]]="",VLOOKUP(Tabla134[[#This Row],[Item Identifier]],'Tabla para Nulos'!$A$3:$B$1563,2,FALSE),Tabla134[[#This Row],[Item Weight (Nulos)]])</f>
        <v>15.5</v>
      </c>
      <c r="O1752" s="11" t="str">
        <f>IF(Tabla134[[#This Row],[Item Visibility]]&lt;$U$15,"Poca visibilidad",IF(Tabla134[[#This Row],[Item Visibility]]&lt;$U$16,"Visibilidad media","Mayor visibilidad"))</f>
        <v>Visibilidad media</v>
      </c>
      <c r="P1752" s="11" t="str">
        <f>IF(Tabla134[[#This Row],[Rating]]&lt;2,"Muy Malo",IF(Tabla134[[#This Row],[Rating]]&lt;3,"Malo",IF(Tabla134[[#This Row],[Rating]]&lt;4,"Regular",IF(Tabla134[[#This Row],[Rating]]&lt;5,"Bueno","Excelente"))))</f>
        <v>Bueno</v>
      </c>
    </row>
    <row r="1753" spans="1:16" x14ac:dyDescent="0.2">
      <c r="A1753" s="7" t="s">
        <v>6</v>
      </c>
      <c r="B1753" s="7" t="s">
        <v>1425</v>
      </c>
      <c r="C1753" s="7" t="s">
        <v>10</v>
      </c>
      <c r="D1753" s="8">
        <v>2011</v>
      </c>
      <c r="E1753" s="7" t="s">
        <v>703</v>
      </c>
      <c r="F1753" s="7" t="s">
        <v>2</v>
      </c>
      <c r="G1753" s="7" t="s">
        <v>528</v>
      </c>
      <c r="H1753" s="7" t="s">
        <v>1621</v>
      </c>
      <c r="I1753" s="9">
        <v>4.9634572000000002E-2</v>
      </c>
      <c r="J1753" s="10">
        <v>140.28380000000001</v>
      </c>
      <c r="K1753" s="11">
        <v>4.3</v>
      </c>
      <c r="L1753" s="11" t="str">
        <f>IF(Tabla134[[#This Row],[Item Weight]]&lt;$U$12,"Poco Peso",IF(Tabla134[[#This Row],[Item Weight]]&lt;$U$13,"Peso Medio","Peso Alto"))</f>
        <v>Peso Alto</v>
      </c>
      <c r="M1753" s="7">
        <v>17.75</v>
      </c>
      <c r="N1753" s="11">
        <f>IF(Tabla134[[#This Row],[Item Weight (Nulos)]]="",VLOOKUP(Tabla134[[#This Row],[Item Identifier]],'Tabla para Nulos'!$A$3:$B$1563,2,FALSE),Tabla134[[#This Row],[Item Weight (Nulos)]])</f>
        <v>17.75</v>
      </c>
      <c r="O1753" s="11" t="str">
        <f>IF(Tabla134[[#This Row],[Item Visibility]]&lt;$U$15,"Poca visibilidad",IF(Tabla134[[#This Row],[Item Visibility]]&lt;$U$16,"Visibilidad media","Mayor visibilidad"))</f>
        <v>Visibilidad media</v>
      </c>
      <c r="P1753" s="11" t="str">
        <f>IF(Tabla134[[#This Row],[Rating]]&lt;2,"Muy Malo",IF(Tabla134[[#This Row],[Rating]]&lt;3,"Malo",IF(Tabla134[[#This Row],[Rating]]&lt;4,"Regular",IF(Tabla134[[#This Row],[Rating]]&lt;5,"Bueno","Excelente"))))</f>
        <v>Bueno</v>
      </c>
    </row>
    <row r="1754" spans="1:16" x14ac:dyDescent="0.2">
      <c r="A1754" s="7" t="s">
        <v>6</v>
      </c>
      <c r="B1754" s="7" t="s">
        <v>1490</v>
      </c>
      <c r="C1754" s="7" t="s">
        <v>10</v>
      </c>
      <c r="D1754" s="8">
        <v>2011</v>
      </c>
      <c r="E1754" s="7" t="s">
        <v>703</v>
      </c>
      <c r="F1754" s="7" t="s">
        <v>2</v>
      </c>
      <c r="G1754" s="7" t="s">
        <v>528</v>
      </c>
      <c r="H1754" s="7" t="s">
        <v>1621</v>
      </c>
      <c r="I1754" s="9">
        <v>0.100095288</v>
      </c>
      <c r="J1754" s="10">
        <v>125.26779999999999</v>
      </c>
      <c r="K1754" s="11">
        <v>4.3</v>
      </c>
      <c r="L1754" s="11" t="str">
        <f>IF(Tabla134[[#This Row],[Item Weight]]&lt;$U$12,"Poco Peso",IF(Tabla134[[#This Row],[Item Weight]]&lt;$U$13,"Peso Medio","Peso Alto"))</f>
        <v>Peso Alto</v>
      </c>
      <c r="M1754" s="7">
        <v>20.2</v>
      </c>
      <c r="N1754" s="11">
        <f>IF(Tabla134[[#This Row],[Item Weight (Nulos)]]="",VLOOKUP(Tabla134[[#This Row],[Item Identifier]],'Tabla para Nulos'!$A$3:$B$1563,2,FALSE),Tabla134[[#This Row],[Item Weight (Nulos)]])</f>
        <v>20.2</v>
      </c>
      <c r="O1754" s="11" t="str">
        <f>IF(Tabla134[[#This Row],[Item Visibility]]&lt;$U$15,"Poca visibilidad",IF(Tabla134[[#This Row],[Item Visibility]]&lt;$U$16,"Visibilidad media","Mayor visibilidad"))</f>
        <v>Mayor visibilidad</v>
      </c>
      <c r="P1754" s="11" t="str">
        <f>IF(Tabla134[[#This Row],[Rating]]&lt;2,"Muy Malo",IF(Tabla134[[#This Row],[Rating]]&lt;3,"Malo",IF(Tabla134[[#This Row],[Rating]]&lt;4,"Regular",IF(Tabla134[[#This Row],[Rating]]&lt;5,"Bueno","Excelente"))))</f>
        <v>Bueno</v>
      </c>
    </row>
    <row r="1755" spans="1:16" x14ac:dyDescent="0.2">
      <c r="A1755" s="7" t="s">
        <v>6</v>
      </c>
      <c r="B1755" s="7" t="s">
        <v>545</v>
      </c>
      <c r="C1755" s="7" t="s">
        <v>47</v>
      </c>
      <c r="D1755" s="8">
        <v>2011</v>
      </c>
      <c r="E1755" s="7" t="s">
        <v>703</v>
      </c>
      <c r="F1755" s="7" t="s">
        <v>2</v>
      </c>
      <c r="G1755" s="7" t="s">
        <v>528</v>
      </c>
      <c r="H1755" s="7" t="s">
        <v>1621</v>
      </c>
      <c r="I1755" s="9">
        <v>0.13065744200000001</v>
      </c>
      <c r="J1755" s="10">
        <v>106.45959999999999</v>
      </c>
      <c r="K1755" s="11">
        <v>4.3</v>
      </c>
      <c r="L1755" s="11" t="str">
        <f>IF(Tabla134[[#This Row],[Item Weight]]&lt;$U$12,"Poco Peso",IF(Tabla134[[#This Row],[Item Weight]]&lt;$U$13,"Peso Medio","Peso Alto"))</f>
        <v>Peso Medio</v>
      </c>
      <c r="M1755" s="7">
        <v>9.1950000000000003</v>
      </c>
      <c r="N1755" s="11">
        <f>IF(Tabla134[[#This Row],[Item Weight (Nulos)]]="",VLOOKUP(Tabla134[[#This Row],[Item Identifier]],'Tabla para Nulos'!$A$3:$B$1563,2,FALSE),Tabla134[[#This Row],[Item Weight (Nulos)]])</f>
        <v>9.1950000000000003</v>
      </c>
      <c r="O1755" s="11" t="str">
        <f>IF(Tabla134[[#This Row],[Item Visibility]]&lt;$U$15,"Poca visibilidad",IF(Tabla134[[#This Row],[Item Visibility]]&lt;$U$16,"Visibilidad media","Mayor visibilidad"))</f>
        <v>Mayor visibilidad</v>
      </c>
      <c r="P1755" s="11" t="str">
        <f>IF(Tabla134[[#This Row],[Rating]]&lt;2,"Muy Malo",IF(Tabla134[[#This Row],[Rating]]&lt;3,"Malo",IF(Tabla134[[#This Row],[Rating]]&lt;4,"Regular",IF(Tabla134[[#This Row],[Rating]]&lt;5,"Bueno","Excelente"))))</f>
        <v>Bueno</v>
      </c>
    </row>
    <row r="1756" spans="1:16" x14ac:dyDescent="0.2">
      <c r="A1756" s="7" t="s">
        <v>6</v>
      </c>
      <c r="B1756" s="7" t="s">
        <v>1500</v>
      </c>
      <c r="C1756" s="7" t="s">
        <v>47</v>
      </c>
      <c r="D1756" s="8">
        <v>2011</v>
      </c>
      <c r="E1756" s="7" t="s">
        <v>703</v>
      </c>
      <c r="F1756" s="7" t="s">
        <v>2</v>
      </c>
      <c r="G1756" s="7" t="s">
        <v>528</v>
      </c>
      <c r="H1756" s="7" t="s">
        <v>1621</v>
      </c>
      <c r="I1756" s="9">
        <v>9.1310237000000002E-2</v>
      </c>
      <c r="J1756" s="10">
        <v>96.909400000000005</v>
      </c>
      <c r="K1756" s="11">
        <v>4.3</v>
      </c>
      <c r="L1756" s="11" t="str">
        <f>IF(Tabla134[[#This Row],[Item Weight]]&lt;$U$12,"Poco Peso",IF(Tabla134[[#This Row],[Item Weight]]&lt;$U$13,"Peso Medio","Peso Alto"))</f>
        <v>Peso Medio</v>
      </c>
      <c r="M1756" s="7">
        <v>11.3</v>
      </c>
      <c r="N1756" s="11">
        <f>IF(Tabla134[[#This Row],[Item Weight (Nulos)]]="",VLOOKUP(Tabla134[[#This Row],[Item Identifier]],'Tabla para Nulos'!$A$3:$B$1563,2,FALSE),Tabla134[[#This Row],[Item Weight (Nulos)]])</f>
        <v>11.3</v>
      </c>
      <c r="O1756" s="11" t="str">
        <f>IF(Tabla134[[#This Row],[Item Visibility]]&lt;$U$15,"Poca visibilidad",IF(Tabla134[[#This Row],[Item Visibility]]&lt;$U$16,"Visibilidad media","Mayor visibilidad"))</f>
        <v>Visibilidad media</v>
      </c>
      <c r="P1756" s="11" t="str">
        <f>IF(Tabla134[[#This Row],[Rating]]&lt;2,"Muy Malo",IF(Tabla134[[#This Row],[Rating]]&lt;3,"Malo",IF(Tabla134[[#This Row],[Rating]]&lt;4,"Regular",IF(Tabla134[[#This Row],[Rating]]&lt;5,"Bueno","Excelente"))))</f>
        <v>Bueno</v>
      </c>
    </row>
    <row r="1757" spans="1:16" x14ac:dyDescent="0.2">
      <c r="A1757" s="7" t="s">
        <v>6</v>
      </c>
      <c r="B1757" s="7" t="s">
        <v>34</v>
      </c>
      <c r="C1757" s="7" t="s">
        <v>14</v>
      </c>
      <c r="D1757" s="8">
        <v>2011</v>
      </c>
      <c r="E1757" s="7" t="s">
        <v>703</v>
      </c>
      <c r="F1757" s="7" t="s">
        <v>2</v>
      </c>
      <c r="G1757" s="7" t="s">
        <v>528</v>
      </c>
      <c r="H1757" s="7" t="s">
        <v>1621</v>
      </c>
      <c r="I1757" s="9">
        <v>4.8559680000000001E-2</v>
      </c>
      <c r="J1757" s="10">
        <v>188.4898</v>
      </c>
      <c r="K1757" s="11">
        <v>4.3</v>
      </c>
      <c r="L1757" s="11" t="str">
        <f>IF(Tabla134[[#This Row],[Item Weight]]&lt;$U$12,"Poco Peso",IF(Tabla134[[#This Row],[Item Weight]]&lt;$U$13,"Peso Medio","Peso Alto"))</f>
        <v>Poco Peso</v>
      </c>
      <c r="M1757" s="7">
        <v>6.61</v>
      </c>
      <c r="N1757" s="11">
        <f>IF(Tabla134[[#This Row],[Item Weight (Nulos)]]="",VLOOKUP(Tabla134[[#This Row],[Item Identifier]],'Tabla para Nulos'!$A$3:$B$1563,2,FALSE),Tabla134[[#This Row],[Item Weight (Nulos)]])</f>
        <v>6.61</v>
      </c>
      <c r="O1757" s="11" t="str">
        <f>IF(Tabla134[[#This Row],[Item Visibility]]&lt;$U$15,"Poca visibilidad",IF(Tabla134[[#This Row],[Item Visibility]]&lt;$U$16,"Visibilidad media","Mayor visibilidad"))</f>
        <v>Visibilidad media</v>
      </c>
      <c r="P1757" s="11" t="str">
        <f>IF(Tabla134[[#This Row],[Rating]]&lt;2,"Muy Malo",IF(Tabla134[[#This Row],[Rating]]&lt;3,"Malo",IF(Tabla134[[#This Row],[Rating]]&lt;4,"Regular",IF(Tabla134[[#This Row],[Rating]]&lt;5,"Bueno","Excelente"))))</f>
        <v>Bueno</v>
      </c>
    </row>
    <row r="1758" spans="1:16" x14ac:dyDescent="0.2">
      <c r="A1758" s="7" t="s">
        <v>6</v>
      </c>
      <c r="B1758" s="7" t="s">
        <v>806</v>
      </c>
      <c r="C1758" s="7" t="s">
        <v>14</v>
      </c>
      <c r="D1758" s="8">
        <v>2011</v>
      </c>
      <c r="E1758" s="7" t="s">
        <v>703</v>
      </c>
      <c r="F1758" s="7" t="s">
        <v>2</v>
      </c>
      <c r="G1758" s="7" t="s">
        <v>528</v>
      </c>
      <c r="H1758" s="7" t="s">
        <v>1621</v>
      </c>
      <c r="I1758" s="9">
        <v>0</v>
      </c>
      <c r="J1758" s="10">
        <v>182.36080000000001</v>
      </c>
      <c r="K1758" s="11">
        <v>4.3</v>
      </c>
      <c r="L1758" s="11" t="str">
        <f>IF(Tabla134[[#This Row],[Item Weight]]&lt;$U$12,"Poco Peso",IF(Tabla134[[#This Row],[Item Weight]]&lt;$U$13,"Peso Medio","Peso Alto"))</f>
        <v>Peso Medio</v>
      </c>
      <c r="M1758" s="7">
        <v>9.5</v>
      </c>
      <c r="N1758" s="11">
        <f>IF(Tabla134[[#This Row],[Item Weight (Nulos)]]="",VLOOKUP(Tabla134[[#This Row],[Item Identifier]],'Tabla para Nulos'!$A$3:$B$1563,2,FALSE),Tabla134[[#This Row],[Item Weight (Nulos)]])</f>
        <v>9.5</v>
      </c>
      <c r="O1758" s="11" t="str">
        <f>IF(Tabla134[[#This Row],[Item Visibility]]&lt;$U$15,"Poca visibilidad",IF(Tabla134[[#This Row],[Item Visibility]]&lt;$U$16,"Visibilidad media","Mayor visibilidad"))</f>
        <v>Poca visibilidad</v>
      </c>
      <c r="P1758" s="11" t="str">
        <f>IF(Tabla134[[#This Row],[Rating]]&lt;2,"Muy Malo",IF(Tabla134[[#This Row],[Rating]]&lt;3,"Malo",IF(Tabla134[[#This Row],[Rating]]&lt;4,"Regular",IF(Tabla134[[#This Row],[Rating]]&lt;5,"Bueno","Excelente"))))</f>
        <v>Bueno</v>
      </c>
    </row>
    <row r="1759" spans="1:16" x14ac:dyDescent="0.2">
      <c r="A1759" s="7" t="s">
        <v>6</v>
      </c>
      <c r="B1759" s="7" t="s">
        <v>1359</v>
      </c>
      <c r="C1759" s="7" t="s">
        <v>14</v>
      </c>
      <c r="D1759" s="8">
        <v>2011</v>
      </c>
      <c r="E1759" s="7" t="s">
        <v>703</v>
      </c>
      <c r="F1759" s="7" t="s">
        <v>2</v>
      </c>
      <c r="G1759" s="7" t="s">
        <v>528</v>
      </c>
      <c r="H1759" s="7" t="s">
        <v>1621</v>
      </c>
      <c r="I1759" s="9">
        <v>1.8623146E-2</v>
      </c>
      <c r="J1759" s="10">
        <v>87.853999999999999</v>
      </c>
      <c r="K1759" s="11">
        <v>4.3</v>
      </c>
      <c r="L1759" s="11" t="str">
        <f>IF(Tabla134[[#This Row],[Item Weight]]&lt;$U$12,"Poco Peso",IF(Tabla134[[#This Row],[Item Weight]]&lt;$U$13,"Peso Medio","Peso Alto"))</f>
        <v>Peso Medio</v>
      </c>
      <c r="M1759" s="7">
        <v>10.3</v>
      </c>
      <c r="N1759" s="11">
        <f>IF(Tabla134[[#This Row],[Item Weight (Nulos)]]="",VLOOKUP(Tabla134[[#This Row],[Item Identifier]],'Tabla para Nulos'!$A$3:$B$1563,2,FALSE),Tabla134[[#This Row],[Item Weight (Nulos)]])</f>
        <v>10.3</v>
      </c>
      <c r="O1759" s="11" t="str">
        <f>IF(Tabla134[[#This Row],[Item Visibility]]&lt;$U$15,"Poca visibilidad",IF(Tabla134[[#This Row],[Item Visibility]]&lt;$U$16,"Visibilidad media","Mayor visibilidad"))</f>
        <v>Poca visibilidad</v>
      </c>
      <c r="P1759" s="11" t="str">
        <f>IF(Tabla134[[#This Row],[Rating]]&lt;2,"Muy Malo",IF(Tabla134[[#This Row],[Rating]]&lt;3,"Malo",IF(Tabla134[[#This Row],[Rating]]&lt;4,"Regular",IF(Tabla134[[#This Row],[Rating]]&lt;5,"Bueno","Excelente"))))</f>
        <v>Bueno</v>
      </c>
    </row>
    <row r="1760" spans="1:16" x14ac:dyDescent="0.2">
      <c r="A1760" s="7" t="s">
        <v>124</v>
      </c>
      <c r="B1760" s="7" t="s">
        <v>1307</v>
      </c>
      <c r="C1760" s="7" t="s">
        <v>28</v>
      </c>
      <c r="D1760" s="8">
        <v>2014</v>
      </c>
      <c r="E1760" s="7" t="s">
        <v>529</v>
      </c>
      <c r="F1760" s="7" t="s">
        <v>2</v>
      </c>
      <c r="G1760" s="7" t="s">
        <v>528</v>
      </c>
      <c r="H1760" s="7" t="s">
        <v>7</v>
      </c>
      <c r="I1760" s="9">
        <v>0.13139479300000001</v>
      </c>
      <c r="J1760" s="10">
        <v>151.9024</v>
      </c>
      <c r="K1760" s="11">
        <v>4.3</v>
      </c>
      <c r="L1760" s="11" t="str">
        <f>IF(Tabla134[[#This Row],[Item Weight]]&lt;$U$12,"Poco Peso",IF(Tabla134[[#This Row],[Item Weight]]&lt;$U$13,"Peso Medio","Peso Alto"))</f>
        <v>Peso Medio</v>
      </c>
      <c r="M1760" s="7">
        <v>11.65</v>
      </c>
      <c r="N1760" s="11">
        <f>IF(Tabla134[[#This Row],[Item Weight (Nulos)]]="",VLOOKUP(Tabla134[[#This Row],[Item Identifier]],'Tabla para Nulos'!$A$3:$B$1563,2,FALSE),Tabla134[[#This Row],[Item Weight (Nulos)]])</f>
        <v>11.65</v>
      </c>
      <c r="O1760" s="11" t="str">
        <f>IF(Tabla134[[#This Row],[Item Visibility]]&lt;$U$15,"Poca visibilidad",IF(Tabla134[[#This Row],[Item Visibility]]&lt;$U$16,"Visibilidad media","Mayor visibilidad"))</f>
        <v>Mayor visibilidad</v>
      </c>
      <c r="P1760" s="11" t="str">
        <f>IF(Tabla134[[#This Row],[Rating]]&lt;2,"Muy Malo",IF(Tabla134[[#This Row],[Rating]]&lt;3,"Malo",IF(Tabla134[[#This Row],[Rating]]&lt;4,"Regular",IF(Tabla134[[#This Row],[Rating]]&lt;5,"Bueno","Excelente"))))</f>
        <v>Bueno</v>
      </c>
    </row>
    <row r="1761" spans="1:16" x14ac:dyDescent="0.2">
      <c r="A1761" s="7" t="s">
        <v>124</v>
      </c>
      <c r="B1761" s="7" t="s">
        <v>1231</v>
      </c>
      <c r="C1761" s="7" t="s">
        <v>112</v>
      </c>
      <c r="D1761" s="8">
        <v>2014</v>
      </c>
      <c r="E1761" s="7" t="s">
        <v>529</v>
      </c>
      <c r="F1761" s="7" t="s">
        <v>2</v>
      </c>
      <c r="G1761" s="7" t="s">
        <v>528</v>
      </c>
      <c r="H1761" s="7" t="s">
        <v>7</v>
      </c>
      <c r="I1761" s="9">
        <v>4.6336634000000002E-2</v>
      </c>
      <c r="J1761" s="10">
        <v>120.0414</v>
      </c>
      <c r="K1761" s="11">
        <v>4.3</v>
      </c>
      <c r="L1761" s="11" t="str">
        <f>IF(Tabla134[[#This Row],[Item Weight]]&lt;$U$12,"Poco Peso",IF(Tabla134[[#This Row],[Item Weight]]&lt;$U$13,"Peso Medio","Peso Alto"))</f>
        <v>Peso Medio</v>
      </c>
      <c r="M1761" s="7">
        <v>15</v>
      </c>
      <c r="N1761" s="11">
        <f>IF(Tabla134[[#This Row],[Item Weight (Nulos)]]="",VLOOKUP(Tabla134[[#This Row],[Item Identifier]],'Tabla para Nulos'!$A$3:$B$1563,2,FALSE),Tabla134[[#This Row],[Item Weight (Nulos)]])</f>
        <v>15</v>
      </c>
      <c r="O1761" s="11" t="str">
        <f>IF(Tabla134[[#This Row],[Item Visibility]]&lt;$U$15,"Poca visibilidad",IF(Tabla134[[#This Row],[Item Visibility]]&lt;$U$16,"Visibilidad media","Mayor visibilidad"))</f>
        <v>Visibilidad media</v>
      </c>
      <c r="P1761" s="11" t="str">
        <f>IF(Tabla134[[#This Row],[Rating]]&lt;2,"Muy Malo",IF(Tabla134[[#This Row],[Rating]]&lt;3,"Malo",IF(Tabla134[[#This Row],[Rating]]&lt;4,"Regular",IF(Tabla134[[#This Row],[Rating]]&lt;5,"Bueno","Excelente"))))</f>
        <v>Bueno</v>
      </c>
    </row>
    <row r="1762" spans="1:16" x14ac:dyDescent="0.2">
      <c r="A1762" s="7" t="s">
        <v>124</v>
      </c>
      <c r="B1762" s="7" t="s">
        <v>1229</v>
      </c>
      <c r="C1762" s="7" t="s">
        <v>108</v>
      </c>
      <c r="D1762" s="8">
        <v>2014</v>
      </c>
      <c r="E1762" s="7" t="s">
        <v>529</v>
      </c>
      <c r="F1762" s="7" t="s">
        <v>2</v>
      </c>
      <c r="G1762" s="7" t="s">
        <v>528</v>
      </c>
      <c r="H1762" s="7" t="s">
        <v>7</v>
      </c>
      <c r="I1762" s="9">
        <v>0.14298686299999999</v>
      </c>
      <c r="J1762" s="10">
        <v>130.39940000000001</v>
      </c>
      <c r="K1762" s="11">
        <v>4.3</v>
      </c>
      <c r="L1762" s="11" t="str">
        <f>IF(Tabla134[[#This Row],[Item Weight]]&lt;$U$12,"Poco Peso",IF(Tabla134[[#This Row],[Item Weight]]&lt;$U$13,"Peso Medio","Peso Alto"))</f>
        <v>Peso Medio</v>
      </c>
      <c r="M1762" s="7">
        <v>15.6</v>
      </c>
      <c r="N1762" s="11">
        <f>IF(Tabla134[[#This Row],[Item Weight (Nulos)]]="",VLOOKUP(Tabla134[[#This Row],[Item Identifier]],'Tabla para Nulos'!$A$3:$B$1563,2,FALSE),Tabla134[[#This Row],[Item Weight (Nulos)]])</f>
        <v>15.6</v>
      </c>
      <c r="O1762" s="11" t="str">
        <f>IF(Tabla134[[#This Row],[Item Visibility]]&lt;$U$15,"Poca visibilidad",IF(Tabla134[[#This Row],[Item Visibility]]&lt;$U$16,"Visibilidad media","Mayor visibilidad"))</f>
        <v>Mayor visibilidad</v>
      </c>
      <c r="P1762" s="11" t="str">
        <f>IF(Tabla134[[#This Row],[Rating]]&lt;2,"Muy Malo",IF(Tabla134[[#This Row],[Rating]]&lt;3,"Malo",IF(Tabla134[[#This Row],[Rating]]&lt;4,"Regular",IF(Tabla134[[#This Row],[Rating]]&lt;5,"Bueno","Excelente"))))</f>
        <v>Bueno</v>
      </c>
    </row>
    <row r="1763" spans="1:16" x14ac:dyDescent="0.2">
      <c r="A1763" s="7" t="s">
        <v>124</v>
      </c>
      <c r="B1763" s="7" t="s">
        <v>503</v>
      </c>
      <c r="C1763" s="7" t="s">
        <v>25</v>
      </c>
      <c r="D1763" s="8">
        <v>2014</v>
      </c>
      <c r="E1763" s="7" t="s">
        <v>529</v>
      </c>
      <c r="F1763" s="7" t="s">
        <v>2</v>
      </c>
      <c r="G1763" s="7" t="s">
        <v>528</v>
      </c>
      <c r="H1763" s="7" t="s">
        <v>7</v>
      </c>
      <c r="I1763" s="9">
        <v>1.5259083999999999E-2</v>
      </c>
      <c r="J1763" s="10">
        <v>91.014600000000002</v>
      </c>
      <c r="K1763" s="11">
        <v>4.3</v>
      </c>
      <c r="L1763" s="11" t="str">
        <f>IF(Tabla134[[#This Row],[Item Weight]]&lt;$U$12,"Poco Peso",IF(Tabla134[[#This Row],[Item Weight]]&lt;$U$13,"Peso Medio","Peso Alto"))</f>
        <v>Poco Peso</v>
      </c>
      <c r="M1763" s="7">
        <v>7.4050000000000002</v>
      </c>
      <c r="N1763" s="11">
        <f>IF(Tabla134[[#This Row],[Item Weight (Nulos)]]="",VLOOKUP(Tabla134[[#This Row],[Item Identifier]],'Tabla para Nulos'!$A$3:$B$1563,2,FALSE),Tabla134[[#This Row],[Item Weight (Nulos)]])</f>
        <v>7.4050000000000002</v>
      </c>
      <c r="O1763" s="11" t="str">
        <f>IF(Tabla134[[#This Row],[Item Visibility]]&lt;$U$15,"Poca visibilidad",IF(Tabla134[[#This Row],[Item Visibility]]&lt;$U$16,"Visibilidad media","Mayor visibilidad"))</f>
        <v>Poca visibilidad</v>
      </c>
      <c r="P1763" s="11" t="str">
        <f>IF(Tabla134[[#This Row],[Rating]]&lt;2,"Muy Malo",IF(Tabla134[[#This Row],[Rating]]&lt;3,"Malo",IF(Tabla134[[#This Row],[Rating]]&lt;4,"Regular",IF(Tabla134[[#This Row],[Rating]]&lt;5,"Bueno","Excelente"))))</f>
        <v>Bueno</v>
      </c>
    </row>
    <row r="1764" spans="1:16" x14ac:dyDescent="0.2">
      <c r="A1764" s="7" t="s">
        <v>124</v>
      </c>
      <c r="B1764" s="7" t="s">
        <v>1563</v>
      </c>
      <c r="C1764" s="7" t="s">
        <v>25</v>
      </c>
      <c r="D1764" s="8">
        <v>2014</v>
      </c>
      <c r="E1764" s="7" t="s">
        <v>529</v>
      </c>
      <c r="F1764" s="7" t="s">
        <v>2</v>
      </c>
      <c r="G1764" s="7" t="s">
        <v>528</v>
      </c>
      <c r="H1764" s="7" t="s">
        <v>7</v>
      </c>
      <c r="I1764" s="9">
        <v>3.5240817000000001E-2</v>
      </c>
      <c r="J1764" s="10">
        <v>255.50139999999999</v>
      </c>
      <c r="K1764" s="11">
        <v>4.3</v>
      </c>
      <c r="L1764" s="11" t="str">
        <f>IF(Tabla134[[#This Row],[Item Weight]]&lt;$U$12,"Poco Peso",IF(Tabla134[[#This Row],[Item Weight]]&lt;$U$13,"Peso Medio","Peso Alto"))</f>
        <v>Peso Medio</v>
      </c>
      <c r="M1764" s="7">
        <v>14.15</v>
      </c>
      <c r="N1764" s="11">
        <f>IF(Tabla134[[#This Row],[Item Weight (Nulos)]]="",VLOOKUP(Tabla134[[#This Row],[Item Identifier]],'Tabla para Nulos'!$A$3:$B$1563,2,FALSE),Tabla134[[#This Row],[Item Weight (Nulos)]])</f>
        <v>14.15</v>
      </c>
      <c r="O1764" s="11" t="str">
        <f>IF(Tabla134[[#This Row],[Item Visibility]]&lt;$U$15,"Poca visibilidad",IF(Tabla134[[#This Row],[Item Visibility]]&lt;$U$16,"Visibilidad media","Mayor visibilidad"))</f>
        <v>Visibilidad media</v>
      </c>
      <c r="P1764" s="11" t="str">
        <f>IF(Tabla134[[#This Row],[Rating]]&lt;2,"Muy Malo",IF(Tabla134[[#This Row],[Rating]]&lt;3,"Malo",IF(Tabla134[[#This Row],[Rating]]&lt;4,"Regular",IF(Tabla134[[#This Row],[Rating]]&lt;5,"Bueno","Excelente"))))</f>
        <v>Bueno</v>
      </c>
    </row>
    <row r="1765" spans="1:16" x14ac:dyDescent="0.2">
      <c r="A1765" s="7" t="s">
        <v>124</v>
      </c>
      <c r="B1765" s="7" t="s">
        <v>495</v>
      </c>
      <c r="C1765" s="7" t="s">
        <v>25</v>
      </c>
      <c r="D1765" s="8">
        <v>2014</v>
      </c>
      <c r="E1765" s="7" t="s">
        <v>529</v>
      </c>
      <c r="F1765" s="7" t="s">
        <v>2</v>
      </c>
      <c r="G1765" s="7" t="s">
        <v>528</v>
      </c>
      <c r="H1765" s="7" t="s">
        <v>7</v>
      </c>
      <c r="I1765" s="9">
        <v>7.8489577000000005E-2</v>
      </c>
      <c r="J1765" s="10">
        <v>39.950600000000001</v>
      </c>
      <c r="K1765" s="11">
        <v>4.3</v>
      </c>
      <c r="L1765" s="11" t="str">
        <f>IF(Tabla134[[#This Row],[Item Weight]]&lt;$U$12,"Poco Peso",IF(Tabla134[[#This Row],[Item Weight]]&lt;$U$13,"Peso Medio","Peso Alto"))</f>
        <v>Peso Medio</v>
      </c>
      <c r="M1765" s="7">
        <v>15.85</v>
      </c>
      <c r="N1765" s="11">
        <f>IF(Tabla134[[#This Row],[Item Weight (Nulos)]]="",VLOOKUP(Tabla134[[#This Row],[Item Identifier]],'Tabla para Nulos'!$A$3:$B$1563,2,FALSE),Tabla134[[#This Row],[Item Weight (Nulos)]])</f>
        <v>15.85</v>
      </c>
      <c r="O1765" s="11" t="str">
        <f>IF(Tabla134[[#This Row],[Item Visibility]]&lt;$U$15,"Poca visibilidad",IF(Tabla134[[#This Row],[Item Visibility]]&lt;$U$16,"Visibilidad media","Mayor visibilidad"))</f>
        <v>Visibilidad media</v>
      </c>
      <c r="P1765" s="11" t="str">
        <f>IF(Tabla134[[#This Row],[Rating]]&lt;2,"Muy Malo",IF(Tabla134[[#This Row],[Rating]]&lt;3,"Malo",IF(Tabla134[[#This Row],[Rating]]&lt;4,"Regular",IF(Tabla134[[#This Row],[Rating]]&lt;5,"Bueno","Excelente"))))</f>
        <v>Bueno</v>
      </c>
    </row>
    <row r="1766" spans="1:16" x14ac:dyDescent="0.2">
      <c r="A1766" s="7" t="s">
        <v>124</v>
      </c>
      <c r="B1766" s="7" t="s">
        <v>1488</v>
      </c>
      <c r="C1766" s="7" t="s">
        <v>17</v>
      </c>
      <c r="D1766" s="8">
        <v>2014</v>
      </c>
      <c r="E1766" s="7" t="s">
        <v>529</v>
      </c>
      <c r="F1766" s="7" t="s">
        <v>2</v>
      </c>
      <c r="G1766" s="7" t="s">
        <v>528</v>
      </c>
      <c r="H1766" s="7" t="s">
        <v>7</v>
      </c>
      <c r="I1766" s="9">
        <v>0.139436695</v>
      </c>
      <c r="J1766" s="10">
        <v>103.03060000000001</v>
      </c>
      <c r="K1766" s="11">
        <v>4.3</v>
      </c>
      <c r="L1766" s="11" t="str">
        <f>IF(Tabla134[[#This Row],[Item Weight]]&lt;$U$12,"Poco Peso",IF(Tabla134[[#This Row],[Item Weight]]&lt;$U$13,"Peso Medio","Peso Alto"))</f>
        <v>Poco Peso</v>
      </c>
      <c r="M1766" s="7">
        <v>7.7850000000000001</v>
      </c>
      <c r="N1766" s="11">
        <f>IF(Tabla134[[#This Row],[Item Weight (Nulos)]]="",VLOOKUP(Tabla134[[#This Row],[Item Identifier]],'Tabla para Nulos'!$A$3:$B$1563,2,FALSE),Tabla134[[#This Row],[Item Weight (Nulos)]])</f>
        <v>7.7850000000000001</v>
      </c>
      <c r="O1766" s="11" t="str">
        <f>IF(Tabla134[[#This Row],[Item Visibility]]&lt;$U$15,"Poca visibilidad",IF(Tabla134[[#This Row],[Item Visibility]]&lt;$U$16,"Visibilidad media","Mayor visibilidad"))</f>
        <v>Mayor visibilidad</v>
      </c>
      <c r="P1766" s="11" t="str">
        <f>IF(Tabla134[[#This Row],[Rating]]&lt;2,"Muy Malo",IF(Tabla134[[#This Row],[Rating]]&lt;3,"Malo",IF(Tabla134[[#This Row],[Rating]]&lt;4,"Regular",IF(Tabla134[[#This Row],[Rating]]&lt;5,"Bueno","Excelente"))))</f>
        <v>Bueno</v>
      </c>
    </row>
    <row r="1767" spans="1:16" x14ac:dyDescent="0.2">
      <c r="A1767" s="7" t="s">
        <v>124</v>
      </c>
      <c r="B1767" s="7" t="s">
        <v>261</v>
      </c>
      <c r="C1767" s="7" t="s">
        <v>17</v>
      </c>
      <c r="D1767" s="8">
        <v>2014</v>
      </c>
      <c r="E1767" s="7" t="s">
        <v>529</v>
      </c>
      <c r="F1767" s="7" t="s">
        <v>2</v>
      </c>
      <c r="G1767" s="7" t="s">
        <v>528</v>
      </c>
      <c r="H1767" s="7" t="s">
        <v>7</v>
      </c>
      <c r="I1767" s="9">
        <v>2.0853376E-2</v>
      </c>
      <c r="J1767" s="10">
        <v>117.4782</v>
      </c>
      <c r="K1767" s="11">
        <v>4.3</v>
      </c>
      <c r="L1767" s="11" t="str">
        <f>IF(Tabla134[[#This Row],[Item Weight]]&lt;$U$12,"Poco Peso",IF(Tabla134[[#This Row],[Item Weight]]&lt;$U$13,"Peso Medio","Peso Alto"))</f>
        <v>Peso Medio</v>
      </c>
      <c r="M1767" s="7">
        <v>13.1</v>
      </c>
      <c r="N1767" s="11">
        <f>IF(Tabla134[[#This Row],[Item Weight (Nulos)]]="",VLOOKUP(Tabla134[[#This Row],[Item Identifier]],'Tabla para Nulos'!$A$3:$B$1563,2,FALSE),Tabla134[[#This Row],[Item Weight (Nulos)]])</f>
        <v>13.1</v>
      </c>
      <c r="O1767" s="11" t="str">
        <f>IF(Tabla134[[#This Row],[Item Visibility]]&lt;$U$15,"Poca visibilidad",IF(Tabla134[[#This Row],[Item Visibility]]&lt;$U$16,"Visibilidad media","Mayor visibilidad"))</f>
        <v>Poca visibilidad</v>
      </c>
      <c r="P1767" s="11" t="str">
        <f>IF(Tabla134[[#This Row],[Rating]]&lt;2,"Muy Malo",IF(Tabla134[[#This Row],[Rating]]&lt;3,"Malo",IF(Tabla134[[#This Row],[Rating]]&lt;4,"Regular",IF(Tabla134[[#This Row],[Rating]]&lt;5,"Bueno","Excelente"))))</f>
        <v>Bueno</v>
      </c>
    </row>
    <row r="1768" spans="1:16" x14ac:dyDescent="0.2">
      <c r="A1768" s="7" t="s">
        <v>124</v>
      </c>
      <c r="B1768" s="7" t="s">
        <v>903</v>
      </c>
      <c r="C1768" s="7" t="s">
        <v>17</v>
      </c>
      <c r="D1768" s="8">
        <v>2014</v>
      </c>
      <c r="E1768" s="7" t="s">
        <v>529</v>
      </c>
      <c r="F1768" s="7" t="s">
        <v>2</v>
      </c>
      <c r="G1768" s="7" t="s">
        <v>528</v>
      </c>
      <c r="H1768" s="7" t="s">
        <v>7</v>
      </c>
      <c r="I1768" s="9">
        <v>7.9739852999999999E-2</v>
      </c>
      <c r="J1768" s="10">
        <v>233.03</v>
      </c>
      <c r="K1768" s="11">
        <v>4.3</v>
      </c>
      <c r="L1768" s="11" t="str">
        <f>IF(Tabla134[[#This Row],[Item Weight]]&lt;$U$12,"Poco Peso",IF(Tabla134[[#This Row],[Item Weight]]&lt;$U$13,"Peso Medio","Peso Alto"))</f>
        <v>Peso Medio</v>
      </c>
      <c r="M1768" s="7">
        <v>13.3</v>
      </c>
      <c r="N1768" s="11">
        <f>IF(Tabla134[[#This Row],[Item Weight (Nulos)]]="",VLOOKUP(Tabla134[[#This Row],[Item Identifier]],'Tabla para Nulos'!$A$3:$B$1563,2,FALSE),Tabla134[[#This Row],[Item Weight (Nulos)]])</f>
        <v>13.3</v>
      </c>
      <c r="O1768" s="11" t="str">
        <f>IF(Tabla134[[#This Row],[Item Visibility]]&lt;$U$15,"Poca visibilidad",IF(Tabla134[[#This Row],[Item Visibility]]&lt;$U$16,"Visibilidad media","Mayor visibilidad"))</f>
        <v>Visibilidad media</v>
      </c>
      <c r="P1768" s="11" t="str">
        <f>IF(Tabla134[[#This Row],[Rating]]&lt;2,"Muy Malo",IF(Tabla134[[#This Row],[Rating]]&lt;3,"Malo",IF(Tabla134[[#This Row],[Rating]]&lt;4,"Regular",IF(Tabla134[[#This Row],[Rating]]&lt;5,"Bueno","Excelente"))))</f>
        <v>Bueno</v>
      </c>
    </row>
    <row r="1769" spans="1:16" x14ac:dyDescent="0.2">
      <c r="A1769" s="7" t="s">
        <v>124</v>
      </c>
      <c r="B1769" s="7" t="s">
        <v>270</v>
      </c>
      <c r="C1769" s="7" t="s">
        <v>17</v>
      </c>
      <c r="D1769" s="8">
        <v>2014</v>
      </c>
      <c r="E1769" s="7" t="s">
        <v>529</v>
      </c>
      <c r="F1769" s="7" t="s">
        <v>2</v>
      </c>
      <c r="G1769" s="7" t="s">
        <v>528</v>
      </c>
      <c r="H1769" s="7" t="s">
        <v>7</v>
      </c>
      <c r="I1769" s="9">
        <v>4.5270426000000002E-2</v>
      </c>
      <c r="J1769" s="10">
        <v>38.813800000000001</v>
      </c>
      <c r="K1769" s="11">
        <v>4.3</v>
      </c>
      <c r="L1769" s="11" t="str">
        <f>IF(Tabla134[[#This Row],[Item Weight]]&lt;$U$12,"Poco Peso",IF(Tabla134[[#This Row],[Item Weight]]&lt;$U$13,"Peso Medio","Peso Alto"))</f>
        <v>Peso Alto</v>
      </c>
      <c r="M1769" s="7">
        <v>19.100000000000001</v>
      </c>
      <c r="N1769" s="11">
        <f>IF(Tabla134[[#This Row],[Item Weight (Nulos)]]="",VLOOKUP(Tabla134[[#This Row],[Item Identifier]],'Tabla para Nulos'!$A$3:$B$1563,2,FALSE),Tabla134[[#This Row],[Item Weight (Nulos)]])</f>
        <v>19.100000000000001</v>
      </c>
      <c r="O1769" s="11" t="str">
        <f>IF(Tabla134[[#This Row],[Item Visibility]]&lt;$U$15,"Poca visibilidad",IF(Tabla134[[#This Row],[Item Visibility]]&lt;$U$16,"Visibilidad media","Mayor visibilidad"))</f>
        <v>Visibilidad media</v>
      </c>
      <c r="P1769" s="11" t="str">
        <f>IF(Tabla134[[#This Row],[Rating]]&lt;2,"Muy Malo",IF(Tabla134[[#This Row],[Rating]]&lt;3,"Malo",IF(Tabla134[[#This Row],[Rating]]&lt;4,"Regular",IF(Tabla134[[#This Row],[Rating]]&lt;5,"Bueno","Excelente"))))</f>
        <v>Bueno</v>
      </c>
    </row>
    <row r="1770" spans="1:16" x14ac:dyDescent="0.2">
      <c r="A1770" s="7" t="s">
        <v>124</v>
      </c>
      <c r="B1770" s="7" t="s">
        <v>1178</v>
      </c>
      <c r="C1770" s="7" t="s">
        <v>71</v>
      </c>
      <c r="D1770" s="8">
        <v>2014</v>
      </c>
      <c r="E1770" s="7" t="s">
        <v>529</v>
      </c>
      <c r="F1770" s="7" t="s">
        <v>2</v>
      </c>
      <c r="G1770" s="7" t="s">
        <v>528</v>
      </c>
      <c r="H1770" s="7" t="s">
        <v>7</v>
      </c>
      <c r="I1770" s="9">
        <v>5.2511611E-2</v>
      </c>
      <c r="J1770" s="10">
        <v>90.783000000000001</v>
      </c>
      <c r="K1770" s="11">
        <v>4.3</v>
      </c>
      <c r="L1770" s="11" t="str">
        <f>IF(Tabla134[[#This Row],[Item Weight]]&lt;$U$12,"Poco Peso",IF(Tabla134[[#This Row],[Item Weight]]&lt;$U$13,"Peso Medio","Peso Alto"))</f>
        <v>Peso Medio</v>
      </c>
      <c r="M1770" s="7">
        <v>10.5</v>
      </c>
      <c r="N1770" s="11">
        <f>IF(Tabla134[[#This Row],[Item Weight (Nulos)]]="",VLOOKUP(Tabla134[[#This Row],[Item Identifier]],'Tabla para Nulos'!$A$3:$B$1563,2,FALSE),Tabla134[[#This Row],[Item Weight (Nulos)]])</f>
        <v>10.5</v>
      </c>
      <c r="O1770" s="11" t="str">
        <f>IF(Tabla134[[#This Row],[Item Visibility]]&lt;$U$15,"Poca visibilidad",IF(Tabla134[[#This Row],[Item Visibility]]&lt;$U$16,"Visibilidad media","Mayor visibilidad"))</f>
        <v>Visibilidad media</v>
      </c>
      <c r="P1770" s="11" t="str">
        <f>IF(Tabla134[[#This Row],[Rating]]&lt;2,"Muy Malo",IF(Tabla134[[#This Row],[Rating]]&lt;3,"Malo",IF(Tabla134[[#This Row],[Rating]]&lt;4,"Regular",IF(Tabla134[[#This Row],[Rating]]&lt;5,"Bueno","Excelente"))))</f>
        <v>Bueno</v>
      </c>
    </row>
    <row r="1771" spans="1:16" x14ac:dyDescent="0.2">
      <c r="A1771" s="7" t="s">
        <v>124</v>
      </c>
      <c r="B1771" s="7" t="s">
        <v>1037</v>
      </c>
      <c r="C1771" s="7" t="s">
        <v>71</v>
      </c>
      <c r="D1771" s="8">
        <v>2014</v>
      </c>
      <c r="E1771" s="7" t="s">
        <v>529</v>
      </c>
      <c r="F1771" s="7" t="s">
        <v>2</v>
      </c>
      <c r="G1771" s="7" t="s">
        <v>528</v>
      </c>
      <c r="H1771" s="7" t="s">
        <v>7</v>
      </c>
      <c r="I1771" s="9">
        <v>1.8395194E-2</v>
      </c>
      <c r="J1771" s="10">
        <v>251.66980000000001</v>
      </c>
      <c r="K1771" s="11">
        <v>4.3</v>
      </c>
      <c r="L1771" s="11" t="str">
        <f>IF(Tabla134[[#This Row],[Item Weight]]&lt;$U$12,"Poco Peso",IF(Tabla134[[#This Row],[Item Weight]]&lt;$U$13,"Peso Medio","Peso Alto"))</f>
        <v>Peso Medio</v>
      </c>
      <c r="M1771" s="7">
        <v>12.15</v>
      </c>
      <c r="N1771" s="11">
        <f>IF(Tabla134[[#This Row],[Item Weight (Nulos)]]="",VLOOKUP(Tabla134[[#This Row],[Item Identifier]],'Tabla para Nulos'!$A$3:$B$1563,2,FALSE),Tabla134[[#This Row],[Item Weight (Nulos)]])</f>
        <v>12.15</v>
      </c>
      <c r="O1771" s="11" t="str">
        <f>IF(Tabla134[[#This Row],[Item Visibility]]&lt;$U$15,"Poca visibilidad",IF(Tabla134[[#This Row],[Item Visibility]]&lt;$U$16,"Visibilidad media","Mayor visibilidad"))</f>
        <v>Poca visibilidad</v>
      </c>
      <c r="P1771" s="11" t="str">
        <f>IF(Tabla134[[#This Row],[Rating]]&lt;2,"Muy Malo",IF(Tabla134[[#This Row],[Rating]]&lt;3,"Malo",IF(Tabla134[[#This Row],[Rating]]&lt;4,"Regular",IF(Tabla134[[#This Row],[Rating]]&lt;5,"Bueno","Excelente"))))</f>
        <v>Bueno</v>
      </c>
    </row>
    <row r="1772" spans="1:16" x14ac:dyDescent="0.2">
      <c r="A1772" s="7" t="s">
        <v>124</v>
      </c>
      <c r="B1772" s="7" t="s">
        <v>247</v>
      </c>
      <c r="C1772" s="7" t="s">
        <v>71</v>
      </c>
      <c r="D1772" s="8">
        <v>2014</v>
      </c>
      <c r="E1772" s="7" t="s">
        <v>529</v>
      </c>
      <c r="F1772" s="7" t="s">
        <v>2</v>
      </c>
      <c r="G1772" s="7" t="s">
        <v>528</v>
      </c>
      <c r="H1772" s="7" t="s">
        <v>7</v>
      </c>
      <c r="I1772" s="9">
        <v>1.1603492E-2</v>
      </c>
      <c r="J1772" s="10">
        <v>97.741</v>
      </c>
      <c r="K1772" s="11">
        <v>4.3</v>
      </c>
      <c r="L1772" s="11" t="str">
        <f>IF(Tabla134[[#This Row],[Item Weight]]&lt;$U$12,"Poco Peso",IF(Tabla134[[#This Row],[Item Weight]]&lt;$U$13,"Peso Medio","Peso Alto"))</f>
        <v>Peso Alto</v>
      </c>
      <c r="M1772" s="7">
        <v>17.7</v>
      </c>
      <c r="N1772" s="11">
        <f>IF(Tabla134[[#This Row],[Item Weight (Nulos)]]="",VLOOKUP(Tabla134[[#This Row],[Item Identifier]],'Tabla para Nulos'!$A$3:$B$1563,2,FALSE),Tabla134[[#This Row],[Item Weight (Nulos)]])</f>
        <v>17.7</v>
      </c>
      <c r="O1772" s="11" t="str">
        <f>IF(Tabla134[[#This Row],[Item Visibility]]&lt;$U$15,"Poca visibilidad",IF(Tabla134[[#This Row],[Item Visibility]]&lt;$U$16,"Visibilidad media","Mayor visibilidad"))</f>
        <v>Poca visibilidad</v>
      </c>
      <c r="P1772" s="11" t="str">
        <f>IF(Tabla134[[#This Row],[Rating]]&lt;2,"Muy Malo",IF(Tabla134[[#This Row],[Rating]]&lt;3,"Malo",IF(Tabla134[[#This Row],[Rating]]&lt;4,"Regular",IF(Tabla134[[#This Row],[Rating]]&lt;5,"Bueno","Excelente"))))</f>
        <v>Bueno</v>
      </c>
    </row>
    <row r="1773" spans="1:16" x14ac:dyDescent="0.2">
      <c r="A1773" s="7" t="s">
        <v>124</v>
      </c>
      <c r="B1773" s="7" t="s">
        <v>1511</v>
      </c>
      <c r="C1773" s="7" t="s">
        <v>10</v>
      </c>
      <c r="D1773" s="8">
        <v>2014</v>
      </c>
      <c r="E1773" s="7" t="s">
        <v>529</v>
      </c>
      <c r="F1773" s="7" t="s">
        <v>2</v>
      </c>
      <c r="G1773" s="7" t="s">
        <v>528</v>
      </c>
      <c r="H1773" s="7" t="s">
        <v>7</v>
      </c>
      <c r="I1773" s="9">
        <v>4.3526598999999999E-2</v>
      </c>
      <c r="J1773" s="10">
        <v>148.4418</v>
      </c>
      <c r="K1773" s="11">
        <v>4.3</v>
      </c>
      <c r="L1773" s="11" t="str">
        <f>IF(Tabla134[[#This Row],[Item Weight]]&lt;$U$12,"Poco Peso",IF(Tabla134[[#This Row],[Item Weight]]&lt;$U$13,"Peso Medio","Peso Alto"))</f>
        <v>Poco Peso</v>
      </c>
      <c r="M1773" s="7">
        <v>5.98</v>
      </c>
      <c r="N1773" s="11">
        <f>IF(Tabla134[[#This Row],[Item Weight (Nulos)]]="",VLOOKUP(Tabla134[[#This Row],[Item Identifier]],'Tabla para Nulos'!$A$3:$B$1563,2,FALSE),Tabla134[[#This Row],[Item Weight (Nulos)]])</f>
        <v>5.98</v>
      </c>
      <c r="O1773" s="11" t="str">
        <f>IF(Tabla134[[#This Row],[Item Visibility]]&lt;$U$15,"Poca visibilidad",IF(Tabla134[[#This Row],[Item Visibility]]&lt;$U$16,"Visibilidad media","Mayor visibilidad"))</f>
        <v>Visibilidad media</v>
      </c>
      <c r="P1773" s="11" t="str">
        <f>IF(Tabla134[[#This Row],[Rating]]&lt;2,"Muy Malo",IF(Tabla134[[#This Row],[Rating]]&lt;3,"Malo",IF(Tabla134[[#This Row],[Rating]]&lt;4,"Regular",IF(Tabla134[[#This Row],[Rating]]&lt;5,"Bueno","Excelente"))))</f>
        <v>Bueno</v>
      </c>
    </row>
    <row r="1774" spans="1:16" x14ac:dyDescent="0.2">
      <c r="A1774" s="7" t="s">
        <v>124</v>
      </c>
      <c r="B1774" s="7" t="s">
        <v>481</v>
      </c>
      <c r="C1774" s="7" t="s">
        <v>10</v>
      </c>
      <c r="D1774" s="8">
        <v>2014</v>
      </c>
      <c r="E1774" s="7" t="s">
        <v>529</v>
      </c>
      <c r="F1774" s="7" t="s">
        <v>2</v>
      </c>
      <c r="G1774" s="7" t="s">
        <v>528</v>
      </c>
      <c r="H1774" s="7" t="s">
        <v>7</v>
      </c>
      <c r="I1774" s="9">
        <v>0.120443298</v>
      </c>
      <c r="J1774" s="10">
        <v>45.405999999999999</v>
      </c>
      <c r="K1774" s="11">
        <v>4.3</v>
      </c>
      <c r="L1774" s="11" t="str">
        <f>IF(Tabla134[[#This Row],[Item Weight]]&lt;$U$12,"Poco Peso",IF(Tabla134[[#This Row],[Item Weight]]&lt;$U$13,"Peso Medio","Peso Alto"))</f>
        <v>Poco Peso</v>
      </c>
      <c r="M1774" s="7">
        <v>6.36</v>
      </c>
      <c r="N1774" s="11">
        <f>IF(Tabla134[[#This Row],[Item Weight (Nulos)]]="",VLOOKUP(Tabla134[[#This Row],[Item Identifier]],'Tabla para Nulos'!$A$3:$B$1563,2,FALSE),Tabla134[[#This Row],[Item Weight (Nulos)]])</f>
        <v>6.36</v>
      </c>
      <c r="O1774" s="11" t="str">
        <f>IF(Tabla134[[#This Row],[Item Visibility]]&lt;$U$15,"Poca visibilidad",IF(Tabla134[[#This Row],[Item Visibility]]&lt;$U$16,"Visibilidad media","Mayor visibilidad"))</f>
        <v>Mayor visibilidad</v>
      </c>
      <c r="P1774" s="11" t="str">
        <f>IF(Tabla134[[#This Row],[Rating]]&lt;2,"Muy Malo",IF(Tabla134[[#This Row],[Rating]]&lt;3,"Malo",IF(Tabla134[[#This Row],[Rating]]&lt;4,"Regular",IF(Tabla134[[#This Row],[Rating]]&lt;5,"Bueno","Excelente"))))</f>
        <v>Bueno</v>
      </c>
    </row>
    <row r="1775" spans="1:16" x14ac:dyDescent="0.2">
      <c r="A1775" s="7" t="s">
        <v>124</v>
      </c>
      <c r="B1775" s="7" t="s">
        <v>24</v>
      </c>
      <c r="C1775" s="7" t="s">
        <v>10</v>
      </c>
      <c r="D1775" s="8">
        <v>2014</v>
      </c>
      <c r="E1775" s="7" t="s">
        <v>529</v>
      </c>
      <c r="F1775" s="7" t="s">
        <v>2</v>
      </c>
      <c r="G1775" s="7" t="s">
        <v>528</v>
      </c>
      <c r="H1775" s="7" t="s">
        <v>7</v>
      </c>
      <c r="I1775" s="9">
        <v>0.175849067</v>
      </c>
      <c r="J1775" s="10">
        <v>222.0772</v>
      </c>
      <c r="K1775" s="11">
        <v>4.3</v>
      </c>
      <c r="L1775" s="11" t="str">
        <f>IF(Tabla134[[#This Row],[Item Weight]]&lt;$U$12,"Poco Peso",IF(Tabla134[[#This Row],[Item Weight]]&lt;$U$13,"Peso Medio","Peso Alto"))</f>
        <v>Peso Alto</v>
      </c>
      <c r="M1775" s="7">
        <v>19.850000000000001</v>
      </c>
      <c r="N1775" s="11">
        <f>IF(Tabla134[[#This Row],[Item Weight (Nulos)]]="",VLOOKUP(Tabla134[[#This Row],[Item Identifier]],'Tabla para Nulos'!$A$3:$B$1563,2,FALSE),Tabla134[[#This Row],[Item Weight (Nulos)]])</f>
        <v>19.850000000000001</v>
      </c>
      <c r="O1775" s="11" t="str">
        <f>IF(Tabla134[[#This Row],[Item Visibility]]&lt;$U$15,"Poca visibilidad",IF(Tabla134[[#This Row],[Item Visibility]]&lt;$U$16,"Visibilidad media","Mayor visibilidad"))</f>
        <v>Mayor visibilidad</v>
      </c>
      <c r="P1775" s="11" t="str">
        <f>IF(Tabla134[[#This Row],[Rating]]&lt;2,"Muy Malo",IF(Tabla134[[#This Row],[Rating]]&lt;3,"Malo",IF(Tabla134[[#This Row],[Rating]]&lt;4,"Regular",IF(Tabla134[[#This Row],[Rating]]&lt;5,"Bueno","Excelente"))))</f>
        <v>Bueno</v>
      </c>
    </row>
    <row r="1776" spans="1:16" x14ac:dyDescent="0.2">
      <c r="A1776" s="7" t="s">
        <v>124</v>
      </c>
      <c r="B1776" s="7" t="s">
        <v>305</v>
      </c>
      <c r="C1776" s="7" t="s">
        <v>4</v>
      </c>
      <c r="D1776" s="8">
        <v>2014</v>
      </c>
      <c r="E1776" s="7" t="s">
        <v>529</v>
      </c>
      <c r="F1776" s="7" t="s">
        <v>2</v>
      </c>
      <c r="G1776" s="7" t="s">
        <v>528</v>
      </c>
      <c r="H1776" s="7" t="s">
        <v>7</v>
      </c>
      <c r="I1776" s="9">
        <v>0.112177581</v>
      </c>
      <c r="J1776" s="10">
        <v>65.916799999999995</v>
      </c>
      <c r="K1776" s="11">
        <v>4.3</v>
      </c>
      <c r="L1776" s="11" t="str">
        <f>IF(Tabla134[[#This Row],[Item Weight]]&lt;$U$12,"Poco Peso",IF(Tabla134[[#This Row],[Item Weight]]&lt;$U$13,"Peso Medio","Peso Alto"))</f>
        <v>Poco Peso</v>
      </c>
      <c r="M1776" s="7">
        <v>8.42</v>
      </c>
      <c r="N1776" s="11">
        <f>IF(Tabla134[[#This Row],[Item Weight (Nulos)]]="",VLOOKUP(Tabla134[[#This Row],[Item Identifier]],'Tabla para Nulos'!$A$3:$B$1563,2,FALSE),Tabla134[[#This Row],[Item Weight (Nulos)]])</f>
        <v>8.42</v>
      </c>
      <c r="O1776" s="11" t="str">
        <f>IF(Tabla134[[#This Row],[Item Visibility]]&lt;$U$15,"Poca visibilidad",IF(Tabla134[[#This Row],[Item Visibility]]&lt;$U$16,"Visibilidad media","Mayor visibilidad"))</f>
        <v>Mayor visibilidad</v>
      </c>
      <c r="P1776" s="11" t="str">
        <f>IF(Tabla134[[#This Row],[Rating]]&lt;2,"Muy Malo",IF(Tabla134[[#This Row],[Rating]]&lt;3,"Malo",IF(Tabla134[[#This Row],[Rating]]&lt;4,"Regular",IF(Tabla134[[#This Row],[Rating]]&lt;5,"Bueno","Excelente"))))</f>
        <v>Bueno</v>
      </c>
    </row>
    <row r="1777" spans="1:16" x14ac:dyDescent="0.2">
      <c r="A1777" s="7" t="s">
        <v>124</v>
      </c>
      <c r="B1777" s="7" t="s">
        <v>304</v>
      </c>
      <c r="C1777" s="7" t="s">
        <v>4</v>
      </c>
      <c r="D1777" s="8">
        <v>2014</v>
      </c>
      <c r="E1777" s="7" t="s">
        <v>529</v>
      </c>
      <c r="F1777" s="7" t="s">
        <v>2</v>
      </c>
      <c r="G1777" s="7" t="s">
        <v>528</v>
      </c>
      <c r="H1777" s="7" t="s">
        <v>7</v>
      </c>
      <c r="I1777" s="9">
        <v>6.9487587000000003E-2</v>
      </c>
      <c r="J1777" s="10">
        <v>266.6884</v>
      </c>
      <c r="K1777" s="11">
        <v>4.3</v>
      </c>
      <c r="L1777" s="11" t="str">
        <f>IF(Tabla134[[#This Row],[Item Weight]]&lt;$U$12,"Poco Peso",IF(Tabla134[[#This Row],[Item Weight]]&lt;$U$13,"Peso Medio","Peso Alto"))</f>
        <v>Peso Medio</v>
      </c>
      <c r="M1777" s="7">
        <v>9</v>
      </c>
      <c r="N1777" s="11">
        <f>IF(Tabla134[[#This Row],[Item Weight (Nulos)]]="",VLOOKUP(Tabla134[[#This Row],[Item Identifier]],'Tabla para Nulos'!$A$3:$B$1563,2,FALSE),Tabla134[[#This Row],[Item Weight (Nulos)]])</f>
        <v>9</v>
      </c>
      <c r="O1777" s="11" t="str">
        <f>IF(Tabla134[[#This Row],[Item Visibility]]&lt;$U$15,"Poca visibilidad",IF(Tabla134[[#This Row],[Item Visibility]]&lt;$U$16,"Visibilidad media","Mayor visibilidad"))</f>
        <v>Visibilidad media</v>
      </c>
      <c r="P1777" s="11" t="str">
        <f>IF(Tabla134[[#This Row],[Rating]]&lt;2,"Muy Malo",IF(Tabla134[[#This Row],[Rating]]&lt;3,"Malo",IF(Tabla134[[#This Row],[Rating]]&lt;4,"Regular",IF(Tabla134[[#This Row],[Rating]]&lt;5,"Bueno","Excelente"))))</f>
        <v>Bueno</v>
      </c>
    </row>
    <row r="1778" spans="1:16" x14ac:dyDescent="0.2">
      <c r="A1778" s="7" t="s">
        <v>124</v>
      </c>
      <c r="B1778" s="7" t="s">
        <v>1015</v>
      </c>
      <c r="C1778" s="7" t="s">
        <v>4</v>
      </c>
      <c r="D1778" s="8">
        <v>2014</v>
      </c>
      <c r="E1778" s="7" t="s">
        <v>529</v>
      </c>
      <c r="F1778" s="7" t="s">
        <v>2</v>
      </c>
      <c r="G1778" s="7" t="s">
        <v>528</v>
      </c>
      <c r="H1778" s="7" t="s">
        <v>7</v>
      </c>
      <c r="I1778" s="9">
        <v>8.2263559999999999E-2</v>
      </c>
      <c r="J1778" s="10">
        <v>160.49199999999999</v>
      </c>
      <c r="K1778" s="11">
        <v>4.3</v>
      </c>
      <c r="L1778" s="11" t="str">
        <f>IF(Tabla134[[#This Row],[Item Weight]]&lt;$U$12,"Poco Peso",IF(Tabla134[[#This Row],[Item Weight]]&lt;$U$13,"Peso Medio","Peso Alto"))</f>
        <v>Peso Alto</v>
      </c>
      <c r="M1778" s="7">
        <v>17.600000000000001</v>
      </c>
      <c r="N1778" s="11">
        <f>IF(Tabla134[[#This Row],[Item Weight (Nulos)]]="",VLOOKUP(Tabla134[[#This Row],[Item Identifier]],'Tabla para Nulos'!$A$3:$B$1563,2,FALSE),Tabla134[[#This Row],[Item Weight (Nulos)]])</f>
        <v>17.600000000000001</v>
      </c>
      <c r="O1778" s="11" t="str">
        <f>IF(Tabla134[[#This Row],[Item Visibility]]&lt;$U$15,"Poca visibilidad",IF(Tabla134[[#This Row],[Item Visibility]]&lt;$U$16,"Visibilidad media","Mayor visibilidad"))</f>
        <v>Visibilidad media</v>
      </c>
      <c r="P1778" s="11" t="str">
        <f>IF(Tabla134[[#This Row],[Rating]]&lt;2,"Muy Malo",IF(Tabla134[[#This Row],[Rating]]&lt;3,"Malo",IF(Tabla134[[#This Row],[Rating]]&lt;4,"Regular",IF(Tabla134[[#This Row],[Rating]]&lt;5,"Bueno","Excelente"))))</f>
        <v>Bueno</v>
      </c>
    </row>
    <row r="1779" spans="1:16" x14ac:dyDescent="0.2">
      <c r="A1779" s="7" t="s">
        <v>124</v>
      </c>
      <c r="B1779" s="7" t="s">
        <v>1072</v>
      </c>
      <c r="C1779" s="7" t="s">
        <v>4</v>
      </c>
      <c r="D1779" s="8">
        <v>2014</v>
      </c>
      <c r="E1779" s="7" t="s">
        <v>529</v>
      </c>
      <c r="F1779" s="7" t="s">
        <v>2</v>
      </c>
      <c r="G1779" s="7" t="s">
        <v>528</v>
      </c>
      <c r="H1779" s="7" t="s">
        <v>7</v>
      </c>
      <c r="I1779" s="9">
        <v>1.8889593E-2</v>
      </c>
      <c r="J1779" s="10">
        <v>236.25899999999999</v>
      </c>
      <c r="K1779" s="11">
        <v>4.3</v>
      </c>
      <c r="L1779" s="11" t="str">
        <f>IF(Tabla134[[#This Row],[Item Weight]]&lt;$U$12,"Poco Peso",IF(Tabla134[[#This Row],[Item Weight]]&lt;$U$13,"Peso Medio","Peso Alto"))</f>
        <v>Peso Alto</v>
      </c>
      <c r="M1779" s="7">
        <v>17.600000000000001</v>
      </c>
      <c r="N1779" s="11">
        <f>IF(Tabla134[[#This Row],[Item Weight (Nulos)]]="",VLOOKUP(Tabla134[[#This Row],[Item Identifier]],'Tabla para Nulos'!$A$3:$B$1563,2,FALSE),Tabla134[[#This Row],[Item Weight (Nulos)]])</f>
        <v>17.600000000000001</v>
      </c>
      <c r="O1779" s="11" t="str">
        <f>IF(Tabla134[[#This Row],[Item Visibility]]&lt;$U$15,"Poca visibilidad",IF(Tabla134[[#This Row],[Item Visibility]]&lt;$U$16,"Visibilidad media","Mayor visibilidad"))</f>
        <v>Poca visibilidad</v>
      </c>
      <c r="P1779" s="11" t="str">
        <f>IF(Tabla134[[#This Row],[Rating]]&lt;2,"Muy Malo",IF(Tabla134[[#This Row],[Rating]]&lt;3,"Malo",IF(Tabla134[[#This Row],[Rating]]&lt;4,"Regular",IF(Tabla134[[#This Row],[Rating]]&lt;5,"Bueno","Excelente"))))</f>
        <v>Bueno</v>
      </c>
    </row>
    <row r="1780" spans="1:16" x14ac:dyDescent="0.2">
      <c r="A1780" s="7" t="s">
        <v>124</v>
      </c>
      <c r="B1780" s="7" t="s">
        <v>1282</v>
      </c>
      <c r="C1780" s="7" t="s">
        <v>4</v>
      </c>
      <c r="D1780" s="8">
        <v>2014</v>
      </c>
      <c r="E1780" s="7" t="s">
        <v>529</v>
      </c>
      <c r="F1780" s="7" t="s">
        <v>2</v>
      </c>
      <c r="G1780" s="7" t="s">
        <v>528</v>
      </c>
      <c r="H1780" s="7" t="s">
        <v>7</v>
      </c>
      <c r="I1780" s="9">
        <v>3.0469699999999999E-2</v>
      </c>
      <c r="J1780" s="10">
        <v>191.31620000000001</v>
      </c>
      <c r="K1780" s="11">
        <v>4.3</v>
      </c>
      <c r="L1780" s="11" t="str">
        <f>IF(Tabla134[[#This Row],[Item Weight]]&lt;$U$12,"Poco Peso",IF(Tabla134[[#This Row],[Item Weight]]&lt;$U$13,"Peso Medio","Peso Alto"))</f>
        <v>Peso Alto</v>
      </c>
      <c r="M1780" s="7">
        <v>18.350000000000001</v>
      </c>
      <c r="N1780" s="11">
        <f>IF(Tabla134[[#This Row],[Item Weight (Nulos)]]="",VLOOKUP(Tabla134[[#This Row],[Item Identifier]],'Tabla para Nulos'!$A$3:$B$1563,2,FALSE),Tabla134[[#This Row],[Item Weight (Nulos)]])</f>
        <v>18.350000000000001</v>
      </c>
      <c r="O1780" s="11" t="str">
        <f>IF(Tabla134[[#This Row],[Item Visibility]]&lt;$U$15,"Poca visibilidad",IF(Tabla134[[#This Row],[Item Visibility]]&lt;$U$16,"Visibilidad media","Mayor visibilidad"))</f>
        <v>Visibilidad media</v>
      </c>
      <c r="P1780" s="11" t="str">
        <f>IF(Tabla134[[#This Row],[Rating]]&lt;2,"Muy Malo",IF(Tabla134[[#This Row],[Rating]]&lt;3,"Malo",IF(Tabla134[[#This Row],[Rating]]&lt;4,"Regular",IF(Tabla134[[#This Row],[Rating]]&lt;5,"Bueno","Excelente"))))</f>
        <v>Bueno</v>
      </c>
    </row>
    <row r="1781" spans="1:16" x14ac:dyDescent="0.2">
      <c r="A1781" s="7" t="s">
        <v>124</v>
      </c>
      <c r="B1781" s="7" t="s">
        <v>874</v>
      </c>
      <c r="C1781" s="7" t="s">
        <v>171</v>
      </c>
      <c r="D1781" s="8">
        <v>2014</v>
      </c>
      <c r="E1781" s="7" t="s">
        <v>529</v>
      </c>
      <c r="F1781" s="7" t="s">
        <v>2</v>
      </c>
      <c r="G1781" s="7" t="s">
        <v>528</v>
      </c>
      <c r="H1781" s="7" t="s">
        <v>7</v>
      </c>
      <c r="I1781" s="9">
        <v>2.6163191999999998E-2</v>
      </c>
      <c r="J1781" s="10">
        <v>121.5098</v>
      </c>
      <c r="K1781" s="11">
        <v>4.3</v>
      </c>
      <c r="L1781" s="11" t="str">
        <f>IF(Tabla134[[#This Row],[Item Weight]]&lt;$U$12,"Poco Peso",IF(Tabla134[[#This Row],[Item Weight]]&lt;$U$13,"Peso Medio","Peso Alto"))</f>
        <v>Poco Peso</v>
      </c>
      <c r="M1781" s="7">
        <v>6.59</v>
      </c>
      <c r="N1781" s="11">
        <f>IF(Tabla134[[#This Row],[Item Weight (Nulos)]]="",VLOOKUP(Tabla134[[#This Row],[Item Identifier]],'Tabla para Nulos'!$A$3:$B$1563,2,FALSE),Tabla134[[#This Row],[Item Weight (Nulos)]])</f>
        <v>6.59</v>
      </c>
      <c r="O1781" s="11" t="str">
        <f>IF(Tabla134[[#This Row],[Item Visibility]]&lt;$U$15,"Poca visibilidad",IF(Tabla134[[#This Row],[Item Visibility]]&lt;$U$16,"Visibilidad media","Mayor visibilidad"))</f>
        <v>Poca visibilidad</v>
      </c>
      <c r="P1781" s="11" t="str">
        <f>IF(Tabla134[[#This Row],[Rating]]&lt;2,"Muy Malo",IF(Tabla134[[#This Row],[Rating]]&lt;3,"Malo",IF(Tabla134[[#This Row],[Rating]]&lt;4,"Regular",IF(Tabla134[[#This Row],[Rating]]&lt;5,"Bueno","Excelente"))))</f>
        <v>Bueno</v>
      </c>
    </row>
    <row r="1782" spans="1:16" x14ac:dyDescent="0.2">
      <c r="A1782" s="7" t="s">
        <v>124</v>
      </c>
      <c r="B1782" s="7" t="s">
        <v>791</v>
      </c>
      <c r="C1782" s="7" t="s">
        <v>171</v>
      </c>
      <c r="D1782" s="8">
        <v>2014</v>
      </c>
      <c r="E1782" s="7" t="s">
        <v>529</v>
      </c>
      <c r="F1782" s="7" t="s">
        <v>2</v>
      </c>
      <c r="G1782" s="7" t="s">
        <v>528</v>
      </c>
      <c r="H1782" s="7" t="s">
        <v>7</v>
      </c>
      <c r="I1782" s="9">
        <v>2.7253711E-2</v>
      </c>
      <c r="J1782" s="10">
        <v>170.91059999999999</v>
      </c>
      <c r="K1782" s="11">
        <v>4.3</v>
      </c>
      <c r="L1782" s="11" t="str">
        <f>IF(Tabla134[[#This Row],[Item Weight]]&lt;$U$12,"Poco Peso",IF(Tabla134[[#This Row],[Item Weight]]&lt;$U$13,"Peso Medio","Peso Alto"))</f>
        <v>Peso Medio</v>
      </c>
      <c r="M1782" s="7">
        <v>10.5</v>
      </c>
      <c r="N1782" s="11">
        <f>IF(Tabla134[[#This Row],[Item Weight (Nulos)]]="",VLOOKUP(Tabla134[[#This Row],[Item Identifier]],'Tabla para Nulos'!$A$3:$B$1563,2,FALSE),Tabla134[[#This Row],[Item Weight (Nulos)]])</f>
        <v>10.5</v>
      </c>
      <c r="O1782" s="11" t="str">
        <f>IF(Tabla134[[#This Row],[Item Visibility]]&lt;$U$15,"Poca visibilidad",IF(Tabla134[[#This Row],[Item Visibility]]&lt;$U$16,"Visibilidad media","Mayor visibilidad"))</f>
        <v>Visibilidad media</v>
      </c>
      <c r="P1782" s="11" t="str">
        <f>IF(Tabla134[[#This Row],[Rating]]&lt;2,"Muy Malo",IF(Tabla134[[#This Row],[Rating]]&lt;3,"Malo",IF(Tabla134[[#This Row],[Rating]]&lt;4,"Regular",IF(Tabla134[[#This Row],[Rating]]&lt;5,"Bueno","Excelente"))))</f>
        <v>Bueno</v>
      </c>
    </row>
    <row r="1783" spans="1:16" x14ac:dyDescent="0.2">
      <c r="A1783" s="7" t="s">
        <v>124</v>
      </c>
      <c r="B1783" s="7" t="s">
        <v>790</v>
      </c>
      <c r="C1783" s="7" t="s">
        <v>171</v>
      </c>
      <c r="D1783" s="8">
        <v>2014</v>
      </c>
      <c r="E1783" s="7" t="s">
        <v>529</v>
      </c>
      <c r="F1783" s="7" t="s">
        <v>2</v>
      </c>
      <c r="G1783" s="7" t="s">
        <v>528</v>
      </c>
      <c r="H1783" s="7" t="s">
        <v>7</v>
      </c>
      <c r="I1783" s="9">
        <v>0</v>
      </c>
      <c r="J1783" s="10">
        <v>119.0808</v>
      </c>
      <c r="K1783" s="11">
        <v>4.3</v>
      </c>
      <c r="L1783" s="11" t="str">
        <f>IF(Tabla134[[#This Row],[Item Weight]]&lt;$U$12,"Poco Peso",IF(Tabla134[[#This Row],[Item Weight]]&lt;$U$13,"Peso Medio","Peso Alto"))</f>
        <v>Peso Medio</v>
      </c>
      <c r="M1783" s="7">
        <v>10.85</v>
      </c>
      <c r="N1783" s="11">
        <f>IF(Tabla134[[#This Row],[Item Weight (Nulos)]]="",VLOOKUP(Tabla134[[#This Row],[Item Identifier]],'Tabla para Nulos'!$A$3:$B$1563,2,FALSE),Tabla134[[#This Row],[Item Weight (Nulos)]])</f>
        <v>10.85</v>
      </c>
      <c r="O1783" s="11" t="str">
        <f>IF(Tabla134[[#This Row],[Item Visibility]]&lt;$U$15,"Poca visibilidad",IF(Tabla134[[#This Row],[Item Visibility]]&lt;$U$16,"Visibilidad media","Mayor visibilidad"))</f>
        <v>Poca visibilidad</v>
      </c>
      <c r="P1783" s="11" t="str">
        <f>IF(Tabla134[[#This Row],[Rating]]&lt;2,"Muy Malo",IF(Tabla134[[#This Row],[Rating]]&lt;3,"Malo",IF(Tabla134[[#This Row],[Rating]]&lt;4,"Regular",IF(Tabla134[[#This Row],[Rating]]&lt;5,"Bueno","Excelente"))))</f>
        <v>Bueno</v>
      </c>
    </row>
    <row r="1784" spans="1:16" x14ac:dyDescent="0.2">
      <c r="A1784" s="7" t="s">
        <v>124</v>
      </c>
      <c r="B1784" s="7" t="s">
        <v>789</v>
      </c>
      <c r="C1784" s="7" t="s">
        <v>171</v>
      </c>
      <c r="D1784" s="8">
        <v>2014</v>
      </c>
      <c r="E1784" s="7" t="s">
        <v>529</v>
      </c>
      <c r="F1784" s="7" t="s">
        <v>2</v>
      </c>
      <c r="G1784" s="7" t="s">
        <v>528</v>
      </c>
      <c r="H1784" s="7" t="s">
        <v>7</v>
      </c>
      <c r="I1784" s="9">
        <v>0.16380550899999999</v>
      </c>
      <c r="J1784" s="10">
        <v>117.61239999999999</v>
      </c>
      <c r="K1784" s="11">
        <v>4.3</v>
      </c>
      <c r="L1784" s="11" t="str">
        <f>IF(Tabla134[[#This Row],[Item Weight]]&lt;$U$12,"Poco Peso",IF(Tabla134[[#This Row],[Item Weight]]&lt;$U$13,"Peso Medio","Peso Alto"))</f>
        <v>Peso Medio</v>
      </c>
      <c r="M1784" s="7">
        <v>12.35</v>
      </c>
      <c r="N1784" s="11">
        <f>IF(Tabla134[[#This Row],[Item Weight (Nulos)]]="",VLOOKUP(Tabla134[[#This Row],[Item Identifier]],'Tabla para Nulos'!$A$3:$B$1563,2,FALSE),Tabla134[[#This Row],[Item Weight (Nulos)]])</f>
        <v>12.35</v>
      </c>
      <c r="O1784" s="11" t="str">
        <f>IF(Tabla134[[#This Row],[Item Visibility]]&lt;$U$15,"Poca visibilidad",IF(Tabla134[[#This Row],[Item Visibility]]&lt;$U$16,"Visibilidad media","Mayor visibilidad"))</f>
        <v>Mayor visibilidad</v>
      </c>
      <c r="P1784" s="11" t="str">
        <f>IF(Tabla134[[#This Row],[Rating]]&lt;2,"Muy Malo",IF(Tabla134[[#This Row],[Rating]]&lt;3,"Malo",IF(Tabla134[[#This Row],[Rating]]&lt;4,"Regular",IF(Tabla134[[#This Row],[Rating]]&lt;5,"Bueno","Excelente"))))</f>
        <v>Bueno</v>
      </c>
    </row>
    <row r="1785" spans="1:16" x14ac:dyDescent="0.2">
      <c r="A1785" s="7" t="s">
        <v>124</v>
      </c>
      <c r="B1785" s="7" t="s">
        <v>438</v>
      </c>
      <c r="C1785" s="7" t="s">
        <v>171</v>
      </c>
      <c r="D1785" s="8">
        <v>2014</v>
      </c>
      <c r="E1785" s="7" t="s">
        <v>529</v>
      </c>
      <c r="F1785" s="7" t="s">
        <v>2</v>
      </c>
      <c r="G1785" s="7" t="s">
        <v>528</v>
      </c>
      <c r="H1785" s="7" t="s">
        <v>7</v>
      </c>
      <c r="I1785" s="9">
        <v>4.2175992000000002E-2</v>
      </c>
      <c r="J1785" s="10">
        <v>106.49379999999999</v>
      </c>
      <c r="K1785" s="11">
        <v>4.3</v>
      </c>
      <c r="L1785" s="11" t="str">
        <f>IF(Tabla134[[#This Row],[Item Weight]]&lt;$U$12,"Poco Peso",IF(Tabla134[[#This Row],[Item Weight]]&lt;$U$13,"Peso Medio","Peso Alto"))</f>
        <v>Peso Medio</v>
      </c>
      <c r="M1785" s="7">
        <v>12.65</v>
      </c>
      <c r="N1785" s="11">
        <f>IF(Tabla134[[#This Row],[Item Weight (Nulos)]]="",VLOOKUP(Tabla134[[#This Row],[Item Identifier]],'Tabla para Nulos'!$A$3:$B$1563,2,FALSE),Tabla134[[#This Row],[Item Weight (Nulos)]])</f>
        <v>12.65</v>
      </c>
      <c r="O1785" s="11" t="str">
        <f>IF(Tabla134[[#This Row],[Item Visibility]]&lt;$U$15,"Poca visibilidad",IF(Tabla134[[#This Row],[Item Visibility]]&lt;$U$16,"Visibilidad media","Mayor visibilidad"))</f>
        <v>Visibilidad media</v>
      </c>
      <c r="P1785" s="11" t="str">
        <f>IF(Tabla134[[#This Row],[Rating]]&lt;2,"Muy Malo",IF(Tabla134[[#This Row],[Rating]]&lt;3,"Malo",IF(Tabla134[[#This Row],[Rating]]&lt;4,"Regular",IF(Tabla134[[#This Row],[Rating]]&lt;5,"Bueno","Excelente"))))</f>
        <v>Bueno</v>
      </c>
    </row>
    <row r="1786" spans="1:16" x14ac:dyDescent="0.2">
      <c r="A1786" s="7" t="s">
        <v>124</v>
      </c>
      <c r="B1786" s="7" t="s">
        <v>191</v>
      </c>
      <c r="C1786" s="7" t="s">
        <v>171</v>
      </c>
      <c r="D1786" s="8">
        <v>2014</v>
      </c>
      <c r="E1786" s="7" t="s">
        <v>529</v>
      </c>
      <c r="F1786" s="7" t="s">
        <v>2</v>
      </c>
      <c r="G1786" s="7" t="s">
        <v>528</v>
      </c>
      <c r="H1786" s="7" t="s">
        <v>7</v>
      </c>
      <c r="I1786" s="9">
        <v>2.9420857000000002E-2</v>
      </c>
      <c r="J1786" s="10">
        <v>256.96460000000002</v>
      </c>
      <c r="K1786" s="11">
        <v>4.3</v>
      </c>
      <c r="L1786" s="11" t="str">
        <f>IF(Tabla134[[#This Row],[Item Weight]]&lt;$U$12,"Poco Peso",IF(Tabla134[[#This Row],[Item Weight]]&lt;$U$13,"Peso Medio","Peso Alto"))</f>
        <v>Peso Medio</v>
      </c>
      <c r="M1786" s="7">
        <v>16.350000000000001</v>
      </c>
      <c r="N1786" s="11">
        <f>IF(Tabla134[[#This Row],[Item Weight (Nulos)]]="",VLOOKUP(Tabla134[[#This Row],[Item Identifier]],'Tabla para Nulos'!$A$3:$B$1563,2,FALSE),Tabla134[[#This Row],[Item Weight (Nulos)]])</f>
        <v>16.350000000000001</v>
      </c>
      <c r="O1786" s="11" t="str">
        <f>IF(Tabla134[[#This Row],[Item Visibility]]&lt;$U$15,"Poca visibilidad",IF(Tabla134[[#This Row],[Item Visibility]]&lt;$U$16,"Visibilidad media","Mayor visibilidad"))</f>
        <v>Visibilidad media</v>
      </c>
      <c r="P1786" s="11" t="str">
        <f>IF(Tabla134[[#This Row],[Rating]]&lt;2,"Muy Malo",IF(Tabla134[[#This Row],[Rating]]&lt;3,"Malo",IF(Tabla134[[#This Row],[Rating]]&lt;4,"Regular",IF(Tabla134[[#This Row],[Rating]]&lt;5,"Bueno","Excelente"))))</f>
        <v>Bueno</v>
      </c>
    </row>
    <row r="1787" spans="1:16" x14ac:dyDescent="0.2">
      <c r="A1787" s="7" t="s">
        <v>124</v>
      </c>
      <c r="B1787" s="7" t="s">
        <v>174</v>
      </c>
      <c r="C1787" s="7" t="s">
        <v>171</v>
      </c>
      <c r="D1787" s="8">
        <v>2014</v>
      </c>
      <c r="E1787" s="7" t="s">
        <v>529</v>
      </c>
      <c r="F1787" s="7" t="s">
        <v>2</v>
      </c>
      <c r="G1787" s="7" t="s">
        <v>528</v>
      </c>
      <c r="H1787" s="7" t="s">
        <v>7</v>
      </c>
      <c r="I1787" s="9">
        <v>2.6598474E-2</v>
      </c>
      <c r="J1787" s="10">
        <v>245.8776</v>
      </c>
      <c r="K1787" s="11">
        <v>4.3</v>
      </c>
      <c r="L1787" s="11" t="str">
        <f>IF(Tabla134[[#This Row],[Item Weight]]&lt;$U$12,"Poco Peso",IF(Tabla134[[#This Row],[Item Weight]]&lt;$U$13,"Peso Medio","Peso Alto"))</f>
        <v>Peso Medio</v>
      </c>
      <c r="M1787" s="7">
        <v>16.7</v>
      </c>
      <c r="N1787" s="11">
        <f>IF(Tabla134[[#This Row],[Item Weight (Nulos)]]="",VLOOKUP(Tabla134[[#This Row],[Item Identifier]],'Tabla para Nulos'!$A$3:$B$1563,2,FALSE),Tabla134[[#This Row],[Item Weight (Nulos)]])</f>
        <v>16.7</v>
      </c>
      <c r="O1787" s="11" t="str">
        <f>IF(Tabla134[[#This Row],[Item Visibility]]&lt;$U$15,"Poca visibilidad",IF(Tabla134[[#This Row],[Item Visibility]]&lt;$U$16,"Visibilidad media","Mayor visibilidad"))</f>
        <v>Poca visibilidad</v>
      </c>
      <c r="P1787" s="11" t="str">
        <f>IF(Tabla134[[#This Row],[Rating]]&lt;2,"Muy Malo",IF(Tabla134[[#This Row],[Rating]]&lt;3,"Malo",IF(Tabla134[[#This Row],[Rating]]&lt;4,"Regular",IF(Tabla134[[#This Row],[Rating]]&lt;5,"Bueno","Excelente"))))</f>
        <v>Bueno</v>
      </c>
    </row>
    <row r="1788" spans="1:16" x14ac:dyDescent="0.2">
      <c r="A1788" s="7" t="s">
        <v>124</v>
      </c>
      <c r="B1788" s="7" t="s">
        <v>869</v>
      </c>
      <c r="C1788" s="7" t="s">
        <v>171</v>
      </c>
      <c r="D1788" s="8">
        <v>2014</v>
      </c>
      <c r="E1788" s="7" t="s">
        <v>529</v>
      </c>
      <c r="F1788" s="7" t="s">
        <v>2</v>
      </c>
      <c r="G1788" s="7" t="s">
        <v>528</v>
      </c>
      <c r="H1788" s="7" t="s">
        <v>7</v>
      </c>
      <c r="I1788" s="9">
        <v>3.8705317000000003E-2</v>
      </c>
      <c r="J1788" s="10">
        <v>165.08420000000001</v>
      </c>
      <c r="K1788" s="11">
        <v>4.3</v>
      </c>
      <c r="L1788" s="11" t="str">
        <f>IF(Tabla134[[#This Row],[Item Weight]]&lt;$U$12,"Poco Peso",IF(Tabla134[[#This Row],[Item Weight]]&lt;$U$13,"Peso Medio","Peso Alto"))</f>
        <v>Peso Alto</v>
      </c>
      <c r="M1788" s="7">
        <v>17.100000000000001</v>
      </c>
      <c r="N1788" s="11">
        <f>IF(Tabla134[[#This Row],[Item Weight (Nulos)]]="",VLOOKUP(Tabla134[[#This Row],[Item Identifier]],'Tabla para Nulos'!$A$3:$B$1563,2,FALSE),Tabla134[[#This Row],[Item Weight (Nulos)]])</f>
        <v>17.100000000000001</v>
      </c>
      <c r="O1788" s="11" t="str">
        <f>IF(Tabla134[[#This Row],[Item Visibility]]&lt;$U$15,"Poca visibilidad",IF(Tabla134[[#This Row],[Item Visibility]]&lt;$U$16,"Visibilidad media","Mayor visibilidad"))</f>
        <v>Visibilidad media</v>
      </c>
      <c r="P1788" s="11" t="str">
        <f>IF(Tabla134[[#This Row],[Rating]]&lt;2,"Muy Malo",IF(Tabla134[[#This Row],[Rating]]&lt;3,"Malo",IF(Tabla134[[#This Row],[Rating]]&lt;4,"Regular",IF(Tabla134[[#This Row],[Rating]]&lt;5,"Bueno","Excelente"))))</f>
        <v>Bueno</v>
      </c>
    </row>
    <row r="1789" spans="1:16" x14ac:dyDescent="0.2">
      <c r="A1789" s="7" t="s">
        <v>124</v>
      </c>
      <c r="B1789" s="7" t="s">
        <v>192</v>
      </c>
      <c r="C1789" s="7" t="s">
        <v>171</v>
      </c>
      <c r="D1789" s="8">
        <v>2014</v>
      </c>
      <c r="E1789" s="7" t="s">
        <v>529</v>
      </c>
      <c r="F1789" s="7" t="s">
        <v>2</v>
      </c>
      <c r="G1789" s="7" t="s">
        <v>528</v>
      </c>
      <c r="H1789" s="7" t="s">
        <v>7</v>
      </c>
      <c r="I1789" s="9">
        <v>8.8908547000000004E-2</v>
      </c>
      <c r="J1789" s="10">
        <v>192.85040000000001</v>
      </c>
      <c r="K1789" s="11">
        <v>4.3</v>
      </c>
      <c r="L1789" s="11" t="str">
        <f>IF(Tabla134[[#This Row],[Item Weight]]&lt;$U$12,"Poco Peso",IF(Tabla134[[#This Row],[Item Weight]]&lt;$U$13,"Peso Medio","Peso Alto"))</f>
        <v>Peso Alto</v>
      </c>
      <c r="M1789" s="7">
        <v>18.350000000000001</v>
      </c>
      <c r="N1789" s="11">
        <f>IF(Tabla134[[#This Row],[Item Weight (Nulos)]]="",VLOOKUP(Tabla134[[#This Row],[Item Identifier]],'Tabla para Nulos'!$A$3:$B$1563,2,FALSE),Tabla134[[#This Row],[Item Weight (Nulos)]])</f>
        <v>18.350000000000001</v>
      </c>
      <c r="O1789" s="11" t="str">
        <f>IF(Tabla134[[#This Row],[Item Visibility]]&lt;$U$15,"Poca visibilidad",IF(Tabla134[[#This Row],[Item Visibility]]&lt;$U$16,"Visibilidad media","Mayor visibilidad"))</f>
        <v>Visibilidad media</v>
      </c>
      <c r="P1789" s="11" t="str">
        <f>IF(Tabla134[[#This Row],[Rating]]&lt;2,"Muy Malo",IF(Tabla134[[#This Row],[Rating]]&lt;3,"Malo",IF(Tabla134[[#This Row],[Rating]]&lt;4,"Regular",IF(Tabla134[[#This Row],[Rating]]&lt;5,"Bueno","Excelente"))))</f>
        <v>Bueno</v>
      </c>
    </row>
    <row r="1790" spans="1:16" x14ac:dyDescent="0.2">
      <c r="A1790" s="7" t="s">
        <v>124</v>
      </c>
      <c r="B1790" s="7" t="s">
        <v>866</v>
      </c>
      <c r="C1790" s="7" t="s">
        <v>171</v>
      </c>
      <c r="D1790" s="8">
        <v>2014</v>
      </c>
      <c r="E1790" s="7" t="s">
        <v>529</v>
      </c>
      <c r="F1790" s="7" t="s">
        <v>2</v>
      </c>
      <c r="G1790" s="7" t="s">
        <v>528</v>
      </c>
      <c r="H1790" s="7" t="s">
        <v>7</v>
      </c>
      <c r="I1790" s="9">
        <v>4.1256807E-2</v>
      </c>
      <c r="J1790" s="10">
        <v>88.851399999999998</v>
      </c>
      <c r="K1790" s="11">
        <v>4.3</v>
      </c>
      <c r="L1790" s="11" t="str">
        <f>IF(Tabla134[[#This Row],[Item Weight]]&lt;$U$12,"Poco Peso",IF(Tabla134[[#This Row],[Item Weight]]&lt;$U$13,"Peso Medio","Peso Alto"))</f>
        <v>Peso Alto</v>
      </c>
      <c r="M1790" s="7">
        <v>19.600000000000001</v>
      </c>
      <c r="N1790" s="11">
        <f>IF(Tabla134[[#This Row],[Item Weight (Nulos)]]="",VLOOKUP(Tabla134[[#This Row],[Item Identifier]],'Tabla para Nulos'!$A$3:$B$1563,2,FALSE),Tabla134[[#This Row],[Item Weight (Nulos)]])</f>
        <v>19.600000000000001</v>
      </c>
      <c r="O1790" s="11" t="str">
        <f>IF(Tabla134[[#This Row],[Item Visibility]]&lt;$U$15,"Poca visibilidad",IF(Tabla134[[#This Row],[Item Visibility]]&lt;$U$16,"Visibilidad media","Mayor visibilidad"))</f>
        <v>Visibilidad media</v>
      </c>
      <c r="P1790" s="11" t="str">
        <f>IF(Tabla134[[#This Row],[Rating]]&lt;2,"Muy Malo",IF(Tabla134[[#This Row],[Rating]]&lt;3,"Malo",IF(Tabla134[[#This Row],[Rating]]&lt;4,"Regular",IF(Tabla134[[#This Row],[Rating]]&lt;5,"Bueno","Excelente"))))</f>
        <v>Bueno</v>
      </c>
    </row>
    <row r="1791" spans="1:16" x14ac:dyDescent="0.2">
      <c r="A1791" s="7" t="s">
        <v>124</v>
      </c>
      <c r="B1791" s="7" t="s">
        <v>1006</v>
      </c>
      <c r="C1791" s="7" t="s">
        <v>171</v>
      </c>
      <c r="D1791" s="8">
        <v>2014</v>
      </c>
      <c r="E1791" s="7" t="s">
        <v>529</v>
      </c>
      <c r="F1791" s="7" t="s">
        <v>2</v>
      </c>
      <c r="G1791" s="7" t="s">
        <v>528</v>
      </c>
      <c r="H1791" s="7" t="s">
        <v>7</v>
      </c>
      <c r="I1791" s="9">
        <v>3.4623781999999999E-2</v>
      </c>
      <c r="J1791" s="10">
        <v>118.9782</v>
      </c>
      <c r="K1791" s="11">
        <v>4.3</v>
      </c>
      <c r="L1791" s="11" t="str">
        <f>IF(Tabla134[[#This Row],[Item Weight]]&lt;$U$12,"Poco Peso",IF(Tabla134[[#This Row],[Item Weight]]&lt;$U$13,"Peso Medio","Peso Alto"))</f>
        <v>Peso Alto</v>
      </c>
      <c r="M1791" s="7">
        <v>20.100000000000001</v>
      </c>
      <c r="N1791" s="11">
        <f>IF(Tabla134[[#This Row],[Item Weight (Nulos)]]="",VLOOKUP(Tabla134[[#This Row],[Item Identifier]],'Tabla para Nulos'!$A$3:$B$1563,2,FALSE),Tabla134[[#This Row],[Item Weight (Nulos)]])</f>
        <v>20.100000000000001</v>
      </c>
      <c r="O1791" s="11" t="str">
        <f>IF(Tabla134[[#This Row],[Item Visibility]]&lt;$U$15,"Poca visibilidad",IF(Tabla134[[#This Row],[Item Visibility]]&lt;$U$16,"Visibilidad media","Mayor visibilidad"))</f>
        <v>Visibilidad media</v>
      </c>
      <c r="P1791" s="11" t="str">
        <f>IF(Tabla134[[#This Row],[Rating]]&lt;2,"Muy Malo",IF(Tabla134[[#This Row],[Rating]]&lt;3,"Malo",IF(Tabla134[[#This Row],[Rating]]&lt;4,"Regular",IF(Tabla134[[#This Row],[Rating]]&lt;5,"Bueno","Excelente"))))</f>
        <v>Bueno</v>
      </c>
    </row>
    <row r="1792" spans="1:16" x14ac:dyDescent="0.2">
      <c r="A1792" s="7" t="s">
        <v>124</v>
      </c>
      <c r="B1792" s="7" t="s">
        <v>1005</v>
      </c>
      <c r="C1792" s="7" t="s">
        <v>171</v>
      </c>
      <c r="D1792" s="8">
        <v>2014</v>
      </c>
      <c r="E1792" s="7" t="s">
        <v>529</v>
      </c>
      <c r="F1792" s="7" t="s">
        <v>2</v>
      </c>
      <c r="G1792" s="7" t="s">
        <v>528</v>
      </c>
      <c r="H1792" s="7" t="s">
        <v>7</v>
      </c>
      <c r="I1792" s="9">
        <v>0.14316437100000001</v>
      </c>
      <c r="J1792" s="10">
        <v>34.918999999999997</v>
      </c>
      <c r="K1792" s="11">
        <v>4.3</v>
      </c>
      <c r="L1792" s="11" t="str">
        <f>IF(Tabla134[[#This Row],[Item Weight]]&lt;$U$12,"Poco Peso",IF(Tabla134[[#This Row],[Item Weight]]&lt;$U$13,"Peso Medio","Peso Alto"))</f>
        <v>Peso Alto</v>
      </c>
      <c r="M1792" s="7">
        <v>20.5</v>
      </c>
      <c r="N1792" s="11">
        <f>IF(Tabla134[[#This Row],[Item Weight (Nulos)]]="",VLOOKUP(Tabla134[[#This Row],[Item Identifier]],'Tabla para Nulos'!$A$3:$B$1563,2,FALSE),Tabla134[[#This Row],[Item Weight (Nulos)]])</f>
        <v>20.5</v>
      </c>
      <c r="O1792" s="11" t="str">
        <f>IF(Tabla134[[#This Row],[Item Visibility]]&lt;$U$15,"Poca visibilidad",IF(Tabla134[[#This Row],[Item Visibility]]&lt;$U$16,"Visibilidad media","Mayor visibilidad"))</f>
        <v>Mayor visibilidad</v>
      </c>
      <c r="P1792" s="11" t="str">
        <f>IF(Tabla134[[#This Row],[Rating]]&lt;2,"Muy Malo",IF(Tabla134[[#This Row],[Rating]]&lt;3,"Malo",IF(Tabla134[[#This Row],[Rating]]&lt;4,"Regular",IF(Tabla134[[#This Row],[Rating]]&lt;5,"Bueno","Excelente"))))</f>
        <v>Bueno</v>
      </c>
    </row>
    <row r="1793" spans="1:16" x14ac:dyDescent="0.2">
      <c r="A1793" s="7" t="s">
        <v>124</v>
      </c>
      <c r="B1793" s="7" t="s">
        <v>1558</v>
      </c>
      <c r="C1793" s="7" t="s">
        <v>171</v>
      </c>
      <c r="D1793" s="8">
        <v>2014</v>
      </c>
      <c r="E1793" s="7" t="s">
        <v>529</v>
      </c>
      <c r="F1793" s="7" t="s">
        <v>2</v>
      </c>
      <c r="G1793" s="7" t="s">
        <v>528</v>
      </c>
      <c r="H1793" s="7" t="s">
        <v>7</v>
      </c>
      <c r="I1793" s="9">
        <v>1.0593468999999999E-2</v>
      </c>
      <c r="J1793" s="10">
        <v>234.29580000000001</v>
      </c>
      <c r="K1793" s="11">
        <v>4.3</v>
      </c>
      <c r="L1793" s="11" t="str">
        <f>IF(Tabla134[[#This Row],[Item Weight]]&lt;$U$12,"Poco Peso",IF(Tabla134[[#This Row],[Item Weight]]&lt;$U$13,"Peso Medio","Peso Alto"))</f>
        <v>Peso Alto</v>
      </c>
      <c r="M1793" s="7">
        <v>21.1</v>
      </c>
      <c r="N1793" s="11">
        <f>IF(Tabla134[[#This Row],[Item Weight (Nulos)]]="",VLOOKUP(Tabla134[[#This Row],[Item Identifier]],'Tabla para Nulos'!$A$3:$B$1563,2,FALSE),Tabla134[[#This Row],[Item Weight (Nulos)]])</f>
        <v>21.1</v>
      </c>
      <c r="O1793" s="11" t="str">
        <f>IF(Tabla134[[#This Row],[Item Visibility]]&lt;$U$15,"Poca visibilidad",IF(Tabla134[[#This Row],[Item Visibility]]&lt;$U$16,"Visibilidad media","Mayor visibilidad"))</f>
        <v>Poca visibilidad</v>
      </c>
      <c r="P1793" s="11" t="str">
        <f>IF(Tabla134[[#This Row],[Rating]]&lt;2,"Muy Malo",IF(Tabla134[[#This Row],[Rating]]&lt;3,"Malo",IF(Tabla134[[#This Row],[Rating]]&lt;4,"Regular",IF(Tabla134[[#This Row],[Rating]]&lt;5,"Bueno","Excelente"))))</f>
        <v>Bueno</v>
      </c>
    </row>
    <row r="1794" spans="1:16" x14ac:dyDescent="0.2">
      <c r="A1794" s="7" t="s">
        <v>124</v>
      </c>
      <c r="B1794" s="7" t="s">
        <v>755</v>
      </c>
      <c r="C1794" s="7" t="s">
        <v>165</v>
      </c>
      <c r="D1794" s="8">
        <v>2014</v>
      </c>
      <c r="E1794" s="7" t="s">
        <v>529</v>
      </c>
      <c r="F1794" s="7" t="s">
        <v>2</v>
      </c>
      <c r="G1794" s="7" t="s">
        <v>528</v>
      </c>
      <c r="H1794" s="7" t="s">
        <v>7</v>
      </c>
      <c r="I1794" s="9">
        <v>1.1180713E-2</v>
      </c>
      <c r="J1794" s="10">
        <v>53.861400000000003</v>
      </c>
      <c r="K1794" s="11">
        <v>4.3</v>
      </c>
      <c r="L1794" s="11" t="str">
        <f>IF(Tabla134[[#This Row],[Item Weight]]&lt;$U$12,"Poco Peso",IF(Tabla134[[#This Row],[Item Weight]]&lt;$U$13,"Peso Medio","Peso Alto"))</f>
        <v>Peso Medio</v>
      </c>
      <c r="M1794" s="7">
        <v>14.65</v>
      </c>
      <c r="N1794" s="11">
        <f>IF(Tabla134[[#This Row],[Item Weight (Nulos)]]="",VLOOKUP(Tabla134[[#This Row],[Item Identifier]],'Tabla para Nulos'!$A$3:$B$1563,2,FALSE),Tabla134[[#This Row],[Item Weight (Nulos)]])</f>
        <v>14.65</v>
      </c>
      <c r="O1794" s="11" t="str">
        <f>IF(Tabla134[[#This Row],[Item Visibility]]&lt;$U$15,"Poca visibilidad",IF(Tabla134[[#This Row],[Item Visibility]]&lt;$U$16,"Visibilidad media","Mayor visibilidad"))</f>
        <v>Poca visibilidad</v>
      </c>
      <c r="P1794" s="11" t="str">
        <f>IF(Tabla134[[#This Row],[Rating]]&lt;2,"Muy Malo",IF(Tabla134[[#This Row],[Rating]]&lt;3,"Malo",IF(Tabla134[[#This Row],[Rating]]&lt;4,"Regular",IF(Tabla134[[#This Row],[Rating]]&lt;5,"Bueno","Excelente"))))</f>
        <v>Bueno</v>
      </c>
    </row>
    <row r="1795" spans="1:16" x14ac:dyDescent="0.2">
      <c r="A1795" s="7" t="s">
        <v>124</v>
      </c>
      <c r="B1795" s="7" t="s">
        <v>860</v>
      </c>
      <c r="C1795" s="7" t="s">
        <v>163</v>
      </c>
      <c r="D1795" s="8">
        <v>2014</v>
      </c>
      <c r="E1795" s="7" t="s">
        <v>529</v>
      </c>
      <c r="F1795" s="7" t="s">
        <v>2</v>
      </c>
      <c r="G1795" s="7" t="s">
        <v>528</v>
      </c>
      <c r="H1795" s="7" t="s">
        <v>7</v>
      </c>
      <c r="I1795" s="9">
        <v>5.3980686E-2</v>
      </c>
      <c r="J1795" s="10">
        <v>196.8768</v>
      </c>
      <c r="K1795" s="11">
        <v>4.3</v>
      </c>
      <c r="L1795" s="11" t="str">
        <f>IF(Tabla134[[#This Row],[Item Weight]]&lt;$U$12,"Poco Peso",IF(Tabla134[[#This Row],[Item Weight]]&lt;$U$13,"Peso Medio","Peso Alto"))</f>
        <v>Peso Alto</v>
      </c>
      <c r="M1795" s="7">
        <v>19.850000000000001</v>
      </c>
      <c r="N1795" s="11">
        <f>IF(Tabla134[[#This Row],[Item Weight (Nulos)]]="",VLOOKUP(Tabla134[[#This Row],[Item Identifier]],'Tabla para Nulos'!$A$3:$B$1563,2,FALSE),Tabla134[[#This Row],[Item Weight (Nulos)]])</f>
        <v>19.850000000000001</v>
      </c>
      <c r="O1795" s="11" t="str">
        <f>IF(Tabla134[[#This Row],[Item Visibility]]&lt;$U$15,"Poca visibilidad",IF(Tabla134[[#This Row],[Item Visibility]]&lt;$U$16,"Visibilidad media","Mayor visibilidad"))</f>
        <v>Visibilidad media</v>
      </c>
      <c r="P1795" s="11" t="str">
        <f>IF(Tabla134[[#This Row],[Rating]]&lt;2,"Muy Malo",IF(Tabla134[[#This Row],[Rating]]&lt;3,"Malo",IF(Tabla134[[#This Row],[Rating]]&lt;4,"Regular",IF(Tabla134[[#This Row],[Rating]]&lt;5,"Bueno","Excelente"))))</f>
        <v>Bueno</v>
      </c>
    </row>
    <row r="1796" spans="1:16" x14ac:dyDescent="0.2">
      <c r="A1796" s="7" t="s">
        <v>124</v>
      </c>
      <c r="B1796" s="7" t="s">
        <v>136</v>
      </c>
      <c r="C1796" s="7" t="s">
        <v>14</v>
      </c>
      <c r="D1796" s="8">
        <v>2014</v>
      </c>
      <c r="E1796" s="7" t="s">
        <v>529</v>
      </c>
      <c r="F1796" s="7" t="s">
        <v>2</v>
      </c>
      <c r="G1796" s="7" t="s">
        <v>528</v>
      </c>
      <c r="H1796" s="7" t="s">
        <v>7</v>
      </c>
      <c r="I1796" s="9">
        <v>0.107307677</v>
      </c>
      <c r="J1796" s="10">
        <v>149.80760000000001</v>
      </c>
      <c r="K1796" s="11">
        <v>4.3</v>
      </c>
      <c r="L1796" s="11" t="str">
        <f>IF(Tabla134[[#This Row],[Item Weight]]&lt;$U$12,"Poco Peso",IF(Tabla134[[#This Row],[Item Weight]]&lt;$U$13,"Peso Medio","Peso Alto"))</f>
        <v>Peso Medio</v>
      </c>
      <c r="M1796" s="7">
        <v>10.195</v>
      </c>
      <c r="N1796" s="11">
        <f>IF(Tabla134[[#This Row],[Item Weight (Nulos)]]="",VLOOKUP(Tabla134[[#This Row],[Item Identifier]],'Tabla para Nulos'!$A$3:$B$1563,2,FALSE),Tabla134[[#This Row],[Item Weight (Nulos)]])</f>
        <v>10.195</v>
      </c>
      <c r="O1796" s="11" t="str">
        <f>IF(Tabla134[[#This Row],[Item Visibility]]&lt;$U$15,"Poca visibilidad",IF(Tabla134[[#This Row],[Item Visibility]]&lt;$U$16,"Visibilidad media","Mayor visibilidad"))</f>
        <v>Mayor visibilidad</v>
      </c>
      <c r="P1796" s="11" t="str">
        <f>IF(Tabla134[[#This Row],[Rating]]&lt;2,"Muy Malo",IF(Tabla134[[#This Row],[Rating]]&lt;3,"Malo",IF(Tabla134[[#This Row],[Rating]]&lt;4,"Regular",IF(Tabla134[[#This Row],[Rating]]&lt;5,"Bueno","Excelente"))))</f>
        <v>Bueno</v>
      </c>
    </row>
    <row r="1797" spans="1:16" x14ac:dyDescent="0.2">
      <c r="A1797" s="7" t="s">
        <v>124</v>
      </c>
      <c r="B1797" s="7" t="s">
        <v>855</v>
      </c>
      <c r="C1797" s="7" t="s">
        <v>14</v>
      </c>
      <c r="D1797" s="8">
        <v>2014</v>
      </c>
      <c r="E1797" s="7" t="s">
        <v>529</v>
      </c>
      <c r="F1797" s="7" t="s">
        <v>2</v>
      </c>
      <c r="G1797" s="7" t="s">
        <v>528</v>
      </c>
      <c r="H1797" s="7" t="s">
        <v>7</v>
      </c>
      <c r="I1797" s="9">
        <v>0</v>
      </c>
      <c r="J1797" s="10">
        <v>55.195599999999999</v>
      </c>
      <c r="K1797" s="11">
        <v>4.3</v>
      </c>
      <c r="L1797" s="11" t="str">
        <f>IF(Tabla134[[#This Row],[Item Weight]]&lt;$U$12,"Poco Peso",IF(Tabla134[[#This Row],[Item Weight]]&lt;$U$13,"Peso Medio","Peso Alto"))</f>
        <v>Peso Medio</v>
      </c>
      <c r="M1797" s="7">
        <v>15.85</v>
      </c>
      <c r="N1797" s="11">
        <f>IF(Tabla134[[#This Row],[Item Weight (Nulos)]]="",VLOOKUP(Tabla134[[#This Row],[Item Identifier]],'Tabla para Nulos'!$A$3:$B$1563,2,FALSE),Tabla134[[#This Row],[Item Weight (Nulos)]])</f>
        <v>15.85</v>
      </c>
      <c r="O1797" s="11" t="str">
        <f>IF(Tabla134[[#This Row],[Item Visibility]]&lt;$U$15,"Poca visibilidad",IF(Tabla134[[#This Row],[Item Visibility]]&lt;$U$16,"Visibilidad media","Mayor visibilidad"))</f>
        <v>Poca visibilidad</v>
      </c>
      <c r="P1797" s="11" t="str">
        <f>IF(Tabla134[[#This Row],[Rating]]&lt;2,"Muy Malo",IF(Tabla134[[#This Row],[Rating]]&lt;3,"Malo",IF(Tabla134[[#This Row],[Rating]]&lt;4,"Regular",IF(Tabla134[[#This Row],[Rating]]&lt;5,"Bueno","Excelente"))))</f>
        <v>Bueno</v>
      </c>
    </row>
    <row r="1798" spans="1:16" x14ac:dyDescent="0.2">
      <c r="A1798" s="7" t="s">
        <v>124</v>
      </c>
      <c r="B1798" s="7" t="s">
        <v>1267</v>
      </c>
      <c r="C1798" s="7" t="s">
        <v>14</v>
      </c>
      <c r="D1798" s="8">
        <v>2014</v>
      </c>
      <c r="E1798" s="7" t="s">
        <v>529</v>
      </c>
      <c r="F1798" s="7" t="s">
        <v>2</v>
      </c>
      <c r="G1798" s="7" t="s">
        <v>528</v>
      </c>
      <c r="H1798" s="7" t="s">
        <v>7</v>
      </c>
      <c r="I1798" s="9">
        <v>1.2597384E-2</v>
      </c>
      <c r="J1798" s="10">
        <v>141.21799999999999</v>
      </c>
      <c r="K1798" s="11">
        <v>4.3</v>
      </c>
      <c r="L1798" s="11" t="str">
        <f>IF(Tabla134[[#This Row],[Item Weight]]&lt;$U$12,"Poco Peso",IF(Tabla134[[#This Row],[Item Weight]]&lt;$U$13,"Peso Medio","Peso Alto"))</f>
        <v>Peso Alto</v>
      </c>
      <c r="M1798" s="7">
        <v>18.2</v>
      </c>
      <c r="N1798" s="11">
        <f>IF(Tabla134[[#This Row],[Item Weight (Nulos)]]="",VLOOKUP(Tabla134[[#This Row],[Item Identifier]],'Tabla para Nulos'!$A$3:$B$1563,2,FALSE),Tabla134[[#This Row],[Item Weight (Nulos)]])</f>
        <v>18.2</v>
      </c>
      <c r="O1798" s="11" t="str">
        <f>IF(Tabla134[[#This Row],[Item Visibility]]&lt;$U$15,"Poca visibilidad",IF(Tabla134[[#This Row],[Item Visibility]]&lt;$U$16,"Visibilidad media","Mayor visibilidad"))</f>
        <v>Poca visibilidad</v>
      </c>
      <c r="P1798" s="11" t="str">
        <f>IF(Tabla134[[#This Row],[Rating]]&lt;2,"Muy Malo",IF(Tabla134[[#This Row],[Rating]]&lt;3,"Malo",IF(Tabla134[[#This Row],[Rating]]&lt;4,"Regular",IF(Tabla134[[#This Row],[Rating]]&lt;5,"Bueno","Excelente"))))</f>
        <v>Bueno</v>
      </c>
    </row>
    <row r="1799" spans="1:16" x14ac:dyDescent="0.2">
      <c r="A1799" s="7" t="s">
        <v>124</v>
      </c>
      <c r="B1799" s="7" t="s">
        <v>1520</v>
      </c>
      <c r="C1799" s="7" t="s">
        <v>14</v>
      </c>
      <c r="D1799" s="8">
        <v>2014</v>
      </c>
      <c r="E1799" s="7" t="s">
        <v>529</v>
      </c>
      <c r="F1799" s="7" t="s">
        <v>2</v>
      </c>
      <c r="G1799" s="7" t="s">
        <v>528</v>
      </c>
      <c r="H1799" s="7" t="s">
        <v>7</v>
      </c>
      <c r="I1799" s="9">
        <v>7.5908374000000001E-2</v>
      </c>
      <c r="J1799" s="10">
        <v>213.42179999999999</v>
      </c>
      <c r="K1799" s="11">
        <v>4.3</v>
      </c>
      <c r="L1799" s="11" t="str">
        <f>IF(Tabla134[[#This Row],[Item Weight]]&lt;$U$12,"Poco Peso",IF(Tabla134[[#This Row],[Item Weight]]&lt;$U$13,"Peso Medio","Peso Alto"))</f>
        <v>Peso Alto</v>
      </c>
      <c r="M1799" s="7">
        <v>18.25</v>
      </c>
      <c r="N1799" s="11">
        <f>IF(Tabla134[[#This Row],[Item Weight (Nulos)]]="",VLOOKUP(Tabla134[[#This Row],[Item Identifier]],'Tabla para Nulos'!$A$3:$B$1563,2,FALSE),Tabla134[[#This Row],[Item Weight (Nulos)]])</f>
        <v>18.25</v>
      </c>
      <c r="O1799" s="11" t="str">
        <f>IF(Tabla134[[#This Row],[Item Visibility]]&lt;$U$15,"Poca visibilidad",IF(Tabla134[[#This Row],[Item Visibility]]&lt;$U$16,"Visibilidad media","Mayor visibilidad"))</f>
        <v>Visibilidad media</v>
      </c>
      <c r="P1799" s="11" t="str">
        <f>IF(Tabla134[[#This Row],[Rating]]&lt;2,"Muy Malo",IF(Tabla134[[#This Row],[Rating]]&lt;3,"Malo",IF(Tabla134[[#This Row],[Rating]]&lt;4,"Regular",IF(Tabla134[[#This Row],[Rating]]&lt;5,"Bueno","Excelente"))))</f>
        <v>Bueno</v>
      </c>
    </row>
    <row r="1800" spans="1:16" x14ac:dyDescent="0.2">
      <c r="A1800" s="7" t="s">
        <v>124</v>
      </c>
      <c r="B1800" s="7" t="s">
        <v>1054</v>
      </c>
      <c r="C1800" s="7" t="s">
        <v>19</v>
      </c>
      <c r="D1800" s="8">
        <v>2014</v>
      </c>
      <c r="E1800" s="7" t="s">
        <v>529</v>
      </c>
      <c r="F1800" s="7" t="s">
        <v>2</v>
      </c>
      <c r="G1800" s="7" t="s">
        <v>528</v>
      </c>
      <c r="H1800" s="7" t="s">
        <v>7</v>
      </c>
      <c r="I1800" s="9">
        <v>1.3830218E-2</v>
      </c>
      <c r="J1800" s="10">
        <v>45.305999999999997</v>
      </c>
      <c r="K1800" s="11">
        <v>4.3</v>
      </c>
      <c r="L1800" s="11" t="str">
        <f>IF(Tabla134[[#This Row],[Item Weight]]&lt;$U$12,"Poco Peso",IF(Tabla134[[#This Row],[Item Weight]]&lt;$U$13,"Peso Medio","Peso Alto"))</f>
        <v>Peso Medio</v>
      </c>
      <c r="M1800" s="7">
        <v>9.8000000000000007</v>
      </c>
      <c r="N1800" s="11">
        <f>IF(Tabla134[[#This Row],[Item Weight (Nulos)]]="",VLOOKUP(Tabla134[[#This Row],[Item Identifier]],'Tabla para Nulos'!$A$3:$B$1563,2,FALSE),Tabla134[[#This Row],[Item Weight (Nulos)]])</f>
        <v>9.8000000000000007</v>
      </c>
      <c r="O1800" s="11" t="str">
        <f>IF(Tabla134[[#This Row],[Item Visibility]]&lt;$U$15,"Poca visibilidad",IF(Tabla134[[#This Row],[Item Visibility]]&lt;$U$16,"Visibilidad media","Mayor visibilidad"))</f>
        <v>Poca visibilidad</v>
      </c>
      <c r="P1800" s="11" t="str">
        <f>IF(Tabla134[[#This Row],[Rating]]&lt;2,"Muy Malo",IF(Tabla134[[#This Row],[Rating]]&lt;3,"Malo",IF(Tabla134[[#This Row],[Rating]]&lt;4,"Regular",IF(Tabla134[[#This Row],[Rating]]&lt;5,"Bueno","Excelente"))))</f>
        <v>Bueno</v>
      </c>
    </row>
    <row r="1801" spans="1:16" x14ac:dyDescent="0.2">
      <c r="A1801" s="7" t="s">
        <v>124</v>
      </c>
      <c r="B1801" s="7" t="s">
        <v>1213</v>
      </c>
      <c r="C1801" s="7" t="s">
        <v>19</v>
      </c>
      <c r="D1801" s="8">
        <v>2014</v>
      </c>
      <c r="E1801" s="7" t="s">
        <v>529</v>
      </c>
      <c r="F1801" s="7" t="s">
        <v>2</v>
      </c>
      <c r="G1801" s="7" t="s">
        <v>528</v>
      </c>
      <c r="H1801" s="7" t="s">
        <v>7</v>
      </c>
      <c r="I1801" s="9">
        <v>4.4840932999999999E-2</v>
      </c>
      <c r="J1801" s="10">
        <v>78.367000000000004</v>
      </c>
      <c r="K1801" s="11">
        <v>4.3</v>
      </c>
      <c r="L1801" s="11" t="str">
        <f>IF(Tabla134[[#This Row],[Item Weight]]&lt;$U$12,"Poco Peso",IF(Tabla134[[#This Row],[Item Weight]]&lt;$U$13,"Peso Medio","Peso Alto"))</f>
        <v>Peso Medio</v>
      </c>
      <c r="M1801" s="7">
        <v>14.8</v>
      </c>
      <c r="N1801" s="11">
        <f>IF(Tabla134[[#This Row],[Item Weight (Nulos)]]="",VLOOKUP(Tabla134[[#This Row],[Item Identifier]],'Tabla para Nulos'!$A$3:$B$1563,2,FALSE),Tabla134[[#This Row],[Item Weight (Nulos)]])</f>
        <v>14.8</v>
      </c>
      <c r="O1801" s="11" t="str">
        <f>IF(Tabla134[[#This Row],[Item Visibility]]&lt;$U$15,"Poca visibilidad",IF(Tabla134[[#This Row],[Item Visibility]]&lt;$U$16,"Visibilidad media","Mayor visibilidad"))</f>
        <v>Visibilidad media</v>
      </c>
      <c r="P1801" s="11" t="str">
        <f>IF(Tabla134[[#This Row],[Rating]]&lt;2,"Muy Malo",IF(Tabla134[[#This Row],[Rating]]&lt;3,"Malo",IF(Tabla134[[#This Row],[Rating]]&lt;4,"Regular",IF(Tabla134[[#This Row],[Rating]]&lt;5,"Bueno","Excelente"))))</f>
        <v>Bueno</v>
      </c>
    </row>
    <row r="1802" spans="1:16" x14ac:dyDescent="0.2">
      <c r="A1802" s="7" t="s">
        <v>124</v>
      </c>
      <c r="B1802" s="7" t="s">
        <v>1050</v>
      </c>
      <c r="C1802" s="7" t="s">
        <v>122</v>
      </c>
      <c r="D1802" s="8">
        <v>2014</v>
      </c>
      <c r="E1802" s="7" t="s">
        <v>529</v>
      </c>
      <c r="F1802" s="7" t="s">
        <v>2</v>
      </c>
      <c r="G1802" s="7" t="s">
        <v>528</v>
      </c>
      <c r="H1802" s="7" t="s">
        <v>7</v>
      </c>
      <c r="I1802" s="9">
        <v>0.15386118100000001</v>
      </c>
      <c r="J1802" s="10">
        <v>108.5938</v>
      </c>
      <c r="K1802" s="11">
        <v>4.3</v>
      </c>
      <c r="L1802" s="11" t="str">
        <f>IF(Tabla134[[#This Row],[Item Weight]]&lt;$U$12,"Poco Peso",IF(Tabla134[[#This Row],[Item Weight]]&lt;$U$13,"Peso Medio","Peso Alto"))</f>
        <v>Peso Medio</v>
      </c>
      <c r="M1802" s="7">
        <v>15</v>
      </c>
      <c r="N1802" s="11">
        <f>IF(Tabla134[[#This Row],[Item Weight (Nulos)]]="",VLOOKUP(Tabla134[[#This Row],[Item Identifier]],'Tabla para Nulos'!$A$3:$B$1563,2,FALSE),Tabla134[[#This Row],[Item Weight (Nulos)]])</f>
        <v>15</v>
      </c>
      <c r="O1802" s="11" t="str">
        <f>IF(Tabla134[[#This Row],[Item Visibility]]&lt;$U$15,"Poca visibilidad",IF(Tabla134[[#This Row],[Item Visibility]]&lt;$U$16,"Visibilidad media","Mayor visibilidad"))</f>
        <v>Mayor visibilidad</v>
      </c>
      <c r="P1802" s="11" t="str">
        <f>IF(Tabla134[[#This Row],[Rating]]&lt;2,"Muy Malo",IF(Tabla134[[#This Row],[Rating]]&lt;3,"Malo",IF(Tabla134[[#This Row],[Rating]]&lt;4,"Regular",IF(Tabla134[[#This Row],[Rating]]&lt;5,"Bueno","Excelente"))))</f>
        <v>Bueno</v>
      </c>
    </row>
    <row r="1803" spans="1:16" x14ac:dyDescent="0.2">
      <c r="A1803" s="7" t="s">
        <v>6</v>
      </c>
      <c r="B1803" s="7" t="s">
        <v>392</v>
      </c>
      <c r="C1803" s="7" t="s">
        <v>28</v>
      </c>
      <c r="D1803" s="8">
        <v>2014</v>
      </c>
      <c r="E1803" s="7" t="s">
        <v>529</v>
      </c>
      <c r="F1803" s="7" t="s">
        <v>2</v>
      </c>
      <c r="G1803" s="7" t="s">
        <v>528</v>
      </c>
      <c r="H1803" s="7" t="s">
        <v>7</v>
      </c>
      <c r="I1803" s="9">
        <v>4.9580407E-2</v>
      </c>
      <c r="J1803" s="10">
        <v>227.40620000000001</v>
      </c>
      <c r="K1803" s="11">
        <v>4.3</v>
      </c>
      <c r="L1803" s="11" t="str">
        <f>IF(Tabla134[[#This Row],[Item Weight]]&lt;$U$12,"Poco Peso",IF(Tabla134[[#This Row],[Item Weight]]&lt;$U$13,"Peso Medio","Peso Alto"))</f>
        <v>Poco Peso</v>
      </c>
      <c r="M1803" s="7">
        <v>6.2149999999999999</v>
      </c>
      <c r="N1803" s="11">
        <f>IF(Tabla134[[#This Row],[Item Weight (Nulos)]]="",VLOOKUP(Tabla134[[#This Row],[Item Identifier]],'Tabla para Nulos'!$A$3:$B$1563,2,FALSE),Tabla134[[#This Row],[Item Weight (Nulos)]])</f>
        <v>6.2149999999999999</v>
      </c>
      <c r="O1803" s="11" t="str">
        <f>IF(Tabla134[[#This Row],[Item Visibility]]&lt;$U$15,"Poca visibilidad",IF(Tabla134[[#This Row],[Item Visibility]]&lt;$U$16,"Visibilidad media","Mayor visibilidad"))</f>
        <v>Visibilidad media</v>
      </c>
      <c r="P1803" s="11" t="str">
        <f>IF(Tabla134[[#This Row],[Rating]]&lt;2,"Muy Malo",IF(Tabla134[[#This Row],[Rating]]&lt;3,"Malo",IF(Tabla134[[#This Row],[Rating]]&lt;4,"Regular",IF(Tabla134[[#This Row],[Rating]]&lt;5,"Bueno","Excelente"))))</f>
        <v>Bueno</v>
      </c>
    </row>
    <row r="1804" spans="1:16" x14ac:dyDescent="0.2">
      <c r="A1804" s="7" t="s">
        <v>6</v>
      </c>
      <c r="B1804" s="7" t="s">
        <v>116</v>
      </c>
      <c r="C1804" s="7" t="s">
        <v>28</v>
      </c>
      <c r="D1804" s="8">
        <v>2014</v>
      </c>
      <c r="E1804" s="7" t="s">
        <v>529</v>
      </c>
      <c r="F1804" s="7" t="s">
        <v>2</v>
      </c>
      <c r="G1804" s="7" t="s">
        <v>528</v>
      </c>
      <c r="H1804" s="7" t="s">
        <v>7</v>
      </c>
      <c r="I1804" s="9">
        <v>0.103935018</v>
      </c>
      <c r="J1804" s="10">
        <v>166.85</v>
      </c>
      <c r="K1804" s="11">
        <v>4.3</v>
      </c>
      <c r="L1804" s="11" t="str">
        <f>IF(Tabla134[[#This Row],[Item Weight]]&lt;$U$12,"Poco Peso",IF(Tabla134[[#This Row],[Item Weight]]&lt;$U$13,"Peso Medio","Peso Alto"))</f>
        <v>Poco Peso</v>
      </c>
      <c r="M1804" s="7">
        <v>6.63</v>
      </c>
      <c r="N1804" s="11">
        <f>IF(Tabla134[[#This Row],[Item Weight (Nulos)]]="",VLOOKUP(Tabla134[[#This Row],[Item Identifier]],'Tabla para Nulos'!$A$3:$B$1563,2,FALSE),Tabla134[[#This Row],[Item Weight (Nulos)]])</f>
        <v>6.63</v>
      </c>
      <c r="O1804" s="11" t="str">
        <f>IF(Tabla134[[#This Row],[Item Visibility]]&lt;$U$15,"Poca visibilidad",IF(Tabla134[[#This Row],[Item Visibility]]&lt;$U$16,"Visibilidad media","Mayor visibilidad"))</f>
        <v>Mayor visibilidad</v>
      </c>
      <c r="P1804" s="11" t="str">
        <f>IF(Tabla134[[#This Row],[Rating]]&lt;2,"Muy Malo",IF(Tabla134[[#This Row],[Rating]]&lt;3,"Malo",IF(Tabla134[[#This Row],[Rating]]&lt;4,"Regular",IF(Tabla134[[#This Row],[Rating]]&lt;5,"Bueno","Excelente"))))</f>
        <v>Bueno</v>
      </c>
    </row>
    <row r="1805" spans="1:16" x14ac:dyDescent="0.2">
      <c r="A1805" s="7" t="s">
        <v>6</v>
      </c>
      <c r="B1805" s="7" t="s">
        <v>1263</v>
      </c>
      <c r="C1805" s="7" t="s">
        <v>28</v>
      </c>
      <c r="D1805" s="8">
        <v>2014</v>
      </c>
      <c r="E1805" s="7" t="s">
        <v>529</v>
      </c>
      <c r="F1805" s="7" t="s">
        <v>2</v>
      </c>
      <c r="G1805" s="7" t="s">
        <v>528</v>
      </c>
      <c r="H1805" s="7" t="s">
        <v>7</v>
      </c>
      <c r="I1805" s="9">
        <v>2.9535852000000001E-2</v>
      </c>
      <c r="J1805" s="10">
        <v>67.514200000000002</v>
      </c>
      <c r="K1805" s="11">
        <v>4.3</v>
      </c>
      <c r="L1805" s="11" t="str">
        <f>IF(Tabla134[[#This Row],[Item Weight]]&lt;$U$12,"Poco Peso",IF(Tabla134[[#This Row],[Item Weight]]&lt;$U$13,"Peso Medio","Peso Alto"))</f>
        <v>Poco Peso</v>
      </c>
      <c r="M1805" s="7">
        <v>6.71</v>
      </c>
      <c r="N1805" s="11">
        <f>IF(Tabla134[[#This Row],[Item Weight (Nulos)]]="",VLOOKUP(Tabla134[[#This Row],[Item Identifier]],'Tabla para Nulos'!$A$3:$B$1563,2,FALSE),Tabla134[[#This Row],[Item Weight (Nulos)]])</f>
        <v>6.71</v>
      </c>
      <c r="O1805" s="11" t="str">
        <f>IF(Tabla134[[#This Row],[Item Visibility]]&lt;$U$15,"Poca visibilidad",IF(Tabla134[[#This Row],[Item Visibility]]&lt;$U$16,"Visibilidad media","Mayor visibilidad"))</f>
        <v>Visibilidad media</v>
      </c>
      <c r="P1805" s="11" t="str">
        <f>IF(Tabla134[[#This Row],[Rating]]&lt;2,"Muy Malo",IF(Tabla134[[#This Row],[Rating]]&lt;3,"Malo",IF(Tabla134[[#This Row],[Rating]]&lt;4,"Regular",IF(Tabla134[[#This Row],[Rating]]&lt;5,"Bueno","Excelente"))))</f>
        <v>Bueno</v>
      </c>
    </row>
    <row r="1806" spans="1:16" x14ac:dyDescent="0.2">
      <c r="A1806" s="7" t="s">
        <v>6</v>
      </c>
      <c r="B1806" s="7" t="s">
        <v>1502</v>
      </c>
      <c r="C1806" s="7" t="s">
        <v>28</v>
      </c>
      <c r="D1806" s="8">
        <v>2014</v>
      </c>
      <c r="E1806" s="7" t="s">
        <v>529</v>
      </c>
      <c r="F1806" s="7" t="s">
        <v>2</v>
      </c>
      <c r="G1806" s="7" t="s">
        <v>528</v>
      </c>
      <c r="H1806" s="7" t="s">
        <v>7</v>
      </c>
      <c r="I1806" s="9">
        <v>5.5672032000000003E-2</v>
      </c>
      <c r="J1806" s="10">
        <v>50.566600000000001</v>
      </c>
      <c r="K1806" s="11">
        <v>4.3</v>
      </c>
      <c r="L1806" s="11" t="str">
        <f>IF(Tabla134[[#This Row],[Item Weight]]&lt;$U$12,"Poco Peso",IF(Tabla134[[#This Row],[Item Weight]]&lt;$U$13,"Peso Medio","Peso Alto"))</f>
        <v>Peso Medio</v>
      </c>
      <c r="M1806" s="7">
        <v>11.85</v>
      </c>
      <c r="N1806" s="11">
        <f>IF(Tabla134[[#This Row],[Item Weight (Nulos)]]="",VLOOKUP(Tabla134[[#This Row],[Item Identifier]],'Tabla para Nulos'!$A$3:$B$1563,2,FALSE),Tabla134[[#This Row],[Item Weight (Nulos)]])</f>
        <v>11.85</v>
      </c>
      <c r="O1806" s="11" t="str">
        <f>IF(Tabla134[[#This Row],[Item Visibility]]&lt;$U$15,"Poca visibilidad",IF(Tabla134[[#This Row],[Item Visibility]]&lt;$U$16,"Visibilidad media","Mayor visibilidad"))</f>
        <v>Visibilidad media</v>
      </c>
      <c r="P1806" s="11" t="str">
        <f>IF(Tabla134[[#This Row],[Rating]]&lt;2,"Muy Malo",IF(Tabla134[[#This Row],[Rating]]&lt;3,"Malo",IF(Tabla134[[#This Row],[Rating]]&lt;4,"Regular",IF(Tabla134[[#This Row],[Rating]]&lt;5,"Bueno","Excelente"))))</f>
        <v>Bueno</v>
      </c>
    </row>
    <row r="1807" spans="1:16" x14ac:dyDescent="0.2">
      <c r="A1807" s="7" t="s">
        <v>6</v>
      </c>
      <c r="B1807" s="7" t="s">
        <v>1144</v>
      </c>
      <c r="C1807" s="7" t="s">
        <v>112</v>
      </c>
      <c r="D1807" s="8">
        <v>2014</v>
      </c>
      <c r="E1807" s="7" t="s">
        <v>529</v>
      </c>
      <c r="F1807" s="7" t="s">
        <v>2</v>
      </c>
      <c r="G1807" s="7" t="s">
        <v>528</v>
      </c>
      <c r="H1807" s="7" t="s">
        <v>7</v>
      </c>
      <c r="I1807" s="9">
        <v>5.4439120000000001E-2</v>
      </c>
      <c r="J1807" s="10">
        <v>128.83099999999999</v>
      </c>
      <c r="K1807" s="11">
        <v>4.3</v>
      </c>
      <c r="L1807" s="11" t="str">
        <f>IF(Tabla134[[#This Row],[Item Weight]]&lt;$U$12,"Poco Peso",IF(Tabla134[[#This Row],[Item Weight]]&lt;$U$13,"Peso Medio","Peso Alto"))</f>
        <v>Poco Peso</v>
      </c>
      <c r="M1807" s="7">
        <v>8.6</v>
      </c>
      <c r="N1807" s="11">
        <f>IF(Tabla134[[#This Row],[Item Weight (Nulos)]]="",VLOOKUP(Tabla134[[#This Row],[Item Identifier]],'Tabla para Nulos'!$A$3:$B$1563,2,FALSE),Tabla134[[#This Row],[Item Weight (Nulos)]])</f>
        <v>8.6</v>
      </c>
      <c r="O1807" s="11" t="str">
        <f>IF(Tabla134[[#This Row],[Item Visibility]]&lt;$U$15,"Poca visibilidad",IF(Tabla134[[#This Row],[Item Visibility]]&lt;$U$16,"Visibilidad media","Mayor visibilidad"))</f>
        <v>Visibilidad media</v>
      </c>
      <c r="P1807" s="11" t="str">
        <f>IF(Tabla134[[#This Row],[Rating]]&lt;2,"Muy Malo",IF(Tabla134[[#This Row],[Rating]]&lt;3,"Malo",IF(Tabla134[[#This Row],[Rating]]&lt;4,"Regular",IF(Tabla134[[#This Row],[Rating]]&lt;5,"Bueno","Excelente"))))</f>
        <v>Bueno</v>
      </c>
    </row>
    <row r="1808" spans="1:16" x14ac:dyDescent="0.2">
      <c r="A1808" s="7" t="s">
        <v>6</v>
      </c>
      <c r="B1808" s="7" t="s">
        <v>834</v>
      </c>
      <c r="C1808" s="7" t="s">
        <v>112</v>
      </c>
      <c r="D1808" s="8">
        <v>2014</v>
      </c>
      <c r="E1808" s="7" t="s">
        <v>529</v>
      </c>
      <c r="F1808" s="7" t="s">
        <v>2</v>
      </c>
      <c r="G1808" s="7" t="s">
        <v>528</v>
      </c>
      <c r="H1808" s="7" t="s">
        <v>7</v>
      </c>
      <c r="I1808" s="9">
        <v>6.3810405000000001E-2</v>
      </c>
      <c r="J1808" s="10">
        <v>263.25940000000003</v>
      </c>
      <c r="K1808" s="11">
        <v>4.3</v>
      </c>
      <c r="L1808" s="11" t="str">
        <f>IF(Tabla134[[#This Row],[Item Weight]]&lt;$U$12,"Poco Peso",IF(Tabla134[[#This Row],[Item Weight]]&lt;$U$13,"Peso Medio","Peso Alto"))</f>
        <v>Peso Medio</v>
      </c>
      <c r="M1808" s="7">
        <v>14.5</v>
      </c>
      <c r="N1808" s="11">
        <f>IF(Tabla134[[#This Row],[Item Weight (Nulos)]]="",VLOOKUP(Tabla134[[#This Row],[Item Identifier]],'Tabla para Nulos'!$A$3:$B$1563,2,FALSE),Tabla134[[#This Row],[Item Weight (Nulos)]])</f>
        <v>14.5</v>
      </c>
      <c r="O1808" s="11" t="str">
        <f>IF(Tabla134[[#This Row],[Item Visibility]]&lt;$U$15,"Poca visibilidad",IF(Tabla134[[#This Row],[Item Visibility]]&lt;$U$16,"Visibilidad media","Mayor visibilidad"))</f>
        <v>Visibilidad media</v>
      </c>
      <c r="P1808" s="11" t="str">
        <f>IF(Tabla134[[#This Row],[Rating]]&lt;2,"Muy Malo",IF(Tabla134[[#This Row],[Rating]]&lt;3,"Malo",IF(Tabla134[[#This Row],[Rating]]&lt;4,"Regular",IF(Tabla134[[#This Row],[Rating]]&lt;5,"Bueno","Excelente"))))</f>
        <v>Bueno</v>
      </c>
    </row>
    <row r="1809" spans="1:16" x14ac:dyDescent="0.2">
      <c r="A1809" s="7" t="s">
        <v>6</v>
      </c>
      <c r="B1809" s="7" t="s">
        <v>1462</v>
      </c>
      <c r="C1809" s="7" t="s">
        <v>25</v>
      </c>
      <c r="D1809" s="8">
        <v>2014</v>
      </c>
      <c r="E1809" s="7" t="s">
        <v>529</v>
      </c>
      <c r="F1809" s="7" t="s">
        <v>2</v>
      </c>
      <c r="G1809" s="7" t="s">
        <v>528</v>
      </c>
      <c r="H1809" s="7" t="s">
        <v>7</v>
      </c>
      <c r="I1809" s="9">
        <v>0.17014178699999999</v>
      </c>
      <c r="J1809" s="10">
        <v>116.7834</v>
      </c>
      <c r="K1809" s="11">
        <v>4.3</v>
      </c>
      <c r="L1809" s="11" t="str">
        <f>IF(Tabla134[[#This Row],[Item Weight]]&lt;$U$12,"Poco Peso",IF(Tabla134[[#This Row],[Item Weight]]&lt;$U$13,"Peso Medio","Peso Alto"))</f>
        <v>Peso Medio</v>
      </c>
      <c r="M1809" s="7">
        <v>11.8</v>
      </c>
      <c r="N1809" s="11">
        <f>IF(Tabla134[[#This Row],[Item Weight (Nulos)]]="",VLOOKUP(Tabla134[[#This Row],[Item Identifier]],'Tabla para Nulos'!$A$3:$B$1563,2,FALSE),Tabla134[[#This Row],[Item Weight (Nulos)]])</f>
        <v>11.8</v>
      </c>
      <c r="O1809" s="11" t="str">
        <f>IF(Tabla134[[#This Row],[Item Visibility]]&lt;$U$15,"Poca visibilidad",IF(Tabla134[[#This Row],[Item Visibility]]&lt;$U$16,"Visibilidad media","Mayor visibilidad"))</f>
        <v>Mayor visibilidad</v>
      </c>
      <c r="P1809" s="11" t="str">
        <f>IF(Tabla134[[#This Row],[Rating]]&lt;2,"Muy Malo",IF(Tabla134[[#This Row],[Rating]]&lt;3,"Malo",IF(Tabla134[[#This Row],[Rating]]&lt;4,"Regular",IF(Tabla134[[#This Row],[Rating]]&lt;5,"Bueno","Excelente"))))</f>
        <v>Bueno</v>
      </c>
    </row>
    <row r="1810" spans="1:16" x14ac:dyDescent="0.2">
      <c r="A1810" s="7" t="s">
        <v>6</v>
      </c>
      <c r="B1810" s="7" t="s">
        <v>819</v>
      </c>
      <c r="C1810" s="7" t="s">
        <v>71</v>
      </c>
      <c r="D1810" s="8">
        <v>2014</v>
      </c>
      <c r="E1810" s="7" t="s">
        <v>529</v>
      </c>
      <c r="F1810" s="7" t="s">
        <v>2</v>
      </c>
      <c r="G1810" s="7" t="s">
        <v>528</v>
      </c>
      <c r="H1810" s="7" t="s">
        <v>7</v>
      </c>
      <c r="I1810" s="9">
        <v>0.14989039500000001</v>
      </c>
      <c r="J1810" s="10">
        <v>159.02879999999999</v>
      </c>
      <c r="K1810" s="11">
        <v>4.3</v>
      </c>
      <c r="L1810" s="11" t="str">
        <f>IF(Tabla134[[#This Row],[Item Weight]]&lt;$U$12,"Poco Peso",IF(Tabla134[[#This Row],[Item Weight]]&lt;$U$13,"Peso Medio","Peso Alto"))</f>
        <v>Poco Peso</v>
      </c>
      <c r="M1810" s="7">
        <v>7.8250000000000002</v>
      </c>
      <c r="N1810" s="11">
        <f>IF(Tabla134[[#This Row],[Item Weight (Nulos)]]="",VLOOKUP(Tabla134[[#This Row],[Item Identifier]],'Tabla para Nulos'!$A$3:$B$1563,2,FALSE),Tabla134[[#This Row],[Item Weight (Nulos)]])</f>
        <v>7.8250000000000002</v>
      </c>
      <c r="O1810" s="11" t="str">
        <f>IF(Tabla134[[#This Row],[Item Visibility]]&lt;$U$15,"Poca visibilidad",IF(Tabla134[[#This Row],[Item Visibility]]&lt;$U$16,"Visibilidad media","Mayor visibilidad"))</f>
        <v>Mayor visibilidad</v>
      </c>
      <c r="P1810" s="11" t="str">
        <f>IF(Tabla134[[#This Row],[Rating]]&lt;2,"Muy Malo",IF(Tabla134[[#This Row],[Rating]]&lt;3,"Malo",IF(Tabla134[[#This Row],[Rating]]&lt;4,"Regular",IF(Tabla134[[#This Row],[Rating]]&lt;5,"Bueno","Excelente"))))</f>
        <v>Bueno</v>
      </c>
    </row>
    <row r="1811" spans="1:16" x14ac:dyDescent="0.2">
      <c r="A1811" s="7" t="s">
        <v>6</v>
      </c>
      <c r="B1811" s="7" t="s">
        <v>77</v>
      </c>
      <c r="C1811" s="7" t="s">
        <v>71</v>
      </c>
      <c r="D1811" s="8">
        <v>2014</v>
      </c>
      <c r="E1811" s="7" t="s">
        <v>529</v>
      </c>
      <c r="F1811" s="7" t="s">
        <v>2</v>
      </c>
      <c r="G1811" s="7" t="s">
        <v>528</v>
      </c>
      <c r="H1811" s="7" t="s">
        <v>7</v>
      </c>
      <c r="I1811" s="9">
        <v>7.5981305999999998E-2</v>
      </c>
      <c r="J1811" s="10">
        <v>192.38460000000001</v>
      </c>
      <c r="K1811" s="11">
        <v>4.3</v>
      </c>
      <c r="L1811" s="11" t="str">
        <f>IF(Tabla134[[#This Row],[Item Weight]]&lt;$U$12,"Poco Peso",IF(Tabla134[[#This Row],[Item Weight]]&lt;$U$13,"Peso Medio","Peso Alto"))</f>
        <v>Peso Medio</v>
      </c>
      <c r="M1811" s="7">
        <v>12.65</v>
      </c>
      <c r="N1811" s="11">
        <f>IF(Tabla134[[#This Row],[Item Weight (Nulos)]]="",VLOOKUP(Tabla134[[#This Row],[Item Identifier]],'Tabla para Nulos'!$A$3:$B$1563,2,FALSE),Tabla134[[#This Row],[Item Weight (Nulos)]])</f>
        <v>12.65</v>
      </c>
      <c r="O1811" s="11" t="str">
        <f>IF(Tabla134[[#This Row],[Item Visibility]]&lt;$U$15,"Poca visibilidad",IF(Tabla134[[#This Row],[Item Visibility]]&lt;$U$16,"Visibilidad media","Mayor visibilidad"))</f>
        <v>Visibilidad media</v>
      </c>
      <c r="P1811" s="11" t="str">
        <f>IF(Tabla134[[#This Row],[Rating]]&lt;2,"Muy Malo",IF(Tabla134[[#This Row],[Rating]]&lt;3,"Malo",IF(Tabla134[[#This Row],[Rating]]&lt;4,"Regular",IF(Tabla134[[#This Row],[Rating]]&lt;5,"Bueno","Excelente"))))</f>
        <v>Bueno</v>
      </c>
    </row>
    <row r="1812" spans="1:16" x14ac:dyDescent="0.2">
      <c r="A1812" s="7" t="s">
        <v>6</v>
      </c>
      <c r="B1812" s="7" t="s">
        <v>1250</v>
      </c>
      <c r="C1812" s="7" t="s">
        <v>71</v>
      </c>
      <c r="D1812" s="8">
        <v>2014</v>
      </c>
      <c r="E1812" s="7" t="s">
        <v>529</v>
      </c>
      <c r="F1812" s="7" t="s">
        <v>2</v>
      </c>
      <c r="G1812" s="7" t="s">
        <v>528</v>
      </c>
      <c r="H1812" s="7" t="s">
        <v>7</v>
      </c>
      <c r="I1812" s="9">
        <v>1.6639482000000001E-2</v>
      </c>
      <c r="J1812" s="10">
        <v>95.872600000000006</v>
      </c>
      <c r="K1812" s="11">
        <v>4.3</v>
      </c>
      <c r="L1812" s="11" t="str">
        <f>IF(Tabla134[[#This Row],[Item Weight]]&lt;$U$12,"Poco Peso",IF(Tabla134[[#This Row],[Item Weight]]&lt;$U$13,"Peso Medio","Peso Alto"))</f>
        <v>Peso Medio</v>
      </c>
      <c r="M1812" s="7">
        <v>16.2</v>
      </c>
      <c r="N1812" s="11">
        <f>IF(Tabla134[[#This Row],[Item Weight (Nulos)]]="",VLOOKUP(Tabla134[[#This Row],[Item Identifier]],'Tabla para Nulos'!$A$3:$B$1563,2,FALSE),Tabla134[[#This Row],[Item Weight (Nulos)]])</f>
        <v>16.2</v>
      </c>
      <c r="O1812" s="11" t="str">
        <f>IF(Tabla134[[#This Row],[Item Visibility]]&lt;$U$15,"Poca visibilidad",IF(Tabla134[[#This Row],[Item Visibility]]&lt;$U$16,"Visibilidad media","Mayor visibilidad"))</f>
        <v>Poca visibilidad</v>
      </c>
      <c r="P1812" s="11" t="str">
        <f>IF(Tabla134[[#This Row],[Rating]]&lt;2,"Muy Malo",IF(Tabla134[[#This Row],[Rating]]&lt;3,"Malo",IF(Tabla134[[#This Row],[Rating]]&lt;4,"Regular",IF(Tabla134[[#This Row],[Rating]]&lt;5,"Bueno","Excelente"))))</f>
        <v>Bueno</v>
      </c>
    </row>
    <row r="1813" spans="1:16" x14ac:dyDescent="0.2">
      <c r="A1813" s="7" t="s">
        <v>6</v>
      </c>
      <c r="B1813" s="7" t="s">
        <v>1132</v>
      </c>
      <c r="C1813" s="7" t="s">
        <v>71</v>
      </c>
      <c r="D1813" s="8">
        <v>2014</v>
      </c>
      <c r="E1813" s="7" t="s">
        <v>529</v>
      </c>
      <c r="F1813" s="7" t="s">
        <v>2</v>
      </c>
      <c r="G1813" s="7" t="s">
        <v>528</v>
      </c>
      <c r="H1813" s="7" t="s">
        <v>7</v>
      </c>
      <c r="I1813" s="9">
        <v>5.4410179000000003E-2</v>
      </c>
      <c r="J1813" s="10">
        <v>151.3366</v>
      </c>
      <c r="K1813" s="11">
        <v>4.3</v>
      </c>
      <c r="L1813" s="11" t="str">
        <f>IF(Tabla134[[#This Row],[Item Weight]]&lt;$U$12,"Poco Peso",IF(Tabla134[[#This Row],[Item Weight]]&lt;$U$13,"Peso Medio","Peso Alto"))</f>
        <v>Peso Alto</v>
      </c>
      <c r="M1813" s="7">
        <v>20.100000000000001</v>
      </c>
      <c r="N1813" s="11">
        <f>IF(Tabla134[[#This Row],[Item Weight (Nulos)]]="",VLOOKUP(Tabla134[[#This Row],[Item Identifier]],'Tabla para Nulos'!$A$3:$B$1563,2,FALSE),Tabla134[[#This Row],[Item Weight (Nulos)]])</f>
        <v>20.100000000000001</v>
      </c>
      <c r="O1813" s="11" t="str">
        <f>IF(Tabla134[[#This Row],[Item Visibility]]&lt;$U$15,"Poca visibilidad",IF(Tabla134[[#This Row],[Item Visibility]]&lt;$U$16,"Visibilidad media","Mayor visibilidad"))</f>
        <v>Visibilidad media</v>
      </c>
      <c r="P1813" s="11" t="str">
        <f>IF(Tabla134[[#This Row],[Rating]]&lt;2,"Muy Malo",IF(Tabla134[[#This Row],[Rating]]&lt;3,"Malo",IF(Tabla134[[#This Row],[Rating]]&lt;4,"Regular",IF(Tabla134[[#This Row],[Rating]]&lt;5,"Bueno","Excelente"))))</f>
        <v>Bueno</v>
      </c>
    </row>
    <row r="1814" spans="1:16" x14ac:dyDescent="0.2">
      <c r="A1814" s="7" t="s">
        <v>6</v>
      </c>
      <c r="B1814" s="7" t="s">
        <v>70</v>
      </c>
      <c r="C1814" s="7" t="s">
        <v>10</v>
      </c>
      <c r="D1814" s="8">
        <v>2014</v>
      </c>
      <c r="E1814" s="7" t="s">
        <v>529</v>
      </c>
      <c r="F1814" s="7" t="s">
        <v>2</v>
      </c>
      <c r="G1814" s="7" t="s">
        <v>528</v>
      </c>
      <c r="H1814" s="7" t="s">
        <v>7</v>
      </c>
      <c r="I1814" s="9">
        <v>3.0918872999999999E-2</v>
      </c>
      <c r="J1814" s="10">
        <v>123.9072</v>
      </c>
      <c r="K1814" s="11">
        <v>4.3</v>
      </c>
      <c r="L1814" s="11" t="str">
        <f>IF(Tabla134[[#This Row],[Item Weight]]&lt;$U$12,"Poco Peso",IF(Tabla134[[#This Row],[Item Weight]]&lt;$U$13,"Peso Medio","Peso Alto"))</f>
        <v>Poco Peso</v>
      </c>
      <c r="M1814" s="7">
        <v>7.55</v>
      </c>
      <c r="N1814" s="11">
        <f>IF(Tabla134[[#This Row],[Item Weight (Nulos)]]="",VLOOKUP(Tabla134[[#This Row],[Item Identifier]],'Tabla para Nulos'!$A$3:$B$1563,2,FALSE),Tabla134[[#This Row],[Item Weight (Nulos)]])</f>
        <v>7.55</v>
      </c>
      <c r="O1814" s="11" t="str">
        <f>IF(Tabla134[[#This Row],[Item Visibility]]&lt;$U$15,"Poca visibilidad",IF(Tabla134[[#This Row],[Item Visibility]]&lt;$U$16,"Visibilidad media","Mayor visibilidad"))</f>
        <v>Visibilidad media</v>
      </c>
      <c r="P1814" s="11" t="str">
        <f>IF(Tabla134[[#This Row],[Rating]]&lt;2,"Muy Malo",IF(Tabla134[[#This Row],[Rating]]&lt;3,"Malo",IF(Tabla134[[#This Row],[Rating]]&lt;4,"Regular",IF(Tabla134[[#This Row],[Rating]]&lt;5,"Bueno","Excelente"))))</f>
        <v>Bueno</v>
      </c>
    </row>
    <row r="1815" spans="1:16" x14ac:dyDescent="0.2">
      <c r="A1815" s="7" t="s">
        <v>6</v>
      </c>
      <c r="B1815" s="7" t="s">
        <v>814</v>
      </c>
      <c r="C1815" s="7" t="s">
        <v>10</v>
      </c>
      <c r="D1815" s="8">
        <v>2014</v>
      </c>
      <c r="E1815" s="7" t="s">
        <v>529</v>
      </c>
      <c r="F1815" s="7" t="s">
        <v>2</v>
      </c>
      <c r="G1815" s="7" t="s">
        <v>528</v>
      </c>
      <c r="H1815" s="7" t="s">
        <v>7</v>
      </c>
      <c r="I1815" s="9">
        <v>5.5259130000000004E-3</v>
      </c>
      <c r="J1815" s="10">
        <v>168.279</v>
      </c>
      <c r="K1815" s="11">
        <v>4.3</v>
      </c>
      <c r="L1815" s="11" t="str">
        <f>IF(Tabla134[[#This Row],[Item Weight]]&lt;$U$12,"Poco Peso",IF(Tabla134[[#This Row],[Item Weight]]&lt;$U$13,"Peso Medio","Peso Alto"))</f>
        <v>Peso Medio</v>
      </c>
      <c r="M1815" s="7">
        <v>11.35</v>
      </c>
      <c r="N1815" s="11">
        <f>IF(Tabla134[[#This Row],[Item Weight (Nulos)]]="",VLOOKUP(Tabla134[[#This Row],[Item Identifier]],'Tabla para Nulos'!$A$3:$B$1563,2,FALSE),Tabla134[[#This Row],[Item Weight (Nulos)]])</f>
        <v>11.35</v>
      </c>
      <c r="O1815" s="11" t="str">
        <f>IF(Tabla134[[#This Row],[Item Visibility]]&lt;$U$15,"Poca visibilidad",IF(Tabla134[[#This Row],[Item Visibility]]&lt;$U$16,"Visibilidad media","Mayor visibilidad"))</f>
        <v>Poca visibilidad</v>
      </c>
      <c r="P1815" s="11" t="str">
        <f>IF(Tabla134[[#This Row],[Rating]]&lt;2,"Muy Malo",IF(Tabla134[[#This Row],[Rating]]&lt;3,"Malo",IF(Tabla134[[#This Row],[Rating]]&lt;4,"Regular",IF(Tabla134[[#This Row],[Rating]]&lt;5,"Bueno","Excelente"))))</f>
        <v>Bueno</v>
      </c>
    </row>
    <row r="1816" spans="1:16" x14ac:dyDescent="0.2">
      <c r="A1816" s="7" t="s">
        <v>6</v>
      </c>
      <c r="B1816" s="7" t="s">
        <v>1131</v>
      </c>
      <c r="C1816" s="7" t="s">
        <v>10</v>
      </c>
      <c r="D1816" s="8">
        <v>2014</v>
      </c>
      <c r="E1816" s="7" t="s">
        <v>529</v>
      </c>
      <c r="F1816" s="7" t="s">
        <v>2</v>
      </c>
      <c r="G1816" s="7" t="s">
        <v>528</v>
      </c>
      <c r="H1816" s="7" t="s">
        <v>7</v>
      </c>
      <c r="I1816" s="9">
        <v>4.1523070000000002E-2</v>
      </c>
      <c r="J1816" s="10">
        <v>124.30719999999999</v>
      </c>
      <c r="K1816" s="11">
        <v>4.3</v>
      </c>
      <c r="L1816" s="11" t="str">
        <f>IF(Tabla134[[#This Row],[Item Weight]]&lt;$U$12,"Poco Peso",IF(Tabla134[[#This Row],[Item Weight]]&lt;$U$13,"Peso Medio","Peso Alto"))</f>
        <v>Peso Medio</v>
      </c>
      <c r="M1816" s="7">
        <v>12.6</v>
      </c>
      <c r="N1816" s="11">
        <f>IF(Tabla134[[#This Row],[Item Weight (Nulos)]]="",VLOOKUP(Tabla134[[#This Row],[Item Identifier]],'Tabla para Nulos'!$A$3:$B$1563,2,FALSE),Tabla134[[#This Row],[Item Weight (Nulos)]])</f>
        <v>12.6</v>
      </c>
      <c r="O1816" s="11" t="str">
        <f>IF(Tabla134[[#This Row],[Item Visibility]]&lt;$U$15,"Poca visibilidad",IF(Tabla134[[#This Row],[Item Visibility]]&lt;$U$16,"Visibilidad media","Mayor visibilidad"))</f>
        <v>Visibilidad media</v>
      </c>
      <c r="P1816" s="11" t="str">
        <f>IF(Tabla134[[#This Row],[Rating]]&lt;2,"Muy Malo",IF(Tabla134[[#This Row],[Rating]]&lt;3,"Malo",IF(Tabla134[[#This Row],[Rating]]&lt;4,"Regular",IF(Tabla134[[#This Row],[Rating]]&lt;5,"Bueno","Excelente"))))</f>
        <v>Bueno</v>
      </c>
    </row>
    <row r="1817" spans="1:16" x14ac:dyDescent="0.2">
      <c r="A1817" s="7" t="s">
        <v>6</v>
      </c>
      <c r="B1817" s="7" t="s">
        <v>1203</v>
      </c>
      <c r="C1817" s="7" t="s">
        <v>10</v>
      </c>
      <c r="D1817" s="8">
        <v>2014</v>
      </c>
      <c r="E1817" s="7" t="s">
        <v>529</v>
      </c>
      <c r="F1817" s="7" t="s">
        <v>2</v>
      </c>
      <c r="G1817" s="7" t="s">
        <v>528</v>
      </c>
      <c r="H1817" s="7" t="s">
        <v>7</v>
      </c>
      <c r="I1817" s="9">
        <v>5.6941603E-2</v>
      </c>
      <c r="J1817" s="10">
        <v>222.50880000000001</v>
      </c>
      <c r="K1817" s="11">
        <v>4.3</v>
      </c>
      <c r="L1817" s="11" t="str">
        <f>IF(Tabla134[[#This Row],[Item Weight]]&lt;$U$12,"Poco Peso",IF(Tabla134[[#This Row],[Item Weight]]&lt;$U$13,"Peso Medio","Peso Alto"))</f>
        <v>Peso Alto</v>
      </c>
      <c r="M1817" s="7">
        <v>17.2</v>
      </c>
      <c r="N1817" s="11">
        <f>IF(Tabla134[[#This Row],[Item Weight (Nulos)]]="",VLOOKUP(Tabla134[[#This Row],[Item Identifier]],'Tabla para Nulos'!$A$3:$B$1563,2,FALSE),Tabla134[[#This Row],[Item Weight (Nulos)]])</f>
        <v>17.2</v>
      </c>
      <c r="O1817" s="11" t="str">
        <f>IF(Tabla134[[#This Row],[Item Visibility]]&lt;$U$15,"Poca visibilidad",IF(Tabla134[[#This Row],[Item Visibility]]&lt;$U$16,"Visibilidad media","Mayor visibilidad"))</f>
        <v>Visibilidad media</v>
      </c>
      <c r="P1817" s="11" t="str">
        <f>IF(Tabla134[[#This Row],[Rating]]&lt;2,"Muy Malo",IF(Tabla134[[#This Row],[Rating]]&lt;3,"Malo",IF(Tabla134[[#This Row],[Rating]]&lt;4,"Regular",IF(Tabla134[[#This Row],[Rating]]&lt;5,"Bueno","Excelente"))))</f>
        <v>Bueno</v>
      </c>
    </row>
    <row r="1818" spans="1:16" x14ac:dyDescent="0.2">
      <c r="A1818" s="7" t="s">
        <v>6</v>
      </c>
      <c r="B1818" s="7" t="s">
        <v>59</v>
      </c>
      <c r="C1818" s="7" t="s">
        <v>10</v>
      </c>
      <c r="D1818" s="8">
        <v>2014</v>
      </c>
      <c r="E1818" s="7" t="s">
        <v>529</v>
      </c>
      <c r="F1818" s="7" t="s">
        <v>2</v>
      </c>
      <c r="G1818" s="7" t="s">
        <v>528</v>
      </c>
      <c r="H1818" s="7" t="s">
        <v>7</v>
      </c>
      <c r="I1818" s="9">
        <v>0.142570104</v>
      </c>
      <c r="J1818" s="10">
        <v>88.251400000000004</v>
      </c>
      <c r="K1818" s="11">
        <v>4.3</v>
      </c>
      <c r="L1818" s="11" t="str">
        <f>IF(Tabla134[[#This Row],[Item Weight]]&lt;$U$12,"Poco Peso",IF(Tabla134[[#This Row],[Item Weight]]&lt;$U$13,"Peso Medio","Peso Alto"))</f>
        <v>Peso Alto</v>
      </c>
      <c r="M1818" s="7">
        <v>18</v>
      </c>
      <c r="N1818" s="11">
        <f>IF(Tabla134[[#This Row],[Item Weight (Nulos)]]="",VLOOKUP(Tabla134[[#This Row],[Item Identifier]],'Tabla para Nulos'!$A$3:$B$1563,2,FALSE),Tabla134[[#This Row],[Item Weight (Nulos)]])</f>
        <v>18</v>
      </c>
      <c r="O1818" s="11" t="str">
        <f>IF(Tabla134[[#This Row],[Item Visibility]]&lt;$U$15,"Poca visibilidad",IF(Tabla134[[#This Row],[Item Visibility]]&lt;$U$16,"Visibilidad media","Mayor visibilidad"))</f>
        <v>Mayor visibilidad</v>
      </c>
      <c r="P1818" s="11" t="str">
        <f>IF(Tabla134[[#This Row],[Rating]]&lt;2,"Muy Malo",IF(Tabla134[[#This Row],[Rating]]&lt;3,"Malo",IF(Tabla134[[#This Row],[Rating]]&lt;4,"Regular",IF(Tabla134[[#This Row],[Rating]]&lt;5,"Bueno","Excelente"))))</f>
        <v>Bueno</v>
      </c>
    </row>
    <row r="1819" spans="1:16" x14ac:dyDescent="0.2">
      <c r="A1819" s="7" t="s">
        <v>6</v>
      </c>
      <c r="B1819" s="7" t="s">
        <v>341</v>
      </c>
      <c r="C1819" s="7" t="s">
        <v>10</v>
      </c>
      <c r="D1819" s="8">
        <v>2014</v>
      </c>
      <c r="E1819" s="7" t="s">
        <v>529</v>
      </c>
      <c r="F1819" s="7" t="s">
        <v>2</v>
      </c>
      <c r="G1819" s="7" t="s">
        <v>528</v>
      </c>
      <c r="H1819" s="7" t="s">
        <v>7</v>
      </c>
      <c r="I1819" s="9">
        <v>9.4218362999999999E-2</v>
      </c>
      <c r="J1819" s="10">
        <v>83.988200000000006</v>
      </c>
      <c r="K1819" s="11">
        <v>4.3</v>
      </c>
      <c r="L1819" s="11" t="str">
        <f>IF(Tabla134[[#This Row],[Item Weight]]&lt;$U$12,"Poco Peso",IF(Tabla134[[#This Row],[Item Weight]]&lt;$U$13,"Peso Medio","Peso Alto"))</f>
        <v>Peso Alto</v>
      </c>
      <c r="M1819" s="7">
        <v>18.350000000000001</v>
      </c>
      <c r="N1819" s="11">
        <f>IF(Tabla134[[#This Row],[Item Weight (Nulos)]]="",VLOOKUP(Tabla134[[#This Row],[Item Identifier]],'Tabla para Nulos'!$A$3:$B$1563,2,FALSE),Tabla134[[#This Row],[Item Weight (Nulos)]])</f>
        <v>18.350000000000001</v>
      </c>
      <c r="O1819" s="11" t="str">
        <f>IF(Tabla134[[#This Row],[Item Visibility]]&lt;$U$15,"Poca visibilidad",IF(Tabla134[[#This Row],[Item Visibility]]&lt;$U$16,"Visibilidad media","Mayor visibilidad"))</f>
        <v>Visibilidad media</v>
      </c>
      <c r="P1819" s="11" t="str">
        <f>IF(Tabla134[[#This Row],[Rating]]&lt;2,"Muy Malo",IF(Tabla134[[#This Row],[Rating]]&lt;3,"Malo",IF(Tabla134[[#This Row],[Rating]]&lt;4,"Regular",IF(Tabla134[[#This Row],[Rating]]&lt;5,"Bueno","Excelente"))))</f>
        <v>Bueno</v>
      </c>
    </row>
    <row r="1820" spans="1:16" x14ac:dyDescent="0.2">
      <c r="A1820" s="7" t="s">
        <v>6</v>
      </c>
      <c r="B1820" s="7" t="s">
        <v>1244</v>
      </c>
      <c r="C1820" s="7" t="s">
        <v>10</v>
      </c>
      <c r="D1820" s="8">
        <v>2014</v>
      </c>
      <c r="E1820" s="7" t="s">
        <v>529</v>
      </c>
      <c r="F1820" s="7" t="s">
        <v>2</v>
      </c>
      <c r="G1820" s="7" t="s">
        <v>528</v>
      </c>
      <c r="H1820" s="7" t="s">
        <v>7</v>
      </c>
      <c r="I1820" s="9">
        <v>0.10336390400000001</v>
      </c>
      <c r="J1820" s="10">
        <v>226.172</v>
      </c>
      <c r="K1820" s="11">
        <v>4.3</v>
      </c>
      <c r="L1820" s="11" t="str">
        <f>IF(Tabla134[[#This Row],[Item Weight]]&lt;$U$12,"Poco Peso",IF(Tabla134[[#This Row],[Item Weight]]&lt;$U$13,"Peso Medio","Peso Alto"))</f>
        <v>Peso Alto</v>
      </c>
      <c r="M1820" s="7">
        <v>19</v>
      </c>
      <c r="N1820" s="11">
        <f>IF(Tabla134[[#This Row],[Item Weight (Nulos)]]="",VLOOKUP(Tabla134[[#This Row],[Item Identifier]],'Tabla para Nulos'!$A$3:$B$1563,2,FALSE),Tabla134[[#This Row],[Item Weight (Nulos)]])</f>
        <v>19</v>
      </c>
      <c r="O1820" s="11" t="str">
        <f>IF(Tabla134[[#This Row],[Item Visibility]]&lt;$U$15,"Poca visibilidad",IF(Tabla134[[#This Row],[Item Visibility]]&lt;$U$16,"Visibilidad media","Mayor visibilidad"))</f>
        <v>Mayor visibilidad</v>
      </c>
      <c r="P1820" s="11" t="str">
        <f>IF(Tabla134[[#This Row],[Rating]]&lt;2,"Muy Malo",IF(Tabla134[[#This Row],[Rating]]&lt;3,"Malo",IF(Tabla134[[#This Row],[Rating]]&lt;4,"Regular",IF(Tabla134[[#This Row],[Rating]]&lt;5,"Bueno","Excelente"))))</f>
        <v>Bueno</v>
      </c>
    </row>
    <row r="1821" spans="1:16" x14ac:dyDescent="0.2">
      <c r="A1821" s="7" t="s">
        <v>6</v>
      </c>
      <c r="B1821" s="7" t="s">
        <v>811</v>
      </c>
      <c r="C1821" s="7" t="s">
        <v>47</v>
      </c>
      <c r="D1821" s="8">
        <v>2014</v>
      </c>
      <c r="E1821" s="7" t="s">
        <v>529</v>
      </c>
      <c r="F1821" s="7" t="s">
        <v>2</v>
      </c>
      <c r="G1821" s="7" t="s">
        <v>528</v>
      </c>
      <c r="H1821" s="7" t="s">
        <v>7</v>
      </c>
      <c r="I1821" s="9">
        <v>2.5904647999999999E-2</v>
      </c>
      <c r="J1821" s="10">
        <v>102.4674</v>
      </c>
      <c r="K1821" s="11">
        <v>4.3</v>
      </c>
      <c r="L1821" s="11" t="str">
        <f>IF(Tabla134[[#This Row],[Item Weight]]&lt;$U$12,"Poco Peso",IF(Tabla134[[#This Row],[Item Weight]]&lt;$U$13,"Peso Medio","Peso Alto"))</f>
        <v>Peso Medio</v>
      </c>
      <c r="M1821" s="7">
        <v>11.8</v>
      </c>
      <c r="N1821" s="11">
        <f>IF(Tabla134[[#This Row],[Item Weight (Nulos)]]="",VLOOKUP(Tabla134[[#This Row],[Item Identifier]],'Tabla para Nulos'!$A$3:$B$1563,2,FALSE),Tabla134[[#This Row],[Item Weight (Nulos)]])</f>
        <v>11.8</v>
      </c>
      <c r="O1821" s="11" t="str">
        <f>IF(Tabla134[[#This Row],[Item Visibility]]&lt;$U$15,"Poca visibilidad",IF(Tabla134[[#This Row],[Item Visibility]]&lt;$U$16,"Visibilidad media","Mayor visibilidad"))</f>
        <v>Poca visibilidad</v>
      </c>
      <c r="P1821" s="11" t="str">
        <f>IF(Tabla134[[#This Row],[Rating]]&lt;2,"Muy Malo",IF(Tabla134[[#This Row],[Rating]]&lt;3,"Malo",IF(Tabla134[[#This Row],[Rating]]&lt;4,"Regular",IF(Tabla134[[#This Row],[Rating]]&lt;5,"Bueno","Excelente"))))</f>
        <v>Bueno</v>
      </c>
    </row>
    <row r="1822" spans="1:16" x14ac:dyDescent="0.2">
      <c r="A1822" s="7" t="s">
        <v>6</v>
      </c>
      <c r="B1822" s="7" t="s">
        <v>1512</v>
      </c>
      <c r="C1822" s="7" t="s">
        <v>47</v>
      </c>
      <c r="D1822" s="8">
        <v>2014</v>
      </c>
      <c r="E1822" s="7" t="s">
        <v>529</v>
      </c>
      <c r="F1822" s="7" t="s">
        <v>2</v>
      </c>
      <c r="G1822" s="7" t="s">
        <v>528</v>
      </c>
      <c r="H1822" s="7" t="s">
        <v>7</v>
      </c>
      <c r="I1822" s="9">
        <v>9.6020459000000002E-2</v>
      </c>
      <c r="J1822" s="10">
        <v>133.79419999999999</v>
      </c>
      <c r="K1822" s="11">
        <v>4.3</v>
      </c>
      <c r="L1822" s="11" t="str">
        <f>IF(Tabla134[[#This Row],[Item Weight]]&lt;$U$12,"Poco Peso",IF(Tabla134[[#This Row],[Item Weight]]&lt;$U$13,"Peso Medio","Peso Alto"))</f>
        <v>Peso Medio</v>
      </c>
      <c r="M1822" s="7">
        <v>15.1</v>
      </c>
      <c r="N1822" s="11">
        <f>IF(Tabla134[[#This Row],[Item Weight (Nulos)]]="",VLOOKUP(Tabla134[[#This Row],[Item Identifier]],'Tabla para Nulos'!$A$3:$B$1563,2,FALSE),Tabla134[[#This Row],[Item Weight (Nulos)]])</f>
        <v>15.1</v>
      </c>
      <c r="O1822" s="11" t="str">
        <f>IF(Tabla134[[#This Row],[Item Visibility]]&lt;$U$15,"Poca visibilidad",IF(Tabla134[[#This Row],[Item Visibility]]&lt;$U$16,"Visibilidad media","Mayor visibilidad"))</f>
        <v>Mayor visibilidad</v>
      </c>
      <c r="P1822" s="11" t="str">
        <f>IF(Tabla134[[#This Row],[Rating]]&lt;2,"Muy Malo",IF(Tabla134[[#This Row],[Rating]]&lt;3,"Malo",IF(Tabla134[[#This Row],[Rating]]&lt;4,"Regular",IF(Tabla134[[#This Row],[Rating]]&lt;5,"Bueno","Excelente"))))</f>
        <v>Bueno</v>
      </c>
    </row>
    <row r="1823" spans="1:16" x14ac:dyDescent="0.2">
      <c r="A1823" s="7" t="s">
        <v>6</v>
      </c>
      <c r="B1823" s="7" t="s">
        <v>807</v>
      </c>
      <c r="C1823" s="7" t="s">
        <v>14</v>
      </c>
      <c r="D1823" s="8">
        <v>2014</v>
      </c>
      <c r="E1823" s="7" t="s">
        <v>529</v>
      </c>
      <c r="F1823" s="7" t="s">
        <v>2</v>
      </c>
      <c r="G1823" s="7" t="s">
        <v>528</v>
      </c>
      <c r="H1823" s="7" t="s">
        <v>7</v>
      </c>
      <c r="I1823" s="9">
        <v>0.12939589500000001</v>
      </c>
      <c r="J1823" s="10">
        <v>140.38380000000001</v>
      </c>
      <c r="K1823" s="11">
        <v>4.3</v>
      </c>
      <c r="L1823" s="11" t="str">
        <f>IF(Tabla134[[#This Row],[Item Weight]]&lt;$U$12,"Poco Peso",IF(Tabla134[[#This Row],[Item Weight]]&lt;$U$13,"Peso Medio","Peso Alto"))</f>
        <v>Poco Peso</v>
      </c>
      <c r="M1823" s="7">
        <v>5.0949999999999998</v>
      </c>
      <c r="N1823" s="11">
        <f>IF(Tabla134[[#This Row],[Item Weight (Nulos)]]="",VLOOKUP(Tabla134[[#This Row],[Item Identifier]],'Tabla para Nulos'!$A$3:$B$1563,2,FALSE),Tabla134[[#This Row],[Item Weight (Nulos)]])</f>
        <v>5.0949999999999998</v>
      </c>
      <c r="O1823" s="11" t="str">
        <f>IF(Tabla134[[#This Row],[Item Visibility]]&lt;$U$15,"Poca visibilidad",IF(Tabla134[[#This Row],[Item Visibility]]&lt;$U$16,"Visibilidad media","Mayor visibilidad"))</f>
        <v>Mayor visibilidad</v>
      </c>
      <c r="P1823" s="11" t="str">
        <f>IF(Tabla134[[#This Row],[Rating]]&lt;2,"Muy Malo",IF(Tabla134[[#This Row],[Rating]]&lt;3,"Malo",IF(Tabla134[[#This Row],[Rating]]&lt;4,"Regular",IF(Tabla134[[#This Row],[Rating]]&lt;5,"Bueno","Excelente"))))</f>
        <v>Bueno</v>
      </c>
    </row>
    <row r="1824" spans="1:16" x14ac:dyDescent="0.2">
      <c r="A1824" s="7" t="s">
        <v>6</v>
      </c>
      <c r="B1824" s="7" t="s">
        <v>1441</v>
      </c>
      <c r="C1824" s="7" t="s">
        <v>14</v>
      </c>
      <c r="D1824" s="8">
        <v>2014</v>
      </c>
      <c r="E1824" s="7" t="s">
        <v>529</v>
      </c>
      <c r="F1824" s="7" t="s">
        <v>2</v>
      </c>
      <c r="G1824" s="7" t="s">
        <v>528</v>
      </c>
      <c r="H1824" s="7" t="s">
        <v>7</v>
      </c>
      <c r="I1824" s="9">
        <v>4.0325274000000001E-2</v>
      </c>
      <c r="J1824" s="10">
        <v>180.46600000000001</v>
      </c>
      <c r="K1824" s="11">
        <v>4.3</v>
      </c>
      <c r="L1824" s="11" t="str">
        <f>IF(Tabla134[[#This Row],[Item Weight]]&lt;$U$12,"Poco Peso",IF(Tabla134[[#This Row],[Item Weight]]&lt;$U$13,"Peso Medio","Peso Alto"))</f>
        <v>Poco Peso</v>
      </c>
      <c r="M1824" s="7">
        <v>5.7850000000000001</v>
      </c>
      <c r="N1824" s="11">
        <f>IF(Tabla134[[#This Row],[Item Weight (Nulos)]]="",VLOOKUP(Tabla134[[#This Row],[Item Identifier]],'Tabla para Nulos'!$A$3:$B$1563,2,FALSE),Tabla134[[#This Row],[Item Weight (Nulos)]])</f>
        <v>5.7850000000000001</v>
      </c>
      <c r="O1824" s="11" t="str">
        <f>IF(Tabla134[[#This Row],[Item Visibility]]&lt;$U$15,"Poca visibilidad",IF(Tabla134[[#This Row],[Item Visibility]]&lt;$U$16,"Visibilidad media","Mayor visibilidad"))</f>
        <v>Visibilidad media</v>
      </c>
      <c r="P1824" s="11" t="str">
        <f>IF(Tabla134[[#This Row],[Rating]]&lt;2,"Muy Malo",IF(Tabla134[[#This Row],[Rating]]&lt;3,"Malo",IF(Tabla134[[#This Row],[Rating]]&lt;4,"Regular",IF(Tabla134[[#This Row],[Rating]]&lt;5,"Bueno","Excelente"))))</f>
        <v>Bueno</v>
      </c>
    </row>
    <row r="1825" spans="1:16" x14ac:dyDescent="0.2">
      <c r="A1825" s="7" t="s">
        <v>6</v>
      </c>
      <c r="B1825" s="7" t="s">
        <v>803</v>
      </c>
      <c r="C1825" s="7" t="s">
        <v>14</v>
      </c>
      <c r="D1825" s="8">
        <v>2014</v>
      </c>
      <c r="E1825" s="7" t="s">
        <v>529</v>
      </c>
      <c r="F1825" s="7" t="s">
        <v>2</v>
      </c>
      <c r="G1825" s="7" t="s">
        <v>528</v>
      </c>
      <c r="H1825" s="7" t="s">
        <v>7</v>
      </c>
      <c r="I1825" s="9">
        <v>6.7020992000000001E-2</v>
      </c>
      <c r="J1825" s="10">
        <v>260.3304</v>
      </c>
      <c r="K1825" s="11">
        <v>4.3</v>
      </c>
      <c r="L1825" s="11" t="str">
        <f>IF(Tabla134[[#This Row],[Item Weight]]&lt;$U$12,"Poco Peso",IF(Tabla134[[#This Row],[Item Weight]]&lt;$U$13,"Peso Medio","Peso Alto"))</f>
        <v>Peso Medio</v>
      </c>
      <c r="M1825" s="7">
        <v>15.1</v>
      </c>
      <c r="N1825" s="11">
        <f>IF(Tabla134[[#This Row],[Item Weight (Nulos)]]="",VLOOKUP(Tabla134[[#This Row],[Item Identifier]],'Tabla para Nulos'!$A$3:$B$1563,2,FALSE),Tabla134[[#This Row],[Item Weight (Nulos)]])</f>
        <v>15.1</v>
      </c>
      <c r="O1825" s="11" t="str">
        <f>IF(Tabla134[[#This Row],[Item Visibility]]&lt;$U$15,"Poca visibilidad",IF(Tabla134[[#This Row],[Item Visibility]]&lt;$U$16,"Visibilidad media","Mayor visibilidad"))</f>
        <v>Visibilidad media</v>
      </c>
      <c r="P1825" s="11" t="str">
        <f>IF(Tabla134[[#This Row],[Rating]]&lt;2,"Muy Malo",IF(Tabla134[[#This Row],[Rating]]&lt;3,"Malo",IF(Tabla134[[#This Row],[Rating]]&lt;4,"Regular",IF(Tabla134[[#This Row],[Rating]]&lt;5,"Bueno","Excelente"))))</f>
        <v>Bueno</v>
      </c>
    </row>
    <row r="1826" spans="1:16" x14ac:dyDescent="0.2">
      <c r="A1826" s="7" t="s">
        <v>6</v>
      </c>
      <c r="B1826" s="7" t="s">
        <v>42</v>
      </c>
      <c r="C1826" s="7" t="s">
        <v>14</v>
      </c>
      <c r="D1826" s="8">
        <v>2014</v>
      </c>
      <c r="E1826" s="7" t="s">
        <v>529</v>
      </c>
      <c r="F1826" s="7" t="s">
        <v>2</v>
      </c>
      <c r="G1826" s="7" t="s">
        <v>528</v>
      </c>
      <c r="H1826" s="7" t="s">
        <v>7</v>
      </c>
      <c r="I1826" s="9">
        <v>0</v>
      </c>
      <c r="J1826" s="10">
        <v>170.61320000000001</v>
      </c>
      <c r="K1826" s="11">
        <v>4.3</v>
      </c>
      <c r="L1826" s="11" t="str">
        <f>IF(Tabla134[[#This Row],[Item Weight]]&lt;$U$12,"Poco Peso",IF(Tabla134[[#This Row],[Item Weight]]&lt;$U$13,"Peso Medio","Peso Alto"))</f>
        <v>Peso Medio</v>
      </c>
      <c r="M1826" s="7">
        <v>15.6</v>
      </c>
      <c r="N1826" s="11">
        <f>IF(Tabla134[[#This Row],[Item Weight (Nulos)]]="",VLOOKUP(Tabla134[[#This Row],[Item Identifier]],'Tabla para Nulos'!$A$3:$B$1563,2,FALSE),Tabla134[[#This Row],[Item Weight (Nulos)]])</f>
        <v>15.6</v>
      </c>
      <c r="O1826" s="11" t="str">
        <f>IF(Tabla134[[#This Row],[Item Visibility]]&lt;$U$15,"Poca visibilidad",IF(Tabla134[[#This Row],[Item Visibility]]&lt;$U$16,"Visibilidad media","Mayor visibilidad"))</f>
        <v>Poca visibilidad</v>
      </c>
      <c r="P1826" s="11" t="str">
        <f>IF(Tabla134[[#This Row],[Rating]]&lt;2,"Muy Malo",IF(Tabla134[[#This Row],[Rating]]&lt;3,"Malo",IF(Tabla134[[#This Row],[Rating]]&lt;4,"Regular",IF(Tabla134[[#This Row],[Rating]]&lt;5,"Bueno","Excelente"))))</f>
        <v>Bueno</v>
      </c>
    </row>
    <row r="1827" spans="1:16" x14ac:dyDescent="0.2">
      <c r="A1827" s="7" t="s">
        <v>6</v>
      </c>
      <c r="B1827" s="7" t="s">
        <v>959</v>
      </c>
      <c r="C1827" s="7" t="s">
        <v>14</v>
      </c>
      <c r="D1827" s="8">
        <v>2014</v>
      </c>
      <c r="E1827" s="7" t="s">
        <v>529</v>
      </c>
      <c r="F1827" s="7" t="s">
        <v>2</v>
      </c>
      <c r="G1827" s="7" t="s">
        <v>528</v>
      </c>
      <c r="H1827" s="7" t="s">
        <v>7</v>
      </c>
      <c r="I1827" s="9">
        <v>0.17261532700000001</v>
      </c>
      <c r="J1827" s="10">
        <v>154.59719999999999</v>
      </c>
      <c r="K1827" s="11">
        <v>4.3</v>
      </c>
      <c r="L1827" s="11" t="str">
        <f>IF(Tabla134[[#This Row],[Item Weight]]&lt;$U$12,"Poco Peso",IF(Tabla134[[#This Row],[Item Weight]]&lt;$U$13,"Peso Medio","Peso Alto"))</f>
        <v>Peso Medio</v>
      </c>
      <c r="M1827" s="7">
        <v>16</v>
      </c>
      <c r="N1827" s="11">
        <f>IF(Tabla134[[#This Row],[Item Weight (Nulos)]]="",VLOOKUP(Tabla134[[#This Row],[Item Identifier]],'Tabla para Nulos'!$A$3:$B$1563,2,FALSE),Tabla134[[#This Row],[Item Weight (Nulos)]])</f>
        <v>16</v>
      </c>
      <c r="O1827" s="11" t="str">
        <f>IF(Tabla134[[#This Row],[Item Visibility]]&lt;$U$15,"Poca visibilidad",IF(Tabla134[[#This Row],[Item Visibility]]&lt;$U$16,"Visibilidad media","Mayor visibilidad"))</f>
        <v>Mayor visibilidad</v>
      </c>
      <c r="P1827" s="11" t="str">
        <f>IF(Tabla134[[#This Row],[Rating]]&lt;2,"Muy Malo",IF(Tabla134[[#This Row],[Rating]]&lt;3,"Malo",IF(Tabla134[[#This Row],[Rating]]&lt;4,"Regular",IF(Tabla134[[#This Row],[Rating]]&lt;5,"Bueno","Excelente"))))</f>
        <v>Bueno</v>
      </c>
    </row>
    <row r="1828" spans="1:16" x14ac:dyDescent="0.2">
      <c r="A1828" s="7" t="s">
        <v>6</v>
      </c>
      <c r="B1828" s="7" t="s">
        <v>929</v>
      </c>
      <c r="C1828" s="7" t="s">
        <v>19</v>
      </c>
      <c r="D1828" s="8">
        <v>2014</v>
      </c>
      <c r="E1828" s="7" t="s">
        <v>529</v>
      </c>
      <c r="F1828" s="7" t="s">
        <v>2</v>
      </c>
      <c r="G1828" s="7" t="s">
        <v>528</v>
      </c>
      <c r="H1828" s="7" t="s">
        <v>7</v>
      </c>
      <c r="I1828" s="9">
        <v>7.0384779999999999E-3</v>
      </c>
      <c r="J1828" s="10">
        <v>189.25299999999999</v>
      </c>
      <c r="K1828" s="11">
        <v>4.3</v>
      </c>
      <c r="L1828" s="11" t="str">
        <f>IF(Tabla134[[#This Row],[Item Weight]]&lt;$U$12,"Poco Peso",IF(Tabla134[[#This Row],[Item Weight]]&lt;$U$13,"Peso Medio","Peso Alto"))</f>
        <v>Poco Peso</v>
      </c>
      <c r="M1828" s="7">
        <v>6.1150000000000002</v>
      </c>
      <c r="N1828" s="11">
        <f>IF(Tabla134[[#This Row],[Item Weight (Nulos)]]="",VLOOKUP(Tabla134[[#This Row],[Item Identifier]],'Tabla para Nulos'!$A$3:$B$1563,2,FALSE),Tabla134[[#This Row],[Item Weight (Nulos)]])</f>
        <v>6.1150000000000002</v>
      </c>
      <c r="O1828" s="11" t="str">
        <f>IF(Tabla134[[#This Row],[Item Visibility]]&lt;$U$15,"Poca visibilidad",IF(Tabla134[[#This Row],[Item Visibility]]&lt;$U$16,"Visibilidad media","Mayor visibilidad"))</f>
        <v>Poca visibilidad</v>
      </c>
      <c r="P1828" s="11" t="str">
        <f>IF(Tabla134[[#This Row],[Rating]]&lt;2,"Muy Malo",IF(Tabla134[[#This Row],[Rating]]&lt;3,"Malo",IF(Tabla134[[#This Row],[Rating]]&lt;4,"Regular",IF(Tabla134[[#This Row],[Rating]]&lt;5,"Bueno","Excelente"))))</f>
        <v>Bueno</v>
      </c>
    </row>
    <row r="1829" spans="1:16" x14ac:dyDescent="0.2">
      <c r="A1829" s="7" t="s">
        <v>6</v>
      </c>
      <c r="B1829" s="7" t="s">
        <v>1493</v>
      </c>
      <c r="C1829" s="7" t="s">
        <v>19</v>
      </c>
      <c r="D1829" s="8">
        <v>2014</v>
      </c>
      <c r="E1829" s="7" t="s">
        <v>529</v>
      </c>
      <c r="F1829" s="7" t="s">
        <v>2</v>
      </c>
      <c r="G1829" s="7" t="s">
        <v>528</v>
      </c>
      <c r="H1829" s="7" t="s">
        <v>7</v>
      </c>
      <c r="I1829" s="9">
        <v>0.112571187</v>
      </c>
      <c r="J1829" s="10">
        <v>122.03879999999999</v>
      </c>
      <c r="K1829" s="11">
        <v>4.3</v>
      </c>
      <c r="L1829" s="11" t="str">
        <f>IF(Tabla134[[#This Row],[Item Weight]]&lt;$U$12,"Poco Peso",IF(Tabla134[[#This Row],[Item Weight]]&lt;$U$13,"Peso Medio","Peso Alto"))</f>
        <v>Peso Medio</v>
      </c>
      <c r="M1829" s="7">
        <v>8.85</v>
      </c>
      <c r="N1829" s="11">
        <f>IF(Tabla134[[#This Row],[Item Weight (Nulos)]]="",VLOOKUP(Tabla134[[#This Row],[Item Identifier]],'Tabla para Nulos'!$A$3:$B$1563,2,FALSE),Tabla134[[#This Row],[Item Weight (Nulos)]])</f>
        <v>8.85</v>
      </c>
      <c r="O1829" s="11" t="str">
        <f>IF(Tabla134[[#This Row],[Item Visibility]]&lt;$U$15,"Poca visibilidad",IF(Tabla134[[#This Row],[Item Visibility]]&lt;$U$16,"Visibilidad media","Mayor visibilidad"))</f>
        <v>Mayor visibilidad</v>
      </c>
      <c r="P1829" s="11" t="str">
        <f>IF(Tabla134[[#This Row],[Rating]]&lt;2,"Muy Malo",IF(Tabla134[[#This Row],[Rating]]&lt;3,"Malo",IF(Tabla134[[#This Row],[Rating]]&lt;4,"Regular",IF(Tabla134[[#This Row],[Rating]]&lt;5,"Bueno","Excelente"))))</f>
        <v>Bueno</v>
      </c>
    </row>
    <row r="1830" spans="1:16" x14ac:dyDescent="0.2">
      <c r="A1830" s="7" t="s">
        <v>6</v>
      </c>
      <c r="B1830" s="7" t="s">
        <v>714</v>
      </c>
      <c r="C1830" s="7" t="s">
        <v>19</v>
      </c>
      <c r="D1830" s="8">
        <v>2014</v>
      </c>
      <c r="E1830" s="7" t="s">
        <v>529</v>
      </c>
      <c r="F1830" s="7" t="s">
        <v>2</v>
      </c>
      <c r="G1830" s="7" t="s">
        <v>528</v>
      </c>
      <c r="H1830" s="7" t="s">
        <v>7</v>
      </c>
      <c r="I1830" s="9">
        <v>7.7108098999999999E-2</v>
      </c>
      <c r="J1830" s="10">
        <v>232.89580000000001</v>
      </c>
      <c r="K1830" s="11">
        <v>4.3</v>
      </c>
      <c r="L1830" s="11" t="str">
        <f>IF(Tabla134[[#This Row],[Item Weight]]&lt;$U$12,"Poco Peso",IF(Tabla134[[#This Row],[Item Weight]]&lt;$U$13,"Peso Medio","Peso Alto"))</f>
        <v>Peso Alto</v>
      </c>
      <c r="M1830" s="7">
        <v>19.5</v>
      </c>
      <c r="N1830" s="11">
        <f>IF(Tabla134[[#This Row],[Item Weight (Nulos)]]="",VLOOKUP(Tabla134[[#This Row],[Item Identifier]],'Tabla para Nulos'!$A$3:$B$1563,2,FALSE),Tabla134[[#This Row],[Item Weight (Nulos)]])</f>
        <v>19.5</v>
      </c>
      <c r="O1830" s="11" t="str">
        <f>IF(Tabla134[[#This Row],[Item Visibility]]&lt;$U$15,"Poca visibilidad",IF(Tabla134[[#This Row],[Item Visibility]]&lt;$U$16,"Visibilidad media","Mayor visibilidad"))</f>
        <v>Visibilidad media</v>
      </c>
      <c r="P1830" s="11" t="str">
        <f>IF(Tabla134[[#This Row],[Rating]]&lt;2,"Muy Malo",IF(Tabla134[[#This Row],[Rating]]&lt;3,"Malo",IF(Tabla134[[#This Row],[Rating]]&lt;4,"Regular",IF(Tabla134[[#This Row],[Rating]]&lt;5,"Bueno","Excelente"))))</f>
        <v>Bueno</v>
      </c>
    </row>
    <row r="1831" spans="1:16" x14ac:dyDescent="0.2">
      <c r="A1831" s="7" t="s">
        <v>124</v>
      </c>
      <c r="B1831" s="7" t="s">
        <v>22</v>
      </c>
      <c r="C1831" s="7" t="s">
        <v>14</v>
      </c>
      <c r="D1831" s="8">
        <v>2022</v>
      </c>
      <c r="E1831" s="7" t="s">
        <v>3</v>
      </c>
      <c r="F1831" s="7" t="s">
        <v>2</v>
      </c>
      <c r="G1831" s="7" t="s">
        <v>1</v>
      </c>
      <c r="H1831" s="7" t="s">
        <v>0</v>
      </c>
      <c r="I1831" s="9">
        <v>3.5016753999999997E-2</v>
      </c>
      <c r="J1831" s="10">
        <v>245.3828</v>
      </c>
      <c r="K1831" s="11">
        <v>4.3</v>
      </c>
      <c r="L1831" s="11" t="str">
        <f>IF(Tabla134[[#This Row],[Item Weight]]&lt;$U$12,"Poco Peso",IF(Tabla134[[#This Row],[Item Weight]]&lt;$U$13,"Peso Medio","Peso Alto"))</f>
        <v>Peso Medio</v>
      </c>
      <c r="M1831" s="7">
        <v>14.15</v>
      </c>
      <c r="N1831" s="11">
        <f>IF(Tabla134[[#This Row],[Item Weight (Nulos)]]="",VLOOKUP(Tabla134[[#This Row],[Item Identifier]],'Tabla para Nulos'!$A$3:$B$1563,2,FALSE),Tabla134[[#This Row],[Item Weight (Nulos)]])</f>
        <v>14.15</v>
      </c>
      <c r="O1831" s="11" t="str">
        <f>IF(Tabla134[[#This Row],[Item Visibility]]&lt;$U$15,"Poca visibilidad",IF(Tabla134[[#This Row],[Item Visibility]]&lt;$U$16,"Visibilidad media","Mayor visibilidad"))</f>
        <v>Visibilidad media</v>
      </c>
      <c r="P1831" s="11" t="str">
        <f>IF(Tabla134[[#This Row],[Rating]]&lt;2,"Muy Malo",IF(Tabla134[[#This Row],[Rating]]&lt;3,"Malo",IF(Tabla134[[#This Row],[Rating]]&lt;4,"Regular",IF(Tabla134[[#This Row],[Rating]]&lt;5,"Bueno","Excelente"))))</f>
        <v>Bueno</v>
      </c>
    </row>
    <row r="1832" spans="1:16" x14ac:dyDescent="0.2">
      <c r="A1832" s="7" t="s">
        <v>124</v>
      </c>
      <c r="B1832" s="7" t="s">
        <v>848</v>
      </c>
      <c r="C1832" s="7" t="s">
        <v>19</v>
      </c>
      <c r="D1832" s="8">
        <v>2022</v>
      </c>
      <c r="E1832" s="7" t="s">
        <v>3</v>
      </c>
      <c r="F1832" s="7" t="s">
        <v>2</v>
      </c>
      <c r="G1832" s="7" t="s">
        <v>1</v>
      </c>
      <c r="H1832" s="7" t="s">
        <v>0</v>
      </c>
      <c r="I1832" s="9">
        <v>7.9293752999999995E-2</v>
      </c>
      <c r="J1832" s="10">
        <v>111.286</v>
      </c>
      <c r="K1832" s="11">
        <v>4.3</v>
      </c>
      <c r="L1832" s="11" t="str">
        <f>IF(Tabla134[[#This Row],[Item Weight]]&lt;$U$12,"Poco Peso",IF(Tabla134[[#This Row],[Item Weight]]&lt;$U$13,"Peso Medio","Peso Alto"))</f>
        <v>Poco Peso</v>
      </c>
      <c r="M1832" s="7">
        <v>6.1349999999999998</v>
      </c>
      <c r="N1832" s="11">
        <f>IF(Tabla134[[#This Row],[Item Weight (Nulos)]]="",VLOOKUP(Tabla134[[#This Row],[Item Identifier]],'Tabla para Nulos'!$A$3:$B$1563,2,FALSE),Tabla134[[#This Row],[Item Weight (Nulos)]])</f>
        <v>6.1349999999999998</v>
      </c>
      <c r="O1832" s="11" t="str">
        <f>IF(Tabla134[[#This Row],[Item Visibility]]&lt;$U$15,"Poca visibilidad",IF(Tabla134[[#This Row],[Item Visibility]]&lt;$U$16,"Visibilidad media","Mayor visibilidad"))</f>
        <v>Visibilidad media</v>
      </c>
      <c r="P1832" s="11" t="str">
        <f>IF(Tabla134[[#This Row],[Rating]]&lt;2,"Muy Malo",IF(Tabla134[[#This Row],[Rating]]&lt;3,"Malo",IF(Tabla134[[#This Row],[Rating]]&lt;4,"Regular",IF(Tabla134[[#This Row],[Rating]]&lt;5,"Bueno","Excelente"))))</f>
        <v>Bueno</v>
      </c>
    </row>
    <row r="1833" spans="1:16" x14ac:dyDescent="0.2">
      <c r="A1833" s="7" t="s">
        <v>124</v>
      </c>
      <c r="B1833" s="7" t="s">
        <v>1232</v>
      </c>
      <c r="C1833" s="7" t="s">
        <v>28</v>
      </c>
      <c r="D1833" s="8">
        <v>2022</v>
      </c>
      <c r="E1833" s="7" t="s">
        <v>3</v>
      </c>
      <c r="F1833" s="7" t="s">
        <v>2</v>
      </c>
      <c r="G1833" s="7" t="s">
        <v>1</v>
      </c>
      <c r="H1833" s="7" t="s">
        <v>0</v>
      </c>
      <c r="I1833" s="9">
        <v>0</v>
      </c>
      <c r="J1833" s="10">
        <v>84.554000000000002</v>
      </c>
      <c r="K1833" s="11">
        <v>4.3</v>
      </c>
      <c r="L1833" s="11" t="str">
        <f>IF(Tabla134[[#This Row],[Item Weight]]&lt;$U$12,"Poco Peso",IF(Tabla134[[#This Row],[Item Weight]]&lt;$U$13,"Peso Medio","Peso Alto"))</f>
        <v>Peso Medio</v>
      </c>
      <c r="M1833" s="7">
        <v>13.5</v>
      </c>
      <c r="N1833" s="11">
        <f>IF(Tabla134[[#This Row],[Item Weight (Nulos)]]="",VLOOKUP(Tabla134[[#This Row],[Item Identifier]],'Tabla para Nulos'!$A$3:$B$1563,2,FALSE),Tabla134[[#This Row],[Item Weight (Nulos)]])</f>
        <v>13.5</v>
      </c>
      <c r="O1833" s="11" t="str">
        <f>IF(Tabla134[[#This Row],[Item Visibility]]&lt;$U$15,"Poca visibilidad",IF(Tabla134[[#This Row],[Item Visibility]]&lt;$U$16,"Visibilidad media","Mayor visibilidad"))</f>
        <v>Poca visibilidad</v>
      </c>
      <c r="P1833" s="11" t="str">
        <f>IF(Tabla134[[#This Row],[Rating]]&lt;2,"Muy Malo",IF(Tabla134[[#This Row],[Rating]]&lt;3,"Malo",IF(Tabla134[[#This Row],[Rating]]&lt;4,"Regular",IF(Tabla134[[#This Row],[Rating]]&lt;5,"Bueno","Excelente"))))</f>
        <v>Bueno</v>
      </c>
    </row>
    <row r="1834" spans="1:16" x14ac:dyDescent="0.2">
      <c r="A1834" s="7" t="s">
        <v>124</v>
      </c>
      <c r="B1834" s="7" t="s">
        <v>291</v>
      </c>
      <c r="C1834" s="7" t="s">
        <v>28</v>
      </c>
      <c r="D1834" s="8">
        <v>2022</v>
      </c>
      <c r="E1834" s="7" t="s">
        <v>3</v>
      </c>
      <c r="F1834" s="7" t="s">
        <v>2</v>
      </c>
      <c r="G1834" s="7" t="s">
        <v>1</v>
      </c>
      <c r="H1834" s="7" t="s">
        <v>0</v>
      </c>
      <c r="I1834" s="9">
        <v>7.6385385E-2</v>
      </c>
      <c r="J1834" s="10">
        <v>88.483000000000004</v>
      </c>
      <c r="K1834" s="11">
        <v>4.3</v>
      </c>
      <c r="L1834" s="11" t="str">
        <f>IF(Tabla134[[#This Row],[Item Weight]]&lt;$U$12,"Poco Peso",IF(Tabla134[[#This Row],[Item Weight]]&lt;$U$13,"Peso Medio","Peso Alto"))</f>
        <v>Peso Medio</v>
      </c>
      <c r="M1834" s="7">
        <v>15.1</v>
      </c>
      <c r="N1834" s="11">
        <f>IF(Tabla134[[#This Row],[Item Weight (Nulos)]]="",VLOOKUP(Tabla134[[#This Row],[Item Identifier]],'Tabla para Nulos'!$A$3:$B$1563,2,FALSE),Tabla134[[#This Row],[Item Weight (Nulos)]])</f>
        <v>15.1</v>
      </c>
      <c r="O1834" s="11" t="str">
        <f>IF(Tabla134[[#This Row],[Item Visibility]]&lt;$U$15,"Poca visibilidad",IF(Tabla134[[#This Row],[Item Visibility]]&lt;$U$16,"Visibilidad media","Mayor visibilidad"))</f>
        <v>Visibilidad media</v>
      </c>
      <c r="P1834" s="11" t="str">
        <f>IF(Tabla134[[#This Row],[Rating]]&lt;2,"Muy Malo",IF(Tabla134[[#This Row],[Rating]]&lt;3,"Malo",IF(Tabla134[[#This Row],[Rating]]&lt;4,"Regular",IF(Tabla134[[#This Row],[Rating]]&lt;5,"Bueno","Excelente"))))</f>
        <v>Bueno</v>
      </c>
    </row>
    <row r="1835" spans="1:16" x14ac:dyDescent="0.2">
      <c r="A1835" s="7" t="s">
        <v>124</v>
      </c>
      <c r="B1835" s="7" t="s">
        <v>1196</v>
      </c>
      <c r="C1835" s="7" t="s">
        <v>28</v>
      </c>
      <c r="D1835" s="8">
        <v>2022</v>
      </c>
      <c r="E1835" s="7" t="s">
        <v>3</v>
      </c>
      <c r="F1835" s="7" t="s">
        <v>2</v>
      </c>
      <c r="G1835" s="7" t="s">
        <v>1</v>
      </c>
      <c r="H1835" s="7" t="s">
        <v>0</v>
      </c>
      <c r="I1835" s="9">
        <v>7.6269050000000005E-2</v>
      </c>
      <c r="J1835" s="10">
        <v>113.1544</v>
      </c>
      <c r="K1835" s="11">
        <v>4.3</v>
      </c>
      <c r="L1835" s="11" t="str">
        <f>IF(Tabla134[[#This Row],[Item Weight]]&lt;$U$12,"Poco Peso",IF(Tabla134[[#This Row],[Item Weight]]&lt;$U$13,"Peso Medio","Peso Alto"))</f>
        <v>Peso Alto</v>
      </c>
      <c r="M1835" s="7">
        <v>17.75</v>
      </c>
      <c r="N1835" s="11">
        <f>IF(Tabla134[[#This Row],[Item Weight (Nulos)]]="",VLOOKUP(Tabla134[[#This Row],[Item Identifier]],'Tabla para Nulos'!$A$3:$B$1563,2,FALSE),Tabla134[[#This Row],[Item Weight (Nulos)]])</f>
        <v>17.75</v>
      </c>
      <c r="O1835" s="11" t="str">
        <f>IF(Tabla134[[#This Row],[Item Visibility]]&lt;$U$15,"Poca visibilidad",IF(Tabla134[[#This Row],[Item Visibility]]&lt;$U$16,"Visibilidad media","Mayor visibilidad"))</f>
        <v>Visibilidad media</v>
      </c>
      <c r="P1835" s="11" t="str">
        <f>IF(Tabla134[[#This Row],[Rating]]&lt;2,"Muy Malo",IF(Tabla134[[#This Row],[Rating]]&lt;3,"Malo",IF(Tabla134[[#This Row],[Rating]]&lt;4,"Regular",IF(Tabla134[[#This Row],[Rating]]&lt;5,"Bueno","Excelente"))))</f>
        <v>Bueno</v>
      </c>
    </row>
    <row r="1836" spans="1:16" x14ac:dyDescent="0.2">
      <c r="A1836" s="7" t="s">
        <v>124</v>
      </c>
      <c r="B1836" s="7" t="s">
        <v>681</v>
      </c>
      <c r="C1836" s="7" t="s">
        <v>28</v>
      </c>
      <c r="D1836" s="8">
        <v>2022</v>
      </c>
      <c r="E1836" s="7" t="s">
        <v>3</v>
      </c>
      <c r="F1836" s="7" t="s">
        <v>2</v>
      </c>
      <c r="G1836" s="7" t="s">
        <v>1</v>
      </c>
      <c r="H1836" s="7" t="s">
        <v>0</v>
      </c>
      <c r="I1836" s="9">
        <v>0</v>
      </c>
      <c r="J1836" s="10">
        <v>43.4086</v>
      </c>
      <c r="K1836" s="11">
        <v>4.3</v>
      </c>
      <c r="L1836" s="11" t="str">
        <f>IF(Tabla134[[#This Row],[Item Weight]]&lt;$U$12,"Poco Peso",IF(Tabla134[[#This Row],[Item Weight]]&lt;$U$13,"Peso Medio","Peso Alto"))</f>
        <v>Peso Alto</v>
      </c>
      <c r="M1836" s="7">
        <v>20</v>
      </c>
      <c r="N1836" s="11">
        <f>IF(Tabla134[[#This Row],[Item Weight (Nulos)]]="",VLOOKUP(Tabla134[[#This Row],[Item Identifier]],'Tabla para Nulos'!$A$3:$B$1563,2,FALSE),Tabla134[[#This Row],[Item Weight (Nulos)]])</f>
        <v>20</v>
      </c>
      <c r="O1836" s="11" t="str">
        <f>IF(Tabla134[[#This Row],[Item Visibility]]&lt;$U$15,"Poca visibilidad",IF(Tabla134[[#This Row],[Item Visibility]]&lt;$U$16,"Visibilidad media","Mayor visibilidad"))</f>
        <v>Poca visibilidad</v>
      </c>
      <c r="P1836" s="11" t="str">
        <f>IF(Tabla134[[#This Row],[Rating]]&lt;2,"Muy Malo",IF(Tabla134[[#This Row],[Rating]]&lt;3,"Malo",IF(Tabla134[[#This Row],[Rating]]&lt;4,"Regular",IF(Tabla134[[#This Row],[Rating]]&lt;5,"Bueno","Excelente"))))</f>
        <v>Bueno</v>
      </c>
    </row>
    <row r="1837" spans="1:16" x14ac:dyDescent="0.2">
      <c r="A1837" s="7" t="s">
        <v>124</v>
      </c>
      <c r="B1837" s="7" t="s">
        <v>27</v>
      </c>
      <c r="C1837" s="7" t="s">
        <v>25</v>
      </c>
      <c r="D1837" s="8">
        <v>2022</v>
      </c>
      <c r="E1837" s="7" t="s">
        <v>3</v>
      </c>
      <c r="F1837" s="7" t="s">
        <v>2</v>
      </c>
      <c r="G1837" s="7" t="s">
        <v>1</v>
      </c>
      <c r="H1837" s="7" t="s">
        <v>0</v>
      </c>
      <c r="I1837" s="9">
        <v>5.3506996000000001E-2</v>
      </c>
      <c r="J1837" s="10">
        <v>150.07339999999999</v>
      </c>
      <c r="K1837" s="11">
        <v>4.3</v>
      </c>
      <c r="L1837" s="11" t="str">
        <f>IF(Tabla134[[#This Row],[Item Weight]]&lt;$U$12,"Poco Peso",IF(Tabla134[[#This Row],[Item Weight]]&lt;$U$13,"Peso Medio","Peso Alto"))</f>
        <v>Poco Peso</v>
      </c>
      <c r="M1837" s="7">
        <v>6.65</v>
      </c>
      <c r="N1837" s="11">
        <f>IF(Tabla134[[#This Row],[Item Weight (Nulos)]]="",VLOOKUP(Tabla134[[#This Row],[Item Identifier]],'Tabla para Nulos'!$A$3:$B$1563,2,FALSE),Tabla134[[#This Row],[Item Weight (Nulos)]])</f>
        <v>6.65</v>
      </c>
      <c r="O1837" s="11" t="str">
        <f>IF(Tabla134[[#This Row],[Item Visibility]]&lt;$U$15,"Poca visibilidad",IF(Tabla134[[#This Row],[Item Visibility]]&lt;$U$16,"Visibilidad media","Mayor visibilidad"))</f>
        <v>Visibilidad media</v>
      </c>
      <c r="P1837" s="11" t="str">
        <f>IF(Tabla134[[#This Row],[Rating]]&lt;2,"Muy Malo",IF(Tabla134[[#This Row],[Rating]]&lt;3,"Malo",IF(Tabla134[[#This Row],[Rating]]&lt;4,"Regular",IF(Tabla134[[#This Row],[Rating]]&lt;5,"Bueno","Excelente"))))</f>
        <v>Bueno</v>
      </c>
    </row>
    <row r="1838" spans="1:16" x14ac:dyDescent="0.2">
      <c r="A1838" s="7" t="s">
        <v>124</v>
      </c>
      <c r="B1838" s="7" t="s">
        <v>1095</v>
      </c>
      <c r="C1838" s="7" t="s">
        <v>17</v>
      </c>
      <c r="D1838" s="8">
        <v>2022</v>
      </c>
      <c r="E1838" s="7" t="s">
        <v>3</v>
      </c>
      <c r="F1838" s="7" t="s">
        <v>2</v>
      </c>
      <c r="G1838" s="7" t="s">
        <v>1</v>
      </c>
      <c r="H1838" s="7" t="s">
        <v>0</v>
      </c>
      <c r="I1838" s="9">
        <v>0</v>
      </c>
      <c r="J1838" s="10">
        <v>42.013800000000003</v>
      </c>
      <c r="K1838" s="11">
        <v>4.3</v>
      </c>
      <c r="L1838" s="11" t="str">
        <f>IF(Tabla134[[#This Row],[Item Weight]]&lt;$U$12,"Poco Peso",IF(Tabla134[[#This Row],[Item Weight]]&lt;$U$13,"Peso Medio","Peso Alto"))</f>
        <v>Peso Medio</v>
      </c>
      <c r="M1838" s="7">
        <v>8.8949999999999996</v>
      </c>
      <c r="N1838" s="11">
        <f>IF(Tabla134[[#This Row],[Item Weight (Nulos)]]="",VLOOKUP(Tabla134[[#This Row],[Item Identifier]],'Tabla para Nulos'!$A$3:$B$1563,2,FALSE),Tabla134[[#This Row],[Item Weight (Nulos)]])</f>
        <v>8.8949999999999996</v>
      </c>
      <c r="O1838" s="11" t="str">
        <f>IF(Tabla134[[#This Row],[Item Visibility]]&lt;$U$15,"Poca visibilidad",IF(Tabla134[[#This Row],[Item Visibility]]&lt;$U$16,"Visibilidad media","Mayor visibilidad"))</f>
        <v>Poca visibilidad</v>
      </c>
      <c r="P1838" s="11" t="str">
        <f>IF(Tabla134[[#This Row],[Rating]]&lt;2,"Muy Malo",IF(Tabla134[[#This Row],[Rating]]&lt;3,"Malo",IF(Tabla134[[#This Row],[Rating]]&lt;4,"Regular",IF(Tabla134[[#This Row],[Rating]]&lt;5,"Bueno","Excelente"))))</f>
        <v>Bueno</v>
      </c>
    </row>
    <row r="1839" spans="1:16" x14ac:dyDescent="0.2">
      <c r="A1839" s="7" t="s">
        <v>124</v>
      </c>
      <c r="B1839" s="7" t="s">
        <v>1451</v>
      </c>
      <c r="C1839" s="7" t="s">
        <v>17</v>
      </c>
      <c r="D1839" s="8">
        <v>2022</v>
      </c>
      <c r="E1839" s="7" t="s">
        <v>3</v>
      </c>
      <c r="F1839" s="7" t="s">
        <v>2</v>
      </c>
      <c r="G1839" s="7" t="s">
        <v>1</v>
      </c>
      <c r="H1839" s="7" t="s">
        <v>0</v>
      </c>
      <c r="I1839" s="9">
        <v>2.8533032E-2</v>
      </c>
      <c r="J1839" s="10">
        <v>151.434</v>
      </c>
      <c r="K1839" s="11">
        <v>4.3</v>
      </c>
      <c r="L1839" s="11" t="str">
        <f>IF(Tabla134[[#This Row],[Item Weight]]&lt;$U$12,"Poco Peso",IF(Tabla134[[#This Row],[Item Weight]]&lt;$U$13,"Peso Medio","Peso Alto"))</f>
        <v>Peso Medio</v>
      </c>
      <c r="M1839" s="7">
        <v>8.93</v>
      </c>
      <c r="N1839" s="11">
        <f>IF(Tabla134[[#This Row],[Item Weight (Nulos)]]="",VLOOKUP(Tabla134[[#This Row],[Item Identifier]],'Tabla para Nulos'!$A$3:$B$1563,2,FALSE),Tabla134[[#This Row],[Item Weight (Nulos)]])</f>
        <v>8.93</v>
      </c>
      <c r="O1839" s="11" t="str">
        <f>IF(Tabla134[[#This Row],[Item Visibility]]&lt;$U$15,"Poca visibilidad",IF(Tabla134[[#This Row],[Item Visibility]]&lt;$U$16,"Visibilidad media","Mayor visibilidad"))</f>
        <v>Visibilidad media</v>
      </c>
      <c r="P1839" s="11" t="str">
        <f>IF(Tabla134[[#This Row],[Rating]]&lt;2,"Muy Malo",IF(Tabla134[[#This Row],[Rating]]&lt;3,"Malo",IF(Tabla134[[#This Row],[Rating]]&lt;4,"Regular",IF(Tabla134[[#This Row],[Rating]]&lt;5,"Bueno","Excelente"))))</f>
        <v>Bueno</v>
      </c>
    </row>
    <row r="1840" spans="1:16" x14ac:dyDescent="0.2">
      <c r="A1840" s="7" t="s">
        <v>124</v>
      </c>
      <c r="B1840" s="7" t="s">
        <v>1314</v>
      </c>
      <c r="C1840" s="7" t="s">
        <v>17</v>
      </c>
      <c r="D1840" s="8">
        <v>2022</v>
      </c>
      <c r="E1840" s="7" t="s">
        <v>3</v>
      </c>
      <c r="F1840" s="7" t="s">
        <v>2</v>
      </c>
      <c r="G1840" s="7" t="s">
        <v>1</v>
      </c>
      <c r="H1840" s="7" t="s">
        <v>0</v>
      </c>
      <c r="I1840" s="9">
        <v>0.13736805099999999</v>
      </c>
      <c r="J1840" s="10">
        <v>264.35680000000002</v>
      </c>
      <c r="K1840" s="11">
        <v>4.3</v>
      </c>
      <c r="L1840" s="11" t="str">
        <f>IF(Tabla134[[#This Row],[Item Weight]]&lt;$U$12,"Poco Peso",IF(Tabla134[[#This Row],[Item Weight]]&lt;$U$13,"Peso Medio","Peso Alto"))</f>
        <v>Peso Medio</v>
      </c>
      <c r="M1840" s="7">
        <v>10.895</v>
      </c>
      <c r="N1840" s="11">
        <f>IF(Tabla134[[#This Row],[Item Weight (Nulos)]]="",VLOOKUP(Tabla134[[#This Row],[Item Identifier]],'Tabla para Nulos'!$A$3:$B$1563,2,FALSE),Tabla134[[#This Row],[Item Weight (Nulos)]])</f>
        <v>10.895</v>
      </c>
      <c r="O1840" s="11" t="str">
        <f>IF(Tabla134[[#This Row],[Item Visibility]]&lt;$U$15,"Poca visibilidad",IF(Tabla134[[#This Row],[Item Visibility]]&lt;$U$16,"Visibilidad media","Mayor visibilidad"))</f>
        <v>Mayor visibilidad</v>
      </c>
      <c r="P1840" s="11" t="str">
        <f>IF(Tabla134[[#This Row],[Rating]]&lt;2,"Muy Malo",IF(Tabla134[[#This Row],[Rating]]&lt;3,"Malo",IF(Tabla134[[#This Row],[Rating]]&lt;4,"Regular",IF(Tabla134[[#This Row],[Rating]]&lt;5,"Bueno","Excelente"))))</f>
        <v>Bueno</v>
      </c>
    </row>
    <row r="1841" spans="1:16" x14ac:dyDescent="0.2">
      <c r="A1841" s="7" t="s">
        <v>124</v>
      </c>
      <c r="B1841" s="7" t="s">
        <v>1180</v>
      </c>
      <c r="C1841" s="7" t="s">
        <v>17</v>
      </c>
      <c r="D1841" s="8">
        <v>2022</v>
      </c>
      <c r="E1841" s="7" t="s">
        <v>3</v>
      </c>
      <c r="F1841" s="7" t="s">
        <v>2</v>
      </c>
      <c r="G1841" s="7" t="s">
        <v>1</v>
      </c>
      <c r="H1841" s="7" t="s">
        <v>0</v>
      </c>
      <c r="I1841" s="9">
        <v>2.4325592E-2</v>
      </c>
      <c r="J1841" s="10">
        <v>48.571800000000003</v>
      </c>
      <c r="K1841" s="11">
        <v>4.3</v>
      </c>
      <c r="L1841" s="11" t="str">
        <f>IF(Tabla134[[#This Row],[Item Weight]]&lt;$U$12,"Poco Peso",IF(Tabla134[[#This Row],[Item Weight]]&lt;$U$13,"Peso Medio","Peso Alto"))</f>
        <v>Peso Alto</v>
      </c>
      <c r="M1841" s="7">
        <v>19.600000000000001</v>
      </c>
      <c r="N1841" s="11">
        <f>IF(Tabla134[[#This Row],[Item Weight (Nulos)]]="",VLOOKUP(Tabla134[[#This Row],[Item Identifier]],'Tabla para Nulos'!$A$3:$B$1563,2,FALSE),Tabla134[[#This Row],[Item Weight (Nulos)]])</f>
        <v>19.600000000000001</v>
      </c>
      <c r="O1841" s="11" t="str">
        <f>IF(Tabla134[[#This Row],[Item Visibility]]&lt;$U$15,"Poca visibilidad",IF(Tabla134[[#This Row],[Item Visibility]]&lt;$U$16,"Visibilidad media","Mayor visibilidad"))</f>
        <v>Poca visibilidad</v>
      </c>
      <c r="P1841" s="11" t="str">
        <f>IF(Tabla134[[#This Row],[Rating]]&lt;2,"Muy Malo",IF(Tabla134[[#This Row],[Rating]]&lt;3,"Malo",IF(Tabla134[[#This Row],[Rating]]&lt;4,"Regular",IF(Tabla134[[#This Row],[Rating]]&lt;5,"Bueno","Excelente"))))</f>
        <v>Bueno</v>
      </c>
    </row>
    <row r="1842" spans="1:16" x14ac:dyDescent="0.2">
      <c r="A1842" s="7" t="s">
        <v>124</v>
      </c>
      <c r="B1842" s="7" t="s">
        <v>655</v>
      </c>
      <c r="C1842" s="7" t="s">
        <v>71</v>
      </c>
      <c r="D1842" s="8">
        <v>2022</v>
      </c>
      <c r="E1842" s="7" t="s">
        <v>3</v>
      </c>
      <c r="F1842" s="7" t="s">
        <v>2</v>
      </c>
      <c r="G1842" s="7" t="s">
        <v>1</v>
      </c>
      <c r="H1842" s="7" t="s">
        <v>0</v>
      </c>
      <c r="I1842" s="9">
        <v>0.169139066</v>
      </c>
      <c r="J1842" s="10">
        <v>46.405999999999999</v>
      </c>
      <c r="K1842" s="11">
        <v>4.3</v>
      </c>
      <c r="L1842" s="11" t="str">
        <f>IF(Tabla134[[#This Row],[Item Weight]]&lt;$U$12,"Poco Peso",IF(Tabla134[[#This Row],[Item Weight]]&lt;$U$13,"Peso Medio","Peso Alto"))</f>
        <v>Peso Medio</v>
      </c>
      <c r="M1842" s="7">
        <v>12.85</v>
      </c>
      <c r="N1842" s="11">
        <f>IF(Tabla134[[#This Row],[Item Weight (Nulos)]]="",VLOOKUP(Tabla134[[#This Row],[Item Identifier]],'Tabla para Nulos'!$A$3:$B$1563,2,FALSE),Tabla134[[#This Row],[Item Weight (Nulos)]])</f>
        <v>12.85</v>
      </c>
      <c r="O1842" s="11" t="str">
        <f>IF(Tabla134[[#This Row],[Item Visibility]]&lt;$U$15,"Poca visibilidad",IF(Tabla134[[#This Row],[Item Visibility]]&lt;$U$16,"Visibilidad media","Mayor visibilidad"))</f>
        <v>Mayor visibilidad</v>
      </c>
      <c r="P1842" s="11" t="str">
        <f>IF(Tabla134[[#This Row],[Rating]]&lt;2,"Muy Malo",IF(Tabla134[[#This Row],[Rating]]&lt;3,"Malo",IF(Tabla134[[#This Row],[Rating]]&lt;4,"Regular",IF(Tabla134[[#This Row],[Rating]]&lt;5,"Bueno","Excelente"))))</f>
        <v>Bueno</v>
      </c>
    </row>
    <row r="1843" spans="1:16" x14ac:dyDescent="0.2">
      <c r="A1843" s="7" t="s">
        <v>124</v>
      </c>
      <c r="B1843" s="7" t="s">
        <v>255</v>
      </c>
      <c r="C1843" s="7" t="s">
        <v>71</v>
      </c>
      <c r="D1843" s="8">
        <v>2022</v>
      </c>
      <c r="E1843" s="7" t="s">
        <v>3</v>
      </c>
      <c r="F1843" s="7" t="s">
        <v>2</v>
      </c>
      <c r="G1843" s="7" t="s">
        <v>1</v>
      </c>
      <c r="H1843" s="7" t="s">
        <v>0</v>
      </c>
      <c r="I1843" s="9">
        <v>2.6980351E-2</v>
      </c>
      <c r="J1843" s="10">
        <v>262.59100000000001</v>
      </c>
      <c r="K1843" s="11">
        <v>4.3</v>
      </c>
      <c r="L1843" s="11" t="str">
        <f>IF(Tabla134[[#This Row],[Item Weight]]&lt;$U$12,"Poco Peso",IF(Tabla134[[#This Row],[Item Weight]]&lt;$U$13,"Peso Medio","Peso Alto"))</f>
        <v>Peso Alto</v>
      </c>
      <c r="M1843" s="7">
        <v>17.5</v>
      </c>
      <c r="N1843" s="11">
        <f>IF(Tabla134[[#This Row],[Item Weight (Nulos)]]="",VLOOKUP(Tabla134[[#This Row],[Item Identifier]],'Tabla para Nulos'!$A$3:$B$1563,2,FALSE),Tabla134[[#This Row],[Item Weight (Nulos)]])</f>
        <v>17.5</v>
      </c>
      <c r="O1843" s="11" t="str">
        <f>IF(Tabla134[[#This Row],[Item Visibility]]&lt;$U$15,"Poca visibilidad",IF(Tabla134[[#This Row],[Item Visibility]]&lt;$U$16,"Visibilidad media","Mayor visibilidad"))</f>
        <v>Poca visibilidad</v>
      </c>
      <c r="P1843" s="11" t="str">
        <f>IF(Tabla134[[#This Row],[Rating]]&lt;2,"Muy Malo",IF(Tabla134[[#This Row],[Rating]]&lt;3,"Malo",IF(Tabla134[[#This Row],[Rating]]&lt;4,"Regular",IF(Tabla134[[#This Row],[Rating]]&lt;5,"Bueno","Excelente"))))</f>
        <v>Bueno</v>
      </c>
    </row>
    <row r="1844" spans="1:16" x14ac:dyDescent="0.2">
      <c r="A1844" s="7" t="s">
        <v>124</v>
      </c>
      <c r="B1844" s="7" t="s">
        <v>239</v>
      </c>
      <c r="C1844" s="7" t="s">
        <v>10</v>
      </c>
      <c r="D1844" s="8">
        <v>2022</v>
      </c>
      <c r="E1844" s="7" t="s">
        <v>3</v>
      </c>
      <c r="F1844" s="7" t="s">
        <v>2</v>
      </c>
      <c r="G1844" s="7" t="s">
        <v>1</v>
      </c>
      <c r="H1844" s="7" t="s">
        <v>0</v>
      </c>
      <c r="I1844" s="9">
        <v>0.14912561499999999</v>
      </c>
      <c r="J1844" s="10">
        <v>241.68539999999999</v>
      </c>
      <c r="K1844" s="11">
        <v>4.3</v>
      </c>
      <c r="L1844" s="11" t="str">
        <f>IF(Tabla134[[#This Row],[Item Weight]]&lt;$U$12,"Poco Peso",IF(Tabla134[[#This Row],[Item Weight]]&lt;$U$13,"Peso Medio","Peso Alto"))</f>
        <v>Poco Peso</v>
      </c>
      <c r="M1844" s="7">
        <v>7.4749999999999996</v>
      </c>
      <c r="N1844" s="11">
        <f>IF(Tabla134[[#This Row],[Item Weight (Nulos)]]="",VLOOKUP(Tabla134[[#This Row],[Item Identifier]],'Tabla para Nulos'!$A$3:$B$1563,2,FALSE),Tabla134[[#This Row],[Item Weight (Nulos)]])</f>
        <v>7.4749999999999996</v>
      </c>
      <c r="O1844" s="11" t="str">
        <f>IF(Tabla134[[#This Row],[Item Visibility]]&lt;$U$15,"Poca visibilidad",IF(Tabla134[[#This Row],[Item Visibility]]&lt;$U$16,"Visibilidad media","Mayor visibilidad"))</f>
        <v>Mayor visibilidad</v>
      </c>
      <c r="P1844" s="11" t="str">
        <f>IF(Tabla134[[#This Row],[Rating]]&lt;2,"Muy Malo",IF(Tabla134[[#This Row],[Rating]]&lt;3,"Malo",IF(Tabla134[[#This Row],[Rating]]&lt;4,"Regular",IF(Tabla134[[#This Row],[Rating]]&lt;5,"Bueno","Excelente"))))</f>
        <v>Bueno</v>
      </c>
    </row>
    <row r="1845" spans="1:16" x14ac:dyDescent="0.2">
      <c r="A1845" s="7" t="s">
        <v>124</v>
      </c>
      <c r="B1845" s="7" t="s">
        <v>237</v>
      </c>
      <c r="C1845" s="7" t="s">
        <v>10</v>
      </c>
      <c r="D1845" s="8">
        <v>2022</v>
      </c>
      <c r="E1845" s="7" t="s">
        <v>3</v>
      </c>
      <c r="F1845" s="7" t="s">
        <v>2</v>
      </c>
      <c r="G1845" s="7" t="s">
        <v>1</v>
      </c>
      <c r="H1845" s="7" t="s">
        <v>0</v>
      </c>
      <c r="I1845" s="9">
        <v>2.1583971E-2</v>
      </c>
      <c r="J1845" s="10">
        <v>179.5976</v>
      </c>
      <c r="K1845" s="11">
        <v>4.3</v>
      </c>
      <c r="L1845" s="11" t="str">
        <f>IF(Tabla134[[#This Row],[Item Weight]]&lt;$U$12,"Poco Peso",IF(Tabla134[[#This Row],[Item Weight]]&lt;$U$13,"Peso Medio","Peso Alto"))</f>
        <v>Peso Medio</v>
      </c>
      <c r="M1845" s="7">
        <v>13.5</v>
      </c>
      <c r="N1845" s="11">
        <f>IF(Tabla134[[#This Row],[Item Weight (Nulos)]]="",VLOOKUP(Tabla134[[#This Row],[Item Identifier]],'Tabla para Nulos'!$A$3:$B$1563,2,FALSE),Tabla134[[#This Row],[Item Weight (Nulos)]])</f>
        <v>13.5</v>
      </c>
      <c r="O1845" s="11" t="str">
        <f>IF(Tabla134[[#This Row],[Item Visibility]]&lt;$U$15,"Poca visibilidad",IF(Tabla134[[#This Row],[Item Visibility]]&lt;$U$16,"Visibilidad media","Mayor visibilidad"))</f>
        <v>Poca visibilidad</v>
      </c>
      <c r="P1845" s="11" t="str">
        <f>IF(Tabla134[[#This Row],[Rating]]&lt;2,"Muy Malo",IF(Tabla134[[#This Row],[Rating]]&lt;3,"Malo",IF(Tabla134[[#This Row],[Rating]]&lt;4,"Regular",IF(Tabla134[[#This Row],[Rating]]&lt;5,"Bueno","Excelente"))))</f>
        <v>Bueno</v>
      </c>
    </row>
    <row r="1846" spans="1:16" x14ac:dyDescent="0.2">
      <c r="A1846" s="7" t="s">
        <v>124</v>
      </c>
      <c r="B1846" s="7" t="s">
        <v>775</v>
      </c>
      <c r="C1846" s="7" t="s">
        <v>10</v>
      </c>
      <c r="D1846" s="8">
        <v>2022</v>
      </c>
      <c r="E1846" s="7" t="s">
        <v>3</v>
      </c>
      <c r="F1846" s="7" t="s">
        <v>2</v>
      </c>
      <c r="G1846" s="7" t="s">
        <v>1</v>
      </c>
      <c r="H1846" s="7" t="s">
        <v>0</v>
      </c>
      <c r="I1846" s="9">
        <v>7.2592873000000002E-2</v>
      </c>
      <c r="J1846" s="10">
        <v>48.503399999999999</v>
      </c>
      <c r="K1846" s="11">
        <v>4.3</v>
      </c>
      <c r="L1846" s="11" t="str">
        <f>IF(Tabla134[[#This Row],[Item Weight]]&lt;$U$12,"Poco Peso",IF(Tabla134[[#This Row],[Item Weight]]&lt;$U$13,"Peso Medio","Peso Alto"))</f>
        <v>Peso Medio</v>
      </c>
      <c r="M1846" s="7">
        <v>14.7</v>
      </c>
      <c r="N1846" s="11">
        <f>IF(Tabla134[[#This Row],[Item Weight (Nulos)]]="",VLOOKUP(Tabla134[[#This Row],[Item Identifier]],'Tabla para Nulos'!$A$3:$B$1563,2,FALSE),Tabla134[[#This Row],[Item Weight (Nulos)]])</f>
        <v>14.7</v>
      </c>
      <c r="O1846" s="11" t="str">
        <f>IF(Tabla134[[#This Row],[Item Visibility]]&lt;$U$15,"Poca visibilidad",IF(Tabla134[[#This Row],[Item Visibility]]&lt;$U$16,"Visibilidad media","Mayor visibilidad"))</f>
        <v>Visibilidad media</v>
      </c>
      <c r="P1846" s="11" t="str">
        <f>IF(Tabla134[[#This Row],[Rating]]&lt;2,"Muy Malo",IF(Tabla134[[#This Row],[Rating]]&lt;3,"Malo",IF(Tabla134[[#This Row],[Rating]]&lt;4,"Regular",IF(Tabla134[[#This Row],[Rating]]&lt;5,"Bueno","Excelente"))))</f>
        <v>Bueno</v>
      </c>
    </row>
    <row r="1847" spans="1:16" x14ac:dyDescent="0.2">
      <c r="A1847" s="7" t="s">
        <v>124</v>
      </c>
      <c r="B1847" s="7" t="s">
        <v>1411</v>
      </c>
      <c r="C1847" s="7" t="s">
        <v>10</v>
      </c>
      <c r="D1847" s="8">
        <v>2022</v>
      </c>
      <c r="E1847" s="7" t="s">
        <v>3</v>
      </c>
      <c r="F1847" s="7" t="s">
        <v>2</v>
      </c>
      <c r="G1847" s="7" t="s">
        <v>1</v>
      </c>
      <c r="H1847" s="7" t="s">
        <v>0</v>
      </c>
      <c r="I1847" s="9">
        <v>9.7127867000000007E-2</v>
      </c>
      <c r="J1847" s="10">
        <v>234.4958</v>
      </c>
      <c r="K1847" s="11">
        <v>4.3</v>
      </c>
      <c r="L1847" s="11" t="str">
        <f>IF(Tabla134[[#This Row],[Item Weight]]&lt;$U$12,"Poco Peso",IF(Tabla134[[#This Row],[Item Weight]]&lt;$U$13,"Peso Medio","Peso Alto"))</f>
        <v>Peso Alto</v>
      </c>
      <c r="M1847" s="7">
        <v>19.100000000000001</v>
      </c>
      <c r="N1847" s="11">
        <f>IF(Tabla134[[#This Row],[Item Weight (Nulos)]]="",VLOOKUP(Tabla134[[#This Row],[Item Identifier]],'Tabla para Nulos'!$A$3:$B$1563,2,FALSE),Tabla134[[#This Row],[Item Weight (Nulos)]])</f>
        <v>19.100000000000001</v>
      </c>
      <c r="O1847" s="11" t="str">
        <f>IF(Tabla134[[#This Row],[Item Visibility]]&lt;$U$15,"Poca visibilidad",IF(Tabla134[[#This Row],[Item Visibility]]&lt;$U$16,"Visibilidad media","Mayor visibilidad"))</f>
        <v>Mayor visibilidad</v>
      </c>
      <c r="P1847" s="11" t="str">
        <f>IF(Tabla134[[#This Row],[Rating]]&lt;2,"Muy Malo",IF(Tabla134[[#This Row],[Rating]]&lt;3,"Malo",IF(Tabla134[[#This Row],[Rating]]&lt;4,"Regular",IF(Tabla134[[#This Row],[Rating]]&lt;5,"Bueno","Excelente"))))</f>
        <v>Bueno</v>
      </c>
    </row>
    <row r="1848" spans="1:16" x14ac:dyDescent="0.2">
      <c r="A1848" s="7" t="s">
        <v>124</v>
      </c>
      <c r="B1848" s="7" t="s">
        <v>642</v>
      </c>
      <c r="C1848" s="7" t="s">
        <v>216</v>
      </c>
      <c r="D1848" s="8">
        <v>2022</v>
      </c>
      <c r="E1848" s="7" t="s">
        <v>3</v>
      </c>
      <c r="F1848" s="7" t="s">
        <v>2</v>
      </c>
      <c r="G1848" s="7" t="s">
        <v>1</v>
      </c>
      <c r="H1848" s="7" t="s">
        <v>0</v>
      </c>
      <c r="I1848" s="9">
        <v>4.2463727999999999E-2</v>
      </c>
      <c r="J1848" s="10">
        <v>121.9388</v>
      </c>
      <c r="K1848" s="11">
        <v>4.3</v>
      </c>
      <c r="L1848" s="11" t="str">
        <f>IF(Tabla134[[#This Row],[Item Weight]]&lt;$U$12,"Poco Peso",IF(Tabla134[[#This Row],[Item Weight]]&lt;$U$13,"Peso Medio","Peso Alto"))</f>
        <v>Peso Medio</v>
      </c>
      <c r="M1848" s="7">
        <v>9.3000000000000007</v>
      </c>
      <c r="N1848" s="11">
        <f>IF(Tabla134[[#This Row],[Item Weight (Nulos)]]="",VLOOKUP(Tabla134[[#This Row],[Item Identifier]],'Tabla para Nulos'!$A$3:$B$1563,2,FALSE),Tabla134[[#This Row],[Item Weight (Nulos)]])</f>
        <v>9.3000000000000007</v>
      </c>
      <c r="O1848" s="11" t="str">
        <f>IF(Tabla134[[#This Row],[Item Visibility]]&lt;$U$15,"Poca visibilidad",IF(Tabla134[[#This Row],[Item Visibility]]&lt;$U$16,"Visibilidad media","Mayor visibilidad"))</f>
        <v>Visibilidad media</v>
      </c>
      <c r="P1848" s="11" t="str">
        <f>IF(Tabla134[[#This Row],[Rating]]&lt;2,"Muy Malo",IF(Tabla134[[#This Row],[Rating]]&lt;3,"Malo",IF(Tabla134[[#This Row],[Rating]]&lt;4,"Regular",IF(Tabla134[[#This Row],[Rating]]&lt;5,"Bueno","Excelente"))))</f>
        <v>Bueno</v>
      </c>
    </row>
    <row r="1849" spans="1:16" x14ac:dyDescent="0.2">
      <c r="A1849" s="7" t="s">
        <v>124</v>
      </c>
      <c r="B1849" s="7" t="s">
        <v>305</v>
      </c>
      <c r="C1849" s="7" t="s">
        <v>4</v>
      </c>
      <c r="D1849" s="8">
        <v>2022</v>
      </c>
      <c r="E1849" s="7" t="s">
        <v>3</v>
      </c>
      <c r="F1849" s="7" t="s">
        <v>2</v>
      </c>
      <c r="G1849" s="7" t="s">
        <v>1</v>
      </c>
      <c r="H1849" s="7" t="s">
        <v>0</v>
      </c>
      <c r="I1849" s="9">
        <v>0.112728355</v>
      </c>
      <c r="J1849" s="10">
        <v>65.816800000000001</v>
      </c>
      <c r="K1849" s="11">
        <v>4.3</v>
      </c>
      <c r="L1849" s="11" t="str">
        <f>IF(Tabla134[[#This Row],[Item Weight]]&lt;$U$12,"Poco Peso",IF(Tabla134[[#This Row],[Item Weight]]&lt;$U$13,"Peso Medio","Peso Alto"))</f>
        <v>Poco Peso</v>
      </c>
      <c r="M1849" s="7">
        <v>8.42</v>
      </c>
      <c r="N1849" s="11">
        <f>IF(Tabla134[[#This Row],[Item Weight (Nulos)]]="",VLOOKUP(Tabla134[[#This Row],[Item Identifier]],'Tabla para Nulos'!$A$3:$B$1563,2,FALSE),Tabla134[[#This Row],[Item Weight (Nulos)]])</f>
        <v>8.42</v>
      </c>
      <c r="O1849" s="11" t="str">
        <f>IF(Tabla134[[#This Row],[Item Visibility]]&lt;$U$15,"Poca visibilidad",IF(Tabla134[[#This Row],[Item Visibility]]&lt;$U$16,"Visibilidad media","Mayor visibilidad"))</f>
        <v>Mayor visibilidad</v>
      </c>
      <c r="P1849" s="11" t="str">
        <f>IF(Tabla134[[#This Row],[Rating]]&lt;2,"Muy Malo",IF(Tabla134[[#This Row],[Rating]]&lt;3,"Malo",IF(Tabla134[[#This Row],[Rating]]&lt;4,"Regular",IF(Tabla134[[#This Row],[Rating]]&lt;5,"Bueno","Excelente"))))</f>
        <v>Bueno</v>
      </c>
    </row>
    <row r="1850" spans="1:16" x14ac:dyDescent="0.2">
      <c r="A1850" s="7" t="s">
        <v>124</v>
      </c>
      <c r="B1850" s="7" t="s">
        <v>1287</v>
      </c>
      <c r="C1850" s="7" t="s">
        <v>4</v>
      </c>
      <c r="D1850" s="8">
        <v>2022</v>
      </c>
      <c r="E1850" s="7" t="s">
        <v>3</v>
      </c>
      <c r="F1850" s="7" t="s">
        <v>2</v>
      </c>
      <c r="G1850" s="7" t="s">
        <v>1</v>
      </c>
      <c r="H1850" s="7" t="s">
        <v>0</v>
      </c>
      <c r="I1850" s="9">
        <v>0</v>
      </c>
      <c r="J1850" s="10">
        <v>224.44040000000001</v>
      </c>
      <c r="K1850" s="11">
        <v>4.3</v>
      </c>
      <c r="L1850" s="11" t="str">
        <f>IF(Tabla134[[#This Row],[Item Weight]]&lt;$U$12,"Poco Peso",IF(Tabla134[[#This Row],[Item Weight]]&lt;$U$13,"Peso Medio","Peso Alto"))</f>
        <v>Peso Medio</v>
      </c>
      <c r="M1850" s="7">
        <v>12.15</v>
      </c>
      <c r="N1850" s="11">
        <f>IF(Tabla134[[#This Row],[Item Weight (Nulos)]]="",VLOOKUP(Tabla134[[#This Row],[Item Identifier]],'Tabla para Nulos'!$A$3:$B$1563,2,FALSE),Tabla134[[#This Row],[Item Weight (Nulos)]])</f>
        <v>12.15</v>
      </c>
      <c r="O1850" s="11" t="str">
        <f>IF(Tabla134[[#This Row],[Item Visibility]]&lt;$U$15,"Poca visibilidad",IF(Tabla134[[#This Row],[Item Visibility]]&lt;$U$16,"Visibilidad media","Mayor visibilidad"))</f>
        <v>Poca visibilidad</v>
      </c>
      <c r="P1850" s="11" t="str">
        <f>IF(Tabla134[[#This Row],[Rating]]&lt;2,"Muy Malo",IF(Tabla134[[#This Row],[Rating]]&lt;3,"Malo",IF(Tabla134[[#This Row],[Rating]]&lt;4,"Regular",IF(Tabla134[[#This Row],[Rating]]&lt;5,"Bueno","Excelente"))))</f>
        <v>Bueno</v>
      </c>
    </row>
    <row r="1851" spans="1:16" x14ac:dyDescent="0.2">
      <c r="A1851" s="7" t="s">
        <v>124</v>
      </c>
      <c r="B1851" s="7" t="s">
        <v>1072</v>
      </c>
      <c r="C1851" s="7" t="s">
        <v>4</v>
      </c>
      <c r="D1851" s="8">
        <v>2022</v>
      </c>
      <c r="E1851" s="7" t="s">
        <v>3</v>
      </c>
      <c r="F1851" s="7" t="s">
        <v>2</v>
      </c>
      <c r="G1851" s="7" t="s">
        <v>1</v>
      </c>
      <c r="H1851" s="7" t="s">
        <v>0</v>
      </c>
      <c r="I1851" s="9">
        <v>1.8982338000000001E-2</v>
      </c>
      <c r="J1851" s="10">
        <v>237.059</v>
      </c>
      <c r="K1851" s="11">
        <v>4.3</v>
      </c>
      <c r="L1851" s="11" t="str">
        <f>IF(Tabla134[[#This Row],[Item Weight]]&lt;$U$12,"Poco Peso",IF(Tabla134[[#This Row],[Item Weight]]&lt;$U$13,"Peso Medio","Peso Alto"))</f>
        <v>Peso Alto</v>
      </c>
      <c r="M1851" s="7">
        <v>17.600000000000001</v>
      </c>
      <c r="N1851" s="11">
        <f>IF(Tabla134[[#This Row],[Item Weight (Nulos)]]="",VLOOKUP(Tabla134[[#This Row],[Item Identifier]],'Tabla para Nulos'!$A$3:$B$1563,2,FALSE),Tabla134[[#This Row],[Item Weight (Nulos)]])</f>
        <v>17.600000000000001</v>
      </c>
      <c r="O1851" s="11" t="str">
        <f>IF(Tabla134[[#This Row],[Item Visibility]]&lt;$U$15,"Poca visibilidad",IF(Tabla134[[#This Row],[Item Visibility]]&lt;$U$16,"Visibilidad media","Mayor visibilidad"))</f>
        <v>Poca visibilidad</v>
      </c>
      <c r="P1851" s="11" t="str">
        <f>IF(Tabla134[[#This Row],[Rating]]&lt;2,"Muy Malo",IF(Tabla134[[#This Row],[Rating]]&lt;3,"Malo",IF(Tabla134[[#This Row],[Rating]]&lt;4,"Regular",IF(Tabla134[[#This Row],[Rating]]&lt;5,"Bueno","Excelente"))))</f>
        <v>Bueno</v>
      </c>
    </row>
    <row r="1852" spans="1:16" x14ac:dyDescent="0.2">
      <c r="A1852" s="7" t="s">
        <v>124</v>
      </c>
      <c r="B1852" s="7" t="s">
        <v>1281</v>
      </c>
      <c r="C1852" s="7" t="s">
        <v>171</v>
      </c>
      <c r="D1852" s="8">
        <v>2022</v>
      </c>
      <c r="E1852" s="7" t="s">
        <v>3</v>
      </c>
      <c r="F1852" s="7" t="s">
        <v>2</v>
      </c>
      <c r="G1852" s="7" t="s">
        <v>1</v>
      </c>
      <c r="H1852" s="7" t="s">
        <v>0</v>
      </c>
      <c r="I1852" s="9">
        <v>2.4988699999999999E-2</v>
      </c>
      <c r="J1852" s="10">
        <v>150.33920000000001</v>
      </c>
      <c r="K1852" s="11">
        <v>4.3</v>
      </c>
      <c r="L1852" s="11" t="str">
        <f>IF(Tabla134[[#This Row],[Item Weight]]&lt;$U$12,"Poco Peso",IF(Tabla134[[#This Row],[Item Weight]]&lt;$U$13,"Peso Medio","Peso Alto"))</f>
        <v>Poco Peso</v>
      </c>
      <c r="M1852" s="7">
        <v>5.88</v>
      </c>
      <c r="N1852" s="11">
        <f>IF(Tabla134[[#This Row],[Item Weight (Nulos)]]="",VLOOKUP(Tabla134[[#This Row],[Item Identifier]],'Tabla para Nulos'!$A$3:$B$1563,2,FALSE),Tabla134[[#This Row],[Item Weight (Nulos)]])</f>
        <v>5.88</v>
      </c>
      <c r="O1852" s="11" t="str">
        <f>IF(Tabla134[[#This Row],[Item Visibility]]&lt;$U$15,"Poca visibilidad",IF(Tabla134[[#This Row],[Item Visibility]]&lt;$U$16,"Visibilidad media","Mayor visibilidad"))</f>
        <v>Poca visibilidad</v>
      </c>
      <c r="P1852" s="11" t="str">
        <f>IF(Tabla134[[#This Row],[Rating]]&lt;2,"Muy Malo",IF(Tabla134[[#This Row],[Rating]]&lt;3,"Malo",IF(Tabla134[[#This Row],[Rating]]&lt;4,"Regular",IF(Tabla134[[#This Row],[Rating]]&lt;5,"Bueno","Excelente"))))</f>
        <v>Bueno</v>
      </c>
    </row>
    <row r="1853" spans="1:16" x14ac:dyDescent="0.2">
      <c r="A1853" s="7" t="s">
        <v>124</v>
      </c>
      <c r="B1853" s="7" t="s">
        <v>1218</v>
      </c>
      <c r="C1853" s="7" t="s">
        <v>171</v>
      </c>
      <c r="D1853" s="8">
        <v>2022</v>
      </c>
      <c r="E1853" s="7" t="s">
        <v>3</v>
      </c>
      <c r="F1853" s="7" t="s">
        <v>2</v>
      </c>
      <c r="G1853" s="7" t="s">
        <v>1</v>
      </c>
      <c r="H1853" s="7" t="s">
        <v>0</v>
      </c>
      <c r="I1853" s="9">
        <v>8.0619969E-2</v>
      </c>
      <c r="J1853" s="10">
        <v>47.471800000000002</v>
      </c>
      <c r="K1853" s="11">
        <v>4.3</v>
      </c>
      <c r="L1853" s="11" t="str">
        <f>IF(Tabla134[[#This Row],[Item Weight]]&lt;$U$12,"Poco Peso",IF(Tabla134[[#This Row],[Item Weight]]&lt;$U$13,"Peso Medio","Peso Alto"))</f>
        <v>Peso Medio</v>
      </c>
      <c r="M1853" s="7">
        <v>9.1</v>
      </c>
      <c r="N1853" s="11">
        <f>IF(Tabla134[[#This Row],[Item Weight (Nulos)]]="",VLOOKUP(Tabla134[[#This Row],[Item Identifier]],'Tabla para Nulos'!$A$3:$B$1563,2,FALSE),Tabla134[[#This Row],[Item Weight (Nulos)]])</f>
        <v>9.1</v>
      </c>
      <c r="O1853" s="11" t="str">
        <f>IF(Tabla134[[#This Row],[Item Visibility]]&lt;$U$15,"Poca visibilidad",IF(Tabla134[[#This Row],[Item Visibility]]&lt;$U$16,"Visibilidad media","Mayor visibilidad"))</f>
        <v>Visibilidad media</v>
      </c>
      <c r="P1853" s="11" t="str">
        <f>IF(Tabla134[[#This Row],[Rating]]&lt;2,"Muy Malo",IF(Tabla134[[#This Row],[Rating]]&lt;3,"Malo",IF(Tabla134[[#This Row],[Rating]]&lt;4,"Regular",IF(Tabla134[[#This Row],[Rating]]&lt;5,"Bueno","Excelente"))))</f>
        <v>Bueno</v>
      </c>
    </row>
    <row r="1854" spans="1:16" x14ac:dyDescent="0.2">
      <c r="A1854" s="7" t="s">
        <v>124</v>
      </c>
      <c r="B1854" s="7" t="s">
        <v>1068</v>
      </c>
      <c r="C1854" s="7" t="s">
        <v>171</v>
      </c>
      <c r="D1854" s="8">
        <v>2022</v>
      </c>
      <c r="E1854" s="7" t="s">
        <v>3</v>
      </c>
      <c r="F1854" s="7" t="s">
        <v>2</v>
      </c>
      <c r="G1854" s="7" t="s">
        <v>1</v>
      </c>
      <c r="H1854" s="7" t="s">
        <v>0</v>
      </c>
      <c r="I1854" s="9">
        <v>4.7912071000000001E-2</v>
      </c>
      <c r="J1854" s="10">
        <v>179.86600000000001</v>
      </c>
      <c r="K1854" s="11">
        <v>4.3</v>
      </c>
      <c r="L1854" s="11" t="str">
        <f>IF(Tabla134[[#This Row],[Item Weight]]&lt;$U$12,"Poco Peso",IF(Tabla134[[#This Row],[Item Weight]]&lt;$U$13,"Peso Medio","Peso Alto"))</f>
        <v>Peso Medio</v>
      </c>
      <c r="M1854" s="7">
        <v>11.3</v>
      </c>
      <c r="N1854" s="11">
        <f>IF(Tabla134[[#This Row],[Item Weight (Nulos)]]="",VLOOKUP(Tabla134[[#This Row],[Item Identifier]],'Tabla para Nulos'!$A$3:$B$1563,2,FALSE),Tabla134[[#This Row],[Item Weight (Nulos)]])</f>
        <v>11.3</v>
      </c>
      <c r="O1854" s="11" t="str">
        <f>IF(Tabla134[[#This Row],[Item Visibility]]&lt;$U$15,"Poca visibilidad",IF(Tabla134[[#This Row],[Item Visibility]]&lt;$U$16,"Visibilidad media","Mayor visibilidad"))</f>
        <v>Visibilidad media</v>
      </c>
      <c r="P1854" s="11" t="str">
        <f>IF(Tabla134[[#This Row],[Rating]]&lt;2,"Muy Malo",IF(Tabla134[[#This Row],[Rating]]&lt;3,"Malo",IF(Tabla134[[#This Row],[Rating]]&lt;4,"Regular",IF(Tabla134[[#This Row],[Rating]]&lt;5,"Bueno","Excelente"))))</f>
        <v>Bueno</v>
      </c>
    </row>
    <row r="1855" spans="1:16" x14ac:dyDescent="0.2">
      <c r="A1855" s="7" t="s">
        <v>124</v>
      </c>
      <c r="B1855" s="7" t="s">
        <v>1534</v>
      </c>
      <c r="C1855" s="7" t="s">
        <v>171</v>
      </c>
      <c r="D1855" s="8">
        <v>2022</v>
      </c>
      <c r="E1855" s="7" t="s">
        <v>3</v>
      </c>
      <c r="F1855" s="7" t="s">
        <v>2</v>
      </c>
      <c r="G1855" s="7" t="s">
        <v>1</v>
      </c>
      <c r="H1855" s="7" t="s">
        <v>0</v>
      </c>
      <c r="I1855" s="9">
        <v>6.1226968999999999E-2</v>
      </c>
      <c r="J1855" s="10">
        <v>253.06979999999999</v>
      </c>
      <c r="K1855" s="11">
        <v>4.3</v>
      </c>
      <c r="L1855" s="11" t="str">
        <f>IF(Tabla134[[#This Row],[Item Weight]]&lt;$U$12,"Poco Peso",IF(Tabla134[[#This Row],[Item Weight]]&lt;$U$13,"Peso Medio","Peso Alto"))</f>
        <v>Peso Medio</v>
      </c>
      <c r="M1855" s="7">
        <v>14.85</v>
      </c>
      <c r="N1855" s="11">
        <f>IF(Tabla134[[#This Row],[Item Weight (Nulos)]]="",VLOOKUP(Tabla134[[#This Row],[Item Identifier]],'Tabla para Nulos'!$A$3:$B$1563,2,FALSE),Tabla134[[#This Row],[Item Weight (Nulos)]])</f>
        <v>14.85</v>
      </c>
      <c r="O1855" s="11" t="str">
        <f>IF(Tabla134[[#This Row],[Item Visibility]]&lt;$U$15,"Poca visibilidad",IF(Tabla134[[#This Row],[Item Visibility]]&lt;$U$16,"Visibilidad media","Mayor visibilidad"))</f>
        <v>Visibilidad media</v>
      </c>
      <c r="P1855" s="11" t="str">
        <f>IF(Tabla134[[#This Row],[Rating]]&lt;2,"Muy Malo",IF(Tabla134[[#This Row],[Rating]]&lt;3,"Malo",IF(Tabla134[[#This Row],[Rating]]&lt;4,"Regular",IF(Tabla134[[#This Row],[Rating]]&lt;5,"Bueno","Excelente"))))</f>
        <v>Bueno</v>
      </c>
    </row>
    <row r="1856" spans="1:16" x14ac:dyDescent="0.2">
      <c r="A1856" s="7" t="s">
        <v>124</v>
      </c>
      <c r="B1856" s="7" t="s">
        <v>870</v>
      </c>
      <c r="C1856" s="7" t="s">
        <v>171</v>
      </c>
      <c r="D1856" s="8">
        <v>2022</v>
      </c>
      <c r="E1856" s="7" t="s">
        <v>3</v>
      </c>
      <c r="F1856" s="7" t="s">
        <v>2</v>
      </c>
      <c r="G1856" s="7" t="s">
        <v>1</v>
      </c>
      <c r="H1856" s="7" t="s">
        <v>0</v>
      </c>
      <c r="I1856" s="9">
        <v>5.0545501999999999E-2</v>
      </c>
      <c r="J1856" s="10">
        <v>191.61619999999999</v>
      </c>
      <c r="K1856" s="11">
        <v>4.3</v>
      </c>
      <c r="L1856" s="11" t="str">
        <f>IF(Tabla134[[#This Row],[Item Weight]]&lt;$U$12,"Poco Peso",IF(Tabla134[[#This Row],[Item Weight]]&lt;$U$13,"Peso Medio","Peso Alto"))</f>
        <v>Peso Medio</v>
      </c>
      <c r="M1856" s="7">
        <v>16.2</v>
      </c>
      <c r="N1856" s="11">
        <f>IF(Tabla134[[#This Row],[Item Weight (Nulos)]]="",VLOOKUP(Tabla134[[#This Row],[Item Identifier]],'Tabla para Nulos'!$A$3:$B$1563,2,FALSE),Tabla134[[#This Row],[Item Weight (Nulos)]])</f>
        <v>16.2</v>
      </c>
      <c r="O1856" s="11" t="str">
        <f>IF(Tabla134[[#This Row],[Item Visibility]]&lt;$U$15,"Poca visibilidad",IF(Tabla134[[#This Row],[Item Visibility]]&lt;$U$16,"Visibilidad media","Mayor visibilidad"))</f>
        <v>Visibilidad media</v>
      </c>
      <c r="P1856" s="11" t="str">
        <f>IF(Tabla134[[#This Row],[Rating]]&lt;2,"Muy Malo",IF(Tabla134[[#This Row],[Rating]]&lt;3,"Malo",IF(Tabla134[[#This Row],[Rating]]&lt;4,"Regular",IF(Tabla134[[#This Row],[Rating]]&lt;5,"Bueno","Excelente"))))</f>
        <v>Bueno</v>
      </c>
    </row>
    <row r="1857" spans="1:16" x14ac:dyDescent="0.2">
      <c r="A1857" s="7" t="s">
        <v>124</v>
      </c>
      <c r="B1857" s="7" t="s">
        <v>619</v>
      </c>
      <c r="C1857" s="7" t="s">
        <v>171</v>
      </c>
      <c r="D1857" s="8">
        <v>2022</v>
      </c>
      <c r="E1857" s="7" t="s">
        <v>3</v>
      </c>
      <c r="F1857" s="7" t="s">
        <v>2</v>
      </c>
      <c r="G1857" s="7" t="s">
        <v>1</v>
      </c>
      <c r="H1857" s="7" t="s">
        <v>0</v>
      </c>
      <c r="I1857" s="9">
        <v>1.040777E-2</v>
      </c>
      <c r="J1857" s="10">
        <v>209.49539999999999</v>
      </c>
      <c r="K1857" s="11">
        <v>4.3</v>
      </c>
      <c r="L1857" s="11" t="str">
        <f>IF(Tabla134[[#This Row],[Item Weight]]&lt;$U$12,"Poco Peso",IF(Tabla134[[#This Row],[Item Weight]]&lt;$U$13,"Peso Medio","Peso Alto"))</f>
        <v>Peso Alto</v>
      </c>
      <c r="M1857" s="7">
        <v>18.75</v>
      </c>
      <c r="N1857" s="11">
        <f>IF(Tabla134[[#This Row],[Item Weight (Nulos)]]="",VLOOKUP(Tabla134[[#This Row],[Item Identifier]],'Tabla para Nulos'!$A$3:$B$1563,2,FALSE),Tabla134[[#This Row],[Item Weight (Nulos)]])</f>
        <v>18.75</v>
      </c>
      <c r="O1857" s="11" t="str">
        <f>IF(Tabla134[[#This Row],[Item Visibility]]&lt;$U$15,"Poca visibilidad",IF(Tabla134[[#This Row],[Item Visibility]]&lt;$U$16,"Visibilidad media","Mayor visibilidad"))</f>
        <v>Poca visibilidad</v>
      </c>
      <c r="P1857" s="11" t="str">
        <f>IF(Tabla134[[#This Row],[Rating]]&lt;2,"Muy Malo",IF(Tabla134[[#This Row],[Rating]]&lt;3,"Malo",IF(Tabla134[[#This Row],[Rating]]&lt;4,"Regular",IF(Tabla134[[#This Row],[Rating]]&lt;5,"Bueno","Excelente"))))</f>
        <v>Bueno</v>
      </c>
    </row>
    <row r="1858" spans="1:16" x14ac:dyDescent="0.2">
      <c r="A1858" s="7" t="s">
        <v>124</v>
      </c>
      <c r="B1858" s="7" t="s">
        <v>1318</v>
      </c>
      <c r="C1858" s="7" t="s">
        <v>171</v>
      </c>
      <c r="D1858" s="8">
        <v>2022</v>
      </c>
      <c r="E1858" s="7" t="s">
        <v>3</v>
      </c>
      <c r="F1858" s="7" t="s">
        <v>2</v>
      </c>
      <c r="G1858" s="7" t="s">
        <v>1</v>
      </c>
      <c r="H1858" s="7" t="s">
        <v>0</v>
      </c>
      <c r="I1858" s="9">
        <v>6.6200667000000005E-2</v>
      </c>
      <c r="J1858" s="10">
        <v>61.451000000000001</v>
      </c>
      <c r="K1858" s="11">
        <v>4.3</v>
      </c>
      <c r="L1858" s="11" t="str">
        <f>IF(Tabla134[[#This Row],[Item Weight]]&lt;$U$12,"Poco Peso",IF(Tabla134[[#This Row],[Item Weight]]&lt;$U$13,"Peso Medio","Peso Alto"))</f>
        <v>Peso Alto</v>
      </c>
      <c r="M1858" s="7">
        <v>20.2</v>
      </c>
      <c r="N1858" s="11">
        <f>IF(Tabla134[[#This Row],[Item Weight (Nulos)]]="",VLOOKUP(Tabla134[[#This Row],[Item Identifier]],'Tabla para Nulos'!$A$3:$B$1563,2,FALSE),Tabla134[[#This Row],[Item Weight (Nulos)]])</f>
        <v>20.2</v>
      </c>
      <c r="O1858" s="11" t="str">
        <f>IF(Tabla134[[#This Row],[Item Visibility]]&lt;$U$15,"Poca visibilidad",IF(Tabla134[[#This Row],[Item Visibility]]&lt;$U$16,"Visibilidad media","Mayor visibilidad"))</f>
        <v>Visibilidad media</v>
      </c>
      <c r="P1858" s="11" t="str">
        <f>IF(Tabla134[[#This Row],[Rating]]&lt;2,"Muy Malo",IF(Tabla134[[#This Row],[Rating]]&lt;3,"Malo",IF(Tabla134[[#This Row],[Rating]]&lt;4,"Regular",IF(Tabla134[[#This Row],[Rating]]&lt;5,"Bueno","Excelente"))))</f>
        <v>Bueno</v>
      </c>
    </row>
    <row r="1859" spans="1:16" x14ac:dyDescent="0.2">
      <c r="A1859" s="7" t="s">
        <v>124</v>
      </c>
      <c r="B1859" s="7" t="s">
        <v>1158</v>
      </c>
      <c r="C1859" s="7" t="s">
        <v>171</v>
      </c>
      <c r="D1859" s="8">
        <v>2022</v>
      </c>
      <c r="E1859" s="7" t="s">
        <v>3</v>
      </c>
      <c r="F1859" s="7" t="s">
        <v>2</v>
      </c>
      <c r="G1859" s="7" t="s">
        <v>1</v>
      </c>
      <c r="H1859" s="7" t="s">
        <v>0</v>
      </c>
      <c r="I1859" s="9">
        <v>3.9405676000000001E-2</v>
      </c>
      <c r="J1859" s="10">
        <v>149.8366</v>
      </c>
      <c r="K1859" s="11">
        <v>4.3</v>
      </c>
      <c r="L1859" s="11" t="str">
        <f>IF(Tabla134[[#This Row],[Item Weight]]&lt;$U$12,"Poco Peso",IF(Tabla134[[#This Row],[Item Weight]]&lt;$U$13,"Peso Medio","Peso Alto"))</f>
        <v>Peso Alto</v>
      </c>
      <c r="M1859" s="7">
        <v>20.7</v>
      </c>
      <c r="N1859" s="11">
        <f>IF(Tabla134[[#This Row],[Item Weight (Nulos)]]="",VLOOKUP(Tabla134[[#This Row],[Item Identifier]],'Tabla para Nulos'!$A$3:$B$1563,2,FALSE),Tabla134[[#This Row],[Item Weight (Nulos)]])</f>
        <v>20.7</v>
      </c>
      <c r="O1859" s="11" t="str">
        <f>IF(Tabla134[[#This Row],[Item Visibility]]&lt;$U$15,"Poca visibilidad",IF(Tabla134[[#This Row],[Item Visibility]]&lt;$U$16,"Visibilidad media","Mayor visibilidad"))</f>
        <v>Visibilidad media</v>
      </c>
      <c r="P1859" s="11" t="str">
        <f>IF(Tabla134[[#This Row],[Rating]]&lt;2,"Muy Malo",IF(Tabla134[[#This Row],[Rating]]&lt;3,"Malo",IF(Tabla134[[#This Row],[Rating]]&lt;4,"Regular",IF(Tabla134[[#This Row],[Rating]]&lt;5,"Bueno","Excelente"))))</f>
        <v>Bueno</v>
      </c>
    </row>
    <row r="1860" spans="1:16" x14ac:dyDescent="0.2">
      <c r="A1860" s="7" t="s">
        <v>124</v>
      </c>
      <c r="B1860" s="7" t="s">
        <v>1481</v>
      </c>
      <c r="C1860" s="7" t="s">
        <v>47</v>
      </c>
      <c r="D1860" s="8">
        <v>2022</v>
      </c>
      <c r="E1860" s="7" t="s">
        <v>3</v>
      </c>
      <c r="F1860" s="7" t="s">
        <v>2</v>
      </c>
      <c r="G1860" s="7" t="s">
        <v>1</v>
      </c>
      <c r="H1860" s="7" t="s">
        <v>0</v>
      </c>
      <c r="I1860" s="9">
        <v>1.6802225E-2</v>
      </c>
      <c r="J1860" s="10">
        <v>138.518</v>
      </c>
      <c r="K1860" s="11">
        <v>4.3</v>
      </c>
      <c r="L1860" s="11" t="str">
        <f>IF(Tabla134[[#This Row],[Item Weight]]&lt;$U$12,"Poco Peso",IF(Tabla134[[#This Row],[Item Weight]]&lt;$U$13,"Peso Medio","Peso Alto"))</f>
        <v>Peso Alto</v>
      </c>
      <c r="M1860" s="7">
        <v>17.5</v>
      </c>
      <c r="N1860" s="11">
        <f>IF(Tabla134[[#This Row],[Item Weight (Nulos)]]="",VLOOKUP(Tabla134[[#This Row],[Item Identifier]],'Tabla para Nulos'!$A$3:$B$1563,2,FALSE),Tabla134[[#This Row],[Item Weight (Nulos)]])</f>
        <v>17.5</v>
      </c>
      <c r="O1860" s="11" t="str">
        <f>IF(Tabla134[[#This Row],[Item Visibility]]&lt;$U$15,"Poca visibilidad",IF(Tabla134[[#This Row],[Item Visibility]]&lt;$U$16,"Visibilidad media","Mayor visibilidad"))</f>
        <v>Poca visibilidad</v>
      </c>
      <c r="P1860" s="11" t="str">
        <f>IF(Tabla134[[#This Row],[Rating]]&lt;2,"Muy Malo",IF(Tabla134[[#This Row],[Rating]]&lt;3,"Malo",IF(Tabla134[[#This Row],[Rating]]&lt;4,"Regular",IF(Tabla134[[#This Row],[Rating]]&lt;5,"Bueno","Excelente"))))</f>
        <v>Bueno</v>
      </c>
    </row>
    <row r="1861" spans="1:16" x14ac:dyDescent="0.2">
      <c r="A1861" s="7" t="s">
        <v>124</v>
      </c>
      <c r="B1861" s="7" t="s">
        <v>1157</v>
      </c>
      <c r="C1861" s="7" t="s">
        <v>165</v>
      </c>
      <c r="D1861" s="8">
        <v>2022</v>
      </c>
      <c r="E1861" s="7" t="s">
        <v>3</v>
      </c>
      <c r="F1861" s="7" t="s">
        <v>2</v>
      </c>
      <c r="G1861" s="7" t="s">
        <v>1</v>
      </c>
      <c r="H1861" s="7" t="s">
        <v>0</v>
      </c>
      <c r="I1861" s="9">
        <v>1.2148836E-2</v>
      </c>
      <c r="J1861" s="10">
        <v>191.35300000000001</v>
      </c>
      <c r="K1861" s="11">
        <v>4.3</v>
      </c>
      <c r="L1861" s="11" t="str">
        <f>IF(Tabla134[[#This Row],[Item Weight]]&lt;$U$12,"Poco Peso",IF(Tabla134[[#This Row],[Item Weight]]&lt;$U$13,"Peso Medio","Peso Alto"))</f>
        <v>Peso Medio</v>
      </c>
      <c r="M1861" s="7">
        <v>13.1</v>
      </c>
      <c r="N1861" s="11">
        <f>IF(Tabla134[[#This Row],[Item Weight (Nulos)]]="",VLOOKUP(Tabla134[[#This Row],[Item Identifier]],'Tabla para Nulos'!$A$3:$B$1563,2,FALSE),Tabla134[[#This Row],[Item Weight (Nulos)]])</f>
        <v>13.1</v>
      </c>
      <c r="O1861" s="11" t="str">
        <f>IF(Tabla134[[#This Row],[Item Visibility]]&lt;$U$15,"Poca visibilidad",IF(Tabla134[[#This Row],[Item Visibility]]&lt;$U$16,"Visibilidad media","Mayor visibilidad"))</f>
        <v>Poca visibilidad</v>
      </c>
      <c r="P1861" s="11" t="str">
        <f>IF(Tabla134[[#This Row],[Rating]]&lt;2,"Muy Malo",IF(Tabla134[[#This Row],[Rating]]&lt;3,"Malo",IF(Tabla134[[#This Row],[Rating]]&lt;4,"Regular",IF(Tabla134[[#This Row],[Rating]]&lt;5,"Bueno","Excelente"))))</f>
        <v>Bueno</v>
      </c>
    </row>
    <row r="1862" spans="1:16" x14ac:dyDescent="0.2">
      <c r="A1862" s="7" t="s">
        <v>124</v>
      </c>
      <c r="B1862" s="7" t="s">
        <v>752</v>
      </c>
      <c r="C1862" s="7" t="s">
        <v>14</v>
      </c>
      <c r="D1862" s="8">
        <v>2022</v>
      </c>
      <c r="E1862" s="7" t="s">
        <v>3</v>
      </c>
      <c r="F1862" s="7" t="s">
        <v>2</v>
      </c>
      <c r="G1862" s="7" t="s">
        <v>1</v>
      </c>
      <c r="H1862" s="7" t="s">
        <v>0</v>
      </c>
      <c r="I1862" s="9">
        <v>8.5312136999999996E-2</v>
      </c>
      <c r="J1862" s="10">
        <v>107.49120000000001</v>
      </c>
      <c r="K1862" s="11">
        <v>4.3</v>
      </c>
      <c r="L1862" s="11" t="str">
        <f>IF(Tabla134[[#This Row],[Item Weight]]&lt;$U$12,"Poco Peso",IF(Tabla134[[#This Row],[Item Weight]]&lt;$U$13,"Peso Medio","Peso Alto"))</f>
        <v>Poco Peso</v>
      </c>
      <c r="M1862" s="7">
        <v>7.05</v>
      </c>
      <c r="N1862" s="11">
        <f>IF(Tabla134[[#This Row],[Item Weight (Nulos)]]="",VLOOKUP(Tabla134[[#This Row],[Item Identifier]],'Tabla para Nulos'!$A$3:$B$1563,2,FALSE),Tabla134[[#This Row],[Item Weight (Nulos)]])</f>
        <v>7.05</v>
      </c>
      <c r="O1862" s="11" t="str">
        <f>IF(Tabla134[[#This Row],[Item Visibility]]&lt;$U$15,"Poca visibilidad",IF(Tabla134[[#This Row],[Item Visibility]]&lt;$U$16,"Visibilidad media","Mayor visibilidad"))</f>
        <v>Visibilidad media</v>
      </c>
      <c r="P1862" s="11" t="str">
        <f>IF(Tabla134[[#This Row],[Rating]]&lt;2,"Muy Malo",IF(Tabla134[[#This Row],[Rating]]&lt;3,"Malo",IF(Tabla134[[#This Row],[Rating]]&lt;4,"Regular",IF(Tabla134[[#This Row],[Rating]]&lt;5,"Bueno","Excelente"))))</f>
        <v>Bueno</v>
      </c>
    </row>
    <row r="1863" spans="1:16" x14ac:dyDescent="0.2">
      <c r="A1863" s="7" t="s">
        <v>124</v>
      </c>
      <c r="B1863" s="7" t="s">
        <v>140</v>
      </c>
      <c r="C1863" s="7" t="s">
        <v>14</v>
      </c>
      <c r="D1863" s="8">
        <v>2022</v>
      </c>
      <c r="E1863" s="7" t="s">
        <v>3</v>
      </c>
      <c r="F1863" s="7" t="s">
        <v>2</v>
      </c>
      <c r="G1863" s="7" t="s">
        <v>1</v>
      </c>
      <c r="H1863" s="7" t="s">
        <v>0</v>
      </c>
      <c r="I1863" s="9">
        <v>8.6304859999999997E-2</v>
      </c>
      <c r="J1863" s="10">
        <v>168.08160000000001</v>
      </c>
      <c r="K1863" s="11">
        <v>4.3</v>
      </c>
      <c r="L1863" s="11" t="str">
        <f>IF(Tabla134[[#This Row],[Item Weight]]&lt;$U$12,"Poco Peso",IF(Tabla134[[#This Row],[Item Weight]]&lt;$U$13,"Peso Medio","Peso Alto"))</f>
        <v>Peso Medio</v>
      </c>
      <c r="M1863" s="7">
        <v>9</v>
      </c>
      <c r="N1863" s="11">
        <f>IF(Tabla134[[#This Row],[Item Weight (Nulos)]]="",VLOOKUP(Tabla134[[#This Row],[Item Identifier]],'Tabla para Nulos'!$A$3:$B$1563,2,FALSE),Tabla134[[#This Row],[Item Weight (Nulos)]])</f>
        <v>9</v>
      </c>
      <c r="O1863" s="11" t="str">
        <f>IF(Tabla134[[#This Row],[Item Visibility]]&lt;$U$15,"Poca visibilidad",IF(Tabla134[[#This Row],[Item Visibility]]&lt;$U$16,"Visibilidad media","Mayor visibilidad"))</f>
        <v>Visibilidad media</v>
      </c>
      <c r="P1863" s="11" t="str">
        <f>IF(Tabla134[[#This Row],[Rating]]&lt;2,"Muy Malo",IF(Tabla134[[#This Row],[Rating]]&lt;3,"Malo",IF(Tabla134[[#This Row],[Rating]]&lt;4,"Regular",IF(Tabla134[[#This Row],[Rating]]&lt;5,"Bueno","Excelente"))))</f>
        <v>Bueno</v>
      </c>
    </row>
    <row r="1864" spans="1:16" x14ac:dyDescent="0.2">
      <c r="A1864" s="7" t="s">
        <v>124</v>
      </c>
      <c r="B1864" s="7" t="s">
        <v>1061</v>
      </c>
      <c r="C1864" s="7" t="s">
        <v>14</v>
      </c>
      <c r="D1864" s="8">
        <v>2022</v>
      </c>
      <c r="E1864" s="7" t="s">
        <v>3</v>
      </c>
      <c r="F1864" s="7" t="s">
        <v>2</v>
      </c>
      <c r="G1864" s="7" t="s">
        <v>1</v>
      </c>
      <c r="H1864" s="7" t="s">
        <v>0</v>
      </c>
      <c r="I1864" s="9">
        <v>0.112553853</v>
      </c>
      <c r="J1864" s="10">
        <v>59.021999999999998</v>
      </c>
      <c r="K1864" s="11">
        <v>4.3</v>
      </c>
      <c r="L1864" s="11" t="str">
        <f>IF(Tabla134[[#This Row],[Item Weight]]&lt;$U$12,"Poco Peso",IF(Tabla134[[#This Row],[Item Weight]]&lt;$U$13,"Peso Medio","Peso Alto"))</f>
        <v>Peso Medio</v>
      </c>
      <c r="M1864" s="7">
        <v>10.395</v>
      </c>
      <c r="N1864" s="11">
        <f>IF(Tabla134[[#This Row],[Item Weight (Nulos)]]="",VLOOKUP(Tabla134[[#This Row],[Item Identifier]],'Tabla para Nulos'!$A$3:$B$1563,2,FALSE),Tabla134[[#This Row],[Item Weight (Nulos)]])</f>
        <v>10.395</v>
      </c>
      <c r="O1864" s="11" t="str">
        <f>IF(Tabla134[[#This Row],[Item Visibility]]&lt;$U$15,"Poca visibilidad",IF(Tabla134[[#This Row],[Item Visibility]]&lt;$U$16,"Visibilidad media","Mayor visibilidad"))</f>
        <v>Mayor visibilidad</v>
      </c>
      <c r="P1864" s="11" t="str">
        <f>IF(Tabla134[[#This Row],[Rating]]&lt;2,"Muy Malo",IF(Tabla134[[#This Row],[Rating]]&lt;3,"Malo",IF(Tabla134[[#This Row],[Rating]]&lt;4,"Regular",IF(Tabla134[[#This Row],[Rating]]&lt;5,"Bueno","Excelente"))))</f>
        <v>Bueno</v>
      </c>
    </row>
    <row r="1865" spans="1:16" x14ac:dyDescent="0.2">
      <c r="A1865" s="7" t="s">
        <v>124</v>
      </c>
      <c r="B1865" s="7" t="s">
        <v>854</v>
      </c>
      <c r="C1865" s="7" t="s">
        <v>14</v>
      </c>
      <c r="D1865" s="8">
        <v>2022</v>
      </c>
      <c r="E1865" s="7" t="s">
        <v>3</v>
      </c>
      <c r="F1865" s="7" t="s">
        <v>2</v>
      </c>
      <c r="G1865" s="7" t="s">
        <v>1</v>
      </c>
      <c r="H1865" s="7" t="s">
        <v>0</v>
      </c>
      <c r="I1865" s="9">
        <v>2.6248606000000001E-2</v>
      </c>
      <c r="J1865" s="10">
        <v>255.13560000000001</v>
      </c>
      <c r="K1865" s="11">
        <v>4.3</v>
      </c>
      <c r="L1865" s="11" t="str">
        <f>IF(Tabla134[[#This Row],[Item Weight]]&lt;$U$12,"Poco Peso",IF(Tabla134[[#This Row],[Item Weight]]&lt;$U$13,"Peso Medio","Peso Alto"))</f>
        <v>Peso Alto</v>
      </c>
      <c r="M1865" s="7">
        <v>17.5</v>
      </c>
      <c r="N1865" s="11">
        <f>IF(Tabla134[[#This Row],[Item Weight (Nulos)]]="",VLOOKUP(Tabla134[[#This Row],[Item Identifier]],'Tabla para Nulos'!$A$3:$B$1563,2,FALSE),Tabla134[[#This Row],[Item Weight (Nulos)]])</f>
        <v>17.5</v>
      </c>
      <c r="O1865" s="11" t="str">
        <f>IF(Tabla134[[#This Row],[Item Visibility]]&lt;$U$15,"Poca visibilidad",IF(Tabla134[[#This Row],[Item Visibility]]&lt;$U$16,"Visibilidad media","Mayor visibilidad"))</f>
        <v>Poca visibilidad</v>
      </c>
      <c r="P1865" s="11" t="str">
        <f>IF(Tabla134[[#This Row],[Rating]]&lt;2,"Muy Malo",IF(Tabla134[[#This Row],[Rating]]&lt;3,"Malo",IF(Tabla134[[#This Row],[Rating]]&lt;4,"Regular",IF(Tabla134[[#This Row],[Rating]]&lt;5,"Bueno","Excelente"))))</f>
        <v>Bueno</v>
      </c>
    </row>
    <row r="1866" spans="1:16" x14ac:dyDescent="0.2">
      <c r="A1866" s="7" t="s">
        <v>124</v>
      </c>
      <c r="B1866" s="7" t="s">
        <v>297</v>
      </c>
      <c r="C1866" s="7" t="s">
        <v>14</v>
      </c>
      <c r="D1866" s="8">
        <v>2022</v>
      </c>
      <c r="E1866" s="7" t="s">
        <v>3</v>
      </c>
      <c r="F1866" s="7" t="s">
        <v>2</v>
      </c>
      <c r="G1866" s="7" t="s">
        <v>1</v>
      </c>
      <c r="H1866" s="7" t="s">
        <v>0</v>
      </c>
      <c r="I1866" s="9">
        <v>7.5501240999999997E-2</v>
      </c>
      <c r="J1866" s="10">
        <v>123.1046</v>
      </c>
      <c r="K1866" s="11">
        <v>4.3</v>
      </c>
      <c r="L1866" s="11" t="str">
        <f>IF(Tabla134[[#This Row],[Item Weight]]&lt;$U$12,"Poco Peso",IF(Tabla134[[#This Row],[Item Weight]]&lt;$U$13,"Peso Medio","Peso Alto"))</f>
        <v>Peso Alto</v>
      </c>
      <c r="M1866" s="7">
        <v>18.25</v>
      </c>
      <c r="N1866" s="11">
        <f>IF(Tabla134[[#This Row],[Item Weight (Nulos)]]="",VLOOKUP(Tabla134[[#This Row],[Item Identifier]],'Tabla para Nulos'!$A$3:$B$1563,2,FALSE),Tabla134[[#This Row],[Item Weight (Nulos)]])</f>
        <v>18.25</v>
      </c>
      <c r="O1866" s="11" t="str">
        <f>IF(Tabla134[[#This Row],[Item Visibility]]&lt;$U$15,"Poca visibilidad",IF(Tabla134[[#This Row],[Item Visibility]]&lt;$U$16,"Visibilidad media","Mayor visibilidad"))</f>
        <v>Visibilidad media</v>
      </c>
      <c r="P1866" s="11" t="str">
        <f>IF(Tabla134[[#This Row],[Rating]]&lt;2,"Muy Malo",IF(Tabla134[[#This Row],[Rating]]&lt;3,"Malo",IF(Tabla134[[#This Row],[Rating]]&lt;4,"Regular",IF(Tabla134[[#This Row],[Rating]]&lt;5,"Bueno","Excelente"))))</f>
        <v>Bueno</v>
      </c>
    </row>
    <row r="1867" spans="1:16" x14ac:dyDescent="0.2">
      <c r="A1867" s="7" t="s">
        <v>124</v>
      </c>
      <c r="B1867" s="7" t="s">
        <v>1215</v>
      </c>
      <c r="C1867" s="7" t="s">
        <v>14</v>
      </c>
      <c r="D1867" s="8">
        <v>2022</v>
      </c>
      <c r="E1867" s="7" t="s">
        <v>3</v>
      </c>
      <c r="F1867" s="7" t="s">
        <v>2</v>
      </c>
      <c r="G1867" s="7" t="s">
        <v>1</v>
      </c>
      <c r="H1867" s="7" t="s">
        <v>0</v>
      </c>
      <c r="I1867" s="9">
        <v>7.7168705000000004E-2</v>
      </c>
      <c r="J1867" s="10">
        <v>160.62360000000001</v>
      </c>
      <c r="K1867" s="11">
        <v>4.3</v>
      </c>
      <c r="L1867" s="11" t="str">
        <f>IF(Tabla134[[#This Row],[Item Weight]]&lt;$U$12,"Poco Peso",IF(Tabla134[[#This Row],[Item Weight]]&lt;$U$13,"Peso Medio","Peso Alto"))</f>
        <v>Peso Alto</v>
      </c>
      <c r="M1867" s="7">
        <v>18.600000000000001</v>
      </c>
      <c r="N1867" s="11">
        <f>IF(Tabla134[[#This Row],[Item Weight (Nulos)]]="",VLOOKUP(Tabla134[[#This Row],[Item Identifier]],'Tabla para Nulos'!$A$3:$B$1563,2,FALSE),Tabla134[[#This Row],[Item Weight (Nulos)]])</f>
        <v>18.600000000000001</v>
      </c>
      <c r="O1867" s="11" t="str">
        <f>IF(Tabla134[[#This Row],[Item Visibility]]&lt;$U$15,"Poca visibilidad",IF(Tabla134[[#This Row],[Item Visibility]]&lt;$U$16,"Visibilidad media","Mayor visibilidad"))</f>
        <v>Visibilidad media</v>
      </c>
      <c r="P1867" s="11" t="str">
        <f>IF(Tabla134[[#This Row],[Rating]]&lt;2,"Muy Malo",IF(Tabla134[[#This Row],[Rating]]&lt;3,"Malo",IF(Tabla134[[#This Row],[Rating]]&lt;4,"Regular",IF(Tabla134[[#This Row],[Rating]]&lt;5,"Bueno","Excelente"))))</f>
        <v>Bueno</v>
      </c>
    </row>
    <row r="1868" spans="1:16" x14ac:dyDescent="0.2">
      <c r="A1868" s="7" t="s">
        <v>124</v>
      </c>
      <c r="B1868" s="7" t="s">
        <v>1419</v>
      </c>
      <c r="C1868" s="7" t="s">
        <v>14</v>
      </c>
      <c r="D1868" s="8">
        <v>2022</v>
      </c>
      <c r="E1868" s="7" t="s">
        <v>3</v>
      </c>
      <c r="F1868" s="7" t="s">
        <v>2</v>
      </c>
      <c r="G1868" s="7" t="s">
        <v>1</v>
      </c>
      <c r="H1868" s="7" t="s">
        <v>0</v>
      </c>
      <c r="I1868" s="9">
        <v>3.9738392999999997E-2</v>
      </c>
      <c r="J1868" s="10">
        <v>163.7526</v>
      </c>
      <c r="K1868" s="11">
        <v>4.3</v>
      </c>
      <c r="L1868" s="11" t="str">
        <f>IF(Tabla134[[#This Row],[Item Weight]]&lt;$U$12,"Poco Peso",IF(Tabla134[[#This Row],[Item Weight]]&lt;$U$13,"Peso Medio","Peso Alto"))</f>
        <v>Peso Alto</v>
      </c>
      <c r="M1868" s="7">
        <v>19.600000000000001</v>
      </c>
      <c r="N1868" s="11">
        <f>IF(Tabla134[[#This Row],[Item Weight (Nulos)]]="",VLOOKUP(Tabla134[[#This Row],[Item Identifier]],'Tabla para Nulos'!$A$3:$B$1563,2,FALSE),Tabla134[[#This Row],[Item Weight (Nulos)]])</f>
        <v>19.600000000000001</v>
      </c>
      <c r="O1868" s="11" t="str">
        <f>IF(Tabla134[[#This Row],[Item Visibility]]&lt;$U$15,"Poca visibilidad",IF(Tabla134[[#This Row],[Item Visibility]]&lt;$U$16,"Visibilidad media","Mayor visibilidad"))</f>
        <v>Visibilidad media</v>
      </c>
      <c r="P1868" s="11" t="str">
        <f>IF(Tabla134[[#This Row],[Rating]]&lt;2,"Muy Malo",IF(Tabla134[[#This Row],[Rating]]&lt;3,"Malo",IF(Tabla134[[#This Row],[Rating]]&lt;4,"Regular",IF(Tabla134[[#This Row],[Rating]]&lt;5,"Bueno","Excelente"))))</f>
        <v>Bueno</v>
      </c>
    </row>
    <row r="1869" spans="1:16" x14ac:dyDescent="0.2">
      <c r="A1869" s="7" t="s">
        <v>124</v>
      </c>
      <c r="B1869" s="7" t="s">
        <v>130</v>
      </c>
      <c r="C1869" s="7" t="s">
        <v>19</v>
      </c>
      <c r="D1869" s="8">
        <v>2022</v>
      </c>
      <c r="E1869" s="7" t="s">
        <v>3</v>
      </c>
      <c r="F1869" s="7" t="s">
        <v>2</v>
      </c>
      <c r="G1869" s="7" t="s">
        <v>1</v>
      </c>
      <c r="H1869" s="7" t="s">
        <v>0</v>
      </c>
      <c r="I1869" s="9">
        <v>6.7730080999999998E-2</v>
      </c>
      <c r="J1869" s="10">
        <v>242.64859999999999</v>
      </c>
      <c r="K1869" s="11">
        <v>4.3</v>
      </c>
      <c r="L1869" s="11" t="str">
        <f>IF(Tabla134[[#This Row],[Item Weight]]&lt;$U$12,"Poco Peso",IF(Tabla134[[#This Row],[Item Weight]]&lt;$U$13,"Peso Medio","Peso Alto"))</f>
        <v>Poco Peso</v>
      </c>
      <c r="M1869" s="7">
        <v>7.81</v>
      </c>
      <c r="N1869" s="11">
        <f>IF(Tabla134[[#This Row],[Item Weight (Nulos)]]="",VLOOKUP(Tabla134[[#This Row],[Item Identifier]],'Tabla para Nulos'!$A$3:$B$1563,2,FALSE),Tabla134[[#This Row],[Item Weight (Nulos)]])</f>
        <v>7.81</v>
      </c>
      <c r="O1869" s="11" t="str">
        <f>IF(Tabla134[[#This Row],[Item Visibility]]&lt;$U$15,"Poca visibilidad",IF(Tabla134[[#This Row],[Item Visibility]]&lt;$U$16,"Visibilidad media","Mayor visibilidad"))</f>
        <v>Visibilidad media</v>
      </c>
      <c r="P1869" s="11" t="str">
        <f>IF(Tabla134[[#This Row],[Rating]]&lt;2,"Muy Malo",IF(Tabla134[[#This Row],[Rating]]&lt;3,"Malo",IF(Tabla134[[#This Row],[Rating]]&lt;4,"Regular",IF(Tabla134[[#This Row],[Rating]]&lt;5,"Bueno","Excelente"))))</f>
        <v>Bueno</v>
      </c>
    </row>
    <row r="1870" spans="1:16" x14ac:dyDescent="0.2">
      <c r="A1870" s="7" t="s">
        <v>124</v>
      </c>
      <c r="B1870" s="7" t="s">
        <v>132</v>
      </c>
      <c r="C1870" s="7" t="s">
        <v>19</v>
      </c>
      <c r="D1870" s="8">
        <v>2022</v>
      </c>
      <c r="E1870" s="7" t="s">
        <v>3</v>
      </c>
      <c r="F1870" s="7" t="s">
        <v>2</v>
      </c>
      <c r="G1870" s="7" t="s">
        <v>1</v>
      </c>
      <c r="H1870" s="7" t="s">
        <v>0</v>
      </c>
      <c r="I1870" s="9">
        <v>1.7396307999999999E-2</v>
      </c>
      <c r="J1870" s="10">
        <v>196.07679999999999</v>
      </c>
      <c r="K1870" s="11">
        <v>4.3</v>
      </c>
      <c r="L1870" s="11" t="str">
        <f>IF(Tabla134[[#This Row],[Item Weight]]&lt;$U$12,"Poco Peso",IF(Tabla134[[#This Row],[Item Weight]]&lt;$U$13,"Peso Medio","Peso Alto"))</f>
        <v>Poco Peso</v>
      </c>
      <c r="M1870" s="7">
        <v>8.43</v>
      </c>
      <c r="N1870" s="11">
        <f>IF(Tabla134[[#This Row],[Item Weight (Nulos)]]="",VLOOKUP(Tabla134[[#This Row],[Item Identifier]],'Tabla para Nulos'!$A$3:$B$1563,2,FALSE),Tabla134[[#This Row],[Item Weight (Nulos)]])</f>
        <v>8.43</v>
      </c>
      <c r="O1870" s="11" t="str">
        <f>IF(Tabla134[[#This Row],[Item Visibility]]&lt;$U$15,"Poca visibilidad",IF(Tabla134[[#This Row],[Item Visibility]]&lt;$U$16,"Visibilidad media","Mayor visibilidad"))</f>
        <v>Poca visibilidad</v>
      </c>
      <c r="P1870" s="11" t="str">
        <f>IF(Tabla134[[#This Row],[Rating]]&lt;2,"Muy Malo",IF(Tabla134[[#This Row],[Rating]]&lt;3,"Malo",IF(Tabla134[[#This Row],[Rating]]&lt;4,"Regular",IF(Tabla134[[#This Row],[Rating]]&lt;5,"Bueno","Excelente"))))</f>
        <v>Bueno</v>
      </c>
    </row>
    <row r="1871" spans="1:16" x14ac:dyDescent="0.2">
      <c r="A1871" s="7" t="s">
        <v>124</v>
      </c>
      <c r="B1871" s="7" t="s">
        <v>1476</v>
      </c>
      <c r="C1871" s="7" t="s">
        <v>19</v>
      </c>
      <c r="D1871" s="8">
        <v>2022</v>
      </c>
      <c r="E1871" s="7" t="s">
        <v>3</v>
      </c>
      <c r="F1871" s="7" t="s">
        <v>2</v>
      </c>
      <c r="G1871" s="7" t="s">
        <v>1</v>
      </c>
      <c r="H1871" s="7" t="s">
        <v>0</v>
      </c>
      <c r="I1871" s="9">
        <v>0.18425482600000001</v>
      </c>
      <c r="J1871" s="10">
        <v>82.427599999999998</v>
      </c>
      <c r="K1871" s="11">
        <v>4.3</v>
      </c>
      <c r="L1871" s="11" t="str">
        <f>IF(Tabla134[[#This Row],[Item Weight]]&lt;$U$12,"Poco Peso",IF(Tabla134[[#This Row],[Item Weight]]&lt;$U$13,"Peso Medio","Peso Alto"))</f>
        <v>Peso Medio</v>
      </c>
      <c r="M1871" s="7">
        <v>14.15</v>
      </c>
      <c r="N1871" s="11">
        <f>IF(Tabla134[[#This Row],[Item Weight (Nulos)]]="",VLOOKUP(Tabla134[[#This Row],[Item Identifier]],'Tabla para Nulos'!$A$3:$B$1563,2,FALSE),Tabla134[[#This Row],[Item Weight (Nulos)]])</f>
        <v>14.15</v>
      </c>
      <c r="O1871" s="11" t="str">
        <f>IF(Tabla134[[#This Row],[Item Visibility]]&lt;$U$15,"Poca visibilidad",IF(Tabla134[[#This Row],[Item Visibility]]&lt;$U$16,"Visibilidad media","Mayor visibilidad"))</f>
        <v>Mayor visibilidad</v>
      </c>
      <c r="P1871" s="11" t="str">
        <f>IF(Tabla134[[#This Row],[Rating]]&lt;2,"Muy Malo",IF(Tabla134[[#This Row],[Rating]]&lt;3,"Malo",IF(Tabla134[[#This Row],[Rating]]&lt;4,"Regular",IF(Tabla134[[#This Row],[Rating]]&lt;5,"Bueno","Excelente"))))</f>
        <v>Bueno</v>
      </c>
    </row>
    <row r="1872" spans="1:16" x14ac:dyDescent="0.2">
      <c r="A1872" s="7" t="s">
        <v>124</v>
      </c>
      <c r="B1872" s="7" t="s">
        <v>592</v>
      </c>
      <c r="C1872" s="7" t="s">
        <v>19</v>
      </c>
      <c r="D1872" s="8">
        <v>2022</v>
      </c>
      <c r="E1872" s="7" t="s">
        <v>3</v>
      </c>
      <c r="F1872" s="7" t="s">
        <v>2</v>
      </c>
      <c r="G1872" s="7" t="s">
        <v>1</v>
      </c>
      <c r="H1872" s="7" t="s">
        <v>0</v>
      </c>
      <c r="I1872" s="9">
        <v>4.9279391999999998E-2</v>
      </c>
      <c r="J1872" s="10">
        <v>65.716800000000006</v>
      </c>
      <c r="K1872" s="11">
        <v>4.3</v>
      </c>
      <c r="L1872" s="11" t="str">
        <f>IF(Tabla134[[#This Row],[Item Weight]]&lt;$U$12,"Poco Peso",IF(Tabla134[[#This Row],[Item Weight]]&lt;$U$13,"Peso Medio","Peso Alto"))</f>
        <v>Peso Medio</v>
      </c>
      <c r="M1872" s="7">
        <v>15</v>
      </c>
      <c r="N1872" s="11">
        <f>IF(Tabla134[[#This Row],[Item Weight (Nulos)]]="",VLOOKUP(Tabla134[[#This Row],[Item Identifier]],'Tabla para Nulos'!$A$3:$B$1563,2,FALSE),Tabla134[[#This Row],[Item Weight (Nulos)]])</f>
        <v>15</v>
      </c>
      <c r="O1872" s="11" t="str">
        <f>IF(Tabla134[[#This Row],[Item Visibility]]&lt;$U$15,"Poca visibilidad",IF(Tabla134[[#This Row],[Item Visibility]]&lt;$U$16,"Visibilidad media","Mayor visibilidad"))</f>
        <v>Visibilidad media</v>
      </c>
      <c r="P1872" s="11" t="str">
        <f>IF(Tabla134[[#This Row],[Rating]]&lt;2,"Muy Malo",IF(Tabla134[[#This Row],[Rating]]&lt;3,"Malo",IF(Tabla134[[#This Row],[Rating]]&lt;4,"Regular",IF(Tabla134[[#This Row],[Rating]]&lt;5,"Bueno","Excelente"))))</f>
        <v>Bueno</v>
      </c>
    </row>
    <row r="1873" spans="1:16" x14ac:dyDescent="0.2">
      <c r="A1873" s="7" t="s">
        <v>124</v>
      </c>
      <c r="B1873" s="7" t="s">
        <v>747</v>
      </c>
      <c r="C1873" s="7" t="s">
        <v>19</v>
      </c>
      <c r="D1873" s="8">
        <v>2022</v>
      </c>
      <c r="E1873" s="7" t="s">
        <v>3</v>
      </c>
      <c r="F1873" s="7" t="s">
        <v>2</v>
      </c>
      <c r="G1873" s="7" t="s">
        <v>1</v>
      </c>
      <c r="H1873" s="7" t="s">
        <v>0</v>
      </c>
      <c r="I1873" s="9">
        <v>0.10803618700000001</v>
      </c>
      <c r="J1873" s="10">
        <v>57.3904</v>
      </c>
      <c r="K1873" s="11">
        <v>4.3</v>
      </c>
      <c r="L1873" s="11" t="str">
        <f>IF(Tabla134[[#This Row],[Item Weight]]&lt;$U$12,"Poco Peso",IF(Tabla134[[#This Row],[Item Weight]]&lt;$U$13,"Peso Medio","Peso Alto"))</f>
        <v>Peso Medio</v>
      </c>
      <c r="M1873" s="7">
        <v>15.85</v>
      </c>
      <c r="N1873" s="11">
        <f>IF(Tabla134[[#This Row],[Item Weight (Nulos)]]="",VLOOKUP(Tabla134[[#This Row],[Item Identifier]],'Tabla para Nulos'!$A$3:$B$1563,2,FALSE),Tabla134[[#This Row],[Item Weight (Nulos)]])</f>
        <v>15.85</v>
      </c>
      <c r="O1873" s="11" t="str">
        <f>IF(Tabla134[[#This Row],[Item Visibility]]&lt;$U$15,"Poca visibilidad",IF(Tabla134[[#This Row],[Item Visibility]]&lt;$U$16,"Visibilidad media","Mayor visibilidad"))</f>
        <v>Mayor visibilidad</v>
      </c>
      <c r="P1873" s="11" t="str">
        <f>IF(Tabla134[[#This Row],[Rating]]&lt;2,"Muy Malo",IF(Tabla134[[#This Row],[Rating]]&lt;3,"Malo",IF(Tabla134[[#This Row],[Rating]]&lt;4,"Regular",IF(Tabla134[[#This Row],[Rating]]&lt;5,"Bueno","Excelente"))))</f>
        <v>Bueno</v>
      </c>
    </row>
    <row r="1874" spans="1:16" x14ac:dyDescent="0.2">
      <c r="A1874" s="7" t="s">
        <v>124</v>
      </c>
      <c r="B1874" s="7" t="s">
        <v>1413</v>
      </c>
      <c r="C1874" s="7" t="s">
        <v>19</v>
      </c>
      <c r="D1874" s="8">
        <v>2022</v>
      </c>
      <c r="E1874" s="7" t="s">
        <v>3</v>
      </c>
      <c r="F1874" s="7" t="s">
        <v>2</v>
      </c>
      <c r="G1874" s="7" t="s">
        <v>1</v>
      </c>
      <c r="H1874" s="7" t="s">
        <v>0</v>
      </c>
      <c r="I1874" s="9">
        <v>3.7337632000000003E-2</v>
      </c>
      <c r="J1874" s="10">
        <v>163.7526</v>
      </c>
      <c r="K1874" s="11">
        <v>4.3</v>
      </c>
      <c r="L1874" s="11" t="str">
        <f>IF(Tabla134[[#This Row],[Item Weight]]&lt;$U$12,"Poco Peso",IF(Tabla134[[#This Row],[Item Weight]]&lt;$U$13,"Peso Medio","Peso Alto"))</f>
        <v>Peso Alto</v>
      </c>
      <c r="M1874" s="7">
        <v>17.25</v>
      </c>
      <c r="N1874" s="11">
        <f>IF(Tabla134[[#This Row],[Item Weight (Nulos)]]="",VLOOKUP(Tabla134[[#This Row],[Item Identifier]],'Tabla para Nulos'!$A$3:$B$1563,2,FALSE),Tabla134[[#This Row],[Item Weight (Nulos)]])</f>
        <v>17.25</v>
      </c>
      <c r="O1874" s="11" t="str">
        <f>IF(Tabla134[[#This Row],[Item Visibility]]&lt;$U$15,"Poca visibilidad",IF(Tabla134[[#This Row],[Item Visibility]]&lt;$U$16,"Visibilidad media","Mayor visibilidad"))</f>
        <v>Visibilidad media</v>
      </c>
      <c r="P1874" s="11" t="str">
        <f>IF(Tabla134[[#This Row],[Rating]]&lt;2,"Muy Malo",IF(Tabla134[[#This Row],[Rating]]&lt;3,"Malo",IF(Tabla134[[#This Row],[Rating]]&lt;4,"Regular",IF(Tabla134[[#This Row],[Rating]]&lt;5,"Bueno","Excelente"))))</f>
        <v>Bueno</v>
      </c>
    </row>
    <row r="1875" spans="1:16" x14ac:dyDescent="0.2">
      <c r="A1875" s="7" t="s">
        <v>6</v>
      </c>
      <c r="B1875" s="7" t="s">
        <v>1582</v>
      </c>
      <c r="C1875" s="7" t="s">
        <v>28</v>
      </c>
      <c r="D1875" s="8">
        <v>2022</v>
      </c>
      <c r="E1875" s="7" t="s">
        <v>3</v>
      </c>
      <c r="F1875" s="7" t="s">
        <v>2</v>
      </c>
      <c r="G1875" s="7" t="s">
        <v>1</v>
      </c>
      <c r="H1875" s="7" t="s">
        <v>0</v>
      </c>
      <c r="I1875" s="9">
        <v>3.8042233000000002E-2</v>
      </c>
      <c r="J1875" s="10">
        <v>154.26560000000001</v>
      </c>
      <c r="K1875" s="11">
        <v>4.3</v>
      </c>
      <c r="L1875" s="11" t="str">
        <f>IF(Tabla134[[#This Row],[Item Weight]]&lt;$U$12,"Poco Peso",IF(Tabla134[[#This Row],[Item Weight]]&lt;$U$13,"Peso Medio","Peso Alto"))</f>
        <v>Peso Alto</v>
      </c>
      <c r="M1875" s="7">
        <v>17.75</v>
      </c>
      <c r="N1875" s="11">
        <f>IF(Tabla134[[#This Row],[Item Weight (Nulos)]]="",VLOOKUP(Tabla134[[#This Row],[Item Identifier]],'Tabla para Nulos'!$A$3:$B$1563,2,FALSE),Tabla134[[#This Row],[Item Weight (Nulos)]])</f>
        <v>17.75</v>
      </c>
      <c r="O1875" s="11" t="str">
        <f>IF(Tabla134[[#This Row],[Item Visibility]]&lt;$U$15,"Poca visibilidad",IF(Tabla134[[#This Row],[Item Visibility]]&lt;$U$16,"Visibilidad media","Mayor visibilidad"))</f>
        <v>Visibilidad media</v>
      </c>
      <c r="P1875" s="11" t="str">
        <f>IF(Tabla134[[#This Row],[Rating]]&lt;2,"Muy Malo",IF(Tabla134[[#This Row],[Rating]]&lt;3,"Malo",IF(Tabla134[[#This Row],[Rating]]&lt;4,"Regular",IF(Tabla134[[#This Row],[Rating]]&lt;5,"Bueno","Excelente"))))</f>
        <v>Bueno</v>
      </c>
    </row>
    <row r="1876" spans="1:16" x14ac:dyDescent="0.2">
      <c r="A1876" s="7" t="s">
        <v>6</v>
      </c>
      <c r="B1876" s="7" t="s">
        <v>1258</v>
      </c>
      <c r="C1876" s="7" t="s">
        <v>112</v>
      </c>
      <c r="D1876" s="8">
        <v>2022</v>
      </c>
      <c r="E1876" s="7" t="s">
        <v>3</v>
      </c>
      <c r="F1876" s="7" t="s">
        <v>2</v>
      </c>
      <c r="G1876" s="7" t="s">
        <v>1</v>
      </c>
      <c r="H1876" s="7" t="s">
        <v>0</v>
      </c>
      <c r="I1876" s="9">
        <v>3.4745307000000003E-2</v>
      </c>
      <c r="J1876" s="10">
        <v>158.8288</v>
      </c>
      <c r="K1876" s="11">
        <v>4.3</v>
      </c>
      <c r="L1876" s="11" t="str">
        <f>IF(Tabla134[[#This Row],[Item Weight]]&lt;$U$12,"Poco Peso",IF(Tabla134[[#This Row],[Item Weight]]&lt;$U$13,"Peso Medio","Peso Alto"))</f>
        <v>Poco Peso</v>
      </c>
      <c r="M1876" s="7">
        <v>6.55</v>
      </c>
      <c r="N1876" s="11">
        <f>IF(Tabla134[[#This Row],[Item Weight (Nulos)]]="",VLOOKUP(Tabla134[[#This Row],[Item Identifier]],'Tabla para Nulos'!$A$3:$B$1563,2,FALSE),Tabla134[[#This Row],[Item Weight (Nulos)]])</f>
        <v>6.55</v>
      </c>
      <c r="O1876" s="11" t="str">
        <f>IF(Tabla134[[#This Row],[Item Visibility]]&lt;$U$15,"Poca visibilidad",IF(Tabla134[[#This Row],[Item Visibility]]&lt;$U$16,"Visibilidad media","Mayor visibilidad"))</f>
        <v>Visibilidad media</v>
      </c>
      <c r="P1876" s="11" t="str">
        <f>IF(Tabla134[[#This Row],[Rating]]&lt;2,"Muy Malo",IF(Tabla134[[#This Row],[Rating]]&lt;3,"Malo",IF(Tabla134[[#This Row],[Rating]]&lt;4,"Regular",IF(Tabla134[[#This Row],[Rating]]&lt;5,"Bueno","Excelente"))))</f>
        <v>Bueno</v>
      </c>
    </row>
    <row r="1877" spans="1:16" x14ac:dyDescent="0.2">
      <c r="A1877" s="7" t="s">
        <v>6</v>
      </c>
      <c r="B1877" s="7" t="s">
        <v>1513</v>
      </c>
      <c r="C1877" s="7" t="s">
        <v>108</v>
      </c>
      <c r="D1877" s="8">
        <v>2022</v>
      </c>
      <c r="E1877" s="7" t="s">
        <v>3</v>
      </c>
      <c r="F1877" s="7" t="s">
        <v>2</v>
      </c>
      <c r="G1877" s="7" t="s">
        <v>1</v>
      </c>
      <c r="H1877" s="7" t="s">
        <v>0</v>
      </c>
      <c r="I1877" s="9">
        <v>5.6547986000000001E-2</v>
      </c>
      <c r="J1877" s="10">
        <v>232.73</v>
      </c>
      <c r="K1877" s="11">
        <v>4.3</v>
      </c>
      <c r="L1877" s="11" t="str">
        <f>IF(Tabla134[[#This Row],[Item Weight]]&lt;$U$12,"Poco Peso",IF(Tabla134[[#This Row],[Item Weight]]&lt;$U$13,"Peso Medio","Peso Alto"))</f>
        <v>Peso Medio</v>
      </c>
      <c r="M1877" s="7">
        <v>13.85</v>
      </c>
      <c r="N1877" s="11">
        <f>IF(Tabla134[[#This Row],[Item Weight (Nulos)]]="",VLOOKUP(Tabla134[[#This Row],[Item Identifier]],'Tabla para Nulos'!$A$3:$B$1563,2,FALSE),Tabla134[[#This Row],[Item Weight (Nulos)]])</f>
        <v>13.85</v>
      </c>
      <c r="O1877" s="11" t="str">
        <f>IF(Tabla134[[#This Row],[Item Visibility]]&lt;$U$15,"Poca visibilidad",IF(Tabla134[[#This Row],[Item Visibility]]&lt;$U$16,"Visibilidad media","Mayor visibilidad"))</f>
        <v>Visibilidad media</v>
      </c>
      <c r="P1877" s="11" t="str">
        <f>IF(Tabla134[[#This Row],[Rating]]&lt;2,"Muy Malo",IF(Tabla134[[#This Row],[Rating]]&lt;3,"Malo",IF(Tabla134[[#This Row],[Rating]]&lt;4,"Regular",IF(Tabla134[[#This Row],[Rating]]&lt;5,"Bueno","Excelente"))))</f>
        <v>Bueno</v>
      </c>
    </row>
    <row r="1878" spans="1:16" x14ac:dyDescent="0.2">
      <c r="A1878" s="7" t="s">
        <v>6</v>
      </c>
      <c r="B1878" s="7" t="s">
        <v>831</v>
      </c>
      <c r="C1878" s="7" t="s">
        <v>25</v>
      </c>
      <c r="D1878" s="8">
        <v>2022</v>
      </c>
      <c r="E1878" s="7" t="s">
        <v>3</v>
      </c>
      <c r="F1878" s="7" t="s">
        <v>2</v>
      </c>
      <c r="G1878" s="7" t="s">
        <v>1</v>
      </c>
      <c r="H1878" s="7" t="s">
        <v>0</v>
      </c>
      <c r="I1878" s="9">
        <v>5.5451725E-2</v>
      </c>
      <c r="J1878" s="10">
        <v>122.6046</v>
      </c>
      <c r="K1878" s="11">
        <v>4.3</v>
      </c>
      <c r="L1878" s="11" t="str">
        <f>IF(Tabla134[[#This Row],[Item Weight]]&lt;$U$12,"Poco Peso",IF(Tabla134[[#This Row],[Item Weight]]&lt;$U$13,"Peso Medio","Peso Alto"))</f>
        <v>Poco Peso</v>
      </c>
      <c r="M1878" s="7">
        <v>7.81</v>
      </c>
      <c r="N1878" s="11">
        <f>IF(Tabla134[[#This Row],[Item Weight (Nulos)]]="",VLOOKUP(Tabla134[[#This Row],[Item Identifier]],'Tabla para Nulos'!$A$3:$B$1563,2,FALSE),Tabla134[[#This Row],[Item Weight (Nulos)]])</f>
        <v>7.81</v>
      </c>
      <c r="O1878" s="11" t="str">
        <f>IF(Tabla134[[#This Row],[Item Visibility]]&lt;$U$15,"Poca visibilidad",IF(Tabla134[[#This Row],[Item Visibility]]&lt;$U$16,"Visibilidad media","Mayor visibilidad"))</f>
        <v>Visibilidad media</v>
      </c>
      <c r="P1878" s="11" t="str">
        <f>IF(Tabla134[[#This Row],[Rating]]&lt;2,"Muy Malo",IF(Tabla134[[#This Row],[Rating]]&lt;3,"Malo",IF(Tabla134[[#This Row],[Rating]]&lt;4,"Regular",IF(Tabla134[[#This Row],[Rating]]&lt;5,"Bueno","Excelente"))))</f>
        <v>Bueno</v>
      </c>
    </row>
    <row r="1879" spans="1:16" x14ac:dyDescent="0.2">
      <c r="A1879" s="7" t="s">
        <v>6</v>
      </c>
      <c r="B1879" s="7" t="s">
        <v>1335</v>
      </c>
      <c r="C1879" s="7" t="s">
        <v>25</v>
      </c>
      <c r="D1879" s="8">
        <v>2022</v>
      </c>
      <c r="E1879" s="7" t="s">
        <v>3</v>
      </c>
      <c r="F1879" s="7" t="s">
        <v>2</v>
      </c>
      <c r="G1879" s="7" t="s">
        <v>1</v>
      </c>
      <c r="H1879" s="7" t="s">
        <v>0</v>
      </c>
      <c r="I1879" s="9">
        <v>0.13487073199999999</v>
      </c>
      <c r="J1879" s="10">
        <v>41.948</v>
      </c>
      <c r="K1879" s="11">
        <v>4.3</v>
      </c>
      <c r="L1879" s="11" t="str">
        <f>IF(Tabla134[[#This Row],[Item Weight]]&lt;$U$12,"Poco Peso",IF(Tabla134[[#This Row],[Item Weight]]&lt;$U$13,"Peso Medio","Peso Alto"))</f>
        <v>Poco Peso</v>
      </c>
      <c r="M1879" s="7">
        <v>8.1</v>
      </c>
      <c r="N1879" s="11">
        <f>IF(Tabla134[[#This Row],[Item Weight (Nulos)]]="",VLOOKUP(Tabla134[[#This Row],[Item Identifier]],'Tabla para Nulos'!$A$3:$B$1563,2,FALSE),Tabla134[[#This Row],[Item Weight (Nulos)]])</f>
        <v>8.1</v>
      </c>
      <c r="O1879" s="11" t="str">
        <f>IF(Tabla134[[#This Row],[Item Visibility]]&lt;$U$15,"Poca visibilidad",IF(Tabla134[[#This Row],[Item Visibility]]&lt;$U$16,"Visibilidad media","Mayor visibilidad"))</f>
        <v>Mayor visibilidad</v>
      </c>
      <c r="P1879" s="11" t="str">
        <f>IF(Tabla134[[#This Row],[Rating]]&lt;2,"Muy Malo",IF(Tabla134[[#This Row],[Rating]]&lt;3,"Malo",IF(Tabla134[[#This Row],[Rating]]&lt;4,"Regular",IF(Tabla134[[#This Row],[Rating]]&lt;5,"Bueno","Excelente"))))</f>
        <v>Bueno</v>
      </c>
    </row>
    <row r="1880" spans="1:16" x14ac:dyDescent="0.2">
      <c r="A1880" s="7" t="s">
        <v>6</v>
      </c>
      <c r="B1880" s="7" t="s">
        <v>1256</v>
      </c>
      <c r="C1880" s="7" t="s">
        <v>25</v>
      </c>
      <c r="D1880" s="8">
        <v>2022</v>
      </c>
      <c r="E1880" s="7" t="s">
        <v>3</v>
      </c>
      <c r="F1880" s="7" t="s">
        <v>2</v>
      </c>
      <c r="G1880" s="7" t="s">
        <v>1</v>
      </c>
      <c r="H1880" s="7" t="s">
        <v>0</v>
      </c>
      <c r="I1880" s="9">
        <v>2.8391878999999998E-2</v>
      </c>
      <c r="J1880" s="10">
        <v>173.94220000000001</v>
      </c>
      <c r="K1880" s="11">
        <v>4.3</v>
      </c>
      <c r="L1880" s="11" t="str">
        <f>IF(Tabla134[[#This Row],[Item Weight]]&lt;$U$12,"Poco Peso",IF(Tabla134[[#This Row],[Item Weight]]&lt;$U$13,"Peso Medio","Peso Alto"))</f>
        <v>Poco Peso</v>
      </c>
      <c r="M1880" s="7">
        <v>8.6300000000000008</v>
      </c>
      <c r="N1880" s="11">
        <f>IF(Tabla134[[#This Row],[Item Weight (Nulos)]]="",VLOOKUP(Tabla134[[#This Row],[Item Identifier]],'Tabla para Nulos'!$A$3:$B$1563,2,FALSE),Tabla134[[#This Row],[Item Weight (Nulos)]])</f>
        <v>8.6300000000000008</v>
      </c>
      <c r="O1880" s="11" t="str">
        <f>IF(Tabla134[[#This Row],[Item Visibility]]&lt;$U$15,"Poca visibilidad",IF(Tabla134[[#This Row],[Item Visibility]]&lt;$U$16,"Visibilidad media","Mayor visibilidad"))</f>
        <v>Visibilidad media</v>
      </c>
      <c r="P1880" s="11" t="str">
        <f>IF(Tabla134[[#This Row],[Rating]]&lt;2,"Muy Malo",IF(Tabla134[[#This Row],[Rating]]&lt;3,"Malo",IF(Tabla134[[#This Row],[Rating]]&lt;4,"Regular",IF(Tabla134[[#This Row],[Rating]]&lt;5,"Bueno","Excelente"))))</f>
        <v>Bueno</v>
      </c>
    </row>
    <row r="1881" spans="1:16" x14ac:dyDescent="0.2">
      <c r="A1881" s="7" t="s">
        <v>6</v>
      </c>
      <c r="B1881" s="7" t="s">
        <v>572</v>
      </c>
      <c r="C1881" s="7" t="s">
        <v>25</v>
      </c>
      <c r="D1881" s="8">
        <v>2022</v>
      </c>
      <c r="E1881" s="7" t="s">
        <v>3</v>
      </c>
      <c r="F1881" s="7" t="s">
        <v>2</v>
      </c>
      <c r="G1881" s="7" t="s">
        <v>1</v>
      </c>
      <c r="H1881" s="7" t="s">
        <v>0</v>
      </c>
      <c r="I1881" s="9">
        <v>3.1573245999999999E-2</v>
      </c>
      <c r="J1881" s="10">
        <v>99.47</v>
      </c>
      <c r="K1881" s="11">
        <v>4.3</v>
      </c>
      <c r="L1881" s="11" t="str">
        <f>IF(Tabla134[[#This Row],[Item Weight]]&lt;$U$12,"Poco Peso",IF(Tabla134[[#This Row],[Item Weight]]&lt;$U$13,"Peso Medio","Peso Alto"))</f>
        <v>Peso Medio</v>
      </c>
      <c r="M1881" s="7">
        <v>13.65</v>
      </c>
      <c r="N1881" s="11">
        <f>IF(Tabla134[[#This Row],[Item Weight (Nulos)]]="",VLOOKUP(Tabla134[[#This Row],[Item Identifier]],'Tabla para Nulos'!$A$3:$B$1563,2,FALSE),Tabla134[[#This Row],[Item Weight (Nulos)]])</f>
        <v>13.65</v>
      </c>
      <c r="O1881" s="11" t="str">
        <f>IF(Tabla134[[#This Row],[Item Visibility]]&lt;$U$15,"Poca visibilidad",IF(Tabla134[[#This Row],[Item Visibility]]&lt;$U$16,"Visibilidad media","Mayor visibilidad"))</f>
        <v>Visibilidad media</v>
      </c>
      <c r="P1881" s="11" t="str">
        <f>IF(Tabla134[[#This Row],[Rating]]&lt;2,"Muy Malo",IF(Tabla134[[#This Row],[Rating]]&lt;3,"Malo",IF(Tabla134[[#This Row],[Rating]]&lt;4,"Regular",IF(Tabla134[[#This Row],[Rating]]&lt;5,"Bueno","Excelente"))))</f>
        <v>Bueno</v>
      </c>
    </row>
    <row r="1882" spans="1:16" x14ac:dyDescent="0.2">
      <c r="A1882" s="7" t="s">
        <v>6</v>
      </c>
      <c r="B1882" s="7" t="s">
        <v>107</v>
      </c>
      <c r="C1882" s="7" t="s">
        <v>25</v>
      </c>
      <c r="D1882" s="8">
        <v>2022</v>
      </c>
      <c r="E1882" s="7" t="s">
        <v>3</v>
      </c>
      <c r="F1882" s="7" t="s">
        <v>2</v>
      </c>
      <c r="G1882" s="7" t="s">
        <v>1</v>
      </c>
      <c r="H1882" s="7" t="s">
        <v>0</v>
      </c>
      <c r="I1882" s="9">
        <v>5.4599767E-2</v>
      </c>
      <c r="J1882" s="10">
        <v>59.490400000000001</v>
      </c>
      <c r="K1882" s="11">
        <v>4.3</v>
      </c>
      <c r="L1882" s="11" t="str">
        <f>IF(Tabla134[[#This Row],[Item Weight]]&lt;$U$12,"Poco Peso",IF(Tabla134[[#This Row],[Item Weight]]&lt;$U$13,"Peso Medio","Peso Alto"))</f>
        <v>Peso Medio</v>
      </c>
      <c r="M1882" s="7">
        <v>15</v>
      </c>
      <c r="N1882" s="11">
        <f>IF(Tabla134[[#This Row],[Item Weight (Nulos)]]="",VLOOKUP(Tabla134[[#This Row],[Item Identifier]],'Tabla para Nulos'!$A$3:$B$1563,2,FALSE),Tabla134[[#This Row],[Item Weight (Nulos)]])</f>
        <v>15</v>
      </c>
      <c r="O1882" s="11" t="str">
        <f>IF(Tabla134[[#This Row],[Item Visibility]]&lt;$U$15,"Poca visibilidad",IF(Tabla134[[#This Row],[Item Visibility]]&lt;$U$16,"Visibilidad media","Mayor visibilidad"))</f>
        <v>Visibilidad media</v>
      </c>
      <c r="P1882" s="11" t="str">
        <f>IF(Tabla134[[#This Row],[Rating]]&lt;2,"Muy Malo",IF(Tabla134[[#This Row],[Rating]]&lt;3,"Malo",IF(Tabla134[[#This Row],[Rating]]&lt;4,"Regular",IF(Tabla134[[#This Row],[Rating]]&lt;5,"Bueno","Excelente"))))</f>
        <v>Bueno</v>
      </c>
    </row>
    <row r="1883" spans="1:16" x14ac:dyDescent="0.2">
      <c r="A1883" s="7" t="s">
        <v>6</v>
      </c>
      <c r="B1883" s="7" t="s">
        <v>1139</v>
      </c>
      <c r="C1883" s="7" t="s">
        <v>17</v>
      </c>
      <c r="D1883" s="8">
        <v>2022</v>
      </c>
      <c r="E1883" s="7" t="s">
        <v>3</v>
      </c>
      <c r="F1883" s="7" t="s">
        <v>2</v>
      </c>
      <c r="G1883" s="7" t="s">
        <v>1</v>
      </c>
      <c r="H1883" s="7" t="s">
        <v>0</v>
      </c>
      <c r="I1883" s="9">
        <v>0.139244918</v>
      </c>
      <c r="J1883" s="10">
        <v>53.029800000000002</v>
      </c>
      <c r="K1883" s="11">
        <v>4.3</v>
      </c>
      <c r="L1883" s="11" t="str">
        <f>IF(Tabla134[[#This Row],[Item Weight]]&lt;$U$12,"Poco Peso",IF(Tabla134[[#This Row],[Item Weight]]&lt;$U$13,"Peso Medio","Peso Alto"))</f>
        <v>Poco Peso</v>
      </c>
      <c r="M1883" s="7">
        <v>5.3250000000000002</v>
      </c>
      <c r="N1883" s="11">
        <f>IF(Tabla134[[#This Row],[Item Weight (Nulos)]]="",VLOOKUP(Tabla134[[#This Row],[Item Identifier]],'Tabla para Nulos'!$A$3:$B$1563,2,FALSE),Tabla134[[#This Row],[Item Weight (Nulos)]])</f>
        <v>5.3250000000000002</v>
      </c>
      <c r="O1883" s="11" t="str">
        <f>IF(Tabla134[[#This Row],[Item Visibility]]&lt;$U$15,"Poca visibilidad",IF(Tabla134[[#This Row],[Item Visibility]]&lt;$U$16,"Visibilidad media","Mayor visibilidad"))</f>
        <v>Mayor visibilidad</v>
      </c>
      <c r="P1883" s="11" t="str">
        <f>IF(Tabla134[[#This Row],[Rating]]&lt;2,"Muy Malo",IF(Tabla134[[#This Row],[Rating]]&lt;3,"Malo",IF(Tabla134[[#This Row],[Rating]]&lt;4,"Regular",IF(Tabla134[[#This Row],[Rating]]&lt;5,"Bueno","Excelente"))))</f>
        <v>Bueno</v>
      </c>
    </row>
    <row r="1884" spans="1:16" x14ac:dyDescent="0.2">
      <c r="A1884" s="7" t="s">
        <v>6</v>
      </c>
      <c r="B1884" s="7" t="s">
        <v>1529</v>
      </c>
      <c r="C1884" s="7" t="s">
        <v>17</v>
      </c>
      <c r="D1884" s="8">
        <v>2022</v>
      </c>
      <c r="E1884" s="7" t="s">
        <v>3</v>
      </c>
      <c r="F1884" s="7" t="s">
        <v>2</v>
      </c>
      <c r="G1884" s="7" t="s">
        <v>1</v>
      </c>
      <c r="H1884" s="7" t="s">
        <v>0</v>
      </c>
      <c r="I1884" s="9">
        <v>7.2689818000000003E-2</v>
      </c>
      <c r="J1884" s="10">
        <v>48.769199999999998</v>
      </c>
      <c r="K1884" s="11">
        <v>4.3</v>
      </c>
      <c r="L1884" s="11" t="str">
        <f>IF(Tabla134[[#This Row],[Item Weight]]&lt;$U$12,"Poco Peso",IF(Tabla134[[#This Row],[Item Weight]]&lt;$U$13,"Peso Medio","Peso Alto"))</f>
        <v>Peso Medio</v>
      </c>
      <c r="M1884" s="7">
        <v>12.35</v>
      </c>
      <c r="N1884" s="11">
        <f>IF(Tabla134[[#This Row],[Item Weight (Nulos)]]="",VLOOKUP(Tabla134[[#This Row],[Item Identifier]],'Tabla para Nulos'!$A$3:$B$1563,2,FALSE),Tabla134[[#This Row],[Item Weight (Nulos)]])</f>
        <v>12.35</v>
      </c>
      <c r="O1884" s="11" t="str">
        <f>IF(Tabla134[[#This Row],[Item Visibility]]&lt;$U$15,"Poca visibilidad",IF(Tabla134[[#This Row],[Item Visibility]]&lt;$U$16,"Visibilidad media","Mayor visibilidad"))</f>
        <v>Visibilidad media</v>
      </c>
      <c r="P1884" s="11" t="str">
        <f>IF(Tabla134[[#This Row],[Rating]]&lt;2,"Muy Malo",IF(Tabla134[[#This Row],[Rating]]&lt;3,"Malo",IF(Tabla134[[#This Row],[Rating]]&lt;4,"Regular",IF(Tabla134[[#This Row],[Rating]]&lt;5,"Bueno","Excelente"))))</f>
        <v>Bueno</v>
      </c>
    </row>
    <row r="1885" spans="1:16" x14ac:dyDescent="0.2">
      <c r="A1885" s="7" t="s">
        <v>6</v>
      </c>
      <c r="B1885" s="7" t="s">
        <v>91</v>
      </c>
      <c r="C1885" s="7" t="s">
        <v>17</v>
      </c>
      <c r="D1885" s="8">
        <v>2022</v>
      </c>
      <c r="E1885" s="7" t="s">
        <v>3</v>
      </c>
      <c r="F1885" s="7" t="s">
        <v>2</v>
      </c>
      <c r="G1885" s="7" t="s">
        <v>1</v>
      </c>
      <c r="H1885" s="7" t="s">
        <v>0</v>
      </c>
      <c r="I1885" s="9">
        <v>7.4221559000000006E-2</v>
      </c>
      <c r="J1885" s="10">
        <v>255.93559999999999</v>
      </c>
      <c r="K1885" s="11">
        <v>4.3</v>
      </c>
      <c r="L1885" s="11" t="str">
        <f>IF(Tabla134[[#This Row],[Item Weight]]&lt;$U$12,"Poco Peso",IF(Tabla134[[#This Row],[Item Weight]]&lt;$U$13,"Peso Medio","Peso Alto"))</f>
        <v>Peso Medio</v>
      </c>
      <c r="M1885" s="7">
        <v>12.6</v>
      </c>
      <c r="N1885" s="11">
        <f>IF(Tabla134[[#This Row],[Item Weight (Nulos)]]="",VLOOKUP(Tabla134[[#This Row],[Item Identifier]],'Tabla para Nulos'!$A$3:$B$1563,2,FALSE),Tabla134[[#This Row],[Item Weight (Nulos)]])</f>
        <v>12.6</v>
      </c>
      <c r="O1885" s="11" t="str">
        <f>IF(Tabla134[[#This Row],[Item Visibility]]&lt;$U$15,"Poca visibilidad",IF(Tabla134[[#This Row],[Item Visibility]]&lt;$U$16,"Visibilidad media","Mayor visibilidad"))</f>
        <v>Visibilidad media</v>
      </c>
      <c r="P1885" s="11" t="str">
        <f>IF(Tabla134[[#This Row],[Rating]]&lt;2,"Muy Malo",IF(Tabla134[[#This Row],[Rating]]&lt;3,"Malo",IF(Tabla134[[#This Row],[Rating]]&lt;4,"Regular",IF(Tabla134[[#This Row],[Rating]]&lt;5,"Bueno","Excelente"))))</f>
        <v>Bueno</v>
      </c>
    </row>
    <row r="1886" spans="1:16" x14ac:dyDescent="0.2">
      <c r="A1886" s="7" t="s">
        <v>6</v>
      </c>
      <c r="B1886" s="7" t="s">
        <v>824</v>
      </c>
      <c r="C1886" s="7" t="s">
        <v>17</v>
      </c>
      <c r="D1886" s="8">
        <v>2022</v>
      </c>
      <c r="E1886" s="7" t="s">
        <v>3</v>
      </c>
      <c r="F1886" s="7" t="s">
        <v>2</v>
      </c>
      <c r="G1886" s="7" t="s">
        <v>1</v>
      </c>
      <c r="H1886" s="7" t="s">
        <v>0</v>
      </c>
      <c r="I1886" s="9">
        <v>6.5328932000000006E-2</v>
      </c>
      <c r="J1886" s="10">
        <v>78.498599999999996</v>
      </c>
      <c r="K1886" s="11">
        <v>4.3</v>
      </c>
      <c r="L1886" s="11" t="str">
        <f>IF(Tabla134[[#This Row],[Item Weight]]&lt;$U$12,"Poco Peso",IF(Tabla134[[#This Row],[Item Weight]]&lt;$U$13,"Peso Medio","Peso Alto"))</f>
        <v>Peso Medio</v>
      </c>
      <c r="M1886" s="7">
        <v>16</v>
      </c>
      <c r="N1886" s="11">
        <f>IF(Tabla134[[#This Row],[Item Weight (Nulos)]]="",VLOOKUP(Tabla134[[#This Row],[Item Identifier]],'Tabla para Nulos'!$A$3:$B$1563,2,FALSE),Tabla134[[#This Row],[Item Weight (Nulos)]])</f>
        <v>16</v>
      </c>
      <c r="O1886" s="11" t="str">
        <f>IF(Tabla134[[#This Row],[Item Visibility]]&lt;$U$15,"Poca visibilidad",IF(Tabla134[[#This Row],[Item Visibility]]&lt;$U$16,"Visibilidad media","Mayor visibilidad"))</f>
        <v>Visibilidad media</v>
      </c>
      <c r="P1886" s="11" t="str">
        <f>IF(Tabla134[[#This Row],[Rating]]&lt;2,"Muy Malo",IF(Tabla134[[#This Row],[Rating]]&lt;3,"Malo",IF(Tabla134[[#This Row],[Rating]]&lt;4,"Regular",IF(Tabla134[[#This Row],[Rating]]&lt;5,"Bueno","Excelente"))))</f>
        <v>Bueno</v>
      </c>
    </row>
    <row r="1887" spans="1:16" x14ac:dyDescent="0.2">
      <c r="A1887" s="7" t="s">
        <v>6</v>
      </c>
      <c r="B1887" s="7" t="s">
        <v>974</v>
      </c>
      <c r="C1887" s="7" t="s">
        <v>17</v>
      </c>
      <c r="D1887" s="8">
        <v>2022</v>
      </c>
      <c r="E1887" s="7" t="s">
        <v>3</v>
      </c>
      <c r="F1887" s="7" t="s">
        <v>2</v>
      </c>
      <c r="G1887" s="7" t="s">
        <v>1</v>
      </c>
      <c r="H1887" s="7" t="s">
        <v>0</v>
      </c>
      <c r="I1887" s="9">
        <v>6.8230319999999997E-2</v>
      </c>
      <c r="J1887" s="10">
        <v>121.044</v>
      </c>
      <c r="K1887" s="11">
        <v>4.3</v>
      </c>
      <c r="L1887" s="11" t="str">
        <f>IF(Tabla134[[#This Row],[Item Weight]]&lt;$U$12,"Poco Peso",IF(Tabla134[[#This Row],[Item Weight]]&lt;$U$13,"Peso Medio","Peso Alto"))</f>
        <v>Peso Alto</v>
      </c>
      <c r="M1887" s="7">
        <v>18.850000000000001</v>
      </c>
      <c r="N1887" s="11">
        <f>IF(Tabla134[[#This Row],[Item Weight (Nulos)]]="",VLOOKUP(Tabla134[[#This Row],[Item Identifier]],'Tabla para Nulos'!$A$3:$B$1563,2,FALSE),Tabla134[[#This Row],[Item Weight (Nulos)]])</f>
        <v>18.850000000000001</v>
      </c>
      <c r="O1887" s="11" t="str">
        <f>IF(Tabla134[[#This Row],[Item Visibility]]&lt;$U$15,"Poca visibilidad",IF(Tabla134[[#This Row],[Item Visibility]]&lt;$U$16,"Visibilidad media","Mayor visibilidad"))</f>
        <v>Visibilidad media</v>
      </c>
      <c r="P1887" s="11" t="str">
        <f>IF(Tabla134[[#This Row],[Rating]]&lt;2,"Muy Malo",IF(Tabla134[[#This Row],[Rating]]&lt;3,"Malo",IF(Tabla134[[#This Row],[Rating]]&lt;4,"Regular",IF(Tabla134[[#This Row],[Rating]]&lt;5,"Bueno","Excelente"))))</f>
        <v>Bueno</v>
      </c>
    </row>
    <row r="1888" spans="1:16" x14ac:dyDescent="0.2">
      <c r="A1888" s="7" t="s">
        <v>6</v>
      </c>
      <c r="B1888" s="7" t="s">
        <v>1136</v>
      </c>
      <c r="C1888" s="7" t="s">
        <v>71</v>
      </c>
      <c r="D1888" s="8">
        <v>2022</v>
      </c>
      <c r="E1888" s="7" t="s">
        <v>3</v>
      </c>
      <c r="F1888" s="7" t="s">
        <v>2</v>
      </c>
      <c r="G1888" s="7" t="s">
        <v>1</v>
      </c>
      <c r="H1888" s="7" t="s">
        <v>0</v>
      </c>
      <c r="I1888" s="9">
        <v>3.3692089000000001E-2</v>
      </c>
      <c r="J1888" s="10">
        <v>76.235399999999998</v>
      </c>
      <c r="K1888" s="11">
        <v>4.3</v>
      </c>
      <c r="L1888" s="11" t="str">
        <f>IF(Tabla134[[#This Row],[Item Weight]]&lt;$U$12,"Poco Peso",IF(Tabla134[[#This Row],[Item Weight]]&lt;$U$13,"Peso Medio","Peso Alto"))</f>
        <v>Poco Peso</v>
      </c>
      <c r="M1888" s="7">
        <v>8.1549999999999994</v>
      </c>
      <c r="N1888" s="11">
        <f>IF(Tabla134[[#This Row],[Item Weight (Nulos)]]="",VLOOKUP(Tabla134[[#This Row],[Item Identifier]],'Tabla para Nulos'!$A$3:$B$1563,2,FALSE),Tabla134[[#This Row],[Item Weight (Nulos)]])</f>
        <v>8.1549999999999994</v>
      </c>
      <c r="O1888" s="11" t="str">
        <f>IF(Tabla134[[#This Row],[Item Visibility]]&lt;$U$15,"Poca visibilidad",IF(Tabla134[[#This Row],[Item Visibility]]&lt;$U$16,"Visibilidad media","Mayor visibilidad"))</f>
        <v>Visibilidad media</v>
      </c>
      <c r="P1888" s="11" t="str">
        <f>IF(Tabla134[[#This Row],[Rating]]&lt;2,"Muy Malo",IF(Tabla134[[#This Row],[Rating]]&lt;3,"Malo",IF(Tabla134[[#This Row],[Rating]]&lt;4,"Regular",IF(Tabla134[[#This Row],[Rating]]&lt;5,"Bueno","Excelente"))))</f>
        <v>Bueno</v>
      </c>
    </row>
    <row r="1889" spans="1:16" x14ac:dyDescent="0.2">
      <c r="A1889" s="7" t="s">
        <v>6</v>
      </c>
      <c r="B1889" s="7" t="s">
        <v>972</v>
      </c>
      <c r="C1889" s="7" t="s">
        <v>71</v>
      </c>
      <c r="D1889" s="8">
        <v>2022</v>
      </c>
      <c r="E1889" s="7" t="s">
        <v>3</v>
      </c>
      <c r="F1889" s="7" t="s">
        <v>2</v>
      </c>
      <c r="G1889" s="7" t="s">
        <v>1</v>
      </c>
      <c r="H1889" s="7" t="s">
        <v>0</v>
      </c>
      <c r="I1889" s="9">
        <v>9.1283985999999998E-2</v>
      </c>
      <c r="J1889" s="10">
        <v>232.69839999999999</v>
      </c>
      <c r="K1889" s="11">
        <v>4.3</v>
      </c>
      <c r="L1889" s="11" t="str">
        <f>IF(Tabla134[[#This Row],[Item Weight]]&lt;$U$12,"Poco Peso",IF(Tabla134[[#This Row],[Item Weight]]&lt;$U$13,"Peso Medio","Peso Alto"))</f>
        <v>Peso Medio</v>
      </c>
      <c r="M1889" s="7">
        <v>14.35</v>
      </c>
      <c r="N1889" s="11">
        <f>IF(Tabla134[[#This Row],[Item Weight (Nulos)]]="",VLOOKUP(Tabla134[[#This Row],[Item Identifier]],'Tabla para Nulos'!$A$3:$B$1563,2,FALSE),Tabla134[[#This Row],[Item Weight (Nulos)]])</f>
        <v>14.35</v>
      </c>
      <c r="O1889" s="11" t="str">
        <f>IF(Tabla134[[#This Row],[Item Visibility]]&lt;$U$15,"Poca visibilidad",IF(Tabla134[[#This Row],[Item Visibility]]&lt;$U$16,"Visibilidad media","Mayor visibilidad"))</f>
        <v>Visibilidad media</v>
      </c>
      <c r="P1889" s="11" t="str">
        <f>IF(Tabla134[[#This Row],[Rating]]&lt;2,"Muy Malo",IF(Tabla134[[#This Row],[Rating]]&lt;3,"Malo",IF(Tabla134[[#This Row],[Rating]]&lt;4,"Regular",IF(Tabla134[[#This Row],[Rating]]&lt;5,"Bueno","Excelente"))))</f>
        <v>Bueno</v>
      </c>
    </row>
    <row r="1890" spans="1:16" x14ac:dyDescent="0.2">
      <c r="A1890" s="7" t="s">
        <v>6</v>
      </c>
      <c r="B1890" s="7" t="s">
        <v>943</v>
      </c>
      <c r="C1890" s="7" t="s">
        <v>10</v>
      </c>
      <c r="D1890" s="8">
        <v>2022</v>
      </c>
      <c r="E1890" s="7" t="s">
        <v>3</v>
      </c>
      <c r="F1890" s="7" t="s">
        <v>2</v>
      </c>
      <c r="G1890" s="7" t="s">
        <v>1</v>
      </c>
      <c r="H1890" s="7" t="s">
        <v>0</v>
      </c>
      <c r="I1890" s="9">
        <v>2.9100745000000001E-2</v>
      </c>
      <c r="J1890" s="10">
        <v>80.695999999999998</v>
      </c>
      <c r="K1890" s="11">
        <v>4.3</v>
      </c>
      <c r="L1890" s="11" t="str">
        <f>IF(Tabla134[[#This Row],[Item Weight]]&lt;$U$12,"Poco Peso",IF(Tabla134[[#This Row],[Item Weight]]&lt;$U$13,"Peso Medio","Peso Alto"))</f>
        <v>Poco Peso</v>
      </c>
      <c r="M1890" s="7">
        <v>6.76</v>
      </c>
      <c r="N1890" s="11">
        <f>IF(Tabla134[[#This Row],[Item Weight (Nulos)]]="",VLOOKUP(Tabla134[[#This Row],[Item Identifier]],'Tabla para Nulos'!$A$3:$B$1563,2,FALSE),Tabla134[[#This Row],[Item Weight (Nulos)]])</f>
        <v>6.76</v>
      </c>
      <c r="O1890" s="11" t="str">
        <f>IF(Tabla134[[#This Row],[Item Visibility]]&lt;$U$15,"Poca visibilidad",IF(Tabla134[[#This Row],[Item Visibility]]&lt;$U$16,"Visibilidad media","Mayor visibilidad"))</f>
        <v>Visibilidad media</v>
      </c>
      <c r="P1890" s="11" t="str">
        <f>IF(Tabla134[[#This Row],[Rating]]&lt;2,"Muy Malo",IF(Tabla134[[#This Row],[Rating]]&lt;3,"Malo",IF(Tabla134[[#This Row],[Rating]]&lt;4,"Regular",IF(Tabla134[[#This Row],[Rating]]&lt;5,"Bueno","Excelente"))))</f>
        <v>Bueno</v>
      </c>
    </row>
    <row r="1891" spans="1:16" x14ac:dyDescent="0.2">
      <c r="A1891" s="7" t="s">
        <v>6</v>
      </c>
      <c r="B1891" s="7" t="s">
        <v>734</v>
      </c>
      <c r="C1891" s="7" t="s">
        <v>10</v>
      </c>
      <c r="D1891" s="8">
        <v>2022</v>
      </c>
      <c r="E1891" s="7" t="s">
        <v>3</v>
      </c>
      <c r="F1891" s="7" t="s">
        <v>2</v>
      </c>
      <c r="G1891" s="7" t="s">
        <v>1</v>
      </c>
      <c r="H1891" s="7" t="s">
        <v>0</v>
      </c>
      <c r="I1891" s="9">
        <v>0</v>
      </c>
      <c r="J1891" s="10">
        <v>117.7466</v>
      </c>
      <c r="K1891" s="11">
        <v>4.3</v>
      </c>
      <c r="L1891" s="11" t="str">
        <f>IF(Tabla134[[#This Row],[Item Weight]]&lt;$U$12,"Poco Peso",IF(Tabla134[[#This Row],[Item Weight]]&lt;$U$13,"Peso Medio","Peso Alto"))</f>
        <v>Poco Peso</v>
      </c>
      <c r="M1891" s="7">
        <v>7.72</v>
      </c>
      <c r="N1891" s="11">
        <f>IF(Tabla134[[#This Row],[Item Weight (Nulos)]]="",VLOOKUP(Tabla134[[#This Row],[Item Identifier]],'Tabla para Nulos'!$A$3:$B$1563,2,FALSE),Tabla134[[#This Row],[Item Weight (Nulos)]])</f>
        <v>7.72</v>
      </c>
      <c r="O1891" s="11" t="str">
        <f>IF(Tabla134[[#This Row],[Item Visibility]]&lt;$U$15,"Poca visibilidad",IF(Tabla134[[#This Row],[Item Visibility]]&lt;$U$16,"Visibilidad media","Mayor visibilidad"))</f>
        <v>Poca visibilidad</v>
      </c>
      <c r="P1891" s="11" t="str">
        <f>IF(Tabla134[[#This Row],[Rating]]&lt;2,"Muy Malo",IF(Tabla134[[#This Row],[Rating]]&lt;3,"Malo",IF(Tabla134[[#This Row],[Rating]]&lt;4,"Regular",IF(Tabla134[[#This Row],[Rating]]&lt;5,"Bueno","Excelente"))))</f>
        <v>Bueno</v>
      </c>
    </row>
    <row r="1892" spans="1:16" x14ac:dyDescent="0.2">
      <c r="A1892" s="7" t="s">
        <v>6</v>
      </c>
      <c r="B1892" s="7" t="s">
        <v>815</v>
      </c>
      <c r="C1892" s="7" t="s">
        <v>10</v>
      </c>
      <c r="D1892" s="8">
        <v>2022</v>
      </c>
      <c r="E1892" s="7" t="s">
        <v>3</v>
      </c>
      <c r="F1892" s="7" t="s">
        <v>2</v>
      </c>
      <c r="G1892" s="7" t="s">
        <v>1</v>
      </c>
      <c r="H1892" s="7" t="s">
        <v>0</v>
      </c>
      <c r="I1892" s="9">
        <v>6.9219164999999999E-2</v>
      </c>
      <c r="J1892" s="10">
        <v>196.57679999999999</v>
      </c>
      <c r="K1892" s="11">
        <v>4.3</v>
      </c>
      <c r="L1892" s="11" t="str">
        <f>IF(Tabla134[[#This Row],[Item Weight]]&lt;$U$12,"Poco Peso",IF(Tabla134[[#This Row],[Item Weight]]&lt;$U$13,"Peso Medio","Peso Alto"))</f>
        <v>Peso Medio</v>
      </c>
      <c r="M1892" s="7">
        <v>8.9600000000000009</v>
      </c>
      <c r="N1892" s="11">
        <f>IF(Tabla134[[#This Row],[Item Weight (Nulos)]]="",VLOOKUP(Tabla134[[#This Row],[Item Identifier]],'Tabla para Nulos'!$A$3:$B$1563,2,FALSE),Tabla134[[#This Row],[Item Weight (Nulos)]])</f>
        <v>8.9600000000000009</v>
      </c>
      <c r="O1892" s="11" t="str">
        <f>IF(Tabla134[[#This Row],[Item Visibility]]&lt;$U$15,"Poca visibilidad",IF(Tabla134[[#This Row],[Item Visibility]]&lt;$U$16,"Visibilidad media","Mayor visibilidad"))</f>
        <v>Visibilidad media</v>
      </c>
      <c r="P1892" s="11" t="str">
        <f>IF(Tabla134[[#This Row],[Rating]]&lt;2,"Muy Malo",IF(Tabla134[[#This Row],[Rating]]&lt;3,"Malo",IF(Tabla134[[#This Row],[Rating]]&lt;4,"Regular",IF(Tabla134[[#This Row],[Rating]]&lt;5,"Bueno","Excelente"))))</f>
        <v>Bueno</v>
      </c>
    </row>
    <row r="1893" spans="1:16" x14ac:dyDescent="0.2">
      <c r="A1893" s="7" t="s">
        <v>6</v>
      </c>
      <c r="B1893" s="7" t="s">
        <v>942</v>
      </c>
      <c r="C1893" s="7" t="s">
        <v>10</v>
      </c>
      <c r="D1893" s="8">
        <v>2022</v>
      </c>
      <c r="E1893" s="7" t="s">
        <v>3</v>
      </c>
      <c r="F1893" s="7" t="s">
        <v>2</v>
      </c>
      <c r="G1893" s="7" t="s">
        <v>1</v>
      </c>
      <c r="H1893" s="7" t="s">
        <v>0</v>
      </c>
      <c r="I1893" s="9">
        <v>0</v>
      </c>
      <c r="J1893" s="10">
        <v>165.55260000000001</v>
      </c>
      <c r="K1893" s="11">
        <v>4.3</v>
      </c>
      <c r="L1893" s="11" t="str">
        <f>IF(Tabla134[[#This Row],[Item Weight]]&lt;$U$12,"Poco Peso",IF(Tabla134[[#This Row],[Item Weight]]&lt;$U$13,"Peso Medio","Peso Alto"))</f>
        <v>Peso Medio</v>
      </c>
      <c r="M1893" s="7">
        <v>11.1</v>
      </c>
      <c r="N1893" s="11">
        <f>IF(Tabla134[[#This Row],[Item Weight (Nulos)]]="",VLOOKUP(Tabla134[[#This Row],[Item Identifier]],'Tabla para Nulos'!$A$3:$B$1563,2,FALSE),Tabla134[[#This Row],[Item Weight (Nulos)]])</f>
        <v>11.1</v>
      </c>
      <c r="O1893" s="11" t="str">
        <f>IF(Tabla134[[#This Row],[Item Visibility]]&lt;$U$15,"Poca visibilidad",IF(Tabla134[[#This Row],[Item Visibility]]&lt;$U$16,"Visibilidad media","Mayor visibilidad"))</f>
        <v>Poca visibilidad</v>
      </c>
      <c r="P1893" s="11" t="str">
        <f>IF(Tabla134[[#This Row],[Rating]]&lt;2,"Muy Malo",IF(Tabla134[[#This Row],[Rating]]&lt;3,"Malo",IF(Tabla134[[#This Row],[Rating]]&lt;4,"Regular",IF(Tabla134[[#This Row],[Rating]]&lt;5,"Bueno","Excelente"))))</f>
        <v>Bueno</v>
      </c>
    </row>
    <row r="1894" spans="1:16" x14ac:dyDescent="0.2">
      <c r="A1894" s="7" t="s">
        <v>6</v>
      </c>
      <c r="B1894" s="7" t="s">
        <v>940</v>
      </c>
      <c r="C1894" s="7" t="s">
        <v>10</v>
      </c>
      <c r="D1894" s="8">
        <v>2022</v>
      </c>
      <c r="E1894" s="7" t="s">
        <v>3</v>
      </c>
      <c r="F1894" s="7" t="s">
        <v>2</v>
      </c>
      <c r="G1894" s="7" t="s">
        <v>1</v>
      </c>
      <c r="H1894" s="7" t="s">
        <v>0</v>
      </c>
      <c r="I1894" s="9">
        <v>3.8657256000000001E-2</v>
      </c>
      <c r="J1894" s="10">
        <v>110.25700000000001</v>
      </c>
      <c r="K1894" s="11">
        <v>4.3</v>
      </c>
      <c r="L1894" s="11" t="str">
        <f>IF(Tabla134[[#This Row],[Item Weight]]&lt;$U$12,"Poco Peso",IF(Tabla134[[#This Row],[Item Weight]]&lt;$U$13,"Peso Medio","Peso Alto"))</f>
        <v>Peso Medio</v>
      </c>
      <c r="M1894" s="7">
        <v>12.35</v>
      </c>
      <c r="N1894" s="11">
        <f>IF(Tabla134[[#This Row],[Item Weight (Nulos)]]="",VLOOKUP(Tabla134[[#This Row],[Item Identifier]],'Tabla para Nulos'!$A$3:$B$1563,2,FALSE),Tabla134[[#This Row],[Item Weight (Nulos)]])</f>
        <v>12.35</v>
      </c>
      <c r="O1894" s="11" t="str">
        <f>IF(Tabla134[[#This Row],[Item Visibility]]&lt;$U$15,"Poca visibilidad",IF(Tabla134[[#This Row],[Item Visibility]]&lt;$U$16,"Visibilidad media","Mayor visibilidad"))</f>
        <v>Visibilidad media</v>
      </c>
      <c r="P1894" s="11" t="str">
        <f>IF(Tabla134[[#This Row],[Rating]]&lt;2,"Muy Malo",IF(Tabla134[[#This Row],[Rating]]&lt;3,"Malo",IF(Tabla134[[#This Row],[Rating]]&lt;4,"Regular",IF(Tabla134[[#This Row],[Rating]]&lt;5,"Bueno","Excelente"))))</f>
        <v>Bueno</v>
      </c>
    </row>
    <row r="1895" spans="1:16" x14ac:dyDescent="0.2">
      <c r="A1895" s="7" t="s">
        <v>6</v>
      </c>
      <c r="B1895" s="7" t="s">
        <v>939</v>
      </c>
      <c r="C1895" s="7" t="s">
        <v>10</v>
      </c>
      <c r="D1895" s="8">
        <v>2022</v>
      </c>
      <c r="E1895" s="7" t="s">
        <v>3</v>
      </c>
      <c r="F1895" s="7" t="s">
        <v>2</v>
      </c>
      <c r="G1895" s="7" t="s">
        <v>1</v>
      </c>
      <c r="H1895" s="7" t="s">
        <v>0</v>
      </c>
      <c r="I1895" s="9">
        <v>8.2085786999999993E-2</v>
      </c>
      <c r="J1895" s="10">
        <v>92.248800000000003</v>
      </c>
      <c r="K1895" s="11">
        <v>4.3</v>
      </c>
      <c r="L1895" s="11" t="str">
        <f>IF(Tabla134[[#This Row],[Item Weight]]&lt;$U$12,"Poco Peso",IF(Tabla134[[#This Row],[Item Weight]]&lt;$U$13,"Peso Medio","Peso Alto"))</f>
        <v>Peso Medio</v>
      </c>
      <c r="M1895" s="7">
        <v>12.5</v>
      </c>
      <c r="N1895" s="11">
        <f>IF(Tabla134[[#This Row],[Item Weight (Nulos)]]="",VLOOKUP(Tabla134[[#This Row],[Item Identifier]],'Tabla para Nulos'!$A$3:$B$1563,2,FALSE),Tabla134[[#This Row],[Item Weight (Nulos)]])</f>
        <v>12.5</v>
      </c>
      <c r="O1895" s="11" t="str">
        <f>IF(Tabla134[[#This Row],[Item Visibility]]&lt;$U$15,"Poca visibilidad",IF(Tabla134[[#This Row],[Item Visibility]]&lt;$U$16,"Visibilidad media","Mayor visibilidad"))</f>
        <v>Visibilidad media</v>
      </c>
      <c r="P1895" s="11" t="str">
        <f>IF(Tabla134[[#This Row],[Rating]]&lt;2,"Muy Malo",IF(Tabla134[[#This Row],[Rating]]&lt;3,"Malo",IF(Tabla134[[#This Row],[Rating]]&lt;4,"Regular",IF(Tabla134[[#This Row],[Rating]]&lt;5,"Bueno","Excelente"))))</f>
        <v>Bueno</v>
      </c>
    </row>
    <row r="1896" spans="1:16" x14ac:dyDescent="0.2">
      <c r="A1896" s="7" t="s">
        <v>6</v>
      </c>
      <c r="B1896" s="7" t="s">
        <v>1202</v>
      </c>
      <c r="C1896" s="7" t="s">
        <v>10</v>
      </c>
      <c r="D1896" s="8">
        <v>2022</v>
      </c>
      <c r="E1896" s="7" t="s">
        <v>3</v>
      </c>
      <c r="F1896" s="7" t="s">
        <v>2</v>
      </c>
      <c r="G1896" s="7" t="s">
        <v>1</v>
      </c>
      <c r="H1896" s="7" t="s">
        <v>0</v>
      </c>
      <c r="I1896" s="9">
        <v>3.5400659000000001E-2</v>
      </c>
      <c r="J1896" s="10">
        <v>161.95779999999999</v>
      </c>
      <c r="K1896" s="11">
        <v>4.3</v>
      </c>
      <c r="L1896" s="11" t="str">
        <f>IF(Tabla134[[#This Row],[Item Weight]]&lt;$U$12,"Poco Peso",IF(Tabla134[[#This Row],[Item Weight]]&lt;$U$13,"Peso Medio","Peso Alto"))</f>
        <v>Peso Medio</v>
      </c>
      <c r="M1896" s="7">
        <v>14.85</v>
      </c>
      <c r="N1896" s="11">
        <f>IF(Tabla134[[#This Row],[Item Weight (Nulos)]]="",VLOOKUP(Tabla134[[#This Row],[Item Identifier]],'Tabla para Nulos'!$A$3:$B$1563,2,FALSE),Tabla134[[#This Row],[Item Weight (Nulos)]])</f>
        <v>14.85</v>
      </c>
      <c r="O1896" s="11" t="str">
        <f>IF(Tabla134[[#This Row],[Item Visibility]]&lt;$U$15,"Poca visibilidad",IF(Tabla134[[#This Row],[Item Visibility]]&lt;$U$16,"Visibilidad media","Mayor visibilidad"))</f>
        <v>Visibilidad media</v>
      </c>
      <c r="P1896" s="11" t="str">
        <f>IF(Tabla134[[#This Row],[Rating]]&lt;2,"Muy Malo",IF(Tabla134[[#This Row],[Rating]]&lt;3,"Malo",IF(Tabla134[[#This Row],[Rating]]&lt;4,"Regular",IF(Tabla134[[#This Row],[Rating]]&lt;5,"Bueno","Excelente"))))</f>
        <v>Bueno</v>
      </c>
    </row>
    <row r="1897" spans="1:16" x14ac:dyDescent="0.2">
      <c r="A1897" s="7" t="s">
        <v>6</v>
      </c>
      <c r="B1897" s="7" t="s">
        <v>1245</v>
      </c>
      <c r="C1897" s="7" t="s">
        <v>10</v>
      </c>
      <c r="D1897" s="8">
        <v>2022</v>
      </c>
      <c r="E1897" s="7" t="s">
        <v>3</v>
      </c>
      <c r="F1897" s="7" t="s">
        <v>2</v>
      </c>
      <c r="G1897" s="7" t="s">
        <v>1</v>
      </c>
      <c r="H1897" s="7" t="s">
        <v>0</v>
      </c>
      <c r="I1897" s="9">
        <v>1.2254429000000001E-2</v>
      </c>
      <c r="J1897" s="10">
        <v>59.990400000000001</v>
      </c>
      <c r="K1897" s="11">
        <v>4.3</v>
      </c>
      <c r="L1897" s="11" t="str">
        <f>IF(Tabla134[[#This Row],[Item Weight]]&lt;$U$12,"Poco Peso",IF(Tabla134[[#This Row],[Item Weight]]&lt;$U$13,"Peso Medio","Peso Alto"))</f>
        <v>Peso Alto</v>
      </c>
      <c r="M1897" s="7">
        <v>18.2</v>
      </c>
      <c r="N1897" s="11">
        <f>IF(Tabla134[[#This Row],[Item Weight (Nulos)]]="",VLOOKUP(Tabla134[[#This Row],[Item Identifier]],'Tabla para Nulos'!$A$3:$B$1563,2,FALSE),Tabla134[[#This Row],[Item Weight (Nulos)]])</f>
        <v>18.2</v>
      </c>
      <c r="O1897" s="11" t="str">
        <f>IF(Tabla134[[#This Row],[Item Visibility]]&lt;$U$15,"Poca visibilidad",IF(Tabla134[[#This Row],[Item Visibility]]&lt;$U$16,"Visibilidad media","Mayor visibilidad"))</f>
        <v>Poca visibilidad</v>
      </c>
      <c r="P1897" s="11" t="str">
        <f>IF(Tabla134[[#This Row],[Rating]]&lt;2,"Muy Malo",IF(Tabla134[[#This Row],[Rating]]&lt;3,"Malo",IF(Tabla134[[#This Row],[Rating]]&lt;4,"Regular",IF(Tabla134[[#This Row],[Rating]]&lt;5,"Bueno","Excelente"))))</f>
        <v>Bueno</v>
      </c>
    </row>
    <row r="1898" spans="1:16" x14ac:dyDescent="0.2">
      <c r="A1898" s="7" t="s">
        <v>6</v>
      </c>
      <c r="B1898" s="7" t="s">
        <v>1459</v>
      </c>
      <c r="C1898" s="7" t="s">
        <v>47</v>
      </c>
      <c r="D1898" s="8">
        <v>2022</v>
      </c>
      <c r="E1898" s="7" t="s">
        <v>3</v>
      </c>
      <c r="F1898" s="7" t="s">
        <v>2</v>
      </c>
      <c r="G1898" s="7" t="s">
        <v>1</v>
      </c>
      <c r="H1898" s="7" t="s">
        <v>0</v>
      </c>
      <c r="I1898" s="9">
        <v>4.4432886999999997E-2</v>
      </c>
      <c r="J1898" s="10">
        <v>102.899</v>
      </c>
      <c r="K1898" s="11">
        <v>4.3</v>
      </c>
      <c r="L1898" s="11" t="str">
        <f>IF(Tabla134[[#This Row],[Item Weight]]&lt;$U$12,"Poco Peso",IF(Tabla134[[#This Row],[Item Weight]]&lt;$U$13,"Peso Medio","Peso Alto"))</f>
        <v>Poco Peso</v>
      </c>
      <c r="M1898" s="7">
        <v>5.19</v>
      </c>
      <c r="N1898" s="11">
        <f>IF(Tabla134[[#This Row],[Item Weight (Nulos)]]="",VLOOKUP(Tabla134[[#This Row],[Item Identifier]],'Tabla para Nulos'!$A$3:$B$1563,2,FALSE),Tabla134[[#This Row],[Item Weight (Nulos)]])</f>
        <v>5.19</v>
      </c>
      <c r="O1898" s="11" t="str">
        <f>IF(Tabla134[[#This Row],[Item Visibility]]&lt;$U$15,"Poca visibilidad",IF(Tabla134[[#This Row],[Item Visibility]]&lt;$U$16,"Visibilidad media","Mayor visibilidad"))</f>
        <v>Visibilidad media</v>
      </c>
      <c r="P1898" s="11" t="str">
        <f>IF(Tabla134[[#This Row],[Rating]]&lt;2,"Muy Malo",IF(Tabla134[[#This Row],[Rating]]&lt;3,"Malo",IF(Tabla134[[#This Row],[Rating]]&lt;4,"Regular",IF(Tabla134[[#This Row],[Rating]]&lt;5,"Bueno","Excelente"))))</f>
        <v>Bueno</v>
      </c>
    </row>
    <row r="1899" spans="1:16" x14ac:dyDescent="0.2">
      <c r="A1899" s="7" t="s">
        <v>6</v>
      </c>
      <c r="B1899" s="7" t="s">
        <v>724</v>
      </c>
      <c r="C1899" s="7" t="s">
        <v>47</v>
      </c>
      <c r="D1899" s="8">
        <v>2022</v>
      </c>
      <c r="E1899" s="7" t="s">
        <v>3</v>
      </c>
      <c r="F1899" s="7" t="s">
        <v>2</v>
      </c>
      <c r="G1899" s="7" t="s">
        <v>1</v>
      </c>
      <c r="H1899" s="7" t="s">
        <v>0</v>
      </c>
      <c r="I1899" s="9">
        <v>4.7220268000000003E-2</v>
      </c>
      <c r="J1899" s="10">
        <v>181.96080000000001</v>
      </c>
      <c r="K1899" s="11">
        <v>4.3</v>
      </c>
      <c r="L1899" s="11" t="str">
        <f>IF(Tabla134[[#This Row],[Item Weight]]&lt;$U$12,"Poco Peso",IF(Tabla134[[#This Row],[Item Weight]]&lt;$U$13,"Peso Medio","Peso Alto"))</f>
        <v>Poco Peso</v>
      </c>
      <c r="M1899" s="7">
        <v>5.3049999999999997</v>
      </c>
      <c r="N1899" s="11">
        <f>IF(Tabla134[[#This Row],[Item Weight (Nulos)]]="",VLOOKUP(Tabla134[[#This Row],[Item Identifier]],'Tabla para Nulos'!$A$3:$B$1563,2,FALSE),Tabla134[[#This Row],[Item Weight (Nulos)]])</f>
        <v>5.3049999999999997</v>
      </c>
      <c r="O1899" s="11" t="str">
        <f>IF(Tabla134[[#This Row],[Item Visibility]]&lt;$U$15,"Poca visibilidad",IF(Tabla134[[#This Row],[Item Visibility]]&lt;$U$16,"Visibilidad media","Mayor visibilidad"))</f>
        <v>Visibilidad media</v>
      </c>
      <c r="P1899" s="11" t="str">
        <f>IF(Tabla134[[#This Row],[Rating]]&lt;2,"Muy Malo",IF(Tabla134[[#This Row],[Rating]]&lt;3,"Malo",IF(Tabla134[[#This Row],[Rating]]&lt;4,"Regular",IF(Tabla134[[#This Row],[Rating]]&lt;5,"Bueno","Excelente"))))</f>
        <v>Bueno</v>
      </c>
    </row>
    <row r="1900" spans="1:16" x14ac:dyDescent="0.2">
      <c r="A1900" s="7" t="s">
        <v>6</v>
      </c>
      <c r="B1900" s="7" t="s">
        <v>53</v>
      </c>
      <c r="C1900" s="7" t="s">
        <v>47</v>
      </c>
      <c r="D1900" s="8">
        <v>2022</v>
      </c>
      <c r="E1900" s="7" t="s">
        <v>3</v>
      </c>
      <c r="F1900" s="7" t="s">
        <v>2</v>
      </c>
      <c r="G1900" s="7" t="s">
        <v>1</v>
      </c>
      <c r="H1900" s="7" t="s">
        <v>0</v>
      </c>
      <c r="I1900" s="9">
        <v>0.15911489000000001</v>
      </c>
      <c r="J1900" s="10">
        <v>158.19460000000001</v>
      </c>
      <c r="K1900" s="11">
        <v>4.3</v>
      </c>
      <c r="L1900" s="11" t="str">
        <f>IF(Tabla134[[#This Row],[Item Weight]]&lt;$U$12,"Poco Peso",IF(Tabla134[[#This Row],[Item Weight]]&lt;$U$13,"Peso Medio","Peso Alto"))</f>
        <v>Peso Medio</v>
      </c>
      <c r="M1900" s="7">
        <v>12.35</v>
      </c>
      <c r="N1900" s="11">
        <f>IF(Tabla134[[#This Row],[Item Weight (Nulos)]]="",VLOOKUP(Tabla134[[#This Row],[Item Identifier]],'Tabla para Nulos'!$A$3:$B$1563,2,FALSE),Tabla134[[#This Row],[Item Weight (Nulos)]])</f>
        <v>12.35</v>
      </c>
      <c r="O1900" s="11" t="str">
        <f>IF(Tabla134[[#This Row],[Item Visibility]]&lt;$U$15,"Poca visibilidad",IF(Tabla134[[#This Row],[Item Visibility]]&lt;$U$16,"Visibilidad media","Mayor visibilidad"))</f>
        <v>Mayor visibilidad</v>
      </c>
      <c r="P1900" s="11" t="str">
        <f>IF(Tabla134[[#This Row],[Rating]]&lt;2,"Muy Malo",IF(Tabla134[[#This Row],[Rating]]&lt;3,"Malo",IF(Tabla134[[#This Row],[Rating]]&lt;4,"Regular",IF(Tabla134[[#This Row],[Rating]]&lt;5,"Bueno","Excelente"))))</f>
        <v>Bueno</v>
      </c>
    </row>
    <row r="1901" spans="1:16" x14ac:dyDescent="0.2">
      <c r="A1901" s="7" t="s">
        <v>6</v>
      </c>
      <c r="B1901" s="7" t="s">
        <v>934</v>
      </c>
      <c r="C1901" s="7" t="s">
        <v>47</v>
      </c>
      <c r="D1901" s="8">
        <v>2022</v>
      </c>
      <c r="E1901" s="7" t="s">
        <v>3</v>
      </c>
      <c r="F1901" s="7" t="s">
        <v>2</v>
      </c>
      <c r="G1901" s="7" t="s">
        <v>1</v>
      </c>
      <c r="H1901" s="7" t="s">
        <v>0</v>
      </c>
      <c r="I1901" s="9">
        <v>9.6906830999999999E-2</v>
      </c>
      <c r="J1901" s="10">
        <v>175.50280000000001</v>
      </c>
      <c r="K1901" s="11">
        <v>4.3</v>
      </c>
      <c r="L1901" s="11" t="str">
        <f>IF(Tabla134[[#This Row],[Item Weight]]&lt;$U$12,"Poco Peso",IF(Tabla134[[#This Row],[Item Weight]]&lt;$U$13,"Peso Medio","Peso Alto"))</f>
        <v>Peso Alto</v>
      </c>
      <c r="M1901" s="7">
        <v>20.2</v>
      </c>
      <c r="N1901" s="11">
        <f>IF(Tabla134[[#This Row],[Item Weight (Nulos)]]="",VLOOKUP(Tabla134[[#This Row],[Item Identifier]],'Tabla para Nulos'!$A$3:$B$1563,2,FALSE),Tabla134[[#This Row],[Item Weight (Nulos)]])</f>
        <v>20.2</v>
      </c>
      <c r="O1901" s="11" t="str">
        <f>IF(Tabla134[[#This Row],[Item Visibility]]&lt;$U$15,"Poca visibilidad",IF(Tabla134[[#This Row],[Item Visibility]]&lt;$U$16,"Visibilidad media","Mayor visibilidad"))</f>
        <v>Mayor visibilidad</v>
      </c>
      <c r="P1901" s="11" t="str">
        <f>IF(Tabla134[[#This Row],[Rating]]&lt;2,"Muy Malo",IF(Tabla134[[#This Row],[Rating]]&lt;3,"Malo",IF(Tabla134[[#This Row],[Rating]]&lt;4,"Regular",IF(Tabla134[[#This Row],[Rating]]&lt;5,"Bueno","Excelente"))))</f>
        <v>Bueno</v>
      </c>
    </row>
    <row r="1902" spans="1:16" x14ac:dyDescent="0.2">
      <c r="A1902" s="7" t="s">
        <v>6</v>
      </c>
      <c r="B1902" s="7" t="s">
        <v>720</v>
      </c>
      <c r="C1902" s="7" t="s">
        <v>14</v>
      </c>
      <c r="D1902" s="8">
        <v>2022</v>
      </c>
      <c r="E1902" s="7" t="s">
        <v>3</v>
      </c>
      <c r="F1902" s="7" t="s">
        <v>2</v>
      </c>
      <c r="G1902" s="7" t="s">
        <v>1</v>
      </c>
      <c r="H1902" s="7" t="s">
        <v>0</v>
      </c>
      <c r="I1902" s="9">
        <v>2.9616107999999999E-2</v>
      </c>
      <c r="J1902" s="10">
        <v>107.76220000000001</v>
      </c>
      <c r="K1902" s="11">
        <v>4.3</v>
      </c>
      <c r="L1902" s="11" t="str">
        <f>IF(Tabla134[[#This Row],[Item Weight]]&lt;$U$12,"Poco Peso",IF(Tabla134[[#This Row],[Item Weight]]&lt;$U$13,"Peso Medio","Peso Alto"))</f>
        <v>Poco Peso</v>
      </c>
      <c r="M1902" s="7">
        <v>5.1749999999999998</v>
      </c>
      <c r="N1902" s="11">
        <f>IF(Tabla134[[#This Row],[Item Weight (Nulos)]]="",VLOOKUP(Tabla134[[#This Row],[Item Identifier]],'Tabla para Nulos'!$A$3:$B$1563,2,FALSE),Tabla134[[#This Row],[Item Weight (Nulos)]])</f>
        <v>5.1749999999999998</v>
      </c>
      <c r="O1902" s="11" t="str">
        <f>IF(Tabla134[[#This Row],[Item Visibility]]&lt;$U$15,"Poca visibilidad",IF(Tabla134[[#This Row],[Item Visibility]]&lt;$U$16,"Visibilidad media","Mayor visibilidad"))</f>
        <v>Visibilidad media</v>
      </c>
      <c r="P1902" s="11" t="str">
        <f>IF(Tabla134[[#This Row],[Rating]]&lt;2,"Muy Malo",IF(Tabla134[[#This Row],[Rating]]&lt;3,"Malo",IF(Tabla134[[#This Row],[Rating]]&lt;4,"Regular",IF(Tabla134[[#This Row],[Rating]]&lt;5,"Bueno","Excelente"))))</f>
        <v>Bueno</v>
      </c>
    </row>
    <row r="1903" spans="1:16" x14ac:dyDescent="0.2">
      <c r="A1903" s="7" t="s">
        <v>6</v>
      </c>
      <c r="B1903" s="7" t="s">
        <v>1441</v>
      </c>
      <c r="C1903" s="7" t="s">
        <v>14</v>
      </c>
      <c r="D1903" s="8">
        <v>2022</v>
      </c>
      <c r="E1903" s="7" t="s">
        <v>3</v>
      </c>
      <c r="F1903" s="7" t="s">
        <v>2</v>
      </c>
      <c r="G1903" s="7" t="s">
        <v>1</v>
      </c>
      <c r="H1903" s="7" t="s">
        <v>0</v>
      </c>
      <c r="I1903" s="9">
        <v>4.0523265000000003E-2</v>
      </c>
      <c r="J1903" s="10">
        <v>177.86600000000001</v>
      </c>
      <c r="K1903" s="11">
        <v>4.3</v>
      </c>
      <c r="L1903" s="11" t="str">
        <f>IF(Tabla134[[#This Row],[Item Weight]]&lt;$U$12,"Poco Peso",IF(Tabla134[[#This Row],[Item Weight]]&lt;$U$13,"Peso Medio","Peso Alto"))</f>
        <v>Poco Peso</v>
      </c>
      <c r="M1903" s="7">
        <v>5.7850000000000001</v>
      </c>
      <c r="N1903" s="11">
        <f>IF(Tabla134[[#This Row],[Item Weight (Nulos)]]="",VLOOKUP(Tabla134[[#This Row],[Item Identifier]],'Tabla para Nulos'!$A$3:$B$1563,2,FALSE),Tabla134[[#This Row],[Item Weight (Nulos)]])</f>
        <v>5.7850000000000001</v>
      </c>
      <c r="O1903" s="11" t="str">
        <f>IF(Tabla134[[#This Row],[Item Visibility]]&lt;$U$15,"Poca visibilidad",IF(Tabla134[[#This Row],[Item Visibility]]&lt;$U$16,"Visibilidad media","Mayor visibilidad"))</f>
        <v>Visibilidad media</v>
      </c>
      <c r="P1903" s="11" t="str">
        <f>IF(Tabla134[[#This Row],[Rating]]&lt;2,"Muy Malo",IF(Tabla134[[#This Row],[Rating]]&lt;3,"Malo",IF(Tabla134[[#This Row],[Rating]]&lt;4,"Regular",IF(Tabla134[[#This Row],[Rating]]&lt;5,"Bueno","Excelente"))))</f>
        <v>Bueno</v>
      </c>
    </row>
    <row r="1904" spans="1:16" x14ac:dyDescent="0.2">
      <c r="A1904" s="7" t="s">
        <v>6</v>
      </c>
      <c r="B1904" s="7" t="s">
        <v>1507</v>
      </c>
      <c r="C1904" s="7" t="s">
        <v>14</v>
      </c>
      <c r="D1904" s="8">
        <v>2022</v>
      </c>
      <c r="E1904" s="7" t="s">
        <v>3</v>
      </c>
      <c r="F1904" s="7" t="s">
        <v>2</v>
      </c>
      <c r="G1904" s="7" t="s">
        <v>1</v>
      </c>
      <c r="H1904" s="7" t="s">
        <v>0</v>
      </c>
      <c r="I1904" s="9">
        <v>1.4270394E-2</v>
      </c>
      <c r="J1904" s="10">
        <v>187.38720000000001</v>
      </c>
      <c r="K1904" s="11">
        <v>4.3</v>
      </c>
      <c r="L1904" s="11" t="str">
        <f>IF(Tabla134[[#This Row],[Item Weight]]&lt;$U$12,"Poco Peso",IF(Tabla134[[#This Row],[Item Weight]]&lt;$U$13,"Peso Medio","Peso Alto"))</f>
        <v>Peso Medio</v>
      </c>
      <c r="M1904" s="7">
        <v>9.6</v>
      </c>
      <c r="N1904" s="11">
        <f>IF(Tabla134[[#This Row],[Item Weight (Nulos)]]="",VLOOKUP(Tabla134[[#This Row],[Item Identifier]],'Tabla para Nulos'!$A$3:$B$1563,2,FALSE),Tabla134[[#This Row],[Item Weight (Nulos)]])</f>
        <v>9.6</v>
      </c>
      <c r="O1904" s="11" t="str">
        <f>IF(Tabla134[[#This Row],[Item Visibility]]&lt;$U$15,"Poca visibilidad",IF(Tabla134[[#This Row],[Item Visibility]]&lt;$U$16,"Visibilidad media","Mayor visibilidad"))</f>
        <v>Poca visibilidad</v>
      </c>
      <c r="P1904" s="11" t="str">
        <f>IF(Tabla134[[#This Row],[Rating]]&lt;2,"Muy Malo",IF(Tabla134[[#This Row],[Rating]]&lt;3,"Malo",IF(Tabla134[[#This Row],[Rating]]&lt;4,"Regular",IF(Tabla134[[#This Row],[Rating]]&lt;5,"Bueno","Excelente"))))</f>
        <v>Bueno</v>
      </c>
    </row>
    <row r="1905" spans="1:16" x14ac:dyDescent="0.2">
      <c r="A1905" s="7" t="s">
        <v>6</v>
      </c>
      <c r="B1905" s="7" t="s">
        <v>803</v>
      </c>
      <c r="C1905" s="7" t="s">
        <v>14</v>
      </c>
      <c r="D1905" s="8">
        <v>2022</v>
      </c>
      <c r="E1905" s="7" t="s">
        <v>3</v>
      </c>
      <c r="F1905" s="7" t="s">
        <v>2</v>
      </c>
      <c r="G1905" s="7" t="s">
        <v>1</v>
      </c>
      <c r="H1905" s="7" t="s">
        <v>0</v>
      </c>
      <c r="I1905" s="9">
        <v>6.7350054000000006E-2</v>
      </c>
      <c r="J1905" s="10">
        <v>257.3304</v>
      </c>
      <c r="K1905" s="11">
        <v>4.3</v>
      </c>
      <c r="L1905" s="11" t="str">
        <f>IF(Tabla134[[#This Row],[Item Weight]]&lt;$U$12,"Poco Peso",IF(Tabla134[[#This Row],[Item Weight]]&lt;$U$13,"Peso Medio","Peso Alto"))</f>
        <v>Peso Medio</v>
      </c>
      <c r="M1905" s="7">
        <v>15.1</v>
      </c>
      <c r="N1905" s="11">
        <f>IF(Tabla134[[#This Row],[Item Weight (Nulos)]]="",VLOOKUP(Tabla134[[#This Row],[Item Identifier]],'Tabla para Nulos'!$A$3:$B$1563,2,FALSE),Tabla134[[#This Row],[Item Weight (Nulos)]])</f>
        <v>15.1</v>
      </c>
      <c r="O1905" s="11" t="str">
        <f>IF(Tabla134[[#This Row],[Item Visibility]]&lt;$U$15,"Poca visibilidad",IF(Tabla134[[#This Row],[Item Visibility]]&lt;$U$16,"Visibilidad media","Mayor visibilidad"))</f>
        <v>Visibilidad media</v>
      </c>
      <c r="P1905" s="11" t="str">
        <f>IF(Tabla134[[#This Row],[Rating]]&lt;2,"Muy Malo",IF(Tabla134[[#This Row],[Rating]]&lt;3,"Malo",IF(Tabla134[[#This Row],[Rating]]&lt;4,"Regular",IF(Tabla134[[#This Row],[Rating]]&lt;5,"Bueno","Excelente"))))</f>
        <v>Bueno</v>
      </c>
    </row>
    <row r="1906" spans="1:16" x14ac:dyDescent="0.2">
      <c r="A1906" s="7" t="s">
        <v>6</v>
      </c>
      <c r="B1906" s="7" t="s">
        <v>930</v>
      </c>
      <c r="C1906" s="7" t="s">
        <v>14</v>
      </c>
      <c r="D1906" s="8">
        <v>2022</v>
      </c>
      <c r="E1906" s="7" t="s">
        <v>3</v>
      </c>
      <c r="F1906" s="7" t="s">
        <v>2</v>
      </c>
      <c r="G1906" s="7" t="s">
        <v>1</v>
      </c>
      <c r="H1906" s="7" t="s">
        <v>0</v>
      </c>
      <c r="I1906" s="9">
        <v>4.7449835000000003E-2</v>
      </c>
      <c r="J1906" s="10">
        <v>118.1782</v>
      </c>
      <c r="K1906" s="11">
        <v>4.3</v>
      </c>
      <c r="L1906" s="11" t="str">
        <f>IF(Tabla134[[#This Row],[Item Weight]]&lt;$U$12,"Poco Peso",IF(Tabla134[[#This Row],[Item Weight]]&lt;$U$13,"Peso Medio","Peso Alto"))</f>
        <v>Peso Alto</v>
      </c>
      <c r="M1906" s="7">
        <v>17.600000000000001</v>
      </c>
      <c r="N1906" s="11">
        <f>IF(Tabla134[[#This Row],[Item Weight (Nulos)]]="",VLOOKUP(Tabla134[[#This Row],[Item Identifier]],'Tabla para Nulos'!$A$3:$B$1563,2,FALSE),Tabla134[[#This Row],[Item Weight (Nulos)]])</f>
        <v>17.600000000000001</v>
      </c>
      <c r="O1906" s="11" t="str">
        <f>IF(Tabla134[[#This Row],[Item Visibility]]&lt;$U$15,"Poca visibilidad",IF(Tabla134[[#This Row],[Item Visibility]]&lt;$U$16,"Visibilidad media","Mayor visibilidad"))</f>
        <v>Visibilidad media</v>
      </c>
      <c r="P1906" s="11" t="str">
        <f>IF(Tabla134[[#This Row],[Rating]]&lt;2,"Muy Malo",IF(Tabla134[[#This Row],[Rating]]&lt;3,"Malo",IF(Tabla134[[#This Row],[Rating]]&lt;4,"Regular",IF(Tabla134[[#This Row],[Rating]]&lt;5,"Bueno","Excelente"))))</f>
        <v>Bueno</v>
      </c>
    </row>
    <row r="1907" spans="1:16" x14ac:dyDescent="0.2">
      <c r="A1907" s="7" t="s">
        <v>6</v>
      </c>
      <c r="B1907" s="7" t="s">
        <v>928</v>
      </c>
      <c r="C1907" s="7" t="s">
        <v>19</v>
      </c>
      <c r="D1907" s="8">
        <v>2022</v>
      </c>
      <c r="E1907" s="7" t="s">
        <v>3</v>
      </c>
      <c r="F1907" s="7" t="s">
        <v>2</v>
      </c>
      <c r="G1907" s="7" t="s">
        <v>1</v>
      </c>
      <c r="H1907" s="7" t="s">
        <v>0</v>
      </c>
      <c r="I1907" s="9">
        <v>3.2573724999999998E-2</v>
      </c>
      <c r="J1907" s="10">
        <v>125.07299999999999</v>
      </c>
      <c r="K1907" s="11">
        <v>4.3</v>
      </c>
      <c r="L1907" s="11" t="str">
        <f>IF(Tabla134[[#This Row],[Item Weight]]&lt;$U$12,"Poco Peso",IF(Tabla134[[#This Row],[Item Weight]]&lt;$U$13,"Peso Medio","Peso Alto"))</f>
        <v>Poco Peso</v>
      </c>
      <c r="M1907" s="7">
        <v>8.26</v>
      </c>
      <c r="N1907" s="11">
        <f>IF(Tabla134[[#This Row],[Item Weight (Nulos)]]="",VLOOKUP(Tabla134[[#This Row],[Item Identifier]],'Tabla para Nulos'!$A$3:$B$1563,2,FALSE),Tabla134[[#This Row],[Item Weight (Nulos)]])</f>
        <v>8.26</v>
      </c>
      <c r="O1907" s="11" t="str">
        <f>IF(Tabla134[[#This Row],[Item Visibility]]&lt;$U$15,"Poca visibilidad",IF(Tabla134[[#This Row],[Item Visibility]]&lt;$U$16,"Visibilidad media","Mayor visibilidad"))</f>
        <v>Visibilidad media</v>
      </c>
      <c r="P1907" s="11" t="str">
        <f>IF(Tabla134[[#This Row],[Rating]]&lt;2,"Muy Malo",IF(Tabla134[[#This Row],[Rating]]&lt;3,"Malo",IF(Tabla134[[#This Row],[Rating]]&lt;4,"Regular",IF(Tabla134[[#This Row],[Rating]]&lt;5,"Bueno","Excelente"))))</f>
        <v>Bueno</v>
      </c>
    </row>
    <row r="1908" spans="1:16" x14ac:dyDescent="0.2">
      <c r="A1908" s="7" t="s">
        <v>6</v>
      </c>
      <c r="B1908" s="7" t="s">
        <v>799</v>
      </c>
      <c r="C1908" s="7" t="s">
        <v>122</v>
      </c>
      <c r="D1908" s="8">
        <v>2022</v>
      </c>
      <c r="E1908" s="7" t="s">
        <v>3</v>
      </c>
      <c r="F1908" s="7" t="s">
        <v>2</v>
      </c>
      <c r="G1908" s="7" t="s">
        <v>1</v>
      </c>
      <c r="H1908" s="7" t="s">
        <v>0</v>
      </c>
      <c r="I1908" s="9">
        <v>5.3397642000000002E-2</v>
      </c>
      <c r="J1908" s="10">
        <v>46.706000000000003</v>
      </c>
      <c r="K1908" s="11">
        <v>4.3</v>
      </c>
      <c r="L1908" s="11" t="str">
        <f>IF(Tabla134[[#This Row],[Item Weight]]&lt;$U$12,"Poco Peso",IF(Tabla134[[#This Row],[Item Weight]]&lt;$U$13,"Peso Medio","Peso Alto"))</f>
        <v>Peso Alto</v>
      </c>
      <c r="M1908" s="7">
        <v>17.600000000000001</v>
      </c>
      <c r="N1908" s="11">
        <f>IF(Tabla134[[#This Row],[Item Weight (Nulos)]]="",VLOOKUP(Tabla134[[#This Row],[Item Identifier]],'Tabla para Nulos'!$A$3:$B$1563,2,FALSE),Tabla134[[#This Row],[Item Weight (Nulos)]])</f>
        <v>17.600000000000001</v>
      </c>
      <c r="O1908" s="11" t="str">
        <f>IF(Tabla134[[#This Row],[Item Visibility]]&lt;$U$15,"Poca visibilidad",IF(Tabla134[[#This Row],[Item Visibility]]&lt;$U$16,"Visibilidad media","Mayor visibilidad"))</f>
        <v>Visibilidad media</v>
      </c>
      <c r="P1908" s="11" t="str">
        <f>IF(Tabla134[[#This Row],[Rating]]&lt;2,"Muy Malo",IF(Tabla134[[#This Row],[Rating]]&lt;3,"Malo",IF(Tabla134[[#This Row],[Rating]]&lt;4,"Regular",IF(Tabla134[[#This Row],[Rating]]&lt;5,"Bueno","Excelente"))))</f>
        <v>Bueno</v>
      </c>
    </row>
    <row r="1909" spans="1:16" x14ac:dyDescent="0.2">
      <c r="A1909" s="7" t="s">
        <v>21</v>
      </c>
      <c r="B1909" s="7" t="s">
        <v>129</v>
      </c>
      <c r="C1909" s="7" t="s">
        <v>19</v>
      </c>
      <c r="D1909" s="8">
        <v>2022</v>
      </c>
      <c r="E1909" s="7" t="s">
        <v>3</v>
      </c>
      <c r="F1909" s="7" t="s">
        <v>2</v>
      </c>
      <c r="G1909" s="7" t="s">
        <v>1</v>
      </c>
      <c r="H1909" s="7" t="s">
        <v>0</v>
      </c>
      <c r="I1909" s="9">
        <v>0.11550099899999999</v>
      </c>
      <c r="J1909" s="10">
        <v>161.12360000000001</v>
      </c>
      <c r="K1909" s="11">
        <v>4.3</v>
      </c>
      <c r="L1909" s="11" t="str">
        <f>IF(Tabla134[[#This Row],[Item Weight]]&lt;$U$12,"Poco Peso",IF(Tabla134[[#This Row],[Item Weight]]&lt;$U$13,"Peso Medio","Peso Alto"))</f>
        <v>Poco Peso</v>
      </c>
      <c r="M1909" s="7">
        <v>6.1349999999999998</v>
      </c>
      <c r="N1909" s="11">
        <f>IF(Tabla134[[#This Row],[Item Weight (Nulos)]]="",VLOOKUP(Tabla134[[#This Row],[Item Identifier]],'Tabla para Nulos'!$A$3:$B$1563,2,FALSE),Tabla134[[#This Row],[Item Weight (Nulos)]])</f>
        <v>6.1349999999999998</v>
      </c>
      <c r="O1909" s="11" t="str">
        <f>IF(Tabla134[[#This Row],[Item Visibility]]&lt;$U$15,"Poca visibilidad",IF(Tabla134[[#This Row],[Item Visibility]]&lt;$U$16,"Visibilidad media","Mayor visibilidad"))</f>
        <v>Mayor visibilidad</v>
      </c>
      <c r="P1909" s="11" t="str">
        <f>IF(Tabla134[[#This Row],[Rating]]&lt;2,"Muy Malo",IF(Tabla134[[#This Row],[Rating]]&lt;3,"Malo",IF(Tabla134[[#This Row],[Rating]]&lt;4,"Regular",IF(Tabla134[[#This Row],[Rating]]&lt;5,"Bueno","Excelente"))))</f>
        <v>Bueno</v>
      </c>
    </row>
    <row r="1910" spans="1:16" x14ac:dyDescent="0.2">
      <c r="A1910" s="7" t="s">
        <v>6</v>
      </c>
      <c r="B1910" s="7" t="s">
        <v>82</v>
      </c>
      <c r="C1910" s="7" t="s">
        <v>71</v>
      </c>
      <c r="D1910" s="8">
        <v>2022</v>
      </c>
      <c r="E1910" s="7" t="s">
        <v>3</v>
      </c>
      <c r="F1910" s="7" t="s">
        <v>2</v>
      </c>
      <c r="G1910" s="7" t="s">
        <v>1</v>
      </c>
      <c r="H1910" s="7" t="s">
        <v>0</v>
      </c>
      <c r="I1910" s="9">
        <v>6.7001825000000001E-2</v>
      </c>
      <c r="J1910" s="10">
        <v>259.19619999999998</v>
      </c>
      <c r="K1910" s="11">
        <v>4.3</v>
      </c>
      <c r="L1910" s="11" t="str">
        <f>IF(Tabla134[[#This Row],[Item Weight]]&lt;$U$12,"Poco Peso",IF(Tabla134[[#This Row],[Item Weight]]&lt;$U$13,"Peso Medio","Peso Alto"))</f>
        <v>Peso Medio</v>
      </c>
      <c r="M1910" s="7">
        <v>11.3</v>
      </c>
      <c r="N1910" s="11">
        <f>IF(Tabla134[[#This Row],[Item Weight (Nulos)]]="",VLOOKUP(Tabla134[[#This Row],[Item Identifier]],'Tabla para Nulos'!$A$3:$B$1563,2,FALSE),Tabla134[[#This Row],[Item Weight (Nulos)]])</f>
        <v>11.3</v>
      </c>
      <c r="O1910" s="11" t="str">
        <f>IF(Tabla134[[#This Row],[Item Visibility]]&lt;$U$15,"Poca visibilidad",IF(Tabla134[[#This Row],[Item Visibility]]&lt;$U$16,"Visibilidad media","Mayor visibilidad"))</f>
        <v>Visibilidad media</v>
      </c>
      <c r="P1910" s="11" t="str">
        <f>IF(Tabla134[[#This Row],[Rating]]&lt;2,"Muy Malo",IF(Tabla134[[#This Row],[Rating]]&lt;3,"Malo",IF(Tabla134[[#This Row],[Rating]]&lt;4,"Regular",IF(Tabla134[[#This Row],[Rating]]&lt;5,"Bueno","Excelente"))))</f>
        <v>Bueno</v>
      </c>
    </row>
    <row r="1911" spans="1:16" x14ac:dyDescent="0.2">
      <c r="A1911" s="7" t="s">
        <v>6</v>
      </c>
      <c r="B1911" s="7" t="s">
        <v>967</v>
      </c>
      <c r="C1911" s="7" t="s">
        <v>10</v>
      </c>
      <c r="D1911" s="8">
        <v>2022</v>
      </c>
      <c r="E1911" s="7" t="s">
        <v>3</v>
      </c>
      <c r="F1911" s="7" t="s">
        <v>2</v>
      </c>
      <c r="G1911" s="7" t="s">
        <v>1</v>
      </c>
      <c r="H1911" s="7" t="s">
        <v>0</v>
      </c>
      <c r="I1911" s="9">
        <v>4.4372393000000003E-2</v>
      </c>
      <c r="J1911" s="10">
        <v>180.33179999999999</v>
      </c>
      <c r="K1911" s="11">
        <v>4.3</v>
      </c>
      <c r="L1911" s="11" t="str">
        <f>IF(Tabla134[[#This Row],[Item Weight]]&lt;$U$12,"Poco Peso",IF(Tabla134[[#This Row],[Item Weight]]&lt;$U$13,"Peso Medio","Peso Alto"))</f>
        <v>Peso Medio</v>
      </c>
      <c r="M1911" s="7">
        <v>13.1</v>
      </c>
      <c r="N1911" s="11">
        <f>IF(Tabla134[[#This Row],[Item Weight (Nulos)]]="",VLOOKUP(Tabla134[[#This Row],[Item Identifier]],'Tabla para Nulos'!$A$3:$B$1563,2,FALSE),Tabla134[[#This Row],[Item Weight (Nulos)]])</f>
        <v>13.1</v>
      </c>
      <c r="O1911" s="11" t="str">
        <f>IF(Tabla134[[#This Row],[Item Visibility]]&lt;$U$15,"Poca visibilidad",IF(Tabla134[[#This Row],[Item Visibility]]&lt;$U$16,"Visibilidad media","Mayor visibilidad"))</f>
        <v>Visibilidad media</v>
      </c>
      <c r="P1911" s="11" t="str">
        <f>IF(Tabla134[[#This Row],[Rating]]&lt;2,"Muy Malo",IF(Tabla134[[#This Row],[Rating]]&lt;3,"Malo",IF(Tabla134[[#This Row],[Rating]]&lt;4,"Regular",IF(Tabla134[[#This Row],[Rating]]&lt;5,"Bueno","Excelente"))))</f>
        <v>Bueno</v>
      </c>
    </row>
    <row r="1912" spans="1:16" x14ac:dyDescent="0.2">
      <c r="A1912" s="7" t="s">
        <v>124</v>
      </c>
      <c r="B1912" s="7" t="s">
        <v>509</v>
      </c>
      <c r="C1912" s="7" t="s">
        <v>28</v>
      </c>
      <c r="D1912" s="8">
        <v>2018</v>
      </c>
      <c r="E1912" s="7" t="s">
        <v>13</v>
      </c>
      <c r="F1912" s="7" t="s">
        <v>2</v>
      </c>
      <c r="G1912" s="7" t="s">
        <v>1</v>
      </c>
      <c r="H1912" s="7" t="s">
        <v>12</v>
      </c>
      <c r="I1912" s="9">
        <v>8.0203852000000006E-2</v>
      </c>
      <c r="J1912" s="10">
        <v>77.995999999999995</v>
      </c>
      <c r="K1912" s="11">
        <v>4.3</v>
      </c>
      <c r="L1912" s="11" t="str">
        <f>IF(Tabla134[[#This Row],[Item Weight]]&lt;$U$12,"Poco Peso",IF(Tabla134[[#This Row],[Item Weight]]&lt;$U$13,"Peso Medio","Peso Alto"))</f>
        <v>Peso Medio</v>
      </c>
      <c r="N1912" s="11">
        <f>IF(Tabla134[[#This Row],[Item Weight (Nulos)]]="",VLOOKUP(Tabla134[[#This Row],[Item Identifier]],'Tabla para Nulos'!$A$3:$B$1563,2,FALSE),Tabla134[[#This Row],[Item Weight (Nulos)]])</f>
        <v>14.35</v>
      </c>
      <c r="O1912" s="11" t="str">
        <f>IF(Tabla134[[#This Row],[Item Visibility]]&lt;$U$15,"Poca visibilidad",IF(Tabla134[[#This Row],[Item Visibility]]&lt;$U$16,"Visibilidad media","Mayor visibilidad"))</f>
        <v>Visibilidad media</v>
      </c>
      <c r="P1912" s="11" t="str">
        <f>IF(Tabla134[[#This Row],[Rating]]&lt;2,"Muy Malo",IF(Tabla134[[#This Row],[Rating]]&lt;3,"Malo",IF(Tabla134[[#This Row],[Rating]]&lt;4,"Regular",IF(Tabla134[[#This Row],[Rating]]&lt;5,"Bueno","Excelente"))))</f>
        <v>Bueno</v>
      </c>
    </row>
    <row r="1913" spans="1:16" x14ac:dyDescent="0.2">
      <c r="A1913" s="7" t="s">
        <v>124</v>
      </c>
      <c r="B1913" s="7" t="s">
        <v>1029</v>
      </c>
      <c r="C1913" s="7" t="s">
        <v>10</v>
      </c>
      <c r="D1913" s="8">
        <v>2018</v>
      </c>
      <c r="E1913" s="7" t="s">
        <v>13</v>
      </c>
      <c r="F1913" s="7" t="s">
        <v>2</v>
      </c>
      <c r="G1913" s="7" t="s">
        <v>1</v>
      </c>
      <c r="H1913" s="7" t="s">
        <v>12</v>
      </c>
      <c r="I1913" s="9">
        <v>0</v>
      </c>
      <c r="J1913" s="10">
        <v>245.01439999999999</v>
      </c>
      <c r="K1913" s="11">
        <v>4.3</v>
      </c>
      <c r="L1913" s="11" t="str">
        <f>IF(Tabla134[[#This Row],[Item Weight]]&lt;$U$12,"Poco Peso",IF(Tabla134[[#This Row],[Item Weight]]&lt;$U$13,"Peso Medio","Peso Alto"))</f>
        <v>Peso Medio</v>
      </c>
      <c r="N1913" s="11">
        <f>IF(Tabla134[[#This Row],[Item Weight (Nulos)]]="",VLOOKUP(Tabla134[[#This Row],[Item Identifier]],'Tabla para Nulos'!$A$3:$B$1563,2,FALSE),Tabla134[[#This Row],[Item Weight (Nulos)]])</f>
        <v>10</v>
      </c>
      <c r="O1913" s="11" t="str">
        <f>IF(Tabla134[[#This Row],[Item Visibility]]&lt;$U$15,"Poca visibilidad",IF(Tabla134[[#This Row],[Item Visibility]]&lt;$U$16,"Visibilidad media","Mayor visibilidad"))</f>
        <v>Poca visibilidad</v>
      </c>
      <c r="P1913" s="11" t="str">
        <f>IF(Tabla134[[#This Row],[Rating]]&lt;2,"Muy Malo",IF(Tabla134[[#This Row],[Rating]]&lt;3,"Malo",IF(Tabla134[[#This Row],[Rating]]&lt;4,"Regular",IF(Tabla134[[#This Row],[Rating]]&lt;5,"Bueno","Excelente"))))</f>
        <v>Bueno</v>
      </c>
    </row>
    <row r="1914" spans="1:16" x14ac:dyDescent="0.2">
      <c r="A1914" s="7" t="s">
        <v>124</v>
      </c>
      <c r="B1914" s="7" t="s">
        <v>475</v>
      </c>
      <c r="C1914" s="7" t="s">
        <v>10</v>
      </c>
      <c r="D1914" s="8">
        <v>2018</v>
      </c>
      <c r="E1914" s="7" t="s">
        <v>13</v>
      </c>
      <c r="F1914" s="7" t="s">
        <v>2</v>
      </c>
      <c r="G1914" s="7" t="s">
        <v>1</v>
      </c>
      <c r="H1914" s="7" t="s">
        <v>12</v>
      </c>
      <c r="I1914" s="9">
        <v>0.147663025</v>
      </c>
      <c r="J1914" s="10">
        <v>106.02800000000001</v>
      </c>
      <c r="K1914" s="11">
        <v>4.3</v>
      </c>
      <c r="L1914" s="11" t="str">
        <f>IF(Tabla134[[#This Row],[Item Weight]]&lt;$U$12,"Poco Peso",IF(Tabla134[[#This Row],[Item Weight]]&lt;$U$13,"Peso Medio","Peso Alto"))</f>
        <v>Peso Medio</v>
      </c>
      <c r="N1914" s="11">
        <f>IF(Tabla134[[#This Row],[Item Weight (Nulos)]]="",VLOOKUP(Tabla134[[#This Row],[Item Identifier]],'Tabla para Nulos'!$A$3:$B$1563,2,FALSE),Tabla134[[#This Row],[Item Weight (Nulos)]])</f>
        <v>12.1</v>
      </c>
      <c r="O1914" s="11" t="str">
        <f>IF(Tabla134[[#This Row],[Item Visibility]]&lt;$U$15,"Poca visibilidad",IF(Tabla134[[#This Row],[Item Visibility]]&lt;$U$16,"Visibilidad media","Mayor visibilidad"))</f>
        <v>Mayor visibilidad</v>
      </c>
      <c r="P1914" s="11" t="str">
        <f>IF(Tabla134[[#This Row],[Rating]]&lt;2,"Muy Malo",IF(Tabla134[[#This Row],[Rating]]&lt;3,"Malo",IF(Tabla134[[#This Row],[Rating]]&lt;4,"Regular",IF(Tabla134[[#This Row],[Rating]]&lt;5,"Bueno","Excelente"))))</f>
        <v>Bueno</v>
      </c>
    </row>
    <row r="1915" spans="1:16" x14ac:dyDescent="0.2">
      <c r="A1915" s="7" t="s">
        <v>124</v>
      </c>
      <c r="B1915" s="7" t="s">
        <v>1275</v>
      </c>
      <c r="C1915" s="7" t="s">
        <v>171</v>
      </c>
      <c r="D1915" s="8">
        <v>2018</v>
      </c>
      <c r="E1915" s="7" t="s">
        <v>13</v>
      </c>
      <c r="F1915" s="7" t="s">
        <v>2</v>
      </c>
      <c r="G1915" s="7" t="s">
        <v>1</v>
      </c>
      <c r="H1915" s="7" t="s">
        <v>12</v>
      </c>
      <c r="I1915" s="9">
        <v>1.1762847E-2</v>
      </c>
      <c r="J1915" s="10">
        <v>153.53399999999999</v>
      </c>
      <c r="K1915" s="11">
        <v>4.3</v>
      </c>
      <c r="L1915" s="11" t="str">
        <f>IF(Tabla134[[#This Row],[Item Weight]]&lt;$U$12,"Poco Peso",IF(Tabla134[[#This Row],[Item Weight]]&lt;$U$13,"Peso Medio","Peso Alto"))</f>
        <v>Peso Alto</v>
      </c>
      <c r="N1915" s="11">
        <f>IF(Tabla134[[#This Row],[Item Weight (Nulos)]]="",VLOOKUP(Tabla134[[#This Row],[Item Identifier]],'Tabla para Nulos'!$A$3:$B$1563,2,FALSE),Tabla134[[#This Row],[Item Weight (Nulos)]])</f>
        <v>20.2</v>
      </c>
      <c r="O1915" s="11" t="str">
        <f>IF(Tabla134[[#This Row],[Item Visibility]]&lt;$U$15,"Poca visibilidad",IF(Tabla134[[#This Row],[Item Visibility]]&lt;$U$16,"Visibilidad media","Mayor visibilidad"))</f>
        <v>Poca visibilidad</v>
      </c>
      <c r="P1915" s="11" t="str">
        <f>IF(Tabla134[[#This Row],[Rating]]&lt;2,"Muy Malo",IF(Tabla134[[#This Row],[Rating]]&lt;3,"Malo",IF(Tabla134[[#This Row],[Rating]]&lt;4,"Regular",IF(Tabla134[[#This Row],[Rating]]&lt;5,"Bueno","Excelente"))))</f>
        <v>Bueno</v>
      </c>
    </row>
    <row r="1916" spans="1:16" x14ac:dyDescent="0.2">
      <c r="A1916" s="7" t="s">
        <v>124</v>
      </c>
      <c r="B1916" s="7" t="s">
        <v>786</v>
      </c>
      <c r="C1916" s="7" t="s">
        <v>28</v>
      </c>
      <c r="D1916" s="8">
        <v>2018</v>
      </c>
      <c r="E1916" s="7" t="s">
        <v>13</v>
      </c>
      <c r="F1916" s="7" t="s">
        <v>2</v>
      </c>
      <c r="G1916" s="7" t="s">
        <v>1</v>
      </c>
      <c r="H1916" s="7" t="s">
        <v>12</v>
      </c>
      <c r="I1916" s="9">
        <v>9.3010025999999996E-2</v>
      </c>
      <c r="J1916" s="10">
        <v>143.0812</v>
      </c>
      <c r="K1916" s="11">
        <v>4.3</v>
      </c>
      <c r="L1916" s="11" t="str">
        <f>IF(Tabla134[[#This Row],[Item Weight]]&lt;$U$12,"Poco Peso",IF(Tabla134[[#This Row],[Item Weight]]&lt;$U$13,"Peso Medio","Peso Alto"))</f>
        <v>Peso Medio</v>
      </c>
      <c r="N1916" s="11">
        <f>IF(Tabla134[[#This Row],[Item Weight (Nulos)]]="",VLOOKUP(Tabla134[[#This Row],[Item Identifier]],'Tabla para Nulos'!$A$3:$B$1563,2,FALSE),Tabla134[[#This Row],[Item Weight (Nulos)]])</f>
        <v>14.85</v>
      </c>
      <c r="O1916" s="11" t="str">
        <f>IF(Tabla134[[#This Row],[Item Visibility]]&lt;$U$15,"Poca visibilidad",IF(Tabla134[[#This Row],[Item Visibility]]&lt;$U$16,"Visibilidad media","Mayor visibilidad"))</f>
        <v>Visibilidad media</v>
      </c>
      <c r="P1916" s="11" t="str">
        <f>IF(Tabla134[[#This Row],[Rating]]&lt;2,"Muy Malo",IF(Tabla134[[#This Row],[Rating]]&lt;3,"Malo",IF(Tabla134[[#This Row],[Rating]]&lt;4,"Regular",IF(Tabla134[[#This Row],[Rating]]&lt;5,"Bueno","Excelente"))))</f>
        <v>Bueno</v>
      </c>
    </row>
    <row r="1917" spans="1:16" x14ac:dyDescent="0.2">
      <c r="A1917" s="7" t="s">
        <v>124</v>
      </c>
      <c r="B1917" s="7" t="s">
        <v>787</v>
      </c>
      <c r="C1917" s="7" t="s">
        <v>28</v>
      </c>
      <c r="D1917" s="8">
        <v>2018</v>
      </c>
      <c r="E1917" s="7" t="s">
        <v>13</v>
      </c>
      <c r="F1917" s="7" t="s">
        <v>2</v>
      </c>
      <c r="G1917" s="7" t="s">
        <v>1</v>
      </c>
      <c r="H1917" s="7" t="s">
        <v>12</v>
      </c>
      <c r="I1917" s="9">
        <v>5.6161529000000002E-2</v>
      </c>
      <c r="J1917" s="10">
        <v>246.9118</v>
      </c>
      <c r="K1917" s="11">
        <v>4.3</v>
      </c>
      <c r="L1917" s="11" t="str">
        <f>IF(Tabla134[[#This Row],[Item Weight]]&lt;$U$12,"Poco Peso",IF(Tabla134[[#This Row],[Item Weight]]&lt;$U$13,"Peso Medio","Peso Alto"))</f>
        <v>Peso Medio</v>
      </c>
      <c r="N1917" s="11">
        <f>IF(Tabla134[[#This Row],[Item Weight (Nulos)]]="",VLOOKUP(Tabla134[[#This Row],[Item Identifier]],'Tabla para Nulos'!$A$3:$B$1563,2,FALSE),Tabla134[[#This Row],[Item Weight (Nulos)]])</f>
        <v>11.299999999999999</v>
      </c>
      <c r="O1917" s="11" t="str">
        <f>IF(Tabla134[[#This Row],[Item Visibility]]&lt;$U$15,"Poca visibilidad",IF(Tabla134[[#This Row],[Item Visibility]]&lt;$U$16,"Visibilidad media","Mayor visibilidad"))</f>
        <v>Visibilidad media</v>
      </c>
      <c r="P1917" s="11" t="str">
        <f>IF(Tabla134[[#This Row],[Rating]]&lt;2,"Muy Malo",IF(Tabla134[[#This Row],[Rating]]&lt;3,"Malo",IF(Tabla134[[#This Row],[Rating]]&lt;4,"Regular",IF(Tabla134[[#This Row],[Rating]]&lt;5,"Bueno","Excelente"))))</f>
        <v>Bueno</v>
      </c>
    </row>
    <row r="1918" spans="1:16" x14ac:dyDescent="0.2">
      <c r="A1918" s="7" t="s">
        <v>124</v>
      </c>
      <c r="B1918" s="7" t="s">
        <v>681</v>
      </c>
      <c r="C1918" s="7" t="s">
        <v>28</v>
      </c>
      <c r="D1918" s="8">
        <v>2018</v>
      </c>
      <c r="E1918" s="7" t="s">
        <v>13</v>
      </c>
      <c r="F1918" s="7" t="s">
        <v>2</v>
      </c>
      <c r="G1918" s="7" t="s">
        <v>1</v>
      </c>
      <c r="H1918" s="7" t="s">
        <v>12</v>
      </c>
      <c r="I1918" s="9">
        <v>3.4203091999999997E-2</v>
      </c>
      <c r="J1918" s="10">
        <v>43.308599999999998</v>
      </c>
      <c r="K1918" s="11">
        <v>4.3</v>
      </c>
      <c r="L1918" s="11" t="str">
        <f>IF(Tabla134[[#This Row],[Item Weight]]&lt;$U$12,"Poco Peso",IF(Tabla134[[#This Row],[Item Weight]]&lt;$U$13,"Peso Medio","Peso Alto"))</f>
        <v>Peso Alto</v>
      </c>
      <c r="N1918" s="11">
        <f>IF(Tabla134[[#This Row],[Item Weight (Nulos)]]="",VLOOKUP(Tabla134[[#This Row],[Item Identifier]],'Tabla para Nulos'!$A$3:$B$1563,2,FALSE),Tabla134[[#This Row],[Item Weight (Nulos)]])</f>
        <v>20</v>
      </c>
      <c r="O1918" s="11" t="str">
        <f>IF(Tabla134[[#This Row],[Item Visibility]]&lt;$U$15,"Poca visibilidad",IF(Tabla134[[#This Row],[Item Visibility]]&lt;$U$16,"Visibilidad media","Mayor visibilidad"))</f>
        <v>Visibilidad media</v>
      </c>
      <c r="P1918" s="11" t="str">
        <f>IF(Tabla134[[#This Row],[Rating]]&lt;2,"Muy Malo",IF(Tabla134[[#This Row],[Rating]]&lt;3,"Malo",IF(Tabla134[[#This Row],[Rating]]&lt;4,"Regular",IF(Tabla134[[#This Row],[Rating]]&lt;5,"Bueno","Excelente"))))</f>
        <v>Bueno</v>
      </c>
    </row>
    <row r="1919" spans="1:16" x14ac:dyDescent="0.2">
      <c r="A1919" s="7" t="s">
        <v>124</v>
      </c>
      <c r="B1919" s="7" t="s">
        <v>1307</v>
      </c>
      <c r="C1919" s="7" t="s">
        <v>28</v>
      </c>
      <c r="D1919" s="8">
        <v>2018</v>
      </c>
      <c r="E1919" s="7" t="s">
        <v>13</v>
      </c>
      <c r="F1919" s="7" t="s">
        <v>2</v>
      </c>
      <c r="G1919" s="7" t="s">
        <v>1</v>
      </c>
      <c r="H1919" s="7" t="s">
        <v>12</v>
      </c>
      <c r="I1919" s="9">
        <v>0.13086741299999999</v>
      </c>
      <c r="J1919" s="10">
        <v>150.80240000000001</v>
      </c>
      <c r="K1919" s="11">
        <v>4.3</v>
      </c>
      <c r="L1919" s="11" t="str">
        <f>IF(Tabla134[[#This Row],[Item Weight]]&lt;$U$12,"Poco Peso",IF(Tabla134[[#This Row],[Item Weight]]&lt;$U$13,"Peso Medio","Peso Alto"))</f>
        <v>Peso Medio</v>
      </c>
      <c r="N1919" s="11">
        <f>IF(Tabla134[[#This Row],[Item Weight (Nulos)]]="",VLOOKUP(Tabla134[[#This Row],[Item Identifier]],'Tabla para Nulos'!$A$3:$B$1563,2,FALSE),Tabla134[[#This Row],[Item Weight (Nulos)]])</f>
        <v>11.650000000000002</v>
      </c>
      <c r="O1919" s="11" t="str">
        <f>IF(Tabla134[[#This Row],[Item Visibility]]&lt;$U$15,"Poca visibilidad",IF(Tabla134[[#This Row],[Item Visibility]]&lt;$U$16,"Visibilidad media","Mayor visibilidad"))</f>
        <v>Mayor visibilidad</v>
      </c>
      <c r="P1919" s="11" t="str">
        <f>IF(Tabla134[[#This Row],[Rating]]&lt;2,"Muy Malo",IF(Tabla134[[#This Row],[Rating]]&lt;3,"Malo",IF(Tabla134[[#This Row],[Rating]]&lt;4,"Regular",IF(Tabla134[[#This Row],[Rating]]&lt;5,"Bueno","Excelente"))))</f>
        <v>Bueno</v>
      </c>
    </row>
    <row r="1920" spans="1:16" x14ac:dyDescent="0.2">
      <c r="A1920" s="7" t="s">
        <v>124</v>
      </c>
      <c r="B1920" s="7" t="s">
        <v>495</v>
      </c>
      <c r="C1920" s="7" t="s">
        <v>25</v>
      </c>
      <c r="D1920" s="8">
        <v>2018</v>
      </c>
      <c r="E1920" s="7" t="s">
        <v>13</v>
      </c>
      <c r="F1920" s="7" t="s">
        <v>2</v>
      </c>
      <c r="G1920" s="7" t="s">
        <v>1</v>
      </c>
      <c r="H1920" s="7" t="s">
        <v>12</v>
      </c>
      <c r="I1920" s="9">
        <v>7.8174542999999999E-2</v>
      </c>
      <c r="J1920" s="10">
        <v>39.950600000000001</v>
      </c>
      <c r="K1920" s="11">
        <v>4.3</v>
      </c>
      <c r="L1920" s="11" t="str">
        <f>IF(Tabla134[[#This Row],[Item Weight]]&lt;$U$12,"Poco Peso",IF(Tabla134[[#This Row],[Item Weight]]&lt;$U$13,"Peso Medio","Peso Alto"))</f>
        <v>Peso Medio</v>
      </c>
      <c r="N1920" s="11">
        <f>IF(Tabla134[[#This Row],[Item Weight (Nulos)]]="",VLOOKUP(Tabla134[[#This Row],[Item Identifier]],'Tabla para Nulos'!$A$3:$B$1563,2,FALSE),Tabla134[[#This Row],[Item Weight (Nulos)]])</f>
        <v>15.849999999999998</v>
      </c>
      <c r="O1920" s="11" t="str">
        <f>IF(Tabla134[[#This Row],[Item Visibility]]&lt;$U$15,"Poca visibilidad",IF(Tabla134[[#This Row],[Item Visibility]]&lt;$U$16,"Visibilidad media","Mayor visibilidad"))</f>
        <v>Visibilidad media</v>
      </c>
      <c r="P1920" s="11" t="str">
        <f>IF(Tabla134[[#This Row],[Rating]]&lt;2,"Muy Malo",IF(Tabla134[[#This Row],[Rating]]&lt;3,"Malo",IF(Tabla134[[#This Row],[Rating]]&lt;4,"Regular",IF(Tabla134[[#This Row],[Rating]]&lt;5,"Bueno","Excelente"))))</f>
        <v>Bueno</v>
      </c>
    </row>
    <row r="1921" spans="1:16" x14ac:dyDescent="0.2">
      <c r="A1921" s="7" t="s">
        <v>124</v>
      </c>
      <c r="B1921" s="7" t="s">
        <v>912</v>
      </c>
      <c r="C1921" s="7" t="s">
        <v>25</v>
      </c>
      <c r="D1921" s="8">
        <v>2018</v>
      </c>
      <c r="E1921" s="7" t="s">
        <v>13</v>
      </c>
      <c r="F1921" s="7" t="s">
        <v>2</v>
      </c>
      <c r="G1921" s="7" t="s">
        <v>1</v>
      </c>
      <c r="H1921" s="7" t="s">
        <v>12</v>
      </c>
      <c r="I1921" s="9">
        <v>0.116762173</v>
      </c>
      <c r="J1921" s="10">
        <v>198.9768</v>
      </c>
      <c r="K1921" s="11">
        <v>4.3</v>
      </c>
      <c r="L1921" s="11" t="str">
        <f>IF(Tabla134[[#This Row],[Item Weight]]&lt;$U$12,"Poco Peso",IF(Tabla134[[#This Row],[Item Weight]]&lt;$U$13,"Peso Medio","Peso Alto"))</f>
        <v>Poco Peso</v>
      </c>
      <c r="N1921" s="11">
        <f>IF(Tabla134[[#This Row],[Item Weight (Nulos)]]="",VLOOKUP(Tabla134[[#This Row],[Item Identifier]],'Tabla para Nulos'!$A$3:$B$1563,2,FALSE),Tabla134[[#This Row],[Item Weight (Nulos)]])</f>
        <v>4.9050000000000002</v>
      </c>
      <c r="O1921" s="11" t="str">
        <f>IF(Tabla134[[#This Row],[Item Visibility]]&lt;$U$15,"Poca visibilidad",IF(Tabla134[[#This Row],[Item Visibility]]&lt;$U$16,"Visibilidad media","Mayor visibilidad"))</f>
        <v>Mayor visibilidad</v>
      </c>
      <c r="P1921" s="11" t="str">
        <f>IF(Tabla134[[#This Row],[Rating]]&lt;2,"Muy Malo",IF(Tabla134[[#This Row],[Rating]]&lt;3,"Malo",IF(Tabla134[[#This Row],[Rating]]&lt;4,"Regular",IF(Tabla134[[#This Row],[Rating]]&lt;5,"Bueno","Excelente"))))</f>
        <v>Bueno</v>
      </c>
    </row>
    <row r="1922" spans="1:16" x14ac:dyDescent="0.2">
      <c r="A1922" s="7" t="s">
        <v>124</v>
      </c>
      <c r="B1922" s="7" t="s">
        <v>1097</v>
      </c>
      <c r="C1922" s="7" t="s">
        <v>25</v>
      </c>
      <c r="D1922" s="8">
        <v>2018</v>
      </c>
      <c r="E1922" s="7" t="s">
        <v>13</v>
      </c>
      <c r="F1922" s="7" t="s">
        <v>2</v>
      </c>
      <c r="G1922" s="7" t="s">
        <v>1</v>
      </c>
      <c r="H1922" s="7" t="s">
        <v>12</v>
      </c>
      <c r="I1922" s="9">
        <v>7.3470233999999995E-2</v>
      </c>
      <c r="J1922" s="10">
        <v>205.3638</v>
      </c>
      <c r="K1922" s="11">
        <v>4.3</v>
      </c>
      <c r="L1922" s="11" t="str">
        <f>IF(Tabla134[[#This Row],[Item Weight]]&lt;$U$12,"Poco Peso",IF(Tabla134[[#This Row],[Item Weight]]&lt;$U$13,"Peso Medio","Peso Alto"))</f>
        <v>Peso Medio</v>
      </c>
      <c r="N1922" s="11">
        <f>IF(Tabla134[[#This Row],[Item Weight (Nulos)]]="",VLOOKUP(Tabla134[[#This Row],[Item Identifier]],'Tabla para Nulos'!$A$3:$B$1563,2,FALSE),Tabla134[[#This Row],[Item Weight (Nulos)]])</f>
        <v>16.5</v>
      </c>
      <c r="O1922" s="11" t="str">
        <f>IF(Tabla134[[#This Row],[Item Visibility]]&lt;$U$15,"Poca visibilidad",IF(Tabla134[[#This Row],[Item Visibility]]&lt;$U$16,"Visibilidad media","Mayor visibilidad"))</f>
        <v>Visibilidad media</v>
      </c>
      <c r="P1922" s="11" t="str">
        <f>IF(Tabla134[[#This Row],[Rating]]&lt;2,"Muy Malo",IF(Tabla134[[#This Row],[Rating]]&lt;3,"Malo",IF(Tabla134[[#This Row],[Rating]]&lt;4,"Regular",IF(Tabla134[[#This Row],[Rating]]&lt;5,"Bueno","Excelente"))))</f>
        <v>Bueno</v>
      </c>
    </row>
    <row r="1923" spans="1:16" x14ac:dyDescent="0.2">
      <c r="A1923" s="7" t="s">
        <v>124</v>
      </c>
      <c r="B1923" s="7" t="s">
        <v>490</v>
      </c>
      <c r="C1923" s="7" t="s">
        <v>17</v>
      </c>
      <c r="D1923" s="8">
        <v>2018</v>
      </c>
      <c r="E1923" s="7" t="s">
        <v>13</v>
      </c>
      <c r="F1923" s="7" t="s">
        <v>2</v>
      </c>
      <c r="G1923" s="7" t="s">
        <v>1</v>
      </c>
      <c r="H1923" s="7" t="s">
        <v>12</v>
      </c>
      <c r="I1923" s="9">
        <v>1.769927E-2</v>
      </c>
      <c r="J1923" s="10">
        <v>74.2012</v>
      </c>
      <c r="K1923" s="11">
        <v>4.3</v>
      </c>
      <c r="L1923" s="11" t="str">
        <f>IF(Tabla134[[#This Row],[Item Weight]]&lt;$U$12,"Poco Peso",IF(Tabla134[[#This Row],[Item Weight]]&lt;$U$13,"Peso Medio","Peso Alto"))</f>
        <v>Peso Medio</v>
      </c>
      <c r="N1923" s="11">
        <f>IF(Tabla134[[#This Row],[Item Weight (Nulos)]]="",VLOOKUP(Tabla134[[#This Row],[Item Identifier]],'Tabla para Nulos'!$A$3:$B$1563,2,FALSE),Tabla134[[#This Row],[Item Weight (Nulos)]])</f>
        <v>13.35</v>
      </c>
      <c r="O1923" s="11" t="str">
        <f>IF(Tabla134[[#This Row],[Item Visibility]]&lt;$U$15,"Poca visibilidad",IF(Tabla134[[#This Row],[Item Visibility]]&lt;$U$16,"Visibilidad media","Mayor visibilidad"))</f>
        <v>Poca visibilidad</v>
      </c>
      <c r="P1923" s="11" t="str">
        <f>IF(Tabla134[[#This Row],[Rating]]&lt;2,"Muy Malo",IF(Tabla134[[#This Row],[Rating]]&lt;3,"Malo",IF(Tabla134[[#This Row],[Rating]]&lt;4,"Regular",IF(Tabla134[[#This Row],[Rating]]&lt;5,"Bueno","Excelente"))))</f>
        <v>Bueno</v>
      </c>
    </row>
    <row r="1924" spans="1:16" x14ac:dyDescent="0.2">
      <c r="A1924" s="7" t="s">
        <v>124</v>
      </c>
      <c r="B1924" s="7" t="s">
        <v>1451</v>
      </c>
      <c r="C1924" s="7" t="s">
        <v>17</v>
      </c>
      <c r="D1924" s="8">
        <v>2018</v>
      </c>
      <c r="E1924" s="7" t="s">
        <v>13</v>
      </c>
      <c r="F1924" s="7" t="s">
        <v>2</v>
      </c>
      <c r="G1924" s="7" t="s">
        <v>1</v>
      </c>
      <c r="H1924" s="7" t="s">
        <v>12</v>
      </c>
      <c r="I1924" s="9">
        <v>2.8279660000000002E-2</v>
      </c>
      <c r="J1924" s="10">
        <v>152.23400000000001</v>
      </c>
      <c r="K1924" s="11">
        <v>4.3</v>
      </c>
      <c r="L1924" s="11" t="str">
        <f>IF(Tabla134[[#This Row],[Item Weight]]&lt;$U$12,"Poco Peso",IF(Tabla134[[#This Row],[Item Weight]]&lt;$U$13,"Peso Medio","Peso Alto"))</f>
        <v>Peso Medio</v>
      </c>
      <c r="N1924" s="11">
        <f>IF(Tabla134[[#This Row],[Item Weight (Nulos)]]="",VLOOKUP(Tabla134[[#This Row],[Item Identifier]],'Tabla para Nulos'!$A$3:$B$1563,2,FALSE),Tabla134[[#This Row],[Item Weight (Nulos)]])</f>
        <v>8.93</v>
      </c>
      <c r="O1924" s="11" t="str">
        <f>IF(Tabla134[[#This Row],[Item Visibility]]&lt;$U$15,"Poca visibilidad",IF(Tabla134[[#This Row],[Item Visibility]]&lt;$U$16,"Visibilidad media","Mayor visibilidad"))</f>
        <v>Visibilidad media</v>
      </c>
      <c r="P1924" s="11" t="str">
        <f>IF(Tabla134[[#This Row],[Rating]]&lt;2,"Muy Malo",IF(Tabla134[[#This Row],[Rating]]&lt;3,"Malo",IF(Tabla134[[#This Row],[Rating]]&lt;4,"Regular",IF(Tabla134[[#This Row],[Rating]]&lt;5,"Bueno","Excelente"))))</f>
        <v>Bueno</v>
      </c>
    </row>
    <row r="1925" spans="1:16" x14ac:dyDescent="0.2">
      <c r="A1925" s="7" t="s">
        <v>124</v>
      </c>
      <c r="B1925" s="7" t="s">
        <v>698</v>
      </c>
      <c r="C1925" s="7" t="s">
        <v>71</v>
      </c>
      <c r="D1925" s="8">
        <v>2018</v>
      </c>
      <c r="E1925" s="7" t="s">
        <v>13</v>
      </c>
      <c r="F1925" s="7" t="s">
        <v>2</v>
      </c>
      <c r="G1925" s="7" t="s">
        <v>1</v>
      </c>
      <c r="H1925" s="7" t="s">
        <v>12</v>
      </c>
      <c r="I1925" s="9">
        <v>1.5385856999999999E-2</v>
      </c>
      <c r="J1925" s="10">
        <v>208.99279999999999</v>
      </c>
      <c r="K1925" s="11">
        <v>4.3</v>
      </c>
      <c r="L1925" s="11" t="str">
        <f>IF(Tabla134[[#This Row],[Item Weight]]&lt;$U$12,"Poco Peso",IF(Tabla134[[#This Row],[Item Weight]]&lt;$U$13,"Peso Medio","Peso Alto"))</f>
        <v>Peso Medio</v>
      </c>
      <c r="N1925" s="11">
        <f>IF(Tabla134[[#This Row],[Item Weight (Nulos)]]="",VLOOKUP(Tabla134[[#This Row],[Item Identifier]],'Tabla para Nulos'!$A$3:$B$1563,2,FALSE),Tabla134[[#This Row],[Item Weight (Nulos)]])</f>
        <v>12.150000000000002</v>
      </c>
      <c r="O1925" s="11" t="str">
        <f>IF(Tabla134[[#This Row],[Item Visibility]]&lt;$U$15,"Poca visibilidad",IF(Tabla134[[#This Row],[Item Visibility]]&lt;$U$16,"Visibilidad media","Mayor visibilidad"))</f>
        <v>Poca visibilidad</v>
      </c>
      <c r="P1925" s="11" t="str">
        <f>IF(Tabla134[[#This Row],[Rating]]&lt;2,"Muy Malo",IF(Tabla134[[#This Row],[Rating]]&lt;3,"Malo",IF(Tabla134[[#This Row],[Rating]]&lt;4,"Regular",IF(Tabla134[[#This Row],[Rating]]&lt;5,"Bueno","Excelente"))))</f>
        <v>Bueno</v>
      </c>
    </row>
    <row r="1926" spans="1:16" x14ac:dyDescent="0.2">
      <c r="A1926" s="7" t="s">
        <v>124</v>
      </c>
      <c r="B1926" s="7" t="s">
        <v>898</v>
      </c>
      <c r="C1926" s="7" t="s">
        <v>71</v>
      </c>
      <c r="D1926" s="8">
        <v>2018</v>
      </c>
      <c r="E1926" s="7" t="s">
        <v>13</v>
      </c>
      <c r="F1926" s="7" t="s">
        <v>2</v>
      </c>
      <c r="G1926" s="7" t="s">
        <v>1</v>
      </c>
      <c r="H1926" s="7" t="s">
        <v>12</v>
      </c>
      <c r="I1926" s="9">
        <v>8.1614376000000002E-2</v>
      </c>
      <c r="J1926" s="10">
        <v>214.7534</v>
      </c>
      <c r="K1926" s="11">
        <v>4.3</v>
      </c>
      <c r="L1926" s="11" t="str">
        <f>IF(Tabla134[[#This Row],[Item Weight]]&lt;$U$12,"Poco Peso",IF(Tabla134[[#This Row],[Item Weight]]&lt;$U$13,"Peso Medio","Peso Alto"))</f>
        <v>Peso Medio</v>
      </c>
      <c r="N1926" s="11">
        <f>IF(Tabla134[[#This Row],[Item Weight (Nulos)]]="",VLOOKUP(Tabla134[[#This Row],[Item Identifier]],'Tabla para Nulos'!$A$3:$B$1563,2,FALSE),Tabla134[[#This Row],[Item Weight (Nulos)]])</f>
        <v>9</v>
      </c>
      <c r="O1926" s="11" t="str">
        <f>IF(Tabla134[[#This Row],[Item Visibility]]&lt;$U$15,"Poca visibilidad",IF(Tabla134[[#This Row],[Item Visibility]]&lt;$U$16,"Visibilidad media","Mayor visibilidad"))</f>
        <v>Visibilidad media</v>
      </c>
      <c r="P1926" s="11" t="str">
        <f>IF(Tabla134[[#This Row],[Rating]]&lt;2,"Muy Malo",IF(Tabla134[[#This Row],[Rating]]&lt;3,"Malo",IF(Tabla134[[#This Row],[Rating]]&lt;4,"Regular",IF(Tabla134[[#This Row],[Rating]]&lt;5,"Bueno","Excelente"))))</f>
        <v>Bueno</v>
      </c>
    </row>
    <row r="1927" spans="1:16" x14ac:dyDescent="0.2">
      <c r="A1927" s="7" t="s">
        <v>124</v>
      </c>
      <c r="B1927" s="7" t="s">
        <v>1559</v>
      </c>
      <c r="C1927" s="7" t="s">
        <v>71</v>
      </c>
      <c r="D1927" s="8">
        <v>2018</v>
      </c>
      <c r="E1927" s="7" t="s">
        <v>13</v>
      </c>
      <c r="F1927" s="7" t="s">
        <v>2</v>
      </c>
      <c r="G1927" s="7" t="s">
        <v>1</v>
      </c>
      <c r="H1927" s="7" t="s">
        <v>12</v>
      </c>
      <c r="I1927" s="9">
        <v>0</v>
      </c>
      <c r="J1927" s="10">
        <v>100.7042</v>
      </c>
      <c r="K1927" s="11">
        <v>4.3</v>
      </c>
      <c r="L1927" s="11" t="str">
        <f>IF(Tabla134[[#This Row],[Item Weight]]&lt;$U$12,"Poco Peso",IF(Tabla134[[#This Row],[Item Weight]]&lt;$U$13,"Peso Medio","Peso Alto"))</f>
        <v>Poco Peso</v>
      </c>
      <c r="N1927" s="11">
        <f>IF(Tabla134[[#This Row],[Item Weight (Nulos)]]="",VLOOKUP(Tabla134[[#This Row],[Item Identifier]],'Tabla para Nulos'!$A$3:$B$1563,2,FALSE),Tabla134[[#This Row],[Item Weight (Nulos)]])</f>
        <v>6.3250000000000002</v>
      </c>
      <c r="O1927" s="11" t="str">
        <f>IF(Tabla134[[#This Row],[Item Visibility]]&lt;$U$15,"Poca visibilidad",IF(Tabla134[[#This Row],[Item Visibility]]&lt;$U$16,"Visibilidad media","Mayor visibilidad"))</f>
        <v>Poca visibilidad</v>
      </c>
      <c r="P1927" s="11" t="str">
        <f>IF(Tabla134[[#This Row],[Rating]]&lt;2,"Muy Malo",IF(Tabla134[[#This Row],[Rating]]&lt;3,"Malo",IF(Tabla134[[#This Row],[Rating]]&lt;4,"Regular",IF(Tabla134[[#This Row],[Rating]]&lt;5,"Bueno","Excelente"))))</f>
        <v>Bueno</v>
      </c>
    </row>
    <row r="1928" spans="1:16" x14ac:dyDescent="0.2">
      <c r="A1928" s="7" t="s">
        <v>124</v>
      </c>
      <c r="B1928" s="7" t="s">
        <v>1517</v>
      </c>
      <c r="C1928" s="7" t="s">
        <v>10</v>
      </c>
      <c r="D1928" s="8">
        <v>2018</v>
      </c>
      <c r="E1928" s="7" t="s">
        <v>13</v>
      </c>
      <c r="F1928" s="7" t="s">
        <v>2</v>
      </c>
      <c r="G1928" s="7" t="s">
        <v>1</v>
      </c>
      <c r="H1928" s="7" t="s">
        <v>12</v>
      </c>
      <c r="I1928" s="9">
        <v>3.0952737000000001E-2</v>
      </c>
      <c r="J1928" s="10">
        <v>160.15780000000001</v>
      </c>
      <c r="K1928" s="11">
        <v>4.3</v>
      </c>
      <c r="L1928" s="11" t="str">
        <f>IF(Tabla134[[#This Row],[Item Weight]]&lt;$U$12,"Poco Peso",IF(Tabla134[[#This Row],[Item Weight]]&lt;$U$13,"Peso Medio","Peso Alto"))</f>
        <v>Poco Peso</v>
      </c>
      <c r="N1928" s="11">
        <f>IF(Tabla134[[#This Row],[Item Weight (Nulos)]]="",VLOOKUP(Tabla134[[#This Row],[Item Identifier]],'Tabla para Nulos'!$A$3:$B$1563,2,FALSE),Tabla134[[#This Row],[Item Weight (Nulos)]])</f>
        <v>6.0549999999999997</v>
      </c>
      <c r="O1928" s="11" t="str">
        <f>IF(Tabla134[[#This Row],[Item Visibility]]&lt;$U$15,"Poca visibilidad",IF(Tabla134[[#This Row],[Item Visibility]]&lt;$U$16,"Visibilidad media","Mayor visibilidad"))</f>
        <v>Visibilidad media</v>
      </c>
      <c r="P1928" s="11" t="str">
        <f>IF(Tabla134[[#This Row],[Rating]]&lt;2,"Muy Malo",IF(Tabla134[[#This Row],[Rating]]&lt;3,"Malo",IF(Tabla134[[#This Row],[Rating]]&lt;4,"Regular",IF(Tabla134[[#This Row],[Rating]]&lt;5,"Bueno","Excelente"))))</f>
        <v>Bueno</v>
      </c>
    </row>
    <row r="1929" spans="1:16" x14ac:dyDescent="0.2">
      <c r="A1929" s="7" t="s">
        <v>124</v>
      </c>
      <c r="B1929" s="7" t="s">
        <v>1224</v>
      </c>
      <c r="C1929" s="7" t="s">
        <v>10</v>
      </c>
      <c r="D1929" s="8">
        <v>2018</v>
      </c>
      <c r="E1929" s="7" t="s">
        <v>13</v>
      </c>
      <c r="F1929" s="7" t="s">
        <v>2</v>
      </c>
      <c r="G1929" s="7" t="s">
        <v>1</v>
      </c>
      <c r="H1929" s="7" t="s">
        <v>12</v>
      </c>
      <c r="I1929" s="9">
        <v>9.8629062000000003E-2</v>
      </c>
      <c r="J1929" s="10">
        <v>90.646199999999993</v>
      </c>
      <c r="K1929" s="11">
        <v>4.3</v>
      </c>
      <c r="L1929" s="11" t="str">
        <f>IF(Tabla134[[#This Row],[Item Weight]]&lt;$U$12,"Poco Peso",IF(Tabla134[[#This Row],[Item Weight]]&lt;$U$13,"Peso Medio","Peso Alto"))</f>
        <v>Peso Alto</v>
      </c>
      <c r="N1929" s="11">
        <f>IF(Tabla134[[#This Row],[Item Weight (Nulos)]]="",VLOOKUP(Tabla134[[#This Row],[Item Identifier]],'Tabla para Nulos'!$A$3:$B$1563,2,FALSE),Tabla134[[#This Row],[Item Weight (Nulos)]])</f>
        <v>18.350000000000001</v>
      </c>
      <c r="O1929" s="11" t="str">
        <f>IF(Tabla134[[#This Row],[Item Visibility]]&lt;$U$15,"Poca visibilidad",IF(Tabla134[[#This Row],[Item Visibility]]&lt;$U$16,"Visibilidad media","Mayor visibilidad"))</f>
        <v>Mayor visibilidad</v>
      </c>
      <c r="P1929" s="11" t="str">
        <f>IF(Tabla134[[#This Row],[Rating]]&lt;2,"Muy Malo",IF(Tabla134[[#This Row],[Rating]]&lt;3,"Malo",IF(Tabla134[[#This Row],[Rating]]&lt;4,"Regular",IF(Tabla134[[#This Row],[Rating]]&lt;5,"Bueno","Excelente"))))</f>
        <v>Bueno</v>
      </c>
    </row>
    <row r="1930" spans="1:16" x14ac:dyDescent="0.2">
      <c r="A1930" s="7" t="s">
        <v>124</v>
      </c>
      <c r="B1930" s="7" t="s">
        <v>647</v>
      </c>
      <c r="C1930" s="7" t="s">
        <v>10</v>
      </c>
      <c r="D1930" s="8">
        <v>2018</v>
      </c>
      <c r="E1930" s="7" t="s">
        <v>13</v>
      </c>
      <c r="F1930" s="7" t="s">
        <v>2</v>
      </c>
      <c r="G1930" s="7" t="s">
        <v>1</v>
      </c>
      <c r="H1930" s="7" t="s">
        <v>12</v>
      </c>
      <c r="I1930" s="9">
        <v>0.17176107700000001</v>
      </c>
      <c r="J1930" s="10">
        <v>115.7518</v>
      </c>
      <c r="K1930" s="11">
        <v>4.3</v>
      </c>
      <c r="L1930" s="11" t="str">
        <f>IF(Tabla134[[#This Row],[Item Weight]]&lt;$U$12,"Poco Peso",IF(Tabla134[[#This Row],[Item Weight]]&lt;$U$13,"Peso Medio","Peso Alto"))</f>
        <v>Peso Medio</v>
      </c>
      <c r="N1930" s="11">
        <f>IF(Tabla134[[#This Row],[Item Weight (Nulos)]]="",VLOOKUP(Tabla134[[#This Row],[Item Identifier]],'Tabla para Nulos'!$A$3:$B$1563,2,FALSE),Tabla134[[#This Row],[Item Weight (Nulos)]])</f>
        <v>15.6</v>
      </c>
      <c r="O1930" s="11" t="str">
        <f>IF(Tabla134[[#This Row],[Item Visibility]]&lt;$U$15,"Poca visibilidad",IF(Tabla134[[#This Row],[Item Visibility]]&lt;$U$16,"Visibilidad media","Mayor visibilidad"))</f>
        <v>Mayor visibilidad</v>
      </c>
      <c r="P1930" s="11" t="str">
        <f>IF(Tabla134[[#This Row],[Rating]]&lt;2,"Muy Malo",IF(Tabla134[[#This Row],[Rating]]&lt;3,"Malo",IF(Tabla134[[#This Row],[Rating]]&lt;4,"Regular",IF(Tabla134[[#This Row],[Rating]]&lt;5,"Bueno","Excelente"))))</f>
        <v>Bueno</v>
      </c>
    </row>
    <row r="1931" spans="1:16" x14ac:dyDescent="0.2">
      <c r="A1931" s="7" t="s">
        <v>124</v>
      </c>
      <c r="B1931" s="7" t="s">
        <v>477</v>
      </c>
      <c r="C1931" s="7" t="s">
        <v>10</v>
      </c>
      <c r="D1931" s="8">
        <v>2018</v>
      </c>
      <c r="E1931" s="7" t="s">
        <v>13</v>
      </c>
      <c r="F1931" s="7" t="s">
        <v>2</v>
      </c>
      <c r="G1931" s="7" t="s">
        <v>1</v>
      </c>
      <c r="H1931" s="7" t="s">
        <v>12</v>
      </c>
      <c r="I1931" s="9">
        <v>3.5183156E-2</v>
      </c>
      <c r="J1931" s="10">
        <v>37.8506</v>
      </c>
      <c r="K1931" s="11">
        <v>4.3</v>
      </c>
      <c r="L1931" s="11" t="str">
        <f>IF(Tabla134[[#This Row],[Item Weight]]&lt;$U$12,"Poco Peso",IF(Tabla134[[#This Row],[Item Weight]]&lt;$U$13,"Peso Medio","Peso Alto"))</f>
        <v>Poco Peso</v>
      </c>
      <c r="N1931" s="11">
        <f>IF(Tabla134[[#This Row],[Item Weight (Nulos)]]="",VLOOKUP(Tabla134[[#This Row],[Item Identifier]],'Tabla para Nulos'!$A$3:$B$1563,2,FALSE),Tabla134[[#This Row],[Item Weight (Nulos)]])</f>
        <v>8.2999999999999989</v>
      </c>
      <c r="O1931" s="11" t="str">
        <f>IF(Tabla134[[#This Row],[Item Visibility]]&lt;$U$15,"Poca visibilidad",IF(Tabla134[[#This Row],[Item Visibility]]&lt;$U$16,"Visibilidad media","Mayor visibilidad"))</f>
        <v>Visibilidad media</v>
      </c>
      <c r="P1931" s="11" t="str">
        <f>IF(Tabla134[[#This Row],[Rating]]&lt;2,"Muy Malo",IF(Tabla134[[#This Row],[Rating]]&lt;3,"Malo",IF(Tabla134[[#This Row],[Rating]]&lt;4,"Regular",IF(Tabla134[[#This Row],[Rating]]&lt;5,"Bueno","Excelente"))))</f>
        <v>Bueno</v>
      </c>
    </row>
    <row r="1932" spans="1:16" x14ac:dyDescent="0.2">
      <c r="A1932" s="7" t="s">
        <v>124</v>
      </c>
      <c r="B1932" s="7" t="s">
        <v>1192</v>
      </c>
      <c r="C1932" s="7" t="s">
        <v>10</v>
      </c>
      <c r="D1932" s="8">
        <v>2018</v>
      </c>
      <c r="E1932" s="7" t="s">
        <v>13</v>
      </c>
      <c r="F1932" s="7" t="s">
        <v>2</v>
      </c>
      <c r="G1932" s="7" t="s">
        <v>1</v>
      </c>
      <c r="H1932" s="7" t="s">
        <v>12</v>
      </c>
      <c r="I1932" s="9">
        <v>2.0614212E-2</v>
      </c>
      <c r="J1932" s="10">
        <v>126.4046</v>
      </c>
      <c r="K1932" s="11">
        <v>4.3</v>
      </c>
      <c r="L1932" s="11" t="str">
        <f>IF(Tabla134[[#This Row],[Item Weight]]&lt;$U$12,"Poco Peso",IF(Tabla134[[#This Row],[Item Weight]]&lt;$U$13,"Peso Medio","Peso Alto"))</f>
        <v>Peso Medio</v>
      </c>
      <c r="N1932" s="11">
        <f>IF(Tabla134[[#This Row],[Item Weight (Nulos)]]="",VLOOKUP(Tabla134[[#This Row],[Item Identifier]],'Tabla para Nulos'!$A$3:$B$1563,2,FALSE),Tabla134[[#This Row],[Item Weight (Nulos)]])</f>
        <v>14.15</v>
      </c>
      <c r="O1932" s="11" t="str">
        <f>IF(Tabla134[[#This Row],[Item Visibility]]&lt;$U$15,"Poca visibilidad",IF(Tabla134[[#This Row],[Item Visibility]]&lt;$U$16,"Visibilidad media","Mayor visibilidad"))</f>
        <v>Poca visibilidad</v>
      </c>
      <c r="P1932" s="11" t="str">
        <f>IF(Tabla134[[#This Row],[Rating]]&lt;2,"Muy Malo",IF(Tabla134[[#This Row],[Rating]]&lt;3,"Malo",IF(Tabla134[[#This Row],[Rating]]&lt;4,"Regular",IF(Tabla134[[#This Row],[Rating]]&lt;5,"Bueno","Excelente"))))</f>
        <v>Bueno</v>
      </c>
    </row>
    <row r="1933" spans="1:16" x14ac:dyDescent="0.2">
      <c r="A1933" s="7" t="s">
        <v>124</v>
      </c>
      <c r="B1933" s="7" t="s">
        <v>1223</v>
      </c>
      <c r="C1933" s="7" t="s">
        <v>10</v>
      </c>
      <c r="D1933" s="8">
        <v>2018</v>
      </c>
      <c r="E1933" s="7" t="s">
        <v>13</v>
      </c>
      <c r="F1933" s="7" t="s">
        <v>2</v>
      </c>
      <c r="G1933" s="7" t="s">
        <v>1</v>
      </c>
      <c r="H1933" s="7" t="s">
        <v>12</v>
      </c>
      <c r="I1933" s="9">
        <v>4.9080853000000001E-2</v>
      </c>
      <c r="J1933" s="10">
        <v>147.77340000000001</v>
      </c>
      <c r="K1933" s="11">
        <v>4.3</v>
      </c>
      <c r="L1933" s="11" t="str">
        <f>IF(Tabla134[[#This Row],[Item Weight]]&lt;$U$12,"Poco Peso",IF(Tabla134[[#This Row],[Item Weight]]&lt;$U$13,"Peso Medio","Peso Alto"))</f>
        <v>Peso Alto</v>
      </c>
      <c r="N1933" s="11">
        <f>IF(Tabla134[[#This Row],[Item Weight (Nulos)]]="",VLOOKUP(Tabla134[[#This Row],[Item Identifier]],'Tabla para Nulos'!$A$3:$B$1563,2,FALSE),Tabla134[[#This Row],[Item Weight (Nulos)]])</f>
        <v>18.2</v>
      </c>
      <c r="O1933" s="11" t="str">
        <f>IF(Tabla134[[#This Row],[Item Visibility]]&lt;$U$15,"Poca visibilidad",IF(Tabla134[[#This Row],[Item Visibility]]&lt;$U$16,"Visibilidad media","Mayor visibilidad"))</f>
        <v>Visibilidad media</v>
      </c>
      <c r="P1933" s="11" t="str">
        <f>IF(Tabla134[[#This Row],[Rating]]&lt;2,"Muy Malo",IF(Tabla134[[#This Row],[Rating]]&lt;3,"Malo",IF(Tabla134[[#This Row],[Rating]]&lt;4,"Regular",IF(Tabla134[[#This Row],[Rating]]&lt;5,"Bueno","Excelente"))))</f>
        <v>Bueno</v>
      </c>
    </row>
    <row r="1934" spans="1:16" x14ac:dyDescent="0.2">
      <c r="A1934" s="7" t="s">
        <v>124</v>
      </c>
      <c r="B1934" s="7" t="s">
        <v>1551</v>
      </c>
      <c r="C1934" s="7" t="s">
        <v>10</v>
      </c>
      <c r="D1934" s="8">
        <v>2018</v>
      </c>
      <c r="E1934" s="7" t="s">
        <v>13</v>
      </c>
      <c r="F1934" s="7" t="s">
        <v>2</v>
      </c>
      <c r="G1934" s="7" t="s">
        <v>1</v>
      </c>
      <c r="H1934" s="7" t="s">
        <v>12</v>
      </c>
      <c r="I1934" s="9">
        <v>3.6109413E-2</v>
      </c>
      <c r="J1934" s="10">
        <v>140.61539999999999</v>
      </c>
      <c r="K1934" s="11">
        <v>4.3</v>
      </c>
      <c r="L1934" s="11" t="str">
        <f>IF(Tabla134[[#This Row],[Item Weight]]&lt;$U$12,"Poco Peso",IF(Tabla134[[#This Row],[Item Weight]]&lt;$U$13,"Peso Medio","Peso Alto"))</f>
        <v>Peso Medio</v>
      </c>
      <c r="N1934" s="11">
        <f>IF(Tabla134[[#This Row],[Item Weight (Nulos)]]="",VLOOKUP(Tabla134[[#This Row],[Item Identifier]],'Tabla para Nulos'!$A$3:$B$1563,2,FALSE),Tabla134[[#This Row],[Item Weight (Nulos)]])</f>
        <v>9.6</v>
      </c>
      <c r="O1934" s="11" t="str">
        <f>IF(Tabla134[[#This Row],[Item Visibility]]&lt;$U$15,"Poca visibilidad",IF(Tabla134[[#This Row],[Item Visibility]]&lt;$U$16,"Visibilidad media","Mayor visibilidad"))</f>
        <v>Visibilidad media</v>
      </c>
      <c r="P1934" s="11" t="str">
        <f>IF(Tabla134[[#This Row],[Rating]]&lt;2,"Muy Malo",IF(Tabla134[[#This Row],[Rating]]&lt;3,"Malo",IF(Tabla134[[#This Row],[Rating]]&lt;4,"Regular",IF(Tabla134[[#This Row],[Rating]]&lt;5,"Bueno","Excelente"))))</f>
        <v>Bueno</v>
      </c>
    </row>
    <row r="1935" spans="1:16" x14ac:dyDescent="0.2">
      <c r="A1935" s="7" t="s">
        <v>124</v>
      </c>
      <c r="B1935" s="7" t="s">
        <v>1292</v>
      </c>
      <c r="C1935" s="7" t="s">
        <v>10</v>
      </c>
      <c r="D1935" s="8">
        <v>2018</v>
      </c>
      <c r="E1935" s="7" t="s">
        <v>13</v>
      </c>
      <c r="F1935" s="7" t="s">
        <v>2</v>
      </c>
      <c r="G1935" s="7" t="s">
        <v>1</v>
      </c>
      <c r="H1935" s="7" t="s">
        <v>12</v>
      </c>
      <c r="I1935" s="9">
        <v>0.12779270100000001</v>
      </c>
      <c r="J1935" s="10">
        <v>111.18859999999999</v>
      </c>
      <c r="K1935" s="11">
        <v>4.3</v>
      </c>
      <c r="L1935" s="11" t="str">
        <f>IF(Tabla134[[#This Row],[Item Weight]]&lt;$U$12,"Poco Peso",IF(Tabla134[[#This Row],[Item Weight]]&lt;$U$13,"Peso Medio","Peso Alto"))</f>
        <v>Peso Alto</v>
      </c>
      <c r="N1935" s="11">
        <f>IF(Tabla134[[#This Row],[Item Weight (Nulos)]]="",VLOOKUP(Tabla134[[#This Row],[Item Identifier]],'Tabla para Nulos'!$A$3:$B$1563,2,FALSE),Tabla134[[#This Row],[Item Weight (Nulos)]])</f>
        <v>17.099999999999998</v>
      </c>
      <c r="O1935" s="11" t="str">
        <f>IF(Tabla134[[#This Row],[Item Visibility]]&lt;$U$15,"Poca visibilidad",IF(Tabla134[[#This Row],[Item Visibility]]&lt;$U$16,"Visibilidad media","Mayor visibilidad"))</f>
        <v>Mayor visibilidad</v>
      </c>
      <c r="P1935" s="11" t="str">
        <f>IF(Tabla134[[#This Row],[Rating]]&lt;2,"Muy Malo",IF(Tabla134[[#This Row],[Rating]]&lt;3,"Malo",IF(Tabla134[[#This Row],[Rating]]&lt;4,"Regular",IF(Tabla134[[#This Row],[Rating]]&lt;5,"Bueno","Excelente"))))</f>
        <v>Bueno</v>
      </c>
    </row>
    <row r="1936" spans="1:16" x14ac:dyDescent="0.2">
      <c r="A1936" s="7" t="s">
        <v>124</v>
      </c>
      <c r="B1936" s="7" t="s">
        <v>1337</v>
      </c>
      <c r="C1936" s="7" t="s">
        <v>10</v>
      </c>
      <c r="D1936" s="8">
        <v>2018</v>
      </c>
      <c r="E1936" s="7" t="s">
        <v>13</v>
      </c>
      <c r="F1936" s="7" t="s">
        <v>2</v>
      </c>
      <c r="G1936" s="7" t="s">
        <v>1</v>
      </c>
      <c r="H1936" s="7" t="s">
        <v>12</v>
      </c>
      <c r="I1936" s="9">
        <v>2.6055106000000001E-2</v>
      </c>
      <c r="J1936" s="10">
        <v>169.54740000000001</v>
      </c>
      <c r="K1936" s="11">
        <v>4.3</v>
      </c>
      <c r="L1936" s="11" t="str">
        <f>IF(Tabla134[[#This Row],[Item Weight]]&lt;$U$12,"Poco Peso",IF(Tabla134[[#This Row],[Item Weight]]&lt;$U$13,"Peso Medio","Peso Alto"))</f>
        <v>Peso Alto</v>
      </c>
      <c r="N1936" s="11">
        <f>IF(Tabla134[[#This Row],[Item Weight (Nulos)]]="",VLOOKUP(Tabla134[[#This Row],[Item Identifier]],'Tabla para Nulos'!$A$3:$B$1563,2,FALSE),Tabla134[[#This Row],[Item Weight (Nulos)]])</f>
        <v>19.350000000000001</v>
      </c>
      <c r="O1936" s="11" t="str">
        <f>IF(Tabla134[[#This Row],[Item Visibility]]&lt;$U$15,"Poca visibilidad",IF(Tabla134[[#This Row],[Item Visibility]]&lt;$U$16,"Visibilidad media","Mayor visibilidad"))</f>
        <v>Poca visibilidad</v>
      </c>
      <c r="P1936" s="11" t="str">
        <f>IF(Tabla134[[#This Row],[Rating]]&lt;2,"Muy Malo",IF(Tabla134[[#This Row],[Rating]]&lt;3,"Malo",IF(Tabla134[[#This Row],[Rating]]&lt;4,"Regular",IF(Tabla134[[#This Row],[Rating]]&lt;5,"Bueno","Excelente"))))</f>
        <v>Bueno</v>
      </c>
    </row>
    <row r="1937" spans="1:16" x14ac:dyDescent="0.2">
      <c r="A1937" s="7" t="s">
        <v>124</v>
      </c>
      <c r="B1937" s="7" t="s">
        <v>711</v>
      </c>
      <c r="C1937" s="7" t="s">
        <v>216</v>
      </c>
      <c r="D1937" s="8">
        <v>2018</v>
      </c>
      <c r="E1937" s="7" t="s">
        <v>13</v>
      </c>
      <c r="F1937" s="7" t="s">
        <v>2</v>
      </c>
      <c r="G1937" s="7" t="s">
        <v>1</v>
      </c>
      <c r="H1937" s="7" t="s">
        <v>12</v>
      </c>
      <c r="I1937" s="9">
        <v>7.5084456999999993E-2</v>
      </c>
      <c r="J1937" s="10">
        <v>233.9616</v>
      </c>
      <c r="K1937" s="11">
        <v>4.3</v>
      </c>
      <c r="L1937" s="11" t="str">
        <f>IF(Tabla134[[#This Row],[Item Weight]]&lt;$U$12,"Poco Peso",IF(Tabla134[[#This Row],[Item Weight]]&lt;$U$13,"Peso Medio","Peso Alto"))</f>
        <v>Peso Medio</v>
      </c>
      <c r="N1937" s="11">
        <f>IF(Tabla134[[#This Row],[Item Weight (Nulos)]]="",VLOOKUP(Tabla134[[#This Row],[Item Identifier]],'Tabla para Nulos'!$A$3:$B$1563,2,FALSE),Tabla134[[#This Row],[Item Weight (Nulos)]])</f>
        <v>8.8949999999999978</v>
      </c>
      <c r="O1937" s="11" t="str">
        <f>IF(Tabla134[[#This Row],[Item Visibility]]&lt;$U$15,"Poca visibilidad",IF(Tabla134[[#This Row],[Item Visibility]]&lt;$U$16,"Visibilidad media","Mayor visibilidad"))</f>
        <v>Visibilidad media</v>
      </c>
      <c r="P1937" s="11" t="str">
        <f>IF(Tabla134[[#This Row],[Rating]]&lt;2,"Muy Malo",IF(Tabla134[[#This Row],[Rating]]&lt;3,"Malo",IF(Tabla134[[#This Row],[Rating]]&lt;4,"Regular",IF(Tabla134[[#This Row],[Rating]]&lt;5,"Bueno","Excelente"))))</f>
        <v>Bueno</v>
      </c>
    </row>
    <row r="1938" spans="1:16" x14ac:dyDescent="0.2">
      <c r="A1938" s="7" t="s">
        <v>124</v>
      </c>
      <c r="B1938" s="7" t="s">
        <v>1458</v>
      </c>
      <c r="C1938" s="7" t="s">
        <v>4</v>
      </c>
      <c r="D1938" s="8">
        <v>2018</v>
      </c>
      <c r="E1938" s="7" t="s">
        <v>13</v>
      </c>
      <c r="F1938" s="7" t="s">
        <v>2</v>
      </c>
      <c r="G1938" s="7" t="s">
        <v>1</v>
      </c>
      <c r="H1938" s="7" t="s">
        <v>12</v>
      </c>
      <c r="I1938" s="9">
        <v>0.116366304</v>
      </c>
      <c r="J1938" s="10">
        <v>158.363</v>
      </c>
      <c r="K1938" s="11">
        <v>4.3</v>
      </c>
      <c r="L1938" s="11" t="str">
        <f>IF(Tabla134[[#This Row],[Item Weight]]&lt;$U$12,"Poco Peso",IF(Tabla134[[#This Row],[Item Weight]]&lt;$U$13,"Peso Medio","Peso Alto"))</f>
        <v>Peso Medio</v>
      </c>
      <c r="N1938" s="11">
        <f>IF(Tabla134[[#This Row],[Item Weight (Nulos)]]="",VLOOKUP(Tabla134[[#This Row],[Item Identifier]],'Tabla para Nulos'!$A$3:$B$1563,2,FALSE),Tabla134[[#This Row],[Item Weight (Nulos)]])</f>
        <v>10.3</v>
      </c>
      <c r="O1938" s="11" t="str">
        <f>IF(Tabla134[[#This Row],[Item Visibility]]&lt;$U$15,"Poca visibilidad",IF(Tabla134[[#This Row],[Item Visibility]]&lt;$U$16,"Visibilidad media","Mayor visibilidad"))</f>
        <v>Mayor visibilidad</v>
      </c>
      <c r="P1938" s="11" t="str">
        <f>IF(Tabla134[[#This Row],[Rating]]&lt;2,"Muy Malo",IF(Tabla134[[#This Row],[Rating]]&lt;3,"Malo",IF(Tabla134[[#This Row],[Rating]]&lt;4,"Regular",IF(Tabla134[[#This Row],[Rating]]&lt;5,"Bueno","Excelente"))))</f>
        <v>Bueno</v>
      </c>
    </row>
    <row r="1939" spans="1:16" x14ac:dyDescent="0.2">
      <c r="A1939" s="7" t="s">
        <v>124</v>
      </c>
      <c r="B1939" s="7" t="s">
        <v>1469</v>
      </c>
      <c r="C1939" s="7" t="s">
        <v>4</v>
      </c>
      <c r="D1939" s="8">
        <v>2018</v>
      </c>
      <c r="E1939" s="7" t="s">
        <v>13</v>
      </c>
      <c r="F1939" s="7" t="s">
        <v>2</v>
      </c>
      <c r="G1939" s="7" t="s">
        <v>1</v>
      </c>
      <c r="H1939" s="7" t="s">
        <v>12</v>
      </c>
      <c r="I1939" s="9">
        <v>1.9386057000000002E-2</v>
      </c>
      <c r="J1939" s="10">
        <v>194.57939999999999</v>
      </c>
      <c r="K1939" s="11">
        <v>4.3</v>
      </c>
      <c r="L1939" s="11" t="str">
        <f>IF(Tabla134[[#This Row],[Item Weight]]&lt;$U$12,"Poco Peso",IF(Tabla134[[#This Row],[Item Weight]]&lt;$U$13,"Peso Medio","Peso Alto"))</f>
        <v>Peso Medio</v>
      </c>
      <c r="N1939" s="11">
        <f>IF(Tabla134[[#This Row],[Item Weight (Nulos)]]="",VLOOKUP(Tabla134[[#This Row],[Item Identifier]],'Tabla para Nulos'!$A$3:$B$1563,2,FALSE),Tabla134[[#This Row],[Item Weight (Nulos)]])</f>
        <v>14.8</v>
      </c>
      <c r="O1939" s="11" t="str">
        <f>IF(Tabla134[[#This Row],[Item Visibility]]&lt;$U$15,"Poca visibilidad",IF(Tabla134[[#This Row],[Item Visibility]]&lt;$U$16,"Visibilidad media","Mayor visibilidad"))</f>
        <v>Poca visibilidad</v>
      </c>
      <c r="P1939" s="11" t="str">
        <f>IF(Tabla134[[#This Row],[Rating]]&lt;2,"Muy Malo",IF(Tabla134[[#This Row],[Rating]]&lt;3,"Malo",IF(Tabla134[[#This Row],[Rating]]&lt;4,"Regular",IF(Tabla134[[#This Row],[Rating]]&lt;5,"Bueno","Excelente"))))</f>
        <v>Bueno</v>
      </c>
    </row>
    <row r="1940" spans="1:16" x14ac:dyDescent="0.2">
      <c r="A1940" s="7" t="s">
        <v>124</v>
      </c>
      <c r="B1940" s="7" t="s">
        <v>431</v>
      </c>
      <c r="C1940" s="7" t="s">
        <v>171</v>
      </c>
      <c r="D1940" s="8">
        <v>2018</v>
      </c>
      <c r="E1940" s="7" t="s">
        <v>13</v>
      </c>
      <c r="F1940" s="7" t="s">
        <v>2</v>
      </c>
      <c r="G1940" s="7" t="s">
        <v>1</v>
      </c>
      <c r="H1940" s="7" t="s">
        <v>12</v>
      </c>
      <c r="I1940" s="9">
        <v>0.17641157900000001</v>
      </c>
      <c r="J1940" s="10">
        <v>173.2422</v>
      </c>
      <c r="K1940" s="11">
        <v>4.3</v>
      </c>
      <c r="L1940" s="11" t="str">
        <f>IF(Tabla134[[#This Row],[Item Weight]]&lt;$U$12,"Poco Peso",IF(Tabla134[[#This Row],[Item Weight]]&lt;$U$13,"Peso Medio","Peso Alto"))</f>
        <v>Peso Alto</v>
      </c>
      <c r="N1940" s="11">
        <f>IF(Tabla134[[#This Row],[Item Weight (Nulos)]]="",VLOOKUP(Tabla134[[#This Row],[Item Identifier]],'Tabla para Nulos'!$A$3:$B$1563,2,FALSE),Tabla134[[#This Row],[Item Weight (Nulos)]])</f>
        <v>19.099999999999998</v>
      </c>
      <c r="O1940" s="11" t="str">
        <f>IF(Tabla134[[#This Row],[Item Visibility]]&lt;$U$15,"Poca visibilidad",IF(Tabla134[[#This Row],[Item Visibility]]&lt;$U$16,"Visibilidad media","Mayor visibilidad"))</f>
        <v>Mayor visibilidad</v>
      </c>
      <c r="P1940" s="11" t="str">
        <f>IF(Tabla134[[#This Row],[Rating]]&lt;2,"Muy Malo",IF(Tabla134[[#This Row],[Rating]]&lt;3,"Malo",IF(Tabla134[[#This Row],[Rating]]&lt;4,"Regular",IF(Tabla134[[#This Row],[Rating]]&lt;5,"Bueno","Excelente"))))</f>
        <v>Bueno</v>
      </c>
    </row>
    <row r="1941" spans="1:16" x14ac:dyDescent="0.2">
      <c r="A1941" s="7" t="s">
        <v>124</v>
      </c>
      <c r="B1941" s="7" t="s">
        <v>1009</v>
      </c>
      <c r="C1941" s="7" t="s">
        <v>171</v>
      </c>
      <c r="D1941" s="8">
        <v>2018</v>
      </c>
      <c r="E1941" s="7" t="s">
        <v>13</v>
      </c>
      <c r="F1941" s="7" t="s">
        <v>2</v>
      </c>
      <c r="G1941" s="7" t="s">
        <v>1</v>
      </c>
      <c r="H1941" s="7" t="s">
        <v>12</v>
      </c>
      <c r="I1941" s="9">
        <v>3.4504413999999997E-2</v>
      </c>
      <c r="J1941" s="10">
        <v>125.202</v>
      </c>
      <c r="K1941" s="11">
        <v>4.3</v>
      </c>
      <c r="L1941" s="11" t="str">
        <f>IF(Tabla134[[#This Row],[Item Weight]]&lt;$U$12,"Poco Peso",IF(Tabla134[[#This Row],[Item Weight]]&lt;$U$13,"Peso Medio","Peso Alto"))</f>
        <v>Peso Medio</v>
      </c>
      <c r="N1941" s="11">
        <f>IF(Tabla134[[#This Row],[Item Weight (Nulos)]]="",VLOOKUP(Tabla134[[#This Row],[Item Identifier]],'Tabla para Nulos'!$A$3:$B$1563,2,FALSE),Tabla134[[#This Row],[Item Weight (Nulos)]])</f>
        <v>16.349999999999998</v>
      </c>
      <c r="O1941" s="11" t="str">
        <f>IF(Tabla134[[#This Row],[Item Visibility]]&lt;$U$15,"Poca visibilidad",IF(Tabla134[[#This Row],[Item Visibility]]&lt;$U$16,"Visibilidad media","Mayor visibilidad"))</f>
        <v>Visibilidad media</v>
      </c>
      <c r="P1941" s="11" t="str">
        <f>IF(Tabla134[[#This Row],[Rating]]&lt;2,"Muy Malo",IF(Tabla134[[#This Row],[Rating]]&lt;3,"Malo",IF(Tabla134[[#This Row],[Rating]]&lt;4,"Regular",IF(Tabla134[[#This Row],[Rating]]&lt;5,"Bueno","Excelente"))))</f>
        <v>Bueno</v>
      </c>
    </row>
    <row r="1942" spans="1:16" x14ac:dyDescent="0.2">
      <c r="A1942" s="7" t="s">
        <v>124</v>
      </c>
      <c r="B1942" s="7" t="s">
        <v>1514</v>
      </c>
      <c r="C1942" s="7" t="s">
        <v>171</v>
      </c>
      <c r="D1942" s="8">
        <v>2018</v>
      </c>
      <c r="E1942" s="7" t="s">
        <v>13</v>
      </c>
      <c r="F1942" s="7" t="s">
        <v>2</v>
      </c>
      <c r="G1942" s="7" t="s">
        <v>1</v>
      </c>
      <c r="H1942" s="7" t="s">
        <v>12</v>
      </c>
      <c r="I1942" s="9">
        <v>8.2353075999999997E-2</v>
      </c>
      <c r="J1942" s="10">
        <v>176.90539999999999</v>
      </c>
      <c r="K1942" s="11">
        <v>4.3</v>
      </c>
      <c r="L1942" s="11" t="str">
        <f>IF(Tabla134[[#This Row],[Item Weight]]&lt;$U$12,"Poco Peso",IF(Tabla134[[#This Row],[Item Weight]]&lt;$U$13,"Peso Medio","Peso Alto"))</f>
        <v>Peso Medio</v>
      </c>
      <c r="N1942" s="11">
        <f>IF(Tabla134[[#This Row],[Item Weight (Nulos)]]="",VLOOKUP(Tabla134[[#This Row],[Item Identifier]],'Tabla para Nulos'!$A$3:$B$1563,2,FALSE),Tabla134[[#This Row],[Item Weight (Nulos)]])</f>
        <v>12.6</v>
      </c>
      <c r="O1942" s="11" t="str">
        <f>IF(Tabla134[[#This Row],[Item Visibility]]&lt;$U$15,"Poca visibilidad",IF(Tabla134[[#This Row],[Item Visibility]]&lt;$U$16,"Visibilidad media","Mayor visibilidad"))</f>
        <v>Visibilidad media</v>
      </c>
      <c r="P1942" s="11" t="str">
        <f>IF(Tabla134[[#This Row],[Rating]]&lt;2,"Muy Malo",IF(Tabla134[[#This Row],[Rating]]&lt;3,"Malo",IF(Tabla134[[#This Row],[Rating]]&lt;4,"Regular",IF(Tabla134[[#This Row],[Rating]]&lt;5,"Bueno","Excelente"))))</f>
        <v>Bueno</v>
      </c>
    </row>
    <row r="1943" spans="1:16" x14ac:dyDescent="0.2">
      <c r="A1943" s="7" t="s">
        <v>124</v>
      </c>
      <c r="B1943" s="7" t="s">
        <v>763</v>
      </c>
      <c r="C1943" s="7" t="s">
        <v>171</v>
      </c>
      <c r="D1943" s="8">
        <v>2018</v>
      </c>
      <c r="E1943" s="7" t="s">
        <v>13</v>
      </c>
      <c r="F1943" s="7" t="s">
        <v>2</v>
      </c>
      <c r="G1943" s="7" t="s">
        <v>1</v>
      </c>
      <c r="H1943" s="7" t="s">
        <v>12</v>
      </c>
      <c r="I1943" s="9">
        <v>2.9500320999999999E-2</v>
      </c>
      <c r="J1943" s="10">
        <v>46.208599999999997</v>
      </c>
      <c r="K1943" s="11">
        <v>4.3</v>
      </c>
      <c r="L1943" s="11" t="str">
        <f>IF(Tabla134[[#This Row],[Item Weight]]&lt;$U$12,"Poco Peso",IF(Tabla134[[#This Row],[Item Weight]]&lt;$U$13,"Peso Medio","Peso Alto"))</f>
        <v>Peso Medio</v>
      </c>
      <c r="N1943" s="11">
        <f>IF(Tabla134[[#This Row],[Item Weight (Nulos)]]="",VLOOKUP(Tabla134[[#This Row],[Item Identifier]],'Tabla para Nulos'!$A$3:$B$1563,2,FALSE),Tabla134[[#This Row],[Item Weight (Nulos)]])</f>
        <v>9.6</v>
      </c>
      <c r="O1943" s="11" t="str">
        <f>IF(Tabla134[[#This Row],[Item Visibility]]&lt;$U$15,"Poca visibilidad",IF(Tabla134[[#This Row],[Item Visibility]]&lt;$U$16,"Visibilidad media","Mayor visibilidad"))</f>
        <v>Visibilidad media</v>
      </c>
      <c r="P1943" s="11" t="str">
        <f>IF(Tabla134[[#This Row],[Rating]]&lt;2,"Muy Malo",IF(Tabla134[[#This Row],[Rating]]&lt;3,"Malo",IF(Tabla134[[#This Row],[Rating]]&lt;4,"Regular",IF(Tabla134[[#This Row],[Rating]]&lt;5,"Bueno","Excelente"))))</f>
        <v>Bueno</v>
      </c>
    </row>
    <row r="1944" spans="1:16" x14ac:dyDescent="0.2">
      <c r="A1944" s="7" t="s">
        <v>124</v>
      </c>
      <c r="B1944" s="7" t="s">
        <v>710</v>
      </c>
      <c r="C1944" s="7" t="s">
        <v>171</v>
      </c>
      <c r="D1944" s="8">
        <v>2018</v>
      </c>
      <c r="E1944" s="7" t="s">
        <v>13</v>
      </c>
      <c r="F1944" s="7" t="s">
        <v>2</v>
      </c>
      <c r="G1944" s="7" t="s">
        <v>1</v>
      </c>
      <c r="H1944" s="7" t="s">
        <v>12</v>
      </c>
      <c r="I1944" s="9">
        <v>4.7827138999999998E-2</v>
      </c>
      <c r="J1944" s="10">
        <v>105.3622</v>
      </c>
      <c r="K1944" s="11">
        <v>4.3</v>
      </c>
      <c r="L1944" s="11" t="str">
        <f>IF(Tabla134[[#This Row],[Item Weight]]&lt;$U$12,"Poco Peso",IF(Tabla134[[#This Row],[Item Weight]]&lt;$U$13,"Peso Medio","Peso Alto"))</f>
        <v>Peso Medio</v>
      </c>
      <c r="N1944" s="11">
        <f>IF(Tabla134[[#This Row],[Item Weight (Nulos)]]="",VLOOKUP(Tabla134[[#This Row],[Item Identifier]],'Tabla para Nulos'!$A$3:$B$1563,2,FALSE),Tabla134[[#This Row],[Item Weight (Nulos)]])</f>
        <v>9.1950000000000021</v>
      </c>
      <c r="O1944" s="11" t="str">
        <f>IF(Tabla134[[#This Row],[Item Visibility]]&lt;$U$15,"Poca visibilidad",IF(Tabla134[[#This Row],[Item Visibility]]&lt;$U$16,"Visibilidad media","Mayor visibilidad"))</f>
        <v>Visibilidad media</v>
      </c>
      <c r="P1944" s="11" t="str">
        <f>IF(Tabla134[[#This Row],[Rating]]&lt;2,"Muy Malo",IF(Tabla134[[#This Row],[Rating]]&lt;3,"Malo",IF(Tabla134[[#This Row],[Rating]]&lt;4,"Regular",IF(Tabla134[[#This Row],[Rating]]&lt;5,"Bueno","Excelente"))))</f>
        <v>Bueno</v>
      </c>
    </row>
    <row r="1945" spans="1:16" x14ac:dyDescent="0.2">
      <c r="A1945" s="7" t="s">
        <v>124</v>
      </c>
      <c r="B1945" s="7" t="s">
        <v>609</v>
      </c>
      <c r="C1945" s="7" t="s">
        <v>47</v>
      </c>
      <c r="D1945" s="8">
        <v>2018</v>
      </c>
      <c r="E1945" s="7" t="s">
        <v>13</v>
      </c>
      <c r="F1945" s="7" t="s">
        <v>2</v>
      </c>
      <c r="G1945" s="7" t="s">
        <v>1</v>
      </c>
      <c r="H1945" s="7" t="s">
        <v>12</v>
      </c>
      <c r="I1945" s="9">
        <v>5.2085615000000002E-2</v>
      </c>
      <c r="J1945" s="10">
        <v>242.85120000000001</v>
      </c>
      <c r="K1945" s="11">
        <v>4.3</v>
      </c>
      <c r="L1945" s="11" t="str">
        <f>IF(Tabla134[[#This Row],[Item Weight]]&lt;$U$12,"Poco Peso",IF(Tabla134[[#This Row],[Item Weight]]&lt;$U$13,"Peso Medio","Peso Alto"))</f>
        <v>Peso Medio</v>
      </c>
      <c r="N1945" s="11">
        <f>IF(Tabla134[[#This Row],[Item Weight (Nulos)]]="",VLOOKUP(Tabla134[[#This Row],[Item Identifier]],'Tabla para Nulos'!$A$3:$B$1563,2,FALSE),Tabla134[[#This Row],[Item Weight (Nulos)]])</f>
        <v>15.1</v>
      </c>
      <c r="O1945" s="11" t="str">
        <f>IF(Tabla134[[#This Row],[Item Visibility]]&lt;$U$15,"Poca visibilidad",IF(Tabla134[[#This Row],[Item Visibility]]&lt;$U$16,"Visibilidad media","Mayor visibilidad"))</f>
        <v>Visibilidad media</v>
      </c>
      <c r="P1945" s="11" t="str">
        <f>IF(Tabla134[[#This Row],[Rating]]&lt;2,"Muy Malo",IF(Tabla134[[#This Row],[Rating]]&lt;3,"Malo",IF(Tabla134[[#This Row],[Rating]]&lt;4,"Regular",IF(Tabla134[[#This Row],[Rating]]&lt;5,"Bueno","Excelente"))))</f>
        <v>Bueno</v>
      </c>
    </row>
    <row r="1946" spans="1:16" x14ac:dyDescent="0.2">
      <c r="A1946" s="7" t="s">
        <v>124</v>
      </c>
      <c r="B1946" s="7" t="s">
        <v>611</v>
      </c>
      <c r="C1946" s="7" t="s">
        <v>47</v>
      </c>
      <c r="D1946" s="8">
        <v>2018</v>
      </c>
      <c r="E1946" s="7" t="s">
        <v>13</v>
      </c>
      <c r="F1946" s="7" t="s">
        <v>2</v>
      </c>
      <c r="G1946" s="7" t="s">
        <v>1</v>
      </c>
      <c r="H1946" s="7" t="s">
        <v>12</v>
      </c>
      <c r="I1946" s="9">
        <v>2.6933321E-2</v>
      </c>
      <c r="J1946" s="10">
        <v>78.466999999999999</v>
      </c>
      <c r="K1946" s="11">
        <v>4.3</v>
      </c>
      <c r="L1946" s="11" t="str">
        <f>IF(Tabla134[[#This Row],[Item Weight]]&lt;$U$12,"Poco Peso",IF(Tabla134[[#This Row],[Item Weight]]&lt;$U$13,"Peso Medio","Peso Alto"))</f>
        <v>Peso Medio</v>
      </c>
      <c r="N1946" s="11">
        <f>IF(Tabla134[[#This Row],[Item Weight (Nulos)]]="",VLOOKUP(Tabla134[[#This Row],[Item Identifier]],'Tabla para Nulos'!$A$3:$B$1563,2,FALSE),Tabla134[[#This Row],[Item Weight (Nulos)]])</f>
        <v>10.1</v>
      </c>
      <c r="O1946" s="11" t="str">
        <f>IF(Tabla134[[#This Row],[Item Visibility]]&lt;$U$15,"Poca visibilidad",IF(Tabla134[[#This Row],[Item Visibility]]&lt;$U$16,"Visibilidad media","Mayor visibilidad"))</f>
        <v>Poca visibilidad</v>
      </c>
      <c r="P1946" s="11" t="str">
        <f>IF(Tabla134[[#This Row],[Rating]]&lt;2,"Muy Malo",IF(Tabla134[[#This Row],[Rating]]&lt;3,"Malo",IF(Tabla134[[#This Row],[Rating]]&lt;4,"Regular",IF(Tabla134[[#This Row],[Rating]]&lt;5,"Bueno","Excelente"))))</f>
        <v>Bueno</v>
      </c>
    </row>
    <row r="1947" spans="1:16" x14ac:dyDescent="0.2">
      <c r="A1947" s="7" t="s">
        <v>124</v>
      </c>
      <c r="B1947" s="7" t="s">
        <v>1481</v>
      </c>
      <c r="C1947" s="7" t="s">
        <v>47</v>
      </c>
      <c r="D1947" s="8">
        <v>2018</v>
      </c>
      <c r="E1947" s="7" t="s">
        <v>13</v>
      </c>
      <c r="F1947" s="7" t="s">
        <v>2</v>
      </c>
      <c r="G1947" s="7" t="s">
        <v>1</v>
      </c>
      <c r="H1947" s="7" t="s">
        <v>12</v>
      </c>
      <c r="I1947" s="9">
        <v>1.6653022E-2</v>
      </c>
      <c r="J1947" s="10">
        <v>139.518</v>
      </c>
      <c r="K1947" s="11">
        <v>4.3</v>
      </c>
      <c r="L1947" s="11" t="str">
        <f>IF(Tabla134[[#This Row],[Item Weight]]&lt;$U$12,"Poco Peso",IF(Tabla134[[#This Row],[Item Weight]]&lt;$U$13,"Peso Medio","Peso Alto"))</f>
        <v>Peso Alto</v>
      </c>
      <c r="N1947" s="11">
        <f>IF(Tabla134[[#This Row],[Item Weight (Nulos)]]="",VLOOKUP(Tabla134[[#This Row],[Item Identifier]],'Tabla para Nulos'!$A$3:$B$1563,2,FALSE),Tabla134[[#This Row],[Item Weight (Nulos)]])</f>
        <v>17.5</v>
      </c>
      <c r="O1947" s="11" t="str">
        <f>IF(Tabla134[[#This Row],[Item Visibility]]&lt;$U$15,"Poca visibilidad",IF(Tabla134[[#This Row],[Item Visibility]]&lt;$U$16,"Visibilidad media","Mayor visibilidad"))</f>
        <v>Poca visibilidad</v>
      </c>
      <c r="P1947" s="11" t="str">
        <f>IF(Tabla134[[#This Row],[Rating]]&lt;2,"Muy Malo",IF(Tabla134[[#This Row],[Rating]]&lt;3,"Malo",IF(Tabla134[[#This Row],[Rating]]&lt;4,"Regular",IF(Tabla134[[#This Row],[Rating]]&lt;5,"Bueno","Excelente"))))</f>
        <v>Bueno</v>
      </c>
    </row>
    <row r="1948" spans="1:16" x14ac:dyDescent="0.2">
      <c r="A1948" s="7" t="s">
        <v>124</v>
      </c>
      <c r="B1948" s="7" t="s">
        <v>1595</v>
      </c>
      <c r="C1948" s="7" t="s">
        <v>47</v>
      </c>
      <c r="D1948" s="8">
        <v>2018</v>
      </c>
      <c r="E1948" s="7" t="s">
        <v>13</v>
      </c>
      <c r="F1948" s="7" t="s">
        <v>2</v>
      </c>
      <c r="G1948" s="7" t="s">
        <v>1</v>
      </c>
      <c r="H1948" s="7" t="s">
        <v>12</v>
      </c>
      <c r="I1948" s="9">
        <v>8.3536071000000003E-2</v>
      </c>
      <c r="J1948" s="10">
        <v>255.43299999999999</v>
      </c>
      <c r="K1948" s="11">
        <v>4.3</v>
      </c>
      <c r="L1948" s="11" t="str">
        <f>IF(Tabla134[[#This Row],[Item Weight]]&lt;$U$12,"Poco Peso",IF(Tabla134[[#This Row],[Item Weight]]&lt;$U$13,"Peso Medio","Peso Alto"))</f>
        <v>Peso Medio</v>
      </c>
      <c r="N1948" s="11">
        <f>IF(Tabla134[[#This Row],[Item Weight (Nulos)]]="",VLOOKUP(Tabla134[[#This Row],[Item Identifier]],'Tabla para Nulos'!$A$3:$B$1563,2,FALSE),Tabla134[[#This Row],[Item Weight (Nulos)]])</f>
        <v>15.2</v>
      </c>
      <c r="O1948" s="11" t="str">
        <f>IF(Tabla134[[#This Row],[Item Visibility]]&lt;$U$15,"Poca visibilidad",IF(Tabla134[[#This Row],[Item Visibility]]&lt;$U$16,"Visibilidad media","Mayor visibilidad"))</f>
        <v>Visibilidad media</v>
      </c>
      <c r="P1948" s="11" t="str">
        <f>IF(Tabla134[[#This Row],[Rating]]&lt;2,"Muy Malo",IF(Tabla134[[#This Row],[Rating]]&lt;3,"Malo",IF(Tabla134[[#This Row],[Rating]]&lt;4,"Regular",IF(Tabla134[[#This Row],[Rating]]&lt;5,"Bueno","Excelente"))))</f>
        <v>Bueno</v>
      </c>
    </row>
    <row r="1949" spans="1:16" x14ac:dyDescent="0.2">
      <c r="A1949" s="7" t="s">
        <v>124</v>
      </c>
      <c r="B1949" s="7" t="s">
        <v>423</v>
      </c>
      <c r="C1949" s="7" t="s">
        <v>47</v>
      </c>
      <c r="D1949" s="8">
        <v>2018</v>
      </c>
      <c r="E1949" s="7" t="s">
        <v>13</v>
      </c>
      <c r="F1949" s="7" t="s">
        <v>2</v>
      </c>
      <c r="G1949" s="7" t="s">
        <v>1</v>
      </c>
      <c r="H1949" s="7" t="s">
        <v>12</v>
      </c>
      <c r="I1949" s="9">
        <v>8.0649684999999999E-2</v>
      </c>
      <c r="J1949" s="10">
        <v>189.9846</v>
      </c>
      <c r="K1949" s="11">
        <v>4.3</v>
      </c>
      <c r="L1949" s="11" t="str">
        <f>IF(Tabla134[[#This Row],[Item Weight]]&lt;$U$12,"Poco Peso",IF(Tabla134[[#This Row],[Item Weight]]&lt;$U$13,"Peso Medio","Peso Alto"))</f>
        <v>Peso Medio</v>
      </c>
      <c r="N1949" s="11">
        <f>IF(Tabla134[[#This Row],[Item Weight (Nulos)]]="",VLOOKUP(Tabla134[[#This Row],[Item Identifier]],'Tabla para Nulos'!$A$3:$B$1563,2,FALSE),Tabla134[[#This Row],[Item Weight (Nulos)]])</f>
        <v>14.799999999999999</v>
      </c>
      <c r="O1949" s="11" t="str">
        <f>IF(Tabla134[[#This Row],[Item Visibility]]&lt;$U$15,"Poca visibilidad",IF(Tabla134[[#This Row],[Item Visibility]]&lt;$U$16,"Visibilidad media","Mayor visibilidad"))</f>
        <v>Visibilidad media</v>
      </c>
      <c r="P1949" s="11" t="str">
        <f>IF(Tabla134[[#This Row],[Rating]]&lt;2,"Muy Malo",IF(Tabla134[[#This Row],[Rating]]&lt;3,"Malo",IF(Tabla134[[#This Row],[Rating]]&lt;4,"Regular",IF(Tabla134[[#This Row],[Rating]]&lt;5,"Bueno","Excelente"))))</f>
        <v>Bueno</v>
      </c>
    </row>
    <row r="1950" spans="1:16" x14ac:dyDescent="0.2">
      <c r="A1950" s="7" t="s">
        <v>124</v>
      </c>
      <c r="B1950" s="7" t="s">
        <v>420</v>
      </c>
      <c r="C1950" s="7" t="s">
        <v>47</v>
      </c>
      <c r="D1950" s="8">
        <v>2018</v>
      </c>
      <c r="E1950" s="7" t="s">
        <v>13</v>
      </c>
      <c r="F1950" s="7" t="s">
        <v>2</v>
      </c>
      <c r="G1950" s="7" t="s">
        <v>1</v>
      </c>
      <c r="H1950" s="7" t="s">
        <v>12</v>
      </c>
      <c r="I1950" s="9">
        <v>9.9503430000000004E-3</v>
      </c>
      <c r="J1950" s="10">
        <v>185.5608</v>
      </c>
      <c r="K1950" s="11">
        <v>4.3</v>
      </c>
      <c r="L1950" s="11" t="str">
        <f>IF(Tabla134[[#This Row],[Item Weight]]&lt;$U$12,"Poco Peso",IF(Tabla134[[#This Row],[Item Weight]]&lt;$U$13,"Peso Medio","Peso Alto"))</f>
        <v>Peso Alto</v>
      </c>
      <c r="N1950" s="11">
        <f>IF(Tabla134[[#This Row],[Item Weight (Nulos)]]="",VLOOKUP(Tabla134[[#This Row],[Item Identifier]],'Tabla para Nulos'!$A$3:$B$1563,2,FALSE),Tabla134[[#This Row],[Item Weight (Nulos)]])</f>
        <v>21.25</v>
      </c>
      <c r="O1950" s="11" t="str">
        <f>IF(Tabla134[[#This Row],[Item Visibility]]&lt;$U$15,"Poca visibilidad",IF(Tabla134[[#This Row],[Item Visibility]]&lt;$U$16,"Visibilidad media","Mayor visibilidad"))</f>
        <v>Poca visibilidad</v>
      </c>
      <c r="P1950" s="11" t="str">
        <f>IF(Tabla134[[#This Row],[Rating]]&lt;2,"Muy Malo",IF(Tabla134[[#This Row],[Rating]]&lt;3,"Malo",IF(Tabla134[[#This Row],[Rating]]&lt;4,"Regular",IF(Tabla134[[#This Row],[Rating]]&lt;5,"Bueno","Excelente"))))</f>
        <v>Bueno</v>
      </c>
    </row>
    <row r="1951" spans="1:16" x14ac:dyDescent="0.2">
      <c r="A1951" s="7" t="s">
        <v>124</v>
      </c>
      <c r="B1951" s="7" t="s">
        <v>1368</v>
      </c>
      <c r="C1951" s="7" t="s">
        <v>47</v>
      </c>
      <c r="D1951" s="8">
        <v>2018</v>
      </c>
      <c r="E1951" s="7" t="s">
        <v>13</v>
      </c>
      <c r="F1951" s="7" t="s">
        <v>2</v>
      </c>
      <c r="G1951" s="7" t="s">
        <v>1</v>
      </c>
      <c r="H1951" s="7" t="s">
        <v>12</v>
      </c>
      <c r="I1951" s="9">
        <v>3.2381325000000002E-2</v>
      </c>
      <c r="J1951" s="10">
        <v>166.1842</v>
      </c>
      <c r="K1951" s="11">
        <v>4.3</v>
      </c>
      <c r="L1951" s="11" t="str">
        <f>IF(Tabla134[[#This Row],[Item Weight]]&lt;$U$12,"Poco Peso",IF(Tabla134[[#This Row],[Item Weight]]&lt;$U$13,"Peso Medio","Peso Alto"))</f>
        <v>Peso Medio</v>
      </c>
      <c r="N1951" s="11">
        <f>IF(Tabla134[[#This Row],[Item Weight (Nulos)]]="",VLOOKUP(Tabla134[[#This Row],[Item Identifier]],'Tabla para Nulos'!$A$3:$B$1563,2,FALSE),Tabla134[[#This Row],[Item Weight (Nulos)]])</f>
        <v>16.349999999999998</v>
      </c>
      <c r="O1951" s="11" t="str">
        <f>IF(Tabla134[[#This Row],[Item Visibility]]&lt;$U$15,"Poca visibilidad",IF(Tabla134[[#This Row],[Item Visibility]]&lt;$U$16,"Visibilidad media","Mayor visibilidad"))</f>
        <v>Visibilidad media</v>
      </c>
      <c r="P1951" s="11" t="str">
        <f>IF(Tabla134[[#This Row],[Rating]]&lt;2,"Muy Malo",IF(Tabla134[[#This Row],[Rating]]&lt;3,"Malo",IF(Tabla134[[#This Row],[Rating]]&lt;4,"Regular",IF(Tabla134[[#This Row],[Rating]]&lt;5,"Bueno","Excelente"))))</f>
        <v>Bueno</v>
      </c>
    </row>
    <row r="1952" spans="1:16" x14ac:dyDescent="0.2">
      <c r="A1952" s="7" t="s">
        <v>124</v>
      </c>
      <c r="B1952" s="7" t="s">
        <v>1271</v>
      </c>
      <c r="C1952" s="7" t="s">
        <v>47</v>
      </c>
      <c r="D1952" s="8">
        <v>2018</v>
      </c>
      <c r="E1952" s="7" t="s">
        <v>13</v>
      </c>
      <c r="F1952" s="7" t="s">
        <v>2</v>
      </c>
      <c r="G1952" s="7" t="s">
        <v>1</v>
      </c>
      <c r="H1952" s="7" t="s">
        <v>12</v>
      </c>
      <c r="I1952" s="9">
        <v>8.0741927000000005E-2</v>
      </c>
      <c r="J1952" s="10">
        <v>220.87979999999999</v>
      </c>
      <c r="K1952" s="11">
        <v>4.3</v>
      </c>
      <c r="L1952" s="11" t="str">
        <f>IF(Tabla134[[#This Row],[Item Weight]]&lt;$U$12,"Poco Peso",IF(Tabla134[[#This Row],[Item Weight]]&lt;$U$13,"Peso Medio","Peso Alto"))</f>
        <v>Peso Medio</v>
      </c>
      <c r="N1952" s="11">
        <f>IF(Tabla134[[#This Row],[Item Weight (Nulos)]]="",VLOOKUP(Tabla134[[#This Row],[Item Identifier]],'Tabla para Nulos'!$A$3:$B$1563,2,FALSE),Tabla134[[#This Row],[Item Weight (Nulos)]])</f>
        <v>12.5</v>
      </c>
      <c r="O1952" s="11" t="str">
        <f>IF(Tabla134[[#This Row],[Item Visibility]]&lt;$U$15,"Poca visibilidad",IF(Tabla134[[#This Row],[Item Visibility]]&lt;$U$16,"Visibilidad media","Mayor visibilidad"))</f>
        <v>Visibilidad media</v>
      </c>
      <c r="P1952" s="11" t="str">
        <f>IF(Tabla134[[#This Row],[Rating]]&lt;2,"Muy Malo",IF(Tabla134[[#This Row],[Rating]]&lt;3,"Malo",IF(Tabla134[[#This Row],[Rating]]&lt;4,"Regular",IF(Tabla134[[#This Row],[Rating]]&lt;5,"Bueno","Excelente"))))</f>
        <v>Bueno</v>
      </c>
    </row>
    <row r="1953" spans="1:16" x14ac:dyDescent="0.2">
      <c r="A1953" s="7" t="s">
        <v>124</v>
      </c>
      <c r="B1953" s="7" t="s">
        <v>417</v>
      </c>
      <c r="C1953" s="7" t="s">
        <v>165</v>
      </c>
      <c r="D1953" s="8">
        <v>2018</v>
      </c>
      <c r="E1953" s="7" t="s">
        <v>13</v>
      </c>
      <c r="F1953" s="7" t="s">
        <v>2</v>
      </c>
      <c r="G1953" s="7" t="s">
        <v>1</v>
      </c>
      <c r="H1953" s="7" t="s">
        <v>12</v>
      </c>
      <c r="I1953" s="9">
        <v>1.9381059999999999E-2</v>
      </c>
      <c r="J1953" s="10">
        <v>164.321</v>
      </c>
      <c r="K1953" s="11">
        <v>4.3</v>
      </c>
      <c r="L1953" s="11" t="str">
        <f>IF(Tabla134[[#This Row],[Item Weight]]&lt;$U$12,"Poco Peso",IF(Tabla134[[#This Row],[Item Weight]]&lt;$U$13,"Peso Medio","Peso Alto"))</f>
        <v>Peso Medio</v>
      </c>
      <c r="N1953" s="11">
        <f>IF(Tabla134[[#This Row],[Item Weight (Nulos)]]="",VLOOKUP(Tabla134[[#This Row],[Item Identifier]],'Tabla para Nulos'!$A$3:$B$1563,2,FALSE),Tabla134[[#This Row],[Item Weight (Nulos)]])</f>
        <v>14.5</v>
      </c>
      <c r="O1953" s="11" t="str">
        <f>IF(Tabla134[[#This Row],[Item Visibility]]&lt;$U$15,"Poca visibilidad",IF(Tabla134[[#This Row],[Item Visibility]]&lt;$U$16,"Visibilidad media","Mayor visibilidad"))</f>
        <v>Poca visibilidad</v>
      </c>
      <c r="P1953" s="11" t="str">
        <f>IF(Tabla134[[#This Row],[Rating]]&lt;2,"Muy Malo",IF(Tabla134[[#This Row],[Rating]]&lt;3,"Malo",IF(Tabla134[[#This Row],[Rating]]&lt;4,"Regular",IF(Tabla134[[#This Row],[Rating]]&lt;5,"Bueno","Excelente"))))</f>
        <v>Bueno</v>
      </c>
    </row>
    <row r="1954" spans="1:16" x14ac:dyDescent="0.2">
      <c r="A1954" s="7" t="s">
        <v>124</v>
      </c>
      <c r="B1954" s="7" t="s">
        <v>1214</v>
      </c>
      <c r="C1954" s="7" t="s">
        <v>14</v>
      </c>
      <c r="D1954" s="8">
        <v>2018</v>
      </c>
      <c r="E1954" s="7" t="s">
        <v>13</v>
      </c>
      <c r="F1954" s="7" t="s">
        <v>2</v>
      </c>
      <c r="G1954" s="7" t="s">
        <v>1</v>
      </c>
      <c r="H1954" s="7" t="s">
        <v>12</v>
      </c>
      <c r="I1954" s="9">
        <v>8.8839949000000001E-2</v>
      </c>
      <c r="J1954" s="10">
        <v>254.2672</v>
      </c>
      <c r="K1954" s="11">
        <v>4.3</v>
      </c>
      <c r="L1954" s="11" t="str">
        <f>IF(Tabla134[[#This Row],[Item Weight]]&lt;$U$12,"Poco Peso",IF(Tabla134[[#This Row],[Item Weight]]&lt;$U$13,"Peso Medio","Peso Alto"))</f>
        <v>Peso Alto</v>
      </c>
      <c r="N1954" s="11">
        <f>IF(Tabla134[[#This Row],[Item Weight (Nulos)]]="",VLOOKUP(Tabla134[[#This Row],[Item Identifier]],'Tabla para Nulos'!$A$3:$B$1563,2,FALSE),Tabla134[[#This Row],[Item Weight (Nulos)]])</f>
        <v>18.7</v>
      </c>
      <c r="O1954" s="11" t="str">
        <f>IF(Tabla134[[#This Row],[Item Visibility]]&lt;$U$15,"Poca visibilidad",IF(Tabla134[[#This Row],[Item Visibility]]&lt;$U$16,"Visibilidad media","Mayor visibilidad"))</f>
        <v>Visibilidad media</v>
      </c>
      <c r="P1954" s="11" t="str">
        <f>IF(Tabla134[[#This Row],[Rating]]&lt;2,"Muy Malo",IF(Tabla134[[#This Row],[Rating]]&lt;3,"Malo",IF(Tabla134[[#This Row],[Rating]]&lt;4,"Regular",IF(Tabla134[[#This Row],[Rating]]&lt;5,"Bueno","Excelente"))))</f>
        <v>Bueno</v>
      </c>
    </row>
    <row r="1955" spans="1:16" x14ac:dyDescent="0.2">
      <c r="A1955" s="7" t="s">
        <v>124</v>
      </c>
      <c r="B1955" s="7" t="s">
        <v>1389</v>
      </c>
      <c r="C1955" s="7" t="s">
        <v>14</v>
      </c>
      <c r="D1955" s="8">
        <v>2018</v>
      </c>
      <c r="E1955" s="7" t="s">
        <v>13</v>
      </c>
      <c r="F1955" s="7" t="s">
        <v>2</v>
      </c>
      <c r="G1955" s="7" t="s">
        <v>1</v>
      </c>
      <c r="H1955" s="7" t="s">
        <v>12</v>
      </c>
      <c r="I1955" s="9">
        <v>0.17025446899999999</v>
      </c>
      <c r="J1955" s="10">
        <v>124.8704</v>
      </c>
      <c r="K1955" s="11">
        <v>4.3</v>
      </c>
      <c r="L1955" s="11" t="str">
        <f>IF(Tabla134[[#This Row],[Item Weight]]&lt;$U$12,"Poco Peso",IF(Tabla134[[#This Row],[Item Weight]]&lt;$U$13,"Peso Medio","Peso Alto"))</f>
        <v>Peso Medio</v>
      </c>
      <c r="N1955" s="11">
        <f>IF(Tabla134[[#This Row],[Item Weight (Nulos)]]="",VLOOKUP(Tabla134[[#This Row],[Item Identifier]],'Tabla para Nulos'!$A$3:$B$1563,2,FALSE),Tabla134[[#This Row],[Item Weight (Nulos)]])</f>
        <v>11.5</v>
      </c>
      <c r="O1955" s="11" t="str">
        <f>IF(Tabla134[[#This Row],[Item Visibility]]&lt;$U$15,"Poca visibilidad",IF(Tabla134[[#This Row],[Item Visibility]]&lt;$U$16,"Visibilidad media","Mayor visibilidad"))</f>
        <v>Mayor visibilidad</v>
      </c>
      <c r="P1955" s="11" t="str">
        <f>IF(Tabla134[[#This Row],[Rating]]&lt;2,"Muy Malo",IF(Tabla134[[#This Row],[Rating]]&lt;3,"Malo",IF(Tabla134[[#This Row],[Rating]]&lt;4,"Regular",IF(Tabla134[[#This Row],[Rating]]&lt;5,"Bueno","Excelente"))))</f>
        <v>Bueno</v>
      </c>
    </row>
    <row r="1956" spans="1:16" x14ac:dyDescent="0.2">
      <c r="A1956" s="7" t="s">
        <v>124</v>
      </c>
      <c r="B1956" s="7" t="s">
        <v>848</v>
      </c>
      <c r="C1956" s="7" t="s">
        <v>19</v>
      </c>
      <c r="D1956" s="8">
        <v>2018</v>
      </c>
      <c r="E1956" s="7" t="s">
        <v>13</v>
      </c>
      <c r="F1956" s="7" t="s">
        <v>2</v>
      </c>
      <c r="G1956" s="7" t="s">
        <v>1</v>
      </c>
      <c r="H1956" s="7" t="s">
        <v>12</v>
      </c>
      <c r="I1956" s="9">
        <v>7.8589628999999994E-2</v>
      </c>
      <c r="J1956" s="10">
        <v>113.286</v>
      </c>
      <c r="K1956" s="11">
        <v>4.3</v>
      </c>
      <c r="L1956" s="11" t="str">
        <f>IF(Tabla134[[#This Row],[Item Weight]]&lt;$U$12,"Poco Peso",IF(Tabla134[[#This Row],[Item Weight]]&lt;$U$13,"Peso Medio","Peso Alto"))</f>
        <v>Poco Peso</v>
      </c>
      <c r="N1956" s="11">
        <f>IF(Tabla134[[#This Row],[Item Weight (Nulos)]]="",VLOOKUP(Tabla134[[#This Row],[Item Identifier]],'Tabla para Nulos'!$A$3:$B$1563,2,FALSE),Tabla134[[#This Row],[Item Weight (Nulos)]])</f>
        <v>6.1349999999999989</v>
      </c>
      <c r="O1956" s="11" t="str">
        <f>IF(Tabla134[[#This Row],[Item Visibility]]&lt;$U$15,"Poca visibilidad",IF(Tabla134[[#This Row],[Item Visibility]]&lt;$U$16,"Visibilidad media","Mayor visibilidad"))</f>
        <v>Visibilidad media</v>
      </c>
      <c r="P1956" s="11" t="str">
        <f>IF(Tabla134[[#This Row],[Rating]]&lt;2,"Muy Malo",IF(Tabla134[[#This Row],[Rating]]&lt;3,"Malo",IF(Tabla134[[#This Row],[Rating]]&lt;4,"Regular",IF(Tabla134[[#This Row],[Rating]]&lt;5,"Bueno","Excelente"))))</f>
        <v>Bueno</v>
      </c>
    </row>
    <row r="1957" spans="1:16" x14ac:dyDescent="0.2">
      <c r="A1957" s="7" t="s">
        <v>124</v>
      </c>
      <c r="B1957" s="7" t="s">
        <v>1579</v>
      </c>
      <c r="C1957" s="7" t="s">
        <v>19</v>
      </c>
      <c r="D1957" s="8">
        <v>2018</v>
      </c>
      <c r="E1957" s="7" t="s">
        <v>13</v>
      </c>
      <c r="F1957" s="7" t="s">
        <v>2</v>
      </c>
      <c r="G1957" s="7" t="s">
        <v>1</v>
      </c>
      <c r="H1957" s="7" t="s">
        <v>12</v>
      </c>
      <c r="I1957" s="9">
        <v>7.2928316000000007E-2</v>
      </c>
      <c r="J1957" s="10">
        <v>94.412000000000006</v>
      </c>
      <c r="K1957" s="11">
        <v>4.3</v>
      </c>
      <c r="L1957" s="11" t="str">
        <f>IF(Tabla134[[#This Row],[Item Weight]]&lt;$U$12,"Poco Peso",IF(Tabla134[[#This Row],[Item Weight]]&lt;$U$13,"Peso Medio","Peso Alto"))</f>
        <v>Peso Medio</v>
      </c>
      <c r="N1957" s="11">
        <f>IF(Tabla134[[#This Row],[Item Weight (Nulos)]]="",VLOOKUP(Tabla134[[#This Row],[Item Identifier]],'Tabla para Nulos'!$A$3:$B$1563,2,FALSE),Tabla134[[#This Row],[Item Weight (Nulos)]])</f>
        <v>15.35</v>
      </c>
      <c r="O1957" s="11" t="str">
        <f>IF(Tabla134[[#This Row],[Item Visibility]]&lt;$U$15,"Poca visibilidad",IF(Tabla134[[#This Row],[Item Visibility]]&lt;$U$16,"Visibilidad media","Mayor visibilidad"))</f>
        <v>Visibilidad media</v>
      </c>
      <c r="P1957" s="11" t="str">
        <f>IF(Tabla134[[#This Row],[Rating]]&lt;2,"Muy Malo",IF(Tabla134[[#This Row],[Rating]]&lt;3,"Malo",IF(Tabla134[[#This Row],[Rating]]&lt;4,"Regular",IF(Tabla134[[#This Row],[Rating]]&lt;5,"Bueno","Excelente"))))</f>
        <v>Bueno</v>
      </c>
    </row>
    <row r="1958" spans="1:16" x14ac:dyDescent="0.2">
      <c r="A1958" s="7" t="s">
        <v>124</v>
      </c>
      <c r="B1958" s="7" t="s">
        <v>1566</v>
      </c>
      <c r="C1958" s="7" t="s">
        <v>19</v>
      </c>
      <c r="D1958" s="8">
        <v>2018</v>
      </c>
      <c r="E1958" s="7" t="s">
        <v>13</v>
      </c>
      <c r="F1958" s="7" t="s">
        <v>2</v>
      </c>
      <c r="G1958" s="7" t="s">
        <v>1</v>
      </c>
      <c r="H1958" s="7" t="s">
        <v>12</v>
      </c>
      <c r="I1958" s="9">
        <v>2.3463123999999998E-2</v>
      </c>
      <c r="J1958" s="10">
        <v>190.68459999999999</v>
      </c>
      <c r="K1958" s="11">
        <v>4.3</v>
      </c>
      <c r="L1958" s="11" t="str">
        <f>IF(Tabla134[[#This Row],[Item Weight]]&lt;$U$12,"Poco Peso",IF(Tabla134[[#This Row],[Item Weight]]&lt;$U$13,"Peso Medio","Peso Alto"))</f>
        <v>Peso Medio</v>
      </c>
      <c r="N1958" s="11">
        <f>IF(Tabla134[[#This Row],[Item Weight (Nulos)]]="",VLOOKUP(Tabla134[[#This Row],[Item Identifier]],'Tabla para Nulos'!$A$3:$B$1563,2,FALSE),Tabla134[[#This Row],[Item Weight (Nulos)]])</f>
        <v>16.099999999999998</v>
      </c>
      <c r="O1958" s="11" t="str">
        <f>IF(Tabla134[[#This Row],[Item Visibility]]&lt;$U$15,"Poca visibilidad",IF(Tabla134[[#This Row],[Item Visibility]]&lt;$U$16,"Visibilidad media","Mayor visibilidad"))</f>
        <v>Poca visibilidad</v>
      </c>
      <c r="P1958" s="11" t="str">
        <f>IF(Tabla134[[#This Row],[Rating]]&lt;2,"Muy Malo",IF(Tabla134[[#This Row],[Rating]]&lt;3,"Malo",IF(Tabla134[[#This Row],[Rating]]&lt;4,"Regular",IF(Tabla134[[#This Row],[Rating]]&lt;5,"Bueno","Excelente"))))</f>
        <v>Bueno</v>
      </c>
    </row>
    <row r="1959" spans="1:16" x14ac:dyDescent="0.2">
      <c r="A1959" s="7" t="s">
        <v>124</v>
      </c>
      <c r="B1959" s="7" t="s">
        <v>1413</v>
      </c>
      <c r="C1959" s="7" t="s">
        <v>19</v>
      </c>
      <c r="D1959" s="8">
        <v>2018</v>
      </c>
      <c r="E1959" s="7" t="s">
        <v>13</v>
      </c>
      <c r="F1959" s="7" t="s">
        <v>2</v>
      </c>
      <c r="G1959" s="7" t="s">
        <v>1</v>
      </c>
      <c r="H1959" s="7" t="s">
        <v>12</v>
      </c>
      <c r="I1959" s="9">
        <v>3.7006075999999999E-2</v>
      </c>
      <c r="J1959" s="10">
        <v>164.7526</v>
      </c>
      <c r="K1959" s="11">
        <v>4.3</v>
      </c>
      <c r="L1959" s="11" t="str">
        <f>IF(Tabla134[[#This Row],[Item Weight]]&lt;$U$12,"Poco Peso",IF(Tabla134[[#This Row],[Item Weight]]&lt;$U$13,"Peso Medio","Peso Alto"))</f>
        <v>Peso Alto</v>
      </c>
      <c r="N1959" s="11">
        <f>IF(Tabla134[[#This Row],[Item Weight (Nulos)]]="",VLOOKUP(Tabla134[[#This Row],[Item Identifier]],'Tabla para Nulos'!$A$3:$B$1563,2,FALSE),Tabla134[[#This Row],[Item Weight (Nulos)]])</f>
        <v>17.25</v>
      </c>
      <c r="O1959" s="11" t="str">
        <f>IF(Tabla134[[#This Row],[Item Visibility]]&lt;$U$15,"Poca visibilidad",IF(Tabla134[[#This Row],[Item Visibility]]&lt;$U$16,"Visibilidad media","Mayor visibilidad"))</f>
        <v>Visibilidad media</v>
      </c>
      <c r="P1959" s="11" t="str">
        <f>IF(Tabla134[[#This Row],[Rating]]&lt;2,"Muy Malo",IF(Tabla134[[#This Row],[Rating]]&lt;3,"Malo",IF(Tabla134[[#This Row],[Rating]]&lt;4,"Regular",IF(Tabla134[[#This Row],[Rating]]&lt;5,"Bueno","Excelente"))))</f>
        <v>Bueno</v>
      </c>
    </row>
    <row r="1960" spans="1:16" x14ac:dyDescent="0.2">
      <c r="A1960" s="7" t="s">
        <v>124</v>
      </c>
      <c r="B1960" s="7" t="s">
        <v>1265</v>
      </c>
      <c r="C1960" s="7" t="s">
        <v>19</v>
      </c>
      <c r="D1960" s="8">
        <v>2018</v>
      </c>
      <c r="E1960" s="7" t="s">
        <v>13</v>
      </c>
      <c r="F1960" s="7" t="s">
        <v>2</v>
      </c>
      <c r="G1960" s="7" t="s">
        <v>1</v>
      </c>
      <c r="H1960" s="7" t="s">
        <v>12</v>
      </c>
      <c r="I1960" s="9">
        <v>0.114609875</v>
      </c>
      <c r="J1960" s="10">
        <v>197.00839999999999</v>
      </c>
      <c r="K1960" s="11">
        <v>4.3</v>
      </c>
      <c r="L1960" s="11" t="str">
        <f>IF(Tabla134[[#This Row],[Item Weight]]&lt;$U$12,"Poco Peso",IF(Tabla134[[#This Row],[Item Weight]]&lt;$U$13,"Peso Medio","Peso Alto"))</f>
        <v>Peso Medio</v>
      </c>
      <c r="N1960" s="11">
        <f>IF(Tabla134[[#This Row],[Item Weight (Nulos)]]="",VLOOKUP(Tabla134[[#This Row],[Item Identifier]],'Tabla para Nulos'!$A$3:$B$1563,2,FALSE),Tabla134[[#This Row],[Item Weight (Nulos)]])</f>
        <v>11.799999999999999</v>
      </c>
      <c r="O1960" s="11" t="str">
        <f>IF(Tabla134[[#This Row],[Item Visibility]]&lt;$U$15,"Poca visibilidad",IF(Tabla134[[#This Row],[Item Visibility]]&lt;$U$16,"Visibilidad media","Mayor visibilidad"))</f>
        <v>Mayor visibilidad</v>
      </c>
      <c r="P1960" s="11" t="str">
        <f>IF(Tabla134[[#This Row],[Rating]]&lt;2,"Muy Malo",IF(Tabla134[[#This Row],[Rating]]&lt;3,"Malo",IF(Tabla134[[#This Row],[Rating]]&lt;4,"Regular",IF(Tabla134[[#This Row],[Rating]]&lt;5,"Bueno","Excelente"))))</f>
        <v>Bueno</v>
      </c>
    </row>
    <row r="1961" spans="1:16" x14ac:dyDescent="0.2">
      <c r="A1961" s="7" t="s">
        <v>6</v>
      </c>
      <c r="B1961" s="7" t="s">
        <v>1322</v>
      </c>
      <c r="C1961" s="7" t="s">
        <v>112</v>
      </c>
      <c r="D1961" s="8">
        <v>2018</v>
      </c>
      <c r="E1961" s="7" t="s">
        <v>13</v>
      </c>
      <c r="F1961" s="7" t="s">
        <v>2</v>
      </c>
      <c r="G1961" s="7" t="s">
        <v>1</v>
      </c>
      <c r="H1961" s="7" t="s">
        <v>12</v>
      </c>
      <c r="I1961" s="9">
        <v>7.5142107999999999E-2</v>
      </c>
      <c r="J1961" s="10">
        <v>145.84440000000001</v>
      </c>
      <c r="K1961" s="11">
        <v>4.3</v>
      </c>
      <c r="L1961" s="11" t="str">
        <f>IF(Tabla134[[#This Row],[Item Weight]]&lt;$U$12,"Poco Peso",IF(Tabla134[[#This Row],[Item Weight]]&lt;$U$13,"Peso Medio","Peso Alto"))</f>
        <v>Poco Peso</v>
      </c>
      <c r="N1961" s="11">
        <f>IF(Tabla134[[#This Row],[Item Weight (Nulos)]]="",VLOOKUP(Tabla134[[#This Row],[Item Identifier]],'Tabla para Nulos'!$A$3:$B$1563,2,FALSE),Tabla134[[#This Row],[Item Weight (Nulos)]])</f>
        <v>6.5750000000000002</v>
      </c>
      <c r="O1961" s="11" t="str">
        <f>IF(Tabla134[[#This Row],[Item Visibility]]&lt;$U$15,"Poca visibilidad",IF(Tabla134[[#This Row],[Item Visibility]]&lt;$U$16,"Visibilidad media","Mayor visibilidad"))</f>
        <v>Visibilidad media</v>
      </c>
      <c r="P1961" s="11" t="str">
        <f>IF(Tabla134[[#This Row],[Rating]]&lt;2,"Muy Malo",IF(Tabla134[[#This Row],[Rating]]&lt;3,"Malo",IF(Tabla134[[#This Row],[Rating]]&lt;4,"Regular",IF(Tabla134[[#This Row],[Rating]]&lt;5,"Bueno","Excelente"))))</f>
        <v>Bueno</v>
      </c>
    </row>
    <row r="1962" spans="1:16" x14ac:dyDescent="0.2">
      <c r="A1962" s="7" t="s">
        <v>6</v>
      </c>
      <c r="B1962" s="7" t="s">
        <v>1211</v>
      </c>
      <c r="C1962" s="7" t="s">
        <v>112</v>
      </c>
      <c r="D1962" s="8">
        <v>2018</v>
      </c>
      <c r="E1962" s="7" t="s">
        <v>13</v>
      </c>
      <c r="F1962" s="7" t="s">
        <v>2</v>
      </c>
      <c r="G1962" s="7" t="s">
        <v>1</v>
      </c>
      <c r="H1962" s="7" t="s">
        <v>12</v>
      </c>
      <c r="I1962" s="9">
        <v>4.368089E-2</v>
      </c>
      <c r="J1962" s="10">
        <v>110.157</v>
      </c>
      <c r="K1962" s="11">
        <v>4.3</v>
      </c>
      <c r="L1962" s="11" t="str">
        <f>IF(Tabla134[[#This Row],[Item Weight]]&lt;$U$12,"Poco Peso",IF(Tabla134[[#This Row],[Item Weight]]&lt;$U$13,"Peso Medio","Peso Alto"))</f>
        <v>Peso Medio</v>
      </c>
      <c r="N1962" s="11">
        <f>IF(Tabla134[[#This Row],[Item Weight (Nulos)]]="",VLOOKUP(Tabla134[[#This Row],[Item Identifier]],'Tabla para Nulos'!$A$3:$B$1563,2,FALSE),Tabla134[[#This Row],[Item Weight (Nulos)]])</f>
        <v>14.799999999999999</v>
      </c>
      <c r="O1962" s="11" t="str">
        <f>IF(Tabla134[[#This Row],[Item Visibility]]&lt;$U$15,"Poca visibilidad",IF(Tabla134[[#This Row],[Item Visibility]]&lt;$U$16,"Visibilidad media","Mayor visibilidad"))</f>
        <v>Visibilidad media</v>
      </c>
      <c r="P1962" s="11" t="str">
        <f>IF(Tabla134[[#This Row],[Rating]]&lt;2,"Muy Malo",IF(Tabla134[[#This Row],[Rating]]&lt;3,"Malo",IF(Tabla134[[#This Row],[Rating]]&lt;4,"Regular",IF(Tabla134[[#This Row],[Rating]]&lt;5,"Bueno","Excelente"))))</f>
        <v>Bueno</v>
      </c>
    </row>
    <row r="1963" spans="1:16" x14ac:dyDescent="0.2">
      <c r="A1963" s="7" t="s">
        <v>6</v>
      </c>
      <c r="B1963" s="7" t="s">
        <v>836</v>
      </c>
      <c r="C1963" s="7" t="s">
        <v>112</v>
      </c>
      <c r="D1963" s="8">
        <v>2018</v>
      </c>
      <c r="E1963" s="7" t="s">
        <v>13</v>
      </c>
      <c r="F1963" s="7" t="s">
        <v>2</v>
      </c>
      <c r="G1963" s="7" t="s">
        <v>1</v>
      </c>
      <c r="H1963" s="7" t="s">
        <v>12</v>
      </c>
      <c r="I1963" s="9">
        <v>2.2170591999999999E-2</v>
      </c>
      <c r="J1963" s="10">
        <v>105.199</v>
      </c>
      <c r="K1963" s="11">
        <v>4.3</v>
      </c>
      <c r="L1963" s="11" t="str">
        <f>IF(Tabla134[[#This Row],[Item Weight]]&lt;$U$12,"Poco Peso",IF(Tabla134[[#This Row],[Item Weight]]&lt;$U$13,"Peso Medio","Peso Alto"))</f>
        <v>Peso Medio</v>
      </c>
      <c r="N1963" s="11">
        <f>IF(Tabla134[[#This Row],[Item Weight (Nulos)]]="",VLOOKUP(Tabla134[[#This Row],[Item Identifier]],'Tabla para Nulos'!$A$3:$B$1563,2,FALSE),Tabla134[[#This Row],[Item Weight (Nulos)]])</f>
        <v>9.6</v>
      </c>
      <c r="O1963" s="11" t="str">
        <f>IF(Tabla134[[#This Row],[Item Visibility]]&lt;$U$15,"Poca visibilidad",IF(Tabla134[[#This Row],[Item Visibility]]&lt;$U$16,"Visibilidad media","Mayor visibilidad"))</f>
        <v>Poca visibilidad</v>
      </c>
      <c r="P1963" s="11" t="str">
        <f>IF(Tabla134[[#This Row],[Rating]]&lt;2,"Muy Malo",IF(Tabla134[[#This Row],[Rating]]&lt;3,"Malo",IF(Tabla134[[#This Row],[Rating]]&lt;4,"Regular",IF(Tabla134[[#This Row],[Rating]]&lt;5,"Bueno","Excelente"))))</f>
        <v>Bueno</v>
      </c>
    </row>
    <row r="1964" spans="1:16" x14ac:dyDescent="0.2">
      <c r="A1964" s="7" t="s">
        <v>6</v>
      </c>
      <c r="B1964" s="7" t="s">
        <v>1345</v>
      </c>
      <c r="C1964" s="7" t="s">
        <v>25</v>
      </c>
      <c r="D1964" s="8">
        <v>2018</v>
      </c>
      <c r="E1964" s="7" t="s">
        <v>13</v>
      </c>
      <c r="F1964" s="7" t="s">
        <v>2</v>
      </c>
      <c r="G1964" s="7" t="s">
        <v>1</v>
      </c>
      <c r="H1964" s="7" t="s">
        <v>12</v>
      </c>
      <c r="I1964" s="9">
        <v>0</v>
      </c>
      <c r="J1964" s="10">
        <v>100.3674</v>
      </c>
      <c r="K1964" s="11">
        <v>4.3</v>
      </c>
      <c r="L1964" s="11" t="str">
        <f>IF(Tabla134[[#This Row],[Item Weight]]&lt;$U$12,"Poco Peso",IF(Tabla134[[#This Row],[Item Weight]]&lt;$U$13,"Peso Medio","Peso Alto"))</f>
        <v>Peso Medio</v>
      </c>
      <c r="N1964" s="11">
        <f>IF(Tabla134[[#This Row],[Item Weight (Nulos)]]="",VLOOKUP(Tabla134[[#This Row],[Item Identifier]],'Tabla para Nulos'!$A$3:$B$1563,2,FALSE),Tabla134[[#This Row],[Item Weight (Nulos)]])</f>
        <v>16.75</v>
      </c>
      <c r="O1964" s="11" t="str">
        <f>IF(Tabla134[[#This Row],[Item Visibility]]&lt;$U$15,"Poca visibilidad",IF(Tabla134[[#This Row],[Item Visibility]]&lt;$U$16,"Visibilidad media","Mayor visibilidad"))</f>
        <v>Poca visibilidad</v>
      </c>
      <c r="P1964" s="11" t="str">
        <f>IF(Tabla134[[#This Row],[Rating]]&lt;2,"Muy Malo",IF(Tabla134[[#This Row],[Rating]]&lt;3,"Malo",IF(Tabla134[[#This Row],[Rating]]&lt;4,"Regular",IF(Tabla134[[#This Row],[Rating]]&lt;5,"Bueno","Excelente"))))</f>
        <v>Bueno</v>
      </c>
    </row>
    <row r="1965" spans="1:16" x14ac:dyDescent="0.2">
      <c r="A1965" s="7" t="s">
        <v>6</v>
      </c>
      <c r="B1965" s="7" t="s">
        <v>950</v>
      </c>
      <c r="C1965" s="7" t="s">
        <v>25</v>
      </c>
      <c r="D1965" s="8">
        <v>2018</v>
      </c>
      <c r="E1965" s="7" t="s">
        <v>13</v>
      </c>
      <c r="F1965" s="7" t="s">
        <v>2</v>
      </c>
      <c r="G1965" s="7" t="s">
        <v>1</v>
      </c>
      <c r="H1965" s="7" t="s">
        <v>12</v>
      </c>
      <c r="I1965" s="9">
        <v>1.1937183000000001E-2</v>
      </c>
      <c r="J1965" s="10">
        <v>184.79239999999999</v>
      </c>
      <c r="K1965" s="11">
        <v>4.3</v>
      </c>
      <c r="L1965" s="11" t="str">
        <f>IF(Tabla134[[#This Row],[Item Weight]]&lt;$U$12,"Poco Peso",IF(Tabla134[[#This Row],[Item Weight]]&lt;$U$13,"Peso Medio","Peso Alto"))</f>
        <v>Peso Alto</v>
      </c>
      <c r="N1965" s="11">
        <f>IF(Tabla134[[#This Row],[Item Weight (Nulos)]]="",VLOOKUP(Tabla134[[#This Row],[Item Identifier]],'Tabla para Nulos'!$A$3:$B$1563,2,FALSE),Tabla134[[#This Row],[Item Weight (Nulos)]])</f>
        <v>20.25</v>
      </c>
      <c r="O1965" s="11" t="str">
        <f>IF(Tabla134[[#This Row],[Item Visibility]]&lt;$U$15,"Poca visibilidad",IF(Tabla134[[#This Row],[Item Visibility]]&lt;$U$16,"Visibilidad media","Mayor visibilidad"))</f>
        <v>Poca visibilidad</v>
      </c>
      <c r="P1965" s="11" t="str">
        <f>IF(Tabla134[[#This Row],[Rating]]&lt;2,"Muy Malo",IF(Tabla134[[#This Row],[Rating]]&lt;3,"Malo",IF(Tabla134[[#This Row],[Rating]]&lt;4,"Regular",IF(Tabla134[[#This Row],[Rating]]&lt;5,"Bueno","Excelente"))))</f>
        <v>Bueno</v>
      </c>
    </row>
    <row r="1966" spans="1:16" x14ac:dyDescent="0.2">
      <c r="A1966" s="7" t="s">
        <v>6</v>
      </c>
      <c r="B1966" s="7" t="s">
        <v>1466</v>
      </c>
      <c r="C1966" s="7" t="s">
        <v>71</v>
      </c>
      <c r="D1966" s="8">
        <v>2018</v>
      </c>
      <c r="E1966" s="7" t="s">
        <v>13</v>
      </c>
      <c r="F1966" s="7" t="s">
        <v>2</v>
      </c>
      <c r="G1966" s="7" t="s">
        <v>1</v>
      </c>
      <c r="H1966" s="7" t="s">
        <v>12</v>
      </c>
      <c r="I1966" s="9">
        <v>2.4088444000000001E-2</v>
      </c>
      <c r="J1966" s="10">
        <v>112.7176</v>
      </c>
      <c r="K1966" s="11">
        <v>4.3</v>
      </c>
      <c r="L1966" s="11" t="str">
        <f>IF(Tabla134[[#This Row],[Item Weight]]&lt;$U$12,"Poco Peso",IF(Tabla134[[#This Row],[Item Weight]]&lt;$U$13,"Peso Medio","Peso Alto"))</f>
        <v>Poco Peso</v>
      </c>
      <c r="N1966" s="11">
        <f>IF(Tabla134[[#This Row],[Item Weight (Nulos)]]="",VLOOKUP(Tabla134[[#This Row],[Item Identifier]],'Tabla para Nulos'!$A$3:$B$1563,2,FALSE),Tabla134[[#This Row],[Item Weight (Nulos)]])</f>
        <v>8.39</v>
      </c>
      <c r="O1966" s="11" t="str">
        <f>IF(Tabla134[[#This Row],[Item Visibility]]&lt;$U$15,"Poca visibilidad",IF(Tabla134[[#This Row],[Item Visibility]]&lt;$U$16,"Visibilidad media","Mayor visibilidad"))</f>
        <v>Poca visibilidad</v>
      </c>
      <c r="P1966" s="11" t="str">
        <f>IF(Tabla134[[#This Row],[Rating]]&lt;2,"Muy Malo",IF(Tabla134[[#This Row],[Rating]]&lt;3,"Malo",IF(Tabla134[[#This Row],[Rating]]&lt;4,"Regular",IF(Tabla134[[#This Row],[Rating]]&lt;5,"Bueno","Excelente"))))</f>
        <v>Bueno</v>
      </c>
    </row>
    <row r="1967" spans="1:16" x14ac:dyDescent="0.2">
      <c r="A1967" s="7" t="s">
        <v>6</v>
      </c>
      <c r="B1967" s="7" t="s">
        <v>566</v>
      </c>
      <c r="C1967" s="7" t="s">
        <v>71</v>
      </c>
      <c r="D1967" s="8">
        <v>2018</v>
      </c>
      <c r="E1967" s="7" t="s">
        <v>13</v>
      </c>
      <c r="F1967" s="7" t="s">
        <v>2</v>
      </c>
      <c r="G1967" s="7" t="s">
        <v>1</v>
      </c>
      <c r="H1967" s="7" t="s">
        <v>12</v>
      </c>
      <c r="I1967" s="9">
        <v>8.6837543000000003E-2</v>
      </c>
      <c r="J1967" s="10">
        <v>106.2306</v>
      </c>
      <c r="K1967" s="11">
        <v>4.3</v>
      </c>
      <c r="L1967" s="11" t="str">
        <f>IF(Tabla134[[#This Row],[Item Weight]]&lt;$U$12,"Poco Peso",IF(Tabla134[[#This Row],[Item Weight]]&lt;$U$13,"Peso Medio","Peso Alto"))</f>
        <v>Poco Peso</v>
      </c>
      <c r="N1967" s="11">
        <f>IF(Tabla134[[#This Row],[Item Weight (Nulos)]]="",VLOOKUP(Tabla134[[#This Row],[Item Identifier]],'Tabla para Nulos'!$A$3:$B$1563,2,FALSE),Tabla134[[#This Row],[Item Weight (Nulos)]])</f>
        <v>6.7649999999999997</v>
      </c>
      <c r="O1967" s="11" t="str">
        <f>IF(Tabla134[[#This Row],[Item Visibility]]&lt;$U$15,"Poca visibilidad",IF(Tabla134[[#This Row],[Item Visibility]]&lt;$U$16,"Visibilidad media","Mayor visibilidad"))</f>
        <v>Visibilidad media</v>
      </c>
      <c r="P1967" s="11" t="str">
        <f>IF(Tabla134[[#This Row],[Rating]]&lt;2,"Muy Malo",IF(Tabla134[[#This Row],[Rating]]&lt;3,"Malo",IF(Tabla134[[#This Row],[Rating]]&lt;4,"Regular",IF(Tabla134[[#This Row],[Rating]]&lt;5,"Bueno","Excelente"))))</f>
        <v>Bueno</v>
      </c>
    </row>
    <row r="1968" spans="1:16" x14ac:dyDescent="0.2">
      <c r="A1968" s="7" t="s">
        <v>6</v>
      </c>
      <c r="B1968" s="7" t="s">
        <v>1586</v>
      </c>
      <c r="C1968" s="7" t="s">
        <v>10</v>
      </c>
      <c r="D1968" s="8">
        <v>2018</v>
      </c>
      <c r="E1968" s="7" t="s">
        <v>13</v>
      </c>
      <c r="F1968" s="7" t="s">
        <v>2</v>
      </c>
      <c r="G1968" s="7" t="s">
        <v>1</v>
      </c>
      <c r="H1968" s="7" t="s">
        <v>12</v>
      </c>
      <c r="I1968" s="9">
        <v>4.9842613000000001E-2</v>
      </c>
      <c r="J1968" s="10">
        <v>164.2526</v>
      </c>
      <c r="K1968" s="11">
        <v>4.3</v>
      </c>
      <c r="L1968" s="11" t="str">
        <f>IF(Tabla134[[#This Row],[Item Weight]]&lt;$U$12,"Poco Peso",IF(Tabla134[[#This Row],[Item Weight]]&lt;$U$13,"Peso Medio","Peso Alto"))</f>
        <v>Peso Medio</v>
      </c>
      <c r="N1968" s="11">
        <f>IF(Tabla134[[#This Row],[Item Weight (Nulos)]]="",VLOOKUP(Tabla134[[#This Row],[Item Identifier]],'Tabla para Nulos'!$A$3:$B$1563,2,FALSE),Tabla134[[#This Row],[Item Weight (Nulos)]])</f>
        <v>11.85</v>
      </c>
      <c r="O1968" s="11" t="str">
        <f>IF(Tabla134[[#This Row],[Item Visibility]]&lt;$U$15,"Poca visibilidad",IF(Tabla134[[#This Row],[Item Visibility]]&lt;$U$16,"Visibilidad media","Mayor visibilidad"))</f>
        <v>Visibilidad media</v>
      </c>
      <c r="P1968" s="11" t="str">
        <f>IF(Tabla134[[#This Row],[Rating]]&lt;2,"Muy Malo",IF(Tabla134[[#This Row],[Rating]]&lt;3,"Malo",IF(Tabla134[[#This Row],[Rating]]&lt;4,"Regular",IF(Tabla134[[#This Row],[Rating]]&lt;5,"Bueno","Excelente"))))</f>
        <v>Bueno</v>
      </c>
    </row>
    <row r="1969" spans="1:16" x14ac:dyDescent="0.2">
      <c r="A1969" s="7" t="s">
        <v>6</v>
      </c>
      <c r="B1969" s="7" t="s">
        <v>1426</v>
      </c>
      <c r="C1969" s="7" t="s">
        <v>10</v>
      </c>
      <c r="D1969" s="8">
        <v>2018</v>
      </c>
      <c r="E1969" s="7" t="s">
        <v>13</v>
      </c>
      <c r="F1969" s="7" t="s">
        <v>2</v>
      </c>
      <c r="G1969" s="7" t="s">
        <v>1</v>
      </c>
      <c r="H1969" s="7" t="s">
        <v>12</v>
      </c>
      <c r="I1969" s="9">
        <v>8.6983590999999999E-2</v>
      </c>
      <c r="J1969" s="10">
        <v>219.84559999999999</v>
      </c>
      <c r="K1969" s="11">
        <v>4.3</v>
      </c>
      <c r="L1969" s="11" t="str">
        <f>IF(Tabla134[[#This Row],[Item Weight]]&lt;$U$12,"Poco Peso",IF(Tabla134[[#This Row],[Item Weight]]&lt;$U$13,"Peso Medio","Peso Alto"))</f>
        <v>Peso Medio</v>
      </c>
      <c r="N1969" s="11">
        <f>IF(Tabla134[[#This Row],[Item Weight (Nulos)]]="",VLOOKUP(Tabla134[[#This Row],[Item Identifier]],'Tabla para Nulos'!$A$3:$B$1563,2,FALSE),Tabla134[[#This Row],[Item Weight (Nulos)]])</f>
        <v>15.1</v>
      </c>
      <c r="O1969" s="11" t="str">
        <f>IF(Tabla134[[#This Row],[Item Visibility]]&lt;$U$15,"Poca visibilidad",IF(Tabla134[[#This Row],[Item Visibility]]&lt;$U$16,"Visibilidad media","Mayor visibilidad"))</f>
        <v>Visibilidad media</v>
      </c>
      <c r="P1969" s="11" t="str">
        <f>IF(Tabla134[[#This Row],[Rating]]&lt;2,"Muy Malo",IF(Tabla134[[#This Row],[Rating]]&lt;3,"Malo",IF(Tabla134[[#This Row],[Rating]]&lt;4,"Regular",IF(Tabla134[[#This Row],[Rating]]&lt;5,"Bueno","Excelente"))))</f>
        <v>Bueno</v>
      </c>
    </row>
    <row r="1970" spans="1:16" x14ac:dyDescent="0.2">
      <c r="A1970" s="7" t="s">
        <v>6</v>
      </c>
      <c r="B1970" s="7" t="s">
        <v>1320</v>
      </c>
      <c r="C1970" s="7" t="s">
        <v>10</v>
      </c>
      <c r="D1970" s="8">
        <v>2018</v>
      </c>
      <c r="E1970" s="7" t="s">
        <v>13</v>
      </c>
      <c r="F1970" s="7" t="s">
        <v>2</v>
      </c>
      <c r="G1970" s="7" t="s">
        <v>1</v>
      </c>
      <c r="H1970" s="7" t="s">
        <v>12</v>
      </c>
      <c r="I1970" s="9">
        <v>5.3586457999999997E-2</v>
      </c>
      <c r="J1970" s="10">
        <v>89.785600000000002</v>
      </c>
      <c r="K1970" s="11">
        <v>4.3</v>
      </c>
      <c r="L1970" s="11" t="str">
        <f>IF(Tabla134[[#This Row],[Item Weight]]&lt;$U$12,"Poco Peso",IF(Tabla134[[#This Row],[Item Weight]]&lt;$U$13,"Peso Medio","Peso Alto"))</f>
        <v>Poco Peso</v>
      </c>
      <c r="N1970" s="11">
        <f>IF(Tabla134[[#This Row],[Item Weight (Nulos)]]="",VLOOKUP(Tabla134[[#This Row],[Item Identifier]],'Tabla para Nulos'!$A$3:$B$1563,2,FALSE),Tabla134[[#This Row],[Item Weight (Nulos)]])</f>
        <v>5.7850000000000001</v>
      </c>
      <c r="O1970" s="11" t="str">
        <f>IF(Tabla134[[#This Row],[Item Visibility]]&lt;$U$15,"Poca visibilidad",IF(Tabla134[[#This Row],[Item Visibility]]&lt;$U$16,"Visibilidad media","Mayor visibilidad"))</f>
        <v>Visibilidad media</v>
      </c>
      <c r="P1970" s="11" t="str">
        <f>IF(Tabla134[[#This Row],[Rating]]&lt;2,"Muy Malo",IF(Tabla134[[#This Row],[Rating]]&lt;3,"Malo",IF(Tabla134[[#This Row],[Rating]]&lt;4,"Regular",IF(Tabla134[[#This Row],[Rating]]&lt;5,"Bueno","Excelente"))))</f>
        <v>Bueno</v>
      </c>
    </row>
    <row r="1971" spans="1:16" x14ac:dyDescent="0.2">
      <c r="A1971" s="7" t="s">
        <v>6</v>
      </c>
      <c r="B1971" s="7" t="s">
        <v>543</v>
      </c>
      <c r="C1971" s="7" t="s">
        <v>47</v>
      </c>
      <c r="D1971" s="8">
        <v>2018</v>
      </c>
      <c r="E1971" s="7" t="s">
        <v>13</v>
      </c>
      <c r="F1971" s="7" t="s">
        <v>2</v>
      </c>
      <c r="G1971" s="7" t="s">
        <v>1</v>
      </c>
      <c r="H1971" s="7" t="s">
        <v>12</v>
      </c>
      <c r="I1971" s="9">
        <v>2.6949463E-2</v>
      </c>
      <c r="J1971" s="10">
        <v>197.71100000000001</v>
      </c>
      <c r="K1971" s="11">
        <v>4.3</v>
      </c>
      <c r="L1971" s="11" t="str">
        <f>IF(Tabla134[[#This Row],[Item Weight]]&lt;$U$12,"Poco Peso",IF(Tabla134[[#This Row],[Item Weight]]&lt;$U$13,"Peso Medio","Peso Alto"))</f>
        <v>Peso Alto</v>
      </c>
      <c r="N1971" s="11">
        <f>IF(Tabla134[[#This Row],[Item Weight (Nulos)]]="",VLOOKUP(Tabla134[[#This Row],[Item Identifier]],'Tabla para Nulos'!$A$3:$B$1563,2,FALSE),Tabla134[[#This Row],[Item Weight (Nulos)]])</f>
        <v>19.25</v>
      </c>
      <c r="O1971" s="11" t="str">
        <f>IF(Tabla134[[#This Row],[Item Visibility]]&lt;$U$15,"Poca visibilidad",IF(Tabla134[[#This Row],[Item Visibility]]&lt;$U$16,"Visibilidad media","Mayor visibilidad"))</f>
        <v>Poca visibilidad</v>
      </c>
      <c r="P1971" s="11" t="str">
        <f>IF(Tabla134[[#This Row],[Rating]]&lt;2,"Muy Malo",IF(Tabla134[[#This Row],[Rating]]&lt;3,"Malo",IF(Tabla134[[#This Row],[Rating]]&lt;4,"Regular",IF(Tabla134[[#This Row],[Rating]]&lt;5,"Bueno","Excelente"))))</f>
        <v>Bueno</v>
      </c>
    </row>
    <row r="1972" spans="1:16" x14ac:dyDescent="0.2">
      <c r="A1972" s="7" t="s">
        <v>6</v>
      </c>
      <c r="B1972" s="7" t="s">
        <v>1125</v>
      </c>
      <c r="C1972" s="7" t="s">
        <v>47</v>
      </c>
      <c r="D1972" s="8">
        <v>2018</v>
      </c>
      <c r="E1972" s="7" t="s">
        <v>13</v>
      </c>
      <c r="F1972" s="7" t="s">
        <v>2</v>
      </c>
      <c r="G1972" s="7" t="s">
        <v>1</v>
      </c>
      <c r="H1972" s="7" t="s">
        <v>12</v>
      </c>
      <c r="I1972" s="9">
        <v>0.178210285</v>
      </c>
      <c r="J1972" s="10">
        <v>95.775199999999998</v>
      </c>
      <c r="K1972" s="11">
        <v>4.3</v>
      </c>
      <c r="L1972" s="11" t="str">
        <f>IF(Tabla134[[#This Row],[Item Weight]]&lt;$U$12,"Poco Peso",IF(Tabla134[[#This Row],[Item Weight]]&lt;$U$13,"Peso Medio","Peso Alto"))</f>
        <v>Poco Peso</v>
      </c>
      <c r="N1972" s="11">
        <f>IF(Tabla134[[#This Row],[Item Weight (Nulos)]]="",VLOOKUP(Tabla134[[#This Row],[Item Identifier]],'Tabla para Nulos'!$A$3:$B$1563,2,FALSE),Tabla134[[#This Row],[Item Weight (Nulos)]])</f>
        <v>6.1749999999999998</v>
      </c>
      <c r="O1972" s="11" t="str">
        <f>IF(Tabla134[[#This Row],[Item Visibility]]&lt;$U$15,"Poca visibilidad",IF(Tabla134[[#This Row],[Item Visibility]]&lt;$U$16,"Visibilidad media","Mayor visibilidad"))</f>
        <v>Mayor visibilidad</v>
      </c>
      <c r="P1972" s="11" t="str">
        <f>IF(Tabla134[[#This Row],[Rating]]&lt;2,"Muy Malo",IF(Tabla134[[#This Row],[Rating]]&lt;3,"Malo",IF(Tabla134[[#This Row],[Rating]]&lt;4,"Regular",IF(Tabla134[[#This Row],[Rating]]&lt;5,"Bueno","Excelente"))))</f>
        <v>Bueno</v>
      </c>
    </row>
    <row r="1973" spans="1:16" x14ac:dyDescent="0.2">
      <c r="A1973" s="7" t="s">
        <v>6</v>
      </c>
      <c r="B1973" s="7" t="s">
        <v>326</v>
      </c>
      <c r="C1973" s="7" t="s">
        <v>14</v>
      </c>
      <c r="D1973" s="8">
        <v>2018</v>
      </c>
      <c r="E1973" s="7" t="s">
        <v>13</v>
      </c>
      <c r="F1973" s="7" t="s">
        <v>2</v>
      </c>
      <c r="G1973" s="7" t="s">
        <v>1</v>
      </c>
      <c r="H1973" s="7" t="s">
        <v>12</v>
      </c>
      <c r="I1973" s="9">
        <v>8.7894475E-2</v>
      </c>
      <c r="J1973" s="10">
        <v>121.173</v>
      </c>
      <c r="K1973" s="11">
        <v>4.3</v>
      </c>
      <c r="L1973" s="11" t="str">
        <f>IF(Tabla134[[#This Row],[Item Weight]]&lt;$U$12,"Poco Peso",IF(Tabla134[[#This Row],[Item Weight]]&lt;$U$13,"Peso Medio","Peso Alto"))</f>
        <v>Peso Medio</v>
      </c>
      <c r="N1973" s="11">
        <f>IF(Tabla134[[#This Row],[Item Weight (Nulos)]]="",VLOOKUP(Tabla134[[#This Row],[Item Identifier]],'Tabla para Nulos'!$A$3:$B$1563,2,FALSE),Tabla134[[#This Row],[Item Weight (Nulos)]])</f>
        <v>8.8949999999999996</v>
      </c>
      <c r="O1973" s="11" t="str">
        <f>IF(Tabla134[[#This Row],[Item Visibility]]&lt;$U$15,"Poca visibilidad",IF(Tabla134[[#This Row],[Item Visibility]]&lt;$U$16,"Visibilidad media","Mayor visibilidad"))</f>
        <v>Visibilidad media</v>
      </c>
      <c r="P1973" s="11" t="str">
        <f>IF(Tabla134[[#This Row],[Rating]]&lt;2,"Muy Malo",IF(Tabla134[[#This Row],[Rating]]&lt;3,"Malo",IF(Tabla134[[#This Row],[Rating]]&lt;4,"Regular",IF(Tabla134[[#This Row],[Rating]]&lt;5,"Bueno","Excelente"))))</f>
        <v>Bueno</v>
      </c>
    </row>
    <row r="1974" spans="1:16" x14ac:dyDescent="0.2">
      <c r="A1974" s="7" t="s">
        <v>6</v>
      </c>
      <c r="B1974" s="7" t="s">
        <v>717</v>
      </c>
      <c r="C1974" s="7" t="s">
        <v>14</v>
      </c>
      <c r="D1974" s="8">
        <v>2018</v>
      </c>
      <c r="E1974" s="7" t="s">
        <v>13</v>
      </c>
      <c r="F1974" s="7" t="s">
        <v>2</v>
      </c>
      <c r="G1974" s="7" t="s">
        <v>1</v>
      </c>
      <c r="H1974" s="7" t="s">
        <v>12</v>
      </c>
      <c r="I1974" s="9">
        <v>2.5795293E-2</v>
      </c>
      <c r="J1974" s="10">
        <v>80.230199999999996</v>
      </c>
      <c r="K1974" s="11">
        <v>4.3</v>
      </c>
      <c r="L1974" s="11" t="str">
        <f>IF(Tabla134[[#This Row],[Item Weight]]&lt;$U$12,"Poco Peso",IF(Tabla134[[#This Row],[Item Weight]]&lt;$U$13,"Peso Medio","Peso Alto"))</f>
        <v>Peso Medio</v>
      </c>
      <c r="N1974" s="11">
        <f>IF(Tabla134[[#This Row],[Item Weight (Nulos)]]="",VLOOKUP(Tabla134[[#This Row],[Item Identifier]],'Tabla para Nulos'!$A$3:$B$1563,2,FALSE),Tabla134[[#This Row],[Item Weight (Nulos)]])</f>
        <v>13.650000000000002</v>
      </c>
      <c r="O1974" s="11" t="str">
        <f>IF(Tabla134[[#This Row],[Item Visibility]]&lt;$U$15,"Poca visibilidad",IF(Tabla134[[#This Row],[Item Visibility]]&lt;$U$16,"Visibilidad media","Mayor visibilidad"))</f>
        <v>Poca visibilidad</v>
      </c>
      <c r="P1974" s="11" t="str">
        <f>IF(Tabla134[[#This Row],[Rating]]&lt;2,"Muy Malo",IF(Tabla134[[#This Row],[Rating]]&lt;3,"Malo",IF(Tabla134[[#This Row],[Rating]]&lt;4,"Regular",IF(Tabla134[[#This Row],[Rating]]&lt;5,"Bueno","Excelente"))))</f>
        <v>Bueno</v>
      </c>
    </row>
    <row r="1975" spans="1:16" x14ac:dyDescent="0.2">
      <c r="A1975" s="7" t="s">
        <v>6</v>
      </c>
      <c r="B1975" s="7" t="s">
        <v>800</v>
      </c>
      <c r="C1975" s="7" t="s">
        <v>14</v>
      </c>
      <c r="D1975" s="8">
        <v>2018</v>
      </c>
      <c r="E1975" s="7" t="s">
        <v>13</v>
      </c>
      <c r="F1975" s="7" t="s">
        <v>2</v>
      </c>
      <c r="G1975" s="7" t="s">
        <v>1</v>
      </c>
      <c r="H1975" s="7" t="s">
        <v>12</v>
      </c>
      <c r="I1975" s="9">
        <v>3.9031927000000001E-2</v>
      </c>
      <c r="J1975" s="10">
        <v>95.641000000000005</v>
      </c>
      <c r="K1975" s="11">
        <v>4.3</v>
      </c>
      <c r="L1975" s="11" t="str">
        <f>IF(Tabla134[[#This Row],[Item Weight]]&lt;$U$12,"Poco Peso",IF(Tabla134[[#This Row],[Item Weight]]&lt;$U$13,"Peso Medio","Peso Alto"))</f>
        <v>Peso Alto</v>
      </c>
      <c r="N1975" s="11">
        <f>IF(Tabla134[[#This Row],[Item Weight (Nulos)]]="",VLOOKUP(Tabla134[[#This Row],[Item Identifier]],'Tabla para Nulos'!$A$3:$B$1563,2,FALSE),Tabla134[[#This Row],[Item Weight (Nulos)]])</f>
        <v>17.599999999999998</v>
      </c>
      <c r="O1975" s="11" t="str">
        <f>IF(Tabla134[[#This Row],[Item Visibility]]&lt;$U$15,"Poca visibilidad",IF(Tabla134[[#This Row],[Item Visibility]]&lt;$U$16,"Visibilidad media","Mayor visibilidad"))</f>
        <v>Visibilidad media</v>
      </c>
      <c r="P1975" s="11" t="str">
        <f>IF(Tabla134[[#This Row],[Rating]]&lt;2,"Muy Malo",IF(Tabla134[[#This Row],[Rating]]&lt;3,"Malo",IF(Tabla134[[#This Row],[Rating]]&lt;4,"Regular",IF(Tabla134[[#This Row],[Rating]]&lt;5,"Bueno","Excelente"))))</f>
        <v>Bueno</v>
      </c>
    </row>
    <row r="1976" spans="1:16" x14ac:dyDescent="0.2">
      <c r="A1976" s="7" t="s">
        <v>6</v>
      </c>
      <c r="B1976" s="7" t="s">
        <v>1493</v>
      </c>
      <c r="C1976" s="7" t="s">
        <v>19</v>
      </c>
      <c r="D1976" s="8">
        <v>2018</v>
      </c>
      <c r="E1976" s="7" t="s">
        <v>13</v>
      </c>
      <c r="F1976" s="7" t="s">
        <v>2</v>
      </c>
      <c r="G1976" s="7" t="s">
        <v>1</v>
      </c>
      <c r="H1976" s="7" t="s">
        <v>12</v>
      </c>
      <c r="I1976" s="9">
        <v>0.112119359</v>
      </c>
      <c r="J1976" s="10">
        <v>123.03879999999999</v>
      </c>
      <c r="K1976" s="11">
        <v>4.3</v>
      </c>
      <c r="L1976" s="11" t="str">
        <f>IF(Tabla134[[#This Row],[Item Weight]]&lt;$U$12,"Poco Peso",IF(Tabla134[[#This Row],[Item Weight]]&lt;$U$13,"Peso Medio","Peso Alto"))</f>
        <v>Peso Medio</v>
      </c>
      <c r="N1976" s="11">
        <f>IF(Tabla134[[#This Row],[Item Weight (Nulos)]]="",VLOOKUP(Tabla134[[#This Row],[Item Identifier]],'Tabla para Nulos'!$A$3:$B$1563,2,FALSE),Tabla134[[#This Row],[Item Weight (Nulos)]])</f>
        <v>8.85</v>
      </c>
      <c r="O1976" s="11" t="str">
        <f>IF(Tabla134[[#This Row],[Item Visibility]]&lt;$U$15,"Poca visibilidad",IF(Tabla134[[#This Row],[Item Visibility]]&lt;$U$16,"Visibilidad media","Mayor visibilidad"))</f>
        <v>Mayor visibilidad</v>
      </c>
      <c r="P1976" s="11" t="str">
        <f>IF(Tabla134[[#This Row],[Rating]]&lt;2,"Muy Malo",IF(Tabla134[[#This Row],[Rating]]&lt;3,"Malo",IF(Tabla134[[#This Row],[Rating]]&lt;4,"Regular",IF(Tabla134[[#This Row],[Rating]]&lt;5,"Bueno","Excelente"))))</f>
        <v>Bueno</v>
      </c>
    </row>
    <row r="1977" spans="1:16" x14ac:dyDescent="0.2">
      <c r="A1977" s="7" t="s">
        <v>124</v>
      </c>
      <c r="B1977" s="7" t="s">
        <v>1082</v>
      </c>
      <c r="C1977" s="7" t="s">
        <v>10</v>
      </c>
      <c r="D1977" s="8">
        <v>2014</v>
      </c>
      <c r="E1977" s="7" t="s">
        <v>529</v>
      </c>
      <c r="F1977" s="7" t="s">
        <v>2</v>
      </c>
      <c r="G1977" s="7" t="s">
        <v>528</v>
      </c>
      <c r="H1977" s="7" t="s">
        <v>7</v>
      </c>
      <c r="I1977" s="9">
        <v>6.8024299999999996E-2</v>
      </c>
      <c r="J1977" s="10">
        <v>196.4426</v>
      </c>
      <c r="K1977" s="11">
        <v>4.2</v>
      </c>
      <c r="L1977" s="11" t="str">
        <f>IF(Tabla134[[#This Row],[Item Weight]]&lt;$U$12,"Poco Peso",IF(Tabla134[[#This Row],[Item Weight]]&lt;$U$13,"Peso Medio","Peso Alto"))</f>
        <v>Peso Medio</v>
      </c>
      <c r="M1977" s="7">
        <v>16.350000000000001</v>
      </c>
      <c r="N1977" s="11">
        <f>IF(Tabla134[[#This Row],[Item Weight (Nulos)]]="",VLOOKUP(Tabla134[[#This Row],[Item Identifier]],'Tabla para Nulos'!$A$3:$B$1563,2,FALSE),Tabla134[[#This Row],[Item Weight (Nulos)]])</f>
        <v>16.350000000000001</v>
      </c>
      <c r="O1977" s="11" t="str">
        <f>IF(Tabla134[[#This Row],[Item Visibility]]&lt;$U$15,"Poca visibilidad",IF(Tabla134[[#This Row],[Item Visibility]]&lt;$U$16,"Visibilidad media","Mayor visibilidad"))</f>
        <v>Visibilidad media</v>
      </c>
      <c r="P1977" s="11" t="str">
        <f>IF(Tabla134[[#This Row],[Rating]]&lt;2,"Muy Malo",IF(Tabla134[[#This Row],[Rating]]&lt;3,"Malo",IF(Tabla134[[#This Row],[Rating]]&lt;4,"Regular",IF(Tabla134[[#This Row],[Rating]]&lt;5,"Bueno","Excelente"))))</f>
        <v>Bueno</v>
      </c>
    </row>
    <row r="1978" spans="1:16" x14ac:dyDescent="0.2">
      <c r="A1978" s="7" t="s">
        <v>6</v>
      </c>
      <c r="B1978" s="7" t="s">
        <v>315</v>
      </c>
      <c r="C1978" s="7" t="s">
        <v>14</v>
      </c>
      <c r="D1978" s="8">
        <v>2014</v>
      </c>
      <c r="E1978" s="7" t="s">
        <v>529</v>
      </c>
      <c r="F1978" s="7" t="s">
        <v>2</v>
      </c>
      <c r="G1978" s="7" t="s">
        <v>528</v>
      </c>
      <c r="H1978" s="7" t="s">
        <v>7</v>
      </c>
      <c r="I1978" s="9">
        <v>0.138190277</v>
      </c>
      <c r="J1978" s="10">
        <v>250.8724</v>
      </c>
      <c r="K1978" s="11">
        <v>4.2</v>
      </c>
      <c r="L1978" s="11" t="str">
        <f>IF(Tabla134[[#This Row],[Item Weight]]&lt;$U$12,"Poco Peso",IF(Tabla134[[#This Row],[Item Weight]]&lt;$U$13,"Peso Medio","Peso Alto"))</f>
        <v>Peso Alto</v>
      </c>
      <c r="M1978" s="7">
        <v>18.850000000000001</v>
      </c>
      <c r="N1978" s="11">
        <f>IF(Tabla134[[#This Row],[Item Weight (Nulos)]]="",VLOOKUP(Tabla134[[#This Row],[Item Identifier]],'Tabla para Nulos'!$A$3:$B$1563,2,FALSE),Tabla134[[#This Row],[Item Weight (Nulos)]])</f>
        <v>18.850000000000001</v>
      </c>
      <c r="O1978" s="11" t="str">
        <f>IF(Tabla134[[#This Row],[Item Visibility]]&lt;$U$15,"Poca visibilidad",IF(Tabla134[[#This Row],[Item Visibility]]&lt;$U$16,"Visibilidad media","Mayor visibilidad"))</f>
        <v>Mayor visibilidad</v>
      </c>
      <c r="P1978" s="11" t="str">
        <f>IF(Tabla134[[#This Row],[Rating]]&lt;2,"Muy Malo",IF(Tabla134[[#This Row],[Rating]]&lt;3,"Malo",IF(Tabla134[[#This Row],[Rating]]&lt;4,"Regular",IF(Tabla134[[#This Row],[Rating]]&lt;5,"Bueno","Excelente"))))</f>
        <v>Bueno</v>
      </c>
    </row>
    <row r="1979" spans="1:16" x14ac:dyDescent="0.2">
      <c r="A1979" s="7" t="s">
        <v>124</v>
      </c>
      <c r="B1979" s="7" t="s">
        <v>204</v>
      </c>
      <c r="C1979" s="7" t="s">
        <v>4</v>
      </c>
      <c r="D1979" s="8">
        <v>2022</v>
      </c>
      <c r="E1979" s="7" t="s">
        <v>3</v>
      </c>
      <c r="F1979" s="7" t="s">
        <v>2</v>
      </c>
      <c r="G1979" s="7" t="s">
        <v>1</v>
      </c>
      <c r="H1979" s="7" t="s">
        <v>0</v>
      </c>
      <c r="I1979" s="9">
        <v>8.0829371999999997E-2</v>
      </c>
      <c r="J1979" s="10">
        <v>96.443600000000004</v>
      </c>
      <c r="K1979" s="11">
        <v>4.2</v>
      </c>
      <c r="L1979" s="11" t="str">
        <f>IF(Tabla134[[#This Row],[Item Weight]]&lt;$U$12,"Poco Peso",IF(Tabla134[[#This Row],[Item Weight]]&lt;$U$13,"Peso Medio","Peso Alto"))</f>
        <v>Peso Alto</v>
      </c>
      <c r="M1979" s="7">
        <v>18.600000000000001</v>
      </c>
      <c r="N1979" s="11">
        <f>IF(Tabla134[[#This Row],[Item Weight (Nulos)]]="",VLOOKUP(Tabla134[[#This Row],[Item Identifier]],'Tabla para Nulos'!$A$3:$B$1563,2,FALSE),Tabla134[[#This Row],[Item Weight (Nulos)]])</f>
        <v>18.600000000000001</v>
      </c>
      <c r="O1979" s="11" t="str">
        <f>IF(Tabla134[[#This Row],[Item Visibility]]&lt;$U$15,"Poca visibilidad",IF(Tabla134[[#This Row],[Item Visibility]]&lt;$U$16,"Visibilidad media","Mayor visibilidad"))</f>
        <v>Visibilidad media</v>
      </c>
      <c r="P1979" s="11" t="str">
        <f>IF(Tabla134[[#This Row],[Rating]]&lt;2,"Muy Malo",IF(Tabla134[[#This Row],[Rating]]&lt;3,"Malo",IF(Tabla134[[#This Row],[Rating]]&lt;4,"Regular",IF(Tabla134[[#This Row],[Rating]]&lt;5,"Bueno","Excelente"))))</f>
        <v>Bueno</v>
      </c>
    </row>
    <row r="1980" spans="1:16" x14ac:dyDescent="0.2">
      <c r="A1980" s="7" t="s">
        <v>124</v>
      </c>
      <c r="B1980" s="7" t="s">
        <v>1553</v>
      </c>
      <c r="C1980" s="7" t="s">
        <v>47</v>
      </c>
      <c r="D1980" s="8">
        <v>2014</v>
      </c>
      <c r="E1980" s="7" t="s">
        <v>529</v>
      </c>
      <c r="F1980" s="7" t="s">
        <v>2</v>
      </c>
      <c r="G1980" s="7" t="s">
        <v>528</v>
      </c>
      <c r="H1980" s="7" t="s">
        <v>7</v>
      </c>
      <c r="I1980" s="9">
        <v>2.6818430000000001E-2</v>
      </c>
      <c r="J1980" s="10">
        <v>126.002</v>
      </c>
      <c r="K1980" s="11">
        <v>4.2</v>
      </c>
      <c r="L1980" s="11" t="str">
        <f>IF(Tabla134[[#This Row],[Item Weight]]&lt;$U$12,"Poco Peso",IF(Tabla134[[#This Row],[Item Weight]]&lt;$U$13,"Peso Medio","Peso Alto"))</f>
        <v>Peso Medio</v>
      </c>
      <c r="M1980" s="7">
        <v>9.8000000000000007</v>
      </c>
      <c r="N1980" s="11">
        <f>IF(Tabla134[[#This Row],[Item Weight (Nulos)]]="",VLOOKUP(Tabla134[[#This Row],[Item Identifier]],'Tabla para Nulos'!$A$3:$B$1563,2,FALSE),Tabla134[[#This Row],[Item Weight (Nulos)]])</f>
        <v>9.8000000000000007</v>
      </c>
      <c r="O1980" s="11" t="str">
        <f>IF(Tabla134[[#This Row],[Item Visibility]]&lt;$U$15,"Poca visibilidad",IF(Tabla134[[#This Row],[Item Visibility]]&lt;$U$16,"Visibilidad media","Mayor visibilidad"))</f>
        <v>Poca visibilidad</v>
      </c>
      <c r="P1980" s="11" t="str">
        <f>IF(Tabla134[[#This Row],[Rating]]&lt;2,"Muy Malo",IF(Tabla134[[#This Row],[Rating]]&lt;3,"Malo",IF(Tabla134[[#This Row],[Rating]]&lt;4,"Regular",IF(Tabla134[[#This Row],[Rating]]&lt;5,"Bueno","Excelente"))))</f>
        <v>Bueno</v>
      </c>
    </row>
    <row r="1981" spans="1:16" x14ac:dyDescent="0.2">
      <c r="A1981" s="7" t="s">
        <v>124</v>
      </c>
      <c r="B1981" s="7" t="s">
        <v>1363</v>
      </c>
      <c r="C1981" s="7" t="s">
        <v>71</v>
      </c>
      <c r="D1981" s="8">
        <v>2014</v>
      </c>
      <c r="E1981" s="7" t="s">
        <v>529</v>
      </c>
      <c r="F1981" s="7" t="s">
        <v>2</v>
      </c>
      <c r="G1981" s="7" t="s">
        <v>528</v>
      </c>
      <c r="H1981" s="7" t="s">
        <v>7</v>
      </c>
      <c r="I1981" s="9">
        <v>0.159803853</v>
      </c>
      <c r="J1981" s="10">
        <v>141.5154</v>
      </c>
      <c r="K1981" s="11">
        <v>4.2</v>
      </c>
      <c r="L1981" s="11" t="str">
        <f>IF(Tabla134[[#This Row],[Item Weight]]&lt;$U$12,"Poco Peso",IF(Tabla134[[#This Row],[Item Weight]]&lt;$U$13,"Peso Medio","Peso Alto"))</f>
        <v>Peso Medio</v>
      </c>
      <c r="M1981" s="7">
        <v>10.195</v>
      </c>
      <c r="N1981" s="11">
        <f>IF(Tabla134[[#This Row],[Item Weight (Nulos)]]="",VLOOKUP(Tabla134[[#This Row],[Item Identifier]],'Tabla para Nulos'!$A$3:$B$1563,2,FALSE),Tabla134[[#This Row],[Item Weight (Nulos)]])</f>
        <v>10.195</v>
      </c>
      <c r="O1981" s="11" t="str">
        <f>IF(Tabla134[[#This Row],[Item Visibility]]&lt;$U$15,"Poca visibilidad",IF(Tabla134[[#This Row],[Item Visibility]]&lt;$U$16,"Visibilidad media","Mayor visibilidad"))</f>
        <v>Mayor visibilidad</v>
      </c>
      <c r="P1981" s="11" t="str">
        <f>IF(Tabla134[[#This Row],[Rating]]&lt;2,"Muy Malo",IF(Tabla134[[#This Row],[Rating]]&lt;3,"Malo",IF(Tabla134[[#This Row],[Rating]]&lt;4,"Regular",IF(Tabla134[[#This Row],[Rating]]&lt;5,"Bueno","Excelente"))))</f>
        <v>Bueno</v>
      </c>
    </row>
    <row r="1982" spans="1:16" x14ac:dyDescent="0.2">
      <c r="A1982" s="7" t="s">
        <v>6</v>
      </c>
      <c r="B1982" s="7" t="s">
        <v>542</v>
      </c>
      <c r="C1982" s="7" t="s">
        <v>14</v>
      </c>
      <c r="D1982" s="8">
        <v>2016</v>
      </c>
      <c r="E1982" s="7" t="s">
        <v>1114</v>
      </c>
      <c r="F1982" s="7" t="s">
        <v>8</v>
      </c>
      <c r="G1982" s="7" t="s">
        <v>702</v>
      </c>
      <c r="H1982" s="7" t="s">
        <v>7</v>
      </c>
      <c r="I1982" s="9">
        <v>0.123115764</v>
      </c>
      <c r="J1982" s="10">
        <v>95.643600000000006</v>
      </c>
      <c r="K1982" s="11">
        <v>4.2</v>
      </c>
      <c r="L1982" s="11" t="str">
        <f>IF(Tabla134[[#This Row],[Item Weight]]&lt;$U$12,"Poco Peso",IF(Tabla134[[#This Row],[Item Weight]]&lt;$U$13,"Peso Medio","Peso Alto"))</f>
        <v>Poco Peso</v>
      </c>
      <c r="M1982" s="7">
        <v>6.3049999999999997</v>
      </c>
      <c r="N1982" s="11">
        <f>IF(Tabla134[[#This Row],[Item Weight (Nulos)]]="",VLOOKUP(Tabla134[[#This Row],[Item Identifier]],'Tabla para Nulos'!$A$3:$B$1563,2,FALSE),Tabla134[[#This Row],[Item Weight (Nulos)]])</f>
        <v>6.3049999999999997</v>
      </c>
      <c r="O1982" s="11" t="str">
        <f>IF(Tabla134[[#This Row],[Item Visibility]]&lt;$U$15,"Poca visibilidad",IF(Tabla134[[#This Row],[Item Visibility]]&lt;$U$16,"Visibilidad media","Mayor visibilidad"))</f>
        <v>Mayor visibilidad</v>
      </c>
      <c r="P1982" s="11" t="str">
        <f>IF(Tabla134[[#This Row],[Rating]]&lt;2,"Muy Malo",IF(Tabla134[[#This Row],[Rating]]&lt;3,"Malo",IF(Tabla134[[#This Row],[Rating]]&lt;4,"Regular",IF(Tabla134[[#This Row],[Rating]]&lt;5,"Bueno","Excelente"))))</f>
        <v>Bueno</v>
      </c>
    </row>
    <row r="1983" spans="1:16" x14ac:dyDescent="0.2">
      <c r="A1983" s="7" t="s">
        <v>6</v>
      </c>
      <c r="B1983" s="7" t="s">
        <v>812</v>
      </c>
      <c r="C1983" s="7" t="s">
        <v>47</v>
      </c>
      <c r="D1983" s="8">
        <v>2018</v>
      </c>
      <c r="E1983" s="7" t="s">
        <v>1195</v>
      </c>
      <c r="F1983" s="7" t="s">
        <v>8</v>
      </c>
      <c r="G1983" s="7" t="s">
        <v>702</v>
      </c>
      <c r="H1983" s="7" t="s">
        <v>1621</v>
      </c>
      <c r="I1983" s="9">
        <v>6.4625342000000002E-2</v>
      </c>
      <c r="J1983" s="10">
        <v>176.93700000000001</v>
      </c>
      <c r="K1983" s="11">
        <v>4.2</v>
      </c>
      <c r="L1983" s="11" t="str">
        <f>IF(Tabla134[[#This Row],[Item Weight]]&lt;$U$12,"Poco Peso",IF(Tabla134[[#This Row],[Item Weight]]&lt;$U$13,"Peso Medio","Peso Alto"))</f>
        <v>Poco Peso</v>
      </c>
      <c r="N1983" s="11">
        <f>IF(Tabla134[[#This Row],[Item Weight (Nulos)]]="",VLOOKUP(Tabla134[[#This Row],[Item Identifier]],'Tabla para Nulos'!$A$3:$B$1563,2,FALSE),Tabla134[[#This Row],[Item Weight (Nulos)]])</f>
        <v>6.69</v>
      </c>
      <c r="O1983" s="11" t="str">
        <f>IF(Tabla134[[#This Row],[Item Visibility]]&lt;$U$15,"Poca visibilidad",IF(Tabla134[[#This Row],[Item Visibility]]&lt;$U$16,"Visibilidad media","Mayor visibilidad"))</f>
        <v>Visibilidad media</v>
      </c>
      <c r="P1983" s="11" t="str">
        <f>IF(Tabla134[[#This Row],[Rating]]&lt;2,"Muy Malo",IF(Tabla134[[#This Row],[Rating]]&lt;3,"Malo",IF(Tabla134[[#This Row],[Rating]]&lt;4,"Regular",IF(Tabla134[[#This Row],[Rating]]&lt;5,"Bueno","Excelente"))))</f>
        <v>Bueno</v>
      </c>
    </row>
    <row r="1984" spans="1:16" x14ac:dyDescent="0.2">
      <c r="A1984" s="7" t="s">
        <v>124</v>
      </c>
      <c r="B1984" s="7" t="s">
        <v>1594</v>
      </c>
      <c r="C1984" s="7" t="s">
        <v>19</v>
      </c>
      <c r="D1984" s="8">
        <v>2015</v>
      </c>
      <c r="E1984" s="7" t="s">
        <v>922</v>
      </c>
      <c r="F1984" s="7" t="s">
        <v>796</v>
      </c>
      <c r="G1984" s="7" t="s">
        <v>702</v>
      </c>
      <c r="H1984" s="7" t="s">
        <v>7</v>
      </c>
      <c r="I1984" s="9">
        <v>6.3017847000000002E-2</v>
      </c>
      <c r="J1984" s="10">
        <v>159.05779999999999</v>
      </c>
      <c r="K1984" s="11">
        <v>4.2</v>
      </c>
      <c r="L1984" s="11" t="str">
        <f>IF(Tabla134[[#This Row],[Item Weight]]&lt;$U$12,"Poco Peso",IF(Tabla134[[#This Row],[Item Weight]]&lt;$U$13,"Peso Medio","Peso Alto"))</f>
        <v>Peso Medio</v>
      </c>
      <c r="M1984" s="7">
        <v>12.65</v>
      </c>
      <c r="N1984" s="11">
        <f>IF(Tabla134[[#This Row],[Item Weight (Nulos)]]="",VLOOKUP(Tabla134[[#This Row],[Item Identifier]],'Tabla para Nulos'!$A$3:$B$1563,2,FALSE),Tabla134[[#This Row],[Item Weight (Nulos)]])</f>
        <v>12.65</v>
      </c>
      <c r="O1984" s="11" t="str">
        <f>IF(Tabla134[[#This Row],[Item Visibility]]&lt;$U$15,"Poca visibilidad",IF(Tabla134[[#This Row],[Item Visibility]]&lt;$U$16,"Visibilidad media","Mayor visibilidad"))</f>
        <v>Visibilidad media</v>
      </c>
      <c r="P1984" s="11" t="str">
        <f>IF(Tabla134[[#This Row],[Rating]]&lt;2,"Muy Malo",IF(Tabla134[[#This Row],[Rating]]&lt;3,"Malo",IF(Tabla134[[#This Row],[Rating]]&lt;4,"Regular",IF(Tabla134[[#This Row],[Rating]]&lt;5,"Bueno","Excelente"))))</f>
        <v>Bueno</v>
      </c>
    </row>
    <row r="1985" spans="1:16" x14ac:dyDescent="0.2">
      <c r="A1985" s="7" t="s">
        <v>124</v>
      </c>
      <c r="B1985" s="7" t="s">
        <v>1476</v>
      </c>
      <c r="C1985" s="7" t="s">
        <v>19</v>
      </c>
      <c r="D1985" s="8">
        <v>2016</v>
      </c>
      <c r="E1985" s="7" t="s">
        <v>1114</v>
      </c>
      <c r="F1985" s="7" t="s">
        <v>8</v>
      </c>
      <c r="G1985" s="7" t="s">
        <v>702</v>
      </c>
      <c r="H1985" s="7" t="s">
        <v>7</v>
      </c>
      <c r="I1985" s="9">
        <v>0.18350729499999999</v>
      </c>
      <c r="J1985" s="10">
        <v>82.427599999999998</v>
      </c>
      <c r="K1985" s="11">
        <v>4.2</v>
      </c>
      <c r="L1985" s="11" t="str">
        <f>IF(Tabla134[[#This Row],[Item Weight]]&lt;$U$12,"Poco Peso",IF(Tabla134[[#This Row],[Item Weight]]&lt;$U$13,"Peso Medio","Peso Alto"))</f>
        <v>Peso Medio</v>
      </c>
      <c r="M1985" s="7">
        <v>14.15</v>
      </c>
      <c r="N1985" s="11">
        <f>IF(Tabla134[[#This Row],[Item Weight (Nulos)]]="",VLOOKUP(Tabla134[[#This Row],[Item Identifier]],'Tabla para Nulos'!$A$3:$B$1563,2,FALSE),Tabla134[[#This Row],[Item Weight (Nulos)]])</f>
        <v>14.15</v>
      </c>
      <c r="O1985" s="11" t="str">
        <f>IF(Tabla134[[#This Row],[Item Visibility]]&lt;$U$15,"Poca visibilidad",IF(Tabla134[[#This Row],[Item Visibility]]&lt;$U$16,"Visibilidad media","Mayor visibilidad"))</f>
        <v>Mayor visibilidad</v>
      </c>
      <c r="P1985" s="11" t="str">
        <f>IF(Tabla134[[#This Row],[Rating]]&lt;2,"Muy Malo",IF(Tabla134[[#This Row],[Rating]]&lt;3,"Malo",IF(Tabla134[[#This Row],[Rating]]&lt;4,"Regular",IF(Tabla134[[#This Row],[Rating]]&lt;5,"Bueno","Excelente"))))</f>
        <v>Bueno</v>
      </c>
    </row>
    <row r="1986" spans="1:16" x14ac:dyDescent="0.2">
      <c r="A1986" s="7" t="s">
        <v>124</v>
      </c>
      <c r="B1986" s="7" t="s">
        <v>242</v>
      </c>
      <c r="C1986" s="7" t="s">
        <v>71</v>
      </c>
      <c r="D1986" s="8">
        <v>2011</v>
      </c>
      <c r="E1986" s="7" t="s">
        <v>703</v>
      </c>
      <c r="F1986" s="7" t="s">
        <v>2</v>
      </c>
      <c r="G1986" s="7" t="s">
        <v>702</v>
      </c>
      <c r="H1986" s="7" t="s">
        <v>1621</v>
      </c>
      <c r="I1986" s="9">
        <v>9.1632160000000001E-3</v>
      </c>
      <c r="J1986" s="10">
        <v>101.7016</v>
      </c>
      <c r="K1986" s="11">
        <v>4.2</v>
      </c>
      <c r="L1986" s="11" t="str">
        <f>IF(Tabla134[[#This Row],[Item Weight]]&lt;$U$12,"Poco Peso",IF(Tabla134[[#This Row],[Item Weight]]&lt;$U$13,"Peso Medio","Peso Alto"))</f>
        <v>Peso Medio</v>
      </c>
      <c r="M1986" s="7">
        <v>8.89</v>
      </c>
      <c r="N1986" s="11">
        <f>IF(Tabla134[[#This Row],[Item Weight (Nulos)]]="",VLOOKUP(Tabla134[[#This Row],[Item Identifier]],'Tabla para Nulos'!$A$3:$B$1563,2,FALSE),Tabla134[[#This Row],[Item Weight (Nulos)]])</f>
        <v>8.89</v>
      </c>
      <c r="O1986" s="11" t="str">
        <f>IF(Tabla134[[#This Row],[Item Visibility]]&lt;$U$15,"Poca visibilidad",IF(Tabla134[[#This Row],[Item Visibility]]&lt;$U$16,"Visibilidad media","Mayor visibilidad"))</f>
        <v>Poca visibilidad</v>
      </c>
      <c r="P1986" s="11" t="str">
        <f>IF(Tabla134[[#This Row],[Rating]]&lt;2,"Muy Malo",IF(Tabla134[[#This Row],[Rating]]&lt;3,"Malo",IF(Tabla134[[#This Row],[Rating]]&lt;4,"Regular",IF(Tabla134[[#This Row],[Rating]]&lt;5,"Bueno","Excelente"))))</f>
        <v>Bueno</v>
      </c>
    </row>
    <row r="1987" spans="1:16" x14ac:dyDescent="0.2">
      <c r="A1987" s="7" t="s">
        <v>124</v>
      </c>
      <c r="B1987" s="7" t="s">
        <v>710</v>
      </c>
      <c r="C1987" s="7" t="s">
        <v>171</v>
      </c>
      <c r="D1987" s="8">
        <v>2020</v>
      </c>
      <c r="E1987" s="7" t="s">
        <v>919</v>
      </c>
      <c r="F1987" s="7" t="s">
        <v>796</v>
      </c>
      <c r="G1987" s="7" t="s">
        <v>702</v>
      </c>
      <c r="H1987" s="7" t="s">
        <v>7</v>
      </c>
      <c r="I1987" s="9">
        <v>4.8331717000000003E-2</v>
      </c>
      <c r="J1987" s="10">
        <v>105.1622</v>
      </c>
      <c r="K1987" s="11">
        <v>4.2</v>
      </c>
      <c r="L1987" s="11" t="str">
        <f>IF(Tabla134[[#This Row],[Item Weight]]&lt;$U$12,"Poco Peso",IF(Tabla134[[#This Row],[Item Weight]]&lt;$U$13,"Peso Medio","Peso Alto"))</f>
        <v>Peso Medio</v>
      </c>
      <c r="M1987" s="7">
        <v>9.1950000000000003</v>
      </c>
      <c r="N1987" s="11">
        <f>IF(Tabla134[[#This Row],[Item Weight (Nulos)]]="",VLOOKUP(Tabla134[[#This Row],[Item Identifier]],'Tabla para Nulos'!$A$3:$B$1563,2,FALSE),Tabla134[[#This Row],[Item Weight (Nulos)]])</f>
        <v>9.1950000000000003</v>
      </c>
      <c r="O1987" s="11" t="str">
        <f>IF(Tabla134[[#This Row],[Item Visibility]]&lt;$U$15,"Poca visibilidad",IF(Tabla134[[#This Row],[Item Visibility]]&lt;$U$16,"Visibilidad media","Mayor visibilidad"))</f>
        <v>Visibilidad media</v>
      </c>
      <c r="P1987" s="11" t="str">
        <f>IF(Tabla134[[#This Row],[Rating]]&lt;2,"Muy Malo",IF(Tabla134[[#This Row],[Rating]]&lt;3,"Malo",IF(Tabla134[[#This Row],[Rating]]&lt;4,"Regular",IF(Tabla134[[#This Row],[Rating]]&lt;5,"Bueno","Excelente"))))</f>
        <v>Bueno</v>
      </c>
    </row>
    <row r="1988" spans="1:16" x14ac:dyDescent="0.2">
      <c r="A1988" s="7" t="s">
        <v>6</v>
      </c>
      <c r="B1988" s="7" t="s">
        <v>561</v>
      </c>
      <c r="C1988" s="7" t="s">
        <v>71</v>
      </c>
      <c r="D1988" s="8">
        <v>2017</v>
      </c>
      <c r="E1988" s="7" t="s">
        <v>797</v>
      </c>
      <c r="F1988" s="7" t="s">
        <v>796</v>
      </c>
      <c r="G1988" s="7" t="s">
        <v>702</v>
      </c>
      <c r="H1988" s="7" t="s">
        <v>7</v>
      </c>
      <c r="I1988" s="9">
        <v>0</v>
      </c>
      <c r="J1988" s="10">
        <v>53.064</v>
      </c>
      <c r="K1988" s="11">
        <v>4.2</v>
      </c>
      <c r="L1988" s="11" t="str">
        <f>IF(Tabla134[[#This Row],[Item Weight]]&lt;$U$12,"Poco Peso",IF(Tabla134[[#This Row],[Item Weight]]&lt;$U$13,"Peso Medio","Peso Alto"))</f>
        <v>Peso Medio</v>
      </c>
      <c r="M1988" s="7">
        <v>14</v>
      </c>
      <c r="N1988" s="11">
        <f>IF(Tabla134[[#This Row],[Item Weight (Nulos)]]="",VLOOKUP(Tabla134[[#This Row],[Item Identifier]],'Tabla para Nulos'!$A$3:$B$1563,2,FALSE),Tabla134[[#This Row],[Item Weight (Nulos)]])</f>
        <v>14</v>
      </c>
      <c r="O1988" s="11" t="str">
        <f>IF(Tabla134[[#This Row],[Item Visibility]]&lt;$U$15,"Poca visibilidad",IF(Tabla134[[#This Row],[Item Visibility]]&lt;$U$16,"Visibilidad media","Mayor visibilidad"))</f>
        <v>Poca visibilidad</v>
      </c>
      <c r="P1988" s="11" t="str">
        <f>IF(Tabla134[[#This Row],[Rating]]&lt;2,"Muy Malo",IF(Tabla134[[#This Row],[Rating]]&lt;3,"Malo",IF(Tabla134[[#This Row],[Rating]]&lt;4,"Regular",IF(Tabla134[[#This Row],[Rating]]&lt;5,"Bueno","Excelente"))))</f>
        <v>Bueno</v>
      </c>
    </row>
    <row r="1989" spans="1:16" x14ac:dyDescent="0.2">
      <c r="A1989" s="7" t="s">
        <v>6</v>
      </c>
      <c r="B1989" s="7" t="s">
        <v>804</v>
      </c>
      <c r="C1989" s="7" t="s">
        <v>14</v>
      </c>
      <c r="D1989" s="8">
        <v>2014</v>
      </c>
      <c r="E1989" s="7" t="s">
        <v>529</v>
      </c>
      <c r="F1989" s="7" t="s">
        <v>2</v>
      </c>
      <c r="G1989" s="7" t="s">
        <v>528</v>
      </c>
      <c r="H1989" s="7" t="s">
        <v>7</v>
      </c>
      <c r="I1989" s="9">
        <v>4.1922849999999998E-2</v>
      </c>
      <c r="J1989" s="10">
        <v>54.764000000000003</v>
      </c>
      <c r="K1989" s="11">
        <v>4.2</v>
      </c>
      <c r="L1989" s="11" t="str">
        <f>IF(Tabla134[[#This Row],[Item Weight]]&lt;$U$12,"Poco Peso",IF(Tabla134[[#This Row],[Item Weight]]&lt;$U$13,"Peso Medio","Peso Alto"))</f>
        <v>Peso Medio</v>
      </c>
      <c r="M1989" s="7">
        <v>14</v>
      </c>
      <c r="N1989" s="11">
        <f>IF(Tabla134[[#This Row],[Item Weight (Nulos)]]="",VLOOKUP(Tabla134[[#This Row],[Item Identifier]],'Tabla para Nulos'!$A$3:$B$1563,2,FALSE),Tabla134[[#This Row],[Item Weight (Nulos)]])</f>
        <v>14</v>
      </c>
      <c r="O1989" s="11" t="str">
        <f>IF(Tabla134[[#This Row],[Item Visibility]]&lt;$U$15,"Poca visibilidad",IF(Tabla134[[#This Row],[Item Visibility]]&lt;$U$16,"Visibilidad media","Mayor visibilidad"))</f>
        <v>Visibilidad media</v>
      </c>
      <c r="P1989" s="11" t="str">
        <f>IF(Tabla134[[#This Row],[Rating]]&lt;2,"Muy Malo",IF(Tabla134[[#This Row],[Rating]]&lt;3,"Malo",IF(Tabla134[[#This Row],[Rating]]&lt;4,"Regular",IF(Tabla134[[#This Row],[Rating]]&lt;5,"Bueno","Excelente"))))</f>
        <v>Bueno</v>
      </c>
    </row>
    <row r="1990" spans="1:16" x14ac:dyDescent="0.2">
      <c r="A1990" s="7" t="s">
        <v>124</v>
      </c>
      <c r="B1990" s="7" t="s">
        <v>1315</v>
      </c>
      <c r="C1990" s="7" t="s">
        <v>4</v>
      </c>
      <c r="D1990" s="8">
        <v>2018</v>
      </c>
      <c r="E1990" s="7" t="s">
        <v>1195</v>
      </c>
      <c r="F1990" s="7" t="s">
        <v>8</v>
      </c>
      <c r="G1990" s="7" t="s">
        <v>702</v>
      </c>
      <c r="H1990" s="7" t="s">
        <v>1621</v>
      </c>
      <c r="I1990" s="9">
        <v>0.12847846199999999</v>
      </c>
      <c r="J1990" s="10">
        <v>117.944</v>
      </c>
      <c r="K1990" s="11">
        <v>4.2</v>
      </c>
      <c r="L1990" s="11" t="str">
        <f>IF(Tabla134[[#This Row],[Item Weight]]&lt;$U$12,"Poco Peso",IF(Tabla134[[#This Row],[Item Weight]]&lt;$U$13,"Peso Medio","Peso Alto"))</f>
        <v>Peso Medio</v>
      </c>
      <c r="N1990" s="11">
        <f>IF(Tabla134[[#This Row],[Item Weight (Nulos)]]="",VLOOKUP(Tabla134[[#This Row],[Item Identifier]],'Tabla para Nulos'!$A$3:$B$1563,2,FALSE),Tabla134[[#This Row],[Item Weight (Nulos)]])</f>
        <v>10</v>
      </c>
      <c r="O1990" s="11" t="str">
        <f>IF(Tabla134[[#This Row],[Item Visibility]]&lt;$U$15,"Poca visibilidad",IF(Tabla134[[#This Row],[Item Visibility]]&lt;$U$16,"Visibilidad media","Mayor visibilidad"))</f>
        <v>Mayor visibilidad</v>
      </c>
      <c r="P1990" s="11" t="str">
        <f>IF(Tabla134[[#This Row],[Rating]]&lt;2,"Muy Malo",IF(Tabla134[[#This Row],[Rating]]&lt;3,"Malo",IF(Tabla134[[#This Row],[Rating]]&lt;4,"Regular",IF(Tabla134[[#This Row],[Rating]]&lt;5,"Bueno","Excelente"))))</f>
        <v>Bueno</v>
      </c>
    </row>
    <row r="1991" spans="1:16" x14ac:dyDescent="0.2">
      <c r="A1991" s="7" t="s">
        <v>6</v>
      </c>
      <c r="B1991" s="7" t="s">
        <v>43</v>
      </c>
      <c r="C1991" s="7" t="s">
        <v>14</v>
      </c>
      <c r="D1991" s="8">
        <v>2022</v>
      </c>
      <c r="E1991" s="7" t="s">
        <v>3</v>
      </c>
      <c r="F1991" s="7" t="s">
        <v>2</v>
      </c>
      <c r="G1991" s="7" t="s">
        <v>1</v>
      </c>
      <c r="H1991" s="7" t="s">
        <v>0</v>
      </c>
      <c r="I1991" s="9">
        <v>4.5165796000000001E-2</v>
      </c>
      <c r="J1991" s="10">
        <v>100.0016</v>
      </c>
      <c r="K1991" s="11">
        <v>4.2</v>
      </c>
      <c r="L1991" s="11" t="str">
        <f>IF(Tabla134[[#This Row],[Item Weight]]&lt;$U$12,"Poco Peso",IF(Tabla134[[#This Row],[Item Weight]]&lt;$U$13,"Peso Medio","Peso Alto"))</f>
        <v>Peso Medio</v>
      </c>
      <c r="M1991" s="7">
        <v>11.35</v>
      </c>
      <c r="N1991" s="11">
        <f>IF(Tabla134[[#This Row],[Item Weight (Nulos)]]="",VLOOKUP(Tabla134[[#This Row],[Item Identifier]],'Tabla para Nulos'!$A$3:$B$1563,2,FALSE),Tabla134[[#This Row],[Item Weight (Nulos)]])</f>
        <v>11.35</v>
      </c>
      <c r="O1991" s="11" t="str">
        <f>IF(Tabla134[[#This Row],[Item Visibility]]&lt;$U$15,"Poca visibilidad",IF(Tabla134[[#This Row],[Item Visibility]]&lt;$U$16,"Visibilidad media","Mayor visibilidad"))</f>
        <v>Visibilidad media</v>
      </c>
      <c r="P1991" s="11" t="str">
        <f>IF(Tabla134[[#This Row],[Rating]]&lt;2,"Muy Malo",IF(Tabla134[[#This Row],[Rating]]&lt;3,"Malo",IF(Tabla134[[#This Row],[Rating]]&lt;4,"Regular",IF(Tabla134[[#This Row],[Rating]]&lt;5,"Bueno","Excelente"))))</f>
        <v>Bueno</v>
      </c>
    </row>
    <row r="1992" spans="1:16" x14ac:dyDescent="0.2">
      <c r="A1992" s="7" t="s">
        <v>6</v>
      </c>
      <c r="B1992" s="7" t="s">
        <v>1586</v>
      </c>
      <c r="C1992" s="7" t="s">
        <v>10</v>
      </c>
      <c r="D1992" s="8">
        <v>2015</v>
      </c>
      <c r="E1992" s="7" t="s">
        <v>922</v>
      </c>
      <c r="F1992" s="7" t="s">
        <v>796</v>
      </c>
      <c r="G1992" s="7" t="s">
        <v>702</v>
      </c>
      <c r="H1992" s="7" t="s">
        <v>7</v>
      </c>
      <c r="I1992" s="9">
        <v>5.0186726000000001E-2</v>
      </c>
      <c r="J1992" s="10">
        <v>164.15260000000001</v>
      </c>
      <c r="K1992" s="11">
        <v>4.2</v>
      </c>
      <c r="L1992" s="11" t="str">
        <f>IF(Tabla134[[#This Row],[Item Weight]]&lt;$U$12,"Poco Peso",IF(Tabla134[[#This Row],[Item Weight]]&lt;$U$13,"Peso Medio","Peso Alto"))</f>
        <v>Peso Medio</v>
      </c>
      <c r="M1992" s="7">
        <v>11.85</v>
      </c>
      <c r="N1992" s="11">
        <f>IF(Tabla134[[#This Row],[Item Weight (Nulos)]]="",VLOOKUP(Tabla134[[#This Row],[Item Identifier]],'Tabla para Nulos'!$A$3:$B$1563,2,FALSE),Tabla134[[#This Row],[Item Weight (Nulos)]])</f>
        <v>11.85</v>
      </c>
      <c r="O1992" s="11" t="str">
        <f>IF(Tabla134[[#This Row],[Item Visibility]]&lt;$U$15,"Poca visibilidad",IF(Tabla134[[#This Row],[Item Visibility]]&lt;$U$16,"Visibilidad media","Mayor visibilidad"))</f>
        <v>Visibilidad media</v>
      </c>
      <c r="P1992" s="11" t="str">
        <f>IF(Tabla134[[#This Row],[Rating]]&lt;2,"Muy Malo",IF(Tabla134[[#This Row],[Rating]]&lt;3,"Malo",IF(Tabla134[[#This Row],[Rating]]&lt;4,"Regular",IF(Tabla134[[#This Row],[Rating]]&lt;5,"Bueno","Excelente"))))</f>
        <v>Bueno</v>
      </c>
    </row>
    <row r="1993" spans="1:16" x14ac:dyDescent="0.2">
      <c r="A1993" s="7" t="s">
        <v>124</v>
      </c>
      <c r="B1993" s="7" t="s">
        <v>1589</v>
      </c>
      <c r="C1993" s="7" t="s">
        <v>17</v>
      </c>
      <c r="D1993" s="8">
        <v>2017</v>
      </c>
      <c r="E1993" s="7" t="s">
        <v>797</v>
      </c>
      <c r="F1993" s="7" t="s">
        <v>796</v>
      </c>
      <c r="G1993" s="7" t="s">
        <v>702</v>
      </c>
      <c r="H1993" s="7" t="s">
        <v>7</v>
      </c>
      <c r="I1993" s="9">
        <v>5.8091482E-2</v>
      </c>
      <c r="J1993" s="10">
        <v>245.18020000000001</v>
      </c>
      <c r="K1993" s="11">
        <v>4.2</v>
      </c>
      <c r="L1993" s="11" t="str">
        <f>IF(Tabla134[[#This Row],[Item Weight]]&lt;$U$12,"Poco Peso",IF(Tabla134[[#This Row],[Item Weight]]&lt;$U$13,"Peso Medio","Peso Alto"))</f>
        <v>Peso Medio</v>
      </c>
      <c r="M1993" s="7">
        <v>13.8</v>
      </c>
      <c r="N1993" s="11">
        <f>IF(Tabla134[[#This Row],[Item Weight (Nulos)]]="",VLOOKUP(Tabla134[[#This Row],[Item Identifier]],'Tabla para Nulos'!$A$3:$B$1563,2,FALSE),Tabla134[[#This Row],[Item Weight (Nulos)]])</f>
        <v>13.8</v>
      </c>
      <c r="O1993" s="11" t="str">
        <f>IF(Tabla134[[#This Row],[Item Visibility]]&lt;$U$15,"Poca visibilidad",IF(Tabla134[[#This Row],[Item Visibility]]&lt;$U$16,"Visibilidad media","Mayor visibilidad"))</f>
        <v>Visibilidad media</v>
      </c>
      <c r="P1993" s="11" t="str">
        <f>IF(Tabla134[[#This Row],[Rating]]&lt;2,"Muy Malo",IF(Tabla134[[#This Row],[Rating]]&lt;3,"Malo",IF(Tabla134[[#This Row],[Rating]]&lt;4,"Regular",IF(Tabla134[[#This Row],[Rating]]&lt;5,"Bueno","Excelente"))))</f>
        <v>Bueno</v>
      </c>
    </row>
    <row r="1994" spans="1:16" x14ac:dyDescent="0.2">
      <c r="A1994" s="7" t="s">
        <v>6</v>
      </c>
      <c r="B1994" s="7" t="s">
        <v>1355</v>
      </c>
      <c r="C1994" s="7" t="s">
        <v>14</v>
      </c>
      <c r="D1994" s="8">
        <v>2020</v>
      </c>
      <c r="E1994" s="7" t="s">
        <v>919</v>
      </c>
      <c r="F1994" s="7" t="s">
        <v>796</v>
      </c>
      <c r="G1994" s="7" t="s">
        <v>702</v>
      </c>
      <c r="H1994" s="7" t="s">
        <v>7</v>
      </c>
      <c r="I1994" s="9">
        <v>0</v>
      </c>
      <c r="J1994" s="10">
        <v>263.7568</v>
      </c>
      <c r="K1994" s="11">
        <v>4.2</v>
      </c>
      <c r="L1994" s="11" t="str">
        <f>IF(Tabla134[[#This Row],[Item Weight]]&lt;$U$12,"Poco Peso",IF(Tabla134[[#This Row],[Item Weight]]&lt;$U$13,"Peso Medio","Peso Alto"))</f>
        <v>Poco Peso</v>
      </c>
      <c r="M1994" s="7">
        <v>5.78</v>
      </c>
      <c r="N1994" s="11">
        <f>IF(Tabla134[[#This Row],[Item Weight (Nulos)]]="",VLOOKUP(Tabla134[[#This Row],[Item Identifier]],'Tabla para Nulos'!$A$3:$B$1563,2,FALSE),Tabla134[[#This Row],[Item Weight (Nulos)]])</f>
        <v>5.78</v>
      </c>
      <c r="O1994" s="11" t="str">
        <f>IF(Tabla134[[#This Row],[Item Visibility]]&lt;$U$15,"Poca visibilidad",IF(Tabla134[[#This Row],[Item Visibility]]&lt;$U$16,"Visibilidad media","Mayor visibilidad"))</f>
        <v>Poca visibilidad</v>
      </c>
      <c r="P1994" s="11" t="str">
        <f>IF(Tabla134[[#This Row],[Rating]]&lt;2,"Muy Malo",IF(Tabla134[[#This Row],[Rating]]&lt;3,"Malo",IF(Tabla134[[#This Row],[Rating]]&lt;4,"Regular",IF(Tabla134[[#This Row],[Rating]]&lt;5,"Bueno","Excelente"))))</f>
        <v>Bueno</v>
      </c>
    </row>
    <row r="1995" spans="1:16" x14ac:dyDescent="0.2">
      <c r="A1995" s="7" t="s">
        <v>124</v>
      </c>
      <c r="B1995" s="7" t="s">
        <v>1043</v>
      </c>
      <c r="C1995" s="7" t="s">
        <v>17</v>
      </c>
      <c r="D1995" s="8">
        <v>2017</v>
      </c>
      <c r="E1995" s="7" t="s">
        <v>797</v>
      </c>
      <c r="F1995" s="7" t="s">
        <v>796</v>
      </c>
      <c r="G1995" s="7" t="s">
        <v>702</v>
      </c>
      <c r="H1995" s="7" t="s">
        <v>7</v>
      </c>
      <c r="I1995" s="9">
        <v>8.7977262000000001E-2</v>
      </c>
      <c r="J1995" s="10">
        <v>229.0668</v>
      </c>
      <c r="K1995" s="11">
        <v>4.2</v>
      </c>
      <c r="L1995" s="11" t="str">
        <f>IF(Tabla134[[#This Row],[Item Weight]]&lt;$U$12,"Poco Peso",IF(Tabla134[[#This Row],[Item Weight]]&lt;$U$13,"Peso Medio","Peso Alto"))</f>
        <v>Peso Medio</v>
      </c>
      <c r="M1995" s="7">
        <v>14.1</v>
      </c>
      <c r="N1995" s="11">
        <f>IF(Tabla134[[#This Row],[Item Weight (Nulos)]]="",VLOOKUP(Tabla134[[#This Row],[Item Identifier]],'Tabla para Nulos'!$A$3:$B$1563,2,FALSE),Tabla134[[#This Row],[Item Weight (Nulos)]])</f>
        <v>14.1</v>
      </c>
      <c r="O1995" s="11" t="str">
        <f>IF(Tabla134[[#This Row],[Item Visibility]]&lt;$U$15,"Poca visibilidad",IF(Tabla134[[#This Row],[Item Visibility]]&lt;$U$16,"Visibilidad media","Mayor visibilidad"))</f>
        <v>Visibilidad media</v>
      </c>
      <c r="P1995" s="11" t="str">
        <f>IF(Tabla134[[#This Row],[Rating]]&lt;2,"Muy Malo",IF(Tabla134[[#This Row],[Rating]]&lt;3,"Malo",IF(Tabla134[[#This Row],[Rating]]&lt;4,"Regular",IF(Tabla134[[#This Row],[Rating]]&lt;5,"Bueno","Excelente"))))</f>
        <v>Bueno</v>
      </c>
    </row>
    <row r="1996" spans="1:16" x14ac:dyDescent="0.2">
      <c r="A1996" s="7" t="s">
        <v>6</v>
      </c>
      <c r="B1996" s="7" t="s">
        <v>48</v>
      </c>
      <c r="C1996" s="7" t="s">
        <v>47</v>
      </c>
      <c r="D1996" s="8">
        <v>2015</v>
      </c>
      <c r="E1996" s="7" t="s">
        <v>922</v>
      </c>
      <c r="F1996" s="7" t="s">
        <v>796</v>
      </c>
      <c r="G1996" s="7" t="s">
        <v>702</v>
      </c>
      <c r="H1996" s="7" t="s">
        <v>7</v>
      </c>
      <c r="I1996" s="9">
        <v>7.6276207999999998E-2</v>
      </c>
      <c r="J1996" s="10">
        <v>110.92019999999999</v>
      </c>
      <c r="K1996" s="11">
        <v>4.2</v>
      </c>
      <c r="L1996" s="11" t="str">
        <f>IF(Tabla134[[#This Row],[Item Weight]]&lt;$U$12,"Poco Peso",IF(Tabla134[[#This Row],[Item Weight]]&lt;$U$13,"Peso Medio","Peso Alto"))</f>
        <v>Peso Alto</v>
      </c>
      <c r="M1996" s="7">
        <v>17.600000000000001</v>
      </c>
      <c r="N1996" s="11">
        <f>IF(Tabla134[[#This Row],[Item Weight (Nulos)]]="",VLOOKUP(Tabla134[[#This Row],[Item Identifier]],'Tabla para Nulos'!$A$3:$B$1563,2,FALSE),Tabla134[[#This Row],[Item Weight (Nulos)]])</f>
        <v>17.600000000000001</v>
      </c>
      <c r="O1996" s="11" t="str">
        <f>IF(Tabla134[[#This Row],[Item Visibility]]&lt;$U$15,"Poca visibilidad",IF(Tabla134[[#This Row],[Item Visibility]]&lt;$U$16,"Visibilidad media","Mayor visibilidad"))</f>
        <v>Visibilidad media</v>
      </c>
      <c r="P1996" s="11" t="str">
        <f>IF(Tabla134[[#This Row],[Rating]]&lt;2,"Muy Malo",IF(Tabla134[[#This Row],[Rating]]&lt;3,"Malo",IF(Tabla134[[#This Row],[Rating]]&lt;4,"Regular",IF(Tabla134[[#This Row],[Rating]]&lt;5,"Bueno","Excelente"))))</f>
        <v>Bueno</v>
      </c>
    </row>
    <row r="1997" spans="1:16" x14ac:dyDescent="0.2">
      <c r="A1997" s="7" t="s">
        <v>124</v>
      </c>
      <c r="B1997" s="7" t="s">
        <v>894</v>
      </c>
      <c r="C1997" s="7" t="s">
        <v>71</v>
      </c>
      <c r="D1997" s="8">
        <v>2014</v>
      </c>
      <c r="E1997" s="7" t="s">
        <v>529</v>
      </c>
      <c r="F1997" s="7" t="s">
        <v>2</v>
      </c>
      <c r="G1997" s="7" t="s">
        <v>528</v>
      </c>
      <c r="H1997" s="7" t="s">
        <v>7</v>
      </c>
      <c r="I1997" s="9">
        <v>5.6245074999999999E-2</v>
      </c>
      <c r="J1997" s="10">
        <v>43.345399999999998</v>
      </c>
      <c r="K1997" s="11">
        <v>4.2</v>
      </c>
      <c r="L1997" s="11" t="str">
        <f>IF(Tabla134[[#This Row],[Item Weight]]&lt;$U$12,"Poco Peso",IF(Tabla134[[#This Row],[Item Weight]]&lt;$U$13,"Peso Medio","Peso Alto"))</f>
        <v>Peso Alto</v>
      </c>
      <c r="M1997" s="7">
        <v>17.600000000000001</v>
      </c>
      <c r="N1997" s="11">
        <f>IF(Tabla134[[#This Row],[Item Weight (Nulos)]]="",VLOOKUP(Tabla134[[#This Row],[Item Identifier]],'Tabla para Nulos'!$A$3:$B$1563,2,FALSE),Tabla134[[#This Row],[Item Weight (Nulos)]])</f>
        <v>17.600000000000001</v>
      </c>
      <c r="O1997" s="11" t="str">
        <f>IF(Tabla134[[#This Row],[Item Visibility]]&lt;$U$15,"Poca visibilidad",IF(Tabla134[[#This Row],[Item Visibility]]&lt;$U$16,"Visibilidad media","Mayor visibilidad"))</f>
        <v>Visibilidad media</v>
      </c>
      <c r="P1997" s="11" t="str">
        <f>IF(Tabla134[[#This Row],[Rating]]&lt;2,"Muy Malo",IF(Tabla134[[#This Row],[Rating]]&lt;3,"Malo",IF(Tabla134[[#This Row],[Rating]]&lt;4,"Regular",IF(Tabla134[[#This Row],[Rating]]&lt;5,"Bueno","Excelente"))))</f>
        <v>Bueno</v>
      </c>
    </row>
    <row r="1998" spans="1:16" x14ac:dyDescent="0.2">
      <c r="A1998" s="7" t="s">
        <v>124</v>
      </c>
      <c r="B1998" s="7" t="s">
        <v>640</v>
      </c>
      <c r="C1998" s="7" t="s">
        <v>216</v>
      </c>
      <c r="D1998" s="8">
        <v>2020</v>
      </c>
      <c r="E1998" s="7" t="s">
        <v>919</v>
      </c>
      <c r="F1998" s="7" t="s">
        <v>796</v>
      </c>
      <c r="G1998" s="7" t="s">
        <v>702</v>
      </c>
      <c r="H1998" s="7" t="s">
        <v>7</v>
      </c>
      <c r="I1998" s="9">
        <v>0.141398626</v>
      </c>
      <c r="J1998" s="10">
        <v>250.53819999999999</v>
      </c>
      <c r="K1998" s="11">
        <v>4.2</v>
      </c>
      <c r="L1998" s="11" t="str">
        <f>IF(Tabla134[[#This Row],[Item Weight]]&lt;$U$12,"Poco Peso",IF(Tabla134[[#This Row],[Item Weight]]&lt;$U$13,"Peso Medio","Peso Alto"))</f>
        <v>Peso Medio</v>
      </c>
      <c r="M1998" s="7">
        <v>15.75</v>
      </c>
      <c r="N1998" s="11">
        <f>IF(Tabla134[[#This Row],[Item Weight (Nulos)]]="",VLOOKUP(Tabla134[[#This Row],[Item Identifier]],'Tabla para Nulos'!$A$3:$B$1563,2,FALSE),Tabla134[[#This Row],[Item Weight (Nulos)]])</f>
        <v>15.75</v>
      </c>
      <c r="O1998" s="11" t="str">
        <f>IF(Tabla134[[#This Row],[Item Visibility]]&lt;$U$15,"Poca visibilidad",IF(Tabla134[[#This Row],[Item Visibility]]&lt;$U$16,"Visibilidad media","Mayor visibilidad"))</f>
        <v>Mayor visibilidad</v>
      </c>
      <c r="P1998" s="11" t="str">
        <f>IF(Tabla134[[#This Row],[Rating]]&lt;2,"Muy Malo",IF(Tabla134[[#This Row],[Rating]]&lt;3,"Malo",IF(Tabla134[[#This Row],[Rating]]&lt;4,"Regular",IF(Tabla134[[#This Row],[Rating]]&lt;5,"Bueno","Excelente"))))</f>
        <v>Bueno</v>
      </c>
    </row>
    <row r="1999" spans="1:16" x14ac:dyDescent="0.2">
      <c r="A1999" s="7" t="s">
        <v>124</v>
      </c>
      <c r="B1999" s="7" t="s">
        <v>1295</v>
      </c>
      <c r="C1999" s="7" t="s">
        <v>71</v>
      </c>
      <c r="D1999" s="8">
        <v>2015</v>
      </c>
      <c r="E1999" s="7" t="s">
        <v>922</v>
      </c>
      <c r="F1999" s="7" t="s">
        <v>796</v>
      </c>
      <c r="G1999" s="7" t="s">
        <v>702</v>
      </c>
      <c r="H1999" s="7" t="s">
        <v>7</v>
      </c>
      <c r="I1999" s="9">
        <v>0.13973522599999999</v>
      </c>
      <c r="J1999" s="10">
        <v>147.53919999999999</v>
      </c>
      <c r="K1999" s="11">
        <v>4.2</v>
      </c>
      <c r="L1999" s="11" t="str">
        <f>IF(Tabla134[[#This Row],[Item Weight]]&lt;$U$12,"Poco Peso",IF(Tabla134[[#This Row],[Item Weight]]&lt;$U$13,"Peso Medio","Peso Alto"))</f>
        <v>Peso Medio</v>
      </c>
      <c r="M1999" s="7">
        <v>13.35</v>
      </c>
      <c r="N1999" s="11">
        <f>IF(Tabla134[[#This Row],[Item Weight (Nulos)]]="",VLOOKUP(Tabla134[[#This Row],[Item Identifier]],'Tabla para Nulos'!$A$3:$B$1563,2,FALSE),Tabla134[[#This Row],[Item Weight (Nulos)]])</f>
        <v>13.35</v>
      </c>
      <c r="O1999" s="11" t="str">
        <f>IF(Tabla134[[#This Row],[Item Visibility]]&lt;$U$15,"Poca visibilidad",IF(Tabla134[[#This Row],[Item Visibility]]&lt;$U$16,"Visibilidad media","Mayor visibilidad"))</f>
        <v>Mayor visibilidad</v>
      </c>
      <c r="P1999" s="11" t="str">
        <f>IF(Tabla134[[#This Row],[Rating]]&lt;2,"Muy Malo",IF(Tabla134[[#This Row],[Rating]]&lt;3,"Malo",IF(Tabla134[[#This Row],[Rating]]&lt;4,"Regular",IF(Tabla134[[#This Row],[Rating]]&lt;5,"Bueno","Excelente"))))</f>
        <v>Bueno</v>
      </c>
    </row>
    <row r="2000" spans="1:16" x14ac:dyDescent="0.2">
      <c r="A2000" s="7" t="s">
        <v>6</v>
      </c>
      <c r="B2000" s="7" t="s">
        <v>111</v>
      </c>
      <c r="C2000" s="7" t="s">
        <v>108</v>
      </c>
      <c r="D2000" s="8">
        <v>2020</v>
      </c>
      <c r="E2000" s="7" t="s">
        <v>919</v>
      </c>
      <c r="F2000" s="7" t="s">
        <v>796</v>
      </c>
      <c r="G2000" s="7" t="s">
        <v>702</v>
      </c>
      <c r="H2000" s="7" t="s">
        <v>7</v>
      </c>
      <c r="I2000" s="9">
        <v>9.5102091999999999E-2</v>
      </c>
      <c r="J2000" s="10">
        <v>104.4332</v>
      </c>
      <c r="K2000" s="11">
        <v>4.2</v>
      </c>
      <c r="L2000" s="11" t="str">
        <f>IF(Tabla134[[#This Row],[Item Weight]]&lt;$U$12,"Poco Peso",IF(Tabla134[[#This Row],[Item Weight]]&lt;$U$13,"Peso Medio","Peso Alto"))</f>
        <v>Poco Peso</v>
      </c>
      <c r="M2000" s="7">
        <v>7.8949999999999996</v>
      </c>
      <c r="N2000" s="11">
        <f>IF(Tabla134[[#This Row],[Item Weight (Nulos)]]="",VLOOKUP(Tabla134[[#This Row],[Item Identifier]],'Tabla para Nulos'!$A$3:$B$1563,2,FALSE),Tabla134[[#This Row],[Item Weight (Nulos)]])</f>
        <v>7.8949999999999996</v>
      </c>
      <c r="O2000" s="11" t="str">
        <f>IF(Tabla134[[#This Row],[Item Visibility]]&lt;$U$15,"Poca visibilidad",IF(Tabla134[[#This Row],[Item Visibility]]&lt;$U$16,"Visibilidad media","Mayor visibilidad"))</f>
        <v>Mayor visibilidad</v>
      </c>
      <c r="P2000" s="11" t="str">
        <f>IF(Tabla134[[#This Row],[Rating]]&lt;2,"Muy Malo",IF(Tabla134[[#This Row],[Rating]]&lt;3,"Malo",IF(Tabla134[[#This Row],[Rating]]&lt;4,"Regular",IF(Tabla134[[#This Row],[Rating]]&lt;5,"Bueno","Excelente"))))</f>
        <v>Bueno</v>
      </c>
    </row>
    <row r="2001" spans="1:16" x14ac:dyDescent="0.2">
      <c r="A2001" s="7" t="s">
        <v>124</v>
      </c>
      <c r="B2001" s="7" t="s">
        <v>156</v>
      </c>
      <c r="C2001" s="7" t="s">
        <v>14</v>
      </c>
      <c r="D2001" s="8">
        <v>2018</v>
      </c>
      <c r="E2001" s="7" t="s">
        <v>1195</v>
      </c>
      <c r="F2001" s="7" t="s">
        <v>8</v>
      </c>
      <c r="G2001" s="7" t="s">
        <v>702</v>
      </c>
      <c r="H2001" s="7" t="s">
        <v>1621</v>
      </c>
      <c r="I2001" s="9">
        <v>9.2463920000000005E-2</v>
      </c>
      <c r="J2001" s="10">
        <v>190.9504</v>
      </c>
      <c r="K2001" s="11">
        <v>4.2</v>
      </c>
      <c r="L2001" s="11" t="str">
        <f>IF(Tabla134[[#This Row],[Item Weight]]&lt;$U$12,"Poco Peso",IF(Tabla134[[#This Row],[Item Weight]]&lt;$U$13,"Peso Medio","Peso Alto"))</f>
        <v>Peso Alto</v>
      </c>
      <c r="N2001" s="11">
        <f>IF(Tabla134[[#This Row],[Item Weight (Nulos)]]="",VLOOKUP(Tabla134[[#This Row],[Item Identifier]],'Tabla para Nulos'!$A$3:$B$1563,2,FALSE),Tabla134[[#This Row],[Item Weight (Nulos)]])</f>
        <v>18.75</v>
      </c>
      <c r="O2001" s="11" t="str">
        <f>IF(Tabla134[[#This Row],[Item Visibility]]&lt;$U$15,"Poca visibilidad",IF(Tabla134[[#This Row],[Item Visibility]]&lt;$U$16,"Visibilidad media","Mayor visibilidad"))</f>
        <v>Visibilidad media</v>
      </c>
      <c r="P2001" s="11" t="str">
        <f>IF(Tabla134[[#This Row],[Rating]]&lt;2,"Muy Malo",IF(Tabla134[[#This Row],[Rating]]&lt;3,"Malo",IF(Tabla134[[#This Row],[Rating]]&lt;4,"Regular",IF(Tabla134[[#This Row],[Rating]]&lt;5,"Bueno","Excelente"))))</f>
        <v>Bueno</v>
      </c>
    </row>
    <row r="2002" spans="1:16" x14ac:dyDescent="0.2">
      <c r="A2002" s="7" t="s">
        <v>6</v>
      </c>
      <c r="B2002" s="7" t="s">
        <v>834</v>
      </c>
      <c r="C2002" s="7" t="s">
        <v>112</v>
      </c>
      <c r="D2002" s="8">
        <v>2015</v>
      </c>
      <c r="E2002" s="7" t="s">
        <v>922</v>
      </c>
      <c r="F2002" s="7" t="s">
        <v>796</v>
      </c>
      <c r="G2002" s="7" t="s">
        <v>702</v>
      </c>
      <c r="H2002" s="7" t="s">
        <v>7</v>
      </c>
      <c r="I2002" s="9">
        <v>6.3993068E-2</v>
      </c>
      <c r="J2002" s="10">
        <v>260.45940000000002</v>
      </c>
      <c r="K2002" s="11">
        <v>4.2</v>
      </c>
      <c r="L2002" s="11" t="str">
        <f>IF(Tabla134[[#This Row],[Item Weight]]&lt;$U$12,"Poco Peso",IF(Tabla134[[#This Row],[Item Weight]]&lt;$U$13,"Peso Medio","Peso Alto"))</f>
        <v>Peso Medio</v>
      </c>
      <c r="M2002" s="7">
        <v>14.5</v>
      </c>
      <c r="N2002" s="11">
        <f>IF(Tabla134[[#This Row],[Item Weight (Nulos)]]="",VLOOKUP(Tabla134[[#This Row],[Item Identifier]],'Tabla para Nulos'!$A$3:$B$1563,2,FALSE),Tabla134[[#This Row],[Item Weight (Nulos)]])</f>
        <v>14.5</v>
      </c>
      <c r="O2002" s="11" t="str">
        <f>IF(Tabla134[[#This Row],[Item Visibility]]&lt;$U$15,"Poca visibilidad",IF(Tabla134[[#This Row],[Item Visibility]]&lt;$U$16,"Visibilidad media","Mayor visibilidad"))</f>
        <v>Visibilidad media</v>
      </c>
      <c r="P2002" s="11" t="str">
        <f>IF(Tabla134[[#This Row],[Rating]]&lt;2,"Muy Malo",IF(Tabla134[[#This Row],[Rating]]&lt;3,"Malo",IF(Tabla134[[#This Row],[Rating]]&lt;4,"Regular",IF(Tabla134[[#This Row],[Rating]]&lt;5,"Bueno","Excelente"))))</f>
        <v>Bueno</v>
      </c>
    </row>
    <row r="2003" spans="1:16" x14ac:dyDescent="0.2">
      <c r="A2003" s="7" t="s">
        <v>124</v>
      </c>
      <c r="B2003" s="7" t="s">
        <v>1226</v>
      </c>
      <c r="C2003" s="7" t="s">
        <v>17</v>
      </c>
      <c r="D2003" s="8">
        <v>2016</v>
      </c>
      <c r="E2003" s="7" t="s">
        <v>1114</v>
      </c>
      <c r="F2003" s="7" t="s">
        <v>8</v>
      </c>
      <c r="G2003" s="7" t="s">
        <v>702</v>
      </c>
      <c r="H2003" s="7" t="s">
        <v>7</v>
      </c>
      <c r="I2003" s="9">
        <v>5.8346939E-2</v>
      </c>
      <c r="J2003" s="10">
        <v>142.21279999999999</v>
      </c>
      <c r="K2003" s="11">
        <v>4.2</v>
      </c>
      <c r="L2003" s="11" t="str">
        <f>IF(Tabla134[[#This Row],[Item Weight]]&lt;$U$12,"Poco Peso",IF(Tabla134[[#This Row],[Item Weight]]&lt;$U$13,"Peso Medio","Peso Alto"))</f>
        <v>Poco Peso</v>
      </c>
      <c r="M2003" s="7">
        <v>7.0750000000000002</v>
      </c>
      <c r="N2003" s="11">
        <f>IF(Tabla134[[#This Row],[Item Weight (Nulos)]]="",VLOOKUP(Tabla134[[#This Row],[Item Identifier]],'Tabla para Nulos'!$A$3:$B$1563,2,FALSE),Tabla134[[#This Row],[Item Weight (Nulos)]])</f>
        <v>7.0750000000000002</v>
      </c>
      <c r="O2003" s="11" t="str">
        <f>IF(Tabla134[[#This Row],[Item Visibility]]&lt;$U$15,"Poca visibilidad",IF(Tabla134[[#This Row],[Item Visibility]]&lt;$U$16,"Visibilidad media","Mayor visibilidad"))</f>
        <v>Visibilidad media</v>
      </c>
      <c r="P2003" s="11" t="str">
        <f>IF(Tabla134[[#This Row],[Rating]]&lt;2,"Muy Malo",IF(Tabla134[[#This Row],[Rating]]&lt;3,"Malo",IF(Tabla134[[#This Row],[Rating]]&lt;4,"Regular",IF(Tabla134[[#This Row],[Rating]]&lt;5,"Bueno","Excelente"))))</f>
        <v>Bueno</v>
      </c>
    </row>
    <row r="2004" spans="1:16" x14ac:dyDescent="0.2">
      <c r="A2004" s="7" t="s">
        <v>124</v>
      </c>
      <c r="B2004" s="7" t="s">
        <v>1282</v>
      </c>
      <c r="C2004" s="7" t="s">
        <v>4</v>
      </c>
      <c r="D2004" s="8">
        <v>2018</v>
      </c>
      <c r="E2004" s="7" t="s">
        <v>1195</v>
      </c>
      <c r="F2004" s="7" t="s">
        <v>8</v>
      </c>
      <c r="G2004" s="7" t="s">
        <v>702</v>
      </c>
      <c r="H2004" s="7" t="s">
        <v>1621</v>
      </c>
      <c r="I2004" s="9">
        <v>5.3392943999999998E-2</v>
      </c>
      <c r="J2004" s="10">
        <v>193.81620000000001</v>
      </c>
      <c r="K2004" s="11">
        <v>4.2</v>
      </c>
      <c r="L2004" s="11" t="str">
        <f>IF(Tabla134[[#This Row],[Item Weight]]&lt;$U$12,"Poco Peso",IF(Tabla134[[#This Row],[Item Weight]]&lt;$U$13,"Peso Medio","Peso Alto"))</f>
        <v>Peso Alto</v>
      </c>
      <c r="N2004" s="11">
        <f>IF(Tabla134[[#This Row],[Item Weight (Nulos)]]="",VLOOKUP(Tabla134[[#This Row],[Item Identifier]],'Tabla para Nulos'!$A$3:$B$1563,2,FALSE),Tabla134[[#This Row],[Item Weight (Nulos)]])</f>
        <v>18.349999999999998</v>
      </c>
      <c r="O2004" s="11" t="str">
        <f>IF(Tabla134[[#This Row],[Item Visibility]]&lt;$U$15,"Poca visibilidad",IF(Tabla134[[#This Row],[Item Visibility]]&lt;$U$16,"Visibilidad media","Mayor visibilidad"))</f>
        <v>Visibilidad media</v>
      </c>
      <c r="P2004" s="11" t="str">
        <f>IF(Tabla134[[#This Row],[Rating]]&lt;2,"Muy Malo",IF(Tabla134[[#This Row],[Rating]]&lt;3,"Malo",IF(Tabla134[[#This Row],[Rating]]&lt;4,"Regular",IF(Tabla134[[#This Row],[Rating]]&lt;5,"Bueno","Excelente"))))</f>
        <v>Bueno</v>
      </c>
    </row>
    <row r="2005" spans="1:16" x14ac:dyDescent="0.2">
      <c r="A2005" s="7" t="s">
        <v>124</v>
      </c>
      <c r="B2005" s="7" t="s">
        <v>692</v>
      </c>
      <c r="C2005" s="7" t="s">
        <v>28</v>
      </c>
      <c r="D2005" s="8">
        <v>2018</v>
      </c>
      <c r="E2005" s="7" t="s">
        <v>1195</v>
      </c>
      <c r="F2005" s="7" t="s">
        <v>8</v>
      </c>
      <c r="G2005" s="7" t="s">
        <v>702</v>
      </c>
      <c r="H2005" s="7" t="s">
        <v>1621</v>
      </c>
      <c r="I2005" s="9">
        <v>6.5652494000000006E-2</v>
      </c>
      <c r="J2005" s="10">
        <v>48.903399999999998</v>
      </c>
      <c r="K2005" s="11">
        <v>4.2</v>
      </c>
      <c r="L2005" s="11" t="str">
        <f>IF(Tabla134[[#This Row],[Item Weight]]&lt;$U$12,"Poco Peso",IF(Tabla134[[#This Row],[Item Weight]]&lt;$U$13,"Peso Medio","Peso Alto"))</f>
        <v>Poco Peso</v>
      </c>
      <c r="N2005" s="11">
        <f>IF(Tabla134[[#This Row],[Item Weight (Nulos)]]="",VLOOKUP(Tabla134[[#This Row],[Item Identifier]],'Tabla para Nulos'!$A$3:$B$1563,2,FALSE),Tabla134[[#This Row],[Item Weight (Nulos)]])</f>
        <v>6.7999999999999989</v>
      </c>
      <c r="O2005" s="11" t="str">
        <f>IF(Tabla134[[#This Row],[Item Visibility]]&lt;$U$15,"Poca visibilidad",IF(Tabla134[[#This Row],[Item Visibility]]&lt;$U$16,"Visibilidad media","Mayor visibilidad"))</f>
        <v>Visibilidad media</v>
      </c>
      <c r="P2005" s="11" t="str">
        <f>IF(Tabla134[[#This Row],[Rating]]&lt;2,"Muy Malo",IF(Tabla134[[#This Row],[Rating]]&lt;3,"Malo",IF(Tabla134[[#This Row],[Rating]]&lt;4,"Regular",IF(Tabla134[[#This Row],[Rating]]&lt;5,"Bueno","Excelente"))))</f>
        <v>Bueno</v>
      </c>
    </row>
    <row r="2006" spans="1:16" x14ac:dyDescent="0.2">
      <c r="A2006" s="7" t="s">
        <v>6</v>
      </c>
      <c r="B2006" s="7" t="s">
        <v>955</v>
      </c>
      <c r="C2006" s="7" t="s">
        <v>122</v>
      </c>
      <c r="D2006" s="8">
        <v>2017</v>
      </c>
      <c r="E2006" s="7" t="s">
        <v>797</v>
      </c>
      <c r="F2006" s="7" t="s">
        <v>796</v>
      </c>
      <c r="G2006" s="7" t="s">
        <v>702</v>
      </c>
      <c r="H2006" s="7" t="s">
        <v>7</v>
      </c>
      <c r="I2006" s="9">
        <v>1.7627888000000001E-2</v>
      </c>
      <c r="J2006" s="10">
        <v>239.65379999999999</v>
      </c>
      <c r="K2006" s="11">
        <v>4.2</v>
      </c>
      <c r="L2006" s="11" t="str">
        <f>IF(Tabla134[[#This Row],[Item Weight]]&lt;$U$12,"Poco Peso",IF(Tabla134[[#This Row],[Item Weight]]&lt;$U$13,"Peso Medio","Peso Alto"))</f>
        <v>Peso Medio</v>
      </c>
      <c r="M2006" s="7">
        <v>10.195</v>
      </c>
      <c r="N2006" s="11">
        <f>IF(Tabla134[[#This Row],[Item Weight (Nulos)]]="",VLOOKUP(Tabla134[[#This Row],[Item Identifier]],'Tabla para Nulos'!$A$3:$B$1563,2,FALSE),Tabla134[[#This Row],[Item Weight (Nulos)]])</f>
        <v>10.195</v>
      </c>
      <c r="O2006" s="11" t="str">
        <f>IF(Tabla134[[#This Row],[Item Visibility]]&lt;$U$15,"Poca visibilidad",IF(Tabla134[[#This Row],[Item Visibility]]&lt;$U$16,"Visibilidad media","Mayor visibilidad"))</f>
        <v>Poca visibilidad</v>
      </c>
      <c r="P2006" s="11" t="str">
        <f>IF(Tabla134[[#This Row],[Rating]]&lt;2,"Muy Malo",IF(Tabla134[[#This Row],[Rating]]&lt;3,"Malo",IF(Tabla134[[#This Row],[Rating]]&lt;4,"Regular",IF(Tabla134[[#This Row],[Rating]]&lt;5,"Bueno","Excelente"))))</f>
        <v>Bueno</v>
      </c>
    </row>
    <row r="2007" spans="1:16" x14ac:dyDescent="0.2">
      <c r="A2007" s="7" t="s">
        <v>124</v>
      </c>
      <c r="B2007" s="7" t="s">
        <v>1299</v>
      </c>
      <c r="C2007" s="7" t="s">
        <v>17</v>
      </c>
      <c r="D2007" s="8">
        <v>2015</v>
      </c>
      <c r="E2007" s="7" t="s">
        <v>922</v>
      </c>
      <c r="F2007" s="7" t="s">
        <v>796</v>
      </c>
      <c r="G2007" s="7" t="s">
        <v>702</v>
      </c>
      <c r="H2007" s="7" t="s">
        <v>7</v>
      </c>
      <c r="I2007" s="9">
        <v>1.7191055E-2</v>
      </c>
      <c r="J2007" s="10">
        <v>51.534999999999997</v>
      </c>
      <c r="K2007" s="11">
        <v>4.2</v>
      </c>
      <c r="L2007" s="11" t="str">
        <f>IF(Tabla134[[#This Row],[Item Weight]]&lt;$U$12,"Poco Peso",IF(Tabla134[[#This Row],[Item Weight]]&lt;$U$13,"Peso Medio","Peso Alto"))</f>
        <v>Poco Peso</v>
      </c>
      <c r="M2007" s="7">
        <v>7.9349999999999996</v>
      </c>
      <c r="N2007" s="11">
        <f>IF(Tabla134[[#This Row],[Item Weight (Nulos)]]="",VLOOKUP(Tabla134[[#This Row],[Item Identifier]],'Tabla para Nulos'!$A$3:$B$1563,2,FALSE),Tabla134[[#This Row],[Item Weight (Nulos)]])</f>
        <v>7.9349999999999996</v>
      </c>
      <c r="O2007" s="11" t="str">
        <f>IF(Tabla134[[#This Row],[Item Visibility]]&lt;$U$15,"Poca visibilidad",IF(Tabla134[[#This Row],[Item Visibility]]&lt;$U$16,"Visibilidad media","Mayor visibilidad"))</f>
        <v>Poca visibilidad</v>
      </c>
      <c r="P2007" s="11" t="str">
        <f>IF(Tabla134[[#This Row],[Rating]]&lt;2,"Muy Malo",IF(Tabla134[[#This Row],[Rating]]&lt;3,"Malo",IF(Tabla134[[#This Row],[Rating]]&lt;4,"Regular",IF(Tabla134[[#This Row],[Rating]]&lt;5,"Bueno","Excelente"))))</f>
        <v>Bueno</v>
      </c>
    </row>
    <row r="2008" spans="1:16" x14ac:dyDescent="0.2">
      <c r="A2008" s="7" t="s">
        <v>6</v>
      </c>
      <c r="B2008" s="7" t="s">
        <v>822</v>
      </c>
      <c r="C2008" s="7" t="s">
        <v>17</v>
      </c>
      <c r="D2008" s="8">
        <v>2012</v>
      </c>
      <c r="E2008" s="7" t="s">
        <v>9</v>
      </c>
      <c r="F2008" s="7" t="s">
        <v>8</v>
      </c>
      <c r="G2008" s="7" t="s">
        <v>1</v>
      </c>
      <c r="H2008" s="7" t="s">
        <v>7</v>
      </c>
      <c r="I2008" s="9">
        <v>4.7565207999999998E-2</v>
      </c>
      <c r="J2008" s="10">
        <v>213.48759999999999</v>
      </c>
      <c r="K2008" s="11">
        <v>4.2</v>
      </c>
      <c r="L2008" s="11" t="str">
        <f>IF(Tabla134[[#This Row],[Item Weight]]&lt;$U$12,"Poco Peso",IF(Tabla134[[#This Row],[Item Weight]]&lt;$U$13,"Peso Medio","Peso Alto"))</f>
        <v>Peso Alto</v>
      </c>
      <c r="M2008" s="7">
        <v>20.7</v>
      </c>
      <c r="N2008" s="11">
        <f>IF(Tabla134[[#This Row],[Item Weight (Nulos)]]="",VLOOKUP(Tabla134[[#This Row],[Item Identifier]],'Tabla para Nulos'!$A$3:$B$1563,2,FALSE),Tabla134[[#This Row],[Item Weight (Nulos)]])</f>
        <v>20.7</v>
      </c>
      <c r="O2008" s="11" t="str">
        <f>IF(Tabla134[[#This Row],[Item Visibility]]&lt;$U$15,"Poca visibilidad",IF(Tabla134[[#This Row],[Item Visibility]]&lt;$U$16,"Visibilidad media","Mayor visibilidad"))</f>
        <v>Visibilidad media</v>
      </c>
      <c r="P2008" s="11" t="str">
        <f>IF(Tabla134[[#This Row],[Rating]]&lt;2,"Muy Malo",IF(Tabla134[[#This Row],[Rating]]&lt;3,"Malo",IF(Tabla134[[#This Row],[Rating]]&lt;4,"Regular",IF(Tabla134[[#This Row],[Rating]]&lt;5,"Bueno","Excelente"))))</f>
        <v>Bueno</v>
      </c>
    </row>
    <row r="2009" spans="1:16" x14ac:dyDescent="0.2">
      <c r="A2009" s="7" t="s">
        <v>124</v>
      </c>
      <c r="B2009" s="7" t="s">
        <v>1083</v>
      </c>
      <c r="C2009" s="7" t="s">
        <v>10</v>
      </c>
      <c r="D2009" s="8">
        <v>2016</v>
      </c>
      <c r="E2009" s="7" t="s">
        <v>1114</v>
      </c>
      <c r="F2009" s="7" t="s">
        <v>8</v>
      </c>
      <c r="G2009" s="7" t="s">
        <v>702</v>
      </c>
      <c r="H2009" s="7" t="s">
        <v>7</v>
      </c>
      <c r="I2009" s="9">
        <v>2.2604051E-2</v>
      </c>
      <c r="J2009" s="10">
        <v>181.43180000000001</v>
      </c>
      <c r="K2009" s="11">
        <v>4.2</v>
      </c>
      <c r="L2009" s="11" t="str">
        <f>IF(Tabla134[[#This Row],[Item Weight]]&lt;$U$12,"Poco Peso",IF(Tabla134[[#This Row],[Item Weight]]&lt;$U$13,"Peso Medio","Peso Alto"))</f>
        <v>Peso Medio</v>
      </c>
      <c r="M2009" s="7">
        <v>12.85</v>
      </c>
      <c r="N2009" s="11">
        <f>IF(Tabla134[[#This Row],[Item Weight (Nulos)]]="",VLOOKUP(Tabla134[[#This Row],[Item Identifier]],'Tabla para Nulos'!$A$3:$B$1563,2,FALSE),Tabla134[[#This Row],[Item Weight (Nulos)]])</f>
        <v>12.85</v>
      </c>
      <c r="O2009" s="11" t="str">
        <f>IF(Tabla134[[#This Row],[Item Visibility]]&lt;$U$15,"Poca visibilidad",IF(Tabla134[[#This Row],[Item Visibility]]&lt;$U$16,"Visibilidad media","Mayor visibilidad"))</f>
        <v>Poca visibilidad</v>
      </c>
      <c r="P2009" s="11" t="str">
        <f>IF(Tabla134[[#This Row],[Rating]]&lt;2,"Muy Malo",IF(Tabla134[[#This Row],[Rating]]&lt;3,"Malo",IF(Tabla134[[#This Row],[Rating]]&lt;4,"Regular",IF(Tabla134[[#This Row],[Rating]]&lt;5,"Bueno","Excelente"))))</f>
        <v>Bueno</v>
      </c>
    </row>
    <row r="2010" spans="1:16" x14ac:dyDescent="0.2">
      <c r="A2010" s="7" t="s">
        <v>124</v>
      </c>
      <c r="B2010" s="7" t="s">
        <v>491</v>
      </c>
      <c r="C2010" s="7" t="s">
        <v>17</v>
      </c>
      <c r="D2010" s="8">
        <v>2014</v>
      </c>
      <c r="E2010" s="7" t="s">
        <v>529</v>
      </c>
      <c r="F2010" s="7" t="s">
        <v>2</v>
      </c>
      <c r="G2010" s="7" t="s">
        <v>528</v>
      </c>
      <c r="H2010" s="7" t="s">
        <v>7</v>
      </c>
      <c r="I2010" s="9">
        <v>0</v>
      </c>
      <c r="J2010" s="10">
        <v>45.942799999999998</v>
      </c>
      <c r="K2010" s="11">
        <v>4.2</v>
      </c>
      <c r="L2010" s="11" t="str">
        <f>IF(Tabla134[[#This Row],[Item Weight]]&lt;$U$12,"Poco Peso",IF(Tabla134[[#This Row],[Item Weight]]&lt;$U$13,"Peso Medio","Peso Alto"))</f>
        <v>Poco Peso</v>
      </c>
      <c r="M2010" s="7">
        <v>8.7750000000000004</v>
      </c>
      <c r="N2010" s="11">
        <f>IF(Tabla134[[#This Row],[Item Weight (Nulos)]]="",VLOOKUP(Tabla134[[#This Row],[Item Identifier]],'Tabla para Nulos'!$A$3:$B$1563,2,FALSE),Tabla134[[#This Row],[Item Weight (Nulos)]])</f>
        <v>8.7750000000000004</v>
      </c>
      <c r="O2010" s="11" t="str">
        <f>IF(Tabla134[[#This Row],[Item Visibility]]&lt;$U$15,"Poca visibilidad",IF(Tabla134[[#This Row],[Item Visibility]]&lt;$U$16,"Visibilidad media","Mayor visibilidad"))</f>
        <v>Poca visibilidad</v>
      </c>
      <c r="P2010" s="11" t="str">
        <f>IF(Tabla134[[#This Row],[Rating]]&lt;2,"Muy Malo",IF(Tabla134[[#This Row],[Rating]]&lt;3,"Malo",IF(Tabla134[[#This Row],[Rating]]&lt;4,"Regular",IF(Tabla134[[#This Row],[Rating]]&lt;5,"Bueno","Excelente"))))</f>
        <v>Bueno</v>
      </c>
    </row>
    <row r="2011" spans="1:16" x14ac:dyDescent="0.2">
      <c r="A2011" s="7" t="s">
        <v>124</v>
      </c>
      <c r="B2011" s="7" t="s">
        <v>1372</v>
      </c>
      <c r="C2011" s="7" t="s">
        <v>17</v>
      </c>
      <c r="D2011" s="8">
        <v>2018</v>
      </c>
      <c r="E2011" s="7" t="s">
        <v>13</v>
      </c>
      <c r="F2011" s="7" t="s">
        <v>2</v>
      </c>
      <c r="G2011" s="7" t="s">
        <v>1</v>
      </c>
      <c r="H2011" s="7" t="s">
        <v>12</v>
      </c>
      <c r="I2011" s="9">
        <v>8.9035960999999997E-2</v>
      </c>
      <c r="J2011" s="10">
        <v>260.55939999999998</v>
      </c>
      <c r="K2011" s="11">
        <v>4.2</v>
      </c>
      <c r="L2011" s="11" t="str">
        <f>IF(Tabla134[[#This Row],[Item Weight]]&lt;$U$12,"Poco Peso",IF(Tabla134[[#This Row],[Item Weight]]&lt;$U$13,"Peso Medio","Peso Alto"))</f>
        <v>Peso Alto</v>
      </c>
      <c r="N2011" s="11">
        <f>IF(Tabla134[[#This Row],[Item Weight (Nulos)]]="",VLOOKUP(Tabla134[[#This Row],[Item Identifier]],'Tabla para Nulos'!$A$3:$B$1563,2,FALSE),Tabla134[[#This Row],[Item Weight (Nulos)]])</f>
        <v>20.350000000000001</v>
      </c>
      <c r="O2011" s="11" t="str">
        <f>IF(Tabla134[[#This Row],[Item Visibility]]&lt;$U$15,"Poca visibilidad",IF(Tabla134[[#This Row],[Item Visibility]]&lt;$U$16,"Visibilidad media","Mayor visibilidad"))</f>
        <v>Visibilidad media</v>
      </c>
      <c r="P2011" s="11" t="str">
        <f>IF(Tabla134[[#This Row],[Rating]]&lt;2,"Muy Malo",IF(Tabla134[[#This Row],[Rating]]&lt;3,"Malo",IF(Tabla134[[#This Row],[Rating]]&lt;4,"Regular",IF(Tabla134[[#This Row],[Rating]]&lt;5,"Bueno","Excelente"))))</f>
        <v>Bueno</v>
      </c>
    </row>
    <row r="2012" spans="1:16" x14ac:dyDescent="0.2">
      <c r="A2012" s="7" t="s">
        <v>6</v>
      </c>
      <c r="B2012" s="7" t="s">
        <v>802</v>
      </c>
      <c r="C2012" s="7" t="s">
        <v>14</v>
      </c>
      <c r="D2012" s="8">
        <v>2012</v>
      </c>
      <c r="E2012" s="7" t="s">
        <v>9</v>
      </c>
      <c r="F2012" s="7" t="s">
        <v>8</v>
      </c>
      <c r="G2012" s="7" t="s">
        <v>1</v>
      </c>
      <c r="H2012" s="7" t="s">
        <v>7</v>
      </c>
      <c r="I2012" s="9">
        <v>1.2282365999999999E-2</v>
      </c>
      <c r="J2012" s="10">
        <v>132.5284</v>
      </c>
      <c r="K2012" s="11">
        <v>4.2</v>
      </c>
      <c r="L2012" s="11" t="str">
        <f>IF(Tabla134[[#This Row],[Item Weight]]&lt;$U$12,"Poco Peso",IF(Tabla134[[#This Row],[Item Weight]]&lt;$U$13,"Peso Medio","Peso Alto"))</f>
        <v>Peso Medio</v>
      </c>
      <c r="M2012" s="7">
        <v>15.15</v>
      </c>
      <c r="N2012" s="11">
        <f>IF(Tabla134[[#This Row],[Item Weight (Nulos)]]="",VLOOKUP(Tabla134[[#This Row],[Item Identifier]],'Tabla para Nulos'!$A$3:$B$1563,2,FALSE),Tabla134[[#This Row],[Item Weight (Nulos)]])</f>
        <v>15.15</v>
      </c>
      <c r="O2012" s="11" t="str">
        <f>IF(Tabla134[[#This Row],[Item Visibility]]&lt;$U$15,"Poca visibilidad",IF(Tabla134[[#This Row],[Item Visibility]]&lt;$U$16,"Visibilidad media","Mayor visibilidad"))</f>
        <v>Poca visibilidad</v>
      </c>
      <c r="P2012" s="11" t="str">
        <f>IF(Tabla134[[#This Row],[Rating]]&lt;2,"Muy Malo",IF(Tabla134[[#This Row],[Rating]]&lt;3,"Malo",IF(Tabla134[[#This Row],[Rating]]&lt;4,"Regular",IF(Tabla134[[#This Row],[Rating]]&lt;5,"Bueno","Excelente"))))</f>
        <v>Bueno</v>
      </c>
    </row>
    <row r="2013" spans="1:16" x14ac:dyDescent="0.2">
      <c r="A2013" s="7" t="s">
        <v>124</v>
      </c>
      <c r="B2013" s="7" t="s">
        <v>1035</v>
      </c>
      <c r="C2013" s="7" t="s">
        <v>71</v>
      </c>
      <c r="D2013" s="8">
        <v>2016</v>
      </c>
      <c r="E2013" s="7" t="s">
        <v>1114</v>
      </c>
      <c r="F2013" s="7" t="s">
        <v>8</v>
      </c>
      <c r="G2013" s="7" t="s">
        <v>702</v>
      </c>
      <c r="H2013" s="7" t="s">
        <v>7</v>
      </c>
      <c r="I2013" s="9">
        <v>0.127541722</v>
      </c>
      <c r="J2013" s="10">
        <v>84.922399999999996</v>
      </c>
      <c r="K2013" s="11">
        <v>4.2</v>
      </c>
      <c r="L2013" s="11" t="str">
        <f>IF(Tabla134[[#This Row],[Item Weight]]&lt;$U$12,"Poco Peso",IF(Tabla134[[#This Row],[Item Weight]]&lt;$U$13,"Peso Medio","Peso Alto"))</f>
        <v>Peso Medio</v>
      </c>
      <c r="M2013" s="7">
        <v>14.3</v>
      </c>
      <c r="N2013" s="11">
        <f>IF(Tabla134[[#This Row],[Item Weight (Nulos)]]="",VLOOKUP(Tabla134[[#This Row],[Item Identifier]],'Tabla para Nulos'!$A$3:$B$1563,2,FALSE),Tabla134[[#This Row],[Item Weight (Nulos)]])</f>
        <v>14.3</v>
      </c>
      <c r="O2013" s="11" t="str">
        <f>IF(Tabla134[[#This Row],[Item Visibility]]&lt;$U$15,"Poca visibilidad",IF(Tabla134[[#This Row],[Item Visibility]]&lt;$U$16,"Visibilidad media","Mayor visibilidad"))</f>
        <v>Mayor visibilidad</v>
      </c>
      <c r="P2013" s="11" t="str">
        <f>IF(Tabla134[[#This Row],[Rating]]&lt;2,"Muy Malo",IF(Tabla134[[#This Row],[Rating]]&lt;3,"Malo",IF(Tabla134[[#This Row],[Rating]]&lt;4,"Regular",IF(Tabla134[[#This Row],[Rating]]&lt;5,"Bueno","Excelente"))))</f>
        <v>Bueno</v>
      </c>
    </row>
    <row r="2014" spans="1:16" x14ac:dyDescent="0.2">
      <c r="A2014" s="7" t="s">
        <v>124</v>
      </c>
      <c r="B2014" s="7" t="s">
        <v>22</v>
      </c>
      <c r="C2014" s="7" t="s">
        <v>14</v>
      </c>
      <c r="D2014" s="8">
        <v>2011</v>
      </c>
      <c r="E2014" s="7" t="s">
        <v>703</v>
      </c>
      <c r="F2014" s="7" t="s">
        <v>2</v>
      </c>
      <c r="G2014" s="7" t="s">
        <v>702</v>
      </c>
      <c r="H2014" s="7" t="s">
        <v>1621</v>
      </c>
      <c r="I2014" s="9">
        <v>5.8373080000000001E-2</v>
      </c>
      <c r="J2014" s="10">
        <v>243.9828</v>
      </c>
      <c r="K2014" s="11">
        <v>4.2</v>
      </c>
      <c r="L2014" s="11" t="str">
        <f>IF(Tabla134[[#This Row],[Item Weight]]&lt;$U$12,"Poco Peso",IF(Tabla134[[#This Row],[Item Weight]]&lt;$U$13,"Peso Medio","Peso Alto"))</f>
        <v>Peso Medio</v>
      </c>
      <c r="M2014" s="7">
        <v>14.15</v>
      </c>
      <c r="N2014" s="11">
        <f>IF(Tabla134[[#This Row],[Item Weight (Nulos)]]="",VLOOKUP(Tabla134[[#This Row],[Item Identifier]],'Tabla para Nulos'!$A$3:$B$1563,2,FALSE),Tabla134[[#This Row],[Item Weight (Nulos)]])</f>
        <v>14.15</v>
      </c>
      <c r="O2014" s="11" t="str">
        <f>IF(Tabla134[[#This Row],[Item Visibility]]&lt;$U$15,"Poca visibilidad",IF(Tabla134[[#This Row],[Item Visibility]]&lt;$U$16,"Visibilidad media","Mayor visibilidad"))</f>
        <v>Visibilidad media</v>
      </c>
      <c r="P2014" s="11" t="str">
        <f>IF(Tabla134[[#This Row],[Rating]]&lt;2,"Muy Malo",IF(Tabla134[[#This Row],[Rating]]&lt;3,"Malo",IF(Tabla134[[#This Row],[Rating]]&lt;4,"Regular",IF(Tabla134[[#This Row],[Rating]]&lt;5,"Bueno","Excelente"))))</f>
        <v>Bueno</v>
      </c>
    </row>
    <row r="2015" spans="1:16" x14ac:dyDescent="0.2">
      <c r="A2015" s="7" t="s">
        <v>124</v>
      </c>
      <c r="B2015" s="7" t="s">
        <v>1109</v>
      </c>
      <c r="C2015" s="7" t="s">
        <v>28</v>
      </c>
      <c r="D2015" s="8">
        <v>2022</v>
      </c>
      <c r="E2015" s="7" t="s">
        <v>3</v>
      </c>
      <c r="F2015" s="7" t="s">
        <v>2</v>
      </c>
      <c r="G2015" s="7" t="s">
        <v>1</v>
      </c>
      <c r="H2015" s="7" t="s">
        <v>0</v>
      </c>
      <c r="I2015" s="9">
        <v>0</v>
      </c>
      <c r="J2015" s="10">
        <v>43.674399999999999</v>
      </c>
      <c r="K2015" s="11">
        <v>4.2</v>
      </c>
      <c r="L2015" s="11" t="str">
        <f>IF(Tabla134[[#This Row],[Item Weight]]&lt;$U$12,"Poco Peso",IF(Tabla134[[#This Row],[Item Weight]]&lt;$U$13,"Peso Medio","Peso Alto"))</f>
        <v>Peso Medio</v>
      </c>
      <c r="M2015" s="7">
        <v>9.1950000000000003</v>
      </c>
      <c r="N2015" s="11">
        <f>IF(Tabla134[[#This Row],[Item Weight (Nulos)]]="",VLOOKUP(Tabla134[[#This Row],[Item Identifier]],'Tabla para Nulos'!$A$3:$B$1563,2,FALSE),Tabla134[[#This Row],[Item Weight (Nulos)]])</f>
        <v>9.1950000000000003</v>
      </c>
      <c r="O2015" s="11" t="str">
        <f>IF(Tabla134[[#This Row],[Item Visibility]]&lt;$U$15,"Poca visibilidad",IF(Tabla134[[#This Row],[Item Visibility]]&lt;$U$16,"Visibilidad media","Mayor visibilidad"))</f>
        <v>Poca visibilidad</v>
      </c>
      <c r="P2015" s="11" t="str">
        <f>IF(Tabla134[[#This Row],[Rating]]&lt;2,"Muy Malo",IF(Tabla134[[#This Row],[Rating]]&lt;3,"Malo",IF(Tabla134[[#This Row],[Rating]]&lt;4,"Regular",IF(Tabla134[[#This Row],[Rating]]&lt;5,"Bueno","Excelente"))))</f>
        <v>Bueno</v>
      </c>
    </row>
    <row r="2016" spans="1:16" x14ac:dyDescent="0.2">
      <c r="A2016" s="7" t="s">
        <v>6</v>
      </c>
      <c r="B2016" s="7" t="s">
        <v>58</v>
      </c>
      <c r="C2016" s="7" t="s">
        <v>10</v>
      </c>
      <c r="D2016" s="8">
        <v>2022</v>
      </c>
      <c r="E2016" s="7" t="s">
        <v>3</v>
      </c>
      <c r="F2016" s="7" t="s">
        <v>2</v>
      </c>
      <c r="G2016" s="7" t="s">
        <v>1</v>
      </c>
      <c r="H2016" s="7" t="s">
        <v>0</v>
      </c>
      <c r="I2016" s="9">
        <v>4.3333912000000002E-2</v>
      </c>
      <c r="J2016" s="10">
        <v>201.07419999999999</v>
      </c>
      <c r="K2016" s="11">
        <v>4.2</v>
      </c>
      <c r="L2016" s="11" t="str">
        <f>IF(Tabla134[[#This Row],[Item Weight]]&lt;$U$12,"Poco Peso",IF(Tabla134[[#This Row],[Item Weight]]&lt;$U$13,"Peso Medio","Peso Alto"))</f>
        <v>Peso Medio</v>
      </c>
      <c r="M2016" s="7">
        <v>11.35</v>
      </c>
      <c r="N2016" s="11">
        <f>IF(Tabla134[[#This Row],[Item Weight (Nulos)]]="",VLOOKUP(Tabla134[[#This Row],[Item Identifier]],'Tabla para Nulos'!$A$3:$B$1563,2,FALSE),Tabla134[[#This Row],[Item Weight (Nulos)]])</f>
        <v>11.35</v>
      </c>
      <c r="O2016" s="11" t="str">
        <f>IF(Tabla134[[#This Row],[Item Visibility]]&lt;$U$15,"Poca visibilidad",IF(Tabla134[[#This Row],[Item Visibility]]&lt;$U$16,"Visibilidad media","Mayor visibilidad"))</f>
        <v>Visibilidad media</v>
      </c>
      <c r="P2016" s="11" t="str">
        <f>IF(Tabla134[[#This Row],[Rating]]&lt;2,"Muy Malo",IF(Tabla134[[#This Row],[Rating]]&lt;3,"Malo",IF(Tabla134[[#This Row],[Rating]]&lt;4,"Regular",IF(Tabla134[[#This Row],[Rating]]&lt;5,"Bueno","Excelente"))))</f>
        <v>Bueno</v>
      </c>
    </row>
    <row r="2017" spans="1:16" x14ac:dyDescent="0.2">
      <c r="A2017" s="7" t="s">
        <v>6</v>
      </c>
      <c r="B2017" s="7" t="s">
        <v>1259</v>
      </c>
      <c r="C2017" s="7" t="s">
        <v>28</v>
      </c>
      <c r="D2017" s="8">
        <v>2014</v>
      </c>
      <c r="E2017" s="7" t="s">
        <v>529</v>
      </c>
      <c r="F2017" s="7" t="s">
        <v>2</v>
      </c>
      <c r="G2017" s="7" t="s">
        <v>528</v>
      </c>
      <c r="H2017" s="7" t="s">
        <v>7</v>
      </c>
      <c r="I2017" s="9">
        <v>8.2197959000000001E-2</v>
      </c>
      <c r="J2017" s="10">
        <v>49.203400000000002</v>
      </c>
      <c r="K2017" s="11">
        <v>4.2</v>
      </c>
      <c r="L2017" s="11" t="str">
        <f>IF(Tabla134[[#This Row],[Item Weight]]&lt;$U$12,"Poco Peso",IF(Tabla134[[#This Row],[Item Weight]]&lt;$U$13,"Peso Medio","Peso Alto"))</f>
        <v>Peso Alto</v>
      </c>
      <c r="M2017" s="7">
        <v>19.350000000000001</v>
      </c>
      <c r="N2017" s="11">
        <f>IF(Tabla134[[#This Row],[Item Weight (Nulos)]]="",VLOOKUP(Tabla134[[#This Row],[Item Identifier]],'Tabla para Nulos'!$A$3:$B$1563,2,FALSE),Tabla134[[#This Row],[Item Weight (Nulos)]])</f>
        <v>19.350000000000001</v>
      </c>
      <c r="O2017" s="11" t="str">
        <f>IF(Tabla134[[#This Row],[Item Visibility]]&lt;$U$15,"Poca visibilidad",IF(Tabla134[[#This Row],[Item Visibility]]&lt;$U$16,"Visibilidad media","Mayor visibilidad"))</f>
        <v>Visibilidad media</v>
      </c>
      <c r="P2017" s="11" t="str">
        <f>IF(Tabla134[[#This Row],[Rating]]&lt;2,"Muy Malo",IF(Tabla134[[#This Row],[Rating]]&lt;3,"Malo",IF(Tabla134[[#This Row],[Rating]]&lt;4,"Regular",IF(Tabla134[[#This Row],[Rating]]&lt;5,"Bueno","Excelente"))))</f>
        <v>Bueno</v>
      </c>
    </row>
    <row r="2018" spans="1:16" x14ac:dyDescent="0.2">
      <c r="A2018" s="7" t="s">
        <v>6</v>
      </c>
      <c r="B2018" s="7" t="s">
        <v>1332</v>
      </c>
      <c r="C2018" s="7" t="s">
        <v>25</v>
      </c>
      <c r="D2018" s="8">
        <v>2018</v>
      </c>
      <c r="E2018" s="7" t="s">
        <v>1195</v>
      </c>
      <c r="F2018" s="7" t="s">
        <v>8</v>
      </c>
      <c r="G2018" s="7" t="s">
        <v>702</v>
      </c>
      <c r="H2018" s="7" t="s">
        <v>1621</v>
      </c>
      <c r="I2018" s="9">
        <v>0</v>
      </c>
      <c r="J2018" s="10">
        <v>160.69200000000001</v>
      </c>
      <c r="K2018" s="11">
        <v>4.2</v>
      </c>
      <c r="L2018" s="11" t="str">
        <f>IF(Tabla134[[#This Row],[Item Weight]]&lt;$U$12,"Poco Peso",IF(Tabla134[[#This Row],[Item Weight]]&lt;$U$13,"Peso Medio","Peso Alto"))</f>
        <v>Peso Alto</v>
      </c>
      <c r="N2018" s="11">
        <f>IF(Tabla134[[#This Row],[Item Weight (Nulos)]]="",VLOOKUP(Tabla134[[#This Row],[Item Identifier]],'Tabla para Nulos'!$A$3:$B$1563,2,FALSE),Tabla134[[#This Row],[Item Weight (Nulos)]])</f>
        <v>19.5</v>
      </c>
      <c r="O2018" s="11" t="str">
        <f>IF(Tabla134[[#This Row],[Item Visibility]]&lt;$U$15,"Poca visibilidad",IF(Tabla134[[#This Row],[Item Visibility]]&lt;$U$16,"Visibilidad media","Mayor visibilidad"))</f>
        <v>Poca visibilidad</v>
      </c>
      <c r="P2018" s="11" t="str">
        <f>IF(Tabla134[[#This Row],[Rating]]&lt;2,"Muy Malo",IF(Tabla134[[#This Row],[Rating]]&lt;3,"Malo",IF(Tabla134[[#This Row],[Rating]]&lt;4,"Regular",IF(Tabla134[[#This Row],[Rating]]&lt;5,"Bueno","Excelente"))))</f>
        <v>Bueno</v>
      </c>
    </row>
    <row r="2019" spans="1:16" x14ac:dyDescent="0.2">
      <c r="A2019" s="7" t="s">
        <v>6</v>
      </c>
      <c r="B2019" s="7" t="s">
        <v>554</v>
      </c>
      <c r="C2019" s="7" t="s">
        <v>10</v>
      </c>
      <c r="D2019" s="8">
        <v>2012</v>
      </c>
      <c r="E2019" s="7" t="s">
        <v>9</v>
      </c>
      <c r="F2019" s="7" t="s">
        <v>8</v>
      </c>
      <c r="G2019" s="7" t="s">
        <v>1</v>
      </c>
      <c r="H2019" s="7" t="s">
        <v>7</v>
      </c>
      <c r="I2019" s="9">
        <v>3.5205866000000002E-2</v>
      </c>
      <c r="J2019" s="10">
        <v>171.34479999999999</v>
      </c>
      <c r="K2019" s="11">
        <v>4.2</v>
      </c>
      <c r="L2019" s="11" t="str">
        <f>IF(Tabla134[[#This Row],[Item Weight]]&lt;$U$12,"Poco Peso",IF(Tabla134[[#This Row],[Item Weight]]&lt;$U$13,"Peso Medio","Peso Alto"))</f>
        <v>Peso Medio</v>
      </c>
      <c r="M2019" s="7">
        <v>9.5</v>
      </c>
      <c r="N2019" s="11">
        <f>IF(Tabla134[[#This Row],[Item Weight (Nulos)]]="",VLOOKUP(Tabla134[[#This Row],[Item Identifier]],'Tabla para Nulos'!$A$3:$B$1563,2,FALSE),Tabla134[[#This Row],[Item Weight (Nulos)]])</f>
        <v>9.5</v>
      </c>
      <c r="O2019" s="11" t="str">
        <f>IF(Tabla134[[#This Row],[Item Visibility]]&lt;$U$15,"Poca visibilidad",IF(Tabla134[[#This Row],[Item Visibility]]&lt;$U$16,"Visibilidad media","Mayor visibilidad"))</f>
        <v>Visibilidad media</v>
      </c>
      <c r="P2019" s="11" t="str">
        <f>IF(Tabla134[[#This Row],[Rating]]&lt;2,"Muy Malo",IF(Tabla134[[#This Row],[Rating]]&lt;3,"Malo",IF(Tabla134[[#This Row],[Rating]]&lt;4,"Regular",IF(Tabla134[[#This Row],[Rating]]&lt;5,"Bueno","Excelente"))))</f>
        <v>Bueno</v>
      </c>
    </row>
    <row r="2020" spans="1:16" x14ac:dyDescent="0.2">
      <c r="A2020" s="7" t="s">
        <v>124</v>
      </c>
      <c r="B2020" s="7" t="s">
        <v>1548</v>
      </c>
      <c r="C2020" s="7" t="s">
        <v>14</v>
      </c>
      <c r="D2020" s="8">
        <v>2018</v>
      </c>
      <c r="E2020" s="7" t="s">
        <v>1195</v>
      </c>
      <c r="F2020" s="7" t="s">
        <v>8</v>
      </c>
      <c r="G2020" s="7" t="s">
        <v>702</v>
      </c>
      <c r="H2020" s="7" t="s">
        <v>1621</v>
      </c>
      <c r="I2020" s="9">
        <v>5.1778172999999997E-2</v>
      </c>
      <c r="J2020" s="10">
        <v>157.892</v>
      </c>
      <c r="K2020" s="11">
        <v>4.2</v>
      </c>
      <c r="L2020" s="11" t="str">
        <f>IF(Tabla134[[#This Row],[Item Weight]]&lt;$U$12,"Poco Peso",IF(Tabla134[[#This Row],[Item Weight]]&lt;$U$13,"Peso Medio","Peso Alto"))</f>
        <v>Peso Medio</v>
      </c>
      <c r="N2020" s="11">
        <f>IF(Tabla134[[#This Row],[Item Weight (Nulos)]]="",VLOOKUP(Tabla134[[#This Row],[Item Identifier]],'Tabla para Nulos'!$A$3:$B$1563,2,FALSE),Tabla134[[#This Row],[Item Weight (Nulos)]])</f>
        <v>9.6950000000000003</v>
      </c>
      <c r="O2020" s="11" t="str">
        <f>IF(Tabla134[[#This Row],[Item Visibility]]&lt;$U$15,"Poca visibilidad",IF(Tabla134[[#This Row],[Item Visibility]]&lt;$U$16,"Visibilidad media","Mayor visibilidad"))</f>
        <v>Visibilidad media</v>
      </c>
      <c r="P2020" s="11" t="str">
        <f>IF(Tabla134[[#This Row],[Rating]]&lt;2,"Muy Malo",IF(Tabla134[[#This Row],[Rating]]&lt;3,"Malo",IF(Tabla134[[#This Row],[Rating]]&lt;4,"Regular",IF(Tabla134[[#This Row],[Rating]]&lt;5,"Bueno","Excelente"))))</f>
        <v>Bueno</v>
      </c>
    </row>
    <row r="2021" spans="1:16" x14ac:dyDescent="0.2">
      <c r="A2021" s="7" t="s">
        <v>124</v>
      </c>
      <c r="B2021" s="7" t="s">
        <v>632</v>
      </c>
      <c r="C2021" s="7" t="s">
        <v>4</v>
      </c>
      <c r="D2021" s="8">
        <v>2016</v>
      </c>
      <c r="E2021" s="7" t="s">
        <v>1114</v>
      </c>
      <c r="F2021" s="7" t="s">
        <v>8</v>
      </c>
      <c r="G2021" s="7" t="s">
        <v>702</v>
      </c>
      <c r="H2021" s="7" t="s">
        <v>7</v>
      </c>
      <c r="I2021" s="9">
        <v>5.2054819000000002E-2</v>
      </c>
      <c r="J2021" s="10">
        <v>189.18459999999999</v>
      </c>
      <c r="K2021" s="11">
        <v>4.2</v>
      </c>
      <c r="L2021" s="11" t="str">
        <f>IF(Tabla134[[#This Row],[Item Weight]]&lt;$U$12,"Poco Peso",IF(Tabla134[[#This Row],[Item Weight]]&lt;$U$13,"Peso Medio","Peso Alto"))</f>
        <v>Peso Alto</v>
      </c>
      <c r="M2021" s="7">
        <v>18.850000000000001</v>
      </c>
      <c r="N2021" s="11">
        <f>IF(Tabla134[[#This Row],[Item Weight (Nulos)]]="",VLOOKUP(Tabla134[[#This Row],[Item Identifier]],'Tabla para Nulos'!$A$3:$B$1563,2,FALSE),Tabla134[[#This Row],[Item Weight (Nulos)]])</f>
        <v>18.850000000000001</v>
      </c>
      <c r="O2021" s="11" t="str">
        <f>IF(Tabla134[[#This Row],[Item Visibility]]&lt;$U$15,"Poca visibilidad",IF(Tabla134[[#This Row],[Item Visibility]]&lt;$U$16,"Visibilidad media","Mayor visibilidad"))</f>
        <v>Visibilidad media</v>
      </c>
      <c r="P2021" s="11" t="str">
        <f>IF(Tabla134[[#This Row],[Rating]]&lt;2,"Muy Malo",IF(Tabla134[[#This Row],[Rating]]&lt;3,"Malo",IF(Tabla134[[#This Row],[Rating]]&lt;4,"Regular",IF(Tabla134[[#This Row],[Rating]]&lt;5,"Bueno","Excelente"))))</f>
        <v>Bueno</v>
      </c>
    </row>
    <row r="2022" spans="1:16" x14ac:dyDescent="0.2">
      <c r="A2022" s="7" t="s">
        <v>124</v>
      </c>
      <c r="B2022" s="7" t="s">
        <v>1404</v>
      </c>
      <c r="C2022" s="7" t="s">
        <v>14</v>
      </c>
      <c r="D2022" s="8">
        <v>2018</v>
      </c>
      <c r="E2022" s="7" t="s">
        <v>13</v>
      </c>
      <c r="F2022" s="7" t="s">
        <v>2</v>
      </c>
      <c r="G2022" s="7" t="s">
        <v>1</v>
      </c>
      <c r="H2022" s="7" t="s">
        <v>12</v>
      </c>
      <c r="I2022" s="9">
        <v>5.3795153999999998E-2</v>
      </c>
      <c r="J2022" s="10">
        <v>117.7466</v>
      </c>
      <c r="K2022" s="11">
        <v>4.2</v>
      </c>
      <c r="L2022" s="11" t="str">
        <f>IF(Tabla134[[#This Row],[Item Weight]]&lt;$U$12,"Poco Peso",IF(Tabla134[[#This Row],[Item Weight]]&lt;$U$13,"Peso Medio","Peso Alto"))</f>
        <v>Peso Alto</v>
      </c>
      <c r="N2022" s="11">
        <f>IF(Tabla134[[#This Row],[Item Weight (Nulos)]]="",VLOOKUP(Tabla134[[#This Row],[Item Identifier]],'Tabla para Nulos'!$A$3:$B$1563,2,FALSE),Tabla134[[#This Row],[Item Weight (Nulos)]])</f>
        <v>20.349999999999998</v>
      </c>
      <c r="O2022" s="11" t="str">
        <f>IF(Tabla134[[#This Row],[Item Visibility]]&lt;$U$15,"Poca visibilidad",IF(Tabla134[[#This Row],[Item Visibility]]&lt;$U$16,"Visibilidad media","Mayor visibilidad"))</f>
        <v>Visibilidad media</v>
      </c>
      <c r="P2022" s="11" t="str">
        <f>IF(Tabla134[[#This Row],[Rating]]&lt;2,"Muy Malo",IF(Tabla134[[#This Row],[Rating]]&lt;3,"Malo",IF(Tabla134[[#This Row],[Rating]]&lt;4,"Regular",IF(Tabla134[[#This Row],[Rating]]&lt;5,"Bueno","Excelente"))))</f>
        <v>Bueno</v>
      </c>
    </row>
    <row r="2023" spans="1:16" x14ac:dyDescent="0.2">
      <c r="A2023" s="7" t="s">
        <v>124</v>
      </c>
      <c r="B2023" s="7" t="s">
        <v>239</v>
      </c>
      <c r="C2023" s="7" t="s">
        <v>10</v>
      </c>
      <c r="D2023" s="8">
        <v>2017</v>
      </c>
      <c r="E2023" s="7" t="s">
        <v>797</v>
      </c>
      <c r="F2023" s="7" t="s">
        <v>796</v>
      </c>
      <c r="G2023" s="7" t="s">
        <v>702</v>
      </c>
      <c r="H2023" s="7" t="s">
        <v>7</v>
      </c>
      <c r="I2023" s="9">
        <v>0.14849252099999999</v>
      </c>
      <c r="J2023" s="10">
        <v>240.68539999999999</v>
      </c>
      <c r="K2023" s="11">
        <v>4.2</v>
      </c>
      <c r="L2023" s="11" t="str">
        <f>IF(Tabla134[[#This Row],[Item Weight]]&lt;$U$12,"Poco Peso",IF(Tabla134[[#This Row],[Item Weight]]&lt;$U$13,"Peso Medio","Peso Alto"))</f>
        <v>Poco Peso</v>
      </c>
      <c r="M2023" s="7">
        <v>7.4749999999999996</v>
      </c>
      <c r="N2023" s="11">
        <f>IF(Tabla134[[#This Row],[Item Weight (Nulos)]]="",VLOOKUP(Tabla134[[#This Row],[Item Identifier]],'Tabla para Nulos'!$A$3:$B$1563,2,FALSE),Tabla134[[#This Row],[Item Weight (Nulos)]])</f>
        <v>7.4749999999999996</v>
      </c>
      <c r="O2023" s="11" t="str">
        <f>IF(Tabla134[[#This Row],[Item Visibility]]&lt;$U$15,"Poca visibilidad",IF(Tabla134[[#This Row],[Item Visibility]]&lt;$U$16,"Visibilidad media","Mayor visibilidad"))</f>
        <v>Mayor visibilidad</v>
      </c>
      <c r="P2023" s="11" t="str">
        <f>IF(Tabla134[[#This Row],[Rating]]&lt;2,"Muy Malo",IF(Tabla134[[#This Row],[Rating]]&lt;3,"Malo",IF(Tabla134[[#This Row],[Rating]]&lt;4,"Regular",IF(Tabla134[[#This Row],[Rating]]&lt;5,"Bueno","Excelente"))))</f>
        <v>Bueno</v>
      </c>
    </row>
    <row r="2024" spans="1:16" x14ac:dyDescent="0.2">
      <c r="A2024" s="7" t="s">
        <v>124</v>
      </c>
      <c r="B2024" s="7" t="s">
        <v>1219</v>
      </c>
      <c r="C2024" s="7" t="s">
        <v>171</v>
      </c>
      <c r="D2024" s="8">
        <v>2016</v>
      </c>
      <c r="E2024" s="7" t="s">
        <v>1114</v>
      </c>
      <c r="F2024" s="7" t="s">
        <v>8</v>
      </c>
      <c r="G2024" s="7" t="s">
        <v>702</v>
      </c>
      <c r="H2024" s="7" t="s">
        <v>7</v>
      </c>
      <c r="I2024" s="9">
        <v>1.4301326E-2</v>
      </c>
      <c r="J2024" s="10">
        <v>103.03319999999999</v>
      </c>
      <c r="K2024" s="11">
        <v>4.2</v>
      </c>
      <c r="L2024" s="11" t="str">
        <f>IF(Tabla134[[#This Row],[Item Weight]]&lt;$U$12,"Poco Peso",IF(Tabla134[[#This Row],[Item Weight]]&lt;$U$13,"Peso Medio","Peso Alto"))</f>
        <v>Peso Alto</v>
      </c>
      <c r="M2024" s="7">
        <v>19.75</v>
      </c>
      <c r="N2024" s="11">
        <f>IF(Tabla134[[#This Row],[Item Weight (Nulos)]]="",VLOOKUP(Tabla134[[#This Row],[Item Identifier]],'Tabla para Nulos'!$A$3:$B$1563,2,FALSE),Tabla134[[#This Row],[Item Weight (Nulos)]])</f>
        <v>19.75</v>
      </c>
      <c r="O2024" s="11" t="str">
        <f>IF(Tabla134[[#This Row],[Item Visibility]]&lt;$U$15,"Poca visibilidad",IF(Tabla134[[#This Row],[Item Visibility]]&lt;$U$16,"Visibilidad media","Mayor visibilidad"))</f>
        <v>Poca visibilidad</v>
      </c>
      <c r="P2024" s="11" t="str">
        <f>IF(Tabla134[[#This Row],[Rating]]&lt;2,"Muy Malo",IF(Tabla134[[#This Row],[Rating]]&lt;3,"Malo",IF(Tabla134[[#This Row],[Rating]]&lt;4,"Regular",IF(Tabla134[[#This Row],[Rating]]&lt;5,"Bueno","Excelente"))))</f>
        <v>Bueno</v>
      </c>
    </row>
    <row r="2025" spans="1:16" x14ac:dyDescent="0.2">
      <c r="A2025" s="7" t="s">
        <v>124</v>
      </c>
      <c r="B2025" s="7" t="s">
        <v>1340</v>
      </c>
      <c r="C2025" s="7" t="s">
        <v>10</v>
      </c>
      <c r="D2025" s="8">
        <v>2020</v>
      </c>
      <c r="E2025" s="7" t="s">
        <v>919</v>
      </c>
      <c r="F2025" s="7" t="s">
        <v>796</v>
      </c>
      <c r="G2025" s="7" t="s">
        <v>1</v>
      </c>
      <c r="H2025" s="7" t="s">
        <v>7</v>
      </c>
      <c r="I2025" s="9">
        <v>0.11129811100000001</v>
      </c>
      <c r="J2025" s="10">
        <v>191.78460000000001</v>
      </c>
      <c r="K2025" s="11">
        <v>4.2</v>
      </c>
      <c r="L2025" s="11" t="str">
        <f>IF(Tabla134[[#This Row],[Item Weight]]&lt;$U$12,"Poco Peso",IF(Tabla134[[#This Row],[Item Weight]]&lt;$U$13,"Peso Medio","Peso Alto"))</f>
        <v>Peso Medio</v>
      </c>
      <c r="M2025" s="7">
        <v>11.1</v>
      </c>
      <c r="N2025" s="11">
        <f>IF(Tabla134[[#This Row],[Item Weight (Nulos)]]="",VLOOKUP(Tabla134[[#This Row],[Item Identifier]],'Tabla para Nulos'!$A$3:$B$1563,2,FALSE),Tabla134[[#This Row],[Item Weight (Nulos)]])</f>
        <v>11.1</v>
      </c>
      <c r="O2025" s="11" t="str">
        <f>IF(Tabla134[[#This Row],[Item Visibility]]&lt;$U$15,"Poca visibilidad",IF(Tabla134[[#This Row],[Item Visibility]]&lt;$U$16,"Visibilidad media","Mayor visibilidad"))</f>
        <v>Mayor visibilidad</v>
      </c>
      <c r="P2025" s="11" t="str">
        <f>IF(Tabla134[[#This Row],[Rating]]&lt;2,"Muy Malo",IF(Tabla134[[#This Row],[Rating]]&lt;3,"Malo",IF(Tabla134[[#This Row],[Rating]]&lt;4,"Regular",IF(Tabla134[[#This Row],[Rating]]&lt;5,"Bueno","Excelente"))))</f>
        <v>Bueno</v>
      </c>
    </row>
    <row r="2026" spans="1:16" x14ac:dyDescent="0.2">
      <c r="A2026" s="7" t="s">
        <v>124</v>
      </c>
      <c r="B2026" s="7" t="s">
        <v>668</v>
      </c>
      <c r="C2026" s="7" t="s">
        <v>17</v>
      </c>
      <c r="D2026" s="8">
        <v>2012</v>
      </c>
      <c r="E2026" s="7" t="s">
        <v>9</v>
      </c>
      <c r="F2026" s="7" t="s">
        <v>8</v>
      </c>
      <c r="G2026" s="7" t="s">
        <v>1</v>
      </c>
      <c r="H2026" s="7" t="s">
        <v>7</v>
      </c>
      <c r="I2026" s="9">
        <v>4.4995631000000001E-2</v>
      </c>
      <c r="J2026" s="10">
        <v>89.219800000000006</v>
      </c>
      <c r="K2026" s="11">
        <v>4.2</v>
      </c>
      <c r="L2026" s="11" t="str">
        <f>IF(Tabla134[[#This Row],[Item Weight]]&lt;$U$12,"Poco Peso",IF(Tabla134[[#This Row],[Item Weight]]&lt;$U$13,"Peso Medio","Peso Alto"))</f>
        <v>Poco Peso</v>
      </c>
      <c r="M2026" s="7">
        <v>8.2100000000000009</v>
      </c>
      <c r="N2026" s="11">
        <f>IF(Tabla134[[#This Row],[Item Weight (Nulos)]]="",VLOOKUP(Tabla134[[#This Row],[Item Identifier]],'Tabla para Nulos'!$A$3:$B$1563,2,FALSE),Tabla134[[#This Row],[Item Weight (Nulos)]])</f>
        <v>8.2100000000000009</v>
      </c>
      <c r="O2026" s="11" t="str">
        <f>IF(Tabla134[[#This Row],[Item Visibility]]&lt;$U$15,"Poca visibilidad",IF(Tabla134[[#This Row],[Item Visibility]]&lt;$U$16,"Visibilidad media","Mayor visibilidad"))</f>
        <v>Visibilidad media</v>
      </c>
      <c r="P2026" s="11" t="str">
        <f>IF(Tabla134[[#This Row],[Rating]]&lt;2,"Muy Malo",IF(Tabla134[[#This Row],[Rating]]&lt;3,"Malo",IF(Tabla134[[#This Row],[Rating]]&lt;4,"Regular",IF(Tabla134[[#This Row],[Rating]]&lt;5,"Bueno","Excelente"))))</f>
        <v>Bueno</v>
      </c>
    </row>
    <row r="2027" spans="1:16" x14ac:dyDescent="0.2">
      <c r="A2027" s="7" t="s">
        <v>6</v>
      </c>
      <c r="B2027" s="7" t="s">
        <v>335</v>
      </c>
      <c r="C2027" s="7" t="s">
        <v>47</v>
      </c>
      <c r="D2027" s="8">
        <v>2012</v>
      </c>
      <c r="E2027" s="7" t="s">
        <v>9</v>
      </c>
      <c r="F2027" s="7" t="s">
        <v>8</v>
      </c>
      <c r="G2027" s="7" t="s">
        <v>1</v>
      </c>
      <c r="H2027" s="7" t="s">
        <v>7</v>
      </c>
      <c r="I2027" s="9">
        <v>2.3567537999999999E-2</v>
      </c>
      <c r="J2027" s="10">
        <v>226.84039999999999</v>
      </c>
      <c r="K2027" s="11">
        <v>4.2</v>
      </c>
      <c r="L2027" s="11" t="str">
        <f>IF(Tabla134[[#This Row],[Item Weight]]&lt;$U$12,"Poco Peso",IF(Tabla134[[#This Row],[Item Weight]]&lt;$U$13,"Peso Medio","Peso Alto"))</f>
        <v>Peso Medio</v>
      </c>
      <c r="M2027" s="7">
        <v>12.8</v>
      </c>
      <c r="N2027" s="11">
        <f>IF(Tabla134[[#This Row],[Item Weight (Nulos)]]="",VLOOKUP(Tabla134[[#This Row],[Item Identifier]],'Tabla para Nulos'!$A$3:$B$1563,2,FALSE),Tabla134[[#This Row],[Item Weight (Nulos)]])</f>
        <v>12.8</v>
      </c>
      <c r="O2027" s="11" t="str">
        <f>IF(Tabla134[[#This Row],[Item Visibility]]&lt;$U$15,"Poca visibilidad",IF(Tabla134[[#This Row],[Item Visibility]]&lt;$U$16,"Visibilidad media","Mayor visibilidad"))</f>
        <v>Poca visibilidad</v>
      </c>
      <c r="P2027" s="11" t="str">
        <f>IF(Tabla134[[#This Row],[Rating]]&lt;2,"Muy Malo",IF(Tabla134[[#This Row],[Rating]]&lt;3,"Malo",IF(Tabla134[[#This Row],[Rating]]&lt;4,"Regular",IF(Tabla134[[#This Row],[Rating]]&lt;5,"Bueno","Excelente"))))</f>
        <v>Bueno</v>
      </c>
    </row>
    <row r="2028" spans="1:16" x14ac:dyDescent="0.2">
      <c r="A2028" s="7" t="s">
        <v>124</v>
      </c>
      <c r="B2028" s="7" t="s">
        <v>429</v>
      </c>
      <c r="C2028" s="7" t="s">
        <v>171</v>
      </c>
      <c r="D2028" s="8">
        <v>2018</v>
      </c>
      <c r="E2028" s="7" t="s">
        <v>1195</v>
      </c>
      <c r="F2028" s="7" t="s">
        <v>8</v>
      </c>
      <c r="G2028" s="7" t="s">
        <v>702</v>
      </c>
      <c r="H2028" s="7" t="s">
        <v>1621</v>
      </c>
      <c r="I2028" s="9">
        <v>0.164864915</v>
      </c>
      <c r="J2028" s="10">
        <v>255.2698</v>
      </c>
      <c r="K2028" s="11">
        <v>4.2</v>
      </c>
      <c r="L2028" s="11" t="str">
        <f>IF(Tabla134[[#This Row],[Item Weight]]&lt;$U$12,"Poco Peso",IF(Tabla134[[#This Row],[Item Weight]]&lt;$U$13,"Peso Medio","Peso Alto"))</f>
        <v>Peso Alto</v>
      </c>
      <c r="N2028" s="11">
        <f>IF(Tabla134[[#This Row],[Item Weight (Nulos)]]="",VLOOKUP(Tabla134[[#This Row],[Item Identifier]],'Tabla para Nulos'!$A$3:$B$1563,2,FALSE),Tabla134[[#This Row],[Item Weight (Nulos)]])</f>
        <v>19.599999999999998</v>
      </c>
      <c r="O2028" s="11" t="str">
        <f>IF(Tabla134[[#This Row],[Item Visibility]]&lt;$U$15,"Poca visibilidad",IF(Tabla134[[#This Row],[Item Visibility]]&lt;$U$16,"Visibilidad media","Mayor visibilidad"))</f>
        <v>Mayor visibilidad</v>
      </c>
      <c r="P2028" s="11" t="str">
        <f>IF(Tabla134[[#This Row],[Rating]]&lt;2,"Muy Malo",IF(Tabla134[[#This Row],[Rating]]&lt;3,"Malo",IF(Tabla134[[#This Row],[Rating]]&lt;4,"Regular",IF(Tabla134[[#This Row],[Rating]]&lt;5,"Bueno","Excelente"))))</f>
        <v>Bueno</v>
      </c>
    </row>
    <row r="2029" spans="1:16" x14ac:dyDescent="0.2">
      <c r="A2029" s="7" t="s">
        <v>124</v>
      </c>
      <c r="B2029" s="7" t="s">
        <v>909</v>
      </c>
      <c r="C2029" s="7" t="s">
        <v>25</v>
      </c>
      <c r="D2029" s="8">
        <v>2016</v>
      </c>
      <c r="E2029" s="7" t="s">
        <v>1114</v>
      </c>
      <c r="F2029" s="7" t="s">
        <v>8</v>
      </c>
      <c r="G2029" s="7" t="s">
        <v>702</v>
      </c>
      <c r="H2029" s="7" t="s">
        <v>7</v>
      </c>
      <c r="I2029" s="9">
        <v>1.3263967999999999E-2</v>
      </c>
      <c r="J2029" s="10">
        <v>106.9254</v>
      </c>
      <c r="K2029" s="11">
        <v>4.2</v>
      </c>
      <c r="L2029" s="11" t="str">
        <f>IF(Tabla134[[#This Row],[Item Weight]]&lt;$U$12,"Poco Peso",IF(Tabla134[[#This Row],[Item Weight]]&lt;$U$13,"Peso Medio","Peso Alto"))</f>
        <v>Peso Medio</v>
      </c>
      <c r="M2029" s="7">
        <v>13.8</v>
      </c>
      <c r="N2029" s="11">
        <f>IF(Tabla134[[#This Row],[Item Weight (Nulos)]]="",VLOOKUP(Tabla134[[#This Row],[Item Identifier]],'Tabla para Nulos'!$A$3:$B$1563,2,FALSE),Tabla134[[#This Row],[Item Weight (Nulos)]])</f>
        <v>13.8</v>
      </c>
      <c r="O2029" s="11" t="str">
        <f>IF(Tabla134[[#This Row],[Item Visibility]]&lt;$U$15,"Poca visibilidad",IF(Tabla134[[#This Row],[Item Visibility]]&lt;$U$16,"Visibilidad media","Mayor visibilidad"))</f>
        <v>Poca visibilidad</v>
      </c>
      <c r="P2029" s="11" t="str">
        <f>IF(Tabla134[[#This Row],[Rating]]&lt;2,"Muy Malo",IF(Tabla134[[#This Row],[Rating]]&lt;3,"Malo",IF(Tabla134[[#This Row],[Rating]]&lt;4,"Regular",IF(Tabla134[[#This Row],[Rating]]&lt;5,"Bueno","Excelente"))))</f>
        <v>Bueno</v>
      </c>
    </row>
    <row r="2030" spans="1:16" x14ac:dyDescent="0.2">
      <c r="A2030" s="7" t="s">
        <v>124</v>
      </c>
      <c r="B2030" s="7" t="s">
        <v>688</v>
      </c>
      <c r="C2030" s="7" t="s">
        <v>28</v>
      </c>
      <c r="D2030" s="8">
        <v>2016</v>
      </c>
      <c r="E2030" s="7" t="s">
        <v>1114</v>
      </c>
      <c r="F2030" s="7" t="s">
        <v>8</v>
      </c>
      <c r="G2030" s="7" t="s">
        <v>702</v>
      </c>
      <c r="H2030" s="7" t="s">
        <v>7</v>
      </c>
      <c r="I2030" s="9">
        <v>4.7187038000000001E-2</v>
      </c>
      <c r="J2030" s="10">
        <v>100.6016</v>
      </c>
      <c r="K2030" s="11">
        <v>4.2</v>
      </c>
      <c r="L2030" s="11" t="str">
        <f>IF(Tabla134[[#This Row],[Item Weight]]&lt;$U$12,"Poco Peso",IF(Tabla134[[#This Row],[Item Weight]]&lt;$U$13,"Peso Medio","Peso Alto"))</f>
        <v>Peso Medio</v>
      </c>
      <c r="M2030" s="7">
        <v>9.8000000000000007</v>
      </c>
      <c r="N2030" s="11">
        <f>IF(Tabla134[[#This Row],[Item Weight (Nulos)]]="",VLOOKUP(Tabla134[[#This Row],[Item Identifier]],'Tabla para Nulos'!$A$3:$B$1563,2,FALSE),Tabla134[[#This Row],[Item Weight (Nulos)]])</f>
        <v>9.8000000000000007</v>
      </c>
      <c r="O2030" s="11" t="str">
        <f>IF(Tabla134[[#This Row],[Item Visibility]]&lt;$U$15,"Poca visibilidad",IF(Tabla134[[#This Row],[Item Visibility]]&lt;$U$16,"Visibilidad media","Mayor visibilidad"))</f>
        <v>Visibilidad media</v>
      </c>
      <c r="P2030" s="11" t="str">
        <f>IF(Tabla134[[#This Row],[Rating]]&lt;2,"Muy Malo",IF(Tabla134[[#This Row],[Rating]]&lt;3,"Malo",IF(Tabla134[[#This Row],[Rating]]&lt;4,"Regular",IF(Tabla134[[#This Row],[Rating]]&lt;5,"Bueno","Excelente"))))</f>
        <v>Bueno</v>
      </c>
    </row>
    <row r="2031" spans="1:16" x14ac:dyDescent="0.2">
      <c r="A2031" s="7" t="s">
        <v>124</v>
      </c>
      <c r="B2031" s="7" t="s">
        <v>1313</v>
      </c>
      <c r="C2031" s="7" t="s">
        <v>25</v>
      </c>
      <c r="D2031" s="8">
        <v>2016</v>
      </c>
      <c r="E2031" s="7" t="s">
        <v>1114</v>
      </c>
      <c r="F2031" s="7" t="s">
        <v>8</v>
      </c>
      <c r="G2031" s="7" t="s">
        <v>702</v>
      </c>
      <c r="H2031" s="7" t="s">
        <v>7</v>
      </c>
      <c r="I2031" s="9">
        <v>8.2552213999999999E-2</v>
      </c>
      <c r="J2031" s="10">
        <v>179.80019999999999</v>
      </c>
      <c r="K2031" s="11">
        <v>4.2</v>
      </c>
      <c r="L2031" s="11" t="str">
        <f>IF(Tabla134[[#This Row],[Item Weight]]&lt;$U$12,"Poco Peso",IF(Tabla134[[#This Row],[Item Weight]]&lt;$U$13,"Peso Medio","Peso Alto"))</f>
        <v>Peso Alto</v>
      </c>
      <c r="M2031" s="7">
        <v>19.5</v>
      </c>
      <c r="N2031" s="11">
        <f>IF(Tabla134[[#This Row],[Item Weight (Nulos)]]="",VLOOKUP(Tabla134[[#This Row],[Item Identifier]],'Tabla para Nulos'!$A$3:$B$1563,2,FALSE),Tabla134[[#This Row],[Item Weight (Nulos)]])</f>
        <v>19.5</v>
      </c>
      <c r="O2031" s="11" t="str">
        <f>IF(Tabla134[[#This Row],[Item Visibility]]&lt;$U$15,"Poca visibilidad",IF(Tabla134[[#This Row],[Item Visibility]]&lt;$U$16,"Visibilidad media","Mayor visibilidad"))</f>
        <v>Visibilidad media</v>
      </c>
      <c r="P2031" s="11" t="str">
        <f>IF(Tabla134[[#This Row],[Rating]]&lt;2,"Muy Malo",IF(Tabla134[[#This Row],[Rating]]&lt;3,"Malo",IF(Tabla134[[#This Row],[Rating]]&lt;4,"Regular",IF(Tabla134[[#This Row],[Rating]]&lt;5,"Bueno","Excelente"))))</f>
        <v>Bueno</v>
      </c>
    </row>
    <row r="2032" spans="1:16" x14ac:dyDescent="0.2">
      <c r="A2032" s="7" t="s">
        <v>124</v>
      </c>
      <c r="B2032" s="7" t="s">
        <v>1431</v>
      </c>
      <c r="C2032" s="7" t="s">
        <v>216</v>
      </c>
      <c r="D2032" s="8">
        <v>2012</v>
      </c>
      <c r="E2032" s="7" t="s">
        <v>9</v>
      </c>
      <c r="F2032" s="7" t="s">
        <v>8</v>
      </c>
      <c r="G2032" s="7" t="s">
        <v>1</v>
      </c>
      <c r="H2032" s="7" t="s">
        <v>7</v>
      </c>
      <c r="I2032" s="9">
        <v>7.2088552E-2</v>
      </c>
      <c r="J2032" s="10">
        <v>253.70400000000001</v>
      </c>
      <c r="K2032" s="11">
        <v>4.2</v>
      </c>
      <c r="L2032" s="11" t="str">
        <f>IF(Tabla134[[#This Row],[Item Weight]]&lt;$U$12,"Poco Peso",IF(Tabla134[[#This Row],[Item Weight]]&lt;$U$13,"Peso Medio","Peso Alto"))</f>
        <v>Poco Peso</v>
      </c>
      <c r="M2032" s="7">
        <v>8.3949999999999996</v>
      </c>
      <c r="N2032" s="11">
        <f>IF(Tabla134[[#This Row],[Item Weight (Nulos)]]="",VLOOKUP(Tabla134[[#This Row],[Item Identifier]],'Tabla para Nulos'!$A$3:$B$1563,2,FALSE),Tabla134[[#This Row],[Item Weight (Nulos)]])</f>
        <v>8.3949999999999996</v>
      </c>
      <c r="O2032" s="11" t="str">
        <f>IF(Tabla134[[#This Row],[Item Visibility]]&lt;$U$15,"Poca visibilidad",IF(Tabla134[[#This Row],[Item Visibility]]&lt;$U$16,"Visibilidad media","Mayor visibilidad"))</f>
        <v>Visibilidad media</v>
      </c>
      <c r="P2032" s="11" t="str">
        <f>IF(Tabla134[[#This Row],[Rating]]&lt;2,"Muy Malo",IF(Tabla134[[#This Row],[Rating]]&lt;3,"Malo",IF(Tabla134[[#This Row],[Rating]]&lt;4,"Regular",IF(Tabla134[[#This Row],[Rating]]&lt;5,"Bueno","Excelente"))))</f>
        <v>Bueno</v>
      </c>
    </row>
    <row r="2033" spans="1:16" x14ac:dyDescent="0.2">
      <c r="A2033" s="7" t="s">
        <v>6</v>
      </c>
      <c r="B2033" s="7" t="s">
        <v>1329</v>
      </c>
      <c r="C2033" s="7" t="s">
        <v>10</v>
      </c>
      <c r="D2033" s="8">
        <v>2018</v>
      </c>
      <c r="E2033" s="7" t="s">
        <v>13</v>
      </c>
      <c r="F2033" s="7" t="s">
        <v>2</v>
      </c>
      <c r="G2033" s="7" t="s">
        <v>1</v>
      </c>
      <c r="H2033" s="7" t="s">
        <v>12</v>
      </c>
      <c r="I2033" s="9">
        <v>1.3529884000000001E-2</v>
      </c>
      <c r="J2033" s="10">
        <v>106.25960000000001</v>
      </c>
      <c r="K2033" s="11">
        <v>4.2</v>
      </c>
      <c r="L2033" s="11" t="str">
        <f>IF(Tabla134[[#This Row],[Item Weight]]&lt;$U$12,"Poco Peso",IF(Tabla134[[#This Row],[Item Weight]]&lt;$U$13,"Peso Medio","Peso Alto"))</f>
        <v>Peso Medio</v>
      </c>
      <c r="N2033" s="11">
        <f>IF(Tabla134[[#This Row],[Item Weight (Nulos)]]="",VLOOKUP(Tabla134[[#This Row],[Item Identifier]],'Tabla para Nulos'!$A$3:$B$1563,2,FALSE),Tabla134[[#This Row],[Item Weight (Nulos)]])</f>
        <v>16.100000000000001</v>
      </c>
      <c r="O2033" s="11" t="str">
        <f>IF(Tabla134[[#This Row],[Item Visibility]]&lt;$U$15,"Poca visibilidad",IF(Tabla134[[#This Row],[Item Visibility]]&lt;$U$16,"Visibilidad media","Mayor visibilidad"))</f>
        <v>Poca visibilidad</v>
      </c>
      <c r="P2033" s="11" t="str">
        <f>IF(Tabla134[[#This Row],[Rating]]&lt;2,"Muy Malo",IF(Tabla134[[#This Row],[Rating]]&lt;3,"Malo",IF(Tabla134[[#This Row],[Rating]]&lt;4,"Regular",IF(Tabla134[[#This Row],[Rating]]&lt;5,"Bueno","Excelente"))))</f>
        <v>Bueno</v>
      </c>
    </row>
    <row r="2034" spans="1:16" x14ac:dyDescent="0.2">
      <c r="A2034" s="7" t="s">
        <v>124</v>
      </c>
      <c r="B2034" s="7" t="s">
        <v>1430</v>
      </c>
      <c r="C2034" s="7" t="s">
        <v>17</v>
      </c>
      <c r="D2034" s="8">
        <v>2014</v>
      </c>
      <c r="E2034" s="7" t="s">
        <v>529</v>
      </c>
      <c r="F2034" s="7" t="s">
        <v>2</v>
      </c>
      <c r="G2034" s="7" t="s">
        <v>528</v>
      </c>
      <c r="H2034" s="7" t="s">
        <v>7</v>
      </c>
      <c r="I2034" s="9">
        <v>4.9823902000000003E-2</v>
      </c>
      <c r="J2034" s="10">
        <v>82.224999999999994</v>
      </c>
      <c r="K2034" s="11">
        <v>4.2</v>
      </c>
      <c r="L2034" s="11" t="str">
        <f>IF(Tabla134[[#This Row],[Item Weight]]&lt;$U$12,"Poco Peso",IF(Tabla134[[#This Row],[Item Weight]]&lt;$U$13,"Peso Medio","Peso Alto"))</f>
        <v>Poco Peso</v>
      </c>
      <c r="M2034" s="7">
        <v>7.02</v>
      </c>
      <c r="N2034" s="11">
        <f>IF(Tabla134[[#This Row],[Item Weight (Nulos)]]="",VLOOKUP(Tabla134[[#This Row],[Item Identifier]],'Tabla para Nulos'!$A$3:$B$1563,2,FALSE),Tabla134[[#This Row],[Item Weight (Nulos)]])</f>
        <v>7.02</v>
      </c>
      <c r="O2034" s="11" t="str">
        <f>IF(Tabla134[[#This Row],[Item Visibility]]&lt;$U$15,"Poca visibilidad",IF(Tabla134[[#This Row],[Item Visibility]]&lt;$U$16,"Visibilidad media","Mayor visibilidad"))</f>
        <v>Visibilidad media</v>
      </c>
      <c r="P2034" s="11" t="str">
        <f>IF(Tabla134[[#This Row],[Rating]]&lt;2,"Muy Malo",IF(Tabla134[[#This Row],[Rating]]&lt;3,"Malo",IF(Tabla134[[#This Row],[Rating]]&lt;4,"Regular",IF(Tabla134[[#This Row],[Rating]]&lt;5,"Bueno","Excelente"))))</f>
        <v>Bueno</v>
      </c>
    </row>
    <row r="2035" spans="1:16" x14ac:dyDescent="0.2">
      <c r="A2035" s="7" t="s">
        <v>124</v>
      </c>
      <c r="B2035" s="7" t="s">
        <v>896</v>
      </c>
      <c r="C2035" s="7" t="s">
        <v>71</v>
      </c>
      <c r="D2035" s="8">
        <v>2015</v>
      </c>
      <c r="E2035" s="7" t="s">
        <v>922</v>
      </c>
      <c r="F2035" s="7" t="s">
        <v>796</v>
      </c>
      <c r="G2035" s="7" t="s">
        <v>1</v>
      </c>
      <c r="H2035" s="7" t="s">
        <v>7</v>
      </c>
      <c r="I2035" s="9">
        <v>2.6046138E-2</v>
      </c>
      <c r="J2035" s="10">
        <v>147.20760000000001</v>
      </c>
      <c r="K2035" s="11">
        <v>4.2</v>
      </c>
      <c r="L2035" s="11" t="str">
        <f>IF(Tabla134[[#This Row],[Item Weight]]&lt;$U$12,"Poco Peso",IF(Tabla134[[#This Row],[Item Weight]]&lt;$U$13,"Peso Medio","Peso Alto"))</f>
        <v>Peso Medio</v>
      </c>
      <c r="M2035" s="7">
        <v>15.1</v>
      </c>
      <c r="N2035" s="11">
        <f>IF(Tabla134[[#This Row],[Item Weight (Nulos)]]="",VLOOKUP(Tabla134[[#This Row],[Item Identifier]],'Tabla para Nulos'!$A$3:$B$1563,2,FALSE),Tabla134[[#This Row],[Item Weight (Nulos)]])</f>
        <v>15.1</v>
      </c>
      <c r="O2035" s="11" t="str">
        <f>IF(Tabla134[[#This Row],[Item Visibility]]&lt;$U$15,"Poca visibilidad",IF(Tabla134[[#This Row],[Item Visibility]]&lt;$U$16,"Visibilidad media","Mayor visibilidad"))</f>
        <v>Poca visibilidad</v>
      </c>
      <c r="P2035" s="11" t="str">
        <f>IF(Tabla134[[#This Row],[Rating]]&lt;2,"Muy Malo",IF(Tabla134[[#This Row],[Rating]]&lt;3,"Malo",IF(Tabla134[[#This Row],[Rating]]&lt;4,"Regular",IF(Tabla134[[#This Row],[Rating]]&lt;5,"Bueno","Excelente"))))</f>
        <v>Bueno</v>
      </c>
    </row>
    <row r="2036" spans="1:16" x14ac:dyDescent="0.2">
      <c r="A2036" s="7" t="s">
        <v>124</v>
      </c>
      <c r="B2036" s="7" t="s">
        <v>1154</v>
      </c>
      <c r="C2036" s="7" t="s">
        <v>14</v>
      </c>
      <c r="D2036" s="8">
        <v>2015</v>
      </c>
      <c r="E2036" s="7" t="s">
        <v>922</v>
      </c>
      <c r="F2036" s="7" t="s">
        <v>796</v>
      </c>
      <c r="G2036" s="7" t="s">
        <v>1</v>
      </c>
      <c r="H2036" s="7" t="s">
        <v>7</v>
      </c>
      <c r="I2036" s="9">
        <v>3.7014587000000002E-2</v>
      </c>
      <c r="J2036" s="10">
        <v>115.18340000000001</v>
      </c>
      <c r="K2036" s="11">
        <v>4.2</v>
      </c>
      <c r="L2036" s="11" t="str">
        <f>IF(Tabla134[[#This Row],[Item Weight]]&lt;$U$12,"Poco Peso",IF(Tabla134[[#This Row],[Item Weight]]&lt;$U$13,"Peso Medio","Peso Alto"))</f>
        <v>Peso Medio</v>
      </c>
      <c r="M2036" s="7">
        <v>12.3</v>
      </c>
      <c r="N2036" s="11">
        <f>IF(Tabla134[[#This Row],[Item Weight (Nulos)]]="",VLOOKUP(Tabla134[[#This Row],[Item Identifier]],'Tabla para Nulos'!$A$3:$B$1563,2,FALSE),Tabla134[[#This Row],[Item Weight (Nulos)]])</f>
        <v>12.3</v>
      </c>
      <c r="O2036" s="11" t="str">
        <f>IF(Tabla134[[#This Row],[Item Visibility]]&lt;$U$15,"Poca visibilidad",IF(Tabla134[[#This Row],[Item Visibility]]&lt;$U$16,"Visibilidad media","Mayor visibilidad"))</f>
        <v>Visibilidad media</v>
      </c>
      <c r="P2036" s="11" t="str">
        <f>IF(Tabla134[[#This Row],[Rating]]&lt;2,"Muy Malo",IF(Tabla134[[#This Row],[Rating]]&lt;3,"Malo",IF(Tabla134[[#This Row],[Rating]]&lt;4,"Regular",IF(Tabla134[[#This Row],[Rating]]&lt;5,"Bueno","Excelente"))))</f>
        <v>Bueno</v>
      </c>
    </row>
    <row r="2037" spans="1:16" x14ac:dyDescent="0.2">
      <c r="A2037" s="7" t="s">
        <v>6</v>
      </c>
      <c r="B2037" s="7" t="s">
        <v>388</v>
      </c>
      <c r="C2037" s="7" t="s">
        <v>28</v>
      </c>
      <c r="D2037" s="8">
        <v>2018</v>
      </c>
      <c r="E2037" s="7" t="s">
        <v>13</v>
      </c>
      <c r="F2037" s="7" t="s">
        <v>2</v>
      </c>
      <c r="G2037" s="7" t="s">
        <v>1</v>
      </c>
      <c r="H2037" s="7" t="s">
        <v>12</v>
      </c>
      <c r="I2037" s="9">
        <v>2.4776026E-2</v>
      </c>
      <c r="J2037" s="10">
        <v>172.34219999999999</v>
      </c>
      <c r="K2037" s="11">
        <v>4.2</v>
      </c>
      <c r="L2037" s="11" t="str">
        <f>IF(Tabla134[[#This Row],[Item Weight]]&lt;$U$12,"Poco Peso",IF(Tabla134[[#This Row],[Item Weight]]&lt;$U$13,"Peso Medio","Peso Alto"))</f>
        <v>Peso Medio</v>
      </c>
      <c r="N2037" s="11">
        <f>IF(Tabla134[[#This Row],[Item Weight (Nulos)]]="",VLOOKUP(Tabla134[[#This Row],[Item Identifier]],'Tabla para Nulos'!$A$3:$B$1563,2,FALSE),Tabla134[[#This Row],[Item Weight (Nulos)]])</f>
        <v>10.299999999999999</v>
      </c>
      <c r="O2037" s="11" t="str">
        <f>IF(Tabla134[[#This Row],[Item Visibility]]&lt;$U$15,"Poca visibilidad",IF(Tabla134[[#This Row],[Item Visibility]]&lt;$U$16,"Visibilidad media","Mayor visibilidad"))</f>
        <v>Poca visibilidad</v>
      </c>
      <c r="P2037" s="11" t="str">
        <f>IF(Tabla134[[#This Row],[Rating]]&lt;2,"Muy Malo",IF(Tabla134[[#This Row],[Rating]]&lt;3,"Malo",IF(Tabla134[[#This Row],[Rating]]&lt;4,"Regular",IF(Tabla134[[#This Row],[Rating]]&lt;5,"Bueno","Excelente"))))</f>
        <v>Bueno</v>
      </c>
    </row>
    <row r="2038" spans="1:16" x14ac:dyDescent="0.2">
      <c r="A2038" s="7" t="s">
        <v>124</v>
      </c>
      <c r="B2038" s="7" t="s">
        <v>160</v>
      </c>
      <c r="C2038" s="7" t="s">
        <v>14</v>
      </c>
      <c r="D2038" s="8">
        <v>2017</v>
      </c>
      <c r="E2038" s="7" t="s">
        <v>797</v>
      </c>
      <c r="F2038" s="7" t="s">
        <v>796</v>
      </c>
      <c r="G2038" s="7" t="s">
        <v>702</v>
      </c>
      <c r="H2038" s="7" t="s">
        <v>7</v>
      </c>
      <c r="I2038" s="9">
        <v>9.3653464000000006E-2</v>
      </c>
      <c r="J2038" s="10">
        <v>113.38339999999999</v>
      </c>
      <c r="K2038" s="11">
        <v>4.2</v>
      </c>
      <c r="L2038" s="11" t="str">
        <f>IF(Tabla134[[#This Row],[Item Weight]]&lt;$U$12,"Poco Peso",IF(Tabla134[[#This Row],[Item Weight]]&lt;$U$13,"Peso Medio","Peso Alto"))</f>
        <v>Poco Peso</v>
      </c>
      <c r="M2038" s="7">
        <v>7.07</v>
      </c>
      <c r="N2038" s="11">
        <f>IF(Tabla134[[#This Row],[Item Weight (Nulos)]]="",VLOOKUP(Tabla134[[#This Row],[Item Identifier]],'Tabla para Nulos'!$A$3:$B$1563,2,FALSE),Tabla134[[#This Row],[Item Weight (Nulos)]])</f>
        <v>7.07</v>
      </c>
      <c r="O2038" s="11" t="str">
        <f>IF(Tabla134[[#This Row],[Item Visibility]]&lt;$U$15,"Poca visibilidad",IF(Tabla134[[#This Row],[Item Visibility]]&lt;$U$16,"Visibilidad media","Mayor visibilidad"))</f>
        <v>Visibilidad media</v>
      </c>
      <c r="P2038" s="11" t="str">
        <f>IF(Tabla134[[#This Row],[Rating]]&lt;2,"Muy Malo",IF(Tabla134[[#This Row],[Rating]]&lt;3,"Malo",IF(Tabla134[[#This Row],[Rating]]&lt;4,"Regular",IF(Tabla134[[#This Row],[Rating]]&lt;5,"Bueno","Excelente"))))</f>
        <v>Bueno</v>
      </c>
    </row>
    <row r="2039" spans="1:16" x14ac:dyDescent="0.2">
      <c r="A2039" s="7" t="s">
        <v>124</v>
      </c>
      <c r="B2039" s="7" t="s">
        <v>1468</v>
      </c>
      <c r="C2039" s="7" t="s">
        <v>171</v>
      </c>
      <c r="D2039" s="8">
        <v>2015</v>
      </c>
      <c r="E2039" s="7" t="s">
        <v>922</v>
      </c>
      <c r="F2039" s="7" t="s">
        <v>796</v>
      </c>
      <c r="G2039" s="7" t="s">
        <v>1</v>
      </c>
      <c r="H2039" s="7" t="s">
        <v>7</v>
      </c>
      <c r="I2039" s="9">
        <v>1.430324E-2</v>
      </c>
      <c r="J2039" s="10">
        <v>57.261400000000002</v>
      </c>
      <c r="K2039" s="11">
        <v>4.2</v>
      </c>
      <c r="L2039" s="11" t="str">
        <f>IF(Tabla134[[#This Row],[Item Weight]]&lt;$U$12,"Poco Peso",IF(Tabla134[[#This Row],[Item Weight]]&lt;$U$13,"Peso Medio","Peso Alto"))</f>
        <v>Peso Alto</v>
      </c>
      <c r="M2039" s="7">
        <v>19.5</v>
      </c>
      <c r="N2039" s="11">
        <f>IF(Tabla134[[#This Row],[Item Weight (Nulos)]]="",VLOOKUP(Tabla134[[#This Row],[Item Identifier]],'Tabla para Nulos'!$A$3:$B$1563,2,FALSE),Tabla134[[#This Row],[Item Weight (Nulos)]])</f>
        <v>19.5</v>
      </c>
      <c r="O2039" s="11" t="str">
        <f>IF(Tabla134[[#This Row],[Item Visibility]]&lt;$U$15,"Poca visibilidad",IF(Tabla134[[#This Row],[Item Visibility]]&lt;$U$16,"Visibilidad media","Mayor visibilidad"))</f>
        <v>Poca visibilidad</v>
      </c>
      <c r="P2039" s="11" t="str">
        <f>IF(Tabla134[[#This Row],[Rating]]&lt;2,"Muy Malo",IF(Tabla134[[#This Row],[Rating]]&lt;3,"Malo",IF(Tabla134[[#This Row],[Rating]]&lt;4,"Regular",IF(Tabla134[[#This Row],[Rating]]&lt;5,"Bueno","Excelente"))))</f>
        <v>Bueno</v>
      </c>
    </row>
    <row r="2040" spans="1:16" x14ac:dyDescent="0.2">
      <c r="A2040" s="7" t="s">
        <v>124</v>
      </c>
      <c r="B2040" s="7" t="s">
        <v>207</v>
      </c>
      <c r="C2040" s="7" t="s">
        <v>4</v>
      </c>
      <c r="D2040" s="8">
        <v>2022</v>
      </c>
      <c r="E2040" s="7" t="s">
        <v>3</v>
      </c>
      <c r="F2040" s="7" t="s">
        <v>2</v>
      </c>
      <c r="G2040" s="7" t="s">
        <v>1</v>
      </c>
      <c r="H2040" s="7" t="s">
        <v>0</v>
      </c>
      <c r="I2040" s="9">
        <v>2.4482644000000001E-2</v>
      </c>
      <c r="J2040" s="10">
        <v>116.2492</v>
      </c>
      <c r="K2040" s="11">
        <v>4.2</v>
      </c>
      <c r="L2040" s="11" t="str">
        <f>IF(Tabla134[[#This Row],[Item Weight]]&lt;$U$12,"Poco Peso",IF(Tabla134[[#This Row],[Item Weight]]&lt;$U$13,"Peso Medio","Peso Alto"))</f>
        <v>Peso Medio</v>
      </c>
      <c r="M2040" s="7">
        <v>9.8000000000000007</v>
      </c>
      <c r="N2040" s="11">
        <f>IF(Tabla134[[#This Row],[Item Weight (Nulos)]]="",VLOOKUP(Tabla134[[#This Row],[Item Identifier]],'Tabla para Nulos'!$A$3:$B$1563,2,FALSE),Tabla134[[#This Row],[Item Weight (Nulos)]])</f>
        <v>9.8000000000000007</v>
      </c>
      <c r="O2040" s="11" t="str">
        <f>IF(Tabla134[[#This Row],[Item Visibility]]&lt;$U$15,"Poca visibilidad",IF(Tabla134[[#This Row],[Item Visibility]]&lt;$U$16,"Visibilidad media","Mayor visibilidad"))</f>
        <v>Poca visibilidad</v>
      </c>
      <c r="P2040" s="11" t="str">
        <f>IF(Tabla134[[#This Row],[Rating]]&lt;2,"Muy Malo",IF(Tabla134[[#This Row],[Rating]]&lt;3,"Malo",IF(Tabla134[[#This Row],[Rating]]&lt;4,"Regular",IF(Tabla134[[#This Row],[Rating]]&lt;5,"Bueno","Excelente"))))</f>
        <v>Bueno</v>
      </c>
    </row>
    <row r="2041" spans="1:16" x14ac:dyDescent="0.2">
      <c r="A2041" s="7" t="s">
        <v>6</v>
      </c>
      <c r="B2041" s="7" t="s">
        <v>1328</v>
      </c>
      <c r="C2041" s="7" t="s">
        <v>10</v>
      </c>
      <c r="D2041" s="8">
        <v>2018</v>
      </c>
      <c r="E2041" s="7" t="s">
        <v>13</v>
      </c>
      <c r="F2041" s="7" t="s">
        <v>2</v>
      </c>
      <c r="G2041" s="7" t="s">
        <v>1</v>
      </c>
      <c r="H2041" s="7" t="s">
        <v>12</v>
      </c>
      <c r="I2041" s="9">
        <v>5.8142797000000003E-2</v>
      </c>
      <c r="J2041" s="10">
        <v>162.15520000000001</v>
      </c>
      <c r="K2041" s="11">
        <v>4.2</v>
      </c>
      <c r="L2041" s="11" t="str">
        <f>IF(Tabla134[[#This Row],[Item Weight]]&lt;$U$12,"Poco Peso",IF(Tabla134[[#This Row],[Item Weight]]&lt;$U$13,"Peso Medio","Peso Alto"))</f>
        <v>Peso Medio</v>
      </c>
      <c r="N2041" s="11">
        <f>IF(Tabla134[[#This Row],[Item Weight (Nulos)]]="",VLOOKUP(Tabla134[[#This Row],[Item Identifier]],'Tabla para Nulos'!$A$3:$B$1563,2,FALSE),Tabla134[[#This Row],[Item Weight (Nulos)]])</f>
        <v>12.15</v>
      </c>
      <c r="O2041" s="11" t="str">
        <f>IF(Tabla134[[#This Row],[Item Visibility]]&lt;$U$15,"Poca visibilidad",IF(Tabla134[[#This Row],[Item Visibility]]&lt;$U$16,"Visibilidad media","Mayor visibilidad"))</f>
        <v>Visibilidad media</v>
      </c>
      <c r="P2041" s="11" t="str">
        <f>IF(Tabla134[[#This Row],[Rating]]&lt;2,"Muy Malo",IF(Tabla134[[#This Row],[Rating]]&lt;3,"Malo",IF(Tabla134[[#This Row],[Rating]]&lt;4,"Regular",IF(Tabla134[[#This Row],[Rating]]&lt;5,"Bueno","Excelente"))))</f>
        <v>Bueno</v>
      </c>
    </row>
    <row r="2042" spans="1:16" x14ac:dyDescent="0.2">
      <c r="A2042" s="7" t="s">
        <v>6</v>
      </c>
      <c r="B2042" s="7" t="s">
        <v>1529</v>
      </c>
      <c r="C2042" s="7" t="s">
        <v>17</v>
      </c>
      <c r="D2042" s="8">
        <v>2014</v>
      </c>
      <c r="E2042" s="7" t="s">
        <v>529</v>
      </c>
      <c r="F2042" s="7" t="s">
        <v>2</v>
      </c>
      <c r="G2042" s="7" t="s">
        <v>528</v>
      </c>
      <c r="H2042" s="7" t="s">
        <v>7</v>
      </c>
      <c r="I2042" s="9">
        <v>7.2334667000000005E-2</v>
      </c>
      <c r="J2042" s="10">
        <v>49.169199999999996</v>
      </c>
      <c r="K2042" s="11">
        <v>4.2</v>
      </c>
      <c r="L2042" s="11" t="str">
        <f>IF(Tabla134[[#This Row],[Item Weight]]&lt;$U$12,"Poco Peso",IF(Tabla134[[#This Row],[Item Weight]]&lt;$U$13,"Peso Medio","Peso Alto"))</f>
        <v>Peso Medio</v>
      </c>
      <c r="M2042" s="7">
        <v>12.35</v>
      </c>
      <c r="N2042" s="11">
        <f>IF(Tabla134[[#This Row],[Item Weight (Nulos)]]="",VLOOKUP(Tabla134[[#This Row],[Item Identifier]],'Tabla para Nulos'!$A$3:$B$1563,2,FALSE),Tabla134[[#This Row],[Item Weight (Nulos)]])</f>
        <v>12.35</v>
      </c>
      <c r="O2042" s="11" t="str">
        <f>IF(Tabla134[[#This Row],[Item Visibility]]&lt;$U$15,"Poca visibilidad",IF(Tabla134[[#This Row],[Item Visibility]]&lt;$U$16,"Visibilidad media","Mayor visibilidad"))</f>
        <v>Visibilidad media</v>
      </c>
      <c r="P2042" s="11" t="str">
        <f>IF(Tabla134[[#This Row],[Rating]]&lt;2,"Muy Malo",IF(Tabla134[[#This Row],[Rating]]&lt;3,"Malo",IF(Tabla134[[#This Row],[Rating]]&lt;4,"Regular",IF(Tabla134[[#This Row],[Rating]]&lt;5,"Bueno","Excelente"))))</f>
        <v>Bueno</v>
      </c>
    </row>
    <row r="2043" spans="1:16" x14ac:dyDescent="0.2">
      <c r="A2043" s="7" t="s">
        <v>6</v>
      </c>
      <c r="B2043" s="7" t="s">
        <v>733</v>
      </c>
      <c r="C2043" s="7" t="s">
        <v>10</v>
      </c>
      <c r="D2043" s="8">
        <v>2018</v>
      </c>
      <c r="E2043" s="7" t="s">
        <v>13</v>
      </c>
      <c r="F2043" s="7" t="s">
        <v>2</v>
      </c>
      <c r="G2043" s="7" t="s">
        <v>1</v>
      </c>
      <c r="H2043" s="7" t="s">
        <v>12</v>
      </c>
      <c r="I2043" s="9">
        <v>0.109459733</v>
      </c>
      <c r="J2043" s="10">
        <v>84.159199999999998</v>
      </c>
      <c r="K2043" s="11">
        <v>4.2</v>
      </c>
      <c r="L2043" s="11" t="str">
        <f>IF(Tabla134[[#This Row],[Item Weight]]&lt;$U$12,"Poco Peso",IF(Tabla134[[#This Row],[Item Weight]]&lt;$U$13,"Peso Medio","Peso Alto"))</f>
        <v>Peso Medio</v>
      </c>
      <c r="N2043" s="11">
        <f>IF(Tabla134[[#This Row],[Item Weight (Nulos)]]="",VLOOKUP(Tabla134[[#This Row],[Item Identifier]],'Tabla para Nulos'!$A$3:$B$1563,2,FALSE),Tabla134[[#This Row],[Item Weight (Nulos)]])</f>
        <v>12.5</v>
      </c>
      <c r="O2043" s="11" t="str">
        <f>IF(Tabla134[[#This Row],[Item Visibility]]&lt;$U$15,"Poca visibilidad",IF(Tabla134[[#This Row],[Item Visibility]]&lt;$U$16,"Visibilidad media","Mayor visibilidad"))</f>
        <v>Mayor visibilidad</v>
      </c>
      <c r="P2043" s="11" t="str">
        <f>IF(Tabla134[[#This Row],[Rating]]&lt;2,"Muy Malo",IF(Tabla134[[#This Row],[Rating]]&lt;3,"Malo",IF(Tabla134[[#This Row],[Rating]]&lt;4,"Regular",IF(Tabla134[[#This Row],[Rating]]&lt;5,"Bueno","Excelente"))))</f>
        <v>Bueno</v>
      </c>
    </row>
    <row r="2044" spans="1:16" x14ac:dyDescent="0.2">
      <c r="A2044" s="7" t="s">
        <v>124</v>
      </c>
      <c r="B2044" s="7" t="s">
        <v>184</v>
      </c>
      <c r="C2044" s="7" t="s">
        <v>171</v>
      </c>
      <c r="D2044" s="8">
        <v>2016</v>
      </c>
      <c r="E2044" s="7" t="s">
        <v>1114</v>
      </c>
      <c r="F2044" s="7" t="s">
        <v>8</v>
      </c>
      <c r="G2044" s="7" t="s">
        <v>702</v>
      </c>
      <c r="H2044" s="7" t="s">
        <v>7</v>
      </c>
      <c r="I2044" s="9">
        <v>1.3120028000000001E-2</v>
      </c>
      <c r="J2044" s="10">
        <v>217.61920000000001</v>
      </c>
      <c r="K2044" s="11">
        <v>4.2</v>
      </c>
      <c r="L2044" s="11" t="str">
        <f>IF(Tabla134[[#This Row],[Item Weight]]&lt;$U$12,"Poco Peso",IF(Tabla134[[#This Row],[Item Weight]]&lt;$U$13,"Peso Medio","Peso Alto"))</f>
        <v>Poco Peso</v>
      </c>
      <c r="M2044" s="7">
        <v>7.4749999999999996</v>
      </c>
      <c r="N2044" s="11">
        <f>IF(Tabla134[[#This Row],[Item Weight (Nulos)]]="",VLOOKUP(Tabla134[[#This Row],[Item Identifier]],'Tabla para Nulos'!$A$3:$B$1563,2,FALSE),Tabla134[[#This Row],[Item Weight (Nulos)]])</f>
        <v>7.4749999999999996</v>
      </c>
      <c r="O2044" s="11" t="str">
        <f>IF(Tabla134[[#This Row],[Item Visibility]]&lt;$U$15,"Poca visibilidad",IF(Tabla134[[#This Row],[Item Visibility]]&lt;$U$16,"Visibilidad media","Mayor visibilidad"))</f>
        <v>Poca visibilidad</v>
      </c>
      <c r="P2044" s="11" t="str">
        <f>IF(Tabla134[[#This Row],[Rating]]&lt;2,"Muy Malo",IF(Tabla134[[#This Row],[Rating]]&lt;3,"Malo",IF(Tabla134[[#This Row],[Rating]]&lt;4,"Regular",IF(Tabla134[[#This Row],[Rating]]&lt;5,"Bueno","Excelente"))))</f>
        <v>Bueno</v>
      </c>
    </row>
    <row r="2045" spans="1:16" x14ac:dyDescent="0.2">
      <c r="A2045" s="7" t="s">
        <v>124</v>
      </c>
      <c r="B2045" s="7" t="s">
        <v>397</v>
      </c>
      <c r="C2045" s="7" t="s">
        <v>19</v>
      </c>
      <c r="D2045" s="8">
        <v>2011</v>
      </c>
      <c r="E2045" s="7" t="s">
        <v>703</v>
      </c>
      <c r="F2045" s="7" t="s">
        <v>2</v>
      </c>
      <c r="G2045" s="7" t="s">
        <v>1</v>
      </c>
      <c r="H2045" s="7" t="s">
        <v>1621</v>
      </c>
      <c r="I2045" s="9">
        <v>0</v>
      </c>
      <c r="J2045" s="10">
        <v>32.89</v>
      </c>
      <c r="K2045" s="11">
        <v>4.2</v>
      </c>
      <c r="L2045" s="11" t="str">
        <f>IF(Tabla134[[#This Row],[Item Weight]]&lt;$U$12,"Poco Peso",IF(Tabla134[[#This Row],[Item Weight]]&lt;$U$13,"Peso Medio","Peso Alto"))</f>
        <v>Peso Medio</v>
      </c>
      <c r="M2045" s="7">
        <v>9.5</v>
      </c>
      <c r="N2045" s="11">
        <f>IF(Tabla134[[#This Row],[Item Weight (Nulos)]]="",VLOOKUP(Tabla134[[#This Row],[Item Identifier]],'Tabla para Nulos'!$A$3:$B$1563,2,FALSE),Tabla134[[#This Row],[Item Weight (Nulos)]])</f>
        <v>9.5</v>
      </c>
      <c r="O2045" s="11" t="str">
        <f>IF(Tabla134[[#This Row],[Item Visibility]]&lt;$U$15,"Poca visibilidad",IF(Tabla134[[#This Row],[Item Visibility]]&lt;$U$16,"Visibilidad media","Mayor visibilidad"))</f>
        <v>Poca visibilidad</v>
      </c>
      <c r="P2045" s="11" t="str">
        <f>IF(Tabla134[[#This Row],[Rating]]&lt;2,"Muy Malo",IF(Tabla134[[#This Row],[Rating]]&lt;3,"Malo",IF(Tabla134[[#This Row],[Rating]]&lt;4,"Regular",IF(Tabla134[[#This Row],[Rating]]&lt;5,"Bueno","Excelente"))))</f>
        <v>Bueno</v>
      </c>
    </row>
    <row r="2046" spans="1:16" x14ac:dyDescent="0.2">
      <c r="A2046" s="7" t="s">
        <v>124</v>
      </c>
      <c r="B2046" s="7" t="s">
        <v>757</v>
      </c>
      <c r="C2046" s="7" t="s">
        <v>171</v>
      </c>
      <c r="D2046" s="8">
        <v>2022</v>
      </c>
      <c r="E2046" s="7" t="s">
        <v>3</v>
      </c>
      <c r="F2046" s="7" t="s">
        <v>2</v>
      </c>
      <c r="G2046" s="7" t="s">
        <v>1</v>
      </c>
      <c r="H2046" s="7" t="s">
        <v>0</v>
      </c>
      <c r="I2046" s="9">
        <v>7.1282168000000007E-2</v>
      </c>
      <c r="J2046" s="10">
        <v>74.4696</v>
      </c>
      <c r="K2046" s="11">
        <v>4.2</v>
      </c>
      <c r="L2046" s="11" t="str">
        <f>IF(Tabla134[[#This Row],[Item Weight]]&lt;$U$12,"Poco Peso",IF(Tabla134[[#This Row],[Item Weight]]&lt;$U$13,"Peso Medio","Peso Alto"))</f>
        <v>Peso Alto</v>
      </c>
      <c r="M2046" s="7">
        <v>20.6</v>
      </c>
      <c r="N2046" s="11">
        <f>IF(Tabla134[[#This Row],[Item Weight (Nulos)]]="",VLOOKUP(Tabla134[[#This Row],[Item Identifier]],'Tabla para Nulos'!$A$3:$B$1563,2,FALSE),Tabla134[[#This Row],[Item Weight (Nulos)]])</f>
        <v>20.6</v>
      </c>
      <c r="O2046" s="11" t="str">
        <f>IF(Tabla134[[#This Row],[Item Visibility]]&lt;$U$15,"Poca visibilidad",IF(Tabla134[[#This Row],[Item Visibility]]&lt;$U$16,"Visibilidad media","Mayor visibilidad"))</f>
        <v>Visibilidad media</v>
      </c>
      <c r="P2046" s="11" t="str">
        <f>IF(Tabla134[[#This Row],[Rating]]&lt;2,"Muy Malo",IF(Tabla134[[#This Row],[Rating]]&lt;3,"Malo",IF(Tabla134[[#This Row],[Rating]]&lt;4,"Regular",IF(Tabla134[[#This Row],[Rating]]&lt;5,"Bueno","Excelente"))))</f>
        <v>Bueno</v>
      </c>
    </row>
    <row r="2047" spans="1:16" x14ac:dyDescent="0.2">
      <c r="A2047" s="7" t="s">
        <v>124</v>
      </c>
      <c r="B2047" s="7" t="s">
        <v>1446</v>
      </c>
      <c r="C2047" s="7" t="s">
        <v>4</v>
      </c>
      <c r="D2047" s="8">
        <v>2014</v>
      </c>
      <c r="E2047" s="7" t="s">
        <v>529</v>
      </c>
      <c r="F2047" s="7" t="s">
        <v>2</v>
      </c>
      <c r="G2047" s="7" t="s">
        <v>528</v>
      </c>
      <c r="H2047" s="7" t="s">
        <v>7</v>
      </c>
      <c r="I2047" s="9">
        <v>6.4367626999999997E-2</v>
      </c>
      <c r="J2047" s="10">
        <v>126.1704</v>
      </c>
      <c r="K2047" s="11">
        <v>4.2</v>
      </c>
      <c r="L2047" s="11" t="str">
        <f>IF(Tabla134[[#This Row],[Item Weight]]&lt;$U$12,"Poco Peso",IF(Tabla134[[#This Row],[Item Weight]]&lt;$U$13,"Peso Medio","Peso Alto"))</f>
        <v>Peso Alto</v>
      </c>
      <c r="M2047" s="7">
        <v>19.850000000000001</v>
      </c>
      <c r="N2047" s="11">
        <f>IF(Tabla134[[#This Row],[Item Weight (Nulos)]]="",VLOOKUP(Tabla134[[#This Row],[Item Identifier]],'Tabla para Nulos'!$A$3:$B$1563,2,FALSE),Tabla134[[#This Row],[Item Weight (Nulos)]])</f>
        <v>19.850000000000001</v>
      </c>
      <c r="O2047" s="11" t="str">
        <f>IF(Tabla134[[#This Row],[Item Visibility]]&lt;$U$15,"Poca visibilidad",IF(Tabla134[[#This Row],[Item Visibility]]&lt;$U$16,"Visibilidad media","Mayor visibilidad"))</f>
        <v>Visibilidad media</v>
      </c>
      <c r="P2047" s="11" t="str">
        <f>IF(Tabla134[[#This Row],[Rating]]&lt;2,"Muy Malo",IF(Tabla134[[#This Row],[Rating]]&lt;3,"Malo",IF(Tabla134[[#This Row],[Rating]]&lt;4,"Regular",IF(Tabla134[[#This Row],[Rating]]&lt;5,"Bueno","Excelente"))))</f>
        <v>Bueno</v>
      </c>
    </row>
    <row r="2048" spans="1:16" x14ac:dyDescent="0.2">
      <c r="A2048" s="7" t="s">
        <v>6</v>
      </c>
      <c r="B2048" s="7" t="s">
        <v>1593</v>
      </c>
      <c r="C2048" s="7" t="s">
        <v>71</v>
      </c>
      <c r="D2048" s="8">
        <v>2018</v>
      </c>
      <c r="E2048" s="7" t="s">
        <v>13</v>
      </c>
      <c r="F2048" s="7" t="s">
        <v>2</v>
      </c>
      <c r="G2048" s="7" t="s">
        <v>1</v>
      </c>
      <c r="H2048" s="7" t="s">
        <v>12</v>
      </c>
      <c r="I2048" s="9">
        <v>0.13093274999999999</v>
      </c>
      <c r="J2048" s="10">
        <v>86.919799999999995</v>
      </c>
      <c r="K2048" s="11">
        <v>4.2</v>
      </c>
      <c r="L2048" s="11" t="str">
        <f>IF(Tabla134[[#This Row],[Item Weight]]&lt;$U$12,"Poco Peso",IF(Tabla134[[#This Row],[Item Weight]]&lt;$U$13,"Peso Medio","Peso Alto"))</f>
        <v>Poco Peso</v>
      </c>
      <c r="O2048" s="11" t="str">
        <f>IF(Tabla134[[#This Row],[Item Visibility]]&lt;$U$15,"Poca visibilidad",IF(Tabla134[[#This Row],[Item Visibility]]&lt;$U$16,"Visibilidad media","Mayor visibilidad"))</f>
        <v>Mayor visibilidad</v>
      </c>
      <c r="P2048" s="11" t="str">
        <f>IF(Tabla134[[#This Row],[Rating]]&lt;2,"Muy Malo",IF(Tabla134[[#This Row],[Rating]]&lt;3,"Malo",IF(Tabla134[[#This Row],[Rating]]&lt;4,"Regular",IF(Tabla134[[#This Row],[Rating]]&lt;5,"Bueno","Excelente"))))</f>
        <v>Bueno</v>
      </c>
    </row>
    <row r="2049" spans="1:16" x14ac:dyDescent="0.2">
      <c r="A2049" s="7" t="s">
        <v>124</v>
      </c>
      <c r="B2049" s="7" t="s">
        <v>241</v>
      </c>
      <c r="C2049" s="7" t="s">
        <v>10</v>
      </c>
      <c r="D2049" s="8">
        <v>2014</v>
      </c>
      <c r="E2049" s="7" t="s">
        <v>529</v>
      </c>
      <c r="F2049" s="7" t="s">
        <v>2</v>
      </c>
      <c r="G2049" s="7" t="s">
        <v>528</v>
      </c>
      <c r="H2049" s="7" t="s">
        <v>7</v>
      </c>
      <c r="I2049" s="9">
        <v>6.4621926999999996E-2</v>
      </c>
      <c r="J2049" s="10">
        <v>196.67939999999999</v>
      </c>
      <c r="K2049" s="11">
        <v>4.2</v>
      </c>
      <c r="L2049" s="11" t="str">
        <f>IF(Tabla134[[#This Row],[Item Weight]]&lt;$U$12,"Poco Peso",IF(Tabla134[[#This Row],[Item Weight]]&lt;$U$13,"Peso Medio","Peso Alto"))</f>
        <v>Peso Medio</v>
      </c>
      <c r="M2049" s="7">
        <v>10.895</v>
      </c>
      <c r="N2049" s="11">
        <f>IF(Tabla134[[#This Row],[Item Weight (Nulos)]]="",VLOOKUP(Tabla134[[#This Row],[Item Identifier]],'Tabla para Nulos'!$A$3:$B$1563,2,FALSE),Tabla134[[#This Row],[Item Weight (Nulos)]])</f>
        <v>10.895</v>
      </c>
      <c r="O2049" s="11" t="str">
        <f>IF(Tabla134[[#This Row],[Item Visibility]]&lt;$U$15,"Poca visibilidad",IF(Tabla134[[#This Row],[Item Visibility]]&lt;$U$16,"Visibilidad media","Mayor visibilidad"))</f>
        <v>Visibilidad media</v>
      </c>
      <c r="P2049" s="11" t="str">
        <f>IF(Tabla134[[#This Row],[Rating]]&lt;2,"Muy Malo",IF(Tabla134[[#This Row],[Rating]]&lt;3,"Malo",IF(Tabla134[[#This Row],[Rating]]&lt;4,"Regular",IF(Tabla134[[#This Row],[Rating]]&lt;5,"Bueno","Excelente"))))</f>
        <v>Bueno</v>
      </c>
    </row>
    <row r="2050" spans="1:16" x14ac:dyDescent="0.2">
      <c r="A2050" s="7" t="s">
        <v>124</v>
      </c>
      <c r="B2050" s="7" t="s">
        <v>1484</v>
      </c>
      <c r="C2050" s="7" t="s">
        <v>171</v>
      </c>
      <c r="D2050" s="8">
        <v>2015</v>
      </c>
      <c r="E2050" s="7" t="s">
        <v>922</v>
      </c>
      <c r="F2050" s="7" t="s">
        <v>796</v>
      </c>
      <c r="G2050" s="7" t="s">
        <v>1</v>
      </c>
      <c r="H2050" s="7" t="s">
        <v>7</v>
      </c>
      <c r="I2050" s="9">
        <v>2.4701262000000002E-2</v>
      </c>
      <c r="J2050" s="10">
        <v>176.86859999999999</v>
      </c>
      <c r="K2050" s="11">
        <v>4.2</v>
      </c>
      <c r="L2050" s="11" t="str">
        <f>IF(Tabla134[[#This Row],[Item Weight]]&lt;$U$12,"Poco Peso",IF(Tabla134[[#This Row],[Item Weight]]&lt;$U$13,"Peso Medio","Peso Alto"))</f>
        <v>Peso Medio</v>
      </c>
      <c r="M2050" s="7">
        <v>13.15</v>
      </c>
      <c r="N2050" s="11">
        <f>IF(Tabla134[[#This Row],[Item Weight (Nulos)]]="",VLOOKUP(Tabla134[[#This Row],[Item Identifier]],'Tabla para Nulos'!$A$3:$B$1563,2,FALSE),Tabla134[[#This Row],[Item Weight (Nulos)]])</f>
        <v>13.15</v>
      </c>
      <c r="O2050" s="11" t="str">
        <f>IF(Tabla134[[#This Row],[Item Visibility]]&lt;$U$15,"Poca visibilidad",IF(Tabla134[[#This Row],[Item Visibility]]&lt;$U$16,"Visibilidad media","Mayor visibilidad"))</f>
        <v>Poca visibilidad</v>
      </c>
      <c r="P2050" s="11" t="str">
        <f>IF(Tabla134[[#This Row],[Rating]]&lt;2,"Muy Malo",IF(Tabla134[[#This Row],[Rating]]&lt;3,"Malo",IF(Tabla134[[#This Row],[Rating]]&lt;4,"Regular",IF(Tabla134[[#This Row],[Rating]]&lt;5,"Bueno","Excelente"))))</f>
        <v>Bueno</v>
      </c>
    </row>
    <row r="2051" spans="1:16" x14ac:dyDescent="0.2">
      <c r="A2051" s="7" t="s">
        <v>124</v>
      </c>
      <c r="B2051" s="7" t="s">
        <v>136</v>
      </c>
      <c r="C2051" s="7" t="s">
        <v>14</v>
      </c>
      <c r="D2051" s="8">
        <v>2017</v>
      </c>
      <c r="E2051" s="7" t="s">
        <v>797</v>
      </c>
      <c r="F2051" s="7" t="s">
        <v>796</v>
      </c>
      <c r="G2051" s="7" t="s">
        <v>702</v>
      </c>
      <c r="H2051" s="7" t="s">
        <v>7</v>
      </c>
      <c r="I2051" s="9">
        <v>0.107376743</v>
      </c>
      <c r="J2051" s="10">
        <v>147.60759999999999</v>
      </c>
      <c r="K2051" s="11">
        <v>4.2</v>
      </c>
      <c r="L2051" s="11" t="str">
        <f>IF(Tabla134[[#This Row],[Item Weight]]&lt;$U$12,"Poco Peso",IF(Tabla134[[#This Row],[Item Weight]]&lt;$U$13,"Peso Medio","Peso Alto"))</f>
        <v>Peso Medio</v>
      </c>
      <c r="M2051" s="7">
        <v>10.195</v>
      </c>
      <c r="N2051" s="11">
        <f>IF(Tabla134[[#This Row],[Item Weight (Nulos)]]="",VLOOKUP(Tabla134[[#This Row],[Item Identifier]],'Tabla para Nulos'!$A$3:$B$1563,2,FALSE),Tabla134[[#This Row],[Item Weight (Nulos)]])</f>
        <v>10.195</v>
      </c>
      <c r="O2051" s="11" t="str">
        <f>IF(Tabla134[[#This Row],[Item Visibility]]&lt;$U$15,"Poca visibilidad",IF(Tabla134[[#This Row],[Item Visibility]]&lt;$U$16,"Visibilidad media","Mayor visibilidad"))</f>
        <v>Mayor visibilidad</v>
      </c>
      <c r="P2051" s="11" t="str">
        <f>IF(Tabla134[[#This Row],[Rating]]&lt;2,"Muy Malo",IF(Tabla134[[#This Row],[Rating]]&lt;3,"Malo",IF(Tabla134[[#This Row],[Rating]]&lt;4,"Regular",IF(Tabla134[[#This Row],[Rating]]&lt;5,"Bueno","Excelente"))))</f>
        <v>Bueno</v>
      </c>
    </row>
    <row r="2052" spans="1:16" x14ac:dyDescent="0.2">
      <c r="A2052" s="7" t="s">
        <v>124</v>
      </c>
      <c r="B2052" s="7" t="s">
        <v>1112</v>
      </c>
      <c r="C2052" s="7" t="s">
        <v>4</v>
      </c>
      <c r="D2052" s="8">
        <v>2016</v>
      </c>
      <c r="E2052" s="7" t="s">
        <v>1114</v>
      </c>
      <c r="F2052" s="7" t="s">
        <v>8</v>
      </c>
      <c r="G2052" s="7" t="s">
        <v>702</v>
      </c>
      <c r="H2052" s="7" t="s">
        <v>7</v>
      </c>
      <c r="I2052" s="9">
        <v>5.4990008999999999E-2</v>
      </c>
      <c r="J2052" s="10">
        <v>35.287399999999998</v>
      </c>
      <c r="K2052" s="11">
        <v>4.2</v>
      </c>
      <c r="L2052" s="11" t="str">
        <f>IF(Tabla134[[#This Row],[Item Weight]]&lt;$U$12,"Poco Peso",IF(Tabla134[[#This Row],[Item Weight]]&lt;$U$13,"Peso Medio","Peso Alto"))</f>
        <v>Peso Medio</v>
      </c>
      <c r="M2052" s="7">
        <v>13.5</v>
      </c>
      <c r="N2052" s="11">
        <f>IF(Tabla134[[#This Row],[Item Weight (Nulos)]]="",VLOOKUP(Tabla134[[#This Row],[Item Identifier]],'Tabla para Nulos'!$A$3:$B$1563,2,FALSE),Tabla134[[#This Row],[Item Weight (Nulos)]])</f>
        <v>13.5</v>
      </c>
      <c r="O2052" s="11" t="str">
        <f>IF(Tabla134[[#This Row],[Item Visibility]]&lt;$U$15,"Poca visibilidad",IF(Tabla134[[#This Row],[Item Visibility]]&lt;$U$16,"Visibilidad media","Mayor visibilidad"))</f>
        <v>Visibilidad media</v>
      </c>
      <c r="P2052" s="11" t="str">
        <f>IF(Tabla134[[#This Row],[Rating]]&lt;2,"Muy Malo",IF(Tabla134[[#This Row],[Rating]]&lt;3,"Malo",IF(Tabla134[[#This Row],[Rating]]&lt;4,"Regular",IF(Tabla134[[#This Row],[Rating]]&lt;5,"Bueno","Excelente"))))</f>
        <v>Bueno</v>
      </c>
    </row>
    <row r="2053" spans="1:16" x14ac:dyDescent="0.2">
      <c r="A2053" s="7" t="s">
        <v>124</v>
      </c>
      <c r="B2053" s="7" t="s">
        <v>404</v>
      </c>
      <c r="C2053" s="7" t="s">
        <v>14</v>
      </c>
      <c r="D2053" s="8">
        <v>2011</v>
      </c>
      <c r="E2053" s="7" t="s">
        <v>703</v>
      </c>
      <c r="F2053" s="7" t="s">
        <v>2</v>
      </c>
      <c r="G2053" s="7" t="s">
        <v>1</v>
      </c>
      <c r="H2053" s="7" t="s">
        <v>1621</v>
      </c>
      <c r="I2053" s="9">
        <v>5.0111640999999998E-2</v>
      </c>
      <c r="J2053" s="10">
        <v>165.98159999999999</v>
      </c>
      <c r="K2053" s="11">
        <v>4.2</v>
      </c>
      <c r="L2053" s="11" t="str">
        <f>IF(Tabla134[[#This Row],[Item Weight]]&lt;$U$12,"Poco Peso",IF(Tabla134[[#This Row],[Item Weight]]&lt;$U$13,"Peso Medio","Peso Alto"))</f>
        <v>Peso Alto</v>
      </c>
      <c r="M2053" s="7">
        <v>17.7</v>
      </c>
      <c r="N2053" s="11">
        <f>IF(Tabla134[[#This Row],[Item Weight (Nulos)]]="",VLOOKUP(Tabla134[[#This Row],[Item Identifier]],'Tabla para Nulos'!$A$3:$B$1563,2,FALSE),Tabla134[[#This Row],[Item Weight (Nulos)]])</f>
        <v>17.7</v>
      </c>
      <c r="O2053" s="11" t="str">
        <f>IF(Tabla134[[#This Row],[Item Visibility]]&lt;$U$15,"Poca visibilidad",IF(Tabla134[[#This Row],[Item Visibility]]&lt;$U$16,"Visibilidad media","Mayor visibilidad"))</f>
        <v>Visibilidad media</v>
      </c>
      <c r="P2053" s="11" t="str">
        <f>IF(Tabla134[[#This Row],[Rating]]&lt;2,"Muy Malo",IF(Tabla134[[#This Row],[Rating]]&lt;3,"Malo",IF(Tabla134[[#This Row],[Rating]]&lt;4,"Regular",IF(Tabla134[[#This Row],[Rating]]&lt;5,"Bueno","Excelente"))))</f>
        <v>Bueno</v>
      </c>
    </row>
    <row r="2054" spans="1:16" x14ac:dyDescent="0.2">
      <c r="A2054" s="7" t="s">
        <v>124</v>
      </c>
      <c r="B2054" s="7" t="s">
        <v>223</v>
      </c>
      <c r="C2054" s="7" t="s">
        <v>10</v>
      </c>
      <c r="D2054" s="8">
        <v>2012</v>
      </c>
      <c r="E2054" s="7" t="s">
        <v>9</v>
      </c>
      <c r="F2054" s="7" t="s">
        <v>8</v>
      </c>
      <c r="G2054" s="7" t="s">
        <v>1</v>
      </c>
      <c r="H2054" s="7" t="s">
        <v>7</v>
      </c>
      <c r="I2054" s="9">
        <v>4.2626421999999997E-2</v>
      </c>
      <c r="J2054" s="10">
        <v>227.072</v>
      </c>
      <c r="K2054" s="11">
        <v>4.2</v>
      </c>
      <c r="L2054" s="11" t="str">
        <f>IF(Tabla134[[#This Row],[Item Weight]]&lt;$U$12,"Poco Peso",IF(Tabla134[[#This Row],[Item Weight]]&lt;$U$13,"Peso Medio","Peso Alto"))</f>
        <v>Poco Peso</v>
      </c>
      <c r="M2054" s="7">
        <v>7.3650000000000002</v>
      </c>
      <c r="N2054" s="11">
        <f>IF(Tabla134[[#This Row],[Item Weight (Nulos)]]="",VLOOKUP(Tabla134[[#This Row],[Item Identifier]],'Tabla para Nulos'!$A$3:$B$1563,2,FALSE),Tabla134[[#This Row],[Item Weight (Nulos)]])</f>
        <v>7.3650000000000002</v>
      </c>
      <c r="O2054" s="11" t="str">
        <f>IF(Tabla134[[#This Row],[Item Visibility]]&lt;$U$15,"Poca visibilidad",IF(Tabla134[[#This Row],[Item Visibility]]&lt;$U$16,"Visibilidad media","Mayor visibilidad"))</f>
        <v>Visibilidad media</v>
      </c>
      <c r="P2054" s="11" t="str">
        <f>IF(Tabla134[[#This Row],[Rating]]&lt;2,"Muy Malo",IF(Tabla134[[#This Row],[Rating]]&lt;3,"Malo",IF(Tabla134[[#This Row],[Rating]]&lt;4,"Regular",IF(Tabla134[[#This Row],[Rating]]&lt;5,"Bueno","Excelente"))))</f>
        <v>Bueno</v>
      </c>
    </row>
    <row r="2055" spans="1:16" x14ac:dyDescent="0.2">
      <c r="A2055" s="7" t="s">
        <v>124</v>
      </c>
      <c r="B2055" s="7" t="s">
        <v>1323</v>
      </c>
      <c r="C2055" s="7" t="s">
        <v>171</v>
      </c>
      <c r="D2055" s="8">
        <v>2012</v>
      </c>
      <c r="E2055" s="7" t="s">
        <v>9</v>
      </c>
      <c r="F2055" s="7" t="s">
        <v>8</v>
      </c>
      <c r="G2055" s="7" t="s">
        <v>1</v>
      </c>
      <c r="H2055" s="7" t="s">
        <v>7</v>
      </c>
      <c r="I2055" s="9">
        <v>0</v>
      </c>
      <c r="J2055" s="10">
        <v>53.261400000000002</v>
      </c>
      <c r="K2055" s="11">
        <v>4.2</v>
      </c>
      <c r="L2055" s="11" t="str">
        <f>IF(Tabla134[[#This Row],[Item Weight]]&lt;$U$12,"Poco Peso",IF(Tabla134[[#This Row],[Item Weight]]&lt;$U$13,"Peso Medio","Peso Alto"))</f>
        <v>Peso Medio</v>
      </c>
      <c r="M2055" s="7">
        <v>8.93</v>
      </c>
      <c r="N2055" s="11">
        <f>IF(Tabla134[[#This Row],[Item Weight (Nulos)]]="",VLOOKUP(Tabla134[[#This Row],[Item Identifier]],'Tabla para Nulos'!$A$3:$B$1563,2,FALSE),Tabla134[[#This Row],[Item Weight (Nulos)]])</f>
        <v>8.93</v>
      </c>
      <c r="O2055" s="11" t="str">
        <f>IF(Tabla134[[#This Row],[Item Visibility]]&lt;$U$15,"Poca visibilidad",IF(Tabla134[[#This Row],[Item Visibility]]&lt;$U$16,"Visibilidad media","Mayor visibilidad"))</f>
        <v>Poca visibilidad</v>
      </c>
      <c r="P2055" s="11" t="str">
        <f>IF(Tabla134[[#This Row],[Rating]]&lt;2,"Muy Malo",IF(Tabla134[[#This Row],[Rating]]&lt;3,"Malo",IF(Tabla134[[#This Row],[Rating]]&lt;4,"Regular",IF(Tabla134[[#This Row],[Rating]]&lt;5,"Bueno","Excelente"))))</f>
        <v>Bueno</v>
      </c>
    </row>
    <row r="2056" spans="1:16" x14ac:dyDescent="0.2">
      <c r="A2056" s="7" t="s">
        <v>124</v>
      </c>
      <c r="B2056" s="7" t="s">
        <v>689</v>
      </c>
      <c r="C2056" s="7" t="s">
        <v>28</v>
      </c>
      <c r="D2056" s="8">
        <v>2012</v>
      </c>
      <c r="E2056" s="7" t="s">
        <v>9</v>
      </c>
      <c r="F2056" s="7" t="s">
        <v>8</v>
      </c>
      <c r="G2056" s="7" t="s">
        <v>1</v>
      </c>
      <c r="H2056" s="7" t="s">
        <v>7</v>
      </c>
      <c r="I2056" s="9">
        <v>0.10313892199999999</v>
      </c>
      <c r="J2056" s="10">
        <v>141.74700000000001</v>
      </c>
      <c r="K2056" s="11">
        <v>4.2</v>
      </c>
      <c r="L2056" s="11" t="str">
        <f>IF(Tabla134[[#This Row],[Item Weight]]&lt;$U$12,"Poco Peso",IF(Tabla134[[#This Row],[Item Weight]]&lt;$U$13,"Peso Medio","Peso Alto"))</f>
        <v>Peso Medio</v>
      </c>
      <c r="M2056" s="7">
        <v>9.17</v>
      </c>
      <c r="N2056" s="11">
        <f>IF(Tabla134[[#This Row],[Item Weight (Nulos)]]="",VLOOKUP(Tabla134[[#This Row],[Item Identifier]],'Tabla para Nulos'!$A$3:$B$1563,2,FALSE),Tabla134[[#This Row],[Item Weight (Nulos)]])</f>
        <v>9.17</v>
      </c>
      <c r="O2056" s="11" t="str">
        <f>IF(Tabla134[[#This Row],[Item Visibility]]&lt;$U$15,"Poca visibilidad",IF(Tabla134[[#This Row],[Item Visibility]]&lt;$U$16,"Visibilidad media","Mayor visibilidad"))</f>
        <v>Mayor visibilidad</v>
      </c>
      <c r="P2056" s="11" t="str">
        <f>IF(Tabla134[[#This Row],[Rating]]&lt;2,"Muy Malo",IF(Tabla134[[#This Row],[Rating]]&lt;3,"Malo",IF(Tabla134[[#This Row],[Rating]]&lt;4,"Regular",IF(Tabla134[[#This Row],[Rating]]&lt;5,"Bueno","Excelente"))))</f>
        <v>Bueno</v>
      </c>
    </row>
    <row r="2057" spans="1:16" x14ac:dyDescent="0.2">
      <c r="A2057" s="7" t="s">
        <v>124</v>
      </c>
      <c r="B2057" s="7" t="s">
        <v>688</v>
      </c>
      <c r="C2057" s="7" t="s">
        <v>28</v>
      </c>
      <c r="D2057" s="8">
        <v>2012</v>
      </c>
      <c r="E2057" s="7" t="s">
        <v>9</v>
      </c>
      <c r="F2057" s="7" t="s">
        <v>8</v>
      </c>
      <c r="G2057" s="7" t="s">
        <v>1</v>
      </c>
      <c r="H2057" s="7" t="s">
        <v>7</v>
      </c>
      <c r="I2057" s="9">
        <v>4.7260402E-2</v>
      </c>
      <c r="J2057" s="10">
        <v>102.80159999999999</v>
      </c>
      <c r="K2057" s="11">
        <v>4.2</v>
      </c>
      <c r="L2057" s="11" t="str">
        <f>IF(Tabla134[[#This Row],[Item Weight]]&lt;$U$12,"Poco Peso",IF(Tabla134[[#This Row],[Item Weight]]&lt;$U$13,"Peso Medio","Peso Alto"))</f>
        <v>Peso Medio</v>
      </c>
      <c r="M2057" s="7">
        <v>9.8000000000000007</v>
      </c>
      <c r="N2057" s="11">
        <f>IF(Tabla134[[#This Row],[Item Weight (Nulos)]]="",VLOOKUP(Tabla134[[#This Row],[Item Identifier]],'Tabla para Nulos'!$A$3:$B$1563,2,FALSE),Tabla134[[#This Row],[Item Weight (Nulos)]])</f>
        <v>9.8000000000000007</v>
      </c>
      <c r="O2057" s="11" t="str">
        <f>IF(Tabla134[[#This Row],[Item Visibility]]&lt;$U$15,"Poca visibilidad",IF(Tabla134[[#This Row],[Item Visibility]]&lt;$U$16,"Visibilidad media","Mayor visibilidad"))</f>
        <v>Visibilidad media</v>
      </c>
      <c r="P2057" s="11" t="str">
        <f>IF(Tabla134[[#This Row],[Rating]]&lt;2,"Muy Malo",IF(Tabla134[[#This Row],[Rating]]&lt;3,"Malo",IF(Tabla134[[#This Row],[Rating]]&lt;4,"Regular",IF(Tabla134[[#This Row],[Rating]]&lt;5,"Bueno","Excelente"))))</f>
        <v>Bueno</v>
      </c>
    </row>
    <row r="2058" spans="1:16" x14ac:dyDescent="0.2">
      <c r="A2058" s="7" t="s">
        <v>124</v>
      </c>
      <c r="B2058" s="7" t="s">
        <v>684</v>
      </c>
      <c r="C2058" s="7" t="s">
        <v>28</v>
      </c>
      <c r="D2058" s="8">
        <v>2012</v>
      </c>
      <c r="E2058" s="7" t="s">
        <v>9</v>
      </c>
      <c r="F2058" s="7" t="s">
        <v>8</v>
      </c>
      <c r="G2058" s="7" t="s">
        <v>1</v>
      </c>
      <c r="H2058" s="7" t="s">
        <v>7</v>
      </c>
      <c r="I2058" s="9">
        <v>5.5015935000000002E-2</v>
      </c>
      <c r="J2058" s="10">
        <v>194.34520000000001</v>
      </c>
      <c r="K2058" s="11">
        <v>4.2</v>
      </c>
      <c r="L2058" s="11" t="str">
        <f>IF(Tabla134[[#This Row],[Item Weight]]&lt;$U$12,"Poco Peso",IF(Tabla134[[#This Row],[Item Weight]]&lt;$U$13,"Peso Medio","Peso Alto"))</f>
        <v>Peso Medio</v>
      </c>
      <c r="M2058" s="7">
        <v>15.75</v>
      </c>
      <c r="N2058" s="11">
        <f>IF(Tabla134[[#This Row],[Item Weight (Nulos)]]="",VLOOKUP(Tabla134[[#This Row],[Item Identifier]],'Tabla para Nulos'!$A$3:$B$1563,2,FALSE),Tabla134[[#This Row],[Item Weight (Nulos)]])</f>
        <v>15.75</v>
      </c>
      <c r="O2058" s="11" t="str">
        <f>IF(Tabla134[[#This Row],[Item Visibility]]&lt;$U$15,"Poca visibilidad",IF(Tabla134[[#This Row],[Item Visibility]]&lt;$U$16,"Visibilidad media","Mayor visibilidad"))</f>
        <v>Visibilidad media</v>
      </c>
      <c r="P2058" s="11" t="str">
        <f>IF(Tabla134[[#This Row],[Rating]]&lt;2,"Muy Malo",IF(Tabla134[[#This Row],[Rating]]&lt;3,"Malo",IF(Tabla134[[#This Row],[Rating]]&lt;4,"Regular",IF(Tabla134[[#This Row],[Rating]]&lt;5,"Bueno","Excelente"))))</f>
        <v>Bueno</v>
      </c>
    </row>
    <row r="2059" spans="1:16" x14ac:dyDescent="0.2">
      <c r="A2059" s="7" t="s">
        <v>124</v>
      </c>
      <c r="B2059" s="7" t="s">
        <v>1187</v>
      </c>
      <c r="C2059" s="7" t="s">
        <v>28</v>
      </c>
      <c r="D2059" s="8">
        <v>2012</v>
      </c>
      <c r="E2059" s="7" t="s">
        <v>9</v>
      </c>
      <c r="F2059" s="7" t="s">
        <v>8</v>
      </c>
      <c r="G2059" s="7" t="s">
        <v>1</v>
      </c>
      <c r="H2059" s="7" t="s">
        <v>7</v>
      </c>
      <c r="I2059" s="9">
        <v>2.1464454000000001E-2</v>
      </c>
      <c r="J2059" s="10">
        <v>156.62880000000001</v>
      </c>
      <c r="K2059" s="11">
        <v>4.2</v>
      </c>
      <c r="L2059" s="11" t="str">
        <f>IF(Tabla134[[#This Row],[Item Weight]]&lt;$U$12,"Poco Peso",IF(Tabla134[[#This Row],[Item Weight]]&lt;$U$13,"Peso Medio","Peso Alto"))</f>
        <v>Peso Alto</v>
      </c>
      <c r="M2059" s="7">
        <v>20.7</v>
      </c>
      <c r="N2059" s="11">
        <f>IF(Tabla134[[#This Row],[Item Weight (Nulos)]]="",VLOOKUP(Tabla134[[#This Row],[Item Identifier]],'Tabla para Nulos'!$A$3:$B$1563,2,FALSE),Tabla134[[#This Row],[Item Weight (Nulos)]])</f>
        <v>20.7</v>
      </c>
      <c r="O2059" s="11" t="str">
        <f>IF(Tabla134[[#This Row],[Item Visibility]]&lt;$U$15,"Poca visibilidad",IF(Tabla134[[#This Row],[Item Visibility]]&lt;$U$16,"Visibilidad media","Mayor visibilidad"))</f>
        <v>Poca visibilidad</v>
      </c>
      <c r="P2059" s="11" t="str">
        <f>IF(Tabla134[[#This Row],[Rating]]&lt;2,"Muy Malo",IF(Tabla134[[#This Row],[Rating]]&lt;3,"Malo",IF(Tabla134[[#This Row],[Rating]]&lt;4,"Regular",IF(Tabla134[[#This Row],[Rating]]&lt;5,"Bueno","Excelente"))))</f>
        <v>Bueno</v>
      </c>
    </row>
    <row r="2060" spans="1:16" x14ac:dyDescent="0.2">
      <c r="A2060" s="7" t="s">
        <v>124</v>
      </c>
      <c r="B2060" s="7" t="s">
        <v>1231</v>
      </c>
      <c r="C2060" s="7" t="s">
        <v>112</v>
      </c>
      <c r="D2060" s="8">
        <v>2012</v>
      </c>
      <c r="E2060" s="7" t="s">
        <v>9</v>
      </c>
      <c r="F2060" s="7" t="s">
        <v>8</v>
      </c>
      <c r="G2060" s="7" t="s">
        <v>1</v>
      </c>
      <c r="H2060" s="7" t="s">
        <v>7</v>
      </c>
      <c r="I2060" s="9">
        <v>4.6447328000000003E-2</v>
      </c>
      <c r="J2060" s="10">
        <v>121.5414</v>
      </c>
      <c r="K2060" s="11">
        <v>4.2</v>
      </c>
      <c r="L2060" s="11" t="str">
        <f>IF(Tabla134[[#This Row],[Item Weight]]&lt;$U$12,"Poco Peso",IF(Tabla134[[#This Row],[Item Weight]]&lt;$U$13,"Peso Medio","Peso Alto"))</f>
        <v>Peso Medio</v>
      </c>
      <c r="M2060" s="7">
        <v>15</v>
      </c>
      <c r="N2060" s="11">
        <f>IF(Tabla134[[#This Row],[Item Weight (Nulos)]]="",VLOOKUP(Tabla134[[#This Row],[Item Identifier]],'Tabla para Nulos'!$A$3:$B$1563,2,FALSE),Tabla134[[#This Row],[Item Weight (Nulos)]])</f>
        <v>15</v>
      </c>
      <c r="O2060" s="11" t="str">
        <f>IF(Tabla134[[#This Row],[Item Visibility]]&lt;$U$15,"Poca visibilidad",IF(Tabla134[[#This Row],[Item Visibility]]&lt;$U$16,"Visibilidad media","Mayor visibilidad"))</f>
        <v>Visibilidad media</v>
      </c>
      <c r="P2060" s="11" t="str">
        <f>IF(Tabla134[[#This Row],[Rating]]&lt;2,"Muy Malo",IF(Tabla134[[#This Row],[Rating]]&lt;3,"Malo",IF(Tabla134[[#This Row],[Rating]]&lt;4,"Regular",IF(Tabla134[[#This Row],[Rating]]&lt;5,"Bueno","Excelente"))))</f>
        <v>Bueno</v>
      </c>
    </row>
    <row r="2061" spans="1:16" x14ac:dyDescent="0.2">
      <c r="A2061" s="7" t="s">
        <v>124</v>
      </c>
      <c r="B2061" s="7" t="s">
        <v>274</v>
      </c>
      <c r="C2061" s="7" t="s">
        <v>25</v>
      </c>
      <c r="D2061" s="8">
        <v>2012</v>
      </c>
      <c r="E2061" s="7" t="s">
        <v>9</v>
      </c>
      <c r="F2061" s="7" t="s">
        <v>8</v>
      </c>
      <c r="G2061" s="7" t="s">
        <v>1</v>
      </c>
      <c r="H2061" s="7" t="s">
        <v>7</v>
      </c>
      <c r="I2061" s="9">
        <v>3.7457098000000001E-2</v>
      </c>
      <c r="J2061" s="10">
        <v>83.422399999999996</v>
      </c>
      <c r="K2061" s="11">
        <v>4.2</v>
      </c>
      <c r="L2061" s="11" t="str">
        <f>IF(Tabla134[[#This Row],[Item Weight]]&lt;$U$12,"Poco Peso",IF(Tabla134[[#This Row],[Item Weight]]&lt;$U$13,"Peso Medio","Peso Alto"))</f>
        <v>Poco Peso</v>
      </c>
      <c r="M2061" s="7">
        <v>5.1749999999999998</v>
      </c>
      <c r="N2061" s="11">
        <f>IF(Tabla134[[#This Row],[Item Weight (Nulos)]]="",VLOOKUP(Tabla134[[#This Row],[Item Identifier]],'Tabla para Nulos'!$A$3:$B$1563,2,FALSE),Tabla134[[#This Row],[Item Weight (Nulos)]])</f>
        <v>5.1749999999999998</v>
      </c>
      <c r="O2061" s="11" t="str">
        <f>IF(Tabla134[[#This Row],[Item Visibility]]&lt;$U$15,"Poca visibilidad",IF(Tabla134[[#This Row],[Item Visibility]]&lt;$U$16,"Visibilidad media","Mayor visibilidad"))</f>
        <v>Visibilidad media</v>
      </c>
      <c r="P2061" s="11" t="str">
        <f>IF(Tabla134[[#This Row],[Rating]]&lt;2,"Muy Malo",IF(Tabla134[[#This Row],[Rating]]&lt;3,"Malo",IF(Tabla134[[#This Row],[Rating]]&lt;4,"Regular",IF(Tabla134[[#This Row],[Rating]]&lt;5,"Bueno","Excelente"))))</f>
        <v>Bueno</v>
      </c>
    </row>
    <row r="2062" spans="1:16" x14ac:dyDescent="0.2">
      <c r="A2062" s="7" t="s">
        <v>124</v>
      </c>
      <c r="B2062" s="7" t="s">
        <v>672</v>
      </c>
      <c r="C2062" s="7" t="s">
        <v>25</v>
      </c>
      <c r="D2062" s="8">
        <v>2012</v>
      </c>
      <c r="E2062" s="7" t="s">
        <v>9</v>
      </c>
      <c r="F2062" s="7" t="s">
        <v>8</v>
      </c>
      <c r="G2062" s="7" t="s">
        <v>1</v>
      </c>
      <c r="H2062" s="7" t="s">
        <v>7</v>
      </c>
      <c r="I2062" s="9">
        <v>0.12268441300000001</v>
      </c>
      <c r="J2062" s="10">
        <v>132.29419999999999</v>
      </c>
      <c r="K2062" s="11">
        <v>4.2</v>
      </c>
      <c r="L2062" s="11" t="str">
        <f>IF(Tabla134[[#This Row],[Item Weight]]&lt;$U$12,"Poco Peso",IF(Tabla134[[#This Row],[Item Weight]]&lt;$U$13,"Peso Medio","Peso Alto"))</f>
        <v>Peso Medio</v>
      </c>
      <c r="M2062" s="7">
        <v>15.7</v>
      </c>
      <c r="N2062" s="11">
        <f>IF(Tabla134[[#This Row],[Item Weight (Nulos)]]="",VLOOKUP(Tabla134[[#This Row],[Item Identifier]],'Tabla para Nulos'!$A$3:$B$1563,2,FALSE),Tabla134[[#This Row],[Item Weight (Nulos)]])</f>
        <v>15.7</v>
      </c>
      <c r="O2062" s="11" t="str">
        <f>IF(Tabla134[[#This Row],[Item Visibility]]&lt;$U$15,"Poca visibilidad",IF(Tabla134[[#This Row],[Item Visibility]]&lt;$U$16,"Visibilidad media","Mayor visibilidad"))</f>
        <v>Mayor visibilidad</v>
      </c>
      <c r="P2062" s="11" t="str">
        <f>IF(Tabla134[[#This Row],[Rating]]&lt;2,"Muy Malo",IF(Tabla134[[#This Row],[Rating]]&lt;3,"Malo",IF(Tabla134[[#This Row],[Rating]]&lt;4,"Regular",IF(Tabla134[[#This Row],[Rating]]&lt;5,"Bueno","Excelente"))))</f>
        <v>Bueno</v>
      </c>
    </row>
    <row r="2063" spans="1:16" x14ac:dyDescent="0.2">
      <c r="A2063" s="7" t="s">
        <v>124</v>
      </c>
      <c r="B2063" s="7" t="s">
        <v>1314</v>
      </c>
      <c r="C2063" s="7" t="s">
        <v>17</v>
      </c>
      <c r="D2063" s="8">
        <v>2012</v>
      </c>
      <c r="E2063" s="7" t="s">
        <v>9</v>
      </c>
      <c r="F2063" s="7" t="s">
        <v>8</v>
      </c>
      <c r="G2063" s="7" t="s">
        <v>1</v>
      </c>
      <c r="H2063" s="7" t="s">
        <v>7</v>
      </c>
      <c r="I2063" s="9">
        <v>0.13702344599999999</v>
      </c>
      <c r="J2063" s="10">
        <v>263.7568</v>
      </c>
      <c r="K2063" s="11">
        <v>4.2</v>
      </c>
      <c r="L2063" s="11" t="str">
        <f>IF(Tabla134[[#This Row],[Item Weight]]&lt;$U$12,"Poco Peso",IF(Tabla134[[#This Row],[Item Weight]]&lt;$U$13,"Peso Medio","Peso Alto"))</f>
        <v>Peso Medio</v>
      </c>
      <c r="M2063" s="7">
        <v>10.895</v>
      </c>
      <c r="N2063" s="11">
        <f>IF(Tabla134[[#This Row],[Item Weight (Nulos)]]="",VLOOKUP(Tabla134[[#This Row],[Item Identifier]],'Tabla para Nulos'!$A$3:$B$1563,2,FALSE),Tabla134[[#This Row],[Item Weight (Nulos)]])</f>
        <v>10.895</v>
      </c>
      <c r="O2063" s="11" t="str">
        <f>IF(Tabla134[[#This Row],[Item Visibility]]&lt;$U$15,"Poca visibilidad",IF(Tabla134[[#This Row],[Item Visibility]]&lt;$U$16,"Visibilidad media","Mayor visibilidad"))</f>
        <v>Mayor visibilidad</v>
      </c>
      <c r="P2063" s="11" t="str">
        <f>IF(Tabla134[[#This Row],[Rating]]&lt;2,"Muy Malo",IF(Tabla134[[#This Row],[Rating]]&lt;3,"Malo",IF(Tabla134[[#This Row],[Rating]]&lt;4,"Regular",IF(Tabla134[[#This Row],[Rating]]&lt;5,"Bueno","Excelente"))))</f>
        <v>Bueno</v>
      </c>
    </row>
    <row r="2064" spans="1:16" x14ac:dyDescent="0.2">
      <c r="A2064" s="7" t="s">
        <v>124</v>
      </c>
      <c r="B2064" s="7" t="s">
        <v>1589</v>
      </c>
      <c r="C2064" s="7" t="s">
        <v>17</v>
      </c>
      <c r="D2064" s="8">
        <v>2012</v>
      </c>
      <c r="E2064" s="7" t="s">
        <v>9</v>
      </c>
      <c r="F2064" s="7" t="s">
        <v>8</v>
      </c>
      <c r="G2064" s="7" t="s">
        <v>1</v>
      </c>
      <c r="H2064" s="7" t="s">
        <v>7</v>
      </c>
      <c r="I2064" s="9">
        <v>5.8192802000000002E-2</v>
      </c>
      <c r="J2064" s="10">
        <v>246.9802</v>
      </c>
      <c r="K2064" s="11">
        <v>4.2</v>
      </c>
      <c r="L2064" s="11" t="str">
        <f>IF(Tabla134[[#This Row],[Item Weight]]&lt;$U$12,"Poco Peso",IF(Tabla134[[#This Row],[Item Weight]]&lt;$U$13,"Peso Medio","Peso Alto"))</f>
        <v>Peso Medio</v>
      </c>
      <c r="M2064" s="7">
        <v>13.8</v>
      </c>
      <c r="N2064" s="11">
        <f>IF(Tabla134[[#This Row],[Item Weight (Nulos)]]="",VLOOKUP(Tabla134[[#This Row],[Item Identifier]],'Tabla para Nulos'!$A$3:$B$1563,2,FALSE),Tabla134[[#This Row],[Item Weight (Nulos)]])</f>
        <v>13.8</v>
      </c>
      <c r="O2064" s="11" t="str">
        <f>IF(Tabla134[[#This Row],[Item Visibility]]&lt;$U$15,"Poca visibilidad",IF(Tabla134[[#This Row],[Item Visibility]]&lt;$U$16,"Visibilidad media","Mayor visibilidad"))</f>
        <v>Visibilidad media</v>
      </c>
      <c r="P2064" s="11" t="str">
        <f>IF(Tabla134[[#This Row],[Rating]]&lt;2,"Muy Malo",IF(Tabla134[[#This Row],[Rating]]&lt;3,"Malo",IF(Tabla134[[#This Row],[Rating]]&lt;4,"Regular",IF(Tabla134[[#This Row],[Rating]]&lt;5,"Bueno","Excelente"))))</f>
        <v>Bueno</v>
      </c>
    </row>
    <row r="2065" spans="1:16" x14ac:dyDescent="0.2">
      <c r="A2065" s="7" t="s">
        <v>124</v>
      </c>
      <c r="B2065" s="7" t="s">
        <v>1181</v>
      </c>
      <c r="C2065" s="7" t="s">
        <v>17</v>
      </c>
      <c r="D2065" s="8">
        <v>2012</v>
      </c>
      <c r="E2065" s="7" t="s">
        <v>9</v>
      </c>
      <c r="F2065" s="7" t="s">
        <v>8</v>
      </c>
      <c r="G2065" s="7" t="s">
        <v>1</v>
      </c>
      <c r="H2065" s="7" t="s">
        <v>7</v>
      </c>
      <c r="I2065" s="9">
        <v>5.5519561000000002E-2</v>
      </c>
      <c r="J2065" s="10">
        <v>219.81139999999999</v>
      </c>
      <c r="K2065" s="11">
        <v>4.2</v>
      </c>
      <c r="L2065" s="11" t="str">
        <f>IF(Tabla134[[#This Row],[Item Weight]]&lt;$U$12,"Poco Peso",IF(Tabla134[[#This Row],[Item Weight]]&lt;$U$13,"Peso Medio","Peso Alto"))</f>
        <v>Peso Alto</v>
      </c>
      <c r="M2065" s="7">
        <v>17</v>
      </c>
      <c r="N2065" s="11">
        <f>IF(Tabla134[[#This Row],[Item Weight (Nulos)]]="",VLOOKUP(Tabla134[[#This Row],[Item Identifier]],'Tabla para Nulos'!$A$3:$B$1563,2,FALSE),Tabla134[[#This Row],[Item Weight (Nulos)]])</f>
        <v>17</v>
      </c>
      <c r="O2065" s="11" t="str">
        <f>IF(Tabla134[[#This Row],[Item Visibility]]&lt;$U$15,"Poca visibilidad",IF(Tabla134[[#This Row],[Item Visibility]]&lt;$U$16,"Visibilidad media","Mayor visibilidad"))</f>
        <v>Visibilidad media</v>
      </c>
      <c r="P2065" s="11" t="str">
        <f>IF(Tabla134[[#This Row],[Rating]]&lt;2,"Muy Malo",IF(Tabla134[[#This Row],[Rating]]&lt;3,"Malo",IF(Tabla134[[#This Row],[Rating]]&lt;4,"Regular",IF(Tabla134[[#This Row],[Rating]]&lt;5,"Bueno","Excelente"))))</f>
        <v>Bueno</v>
      </c>
    </row>
    <row r="2066" spans="1:16" x14ac:dyDescent="0.2">
      <c r="A2066" s="7" t="s">
        <v>124</v>
      </c>
      <c r="B2066" s="7" t="s">
        <v>900</v>
      </c>
      <c r="C2066" s="7" t="s">
        <v>17</v>
      </c>
      <c r="D2066" s="8">
        <v>2012</v>
      </c>
      <c r="E2066" s="7" t="s">
        <v>9</v>
      </c>
      <c r="F2066" s="7" t="s">
        <v>8</v>
      </c>
      <c r="G2066" s="7" t="s">
        <v>1</v>
      </c>
      <c r="H2066" s="7" t="s">
        <v>7</v>
      </c>
      <c r="I2066" s="9">
        <v>9.7367722000000004E-2</v>
      </c>
      <c r="J2066" s="10">
        <v>89.385599999999997</v>
      </c>
      <c r="K2066" s="11">
        <v>4.2</v>
      </c>
      <c r="L2066" s="11" t="str">
        <f>IF(Tabla134[[#This Row],[Item Weight]]&lt;$U$12,"Poco Peso",IF(Tabla134[[#This Row],[Item Weight]]&lt;$U$13,"Peso Medio","Peso Alto"))</f>
        <v>Peso Alto</v>
      </c>
      <c r="M2066" s="7">
        <v>17.600000000000001</v>
      </c>
      <c r="N2066" s="11">
        <f>IF(Tabla134[[#This Row],[Item Weight (Nulos)]]="",VLOOKUP(Tabla134[[#This Row],[Item Identifier]],'Tabla para Nulos'!$A$3:$B$1563,2,FALSE),Tabla134[[#This Row],[Item Weight (Nulos)]])</f>
        <v>17.600000000000001</v>
      </c>
      <c r="O2066" s="11" t="str">
        <f>IF(Tabla134[[#This Row],[Item Visibility]]&lt;$U$15,"Poca visibilidad",IF(Tabla134[[#This Row],[Item Visibility]]&lt;$U$16,"Visibilidad media","Mayor visibilidad"))</f>
        <v>Mayor visibilidad</v>
      </c>
      <c r="P2066" s="11" t="str">
        <f>IF(Tabla134[[#This Row],[Rating]]&lt;2,"Muy Malo",IF(Tabla134[[#This Row],[Rating]]&lt;3,"Malo",IF(Tabla134[[#This Row],[Rating]]&lt;4,"Regular",IF(Tabla134[[#This Row],[Rating]]&lt;5,"Bueno","Excelente"))))</f>
        <v>Bueno</v>
      </c>
    </row>
    <row r="2067" spans="1:16" x14ac:dyDescent="0.2">
      <c r="A2067" s="7" t="s">
        <v>124</v>
      </c>
      <c r="B2067" s="7" t="s">
        <v>1562</v>
      </c>
      <c r="C2067" s="7" t="s">
        <v>71</v>
      </c>
      <c r="D2067" s="8">
        <v>2012</v>
      </c>
      <c r="E2067" s="7" t="s">
        <v>9</v>
      </c>
      <c r="F2067" s="7" t="s">
        <v>8</v>
      </c>
      <c r="G2067" s="7" t="s">
        <v>1</v>
      </c>
      <c r="H2067" s="7" t="s">
        <v>7</v>
      </c>
      <c r="I2067" s="9">
        <v>8.3327692999999994E-2</v>
      </c>
      <c r="J2067" s="10">
        <v>247.27760000000001</v>
      </c>
      <c r="K2067" s="11">
        <v>4.2</v>
      </c>
      <c r="L2067" s="11" t="str">
        <f>IF(Tabla134[[#This Row],[Item Weight]]&lt;$U$12,"Poco Peso",IF(Tabla134[[#This Row],[Item Weight]]&lt;$U$13,"Peso Medio","Peso Alto"))</f>
        <v>Poco Peso</v>
      </c>
      <c r="M2067" s="7">
        <v>5.1550000000000002</v>
      </c>
      <c r="N2067" s="11">
        <f>IF(Tabla134[[#This Row],[Item Weight (Nulos)]]="",VLOOKUP(Tabla134[[#This Row],[Item Identifier]],'Tabla para Nulos'!$A$3:$B$1563,2,FALSE),Tabla134[[#This Row],[Item Weight (Nulos)]])</f>
        <v>5.1550000000000002</v>
      </c>
      <c r="O2067" s="11" t="str">
        <f>IF(Tabla134[[#This Row],[Item Visibility]]&lt;$U$15,"Poca visibilidad",IF(Tabla134[[#This Row],[Item Visibility]]&lt;$U$16,"Visibilidad media","Mayor visibilidad"))</f>
        <v>Visibilidad media</v>
      </c>
      <c r="P2067" s="11" t="str">
        <f>IF(Tabla134[[#This Row],[Rating]]&lt;2,"Muy Malo",IF(Tabla134[[#This Row],[Rating]]&lt;3,"Malo",IF(Tabla134[[#This Row],[Rating]]&lt;4,"Regular",IF(Tabla134[[#This Row],[Rating]]&lt;5,"Bueno","Excelente"))))</f>
        <v>Bueno</v>
      </c>
    </row>
    <row r="2068" spans="1:16" x14ac:dyDescent="0.2">
      <c r="A2068" s="7" t="s">
        <v>124</v>
      </c>
      <c r="B2068" s="7" t="s">
        <v>486</v>
      </c>
      <c r="C2068" s="7" t="s">
        <v>71</v>
      </c>
      <c r="D2068" s="8">
        <v>2012</v>
      </c>
      <c r="E2068" s="7" t="s">
        <v>9</v>
      </c>
      <c r="F2068" s="7" t="s">
        <v>8</v>
      </c>
      <c r="G2068" s="7" t="s">
        <v>1</v>
      </c>
      <c r="H2068" s="7" t="s">
        <v>7</v>
      </c>
      <c r="I2068" s="9">
        <v>1.5131683999999999E-2</v>
      </c>
      <c r="J2068" s="10">
        <v>83.025000000000006</v>
      </c>
      <c r="K2068" s="11">
        <v>4.2</v>
      </c>
      <c r="L2068" s="11" t="str">
        <f>IF(Tabla134[[#This Row],[Item Weight]]&lt;$U$12,"Poco Peso",IF(Tabla134[[#This Row],[Item Weight]]&lt;$U$13,"Peso Medio","Peso Alto"))</f>
        <v>Poco Peso</v>
      </c>
      <c r="M2068" s="7">
        <v>5.48</v>
      </c>
      <c r="N2068" s="11">
        <f>IF(Tabla134[[#This Row],[Item Weight (Nulos)]]="",VLOOKUP(Tabla134[[#This Row],[Item Identifier]],'Tabla para Nulos'!$A$3:$B$1563,2,FALSE),Tabla134[[#This Row],[Item Weight (Nulos)]])</f>
        <v>5.48</v>
      </c>
      <c r="O2068" s="11" t="str">
        <f>IF(Tabla134[[#This Row],[Item Visibility]]&lt;$U$15,"Poca visibilidad",IF(Tabla134[[#This Row],[Item Visibility]]&lt;$U$16,"Visibilidad media","Mayor visibilidad"))</f>
        <v>Poca visibilidad</v>
      </c>
      <c r="P2068" s="11" t="str">
        <f>IF(Tabla134[[#This Row],[Rating]]&lt;2,"Muy Malo",IF(Tabla134[[#This Row],[Rating]]&lt;3,"Malo",IF(Tabla134[[#This Row],[Rating]]&lt;4,"Regular",IF(Tabla134[[#This Row],[Rating]]&lt;5,"Bueno","Excelente"))))</f>
        <v>Bueno</v>
      </c>
    </row>
    <row r="2069" spans="1:16" x14ac:dyDescent="0.2">
      <c r="A2069" s="7" t="s">
        <v>124</v>
      </c>
      <c r="B2069" s="7" t="s">
        <v>1040</v>
      </c>
      <c r="C2069" s="7" t="s">
        <v>71</v>
      </c>
      <c r="D2069" s="8">
        <v>2012</v>
      </c>
      <c r="E2069" s="7" t="s">
        <v>9</v>
      </c>
      <c r="F2069" s="7" t="s">
        <v>8</v>
      </c>
      <c r="G2069" s="7" t="s">
        <v>1</v>
      </c>
      <c r="H2069" s="7" t="s">
        <v>7</v>
      </c>
      <c r="I2069" s="9">
        <v>3.8014104E-2</v>
      </c>
      <c r="J2069" s="10">
        <v>62.350999999999999</v>
      </c>
      <c r="K2069" s="11">
        <v>4.2</v>
      </c>
      <c r="L2069" s="11" t="str">
        <f>IF(Tabla134[[#This Row],[Item Weight]]&lt;$U$12,"Poco Peso",IF(Tabla134[[#This Row],[Item Weight]]&lt;$U$13,"Peso Medio","Peso Alto"))</f>
        <v>Peso Medio</v>
      </c>
      <c r="M2069" s="7">
        <v>9.31</v>
      </c>
      <c r="N2069" s="11">
        <f>IF(Tabla134[[#This Row],[Item Weight (Nulos)]]="",VLOOKUP(Tabla134[[#This Row],[Item Identifier]],'Tabla para Nulos'!$A$3:$B$1563,2,FALSE),Tabla134[[#This Row],[Item Weight (Nulos)]])</f>
        <v>9.31</v>
      </c>
      <c r="O2069" s="11" t="str">
        <f>IF(Tabla134[[#This Row],[Item Visibility]]&lt;$U$15,"Poca visibilidad",IF(Tabla134[[#This Row],[Item Visibility]]&lt;$U$16,"Visibilidad media","Mayor visibilidad"))</f>
        <v>Visibilidad media</v>
      </c>
      <c r="P2069" s="11" t="str">
        <f>IF(Tabla134[[#This Row],[Rating]]&lt;2,"Muy Malo",IF(Tabla134[[#This Row],[Rating]]&lt;3,"Malo",IF(Tabla134[[#This Row],[Rating]]&lt;4,"Regular",IF(Tabla134[[#This Row],[Rating]]&lt;5,"Bueno","Excelente"))))</f>
        <v>Bueno</v>
      </c>
    </row>
    <row r="2070" spans="1:16" x14ac:dyDescent="0.2">
      <c r="A2070" s="7" t="s">
        <v>124</v>
      </c>
      <c r="B2070" s="7" t="s">
        <v>1178</v>
      </c>
      <c r="C2070" s="7" t="s">
        <v>71</v>
      </c>
      <c r="D2070" s="8">
        <v>2012</v>
      </c>
      <c r="E2070" s="7" t="s">
        <v>9</v>
      </c>
      <c r="F2070" s="7" t="s">
        <v>8</v>
      </c>
      <c r="G2070" s="7" t="s">
        <v>1</v>
      </c>
      <c r="H2070" s="7" t="s">
        <v>7</v>
      </c>
      <c r="I2070" s="9">
        <v>5.2637056000000002E-2</v>
      </c>
      <c r="J2070" s="10">
        <v>88.582999999999998</v>
      </c>
      <c r="K2070" s="11">
        <v>4.2</v>
      </c>
      <c r="L2070" s="11" t="str">
        <f>IF(Tabla134[[#This Row],[Item Weight]]&lt;$U$12,"Poco Peso",IF(Tabla134[[#This Row],[Item Weight]]&lt;$U$13,"Peso Medio","Peso Alto"))</f>
        <v>Peso Medio</v>
      </c>
      <c r="M2070" s="7">
        <v>10.5</v>
      </c>
      <c r="N2070" s="11">
        <f>IF(Tabla134[[#This Row],[Item Weight (Nulos)]]="",VLOOKUP(Tabla134[[#This Row],[Item Identifier]],'Tabla para Nulos'!$A$3:$B$1563,2,FALSE),Tabla134[[#This Row],[Item Weight (Nulos)]])</f>
        <v>10.5</v>
      </c>
      <c r="O2070" s="11" t="str">
        <f>IF(Tabla134[[#This Row],[Item Visibility]]&lt;$U$15,"Poca visibilidad",IF(Tabla134[[#This Row],[Item Visibility]]&lt;$U$16,"Visibilidad media","Mayor visibilidad"))</f>
        <v>Visibilidad media</v>
      </c>
      <c r="P2070" s="11" t="str">
        <f>IF(Tabla134[[#This Row],[Rating]]&lt;2,"Muy Malo",IF(Tabla134[[#This Row],[Rating]]&lt;3,"Malo",IF(Tabla134[[#This Row],[Rating]]&lt;4,"Regular",IF(Tabla134[[#This Row],[Rating]]&lt;5,"Bueno","Excelente"))))</f>
        <v>Bueno</v>
      </c>
    </row>
    <row r="2071" spans="1:16" x14ac:dyDescent="0.2">
      <c r="A2071" s="7" t="s">
        <v>124</v>
      </c>
      <c r="B2071" s="7" t="s">
        <v>655</v>
      </c>
      <c r="C2071" s="7" t="s">
        <v>71</v>
      </c>
      <c r="D2071" s="8">
        <v>2012</v>
      </c>
      <c r="E2071" s="7" t="s">
        <v>9</v>
      </c>
      <c r="F2071" s="7" t="s">
        <v>8</v>
      </c>
      <c r="G2071" s="7" t="s">
        <v>1</v>
      </c>
      <c r="H2071" s="7" t="s">
        <v>7</v>
      </c>
      <c r="I2071" s="9">
        <v>0.16871475999999999</v>
      </c>
      <c r="J2071" s="10">
        <v>47.305999999999997</v>
      </c>
      <c r="K2071" s="11">
        <v>4.2</v>
      </c>
      <c r="L2071" s="11" t="str">
        <f>IF(Tabla134[[#This Row],[Item Weight]]&lt;$U$12,"Poco Peso",IF(Tabla134[[#This Row],[Item Weight]]&lt;$U$13,"Peso Medio","Peso Alto"))</f>
        <v>Peso Medio</v>
      </c>
      <c r="M2071" s="7">
        <v>12.85</v>
      </c>
      <c r="N2071" s="11">
        <f>IF(Tabla134[[#This Row],[Item Weight (Nulos)]]="",VLOOKUP(Tabla134[[#This Row],[Item Identifier]],'Tabla para Nulos'!$A$3:$B$1563,2,FALSE),Tabla134[[#This Row],[Item Weight (Nulos)]])</f>
        <v>12.85</v>
      </c>
      <c r="O2071" s="11" t="str">
        <f>IF(Tabla134[[#This Row],[Item Visibility]]&lt;$U$15,"Poca visibilidad",IF(Tabla134[[#This Row],[Item Visibility]]&lt;$U$16,"Visibilidad media","Mayor visibilidad"))</f>
        <v>Mayor visibilidad</v>
      </c>
      <c r="P2071" s="11" t="str">
        <f>IF(Tabla134[[#This Row],[Rating]]&lt;2,"Muy Malo",IF(Tabla134[[#This Row],[Rating]]&lt;3,"Malo",IF(Tabla134[[#This Row],[Rating]]&lt;4,"Regular",IF(Tabla134[[#This Row],[Rating]]&lt;5,"Bueno","Excelente"))))</f>
        <v>Bueno</v>
      </c>
    </row>
    <row r="2072" spans="1:16" x14ac:dyDescent="0.2">
      <c r="A2072" s="7" t="s">
        <v>124</v>
      </c>
      <c r="B2072" s="7" t="s">
        <v>477</v>
      </c>
      <c r="C2072" s="7" t="s">
        <v>10</v>
      </c>
      <c r="D2072" s="8">
        <v>2012</v>
      </c>
      <c r="E2072" s="7" t="s">
        <v>9</v>
      </c>
      <c r="F2072" s="7" t="s">
        <v>8</v>
      </c>
      <c r="G2072" s="7" t="s">
        <v>1</v>
      </c>
      <c r="H2072" s="7" t="s">
        <v>7</v>
      </c>
      <c r="I2072" s="9">
        <v>3.5409327999999997E-2</v>
      </c>
      <c r="J2072" s="10">
        <v>36.250599999999999</v>
      </c>
      <c r="K2072" s="11">
        <v>4.2</v>
      </c>
      <c r="L2072" s="11" t="str">
        <f>IF(Tabla134[[#This Row],[Item Weight]]&lt;$U$12,"Poco Peso",IF(Tabla134[[#This Row],[Item Weight]]&lt;$U$13,"Peso Medio","Peso Alto"))</f>
        <v>Poco Peso</v>
      </c>
      <c r="M2072" s="7">
        <v>8.3000000000000007</v>
      </c>
      <c r="N2072" s="11">
        <f>IF(Tabla134[[#This Row],[Item Weight (Nulos)]]="",VLOOKUP(Tabla134[[#This Row],[Item Identifier]],'Tabla para Nulos'!$A$3:$B$1563,2,FALSE),Tabla134[[#This Row],[Item Weight (Nulos)]])</f>
        <v>8.3000000000000007</v>
      </c>
      <c r="O2072" s="11" t="str">
        <f>IF(Tabla134[[#This Row],[Item Visibility]]&lt;$U$15,"Poca visibilidad",IF(Tabla134[[#This Row],[Item Visibility]]&lt;$U$16,"Visibilidad media","Mayor visibilidad"))</f>
        <v>Visibilidad media</v>
      </c>
      <c r="P2072" s="11" t="str">
        <f>IF(Tabla134[[#This Row],[Rating]]&lt;2,"Muy Malo",IF(Tabla134[[#This Row],[Rating]]&lt;3,"Malo",IF(Tabla134[[#This Row],[Rating]]&lt;4,"Regular",IF(Tabla134[[#This Row],[Rating]]&lt;5,"Bueno","Excelente"))))</f>
        <v>Bueno</v>
      </c>
    </row>
    <row r="2073" spans="1:16" x14ac:dyDescent="0.2">
      <c r="A2073" s="7" t="s">
        <v>124</v>
      </c>
      <c r="B2073" s="7" t="s">
        <v>1422</v>
      </c>
      <c r="C2073" s="7" t="s">
        <v>10</v>
      </c>
      <c r="D2073" s="8">
        <v>2012</v>
      </c>
      <c r="E2073" s="7" t="s">
        <v>9</v>
      </c>
      <c r="F2073" s="7" t="s">
        <v>8</v>
      </c>
      <c r="G2073" s="7" t="s">
        <v>1</v>
      </c>
      <c r="H2073" s="7" t="s">
        <v>7</v>
      </c>
      <c r="I2073" s="9">
        <v>7.2994847000000002E-2</v>
      </c>
      <c r="J2073" s="10">
        <v>189.25299999999999</v>
      </c>
      <c r="K2073" s="11">
        <v>4.2</v>
      </c>
      <c r="L2073" s="11" t="str">
        <f>IF(Tabla134[[#This Row],[Item Weight]]&lt;$U$12,"Poco Peso",IF(Tabla134[[#This Row],[Item Weight]]&lt;$U$13,"Peso Medio","Peso Alto"))</f>
        <v>Peso Medio</v>
      </c>
      <c r="M2073" s="7">
        <v>11.5</v>
      </c>
      <c r="N2073" s="11">
        <f>IF(Tabla134[[#This Row],[Item Weight (Nulos)]]="",VLOOKUP(Tabla134[[#This Row],[Item Identifier]],'Tabla para Nulos'!$A$3:$B$1563,2,FALSE),Tabla134[[#This Row],[Item Weight (Nulos)]])</f>
        <v>11.5</v>
      </c>
      <c r="O2073" s="11" t="str">
        <f>IF(Tabla134[[#This Row],[Item Visibility]]&lt;$U$15,"Poca visibilidad",IF(Tabla134[[#This Row],[Item Visibility]]&lt;$U$16,"Visibilidad media","Mayor visibilidad"))</f>
        <v>Visibilidad media</v>
      </c>
      <c r="P2073" s="11" t="str">
        <f>IF(Tabla134[[#This Row],[Rating]]&lt;2,"Muy Malo",IF(Tabla134[[#This Row],[Rating]]&lt;3,"Malo",IF(Tabla134[[#This Row],[Rating]]&lt;4,"Regular",IF(Tabla134[[#This Row],[Rating]]&lt;5,"Bueno","Excelente"))))</f>
        <v>Bueno</v>
      </c>
    </row>
    <row r="2074" spans="1:16" x14ac:dyDescent="0.2">
      <c r="A2074" s="7" t="s">
        <v>124</v>
      </c>
      <c r="B2074" s="7" t="s">
        <v>1436</v>
      </c>
      <c r="C2074" s="7" t="s">
        <v>10</v>
      </c>
      <c r="D2074" s="8">
        <v>2012</v>
      </c>
      <c r="E2074" s="7" t="s">
        <v>9</v>
      </c>
      <c r="F2074" s="7" t="s">
        <v>8</v>
      </c>
      <c r="G2074" s="7" t="s">
        <v>1</v>
      </c>
      <c r="H2074" s="7" t="s">
        <v>7</v>
      </c>
      <c r="I2074" s="9">
        <v>7.6975117999999995E-2</v>
      </c>
      <c r="J2074" s="10">
        <v>46.208599999999997</v>
      </c>
      <c r="K2074" s="11">
        <v>4.2</v>
      </c>
      <c r="L2074" s="11" t="str">
        <f>IF(Tabla134[[#This Row],[Item Weight]]&lt;$U$12,"Poco Peso",IF(Tabla134[[#This Row],[Item Weight]]&lt;$U$13,"Peso Medio","Peso Alto"))</f>
        <v>Peso Medio</v>
      </c>
      <c r="M2074" s="7">
        <v>16</v>
      </c>
      <c r="N2074" s="11">
        <f>IF(Tabla134[[#This Row],[Item Weight (Nulos)]]="",VLOOKUP(Tabla134[[#This Row],[Item Identifier]],'Tabla para Nulos'!$A$3:$B$1563,2,FALSE),Tabla134[[#This Row],[Item Weight (Nulos)]])</f>
        <v>16</v>
      </c>
      <c r="O2074" s="11" t="str">
        <f>IF(Tabla134[[#This Row],[Item Visibility]]&lt;$U$15,"Poca visibilidad",IF(Tabla134[[#This Row],[Item Visibility]]&lt;$U$16,"Visibilidad media","Mayor visibilidad"))</f>
        <v>Visibilidad media</v>
      </c>
      <c r="P2074" s="11" t="str">
        <f>IF(Tabla134[[#This Row],[Rating]]&lt;2,"Muy Malo",IF(Tabla134[[#This Row],[Rating]]&lt;3,"Malo",IF(Tabla134[[#This Row],[Rating]]&lt;4,"Regular",IF(Tabla134[[#This Row],[Rating]]&lt;5,"Bueno","Excelente"))))</f>
        <v>Bueno</v>
      </c>
    </row>
    <row r="2075" spans="1:16" x14ac:dyDescent="0.2">
      <c r="A2075" s="7" t="s">
        <v>124</v>
      </c>
      <c r="B2075" s="7" t="s">
        <v>233</v>
      </c>
      <c r="C2075" s="7" t="s">
        <v>10</v>
      </c>
      <c r="D2075" s="8">
        <v>2012</v>
      </c>
      <c r="E2075" s="7" t="s">
        <v>9</v>
      </c>
      <c r="F2075" s="7" t="s">
        <v>8</v>
      </c>
      <c r="G2075" s="7" t="s">
        <v>1</v>
      </c>
      <c r="H2075" s="7" t="s">
        <v>7</v>
      </c>
      <c r="I2075" s="9">
        <v>0.17464455200000001</v>
      </c>
      <c r="J2075" s="10">
        <v>113.2834</v>
      </c>
      <c r="K2075" s="11">
        <v>4.2</v>
      </c>
      <c r="L2075" s="11" t="str">
        <f>IF(Tabla134[[#This Row],[Item Weight]]&lt;$U$12,"Poco Peso",IF(Tabla134[[#This Row],[Item Weight]]&lt;$U$13,"Peso Medio","Peso Alto"))</f>
        <v>Peso Alto</v>
      </c>
      <c r="M2075" s="7">
        <v>17.7</v>
      </c>
      <c r="N2075" s="11">
        <f>IF(Tabla134[[#This Row],[Item Weight (Nulos)]]="",VLOOKUP(Tabla134[[#This Row],[Item Identifier]],'Tabla para Nulos'!$A$3:$B$1563,2,FALSE),Tabla134[[#This Row],[Item Weight (Nulos)]])</f>
        <v>17.7</v>
      </c>
      <c r="O2075" s="11" t="str">
        <f>IF(Tabla134[[#This Row],[Item Visibility]]&lt;$U$15,"Poca visibilidad",IF(Tabla134[[#This Row],[Item Visibility]]&lt;$U$16,"Visibilidad media","Mayor visibilidad"))</f>
        <v>Mayor visibilidad</v>
      </c>
      <c r="P2075" s="11" t="str">
        <f>IF(Tabla134[[#This Row],[Rating]]&lt;2,"Muy Malo",IF(Tabla134[[#This Row],[Rating]]&lt;3,"Malo",IF(Tabla134[[#This Row],[Rating]]&lt;4,"Regular",IF(Tabla134[[#This Row],[Rating]]&lt;5,"Bueno","Excelente"))))</f>
        <v>Bueno</v>
      </c>
    </row>
    <row r="2076" spans="1:16" x14ac:dyDescent="0.2">
      <c r="A2076" s="7" t="s">
        <v>124</v>
      </c>
      <c r="B2076" s="7" t="s">
        <v>1223</v>
      </c>
      <c r="C2076" s="7" t="s">
        <v>10</v>
      </c>
      <c r="D2076" s="8">
        <v>2012</v>
      </c>
      <c r="E2076" s="7" t="s">
        <v>9</v>
      </c>
      <c r="F2076" s="7" t="s">
        <v>8</v>
      </c>
      <c r="G2076" s="7" t="s">
        <v>1</v>
      </c>
      <c r="H2076" s="7" t="s">
        <v>7</v>
      </c>
      <c r="I2076" s="9">
        <v>4.9396363999999998E-2</v>
      </c>
      <c r="J2076" s="10">
        <v>146.4734</v>
      </c>
      <c r="K2076" s="11">
        <v>4.2</v>
      </c>
      <c r="L2076" s="11" t="str">
        <f>IF(Tabla134[[#This Row],[Item Weight]]&lt;$U$12,"Poco Peso",IF(Tabla134[[#This Row],[Item Weight]]&lt;$U$13,"Peso Medio","Peso Alto"))</f>
        <v>Peso Alto</v>
      </c>
      <c r="M2076" s="7">
        <v>18.2</v>
      </c>
      <c r="N2076" s="11">
        <f>IF(Tabla134[[#This Row],[Item Weight (Nulos)]]="",VLOOKUP(Tabla134[[#This Row],[Item Identifier]],'Tabla para Nulos'!$A$3:$B$1563,2,FALSE),Tabla134[[#This Row],[Item Weight (Nulos)]])</f>
        <v>18.2</v>
      </c>
      <c r="O2076" s="11" t="str">
        <f>IF(Tabla134[[#This Row],[Item Visibility]]&lt;$U$15,"Poca visibilidad",IF(Tabla134[[#This Row],[Item Visibility]]&lt;$U$16,"Visibilidad media","Mayor visibilidad"))</f>
        <v>Visibilidad media</v>
      </c>
      <c r="P2076" s="11" t="str">
        <f>IF(Tabla134[[#This Row],[Rating]]&lt;2,"Muy Malo",IF(Tabla134[[#This Row],[Rating]]&lt;3,"Malo",IF(Tabla134[[#This Row],[Rating]]&lt;4,"Regular",IF(Tabla134[[#This Row],[Rating]]&lt;5,"Bueno","Excelente"))))</f>
        <v>Bueno</v>
      </c>
    </row>
    <row r="2077" spans="1:16" x14ac:dyDescent="0.2">
      <c r="A2077" s="7" t="s">
        <v>124</v>
      </c>
      <c r="B2077" s="7" t="s">
        <v>1080</v>
      </c>
      <c r="C2077" s="7" t="s">
        <v>216</v>
      </c>
      <c r="D2077" s="8">
        <v>2012</v>
      </c>
      <c r="E2077" s="7" t="s">
        <v>9</v>
      </c>
      <c r="F2077" s="7" t="s">
        <v>8</v>
      </c>
      <c r="G2077" s="7" t="s">
        <v>1</v>
      </c>
      <c r="H2077" s="7" t="s">
        <v>7</v>
      </c>
      <c r="I2077" s="9">
        <v>1.0781158000000001E-2</v>
      </c>
      <c r="J2077" s="10">
        <v>149.9392</v>
      </c>
      <c r="K2077" s="11">
        <v>4.2</v>
      </c>
      <c r="L2077" s="11" t="str">
        <f>IF(Tabla134[[#This Row],[Item Weight]]&lt;$U$12,"Poco Peso",IF(Tabla134[[#This Row],[Item Weight]]&lt;$U$13,"Peso Medio","Peso Alto"))</f>
        <v>Poco Peso</v>
      </c>
      <c r="M2077" s="7">
        <v>8.2100000000000009</v>
      </c>
      <c r="N2077" s="11">
        <f>IF(Tabla134[[#This Row],[Item Weight (Nulos)]]="",VLOOKUP(Tabla134[[#This Row],[Item Identifier]],'Tabla para Nulos'!$A$3:$B$1563,2,FALSE),Tabla134[[#This Row],[Item Weight (Nulos)]])</f>
        <v>8.2100000000000009</v>
      </c>
      <c r="O2077" s="11" t="str">
        <f>IF(Tabla134[[#This Row],[Item Visibility]]&lt;$U$15,"Poca visibilidad",IF(Tabla134[[#This Row],[Item Visibility]]&lt;$U$16,"Visibilidad media","Mayor visibilidad"))</f>
        <v>Poca visibilidad</v>
      </c>
      <c r="P2077" s="11" t="str">
        <f>IF(Tabla134[[#This Row],[Rating]]&lt;2,"Muy Malo",IF(Tabla134[[#This Row],[Rating]]&lt;3,"Malo",IF(Tabla134[[#This Row],[Rating]]&lt;4,"Regular",IF(Tabla134[[#This Row],[Rating]]&lt;5,"Bueno","Excelente"))))</f>
        <v>Bueno</v>
      </c>
    </row>
    <row r="2078" spans="1:16" x14ac:dyDescent="0.2">
      <c r="A2078" s="7" t="s">
        <v>124</v>
      </c>
      <c r="B2078" s="7" t="s">
        <v>640</v>
      </c>
      <c r="C2078" s="7" t="s">
        <v>216</v>
      </c>
      <c r="D2078" s="8">
        <v>2012</v>
      </c>
      <c r="E2078" s="7" t="s">
        <v>9</v>
      </c>
      <c r="F2078" s="7" t="s">
        <v>8</v>
      </c>
      <c r="G2078" s="7" t="s">
        <v>1</v>
      </c>
      <c r="H2078" s="7" t="s">
        <v>7</v>
      </c>
      <c r="I2078" s="9">
        <v>0.14082191699999999</v>
      </c>
      <c r="J2078" s="10">
        <v>252.93819999999999</v>
      </c>
      <c r="K2078" s="11">
        <v>4.2</v>
      </c>
      <c r="L2078" s="11" t="str">
        <f>IF(Tabla134[[#This Row],[Item Weight]]&lt;$U$12,"Poco Peso",IF(Tabla134[[#This Row],[Item Weight]]&lt;$U$13,"Peso Medio","Peso Alto"))</f>
        <v>Peso Medio</v>
      </c>
      <c r="M2078" s="7">
        <v>15.75</v>
      </c>
      <c r="N2078" s="11">
        <f>IF(Tabla134[[#This Row],[Item Weight (Nulos)]]="",VLOOKUP(Tabla134[[#This Row],[Item Identifier]],'Tabla para Nulos'!$A$3:$B$1563,2,FALSE),Tabla134[[#This Row],[Item Weight (Nulos)]])</f>
        <v>15.75</v>
      </c>
      <c r="O2078" s="11" t="str">
        <f>IF(Tabla134[[#This Row],[Item Visibility]]&lt;$U$15,"Poca visibilidad",IF(Tabla134[[#This Row],[Item Visibility]]&lt;$U$16,"Visibilidad media","Mayor visibilidad"))</f>
        <v>Mayor visibilidad</v>
      </c>
      <c r="P2078" s="11" t="str">
        <f>IF(Tabla134[[#This Row],[Rating]]&lt;2,"Muy Malo",IF(Tabla134[[#This Row],[Rating]]&lt;3,"Malo",IF(Tabla134[[#This Row],[Rating]]&lt;4,"Regular",IF(Tabla134[[#This Row],[Rating]]&lt;5,"Bueno","Excelente"))))</f>
        <v>Bueno</v>
      </c>
    </row>
    <row r="2079" spans="1:16" x14ac:dyDescent="0.2">
      <c r="A2079" s="7" t="s">
        <v>124</v>
      </c>
      <c r="B2079" s="7" t="s">
        <v>449</v>
      </c>
      <c r="C2079" s="7" t="s">
        <v>4</v>
      </c>
      <c r="D2079" s="8">
        <v>2012</v>
      </c>
      <c r="E2079" s="7" t="s">
        <v>9</v>
      </c>
      <c r="F2079" s="7" t="s">
        <v>8</v>
      </c>
      <c r="G2079" s="7" t="s">
        <v>1</v>
      </c>
      <c r="H2079" s="7" t="s">
        <v>7</v>
      </c>
      <c r="I2079" s="9">
        <v>5.2121824999999997E-2</v>
      </c>
      <c r="J2079" s="10">
        <v>104.828</v>
      </c>
      <c r="K2079" s="11">
        <v>4.2</v>
      </c>
      <c r="L2079" s="11" t="str">
        <f>IF(Tabla134[[#This Row],[Item Weight]]&lt;$U$12,"Poco Peso",IF(Tabla134[[#This Row],[Item Weight]]&lt;$U$13,"Peso Medio","Peso Alto"))</f>
        <v>Peso Alto</v>
      </c>
      <c r="M2079" s="7">
        <v>18.75</v>
      </c>
      <c r="N2079" s="11">
        <f>IF(Tabla134[[#This Row],[Item Weight (Nulos)]]="",VLOOKUP(Tabla134[[#This Row],[Item Identifier]],'Tabla para Nulos'!$A$3:$B$1563,2,FALSE),Tabla134[[#This Row],[Item Weight (Nulos)]])</f>
        <v>18.75</v>
      </c>
      <c r="O2079" s="11" t="str">
        <f>IF(Tabla134[[#This Row],[Item Visibility]]&lt;$U$15,"Poca visibilidad",IF(Tabla134[[#This Row],[Item Visibility]]&lt;$U$16,"Visibilidad media","Mayor visibilidad"))</f>
        <v>Visibilidad media</v>
      </c>
      <c r="P2079" s="11" t="str">
        <f>IF(Tabla134[[#This Row],[Rating]]&lt;2,"Muy Malo",IF(Tabla134[[#This Row],[Rating]]&lt;3,"Malo",IF(Tabla134[[#This Row],[Rating]]&lt;4,"Regular",IF(Tabla134[[#This Row],[Rating]]&lt;5,"Bueno","Excelente"))))</f>
        <v>Bueno</v>
      </c>
    </row>
    <row r="2080" spans="1:16" x14ac:dyDescent="0.2">
      <c r="A2080" s="7" t="s">
        <v>124</v>
      </c>
      <c r="B2080" s="7" t="s">
        <v>872</v>
      </c>
      <c r="C2080" s="7" t="s">
        <v>171</v>
      </c>
      <c r="D2080" s="8">
        <v>2012</v>
      </c>
      <c r="E2080" s="7" t="s">
        <v>9</v>
      </c>
      <c r="F2080" s="7" t="s">
        <v>8</v>
      </c>
      <c r="G2080" s="7" t="s">
        <v>1</v>
      </c>
      <c r="H2080" s="7" t="s">
        <v>7</v>
      </c>
      <c r="I2080" s="9">
        <v>3.3160416999999998E-2</v>
      </c>
      <c r="J2080" s="10">
        <v>119.61239999999999</v>
      </c>
      <c r="K2080" s="11">
        <v>4.2</v>
      </c>
      <c r="L2080" s="11" t="str">
        <f>IF(Tabla134[[#This Row],[Item Weight]]&lt;$U$12,"Poco Peso",IF(Tabla134[[#This Row],[Item Weight]]&lt;$U$13,"Peso Medio","Peso Alto"))</f>
        <v>Peso Medio</v>
      </c>
      <c r="M2080" s="7">
        <v>11.1</v>
      </c>
      <c r="N2080" s="11">
        <f>IF(Tabla134[[#This Row],[Item Weight (Nulos)]]="",VLOOKUP(Tabla134[[#This Row],[Item Identifier]],'Tabla para Nulos'!$A$3:$B$1563,2,FALSE),Tabla134[[#This Row],[Item Weight (Nulos)]])</f>
        <v>11.1</v>
      </c>
      <c r="O2080" s="11" t="str">
        <f>IF(Tabla134[[#This Row],[Item Visibility]]&lt;$U$15,"Poca visibilidad",IF(Tabla134[[#This Row],[Item Visibility]]&lt;$U$16,"Visibilidad media","Mayor visibilidad"))</f>
        <v>Visibilidad media</v>
      </c>
      <c r="P2080" s="11" t="str">
        <f>IF(Tabla134[[#This Row],[Rating]]&lt;2,"Muy Malo",IF(Tabla134[[#This Row],[Rating]]&lt;3,"Malo",IF(Tabla134[[#This Row],[Rating]]&lt;4,"Regular",IF(Tabla134[[#This Row],[Rating]]&lt;5,"Bueno","Excelente"))))</f>
        <v>Bueno</v>
      </c>
    </row>
    <row r="2081" spans="1:16" x14ac:dyDescent="0.2">
      <c r="A2081" s="7" t="s">
        <v>124</v>
      </c>
      <c r="B2081" s="7" t="s">
        <v>430</v>
      </c>
      <c r="C2081" s="7" t="s">
        <v>171</v>
      </c>
      <c r="D2081" s="8">
        <v>2012</v>
      </c>
      <c r="E2081" s="7" t="s">
        <v>9</v>
      </c>
      <c r="F2081" s="7" t="s">
        <v>8</v>
      </c>
      <c r="G2081" s="7" t="s">
        <v>1</v>
      </c>
      <c r="H2081" s="7" t="s">
        <v>7</v>
      </c>
      <c r="I2081" s="9">
        <v>4.1291928999999998E-2</v>
      </c>
      <c r="J2081" s="10">
        <v>130.131</v>
      </c>
      <c r="K2081" s="11">
        <v>4.2</v>
      </c>
      <c r="L2081" s="11" t="str">
        <f>IF(Tabla134[[#This Row],[Item Weight]]&lt;$U$12,"Poco Peso",IF(Tabla134[[#This Row],[Item Weight]]&lt;$U$13,"Peso Medio","Peso Alto"))</f>
        <v>Peso Alto</v>
      </c>
      <c r="M2081" s="7">
        <v>19.2</v>
      </c>
      <c r="N2081" s="11">
        <f>IF(Tabla134[[#This Row],[Item Weight (Nulos)]]="",VLOOKUP(Tabla134[[#This Row],[Item Identifier]],'Tabla para Nulos'!$A$3:$B$1563,2,FALSE),Tabla134[[#This Row],[Item Weight (Nulos)]])</f>
        <v>19.2</v>
      </c>
      <c r="O2081" s="11" t="str">
        <f>IF(Tabla134[[#This Row],[Item Visibility]]&lt;$U$15,"Poca visibilidad",IF(Tabla134[[#This Row],[Item Visibility]]&lt;$U$16,"Visibilidad media","Mayor visibilidad"))</f>
        <v>Visibilidad media</v>
      </c>
      <c r="P2081" s="11" t="str">
        <f>IF(Tabla134[[#This Row],[Rating]]&lt;2,"Muy Malo",IF(Tabla134[[#This Row],[Rating]]&lt;3,"Malo",IF(Tabla134[[#This Row],[Rating]]&lt;4,"Regular",IF(Tabla134[[#This Row],[Rating]]&lt;5,"Bueno","Excelente"))))</f>
        <v>Bueno</v>
      </c>
    </row>
    <row r="2082" spans="1:16" x14ac:dyDescent="0.2">
      <c r="A2082" s="7" t="s">
        <v>124</v>
      </c>
      <c r="B2082" s="7" t="s">
        <v>1584</v>
      </c>
      <c r="C2082" s="7" t="s">
        <v>47</v>
      </c>
      <c r="D2082" s="8">
        <v>2012</v>
      </c>
      <c r="E2082" s="7" t="s">
        <v>9</v>
      </c>
      <c r="F2082" s="7" t="s">
        <v>8</v>
      </c>
      <c r="G2082" s="7" t="s">
        <v>1</v>
      </c>
      <c r="H2082" s="7" t="s">
        <v>7</v>
      </c>
      <c r="I2082" s="9">
        <v>5.8181585000000001E-2</v>
      </c>
      <c r="J2082" s="10">
        <v>154.4314</v>
      </c>
      <c r="K2082" s="11">
        <v>4.2</v>
      </c>
      <c r="L2082" s="11" t="str">
        <f>IF(Tabla134[[#This Row],[Item Weight]]&lt;$U$12,"Poco Peso",IF(Tabla134[[#This Row],[Item Weight]]&lt;$U$13,"Peso Medio","Peso Alto"))</f>
        <v>Peso Alto</v>
      </c>
      <c r="M2082" s="7">
        <v>17.600000000000001</v>
      </c>
      <c r="N2082" s="11">
        <f>IF(Tabla134[[#This Row],[Item Weight (Nulos)]]="",VLOOKUP(Tabla134[[#This Row],[Item Identifier]],'Tabla para Nulos'!$A$3:$B$1563,2,FALSE),Tabla134[[#This Row],[Item Weight (Nulos)]])</f>
        <v>17.600000000000001</v>
      </c>
      <c r="O2082" s="11" t="str">
        <f>IF(Tabla134[[#This Row],[Item Visibility]]&lt;$U$15,"Poca visibilidad",IF(Tabla134[[#This Row],[Item Visibility]]&lt;$U$16,"Visibilidad media","Mayor visibilidad"))</f>
        <v>Visibilidad media</v>
      </c>
      <c r="P2082" s="11" t="str">
        <f>IF(Tabla134[[#This Row],[Rating]]&lt;2,"Muy Malo",IF(Tabla134[[#This Row],[Rating]]&lt;3,"Malo",IF(Tabla134[[#This Row],[Rating]]&lt;4,"Regular",IF(Tabla134[[#This Row],[Rating]]&lt;5,"Bueno","Excelente"))))</f>
        <v>Bueno</v>
      </c>
    </row>
    <row r="2083" spans="1:16" x14ac:dyDescent="0.2">
      <c r="A2083" s="7" t="s">
        <v>124</v>
      </c>
      <c r="B2083" s="7" t="s">
        <v>1525</v>
      </c>
      <c r="C2083" s="7" t="s">
        <v>47</v>
      </c>
      <c r="D2083" s="8">
        <v>2012</v>
      </c>
      <c r="E2083" s="7" t="s">
        <v>9</v>
      </c>
      <c r="F2083" s="7" t="s">
        <v>8</v>
      </c>
      <c r="G2083" s="7" t="s">
        <v>1</v>
      </c>
      <c r="H2083" s="7" t="s">
        <v>7</v>
      </c>
      <c r="I2083" s="9">
        <v>4.6707263999999998E-2</v>
      </c>
      <c r="J2083" s="10">
        <v>152.66820000000001</v>
      </c>
      <c r="K2083" s="11">
        <v>4.2</v>
      </c>
      <c r="L2083" s="11" t="str">
        <f>IF(Tabla134[[#This Row],[Item Weight]]&lt;$U$12,"Poco Peso",IF(Tabla134[[#This Row],[Item Weight]]&lt;$U$13,"Peso Medio","Peso Alto"))</f>
        <v>Peso Alto</v>
      </c>
      <c r="M2083" s="7">
        <v>17.850000000000001</v>
      </c>
      <c r="N2083" s="11">
        <f>IF(Tabla134[[#This Row],[Item Weight (Nulos)]]="",VLOOKUP(Tabla134[[#This Row],[Item Identifier]],'Tabla para Nulos'!$A$3:$B$1563,2,FALSE),Tabla134[[#This Row],[Item Weight (Nulos)]])</f>
        <v>17.850000000000001</v>
      </c>
      <c r="O2083" s="11" t="str">
        <f>IF(Tabla134[[#This Row],[Item Visibility]]&lt;$U$15,"Poca visibilidad",IF(Tabla134[[#This Row],[Item Visibility]]&lt;$U$16,"Visibilidad media","Mayor visibilidad"))</f>
        <v>Visibilidad media</v>
      </c>
      <c r="P2083" s="11" t="str">
        <f>IF(Tabla134[[#This Row],[Rating]]&lt;2,"Muy Malo",IF(Tabla134[[#This Row],[Rating]]&lt;3,"Malo",IF(Tabla134[[#This Row],[Rating]]&lt;4,"Regular",IF(Tabla134[[#This Row],[Rating]]&lt;5,"Bueno","Excelente"))))</f>
        <v>Bueno</v>
      </c>
    </row>
    <row r="2084" spans="1:16" x14ac:dyDescent="0.2">
      <c r="A2084" s="7" t="s">
        <v>124</v>
      </c>
      <c r="B2084" s="7" t="s">
        <v>1394</v>
      </c>
      <c r="C2084" s="7" t="s">
        <v>14</v>
      </c>
      <c r="D2084" s="8">
        <v>2012</v>
      </c>
      <c r="E2084" s="7" t="s">
        <v>9</v>
      </c>
      <c r="F2084" s="7" t="s">
        <v>8</v>
      </c>
      <c r="G2084" s="7" t="s">
        <v>1</v>
      </c>
      <c r="H2084" s="7" t="s">
        <v>7</v>
      </c>
      <c r="I2084" s="9">
        <v>3.9553605999999998E-2</v>
      </c>
      <c r="J2084" s="10">
        <v>99.104200000000006</v>
      </c>
      <c r="K2084" s="11">
        <v>4.2</v>
      </c>
      <c r="L2084" s="11" t="str">
        <f>IF(Tabla134[[#This Row],[Item Weight]]&lt;$U$12,"Poco Peso",IF(Tabla134[[#This Row],[Item Weight]]&lt;$U$13,"Peso Medio","Peso Alto"))</f>
        <v>Poco Peso</v>
      </c>
      <c r="M2084" s="7">
        <v>8.3949999999999996</v>
      </c>
      <c r="N2084" s="11">
        <f>IF(Tabla134[[#This Row],[Item Weight (Nulos)]]="",VLOOKUP(Tabla134[[#This Row],[Item Identifier]],'Tabla para Nulos'!$A$3:$B$1563,2,FALSE),Tabla134[[#This Row],[Item Weight (Nulos)]])</f>
        <v>8.3949999999999996</v>
      </c>
      <c r="O2084" s="11" t="str">
        <f>IF(Tabla134[[#This Row],[Item Visibility]]&lt;$U$15,"Poca visibilidad",IF(Tabla134[[#This Row],[Item Visibility]]&lt;$U$16,"Visibilidad media","Mayor visibilidad"))</f>
        <v>Visibilidad media</v>
      </c>
      <c r="P2084" s="11" t="str">
        <f>IF(Tabla134[[#This Row],[Rating]]&lt;2,"Muy Malo",IF(Tabla134[[#This Row],[Rating]]&lt;3,"Malo",IF(Tabla134[[#This Row],[Rating]]&lt;4,"Regular",IF(Tabla134[[#This Row],[Rating]]&lt;5,"Bueno","Excelente"))))</f>
        <v>Bueno</v>
      </c>
    </row>
    <row r="2085" spans="1:16" x14ac:dyDescent="0.2">
      <c r="A2085" s="7" t="s">
        <v>124</v>
      </c>
      <c r="B2085" s="7" t="s">
        <v>1347</v>
      </c>
      <c r="C2085" s="7" t="s">
        <v>14</v>
      </c>
      <c r="D2085" s="8">
        <v>2012</v>
      </c>
      <c r="E2085" s="7" t="s">
        <v>9</v>
      </c>
      <c r="F2085" s="7" t="s">
        <v>8</v>
      </c>
      <c r="G2085" s="7" t="s">
        <v>1</v>
      </c>
      <c r="H2085" s="7" t="s">
        <v>7</v>
      </c>
      <c r="I2085" s="9">
        <v>6.5350715000000004E-2</v>
      </c>
      <c r="J2085" s="10">
        <v>175.43700000000001</v>
      </c>
      <c r="K2085" s="11">
        <v>4.2</v>
      </c>
      <c r="L2085" s="11" t="str">
        <f>IF(Tabla134[[#This Row],[Item Weight]]&lt;$U$12,"Poco Peso",IF(Tabla134[[#This Row],[Item Weight]]&lt;$U$13,"Peso Medio","Peso Alto"))</f>
        <v>Peso Medio</v>
      </c>
      <c r="M2085" s="7">
        <v>9</v>
      </c>
      <c r="N2085" s="11">
        <f>IF(Tabla134[[#This Row],[Item Weight (Nulos)]]="",VLOOKUP(Tabla134[[#This Row],[Item Identifier]],'Tabla para Nulos'!$A$3:$B$1563,2,FALSE),Tabla134[[#This Row],[Item Weight (Nulos)]])</f>
        <v>9</v>
      </c>
      <c r="O2085" s="11" t="str">
        <f>IF(Tabla134[[#This Row],[Item Visibility]]&lt;$U$15,"Poca visibilidad",IF(Tabla134[[#This Row],[Item Visibility]]&lt;$U$16,"Visibilidad media","Mayor visibilidad"))</f>
        <v>Visibilidad media</v>
      </c>
      <c r="P2085" s="11" t="str">
        <f>IF(Tabla134[[#This Row],[Rating]]&lt;2,"Muy Malo",IF(Tabla134[[#This Row],[Rating]]&lt;3,"Malo",IF(Tabla134[[#This Row],[Rating]]&lt;4,"Regular",IF(Tabla134[[#This Row],[Rating]]&lt;5,"Bueno","Excelente"))))</f>
        <v>Bueno</v>
      </c>
    </row>
    <row r="2086" spans="1:16" x14ac:dyDescent="0.2">
      <c r="A2086" s="7" t="s">
        <v>124</v>
      </c>
      <c r="B2086" s="7" t="s">
        <v>1421</v>
      </c>
      <c r="C2086" s="7" t="s">
        <v>14</v>
      </c>
      <c r="D2086" s="8">
        <v>2012</v>
      </c>
      <c r="E2086" s="7" t="s">
        <v>9</v>
      </c>
      <c r="F2086" s="7" t="s">
        <v>8</v>
      </c>
      <c r="G2086" s="7" t="s">
        <v>1</v>
      </c>
      <c r="H2086" s="7" t="s">
        <v>7</v>
      </c>
      <c r="I2086" s="9">
        <v>7.4460855000000006E-2</v>
      </c>
      <c r="J2086" s="10">
        <v>253.67240000000001</v>
      </c>
      <c r="K2086" s="11">
        <v>4.2</v>
      </c>
      <c r="L2086" s="11" t="str">
        <f>IF(Tabla134[[#This Row],[Item Weight]]&lt;$U$12,"Poco Peso",IF(Tabla134[[#This Row],[Item Weight]]&lt;$U$13,"Peso Medio","Peso Alto"))</f>
        <v>Peso Medio</v>
      </c>
      <c r="M2086" s="7">
        <v>9.5</v>
      </c>
      <c r="N2086" s="11">
        <f>IF(Tabla134[[#This Row],[Item Weight (Nulos)]]="",VLOOKUP(Tabla134[[#This Row],[Item Identifier]],'Tabla para Nulos'!$A$3:$B$1563,2,FALSE),Tabla134[[#This Row],[Item Weight (Nulos)]])</f>
        <v>9.5</v>
      </c>
      <c r="O2086" s="11" t="str">
        <f>IF(Tabla134[[#This Row],[Item Visibility]]&lt;$U$15,"Poca visibilidad",IF(Tabla134[[#This Row],[Item Visibility]]&lt;$U$16,"Visibilidad media","Mayor visibilidad"))</f>
        <v>Visibilidad media</v>
      </c>
      <c r="P2086" s="11" t="str">
        <f>IF(Tabla134[[#This Row],[Rating]]&lt;2,"Muy Malo",IF(Tabla134[[#This Row],[Rating]]&lt;3,"Malo",IF(Tabla134[[#This Row],[Rating]]&lt;4,"Regular",IF(Tabla134[[#This Row],[Rating]]&lt;5,"Bueno","Excelente"))))</f>
        <v>Bueno</v>
      </c>
    </row>
    <row r="2087" spans="1:16" x14ac:dyDescent="0.2">
      <c r="A2087" s="7" t="s">
        <v>124</v>
      </c>
      <c r="B2087" s="7" t="s">
        <v>136</v>
      </c>
      <c r="C2087" s="7" t="s">
        <v>14</v>
      </c>
      <c r="D2087" s="8">
        <v>2012</v>
      </c>
      <c r="E2087" s="7" t="s">
        <v>9</v>
      </c>
      <c r="F2087" s="7" t="s">
        <v>8</v>
      </c>
      <c r="G2087" s="7" t="s">
        <v>1</v>
      </c>
      <c r="H2087" s="7" t="s">
        <v>7</v>
      </c>
      <c r="I2087" s="9">
        <v>0.10756402399999999</v>
      </c>
      <c r="J2087" s="10">
        <v>149.0076</v>
      </c>
      <c r="K2087" s="11">
        <v>4.2</v>
      </c>
      <c r="L2087" s="11" t="str">
        <f>IF(Tabla134[[#This Row],[Item Weight]]&lt;$U$12,"Poco Peso",IF(Tabla134[[#This Row],[Item Weight]]&lt;$U$13,"Peso Medio","Peso Alto"))</f>
        <v>Peso Medio</v>
      </c>
      <c r="M2087" s="7">
        <v>10.195</v>
      </c>
      <c r="N2087" s="11">
        <f>IF(Tabla134[[#This Row],[Item Weight (Nulos)]]="",VLOOKUP(Tabla134[[#This Row],[Item Identifier]],'Tabla para Nulos'!$A$3:$B$1563,2,FALSE),Tabla134[[#This Row],[Item Weight (Nulos)]])</f>
        <v>10.195</v>
      </c>
      <c r="O2087" s="11" t="str">
        <f>IF(Tabla134[[#This Row],[Item Visibility]]&lt;$U$15,"Poca visibilidad",IF(Tabla134[[#This Row],[Item Visibility]]&lt;$U$16,"Visibilidad media","Mayor visibilidad"))</f>
        <v>Mayor visibilidad</v>
      </c>
      <c r="P2087" s="11" t="str">
        <f>IF(Tabla134[[#This Row],[Rating]]&lt;2,"Muy Malo",IF(Tabla134[[#This Row],[Rating]]&lt;3,"Malo",IF(Tabla134[[#This Row],[Rating]]&lt;4,"Regular",IF(Tabla134[[#This Row],[Rating]]&lt;5,"Bueno","Excelente"))))</f>
        <v>Bueno</v>
      </c>
    </row>
    <row r="2088" spans="1:16" x14ac:dyDescent="0.2">
      <c r="A2088" s="7" t="s">
        <v>124</v>
      </c>
      <c r="B2088" s="7" t="s">
        <v>1308</v>
      </c>
      <c r="C2088" s="7" t="s">
        <v>14</v>
      </c>
      <c r="D2088" s="8">
        <v>2012</v>
      </c>
      <c r="E2088" s="7" t="s">
        <v>9</v>
      </c>
      <c r="F2088" s="7" t="s">
        <v>8</v>
      </c>
      <c r="G2088" s="7" t="s">
        <v>1</v>
      </c>
      <c r="H2088" s="7" t="s">
        <v>7</v>
      </c>
      <c r="I2088" s="9">
        <v>2.9785888999999999E-2</v>
      </c>
      <c r="J2088" s="10">
        <v>38.982199999999999</v>
      </c>
      <c r="K2088" s="11">
        <v>4.2</v>
      </c>
      <c r="L2088" s="11" t="str">
        <f>IF(Tabla134[[#This Row],[Item Weight]]&lt;$U$12,"Poco Peso",IF(Tabla134[[#This Row],[Item Weight]]&lt;$U$13,"Peso Medio","Peso Alto"))</f>
        <v>Peso Medio</v>
      </c>
      <c r="M2088" s="7">
        <v>16.75</v>
      </c>
      <c r="N2088" s="11">
        <f>IF(Tabla134[[#This Row],[Item Weight (Nulos)]]="",VLOOKUP(Tabla134[[#This Row],[Item Identifier]],'Tabla para Nulos'!$A$3:$B$1563,2,FALSE),Tabla134[[#This Row],[Item Weight (Nulos)]])</f>
        <v>16.75</v>
      </c>
      <c r="O2088" s="11" t="str">
        <f>IF(Tabla134[[#This Row],[Item Visibility]]&lt;$U$15,"Poca visibilidad",IF(Tabla134[[#This Row],[Item Visibility]]&lt;$U$16,"Visibilidad media","Mayor visibilidad"))</f>
        <v>Visibilidad media</v>
      </c>
      <c r="P2088" s="11" t="str">
        <f>IF(Tabla134[[#This Row],[Rating]]&lt;2,"Muy Malo",IF(Tabla134[[#This Row],[Rating]]&lt;3,"Malo",IF(Tabla134[[#This Row],[Rating]]&lt;4,"Regular",IF(Tabla134[[#This Row],[Rating]]&lt;5,"Bueno","Excelente"))))</f>
        <v>Bueno</v>
      </c>
    </row>
    <row r="2089" spans="1:16" x14ac:dyDescent="0.2">
      <c r="A2089" s="7" t="s">
        <v>124</v>
      </c>
      <c r="B2089" s="7" t="s">
        <v>598</v>
      </c>
      <c r="C2089" s="7" t="s">
        <v>14</v>
      </c>
      <c r="D2089" s="8">
        <v>2012</v>
      </c>
      <c r="E2089" s="7" t="s">
        <v>9</v>
      </c>
      <c r="F2089" s="7" t="s">
        <v>8</v>
      </c>
      <c r="G2089" s="7" t="s">
        <v>1</v>
      </c>
      <c r="H2089" s="7" t="s">
        <v>7</v>
      </c>
      <c r="I2089" s="9">
        <v>4.5117475999999997E-2</v>
      </c>
      <c r="J2089" s="10">
        <v>187.9556</v>
      </c>
      <c r="K2089" s="11">
        <v>4.2</v>
      </c>
      <c r="L2089" s="11" t="str">
        <f>IF(Tabla134[[#This Row],[Item Weight]]&lt;$U$12,"Poco Peso",IF(Tabla134[[#This Row],[Item Weight]]&lt;$U$13,"Peso Medio","Peso Alto"))</f>
        <v>Peso Medio</v>
      </c>
      <c r="M2089" s="7">
        <v>16.75</v>
      </c>
      <c r="N2089" s="11">
        <f>IF(Tabla134[[#This Row],[Item Weight (Nulos)]]="",VLOOKUP(Tabla134[[#This Row],[Item Identifier]],'Tabla para Nulos'!$A$3:$B$1563,2,FALSE),Tabla134[[#This Row],[Item Weight (Nulos)]])</f>
        <v>16.75</v>
      </c>
      <c r="O2089" s="11" t="str">
        <f>IF(Tabla134[[#This Row],[Item Visibility]]&lt;$U$15,"Poca visibilidad",IF(Tabla134[[#This Row],[Item Visibility]]&lt;$U$16,"Visibilidad media","Mayor visibilidad"))</f>
        <v>Visibilidad media</v>
      </c>
      <c r="P2089" s="11" t="str">
        <f>IF(Tabla134[[#This Row],[Rating]]&lt;2,"Muy Malo",IF(Tabla134[[#This Row],[Rating]]&lt;3,"Malo",IF(Tabla134[[#This Row],[Rating]]&lt;4,"Regular",IF(Tabla134[[#This Row],[Rating]]&lt;5,"Bueno","Excelente"))))</f>
        <v>Bueno</v>
      </c>
    </row>
    <row r="2090" spans="1:16" x14ac:dyDescent="0.2">
      <c r="A2090" s="7" t="s">
        <v>124</v>
      </c>
      <c r="B2090" s="7" t="s">
        <v>297</v>
      </c>
      <c r="C2090" s="7" t="s">
        <v>14</v>
      </c>
      <c r="D2090" s="8">
        <v>2012</v>
      </c>
      <c r="E2090" s="7" t="s">
        <v>9</v>
      </c>
      <c r="F2090" s="7" t="s">
        <v>8</v>
      </c>
      <c r="G2090" s="7" t="s">
        <v>1</v>
      </c>
      <c r="H2090" s="7" t="s">
        <v>7</v>
      </c>
      <c r="I2090" s="9">
        <v>7.5311837000000006E-2</v>
      </c>
      <c r="J2090" s="10">
        <v>122.6046</v>
      </c>
      <c r="K2090" s="11">
        <v>4.2</v>
      </c>
      <c r="L2090" s="11" t="str">
        <f>IF(Tabla134[[#This Row],[Item Weight]]&lt;$U$12,"Poco Peso",IF(Tabla134[[#This Row],[Item Weight]]&lt;$U$13,"Peso Medio","Peso Alto"))</f>
        <v>Peso Alto</v>
      </c>
      <c r="M2090" s="7">
        <v>18.25</v>
      </c>
      <c r="N2090" s="11">
        <f>IF(Tabla134[[#This Row],[Item Weight (Nulos)]]="",VLOOKUP(Tabla134[[#This Row],[Item Identifier]],'Tabla para Nulos'!$A$3:$B$1563,2,FALSE),Tabla134[[#This Row],[Item Weight (Nulos)]])</f>
        <v>18.25</v>
      </c>
      <c r="O2090" s="11" t="str">
        <f>IF(Tabla134[[#This Row],[Item Visibility]]&lt;$U$15,"Poca visibilidad",IF(Tabla134[[#This Row],[Item Visibility]]&lt;$U$16,"Visibilidad media","Mayor visibilidad"))</f>
        <v>Visibilidad media</v>
      </c>
      <c r="P2090" s="11" t="str">
        <f>IF(Tabla134[[#This Row],[Rating]]&lt;2,"Muy Malo",IF(Tabla134[[#This Row],[Rating]]&lt;3,"Malo",IF(Tabla134[[#This Row],[Rating]]&lt;4,"Regular",IF(Tabla134[[#This Row],[Rating]]&lt;5,"Bueno","Excelente"))))</f>
        <v>Bueno</v>
      </c>
    </row>
    <row r="2091" spans="1:16" x14ac:dyDescent="0.2">
      <c r="A2091" s="7" t="s">
        <v>124</v>
      </c>
      <c r="B2091" s="7" t="s">
        <v>137</v>
      </c>
      <c r="C2091" s="7" t="s">
        <v>14</v>
      </c>
      <c r="D2091" s="8">
        <v>2012</v>
      </c>
      <c r="E2091" s="7" t="s">
        <v>9</v>
      </c>
      <c r="F2091" s="7" t="s">
        <v>8</v>
      </c>
      <c r="G2091" s="7" t="s">
        <v>1</v>
      </c>
      <c r="H2091" s="7" t="s">
        <v>7</v>
      </c>
      <c r="I2091" s="9">
        <v>4.7964395E-2</v>
      </c>
      <c r="J2091" s="10">
        <v>185.0898</v>
      </c>
      <c r="K2091" s="11">
        <v>4.2</v>
      </c>
      <c r="L2091" s="11" t="str">
        <f>IF(Tabla134[[#This Row],[Item Weight]]&lt;$U$12,"Poco Peso",IF(Tabla134[[#This Row],[Item Weight]]&lt;$U$13,"Peso Medio","Peso Alto"))</f>
        <v>Peso Alto</v>
      </c>
      <c r="M2091" s="7">
        <v>18.600000000000001</v>
      </c>
      <c r="N2091" s="11">
        <f>IF(Tabla134[[#This Row],[Item Weight (Nulos)]]="",VLOOKUP(Tabla134[[#This Row],[Item Identifier]],'Tabla para Nulos'!$A$3:$B$1563,2,FALSE),Tabla134[[#This Row],[Item Weight (Nulos)]])</f>
        <v>18.600000000000001</v>
      </c>
      <c r="O2091" s="11" t="str">
        <f>IF(Tabla134[[#This Row],[Item Visibility]]&lt;$U$15,"Poca visibilidad",IF(Tabla134[[#This Row],[Item Visibility]]&lt;$U$16,"Visibilidad media","Mayor visibilidad"))</f>
        <v>Visibilidad media</v>
      </c>
      <c r="P2091" s="11" t="str">
        <f>IF(Tabla134[[#This Row],[Rating]]&lt;2,"Muy Malo",IF(Tabla134[[#This Row],[Rating]]&lt;3,"Malo",IF(Tabla134[[#This Row],[Rating]]&lt;4,"Regular",IF(Tabla134[[#This Row],[Rating]]&lt;5,"Bueno","Excelente"))))</f>
        <v>Bueno</v>
      </c>
    </row>
    <row r="2092" spans="1:16" x14ac:dyDescent="0.2">
      <c r="A2092" s="7" t="s">
        <v>124</v>
      </c>
      <c r="B2092" s="7" t="s">
        <v>1527</v>
      </c>
      <c r="C2092" s="7" t="s">
        <v>14</v>
      </c>
      <c r="D2092" s="8">
        <v>2012</v>
      </c>
      <c r="E2092" s="7" t="s">
        <v>9</v>
      </c>
      <c r="F2092" s="7" t="s">
        <v>8</v>
      </c>
      <c r="G2092" s="7" t="s">
        <v>1</v>
      </c>
      <c r="H2092" s="7" t="s">
        <v>7</v>
      </c>
      <c r="I2092" s="9">
        <v>0.128289285</v>
      </c>
      <c r="J2092" s="10">
        <v>104.9622</v>
      </c>
      <c r="K2092" s="11">
        <v>4.2</v>
      </c>
      <c r="L2092" s="11" t="str">
        <f>IF(Tabla134[[#This Row],[Item Weight]]&lt;$U$12,"Poco Peso",IF(Tabla134[[#This Row],[Item Weight]]&lt;$U$13,"Peso Medio","Peso Alto"))</f>
        <v>Peso Alto</v>
      </c>
      <c r="M2092" s="7">
        <v>19</v>
      </c>
      <c r="N2092" s="11">
        <f>IF(Tabla134[[#This Row],[Item Weight (Nulos)]]="",VLOOKUP(Tabla134[[#This Row],[Item Identifier]],'Tabla para Nulos'!$A$3:$B$1563,2,FALSE),Tabla134[[#This Row],[Item Weight (Nulos)]])</f>
        <v>19</v>
      </c>
      <c r="O2092" s="11" t="str">
        <f>IF(Tabla134[[#This Row],[Item Visibility]]&lt;$U$15,"Poca visibilidad",IF(Tabla134[[#This Row],[Item Visibility]]&lt;$U$16,"Visibilidad media","Mayor visibilidad"))</f>
        <v>Mayor visibilidad</v>
      </c>
      <c r="P2092" s="11" t="str">
        <f>IF(Tabla134[[#This Row],[Rating]]&lt;2,"Muy Malo",IF(Tabla134[[#This Row],[Rating]]&lt;3,"Malo",IF(Tabla134[[#This Row],[Rating]]&lt;4,"Regular",IF(Tabla134[[#This Row],[Rating]]&lt;5,"Bueno","Excelente"))))</f>
        <v>Bueno</v>
      </c>
    </row>
    <row r="2093" spans="1:16" x14ac:dyDescent="0.2">
      <c r="A2093" s="7" t="s">
        <v>124</v>
      </c>
      <c r="B2093" s="7" t="s">
        <v>750</v>
      </c>
      <c r="C2093" s="7" t="s">
        <v>14</v>
      </c>
      <c r="D2093" s="8">
        <v>2012</v>
      </c>
      <c r="E2093" s="7" t="s">
        <v>9</v>
      </c>
      <c r="F2093" s="7" t="s">
        <v>8</v>
      </c>
      <c r="G2093" s="7" t="s">
        <v>1</v>
      </c>
      <c r="H2093" s="7" t="s">
        <v>7</v>
      </c>
      <c r="I2093" s="9">
        <v>6.7039526000000002E-2</v>
      </c>
      <c r="J2093" s="10">
        <v>178.33699999999999</v>
      </c>
      <c r="K2093" s="11">
        <v>4.2</v>
      </c>
      <c r="L2093" s="11" t="str">
        <f>IF(Tabla134[[#This Row],[Item Weight]]&lt;$U$12,"Poco Peso",IF(Tabla134[[#This Row],[Item Weight]]&lt;$U$13,"Peso Medio","Peso Alto"))</f>
        <v>Peso Alto</v>
      </c>
      <c r="M2093" s="7">
        <v>19.7</v>
      </c>
      <c r="N2093" s="11">
        <f>IF(Tabla134[[#This Row],[Item Weight (Nulos)]]="",VLOOKUP(Tabla134[[#This Row],[Item Identifier]],'Tabla para Nulos'!$A$3:$B$1563,2,FALSE),Tabla134[[#This Row],[Item Weight (Nulos)]])</f>
        <v>19.7</v>
      </c>
      <c r="O2093" s="11" t="str">
        <f>IF(Tabla134[[#This Row],[Item Visibility]]&lt;$U$15,"Poca visibilidad",IF(Tabla134[[#This Row],[Item Visibility]]&lt;$U$16,"Visibilidad media","Mayor visibilidad"))</f>
        <v>Visibilidad media</v>
      </c>
      <c r="P2093" s="11" t="str">
        <f>IF(Tabla134[[#This Row],[Rating]]&lt;2,"Muy Malo",IF(Tabla134[[#This Row],[Rating]]&lt;3,"Malo",IF(Tabla134[[#This Row],[Rating]]&lt;4,"Regular",IF(Tabla134[[#This Row],[Rating]]&lt;5,"Bueno","Excelente"))))</f>
        <v>Bueno</v>
      </c>
    </row>
    <row r="2094" spans="1:16" x14ac:dyDescent="0.2">
      <c r="A2094" s="7" t="s">
        <v>124</v>
      </c>
      <c r="B2094" s="7" t="s">
        <v>127</v>
      </c>
      <c r="C2094" s="7" t="s">
        <v>19</v>
      </c>
      <c r="D2094" s="8">
        <v>2012</v>
      </c>
      <c r="E2094" s="7" t="s">
        <v>9</v>
      </c>
      <c r="F2094" s="7" t="s">
        <v>8</v>
      </c>
      <c r="G2094" s="7" t="s">
        <v>1</v>
      </c>
      <c r="H2094" s="7" t="s">
        <v>7</v>
      </c>
      <c r="I2094" s="9">
        <v>3.5999599E-2</v>
      </c>
      <c r="J2094" s="10">
        <v>41.513800000000003</v>
      </c>
      <c r="K2094" s="11">
        <v>4.2</v>
      </c>
      <c r="L2094" s="11" t="str">
        <f>IF(Tabla134[[#This Row],[Item Weight]]&lt;$U$12,"Poco Peso",IF(Tabla134[[#This Row],[Item Weight]]&lt;$U$13,"Peso Medio","Peso Alto"))</f>
        <v>Peso Medio</v>
      </c>
      <c r="M2094" s="7">
        <v>14.15</v>
      </c>
      <c r="N2094" s="11">
        <f>IF(Tabla134[[#This Row],[Item Weight (Nulos)]]="",VLOOKUP(Tabla134[[#This Row],[Item Identifier]],'Tabla para Nulos'!$A$3:$B$1563,2,FALSE),Tabla134[[#This Row],[Item Weight (Nulos)]])</f>
        <v>14.15</v>
      </c>
      <c r="O2094" s="11" t="str">
        <f>IF(Tabla134[[#This Row],[Item Visibility]]&lt;$U$15,"Poca visibilidad",IF(Tabla134[[#This Row],[Item Visibility]]&lt;$U$16,"Visibilidad media","Mayor visibilidad"))</f>
        <v>Visibilidad media</v>
      </c>
      <c r="P2094" s="11" t="str">
        <f>IF(Tabla134[[#This Row],[Rating]]&lt;2,"Muy Malo",IF(Tabla134[[#This Row],[Rating]]&lt;3,"Malo",IF(Tabla134[[#This Row],[Rating]]&lt;4,"Regular",IF(Tabla134[[#This Row],[Rating]]&lt;5,"Bueno","Excelente"))))</f>
        <v>Bueno</v>
      </c>
    </row>
    <row r="2095" spans="1:16" x14ac:dyDescent="0.2">
      <c r="A2095" s="7" t="s">
        <v>124</v>
      </c>
      <c r="B2095" s="7" t="s">
        <v>1579</v>
      </c>
      <c r="C2095" s="7" t="s">
        <v>19</v>
      </c>
      <c r="D2095" s="8">
        <v>2012</v>
      </c>
      <c r="E2095" s="7" t="s">
        <v>9</v>
      </c>
      <c r="F2095" s="7" t="s">
        <v>8</v>
      </c>
      <c r="G2095" s="7" t="s">
        <v>1</v>
      </c>
      <c r="H2095" s="7" t="s">
        <v>7</v>
      </c>
      <c r="I2095" s="9">
        <v>7.3397129000000005E-2</v>
      </c>
      <c r="J2095" s="10">
        <v>91.912000000000006</v>
      </c>
      <c r="K2095" s="11">
        <v>4.2</v>
      </c>
      <c r="L2095" s="11" t="str">
        <f>IF(Tabla134[[#This Row],[Item Weight]]&lt;$U$12,"Poco Peso",IF(Tabla134[[#This Row],[Item Weight]]&lt;$U$13,"Peso Medio","Peso Alto"))</f>
        <v>Peso Medio</v>
      </c>
      <c r="M2095" s="7">
        <v>15.35</v>
      </c>
      <c r="N2095" s="11">
        <f>IF(Tabla134[[#This Row],[Item Weight (Nulos)]]="",VLOOKUP(Tabla134[[#This Row],[Item Identifier]],'Tabla para Nulos'!$A$3:$B$1563,2,FALSE),Tabla134[[#This Row],[Item Weight (Nulos)]])</f>
        <v>15.35</v>
      </c>
      <c r="O2095" s="11" t="str">
        <f>IF(Tabla134[[#This Row],[Item Visibility]]&lt;$U$15,"Poca visibilidad",IF(Tabla134[[#This Row],[Item Visibility]]&lt;$U$16,"Visibilidad media","Mayor visibilidad"))</f>
        <v>Visibilidad media</v>
      </c>
      <c r="P2095" s="11" t="str">
        <f>IF(Tabla134[[#This Row],[Rating]]&lt;2,"Muy Malo",IF(Tabla134[[#This Row],[Rating]]&lt;3,"Malo",IF(Tabla134[[#This Row],[Rating]]&lt;4,"Regular",IF(Tabla134[[#This Row],[Rating]]&lt;5,"Bueno","Excelente"))))</f>
        <v>Bueno</v>
      </c>
    </row>
    <row r="2096" spans="1:16" x14ac:dyDescent="0.2">
      <c r="A2096" s="7" t="s">
        <v>6</v>
      </c>
      <c r="B2096" s="7" t="s">
        <v>1147</v>
      </c>
      <c r="C2096" s="7" t="s">
        <v>28</v>
      </c>
      <c r="D2096" s="8">
        <v>2012</v>
      </c>
      <c r="E2096" s="7" t="s">
        <v>9</v>
      </c>
      <c r="F2096" s="7" t="s">
        <v>8</v>
      </c>
      <c r="G2096" s="7" t="s">
        <v>1</v>
      </c>
      <c r="H2096" s="7" t="s">
        <v>7</v>
      </c>
      <c r="I2096" s="9">
        <v>3.0198228000000001E-2</v>
      </c>
      <c r="J2096" s="10">
        <v>98.238399999999999</v>
      </c>
      <c r="K2096" s="11">
        <v>4.2</v>
      </c>
      <c r="L2096" s="11" t="str">
        <f>IF(Tabla134[[#This Row],[Item Weight]]&lt;$U$12,"Poco Peso",IF(Tabla134[[#This Row],[Item Weight]]&lt;$U$13,"Peso Medio","Peso Alto"))</f>
        <v>Poco Peso</v>
      </c>
      <c r="M2096" s="7">
        <v>8.3000000000000007</v>
      </c>
      <c r="N2096" s="11">
        <f>IF(Tabla134[[#This Row],[Item Weight (Nulos)]]="",VLOOKUP(Tabla134[[#This Row],[Item Identifier]],'Tabla para Nulos'!$A$3:$B$1563,2,FALSE),Tabla134[[#This Row],[Item Weight (Nulos)]])</f>
        <v>8.3000000000000007</v>
      </c>
      <c r="O2096" s="11" t="str">
        <f>IF(Tabla134[[#This Row],[Item Visibility]]&lt;$U$15,"Poca visibilidad",IF(Tabla134[[#This Row],[Item Visibility]]&lt;$U$16,"Visibilidad media","Mayor visibilidad"))</f>
        <v>Visibilidad media</v>
      </c>
      <c r="P2096" s="11" t="str">
        <f>IF(Tabla134[[#This Row],[Rating]]&lt;2,"Muy Malo",IF(Tabla134[[#This Row],[Rating]]&lt;3,"Malo",IF(Tabla134[[#This Row],[Rating]]&lt;4,"Regular",IF(Tabla134[[#This Row],[Rating]]&lt;5,"Bueno","Excelente"))))</f>
        <v>Bueno</v>
      </c>
    </row>
    <row r="2097" spans="1:16" x14ac:dyDescent="0.2">
      <c r="A2097" s="7" t="s">
        <v>6</v>
      </c>
      <c r="B2097" s="7" t="s">
        <v>1557</v>
      </c>
      <c r="C2097" s="7" t="s">
        <v>112</v>
      </c>
      <c r="D2097" s="8">
        <v>2012</v>
      </c>
      <c r="E2097" s="7" t="s">
        <v>9</v>
      </c>
      <c r="F2097" s="7" t="s">
        <v>8</v>
      </c>
      <c r="G2097" s="7" t="s">
        <v>1</v>
      </c>
      <c r="H2097" s="7" t="s">
        <v>7</v>
      </c>
      <c r="I2097" s="9">
        <v>8.1794766000000005E-2</v>
      </c>
      <c r="J2097" s="10">
        <v>173.6054</v>
      </c>
      <c r="K2097" s="11">
        <v>4.2</v>
      </c>
      <c r="L2097" s="11" t="str">
        <f>IF(Tabla134[[#This Row],[Item Weight]]&lt;$U$12,"Poco Peso",IF(Tabla134[[#This Row],[Item Weight]]&lt;$U$13,"Peso Medio","Peso Alto"))</f>
        <v>Peso Medio</v>
      </c>
      <c r="M2097" s="7">
        <v>9.1</v>
      </c>
      <c r="N2097" s="11">
        <f>IF(Tabla134[[#This Row],[Item Weight (Nulos)]]="",VLOOKUP(Tabla134[[#This Row],[Item Identifier]],'Tabla para Nulos'!$A$3:$B$1563,2,FALSE),Tabla134[[#This Row],[Item Weight (Nulos)]])</f>
        <v>9.1</v>
      </c>
      <c r="O2097" s="11" t="str">
        <f>IF(Tabla134[[#This Row],[Item Visibility]]&lt;$U$15,"Poca visibilidad",IF(Tabla134[[#This Row],[Item Visibility]]&lt;$U$16,"Visibilidad media","Mayor visibilidad"))</f>
        <v>Visibilidad media</v>
      </c>
      <c r="P2097" s="11" t="str">
        <f>IF(Tabla134[[#This Row],[Rating]]&lt;2,"Muy Malo",IF(Tabla134[[#This Row],[Rating]]&lt;3,"Malo",IF(Tabla134[[#This Row],[Rating]]&lt;4,"Regular",IF(Tabla134[[#This Row],[Rating]]&lt;5,"Bueno","Excelente"))))</f>
        <v>Bueno</v>
      </c>
    </row>
    <row r="2098" spans="1:16" x14ac:dyDescent="0.2">
      <c r="A2098" s="7" t="s">
        <v>6</v>
      </c>
      <c r="B2098" s="7" t="s">
        <v>834</v>
      </c>
      <c r="C2098" s="7" t="s">
        <v>112</v>
      </c>
      <c r="D2098" s="8">
        <v>2012</v>
      </c>
      <c r="E2098" s="7" t="s">
        <v>9</v>
      </c>
      <c r="F2098" s="7" t="s">
        <v>8</v>
      </c>
      <c r="G2098" s="7" t="s">
        <v>1</v>
      </c>
      <c r="H2098" s="7" t="s">
        <v>7</v>
      </c>
      <c r="I2098" s="9">
        <v>6.3962842000000006E-2</v>
      </c>
      <c r="J2098" s="10">
        <v>263.15940000000001</v>
      </c>
      <c r="K2098" s="11">
        <v>4.2</v>
      </c>
      <c r="L2098" s="11" t="str">
        <f>IF(Tabla134[[#This Row],[Item Weight]]&lt;$U$12,"Poco Peso",IF(Tabla134[[#This Row],[Item Weight]]&lt;$U$13,"Peso Medio","Peso Alto"))</f>
        <v>Peso Medio</v>
      </c>
      <c r="M2098" s="7">
        <v>14.5</v>
      </c>
      <c r="N2098" s="11">
        <f>IF(Tabla134[[#This Row],[Item Weight (Nulos)]]="",VLOOKUP(Tabla134[[#This Row],[Item Identifier]],'Tabla para Nulos'!$A$3:$B$1563,2,FALSE),Tabla134[[#This Row],[Item Weight (Nulos)]])</f>
        <v>14.5</v>
      </c>
      <c r="O2098" s="11" t="str">
        <f>IF(Tabla134[[#This Row],[Item Visibility]]&lt;$U$15,"Poca visibilidad",IF(Tabla134[[#This Row],[Item Visibility]]&lt;$U$16,"Visibilidad media","Mayor visibilidad"))</f>
        <v>Visibilidad media</v>
      </c>
      <c r="P2098" s="11" t="str">
        <f>IF(Tabla134[[#This Row],[Rating]]&lt;2,"Muy Malo",IF(Tabla134[[#This Row],[Rating]]&lt;3,"Malo",IF(Tabla134[[#This Row],[Rating]]&lt;4,"Regular",IF(Tabla134[[#This Row],[Rating]]&lt;5,"Bueno","Excelente"))))</f>
        <v>Bueno</v>
      </c>
    </row>
    <row r="2099" spans="1:16" x14ac:dyDescent="0.2">
      <c r="A2099" s="7" t="s">
        <v>6</v>
      </c>
      <c r="B2099" s="7" t="s">
        <v>1572</v>
      </c>
      <c r="C2099" s="7" t="s">
        <v>25</v>
      </c>
      <c r="D2099" s="8">
        <v>2012</v>
      </c>
      <c r="E2099" s="7" t="s">
        <v>9</v>
      </c>
      <c r="F2099" s="7" t="s">
        <v>8</v>
      </c>
      <c r="G2099" s="7" t="s">
        <v>1</v>
      </c>
      <c r="H2099" s="7" t="s">
        <v>7</v>
      </c>
      <c r="I2099" s="9">
        <v>2.7653794999999998E-2</v>
      </c>
      <c r="J2099" s="10">
        <v>88.085599999999999</v>
      </c>
      <c r="K2099" s="11">
        <v>4.2</v>
      </c>
      <c r="L2099" s="11" t="str">
        <f>IF(Tabla134[[#This Row],[Item Weight]]&lt;$U$12,"Poco Peso",IF(Tabla134[[#This Row],[Item Weight]]&lt;$U$13,"Peso Medio","Peso Alto"))</f>
        <v>Peso Alto</v>
      </c>
      <c r="M2099" s="7">
        <v>17.350000000000001</v>
      </c>
      <c r="N2099" s="11">
        <f>IF(Tabla134[[#This Row],[Item Weight (Nulos)]]="",VLOOKUP(Tabla134[[#This Row],[Item Identifier]],'Tabla para Nulos'!$A$3:$B$1563,2,FALSE),Tabla134[[#This Row],[Item Weight (Nulos)]])</f>
        <v>17.350000000000001</v>
      </c>
      <c r="O2099" s="11" t="str">
        <f>IF(Tabla134[[#This Row],[Item Visibility]]&lt;$U$15,"Poca visibilidad",IF(Tabla134[[#This Row],[Item Visibility]]&lt;$U$16,"Visibilidad media","Mayor visibilidad"))</f>
        <v>Visibilidad media</v>
      </c>
      <c r="P2099" s="11" t="str">
        <f>IF(Tabla134[[#This Row],[Rating]]&lt;2,"Muy Malo",IF(Tabla134[[#This Row],[Rating]]&lt;3,"Malo",IF(Tabla134[[#This Row],[Rating]]&lt;4,"Regular",IF(Tabla134[[#This Row],[Rating]]&lt;5,"Bueno","Excelente"))))</f>
        <v>Bueno</v>
      </c>
    </row>
    <row r="2100" spans="1:16" x14ac:dyDescent="0.2">
      <c r="A2100" s="7" t="s">
        <v>6</v>
      </c>
      <c r="B2100" s="7" t="s">
        <v>88</v>
      </c>
      <c r="C2100" s="7" t="s">
        <v>17</v>
      </c>
      <c r="D2100" s="8">
        <v>2012</v>
      </c>
      <c r="E2100" s="7" t="s">
        <v>9</v>
      </c>
      <c r="F2100" s="7" t="s">
        <v>8</v>
      </c>
      <c r="G2100" s="7" t="s">
        <v>1</v>
      </c>
      <c r="H2100" s="7" t="s">
        <v>7</v>
      </c>
      <c r="I2100" s="9">
        <v>4.2685216999999998E-2</v>
      </c>
      <c r="J2100" s="10">
        <v>120.7782</v>
      </c>
      <c r="K2100" s="11">
        <v>4.2</v>
      </c>
      <c r="L2100" s="11" t="str">
        <f>IF(Tabla134[[#This Row],[Item Weight]]&lt;$U$12,"Poco Peso",IF(Tabla134[[#This Row],[Item Weight]]&lt;$U$13,"Peso Medio","Peso Alto"))</f>
        <v>Peso Medio</v>
      </c>
      <c r="M2100" s="7">
        <v>16.7</v>
      </c>
      <c r="N2100" s="11">
        <f>IF(Tabla134[[#This Row],[Item Weight (Nulos)]]="",VLOOKUP(Tabla134[[#This Row],[Item Identifier]],'Tabla para Nulos'!$A$3:$B$1563,2,FALSE),Tabla134[[#This Row],[Item Weight (Nulos)]])</f>
        <v>16.7</v>
      </c>
      <c r="O2100" s="11" t="str">
        <f>IF(Tabla134[[#This Row],[Item Visibility]]&lt;$U$15,"Poca visibilidad",IF(Tabla134[[#This Row],[Item Visibility]]&lt;$U$16,"Visibilidad media","Mayor visibilidad"))</f>
        <v>Visibilidad media</v>
      </c>
      <c r="P2100" s="11" t="str">
        <f>IF(Tabla134[[#This Row],[Rating]]&lt;2,"Muy Malo",IF(Tabla134[[#This Row],[Rating]]&lt;3,"Malo",IF(Tabla134[[#This Row],[Rating]]&lt;4,"Regular",IF(Tabla134[[#This Row],[Rating]]&lt;5,"Bueno","Excelente"))))</f>
        <v>Bueno</v>
      </c>
    </row>
    <row r="2101" spans="1:16" x14ac:dyDescent="0.2">
      <c r="A2101" s="7" t="s">
        <v>6</v>
      </c>
      <c r="B2101" s="7" t="s">
        <v>1336</v>
      </c>
      <c r="C2101" s="7" t="s">
        <v>17</v>
      </c>
      <c r="D2101" s="8">
        <v>2012</v>
      </c>
      <c r="E2101" s="7" t="s">
        <v>9</v>
      </c>
      <c r="F2101" s="7" t="s">
        <v>8</v>
      </c>
      <c r="G2101" s="7" t="s">
        <v>1</v>
      </c>
      <c r="H2101" s="7" t="s">
        <v>7</v>
      </c>
      <c r="I2101" s="9">
        <v>4.5534457E-2</v>
      </c>
      <c r="J2101" s="10">
        <v>146.31020000000001</v>
      </c>
      <c r="K2101" s="11">
        <v>4.2</v>
      </c>
      <c r="L2101" s="11" t="str">
        <f>IF(Tabla134[[#This Row],[Item Weight]]&lt;$U$12,"Poco Peso",IF(Tabla134[[#This Row],[Item Weight]]&lt;$U$13,"Peso Medio","Peso Alto"))</f>
        <v>Peso Alto</v>
      </c>
      <c r="M2101" s="7">
        <v>18.5</v>
      </c>
      <c r="N2101" s="11">
        <f>IF(Tabla134[[#This Row],[Item Weight (Nulos)]]="",VLOOKUP(Tabla134[[#This Row],[Item Identifier]],'Tabla para Nulos'!$A$3:$B$1563,2,FALSE),Tabla134[[#This Row],[Item Weight (Nulos)]])</f>
        <v>18.5</v>
      </c>
      <c r="O2101" s="11" t="str">
        <f>IF(Tabla134[[#This Row],[Item Visibility]]&lt;$U$15,"Poca visibilidad",IF(Tabla134[[#This Row],[Item Visibility]]&lt;$U$16,"Visibilidad media","Mayor visibilidad"))</f>
        <v>Visibilidad media</v>
      </c>
      <c r="P2101" s="11" t="str">
        <f>IF(Tabla134[[#This Row],[Rating]]&lt;2,"Muy Malo",IF(Tabla134[[#This Row],[Rating]]&lt;3,"Malo",IF(Tabla134[[#This Row],[Rating]]&lt;4,"Regular",IF(Tabla134[[#This Row],[Rating]]&lt;5,"Bueno","Excelente"))))</f>
        <v>Bueno</v>
      </c>
    </row>
    <row r="2102" spans="1:16" x14ac:dyDescent="0.2">
      <c r="A2102" s="7" t="s">
        <v>6</v>
      </c>
      <c r="B2102" s="7" t="s">
        <v>368</v>
      </c>
      <c r="C2102" s="7" t="s">
        <v>71</v>
      </c>
      <c r="D2102" s="8">
        <v>2012</v>
      </c>
      <c r="E2102" s="7" t="s">
        <v>9</v>
      </c>
      <c r="F2102" s="7" t="s">
        <v>8</v>
      </c>
      <c r="G2102" s="7" t="s">
        <v>1</v>
      </c>
      <c r="H2102" s="7" t="s">
        <v>7</v>
      </c>
      <c r="I2102" s="9">
        <v>3.0294931000000001E-2</v>
      </c>
      <c r="J2102" s="10">
        <v>104.099</v>
      </c>
      <c r="K2102" s="11">
        <v>4.2</v>
      </c>
      <c r="L2102" s="11" t="str">
        <f>IF(Tabla134[[#This Row],[Item Weight]]&lt;$U$12,"Poco Peso",IF(Tabla134[[#This Row],[Item Weight]]&lt;$U$13,"Peso Medio","Peso Alto"))</f>
        <v>Poco Peso</v>
      </c>
      <c r="M2102" s="7">
        <v>5.88</v>
      </c>
      <c r="N2102" s="11">
        <f>IF(Tabla134[[#This Row],[Item Weight (Nulos)]]="",VLOOKUP(Tabla134[[#This Row],[Item Identifier]],'Tabla para Nulos'!$A$3:$B$1563,2,FALSE),Tabla134[[#This Row],[Item Weight (Nulos)]])</f>
        <v>5.88</v>
      </c>
      <c r="O2102" s="11" t="str">
        <f>IF(Tabla134[[#This Row],[Item Visibility]]&lt;$U$15,"Poca visibilidad",IF(Tabla134[[#This Row],[Item Visibility]]&lt;$U$16,"Visibilidad media","Mayor visibilidad"))</f>
        <v>Visibilidad media</v>
      </c>
      <c r="P2102" s="11" t="str">
        <f>IF(Tabla134[[#This Row],[Rating]]&lt;2,"Muy Malo",IF(Tabla134[[#This Row],[Rating]]&lt;3,"Malo",IF(Tabla134[[#This Row],[Rating]]&lt;4,"Regular",IF(Tabla134[[#This Row],[Rating]]&lt;5,"Bueno","Excelente"))))</f>
        <v>Bueno</v>
      </c>
    </row>
    <row r="2103" spans="1:16" x14ac:dyDescent="0.2">
      <c r="A2103" s="7" t="s">
        <v>6</v>
      </c>
      <c r="B2103" s="7" t="s">
        <v>818</v>
      </c>
      <c r="C2103" s="7" t="s">
        <v>71</v>
      </c>
      <c r="D2103" s="8">
        <v>2012</v>
      </c>
      <c r="E2103" s="7" t="s">
        <v>9</v>
      </c>
      <c r="F2103" s="7" t="s">
        <v>8</v>
      </c>
      <c r="G2103" s="7" t="s">
        <v>1</v>
      </c>
      <c r="H2103" s="7" t="s">
        <v>7</v>
      </c>
      <c r="I2103" s="9">
        <v>0.13785895500000001</v>
      </c>
      <c r="J2103" s="10">
        <v>162.12360000000001</v>
      </c>
      <c r="K2103" s="11">
        <v>4.2</v>
      </c>
      <c r="L2103" s="11" t="str">
        <f>IF(Tabla134[[#This Row],[Item Weight]]&lt;$U$12,"Poco Peso",IF(Tabla134[[#This Row],[Item Weight]]&lt;$U$13,"Peso Medio","Peso Alto"))</f>
        <v>Peso Medio</v>
      </c>
      <c r="M2103" s="7">
        <v>8.8949999999999996</v>
      </c>
      <c r="N2103" s="11">
        <f>IF(Tabla134[[#This Row],[Item Weight (Nulos)]]="",VLOOKUP(Tabla134[[#This Row],[Item Identifier]],'Tabla para Nulos'!$A$3:$B$1563,2,FALSE),Tabla134[[#This Row],[Item Weight (Nulos)]])</f>
        <v>8.8949999999999996</v>
      </c>
      <c r="O2103" s="11" t="str">
        <f>IF(Tabla134[[#This Row],[Item Visibility]]&lt;$U$15,"Poca visibilidad",IF(Tabla134[[#This Row],[Item Visibility]]&lt;$U$16,"Visibilidad media","Mayor visibilidad"))</f>
        <v>Mayor visibilidad</v>
      </c>
      <c r="P2103" s="11" t="str">
        <f>IF(Tabla134[[#This Row],[Rating]]&lt;2,"Muy Malo",IF(Tabla134[[#This Row],[Rating]]&lt;3,"Malo",IF(Tabla134[[#This Row],[Rating]]&lt;4,"Regular",IF(Tabla134[[#This Row],[Rating]]&lt;5,"Bueno","Excelente"))))</f>
        <v>Bueno</v>
      </c>
    </row>
    <row r="2104" spans="1:16" x14ac:dyDescent="0.2">
      <c r="A2104" s="7" t="s">
        <v>6</v>
      </c>
      <c r="B2104" s="7" t="s">
        <v>817</v>
      </c>
      <c r="C2104" s="7" t="s">
        <v>71</v>
      </c>
      <c r="D2104" s="8">
        <v>2012</v>
      </c>
      <c r="E2104" s="7" t="s">
        <v>9</v>
      </c>
      <c r="F2104" s="7" t="s">
        <v>8</v>
      </c>
      <c r="G2104" s="7" t="s">
        <v>1</v>
      </c>
      <c r="H2104" s="7" t="s">
        <v>7</v>
      </c>
      <c r="I2104" s="9">
        <v>2.5936747E-2</v>
      </c>
      <c r="J2104" s="10">
        <v>164.92099999999999</v>
      </c>
      <c r="K2104" s="11">
        <v>4.2</v>
      </c>
      <c r="L2104" s="11" t="str">
        <f>IF(Tabla134[[#This Row],[Item Weight]]&lt;$U$12,"Poco Peso",IF(Tabla134[[#This Row],[Item Weight]]&lt;$U$13,"Peso Medio","Peso Alto"))</f>
        <v>Peso Medio</v>
      </c>
      <c r="M2104" s="7">
        <v>13.85</v>
      </c>
      <c r="N2104" s="11">
        <f>IF(Tabla134[[#This Row],[Item Weight (Nulos)]]="",VLOOKUP(Tabla134[[#This Row],[Item Identifier]],'Tabla para Nulos'!$A$3:$B$1563,2,FALSE),Tabla134[[#This Row],[Item Weight (Nulos)]])</f>
        <v>13.85</v>
      </c>
      <c r="O2104" s="11" t="str">
        <f>IF(Tabla134[[#This Row],[Item Visibility]]&lt;$U$15,"Poca visibilidad",IF(Tabla134[[#This Row],[Item Visibility]]&lt;$U$16,"Visibilidad media","Mayor visibilidad"))</f>
        <v>Poca visibilidad</v>
      </c>
      <c r="P2104" s="11" t="str">
        <f>IF(Tabla134[[#This Row],[Rating]]&lt;2,"Muy Malo",IF(Tabla134[[#This Row],[Rating]]&lt;3,"Malo",IF(Tabla134[[#This Row],[Rating]]&lt;4,"Regular",IF(Tabla134[[#This Row],[Rating]]&lt;5,"Bueno","Excelente"))))</f>
        <v>Bueno</v>
      </c>
    </row>
    <row r="2105" spans="1:16" x14ac:dyDescent="0.2">
      <c r="A2105" s="7" t="s">
        <v>6</v>
      </c>
      <c r="B2105" s="7" t="s">
        <v>560</v>
      </c>
      <c r="C2105" s="7" t="s">
        <v>71</v>
      </c>
      <c r="D2105" s="8">
        <v>2012</v>
      </c>
      <c r="E2105" s="7" t="s">
        <v>9</v>
      </c>
      <c r="F2105" s="7" t="s">
        <v>8</v>
      </c>
      <c r="G2105" s="7" t="s">
        <v>1</v>
      </c>
      <c r="H2105" s="7" t="s">
        <v>7</v>
      </c>
      <c r="I2105" s="9">
        <v>1.9965179E-2</v>
      </c>
      <c r="J2105" s="10">
        <v>130.53100000000001</v>
      </c>
      <c r="K2105" s="11">
        <v>4.2</v>
      </c>
      <c r="L2105" s="11" t="str">
        <f>IF(Tabla134[[#This Row],[Item Weight]]&lt;$U$12,"Poco Peso",IF(Tabla134[[#This Row],[Item Weight]]&lt;$U$13,"Peso Medio","Peso Alto"))</f>
        <v>Peso Medio</v>
      </c>
      <c r="M2105" s="7">
        <v>15.1</v>
      </c>
      <c r="N2105" s="11">
        <f>IF(Tabla134[[#This Row],[Item Weight (Nulos)]]="",VLOOKUP(Tabla134[[#This Row],[Item Identifier]],'Tabla para Nulos'!$A$3:$B$1563,2,FALSE),Tabla134[[#This Row],[Item Weight (Nulos)]])</f>
        <v>15.1</v>
      </c>
      <c r="O2105" s="11" t="str">
        <f>IF(Tabla134[[#This Row],[Item Visibility]]&lt;$U$15,"Poca visibilidad",IF(Tabla134[[#This Row],[Item Visibility]]&lt;$U$16,"Visibilidad media","Mayor visibilidad"))</f>
        <v>Poca visibilidad</v>
      </c>
      <c r="P2105" s="11" t="str">
        <f>IF(Tabla134[[#This Row],[Rating]]&lt;2,"Muy Malo",IF(Tabla134[[#This Row],[Rating]]&lt;3,"Malo",IF(Tabla134[[#This Row],[Rating]]&lt;4,"Regular",IF(Tabla134[[#This Row],[Rating]]&lt;5,"Bueno","Excelente"))))</f>
        <v>Bueno</v>
      </c>
    </row>
    <row r="2106" spans="1:16" x14ac:dyDescent="0.2">
      <c r="A2106" s="7" t="s">
        <v>6</v>
      </c>
      <c r="B2106" s="7" t="s">
        <v>354</v>
      </c>
      <c r="C2106" s="7" t="s">
        <v>71</v>
      </c>
      <c r="D2106" s="8">
        <v>2012</v>
      </c>
      <c r="E2106" s="7" t="s">
        <v>9</v>
      </c>
      <c r="F2106" s="7" t="s">
        <v>8</v>
      </c>
      <c r="G2106" s="7" t="s">
        <v>1</v>
      </c>
      <c r="H2106" s="7" t="s">
        <v>7</v>
      </c>
      <c r="I2106" s="9">
        <v>4.2542483999999998E-2</v>
      </c>
      <c r="J2106" s="10">
        <v>161.92099999999999</v>
      </c>
      <c r="K2106" s="11">
        <v>4.2</v>
      </c>
      <c r="L2106" s="11" t="str">
        <f>IF(Tabla134[[#This Row],[Item Weight]]&lt;$U$12,"Poco Peso",IF(Tabla134[[#This Row],[Item Weight]]&lt;$U$13,"Peso Medio","Peso Alto"))</f>
        <v>Peso Alto</v>
      </c>
      <c r="M2106" s="7">
        <v>17.7</v>
      </c>
      <c r="N2106" s="11">
        <f>IF(Tabla134[[#This Row],[Item Weight (Nulos)]]="",VLOOKUP(Tabla134[[#This Row],[Item Identifier]],'Tabla para Nulos'!$A$3:$B$1563,2,FALSE),Tabla134[[#This Row],[Item Weight (Nulos)]])</f>
        <v>17.7</v>
      </c>
      <c r="O2106" s="11" t="str">
        <f>IF(Tabla134[[#This Row],[Item Visibility]]&lt;$U$15,"Poca visibilidad",IF(Tabla134[[#This Row],[Item Visibility]]&lt;$U$16,"Visibilidad media","Mayor visibilidad"))</f>
        <v>Visibilidad media</v>
      </c>
      <c r="P2106" s="11" t="str">
        <f>IF(Tabla134[[#This Row],[Rating]]&lt;2,"Muy Malo",IF(Tabla134[[#This Row],[Rating]]&lt;3,"Malo",IF(Tabla134[[#This Row],[Rating]]&lt;4,"Regular",IF(Tabla134[[#This Row],[Rating]]&lt;5,"Bueno","Excelente"))))</f>
        <v>Bueno</v>
      </c>
    </row>
    <row r="2107" spans="1:16" x14ac:dyDescent="0.2">
      <c r="A2107" s="7" t="s">
        <v>6</v>
      </c>
      <c r="B2107" s="7" t="s">
        <v>1202</v>
      </c>
      <c r="C2107" s="7" t="s">
        <v>10</v>
      </c>
      <c r="D2107" s="8">
        <v>2012</v>
      </c>
      <c r="E2107" s="7" t="s">
        <v>9</v>
      </c>
      <c r="F2107" s="7" t="s">
        <v>8</v>
      </c>
      <c r="G2107" s="7" t="s">
        <v>1</v>
      </c>
      <c r="H2107" s="7" t="s">
        <v>7</v>
      </c>
      <c r="I2107" s="9">
        <v>3.5311851999999998E-2</v>
      </c>
      <c r="J2107" s="10">
        <v>160.95779999999999</v>
      </c>
      <c r="K2107" s="11">
        <v>4.2</v>
      </c>
      <c r="L2107" s="11" t="str">
        <f>IF(Tabla134[[#This Row],[Item Weight]]&lt;$U$12,"Poco Peso",IF(Tabla134[[#This Row],[Item Weight]]&lt;$U$13,"Peso Medio","Peso Alto"))</f>
        <v>Peso Medio</v>
      </c>
      <c r="M2107" s="7">
        <v>14.85</v>
      </c>
      <c r="N2107" s="11">
        <f>IF(Tabla134[[#This Row],[Item Weight (Nulos)]]="",VLOOKUP(Tabla134[[#This Row],[Item Identifier]],'Tabla para Nulos'!$A$3:$B$1563,2,FALSE),Tabla134[[#This Row],[Item Weight (Nulos)]])</f>
        <v>14.85</v>
      </c>
      <c r="O2107" s="11" t="str">
        <f>IF(Tabla134[[#This Row],[Item Visibility]]&lt;$U$15,"Poca visibilidad",IF(Tabla134[[#This Row],[Item Visibility]]&lt;$U$16,"Visibilidad media","Mayor visibilidad"))</f>
        <v>Visibilidad media</v>
      </c>
      <c r="P2107" s="11" t="str">
        <f>IF(Tabla134[[#This Row],[Rating]]&lt;2,"Muy Malo",IF(Tabla134[[#This Row],[Rating]]&lt;3,"Malo",IF(Tabla134[[#This Row],[Rating]]&lt;4,"Regular",IF(Tabla134[[#This Row],[Rating]]&lt;5,"Bueno","Excelente"))))</f>
        <v>Bueno</v>
      </c>
    </row>
    <row r="2108" spans="1:16" x14ac:dyDescent="0.2">
      <c r="A2108" s="7" t="s">
        <v>6</v>
      </c>
      <c r="B2108" s="7" t="s">
        <v>342</v>
      </c>
      <c r="C2108" s="7" t="s">
        <v>10</v>
      </c>
      <c r="D2108" s="8">
        <v>2012</v>
      </c>
      <c r="E2108" s="7" t="s">
        <v>9</v>
      </c>
      <c r="F2108" s="7" t="s">
        <v>8</v>
      </c>
      <c r="G2108" s="7" t="s">
        <v>1</v>
      </c>
      <c r="H2108" s="7" t="s">
        <v>7</v>
      </c>
      <c r="I2108" s="9">
        <v>2.4987902999999999E-2</v>
      </c>
      <c r="J2108" s="10">
        <v>97.340999999999994</v>
      </c>
      <c r="K2108" s="11">
        <v>4.2</v>
      </c>
      <c r="L2108" s="11" t="str">
        <f>IF(Tabla134[[#This Row],[Item Weight]]&lt;$U$12,"Poco Peso",IF(Tabla134[[#This Row],[Item Weight]]&lt;$U$13,"Peso Medio","Peso Alto"))</f>
        <v>Peso Medio</v>
      </c>
      <c r="M2108" s="7">
        <v>16.100000000000001</v>
      </c>
      <c r="N2108" s="11">
        <f>IF(Tabla134[[#This Row],[Item Weight (Nulos)]]="",VLOOKUP(Tabla134[[#This Row],[Item Identifier]],'Tabla para Nulos'!$A$3:$B$1563,2,FALSE),Tabla134[[#This Row],[Item Weight (Nulos)]])</f>
        <v>16.100000000000001</v>
      </c>
      <c r="O2108" s="11" t="str">
        <f>IF(Tabla134[[#This Row],[Item Visibility]]&lt;$U$15,"Poca visibilidad",IF(Tabla134[[#This Row],[Item Visibility]]&lt;$U$16,"Visibilidad media","Mayor visibilidad"))</f>
        <v>Poca visibilidad</v>
      </c>
      <c r="P2108" s="11" t="str">
        <f>IF(Tabla134[[#This Row],[Rating]]&lt;2,"Muy Malo",IF(Tabla134[[#This Row],[Rating]]&lt;3,"Malo",IF(Tabla134[[#This Row],[Rating]]&lt;4,"Regular",IF(Tabla134[[#This Row],[Rating]]&lt;5,"Bueno","Excelente"))))</f>
        <v>Bueno</v>
      </c>
    </row>
    <row r="2109" spans="1:16" x14ac:dyDescent="0.2">
      <c r="A2109" s="7" t="s">
        <v>6</v>
      </c>
      <c r="B2109" s="7" t="s">
        <v>1128</v>
      </c>
      <c r="C2109" s="7" t="s">
        <v>10</v>
      </c>
      <c r="D2109" s="8">
        <v>2012</v>
      </c>
      <c r="E2109" s="7" t="s">
        <v>9</v>
      </c>
      <c r="F2109" s="7" t="s">
        <v>8</v>
      </c>
      <c r="G2109" s="7" t="s">
        <v>1</v>
      </c>
      <c r="H2109" s="7" t="s">
        <v>7</v>
      </c>
      <c r="I2109" s="9">
        <v>1.6622448000000001E-2</v>
      </c>
      <c r="J2109" s="10">
        <v>50.203400000000002</v>
      </c>
      <c r="K2109" s="11">
        <v>4.2</v>
      </c>
      <c r="L2109" s="11" t="str">
        <f>IF(Tabla134[[#This Row],[Item Weight]]&lt;$U$12,"Poco Peso",IF(Tabla134[[#This Row],[Item Weight]]&lt;$U$13,"Peso Medio","Peso Alto"))</f>
        <v>Peso Alto</v>
      </c>
      <c r="M2109" s="7">
        <v>17.7</v>
      </c>
      <c r="N2109" s="11">
        <f>IF(Tabla134[[#This Row],[Item Weight (Nulos)]]="",VLOOKUP(Tabla134[[#This Row],[Item Identifier]],'Tabla para Nulos'!$A$3:$B$1563,2,FALSE),Tabla134[[#This Row],[Item Weight (Nulos)]])</f>
        <v>17.7</v>
      </c>
      <c r="O2109" s="11" t="str">
        <f>IF(Tabla134[[#This Row],[Item Visibility]]&lt;$U$15,"Poca visibilidad",IF(Tabla134[[#This Row],[Item Visibility]]&lt;$U$16,"Visibilidad media","Mayor visibilidad"))</f>
        <v>Poca visibilidad</v>
      </c>
      <c r="P2109" s="11" t="str">
        <f>IF(Tabla134[[#This Row],[Rating]]&lt;2,"Muy Malo",IF(Tabla134[[#This Row],[Rating]]&lt;3,"Malo",IF(Tabla134[[#This Row],[Rating]]&lt;4,"Regular",IF(Tabla134[[#This Row],[Rating]]&lt;5,"Bueno","Excelente"))))</f>
        <v>Bueno</v>
      </c>
    </row>
    <row r="2110" spans="1:16" x14ac:dyDescent="0.2">
      <c r="A2110" s="7" t="s">
        <v>6</v>
      </c>
      <c r="B2110" s="7" t="s">
        <v>60</v>
      </c>
      <c r="C2110" s="7" t="s">
        <v>10</v>
      </c>
      <c r="D2110" s="8">
        <v>2012</v>
      </c>
      <c r="E2110" s="7" t="s">
        <v>9</v>
      </c>
      <c r="F2110" s="7" t="s">
        <v>8</v>
      </c>
      <c r="G2110" s="7" t="s">
        <v>1</v>
      </c>
      <c r="H2110" s="7" t="s">
        <v>7</v>
      </c>
      <c r="I2110" s="9">
        <v>2.1490911000000001E-2</v>
      </c>
      <c r="J2110" s="10">
        <v>122.10980000000001</v>
      </c>
      <c r="K2110" s="11">
        <v>4.2</v>
      </c>
      <c r="L2110" s="11" t="str">
        <f>IF(Tabla134[[#This Row],[Item Weight]]&lt;$U$12,"Poco Peso",IF(Tabla134[[#This Row],[Item Weight]]&lt;$U$13,"Peso Medio","Peso Alto"))</f>
        <v>Peso Alto</v>
      </c>
      <c r="M2110" s="7">
        <v>19.350000000000001</v>
      </c>
      <c r="N2110" s="11">
        <f>IF(Tabla134[[#This Row],[Item Weight (Nulos)]]="",VLOOKUP(Tabla134[[#This Row],[Item Identifier]],'Tabla para Nulos'!$A$3:$B$1563,2,FALSE),Tabla134[[#This Row],[Item Weight (Nulos)]])</f>
        <v>19.350000000000001</v>
      </c>
      <c r="O2110" s="11" t="str">
        <f>IF(Tabla134[[#This Row],[Item Visibility]]&lt;$U$15,"Poca visibilidad",IF(Tabla134[[#This Row],[Item Visibility]]&lt;$U$16,"Visibilidad media","Mayor visibilidad"))</f>
        <v>Poca visibilidad</v>
      </c>
      <c r="P2110" s="11" t="str">
        <f>IF(Tabla134[[#This Row],[Rating]]&lt;2,"Muy Malo",IF(Tabla134[[#This Row],[Rating]]&lt;3,"Malo",IF(Tabla134[[#This Row],[Rating]]&lt;4,"Regular",IF(Tabla134[[#This Row],[Rating]]&lt;5,"Bueno","Excelente"))))</f>
        <v>Bueno</v>
      </c>
    </row>
    <row r="2111" spans="1:16" x14ac:dyDescent="0.2">
      <c r="A2111" s="7" t="s">
        <v>6</v>
      </c>
      <c r="B2111" s="7" t="s">
        <v>727</v>
      </c>
      <c r="C2111" s="7" t="s">
        <v>10</v>
      </c>
      <c r="D2111" s="8">
        <v>2012</v>
      </c>
      <c r="E2111" s="7" t="s">
        <v>9</v>
      </c>
      <c r="F2111" s="7" t="s">
        <v>8</v>
      </c>
      <c r="G2111" s="7" t="s">
        <v>1</v>
      </c>
      <c r="H2111" s="7" t="s">
        <v>7</v>
      </c>
      <c r="I2111" s="9">
        <v>2.8167477999999999E-2</v>
      </c>
      <c r="J2111" s="10">
        <v>45.574399999999997</v>
      </c>
      <c r="K2111" s="11">
        <v>4.2</v>
      </c>
      <c r="L2111" s="11" t="str">
        <f>IF(Tabla134[[#This Row],[Item Weight]]&lt;$U$12,"Poco Peso",IF(Tabla134[[#This Row],[Item Weight]]&lt;$U$13,"Peso Medio","Peso Alto"))</f>
        <v>Peso Alto</v>
      </c>
      <c r="M2111" s="7">
        <v>20</v>
      </c>
      <c r="N2111" s="11">
        <f>IF(Tabla134[[#This Row],[Item Weight (Nulos)]]="",VLOOKUP(Tabla134[[#This Row],[Item Identifier]],'Tabla para Nulos'!$A$3:$B$1563,2,FALSE),Tabla134[[#This Row],[Item Weight (Nulos)]])</f>
        <v>20</v>
      </c>
      <c r="O2111" s="11" t="str">
        <f>IF(Tabla134[[#This Row],[Item Visibility]]&lt;$U$15,"Poca visibilidad",IF(Tabla134[[#This Row],[Item Visibility]]&lt;$U$16,"Visibilidad media","Mayor visibilidad"))</f>
        <v>Visibilidad media</v>
      </c>
      <c r="P2111" s="11" t="str">
        <f>IF(Tabla134[[#This Row],[Rating]]&lt;2,"Muy Malo",IF(Tabla134[[#This Row],[Rating]]&lt;3,"Malo",IF(Tabla134[[#This Row],[Rating]]&lt;4,"Regular",IF(Tabla134[[#This Row],[Rating]]&lt;5,"Bueno","Excelente"))))</f>
        <v>Bueno</v>
      </c>
    </row>
    <row r="2112" spans="1:16" x14ac:dyDescent="0.2">
      <c r="A2112" s="7" t="s">
        <v>6</v>
      </c>
      <c r="B2112" s="7" t="s">
        <v>1490</v>
      </c>
      <c r="C2112" s="7" t="s">
        <v>10</v>
      </c>
      <c r="D2112" s="8">
        <v>2012</v>
      </c>
      <c r="E2112" s="7" t="s">
        <v>9</v>
      </c>
      <c r="F2112" s="7" t="s">
        <v>8</v>
      </c>
      <c r="G2112" s="7" t="s">
        <v>1</v>
      </c>
      <c r="H2112" s="7" t="s">
        <v>7</v>
      </c>
      <c r="I2112" s="9">
        <v>5.9894377999999998E-2</v>
      </c>
      <c r="J2112" s="10">
        <v>125.9678</v>
      </c>
      <c r="K2112" s="11">
        <v>4.2</v>
      </c>
      <c r="L2112" s="11" t="str">
        <f>IF(Tabla134[[#This Row],[Item Weight]]&lt;$U$12,"Poco Peso",IF(Tabla134[[#This Row],[Item Weight]]&lt;$U$13,"Peso Medio","Peso Alto"))</f>
        <v>Peso Alto</v>
      </c>
      <c r="M2112" s="7">
        <v>20.2</v>
      </c>
      <c r="N2112" s="11">
        <f>IF(Tabla134[[#This Row],[Item Weight (Nulos)]]="",VLOOKUP(Tabla134[[#This Row],[Item Identifier]],'Tabla para Nulos'!$A$3:$B$1563,2,FALSE),Tabla134[[#This Row],[Item Weight (Nulos)]])</f>
        <v>20.2</v>
      </c>
      <c r="O2112" s="11" t="str">
        <f>IF(Tabla134[[#This Row],[Item Visibility]]&lt;$U$15,"Poca visibilidad",IF(Tabla134[[#This Row],[Item Visibility]]&lt;$U$16,"Visibilidad media","Mayor visibilidad"))</f>
        <v>Visibilidad media</v>
      </c>
      <c r="P2112" s="11" t="str">
        <f>IF(Tabla134[[#This Row],[Rating]]&lt;2,"Muy Malo",IF(Tabla134[[#This Row],[Rating]]&lt;3,"Malo",IF(Tabla134[[#This Row],[Rating]]&lt;4,"Regular",IF(Tabla134[[#This Row],[Rating]]&lt;5,"Bueno","Excelente"))))</f>
        <v>Bueno</v>
      </c>
    </row>
    <row r="2113" spans="1:16" x14ac:dyDescent="0.2">
      <c r="A2113" s="7" t="s">
        <v>6</v>
      </c>
      <c r="B2113" s="7" t="s">
        <v>1125</v>
      </c>
      <c r="C2113" s="7" t="s">
        <v>47</v>
      </c>
      <c r="D2113" s="8">
        <v>2012</v>
      </c>
      <c r="E2113" s="7" t="s">
        <v>9</v>
      </c>
      <c r="F2113" s="7" t="s">
        <v>8</v>
      </c>
      <c r="G2113" s="7" t="s">
        <v>1</v>
      </c>
      <c r="H2113" s="7" t="s">
        <v>7</v>
      </c>
      <c r="I2113" s="9">
        <v>0.17935589299999999</v>
      </c>
      <c r="J2113" s="10">
        <v>94.175200000000004</v>
      </c>
      <c r="K2113" s="11">
        <v>4.2</v>
      </c>
      <c r="L2113" s="11" t="str">
        <f>IF(Tabla134[[#This Row],[Item Weight]]&lt;$U$12,"Poco Peso",IF(Tabla134[[#This Row],[Item Weight]]&lt;$U$13,"Peso Medio","Peso Alto"))</f>
        <v>Poco Peso</v>
      </c>
      <c r="M2113" s="7">
        <v>6.1749999999999998</v>
      </c>
      <c r="N2113" s="11">
        <f>IF(Tabla134[[#This Row],[Item Weight (Nulos)]]="",VLOOKUP(Tabla134[[#This Row],[Item Identifier]],'Tabla para Nulos'!$A$3:$B$1563,2,FALSE),Tabla134[[#This Row],[Item Weight (Nulos)]])</f>
        <v>6.1749999999999998</v>
      </c>
      <c r="O2113" s="11" t="str">
        <f>IF(Tabla134[[#This Row],[Item Visibility]]&lt;$U$15,"Poca visibilidad",IF(Tabla134[[#This Row],[Item Visibility]]&lt;$U$16,"Visibilidad media","Mayor visibilidad"))</f>
        <v>Mayor visibilidad</v>
      </c>
      <c r="P2113" s="11" t="str">
        <f>IF(Tabla134[[#This Row],[Rating]]&lt;2,"Muy Malo",IF(Tabla134[[#This Row],[Rating]]&lt;3,"Malo",IF(Tabla134[[#This Row],[Rating]]&lt;4,"Regular",IF(Tabla134[[#This Row],[Rating]]&lt;5,"Bueno","Excelente"))))</f>
        <v>Bueno</v>
      </c>
    </row>
    <row r="2114" spans="1:16" x14ac:dyDescent="0.2">
      <c r="A2114" s="7" t="s">
        <v>6</v>
      </c>
      <c r="B2114" s="7" t="s">
        <v>1587</v>
      </c>
      <c r="C2114" s="7" t="s">
        <v>47</v>
      </c>
      <c r="D2114" s="8">
        <v>2012</v>
      </c>
      <c r="E2114" s="7" t="s">
        <v>9</v>
      </c>
      <c r="F2114" s="7" t="s">
        <v>8</v>
      </c>
      <c r="G2114" s="7" t="s">
        <v>1</v>
      </c>
      <c r="H2114" s="7" t="s">
        <v>7</v>
      </c>
      <c r="I2114" s="9">
        <v>2.2093018999999998E-2</v>
      </c>
      <c r="J2114" s="10">
        <v>195.9452</v>
      </c>
      <c r="K2114" s="11">
        <v>4.2</v>
      </c>
      <c r="L2114" s="11" t="str">
        <f>IF(Tabla134[[#This Row],[Item Weight]]&lt;$U$12,"Poco Peso",IF(Tabla134[[#This Row],[Item Weight]]&lt;$U$13,"Peso Medio","Peso Alto"))</f>
        <v>Peso Medio</v>
      </c>
      <c r="M2114" s="7">
        <v>9.5</v>
      </c>
      <c r="N2114" s="11">
        <f>IF(Tabla134[[#This Row],[Item Weight (Nulos)]]="",VLOOKUP(Tabla134[[#This Row],[Item Identifier]],'Tabla para Nulos'!$A$3:$B$1563,2,FALSE),Tabla134[[#This Row],[Item Weight (Nulos)]])</f>
        <v>9.5</v>
      </c>
      <c r="O2114" s="11" t="str">
        <f>IF(Tabla134[[#This Row],[Item Visibility]]&lt;$U$15,"Poca visibilidad",IF(Tabla134[[#This Row],[Item Visibility]]&lt;$U$16,"Visibilidad media","Mayor visibilidad"))</f>
        <v>Poca visibilidad</v>
      </c>
      <c r="P2114" s="11" t="str">
        <f>IF(Tabla134[[#This Row],[Rating]]&lt;2,"Muy Malo",IF(Tabla134[[#This Row],[Rating]]&lt;3,"Malo",IF(Tabla134[[#This Row],[Rating]]&lt;4,"Regular",IF(Tabla134[[#This Row],[Rating]]&lt;5,"Bueno","Excelente"))))</f>
        <v>Bueno</v>
      </c>
    </row>
    <row r="2115" spans="1:16" x14ac:dyDescent="0.2">
      <c r="A2115" s="7" t="s">
        <v>6</v>
      </c>
      <c r="B2115" s="7" t="s">
        <v>1512</v>
      </c>
      <c r="C2115" s="7" t="s">
        <v>47</v>
      </c>
      <c r="D2115" s="8">
        <v>2012</v>
      </c>
      <c r="E2115" s="7" t="s">
        <v>9</v>
      </c>
      <c r="F2115" s="7" t="s">
        <v>8</v>
      </c>
      <c r="G2115" s="7" t="s">
        <v>1</v>
      </c>
      <c r="H2115" s="7" t="s">
        <v>7</v>
      </c>
      <c r="I2115" s="9">
        <v>9.6249842000000002E-2</v>
      </c>
      <c r="J2115" s="10">
        <v>134.49420000000001</v>
      </c>
      <c r="K2115" s="11">
        <v>4.2</v>
      </c>
      <c r="L2115" s="11" t="str">
        <f>IF(Tabla134[[#This Row],[Item Weight]]&lt;$U$12,"Poco Peso",IF(Tabla134[[#This Row],[Item Weight]]&lt;$U$13,"Peso Medio","Peso Alto"))</f>
        <v>Peso Medio</v>
      </c>
      <c r="M2115" s="7">
        <v>15.1</v>
      </c>
      <c r="N2115" s="11">
        <f>IF(Tabla134[[#This Row],[Item Weight (Nulos)]]="",VLOOKUP(Tabla134[[#This Row],[Item Identifier]],'Tabla para Nulos'!$A$3:$B$1563,2,FALSE),Tabla134[[#This Row],[Item Weight (Nulos)]])</f>
        <v>15.1</v>
      </c>
      <c r="O2115" s="11" t="str">
        <f>IF(Tabla134[[#This Row],[Item Visibility]]&lt;$U$15,"Poca visibilidad",IF(Tabla134[[#This Row],[Item Visibility]]&lt;$U$16,"Visibilidad media","Mayor visibilidad"))</f>
        <v>Mayor visibilidad</v>
      </c>
      <c r="P2115" s="11" t="str">
        <f>IF(Tabla134[[#This Row],[Rating]]&lt;2,"Muy Malo",IF(Tabla134[[#This Row],[Rating]]&lt;3,"Malo",IF(Tabla134[[#This Row],[Rating]]&lt;4,"Regular",IF(Tabla134[[#This Row],[Rating]]&lt;5,"Bueno","Excelente"))))</f>
        <v>Bueno</v>
      </c>
    </row>
    <row r="2116" spans="1:16" x14ac:dyDescent="0.2">
      <c r="A2116" s="7" t="s">
        <v>6</v>
      </c>
      <c r="B2116" s="7" t="s">
        <v>36</v>
      </c>
      <c r="C2116" s="7" t="s">
        <v>14</v>
      </c>
      <c r="D2116" s="8">
        <v>2012</v>
      </c>
      <c r="E2116" s="7" t="s">
        <v>9</v>
      </c>
      <c r="F2116" s="7" t="s">
        <v>8</v>
      </c>
      <c r="G2116" s="7" t="s">
        <v>1</v>
      </c>
      <c r="H2116" s="7" t="s">
        <v>7</v>
      </c>
      <c r="I2116" s="9">
        <v>0.13491920199999999</v>
      </c>
      <c r="J2116" s="10">
        <v>46.940199999999997</v>
      </c>
      <c r="K2116" s="11">
        <v>4.2</v>
      </c>
      <c r="L2116" s="11" t="str">
        <f>IF(Tabla134[[#This Row],[Item Weight]]&lt;$U$12,"Poco Peso",IF(Tabla134[[#This Row],[Item Weight]]&lt;$U$13,"Peso Medio","Peso Alto"))</f>
        <v>Poco Peso</v>
      </c>
      <c r="M2116" s="7">
        <v>7.63</v>
      </c>
      <c r="N2116" s="11">
        <f>IF(Tabla134[[#This Row],[Item Weight (Nulos)]]="",VLOOKUP(Tabla134[[#This Row],[Item Identifier]],'Tabla para Nulos'!$A$3:$B$1563,2,FALSE),Tabla134[[#This Row],[Item Weight (Nulos)]])</f>
        <v>7.63</v>
      </c>
      <c r="O2116" s="11" t="str">
        <f>IF(Tabla134[[#This Row],[Item Visibility]]&lt;$U$15,"Poca visibilidad",IF(Tabla134[[#This Row],[Item Visibility]]&lt;$U$16,"Visibilidad media","Mayor visibilidad"))</f>
        <v>Mayor visibilidad</v>
      </c>
      <c r="P2116" s="11" t="str">
        <f>IF(Tabla134[[#This Row],[Rating]]&lt;2,"Muy Malo",IF(Tabla134[[#This Row],[Rating]]&lt;3,"Malo",IF(Tabla134[[#This Row],[Rating]]&lt;4,"Regular",IF(Tabla134[[#This Row],[Rating]]&lt;5,"Bueno","Excelente"))))</f>
        <v>Bueno</v>
      </c>
    </row>
    <row r="2117" spans="1:16" x14ac:dyDescent="0.2">
      <c r="A2117" s="7" t="s">
        <v>6</v>
      </c>
      <c r="B2117" s="7" t="s">
        <v>1453</v>
      </c>
      <c r="C2117" s="7" t="s">
        <v>14</v>
      </c>
      <c r="D2117" s="8">
        <v>2012</v>
      </c>
      <c r="E2117" s="7" t="s">
        <v>9</v>
      </c>
      <c r="F2117" s="7" t="s">
        <v>8</v>
      </c>
      <c r="G2117" s="7" t="s">
        <v>1</v>
      </c>
      <c r="H2117" s="7" t="s">
        <v>7</v>
      </c>
      <c r="I2117" s="9">
        <v>7.2990978999999998E-2</v>
      </c>
      <c r="J2117" s="10">
        <v>121.60980000000001</v>
      </c>
      <c r="K2117" s="11">
        <v>4.2</v>
      </c>
      <c r="L2117" s="11" t="str">
        <f>IF(Tabla134[[#This Row],[Item Weight]]&lt;$U$12,"Poco Peso",IF(Tabla134[[#This Row],[Item Weight]]&lt;$U$13,"Peso Medio","Peso Alto"))</f>
        <v>Peso Medio</v>
      </c>
      <c r="M2117" s="7">
        <v>9.8000000000000007</v>
      </c>
      <c r="N2117" s="11">
        <f>IF(Tabla134[[#This Row],[Item Weight (Nulos)]]="",VLOOKUP(Tabla134[[#This Row],[Item Identifier]],'Tabla para Nulos'!$A$3:$B$1563,2,FALSE),Tabla134[[#This Row],[Item Weight (Nulos)]])</f>
        <v>9.8000000000000007</v>
      </c>
      <c r="O2117" s="11" t="str">
        <f>IF(Tabla134[[#This Row],[Item Visibility]]&lt;$U$15,"Poca visibilidad",IF(Tabla134[[#This Row],[Item Visibility]]&lt;$U$16,"Visibilidad media","Mayor visibilidad"))</f>
        <v>Visibilidad media</v>
      </c>
      <c r="P2117" s="11" t="str">
        <f>IF(Tabla134[[#This Row],[Rating]]&lt;2,"Muy Malo",IF(Tabla134[[#This Row],[Rating]]&lt;3,"Malo",IF(Tabla134[[#This Row],[Rating]]&lt;4,"Regular",IF(Tabla134[[#This Row],[Rating]]&lt;5,"Bueno","Excelente"))))</f>
        <v>Bueno</v>
      </c>
    </row>
    <row r="2118" spans="1:16" x14ac:dyDescent="0.2">
      <c r="A2118" s="7" t="s">
        <v>6</v>
      </c>
      <c r="B2118" s="7" t="s">
        <v>955</v>
      </c>
      <c r="C2118" s="7" t="s">
        <v>122</v>
      </c>
      <c r="D2118" s="8">
        <v>2012</v>
      </c>
      <c r="E2118" s="7" t="s">
        <v>9</v>
      </c>
      <c r="F2118" s="7" t="s">
        <v>8</v>
      </c>
      <c r="G2118" s="7" t="s">
        <v>1</v>
      </c>
      <c r="H2118" s="7" t="s">
        <v>7</v>
      </c>
      <c r="I2118" s="9">
        <v>1.7658633999999999E-2</v>
      </c>
      <c r="J2118" s="10">
        <v>240.15379999999999</v>
      </c>
      <c r="K2118" s="11">
        <v>4.2</v>
      </c>
      <c r="L2118" s="11" t="str">
        <f>IF(Tabla134[[#This Row],[Item Weight]]&lt;$U$12,"Poco Peso",IF(Tabla134[[#This Row],[Item Weight]]&lt;$U$13,"Peso Medio","Peso Alto"))</f>
        <v>Peso Medio</v>
      </c>
      <c r="M2118" s="7">
        <v>10.195</v>
      </c>
      <c r="N2118" s="11">
        <f>IF(Tabla134[[#This Row],[Item Weight (Nulos)]]="",VLOOKUP(Tabla134[[#This Row],[Item Identifier]],'Tabla para Nulos'!$A$3:$B$1563,2,FALSE),Tabla134[[#This Row],[Item Weight (Nulos)]])</f>
        <v>10.195</v>
      </c>
      <c r="O2118" s="11" t="str">
        <f>IF(Tabla134[[#This Row],[Item Visibility]]&lt;$U$15,"Poca visibilidad",IF(Tabla134[[#This Row],[Item Visibility]]&lt;$U$16,"Visibilidad media","Mayor visibilidad"))</f>
        <v>Poca visibilidad</v>
      </c>
      <c r="P2118" s="11" t="str">
        <f>IF(Tabla134[[#This Row],[Rating]]&lt;2,"Muy Malo",IF(Tabla134[[#This Row],[Rating]]&lt;3,"Malo",IF(Tabla134[[#This Row],[Rating]]&lt;4,"Regular",IF(Tabla134[[#This Row],[Rating]]&lt;5,"Bueno","Excelente"))))</f>
        <v>Bueno</v>
      </c>
    </row>
    <row r="2119" spans="1:16" x14ac:dyDescent="0.2">
      <c r="A2119" s="7" t="s">
        <v>6</v>
      </c>
      <c r="B2119" s="7" t="s">
        <v>313</v>
      </c>
      <c r="C2119" s="7" t="s">
        <v>122</v>
      </c>
      <c r="D2119" s="8">
        <v>2012</v>
      </c>
      <c r="E2119" s="7" t="s">
        <v>9</v>
      </c>
      <c r="F2119" s="7" t="s">
        <v>8</v>
      </c>
      <c r="G2119" s="7" t="s">
        <v>1</v>
      </c>
      <c r="H2119" s="7" t="s">
        <v>7</v>
      </c>
      <c r="I2119" s="9">
        <v>0.135306012</v>
      </c>
      <c r="J2119" s="10">
        <v>183.79239999999999</v>
      </c>
      <c r="K2119" s="11">
        <v>4.2</v>
      </c>
      <c r="L2119" s="11" t="str">
        <f>IF(Tabla134[[#This Row],[Item Weight]]&lt;$U$12,"Poco Peso",IF(Tabla134[[#This Row],[Item Weight]]&lt;$U$13,"Peso Medio","Peso Alto"))</f>
        <v>Peso Alto</v>
      </c>
      <c r="M2119" s="7">
        <v>17.7</v>
      </c>
      <c r="N2119" s="11">
        <f>IF(Tabla134[[#This Row],[Item Weight (Nulos)]]="",VLOOKUP(Tabla134[[#This Row],[Item Identifier]],'Tabla para Nulos'!$A$3:$B$1563,2,FALSE),Tabla134[[#This Row],[Item Weight (Nulos)]])</f>
        <v>17.7</v>
      </c>
      <c r="O2119" s="11" t="str">
        <f>IF(Tabla134[[#This Row],[Item Visibility]]&lt;$U$15,"Poca visibilidad",IF(Tabla134[[#This Row],[Item Visibility]]&lt;$U$16,"Visibilidad media","Mayor visibilidad"))</f>
        <v>Mayor visibilidad</v>
      </c>
      <c r="P2119" s="11" t="str">
        <f>IF(Tabla134[[#This Row],[Rating]]&lt;2,"Muy Malo",IF(Tabla134[[#This Row],[Rating]]&lt;3,"Malo",IF(Tabla134[[#This Row],[Rating]]&lt;4,"Regular",IF(Tabla134[[#This Row],[Rating]]&lt;5,"Bueno","Excelente"))))</f>
        <v>Bueno</v>
      </c>
    </row>
    <row r="2120" spans="1:16" x14ac:dyDescent="0.2">
      <c r="A2120" s="7" t="s">
        <v>21</v>
      </c>
      <c r="B2120" s="7" t="s">
        <v>915</v>
      </c>
      <c r="C2120" s="7" t="s">
        <v>28</v>
      </c>
      <c r="D2120" s="8">
        <v>2012</v>
      </c>
      <c r="E2120" s="7" t="s">
        <v>9</v>
      </c>
      <c r="F2120" s="7" t="s">
        <v>8</v>
      </c>
      <c r="G2120" s="7" t="s">
        <v>1</v>
      </c>
      <c r="H2120" s="7" t="s">
        <v>7</v>
      </c>
      <c r="I2120" s="9">
        <v>0</v>
      </c>
      <c r="J2120" s="10">
        <v>156.46039999999999</v>
      </c>
      <c r="K2120" s="11">
        <v>4.2</v>
      </c>
      <c r="L2120" s="11" t="str">
        <f>IF(Tabla134[[#This Row],[Item Weight]]&lt;$U$12,"Poco Peso",IF(Tabla134[[#This Row],[Item Weight]]&lt;$U$13,"Peso Medio","Peso Alto"))</f>
        <v>Peso Medio</v>
      </c>
      <c r="M2120" s="7">
        <v>11.1</v>
      </c>
      <c r="N2120" s="11">
        <f>IF(Tabla134[[#This Row],[Item Weight (Nulos)]]="",VLOOKUP(Tabla134[[#This Row],[Item Identifier]],'Tabla para Nulos'!$A$3:$B$1563,2,FALSE),Tabla134[[#This Row],[Item Weight (Nulos)]])</f>
        <v>11.1</v>
      </c>
      <c r="O2120" s="11" t="str">
        <f>IF(Tabla134[[#This Row],[Item Visibility]]&lt;$U$15,"Poca visibilidad",IF(Tabla134[[#This Row],[Item Visibility]]&lt;$U$16,"Visibilidad media","Mayor visibilidad"))</f>
        <v>Poca visibilidad</v>
      </c>
      <c r="P2120" s="11" t="str">
        <f>IF(Tabla134[[#This Row],[Rating]]&lt;2,"Muy Malo",IF(Tabla134[[#This Row],[Rating]]&lt;3,"Malo",IF(Tabla134[[#This Row],[Rating]]&lt;4,"Regular",IF(Tabla134[[#This Row],[Rating]]&lt;5,"Bueno","Excelente"))))</f>
        <v>Bueno</v>
      </c>
    </row>
    <row r="2121" spans="1:16" x14ac:dyDescent="0.2">
      <c r="A2121" s="7" t="s">
        <v>21</v>
      </c>
      <c r="B2121" s="7" t="s">
        <v>194</v>
      </c>
      <c r="C2121" s="7" t="s">
        <v>171</v>
      </c>
      <c r="D2121" s="8">
        <v>2012</v>
      </c>
      <c r="E2121" s="7" t="s">
        <v>9</v>
      </c>
      <c r="F2121" s="7" t="s">
        <v>8</v>
      </c>
      <c r="G2121" s="7" t="s">
        <v>1</v>
      </c>
      <c r="H2121" s="7" t="s">
        <v>7</v>
      </c>
      <c r="I2121" s="9">
        <v>2.9054046E-2</v>
      </c>
      <c r="J2121" s="10">
        <v>144.67859999999999</v>
      </c>
      <c r="K2121" s="11">
        <v>4.2</v>
      </c>
      <c r="L2121" s="11" t="str">
        <f>IF(Tabla134[[#This Row],[Item Weight]]&lt;$U$12,"Poco Peso",IF(Tabla134[[#This Row],[Item Weight]]&lt;$U$13,"Peso Medio","Peso Alto"))</f>
        <v>Peso Alto</v>
      </c>
      <c r="M2121" s="7">
        <v>21.1</v>
      </c>
      <c r="N2121" s="11">
        <f>IF(Tabla134[[#This Row],[Item Weight (Nulos)]]="",VLOOKUP(Tabla134[[#This Row],[Item Identifier]],'Tabla para Nulos'!$A$3:$B$1563,2,FALSE),Tabla134[[#This Row],[Item Weight (Nulos)]])</f>
        <v>21.1</v>
      </c>
      <c r="O2121" s="11" t="str">
        <f>IF(Tabla134[[#This Row],[Item Visibility]]&lt;$U$15,"Poca visibilidad",IF(Tabla134[[#This Row],[Item Visibility]]&lt;$U$16,"Visibilidad media","Mayor visibilidad"))</f>
        <v>Visibilidad media</v>
      </c>
      <c r="P2121" s="11" t="str">
        <f>IF(Tabla134[[#This Row],[Rating]]&lt;2,"Muy Malo",IF(Tabla134[[#This Row],[Rating]]&lt;3,"Malo",IF(Tabla134[[#This Row],[Rating]]&lt;4,"Regular",IF(Tabla134[[#This Row],[Rating]]&lt;5,"Bueno","Excelente"))))</f>
        <v>Bueno</v>
      </c>
    </row>
    <row r="2122" spans="1:16" x14ac:dyDescent="0.2">
      <c r="A2122" s="7" t="s">
        <v>124</v>
      </c>
      <c r="B2122" s="7" t="s">
        <v>159</v>
      </c>
      <c r="C2122" s="7" t="s">
        <v>14</v>
      </c>
      <c r="D2122" s="8">
        <v>2018</v>
      </c>
      <c r="E2122" s="7" t="s">
        <v>1195</v>
      </c>
      <c r="F2122" s="7" t="s">
        <v>8</v>
      </c>
      <c r="G2122" s="7" t="s">
        <v>702</v>
      </c>
      <c r="H2122" s="7" t="s">
        <v>1621</v>
      </c>
      <c r="I2122" s="9">
        <v>0.213125482</v>
      </c>
      <c r="J2122" s="10">
        <v>44.942799999999998</v>
      </c>
      <c r="K2122" s="11">
        <v>4.2</v>
      </c>
      <c r="L2122" s="11" t="str">
        <f>IF(Tabla134[[#This Row],[Item Weight]]&lt;$U$12,"Poco Peso",IF(Tabla134[[#This Row],[Item Weight]]&lt;$U$13,"Peso Medio","Peso Alto"))</f>
        <v>Peso Medio</v>
      </c>
      <c r="N2122" s="11">
        <f>IF(Tabla134[[#This Row],[Item Weight (Nulos)]]="",VLOOKUP(Tabla134[[#This Row],[Item Identifier]],'Tabla para Nulos'!$A$3:$B$1563,2,FALSE),Tabla134[[#This Row],[Item Weight (Nulos)]])</f>
        <v>12.849999999999998</v>
      </c>
      <c r="O2122" s="11" t="str">
        <f>IF(Tabla134[[#This Row],[Item Visibility]]&lt;$U$15,"Poca visibilidad",IF(Tabla134[[#This Row],[Item Visibility]]&lt;$U$16,"Visibilidad media","Mayor visibilidad"))</f>
        <v>Mayor visibilidad</v>
      </c>
      <c r="P2122" s="11" t="str">
        <f>IF(Tabla134[[#This Row],[Rating]]&lt;2,"Muy Malo",IF(Tabla134[[#This Row],[Rating]]&lt;3,"Malo",IF(Tabla134[[#This Row],[Rating]]&lt;4,"Regular",IF(Tabla134[[#This Row],[Rating]]&lt;5,"Bueno","Excelente"))))</f>
        <v>Bueno</v>
      </c>
    </row>
    <row r="2123" spans="1:16" x14ac:dyDescent="0.2">
      <c r="A2123" s="7" t="s">
        <v>124</v>
      </c>
      <c r="B2123" s="7" t="s">
        <v>1109</v>
      </c>
      <c r="C2123" s="7" t="s">
        <v>28</v>
      </c>
      <c r="D2123" s="8">
        <v>2018</v>
      </c>
      <c r="E2123" s="7" t="s">
        <v>1195</v>
      </c>
      <c r="F2123" s="7" t="s">
        <v>8</v>
      </c>
      <c r="G2123" s="7" t="s">
        <v>702</v>
      </c>
      <c r="H2123" s="7" t="s">
        <v>1621</v>
      </c>
      <c r="I2123" s="9">
        <v>0.17735437300000001</v>
      </c>
      <c r="J2123" s="10">
        <v>46.674399999999999</v>
      </c>
      <c r="K2123" s="11">
        <v>4.2</v>
      </c>
      <c r="L2123" s="11" t="str">
        <f>IF(Tabla134[[#This Row],[Item Weight]]&lt;$U$12,"Poco Peso",IF(Tabla134[[#This Row],[Item Weight]]&lt;$U$13,"Peso Medio","Peso Alto"))</f>
        <v>Peso Medio</v>
      </c>
      <c r="N2123" s="11">
        <f>IF(Tabla134[[#This Row],[Item Weight (Nulos)]]="",VLOOKUP(Tabla134[[#This Row],[Item Identifier]],'Tabla para Nulos'!$A$3:$B$1563,2,FALSE),Tabla134[[#This Row],[Item Weight (Nulos)]])</f>
        <v>9.1950000000000003</v>
      </c>
      <c r="O2123" s="11" t="str">
        <f>IF(Tabla134[[#This Row],[Item Visibility]]&lt;$U$15,"Poca visibilidad",IF(Tabla134[[#This Row],[Item Visibility]]&lt;$U$16,"Visibilidad media","Mayor visibilidad"))</f>
        <v>Mayor visibilidad</v>
      </c>
      <c r="P2123" s="11" t="str">
        <f>IF(Tabla134[[#This Row],[Rating]]&lt;2,"Muy Malo",IF(Tabla134[[#This Row],[Rating]]&lt;3,"Malo",IF(Tabla134[[#This Row],[Rating]]&lt;4,"Regular",IF(Tabla134[[#This Row],[Rating]]&lt;5,"Bueno","Excelente"))))</f>
        <v>Bueno</v>
      </c>
    </row>
    <row r="2124" spans="1:16" x14ac:dyDescent="0.2">
      <c r="A2124" s="7" t="s">
        <v>124</v>
      </c>
      <c r="B2124" s="7" t="s">
        <v>1366</v>
      </c>
      <c r="C2124" s="7" t="s">
        <v>28</v>
      </c>
      <c r="D2124" s="8">
        <v>2018</v>
      </c>
      <c r="E2124" s="7" t="s">
        <v>1195</v>
      </c>
      <c r="F2124" s="7" t="s">
        <v>8</v>
      </c>
      <c r="G2124" s="7" t="s">
        <v>702</v>
      </c>
      <c r="H2124" s="7" t="s">
        <v>1621</v>
      </c>
      <c r="I2124" s="9">
        <v>0.16660951700000001</v>
      </c>
      <c r="J2124" s="10">
        <v>157.66040000000001</v>
      </c>
      <c r="K2124" s="11">
        <v>4.2</v>
      </c>
      <c r="L2124" s="11" t="str">
        <f>IF(Tabla134[[#This Row],[Item Weight]]&lt;$U$12,"Poco Peso",IF(Tabla134[[#This Row],[Item Weight]]&lt;$U$13,"Peso Medio","Peso Alto"))</f>
        <v>Peso Medio</v>
      </c>
      <c r="N2124" s="11">
        <f>IF(Tabla134[[#This Row],[Item Weight (Nulos)]]="",VLOOKUP(Tabla134[[#This Row],[Item Identifier]],'Tabla para Nulos'!$A$3:$B$1563,2,FALSE),Tabla134[[#This Row],[Item Weight (Nulos)]])</f>
        <v>15.099999999999998</v>
      </c>
      <c r="O2124" s="11" t="str">
        <f>IF(Tabla134[[#This Row],[Item Visibility]]&lt;$U$15,"Poca visibilidad",IF(Tabla134[[#This Row],[Item Visibility]]&lt;$U$16,"Visibilidad media","Mayor visibilidad"))</f>
        <v>Mayor visibilidad</v>
      </c>
      <c r="P2124" s="11" t="str">
        <f>IF(Tabla134[[#This Row],[Rating]]&lt;2,"Muy Malo",IF(Tabla134[[#This Row],[Rating]]&lt;3,"Malo",IF(Tabla134[[#This Row],[Rating]]&lt;4,"Regular",IF(Tabla134[[#This Row],[Rating]]&lt;5,"Bueno","Excelente"))))</f>
        <v>Bueno</v>
      </c>
    </row>
    <row r="2125" spans="1:16" x14ac:dyDescent="0.2">
      <c r="A2125" s="7" t="s">
        <v>124</v>
      </c>
      <c r="B2125" s="7" t="s">
        <v>308</v>
      </c>
      <c r="C2125" s="7" t="s">
        <v>28</v>
      </c>
      <c r="D2125" s="8">
        <v>2018</v>
      </c>
      <c r="E2125" s="7" t="s">
        <v>1195</v>
      </c>
      <c r="F2125" s="7" t="s">
        <v>8</v>
      </c>
      <c r="G2125" s="7" t="s">
        <v>702</v>
      </c>
      <c r="H2125" s="7" t="s">
        <v>1621</v>
      </c>
      <c r="I2125" s="9">
        <v>9.9681704999999995E-2</v>
      </c>
      <c r="J2125" s="10">
        <v>107.4622</v>
      </c>
      <c r="K2125" s="11">
        <v>4.2</v>
      </c>
      <c r="L2125" s="11" t="str">
        <f>IF(Tabla134[[#This Row],[Item Weight]]&lt;$U$12,"Poco Peso",IF(Tabla134[[#This Row],[Item Weight]]&lt;$U$13,"Peso Medio","Peso Alto"))</f>
        <v>Peso Medio</v>
      </c>
      <c r="N2125" s="11">
        <f>IF(Tabla134[[#This Row],[Item Weight (Nulos)]]="",VLOOKUP(Tabla134[[#This Row],[Item Identifier]],'Tabla para Nulos'!$A$3:$B$1563,2,FALSE),Tabla134[[#This Row],[Item Weight (Nulos)]])</f>
        <v>11.15</v>
      </c>
      <c r="O2125" s="11" t="str">
        <f>IF(Tabla134[[#This Row],[Item Visibility]]&lt;$U$15,"Poca visibilidad",IF(Tabla134[[#This Row],[Item Visibility]]&lt;$U$16,"Visibilidad media","Mayor visibilidad"))</f>
        <v>Mayor visibilidad</v>
      </c>
      <c r="P2125" s="11" t="str">
        <f>IF(Tabla134[[#This Row],[Rating]]&lt;2,"Muy Malo",IF(Tabla134[[#This Row],[Rating]]&lt;3,"Malo",IF(Tabla134[[#This Row],[Rating]]&lt;4,"Regular",IF(Tabla134[[#This Row],[Rating]]&lt;5,"Bueno","Excelente"))))</f>
        <v>Bueno</v>
      </c>
    </row>
    <row r="2126" spans="1:16" x14ac:dyDescent="0.2">
      <c r="A2126" s="7" t="s">
        <v>124</v>
      </c>
      <c r="B2126" s="7" t="s">
        <v>677</v>
      </c>
      <c r="C2126" s="7" t="s">
        <v>112</v>
      </c>
      <c r="D2126" s="8">
        <v>2018</v>
      </c>
      <c r="E2126" s="7" t="s">
        <v>1195</v>
      </c>
      <c r="F2126" s="7" t="s">
        <v>8</v>
      </c>
      <c r="G2126" s="7" t="s">
        <v>702</v>
      </c>
      <c r="H2126" s="7" t="s">
        <v>1621</v>
      </c>
      <c r="I2126" s="9">
        <v>0.14319938900000001</v>
      </c>
      <c r="J2126" s="10">
        <v>175.83699999999999</v>
      </c>
      <c r="K2126" s="11">
        <v>4.2</v>
      </c>
      <c r="L2126" s="11" t="str">
        <f>IF(Tabla134[[#This Row],[Item Weight]]&lt;$U$12,"Poco Peso",IF(Tabla134[[#This Row],[Item Weight]]&lt;$U$13,"Peso Medio","Peso Alto"))</f>
        <v>Peso Medio</v>
      </c>
      <c r="N2126" s="11">
        <f>IF(Tabla134[[#This Row],[Item Weight (Nulos)]]="",VLOOKUP(Tabla134[[#This Row],[Item Identifier]],'Tabla para Nulos'!$A$3:$B$1563,2,FALSE),Tabla134[[#This Row],[Item Weight (Nulos)]])</f>
        <v>15.849999999999998</v>
      </c>
      <c r="O2126" s="11" t="str">
        <f>IF(Tabla134[[#This Row],[Item Visibility]]&lt;$U$15,"Poca visibilidad",IF(Tabla134[[#This Row],[Item Visibility]]&lt;$U$16,"Visibilidad media","Mayor visibilidad"))</f>
        <v>Mayor visibilidad</v>
      </c>
      <c r="P2126" s="11" t="str">
        <f>IF(Tabla134[[#This Row],[Rating]]&lt;2,"Muy Malo",IF(Tabla134[[#This Row],[Rating]]&lt;3,"Malo",IF(Tabla134[[#This Row],[Rating]]&lt;4,"Regular",IF(Tabla134[[#This Row],[Rating]]&lt;5,"Bueno","Excelente"))))</f>
        <v>Bueno</v>
      </c>
    </row>
    <row r="2127" spans="1:16" x14ac:dyDescent="0.2">
      <c r="A2127" s="7" t="s">
        <v>124</v>
      </c>
      <c r="B2127" s="7" t="s">
        <v>495</v>
      </c>
      <c r="C2127" s="7" t="s">
        <v>25</v>
      </c>
      <c r="D2127" s="8">
        <v>2018</v>
      </c>
      <c r="E2127" s="7" t="s">
        <v>1195</v>
      </c>
      <c r="F2127" s="7" t="s">
        <v>8</v>
      </c>
      <c r="G2127" s="7" t="s">
        <v>702</v>
      </c>
      <c r="H2127" s="7" t="s">
        <v>1621</v>
      </c>
      <c r="I2127" s="9">
        <v>0.137539574</v>
      </c>
      <c r="J2127" s="10">
        <v>38.8506</v>
      </c>
      <c r="K2127" s="11">
        <v>4.2</v>
      </c>
      <c r="L2127" s="11" t="str">
        <f>IF(Tabla134[[#This Row],[Item Weight]]&lt;$U$12,"Poco Peso",IF(Tabla134[[#This Row],[Item Weight]]&lt;$U$13,"Peso Medio","Peso Alto"))</f>
        <v>Peso Medio</v>
      </c>
      <c r="N2127" s="11">
        <f>IF(Tabla134[[#This Row],[Item Weight (Nulos)]]="",VLOOKUP(Tabla134[[#This Row],[Item Identifier]],'Tabla para Nulos'!$A$3:$B$1563,2,FALSE),Tabla134[[#This Row],[Item Weight (Nulos)]])</f>
        <v>15.849999999999998</v>
      </c>
      <c r="O2127" s="11" t="str">
        <f>IF(Tabla134[[#This Row],[Item Visibility]]&lt;$U$15,"Poca visibilidad",IF(Tabla134[[#This Row],[Item Visibility]]&lt;$U$16,"Visibilidad media","Mayor visibilidad"))</f>
        <v>Mayor visibilidad</v>
      </c>
      <c r="P2127" s="11" t="str">
        <f>IF(Tabla134[[#This Row],[Rating]]&lt;2,"Muy Malo",IF(Tabla134[[#This Row],[Rating]]&lt;3,"Malo",IF(Tabla134[[#This Row],[Rating]]&lt;4,"Regular",IF(Tabla134[[#This Row],[Rating]]&lt;5,"Bueno","Excelente"))))</f>
        <v>Bueno</v>
      </c>
    </row>
    <row r="2128" spans="1:16" x14ac:dyDescent="0.2">
      <c r="A2128" s="7" t="s">
        <v>124</v>
      </c>
      <c r="B2128" s="7" t="s">
        <v>505</v>
      </c>
      <c r="C2128" s="7" t="s">
        <v>25</v>
      </c>
      <c r="D2128" s="8">
        <v>2018</v>
      </c>
      <c r="E2128" s="7" t="s">
        <v>1195</v>
      </c>
      <c r="F2128" s="7" t="s">
        <v>8</v>
      </c>
      <c r="G2128" s="7" t="s">
        <v>702</v>
      </c>
      <c r="H2128" s="7" t="s">
        <v>1621</v>
      </c>
      <c r="I2128" s="9">
        <v>1.8275994E-2</v>
      </c>
      <c r="J2128" s="10">
        <v>115.2808</v>
      </c>
      <c r="K2128" s="11">
        <v>4.2</v>
      </c>
      <c r="L2128" s="11" t="str">
        <f>IF(Tabla134[[#This Row],[Item Weight]]&lt;$U$12,"Poco Peso",IF(Tabla134[[#This Row],[Item Weight]]&lt;$U$13,"Peso Medio","Peso Alto"))</f>
        <v>Poco Peso</v>
      </c>
      <c r="N2128" s="11">
        <f>IF(Tabla134[[#This Row],[Item Weight (Nulos)]]="",VLOOKUP(Tabla134[[#This Row],[Item Identifier]],'Tabla para Nulos'!$A$3:$B$1563,2,FALSE),Tabla134[[#This Row],[Item Weight (Nulos)]])</f>
        <v>6.4249999999999998</v>
      </c>
      <c r="O2128" s="11" t="str">
        <f>IF(Tabla134[[#This Row],[Item Visibility]]&lt;$U$15,"Poca visibilidad",IF(Tabla134[[#This Row],[Item Visibility]]&lt;$U$16,"Visibilidad media","Mayor visibilidad"))</f>
        <v>Poca visibilidad</v>
      </c>
      <c r="P2128" s="11" t="str">
        <f>IF(Tabla134[[#This Row],[Rating]]&lt;2,"Muy Malo",IF(Tabla134[[#This Row],[Rating]]&lt;3,"Malo",IF(Tabla134[[#This Row],[Rating]]&lt;4,"Regular",IF(Tabla134[[#This Row],[Rating]]&lt;5,"Bueno","Excelente"))))</f>
        <v>Bueno</v>
      </c>
    </row>
    <row r="2129" spans="1:16" x14ac:dyDescent="0.2">
      <c r="A2129" s="7" t="s">
        <v>124</v>
      </c>
      <c r="B2129" s="7" t="s">
        <v>1100</v>
      </c>
      <c r="C2129" s="7" t="s">
        <v>25</v>
      </c>
      <c r="D2129" s="8">
        <v>2018</v>
      </c>
      <c r="E2129" s="7" t="s">
        <v>1195</v>
      </c>
      <c r="F2129" s="7" t="s">
        <v>8</v>
      </c>
      <c r="G2129" s="7" t="s">
        <v>702</v>
      </c>
      <c r="H2129" s="7" t="s">
        <v>1621</v>
      </c>
      <c r="I2129" s="9">
        <v>3.1069203E-2</v>
      </c>
      <c r="J2129" s="10">
        <v>179.6686</v>
      </c>
      <c r="K2129" s="11">
        <v>4.2</v>
      </c>
      <c r="L2129" s="11" t="str">
        <f>IF(Tabla134[[#This Row],[Item Weight]]&lt;$U$12,"Poco Peso",IF(Tabla134[[#This Row],[Item Weight]]&lt;$U$13,"Peso Medio","Peso Alto"))</f>
        <v>Peso Medio</v>
      </c>
      <c r="N2129" s="11">
        <f>IF(Tabla134[[#This Row],[Item Weight (Nulos)]]="",VLOOKUP(Tabla134[[#This Row],[Item Identifier]],'Tabla para Nulos'!$A$3:$B$1563,2,FALSE),Tabla134[[#This Row],[Item Weight (Nulos)]])</f>
        <v>11.599999999999998</v>
      </c>
      <c r="O2129" s="11" t="str">
        <f>IF(Tabla134[[#This Row],[Item Visibility]]&lt;$U$15,"Poca visibilidad",IF(Tabla134[[#This Row],[Item Visibility]]&lt;$U$16,"Visibilidad media","Mayor visibilidad"))</f>
        <v>Visibilidad media</v>
      </c>
      <c r="P2129" s="11" t="str">
        <f>IF(Tabla134[[#This Row],[Rating]]&lt;2,"Muy Malo",IF(Tabla134[[#This Row],[Rating]]&lt;3,"Malo",IF(Tabla134[[#This Row],[Rating]]&lt;4,"Regular",IF(Tabla134[[#This Row],[Rating]]&lt;5,"Bueno","Excelente"))))</f>
        <v>Bueno</v>
      </c>
    </row>
    <row r="2130" spans="1:16" x14ac:dyDescent="0.2">
      <c r="A2130" s="7" t="s">
        <v>124</v>
      </c>
      <c r="B2130" s="7" t="s">
        <v>673</v>
      </c>
      <c r="C2130" s="7" t="s">
        <v>25</v>
      </c>
      <c r="D2130" s="8">
        <v>2018</v>
      </c>
      <c r="E2130" s="7" t="s">
        <v>1195</v>
      </c>
      <c r="F2130" s="7" t="s">
        <v>8</v>
      </c>
      <c r="G2130" s="7" t="s">
        <v>702</v>
      </c>
      <c r="H2130" s="7" t="s">
        <v>1621</v>
      </c>
      <c r="I2130" s="9">
        <v>5.2749198999999997E-2</v>
      </c>
      <c r="J2130" s="10">
        <v>74.966999999999999</v>
      </c>
      <c r="K2130" s="11">
        <v>4.2</v>
      </c>
      <c r="L2130" s="11" t="str">
        <f>IF(Tabla134[[#This Row],[Item Weight]]&lt;$U$12,"Poco Peso",IF(Tabla134[[#This Row],[Item Weight]]&lt;$U$13,"Peso Medio","Peso Alto"))</f>
        <v>Peso Medio</v>
      </c>
      <c r="N2130" s="11">
        <f>IF(Tabla134[[#This Row],[Item Weight (Nulos)]]="",VLOOKUP(Tabla134[[#This Row],[Item Identifier]],'Tabla para Nulos'!$A$3:$B$1563,2,FALSE),Tabla134[[#This Row],[Item Weight (Nulos)]])</f>
        <v>12.099999999999998</v>
      </c>
      <c r="O2130" s="11" t="str">
        <f>IF(Tabla134[[#This Row],[Item Visibility]]&lt;$U$15,"Poca visibilidad",IF(Tabla134[[#This Row],[Item Visibility]]&lt;$U$16,"Visibilidad media","Mayor visibilidad"))</f>
        <v>Visibilidad media</v>
      </c>
      <c r="P2130" s="11" t="str">
        <f>IF(Tabla134[[#This Row],[Rating]]&lt;2,"Muy Malo",IF(Tabla134[[#This Row],[Rating]]&lt;3,"Malo",IF(Tabla134[[#This Row],[Rating]]&lt;4,"Regular",IF(Tabla134[[#This Row],[Rating]]&lt;5,"Bueno","Excelente"))))</f>
        <v>Bueno</v>
      </c>
    </row>
    <row r="2131" spans="1:16" x14ac:dyDescent="0.2">
      <c r="A2131" s="7" t="s">
        <v>124</v>
      </c>
      <c r="B2131" s="7" t="s">
        <v>247</v>
      </c>
      <c r="C2131" s="7" t="s">
        <v>71</v>
      </c>
      <c r="D2131" s="8">
        <v>2018</v>
      </c>
      <c r="E2131" s="7" t="s">
        <v>1195</v>
      </c>
      <c r="F2131" s="7" t="s">
        <v>8</v>
      </c>
      <c r="G2131" s="7" t="s">
        <v>702</v>
      </c>
      <c r="H2131" s="7" t="s">
        <v>1621</v>
      </c>
      <c r="I2131" s="9">
        <v>0</v>
      </c>
      <c r="J2131" s="10">
        <v>98.241</v>
      </c>
      <c r="K2131" s="11">
        <v>4.2</v>
      </c>
      <c r="L2131" s="11" t="str">
        <f>IF(Tabla134[[#This Row],[Item Weight]]&lt;$U$12,"Poco Peso",IF(Tabla134[[#This Row],[Item Weight]]&lt;$U$13,"Peso Medio","Peso Alto"))</f>
        <v>Peso Alto</v>
      </c>
      <c r="N2131" s="11">
        <f>IF(Tabla134[[#This Row],[Item Weight (Nulos)]]="",VLOOKUP(Tabla134[[#This Row],[Item Identifier]],'Tabla para Nulos'!$A$3:$B$1563,2,FALSE),Tabla134[[#This Row],[Item Weight (Nulos)]])</f>
        <v>17.7</v>
      </c>
      <c r="O2131" s="11" t="str">
        <f>IF(Tabla134[[#This Row],[Item Visibility]]&lt;$U$15,"Poca visibilidad",IF(Tabla134[[#This Row],[Item Visibility]]&lt;$U$16,"Visibilidad media","Mayor visibilidad"))</f>
        <v>Poca visibilidad</v>
      </c>
      <c r="P2131" s="11" t="str">
        <f>IF(Tabla134[[#This Row],[Rating]]&lt;2,"Muy Malo",IF(Tabla134[[#This Row],[Rating]]&lt;3,"Malo",IF(Tabla134[[#This Row],[Rating]]&lt;4,"Regular",IF(Tabla134[[#This Row],[Rating]]&lt;5,"Bueno","Excelente"))))</f>
        <v>Bueno</v>
      </c>
    </row>
    <row r="2132" spans="1:16" x14ac:dyDescent="0.2">
      <c r="A2132" s="7" t="s">
        <v>124</v>
      </c>
      <c r="B2132" s="7" t="s">
        <v>446</v>
      </c>
      <c r="C2132" s="7" t="s">
        <v>4</v>
      </c>
      <c r="D2132" s="8">
        <v>2018</v>
      </c>
      <c r="E2132" s="7" t="s">
        <v>1195</v>
      </c>
      <c r="F2132" s="7" t="s">
        <v>8</v>
      </c>
      <c r="G2132" s="7" t="s">
        <v>702</v>
      </c>
      <c r="H2132" s="7" t="s">
        <v>1621</v>
      </c>
      <c r="I2132" s="9">
        <v>0.135612397</v>
      </c>
      <c r="J2132" s="10">
        <v>61.153599999999997</v>
      </c>
      <c r="K2132" s="11">
        <v>4.2</v>
      </c>
      <c r="L2132" s="11" t="str">
        <f>IF(Tabla134[[#This Row],[Item Weight]]&lt;$U$12,"Poco Peso",IF(Tabla134[[#This Row],[Item Weight]]&lt;$U$13,"Peso Medio","Peso Alto"))</f>
        <v>Peso Alto</v>
      </c>
      <c r="N2132" s="11">
        <f>IF(Tabla134[[#This Row],[Item Weight (Nulos)]]="",VLOOKUP(Tabla134[[#This Row],[Item Identifier]],'Tabla para Nulos'!$A$3:$B$1563,2,FALSE),Tabla134[[#This Row],[Item Weight (Nulos)]])</f>
        <v>20.099999999999998</v>
      </c>
      <c r="O2132" s="11" t="str">
        <f>IF(Tabla134[[#This Row],[Item Visibility]]&lt;$U$15,"Poca visibilidad",IF(Tabla134[[#This Row],[Item Visibility]]&lt;$U$16,"Visibilidad media","Mayor visibilidad"))</f>
        <v>Mayor visibilidad</v>
      </c>
      <c r="P2132" s="11" t="str">
        <f>IF(Tabla134[[#This Row],[Rating]]&lt;2,"Muy Malo",IF(Tabla134[[#This Row],[Rating]]&lt;3,"Malo",IF(Tabla134[[#This Row],[Rating]]&lt;4,"Regular",IF(Tabla134[[#This Row],[Rating]]&lt;5,"Bueno","Excelente"))))</f>
        <v>Bueno</v>
      </c>
    </row>
    <row r="2133" spans="1:16" x14ac:dyDescent="0.2">
      <c r="A2133" s="7" t="s">
        <v>124</v>
      </c>
      <c r="B2133" s="7" t="s">
        <v>1169</v>
      </c>
      <c r="C2133" s="7" t="s">
        <v>4</v>
      </c>
      <c r="D2133" s="8">
        <v>2018</v>
      </c>
      <c r="E2133" s="7" t="s">
        <v>1195</v>
      </c>
      <c r="F2133" s="7" t="s">
        <v>8</v>
      </c>
      <c r="G2133" s="7" t="s">
        <v>702</v>
      </c>
      <c r="H2133" s="7" t="s">
        <v>1621</v>
      </c>
      <c r="I2133" s="9">
        <v>0.104784329</v>
      </c>
      <c r="J2133" s="10">
        <v>266.02260000000001</v>
      </c>
      <c r="K2133" s="11">
        <v>4.2</v>
      </c>
      <c r="L2133" s="11" t="str">
        <f>IF(Tabla134[[#This Row],[Item Weight]]&lt;$U$12,"Poco Peso",IF(Tabla134[[#This Row],[Item Weight]]&lt;$U$13,"Peso Medio","Peso Alto"))</f>
        <v>Poco Peso</v>
      </c>
      <c r="N2133" s="11">
        <f>IF(Tabla134[[#This Row],[Item Weight (Nulos)]]="",VLOOKUP(Tabla134[[#This Row],[Item Identifier]],'Tabla para Nulos'!$A$3:$B$1563,2,FALSE),Tabla134[[#This Row],[Item Weight (Nulos)]])</f>
        <v>6.8250000000000002</v>
      </c>
      <c r="O2133" s="11" t="str">
        <f>IF(Tabla134[[#This Row],[Item Visibility]]&lt;$U$15,"Poca visibilidad",IF(Tabla134[[#This Row],[Item Visibility]]&lt;$U$16,"Visibilidad media","Mayor visibilidad"))</f>
        <v>Mayor visibilidad</v>
      </c>
      <c r="P2133" s="11" t="str">
        <f>IF(Tabla134[[#This Row],[Rating]]&lt;2,"Muy Malo",IF(Tabla134[[#This Row],[Rating]]&lt;3,"Malo",IF(Tabla134[[#This Row],[Rating]]&lt;4,"Regular",IF(Tabla134[[#This Row],[Rating]]&lt;5,"Bueno","Excelente"))))</f>
        <v>Bueno</v>
      </c>
    </row>
    <row r="2134" spans="1:16" x14ac:dyDescent="0.2">
      <c r="A2134" s="7" t="s">
        <v>124</v>
      </c>
      <c r="B2134" s="7" t="s">
        <v>451</v>
      </c>
      <c r="C2134" s="7" t="s">
        <v>4</v>
      </c>
      <c r="D2134" s="8">
        <v>2018</v>
      </c>
      <c r="E2134" s="7" t="s">
        <v>1195</v>
      </c>
      <c r="F2134" s="7" t="s">
        <v>8</v>
      </c>
      <c r="G2134" s="7" t="s">
        <v>702</v>
      </c>
      <c r="H2134" s="7" t="s">
        <v>1621</v>
      </c>
      <c r="I2134" s="9">
        <v>0.13522696200000001</v>
      </c>
      <c r="J2134" s="10">
        <v>56.292999999999999</v>
      </c>
      <c r="K2134" s="11">
        <v>4.2</v>
      </c>
      <c r="L2134" s="11" t="str">
        <f>IF(Tabla134[[#This Row],[Item Weight]]&lt;$U$12,"Poco Peso",IF(Tabla134[[#This Row],[Item Weight]]&lt;$U$13,"Peso Medio","Peso Alto"))</f>
        <v>Peso Medio</v>
      </c>
      <c r="N2134" s="11">
        <f>IF(Tabla134[[#This Row],[Item Weight (Nulos)]]="",VLOOKUP(Tabla134[[#This Row],[Item Identifier]],'Tabla para Nulos'!$A$3:$B$1563,2,FALSE),Tabla134[[#This Row],[Item Weight (Nulos)]])</f>
        <v>13.650000000000002</v>
      </c>
      <c r="O2134" s="11" t="str">
        <f>IF(Tabla134[[#This Row],[Item Visibility]]&lt;$U$15,"Poca visibilidad",IF(Tabla134[[#This Row],[Item Visibility]]&lt;$U$16,"Visibilidad media","Mayor visibilidad"))</f>
        <v>Mayor visibilidad</v>
      </c>
      <c r="P2134" s="11" t="str">
        <f>IF(Tabla134[[#This Row],[Rating]]&lt;2,"Muy Malo",IF(Tabla134[[#This Row],[Rating]]&lt;3,"Malo",IF(Tabla134[[#This Row],[Rating]]&lt;4,"Regular",IF(Tabla134[[#This Row],[Rating]]&lt;5,"Bueno","Excelente"))))</f>
        <v>Bueno</v>
      </c>
    </row>
    <row r="2135" spans="1:16" x14ac:dyDescent="0.2">
      <c r="A2135" s="7" t="s">
        <v>124</v>
      </c>
      <c r="B2135" s="7" t="s">
        <v>616</v>
      </c>
      <c r="C2135" s="7" t="s">
        <v>171</v>
      </c>
      <c r="D2135" s="8">
        <v>2018</v>
      </c>
      <c r="E2135" s="7" t="s">
        <v>1195</v>
      </c>
      <c r="F2135" s="7" t="s">
        <v>8</v>
      </c>
      <c r="G2135" s="7" t="s">
        <v>702</v>
      </c>
      <c r="H2135" s="7" t="s">
        <v>1621</v>
      </c>
      <c r="I2135" s="9">
        <v>0.196659953</v>
      </c>
      <c r="J2135" s="10">
        <v>125.80459999999999</v>
      </c>
      <c r="K2135" s="11">
        <v>4.2</v>
      </c>
      <c r="L2135" s="11" t="str">
        <f>IF(Tabla134[[#This Row],[Item Weight]]&lt;$U$12,"Poco Peso",IF(Tabla134[[#This Row],[Item Weight]]&lt;$U$13,"Peso Medio","Peso Alto"))</f>
        <v>Peso Alto</v>
      </c>
      <c r="N2135" s="11">
        <f>IF(Tabla134[[#This Row],[Item Weight (Nulos)]]="",VLOOKUP(Tabla134[[#This Row],[Item Identifier]],'Tabla para Nulos'!$A$3:$B$1563,2,FALSE),Tabla134[[#This Row],[Item Weight (Nulos)]])</f>
        <v>20.2</v>
      </c>
      <c r="O2135" s="11" t="str">
        <f>IF(Tabla134[[#This Row],[Item Visibility]]&lt;$U$15,"Poca visibilidad",IF(Tabla134[[#This Row],[Item Visibility]]&lt;$U$16,"Visibilidad media","Mayor visibilidad"))</f>
        <v>Mayor visibilidad</v>
      </c>
      <c r="P2135" s="11" t="str">
        <f>IF(Tabla134[[#This Row],[Rating]]&lt;2,"Muy Malo",IF(Tabla134[[#This Row],[Rating]]&lt;3,"Malo",IF(Tabla134[[#This Row],[Rating]]&lt;4,"Regular",IF(Tabla134[[#This Row],[Rating]]&lt;5,"Bueno","Excelente"))))</f>
        <v>Bueno</v>
      </c>
    </row>
    <row r="2136" spans="1:16" x14ac:dyDescent="0.2">
      <c r="A2136" s="7" t="s">
        <v>124</v>
      </c>
      <c r="B2136" s="7" t="s">
        <v>1272</v>
      </c>
      <c r="C2136" s="7" t="s">
        <v>47</v>
      </c>
      <c r="D2136" s="8">
        <v>2018</v>
      </c>
      <c r="E2136" s="7" t="s">
        <v>1195</v>
      </c>
      <c r="F2136" s="7" t="s">
        <v>8</v>
      </c>
      <c r="G2136" s="7" t="s">
        <v>702</v>
      </c>
      <c r="H2136" s="7" t="s">
        <v>1621</v>
      </c>
      <c r="I2136" s="9">
        <v>6.6351687000000006E-2</v>
      </c>
      <c r="J2136" s="10">
        <v>65.082599999999999</v>
      </c>
      <c r="K2136" s="11">
        <v>4.2</v>
      </c>
      <c r="L2136" s="11" t="str">
        <f>IF(Tabla134[[#This Row],[Item Weight]]&lt;$U$12,"Poco Peso",IF(Tabla134[[#This Row],[Item Weight]]&lt;$U$13,"Peso Medio","Peso Alto"))</f>
        <v>Peso Medio</v>
      </c>
      <c r="N2136" s="11">
        <f>IF(Tabla134[[#This Row],[Item Weight (Nulos)]]="",VLOOKUP(Tabla134[[#This Row],[Item Identifier]],'Tabla para Nulos'!$A$3:$B$1563,2,FALSE),Tabla134[[#This Row],[Item Weight (Nulos)]])</f>
        <v>12.15</v>
      </c>
      <c r="O2136" s="11" t="str">
        <f>IF(Tabla134[[#This Row],[Item Visibility]]&lt;$U$15,"Poca visibilidad",IF(Tabla134[[#This Row],[Item Visibility]]&lt;$U$16,"Visibilidad media","Mayor visibilidad"))</f>
        <v>Visibilidad media</v>
      </c>
      <c r="P2136" s="11" t="str">
        <f>IF(Tabla134[[#This Row],[Rating]]&lt;2,"Muy Malo",IF(Tabla134[[#This Row],[Rating]]&lt;3,"Malo",IF(Tabla134[[#This Row],[Rating]]&lt;4,"Regular",IF(Tabla134[[#This Row],[Rating]]&lt;5,"Bueno","Excelente"))))</f>
        <v>Bueno</v>
      </c>
    </row>
    <row r="2137" spans="1:16" x14ac:dyDescent="0.2">
      <c r="A2137" s="7" t="s">
        <v>124</v>
      </c>
      <c r="B2137" s="7" t="s">
        <v>1004</v>
      </c>
      <c r="C2137" s="7" t="s">
        <v>47</v>
      </c>
      <c r="D2137" s="8">
        <v>2018</v>
      </c>
      <c r="E2137" s="7" t="s">
        <v>1195</v>
      </c>
      <c r="F2137" s="7" t="s">
        <v>8</v>
      </c>
      <c r="G2137" s="7" t="s">
        <v>702</v>
      </c>
      <c r="H2137" s="7" t="s">
        <v>1621</v>
      </c>
      <c r="I2137" s="9">
        <v>0.25592909600000002</v>
      </c>
      <c r="J2137" s="10">
        <v>103.3648</v>
      </c>
      <c r="K2137" s="11">
        <v>4.2</v>
      </c>
      <c r="L2137" s="11" t="str">
        <f>IF(Tabla134[[#This Row],[Item Weight]]&lt;$U$12,"Poco Peso",IF(Tabla134[[#This Row],[Item Weight]]&lt;$U$13,"Peso Medio","Peso Alto"))</f>
        <v>Peso Medio</v>
      </c>
      <c r="N2137" s="11">
        <f>IF(Tabla134[[#This Row],[Item Weight (Nulos)]]="",VLOOKUP(Tabla134[[#This Row],[Item Identifier]],'Tabla para Nulos'!$A$3:$B$1563,2,FALSE),Tabla134[[#This Row],[Item Weight (Nulos)]])</f>
        <v>10.299999999999999</v>
      </c>
      <c r="O2137" s="11" t="str">
        <f>IF(Tabla134[[#This Row],[Item Visibility]]&lt;$U$15,"Poca visibilidad",IF(Tabla134[[#This Row],[Item Visibility]]&lt;$U$16,"Visibilidad media","Mayor visibilidad"))</f>
        <v>Mayor visibilidad</v>
      </c>
      <c r="P2137" s="11" t="str">
        <f>IF(Tabla134[[#This Row],[Rating]]&lt;2,"Muy Malo",IF(Tabla134[[#This Row],[Rating]]&lt;3,"Malo",IF(Tabla134[[#This Row],[Rating]]&lt;4,"Regular",IF(Tabla134[[#This Row],[Rating]]&lt;5,"Bueno","Excelente"))))</f>
        <v>Bueno</v>
      </c>
    </row>
    <row r="2138" spans="1:16" x14ac:dyDescent="0.2">
      <c r="A2138" s="7" t="s">
        <v>124</v>
      </c>
      <c r="B2138" s="7" t="s">
        <v>1541</v>
      </c>
      <c r="C2138" s="7" t="s">
        <v>14</v>
      </c>
      <c r="D2138" s="8">
        <v>2018</v>
      </c>
      <c r="E2138" s="7" t="s">
        <v>1195</v>
      </c>
      <c r="F2138" s="7" t="s">
        <v>8</v>
      </c>
      <c r="G2138" s="7" t="s">
        <v>702</v>
      </c>
      <c r="H2138" s="7" t="s">
        <v>1621</v>
      </c>
      <c r="I2138" s="9">
        <v>2.7610697999999999E-2</v>
      </c>
      <c r="J2138" s="10">
        <v>149.53659999999999</v>
      </c>
      <c r="K2138" s="11">
        <v>4.2</v>
      </c>
      <c r="L2138" s="11" t="str">
        <f>IF(Tabla134[[#This Row],[Item Weight]]&lt;$U$12,"Poco Peso",IF(Tabla134[[#This Row],[Item Weight]]&lt;$U$13,"Peso Medio","Peso Alto"))</f>
        <v>Peso Alto</v>
      </c>
      <c r="N2138" s="11">
        <f>IF(Tabla134[[#This Row],[Item Weight (Nulos)]]="",VLOOKUP(Tabla134[[#This Row],[Item Identifier]],'Tabla para Nulos'!$A$3:$B$1563,2,FALSE),Tabla134[[#This Row],[Item Weight (Nulos)]])</f>
        <v>18.599999999999998</v>
      </c>
      <c r="O2138" s="11" t="str">
        <f>IF(Tabla134[[#This Row],[Item Visibility]]&lt;$U$15,"Poca visibilidad",IF(Tabla134[[#This Row],[Item Visibility]]&lt;$U$16,"Visibilidad media","Mayor visibilidad"))</f>
        <v>Visibilidad media</v>
      </c>
      <c r="P2138" s="11" t="str">
        <f>IF(Tabla134[[#This Row],[Rating]]&lt;2,"Muy Malo",IF(Tabla134[[#This Row],[Rating]]&lt;3,"Malo",IF(Tabla134[[#This Row],[Rating]]&lt;4,"Regular",IF(Tabla134[[#This Row],[Rating]]&lt;5,"Bueno","Excelente"))))</f>
        <v>Bueno</v>
      </c>
    </row>
    <row r="2139" spans="1:16" x14ac:dyDescent="0.2">
      <c r="A2139" s="7" t="s">
        <v>124</v>
      </c>
      <c r="B2139" s="7" t="s">
        <v>131</v>
      </c>
      <c r="C2139" s="7" t="s">
        <v>19</v>
      </c>
      <c r="D2139" s="8">
        <v>2018</v>
      </c>
      <c r="E2139" s="7" t="s">
        <v>1195</v>
      </c>
      <c r="F2139" s="7" t="s">
        <v>8</v>
      </c>
      <c r="G2139" s="7" t="s">
        <v>702</v>
      </c>
      <c r="H2139" s="7" t="s">
        <v>1621</v>
      </c>
      <c r="I2139" s="9">
        <v>6.8153090999999999E-2</v>
      </c>
      <c r="J2139" s="10">
        <v>36.018999999999998</v>
      </c>
      <c r="K2139" s="11">
        <v>4.2</v>
      </c>
      <c r="L2139" s="11" t="str">
        <f>IF(Tabla134[[#This Row],[Item Weight]]&lt;$U$12,"Poco Peso",IF(Tabla134[[#This Row],[Item Weight]]&lt;$U$13,"Peso Medio","Peso Alto"))</f>
        <v>Peso Medio</v>
      </c>
      <c r="N2139" s="11">
        <f>IF(Tabla134[[#This Row],[Item Weight (Nulos)]]="",VLOOKUP(Tabla134[[#This Row],[Item Identifier]],'Tabla para Nulos'!$A$3:$B$1563,2,FALSE),Tabla134[[#This Row],[Item Weight (Nulos)]])</f>
        <v>9</v>
      </c>
      <c r="O2139" s="11" t="str">
        <f>IF(Tabla134[[#This Row],[Item Visibility]]&lt;$U$15,"Poca visibilidad",IF(Tabla134[[#This Row],[Item Visibility]]&lt;$U$16,"Visibilidad media","Mayor visibilidad"))</f>
        <v>Visibilidad media</v>
      </c>
      <c r="P2139" s="11" t="str">
        <f>IF(Tabla134[[#This Row],[Rating]]&lt;2,"Muy Malo",IF(Tabla134[[#This Row],[Rating]]&lt;3,"Malo",IF(Tabla134[[#This Row],[Rating]]&lt;4,"Regular",IF(Tabla134[[#This Row],[Rating]]&lt;5,"Bueno","Excelente"))))</f>
        <v>Bueno</v>
      </c>
    </row>
    <row r="2140" spans="1:16" x14ac:dyDescent="0.2">
      <c r="A2140" s="7" t="s">
        <v>124</v>
      </c>
      <c r="B2140" s="7" t="s">
        <v>398</v>
      </c>
      <c r="C2140" s="7" t="s">
        <v>19</v>
      </c>
      <c r="D2140" s="8">
        <v>2018</v>
      </c>
      <c r="E2140" s="7" t="s">
        <v>1195</v>
      </c>
      <c r="F2140" s="7" t="s">
        <v>8</v>
      </c>
      <c r="G2140" s="7" t="s">
        <v>702</v>
      </c>
      <c r="H2140" s="7" t="s">
        <v>1621</v>
      </c>
      <c r="I2140" s="9">
        <v>0.124448295</v>
      </c>
      <c r="J2140" s="10">
        <v>112.0518</v>
      </c>
      <c r="K2140" s="11">
        <v>4.2</v>
      </c>
      <c r="L2140" s="11" t="str">
        <f>IF(Tabla134[[#This Row],[Item Weight]]&lt;$U$12,"Poco Peso",IF(Tabla134[[#This Row],[Item Weight]]&lt;$U$13,"Peso Medio","Peso Alto"))</f>
        <v>Poco Peso</v>
      </c>
      <c r="N2140" s="11">
        <f>IF(Tabla134[[#This Row],[Item Weight (Nulos)]]="",VLOOKUP(Tabla134[[#This Row],[Item Identifier]],'Tabla para Nulos'!$A$3:$B$1563,2,FALSE),Tabla134[[#This Row],[Item Weight (Nulos)]])</f>
        <v>7.2699999999999987</v>
      </c>
      <c r="O2140" s="11" t="str">
        <f>IF(Tabla134[[#This Row],[Item Visibility]]&lt;$U$15,"Poca visibilidad",IF(Tabla134[[#This Row],[Item Visibility]]&lt;$U$16,"Visibilidad media","Mayor visibilidad"))</f>
        <v>Mayor visibilidad</v>
      </c>
      <c r="P2140" s="11" t="str">
        <f>IF(Tabla134[[#This Row],[Rating]]&lt;2,"Muy Malo",IF(Tabla134[[#This Row],[Rating]]&lt;3,"Malo",IF(Tabla134[[#This Row],[Rating]]&lt;4,"Regular",IF(Tabla134[[#This Row],[Rating]]&lt;5,"Bueno","Excelente"))))</f>
        <v>Bueno</v>
      </c>
    </row>
    <row r="2141" spans="1:16" x14ac:dyDescent="0.2">
      <c r="A2141" s="7" t="s">
        <v>124</v>
      </c>
      <c r="B2141" s="7" t="s">
        <v>846</v>
      </c>
      <c r="C2141" s="7" t="s">
        <v>19</v>
      </c>
      <c r="D2141" s="8">
        <v>2018</v>
      </c>
      <c r="E2141" s="7" t="s">
        <v>1195</v>
      </c>
      <c r="F2141" s="7" t="s">
        <v>8</v>
      </c>
      <c r="G2141" s="7" t="s">
        <v>702</v>
      </c>
      <c r="H2141" s="7" t="s">
        <v>1621</v>
      </c>
      <c r="I2141" s="9">
        <v>7.2864868999999999E-2</v>
      </c>
      <c r="J2141" s="10">
        <v>165.2526</v>
      </c>
      <c r="K2141" s="11">
        <v>4.2</v>
      </c>
      <c r="L2141" s="11" t="str">
        <f>IF(Tabla134[[#This Row],[Item Weight]]&lt;$U$12,"Poco Peso",IF(Tabla134[[#This Row],[Item Weight]]&lt;$U$13,"Peso Medio","Peso Alto"))</f>
        <v>Peso Alto</v>
      </c>
      <c r="N2141" s="11">
        <f>IF(Tabla134[[#This Row],[Item Weight (Nulos)]]="",VLOOKUP(Tabla134[[#This Row],[Item Identifier]],'Tabla para Nulos'!$A$3:$B$1563,2,FALSE),Tabla134[[#This Row],[Item Weight (Nulos)]])</f>
        <v>17.599999999999998</v>
      </c>
      <c r="O2141" s="11" t="str">
        <f>IF(Tabla134[[#This Row],[Item Visibility]]&lt;$U$15,"Poca visibilidad",IF(Tabla134[[#This Row],[Item Visibility]]&lt;$U$16,"Visibilidad media","Mayor visibilidad"))</f>
        <v>Visibilidad media</v>
      </c>
      <c r="P2141" s="11" t="str">
        <f>IF(Tabla134[[#This Row],[Rating]]&lt;2,"Muy Malo",IF(Tabla134[[#This Row],[Rating]]&lt;3,"Malo",IF(Tabla134[[#This Row],[Rating]]&lt;4,"Regular",IF(Tabla134[[#This Row],[Rating]]&lt;5,"Bueno","Excelente"))))</f>
        <v>Bueno</v>
      </c>
    </row>
    <row r="2142" spans="1:16" x14ac:dyDescent="0.2">
      <c r="A2142" s="7" t="s">
        <v>6</v>
      </c>
      <c r="B2142" s="7" t="s">
        <v>739</v>
      </c>
      <c r="C2142" s="7" t="s">
        <v>25</v>
      </c>
      <c r="D2142" s="8">
        <v>2018</v>
      </c>
      <c r="E2142" s="7" t="s">
        <v>1195</v>
      </c>
      <c r="F2142" s="7" t="s">
        <v>8</v>
      </c>
      <c r="G2142" s="7" t="s">
        <v>702</v>
      </c>
      <c r="H2142" s="7" t="s">
        <v>1621</v>
      </c>
      <c r="I2142" s="9">
        <v>8.1955735000000002E-2</v>
      </c>
      <c r="J2142" s="10">
        <v>142.0838</v>
      </c>
      <c r="K2142" s="11">
        <v>4.2</v>
      </c>
      <c r="L2142" s="11" t="str">
        <f>IF(Tabla134[[#This Row],[Item Weight]]&lt;$U$12,"Poco Peso",IF(Tabla134[[#This Row],[Item Weight]]&lt;$U$13,"Peso Medio","Peso Alto"))</f>
        <v>Peso Alto</v>
      </c>
      <c r="N2142" s="11">
        <f>IF(Tabla134[[#This Row],[Item Weight (Nulos)]]="",VLOOKUP(Tabla134[[#This Row],[Item Identifier]],'Tabla para Nulos'!$A$3:$B$1563,2,FALSE),Tabla134[[#This Row],[Item Weight (Nulos)]])</f>
        <v>17.099999999999998</v>
      </c>
      <c r="O2142" s="11" t="str">
        <f>IF(Tabla134[[#This Row],[Item Visibility]]&lt;$U$15,"Poca visibilidad",IF(Tabla134[[#This Row],[Item Visibility]]&lt;$U$16,"Visibilidad media","Mayor visibilidad"))</f>
        <v>Visibilidad media</v>
      </c>
      <c r="P2142" s="11" t="str">
        <f>IF(Tabla134[[#This Row],[Rating]]&lt;2,"Muy Malo",IF(Tabla134[[#This Row],[Rating]]&lt;3,"Malo",IF(Tabla134[[#This Row],[Rating]]&lt;4,"Regular",IF(Tabla134[[#This Row],[Rating]]&lt;5,"Bueno","Excelente"))))</f>
        <v>Bueno</v>
      </c>
    </row>
    <row r="2143" spans="1:16" x14ac:dyDescent="0.2">
      <c r="A2143" s="7" t="s">
        <v>6</v>
      </c>
      <c r="B2143" s="7" t="s">
        <v>1330</v>
      </c>
      <c r="C2143" s="7" t="s">
        <v>17</v>
      </c>
      <c r="D2143" s="8">
        <v>2018</v>
      </c>
      <c r="E2143" s="7" t="s">
        <v>1195</v>
      </c>
      <c r="F2143" s="7" t="s">
        <v>8</v>
      </c>
      <c r="G2143" s="7" t="s">
        <v>702</v>
      </c>
      <c r="H2143" s="7" t="s">
        <v>1621</v>
      </c>
      <c r="I2143" s="9">
        <v>0.168901843</v>
      </c>
      <c r="J2143" s="10">
        <v>43.4086</v>
      </c>
      <c r="K2143" s="11">
        <v>4.2</v>
      </c>
      <c r="L2143" s="11" t="str">
        <f>IF(Tabla134[[#This Row],[Item Weight]]&lt;$U$12,"Poco Peso",IF(Tabla134[[#This Row],[Item Weight]]&lt;$U$13,"Peso Medio","Peso Alto"))</f>
        <v>Poco Peso</v>
      </c>
      <c r="N2143" s="11">
        <f>IF(Tabla134[[#This Row],[Item Weight (Nulos)]]="",VLOOKUP(Tabla134[[#This Row],[Item Identifier]],'Tabla para Nulos'!$A$3:$B$1563,2,FALSE),Tabla134[[#This Row],[Item Weight (Nulos)]])</f>
        <v>5.9249999999999989</v>
      </c>
      <c r="O2143" s="11" t="str">
        <f>IF(Tabla134[[#This Row],[Item Visibility]]&lt;$U$15,"Poca visibilidad",IF(Tabla134[[#This Row],[Item Visibility]]&lt;$U$16,"Visibilidad media","Mayor visibilidad"))</f>
        <v>Mayor visibilidad</v>
      </c>
      <c r="P2143" s="11" t="str">
        <f>IF(Tabla134[[#This Row],[Rating]]&lt;2,"Muy Malo",IF(Tabla134[[#This Row],[Rating]]&lt;3,"Malo",IF(Tabla134[[#This Row],[Rating]]&lt;4,"Regular",IF(Tabla134[[#This Row],[Rating]]&lt;5,"Bueno","Excelente"))))</f>
        <v>Bueno</v>
      </c>
    </row>
    <row r="2144" spans="1:16" x14ac:dyDescent="0.2">
      <c r="A2144" s="7" t="s">
        <v>6</v>
      </c>
      <c r="B2144" s="7" t="s">
        <v>706</v>
      </c>
      <c r="C2144" s="7" t="s">
        <v>71</v>
      </c>
      <c r="D2144" s="8">
        <v>2018</v>
      </c>
      <c r="E2144" s="7" t="s">
        <v>1195</v>
      </c>
      <c r="F2144" s="7" t="s">
        <v>8</v>
      </c>
      <c r="G2144" s="7" t="s">
        <v>702</v>
      </c>
      <c r="H2144" s="7" t="s">
        <v>1621</v>
      </c>
      <c r="I2144" s="9">
        <v>8.0697998000000007E-2</v>
      </c>
      <c r="J2144" s="10">
        <v>39.8506</v>
      </c>
      <c r="K2144" s="11">
        <v>4.2</v>
      </c>
      <c r="L2144" s="11" t="str">
        <f>IF(Tabla134[[#This Row],[Item Weight]]&lt;$U$12,"Poco Peso",IF(Tabla134[[#This Row],[Item Weight]]&lt;$U$13,"Peso Medio","Peso Alto"))</f>
        <v>Poco Peso</v>
      </c>
      <c r="N2144" s="11">
        <f>IF(Tabla134[[#This Row],[Item Weight (Nulos)]]="",VLOOKUP(Tabla134[[#This Row],[Item Identifier]],'Tabla para Nulos'!$A$3:$B$1563,2,FALSE),Tabla134[[#This Row],[Item Weight (Nulos)]])</f>
        <v>6.6349999999999989</v>
      </c>
      <c r="O2144" s="11" t="str">
        <f>IF(Tabla134[[#This Row],[Item Visibility]]&lt;$U$15,"Poca visibilidad",IF(Tabla134[[#This Row],[Item Visibility]]&lt;$U$16,"Visibilidad media","Mayor visibilidad"))</f>
        <v>Visibilidad media</v>
      </c>
      <c r="P2144" s="11" t="str">
        <f>IF(Tabla134[[#This Row],[Rating]]&lt;2,"Muy Malo",IF(Tabla134[[#This Row],[Rating]]&lt;3,"Malo",IF(Tabla134[[#This Row],[Rating]]&lt;4,"Regular",IF(Tabla134[[#This Row],[Rating]]&lt;5,"Bueno","Excelente"))))</f>
        <v>Bueno</v>
      </c>
    </row>
    <row r="2145" spans="1:16" x14ac:dyDescent="0.2">
      <c r="A2145" s="7" t="s">
        <v>6</v>
      </c>
      <c r="B2145" s="7" t="s">
        <v>565</v>
      </c>
      <c r="C2145" s="7" t="s">
        <v>71</v>
      </c>
      <c r="D2145" s="8">
        <v>2018</v>
      </c>
      <c r="E2145" s="7" t="s">
        <v>1195</v>
      </c>
      <c r="F2145" s="7" t="s">
        <v>8</v>
      </c>
      <c r="G2145" s="7" t="s">
        <v>702</v>
      </c>
      <c r="H2145" s="7" t="s">
        <v>1621</v>
      </c>
      <c r="I2145" s="9">
        <v>0.26639670999999998</v>
      </c>
      <c r="J2145" s="10">
        <v>215.62180000000001</v>
      </c>
      <c r="K2145" s="11">
        <v>4.2</v>
      </c>
      <c r="L2145" s="11" t="str">
        <f>IF(Tabla134[[#This Row],[Item Weight]]&lt;$U$12,"Poco Peso",IF(Tabla134[[#This Row],[Item Weight]]&lt;$U$13,"Peso Medio","Peso Alto"))</f>
        <v>Poco Peso</v>
      </c>
      <c r="N2145" s="11">
        <f>IF(Tabla134[[#This Row],[Item Weight (Nulos)]]="",VLOOKUP(Tabla134[[#This Row],[Item Identifier]],'Tabla para Nulos'!$A$3:$B$1563,2,FALSE),Tabla134[[#This Row],[Item Weight (Nulos)]])</f>
        <v>7.47</v>
      </c>
      <c r="O2145" s="11" t="str">
        <f>IF(Tabla134[[#This Row],[Item Visibility]]&lt;$U$15,"Poca visibilidad",IF(Tabla134[[#This Row],[Item Visibility]]&lt;$U$16,"Visibilidad media","Mayor visibilidad"))</f>
        <v>Mayor visibilidad</v>
      </c>
      <c r="P2145" s="11" t="str">
        <f>IF(Tabla134[[#This Row],[Rating]]&lt;2,"Muy Malo",IF(Tabla134[[#This Row],[Rating]]&lt;3,"Malo",IF(Tabla134[[#This Row],[Rating]]&lt;4,"Regular",IF(Tabla134[[#This Row],[Rating]]&lt;5,"Bueno","Excelente"))))</f>
        <v>Bueno</v>
      </c>
    </row>
    <row r="2146" spans="1:16" x14ac:dyDescent="0.2">
      <c r="A2146" s="7" t="s">
        <v>6</v>
      </c>
      <c r="B2146" s="7" t="s">
        <v>1448</v>
      </c>
      <c r="C2146" s="7" t="s">
        <v>10</v>
      </c>
      <c r="D2146" s="8">
        <v>2018</v>
      </c>
      <c r="E2146" s="7" t="s">
        <v>1195</v>
      </c>
      <c r="F2146" s="7" t="s">
        <v>8</v>
      </c>
      <c r="G2146" s="7" t="s">
        <v>702</v>
      </c>
      <c r="H2146" s="7" t="s">
        <v>1621</v>
      </c>
      <c r="I2146" s="9">
        <v>0.27873064199999997</v>
      </c>
      <c r="J2146" s="10">
        <v>63.2194</v>
      </c>
      <c r="K2146" s="11">
        <v>4.2</v>
      </c>
      <c r="L2146" s="11" t="str">
        <f>IF(Tabla134[[#This Row],[Item Weight]]&lt;$U$12,"Poco Peso",IF(Tabla134[[#This Row],[Item Weight]]&lt;$U$13,"Peso Medio","Peso Alto"))</f>
        <v>Peso Alto</v>
      </c>
      <c r="N2146" s="11">
        <f>IF(Tabla134[[#This Row],[Item Weight (Nulos)]]="",VLOOKUP(Tabla134[[#This Row],[Item Identifier]],'Tabla para Nulos'!$A$3:$B$1563,2,FALSE),Tabla134[[#This Row],[Item Weight (Nulos)]])</f>
        <v>17.25</v>
      </c>
      <c r="O2146" s="11" t="str">
        <f>IF(Tabla134[[#This Row],[Item Visibility]]&lt;$U$15,"Poca visibilidad",IF(Tabla134[[#This Row],[Item Visibility]]&lt;$U$16,"Visibilidad media","Mayor visibilidad"))</f>
        <v>Mayor visibilidad</v>
      </c>
      <c r="P2146" s="11" t="str">
        <f>IF(Tabla134[[#This Row],[Rating]]&lt;2,"Muy Malo",IF(Tabla134[[#This Row],[Rating]]&lt;3,"Malo",IF(Tabla134[[#This Row],[Rating]]&lt;4,"Regular",IF(Tabla134[[#This Row],[Rating]]&lt;5,"Bueno","Excelente"))))</f>
        <v>Bueno</v>
      </c>
    </row>
    <row r="2147" spans="1:16" x14ac:dyDescent="0.2">
      <c r="A2147" s="7" t="s">
        <v>6</v>
      </c>
      <c r="B2147" s="7" t="s">
        <v>1129</v>
      </c>
      <c r="C2147" s="7" t="s">
        <v>10</v>
      </c>
      <c r="D2147" s="8">
        <v>2018</v>
      </c>
      <c r="E2147" s="7" t="s">
        <v>1195</v>
      </c>
      <c r="F2147" s="7" t="s">
        <v>8</v>
      </c>
      <c r="G2147" s="7" t="s">
        <v>702</v>
      </c>
      <c r="H2147" s="7" t="s">
        <v>1621</v>
      </c>
      <c r="I2147" s="9">
        <v>0.18500898499999999</v>
      </c>
      <c r="J2147" s="10">
        <v>42.379600000000003</v>
      </c>
      <c r="K2147" s="11">
        <v>4.2</v>
      </c>
      <c r="L2147" s="11" t="str">
        <f>IF(Tabla134[[#This Row],[Item Weight]]&lt;$U$12,"Poco Peso",IF(Tabla134[[#This Row],[Item Weight]]&lt;$U$13,"Peso Medio","Peso Alto"))</f>
        <v>Peso Medio</v>
      </c>
      <c r="N2147" s="11">
        <f>IF(Tabla134[[#This Row],[Item Weight (Nulos)]]="",VLOOKUP(Tabla134[[#This Row],[Item Identifier]],'Tabla para Nulos'!$A$3:$B$1563,2,FALSE),Tabla134[[#This Row],[Item Weight (Nulos)]])</f>
        <v>15.1</v>
      </c>
      <c r="O2147" s="11" t="str">
        <f>IF(Tabla134[[#This Row],[Item Visibility]]&lt;$U$15,"Poca visibilidad",IF(Tabla134[[#This Row],[Item Visibility]]&lt;$U$16,"Visibilidad media","Mayor visibilidad"))</f>
        <v>Mayor visibilidad</v>
      </c>
      <c r="P2147" s="11" t="str">
        <f>IF(Tabla134[[#This Row],[Rating]]&lt;2,"Muy Malo",IF(Tabla134[[#This Row],[Rating]]&lt;3,"Malo",IF(Tabla134[[#This Row],[Rating]]&lt;4,"Regular",IF(Tabla134[[#This Row],[Rating]]&lt;5,"Bueno","Excelente"))))</f>
        <v>Bueno</v>
      </c>
    </row>
    <row r="2148" spans="1:16" x14ac:dyDescent="0.2">
      <c r="A2148" s="7" t="s">
        <v>6</v>
      </c>
      <c r="B2148" s="7" t="s">
        <v>553</v>
      </c>
      <c r="C2148" s="7" t="s">
        <v>10</v>
      </c>
      <c r="D2148" s="8">
        <v>2018</v>
      </c>
      <c r="E2148" s="7" t="s">
        <v>1195</v>
      </c>
      <c r="F2148" s="7" t="s">
        <v>8</v>
      </c>
      <c r="G2148" s="7" t="s">
        <v>702</v>
      </c>
      <c r="H2148" s="7" t="s">
        <v>1621</v>
      </c>
      <c r="I2148" s="9">
        <v>0.11173569</v>
      </c>
      <c r="J2148" s="10">
        <v>115.9492</v>
      </c>
      <c r="K2148" s="11">
        <v>4.2</v>
      </c>
      <c r="L2148" s="11" t="str">
        <f>IF(Tabla134[[#This Row],[Item Weight]]&lt;$U$12,"Poco Peso",IF(Tabla134[[#This Row],[Item Weight]]&lt;$U$13,"Peso Medio","Peso Alto"))</f>
        <v>Peso Medio</v>
      </c>
      <c r="N2148" s="11">
        <f>IF(Tabla134[[#This Row],[Item Weight (Nulos)]]="",VLOOKUP(Tabla134[[#This Row],[Item Identifier]],'Tabla para Nulos'!$A$3:$B$1563,2,FALSE),Tabla134[[#This Row],[Item Weight (Nulos)]])</f>
        <v>9.7999999999999989</v>
      </c>
      <c r="O2148" s="11" t="str">
        <f>IF(Tabla134[[#This Row],[Item Visibility]]&lt;$U$15,"Poca visibilidad",IF(Tabla134[[#This Row],[Item Visibility]]&lt;$U$16,"Visibilidad media","Mayor visibilidad"))</f>
        <v>Mayor visibilidad</v>
      </c>
      <c r="P2148" s="11" t="str">
        <f>IF(Tabla134[[#This Row],[Rating]]&lt;2,"Muy Malo",IF(Tabla134[[#This Row],[Rating]]&lt;3,"Malo",IF(Tabla134[[#This Row],[Rating]]&lt;4,"Regular",IF(Tabla134[[#This Row],[Rating]]&lt;5,"Bueno","Excelente"))))</f>
        <v>Bueno</v>
      </c>
    </row>
    <row r="2149" spans="1:16" x14ac:dyDescent="0.2">
      <c r="A2149" s="7" t="s">
        <v>6</v>
      </c>
      <c r="B2149" s="7" t="s">
        <v>969</v>
      </c>
      <c r="C2149" s="7" t="s">
        <v>10</v>
      </c>
      <c r="D2149" s="8">
        <v>2018</v>
      </c>
      <c r="E2149" s="7" t="s">
        <v>1195</v>
      </c>
      <c r="F2149" s="7" t="s">
        <v>8</v>
      </c>
      <c r="G2149" s="7" t="s">
        <v>702</v>
      </c>
      <c r="H2149" s="7" t="s">
        <v>1621</v>
      </c>
      <c r="I2149" s="9">
        <v>7.8758649E-2</v>
      </c>
      <c r="J2149" s="10">
        <v>116.38079999999999</v>
      </c>
      <c r="K2149" s="11">
        <v>4.2</v>
      </c>
      <c r="L2149" s="11" t="str">
        <f>IF(Tabla134[[#This Row],[Item Weight]]&lt;$U$12,"Poco Peso",IF(Tabla134[[#This Row],[Item Weight]]&lt;$U$13,"Peso Medio","Peso Alto"))</f>
        <v>Peso Medio</v>
      </c>
      <c r="N2149" s="11">
        <f>IF(Tabla134[[#This Row],[Item Weight (Nulos)]]="",VLOOKUP(Tabla134[[#This Row],[Item Identifier]],'Tabla para Nulos'!$A$3:$B$1563,2,FALSE),Tabla134[[#This Row],[Item Weight (Nulos)]])</f>
        <v>10.195</v>
      </c>
      <c r="O2149" s="11" t="str">
        <f>IF(Tabla134[[#This Row],[Item Visibility]]&lt;$U$15,"Poca visibilidad",IF(Tabla134[[#This Row],[Item Visibility]]&lt;$U$16,"Visibilidad media","Mayor visibilidad"))</f>
        <v>Visibilidad media</v>
      </c>
      <c r="P2149" s="11" t="str">
        <f>IF(Tabla134[[#This Row],[Rating]]&lt;2,"Muy Malo",IF(Tabla134[[#This Row],[Rating]]&lt;3,"Malo",IF(Tabla134[[#This Row],[Rating]]&lt;4,"Regular",IF(Tabla134[[#This Row],[Rating]]&lt;5,"Bueno","Excelente"))))</f>
        <v>Bueno</v>
      </c>
    </row>
    <row r="2150" spans="1:16" x14ac:dyDescent="0.2">
      <c r="A2150" s="7" t="s">
        <v>6</v>
      </c>
      <c r="B2150" s="7" t="s">
        <v>62</v>
      </c>
      <c r="C2150" s="7" t="s">
        <v>10</v>
      </c>
      <c r="D2150" s="8">
        <v>2018</v>
      </c>
      <c r="E2150" s="7" t="s">
        <v>1195</v>
      </c>
      <c r="F2150" s="7" t="s">
        <v>8</v>
      </c>
      <c r="G2150" s="7" t="s">
        <v>702</v>
      </c>
      <c r="H2150" s="7" t="s">
        <v>1621</v>
      </c>
      <c r="I2150" s="9">
        <v>7.6434541999999994E-2</v>
      </c>
      <c r="J2150" s="10">
        <v>155.8946</v>
      </c>
      <c r="K2150" s="11">
        <v>4.2</v>
      </c>
      <c r="L2150" s="11" t="str">
        <f>IF(Tabla134[[#This Row],[Item Weight]]&lt;$U$12,"Poco Peso",IF(Tabla134[[#This Row],[Item Weight]]&lt;$U$13,"Peso Medio","Peso Alto"))</f>
        <v>Peso Medio</v>
      </c>
      <c r="N2150" s="11">
        <f>IF(Tabla134[[#This Row],[Item Weight (Nulos)]]="",VLOOKUP(Tabla134[[#This Row],[Item Identifier]],'Tabla para Nulos'!$A$3:$B$1563,2,FALSE),Tabla134[[#This Row],[Item Weight (Nulos)]])</f>
        <v>13.599999999999998</v>
      </c>
      <c r="O2150" s="11" t="str">
        <f>IF(Tabla134[[#This Row],[Item Visibility]]&lt;$U$15,"Poca visibilidad",IF(Tabla134[[#This Row],[Item Visibility]]&lt;$U$16,"Visibilidad media","Mayor visibilidad"))</f>
        <v>Visibilidad media</v>
      </c>
      <c r="P2150" s="11" t="str">
        <f>IF(Tabla134[[#This Row],[Rating]]&lt;2,"Muy Malo",IF(Tabla134[[#This Row],[Rating]]&lt;3,"Malo",IF(Tabla134[[#This Row],[Rating]]&lt;4,"Regular",IF(Tabla134[[#This Row],[Rating]]&lt;5,"Bueno","Excelente"))))</f>
        <v>Bueno</v>
      </c>
    </row>
    <row r="2151" spans="1:16" x14ac:dyDescent="0.2">
      <c r="A2151" s="7" t="s">
        <v>6</v>
      </c>
      <c r="B2151" s="7" t="s">
        <v>48</v>
      </c>
      <c r="C2151" s="7" t="s">
        <v>47</v>
      </c>
      <c r="D2151" s="8">
        <v>2018</v>
      </c>
      <c r="E2151" s="7" t="s">
        <v>1195</v>
      </c>
      <c r="F2151" s="7" t="s">
        <v>8</v>
      </c>
      <c r="G2151" s="7" t="s">
        <v>702</v>
      </c>
      <c r="H2151" s="7" t="s">
        <v>1621</v>
      </c>
      <c r="I2151" s="9">
        <v>0.133279499</v>
      </c>
      <c r="J2151" s="10">
        <v>112.6202</v>
      </c>
      <c r="K2151" s="11">
        <v>4.2</v>
      </c>
      <c r="L2151" s="11" t="str">
        <f>IF(Tabla134[[#This Row],[Item Weight]]&lt;$U$12,"Poco Peso",IF(Tabla134[[#This Row],[Item Weight]]&lt;$U$13,"Peso Medio","Peso Alto"))</f>
        <v>Peso Alto</v>
      </c>
      <c r="N2151" s="11">
        <f>IF(Tabla134[[#This Row],[Item Weight (Nulos)]]="",VLOOKUP(Tabla134[[#This Row],[Item Identifier]],'Tabla para Nulos'!$A$3:$B$1563,2,FALSE),Tabla134[[#This Row],[Item Weight (Nulos)]])</f>
        <v>17.599999999999998</v>
      </c>
      <c r="O2151" s="11" t="str">
        <f>IF(Tabla134[[#This Row],[Item Visibility]]&lt;$U$15,"Poca visibilidad",IF(Tabla134[[#This Row],[Item Visibility]]&lt;$U$16,"Visibilidad media","Mayor visibilidad"))</f>
        <v>Mayor visibilidad</v>
      </c>
      <c r="P2151" s="11" t="str">
        <f>IF(Tabla134[[#This Row],[Rating]]&lt;2,"Muy Malo",IF(Tabla134[[#This Row],[Rating]]&lt;3,"Malo",IF(Tabla134[[#This Row],[Rating]]&lt;4,"Regular",IF(Tabla134[[#This Row],[Rating]]&lt;5,"Bueno","Excelente"))))</f>
        <v>Bueno</v>
      </c>
    </row>
    <row r="2152" spans="1:16" x14ac:dyDescent="0.2">
      <c r="A2152" s="7" t="s">
        <v>6</v>
      </c>
      <c r="B2152" s="7" t="s">
        <v>534</v>
      </c>
      <c r="C2152" s="7" t="s">
        <v>14</v>
      </c>
      <c r="D2152" s="8">
        <v>2018</v>
      </c>
      <c r="E2152" s="7" t="s">
        <v>1195</v>
      </c>
      <c r="F2152" s="7" t="s">
        <v>8</v>
      </c>
      <c r="G2152" s="7" t="s">
        <v>702</v>
      </c>
      <c r="H2152" s="7" t="s">
        <v>1621</v>
      </c>
      <c r="I2152" s="9">
        <v>3.6551446000000001E-2</v>
      </c>
      <c r="J2152" s="10">
        <v>62.7194</v>
      </c>
      <c r="K2152" s="11">
        <v>4.2</v>
      </c>
      <c r="L2152" s="11" t="str">
        <f>IF(Tabla134[[#This Row],[Item Weight]]&lt;$U$12,"Poco Peso",IF(Tabla134[[#This Row],[Item Weight]]&lt;$U$13,"Peso Medio","Peso Alto"))</f>
        <v>Peso Alto</v>
      </c>
      <c r="N2152" s="11">
        <f>IF(Tabla134[[#This Row],[Item Weight (Nulos)]]="",VLOOKUP(Tabla134[[#This Row],[Item Identifier]],'Tabla para Nulos'!$A$3:$B$1563,2,FALSE),Tabla134[[#This Row],[Item Weight (Nulos)]])</f>
        <v>19.850000000000001</v>
      </c>
      <c r="O2152" s="11" t="str">
        <f>IF(Tabla134[[#This Row],[Item Visibility]]&lt;$U$15,"Poca visibilidad",IF(Tabla134[[#This Row],[Item Visibility]]&lt;$U$16,"Visibilidad media","Mayor visibilidad"))</f>
        <v>Visibilidad media</v>
      </c>
      <c r="P2152" s="11" t="str">
        <f>IF(Tabla134[[#This Row],[Rating]]&lt;2,"Muy Malo",IF(Tabla134[[#This Row],[Rating]]&lt;3,"Malo",IF(Tabla134[[#This Row],[Rating]]&lt;4,"Regular",IF(Tabla134[[#This Row],[Rating]]&lt;5,"Bueno","Excelente"))))</f>
        <v>Bueno</v>
      </c>
    </row>
    <row r="2153" spans="1:16" x14ac:dyDescent="0.2">
      <c r="A2153" s="7" t="s">
        <v>124</v>
      </c>
      <c r="B2153" s="7" t="s">
        <v>1099</v>
      </c>
      <c r="C2153" s="7" t="s">
        <v>25</v>
      </c>
      <c r="D2153" s="8">
        <v>2016</v>
      </c>
      <c r="E2153" s="7" t="s">
        <v>1114</v>
      </c>
      <c r="F2153" s="7" t="s">
        <v>8</v>
      </c>
      <c r="G2153" s="7" t="s">
        <v>702</v>
      </c>
      <c r="H2153" s="7" t="s">
        <v>7</v>
      </c>
      <c r="I2153" s="9">
        <v>0.15361856600000001</v>
      </c>
      <c r="J2153" s="10">
        <v>79.698599999999999</v>
      </c>
      <c r="K2153" s="11">
        <v>4.2</v>
      </c>
      <c r="L2153" s="11" t="str">
        <f>IF(Tabla134[[#This Row],[Item Weight]]&lt;$U$12,"Poco Peso",IF(Tabla134[[#This Row],[Item Weight]]&lt;$U$13,"Peso Medio","Peso Alto"))</f>
        <v>Peso Medio</v>
      </c>
      <c r="M2153" s="7">
        <v>13</v>
      </c>
      <c r="N2153" s="11">
        <f>IF(Tabla134[[#This Row],[Item Weight (Nulos)]]="",VLOOKUP(Tabla134[[#This Row],[Item Identifier]],'Tabla para Nulos'!$A$3:$B$1563,2,FALSE),Tabla134[[#This Row],[Item Weight (Nulos)]])</f>
        <v>13</v>
      </c>
      <c r="O2153" s="11" t="str">
        <f>IF(Tabla134[[#This Row],[Item Visibility]]&lt;$U$15,"Poca visibilidad",IF(Tabla134[[#This Row],[Item Visibility]]&lt;$U$16,"Visibilidad media","Mayor visibilidad"))</f>
        <v>Mayor visibilidad</v>
      </c>
      <c r="P2153" s="11" t="str">
        <f>IF(Tabla134[[#This Row],[Rating]]&lt;2,"Muy Malo",IF(Tabla134[[#This Row],[Rating]]&lt;3,"Malo",IF(Tabla134[[#This Row],[Rating]]&lt;4,"Regular",IF(Tabla134[[#This Row],[Rating]]&lt;5,"Bueno","Excelente"))))</f>
        <v>Bueno</v>
      </c>
    </row>
    <row r="2154" spans="1:16" x14ac:dyDescent="0.2">
      <c r="A2154" s="7" t="s">
        <v>124</v>
      </c>
      <c r="B2154" s="7" t="s">
        <v>760</v>
      </c>
      <c r="C2154" s="7" t="s">
        <v>171</v>
      </c>
      <c r="D2154" s="8">
        <v>2016</v>
      </c>
      <c r="E2154" s="7" t="s">
        <v>1114</v>
      </c>
      <c r="F2154" s="7" t="s">
        <v>8</v>
      </c>
      <c r="G2154" s="7" t="s">
        <v>702</v>
      </c>
      <c r="H2154" s="7" t="s">
        <v>7</v>
      </c>
      <c r="I2154" s="9">
        <v>1.6993204000000001E-2</v>
      </c>
      <c r="J2154" s="10">
        <v>95.741</v>
      </c>
      <c r="K2154" s="11">
        <v>4.2</v>
      </c>
      <c r="L2154" s="11" t="str">
        <f>IF(Tabla134[[#This Row],[Item Weight]]&lt;$U$12,"Poco Peso",IF(Tabla134[[#This Row],[Item Weight]]&lt;$U$13,"Peso Medio","Peso Alto"))</f>
        <v>Peso Medio</v>
      </c>
      <c r="M2154" s="7">
        <v>16.350000000000001</v>
      </c>
      <c r="N2154" s="11">
        <f>IF(Tabla134[[#This Row],[Item Weight (Nulos)]]="",VLOOKUP(Tabla134[[#This Row],[Item Identifier]],'Tabla para Nulos'!$A$3:$B$1563,2,FALSE),Tabla134[[#This Row],[Item Weight (Nulos)]])</f>
        <v>16.350000000000001</v>
      </c>
      <c r="O2154" s="11" t="str">
        <f>IF(Tabla134[[#This Row],[Item Visibility]]&lt;$U$15,"Poca visibilidad",IF(Tabla134[[#This Row],[Item Visibility]]&lt;$U$16,"Visibilidad media","Mayor visibilidad"))</f>
        <v>Poca visibilidad</v>
      </c>
      <c r="P2154" s="11" t="str">
        <f>IF(Tabla134[[#This Row],[Rating]]&lt;2,"Muy Malo",IF(Tabla134[[#This Row],[Rating]]&lt;3,"Malo",IF(Tabla134[[#This Row],[Rating]]&lt;4,"Regular",IF(Tabla134[[#This Row],[Rating]]&lt;5,"Bueno","Excelente"))))</f>
        <v>Bueno</v>
      </c>
    </row>
    <row r="2155" spans="1:16" x14ac:dyDescent="0.2">
      <c r="A2155" s="7" t="s">
        <v>124</v>
      </c>
      <c r="B2155" s="7" t="s">
        <v>1004</v>
      </c>
      <c r="C2155" s="7" t="s">
        <v>47</v>
      </c>
      <c r="D2155" s="8">
        <v>2016</v>
      </c>
      <c r="E2155" s="7" t="s">
        <v>1114</v>
      </c>
      <c r="F2155" s="7" t="s">
        <v>8</v>
      </c>
      <c r="G2155" s="7" t="s">
        <v>702</v>
      </c>
      <c r="H2155" s="7" t="s">
        <v>7</v>
      </c>
      <c r="I2155" s="9">
        <v>0.14617245300000001</v>
      </c>
      <c r="J2155" s="10">
        <v>103.3648</v>
      </c>
      <c r="K2155" s="11">
        <v>4.2</v>
      </c>
      <c r="L2155" s="11" t="str">
        <f>IF(Tabla134[[#This Row],[Item Weight]]&lt;$U$12,"Poco Peso",IF(Tabla134[[#This Row],[Item Weight]]&lt;$U$13,"Peso Medio","Peso Alto"))</f>
        <v>Peso Medio</v>
      </c>
      <c r="M2155" s="7">
        <v>10.3</v>
      </c>
      <c r="N2155" s="11">
        <f>IF(Tabla134[[#This Row],[Item Weight (Nulos)]]="",VLOOKUP(Tabla134[[#This Row],[Item Identifier]],'Tabla para Nulos'!$A$3:$B$1563,2,FALSE),Tabla134[[#This Row],[Item Weight (Nulos)]])</f>
        <v>10.3</v>
      </c>
      <c r="O2155" s="11" t="str">
        <f>IF(Tabla134[[#This Row],[Item Visibility]]&lt;$U$15,"Poca visibilidad",IF(Tabla134[[#This Row],[Item Visibility]]&lt;$U$16,"Visibilidad media","Mayor visibilidad"))</f>
        <v>Mayor visibilidad</v>
      </c>
      <c r="P2155" s="11" t="str">
        <f>IF(Tabla134[[#This Row],[Rating]]&lt;2,"Muy Malo",IF(Tabla134[[#This Row],[Rating]]&lt;3,"Malo",IF(Tabla134[[#This Row],[Rating]]&lt;4,"Regular",IF(Tabla134[[#This Row],[Rating]]&lt;5,"Bueno","Excelente"))))</f>
        <v>Bueno</v>
      </c>
    </row>
    <row r="2156" spans="1:16" x14ac:dyDescent="0.2">
      <c r="A2156" s="7" t="s">
        <v>124</v>
      </c>
      <c r="B2156" s="7" t="s">
        <v>689</v>
      </c>
      <c r="C2156" s="7" t="s">
        <v>28</v>
      </c>
      <c r="D2156" s="8">
        <v>2016</v>
      </c>
      <c r="E2156" s="7" t="s">
        <v>1114</v>
      </c>
      <c r="F2156" s="7" t="s">
        <v>8</v>
      </c>
      <c r="G2156" s="7" t="s">
        <v>702</v>
      </c>
      <c r="H2156" s="7" t="s">
        <v>7</v>
      </c>
      <c r="I2156" s="9">
        <v>0.102978817</v>
      </c>
      <c r="J2156" s="10">
        <v>144.947</v>
      </c>
      <c r="K2156" s="11">
        <v>4.2</v>
      </c>
      <c r="L2156" s="11" t="str">
        <f>IF(Tabla134[[#This Row],[Item Weight]]&lt;$U$12,"Poco Peso",IF(Tabla134[[#This Row],[Item Weight]]&lt;$U$13,"Peso Medio","Peso Alto"))</f>
        <v>Peso Medio</v>
      </c>
      <c r="M2156" s="7">
        <v>9.17</v>
      </c>
      <c r="N2156" s="11">
        <f>IF(Tabla134[[#This Row],[Item Weight (Nulos)]]="",VLOOKUP(Tabla134[[#This Row],[Item Identifier]],'Tabla para Nulos'!$A$3:$B$1563,2,FALSE),Tabla134[[#This Row],[Item Weight (Nulos)]])</f>
        <v>9.17</v>
      </c>
      <c r="O2156" s="11" t="str">
        <f>IF(Tabla134[[#This Row],[Item Visibility]]&lt;$U$15,"Poca visibilidad",IF(Tabla134[[#This Row],[Item Visibility]]&lt;$U$16,"Visibilidad media","Mayor visibilidad"))</f>
        <v>Mayor visibilidad</v>
      </c>
      <c r="P2156" s="11" t="str">
        <f>IF(Tabla134[[#This Row],[Rating]]&lt;2,"Muy Malo",IF(Tabla134[[#This Row],[Rating]]&lt;3,"Malo",IF(Tabla134[[#This Row],[Rating]]&lt;4,"Regular",IF(Tabla134[[#This Row],[Rating]]&lt;5,"Bueno","Excelente"))))</f>
        <v>Bueno</v>
      </c>
    </row>
    <row r="2157" spans="1:16" x14ac:dyDescent="0.2">
      <c r="A2157" s="7" t="s">
        <v>124</v>
      </c>
      <c r="B2157" s="7" t="s">
        <v>1452</v>
      </c>
      <c r="C2157" s="7" t="s">
        <v>112</v>
      </c>
      <c r="D2157" s="8">
        <v>2016</v>
      </c>
      <c r="E2157" s="7" t="s">
        <v>1114</v>
      </c>
      <c r="F2157" s="7" t="s">
        <v>8</v>
      </c>
      <c r="G2157" s="7" t="s">
        <v>702</v>
      </c>
      <c r="H2157" s="7" t="s">
        <v>7</v>
      </c>
      <c r="I2157" s="9">
        <v>0.14088911100000001</v>
      </c>
      <c r="J2157" s="10">
        <v>127.0994</v>
      </c>
      <c r="K2157" s="11">
        <v>4.2</v>
      </c>
      <c r="L2157" s="11" t="str">
        <f>IF(Tabla134[[#This Row],[Item Weight]]&lt;$U$12,"Poco Peso",IF(Tabla134[[#This Row],[Item Weight]]&lt;$U$13,"Peso Medio","Peso Alto"))</f>
        <v>Poco Peso</v>
      </c>
      <c r="M2157" s="7">
        <v>4.6349999999999998</v>
      </c>
      <c r="N2157" s="11">
        <f>IF(Tabla134[[#This Row],[Item Weight (Nulos)]]="",VLOOKUP(Tabla134[[#This Row],[Item Identifier]],'Tabla para Nulos'!$A$3:$B$1563,2,FALSE),Tabla134[[#This Row],[Item Weight (Nulos)]])</f>
        <v>4.6349999999999998</v>
      </c>
      <c r="O2157" s="11" t="str">
        <f>IF(Tabla134[[#This Row],[Item Visibility]]&lt;$U$15,"Poca visibilidad",IF(Tabla134[[#This Row],[Item Visibility]]&lt;$U$16,"Visibilidad media","Mayor visibilidad"))</f>
        <v>Mayor visibilidad</v>
      </c>
      <c r="P2157" s="11" t="str">
        <f>IF(Tabla134[[#This Row],[Rating]]&lt;2,"Muy Malo",IF(Tabla134[[#This Row],[Rating]]&lt;3,"Malo",IF(Tabla134[[#This Row],[Rating]]&lt;4,"Regular",IF(Tabla134[[#This Row],[Rating]]&lt;5,"Bueno","Excelente"))))</f>
        <v>Bueno</v>
      </c>
    </row>
    <row r="2158" spans="1:16" x14ac:dyDescent="0.2">
      <c r="A2158" s="7" t="s">
        <v>124</v>
      </c>
      <c r="B2158" s="7" t="s">
        <v>678</v>
      </c>
      <c r="C2158" s="7" t="s">
        <v>112</v>
      </c>
      <c r="D2158" s="8">
        <v>2016</v>
      </c>
      <c r="E2158" s="7" t="s">
        <v>1114</v>
      </c>
      <c r="F2158" s="7" t="s">
        <v>8</v>
      </c>
      <c r="G2158" s="7" t="s">
        <v>702</v>
      </c>
      <c r="H2158" s="7" t="s">
        <v>7</v>
      </c>
      <c r="I2158" s="9">
        <v>2.0697723000000001E-2</v>
      </c>
      <c r="J2158" s="10">
        <v>198.8742</v>
      </c>
      <c r="K2158" s="11">
        <v>4.2</v>
      </c>
      <c r="L2158" s="11" t="str">
        <f>IF(Tabla134[[#This Row],[Item Weight]]&lt;$U$12,"Poco Peso",IF(Tabla134[[#This Row],[Item Weight]]&lt;$U$13,"Peso Medio","Peso Alto"))</f>
        <v>Peso Medio</v>
      </c>
      <c r="M2158" s="7">
        <v>12.5</v>
      </c>
      <c r="N2158" s="11">
        <f>IF(Tabla134[[#This Row],[Item Weight (Nulos)]]="",VLOOKUP(Tabla134[[#This Row],[Item Identifier]],'Tabla para Nulos'!$A$3:$B$1563,2,FALSE),Tabla134[[#This Row],[Item Weight (Nulos)]])</f>
        <v>12.5</v>
      </c>
      <c r="O2158" s="11" t="str">
        <f>IF(Tabla134[[#This Row],[Item Visibility]]&lt;$U$15,"Poca visibilidad",IF(Tabla134[[#This Row],[Item Visibility]]&lt;$U$16,"Visibilidad media","Mayor visibilidad"))</f>
        <v>Poca visibilidad</v>
      </c>
      <c r="P2158" s="11" t="str">
        <f>IF(Tabla134[[#This Row],[Rating]]&lt;2,"Muy Malo",IF(Tabla134[[#This Row],[Rating]]&lt;3,"Malo",IF(Tabla134[[#This Row],[Rating]]&lt;4,"Regular",IF(Tabla134[[#This Row],[Rating]]&lt;5,"Bueno","Excelente"))))</f>
        <v>Bueno</v>
      </c>
    </row>
    <row r="2159" spans="1:16" x14ac:dyDescent="0.2">
      <c r="A2159" s="7" t="s">
        <v>124</v>
      </c>
      <c r="B2159" s="7" t="s">
        <v>501</v>
      </c>
      <c r="C2159" s="7" t="s">
        <v>25</v>
      </c>
      <c r="D2159" s="8">
        <v>2016</v>
      </c>
      <c r="E2159" s="7" t="s">
        <v>1114</v>
      </c>
      <c r="F2159" s="7" t="s">
        <v>8</v>
      </c>
      <c r="G2159" s="7" t="s">
        <v>702</v>
      </c>
      <c r="H2159" s="7" t="s">
        <v>7</v>
      </c>
      <c r="I2159" s="9">
        <v>4.7782959E-2</v>
      </c>
      <c r="J2159" s="10">
        <v>249.10919999999999</v>
      </c>
      <c r="K2159" s="11">
        <v>4.2</v>
      </c>
      <c r="L2159" s="11" t="str">
        <f>IF(Tabla134[[#This Row],[Item Weight]]&lt;$U$12,"Poco Peso",IF(Tabla134[[#This Row],[Item Weight]]&lt;$U$13,"Peso Medio","Peso Alto"))</f>
        <v>Poco Peso</v>
      </c>
      <c r="M2159" s="7">
        <v>7.7249999999999996</v>
      </c>
      <c r="N2159" s="11">
        <f>IF(Tabla134[[#This Row],[Item Weight (Nulos)]]="",VLOOKUP(Tabla134[[#This Row],[Item Identifier]],'Tabla para Nulos'!$A$3:$B$1563,2,FALSE),Tabla134[[#This Row],[Item Weight (Nulos)]])</f>
        <v>7.7249999999999996</v>
      </c>
      <c r="O2159" s="11" t="str">
        <f>IF(Tabla134[[#This Row],[Item Visibility]]&lt;$U$15,"Poca visibilidad",IF(Tabla134[[#This Row],[Item Visibility]]&lt;$U$16,"Visibilidad media","Mayor visibilidad"))</f>
        <v>Visibilidad media</v>
      </c>
      <c r="P2159" s="11" t="str">
        <f>IF(Tabla134[[#This Row],[Rating]]&lt;2,"Muy Malo",IF(Tabla134[[#This Row],[Rating]]&lt;3,"Malo",IF(Tabla134[[#This Row],[Rating]]&lt;4,"Regular",IF(Tabla134[[#This Row],[Rating]]&lt;5,"Bueno","Excelente"))))</f>
        <v>Bueno</v>
      </c>
    </row>
    <row r="2160" spans="1:16" x14ac:dyDescent="0.2">
      <c r="A2160" s="7" t="s">
        <v>124</v>
      </c>
      <c r="B2160" s="7" t="s">
        <v>1518</v>
      </c>
      <c r="C2160" s="7" t="s">
        <v>25</v>
      </c>
      <c r="D2160" s="8">
        <v>2016</v>
      </c>
      <c r="E2160" s="7" t="s">
        <v>1114</v>
      </c>
      <c r="F2160" s="7" t="s">
        <v>8</v>
      </c>
      <c r="G2160" s="7" t="s">
        <v>702</v>
      </c>
      <c r="H2160" s="7" t="s">
        <v>7</v>
      </c>
      <c r="I2160" s="9">
        <v>1.1261165E-2</v>
      </c>
      <c r="J2160" s="10">
        <v>189.5188</v>
      </c>
      <c r="K2160" s="11">
        <v>4.2</v>
      </c>
      <c r="L2160" s="11" t="str">
        <f>IF(Tabla134[[#This Row],[Item Weight]]&lt;$U$12,"Poco Peso",IF(Tabla134[[#This Row],[Item Weight]]&lt;$U$13,"Peso Medio","Peso Alto"))</f>
        <v>Poco Peso</v>
      </c>
      <c r="M2160" s="7">
        <v>7.8550000000000004</v>
      </c>
      <c r="N2160" s="11">
        <f>IF(Tabla134[[#This Row],[Item Weight (Nulos)]]="",VLOOKUP(Tabla134[[#This Row],[Item Identifier]],'Tabla para Nulos'!$A$3:$B$1563,2,FALSE),Tabla134[[#This Row],[Item Weight (Nulos)]])</f>
        <v>7.8550000000000004</v>
      </c>
      <c r="O2160" s="11" t="str">
        <f>IF(Tabla134[[#This Row],[Item Visibility]]&lt;$U$15,"Poca visibilidad",IF(Tabla134[[#This Row],[Item Visibility]]&lt;$U$16,"Visibilidad media","Mayor visibilidad"))</f>
        <v>Poca visibilidad</v>
      </c>
      <c r="P2160" s="11" t="str">
        <f>IF(Tabla134[[#This Row],[Rating]]&lt;2,"Muy Malo",IF(Tabla134[[#This Row],[Rating]]&lt;3,"Malo",IF(Tabla134[[#This Row],[Rating]]&lt;4,"Regular",IF(Tabla134[[#This Row],[Rating]]&lt;5,"Bueno","Excelente"))))</f>
        <v>Bueno</v>
      </c>
    </row>
    <row r="2161" spans="1:16" x14ac:dyDescent="0.2">
      <c r="A2161" s="7" t="s">
        <v>124</v>
      </c>
      <c r="B2161" s="7" t="s">
        <v>527</v>
      </c>
      <c r="C2161" s="7" t="s">
        <v>25</v>
      </c>
      <c r="D2161" s="8">
        <v>2016</v>
      </c>
      <c r="E2161" s="7" t="s">
        <v>1114</v>
      </c>
      <c r="F2161" s="7" t="s">
        <v>8</v>
      </c>
      <c r="G2161" s="7" t="s">
        <v>702</v>
      </c>
      <c r="H2161" s="7" t="s">
        <v>7</v>
      </c>
      <c r="I2161" s="9">
        <v>7.8168739000000001E-2</v>
      </c>
      <c r="J2161" s="10">
        <v>91.380399999999995</v>
      </c>
      <c r="K2161" s="11">
        <v>4.2</v>
      </c>
      <c r="L2161" s="11" t="str">
        <f>IF(Tabla134[[#This Row],[Item Weight]]&lt;$U$12,"Poco Peso",IF(Tabla134[[#This Row],[Item Weight]]&lt;$U$13,"Peso Medio","Peso Alto"))</f>
        <v>Peso Medio</v>
      </c>
      <c r="M2161" s="7">
        <v>16.25</v>
      </c>
      <c r="N2161" s="11">
        <f>IF(Tabla134[[#This Row],[Item Weight (Nulos)]]="",VLOOKUP(Tabla134[[#This Row],[Item Identifier]],'Tabla para Nulos'!$A$3:$B$1563,2,FALSE),Tabla134[[#This Row],[Item Weight (Nulos)]])</f>
        <v>16.25</v>
      </c>
      <c r="O2161" s="11" t="str">
        <f>IF(Tabla134[[#This Row],[Item Visibility]]&lt;$U$15,"Poca visibilidad",IF(Tabla134[[#This Row],[Item Visibility]]&lt;$U$16,"Visibilidad media","Mayor visibilidad"))</f>
        <v>Visibilidad media</v>
      </c>
      <c r="P2161" s="11" t="str">
        <f>IF(Tabla134[[#This Row],[Rating]]&lt;2,"Muy Malo",IF(Tabla134[[#This Row],[Rating]]&lt;3,"Malo",IF(Tabla134[[#This Row],[Rating]]&lt;4,"Regular",IF(Tabla134[[#This Row],[Rating]]&lt;5,"Bueno","Excelente"))))</f>
        <v>Bueno</v>
      </c>
    </row>
    <row r="2162" spans="1:16" x14ac:dyDescent="0.2">
      <c r="A2162" s="7" t="s">
        <v>124</v>
      </c>
      <c r="B2162" s="7" t="s">
        <v>260</v>
      </c>
      <c r="C2162" s="7" t="s">
        <v>71</v>
      </c>
      <c r="D2162" s="8">
        <v>2016</v>
      </c>
      <c r="E2162" s="7" t="s">
        <v>1114</v>
      </c>
      <c r="F2162" s="7" t="s">
        <v>8</v>
      </c>
      <c r="G2162" s="7" t="s">
        <v>702</v>
      </c>
      <c r="H2162" s="7" t="s">
        <v>7</v>
      </c>
      <c r="I2162" s="9">
        <v>5.4986919000000002E-2</v>
      </c>
      <c r="J2162" s="10">
        <v>108.6254</v>
      </c>
      <c r="K2162" s="11">
        <v>4.2</v>
      </c>
      <c r="L2162" s="11" t="str">
        <f>IF(Tabla134[[#This Row],[Item Weight]]&lt;$U$12,"Poco Peso",IF(Tabla134[[#This Row],[Item Weight]]&lt;$U$13,"Peso Medio","Peso Alto"))</f>
        <v>Poco Peso</v>
      </c>
      <c r="M2162" s="7">
        <v>7.9050000000000002</v>
      </c>
      <c r="N2162" s="11">
        <f>IF(Tabla134[[#This Row],[Item Weight (Nulos)]]="",VLOOKUP(Tabla134[[#This Row],[Item Identifier]],'Tabla para Nulos'!$A$3:$B$1563,2,FALSE),Tabla134[[#This Row],[Item Weight (Nulos)]])</f>
        <v>7.9050000000000002</v>
      </c>
      <c r="O2162" s="11" t="str">
        <f>IF(Tabla134[[#This Row],[Item Visibility]]&lt;$U$15,"Poca visibilidad",IF(Tabla134[[#This Row],[Item Visibility]]&lt;$U$16,"Visibilidad media","Mayor visibilidad"))</f>
        <v>Visibilidad media</v>
      </c>
      <c r="P2162" s="11" t="str">
        <f>IF(Tabla134[[#This Row],[Rating]]&lt;2,"Muy Malo",IF(Tabla134[[#This Row],[Rating]]&lt;3,"Malo",IF(Tabla134[[#This Row],[Rating]]&lt;4,"Regular",IF(Tabla134[[#This Row],[Rating]]&lt;5,"Bueno","Excelente"))))</f>
        <v>Bueno</v>
      </c>
    </row>
    <row r="2163" spans="1:16" x14ac:dyDescent="0.2">
      <c r="A2163" s="7" t="s">
        <v>124</v>
      </c>
      <c r="B2163" s="7" t="s">
        <v>898</v>
      </c>
      <c r="C2163" s="7" t="s">
        <v>71</v>
      </c>
      <c r="D2163" s="8">
        <v>2016</v>
      </c>
      <c r="E2163" s="7" t="s">
        <v>1114</v>
      </c>
      <c r="F2163" s="7" t="s">
        <v>8</v>
      </c>
      <c r="G2163" s="7" t="s">
        <v>702</v>
      </c>
      <c r="H2163" s="7" t="s">
        <v>7</v>
      </c>
      <c r="I2163" s="9">
        <v>8.2011521000000004E-2</v>
      </c>
      <c r="J2163" s="10">
        <v>213.35339999999999</v>
      </c>
      <c r="K2163" s="11">
        <v>4.2</v>
      </c>
      <c r="L2163" s="11" t="str">
        <f>IF(Tabla134[[#This Row],[Item Weight]]&lt;$U$12,"Poco Peso",IF(Tabla134[[#This Row],[Item Weight]]&lt;$U$13,"Peso Medio","Peso Alto"))</f>
        <v>Peso Medio</v>
      </c>
      <c r="M2163" s="7">
        <v>9</v>
      </c>
      <c r="N2163" s="11">
        <f>IF(Tabla134[[#This Row],[Item Weight (Nulos)]]="",VLOOKUP(Tabla134[[#This Row],[Item Identifier]],'Tabla para Nulos'!$A$3:$B$1563,2,FALSE),Tabla134[[#This Row],[Item Weight (Nulos)]])</f>
        <v>9</v>
      </c>
      <c r="O2163" s="11" t="str">
        <f>IF(Tabla134[[#This Row],[Item Visibility]]&lt;$U$15,"Poca visibilidad",IF(Tabla134[[#This Row],[Item Visibility]]&lt;$U$16,"Visibilidad media","Mayor visibilidad"))</f>
        <v>Visibilidad media</v>
      </c>
      <c r="P2163" s="11" t="str">
        <f>IF(Tabla134[[#This Row],[Rating]]&lt;2,"Muy Malo",IF(Tabla134[[#This Row],[Rating]]&lt;3,"Malo",IF(Tabla134[[#This Row],[Rating]]&lt;4,"Regular",IF(Tabla134[[#This Row],[Rating]]&lt;5,"Bueno","Excelente"))))</f>
        <v>Bueno</v>
      </c>
    </row>
    <row r="2164" spans="1:16" x14ac:dyDescent="0.2">
      <c r="A2164" s="7" t="s">
        <v>124</v>
      </c>
      <c r="B2164" s="7" t="s">
        <v>698</v>
      </c>
      <c r="C2164" s="7" t="s">
        <v>71</v>
      </c>
      <c r="D2164" s="8">
        <v>2016</v>
      </c>
      <c r="E2164" s="7" t="s">
        <v>1114</v>
      </c>
      <c r="F2164" s="7" t="s">
        <v>8</v>
      </c>
      <c r="G2164" s="7" t="s">
        <v>702</v>
      </c>
      <c r="H2164" s="7" t="s">
        <v>7</v>
      </c>
      <c r="I2164" s="9">
        <v>1.5460725999999999E-2</v>
      </c>
      <c r="J2164" s="10">
        <v>211.89279999999999</v>
      </c>
      <c r="K2164" s="11">
        <v>4.2</v>
      </c>
      <c r="L2164" s="11" t="str">
        <f>IF(Tabla134[[#This Row],[Item Weight]]&lt;$U$12,"Poco Peso",IF(Tabla134[[#This Row],[Item Weight]]&lt;$U$13,"Peso Medio","Peso Alto"))</f>
        <v>Peso Medio</v>
      </c>
      <c r="M2164" s="7">
        <v>12.15</v>
      </c>
      <c r="N2164" s="11">
        <f>IF(Tabla134[[#This Row],[Item Weight (Nulos)]]="",VLOOKUP(Tabla134[[#This Row],[Item Identifier]],'Tabla para Nulos'!$A$3:$B$1563,2,FALSE),Tabla134[[#This Row],[Item Weight (Nulos)]])</f>
        <v>12.15</v>
      </c>
      <c r="O2164" s="11" t="str">
        <f>IF(Tabla134[[#This Row],[Item Visibility]]&lt;$U$15,"Poca visibilidad",IF(Tabla134[[#This Row],[Item Visibility]]&lt;$U$16,"Visibilidad media","Mayor visibilidad"))</f>
        <v>Poca visibilidad</v>
      </c>
      <c r="P2164" s="11" t="str">
        <f>IF(Tabla134[[#This Row],[Rating]]&lt;2,"Muy Malo",IF(Tabla134[[#This Row],[Rating]]&lt;3,"Malo",IF(Tabla134[[#This Row],[Rating]]&lt;4,"Regular",IF(Tabla134[[#This Row],[Rating]]&lt;5,"Bueno","Excelente"))))</f>
        <v>Bueno</v>
      </c>
    </row>
    <row r="2165" spans="1:16" x14ac:dyDescent="0.2">
      <c r="A2165" s="7" t="s">
        <v>124</v>
      </c>
      <c r="B2165" s="7" t="s">
        <v>253</v>
      </c>
      <c r="C2165" s="7" t="s">
        <v>71</v>
      </c>
      <c r="D2165" s="8">
        <v>2016</v>
      </c>
      <c r="E2165" s="7" t="s">
        <v>1114</v>
      </c>
      <c r="F2165" s="7" t="s">
        <v>8</v>
      </c>
      <c r="G2165" s="7" t="s">
        <v>702</v>
      </c>
      <c r="H2165" s="7" t="s">
        <v>7</v>
      </c>
      <c r="I2165" s="9">
        <v>3.9824345999999997E-2</v>
      </c>
      <c r="J2165" s="10">
        <v>32.855800000000002</v>
      </c>
      <c r="K2165" s="11">
        <v>4.2</v>
      </c>
      <c r="L2165" s="11" t="str">
        <f>IF(Tabla134[[#This Row],[Item Weight]]&lt;$U$12,"Poco Peso",IF(Tabla134[[#This Row],[Item Weight]]&lt;$U$13,"Peso Medio","Peso Alto"))</f>
        <v>Peso Medio</v>
      </c>
      <c r="M2165" s="7">
        <v>13.65</v>
      </c>
      <c r="N2165" s="11">
        <f>IF(Tabla134[[#This Row],[Item Weight (Nulos)]]="",VLOOKUP(Tabla134[[#This Row],[Item Identifier]],'Tabla para Nulos'!$A$3:$B$1563,2,FALSE),Tabla134[[#This Row],[Item Weight (Nulos)]])</f>
        <v>13.65</v>
      </c>
      <c r="O2165" s="11" t="str">
        <f>IF(Tabla134[[#This Row],[Item Visibility]]&lt;$U$15,"Poca visibilidad",IF(Tabla134[[#This Row],[Item Visibility]]&lt;$U$16,"Visibilidad media","Mayor visibilidad"))</f>
        <v>Visibilidad media</v>
      </c>
      <c r="P2165" s="11" t="str">
        <f>IF(Tabla134[[#This Row],[Rating]]&lt;2,"Muy Malo",IF(Tabla134[[#This Row],[Rating]]&lt;3,"Malo",IF(Tabla134[[#This Row],[Rating]]&lt;4,"Regular",IF(Tabla134[[#This Row],[Rating]]&lt;5,"Bueno","Excelente"))))</f>
        <v>Bueno</v>
      </c>
    </row>
    <row r="2166" spans="1:16" x14ac:dyDescent="0.2">
      <c r="A2166" s="7" t="s">
        <v>124</v>
      </c>
      <c r="B2166" s="7" t="s">
        <v>894</v>
      </c>
      <c r="C2166" s="7" t="s">
        <v>71</v>
      </c>
      <c r="D2166" s="8">
        <v>2016</v>
      </c>
      <c r="E2166" s="7" t="s">
        <v>1114</v>
      </c>
      <c r="F2166" s="7" t="s">
        <v>8</v>
      </c>
      <c r="G2166" s="7" t="s">
        <v>702</v>
      </c>
      <c r="H2166" s="7" t="s">
        <v>7</v>
      </c>
      <c r="I2166" s="9">
        <v>5.6291920000000002E-2</v>
      </c>
      <c r="J2166" s="10">
        <v>42.545400000000001</v>
      </c>
      <c r="K2166" s="11">
        <v>4.2</v>
      </c>
      <c r="L2166" s="11" t="str">
        <f>IF(Tabla134[[#This Row],[Item Weight]]&lt;$U$12,"Poco Peso",IF(Tabla134[[#This Row],[Item Weight]]&lt;$U$13,"Peso Medio","Peso Alto"))</f>
        <v>Peso Alto</v>
      </c>
      <c r="M2166" s="7">
        <v>17.600000000000001</v>
      </c>
      <c r="N2166" s="11">
        <f>IF(Tabla134[[#This Row],[Item Weight (Nulos)]]="",VLOOKUP(Tabla134[[#This Row],[Item Identifier]],'Tabla para Nulos'!$A$3:$B$1563,2,FALSE),Tabla134[[#This Row],[Item Weight (Nulos)]])</f>
        <v>17.600000000000001</v>
      </c>
      <c r="O2166" s="11" t="str">
        <f>IF(Tabla134[[#This Row],[Item Visibility]]&lt;$U$15,"Poca visibilidad",IF(Tabla134[[#This Row],[Item Visibility]]&lt;$U$16,"Visibilidad media","Mayor visibilidad"))</f>
        <v>Visibilidad media</v>
      </c>
      <c r="P2166" s="11" t="str">
        <f>IF(Tabla134[[#This Row],[Rating]]&lt;2,"Muy Malo",IF(Tabla134[[#This Row],[Rating]]&lt;3,"Malo",IF(Tabla134[[#This Row],[Rating]]&lt;4,"Regular",IF(Tabla134[[#This Row],[Rating]]&lt;5,"Bueno","Excelente"))))</f>
        <v>Bueno</v>
      </c>
    </row>
    <row r="2167" spans="1:16" x14ac:dyDescent="0.2">
      <c r="A2167" s="7" t="s">
        <v>124</v>
      </c>
      <c r="B2167" s="7" t="s">
        <v>1032</v>
      </c>
      <c r="C2167" s="7" t="s">
        <v>71</v>
      </c>
      <c r="D2167" s="8">
        <v>2016</v>
      </c>
      <c r="E2167" s="7" t="s">
        <v>1114</v>
      </c>
      <c r="F2167" s="7" t="s">
        <v>8</v>
      </c>
      <c r="G2167" s="7" t="s">
        <v>702</v>
      </c>
      <c r="H2167" s="7" t="s">
        <v>7</v>
      </c>
      <c r="I2167" s="9">
        <v>1.6611475000000001E-2</v>
      </c>
      <c r="J2167" s="10">
        <v>122.0098</v>
      </c>
      <c r="K2167" s="11">
        <v>4.2</v>
      </c>
      <c r="L2167" s="11" t="str">
        <f>IF(Tabla134[[#This Row],[Item Weight]]&lt;$U$12,"Poco Peso",IF(Tabla134[[#This Row],[Item Weight]]&lt;$U$13,"Peso Medio","Peso Alto"))</f>
        <v>Peso Alto</v>
      </c>
      <c r="M2167" s="7">
        <v>19.350000000000001</v>
      </c>
      <c r="N2167" s="11">
        <f>IF(Tabla134[[#This Row],[Item Weight (Nulos)]]="",VLOOKUP(Tabla134[[#This Row],[Item Identifier]],'Tabla para Nulos'!$A$3:$B$1563,2,FALSE),Tabla134[[#This Row],[Item Weight (Nulos)]])</f>
        <v>19.350000000000001</v>
      </c>
      <c r="O2167" s="11" t="str">
        <f>IF(Tabla134[[#This Row],[Item Visibility]]&lt;$U$15,"Poca visibilidad",IF(Tabla134[[#This Row],[Item Visibility]]&lt;$U$16,"Visibilidad media","Mayor visibilidad"))</f>
        <v>Poca visibilidad</v>
      </c>
      <c r="P2167" s="11" t="str">
        <f>IF(Tabla134[[#This Row],[Rating]]&lt;2,"Muy Malo",IF(Tabla134[[#This Row],[Rating]]&lt;3,"Malo",IF(Tabla134[[#This Row],[Rating]]&lt;4,"Regular",IF(Tabla134[[#This Row],[Rating]]&lt;5,"Bueno","Excelente"))))</f>
        <v>Bueno</v>
      </c>
    </row>
    <row r="2168" spans="1:16" x14ac:dyDescent="0.2">
      <c r="A2168" s="7" t="s">
        <v>124</v>
      </c>
      <c r="B2168" s="7" t="s">
        <v>481</v>
      </c>
      <c r="C2168" s="7" t="s">
        <v>10</v>
      </c>
      <c r="D2168" s="8">
        <v>2016</v>
      </c>
      <c r="E2168" s="7" t="s">
        <v>1114</v>
      </c>
      <c r="F2168" s="7" t="s">
        <v>8</v>
      </c>
      <c r="G2168" s="7" t="s">
        <v>702</v>
      </c>
      <c r="H2168" s="7" t="s">
        <v>7</v>
      </c>
      <c r="I2168" s="9">
        <v>0.12054361099999999</v>
      </c>
      <c r="J2168" s="10">
        <v>45.805999999999997</v>
      </c>
      <c r="K2168" s="11">
        <v>4.2</v>
      </c>
      <c r="L2168" s="11" t="str">
        <f>IF(Tabla134[[#This Row],[Item Weight]]&lt;$U$12,"Poco Peso",IF(Tabla134[[#This Row],[Item Weight]]&lt;$U$13,"Peso Medio","Peso Alto"))</f>
        <v>Poco Peso</v>
      </c>
      <c r="M2168" s="7">
        <v>6.36</v>
      </c>
      <c r="N2168" s="11">
        <f>IF(Tabla134[[#This Row],[Item Weight (Nulos)]]="",VLOOKUP(Tabla134[[#This Row],[Item Identifier]],'Tabla para Nulos'!$A$3:$B$1563,2,FALSE),Tabla134[[#This Row],[Item Weight (Nulos)]])</f>
        <v>6.36</v>
      </c>
      <c r="O2168" s="11" t="str">
        <f>IF(Tabla134[[#This Row],[Item Visibility]]&lt;$U$15,"Poca visibilidad",IF(Tabla134[[#This Row],[Item Visibility]]&lt;$U$16,"Visibilidad media","Mayor visibilidad"))</f>
        <v>Mayor visibilidad</v>
      </c>
      <c r="P2168" s="11" t="str">
        <f>IF(Tabla134[[#This Row],[Rating]]&lt;2,"Muy Malo",IF(Tabla134[[#This Row],[Rating]]&lt;3,"Malo",IF(Tabla134[[#This Row],[Rating]]&lt;4,"Regular",IF(Tabla134[[#This Row],[Rating]]&lt;5,"Bueno","Excelente"))))</f>
        <v>Bueno</v>
      </c>
    </row>
    <row r="2169" spans="1:16" x14ac:dyDescent="0.2">
      <c r="A2169" s="7" t="s">
        <v>124</v>
      </c>
      <c r="B2169" s="7" t="s">
        <v>1235</v>
      </c>
      <c r="C2169" s="7" t="s">
        <v>216</v>
      </c>
      <c r="D2169" s="8">
        <v>2016</v>
      </c>
      <c r="E2169" s="7" t="s">
        <v>1114</v>
      </c>
      <c r="F2169" s="7" t="s">
        <v>8</v>
      </c>
      <c r="G2169" s="7" t="s">
        <v>702</v>
      </c>
      <c r="H2169" s="7" t="s">
        <v>7</v>
      </c>
      <c r="I2169" s="9">
        <v>5.8433449999999998E-2</v>
      </c>
      <c r="J2169" s="10">
        <v>74.738</v>
      </c>
      <c r="K2169" s="11">
        <v>4.2</v>
      </c>
      <c r="L2169" s="11" t="str">
        <f>IF(Tabla134[[#This Row],[Item Weight]]&lt;$U$12,"Poco Peso",IF(Tabla134[[#This Row],[Item Weight]]&lt;$U$13,"Peso Medio","Peso Alto"))</f>
        <v>Peso Medio</v>
      </c>
      <c r="M2169" s="7">
        <v>10.8</v>
      </c>
      <c r="N2169" s="11">
        <f>IF(Tabla134[[#This Row],[Item Weight (Nulos)]]="",VLOOKUP(Tabla134[[#This Row],[Item Identifier]],'Tabla para Nulos'!$A$3:$B$1563,2,FALSE),Tabla134[[#This Row],[Item Weight (Nulos)]])</f>
        <v>10.8</v>
      </c>
      <c r="O2169" s="11" t="str">
        <f>IF(Tabla134[[#This Row],[Item Visibility]]&lt;$U$15,"Poca visibilidad",IF(Tabla134[[#This Row],[Item Visibility]]&lt;$U$16,"Visibilidad media","Mayor visibilidad"))</f>
        <v>Visibilidad media</v>
      </c>
      <c r="P2169" s="11" t="str">
        <f>IF(Tabla134[[#This Row],[Rating]]&lt;2,"Muy Malo",IF(Tabla134[[#This Row],[Rating]]&lt;3,"Malo",IF(Tabla134[[#This Row],[Rating]]&lt;4,"Regular",IF(Tabla134[[#This Row],[Rating]]&lt;5,"Bueno","Excelente"))))</f>
        <v>Bueno</v>
      </c>
    </row>
    <row r="2170" spans="1:16" x14ac:dyDescent="0.2">
      <c r="A2170" s="7" t="s">
        <v>124</v>
      </c>
      <c r="B2170" s="7" t="s">
        <v>455</v>
      </c>
      <c r="C2170" s="7" t="s">
        <v>4</v>
      </c>
      <c r="D2170" s="8">
        <v>2016</v>
      </c>
      <c r="E2170" s="7" t="s">
        <v>1114</v>
      </c>
      <c r="F2170" s="7" t="s">
        <v>8</v>
      </c>
      <c r="G2170" s="7" t="s">
        <v>702</v>
      </c>
      <c r="H2170" s="7" t="s">
        <v>7</v>
      </c>
      <c r="I2170" s="9">
        <v>7.1135870000000004E-2</v>
      </c>
      <c r="J2170" s="10">
        <v>42.708599999999997</v>
      </c>
      <c r="K2170" s="11">
        <v>4.2</v>
      </c>
      <c r="L2170" s="11" t="str">
        <f>IF(Tabla134[[#This Row],[Item Weight]]&lt;$U$12,"Poco Peso",IF(Tabla134[[#This Row],[Item Weight]]&lt;$U$13,"Peso Medio","Peso Alto"))</f>
        <v>Poco Peso</v>
      </c>
      <c r="M2170" s="7">
        <v>7.93</v>
      </c>
      <c r="N2170" s="11">
        <f>IF(Tabla134[[#This Row],[Item Weight (Nulos)]]="",VLOOKUP(Tabla134[[#This Row],[Item Identifier]],'Tabla para Nulos'!$A$3:$B$1563,2,FALSE),Tabla134[[#This Row],[Item Weight (Nulos)]])</f>
        <v>7.93</v>
      </c>
      <c r="O2170" s="11" t="str">
        <f>IF(Tabla134[[#This Row],[Item Visibility]]&lt;$U$15,"Poca visibilidad",IF(Tabla134[[#This Row],[Item Visibility]]&lt;$U$16,"Visibilidad media","Mayor visibilidad"))</f>
        <v>Visibilidad media</v>
      </c>
      <c r="P2170" s="11" t="str">
        <f>IF(Tabla134[[#This Row],[Rating]]&lt;2,"Muy Malo",IF(Tabla134[[#This Row],[Rating]]&lt;3,"Malo",IF(Tabla134[[#This Row],[Rating]]&lt;4,"Regular",IF(Tabla134[[#This Row],[Rating]]&lt;5,"Bueno","Excelente"))))</f>
        <v>Bueno</v>
      </c>
    </row>
    <row r="2171" spans="1:16" x14ac:dyDescent="0.2">
      <c r="A2171" s="7" t="s">
        <v>124</v>
      </c>
      <c r="B2171" s="7" t="s">
        <v>305</v>
      </c>
      <c r="C2171" s="7" t="s">
        <v>4</v>
      </c>
      <c r="D2171" s="8">
        <v>2016</v>
      </c>
      <c r="E2171" s="7" t="s">
        <v>1114</v>
      </c>
      <c r="F2171" s="7" t="s">
        <v>8</v>
      </c>
      <c r="G2171" s="7" t="s">
        <v>702</v>
      </c>
      <c r="H2171" s="7" t="s">
        <v>7</v>
      </c>
      <c r="I2171" s="9">
        <v>0.11227101</v>
      </c>
      <c r="J2171" s="10">
        <v>63.216799999999999</v>
      </c>
      <c r="K2171" s="11">
        <v>4.2</v>
      </c>
      <c r="L2171" s="11" t="str">
        <f>IF(Tabla134[[#This Row],[Item Weight]]&lt;$U$12,"Poco Peso",IF(Tabla134[[#This Row],[Item Weight]]&lt;$U$13,"Peso Medio","Peso Alto"))</f>
        <v>Poco Peso</v>
      </c>
      <c r="M2171" s="7">
        <v>8.42</v>
      </c>
      <c r="N2171" s="11">
        <f>IF(Tabla134[[#This Row],[Item Weight (Nulos)]]="",VLOOKUP(Tabla134[[#This Row],[Item Identifier]],'Tabla para Nulos'!$A$3:$B$1563,2,FALSE),Tabla134[[#This Row],[Item Weight (Nulos)]])</f>
        <v>8.42</v>
      </c>
      <c r="O2171" s="11" t="str">
        <f>IF(Tabla134[[#This Row],[Item Visibility]]&lt;$U$15,"Poca visibilidad",IF(Tabla134[[#This Row],[Item Visibility]]&lt;$U$16,"Visibilidad media","Mayor visibilidad"))</f>
        <v>Mayor visibilidad</v>
      </c>
      <c r="P2171" s="11" t="str">
        <f>IF(Tabla134[[#This Row],[Rating]]&lt;2,"Muy Malo",IF(Tabla134[[#This Row],[Rating]]&lt;3,"Malo",IF(Tabla134[[#This Row],[Rating]]&lt;4,"Regular",IF(Tabla134[[#This Row],[Rating]]&lt;5,"Bueno","Excelente"))))</f>
        <v>Bueno</v>
      </c>
    </row>
    <row r="2172" spans="1:16" x14ac:dyDescent="0.2">
      <c r="A2172" s="7" t="s">
        <v>124</v>
      </c>
      <c r="B2172" s="7" t="s">
        <v>1489</v>
      </c>
      <c r="C2172" s="7" t="s">
        <v>4</v>
      </c>
      <c r="D2172" s="8">
        <v>2016</v>
      </c>
      <c r="E2172" s="7" t="s">
        <v>1114</v>
      </c>
      <c r="F2172" s="7" t="s">
        <v>8</v>
      </c>
      <c r="G2172" s="7" t="s">
        <v>702</v>
      </c>
      <c r="H2172" s="7" t="s">
        <v>7</v>
      </c>
      <c r="I2172" s="9">
        <v>5.2209302999999999E-2</v>
      </c>
      <c r="J2172" s="10">
        <v>122.373</v>
      </c>
      <c r="K2172" s="11">
        <v>4.2</v>
      </c>
      <c r="L2172" s="11" t="str">
        <f>IF(Tabla134[[#This Row],[Item Weight]]&lt;$U$12,"Poco Peso",IF(Tabla134[[#This Row],[Item Weight]]&lt;$U$13,"Peso Medio","Peso Alto"))</f>
        <v>Peso Alto</v>
      </c>
      <c r="M2172" s="7">
        <v>17</v>
      </c>
      <c r="N2172" s="11">
        <f>IF(Tabla134[[#This Row],[Item Weight (Nulos)]]="",VLOOKUP(Tabla134[[#This Row],[Item Identifier]],'Tabla para Nulos'!$A$3:$B$1563,2,FALSE),Tabla134[[#This Row],[Item Weight (Nulos)]])</f>
        <v>17</v>
      </c>
      <c r="O2172" s="11" t="str">
        <f>IF(Tabla134[[#This Row],[Item Visibility]]&lt;$U$15,"Poca visibilidad",IF(Tabla134[[#This Row],[Item Visibility]]&lt;$U$16,"Visibilidad media","Mayor visibilidad"))</f>
        <v>Visibilidad media</v>
      </c>
      <c r="P2172" s="11" t="str">
        <f>IF(Tabla134[[#This Row],[Rating]]&lt;2,"Muy Malo",IF(Tabla134[[#This Row],[Rating]]&lt;3,"Malo",IF(Tabla134[[#This Row],[Rating]]&lt;4,"Regular",IF(Tabla134[[#This Row],[Rating]]&lt;5,"Bueno","Excelente"))))</f>
        <v>Bueno</v>
      </c>
    </row>
    <row r="2173" spans="1:16" x14ac:dyDescent="0.2">
      <c r="A2173" s="7" t="s">
        <v>124</v>
      </c>
      <c r="B2173" s="7" t="s">
        <v>764</v>
      </c>
      <c r="C2173" s="7" t="s">
        <v>4</v>
      </c>
      <c r="D2173" s="8">
        <v>2016</v>
      </c>
      <c r="E2173" s="7" t="s">
        <v>1114</v>
      </c>
      <c r="F2173" s="7" t="s">
        <v>8</v>
      </c>
      <c r="G2173" s="7" t="s">
        <v>702</v>
      </c>
      <c r="H2173" s="7" t="s">
        <v>7</v>
      </c>
      <c r="I2173" s="9">
        <v>2.7714371000000002E-2</v>
      </c>
      <c r="J2173" s="10">
        <v>65.616799999999998</v>
      </c>
      <c r="K2173" s="11">
        <v>4.2</v>
      </c>
      <c r="L2173" s="11" t="str">
        <f>IF(Tabla134[[#This Row],[Item Weight]]&lt;$U$12,"Poco Peso",IF(Tabla134[[#This Row],[Item Weight]]&lt;$U$13,"Peso Medio","Peso Alto"))</f>
        <v>Peso Alto</v>
      </c>
      <c r="M2173" s="7">
        <v>19.350000000000001</v>
      </c>
      <c r="N2173" s="11">
        <f>IF(Tabla134[[#This Row],[Item Weight (Nulos)]]="",VLOOKUP(Tabla134[[#This Row],[Item Identifier]],'Tabla para Nulos'!$A$3:$B$1563,2,FALSE),Tabla134[[#This Row],[Item Weight (Nulos)]])</f>
        <v>19.350000000000001</v>
      </c>
      <c r="O2173" s="11" t="str">
        <f>IF(Tabla134[[#This Row],[Item Visibility]]&lt;$U$15,"Poca visibilidad",IF(Tabla134[[#This Row],[Item Visibility]]&lt;$U$16,"Visibilidad media","Mayor visibilidad"))</f>
        <v>Visibilidad media</v>
      </c>
      <c r="P2173" s="11" t="str">
        <f>IF(Tabla134[[#This Row],[Rating]]&lt;2,"Muy Malo",IF(Tabla134[[#This Row],[Rating]]&lt;3,"Malo",IF(Tabla134[[#This Row],[Rating]]&lt;4,"Regular",IF(Tabla134[[#This Row],[Rating]]&lt;5,"Bueno","Excelente"))))</f>
        <v>Bueno</v>
      </c>
    </row>
    <row r="2174" spans="1:16" x14ac:dyDescent="0.2">
      <c r="A2174" s="7" t="s">
        <v>124</v>
      </c>
      <c r="B2174" s="7" t="s">
        <v>877</v>
      </c>
      <c r="C2174" s="7" t="s">
        <v>4</v>
      </c>
      <c r="D2174" s="8">
        <v>2016</v>
      </c>
      <c r="E2174" s="7" t="s">
        <v>1114</v>
      </c>
      <c r="F2174" s="7" t="s">
        <v>8</v>
      </c>
      <c r="G2174" s="7" t="s">
        <v>702</v>
      </c>
      <c r="H2174" s="7" t="s">
        <v>7</v>
      </c>
      <c r="I2174" s="9">
        <v>2.5130632E-2</v>
      </c>
      <c r="J2174" s="10">
        <v>150.07339999999999</v>
      </c>
      <c r="K2174" s="11">
        <v>4.2</v>
      </c>
      <c r="L2174" s="11" t="str">
        <f>IF(Tabla134[[#This Row],[Item Weight]]&lt;$U$12,"Poco Peso",IF(Tabla134[[#This Row],[Item Weight]]&lt;$U$13,"Peso Medio","Peso Alto"))</f>
        <v>Peso Alto</v>
      </c>
      <c r="M2174" s="7">
        <v>20.75</v>
      </c>
      <c r="N2174" s="11">
        <f>IF(Tabla134[[#This Row],[Item Weight (Nulos)]]="",VLOOKUP(Tabla134[[#This Row],[Item Identifier]],'Tabla para Nulos'!$A$3:$B$1563,2,FALSE),Tabla134[[#This Row],[Item Weight (Nulos)]])</f>
        <v>20.75</v>
      </c>
      <c r="O2174" s="11" t="str">
        <f>IF(Tabla134[[#This Row],[Item Visibility]]&lt;$U$15,"Poca visibilidad",IF(Tabla134[[#This Row],[Item Visibility]]&lt;$U$16,"Visibilidad media","Mayor visibilidad"))</f>
        <v>Poca visibilidad</v>
      </c>
      <c r="P2174" s="11" t="str">
        <f>IF(Tabla134[[#This Row],[Rating]]&lt;2,"Muy Malo",IF(Tabla134[[#This Row],[Rating]]&lt;3,"Malo",IF(Tabla134[[#This Row],[Rating]]&lt;4,"Regular",IF(Tabla134[[#This Row],[Rating]]&lt;5,"Bueno","Excelente"))))</f>
        <v>Bueno</v>
      </c>
    </row>
    <row r="2175" spans="1:16" x14ac:dyDescent="0.2">
      <c r="A2175" s="7" t="s">
        <v>124</v>
      </c>
      <c r="B2175" s="7" t="s">
        <v>199</v>
      </c>
      <c r="C2175" s="7" t="s">
        <v>171</v>
      </c>
      <c r="D2175" s="8">
        <v>2016</v>
      </c>
      <c r="E2175" s="7" t="s">
        <v>1114</v>
      </c>
      <c r="F2175" s="7" t="s">
        <v>8</v>
      </c>
      <c r="G2175" s="7" t="s">
        <v>702</v>
      </c>
      <c r="H2175" s="7" t="s">
        <v>7</v>
      </c>
      <c r="I2175" s="9">
        <v>0.11867435899999999</v>
      </c>
      <c r="J2175" s="10">
        <v>261.69099999999997</v>
      </c>
      <c r="K2175" s="11">
        <v>4.2</v>
      </c>
      <c r="L2175" s="11" t="str">
        <f>IF(Tabla134[[#This Row],[Item Weight]]&lt;$U$12,"Poco Peso",IF(Tabla134[[#This Row],[Item Weight]]&lt;$U$13,"Peso Medio","Peso Alto"))</f>
        <v>Poco Peso</v>
      </c>
      <c r="M2175" s="7">
        <v>6.2350000000000003</v>
      </c>
      <c r="N2175" s="11">
        <f>IF(Tabla134[[#This Row],[Item Weight (Nulos)]]="",VLOOKUP(Tabla134[[#This Row],[Item Identifier]],'Tabla para Nulos'!$A$3:$B$1563,2,FALSE),Tabla134[[#This Row],[Item Weight (Nulos)]])</f>
        <v>6.2350000000000003</v>
      </c>
      <c r="O2175" s="11" t="str">
        <f>IF(Tabla134[[#This Row],[Item Visibility]]&lt;$U$15,"Poca visibilidad",IF(Tabla134[[#This Row],[Item Visibility]]&lt;$U$16,"Visibilidad media","Mayor visibilidad"))</f>
        <v>Mayor visibilidad</v>
      </c>
      <c r="P2175" s="11" t="str">
        <f>IF(Tabla134[[#This Row],[Rating]]&lt;2,"Muy Malo",IF(Tabla134[[#This Row],[Rating]]&lt;3,"Malo",IF(Tabla134[[#This Row],[Rating]]&lt;4,"Regular",IF(Tabla134[[#This Row],[Rating]]&lt;5,"Bueno","Excelente"))))</f>
        <v>Bueno</v>
      </c>
    </row>
    <row r="2176" spans="1:16" x14ac:dyDescent="0.2">
      <c r="A2176" s="7" t="s">
        <v>124</v>
      </c>
      <c r="B2176" s="7" t="s">
        <v>443</v>
      </c>
      <c r="C2176" s="7" t="s">
        <v>171</v>
      </c>
      <c r="D2176" s="8">
        <v>2016</v>
      </c>
      <c r="E2176" s="7" t="s">
        <v>1114</v>
      </c>
      <c r="F2176" s="7" t="s">
        <v>8</v>
      </c>
      <c r="G2176" s="7" t="s">
        <v>702</v>
      </c>
      <c r="H2176" s="7" t="s">
        <v>7</v>
      </c>
      <c r="I2176" s="9">
        <v>1.3130031E-2</v>
      </c>
      <c r="J2176" s="10">
        <v>142.61539999999999</v>
      </c>
      <c r="K2176" s="11">
        <v>4.2</v>
      </c>
      <c r="L2176" s="11" t="str">
        <f>IF(Tabla134[[#This Row],[Item Weight]]&lt;$U$12,"Poco Peso",IF(Tabla134[[#This Row],[Item Weight]]&lt;$U$13,"Peso Medio","Peso Alto"))</f>
        <v>Poco Peso</v>
      </c>
      <c r="M2176" s="7">
        <v>8.18</v>
      </c>
      <c r="N2176" s="11">
        <f>IF(Tabla134[[#This Row],[Item Weight (Nulos)]]="",VLOOKUP(Tabla134[[#This Row],[Item Identifier]],'Tabla para Nulos'!$A$3:$B$1563,2,FALSE),Tabla134[[#This Row],[Item Weight (Nulos)]])</f>
        <v>8.18</v>
      </c>
      <c r="O2176" s="11" t="str">
        <f>IF(Tabla134[[#This Row],[Item Visibility]]&lt;$U$15,"Poca visibilidad",IF(Tabla134[[#This Row],[Item Visibility]]&lt;$U$16,"Visibilidad media","Mayor visibilidad"))</f>
        <v>Poca visibilidad</v>
      </c>
      <c r="P2176" s="11" t="str">
        <f>IF(Tabla134[[#This Row],[Rating]]&lt;2,"Muy Malo",IF(Tabla134[[#This Row],[Rating]]&lt;3,"Malo",IF(Tabla134[[#This Row],[Rating]]&lt;4,"Regular",IF(Tabla134[[#This Row],[Rating]]&lt;5,"Bueno","Excelente"))))</f>
        <v>Bueno</v>
      </c>
    </row>
    <row r="2177" spans="1:16" x14ac:dyDescent="0.2">
      <c r="A2177" s="7" t="s">
        <v>124</v>
      </c>
      <c r="B2177" s="7" t="s">
        <v>1323</v>
      </c>
      <c r="C2177" s="7" t="s">
        <v>171</v>
      </c>
      <c r="D2177" s="8">
        <v>2016</v>
      </c>
      <c r="E2177" s="7" t="s">
        <v>1114</v>
      </c>
      <c r="F2177" s="7" t="s">
        <v>8</v>
      </c>
      <c r="G2177" s="7" t="s">
        <v>702</v>
      </c>
      <c r="H2177" s="7" t="s">
        <v>7</v>
      </c>
      <c r="I2177" s="9">
        <v>1.3179388E-2</v>
      </c>
      <c r="J2177" s="10">
        <v>55.1614</v>
      </c>
      <c r="K2177" s="11">
        <v>4.2</v>
      </c>
      <c r="L2177" s="11" t="str">
        <f>IF(Tabla134[[#This Row],[Item Weight]]&lt;$U$12,"Poco Peso",IF(Tabla134[[#This Row],[Item Weight]]&lt;$U$13,"Peso Medio","Peso Alto"))</f>
        <v>Peso Medio</v>
      </c>
      <c r="M2177" s="7">
        <v>8.93</v>
      </c>
      <c r="N2177" s="11">
        <f>IF(Tabla134[[#This Row],[Item Weight (Nulos)]]="",VLOOKUP(Tabla134[[#This Row],[Item Identifier]],'Tabla para Nulos'!$A$3:$B$1563,2,FALSE),Tabla134[[#This Row],[Item Weight (Nulos)]])</f>
        <v>8.93</v>
      </c>
      <c r="O2177" s="11" t="str">
        <f>IF(Tabla134[[#This Row],[Item Visibility]]&lt;$U$15,"Poca visibilidad",IF(Tabla134[[#This Row],[Item Visibility]]&lt;$U$16,"Visibilidad media","Mayor visibilidad"))</f>
        <v>Poca visibilidad</v>
      </c>
      <c r="P2177" s="11" t="str">
        <f>IF(Tabla134[[#This Row],[Rating]]&lt;2,"Muy Malo",IF(Tabla134[[#This Row],[Rating]]&lt;3,"Malo",IF(Tabla134[[#This Row],[Rating]]&lt;4,"Regular",IF(Tabla134[[#This Row],[Rating]]&lt;5,"Bueno","Excelente"))))</f>
        <v>Bueno</v>
      </c>
    </row>
    <row r="2178" spans="1:16" x14ac:dyDescent="0.2">
      <c r="A2178" s="7" t="s">
        <v>124</v>
      </c>
      <c r="B2178" s="7" t="s">
        <v>1066</v>
      </c>
      <c r="C2178" s="7" t="s">
        <v>171</v>
      </c>
      <c r="D2178" s="8">
        <v>2016</v>
      </c>
      <c r="E2178" s="7" t="s">
        <v>1114</v>
      </c>
      <c r="F2178" s="7" t="s">
        <v>8</v>
      </c>
      <c r="G2178" s="7" t="s">
        <v>702</v>
      </c>
      <c r="H2178" s="7" t="s">
        <v>7</v>
      </c>
      <c r="I2178" s="9">
        <v>2.8598249999999999E-2</v>
      </c>
      <c r="J2178" s="10">
        <v>150.4708</v>
      </c>
      <c r="K2178" s="11">
        <v>4.2</v>
      </c>
      <c r="L2178" s="11" t="str">
        <f>IF(Tabla134[[#This Row],[Item Weight]]&lt;$U$12,"Poco Peso",IF(Tabla134[[#This Row],[Item Weight]]&lt;$U$13,"Peso Medio","Peso Alto"))</f>
        <v>Peso Medio</v>
      </c>
      <c r="M2178" s="7">
        <v>12.15</v>
      </c>
      <c r="N2178" s="11">
        <f>IF(Tabla134[[#This Row],[Item Weight (Nulos)]]="",VLOOKUP(Tabla134[[#This Row],[Item Identifier]],'Tabla para Nulos'!$A$3:$B$1563,2,FALSE),Tabla134[[#This Row],[Item Weight (Nulos)]])</f>
        <v>12.15</v>
      </c>
      <c r="O2178" s="11" t="str">
        <f>IF(Tabla134[[#This Row],[Item Visibility]]&lt;$U$15,"Poca visibilidad",IF(Tabla134[[#This Row],[Item Visibility]]&lt;$U$16,"Visibilidad media","Mayor visibilidad"))</f>
        <v>Visibilidad media</v>
      </c>
      <c r="P2178" s="11" t="str">
        <f>IF(Tabla134[[#This Row],[Rating]]&lt;2,"Muy Malo",IF(Tabla134[[#This Row],[Rating]]&lt;3,"Malo",IF(Tabla134[[#This Row],[Rating]]&lt;4,"Regular",IF(Tabla134[[#This Row],[Rating]]&lt;5,"Bueno","Excelente"))))</f>
        <v>Bueno</v>
      </c>
    </row>
    <row r="2179" spans="1:16" x14ac:dyDescent="0.2">
      <c r="A2179" s="7" t="s">
        <v>124</v>
      </c>
      <c r="B2179" s="7" t="s">
        <v>191</v>
      </c>
      <c r="C2179" s="7" t="s">
        <v>171</v>
      </c>
      <c r="D2179" s="8">
        <v>2016</v>
      </c>
      <c r="E2179" s="7" t="s">
        <v>1114</v>
      </c>
      <c r="F2179" s="7" t="s">
        <v>8</v>
      </c>
      <c r="G2179" s="7" t="s">
        <v>702</v>
      </c>
      <c r="H2179" s="7" t="s">
        <v>7</v>
      </c>
      <c r="I2179" s="9">
        <v>2.9445361E-2</v>
      </c>
      <c r="J2179" s="10">
        <v>257.66460000000001</v>
      </c>
      <c r="K2179" s="11">
        <v>4.2</v>
      </c>
      <c r="L2179" s="11" t="str">
        <f>IF(Tabla134[[#This Row],[Item Weight]]&lt;$U$12,"Poco Peso",IF(Tabla134[[#This Row],[Item Weight]]&lt;$U$13,"Peso Medio","Peso Alto"))</f>
        <v>Peso Medio</v>
      </c>
      <c r="M2179" s="7">
        <v>16.350000000000001</v>
      </c>
      <c r="N2179" s="11">
        <f>IF(Tabla134[[#This Row],[Item Weight (Nulos)]]="",VLOOKUP(Tabla134[[#This Row],[Item Identifier]],'Tabla para Nulos'!$A$3:$B$1563,2,FALSE),Tabla134[[#This Row],[Item Weight (Nulos)]])</f>
        <v>16.350000000000001</v>
      </c>
      <c r="O2179" s="11" t="str">
        <f>IF(Tabla134[[#This Row],[Item Visibility]]&lt;$U$15,"Poca visibilidad",IF(Tabla134[[#This Row],[Item Visibility]]&lt;$U$16,"Visibilidad media","Mayor visibilidad"))</f>
        <v>Visibilidad media</v>
      </c>
      <c r="P2179" s="11" t="str">
        <f>IF(Tabla134[[#This Row],[Rating]]&lt;2,"Muy Malo",IF(Tabla134[[#This Row],[Rating]]&lt;3,"Malo",IF(Tabla134[[#This Row],[Rating]]&lt;4,"Regular",IF(Tabla134[[#This Row],[Rating]]&lt;5,"Bueno","Excelente"))))</f>
        <v>Bueno</v>
      </c>
    </row>
    <row r="2180" spans="1:16" x14ac:dyDescent="0.2">
      <c r="A2180" s="7" t="s">
        <v>124</v>
      </c>
      <c r="B2180" s="7" t="s">
        <v>620</v>
      </c>
      <c r="C2180" s="7" t="s">
        <v>171</v>
      </c>
      <c r="D2180" s="8">
        <v>2016</v>
      </c>
      <c r="E2180" s="7" t="s">
        <v>1114</v>
      </c>
      <c r="F2180" s="7" t="s">
        <v>8</v>
      </c>
      <c r="G2180" s="7" t="s">
        <v>702</v>
      </c>
      <c r="H2180" s="7" t="s">
        <v>7</v>
      </c>
      <c r="I2180" s="9">
        <v>2.7579197999999999E-2</v>
      </c>
      <c r="J2180" s="10">
        <v>178.73439999999999</v>
      </c>
      <c r="K2180" s="11">
        <v>4.2</v>
      </c>
      <c r="L2180" s="11" t="str">
        <f>IF(Tabla134[[#This Row],[Item Weight]]&lt;$U$12,"Poco Peso",IF(Tabla134[[#This Row],[Item Weight]]&lt;$U$13,"Peso Medio","Peso Alto"))</f>
        <v>Peso Medio</v>
      </c>
      <c r="M2180" s="7">
        <v>16.600000000000001</v>
      </c>
      <c r="N2180" s="11">
        <f>IF(Tabla134[[#This Row],[Item Weight (Nulos)]]="",VLOOKUP(Tabla134[[#This Row],[Item Identifier]],'Tabla para Nulos'!$A$3:$B$1563,2,FALSE),Tabla134[[#This Row],[Item Weight (Nulos)]])</f>
        <v>16.600000000000001</v>
      </c>
      <c r="O2180" s="11" t="str">
        <f>IF(Tabla134[[#This Row],[Item Visibility]]&lt;$U$15,"Poca visibilidad",IF(Tabla134[[#This Row],[Item Visibility]]&lt;$U$16,"Visibilidad media","Mayor visibilidad"))</f>
        <v>Visibilidad media</v>
      </c>
      <c r="P2180" s="11" t="str">
        <f>IF(Tabla134[[#This Row],[Rating]]&lt;2,"Muy Malo",IF(Tabla134[[#This Row],[Rating]]&lt;3,"Malo",IF(Tabla134[[#This Row],[Rating]]&lt;4,"Regular",IF(Tabla134[[#This Row],[Rating]]&lt;5,"Bueno","Excelente"))))</f>
        <v>Bueno</v>
      </c>
    </row>
    <row r="2181" spans="1:16" x14ac:dyDescent="0.2">
      <c r="A2181" s="7" t="s">
        <v>124</v>
      </c>
      <c r="B2181" s="7" t="s">
        <v>427</v>
      </c>
      <c r="C2181" s="7" t="s">
        <v>171</v>
      </c>
      <c r="D2181" s="8">
        <v>2016</v>
      </c>
      <c r="E2181" s="7" t="s">
        <v>1114</v>
      </c>
      <c r="F2181" s="7" t="s">
        <v>8</v>
      </c>
      <c r="G2181" s="7" t="s">
        <v>702</v>
      </c>
      <c r="H2181" s="7" t="s">
        <v>7</v>
      </c>
      <c r="I2181" s="9">
        <v>5.8935521999999997E-2</v>
      </c>
      <c r="J2181" s="10">
        <v>246.64599999999999</v>
      </c>
      <c r="K2181" s="11">
        <v>4.2</v>
      </c>
      <c r="L2181" s="11" t="str">
        <f>IF(Tabla134[[#This Row],[Item Weight]]&lt;$U$12,"Poco Peso",IF(Tabla134[[#This Row],[Item Weight]]&lt;$U$13,"Peso Medio","Peso Alto"))</f>
        <v>Peso Alto</v>
      </c>
      <c r="M2181" s="7">
        <v>20.25</v>
      </c>
      <c r="N2181" s="11">
        <f>IF(Tabla134[[#This Row],[Item Weight (Nulos)]]="",VLOOKUP(Tabla134[[#This Row],[Item Identifier]],'Tabla para Nulos'!$A$3:$B$1563,2,FALSE),Tabla134[[#This Row],[Item Weight (Nulos)]])</f>
        <v>20.25</v>
      </c>
      <c r="O2181" s="11" t="str">
        <f>IF(Tabla134[[#This Row],[Item Visibility]]&lt;$U$15,"Poca visibilidad",IF(Tabla134[[#This Row],[Item Visibility]]&lt;$U$16,"Visibilidad media","Mayor visibilidad"))</f>
        <v>Visibilidad media</v>
      </c>
      <c r="P2181" s="11" t="str">
        <f>IF(Tabla134[[#This Row],[Rating]]&lt;2,"Muy Malo",IF(Tabla134[[#This Row],[Rating]]&lt;3,"Malo",IF(Tabla134[[#This Row],[Rating]]&lt;4,"Regular",IF(Tabla134[[#This Row],[Rating]]&lt;5,"Bueno","Excelente"))))</f>
        <v>Bueno</v>
      </c>
    </row>
    <row r="2182" spans="1:16" x14ac:dyDescent="0.2">
      <c r="A2182" s="7" t="s">
        <v>124</v>
      </c>
      <c r="B2182" s="7" t="s">
        <v>1552</v>
      </c>
      <c r="C2182" s="7" t="s">
        <v>47</v>
      </c>
      <c r="D2182" s="8">
        <v>2016</v>
      </c>
      <c r="E2182" s="7" t="s">
        <v>1114</v>
      </c>
      <c r="F2182" s="7" t="s">
        <v>8</v>
      </c>
      <c r="G2182" s="7" t="s">
        <v>702</v>
      </c>
      <c r="H2182" s="7" t="s">
        <v>7</v>
      </c>
      <c r="I2182" s="9">
        <v>7.9628610000000002E-2</v>
      </c>
      <c r="J2182" s="10">
        <v>63.482599999999998</v>
      </c>
      <c r="K2182" s="11">
        <v>4.2</v>
      </c>
      <c r="L2182" s="11" t="str">
        <f>IF(Tabla134[[#This Row],[Item Weight]]&lt;$U$12,"Poco Peso",IF(Tabla134[[#This Row],[Item Weight]]&lt;$U$13,"Peso Medio","Peso Alto"))</f>
        <v>Poco Peso</v>
      </c>
      <c r="M2182" s="7">
        <v>7.8250000000000002</v>
      </c>
      <c r="N2182" s="11">
        <f>IF(Tabla134[[#This Row],[Item Weight (Nulos)]]="",VLOOKUP(Tabla134[[#This Row],[Item Identifier]],'Tabla para Nulos'!$A$3:$B$1563,2,FALSE),Tabla134[[#This Row],[Item Weight (Nulos)]])</f>
        <v>7.8250000000000002</v>
      </c>
      <c r="O2182" s="11" t="str">
        <f>IF(Tabla134[[#This Row],[Item Visibility]]&lt;$U$15,"Poca visibilidad",IF(Tabla134[[#This Row],[Item Visibility]]&lt;$U$16,"Visibilidad media","Mayor visibilidad"))</f>
        <v>Visibilidad media</v>
      </c>
      <c r="P2182" s="11" t="str">
        <f>IF(Tabla134[[#This Row],[Rating]]&lt;2,"Muy Malo",IF(Tabla134[[#This Row],[Rating]]&lt;3,"Malo",IF(Tabla134[[#This Row],[Rating]]&lt;4,"Regular",IF(Tabla134[[#This Row],[Rating]]&lt;5,"Bueno","Excelente"))))</f>
        <v>Bueno</v>
      </c>
    </row>
    <row r="2183" spans="1:16" x14ac:dyDescent="0.2">
      <c r="A2183" s="7" t="s">
        <v>124</v>
      </c>
      <c r="B2183" s="7" t="s">
        <v>611</v>
      </c>
      <c r="C2183" s="7" t="s">
        <v>47</v>
      </c>
      <c r="D2183" s="8">
        <v>2016</v>
      </c>
      <c r="E2183" s="7" t="s">
        <v>1114</v>
      </c>
      <c r="F2183" s="7" t="s">
        <v>8</v>
      </c>
      <c r="G2183" s="7" t="s">
        <v>702</v>
      </c>
      <c r="H2183" s="7" t="s">
        <v>7</v>
      </c>
      <c r="I2183" s="9">
        <v>2.7064380999999998E-2</v>
      </c>
      <c r="J2183" s="10">
        <v>76.367000000000004</v>
      </c>
      <c r="K2183" s="11">
        <v>4.2</v>
      </c>
      <c r="L2183" s="11" t="str">
        <f>IF(Tabla134[[#This Row],[Item Weight]]&lt;$U$12,"Poco Peso",IF(Tabla134[[#This Row],[Item Weight]]&lt;$U$13,"Peso Medio","Peso Alto"))</f>
        <v>Peso Medio</v>
      </c>
      <c r="M2183" s="7">
        <v>10.1</v>
      </c>
      <c r="N2183" s="11">
        <f>IF(Tabla134[[#This Row],[Item Weight (Nulos)]]="",VLOOKUP(Tabla134[[#This Row],[Item Identifier]],'Tabla para Nulos'!$A$3:$B$1563,2,FALSE),Tabla134[[#This Row],[Item Weight (Nulos)]])</f>
        <v>10.1</v>
      </c>
      <c r="O2183" s="11" t="str">
        <f>IF(Tabla134[[#This Row],[Item Visibility]]&lt;$U$15,"Poca visibilidad",IF(Tabla134[[#This Row],[Item Visibility]]&lt;$U$16,"Visibilidad media","Mayor visibilidad"))</f>
        <v>Visibilidad media</v>
      </c>
      <c r="P2183" s="11" t="str">
        <f>IF(Tabla134[[#This Row],[Rating]]&lt;2,"Muy Malo",IF(Tabla134[[#This Row],[Rating]]&lt;3,"Malo",IF(Tabla134[[#This Row],[Rating]]&lt;4,"Regular",IF(Tabla134[[#This Row],[Rating]]&lt;5,"Bueno","Excelente"))))</f>
        <v>Bueno</v>
      </c>
    </row>
    <row r="2184" spans="1:16" x14ac:dyDescent="0.2">
      <c r="A2184" s="7" t="s">
        <v>124</v>
      </c>
      <c r="B2184" s="7" t="s">
        <v>1584</v>
      </c>
      <c r="C2184" s="7" t="s">
        <v>47</v>
      </c>
      <c r="D2184" s="8">
        <v>2016</v>
      </c>
      <c r="E2184" s="7" t="s">
        <v>1114</v>
      </c>
      <c r="F2184" s="7" t="s">
        <v>8</v>
      </c>
      <c r="G2184" s="7" t="s">
        <v>702</v>
      </c>
      <c r="H2184" s="7" t="s">
        <v>7</v>
      </c>
      <c r="I2184" s="9">
        <v>5.8091269000000001E-2</v>
      </c>
      <c r="J2184" s="10">
        <v>156.23140000000001</v>
      </c>
      <c r="K2184" s="11">
        <v>4.2</v>
      </c>
      <c r="L2184" s="11" t="str">
        <f>IF(Tabla134[[#This Row],[Item Weight]]&lt;$U$12,"Poco Peso",IF(Tabla134[[#This Row],[Item Weight]]&lt;$U$13,"Peso Medio","Peso Alto"))</f>
        <v>Peso Alto</v>
      </c>
      <c r="M2184" s="7">
        <v>17.600000000000001</v>
      </c>
      <c r="N2184" s="11">
        <f>IF(Tabla134[[#This Row],[Item Weight (Nulos)]]="",VLOOKUP(Tabla134[[#This Row],[Item Identifier]],'Tabla para Nulos'!$A$3:$B$1563,2,FALSE),Tabla134[[#This Row],[Item Weight (Nulos)]])</f>
        <v>17.600000000000001</v>
      </c>
      <c r="O2184" s="11" t="str">
        <f>IF(Tabla134[[#This Row],[Item Visibility]]&lt;$U$15,"Poca visibilidad",IF(Tabla134[[#This Row],[Item Visibility]]&lt;$U$16,"Visibilidad media","Mayor visibilidad"))</f>
        <v>Visibilidad media</v>
      </c>
      <c r="P2184" s="11" t="str">
        <f>IF(Tabla134[[#This Row],[Rating]]&lt;2,"Muy Malo",IF(Tabla134[[#This Row],[Rating]]&lt;3,"Malo",IF(Tabla134[[#This Row],[Rating]]&lt;4,"Regular",IF(Tabla134[[#This Row],[Rating]]&lt;5,"Bueno","Excelente"))))</f>
        <v>Bueno</v>
      </c>
    </row>
    <row r="2185" spans="1:16" x14ac:dyDescent="0.2">
      <c r="A2185" s="7" t="s">
        <v>124</v>
      </c>
      <c r="B2185" s="7" t="s">
        <v>863</v>
      </c>
      <c r="C2185" s="7" t="s">
        <v>165</v>
      </c>
      <c r="D2185" s="8">
        <v>2016</v>
      </c>
      <c r="E2185" s="7" t="s">
        <v>1114</v>
      </c>
      <c r="F2185" s="7" t="s">
        <v>8</v>
      </c>
      <c r="G2185" s="7" t="s">
        <v>702</v>
      </c>
      <c r="H2185" s="7" t="s">
        <v>7</v>
      </c>
      <c r="I2185" s="9">
        <v>0.120280989</v>
      </c>
      <c r="J2185" s="10">
        <v>142.74700000000001</v>
      </c>
      <c r="K2185" s="11">
        <v>4.2</v>
      </c>
      <c r="L2185" s="11" t="str">
        <f>IF(Tabla134[[#This Row],[Item Weight]]&lt;$U$12,"Poco Peso",IF(Tabla134[[#This Row],[Item Weight]]&lt;$U$13,"Peso Medio","Peso Alto"))</f>
        <v>Poco Peso</v>
      </c>
      <c r="M2185" s="7">
        <v>7.39</v>
      </c>
      <c r="N2185" s="11">
        <f>IF(Tabla134[[#This Row],[Item Weight (Nulos)]]="",VLOOKUP(Tabla134[[#This Row],[Item Identifier]],'Tabla para Nulos'!$A$3:$B$1563,2,FALSE),Tabla134[[#This Row],[Item Weight (Nulos)]])</f>
        <v>7.39</v>
      </c>
      <c r="O2185" s="11" t="str">
        <f>IF(Tabla134[[#This Row],[Item Visibility]]&lt;$U$15,"Poca visibilidad",IF(Tabla134[[#This Row],[Item Visibility]]&lt;$U$16,"Visibilidad media","Mayor visibilidad"))</f>
        <v>Mayor visibilidad</v>
      </c>
      <c r="P2185" s="11" t="str">
        <f>IF(Tabla134[[#This Row],[Rating]]&lt;2,"Muy Malo",IF(Tabla134[[#This Row],[Rating]]&lt;3,"Malo",IF(Tabla134[[#This Row],[Rating]]&lt;4,"Regular",IF(Tabla134[[#This Row],[Rating]]&lt;5,"Bueno","Excelente"))))</f>
        <v>Bueno</v>
      </c>
    </row>
    <row r="2186" spans="1:16" x14ac:dyDescent="0.2">
      <c r="A2186" s="7" t="s">
        <v>124</v>
      </c>
      <c r="B2186" s="7" t="s">
        <v>413</v>
      </c>
      <c r="C2186" s="7" t="s">
        <v>14</v>
      </c>
      <c r="D2186" s="8">
        <v>2016</v>
      </c>
      <c r="E2186" s="7" t="s">
        <v>1114</v>
      </c>
      <c r="F2186" s="7" t="s">
        <v>8</v>
      </c>
      <c r="G2186" s="7" t="s">
        <v>702</v>
      </c>
      <c r="H2186" s="7" t="s">
        <v>7</v>
      </c>
      <c r="I2186" s="9">
        <v>4.1921462E-2</v>
      </c>
      <c r="J2186" s="10">
        <v>92.346199999999996</v>
      </c>
      <c r="K2186" s="11">
        <v>4.2</v>
      </c>
      <c r="L2186" s="11" t="str">
        <f>IF(Tabla134[[#This Row],[Item Weight]]&lt;$U$12,"Poco Peso",IF(Tabla134[[#This Row],[Item Weight]]&lt;$U$13,"Peso Medio","Peso Alto"))</f>
        <v>Poco Peso</v>
      </c>
      <c r="M2186" s="7">
        <v>6.6749999999999998</v>
      </c>
      <c r="N2186" s="11">
        <f>IF(Tabla134[[#This Row],[Item Weight (Nulos)]]="",VLOOKUP(Tabla134[[#This Row],[Item Identifier]],'Tabla para Nulos'!$A$3:$B$1563,2,FALSE),Tabla134[[#This Row],[Item Weight (Nulos)]])</f>
        <v>6.6749999999999998</v>
      </c>
      <c r="O2186" s="11" t="str">
        <f>IF(Tabla134[[#This Row],[Item Visibility]]&lt;$U$15,"Poca visibilidad",IF(Tabla134[[#This Row],[Item Visibility]]&lt;$U$16,"Visibilidad media","Mayor visibilidad"))</f>
        <v>Visibilidad media</v>
      </c>
      <c r="P2186" s="11" t="str">
        <f>IF(Tabla134[[#This Row],[Rating]]&lt;2,"Muy Malo",IF(Tabla134[[#This Row],[Rating]]&lt;3,"Malo",IF(Tabla134[[#This Row],[Rating]]&lt;4,"Regular",IF(Tabla134[[#This Row],[Rating]]&lt;5,"Bueno","Excelente"))))</f>
        <v>Bueno</v>
      </c>
    </row>
    <row r="2187" spans="1:16" x14ac:dyDescent="0.2">
      <c r="A2187" s="7" t="s">
        <v>124</v>
      </c>
      <c r="B2187" s="7" t="s">
        <v>753</v>
      </c>
      <c r="C2187" s="7" t="s">
        <v>14</v>
      </c>
      <c r="D2187" s="8">
        <v>2016</v>
      </c>
      <c r="E2187" s="7" t="s">
        <v>1114</v>
      </c>
      <c r="F2187" s="7" t="s">
        <v>8</v>
      </c>
      <c r="G2187" s="7" t="s">
        <v>702</v>
      </c>
      <c r="H2187" s="7" t="s">
        <v>7</v>
      </c>
      <c r="I2187" s="9">
        <v>5.6830682E-2</v>
      </c>
      <c r="J2187" s="10">
        <v>214.02180000000001</v>
      </c>
      <c r="K2187" s="11">
        <v>4.2</v>
      </c>
      <c r="L2187" s="11" t="str">
        <f>IF(Tabla134[[#This Row],[Item Weight]]&lt;$U$12,"Poco Peso",IF(Tabla134[[#This Row],[Item Weight]]&lt;$U$13,"Peso Medio","Peso Alto"))</f>
        <v>Poco Peso</v>
      </c>
      <c r="M2187" s="7">
        <v>6.8650000000000002</v>
      </c>
      <c r="N2187" s="11">
        <f>IF(Tabla134[[#This Row],[Item Weight (Nulos)]]="",VLOOKUP(Tabla134[[#This Row],[Item Identifier]],'Tabla para Nulos'!$A$3:$B$1563,2,FALSE),Tabla134[[#This Row],[Item Weight (Nulos)]])</f>
        <v>6.8650000000000002</v>
      </c>
      <c r="O2187" s="11" t="str">
        <f>IF(Tabla134[[#This Row],[Item Visibility]]&lt;$U$15,"Poca visibilidad",IF(Tabla134[[#This Row],[Item Visibility]]&lt;$U$16,"Visibilidad media","Mayor visibilidad"))</f>
        <v>Visibilidad media</v>
      </c>
      <c r="P2187" s="11" t="str">
        <f>IF(Tabla134[[#This Row],[Rating]]&lt;2,"Muy Malo",IF(Tabla134[[#This Row],[Rating]]&lt;3,"Malo",IF(Tabla134[[#This Row],[Rating]]&lt;4,"Regular",IF(Tabla134[[#This Row],[Rating]]&lt;5,"Bueno","Excelente"))))</f>
        <v>Bueno</v>
      </c>
    </row>
    <row r="2188" spans="1:16" x14ac:dyDescent="0.2">
      <c r="A2188" s="7" t="s">
        <v>124</v>
      </c>
      <c r="B2188" s="7" t="s">
        <v>596</v>
      </c>
      <c r="C2188" s="7" t="s">
        <v>14</v>
      </c>
      <c r="D2188" s="8">
        <v>2016</v>
      </c>
      <c r="E2188" s="7" t="s">
        <v>1114</v>
      </c>
      <c r="F2188" s="7" t="s">
        <v>8</v>
      </c>
      <c r="G2188" s="7" t="s">
        <v>702</v>
      </c>
      <c r="H2188" s="7" t="s">
        <v>7</v>
      </c>
      <c r="I2188" s="9">
        <v>4.4463491000000001E-2</v>
      </c>
      <c r="J2188" s="10">
        <v>127.102</v>
      </c>
      <c r="K2188" s="11">
        <v>4.2</v>
      </c>
      <c r="L2188" s="11" t="str">
        <f>IF(Tabla134[[#This Row],[Item Weight]]&lt;$U$12,"Poco Peso",IF(Tabla134[[#This Row],[Item Weight]]&lt;$U$13,"Peso Medio","Peso Alto"))</f>
        <v>Peso Alto</v>
      </c>
      <c r="M2188" s="7">
        <v>17.850000000000001</v>
      </c>
      <c r="N2188" s="11">
        <f>IF(Tabla134[[#This Row],[Item Weight (Nulos)]]="",VLOOKUP(Tabla134[[#This Row],[Item Identifier]],'Tabla para Nulos'!$A$3:$B$1563,2,FALSE),Tabla134[[#This Row],[Item Weight (Nulos)]])</f>
        <v>17.850000000000001</v>
      </c>
      <c r="O2188" s="11" t="str">
        <f>IF(Tabla134[[#This Row],[Item Visibility]]&lt;$U$15,"Poca visibilidad",IF(Tabla134[[#This Row],[Item Visibility]]&lt;$U$16,"Visibilidad media","Mayor visibilidad"))</f>
        <v>Visibilidad media</v>
      </c>
      <c r="P2188" s="11" t="str">
        <f>IF(Tabla134[[#This Row],[Rating]]&lt;2,"Muy Malo",IF(Tabla134[[#This Row],[Rating]]&lt;3,"Malo",IF(Tabla134[[#This Row],[Rating]]&lt;4,"Regular",IF(Tabla134[[#This Row],[Rating]]&lt;5,"Bueno","Excelente"))))</f>
        <v>Bueno</v>
      </c>
    </row>
    <row r="2189" spans="1:16" x14ac:dyDescent="0.2">
      <c r="A2189" s="7" t="s">
        <v>124</v>
      </c>
      <c r="B2189" s="7" t="s">
        <v>1268</v>
      </c>
      <c r="C2189" s="7" t="s">
        <v>14</v>
      </c>
      <c r="D2189" s="8">
        <v>2016</v>
      </c>
      <c r="E2189" s="7" t="s">
        <v>1114</v>
      </c>
      <c r="F2189" s="7" t="s">
        <v>8</v>
      </c>
      <c r="G2189" s="7" t="s">
        <v>702</v>
      </c>
      <c r="H2189" s="7" t="s">
        <v>7</v>
      </c>
      <c r="I2189" s="9">
        <v>3.9010990000000002E-2</v>
      </c>
      <c r="J2189" s="10">
        <v>147.74180000000001</v>
      </c>
      <c r="K2189" s="11">
        <v>4.2</v>
      </c>
      <c r="L2189" s="11" t="str">
        <f>IF(Tabla134[[#This Row],[Item Weight]]&lt;$U$12,"Poco Peso",IF(Tabla134[[#This Row],[Item Weight]]&lt;$U$13,"Peso Medio","Peso Alto"))</f>
        <v>Peso Alto</v>
      </c>
      <c r="M2189" s="7">
        <v>18</v>
      </c>
      <c r="N2189" s="11">
        <f>IF(Tabla134[[#This Row],[Item Weight (Nulos)]]="",VLOOKUP(Tabla134[[#This Row],[Item Identifier]],'Tabla para Nulos'!$A$3:$B$1563,2,FALSE),Tabla134[[#This Row],[Item Weight (Nulos)]])</f>
        <v>18</v>
      </c>
      <c r="O2189" s="11" t="str">
        <f>IF(Tabla134[[#This Row],[Item Visibility]]&lt;$U$15,"Poca visibilidad",IF(Tabla134[[#This Row],[Item Visibility]]&lt;$U$16,"Visibilidad media","Mayor visibilidad"))</f>
        <v>Visibilidad media</v>
      </c>
      <c r="P2189" s="11" t="str">
        <f>IF(Tabla134[[#This Row],[Rating]]&lt;2,"Muy Malo",IF(Tabla134[[#This Row],[Rating]]&lt;3,"Malo",IF(Tabla134[[#This Row],[Rating]]&lt;4,"Regular",IF(Tabla134[[#This Row],[Rating]]&lt;5,"Bueno","Excelente"))))</f>
        <v>Bueno</v>
      </c>
    </row>
    <row r="2190" spans="1:16" x14ac:dyDescent="0.2">
      <c r="A2190" s="7" t="s">
        <v>124</v>
      </c>
      <c r="B2190" s="7" t="s">
        <v>851</v>
      </c>
      <c r="C2190" s="7" t="s">
        <v>14</v>
      </c>
      <c r="D2190" s="8">
        <v>2016</v>
      </c>
      <c r="E2190" s="7" t="s">
        <v>1114</v>
      </c>
      <c r="F2190" s="7" t="s">
        <v>8</v>
      </c>
      <c r="G2190" s="7" t="s">
        <v>702</v>
      </c>
      <c r="H2190" s="7" t="s">
        <v>7</v>
      </c>
      <c r="I2190" s="9">
        <v>0.118102769</v>
      </c>
      <c r="J2190" s="10">
        <v>224.80879999999999</v>
      </c>
      <c r="K2190" s="11">
        <v>4.2</v>
      </c>
      <c r="L2190" s="11" t="str">
        <f>IF(Tabla134[[#This Row],[Item Weight]]&lt;$U$12,"Poco Peso",IF(Tabla134[[#This Row],[Item Weight]]&lt;$U$13,"Peso Medio","Peso Alto"))</f>
        <v>Peso Alto</v>
      </c>
      <c r="M2190" s="7">
        <v>19.350000000000001</v>
      </c>
      <c r="N2190" s="11">
        <f>IF(Tabla134[[#This Row],[Item Weight (Nulos)]]="",VLOOKUP(Tabla134[[#This Row],[Item Identifier]],'Tabla para Nulos'!$A$3:$B$1563,2,FALSE),Tabla134[[#This Row],[Item Weight (Nulos)]])</f>
        <v>19.350000000000001</v>
      </c>
      <c r="O2190" s="11" t="str">
        <f>IF(Tabla134[[#This Row],[Item Visibility]]&lt;$U$15,"Poca visibilidad",IF(Tabla134[[#This Row],[Item Visibility]]&lt;$U$16,"Visibilidad media","Mayor visibilidad"))</f>
        <v>Mayor visibilidad</v>
      </c>
      <c r="P2190" s="11" t="str">
        <f>IF(Tabla134[[#This Row],[Rating]]&lt;2,"Muy Malo",IF(Tabla134[[#This Row],[Rating]]&lt;3,"Malo",IF(Tabla134[[#This Row],[Rating]]&lt;4,"Regular",IF(Tabla134[[#This Row],[Rating]]&lt;5,"Bueno","Excelente"))))</f>
        <v>Bueno</v>
      </c>
    </row>
    <row r="2191" spans="1:16" x14ac:dyDescent="0.2">
      <c r="A2191" s="7" t="s">
        <v>124</v>
      </c>
      <c r="B2191" s="7" t="s">
        <v>1564</v>
      </c>
      <c r="C2191" s="7" t="s">
        <v>19</v>
      </c>
      <c r="D2191" s="8">
        <v>2016</v>
      </c>
      <c r="E2191" s="7" t="s">
        <v>1114</v>
      </c>
      <c r="F2191" s="7" t="s">
        <v>8</v>
      </c>
      <c r="G2191" s="7" t="s">
        <v>702</v>
      </c>
      <c r="H2191" s="7" t="s">
        <v>7</v>
      </c>
      <c r="I2191" s="9">
        <v>8.1787519000000003E-2</v>
      </c>
      <c r="J2191" s="10">
        <v>120.84399999999999</v>
      </c>
      <c r="K2191" s="11">
        <v>4.2</v>
      </c>
      <c r="L2191" s="11" t="str">
        <f>IF(Tabla134[[#This Row],[Item Weight]]&lt;$U$12,"Poco Peso",IF(Tabla134[[#This Row],[Item Weight]]&lt;$U$13,"Peso Medio","Peso Alto"))</f>
        <v>Poco Peso</v>
      </c>
      <c r="M2191" s="7">
        <v>7.5350000000000001</v>
      </c>
      <c r="N2191" s="11">
        <f>IF(Tabla134[[#This Row],[Item Weight (Nulos)]]="",VLOOKUP(Tabla134[[#This Row],[Item Identifier]],'Tabla para Nulos'!$A$3:$B$1563,2,FALSE),Tabla134[[#This Row],[Item Weight (Nulos)]])</f>
        <v>7.5350000000000001</v>
      </c>
      <c r="O2191" s="11" t="str">
        <f>IF(Tabla134[[#This Row],[Item Visibility]]&lt;$U$15,"Poca visibilidad",IF(Tabla134[[#This Row],[Item Visibility]]&lt;$U$16,"Visibilidad media","Mayor visibilidad"))</f>
        <v>Visibilidad media</v>
      </c>
      <c r="P2191" s="11" t="str">
        <f>IF(Tabla134[[#This Row],[Rating]]&lt;2,"Muy Malo",IF(Tabla134[[#This Row],[Rating]]&lt;3,"Malo",IF(Tabla134[[#This Row],[Rating]]&lt;4,"Regular",IF(Tabla134[[#This Row],[Rating]]&lt;5,"Bueno","Excelente"))))</f>
        <v>Bueno</v>
      </c>
    </row>
    <row r="2192" spans="1:16" x14ac:dyDescent="0.2">
      <c r="A2192" s="7" t="s">
        <v>6</v>
      </c>
      <c r="B2192" s="7" t="s">
        <v>1262</v>
      </c>
      <c r="C2192" s="7" t="s">
        <v>28</v>
      </c>
      <c r="D2192" s="8">
        <v>2016</v>
      </c>
      <c r="E2192" s="7" t="s">
        <v>1114</v>
      </c>
      <c r="F2192" s="7" t="s">
        <v>8</v>
      </c>
      <c r="G2192" s="7" t="s">
        <v>702</v>
      </c>
      <c r="H2192" s="7" t="s">
        <v>7</v>
      </c>
      <c r="I2192" s="9">
        <v>4.688734E-2</v>
      </c>
      <c r="J2192" s="10">
        <v>107.95699999999999</v>
      </c>
      <c r="K2192" s="11">
        <v>4.2</v>
      </c>
      <c r="L2192" s="11" t="str">
        <f>IF(Tabla134[[#This Row],[Item Weight]]&lt;$U$12,"Poco Peso",IF(Tabla134[[#This Row],[Item Weight]]&lt;$U$13,"Peso Medio","Peso Alto"))</f>
        <v>Poco Peso</v>
      </c>
      <c r="M2192" s="7">
        <v>8.3800000000000008</v>
      </c>
      <c r="N2192" s="11">
        <f>IF(Tabla134[[#This Row],[Item Weight (Nulos)]]="",VLOOKUP(Tabla134[[#This Row],[Item Identifier]],'Tabla para Nulos'!$A$3:$B$1563,2,FALSE),Tabla134[[#This Row],[Item Weight (Nulos)]])</f>
        <v>8.3800000000000008</v>
      </c>
      <c r="O2192" s="11" t="str">
        <f>IF(Tabla134[[#This Row],[Item Visibility]]&lt;$U$15,"Poca visibilidad",IF(Tabla134[[#This Row],[Item Visibility]]&lt;$U$16,"Visibilidad media","Mayor visibilidad"))</f>
        <v>Visibilidad media</v>
      </c>
      <c r="P2192" s="11" t="str">
        <f>IF(Tabla134[[#This Row],[Rating]]&lt;2,"Muy Malo",IF(Tabla134[[#This Row],[Rating]]&lt;3,"Malo",IF(Tabla134[[#This Row],[Rating]]&lt;4,"Regular",IF(Tabla134[[#This Row],[Rating]]&lt;5,"Bueno","Excelente"))))</f>
        <v>Bueno</v>
      </c>
    </row>
    <row r="2193" spans="1:16" x14ac:dyDescent="0.2">
      <c r="A2193" s="7" t="s">
        <v>6</v>
      </c>
      <c r="B2193" s="7" t="s">
        <v>579</v>
      </c>
      <c r="C2193" s="7" t="s">
        <v>28</v>
      </c>
      <c r="D2193" s="8">
        <v>2016</v>
      </c>
      <c r="E2193" s="7" t="s">
        <v>1114</v>
      </c>
      <c r="F2193" s="7" t="s">
        <v>8</v>
      </c>
      <c r="G2193" s="7" t="s">
        <v>702</v>
      </c>
      <c r="H2193" s="7" t="s">
        <v>7</v>
      </c>
      <c r="I2193" s="9">
        <v>6.2528425999999998E-2</v>
      </c>
      <c r="J2193" s="10">
        <v>166.91839999999999</v>
      </c>
      <c r="K2193" s="11">
        <v>4.2</v>
      </c>
      <c r="L2193" s="11" t="str">
        <f>IF(Tabla134[[#This Row],[Item Weight]]&lt;$U$12,"Poco Peso",IF(Tabla134[[#This Row],[Item Weight]]&lt;$U$13,"Peso Medio","Peso Alto"))</f>
        <v>Peso Alto</v>
      </c>
      <c r="M2193" s="7">
        <v>19.350000000000001</v>
      </c>
      <c r="N2193" s="11">
        <f>IF(Tabla134[[#This Row],[Item Weight (Nulos)]]="",VLOOKUP(Tabla134[[#This Row],[Item Identifier]],'Tabla para Nulos'!$A$3:$B$1563,2,FALSE),Tabla134[[#This Row],[Item Weight (Nulos)]])</f>
        <v>19.350000000000001</v>
      </c>
      <c r="O2193" s="11" t="str">
        <f>IF(Tabla134[[#This Row],[Item Visibility]]&lt;$U$15,"Poca visibilidad",IF(Tabla134[[#This Row],[Item Visibility]]&lt;$U$16,"Visibilidad media","Mayor visibilidad"))</f>
        <v>Visibilidad media</v>
      </c>
      <c r="P2193" s="11" t="str">
        <f>IF(Tabla134[[#This Row],[Rating]]&lt;2,"Muy Malo",IF(Tabla134[[#This Row],[Rating]]&lt;3,"Malo",IF(Tabla134[[#This Row],[Rating]]&lt;4,"Regular",IF(Tabla134[[#This Row],[Rating]]&lt;5,"Bueno","Excelente"))))</f>
        <v>Bueno</v>
      </c>
    </row>
    <row r="2194" spans="1:16" x14ac:dyDescent="0.2">
      <c r="A2194" s="7" t="s">
        <v>6</v>
      </c>
      <c r="B2194" s="7" t="s">
        <v>120</v>
      </c>
      <c r="C2194" s="7" t="s">
        <v>28</v>
      </c>
      <c r="D2194" s="8">
        <v>2016</v>
      </c>
      <c r="E2194" s="7" t="s">
        <v>1114</v>
      </c>
      <c r="F2194" s="7" t="s">
        <v>8</v>
      </c>
      <c r="G2194" s="7" t="s">
        <v>702</v>
      </c>
      <c r="H2194" s="7" t="s">
        <v>7</v>
      </c>
      <c r="I2194" s="9">
        <v>2.2940826000000001E-2</v>
      </c>
      <c r="J2194" s="10">
        <v>241.85380000000001</v>
      </c>
      <c r="K2194" s="11">
        <v>4.2</v>
      </c>
      <c r="L2194" s="11" t="str">
        <f>IF(Tabla134[[#This Row],[Item Weight]]&lt;$U$12,"Poco Peso",IF(Tabla134[[#This Row],[Item Weight]]&lt;$U$13,"Peso Medio","Peso Alto"))</f>
        <v>Peso Alto</v>
      </c>
      <c r="M2194" s="7">
        <v>20.25</v>
      </c>
      <c r="N2194" s="11">
        <f>IF(Tabla134[[#This Row],[Item Weight (Nulos)]]="",VLOOKUP(Tabla134[[#This Row],[Item Identifier]],'Tabla para Nulos'!$A$3:$B$1563,2,FALSE),Tabla134[[#This Row],[Item Weight (Nulos)]])</f>
        <v>20.25</v>
      </c>
      <c r="O2194" s="11" t="str">
        <f>IF(Tabla134[[#This Row],[Item Visibility]]&lt;$U$15,"Poca visibilidad",IF(Tabla134[[#This Row],[Item Visibility]]&lt;$U$16,"Visibilidad media","Mayor visibilidad"))</f>
        <v>Poca visibilidad</v>
      </c>
      <c r="P2194" s="11" t="str">
        <f>IF(Tabla134[[#This Row],[Rating]]&lt;2,"Muy Malo",IF(Tabla134[[#This Row],[Rating]]&lt;3,"Malo",IF(Tabla134[[#This Row],[Rating]]&lt;4,"Regular",IF(Tabla134[[#This Row],[Rating]]&lt;5,"Bueno","Excelente"))))</f>
        <v>Bueno</v>
      </c>
    </row>
    <row r="2195" spans="1:16" x14ac:dyDescent="0.2">
      <c r="A2195" s="7" t="s">
        <v>6</v>
      </c>
      <c r="B2195" s="7" t="s">
        <v>978</v>
      </c>
      <c r="C2195" s="7" t="s">
        <v>25</v>
      </c>
      <c r="D2195" s="8">
        <v>2016</v>
      </c>
      <c r="E2195" s="7" t="s">
        <v>1114</v>
      </c>
      <c r="F2195" s="7" t="s">
        <v>8</v>
      </c>
      <c r="G2195" s="7" t="s">
        <v>702</v>
      </c>
      <c r="H2195" s="7" t="s">
        <v>7</v>
      </c>
      <c r="I2195" s="9">
        <v>5.2729140000000001E-2</v>
      </c>
      <c r="J2195" s="10">
        <v>86.422399999999996</v>
      </c>
      <c r="K2195" s="11">
        <v>4.2</v>
      </c>
      <c r="L2195" s="11" t="str">
        <f>IF(Tabla134[[#This Row],[Item Weight]]&lt;$U$12,"Poco Peso",IF(Tabla134[[#This Row],[Item Weight]]&lt;$U$13,"Peso Medio","Peso Alto"))</f>
        <v>Peso Medio</v>
      </c>
      <c r="M2195" s="7">
        <v>8.9749999999999996</v>
      </c>
      <c r="N2195" s="11">
        <f>IF(Tabla134[[#This Row],[Item Weight (Nulos)]]="",VLOOKUP(Tabla134[[#This Row],[Item Identifier]],'Tabla para Nulos'!$A$3:$B$1563,2,FALSE),Tabla134[[#This Row],[Item Weight (Nulos)]])</f>
        <v>8.9749999999999996</v>
      </c>
      <c r="O2195" s="11" t="str">
        <f>IF(Tabla134[[#This Row],[Item Visibility]]&lt;$U$15,"Poca visibilidad",IF(Tabla134[[#This Row],[Item Visibility]]&lt;$U$16,"Visibilidad media","Mayor visibilidad"))</f>
        <v>Visibilidad media</v>
      </c>
      <c r="P2195" s="11" t="str">
        <f>IF(Tabla134[[#This Row],[Rating]]&lt;2,"Muy Malo",IF(Tabla134[[#This Row],[Rating]]&lt;3,"Malo",IF(Tabla134[[#This Row],[Rating]]&lt;4,"Regular",IF(Tabla134[[#This Row],[Rating]]&lt;5,"Bueno","Excelente"))))</f>
        <v>Bueno</v>
      </c>
    </row>
    <row r="2196" spans="1:16" x14ac:dyDescent="0.2">
      <c r="A2196" s="7" t="s">
        <v>6</v>
      </c>
      <c r="B2196" s="7" t="s">
        <v>740</v>
      </c>
      <c r="C2196" s="7" t="s">
        <v>25</v>
      </c>
      <c r="D2196" s="8">
        <v>2016</v>
      </c>
      <c r="E2196" s="7" t="s">
        <v>1114</v>
      </c>
      <c r="F2196" s="7" t="s">
        <v>8</v>
      </c>
      <c r="G2196" s="7" t="s">
        <v>702</v>
      </c>
      <c r="H2196" s="7" t="s">
        <v>7</v>
      </c>
      <c r="I2196" s="9">
        <v>1.4626900999999999E-2</v>
      </c>
      <c r="J2196" s="10">
        <v>207.7638</v>
      </c>
      <c r="K2196" s="11">
        <v>4.2</v>
      </c>
      <c r="L2196" s="11" t="str">
        <f>IF(Tabla134[[#This Row],[Item Weight]]&lt;$U$12,"Poco Peso",IF(Tabla134[[#This Row],[Item Weight]]&lt;$U$13,"Peso Medio","Peso Alto"))</f>
        <v>Peso Medio</v>
      </c>
      <c r="M2196" s="7">
        <v>13.35</v>
      </c>
      <c r="N2196" s="11">
        <f>IF(Tabla134[[#This Row],[Item Weight (Nulos)]]="",VLOOKUP(Tabla134[[#This Row],[Item Identifier]],'Tabla para Nulos'!$A$3:$B$1563,2,FALSE),Tabla134[[#This Row],[Item Weight (Nulos)]])</f>
        <v>13.35</v>
      </c>
      <c r="O2196" s="11" t="str">
        <f>IF(Tabla134[[#This Row],[Item Visibility]]&lt;$U$15,"Poca visibilidad",IF(Tabla134[[#This Row],[Item Visibility]]&lt;$U$16,"Visibilidad media","Mayor visibilidad"))</f>
        <v>Poca visibilidad</v>
      </c>
      <c r="P2196" s="11" t="str">
        <f>IF(Tabla134[[#This Row],[Rating]]&lt;2,"Muy Malo",IF(Tabla134[[#This Row],[Rating]]&lt;3,"Malo",IF(Tabla134[[#This Row],[Rating]]&lt;4,"Regular",IF(Tabla134[[#This Row],[Rating]]&lt;5,"Bueno","Excelente"))))</f>
        <v>Bueno</v>
      </c>
    </row>
    <row r="2197" spans="1:16" x14ac:dyDescent="0.2">
      <c r="A2197" s="7" t="s">
        <v>6</v>
      </c>
      <c r="B2197" s="7" t="s">
        <v>1590</v>
      </c>
      <c r="C2197" s="7" t="s">
        <v>25</v>
      </c>
      <c r="D2197" s="8">
        <v>2016</v>
      </c>
      <c r="E2197" s="7" t="s">
        <v>1114</v>
      </c>
      <c r="F2197" s="7" t="s">
        <v>8</v>
      </c>
      <c r="G2197" s="7" t="s">
        <v>702</v>
      </c>
      <c r="H2197" s="7" t="s">
        <v>7</v>
      </c>
      <c r="I2197" s="9">
        <v>0.11456509300000001</v>
      </c>
      <c r="J2197" s="10">
        <v>112.0202</v>
      </c>
      <c r="K2197" s="11">
        <v>4.2</v>
      </c>
      <c r="L2197" s="11" t="str">
        <f>IF(Tabla134[[#This Row],[Item Weight]]&lt;$U$12,"Poco Peso",IF(Tabla134[[#This Row],[Item Weight]]&lt;$U$13,"Peso Medio","Peso Alto"))</f>
        <v>Peso Medio</v>
      </c>
      <c r="M2197" s="7">
        <v>15.7</v>
      </c>
      <c r="N2197" s="11">
        <f>IF(Tabla134[[#This Row],[Item Weight (Nulos)]]="",VLOOKUP(Tabla134[[#This Row],[Item Identifier]],'Tabla para Nulos'!$A$3:$B$1563,2,FALSE),Tabla134[[#This Row],[Item Weight (Nulos)]])</f>
        <v>15.7</v>
      </c>
      <c r="O2197" s="11" t="str">
        <f>IF(Tabla134[[#This Row],[Item Visibility]]&lt;$U$15,"Poca visibilidad",IF(Tabla134[[#This Row],[Item Visibility]]&lt;$U$16,"Visibilidad media","Mayor visibilidad"))</f>
        <v>Mayor visibilidad</v>
      </c>
      <c r="P2197" s="11" t="str">
        <f>IF(Tabla134[[#This Row],[Rating]]&lt;2,"Muy Malo",IF(Tabla134[[#This Row],[Rating]]&lt;3,"Malo",IF(Tabla134[[#This Row],[Rating]]&lt;4,"Regular",IF(Tabla134[[#This Row],[Rating]]&lt;5,"Bueno","Excelente"))))</f>
        <v>Bueno</v>
      </c>
    </row>
    <row r="2198" spans="1:16" x14ac:dyDescent="0.2">
      <c r="A2198" s="7" t="s">
        <v>6</v>
      </c>
      <c r="B2198" s="7" t="s">
        <v>1345</v>
      </c>
      <c r="C2198" s="7" t="s">
        <v>25</v>
      </c>
      <c r="D2198" s="8">
        <v>2016</v>
      </c>
      <c r="E2198" s="7" t="s">
        <v>1114</v>
      </c>
      <c r="F2198" s="7" t="s">
        <v>8</v>
      </c>
      <c r="G2198" s="7" t="s">
        <v>702</v>
      </c>
      <c r="H2198" s="7" t="s">
        <v>7</v>
      </c>
      <c r="I2198" s="9">
        <v>8.191729E-3</v>
      </c>
      <c r="J2198" s="10">
        <v>103.56740000000001</v>
      </c>
      <c r="K2198" s="11">
        <v>4.2</v>
      </c>
      <c r="L2198" s="11" t="str">
        <f>IF(Tabla134[[#This Row],[Item Weight]]&lt;$U$12,"Poco Peso",IF(Tabla134[[#This Row],[Item Weight]]&lt;$U$13,"Peso Medio","Peso Alto"))</f>
        <v>Peso Medio</v>
      </c>
      <c r="M2198" s="7">
        <v>16.75</v>
      </c>
      <c r="N2198" s="11">
        <f>IF(Tabla134[[#This Row],[Item Weight (Nulos)]]="",VLOOKUP(Tabla134[[#This Row],[Item Identifier]],'Tabla para Nulos'!$A$3:$B$1563,2,FALSE),Tabla134[[#This Row],[Item Weight (Nulos)]])</f>
        <v>16.75</v>
      </c>
      <c r="O2198" s="11" t="str">
        <f>IF(Tabla134[[#This Row],[Item Visibility]]&lt;$U$15,"Poca visibilidad",IF(Tabla134[[#This Row],[Item Visibility]]&lt;$U$16,"Visibilidad media","Mayor visibilidad"))</f>
        <v>Poca visibilidad</v>
      </c>
      <c r="P2198" s="11" t="str">
        <f>IF(Tabla134[[#This Row],[Rating]]&lt;2,"Muy Malo",IF(Tabla134[[#This Row],[Rating]]&lt;3,"Malo",IF(Tabla134[[#This Row],[Rating]]&lt;4,"Regular",IF(Tabla134[[#This Row],[Rating]]&lt;5,"Bueno","Excelente"))))</f>
        <v>Bueno</v>
      </c>
    </row>
    <row r="2199" spans="1:16" x14ac:dyDescent="0.2">
      <c r="A2199" s="7" t="s">
        <v>6</v>
      </c>
      <c r="B2199" s="7" t="s">
        <v>829</v>
      </c>
      <c r="C2199" s="7" t="s">
        <v>25</v>
      </c>
      <c r="D2199" s="8">
        <v>2016</v>
      </c>
      <c r="E2199" s="7" t="s">
        <v>1114</v>
      </c>
      <c r="F2199" s="7" t="s">
        <v>8</v>
      </c>
      <c r="G2199" s="7" t="s">
        <v>702</v>
      </c>
      <c r="H2199" s="7" t="s">
        <v>7</v>
      </c>
      <c r="I2199" s="9">
        <v>1.2012070999999999E-2</v>
      </c>
      <c r="J2199" s="10">
        <v>163.11840000000001</v>
      </c>
      <c r="K2199" s="11">
        <v>4.2</v>
      </c>
      <c r="L2199" s="11" t="str">
        <f>IF(Tabla134[[#This Row],[Item Weight]]&lt;$U$12,"Poco Peso",IF(Tabla134[[#This Row],[Item Weight]]&lt;$U$13,"Peso Medio","Peso Alto"))</f>
        <v>Peso Alto</v>
      </c>
      <c r="M2199" s="7">
        <v>17.2</v>
      </c>
      <c r="N2199" s="11">
        <f>IF(Tabla134[[#This Row],[Item Weight (Nulos)]]="",VLOOKUP(Tabla134[[#This Row],[Item Identifier]],'Tabla para Nulos'!$A$3:$B$1563,2,FALSE),Tabla134[[#This Row],[Item Weight (Nulos)]])</f>
        <v>17.2</v>
      </c>
      <c r="O2199" s="11" t="str">
        <f>IF(Tabla134[[#This Row],[Item Visibility]]&lt;$U$15,"Poca visibilidad",IF(Tabla134[[#This Row],[Item Visibility]]&lt;$U$16,"Visibilidad media","Mayor visibilidad"))</f>
        <v>Poca visibilidad</v>
      </c>
      <c r="P2199" s="11" t="str">
        <f>IF(Tabla134[[#This Row],[Rating]]&lt;2,"Muy Malo",IF(Tabla134[[#This Row],[Rating]]&lt;3,"Malo",IF(Tabla134[[#This Row],[Rating]]&lt;4,"Regular",IF(Tabla134[[#This Row],[Rating]]&lt;5,"Bueno","Excelente"))))</f>
        <v>Bueno</v>
      </c>
    </row>
    <row r="2200" spans="1:16" x14ac:dyDescent="0.2">
      <c r="A2200" s="7" t="s">
        <v>6</v>
      </c>
      <c r="B2200" s="7" t="s">
        <v>945</v>
      </c>
      <c r="C2200" s="7" t="s">
        <v>71</v>
      </c>
      <c r="D2200" s="8">
        <v>2016</v>
      </c>
      <c r="E2200" s="7" t="s">
        <v>1114</v>
      </c>
      <c r="F2200" s="7" t="s">
        <v>8</v>
      </c>
      <c r="G2200" s="7" t="s">
        <v>702</v>
      </c>
      <c r="H2200" s="7" t="s">
        <v>7</v>
      </c>
      <c r="I2200" s="9">
        <v>3.2454046E-2</v>
      </c>
      <c r="J2200" s="10">
        <v>144.81020000000001</v>
      </c>
      <c r="K2200" s="11">
        <v>4.2</v>
      </c>
      <c r="L2200" s="11" t="str">
        <f>IF(Tabla134[[#This Row],[Item Weight]]&lt;$U$12,"Poco Peso",IF(Tabla134[[#This Row],[Item Weight]]&lt;$U$13,"Peso Medio","Peso Alto"))</f>
        <v>Peso Medio</v>
      </c>
      <c r="M2200" s="7">
        <v>10.895</v>
      </c>
      <c r="N2200" s="11">
        <f>IF(Tabla134[[#This Row],[Item Weight (Nulos)]]="",VLOOKUP(Tabla134[[#This Row],[Item Identifier]],'Tabla para Nulos'!$A$3:$B$1563,2,FALSE),Tabla134[[#This Row],[Item Weight (Nulos)]])</f>
        <v>10.895</v>
      </c>
      <c r="O2200" s="11" t="str">
        <f>IF(Tabla134[[#This Row],[Item Visibility]]&lt;$U$15,"Poca visibilidad",IF(Tabla134[[#This Row],[Item Visibility]]&lt;$U$16,"Visibilidad media","Mayor visibilidad"))</f>
        <v>Visibilidad media</v>
      </c>
      <c r="P2200" s="11" t="str">
        <f>IF(Tabla134[[#This Row],[Rating]]&lt;2,"Muy Malo",IF(Tabla134[[#This Row],[Rating]]&lt;3,"Malo",IF(Tabla134[[#This Row],[Rating]]&lt;4,"Regular",IF(Tabla134[[#This Row],[Rating]]&lt;5,"Bueno","Excelente"))))</f>
        <v>Bueno</v>
      </c>
    </row>
    <row r="2201" spans="1:16" x14ac:dyDescent="0.2">
      <c r="A2201" s="7" t="s">
        <v>6</v>
      </c>
      <c r="B2201" s="7" t="s">
        <v>1205</v>
      </c>
      <c r="C2201" s="7" t="s">
        <v>71</v>
      </c>
      <c r="D2201" s="8">
        <v>2016</v>
      </c>
      <c r="E2201" s="7" t="s">
        <v>1114</v>
      </c>
      <c r="F2201" s="7" t="s">
        <v>8</v>
      </c>
      <c r="G2201" s="7" t="s">
        <v>702</v>
      </c>
      <c r="H2201" s="7" t="s">
        <v>7</v>
      </c>
      <c r="I2201" s="9">
        <v>3.6027523999999998E-2</v>
      </c>
      <c r="J2201" s="10">
        <v>177.27119999999999</v>
      </c>
      <c r="K2201" s="11">
        <v>4.2</v>
      </c>
      <c r="L2201" s="11" t="str">
        <f>IF(Tabla134[[#This Row],[Item Weight]]&lt;$U$12,"Poco Peso",IF(Tabla134[[#This Row],[Item Weight]]&lt;$U$13,"Peso Medio","Peso Alto"))</f>
        <v>Peso Medio</v>
      </c>
      <c r="M2201" s="7">
        <v>11.1</v>
      </c>
      <c r="N2201" s="11">
        <f>IF(Tabla134[[#This Row],[Item Weight (Nulos)]]="",VLOOKUP(Tabla134[[#This Row],[Item Identifier]],'Tabla para Nulos'!$A$3:$B$1563,2,FALSE),Tabla134[[#This Row],[Item Weight (Nulos)]])</f>
        <v>11.1</v>
      </c>
      <c r="O2201" s="11" t="str">
        <f>IF(Tabla134[[#This Row],[Item Visibility]]&lt;$U$15,"Poca visibilidad",IF(Tabla134[[#This Row],[Item Visibility]]&lt;$U$16,"Visibilidad media","Mayor visibilidad"))</f>
        <v>Visibilidad media</v>
      </c>
      <c r="P2201" s="11" t="str">
        <f>IF(Tabla134[[#This Row],[Rating]]&lt;2,"Muy Malo",IF(Tabla134[[#This Row],[Rating]]&lt;3,"Malo",IF(Tabla134[[#This Row],[Rating]]&lt;4,"Regular",IF(Tabla134[[#This Row],[Rating]]&lt;5,"Bueno","Excelente"))))</f>
        <v>Bueno</v>
      </c>
    </row>
    <row r="2202" spans="1:16" x14ac:dyDescent="0.2">
      <c r="A2202" s="7" t="s">
        <v>6</v>
      </c>
      <c r="B2202" s="7" t="s">
        <v>561</v>
      </c>
      <c r="C2202" s="7" t="s">
        <v>71</v>
      </c>
      <c r="D2202" s="8">
        <v>2016</v>
      </c>
      <c r="E2202" s="7" t="s">
        <v>1114</v>
      </c>
      <c r="F2202" s="7" t="s">
        <v>8</v>
      </c>
      <c r="G2202" s="7" t="s">
        <v>702</v>
      </c>
      <c r="H2202" s="7" t="s">
        <v>7</v>
      </c>
      <c r="I2202" s="9">
        <v>0.135775701</v>
      </c>
      <c r="J2202" s="10">
        <v>54.564</v>
      </c>
      <c r="K2202" s="11">
        <v>4.2</v>
      </c>
      <c r="L2202" s="11" t="str">
        <f>IF(Tabla134[[#This Row],[Item Weight]]&lt;$U$12,"Poco Peso",IF(Tabla134[[#This Row],[Item Weight]]&lt;$U$13,"Peso Medio","Peso Alto"))</f>
        <v>Peso Medio</v>
      </c>
      <c r="M2202" s="7">
        <v>14</v>
      </c>
      <c r="N2202" s="11">
        <f>IF(Tabla134[[#This Row],[Item Weight (Nulos)]]="",VLOOKUP(Tabla134[[#This Row],[Item Identifier]],'Tabla para Nulos'!$A$3:$B$1563,2,FALSE),Tabla134[[#This Row],[Item Weight (Nulos)]])</f>
        <v>14</v>
      </c>
      <c r="O2202" s="11" t="str">
        <f>IF(Tabla134[[#This Row],[Item Visibility]]&lt;$U$15,"Poca visibilidad",IF(Tabla134[[#This Row],[Item Visibility]]&lt;$U$16,"Visibilidad media","Mayor visibilidad"))</f>
        <v>Mayor visibilidad</v>
      </c>
      <c r="P2202" s="11" t="str">
        <f>IF(Tabla134[[#This Row],[Rating]]&lt;2,"Muy Malo",IF(Tabla134[[#This Row],[Rating]]&lt;3,"Malo",IF(Tabla134[[#This Row],[Rating]]&lt;4,"Regular",IF(Tabla134[[#This Row],[Rating]]&lt;5,"Bueno","Excelente"))))</f>
        <v>Bueno</v>
      </c>
    </row>
    <row r="2203" spans="1:16" x14ac:dyDescent="0.2">
      <c r="A2203" s="7" t="s">
        <v>6</v>
      </c>
      <c r="B2203" s="7" t="s">
        <v>74</v>
      </c>
      <c r="C2203" s="7" t="s">
        <v>71</v>
      </c>
      <c r="D2203" s="8">
        <v>2016</v>
      </c>
      <c r="E2203" s="7" t="s">
        <v>1114</v>
      </c>
      <c r="F2203" s="7" t="s">
        <v>8</v>
      </c>
      <c r="G2203" s="7" t="s">
        <v>702</v>
      </c>
      <c r="H2203" s="7" t="s">
        <v>7</v>
      </c>
      <c r="I2203" s="9">
        <v>0.159728395</v>
      </c>
      <c r="J2203" s="10">
        <v>34.355800000000002</v>
      </c>
      <c r="K2203" s="11">
        <v>4.2</v>
      </c>
      <c r="L2203" s="11" t="str">
        <f>IF(Tabla134[[#This Row],[Item Weight]]&lt;$U$12,"Poco Peso",IF(Tabla134[[#This Row],[Item Weight]]&lt;$U$13,"Peso Medio","Peso Alto"))</f>
        <v>Peso Medio</v>
      </c>
      <c r="M2203" s="7">
        <v>16.100000000000001</v>
      </c>
      <c r="N2203" s="11">
        <f>IF(Tabla134[[#This Row],[Item Weight (Nulos)]]="",VLOOKUP(Tabla134[[#This Row],[Item Identifier]],'Tabla para Nulos'!$A$3:$B$1563,2,FALSE),Tabla134[[#This Row],[Item Weight (Nulos)]])</f>
        <v>16.100000000000001</v>
      </c>
      <c r="O2203" s="11" t="str">
        <f>IF(Tabla134[[#This Row],[Item Visibility]]&lt;$U$15,"Poca visibilidad",IF(Tabla134[[#This Row],[Item Visibility]]&lt;$U$16,"Visibilidad media","Mayor visibilidad"))</f>
        <v>Mayor visibilidad</v>
      </c>
      <c r="P2203" s="11" t="str">
        <f>IF(Tabla134[[#This Row],[Rating]]&lt;2,"Muy Malo",IF(Tabla134[[#This Row],[Rating]]&lt;3,"Malo",IF(Tabla134[[#This Row],[Rating]]&lt;4,"Regular",IF(Tabla134[[#This Row],[Rating]]&lt;5,"Bueno","Excelente"))))</f>
        <v>Bueno</v>
      </c>
    </row>
    <row r="2204" spans="1:16" x14ac:dyDescent="0.2">
      <c r="A2204" s="7" t="s">
        <v>6</v>
      </c>
      <c r="B2204" s="7" t="s">
        <v>346</v>
      </c>
      <c r="C2204" s="7" t="s">
        <v>10</v>
      </c>
      <c r="D2204" s="8">
        <v>2016</v>
      </c>
      <c r="E2204" s="7" t="s">
        <v>1114</v>
      </c>
      <c r="F2204" s="7" t="s">
        <v>8</v>
      </c>
      <c r="G2204" s="7" t="s">
        <v>702</v>
      </c>
      <c r="H2204" s="7" t="s">
        <v>7</v>
      </c>
      <c r="I2204" s="9">
        <v>5.7058545000000002E-2</v>
      </c>
      <c r="J2204" s="10">
        <v>241.75120000000001</v>
      </c>
      <c r="K2204" s="11">
        <v>4.2</v>
      </c>
      <c r="L2204" s="11" t="str">
        <f>IF(Tabla134[[#This Row],[Item Weight]]&lt;$U$12,"Poco Peso",IF(Tabla134[[#This Row],[Item Weight]]&lt;$U$13,"Peso Medio","Peso Alto"))</f>
        <v>Peso Medio</v>
      </c>
      <c r="M2204" s="7">
        <v>11</v>
      </c>
      <c r="N2204" s="11">
        <f>IF(Tabla134[[#This Row],[Item Weight (Nulos)]]="",VLOOKUP(Tabla134[[#This Row],[Item Identifier]],'Tabla para Nulos'!$A$3:$B$1563,2,FALSE),Tabla134[[#This Row],[Item Weight (Nulos)]])</f>
        <v>11</v>
      </c>
      <c r="O2204" s="11" t="str">
        <f>IF(Tabla134[[#This Row],[Item Visibility]]&lt;$U$15,"Poca visibilidad",IF(Tabla134[[#This Row],[Item Visibility]]&lt;$U$16,"Visibilidad media","Mayor visibilidad"))</f>
        <v>Visibilidad media</v>
      </c>
      <c r="P2204" s="11" t="str">
        <f>IF(Tabla134[[#This Row],[Rating]]&lt;2,"Muy Malo",IF(Tabla134[[#This Row],[Rating]]&lt;3,"Malo",IF(Tabla134[[#This Row],[Rating]]&lt;4,"Regular",IF(Tabla134[[#This Row],[Rating]]&lt;5,"Bueno","Excelente"))))</f>
        <v>Bueno</v>
      </c>
    </row>
    <row r="2205" spans="1:16" x14ac:dyDescent="0.2">
      <c r="A2205" s="7" t="s">
        <v>6</v>
      </c>
      <c r="B2205" s="7" t="s">
        <v>1202</v>
      </c>
      <c r="C2205" s="7" t="s">
        <v>10</v>
      </c>
      <c r="D2205" s="8">
        <v>2016</v>
      </c>
      <c r="E2205" s="7" t="s">
        <v>1114</v>
      </c>
      <c r="F2205" s="7" t="s">
        <v>8</v>
      </c>
      <c r="G2205" s="7" t="s">
        <v>702</v>
      </c>
      <c r="H2205" s="7" t="s">
        <v>7</v>
      </c>
      <c r="I2205" s="9">
        <v>3.5257036999999998E-2</v>
      </c>
      <c r="J2205" s="10">
        <v>161.2578</v>
      </c>
      <c r="K2205" s="11">
        <v>4.2</v>
      </c>
      <c r="L2205" s="11" t="str">
        <f>IF(Tabla134[[#This Row],[Item Weight]]&lt;$U$12,"Poco Peso",IF(Tabla134[[#This Row],[Item Weight]]&lt;$U$13,"Peso Medio","Peso Alto"))</f>
        <v>Peso Medio</v>
      </c>
      <c r="M2205" s="7">
        <v>14.85</v>
      </c>
      <c r="N2205" s="11">
        <f>IF(Tabla134[[#This Row],[Item Weight (Nulos)]]="",VLOOKUP(Tabla134[[#This Row],[Item Identifier]],'Tabla para Nulos'!$A$3:$B$1563,2,FALSE),Tabla134[[#This Row],[Item Weight (Nulos)]])</f>
        <v>14.85</v>
      </c>
      <c r="O2205" s="11" t="str">
        <f>IF(Tabla134[[#This Row],[Item Visibility]]&lt;$U$15,"Poca visibilidad",IF(Tabla134[[#This Row],[Item Visibility]]&lt;$U$16,"Visibilidad media","Mayor visibilidad"))</f>
        <v>Visibilidad media</v>
      </c>
      <c r="P2205" s="11" t="str">
        <f>IF(Tabla134[[#This Row],[Rating]]&lt;2,"Muy Malo",IF(Tabla134[[#This Row],[Rating]]&lt;3,"Malo",IF(Tabla134[[#This Row],[Rating]]&lt;4,"Regular",IF(Tabla134[[#This Row],[Rating]]&lt;5,"Bueno","Excelente"))))</f>
        <v>Bueno</v>
      </c>
    </row>
    <row r="2206" spans="1:16" x14ac:dyDescent="0.2">
      <c r="A2206" s="7" t="s">
        <v>6</v>
      </c>
      <c r="B2206" s="7" t="s">
        <v>343</v>
      </c>
      <c r="C2206" s="7" t="s">
        <v>10</v>
      </c>
      <c r="D2206" s="8">
        <v>2016</v>
      </c>
      <c r="E2206" s="7" t="s">
        <v>1114</v>
      </c>
      <c r="F2206" s="7" t="s">
        <v>8</v>
      </c>
      <c r="G2206" s="7" t="s">
        <v>702</v>
      </c>
      <c r="H2206" s="7" t="s">
        <v>7</v>
      </c>
      <c r="I2206" s="9">
        <v>0.11321722300000001</v>
      </c>
      <c r="J2206" s="10">
        <v>191.15039999999999</v>
      </c>
      <c r="K2206" s="11">
        <v>4.2</v>
      </c>
      <c r="L2206" s="11" t="str">
        <f>IF(Tabla134[[#This Row],[Item Weight]]&lt;$U$12,"Poco Peso",IF(Tabla134[[#This Row],[Item Weight]]&lt;$U$13,"Peso Medio","Peso Alto"))</f>
        <v>Peso Medio</v>
      </c>
      <c r="M2206" s="7">
        <v>15.35</v>
      </c>
      <c r="N2206" s="11">
        <f>IF(Tabla134[[#This Row],[Item Weight (Nulos)]]="",VLOOKUP(Tabla134[[#This Row],[Item Identifier]],'Tabla para Nulos'!$A$3:$B$1563,2,FALSE),Tabla134[[#This Row],[Item Weight (Nulos)]])</f>
        <v>15.35</v>
      </c>
      <c r="O2206" s="11" t="str">
        <f>IF(Tabla134[[#This Row],[Item Visibility]]&lt;$U$15,"Poca visibilidad",IF(Tabla134[[#This Row],[Item Visibility]]&lt;$U$16,"Visibilidad media","Mayor visibilidad"))</f>
        <v>Mayor visibilidad</v>
      </c>
      <c r="P2206" s="11" t="str">
        <f>IF(Tabla134[[#This Row],[Rating]]&lt;2,"Muy Malo",IF(Tabla134[[#This Row],[Rating]]&lt;3,"Malo",IF(Tabla134[[#This Row],[Rating]]&lt;4,"Regular",IF(Tabla134[[#This Row],[Rating]]&lt;5,"Bueno","Excelente"))))</f>
        <v>Bueno</v>
      </c>
    </row>
    <row r="2207" spans="1:16" x14ac:dyDescent="0.2">
      <c r="A2207" s="7" t="s">
        <v>6</v>
      </c>
      <c r="B2207" s="7" t="s">
        <v>1425</v>
      </c>
      <c r="C2207" s="7" t="s">
        <v>10</v>
      </c>
      <c r="D2207" s="8">
        <v>2016</v>
      </c>
      <c r="E2207" s="7" t="s">
        <v>1114</v>
      </c>
      <c r="F2207" s="7" t="s">
        <v>8</v>
      </c>
      <c r="G2207" s="7" t="s">
        <v>702</v>
      </c>
      <c r="H2207" s="7" t="s">
        <v>7</v>
      </c>
      <c r="I2207" s="9">
        <v>2.9653914E-2</v>
      </c>
      <c r="J2207" s="10">
        <v>140.5838</v>
      </c>
      <c r="K2207" s="11">
        <v>4.2</v>
      </c>
      <c r="L2207" s="11" t="str">
        <f>IF(Tabla134[[#This Row],[Item Weight]]&lt;$U$12,"Poco Peso",IF(Tabla134[[#This Row],[Item Weight]]&lt;$U$13,"Peso Medio","Peso Alto"))</f>
        <v>Peso Alto</v>
      </c>
      <c r="M2207" s="7">
        <v>17.75</v>
      </c>
      <c r="N2207" s="11">
        <f>IF(Tabla134[[#This Row],[Item Weight (Nulos)]]="",VLOOKUP(Tabla134[[#This Row],[Item Identifier]],'Tabla para Nulos'!$A$3:$B$1563,2,FALSE),Tabla134[[#This Row],[Item Weight (Nulos)]])</f>
        <v>17.75</v>
      </c>
      <c r="O2207" s="11" t="str">
        <f>IF(Tabla134[[#This Row],[Item Visibility]]&lt;$U$15,"Poca visibilidad",IF(Tabla134[[#This Row],[Item Visibility]]&lt;$U$16,"Visibilidad media","Mayor visibilidad"))</f>
        <v>Visibilidad media</v>
      </c>
      <c r="P2207" s="11" t="str">
        <f>IF(Tabla134[[#This Row],[Rating]]&lt;2,"Muy Malo",IF(Tabla134[[#This Row],[Rating]]&lt;3,"Malo",IF(Tabla134[[#This Row],[Rating]]&lt;4,"Regular",IF(Tabla134[[#This Row],[Rating]]&lt;5,"Bueno","Excelente"))))</f>
        <v>Bueno</v>
      </c>
    </row>
    <row r="2208" spans="1:16" x14ac:dyDescent="0.2">
      <c r="A2208" s="7" t="s">
        <v>6</v>
      </c>
      <c r="B2208" s="7" t="s">
        <v>65</v>
      </c>
      <c r="C2208" s="7" t="s">
        <v>10</v>
      </c>
      <c r="D2208" s="8">
        <v>2016</v>
      </c>
      <c r="E2208" s="7" t="s">
        <v>1114</v>
      </c>
      <c r="F2208" s="7" t="s">
        <v>8</v>
      </c>
      <c r="G2208" s="7" t="s">
        <v>702</v>
      </c>
      <c r="H2208" s="7" t="s">
        <v>7</v>
      </c>
      <c r="I2208" s="9">
        <v>4.6608496999999999E-2</v>
      </c>
      <c r="J2208" s="10">
        <v>122.9388</v>
      </c>
      <c r="K2208" s="11">
        <v>4.2</v>
      </c>
      <c r="L2208" s="11" t="str">
        <f>IF(Tabla134[[#This Row],[Item Weight]]&lt;$U$12,"Poco Peso",IF(Tabla134[[#This Row],[Item Weight]]&lt;$U$13,"Peso Medio","Peso Alto"))</f>
        <v>Peso Alto</v>
      </c>
      <c r="M2208" s="7">
        <v>17.850000000000001</v>
      </c>
      <c r="N2208" s="11">
        <f>IF(Tabla134[[#This Row],[Item Weight (Nulos)]]="",VLOOKUP(Tabla134[[#This Row],[Item Identifier]],'Tabla para Nulos'!$A$3:$B$1563,2,FALSE),Tabla134[[#This Row],[Item Weight (Nulos)]])</f>
        <v>17.850000000000001</v>
      </c>
      <c r="O2208" s="11" t="str">
        <f>IF(Tabla134[[#This Row],[Item Visibility]]&lt;$U$15,"Poca visibilidad",IF(Tabla134[[#This Row],[Item Visibility]]&lt;$U$16,"Visibilidad media","Mayor visibilidad"))</f>
        <v>Visibilidad media</v>
      </c>
      <c r="P2208" s="11" t="str">
        <f>IF(Tabla134[[#This Row],[Rating]]&lt;2,"Muy Malo",IF(Tabla134[[#This Row],[Rating]]&lt;3,"Malo",IF(Tabla134[[#This Row],[Rating]]&lt;4,"Regular",IF(Tabla134[[#This Row],[Rating]]&lt;5,"Bueno","Excelente"))))</f>
        <v>Bueno</v>
      </c>
    </row>
    <row r="2209" spans="1:16" x14ac:dyDescent="0.2">
      <c r="A2209" s="7" t="s">
        <v>6</v>
      </c>
      <c r="B2209" s="7" t="s">
        <v>935</v>
      </c>
      <c r="C2209" s="7" t="s">
        <v>47</v>
      </c>
      <c r="D2209" s="8">
        <v>2016</v>
      </c>
      <c r="E2209" s="7" t="s">
        <v>1114</v>
      </c>
      <c r="F2209" s="7" t="s">
        <v>8</v>
      </c>
      <c r="G2209" s="7" t="s">
        <v>702</v>
      </c>
      <c r="H2209" s="7" t="s">
        <v>7</v>
      </c>
      <c r="I2209" s="9">
        <v>1.2458143E-2</v>
      </c>
      <c r="J2209" s="10">
        <v>196.31100000000001</v>
      </c>
      <c r="K2209" s="11">
        <v>4.2</v>
      </c>
      <c r="L2209" s="11" t="str">
        <f>IF(Tabla134[[#This Row],[Item Weight]]&lt;$U$12,"Poco Peso",IF(Tabla134[[#This Row],[Item Weight]]&lt;$U$13,"Peso Medio","Peso Alto"))</f>
        <v>Peso Medio</v>
      </c>
      <c r="M2209" s="7">
        <v>10.195</v>
      </c>
      <c r="N2209" s="11">
        <f>IF(Tabla134[[#This Row],[Item Weight (Nulos)]]="",VLOOKUP(Tabla134[[#This Row],[Item Identifier]],'Tabla para Nulos'!$A$3:$B$1563,2,FALSE),Tabla134[[#This Row],[Item Weight (Nulos)]])</f>
        <v>10.195</v>
      </c>
      <c r="O2209" s="11" t="str">
        <f>IF(Tabla134[[#This Row],[Item Visibility]]&lt;$U$15,"Poca visibilidad",IF(Tabla134[[#This Row],[Item Visibility]]&lt;$U$16,"Visibilidad media","Mayor visibilidad"))</f>
        <v>Poca visibilidad</v>
      </c>
      <c r="P2209" s="11" t="str">
        <f>IF(Tabla134[[#This Row],[Rating]]&lt;2,"Muy Malo",IF(Tabla134[[#This Row],[Rating]]&lt;3,"Malo",IF(Tabla134[[#This Row],[Rating]]&lt;4,"Regular",IF(Tabla134[[#This Row],[Rating]]&lt;5,"Bueno","Excelente"))))</f>
        <v>Bueno</v>
      </c>
    </row>
    <row r="2210" spans="1:16" x14ac:dyDescent="0.2">
      <c r="A2210" s="7" t="s">
        <v>6</v>
      </c>
      <c r="B2210" s="7" t="s">
        <v>1242</v>
      </c>
      <c r="C2210" s="7" t="s">
        <v>47</v>
      </c>
      <c r="D2210" s="8">
        <v>2016</v>
      </c>
      <c r="E2210" s="7" t="s">
        <v>1114</v>
      </c>
      <c r="F2210" s="7" t="s">
        <v>8</v>
      </c>
      <c r="G2210" s="7" t="s">
        <v>702</v>
      </c>
      <c r="H2210" s="7" t="s">
        <v>7</v>
      </c>
      <c r="I2210" s="9">
        <v>2.0411155E-2</v>
      </c>
      <c r="J2210" s="10">
        <v>98.604200000000006</v>
      </c>
      <c r="K2210" s="11">
        <v>4.2</v>
      </c>
      <c r="L2210" s="11" t="str">
        <f>IF(Tabla134[[#This Row],[Item Weight]]&lt;$U$12,"Poco Peso",IF(Tabla134[[#This Row],[Item Weight]]&lt;$U$13,"Peso Medio","Peso Alto"))</f>
        <v>Peso Medio</v>
      </c>
      <c r="M2210" s="7">
        <v>12</v>
      </c>
      <c r="N2210" s="11">
        <f>IF(Tabla134[[#This Row],[Item Weight (Nulos)]]="",VLOOKUP(Tabla134[[#This Row],[Item Identifier]],'Tabla para Nulos'!$A$3:$B$1563,2,FALSE),Tabla134[[#This Row],[Item Weight (Nulos)]])</f>
        <v>12</v>
      </c>
      <c r="O2210" s="11" t="str">
        <f>IF(Tabla134[[#This Row],[Item Visibility]]&lt;$U$15,"Poca visibilidad",IF(Tabla134[[#This Row],[Item Visibility]]&lt;$U$16,"Visibilidad media","Mayor visibilidad"))</f>
        <v>Poca visibilidad</v>
      </c>
      <c r="P2210" s="11" t="str">
        <f>IF(Tabla134[[#This Row],[Rating]]&lt;2,"Muy Malo",IF(Tabla134[[#This Row],[Rating]]&lt;3,"Malo",IF(Tabla134[[#This Row],[Rating]]&lt;4,"Regular",IF(Tabla134[[#This Row],[Rating]]&lt;5,"Bueno","Excelente"))))</f>
        <v>Bueno</v>
      </c>
    </row>
    <row r="2211" spans="1:16" x14ac:dyDescent="0.2">
      <c r="A2211" s="7" t="s">
        <v>6</v>
      </c>
      <c r="B2211" s="7" t="s">
        <v>1355</v>
      </c>
      <c r="C2211" s="7" t="s">
        <v>14</v>
      </c>
      <c r="D2211" s="8">
        <v>2016</v>
      </c>
      <c r="E2211" s="7" t="s">
        <v>1114</v>
      </c>
      <c r="F2211" s="7" t="s">
        <v>8</v>
      </c>
      <c r="G2211" s="7" t="s">
        <v>702</v>
      </c>
      <c r="H2211" s="7" t="s">
        <v>7</v>
      </c>
      <c r="I2211" s="9">
        <v>7.4149073999999995E-2</v>
      </c>
      <c r="J2211" s="10">
        <v>262.2568</v>
      </c>
      <c r="K2211" s="11">
        <v>4.2</v>
      </c>
      <c r="L2211" s="11" t="str">
        <f>IF(Tabla134[[#This Row],[Item Weight]]&lt;$U$12,"Poco Peso",IF(Tabla134[[#This Row],[Item Weight]]&lt;$U$13,"Peso Medio","Peso Alto"))</f>
        <v>Poco Peso</v>
      </c>
      <c r="M2211" s="7">
        <v>5.78</v>
      </c>
      <c r="N2211" s="11">
        <f>IF(Tabla134[[#This Row],[Item Weight (Nulos)]]="",VLOOKUP(Tabla134[[#This Row],[Item Identifier]],'Tabla para Nulos'!$A$3:$B$1563,2,FALSE),Tabla134[[#This Row],[Item Weight (Nulos)]])</f>
        <v>5.78</v>
      </c>
      <c r="O2211" s="11" t="str">
        <f>IF(Tabla134[[#This Row],[Item Visibility]]&lt;$U$15,"Poca visibilidad",IF(Tabla134[[#This Row],[Item Visibility]]&lt;$U$16,"Visibilidad media","Mayor visibilidad"))</f>
        <v>Visibilidad media</v>
      </c>
      <c r="P2211" s="11" t="str">
        <f>IF(Tabla134[[#This Row],[Rating]]&lt;2,"Muy Malo",IF(Tabla134[[#This Row],[Rating]]&lt;3,"Malo",IF(Tabla134[[#This Row],[Rating]]&lt;4,"Regular",IF(Tabla134[[#This Row],[Rating]]&lt;5,"Bueno","Excelente"))))</f>
        <v>Bueno</v>
      </c>
    </row>
    <row r="2212" spans="1:16" x14ac:dyDescent="0.2">
      <c r="A2212" s="7" t="s">
        <v>6</v>
      </c>
      <c r="B2212" s="7" t="s">
        <v>1241</v>
      </c>
      <c r="C2212" s="7" t="s">
        <v>14</v>
      </c>
      <c r="D2212" s="8">
        <v>2016</v>
      </c>
      <c r="E2212" s="7" t="s">
        <v>1114</v>
      </c>
      <c r="F2212" s="7" t="s">
        <v>8</v>
      </c>
      <c r="G2212" s="7" t="s">
        <v>702</v>
      </c>
      <c r="H2212" s="7" t="s">
        <v>7</v>
      </c>
      <c r="I2212" s="9">
        <v>4.1282286000000001E-2</v>
      </c>
      <c r="J2212" s="10">
        <v>103.53319999999999</v>
      </c>
      <c r="K2212" s="11">
        <v>4.2</v>
      </c>
      <c r="L2212" s="11" t="str">
        <f>IF(Tabla134[[#This Row],[Item Weight]]&lt;$U$12,"Poco Peso",IF(Tabla134[[#This Row],[Item Weight]]&lt;$U$13,"Peso Medio","Peso Alto"))</f>
        <v>Poco Peso</v>
      </c>
      <c r="M2212" s="7">
        <v>6.9349999999999996</v>
      </c>
      <c r="N2212" s="11">
        <f>IF(Tabla134[[#This Row],[Item Weight (Nulos)]]="",VLOOKUP(Tabla134[[#This Row],[Item Identifier]],'Tabla para Nulos'!$A$3:$B$1563,2,FALSE),Tabla134[[#This Row],[Item Weight (Nulos)]])</f>
        <v>6.9349999999999996</v>
      </c>
      <c r="O2212" s="11" t="str">
        <f>IF(Tabla134[[#This Row],[Item Visibility]]&lt;$U$15,"Poca visibilidad",IF(Tabla134[[#This Row],[Item Visibility]]&lt;$U$16,"Visibilidad media","Mayor visibilidad"))</f>
        <v>Visibilidad media</v>
      </c>
      <c r="P2212" s="11" t="str">
        <f>IF(Tabla134[[#This Row],[Rating]]&lt;2,"Muy Malo",IF(Tabla134[[#This Row],[Rating]]&lt;3,"Malo",IF(Tabla134[[#This Row],[Rating]]&lt;4,"Regular",IF(Tabla134[[#This Row],[Rating]]&lt;5,"Bueno","Excelente"))))</f>
        <v>Bueno</v>
      </c>
    </row>
    <row r="2213" spans="1:16" x14ac:dyDescent="0.2">
      <c r="A2213" s="7" t="s">
        <v>6</v>
      </c>
      <c r="B2213" s="7" t="s">
        <v>1240</v>
      </c>
      <c r="C2213" s="7" t="s">
        <v>14</v>
      </c>
      <c r="D2213" s="8">
        <v>2016</v>
      </c>
      <c r="E2213" s="7" t="s">
        <v>1114</v>
      </c>
      <c r="F2213" s="7" t="s">
        <v>8</v>
      </c>
      <c r="G2213" s="7" t="s">
        <v>702</v>
      </c>
      <c r="H2213" s="7" t="s">
        <v>7</v>
      </c>
      <c r="I2213" s="9">
        <v>0</v>
      </c>
      <c r="J2213" s="10">
        <v>161.55779999999999</v>
      </c>
      <c r="K2213" s="11">
        <v>4.2</v>
      </c>
      <c r="L2213" s="11" t="str">
        <f>IF(Tabla134[[#This Row],[Item Weight]]&lt;$U$12,"Poco Peso",IF(Tabla134[[#This Row],[Item Weight]]&lt;$U$13,"Peso Medio","Peso Alto"))</f>
        <v>Peso Medio</v>
      </c>
      <c r="M2213" s="7">
        <v>9.2850000000000001</v>
      </c>
      <c r="N2213" s="11">
        <f>IF(Tabla134[[#This Row],[Item Weight (Nulos)]]="",VLOOKUP(Tabla134[[#This Row],[Item Identifier]],'Tabla para Nulos'!$A$3:$B$1563,2,FALSE),Tabla134[[#This Row],[Item Weight (Nulos)]])</f>
        <v>9.2850000000000001</v>
      </c>
      <c r="O2213" s="11" t="str">
        <f>IF(Tabla134[[#This Row],[Item Visibility]]&lt;$U$15,"Poca visibilidad",IF(Tabla134[[#This Row],[Item Visibility]]&lt;$U$16,"Visibilidad media","Mayor visibilidad"))</f>
        <v>Poca visibilidad</v>
      </c>
      <c r="P2213" s="11" t="str">
        <f>IF(Tabla134[[#This Row],[Rating]]&lt;2,"Muy Malo",IF(Tabla134[[#This Row],[Rating]]&lt;3,"Malo",IF(Tabla134[[#This Row],[Rating]]&lt;4,"Regular",IF(Tabla134[[#This Row],[Rating]]&lt;5,"Bueno","Excelente"))))</f>
        <v>Bueno</v>
      </c>
    </row>
    <row r="2214" spans="1:16" x14ac:dyDescent="0.2">
      <c r="A2214" s="7" t="s">
        <v>6</v>
      </c>
      <c r="B2214" s="7" t="s">
        <v>1359</v>
      </c>
      <c r="C2214" s="7" t="s">
        <v>14</v>
      </c>
      <c r="D2214" s="8">
        <v>2016</v>
      </c>
      <c r="E2214" s="7" t="s">
        <v>1114</v>
      </c>
      <c r="F2214" s="7" t="s">
        <v>8</v>
      </c>
      <c r="G2214" s="7" t="s">
        <v>702</v>
      </c>
      <c r="H2214" s="7" t="s">
        <v>7</v>
      </c>
      <c r="I2214" s="9">
        <v>1.11263E-2</v>
      </c>
      <c r="J2214" s="10">
        <v>87.254000000000005</v>
      </c>
      <c r="K2214" s="11">
        <v>4.2</v>
      </c>
      <c r="L2214" s="11" t="str">
        <f>IF(Tabla134[[#This Row],[Item Weight]]&lt;$U$12,"Poco Peso",IF(Tabla134[[#This Row],[Item Weight]]&lt;$U$13,"Peso Medio","Peso Alto"))</f>
        <v>Peso Medio</v>
      </c>
      <c r="M2214" s="7">
        <v>10.3</v>
      </c>
      <c r="N2214" s="11">
        <f>IF(Tabla134[[#This Row],[Item Weight (Nulos)]]="",VLOOKUP(Tabla134[[#This Row],[Item Identifier]],'Tabla para Nulos'!$A$3:$B$1563,2,FALSE),Tabla134[[#This Row],[Item Weight (Nulos)]])</f>
        <v>10.3</v>
      </c>
      <c r="O2214" s="11" t="str">
        <f>IF(Tabla134[[#This Row],[Item Visibility]]&lt;$U$15,"Poca visibilidad",IF(Tabla134[[#This Row],[Item Visibility]]&lt;$U$16,"Visibilidad media","Mayor visibilidad"))</f>
        <v>Poca visibilidad</v>
      </c>
      <c r="P2214" s="11" t="str">
        <f>IF(Tabla134[[#This Row],[Rating]]&lt;2,"Muy Malo",IF(Tabla134[[#This Row],[Rating]]&lt;3,"Malo",IF(Tabla134[[#This Row],[Rating]]&lt;4,"Regular",IF(Tabla134[[#This Row],[Rating]]&lt;5,"Bueno","Excelente"))))</f>
        <v>Bueno</v>
      </c>
    </row>
    <row r="2215" spans="1:16" x14ac:dyDescent="0.2">
      <c r="A2215" s="7" t="s">
        <v>6</v>
      </c>
      <c r="B2215" s="7" t="s">
        <v>958</v>
      </c>
      <c r="C2215" s="7" t="s">
        <v>14</v>
      </c>
      <c r="D2215" s="8">
        <v>2016</v>
      </c>
      <c r="E2215" s="7" t="s">
        <v>1114</v>
      </c>
      <c r="F2215" s="7" t="s">
        <v>8</v>
      </c>
      <c r="G2215" s="7" t="s">
        <v>702</v>
      </c>
      <c r="H2215" s="7" t="s">
        <v>7</v>
      </c>
      <c r="I2215" s="9">
        <v>0.121254236</v>
      </c>
      <c r="J2215" s="10">
        <v>94.575199999999995</v>
      </c>
      <c r="K2215" s="11">
        <v>4.2</v>
      </c>
      <c r="L2215" s="11" t="str">
        <f>IF(Tabla134[[#This Row],[Item Weight]]&lt;$U$12,"Poco Peso",IF(Tabla134[[#This Row],[Item Weight]]&lt;$U$13,"Peso Medio","Peso Alto"))</f>
        <v>Peso Alto</v>
      </c>
      <c r="M2215" s="7">
        <v>20.2</v>
      </c>
      <c r="N2215" s="11">
        <f>IF(Tabla134[[#This Row],[Item Weight (Nulos)]]="",VLOOKUP(Tabla134[[#This Row],[Item Identifier]],'Tabla para Nulos'!$A$3:$B$1563,2,FALSE),Tabla134[[#This Row],[Item Weight (Nulos)]])</f>
        <v>20.2</v>
      </c>
      <c r="O2215" s="11" t="str">
        <f>IF(Tabla134[[#This Row],[Item Visibility]]&lt;$U$15,"Poca visibilidad",IF(Tabla134[[#This Row],[Item Visibility]]&lt;$U$16,"Visibilidad media","Mayor visibilidad"))</f>
        <v>Mayor visibilidad</v>
      </c>
      <c r="P2215" s="11" t="str">
        <f>IF(Tabla134[[#This Row],[Rating]]&lt;2,"Muy Malo",IF(Tabla134[[#This Row],[Rating]]&lt;3,"Malo",IF(Tabla134[[#This Row],[Rating]]&lt;4,"Regular",IF(Tabla134[[#This Row],[Rating]]&lt;5,"Bueno","Excelente"))))</f>
        <v>Bueno</v>
      </c>
    </row>
    <row r="2216" spans="1:16" x14ac:dyDescent="0.2">
      <c r="A2216" s="7" t="s">
        <v>6</v>
      </c>
      <c r="B2216" s="7" t="s">
        <v>712</v>
      </c>
      <c r="C2216" s="7" t="s">
        <v>122</v>
      </c>
      <c r="D2216" s="8">
        <v>2016</v>
      </c>
      <c r="E2216" s="7" t="s">
        <v>1114</v>
      </c>
      <c r="F2216" s="7" t="s">
        <v>8</v>
      </c>
      <c r="G2216" s="7" t="s">
        <v>702</v>
      </c>
      <c r="H2216" s="7" t="s">
        <v>7</v>
      </c>
      <c r="I2216" s="9">
        <v>0.12881621200000001</v>
      </c>
      <c r="J2216" s="10">
        <v>96.406800000000004</v>
      </c>
      <c r="K2216" s="11">
        <v>4.2</v>
      </c>
      <c r="L2216" s="11" t="str">
        <f>IF(Tabla134[[#This Row],[Item Weight]]&lt;$U$12,"Poco Peso",IF(Tabla134[[#This Row],[Item Weight]]&lt;$U$13,"Peso Medio","Peso Alto"))</f>
        <v>Peso Medio</v>
      </c>
      <c r="M2216" s="7">
        <v>13.5</v>
      </c>
      <c r="N2216" s="11">
        <f>IF(Tabla134[[#This Row],[Item Weight (Nulos)]]="",VLOOKUP(Tabla134[[#This Row],[Item Identifier]],'Tabla para Nulos'!$A$3:$B$1563,2,FALSE),Tabla134[[#This Row],[Item Weight (Nulos)]])</f>
        <v>13.5</v>
      </c>
      <c r="O2216" s="11" t="str">
        <f>IF(Tabla134[[#This Row],[Item Visibility]]&lt;$U$15,"Poca visibilidad",IF(Tabla134[[#This Row],[Item Visibility]]&lt;$U$16,"Visibilidad media","Mayor visibilidad"))</f>
        <v>Mayor visibilidad</v>
      </c>
      <c r="P2216" s="11" t="str">
        <f>IF(Tabla134[[#This Row],[Rating]]&lt;2,"Muy Malo",IF(Tabla134[[#This Row],[Rating]]&lt;3,"Malo",IF(Tabla134[[#This Row],[Rating]]&lt;4,"Regular",IF(Tabla134[[#This Row],[Rating]]&lt;5,"Bueno","Excelente"))))</f>
        <v>Bueno</v>
      </c>
    </row>
    <row r="2217" spans="1:16" x14ac:dyDescent="0.2">
      <c r="A2217" s="7" t="s">
        <v>6</v>
      </c>
      <c r="B2217" s="7" t="s">
        <v>313</v>
      </c>
      <c r="C2217" s="7" t="s">
        <v>122</v>
      </c>
      <c r="D2217" s="8">
        <v>2016</v>
      </c>
      <c r="E2217" s="7" t="s">
        <v>1114</v>
      </c>
      <c r="F2217" s="7" t="s">
        <v>8</v>
      </c>
      <c r="G2217" s="7" t="s">
        <v>702</v>
      </c>
      <c r="H2217" s="7" t="s">
        <v>7</v>
      </c>
      <c r="I2217" s="9">
        <v>0</v>
      </c>
      <c r="J2217" s="10">
        <v>184.39240000000001</v>
      </c>
      <c r="K2217" s="11">
        <v>4.2</v>
      </c>
      <c r="L2217" s="11" t="str">
        <f>IF(Tabla134[[#This Row],[Item Weight]]&lt;$U$12,"Poco Peso",IF(Tabla134[[#This Row],[Item Weight]]&lt;$U$13,"Peso Medio","Peso Alto"))</f>
        <v>Peso Alto</v>
      </c>
      <c r="M2217" s="7">
        <v>17.7</v>
      </c>
      <c r="N2217" s="11">
        <f>IF(Tabla134[[#This Row],[Item Weight (Nulos)]]="",VLOOKUP(Tabla134[[#This Row],[Item Identifier]],'Tabla para Nulos'!$A$3:$B$1563,2,FALSE),Tabla134[[#This Row],[Item Weight (Nulos)]])</f>
        <v>17.7</v>
      </c>
      <c r="O2217" s="11" t="str">
        <f>IF(Tabla134[[#This Row],[Item Visibility]]&lt;$U$15,"Poca visibilidad",IF(Tabla134[[#This Row],[Item Visibility]]&lt;$U$16,"Visibilidad media","Mayor visibilidad"))</f>
        <v>Poca visibilidad</v>
      </c>
      <c r="P2217" s="11" t="str">
        <f>IF(Tabla134[[#This Row],[Rating]]&lt;2,"Muy Malo",IF(Tabla134[[#This Row],[Rating]]&lt;3,"Malo",IF(Tabla134[[#This Row],[Rating]]&lt;4,"Regular",IF(Tabla134[[#This Row],[Rating]]&lt;5,"Bueno","Excelente"))))</f>
        <v>Bueno</v>
      </c>
    </row>
    <row r="2218" spans="1:16" x14ac:dyDescent="0.2">
      <c r="A2218" s="7" t="s">
        <v>124</v>
      </c>
      <c r="B2218" s="7" t="s">
        <v>265</v>
      </c>
      <c r="C2218" s="7" t="s">
        <v>17</v>
      </c>
      <c r="D2218" s="8">
        <v>2015</v>
      </c>
      <c r="E2218" s="7" t="s">
        <v>922</v>
      </c>
      <c r="F2218" s="7" t="s">
        <v>796</v>
      </c>
      <c r="G2218" s="7" t="s">
        <v>1</v>
      </c>
      <c r="H2218" s="7" t="s">
        <v>7</v>
      </c>
      <c r="I2218" s="9">
        <v>0.101980245</v>
      </c>
      <c r="J2218" s="10">
        <v>54.395600000000002</v>
      </c>
      <c r="K2218" s="11">
        <v>4.2</v>
      </c>
      <c r="L2218" s="11" t="str">
        <f>IF(Tabla134[[#This Row],[Item Weight]]&lt;$U$12,"Poco Peso",IF(Tabla134[[#This Row],[Item Weight]]&lt;$U$13,"Peso Medio","Peso Alto"))</f>
        <v>Peso Alto</v>
      </c>
      <c r="M2218" s="7">
        <v>19.25</v>
      </c>
      <c r="N2218" s="11">
        <f>IF(Tabla134[[#This Row],[Item Weight (Nulos)]]="",VLOOKUP(Tabla134[[#This Row],[Item Identifier]],'Tabla para Nulos'!$A$3:$B$1563,2,FALSE),Tabla134[[#This Row],[Item Weight (Nulos)]])</f>
        <v>19.25</v>
      </c>
      <c r="O2218" s="11" t="str">
        <f>IF(Tabla134[[#This Row],[Item Visibility]]&lt;$U$15,"Poca visibilidad",IF(Tabla134[[#This Row],[Item Visibility]]&lt;$U$16,"Visibilidad media","Mayor visibilidad"))</f>
        <v>Mayor visibilidad</v>
      </c>
      <c r="P2218" s="11" t="str">
        <f>IF(Tabla134[[#This Row],[Rating]]&lt;2,"Muy Malo",IF(Tabla134[[#This Row],[Rating]]&lt;3,"Malo",IF(Tabla134[[#This Row],[Rating]]&lt;4,"Regular",IF(Tabla134[[#This Row],[Rating]]&lt;5,"Bueno","Excelente"))))</f>
        <v>Bueno</v>
      </c>
    </row>
    <row r="2219" spans="1:16" x14ac:dyDescent="0.2">
      <c r="A2219" s="7" t="s">
        <v>124</v>
      </c>
      <c r="B2219" s="7" t="s">
        <v>183</v>
      </c>
      <c r="C2219" s="7" t="s">
        <v>171</v>
      </c>
      <c r="D2219" s="8">
        <v>2015</v>
      </c>
      <c r="E2219" s="7" t="s">
        <v>922</v>
      </c>
      <c r="F2219" s="7" t="s">
        <v>796</v>
      </c>
      <c r="G2219" s="7" t="s">
        <v>1</v>
      </c>
      <c r="H2219" s="7" t="s">
        <v>7</v>
      </c>
      <c r="I2219" s="9">
        <v>7.5881475000000004E-2</v>
      </c>
      <c r="J2219" s="10">
        <v>155.26560000000001</v>
      </c>
      <c r="K2219" s="11">
        <v>4.2</v>
      </c>
      <c r="L2219" s="11" t="str">
        <f>IF(Tabla134[[#This Row],[Item Weight]]&lt;$U$12,"Poco Peso",IF(Tabla134[[#This Row],[Item Weight]]&lt;$U$13,"Peso Medio","Peso Alto"))</f>
        <v>Poco Peso</v>
      </c>
      <c r="M2219" s="7">
        <v>7.4749999999999996</v>
      </c>
      <c r="N2219" s="11">
        <f>IF(Tabla134[[#This Row],[Item Weight (Nulos)]]="",VLOOKUP(Tabla134[[#This Row],[Item Identifier]],'Tabla para Nulos'!$A$3:$B$1563,2,FALSE),Tabla134[[#This Row],[Item Weight (Nulos)]])</f>
        <v>7.4749999999999996</v>
      </c>
      <c r="O2219" s="11" t="str">
        <f>IF(Tabla134[[#This Row],[Item Visibility]]&lt;$U$15,"Poca visibilidad",IF(Tabla134[[#This Row],[Item Visibility]]&lt;$U$16,"Visibilidad media","Mayor visibilidad"))</f>
        <v>Visibilidad media</v>
      </c>
      <c r="P2219" s="11" t="str">
        <f>IF(Tabla134[[#This Row],[Rating]]&lt;2,"Muy Malo",IF(Tabla134[[#This Row],[Rating]]&lt;3,"Malo",IF(Tabla134[[#This Row],[Rating]]&lt;4,"Regular",IF(Tabla134[[#This Row],[Rating]]&lt;5,"Bueno","Excelente"))))</f>
        <v>Bueno</v>
      </c>
    </row>
    <row r="2220" spans="1:16" x14ac:dyDescent="0.2">
      <c r="A2220" s="7" t="s">
        <v>124</v>
      </c>
      <c r="B2220" s="7" t="s">
        <v>1365</v>
      </c>
      <c r="C2220" s="7" t="s">
        <v>165</v>
      </c>
      <c r="D2220" s="8">
        <v>2015</v>
      </c>
      <c r="E2220" s="7" t="s">
        <v>922</v>
      </c>
      <c r="F2220" s="7" t="s">
        <v>796</v>
      </c>
      <c r="G2220" s="7" t="s">
        <v>1</v>
      </c>
      <c r="H2220" s="7" t="s">
        <v>7</v>
      </c>
      <c r="I2220" s="9">
        <v>0</v>
      </c>
      <c r="J2220" s="10">
        <v>103.1016</v>
      </c>
      <c r="K2220" s="11">
        <v>4.2</v>
      </c>
      <c r="L2220" s="11" t="str">
        <f>IF(Tabla134[[#This Row],[Item Weight]]&lt;$U$12,"Poco Peso",IF(Tabla134[[#This Row],[Item Weight]]&lt;$U$13,"Peso Medio","Peso Alto"))</f>
        <v>Poco Peso</v>
      </c>
      <c r="M2220" s="7">
        <v>5.5</v>
      </c>
      <c r="N2220" s="11">
        <f>IF(Tabla134[[#This Row],[Item Weight (Nulos)]]="",VLOOKUP(Tabla134[[#This Row],[Item Identifier]],'Tabla para Nulos'!$A$3:$B$1563,2,FALSE),Tabla134[[#This Row],[Item Weight (Nulos)]])</f>
        <v>5.5</v>
      </c>
      <c r="O2220" s="11" t="str">
        <f>IF(Tabla134[[#This Row],[Item Visibility]]&lt;$U$15,"Poca visibilidad",IF(Tabla134[[#This Row],[Item Visibility]]&lt;$U$16,"Visibilidad media","Mayor visibilidad"))</f>
        <v>Poca visibilidad</v>
      </c>
      <c r="P2220" s="11" t="str">
        <f>IF(Tabla134[[#This Row],[Rating]]&lt;2,"Muy Malo",IF(Tabla134[[#This Row],[Rating]]&lt;3,"Malo",IF(Tabla134[[#This Row],[Rating]]&lt;4,"Regular",IF(Tabla134[[#This Row],[Rating]]&lt;5,"Bueno","Excelente"))))</f>
        <v>Bueno</v>
      </c>
    </row>
    <row r="2221" spans="1:16" x14ac:dyDescent="0.2">
      <c r="A2221" s="7" t="s">
        <v>124</v>
      </c>
      <c r="B2221" s="7" t="s">
        <v>906</v>
      </c>
      <c r="C2221" s="7" t="s">
        <v>17</v>
      </c>
      <c r="D2221" s="8">
        <v>2020</v>
      </c>
      <c r="E2221" s="7" t="s">
        <v>919</v>
      </c>
      <c r="F2221" s="7" t="s">
        <v>796</v>
      </c>
      <c r="G2221" s="7" t="s">
        <v>1</v>
      </c>
      <c r="H2221" s="7" t="s">
        <v>7</v>
      </c>
      <c r="I2221" s="9">
        <v>3.8671588E-2</v>
      </c>
      <c r="J2221" s="10">
        <v>64.285200000000003</v>
      </c>
      <c r="K2221" s="11">
        <v>4.2</v>
      </c>
      <c r="L2221" s="11" t="str">
        <f>IF(Tabla134[[#This Row],[Item Weight]]&lt;$U$12,"Poco Peso",IF(Tabla134[[#This Row],[Item Weight]]&lt;$U$13,"Peso Medio","Peso Alto"))</f>
        <v>Poco Peso</v>
      </c>
      <c r="M2221" s="7">
        <v>6.92</v>
      </c>
      <c r="N2221" s="11">
        <f>IF(Tabla134[[#This Row],[Item Weight (Nulos)]]="",VLOOKUP(Tabla134[[#This Row],[Item Identifier]],'Tabla para Nulos'!$A$3:$B$1563,2,FALSE),Tabla134[[#This Row],[Item Weight (Nulos)]])</f>
        <v>6.92</v>
      </c>
      <c r="O2221" s="11" t="str">
        <f>IF(Tabla134[[#This Row],[Item Visibility]]&lt;$U$15,"Poca visibilidad",IF(Tabla134[[#This Row],[Item Visibility]]&lt;$U$16,"Visibilidad media","Mayor visibilidad"))</f>
        <v>Visibilidad media</v>
      </c>
      <c r="P2221" s="11" t="str">
        <f>IF(Tabla134[[#This Row],[Rating]]&lt;2,"Muy Malo",IF(Tabla134[[#This Row],[Rating]]&lt;3,"Malo",IF(Tabla134[[#This Row],[Rating]]&lt;4,"Regular",IF(Tabla134[[#This Row],[Rating]]&lt;5,"Bueno","Excelente"))))</f>
        <v>Bueno</v>
      </c>
    </row>
    <row r="2222" spans="1:16" x14ac:dyDescent="0.2">
      <c r="A2222" s="7" t="s">
        <v>124</v>
      </c>
      <c r="B2222" s="7" t="s">
        <v>1214</v>
      </c>
      <c r="C2222" s="7" t="s">
        <v>14</v>
      </c>
      <c r="D2222" s="8">
        <v>2020</v>
      </c>
      <c r="E2222" s="7" t="s">
        <v>919</v>
      </c>
      <c r="F2222" s="7" t="s">
        <v>796</v>
      </c>
      <c r="G2222" s="7" t="s">
        <v>1</v>
      </c>
      <c r="H2222" s="7" t="s">
        <v>7</v>
      </c>
      <c r="I2222" s="9">
        <v>8.9777213999999994E-2</v>
      </c>
      <c r="J2222" s="10">
        <v>256.46719999999999</v>
      </c>
      <c r="K2222" s="11">
        <v>4.2</v>
      </c>
      <c r="L2222" s="11" t="str">
        <f>IF(Tabla134[[#This Row],[Item Weight]]&lt;$U$12,"Poco Peso",IF(Tabla134[[#This Row],[Item Weight]]&lt;$U$13,"Peso Medio","Peso Alto"))</f>
        <v>Peso Alto</v>
      </c>
      <c r="M2222" s="7">
        <v>18.7</v>
      </c>
      <c r="N2222" s="11">
        <f>IF(Tabla134[[#This Row],[Item Weight (Nulos)]]="",VLOOKUP(Tabla134[[#This Row],[Item Identifier]],'Tabla para Nulos'!$A$3:$B$1563,2,FALSE),Tabla134[[#This Row],[Item Weight (Nulos)]])</f>
        <v>18.7</v>
      </c>
      <c r="O2222" s="11" t="str">
        <f>IF(Tabla134[[#This Row],[Item Visibility]]&lt;$U$15,"Poca visibilidad",IF(Tabla134[[#This Row],[Item Visibility]]&lt;$U$16,"Visibilidad media","Mayor visibilidad"))</f>
        <v>Visibilidad media</v>
      </c>
      <c r="P2222" s="11" t="str">
        <f>IF(Tabla134[[#This Row],[Rating]]&lt;2,"Muy Malo",IF(Tabla134[[#This Row],[Rating]]&lt;3,"Malo",IF(Tabla134[[#This Row],[Rating]]&lt;4,"Regular",IF(Tabla134[[#This Row],[Rating]]&lt;5,"Bueno","Excelente"))))</f>
        <v>Bueno</v>
      </c>
    </row>
    <row r="2223" spans="1:16" x14ac:dyDescent="0.2">
      <c r="A2223" s="7" t="s">
        <v>124</v>
      </c>
      <c r="B2223" s="7" t="s">
        <v>1312</v>
      </c>
      <c r="C2223" s="7" t="s">
        <v>28</v>
      </c>
      <c r="D2223" s="8">
        <v>2015</v>
      </c>
      <c r="E2223" s="7" t="s">
        <v>922</v>
      </c>
      <c r="F2223" s="7" t="s">
        <v>796</v>
      </c>
      <c r="G2223" s="7" t="s">
        <v>1</v>
      </c>
      <c r="H2223" s="7" t="s">
        <v>7</v>
      </c>
      <c r="I2223" s="9">
        <v>3.7708541999999998E-2</v>
      </c>
      <c r="J2223" s="10">
        <v>74.735399999999998</v>
      </c>
      <c r="K2223" s="11">
        <v>4.2</v>
      </c>
      <c r="L2223" s="11" t="str">
        <f>IF(Tabla134[[#This Row],[Item Weight]]&lt;$U$12,"Poco Peso",IF(Tabla134[[#This Row],[Item Weight]]&lt;$U$13,"Peso Medio","Peso Alto"))</f>
        <v>Poco Peso</v>
      </c>
      <c r="M2223" s="7">
        <v>7.4450000000000003</v>
      </c>
      <c r="N2223" s="11">
        <f>IF(Tabla134[[#This Row],[Item Weight (Nulos)]]="",VLOOKUP(Tabla134[[#This Row],[Item Identifier]],'Tabla para Nulos'!$A$3:$B$1563,2,FALSE),Tabla134[[#This Row],[Item Weight (Nulos)]])</f>
        <v>7.4450000000000003</v>
      </c>
      <c r="O2223" s="11" t="str">
        <f>IF(Tabla134[[#This Row],[Item Visibility]]&lt;$U$15,"Poca visibilidad",IF(Tabla134[[#This Row],[Item Visibility]]&lt;$U$16,"Visibilidad media","Mayor visibilidad"))</f>
        <v>Visibilidad media</v>
      </c>
      <c r="P2223" s="11" t="str">
        <f>IF(Tabla134[[#This Row],[Rating]]&lt;2,"Muy Malo",IF(Tabla134[[#This Row],[Rating]]&lt;3,"Malo",IF(Tabla134[[#This Row],[Rating]]&lt;4,"Regular",IF(Tabla134[[#This Row],[Rating]]&lt;5,"Bueno","Excelente"))))</f>
        <v>Bueno</v>
      </c>
    </row>
    <row r="2224" spans="1:16" x14ac:dyDescent="0.2">
      <c r="A2224" s="7" t="s">
        <v>124</v>
      </c>
      <c r="B2224" s="7" t="s">
        <v>1196</v>
      </c>
      <c r="C2224" s="7" t="s">
        <v>28</v>
      </c>
      <c r="D2224" s="8">
        <v>2015</v>
      </c>
      <c r="E2224" s="7" t="s">
        <v>922</v>
      </c>
      <c r="F2224" s="7" t="s">
        <v>796</v>
      </c>
      <c r="G2224" s="7" t="s">
        <v>1</v>
      </c>
      <c r="H2224" s="7" t="s">
        <v>7</v>
      </c>
      <c r="I2224" s="9">
        <v>7.6113670999999994E-2</v>
      </c>
      <c r="J2224" s="10">
        <v>111.45440000000001</v>
      </c>
      <c r="K2224" s="11">
        <v>4.2</v>
      </c>
      <c r="L2224" s="11" t="str">
        <f>IF(Tabla134[[#This Row],[Item Weight]]&lt;$U$12,"Poco Peso",IF(Tabla134[[#This Row],[Item Weight]]&lt;$U$13,"Peso Medio","Peso Alto"))</f>
        <v>Peso Alto</v>
      </c>
      <c r="M2224" s="7">
        <v>17.75</v>
      </c>
      <c r="N2224" s="11">
        <f>IF(Tabla134[[#This Row],[Item Weight (Nulos)]]="",VLOOKUP(Tabla134[[#This Row],[Item Identifier]],'Tabla para Nulos'!$A$3:$B$1563,2,FALSE),Tabla134[[#This Row],[Item Weight (Nulos)]])</f>
        <v>17.75</v>
      </c>
      <c r="O2224" s="11" t="str">
        <f>IF(Tabla134[[#This Row],[Item Visibility]]&lt;$U$15,"Poca visibilidad",IF(Tabla134[[#This Row],[Item Visibility]]&lt;$U$16,"Visibilidad media","Mayor visibilidad"))</f>
        <v>Visibilidad media</v>
      </c>
      <c r="P2224" s="11" t="str">
        <f>IF(Tabla134[[#This Row],[Rating]]&lt;2,"Muy Malo",IF(Tabla134[[#This Row],[Rating]]&lt;3,"Malo",IF(Tabla134[[#This Row],[Rating]]&lt;4,"Regular",IF(Tabla134[[#This Row],[Rating]]&lt;5,"Bueno","Excelente"))))</f>
        <v>Bueno</v>
      </c>
    </row>
    <row r="2225" spans="1:16" x14ac:dyDescent="0.2">
      <c r="A2225" s="7" t="s">
        <v>124</v>
      </c>
      <c r="B2225" s="7" t="s">
        <v>290</v>
      </c>
      <c r="C2225" s="7" t="s">
        <v>28</v>
      </c>
      <c r="D2225" s="8">
        <v>2015</v>
      </c>
      <c r="E2225" s="7" t="s">
        <v>922</v>
      </c>
      <c r="F2225" s="7" t="s">
        <v>796</v>
      </c>
      <c r="G2225" s="7" t="s">
        <v>1</v>
      </c>
      <c r="H2225" s="7" t="s">
        <v>7</v>
      </c>
      <c r="I2225" s="9">
        <v>8.3172413000000001E-2</v>
      </c>
      <c r="J2225" s="10">
        <v>121.07559999999999</v>
      </c>
      <c r="K2225" s="11">
        <v>4.2</v>
      </c>
      <c r="L2225" s="11" t="str">
        <f>IF(Tabla134[[#This Row],[Item Weight]]&lt;$U$12,"Poco Peso",IF(Tabla134[[#This Row],[Item Weight]]&lt;$U$13,"Peso Medio","Peso Alto"))</f>
        <v>Peso Alto</v>
      </c>
      <c r="M2225" s="7">
        <v>20.6</v>
      </c>
      <c r="N2225" s="11">
        <f>IF(Tabla134[[#This Row],[Item Weight (Nulos)]]="",VLOOKUP(Tabla134[[#This Row],[Item Identifier]],'Tabla para Nulos'!$A$3:$B$1563,2,FALSE),Tabla134[[#This Row],[Item Weight (Nulos)]])</f>
        <v>20.6</v>
      </c>
      <c r="O2225" s="11" t="str">
        <f>IF(Tabla134[[#This Row],[Item Visibility]]&lt;$U$15,"Poca visibilidad",IF(Tabla134[[#This Row],[Item Visibility]]&lt;$U$16,"Visibilidad media","Mayor visibilidad"))</f>
        <v>Visibilidad media</v>
      </c>
      <c r="P2225" s="11" t="str">
        <f>IF(Tabla134[[#This Row],[Rating]]&lt;2,"Muy Malo",IF(Tabla134[[#This Row],[Rating]]&lt;3,"Malo",IF(Tabla134[[#This Row],[Rating]]&lt;4,"Regular",IF(Tabla134[[#This Row],[Rating]]&lt;5,"Bueno","Excelente"))))</f>
        <v>Bueno</v>
      </c>
    </row>
    <row r="2226" spans="1:16" x14ac:dyDescent="0.2">
      <c r="A2226" s="7" t="s">
        <v>124</v>
      </c>
      <c r="B2226" s="7" t="s">
        <v>1303</v>
      </c>
      <c r="C2226" s="7" t="s">
        <v>25</v>
      </c>
      <c r="D2226" s="8">
        <v>2015</v>
      </c>
      <c r="E2226" s="7" t="s">
        <v>922</v>
      </c>
      <c r="F2226" s="7" t="s">
        <v>796</v>
      </c>
      <c r="G2226" s="7" t="s">
        <v>1</v>
      </c>
      <c r="H2226" s="7" t="s">
        <v>7</v>
      </c>
      <c r="I2226" s="9">
        <v>3.2009652999999999E-2</v>
      </c>
      <c r="J2226" s="10">
        <v>117.2492</v>
      </c>
      <c r="K2226" s="11">
        <v>4.2</v>
      </c>
      <c r="L2226" s="11" t="str">
        <f>IF(Tabla134[[#This Row],[Item Weight]]&lt;$U$12,"Poco Peso",IF(Tabla134[[#This Row],[Item Weight]]&lt;$U$13,"Peso Medio","Peso Alto"))</f>
        <v>Poco Peso</v>
      </c>
      <c r="M2226" s="7">
        <v>7.6550000000000002</v>
      </c>
      <c r="N2226" s="11">
        <f>IF(Tabla134[[#This Row],[Item Weight (Nulos)]]="",VLOOKUP(Tabla134[[#This Row],[Item Identifier]],'Tabla para Nulos'!$A$3:$B$1563,2,FALSE),Tabla134[[#This Row],[Item Weight (Nulos)]])</f>
        <v>7.6550000000000002</v>
      </c>
      <c r="O2226" s="11" t="str">
        <f>IF(Tabla134[[#This Row],[Item Visibility]]&lt;$U$15,"Poca visibilidad",IF(Tabla134[[#This Row],[Item Visibility]]&lt;$U$16,"Visibilidad media","Mayor visibilidad"))</f>
        <v>Visibilidad media</v>
      </c>
      <c r="P2226" s="11" t="str">
        <f>IF(Tabla134[[#This Row],[Rating]]&lt;2,"Muy Malo",IF(Tabla134[[#This Row],[Rating]]&lt;3,"Malo",IF(Tabla134[[#This Row],[Rating]]&lt;4,"Regular",IF(Tabla134[[#This Row],[Rating]]&lt;5,"Bueno","Excelente"))))</f>
        <v>Bueno</v>
      </c>
    </row>
    <row r="2227" spans="1:16" x14ac:dyDescent="0.2">
      <c r="A2227" s="7" t="s">
        <v>124</v>
      </c>
      <c r="B2227" s="7" t="s">
        <v>911</v>
      </c>
      <c r="C2227" s="7" t="s">
        <v>25</v>
      </c>
      <c r="D2227" s="8">
        <v>2015</v>
      </c>
      <c r="E2227" s="7" t="s">
        <v>922</v>
      </c>
      <c r="F2227" s="7" t="s">
        <v>796</v>
      </c>
      <c r="G2227" s="7" t="s">
        <v>1</v>
      </c>
      <c r="H2227" s="7" t="s">
        <v>7</v>
      </c>
      <c r="I2227" s="9">
        <v>0.18793900299999999</v>
      </c>
      <c r="J2227" s="10">
        <v>146.9418</v>
      </c>
      <c r="K2227" s="11">
        <v>4.2</v>
      </c>
      <c r="L2227" s="11" t="str">
        <f>IF(Tabla134[[#This Row],[Item Weight]]&lt;$U$12,"Poco Peso",IF(Tabla134[[#This Row],[Item Weight]]&lt;$U$13,"Peso Medio","Peso Alto"))</f>
        <v>Poco Peso</v>
      </c>
      <c r="M2227" s="7">
        <v>8.3550000000000004</v>
      </c>
      <c r="N2227" s="11">
        <f>IF(Tabla134[[#This Row],[Item Weight (Nulos)]]="",VLOOKUP(Tabla134[[#This Row],[Item Identifier]],'Tabla para Nulos'!$A$3:$B$1563,2,FALSE),Tabla134[[#This Row],[Item Weight (Nulos)]])</f>
        <v>8.3550000000000004</v>
      </c>
      <c r="O2227" s="11" t="str">
        <f>IF(Tabla134[[#This Row],[Item Visibility]]&lt;$U$15,"Poca visibilidad",IF(Tabla134[[#This Row],[Item Visibility]]&lt;$U$16,"Visibilidad media","Mayor visibilidad"))</f>
        <v>Mayor visibilidad</v>
      </c>
      <c r="P2227" s="11" t="str">
        <f>IF(Tabla134[[#This Row],[Rating]]&lt;2,"Muy Malo",IF(Tabla134[[#This Row],[Rating]]&lt;3,"Malo",IF(Tabla134[[#This Row],[Rating]]&lt;4,"Regular",IF(Tabla134[[#This Row],[Rating]]&lt;5,"Bueno","Excelente"))))</f>
        <v>Bueno</v>
      </c>
    </row>
    <row r="2228" spans="1:16" x14ac:dyDescent="0.2">
      <c r="A2228" s="7" t="s">
        <v>124</v>
      </c>
      <c r="B2228" s="7" t="s">
        <v>272</v>
      </c>
      <c r="C2228" s="7" t="s">
        <v>25</v>
      </c>
      <c r="D2228" s="8">
        <v>2015</v>
      </c>
      <c r="E2228" s="7" t="s">
        <v>922</v>
      </c>
      <c r="F2228" s="7" t="s">
        <v>796</v>
      </c>
      <c r="G2228" s="7" t="s">
        <v>1</v>
      </c>
      <c r="H2228" s="7" t="s">
        <v>7</v>
      </c>
      <c r="I2228" s="9">
        <v>2.4213341999999999E-2</v>
      </c>
      <c r="J2228" s="10">
        <v>116.715</v>
      </c>
      <c r="K2228" s="11">
        <v>4.2</v>
      </c>
      <c r="L2228" s="11" t="str">
        <f>IF(Tabla134[[#This Row],[Item Weight]]&lt;$U$12,"Poco Peso",IF(Tabla134[[#This Row],[Item Weight]]&lt;$U$13,"Peso Medio","Peso Alto"))</f>
        <v>Peso Medio</v>
      </c>
      <c r="M2228" s="7">
        <v>10.1</v>
      </c>
      <c r="N2228" s="11">
        <f>IF(Tabla134[[#This Row],[Item Weight (Nulos)]]="",VLOOKUP(Tabla134[[#This Row],[Item Identifier]],'Tabla para Nulos'!$A$3:$B$1563,2,FALSE),Tabla134[[#This Row],[Item Weight (Nulos)]])</f>
        <v>10.1</v>
      </c>
      <c r="O2228" s="11" t="str">
        <f>IF(Tabla134[[#This Row],[Item Visibility]]&lt;$U$15,"Poca visibilidad",IF(Tabla134[[#This Row],[Item Visibility]]&lt;$U$16,"Visibilidad media","Mayor visibilidad"))</f>
        <v>Poca visibilidad</v>
      </c>
      <c r="P2228" s="11" t="str">
        <f>IF(Tabla134[[#This Row],[Rating]]&lt;2,"Muy Malo",IF(Tabla134[[#This Row],[Rating]]&lt;3,"Malo",IF(Tabla134[[#This Row],[Rating]]&lt;4,"Regular",IF(Tabla134[[#This Row],[Rating]]&lt;5,"Bueno","Excelente"))))</f>
        <v>Bueno</v>
      </c>
    </row>
    <row r="2229" spans="1:16" x14ac:dyDescent="0.2">
      <c r="A2229" s="7" t="s">
        <v>124</v>
      </c>
      <c r="B2229" s="7" t="s">
        <v>495</v>
      </c>
      <c r="C2229" s="7" t="s">
        <v>25</v>
      </c>
      <c r="D2229" s="8">
        <v>2015</v>
      </c>
      <c r="E2229" s="7" t="s">
        <v>922</v>
      </c>
      <c r="F2229" s="7" t="s">
        <v>796</v>
      </c>
      <c r="G2229" s="7" t="s">
        <v>1</v>
      </c>
      <c r="H2229" s="7" t="s">
        <v>7</v>
      </c>
      <c r="I2229" s="9">
        <v>7.8714259999999994E-2</v>
      </c>
      <c r="J2229" s="10">
        <v>37.250599999999999</v>
      </c>
      <c r="K2229" s="11">
        <v>4.2</v>
      </c>
      <c r="L2229" s="11" t="str">
        <f>IF(Tabla134[[#This Row],[Item Weight]]&lt;$U$12,"Poco Peso",IF(Tabla134[[#This Row],[Item Weight]]&lt;$U$13,"Peso Medio","Peso Alto"))</f>
        <v>Peso Medio</v>
      </c>
      <c r="M2229" s="7">
        <v>15.85</v>
      </c>
      <c r="N2229" s="11">
        <f>IF(Tabla134[[#This Row],[Item Weight (Nulos)]]="",VLOOKUP(Tabla134[[#This Row],[Item Identifier]],'Tabla para Nulos'!$A$3:$B$1563,2,FALSE),Tabla134[[#This Row],[Item Weight (Nulos)]])</f>
        <v>15.85</v>
      </c>
      <c r="O2229" s="11" t="str">
        <f>IF(Tabla134[[#This Row],[Item Visibility]]&lt;$U$15,"Poca visibilidad",IF(Tabla134[[#This Row],[Item Visibility]]&lt;$U$16,"Visibilidad media","Mayor visibilidad"))</f>
        <v>Visibilidad media</v>
      </c>
      <c r="P2229" s="11" t="str">
        <f>IF(Tabla134[[#This Row],[Rating]]&lt;2,"Muy Malo",IF(Tabla134[[#This Row],[Rating]]&lt;3,"Malo",IF(Tabla134[[#This Row],[Rating]]&lt;4,"Regular",IF(Tabla134[[#This Row],[Rating]]&lt;5,"Bueno","Excelente"))))</f>
        <v>Bueno</v>
      </c>
    </row>
    <row r="2230" spans="1:16" x14ac:dyDescent="0.2">
      <c r="A2230" s="7" t="s">
        <v>124</v>
      </c>
      <c r="B2230" s="7" t="s">
        <v>261</v>
      </c>
      <c r="C2230" s="7" t="s">
        <v>17</v>
      </c>
      <c r="D2230" s="8">
        <v>2015</v>
      </c>
      <c r="E2230" s="7" t="s">
        <v>922</v>
      </c>
      <c r="F2230" s="7" t="s">
        <v>796</v>
      </c>
      <c r="G2230" s="7" t="s">
        <v>1</v>
      </c>
      <c r="H2230" s="7" t="s">
        <v>7</v>
      </c>
      <c r="I2230" s="9">
        <v>2.0913070999999998E-2</v>
      </c>
      <c r="J2230" s="10">
        <v>120.1782</v>
      </c>
      <c r="K2230" s="11">
        <v>4.2</v>
      </c>
      <c r="L2230" s="11" t="str">
        <f>IF(Tabla134[[#This Row],[Item Weight]]&lt;$U$12,"Poco Peso",IF(Tabla134[[#This Row],[Item Weight]]&lt;$U$13,"Peso Medio","Peso Alto"))</f>
        <v>Peso Medio</v>
      </c>
      <c r="M2230" s="7">
        <v>13.1</v>
      </c>
      <c r="N2230" s="11">
        <f>IF(Tabla134[[#This Row],[Item Weight (Nulos)]]="",VLOOKUP(Tabla134[[#This Row],[Item Identifier]],'Tabla para Nulos'!$A$3:$B$1563,2,FALSE),Tabla134[[#This Row],[Item Weight (Nulos)]])</f>
        <v>13.1</v>
      </c>
      <c r="O2230" s="11" t="str">
        <f>IF(Tabla134[[#This Row],[Item Visibility]]&lt;$U$15,"Poca visibilidad",IF(Tabla134[[#This Row],[Item Visibility]]&lt;$U$16,"Visibilidad media","Mayor visibilidad"))</f>
        <v>Poca visibilidad</v>
      </c>
      <c r="P2230" s="11" t="str">
        <f>IF(Tabla134[[#This Row],[Rating]]&lt;2,"Muy Malo",IF(Tabla134[[#This Row],[Rating]]&lt;3,"Malo",IF(Tabla134[[#This Row],[Rating]]&lt;4,"Regular",IF(Tabla134[[#This Row],[Rating]]&lt;5,"Bueno","Excelente"))))</f>
        <v>Bueno</v>
      </c>
    </row>
    <row r="2231" spans="1:16" x14ac:dyDescent="0.2">
      <c r="A2231" s="7" t="s">
        <v>124</v>
      </c>
      <c r="B2231" s="7" t="s">
        <v>1182</v>
      </c>
      <c r="C2231" s="7" t="s">
        <v>17</v>
      </c>
      <c r="D2231" s="8">
        <v>2015</v>
      </c>
      <c r="E2231" s="7" t="s">
        <v>922</v>
      </c>
      <c r="F2231" s="7" t="s">
        <v>796</v>
      </c>
      <c r="G2231" s="7" t="s">
        <v>1</v>
      </c>
      <c r="H2231" s="7" t="s">
        <v>7</v>
      </c>
      <c r="I2231" s="9">
        <v>0.166174549</v>
      </c>
      <c r="J2231" s="10">
        <v>37.450600000000001</v>
      </c>
      <c r="K2231" s="11">
        <v>4.2</v>
      </c>
      <c r="L2231" s="11" t="str">
        <f>IF(Tabla134[[#This Row],[Item Weight]]&lt;$U$12,"Poco Peso",IF(Tabla134[[#This Row],[Item Weight]]&lt;$U$13,"Peso Medio","Peso Alto"))</f>
        <v>Peso Medio</v>
      </c>
      <c r="M2231" s="7">
        <v>15.75</v>
      </c>
      <c r="N2231" s="11">
        <f>IF(Tabla134[[#This Row],[Item Weight (Nulos)]]="",VLOOKUP(Tabla134[[#This Row],[Item Identifier]],'Tabla para Nulos'!$A$3:$B$1563,2,FALSE),Tabla134[[#This Row],[Item Weight (Nulos)]])</f>
        <v>15.75</v>
      </c>
      <c r="O2231" s="11" t="str">
        <f>IF(Tabla134[[#This Row],[Item Visibility]]&lt;$U$15,"Poca visibilidad",IF(Tabla134[[#This Row],[Item Visibility]]&lt;$U$16,"Visibilidad media","Mayor visibilidad"))</f>
        <v>Mayor visibilidad</v>
      </c>
      <c r="P2231" s="11" t="str">
        <f>IF(Tabla134[[#This Row],[Rating]]&lt;2,"Muy Malo",IF(Tabla134[[#This Row],[Rating]]&lt;3,"Malo",IF(Tabla134[[#This Row],[Rating]]&lt;4,"Regular",IF(Tabla134[[#This Row],[Rating]]&lt;5,"Bueno","Excelente"))))</f>
        <v>Bueno</v>
      </c>
    </row>
    <row r="2232" spans="1:16" x14ac:dyDescent="0.2">
      <c r="A2232" s="7" t="s">
        <v>124</v>
      </c>
      <c r="B2232" s="7" t="s">
        <v>488</v>
      </c>
      <c r="C2232" s="7" t="s">
        <v>17</v>
      </c>
      <c r="D2232" s="8">
        <v>2015</v>
      </c>
      <c r="E2232" s="7" t="s">
        <v>922</v>
      </c>
      <c r="F2232" s="7" t="s">
        <v>796</v>
      </c>
      <c r="G2232" s="7" t="s">
        <v>1</v>
      </c>
      <c r="H2232" s="7" t="s">
        <v>7</v>
      </c>
      <c r="I2232" s="9">
        <v>7.0297175000000003E-2</v>
      </c>
      <c r="J2232" s="10">
        <v>216.38499999999999</v>
      </c>
      <c r="K2232" s="11">
        <v>4.2</v>
      </c>
      <c r="L2232" s="11" t="str">
        <f>IF(Tabla134[[#This Row],[Item Weight]]&lt;$U$12,"Poco Peso",IF(Tabla134[[#This Row],[Item Weight]]&lt;$U$13,"Peso Medio","Peso Alto"))</f>
        <v>Peso Medio</v>
      </c>
      <c r="M2232" s="7">
        <v>16.7</v>
      </c>
      <c r="N2232" s="11">
        <f>IF(Tabla134[[#This Row],[Item Weight (Nulos)]]="",VLOOKUP(Tabla134[[#This Row],[Item Identifier]],'Tabla para Nulos'!$A$3:$B$1563,2,FALSE),Tabla134[[#This Row],[Item Weight (Nulos)]])</f>
        <v>16.7</v>
      </c>
      <c r="O2232" s="11" t="str">
        <f>IF(Tabla134[[#This Row],[Item Visibility]]&lt;$U$15,"Poca visibilidad",IF(Tabla134[[#This Row],[Item Visibility]]&lt;$U$16,"Visibilidad media","Mayor visibilidad"))</f>
        <v>Visibilidad media</v>
      </c>
      <c r="P2232" s="11" t="str">
        <f>IF(Tabla134[[#This Row],[Rating]]&lt;2,"Muy Malo",IF(Tabla134[[#This Row],[Rating]]&lt;3,"Malo",IF(Tabla134[[#This Row],[Rating]]&lt;4,"Regular",IF(Tabla134[[#This Row],[Rating]]&lt;5,"Bueno","Excelente"))))</f>
        <v>Bueno</v>
      </c>
    </row>
    <row r="2233" spans="1:16" x14ac:dyDescent="0.2">
      <c r="A2233" s="7" t="s">
        <v>124</v>
      </c>
      <c r="B2233" s="7" t="s">
        <v>1181</v>
      </c>
      <c r="C2233" s="7" t="s">
        <v>17</v>
      </c>
      <c r="D2233" s="8">
        <v>2015</v>
      </c>
      <c r="E2233" s="7" t="s">
        <v>922</v>
      </c>
      <c r="F2233" s="7" t="s">
        <v>796</v>
      </c>
      <c r="G2233" s="7" t="s">
        <v>1</v>
      </c>
      <c r="H2233" s="7" t="s">
        <v>7</v>
      </c>
      <c r="I2233" s="9">
        <v>5.5545797000000001E-2</v>
      </c>
      <c r="J2233" s="10">
        <v>220.51140000000001</v>
      </c>
      <c r="K2233" s="11">
        <v>4.2</v>
      </c>
      <c r="L2233" s="11" t="str">
        <f>IF(Tabla134[[#This Row],[Item Weight]]&lt;$U$12,"Poco Peso",IF(Tabla134[[#This Row],[Item Weight]]&lt;$U$13,"Peso Medio","Peso Alto"))</f>
        <v>Peso Alto</v>
      </c>
      <c r="M2233" s="7">
        <v>17</v>
      </c>
      <c r="N2233" s="11">
        <f>IF(Tabla134[[#This Row],[Item Weight (Nulos)]]="",VLOOKUP(Tabla134[[#This Row],[Item Identifier]],'Tabla para Nulos'!$A$3:$B$1563,2,FALSE),Tabla134[[#This Row],[Item Weight (Nulos)]])</f>
        <v>17</v>
      </c>
      <c r="O2233" s="11" t="str">
        <f>IF(Tabla134[[#This Row],[Item Visibility]]&lt;$U$15,"Poca visibilidad",IF(Tabla134[[#This Row],[Item Visibility]]&lt;$U$16,"Visibilidad media","Mayor visibilidad"))</f>
        <v>Visibilidad media</v>
      </c>
      <c r="P2233" s="11" t="str">
        <f>IF(Tabla134[[#This Row],[Rating]]&lt;2,"Muy Malo",IF(Tabla134[[#This Row],[Rating]]&lt;3,"Malo",IF(Tabla134[[#This Row],[Rating]]&lt;4,"Regular",IF(Tabla134[[#This Row],[Rating]]&lt;5,"Bueno","Excelente"))))</f>
        <v>Bueno</v>
      </c>
    </row>
    <row r="2234" spans="1:16" x14ac:dyDescent="0.2">
      <c r="A2234" s="7" t="s">
        <v>124</v>
      </c>
      <c r="B2234" s="7" t="s">
        <v>486</v>
      </c>
      <c r="C2234" s="7" t="s">
        <v>71</v>
      </c>
      <c r="D2234" s="8">
        <v>2015</v>
      </c>
      <c r="E2234" s="7" t="s">
        <v>922</v>
      </c>
      <c r="F2234" s="7" t="s">
        <v>796</v>
      </c>
      <c r="G2234" s="7" t="s">
        <v>1</v>
      </c>
      <c r="H2234" s="7" t="s">
        <v>7</v>
      </c>
      <c r="I2234" s="9">
        <v>1.5138834E-2</v>
      </c>
      <c r="J2234" s="10">
        <v>81.924999999999997</v>
      </c>
      <c r="K2234" s="11">
        <v>4.2</v>
      </c>
      <c r="L2234" s="11" t="str">
        <f>IF(Tabla134[[#This Row],[Item Weight]]&lt;$U$12,"Poco Peso",IF(Tabla134[[#This Row],[Item Weight]]&lt;$U$13,"Peso Medio","Peso Alto"))</f>
        <v>Poco Peso</v>
      </c>
      <c r="M2234" s="7">
        <v>5.48</v>
      </c>
      <c r="N2234" s="11">
        <f>IF(Tabla134[[#This Row],[Item Weight (Nulos)]]="",VLOOKUP(Tabla134[[#This Row],[Item Identifier]],'Tabla para Nulos'!$A$3:$B$1563,2,FALSE),Tabla134[[#This Row],[Item Weight (Nulos)]])</f>
        <v>5.48</v>
      </c>
      <c r="O2234" s="11" t="str">
        <f>IF(Tabla134[[#This Row],[Item Visibility]]&lt;$U$15,"Poca visibilidad",IF(Tabla134[[#This Row],[Item Visibility]]&lt;$U$16,"Visibilidad media","Mayor visibilidad"))</f>
        <v>Poca visibilidad</v>
      </c>
      <c r="P2234" s="11" t="str">
        <f>IF(Tabla134[[#This Row],[Rating]]&lt;2,"Muy Malo",IF(Tabla134[[#This Row],[Rating]]&lt;3,"Malo",IF(Tabla134[[#This Row],[Rating]]&lt;4,"Regular",IF(Tabla134[[#This Row],[Rating]]&lt;5,"Bueno","Excelente"))))</f>
        <v>Bueno</v>
      </c>
    </row>
    <row r="2235" spans="1:16" x14ac:dyDescent="0.2">
      <c r="A2235" s="7" t="s">
        <v>124</v>
      </c>
      <c r="B2235" s="7" t="s">
        <v>248</v>
      </c>
      <c r="C2235" s="7" t="s">
        <v>71</v>
      </c>
      <c r="D2235" s="8">
        <v>2015</v>
      </c>
      <c r="E2235" s="7" t="s">
        <v>922</v>
      </c>
      <c r="F2235" s="7" t="s">
        <v>796</v>
      </c>
      <c r="G2235" s="7" t="s">
        <v>1</v>
      </c>
      <c r="H2235" s="7" t="s">
        <v>7</v>
      </c>
      <c r="I2235" s="9">
        <v>2.189371E-2</v>
      </c>
      <c r="J2235" s="10">
        <v>262.791</v>
      </c>
      <c r="K2235" s="11">
        <v>4.2</v>
      </c>
      <c r="L2235" s="11" t="str">
        <f>IF(Tabla134[[#This Row],[Item Weight]]&lt;$U$12,"Poco Peso",IF(Tabla134[[#This Row],[Item Weight]]&lt;$U$13,"Peso Medio","Peso Alto"))</f>
        <v>Poco Peso</v>
      </c>
      <c r="M2235" s="7">
        <v>7.0350000000000001</v>
      </c>
      <c r="N2235" s="11">
        <f>IF(Tabla134[[#This Row],[Item Weight (Nulos)]]="",VLOOKUP(Tabla134[[#This Row],[Item Identifier]],'Tabla para Nulos'!$A$3:$B$1563,2,FALSE),Tabla134[[#This Row],[Item Weight (Nulos)]])</f>
        <v>7.0350000000000001</v>
      </c>
      <c r="O2235" s="11" t="str">
        <f>IF(Tabla134[[#This Row],[Item Visibility]]&lt;$U$15,"Poca visibilidad",IF(Tabla134[[#This Row],[Item Visibility]]&lt;$U$16,"Visibilidad media","Mayor visibilidad"))</f>
        <v>Poca visibilidad</v>
      </c>
      <c r="P2235" s="11" t="str">
        <f>IF(Tabla134[[#This Row],[Rating]]&lt;2,"Muy Malo",IF(Tabla134[[#This Row],[Rating]]&lt;3,"Malo",IF(Tabla134[[#This Row],[Rating]]&lt;4,"Regular",IF(Tabla134[[#This Row],[Rating]]&lt;5,"Bueno","Excelente"))))</f>
        <v>Bueno</v>
      </c>
    </row>
    <row r="2236" spans="1:16" x14ac:dyDescent="0.2">
      <c r="A2236" s="7" t="s">
        <v>124</v>
      </c>
      <c r="B2236" s="7" t="s">
        <v>260</v>
      </c>
      <c r="C2236" s="7" t="s">
        <v>71</v>
      </c>
      <c r="D2236" s="8">
        <v>2015</v>
      </c>
      <c r="E2236" s="7" t="s">
        <v>922</v>
      </c>
      <c r="F2236" s="7" t="s">
        <v>796</v>
      </c>
      <c r="G2236" s="7" t="s">
        <v>1</v>
      </c>
      <c r="H2236" s="7" t="s">
        <v>7</v>
      </c>
      <c r="I2236" s="9">
        <v>5.5098434000000002E-2</v>
      </c>
      <c r="J2236" s="10">
        <v>109.22539999999999</v>
      </c>
      <c r="K2236" s="11">
        <v>4.2</v>
      </c>
      <c r="L2236" s="11" t="str">
        <f>IF(Tabla134[[#This Row],[Item Weight]]&lt;$U$12,"Poco Peso",IF(Tabla134[[#This Row],[Item Weight]]&lt;$U$13,"Peso Medio","Peso Alto"))</f>
        <v>Poco Peso</v>
      </c>
      <c r="M2236" s="7">
        <v>7.9050000000000002</v>
      </c>
      <c r="N2236" s="11">
        <f>IF(Tabla134[[#This Row],[Item Weight (Nulos)]]="",VLOOKUP(Tabla134[[#This Row],[Item Identifier]],'Tabla para Nulos'!$A$3:$B$1563,2,FALSE),Tabla134[[#This Row],[Item Weight (Nulos)]])</f>
        <v>7.9050000000000002</v>
      </c>
      <c r="O2236" s="11" t="str">
        <f>IF(Tabla134[[#This Row],[Item Visibility]]&lt;$U$15,"Poca visibilidad",IF(Tabla134[[#This Row],[Item Visibility]]&lt;$U$16,"Visibilidad media","Mayor visibilidad"))</f>
        <v>Visibilidad media</v>
      </c>
      <c r="P2236" s="11" t="str">
        <f>IF(Tabla134[[#This Row],[Rating]]&lt;2,"Muy Malo",IF(Tabla134[[#This Row],[Rating]]&lt;3,"Malo",IF(Tabla134[[#This Row],[Rating]]&lt;4,"Regular",IF(Tabla134[[#This Row],[Rating]]&lt;5,"Bueno","Excelente"))))</f>
        <v>Bueno</v>
      </c>
    </row>
    <row r="2237" spans="1:16" x14ac:dyDescent="0.2">
      <c r="A2237" s="7" t="s">
        <v>124</v>
      </c>
      <c r="B2237" s="7" t="s">
        <v>256</v>
      </c>
      <c r="C2237" s="7" t="s">
        <v>71</v>
      </c>
      <c r="D2237" s="8">
        <v>2015</v>
      </c>
      <c r="E2237" s="7" t="s">
        <v>922</v>
      </c>
      <c r="F2237" s="7" t="s">
        <v>796</v>
      </c>
      <c r="G2237" s="7" t="s">
        <v>1</v>
      </c>
      <c r="H2237" s="7" t="s">
        <v>7</v>
      </c>
      <c r="I2237" s="9">
        <v>0.14341939400000001</v>
      </c>
      <c r="J2237" s="10">
        <v>61.4878</v>
      </c>
      <c r="K2237" s="11">
        <v>4.2</v>
      </c>
      <c r="L2237" s="11" t="str">
        <f>IF(Tabla134[[#This Row],[Item Weight]]&lt;$U$12,"Poco Peso",IF(Tabla134[[#This Row],[Item Weight]]&lt;$U$13,"Peso Medio","Peso Alto"))</f>
        <v>Peso Medio</v>
      </c>
      <c r="M2237" s="7">
        <v>8.9049999999999994</v>
      </c>
      <c r="N2237" s="11">
        <f>IF(Tabla134[[#This Row],[Item Weight (Nulos)]]="",VLOOKUP(Tabla134[[#This Row],[Item Identifier]],'Tabla para Nulos'!$A$3:$B$1563,2,FALSE),Tabla134[[#This Row],[Item Weight (Nulos)]])</f>
        <v>8.9049999999999994</v>
      </c>
      <c r="O2237" s="11" t="str">
        <f>IF(Tabla134[[#This Row],[Item Visibility]]&lt;$U$15,"Poca visibilidad",IF(Tabla134[[#This Row],[Item Visibility]]&lt;$U$16,"Visibilidad media","Mayor visibilidad"))</f>
        <v>Mayor visibilidad</v>
      </c>
      <c r="P2237" s="11" t="str">
        <f>IF(Tabla134[[#This Row],[Rating]]&lt;2,"Muy Malo",IF(Tabla134[[#This Row],[Rating]]&lt;3,"Malo",IF(Tabla134[[#This Row],[Rating]]&lt;4,"Regular",IF(Tabla134[[#This Row],[Rating]]&lt;5,"Bueno","Excelente"))))</f>
        <v>Bueno</v>
      </c>
    </row>
    <row r="2238" spans="1:16" x14ac:dyDescent="0.2">
      <c r="A2238" s="7" t="s">
        <v>124</v>
      </c>
      <c r="B2238" s="7" t="s">
        <v>898</v>
      </c>
      <c r="C2238" s="7" t="s">
        <v>71</v>
      </c>
      <c r="D2238" s="8">
        <v>2015</v>
      </c>
      <c r="E2238" s="7" t="s">
        <v>922</v>
      </c>
      <c r="F2238" s="7" t="s">
        <v>796</v>
      </c>
      <c r="G2238" s="7" t="s">
        <v>1</v>
      </c>
      <c r="H2238" s="7" t="s">
        <v>7</v>
      </c>
      <c r="I2238" s="9">
        <v>8.2177842000000001E-2</v>
      </c>
      <c r="J2238" s="10">
        <v>214.1534</v>
      </c>
      <c r="K2238" s="11">
        <v>4.2</v>
      </c>
      <c r="L2238" s="11" t="str">
        <f>IF(Tabla134[[#This Row],[Item Weight]]&lt;$U$12,"Poco Peso",IF(Tabla134[[#This Row],[Item Weight]]&lt;$U$13,"Peso Medio","Peso Alto"))</f>
        <v>Peso Medio</v>
      </c>
      <c r="M2238" s="7">
        <v>9</v>
      </c>
      <c r="N2238" s="11">
        <f>IF(Tabla134[[#This Row],[Item Weight (Nulos)]]="",VLOOKUP(Tabla134[[#This Row],[Item Identifier]],'Tabla para Nulos'!$A$3:$B$1563,2,FALSE),Tabla134[[#This Row],[Item Weight (Nulos)]])</f>
        <v>9</v>
      </c>
      <c r="O2238" s="11" t="str">
        <f>IF(Tabla134[[#This Row],[Item Visibility]]&lt;$U$15,"Poca visibilidad",IF(Tabla134[[#This Row],[Item Visibility]]&lt;$U$16,"Visibilidad media","Mayor visibilidad"))</f>
        <v>Visibilidad media</v>
      </c>
      <c r="P2238" s="11" t="str">
        <f>IF(Tabla134[[#This Row],[Rating]]&lt;2,"Muy Malo",IF(Tabla134[[#This Row],[Rating]]&lt;3,"Malo",IF(Tabla134[[#This Row],[Rating]]&lt;4,"Regular",IF(Tabla134[[#This Row],[Rating]]&lt;5,"Bueno","Excelente"))))</f>
        <v>Bueno</v>
      </c>
    </row>
    <row r="2239" spans="1:16" x14ac:dyDescent="0.2">
      <c r="A2239" s="7" t="s">
        <v>124</v>
      </c>
      <c r="B2239" s="7" t="s">
        <v>654</v>
      </c>
      <c r="C2239" s="7" t="s">
        <v>71</v>
      </c>
      <c r="D2239" s="8">
        <v>2015</v>
      </c>
      <c r="E2239" s="7" t="s">
        <v>922</v>
      </c>
      <c r="F2239" s="7" t="s">
        <v>796</v>
      </c>
      <c r="G2239" s="7" t="s">
        <v>1</v>
      </c>
      <c r="H2239" s="7" t="s">
        <v>7</v>
      </c>
      <c r="I2239" s="9">
        <v>9.9193899000000002E-2</v>
      </c>
      <c r="J2239" s="10">
        <v>38.116399999999999</v>
      </c>
      <c r="K2239" s="11">
        <v>4.2</v>
      </c>
      <c r="L2239" s="11" t="str">
        <f>IF(Tabla134[[#This Row],[Item Weight]]&lt;$U$12,"Poco Peso",IF(Tabla134[[#This Row],[Item Weight]]&lt;$U$13,"Peso Medio","Peso Alto"))</f>
        <v>Peso Medio</v>
      </c>
      <c r="M2239" s="7">
        <v>12.85</v>
      </c>
      <c r="N2239" s="11">
        <f>IF(Tabla134[[#This Row],[Item Weight (Nulos)]]="",VLOOKUP(Tabla134[[#This Row],[Item Identifier]],'Tabla para Nulos'!$A$3:$B$1563,2,FALSE),Tabla134[[#This Row],[Item Weight (Nulos)]])</f>
        <v>12.85</v>
      </c>
      <c r="O2239" s="11" t="str">
        <f>IF(Tabla134[[#This Row],[Item Visibility]]&lt;$U$15,"Poca visibilidad",IF(Tabla134[[#This Row],[Item Visibility]]&lt;$U$16,"Visibilidad media","Mayor visibilidad"))</f>
        <v>Mayor visibilidad</v>
      </c>
      <c r="P2239" s="11" t="str">
        <f>IF(Tabla134[[#This Row],[Rating]]&lt;2,"Muy Malo",IF(Tabla134[[#This Row],[Rating]]&lt;3,"Malo",IF(Tabla134[[#This Row],[Rating]]&lt;4,"Regular",IF(Tabla134[[#This Row],[Rating]]&lt;5,"Bueno","Excelente"))))</f>
        <v>Bueno</v>
      </c>
    </row>
    <row r="2240" spans="1:16" x14ac:dyDescent="0.2">
      <c r="A2240" s="7" t="s">
        <v>124</v>
      </c>
      <c r="B2240" s="7" t="s">
        <v>243</v>
      </c>
      <c r="C2240" s="7" t="s">
        <v>71</v>
      </c>
      <c r="D2240" s="8">
        <v>2015</v>
      </c>
      <c r="E2240" s="7" t="s">
        <v>922</v>
      </c>
      <c r="F2240" s="7" t="s">
        <v>796</v>
      </c>
      <c r="G2240" s="7" t="s">
        <v>1</v>
      </c>
      <c r="H2240" s="7" t="s">
        <v>7</v>
      </c>
      <c r="I2240" s="9">
        <v>1.4047825E-2</v>
      </c>
      <c r="J2240" s="10">
        <v>36.719000000000001</v>
      </c>
      <c r="K2240" s="11">
        <v>4.2</v>
      </c>
      <c r="L2240" s="11" t="str">
        <f>IF(Tabla134[[#This Row],[Item Weight]]&lt;$U$12,"Poco Peso",IF(Tabla134[[#This Row],[Item Weight]]&lt;$U$13,"Peso Medio","Peso Alto"))</f>
        <v>Peso Medio</v>
      </c>
      <c r="M2240" s="7">
        <v>15.35</v>
      </c>
      <c r="N2240" s="11">
        <f>IF(Tabla134[[#This Row],[Item Weight (Nulos)]]="",VLOOKUP(Tabla134[[#This Row],[Item Identifier]],'Tabla para Nulos'!$A$3:$B$1563,2,FALSE),Tabla134[[#This Row],[Item Weight (Nulos)]])</f>
        <v>15.35</v>
      </c>
      <c r="O2240" s="11" t="str">
        <f>IF(Tabla134[[#This Row],[Item Visibility]]&lt;$U$15,"Poca visibilidad",IF(Tabla134[[#This Row],[Item Visibility]]&lt;$U$16,"Visibilidad media","Mayor visibilidad"))</f>
        <v>Poca visibilidad</v>
      </c>
      <c r="P2240" s="11" t="str">
        <f>IF(Tabla134[[#This Row],[Rating]]&lt;2,"Muy Malo",IF(Tabla134[[#This Row],[Rating]]&lt;3,"Malo",IF(Tabla134[[#This Row],[Rating]]&lt;4,"Regular",IF(Tabla134[[#This Row],[Rating]]&lt;5,"Bueno","Excelente"))))</f>
        <v>Bueno</v>
      </c>
    </row>
    <row r="2241" spans="1:16" x14ac:dyDescent="0.2">
      <c r="A2241" s="7" t="s">
        <v>124</v>
      </c>
      <c r="B2241" s="7" t="s">
        <v>483</v>
      </c>
      <c r="C2241" s="7" t="s">
        <v>71</v>
      </c>
      <c r="D2241" s="8">
        <v>2015</v>
      </c>
      <c r="E2241" s="7" t="s">
        <v>922</v>
      </c>
      <c r="F2241" s="7" t="s">
        <v>796</v>
      </c>
      <c r="G2241" s="7" t="s">
        <v>1</v>
      </c>
      <c r="H2241" s="7" t="s">
        <v>7</v>
      </c>
      <c r="I2241" s="9">
        <v>0.12470444</v>
      </c>
      <c r="J2241" s="10">
        <v>120.3124</v>
      </c>
      <c r="K2241" s="11">
        <v>4.2</v>
      </c>
      <c r="L2241" s="11" t="str">
        <f>IF(Tabla134[[#This Row],[Item Weight]]&lt;$U$12,"Poco Peso",IF(Tabla134[[#This Row],[Item Weight]]&lt;$U$13,"Peso Medio","Peso Alto"))</f>
        <v>Peso Alto</v>
      </c>
      <c r="M2241" s="7">
        <v>18</v>
      </c>
      <c r="N2241" s="11">
        <f>IF(Tabla134[[#This Row],[Item Weight (Nulos)]]="",VLOOKUP(Tabla134[[#This Row],[Item Identifier]],'Tabla para Nulos'!$A$3:$B$1563,2,FALSE),Tabla134[[#This Row],[Item Weight (Nulos)]])</f>
        <v>18</v>
      </c>
      <c r="O2241" s="11" t="str">
        <f>IF(Tabla134[[#This Row],[Item Visibility]]&lt;$U$15,"Poca visibilidad",IF(Tabla134[[#This Row],[Item Visibility]]&lt;$U$16,"Visibilidad media","Mayor visibilidad"))</f>
        <v>Mayor visibilidad</v>
      </c>
      <c r="P2241" s="11" t="str">
        <f>IF(Tabla134[[#This Row],[Rating]]&lt;2,"Muy Malo",IF(Tabla134[[#This Row],[Rating]]&lt;3,"Malo",IF(Tabla134[[#This Row],[Rating]]&lt;4,"Regular",IF(Tabla134[[#This Row],[Rating]]&lt;5,"Bueno","Excelente"))))</f>
        <v>Bueno</v>
      </c>
    </row>
    <row r="2242" spans="1:16" x14ac:dyDescent="0.2">
      <c r="A2242" s="7" t="s">
        <v>124</v>
      </c>
      <c r="B2242" s="7" t="s">
        <v>648</v>
      </c>
      <c r="C2242" s="7" t="s">
        <v>10</v>
      </c>
      <c r="D2242" s="8">
        <v>2015</v>
      </c>
      <c r="E2242" s="7" t="s">
        <v>922</v>
      </c>
      <c r="F2242" s="7" t="s">
        <v>796</v>
      </c>
      <c r="G2242" s="7" t="s">
        <v>1</v>
      </c>
      <c r="H2242" s="7" t="s">
        <v>7</v>
      </c>
      <c r="I2242" s="9">
        <v>0.17386795799999999</v>
      </c>
      <c r="J2242" s="10">
        <v>128.86519999999999</v>
      </c>
      <c r="K2242" s="11">
        <v>4.2</v>
      </c>
      <c r="L2242" s="11" t="str">
        <f>IF(Tabla134[[#This Row],[Item Weight]]&lt;$U$12,"Poco Peso",IF(Tabla134[[#This Row],[Item Weight]]&lt;$U$13,"Peso Medio","Peso Alto"))</f>
        <v>Peso Medio</v>
      </c>
      <c r="M2242" s="7">
        <v>11.5</v>
      </c>
      <c r="N2242" s="11">
        <f>IF(Tabla134[[#This Row],[Item Weight (Nulos)]]="",VLOOKUP(Tabla134[[#This Row],[Item Identifier]],'Tabla para Nulos'!$A$3:$B$1563,2,FALSE),Tabla134[[#This Row],[Item Weight (Nulos)]])</f>
        <v>11.5</v>
      </c>
      <c r="O2242" s="11" t="str">
        <f>IF(Tabla134[[#This Row],[Item Visibility]]&lt;$U$15,"Poca visibilidad",IF(Tabla134[[#This Row],[Item Visibility]]&lt;$U$16,"Visibilidad media","Mayor visibilidad"))</f>
        <v>Mayor visibilidad</v>
      </c>
      <c r="P2242" s="11" t="str">
        <f>IF(Tabla134[[#This Row],[Rating]]&lt;2,"Muy Malo",IF(Tabla134[[#This Row],[Rating]]&lt;3,"Malo",IF(Tabla134[[#This Row],[Rating]]&lt;4,"Regular",IF(Tabla134[[#This Row],[Rating]]&lt;5,"Bueno","Excelente"))))</f>
        <v>Bueno</v>
      </c>
    </row>
    <row r="2243" spans="1:16" x14ac:dyDescent="0.2">
      <c r="A2243" s="7" t="s">
        <v>124</v>
      </c>
      <c r="B2243" s="7" t="s">
        <v>472</v>
      </c>
      <c r="C2243" s="7" t="s">
        <v>10</v>
      </c>
      <c r="D2243" s="8">
        <v>2015</v>
      </c>
      <c r="E2243" s="7" t="s">
        <v>922</v>
      </c>
      <c r="F2243" s="7" t="s">
        <v>796</v>
      </c>
      <c r="G2243" s="7" t="s">
        <v>1</v>
      </c>
      <c r="H2243" s="7" t="s">
        <v>7</v>
      </c>
      <c r="I2243" s="9">
        <v>0.10841205900000001</v>
      </c>
      <c r="J2243" s="10">
        <v>233.26419999999999</v>
      </c>
      <c r="K2243" s="11">
        <v>4.2</v>
      </c>
      <c r="L2243" s="11" t="str">
        <f>IF(Tabla134[[#This Row],[Item Weight]]&lt;$U$12,"Poco Peso",IF(Tabla134[[#This Row],[Item Weight]]&lt;$U$13,"Peso Medio","Peso Alto"))</f>
        <v>Peso Medio</v>
      </c>
      <c r="M2243" s="7">
        <v>12.85</v>
      </c>
      <c r="N2243" s="11">
        <f>IF(Tabla134[[#This Row],[Item Weight (Nulos)]]="",VLOOKUP(Tabla134[[#This Row],[Item Identifier]],'Tabla para Nulos'!$A$3:$B$1563,2,FALSE),Tabla134[[#This Row],[Item Weight (Nulos)]])</f>
        <v>12.85</v>
      </c>
      <c r="O2243" s="11" t="str">
        <f>IF(Tabla134[[#This Row],[Item Visibility]]&lt;$U$15,"Poca visibilidad",IF(Tabla134[[#This Row],[Item Visibility]]&lt;$U$16,"Visibilidad media","Mayor visibilidad"))</f>
        <v>Mayor visibilidad</v>
      </c>
      <c r="P2243" s="11" t="str">
        <f>IF(Tabla134[[#This Row],[Rating]]&lt;2,"Muy Malo",IF(Tabla134[[#This Row],[Rating]]&lt;3,"Malo",IF(Tabla134[[#This Row],[Rating]]&lt;4,"Regular",IF(Tabla134[[#This Row],[Rating]]&lt;5,"Bueno","Excelente"))))</f>
        <v>Bueno</v>
      </c>
    </row>
    <row r="2244" spans="1:16" x14ac:dyDescent="0.2">
      <c r="A2244" s="7" t="s">
        <v>124</v>
      </c>
      <c r="B2244" s="7" t="s">
        <v>1293</v>
      </c>
      <c r="C2244" s="7" t="s">
        <v>10</v>
      </c>
      <c r="D2244" s="8">
        <v>2015</v>
      </c>
      <c r="E2244" s="7" t="s">
        <v>922</v>
      </c>
      <c r="F2244" s="7" t="s">
        <v>796</v>
      </c>
      <c r="G2244" s="7" t="s">
        <v>1</v>
      </c>
      <c r="H2244" s="7" t="s">
        <v>7</v>
      </c>
      <c r="I2244" s="9">
        <v>2.5789175000000001E-2</v>
      </c>
      <c r="J2244" s="10">
        <v>166.94739999999999</v>
      </c>
      <c r="K2244" s="11">
        <v>4.2</v>
      </c>
      <c r="L2244" s="11" t="str">
        <f>IF(Tabla134[[#This Row],[Item Weight]]&lt;$U$12,"Poco Peso",IF(Tabla134[[#This Row],[Item Weight]]&lt;$U$13,"Peso Medio","Peso Alto"))</f>
        <v>Peso Medio</v>
      </c>
      <c r="M2244" s="7">
        <v>16.25</v>
      </c>
      <c r="N2244" s="11">
        <f>IF(Tabla134[[#This Row],[Item Weight (Nulos)]]="",VLOOKUP(Tabla134[[#This Row],[Item Identifier]],'Tabla para Nulos'!$A$3:$B$1563,2,FALSE),Tabla134[[#This Row],[Item Weight (Nulos)]])</f>
        <v>16.25</v>
      </c>
      <c r="O2244" s="11" t="str">
        <f>IF(Tabla134[[#This Row],[Item Visibility]]&lt;$U$15,"Poca visibilidad",IF(Tabla134[[#This Row],[Item Visibility]]&lt;$U$16,"Visibilidad media","Mayor visibilidad"))</f>
        <v>Poca visibilidad</v>
      </c>
      <c r="P2244" s="11" t="str">
        <f>IF(Tabla134[[#This Row],[Rating]]&lt;2,"Muy Malo",IF(Tabla134[[#This Row],[Rating]]&lt;3,"Malo",IF(Tabla134[[#This Row],[Rating]]&lt;4,"Regular",IF(Tabla134[[#This Row],[Rating]]&lt;5,"Bueno","Excelente"))))</f>
        <v>Bueno</v>
      </c>
    </row>
    <row r="2245" spans="1:16" x14ac:dyDescent="0.2">
      <c r="A2245" s="7" t="s">
        <v>124</v>
      </c>
      <c r="B2245" s="7" t="s">
        <v>469</v>
      </c>
      <c r="C2245" s="7" t="s">
        <v>10</v>
      </c>
      <c r="D2245" s="8">
        <v>2015</v>
      </c>
      <c r="E2245" s="7" t="s">
        <v>922</v>
      </c>
      <c r="F2245" s="7" t="s">
        <v>796</v>
      </c>
      <c r="G2245" s="7" t="s">
        <v>1</v>
      </c>
      <c r="H2245" s="7" t="s">
        <v>7</v>
      </c>
      <c r="I2245" s="9">
        <v>8.1485126000000005E-2</v>
      </c>
      <c r="J2245" s="10">
        <v>258.09879999999998</v>
      </c>
      <c r="K2245" s="11">
        <v>4.2</v>
      </c>
      <c r="L2245" s="11" t="str">
        <f>IF(Tabla134[[#This Row],[Item Weight]]&lt;$U$12,"Poco Peso",IF(Tabla134[[#This Row],[Item Weight]]&lt;$U$13,"Peso Medio","Peso Alto"))</f>
        <v>Peso Medio</v>
      </c>
      <c r="M2245" s="7">
        <v>16.75</v>
      </c>
      <c r="N2245" s="11">
        <f>IF(Tabla134[[#This Row],[Item Weight (Nulos)]]="",VLOOKUP(Tabla134[[#This Row],[Item Identifier]],'Tabla para Nulos'!$A$3:$B$1563,2,FALSE),Tabla134[[#This Row],[Item Weight (Nulos)]])</f>
        <v>16.75</v>
      </c>
      <c r="O2245" s="11" t="str">
        <f>IF(Tabla134[[#This Row],[Item Visibility]]&lt;$U$15,"Poca visibilidad",IF(Tabla134[[#This Row],[Item Visibility]]&lt;$U$16,"Visibilidad media","Mayor visibilidad"))</f>
        <v>Visibilidad media</v>
      </c>
      <c r="P2245" s="11" t="str">
        <f>IF(Tabla134[[#This Row],[Rating]]&lt;2,"Muy Malo",IF(Tabla134[[#This Row],[Rating]]&lt;3,"Malo",IF(Tabla134[[#This Row],[Rating]]&lt;4,"Regular",IF(Tabla134[[#This Row],[Rating]]&lt;5,"Bueno","Excelente"))))</f>
        <v>Bueno</v>
      </c>
    </row>
    <row r="2246" spans="1:16" x14ac:dyDescent="0.2">
      <c r="A2246" s="7" t="s">
        <v>124</v>
      </c>
      <c r="B2246" s="7" t="s">
        <v>233</v>
      </c>
      <c r="C2246" s="7" t="s">
        <v>10</v>
      </c>
      <c r="D2246" s="8">
        <v>2015</v>
      </c>
      <c r="E2246" s="7" t="s">
        <v>922</v>
      </c>
      <c r="F2246" s="7" t="s">
        <v>796</v>
      </c>
      <c r="G2246" s="7" t="s">
        <v>1</v>
      </c>
      <c r="H2246" s="7" t="s">
        <v>7</v>
      </c>
      <c r="I2246" s="9">
        <v>0</v>
      </c>
      <c r="J2246" s="10">
        <v>115.0834</v>
      </c>
      <c r="K2246" s="11">
        <v>4.2</v>
      </c>
      <c r="L2246" s="11" t="str">
        <f>IF(Tabla134[[#This Row],[Item Weight]]&lt;$U$12,"Poco Peso",IF(Tabla134[[#This Row],[Item Weight]]&lt;$U$13,"Peso Medio","Peso Alto"))</f>
        <v>Peso Alto</v>
      </c>
      <c r="M2246" s="7">
        <v>17.7</v>
      </c>
      <c r="N2246" s="11">
        <f>IF(Tabla134[[#This Row],[Item Weight (Nulos)]]="",VLOOKUP(Tabla134[[#This Row],[Item Identifier]],'Tabla para Nulos'!$A$3:$B$1563,2,FALSE),Tabla134[[#This Row],[Item Weight (Nulos)]])</f>
        <v>17.7</v>
      </c>
      <c r="O2246" s="11" t="str">
        <f>IF(Tabla134[[#This Row],[Item Visibility]]&lt;$U$15,"Poca visibilidad",IF(Tabla134[[#This Row],[Item Visibility]]&lt;$U$16,"Visibilidad media","Mayor visibilidad"))</f>
        <v>Poca visibilidad</v>
      </c>
      <c r="P2246" s="11" t="str">
        <f>IF(Tabla134[[#This Row],[Rating]]&lt;2,"Muy Malo",IF(Tabla134[[#This Row],[Rating]]&lt;3,"Malo",IF(Tabla134[[#This Row],[Rating]]&lt;4,"Regular",IF(Tabla134[[#This Row],[Rating]]&lt;5,"Bueno","Excelente"))))</f>
        <v>Bueno</v>
      </c>
    </row>
    <row r="2247" spans="1:16" x14ac:dyDescent="0.2">
      <c r="A2247" s="7" t="s">
        <v>124</v>
      </c>
      <c r="B2247" s="7" t="s">
        <v>1496</v>
      </c>
      <c r="C2247" s="7" t="s">
        <v>10</v>
      </c>
      <c r="D2247" s="8">
        <v>2015</v>
      </c>
      <c r="E2247" s="7" t="s">
        <v>922</v>
      </c>
      <c r="F2247" s="7" t="s">
        <v>796</v>
      </c>
      <c r="G2247" s="7" t="s">
        <v>1</v>
      </c>
      <c r="H2247" s="7" t="s">
        <v>7</v>
      </c>
      <c r="I2247" s="9">
        <v>1.2300013E-2</v>
      </c>
      <c r="J2247" s="10">
        <v>160.48939999999999</v>
      </c>
      <c r="K2247" s="11">
        <v>4.2</v>
      </c>
      <c r="L2247" s="11" t="str">
        <f>IF(Tabla134[[#This Row],[Item Weight]]&lt;$U$12,"Poco Peso",IF(Tabla134[[#This Row],[Item Weight]]&lt;$U$13,"Peso Medio","Peso Alto"))</f>
        <v>Peso Alto</v>
      </c>
      <c r="M2247" s="7">
        <v>18.25</v>
      </c>
      <c r="N2247" s="11">
        <f>IF(Tabla134[[#This Row],[Item Weight (Nulos)]]="",VLOOKUP(Tabla134[[#This Row],[Item Identifier]],'Tabla para Nulos'!$A$3:$B$1563,2,FALSE),Tabla134[[#This Row],[Item Weight (Nulos)]])</f>
        <v>18.25</v>
      </c>
      <c r="O2247" s="11" t="str">
        <f>IF(Tabla134[[#This Row],[Item Visibility]]&lt;$U$15,"Poca visibilidad",IF(Tabla134[[#This Row],[Item Visibility]]&lt;$U$16,"Visibilidad media","Mayor visibilidad"))</f>
        <v>Poca visibilidad</v>
      </c>
      <c r="P2247" s="11" t="str">
        <f>IF(Tabla134[[#This Row],[Rating]]&lt;2,"Muy Malo",IF(Tabla134[[#This Row],[Rating]]&lt;3,"Malo",IF(Tabla134[[#This Row],[Rating]]&lt;4,"Regular",IF(Tabla134[[#This Row],[Rating]]&lt;5,"Bueno","Excelente"))))</f>
        <v>Bueno</v>
      </c>
    </row>
    <row r="2248" spans="1:16" x14ac:dyDescent="0.2">
      <c r="A2248" s="7" t="s">
        <v>124</v>
      </c>
      <c r="B2248" s="7" t="s">
        <v>1172</v>
      </c>
      <c r="C2248" s="7" t="s">
        <v>216</v>
      </c>
      <c r="D2248" s="8">
        <v>2015</v>
      </c>
      <c r="E2248" s="7" t="s">
        <v>922</v>
      </c>
      <c r="F2248" s="7" t="s">
        <v>796</v>
      </c>
      <c r="G2248" s="7" t="s">
        <v>1</v>
      </c>
      <c r="H2248" s="7" t="s">
        <v>7</v>
      </c>
      <c r="I2248" s="9">
        <v>6.4194303999999994E-2</v>
      </c>
      <c r="J2248" s="10">
        <v>229.46940000000001</v>
      </c>
      <c r="K2248" s="11">
        <v>4.2</v>
      </c>
      <c r="L2248" s="11" t="str">
        <f>IF(Tabla134[[#This Row],[Item Weight]]&lt;$U$12,"Poco Peso",IF(Tabla134[[#This Row],[Item Weight]]&lt;$U$13,"Peso Medio","Peso Alto"))</f>
        <v>Poco Peso</v>
      </c>
      <c r="M2248" s="7">
        <v>7.9050000000000002</v>
      </c>
      <c r="N2248" s="11">
        <f>IF(Tabla134[[#This Row],[Item Weight (Nulos)]]="",VLOOKUP(Tabla134[[#This Row],[Item Identifier]],'Tabla para Nulos'!$A$3:$B$1563,2,FALSE),Tabla134[[#This Row],[Item Weight (Nulos)]])</f>
        <v>7.9050000000000002</v>
      </c>
      <c r="O2248" s="11" t="str">
        <f>IF(Tabla134[[#This Row],[Item Visibility]]&lt;$U$15,"Poca visibilidad",IF(Tabla134[[#This Row],[Item Visibility]]&lt;$U$16,"Visibilidad media","Mayor visibilidad"))</f>
        <v>Visibilidad media</v>
      </c>
      <c r="P2248" s="11" t="str">
        <f>IF(Tabla134[[#This Row],[Rating]]&lt;2,"Muy Malo",IF(Tabla134[[#This Row],[Rating]]&lt;3,"Malo",IF(Tabla134[[#This Row],[Rating]]&lt;4,"Regular",IF(Tabla134[[#This Row],[Rating]]&lt;5,"Bueno","Excelente"))))</f>
        <v>Bueno</v>
      </c>
    </row>
    <row r="2249" spans="1:16" x14ac:dyDescent="0.2">
      <c r="A2249" s="7" t="s">
        <v>124</v>
      </c>
      <c r="B2249" s="7" t="s">
        <v>1222</v>
      </c>
      <c r="C2249" s="7" t="s">
        <v>216</v>
      </c>
      <c r="D2249" s="8">
        <v>2015</v>
      </c>
      <c r="E2249" s="7" t="s">
        <v>922</v>
      </c>
      <c r="F2249" s="7" t="s">
        <v>796</v>
      </c>
      <c r="G2249" s="7" t="s">
        <v>702</v>
      </c>
      <c r="H2249" s="7" t="s">
        <v>7</v>
      </c>
      <c r="I2249" s="9">
        <v>9.1051578999999994E-2</v>
      </c>
      <c r="J2249" s="10">
        <v>127.4336</v>
      </c>
      <c r="K2249" s="11">
        <v>4.2</v>
      </c>
      <c r="L2249" s="11" t="str">
        <f>IF(Tabla134[[#This Row],[Item Weight]]&lt;$U$12,"Poco Peso",IF(Tabla134[[#This Row],[Item Weight]]&lt;$U$13,"Peso Medio","Peso Alto"))</f>
        <v>Peso Alto</v>
      </c>
      <c r="M2249" s="7">
        <v>18.850000000000001</v>
      </c>
      <c r="N2249" s="11">
        <f>IF(Tabla134[[#This Row],[Item Weight (Nulos)]]="",VLOOKUP(Tabla134[[#This Row],[Item Identifier]],'Tabla para Nulos'!$A$3:$B$1563,2,FALSE),Tabla134[[#This Row],[Item Weight (Nulos)]])</f>
        <v>18.850000000000001</v>
      </c>
      <c r="O2249" s="11" t="str">
        <f>IF(Tabla134[[#This Row],[Item Visibility]]&lt;$U$15,"Poca visibilidad",IF(Tabla134[[#This Row],[Item Visibility]]&lt;$U$16,"Visibilidad media","Mayor visibilidad"))</f>
        <v>Visibilidad media</v>
      </c>
      <c r="P2249" s="11" t="str">
        <f>IF(Tabla134[[#This Row],[Rating]]&lt;2,"Muy Malo",IF(Tabla134[[#This Row],[Rating]]&lt;3,"Malo",IF(Tabla134[[#This Row],[Rating]]&lt;4,"Regular",IF(Tabla134[[#This Row],[Rating]]&lt;5,"Bueno","Excelente"))))</f>
        <v>Bueno</v>
      </c>
    </row>
    <row r="2250" spans="1:16" x14ac:dyDescent="0.2">
      <c r="A2250" s="7" t="s">
        <v>124</v>
      </c>
      <c r="B2250" s="7" t="s">
        <v>458</v>
      </c>
      <c r="C2250" s="7" t="s">
        <v>4</v>
      </c>
      <c r="D2250" s="8">
        <v>2015</v>
      </c>
      <c r="E2250" s="7" t="s">
        <v>922</v>
      </c>
      <c r="F2250" s="7" t="s">
        <v>796</v>
      </c>
      <c r="G2250" s="7" t="s">
        <v>702</v>
      </c>
      <c r="H2250" s="7" t="s">
        <v>7</v>
      </c>
      <c r="I2250" s="9">
        <v>3.4543718000000001E-2</v>
      </c>
      <c r="J2250" s="10">
        <v>99.772599999999997</v>
      </c>
      <c r="K2250" s="11">
        <v>4.2</v>
      </c>
      <c r="L2250" s="11" t="str">
        <f>IF(Tabla134[[#This Row],[Item Weight]]&lt;$U$12,"Poco Peso",IF(Tabla134[[#This Row],[Item Weight]]&lt;$U$13,"Peso Medio","Peso Alto"))</f>
        <v>Poco Peso</v>
      </c>
      <c r="M2250" s="7">
        <v>5.51</v>
      </c>
      <c r="N2250" s="11">
        <f>IF(Tabla134[[#This Row],[Item Weight (Nulos)]]="",VLOOKUP(Tabla134[[#This Row],[Item Identifier]],'Tabla para Nulos'!$A$3:$B$1563,2,FALSE),Tabla134[[#This Row],[Item Weight (Nulos)]])</f>
        <v>5.51</v>
      </c>
      <c r="O2250" s="11" t="str">
        <f>IF(Tabla134[[#This Row],[Item Visibility]]&lt;$U$15,"Poca visibilidad",IF(Tabla134[[#This Row],[Item Visibility]]&lt;$U$16,"Visibilidad media","Mayor visibilidad"))</f>
        <v>Visibilidad media</v>
      </c>
      <c r="P2250" s="11" t="str">
        <f>IF(Tabla134[[#This Row],[Rating]]&lt;2,"Muy Malo",IF(Tabla134[[#This Row],[Rating]]&lt;3,"Malo",IF(Tabla134[[#This Row],[Rating]]&lt;4,"Regular",IF(Tabla134[[#This Row],[Rating]]&lt;5,"Bueno","Excelente"))))</f>
        <v>Bueno</v>
      </c>
    </row>
    <row r="2251" spans="1:16" x14ac:dyDescent="0.2">
      <c r="A2251" s="7" t="s">
        <v>124</v>
      </c>
      <c r="B2251" s="7" t="s">
        <v>1112</v>
      </c>
      <c r="C2251" s="7" t="s">
        <v>4</v>
      </c>
      <c r="D2251" s="8">
        <v>2015</v>
      </c>
      <c r="E2251" s="7" t="s">
        <v>922</v>
      </c>
      <c r="F2251" s="7" t="s">
        <v>796</v>
      </c>
      <c r="G2251" s="7" t="s">
        <v>702</v>
      </c>
      <c r="H2251" s="7" t="s">
        <v>7</v>
      </c>
      <c r="I2251" s="9">
        <v>5.5101530000000003E-2</v>
      </c>
      <c r="J2251" s="10">
        <v>37.087400000000002</v>
      </c>
      <c r="K2251" s="11">
        <v>4.2</v>
      </c>
      <c r="L2251" s="11" t="str">
        <f>IF(Tabla134[[#This Row],[Item Weight]]&lt;$U$12,"Poco Peso",IF(Tabla134[[#This Row],[Item Weight]]&lt;$U$13,"Peso Medio","Peso Alto"))</f>
        <v>Peso Medio</v>
      </c>
      <c r="M2251" s="7">
        <v>13.5</v>
      </c>
      <c r="N2251" s="11">
        <f>IF(Tabla134[[#This Row],[Item Weight (Nulos)]]="",VLOOKUP(Tabla134[[#This Row],[Item Identifier]],'Tabla para Nulos'!$A$3:$B$1563,2,FALSE),Tabla134[[#This Row],[Item Weight (Nulos)]])</f>
        <v>13.5</v>
      </c>
      <c r="O2251" s="11" t="str">
        <f>IF(Tabla134[[#This Row],[Item Visibility]]&lt;$U$15,"Poca visibilidad",IF(Tabla134[[#This Row],[Item Visibility]]&lt;$U$16,"Visibilidad media","Mayor visibilidad"))</f>
        <v>Visibilidad media</v>
      </c>
      <c r="P2251" s="11" t="str">
        <f>IF(Tabla134[[#This Row],[Rating]]&lt;2,"Muy Malo",IF(Tabla134[[#This Row],[Rating]]&lt;3,"Malo",IF(Tabla134[[#This Row],[Rating]]&lt;4,"Regular",IF(Tabla134[[#This Row],[Rating]]&lt;5,"Bueno","Excelente"))))</f>
        <v>Bueno</v>
      </c>
    </row>
    <row r="2252" spans="1:16" x14ac:dyDescent="0.2">
      <c r="A2252" s="7" t="s">
        <v>124</v>
      </c>
      <c r="B2252" s="7" t="s">
        <v>634</v>
      </c>
      <c r="C2252" s="7" t="s">
        <v>4</v>
      </c>
      <c r="D2252" s="8">
        <v>2015</v>
      </c>
      <c r="E2252" s="7" t="s">
        <v>922</v>
      </c>
      <c r="F2252" s="7" t="s">
        <v>796</v>
      </c>
      <c r="G2252" s="7" t="s">
        <v>702</v>
      </c>
      <c r="H2252" s="7" t="s">
        <v>7</v>
      </c>
      <c r="I2252" s="9">
        <v>1.7073332E-2</v>
      </c>
      <c r="J2252" s="10">
        <v>109.5228</v>
      </c>
      <c r="K2252" s="11">
        <v>4.2</v>
      </c>
      <c r="L2252" s="11" t="str">
        <f>IF(Tabla134[[#This Row],[Item Weight]]&lt;$U$12,"Poco Peso",IF(Tabla134[[#This Row],[Item Weight]]&lt;$U$13,"Peso Medio","Peso Alto"))</f>
        <v>Peso Medio</v>
      </c>
      <c r="M2252" s="7">
        <v>14.35</v>
      </c>
      <c r="N2252" s="11">
        <f>IF(Tabla134[[#This Row],[Item Weight (Nulos)]]="",VLOOKUP(Tabla134[[#This Row],[Item Identifier]],'Tabla para Nulos'!$A$3:$B$1563,2,FALSE),Tabla134[[#This Row],[Item Weight (Nulos)]])</f>
        <v>14.35</v>
      </c>
      <c r="O2252" s="11" t="str">
        <f>IF(Tabla134[[#This Row],[Item Visibility]]&lt;$U$15,"Poca visibilidad",IF(Tabla134[[#This Row],[Item Visibility]]&lt;$U$16,"Visibilidad media","Mayor visibilidad"))</f>
        <v>Poca visibilidad</v>
      </c>
      <c r="P2252" s="11" t="str">
        <f>IF(Tabla134[[#This Row],[Rating]]&lt;2,"Muy Malo",IF(Tabla134[[#This Row],[Rating]]&lt;3,"Malo",IF(Tabla134[[#This Row],[Rating]]&lt;4,"Regular",IF(Tabla134[[#This Row],[Rating]]&lt;5,"Bueno","Excelente"))))</f>
        <v>Bueno</v>
      </c>
    </row>
    <row r="2253" spans="1:16" x14ac:dyDescent="0.2">
      <c r="A2253" s="7" t="s">
        <v>124</v>
      </c>
      <c r="B2253" s="7" t="s">
        <v>1284</v>
      </c>
      <c r="C2253" s="7" t="s">
        <v>4</v>
      </c>
      <c r="D2253" s="8">
        <v>2015</v>
      </c>
      <c r="E2253" s="7" t="s">
        <v>922</v>
      </c>
      <c r="F2253" s="7" t="s">
        <v>796</v>
      </c>
      <c r="G2253" s="7" t="s">
        <v>702</v>
      </c>
      <c r="H2253" s="7" t="s">
        <v>7</v>
      </c>
      <c r="I2253" s="9">
        <v>3.5728302000000003E-2</v>
      </c>
      <c r="J2253" s="10">
        <v>95.212000000000003</v>
      </c>
      <c r="K2253" s="11">
        <v>4.2</v>
      </c>
      <c r="L2253" s="11" t="str">
        <f>IF(Tabla134[[#This Row],[Item Weight]]&lt;$U$12,"Poco Peso",IF(Tabla134[[#This Row],[Item Weight]]&lt;$U$13,"Peso Medio","Peso Alto"))</f>
        <v>Peso Medio</v>
      </c>
      <c r="M2253" s="7">
        <v>16.5</v>
      </c>
      <c r="N2253" s="11">
        <f>IF(Tabla134[[#This Row],[Item Weight (Nulos)]]="",VLOOKUP(Tabla134[[#This Row],[Item Identifier]],'Tabla para Nulos'!$A$3:$B$1563,2,FALSE),Tabla134[[#This Row],[Item Weight (Nulos)]])</f>
        <v>16.5</v>
      </c>
      <c r="O2253" s="11" t="str">
        <f>IF(Tabla134[[#This Row],[Item Visibility]]&lt;$U$15,"Poca visibilidad",IF(Tabla134[[#This Row],[Item Visibility]]&lt;$U$16,"Visibilidad media","Mayor visibilidad"))</f>
        <v>Visibilidad media</v>
      </c>
      <c r="P2253" s="11" t="str">
        <f>IF(Tabla134[[#This Row],[Rating]]&lt;2,"Muy Malo",IF(Tabla134[[#This Row],[Rating]]&lt;3,"Malo",IF(Tabla134[[#This Row],[Rating]]&lt;4,"Regular",IF(Tabla134[[#This Row],[Rating]]&lt;5,"Bueno","Excelente"))))</f>
        <v>Bueno</v>
      </c>
    </row>
    <row r="2254" spans="1:16" x14ac:dyDescent="0.2">
      <c r="A2254" s="7" t="s">
        <v>124</v>
      </c>
      <c r="B2254" s="7" t="s">
        <v>201</v>
      </c>
      <c r="C2254" s="7" t="s">
        <v>4</v>
      </c>
      <c r="D2254" s="8">
        <v>2015</v>
      </c>
      <c r="E2254" s="7" t="s">
        <v>922</v>
      </c>
      <c r="F2254" s="7" t="s">
        <v>796</v>
      </c>
      <c r="G2254" s="7" t="s">
        <v>702</v>
      </c>
      <c r="H2254" s="7" t="s">
        <v>7</v>
      </c>
      <c r="I2254" s="9">
        <v>1.5481709999999999E-2</v>
      </c>
      <c r="J2254" s="10">
        <v>159.3604</v>
      </c>
      <c r="K2254" s="11">
        <v>4.2</v>
      </c>
      <c r="L2254" s="11" t="str">
        <f>IF(Tabla134[[#This Row],[Item Weight]]&lt;$U$12,"Poco Peso",IF(Tabla134[[#This Row],[Item Weight]]&lt;$U$13,"Peso Medio","Peso Alto"))</f>
        <v>Peso Alto</v>
      </c>
      <c r="M2254" s="7">
        <v>18</v>
      </c>
      <c r="N2254" s="11">
        <f>IF(Tabla134[[#This Row],[Item Weight (Nulos)]]="",VLOOKUP(Tabla134[[#This Row],[Item Identifier]],'Tabla para Nulos'!$A$3:$B$1563,2,FALSE),Tabla134[[#This Row],[Item Weight (Nulos)]])</f>
        <v>18</v>
      </c>
      <c r="O2254" s="11" t="str">
        <f>IF(Tabla134[[#This Row],[Item Visibility]]&lt;$U$15,"Poca visibilidad",IF(Tabla134[[#This Row],[Item Visibility]]&lt;$U$16,"Visibilidad media","Mayor visibilidad"))</f>
        <v>Poca visibilidad</v>
      </c>
      <c r="P2254" s="11" t="str">
        <f>IF(Tabla134[[#This Row],[Rating]]&lt;2,"Muy Malo",IF(Tabla134[[#This Row],[Rating]]&lt;3,"Malo",IF(Tabla134[[#This Row],[Rating]]&lt;4,"Regular",IF(Tabla134[[#This Row],[Rating]]&lt;5,"Bueno","Excelente"))))</f>
        <v>Bueno</v>
      </c>
    </row>
    <row r="2255" spans="1:16" x14ac:dyDescent="0.2">
      <c r="A2255" s="7" t="s">
        <v>124</v>
      </c>
      <c r="B2255" s="7" t="s">
        <v>1014</v>
      </c>
      <c r="C2255" s="7" t="s">
        <v>4</v>
      </c>
      <c r="D2255" s="8">
        <v>2015</v>
      </c>
      <c r="E2255" s="7" t="s">
        <v>922</v>
      </c>
      <c r="F2255" s="7" t="s">
        <v>796</v>
      </c>
      <c r="G2255" s="7" t="s">
        <v>702</v>
      </c>
      <c r="H2255" s="7" t="s">
        <v>7</v>
      </c>
      <c r="I2255" s="9">
        <v>4.5510309999999998E-2</v>
      </c>
      <c r="J2255" s="10">
        <v>149.63919999999999</v>
      </c>
      <c r="K2255" s="11">
        <v>4.2</v>
      </c>
      <c r="L2255" s="11" t="str">
        <f>IF(Tabla134[[#This Row],[Item Weight]]&lt;$U$12,"Poco Peso",IF(Tabla134[[#This Row],[Item Weight]]&lt;$U$13,"Peso Medio","Peso Alto"))</f>
        <v>Peso Alto</v>
      </c>
      <c r="M2255" s="7">
        <v>20.6</v>
      </c>
      <c r="N2255" s="11">
        <f>IF(Tabla134[[#This Row],[Item Weight (Nulos)]]="",VLOOKUP(Tabla134[[#This Row],[Item Identifier]],'Tabla para Nulos'!$A$3:$B$1563,2,FALSE),Tabla134[[#This Row],[Item Weight (Nulos)]])</f>
        <v>20.6</v>
      </c>
      <c r="O2255" s="11" t="str">
        <f>IF(Tabla134[[#This Row],[Item Visibility]]&lt;$U$15,"Poca visibilidad",IF(Tabla134[[#This Row],[Item Visibility]]&lt;$U$16,"Visibilidad media","Mayor visibilidad"))</f>
        <v>Visibilidad media</v>
      </c>
      <c r="P2255" s="11" t="str">
        <f>IF(Tabla134[[#This Row],[Rating]]&lt;2,"Muy Malo",IF(Tabla134[[#This Row],[Rating]]&lt;3,"Malo",IF(Tabla134[[#This Row],[Rating]]&lt;4,"Regular",IF(Tabla134[[#This Row],[Rating]]&lt;5,"Bueno","Excelente"))))</f>
        <v>Bueno</v>
      </c>
    </row>
    <row r="2256" spans="1:16" x14ac:dyDescent="0.2">
      <c r="A2256" s="7" t="s">
        <v>124</v>
      </c>
      <c r="B2256" s="7" t="s">
        <v>1279</v>
      </c>
      <c r="C2256" s="7" t="s">
        <v>171</v>
      </c>
      <c r="D2256" s="8">
        <v>2015</v>
      </c>
      <c r="E2256" s="7" t="s">
        <v>922</v>
      </c>
      <c r="F2256" s="7" t="s">
        <v>796</v>
      </c>
      <c r="G2256" s="7" t="s">
        <v>702</v>
      </c>
      <c r="H2256" s="7" t="s">
        <v>7</v>
      </c>
      <c r="I2256" s="9">
        <v>7.7011493E-2</v>
      </c>
      <c r="J2256" s="10">
        <v>117.3492</v>
      </c>
      <c r="K2256" s="11">
        <v>4.2</v>
      </c>
      <c r="L2256" s="11" t="str">
        <f>IF(Tabla134[[#This Row],[Item Weight]]&lt;$U$12,"Poco Peso",IF(Tabla134[[#This Row],[Item Weight]]&lt;$U$13,"Peso Medio","Peso Alto"))</f>
        <v>Poco Peso</v>
      </c>
      <c r="M2256" s="7">
        <v>7.2350000000000003</v>
      </c>
      <c r="N2256" s="11">
        <f>IF(Tabla134[[#This Row],[Item Weight (Nulos)]]="",VLOOKUP(Tabla134[[#This Row],[Item Identifier]],'Tabla para Nulos'!$A$3:$B$1563,2,FALSE),Tabla134[[#This Row],[Item Weight (Nulos)]])</f>
        <v>7.2350000000000003</v>
      </c>
      <c r="O2256" s="11" t="str">
        <f>IF(Tabla134[[#This Row],[Item Visibility]]&lt;$U$15,"Poca visibilidad",IF(Tabla134[[#This Row],[Item Visibility]]&lt;$U$16,"Visibilidad media","Mayor visibilidad"))</f>
        <v>Visibilidad media</v>
      </c>
      <c r="P2256" s="11" t="str">
        <f>IF(Tabla134[[#This Row],[Rating]]&lt;2,"Muy Malo",IF(Tabla134[[#This Row],[Rating]]&lt;3,"Malo",IF(Tabla134[[#This Row],[Rating]]&lt;4,"Regular",IF(Tabla134[[#This Row],[Rating]]&lt;5,"Bueno","Excelente"))))</f>
        <v>Bueno</v>
      </c>
    </row>
    <row r="2257" spans="1:16" x14ac:dyDescent="0.2">
      <c r="A2257" s="7" t="s">
        <v>124</v>
      </c>
      <c r="B2257" s="7" t="s">
        <v>1592</v>
      </c>
      <c r="C2257" s="7" t="s">
        <v>171</v>
      </c>
      <c r="D2257" s="8">
        <v>2015</v>
      </c>
      <c r="E2257" s="7" t="s">
        <v>922</v>
      </c>
      <c r="F2257" s="7" t="s">
        <v>796</v>
      </c>
      <c r="G2257" s="7" t="s">
        <v>702</v>
      </c>
      <c r="H2257" s="7" t="s">
        <v>7</v>
      </c>
      <c r="I2257" s="9">
        <v>3.8559926000000001E-2</v>
      </c>
      <c r="J2257" s="10">
        <v>33.89</v>
      </c>
      <c r="K2257" s="11">
        <v>4.2</v>
      </c>
      <c r="L2257" s="11" t="str">
        <f>IF(Tabla134[[#This Row],[Item Weight]]&lt;$U$12,"Poco Peso",IF(Tabla134[[#This Row],[Item Weight]]&lt;$U$13,"Peso Medio","Peso Alto"))</f>
        <v>Peso Medio</v>
      </c>
      <c r="M2257" s="7">
        <v>9.1050000000000004</v>
      </c>
      <c r="N2257" s="11">
        <f>IF(Tabla134[[#This Row],[Item Weight (Nulos)]]="",VLOOKUP(Tabla134[[#This Row],[Item Identifier]],'Tabla para Nulos'!$A$3:$B$1563,2,FALSE),Tabla134[[#This Row],[Item Weight (Nulos)]])</f>
        <v>9.1050000000000004</v>
      </c>
      <c r="O2257" s="11" t="str">
        <f>IF(Tabla134[[#This Row],[Item Visibility]]&lt;$U$15,"Poca visibilidad",IF(Tabla134[[#This Row],[Item Visibility]]&lt;$U$16,"Visibilidad media","Mayor visibilidad"))</f>
        <v>Visibilidad media</v>
      </c>
      <c r="P2257" s="11" t="str">
        <f>IF(Tabla134[[#This Row],[Rating]]&lt;2,"Muy Malo",IF(Tabla134[[#This Row],[Rating]]&lt;3,"Malo",IF(Tabla134[[#This Row],[Rating]]&lt;4,"Regular",IF(Tabla134[[#This Row],[Rating]]&lt;5,"Bueno","Excelente"))))</f>
        <v>Bueno</v>
      </c>
    </row>
    <row r="2258" spans="1:16" x14ac:dyDescent="0.2">
      <c r="A2258" s="7" t="s">
        <v>124</v>
      </c>
      <c r="B2258" s="7" t="s">
        <v>1220</v>
      </c>
      <c r="C2258" s="7" t="s">
        <v>171</v>
      </c>
      <c r="D2258" s="8">
        <v>2015</v>
      </c>
      <c r="E2258" s="7" t="s">
        <v>922</v>
      </c>
      <c r="F2258" s="7" t="s">
        <v>796</v>
      </c>
      <c r="G2258" s="7" t="s">
        <v>702</v>
      </c>
      <c r="H2258" s="7" t="s">
        <v>7</v>
      </c>
      <c r="I2258" s="9">
        <v>0.16772251899999999</v>
      </c>
      <c r="J2258" s="10">
        <v>176.37119999999999</v>
      </c>
      <c r="K2258" s="11">
        <v>4.2</v>
      </c>
      <c r="L2258" s="11" t="str">
        <f>IF(Tabla134[[#This Row],[Item Weight]]&lt;$U$12,"Poco Peso",IF(Tabla134[[#This Row],[Item Weight]]&lt;$U$13,"Peso Medio","Peso Alto"))</f>
        <v>Peso Alto</v>
      </c>
      <c r="M2258" s="7">
        <v>17.350000000000001</v>
      </c>
      <c r="N2258" s="11">
        <f>IF(Tabla134[[#This Row],[Item Weight (Nulos)]]="",VLOOKUP(Tabla134[[#This Row],[Item Identifier]],'Tabla para Nulos'!$A$3:$B$1563,2,FALSE),Tabla134[[#This Row],[Item Weight (Nulos)]])</f>
        <v>17.350000000000001</v>
      </c>
      <c r="O2258" s="11" t="str">
        <f>IF(Tabla134[[#This Row],[Item Visibility]]&lt;$U$15,"Poca visibilidad",IF(Tabla134[[#This Row],[Item Visibility]]&lt;$U$16,"Visibilidad media","Mayor visibilidad"))</f>
        <v>Mayor visibilidad</v>
      </c>
      <c r="P2258" s="11" t="str">
        <f>IF(Tabla134[[#This Row],[Rating]]&lt;2,"Muy Malo",IF(Tabla134[[#This Row],[Rating]]&lt;3,"Malo",IF(Tabla134[[#This Row],[Rating]]&lt;4,"Regular",IF(Tabla134[[#This Row],[Rating]]&lt;5,"Bueno","Excelente"))))</f>
        <v>Bueno</v>
      </c>
    </row>
    <row r="2259" spans="1:16" x14ac:dyDescent="0.2">
      <c r="A2259" s="7" t="s">
        <v>124</v>
      </c>
      <c r="B2259" s="7" t="s">
        <v>1321</v>
      </c>
      <c r="C2259" s="7" t="s">
        <v>165</v>
      </c>
      <c r="D2259" s="8">
        <v>2015</v>
      </c>
      <c r="E2259" s="7" t="s">
        <v>922</v>
      </c>
      <c r="F2259" s="7" t="s">
        <v>796</v>
      </c>
      <c r="G2259" s="7" t="s">
        <v>702</v>
      </c>
      <c r="H2259" s="7" t="s">
        <v>7</v>
      </c>
      <c r="I2259" s="9">
        <v>4.7333043999999998E-2</v>
      </c>
      <c r="J2259" s="10">
        <v>113.8202</v>
      </c>
      <c r="K2259" s="11">
        <v>4.2</v>
      </c>
      <c r="L2259" s="11" t="str">
        <f>IF(Tabla134[[#This Row],[Item Weight]]&lt;$U$12,"Poco Peso",IF(Tabla134[[#This Row],[Item Weight]]&lt;$U$13,"Peso Medio","Peso Alto"))</f>
        <v>Peso Medio</v>
      </c>
      <c r="M2259" s="7">
        <v>12.65</v>
      </c>
      <c r="N2259" s="11">
        <f>IF(Tabla134[[#This Row],[Item Weight (Nulos)]]="",VLOOKUP(Tabla134[[#This Row],[Item Identifier]],'Tabla para Nulos'!$A$3:$B$1563,2,FALSE),Tabla134[[#This Row],[Item Weight (Nulos)]])</f>
        <v>12.65</v>
      </c>
      <c r="O2259" s="11" t="str">
        <f>IF(Tabla134[[#This Row],[Item Visibility]]&lt;$U$15,"Poca visibilidad",IF(Tabla134[[#This Row],[Item Visibility]]&lt;$U$16,"Visibilidad media","Mayor visibilidad"))</f>
        <v>Visibilidad media</v>
      </c>
      <c r="P2259" s="11" t="str">
        <f>IF(Tabla134[[#This Row],[Rating]]&lt;2,"Muy Malo",IF(Tabla134[[#This Row],[Rating]]&lt;3,"Malo",IF(Tabla134[[#This Row],[Rating]]&lt;4,"Regular",IF(Tabla134[[#This Row],[Rating]]&lt;5,"Bueno","Excelente"))))</f>
        <v>Bueno</v>
      </c>
    </row>
    <row r="2260" spans="1:16" x14ac:dyDescent="0.2">
      <c r="A2260" s="7" t="s">
        <v>124</v>
      </c>
      <c r="B2260" s="7" t="s">
        <v>1543</v>
      </c>
      <c r="C2260" s="7" t="s">
        <v>165</v>
      </c>
      <c r="D2260" s="8">
        <v>2015</v>
      </c>
      <c r="E2260" s="7" t="s">
        <v>922</v>
      </c>
      <c r="F2260" s="7" t="s">
        <v>796</v>
      </c>
      <c r="G2260" s="7" t="s">
        <v>702</v>
      </c>
      <c r="H2260" s="7" t="s">
        <v>7</v>
      </c>
      <c r="I2260" s="9">
        <v>1.3393537E-2</v>
      </c>
      <c r="J2260" s="10">
        <v>106.02800000000001</v>
      </c>
      <c r="K2260" s="11">
        <v>4.2</v>
      </c>
      <c r="L2260" s="11" t="str">
        <f>IF(Tabla134[[#This Row],[Item Weight]]&lt;$U$12,"Poco Peso",IF(Tabla134[[#This Row],[Item Weight]]&lt;$U$13,"Peso Medio","Peso Alto"))</f>
        <v>Peso Medio</v>
      </c>
      <c r="M2260" s="7">
        <v>16.350000000000001</v>
      </c>
      <c r="N2260" s="11">
        <f>IF(Tabla134[[#This Row],[Item Weight (Nulos)]]="",VLOOKUP(Tabla134[[#This Row],[Item Identifier]],'Tabla para Nulos'!$A$3:$B$1563,2,FALSE),Tabla134[[#This Row],[Item Weight (Nulos)]])</f>
        <v>16.350000000000001</v>
      </c>
      <c r="O2260" s="11" t="str">
        <f>IF(Tabla134[[#This Row],[Item Visibility]]&lt;$U$15,"Poca visibilidad",IF(Tabla134[[#This Row],[Item Visibility]]&lt;$U$16,"Visibilidad media","Mayor visibilidad"))</f>
        <v>Poca visibilidad</v>
      </c>
      <c r="P2260" s="11" t="str">
        <f>IF(Tabla134[[#This Row],[Rating]]&lt;2,"Muy Malo",IF(Tabla134[[#This Row],[Rating]]&lt;3,"Malo",IF(Tabla134[[#This Row],[Rating]]&lt;4,"Regular",IF(Tabla134[[#This Row],[Rating]]&lt;5,"Bueno","Excelente"))))</f>
        <v>Bueno</v>
      </c>
    </row>
    <row r="2261" spans="1:16" x14ac:dyDescent="0.2">
      <c r="A2261" s="7" t="s">
        <v>124</v>
      </c>
      <c r="B2261" s="7" t="s">
        <v>1156</v>
      </c>
      <c r="C2261" s="7" t="s">
        <v>14</v>
      </c>
      <c r="D2261" s="8">
        <v>2015</v>
      </c>
      <c r="E2261" s="7" t="s">
        <v>922</v>
      </c>
      <c r="F2261" s="7" t="s">
        <v>796</v>
      </c>
      <c r="G2261" s="7" t="s">
        <v>702</v>
      </c>
      <c r="H2261" s="7" t="s">
        <v>7</v>
      </c>
      <c r="I2261" s="9">
        <v>0.104023565</v>
      </c>
      <c r="J2261" s="10">
        <v>112.45440000000001</v>
      </c>
      <c r="K2261" s="11">
        <v>4.2</v>
      </c>
      <c r="L2261" s="11" t="str">
        <f>IF(Tabla134[[#This Row],[Item Weight]]&lt;$U$12,"Poco Peso",IF(Tabla134[[#This Row],[Item Weight]]&lt;$U$13,"Peso Medio","Peso Alto"))</f>
        <v>Poco Peso</v>
      </c>
      <c r="M2261" s="7">
        <v>7.51</v>
      </c>
      <c r="N2261" s="11">
        <f>IF(Tabla134[[#This Row],[Item Weight (Nulos)]]="",VLOOKUP(Tabla134[[#This Row],[Item Identifier]],'Tabla para Nulos'!$A$3:$B$1563,2,FALSE),Tabla134[[#This Row],[Item Weight (Nulos)]])</f>
        <v>7.51</v>
      </c>
      <c r="O2261" s="11" t="str">
        <f>IF(Tabla134[[#This Row],[Item Visibility]]&lt;$U$15,"Poca visibilidad",IF(Tabla134[[#This Row],[Item Visibility]]&lt;$U$16,"Visibilidad media","Mayor visibilidad"))</f>
        <v>Mayor visibilidad</v>
      </c>
      <c r="P2261" s="11" t="str">
        <f>IF(Tabla134[[#This Row],[Rating]]&lt;2,"Muy Malo",IF(Tabla134[[#This Row],[Rating]]&lt;3,"Malo",IF(Tabla134[[#This Row],[Rating]]&lt;4,"Regular",IF(Tabla134[[#This Row],[Rating]]&lt;5,"Bueno","Excelente"))))</f>
        <v>Bueno</v>
      </c>
    </row>
    <row r="2262" spans="1:16" x14ac:dyDescent="0.2">
      <c r="A2262" s="7" t="s">
        <v>124</v>
      </c>
      <c r="B2262" s="7" t="s">
        <v>158</v>
      </c>
      <c r="C2262" s="7" t="s">
        <v>14</v>
      </c>
      <c r="D2262" s="8">
        <v>2015</v>
      </c>
      <c r="E2262" s="7" t="s">
        <v>922</v>
      </c>
      <c r="F2262" s="7" t="s">
        <v>796</v>
      </c>
      <c r="G2262" s="7" t="s">
        <v>702</v>
      </c>
      <c r="H2262" s="7" t="s">
        <v>7</v>
      </c>
      <c r="I2262" s="9">
        <v>9.6407554000000006E-2</v>
      </c>
      <c r="J2262" s="10">
        <v>210.8612</v>
      </c>
      <c r="K2262" s="11">
        <v>4.2</v>
      </c>
      <c r="L2262" s="11" t="str">
        <f>IF(Tabla134[[#This Row],[Item Weight]]&lt;$U$12,"Poco Peso",IF(Tabla134[[#This Row],[Item Weight]]&lt;$U$13,"Peso Medio","Peso Alto"))</f>
        <v>Peso Medio</v>
      </c>
      <c r="M2262" s="7">
        <v>12.6</v>
      </c>
      <c r="N2262" s="11">
        <f>IF(Tabla134[[#This Row],[Item Weight (Nulos)]]="",VLOOKUP(Tabla134[[#This Row],[Item Identifier]],'Tabla para Nulos'!$A$3:$B$1563,2,FALSE),Tabla134[[#This Row],[Item Weight (Nulos)]])</f>
        <v>12.6</v>
      </c>
      <c r="O2262" s="11" t="str">
        <f>IF(Tabla134[[#This Row],[Item Visibility]]&lt;$U$15,"Poca visibilidad",IF(Tabla134[[#This Row],[Item Visibility]]&lt;$U$16,"Visibilidad media","Mayor visibilidad"))</f>
        <v>Mayor visibilidad</v>
      </c>
      <c r="P2262" s="11" t="str">
        <f>IF(Tabla134[[#This Row],[Rating]]&lt;2,"Muy Malo",IF(Tabla134[[#This Row],[Rating]]&lt;3,"Malo",IF(Tabla134[[#This Row],[Rating]]&lt;4,"Regular",IF(Tabla134[[#This Row],[Rating]]&lt;5,"Bueno","Excelente"))))</f>
        <v>Bueno</v>
      </c>
    </row>
    <row r="2263" spans="1:16" x14ac:dyDescent="0.2">
      <c r="A2263" s="7" t="s">
        <v>124</v>
      </c>
      <c r="B2263" s="7" t="s">
        <v>159</v>
      </c>
      <c r="C2263" s="7" t="s">
        <v>14</v>
      </c>
      <c r="D2263" s="8">
        <v>2015</v>
      </c>
      <c r="E2263" s="7" t="s">
        <v>922</v>
      </c>
      <c r="F2263" s="7" t="s">
        <v>796</v>
      </c>
      <c r="G2263" s="7" t="s">
        <v>702</v>
      </c>
      <c r="H2263" s="7" t="s">
        <v>7</v>
      </c>
      <c r="I2263" s="9">
        <v>0.12197227400000001</v>
      </c>
      <c r="J2263" s="10">
        <v>43.142800000000001</v>
      </c>
      <c r="K2263" s="11">
        <v>4.2</v>
      </c>
      <c r="L2263" s="11" t="str">
        <f>IF(Tabla134[[#This Row],[Item Weight]]&lt;$U$12,"Poco Peso",IF(Tabla134[[#This Row],[Item Weight]]&lt;$U$13,"Peso Medio","Peso Alto"))</f>
        <v>Peso Medio</v>
      </c>
      <c r="M2263" s="7">
        <v>12.85</v>
      </c>
      <c r="N2263" s="11">
        <f>IF(Tabla134[[#This Row],[Item Weight (Nulos)]]="",VLOOKUP(Tabla134[[#This Row],[Item Identifier]],'Tabla para Nulos'!$A$3:$B$1563,2,FALSE),Tabla134[[#This Row],[Item Weight (Nulos)]])</f>
        <v>12.85</v>
      </c>
      <c r="O2263" s="11" t="str">
        <f>IF(Tabla134[[#This Row],[Item Visibility]]&lt;$U$15,"Poca visibilidad",IF(Tabla134[[#This Row],[Item Visibility]]&lt;$U$16,"Visibilidad media","Mayor visibilidad"))</f>
        <v>Mayor visibilidad</v>
      </c>
      <c r="P2263" s="11" t="str">
        <f>IF(Tabla134[[#This Row],[Rating]]&lt;2,"Muy Malo",IF(Tabla134[[#This Row],[Rating]]&lt;3,"Malo",IF(Tabla134[[#This Row],[Rating]]&lt;4,"Regular",IF(Tabla134[[#This Row],[Rating]]&lt;5,"Bueno","Excelente"))))</f>
        <v>Bueno</v>
      </c>
    </row>
    <row r="2264" spans="1:16" x14ac:dyDescent="0.2">
      <c r="A2264" s="7" t="s">
        <v>124</v>
      </c>
      <c r="B2264" s="7" t="s">
        <v>994</v>
      </c>
      <c r="C2264" s="7" t="s">
        <v>14</v>
      </c>
      <c r="D2264" s="8">
        <v>2015</v>
      </c>
      <c r="E2264" s="7" t="s">
        <v>922</v>
      </c>
      <c r="F2264" s="7" t="s">
        <v>796</v>
      </c>
      <c r="G2264" s="7" t="s">
        <v>702</v>
      </c>
      <c r="H2264" s="7" t="s">
        <v>7</v>
      </c>
      <c r="I2264" s="9">
        <v>2.6663777999999999E-2</v>
      </c>
      <c r="J2264" s="10">
        <v>87.019800000000004</v>
      </c>
      <c r="K2264" s="11">
        <v>4.2</v>
      </c>
      <c r="L2264" s="11" t="str">
        <f>IF(Tabla134[[#This Row],[Item Weight]]&lt;$U$12,"Poco Peso",IF(Tabla134[[#This Row],[Item Weight]]&lt;$U$13,"Peso Medio","Peso Alto"))</f>
        <v>Peso Medio</v>
      </c>
      <c r="M2264" s="7">
        <v>15.25</v>
      </c>
      <c r="N2264" s="11">
        <f>IF(Tabla134[[#This Row],[Item Weight (Nulos)]]="",VLOOKUP(Tabla134[[#This Row],[Item Identifier]],'Tabla para Nulos'!$A$3:$B$1563,2,FALSE),Tabla134[[#This Row],[Item Weight (Nulos)]])</f>
        <v>15.25</v>
      </c>
      <c r="O2264" s="11" t="str">
        <f>IF(Tabla134[[#This Row],[Item Visibility]]&lt;$U$15,"Poca visibilidad",IF(Tabla134[[#This Row],[Item Visibility]]&lt;$U$16,"Visibilidad media","Mayor visibilidad"))</f>
        <v>Poca visibilidad</v>
      </c>
      <c r="P2264" s="11" t="str">
        <f>IF(Tabla134[[#This Row],[Rating]]&lt;2,"Muy Malo",IF(Tabla134[[#This Row],[Rating]]&lt;3,"Malo",IF(Tabla134[[#This Row],[Rating]]&lt;4,"Regular",IF(Tabla134[[#This Row],[Rating]]&lt;5,"Bueno","Excelente"))))</f>
        <v>Bueno</v>
      </c>
    </row>
    <row r="2265" spans="1:16" x14ac:dyDescent="0.2">
      <c r="A2265" s="7" t="s">
        <v>124</v>
      </c>
      <c r="B2265" s="7" t="s">
        <v>598</v>
      </c>
      <c r="C2265" s="7" t="s">
        <v>14</v>
      </c>
      <c r="D2265" s="8">
        <v>2015</v>
      </c>
      <c r="E2265" s="7" t="s">
        <v>922</v>
      </c>
      <c r="F2265" s="7" t="s">
        <v>796</v>
      </c>
      <c r="G2265" s="7" t="s">
        <v>702</v>
      </c>
      <c r="H2265" s="7" t="s">
        <v>7</v>
      </c>
      <c r="I2265" s="9">
        <v>4.5138797000000001E-2</v>
      </c>
      <c r="J2265" s="10">
        <v>187.9556</v>
      </c>
      <c r="K2265" s="11">
        <v>4.2</v>
      </c>
      <c r="L2265" s="11" t="str">
        <f>IF(Tabla134[[#This Row],[Item Weight]]&lt;$U$12,"Poco Peso",IF(Tabla134[[#This Row],[Item Weight]]&lt;$U$13,"Peso Medio","Peso Alto"))</f>
        <v>Peso Medio</v>
      </c>
      <c r="M2265" s="7">
        <v>16.75</v>
      </c>
      <c r="N2265" s="11">
        <f>IF(Tabla134[[#This Row],[Item Weight (Nulos)]]="",VLOOKUP(Tabla134[[#This Row],[Item Identifier]],'Tabla para Nulos'!$A$3:$B$1563,2,FALSE),Tabla134[[#This Row],[Item Weight (Nulos)]])</f>
        <v>16.75</v>
      </c>
      <c r="O2265" s="11" t="str">
        <f>IF(Tabla134[[#This Row],[Item Visibility]]&lt;$U$15,"Poca visibilidad",IF(Tabla134[[#This Row],[Item Visibility]]&lt;$U$16,"Visibilidad media","Mayor visibilidad"))</f>
        <v>Visibilidad media</v>
      </c>
      <c r="P2265" s="11" t="str">
        <f>IF(Tabla134[[#This Row],[Rating]]&lt;2,"Muy Malo",IF(Tabla134[[#This Row],[Rating]]&lt;3,"Malo",IF(Tabla134[[#This Row],[Rating]]&lt;4,"Regular",IF(Tabla134[[#This Row],[Rating]]&lt;5,"Bueno","Excelente"))))</f>
        <v>Bueno</v>
      </c>
    </row>
    <row r="2266" spans="1:16" x14ac:dyDescent="0.2">
      <c r="A2266" s="7" t="s">
        <v>124</v>
      </c>
      <c r="B2266" s="7" t="s">
        <v>1532</v>
      </c>
      <c r="C2266" s="7" t="s">
        <v>14</v>
      </c>
      <c r="D2266" s="8">
        <v>2015</v>
      </c>
      <c r="E2266" s="7" t="s">
        <v>922</v>
      </c>
      <c r="F2266" s="7" t="s">
        <v>796</v>
      </c>
      <c r="G2266" s="7" t="s">
        <v>702</v>
      </c>
      <c r="H2266" s="7" t="s">
        <v>7</v>
      </c>
      <c r="I2266" s="9">
        <v>6.4494609999999994E-2</v>
      </c>
      <c r="J2266" s="10">
        <v>259.26459999999997</v>
      </c>
      <c r="K2266" s="11">
        <v>4.2</v>
      </c>
      <c r="L2266" s="11" t="str">
        <f>IF(Tabla134[[#This Row],[Item Weight]]&lt;$U$12,"Poco Peso",IF(Tabla134[[#This Row],[Item Weight]]&lt;$U$13,"Peso Medio","Peso Alto"))</f>
        <v>Peso Alto</v>
      </c>
      <c r="M2266" s="7">
        <v>20.2</v>
      </c>
      <c r="N2266" s="11">
        <f>IF(Tabla134[[#This Row],[Item Weight (Nulos)]]="",VLOOKUP(Tabla134[[#This Row],[Item Identifier]],'Tabla para Nulos'!$A$3:$B$1563,2,FALSE),Tabla134[[#This Row],[Item Weight (Nulos)]])</f>
        <v>20.2</v>
      </c>
      <c r="O2266" s="11" t="str">
        <f>IF(Tabla134[[#This Row],[Item Visibility]]&lt;$U$15,"Poca visibilidad",IF(Tabla134[[#This Row],[Item Visibility]]&lt;$U$16,"Visibilidad media","Mayor visibilidad"))</f>
        <v>Visibilidad media</v>
      </c>
      <c r="P2266" s="11" t="str">
        <f>IF(Tabla134[[#This Row],[Rating]]&lt;2,"Muy Malo",IF(Tabla134[[#This Row],[Rating]]&lt;3,"Malo",IF(Tabla134[[#This Row],[Rating]]&lt;4,"Regular",IF(Tabla134[[#This Row],[Rating]]&lt;5,"Bueno","Excelente"))))</f>
        <v>Bueno</v>
      </c>
    </row>
    <row r="2267" spans="1:16" x14ac:dyDescent="0.2">
      <c r="A2267" s="7" t="s">
        <v>124</v>
      </c>
      <c r="B2267" s="7" t="s">
        <v>1564</v>
      </c>
      <c r="C2267" s="7" t="s">
        <v>19</v>
      </c>
      <c r="D2267" s="8">
        <v>2015</v>
      </c>
      <c r="E2267" s="7" t="s">
        <v>922</v>
      </c>
      <c r="F2267" s="7" t="s">
        <v>796</v>
      </c>
      <c r="G2267" s="7" t="s">
        <v>702</v>
      </c>
      <c r="H2267" s="7" t="s">
        <v>7</v>
      </c>
      <c r="I2267" s="9">
        <v>0</v>
      </c>
      <c r="J2267" s="10">
        <v>121.64400000000001</v>
      </c>
      <c r="K2267" s="11">
        <v>4.2</v>
      </c>
      <c r="L2267" s="11" t="str">
        <f>IF(Tabla134[[#This Row],[Item Weight]]&lt;$U$12,"Poco Peso",IF(Tabla134[[#This Row],[Item Weight]]&lt;$U$13,"Peso Medio","Peso Alto"))</f>
        <v>Poco Peso</v>
      </c>
      <c r="M2267" s="7">
        <v>7.5350000000000001</v>
      </c>
      <c r="N2267" s="11">
        <f>IF(Tabla134[[#This Row],[Item Weight (Nulos)]]="",VLOOKUP(Tabla134[[#This Row],[Item Identifier]],'Tabla para Nulos'!$A$3:$B$1563,2,FALSE),Tabla134[[#This Row],[Item Weight (Nulos)]])</f>
        <v>7.5350000000000001</v>
      </c>
      <c r="O2267" s="11" t="str">
        <f>IF(Tabla134[[#This Row],[Item Visibility]]&lt;$U$15,"Poca visibilidad",IF(Tabla134[[#This Row],[Item Visibility]]&lt;$U$16,"Visibilidad media","Mayor visibilidad"))</f>
        <v>Poca visibilidad</v>
      </c>
      <c r="P2267" s="11" t="str">
        <f>IF(Tabla134[[#This Row],[Rating]]&lt;2,"Muy Malo",IF(Tabla134[[#This Row],[Rating]]&lt;3,"Malo",IF(Tabla134[[#This Row],[Rating]]&lt;4,"Regular",IF(Tabla134[[#This Row],[Rating]]&lt;5,"Bueno","Excelente"))))</f>
        <v>Bueno</v>
      </c>
    </row>
    <row r="2268" spans="1:16" x14ac:dyDescent="0.2">
      <c r="A2268" s="7" t="s">
        <v>124</v>
      </c>
      <c r="B2268" s="7" t="s">
        <v>1406</v>
      </c>
      <c r="C2268" s="7" t="s">
        <v>19</v>
      </c>
      <c r="D2268" s="8">
        <v>2015</v>
      </c>
      <c r="E2268" s="7" t="s">
        <v>922</v>
      </c>
      <c r="F2268" s="7" t="s">
        <v>796</v>
      </c>
      <c r="G2268" s="7" t="s">
        <v>702</v>
      </c>
      <c r="H2268" s="7" t="s">
        <v>7</v>
      </c>
      <c r="I2268" s="9">
        <v>5.3480419000000001E-2</v>
      </c>
      <c r="J2268" s="10">
        <v>42.377000000000002</v>
      </c>
      <c r="K2268" s="11">
        <v>4.2</v>
      </c>
      <c r="L2268" s="11" t="str">
        <f>IF(Tabla134[[#This Row],[Item Weight]]&lt;$U$12,"Poco Peso",IF(Tabla134[[#This Row],[Item Weight]]&lt;$U$13,"Peso Medio","Peso Alto"))</f>
        <v>Peso Medio</v>
      </c>
      <c r="M2268" s="7">
        <v>15.5</v>
      </c>
      <c r="N2268" s="11">
        <f>IF(Tabla134[[#This Row],[Item Weight (Nulos)]]="",VLOOKUP(Tabla134[[#This Row],[Item Identifier]],'Tabla para Nulos'!$A$3:$B$1563,2,FALSE),Tabla134[[#This Row],[Item Weight (Nulos)]])</f>
        <v>15.5</v>
      </c>
      <c r="O2268" s="11" t="str">
        <f>IF(Tabla134[[#This Row],[Item Visibility]]&lt;$U$15,"Poca visibilidad",IF(Tabla134[[#This Row],[Item Visibility]]&lt;$U$16,"Visibilidad media","Mayor visibilidad"))</f>
        <v>Visibilidad media</v>
      </c>
      <c r="P2268" s="11" t="str">
        <f>IF(Tabla134[[#This Row],[Rating]]&lt;2,"Muy Malo",IF(Tabla134[[#This Row],[Rating]]&lt;3,"Malo",IF(Tabla134[[#This Row],[Rating]]&lt;4,"Regular",IF(Tabla134[[#This Row],[Rating]]&lt;5,"Bueno","Excelente"))))</f>
        <v>Bueno</v>
      </c>
    </row>
    <row r="2269" spans="1:16" x14ac:dyDescent="0.2">
      <c r="A2269" s="7" t="s">
        <v>124</v>
      </c>
      <c r="B2269" s="7" t="s">
        <v>986</v>
      </c>
      <c r="C2269" s="7" t="s">
        <v>19</v>
      </c>
      <c r="D2269" s="8">
        <v>2015</v>
      </c>
      <c r="E2269" s="7" t="s">
        <v>922</v>
      </c>
      <c r="F2269" s="7" t="s">
        <v>796</v>
      </c>
      <c r="G2269" s="7" t="s">
        <v>702</v>
      </c>
      <c r="H2269" s="7" t="s">
        <v>7</v>
      </c>
      <c r="I2269" s="9">
        <v>1.4622625E-2</v>
      </c>
      <c r="J2269" s="10">
        <v>52.032400000000003</v>
      </c>
      <c r="K2269" s="11">
        <v>4.2</v>
      </c>
      <c r="L2269" s="11" t="str">
        <f>IF(Tabla134[[#This Row],[Item Weight]]&lt;$U$12,"Poco Peso",IF(Tabla134[[#This Row],[Item Weight]]&lt;$U$13,"Peso Medio","Peso Alto"))</f>
        <v>Peso Alto</v>
      </c>
      <c r="M2269" s="7">
        <v>18.7</v>
      </c>
      <c r="N2269" s="11">
        <f>IF(Tabla134[[#This Row],[Item Weight (Nulos)]]="",VLOOKUP(Tabla134[[#This Row],[Item Identifier]],'Tabla para Nulos'!$A$3:$B$1563,2,FALSE),Tabla134[[#This Row],[Item Weight (Nulos)]])</f>
        <v>18.7</v>
      </c>
      <c r="O2269" s="11" t="str">
        <f>IF(Tabla134[[#This Row],[Item Visibility]]&lt;$U$15,"Poca visibilidad",IF(Tabla134[[#This Row],[Item Visibility]]&lt;$U$16,"Visibilidad media","Mayor visibilidad"))</f>
        <v>Poca visibilidad</v>
      </c>
      <c r="P2269" s="11" t="str">
        <f>IF(Tabla134[[#This Row],[Rating]]&lt;2,"Muy Malo",IF(Tabla134[[#This Row],[Rating]]&lt;3,"Malo",IF(Tabla134[[#This Row],[Rating]]&lt;4,"Regular",IF(Tabla134[[#This Row],[Rating]]&lt;5,"Bueno","Excelente"))))</f>
        <v>Bueno</v>
      </c>
    </row>
    <row r="2270" spans="1:16" x14ac:dyDescent="0.2">
      <c r="A2270" s="7" t="s">
        <v>124</v>
      </c>
      <c r="B2270" s="7" t="s">
        <v>787</v>
      </c>
      <c r="C2270" s="7" t="s">
        <v>28</v>
      </c>
      <c r="D2270" s="8">
        <v>2020</v>
      </c>
      <c r="E2270" s="7" t="s">
        <v>919</v>
      </c>
      <c r="F2270" s="7" t="s">
        <v>796</v>
      </c>
      <c r="G2270" s="7" t="s">
        <v>702</v>
      </c>
      <c r="H2270" s="7" t="s">
        <v>7</v>
      </c>
      <c r="I2270" s="9">
        <v>5.6754036000000001E-2</v>
      </c>
      <c r="J2270" s="10">
        <v>247.51179999999999</v>
      </c>
      <c r="K2270" s="11">
        <v>4.2</v>
      </c>
      <c r="L2270" s="11" t="str">
        <f>IF(Tabla134[[#This Row],[Item Weight]]&lt;$U$12,"Poco Peso",IF(Tabla134[[#This Row],[Item Weight]]&lt;$U$13,"Peso Medio","Peso Alto"))</f>
        <v>Peso Medio</v>
      </c>
      <c r="M2270" s="7">
        <v>11.3</v>
      </c>
      <c r="N2270" s="11">
        <f>IF(Tabla134[[#This Row],[Item Weight (Nulos)]]="",VLOOKUP(Tabla134[[#This Row],[Item Identifier]],'Tabla para Nulos'!$A$3:$B$1563,2,FALSE),Tabla134[[#This Row],[Item Weight (Nulos)]])</f>
        <v>11.3</v>
      </c>
      <c r="O2270" s="11" t="str">
        <f>IF(Tabla134[[#This Row],[Item Visibility]]&lt;$U$15,"Poca visibilidad",IF(Tabla134[[#This Row],[Item Visibility]]&lt;$U$16,"Visibilidad media","Mayor visibilidad"))</f>
        <v>Visibilidad media</v>
      </c>
      <c r="P2270" s="11" t="str">
        <f>IF(Tabla134[[#This Row],[Rating]]&lt;2,"Muy Malo",IF(Tabla134[[#This Row],[Rating]]&lt;3,"Malo",IF(Tabla134[[#This Row],[Rating]]&lt;4,"Regular",IF(Tabla134[[#This Row],[Rating]]&lt;5,"Bueno","Excelente"))))</f>
        <v>Bueno</v>
      </c>
    </row>
    <row r="2271" spans="1:16" x14ac:dyDescent="0.2">
      <c r="A2271" s="7" t="s">
        <v>124</v>
      </c>
      <c r="B2271" s="7" t="s">
        <v>1187</v>
      </c>
      <c r="C2271" s="7" t="s">
        <v>28</v>
      </c>
      <c r="D2271" s="8">
        <v>2020</v>
      </c>
      <c r="E2271" s="7" t="s">
        <v>919</v>
      </c>
      <c r="F2271" s="7" t="s">
        <v>796</v>
      </c>
      <c r="G2271" s="7" t="s">
        <v>702</v>
      </c>
      <c r="H2271" s="7" t="s">
        <v>7</v>
      </c>
      <c r="I2271" s="9">
        <v>2.1552357000000001E-2</v>
      </c>
      <c r="J2271" s="10">
        <v>157.02879999999999</v>
      </c>
      <c r="K2271" s="11">
        <v>4.2</v>
      </c>
      <c r="L2271" s="11" t="str">
        <f>IF(Tabla134[[#This Row],[Item Weight]]&lt;$U$12,"Poco Peso",IF(Tabla134[[#This Row],[Item Weight]]&lt;$U$13,"Peso Medio","Peso Alto"))</f>
        <v>Peso Alto</v>
      </c>
      <c r="M2271" s="7">
        <v>20.7</v>
      </c>
      <c r="N2271" s="11">
        <f>IF(Tabla134[[#This Row],[Item Weight (Nulos)]]="",VLOOKUP(Tabla134[[#This Row],[Item Identifier]],'Tabla para Nulos'!$A$3:$B$1563,2,FALSE),Tabla134[[#This Row],[Item Weight (Nulos)]])</f>
        <v>20.7</v>
      </c>
      <c r="O2271" s="11" t="str">
        <f>IF(Tabla134[[#This Row],[Item Visibility]]&lt;$U$15,"Poca visibilidad",IF(Tabla134[[#This Row],[Item Visibility]]&lt;$U$16,"Visibilidad media","Mayor visibilidad"))</f>
        <v>Poca visibilidad</v>
      </c>
      <c r="P2271" s="11" t="str">
        <f>IF(Tabla134[[#This Row],[Rating]]&lt;2,"Muy Malo",IF(Tabla134[[#This Row],[Rating]]&lt;3,"Malo",IF(Tabla134[[#This Row],[Rating]]&lt;4,"Regular",IF(Tabla134[[#This Row],[Rating]]&lt;5,"Bueno","Excelente"))))</f>
        <v>Bueno</v>
      </c>
    </row>
    <row r="2272" spans="1:16" x14ac:dyDescent="0.2">
      <c r="A2272" s="7" t="s">
        <v>124</v>
      </c>
      <c r="B2272" s="7" t="s">
        <v>27</v>
      </c>
      <c r="C2272" s="7" t="s">
        <v>25</v>
      </c>
      <c r="D2272" s="8">
        <v>2020</v>
      </c>
      <c r="E2272" s="7" t="s">
        <v>919</v>
      </c>
      <c r="F2272" s="7" t="s">
        <v>796</v>
      </c>
      <c r="G2272" s="7" t="s">
        <v>702</v>
      </c>
      <c r="H2272" s="7" t="s">
        <v>7</v>
      </c>
      <c r="I2272" s="9">
        <v>5.3591344999999999E-2</v>
      </c>
      <c r="J2272" s="10">
        <v>149.77340000000001</v>
      </c>
      <c r="K2272" s="11">
        <v>4.2</v>
      </c>
      <c r="L2272" s="11" t="str">
        <f>IF(Tabla134[[#This Row],[Item Weight]]&lt;$U$12,"Poco Peso",IF(Tabla134[[#This Row],[Item Weight]]&lt;$U$13,"Peso Medio","Peso Alto"))</f>
        <v>Poco Peso</v>
      </c>
      <c r="M2272" s="7">
        <v>6.65</v>
      </c>
      <c r="N2272" s="11">
        <f>IF(Tabla134[[#This Row],[Item Weight (Nulos)]]="",VLOOKUP(Tabla134[[#This Row],[Item Identifier]],'Tabla para Nulos'!$A$3:$B$1563,2,FALSE),Tabla134[[#This Row],[Item Weight (Nulos)]])</f>
        <v>6.65</v>
      </c>
      <c r="O2272" s="11" t="str">
        <f>IF(Tabla134[[#This Row],[Item Visibility]]&lt;$U$15,"Poca visibilidad",IF(Tabla134[[#This Row],[Item Visibility]]&lt;$U$16,"Visibilidad media","Mayor visibilidad"))</f>
        <v>Visibilidad media</v>
      </c>
      <c r="P2272" s="11" t="str">
        <f>IF(Tabla134[[#This Row],[Rating]]&lt;2,"Muy Malo",IF(Tabla134[[#This Row],[Rating]]&lt;3,"Malo",IF(Tabla134[[#This Row],[Rating]]&lt;4,"Regular",IF(Tabla134[[#This Row],[Rating]]&lt;5,"Bueno","Excelente"))))</f>
        <v>Bueno</v>
      </c>
    </row>
    <row r="2273" spans="1:16" x14ac:dyDescent="0.2">
      <c r="A2273" s="7" t="s">
        <v>124</v>
      </c>
      <c r="B2273" s="7" t="s">
        <v>280</v>
      </c>
      <c r="C2273" s="7" t="s">
        <v>25</v>
      </c>
      <c r="D2273" s="8">
        <v>2020</v>
      </c>
      <c r="E2273" s="7" t="s">
        <v>919</v>
      </c>
      <c r="F2273" s="7" t="s">
        <v>796</v>
      </c>
      <c r="G2273" s="7" t="s">
        <v>702</v>
      </c>
      <c r="H2273" s="7" t="s">
        <v>7</v>
      </c>
      <c r="I2273" s="9">
        <v>0.121936216</v>
      </c>
      <c r="J2273" s="10">
        <v>94.477800000000002</v>
      </c>
      <c r="K2273" s="11">
        <v>4.2</v>
      </c>
      <c r="L2273" s="11" t="str">
        <f>IF(Tabla134[[#This Row],[Item Weight]]&lt;$U$12,"Poco Peso",IF(Tabla134[[#This Row],[Item Weight]]&lt;$U$13,"Peso Medio","Peso Alto"))</f>
        <v>Poco Peso</v>
      </c>
      <c r="M2273" s="7">
        <v>8.7100000000000009</v>
      </c>
      <c r="N2273" s="11">
        <f>IF(Tabla134[[#This Row],[Item Weight (Nulos)]]="",VLOOKUP(Tabla134[[#This Row],[Item Identifier]],'Tabla para Nulos'!$A$3:$B$1563,2,FALSE),Tabla134[[#This Row],[Item Weight (Nulos)]])</f>
        <v>8.7100000000000009</v>
      </c>
      <c r="O2273" s="11" t="str">
        <f>IF(Tabla134[[#This Row],[Item Visibility]]&lt;$U$15,"Poca visibilidad",IF(Tabla134[[#This Row],[Item Visibility]]&lt;$U$16,"Visibilidad media","Mayor visibilidad"))</f>
        <v>Mayor visibilidad</v>
      </c>
      <c r="P2273" s="11" t="str">
        <f>IF(Tabla134[[#This Row],[Rating]]&lt;2,"Muy Malo",IF(Tabla134[[#This Row],[Rating]]&lt;3,"Malo",IF(Tabla134[[#This Row],[Rating]]&lt;4,"Regular",IF(Tabla134[[#This Row],[Rating]]&lt;5,"Bueno","Excelente"))))</f>
        <v>Bueno</v>
      </c>
    </row>
    <row r="2274" spans="1:16" x14ac:dyDescent="0.2">
      <c r="A2274" s="7" t="s">
        <v>124</v>
      </c>
      <c r="B2274" s="7" t="s">
        <v>1184</v>
      </c>
      <c r="C2274" s="7" t="s">
        <v>25</v>
      </c>
      <c r="D2274" s="8">
        <v>2020</v>
      </c>
      <c r="E2274" s="7" t="s">
        <v>919</v>
      </c>
      <c r="F2274" s="7" t="s">
        <v>796</v>
      </c>
      <c r="G2274" s="7" t="s">
        <v>702</v>
      </c>
      <c r="H2274" s="7" t="s">
        <v>7</v>
      </c>
      <c r="I2274" s="9">
        <v>3.4166609000000001E-2</v>
      </c>
      <c r="J2274" s="10">
        <v>181.29759999999999</v>
      </c>
      <c r="K2274" s="11">
        <v>4.2</v>
      </c>
      <c r="L2274" s="11" t="str">
        <f>IF(Tabla134[[#This Row],[Item Weight]]&lt;$U$12,"Poco Peso",IF(Tabla134[[#This Row],[Item Weight]]&lt;$U$13,"Peso Medio","Peso Alto"))</f>
        <v>Peso Medio</v>
      </c>
      <c r="M2274" s="7">
        <v>12</v>
      </c>
      <c r="N2274" s="11">
        <f>IF(Tabla134[[#This Row],[Item Weight (Nulos)]]="",VLOOKUP(Tabla134[[#This Row],[Item Identifier]],'Tabla para Nulos'!$A$3:$B$1563,2,FALSE),Tabla134[[#This Row],[Item Weight (Nulos)]])</f>
        <v>12</v>
      </c>
      <c r="O2274" s="11" t="str">
        <f>IF(Tabla134[[#This Row],[Item Visibility]]&lt;$U$15,"Poca visibilidad",IF(Tabla134[[#This Row],[Item Visibility]]&lt;$U$16,"Visibilidad media","Mayor visibilidad"))</f>
        <v>Visibilidad media</v>
      </c>
      <c r="P2274" s="11" t="str">
        <f>IF(Tabla134[[#This Row],[Rating]]&lt;2,"Muy Malo",IF(Tabla134[[#This Row],[Rating]]&lt;3,"Malo",IF(Tabla134[[#This Row],[Rating]]&lt;4,"Regular",IF(Tabla134[[#This Row],[Rating]]&lt;5,"Bueno","Excelente"))))</f>
        <v>Bueno</v>
      </c>
    </row>
    <row r="2275" spans="1:16" x14ac:dyDescent="0.2">
      <c r="A2275" s="7" t="s">
        <v>124</v>
      </c>
      <c r="B2275" s="7" t="s">
        <v>1099</v>
      </c>
      <c r="C2275" s="7" t="s">
        <v>25</v>
      </c>
      <c r="D2275" s="8">
        <v>2020</v>
      </c>
      <c r="E2275" s="7" t="s">
        <v>919</v>
      </c>
      <c r="F2275" s="7" t="s">
        <v>796</v>
      </c>
      <c r="G2275" s="7" t="s">
        <v>702</v>
      </c>
      <c r="H2275" s="7" t="s">
        <v>7</v>
      </c>
      <c r="I2275" s="9">
        <v>0.154487495</v>
      </c>
      <c r="J2275" s="10">
        <v>77.298599999999993</v>
      </c>
      <c r="K2275" s="11">
        <v>4.2</v>
      </c>
      <c r="L2275" s="11" t="str">
        <f>IF(Tabla134[[#This Row],[Item Weight]]&lt;$U$12,"Poco Peso",IF(Tabla134[[#This Row],[Item Weight]]&lt;$U$13,"Peso Medio","Peso Alto"))</f>
        <v>Peso Medio</v>
      </c>
      <c r="M2275" s="7">
        <v>13</v>
      </c>
      <c r="N2275" s="11">
        <f>IF(Tabla134[[#This Row],[Item Weight (Nulos)]]="",VLOOKUP(Tabla134[[#This Row],[Item Identifier]],'Tabla para Nulos'!$A$3:$B$1563,2,FALSE),Tabla134[[#This Row],[Item Weight (Nulos)]])</f>
        <v>13</v>
      </c>
      <c r="O2275" s="11" t="str">
        <f>IF(Tabla134[[#This Row],[Item Visibility]]&lt;$U$15,"Poca visibilidad",IF(Tabla134[[#This Row],[Item Visibility]]&lt;$U$16,"Visibilidad media","Mayor visibilidad"))</f>
        <v>Mayor visibilidad</v>
      </c>
      <c r="P2275" s="11" t="str">
        <f>IF(Tabla134[[#This Row],[Rating]]&lt;2,"Muy Malo",IF(Tabla134[[#This Row],[Rating]]&lt;3,"Malo",IF(Tabla134[[#This Row],[Rating]]&lt;4,"Regular",IF(Tabla134[[#This Row],[Rating]]&lt;5,"Bueno","Excelente"))))</f>
        <v>Bueno</v>
      </c>
    </row>
    <row r="2276" spans="1:16" x14ac:dyDescent="0.2">
      <c r="A2276" s="7" t="s">
        <v>124</v>
      </c>
      <c r="B2276" s="7" t="s">
        <v>1563</v>
      </c>
      <c r="C2276" s="7" t="s">
        <v>25</v>
      </c>
      <c r="D2276" s="8">
        <v>2020</v>
      </c>
      <c r="E2276" s="7" t="s">
        <v>919</v>
      </c>
      <c r="F2276" s="7" t="s">
        <v>796</v>
      </c>
      <c r="G2276" s="7" t="s">
        <v>702</v>
      </c>
      <c r="H2276" s="7" t="s">
        <v>7</v>
      </c>
      <c r="I2276" s="9">
        <v>3.5469670000000002E-2</v>
      </c>
      <c r="J2276" s="10">
        <v>256.3014</v>
      </c>
      <c r="K2276" s="11">
        <v>4.2</v>
      </c>
      <c r="L2276" s="11" t="str">
        <f>IF(Tabla134[[#This Row],[Item Weight]]&lt;$U$12,"Poco Peso",IF(Tabla134[[#This Row],[Item Weight]]&lt;$U$13,"Peso Medio","Peso Alto"))</f>
        <v>Peso Medio</v>
      </c>
      <c r="M2276" s="7">
        <v>14.15</v>
      </c>
      <c r="N2276" s="11">
        <f>IF(Tabla134[[#This Row],[Item Weight (Nulos)]]="",VLOOKUP(Tabla134[[#This Row],[Item Identifier]],'Tabla para Nulos'!$A$3:$B$1563,2,FALSE),Tabla134[[#This Row],[Item Weight (Nulos)]])</f>
        <v>14.15</v>
      </c>
      <c r="O2276" s="11" t="str">
        <f>IF(Tabla134[[#This Row],[Item Visibility]]&lt;$U$15,"Poca visibilidad",IF(Tabla134[[#This Row],[Item Visibility]]&lt;$U$16,"Visibilidad media","Mayor visibilidad"))</f>
        <v>Visibilidad media</v>
      </c>
      <c r="P2276" s="11" t="str">
        <f>IF(Tabla134[[#This Row],[Rating]]&lt;2,"Muy Malo",IF(Tabla134[[#This Row],[Rating]]&lt;3,"Malo",IF(Tabla134[[#This Row],[Rating]]&lt;4,"Regular",IF(Tabla134[[#This Row],[Rating]]&lt;5,"Bueno","Excelente"))))</f>
        <v>Bueno</v>
      </c>
    </row>
    <row r="2277" spans="1:16" x14ac:dyDescent="0.2">
      <c r="A2277" s="7" t="s">
        <v>124</v>
      </c>
      <c r="B2277" s="7" t="s">
        <v>1226</v>
      </c>
      <c r="C2277" s="7" t="s">
        <v>17</v>
      </c>
      <c r="D2277" s="8">
        <v>2020</v>
      </c>
      <c r="E2277" s="7" t="s">
        <v>919</v>
      </c>
      <c r="F2277" s="7" t="s">
        <v>796</v>
      </c>
      <c r="G2277" s="7" t="s">
        <v>702</v>
      </c>
      <c r="H2277" s="7" t="s">
        <v>7</v>
      </c>
      <c r="I2277" s="9">
        <v>5.8676973E-2</v>
      </c>
      <c r="J2277" s="10">
        <v>142.0128</v>
      </c>
      <c r="K2277" s="11">
        <v>4.2</v>
      </c>
      <c r="L2277" s="11" t="str">
        <f>IF(Tabla134[[#This Row],[Item Weight]]&lt;$U$12,"Poco Peso",IF(Tabla134[[#This Row],[Item Weight]]&lt;$U$13,"Peso Medio","Peso Alto"))</f>
        <v>Poco Peso</v>
      </c>
      <c r="M2277" s="7">
        <v>7.0750000000000002</v>
      </c>
      <c r="N2277" s="11">
        <f>IF(Tabla134[[#This Row],[Item Weight (Nulos)]]="",VLOOKUP(Tabla134[[#This Row],[Item Identifier]],'Tabla para Nulos'!$A$3:$B$1563,2,FALSE),Tabla134[[#This Row],[Item Weight (Nulos)]])</f>
        <v>7.0750000000000002</v>
      </c>
      <c r="O2277" s="11" t="str">
        <f>IF(Tabla134[[#This Row],[Item Visibility]]&lt;$U$15,"Poca visibilidad",IF(Tabla134[[#This Row],[Item Visibility]]&lt;$U$16,"Visibilidad media","Mayor visibilidad"))</f>
        <v>Visibilidad media</v>
      </c>
      <c r="P2277" s="11" t="str">
        <f>IF(Tabla134[[#This Row],[Rating]]&lt;2,"Muy Malo",IF(Tabla134[[#This Row],[Rating]]&lt;3,"Malo",IF(Tabla134[[#This Row],[Rating]]&lt;4,"Regular",IF(Tabla134[[#This Row],[Rating]]&lt;5,"Bueno","Excelente"))))</f>
        <v>Bueno</v>
      </c>
    </row>
    <row r="2278" spans="1:16" x14ac:dyDescent="0.2">
      <c r="A2278" s="7" t="s">
        <v>124</v>
      </c>
      <c r="B2278" s="7" t="s">
        <v>1488</v>
      </c>
      <c r="C2278" s="7" t="s">
        <v>17</v>
      </c>
      <c r="D2278" s="8">
        <v>2020</v>
      </c>
      <c r="E2278" s="7" t="s">
        <v>919</v>
      </c>
      <c r="F2278" s="7" t="s">
        <v>796</v>
      </c>
      <c r="G2278" s="7" t="s">
        <v>702</v>
      </c>
      <c r="H2278" s="7" t="s">
        <v>7</v>
      </c>
      <c r="I2278" s="9">
        <v>0.140342195</v>
      </c>
      <c r="J2278" s="10">
        <v>105.6306</v>
      </c>
      <c r="K2278" s="11">
        <v>4.2</v>
      </c>
      <c r="L2278" s="11" t="str">
        <f>IF(Tabla134[[#This Row],[Item Weight]]&lt;$U$12,"Poco Peso",IF(Tabla134[[#This Row],[Item Weight]]&lt;$U$13,"Peso Medio","Peso Alto"))</f>
        <v>Poco Peso</v>
      </c>
      <c r="M2278" s="7">
        <v>7.7850000000000001</v>
      </c>
      <c r="N2278" s="11">
        <f>IF(Tabla134[[#This Row],[Item Weight (Nulos)]]="",VLOOKUP(Tabla134[[#This Row],[Item Identifier]],'Tabla para Nulos'!$A$3:$B$1563,2,FALSE),Tabla134[[#This Row],[Item Weight (Nulos)]])</f>
        <v>7.7850000000000001</v>
      </c>
      <c r="O2278" s="11" t="str">
        <f>IF(Tabla134[[#This Row],[Item Visibility]]&lt;$U$15,"Poca visibilidad",IF(Tabla134[[#This Row],[Item Visibility]]&lt;$U$16,"Visibilidad media","Mayor visibilidad"))</f>
        <v>Mayor visibilidad</v>
      </c>
      <c r="P2278" s="11" t="str">
        <f>IF(Tabla134[[#This Row],[Rating]]&lt;2,"Muy Malo",IF(Tabla134[[#This Row],[Rating]]&lt;3,"Malo",IF(Tabla134[[#This Row],[Rating]]&lt;4,"Regular",IF(Tabla134[[#This Row],[Rating]]&lt;5,"Bueno","Excelente"))))</f>
        <v>Bueno</v>
      </c>
    </row>
    <row r="2279" spans="1:16" x14ac:dyDescent="0.2">
      <c r="A2279" s="7" t="s">
        <v>124</v>
      </c>
      <c r="B2279" s="7" t="s">
        <v>261</v>
      </c>
      <c r="C2279" s="7" t="s">
        <v>17</v>
      </c>
      <c r="D2279" s="8">
        <v>2020</v>
      </c>
      <c r="E2279" s="7" t="s">
        <v>919</v>
      </c>
      <c r="F2279" s="7" t="s">
        <v>796</v>
      </c>
      <c r="G2279" s="7" t="s">
        <v>702</v>
      </c>
      <c r="H2279" s="7" t="s">
        <v>7</v>
      </c>
      <c r="I2279" s="9">
        <v>2.0988797999999999E-2</v>
      </c>
      <c r="J2279" s="10">
        <v>117.7782</v>
      </c>
      <c r="K2279" s="11">
        <v>4.2</v>
      </c>
      <c r="L2279" s="11" t="str">
        <f>IF(Tabla134[[#This Row],[Item Weight]]&lt;$U$12,"Poco Peso",IF(Tabla134[[#This Row],[Item Weight]]&lt;$U$13,"Peso Medio","Peso Alto"))</f>
        <v>Peso Medio</v>
      </c>
      <c r="M2279" s="7">
        <v>13.1</v>
      </c>
      <c r="N2279" s="11">
        <f>IF(Tabla134[[#This Row],[Item Weight (Nulos)]]="",VLOOKUP(Tabla134[[#This Row],[Item Identifier]],'Tabla para Nulos'!$A$3:$B$1563,2,FALSE),Tabla134[[#This Row],[Item Weight (Nulos)]])</f>
        <v>13.1</v>
      </c>
      <c r="O2279" s="11" t="str">
        <f>IF(Tabla134[[#This Row],[Item Visibility]]&lt;$U$15,"Poca visibilidad",IF(Tabla134[[#This Row],[Item Visibility]]&lt;$U$16,"Visibilidad media","Mayor visibilidad"))</f>
        <v>Poca visibilidad</v>
      </c>
      <c r="P2279" s="11" t="str">
        <f>IF(Tabla134[[#This Row],[Rating]]&lt;2,"Muy Malo",IF(Tabla134[[#This Row],[Rating]]&lt;3,"Malo",IF(Tabla134[[#This Row],[Rating]]&lt;4,"Regular",IF(Tabla134[[#This Row],[Rating]]&lt;5,"Bueno","Excelente"))))</f>
        <v>Bueno</v>
      </c>
    </row>
    <row r="2280" spans="1:16" x14ac:dyDescent="0.2">
      <c r="A2280" s="7" t="s">
        <v>124</v>
      </c>
      <c r="B2280" s="7" t="s">
        <v>903</v>
      </c>
      <c r="C2280" s="7" t="s">
        <v>17</v>
      </c>
      <c r="D2280" s="8">
        <v>2020</v>
      </c>
      <c r="E2280" s="7" t="s">
        <v>919</v>
      </c>
      <c r="F2280" s="7" t="s">
        <v>796</v>
      </c>
      <c r="G2280" s="7" t="s">
        <v>702</v>
      </c>
      <c r="H2280" s="7" t="s">
        <v>7</v>
      </c>
      <c r="I2280" s="9">
        <v>8.0257682999999996E-2</v>
      </c>
      <c r="J2280" s="10">
        <v>232.63</v>
      </c>
      <c r="K2280" s="11">
        <v>4.2</v>
      </c>
      <c r="L2280" s="11" t="str">
        <f>IF(Tabla134[[#This Row],[Item Weight]]&lt;$U$12,"Poco Peso",IF(Tabla134[[#This Row],[Item Weight]]&lt;$U$13,"Peso Medio","Peso Alto"))</f>
        <v>Peso Medio</v>
      </c>
      <c r="M2280" s="7">
        <v>13.3</v>
      </c>
      <c r="N2280" s="11">
        <f>IF(Tabla134[[#This Row],[Item Weight (Nulos)]]="",VLOOKUP(Tabla134[[#This Row],[Item Identifier]],'Tabla para Nulos'!$A$3:$B$1563,2,FALSE),Tabla134[[#This Row],[Item Weight (Nulos)]])</f>
        <v>13.3</v>
      </c>
      <c r="O2280" s="11" t="str">
        <f>IF(Tabla134[[#This Row],[Item Visibility]]&lt;$U$15,"Poca visibilidad",IF(Tabla134[[#This Row],[Item Visibility]]&lt;$U$16,"Visibilidad media","Mayor visibilidad"))</f>
        <v>Visibilidad media</v>
      </c>
      <c r="P2280" s="11" t="str">
        <f>IF(Tabla134[[#This Row],[Rating]]&lt;2,"Muy Malo",IF(Tabla134[[#This Row],[Rating]]&lt;3,"Malo",IF(Tabla134[[#This Row],[Rating]]&lt;4,"Regular",IF(Tabla134[[#This Row],[Rating]]&lt;5,"Bueno","Excelente"))))</f>
        <v>Bueno</v>
      </c>
    </row>
    <row r="2281" spans="1:16" x14ac:dyDescent="0.2">
      <c r="A2281" s="7" t="s">
        <v>124</v>
      </c>
      <c r="B2281" s="7" t="s">
        <v>1091</v>
      </c>
      <c r="C2281" s="7" t="s">
        <v>71</v>
      </c>
      <c r="D2281" s="8">
        <v>2020</v>
      </c>
      <c r="E2281" s="7" t="s">
        <v>919</v>
      </c>
      <c r="F2281" s="7" t="s">
        <v>796</v>
      </c>
      <c r="G2281" s="7" t="s">
        <v>702</v>
      </c>
      <c r="H2281" s="7" t="s">
        <v>7</v>
      </c>
      <c r="I2281" s="9">
        <v>2.7032204000000001E-2</v>
      </c>
      <c r="J2281" s="10">
        <v>106.328</v>
      </c>
      <c r="K2281" s="11">
        <v>4.2</v>
      </c>
      <c r="L2281" s="11" t="str">
        <f>IF(Tabla134[[#This Row],[Item Weight]]&lt;$U$12,"Poco Peso",IF(Tabla134[[#This Row],[Item Weight]]&lt;$U$13,"Peso Medio","Peso Alto"))</f>
        <v>Peso Medio</v>
      </c>
      <c r="M2281" s="7">
        <v>10.895</v>
      </c>
      <c r="N2281" s="11">
        <f>IF(Tabla134[[#This Row],[Item Weight (Nulos)]]="",VLOOKUP(Tabla134[[#This Row],[Item Identifier]],'Tabla para Nulos'!$A$3:$B$1563,2,FALSE),Tabla134[[#This Row],[Item Weight (Nulos)]])</f>
        <v>10.895</v>
      </c>
      <c r="O2281" s="11" t="str">
        <f>IF(Tabla134[[#This Row],[Item Visibility]]&lt;$U$15,"Poca visibilidad",IF(Tabla134[[#This Row],[Item Visibility]]&lt;$U$16,"Visibilidad media","Mayor visibilidad"))</f>
        <v>Visibilidad media</v>
      </c>
      <c r="P2281" s="11" t="str">
        <f>IF(Tabla134[[#This Row],[Rating]]&lt;2,"Muy Malo",IF(Tabla134[[#This Row],[Rating]]&lt;3,"Malo",IF(Tabla134[[#This Row],[Rating]]&lt;4,"Regular",IF(Tabla134[[#This Row],[Rating]]&lt;5,"Bueno","Excelente"))))</f>
        <v>Bueno</v>
      </c>
    </row>
    <row r="2282" spans="1:16" x14ac:dyDescent="0.2">
      <c r="A2282" s="7" t="s">
        <v>124</v>
      </c>
      <c r="B2282" s="7" t="s">
        <v>243</v>
      </c>
      <c r="C2282" s="7" t="s">
        <v>71</v>
      </c>
      <c r="D2282" s="8">
        <v>2020</v>
      </c>
      <c r="E2282" s="7" t="s">
        <v>919</v>
      </c>
      <c r="F2282" s="7" t="s">
        <v>796</v>
      </c>
      <c r="G2282" s="7" t="s">
        <v>702</v>
      </c>
      <c r="H2282" s="7" t="s">
        <v>7</v>
      </c>
      <c r="I2282" s="9">
        <v>1.4098693000000001E-2</v>
      </c>
      <c r="J2282" s="10">
        <v>37.219000000000001</v>
      </c>
      <c r="K2282" s="11">
        <v>4.2</v>
      </c>
      <c r="L2282" s="11" t="str">
        <f>IF(Tabla134[[#This Row],[Item Weight]]&lt;$U$12,"Poco Peso",IF(Tabla134[[#This Row],[Item Weight]]&lt;$U$13,"Peso Medio","Peso Alto"))</f>
        <v>Peso Medio</v>
      </c>
      <c r="M2282" s="7">
        <v>15.35</v>
      </c>
      <c r="N2282" s="11">
        <f>IF(Tabla134[[#This Row],[Item Weight (Nulos)]]="",VLOOKUP(Tabla134[[#This Row],[Item Identifier]],'Tabla para Nulos'!$A$3:$B$1563,2,FALSE),Tabla134[[#This Row],[Item Weight (Nulos)]])</f>
        <v>15.35</v>
      </c>
      <c r="O2282" s="11" t="str">
        <f>IF(Tabla134[[#This Row],[Item Visibility]]&lt;$U$15,"Poca visibilidad",IF(Tabla134[[#This Row],[Item Visibility]]&lt;$U$16,"Visibilidad media","Mayor visibilidad"))</f>
        <v>Poca visibilidad</v>
      </c>
      <c r="P2282" s="11" t="str">
        <f>IF(Tabla134[[#This Row],[Rating]]&lt;2,"Muy Malo",IF(Tabla134[[#This Row],[Rating]]&lt;3,"Malo",IF(Tabla134[[#This Row],[Rating]]&lt;4,"Regular",IF(Tabla134[[#This Row],[Rating]]&lt;5,"Bueno","Excelente"))))</f>
        <v>Bueno</v>
      </c>
    </row>
    <row r="2283" spans="1:16" x14ac:dyDescent="0.2">
      <c r="A2283" s="7" t="s">
        <v>124</v>
      </c>
      <c r="B2283" s="7" t="s">
        <v>1511</v>
      </c>
      <c r="C2283" s="7" t="s">
        <v>10</v>
      </c>
      <c r="D2283" s="8">
        <v>2020</v>
      </c>
      <c r="E2283" s="7" t="s">
        <v>919</v>
      </c>
      <c r="F2283" s="7" t="s">
        <v>796</v>
      </c>
      <c r="G2283" s="7" t="s">
        <v>702</v>
      </c>
      <c r="H2283" s="7" t="s">
        <v>7</v>
      </c>
      <c r="I2283" s="9">
        <v>4.3809261000000002E-2</v>
      </c>
      <c r="J2283" s="10">
        <v>146.84180000000001</v>
      </c>
      <c r="K2283" s="11">
        <v>4.2</v>
      </c>
      <c r="L2283" s="11" t="str">
        <f>IF(Tabla134[[#This Row],[Item Weight]]&lt;$U$12,"Poco Peso",IF(Tabla134[[#This Row],[Item Weight]]&lt;$U$13,"Peso Medio","Peso Alto"))</f>
        <v>Poco Peso</v>
      </c>
      <c r="M2283" s="7">
        <v>5.98</v>
      </c>
      <c r="N2283" s="11">
        <f>IF(Tabla134[[#This Row],[Item Weight (Nulos)]]="",VLOOKUP(Tabla134[[#This Row],[Item Identifier]],'Tabla para Nulos'!$A$3:$B$1563,2,FALSE),Tabla134[[#This Row],[Item Weight (Nulos)]])</f>
        <v>5.98</v>
      </c>
      <c r="O2283" s="11" t="str">
        <f>IF(Tabla134[[#This Row],[Item Visibility]]&lt;$U$15,"Poca visibilidad",IF(Tabla134[[#This Row],[Item Visibility]]&lt;$U$16,"Visibilidad media","Mayor visibilidad"))</f>
        <v>Visibilidad media</v>
      </c>
      <c r="P2283" s="11" t="str">
        <f>IF(Tabla134[[#This Row],[Rating]]&lt;2,"Muy Malo",IF(Tabla134[[#This Row],[Rating]]&lt;3,"Malo",IF(Tabla134[[#This Row],[Rating]]&lt;4,"Regular",IF(Tabla134[[#This Row],[Rating]]&lt;5,"Bueno","Excelente"))))</f>
        <v>Bueno</v>
      </c>
    </row>
    <row r="2284" spans="1:16" x14ac:dyDescent="0.2">
      <c r="A2284" s="7" t="s">
        <v>124</v>
      </c>
      <c r="B2284" s="7" t="s">
        <v>221</v>
      </c>
      <c r="C2284" s="7" t="s">
        <v>10</v>
      </c>
      <c r="D2284" s="8">
        <v>2020</v>
      </c>
      <c r="E2284" s="7" t="s">
        <v>919</v>
      </c>
      <c r="F2284" s="7" t="s">
        <v>796</v>
      </c>
      <c r="G2284" s="7" t="s">
        <v>702</v>
      </c>
      <c r="H2284" s="7" t="s">
        <v>7</v>
      </c>
      <c r="I2284" s="9">
        <v>9.3983518000000002E-2</v>
      </c>
      <c r="J2284" s="10">
        <v>175.5712</v>
      </c>
      <c r="K2284" s="11">
        <v>4.2</v>
      </c>
      <c r="L2284" s="11" t="str">
        <f>IF(Tabla134[[#This Row],[Item Weight]]&lt;$U$12,"Poco Peso",IF(Tabla134[[#This Row],[Item Weight]]&lt;$U$13,"Peso Medio","Peso Alto"))</f>
        <v>Poco Peso</v>
      </c>
      <c r="M2284" s="7">
        <v>6.4249999999999998</v>
      </c>
      <c r="N2284" s="11">
        <f>IF(Tabla134[[#This Row],[Item Weight (Nulos)]]="",VLOOKUP(Tabla134[[#This Row],[Item Identifier]],'Tabla para Nulos'!$A$3:$B$1563,2,FALSE),Tabla134[[#This Row],[Item Weight (Nulos)]])</f>
        <v>6.4249999999999998</v>
      </c>
      <c r="O2284" s="11" t="str">
        <f>IF(Tabla134[[#This Row],[Item Visibility]]&lt;$U$15,"Poca visibilidad",IF(Tabla134[[#This Row],[Item Visibility]]&lt;$U$16,"Visibilidad media","Mayor visibilidad"))</f>
        <v>Visibilidad media</v>
      </c>
      <c r="P2284" s="11" t="str">
        <f>IF(Tabla134[[#This Row],[Rating]]&lt;2,"Muy Malo",IF(Tabla134[[#This Row],[Rating]]&lt;3,"Malo",IF(Tabla134[[#This Row],[Rating]]&lt;4,"Regular",IF(Tabla134[[#This Row],[Rating]]&lt;5,"Bueno","Excelente"))))</f>
        <v>Bueno</v>
      </c>
    </row>
    <row r="2285" spans="1:16" x14ac:dyDescent="0.2">
      <c r="A2285" s="7" t="s">
        <v>124</v>
      </c>
      <c r="B2285" s="7" t="s">
        <v>1450</v>
      </c>
      <c r="C2285" s="7" t="s">
        <v>10</v>
      </c>
      <c r="D2285" s="8">
        <v>2020</v>
      </c>
      <c r="E2285" s="7" t="s">
        <v>919</v>
      </c>
      <c r="F2285" s="7" t="s">
        <v>796</v>
      </c>
      <c r="G2285" s="7" t="s">
        <v>702</v>
      </c>
      <c r="H2285" s="7" t="s">
        <v>7</v>
      </c>
      <c r="I2285" s="9">
        <v>2.9953314000000002E-2</v>
      </c>
      <c r="J2285" s="10">
        <v>39.513800000000003</v>
      </c>
      <c r="K2285" s="11">
        <v>4.2</v>
      </c>
      <c r="L2285" s="11" t="str">
        <f>IF(Tabla134[[#This Row],[Item Weight]]&lt;$U$12,"Poco Peso",IF(Tabla134[[#This Row],[Item Weight]]&lt;$U$13,"Peso Medio","Peso Alto"))</f>
        <v>Poco Peso</v>
      </c>
      <c r="M2285" s="7">
        <v>8.3249999999999993</v>
      </c>
      <c r="N2285" s="11">
        <f>IF(Tabla134[[#This Row],[Item Weight (Nulos)]]="",VLOOKUP(Tabla134[[#This Row],[Item Identifier]],'Tabla para Nulos'!$A$3:$B$1563,2,FALSE),Tabla134[[#This Row],[Item Weight (Nulos)]])</f>
        <v>8.3249999999999993</v>
      </c>
      <c r="O2285" s="11" t="str">
        <f>IF(Tabla134[[#This Row],[Item Visibility]]&lt;$U$15,"Poca visibilidad",IF(Tabla134[[#This Row],[Item Visibility]]&lt;$U$16,"Visibilidad media","Mayor visibilidad"))</f>
        <v>Visibilidad media</v>
      </c>
      <c r="P2285" s="11" t="str">
        <f>IF(Tabla134[[#This Row],[Rating]]&lt;2,"Muy Malo",IF(Tabla134[[#This Row],[Rating]]&lt;3,"Malo",IF(Tabla134[[#This Row],[Rating]]&lt;4,"Regular",IF(Tabla134[[#This Row],[Rating]]&lt;5,"Bueno","Excelente"))))</f>
        <v>Bueno</v>
      </c>
    </row>
    <row r="2286" spans="1:16" x14ac:dyDescent="0.2">
      <c r="A2286" s="7" t="s">
        <v>124</v>
      </c>
      <c r="B2286" s="7" t="s">
        <v>1086</v>
      </c>
      <c r="C2286" s="7" t="s">
        <v>10</v>
      </c>
      <c r="D2286" s="8">
        <v>2020</v>
      </c>
      <c r="E2286" s="7" t="s">
        <v>919</v>
      </c>
      <c r="F2286" s="7" t="s">
        <v>796</v>
      </c>
      <c r="G2286" s="7" t="s">
        <v>702</v>
      </c>
      <c r="H2286" s="7" t="s">
        <v>7</v>
      </c>
      <c r="I2286" s="9">
        <v>0.18444042099999999</v>
      </c>
      <c r="J2286" s="10">
        <v>99.67</v>
      </c>
      <c r="K2286" s="11">
        <v>4.2</v>
      </c>
      <c r="L2286" s="11" t="str">
        <f>IF(Tabla134[[#This Row],[Item Weight]]&lt;$U$12,"Poco Peso",IF(Tabla134[[#This Row],[Item Weight]]&lt;$U$13,"Peso Medio","Peso Alto"))</f>
        <v>Peso Medio</v>
      </c>
      <c r="M2286" s="7">
        <v>8.9849999999999994</v>
      </c>
      <c r="N2286" s="11">
        <f>IF(Tabla134[[#This Row],[Item Weight (Nulos)]]="",VLOOKUP(Tabla134[[#This Row],[Item Identifier]],'Tabla para Nulos'!$A$3:$B$1563,2,FALSE),Tabla134[[#This Row],[Item Weight (Nulos)]])</f>
        <v>8.9849999999999994</v>
      </c>
      <c r="O2286" s="11" t="str">
        <f>IF(Tabla134[[#This Row],[Item Visibility]]&lt;$U$15,"Poca visibilidad",IF(Tabla134[[#This Row],[Item Visibility]]&lt;$U$16,"Visibilidad media","Mayor visibilidad"))</f>
        <v>Mayor visibilidad</v>
      </c>
      <c r="P2286" s="11" t="str">
        <f>IF(Tabla134[[#This Row],[Rating]]&lt;2,"Muy Malo",IF(Tabla134[[#This Row],[Rating]]&lt;3,"Malo",IF(Tabla134[[#This Row],[Rating]]&lt;4,"Regular",IF(Tabla134[[#This Row],[Rating]]&lt;5,"Bueno","Excelente"))))</f>
        <v>Bueno</v>
      </c>
    </row>
    <row r="2287" spans="1:16" x14ac:dyDescent="0.2">
      <c r="A2287" s="7" t="s">
        <v>124</v>
      </c>
      <c r="B2287" s="7" t="s">
        <v>775</v>
      </c>
      <c r="C2287" s="7" t="s">
        <v>10</v>
      </c>
      <c r="D2287" s="8">
        <v>2020</v>
      </c>
      <c r="E2287" s="7" t="s">
        <v>919</v>
      </c>
      <c r="F2287" s="7" t="s">
        <v>796</v>
      </c>
      <c r="G2287" s="7" t="s">
        <v>702</v>
      </c>
      <c r="H2287" s="7" t="s">
        <v>7</v>
      </c>
      <c r="I2287" s="9">
        <v>7.2707308999999998E-2</v>
      </c>
      <c r="J2287" s="10">
        <v>49.503399999999999</v>
      </c>
      <c r="K2287" s="11">
        <v>4.2</v>
      </c>
      <c r="L2287" s="11" t="str">
        <f>IF(Tabla134[[#This Row],[Item Weight]]&lt;$U$12,"Poco Peso",IF(Tabla134[[#This Row],[Item Weight]]&lt;$U$13,"Peso Medio","Peso Alto"))</f>
        <v>Peso Medio</v>
      </c>
      <c r="M2287" s="7">
        <v>14.7</v>
      </c>
      <c r="N2287" s="11">
        <f>IF(Tabla134[[#This Row],[Item Weight (Nulos)]]="",VLOOKUP(Tabla134[[#This Row],[Item Identifier]],'Tabla para Nulos'!$A$3:$B$1563,2,FALSE),Tabla134[[#This Row],[Item Weight (Nulos)]])</f>
        <v>14.7</v>
      </c>
      <c r="O2287" s="11" t="str">
        <f>IF(Tabla134[[#This Row],[Item Visibility]]&lt;$U$15,"Poca visibilidad",IF(Tabla134[[#This Row],[Item Visibility]]&lt;$U$16,"Visibilidad media","Mayor visibilidad"))</f>
        <v>Visibilidad media</v>
      </c>
      <c r="P2287" s="11" t="str">
        <f>IF(Tabla134[[#This Row],[Rating]]&lt;2,"Muy Malo",IF(Tabla134[[#This Row],[Rating]]&lt;3,"Malo",IF(Tabla134[[#This Row],[Rating]]&lt;4,"Regular",IF(Tabla134[[#This Row],[Rating]]&lt;5,"Bueno","Excelente"))))</f>
        <v>Bueno</v>
      </c>
    </row>
    <row r="2288" spans="1:16" x14ac:dyDescent="0.2">
      <c r="A2288" s="7" t="s">
        <v>124</v>
      </c>
      <c r="B2288" s="7" t="s">
        <v>232</v>
      </c>
      <c r="C2288" s="7" t="s">
        <v>10</v>
      </c>
      <c r="D2288" s="8">
        <v>2020</v>
      </c>
      <c r="E2288" s="7" t="s">
        <v>919</v>
      </c>
      <c r="F2288" s="7" t="s">
        <v>796</v>
      </c>
      <c r="G2288" s="7" t="s">
        <v>702</v>
      </c>
      <c r="H2288" s="7" t="s">
        <v>7</v>
      </c>
      <c r="I2288" s="9">
        <v>0.10079982799999999</v>
      </c>
      <c r="J2288" s="10">
        <v>78.4328</v>
      </c>
      <c r="K2288" s="11">
        <v>4.2</v>
      </c>
      <c r="L2288" s="11" t="str">
        <f>IF(Tabla134[[#This Row],[Item Weight]]&lt;$U$12,"Poco Peso",IF(Tabla134[[#This Row],[Item Weight]]&lt;$U$13,"Peso Medio","Peso Alto"))</f>
        <v>Peso Medio</v>
      </c>
      <c r="M2288" s="7">
        <v>16.100000000000001</v>
      </c>
      <c r="N2288" s="11">
        <f>IF(Tabla134[[#This Row],[Item Weight (Nulos)]]="",VLOOKUP(Tabla134[[#This Row],[Item Identifier]],'Tabla para Nulos'!$A$3:$B$1563,2,FALSE),Tabla134[[#This Row],[Item Weight (Nulos)]])</f>
        <v>16.100000000000001</v>
      </c>
      <c r="O2288" s="11" t="str">
        <f>IF(Tabla134[[#This Row],[Item Visibility]]&lt;$U$15,"Poca visibilidad",IF(Tabla134[[#This Row],[Item Visibility]]&lt;$U$16,"Visibilidad media","Mayor visibilidad"))</f>
        <v>Mayor visibilidad</v>
      </c>
      <c r="P2288" s="11" t="str">
        <f>IF(Tabla134[[#This Row],[Rating]]&lt;2,"Muy Malo",IF(Tabla134[[#This Row],[Rating]]&lt;3,"Malo",IF(Tabla134[[#This Row],[Rating]]&lt;4,"Regular",IF(Tabla134[[#This Row],[Rating]]&lt;5,"Bueno","Excelente"))))</f>
        <v>Bueno</v>
      </c>
    </row>
    <row r="2289" spans="1:16" x14ac:dyDescent="0.2">
      <c r="A2289" s="7" t="s">
        <v>124</v>
      </c>
      <c r="B2289" s="7" t="s">
        <v>882</v>
      </c>
      <c r="C2289" s="7" t="s">
        <v>216</v>
      </c>
      <c r="D2289" s="8">
        <v>2020</v>
      </c>
      <c r="E2289" s="7" t="s">
        <v>919</v>
      </c>
      <c r="F2289" s="7" t="s">
        <v>796</v>
      </c>
      <c r="G2289" s="7" t="s">
        <v>702</v>
      </c>
      <c r="H2289" s="7" t="s">
        <v>7</v>
      </c>
      <c r="I2289" s="9">
        <v>0.12334608499999999</v>
      </c>
      <c r="J2289" s="10">
        <v>172.53960000000001</v>
      </c>
      <c r="K2289" s="11">
        <v>4.2</v>
      </c>
      <c r="L2289" s="11" t="str">
        <f>IF(Tabla134[[#This Row],[Item Weight]]&lt;$U$12,"Poco Peso",IF(Tabla134[[#This Row],[Item Weight]]&lt;$U$13,"Peso Medio","Peso Alto"))</f>
        <v>Poco Peso</v>
      </c>
      <c r="M2289" s="7">
        <v>4.6100000000000003</v>
      </c>
      <c r="N2289" s="11">
        <f>IF(Tabla134[[#This Row],[Item Weight (Nulos)]]="",VLOOKUP(Tabla134[[#This Row],[Item Identifier]],'Tabla para Nulos'!$A$3:$B$1563,2,FALSE),Tabla134[[#This Row],[Item Weight (Nulos)]])</f>
        <v>4.6100000000000003</v>
      </c>
      <c r="O2289" s="11" t="str">
        <f>IF(Tabla134[[#This Row],[Item Visibility]]&lt;$U$15,"Poca visibilidad",IF(Tabla134[[#This Row],[Item Visibility]]&lt;$U$16,"Visibilidad media","Mayor visibilidad"))</f>
        <v>Mayor visibilidad</v>
      </c>
      <c r="P2289" s="11" t="str">
        <f>IF(Tabla134[[#This Row],[Rating]]&lt;2,"Muy Malo",IF(Tabla134[[#This Row],[Rating]]&lt;3,"Malo",IF(Tabla134[[#This Row],[Rating]]&lt;4,"Regular",IF(Tabla134[[#This Row],[Rating]]&lt;5,"Bueno","Excelente"))))</f>
        <v>Bueno</v>
      </c>
    </row>
    <row r="2290" spans="1:16" x14ac:dyDescent="0.2">
      <c r="A2290" s="7" t="s">
        <v>124</v>
      </c>
      <c r="B2290" s="7" t="s">
        <v>711</v>
      </c>
      <c r="C2290" s="7" t="s">
        <v>216</v>
      </c>
      <c r="D2290" s="8">
        <v>2020</v>
      </c>
      <c r="E2290" s="7" t="s">
        <v>919</v>
      </c>
      <c r="F2290" s="7" t="s">
        <v>796</v>
      </c>
      <c r="G2290" s="7" t="s">
        <v>702</v>
      </c>
      <c r="H2290" s="7" t="s">
        <v>7</v>
      </c>
      <c r="I2290" s="9">
        <v>7.5876602000000001E-2</v>
      </c>
      <c r="J2290" s="10">
        <v>235.9616</v>
      </c>
      <c r="K2290" s="11">
        <v>4.2</v>
      </c>
      <c r="L2290" s="11" t="str">
        <f>IF(Tabla134[[#This Row],[Item Weight]]&lt;$U$12,"Poco Peso",IF(Tabla134[[#This Row],[Item Weight]]&lt;$U$13,"Peso Medio","Peso Alto"))</f>
        <v>Peso Medio</v>
      </c>
      <c r="M2290" s="7">
        <v>8.8949999999999996</v>
      </c>
      <c r="N2290" s="11">
        <f>IF(Tabla134[[#This Row],[Item Weight (Nulos)]]="",VLOOKUP(Tabla134[[#This Row],[Item Identifier]],'Tabla para Nulos'!$A$3:$B$1563,2,FALSE),Tabla134[[#This Row],[Item Weight (Nulos)]])</f>
        <v>8.8949999999999996</v>
      </c>
      <c r="O2290" s="11" t="str">
        <f>IF(Tabla134[[#This Row],[Item Visibility]]&lt;$U$15,"Poca visibilidad",IF(Tabla134[[#This Row],[Item Visibility]]&lt;$U$16,"Visibilidad media","Mayor visibilidad"))</f>
        <v>Visibilidad media</v>
      </c>
      <c r="P2290" s="11" t="str">
        <f>IF(Tabla134[[#This Row],[Rating]]&lt;2,"Muy Malo",IF(Tabla134[[#This Row],[Rating]]&lt;3,"Malo",IF(Tabla134[[#This Row],[Rating]]&lt;4,"Regular",IF(Tabla134[[#This Row],[Rating]]&lt;5,"Bueno","Excelente"))))</f>
        <v>Bueno</v>
      </c>
    </row>
    <row r="2291" spans="1:16" x14ac:dyDescent="0.2">
      <c r="A2291" s="7" t="s">
        <v>124</v>
      </c>
      <c r="B2291" s="7" t="s">
        <v>771</v>
      </c>
      <c r="C2291" s="7" t="s">
        <v>216</v>
      </c>
      <c r="D2291" s="8">
        <v>2020</v>
      </c>
      <c r="E2291" s="7" t="s">
        <v>919</v>
      </c>
      <c r="F2291" s="7" t="s">
        <v>796</v>
      </c>
      <c r="G2291" s="7" t="s">
        <v>702</v>
      </c>
      <c r="H2291" s="7" t="s">
        <v>7</v>
      </c>
      <c r="I2291" s="9">
        <v>3.0877302999999998E-2</v>
      </c>
      <c r="J2291" s="10">
        <v>42.177</v>
      </c>
      <c r="K2291" s="11">
        <v>4.2</v>
      </c>
      <c r="L2291" s="11" t="str">
        <f>IF(Tabla134[[#This Row],[Item Weight]]&lt;$U$12,"Poco Peso",IF(Tabla134[[#This Row],[Item Weight]]&lt;$U$13,"Peso Medio","Peso Alto"))</f>
        <v>Peso Medio</v>
      </c>
      <c r="M2291" s="7">
        <v>15.7</v>
      </c>
      <c r="N2291" s="11">
        <f>IF(Tabla134[[#This Row],[Item Weight (Nulos)]]="",VLOOKUP(Tabla134[[#This Row],[Item Identifier]],'Tabla para Nulos'!$A$3:$B$1563,2,FALSE),Tabla134[[#This Row],[Item Weight (Nulos)]])</f>
        <v>15.7</v>
      </c>
      <c r="O2291" s="11" t="str">
        <f>IF(Tabla134[[#This Row],[Item Visibility]]&lt;$U$15,"Poca visibilidad",IF(Tabla134[[#This Row],[Item Visibility]]&lt;$U$16,"Visibilidad media","Mayor visibilidad"))</f>
        <v>Visibilidad media</v>
      </c>
      <c r="P2291" s="11" t="str">
        <f>IF(Tabla134[[#This Row],[Rating]]&lt;2,"Muy Malo",IF(Tabla134[[#This Row],[Rating]]&lt;3,"Malo",IF(Tabla134[[#This Row],[Rating]]&lt;4,"Regular",IF(Tabla134[[#This Row],[Rating]]&lt;5,"Bueno","Excelente"))))</f>
        <v>Bueno</v>
      </c>
    </row>
    <row r="2292" spans="1:16" x14ac:dyDescent="0.2">
      <c r="A2292" s="7" t="s">
        <v>124</v>
      </c>
      <c r="B2292" s="7" t="s">
        <v>207</v>
      </c>
      <c r="C2292" s="7" t="s">
        <v>4</v>
      </c>
      <c r="D2292" s="8">
        <v>2020</v>
      </c>
      <c r="E2292" s="7" t="s">
        <v>919</v>
      </c>
      <c r="F2292" s="7" t="s">
        <v>796</v>
      </c>
      <c r="G2292" s="7" t="s">
        <v>702</v>
      </c>
      <c r="H2292" s="7" t="s">
        <v>7</v>
      </c>
      <c r="I2292" s="9">
        <v>2.4521239E-2</v>
      </c>
      <c r="J2292" s="10">
        <v>117.5492</v>
      </c>
      <c r="K2292" s="11">
        <v>4.2</v>
      </c>
      <c r="L2292" s="11" t="str">
        <f>IF(Tabla134[[#This Row],[Item Weight]]&lt;$U$12,"Poco Peso",IF(Tabla134[[#This Row],[Item Weight]]&lt;$U$13,"Peso Medio","Peso Alto"))</f>
        <v>Peso Medio</v>
      </c>
      <c r="M2292" s="7">
        <v>9.8000000000000007</v>
      </c>
      <c r="N2292" s="11">
        <f>IF(Tabla134[[#This Row],[Item Weight (Nulos)]]="",VLOOKUP(Tabla134[[#This Row],[Item Identifier]],'Tabla para Nulos'!$A$3:$B$1563,2,FALSE),Tabla134[[#This Row],[Item Weight (Nulos)]])</f>
        <v>9.8000000000000007</v>
      </c>
      <c r="O2292" s="11" t="str">
        <f>IF(Tabla134[[#This Row],[Item Visibility]]&lt;$U$15,"Poca visibilidad",IF(Tabla134[[#This Row],[Item Visibility]]&lt;$U$16,"Visibilidad media","Mayor visibilidad"))</f>
        <v>Poca visibilidad</v>
      </c>
      <c r="P2292" s="11" t="str">
        <f>IF(Tabla134[[#This Row],[Rating]]&lt;2,"Muy Malo",IF(Tabla134[[#This Row],[Rating]]&lt;3,"Malo",IF(Tabla134[[#This Row],[Rating]]&lt;4,"Regular",IF(Tabla134[[#This Row],[Rating]]&lt;5,"Bueno","Excelente"))))</f>
        <v>Bueno</v>
      </c>
    </row>
    <row r="2293" spans="1:16" x14ac:dyDescent="0.2">
      <c r="A2293" s="7" t="s">
        <v>124</v>
      </c>
      <c r="B2293" s="7" t="s">
        <v>1279</v>
      </c>
      <c r="C2293" s="7" t="s">
        <v>171</v>
      </c>
      <c r="D2293" s="8">
        <v>2020</v>
      </c>
      <c r="E2293" s="7" t="s">
        <v>919</v>
      </c>
      <c r="F2293" s="7" t="s">
        <v>796</v>
      </c>
      <c r="G2293" s="7" t="s">
        <v>702</v>
      </c>
      <c r="H2293" s="7" t="s">
        <v>7</v>
      </c>
      <c r="I2293" s="9">
        <v>7.7290355000000005E-2</v>
      </c>
      <c r="J2293" s="10">
        <v>116.9492</v>
      </c>
      <c r="K2293" s="11">
        <v>4.2</v>
      </c>
      <c r="L2293" s="11" t="str">
        <f>IF(Tabla134[[#This Row],[Item Weight]]&lt;$U$12,"Poco Peso",IF(Tabla134[[#This Row],[Item Weight]]&lt;$U$13,"Peso Medio","Peso Alto"))</f>
        <v>Poco Peso</v>
      </c>
      <c r="M2293" s="7">
        <v>7.2350000000000003</v>
      </c>
      <c r="N2293" s="11">
        <f>IF(Tabla134[[#This Row],[Item Weight (Nulos)]]="",VLOOKUP(Tabla134[[#This Row],[Item Identifier]],'Tabla para Nulos'!$A$3:$B$1563,2,FALSE),Tabla134[[#This Row],[Item Weight (Nulos)]])</f>
        <v>7.2350000000000003</v>
      </c>
      <c r="O2293" s="11" t="str">
        <f>IF(Tabla134[[#This Row],[Item Visibility]]&lt;$U$15,"Poca visibilidad",IF(Tabla134[[#This Row],[Item Visibility]]&lt;$U$16,"Visibilidad media","Mayor visibilidad"))</f>
        <v>Visibilidad media</v>
      </c>
      <c r="P2293" s="11" t="str">
        <f>IF(Tabla134[[#This Row],[Rating]]&lt;2,"Muy Malo",IF(Tabla134[[#This Row],[Rating]]&lt;3,"Malo",IF(Tabla134[[#This Row],[Rating]]&lt;4,"Regular",IF(Tabla134[[#This Row],[Rating]]&lt;5,"Bueno","Excelente"))))</f>
        <v>Bueno</v>
      </c>
    </row>
    <row r="2294" spans="1:16" x14ac:dyDescent="0.2">
      <c r="A2294" s="7" t="s">
        <v>124</v>
      </c>
      <c r="B2294" s="7" t="s">
        <v>193</v>
      </c>
      <c r="C2294" s="7" t="s">
        <v>171</v>
      </c>
      <c r="D2294" s="8">
        <v>2020</v>
      </c>
      <c r="E2294" s="7" t="s">
        <v>919</v>
      </c>
      <c r="F2294" s="7" t="s">
        <v>796</v>
      </c>
      <c r="G2294" s="7" t="s">
        <v>702</v>
      </c>
      <c r="H2294" s="7" t="s">
        <v>7</v>
      </c>
      <c r="I2294" s="9">
        <v>0.18588912899999999</v>
      </c>
      <c r="J2294" s="10">
        <v>35.421599999999998</v>
      </c>
      <c r="K2294" s="11">
        <v>4.2</v>
      </c>
      <c r="L2294" s="11" t="str">
        <f>IF(Tabla134[[#This Row],[Item Weight]]&lt;$U$12,"Poco Peso",IF(Tabla134[[#This Row],[Item Weight]]&lt;$U$13,"Peso Medio","Peso Alto"))</f>
        <v>Poco Peso</v>
      </c>
      <c r="M2294" s="7">
        <v>7.67</v>
      </c>
      <c r="N2294" s="11">
        <f>IF(Tabla134[[#This Row],[Item Weight (Nulos)]]="",VLOOKUP(Tabla134[[#This Row],[Item Identifier]],'Tabla para Nulos'!$A$3:$B$1563,2,FALSE),Tabla134[[#This Row],[Item Weight (Nulos)]])</f>
        <v>7.67</v>
      </c>
      <c r="O2294" s="11" t="str">
        <f>IF(Tabla134[[#This Row],[Item Visibility]]&lt;$U$15,"Poca visibilidad",IF(Tabla134[[#This Row],[Item Visibility]]&lt;$U$16,"Visibilidad media","Mayor visibilidad"))</f>
        <v>Mayor visibilidad</v>
      </c>
      <c r="P2294" s="11" t="str">
        <f>IF(Tabla134[[#This Row],[Rating]]&lt;2,"Muy Malo",IF(Tabla134[[#This Row],[Rating]]&lt;3,"Malo",IF(Tabla134[[#This Row],[Rating]]&lt;4,"Regular",IF(Tabla134[[#This Row],[Rating]]&lt;5,"Bueno","Excelente"))))</f>
        <v>Bueno</v>
      </c>
    </row>
    <row r="2295" spans="1:16" x14ac:dyDescent="0.2">
      <c r="A2295" s="7" t="s">
        <v>124</v>
      </c>
      <c r="B2295" s="7" t="s">
        <v>792</v>
      </c>
      <c r="C2295" s="7" t="s">
        <v>171</v>
      </c>
      <c r="D2295" s="8">
        <v>2020</v>
      </c>
      <c r="E2295" s="7" t="s">
        <v>919</v>
      </c>
      <c r="F2295" s="7" t="s">
        <v>796</v>
      </c>
      <c r="G2295" s="7" t="s">
        <v>702</v>
      </c>
      <c r="H2295" s="7" t="s">
        <v>7</v>
      </c>
      <c r="I2295" s="9">
        <v>2.9236727000000001E-2</v>
      </c>
      <c r="J2295" s="10">
        <v>123.84139999999999</v>
      </c>
      <c r="K2295" s="11">
        <v>4.2</v>
      </c>
      <c r="L2295" s="11" t="str">
        <f>IF(Tabla134[[#This Row],[Item Weight]]&lt;$U$12,"Poco Peso",IF(Tabla134[[#This Row],[Item Weight]]&lt;$U$13,"Peso Medio","Peso Alto"))</f>
        <v>Poco Peso</v>
      </c>
      <c r="M2295" s="7">
        <v>7.7249999999999996</v>
      </c>
      <c r="N2295" s="11">
        <f>IF(Tabla134[[#This Row],[Item Weight (Nulos)]]="",VLOOKUP(Tabla134[[#This Row],[Item Identifier]],'Tabla para Nulos'!$A$3:$B$1563,2,FALSE),Tabla134[[#This Row],[Item Weight (Nulos)]])</f>
        <v>7.7249999999999996</v>
      </c>
      <c r="O2295" s="11" t="str">
        <f>IF(Tabla134[[#This Row],[Item Visibility]]&lt;$U$15,"Poca visibilidad",IF(Tabla134[[#This Row],[Item Visibility]]&lt;$U$16,"Visibilidad media","Mayor visibilidad"))</f>
        <v>Visibilidad media</v>
      </c>
      <c r="P2295" s="11" t="str">
        <f>IF(Tabla134[[#This Row],[Rating]]&lt;2,"Muy Malo",IF(Tabla134[[#This Row],[Rating]]&lt;3,"Malo",IF(Tabla134[[#This Row],[Rating]]&lt;4,"Regular",IF(Tabla134[[#This Row],[Rating]]&lt;5,"Bueno","Excelente"))))</f>
        <v>Bueno</v>
      </c>
    </row>
    <row r="2296" spans="1:16" x14ac:dyDescent="0.2">
      <c r="A2296" s="7" t="s">
        <v>124</v>
      </c>
      <c r="B2296" s="7" t="s">
        <v>1592</v>
      </c>
      <c r="C2296" s="7" t="s">
        <v>171</v>
      </c>
      <c r="D2296" s="8">
        <v>2020</v>
      </c>
      <c r="E2296" s="7" t="s">
        <v>919</v>
      </c>
      <c r="F2296" s="7" t="s">
        <v>796</v>
      </c>
      <c r="G2296" s="7" t="s">
        <v>702</v>
      </c>
      <c r="H2296" s="7" t="s">
        <v>7</v>
      </c>
      <c r="I2296" s="9">
        <v>3.8699552999999998E-2</v>
      </c>
      <c r="J2296" s="10">
        <v>33.79</v>
      </c>
      <c r="K2296" s="11">
        <v>4.2</v>
      </c>
      <c r="L2296" s="11" t="str">
        <f>IF(Tabla134[[#This Row],[Item Weight]]&lt;$U$12,"Poco Peso",IF(Tabla134[[#This Row],[Item Weight]]&lt;$U$13,"Peso Medio","Peso Alto"))</f>
        <v>Peso Medio</v>
      </c>
      <c r="M2296" s="7">
        <v>9.1050000000000004</v>
      </c>
      <c r="N2296" s="11">
        <f>IF(Tabla134[[#This Row],[Item Weight (Nulos)]]="",VLOOKUP(Tabla134[[#This Row],[Item Identifier]],'Tabla para Nulos'!$A$3:$B$1563,2,FALSE),Tabla134[[#This Row],[Item Weight (Nulos)]])</f>
        <v>9.1050000000000004</v>
      </c>
      <c r="O2296" s="11" t="str">
        <f>IF(Tabla134[[#This Row],[Item Visibility]]&lt;$U$15,"Poca visibilidad",IF(Tabla134[[#This Row],[Item Visibility]]&lt;$U$16,"Visibilidad media","Mayor visibilidad"))</f>
        <v>Visibilidad media</v>
      </c>
      <c r="P2296" s="11" t="str">
        <f>IF(Tabla134[[#This Row],[Rating]]&lt;2,"Muy Malo",IF(Tabla134[[#This Row],[Rating]]&lt;3,"Malo",IF(Tabla134[[#This Row],[Rating]]&lt;4,"Regular",IF(Tabla134[[#This Row],[Rating]]&lt;5,"Bueno","Excelente"))))</f>
        <v>Bueno</v>
      </c>
    </row>
    <row r="2297" spans="1:16" x14ac:dyDescent="0.2">
      <c r="A2297" s="7" t="s">
        <v>124</v>
      </c>
      <c r="B2297" s="7" t="s">
        <v>1379</v>
      </c>
      <c r="C2297" s="7" t="s">
        <v>171</v>
      </c>
      <c r="D2297" s="8">
        <v>2020</v>
      </c>
      <c r="E2297" s="7" t="s">
        <v>919</v>
      </c>
      <c r="F2297" s="7" t="s">
        <v>796</v>
      </c>
      <c r="G2297" s="7" t="s">
        <v>528</v>
      </c>
      <c r="H2297" s="7" t="s">
        <v>7</v>
      </c>
      <c r="I2297" s="9">
        <v>1.4103354E-2</v>
      </c>
      <c r="J2297" s="10">
        <v>225.47460000000001</v>
      </c>
      <c r="K2297" s="11">
        <v>4.2</v>
      </c>
      <c r="L2297" s="11" t="str">
        <f>IF(Tabla134[[#This Row],[Item Weight]]&lt;$U$12,"Poco Peso",IF(Tabla134[[#This Row],[Item Weight]]&lt;$U$13,"Peso Medio","Peso Alto"))</f>
        <v>Peso Alto</v>
      </c>
      <c r="M2297" s="7">
        <v>18.350000000000001</v>
      </c>
      <c r="N2297" s="11">
        <f>IF(Tabla134[[#This Row],[Item Weight (Nulos)]]="",VLOOKUP(Tabla134[[#This Row],[Item Identifier]],'Tabla para Nulos'!$A$3:$B$1563,2,FALSE),Tabla134[[#This Row],[Item Weight (Nulos)]])</f>
        <v>18.350000000000001</v>
      </c>
      <c r="O2297" s="11" t="str">
        <f>IF(Tabla134[[#This Row],[Item Visibility]]&lt;$U$15,"Poca visibilidad",IF(Tabla134[[#This Row],[Item Visibility]]&lt;$U$16,"Visibilidad media","Mayor visibilidad"))</f>
        <v>Poca visibilidad</v>
      </c>
      <c r="P2297" s="11" t="str">
        <f>IF(Tabla134[[#This Row],[Rating]]&lt;2,"Muy Malo",IF(Tabla134[[#This Row],[Rating]]&lt;3,"Malo",IF(Tabla134[[#This Row],[Rating]]&lt;4,"Regular",IF(Tabla134[[#This Row],[Rating]]&lt;5,"Bueno","Excelente"))))</f>
        <v>Bueno</v>
      </c>
    </row>
    <row r="2298" spans="1:16" x14ac:dyDescent="0.2">
      <c r="A2298" s="7" t="s">
        <v>124</v>
      </c>
      <c r="B2298" s="7" t="s">
        <v>1219</v>
      </c>
      <c r="C2298" s="7" t="s">
        <v>171</v>
      </c>
      <c r="D2298" s="8">
        <v>2020</v>
      </c>
      <c r="E2298" s="7" t="s">
        <v>919</v>
      </c>
      <c r="F2298" s="7" t="s">
        <v>796</v>
      </c>
      <c r="G2298" s="7" t="s">
        <v>528</v>
      </c>
      <c r="H2298" s="7" t="s">
        <v>7</v>
      </c>
      <c r="I2298" s="9">
        <v>1.4382219999999999E-2</v>
      </c>
      <c r="J2298" s="10">
        <v>102.2332</v>
      </c>
      <c r="K2298" s="11">
        <v>4.2</v>
      </c>
      <c r="L2298" s="11" t="str">
        <f>IF(Tabla134[[#This Row],[Item Weight]]&lt;$U$12,"Poco Peso",IF(Tabla134[[#This Row],[Item Weight]]&lt;$U$13,"Peso Medio","Peso Alto"))</f>
        <v>Peso Alto</v>
      </c>
      <c r="M2298" s="7">
        <v>19.75</v>
      </c>
      <c r="N2298" s="11">
        <f>IF(Tabla134[[#This Row],[Item Weight (Nulos)]]="",VLOOKUP(Tabla134[[#This Row],[Item Identifier]],'Tabla para Nulos'!$A$3:$B$1563,2,FALSE),Tabla134[[#This Row],[Item Weight (Nulos)]])</f>
        <v>19.75</v>
      </c>
      <c r="O2298" s="11" t="str">
        <f>IF(Tabla134[[#This Row],[Item Visibility]]&lt;$U$15,"Poca visibilidad",IF(Tabla134[[#This Row],[Item Visibility]]&lt;$U$16,"Visibilidad media","Mayor visibilidad"))</f>
        <v>Poca visibilidad</v>
      </c>
      <c r="P2298" s="11" t="str">
        <f>IF(Tabla134[[#This Row],[Rating]]&lt;2,"Muy Malo",IF(Tabla134[[#This Row],[Rating]]&lt;3,"Malo",IF(Tabla134[[#This Row],[Rating]]&lt;4,"Regular",IF(Tabla134[[#This Row],[Rating]]&lt;5,"Bueno","Excelente"))))</f>
        <v>Bueno</v>
      </c>
    </row>
    <row r="2299" spans="1:16" x14ac:dyDescent="0.2">
      <c r="A2299" s="7" t="s">
        <v>124</v>
      </c>
      <c r="B2299" s="7" t="s">
        <v>1568</v>
      </c>
      <c r="C2299" s="7" t="s">
        <v>47</v>
      </c>
      <c r="D2299" s="8">
        <v>2020</v>
      </c>
      <c r="E2299" s="7" t="s">
        <v>919</v>
      </c>
      <c r="F2299" s="7" t="s">
        <v>796</v>
      </c>
      <c r="G2299" s="7" t="s">
        <v>528</v>
      </c>
      <c r="H2299" s="7" t="s">
        <v>7</v>
      </c>
      <c r="I2299" s="9">
        <v>2.2587620999999999E-2</v>
      </c>
      <c r="J2299" s="10">
        <v>143.78120000000001</v>
      </c>
      <c r="K2299" s="11">
        <v>4.2</v>
      </c>
      <c r="L2299" s="11" t="str">
        <f>IF(Tabla134[[#This Row],[Item Weight]]&lt;$U$12,"Poco Peso",IF(Tabla134[[#This Row],[Item Weight]]&lt;$U$13,"Peso Medio","Peso Alto"))</f>
        <v>Poco Peso</v>
      </c>
      <c r="M2299" s="7">
        <v>6.8949999999999996</v>
      </c>
      <c r="N2299" s="11">
        <f>IF(Tabla134[[#This Row],[Item Weight (Nulos)]]="",VLOOKUP(Tabla134[[#This Row],[Item Identifier]],'Tabla para Nulos'!$A$3:$B$1563,2,FALSE),Tabla134[[#This Row],[Item Weight (Nulos)]])</f>
        <v>6.8949999999999996</v>
      </c>
      <c r="O2299" s="11" t="str">
        <f>IF(Tabla134[[#This Row],[Item Visibility]]&lt;$U$15,"Poca visibilidad",IF(Tabla134[[#This Row],[Item Visibility]]&lt;$U$16,"Visibilidad media","Mayor visibilidad"))</f>
        <v>Poca visibilidad</v>
      </c>
      <c r="P2299" s="11" t="str">
        <f>IF(Tabla134[[#This Row],[Rating]]&lt;2,"Muy Malo",IF(Tabla134[[#This Row],[Rating]]&lt;3,"Malo",IF(Tabla134[[#This Row],[Rating]]&lt;4,"Regular",IF(Tabla134[[#This Row],[Rating]]&lt;5,"Bueno","Excelente"))))</f>
        <v>Bueno</v>
      </c>
    </row>
    <row r="2300" spans="1:16" x14ac:dyDescent="0.2">
      <c r="A2300" s="7" t="s">
        <v>124</v>
      </c>
      <c r="B2300" s="7" t="s">
        <v>859</v>
      </c>
      <c r="C2300" s="7" t="s">
        <v>14</v>
      </c>
      <c r="D2300" s="8">
        <v>2020</v>
      </c>
      <c r="E2300" s="7" t="s">
        <v>919</v>
      </c>
      <c r="F2300" s="7" t="s">
        <v>796</v>
      </c>
      <c r="G2300" s="7" t="s">
        <v>528</v>
      </c>
      <c r="H2300" s="7" t="s">
        <v>7</v>
      </c>
      <c r="I2300" s="9">
        <v>2.6940466E-2</v>
      </c>
      <c r="J2300" s="10">
        <v>108.45699999999999</v>
      </c>
      <c r="K2300" s="11">
        <v>4.2</v>
      </c>
      <c r="L2300" s="11" t="str">
        <f>IF(Tabla134[[#This Row],[Item Weight]]&lt;$U$12,"Poco Peso",IF(Tabla134[[#This Row],[Item Weight]]&lt;$U$13,"Peso Medio","Peso Alto"))</f>
        <v>Poco Peso</v>
      </c>
      <c r="M2300" s="7">
        <v>7.31</v>
      </c>
      <c r="N2300" s="11">
        <f>IF(Tabla134[[#This Row],[Item Weight (Nulos)]]="",VLOOKUP(Tabla134[[#This Row],[Item Identifier]],'Tabla para Nulos'!$A$3:$B$1563,2,FALSE),Tabla134[[#This Row],[Item Weight (Nulos)]])</f>
        <v>7.31</v>
      </c>
      <c r="O2300" s="11" t="str">
        <f>IF(Tabla134[[#This Row],[Item Visibility]]&lt;$U$15,"Poca visibilidad",IF(Tabla134[[#This Row],[Item Visibility]]&lt;$U$16,"Visibilidad media","Mayor visibilidad"))</f>
        <v>Poca visibilidad</v>
      </c>
      <c r="P2300" s="11" t="str">
        <f>IF(Tabla134[[#This Row],[Rating]]&lt;2,"Muy Malo",IF(Tabla134[[#This Row],[Rating]]&lt;3,"Malo",IF(Tabla134[[#This Row],[Rating]]&lt;4,"Regular",IF(Tabla134[[#This Row],[Rating]]&lt;5,"Bueno","Excelente"))))</f>
        <v>Bueno</v>
      </c>
    </row>
    <row r="2301" spans="1:16" x14ac:dyDescent="0.2">
      <c r="A2301" s="7" t="s">
        <v>124</v>
      </c>
      <c r="B2301" s="7" t="s">
        <v>406</v>
      </c>
      <c r="C2301" s="7" t="s">
        <v>14</v>
      </c>
      <c r="D2301" s="8">
        <v>2020</v>
      </c>
      <c r="E2301" s="7" t="s">
        <v>919</v>
      </c>
      <c r="F2301" s="7" t="s">
        <v>796</v>
      </c>
      <c r="G2301" s="7" t="s">
        <v>528</v>
      </c>
      <c r="H2301" s="7" t="s">
        <v>7</v>
      </c>
      <c r="I2301" s="9">
        <v>5.8725133999999998E-2</v>
      </c>
      <c r="J2301" s="10">
        <v>43.674399999999999</v>
      </c>
      <c r="K2301" s="11">
        <v>4.2</v>
      </c>
      <c r="L2301" s="11" t="str">
        <f>IF(Tabla134[[#This Row],[Item Weight]]&lt;$U$12,"Poco Peso",IF(Tabla134[[#This Row],[Item Weight]]&lt;$U$13,"Peso Medio","Peso Alto"))</f>
        <v>Peso Medio</v>
      </c>
      <c r="M2301" s="7">
        <v>15</v>
      </c>
      <c r="N2301" s="11">
        <f>IF(Tabla134[[#This Row],[Item Weight (Nulos)]]="",VLOOKUP(Tabla134[[#This Row],[Item Identifier]],'Tabla para Nulos'!$A$3:$B$1563,2,FALSE),Tabla134[[#This Row],[Item Weight (Nulos)]])</f>
        <v>15</v>
      </c>
      <c r="O2301" s="11" t="str">
        <f>IF(Tabla134[[#This Row],[Item Visibility]]&lt;$U$15,"Poca visibilidad",IF(Tabla134[[#This Row],[Item Visibility]]&lt;$U$16,"Visibilidad media","Mayor visibilidad"))</f>
        <v>Visibilidad media</v>
      </c>
      <c r="P2301" s="11" t="str">
        <f>IF(Tabla134[[#This Row],[Rating]]&lt;2,"Muy Malo",IF(Tabla134[[#This Row],[Rating]]&lt;3,"Malo",IF(Tabla134[[#This Row],[Rating]]&lt;4,"Regular",IF(Tabla134[[#This Row],[Rating]]&lt;5,"Bueno","Excelente"))))</f>
        <v>Bueno</v>
      </c>
    </row>
    <row r="2302" spans="1:16" x14ac:dyDescent="0.2">
      <c r="A2302" s="7" t="s">
        <v>124</v>
      </c>
      <c r="B2302" s="7" t="s">
        <v>856</v>
      </c>
      <c r="C2302" s="7" t="s">
        <v>14</v>
      </c>
      <c r="D2302" s="8">
        <v>2020</v>
      </c>
      <c r="E2302" s="7" t="s">
        <v>919</v>
      </c>
      <c r="F2302" s="7" t="s">
        <v>796</v>
      </c>
      <c r="G2302" s="7" t="s">
        <v>528</v>
      </c>
      <c r="H2302" s="7" t="s">
        <v>7</v>
      </c>
      <c r="I2302" s="9">
        <v>1.9142452000000001E-2</v>
      </c>
      <c r="J2302" s="10">
        <v>237.5248</v>
      </c>
      <c r="K2302" s="11">
        <v>4.2</v>
      </c>
      <c r="L2302" s="11" t="str">
        <f>IF(Tabla134[[#This Row],[Item Weight]]&lt;$U$12,"Poco Peso",IF(Tabla134[[#This Row],[Item Weight]]&lt;$U$13,"Peso Medio","Peso Alto"))</f>
        <v>Peso Medio</v>
      </c>
      <c r="M2302" s="7">
        <v>15.2</v>
      </c>
      <c r="N2302" s="11">
        <f>IF(Tabla134[[#This Row],[Item Weight (Nulos)]]="",VLOOKUP(Tabla134[[#This Row],[Item Identifier]],'Tabla para Nulos'!$A$3:$B$1563,2,FALSE),Tabla134[[#This Row],[Item Weight (Nulos)]])</f>
        <v>15.2</v>
      </c>
      <c r="O2302" s="11" t="str">
        <f>IF(Tabla134[[#This Row],[Item Visibility]]&lt;$U$15,"Poca visibilidad",IF(Tabla134[[#This Row],[Item Visibility]]&lt;$U$16,"Visibilidad media","Mayor visibilidad"))</f>
        <v>Poca visibilidad</v>
      </c>
      <c r="P2302" s="11" t="str">
        <f>IF(Tabla134[[#This Row],[Rating]]&lt;2,"Muy Malo",IF(Tabla134[[#This Row],[Rating]]&lt;3,"Malo",IF(Tabla134[[#This Row],[Rating]]&lt;4,"Regular",IF(Tabla134[[#This Row],[Rating]]&lt;5,"Bueno","Excelente"))))</f>
        <v>Bueno</v>
      </c>
    </row>
    <row r="2303" spans="1:16" x14ac:dyDescent="0.2">
      <c r="A2303" s="7" t="s">
        <v>124</v>
      </c>
      <c r="B2303" s="7" t="s">
        <v>1575</v>
      </c>
      <c r="C2303" s="7" t="s">
        <v>14</v>
      </c>
      <c r="D2303" s="8">
        <v>2020</v>
      </c>
      <c r="E2303" s="7" t="s">
        <v>919</v>
      </c>
      <c r="F2303" s="7" t="s">
        <v>796</v>
      </c>
      <c r="G2303" s="7" t="s">
        <v>528</v>
      </c>
      <c r="H2303" s="7" t="s">
        <v>7</v>
      </c>
      <c r="I2303" s="9">
        <v>3.5384612000000003E-2</v>
      </c>
      <c r="J2303" s="10">
        <v>180.33179999999999</v>
      </c>
      <c r="K2303" s="11">
        <v>4.2</v>
      </c>
      <c r="L2303" s="11" t="str">
        <f>IF(Tabla134[[#This Row],[Item Weight]]&lt;$U$12,"Poco Peso",IF(Tabla134[[#This Row],[Item Weight]]&lt;$U$13,"Peso Medio","Peso Alto"))</f>
        <v>Peso Alto</v>
      </c>
      <c r="M2303" s="7">
        <v>19.2</v>
      </c>
      <c r="N2303" s="11">
        <f>IF(Tabla134[[#This Row],[Item Weight (Nulos)]]="",VLOOKUP(Tabla134[[#This Row],[Item Identifier]],'Tabla para Nulos'!$A$3:$B$1563,2,FALSE),Tabla134[[#This Row],[Item Weight (Nulos)]])</f>
        <v>19.2</v>
      </c>
      <c r="O2303" s="11" t="str">
        <f>IF(Tabla134[[#This Row],[Item Visibility]]&lt;$U$15,"Poca visibilidad",IF(Tabla134[[#This Row],[Item Visibility]]&lt;$U$16,"Visibilidad media","Mayor visibilidad"))</f>
        <v>Visibilidad media</v>
      </c>
      <c r="P2303" s="11" t="str">
        <f>IF(Tabla134[[#This Row],[Rating]]&lt;2,"Muy Malo",IF(Tabla134[[#This Row],[Rating]]&lt;3,"Malo",IF(Tabla134[[#This Row],[Rating]]&lt;4,"Regular",IF(Tabla134[[#This Row],[Rating]]&lt;5,"Bueno","Excelente"))))</f>
        <v>Bueno</v>
      </c>
    </row>
    <row r="2304" spans="1:16" x14ac:dyDescent="0.2">
      <c r="A2304" s="7" t="s">
        <v>124</v>
      </c>
      <c r="B2304" s="7" t="s">
        <v>294</v>
      </c>
      <c r="C2304" s="7" t="s">
        <v>19</v>
      </c>
      <c r="D2304" s="8">
        <v>2020</v>
      </c>
      <c r="E2304" s="7" t="s">
        <v>919</v>
      </c>
      <c r="F2304" s="7" t="s">
        <v>796</v>
      </c>
      <c r="G2304" s="7" t="s">
        <v>528</v>
      </c>
      <c r="H2304" s="7" t="s">
        <v>7</v>
      </c>
      <c r="I2304" s="9">
        <v>9.6943078000000002E-2</v>
      </c>
      <c r="J2304" s="10">
        <v>196.57679999999999</v>
      </c>
      <c r="K2304" s="11">
        <v>4.2</v>
      </c>
      <c r="L2304" s="11" t="str">
        <f>IF(Tabla134[[#This Row],[Item Weight]]&lt;$U$12,"Poco Peso",IF(Tabla134[[#This Row],[Item Weight]]&lt;$U$13,"Peso Medio","Peso Alto"))</f>
        <v>Peso Medio</v>
      </c>
      <c r="M2304" s="7">
        <v>15.35</v>
      </c>
      <c r="N2304" s="11">
        <f>IF(Tabla134[[#This Row],[Item Weight (Nulos)]]="",VLOOKUP(Tabla134[[#This Row],[Item Identifier]],'Tabla para Nulos'!$A$3:$B$1563,2,FALSE),Tabla134[[#This Row],[Item Weight (Nulos)]])</f>
        <v>15.35</v>
      </c>
      <c r="O2304" s="11" t="str">
        <f>IF(Tabla134[[#This Row],[Item Visibility]]&lt;$U$15,"Poca visibilidad",IF(Tabla134[[#This Row],[Item Visibility]]&lt;$U$16,"Visibilidad media","Mayor visibilidad"))</f>
        <v>Mayor visibilidad</v>
      </c>
      <c r="P2304" s="11" t="str">
        <f>IF(Tabla134[[#This Row],[Rating]]&lt;2,"Muy Malo",IF(Tabla134[[#This Row],[Rating]]&lt;3,"Malo",IF(Tabla134[[#This Row],[Rating]]&lt;4,"Regular",IF(Tabla134[[#This Row],[Rating]]&lt;5,"Bueno","Excelente"))))</f>
        <v>Bueno</v>
      </c>
    </row>
    <row r="2305" spans="1:16" x14ac:dyDescent="0.2">
      <c r="A2305" s="7" t="s">
        <v>6</v>
      </c>
      <c r="B2305" s="7" t="s">
        <v>388</v>
      </c>
      <c r="C2305" s="7" t="s">
        <v>28</v>
      </c>
      <c r="D2305" s="8">
        <v>2015</v>
      </c>
      <c r="E2305" s="7" t="s">
        <v>922</v>
      </c>
      <c r="F2305" s="7" t="s">
        <v>796</v>
      </c>
      <c r="G2305" s="7" t="s">
        <v>528</v>
      </c>
      <c r="H2305" s="7" t="s">
        <v>7</v>
      </c>
      <c r="I2305" s="9">
        <v>2.494708E-2</v>
      </c>
      <c r="J2305" s="10">
        <v>172.34219999999999</v>
      </c>
      <c r="K2305" s="11">
        <v>4.2</v>
      </c>
      <c r="L2305" s="11" t="str">
        <f>IF(Tabla134[[#This Row],[Item Weight]]&lt;$U$12,"Poco Peso",IF(Tabla134[[#This Row],[Item Weight]]&lt;$U$13,"Peso Medio","Peso Alto"))</f>
        <v>Peso Medio</v>
      </c>
      <c r="M2305" s="7">
        <v>10.3</v>
      </c>
      <c r="N2305" s="11">
        <f>IF(Tabla134[[#This Row],[Item Weight (Nulos)]]="",VLOOKUP(Tabla134[[#This Row],[Item Identifier]],'Tabla para Nulos'!$A$3:$B$1563,2,FALSE),Tabla134[[#This Row],[Item Weight (Nulos)]])</f>
        <v>10.3</v>
      </c>
      <c r="O2305" s="11" t="str">
        <f>IF(Tabla134[[#This Row],[Item Visibility]]&lt;$U$15,"Poca visibilidad",IF(Tabla134[[#This Row],[Item Visibility]]&lt;$U$16,"Visibilidad media","Mayor visibilidad"))</f>
        <v>Poca visibilidad</v>
      </c>
      <c r="P2305" s="11" t="str">
        <f>IF(Tabla134[[#This Row],[Rating]]&lt;2,"Muy Malo",IF(Tabla134[[#This Row],[Rating]]&lt;3,"Malo",IF(Tabla134[[#This Row],[Rating]]&lt;4,"Regular",IF(Tabla134[[#This Row],[Rating]]&lt;5,"Bueno","Excelente"))))</f>
        <v>Bueno</v>
      </c>
    </row>
    <row r="2306" spans="1:16" x14ac:dyDescent="0.2">
      <c r="A2306" s="7" t="s">
        <v>6</v>
      </c>
      <c r="B2306" s="7" t="s">
        <v>386</v>
      </c>
      <c r="C2306" s="7" t="s">
        <v>28</v>
      </c>
      <c r="D2306" s="8">
        <v>2015</v>
      </c>
      <c r="E2306" s="7" t="s">
        <v>922</v>
      </c>
      <c r="F2306" s="7" t="s">
        <v>796</v>
      </c>
      <c r="G2306" s="7" t="s">
        <v>528</v>
      </c>
      <c r="H2306" s="7" t="s">
        <v>7</v>
      </c>
      <c r="I2306" s="9">
        <v>0.186236236</v>
      </c>
      <c r="J2306" s="10">
        <v>78.732799999999997</v>
      </c>
      <c r="K2306" s="11">
        <v>4.2</v>
      </c>
      <c r="L2306" s="11" t="str">
        <f>IF(Tabla134[[#This Row],[Item Weight]]&lt;$U$12,"Poco Peso",IF(Tabla134[[#This Row],[Item Weight]]&lt;$U$13,"Peso Medio","Peso Alto"))</f>
        <v>Peso Medio</v>
      </c>
      <c r="M2306" s="7">
        <v>12.35</v>
      </c>
      <c r="N2306" s="11">
        <f>IF(Tabla134[[#This Row],[Item Weight (Nulos)]]="",VLOOKUP(Tabla134[[#This Row],[Item Identifier]],'Tabla para Nulos'!$A$3:$B$1563,2,FALSE),Tabla134[[#This Row],[Item Weight (Nulos)]])</f>
        <v>12.35</v>
      </c>
      <c r="O2306" s="11" t="str">
        <f>IF(Tabla134[[#This Row],[Item Visibility]]&lt;$U$15,"Poca visibilidad",IF(Tabla134[[#This Row],[Item Visibility]]&lt;$U$16,"Visibilidad media","Mayor visibilidad"))</f>
        <v>Mayor visibilidad</v>
      </c>
      <c r="P2306" s="11" t="str">
        <f>IF(Tabla134[[#This Row],[Rating]]&lt;2,"Muy Malo",IF(Tabla134[[#This Row],[Rating]]&lt;3,"Malo",IF(Tabla134[[#This Row],[Rating]]&lt;4,"Regular",IF(Tabla134[[#This Row],[Rating]]&lt;5,"Bueno","Excelente"))))</f>
        <v>Bueno</v>
      </c>
    </row>
    <row r="2307" spans="1:16" x14ac:dyDescent="0.2">
      <c r="A2307" s="7" t="s">
        <v>6</v>
      </c>
      <c r="B2307" s="7" t="s">
        <v>364</v>
      </c>
      <c r="C2307" s="7" t="s">
        <v>71</v>
      </c>
      <c r="D2307" s="8">
        <v>2015</v>
      </c>
      <c r="E2307" s="7" t="s">
        <v>922</v>
      </c>
      <c r="F2307" s="7" t="s">
        <v>796</v>
      </c>
      <c r="G2307" s="7" t="s">
        <v>528</v>
      </c>
      <c r="H2307" s="7" t="s">
        <v>7</v>
      </c>
      <c r="I2307" s="9">
        <v>4.2087749000000001E-2</v>
      </c>
      <c r="J2307" s="10">
        <v>192.68199999999999</v>
      </c>
      <c r="K2307" s="11">
        <v>4.2</v>
      </c>
      <c r="L2307" s="11" t="str">
        <f>IF(Tabla134[[#This Row],[Item Weight]]&lt;$U$12,"Poco Peso",IF(Tabla134[[#This Row],[Item Weight]]&lt;$U$13,"Peso Medio","Peso Alto"))</f>
        <v>Peso Medio</v>
      </c>
      <c r="M2307" s="7">
        <v>11.5</v>
      </c>
      <c r="N2307" s="11">
        <f>IF(Tabla134[[#This Row],[Item Weight (Nulos)]]="",VLOOKUP(Tabla134[[#This Row],[Item Identifier]],'Tabla para Nulos'!$A$3:$B$1563,2,FALSE),Tabla134[[#This Row],[Item Weight (Nulos)]])</f>
        <v>11.5</v>
      </c>
      <c r="O2307" s="11" t="str">
        <f>IF(Tabla134[[#This Row],[Item Visibility]]&lt;$U$15,"Poca visibilidad",IF(Tabla134[[#This Row],[Item Visibility]]&lt;$U$16,"Visibilidad media","Mayor visibilidad"))</f>
        <v>Visibilidad media</v>
      </c>
      <c r="P2307" s="11" t="str">
        <f>IF(Tabla134[[#This Row],[Rating]]&lt;2,"Muy Malo",IF(Tabla134[[#This Row],[Rating]]&lt;3,"Malo",IF(Tabla134[[#This Row],[Rating]]&lt;4,"Regular",IF(Tabla134[[#This Row],[Rating]]&lt;5,"Bueno","Excelente"))))</f>
        <v>Bueno</v>
      </c>
    </row>
    <row r="2308" spans="1:16" x14ac:dyDescent="0.2">
      <c r="A2308" s="7" t="s">
        <v>6</v>
      </c>
      <c r="B2308" s="7" t="s">
        <v>734</v>
      </c>
      <c r="C2308" s="7" t="s">
        <v>10</v>
      </c>
      <c r="D2308" s="8">
        <v>2015</v>
      </c>
      <c r="E2308" s="7" t="s">
        <v>922</v>
      </c>
      <c r="F2308" s="7" t="s">
        <v>796</v>
      </c>
      <c r="G2308" s="7" t="s">
        <v>528</v>
      </c>
      <c r="H2308" s="7" t="s">
        <v>7</v>
      </c>
      <c r="I2308" s="9">
        <v>8.8543867999999998E-2</v>
      </c>
      <c r="J2308" s="10">
        <v>117.5466</v>
      </c>
      <c r="K2308" s="11">
        <v>4.2</v>
      </c>
      <c r="L2308" s="11" t="str">
        <f>IF(Tabla134[[#This Row],[Item Weight]]&lt;$U$12,"Poco Peso",IF(Tabla134[[#This Row],[Item Weight]]&lt;$U$13,"Peso Medio","Peso Alto"))</f>
        <v>Poco Peso</v>
      </c>
      <c r="M2308" s="7">
        <v>7.72</v>
      </c>
      <c r="N2308" s="11">
        <f>IF(Tabla134[[#This Row],[Item Weight (Nulos)]]="",VLOOKUP(Tabla134[[#This Row],[Item Identifier]],'Tabla para Nulos'!$A$3:$B$1563,2,FALSE),Tabla134[[#This Row],[Item Weight (Nulos)]])</f>
        <v>7.72</v>
      </c>
      <c r="O2308" s="11" t="str">
        <f>IF(Tabla134[[#This Row],[Item Visibility]]&lt;$U$15,"Poca visibilidad",IF(Tabla134[[#This Row],[Item Visibility]]&lt;$U$16,"Visibilidad media","Mayor visibilidad"))</f>
        <v>Visibilidad media</v>
      </c>
      <c r="P2308" s="11" t="str">
        <f>IF(Tabla134[[#This Row],[Rating]]&lt;2,"Muy Malo",IF(Tabla134[[#This Row],[Rating]]&lt;3,"Malo",IF(Tabla134[[#This Row],[Rating]]&lt;4,"Regular",IF(Tabla134[[#This Row],[Rating]]&lt;5,"Bueno","Excelente"))))</f>
        <v>Bueno</v>
      </c>
    </row>
    <row r="2309" spans="1:16" x14ac:dyDescent="0.2">
      <c r="A2309" s="7" t="s">
        <v>6</v>
      </c>
      <c r="B2309" s="7" t="s">
        <v>554</v>
      </c>
      <c r="C2309" s="7" t="s">
        <v>10</v>
      </c>
      <c r="D2309" s="8">
        <v>2015</v>
      </c>
      <c r="E2309" s="7" t="s">
        <v>922</v>
      </c>
      <c r="F2309" s="7" t="s">
        <v>796</v>
      </c>
      <c r="G2309" s="7" t="s">
        <v>528</v>
      </c>
      <c r="H2309" s="7" t="s">
        <v>7</v>
      </c>
      <c r="I2309" s="9">
        <v>3.5222503000000002E-2</v>
      </c>
      <c r="J2309" s="10">
        <v>170.1448</v>
      </c>
      <c r="K2309" s="11">
        <v>4.2</v>
      </c>
      <c r="L2309" s="11" t="str">
        <f>IF(Tabla134[[#This Row],[Item Weight]]&lt;$U$12,"Poco Peso",IF(Tabla134[[#This Row],[Item Weight]]&lt;$U$13,"Peso Medio","Peso Alto"))</f>
        <v>Peso Medio</v>
      </c>
      <c r="M2309" s="7">
        <v>9.5</v>
      </c>
      <c r="N2309" s="11">
        <f>IF(Tabla134[[#This Row],[Item Weight (Nulos)]]="",VLOOKUP(Tabla134[[#This Row],[Item Identifier]],'Tabla para Nulos'!$A$3:$B$1563,2,FALSE),Tabla134[[#This Row],[Item Weight (Nulos)]])</f>
        <v>9.5</v>
      </c>
      <c r="O2309" s="11" t="str">
        <f>IF(Tabla134[[#This Row],[Item Visibility]]&lt;$U$15,"Poca visibilidad",IF(Tabla134[[#This Row],[Item Visibility]]&lt;$U$16,"Visibilidad media","Mayor visibilidad"))</f>
        <v>Visibilidad media</v>
      </c>
      <c r="P2309" s="11" t="str">
        <f>IF(Tabla134[[#This Row],[Rating]]&lt;2,"Muy Malo",IF(Tabla134[[#This Row],[Rating]]&lt;3,"Malo",IF(Tabla134[[#This Row],[Rating]]&lt;4,"Regular",IF(Tabla134[[#This Row],[Rating]]&lt;5,"Bueno","Excelente"))))</f>
        <v>Bueno</v>
      </c>
    </row>
    <row r="2310" spans="1:16" x14ac:dyDescent="0.2">
      <c r="A2310" s="7" t="s">
        <v>6</v>
      </c>
      <c r="B2310" s="7" t="s">
        <v>58</v>
      </c>
      <c r="C2310" s="7" t="s">
        <v>10</v>
      </c>
      <c r="D2310" s="8">
        <v>2015</v>
      </c>
      <c r="E2310" s="7" t="s">
        <v>922</v>
      </c>
      <c r="F2310" s="7" t="s">
        <v>796</v>
      </c>
      <c r="G2310" s="7" t="s">
        <v>528</v>
      </c>
      <c r="H2310" s="7" t="s">
        <v>7</v>
      </c>
      <c r="I2310" s="9">
        <v>4.324563E-2</v>
      </c>
      <c r="J2310" s="10">
        <v>199.4742</v>
      </c>
      <c r="K2310" s="11">
        <v>4.2</v>
      </c>
      <c r="L2310" s="11" t="str">
        <f>IF(Tabla134[[#This Row],[Item Weight]]&lt;$U$12,"Poco Peso",IF(Tabla134[[#This Row],[Item Weight]]&lt;$U$13,"Peso Medio","Peso Alto"))</f>
        <v>Peso Medio</v>
      </c>
      <c r="M2310" s="7">
        <v>11.35</v>
      </c>
      <c r="N2310" s="11">
        <f>IF(Tabla134[[#This Row],[Item Weight (Nulos)]]="",VLOOKUP(Tabla134[[#This Row],[Item Identifier]],'Tabla para Nulos'!$A$3:$B$1563,2,FALSE),Tabla134[[#This Row],[Item Weight (Nulos)]])</f>
        <v>11.35</v>
      </c>
      <c r="O2310" s="11" t="str">
        <f>IF(Tabla134[[#This Row],[Item Visibility]]&lt;$U$15,"Poca visibilidad",IF(Tabla134[[#This Row],[Item Visibility]]&lt;$U$16,"Visibilidad media","Mayor visibilidad"))</f>
        <v>Visibilidad media</v>
      </c>
      <c r="P2310" s="11" t="str">
        <f>IF(Tabla134[[#This Row],[Rating]]&lt;2,"Muy Malo",IF(Tabla134[[#This Row],[Rating]]&lt;3,"Malo",IF(Tabla134[[#This Row],[Rating]]&lt;4,"Regular",IF(Tabla134[[#This Row],[Rating]]&lt;5,"Bueno","Excelente"))))</f>
        <v>Bueno</v>
      </c>
    </row>
    <row r="2311" spans="1:16" x14ac:dyDescent="0.2">
      <c r="A2311" s="7" t="s">
        <v>6</v>
      </c>
      <c r="B2311" s="7" t="s">
        <v>941</v>
      </c>
      <c r="C2311" s="7" t="s">
        <v>10</v>
      </c>
      <c r="D2311" s="8">
        <v>2015</v>
      </c>
      <c r="E2311" s="7" t="s">
        <v>922</v>
      </c>
      <c r="F2311" s="7" t="s">
        <v>796</v>
      </c>
      <c r="G2311" s="7" t="s">
        <v>528</v>
      </c>
      <c r="H2311" s="7" t="s">
        <v>7</v>
      </c>
      <c r="I2311" s="9">
        <v>0.106542886</v>
      </c>
      <c r="J2311" s="10">
        <v>173.2396</v>
      </c>
      <c r="K2311" s="11">
        <v>4.2</v>
      </c>
      <c r="L2311" s="11" t="str">
        <f>IF(Tabla134[[#This Row],[Item Weight]]&lt;$U$12,"Poco Peso",IF(Tabla134[[#This Row],[Item Weight]]&lt;$U$13,"Peso Medio","Peso Alto"))</f>
        <v>Peso Medio</v>
      </c>
      <c r="M2311" s="7">
        <v>12.3</v>
      </c>
      <c r="N2311" s="11">
        <f>IF(Tabla134[[#This Row],[Item Weight (Nulos)]]="",VLOOKUP(Tabla134[[#This Row],[Item Identifier]],'Tabla para Nulos'!$A$3:$B$1563,2,FALSE),Tabla134[[#This Row],[Item Weight (Nulos)]])</f>
        <v>12.3</v>
      </c>
      <c r="O2311" s="11" t="str">
        <f>IF(Tabla134[[#This Row],[Item Visibility]]&lt;$U$15,"Poca visibilidad",IF(Tabla134[[#This Row],[Item Visibility]]&lt;$U$16,"Visibilidad media","Mayor visibilidad"))</f>
        <v>Mayor visibilidad</v>
      </c>
      <c r="P2311" s="11" t="str">
        <f>IF(Tabla134[[#This Row],[Rating]]&lt;2,"Muy Malo",IF(Tabla134[[#This Row],[Rating]]&lt;3,"Malo",IF(Tabla134[[#This Row],[Rating]]&lt;4,"Regular",IF(Tabla134[[#This Row],[Rating]]&lt;5,"Bueno","Excelente"))))</f>
        <v>Bueno</v>
      </c>
    </row>
    <row r="2312" spans="1:16" x14ac:dyDescent="0.2">
      <c r="A2312" s="7" t="s">
        <v>6</v>
      </c>
      <c r="B2312" s="7" t="s">
        <v>1324</v>
      </c>
      <c r="C2312" s="7" t="s">
        <v>10</v>
      </c>
      <c r="D2312" s="8">
        <v>2015</v>
      </c>
      <c r="E2312" s="7" t="s">
        <v>922</v>
      </c>
      <c r="F2312" s="7" t="s">
        <v>796</v>
      </c>
      <c r="G2312" s="7" t="s">
        <v>528</v>
      </c>
      <c r="H2312" s="7" t="s">
        <v>7</v>
      </c>
      <c r="I2312" s="9">
        <v>6.5339802000000002E-2</v>
      </c>
      <c r="J2312" s="10">
        <v>89.185599999999994</v>
      </c>
      <c r="K2312" s="11">
        <v>4.2</v>
      </c>
      <c r="L2312" s="11" t="str">
        <f>IF(Tabla134[[#This Row],[Item Weight]]&lt;$U$12,"Poco Peso",IF(Tabla134[[#This Row],[Item Weight]]&lt;$U$13,"Peso Medio","Peso Alto"))</f>
        <v>Peso Medio</v>
      </c>
      <c r="M2312" s="7">
        <v>14.3</v>
      </c>
      <c r="N2312" s="11">
        <f>IF(Tabla134[[#This Row],[Item Weight (Nulos)]]="",VLOOKUP(Tabla134[[#This Row],[Item Identifier]],'Tabla para Nulos'!$A$3:$B$1563,2,FALSE),Tabla134[[#This Row],[Item Weight (Nulos)]])</f>
        <v>14.3</v>
      </c>
      <c r="O2312" s="11" t="str">
        <f>IF(Tabla134[[#This Row],[Item Visibility]]&lt;$U$15,"Poca visibilidad",IF(Tabla134[[#This Row],[Item Visibility]]&lt;$U$16,"Visibilidad media","Mayor visibilidad"))</f>
        <v>Visibilidad media</v>
      </c>
      <c r="P2312" s="11" t="str">
        <f>IF(Tabla134[[#This Row],[Rating]]&lt;2,"Muy Malo",IF(Tabla134[[#This Row],[Rating]]&lt;3,"Malo",IF(Tabla134[[#This Row],[Rating]]&lt;4,"Regular",IF(Tabla134[[#This Row],[Rating]]&lt;5,"Bueno","Excelente"))))</f>
        <v>Bueno</v>
      </c>
    </row>
    <row r="2313" spans="1:16" x14ac:dyDescent="0.2">
      <c r="A2313" s="7" t="s">
        <v>6</v>
      </c>
      <c r="B2313" s="7" t="s">
        <v>936</v>
      </c>
      <c r="C2313" s="7" t="s">
        <v>10</v>
      </c>
      <c r="D2313" s="8">
        <v>2015</v>
      </c>
      <c r="E2313" s="7" t="s">
        <v>922</v>
      </c>
      <c r="F2313" s="7" t="s">
        <v>796</v>
      </c>
      <c r="G2313" s="7" t="s">
        <v>528</v>
      </c>
      <c r="H2313" s="7" t="s">
        <v>7</v>
      </c>
      <c r="I2313" s="9">
        <v>2.5924623000000001E-2</v>
      </c>
      <c r="J2313" s="10">
        <v>148.04179999999999</v>
      </c>
      <c r="K2313" s="11">
        <v>4.2</v>
      </c>
      <c r="L2313" s="11" t="str">
        <f>IF(Tabla134[[#This Row],[Item Weight]]&lt;$U$12,"Poco Peso",IF(Tabla134[[#This Row],[Item Weight]]&lt;$U$13,"Peso Medio","Peso Alto"))</f>
        <v>Peso Alto</v>
      </c>
      <c r="M2313" s="7">
        <v>19.100000000000001</v>
      </c>
      <c r="N2313" s="11">
        <f>IF(Tabla134[[#This Row],[Item Weight (Nulos)]]="",VLOOKUP(Tabla134[[#This Row],[Item Identifier]],'Tabla para Nulos'!$A$3:$B$1563,2,FALSE),Tabla134[[#This Row],[Item Weight (Nulos)]])</f>
        <v>19.100000000000001</v>
      </c>
      <c r="O2313" s="11" t="str">
        <f>IF(Tabla134[[#This Row],[Item Visibility]]&lt;$U$15,"Poca visibilidad",IF(Tabla134[[#This Row],[Item Visibility]]&lt;$U$16,"Visibilidad media","Mayor visibilidad"))</f>
        <v>Poca visibilidad</v>
      </c>
      <c r="P2313" s="11" t="str">
        <f>IF(Tabla134[[#This Row],[Rating]]&lt;2,"Muy Malo",IF(Tabla134[[#This Row],[Rating]]&lt;3,"Malo",IF(Tabla134[[#This Row],[Rating]]&lt;4,"Regular",IF(Tabla134[[#This Row],[Rating]]&lt;5,"Bueno","Excelente"))))</f>
        <v>Bueno</v>
      </c>
    </row>
    <row r="2314" spans="1:16" x14ac:dyDescent="0.2">
      <c r="A2314" s="7" t="s">
        <v>6</v>
      </c>
      <c r="B2314" s="7" t="s">
        <v>1399</v>
      </c>
      <c r="C2314" s="7" t="s">
        <v>10</v>
      </c>
      <c r="D2314" s="8">
        <v>2015</v>
      </c>
      <c r="E2314" s="7" t="s">
        <v>922</v>
      </c>
      <c r="F2314" s="7" t="s">
        <v>796</v>
      </c>
      <c r="G2314" s="7" t="s">
        <v>528</v>
      </c>
      <c r="H2314" s="7" t="s">
        <v>7</v>
      </c>
      <c r="I2314" s="9">
        <v>4.9736267000000001E-2</v>
      </c>
      <c r="J2314" s="10">
        <v>76.864400000000003</v>
      </c>
      <c r="K2314" s="11">
        <v>4.2</v>
      </c>
      <c r="L2314" s="11" t="str">
        <f>IF(Tabla134[[#This Row],[Item Weight]]&lt;$U$12,"Poco Peso",IF(Tabla134[[#This Row],[Item Weight]]&lt;$U$13,"Peso Medio","Peso Alto"))</f>
        <v>Peso Alto</v>
      </c>
      <c r="M2314" s="7">
        <v>19.350000000000001</v>
      </c>
      <c r="N2314" s="11">
        <f>IF(Tabla134[[#This Row],[Item Weight (Nulos)]]="",VLOOKUP(Tabla134[[#This Row],[Item Identifier]],'Tabla para Nulos'!$A$3:$B$1563,2,FALSE),Tabla134[[#This Row],[Item Weight (Nulos)]])</f>
        <v>19.350000000000001</v>
      </c>
      <c r="O2314" s="11" t="str">
        <f>IF(Tabla134[[#This Row],[Item Visibility]]&lt;$U$15,"Poca visibilidad",IF(Tabla134[[#This Row],[Item Visibility]]&lt;$U$16,"Visibilidad media","Mayor visibilidad"))</f>
        <v>Visibilidad media</v>
      </c>
      <c r="P2314" s="11" t="str">
        <f>IF(Tabla134[[#This Row],[Rating]]&lt;2,"Muy Malo",IF(Tabla134[[#This Row],[Rating]]&lt;3,"Malo",IF(Tabla134[[#This Row],[Rating]]&lt;4,"Regular",IF(Tabla134[[#This Row],[Rating]]&lt;5,"Bueno","Excelente"))))</f>
        <v>Bueno</v>
      </c>
    </row>
    <row r="2315" spans="1:16" x14ac:dyDescent="0.2">
      <c r="A2315" s="7" t="s">
        <v>6</v>
      </c>
      <c r="B2315" s="7" t="s">
        <v>1516</v>
      </c>
      <c r="C2315" s="7" t="s">
        <v>47</v>
      </c>
      <c r="D2315" s="8">
        <v>2015</v>
      </c>
      <c r="E2315" s="7" t="s">
        <v>922</v>
      </c>
      <c r="F2315" s="7" t="s">
        <v>796</v>
      </c>
      <c r="G2315" s="7" t="s">
        <v>528</v>
      </c>
      <c r="H2315" s="7" t="s">
        <v>7</v>
      </c>
      <c r="I2315" s="9">
        <v>3.6957776999999997E-2</v>
      </c>
      <c r="J2315" s="10">
        <v>230.5352</v>
      </c>
      <c r="K2315" s="11">
        <v>4.2</v>
      </c>
      <c r="L2315" s="11" t="str">
        <f>IF(Tabla134[[#This Row],[Item Weight]]&lt;$U$12,"Poco Peso",IF(Tabla134[[#This Row],[Item Weight]]&lt;$U$13,"Peso Medio","Peso Alto"))</f>
        <v>Peso Medio</v>
      </c>
      <c r="M2315" s="7">
        <v>10.395</v>
      </c>
      <c r="N2315" s="11">
        <f>IF(Tabla134[[#This Row],[Item Weight (Nulos)]]="",VLOOKUP(Tabla134[[#This Row],[Item Identifier]],'Tabla para Nulos'!$A$3:$B$1563,2,FALSE),Tabla134[[#This Row],[Item Weight (Nulos)]])</f>
        <v>10.395</v>
      </c>
      <c r="O2315" s="11" t="str">
        <f>IF(Tabla134[[#This Row],[Item Visibility]]&lt;$U$15,"Poca visibilidad",IF(Tabla134[[#This Row],[Item Visibility]]&lt;$U$16,"Visibilidad media","Mayor visibilidad"))</f>
        <v>Visibilidad media</v>
      </c>
      <c r="P2315" s="11" t="str">
        <f>IF(Tabla134[[#This Row],[Rating]]&lt;2,"Muy Malo",IF(Tabla134[[#This Row],[Rating]]&lt;3,"Malo",IF(Tabla134[[#This Row],[Rating]]&lt;4,"Regular",IF(Tabla134[[#This Row],[Rating]]&lt;5,"Bueno","Excelente"))))</f>
        <v>Bueno</v>
      </c>
    </row>
    <row r="2316" spans="1:16" x14ac:dyDescent="0.2">
      <c r="A2316" s="7" t="s">
        <v>6</v>
      </c>
      <c r="B2316" s="7" t="s">
        <v>720</v>
      </c>
      <c r="C2316" s="7" t="s">
        <v>14</v>
      </c>
      <c r="D2316" s="8">
        <v>2015</v>
      </c>
      <c r="E2316" s="7" t="s">
        <v>922</v>
      </c>
      <c r="F2316" s="7" t="s">
        <v>796</v>
      </c>
      <c r="G2316" s="7" t="s">
        <v>528</v>
      </c>
      <c r="H2316" s="7" t="s">
        <v>7</v>
      </c>
      <c r="I2316" s="9">
        <v>2.9555773E-2</v>
      </c>
      <c r="J2316" s="10">
        <v>105.9622</v>
      </c>
      <c r="K2316" s="11">
        <v>4.2</v>
      </c>
      <c r="L2316" s="11" t="str">
        <f>IF(Tabla134[[#This Row],[Item Weight]]&lt;$U$12,"Poco Peso",IF(Tabla134[[#This Row],[Item Weight]]&lt;$U$13,"Peso Medio","Peso Alto"))</f>
        <v>Poco Peso</v>
      </c>
      <c r="M2316" s="7">
        <v>5.1749999999999998</v>
      </c>
      <c r="N2316" s="11">
        <f>IF(Tabla134[[#This Row],[Item Weight (Nulos)]]="",VLOOKUP(Tabla134[[#This Row],[Item Identifier]],'Tabla para Nulos'!$A$3:$B$1563,2,FALSE),Tabla134[[#This Row],[Item Weight (Nulos)]])</f>
        <v>5.1749999999999998</v>
      </c>
      <c r="O2316" s="11" t="str">
        <f>IF(Tabla134[[#This Row],[Item Visibility]]&lt;$U$15,"Poca visibilidad",IF(Tabla134[[#This Row],[Item Visibility]]&lt;$U$16,"Visibilidad media","Mayor visibilidad"))</f>
        <v>Visibilidad media</v>
      </c>
      <c r="P2316" s="11" t="str">
        <f>IF(Tabla134[[#This Row],[Rating]]&lt;2,"Muy Malo",IF(Tabla134[[#This Row],[Rating]]&lt;3,"Malo",IF(Tabla134[[#This Row],[Rating]]&lt;4,"Regular",IF(Tabla134[[#This Row],[Rating]]&lt;5,"Bueno","Excelente"))))</f>
        <v>Bueno</v>
      </c>
    </row>
    <row r="2317" spans="1:16" x14ac:dyDescent="0.2">
      <c r="A2317" s="7" t="s">
        <v>6</v>
      </c>
      <c r="B2317" s="7" t="s">
        <v>1118</v>
      </c>
      <c r="C2317" s="7" t="s">
        <v>14</v>
      </c>
      <c r="D2317" s="8">
        <v>2015</v>
      </c>
      <c r="E2317" s="7" t="s">
        <v>922</v>
      </c>
      <c r="F2317" s="7" t="s">
        <v>796</v>
      </c>
      <c r="G2317" s="7" t="s">
        <v>528</v>
      </c>
      <c r="H2317" s="7" t="s">
        <v>7</v>
      </c>
      <c r="I2317" s="9">
        <v>3.0686952E-2</v>
      </c>
      <c r="J2317" s="10">
        <v>253.47239999999999</v>
      </c>
      <c r="K2317" s="11">
        <v>4.2</v>
      </c>
      <c r="L2317" s="11" t="str">
        <f>IF(Tabla134[[#This Row],[Item Weight]]&lt;$U$12,"Poco Peso",IF(Tabla134[[#This Row],[Item Weight]]&lt;$U$13,"Peso Medio","Peso Alto"))</f>
        <v>Peso Medio</v>
      </c>
      <c r="M2317" s="7">
        <v>15.7</v>
      </c>
      <c r="N2317" s="11">
        <f>IF(Tabla134[[#This Row],[Item Weight (Nulos)]]="",VLOOKUP(Tabla134[[#This Row],[Item Identifier]],'Tabla para Nulos'!$A$3:$B$1563,2,FALSE),Tabla134[[#This Row],[Item Weight (Nulos)]])</f>
        <v>15.7</v>
      </c>
      <c r="O2317" s="11" t="str">
        <f>IF(Tabla134[[#This Row],[Item Visibility]]&lt;$U$15,"Poca visibilidad",IF(Tabla134[[#This Row],[Item Visibility]]&lt;$U$16,"Visibilidad media","Mayor visibilidad"))</f>
        <v>Visibilidad media</v>
      </c>
      <c r="P2317" s="11" t="str">
        <f>IF(Tabla134[[#This Row],[Rating]]&lt;2,"Muy Malo",IF(Tabla134[[#This Row],[Rating]]&lt;3,"Malo",IF(Tabla134[[#This Row],[Rating]]&lt;4,"Regular",IF(Tabla134[[#This Row],[Rating]]&lt;5,"Bueno","Excelente"))))</f>
        <v>Bueno</v>
      </c>
    </row>
    <row r="2318" spans="1:16" x14ac:dyDescent="0.2">
      <c r="A2318" s="7" t="s">
        <v>6</v>
      </c>
      <c r="B2318" s="7" t="s">
        <v>536</v>
      </c>
      <c r="C2318" s="7" t="s">
        <v>14</v>
      </c>
      <c r="D2318" s="8">
        <v>2015</v>
      </c>
      <c r="E2318" s="7" t="s">
        <v>922</v>
      </c>
      <c r="F2318" s="7" t="s">
        <v>796</v>
      </c>
      <c r="G2318" s="7" t="s">
        <v>528</v>
      </c>
      <c r="H2318" s="7" t="s">
        <v>7</v>
      </c>
      <c r="I2318" s="9">
        <v>2.3201856999999999E-2</v>
      </c>
      <c r="J2318" s="10">
        <v>45.942799999999998</v>
      </c>
      <c r="K2318" s="11">
        <v>4.2</v>
      </c>
      <c r="L2318" s="11" t="str">
        <f>IF(Tabla134[[#This Row],[Item Weight]]&lt;$U$12,"Poco Peso",IF(Tabla134[[#This Row],[Item Weight]]&lt;$U$13,"Peso Medio","Peso Alto"))</f>
        <v>Peso Alto</v>
      </c>
      <c r="M2318" s="7">
        <v>16.850000000000001</v>
      </c>
      <c r="N2318" s="11">
        <f>IF(Tabla134[[#This Row],[Item Weight (Nulos)]]="",VLOOKUP(Tabla134[[#This Row],[Item Identifier]],'Tabla para Nulos'!$A$3:$B$1563,2,FALSE),Tabla134[[#This Row],[Item Weight (Nulos)]])</f>
        <v>16.850000000000001</v>
      </c>
      <c r="O2318" s="11" t="str">
        <f>IF(Tabla134[[#This Row],[Item Visibility]]&lt;$U$15,"Poca visibilidad",IF(Tabla134[[#This Row],[Item Visibility]]&lt;$U$16,"Visibilidad media","Mayor visibilidad"))</f>
        <v>Poca visibilidad</v>
      </c>
      <c r="P2318" s="11" t="str">
        <f>IF(Tabla134[[#This Row],[Rating]]&lt;2,"Muy Malo",IF(Tabla134[[#This Row],[Rating]]&lt;3,"Malo",IF(Tabla134[[#This Row],[Rating]]&lt;4,"Regular",IF(Tabla134[[#This Row],[Rating]]&lt;5,"Bueno","Excelente"))))</f>
        <v>Bueno</v>
      </c>
    </row>
    <row r="2319" spans="1:16" x14ac:dyDescent="0.2">
      <c r="A2319" s="7" t="s">
        <v>6</v>
      </c>
      <c r="B2319" s="7" t="s">
        <v>1526</v>
      </c>
      <c r="C2319" s="7" t="s">
        <v>19</v>
      </c>
      <c r="D2319" s="8">
        <v>2015</v>
      </c>
      <c r="E2319" s="7" t="s">
        <v>922</v>
      </c>
      <c r="F2319" s="7" t="s">
        <v>796</v>
      </c>
      <c r="G2319" s="7" t="s">
        <v>528</v>
      </c>
      <c r="H2319" s="7" t="s">
        <v>7</v>
      </c>
      <c r="I2319" s="9">
        <v>0.152262171</v>
      </c>
      <c r="J2319" s="10">
        <v>44.4086</v>
      </c>
      <c r="K2319" s="11">
        <v>4.2</v>
      </c>
      <c r="L2319" s="11" t="str">
        <f>IF(Tabla134[[#This Row],[Item Weight]]&lt;$U$12,"Poco Peso",IF(Tabla134[[#This Row],[Item Weight]]&lt;$U$13,"Peso Medio","Peso Alto"))</f>
        <v>Poco Peso</v>
      </c>
      <c r="M2319" s="7">
        <v>6.11</v>
      </c>
      <c r="N2319" s="11">
        <f>IF(Tabla134[[#This Row],[Item Weight (Nulos)]]="",VLOOKUP(Tabla134[[#This Row],[Item Identifier]],'Tabla para Nulos'!$A$3:$B$1563,2,FALSE),Tabla134[[#This Row],[Item Weight (Nulos)]])</f>
        <v>6.11</v>
      </c>
      <c r="O2319" s="11" t="str">
        <f>IF(Tabla134[[#This Row],[Item Visibility]]&lt;$U$15,"Poca visibilidad",IF(Tabla134[[#This Row],[Item Visibility]]&lt;$U$16,"Visibilidad media","Mayor visibilidad"))</f>
        <v>Mayor visibilidad</v>
      </c>
      <c r="P2319" s="11" t="str">
        <f>IF(Tabla134[[#This Row],[Rating]]&lt;2,"Muy Malo",IF(Tabla134[[#This Row],[Rating]]&lt;3,"Malo",IF(Tabla134[[#This Row],[Rating]]&lt;4,"Regular",IF(Tabla134[[#This Row],[Rating]]&lt;5,"Bueno","Excelente"))))</f>
        <v>Bueno</v>
      </c>
    </row>
    <row r="2320" spans="1:16" x14ac:dyDescent="0.2">
      <c r="A2320" s="7" t="s">
        <v>6</v>
      </c>
      <c r="B2320" s="7" t="s">
        <v>1143</v>
      </c>
      <c r="C2320" s="7" t="s">
        <v>108</v>
      </c>
      <c r="D2320" s="8">
        <v>2020</v>
      </c>
      <c r="E2320" s="7" t="s">
        <v>919</v>
      </c>
      <c r="F2320" s="7" t="s">
        <v>796</v>
      </c>
      <c r="G2320" s="7" t="s">
        <v>528</v>
      </c>
      <c r="H2320" s="7" t="s">
        <v>7</v>
      </c>
      <c r="I2320" s="9">
        <v>3.9469736999999998E-2</v>
      </c>
      <c r="J2320" s="10">
        <v>155.16300000000001</v>
      </c>
      <c r="K2320" s="11">
        <v>4.2</v>
      </c>
      <c r="L2320" s="11" t="str">
        <f>IF(Tabla134[[#This Row],[Item Weight]]&lt;$U$12,"Poco Peso",IF(Tabla134[[#This Row],[Item Weight]]&lt;$U$13,"Peso Medio","Peso Alto"))</f>
        <v>Peso Alto</v>
      </c>
      <c r="M2320" s="7">
        <v>20.2</v>
      </c>
      <c r="N2320" s="11">
        <f>IF(Tabla134[[#This Row],[Item Weight (Nulos)]]="",VLOOKUP(Tabla134[[#This Row],[Item Identifier]],'Tabla para Nulos'!$A$3:$B$1563,2,FALSE),Tabla134[[#This Row],[Item Weight (Nulos)]])</f>
        <v>20.2</v>
      </c>
      <c r="O2320" s="11" t="str">
        <f>IF(Tabla134[[#This Row],[Item Visibility]]&lt;$U$15,"Poca visibilidad",IF(Tabla134[[#This Row],[Item Visibility]]&lt;$U$16,"Visibilidad media","Mayor visibilidad"))</f>
        <v>Visibilidad media</v>
      </c>
      <c r="P2320" s="11" t="str">
        <f>IF(Tabla134[[#This Row],[Rating]]&lt;2,"Muy Malo",IF(Tabla134[[#This Row],[Rating]]&lt;3,"Malo",IF(Tabla134[[#This Row],[Rating]]&lt;4,"Regular",IF(Tabla134[[#This Row],[Rating]]&lt;5,"Bueno","Excelente"))))</f>
        <v>Bueno</v>
      </c>
    </row>
    <row r="2321" spans="1:16" x14ac:dyDescent="0.2">
      <c r="A2321" s="7" t="s">
        <v>6</v>
      </c>
      <c r="B2321" s="7" t="s">
        <v>379</v>
      </c>
      <c r="C2321" s="7" t="s">
        <v>25</v>
      </c>
      <c r="D2321" s="8">
        <v>2020</v>
      </c>
      <c r="E2321" s="7" t="s">
        <v>919</v>
      </c>
      <c r="F2321" s="7" t="s">
        <v>796</v>
      </c>
      <c r="G2321" s="7" t="s">
        <v>528</v>
      </c>
      <c r="H2321" s="7" t="s">
        <v>7</v>
      </c>
      <c r="I2321" s="9">
        <v>2.0898691E-2</v>
      </c>
      <c r="J2321" s="10">
        <v>92.248800000000003</v>
      </c>
      <c r="K2321" s="11">
        <v>4.2</v>
      </c>
      <c r="L2321" s="11" t="str">
        <f>IF(Tabla134[[#This Row],[Item Weight]]&lt;$U$12,"Poco Peso",IF(Tabla134[[#This Row],[Item Weight]]&lt;$U$13,"Peso Medio","Peso Alto"))</f>
        <v>Poco Peso</v>
      </c>
      <c r="M2321" s="7">
        <v>7.27</v>
      </c>
      <c r="N2321" s="11">
        <f>IF(Tabla134[[#This Row],[Item Weight (Nulos)]]="",VLOOKUP(Tabla134[[#This Row],[Item Identifier]],'Tabla para Nulos'!$A$3:$B$1563,2,FALSE),Tabla134[[#This Row],[Item Weight (Nulos)]])</f>
        <v>7.27</v>
      </c>
      <c r="O2321" s="11" t="str">
        <f>IF(Tabla134[[#This Row],[Item Visibility]]&lt;$U$15,"Poca visibilidad",IF(Tabla134[[#This Row],[Item Visibility]]&lt;$U$16,"Visibilidad media","Mayor visibilidad"))</f>
        <v>Poca visibilidad</v>
      </c>
      <c r="P2321" s="11" t="str">
        <f>IF(Tabla134[[#This Row],[Rating]]&lt;2,"Muy Malo",IF(Tabla134[[#This Row],[Rating]]&lt;3,"Malo",IF(Tabla134[[#This Row],[Rating]]&lt;4,"Regular",IF(Tabla134[[#This Row],[Rating]]&lt;5,"Bueno","Excelente"))))</f>
        <v>Bueno</v>
      </c>
    </row>
    <row r="2322" spans="1:16" x14ac:dyDescent="0.2">
      <c r="A2322" s="7" t="s">
        <v>6</v>
      </c>
      <c r="B2322" s="7" t="s">
        <v>1590</v>
      </c>
      <c r="C2322" s="7" t="s">
        <v>25</v>
      </c>
      <c r="D2322" s="8">
        <v>2020</v>
      </c>
      <c r="E2322" s="7" t="s">
        <v>919</v>
      </c>
      <c r="F2322" s="7" t="s">
        <v>796</v>
      </c>
      <c r="G2322" s="7" t="s">
        <v>528</v>
      </c>
      <c r="H2322" s="7" t="s">
        <v>7</v>
      </c>
      <c r="I2322" s="9">
        <v>0.11521312</v>
      </c>
      <c r="J2322" s="10">
        <v>112.0202</v>
      </c>
      <c r="K2322" s="11">
        <v>4.2</v>
      </c>
      <c r="L2322" s="11" t="str">
        <f>IF(Tabla134[[#This Row],[Item Weight]]&lt;$U$12,"Poco Peso",IF(Tabla134[[#This Row],[Item Weight]]&lt;$U$13,"Peso Medio","Peso Alto"))</f>
        <v>Peso Medio</v>
      </c>
      <c r="M2322" s="7">
        <v>15.7</v>
      </c>
      <c r="N2322" s="11">
        <f>IF(Tabla134[[#This Row],[Item Weight (Nulos)]]="",VLOOKUP(Tabla134[[#This Row],[Item Identifier]],'Tabla para Nulos'!$A$3:$B$1563,2,FALSE),Tabla134[[#This Row],[Item Weight (Nulos)]])</f>
        <v>15.7</v>
      </c>
      <c r="O2322" s="11" t="str">
        <f>IF(Tabla134[[#This Row],[Item Visibility]]&lt;$U$15,"Poca visibilidad",IF(Tabla134[[#This Row],[Item Visibility]]&lt;$U$16,"Visibilidad media","Mayor visibilidad"))</f>
        <v>Mayor visibilidad</v>
      </c>
      <c r="P2322" s="11" t="str">
        <f>IF(Tabla134[[#This Row],[Rating]]&lt;2,"Muy Malo",IF(Tabla134[[#This Row],[Rating]]&lt;3,"Malo",IF(Tabla134[[#This Row],[Rating]]&lt;4,"Regular",IF(Tabla134[[#This Row],[Rating]]&lt;5,"Bueno","Excelente"))))</f>
        <v>Bueno</v>
      </c>
    </row>
    <row r="2323" spans="1:16" x14ac:dyDescent="0.2">
      <c r="A2323" s="7" t="s">
        <v>6</v>
      </c>
      <c r="B2323" s="7" t="s">
        <v>738</v>
      </c>
      <c r="C2323" s="7" t="s">
        <v>25</v>
      </c>
      <c r="D2323" s="8">
        <v>2020</v>
      </c>
      <c r="E2323" s="7" t="s">
        <v>919</v>
      </c>
      <c r="F2323" s="7" t="s">
        <v>796</v>
      </c>
      <c r="G2323" s="7" t="s">
        <v>528</v>
      </c>
      <c r="H2323" s="7" t="s">
        <v>7</v>
      </c>
      <c r="I2323" s="9">
        <v>0</v>
      </c>
      <c r="J2323" s="10">
        <v>153.3314</v>
      </c>
      <c r="K2323" s="11">
        <v>4.2</v>
      </c>
      <c r="L2323" s="11" t="str">
        <f>IF(Tabla134[[#This Row],[Item Weight]]&lt;$U$12,"Poco Peso",IF(Tabla134[[#This Row],[Item Weight]]&lt;$U$13,"Peso Medio","Peso Alto"))</f>
        <v>Peso Alto</v>
      </c>
      <c r="M2323" s="7">
        <v>19.2</v>
      </c>
      <c r="N2323" s="11">
        <f>IF(Tabla134[[#This Row],[Item Weight (Nulos)]]="",VLOOKUP(Tabla134[[#This Row],[Item Identifier]],'Tabla para Nulos'!$A$3:$B$1563,2,FALSE),Tabla134[[#This Row],[Item Weight (Nulos)]])</f>
        <v>19.2</v>
      </c>
      <c r="O2323" s="11" t="str">
        <f>IF(Tabla134[[#This Row],[Item Visibility]]&lt;$U$15,"Poca visibilidad",IF(Tabla134[[#This Row],[Item Visibility]]&lt;$U$16,"Visibilidad media","Mayor visibilidad"))</f>
        <v>Poca visibilidad</v>
      </c>
      <c r="P2323" s="11" t="str">
        <f>IF(Tabla134[[#This Row],[Rating]]&lt;2,"Muy Malo",IF(Tabla134[[#This Row],[Rating]]&lt;3,"Malo",IF(Tabla134[[#This Row],[Rating]]&lt;4,"Regular",IF(Tabla134[[#This Row],[Rating]]&lt;5,"Bueno","Excelente"))))</f>
        <v>Bueno</v>
      </c>
    </row>
    <row r="2324" spans="1:16" x14ac:dyDescent="0.2">
      <c r="A2324" s="7" t="s">
        <v>6</v>
      </c>
      <c r="B2324" s="7" t="s">
        <v>975</v>
      </c>
      <c r="C2324" s="7" t="s">
        <v>17</v>
      </c>
      <c r="D2324" s="8">
        <v>2020</v>
      </c>
      <c r="E2324" s="7" t="s">
        <v>919</v>
      </c>
      <c r="F2324" s="7" t="s">
        <v>796</v>
      </c>
      <c r="G2324" s="7" t="s">
        <v>528</v>
      </c>
      <c r="H2324" s="7" t="s">
        <v>7</v>
      </c>
      <c r="I2324" s="9">
        <v>6.8256315999999997E-2</v>
      </c>
      <c r="J2324" s="10">
        <v>60.956200000000003</v>
      </c>
      <c r="K2324" s="11">
        <v>4.2</v>
      </c>
      <c r="L2324" s="11" t="str">
        <f>IF(Tabla134[[#This Row],[Item Weight]]&lt;$U$12,"Poco Peso",IF(Tabla134[[#This Row],[Item Weight]]&lt;$U$13,"Peso Medio","Peso Alto"))</f>
        <v>Peso Medio</v>
      </c>
      <c r="M2324" s="7">
        <v>13.5</v>
      </c>
      <c r="N2324" s="11">
        <f>IF(Tabla134[[#This Row],[Item Weight (Nulos)]]="",VLOOKUP(Tabla134[[#This Row],[Item Identifier]],'Tabla para Nulos'!$A$3:$B$1563,2,FALSE),Tabla134[[#This Row],[Item Weight (Nulos)]])</f>
        <v>13.5</v>
      </c>
      <c r="O2324" s="11" t="str">
        <f>IF(Tabla134[[#This Row],[Item Visibility]]&lt;$U$15,"Poca visibilidad",IF(Tabla134[[#This Row],[Item Visibility]]&lt;$U$16,"Visibilidad media","Mayor visibilidad"))</f>
        <v>Visibilidad media</v>
      </c>
      <c r="P2324" s="11" t="str">
        <f>IF(Tabla134[[#This Row],[Rating]]&lt;2,"Muy Malo",IF(Tabla134[[#This Row],[Rating]]&lt;3,"Malo",IF(Tabla134[[#This Row],[Rating]]&lt;4,"Regular",IF(Tabla134[[#This Row],[Rating]]&lt;5,"Bueno","Excelente"))))</f>
        <v>Bueno</v>
      </c>
    </row>
    <row r="2325" spans="1:16" x14ac:dyDescent="0.2">
      <c r="A2325" s="7" t="s">
        <v>6</v>
      </c>
      <c r="B2325" s="7" t="s">
        <v>88</v>
      </c>
      <c r="C2325" s="7" t="s">
        <v>17</v>
      </c>
      <c r="D2325" s="8">
        <v>2020</v>
      </c>
      <c r="E2325" s="7" t="s">
        <v>919</v>
      </c>
      <c r="F2325" s="7" t="s">
        <v>796</v>
      </c>
      <c r="G2325" s="7" t="s">
        <v>528</v>
      </c>
      <c r="H2325" s="7" t="s">
        <v>7</v>
      </c>
      <c r="I2325" s="9">
        <v>4.2860026000000002E-2</v>
      </c>
      <c r="J2325" s="10">
        <v>120.37820000000001</v>
      </c>
      <c r="K2325" s="11">
        <v>4.2</v>
      </c>
      <c r="L2325" s="11" t="str">
        <f>IF(Tabla134[[#This Row],[Item Weight]]&lt;$U$12,"Poco Peso",IF(Tabla134[[#This Row],[Item Weight]]&lt;$U$13,"Peso Medio","Peso Alto"))</f>
        <v>Peso Medio</v>
      </c>
      <c r="M2325" s="7">
        <v>16.7</v>
      </c>
      <c r="N2325" s="11">
        <f>IF(Tabla134[[#This Row],[Item Weight (Nulos)]]="",VLOOKUP(Tabla134[[#This Row],[Item Identifier]],'Tabla para Nulos'!$A$3:$B$1563,2,FALSE),Tabla134[[#This Row],[Item Weight (Nulos)]])</f>
        <v>16.7</v>
      </c>
      <c r="O2325" s="11" t="str">
        <f>IF(Tabla134[[#This Row],[Item Visibility]]&lt;$U$15,"Poca visibilidad",IF(Tabla134[[#This Row],[Item Visibility]]&lt;$U$16,"Visibilidad media","Mayor visibilidad"))</f>
        <v>Visibilidad media</v>
      </c>
      <c r="P2325" s="11" t="str">
        <f>IF(Tabla134[[#This Row],[Rating]]&lt;2,"Muy Malo",IF(Tabla134[[#This Row],[Rating]]&lt;3,"Malo",IF(Tabla134[[#This Row],[Rating]]&lt;4,"Regular",IF(Tabla134[[#This Row],[Rating]]&lt;5,"Bueno","Excelente"))))</f>
        <v>Bueno</v>
      </c>
    </row>
    <row r="2326" spans="1:16" x14ac:dyDescent="0.2">
      <c r="A2326" s="7" t="s">
        <v>6</v>
      </c>
      <c r="B2326" s="7" t="s">
        <v>1466</v>
      </c>
      <c r="C2326" s="7" t="s">
        <v>71</v>
      </c>
      <c r="D2326" s="8">
        <v>2020</v>
      </c>
      <c r="E2326" s="7" t="s">
        <v>919</v>
      </c>
      <c r="F2326" s="7" t="s">
        <v>796</v>
      </c>
      <c r="G2326" s="7" t="s">
        <v>528</v>
      </c>
      <c r="H2326" s="7" t="s">
        <v>7</v>
      </c>
      <c r="I2326" s="9">
        <v>2.4342578E-2</v>
      </c>
      <c r="J2326" s="10">
        <v>113.6176</v>
      </c>
      <c r="K2326" s="11">
        <v>4.2</v>
      </c>
      <c r="L2326" s="11" t="str">
        <f>IF(Tabla134[[#This Row],[Item Weight]]&lt;$U$12,"Poco Peso",IF(Tabla134[[#This Row],[Item Weight]]&lt;$U$13,"Peso Medio","Peso Alto"))</f>
        <v>Poco Peso</v>
      </c>
      <c r="M2326" s="7">
        <v>8.39</v>
      </c>
      <c r="N2326" s="11">
        <f>IF(Tabla134[[#This Row],[Item Weight (Nulos)]]="",VLOOKUP(Tabla134[[#This Row],[Item Identifier]],'Tabla para Nulos'!$A$3:$B$1563,2,FALSE),Tabla134[[#This Row],[Item Weight (Nulos)]])</f>
        <v>8.39</v>
      </c>
      <c r="O2326" s="11" t="str">
        <f>IF(Tabla134[[#This Row],[Item Visibility]]&lt;$U$15,"Poca visibilidad",IF(Tabla134[[#This Row],[Item Visibility]]&lt;$U$16,"Visibilidad media","Mayor visibilidad"))</f>
        <v>Poca visibilidad</v>
      </c>
      <c r="P2326" s="11" t="str">
        <f>IF(Tabla134[[#This Row],[Rating]]&lt;2,"Muy Malo",IF(Tabla134[[#This Row],[Rating]]&lt;3,"Malo",IF(Tabla134[[#This Row],[Rating]]&lt;4,"Regular",IF(Tabla134[[#This Row],[Rating]]&lt;5,"Bueno","Excelente"))))</f>
        <v>Bueno</v>
      </c>
    </row>
    <row r="2327" spans="1:16" x14ac:dyDescent="0.2">
      <c r="A2327" s="7" t="s">
        <v>6</v>
      </c>
      <c r="B2327" s="7" t="s">
        <v>361</v>
      </c>
      <c r="C2327" s="7" t="s">
        <v>71</v>
      </c>
      <c r="D2327" s="8">
        <v>2020</v>
      </c>
      <c r="E2327" s="7" t="s">
        <v>919</v>
      </c>
      <c r="F2327" s="7" t="s">
        <v>796</v>
      </c>
      <c r="G2327" s="7" t="s">
        <v>528</v>
      </c>
      <c r="H2327" s="7" t="s">
        <v>7</v>
      </c>
      <c r="I2327" s="9">
        <v>1.4166738999999999E-2</v>
      </c>
      <c r="J2327" s="10">
        <v>178.23439999999999</v>
      </c>
      <c r="K2327" s="11">
        <v>4.2</v>
      </c>
      <c r="L2327" s="11" t="str">
        <f>IF(Tabla134[[#This Row],[Item Weight]]&lt;$U$12,"Poco Peso",IF(Tabla134[[#This Row],[Item Weight]]&lt;$U$13,"Peso Medio","Peso Alto"))</f>
        <v>Peso Medio</v>
      </c>
      <c r="M2327" s="7">
        <v>11.8</v>
      </c>
      <c r="N2327" s="11">
        <f>IF(Tabla134[[#This Row],[Item Weight (Nulos)]]="",VLOOKUP(Tabla134[[#This Row],[Item Identifier]],'Tabla para Nulos'!$A$3:$B$1563,2,FALSE),Tabla134[[#This Row],[Item Weight (Nulos)]])</f>
        <v>11.8</v>
      </c>
      <c r="O2327" s="11" t="str">
        <f>IF(Tabla134[[#This Row],[Item Visibility]]&lt;$U$15,"Poca visibilidad",IF(Tabla134[[#This Row],[Item Visibility]]&lt;$U$16,"Visibilidad media","Mayor visibilidad"))</f>
        <v>Poca visibilidad</v>
      </c>
      <c r="P2327" s="11" t="str">
        <f>IF(Tabla134[[#This Row],[Rating]]&lt;2,"Muy Malo",IF(Tabla134[[#This Row],[Rating]]&lt;3,"Malo",IF(Tabla134[[#This Row],[Rating]]&lt;4,"Regular",IF(Tabla134[[#This Row],[Rating]]&lt;5,"Bueno","Excelente"))))</f>
        <v>Bueno</v>
      </c>
    </row>
    <row r="2328" spans="1:16" x14ac:dyDescent="0.2">
      <c r="A2328" s="7" t="s">
        <v>6</v>
      </c>
      <c r="B2328" s="7" t="s">
        <v>77</v>
      </c>
      <c r="C2328" s="7" t="s">
        <v>71</v>
      </c>
      <c r="D2328" s="8">
        <v>2020</v>
      </c>
      <c r="E2328" s="7" t="s">
        <v>919</v>
      </c>
      <c r="F2328" s="7" t="s">
        <v>796</v>
      </c>
      <c r="G2328" s="7" t="s">
        <v>528</v>
      </c>
      <c r="H2328" s="7" t="s">
        <v>7</v>
      </c>
      <c r="I2328" s="9">
        <v>7.6474728000000006E-2</v>
      </c>
      <c r="J2328" s="10">
        <v>191.88460000000001</v>
      </c>
      <c r="K2328" s="11">
        <v>4.2</v>
      </c>
      <c r="L2328" s="11" t="str">
        <f>IF(Tabla134[[#This Row],[Item Weight]]&lt;$U$12,"Poco Peso",IF(Tabla134[[#This Row],[Item Weight]]&lt;$U$13,"Peso Medio","Peso Alto"))</f>
        <v>Peso Medio</v>
      </c>
      <c r="M2328" s="7">
        <v>12.65</v>
      </c>
      <c r="N2328" s="11">
        <f>IF(Tabla134[[#This Row],[Item Weight (Nulos)]]="",VLOOKUP(Tabla134[[#This Row],[Item Identifier]],'Tabla para Nulos'!$A$3:$B$1563,2,FALSE),Tabla134[[#This Row],[Item Weight (Nulos)]])</f>
        <v>12.65</v>
      </c>
      <c r="O2328" s="11" t="str">
        <f>IF(Tabla134[[#This Row],[Item Visibility]]&lt;$U$15,"Poca visibilidad",IF(Tabla134[[#This Row],[Item Visibility]]&lt;$U$16,"Visibilidad media","Mayor visibilidad"))</f>
        <v>Visibilidad media</v>
      </c>
      <c r="P2328" s="11" t="str">
        <f>IF(Tabla134[[#This Row],[Rating]]&lt;2,"Muy Malo",IF(Tabla134[[#This Row],[Rating]]&lt;3,"Malo",IF(Tabla134[[#This Row],[Rating]]&lt;4,"Regular",IF(Tabla134[[#This Row],[Rating]]&lt;5,"Bueno","Excelente"))))</f>
        <v>Bueno</v>
      </c>
    </row>
    <row r="2329" spans="1:16" x14ac:dyDescent="0.2">
      <c r="A2329" s="7" t="s">
        <v>6</v>
      </c>
      <c r="B2329" s="7" t="s">
        <v>359</v>
      </c>
      <c r="C2329" s="7" t="s">
        <v>71</v>
      </c>
      <c r="D2329" s="8">
        <v>2020</v>
      </c>
      <c r="E2329" s="7" t="s">
        <v>919</v>
      </c>
      <c r="F2329" s="7" t="s">
        <v>796</v>
      </c>
      <c r="G2329" s="7" t="s">
        <v>528</v>
      </c>
      <c r="H2329" s="7" t="s">
        <v>7</v>
      </c>
      <c r="I2329" s="9">
        <v>8.1096612999999998E-2</v>
      </c>
      <c r="J2329" s="10">
        <v>261.29360000000003</v>
      </c>
      <c r="K2329" s="11">
        <v>4.2</v>
      </c>
      <c r="L2329" s="11" t="str">
        <f>IF(Tabla134[[#This Row],[Item Weight]]&lt;$U$12,"Poco Peso",IF(Tabla134[[#This Row],[Item Weight]]&lt;$U$13,"Peso Medio","Peso Alto"))</f>
        <v>Peso Medio</v>
      </c>
      <c r="M2329" s="7">
        <v>13.65</v>
      </c>
      <c r="N2329" s="11">
        <f>IF(Tabla134[[#This Row],[Item Weight (Nulos)]]="",VLOOKUP(Tabla134[[#This Row],[Item Identifier]],'Tabla para Nulos'!$A$3:$B$1563,2,FALSE),Tabla134[[#This Row],[Item Weight (Nulos)]])</f>
        <v>13.65</v>
      </c>
      <c r="O2329" s="11" t="str">
        <f>IF(Tabla134[[#This Row],[Item Visibility]]&lt;$U$15,"Poca visibilidad",IF(Tabla134[[#This Row],[Item Visibility]]&lt;$U$16,"Visibilidad media","Mayor visibilidad"))</f>
        <v>Visibilidad media</v>
      </c>
      <c r="P2329" s="11" t="str">
        <f>IF(Tabla134[[#This Row],[Rating]]&lt;2,"Muy Malo",IF(Tabla134[[#This Row],[Rating]]&lt;3,"Malo",IF(Tabla134[[#This Row],[Rating]]&lt;4,"Regular",IF(Tabla134[[#This Row],[Rating]]&lt;5,"Bueno","Excelente"))))</f>
        <v>Bueno</v>
      </c>
    </row>
    <row r="2330" spans="1:16" x14ac:dyDescent="0.2">
      <c r="A2330" s="7" t="s">
        <v>6</v>
      </c>
      <c r="B2330" s="7" t="s">
        <v>1133</v>
      </c>
      <c r="C2330" s="7" t="s">
        <v>71</v>
      </c>
      <c r="D2330" s="8">
        <v>2020</v>
      </c>
      <c r="E2330" s="7" t="s">
        <v>919</v>
      </c>
      <c r="F2330" s="7" t="s">
        <v>796</v>
      </c>
      <c r="G2330" s="7" t="s">
        <v>528</v>
      </c>
      <c r="H2330" s="7" t="s">
        <v>7</v>
      </c>
      <c r="I2330" s="9">
        <v>9.9832727999999996E-2</v>
      </c>
      <c r="J2330" s="10">
        <v>87.485600000000005</v>
      </c>
      <c r="K2330" s="11">
        <v>4.2</v>
      </c>
      <c r="L2330" s="11" t="str">
        <f>IF(Tabla134[[#This Row],[Item Weight]]&lt;$U$12,"Poco Peso",IF(Tabla134[[#This Row],[Item Weight]]&lt;$U$13,"Peso Medio","Peso Alto"))</f>
        <v>Peso Medio</v>
      </c>
      <c r="M2330" s="7">
        <v>16</v>
      </c>
      <c r="N2330" s="11">
        <f>IF(Tabla134[[#This Row],[Item Weight (Nulos)]]="",VLOOKUP(Tabla134[[#This Row],[Item Identifier]],'Tabla para Nulos'!$A$3:$B$1563,2,FALSE),Tabla134[[#This Row],[Item Weight (Nulos)]])</f>
        <v>16</v>
      </c>
      <c r="O2330" s="11" t="str">
        <f>IF(Tabla134[[#This Row],[Item Visibility]]&lt;$U$15,"Poca visibilidad",IF(Tabla134[[#This Row],[Item Visibility]]&lt;$U$16,"Visibilidad media","Mayor visibilidad"))</f>
        <v>Mayor visibilidad</v>
      </c>
      <c r="P2330" s="11" t="str">
        <f>IF(Tabla134[[#This Row],[Rating]]&lt;2,"Muy Malo",IF(Tabla134[[#This Row],[Rating]]&lt;3,"Malo",IF(Tabla134[[#This Row],[Rating]]&lt;4,"Regular",IF(Tabla134[[#This Row],[Rating]]&lt;5,"Bueno","Excelente"))))</f>
        <v>Bueno</v>
      </c>
    </row>
    <row r="2331" spans="1:16" x14ac:dyDescent="0.2">
      <c r="A2331" s="7" t="s">
        <v>6</v>
      </c>
      <c r="B2331" s="7" t="s">
        <v>1247</v>
      </c>
      <c r="C2331" s="7" t="s">
        <v>10</v>
      </c>
      <c r="D2331" s="8">
        <v>2020</v>
      </c>
      <c r="E2331" s="7" t="s">
        <v>919</v>
      </c>
      <c r="F2331" s="7" t="s">
        <v>796</v>
      </c>
      <c r="G2331" s="7" t="s">
        <v>1</v>
      </c>
      <c r="H2331" s="7" t="s">
        <v>7</v>
      </c>
      <c r="I2331" s="9">
        <v>0</v>
      </c>
      <c r="J2331" s="10">
        <v>115.7176</v>
      </c>
      <c r="K2331" s="11">
        <v>4.2</v>
      </c>
      <c r="L2331" s="11" t="str">
        <f>IF(Tabla134[[#This Row],[Item Weight]]&lt;$U$12,"Poco Peso",IF(Tabla134[[#This Row],[Item Weight]]&lt;$U$13,"Peso Medio","Peso Alto"))</f>
        <v>Peso Medio</v>
      </c>
      <c r="M2331" s="7">
        <v>10.3</v>
      </c>
      <c r="N2331" s="11">
        <f>IF(Tabla134[[#This Row],[Item Weight (Nulos)]]="",VLOOKUP(Tabla134[[#This Row],[Item Identifier]],'Tabla para Nulos'!$A$3:$B$1563,2,FALSE),Tabla134[[#This Row],[Item Weight (Nulos)]])</f>
        <v>10.3</v>
      </c>
      <c r="O2331" s="11" t="str">
        <f>IF(Tabla134[[#This Row],[Item Visibility]]&lt;$U$15,"Poca visibilidad",IF(Tabla134[[#This Row],[Item Visibility]]&lt;$U$16,"Visibilidad media","Mayor visibilidad"))</f>
        <v>Poca visibilidad</v>
      </c>
      <c r="P2331" s="11" t="str">
        <f>IF(Tabla134[[#This Row],[Rating]]&lt;2,"Muy Malo",IF(Tabla134[[#This Row],[Rating]]&lt;3,"Malo",IF(Tabla134[[#This Row],[Rating]]&lt;4,"Regular",IF(Tabla134[[#This Row],[Rating]]&lt;5,"Bueno","Excelente"))))</f>
        <v>Bueno</v>
      </c>
    </row>
    <row r="2332" spans="1:16" x14ac:dyDescent="0.2">
      <c r="A2332" s="7" t="s">
        <v>6</v>
      </c>
      <c r="B2332" s="7" t="s">
        <v>1586</v>
      </c>
      <c r="C2332" s="7" t="s">
        <v>10</v>
      </c>
      <c r="D2332" s="8">
        <v>2020</v>
      </c>
      <c r="E2332" s="7" t="s">
        <v>919</v>
      </c>
      <c r="F2332" s="7" t="s">
        <v>796</v>
      </c>
      <c r="G2332" s="7" t="s">
        <v>1</v>
      </c>
      <c r="H2332" s="7" t="s">
        <v>7</v>
      </c>
      <c r="I2332" s="9">
        <v>5.0368454E-2</v>
      </c>
      <c r="J2332" s="10">
        <v>163.8526</v>
      </c>
      <c r="K2332" s="11">
        <v>4.2</v>
      </c>
      <c r="L2332" s="11" t="str">
        <f>IF(Tabla134[[#This Row],[Item Weight]]&lt;$U$12,"Poco Peso",IF(Tabla134[[#This Row],[Item Weight]]&lt;$U$13,"Peso Medio","Peso Alto"))</f>
        <v>Peso Medio</v>
      </c>
      <c r="M2332" s="7">
        <v>11.85</v>
      </c>
      <c r="N2332" s="11">
        <f>IF(Tabla134[[#This Row],[Item Weight (Nulos)]]="",VLOOKUP(Tabla134[[#This Row],[Item Identifier]],'Tabla para Nulos'!$A$3:$B$1563,2,FALSE),Tabla134[[#This Row],[Item Weight (Nulos)]])</f>
        <v>11.85</v>
      </c>
      <c r="O2332" s="11" t="str">
        <f>IF(Tabla134[[#This Row],[Item Visibility]]&lt;$U$15,"Poca visibilidad",IF(Tabla134[[#This Row],[Item Visibility]]&lt;$U$16,"Visibilidad media","Mayor visibilidad"))</f>
        <v>Visibilidad media</v>
      </c>
      <c r="P2332" s="11" t="str">
        <f>IF(Tabla134[[#This Row],[Rating]]&lt;2,"Muy Malo",IF(Tabla134[[#This Row],[Rating]]&lt;3,"Malo",IF(Tabla134[[#This Row],[Rating]]&lt;4,"Regular",IF(Tabla134[[#This Row],[Rating]]&lt;5,"Bueno","Excelente"))))</f>
        <v>Bueno</v>
      </c>
    </row>
    <row r="2333" spans="1:16" x14ac:dyDescent="0.2">
      <c r="A2333" s="7" t="s">
        <v>6</v>
      </c>
      <c r="B2333" s="7" t="s">
        <v>1130</v>
      </c>
      <c r="C2333" s="7" t="s">
        <v>10</v>
      </c>
      <c r="D2333" s="8">
        <v>2020</v>
      </c>
      <c r="E2333" s="7" t="s">
        <v>919</v>
      </c>
      <c r="F2333" s="7" t="s">
        <v>796</v>
      </c>
      <c r="G2333" s="7" t="s">
        <v>1</v>
      </c>
      <c r="H2333" s="7" t="s">
        <v>7</v>
      </c>
      <c r="I2333" s="9">
        <v>0.156926608</v>
      </c>
      <c r="J2333" s="10">
        <v>238.35380000000001</v>
      </c>
      <c r="K2333" s="11">
        <v>4.2</v>
      </c>
      <c r="L2333" s="11" t="str">
        <f>IF(Tabla134[[#This Row],[Item Weight]]&lt;$U$12,"Poco Peso",IF(Tabla134[[#This Row],[Item Weight]]&lt;$U$13,"Peso Medio","Peso Alto"))</f>
        <v>Peso Medio</v>
      </c>
      <c r="M2333" s="7">
        <v>12.65</v>
      </c>
      <c r="N2333" s="11">
        <f>IF(Tabla134[[#This Row],[Item Weight (Nulos)]]="",VLOOKUP(Tabla134[[#This Row],[Item Identifier]],'Tabla para Nulos'!$A$3:$B$1563,2,FALSE),Tabla134[[#This Row],[Item Weight (Nulos)]])</f>
        <v>12.65</v>
      </c>
      <c r="O2333" s="11" t="str">
        <f>IF(Tabla134[[#This Row],[Item Visibility]]&lt;$U$15,"Poca visibilidad",IF(Tabla134[[#This Row],[Item Visibility]]&lt;$U$16,"Visibilidad media","Mayor visibilidad"))</f>
        <v>Mayor visibilidad</v>
      </c>
      <c r="P2333" s="11" t="str">
        <f>IF(Tabla134[[#This Row],[Rating]]&lt;2,"Muy Malo",IF(Tabla134[[#This Row],[Rating]]&lt;3,"Malo",IF(Tabla134[[#This Row],[Rating]]&lt;4,"Regular",IF(Tabla134[[#This Row],[Rating]]&lt;5,"Bueno","Excelente"))))</f>
        <v>Bueno</v>
      </c>
    </row>
    <row r="2334" spans="1:16" x14ac:dyDescent="0.2">
      <c r="A2334" s="7" t="s">
        <v>6</v>
      </c>
      <c r="B2334" s="7" t="s">
        <v>1331</v>
      </c>
      <c r="C2334" s="7" t="s">
        <v>10</v>
      </c>
      <c r="D2334" s="8">
        <v>2020</v>
      </c>
      <c r="E2334" s="7" t="s">
        <v>919</v>
      </c>
      <c r="F2334" s="7" t="s">
        <v>796</v>
      </c>
      <c r="G2334" s="7" t="s">
        <v>1</v>
      </c>
      <c r="H2334" s="7" t="s">
        <v>7</v>
      </c>
      <c r="I2334" s="9">
        <v>0</v>
      </c>
      <c r="J2334" s="10">
        <v>171.97640000000001</v>
      </c>
      <c r="K2334" s="11">
        <v>4.2</v>
      </c>
      <c r="L2334" s="11" t="str">
        <f>IF(Tabla134[[#This Row],[Item Weight]]&lt;$U$12,"Poco Peso",IF(Tabla134[[#This Row],[Item Weight]]&lt;$U$13,"Peso Medio","Peso Alto"))</f>
        <v>Peso Medio</v>
      </c>
      <c r="M2334" s="7">
        <v>13.15</v>
      </c>
      <c r="N2334" s="11">
        <f>IF(Tabla134[[#This Row],[Item Weight (Nulos)]]="",VLOOKUP(Tabla134[[#This Row],[Item Identifier]],'Tabla para Nulos'!$A$3:$B$1563,2,FALSE),Tabla134[[#This Row],[Item Weight (Nulos)]])</f>
        <v>13.15</v>
      </c>
      <c r="O2334" s="11" t="str">
        <f>IF(Tabla134[[#This Row],[Item Visibility]]&lt;$U$15,"Poca visibilidad",IF(Tabla134[[#This Row],[Item Visibility]]&lt;$U$16,"Visibilidad media","Mayor visibilidad"))</f>
        <v>Poca visibilidad</v>
      </c>
      <c r="P2334" s="11" t="str">
        <f>IF(Tabla134[[#This Row],[Rating]]&lt;2,"Muy Malo",IF(Tabla134[[#This Row],[Rating]]&lt;3,"Malo",IF(Tabla134[[#This Row],[Rating]]&lt;4,"Regular",IF(Tabla134[[#This Row],[Rating]]&lt;5,"Bueno","Excelente"))))</f>
        <v>Bueno</v>
      </c>
    </row>
    <row r="2335" spans="1:16" x14ac:dyDescent="0.2">
      <c r="A2335" s="7" t="s">
        <v>6</v>
      </c>
      <c r="B2335" s="7" t="s">
        <v>62</v>
      </c>
      <c r="C2335" s="7" t="s">
        <v>10</v>
      </c>
      <c r="D2335" s="8">
        <v>2020</v>
      </c>
      <c r="E2335" s="7" t="s">
        <v>919</v>
      </c>
      <c r="F2335" s="7" t="s">
        <v>796</v>
      </c>
      <c r="G2335" s="7" t="s">
        <v>1</v>
      </c>
      <c r="H2335" s="7" t="s">
        <v>7</v>
      </c>
      <c r="I2335" s="9">
        <v>4.3902086999999999E-2</v>
      </c>
      <c r="J2335" s="10">
        <v>157.09460000000001</v>
      </c>
      <c r="K2335" s="11">
        <v>4.2</v>
      </c>
      <c r="L2335" s="11" t="str">
        <f>IF(Tabla134[[#This Row],[Item Weight]]&lt;$U$12,"Poco Peso",IF(Tabla134[[#This Row],[Item Weight]]&lt;$U$13,"Peso Medio","Peso Alto"))</f>
        <v>Peso Medio</v>
      </c>
      <c r="M2335" s="7">
        <v>13.6</v>
      </c>
      <c r="N2335" s="11">
        <f>IF(Tabla134[[#This Row],[Item Weight (Nulos)]]="",VLOOKUP(Tabla134[[#This Row],[Item Identifier]],'Tabla para Nulos'!$A$3:$B$1563,2,FALSE),Tabla134[[#This Row],[Item Weight (Nulos)]])</f>
        <v>13.6</v>
      </c>
      <c r="O2335" s="11" t="str">
        <f>IF(Tabla134[[#This Row],[Item Visibility]]&lt;$U$15,"Poca visibilidad",IF(Tabla134[[#This Row],[Item Visibility]]&lt;$U$16,"Visibilidad media","Mayor visibilidad"))</f>
        <v>Visibilidad media</v>
      </c>
      <c r="P2335" s="11" t="str">
        <f>IF(Tabla134[[#This Row],[Rating]]&lt;2,"Muy Malo",IF(Tabla134[[#This Row],[Rating]]&lt;3,"Malo",IF(Tabla134[[#This Row],[Rating]]&lt;4,"Regular",IF(Tabla134[[#This Row],[Rating]]&lt;5,"Bueno","Excelente"))))</f>
        <v>Bueno</v>
      </c>
    </row>
    <row r="2336" spans="1:16" x14ac:dyDescent="0.2">
      <c r="A2336" s="7" t="s">
        <v>6</v>
      </c>
      <c r="B2336" s="7" t="s">
        <v>344</v>
      </c>
      <c r="C2336" s="7" t="s">
        <v>10</v>
      </c>
      <c r="D2336" s="8">
        <v>2020</v>
      </c>
      <c r="E2336" s="7" t="s">
        <v>919</v>
      </c>
      <c r="F2336" s="7" t="s">
        <v>796</v>
      </c>
      <c r="G2336" s="7" t="s">
        <v>1</v>
      </c>
      <c r="H2336" s="7" t="s">
        <v>7</v>
      </c>
      <c r="I2336" s="9">
        <v>4.3201812999999999E-2</v>
      </c>
      <c r="J2336" s="10">
        <v>110.1254</v>
      </c>
      <c r="K2336" s="11">
        <v>4.2</v>
      </c>
      <c r="L2336" s="11" t="str">
        <f>IF(Tabla134[[#This Row],[Item Weight]]&lt;$U$12,"Poco Peso",IF(Tabla134[[#This Row],[Item Weight]]&lt;$U$13,"Peso Medio","Peso Alto"))</f>
        <v>Peso Medio</v>
      </c>
      <c r="M2336" s="7">
        <v>14.6</v>
      </c>
      <c r="N2336" s="11">
        <f>IF(Tabla134[[#This Row],[Item Weight (Nulos)]]="",VLOOKUP(Tabla134[[#This Row],[Item Identifier]],'Tabla para Nulos'!$A$3:$B$1563,2,FALSE),Tabla134[[#This Row],[Item Weight (Nulos)]])</f>
        <v>14.6</v>
      </c>
      <c r="O2336" s="11" t="str">
        <f>IF(Tabla134[[#This Row],[Item Visibility]]&lt;$U$15,"Poca visibilidad",IF(Tabla134[[#This Row],[Item Visibility]]&lt;$U$16,"Visibilidad media","Mayor visibilidad"))</f>
        <v>Visibilidad media</v>
      </c>
      <c r="P2336" s="11" t="str">
        <f>IF(Tabla134[[#This Row],[Rating]]&lt;2,"Muy Malo",IF(Tabla134[[#This Row],[Rating]]&lt;3,"Malo",IF(Tabla134[[#This Row],[Rating]]&lt;4,"Regular",IF(Tabla134[[#This Row],[Rating]]&lt;5,"Bueno","Excelente"))))</f>
        <v>Bueno</v>
      </c>
    </row>
    <row r="2337" spans="1:16" x14ac:dyDescent="0.2">
      <c r="A2337" s="7" t="s">
        <v>6</v>
      </c>
      <c r="B2337" s="7" t="s">
        <v>1202</v>
      </c>
      <c r="C2337" s="7" t="s">
        <v>10</v>
      </c>
      <c r="D2337" s="8">
        <v>2020</v>
      </c>
      <c r="E2337" s="7" t="s">
        <v>919</v>
      </c>
      <c r="F2337" s="7" t="s">
        <v>796</v>
      </c>
      <c r="G2337" s="7" t="s">
        <v>1</v>
      </c>
      <c r="H2337" s="7" t="s">
        <v>7</v>
      </c>
      <c r="I2337" s="9">
        <v>3.5456465E-2</v>
      </c>
      <c r="J2337" s="10">
        <v>162.2578</v>
      </c>
      <c r="K2337" s="11">
        <v>4.2</v>
      </c>
      <c r="L2337" s="11" t="str">
        <f>IF(Tabla134[[#This Row],[Item Weight]]&lt;$U$12,"Poco Peso",IF(Tabla134[[#This Row],[Item Weight]]&lt;$U$13,"Peso Medio","Peso Alto"))</f>
        <v>Peso Medio</v>
      </c>
      <c r="M2337" s="7">
        <v>14.85</v>
      </c>
      <c r="N2337" s="11">
        <f>IF(Tabla134[[#This Row],[Item Weight (Nulos)]]="",VLOOKUP(Tabla134[[#This Row],[Item Identifier]],'Tabla para Nulos'!$A$3:$B$1563,2,FALSE),Tabla134[[#This Row],[Item Weight (Nulos)]])</f>
        <v>14.85</v>
      </c>
      <c r="O2337" s="11" t="str">
        <f>IF(Tabla134[[#This Row],[Item Visibility]]&lt;$U$15,"Poca visibilidad",IF(Tabla134[[#This Row],[Item Visibility]]&lt;$U$16,"Visibilidad media","Mayor visibilidad"))</f>
        <v>Visibilidad media</v>
      </c>
      <c r="P2337" s="11" t="str">
        <f>IF(Tabla134[[#This Row],[Rating]]&lt;2,"Muy Malo",IF(Tabla134[[#This Row],[Rating]]&lt;3,"Malo",IF(Tabla134[[#This Row],[Rating]]&lt;4,"Regular",IF(Tabla134[[#This Row],[Rating]]&lt;5,"Bueno","Excelente"))))</f>
        <v>Bueno</v>
      </c>
    </row>
    <row r="2338" spans="1:16" x14ac:dyDescent="0.2">
      <c r="A2338" s="7" t="s">
        <v>6</v>
      </c>
      <c r="B2338" s="7" t="s">
        <v>1128</v>
      </c>
      <c r="C2338" s="7" t="s">
        <v>10</v>
      </c>
      <c r="D2338" s="8">
        <v>2020</v>
      </c>
      <c r="E2338" s="7" t="s">
        <v>919</v>
      </c>
      <c r="F2338" s="7" t="s">
        <v>796</v>
      </c>
      <c r="G2338" s="7" t="s">
        <v>1</v>
      </c>
      <c r="H2338" s="7" t="s">
        <v>7</v>
      </c>
      <c r="I2338" s="9">
        <v>0</v>
      </c>
      <c r="J2338" s="10">
        <v>46.803400000000003</v>
      </c>
      <c r="K2338" s="11">
        <v>4.2</v>
      </c>
      <c r="L2338" s="11" t="str">
        <f>IF(Tabla134[[#This Row],[Item Weight]]&lt;$U$12,"Poco Peso",IF(Tabla134[[#This Row],[Item Weight]]&lt;$U$13,"Peso Medio","Peso Alto"))</f>
        <v>Peso Alto</v>
      </c>
      <c r="M2338" s="7">
        <v>17.7</v>
      </c>
      <c r="N2338" s="11">
        <f>IF(Tabla134[[#This Row],[Item Weight (Nulos)]]="",VLOOKUP(Tabla134[[#This Row],[Item Identifier]],'Tabla para Nulos'!$A$3:$B$1563,2,FALSE),Tabla134[[#This Row],[Item Weight (Nulos)]])</f>
        <v>17.7</v>
      </c>
      <c r="O2338" s="11" t="str">
        <f>IF(Tabla134[[#This Row],[Item Visibility]]&lt;$U$15,"Poca visibilidad",IF(Tabla134[[#This Row],[Item Visibility]]&lt;$U$16,"Visibilidad media","Mayor visibilidad"))</f>
        <v>Poca visibilidad</v>
      </c>
      <c r="P2338" s="11" t="str">
        <f>IF(Tabla134[[#This Row],[Rating]]&lt;2,"Muy Malo",IF(Tabla134[[#This Row],[Rating]]&lt;3,"Malo",IF(Tabla134[[#This Row],[Rating]]&lt;4,"Regular",IF(Tabla134[[#This Row],[Rating]]&lt;5,"Bueno","Excelente"))))</f>
        <v>Bueno</v>
      </c>
    </row>
    <row r="2339" spans="1:16" x14ac:dyDescent="0.2">
      <c r="A2339" s="7" t="s">
        <v>6</v>
      </c>
      <c r="B2339" s="7" t="s">
        <v>1127</v>
      </c>
      <c r="C2339" s="7" t="s">
        <v>10</v>
      </c>
      <c r="D2339" s="8">
        <v>2020</v>
      </c>
      <c r="E2339" s="7" t="s">
        <v>919</v>
      </c>
      <c r="F2339" s="7" t="s">
        <v>796</v>
      </c>
      <c r="G2339" s="7" t="s">
        <v>1</v>
      </c>
      <c r="H2339" s="7" t="s">
        <v>7</v>
      </c>
      <c r="I2339" s="9">
        <v>6.6005185999999993E-2</v>
      </c>
      <c r="J2339" s="10">
        <v>188.42140000000001</v>
      </c>
      <c r="K2339" s="11">
        <v>4.2</v>
      </c>
      <c r="L2339" s="11" t="str">
        <f>IF(Tabla134[[#This Row],[Item Weight]]&lt;$U$12,"Poco Peso",IF(Tabla134[[#This Row],[Item Weight]]&lt;$U$13,"Peso Medio","Peso Alto"))</f>
        <v>Peso Alto</v>
      </c>
      <c r="M2339" s="7">
        <v>19</v>
      </c>
      <c r="N2339" s="11">
        <f>IF(Tabla134[[#This Row],[Item Weight (Nulos)]]="",VLOOKUP(Tabla134[[#This Row],[Item Identifier]],'Tabla para Nulos'!$A$3:$B$1563,2,FALSE),Tabla134[[#This Row],[Item Weight (Nulos)]])</f>
        <v>19</v>
      </c>
      <c r="O2339" s="11" t="str">
        <f>IF(Tabla134[[#This Row],[Item Visibility]]&lt;$U$15,"Poca visibilidad",IF(Tabla134[[#This Row],[Item Visibility]]&lt;$U$16,"Visibilidad media","Mayor visibilidad"))</f>
        <v>Visibilidad media</v>
      </c>
      <c r="P2339" s="11" t="str">
        <f>IF(Tabla134[[#This Row],[Rating]]&lt;2,"Muy Malo",IF(Tabla134[[#This Row],[Rating]]&lt;3,"Malo",IF(Tabla134[[#This Row],[Rating]]&lt;4,"Regular",IF(Tabla134[[#This Row],[Rating]]&lt;5,"Bueno","Excelente"))))</f>
        <v>Bueno</v>
      </c>
    </row>
    <row r="2340" spans="1:16" x14ac:dyDescent="0.2">
      <c r="A2340" s="7" t="s">
        <v>6</v>
      </c>
      <c r="B2340" s="7" t="s">
        <v>721</v>
      </c>
      <c r="C2340" s="7" t="s">
        <v>163</v>
      </c>
      <c r="D2340" s="8">
        <v>2020</v>
      </c>
      <c r="E2340" s="7" t="s">
        <v>919</v>
      </c>
      <c r="F2340" s="7" t="s">
        <v>796</v>
      </c>
      <c r="G2340" s="7" t="s">
        <v>1</v>
      </c>
      <c r="H2340" s="7" t="s">
        <v>7</v>
      </c>
      <c r="I2340" s="9">
        <v>2.1695674000000002E-2</v>
      </c>
      <c r="J2340" s="10">
        <v>185.35820000000001</v>
      </c>
      <c r="K2340" s="11">
        <v>4.2</v>
      </c>
      <c r="L2340" s="11" t="str">
        <f>IF(Tabla134[[#This Row],[Item Weight]]&lt;$U$12,"Poco Peso",IF(Tabla134[[#This Row],[Item Weight]]&lt;$U$13,"Peso Medio","Peso Alto"))</f>
        <v>Poco Peso</v>
      </c>
      <c r="M2340" s="7">
        <v>7.42</v>
      </c>
      <c r="N2340" s="11">
        <f>IF(Tabla134[[#This Row],[Item Weight (Nulos)]]="",VLOOKUP(Tabla134[[#This Row],[Item Identifier]],'Tabla para Nulos'!$A$3:$B$1563,2,FALSE),Tabla134[[#This Row],[Item Weight (Nulos)]])</f>
        <v>7.42</v>
      </c>
      <c r="O2340" s="11" t="str">
        <f>IF(Tabla134[[#This Row],[Item Visibility]]&lt;$U$15,"Poca visibilidad",IF(Tabla134[[#This Row],[Item Visibility]]&lt;$U$16,"Visibilidad media","Mayor visibilidad"))</f>
        <v>Poca visibilidad</v>
      </c>
      <c r="P2340" s="11" t="str">
        <f>IF(Tabla134[[#This Row],[Rating]]&lt;2,"Muy Malo",IF(Tabla134[[#This Row],[Rating]]&lt;3,"Malo",IF(Tabla134[[#This Row],[Rating]]&lt;4,"Regular",IF(Tabla134[[#This Row],[Rating]]&lt;5,"Bueno","Excelente"))))</f>
        <v>Bueno</v>
      </c>
    </row>
    <row r="2341" spans="1:16" x14ac:dyDescent="0.2">
      <c r="A2341" s="7" t="s">
        <v>6</v>
      </c>
      <c r="B2341" s="7" t="s">
        <v>719</v>
      </c>
      <c r="C2341" s="7" t="s">
        <v>14</v>
      </c>
      <c r="D2341" s="8">
        <v>2020</v>
      </c>
      <c r="E2341" s="7" t="s">
        <v>919</v>
      </c>
      <c r="F2341" s="7" t="s">
        <v>796</v>
      </c>
      <c r="G2341" s="7" t="s">
        <v>1</v>
      </c>
      <c r="H2341" s="7" t="s">
        <v>7</v>
      </c>
      <c r="I2341" s="9">
        <v>1.4098693000000001E-2</v>
      </c>
      <c r="J2341" s="10">
        <v>197.70840000000001</v>
      </c>
      <c r="K2341" s="11">
        <v>4.2</v>
      </c>
      <c r="L2341" s="11" t="str">
        <f>IF(Tabla134[[#This Row],[Item Weight]]&lt;$U$12,"Poco Peso",IF(Tabla134[[#This Row],[Item Weight]]&lt;$U$13,"Peso Medio","Peso Alto"))</f>
        <v>Peso Medio</v>
      </c>
      <c r="M2341" s="7">
        <v>9.3000000000000007</v>
      </c>
      <c r="N2341" s="11">
        <f>IF(Tabla134[[#This Row],[Item Weight (Nulos)]]="",VLOOKUP(Tabla134[[#This Row],[Item Identifier]],'Tabla para Nulos'!$A$3:$B$1563,2,FALSE),Tabla134[[#This Row],[Item Weight (Nulos)]])</f>
        <v>9.3000000000000007</v>
      </c>
      <c r="O2341" s="11" t="str">
        <f>IF(Tabla134[[#This Row],[Item Visibility]]&lt;$U$15,"Poca visibilidad",IF(Tabla134[[#This Row],[Item Visibility]]&lt;$U$16,"Visibilidad media","Mayor visibilidad"))</f>
        <v>Poca visibilidad</v>
      </c>
      <c r="P2341" s="11" t="str">
        <f>IF(Tabla134[[#This Row],[Rating]]&lt;2,"Muy Malo",IF(Tabla134[[#This Row],[Rating]]&lt;3,"Malo",IF(Tabla134[[#This Row],[Rating]]&lt;4,"Regular",IF(Tabla134[[#This Row],[Rating]]&lt;5,"Bueno","Excelente"))))</f>
        <v>Bueno</v>
      </c>
    </row>
    <row r="2342" spans="1:16" x14ac:dyDescent="0.2">
      <c r="A2342" s="7" t="s">
        <v>6</v>
      </c>
      <c r="B2342" s="7" t="s">
        <v>539</v>
      </c>
      <c r="C2342" s="7" t="s">
        <v>14</v>
      </c>
      <c r="D2342" s="8">
        <v>2020</v>
      </c>
      <c r="E2342" s="7" t="s">
        <v>919</v>
      </c>
      <c r="F2342" s="7" t="s">
        <v>796</v>
      </c>
      <c r="G2342" s="7" t="s">
        <v>1</v>
      </c>
      <c r="H2342" s="7" t="s">
        <v>7</v>
      </c>
      <c r="I2342" s="9">
        <v>9.8182440000000003E-3</v>
      </c>
      <c r="J2342" s="10">
        <v>223.1404</v>
      </c>
      <c r="K2342" s="11">
        <v>4.2</v>
      </c>
      <c r="L2342" s="11" t="str">
        <f>IF(Tabla134[[#This Row],[Item Weight]]&lt;$U$12,"Poco Peso",IF(Tabla134[[#This Row],[Item Weight]]&lt;$U$13,"Peso Medio","Peso Alto"))</f>
        <v>Peso Medio</v>
      </c>
      <c r="M2342" s="7">
        <v>11.6</v>
      </c>
      <c r="N2342" s="11">
        <f>IF(Tabla134[[#This Row],[Item Weight (Nulos)]]="",VLOOKUP(Tabla134[[#This Row],[Item Identifier]],'Tabla para Nulos'!$A$3:$B$1563,2,FALSE),Tabla134[[#This Row],[Item Weight (Nulos)]])</f>
        <v>11.6</v>
      </c>
      <c r="O2342" s="11" t="str">
        <f>IF(Tabla134[[#This Row],[Item Visibility]]&lt;$U$15,"Poca visibilidad",IF(Tabla134[[#This Row],[Item Visibility]]&lt;$U$16,"Visibilidad media","Mayor visibilidad"))</f>
        <v>Poca visibilidad</v>
      </c>
      <c r="P2342" s="11" t="str">
        <f>IF(Tabla134[[#This Row],[Rating]]&lt;2,"Muy Malo",IF(Tabla134[[#This Row],[Rating]]&lt;3,"Malo",IF(Tabla134[[#This Row],[Rating]]&lt;4,"Regular",IF(Tabla134[[#This Row],[Rating]]&lt;5,"Bueno","Excelente"))))</f>
        <v>Bueno</v>
      </c>
    </row>
    <row r="2343" spans="1:16" x14ac:dyDescent="0.2">
      <c r="A2343" s="7" t="s">
        <v>6</v>
      </c>
      <c r="B2343" s="7" t="s">
        <v>1583</v>
      </c>
      <c r="C2343" s="7" t="s">
        <v>14</v>
      </c>
      <c r="D2343" s="8">
        <v>2020</v>
      </c>
      <c r="E2343" s="7" t="s">
        <v>919</v>
      </c>
      <c r="F2343" s="7" t="s">
        <v>796</v>
      </c>
      <c r="G2343" s="7" t="s">
        <v>1</v>
      </c>
      <c r="H2343" s="7" t="s">
        <v>7</v>
      </c>
      <c r="I2343" s="9">
        <v>0.15021128</v>
      </c>
      <c r="J2343" s="10">
        <v>179.066</v>
      </c>
      <c r="K2343" s="11">
        <v>4.2</v>
      </c>
      <c r="L2343" s="11" t="str">
        <f>IF(Tabla134[[#This Row],[Item Weight]]&lt;$U$12,"Poco Peso",IF(Tabla134[[#This Row],[Item Weight]]&lt;$U$13,"Peso Medio","Peso Alto"))</f>
        <v>Peso Medio</v>
      </c>
      <c r="M2343" s="7">
        <v>13.35</v>
      </c>
      <c r="N2343" s="11">
        <f>IF(Tabla134[[#This Row],[Item Weight (Nulos)]]="",VLOOKUP(Tabla134[[#This Row],[Item Identifier]],'Tabla para Nulos'!$A$3:$B$1563,2,FALSE),Tabla134[[#This Row],[Item Weight (Nulos)]])</f>
        <v>13.35</v>
      </c>
      <c r="O2343" s="11" t="str">
        <f>IF(Tabla134[[#This Row],[Item Visibility]]&lt;$U$15,"Poca visibilidad",IF(Tabla134[[#This Row],[Item Visibility]]&lt;$U$16,"Visibilidad media","Mayor visibilidad"))</f>
        <v>Mayor visibilidad</v>
      </c>
      <c r="P2343" s="11" t="str">
        <f>IF(Tabla134[[#This Row],[Rating]]&lt;2,"Muy Malo",IF(Tabla134[[#This Row],[Rating]]&lt;3,"Malo",IF(Tabla134[[#This Row],[Rating]]&lt;4,"Regular",IF(Tabla134[[#This Row],[Rating]]&lt;5,"Bueno","Excelente"))))</f>
        <v>Bueno</v>
      </c>
    </row>
    <row r="2344" spans="1:16" x14ac:dyDescent="0.2">
      <c r="A2344" s="7" t="s">
        <v>6</v>
      </c>
      <c r="B2344" s="7" t="s">
        <v>42</v>
      </c>
      <c r="C2344" s="7" t="s">
        <v>14</v>
      </c>
      <c r="D2344" s="8">
        <v>2020</v>
      </c>
      <c r="E2344" s="7" t="s">
        <v>919</v>
      </c>
      <c r="F2344" s="7" t="s">
        <v>796</v>
      </c>
      <c r="G2344" s="7" t="s">
        <v>1</v>
      </c>
      <c r="H2344" s="7" t="s">
        <v>7</v>
      </c>
      <c r="I2344" s="9">
        <v>4.6023105000000002E-2</v>
      </c>
      <c r="J2344" s="10">
        <v>169.2132</v>
      </c>
      <c r="K2344" s="11">
        <v>4.2</v>
      </c>
      <c r="L2344" s="11" t="str">
        <f>IF(Tabla134[[#This Row],[Item Weight]]&lt;$U$12,"Poco Peso",IF(Tabla134[[#This Row],[Item Weight]]&lt;$U$13,"Peso Medio","Peso Alto"))</f>
        <v>Peso Medio</v>
      </c>
      <c r="M2344" s="7">
        <v>15.6</v>
      </c>
      <c r="N2344" s="11">
        <f>IF(Tabla134[[#This Row],[Item Weight (Nulos)]]="",VLOOKUP(Tabla134[[#This Row],[Item Identifier]],'Tabla para Nulos'!$A$3:$B$1563,2,FALSE),Tabla134[[#This Row],[Item Weight (Nulos)]])</f>
        <v>15.6</v>
      </c>
      <c r="O2344" s="11" t="str">
        <f>IF(Tabla134[[#This Row],[Item Visibility]]&lt;$U$15,"Poca visibilidad",IF(Tabla134[[#This Row],[Item Visibility]]&lt;$U$16,"Visibilidad media","Mayor visibilidad"))</f>
        <v>Visibilidad media</v>
      </c>
      <c r="P2344" s="11" t="str">
        <f>IF(Tabla134[[#This Row],[Rating]]&lt;2,"Muy Malo",IF(Tabla134[[#This Row],[Rating]]&lt;3,"Malo",IF(Tabla134[[#This Row],[Rating]]&lt;4,"Regular",IF(Tabla134[[#This Row],[Rating]]&lt;5,"Bueno","Excelente"))))</f>
        <v>Bueno</v>
      </c>
    </row>
    <row r="2345" spans="1:16" x14ac:dyDescent="0.2">
      <c r="A2345" s="7" t="s">
        <v>6</v>
      </c>
      <c r="B2345" s="7" t="s">
        <v>1117</v>
      </c>
      <c r="C2345" s="7" t="s">
        <v>14</v>
      </c>
      <c r="D2345" s="8">
        <v>2020</v>
      </c>
      <c r="E2345" s="7" t="s">
        <v>919</v>
      </c>
      <c r="F2345" s="7" t="s">
        <v>796</v>
      </c>
      <c r="G2345" s="7" t="s">
        <v>1</v>
      </c>
      <c r="H2345" s="7" t="s">
        <v>7</v>
      </c>
      <c r="I2345" s="9">
        <v>1.6055614999999999E-2</v>
      </c>
      <c r="J2345" s="10">
        <v>228.43520000000001</v>
      </c>
      <c r="K2345" s="11">
        <v>4.2</v>
      </c>
      <c r="L2345" s="11" t="str">
        <f>IF(Tabla134[[#This Row],[Item Weight]]&lt;$U$12,"Poco Peso",IF(Tabla134[[#This Row],[Item Weight]]&lt;$U$13,"Peso Medio","Peso Alto"))</f>
        <v>Peso Alto</v>
      </c>
      <c r="M2345" s="7">
        <v>17</v>
      </c>
      <c r="N2345" s="11">
        <f>IF(Tabla134[[#This Row],[Item Weight (Nulos)]]="",VLOOKUP(Tabla134[[#This Row],[Item Identifier]],'Tabla para Nulos'!$A$3:$B$1563,2,FALSE),Tabla134[[#This Row],[Item Weight (Nulos)]])</f>
        <v>17</v>
      </c>
      <c r="O2345" s="11" t="str">
        <f>IF(Tabla134[[#This Row],[Item Visibility]]&lt;$U$15,"Poca visibilidad",IF(Tabla134[[#This Row],[Item Visibility]]&lt;$U$16,"Visibilidad media","Mayor visibilidad"))</f>
        <v>Poca visibilidad</v>
      </c>
      <c r="P2345" s="11" t="str">
        <f>IF(Tabla134[[#This Row],[Rating]]&lt;2,"Muy Malo",IF(Tabla134[[#This Row],[Rating]]&lt;3,"Malo",IF(Tabla134[[#This Row],[Rating]]&lt;4,"Regular",IF(Tabla134[[#This Row],[Rating]]&lt;5,"Bueno","Excelente"))))</f>
        <v>Bueno</v>
      </c>
    </row>
    <row r="2346" spans="1:16" x14ac:dyDescent="0.2">
      <c r="A2346" s="7" t="s">
        <v>6</v>
      </c>
      <c r="B2346" s="7" t="s">
        <v>1526</v>
      </c>
      <c r="C2346" s="7" t="s">
        <v>19</v>
      </c>
      <c r="D2346" s="8">
        <v>2020</v>
      </c>
      <c r="E2346" s="7" t="s">
        <v>919</v>
      </c>
      <c r="F2346" s="7" t="s">
        <v>796</v>
      </c>
      <c r="G2346" s="7" t="s">
        <v>1</v>
      </c>
      <c r="H2346" s="7" t="s">
        <v>7</v>
      </c>
      <c r="I2346" s="9">
        <v>0.15281351800000001</v>
      </c>
      <c r="J2346" s="10">
        <v>45.608600000000003</v>
      </c>
      <c r="K2346" s="11">
        <v>4.2</v>
      </c>
      <c r="L2346" s="11" t="str">
        <f>IF(Tabla134[[#This Row],[Item Weight]]&lt;$U$12,"Poco Peso",IF(Tabla134[[#This Row],[Item Weight]]&lt;$U$13,"Peso Medio","Peso Alto"))</f>
        <v>Poco Peso</v>
      </c>
      <c r="M2346" s="7">
        <v>6.11</v>
      </c>
      <c r="N2346" s="11">
        <f>IF(Tabla134[[#This Row],[Item Weight (Nulos)]]="",VLOOKUP(Tabla134[[#This Row],[Item Identifier]],'Tabla para Nulos'!$A$3:$B$1563,2,FALSE),Tabla134[[#This Row],[Item Weight (Nulos)]])</f>
        <v>6.11</v>
      </c>
      <c r="O2346" s="11" t="str">
        <f>IF(Tabla134[[#This Row],[Item Visibility]]&lt;$U$15,"Poca visibilidad",IF(Tabla134[[#This Row],[Item Visibility]]&lt;$U$16,"Visibilidad media","Mayor visibilidad"))</f>
        <v>Mayor visibilidad</v>
      </c>
      <c r="P2346" s="11" t="str">
        <f>IF(Tabla134[[#This Row],[Rating]]&lt;2,"Muy Malo",IF(Tabla134[[#This Row],[Rating]]&lt;3,"Malo",IF(Tabla134[[#This Row],[Rating]]&lt;4,"Regular",IF(Tabla134[[#This Row],[Rating]]&lt;5,"Bueno","Excelente"))))</f>
        <v>Bueno</v>
      </c>
    </row>
    <row r="2347" spans="1:16" x14ac:dyDescent="0.2">
      <c r="A2347" s="7" t="s">
        <v>21</v>
      </c>
      <c r="B2347" s="7" t="s">
        <v>296</v>
      </c>
      <c r="C2347" s="7" t="s">
        <v>19</v>
      </c>
      <c r="D2347" s="8">
        <v>2015</v>
      </c>
      <c r="E2347" s="7" t="s">
        <v>922</v>
      </c>
      <c r="F2347" s="7" t="s">
        <v>796</v>
      </c>
      <c r="G2347" s="7" t="s">
        <v>1</v>
      </c>
      <c r="H2347" s="7" t="s">
        <v>7</v>
      </c>
      <c r="I2347" s="9">
        <v>9.5571649999999994E-2</v>
      </c>
      <c r="J2347" s="10">
        <v>171.01060000000001</v>
      </c>
      <c r="K2347" s="11">
        <v>4.2</v>
      </c>
      <c r="L2347" s="11" t="str">
        <f>IF(Tabla134[[#This Row],[Item Weight]]&lt;$U$12,"Poco Peso",IF(Tabla134[[#This Row],[Item Weight]]&lt;$U$13,"Peso Medio","Peso Alto"))</f>
        <v>Peso Medio</v>
      </c>
      <c r="M2347" s="7">
        <v>14.15</v>
      </c>
      <c r="N2347" s="11">
        <f>IF(Tabla134[[#This Row],[Item Weight (Nulos)]]="",VLOOKUP(Tabla134[[#This Row],[Item Identifier]],'Tabla para Nulos'!$A$3:$B$1563,2,FALSE),Tabla134[[#This Row],[Item Weight (Nulos)]])</f>
        <v>14.15</v>
      </c>
      <c r="O2347" s="11" t="str">
        <f>IF(Tabla134[[#This Row],[Item Visibility]]&lt;$U$15,"Poca visibilidad",IF(Tabla134[[#This Row],[Item Visibility]]&lt;$U$16,"Visibilidad media","Mayor visibilidad"))</f>
        <v>Mayor visibilidad</v>
      </c>
      <c r="P2347" s="11" t="str">
        <f>IF(Tabla134[[#This Row],[Rating]]&lt;2,"Muy Malo",IF(Tabla134[[#This Row],[Rating]]&lt;3,"Malo",IF(Tabla134[[#This Row],[Rating]]&lt;4,"Regular",IF(Tabla134[[#This Row],[Rating]]&lt;5,"Bueno","Excelente"))))</f>
        <v>Bueno</v>
      </c>
    </row>
    <row r="2348" spans="1:16" x14ac:dyDescent="0.2">
      <c r="A2348" s="7" t="s">
        <v>21</v>
      </c>
      <c r="B2348" s="7" t="s">
        <v>1451</v>
      </c>
      <c r="C2348" s="7" t="s">
        <v>17</v>
      </c>
      <c r="D2348" s="8">
        <v>2020</v>
      </c>
      <c r="E2348" s="7" t="s">
        <v>919</v>
      </c>
      <c r="F2348" s="7" t="s">
        <v>796</v>
      </c>
      <c r="G2348" s="7" t="s">
        <v>1</v>
      </c>
      <c r="H2348" s="7" t="s">
        <v>7</v>
      </c>
      <c r="I2348" s="9">
        <v>2.8578012E-2</v>
      </c>
      <c r="J2348" s="10">
        <v>152.23400000000001</v>
      </c>
      <c r="K2348" s="11">
        <v>4.2</v>
      </c>
      <c r="L2348" s="11" t="str">
        <f>IF(Tabla134[[#This Row],[Item Weight]]&lt;$U$12,"Poco Peso",IF(Tabla134[[#This Row],[Item Weight]]&lt;$U$13,"Peso Medio","Peso Alto"))</f>
        <v>Peso Medio</v>
      </c>
      <c r="M2348" s="7">
        <v>8.93</v>
      </c>
      <c r="N2348" s="11">
        <f>IF(Tabla134[[#This Row],[Item Weight (Nulos)]]="",VLOOKUP(Tabla134[[#This Row],[Item Identifier]],'Tabla para Nulos'!$A$3:$B$1563,2,FALSE),Tabla134[[#This Row],[Item Weight (Nulos)]])</f>
        <v>8.93</v>
      </c>
      <c r="O2348" s="11" t="str">
        <f>IF(Tabla134[[#This Row],[Item Visibility]]&lt;$U$15,"Poca visibilidad",IF(Tabla134[[#This Row],[Item Visibility]]&lt;$U$16,"Visibilidad media","Mayor visibilidad"))</f>
        <v>Visibilidad media</v>
      </c>
      <c r="P2348" s="11" t="str">
        <f>IF(Tabla134[[#This Row],[Rating]]&lt;2,"Muy Malo",IF(Tabla134[[#This Row],[Rating]]&lt;3,"Malo",IF(Tabla134[[#This Row],[Rating]]&lt;4,"Regular",IF(Tabla134[[#This Row],[Rating]]&lt;5,"Bueno","Excelente"))))</f>
        <v>Bueno</v>
      </c>
    </row>
    <row r="2349" spans="1:16" x14ac:dyDescent="0.2">
      <c r="A2349" s="7" t="s">
        <v>6</v>
      </c>
      <c r="B2349" s="7" t="s">
        <v>810</v>
      </c>
      <c r="C2349" s="7" t="s">
        <v>47</v>
      </c>
      <c r="D2349" s="8">
        <v>2015</v>
      </c>
      <c r="E2349" s="7" t="s">
        <v>922</v>
      </c>
      <c r="F2349" s="7" t="s">
        <v>796</v>
      </c>
      <c r="G2349" s="7" t="s">
        <v>1</v>
      </c>
      <c r="H2349" s="7" t="s">
        <v>7</v>
      </c>
      <c r="I2349" s="9">
        <v>3.3829329999999998E-2</v>
      </c>
      <c r="J2349" s="10">
        <v>196.9426</v>
      </c>
      <c r="K2349" s="11">
        <v>4.2</v>
      </c>
      <c r="L2349" s="11" t="str">
        <f>IF(Tabla134[[#This Row],[Item Weight]]&lt;$U$12,"Poco Peso",IF(Tabla134[[#This Row],[Item Weight]]&lt;$U$13,"Peso Medio","Peso Alto"))</f>
        <v>Peso Medio</v>
      </c>
      <c r="M2349" s="7">
        <v>12.35</v>
      </c>
      <c r="N2349" s="11">
        <f>IF(Tabla134[[#This Row],[Item Weight (Nulos)]]="",VLOOKUP(Tabla134[[#This Row],[Item Identifier]],'Tabla para Nulos'!$A$3:$B$1563,2,FALSE),Tabla134[[#This Row],[Item Weight (Nulos)]])</f>
        <v>12.35</v>
      </c>
      <c r="O2349" s="11" t="str">
        <f>IF(Tabla134[[#This Row],[Item Visibility]]&lt;$U$15,"Poca visibilidad",IF(Tabla134[[#This Row],[Item Visibility]]&lt;$U$16,"Visibilidad media","Mayor visibilidad"))</f>
        <v>Visibilidad media</v>
      </c>
      <c r="P2349" s="11" t="str">
        <f>IF(Tabla134[[#This Row],[Rating]]&lt;2,"Muy Malo",IF(Tabla134[[#This Row],[Rating]]&lt;3,"Malo",IF(Tabla134[[#This Row],[Rating]]&lt;4,"Regular",IF(Tabla134[[#This Row],[Rating]]&lt;5,"Bueno","Excelente"))))</f>
        <v>Bueno</v>
      </c>
    </row>
    <row r="2350" spans="1:16" x14ac:dyDescent="0.2">
      <c r="A2350" s="7" t="s">
        <v>6</v>
      </c>
      <c r="B2350" s="7" t="s">
        <v>713</v>
      </c>
      <c r="C2350" s="7" t="s">
        <v>122</v>
      </c>
      <c r="D2350" s="8">
        <v>2015</v>
      </c>
      <c r="E2350" s="7" t="s">
        <v>922</v>
      </c>
      <c r="F2350" s="7" t="s">
        <v>796</v>
      </c>
      <c r="G2350" s="7" t="s">
        <v>1</v>
      </c>
      <c r="H2350" s="7" t="s">
        <v>7</v>
      </c>
      <c r="I2350" s="9">
        <v>0.14269958799999999</v>
      </c>
      <c r="J2350" s="10">
        <v>171.7448</v>
      </c>
      <c r="K2350" s="11">
        <v>4.2</v>
      </c>
      <c r="L2350" s="11" t="str">
        <f>IF(Tabla134[[#This Row],[Item Weight]]&lt;$U$12,"Poco Peso",IF(Tabla134[[#This Row],[Item Weight]]&lt;$U$13,"Peso Medio","Peso Alto"))</f>
        <v>Poco Peso</v>
      </c>
      <c r="M2350" s="7">
        <v>7.6</v>
      </c>
      <c r="N2350" s="11">
        <f>IF(Tabla134[[#This Row],[Item Weight (Nulos)]]="",VLOOKUP(Tabla134[[#This Row],[Item Identifier]],'Tabla para Nulos'!$A$3:$B$1563,2,FALSE),Tabla134[[#This Row],[Item Weight (Nulos)]])</f>
        <v>7.6</v>
      </c>
      <c r="O2350" s="11" t="str">
        <f>IF(Tabla134[[#This Row],[Item Visibility]]&lt;$U$15,"Poca visibilidad",IF(Tabla134[[#This Row],[Item Visibility]]&lt;$U$16,"Visibilidad media","Mayor visibilidad"))</f>
        <v>Mayor visibilidad</v>
      </c>
      <c r="P2350" s="11" t="str">
        <f>IF(Tabla134[[#This Row],[Rating]]&lt;2,"Muy Malo",IF(Tabla134[[#This Row],[Rating]]&lt;3,"Malo",IF(Tabla134[[#This Row],[Rating]]&lt;4,"Regular",IF(Tabla134[[#This Row],[Rating]]&lt;5,"Bueno","Excelente"))))</f>
        <v>Bueno</v>
      </c>
    </row>
    <row r="2351" spans="1:16" x14ac:dyDescent="0.2">
      <c r="A2351" s="7" t="s">
        <v>6</v>
      </c>
      <c r="B2351" s="7" t="s">
        <v>809</v>
      </c>
      <c r="C2351" s="7" t="s">
        <v>47</v>
      </c>
      <c r="D2351" s="8">
        <v>2020</v>
      </c>
      <c r="E2351" s="7" t="s">
        <v>919</v>
      </c>
      <c r="F2351" s="7" t="s">
        <v>796</v>
      </c>
      <c r="G2351" s="7" t="s">
        <v>1</v>
      </c>
      <c r="H2351" s="7" t="s">
        <v>7</v>
      </c>
      <c r="I2351" s="9">
        <v>2.1065311E-2</v>
      </c>
      <c r="J2351" s="10">
        <v>261.59359999999998</v>
      </c>
      <c r="K2351" s="11">
        <v>4.2</v>
      </c>
      <c r="L2351" s="11" t="str">
        <f>IF(Tabla134[[#This Row],[Item Weight]]&lt;$U$12,"Poco Peso",IF(Tabla134[[#This Row],[Item Weight]]&lt;$U$13,"Peso Medio","Peso Alto"))</f>
        <v>Peso Alto</v>
      </c>
      <c r="M2351" s="7">
        <v>17.850000000000001</v>
      </c>
      <c r="N2351" s="11">
        <f>IF(Tabla134[[#This Row],[Item Weight (Nulos)]]="",VLOOKUP(Tabla134[[#This Row],[Item Identifier]],'Tabla para Nulos'!$A$3:$B$1563,2,FALSE),Tabla134[[#This Row],[Item Weight (Nulos)]])</f>
        <v>17.850000000000001</v>
      </c>
      <c r="O2351" s="11" t="str">
        <f>IF(Tabla134[[#This Row],[Item Visibility]]&lt;$U$15,"Poca visibilidad",IF(Tabla134[[#This Row],[Item Visibility]]&lt;$U$16,"Visibilidad media","Mayor visibilidad"))</f>
        <v>Poca visibilidad</v>
      </c>
      <c r="P2351" s="11" t="str">
        <f>IF(Tabla134[[#This Row],[Rating]]&lt;2,"Muy Malo",IF(Tabla134[[#This Row],[Rating]]&lt;3,"Malo",IF(Tabla134[[#This Row],[Rating]]&lt;4,"Regular",IF(Tabla134[[#This Row],[Rating]]&lt;5,"Bueno","Excelente"))))</f>
        <v>Bueno</v>
      </c>
    </row>
    <row r="2352" spans="1:16" x14ac:dyDescent="0.2">
      <c r="A2352" s="7" t="s">
        <v>6</v>
      </c>
      <c r="B2352" s="7" t="s">
        <v>716</v>
      </c>
      <c r="C2352" s="7" t="s">
        <v>14</v>
      </c>
      <c r="D2352" s="8">
        <v>2020</v>
      </c>
      <c r="E2352" s="7" t="s">
        <v>919</v>
      </c>
      <c r="F2352" s="7" t="s">
        <v>796</v>
      </c>
      <c r="G2352" s="7" t="s">
        <v>1</v>
      </c>
      <c r="H2352" s="7" t="s">
        <v>7</v>
      </c>
      <c r="I2352" s="9">
        <v>6.2395455000000002E-2</v>
      </c>
      <c r="J2352" s="10">
        <v>57.656199999999998</v>
      </c>
      <c r="K2352" s="11">
        <v>4.2</v>
      </c>
      <c r="L2352" s="11" t="str">
        <f>IF(Tabla134[[#This Row],[Item Weight]]&lt;$U$12,"Poco Peso",IF(Tabla134[[#This Row],[Item Weight]]&lt;$U$13,"Peso Medio","Peso Alto"))</f>
        <v>Peso Medio</v>
      </c>
      <c r="M2352" s="7">
        <v>16.7</v>
      </c>
      <c r="N2352" s="11">
        <f>IF(Tabla134[[#This Row],[Item Weight (Nulos)]]="",VLOOKUP(Tabla134[[#This Row],[Item Identifier]],'Tabla para Nulos'!$A$3:$B$1563,2,FALSE),Tabla134[[#This Row],[Item Weight (Nulos)]])</f>
        <v>16.7</v>
      </c>
      <c r="O2352" s="11" t="str">
        <f>IF(Tabla134[[#This Row],[Item Visibility]]&lt;$U$15,"Poca visibilidad",IF(Tabla134[[#This Row],[Item Visibility]]&lt;$U$16,"Visibilidad media","Mayor visibilidad"))</f>
        <v>Visibilidad media</v>
      </c>
      <c r="P2352" s="11" t="str">
        <f>IF(Tabla134[[#This Row],[Rating]]&lt;2,"Muy Malo",IF(Tabla134[[#This Row],[Rating]]&lt;3,"Malo",IF(Tabla134[[#This Row],[Rating]]&lt;4,"Regular",IF(Tabla134[[#This Row],[Rating]]&lt;5,"Bueno","Excelente"))))</f>
        <v>Bueno</v>
      </c>
    </row>
    <row r="2353" spans="1:16" x14ac:dyDescent="0.2">
      <c r="A2353" s="7" t="s">
        <v>124</v>
      </c>
      <c r="B2353" s="7" t="s">
        <v>1377</v>
      </c>
      <c r="C2353" s="7" t="s">
        <v>10</v>
      </c>
      <c r="D2353" s="8">
        <v>2017</v>
      </c>
      <c r="E2353" s="7" t="s">
        <v>797</v>
      </c>
      <c r="F2353" s="7" t="s">
        <v>796</v>
      </c>
      <c r="G2353" s="7" t="s">
        <v>702</v>
      </c>
      <c r="H2353" s="7" t="s">
        <v>7</v>
      </c>
      <c r="I2353" s="9">
        <v>4.1387618000000001E-2</v>
      </c>
      <c r="J2353" s="10">
        <v>40.116399999999999</v>
      </c>
      <c r="K2353" s="11">
        <v>4.2</v>
      </c>
      <c r="L2353" s="11" t="str">
        <f>IF(Tabla134[[#This Row],[Item Weight]]&lt;$U$12,"Poco Peso",IF(Tabla134[[#This Row],[Item Weight]]&lt;$U$13,"Peso Medio","Peso Alto"))</f>
        <v>Peso Medio</v>
      </c>
      <c r="M2353" s="7">
        <v>10.5</v>
      </c>
      <c r="N2353" s="11">
        <f>IF(Tabla134[[#This Row],[Item Weight (Nulos)]]="",VLOOKUP(Tabla134[[#This Row],[Item Identifier]],'Tabla para Nulos'!$A$3:$B$1563,2,FALSE),Tabla134[[#This Row],[Item Weight (Nulos)]])</f>
        <v>10.5</v>
      </c>
      <c r="O2353" s="11" t="str">
        <f>IF(Tabla134[[#This Row],[Item Visibility]]&lt;$U$15,"Poca visibilidad",IF(Tabla134[[#This Row],[Item Visibility]]&lt;$U$16,"Visibilidad media","Mayor visibilidad"))</f>
        <v>Visibilidad media</v>
      </c>
      <c r="P2353" s="11" t="str">
        <f>IF(Tabla134[[#This Row],[Rating]]&lt;2,"Muy Malo",IF(Tabla134[[#This Row],[Rating]]&lt;3,"Malo",IF(Tabla134[[#This Row],[Rating]]&lt;4,"Regular",IF(Tabla134[[#This Row],[Rating]]&lt;5,"Bueno","Excelente"))))</f>
        <v>Bueno</v>
      </c>
    </row>
    <row r="2354" spans="1:16" x14ac:dyDescent="0.2">
      <c r="A2354" s="7" t="s">
        <v>124</v>
      </c>
      <c r="B2354" s="7" t="s">
        <v>1162</v>
      </c>
      <c r="C2354" s="7" t="s">
        <v>171</v>
      </c>
      <c r="D2354" s="8">
        <v>2017</v>
      </c>
      <c r="E2354" s="7" t="s">
        <v>797</v>
      </c>
      <c r="F2354" s="7" t="s">
        <v>796</v>
      </c>
      <c r="G2354" s="7" t="s">
        <v>702</v>
      </c>
      <c r="H2354" s="7" t="s">
        <v>7</v>
      </c>
      <c r="I2354" s="9">
        <v>0.12622018700000001</v>
      </c>
      <c r="J2354" s="10">
        <v>126.7362</v>
      </c>
      <c r="K2354" s="11">
        <v>4.2</v>
      </c>
      <c r="L2354" s="11" t="str">
        <f>IF(Tabla134[[#This Row],[Item Weight]]&lt;$U$12,"Poco Peso",IF(Tabla134[[#This Row],[Item Weight]]&lt;$U$13,"Peso Medio","Peso Alto"))</f>
        <v>Peso Alto</v>
      </c>
      <c r="M2354" s="7">
        <v>17</v>
      </c>
      <c r="N2354" s="11">
        <f>IF(Tabla134[[#This Row],[Item Weight (Nulos)]]="",VLOOKUP(Tabla134[[#This Row],[Item Identifier]],'Tabla para Nulos'!$A$3:$B$1563,2,FALSE),Tabla134[[#This Row],[Item Weight (Nulos)]])</f>
        <v>17</v>
      </c>
      <c r="O2354" s="11" t="str">
        <f>IF(Tabla134[[#This Row],[Item Visibility]]&lt;$U$15,"Poca visibilidad",IF(Tabla134[[#This Row],[Item Visibility]]&lt;$U$16,"Visibilidad media","Mayor visibilidad"))</f>
        <v>Mayor visibilidad</v>
      </c>
      <c r="P2354" s="11" t="str">
        <f>IF(Tabla134[[#This Row],[Rating]]&lt;2,"Muy Malo",IF(Tabla134[[#This Row],[Rating]]&lt;3,"Malo",IF(Tabla134[[#This Row],[Rating]]&lt;4,"Regular",IF(Tabla134[[#This Row],[Rating]]&lt;5,"Bueno","Excelente"))))</f>
        <v>Bueno</v>
      </c>
    </row>
    <row r="2355" spans="1:16" x14ac:dyDescent="0.2">
      <c r="A2355" s="7" t="s">
        <v>124</v>
      </c>
      <c r="B2355" s="7" t="s">
        <v>1569</v>
      </c>
      <c r="C2355" s="7" t="s">
        <v>171</v>
      </c>
      <c r="D2355" s="8">
        <v>2017</v>
      </c>
      <c r="E2355" s="7" t="s">
        <v>797</v>
      </c>
      <c r="F2355" s="7" t="s">
        <v>796</v>
      </c>
      <c r="G2355" s="7" t="s">
        <v>702</v>
      </c>
      <c r="H2355" s="7" t="s">
        <v>7</v>
      </c>
      <c r="I2355" s="9">
        <v>0.10801000600000001</v>
      </c>
      <c r="J2355" s="10">
        <v>33.355800000000002</v>
      </c>
      <c r="K2355" s="11">
        <v>4.2</v>
      </c>
      <c r="L2355" s="11" t="str">
        <f>IF(Tabla134[[#This Row],[Item Weight]]&lt;$U$12,"Poco Peso",IF(Tabla134[[#This Row],[Item Weight]]&lt;$U$13,"Peso Medio","Peso Alto"))</f>
        <v>Peso Alto</v>
      </c>
      <c r="M2355" s="7">
        <v>19.25</v>
      </c>
      <c r="N2355" s="11">
        <f>IF(Tabla134[[#This Row],[Item Weight (Nulos)]]="",VLOOKUP(Tabla134[[#This Row],[Item Identifier]],'Tabla para Nulos'!$A$3:$B$1563,2,FALSE),Tabla134[[#This Row],[Item Weight (Nulos)]])</f>
        <v>19.25</v>
      </c>
      <c r="O2355" s="11" t="str">
        <f>IF(Tabla134[[#This Row],[Item Visibility]]&lt;$U$15,"Poca visibilidad",IF(Tabla134[[#This Row],[Item Visibility]]&lt;$U$16,"Visibilidad media","Mayor visibilidad"))</f>
        <v>Mayor visibilidad</v>
      </c>
      <c r="P2355" s="11" t="str">
        <f>IF(Tabla134[[#This Row],[Rating]]&lt;2,"Muy Malo",IF(Tabla134[[#This Row],[Rating]]&lt;3,"Malo",IF(Tabla134[[#This Row],[Rating]]&lt;4,"Regular",IF(Tabla134[[#This Row],[Rating]]&lt;5,"Bueno","Excelente"))))</f>
        <v>Bueno</v>
      </c>
    </row>
    <row r="2356" spans="1:16" x14ac:dyDescent="0.2">
      <c r="A2356" s="7" t="s">
        <v>124</v>
      </c>
      <c r="B2356" s="7" t="s">
        <v>181</v>
      </c>
      <c r="C2356" s="7" t="s">
        <v>171</v>
      </c>
      <c r="D2356" s="8">
        <v>2017</v>
      </c>
      <c r="E2356" s="7" t="s">
        <v>797</v>
      </c>
      <c r="F2356" s="7" t="s">
        <v>796</v>
      </c>
      <c r="G2356" s="7" t="s">
        <v>702</v>
      </c>
      <c r="H2356" s="7" t="s">
        <v>7</v>
      </c>
      <c r="I2356" s="9">
        <v>2.4650932E-2</v>
      </c>
      <c r="J2356" s="10">
        <v>146.0102</v>
      </c>
      <c r="K2356" s="11">
        <v>4.2</v>
      </c>
      <c r="L2356" s="11" t="str">
        <f>IF(Tabla134[[#This Row],[Item Weight]]&lt;$U$12,"Poco Peso",IF(Tabla134[[#This Row],[Item Weight]]&lt;$U$13,"Peso Medio","Peso Alto"))</f>
        <v>Peso Alto</v>
      </c>
      <c r="M2356" s="7">
        <v>21.25</v>
      </c>
      <c r="N2356" s="11">
        <f>IF(Tabla134[[#This Row],[Item Weight (Nulos)]]="",VLOOKUP(Tabla134[[#This Row],[Item Identifier]],'Tabla para Nulos'!$A$3:$B$1563,2,FALSE),Tabla134[[#This Row],[Item Weight (Nulos)]])</f>
        <v>21.25</v>
      </c>
      <c r="O2356" s="11" t="str">
        <f>IF(Tabla134[[#This Row],[Item Visibility]]&lt;$U$15,"Poca visibilidad",IF(Tabla134[[#This Row],[Item Visibility]]&lt;$U$16,"Visibilidad media","Mayor visibilidad"))</f>
        <v>Poca visibilidad</v>
      </c>
      <c r="P2356" s="11" t="str">
        <f>IF(Tabla134[[#This Row],[Rating]]&lt;2,"Muy Malo",IF(Tabla134[[#This Row],[Rating]]&lt;3,"Malo",IF(Tabla134[[#This Row],[Rating]]&lt;4,"Regular",IF(Tabla134[[#This Row],[Rating]]&lt;5,"Bueno","Excelente"))))</f>
        <v>Bueno</v>
      </c>
    </row>
    <row r="2357" spans="1:16" x14ac:dyDescent="0.2">
      <c r="A2357" s="7" t="s">
        <v>124</v>
      </c>
      <c r="B2357" s="7" t="s">
        <v>164</v>
      </c>
      <c r="C2357" s="7" t="s">
        <v>163</v>
      </c>
      <c r="D2357" s="8">
        <v>2017</v>
      </c>
      <c r="E2357" s="7" t="s">
        <v>797</v>
      </c>
      <c r="F2357" s="7" t="s">
        <v>796</v>
      </c>
      <c r="G2357" s="7" t="s">
        <v>702</v>
      </c>
      <c r="H2357" s="7" t="s">
        <v>7</v>
      </c>
      <c r="I2357" s="9">
        <v>2.1531416000000001E-2</v>
      </c>
      <c r="J2357" s="10">
        <v>108.45959999999999</v>
      </c>
      <c r="K2357" s="11">
        <v>4.2</v>
      </c>
      <c r="L2357" s="11" t="str">
        <f>IF(Tabla134[[#This Row],[Item Weight]]&lt;$U$12,"Poco Peso",IF(Tabla134[[#This Row],[Item Weight]]&lt;$U$13,"Peso Medio","Peso Alto"))</f>
        <v>Poco Peso</v>
      </c>
      <c r="M2357" s="7">
        <v>7.97</v>
      </c>
      <c r="N2357" s="11">
        <f>IF(Tabla134[[#This Row],[Item Weight (Nulos)]]="",VLOOKUP(Tabla134[[#This Row],[Item Identifier]],'Tabla para Nulos'!$A$3:$B$1563,2,FALSE),Tabla134[[#This Row],[Item Weight (Nulos)]])</f>
        <v>7.97</v>
      </c>
      <c r="O2357" s="11" t="str">
        <f>IF(Tabla134[[#This Row],[Item Visibility]]&lt;$U$15,"Poca visibilidad",IF(Tabla134[[#This Row],[Item Visibility]]&lt;$U$16,"Visibilidad media","Mayor visibilidad"))</f>
        <v>Poca visibilidad</v>
      </c>
      <c r="P2357" s="11" t="str">
        <f>IF(Tabla134[[#This Row],[Rating]]&lt;2,"Muy Malo",IF(Tabla134[[#This Row],[Rating]]&lt;3,"Malo",IF(Tabla134[[#This Row],[Rating]]&lt;4,"Regular",IF(Tabla134[[#This Row],[Rating]]&lt;5,"Bueno","Excelente"))))</f>
        <v>Bueno</v>
      </c>
    </row>
    <row r="2358" spans="1:16" x14ac:dyDescent="0.2">
      <c r="A2358" s="7" t="s">
        <v>124</v>
      </c>
      <c r="B2358" s="7" t="s">
        <v>1110</v>
      </c>
      <c r="C2358" s="7" t="s">
        <v>28</v>
      </c>
      <c r="D2358" s="8">
        <v>2017</v>
      </c>
      <c r="E2358" s="7" t="s">
        <v>797</v>
      </c>
      <c r="F2358" s="7" t="s">
        <v>796</v>
      </c>
      <c r="G2358" s="7" t="s">
        <v>702</v>
      </c>
      <c r="H2358" s="7" t="s">
        <v>7</v>
      </c>
      <c r="I2358" s="9">
        <v>8.1996785000000003E-2</v>
      </c>
      <c r="J2358" s="10">
        <v>40.116399999999999</v>
      </c>
      <c r="K2358" s="11">
        <v>4.2</v>
      </c>
      <c r="L2358" s="11" t="str">
        <f>IF(Tabla134[[#This Row],[Item Weight]]&lt;$U$12,"Poco Peso",IF(Tabla134[[#This Row],[Item Weight]]&lt;$U$13,"Peso Medio","Peso Alto"))</f>
        <v>Poco Peso</v>
      </c>
      <c r="M2358" s="7">
        <v>5.7649999999999997</v>
      </c>
      <c r="N2358" s="11">
        <f>IF(Tabla134[[#This Row],[Item Weight (Nulos)]]="",VLOOKUP(Tabla134[[#This Row],[Item Identifier]],'Tabla para Nulos'!$A$3:$B$1563,2,FALSE),Tabla134[[#This Row],[Item Weight (Nulos)]])</f>
        <v>5.7649999999999997</v>
      </c>
      <c r="O2358" s="11" t="str">
        <f>IF(Tabla134[[#This Row],[Item Visibility]]&lt;$U$15,"Poca visibilidad",IF(Tabla134[[#This Row],[Item Visibility]]&lt;$U$16,"Visibilidad media","Mayor visibilidad"))</f>
        <v>Visibilidad media</v>
      </c>
      <c r="P2358" s="11" t="str">
        <f>IF(Tabla134[[#This Row],[Rating]]&lt;2,"Muy Malo",IF(Tabla134[[#This Row],[Rating]]&lt;3,"Malo",IF(Tabla134[[#This Row],[Rating]]&lt;4,"Regular",IF(Tabla134[[#This Row],[Rating]]&lt;5,"Bueno","Excelente"))))</f>
        <v>Bueno</v>
      </c>
    </row>
    <row r="2359" spans="1:16" x14ac:dyDescent="0.2">
      <c r="A2359" s="7" t="s">
        <v>124</v>
      </c>
      <c r="B2359" s="7" t="s">
        <v>1106</v>
      </c>
      <c r="C2359" s="7" t="s">
        <v>112</v>
      </c>
      <c r="D2359" s="8">
        <v>2017</v>
      </c>
      <c r="E2359" s="7" t="s">
        <v>797</v>
      </c>
      <c r="F2359" s="7" t="s">
        <v>796</v>
      </c>
      <c r="G2359" s="7" t="s">
        <v>702</v>
      </c>
      <c r="H2359" s="7" t="s">
        <v>7</v>
      </c>
      <c r="I2359" s="9">
        <v>3.5580130000000001E-2</v>
      </c>
      <c r="J2359" s="10">
        <v>217.51660000000001</v>
      </c>
      <c r="K2359" s="11">
        <v>4.2</v>
      </c>
      <c r="L2359" s="11" t="str">
        <f>IF(Tabla134[[#This Row],[Item Weight]]&lt;$U$12,"Poco Peso",IF(Tabla134[[#This Row],[Item Weight]]&lt;$U$13,"Peso Medio","Peso Alto"))</f>
        <v>Poco Peso</v>
      </c>
      <c r="M2359" s="7">
        <v>6.71</v>
      </c>
      <c r="N2359" s="11">
        <f>IF(Tabla134[[#This Row],[Item Weight (Nulos)]]="",VLOOKUP(Tabla134[[#This Row],[Item Identifier]],'Tabla para Nulos'!$A$3:$B$1563,2,FALSE),Tabla134[[#This Row],[Item Weight (Nulos)]])</f>
        <v>6.71</v>
      </c>
      <c r="O2359" s="11" t="str">
        <f>IF(Tabla134[[#This Row],[Item Visibility]]&lt;$U$15,"Poca visibilidad",IF(Tabla134[[#This Row],[Item Visibility]]&lt;$U$16,"Visibilidad media","Mayor visibilidad"))</f>
        <v>Visibilidad media</v>
      </c>
      <c r="P2359" s="11" t="str">
        <f>IF(Tabla134[[#This Row],[Rating]]&lt;2,"Muy Malo",IF(Tabla134[[#This Row],[Rating]]&lt;3,"Malo",IF(Tabla134[[#This Row],[Rating]]&lt;4,"Regular",IF(Tabla134[[#This Row],[Rating]]&lt;5,"Bueno","Excelente"))))</f>
        <v>Bueno</v>
      </c>
    </row>
    <row r="2360" spans="1:16" x14ac:dyDescent="0.2">
      <c r="A2360" s="7" t="s">
        <v>124</v>
      </c>
      <c r="B2360" s="7" t="s">
        <v>496</v>
      </c>
      <c r="C2360" s="7" t="s">
        <v>25</v>
      </c>
      <c r="D2360" s="8">
        <v>2017</v>
      </c>
      <c r="E2360" s="7" t="s">
        <v>797</v>
      </c>
      <c r="F2360" s="7" t="s">
        <v>796</v>
      </c>
      <c r="G2360" s="7" t="s">
        <v>702</v>
      </c>
      <c r="H2360" s="7" t="s">
        <v>7</v>
      </c>
      <c r="I2360" s="9">
        <v>2.1203508999999999E-2</v>
      </c>
      <c r="J2360" s="10">
        <v>216.38239999999999</v>
      </c>
      <c r="K2360" s="11">
        <v>4.2</v>
      </c>
      <c r="L2360" s="11" t="str">
        <f>IF(Tabla134[[#This Row],[Item Weight]]&lt;$U$12,"Poco Peso",IF(Tabla134[[#This Row],[Item Weight]]&lt;$U$13,"Peso Medio","Peso Alto"))</f>
        <v>Peso Medio</v>
      </c>
      <c r="M2360" s="7">
        <v>15.2</v>
      </c>
      <c r="N2360" s="11">
        <f>IF(Tabla134[[#This Row],[Item Weight (Nulos)]]="",VLOOKUP(Tabla134[[#This Row],[Item Identifier]],'Tabla para Nulos'!$A$3:$B$1563,2,FALSE),Tabla134[[#This Row],[Item Weight (Nulos)]])</f>
        <v>15.2</v>
      </c>
      <c r="O2360" s="11" t="str">
        <f>IF(Tabla134[[#This Row],[Item Visibility]]&lt;$U$15,"Poca visibilidad",IF(Tabla134[[#This Row],[Item Visibility]]&lt;$U$16,"Visibilidad media","Mayor visibilidad"))</f>
        <v>Poca visibilidad</v>
      </c>
      <c r="P2360" s="11" t="str">
        <f>IF(Tabla134[[#This Row],[Rating]]&lt;2,"Muy Malo",IF(Tabla134[[#This Row],[Rating]]&lt;3,"Malo",IF(Tabla134[[#This Row],[Rating]]&lt;4,"Regular",IF(Tabla134[[#This Row],[Rating]]&lt;5,"Bueno","Excelente"))))</f>
        <v>Bueno</v>
      </c>
    </row>
    <row r="2361" spans="1:16" x14ac:dyDescent="0.2">
      <c r="A2361" s="7" t="s">
        <v>124</v>
      </c>
      <c r="B2361" s="7" t="s">
        <v>494</v>
      </c>
      <c r="C2361" s="7" t="s">
        <v>25</v>
      </c>
      <c r="D2361" s="8">
        <v>2017</v>
      </c>
      <c r="E2361" s="7" t="s">
        <v>797</v>
      </c>
      <c r="F2361" s="7" t="s">
        <v>796</v>
      </c>
      <c r="G2361" s="7" t="s">
        <v>702</v>
      </c>
      <c r="H2361" s="7" t="s">
        <v>7</v>
      </c>
      <c r="I2361" s="9">
        <v>0.14161543600000001</v>
      </c>
      <c r="J2361" s="10">
        <v>169.01320000000001</v>
      </c>
      <c r="K2361" s="11">
        <v>4.2</v>
      </c>
      <c r="L2361" s="11" t="str">
        <f>IF(Tabla134[[#This Row],[Item Weight]]&lt;$U$12,"Poco Peso",IF(Tabla134[[#This Row],[Item Weight]]&lt;$U$13,"Peso Medio","Peso Alto"))</f>
        <v>Peso Alto</v>
      </c>
      <c r="M2361" s="7">
        <v>18.850000000000001</v>
      </c>
      <c r="N2361" s="11">
        <f>IF(Tabla134[[#This Row],[Item Weight (Nulos)]]="",VLOOKUP(Tabla134[[#This Row],[Item Identifier]],'Tabla para Nulos'!$A$3:$B$1563,2,FALSE),Tabla134[[#This Row],[Item Weight (Nulos)]])</f>
        <v>18.850000000000001</v>
      </c>
      <c r="O2361" s="11" t="str">
        <f>IF(Tabla134[[#This Row],[Item Visibility]]&lt;$U$15,"Poca visibilidad",IF(Tabla134[[#This Row],[Item Visibility]]&lt;$U$16,"Visibilidad media","Mayor visibilidad"))</f>
        <v>Mayor visibilidad</v>
      </c>
      <c r="P2361" s="11" t="str">
        <f>IF(Tabla134[[#This Row],[Rating]]&lt;2,"Muy Malo",IF(Tabla134[[#This Row],[Rating]]&lt;3,"Malo",IF(Tabla134[[#This Row],[Rating]]&lt;4,"Regular",IF(Tabla134[[#This Row],[Rating]]&lt;5,"Bueno","Excelente"))))</f>
        <v>Bueno</v>
      </c>
    </row>
    <row r="2362" spans="1:16" x14ac:dyDescent="0.2">
      <c r="A2362" s="7" t="s">
        <v>124</v>
      </c>
      <c r="B2362" s="7" t="s">
        <v>261</v>
      </c>
      <c r="C2362" s="7" t="s">
        <v>17</v>
      </c>
      <c r="D2362" s="8">
        <v>2017</v>
      </c>
      <c r="E2362" s="7" t="s">
        <v>797</v>
      </c>
      <c r="F2362" s="7" t="s">
        <v>796</v>
      </c>
      <c r="G2362" s="7" t="s">
        <v>702</v>
      </c>
      <c r="H2362" s="7" t="s">
        <v>7</v>
      </c>
      <c r="I2362" s="9">
        <v>0</v>
      </c>
      <c r="J2362" s="10">
        <v>117.87820000000001</v>
      </c>
      <c r="K2362" s="11">
        <v>4.2</v>
      </c>
      <c r="L2362" s="11" t="str">
        <f>IF(Tabla134[[#This Row],[Item Weight]]&lt;$U$12,"Poco Peso",IF(Tabla134[[#This Row],[Item Weight]]&lt;$U$13,"Peso Medio","Peso Alto"))</f>
        <v>Peso Medio</v>
      </c>
      <c r="M2362" s="7">
        <v>13.1</v>
      </c>
      <c r="N2362" s="11">
        <f>IF(Tabla134[[#This Row],[Item Weight (Nulos)]]="",VLOOKUP(Tabla134[[#This Row],[Item Identifier]],'Tabla para Nulos'!$A$3:$B$1563,2,FALSE),Tabla134[[#This Row],[Item Weight (Nulos)]])</f>
        <v>13.1</v>
      </c>
      <c r="O2362" s="11" t="str">
        <f>IF(Tabla134[[#This Row],[Item Visibility]]&lt;$U$15,"Poca visibilidad",IF(Tabla134[[#This Row],[Item Visibility]]&lt;$U$16,"Visibilidad media","Mayor visibilidad"))</f>
        <v>Poca visibilidad</v>
      </c>
      <c r="P2362" s="11" t="str">
        <f>IF(Tabla134[[#This Row],[Rating]]&lt;2,"Muy Malo",IF(Tabla134[[#This Row],[Rating]]&lt;3,"Malo",IF(Tabla134[[#This Row],[Rating]]&lt;4,"Regular",IF(Tabla134[[#This Row],[Rating]]&lt;5,"Bueno","Excelente"))))</f>
        <v>Bueno</v>
      </c>
    </row>
    <row r="2363" spans="1:16" x14ac:dyDescent="0.2">
      <c r="A2363" s="7" t="s">
        <v>124</v>
      </c>
      <c r="B2363" s="7" t="s">
        <v>656</v>
      </c>
      <c r="C2363" s="7" t="s">
        <v>71</v>
      </c>
      <c r="D2363" s="8">
        <v>2017</v>
      </c>
      <c r="E2363" s="7" t="s">
        <v>797</v>
      </c>
      <c r="F2363" s="7" t="s">
        <v>796</v>
      </c>
      <c r="G2363" s="7" t="s">
        <v>702</v>
      </c>
      <c r="H2363" s="7" t="s">
        <v>7</v>
      </c>
      <c r="I2363" s="9">
        <v>8.8340229999999999E-3</v>
      </c>
      <c r="J2363" s="10">
        <v>100.0384</v>
      </c>
      <c r="K2363" s="11">
        <v>4.2</v>
      </c>
      <c r="L2363" s="11" t="str">
        <f>IF(Tabla134[[#This Row],[Item Weight]]&lt;$U$12,"Poco Peso",IF(Tabla134[[#This Row],[Item Weight]]&lt;$U$13,"Peso Medio","Peso Alto"))</f>
        <v>Poco Peso</v>
      </c>
      <c r="M2363" s="7">
        <v>8.68</v>
      </c>
      <c r="N2363" s="11">
        <f>IF(Tabla134[[#This Row],[Item Weight (Nulos)]]="",VLOOKUP(Tabla134[[#This Row],[Item Identifier]],'Tabla para Nulos'!$A$3:$B$1563,2,FALSE),Tabla134[[#This Row],[Item Weight (Nulos)]])</f>
        <v>8.68</v>
      </c>
      <c r="O2363" s="11" t="str">
        <f>IF(Tabla134[[#This Row],[Item Visibility]]&lt;$U$15,"Poca visibilidad",IF(Tabla134[[#This Row],[Item Visibility]]&lt;$U$16,"Visibilidad media","Mayor visibilidad"))</f>
        <v>Poca visibilidad</v>
      </c>
      <c r="P2363" s="11" t="str">
        <f>IF(Tabla134[[#This Row],[Rating]]&lt;2,"Muy Malo",IF(Tabla134[[#This Row],[Rating]]&lt;3,"Malo",IF(Tabla134[[#This Row],[Rating]]&lt;4,"Regular",IF(Tabla134[[#This Row],[Rating]]&lt;5,"Bueno","Excelente"))))</f>
        <v>Bueno</v>
      </c>
    </row>
    <row r="2364" spans="1:16" x14ac:dyDescent="0.2">
      <c r="A2364" s="7" t="s">
        <v>124</v>
      </c>
      <c r="B2364" s="7" t="s">
        <v>1037</v>
      </c>
      <c r="C2364" s="7" t="s">
        <v>71</v>
      </c>
      <c r="D2364" s="8">
        <v>2017</v>
      </c>
      <c r="E2364" s="7" t="s">
        <v>797</v>
      </c>
      <c r="F2364" s="7" t="s">
        <v>796</v>
      </c>
      <c r="G2364" s="7" t="s">
        <v>702</v>
      </c>
      <c r="H2364" s="7" t="s">
        <v>7</v>
      </c>
      <c r="I2364" s="9">
        <v>1.8407033E-2</v>
      </c>
      <c r="J2364" s="10">
        <v>254.7698</v>
      </c>
      <c r="K2364" s="11">
        <v>4.2</v>
      </c>
      <c r="L2364" s="11" t="str">
        <f>IF(Tabla134[[#This Row],[Item Weight]]&lt;$U$12,"Poco Peso",IF(Tabla134[[#This Row],[Item Weight]]&lt;$U$13,"Peso Medio","Peso Alto"))</f>
        <v>Peso Medio</v>
      </c>
      <c r="M2364" s="7">
        <v>12.15</v>
      </c>
      <c r="N2364" s="11">
        <f>IF(Tabla134[[#This Row],[Item Weight (Nulos)]]="",VLOOKUP(Tabla134[[#This Row],[Item Identifier]],'Tabla para Nulos'!$A$3:$B$1563,2,FALSE),Tabla134[[#This Row],[Item Weight (Nulos)]])</f>
        <v>12.15</v>
      </c>
      <c r="O2364" s="11" t="str">
        <f>IF(Tabla134[[#This Row],[Item Visibility]]&lt;$U$15,"Poca visibilidad",IF(Tabla134[[#This Row],[Item Visibility]]&lt;$U$16,"Visibilidad media","Mayor visibilidad"))</f>
        <v>Poca visibilidad</v>
      </c>
      <c r="P2364" s="11" t="str">
        <f>IF(Tabla134[[#This Row],[Rating]]&lt;2,"Muy Malo",IF(Tabla134[[#This Row],[Rating]]&lt;3,"Malo",IF(Tabla134[[#This Row],[Rating]]&lt;4,"Regular",IF(Tabla134[[#This Row],[Rating]]&lt;5,"Bueno","Excelente"))))</f>
        <v>Bueno</v>
      </c>
    </row>
    <row r="2365" spans="1:16" x14ac:dyDescent="0.2">
      <c r="A2365" s="7" t="s">
        <v>124</v>
      </c>
      <c r="B2365" s="7" t="s">
        <v>1033</v>
      </c>
      <c r="C2365" s="7" t="s">
        <v>71</v>
      </c>
      <c r="D2365" s="8">
        <v>2017</v>
      </c>
      <c r="E2365" s="7" t="s">
        <v>797</v>
      </c>
      <c r="F2365" s="7" t="s">
        <v>796</v>
      </c>
      <c r="G2365" s="7" t="s">
        <v>702</v>
      </c>
      <c r="H2365" s="7" t="s">
        <v>7</v>
      </c>
      <c r="I2365" s="9">
        <v>0.104658344</v>
      </c>
      <c r="J2365" s="10">
        <v>121.2072</v>
      </c>
      <c r="K2365" s="11">
        <v>4.2</v>
      </c>
      <c r="L2365" s="11" t="str">
        <f>IF(Tabla134[[#This Row],[Item Weight]]&lt;$U$12,"Poco Peso",IF(Tabla134[[#This Row],[Item Weight]]&lt;$U$13,"Peso Medio","Peso Alto"))</f>
        <v>Peso Alto</v>
      </c>
      <c r="M2365" s="7">
        <v>18.7</v>
      </c>
      <c r="N2365" s="11">
        <f>IF(Tabla134[[#This Row],[Item Weight (Nulos)]]="",VLOOKUP(Tabla134[[#This Row],[Item Identifier]],'Tabla para Nulos'!$A$3:$B$1563,2,FALSE),Tabla134[[#This Row],[Item Weight (Nulos)]])</f>
        <v>18.7</v>
      </c>
      <c r="O2365" s="11" t="str">
        <f>IF(Tabla134[[#This Row],[Item Visibility]]&lt;$U$15,"Poca visibilidad",IF(Tabla134[[#This Row],[Item Visibility]]&lt;$U$16,"Visibilidad media","Mayor visibilidad"))</f>
        <v>Mayor visibilidad</v>
      </c>
      <c r="P2365" s="11" t="str">
        <f>IF(Tabla134[[#This Row],[Rating]]&lt;2,"Muy Malo",IF(Tabla134[[#This Row],[Rating]]&lt;3,"Malo",IF(Tabla134[[#This Row],[Rating]]&lt;4,"Regular",IF(Tabla134[[#This Row],[Rating]]&lt;5,"Bueno","Excelente"))))</f>
        <v>Bueno</v>
      </c>
    </row>
    <row r="2366" spans="1:16" x14ac:dyDescent="0.2">
      <c r="A2366" s="7" t="s">
        <v>124</v>
      </c>
      <c r="B2366" s="7" t="s">
        <v>1087</v>
      </c>
      <c r="C2366" s="7" t="s">
        <v>10</v>
      </c>
      <c r="D2366" s="8">
        <v>2017</v>
      </c>
      <c r="E2366" s="7" t="s">
        <v>797</v>
      </c>
      <c r="F2366" s="7" t="s">
        <v>796</v>
      </c>
      <c r="G2366" s="7" t="s">
        <v>702</v>
      </c>
      <c r="H2366" s="7" t="s">
        <v>7</v>
      </c>
      <c r="I2366" s="9">
        <v>0.109990885</v>
      </c>
      <c r="J2366" s="10">
        <v>172.90799999999999</v>
      </c>
      <c r="K2366" s="11">
        <v>4.2</v>
      </c>
      <c r="L2366" s="11" t="str">
        <f>IF(Tabla134[[#This Row],[Item Weight]]&lt;$U$12,"Poco Peso",IF(Tabla134[[#This Row],[Item Weight]]&lt;$U$13,"Peso Medio","Peso Alto"))</f>
        <v>Poco Peso</v>
      </c>
      <c r="M2366" s="7">
        <v>7.1</v>
      </c>
      <c r="N2366" s="11">
        <f>IF(Tabla134[[#This Row],[Item Weight (Nulos)]]="",VLOOKUP(Tabla134[[#This Row],[Item Identifier]],'Tabla para Nulos'!$A$3:$B$1563,2,FALSE),Tabla134[[#This Row],[Item Weight (Nulos)]])</f>
        <v>7.1</v>
      </c>
      <c r="O2366" s="11" t="str">
        <f>IF(Tabla134[[#This Row],[Item Visibility]]&lt;$U$15,"Poca visibilidad",IF(Tabla134[[#This Row],[Item Visibility]]&lt;$U$16,"Visibilidad media","Mayor visibilidad"))</f>
        <v>Mayor visibilidad</v>
      </c>
      <c r="P2366" s="11" t="str">
        <f>IF(Tabla134[[#This Row],[Rating]]&lt;2,"Muy Malo",IF(Tabla134[[#This Row],[Rating]]&lt;3,"Malo",IF(Tabla134[[#This Row],[Rating]]&lt;4,"Regular",IF(Tabla134[[#This Row],[Rating]]&lt;5,"Bueno","Excelente"))))</f>
        <v>Bueno</v>
      </c>
    </row>
    <row r="2367" spans="1:16" x14ac:dyDescent="0.2">
      <c r="A2367" s="7" t="s">
        <v>124</v>
      </c>
      <c r="B2367" s="7" t="s">
        <v>1432</v>
      </c>
      <c r="C2367" s="7" t="s">
        <v>10</v>
      </c>
      <c r="D2367" s="8">
        <v>2017</v>
      </c>
      <c r="E2367" s="7" t="s">
        <v>797</v>
      </c>
      <c r="F2367" s="7" t="s">
        <v>796</v>
      </c>
      <c r="G2367" s="7" t="s">
        <v>702</v>
      </c>
      <c r="H2367" s="7" t="s">
        <v>7</v>
      </c>
      <c r="I2367" s="9">
        <v>1.7425784E-2</v>
      </c>
      <c r="J2367" s="10">
        <v>227.90100000000001</v>
      </c>
      <c r="K2367" s="11">
        <v>4.2</v>
      </c>
      <c r="L2367" s="11" t="str">
        <f>IF(Tabla134[[#This Row],[Item Weight]]&lt;$U$12,"Poco Peso",IF(Tabla134[[#This Row],[Item Weight]]&lt;$U$13,"Peso Medio","Peso Alto"))</f>
        <v>Poco Peso</v>
      </c>
      <c r="M2367" s="7">
        <v>7.51</v>
      </c>
      <c r="N2367" s="11">
        <f>IF(Tabla134[[#This Row],[Item Weight (Nulos)]]="",VLOOKUP(Tabla134[[#This Row],[Item Identifier]],'Tabla para Nulos'!$A$3:$B$1563,2,FALSE),Tabla134[[#This Row],[Item Weight (Nulos)]])</f>
        <v>7.51</v>
      </c>
      <c r="O2367" s="11" t="str">
        <f>IF(Tabla134[[#This Row],[Item Visibility]]&lt;$U$15,"Poca visibilidad",IF(Tabla134[[#This Row],[Item Visibility]]&lt;$U$16,"Visibilidad media","Mayor visibilidad"))</f>
        <v>Poca visibilidad</v>
      </c>
      <c r="P2367" s="11" t="str">
        <f>IF(Tabla134[[#This Row],[Rating]]&lt;2,"Muy Malo",IF(Tabla134[[#This Row],[Rating]]&lt;3,"Malo",IF(Tabla134[[#This Row],[Rating]]&lt;4,"Regular",IF(Tabla134[[#This Row],[Rating]]&lt;5,"Bueno","Excelente"))))</f>
        <v>Bueno</v>
      </c>
    </row>
    <row r="2368" spans="1:16" x14ac:dyDescent="0.2">
      <c r="A2368" s="7" t="s">
        <v>124</v>
      </c>
      <c r="B2368" s="7" t="s">
        <v>1026</v>
      </c>
      <c r="C2368" s="7" t="s">
        <v>10</v>
      </c>
      <c r="D2368" s="8">
        <v>2017</v>
      </c>
      <c r="E2368" s="7" t="s">
        <v>797</v>
      </c>
      <c r="F2368" s="7" t="s">
        <v>796</v>
      </c>
      <c r="G2368" s="7" t="s">
        <v>702</v>
      </c>
      <c r="H2368" s="7" t="s">
        <v>7</v>
      </c>
      <c r="I2368" s="9">
        <v>3.7574137000000001E-2</v>
      </c>
      <c r="J2368" s="10">
        <v>174.2054</v>
      </c>
      <c r="K2368" s="11">
        <v>4.2</v>
      </c>
      <c r="L2368" s="11" t="str">
        <f>IF(Tabla134[[#This Row],[Item Weight]]&lt;$U$12,"Poco Peso",IF(Tabla134[[#This Row],[Item Weight]]&lt;$U$13,"Peso Medio","Peso Alto"))</f>
        <v>Peso Medio</v>
      </c>
      <c r="M2368" s="7">
        <v>13.1</v>
      </c>
      <c r="N2368" s="11">
        <f>IF(Tabla134[[#This Row],[Item Weight (Nulos)]]="",VLOOKUP(Tabla134[[#This Row],[Item Identifier]],'Tabla para Nulos'!$A$3:$B$1563,2,FALSE),Tabla134[[#This Row],[Item Weight (Nulos)]])</f>
        <v>13.1</v>
      </c>
      <c r="O2368" s="11" t="str">
        <f>IF(Tabla134[[#This Row],[Item Visibility]]&lt;$U$15,"Poca visibilidad",IF(Tabla134[[#This Row],[Item Visibility]]&lt;$U$16,"Visibilidad media","Mayor visibilidad"))</f>
        <v>Visibilidad media</v>
      </c>
      <c r="P2368" s="11" t="str">
        <f>IF(Tabla134[[#This Row],[Rating]]&lt;2,"Muy Malo",IF(Tabla134[[#This Row],[Rating]]&lt;3,"Malo",IF(Tabla134[[#This Row],[Rating]]&lt;4,"Regular",IF(Tabla134[[#This Row],[Rating]]&lt;5,"Bueno","Excelente"))))</f>
        <v>Bueno</v>
      </c>
    </row>
    <row r="2369" spans="1:16" x14ac:dyDescent="0.2">
      <c r="A2369" s="7" t="s">
        <v>124</v>
      </c>
      <c r="B2369" s="7" t="s">
        <v>229</v>
      </c>
      <c r="C2369" s="7" t="s">
        <v>10</v>
      </c>
      <c r="D2369" s="8">
        <v>2017</v>
      </c>
      <c r="E2369" s="7" t="s">
        <v>797</v>
      </c>
      <c r="F2369" s="7" t="s">
        <v>796</v>
      </c>
      <c r="G2369" s="7" t="s">
        <v>702</v>
      </c>
      <c r="H2369" s="7" t="s">
        <v>7</v>
      </c>
      <c r="I2369" s="9">
        <v>0.12575682399999999</v>
      </c>
      <c r="J2369" s="10">
        <v>87.119799999999998</v>
      </c>
      <c r="K2369" s="11">
        <v>4.2</v>
      </c>
      <c r="L2369" s="11" t="str">
        <f>IF(Tabla134[[#This Row],[Item Weight]]&lt;$U$12,"Poco Peso",IF(Tabla134[[#This Row],[Item Weight]]&lt;$U$13,"Peso Medio","Peso Alto"))</f>
        <v>Peso Medio</v>
      </c>
      <c r="M2369" s="7">
        <v>14.1</v>
      </c>
      <c r="N2369" s="11">
        <f>IF(Tabla134[[#This Row],[Item Weight (Nulos)]]="",VLOOKUP(Tabla134[[#This Row],[Item Identifier]],'Tabla para Nulos'!$A$3:$B$1563,2,FALSE),Tabla134[[#This Row],[Item Weight (Nulos)]])</f>
        <v>14.1</v>
      </c>
      <c r="O2369" s="11" t="str">
        <f>IF(Tabla134[[#This Row],[Item Visibility]]&lt;$U$15,"Poca visibilidad",IF(Tabla134[[#This Row],[Item Visibility]]&lt;$U$16,"Visibilidad media","Mayor visibilidad"))</f>
        <v>Mayor visibilidad</v>
      </c>
      <c r="P2369" s="11" t="str">
        <f>IF(Tabla134[[#This Row],[Rating]]&lt;2,"Muy Malo",IF(Tabla134[[#This Row],[Rating]]&lt;3,"Malo",IF(Tabla134[[#This Row],[Rating]]&lt;4,"Regular",IF(Tabla134[[#This Row],[Rating]]&lt;5,"Bueno","Excelente"))))</f>
        <v>Bueno</v>
      </c>
    </row>
    <row r="2370" spans="1:16" x14ac:dyDescent="0.2">
      <c r="A2370" s="7" t="s">
        <v>124</v>
      </c>
      <c r="B2370" s="7" t="s">
        <v>1023</v>
      </c>
      <c r="C2370" s="7" t="s">
        <v>10</v>
      </c>
      <c r="D2370" s="8">
        <v>2017</v>
      </c>
      <c r="E2370" s="7" t="s">
        <v>797</v>
      </c>
      <c r="F2370" s="7" t="s">
        <v>796</v>
      </c>
      <c r="G2370" s="7" t="s">
        <v>702</v>
      </c>
      <c r="H2370" s="7" t="s">
        <v>7</v>
      </c>
      <c r="I2370" s="9">
        <v>2.2395357000000001E-2</v>
      </c>
      <c r="J2370" s="10">
        <v>96.509399999999999</v>
      </c>
      <c r="K2370" s="11">
        <v>4.2</v>
      </c>
      <c r="L2370" s="11" t="str">
        <f>IF(Tabla134[[#This Row],[Item Weight]]&lt;$U$12,"Poco Peso",IF(Tabla134[[#This Row],[Item Weight]]&lt;$U$13,"Peso Medio","Peso Alto"))</f>
        <v>Peso Alto</v>
      </c>
      <c r="M2370" s="7">
        <v>18.100000000000001</v>
      </c>
      <c r="N2370" s="11">
        <f>IF(Tabla134[[#This Row],[Item Weight (Nulos)]]="",VLOOKUP(Tabla134[[#This Row],[Item Identifier]],'Tabla para Nulos'!$A$3:$B$1563,2,FALSE),Tabla134[[#This Row],[Item Weight (Nulos)]])</f>
        <v>18.100000000000001</v>
      </c>
      <c r="O2370" s="11" t="str">
        <f>IF(Tabla134[[#This Row],[Item Visibility]]&lt;$U$15,"Poca visibilidad",IF(Tabla134[[#This Row],[Item Visibility]]&lt;$U$16,"Visibilidad media","Mayor visibilidad"))</f>
        <v>Poca visibilidad</v>
      </c>
      <c r="P2370" s="11" t="str">
        <f>IF(Tabla134[[#This Row],[Rating]]&lt;2,"Muy Malo",IF(Tabla134[[#This Row],[Rating]]&lt;3,"Malo",IF(Tabla134[[#This Row],[Rating]]&lt;4,"Regular",IF(Tabla134[[#This Row],[Rating]]&lt;5,"Bueno","Excelente"))))</f>
        <v>Bueno</v>
      </c>
    </row>
    <row r="2371" spans="1:16" x14ac:dyDescent="0.2">
      <c r="A2371" s="7" t="s">
        <v>124</v>
      </c>
      <c r="B2371" s="7" t="s">
        <v>1224</v>
      </c>
      <c r="C2371" s="7" t="s">
        <v>10</v>
      </c>
      <c r="D2371" s="8">
        <v>2017</v>
      </c>
      <c r="E2371" s="7" t="s">
        <v>797</v>
      </c>
      <c r="F2371" s="7" t="s">
        <v>796</v>
      </c>
      <c r="G2371" s="7" t="s">
        <v>702</v>
      </c>
      <c r="H2371" s="7" t="s">
        <v>7</v>
      </c>
      <c r="I2371" s="9">
        <v>9.9090260999999999E-2</v>
      </c>
      <c r="J2371" s="10">
        <v>94.046199999999999</v>
      </c>
      <c r="K2371" s="11">
        <v>4.2</v>
      </c>
      <c r="L2371" s="11" t="str">
        <f>IF(Tabla134[[#This Row],[Item Weight]]&lt;$U$12,"Poco Peso",IF(Tabla134[[#This Row],[Item Weight]]&lt;$U$13,"Peso Medio","Peso Alto"))</f>
        <v>Peso Alto</v>
      </c>
      <c r="M2371" s="7">
        <v>18.350000000000001</v>
      </c>
      <c r="N2371" s="11">
        <f>IF(Tabla134[[#This Row],[Item Weight (Nulos)]]="",VLOOKUP(Tabla134[[#This Row],[Item Identifier]],'Tabla para Nulos'!$A$3:$B$1563,2,FALSE),Tabla134[[#This Row],[Item Weight (Nulos)]])</f>
        <v>18.350000000000001</v>
      </c>
      <c r="O2371" s="11" t="str">
        <f>IF(Tabla134[[#This Row],[Item Visibility]]&lt;$U$15,"Poca visibilidad",IF(Tabla134[[#This Row],[Item Visibility]]&lt;$U$16,"Visibilidad media","Mayor visibilidad"))</f>
        <v>Mayor visibilidad</v>
      </c>
      <c r="P2371" s="11" t="str">
        <f>IF(Tabla134[[#This Row],[Rating]]&lt;2,"Muy Malo",IF(Tabla134[[#This Row],[Rating]]&lt;3,"Malo",IF(Tabla134[[#This Row],[Rating]]&lt;4,"Regular",IF(Tabla134[[#This Row],[Rating]]&lt;5,"Bueno","Excelente"))))</f>
        <v>Bueno</v>
      </c>
    </row>
    <row r="2372" spans="1:16" x14ac:dyDescent="0.2">
      <c r="A2372" s="7" t="s">
        <v>124</v>
      </c>
      <c r="B2372" s="7" t="s">
        <v>1383</v>
      </c>
      <c r="C2372" s="7" t="s">
        <v>10</v>
      </c>
      <c r="D2372" s="8">
        <v>2017</v>
      </c>
      <c r="E2372" s="7" t="s">
        <v>797</v>
      </c>
      <c r="F2372" s="7" t="s">
        <v>796</v>
      </c>
      <c r="G2372" s="7" t="s">
        <v>702</v>
      </c>
      <c r="H2372" s="7" t="s">
        <v>7</v>
      </c>
      <c r="I2372" s="9">
        <v>2.4144862E-2</v>
      </c>
      <c r="J2372" s="10">
        <v>123.373</v>
      </c>
      <c r="K2372" s="11">
        <v>4.2</v>
      </c>
      <c r="L2372" s="11" t="str">
        <f>IF(Tabla134[[#This Row],[Item Weight]]&lt;$U$12,"Poco Peso",IF(Tabla134[[#This Row],[Item Weight]]&lt;$U$13,"Peso Medio","Peso Alto"))</f>
        <v>Peso Alto</v>
      </c>
      <c r="M2372" s="7">
        <v>20.75</v>
      </c>
      <c r="N2372" s="11">
        <f>IF(Tabla134[[#This Row],[Item Weight (Nulos)]]="",VLOOKUP(Tabla134[[#This Row],[Item Identifier]],'Tabla para Nulos'!$A$3:$B$1563,2,FALSE),Tabla134[[#This Row],[Item Weight (Nulos)]])</f>
        <v>20.75</v>
      </c>
      <c r="O2372" s="11" t="str">
        <f>IF(Tabla134[[#This Row],[Item Visibility]]&lt;$U$15,"Poca visibilidad",IF(Tabla134[[#This Row],[Item Visibility]]&lt;$U$16,"Visibilidad media","Mayor visibilidad"))</f>
        <v>Poca visibilidad</v>
      </c>
      <c r="P2372" s="11" t="str">
        <f>IF(Tabla134[[#This Row],[Rating]]&lt;2,"Muy Malo",IF(Tabla134[[#This Row],[Rating]]&lt;3,"Malo",IF(Tabla134[[#This Row],[Rating]]&lt;4,"Regular",IF(Tabla134[[#This Row],[Rating]]&lt;5,"Bueno","Excelente"))))</f>
        <v>Bueno</v>
      </c>
    </row>
    <row r="2373" spans="1:16" x14ac:dyDescent="0.2">
      <c r="A2373" s="7" t="s">
        <v>124</v>
      </c>
      <c r="B2373" s="7" t="s">
        <v>465</v>
      </c>
      <c r="C2373" s="7" t="s">
        <v>216</v>
      </c>
      <c r="D2373" s="8">
        <v>2017</v>
      </c>
      <c r="E2373" s="7" t="s">
        <v>797</v>
      </c>
      <c r="F2373" s="7" t="s">
        <v>796</v>
      </c>
      <c r="G2373" s="7" t="s">
        <v>702</v>
      </c>
      <c r="H2373" s="7" t="s">
        <v>7</v>
      </c>
      <c r="I2373" s="9">
        <v>3.4397781000000002E-2</v>
      </c>
      <c r="J2373" s="10">
        <v>115.7834</v>
      </c>
      <c r="K2373" s="11">
        <v>4.2</v>
      </c>
      <c r="L2373" s="11" t="str">
        <f>IF(Tabla134[[#This Row],[Item Weight]]&lt;$U$12,"Poco Peso",IF(Tabla134[[#This Row],[Item Weight]]&lt;$U$13,"Peso Medio","Peso Alto"))</f>
        <v>Poco Peso</v>
      </c>
      <c r="M2373" s="7">
        <v>8.26</v>
      </c>
      <c r="N2373" s="11">
        <f>IF(Tabla134[[#This Row],[Item Weight (Nulos)]]="",VLOOKUP(Tabla134[[#This Row],[Item Identifier]],'Tabla para Nulos'!$A$3:$B$1563,2,FALSE),Tabla134[[#This Row],[Item Weight (Nulos)]])</f>
        <v>8.26</v>
      </c>
      <c r="O2373" s="11" t="str">
        <f>IF(Tabla134[[#This Row],[Item Visibility]]&lt;$U$15,"Poca visibilidad",IF(Tabla134[[#This Row],[Item Visibility]]&lt;$U$16,"Visibilidad media","Mayor visibilidad"))</f>
        <v>Visibilidad media</v>
      </c>
      <c r="P2373" s="11" t="str">
        <f>IF(Tabla134[[#This Row],[Rating]]&lt;2,"Muy Malo",IF(Tabla134[[#This Row],[Rating]]&lt;3,"Malo",IF(Tabla134[[#This Row],[Rating]]&lt;4,"Regular",IF(Tabla134[[#This Row],[Rating]]&lt;5,"Bueno","Excelente"))))</f>
        <v>Bueno</v>
      </c>
    </row>
    <row r="2374" spans="1:16" x14ac:dyDescent="0.2">
      <c r="A2374" s="7" t="s">
        <v>124</v>
      </c>
      <c r="B2374" s="7" t="s">
        <v>1079</v>
      </c>
      <c r="C2374" s="7" t="s">
        <v>216</v>
      </c>
      <c r="D2374" s="8">
        <v>2017</v>
      </c>
      <c r="E2374" s="7" t="s">
        <v>797</v>
      </c>
      <c r="F2374" s="7" t="s">
        <v>796</v>
      </c>
      <c r="G2374" s="7" t="s">
        <v>702</v>
      </c>
      <c r="H2374" s="7" t="s">
        <v>7</v>
      </c>
      <c r="I2374" s="9">
        <v>8.6764795000000006E-2</v>
      </c>
      <c r="J2374" s="10">
        <v>153.8682</v>
      </c>
      <c r="K2374" s="11">
        <v>4.2</v>
      </c>
      <c r="L2374" s="11" t="str">
        <f>IF(Tabla134[[#This Row],[Item Weight]]&lt;$U$12,"Poco Peso",IF(Tabla134[[#This Row],[Item Weight]]&lt;$U$13,"Peso Medio","Peso Alto"))</f>
        <v>Peso Medio</v>
      </c>
      <c r="M2374" s="7">
        <v>8.8800000000000008</v>
      </c>
      <c r="N2374" s="11">
        <f>IF(Tabla134[[#This Row],[Item Weight (Nulos)]]="",VLOOKUP(Tabla134[[#This Row],[Item Identifier]],'Tabla para Nulos'!$A$3:$B$1563,2,FALSE),Tabla134[[#This Row],[Item Weight (Nulos)]])</f>
        <v>8.8800000000000008</v>
      </c>
      <c r="O2374" s="11" t="str">
        <f>IF(Tabla134[[#This Row],[Item Visibility]]&lt;$U$15,"Poca visibilidad",IF(Tabla134[[#This Row],[Item Visibility]]&lt;$U$16,"Visibilidad media","Mayor visibilidad"))</f>
        <v>Visibilidad media</v>
      </c>
      <c r="P2374" s="11" t="str">
        <f>IF(Tabla134[[#This Row],[Rating]]&lt;2,"Muy Malo",IF(Tabla134[[#This Row],[Rating]]&lt;3,"Malo",IF(Tabla134[[#This Row],[Rating]]&lt;4,"Regular",IF(Tabla134[[#This Row],[Rating]]&lt;5,"Bueno","Excelente"))))</f>
        <v>Bueno</v>
      </c>
    </row>
    <row r="2375" spans="1:16" x14ac:dyDescent="0.2">
      <c r="A2375" s="7" t="s">
        <v>124</v>
      </c>
      <c r="B2375" s="7" t="s">
        <v>767</v>
      </c>
      <c r="C2375" s="7" t="s">
        <v>4</v>
      </c>
      <c r="D2375" s="8">
        <v>2017</v>
      </c>
      <c r="E2375" s="7" t="s">
        <v>797</v>
      </c>
      <c r="F2375" s="7" t="s">
        <v>796</v>
      </c>
      <c r="G2375" s="7" t="s">
        <v>702</v>
      </c>
      <c r="H2375" s="7" t="s">
        <v>7</v>
      </c>
      <c r="I2375" s="9">
        <v>0.11391788899999999</v>
      </c>
      <c r="J2375" s="10">
        <v>158.2604</v>
      </c>
      <c r="K2375" s="11">
        <v>4.2</v>
      </c>
      <c r="L2375" s="11" t="str">
        <f>IF(Tabla134[[#This Row],[Item Weight]]&lt;$U$12,"Poco Peso",IF(Tabla134[[#This Row],[Item Weight]]&lt;$U$13,"Peso Medio","Peso Alto"))</f>
        <v>Peso Medio</v>
      </c>
      <c r="M2375" s="7">
        <v>9.6950000000000003</v>
      </c>
      <c r="N2375" s="11">
        <f>IF(Tabla134[[#This Row],[Item Weight (Nulos)]]="",VLOOKUP(Tabla134[[#This Row],[Item Identifier]],'Tabla para Nulos'!$A$3:$B$1563,2,FALSE),Tabla134[[#This Row],[Item Weight (Nulos)]])</f>
        <v>9.6950000000000003</v>
      </c>
      <c r="O2375" s="11" t="str">
        <f>IF(Tabla134[[#This Row],[Item Visibility]]&lt;$U$15,"Poca visibilidad",IF(Tabla134[[#This Row],[Item Visibility]]&lt;$U$16,"Visibilidad media","Mayor visibilidad"))</f>
        <v>Mayor visibilidad</v>
      </c>
      <c r="P2375" s="11" t="str">
        <f>IF(Tabla134[[#This Row],[Rating]]&lt;2,"Muy Malo",IF(Tabla134[[#This Row],[Rating]]&lt;3,"Malo",IF(Tabla134[[#This Row],[Rating]]&lt;4,"Regular",IF(Tabla134[[#This Row],[Rating]]&lt;5,"Bueno","Excelente"))))</f>
        <v>Bueno</v>
      </c>
    </row>
    <row r="2376" spans="1:16" x14ac:dyDescent="0.2">
      <c r="A2376" s="7" t="s">
        <v>124</v>
      </c>
      <c r="B2376" s="7" t="s">
        <v>1469</v>
      </c>
      <c r="C2376" s="7" t="s">
        <v>4</v>
      </c>
      <c r="D2376" s="8">
        <v>2017</v>
      </c>
      <c r="E2376" s="7" t="s">
        <v>797</v>
      </c>
      <c r="F2376" s="7" t="s">
        <v>796</v>
      </c>
      <c r="G2376" s="7" t="s">
        <v>702</v>
      </c>
      <c r="H2376" s="7" t="s">
        <v>7</v>
      </c>
      <c r="I2376" s="9">
        <v>1.9476707999999999E-2</v>
      </c>
      <c r="J2376" s="10">
        <v>193.07939999999999</v>
      </c>
      <c r="K2376" s="11">
        <v>4.2</v>
      </c>
      <c r="L2376" s="11" t="str">
        <f>IF(Tabla134[[#This Row],[Item Weight]]&lt;$U$12,"Poco Peso",IF(Tabla134[[#This Row],[Item Weight]]&lt;$U$13,"Peso Medio","Peso Alto"))</f>
        <v>Peso Medio</v>
      </c>
      <c r="M2376" s="7">
        <v>14.8</v>
      </c>
      <c r="N2376" s="11">
        <f>IF(Tabla134[[#This Row],[Item Weight (Nulos)]]="",VLOOKUP(Tabla134[[#This Row],[Item Identifier]],'Tabla para Nulos'!$A$3:$B$1563,2,FALSE),Tabla134[[#This Row],[Item Weight (Nulos)]])</f>
        <v>14.8</v>
      </c>
      <c r="O2376" s="11" t="str">
        <f>IF(Tabla134[[#This Row],[Item Visibility]]&lt;$U$15,"Poca visibilidad",IF(Tabla134[[#This Row],[Item Visibility]]&lt;$U$16,"Visibilidad media","Mayor visibilidad"))</f>
        <v>Poca visibilidad</v>
      </c>
      <c r="P2376" s="11" t="str">
        <f>IF(Tabla134[[#This Row],[Rating]]&lt;2,"Muy Malo",IF(Tabla134[[#This Row],[Rating]]&lt;3,"Malo",IF(Tabla134[[#This Row],[Rating]]&lt;4,"Regular",IF(Tabla134[[#This Row],[Rating]]&lt;5,"Bueno","Excelente"))))</f>
        <v>Bueno</v>
      </c>
    </row>
    <row r="2377" spans="1:16" x14ac:dyDescent="0.2">
      <c r="A2377" s="7" t="s">
        <v>124</v>
      </c>
      <c r="B2377" s="7" t="s">
        <v>1578</v>
      </c>
      <c r="C2377" s="7" t="s">
        <v>171</v>
      </c>
      <c r="D2377" s="8">
        <v>2017</v>
      </c>
      <c r="E2377" s="7" t="s">
        <v>797</v>
      </c>
      <c r="F2377" s="7" t="s">
        <v>796</v>
      </c>
      <c r="G2377" s="7" t="s">
        <v>702</v>
      </c>
      <c r="H2377" s="7" t="s">
        <v>7</v>
      </c>
      <c r="I2377" s="9">
        <v>5.1936085999999999E-2</v>
      </c>
      <c r="J2377" s="10">
        <v>142.947</v>
      </c>
      <c r="K2377" s="11">
        <v>4.2</v>
      </c>
      <c r="L2377" s="11" t="str">
        <f>IF(Tabla134[[#This Row],[Item Weight]]&lt;$U$12,"Poco Peso",IF(Tabla134[[#This Row],[Item Weight]]&lt;$U$13,"Peso Medio","Peso Alto"))</f>
        <v>Poco Peso</v>
      </c>
      <c r="M2377" s="7">
        <v>8.51</v>
      </c>
      <c r="N2377" s="11">
        <f>IF(Tabla134[[#This Row],[Item Weight (Nulos)]]="",VLOOKUP(Tabla134[[#This Row],[Item Identifier]],'Tabla para Nulos'!$A$3:$B$1563,2,FALSE),Tabla134[[#This Row],[Item Weight (Nulos)]])</f>
        <v>8.51</v>
      </c>
      <c r="O2377" s="11" t="str">
        <f>IF(Tabla134[[#This Row],[Item Visibility]]&lt;$U$15,"Poca visibilidad",IF(Tabla134[[#This Row],[Item Visibility]]&lt;$U$16,"Visibilidad media","Mayor visibilidad"))</f>
        <v>Visibilidad media</v>
      </c>
      <c r="P2377" s="11" t="str">
        <f>IF(Tabla134[[#This Row],[Rating]]&lt;2,"Muy Malo",IF(Tabla134[[#This Row],[Rating]]&lt;3,"Malo",IF(Tabla134[[#This Row],[Rating]]&lt;4,"Regular",IF(Tabla134[[#This Row],[Rating]]&lt;5,"Bueno","Excelente"))))</f>
        <v>Bueno</v>
      </c>
    </row>
    <row r="2378" spans="1:16" x14ac:dyDescent="0.2">
      <c r="A2378" s="7" t="s">
        <v>124</v>
      </c>
      <c r="B2378" s="7" t="s">
        <v>1542</v>
      </c>
      <c r="C2378" s="7" t="s">
        <v>171</v>
      </c>
      <c r="D2378" s="8">
        <v>2017</v>
      </c>
      <c r="E2378" s="7" t="s">
        <v>797</v>
      </c>
      <c r="F2378" s="7" t="s">
        <v>796</v>
      </c>
      <c r="G2378" s="7" t="s">
        <v>702</v>
      </c>
      <c r="H2378" s="7" t="s">
        <v>7</v>
      </c>
      <c r="I2378" s="9">
        <v>6.3751080000000002E-2</v>
      </c>
      <c r="J2378" s="10">
        <v>36.784799999999997</v>
      </c>
      <c r="K2378" s="11">
        <v>4.2</v>
      </c>
      <c r="L2378" s="11" t="str">
        <f>IF(Tabla134[[#This Row],[Item Weight]]&lt;$U$12,"Poco Peso",IF(Tabla134[[#This Row],[Item Weight]]&lt;$U$13,"Peso Medio","Peso Alto"))</f>
        <v>Peso Medio</v>
      </c>
      <c r="M2378" s="7">
        <v>10.695</v>
      </c>
      <c r="N2378" s="11">
        <f>IF(Tabla134[[#This Row],[Item Weight (Nulos)]]="",VLOOKUP(Tabla134[[#This Row],[Item Identifier]],'Tabla para Nulos'!$A$3:$B$1563,2,FALSE),Tabla134[[#This Row],[Item Weight (Nulos)]])</f>
        <v>10.695</v>
      </c>
      <c r="O2378" s="11" t="str">
        <f>IF(Tabla134[[#This Row],[Item Visibility]]&lt;$U$15,"Poca visibilidad",IF(Tabla134[[#This Row],[Item Visibility]]&lt;$U$16,"Visibilidad media","Mayor visibilidad"))</f>
        <v>Visibilidad media</v>
      </c>
      <c r="P2378" s="11" t="str">
        <f>IF(Tabla134[[#This Row],[Rating]]&lt;2,"Muy Malo",IF(Tabla134[[#This Row],[Rating]]&lt;3,"Malo",IF(Tabla134[[#This Row],[Rating]]&lt;4,"Regular",IF(Tabla134[[#This Row],[Rating]]&lt;5,"Bueno","Excelente"))))</f>
        <v>Bueno</v>
      </c>
    </row>
    <row r="2379" spans="1:16" x14ac:dyDescent="0.2">
      <c r="A2379" s="7" t="s">
        <v>124</v>
      </c>
      <c r="B2379" s="7" t="s">
        <v>1165</v>
      </c>
      <c r="C2379" s="7" t="s">
        <v>171</v>
      </c>
      <c r="D2379" s="8">
        <v>2017</v>
      </c>
      <c r="E2379" s="7" t="s">
        <v>797</v>
      </c>
      <c r="F2379" s="7" t="s">
        <v>796</v>
      </c>
      <c r="G2379" s="7" t="s">
        <v>702</v>
      </c>
      <c r="H2379" s="7" t="s">
        <v>7</v>
      </c>
      <c r="I2379" s="9">
        <v>5.2492122000000002E-2</v>
      </c>
      <c r="J2379" s="10">
        <v>191.053</v>
      </c>
      <c r="K2379" s="11">
        <v>4.2</v>
      </c>
      <c r="L2379" s="11" t="str">
        <f>IF(Tabla134[[#This Row],[Item Weight]]&lt;$U$12,"Poco Peso",IF(Tabla134[[#This Row],[Item Weight]]&lt;$U$13,"Peso Medio","Peso Alto"))</f>
        <v>Peso Medio</v>
      </c>
      <c r="M2379" s="7">
        <v>12.3</v>
      </c>
      <c r="N2379" s="11">
        <f>IF(Tabla134[[#This Row],[Item Weight (Nulos)]]="",VLOOKUP(Tabla134[[#This Row],[Item Identifier]],'Tabla para Nulos'!$A$3:$B$1563,2,FALSE),Tabla134[[#This Row],[Item Weight (Nulos)]])</f>
        <v>12.3</v>
      </c>
      <c r="O2379" s="11" t="str">
        <f>IF(Tabla134[[#This Row],[Item Visibility]]&lt;$U$15,"Poca visibilidad",IF(Tabla134[[#This Row],[Item Visibility]]&lt;$U$16,"Visibilidad media","Mayor visibilidad"))</f>
        <v>Visibilidad media</v>
      </c>
      <c r="P2379" s="11" t="str">
        <f>IF(Tabla134[[#This Row],[Rating]]&lt;2,"Muy Malo",IF(Tabla134[[#This Row],[Rating]]&lt;3,"Malo",IF(Tabla134[[#This Row],[Rating]]&lt;4,"Regular",IF(Tabla134[[#This Row],[Rating]]&lt;5,"Bueno","Excelente"))))</f>
        <v>Bueno</v>
      </c>
    </row>
    <row r="2380" spans="1:16" x14ac:dyDescent="0.2">
      <c r="A2380" s="7" t="s">
        <v>124</v>
      </c>
      <c r="B2380" s="7" t="s">
        <v>1534</v>
      </c>
      <c r="C2380" s="7" t="s">
        <v>171</v>
      </c>
      <c r="D2380" s="8">
        <v>2017</v>
      </c>
      <c r="E2380" s="7" t="s">
        <v>797</v>
      </c>
      <c r="F2380" s="7" t="s">
        <v>796</v>
      </c>
      <c r="G2380" s="7" t="s">
        <v>702</v>
      </c>
      <c r="H2380" s="7" t="s">
        <v>7</v>
      </c>
      <c r="I2380" s="9">
        <v>6.0967038000000001E-2</v>
      </c>
      <c r="J2380" s="10">
        <v>254.3698</v>
      </c>
      <c r="K2380" s="11">
        <v>4.2</v>
      </c>
      <c r="L2380" s="11" t="str">
        <f>IF(Tabla134[[#This Row],[Item Weight]]&lt;$U$12,"Poco Peso",IF(Tabla134[[#This Row],[Item Weight]]&lt;$U$13,"Peso Medio","Peso Alto"))</f>
        <v>Peso Medio</v>
      </c>
      <c r="M2380" s="7">
        <v>14.85</v>
      </c>
      <c r="N2380" s="11">
        <f>IF(Tabla134[[#This Row],[Item Weight (Nulos)]]="",VLOOKUP(Tabla134[[#This Row],[Item Identifier]],'Tabla para Nulos'!$A$3:$B$1563,2,FALSE),Tabla134[[#This Row],[Item Weight (Nulos)]])</f>
        <v>14.85</v>
      </c>
      <c r="O2380" s="11" t="str">
        <f>IF(Tabla134[[#This Row],[Item Visibility]]&lt;$U$15,"Poca visibilidad",IF(Tabla134[[#This Row],[Item Visibility]]&lt;$U$16,"Visibilidad media","Mayor visibilidad"))</f>
        <v>Visibilidad media</v>
      </c>
      <c r="P2380" s="11" t="str">
        <f>IF(Tabla134[[#This Row],[Rating]]&lt;2,"Muy Malo",IF(Tabla134[[#This Row],[Rating]]&lt;3,"Malo",IF(Tabla134[[#This Row],[Rating]]&lt;4,"Regular",IF(Tabla134[[#This Row],[Rating]]&lt;5,"Bueno","Excelente"))))</f>
        <v>Bueno</v>
      </c>
    </row>
    <row r="2381" spans="1:16" x14ac:dyDescent="0.2">
      <c r="A2381" s="7" t="s">
        <v>124</v>
      </c>
      <c r="B2381" s="7" t="s">
        <v>197</v>
      </c>
      <c r="C2381" s="7" t="s">
        <v>171</v>
      </c>
      <c r="D2381" s="8">
        <v>2017</v>
      </c>
      <c r="E2381" s="7" t="s">
        <v>797</v>
      </c>
      <c r="F2381" s="7" t="s">
        <v>796</v>
      </c>
      <c r="G2381" s="7" t="s">
        <v>702</v>
      </c>
      <c r="H2381" s="7" t="s">
        <v>7</v>
      </c>
      <c r="I2381" s="9">
        <v>2.3946619999999998E-2</v>
      </c>
      <c r="J2381" s="10">
        <v>106.99639999999999</v>
      </c>
      <c r="K2381" s="11">
        <v>4.2</v>
      </c>
      <c r="L2381" s="11" t="str">
        <f>IF(Tabla134[[#This Row],[Item Weight]]&lt;$U$12,"Poco Peso",IF(Tabla134[[#This Row],[Item Weight]]&lt;$U$13,"Peso Medio","Peso Alto"))</f>
        <v>Peso Alto</v>
      </c>
      <c r="M2381" s="7">
        <v>19.600000000000001</v>
      </c>
      <c r="N2381" s="11">
        <f>IF(Tabla134[[#This Row],[Item Weight (Nulos)]]="",VLOOKUP(Tabla134[[#This Row],[Item Identifier]],'Tabla para Nulos'!$A$3:$B$1563,2,FALSE),Tabla134[[#This Row],[Item Weight (Nulos)]])</f>
        <v>19.600000000000001</v>
      </c>
      <c r="O2381" s="11" t="str">
        <f>IF(Tabla134[[#This Row],[Item Visibility]]&lt;$U$15,"Poca visibilidad",IF(Tabla134[[#This Row],[Item Visibility]]&lt;$U$16,"Visibilidad media","Mayor visibilidad"))</f>
        <v>Poca visibilidad</v>
      </c>
      <c r="P2381" s="11" t="str">
        <f>IF(Tabla134[[#This Row],[Rating]]&lt;2,"Muy Malo",IF(Tabla134[[#This Row],[Rating]]&lt;3,"Malo",IF(Tabla134[[#This Row],[Rating]]&lt;4,"Regular",IF(Tabla134[[#This Row],[Rating]]&lt;5,"Bueno","Excelente"))))</f>
        <v>Bueno</v>
      </c>
    </row>
    <row r="2382" spans="1:16" x14ac:dyDescent="0.2">
      <c r="A2382" s="7" t="s">
        <v>124</v>
      </c>
      <c r="B2382" s="7" t="s">
        <v>1006</v>
      </c>
      <c r="C2382" s="7" t="s">
        <v>171</v>
      </c>
      <c r="D2382" s="8">
        <v>2017</v>
      </c>
      <c r="E2382" s="7" t="s">
        <v>797</v>
      </c>
      <c r="F2382" s="7" t="s">
        <v>796</v>
      </c>
      <c r="G2382" s="7" t="s">
        <v>702</v>
      </c>
      <c r="H2382" s="7" t="s">
        <v>7</v>
      </c>
      <c r="I2382" s="9">
        <v>3.4646067000000003E-2</v>
      </c>
      <c r="J2382" s="10">
        <v>120.6782</v>
      </c>
      <c r="K2382" s="11">
        <v>4.2</v>
      </c>
      <c r="L2382" s="11" t="str">
        <f>IF(Tabla134[[#This Row],[Item Weight]]&lt;$U$12,"Poco Peso",IF(Tabla134[[#This Row],[Item Weight]]&lt;$U$13,"Peso Medio","Peso Alto"))</f>
        <v>Peso Alto</v>
      </c>
      <c r="M2382" s="7">
        <v>20.100000000000001</v>
      </c>
      <c r="N2382" s="11">
        <f>IF(Tabla134[[#This Row],[Item Weight (Nulos)]]="",VLOOKUP(Tabla134[[#This Row],[Item Identifier]],'Tabla para Nulos'!$A$3:$B$1563,2,FALSE),Tabla134[[#This Row],[Item Weight (Nulos)]])</f>
        <v>20.100000000000001</v>
      </c>
      <c r="O2382" s="11" t="str">
        <f>IF(Tabla134[[#This Row],[Item Visibility]]&lt;$U$15,"Poca visibilidad",IF(Tabla134[[#This Row],[Item Visibility]]&lt;$U$16,"Visibilidad media","Mayor visibilidad"))</f>
        <v>Visibilidad media</v>
      </c>
      <c r="P2382" s="11" t="str">
        <f>IF(Tabla134[[#This Row],[Rating]]&lt;2,"Muy Malo",IF(Tabla134[[#This Row],[Rating]]&lt;3,"Malo",IF(Tabla134[[#This Row],[Rating]]&lt;4,"Regular",IF(Tabla134[[#This Row],[Rating]]&lt;5,"Bueno","Excelente"))))</f>
        <v>Bueno</v>
      </c>
    </row>
    <row r="2383" spans="1:16" x14ac:dyDescent="0.2">
      <c r="A2383" s="7" t="s">
        <v>124</v>
      </c>
      <c r="B2383" s="7" t="s">
        <v>1272</v>
      </c>
      <c r="C2383" s="7" t="s">
        <v>47</v>
      </c>
      <c r="D2383" s="8">
        <v>2017</v>
      </c>
      <c r="E2383" s="7" t="s">
        <v>797</v>
      </c>
      <c r="F2383" s="7" t="s">
        <v>796</v>
      </c>
      <c r="G2383" s="7" t="s">
        <v>702</v>
      </c>
      <c r="H2383" s="7" t="s">
        <v>7</v>
      </c>
      <c r="I2383" s="9">
        <v>3.7889223999999999E-2</v>
      </c>
      <c r="J2383" s="10">
        <v>64.782600000000002</v>
      </c>
      <c r="K2383" s="11">
        <v>4.2</v>
      </c>
      <c r="L2383" s="11" t="str">
        <f>IF(Tabla134[[#This Row],[Item Weight]]&lt;$U$12,"Poco Peso",IF(Tabla134[[#This Row],[Item Weight]]&lt;$U$13,"Peso Medio","Peso Alto"))</f>
        <v>Peso Medio</v>
      </c>
      <c r="M2383" s="7">
        <v>12.15</v>
      </c>
      <c r="N2383" s="11">
        <f>IF(Tabla134[[#This Row],[Item Weight (Nulos)]]="",VLOOKUP(Tabla134[[#This Row],[Item Identifier]],'Tabla para Nulos'!$A$3:$B$1563,2,FALSE),Tabla134[[#This Row],[Item Weight (Nulos)]])</f>
        <v>12.15</v>
      </c>
      <c r="O2383" s="11" t="str">
        <f>IF(Tabla134[[#This Row],[Item Visibility]]&lt;$U$15,"Poca visibilidad",IF(Tabla134[[#This Row],[Item Visibility]]&lt;$U$16,"Visibilidad media","Mayor visibilidad"))</f>
        <v>Visibilidad media</v>
      </c>
      <c r="P2383" s="11" t="str">
        <f>IF(Tabla134[[#This Row],[Rating]]&lt;2,"Muy Malo",IF(Tabla134[[#This Row],[Rating]]&lt;3,"Malo",IF(Tabla134[[#This Row],[Rating]]&lt;4,"Regular",IF(Tabla134[[#This Row],[Rating]]&lt;5,"Bueno","Excelente"))))</f>
        <v>Bueno</v>
      </c>
    </row>
    <row r="2384" spans="1:16" x14ac:dyDescent="0.2">
      <c r="A2384" s="7" t="s">
        <v>124</v>
      </c>
      <c r="B2384" s="7" t="s">
        <v>1271</v>
      </c>
      <c r="C2384" s="7" t="s">
        <v>47</v>
      </c>
      <c r="D2384" s="8">
        <v>2017</v>
      </c>
      <c r="E2384" s="7" t="s">
        <v>797</v>
      </c>
      <c r="F2384" s="7" t="s">
        <v>796</v>
      </c>
      <c r="G2384" s="7" t="s">
        <v>702</v>
      </c>
      <c r="H2384" s="7" t="s">
        <v>7</v>
      </c>
      <c r="I2384" s="9">
        <v>8.1119484000000006E-2</v>
      </c>
      <c r="J2384" s="10">
        <v>220.07980000000001</v>
      </c>
      <c r="K2384" s="11">
        <v>4.2</v>
      </c>
      <c r="L2384" s="11" t="str">
        <f>IF(Tabla134[[#This Row],[Item Weight]]&lt;$U$12,"Poco Peso",IF(Tabla134[[#This Row],[Item Weight]]&lt;$U$13,"Peso Medio","Peso Alto"))</f>
        <v>Peso Medio</v>
      </c>
      <c r="M2384" s="7">
        <v>12.5</v>
      </c>
      <c r="N2384" s="11">
        <f>IF(Tabla134[[#This Row],[Item Weight (Nulos)]]="",VLOOKUP(Tabla134[[#This Row],[Item Identifier]],'Tabla para Nulos'!$A$3:$B$1563,2,FALSE),Tabla134[[#This Row],[Item Weight (Nulos)]])</f>
        <v>12.5</v>
      </c>
      <c r="O2384" s="11" t="str">
        <f>IF(Tabla134[[#This Row],[Item Visibility]]&lt;$U$15,"Poca visibilidad",IF(Tabla134[[#This Row],[Item Visibility]]&lt;$U$16,"Visibilidad media","Mayor visibilidad"))</f>
        <v>Visibilidad media</v>
      </c>
      <c r="P2384" s="11" t="str">
        <f>IF(Tabla134[[#This Row],[Rating]]&lt;2,"Muy Malo",IF(Tabla134[[#This Row],[Rating]]&lt;3,"Malo",IF(Tabla134[[#This Row],[Rating]]&lt;4,"Regular",IF(Tabla134[[#This Row],[Rating]]&lt;5,"Bueno","Excelente"))))</f>
        <v>Bueno</v>
      </c>
    </row>
    <row r="2385" spans="1:16" x14ac:dyDescent="0.2">
      <c r="A2385" s="7" t="s">
        <v>124</v>
      </c>
      <c r="B2385" s="7" t="s">
        <v>1157</v>
      </c>
      <c r="C2385" s="7" t="s">
        <v>165</v>
      </c>
      <c r="D2385" s="8">
        <v>2017</v>
      </c>
      <c r="E2385" s="7" t="s">
        <v>797</v>
      </c>
      <c r="F2385" s="7" t="s">
        <v>796</v>
      </c>
      <c r="G2385" s="7" t="s">
        <v>702</v>
      </c>
      <c r="H2385" s="7" t="s">
        <v>7</v>
      </c>
      <c r="I2385" s="9">
        <v>1.209726E-2</v>
      </c>
      <c r="J2385" s="10">
        <v>188.85300000000001</v>
      </c>
      <c r="K2385" s="11">
        <v>4.2</v>
      </c>
      <c r="L2385" s="11" t="str">
        <f>IF(Tabla134[[#This Row],[Item Weight]]&lt;$U$12,"Poco Peso",IF(Tabla134[[#This Row],[Item Weight]]&lt;$U$13,"Peso Medio","Peso Alto"))</f>
        <v>Peso Medio</v>
      </c>
      <c r="M2385" s="7">
        <v>13.1</v>
      </c>
      <c r="N2385" s="11">
        <f>IF(Tabla134[[#This Row],[Item Weight (Nulos)]]="",VLOOKUP(Tabla134[[#This Row],[Item Identifier]],'Tabla para Nulos'!$A$3:$B$1563,2,FALSE),Tabla134[[#This Row],[Item Weight (Nulos)]])</f>
        <v>13.1</v>
      </c>
      <c r="O2385" s="11" t="str">
        <f>IF(Tabla134[[#This Row],[Item Visibility]]&lt;$U$15,"Poca visibilidad",IF(Tabla134[[#This Row],[Item Visibility]]&lt;$U$16,"Visibilidad media","Mayor visibilidad"))</f>
        <v>Poca visibilidad</v>
      </c>
      <c r="P2385" s="11" t="str">
        <f>IF(Tabla134[[#This Row],[Rating]]&lt;2,"Muy Malo",IF(Tabla134[[#This Row],[Rating]]&lt;3,"Malo",IF(Tabla134[[#This Row],[Rating]]&lt;4,"Regular",IF(Tabla134[[#This Row],[Rating]]&lt;5,"Bueno","Excelente"))))</f>
        <v>Bueno</v>
      </c>
    </row>
    <row r="2386" spans="1:16" x14ac:dyDescent="0.2">
      <c r="A2386" s="7" t="s">
        <v>124</v>
      </c>
      <c r="B2386" s="7" t="s">
        <v>414</v>
      </c>
      <c r="C2386" s="7" t="s">
        <v>165</v>
      </c>
      <c r="D2386" s="8">
        <v>2017</v>
      </c>
      <c r="E2386" s="7" t="s">
        <v>797</v>
      </c>
      <c r="F2386" s="7" t="s">
        <v>796</v>
      </c>
      <c r="G2386" s="7" t="s">
        <v>702</v>
      </c>
      <c r="H2386" s="7" t="s">
        <v>7</v>
      </c>
      <c r="I2386" s="9">
        <v>3.3938279000000002E-2</v>
      </c>
      <c r="J2386" s="10">
        <v>132.5284</v>
      </c>
      <c r="K2386" s="11">
        <v>4.2</v>
      </c>
      <c r="L2386" s="11" t="str">
        <f>IF(Tabla134[[#This Row],[Item Weight]]&lt;$U$12,"Poco Peso",IF(Tabla134[[#This Row],[Item Weight]]&lt;$U$13,"Peso Medio","Peso Alto"))</f>
        <v>Peso Alto</v>
      </c>
      <c r="M2386" s="7">
        <v>18.5</v>
      </c>
      <c r="N2386" s="11">
        <f>IF(Tabla134[[#This Row],[Item Weight (Nulos)]]="",VLOOKUP(Tabla134[[#This Row],[Item Identifier]],'Tabla para Nulos'!$A$3:$B$1563,2,FALSE),Tabla134[[#This Row],[Item Weight (Nulos)]])</f>
        <v>18.5</v>
      </c>
      <c r="O2386" s="11" t="str">
        <f>IF(Tabla134[[#This Row],[Item Visibility]]&lt;$U$15,"Poca visibilidad",IF(Tabla134[[#This Row],[Item Visibility]]&lt;$U$16,"Visibilidad media","Mayor visibilidad"))</f>
        <v>Visibilidad media</v>
      </c>
      <c r="P2386" s="11" t="str">
        <f>IF(Tabla134[[#This Row],[Rating]]&lt;2,"Muy Malo",IF(Tabla134[[#This Row],[Rating]]&lt;3,"Malo",IF(Tabla134[[#This Row],[Rating]]&lt;4,"Regular",IF(Tabla134[[#This Row],[Rating]]&lt;5,"Bueno","Excelente"))))</f>
        <v>Bueno</v>
      </c>
    </row>
    <row r="2387" spans="1:16" x14ac:dyDescent="0.2">
      <c r="A2387" s="7" t="s">
        <v>124</v>
      </c>
      <c r="B2387" s="7" t="s">
        <v>1528</v>
      </c>
      <c r="C2387" s="7" t="s">
        <v>163</v>
      </c>
      <c r="D2387" s="8">
        <v>2017</v>
      </c>
      <c r="E2387" s="7" t="s">
        <v>797</v>
      </c>
      <c r="F2387" s="7" t="s">
        <v>796</v>
      </c>
      <c r="G2387" s="7" t="s">
        <v>702</v>
      </c>
      <c r="H2387" s="7" t="s">
        <v>7</v>
      </c>
      <c r="I2387" s="9">
        <v>3.3851785000000002E-2</v>
      </c>
      <c r="J2387" s="10">
        <v>112.18600000000001</v>
      </c>
      <c r="K2387" s="11">
        <v>4.2</v>
      </c>
      <c r="L2387" s="11" t="str">
        <f>IF(Tabla134[[#This Row],[Item Weight]]&lt;$U$12,"Poco Peso",IF(Tabla134[[#This Row],[Item Weight]]&lt;$U$13,"Peso Medio","Peso Alto"))</f>
        <v>Peso Medio</v>
      </c>
      <c r="M2387" s="7">
        <v>11.65</v>
      </c>
      <c r="N2387" s="11">
        <f>IF(Tabla134[[#This Row],[Item Weight (Nulos)]]="",VLOOKUP(Tabla134[[#This Row],[Item Identifier]],'Tabla para Nulos'!$A$3:$B$1563,2,FALSE),Tabla134[[#This Row],[Item Weight (Nulos)]])</f>
        <v>11.65</v>
      </c>
      <c r="O2387" s="11" t="str">
        <f>IF(Tabla134[[#This Row],[Item Visibility]]&lt;$U$15,"Poca visibilidad",IF(Tabla134[[#This Row],[Item Visibility]]&lt;$U$16,"Visibilidad media","Mayor visibilidad"))</f>
        <v>Visibilidad media</v>
      </c>
      <c r="P2387" s="11" t="str">
        <f>IF(Tabla134[[#This Row],[Rating]]&lt;2,"Muy Malo",IF(Tabla134[[#This Row],[Rating]]&lt;3,"Malo",IF(Tabla134[[#This Row],[Rating]]&lt;4,"Regular",IF(Tabla134[[#This Row],[Rating]]&lt;5,"Bueno","Excelente"))))</f>
        <v>Bueno</v>
      </c>
    </row>
    <row r="2388" spans="1:16" x14ac:dyDescent="0.2">
      <c r="A2388" s="7" t="s">
        <v>124</v>
      </c>
      <c r="B2388" s="7" t="s">
        <v>1156</v>
      </c>
      <c r="C2388" s="7" t="s">
        <v>14</v>
      </c>
      <c r="D2388" s="8">
        <v>2017</v>
      </c>
      <c r="E2388" s="7" t="s">
        <v>797</v>
      </c>
      <c r="F2388" s="7" t="s">
        <v>796</v>
      </c>
      <c r="G2388" s="7" t="s">
        <v>702</v>
      </c>
      <c r="H2388" s="7" t="s">
        <v>7</v>
      </c>
      <c r="I2388" s="9">
        <v>0.10379339899999999</v>
      </c>
      <c r="J2388" s="10">
        <v>110.1544</v>
      </c>
      <c r="K2388" s="11">
        <v>4.2</v>
      </c>
      <c r="L2388" s="11" t="str">
        <f>IF(Tabla134[[#This Row],[Item Weight]]&lt;$U$12,"Poco Peso",IF(Tabla134[[#This Row],[Item Weight]]&lt;$U$13,"Peso Medio","Peso Alto"))</f>
        <v>Poco Peso</v>
      </c>
      <c r="M2388" s="7">
        <v>7.51</v>
      </c>
      <c r="N2388" s="11">
        <f>IF(Tabla134[[#This Row],[Item Weight (Nulos)]]="",VLOOKUP(Tabla134[[#This Row],[Item Identifier]],'Tabla para Nulos'!$A$3:$B$1563,2,FALSE),Tabla134[[#This Row],[Item Weight (Nulos)]])</f>
        <v>7.51</v>
      </c>
      <c r="O2388" s="11" t="str">
        <f>IF(Tabla134[[#This Row],[Item Visibility]]&lt;$U$15,"Poca visibilidad",IF(Tabla134[[#This Row],[Item Visibility]]&lt;$U$16,"Visibilidad media","Mayor visibilidad"))</f>
        <v>Mayor visibilidad</v>
      </c>
      <c r="P2388" s="11" t="str">
        <f>IF(Tabla134[[#This Row],[Rating]]&lt;2,"Muy Malo",IF(Tabla134[[#This Row],[Rating]]&lt;3,"Malo",IF(Tabla134[[#This Row],[Rating]]&lt;4,"Regular",IF(Tabla134[[#This Row],[Rating]]&lt;5,"Bueno","Excelente"))))</f>
        <v>Bueno</v>
      </c>
    </row>
    <row r="2389" spans="1:16" x14ac:dyDescent="0.2">
      <c r="A2389" s="7" t="s">
        <v>124</v>
      </c>
      <c r="B2389" s="7" t="s">
        <v>161</v>
      </c>
      <c r="C2389" s="7" t="s">
        <v>14</v>
      </c>
      <c r="D2389" s="8">
        <v>2017</v>
      </c>
      <c r="E2389" s="7" t="s">
        <v>797</v>
      </c>
      <c r="F2389" s="7" t="s">
        <v>796</v>
      </c>
      <c r="G2389" s="7" t="s">
        <v>702</v>
      </c>
      <c r="H2389" s="7" t="s">
        <v>7</v>
      </c>
      <c r="I2389" s="9">
        <v>0.111419588</v>
      </c>
      <c r="J2389" s="10">
        <v>154.3998</v>
      </c>
      <c r="K2389" s="11">
        <v>4.2</v>
      </c>
      <c r="L2389" s="11" t="str">
        <f>IF(Tabla134[[#This Row],[Item Weight]]&lt;$U$12,"Poco Peso",IF(Tabla134[[#This Row],[Item Weight]]&lt;$U$13,"Peso Medio","Peso Alto"))</f>
        <v>Poco Peso</v>
      </c>
      <c r="M2389" s="7">
        <v>8.02</v>
      </c>
      <c r="N2389" s="11">
        <f>IF(Tabla134[[#This Row],[Item Weight (Nulos)]]="",VLOOKUP(Tabla134[[#This Row],[Item Identifier]],'Tabla para Nulos'!$A$3:$B$1563,2,FALSE),Tabla134[[#This Row],[Item Weight (Nulos)]])</f>
        <v>8.02</v>
      </c>
      <c r="O2389" s="11" t="str">
        <f>IF(Tabla134[[#This Row],[Item Visibility]]&lt;$U$15,"Poca visibilidad",IF(Tabla134[[#This Row],[Item Visibility]]&lt;$U$16,"Visibilidad media","Mayor visibilidad"))</f>
        <v>Mayor visibilidad</v>
      </c>
      <c r="P2389" s="11" t="str">
        <f>IF(Tabla134[[#This Row],[Rating]]&lt;2,"Muy Malo",IF(Tabla134[[#This Row],[Rating]]&lt;3,"Malo",IF(Tabla134[[#This Row],[Rating]]&lt;4,"Regular",IF(Tabla134[[#This Row],[Rating]]&lt;5,"Bueno","Excelente"))))</f>
        <v>Bueno</v>
      </c>
    </row>
    <row r="2390" spans="1:16" x14ac:dyDescent="0.2">
      <c r="A2390" s="7" t="s">
        <v>124</v>
      </c>
      <c r="B2390" s="7" t="s">
        <v>603</v>
      </c>
      <c r="C2390" s="7" t="s">
        <v>14</v>
      </c>
      <c r="D2390" s="8">
        <v>2017</v>
      </c>
      <c r="E2390" s="7" t="s">
        <v>797</v>
      </c>
      <c r="F2390" s="7" t="s">
        <v>796</v>
      </c>
      <c r="G2390" s="7" t="s">
        <v>702</v>
      </c>
      <c r="H2390" s="7" t="s">
        <v>7</v>
      </c>
      <c r="I2390" s="9">
        <v>0</v>
      </c>
      <c r="J2390" s="10">
        <v>244.81700000000001</v>
      </c>
      <c r="K2390" s="11">
        <v>4.2</v>
      </c>
      <c r="L2390" s="11" t="str">
        <f>IF(Tabla134[[#This Row],[Item Weight]]&lt;$U$12,"Poco Peso",IF(Tabla134[[#This Row],[Item Weight]]&lt;$U$13,"Peso Medio","Peso Alto"))</f>
        <v>Peso Medio</v>
      </c>
      <c r="M2390" s="7">
        <v>9.6</v>
      </c>
      <c r="N2390" s="11">
        <f>IF(Tabla134[[#This Row],[Item Weight (Nulos)]]="",VLOOKUP(Tabla134[[#This Row],[Item Identifier]],'Tabla para Nulos'!$A$3:$B$1563,2,FALSE),Tabla134[[#This Row],[Item Weight (Nulos)]])</f>
        <v>9.6</v>
      </c>
      <c r="O2390" s="11" t="str">
        <f>IF(Tabla134[[#This Row],[Item Visibility]]&lt;$U$15,"Poca visibilidad",IF(Tabla134[[#This Row],[Item Visibility]]&lt;$U$16,"Visibilidad media","Mayor visibilidad"))</f>
        <v>Poca visibilidad</v>
      </c>
      <c r="P2390" s="11" t="str">
        <f>IF(Tabla134[[#This Row],[Rating]]&lt;2,"Muy Malo",IF(Tabla134[[#This Row],[Rating]]&lt;3,"Malo",IF(Tabla134[[#This Row],[Rating]]&lt;4,"Regular",IF(Tabla134[[#This Row],[Rating]]&lt;5,"Bueno","Excelente"))))</f>
        <v>Bueno</v>
      </c>
    </row>
    <row r="2391" spans="1:16" x14ac:dyDescent="0.2">
      <c r="A2391" s="7" t="s">
        <v>124</v>
      </c>
      <c r="B2391" s="7" t="s">
        <v>408</v>
      </c>
      <c r="C2391" s="7" t="s">
        <v>14</v>
      </c>
      <c r="D2391" s="8">
        <v>2017</v>
      </c>
      <c r="E2391" s="7" t="s">
        <v>797</v>
      </c>
      <c r="F2391" s="7" t="s">
        <v>796</v>
      </c>
      <c r="G2391" s="7" t="s">
        <v>702</v>
      </c>
      <c r="H2391" s="7" t="s">
        <v>7</v>
      </c>
      <c r="I2391" s="9">
        <v>3.8519399000000003E-2</v>
      </c>
      <c r="J2391" s="10">
        <v>236.85640000000001</v>
      </c>
      <c r="K2391" s="11">
        <v>4.2</v>
      </c>
      <c r="L2391" s="11" t="str">
        <f>IF(Tabla134[[#This Row],[Item Weight]]&lt;$U$12,"Poco Peso",IF(Tabla134[[#This Row],[Item Weight]]&lt;$U$13,"Peso Medio","Peso Alto"))</f>
        <v>Peso Medio</v>
      </c>
      <c r="M2391" s="7">
        <v>13.35</v>
      </c>
      <c r="N2391" s="11">
        <f>IF(Tabla134[[#This Row],[Item Weight (Nulos)]]="",VLOOKUP(Tabla134[[#This Row],[Item Identifier]],'Tabla para Nulos'!$A$3:$B$1563,2,FALSE),Tabla134[[#This Row],[Item Weight (Nulos)]])</f>
        <v>13.35</v>
      </c>
      <c r="O2391" s="11" t="str">
        <f>IF(Tabla134[[#This Row],[Item Visibility]]&lt;$U$15,"Poca visibilidad",IF(Tabla134[[#This Row],[Item Visibility]]&lt;$U$16,"Visibilidad media","Mayor visibilidad"))</f>
        <v>Visibilidad media</v>
      </c>
      <c r="P2391" s="11" t="str">
        <f>IF(Tabla134[[#This Row],[Rating]]&lt;2,"Muy Malo",IF(Tabla134[[#This Row],[Rating]]&lt;3,"Malo",IF(Tabla134[[#This Row],[Rating]]&lt;4,"Regular",IF(Tabla134[[#This Row],[Rating]]&lt;5,"Bueno","Excelente"))))</f>
        <v>Bueno</v>
      </c>
    </row>
    <row r="2392" spans="1:16" x14ac:dyDescent="0.2">
      <c r="A2392" s="7" t="s">
        <v>124</v>
      </c>
      <c r="B2392" s="7" t="s">
        <v>1520</v>
      </c>
      <c r="C2392" s="7" t="s">
        <v>14</v>
      </c>
      <c r="D2392" s="8">
        <v>2017</v>
      </c>
      <c r="E2392" s="7" t="s">
        <v>797</v>
      </c>
      <c r="F2392" s="7" t="s">
        <v>796</v>
      </c>
      <c r="G2392" s="7" t="s">
        <v>702</v>
      </c>
      <c r="H2392" s="7" t="s">
        <v>7</v>
      </c>
      <c r="I2392" s="9">
        <v>7.5957230000000001E-2</v>
      </c>
      <c r="J2392" s="10">
        <v>214.12180000000001</v>
      </c>
      <c r="K2392" s="11">
        <v>4.2</v>
      </c>
      <c r="L2392" s="11" t="str">
        <f>IF(Tabla134[[#This Row],[Item Weight]]&lt;$U$12,"Poco Peso",IF(Tabla134[[#This Row],[Item Weight]]&lt;$U$13,"Peso Medio","Peso Alto"))</f>
        <v>Peso Alto</v>
      </c>
      <c r="M2392" s="7">
        <v>18.25</v>
      </c>
      <c r="N2392" s="11">
        <f>IF(Tabla134[[#This Row],[Item Weight (Nulos)]]="",VLOOKUP(Tabla134[[#This Row],[Item Identifier]],'Tabla para Nulos'!$A$3:$B$1563,2,FALSE),Tabla134[[#This Row],[Item Weight (Nulos)]])</f>
        <v>18.25</v>
      </c>
      <c r="O2392" s="11" t="str">
        <f>IF(Tabla134[[#This Row],[Item Visibility]]&lt;$U$15,"Poca visibilidad",IF(Tabla134[[#This Row],[Item Visibility]]&lt;$U$16,"Visibilidad media","Mayor visibilidad"))</f>
        <v>Visibilidad media</v>
      </c>
      <c r="P2392" s="11" t="str">
        <f>IF(Tabla134[[#This Row],[Rating]]&lt;2,"Muy Malo",IF(Tabla134[[#This Row],[Rating]]&lt;3,"Malo",IF(Tabla134[[#This Row],[Rating]]&lt;4,"Regular",IF(Tabla134[[#This Row],[Rating]]&lt;5,"Bueno","Excelente"))))</f>
        <v>Bueno</v>
      </c>
    </row>
    <row r="2393" spans="1:16" x14ac:dyDescent="0.2">
      <c r="A2393" s="7" t="s">
        <v>124</v>
      </c>
      <c r="B2393" s="7" t="s">
        <v>297</v>
      </c>
      <c r="C2393" s="7" t="s">
        <v>14</v>
      </c>
      <c r="D2393" s="8">
        <v>2017</v>
      </c>
      <c r="E2393" s="7" t="s">
        <v>797</v>
      </c>
      <c r="F2393" s="7" t="s">
        <v>796</v>
      </c>
      <c r="G2393" s="7" t="s">
        <v>702</v>
      </c>
      <c r="H2393" s="7" t="s">
        <v>7</v>
      </c>
      <c r="I2393" s="9">
        <v>7.5180709999999998E-2</v>
      </c>
      <c r="J2393" s="10">
        <v>126.2046</v>
      </c>
      <c r="K2393" s="11">
        <v>4.2</v>
      </c>
      <c r="L2393" s="11" t="str">
        <f>IF(Tabla134[[#This Row],[Item Weight]]&lt;$U$12,"Poco Peso",IF(Tabla134[[#This Row],[Item Weight]]&lt;$U$13,"Peso Medio","Peso Alto"))</f>
        <v>Peso Alto</v>
      </c>
      <c r="M2393" s="7">
        <v>18.25</v>
      </c>
      <c r="N2393" s="11">
        <f>IF(Tabla134[[#This Row],[Item Weight (Nulos)]]="",VLOOKUP(Tabla134[[#This Row],[Item Identifier]],'Tabla para Nulos'!$A$3:$B$1563,2,FALSE),Tabla134[[#This Row],[Item Weight (Nulos)]])</f>
        <v>18.25</v>
      </c>
      <c r="O2393" s="11" t="str">
        <f>IF(Tabla134[[#This Row],[Item Visibility]]&lt;$U$15,"Poca visibilidad",IF(Tabla134[[#This Row],[Item Visibility]]&lt;$U$16,"Visibilidad media","Mayor visibilidad"))</f>
        <v>Visibilidad media</v>
      </c>
      <c r="P2393" s="11" t="str">
        <f>IF(Tabla134[[#This Row],[Rating]]&lt;2,"Muy Malo",IF(Tabla134[[#This Row],[Rating]]&lt;3,"Malo",IF(Tabla134[[#This Row],[Rating]]&lt;4,"Regular",IF(Tabla134[[#This Row],[Rating]]&lt;5,"Bueno","Excelente"))))</f>
        <v>Bueno</v>
      </c>
    </row>
    <row r="2394" spans="1:16" x14ac:dyDescent="0.2">
      <c r="A2394" s="7" t="s">
        <v>124</v>
      </c>
      <c r="B2394" s="7" t="s">
        <v>1215</v>
      </c>
      <c r="C2394" s="7" t="s">
        <v>14</v>
      </c>
      <c r="D2394" s="8">
        <v>2017</v>
      </c>
      <c r="E2394" s="7" t="s">
        <v>797</v>
      </c>
      <c r="F2394" s="7" t="s">
        <v>796</v>
      </c>
      <c r="G2394" s="7" t="s">
        <v>702</v>
      </c>
      <c r="H2394" s="7" t="s">
        <v>7</v>
      </c>
      <c r="I2394" s="9">
        <v>7.6841094999999998E-2</v>
      </c>
      <c r="J2394" s="10">
        <v>162.2236</v>
      </c>
      <c r="K2394" s="11">
        <v>4.2</v>
      </c>
      <c r="L2394" s="11" t="str">
        <f>IF(Tabla134[[#This Row],[Item Weight]]&lt;$U$12,"Poco Peso",IF(Tabla134[[#This Row],[Item Weight]]&lt;$U$13,"Peso Medio","Peso Alto"))</f>
        <v>Peso Alto</v>
      </c>
      <c r="M2394" s="7">
        <v>18.600000000000001</v>
      </c>
      <c r="N2394" s="11">
        <f>IF(Tabla134[[#This Row],[Item Weight (Nulos)]]="",VLOOKUP(Tabla134[[#This Row],[Item Identifier]],'Tabla para Nulos'!$A$3:$B$1563,2,FALSE),Tabla134[[#This Row],[Item Weight (Nulos)]])</f>
        <v>18.600000000000001</v>
      </c>
      <c r="O2394" s="11" t="str">
        <f>IF(Tabla134[[#This Row],[Item Visibility]]&lt;$U$15,"Poca visibilidad",IF(Tabla134[[#This Row],[Item Visibility]]&lt;$U$16,"Visibilidad media","Mayor visibilidad"))</f>
        <v>Visibilidad media</v>
      </c>
      <c r="P2394" s="11" t="str">
        <f>IF(Tabla134[[#This Row],[Rating]]&lt;2,"Muy Malo",IF(Tabla134[[#This Row],[Rating]]&lt;3,"Malo",IF(Tabla134[[#This Row],[Rating]]&lt;4,"Regular",IF(Tabla134[[#This Row],[Rating]]&lt;5,"Bueno","Excelente"))))</f>
        <v>Bueno</v>
      </c>
    </row>
    <row r="2395" spans="1:16" x14ac:dyDescent="0.2">
      <c r="A2395" s="7" t="s">
        <v>124</v>
      </c>
      <c r="B2395" s="7" t="s">
        <v>156</v>
      </c>
      <c r="C2395" s="7" t="s">
        <v>14</v>
      </c>
      <c r="D2395" s="8">
        <v>2017</v>
      </c>
      <c r="E2395" s="7" t="s">
        <v>797</v>
      </c>
      <c r="F2395" s="7" t="s">
        <v>796</v>
      </c>
      <c r="G2395" s="7" t="s">
        <v>702</v>
      </c>
      <c r="H2395" s="7" t="s">
        <v>7</v>
      </c>
      <c r="I2395" s="9">
        <v>5.2800258000000003E-2</v>
      </c>
      <c r="J2395" s="10">
        <v>193.25040000000001</v>
      </c>
      <c r="K2395" s="11">
        <v>4.2</v>
      </c>
      <c r="L2395" s="11" t="str">
        <f>IF(Tabla134[[#This Row],[Item Weight]]&lt;$U$12,"Poco Peso",IF(Tabla134[[#This Row],[Item Weight]]&lt;$U$13,"Peso Medio","Peso Alto"))</f>
        <v>Peso Alto</v>
      </c>
      <c r="M2395" s="7">
        <v>18.75</v>
      </c>
      <c r="N2395" s="11">
        <f>IF(Tabla134[[#This Row],[Item Weight (Nulos)]]="",VLOOKUP(Tabla134[[#This Row],[Item Identifier]],'Tabla para Nulos'!$A$3:$B$1563,2,FALSE),Tabla134[[#This Row],[Item Weight (Nulos)]])</f>
        <v>18.75</v>
      </c>
      <c r="O2395" s="11" t="str">
        <f>IF(Tabla134[[#This Row],[Item Visibility]]&lt;$U$15,"Poca visibilidad",IF(Tabla134[[#This Row],[Item Visibility]]&lt;$U$16,"Visibilidad media","Mayor visibilidad"))</f>
        <v>Visibilidad media</v>
      </c>
      <c r="P2395" s="11" t="str">
        <f>IF(Tabla134[[#This Row],[Rating]]&lt;2,"Muy Malo",IF(Tabla134[[#This Row],[Rating]]&lt;3,"Malo",IF(Tabla134[[#This Row],[Rating]]&lt;4,"Regular",IF(Tabla134[[#This Row],[Rating]]&lt;5,"Bueno","Excelente"))))</f>
        <v>Bueno</v>
      </c>
    </row>
    <row r="2396" spans="1:16" x14ac:dyDescent="0.2">
      <c r="A2396" s="7" t="s">
        <v>124</v>
      </c>
      <c r="B2396" s="7" t="s">
        <v>1524</v>
      </c>
      <c r="C2396" s="7" t="s">
        <v>14</v>
      </c>
      <c r="D2396" s="8">
        <v>2017</v>
      </c>
      <c r="E2396" s="7" t="s">
        <v>797</v>
      </c>
      <c r="F2396" s="7" t="s">
        <v>796</v>
      </c>
      <c r="G2396" s="7" t="s">
        <v>702</v>
      </c>
      <c r="H2396" s="7" t="s">
        <v>7</v>
      </c>
      <c r="I2396" s="9">
        <v>0.14178919700000001</v>
      </c>
      <c r="J2396" s="10">
        <v>121.9072</v>
      </c>
      <c r="K2396" s="11">
        <v>4.2</v>
      </c>
      <c r="L2396" s="11" t="str">
        <f>IF(Tabla134[[#This Row],[Item Weight]]&lt;$U$12,"Poco Peso",IF(Tabla134[[#This Row],[Item Weight]]&lt;$U$13,"Peso Medio","Peso Alto"))</f>
        <v>Peso Alto</v>
      </c>
      <c r="M2396" s="7">
        <v>20.350000000000001</v>
      </c>
      <c r="N2396" s="11">
        <f>IF(Tabla134[[#This Row],[Item Weight (Nulos)]]="",VLOOKUP(Tabla134[[#This Row],[Item Identifier]],'Tabla para Nulos'!$A$3:$B$1563,2,FALSE),Tabla134[[#This Row],[Item Weight (Nulos)]])</f>
        <v>20.350000000000001</v>
      </c>
      <c r="O2396" s="11" t="str">
        <f>IF(Tabla134[[#This Row],[Item Visibility]]&lt;$U$15,"Poca visibilidad",IF(Tabla134[[#This Row],[Item Visibility]]&lt;$U$16,"Visibilidad media","Mayor visibilidad"))</f>
        <v>Mayor visibilidad</v>
      </c>
      <c r="P2396" s="11" t="str">
        <f>IF(Tabla134[[#This Row],[Rating]]&lt;2,"Muy Malo",IF(Tabla134[[#This Row],[Rating]]&lt;3,"Malo",IF(Tabla134[[#This Row],[Rating]]&lt;4,"Regular",IF(Tabla134[[#This Row],[Rating]]&lt;5,"Bueno","Excelente"))))</f>
        <v>Bueno</v>
      </c>
    </row>
    <row r="2397" spans="1:16" x14ac:dyDescent="0.2">
      <c r="A2397" s="7" t="s">
        <v>124</v>
      </c>
      <c r="B2397" s="7" t="s">
        <v>1434</v>
      </c>
      <c r="C2397" s="7" t="s">
        <v>19</v>
      </c>
      <c r="D2397" s="8">
        <v>2017</v>
      </c>
      <c r="E2397" s="7" t="s">
        <v>797</v>
      </c>
      <c r="F2397" s="7" t="s">
        <v>796</v>
      </c>
      <c r="G2397" s="7" t="s">
        <v>702</v>
      </c>
      <c r="H2397" s="7" t="s">
        <v>7</v>
      </c>
      <c r="I2397" s="9">
        <v>1.9046088999999999E-2</v>
      </c>
      <c r="J2397" s="10">
        <v>188.42400000000001</v>
      </c>
      <c r="K2397" s="11">
        <v>4.2</v>
      </c>
      <c r="L2397" s="11" t="str">
        <f>IF(Tabla134[[#This Row],[Item Weight]]&lt;$U$12,"Poco Peso",IF(Tabla134[[#This Row],[Item Weight]]&lt;$U$13,"Peso Medio","Peso Alto"))</f>
        <v>Peso Medio</v>
      </c>
      <c r="M2397" s="7">
        <v>10.5</v>
      </c>
      <c r="N2397" s="11">
        <f>IF(Tabla134[[#This Row],[Item Weight (Nulos)]]="",VLOOKUP(Tabla134[[#This Row],[Item Identifier]],'Tabla para Nulos'!$A$3:$B$1563,2,FALSE),Tabla134[[#This Row],[Item Weight (Nulos)]])</f>
        <v>10.5</v>
      </c>
      <c r="O2397" s="11" t="str">
        <f>IF(Tabla134[[#This Row],[Item Visibility]]&lt;$U$15,"Poca visibilidad",IF(Tabla134[[#This Row],[Item Visibility]]&lt;$U$16,"Visibilidad media","Mayor visibilidad"))</f>
        <v>Poca visibilidad</v>
      </c>
      <c r="P2397" s="11" t="str">
        <f>IF(Tabla134[[#This Row],[Rating]]&lt;2,"Muy Malo",IF(Tabla134[[#This Row],[Rating]]&lt;3,"Malo",IF(Tabla134[[#This Row],[Rating]]&lt;4,"Regular",IF(Tabla134[[#This Row],[Rating]]&lt;5,"Bueno","Excelente"))))</f>
        <v>Bueno</v>
      </c>
    </row>
    <row r="2398" spans="1:16" x14ac:dyDescent="0.2">
      <c r="A2398" s="7" t="s">
        <v>124</v>
      </c>
      <c r="B2398" s="7" t="s">
        <v>1050</v>
      </c>
      <c r="C2398" s="7" t="s">
        <v>122</v>
      </c>
      <c r="D2398" s="8">
        <v>2017</v>
      </c>
      <c r="E2398" s="7" t="s">
        <v>797</v>
      </c>
      <c r="F2398" s="7" t="s">
        <v>796</v>
      </c>
      <c r="G2398" s="7" t="s">
        <v>702</v>
      </c>
      <c r="H2398" s="7" t="s">
        <v>7</v>
      </c>
      <c r="I2398" s="9">
        <v>0.15396020899999999</v>
      </c>
      <c r="J2398" s="10">
        <v>105.99379999999999</v>
      </c>
      <c r="K2398" s="11">
        <v>4.2</v>
      </c>
      <c r="L2398" s="11" t="str">
        <f>IF(Tabla134[[#This Row],[Item Weight]]&lt;$U$12,"Poco Peso",IF(Tabla134[[#This Row],[Item Weight]]&lt;$U$13,"Peso Medio","Peso Alto"))</f>
        <v>Peso Medio</v>
      </c>
      <c r="M2398" s="7">
        <v>15</v>
      </c>
      <c r="N2398" s="11">
        <f>IF(Tabla134[[#This Row],[Item Weight (Nulos)]]="",VLOOKUP(Tabla134[[#This Row],[Item Identifier]],'Tabla para Nulos'!$A$3:$B$1563,2,FALSE),Tabla134[[#This Row],[Item Weight (Nulos)]])</f>
        <v>15</v>
      </c>
      <c r="O2398" s="11" t="str">
        <f>IF(Tabla134[[#This Row],[Item Visibility]]&lt;$U$15,"Poca visibilidad",IF(Tabla134[[#This Row],[Item Visibility]]&lt;$U$16,"Visibilidad media","Mayor visibilidad"))</f>
        <v>Mayor visibilidad</v>
      </c>
      <c r="P2398" s="11" t="str">
        <f>IF(Tabla134[[#This Row],[Rating]]&lt;2,"Muy Malo",IF(Tabla134[[#This Row],[Rating]]&lt;3,"Malo",IF(Tabla134[[#This Row],[Rating]]&lt;4,"Regular",IF(Tabla134[[#This Row],[Rating]]&lt;5,"Bueno","Excelente"))))</f>
        <v>Bueno</v>
      </c>
    </row>
    <row r="2399" spans="1:16" x14ac:dyDescent="0.2">
      <c r="A2399" s="7" t="s">
        <v>6</v>
      </c>
      <c r="B2399" s="7" t="s">
        <v>1261</v>
      </c>
      <c r="C2399" s="7" t="s">
        <v>28</v>
      </c>
      <c r="D2399" s="8">
        <v>2017</v>
      </c>
      <c r="E2399" s="7" t="s">
        <v>797</v>
      </c>
      <c r="F2399" s="7" t="s">
        <v>796</v>
      </c>
      <c r="G2399" s="7" t="s">
        <v>702</v>
      </c>
      <c r="H2399" s="7" t="s">
        <v>7</v>
      </c>
      <c r="I2399" s="9">
        <v>4.5258247000000001E-2</v>
      </c>
      <c r="J2399" s="10">
        <v>35.987400000000001</v>
      </c>
      <c r="K2399" s="11">
        <v>4.2</v>
      </c>
      <c r="L2399" s="11" t="str">
        <f>IF(Tabla134[[#This Row],[Item Weight]]&lt;$U$12,"Poco Peso",IF(Tabla134[[#This Row],[Item Weight]]&lt;$U$13,"Peso Medio","Peso Alto"))</f>
        <v>Peso Medio</v>
      </c>
      <c r="M2399" s="7">
        <v>9.8000000000000007</v>
      </c>
      <c r="N2399" s="11">
        <f>IF(Tabla134[[#This Row],[Item Weight (Nulos)]]="",VLOOKUP(Tabla134[[#This Row],[Item Identifier]],'Tabla para Nulos'!$A$3:$B$1563,2,FALSE),Tabla134[[#This Row],[Item Weight (Nulos)]])</f>
        <v>9.8000000000000007</v>
      </c>
      <c r="O2399" s="11" t="str">
        <f>IF(Tabla134[[#This Row],[Item Visibility]]&lt;$U$15,"Poca visibilidad",IF(Tabla134[[#This Row],[Item Visibility]]&lt;$U$16,"Visibilidad media","Mayor visibilidad"))</f>
        <v>Visibilidad media</v>
      </c>
      <c r="P2399" s="11" t="str">
        <f>IF(Tabla134[[#This Row],[Rating]]&lt;2,"Muy Malo",IF(Tabla134[[#This Row],[Rating]]&lt;3,"Malo",IF(Tabla134[[#This Row],[Rating]]&lt;4,"Regular",IF(Tabla134[[#This Row],[Rating]]&lt;5,"Bueno","Excelente"))))</f>
        <v>Bueno</v>
      </c>
    </row>
    <row r="2400" spans="1:16" x14ac:dyDescent="0.2">
      <c r="A2400" s="7" t="s">
        <v>6</v>
      </c>
      <c r="B2400" s="7" t="s">
        <v>920</v>
      </c>
      <c r="C2400" s="7" t="s">
        <v>28</v>
      </c>
      <c r="D2400" s="8">
        <v>2017</v>
      </c>
      <c r="E2400" s="7" t="s">
        <v>797</v>
      </c>
      <c r="F2400" s="7" t="s">
        <v>796</v>
      </c>
      <c r="G2400" s="7" t="s">
        <v>702</v>
      </c>
      <c r="H2400" s="7" t="s">
        <v>7</v>
      </c>
      <c r="I2400" s="9">
        <v>2.536567E-2</v>
      </c>
      <c r="J2400" s="10">
        <v>82.793400000000005</v>
      </c>
      <c r="K2400" s="11">
        <v>4.2</v>
      </c>
      <c r="L2400" s="11" t="str">
        <f>IF(Tabla134[[#This Row],[Item Weight]]&lt;$U$12,"Poco Peso",IF(Tabla134[[#This Row],[Item Weight]]&lt;$U$13,"Peso Medio","Peso Alto"))</f>
        <v>Peso Medio</v>
      </c>
      <c r="M2400" s="7">
        <v>15.5</v>
      </c>
      <c r="N2400" s="11">
        <f>IF(Tabla134[[#This Row],[Item Weight (Nulos)]]="",VLOOKUP(Tabla134[[#This Row],[Item Identifier]],'Tabla para Nulos'!$A$3:$B$1563,2,FALSE),Tabla134[[#This Row],[Item Weight (Nulos)]])</f>
        <v>15.5</v>
      </c>
      <c r="O2400" s="11" t="str">
        <f>IF(Tabla134[[#This Row],[Item Visibility]]&lt;$U$15,"Poca visibilidad",IF(Tabla134[[#This Row],[Item Visibility]]&lt;$U$16,"Visibilidad media","Mayor visibilidad"))</f>
        <v>Poca visibilidad</v>
      </c>
      <c r="P2400" s="11" t="str">
        <f>IF(Tabla134[[#This Row],[Rating]]&lt;2,"Muy Malo",IF(Tabla134[[#This Row],[Rating]]&lt;3,"Malo",IF(Tabla134[[#This Row],[Rating]]&lt;4,"Regular",IF(Tabla134[[#This Row],[Rating]]&lt;5,"Bueno","Excelente"))))</f>
        <v>Bueno</v>
      </c>
    </row>
    <row r="2401" spans="1:16" x14ac:dyDescent="0.2">
      <c r="A2401" s="7" t="s">
        <v>6</v>
      </c>
      <c r="B2401" s="7" t="s">
        <v>120</v>
      </c>
      <c r="C2401" s="7" t="s">
        <v>28</v>
      </c>
      <c r="D2401" s="8">
        <v>2017</v>
      </c>
      <c r="E2401" s="7" t="s">
        <v>797</v>
      </c>
      <c r="F2401" s="7" t="s">
        <v>796</v>
      </c>
      <c r="G2401" s="7" t="s">
        <v>702</v>
      </c>
      <c r="H2401" s="7" t="s">
        <v>7</v>
      </c>
      <c r="I2401" s="9">
        <v>2.2936488000000001E-2</v>
      </c>
      <c r="J2401" s="10">
        <v>240.85380000000001</v>
      </c>
      <c r="K2401" s="11">
        <v>4.2</v>
      </c>
      <c r="L2401" s="11" t="str">
        <f>IF(Tabla134[[#This Row],[Item Weight]]&lt;$U$12,"Poco Peso",IF(Tabla134[[#This Row],[Item Weight]]&lt;$U$13,"Peso Medio","Peso Alto"))</f>
        <v>Peso Alto</v>
      </c>
      <c r="M2401" s="7">
        <v>20.25</v>
      </c>
      <c r="N2401" s="11">
        <f>IF(Tabla134[[#This Row],[Item Weight (Nulos)]]="",VLOOKUP(Tabla134[[#This Row],[Item Identifier]],'Tabla para Nulos'!$A$3:$B$1563,2,FALSE),Tabla134[[#This Row],[Item Weight (Nulos)]])</f>
        <v>20.25</v>
      </c>
      <c r="O2401" s="11" t="str">
        <f>IF(Tabla134[[#This Row],[Item Visibility]]&lt;$U$15,"Poca visibilidad",IF(Tabla134[[#This Row],[Item Visibility]]&lt;$U$16,"Visibilidad media","Mayor visibilidad"))</f>
        <v>Poca visibilidad</v>
      </c>
      <c r="P2401" s="11" t="str">
        <f>IF(Tabla134[[#This Row],[Rating]]&lt;2,"Muy Malo",IF(Tabla134[[#This Row],[Rating]]&lt;3,"Malo",IF(Tabla134[[#This Row],[Rating]]&lt;4,"Regular",IF(Tabla134[[#This Row],[Rating]]&lt;5,"Bueno","Excelente"))))</f>
        <v>Bueno</v>
      </c>
    </row>
    <row r="2402" spans="1:16" x14ac:dyDescent="0.2">
      <c r="A2402" s="7" t="s">
        <v>6</v>
      </c>
      <c r="B2402" s="7" t="s">
        <v>115</v>
      </c>
      <c r="C2402" s="7" t="s">
        <v>112</v>
      </c>
      <c r="D2402" s="8">
        <v>2017</v>
      </c>
      <c r="E2402" s="7" t="s">
        <v>797</v>
      </c>
      <c r="F2402" s="7" t="s">
        <v>796</v>
      </c>
      <c r="G2402" s="7" t="s">
        <v>702</v>
      </c>
      <c r="H2402" s="7" t="s">
        <v>7</v>
      </c>
      <c r="I2402" s="9">
        <v>5.6375878999999997E-2</v>
      </c>
      <c r="J2402" s="10">
        <v>84.690799999999996</v>
      </c>
      <c r="K2402" s="11">
        <v>4.2</v>
      </c>
      <c r="L2402" s="11" t="str">
        <f>IF(Tabla134[[#This Row],[Item Weight]]&lt;$U$12,"Poco Peso",IF(Tabla134[[#This Row],[Item Weight]]&lt;$U$13,"Peso Medio","Peso Alto"))</f>
        <v>Peso Medio</v>
      </c>
      <c r="M2402" s="7">
        <v>9.8000000000000007</v>
      </c>
      <c r="N2402" s="11">
        <f>IF(Tabla134[[#This Row],[Item Weight (Nulos)]]="",VLOOKUP(Tabla134[[#This Row],[Item Identifier]],'Tabla para Nulos'!$A$3:$B$1563,2,FALSE),Tabla134[[#This Row],[Item Weight (Nulos)]])</f>
        <v>9.8000000000000007</v>
      </c>
      <c r="O2402" s="11" t="str">
        <f>IF(Tabla134[[#This Row],[Item Visibility]]&lt;$U$15,"Poca visibilidad",IF(Tabla134[[#This Row],[Item Visibility]]&lt;$U$16,"Visibilidad media","Mayor visibilidad"))</f>
        <v>Visibilidad media</v>
      </c>
      <c r="P2402" s="11" t="str">
        <f>IF(Tabla134[[#This Row],[Rating]]&lt;2,"Muy Malo",IF(Tabla134[[#This Row],[Rating]]&lt;3,"Malo",IF(Tabla134[[#This Row],[Rating]]&lt;4,"Regular",IF(Tabla134[[#This Row],[Rating]]&lt;5,"Bueno","Excelente"))))</f>
        <v>Bueno</v>
      </c>
    </row>
    <row r="2403" spans="1:16" x14ac:dyDescent="0.2">
      <c r="A2403" s="7" t="s">
        <v>6</v>
      </c>
      <c r="B2403" s="7" t="s">
        <v>1211</v>
      </c>
      <c r="C2403" s="7" t="s">
        <v>112</v>
      </c>
      <c r="D2403" s="8">
        <v>2017</v>
      </c>
      <c r="E2403" s="7" t="s">
        <v>797</v>
      </c>
      <c r="F2403" s="7" t="s">
        <v>796</v>
      </c>
      <c r="G2403" s="7" t="s">
        <v>702</v>
      </c>
      <c r="H2403" s="7" t="s">
        <v>7</v>
      </c>
      <c r="I2403" s="9">
        <v>4.3885146999999999E-2</v>
      </c>
      <c r="J2403" s="10">
        <v>108.75700000000001</v>
      </c>
      <c r="K2403" s="11">
        <v>4.2</v>
      </c>
      <c r="L2403" s="11" t="str">
        <f>IF(Tabla134[[#This Row],[Item Weight]]&lt;$U$12,"Poco Peso",IF(Tabla134[[#This Row],[Item Weight]]&lt;$U$13,"Peso Medio","Peso Alto"))</f>
        <v>Peso Medio</v>
      </c>
      <c r="M2403" s="7">
        <v>14.8</v>
      </c>
      <c r="N2403" s="11">
        <f>IF(Tabla134[[#This Row],[Item Weight (Nulos)]]="",VLOOKUP(Tabla134[[#This Row],[Item Identifier]],'Tabla para Nulos'!$A$3:$B$1563,2,FALSE),Tabla134[[#This Row],[Item Weight (Nulos)]])</f>
        <v>14.8</v>
      </c>
      <c r="O2403" s="11" t="str">
        <f>IF(Tabla134[[#This Row],[Item Visibility]]&lt;$U$15,"Poca visibilidad",IF(Tabla134[[#This Row],[Item Visibility]]&lt;$U$16,"Visibilidad media","Mayor visibilidad"))</f>
        <v>Visibilidad media</v>
      </c>
      <c r="P2403" s="11" t="str">
        <f>IF(Tabla134[[#This Row],[Rating]]&lt;2,"Muy Malo",IF(Tabla134[[#This Row],[Rating]]&lt;3,"Malo",IF(Tabla134[[#This Row],[Rating]]&lt;4,"Regular",IF(Tabla134[[#This Row],[Rating]]&lt;5,"Bueno","Excelente"))))</f>
        <v>Bueno</v>
      </c>
    </row>
    <row r="2404" spans="1:16" x14ac:dyDescent="0.2">
      <c r="A2404" s="7" t="s">
        <v>6</v>
      </c>
      <c r="B2404" s="7" t="s">
        <v>18</v>
      </c>
      <c r="C2404" s="7" t="s">
        <v>17</v>
      </c>
      <c r="D2404" s="8">
        <v>2017</v>
      </c>
      <c r="E2404" s="7" t="s">
        <v>797</v>
      </c>
      <c r="F2404" s="7" t="s">
        <v>796</v>
      </c>
      <c r="G2404" s="7" t="s">
        <v>702</v>
      </c>
      <c r="H2404" s="7" t="s">
        <v>7</v>
      </c>
      <c r="I2404" s="9">
        <v>0.10821852</v>
      </c>
      <c r="J2404" s="10">
        <v>96.375200000000007</v>
      </c>
      <c r="K2404" s="11">
        <v>4.2</v>
      </c>
      <c r="L2404" s="11" t="str">
        <f>IF(Tabla134[[#This Row],[Item Weight]]&lt;$U$12,"Poco Peso",IF(Tabla134[[#This Row],[Item Weight]]&lt;$U$13,"Peso Medio","Peso Alto"))</f>
        <v>Poco Peso</v>
      </c>
      <c r="M2404" s="7">
        <v>6.75</v>
      </c>
      <c r="N2404" s="11">
        <f>IF(Tabla134[[#This Row],[Item Weight (Nulos)]]="",VLOOKUP(Tabla134[[#This Row],[Item Identifier]],'Tabla para Nulos'!$A$3:$B$1563,2,FALSE),Tabla134[[#This Row],[Item Weight (Nulos)]])</f>
        <v>6.75</v>
      </c>
      <c r="O2404" s="11" t="str">
        <f>IF(Tabla134[[#This Row],[Item Visibility]]&lt;$U$15,"Poca visibilidad",IF(Tabla134[[#This Row],[Item Visibility]]&lt;$U$16,"Visibilidad media","Mayor visibilidad"))</f>
        <v>Mayor visibilidad</v>
      </c>
      <c r="P2404" s="11" t="str">
        <f>IF(Tabla134[[#This Row],[Rating]]&lt;2,"Muy Malo",IF(Tabla134[[#This Row],[Rating]]&lt;3,"Malo",IF(Tabla134[[#This Row],[Rating]]&lt;4,"Regular",IF(Tabla134[[#This Row],[Rating]]&lt;5,"Bueno","Excelente"))))</f>
        <v>Bueno</v>
      </c>
    </row>
    <row r="2405" spans="1:16" x14ac:dyDescent="0.2">
      <c r="A2405" s="7" t="s">
        <v>6</v>
      </c>
      <c r="B2405" s="7" t="s">
        <v>89</v>
      </c>
      <c r="C2405" s="7" t="s">
        <v>17</v>
      </c>
      <c r="D2405" s="8">
        <v>2017</v>
      </c>
      <c r="E2405" s="7" t="s">
        <v>797</v>
      </c>
      <c r="F2405" s="7" t="s">
        <v>796</v>
      </c>
      <c r="G2405" s="7" t="s">
        <v>702</v>
      </c>
      <c r="H2405" s="7" t="s">
        <v>7</v>
      </c>
      <c r="I2405" s="9">
        <v>0.12770295000000001</v>
      </c>
      <c r="J2405" s="10">
        <v>120.444</v>
      </c>
      <c r="K2405" s="11">
        <v>4.2</v>
      </c>
      <c r="L2405" s="11" t="str">
        <f>IF(Tabla134[[#This Row],[Item Weight]]&lt;$U$12,"Poco Peso",IF(Tabla134[[#This Row],[Item Weight]]&lt;$U$13,"Peso Medio","Peso Alto"))</f>
        <v>Peso Medio</v>
      </c>
      <c r="M2405" s="7">
        <v>10.695</v>
      </c>
      <c r="N2405" s="11">
        <f>IF(Tabla134[[#This Row],[Item Weight (Nulos)]]="",VLOOKUP(Tabla134[[#This Row],[Item Identifier]],'Tabla para Nulos'!$A$3:$B$1563,2,FALSE),Tabla134[[#This Row],[Item Weight (Nulos)]])</f>
        <v>10.695</v>
      </c>
      <c r="O2405" s="11" t="str">
        <f>IF(Tabla134[[#This Row],[Item Visibility]]&lt;$U$15,"Poca visibilidad",IF(Tabla134[[#This Row],[Item Visibility]]&lt;$U$16,"Visibilidad media","Mayor visibilidad"))</f>
        <v>Mayor visibilidad</v>
      </c>
      <c r="P2405" s="11" t="str">
        <f>IF(Tabla134[[#This Row],[Rating]]&lt;2,"Muy Malo",IF(Tabla134[[#This Row],[Rating]]&lt;3,"Malo",IF(Tabla134[[#This Row],[Rating]]&lt;4,"Regular",IF(Tabla134[[#This Row],[Rating]]&lt;5,"Bueno","Excelente"))))</f>
        <v>Bueno</v>
      </c>
    </row>
    <row r="2406" spans="1:16" x14ac:dyDescent="0.2">
      <c r="A2406" s="7" t="s">
        <v>6</v>
      </c>
      <c r="B2406" s="7" t="s">
        <v>85</v>
      </c>
      <c r="C2406" s="7" t="s">
        <v>17</v>
      </c>
      <c r="D2406" s="8">
        <v>2017</v>
      </c>
      <c r="E2406" s="7" t="s">
        <v>797</v>
      </c>
      <c r="F2406" s="7" t="s">
        <v>796</v>
      </c>
      <c r="G2406" s="7" t="s">
        <v>702</v>
      </c>
      <c r="H2406" s="7" t="s">
        <v>7</v>
      </c>
      <c r="I2406" s="9">
        <v>0.170795745</v>
      </c>
      <c r="J2406" s="10">
        <v>154.46299999999999</v>
      </c>
      <c r="K2406" s="11">
        <v>4.2</v>
      </c>
      <c r="L2406" s="11" t="str">
        <f>IF(Tabla134[[#This Row],[Item Weight]]&lt;$U$12,"Poco Peso",IF(Tabla134[[#This Row],[Item Weight]]&lt;$U$13,"Peso Medio","Peso Alto"))</f>
        <v>Peso Alto</v>
      </c>
      <c r="M2406" s="7">
        <v>18.25</v>
      </c>
      <c r="N2406" s="11">
        <f>IF(Tabla134[[#This Row],[Item Weight (Nulos)]]="",VLOOKUP(Tabla134[[#This Row],[Item Identifier]],'Tabla para Nulos'!$A$3:$B$1563,2,FALSE),Tabla134[[#This Row],[Item Weight (Nulos)]])</f>
        <v>18.25</v>
      </c>
      <c r="O2406" s="11" t="str">
        <f>IF(Tabla134[[#This Row],[Item Visibility]]&lt;$U$15,"Poca visibilidad",IF(Tabla134[[#This Row],[Item Visibility]]&lt;$U$16,"Visibilidad media","Mayor visibilidad"))</f>
        <v>Mayor visibilidad</v>
      </c>
      <c r="P2406" s="11" t="str">
        <f>IF(Tabla134[[#This Row],[Rating]]&lt;2,"Muy Malo",IF(Tabla134[[#This Row],[Rating]]&lt;3,"Malo",IF(Tabla134[[#This Row],[Rating]]&lt;4,"Regular",IF(Tabla134[[#This Row],[Rating]]&lt;5,"Bueno","Excelente"))))</f>
        <v>Bueno</v>
      </c>
    </row>
    <row r="2407" spans="1:16" x14ac:dyDescent="0.2">
      <c r="A2407" s="7" t="s">
        <v>6</v>
      </c>
      <c r="B2407" s="7" t="s">
        <v>1487</v>
      </c>
      <c r="C2407" s="7" t="s">
        <v>71</v>
      </c>
      <c r="D2407" s="8">
        <v>2017</v>
      </c>
      <c r="E2407" s="7" t="s">
        <v>797</v>
      </c>
      <c r="F2407" s="7" t="s">
        <v>796</v>
      </c>
      <c r="G2407" s="7" t="s">
        <v>702</v>
      </c>
      <c r="H2407" s="7" t="s">
        <v>7</v>
      </c>
      <c r="I2407" s="9">
        <v>6.4002067999999995E-2</v>
      </c>
      <c r="J2407" s="10">
        <v>85.556600000000003</v>
      </c>
      <c r="K2407" s="11">
        <v>4.2</v>
      </c>
      <c r="L2407" s="11" t="str">
        <f>IF(Tabla134[[#This Row],[Item Weight]]&lt;$U$12,"Poco Peso",IF(Tabla134[[#This Row],[Item Weight]]&lt;$U$13,"Peso Medio","Peso Alto"))</f>
        <v>Peso Medio</v>
      </c>
      <c r="M2407" s="7">
        <v>9.1950000000000003</v>
      </c>
      <c r="N2407" s="11">
        <f>IF(Tabla134[[#This Row],[Item Weight (Nulos)]]="",VLOOKUP(Tabla134[[#This Row],[Item Identifier]],'Tabla para Nulos'!$A$3:$B$1563,2,FALSE),Tabla134[[#This Row],[Item Weight (Nulos)]])</f>
        <v>9.1950000000000003</v>
      </c>
      <c r="O2407" s="11" t="str">
        <f>IF(Tabla134[[#This Row],[Item Visibility]]&lt;$U$15,"Poca visibilidad",IF(Tabla134[[#This Row],[Item Visibility]]&lt;$U$16,"Visibilidad media","Mayor visibilidad"))</f>
        <v>Visibilidad media</v>
      </c>
      <c r="P2407" s="11" t="str">
        <f>IF(Tabla134[[#This Row],[Rating]]&lt;2,"Muy Malo",IF(Tabla134[[#This Row],[Rating]]&lt;3,"Malo",IF(Tabla134[[#This Row],[Rating]]&lt;4,"Regular",IF(Tabla134[[#This Row],[Rating]]&lt;5,"Bueno","Excelente"))))</f>
        <v>Bueno</v>
      </c>
    </row>
    <row r="2408" spans="1:16" x14ac:dyDescent="0.2">
      <c r="A2408" s="7" t="s">
        <v>6</v>
      </c>
      <c r="B2408" s="7" t="s">
        <v>737</v>
      </c>
      <c r="C2408" s="7" t="s">
        <v>71</v>
      </c>
      <c r="D2408" s="8">
        <v>2017</v>
      </c>
      <c r="E2408" s="7" t="s">
        <v>797</v>
      </c>
      <c r="F2408" s="7" t="s">
        <v>796</v>
      </c>
      <c r="G2408" s="7" t="s">
        <v>702</v>
      </c>
      <c r="H2408" s="7" t="s">
        <v>7</v>
      </c>
      <c r="I2408" s="9">
        <v>0.13252192900000001</v>
      </c>
      <c r="J2408" s="10">
        <v>228.66679999999999</v>
      </c>
      <c r="K2408" s="11">
        <v>4.2</v>
      </c>
      <c r="L2408" s="11" t="str">
        <f>IF(Tabla134[[#This Row],[Item Weight]]&lt;$U$12,"Poco Peso",IF(Tabla134[[#This Row],[Item Weight]]&lt;$U$13,"Peso Medio","Peso Alto"))</f>
        <v>Peso Medio</v>
      </c>
      <c r="M2408" s="7">
        <v>9.5</v>
      </c>
      <c r="N2408" s="11">
        <f>IF(Tabla134[[#This Row],[Item Weight (Nulos)]]="",VLOOKUP(Tabla134[[#This Row],[Item Identifier]],'Tabla para Nulos'!$A$3:$B$1563,2,FALSE),Tabla134[[#This Row],[Item Weight (Nulos)]])</f>
        <v>9.5</v>
      </c>
      <c r="O2408" s="11" t="str">
        <f>IF(Tabla134[[#This Row],[Item Visibility]]&lt;$U$15,"Poca visibilidad",IF(Tabla134[[#This Row],[Item Visibility]]&lt;$U$16,"Visibilidad media","Mayor visibilidad"))</f>
        <v>Mayor visibilidad</v>
      </c>
      <c r="P2408" s="11" t="str">
        <f>IF(Tabla134[[#This Row],[Rating]]&lt;2,"Muy Malo",IF(Tabla134[[#This Row],[Rating]]&lt;3,"Malo",IF(Tabla134[[#This Row],[Rating]]&lt;4,"Regular",IF(Tabla134[[#This Row],[Rating]]&lt;5,"Bueno","Excelente"))))</f>
        <v>Bueno</v>
      </c>
    </row>
    <row r="2409" spans="1:16" x14ac:dyDescent="0.2">
      <c r="A2409" s="7" t="s">
        <v>6</v>
      </c>
      <c r="B2409" s="7" t="s">
        <v>77</v>
      </c>
      <c r="C2409" s="7" t="s">
        <v>71</v>
      </c>
      <c r="D2409" s="8">
        <v>2017</v>
      </c>
      <c r="E2409" s="7" t="s">
        <v>797</v>
      </c>
      <c r="F2409" s="7" t="s">
        <v>796</v>
      </c>
      <c r="G2409" s="7" t="s">
        <v>702</v>
      </c>
      <c r="H2409" s="7" t="s">
        <v>7</v>
      </c>
      <c r="I2409" s="9">
        <v>7.6030210000000001E-2</v>
      </c>
      <c r="J2409" s="10">
        <v>189.08459999999999</v>
      </c>
      <c r="K2409" s="11">
        <v>4.2</v>
      </c>
      <c r="L2409" s="11" t="str">
        <f>IF(Tabla134[[#This Row],[Item Weight]]&lt;$U$12,"Poco Peso",IF(Tabla134[[#This Row],[Item Weight]]&lt;$U$13,"Peso Medio","Peso Alto"))</f>
        <v>Peso Medio</v>
      </c>
      <c r="M2409" s="7">
        <v>12.65</v>
      </c>
      <c r="N2409" s="11">
        <f>IF(Tabla134[[#This Row],[Item Weight (Nulos)]]="",VLOOKUP(Tabla134[[#This Row],[Item Identifier]],'Tabla para Nulos'!$A$3:$B$1563,2,FALSE),Tabla134[[#This Row],[Item Weight (Nulos)]])</f>
        <v>12.65</v>
      </c>
      <c r="O2409" s="11" t="str">
        <f>IF(Tabla134[[#This Row],[Item Visibility]]&lt;$U$15,"Poca visibilidad",IF(Tabla134[[#This Row],[Item Visibility]]&lt;$U$16,"Visibilidad media","Mayor visibilidad"))</f>
        <v>Visibilidad media</v>
      </c>
      <c r="P2409" s="11" t="str">
        <f>IF(Tabla134[[#This Row],[Rating]]&lt;2,"Muy Malo",IF(Tabla134[[#This Row],[Rating]]&lt;3,"Malo",IF(Tabla134[[#This Row],[Rating]]&lt;4,"Regular",IF(Tabla134[[#This Row],[Rating]]&lt;5,"Bueno","Excelente"))))</f>
        <v>Bueno</v>
      </c>
    </row>
    <row r="2410" spans="1:16" x14ac:dyDescent="0.2">
      <c r="A2410" s="7" t="s">
        <v>6</v>
      </c>
      <c r="B2410" s="7" t="s">
        <v>352</v>
      </c>
      <c r="C2410" s="7" t="s">
        <v>71</v>
      </c>
      <c r="D2410" s="8">
        <v>2017</v>
      </c>
      <c r="E2410" s="7" t="s">
        <v>797</v>
      </c>
      <c r="F2410" s="7" t="s">
        <v>796</v>
      </c>
      <c r="G2410" s="7" t="s">
        <v>702</v>
      </c>
      <c r="H2410" s="7" t="s">
        <v>7</v>
      </c>
      <c r="I2410" s="9">
        <v>4.1563695999999997E-2</v>
      </c>
      <c r="J2410" s="10">
        <v>47.637599999999999</v>
      </c>
      <c r="K2410" s="11">
        <v>4.2</v>
      </c>
      <c r="L2410" s="11" t="str">
        <f>IF(Tabla134[[#This Row],[Item Weight]]&lt;$U$12,"Poco Peso",IF(Tabla134[[#This Row],[Item Weight]]&lt;$U$13,"Peso Medio","Peso Alto"))</f>
        <v>Peso Alto</v>
      </c>
      <c r="M2410" s="7">
        <v>19.600000000000001</v>
      </c>
      <c r="N2410" s="11">
        <f>IF(Tabla134[[#This Row],[Item Weight (Nulos)]]="",VLOOKUP(Tabla134[[#This Row],[Item Identifier]],'Tabla para Nulos'!$A$3:$B$1563,2,FALSE),Tabla134[[#This Row],[Item Weight (Nulos)]])</f>
        <v>19.600000000000001</v>
      </c>
      <c r="O2410" s="11" t="str">
        <f>IF(Tabla134[[#This Row],[Item Visibility]]&lt;$U$15,"Poca visibilidad",IF(Tabla134[[#This Row],[Item Visibility]]&lt;$U$16,"Visibilidad media","Mayor visibilidad"))</f>
        <v>Visibilidad media</v>
      </c>
      <c r="P2410" s="11" t="str">
        <f>IF(Tabla134[[#This Row],[Rating]]&lt;2,"Muy Malo",IF(Tabla134[[#This Row],[Rating]]&lt;3,"Malo",IF(Tabla134[[#This Row],[Rating]]&lt;4,"Regular",IF(Tabla134[[#This Row],[Rating]]&lt;5,"Bueno","Excelente"))))</f>
        <v>Bueno</v>
      </c>
    </row>
    <row r="2411" spans="1:16" x14ac:dyDescent="0.2">
      <c r="A2411" s="7" t="s">
        <v>6</v>
      </c>
      <c r="B2411" s="7" t="s">
        <v>1248</v>
      </c>
      <c r="C2411" s="7" t="s">
        <v>10</v>
      </c>
      <c r="D2411" s="8">
        <v>2017</v>
      </c>
      <c r="E2411" s="7" t="s">
        <v>797</v>
      </c>
      <c r="F2411" s="7" t="s">
        <v>796</v>
      </c>
      <c r="G2411" s="7" t="s">
        <v>702</v>
      </c>
      <c r="H2411" s="7" t="s">
        <v>7</v>
      </c>
      <c r="I2411" s="9">
        <v>5.9716729000000003E-2</v>
      </c>
      <c r="J2411" s="10">
        <v>130.99680000000001</v>
      </c>
      <c r="K2411" s="11">
        <v>4.2</v>
      </c>
      <c r="L2411" s="11" t="str">
        <f>IF(Tabla134[[#This Row],[Item Weight]]&lt;$U$12,"Poco Peso",IF(Tabla134[[#This Row],[Item Weight]]&lt;$U$13,"Peso Medio","Peso Alto"))</f>
        <v>Poco Peso</v>
      </c>
      <c r="M2411" s="7">
        <v>7.17</v>
      </c>
      <c r="N2411" s="11">
        <f>IF(Tabla134[[#This Row],[Item Weight (Nulos)]]="",VLOOKUP(Tabla134[[#This Row],[Item Identifier]],'Tabla para Nulos'!$A$3:$B$1563,2,FALSE),Tabla134[[#This Row],[Item Weight (Nulos)]])</f>
        <v>7.17</v>
      </c>
      <c r="O2411" s="11" t="str">
        <f>IF(Tabla134[[#This Row],[Item Visibility]]&lt;$U$15,"Poca visibilidad",IF(Tabla134[[#This Row],[Item Visibility]]&lt;$U$16,"Visibilidad media","Mayor visibilidad"))</f>
        <v>Visibilidad media</v>
      </c>
      <c r="P2411" s="11" t="str">
        <f>IF(Tabla134[[#This Row],[Rating]]&lt;2,"Muy Malo",IF(Tabla134[[#This Row],[Rating]]&lt;3,"Malo",IF(Tabla134[[#This Row],[Rating]]&lt;4,"Regular",IF(Tabla134[[#This Row],[Rating]]&lt;5,"Bueno","Excelente"))))</f>
        <v>Bueno</v>
      </c>
    </row>
    <row r="2412" spans="1:16" x14ac:dyDescent="0.2">
      <c r="A2412" s="7" t="s">
        <v>6</v>
      </c>
      <c r="B2412" s="7" t="s">
        <v>69</v>
      </c>
      <c r="C2412" s="7" t="s">
        <v>10</v>
      </c>
      <c r="D2412" s="8">
        <v>2017</v>
      </c>
      <c r="E2412" s="7" t="s">
        <v>797</v>
      </c>
      <c r="F2412" s="7" t="s">
        <v>796</v>
      </c>
      <c r="G2412" s="7" t="s">
        <v>702</v>
      </c>
      <c r="H2412" s="7" t="s">
        <v>7</v>
      </c>
      <c r="I2412" s="9">
        <v>0</v>
      </c>
      <c r="J2412" s="10">
        <v>191.15299999999999</v>
      </c>
      <c r="K2412" s="11">
        <v>4.2</v>
      </c>
      <c r="L2412" s="11" t="str">
        <f>IF(Tabla134[[#This Row],[Item Weight]]&lt;$U$12,"Poco Peso",IF(Tabla134[[#This Row],[Item Weight]]&lt;$U$13,"Peso Medio","Peso Alto"))</f>
        <v>Peso Medio</v>
      </c>
      <c r="M2412" s="7">
        <v>10.3</v>
      </c>
      <c r="N2412" s="11">
        <f>IF(Tabla134[[#This Row],[Item Weight (Nulos)]]="",VLOOKUP(Tabla134[[#This Row],[Item Identifier]],'Tabla para Nulos'!$A$3:$B$1563,2,FALSE),Tabla134[[#This Row],[Item Weight (Nulos)]])</f>
        <v>10.3</v>
      </c>
      <c r="O2412" s="11" t="str">
        <f>IF(Tabla134[[#This Row],[Item Visibility]]&lt;$U$15,"Poca visibilidad",IF(Tabla134[[#This Row],[Item Visibility]]&lt;$U$16,"Visibilidad media","Mayor visibilidad"))</f>
        <v>Poca visibilidad</v>
      </c>
      <c r="P2412" s="11" t="str">
        <f>IF(Tabla134[[#This Row],[Rating]]&lt;2,"Muy Malo",IF(Tabla134[[#This Row],[Rating]]&lt;3,"Malo",IF(Tabla134[[#This Row],[Rating]]&lt;4,"Regular",IF(Tabla134[[#This Row],[Rating]]&lt;5,"Bueno","Excelente"))))</f>
        <v>Bueno</v>
      </c>
    </row>
    <row r="2413" spans="1:16" x14ac:dyDescent="0.2">
      <c r="A2413" s="7" t="s">
        <v>6</v>
      </c>
      <c r="B2413" s="7" t="s">
        <v>941</v>
      </c>
      <c r="C2413" s="7" t="s">
        <v>10</v>
      </c>
      <c r="D2413" s="8">
        <v>2017</v>
      </c>
      <c r="E2413" s="7" t="s">
        <v>797</v>
      </c>
      <c r="F2413" s="7" t="s">
        <v>796</v>
      </c>
      <c r="G2413" s="7" t="s">
        <v>702</v>
      </c>
      <c r="H2413" s="7" t="s">
        <v>7</v>
      </c>
      <c r="I2413" s="9">
        <v>0.10630714600000001</v>
      </c>
      <c r="J2413" s="10">
        <v>174.93960000000001</v>
      </c>
      <c r="K2413" s="11">
        <v>4.2</v>
      </c>
      <c r="L2413" s="11" t="str">
        <f>IF(Tabla134[[#This Row],[Item Weight]]&lt;$U$12,"Poco Peso",IF(Tabla134[[#This Row],[Item Weight]]&lt;$U$13,"Peso Medio","Peso Alto"))</f>
        <v>Peso Medio</v>
      </c>
      <c r="M2413" s="7">
        <v>12.3</v>
      </c>
      <c r="N2413" s="11">
        <f>IF(Tabla134[[#This Row],[Item Weight (Nulos)]]="",VLOOKUP(Tabla134[[#This Row],[Item Identifier]],'Tabla para Nulos'!$A$3:$B$1563,2,FALSE),Tabla134[[#This Row],[Item Weight (Nulos)]])</f>
        <v>12.3</v>
      </c>
      <c r="O2413" s="11" t="str">
        <f>IF(Tabla134[[#This Row],[Item Visibility]]&lt;$U$15,"Poca visibilidad",IF(Tabla134[[#This Row],[Item Visibility]]&lt;$U$16,"Visibilidad media","Mayor visibilidad"))</f>
        <v>Mayor visibilidad</v>
      </c>
      <c r="P2413" s="11" t="str">
        <f>IF(Tabla134[[#This Row],[Rating]]&lt;2,"Muy Malo",IF(Tabla134[[#This Row],[Rating]]&lt;3,"Malo",IF(Tabla134[[#This Row],[Rating]]&lt;4,"Regular",IF(Tabla134[[#This Row],[Rating]]&lt;5,"Bueno","Excelente"))))</f>
        <v>Bueno</v>
      </c>
    </row>
    <row r="2414" spans="1:16" x14ac:dyDescent="0.2">
      <c r="A2414" s="7" t="s">
        <v>6</v>
      </c>
      <c r="B2414" s="7" t="s">
        <v>1504</v>
      </c>
      <c r="C2414" s="7" t="s">
        <v>10</v>
      </c>
      <c r="D2414" s="8">
        <v>2017</v>
      </c>
      <c r="E2414" s="7" t="s">
        <v>797</v>
      </c>
      <c r="F2414" s="7" t="s">
        <v>796</v>
      </c>
      <c r="G2414" s="7" t="s">
        <v>702</v>
      </c>
      <c r="H2414" s="7" t="s">
        <v>7</v>
      </c>
      <c r="I2414" s="9">
        <v>0</v>
      </c>
      <c r="J2414" s="10">
        <v>248.8092</v>
      </c>
      <c r="K2414" s="11">
        <v>4.2</v>
      </c>
      <c r="L2414" s="11" t="str">
        <f>IF(Tabla134[[#This Row],[Item Weight]]&lt;$U$12,"Poco Peso",IF(Tabla134[[#This Row],[Item Weight]]&lt;$U$13,"Peso Medio","Peso Alto"))</f>
        <v>Peso Medio</v>
      </c>
      <c r="M2414" s="7">
        <v>12.6</v>
      </c>
      <c r="N2414" s="11">
        <f>IF(Tabla134[[#This Row],[Item Weight (Nulos)]]="",VLOOKUP(Tabla134[[#This Row],[Item Identifier]],'Tabla para Nulos'!$A$3:$B$1563,2,FALSE),Tabla134[[#This Row],[Item Weight (Nulos)]])</f>
        <v>12.6</v>
      </c>
      <c r="O2414" s="11" t="str">
        <f>IF(Tabla134[[#This Row],[Item Visibility]]&lt;$U$15,"Poca visibilidad",IF(Tabla134[[#This Row],[Item Visibility]]&lt;$U$16,"Visibilidad media","Mayor visibilidad"))</f>
        <v>Poca visibilidad</v>
      </c>
      <c r="P2414" s="11" t="str">
        <f>IF(Tabla134[[#This Row],[Rating]]&lt;2,"Muy Malo",IF(Tabla134[[#This Row],[Rating]]&lt;3,"Malo",IF(Tabla134[[#This Row],[Rating]]&lt;4,"Regular",IF(Tabla134[[#This Row],[Rating]]&lt;5,"Bueno","Excelente"))))</f>
        <v>Bueno</v>
      </c>
    </row>
    <row r="2415" spans="1:16" x14ac:dyDescent="0.2">
      <c r="A2415" s="7" t="s">
        <v>6</v>
      </c>
      <c r="B2415" s="7" t="s">
        <v>310</v>
      </c>
      <c r="C2415" s="7" t="s">
        <v>10</v>
      </c>
      <c r="D2415" s="8">
        <v>2017</v>
      </c>
      <c r="E2415" s="7" t="s">
        <v>797</v>
      </c>
      <c r="F2415" s="7" t="s">
        <v>796</v>
      </c>
      <c r="G2415" s="7" t="s">
        <v>702</v>
      </c>
      <c r="H2415" s="7" t="s">
        <v>7</v>
      </c>
      <c r="I2415" s="9">
        <v>7.1439051000000003E-2</v>
      </c>
      <c r="J2415" s="10">
        <v>61.053600000000003</v>
      </c>
      <c r="K2415" s="11">
        <v>4.2</v>
      </c>
      <c r="L2415" s="11" t="str">
        <f>IF(Tabla134[[#This Row],[Item Weight]]&lt;$U$12,"Poco Peso",IF(Tabla134[[#This Row],[Item Weight]]&lt;$U$13,"Peso Medio","Peso Alto"))</f>
        <v>Peso Medio</v>
      </c>
      <c r="M2415" s="7">
        <v>13.3</v>
      </c>
      <c r="N2415" s="11">
        <f>IF(Tabla134[[#This Row],[Item Weight (Nulos)]]="",VLOOKUP(Tabla134[[#This Row],[Item Identifier]],'Tabla para Nulos'!$A$3:$B$1563,2,FALSE),Tabla134[[#This Row],[Item Weight (Nulos)]])</f>
        <v>13.3</v>
      </c>
      <c r="O2415" s="11" t="str">
        <f>IF(Tabla134[[#This Row],[Item Visibility]]&lt;$U$15,"Poca visibilidad",IF(Tabla134[[#This Row],[Item Visibility]]&lt;$U$16,"Visibilidad media","Mayor visibilidad"))</f>
        <v>Visibilidad media</v>
      </c>
      <c r="P2415" s="11" t="str">
        <f>IF(Tabla134[[#This Row],[Rating]]&lt;2,"Muy Malo",IF(Tabla134[[#This Row],[Rating]]&lt;3,"Malo",IF(Tabla134[[#This Row],[Rating]]&lt;4,"Regular",IF(Tabla134[[#This Row],[Rating]]&lt;5,"Bueno","Excelente"))))</f>
        <v>Bueno</v>
      </c>
    </row>
    <row r="2416" spans="1:16" x14ac:dyDescent="0.2">
      <c r="A2416" s="7" t="s">
        <v>6</v>
      </c>
      <c r="B2416" s="7" t="s">
        <v>1324</v>
      </c>
      <c r="C2416" s="7" t="s">
        <v>10</v>
      </c>
      <c r="D2416" s="8">
        <v>2017</v>
      </c>
      <c r="E2416" s="7" t="s">
        <v>797</v>
      </c>
      <c r="F2416" s="7" t="s">
        <v>796</v>
      </c>
      <c r="G2416" s="7" t="s">
        <v>702</v>
      </c>
      <c r="H2416" s="7" t="s">
        <v>7</v>
      </c>
      <c r="I2416" s="9">
        <v>6.5195228999999993E-2</v>
      </c>
      <c r="J2416" s="10">
        <v>88.985600000000005</v>
      </c>
      <c r="K2416" s="11">
        <v>4.2</v>
      </c>
      <c r="L2416" s="11" t="str">
        <f>IF(Tabla134[[#This Row],[Item Weight]]&lt;$U$12,"Poco Peso",IF(Tabla134[[#This Row],[Item Weight]]&lt;$U$13,"Peso Medio","Peso Alto"))</f>
        <v>Peso Medio</v>
      </c>
      <c r="M2416" s="7">
        <v>14.3</v>
      </c>
      <c r="N2416" s="11">
        <f>IF(Tabla134[[#This Row],[Item Weight (Nulos)]]="",VLOOKUP(Tabla134[[#This Row],[Item Identifier]],'Tabla para Nulos'!$A$3:$B$1563,2,FALSE),Tabla134[[#This Row],[Item Weight (Nulos)]])</f>
        <v>14.3</v>
      </c>
      <c r="O2416" s="11" t="str">
        <f>IF(Tabla134[[#This Row],[Item Visibility]]&lt;$U$15,"Poca visibilidad",IF(Tabla134[[#This Row],[Item Visibility]]&lt;$U$16,"Visibilidad media","Mayor visibilidad"))</f>
        <v>Visibilidad media</v>
      </c>
      <c r="P2416" s="11" t="str">
        <f>IF(Tabla134[[#This Row],[Rating]]&lt;2,"Muy Malo",IF(Tabla134[[#This Row],[Rating]]&lt;3,"Malo",IF(Tabla134[[#This Row],[Rating]]&lt;4,"Regular",IF(Tabla134[[#This Row],[Rating]]&lt;5,"Bueno","Excelente"))))</f>
        <v>Bueno</v>
      </c>
    </row>
    <row r="2417" spans="1:16" x14ac:dyDescent="0.2">
      <c r="A2417" s="7" t="s">
        <v>6</v>
      </c>
      <c r="B2417" s="7" t="s">
        <v>923</v>
      </c>
      <c r="C2417" s="7" t="s">
        <v>10</v>
      </c>
      <c r="D2417" s="8">
        <v>2017</v>
      </c>
      <c r="E2417" s="7" t="s">
        <v>797</v>
      </c>
      <c r="F2417" s="7" t="s">
        <v>796</v>
      </c>
      <c r="G2417" s="7" t="s">
        <v>702</v>
      </c>
      <c r="H2417" s="7" t="s">
        <v>7</v>
      </c>
      <c r="I2417" s="9">
        <v>6.6284519E-2</v>
      </c>
      <c r="J2417" s="10">
        <v>247.20920000000001</v>
      </c>
      <c r="K2417" s="11">
        <v>4.2</v>
      </c>
      <c r="L2417" s="11" t="str">
        <f>IF(Tabla134[[#This Row],[Item Weight]]&lt;$U$12,"Poco Peso",IF(Tabla134[[#This Row],[Item Weight]]&lt;$U$13,"Peso Medio","Peso Alto"))</f>
        <v>Peso Alto</v>
      </c>
      <c r="M2417" s="7">
        <v>18.2</v>
      </c>
      <c r="N2417" s="11">
        <f>IF(Tabla134[[#This Row],[Item Weight (Nulos)]]="",VLOOKUP(Tabla134[[#This Row],[Item Identifier]],'Tabla para Nulos'!$A$3:$B$1563,2,FALSE),Tabla134[[#This Row],[Item Weight (Nulos)]])</f>
        <v>18.2</v>
      </c>
      <c r="O2417" s="11" t="str">
        <f>IF(Tabla134[[#This Row],[Item Visibility]]&lt;$U$15,"Poca visibilidad",IF(Tabla134[[#This Row],[Item Visibility]]&lt;$U$16,"Visibilidad media","Mayor visibilidad"))</f>
        <v>Visibilidad media</v>
      </c>
      <c r="P2417" s="11" t="str">
        <f>IF(Tabla134[[#This Row],[Rating]]&lt;2,"Muy Malo",IF(Tabla134[[#This Row],[Rating]]&lt;3,"Malo",IF(Tabla134[[#This Row],[Rating]]&lt;4,"Regular",IF(Tabla134[[#This Row],[Rating]]&lt;5,"Bueno","Excelente"))))</f>
        <v>Bueno</v>
      </c>
    </row>
    <row r="2418" spans="1:16" x14ac:dyDescent="0.2">
      <c r="A2418" s="7" t="s">
        <v>6</v>
      </c>
      <c r="B2418" s="7" t="s">
        <v>720</v>
      </c>
      <c r="C2418" s="7" t="s">
        <v>14</v>
      </c>
      <c r="D2418" s="8">
        <v>2017</v>
      </c>
      <c r="E2418" s="7" t="s">
        <v>797</v>
      </c>
      <c r="F2418" s="7" t="s">
        <v>796</v>
      </c>
      <c r="G2418" s="7" t="s">
        <v>702</v>
      </c>
      <c r="H2418" s="7" t="s">
        <v>7</v>
      </c>
      <c r="I2418" s="9">
        <v>2.9490377000000002E-2</v>
      </c>
      <c r="J2418" s="10">
        <v>107.6622</v>
      </c>
      <c r="K2418" s="11">
        <v>4.2</v>
      </c>
      <c r="L2418" s="11" t="str">
        <f>IF(Tabla134[[#This Row],[Item Weight]]&lt;$U$12,"Poco Peso",IF(Tabla134[[#This Row],[Item Weight]]&lt;$U$13,"Peso Medio","Peso Alto"))</f>
        <v>Poco Peso</v>
      </c>
      <c r="M2418" s="7">
        <v>5.1749999999999998</v>
      </c>
      <c r="N2418" s="11">
        <f>IF(Tabla134[[#This Row],[Item Weight (Nulos)]]="",VLOOKUP(Tabla134[[#This Row],[Item Identifier]],'Tabla para Nulos'!$A$3:$B$1563,2,FALSE),Tabla134[[#This Row],[Item Weight (Nulos)]])</f>
        <v>5.1749999999999998</v>
      </c>
      <c r="O2418" s="11" t="str">
        <f>IF(Tabla134[[#This Row],[Item Visibility]]&lt;$U$15,"Poca visibilidad",IF(Tabla134[[#This Row],[Item Visibility]]&lt;$U$16,"Visibilidad media","Mayor visibilidad"))</f>
        <v>Visibilidad media</v>
      </c>
      <c r="P2418" s="11" t="str">
        <f>IF(Tabla134[[#This Row],[Rating]]&lt;2,"Muy Malo",IF(Tabla134[[#This Row],[Rating]]&lt;3,"Malo",IF(Tabla134[[#This Row],[Rating]]&lt;4,"Regular",IF(Tabla134[[#This Row],[Rating]]&lt;5,"Bueno","Excelente"))))</f>
        <v>Bueno</v>
      </c>
    </row>
    <row r="2419" spans="1:16" x14ac:dyDescent="0.2">
      <c r="A2419" s="7" t="s">
        <v>6</v>
      </c>
      <c r="B2419" s="7" t="s">
        <v>1355</v>
      </c>
      <c r="C2419" s="7" t="s">
        <v>14</v>
      </c>
      <c r="D2419" s="8">
        <v>2017</v>
      </c>
      <c r="E2419" s="7" t="s">
        <v>797</v>
      </c>
      <c r="F2419" s="7" t="s">
        <v>796</v>
      </c>
      <c r="G2419" s="7" t="s">
        <v>702</v>
      </c>
      <c r="H2419" s="7" t="s">
        <v>7</v>
      </c>
      <c r="I2419" s="9">
        <v>7.4135053000000006E-2</v>
      </c>
      <c r="J2419" s="10">
        <v>264.05680000000001</v>
      </c>
      <c r="K2419" s="11">
        <v>4.2</v>
      </c>
      <c r="L2419" s="11" t="str">
        <f>IF(Tabla134[[#This Row],[Item Weight]]&lt;$U$12,"Poco Peso",IF(Tabla134[[#This Row],[Item Weight]]&lt;$U$13,"Peso Medio","Peso Alto"))</f>
        <v>Poco Peso</v>
      </c>
      <c r="M2419" s="7">
        <v>5.78</v>
      </c>
      <c r="N2419" s="11">
        <f>IF(Tabla134[[#This Row],[Item Weight (Nulos)]]="",VLOOKUP(Tabla134[[#This Row],[Item Identifier]],'Tabla para Nulos'!$A$3:$B$1563,2,FALSE),Tabla134[[#This Row],[Item Weight (Nulos)]])</f>
        <v>5.78</v>
      </c>
      <c r="O2419" s="11" t="str">
        <f>IF(Tabla134[[#This Row],[Item Visibility]]&lt;$U$15,"Poca visibilidad",IF(Tabla134[[#This Row],[Item Visibility]]&lt;$U$16,"Visibilidad media","Mayor visibilidad"))</f>
        <v>Visibilidad media</v>
      </c>
      <c r="P2419" s="11" t="str">
        <f>IF(Tabla134[[#This Row],[Rating]]&lt;2,"Muy Malo",IF(Tabla134[[#This Row],[Rating]]&lt;3,"Malo",IF(Tabla134[[#This Row],[Rating]]&lt;4,"Regular",IF(Tabla134[[#This Row],[Rating]]&lt;5,"Bueno","Excelente"))))</f>
        <v>Bueno</v>
      </c>
    </row>
    <row r="2420" spans="1:16" x14ac:dyDescent="0.2">
      <c r="A2420" s="7" t="s">
        <v>6</v>
      </c>
      <c r="B2420" s="7" t="s">
        <v>1441</v>
      </c>
      <c r="C2420" s="7" t="s">
        <v>14</v>
      </c>
      <c r="D2420" s="8">
        <v>2017</v>
      </c>
      <c r="E2420" s="7" t="s">
        <v>797</v>
      </c>
      <c r="F2420" s="7" t="s">
        <v>796</v>
      </c>
      <c r="G2420" s="7" t="s">
        <v>702</v>
      </c>
      <c r="H2420" s="7" t="s">
        <v>7</v>
      </c>
      <c r="I2420" s="9">
        <v>4.0351229000000002E-2</v>
      </c>
      <c r="J2420" s="10">
        <v>181.36600000000001</v>
      </c>
      <c r="K2420" s="11">
        <v>4.2</v>
      </c>
      <c r="L2420" s="11" t="str">
        <f>IF(Tabla134[[#This Row],[Item Weight]]&lt;$U$12,"Poco Peso",IF(Tabla134[[#This Row],[Item Weight]]&lt;$U$13,"Peso Medio","Peso Alto"))</f>
        <v>Poco Peso</v>
      </c>
      <c r="M2420" s="7">
        <v>5.7850000000000001</v>
      </c>
      <c r="N2420" s="11">
        <f>IF(Tabla134[[#This Row],[Item Weight (Nulos)]]="",VLOOKUP(Tabla134[[#This Row],[Item Identifier]],'Tabla para Nulos'!$A$3:$B$1563,2,FALSE),Tabla134[[#This Row],[Item Weight (Nulos)]])</f>
        <v>5.7850000000000001</v>
      </c>
      <c r="O2420" s="11" t="str">
        <f>IF(Tabla134[[#This Row],[Item Visibility]]&lt;$U$15,"Poca visibilidad",IF(Tabla134[[#This Row],[Item Visibility]]&lt;$U$16,"Visibilidad media","Mayor visibilidad"))</f>
        <v>Visibilidad media</v>
      </c>
      <c r="P2420" s="11" t="str">
        <f>IF(Tabla134[[#This Row],[Rating]]&lt;2,"Muy Malo",IF(Tabla134[[#This Row],[Rating]]&lt;3,"Malo",IF(Tabla134[[#This Row],[Rating]]&lt;4,"Regular",IF(Tabla134[[#This Row],[Rating]]&lt;5,"Bueno","Excelente"))))</f>
        <v>Bueno</v>
      </c>
    </row>
    <row r="2421" spans="1:16" x14ac:dyDescent="0.2">
      <c r="A2421" s="7" t="s">
        <v>6</v>
      </c>
      <c r="B2421" s="7" t="s">
        <v>43</v>
      </c>
      <c r="C2421" s="7" t="s">
        <v>14</v>
      </c>
      <c r="D2421" s="8">
        <v>2017</v>
      </c>
      <c r="E2421" s="7" t="s">
        <v>797</v>
      </c>
      <c r="F2421" s="7" t="s">
        <v>796</v>
      </c>
      <c r="G2421" s="7" t="s">
        <v>702</v>
      </c>
      <c r="H2421" s="7" t="s">
        <v>7</v>
      </c>
      <c r="I2421" s="9">
        <v>0</v>
      </c>
      <c r="J2421" s="10">
        <v>103.0016</v>
      </c>
      <c r="K2421" s="11">
        <v>4.2</v>
      </c>
      <c r="L2421" s="11" t="str">
        <f>IF(Tabla134[[#This Row],[Item Weight]]&lt;$U$12,"Poco Peso",IF(Tabla134[[#This Row],[Item Weight]]&lt;$U$13,"Peso Medio","Peso Alto"))</f>
        <v>Peso Medio</v>
      </c>
      <c r="M2421" s="7">
        <v>11.35</v>
      </c>
      <c r="N2421" s="11">
        <f>IF(Tabla134[[#This Row],[Item Weight (Nulos)]]="",VLOOKUP(Tabla134[[#This Row],[Item Identifier]],'Tabla para Nulos'!$A$3:$B$1563,2,FALSE),Tabla134[[#This Row],[Item Weight (Nulos)]])</f>
        <v>11.35</v>
      </c>
      <c r="O2421" s="11" t="str">
        <f>IF(Tabla134[[#This Row],[Item Visibility]]&lt;$U$15,"Poca visibilidad",IF(Tabla134[[#This Row],[Item Visibility]]&lt;$U$16,"Visibilidad media","Mayor visibilidad"))</f>
        <v>Poca visibilidad</v>
      </c>
      <c r="P2421" s="11" t="str">
        <f>IF(Tabla134[[#This Row],[Rating]]&lt;2,"Muy Malo",IF(Tabla134[[#This Row],[Rating]]&lt;3,"Malo",IF(Tabla134[[#This Row],[Rating]]&lt;4,"Regular",IF(Tabla134[[#This Row],[Rating]]&lt;5,"Bueno","Excelente"))))</f>
        <v>Bueno</v>
      </c>
    </row>
    <row r="2422" spans="1:16" x14ac:dyDescent="0.2">
      <c r="A2422" s="7" t="s">
        <v>6</v>
      </c>
      <c r="B2422" s="7" t="s">
        <v>1583</v>
      </c>
      <c r="C2422" s="7" t="s">
        <v>14</v>
      </c>
      <c r="D2422" s="8">
        <v>2017</v>
      </c>
      <c r="E2422" s="7" t="s">
        <v>797</v>
      </c>
      <c r="F2422" s="7" t="s">
        <v>796</v>
      </c>
      <c r="G2422" s="7" t="s">
        <v>702</v>
      </c>
      <c r="H2422" s="7" t="s">
        <v>7</v>
      </c>
      <c r="I2422" s="9">
        <v>0.149338159</v>
      </c>
      <c r="J2422" s="10">
        <v>178.666</v>
      </c>
      <c r="K2422" s="11">
        <v>4.2</v>
      </c>
      <c r="L2422" s="11" t="str">
        <f>IF(Tabla134[[#This Row],[Item Weight]]&lt;$U$12,"Poco Peso",IF(Tabla134[[#This Row],[Item Weight]]&lt;$U$13,"Peso Medio","Peso Alto"))</f>
        <v>Peso Medio</v>
      </c>
      <c r="M2422" s="7">
        <v>13.35</v>
      </c>
      <c r="N2422" s="11">
        <f>IF(Tabla134[[#This Row],[Item Weight (Nulos)]]="",VLOOKUP(Tabla134[[#This Row],[Item Identifier]],'Tabla para Nulos'!$A$3:$B$1563,2,FALSE),Tabla134[[#This Row],[Item Weight (Nulos)]])</f>
        <v>13.35</v>
      </c>
      <c r="O2422" s="11" t="str">
        <f>IF(Tabla134[[#This Row],[Item Visibility]]&lt;$U$15,"Poca visibilidad",IF(Tabla134[[#This Row],[Item Visibility]]&lt;$U$16,"Visibilidad media","Mayor visibilidad"))</f>
        <v>Mayor visibilidad</v>
      </c>
      <c r="P2422" s="11" t="str">
        <f>IF(Tabla134[[#This Row],[Rating]]&lt;2,"Muy Malo",IF(Tabla134[[#This Row],[Rating]]&lt;3,"Malo",IF(Tabla134[[#This Row],[Rating]]&lt;4,"Regular",IF(Tabla134[[#This Row],[Rating]]&lt;5,"Bueno","Excelente"))))</f>
        <v>Bueno</v>
      </c>
    </row>
    <row r="2423" spans="1:16" x14ac:dyDescent="0.2">
      <c r="A2423" s="7" t="s">
        <v>6</v>
      </c>
      <c r="B2423" s="7" t="s">
        <v>42</v>
      </c>
      <c r="C2423" s="7" t="s">
        <v>14</v>
      </c>
      <c r="D2423" s="8">
        <v>2017</v>
      </c>
      <c r="E2423" s="7" t="s">
        <v>797</v>
      </c>
      <c r="F2423" s="7" t="s">
        <v>796</v>
      </c>
      <c r="G2423" s="7" t="s">
        <v>702</v>
      </c>
      <c r="H2423" s="7" t="s">
        <v>7</v>
      </c>
      <c r="I2423" s="9">
        <v>4.5755589999999999E-2</v>
      </c>
      <c r="J2423" s="10">
        <v>167.11320000000001</v>
      </c>
      <c r="K2423" s="11">
        <v>4.2</v>
      </c>
      <c r="L2423" s="11" t="str">
        <f>IF(Tabla134[[#This Row],[Item Weight]]&lt;$U$12,"Poco Peso",IF(Tabla134[[#This Row],[Item Weight]]&lt;$U$13,"Peso Medio","Peso Alto"))</f>
        <v>Peso Medio</v>
      </c>
      <c r="M2423" s="7">
        <v>15.6</v>
      </c>
      <c r="N2423" s="11">
        <f>IF(Tabla134[[#This Row],[Item Weight (Nulos)]]="",VLOOKUP(Tabla134[[#This Row],[Item Identifier]],'Tabla para Nulos'!$A$3:$B$1563,2,FALSE),Tabla134[[#This Row],[Item Weight (Nulos)]])</f>
        <v>15.6</v>
      </c>
      <c r="O2423" s="11" t="str">
        <f>IF(Tabla134[[#This Row],[Item Visibility]]&lt;$U$15,"Poca visibilidad",IF(Tabla134[[#This Row],[Item Visibility]]&lt;$U$16,"Visibilidad media","Mayor visibilidad"))</f>
        <v>Visibilidad media</v>
      </c>
      <c r="P2423" s="11" t="str">
        <f>IF(Tabla134[[#This Row],[Rating]]&lt;2,"Muy Malo",IF(Tabla134[[#This Row],[Rating]]&lt;3,"Malo",IF(Tabla134[[#This Row],[Rating]]&lt;4,"Regular",IF(Tabla134[[#This Row],[Rating]]&lt;5,"Bueno","Excelente"))))</f>
        <v>Bueno</v>
      </c>
    </row>
    <row r="2424" spans="1:16" x14ac:dyDescent="0.2">
      <c r="A2424" s="7" t="s">
        <v>6</v>
      </c>
      <c r="B2424" s="7" t="s">
        <v>537</v>
      </c>
      <c r="C2424" s="7" t="s">
        <v>14</v>
      </c>
      <c r="D2424" s="8">
        <v>2017</v>
      </c>
      <c r="E2424" s="7" t="s">
        <v>797</v>
      </c>
      <c r="F2424" s="7" t="s">
        <v>796</v>
      </c>
      <c r="G2424" s="7" t="s">
        <v>702</v>
      </c>
      <c r="H2424" s="7" t="s">
        <v>7</v>
      </c>
      <c r="I2424" s="9">
        <v>7.1450630000000001E-3</v>
      </c>
      <c r="J2424" s="10">
        <v>41.048000000000002</v>
      </c>
      <c r="K2424" s="11">
        <v>4.2</v>
      </c>
      <c r="L2424" s="11" t="str">
        <f>IF(Tabla134[[#This Row],[Item Weight]]&lt;$U$12,"Poco Peso",IF(Tabla134[[#This Row],[Item Weight]]&lt;$U$13,"Peso Medio","Peso Alto"))</f>
        <v>Peso Medio</v>
      </c>
      <c r="M2424" s="7">
        <v>15.85</v>
      </c>
      <c r="N2424" s="11">
        <f>IF(Tabla134[[#This Row],[Item Weight (Nulos)]]="",VLOOKUP(Tabla134[[#This Row],[Item Identifier]],'Tabla para Nulos'!$A$3:$B$1563,2,FALSE),Tabla134[[#This Row],[Item Weight (Nulos)]])</f>
        <v>15.85</v>
      </c>
      <c r="O2424" s="11" t="str">
        <f>IF(Tabla134[[#This Row],[Item Visibility]]&lt;$U$15,"Poca visibilidad",IF(Tabla134[[#This Row],[Item Visibility]]&lt;$U$16,"Visibilidad media","Mayor visibilidad"))</f>
        <v>Poca visibilidad</v>
      </c>
      <c r="P2424" s="11" t="str">
        <f>IF(Tabla134[[#This Row],[Rating]]&lt;2,"Muy Malo",IF(Tabla134[[#This Row],[Rating]]&lt;3,"Malo",IF(Tabla134[[#This Row],[Rating]]&lt;4,"Regular",IF(Tabla134[[#This Row],[Rating]]&lt;5,"Bueno","Excelente"))))</f>
        <v>Bueno</v>
      </c>
    </row>
    <row r="2425" spans="1:16" x14ac:dyDescent="0.2">
      <c r="A2425" s="7" t="s">
        <v>21</v>
      </c>
      <c r="B2425" s="7" t="s">
        <v>770</v>
      </c>
      <c r="C2425" s="7" t="s">
        <v>4</v>
      </c>
      <c r="D2425" s="8">
        <v>2017</v>
      </c>
      <c r="E2425" s="7" t="s">
        <v>797</v>
      </c>
      <c r="F2425" s="7" t="s">
        <v>796</v>
      </c>
      <c r="G2425" s="7" t="s">
        <v>702</v>
      </c>
      <c r="H2425" s="7" t="s">
        <v>7</v>
      </c>
      <c r="I2425" s="9">
        <v>4.2743728000000002E-2</v>
      </c>
      <c r="J2425" s="10">
        <v>166.2842</v>
      </c>
      <c r="K2425" s="11">
        <v>4.2</v>
      </c>
      <c r="L2425" s="11" t="str">
        <f>IF(Tabla134[[#This Row],[Item Weight]]&lt;$U$12,"Poco Peso",IF(Tabla134[[#This Row],[Item Weight]]&lt;$U$13,"Peso Medio","Peso Alto"))</f>
        <v>Poco Peso</v>
      </c>
      <c r="M2425" s="7">
        <v>5.4850000000000003</v>
      </c>
      <c r="N2425" s="11">
        <f>IF(Tabla134[[#This Row],[Item Weight (Nulos)]]="",VLOOKUP(Tabla134[[#This Row],[Item Identifier]],'Tabla para Nulos'!$A$3:$B$1563,2,FALSE),Tabla134[[#This Row],[Item Weight (Nulos)]])</f>
        <v>5.4850000000000003</v>
      </c>
      <c r="O2425" s="11" t="str">
        <f>IF(Tabla134[[#This Row],[Item Visibility]]&lt;$U$15,"Poca visibilidad",IF(Tabla134[[#This Row],[Item Visibility]]&lt;$U$16,"Visibilidad media","Mayor visibilidad"))</f>
        <v>Visibilidad media</v>
      </c>
      <c r="P2425" s="11" t="str">
        <f>IF(Tabla134[[#This Row],[Rating]]&lt;2,"Muy Malo",IF(Tabla134[[#This Row],[Rating]]&lt;3,"Malo",IF(Tabla134[[#This Row],[Rating]]&lt;4,"Regular",IF(Tabla134[[#This Row],[Rating]]&lt;5,"Bueno","Excelente"))))</f>
        <v>Bueno</v>
      </c>
    </row>
    <row r="2426" spans="1:16" x14ac:dyDescent="0.2">
      <c r="A2426" s="7" t="s">
        <v>6</v>
      </c>
      <c r="B2426" s="7" t="s">
        <v>1442</v>
      </c>
      <c r="C2426" s="7" t="s">
        <v>10</v>
      </c>
      <c r="D2426" s="8">
        <v>2017</v>
      </c>
      <c r="E2426" s="7" t="s">
        <v>797</v>
      </c>
      <c r="F2426" s="7" t="s">
        <v>796</v>
      </c>
      <c r="G2426" s="7" t="s">
        <v>702</v>
      </c>
      <c r="H2426" s="7" t="s">
        <v>7</v>
      </c>
      <c r="I2426" s="9">
        <v>4.6762632999999998E-2</v>
      </c>
      <c r="J2426" s="10">
        <v>170.84219999999999</v>
      </c>
      <c r="K2426" s="11">
        <v>4.2</v>
      </c>
      <c r="L2426" s="11" t="str">
        <f>IF(Tabla134[[#This Row],[Item Weight]]&lt;$U$12,"Poco Peso",IF(Tabla134[[#This Row],[Item Weight]]&lt;$U$13,"Peso Medio","Peso Alto"))</f>
        <v>Poco Peso</v>
      </c>
      <c r="M2426" s="7">
        <v>8.77</v>
      </c>
      <c r="N2426" s="11">
        <f>IF(Tabla134[[#This Row],[Item Weight (Nulos)]]="",VLOOKUP(Tabla134[[#This Row],[Item Identifier]],'Tabla para Nulos'!$A$3:$B$1563,2,FALSE),Tabla134[[#This Row],[Item Weight (Nulos)]])</f>
        <v>8.77</v>
      </c>
      <c r="O2426" s="11" t="str">
        <f>IF(Tabla134[[#This Row],[Item Visibility]]&lt;$U$15,"Poca visibilidad",IF(Tabla134[[#This Row],[Item Visibility]]&lt;$U$16,"Visibilidad media","Mayor visibilidad"))</f>
        <v>Visibilidad media</v>
      </c>
      <c r="P2426" s="11" t="str">
        <f>IF(Tabla134[[#This Row],[Rating]]&lt;2,"Muy Malo",IF(Tabla134[[#This Row],[Rating]]&lt;3,"Malo",IF(Tabla134[[#This Row],[Rating]]&lt;4,"Regular",IF(Tabla134[[#This Row],[Rating]]&lt;5,"Bueno","Excelente"))))</f>
        <v>Bueno</v>
      </c>
    </row>
    <row r="2427" spans="1:16" x14ac:dyDescent="0.2">
      <c r="A2427" s="7" t="s">
        <v>6</v>
      </c>
      <c r="B2427" s="7" t="s">
        <v>552</v>
      </c>
      <c r="C2427" s="7" t="s">
        <v>10</v>
      </c>
      <c r="D2427" s="8">
        <v>2017</v>
      </c>
      <c r="E2427" s="7" t="s">
        <v>797</v>
      </c>
      <c r="F2427" s="7" t="s">
        <v>796</v>
      </c>
      <c r="G2427" s="7" t="s">
        <v>702</v>
      </c>
      <c r="H2427" s="7" t="s">
        <v>7</v>
      </c>
      <c r="I2427" s="9">
        <v>5.3574074999999999E-2</v>
      </c>
      <c r="J2427" s="10">
        <v>223.7088</v>
      </c>
      <c r="K2427" s="11">
        <v>4.2</v>
      </c>
      <c r="L2427" s="11" t="str">
        <f>IF(Tabla134[[#This Row],[Item Weight]]&lt;$U$12,"Poco Peso",IF(Tabla134[[#This Row],[Item Weight]]&lt;$U$13,"Peso Medio","Peso Alto"))</f>
        <v>Peso Medio</v>
      </c>
      <c r="M2427" s="7">
        <v>10.1</v>
      </c>
      <c r="N2427" s="11">
        <f>IF(Tabla134[[#This Row],[Item Weight (Nulos)]]="",VLOOKUP(Tabla134[[#This Row],[Item Identifier]],'Tabla para Nulos'!$A$3:$B$1563,2,FALSE),Tabla134[[#This Row],[Item Weight (Nulos)]])</f>
        <v>10.1</v>
      </c>
      <c r="O2427" s="11" t="str">
        <f>IF(Tabla134[[#This Row],[Item Visibility]]&lt;$U$15,"Poca visibilidad",IF(Tabla134[[#This Row],[Item Visibility]]&lt;$U$16,"Visibilidad media","Mayor visibilidad"))</f>
        <v>Visibilidad media</v>
      </c>
      <c r="P2427" s="11" t="str">
        <f>IF(Tabla134[[#This Row],[Rating]]&lt;2,"Muy Malo",IF(Tabla134[[#This Row],[Rating]]&lt;3,"Malo",IF(Tabla134[[#This Row],[Rating]]&lt;4,"Regular",IF(Tabla134[[#This Row],[Rating]]&lt;5,"Bueno","Excelente"))))</f>
        <v>Bueno</v>
      </c>
    </row>
    <row r="2428" spans="1:16" x14ac:dyDescent="0.2">
      <c r="A2428" s="7" t="s">
        <v>6</v>
      </c>
      <c r="B2428" s="7" t="s">
        <v>38</v>
      </c>
      <c r="C2428" s="7" t="s">
        <v>14</v>
      </c>
      <c r="D2428" s="8">
        <v>2017</v>
      </c>
      <c r="E2428" s="7" t="s">
        <v>797</v>
      </c>
      <c r="F2428" s="7" t="s">
        <v>796</v>
      </c>
      <c r="G2428" s="7" t="s">
        <v>702</v>
      </c>
      <c r="H2428" s="7" t="s">
        <v>7</v>
      </c>
      <c r="I2428" s="9">
        <v>7.6744561000000003E-2</v>
      </c>
      <c r="J2428" s="10">
        <v>113.45180000000001</v>
      </c>
      <c r="K2428" s="11">
        <v>4.2</v>
      </c>
      <c r="L2428" s="11" t="str">
        <f>IF(Tabla134[[#This Row],[Item Weight]]&lt;$U$12,"Poco Peso",IF(Tabla134[[#This Row],[Item Weight]]&lt;$U$13,"Peso Medio","Peso Alto"))</f>
        <v>Peso Alto</v>
      </c>
      <c r="M2428" s="7">
        <v>19.350000000000001</v>
      </c>
      <c r="N2428" s="11">
        <f>IF(Tabla134[[#This Row],[Item Weight (Nulos)]]="",VLOOKUP(Tabla134[[#This Row],[Item Identifier]],'Tabla para Nulos'!$A$3:$B$1563,2,FALSE),Tabla134[[#This Row],[Item Weight (Nulos)]])</f>
        <v>19.350000000000001</v>
      </c>
      <c r="O2428" s="11" t="str">
        <f>IF(Tabla134[[#This Row],[Item Visibility]]&lt;$U$15,"Poca visibilidad",IF(Tabla134[[#This Row],[Item Visibility]]&lt;$U$16,"Visibilidad media","Mayor visibilidad"))</f>
        <v>Visibilidad media</v>
      </c>
      <c r="P2428" s="11" t="str">
        <f>IF(Tabla134[[#This Row],[Rating]]&lt;2,"Muy Malo",IF(Tabla134[[#This Row],[Rating]]&lt;3,"Malo",IF(Tabla134[[#This Row],[Rating]]&lt;4,"Regular",IF(Tabla134[[#This Row],[Rating]]&lt;5,"Bueno","Excelente"))))</f>
        <v>Bueno</v>
      </c>
    </row>
    <row r="2429" spans="1:16" x14ac:dyDescent="0.2">
      <c r="A2429" s="7" t="s">
        <v>124</v>
      </c>
      <c r="B2429" s="7" t="s">
        <v>290</v>
      </c>
      <c r="C2429" s="7" t="s">
        <v>28</v>
      </c>
      <c r="D2429" s="8">
        <v>2011</v>
      </c>
      <c r="E2429" s="7" t="s">
        <v>703</v>
      </c>
      <c r="F2429" s="7" t="s">
        <v>2</v>
      </c>
      <c r="G2429" s="7" t="s">
        <v>1</v>
      </c>
      <c r="H2429" s="7" t="s">
        <v>1621</v>
      </c>
      <c r="I2429" s="9">
        <v>0.13893180999999999</v>
      </c>
      <c r="J2429" s="10">
        <v>119.57559999999999</v>
      </c>
      <c r="K2429" s="11">
        <v>4.2</v>
      </c>
      <c r="L2429" s="11" t="str">
        <f>IF(Tabla134[[#This Row],[Item Weight]]&lt;$U$12,"Poco Peso",IF(Tabla134[[#This Row],[Item Weight]]&lt;$U$13,"Peso Medio","Peso Alto"))</f>
        <v>Peso Alto</v>
      </c>
      <c r="M2429" s="7">
        <v>20.6</v>
      </c>
      <c r="N2429" s="11">
        <f>IF(Tabla134[[#This Row],[Item Weight (Nulos)]]="",VLOOKUP(Tabla134[[#This Row],[Item Identifier]],'Tabla para Nulos'!$A$3:$B$1563,2,FALSE),Tabla134[[#This Row],[Item Weight (Nulos)]])</f>
        <v>20.6</v>
      </c>
      <c r="O2429" s="11" t="str">
        <f>IF(Tabla134[[#This Row],[Item Visibility]]&lt;$U$15,"Poca visibilidad",IF(Tabla134[[#This Row],[Item Visibility]]&lt;$U$16,"Visibilidad media","Mayor visibilidad"))</f>
        <v>Mayor visibilidad</v>
      </c>
      <c r="P2429" s="11" t="str">
        <f>IF(Tabla134[[#This Row],[Rating]]&lt;2,"Muy Malo",IF(Tabla134[[#This Row],[Rating]]&lt;3,"Malo",IF(Tabla134[[#This Row],[Rating]]&lt;4,"Regular",IF(Tabla134[[#This Row],[Rating]]&lt;5,"Bueno","Excelente"))))</f>
        <v>Bueno</v>
      </c>
    </row>
    <row r="2430" spans="1:16" x14ac:dyDescent="0.2">
      <c r="A2430" s="7" t="s">
        <v>124</v>
      </c>
      <c r="B2430" s="7" t="s">
        <v>1185</v>
      </c>
      <c r="C2430" s="7" t="s">
        <v>112</v>
      </c>
      <c r="D2430" s="8">
        <v>2011</v>
      </c>
      <c r="E2430" s="7" t="s">
        <v>703</v>
      </c>
      <c r="F2430" s="7" t="s">
        <v>2</v>
      </c>
      <c r="G2430" s="7" t="s">
        <v>1</v>
      </c>
      <c r="H2430" s="7" t="s">
        <v>1621</v>
      </c>
      <c r="I2430" s="9">
        <v>8.0387423999999999E-2</v>
      </c>
      <c r="J2430" s="10">
        <v>219.2166</v>
      </c>
      <c r="K2430" s="11">
        <v>4.2</v>
      </c>
      <c r="L2430" s="11" t="str">
        <f>IF(Tabla134[[#This Row],[Item Weight]]&lt;$U$12,"Poco Peso",IF(Tabla134[[#This Row],[Item Weight]]&lt;$U$13,"Peso Medio","Peso Alto"))</f>
        <v>Peso Medio</v>
      </c>
      <c r="M2430" s="7">
        <v>13.35</v>
      </c>
      <c r="N2430" s="11">
        <f>IF(Tabla134[[#This Row],[Item Weight (Nulos)]]="",VLOOKUP(Tabla134[[#This Row],[Item Identifier]],'Tabla para Nulos'!$A$3:$B$1563,2,FALSE),Tabla134[[#This Row],[Item Weight (Nulos)]])</f>
        <v>13.35</v>
      </c>
      <c r="O2430" s="11" t="str">
        <f>IF(Tabla134[[#This Row],[Item Visibility]]&lt;$U$15,"Poca visibilidad",IF(Tabla134[[#This Row],[Item Visibility]]&lt;$U$16,"Visibilidad media","Mayor visibilidad"))</f>
        <v>Visibilidad media</v>
      </c>
      <c r="P2430" s="11" t="str">
        <f>IF(Tabla134[[#This Row],[Rating]]&lt;2,"Muy Malo",IF(Tabla134[[#This Row],[Rating]]&lt;3,"Malo",IF(Tabla134[[#This Row],[Rating]]&lt;4,"Regular",IF(Tabla134[[#This Row],[Rating]]&lt;5,"Bueno","Excelente"))))</f>
        <v>Bueno</v>
      </c>
    </row>
    <row r="2431" spans="1:16" x14ac:dyDescent="0.2">
      <c r="A2431" s="7" t="s">
        <v>124</v>
      </c>
      <c r="B2431" s="7" t="s">
        <v>908</v>
      </c>
      <c r="C2431" s="7" t="s">
        <v>25</v>
      </c>
      <c r="D2431" s="8">
        <v>2011</v>
      </c>
      <c r="E2431" s="7" t="s">
        <v>703</v>
      </c>
      <c r="F2431" s="7" t="s">
        <v>2</v>
      </c>
      <c r="G2431" s="7" t="s">
        <v>1</v>
      </c>
      <c r="H2431" s="7" t="s">
        <v>1621</v>
      </c>
      <c r="I2431" s="9">
        <v>0</v>
      </c>
      <c r="J2431" s="10">
        <v>187.72139999999999</v>
      </c>
      <c r="K2431" s="11">
        <v>4.2</v>
      </c>
      <c r="L2431" s="11" t="str">
        <f>IF(Tabla134[[#This Row],[Item Weight]]&lt;$U$12,"Poco Peso",IF(Tabla134[[#This Row],[Item Weight]]&lt;$U$13,"Peso Medio","Peso Alto"))</f>
        <v>Peso Medio</v>
      </c>
      <c r="M2431" s="7">
        <v>14.85</v>
      </c>
      <c r="N2431" s="11">
        <f>IF(Tabla134[[#This Row],[Item Weight (Nulos)]]="",VLOOKUP(Tabla134[[#This Row],[Item Identifier]],'Tabla para Nulos'!$A$3:$B$1563,2,FALSE),Tabla134[[#This Row],[Item Weight (Nulos)]])</f>
        <v>14.85</v>
      </c>
      <c r="O2431" s="11" t="str">
        <f>IF(Tabla134[[#This Row],[Item Visibility]]&lt;$U$15,"Poca visibilidad",IF(Tabla134[[#This Row],[Item Visibility]]&lt;$U$16,"Visibilidad media","Mayor visibilidad"))</f>
        <v>Poca visibilidad</v>
      </c>
      <c r="P2431" s="11" t="str">
        <f>IF(Tabla134[[#This Row],[Rating]]&lt;2,"Muy Malo",IF(Tabla134[[#This Row],[Rating]]&lt;3,"Malo",IF(Tabla134[[#This Row],[Rating]]&lt;4,"Regular",IF(Tabla134[[#This Row],[Rating]]&lt;5,"Bueno","Excelente"))))</f>
        <v>Bueno</v>
      </c>
    </row>
    <row r="2432" spans="1:16" x14ac:dyDescent="0.2">
      <c r="A2432" s="7" t="s">
        <v>124</v>
      </c>
      <c r="B2432" s="7" t="s">
        <v>271</v>
      </c>
      <c r="C2432" s="7" t="s">
        <v>25</v>
      </c>
      <c r="D2432" s="8">
        <v>2011</v>
      </c>
      <c r="E2432" s="7" t="s">
        <v>703</v>
      </c>
      <c r="F2432" s="7" t="s">
        <v>2</v>
      </c>
      <c r="G2432" s="7" t="s">
        <v>1</v>
      </c>
      <c r="H2432" s="7" t="s">
        <v>1621</v>
      </c>
      <c r="I2432" s="9">
        <v>0.105498192</v>
      </c>
      <c r="J2432" s="10">
        <v>101.47</v>
      </c>
      <c r="K2432" s="11">
        <v>4.2</v>
      </c>
      <c r="L2432" s="11" t="str">
        <f>IF(Tabla134[[#This Row],[Item Weight]]&lt;$U$12,"Poco Peso",IF(Tabla134[[#This Row],[Item Weight]]&lt;$U$13,"Peso Medio","Peso Alto"))</f>
        <v>Peso Medio</v>
      </c>
      <c r="M2432" s="7">
        <v>16.2</v>
      </c>
      <c r="N2432" s="11">
        <f>IF(Tabla134[[#This Row],[Item Weight (Nulos)]]="",VLOOKUP(Tabla134[[#This Row],[Item Identifier]],'Tabla para Nulos'!$A$3:$B$1563,2,FALSE),Tabla134[[#This Row],[Item Weight (Nulos)]])</f>
        <v>16.2</v>
      </c>
      <c r="O2432" s="11" t="str">
        <f>IF(Tabla134[[#This Row],[Item Visibility]]&lt;$U$15,"Poca visibilidad",IF(Tabla134[[#This Row],[Item Visibility]]&lt;$U$16,"Visibilidad media","Mayor visibilidad"))</f>
        <v>Mayor visibilidad</v>
      </c>
      <c r="P2432" s="11" t="str">
        <f>IF(Tabla134[[#This Row],[Rating]]&lt;2,"Muy Malo",IF(Tabla134[[#This Row],[Rating]]&lt;3,"Malo",IF(Tabla134[[#This Row],[Rating]]&lt;4,"Regular",IF(Tabla134[[#This Row],[Rating]]&lt;5,"Bueno","Excelente"))))</f>
        <v>Bueno</v>
      </c>
    </row>
    <row r="2433" spans="1:16" x14ac:dyDescent="0.2">
      <c r="A2433" s="7" t="s">
        <v>124</v>
      </c>
      <c r="B2433" s="7" t="s">
        <v>661</v>
      </c>
      <c r="C2433" s="7" t="s">
        <v>17</v>
      </c>
      <c r="D2433" s="8">
        <v>2011</v>
      </c>
      <c r="E2433" s="7" t="s">
        <v>703</v>
      </c>
      <c r="F2433" s="7" t="s">
        <v>2</v>
      </c>
      <c r="G2433" s="7" t="s">
        <v>1</v>
      </c>
      <c r="H2433" s="7" t="s">
        <v>1621</v>
      </c>
      <c r="I2433" s="9">
        <v>7.1699983999999994E-2</v>
      </c>
      <c r="J2433" s="10">
        <v>177.6028</v>
      </c>
      <c r="K2433" s="11">
        <v>4.2</v>
      </c>
      <c r="L2433" s="11" t="str">
        <f>IF(Tabla134[[#This Row],[Item Weight]]&lt;$U$12,"Poco Peso",IF(Tabla134[[#This Row],[Item Weight]]&lt;$U$13,"Peso Medio","Peso Alto"))</f>
        <v>Peso Alto</v>
      </c>
      <c r="M2433" s="7">
        <v>20.7</v>
      </c>
      <c r="N2433" s="11">
        <f>IF(Tabla134[[#This Row],[Item Weight (Nulos)]]="",VLOOKUP(Tabla134[[#This Row],[Item Identifier]],'Tabla para Nulos'!$A$3:$B$1563,2,FALSE),Tabla134[[#This Row],[Item Weight (Nulos)]])</f>
        <v>20.7</v>
      </c>
      <c r="O2433" s="11" t="str">
        <f>IF(Tabla134[[#This Row],[Item Visibility]]&lt;$U$15,"Poca visibilidad",IF(Tabla134[[#This Row],[Item Visibility]]&lt;$U$16,"Visibilidad media","Mayor visibilidad"))</f>
        <v>Visibilidad media</v>
      </c>
      <c r="P2433" s="11" t="str">
        <f>IF(Tabla134[[#This Row],[Rating]]&lt;2,"Muy Malo",IF(Tabla134[[#This Row],[Rating]]&lt;3,"Malo",IF(Tabla134[[#This Row],[Rating]]&lt;4,"Regular",IF(Tabla134[[#This Row],[Rating]]&lt;5,"Bueno","Excelente"))))</f>
        <v>Bueno</v>
      </c>
    </row>
    <row r="2434" spans="1:16" x14ac:dyDescent="0.2">
      <c r="A2434" s="7" t="s">
        <v>124</v>
      </c>
      <c r="B2434" s="7" t="s">
        <v>658</v>
      </c>
      <c r="C2434" s="7" t="s">
        <v>71</v>
      </c>
      <c r="D2434" s="8">
        <v>2011</v>
      </c>
      <c r="E2434" s="7" t="s">
        <v>703</v>
      </c>
      <c r="F2434" s="7" t="s">
        <v>2</v>
      </c>
      <c r="G2434" s="7" t="s">
        <v>1</v>
      </c>
      <c r="H2434" s="7" t="s">
        <v>1621</v>
      </c>
      <c r="I2434" s="9">
        <v>0.144167934</v>
      </c>
      <c r="J2434" s="10">
        <v>146.30760000000001</v>
      </c>
      <c r="K2434" s="11">
        <v>4.2</v>
      </c>
      <c r="L2434" s="11" t="str">
        <f>IF(Tabla134[[#This Row],[Item Weight]]&lt;$U$12,"Poco Peso",IF(Tabla134[[#This Row],[Item Weight]]&lt;$U$13,"Peso Medio","Peso Alto"))</f>
        <v>Poco Peso</v>
      </c>
      <c r="M2434" s="7">
        <v>7.3</v>
      </c>
      <c r="N2434" s="11">
        <f>IF(Tabla134[[#This Row],[Item Weight (Nulos)]]="",VLOOKUP(Tabla134[[#This Row],[Item Identifier]],'Tabla para Nulos'!$A$3:$B$1563,2,FALSE),Tabla134[[#This Row],[Item Weight (Nulos)]])</f>
        <v>7.3</v>
      </c>
      <c r="O2434" s="11" t="str">
        <f>IF(Tabla134[[#This Row],[Item Visibility]]&lt;$U$15,"Poca visibilidad",IF(Tabla134[[#This Row],[Item Visibility]]&lt;$U$16,"Visibilidad media","Mayor visibilidad"))</f>
        <v>Mayor visibilidad</v>
      </c>
      <c r="P2434" s="11" t="str">
        <f>IF(Tabla134[[#This Row],[Rating]]&lt;2,"Muy Malo",IF(Tabla134[[#This Row],[Rating]]&lt;3,"Malo",IF(Tabla134[[#This Row],[Rating]]&lt;4,"Regular",IF(Tabla134[[#This Row],[Rating]]&lt;5,"Bueno","Excelente"))))</f>
        <v>Bueno</v>
      </c>
    </row>
    <row r="2435" spans="1:16" x14ac:dyDescent="0.2">
      <c r="A2435" s="7" t="s">
        <v>124</v>
      </c>
      <c r="B2435" s="7" t="s">
        <v>656</v>
      </c>
      <c r="C2435" s="7" t="s">
        <v>71</v>
      </c>
      <c r="D2435" s="8">
        <v>2011</v>
      </c>
      <c r="E2435" s="7" t="s">
        <v>703</v>
      </c>
      <c r="F2435" s="7" t="s">
        <v>2</v>
      </c>
      <c r="G2435" s="7" t="s">
        <v>1</v>
      </c>
      <c r="H2435" s="7" t="s">
        <v>1621</v>
      </c>
      <c r="I2435" s="9">
        <v>1.4789139999999999E-2</v>
      </c>
      <c r="J2435" s="10">
        <v>97.738399999999999</v>
      </c>
      <c r="K2435" s="11">
        <v>4.2</v>
      </c>
      <c r="L2435" s="11" t="str">
        <f>IF(Tabla134[[#This Row],[Item Weight]]&lt;$U$12,"Poco Peso",IF(Tabla134[[#This Row],[Item Weight]]&lt;$U$13,"Peso Medio","Peso Alto"))</f>
        <v>Poco Peso</v>
      </c>
      <c r="M2435" s="7">
        <v>8.68</v>
      </c>
      <c r="N2435" s="11">
        <f>IF(Tabla134[[#This Row],[Item Weight (Nulos)]]="",VLOOKUP(Tabla134[[#This Row],[Item Identifier]],'Tabla para Nulos'!$A$3:$B$1563,2,FALSE),Tabla134[[#This Row],[Item Weight (Nulos)]])</f>
        <v>8.68</v>
      </c>
      <c r="O2435" s="11" t="str">
        <f>IF(Tabla134[[#This Row],[Item Visibility]]&lt;$U$15,"Poca visibilidad",IF(Tabla134[[#This Row],[Item Visibility]]&lt;$U$16,"Visibilidad media","Mayor visibilidad"))</f>
        <v>Poca visibilidad</v>
      </c>
      <c r="P2435" s="11" t="str">
        <f>IF(Tabla134[[#This Row],[Rating]]&lt;2,"Muy Malo",IF(Tabla134[[#This Row],[Rating]]&lt;3,"Malo",IF(Tabla134[[#This Row],[Rating]]&lt;4,"Regular",IF(Tabla134[[#This Row],[Rating]]&lt;5,"Bueno","Excelente"))))</f>
        <v>Bueno</v>
      </c>
    </row>
    <row r="2436" spans="1:16" x14ac:dyDescent="0.2">
      <c r="A2436" s="7" t="s">
        <v>124</v>
      </c>
      <c r="B2436" s="7" t="s">
        <v>1405</v>
      </c>
      <c r="C2436" s="7" t="s">
        <v>71</v>
      </c>
      <c r="D2436" s="8">
        <v>2011</v>
      </c>
      <c r="E2436" s="7" t="s">
        <v>703</v>
      </c>
      <c r="F2436" s="7" t="s">
        <v>2</v>
      </c>
      <c r="G2436" s="7" t="s">
        <v>1</v>
      </c>
      <c r="H2436" s="7" t="s">
        <v>1621</v>
      </c>
      <c r="I2436" s="9">
        <v>0.11178154</v>
      </c>
      <c r="J2436" s="10">
        <v>182.32919999999999</v>
      </c>
      <c r="K2436" s="11">
        <v>4.2</v>
      </c>
      <c r="L2436" s="11" t="str">
        <f>IF(Tabla134[[#This Row],[Item Weight]]&lt;$U$12,"Poco Peso",IF(Tabla134[[#This Row],[Item Weight]]&lt;$U$13,"Peso Medio","Peso Alto"))</f>
        <v>Peso Medio</v>
      </c>
      <c r="M2436" s="7">
        <v>9.3000000000000007</v>
      </c>
      <c r="N2436" s="11">
        <f>IF(Tabla134[[#This Row],[Item Weight (Nulos)]]="",VLOOKUP(Tabla134[[#This Row],[Item Identifier]],'Tabla para Nulos'!$A$3:$B$1563,2,FALSE),Tabla134[[#This Row],[Item Weight (Nulos)]])</f>
        <v>9.3000000000000007</v>
      </c>
      <c r="O2436" s="11" t="str">
        <f>IF(Tabla134[[#This Row],[Item Visibility]]&lt;$U$15,"Poca visibilidad",IF(Tabla134[[#This Row],[Item Visibility]]&lt;$U$16,"Visibilidad media","Mayor visibilidad"))</f>
        <v>Mayor visibilidad</v>
      </c>
      <c r="P2436" s="11" t="str">
        <f>IF(Tabla134[[#This Row],[Rating]]&lt;2,"Muy Malo",IF(Tabla134[[#This Row],[Rating]]&lt;3,"Malo",IF(Tabla134[[#This Row],[Rating]]&lt;4,"Regular",IF(Tabla134[[#This Row],[Rating]]&lt;5,"Bueno","Excelente"))))</f>
        <v>Bueno</v>
      </c>
    </row>
    <row r="2437" spans="1:16" x14ac:dyDescent="0.2">
      <c r="A2437" s="7" t="s">
        <v>124</v>
      </c>
      <c r="B2437" s="7" t="s">
        <v>1382</v>
      </c>
      <c r="C2437" s="7" t="s">
        <v>71</v>
      </c>
      <c r="D2437" s="8">
        <v>2011</v>
      </c>
      <c r="E2437" s="7" t="s">
        <v>703</v>
      </c>
      <c r="F2437" s="7" t="s">
        <v>2</v>
      </c>
      <c r="G2437" s="7" t="s">
        <v>1</v>
      </c>
      <c r="H2437" s="7" t="s">
        <v>1621</v>
      </c>
      <c r="I2437" s="9">
        <v>6.5771528999999995E-2</v>
      </c>
      <c r="J2437" s="10">
        <v>245.78020000000001</v>
      </c>
      <c r="K2437" s="11">
        <v>4.2</v>
      </c>
      <c r="L2437" s="11" t="str">
        <f>IF(Tabla134[[#This Row],[Item Weight]]&lt;$U$12,"Poco Peso",IF(Tabla134[[#This Row],[Item Weight]]&lt;$U$13,"Peso Medio","Peso Alto"))</f>
        <v>Peso Alto</v>
      </c>
      <c r="M2437" s="7">
        <v>18.600000000000001</v>
      </c>
      <c r="N2437" s="11">
        <f>IF(Tabla134[[#This Row],[Item Weight (Nulos)]]="",VLOOKUP(Tabla134[[#This Row],[Item Identifier]],'Tabla para Nulos'!$A$3:$B$1563,2,FALSE),Tabla134[[#This Row],[Item Weight (Nulos)]])</f>
        <v>18.600000000000001</v>
      </c>
      <c r="O2437" s="11" t="str">
        <f>IF(Tabla134[[#This Row],[Item Visibility]]&lt;$U$15,"Poca visibilidad",IF(Tabla134[[#This Row],[Item Visibility]]&lt;$U$16,"Visibilidad media","Mayor visibilidad"))</f>
        <v>Visibilidad media</v>
      </c>
      <c r="P2437" s="11" t="str">
        <f>IF(Tabla134[[#This Row],[Rating]]&lt;2,"Muy Malo",IF(Tabla134[[#This Row],[Rating]]&lt;3,"Malo",IF(Tabla134[[#This Row],[Rating]]&lt;4,"Regular",IF(Tabla134[[#This Row],[Rating]]&lt;5,"Bueno","Excelente"))))</f>
        <v>Bueno</v>
      </c>
    </row>
    <row r="2438" spans="1:16" x14ac:dyDescent="0.2">
      <c r="A2438" s="7" t="s">
        <v>124</v>
      </c>
      <c r="B2438" s="7" t="s">
        <v>644</v>
      </c>
      <c r="C2438" s="7" t="s">
        <v>10</v>
      </c>
      <c r="D2438" s="8">
        <v>2011</v>
      </c>
      <c r="E2438" s="7" t="s">
        <v>703</v>
      </c>
      <c r="F2438" s="7" t="s">
        <v>2</v>
      </c>
      <c r="G2438" s="7" t="s">
        <v>1</v>
      </c>
      <c r="H2438" s="7" t="s">
        <v>1621</v>
      </c>
      <c r="I2438" s="9">
        <v>0</v>
      </c>
      <c r="J2438" s="10">
        <v>90.882999999999996</v>
      </c>
      <c r="K2438" s="11">
        <v>4.2</v>
      </c>
      <c r="L2438" s="11" t="str">
        <f>IF(Tabla134[[#This Row],[Item Weight]]&lt;$U$12,"Poco Peso",IF(Tabla134[[#This Row],[Item Weight]]&lt;$U$13,"Peso Medio","Peso Alto"))</f>
        <v>Peso Alto</v>
      </c>
      <c r="M2438" s="7">
        <v>20.5</v>
      </c>
      <c r="N2438" s="11">
        <f>IF(Tabla134[[#This Row],[Item Weight (Nulos)]]="",VLOOKUP(Tabla134[[#This Row],[Item Identifier]],'Tabla para Nulos'!$A$3:$B$1563,2,FALSE),Tabla134[[#This Row],[Item Weight (Nulos)]])</f>
        <v>20.5</v>
      </c>
      <c r="O2438" s="11" t="str">
        <f>IF(Tabla134[[#This Row],[Item Visibility]]&lt;$U$15,"Poca visibilidad",IF(Tabla134[[#This Row],[Item Visibility]]&lt;$U$16,"Visibilidad media","Mayor visibilidad"))</f>
        <v>Poca visibilidad</v>
      </c>
      <c r="P2438" s="11" t="str">
        <f>IF(Tabla134[[#This Row],[Rating]]&lt;2,"Muy Malo",IF(Tabla134[[#This Row],[Rating]]&lt;3,"Malo",IF(Tabla134[[#This Row],[Rating]]&lt;4,"Regular",IF(Tabla134[[#This Row],[Rating]]&lt;5,"Bueno","Excelente"))))</f>
        <v>Bueno</v>
      </c>
    </row>
    <row r="2439" spans="1:16" x14ac:dyDescent="0.2">
      <c r="A2439" s="7" t="s">
        <v>124</v>
      </c>
      <c r="B2439" s="7" t="s">
        <v>1289</v>
      </c>
      <c r="C2439" s="7" t="s">
        <v>216</v>
      </c>
      <c r="D2439" s="8">
        <v>2011</v>
      </c>
      <c r="E2439" s="7" t="s">
        <v>703</v>
      </c>
      <c r="F2439" s="7" t="s">
        <v>2</v>
      </c>
      <c r="G2439" s="7" t="s">
        <v>1</v>
      </c>
      <c r="H2439" s="7" t="s">
        <v>1621</v>
      </c>
      <c r="I2439" s="9">
        <v>3.5016090999999999E-2</v>
      </c>
      <c r="J2439" s="10">
        <v>144.31280000000001</v>
      </c>
      <c r="K2439" s="11">
        <v>4.2</v>
      </c>
      <c r="L2439" s="11" t="str">
        <f>IF(Tabla134[[#This Row],[Item Weight]]&lt;$U$12,"Poco Peso",IF(Tabla134[[#This Row],[Item Weight]]&lt;$U$13,"Peso Medio","Peso Alto"))</f>
        <v>Peso Medio</v>
      </c>
      <c r="M2439" s="7">
        <v>14.7</v>
      </c>
      <c r="N2439" s="11">
        <f>IF(Tabla134[[#This Row],[Item Weight (Nulos)]]="",VLOOKUP(Tabla134[[#This Row],[Item Identifier]],'Tabla para Nulos'!$A$3:$B$1563,2,FALSE),Tabla134[[#This Row],[Item Weight (Nulos)]])</f>
        <v>14.7</v>
      </c>
      <c r="O2439" s="11" t="str">
        <f>IF(Tabla134[[#This Row],[Item Visibility]]&lt;$U$15,"Poca visibilidad",IF(Tabla134[[#This Row],[Item Visibility]]&lt;$U$16,"Visibilidad media","Mayor visibilidad"))</f>
        <v>Visibilidad media</v>
      </c>
      <c r="P2439" s="11" t="str">
        <f>IF(Tabla134[[#This Row],[Rating]]&lt;2,"Muy Malo",IF(Tabla134[[#This Row],[Rating]]&lt;3,"Malo",IF(Tabla134[[#This Row],[Rating]]&lt;4,"Regular",IF(Tabla134[[#This Row],[Rating]]&lt;5,"Bueno","Excelente"))))</f>
        <v>Bueno</v>
      </c>
    </row>
    <row r="2440" spans="1:16" x14ac:dyDescent="0.2">
      <c r="A2440" s="7" t="s">
        <v>124</v>
      </c>
      <c r="B2440" s="7" t="s">
        <v>639</v>
      </c>
      <c r="C2440" s="7" t="s">
        <v>216</v>
      </c>
      <c r="D2440" s="8">
        <v>2011</v>
      </c>
      <c r="E2440" s="7" t="s">
        <v>703</v>
      </c>
      <c r="F2440" s="7" t="s">
        <v>2</v>
      </c>
      <c r="G2440" s="7" t="s">
        <v>1</v>
      </c>
      <c r="H2440" s="7" t="s">
        <v>1621</v>
      </c>
      <c r="I2440" s="9">
        <v>0.227189581</v>
      </c>
      <c r="J2440" s="10">
        <v>173.94220000000001</v>
      </c>
      <c r="K2440" s="11">
        <v>4.2</v>
      </c>
      <c r="L2440" s="11" t="str">
        <f>IF(Tabla134[[#This Row],[Item Weight]]&lt;$U$12,"Poco Peso",IF(Tabla134[[#This Row],[Item Weight]]&lt;$U$13,"Peso Medio","Peso Alto"))</f>
        <v>Peso Medio</v>
      </c>
      <c r="M2440" s="7">
        <v>16.600000000000001</v>
      </c>
      <c r="N2440" s="11">
        <f>IF(Tabla134[[#This Row],[Item Weight (Nulos)]]="",VLOOKUP(Tabla134[[#This Row],[Item Identifier]],'Tabla para Nulos'!$A$3:$B$1563,2,FALSE),Tabla134[[#This Row],[Item Weight (Nulos)]])</f>
        <v>16.600000000000001</v>
      </c>
      <c r="O2440" s="11" t="str">
        <f>IF(Tabla134[[#This Row],[Item Visibility]]&lt;$U$15,"Poca visibilidad",IF(Tabla134[[#This Row],[Item Visibility]]&lt;$U$16,"Visibilidad media","Mayor visibilidad"))</f>
        <v>Mayor visibilidad</v>
      </c>
      <c r="P2440" s="11" t="str">
        <f>IF(Tabla134[[#This Row],[Rating]]&lt;2,"Muy Malo",IF(Tabla134[[#This Row],[Rating]]&lt;3,"Malo",IF(Tabla134[[#This Row],[Rating]]&lt;4,"Regular",IF(Tabla134[[#This Row],[Rating]]&lt;5,"Bueno","Excelente"))))</f>
        <v>Bueno</v>
      </c>
    </row>
    <row r="2441" spans="1:16" x14ac:dyDescent="0.2">
      <c r="A2441" s="7" t="s">
        <v>124</v>
      </c>
      <c r="B2441" s="7" t="s">
        <v>1221</v>
      </c>
      <c r="C2441" s="7" t="s">
        <v>4</v>
      </c>
      <c r="D2441" s="8">
        <v>2011</v>
      </c>
      <c r="E2441" s="7" t="s">
        <v>703</v>
      </c>
      <c r="F2441" s="7" t="s">
        <v>2</v>
      </c>
      <c r="G2441" s="7" t="s">
        <v>1</v>
      </c>
      <c r="H2441" s="7" t="s">
        <v>1621</v>
      </c>
      <c r="I2441" s="9">
        <v>3.8235337000000001E-2</v>
      </c>
      <c r="J2441" s="10">
        <v>177.5686</v>
      </c>
      <c r="K2441" s="11">
        <v>4.2</v>
      </c>
      <c r="L2441" s="11" t="str">
        <f>IF(Tabla134[[#This Row],[Item Weight]]&lt;$U$12,"Poco Peso",IF(Tabla134[[#This Row],[Item Weight]]&lt;$U$13,"Peso Medio","Peso Alto"))</f>
        <v>Peso Medio</v>
      </c>
      <c r="M2441" s="7">
        <v>11.8</v>
      </c>
      <c r="N2441" s="11">
        <f>IF(Tabla134[[#This Row],[Item Weight (Nulos)]]="",VLOOKUP(Tabla134[[#This Row],[Item Identifier]],'Tabla para Nulos'!$A$3:$B$1563,2,FALSE),Tabla134[[#This Row],[Item Weight (Nulos)]])</f>
        <v>11.8</v>
      </c>
      <c r="O2441" s="11" t="str">
        <f>IF(Tabla134[[#This Row],[Item Visibility]]&lt;$U$15,"Poca visibilidad",IF(Tabla134[[#This Row],[Item Visibility]]&lt;$U$16,"Visibilidad media","Mayor visibilidad"))</f>
        <v>Visibilidad media</v>
      </c>
      <c r="P2441" s="11" t="str">
        <f>IF(Tabla134[[#This Row],[Rating]]&lt;2,"Muy Malo",IF(Tabla134[[#This Row],[Rating]]&lt;3,"Malo",IF(Tabla134[[#This Row],[Rating]]&lt;4,"Regular",IF(Tabla134[[#This Row],[Rating]]&lt;5,"Bueno","Excelente"))))</f>
        <v>Bueno</v>
      </c>
    </row>
    <row r="2442" spans="1:16" x14ac:dyDescent="0.2">
      <c r="A2442" s="7" t="s">
        <v>124</v>
      </c>
      <c r="B2442" s="7" t="s">
        <v>1015</v>
      </c>
      <c r="C2442" s="7" t="s">
        <v>4</v>
      </c>
      <c r="D2442" s="8">
        <v>2011</v>
      </c>
      <c r="E2442" s="7" t="s">
        <v>703</v>
      </c>
      <c r="F2442" s="7" t="s">
        <v>2</v>
      </c>
      <c r="G2442" s="7" t="s">
        <v>1</v>
      </c>
      <c r="H2442" s="7" t="s">
        <v>1621</v>
      </c>
      <c r="I2442" s="9">
        <v>0.13780701300000001</v>
      </c>
      <c r="J2442" s="10">
        <v>161.792</v>
      </c>
      <c r="K2442" s="11">
        <v>4.2</v>
      </c>
      <c r="L2442" s="11" t="str">
        <f>IF(Tabla134[[#This Row],[Item Weight]]&lt;$U$12,"Poco Peso",IF(Tabla134[[#This Row],[Item Weight]]&lt;$U$13,"Peso Medio","Peso Alto"))</f>
        <v>Peso Alto</v>
      </c>
      <c r="M2442" s="7">
        <v>17.600000000000001</v>
      </c>
      <c r="N2442" s="11">
        <f>IF(Tabla134[[#This Row],[Item Weight (Nulos)]]="",VLOOKUP(Tabla134[[#This Row],[Item Identifier]],'Tabla para Nulos'!$A$3:$B$1563,2,FALSE),Tabla134[[#This Row],[Item Weight (Nulos)]])</f>
        <v>17.600000000000001</v>
      </c>
      <c r="O2442" s="11" t="str">
        <f>IF(Tabla134[[#This Row],[Item Visibility]]&lt;$U$15,"Poca visibilidad",IF(Tabla134[[#This Row],[Item Visibility]]&lt;$U$16,"Visibilidad media","Mayor visibilidad"))</f>
        <v>Mayor visibilidad</v>
      </c>
      <c r="P2442" s="11" t="str">
        <f>IF(Tabla134[[#This Row],[Rating]]&lt;2,"Muy Malo",IF(Tabla134[[#This Row],[Rating]]&lt;3,"Malo",IF(Tabla134[[#This Row],[Rating]]&lt;4,"Regular",IF(Tabla134[[#This Row],[Rating]]&lt;5,"Bueno","Excelente"))))</f>
        <v>Bueno</v>
      </c>
    </row>
    <row r="2443" spans="1:16" x14ac:dyDescent="0.2">
      <c r="A2443" s="7" t="s">
        <v>124</v>
      </c>
      <c r="B2443" s="7" t="s">
        <v>446</v>
      </c>
      <c r="C2443" s="7" t="s">
        <v>4</v>
      </c>
      <c r="D2443" s="8">
        <v>2011</v>
      </c>
      <c r="E2443" s="7" t="s">
        <v>703</v>
      </c>
      <c r="F2443" s="7" t="s">
        <v>2</v>
      </c>
      <c r="G2443" s="7" t="s">
        <v>1</v>
      </c>
      <c r="H2443" s="7" t="s">
        <v>1621</v>
      </c>
      <c r="I2443" s="9">
        <v>0</v>
      </c>
      <c r="J2443" s="10">
        <v>61.3536</v>
      </c>
      <c r="K2443" s="11">
        <v>4.2</v>
      </c>
      <c r="L2443" s="11" t="str">
        <f>IF(Tabla134[[#This Row],[Item Weight]]&lt;$U$12,"Poco Peso",IF(Tabla134[[#This Row],[Item Weight]]&lt;$U$13,"Peso Medio","Peso Alto"))</f>
        <v>Peso Alto</v>
      </c>
      <c r="M2443" s="7">
        <v>20.100000000000001</v>
      </c>
      <c r="N2443" s="11">
        <f>IF(Tabla134[[#This Row],[Item Weight (Nulos)]]="",VLOOKUP(Tabla134[[#This Row],[Item Identifier]],'Tabla para Nulos'!$A$3:$B$1563,2,FALSE),Tabla134[[#This Row],[Item Weight (Nulos)]])</f>
        <v>20.100000000000001</v>
      </c>
      <c r="O2443" s="11" t="str">
        <f>IF(Tabla134[[#This Row],[Item Visibility]]&lt;$U$15,"Poca visibilidad",IF(Tabla134[[#This Row],[Item Visibility]]&lt;$U$16,"Visibilidad media","Mayor visibilidad"))</f>
        <v>Poca visibilidad</v>
      </c>
      <c r="P2443" s="11" t="str">
        <f>IF(Tabla134[[#This Row],[Rating]]&lt;2,"Muy Malo",IF(Tabla134[[#This Row],[Rating]]&lt;3,"Malo",IF(Tabla134[[#This Row],[Rating]]&lt;4,"Regular",IF(Tabla134[[#This Row],[Rating]]&lt;5,"Bueno","Excelente"))))</f>
        <v>Bueno</v>
      </c>
    </row>
    <row r="2444" spans="1:16" x14ac:dyDescent="0.2">
      <c r="A2444" s="7" t="s">
        <v>124</v>
      </c>
      <c r="B2444" s="7" t="s">
        <v>183</v>
      </c>
      <c r="C2444" s="7" t="s">
        <v>171</v>
      </c>
      <c r="D2444" s="8">
        <v>2011</v>
      </c>
      <c r="E2444" s="7" t="s">
        <v>703</v>
      </c>
      <c r="F2444" s="7" t="s">
        <v>2</v>
      </c>
      <c r="G2444" s="7" t="s">
        <v>1</v>
      </c>
      <c r="H2444" s="7" t="s">
        <v>1621</v>
      </c>
      <c r="I2444" s="9">
        <v>0.12675297499999999</v>
      </c>
      <c r="J2444" s="10">
        <v>154.26560000000001</v>
      </c>
      <c r="K2444" s="11">
        <v>4.2</v>
      </c>
      <c r="L2444" s="11" t="str">
        <f>IF(Tabla134[[#This Row],[Item Weight]]&lt;$U$12,"Poco Peso",IF(Tabla134[[#This Row],[Item Weight]]&lt;$U$13,"Peso Medio","Peso Alto"))</f>
        <v>Poco Peso</v>
      </c>
      <c r="M2444" s="7">
        <v>7.4749999999999996</v>
      </c>
      <c r="N2444" s="11">
        <f>IF(Tabla134[[#This Row],[Item Weight (Nulos)]]="",VLOOKUP(Tabla134[[#This Row],[Item Identifier]],'Tabla para Nulos'!$A$3:$B$1563,2,FALSE),Tabla134[[#This Row],[Item Weight (Nulos)]])</f>
        <v>7.4749999999999996</v>
      </c>
      <c r="O2444" s="11" t="str">
        <f>IF(Tabla134[[#This Row],[Item Visibility]]&lt;$U$15,"Poca visibilidad",IF(Tabla134[[#This Row],[Item Visibility]]&lt;$U$16,"Visibilidad media","Mayor visibilidad"))</f>
        <v>Mayor visibilidad</v>
      </c>
      <c r="P2444" s="11" t="str">
        <f>IF(Tabla134[[#This Row],[Rating]]&lt;2,"Muy Malo",IF(Tabla134[[#This Row],[Rating]]&lt;3,"Malo",IF(Tabla134[[#This Row],[Rating]]&lt;4,"Regular",IF(Tabla134[[#This Row],[Rating]]&lt;5,"Bueno","Excelente"))))</f>
        <v>Bueno</v>
      </c>
    </row>
    <row r="2445" spans="1:16" x14ac:dyDescent="0.2">
      <c r="A2445" s="7" t="s">
        <v>124</v>
      </c>
      <c r="B2445" s="7" t="s">
        <v>443</v>
      </c>
      <c r="C2445" s="7" t="s">
        <v>171</v>
      </c>
      <c r="D2445" s="8">
        <v>2011</v>
      </c>
      <c r="E2445" s="7" t="s">
        <v>703</v>
      </c>
      <c r="F2445" s="7" t="s">
        <v>2</v>
      </c>
      <c r="G2445" s="7" t="s">
        <v>1</v>
      </c>
      <c r="H2445" s="7" t="s">
        <v>1621</v>
      </c>
      <c r="I2445" s="9">
        <v>2.197698E-2</v>
      </c>
      <c r="J2445" s="10">
        <v>140.61539999999999</v>
      </c>
      <c r="K2445" s="11">
        <v>4.2</v>
      </c>
      <c r="L2445" s="11" t="str">
        <f>IF(Tabla134[[#This Row],[Item Weight]]&lt;$U$12,"Poco Peso",IF(Tabla134[[#This Row],[Item Weight]]&lt;$U$13,"Peso Medio","Peso Alto"))</f>
        <v>Poco Peso</v>
      </c>
      <c r="M2445" s="7">
        <v>8.18</v>
      </c>
      <c r="N2445" s="11">
        <f>IF(Tabla134[[#This Row],[Item Weight (Nulos)]]="",VLOOKUP(Tabla134[[#This Row],[Item Identifier]],'Tabla para Nulos'!$A$3:$B$1563,2,FALSE),Tabla134[[#This Row],[Item Weight (Nulos)]])</f>
        <v>8.18</v>
      </c>
      <c r="O2445" s="11" t="str">
        <f>IF(Tabla134[[#This Row],[Item Visibility]]&lt;$U$15,"Poca visibilidad",IF(Tabla134[[#This Row],[Item Visibility]]&lt;$U$16,"Visibilidad media","Mayor visibilidad"))</f>
        <v>Poca visibilidad</v>
      </c>
      <c r="P2445" s="11" t="str">
        <f>IF(Tabla134[[#This Row],[Rating]]&lt;2,"Muy Malo",IF(Tabla134[[#This Row],[Rating]]&lt;3,"Malo",IF(Tabla134[[#This Row],[Rating]]&lt;4,"Regular",IF(Tabla134[[#This Row],[Rating]]&lt;5,"Bueno","Excelente"))))</f>
        <v>Bueno</v>
      </c>
    </row>
    <row r="2446" spans="1:16" x14ac:dyDescent="0.2">
      <c r="A2446" s="7" t="s">
        <v>124</v>
      </c>
      <c r="B2446" s="7" t="s">
        <v>1515</v>
      </c>
      <c r="C2446" s="7" t="s">
        <v>171</v>
      </c>
      <c r="D2446" s="8">
        <v>2011</v>
      </c>
      <c r="E2446" s="7" t="s">
        <v>703</v>
      </c>
      <c r="F2446" s="7" t="s">
        <v>2</v>
      </c>
      <c r="G2446" s="7" t="s">
        <v>1</v>
      </c>
      <c r="H2446" s="7" t="s">
        <v>1621</v>
      </c>
      <c r="I2446" s="9">
        <v>4.3021542000000003E-2</v>
      </c>
      <c r="J2446" s="10">
        <v>196.9084</v>
      </c>
      <c r="K2446" s="11">
        <v>4.2</v>
      </c>
      <c r="L2446" s="11" t="str">
        <f>IF(Tabla134[[#This Row],[Item Weight]]&lt;$U$12,"Poco Peso",IF(Tabla134[[#This Row],[Item Weight]]&lt;$U$13,"Peso Medio","Peso Alto"))</f>
        <v>Peso Medio</v>
      </c>
      <c r="M2446" s="7">
        <v>14.6</v>
      </c>
      <c r="N2446" s="11">
        <f>IF(Tabla134[[#This Row],[Item Weight (Nulos)]]="",VLOOKUP(Tabla134[[#This Row],[Item Identifier]],'Tabla para Nulos'!$A$3:$B$1563,2,FALSE),Tabla134[[#This Row],[Item Weight (Nulos)]])</f>
        <v>14.6</v>
      </c>
      <c r="O2446" s="11" t="str">
        <f>IF(Tabla134[[#This Row],[Item Visibility]]&lt;$U$15,"Poca visibilidad",IF(Tabla134[[#This Row],[Item Visibility]]&lt;$U$16,"Visibilidad media","Mayor visibilidad"))</f>
        <v>Visibilidad media</v>
      </c>
      <c r="P2446" s="11" t="str">
        <f>IF(Tabla134[[#This Row],[Rating]]&lt;2,"Muy Malo",IF(Tabla134[[#This Row],[Rating]]&lt;3,"Malo",IF(Tabla134[[#This Row],[Rating]]&lt;4,"Regular",IF(Tabla134[[#This Row],[Rating]]&lt;5,"Bueno","Excelente"))))</f>
        <v>Bueno</v>
      </c>
    </row>
    <row r="2447" spans="1:16" x14ac:dyDescent="0.2">
      <c r="A2447" s="7" t="s">
        <v>124</v>
      </c>
      <c r="B2447" s="7" t="s">
        <v>1534</v>
      </c>
      <c r="C2447" s="7" t="s">
        <v>171</v>
      </c>
      <c r="D2447" s="8">
        <v>2011</v>
      </c>
      <c r="E2447" s="7" t="s">
        <v>703</v>
      </c>
      <c r="F2447" s="7" t="s">
        <v>2</v>
      </c>
      <c r="G2447" s="7" t="s">
        <v>1</v>
      </c>
      <c r="H2447" s="7" t="s">
        <v>1621</v>
      </c>
      <c r="I2447" s="9">
        <v>0.10206562199999999</v>
      </c>
      <c r="J2447" s="10">
        <v>254.2698</v>
      </c>
      <c r="K2447" s="11">
        <v>4.2</v>
      </c>
      <c r="L2447" s="11" t="str">
        <f>IF(Tabla134[[#This Row],[Item Weight]]&lt;$U$12,"Poco Peso",IF(Tabla134[[#This Row],[Item Weight]]&lt;$U$13,"Peso Medio","Peso Alto"))</f>
        <v>Peso Medio</v>
      </c>
      <c r="M2447" s="7">
        <v>14.85</v>
      </c>
      <c r="N2447" s="11">
        <f>IF(Tabla134[[#This Row],[Item Weight (Nulos)]]="",VLOOKUP(Tabla134[[#This Row],[Item Identifier]],'Tabla para Nulos'!$A$3:$B$1563,2,FALSE),Tabla134[[#This Row],[Item Weight (Nulos)]])</f>
        <v>14.85</v>
      </c>
      <c r="O2447" s="11" t="str">
        <f>IF(Tabla134[[#This Row],[Item Visibility]]&lt;$U$15,"Poca visibilidad",IF(Tabla134[[#This Row],[Item Visibility]]&lt;$U$16,"Visibilidad media","Mayor visibilidad"))</f>
        <v>Mayor visibilidad</v>
      </c>
      <c r="P2447" s="11" t="str">
        <f>IF(Tabla134[[#This Row],[Rating]]&lt;2,"Muy Malo",IF(Tabla134[[#This Row],[Rating]]&lt;3,"Malo",IF(Tabla134[[#This Row],[Rating]]&lt;4,"Regular",IF(Tabla134[[#This Row],[Rating]]&lt;5,"Bueno","Excelente"))))</f>
        <v>Bueno</v>
      </c>
    </row>
    <row r="2448" spans="1:16" x14ac:dyDescent="0.2">
      <c r="A2448" s="7" t="s">
        <v>124</v>
      </c>
      <c r="B2448" s="7" t="s">
        <v>435</v>
      </c>
      <c r="C2448" s="7" t="s">
        <v>171</v>
      </c>
      <c r="D2448" s="8">
        <v>2011</v>
      </c>
      <c r="E2448" s="7" t="s">
        <v>703</v>
      </c>
      <c r="F2448" s="7" t="s">
        <v>2</v>
      </c>
      <c r="G2448" s="7" t="s">
        <v>1</v>
      </c>
      <c r="H2448" s="7" t="s">
        <v>1621</v>
      </c>
      <c r="I2448" s="9">
        <v>3.8460296999999997E-2</v>
      </c>
      <c r="J2448" s="10">
        <v>104.03319999999999</v>
      </c>
      <c r="K2448" s="11">
        <v>4.2</v>
      </c>
      <c r="L2448" s="11" t="str">
        <f>IF(Tabla134[[#This Row],[Item Weight]]&lt;$U$12,"Poco Peso",IF(Tabla134[[#This Row],[Item Weight]]&lt;$U$13,"Peso Medio","Peso Alto"))</f>
        <v>Peso Medio</v>
      </c>
      <c r="M2448" s="7">
        <v>15.3</v>
      </c>
      <c r="N2448" s="11">
        <f>IF(Tabla134[[#This Row],[Item Weight (Nulos)]]="",VLOOKUP(Tabla134[[#This Row],[Item Identifier]],'Tabla para Nulos'!$A$3:$B$1563,2,FALSE),Tabla134[[#This Row],[Item Weight (Nulos)]])</f>
        <v>15.3</v>
      </c>
      <c r="O2448" s="11" t="str">
        <f>IF(Tabla134[[#This Row],[Item Visibility]]&lt;$U$15,"Poca visibilidad",IF(Tabla134[[#This Row],[Item Visibility]]&lt;$U$16,"Visibilidad media","Mayor visibilidad"))</f>
        <v>Visibilidad media</v>
      </c>
      <c r="P2448" s="11" t="str">
        <f>IF(Tabla134[[#This Row],[Rating]]&lt;2,"Muy Malo",IF(Tabla134[[#This Row],[Rating]]&lt;3,"Malo",IF(Tabla134[[#This Row],[Rating]]&lt;4,"Regular",IF(Tabla134[[#This Row],[Rating]]&lt;5,"Bueno","Excelente"))))</f>
        <v>Bueno</v>
      </c>
    </row>
    <row r="2449" spans="1:16" x14ac:dyDescent="0.2">
      <c r="A2449" s="7" t="s">
        <v>124</v>
      </c>
      <c r="B2449" s="7" t="s">
        <v>431</v>
      </c>
      <c r="C2449" s="7" t="s">
        <v>171</v>
      </c>
      <c r="D2449" s="8">
        <v>2011</v>
      </c>
      <c r="E2449" s="7" t="s">
        <v>703</v>
      </c>
      <c r="F2449" s="7" t="s">
        <v>2</v>
      </c>
      <c r="G2449" s="7" t="s">
        <v>528</v>
      </c>
      <c r="H2449" s="7" t="s">
        <v>1621</v>
      </c>
      <c r="I2449" s="9">
        <v>0.29671366500000002</v>
      </c>
      <c r="J2449" s="10">
        <v>171.84219999999999</v>
      </c>
      <c r="K2449" s="11">
        <v>4.2</v>
      </c>
      <c r="L2449" s="11" t="str">
        <f>IF(Tabla134[[#This Row],[Item Weight]]&lt;$U$12,"Poco Peso",IF(Tabla134[[#This Row],[Item Weight]]&lt;$U$13,"Peso Medio","Peso Alto"))</f>
        <v>Peso Alto</v>
      </c>
      <c r="M2449" s="7">
        <v>19.100000000000001</v>
      </c>
      <c r="N2449" s="11">
        <f>IF(Tabla134[[#This Row],[Item Weight (Nulos)]]="",VLOOKUP(Tabla134[[#This Row],[Item Identifier]],'Tabla para Nulos'!$A$3:$B$1563,2,FALSE),Tabla134[[#This Row],[Item Weight (Nulos)]])</f>
        <v>19.100000000000001</v>
      </c>
      <c r="O2449" s="11" t="str">
        <f>IF(Tabla134[[#This Row],[Item Visibility]]&lt;$U$15,"Poca visibilidad",IF(Tabla134[[#This Row],[Item Visibility]]&lt;$U$16,"Visibilidad media","Mayor visibilidad"))</f>
        <v>Mayor visibilidad</v>
      </c>
      <c r="P2449" s="11" t="str">
        <f>IF(Tabla134[[#This Row],[Rating]]&lt;2,"Muy Malo",IF(Tabla134[[#This Row],[Rating]]&lt;3,"Malo",IF(Tabla134[[#This Row],[Rating]]&lt;4,"Regular",IF(Tabla134[[#This Row],[Rating]]&lt;5,"Bueno","Excelente"))))</f>
        <v>Bueno</v>
      </c>
    </row>
    <row r="2450" spans="1:16" x14ac:dyDescent="0.2">
      <c r="A2450" s="7" t="s">
        <v>124</v>
      </c>
      <c r="B2450" s="7" t="s">
        <v>521</v>
      </c>
      <c r="C2450" s="7" t="s">
        <v>165</v>
      </c>
      <c r="D2450" s="8">
        <v>2011</v>
      </c>
      <c r="E2450" s="7" t="s">
        <v>703</v>
      </c>
      <c r="F2450" s="7" t="s">
        <v>2</v>
      </c>
      <c r="G2450" s="7" t="s">
        <v>528</v>
      </c>
      <c r="H2450" s="7" t="s">
        <v>1621</v>
      </c>
      <c r="I2450" s="9">
        <v>0.152377658</v>
      </c>
      <c r="J2450" s="10">
        <v>108.1938</v>
      </c>
      <c r="K2450" s="11">
        <v>4.2</v>
      </c>
      <c r="L2450" s="11" t="str">
        <f>IF(Tabla134[[#This Row],[Item Weight]]&lt;$U$12,"Poco Peso",IF(Tabla134[[#This Row],[Item Weight]]&lt;$U$13,"Peso Medio","Peso Alto"))</f>
        <v>Peso Medio</v>
      </c>
      <c r="M2450" s="7">
        <v>12.8</v>
      </c>
      <c r="N2450" s="11">
        <f>IF(Tabla134[[#This Row],[Item Weight (Nulos)]]="",VLOOKUP(Tabla134[[#This Row],[Item Identifier]],'Tabla para Nulos'!$A$3:$B$1563,2,FALSE),Tabla134[[#This Row],[Item Weight (Nulos)]])</f>
        <v>12.8</v>
      </c>
      <c r="O2450" s="11" t="str">
        <f>IF(Tabla134[[#This Row],[Item Visibility]]&lt;$U$15,"Poca visibilidad",IF(Tabla134[[#This Row],[Item Visibility]]&lt;$U$16,"Visibilidad media","Mayor visibilidad"))</f>
        <v>Mayor visibilidad</v>
      </c>
      <c r="P2450" s="11" t="str">
        <f>IF(Tabla134[[#This Row],[Rating]]&lt;2,"Muy Malo",IF(Tabla134[[#This Row],[Rating]]&lt;3,"Malo",IF(Tabla134[[#This Row],[Rating]]&lt;4,"Regular",IF(Tabla134[[#This Row],[Rating]]&lt;5,"Bueno","Excelente"))))</f>
        <v>Bueno</v>
      </c>
    </row>
    <row r="2451" spans="1:16" x14ac:dyDescent="0.2">
      <c r="A2451" s="7" t="s">
        <v>124</v>
      </c>
      <c r="B2451" s="7" t="s">
        <v>532</v>
      </c>
      <c r="C2451" s="7" t="s">
        <v>14</v>
      </c>
      <c r="D2451" s="8">
        <v>2011</v>
      </c>
      <c r="E2451" s="7" t="s">
        <v>703</v>
      </c>
      <c r="F2451" s="7" t="s">
        <v>2</v>
      </c>
      <c r="G2451" s="7" t="s">
        <v>528</v>
      </c>
      <c r="H2451" s="7" t="s">
        <v>1621</v>
      </c>
      <c r="I2451" s="9">
        <v>0.23643360099999999</v>
      </c>
      <c r="J2451" s="10">
        <v>155.59979999999999</v>
      </c>
      <c r="K2451" s="11">
        <v>4.2</v>
      </c>
      <c r="L2451" s="11" t="str">
        <f>IF(Tabla134[[#This Row],[Item Weight]]&lt;$U$12,"Poco Peso",IF(Tabla134[[#This Row],[Item Weight]]&lt;$U$13,"Peso Medio","Peso Alto"))</f>
        <v>Poco Peso</v>
      </c>
      <c r="M2451" s="7">
        <v>6.0350000000000001</v>
      </c>
      <c r="N2451" s="11">
        <f>IF(Tabla134[[#This Row],[Item Weight (Nulos)]]="",VLOOKUP(Tabla134[[#This Row],[Item Identifier]],'Tabla para Nulos'!$A$3:$B$1563,2,FALSE),Tabla134[[#This Row],[Item Weight (Nulos)]])</f>
        <v>6.0350000000000001</v>
      </c>
      <c r="O2451" s="11" t="str">
        <f>IF(Tabla134[[#This Row],[Item Visibility]]&lt;$U$15,"Poca visibilidad",IF(Tabla134[[#This Row],[Item Visibility]]&lt;$U$16,"Visibilidad media","Mayor visibilidad"))</f>
        <v>Mayor visibilidad</v>
      </c>
      <c r="P2451" s="11" t="str">
        <f>IF(Tabla134[[#This Row],[Rating]]&lt;2,"Muy Malo",IF(Tabla134[[#This Row],[Rating]]&lt;3,"Malo",IF(Tabla134[[#This Row],[Rating]]&lt;4,"Regular",IF(Tabla134[[#This Row],[Rating]]&lt;5,"Bueno","Excelente"))))</f>
        <v>Bueno</v>
      </c>
    </row>
    <row r="2452" spans="1:16" x14ac:dyDescent="0.2">
      <c r="A2452" s="7" t="s">
        <v>124</v>
      </c>
      <c r="B2452" s="7" t="s">
        <v>1389</v>
      </c>
      <c r="C2452" s="7" t="s">
        <v>14</v>
      </c>
      <c r="D2452" s="8">
        <v>2011</v>
      </c>
      <c r="E2452" s="7" t="s">
        <v>703</v>
      </c>
      <c r="F2452" s="7" t="s">
        <v>2</v>
      </c>
      <c r="G2452" s="7" t="s">
        <v>528</v>
      </c>
      <c r="H2452" s="7" t="s">
        <v>1621</v>
      </c>
      <c r="I2452" s="9">
        <v>0.28635777600000001</v>
      </c>
      <c r="J2452" s="10">
        <v>123.9704</v>
      </c>
      <c r="K2452" s="11">
        <v>4.2</v>
      </c>
      <c r="L2452" s="11" t="str">
        <f>IF(Tabla134[[#This Row],[Item Weight]]&lt;$U$12,"Poco Peso",IF(Tabla134[[#This Row],[Item Weight]]&lt;$U$13,"Peso Medio","Peso Alto"))</f>
        <v>Peso Medio</v>
      </c>
      <c r="M2452" s="7">
        <v>11.5</v>
      </c>
      <c r="N2452" s="11">
        <f>IF(Tabla134[[#This Row],[Item Weight (Nulos)]]="",VLOOKUP(Tabla134[[#This Row],[Item Identifier]],'Tabla para Nulos'!$A$3:$B$1563,2,FALSE),Tabla134[[#This Row],[Item Weight (Nulos)]])</f>
        <v>11.5</v>
      </c>
      <c r="O2452" s="11" t="str">
        <f>IF(Tabla134[[#This Row],[Item Visibility]]&lt;$U$15,"Poca visibilidad",IF(Tabla134[[#This Row],[Item Visibility]]&lt;$U$16,"Visibilidad media","Mayor visibilidad"))</f>
        <v>Mayor visibilidad</v>
      </c>
      <c r="P2452" s="11" t="str">
        <f>IF(Tabla134[[#This Row],[Rating]]&lt;2,"Muy Malo",IF(Tabla134[[#This Row],[Rating]]&lt;3,"Malo",IF(Tabla134[[#This Row],[Rating]]&lt;4,"Regular",IF(Tabla134[[#This Row],[Rating]]&lt;5,"Bueno","Excelente"))))</f>
        <v>Bueno</v>
      </c>
    </row>
    <row r="2453" spans="1:16" x14ac:dyDescent="0.2">
      <c r="A2453" s="7" t="s">
        <v>124</v>
      </c>
      <c r="B2453" s="7" t="s">
        <v>407</v>
      </c>
      <c r="C2453" s="7" t="s">
        <v>14</v>
      </c>
      <c r="D2453" s="8">
        <v>2011</v>
      </c>
      <c r="E2453" s="7" t="s">
        <v>703</v>
      </c>
      <c r="F2453" s="7" t="s">
        <v>2</v>
      </c>
      <c r="G2453" s="7" t="s">
        <v>528</v>
      </c>
      <c r="H2453" s="7" t="s">
        <v>1621</v>
      </c>
      <c r="I2453" s="9">
        <v>0.19899855</v>
      </c>
      <c r="J2453" s="10">
        <v>226.5694</v>
      </c>
      <c r="K2453" s="11">
        <v>4.2</v>
      </c>
      <c r="L2453" s="11" t="str">
        <f>IF(Tabla134[[#This Row],[Item Weight]]&lt;$U$12,"Poco Peso",IF(Tabla134[[#This Row],[Item Weight]]&lt;$U$13,"Peso Medio","Peso Alto"))</f>
        <v>Peso Medio</v>
      </c>
      <c r="M2453" s="7">
        <v>15</v>
      </c>
      <c r="N2453" s="11">
        <f>IF(Tabla134[[#This Row],[Item Weight (Nulos)]]="",VLOOKUP(Tabla134[[#This Row],[Item Identifier]],'Tabla para Nulos'!$A$3:$B$1563,2,FALSE),Tabla134[[#This Row],[Item Weight (Nulos)]])</f>
        <v>15</v>
      </c>
      <c r="O2453" s="11" t="str">
        <f>IF(Tabla134[[#This Row],[Item Visibility]]&lt;$U$15,"Poca visibilidad",IF(Tabla134[[#This Row],[Item Visibility]]&lt;$U$16,"Visibilidad media","Mayor visibilidad"))</f>
        <v>Mayor visibilidad</v>
      </c>
      <c r="P2453" s="11" t="str">
        <f>IF(Tabla134[[#This Row],[Rating]]&lt;2,"Muy Malo",IF(Tabla134[[#This Row],[Rating]]&lt;3,"Malo",IF(Tabla134[[#This Row],[Rating]]&lt;4,"Regular",IF(Tabla134[[#This Row],[Rating]]&lt;5,"Bueno","Excelente"))))</f>
        <v>Bueno</v>
      </c>
    </row>
    <row r="2454" spans="1:16" x14ac:dyDescent="0.2">
      <c r="A2454" s="7" t="s">
        <v>124</v>
      </c>
      <c r="B2454" s="7" t="s">
        <v>154</v>
      </c>
      <c r="C2454" s="7" t="s">
        <v>14</v>
      </c>
      <c r="D2454" s="8">
        <v>2011</v>
      </c>
      <c r="E2454" s="7" t="s">
        <v>703</v>
      </c>
      <c r="F2454" s="7" t="s">
        <v>2</v>
      </c>
      <c r="G2454" s="7" t="s">
        <v>528</v>
      </c>
      <c r="H2454" s="7" t="s">
        <v>1621</v>
      </c>
      <c r="I2454" s="9">
        <v>0.153592956</v>
      </c>
      <c r="J2454" s="10">
        <v>228.0352</v>
      </c>
      <c r="K2454" s="11">
        <v>4.2</v>
      </c>
      <c r="L2454" s="11" t="str">
        <f>IF(Tabla134[[#This Row],[Item Weight]]&lt;$U$12,"Poco Peso",IF(Tabla134[[#This Row],[Item Weight]]&lt;$U$13,"Peso Medio","Peso Alto"))</f>
        <v>Peso Medio</v>
      </c>
      <c r="M2454" s="7">
        <v>15.2</v>
      </c>
      <c r="N2454" s="11">
        <f>IF(Tabla134[[#This Row],[Item Weight (Nulos)]]="",VLOOKUP(Tabla134[[#This Row],[Item Identifier]],'Tabla para Nulos'!$A$3:$B$1563,2,FALSE),Tabla134[[#This Row],[Item Weight (Nulos)]])</f>
        <v>15.2</v>
      </c>
      <c r="O2454" s="11" t="str">
        <f>IF(Tabla134[[#This Row],[Item Visibility]]&lt;$U$15,"Poca visibilidad",IF(Tabla134[[#This Row],[Item Visibility]]&lt;$U$16,"Visibilidad media","Mayor visibilidad"))</f>
        <v>Mayor visibilidad</v>
      </c>
      <c r="P2454" s="11" t="str">
        <f>IF(Tabla134[[#This Row],[Rating]]&lt;2,"Muy Malo",IF(Tabla134[[#This Row],[Rating]]&lt;3,"Malo",IF(Tabla134[[#This Row],[Rating]]&lt;4,"Regular",IF(Tabla134[[#This Row],[Rating]]&lt;5,"Bueno","Excelente"))))</f>
        <v>Bueno</v>
      </c>
    </row>
    <row r="2455" spans="1:16" x14ac:dyDescent="0.2">
      <c r="A2455" s="7" t="s">
        <v>124</v>
      </c>
      <c r="B2455" s="7" t="s">
        <v>1505</v>
      </c>
      <c r="C2455" s="7" t="s">
        <v>14</v>
      </c>
      <c r="D2455" s="8">
        <v>2011</v>
      </c>
      <c r="E2455" s="7" t="s">
        <v>703</v>
      </c>
      <c r="F2455" s="7" t="s">
        <v>2</v>
      </c>
      <c r="G2455" s="7" t="s">
        <v>528</v>
      </c>
      <c r="H2455" s="7" t="s">
        <v>1621</v>
      </c>
      <c r="I2455" s="9">
        <v>4.2179884000000001E-2</v>
      </c>
      <c r="J2455" s="10">
        <v>174.7054</v>
      </c>
      <c r="K2455" s="11">
        <v>4.2</v>
      </c>
      <c r="L2455" s="11" t="str">
        <f>IF(Tabla134[[#This Row],[Item Weight]]&lt;$U$12,"Poco Peso",IF(Tabla134[[#This Row],[Item Weight]]&lt;$U$13,"Peso Medio","Peso Alto"))</f>
        <v>Peso Medio</v>
      </c>
      <c r="M2455" s="7">
        <v>15.6</v>
      </c>
      <c r="N2455" s="11">
        <f>IF(Tabla134[[#This Row],[Item Weight (Nulos)]]="",VLOOKUP(Tabla134[[#This Row],[Item Identifier]],'Tabla para Nulos'!$A$3:$B$1563,2,FALSE),Tabla134[[#This Row],[Item Weight (Nulos)]])</f>
        <v>15.6</v>
      </c>
      <c r="O2455" s="11" t="str">
        <f>IF(Tabla134[[#This Row],[Item Visibility]]&lt;$U$15,"Poca visibilidad",IF(Tabla134[[#This Row],[Item Visibility]]&lt;$U$16,"Visibilidad media","Mayor visibilidad"))</f>
        <v>Visibilidad media</v>
      </c>
      <c r="P2455" s="11" t="str">
        <f>IF(Tabla134[[#This Row],[Rating]]&lt;2,"Muy Malo",IF(Tabla134[[#This Row],[Rating]]&lt;3,"Malo",IF(Tabla134[[#This Row],[Rating]]&lt;4,"Regular",IF(Tabla134[[#This Row],[Rating]]&lt;5,"Bueno","Excelente"))))</f>
        <v>Bueno</v>
      </c>
    </row>
    <row r="2456" spans="1:16" x14ac:dyDescent="0.2">
      <c r="A2456" s="7" t="s">
        <v>124</v>
      </c>
      <c r="B2456" s="7" t="s">
        <v>517</v>
      </c>
      <c r="C2456" s="7" t="s">
        <v>19</v>
      </c>
      <c r="D2456" s="8">
        <v>2011</v>
      </c>
      <c r="E2456" s="7" t="s">
        <v>703</v>
      </c>
      <c r="F2456" s="7" t="s">
        <v>2</v>
      </c>
      <c r="G2456" s="7" t="s">
        <v>528</v>
      </c>
      <c r="H2456" s="7" t="s">
        <v>1621</v>
      </c>
      <c r="I2456" s="9">
        <v>0.16118210299999999</v>
      </c>
      <c r="J2456" s="10">
        <v>165.3158</v>
      </c>
      <c r="K2456" s="11">
        <v>4.2</v>
      </c>
      <c r="L2456" s="11" t="str">
        <f>IF(Tabla134[[#This Row],[Item Weight]]&lt;$U$12,"Poco Peso",IF(Tabla134[[#This Row],[Item Weight]]&lt;$U$13,"Peso Medio","Peso Alto"))</f>
        <v>Peso Medio</v>
      </c>
      <c r="M2456" s="7">
        <v>9.6</v>
      </c>
      <c r="N2456" s="11">
        <f>IF(Tabla134[[#This Row],[Item Weight (Nulos)]]="",VLOOKUP(Tabla134[[#This Row],[Item Identifier]],'Tabla para Nulos'!$A$3:$B$1563,2,FALSE),Tabla134[[#This Row],[Item Weight (Nulos)]])</f>
        <v>9.6</v>
      </c>
      <c r="O2456" s="11" t="str">
        <f>IF(Tabla134[[#This Row],[Item Visibility]]&lt;$U$15,"Poca visibilidad",IF(Tabla134[[#This Row],[Item Visibility]]&lt;$U$16,"Visibilidad media","Mayor visibilidad"))</f>
        <v>Mayor visibilidad</v>
      </c>
      <c r="P2456" s="11" t="str">
        <f>IF(Tabla134[[#This Row],[Rating]]&lt;2,"Muy Malo",IF(Tabla134[[#This Row],[Rating]]&lt;3,"Malo",IF(Tabla134[[#This Row],[Rating]]&lt;4,"Regular",IF(Tabla134[[#This Row],[Rating]]&lt;5,"Bueno","Excelente"))))</f>
        <v>Bueno</v>
      </c>
    </row>
    <row r="2457" spans="1:16" x14ac:dyDescent="0.2">
      <c r="A2457" s="7" t="s">
        <v>6</v>
      </c>
      <c r="B2457" s="7" t="s">
        <v>583</v>
      </c>
      <c r="C2457" s="7" t="s">
        <v>28</v>
      </c>
      <c r="D2457" s="8">
        <v>2011</v>
      </c>
      <c r="E2457" s="7" t="s">
        <v>703</v>
      </c>
      <c r="F2457" s="7" t="s">
        <v>2</v>
      </c>
      <c r="G2457" s="7" t="s">
        <v>528</v>
      </c>
      <c r="H2457" s="7" t="s">
        <v>1621</v>
      </c>
      <c r="I2457" s="9">
        <v>6.4141866000000006E-2</v>
      </c>
      <c r="J2457" s="10">
        <v>61.250999999999998</v>
      </c>
      <c r="K2457" s="11">
        <v>4.2</v>
      </c>
      <c r="L2457" s="11" t="str">
        <f>IF(Tabla134[[#This Row],[Item Weight]]&lt;$U$12,"Poco Peso",IF(Tabla134[[#This Row],[Item Weight]]&lt;$U$13,"Peso Medio","Peso Alto"))</f>
        <v>Poco Peso</v>
      </c>
      <c r="M2457" s="7">
        <v>7.22</v>
      </c>
      <c r="N2457" s="11">
        <f>IF(Tabla134[[#This Row],[Item Weight (Nulos)]]="",VLOOKUP(Tabla134[[#This Row],[Item Identifier]],'Tabla para Nulos'!$A$3:$B$1563,2,FALSE),Tabla134[[#This Row],[Item Weight (Nulos)]])</f>
        <v>7.22</v>
      </c>
      <c r="O2457" s="11" t="str">
        <f>IF(Tabla134[[#This Row],[Item Visibility]]&lt;$U$15,"Poca visibilidad",IF(Tabla134[[#This Row],[Item Visibility]]&lt;$U$16,"Visibilidad media","Mayor visibilidad"))</f>
        <v>Visibilidad media</v>
      </c>
      <c r="P2457" s="11" t="str">
        <f>IF(Tabla134[[#This Row],[Rating]]&lt;2,"Muy Malo",IF(Tabla134[[#This Row],[Rating]]&lt;3,"Malo",IF(Tabla134[[#This Row],[Rating]]&lt;4,"Regular",IF(Tabla134[[#This Row],[Rating]]&lt;5,"Bueno","Excelente"))))</f>
        <v>Bueno</v>
      </c>
    </row>
    <row r="2458" spans="1:16" x14ac:dyDescent="0.2">
      <c r="A2458" s="7" t="s">
        <v>6</v>
      </c>
      <c r="B2458" s="7" t="s">
        <v>1582</v>
      </c>
      <c r="C2458" s="7" t="s">
        <v>28</v>
      </c>
      <c r="D2458" s="8">
        <v>2011</v>
      </c>
      <c r="E2458" s="7" t="s">
        <v>703</v>
      </c>
      <c r="F2458" s="7" t="s">
        <v>2</v>
      </c>
      <c r="G2458" s="7" t="s">
        <v>528</v>
      </c>
      <c r="H2458" s="7" t="s">
        <v>1621</v>
      </c>
      <c r="I2458" s="9">
        <v>6.3416565999999994E-2</v>
      </c>
      <c r="J2458" s="10">
        <v>154.66560000000001</v>
      </c>
      <c r="K2458" s="11">
        <v>4.2</v>
      </c>
      <c r="L2458" s="11" t="str">
        <f>IF(Tabla134[[#This Row],[Item Weight]]&lt;$U$12,"Poco Peso",IF(Tabla134[[#This Row],[Item Weight]]&lt;$U$13,"Peso Medio","Peso Alto"))</f>
        <v>Peso Alto</v>
      </c>
      <c r="M2458" s="7">
        <v>17.75</v>
      </c>
      <c r="N2458" s="11">
        <f>IF(Tabla134[[#This Row],[Item Weight (Nulos)]]="",VLOOKUP(Tabla134[[#This Row],[Item Identifier]],'Tabla para Nulos'!$A$3:$B$1563,2,FALSE),Tabla134[[#This Row],[Item Weight (Nulos)]])</f>
        <v>17.75</v>
      </c>
      <c r="O2458" s="11" t="str">
        <f>IF(Tabla134[[#This Row],[Item Visibility]]&lt;$U$15,"Poca visibilidad",IF(Tabla134[[#This Row],[Item Visibility]]&lt;$U$16,"Visibilidad media","Mayor visibilidad"))</f>
        <v>Visibilidad media</v>
      </c>
      <c r="P2458" s="11" t="str">
        <f>IF(Tabla134[[#This Row],[Rating]]&lt;2,"Muy Malo",IF(Tabla134[[#This Row],[Rating]]&lt;3,"Malo",IF(Tabla134[[#This Row],[Rating]]&lt;4,"Regular",IF(Tabla134[[#This Row],[Rating]]&lt;5,"Bueno","Excelente"))))</f>
        <v>Bueno</v>
      </c>
    </row>
    <row r="2459" spans="1:16" x14ac:dyDescent="0.2">
      <c r="A2459" s="7" t="s">
        <v>6</v>
      </c>
      <c r="B2459" s="7" t="s">
        <v>113</v>
      </c>
      <c r="C2459" s="7" t="s">
        <v>112</v>
      </c>
      <c r="D2459" s="8">
        <v>2011</v>
      </c>
      <c r="E2459" s="7" t="s">
        <v>703</v>
      </c>
      <c r="F2459" s="7" t="s">
        <v>2</v>
      </c>
      <c r="G2459" s="7" t="s">
        <v>528</v>
      </c>
      <c r="H2459" s="7" t="s">
        <v>1621</v>
      </c>
      <c r="I2459" s="9">
        <v>2.6827052000000001E-2</v>
      </c>
      <c r="J2459" s="10">
        <v>47.840200000000003</v>
      </c>
      <c r="K2459" s="11">
        <v>4.2</v>
      </c>
      <c r="L2459" s="11" t="str">
        <f>IF(Tabla134[[#This Row],[Item Weight]]&lt;$U$12,"Poco Peso",IF(Tabla134[[#This Row],[Item Weight]]&lt;$U$13,"Peso Medio","Peso Alto"))</f>
        <v>Peso Alto</v>
      </c>
      <c r="M2459" s="7">
        <v>17.600000000000001</v>
      </c>
      <c r="N2459" s="11">
        <f>IF(Tabla134[[#This Row],[Item Weight (Nulos)]]="",VLOOKUP(Tabla134[[#This Row],[Item Identifier]],'Tabla para Nulos'!$A$3:$B$1563,2,FALSE),Tabla134[[#This Row],[Item Weight (Nulos)]])</f>
        <v>17.600000000000001</v>
      </c>
      <c r="O2459" s="11" t="str">
        <f>IF(Tabla134[[#This Row],[Item Visibility]]&lt;$U$15,"Poca visibilidad",IF(Tabla134[[#This Row],[Item Visibility]]&lt;$U$16,"Visibilidad media","Mayor visibilidad"))</f>
        <v>Poca visibilidad</v>
      </c>
      <c r="P2459" s="11" t="str">
        <f>IF(Tabla134[[#This Row],[Rating]]&lt;2,"Muy Malo",IF(Tabla134[[#This Row],[Rating]]&lt;3,"Malo",IF(Tabla134[[#This Row],[Rating]]&lt;4,"Regular",IF(Tabla134[[#This Row],[Rating]]&lt;5,"Bueno","Excelente"))))</f>
        <v>Bueno</v>
      </c>
    </row>
    <row r="2460" spans="1:16" x14ac:dyDescent="0.2">
      <c r="A2460" s="7" t="s">
        <v>6</v>
      </c>
      <c r="B2460" s="7" t="s">
        <v>1256</v>
      </c>
      <c r="C2460" s="7" t="s">
        <v>25</v>
      </c>
      <c r="D2460" s="8">
        <v>2011</v>
      </c>
      <c r="E2460" s="7" t="s">
        <v>703</v>
      </c>
      <c r="F2460" s="7" t="s">
        <v>2</v>
      </c>
      <c r="G2460" s="7" t="s">
        <v>528</v>
      </c>
      <c r="H2460" s="7" t="s">
        <v>1621</v>
      </c>
      <c r="I2460" s="9">
        <v>4.7329385000000002E-2</v>
      </c>
      <c r="J2460" s="10">
        <v>174.1422</v>
      </c>
      <c r="K2460" s="11">
        <v>4.2</v>
      </c>
      <c r="L2460" s="11" t="str">
        <f>IF(Tabla134[[#This Row],[Item Weight]]&lt;$U$12,"Poco Peso",IF(Tabla134[[#This Row],[Item Weight]]&lt;$U$13,"Peso Medio","Peso Alto"))</f>
        <v>Poco Peso</v>
      </c>
      <c r="M2460" s="7">
        <v>8.6300000000000008</v>
      </c>
      <c r="N2460" s="11">
        <f>IF(Tabla134[[#This Row],[Item Weight (Nulos)]]="",VLOOKUP(Tabla134[[#This Row],[Item Identifier]],'Tabla para Nulos'!$A$3:$B$1563,2,FALSE),Tabla134[[#This Row],[Item Weight (Nulos)]])</f>
        <v>8.6300000000000008</v>
      </c>
      <c r="O2460" s="11" t="str">
        <f>IF(Tabla134[[#This Row],[Item Visibility]]&lt;$U$15,"Poca visibilidad",IF(Tabla134[[#This Row],[Item Visibility]]&lt;$U$16,"Visibilidad media","Mayor visibilidad"))</f>
        <v>Visibilidad media</v>
      </c>
      <c r="P2460" s="11" t="str">
        <f>IF(Tabla134[[#This Row],[Rating]]&lt;2,"Muy Malo",IF(Tabla134[[#This Row],[Rating]]&lt;3,"Malo",IF(Tabla134[[#This Row],[Rating]]&lt;4,"Regular",IF(Tabla134[[#This Row],[Rating]]&lt;5,"Bueno","Excelente"))))</f>
        <v>Bueno</v>
      </c>
    </row>
    <row r="2461" spans="1:16" x14ac:dyDescent="0.2">
      <c r="A2461" s="7" t="s">
        <v>6</v>
      </c>
      <c r="B2461" s="7" t="s">
        <v>102</v>
      </c>
      <c r="C2461" s="7" t="s">
        <v>25</v>
      </c>
      <c r="D2461" s="8">
        <v>2011</v>
      </c>
      <c r="E2461" s="7" t="s">
        <v>703</v>
      </c>
      <c r="F2461" s="7" t="s">
        <v>2</v>
      </c>
      <c r="G2461" s="7" t="s">
        <v>528</v>
      </c>
      <c r="H2461" s="7" t="s">
        <v>1621</v>
      </c>
      <c r="I2461" s="9">
        <v>2.4660201999999999E-2</v>
      </c>
      <c r="J2461" s="10">
        <v>87.417199999999994</v>
      </c>
      <c r="K2461" s="11">
        <v>4.2</v>
      </c>
      <c r="L2461" s="11" t="str">
        <f>IF(Tabla134[[#This Row],[Item Weight]]&lt;$U$12,"Poco Peso",IF(Tabla134[[#This Row],[Item Weight]]&lt;$U$13,"Peso Medio","Peso Alto"))</f>
        <v>Peso Medio</v>
      </c>
      <c r="M2461" s="7">
        <v>13.8</v>
      </c>
      <c r="N2461" s="11">
        <f>IF(Tabla134[[#This Row],[Item Weight (Nulos)]]="",VLOOKUP(Tabla134[[#This Row],[Item Identifier]],'Tabla para Nulos'!$A$3:$B$1563,2,FALSE),Tabla134[[#This Row],[Item Weight (Nulos)]])</f>
        <v>13.8</v>
      </c>
      <c r="O2461" s="11" t="str">
        <f>IF(Tabla134[[#This Row],[Item Visibility]]&lt;$U$15,"Poca visibilidad",IF(Tabla134[[#This Row],[Item Visibility]]&lt;$U$16,"Visibilidad media","Mayor visibilidad"))</f>
        <v>Poca visibilidad</v>
      </c>
      <c r="P2461" s="11" t="str">
        <f>IF(Tabla134[[#This Row],[Rating]]&lt;2,"Muy Malo",IF(Tabla134[[#This Row],[Rating]]&lt;3,"Malo",IF(Tabla134[[#This Row],[Rating]]&lt;4,"Regular",IF(Tabla134[[#This Row],[Rating]]&lt;5,"Bueno","Excelente"))))</f>
        <v>Bueno</v>
      </c>
    </row>
    <row r="2462" spans="1:16" x14ac:dyDescent="0.2">
      <c r="A2462" s="7" t="s">
        <v>6</v>
      </c>
      <c r="B2462" s="7" t="s">
        <v>1560</v>
      </c>
      <c r="C2462" s="7" t="s">
        <v>17</v>
      </c>
      <c r="D2462" s="8">
        <v>2011</v>
      </c>
      <c r="E2462" s="7" t="s">
        <v>703</v>
      </c>
      <c r="F2462" s="7" t="s">
        <v>2</v>
      </c>
      <c r="G2462" s="7" t="s">
        <v>528</v>
      </c>
      <c r="H2462" s="7" t="s">
        <v>1621</v>
      </c>
      <c r="I2462" s="9">
        <v>6.3850971000000006E-2</v>
      </c>
      <c r="J2462" s="10">
        <v>97.272599999999997</v>
      </c>
      <c r="K2462" s="11">
        <v>4.2</v>
      </c>
      <c r="L2462" s="11" t="str">
        <f>IF(Tabla134[[#This Row],[Item Weight]]&lt;$U$12,"Poco Peso",IF(Tabla134[[#This Row],[Item Weight]]&lt;$U$13,"Peso Medio","Peso Alto"))</f>
        <v>Poco Peso</v>
      </c>
      <c r="M2462" s="7">
        <v>6.9050000000000002</v>
      </c>
      <c r="N2462" s="11">
        <f>IF(Tabla134[[#This Row],[Item Weight (Nulos)]]="",VLOOKUP(Tabla134[[#This Row],[Item Identifier]],'Tabla para Nulos'!$A$3:$B$1563,2,FALSE),Tabla134[[#This Row],[Item Weight (Nulos)]])</f>
        <v>6.9050000000000002</v>
      </c>
      <c r="O2462" s="11" t="str">
        <f>IF(Tabla134[[#This Row],[Item Visibility]]&lt;$U$15,"Poca visibilidad",IF(Tabla134[[#This Row],[Item Visibility]]&lt;$U$16,"Visibilidad media","Mayor visibilidad"))</f>
        <v>Visibilidad media</v>
      </c>
      <c r="P2462" s="11" t="str">
        <f>IF(Tabla134[[#This Row],[Rating]]&lt;2,"Muy Malo",IF(Tabla134[[#This Row],[Rating]]&lt;3,"Malo",IF(Tabla134[[#This Row],[Rating]]&lt;4,"Regular",IF(Tabla134[[#This Row],[Rating]]&lt;5,"Bueno","Excelente"))))</f>
        <v>Bueno</v>
      </c>
    </row>
    <row r="2463" spans="1:16" x14ac:dyDescent="0.2">
      <c r="A2463" s="7" t="s">
        <v>6</v>
      </c>
      <c r="B2463" s="7" t="s">
        <v>1485</v>
      </c>
      <c r="C2463" s="7" t="s">
        <v>71</v>
      </c>
      <c r="D2463" s="8">
        <v>2011</v>
      </c>
      <c r="E2463" s="7" t="s">
        <v>703</v>
      </c>
      <c r="F2463" s="7" t="s">
        <v>2</v>
      </c>
      <c r="G2463" s="7" t="s">
        <v>528</v>
      </c>
      <c r="H2463" s="7" t="s">
        <v>1621</v>
      </c>
      <c r="I2463" s="9">
        <v>8.6187886000000005E-2</v>
      </c>
      <c r="J2463" s="10">
        <v>125.4678</v>
      </c>
      <c r="K2463" s="11">
        <v>4.2</v>
      </c>
      <c r="L2463" s="11" t="str">
        <f>IF(Tabla134[[#This Row],[Item Weight]]&lt;$U$12,"Poco Peso",IF(Tabla134[[#This Row],[Item Weight]]&lt;$U$13,"Peso Medio","Peso Alto"))</f>
        <v>Peso Alto</v>
      </c>
      <c r="M2463" s="7">
        <v>20</v>
      </c>
      <c r="N2463" s="11">
        <f>IF(Tabla134[[#This Row],[Item Weight (Nulos)]]="",VLOOKUP(Tabla134[[#This Row],[Item Identifier]],'Tabla para Nulos'!$A$3:$B$1563,2,FALSE),Tabla134[[#This Row],[Item Weight (Nulos)]])</f>
        <v>20</v>
      </c>
      <c r="O2463" s="11" t="str">
        <f>IF(Tabla134[[#This Row],[Item Visibility]]&lt;$U$15,"Poca visibilidad",IF(Tabla134[[#This Row],[Item Visibility]]&lt;$U$16,"Visibilidad media","Mayor visibilidad"))</f>
        <v>Visibilidad media</v>
      </c>
      <c r="P2463" s="11" t="str">
        <f>IF(Tabla134[[#This Row],[Rating]]&lt;2,"Muy Malo",IF(Tabla134[[#This Row],[Rating]]&lt;3,"Malo",IF(Tabla134[[#This Row],[Rating]]&lt;4,"Regular",IF(Tabla134[[#This Row],[Rating]]&lt;5,"Bueno","Excelente"))))</f>
        <v>Bueno</v>
      </c>
    </row>
    <row r="2464" spans="1:16" x14ac:dyDescent="0.2">
      <c r="A2464" s="7" t="s">
        <v>6</v>
      </c>
      <c r="B2464" s="7" t="s">
        <v>56</v>
      </c>
      <c r="C2464" s="7" t="s">
        <v>10</v>
      </c>
      <c r="D2464" s="8">
        <v>2011</v>
      </c>
      <c r="E2464" s="7" t="s">
        <v>703</v>
      </c>
      <c r="F2464" s="7" t="s">
        <v>2</v>
      </c>
      <c r="G2464" s="7" t="s">
        <v>528</v>
      </c>
      <c r="H2464" s="7" t="s">
        <v>1621</v>
      </c>
      <c r="I2464" s="9">
        <v>0.28634484799999999</v>
      </c>
      <c r="J2464" s="10">
        <v>139.18379999999999</v>
      </c>
      <c r="K2464" s="11">
        <v>4.2</v>
      </c>
      <c r="L2464" s="11" t="str">
        <f>IF(Tabla134[[#This Row],[Item Weight]]&lt;$U$12,"Poco Peso",IF(Tabla134[[#This Row],[Item Weight]]&lt;$U$13,"Peso Medio","Peso Alto"))</f>
        <v>Peso Medio</v>
      </c>
      <c r="M2464" s="7">
        <v>9.3949999999999996</v>
      </c>
      <c r="N2464" s="11">
        <f>IF(Tabla134[[#This Row],[Item Weight (Nulos)]]="",VLOOKUP(Tabla134[[#This Row],[Item Identifier]],'Tabla para Nulos'!$A$3:$B$1563,2,FALSE),Tabla134[[#This Row],[Item Weight (Nulos)]])</f>
        <v>9.3949999999999996</v>
      </c>
      <c r="O2464" s="11" t="str">
        <f>IF(Tabla134[[#This Row],[Item Visibility]]&lt;$U$15,"Poca visibilidad",IF(Tabla134[[#This Row],[Item Visibility]]&lt;$U$16,"Visibilidad media","Mayor visibilidad"))</f>
        <v>Mayor visibilidad</v>
      </c>
      <c r="P2464" s="11" t="str">
        <f>IF(Tabla134[[#This Row],[Rating]]&lt;2,"Muy Malo",IF(Tabla134[[#This Row],[Rating]]&lt;3,"Malo",IF(Tabla134[[#This Row],[Rating]]&lt;4,"Regular",IF(Tabla134[[#This Row],[Rating]]&lt;5,"Bueno","Excelente"))))</f>
        <v>Bueno</v>
      </c>
    </row>
    <row r="2465" spans="1:16" x14ac:dyDescent="0.2">
      <c r="A2465" s="7" t="s">
        <v>6</v>
      </c>
      <c r="B2465" s="7" t="s">
        <v>553</v>
      </c>
      <c r="C2465" s="7" t="s">
        <v>10</v>
      </c>
      <c r="D2465" s="8">
        <v>2011</v>
      </c>
      <c r="E2465" s="7" t="s">
        <v>703</v>
      </c>
      <c r="F2465" s="7" t="s">
        <v>2</v>
      </c>
      <c r="G2465" s="7" t="s">
        <v>528</v>
      </c>
      <c r="H2465" s="7" t="s">
        <v>1621</v>
      </c>
      <c r="I2465" s="9">
        <v>0.106816919</v>
      </c>
      <c r="J2465" s="10">
        <v>114.2492</v>
      </c>
      <c r="K2465" s="11">
        <v>4.2</v>
      </c>
      <c r="L2465" s="11" t="str">
        <f>IF(Tabla134[[#This Row],[Item Weight]]&lt;$U$12,"Poco Peso",IF(Tabla134[[#This Row],[Item Weight]]&lt;$U$13,"Peso Medio","Peso Alto"))</f>
        <v>Peso Medio</v>
      </c>
      <c r="M2465" s="7">
        <v>9.8000000000000007</v>
      </c>
      <c r="N2465" s="11">
        <f>IF(Tabla134[[#This Row],[Item Weight (Nulos)]]="",VLOOKUP(Tabla134[[#This Row],[Item Identifier]],'Tabla para Nulos'!$A$3:$B$1563,2,FALSE),Tabla134[[#This Row],[Item Weight (Nulos)]])</f>
        <v>9.8000000000000007</v>
      </c>
      <c r="O2465" s="11" t="str">
        <f>IF(Tabla134[[#This Row],[Item Visibility]]&lt;$U$15,"Poca visibilidad",IF(Tabla134[[#This Row],[Item Visibility]]&lt;$U$16,"Visibilidad media","Mayor visibilidad"))</f>
        <v>Mayor visibilidad</v>
      </c>
      <c r="P2465" s="11" t="str">
        <f>IF(Tabla134[[#This Row],[Rating]]&lt;2,"Muy Malo",IF(Tabla134[[#This Row],[Rating]]&lt;3,"Malo",IF(Tabla134[[#This Row],[Rating]]&lt;4,"Regular",IF(Tabla134[[#This Row],[Rating]]&lt;5,"Bueno","Excelente"))))</f>
        <v>Bueno</v>
      </c>
    </row>
    <row r="2466" spans="1:16" x14ac:dyDescent="0.2">
      <c r="A2466" s="7" t="s">
        <v>6</v>
      </c>
      <c r="B2466" s="7" t="s">
        <v>11</v>
      </c>
      <c r="C2466" s="7" t="s">
        <v>10</v>
      </c>
      <c r="D2466" s="8">
        <v>2011</v>
      </c>
      <c r="E2466" s="7" t="s">
        <v>703</v>
      </c>
      <c r="F2466" s="7" t="s">
        <v>2</v>
      </c>
      <c r="G2466" s="7" t="s">
        <v>528</v>
      </c>
      <c r="H2466" s="7" t="s">
        <v>1621</v>
      </c>
      <c r="I2466" s="9">
        <v>0</v>
      </c>
      <c r="J2466" s="10">
        <v>146.27860000000001</v>
      </c>
      <c r="K2466" s="11">
        <v>4.2</v>
      </c>
      <c r="L2466" s="11" t="str">
        <f>IF(Tabla134[[#This Row],[Item Weight]]&lt;$U$12,"Poco Peso",IF(Tabla134[[#This Row],[Item Weight]]&lt;$U$13,"Peso Medio","Peso Alto"))</f>
        <v>Peso Medio</v>
      </c>
      <c r="M2466" s="7">
        <v>15.1</v>
      </c>
      <c r="N2466" s="11">
        <f>IF(Tabla134[[#This Row],[Item Weight (Nulos)]]="",VLOOKUP(Tabla134[[#This Row],[Item Identifier]],'Tabla para Nulos'!$A$3:$B$1563,2,FALSE),Tabla134[[#This Row],[Item Weight (Nulos)]])</f>
        <v>15.1</v>
      </c>
      <c r="O2466" s="11" t="str">
        <f>IF(Tabla134[[#This Row],[Item Visibility]]&lt;$U$15,"Poca visibilidad",IF(Tabla134[[#This Row],[Item Visibility]]&lt;$U$16,"Visibilidad media","Mayor visibilidad"))</f>
        <v>Poca visibilidad</v>
      </c>
      <c r="P2466" s="11" t="str">
        <f>IF(Tabla134[[#This Row],[Rating]]&lt;2,"Muy Malo",IF(Tabla134[[#This Row],[Rating]]&lt;3,"Malo",IF(Tabla134[[#This Row],[Rating]]&lt;4,"Regular",IF(Tabla134[[#This Row],[Rating]]&lt;5,"Bueno","Excelente"))))</f>
        <v>Bueno</v>
      </c>
    </row>
    <row r="2467" spans="1:16" x14ac:dyDescent="0.2">
      <c r="A2467" s="7" t="s">
        <v>6</v>
      </c>
      <c r="B2467" s="7" t="s">
        <v>67</v>
      </c>
      <c r="C2467" s="7" t="s">
        <v>10</v>
      </c>
      <c r="D2467" s="8">
        <v>2011</v>
      </c>
      <c r="E2467" s="7" t="s">
        <v>703</v>
      </c>
      <c r="F2467" s="7" t="s">
        <v>2</v>
      </c>
      <c r="G2467" s="7" t="s">
        <v>528</v>
      </c>
      <c r="H2467" s="7" t="s">
        <v>1621</v>
      </c>
      <c r="I2467" s="9">
        <v>8.0235511999999995E-2</v>
      </c>
      <c r="J2467" s="10">
        <v>188.9556</v>
      </c>
      <c r="K2467" s="11">
        <v>4.2</v>
      </c>
      <c r="L2467" s="11" t="str">
        <f>IF(Tabla134[[#This Row],[Item Weight]]&lt;$U$12,"Poco Peso",IF(Tabla134[[#This Row],[Item Weight]]&lt;$U$13,"Peso Medio","Peso Alto"))</f>
        <v>Peso Alto</v>
      </c>
      <c r="M2467" s="7">
        <v>20.6</v>
      </c>
      <c r="N2467" s="11">
        <f>IF(Tabla134[[#This Row],[Item Weight (Nulos)]]="",VLOOKUP(Tabla134[[#This Row],[Item Identifier]],'Tabla para Nulos'!$A$3:$B$1563,2,FALSE),Tabla134[[#This Row],[Item Weight (Nulos)]])</f>
        <v>20.6</v>
      </c>
      <c r="O2467" s="11" t="str">
        <f>IF(Tabla134[[#This Row],[Item Visibility]]&lt;$U$15,"Poca visibilidad",IF(Tabla134[[#This Row],[Item Visibility]]&lt;$U$16,"Visibilidad media","Mayor visibilidad"))</f>
        <v>Visibilidad media</v>
      </c>
      <c r="P2467" s="11" t="str">
        <f>IF(Tabla134[[#This Row],[Rating]]&lt;2,"Muy Malo",IF(Tabla134[[#This Row],[Rating]]&lt;3,"Malo",IF(Tabla134[[#This Row],[Rating]]&lt;4,"Regular",IF(Tabla134[[#This Row],[Rating]]&lt;5,"Bueno","Excelente"))))</f>
        <v>Bueno</v>
      </c>
    </row>
    <row r="2468" spans="1:16" x14ac:dyDescent="0.2">
      <c r="A2468" s="7" t="s">
        <v>6</v>
      </c>
      <c r="B2468" s="7" t="s">
        <v>329</v>
      </c>
      <c r="C2468" s="7" t="s">
        <v>14</v>
      </c>
      <c r="D2468" s="8">
        <v>2011</v>
      </c>
      <c r="E2468" s="7" t="s">
        <v>703</v>
      </c>
      <c r="F2468" s="7" t="s">
        <v>2</v>
      </c>
      <c r="G2468" s="7" t="s">
        <v>528</v>
      </c>
      <c r="H2468" s="7" t="s">
        <v>1621</v>
      </c>
      <c r="I2468" s="9">
        <v>1.8310142000000001E-2</v>
      </c>
      <c r="J2468" s="10">
        <v>57.758800000000001</v>
      </c>
      <c r="K2468" s="11">
        <v>4.2</v>
      </c>
      <c r="L2468" s="11" t="str">
        <f>IF(Tabla134[[#This Row],[Item Weight]]&lt;$U$12,"Poco Peso",IF(Tabla134[[#This Row],[Item Weight]]&lt;$U$13,"Peso Medio","Peso Alto"))</f>
        <v>Poco Peso</v>
      </c>
      <c r="M2468" s="7">
        <v>6.63</v>
      </c>
      <c r="N2468" s="11">
        <f>IF(Tabla134[[#This Row],[Item Weight (Nulos)]]="",VLOOKUP(Tabla134[[#This Row],[Item Identifier]],'Tabla para Nulos'!$A$3:$B$1563,2,FALSE),Tabla134[[#This Row],[Item Weight (Nulos)]])</f>
        <v>6.63</v>
      </c>
      <c r="O2468" s="11" t="str">
        <f>IF(Tabla134[[#This Row],[Item Visibility]]&lt;$U$15,"Poca visibilidad",IF(Tabla134[[#This Row],[Item Visibility]]&lt;$U$16,"Visibilidad media","Mayor visibilidad"))</f>
        <v>Poca visibilidad</v>
      </c>
      <c r="P2468" s="11" t="str">
        <f>IF(Tabla134[[#This Row],[Rating]]&lt;2,"Muy Malo",IF(Tabla134[[#This Row],[Rating]]&lt;3,"Malo",IF(Tabla134[[#This Row],[Rating]]&lt;4,"Regular",IF(Tabla134[[#This Row],[Rating]]&lt;5,"Bueno","Excelente"))))</f>
        <v>Bueno</v>
      </c>
    </row>
    <row r="2469" spans="1:16" x14ac:dyDescent="0.2">
      <c r="A2469" s="7" t="s">
        <v>6</v>
      </c>
      <c r="B2469" s="7" t="s">
        <v>15</v>
      </c>
      <c r="C2469" s="7" t="s">
        <v>14</v>
      </c>
      <c r="D2469" s="8">
        <v>2011</v>
      </c>
      <c r="E2469" s="7" t="s">
        <v>703</v>
      </c>
      <c r="F2469" s="7" t="s">
        <v>2</v>
      </c>
      <c r="G2469" s="7" t="s">
        <v>702</v>
      </c>
      <c r="H2469" s="7" t="s">
        <v>1621</v>
      </c>
      <c r="I2469" s="9">
        <v>0.13338539799999999</v>
      </c>
      <c r="J2469" s="10">
        <v>109.8544</v>
      </c>
      <c r="K2469" s="11">
        <v>4.2</v>
      </c>
      <c r="L2469" s="11" t="str">
        <f>IF(Tabla134[[#This Row],[Item Weight]]&lt;$U$12,"Poco Peso",IF(Tabla134[[#This Row],[Item Weight]]&lt;$U$13,"Peso Medio","Peso Alto"))</f>
        <v>Peso Alto</v>
      </c>
      <c r="M2469" s="7">
        <v>16.850000000000001</v>
      </c>
      <c r="N2469" s="11">
        <f>IF(Tabla134[[#This Row],[Item Weight (Nulos)]]="",VLOOKUP(Tabla134[[#This Row],[Item Identifier]],'Tabla para Nulos'!$A$3:$B$1563,2,FALSE),Tabla134[[#This Row],[Item Weight (Nulos)]])</f>
        <v>16.850000000000001</v>
      </c>
      <c r="O2469" s="11" t="str">
        <f>IF(Tabla134[[#This Row],[Item Visibility]]&lt;$U$15,"Poca visibilidad",IF(Tabla134[[#This Row],[Item Visibility]]&lt;$U$16,"Visibilidad media","Mayor visibilidad"))</f>
        <v>Mayor visibilidad</v>
      </c>
      <c r="P2469" s="11" t="str">
        <f>IF(Tabla134[[#This Row],[Rating]]&lt;2,"Muy Malo",IF(Tabla134[[#This Row],[Rating]]&lt;3,"Malo",IF(Tabla134[[#This Row],[Rating]]&lt;4,"Regular",IF(Tabla134[[#This Row],[Rating]]&lt;5,"Bueno","Excelente"))))</f>
        <v>Bueno</v>
      </c>
    </row>
    <row r="2470" spans="1:16" x14ac:dyDescent="0.2">
      <c r="A2470" s="7" t="s">
        <v>6</v>
      </c>
      <c r="B2470" s="7" t="s">
        <v>313</v>
      </c>
      <c r="C2470" s="7" t="s">
        <v>122</v>
      </c>
      <c r="D2470" s="8">
        <v>2011</v>
      </c>
      <c r="E2470" s="7" t="s">
        <v>703</v>
      </c>
      <c r="F2470" s="7" t="s">
        <v>2</v>
      </c>
      <c r="G2470" s="7" t="s">
        <v>702</v>
      </c>
      <c r="H2470" s="7" t="s">
        <v>1621</v>
      </c>
      <c r="I2470" s="9">
        <v>0.22612296300000001</v>
      </c>
      <c r="J2470" s="10">
        <v>185.79239999999999</v>
      </c>
      <c r="K2470" s="11">
        <v>4.2</v>
      </c>
      <c r="L2470" s="11" t="str">
        <f>IF(Tabla134[[#This Row],[Item Weight]]&lt;$U$12,"Poco Peso",IF(Tabla134[[#This Row],[Item Weight]]&lt;$U$13,"Peso Medio","Peso Alto"))</f>
        <v>Peso Alto</v>
      </c>
      <c r="M2470" s="7">
        <v>17.7</v>
      </c>
      <c r="N2470" s="11">
        <f>IF(Tabla134[[#This Row],[Item Weight (Nulos)]]="",VLOOKUP(Tabla134[[#This Row],[Item Identifier]],'Tabla para Nulos'!$A$3:$B$1563,2,FALSE),Tabla134[[#This Row],[Item Weight (Nulos)]])</f>
        <v>17.7</v>
      </c>
      <c r="O2470" s="11" t="str">
        <f>IF(Tabla134[[#This Row],[Item Visibility]]&lt;$U$15,"Poca visibilidad",IF(Tabla134[[#This Row],[Item Visibility]]&lt;$U$16,"Visibilidad media","Mayor visibilidad"))</f>
        <v>Mayor visibilidad</v>
      </c>
      <c r="P2470" s="11" t="str">
        <f>IF(Tabla134[[#This Row],[Rating]]&lt;2,"Muy Malo",IF(Tabla134[[#This Row],[Rating]]&lt;3,"Malo",IF(Tabla134[[#This Row],[Rating]]&lt;4,"Regular",IF(Tabla134[[#This Row],[Rating]]&lt;5,"Bueno","Excelente"))))</f>
        <v>Bueno</v>
      </c>
    </row>
    <row r="2471" spans="1:16" x14ac:dyDescent="0.2">
      <c r="A2471" s="7" t="s">
        <v>124</v>
      </c>
      <c r="B2471" s="7" t="s">
        <v>1353</v>
      </c>
      <c r="C2471" s="7" t="s">
        <v>10</v>
      </c>
      <c r="D2471" s="8">
        <v>2014</v>
      </c>
      <c r="E2471" s="7" t="s">
        <v>529</v>
      </c>
      <c r="F2471" s="7" t="s">
        <v>2</v>
      </c>
      <c r="G2471" s="7" t="s">
        <v>528</v>
      </c>
      <c r="H2471" s="7" t="s">
        <v>7</v>
      </c>
      <c r="I2471" s="9">
        <v>4.9177539999999999E-2</v>
      </c>
      <c r="J2471" s="10">
        <v>151.80500000000001</v>
      </c>
      <c r="K2471" s="11">
        <v>4.2</v>
      </c>
      <c r="L2471" s="11" t="str">
        <f>IF(Tabla134[[#This Row],[Item Weight]]&lt;$U$12,"Poco Peso",IF(Tabla134[[#This Row],[Item Weight]]&lt;$U$13,"Peso Medio","Peso Alto"))</f>
        <v>Peso Medio</v>
      </c>
      <c r="M2471" s="7">
        <v>13.65</v>
      </c>
      <c r="N2471" s="11">
        <f>IF(Tabla134[[#This Row],[Item Weight (Nulos)]]="",VLOOKUP(Tabla134[[#This Row],[Item Identifier]],'Tabla para Nulos'!$A$3:$B$1563,2,FALSE),Tabla134[[#This Row],[Item Weight (Nulos)]])</f>
        <v>13.65</v>
      </c>
      <c r="O2471" s="11" t="str">
        <f>IF(Tabla134[[#This Row],[Item Visibility]]&lt;$U$15,"Poca visibilidad",IF(Tabla134[[#This Row],[Item Visibility]]&lt;$U$16,"Visibilidad media","Mayor visibilidad"))</f>
        <v>Visibilidad media</v>
      </c>
      <c r="P2471" s="11" t="str">
        <f>IF(Tabla134[[#This Row],[Rating]]&lt;2,"Muy Malo",IF(Tabla134[[#This Row],[Rating]]&lt;3,"Malo",IF(Tabla134[[#This Row],[Rating]]&lt;4,"Regular",IF(Tabla134[[#This Row],[Rating]]&lt;5,"Bueno","Excelente"))))</f>
        <v>Bueno</v>
      </c>
    </row>
    <row r="2472" spans="1:16" x14ac:dyDescent="0.2">
      <c r="A2472" s="7" t="s">
        <v>124</v>
      </c>
      <c r="B2472" s="7" t="s">
        <v>1160</v>
      </c>
      <c r="C2472" s="7" t="s">
        <v>171</v>
      </c>
      <c r="D2472" s="8">
        <v>2014</v>
      </c>
      <c r="E2472" s="7" t="s">
        <v>529</v>
      </c>
      <c r="F2472" s="7" t="s">
        <v>2</v>
      </c>
      <c r="G2472" s="7" t="s">
        <v>528</v>
      </c>
      <c r="H2472" s="7" t="s">
        <v>7</v>
      </c>
      <c r="I2472" s="9">
        <v>3.4278797999999999E-2</v>
      </c>
      <c r="J2472" s="10">
        <v>214.12180000000001</v>
      </c>
      <c r="K2472" s="11">
        <v>4.2</v>
      </c>
      <c r="L2472" s="11" t="str">
        <f>IF(Tabla134[[#This Row],[Item Weight]]&lt;$U$12,"Poco Peso",IF(Tabla134[[#This Row],[Item Weight]]&lt;$U$13,"Peso Medio","Peso Alto"))</f>
        <v>Peso Alto</v>
      </c>
      <c r="M2472" s="7">
        <v>18.75</v>
      </c>
      <c r="N2472" s="11">
        <f>IF(Tabla134[[#This Row],[Item Weight (Nulos)]]="",VLOOKUP(Tabla134[[#This Row],[Item Identifier]],'Tabla para Nulos'!$A$3:$B$1563,2,FALSE),Tabla134[[#This Row],[Item Weight (Nulos)]])</f>
        <v>18.75</v>
      </c>
      <c r="O2472" s="11" t="str">
        <f>IF(Tabla134[[#This Row],[Item Visibility]]&lt;$U$15,"Poca visibilidad",IF(Tabla134[[#This Row],[Item Visibility]]&lt;$U$16,"Visibilidad media","Mayor visibilidad"))</f>
        <v>Visibilidad media</v>
      </c>
      <c r="P2472" s="11" t="str">
        <f>IF(Tabla134[[#This Row],[Rating]]&lt;2,"Muy Malo",IF(Tabla134[[#This Row],[Rating]]&lt;3,"Malo",IF(Tabla134[[#This Row],[Rating]]&lt;4,"Regular",IF(Tabla134[[#This Row],[Rating]]&lt;5,"Bueno","Excelente"))))</f>
        <v>Bueno</v>
      </c>
    </row>
    <row r="2473" spans="1:16" x14ac:dyDescent="0.2">
      <c r="A2473" s="7" t="s">
        <v>124</v>
      </c>
      <c r="B2473" s="7" t="s">
        <v>865</v>
      </c>
      <c r="C2473" s="7" t="s">
        <v>47</v>
      </c>
      <c r="D2473" s="8">
        <v>2014</v>
      </c>
      <c r="E2473" s="7" t="s">
        <v>529</v>
      </c>
      <c r="F2473" s="7" t="s">
        <v>2</v>
      </c>
      <c r="G2473" s="7" t="s">
        <v>528</v>
      </c>
      <c r="H2473" s="7" t="s">
        <v>7</v>
      </c>
      <c r="I2473" s="9">
        <v>0.119351235</v>
      </c>
      <c r="J2473" s="10">
        <v>190.15299999999999</v>
      </c>
      <c r="K2473" s="11">
        <v>4.2</v>
      </c>
      <c r="L2473" s="11" t="str">
        <f>IF(Tabla134[[#This Row],[Item Weight]]&lt;$U$12,"Poco Peso",IF(Tabla134[[#This Row],[Item Weight]]&lt;$U$13,"Peso Medio","Peso Alto"))</f>
        <v>Poco Peso</v>
      </c>
      <c r="M2473" s="7">
        <v>8.1549999999999994</v>
      </c>
      <c r="N2473" s="11">
        <f>IF(Tabla134[[#This Row],[Item Weight (Nulos)]]="",VLOOKUP(Tabla134[[#This Row],[Item Identifier]],'Tabla para Nulos'!$A$3:$B$1563,2,FALSE),Tabla134[[#This Row],[Item Weight (Nulos)]])</f>
        <v>8.1549999999999994</v>
      </c>
      <c r="O2473" s="11" t="str">
        <f>IF(Tabla134[[#This Row],[Item Visibility]]&lt;$U$15,"Poca visibilidad",IF(Tabla134[[#This Row],[Item Visibility]]&lt;$U$16,"Visibilidad media","Mayor visibilidad"))</f>
        <v>Mayor visibilidad</v>
      </c>
      <c r="P2473" s="11" t="str">
        <f>IF(Tabla134[[#This Row],[Rating]]&lt;2,"Muy Malo",IF(Tabla134[[#This Row],[Rating]]&lt;3,"Malo",IF(Tabla134[[#This Row],[Rating]]&lt;4,"Regular",IF(Tabla134[[#This Row],[Rating]]&lt;5,"Bueno","Excelente"))))</f>
        <v>Bueno</v>
      </c>
    </row>
    <row r="2474" spans="1:16" x14ac:dyDescent="0.2">
      <c r="A2474" s="7" t="s">
        <v>124</v>
      </c>
      <c r="B2474" s="7" t="s">
        <v>1048</v>
      </c>
      <c r="C2474" s="7" t="s">
        <v>28</v>
      </c>
      <c r="D2474" s="8">
        <v>2014</v>
      </c>
      <c r="E2474" s="7" t="s">
        <v>529</v>
      </c>
      <c r="F2474" s="7" t="s">
        <v>2</v>
      </c>
      <c r="G2474" s="7" t="s">
        <v>528</v>
      </c>
      <c r="H2474" s="7" t="s">
        <v>7</v>
      </c>
      <c r="I2474" s="9">
        <v>8.1036436000000003E-2</v>
      </c>
      <c r="J2474" s="10">
        <v>112.3544</v>
      </c>
      <c r="K2474" s="11">
        <v>4.2</v>
      </c>
      <c r="L2474" s="11" t="str">
        <f>IF(Tabla134[[#This Row],[Item Weight]]&lt;$U$12,"Poco Peso",IF(Tabla134[[#This Row],[Item Weight]]&lt;$U$13,"Peso Medio","Peso Alto"))</f>
        <v>Peso Medio</v>
      </c>
      <c r="M2474" s="7">
        <v>15.6</v>
      </c>
      <c r="N2474" s="11">
        <f>IF(Tabla134[[#This Row],[Item Weight (Nulos)]]="",VLOOKUP(Tabla134[[#This Row],[Item Identifier]],'Tabla para Nulos'!$A$3:$B$1563,2,FALSE),Tabla134[[#This Row],[Item Weight (Nulos)]])</f>
        <v>15.6</v>
      </c>
      <c r="O2474" s="11" t="str">
        <f>IF(Tabla134[[#This Row],[Item Visibility]]&lt;$U$15,"Poca visibilidad",IF(Tabla134[[#This Row],[Item Visibility]]&lt;$U$16,"Visibilidad media","Mayor visibilidad"))</f>
        <v>Visibilidad media</v>
      </c>
      <c r="P2474" s="11" t="str">
        <f>IF(Tabla134[[#This Row],[Rating]]&lt;2,"Muy Malo",IF(Tabla134[[#This Row],[Rating]]&lt;3,"Malo",IF(Tabla134[[#This Row],[Rating]]&lt;4,"Regular",IF(Tabla134[[#This Row],[Rating]]&lt;5,"Bueno","Excelente"))))</f>
        <v>Bueno</v>
      </c>
    </row>
    <row r="2475" spans="1:16" x14ac:dyDescent="0.2">
      <c r="A2475" s="7" t="s">
        <v>124</v>
      </c>
      <c r="B2475" s="7" t="s">
        <v>1116</v>
      </c>
      <c r="C2475" s="7" t="s">
        <v>112</v>
      </c>
      <c r="D2475" s="8">
        <v>2014</v>
      </c>
      <c r="E2475" s="7" t="s">
        <v>529</v>
      </c>
      <c r="F2475" s="7" t="s">
        <v>2</v>
      </c>
      <c r="G2475" s="7" t="s">
        <v>528</v>
      </c>
      <c r="H2475" s="7" t="s">
        <v>7</v>
      </c>
      <c r="I2475" s="9">
        <v>0.11112796599999999</v>
      </c>
      <c r="J2475" s="10">
        <v>63.182600000000001</v>
      </c>
      <c r="K2475" s="11">
        <v>4.2</v>
      </c>
      <c r="L2475" s="11" t="str">
        <f>IF(Tabla134[[#This Row],[Item Weight]]&lt;$U$12,"Poco Peso",IF(Tabla134[[#This Row],[Item Weight]]&lt;$U$13,"Peso Medio","Peso Alto"))</f>
        <v>Peso Medio</v>
      </c>
      <c r="M2475" s="7">
        <v>9.3000000000000007</v>
      </c>
      <c r="N2475" s="11">
        <f>IF(Tabla134[[#This Row],[Item Weight (Nulos)]]="",VLOOKUP(Tabla134[[#This Row],[Item Identifier]],'Tabla para Nulos'!$A$3:$B$1563,2,FALSE),Tabla134[[#This Row],[Item Weight (Nulos)]])</f>
        <v>9.3000000000000007</v>
      </c>
      <c r="O2475" s="11" t="str">
        <f>IF(Tabla134[[#This Row],[Item Visibility]]&lt;$U$15,"Poca visibilidad",IF(Tabla134[[#This Row],[Item Visibility]]&lt;$U$16,"Visibilidad media","Mayor visibilidad"))</f>
        <v>Mayor visibilidad</v>
      </c>
      <c r="P2475" s="11" t="str">
        <f>IF(Tabla134[[#This Row],[Rating]]&lt;2,"Muy Malo",IF(Tabla134[[#This Row],[Rating]]&lt;3,"Malo",IF(Tabla134[[#This Row],[Rating]]&lt;4,"Regular",IF(Tabla134[[#This Row],[Rating]]&lt;5,"Bueno","Excelente"))))</f>
        <v>Bueno</v>
      </c>
    </row>
    <row r="2476" spans="1:16" x14ac:dyDescent="0.2">
      <c r="A2476" s="7" t="s">
        <v>124</v>
      </c>
      <c r="B2476" s="7" t="s">
        <v>906</v>
      </c>
      <c r="C2476" s="7" t="s">
        <v>17</v>
      </c>
      <c r="D2476" s="8">
        <v>2014</v>
      </c>
      <c r="E2476" s="7" t="s">
        <v>529</v>
      </c>
      <c r="F2476" s="7" t="s">
        <v>2</v>
      </c>
      <c r="G2476" s="7" t="s">
        <v>528</v>
      </c>
      <c r="H2476" s="7" t="s">
        <v>7</v>
      </c>
      <c r="I2476" s="9">
        <v>3.8422075999999999E-2</v>
      </c>
      <c r="J2476" s="10">
        <v>62.5852</v>
      </c>
      <c r="K2476" s="11">
        <v>4.2</v>
      </c>
      <c r="L2476" s="11" t="str">
        <f>IF(Tabla134[[#This Row],[Item Weight]]&lt;$U$12,"Poco Peso",IF(Tabla134[[#This Row],[Item Weight]]&lt;$U$13,"Peso Medio","Peso Alto"))</f>
        <v>Poco Peso</v>
      </c>
      <c r="M2476" s="7">
        <v>6.92</v>
      </c>
      <c r="N2476" s="11">
        <f>IF(Tabla134[[#This Row],[Item Weight (Nulos)]]="",VLOOKUP(Tabla134[[#This Row],[Item Identifier]],'Tabla para Nulos'!$A$3:$B$1563,2,FALSE),Tabla134[[#This Row],[Item Weight (Nulos)]])</f>
        <v>6.92</v>
      </c>
      <c r="O2476" s="11" t="str">
        <f>IF(Tabla134[[#This Row],[Item Visibility]]&lt;$U$15,"Poca visibilidad",IF(Tabla134[[#This Row],[Item Visibility]]&lt;$U$16,"Visibilidad media","Mayor visibilidad"))</f>
        <v>Visibilidad media</v>
      </c>
      <c r="P2476" s="11" t="str">
        <f>IF(Tabla134[[#This Row],[Rating]]&lt;2,"Muy Malo",IF(Tabla134[[#This Row],[Rating]]&lt;3,"Malo",IF(Tabla134[[#This Row],[Rating]]&lt;4,"Regular",IF(Tabla134[[#This Row],[Rating]]&lt;5,"Bueno","Excelente"))))</f>
        <v>Bueno</v>
      </c>
    </row>
    <row r="2477" spans="1:16" x14ac:dyDescent="0.2">
      <c r="A2477" s="7" t="s">
        <v>124</v>
      </c>
      <c r="B2477" s="7" t="s">
        <v>904</v>
      </c>
      <c r="C2477" s="7" t="s">
        <v>17</v>
      </c>
      <c r="D2477" s="8">
        <v>2014</v>
      </c>
      <c r="E2477" s="7" t="s">
        <v>529</v>
      </c>
      <c r="F2477" s="7" t="s">
        <v>2</v>
      </c>
      <c r="G2477" s="7" t="s">
        <v>528</v>
      </c>
      <c r="H2477" s="7" t="s">
        <v>7</v>
      </c>
      <c r="I2477" s="9">
        <v>5.6748659E-2</v>
      </c>
      <c r="J2477" s="10">
        <v>233.66419999999999</v>
      </c>
      <c r="K2477" s="11">
        <v>4.2</v>
      </c>
      <c r="L2477" s="11" t="str">
        <f>IF(Tabla134[[#This Row],[Item Weight]]&lt;$U$12,"Poco Peso",IF(Tabla134[[#This Row],[Item Weight]]&lt;$U$13,"Peso Medio","Peso Alto"))</f>
        <v>Peso Medio</v>
      </c>
      <c r="M2477" s="7">
        <v>10.6</v>
      </c>
      <c r="N2477" s="11">
        <f>IF(Tabla134[[#This Row],[Item Weight (Nulos)]]="",VLOOKUP(Tabla134[[#This Row],[Item Identifier]],'Tabla para Nulos'!$A$3:$B$1563,2,FALSE),Tabla134[[#This Row],[Item Weight (Nulos)]])</f>
        <v>10.6</v>
      </c>
      <c r="O2477" s="11" t="str">
        <f>IF(Tabla134[[#This Row],[Item Visibility]]&lt;$U$15,"Poca visibilidad",IF(Tabla134[[#This Row],[Item Visibility]]&lt;$U$16,"Visibilidad media","Mayor visibilidad"))</f>
        <v>Visibilidad media</v>
      </c>
      <c r="P2477" s="11" t="str">
        <f>IF(Tabla134[[#This Row],[Rating]]&lt;2,"Muy Malo",IF(Tabla134[[#This Row],[Rating]]&lt;3,"Malo",IF(Tabla134[[#This Row],[Rating]]&lt;4,"Regular",IF(Tabla134[[#This Row],[Rating]]&lt;5,"Bueno","Excelente"))))</f>
        <v>Bueno</v>
      </c>
    </row>
    <row r="2478" spans="1:16" x14ac:dyDescent="0.2">
      <c r="A2478" s="7" t="s">
        <v>124</v>
      </c>
      <c r="B2478" s="7" t="s">
        <v>1356</v>
      </c>
      <c r="C2478" s="7" t="s">
        <v>17</v>
      </c>
      <c r="D2478" s="8">
        <v>2014</v>
      </c>
      <c r="E2478" s="7" t="s">
        <v>529</v>
      </c>
      <c r="F2478" s="7" t="s">
        <v>2</v>
      </c>
      <c r="G2478" s="7" t="s">
        <v>528</v>
      </c>
      <c r="H2478" s="7" t="s">
        <v>7</v>
      </c>
      <c r="I2478" s="9">
        <v>8.2481200000000005E-2</v>
      </c>
      <c r="J2478" s="10">
        <v>191.65039999999999</v>
      </c>
      <c r="K2478" s="11">
        <v>4.2</v>
      </c>
      <c r="L2478" s="11" t="str">
        <f>IF(Tabla134[[#This Row],[Item Weight]]&lt;$U$12,"Poco Peso",IF(Tabla134[[#This Row],[Item Weight]]&lt;$U$13,"Peso Medio","Peso Alto"))</f>
        <v>Peso Medio</v>
      </c>
      <c r="M2478" s="7">
        <v>10.8</v>
      </c>
      <c r="N2478" s="11">
        <f>IF(Tabla134[[#This Row],[Item Weight (Nulos)]]="",VLOOKUP(Tabla134[[#This Row],[Item Identifier]],'Tabla para Nulos'!$A$3:$B$1563,2,FALSE),Tabla134[[#This Row],[Item Weight (Nulos)]])</f>
        <v>10.8</v>
      </c>
      <c r="O2478" s="11" t="str">
        <f>IF(Tabla134[[#This Row],[Item Visibility]]&lt;$U$15,"Poca visibilidad",IF(Tabla134[[#This Row],[Item Visibility]]&lt;$U$16,"Visibilidad media","Mayor visibilidad"))</f>
        <v>Visibilidad media</v>
      </c>
      <c r="P2478" s="11" t="str">
        <f>IF(Tabla134[[#This Row],[Rating]]&lt;2,"Muy Malo",IF(Tabla134[[#This Row],[Rating]]&lt;3,"Malo",IF(Tabla134[[#This Row],[Rating]]&lt;4,"Regular",IF(Tabla134[[#This Row],[Rating]]&lt;5,"Bueno","Excelente"))))</f>
        <v>Bueno</v>
      </c>
    </row>
    <row r="2479" spans="1:16" x14ac:dyDescent="0.2">
      <c r="A2479" s="7" t="s">
        <v>124</v>
      </c>
      <c r="B2479" s="7" t="s">
        <v>263</v>
      </c>
      <c r="C2479" s="7" t="s">
        <v>17</v>
      </c>
      <c r="D2479" s="8">
        <v>2014</v>
      </c>
      <c r="E2479" s="7" t="s">
        <v>529</v>
      </c>
      <c r="F2479" s="7" t="s">
        <v>2</v>
      </c>
      <c r="G2479" s="7" t="s">
        <v>528</v>
      </c>
      <c r="H2479" s="7" t="s">
        <v>7</v>
      </c>
      <c r="I2479" s="9">
        <v>7.4565097999999996E-2</v>
      </c>
      <c r="J2479" s="10">
        <v>111.3228</v>
      </c>
      <c r="K2479" s="11">
        <v>4.2</v>
      </c>
      <c r="L2479" s="11" t="str">
        <f>IF(Tabla134[[#This Row],[Item Weight]]&lt;$U$12,"Poco Peso",IF(Tabla134[[#This Row],[Item Weight]]&lt;$U$13,"Peso Medio","Peso Alto"))</f>
        <v>Peso Alto</v>
      </c>
      <c r="M2479" s="7">
        <v>20.100000000000001</v>
      </c>
      <c r="N2479" s="11">
        <f>IF(Tabla134[[#This Row],[Item Weight (Nulos)]]="",VLOOKUP(Tabla134[[#This Row],[Item Identifier]],'Tabla para Nulos'!$A$3:$B$1563,2,FALSE),Tabla134[[#This Row],[Item Weight (Nulos)]])</f>
        <v>20.100000000000001</v>
      </c>
      <c r="O2479" s="11" t="str">
        <f>IF(Tabla134[[#This Row],[Item Visibility]]&lt;$U$15,"Poca visibilidad",IF(Tabla134[[#This Row],[Item Visibility]]&lt;$U$16,"Visibilidad media","Mayor visibilidad"))</f>
        <v>Visibilidad media</v>
      </c>
      <c r="P2479" s="11" t="str">
        <f>IF(Tabla134[[#This Row],[Rating]]&lt;2,"Muy Malo",IF(Tabla134[[#This Row],[Rating]]&lt;3,"Malo",IF(Tabla134[[#This Row],[Rating]]&lt;4,"Regular",IF(Tabla134[[#This Row],[Rating]]&lt;5,"Bueno","Excelente"))))</f>
        <v>Bueno</v>
      </c>
    </row>
    <row r="2480" spans="1:16" x14ac:dyDescent="0.2">
      <c r="A2480" s="7" t="s">
        <v>124</v>
      </c>
      <c r="B2480" s="7" t="s">
        <v>892</v>
      </c>
      <c r="C2480" s="7" t="s">
        <v>71</v>
      </c>
      <c r="D2480" s="8">
        <v>2014</v>
      </c>
      <c r="E2480" s="7" t="s">
        <v>529</v>
      </c>
      <c r="F2480" s="7" t="s">
        <v>2</v>
      </c>
      <c r="G2480" s="7" t="s">
        <v>528</v>
      </c>
      <c r="H2480" s="7" t="s">
        <v>7</v>
      </c>
      <c r="I2480" s="9">
        <v>9.9991245000000006E-2</v>
      </c>
      <c r="J2480" s="10">
        <v>112.7886</v>
      </c>
      <c r="K2480" s="11">
        <v>4.2</v>
      </c>
      <c r="L2480" s="11" t="str">
        <f>IF(Tabla134[[#This Row],[Item Weight]]&lt;$U$12,"Poco Peso",IF(Tabla134[[#This Row],[Item Weight]]&lt;$U$13,"Peso Medio","Peso Alto"))</f>
        <v>Peso Alto</v>
      </c>
      <c r="M2480" s="7">
        <v>19.2</v>
      </c>
      <c r="N2480" s="11">
        <f>IF(Tabla134[[#This Row],[Item Weight (Nulos)]]="",VLOOKUP(Tabla134[[#This Row],[Item Identifier]],'Tabla para Nulos'!$A$3:$B$1563,2,FALSE),Tabla134[[#This Row],[Item Weight (Nulos)]])</f>
        <v>19.2</v>
      </c>
      <c r="O2480" s="11" t="str">
        <f>IF(Tabla134[[#This Row],[Item Visibility]]&lt;$U$15,"Poca visibilidad",IF(Tabla134[[#This Row],[Item Visibility]]&lt;$U$16,"Visibilidad media","Mayor visibilidad"))</f>
        <v>Mayor visibilidad</v>
      </c>
      <c r="P2480" s="11" t="str">
        <f>IF(Tabla134[[#This Row],[Rating]]&lt;2,"Muy Malo",IF(Tabla134[[#This Row],[Rating]]&lt;3,"Malo",IF(Tabla134[[#This Row],[Rating]]&lt;4,"Regular",IF(Tabla134[[#This Row],[Rating]]&lt;5,"Bueno","Excelente"))))</f>
        <v>Bueno</v>
      </c>
    </row>
    <row r="2481" spans="1:16" x14ac:dyDescent="0.2">
      <c r="A2481" s="7" t="s">
        <v>124</v>
      </c>
      <c r="B2481" s="7" t="s">
        <v>479</v>
      </c>
      <c r="C2481" s="7" t="s">
        <v>10</v>
      </c>
      <c r="D2481" s="8">
        <v>2014</v>
      </c>
      <c r="E2481" s="7" t="s">
        <v>529</v>
      </c>
      <c r="F2481" s="7" t="s">
        <v>2</v>
      </c>
      <c r="G2481" s="7" t="s">
        <v>528</v>
      </c>
      <c r="H2481" s="7" t="s">
        <v>7</v>
      </c>
      <c r="I2481" s="9">
        <v>6.6565643999999993E-2</v>
      </c>
      <c r="J2481" s="10">
        <v>185.32400000000001</v>
      </c>
      <c r="K2481" s="11">
        <v>4.2</v>
      </c>
      <c r="L2481" s="11" t="str">
        <f>IF(Tabla134[[#This Row],[Item Weight]]&lt;$U$12,"Poco Peso",IF(Tabla134[[#This Row],[Item Weight]]&lt;$U$13,"Peso Medio","Peso Alto"))</f>
        <v>Poco Peso</v>
      </c>
      <c r="M2481" s="7">
        <v>6.78</v>
      </c>
      <c r="N2481" s="11">
        <f>IF(Tabla134[[#This Row],[Item Weight (Nulos)]]="",VLOOKUP(Tabla134[[#This Row],[Item Identifier]],'Tabla para Nulos'!$A$3:$B$1563,2,FALSE),Tabla134[[#This Row],[Item Weight (Nulos)]])</f>
        <v>6.78</v>
      </c>
      <c r="O2481" s="11" t="str">
        <f>IF(Tabla134[[#This Row],[Item Visibility]]&lt;$U$15,"Poca visibilidad",IF(Tabla134[[#This Row],[Item Visibility]]&lt;$U$16,"Visibilidad media","Mayor visibilidad"))</f>
        <v>Visibilidad media</v>
      </c>
      <c r="P2481" s="11" t="str">
        <f>IF(Tabla134[[#This Row],[Rating]]&lt;2,"Muy Malo",IF(Tabla134[[#This Row],[Rating]]&lt;3,"Malo",IF(Tabla134[[#This Row],[Rating]]&lt;4,"Regular",IF(Tabla134[[#This Row],[Rating]]&lt;5,"Bueno","Excelente"))))</f>
        <v>Bueno</v>
      </c>
    </row>
    <row r="2482" spans="1:16" x14ac:dyDescent="0.2">
      <c r="A2482" s="7" t="s">
        <v>124</v>
      </c>
      <c r="B2482" s="7" t="s">
        <v>225</v>
      </c>
      <c r="C2482" s="7" t="s">
        <v>10</v>
      </c>
      <c r="D2482" s="8">
        <v>2014</v>
      </c>
      <c r="E2482" s="7" t="s">
        <v>529</v>
      </c>
      <c r="F2482" s="7" t="s">
        <v>2</v>
      </c>
      <c r="G2482" s="7" t="s">
        <v>528</v>
      </c>
      <c r="H2482" s="7" t="s">
        <v>7</v>
      </c>
      <c r="I2482" s="9">
        <v>2.8571131999999999E-2</v>
      </c>
      <c r="J2482" s="10">
        <v>40.845399999999998</v>
      </c>
      <c r="K2482" s="11">
        <v>4.2</v>
      </c>
      <c r="L2482" s="11" t="str">
        <f>IF(Tabla134[[#This Row],[Item Weight]]&lt;$U$12,"Poco Peso",IF(Tabla134[[#This Row],[Item Weight]]&lt;$U$13,"Peso Medio","Peso Alto"))</f>
        <v>Poco Peso</v>
      </c>
      <c r="M2482" s="7">
        <v>7.35</v>
      </c>
      <c r="N2482" s="11">
        <f>IF(Tabla134[[#This Row],[Item Weight (Nulos)]]="",VLOOKUP(Tabla134[[#This Row],[Item Identifier]],'Tabla para Nulos'!$A$3:$B$1563,2,FALSE),Tabla134[[#This Row],[Item Weight (Nulos)]])</f>
        <v>7.35</v>
      </c>
      <c r="O2482" s="11" t="str">
        <f>IF(Tabla134[[#This Row],[Item Visibility]]&lt;$U$15,"Poca visibilidad",IF(Tabla134[[#This Row],[Item Visibility]]&lt;$U$16,"Visibilidad media","Mayor visibilidad"))</f>
        <v>Visibilidad media</v>
      </c>
      <c r="P2482" s="11" t="str">
        <f>IF(Tabla134[[#This Row],[Rating]]&lt;2,"Muy Malo",IF(Tabla134[[#This Row],[Rating]]&lt;3,"Malo",IF(Tabla134[[#This Row],[Rating]]&lt;4,"Regular",IF(Tabla134[[#This Row],[Rating]]&lt;5,"Bueno","Excelente"))))</f>
        <v>Bueno</v>
      </c>
    </row>
    <row r="2483" spans="1:16" x14ac:dyDescent="0.2">
      <c r="A2483" s="7" t="s">
        <v>124</v>
      </c>
      <c r="B2483" s="7" t="s">
        <v>1377</v>
      </c>
      <c r="C2483" s="7" t="s">
        <v>10</v>
      </c>
      <c r="D2483" s="8">
        <v>2014</v>
      </c>
      <c r="E2483" s="7" t="s">
        <v>529</v>
      </c>
      <c r="F2483" s="7" t="s">
        <v>2</v>
      </c>
      <c r="G2483" s="7" t="s">
        <v>528</v>
      </c>
      <c r="H2483" s="7" t="s">
        <v>7</v>
      </c>
      <c r="I2483" s="9">
        <v>4.1360996999999997E-2</v>
      </c>
      <c r="J2483" s="10">
        <v>39.516399999999997</v>
      </c>
      <c r="K2483" s="11">
        <v>4.2</v>
      </c>
      <c r="L2483" s="11" t="str">
        <f>IF(Tabla134[[#This Row],[Item Weight]]&lt;$U$12,"Poco Peso",IF(Tabla134[[#This Row],[Item Weight]]&lt;$U$13,"Peso Medio","Peso Alto"))</f>
        <v>Peso Medio</v>
      </c>
      <c r="M2483" s="7">
        <v>10.5</v>
      </c>
      <c r="N2483" s="11">
        <f>IF(Tabla134[[#This Row],[Item Weight (Nulos)]]="",VLOOKUP(Tabla134[[#This Row],[Item Identifier]],'Tabla para Nulos'!$A$3:$B$1563,2,FALSE),Tabla134[[#This Row],[Item Weight (Nulos)]])</f>
        <v>10.5</v>
      </c>
      <c r="O2483" s="11" t="str">
        <f>IF(Tabla134[[#This Row],[Item Visibility]]&lt;$U$15,"Poca visibilidad",IF(Tabla134[[#This Row],[Item Visibility]]&lt;$U$16,"Visibilidad media","Mayor visibilidad"))</f>
        <v>Visibilidad media</v>
      </c>
      <c r="P2483" s="11" t="str">
        <f>IF(Tabla134[[#This Row],[Rating]]&lt;2,"Muy Malo",IF(Tabla134[[#This Row],[Rating]]&lt;3,"Malo",IF(Tabla134[[#This Row],[Rating]]&lt;4,"Regular",IF(Tabla134[[#This Row],[Rating]]&lt;5,"Bueno","Excelente"))))</f>
        <v>Bueno</v>
      </c>
    </row>
    <row r="2484" spans="1:16" x14ac:dyDescent="0.2">
      <c r="A2484" s="7" t="s">
        <v>124</v>
      </c>
      <c r="B2484" s="7" t="s">
        <v>1411</v>
      </c>
      <c r="C2484" s="7" t="s">
        <v>10</v>
      </c>
      <c r="D2484" s="8">
        <v>2014</v>
      </c>
      <c r="E2484" s="7" t="s">
        <v>529</v>
      </c>
      <c r="F2484" s="7" t="s">
        <v>2</v>
      </c>
      <c r="G2484" s="7" t="s">
        <v>528</v>
      </c>
      <c r="H2484" s="7" t="s">
        <v>7</v>
      </c>
      <c r="I2484" s="9">
        <v>9.6653315000000004E-2</v>
      </c>
      <c r="J2484" s="10">
        <v>235.19579999999999</v>
      </c>
      <c r="K2484" s="11">
        <v>4.2</v>
      </c>
      <c r="L2484" s="11" t="str">
        <f>IF(Tabla134[[#This Row],[Item Weight]]&lt;$U$12,"Poco Peso",IF(Tabla134[[#This Row],[Item Weight]]&lt;$U$13,"Peso Medio","Peso Alto"))</f>
        <v>Peso Alto</v>
      </c>
      <c r="M2484" s="7">
        <v>19.100000000000001</v>
      </c>
      <c r="N2484" s="11">
        <f>IF(Tabla134[[#This Row],[Item Weight (Nulos)]]="",VLOOKUP(Tabla134[[#This Row],[Item Identifier]],'Tabla para Nulos'!$A$3:$B$1563,2,FALSE),Tabla134[[#This Row],[Item Weight (Nulos)]])</f>
        <v>19.100000000000001</v>
      </c>
      <c r="O2484" s="11" t="str">
        <f>IF(Tabla134[[#This Row],[Item Visibility]]&lt;$U$15,"Poca visibilidad",IF(Tabla134[[#This Row],[Item Visibility]]&lt;$U$16,"Visibilidad media","Mayor visibilidad"))</f>
        <v>Mayor visibilidad</v>
      </c>
      <c r="P2484" s="11" t="str">
        <f>IF(Tabla134[[#This Row],[Rating]]&lt;2,"Muy Malo",IF(Tabla134[[#This Row],[Rating]]&lt;3,"Malo",IF(Tabla134[[#This Row],[Rating]]&lt;4,"Regular",IF(Tabla134[[#This Row],[Rating]]&lt;5,"Bueno","Excelente"))))</f>
        <v>Bueno</v>
      </c>
    </row>
    <row r="2485" spans="1:16" x14ac:dyDescent="0.2">
      <c r="A2485" s="7" t="s">
        <v>124</v>
      </c>
      <c r="B2485" s="7" t="s">
        <v>463</v>
      </c>
      <c r="C2485" s="7" t="s">
        <v>216</v>
      </c>
      <c r="D2485" s="8">
        <v>2014</v>
      </c>
      <c r="E2485" s="7" t="s">
        <v>529</v>
      </c>
      <c r="F2485" s="7" t="s">
        <v>2</v>
      </c>
      <c r="G2485" s="7" t="s">
        <v>528</v>
      </c>
      <c r="H2485" s="7" t="s">
        <v>7</v>
      </c>
      <c r="I2485" s="9">
        <v>8.5020341999999999E-2</v>
      </c>
      <c r="J2485" s="10">
        <v>188.78720000000001</v>
      </c>
      <c r="K2485" s="11">
        <v>4.2</v>
      </c>
      <c r="L2485" s="11" t="str">
        <f>IF(Tabla134[[#This Row],[Item Weight]]&lt;$U$12,"Poco Peso",IF(Tabla134[[#This Row],[Item Weight]]&lt;$U$13,"Peso Medio","Peso Alto"))</f>
        <v>Peso Medio</v>
      </c>
      <c r="M2485" s="7">
        <v>9.5</v>
      </c>
      <c r="N2485" s="11">
        <f>IF(Tabla134[[#This Row],[Item Weight (Nulos)]]="",VLOOKUP(Tabla134[[#This Row],[Item Identifier]],'Tabla para Nulos'!$A$3:$B$1563,2,FALSE),Tabla134[[#This Row],[Item Weight (Nulos)]])</f>
        <v>9.5</v>
      </c>
      <c r="O2485" s="11" t="str">
        <f>IF(Tabla134[[#This Row],[Item Visibility]]&lt;$U$15,"Poca visibilidad",IF(Tabla134[[#This Row],[Item Visibility]]&lt;$U$16,"Visibilidad media","Mayor visibilidad"))</f>
        <v>Visibilidad media</v>
      </c>
      <c r="P2485" s="11" t="str">
        <f>IF(Tabla134[[#This Row],[Rating]]&lt;2,"Muy Malo",IF(Tabla134[[#This Row],[Rating]]&lt;3,"Malo",IF(Tabla134[[#This Row],[Rating]]&lt;4,"Regular",IF(Tabla134[[#This Row],[Rating]]&lt;5,"Bueno","Excelente"))))</f>
        <v>Bueno</v>
      </c>
    </row>
    <row r="2486" spans="1:16" x14ac:dyDescent="0.2">
      <c r="A2486" s="7" t="s">
        <v>124</v>
      </c>
      <c r="B2486" s="7" t="s">
        <v>1287</v>
      </c>
      <c r="C2486" s="7" t="s">
        <v>4</v>
      </c>
      <c r="D2486" s="8">
        <v>2014</v>
      </c>
      <c r="E2486" s="7" t="s">
        <v>529</v>
      </c>
      <c r="F2486" s="7" t="s">
        <v>2</v>
      </c>
      <c r="G2486" s="7" t="s">
        <v>528</v>
      </c>
      <c r="H2486" s="7" t="s">
        <v>7</v>
      </c>
      <c r="I2486" s="9">
        <v>0.14492015999999999</v>
      </c>
      <c r="J2486" s="10">
        <v>224.44040000000001</v>
      </c>
      <c r="K2486" s="11">
        <v>4.2</v>
      </c>
      <c r="L2486" s="11" t="str">
        <f>IF(Tabla134[[#This Row],[Item Weight]]&lt;$U$12,"Poco Peso",IF(Tabla134[[#This Row],[Item Weight]]&lt;$U$13,"Peso Medio","Peso Alto"))</f>
        <v>Peso Medio</v>
      </c>
      <c r="M2486" s="7">
        <v>12.15</v>
      </c>
      <c r="N2486" s="11">
        <f>IF(Tabla134[[#This Row],[Item Weight (Nulos)]]="",VLOOKUP(Tabla134[[#This Row],[Item Identifier]],'Tabla para Nulos'!$A$3:$B$1563,2,FALSE),Tabla134[[#This Row],[Item Weight (Nulos)]])</f>
        <v>12.15</v>
      </c>
      <c r="O2486" s="11" t="str">
        <f>IF(Tabla134[[#This Row],[Item Visibility]]&lt;$U$15,"Poca visibilidad",IF(Tabla134[[#This Row],[Item Visibility]]&lt;$U$16,"Visibilidad media","Mayor visibilidad"))</f>
        <v>Mayor visibilidad</v>
      </c>
      <c r="P2486" s="11" t="str">
        <f>IF(Tabla134[[#This Row],[Rating]]&lt;2,"Muy Malo",IF(Tabla134[[#This Row],[Rating]]&lt;3,"Malo",IF(Tabla134[[#This Row],[Rating]]&lt;4,"Regular",IF(Tabla134[[#This Row],[Rating]]&lt;5,"Bueno","Excelente"))))</f>
        <v>Bueno</v>
      </c>
    </row>
    <row r="2487" spans="1:16" x14ac:dyDescent="0.2">
      <c r="A2487" s="7" t="s">
        <v>124</v>
      </c>
      <c r="B2487" s="7" t="s">
        <v>1017</v>
      </c>
      <c r="C2487" s="7" t="s">
        <v>4</v>
      </c>
      <c r="D2487" s="8">
        <v>2014</v>
      </c>
      <c r="E2487" s="7" t="s">
        <v>529</v>
      </c>
      <c r="F2487" s="7" t="s">
        <v>2</v>
      </c>
      <c r="G2487" s="7" t="s">
        <v>528</v>
      </c>
      <c r="H2487" s="7" t="s">
        <v>7</v>
      </c>
      <c r="I2487" s="9">
        <v>8.9703476000000004E-2</v>
      </c>
      <c r="J2487" s="10">
        <v>158.3604</v>
      </c>
      <c r="K2487" s="11">
        <v>4.2</v>
      </c>
      <c r="L2487" s="11" t="str">
        <f>IF(Tabla134[[#This Row],[Item Weight]]&lt;$U$12,"Poco Peso",IF(Tabla134[[#This Row],[Item Weight]]&lt;$U$13,"Peso Medio","Peso Alto"))</f>
        <v>Peso Medio</v>
      </c>
      <c r="M2487" s="7">
        <v>14.5</v>
      </c>
      <c r="N2487" s="11">
        <f>IF(Tabla134[[#This Row],[Item Weight (Nulos)]]="",VLOOKUP(Tabla134[[#This Row],[Item Identifier]],'Tabla para Nulos'!$A$3:$B$1563,2,FALSE),Tabla134[[#This Row],[Item Weight (Nulos)]])</f>
        <v>14.5</v>
      </c>
      <c r="O2487" s="11" t="str">
        <f>IF(Tabla134[[#This Row],[Item Visibility]]&lt;$U$15,"Poca visibilidad",IF(Tabla134[[#This Row],[Item Visibility]]&lt;$U$16,"Visibilidad media","Mayor visibilidad"))</f>
        <v>Visibilidad media</v>
      </c>
      <c r="P2487" s="11" t="str">
        <f>IF(Tabla134[[#This Row],[Rating]]&lt;2,"Muy Malo",IF(Tabla134[[#This Row],[Rating]]&lt;3,"Malo",IF(Tabla134[[#This Row],[Rating]]&lt;4,"Regular",IF(Tabla134[[#This Row],[Rating]]&lt;5,"Bueno","Excelente"))))</f>
        <v>Bueno</v>
      </c>
    </row>
    <row r="2488" spans="1:16" x14ac:dyDescent="0.2">
      <c r="A2488" s="7" t="s">
        <v>124</v>
      </c>
      <c r="B2488" s="7" t="s">
        <v>793</v>
      </c>
      <c r="C2488" s="7" t="s">
        <v>4</v>
      </c>
      <c r="D2488" s="8">
        <v>2014</v>
      </c>
      <c r="E2488" s="7" t="s">
        <v>529</v>
      </c>
      <c r="F2488" s="7" t="s">
        <v>2</v>
      </c>
      <c r="G2488" s="7" t="s">
        <v>528</v>
      </c>
      <c r="H2488" s="7" t="s">
        <v>7</v>
      </c>
      <c r="I2488" s="9">
        <v>9.7629611000000005E-2</v>
      </c>
      <c r="J2488" s="10">
        <v>240.4196</v>
      </c>
      <c r="K2488" s="11">
        <v>4.2</v>
      </c>
      <c r="L2488" s="11" t="str">
        <f>IF(Tabla134[[#This Row],[Item Weight]]&lt;$U$12,"Poco Peso",IF(Tabla134[[#This Row],[Item Weight]]&lt;$U$13,"Peso Medio","Peso Alto"))</f>
        <v>Peso Alto</v>
      </c>
      <c r="M2488" s="7">
        <v>17.75</v>
      </c>
      <c r="N2488" s="11">
        <f>IF(Tabla134[[#This Row],[Item Weight (Nulos)]]="",VLOOKUP(Tabla134[[#This Row],[Item Identifier]],'Tabla para Nulos'!$A$3:$B$1563,2,FALSE),Tabla134[[#This Row],[Item Weight (Nulos)]])</f>
        <v>17.75</v>
      </c>
      <c r="O2488" s="11" t="str">
        <f>IF(Tabla134[[#This Row],[Item Visibility]]&lt;$U$15,"Poca visibilidad",IF(Tabla134[[#This Row],[Item Visibility]]&lt;$U$16,"Visibilidad media","Mayor visibilidad"))</f>
        <v>Mayor visibilidad</v>
      </c>
      <c r="P2488" s="11" t="str">
        <f>IF(Tabla134[[#This Row],[Rating]]&lt;2,"Muy Malo",IF(Tabla134[[#This Row],[Rating]]&lt;3,"Malo",IF(Tabla134[[#This Row],[Rating]]&lt;4,"Regular",IF(Tabla134[[#This Row],[Rating]]&lt;5,"Bueno","Excelente"))))</f>
        <v>Bueno</v>
      </c>
    </row>
    <row r="2489" spans="1:16" x14ac:dyDescent="0.2">
      <c r="A2489" s="7" t="s">
        <v>124</v>
      </c>
      <c r="B2489" s="7" t="s">
        <v>446</v>
      </c>
      <c r="C2489" s="7" t="s">
        <v>4</v>
      </c>
      <c r="D2489" s="8">
        <v>2014</v>
      </c>
      <c r="E2489" s="7" t="s">
        <v>529</v>
      </c>
      <c r="F2489" s="7" t="s">
        <v>2</v>
      </c>
      <c r="G2489" s="7" t="s">
        <v>528</v>
      </c>
      <c r="H2489" s="7" t="s">
        <v>7</v>
      </c>
      <c r="I2489" s="9">
        <v>7.7389796999999996E-2</v>
      </c>
      <c r="J2489" s="10">
        <v>60.8536</v>
      </c>
      <c r="K2489" s="11">
        <v>4.2</v>
      </c>
      <c r="L2489" s="11" t="str">
        <f>IF(Tabla134[[#This Row],[Item Weight]]&lt;$U$12,"Poco Peso",IF(Tabla134[[#This Row],[Item Weight]]&lt;$U$13,"Peso Medio","Peso Alto"))</f>
        <v>Peso Alto</v>
      </c>
      <c r="M2489" s="7">
        <v>20.100000000000001</v>
      </c>
      <c r="N2489" s="11">
        <f>IF(Tabla134[[#This Row],[Item Weight (Nulos)]]="",VLOOKUP(Tabla134[[#This Row],[Item Identifier]],'Tabla para Nulos'!$A$3:$B$1563,2,FALSE),Tabla134[[#This Row],[Item Weight (Nulos)]])</f>
        <v>20.100000000000001</v>
      </c>
      <c r="O2489" s="11" t="str">
        <f>IF(Tabla134[[#This Row],[Item Visibility]]&lt;$U$15,"Poca visibilidad",IF(Tabla134[[#This Row],[Item Visibility]]&lt;$U$16,"Visibilidad media","Mayor visibilidad"))</f>
        <v>Visibilidad media</v>
      </c>
      <c r="P2489" s="11" t="str">
        <f>IF(Tabla134[[#This Row],[Rating]]&lt;2,"Muy Malo",IF(Tabla134[[#This Row],[Rating]]&lt;3,"Malo",IF(Tabla134[[#This Row],[Rating]]&lt;4,"Regular",IF(Tabla134[[#This Row],[Rating]]&lt;5,"Bueno","Excelente"))))</f>
        <v>Bueno</v>
      </c>
    </row>
    <row r="2490" spans="1:16" x14ac:dyDescent="0.2">
      <c r="A2490" s="7" t="s">
        <v>124</v>
      </c>
      <c r="B2490" s="7" t="s">
        <v>1220</v>
      </c>
      <c r="C2490" s="7" t="s">
        <v>171</v>
      </c>
      <c r="D2490" s="8">
        <v>2014</v>
      </c>
      <c r="E2490" s="7" t="s">
        <v>529</v>
      </c>
      <c r="F2490" s="7" t="s">
        <v>2</v>
      </c>
      <c r="G2490" s="7" t="s">
        <v>528</v>
      </c>
      <c r="H2490" s="7" t="s">
        <v>7</v>
      </c>
      <c r="I2490" s="9">
        <v>0.16724376899999999</v>
      </c>
      <c r="J2490" s="10">
        <v>176.27119999999999</v>
      </c>
      <c r="K2490" s="11">
        <v>4.2</v>
      </c>
      <c r="L2490" s="11" t="str">
        <f>IF(Tabla134[[#This Row],[Item Weight]]&lt;$U$12,"Poco Peso",IF(Tabla134[[#This Row],[Item Weight]]&lt;$U$13,"Peso Medio","Peso Alto"))</f>
        <v>Peso Alto</v>
      </c>
      <c r="M2490" s="7">
        <v>17.350000000000001</v>
      </c>
      <c r="N2490" s="11">
        <f>IF(Tabla134[[#This Row],[Item Weight (Nulos)]]="",VLOOKUP(Tabla134[[#This Row],[Item Identifier]],'Tabla para Nulos'!$A$3:$B$1563,2,FALSE),Tabla134[[#This Row],[Item Weight (Nulos)]])</f>
        <v>17.350000000000001</v>
      </c>
      <c r="O2490" s="11" t="str">
        <f>IF(Tabla134[[#This Row],[Item Visibility]]&lt;$U$15,"Poca visibilidad",IF(Tabla134[[#This Row],[Item Visibility]]&lt;$U$16,"Visibilidad media","Mayor visibilidad"))</f>
        <v>Mayor visibilidad</v>
      </c>
      <c r="P2490" s="11" t="str">
        <f>IF(Tabla134[[#This Row],[Rating]]&lt;2,"Muy Malo",IF(Tabla134[[#This Row],[Rating]]&lt;3,"Malo",IF(Tabla134[[#This Row],[Rating]]&lt;4,"Regular",IF(Tabla134[[#This Row],[Rating]]&lt;5,"Bueno","Excelente"))))</f>
        <v>Bueno</v>
      </c>
    </row>
    <row r="2491" spans="1:16" x14ac:dyDescent="0.2">
      <c r="A2491" s="7" t="s">
        <v>124</v>
      </c>
      <c r="B2491" s="7" t="s">
        <v>1491</v>
      </c>
      <c r="C2491" s="7" t="s">
        <v>171</v>
      </c>
      <c r="D2491" s="8">
        <v>2014</v>
      </c>
      <c r="E2491" s="7" t="s">
        <v>529</v>
      </c>
      <c r="F2491" s="7" t="s">
        <v>2</v>
      </c>
      <c r="G2491" s="7" t="s">
        <v>528</v>
      </c>
      <c r="H2491" s="7" t="s">
        <v>7</v>
      </c>
      <c r="I2491" s="9">
        <v>5.0896669999999998E-2</v>
      </c>
      <c r="J2491" s="10">
        <v>125.56780000000001</v>
      </c>
      <c r="K2491" s="11">
        <v>4.2</v>
      </c>
      <c r="L2491" s="11" t="str">
        <f>IF(Tabla134[[#This Row],[Item Weight]]&lt;$U$12,"Poco Peso",IF(Tabla134[[#This Row],[Item Weight]]&lt;$U$13,"Peso Medio","Peso Alto"))</f>
        <v>Peso Alto</v>
      </c>
      <c r="M2491" s="7">
        <v>17.7</v>
      </c>
      <c r="N2491" s="11">
        <f>IF(Tabla134[[#This Row],[Item Weight (Nulos)]]="",VLOOKUP(Tabla134[[#This Row],[Item Identifier]],'Tabla para Nulos'!$A$3:$B$1563,2,FALSE),Tabla134[[#This Row],[Item Weight (Nulos)]])</f>
        <v>17.7</v>
      </c>
      <c r="O2491" s="11" t="str">
        <f>IF(Tabla134[[#This Row],[Item Visibility]]&lt;$U$15,"Poca visibilidad",IF(Tabla134[[#This Row],[Item Visibility]]&lt;$U$16,"Visibilidad media","Mayor visibilidad"))</f>
        <v>Visibilidad media</v>
      </c>
      <c r="P2491" s="11" t="str">
        <f>IF(Tabla134[[#This Row],[Rating]]&lt;2,"Muy Malo",IF(Tabla134[[#This Row],[Rating]]&lt;3,"Malo",IF(Tabla134[[#This Row],[Rating]]&lt;4,"Regular",IF(Tabla134[[#This Row],[Rating]]&lt;5,"Bueno","Excelente"))))</f>
        <v>Bueno</v>
      </c>
    </row>
    <row r="2492" spans="1:16" x14ac:dyDescent="0.2">
      <c r="A2492" s="7" t="s">
        <v>124</v>
      </c>
      <c r="B2492" s="7" t="s">
        <v>1569</v>
      </c>
      <c r="C2492" s="7" t="s">
        <v>171</v>
      </c>
      <c r="D2492" s="8">
        <v>2014</v>
      </c>
      <c r="E2492" s="7" t="s">
        <v>529</v>
      </c>
      <c r="F2492" s="7" t="s">
        <v>2</v>
      </c>
      <c r="G2492" s="7" t="s">
        <v>528</v>
      </c>
      <c r="H2492" s="7" t="s">
        <v>7</v>
      </c>
      <c r="I2492" s="9">
        <v>0.10794053300000001</v>
      </c>
      <c r="J2492" s="10">
        <v>35.555799999999998</v>
      </c>
      <c r="K2492" s="11">
        <v>4.2</v>
      </c>
      <c r="L2492" s="11" t="str">
        <f>IF(Tabla134[[#This Row],[Item Weight]]&lt;$U$12,"Poco Peso",IF(Tabla134[[#This Row],[Item Weight]]&lt;$U$13,"Peso Medio","Peso Alto"))</f>
        <v>Peso Alto</v>
      </c>
      <c r="M2492" s="7">
        <v>19.25</v>
      </c>
      <c r="N2492" s="11">
        <f>IF(Tabla134[[#This Row],[Item Weight (Nulos)]]="",VLOOKUP(Tabla134[[#This Row],[Item Identifier]],'Tabla para Nulos'!$A$3:$B$1563,2,FALSE),Tabla134[[#This Row],[Item Weight (Nulos)]])</f>
        <v>19.25</v>
      </c>
      <c r="O2492" s="11" t="str">
        <f>IF(Tabla134[[#This Row],[Item Visibility]]&lt;$U$15,"Poca visibilidad",IF(Tabla134[[#This Row],[Item Visibility]]&lt;$U$16,"Visibilidad media","Mayor visibilidad"))</f>
        <v>Mayor visibilidad</v>
      </c>
      <c r="P2492" s="11" t="str">
        <f>IF(Tabla134[[#This Row],[Rating]]&lt;2,"Muy Malo",IF(Tabla134[[#This Row],[Rating]]&lt;3,"Malo",IF(Tabla134[[#This Row],[Rating]]&lt;4,"Regular",IF(Tabla134[[#This Row],[Rating]]&lt;5,"Bueno","Excelente"))))</f>
        <v>Bueno</v>
      </c>
    </row>
    <row r="2493" spans="1:16" x14ac:dyDescent="0.2">
      <c r="A2493" s="7" t="s">
        <v>124</v>
      </c>
      <c r="B2493" s="7" t="s">
        <v>757</v>
      </c>
      <c r="C2493" s="7" t="s">
        <v>171</v>
      </c>
      <c r="D2493" s="8">
        <v>2014</v>
      </c>
      <c r="E2493" s="7" t="s">
        <v>529</v>
      </c>
      <c r="F2493" s="7" t="s">
        <v>2</v>
      </c>
      <c r="G2493" s="7" t="s">
        <v>528</v>
      </c>
      <c r="H2493" s="7" t="s">
        <v>7</v>
      </c>
      <c r="I2493" s="9">
        <v>7.0933893999999997E-2</v>
      </c>
      <c r="J2493" s="10">
        <v>74.869600000000005</v>
      </c>
      <c r="K2493" s="11">
        <v>4.2</v>
      </c>
      <c r="L2493" s="11" t="str">
        <f>IF(Tabla134[[#This Row],[Item Weight]]&lt;$U$12,"Poco Peso",IF(Tabla134[[#This Row],[Item Weight]]&lt;$U$13,"Peso Medio","Peso Alto"))</f>
        <v>Peso Alto</v>
      </c>
      <c r="M2493" s="7">
        <v>20.6</v>
      </c>
      <c r="N2493" s="11">
        <f>IF(Tabla134[[#This Row],[Item Weight (Nulos)]]="",VLOOKUP(Tabla134[[#This Row],[Item Identifier]],'Tabla para Nulos'!$A$3:$B$1563,2,FALSE),Tabla134[[#This Row],[Item Weight (Nulos)]])</f>
        <v>20.6</v>
      </c>
      <c r="O2493" s="11" t="str">
        <f>IF(Tabla134[[#This Row],[Item Visibility]]&lt;$U$15,"Poca visibilidad",IF(Tabla134[[#This Row],[Item Visibility]]&lt;$U$16,"Visibilidad media","Mayor visibilidad"))</f>
        <v>Visibilidad media</v>
      </c>
      <c r="P2493" s="11" t="str">
        <f>IF(Tabla134[[#This Row],[Rating]]&lt;2,"Muy Malo",IF(Tabla134[[#This Row],[Rating]]&lt;3,"Malo",IF(Tabla134[[#This Row],[Rating]]&lt;4,"Regular",IF(Tabla134[[#This Row],[Rating]]&lt;5,"Bueno","Excelente"))))</f>
        <v>Bueno</v>
      </c>
    </row>
    <row r="2494" spans="1:16" x14ac:dyDescent="0.2">
      <c r="A2494" s="7" t="s">
        <v>124</v>
      </c>
      <c r="B2494" s="7" t="s">
        <v>1568</v>
      </c>
      <c r="C2494" s="7" t="s">
        <v>47</v>
      </c>
      <c r="D2494" s="8">
        <v>2014</v>
      </c>
      <c r="E2494" s="7" t="s">
        <v>529</v>
      </c>
      <c r="F2494" s="7" t="s">
        <v>2</v>
      </c>
      <c r="G2494" s="7" t="s">
        <v>528</v>
      </c>
      <c r="H2494" s="7" t="s">
        <v>7</v>
      </c>
      <c r="I2494" s="9">
        <v>2.2441882999999999E-2</v>
      </c>
      <c r="J2494" s="10">
        <v>143.88120000000001</v>
      </c>
      <c r="K2494" s="11">
        <v>4.2</v>
      </c>
      <c r="L2494" s="11" t="str">
        <f>IF(Tabla134[[#This Row],[Item Weight]]&lt;$U$12,"Poco Peso",IF(Tabla134[[#This Row],[Item Weight]]&lt;$U$13,"Peso Medio","Peso Alto"))</f>
        <v>Poco Peso</v>
      </c>
      <c r="M2494" s="7">
        <v>6.8949999999999996</v>
      </c>
      <c r="N2494" s="11">
        <f>IF(Tabla134[[#This Row],[Item Weight (Nulos)]]="",VLOOKUP(Tabla134[[#This Row],[Item Identifier]],'Tabla para Nulos'!$A$3:$B$1563,2,FALSE),Tabla134[[#This Row],[Item Weight (Nulos)]])</f>
        <v>6.8949999999999996</v>
      </c>
      <c r="O2494" s="11" t="str">
        <f>IF(Tabla134[[#This Row],[Item Visibility]]&lt;$U$15,"Poca visibilidad",IF(Tabla134[[#This Row],[Item Visibility]]&lt;$U$16,"Visibilidad media","Mayor visibilidad"))</f>
        <v>Poca visibilidad</v>
      </c>
      <c r="P2494" s="11" t="str">
        <f>IF(Tabla134[[#This Row],[Rating]]&lt;2,"Muy Malo",IF(Tabla134[[#This Row],[Rating]]&lt;3,"Malo",IF(Tabla134[[#This Row],[Rating]]&lt;4,"Regular",IF(Tabla134[[#This Row],[Rating]]&lt;5,"Bueno","Excelente"))))</f>
        <v>Bueno</v>
      </c>
    </row>
    <row r="2495" spans="1:16" x14ac:dyDescent="0.2">
      <c r="A2495" s="7" t="s">
        <v>124</v>
      </c>
      <c r="B2495" s="7" t="s">
        <v>1584</v>
      </c>
      <c r="C2495" s="7" t="s">
        <v>47</v>
      </c>
      <c r="D2495" s="8">
        <v>2014</v>
      </c>
      <c r="E2495" s="7" t="s">
        <v>529</v>
      </c>
      <c r="F2495" s="7" t="s">
        <v>2</v>
      </c>
      <c r="G2495" s="7" t="s">
        <v>528</v>
      </c>
      <c r="H2495" s="7" t="s">
        <v>7</v>
      </c>
      <c r="I2495" s="9">
        <v>5.8042926000000002E-2</v>
      </c>
      <c r="J2495" s="10">
        <v>154.63140000000001</v>
      </c>
      <c r="K2495" s="11">
        <v>4.2</v>
      </c>
      <c r="L2495" s="11" t="str">
        <f>IF(Tabla134[[#This Row],[Item Weight]]&lt;$U$12,"Poco Peso",IF(Tabla134[[#This Row],[Item Weight]]&lt;$U$13,"Peso Medio","Peso Alto"))</f>
        <v>Peso Alto</v>
      </c>
      <c r="M2495" s="7">
        <v>17.600000000000001</v>
      </c>
      <c r="N2495" s="11">
        <f>IF(Tabla134[[#This Row],[Item Weight (Nulos)]]="",VLOOKUP(Tabla134[[#This Row],[Item Identifier]],'Tabla para Nulos'!$A$3:$B$1563,2,FALSE),Tabla134[[#This Row],[Item Weight (Nulos)]])</f>
        <v>17.600000000000001</v>
      </c>
      <c r="O2495" s="11" t="str">
        <f>IF(Tabla134[[#This Row],[Item Visibility]]&lt;$U$15,"Poca visibilidad",IF(Tabla134[[#This Row],[Item Visibility]]&lt;$U$16,"Visibilidad media","Mayor visibilidad"))</f>
        <v>Visibilidad media</v>
      </c>
      <c r="P2495" s="11" t="str">
        <f>IF(Tabla134[[#This Row],[Rating]]&lt;2,"Muy Malo",IF(Tabla134[[#This Row],[Rating]]&lt;3,"Malo",IF(Tabla134[[#This Row],[Rating]]&lt;4,"Regular",IF(Tabla134[[#This Row],[Rating]]&lt;5,"Bueno","Excelente"))))</f>
        <v>Bueno</v>
      </c>
    </row>
    <row r="2496" spans="1:16" x14ac:dyDescent="0.2">
      <c r="A2496" s="7" t="s">
        <v>124</v>
      </c>
      <c r="B2496" s="7" t="s">
        <v>1155</v>
      </c>
      <c r="C2496" s="7" t="s">
        <v>14</v>
      </c>
      <c r="D2496" s="8">
        <v>2014</v>
      </c>
      <c r="E2496" s="7" t="s">
        <v>529</v>
      </c>
      <c r="F2496" s="7" t="s">
        <v>2</v>
      </c>
      <c r="G2496" s="7" t="s">
        <v>528</v>
      </c>
      <c r="H2496" s="7" t="s">
        <v>7</v>
      </c>
      <c r="I2496" s="9">
        <v>0.16210760299999999</v>
      </c>
      <c r="J2496" s="10">
        <v>106.3622</v>
      </c>
      <c r="K2496" s="11">
        <v>4.2</v>
      </c>
      <c r="L2496" s="11" t="str">
        <f>IF(Tabla134[[#This Row],[Item Weight]]&lt;$U$12,"Poco Peso",IF(Tabla134[[#This Row],[Item Weight]]&lt;$U$13,"Peso Medio","Peso Alto"))</f>
        <v>Peso Medio</v>
      </c>
      <c r="M2496" s="7">
        <v>10.85</v>
      </c>
      <c r="N2496" s="11">
        <f>IF(Tabla134[[#This Row],[Item Weight (Nulos)]]="",VLOOKUP(Tabla134[[#This Row],[Item Identifier]],'Tabla para Nulos'!$A$3:$B$1563,2,FALSE),Tabla134[[#This Row],[Item Weight (Nulos)]])</f>
        <v>10.85</v>
      </c>
      <c r="O2496" s="11" t="str">
        <f>IF(Tabla134[[#This Row],[Item Visibility]]&lt;$U$15,"Poca visibilidad",IF(Tabla134[[#This Row],[Item Visibility]]&lt;$U$16,"Visibilidad media","Mayor visibilidad"))</f>
        <v>Mayor visibilidad</v>
      </c>
      <c r="P2496" s="11" t="str">
        <f>IF(Tabla134[[#This Row],[Rating]]&lt;2,"Muy Malo",IF(Tabla134[[#This Row],[Rating]]&lt;3,"Malo",IF(Tabla134[[#This Row],[Rating]]&lt;4,"Regular",IF(Tabla134[[#This Row],[Rating]]&lt;5,"Bueno","Excelente"))))</f>
        <v>Bueno</v>
      </c>
    </row>
    <row r="2497" spans="1:16" x14ac:dyDescent="0.2">
      <c r="A2497" s="7" t="s">
        <v>124</v>
      </c>
      <c r="B2497" s="7" t="s">
        <v>157</v>
      </c>
      <c r="C2497" s="7" t="s">
        <v>14</v>
      </c>
      <c r="D2497" s="8">
        <v>2014</v>
      </c>
      <c r="E2497" s="7" t="s">
        <v>529</v>
      </c>
      <c r="F2497" s="7" t="s">
        <v>2</v>
      </c>
      <c r="G2497" s="7" t="s">
        <v>528</v>
      </c>
      <c r="H2497" s="7" t="s">
        <v>7</v>
      </c>
      <c r="I2497" s="9">
        <v>2.8395166999999999E-2</v>
      </c>
      <c r="J2497" s="10">
        <v>91.714600000000004</v>
      </c>
      <c r="K2497" s="11">
        <v>4.2</v>
      </c>
      <c r="L2497" s="11" t="str">
        <f>IF(Tabla134[[#This Row],[Item Weight]]&lt;$U$12,"Poco Peso",IF(Tabla134[[#This Row],[Item Weight]]&lt;$U$13,"Peso Medio","Peso Alto"))</f>
        <v>Peso Medio</v>
      </c>
      <c r="M2497" s="7">
        <v>16.5</v>
      </c>
      <c r="N2497" s="11">
        <f>IF(Tabla134[[#This Row],[Item Weight (Nulos)]]="",VLOOKUP(Tabla134[[#This Row],[Item Identifier]],'Tabla para Nulos'!$A$3:$B$1563,2,FALSE),Tabla134[[#This Row],[Item Weight (Nulos)]])</f>
        <v>16.5</v>
      </c>
      <c r="O2497" s="11" t="str">
        <f>IF(Tabla134[[#This Row],[Item Visibility]]&lt;$U$15,"Poca visibilidad",IF(Tabla134[[#This Row],[Item Visibility]]&lt;$U$16,"Visibilidad media","Mayor visibilidad"))</f>
        <v>Visibilidad media</v>
      </c>
      <c r="P2497" s="11" t="str">
        <f>IF(Tabla134[[#This Row],[Rating]]&lt;2,"Muy Malo",IF(Tabla134[[#This Row],[Rating]]&lt;3,"Malo",IF(Tabla134[[#This Row],[Rating]]&lt;4,"Regular",IF(Tabla134[[#This Row],[Rating]]&lt;5,"Bueno","Excelente"))))</f>
        <v>Bueno</v>
      </c>
    </row>
    <row r="2498" spans="1:16" x14ac:dyDescent="0.2">
      <c r="A2498" s="7" t="s">
        <v>124</v>
      </c>
      <c r="B2498" s="7" t="s">
        <v>135</v>
      </c>
      <c r="C2498" s="7" t="s">
        <v>19</v>
      </c>
      <c r="D2498" s="8">
        <v>2014</v>
      </c>
      <c r="E2498" s="7" t="s">
        <v>529</v>
      </c>
      <c r="F2498" s="7" t="s">
        <v>2</v>
      </c>
      <c r="G2498" s="7" t="s">
        <v>528</v>
      </c>
      <c r="H2498" s="7" t="s">
        <v>7</v>
      </c>
      <c r="I2498" s="9">
        <v>8.2170946999999994E-2</v>
      </c>
      <c r="J2498" s="10">
        <v>190.953</v>
      </c>
      <c r="K2498" s="11">
        <v>4.2</v>
      </c>
      <c r="L2498" s="11" t="str">
        <f>IF(Tabla134[[#This Row],[Item Weight]]&lt;$U$12,"Poco Peso",IF(Tabla134[[#This Row],[Item Weight]]&lt;$U$13,"Peso Medio","Peso Alto"))</f>
        <v>Poco Peso</v>
      </c>
      <c r="M2498" s="7">
        <v>7.39</v>
      </c>
      <c r="N2498" s="11">
        <f>IF(Tabla134[[#This Row],[Item Weight (Nulos)]]="",VLOOKUP(Tabla134[[#This Row],[Item Identifier]],'Tabla para Nulos'!$A$3:$B$1563,2,FALSE),Tabla134[[#This Row],[Item Weight (Nulos)]])</f>
        <v>7.39</v>
      </c>
      <c r="O2498" s="11" t="str">
        <f>IF(Tabla134[[#This Row],[Item Visibility]]&lt;$U$15,"Poca visibilidad",IF(Tabla134[[#This Row],[Item Visibility]]&lt;$U$16,"Visibilidad media","Mayor visibilidad"))</f>
        <v>Visibilidad media</v>
      </c>
      <c r="P2498" s="11" t="str">
        <f>IF(Tabla134[[#This Row],[Rating]]&lt;2,"Muy Malo",IF(Tabla134[[#This Row],[Rating]]&lt;3,"Malo",IF(Tabla134[[#This Row],[Rating]]&lt;4,"Regular",IF(Tabla134[[#This Row],[Rating]]&lt;5,"Bueno","Excelente"))))</f>
        <v>Bueno</v>
      </c>
    </row>
    <row r="2499" spans="1:16" x14ac:dyDescent="0.2">
      <c r="A2499" s="7" t="s">
        <v>124</v>
      </c>
      <c r="B2499" s="7" t="s">
        <v>992</v>
      </c>
      <c r="C2499" s="7" t="s">
        <v>19</v>
      </c>
      <c r="D2499" s="8">
        <v>2014</v>
      </c>
      <c r="E2499" s="7" t="s">
        <v>529</v>
      </c>
      <c r="F2499" s="7" t="s">
        <v>2</v>
      </c>
      <c r="G2499" s="7" t="s">
        <v>528</v>
      </c>
      <c r="H2499" s="7" t="s">
        <v>7</v>
      </c>
      <c r="I2499" s="9">
        <v>3.4424278000000003E-2</v>
      </c>
      <c r="J2499" s="10">
        <v>171.84219999999999</v>
      </c>
      <c r="K2499" s="11">
        <v>4.2</v>
      </c>
      <c r="L2499" s="11" t="str">
        <f>IF(Tabla134[[#This Row],[Item Weight]]&lt;$U$12,"Poco Peso",IF(Tabla134[[#This Row],[Item Weight]]&lt;$U$13,"Peso Medio","Peso Alto"))</f>
        <v>Poco Peso</v>
      </c>
      <c r="M2499" s="7">
        <v>7.97</v>
      </c>
      <c r="N2499" s="11">
        <f>IF(Tabla134[[#This Row],[Item Weight (Nulos)]]="",VLOOKUP(Tabla134[[#This Row],[Item Identifier]],'Tabla para Nulos'!$A$3:$B$1563,2,FALSE),Tabla134[[#This Row],[Item Weight (Nulos)]])</f>
        <v>7.97</v>
      </c>
      <c r="O2499" s="11" t="str">
        <f>IF(Tabla134[[#This Row],[Item Visibility]]&lt;$U$15,"Poca visibilidad",IF(Tabla134[[#This Row],[Item Visibility]]&lt;$U$16,"Visibilidad media","Mayor visibilidad"))</f>
        <v>Visibilidad media</v>
      </c>
      <c r="P2499" s="11" t="str">
        <f>IF(Tabla134[[#This Row],[Rating]]&lt;2,"Muy Malo",IF(Tabla134[[#This Row],[Rating]]&lt;3,"Malo",IF(Tabla134[[#This Row],[Rating]]&lt;4,"Regular",IF(Tabla134[[#This Row],[Rating]]&lt;5,"Bueno","Excelente"))))</f>
        <v>Bueno</v>
      </c>
    </row>
    <row r="2500" spans="1:16" x14ac:dyDescent="0.2">
      <c r="A2500" s="7" t="s">
        <v>124</v>
      </c>
      <c r="B2500" s="7" t="s">
        <v>1149</v>
      </c>
      <c r="C2500" s="7" t="s">
        <v>19</v>
      </c>
      <c r="D2500" s="8">
        <v>2014</v>
      </c>
      <c r="E2500" s="7" t="s">
        <v>529</v>
      </c>
      <c r="F2500" s="7" t="s">
        <v>2</v>
      </c>
      <c r="G2500" s="7" t="s">
        <v>528</v>
      </c>
      <c r="H2500" s="7" t="s">
        <v>7</v>
      </c>
      <c r="I2500" s="9">
        <v>2.4635076999999998E-2</v>
      </c>
      <c r="J2500" s="10">
        <v>84.159199999999998</v>
      </c>
      <c r="K2500" s="11">
        <v>4.2</v>
      </c>
      <c r="L2500" s="11" t="str">
        <f>IF(Tabla134[[#This Row],[Item Weight]]&lt;$U$12,"Poco Peso",IF(Tabla134[[#This Row],[Item Weight]]&lt;$U$13,"Peso Medio","Peso Alto"))</f>
        <v>Peso Alto</v>
      </c>
      <c r="M2500" s="7">
        <v>19.7</v>
      </c>
      <c r="N2500" s="11">
        <f>IF(Tabla134[[#This Row],[Item Weight (Nulos)]]="",VLOOKUP(Tabla134[[#This Row],[Item Identifier]],'Tabla para Nulos'!$A$3:$B$1563,2,FALSE),Tabla134[[#This Row],[Item Weight (Nulos)]])</f>
        <v>19.7</v>
      </c>
      <c r="O2500" s="11" t="str">
        <f>IF(Tabla134[[#This Row],[Item Visibility]]&lt;$U$15,"Poca visibilidad",IF(Tabla134[[#This Row],[Item Visibility]]&lt;$U$16,"Visibilidad media","Mayor visibilidad"))</f>
        <v>Poca visibilidad</v>
      </c>
      <c r="P2500" s="11" t="str">
        <f>IF(Tabla134[[#This Row],[Rating]]&lt;2,"Muy Malo",IF(Tabla134[[#This Row],[Rating]]&lt;3,"Malo",IF(Tabla134[[#This Row],[Rating]]&lt;4,"Regular",IF(Tabla134[[#This Row],[Rating]]&lt;5,"Bueno","Excelente"))))</f>
        <v>Bueno</v>
      </c>
    </row>
    <row r="2501" spans="1:16" x14ac:dyDescent="0.2">
      <c r="A2501" s="7" t="s">
        <v>6</v>
      </c>
      <c r="B2501" s="7" t="s">
        <v>117</v>
      </c>
      <c r="C2501" s="7" t="s">
        <v>28</v>
      </c>
      <c r="D2501" s="8">
        <v>2014</v>
      </c>
      <c r="E2501" s="7" t="s">
        <v>529</v>
      </c>
      <c r="F2501" s="7" t="s">
        <v>2</v>
      </c>
      <c r="G2501" s="7" t="s">
        <v>528</v>
      </c>
      <c r="H2501" s="7" t="s">
        <v>7</v>
      </c>
      <c r="I2501" s="9">
        <v>5.1573902999999997E-2</v>
      </c>
      <c r="J2501" s="10">
        <v>79.864400000000003</v>
      </c>
      <c r="K2501" s="11">
        <v>4.2</v>
      </c>
      <c r="L2501" s="11" t="str">
        <f>IF(Tabla134[[#This Row],[Item Weight]]&lt;$U$12,"Poco Peso",IF(Tabla134[[#This Row],[Item Weight]]&lt;$U$13,"Peso Medio","Peso Alto"))</f>
        <v>Peso Medio</v>
      </c>
      <c r="M2501" s="7">
        <v>9.1950000000000003</v>
      </c>
      <c r="N2501" s="11">
        <f>IF(Tabla134[[#This Row],[Item Weight (Nulos)]]="",VLOOKUP(Tabla134[[#This Row],[Item Identifier]],'Tabla para Nulos'!$A$3:$B$1563,2,FALSE),Tabla134[[#This Row],[Item Weight (Nulos)]])</f>
        <v>9.1950000000000003</v>
      </c>
      <c r="O2501" s="11" t="str">
        <f>IF(Tabla134[[#This Row],[Item Visibility]]&lt;$U$15,"Poca visibilidad",IF(Tabla134[[#This Row],[Item Visibility]]&lt;$U$16,"Visibilidad media","Mayor visibilidad"))</f>
        <v>Visibilidad media</v>
      </c>
      <c r="P2501" s="11" t="str">
        <f>IF(Tabla134[[#This Row],[Rating]]&lt;2,"Muy Malo",IF(Tabla134[[#This Row],[Rating]]&lt;3,"Malo",IF(Tabla134[[#This Row],[Rating]]&lt;4,"Regular",IF(Tabla134[[#This Row],[Rating]]&lt;5,"Bueno","Excelente"))))</f>
        <v>Bueno</v>
      </c>
    </row>
    <row r="2502" spans="1:16" x14ac:dyDescent="0.2">
      <c r="A2502" s="7" t="s">
        <v>6</v>
      </c>
      <c r="B2502" s="7" t="s">
        <v>386</v>
      </c>
      <c r="C2502" s="7" t="s">
        <v>28</v>
      </c>
      <c r="D2502" s="8">
        <v>2014</v>
      </c>
      <c r="E2502" s="7" t="s">
        <v>529</v>
      </c>
      <c r="F2502" s="7" t="s">
        <v>2</v>
      </c>
      <c r="G2502" s="7" t="s">
        <v>528</v>
      </c>
      <c r="H2502" s="7" t="s">
        <v>7</v>
      </c>
      <c r="I2502" s="9">
        <v>0.185704641</v>
      </c>
      <c r="J2502" s="10">
        <v>77.132800000000003</v>
      </c>
      <c r="K2502" s="11">
        <v>4.2</v>
      </c>
      <c r="L2502" s="11" t="str">
        <f>IF(Tabla134[[#This Row],[Item Weight]]&lt;$U$12,"Poco Peso",IF(Tabla134[[#This Row],[Item Weight]]&lt;$U$13,"Peso Medio","Peso Alto"))</f>
        <v>Peso Medio</v>
      </c>
      <c r="M2502" s="7">
        <v>12.35</v>
      </c>
      <c r="N2502" s="11">
        <f>IF(Tabla134[[#This Row],[Item Weight (Nulos)]]="",VLOOKUP(Tabla134[[#This Row],[Item Identifier]],'Tabla para Nulos'!$A$3:$B$1563,2,FALSE),Tabla134[[#This Row],[Item Weight (Nulos)]])</f>
        <v>12.35</v>
      </c>
      <c r="O2502" s="11" t="str">
        <f>IF(Tabla134[[#This Row],[Item Visibility]]&lt;$U$15,"Poca visibilidad",IF(Tabla134[[#This Row],[Item Visibility]]&lt;$U$16,"Visibilidad media","Mayor visibilidad"))</f>
        <v>Mayor visibilidad</v>
      </c>
      <c r="P2502" s="11" t="str">
        <f>IF(Tabla134[[#This Row],[Rating]]&lt;2,"Muy Malo",IF(Tabla134[[#This Row],[Rating]]&lt;3,"Malo",IF(Tabla134[[#This Row],[Rating]]&lt;4,"Regular",IF(Tabla134[[#This Row],[Rating]]&lt;5,"Bueno","Excelente"))))</f>
        <v>Bueno</v>
      </c>
    </row>
    <row r="2503" spans="1:16" x14ac:dyDescent="0.2">
      <c r="A2503" s="7" t="s">
        <v>6</v>
      </c>
      <c r="B2503" s="7" t="s">
        <v>385</v>
      </c>
      <c r="C2503" s="7" t="s">
        <v>28</v>
      </c>
      <c r="D2503" s="8">
        <v>2014</v>
      </c>
      <c r="E2503" s="7" t="s">
        <v>529</v>
      </c>
      <c r="F2503" s="7" t="s">
        <v>2</v>
      </c>
      <c r="G2503" s="7" t="s">
        <v>528</v>
      </c>
      <c r="H2503" s="7" t="s">
        <v>7</v>
      </c>
      <c r="I2503" s="9">
        <v>3.1508510000000003E-2</v>
      </c>
      <c r="J2503" s="10">
        <v>170.57640000000001</v>
      </c>
      <c r="K2503" s="11">
        <v>4.2</v>
      </c>
      <c r="L2503" s="11" t="str">
        <f>IF(Tabla134[[#This Row],[Item Weight]]&lt;$U$12,"Poco Peso",IF(Tabla134[[#This Row],[Item Weight]]&lt;$U$13,"Peso Medio","Peso Alto"))</f>
        <v>Peso Medio</v>
      </c>
      <c r="M2503" s="7">
        <v>12.6</v>
      </c>
      <c r="N2503" s="11">
        <f>IF(Tabla134[[#This Row],[Item Weight (Nulos)]]="",VLOOKUP(Tabla134[[#This Row],[Item Identifier]],'Tabla para Nulos'!$A$3:$B$1563,2,FALSE),Tabla134[[#This Row],[Item Weight (Nulos)]])</f>
        <v>12.6</v>
      </c>
      <c r="O2503" s="11" t="str">
        <f>IF(Tabla134[[#This Row],[Item Visibility]]&lt;$U$15,"Poca visibilidad",IF(Tabla134[[#This Row],[Item Visibility]]&lt;$U$16,"Visibilidad media","Mayor visibilidad"))</f>
        <v>Visibilidad media</v>
      </c>
      <c r="P2503" s="11" t="str">
        <f>IF(Tabla134[[#This Row],[Rating]]&lt;2,"Muy Malo",IF(Tabla134[[#This Row],[Rating]]&lt;3,"Malo",IF(Tabla134[[#This Row],[Rating]]&lt;4,"Regular",IF(Tabla134[[#This Row],[Rating]]&lt;5,"Bueno","Excelente"))))</f>
        <v>Bueno</v>
      </c>
    </row>
    <row r="2504" spans="1:16" x14ac:dyDescent="0.2">
      <c r="A2504" s="7" t="s">
        <v>6</v>
      </c>
      <c r="B2504" s="7" t="s">
        <v>838</v>
      </c>
      <c r="C2504" s="7" t="s">
        <v>28</v>
      </c>
      <c r="D2504" s="8">
        <v>2014</v>
      </c>
      <c r="E2504" s="7" t="s">
        <v>529</v>
      </c>
      <c r="F2504" s="7" t="s">
        <v>2</v>
      </c>
      <c r="G2504" s="7" t="s">
        <v>528</v>
      </c>
      <c r="H2504" s="7" t="s">
        <v>7</v>
      </c>
      <c r="I2504" s="9">
        <v>6.2172697999999998E-2</v>
      </c>
      <c r="J2504" s="10">
        <v>90.251400000000004</v>
      </c>
      <c r="K2504" s="11">
        <v>4.2</v>
      </c>
      <c r="L2504" s="11" t="str">
        <f>IF(Tabla134[[#This Row],[Item Weight]]&lt;$U$12,"Poco Peso",IF(Tabla134[[#This Row],[Item Weight]]&lt;$U$13,"Peso Medio","Peso Alto"))</f>
        <v>Peso Alto</v>
      </c>
      <c r="M2504" s="7">
        <v>20.85</v>
      </c>
      <c r="N2504" s="11">
        <f>IF(Tabla134[[#This Row],[Item Weight (Nulos)]]="",VLOOKUP(Tabla134[[#This Row],[Item Identifier]],'Tabla para Nulos'!$A$3:$B$1563,2,FALSE),Tabla134[[#This Row],[Item Weight (Nulos)]])</f>
        <v>20.85</v>
      </c>
      <c r="O2504" s="11" t="str">
        <f>IF(Tabla134[[#This Row],[Item Visibility]]&lt;$U$15,"Poca visibilidad",IF(Tabla134[[#This Row],[Item Visibility]]&lt;$U$16,"Visibilidad media","Mayor visibilidad"))</f>
        <v>Visibilidad media</v>
      </c>
      <c r="P2504" s="11" t="str">
        <f>IF(Tabla134[[#This Row],[Rating]]&lt;2,"Muy Malo",IF(Tabla134[[#This Row],[Rating]]&lt;3,"Malo",IF(Tabla134[[#This Row],[Rating]]&lt;4,"Regular",IF(Tabla134[[#This Row],[Rating]]&lt;5,"Bueno","Excelente"))))</f>
        <v>Bueno</v>
      </c>
    </row>
    <row r="2505" spans="1:16" x14ac:dyDescent="0.2">
      <c r="A2505" s="7" t="s">
        <v>6</v>
      </c>
      <c r="B2505" s="7" t="s">
        <v>1388</v>
      </c>
      <c r="C2505" s="7" t="s">
        <v>108</v>
      </c>
      <c r="D2505" s="8">
        <v>2014</v>
      </c>
      <c r="E2505" s="7" t="s">
        <v>529</v>
      </c>
      <c r="F2505" s="7" t="s">
        <v>2</v>
      </c>
      <c r="G2505" s="7" t="s">
        <v>528</v>
      </c>
      <c r="H2505" s="7" t="s">
        <v>7</v>
      </c>
      <c r="I2505" s="9">
        <v>6.1124626000000001E-2</v>
      </c>
      <c r="J2505" s="10">
        <v>58.558799999999998</v>
      </c>
      <c r="K2505" s="11">
        <v>4.2</v>
      </c>
      <c r="L2505" s="11" t="str">
        <f>IF(Tabla134[[#This Row],[Item Weight]]&lt;$U$12,"Poco Peso",IF(Tabla134[[#This Row],[Item Weight]]&lt;$U$13,"Peso Medio","Peso Alto"))</f>
        <v>Poco Peso</v>
      </c>
      <c r="M2505" s="7">
        <v>7.8949999999999996</v>
      </c>
      <c r="N2505" s="11">
        <f>IF(Tabla134[[#This Row],[Item Weight (Nulos)]]="",VLOOKUP(Tabla134[[#This Row],[Item Identifier]],'Tabla para Nulos'!$A$3:$B$1563,2,FALSE),Tabla134[[#This Row],[Item Weight (Nulos)]])</f>
        <v>7.8949999999999996</v>
      </c>
      <c r="O2505" s="11" t="str">
        <f>IF(Tabla134[[#This Row],[Item Visibility]]&lt;$U$15,"Poca visibilidad",IF(Tabla134[[#This Row],[Item Visibility]]&lt;$U$16,"Visibilidad media","Mayor visibilidad"))</f>
        <v>Visibilidad media</v>
      </c>
      <c r="P2505" s="11" t="str">
        <f>IF(Tabla134[[#This Row],[Rating]]&lt;2,"Muy Malo",IF(Tabla134[[#This Row],[Rating]]&lt;3,"Malo",IF(Tabla134[[#This Row],[Rating]]&lt;4,"Regular",IF(Tabla134[[#This Row],[Rating]]&lt;5,"Bueno","Excelente"))))</f>
        <v>Bueno</v>
      </c>
    </row>
    <row r="2506" spans="1:16" x14ac:dyDescent="0.2">
      <c r="A2506" s="7" t="s">
        <v>6</v>
      </c>
      <c r="B2506" s="7" t="s">
        <v>1513</v>
      </c>
      <c r="C2506" s="7" t="s">
        <v>108</v>
      </c>
      <c r="D2506" s="8">
        <v>2014</v>
      </c>
      <c r="E2506" s="7" t="s">
        <v>529</v>
      </c>
      <c r="F2506" s="7" t="s">
        <v>2</v>
      </c>
      <c r="G2506" s="7" t="s">
        <v>528</v>
      </c>
      <c r="H2506" s="7" t="s">
        <v>7</v>
      </c>
      <c r="I2506" s="9">
        <v>5.6271701E-2</v>
      </c>
      <c r="J2506" s="10">
        <v>232.23</v>
      </c>
      <c r="K2506" s="11">
        <v>4.2</v>
      </c>
      <c r="L2506" s="11" t="str">
        <f>IF(Tabla134[[#This Row],[Item Weight]]&lt;$U$12,"Poco Peso",IF(Tabla134[[#This Row],[Item Weight]]&lt;$U$13,"Peso Medio","Peso Alto"))</f>
        <v>Peso Medio</v>
      </c>
      <c r="M2506" s="7">
        <v>13.85</v>
      </c>
      <c r="N2506" s="11">
        <f>IF(Tabla134[[#This Row],[Item Weight (Nulos)]]="",VLOOKUP(Tabla134[[#This Row],[Item Identifier]],'Tabla para Nulos'!$A$3:$B$1563,2,FALSE),Tabla134[[#This Row],[Item Weight (Nulos)]])</f>
        <v>13.85</v>
      </c>
      <c r="O2506" s="11" t="str">
        <f>IF(Tabla134[[#This Row],[Item Visibility]]&lt;$U$15,"Poca visibilidad",IF(Tabla134[[#This Row],[Item Visibility]]&lt;$U$16,"Visibilidad media","Mayor visibilidad"))</f>
        <v>Visibilidad media</v>
      </c>
      <c r="P2506" s="11" t="str">
        <f>IF(Tabla134[[#This Row],[Rating]]&lt;2,"Muy Malo",IF(Tabla134[[#This Row],[Rating]]&lt;3,"Malo",IF(Tabla134[[#This Row],[Rating]]&lt;4,"Regular",IF(Tabla134[[#This Row],[Rating]]&lt;5,"Bueno","Excelente"))))</f>
        <v>Bueno</v>
      </c>
    </row>
    <row r="2507" spans="1:16" x14ac:dyDescent="0.2">
      <c r="A2507" s="7" t="s">
        <v>6</v>
      </c>
      <c r="B2507" s="7" t="s">
        <v>1143</v>
      </c>
      <c r="C2507" s="7" t="s">
        <v>108</v>
      </c>
      <c r="D2507" s="8">
        <v>2014</v>
      </c>
      <c r="E2507" s="7" t="s">
        <v>529</v>
      </c>
      <c r="F2507" s="7" t="s">
        <v>2</v>
      </c>
      <c r="G2507" s="7" t="s">
        <v>528</v>
      </c>
      <c r="H2507" s="7" t="s">
        <v>7</v>
      </c>
      <c r="I2507" s="9">
        <v>3.9215075000000002E-2</v>
      </c>
      <c r="J2507" s="10">
        <v>157.66300000000001</v>
      </c>
      <c r="K2507" s="11">
        <v>4.2</v>
      </c>
      <c r="L2507" s="11" t="str">
        <f>IF(Tabla134[[#This Row],[Item Weight]]&lt;$U$12,"Poco Peso",IF(Tabla134[[#This Row],[Item Weight]]&lt;$U$13,"Peso Medio","Peso Alto"))</f>
        <v>Peso Alto</v>
      </c>
      <c r="M2507" s="7">
        <v>20.2</v>
      </c>
      <c r="N2507" s="11">
        <f>IF(Tabla134[[#This Row],[Item Weight (Nulos)]]="",VLOOKUP(Tabla134[[#This Row],[Item Identifier]],'Tabla para Nulos'!$A$3:$B$1563,2,FALSE),Tabla134[[#This Row],[Item Weight (Nulos)]])</f>
        <v>20.2</v>
      </c>
      <c r="O2507" s="11" t="str">
        <f>IF(Tabla134[[#This Row],[Item Visibility]]&lt;$U$15,"Poca visibilidad",IF(Tabla134[[#This Row],[Item Visibility]]&lt;$U$16,"Visibilidad media","Mayor visibilidad"))</f>
        <v>Visibilidad media</v>
      </c>
      <c r="P2507" s="11" t="str">
        <f>IF(Tabla134[[#This Row],[Rating]]&lt;2,"Muy Malo",IF(Tabla134[[#This Row],[Rating]]&lt;3,"Malo",IF(Tabla134[[#This Row],[Rating]]&lt;4,"Regular",IF(Tabla134[[#This Row],[Rating]]&lt;5,"Bueno","Excelente"))))</f>
        <v>Bueno</v>
      </c>
    </row>
    <row r="2508" spans="1:16" x14ac:dyDescent="0.2">
      <c r="A2508" s="7" t="s">
        <v>6</v>
      </c>
      <c r="B2508" s="7" t="s">
        <v>378</v>
      </c>
      <c r="C2508" s="7" t="s">
        <v>25</v>
      </c>
      <c r="D2508" s="8">
        <v>2014</v>
      </c>
      <c r="E2508" s="7" t="s">
        <v>529</v>
      </c>
      <c r="F2508" s="7" t="s">
        <v>2</v>
      </c>
      <c r="G2508" s="7" t="s">
        <v>528</v>
      </c>
      <c r="H2508" s="7" t="s">
        <v>7</v>
      </c>
      <c r="I2508" s="9">
        <v>3.0816999000000001E-2</v>
      </c>
      <c r="J2508" s="10">
        <v>230.83519999999999</v>
      </c>
      <c r="K2508" s="11">
        <v>4.2</v>
      </c>
      <c r="L2508" s="11" t="str">
        <f>IF(Tabla134[[#This Row],[Item Weight]]&lt;$U$12,"Poco Peso",IF(Tabla134[[#This Row],[Item Weight]]&lt;$U$13,"Peso Medio","Peso Alto"))</f>
        <v>Poco Peso</v>
      </c>
      <c r="M2508" s="7">
        <v>8.42</v>
      </c>
      <c r="N2508" s="11">
        <f>IF(Tabla134[[#This Row],[Item Weight (Nulos)]]="",VLOOKUP(Tabla134[[#This Row],[Item Identifier]],'Tabla para Nulos'!$A$3:$B$1563,2,FALSE),Tabla134[[#This Row],[Item Weight (Nulos)]])</f>
        <v>8.42</v>
      </c>
      <c r="O2508" s="11" t="str">
        <f>IF(Tabla134[[#This Row],[Item Visibility]]&lt;$U$15,"Poca visibilidad",IF(Tabla134[[#This Row],[Item Visibility]]&lt;$U$16,"Visibilidad media","Mayor visibilidad"))</f>
        <v>Visibilidad media</v>
      </c>
      <c r="P2508" s="11" t="str">
        <f>IF(Tabla134[[#This Row],[Rating]]&lt;2,"Muy Malo",IF(Tabla134[[#This Row],[Rating]]&lt;3,"Malo",IF(Tabla134[[#This Row],[Rating]]&lt;4,"Regular",IF(Tabla134[[#This Row],[Rating]]&lt;5,"Bueno","Excelente"))))</f>
        <v>Bueno</v>
      </c>
    </row>
    <row r="2509" spans="1:16" x14ac:dyDescent="0.2">
      <c r="A2509" s="7" t="s">
        <v>6</v>
      </c>
      <c r="B2509" s="7" t="s">
        <v>1140</v>
      </c>
      <c r="C2509" s="7" t="s">
        <v>25</v>
      </c>
      <c r="D2509" s="8">
        <v>2014</v>
      </c>
      <c r="E2509" s="7" t="s">
        <v>529</v>
      </c>
      <c r="F2509" s="7" t="s">
        <v>2</v>
      </c>
      <c r="G2509" s="7" t="s">
        <v>528</v>
      </c>
      <c r="H2509" s="7" t="s">
        <v>7</v>
      </c>
      <c r="I2509" s="9">
        <v>0.161301097</v>
      </c>
      <c r="J2509" s="10">
        <v>185.1266</v>
      </c>
      <c r="K2509" s="11">
        <v>4.2</v>
      </c>
      <c r="L2509" s="11" t="str">
        <f>IF(Tabla134[[#This Row],[Item Weight]]&lt;$U$12,"Poco Peso",IF(Tabla134[[#This Row],[Item Weight]]&lt;$U$13,"Peso Medio","Peso Alto"))</f>
        <v>Peso Medio</v>
      </c>
      <c r="M2509" s="7">
        <v>15</v>
      </c>
      <c r="N2509" s="11">
        <f>IF(Tabla134[[#This Row],[Item Weight (Nulos)]]="",VLOOKUP(Tabla134[[#This Row],[Item Identifier]],'Tabla para Nulos'!$A$3:$B$1563,2,FALSE),Tabla134[[#This Row],[Item Weight (Nulos)]])</f>
        <v>15</v>
      </c>
      <c r="O2509" s="11" t="str">
        <f>IF(Tabla134[[#This Row],[Item Visibility]]&lt;$U$15,"Poca visibilidad",IF(Tabla134[[#This Row],[Item Visibility]]&lt;$U$16,"Visibilidad media","Mayor visibilidad"))</f>
        <v>Mayor visibilidad</v>
      </c>
      <c r="P2509" s="11" t="str">
        <f>IF(Tabla134[[#This Row],[Rating]]&lt;2,"Muy Malo",IF(Tabla134[[#This Row],[Rating]]&lt;3,"Malo",IF(Tabla134[[#This Row],[Rating]]&lt;4,"Regular",IF(Tabla134[[#This Row],[Rating]]&lt;5,"Bueno","Excelente"))))</f>
        <v>Bueno</v>
      </c>
    </row>
    <row r="2510" spans="1:16" x14ac:dyDescent="0.2">
      <c r="A2510" s="7" t="s">
        <v>6</v>
      </c>
      <c r="B2510" s="7" t="s">
        <v>1234</v>
      </c>
      <c r="C2510" s="7" t="s">
        <v>71</v>
      </c>
      <c r="D2510" s="8">
        <v>2014</v>
      </c>
      <c r="E2510" s="7" t="s">
        <v>529</v>
      </c>
      <c r="F2510" s="7" t="s">
        <v>2</v>
      </c>
      <c r="G2510" s="7" t="s">
        <v>528</v>
      </c>
      <c r="H2510" s="7" t="s">
        <v>7</v>
      </c>
      <c r="I2510" s="9">
        <v>0.12831540899999999</v>
      </c>
      <c r="J2510" s="10">
        <v>178.137</v>
      </c>
      <c r="K2510" s="11">
        <v>4.2</v>
      </c>
      <c r="L2510" s="11" t="str">
        <f>IF(Tabla134[[#This Row],[Item Weight]]&lt;$U$12,"Poco Peso",IF(Tabla134[[#This Row],[Item Weight]]&lt;$U$13,"Peso Medio","Peso Alto"))</f>
        <v>Peso Medio</v>
      </c>
      <c r="M2510" s="7">
        <v>16.2</v>
      </c>
      <c r="N2510" s="11">
        <f>IF(Tabla134[[#This Row],[Item Weight (Nulos)]]="",VLOOKUP(Tabla134[[#This Row],[Item Identifier]],'Tabla para Nulos'!$A$3:$B$1563,2,FALSE),Tabla134[[#This Row],[Item Weight (Nulos)]])</f>
        <v>16.2</v>
      </c>
      <c r="O2510" s="11" t="str">
        <f>IF(Tabla134[[#This Row],[Item Visibility]]&lt;$U$15,"Poca visibilidad",IF(Tabla134[[#This Row],[Item Visibility]]&lt;$U$16,"Visibilidad media","Mayor visibilidad"))</f>
        <v>Mayor visibilidad</v>
      </c>
      <c r="P2510" s="11" t="str">
        <f>IF(Tabla134[[#This Row],[Rating]]&lt;2,"Muy Malo",IF(Tabla134[[#This Row],[Rating]]&lt;3,"Malo",IF(Tabla134[[#This Row],[Rating]]&lt;4,"Regular",IF(Tabla134[[#This Row],[Rating]]&lt;5,"Bueno","Excelente"))))</f>
        <v>Bueno</v>
      </c>
    </row>
    <row r="2511" spans="1:16" x14ac:dyDescent="0.2">
      <c r="A2511" s="7" t="s">
        <v>6</v>
      </c>
      <c r="B2511" s="7" t="s">
        <v>816</v>
      </c>
      <c r="C2511" s="7" t="s">
        <v>10</v>
      </c>
      <c r="D2511" s="8">
        <v>2014</v>
      </c>
      <c r="E2511" s="7" t="s">
        <v>529</v>
      </c>
      <c r="F2511" s="7" t="s">
        <v>2</v>
      </c>
      <c r="G2511" s="7" t="s">
        <v>528</v>
      </c>
      <c r="H2511" s="7" t="s">
        <v>7</v>
      </c>
      <c r="I2511" s="9">
        <v>3.8724611999999999E-2</v>
      </c>
      <c r="J2511" s="10">
        <v>263.92520000000002</v>
      </c>
      <c r="K2511" s="11">
        <v>4.2</v>
      </c>
      <c r="L2511" s="11" t="str">
        <f>IF(Tabla134[[#This Row],[Item Weight]]&lt;$U$12,"Poco Peso",IF(Tabla134[[#This Row],[Item Weight]]&lt;$U$13,"Peso Medio","Peso Alto"))</f>
        <v>Poco Peso</v>
      </c>
      <c r="M2511" s="7">
        <v>5.7850000000000001</v>
      </c>
      <c r="N2511" s="11">
        <f>IF(Tabla134[[#This Row],[Item Weight (Nulos)]]="",VLOOKUP(Tabla134[[#This Row],[Item Identifier]],'Tabla para Nulos'!$A$3:$B$1563,2,FALSE),Tabla134[[#This Row],[Item Weight (Nulos)]])</f>
        <v>5.7850000000000001</v>
      </c>
      <c r="O2511" s="11" t="str">
        <f>IF(Tabla134[[#This Row],[Item Visibility]]&lt;$U$15,"Poca visibilidad",IF(Tabla134[[#This Row],[Item Visibility]]&lt;$U$16,"Visibilidad media","Mayor visibilidad"))</f>
        <v>Visibilidad media</v>
      </c>
      <c r="P2511" s="11" t="str">
        <f>IF(Tabla134[[#This Row],[Rating]]&lt;2,"Muy Malo",IF(Tabla134[[#This Row],[Rating]]&lt;3,"Malo",IF(Tabla134[[#This Row],[Rating]]&lt;4,"Regular",IF(Tabla134[[#This Row],[Rating]]&lt;5,"Bueno","Excelente"))))</f>
        <v>Bueno</v>
      </c>
    </row>
    <row r="2512" spans="1:16" x14ac:dyDescent="0.2">
      <c r="A2512" s="7" t="s">
        <v>6</v>
      </c>
      <c r="B2512" s="7" t="s">
        <v>1464</v>
      </c>
      <c r="C2512" s="7" t="s">
        <v>10</v>
      </c>
      <c r="D2512" s="8">
        <v>2014</v>
      </c>
      <c r="E2512" s="7" t="s">
        <v>529</v>
      </c>
      <c r="F2512" s="7" t="s">
        <v>2</v>
      </c>
      <c r="G2512" s="7" t="s">
        <v>528</v>
      </c>
      <c r="H2512" s="7" t="s">
        <v>7</v>
      </c>
      <c r="I2512" s="9">
        <v>0</v>
      </c>
      <c r="J2512" s="10">
        <v>106.49639999999999</v>
      </c>
      <c r="K2512" s="11">
        <v>4.2</v>
      </c>
      <c r="L2512" s="11" t="str">
        <f>IF(Tabla134[[#This Row],[Item Weight]]&lt;$U$12,"Poco Peso",IF(Tabla134[[#This Row],[Item Weight]]&lt;$U$13,"Peso Medio","Peso Alto"))</f>
        <v>Poco Peso</v>
      </c>
      <c r="M2512" s="7">
        <v>7.7850000000000001</v>
      </c>
      <c r="N2512" s="11">
        <f>IF(Tabla134[[#This Row],[Item Weight (Nulos)]]="",VLOOKUP(Tabla134[[#This Row],[Item Identifier]],'Tabla para Nulos'!$A$3:$B$1563,2,FALSE),Tabla134[[#This Row],[Item Weight (Nulos)]])</f>
        <v>7.7850000000000001</v>
      </c>
      <c r="O2512" s="11" t="str">
        <f>IF(Tabla134[[#This Row],[Item Visibility]]&lt;$U$15,"Poca visibilidad",IF(Tabla134[[#This Row],[Item Visibility]]&lt;$U$16,"Visibilidad media","Mayor visibilidad"))</f>
        <v>Poca visibilidad</v>
      </c>
      <c r="P2512" s="11" t="str">
        <f>IF(Tabla134[[#This Row],[Rating]]&lt;2,"Muy Malo",IF(Tabla134[[#This Row],[Rating]]&lt;3,"Malo",IF(Tabla134[[#This Row],[Rating]]&lt;4,"Regular",IF(Tabla134[[#This Row],[Rating]]&lt;5,"Bueno","Excelente"))))</f>
        <v>Bueno</v>
      </c>
    </row>
    <row r="2513" spans="1:16" x14ac:dyDescent="0.2">
      <c r="A2513" s="7" t="s">
        <v>6</v>
      </c>
      <c r="B2513" s="7" t="s">
        <v>348</v>
      </c>
      <c r="C2513" s="7" t="s">
        <v>10</v>
      </c>
      <c r="D2513" s="8">
        <v>2014</v>
      </c>
      <c r="E2513" s="7" t="s">
        <v>529</v>
      </c>
      <c r="F2513" s="7" t="s">
        <v>2</v>
      </c>
      <c r="G2513" s="7" t="s">
        <v>528</v>
      </c>
      <c r="H2513" s="7" t="s">
        <v>7</v>
      </c>
      <c r="I2513" s="9">
        <v>0</v>
      </c>
      <c r="J2513" s="10">
        <v>257.56459999999998</v>
      </c>
      <c r="K2513" s="11">
        <v>4.2</v>
      </c>
      <c r="L2513" s="11" t="str">
        <f>IF(Tabla134[[#This Row],[Item Weight]]&lt;$U$12,"Poco Peso",IF(Tabla134[[#This Row],[Item Weight]]&lt;$U$13,"Peso Medio","Peso Alto"))</f>
        <v>Poco Peso</v>
      </c>
      <c r="M2513" s="7">
        <v>8.0500000000000007</v>
      </c>
      <c r="N2513" s="11">
        <f>IF(Tabla134[[#This Row],[Item Weight (Nulos)]]="",VLOOKUP(Tabla134[[#This Row],[Item Identifier]],'Tabla para Nulos'!$A$3:$B$1563,2,FALSE),Tabla134[[#This Row],[Item Weight (Nulos)]])</f>
        <v>8.0500000000000007</v>
      </c>
      <c r="O2513" s="11" t="str">
        <f>IF(Tabla134[[#This Row],[Item Visibility]]&lt;$U$15,"Poca visibilidad",IF(Tabla134[[#This Row],[Item Visibility]]&lt;$U$16,"Visibilidad media","Mayor visibilidad"))</f>
        <v>Poca visibilidad</v>
      </c>
      <c r="P2513" s="11" t="str">
        <f>IF(Tabla134[[#This Row],[Rating]]&lt;2,"Muy Malo",IF(Tabla134[[#This Row],[Rating]]&lt;3,"Malo",IF(Tabla134[[#This Row],[Rating]]&lt;4,"Regular",IF(Tabla134[[#This Row],[Rating]]&lt;5,"Bueno","Excelente"))))</f>
        <v>Bueno</v>
      </c>
    </row>
    <row r="2514" spans="1:16" x14ac:dyDescent="0.2">
      <c r="A2514" s="7" t="s">
        <v>6</v>
      </c>
      <c r="B2514" s="7" t="s">
        <v>939</v>
      </c>
      <c r="C2514" s="7" t="s">
        <v>10</v>
      </c>
      <c r="D2514" s="8">
        <v>2014</v>
      </c>
      <c r="E2514" s="7" t="s">
        <v>529</v>
      </c>
      <c r="F2514" s="7" t="s">
        <v>2</v>
      </c>
      <c r="G2514" s="7" t="s">
        <v>528</v>
      </c>
      <c r="H2514" s="7" t="s">
        <v>7</v>
      </c>
      <c r="I2514" s="9">
        <v>8.1684727999999998E-2</v>
      </c>
      <c r="J2514" s="10">
        <v>92.348799999999997</v>
      </c>
      <c r="K2514" s="11">
        <v>4.2</v>
      </c>
      <c r="L2514" s="11" t="str">
        <f>IF(Tabla134[[#This Row],[Item Weight]]&lt;$U$12,"Poco Peso",IF(Tabla134[[#This Row],[Item Weight]]&lt;$U$13,"Peso Medio","Peso Alto"))</f>
        <v>Peso Medio</v>
      </c>
      <c r="M2514" s="7">
        <v>12.5</v>
      </c>
      <c r="N2514" s="11">
        <f>IF(Tabla134[[#This Row],[Item Weight (Nulos)]]="",VLOOKUP(Tabla134[[#This Row],[Item Identifier]],'Tabla para Nulos'!$A$3:$B$1563,2,FALSE),Tabla134[[#This Row],[Item Weight (Nulos)]])</f>
        <v>12.5</v>
      </c>
      <c r="O2514" s="11" t="str">
        <f>IF(Tabla134[[#This Row],[Item Visibility]]&lt;$U$15,"Poca visibilidad",IF(Tabla134[[#This Row],[Item Visibility]]&lt;$U$16,"Visibilidad media","Mayor visibilidad"))</f>
        <v>Visibilidad media</v>
      </c>
      <c r="P2514" s="11" t="str">
        <f>IF(Tabla134[[#This Row],[Rating]]&lt;2,"Muy Malo",IF(Tabla134[[#This Row],[Rating]]&lt;3,"Malo",IF(Tabla134[[#This Row],[Rating]]&lt;4,"Regular",IF(Tabla134[[#This Row],[Rating]]&lt;5,"Bueno","Excelente"))))</f>
        <v>Bueno</v>
      </c>
    </row>
    <row r="2515" spans="1:16" x14ac:dyDescent="0.2">
      <c r="A2515" s="7" t="s">
        <v>6</v>
      </c>
      <c r="B2515" s="7" t="s">
        <v>1444</v>
      </c>
      <c r="C2515" s="7" t="s">
        <v>10</v>
      </c>
      <c r="D2515" s="8">
        <v>2014</v>
      </c>
      <c r="E2515" s="7" t="s">
        <v>529</v>
      </c>
      <c r="F2515" s="7" t="s">
        <v>2</v>
      </c>
      <c r="G2515" s="7" t="s">
        <v>528</v>
      </c>
      <c r="H2515" s="7" t="s">
        <v>7</v>
      </c>
      <c r="I2515" s="9">
        <v>4.0897931999999998E-2</v>
      </c>
      <c r="J2515" s="10">
        <v>82.627600000000001</v>
      </c>
      <c r="K2515" s="11">
        <v>4.2</v>
      </c>
      <c r="L2515" s="11" t="str">
        <f>IF(Tabla134[[#This Row],[Item Weight]]&lt;$U$12,"Poco Peso",IF(Tabla134[[#This Row],[Item Weight]]&lt;$U$13,"Peso Medio","Peso Alto"))</f>
        <v>Peso Alto</v>
      </c>
      <c r="M2515" s="7">
        <v>17.7</v>
      </c>
      <c r="N2515" s="11">
        <f>IF(Tabla134[[#This Row],[Item Weight (Nulos)]]="",VLOOKUP(Tabla134[[#This Row],[Item Identifier]],'Tabla para Nulos'!$A$3:$B$1563,2,FALSE),Tabla134[[#This Row],[Item Weight (Nulos)]])</f>
        <v>17.7</v>
      </c>
      <c r="O2515" s="11" t="str">
        <f>IF(Tabla134[[#This Row],[Item Visibility]]&lt;$U$15,"Poca visibilidad",IF(Tabla134[[#This Row],[Item Visibility]]&lt;$U$16,"Visibilidad media","Mayor visibilidad"))</f>
        <v>Visibilidad media</v>
      </c>
      <c r="P2515" s="11" t="str">
        <f>IF(Tabla134[[#This Row],[Rating]]&lt;2,"Muy Malo",IF(Tabla134[[#This Row],[Rating]]&lt;3,"Malo",IF(Tabla134[[#This Row],[Rating]]&lt;4,"Regular",IF(Tabla134[[#This Row],[Rating]]&lt;5,"Bueno","Excelente"))))</f>
        <v>Bueno</v>
      </c>
    </row>
    <row r="2516" spans="1:16" x14ac:dyDescent="0.2">
      <c r="A2516" s="7" t="s">
        <v>6</v>
      </c>
      <c r="B2516" s="7" t="s">
        <v>1128</v>
      </c>
      <c r="C2516" s="7" t="s">
        <v>10</v>
      </c>
      <c r="D2516" s="8">
        <v>2014</v>
      </c>
      <c r="E2516" s="7" t="s">
        <v>529</v>
      </c>
      <c r="F2516" s="7" t="s">
        <v>2</v>
      </c>
      <c r="G2516" s="7" t="s">
        <v>528</v>
      </c>
      <c r="H2516" s="7" t="s">
        <v>7</v>
      </c>
      <c r="I2516" s="9">
        <v>1.6582833000000002E-2</v>
      </c>
      <c r="J2516" s="10">
        <v>50.503399999999999</v>
      </c>
      <c r="K2516" s="11">
        <v>4.2</v>
      </c>
      <c r="L2516" s="11" t="str">
        <f>IF(Tabla134[[#This Row],[Item Weight]]&lt;$U$12,"Poco Peso",IF(Tabla134[[#This Row],[Item Weight]]&lt;$U$13,"Peso Medio","Peso Alto"))</f>
        <v>Peso Alto</v>
      </c>
      <c r="M2516" s="7">
        <v>17.7</v>
      </c>
      <c r="N2516" s="11">
        <f>IF(Tabla134[[#This Row],[Item Weight (Nulos)]]="",VLOOKUP(Tabla134[[#This Row],[Item Identifier]],'Tabla para Nulos'!$A$3:$B$1563,2,FALSE),Tabla134[[#This Row],[Item Weight (Nulos)]])</f>
        <v>17.7</v>
      </c>
      <c r="O2516" s="11" t="str">
        <f>IF(Tabla134[[#This Row],[Item Visibility]]&lt;$U$15,"Poca visibilidad",IF(Tabla134[[#This Row],[Item Visibility]]&lt;$U$16,"Visibilidad media","Mayor visibilidad"))</f>
        <v>Poca visibilidad</v>
      </c>
      <c r="P2516" s="11" t="str">
        <f>IF(Tabla134[[#This Row],[Rating]]&lt;2,"Muy Malo",IF(Tabla134[[#This Row],[Rating]]&lt;3,"Malo",IF(Tabla134[[#This Row],[Rating]]&lt;4,"Regular",IF(Tabla134[[#This Row],[Rating]]&lt;5,"Bueno","Excelente"))))</f>
        <v>Bueno</v>
      </c>
    </row>
    <row r="2517" spans="1:16" x14ac:dyDescent="0.2">
      <c r="A2517" s="7" t="s">
        <v>6</v>
      </c>
      <c r="B2517" s="7" t="s">
        <v>1243</v>
      </c>
      <c r="C2517" s="7" t="s">
        <v>47</v>
      </c>
      <c r="D2517" s="8">
        <v>2014</v>
      </c>
      <c r="E2517" s="7" t="s">
        <v>529</v>
      </c>
      <c r="F2517" s="7" t="s">
        <v>2</v>
      </c>
      <c r="G2517" s="7" t="s">
        <v>528</v>
      </c>
      <c r="H2517" s="7" t="s">
        <v>7</v>
      </c>
      <c r="I2517" s="9">
        <v>0.13725256999999999</v>
      </c>
      <c r="J2517" s="10">
        <v>183.76079999999999</v>
      </c>
      <c r="K2517" s="11">
        <v>4.2</v>
      </c>
      <c r="L2517" s="11" t="str">
        <f>IF(Tabla134[[#This Row],[Item Weight]]&lt;$U$12,"Poco Peso",IF(Tabla134[[#This Row],[Item Weight]]&lt;$U$13,"Peso Medio","Peso Alto"))</f>
        <v>Poco Peso</v>
      </c>
      <c r="M2517" s="7">
        <v>6.9850000000000003</v>
      </c>
      <c r="N2517" s="11">
        <f>IF(Tabla134[[#This Row],[Item Weight (Nulos)]]="",VLOOKUP(Tabla134[[#This Row],[Item Identifier]],'Tabla para Nulos'!$A$3:$B$1563,2,FALSE),Tabla134[[#This Row],[Item Weight (Nulos)]])</f>
        <v>6.9850000000000003</v>
      </c>
      <c r="O2517" s="11" t="str">
        <f>IF(Tabla134[[#This Row],[Item Visibility]]&lt;$U$15,"Poca visibilidad",IF(Tabla134[[#This Row],[Item Visibility]]&lt;$U$16,"Visibilidad media","Mayor visibilidad"))</f>
        <v>Mayor visibilidad</v>
      </c>
      <c r="P2517" s="11" t="str">
        <f>IF(Tabla134[[#This Row],[Rating]]&lt;2,"Muy Malo",IF(Tabla134[[#This Row],[Rating]]&lt;3,"Malo",IF(Tabla134[[#This Row],[Rating]]&lt;4,"Regular",IF(Tabla134[[#This Row],[Rating]]&lt;5,"Bueno","Excelente"))))</f>
        <v>Bueno</v>
      </c>
    </row>
    <row r="2518" spans="1:16" x14ac:dyDescent="0.2">
      <c r="A2518" s="7" t="s">
        <v>6</v>
      </c>
      <c r="B2518" s="7" t="s">
        <v>935</v>
      </c>
      <c r="C2518" s="7" t="s">
        <v>47</v>
      </c>
      <c r="D2518" s="8">
        <v>2014</v>
      </c>
      <c r="E2518" s="7" t="s">
        <v>529</v>
      </c>
      <c r="F2518" s="7" t="s">
        <v>2</v>
      </c>
      <c r="G2518" s="7" t="s">
        <v>528</v>
      </c>
      <c r="H2518" s="7" t="s">
        <v>7</v>
      </c>
      <c r="I2518" s="9">
        <v>1.2447774999999999E-2</v>
      </c>
      <c r="J2518" s="10">
        <v>197.61099999999999</v>
      </c>
      <c r="K2518" s="11">
        <v>4.2</v>
      </c>
      <c r="L2518" s="11" t="str">
        <f>IF(Tabla134[[#This Row],[Item Weight]]&lt;$U$12,"Poco Peso",IF(Tabla134[[#This Row],[Item Weight]]&lt;$U$13,"Peso Medio","Peso Alto"))</f>
        <v>Peso Medio</v>
      </c>
      <c r="M2518" s="7">
        <v>10.195</v>
      </c>
      <c r="N2518" s="11">
        <f>IF(Tabla134[[#This Row],[Item Weight (Nulos)]]="",VLOOKUP(Tabla134[[#This Row],[Item Identifier]],'Tabla para Nulos'!$A$3:$B$1563,2,FALSE),Tabla134[[#This Row],[Item Weight (Nulos)]])</f>
        <v>10.195</v>
      </c>
      <c r="O2518" s="11" t="str">
        <f>IF(Tabla134[[#This Row],[Item Visibility]]&lt;$U$15,"Poca visibilidad",IF(Tabla134[[#This Row],[Item Visibility]]&lt;$U$16,"Visibilidad media","Mayor visibilidad"))</f>
        <v>Poca visibilidad</v>
      </c>
      <c r="P2518" s="11" t="str">
        <f>IF(Tabla134[[#This Row],[Rating]]&lt;2,"Muy Malo",IF(Tabla134[[#This Row],[Rating]]&lt;3,"Malo",IF(Tabla134[[#This Row],[Rating]]&lt;4,"Regular",IF(Tabla134[[#This Row],[Rating]]&lt;5,"Bueno","Excelente"))))</f>
        <v>Bueno</v>
      </c>
    </row>
    <row r="2519" spans="1:16" x14ac:dyDescent="0.2">
      <c r="A2519" s="7" t="s">
        <v>6</v>
      </c>
      <c r="B2519" s="7" t="s">
        <v>336</v>
      </c>
      <c r="C2519" s="7" t="s">
        <v>47</v>
      </c>
      <c r="D2519" s="8">
        <v>2014</v>
      </c>
      <c r="E2519" s="7" t="s">
        <v>529</v>
      </c>
      <c r="F2519" s="7" t="s">
        <v>2</v>
      </c>
      <c r="G2519" s="7" t="s">
        <v>528</v>
      </c>
      <c r="H2519" s="7" t="s">
        <v>7</v>
      </c>
      <c r="I2519" s="9">
        <v>1.0909703999999999E-2</v>
      </c>
      <c r="J2519" s="10">
        <v>110.8544</v>
      </c>
      <c r="K2519" s="11">
        <v>4.2</v>
      </c>
      <c r="L2519" s="11" t="str">
        <f>IF(Tabla134[[#This Row],[Item Weight]]&lt;$U$12,"Poco Peso",IF(Tabla134[[#This Row],[Item Weight]]&lt;$U$13,"Peso Medio","Peso Alto"))</f>
        <v>Peso Medio</v>
      </c>
      <c r="M2519" s="7">
        <v>11.65</v>
      </c>
      <c r="N2519" s="11">
        <f>IF(Tabla134[[#This Row],[Item Weight (Nulos)]]="",VLOOKUP(Tabla134[[#This Row],[Item Identifier]],'Tabla para Nulos'!$A$3:$B$1563,2,FALSE),Tabla134[[#This Row],[Item Weight (Nulos)]])</f>
        <v>11.65</v>
      </c>
      <c r="O2519" s="11" t="str">
        <f>IF(Tabla134[[#This Row],[Item Visibility]]&lt;$U$15,"Poca visibilidad",IF(Tabla134[[#This Row],[Item Visibility]]&lt;$U$16,"Visibilidad media","Mayor visibilidad"))</f>
        <v>Poca visibilidad</v>
      </c>
      <c r="P2519" s="11" t="str">
        <f>IF(Tabla134[[#This Row],[Rating]]&lt;2,"Muy Malo",IF(Tabla134[[#This Row],[Rating]]&lt;3,"Malo",IF(Tabla134[[#This Row],[Rating]]&lt;4,"Regular",IF(Tabla134[[#This Row],[Rating]]&lt;5,"Bueno","Excelente"))))</f>
        <v>Bueno</v>
      </c>
    </row>
    <row r="2520" spans="1:16" x14ac:dyDescent="0.2">
      <c r="A2520" s="7" t="s">
        <v>6</v>
      </c>
      <c r="B2520" s="7" t="s">
        <v>1478</v>
      </c>
      <c r="C2520" s="7" t="s">
        <v>47</v>
      </c>
      <c r="D2520" s="8">
        <v>2014</v>
      </c>
      <c r="E2520" s="7" t="s">
        <v>529</v>
      </c>
      <c r="F2520" s="7" t="s">
        <v>2</v>
      </c>
      <c r="G2520" s="7" t="s">
        <v>528</v>
      </c>
      <c r="H2520" s="7" t="s">
        <v>7</v>
      </c>
      <c r="I2520" s="9">
        <v>5.5067732000000001E-2</v>
      </c>
      <c r="J2520" s="10">
        <v>146.57339999999999</v>
      </c>
      <c r="K2520" s="11">
        <v>4.2</v>
      </c>
      <c r="L2520" s="11" t="str">
        <f>IF(Tabla134[[#This Row],[Item Weight]]&lt;$U$12,"Poco Peso",IF(Tabla134[[#This Row],[Item Weight]]&lt;$U$13,"Peso Medio","Peso Alto"))</f>
        <v>Peso Medio</v>
      </c>
      <c r="M2520" s="7">
        <v>15.35</v>
      </c>
      <c r="N2520" s="11">
        <f>IF(Tabla134[[#This Row],[Item Weight (Nulos)]]="",VLOOKUP(Tabla134[[#This Row],[Item Identifier]],'Tabla para Nulos'!$A$3:$B$1563,2,FALSE),Tabla134[[#This Row],[Item Weight (Nulos)]])</f>
        <v>15.35</v>
      </c>
      <c r="O2520" s="11" t="str">
        <f>IF(Tabla134[[#This Row],[Item Visibility]]&lt;$U$15,"Poca visibilidad",IF(Tabla134[[#This Row],[Item Visibility]]&lt;$U$16,"Visibilidad media","Mayor visibilidad"))</f>
        <v>Visibilidad media</v>
      </c>
      <c r="P2520" s="11" t="str">
        <f>IF(Tabla134[[#This Row],[Rating]]&lt;2,"Muy Malo",IF(Tabla134[[#This Row],[Rating]]&lt;3,"Malo",IF(Tabla134[[#This Row],[Rating]]&lt;4,"Regular",IF(Tabla134[[#This Row],[Rating]]&lt;5,"Bueno","Excelente"))))</f>
        <v>Bueno</v>
      </c>
    </row>
    <row r="2521" spans="1:16" x14ac:dyDescent="0.2">
      <c r="A2521" s="7" t="s">
        <v>6</v>
      </c>
      <c r="B2521" s="7" t="s">
        <v>1409</v>
      </c>
      <c r="C2521" s="7" t="s">
        <v>47</v>
      </c>
      <c r="D2521" s="8">
        <v>2014</v>
      </c>
      <c r="E2521" s="7" t="s">
        <v>529</v>
      </c>
      <c r="F2521" s="7" t="s">
        <v>2</v>
      </c>
      <c r="G2521" s="7" t="s">
        <v>528</v>
      </c>
      <c r="H2521" s="7" t="s">
        <v>7</v>
      </c>
      <c r="I2521" s="9">
        <v>0</v>
      </c>
      <c r="J2521" s="10">
        <v>169.08160000000001</v>
      </c>
      <c r="K2521" s="11">
        <v>4.2</v>
      </c>
      <c r="L2521" s="11" t="str">
        <f>IF(Tabla134[[#This Row],[Item Weight]]&lt;$U$12,"Poco Peso",IF(Tabla134[[#This Row],[Item Weight]]&lt;$U$13,"Peso Medio","Peso Alto"))</f>
        <v>Peso Alto</v>
      </c>
      <c r="M2521" s="7">
        <v>19.350000000000001</v>
      </c>
      <c r="N2521" s="11">
        <f>IF(Tabla134[[#This Row],[Item Weight (Nulos)]]="",VLOOKUP(Tabla134[[#This Row],[Item Identifier]],'Tabla para Nulos'!$A$3:$B$1563,2,FALSE),Tabla134[[#This Row],[Item Weight (Nulos)]])</f>
        <v>19.350000000000001</v>
      </c>
      <c r="O2521" s="11" t="str">
        <f>IF(Tabla134[[#This Row],[Item Visibility]]&lt;$U$15,"Poca visibilidad",IF(Tabla134[[#This Row],[Item Visibility]]&lt;$U$16,"Visibilidad media","Mayor visibilidad"))</f>
        <v>Poca visibilidad</v>
      </c>
      <c r="P2521" s="11" t="str">
        <f>IF(Tabla134[[#This Row],[Rating]]&lt;2,"Muy Malo",IF(Tabla134[[#This Row],[Rating]]&lt;3,"Malo",IF(Tabla134[[#This Row],[Rating]]&lt;4,"Regular",IF(Tabla134[[#This Row],[Rating]]&lt;5,"Bueno","Excelente"))))</f>
        <v>Bueno</v>
      </c>
    </row>
    <row r="2522" spans="1:16" x14ac:dyDescent="0.2">
      <c r="A2522" s="7" t="s">
        <v>6</v>
      </c>
      <c r="B2522" s="7" t="s">
        <v>331</v>
      </c>
      <c r="C2522" s="7" t="s">
        <v>163</v>
      </c>
      <c r="D2522" s="8">
        <v>2014</v>
      </c>
      <c r="E2522" s="7" t="s">
        <v>529</v>
      </c>
      <c r="F2522" s="7" t="s">
        <v>2</v>
      </c>
      <c r="G2522" s="7" t="s">
        <v>528</v>
      </c>
      <c r="H2522" s="7" t="s">
        <v>7</v>
      </c>
      <c r="I2522" s="9">
        <v>0.140123575</v>
      </c>
      <c r="J2522" s="10">
        <v>172.07640000000001</v>
      </c>
      <c r="K2522" s="11">
        <v>4.2</v>
      </c>
      <c r="L2522" s="11" t="str">
        <f>IF(Tabla134[[#This Row],[Item Weight]]&lt;$U$12,"Poco Peso",IF(Tabla134[[#This Row],[Item Weight]]&lt;$U$13,"Peso Medio","Peso Alto"))</f>
        <v>Poco Peso</v>
      </c>
      <c r="M2522" s="7">
        <v>5.3650000000000002</v>
      </c>
      <c r="N2522" s="11">
        <f>IF(Tabla134[[#This Row],[Item Weight (Nulos)]]="",VLOOKUP(Tabla134[[#This Row],[Item Identifier]],'Tabla para Nulos'!$A$3:$B$1563,2,FALSE),Tabla134[[#This Row],[Item Weight (Nulos)]])</f>
        <v>5.3650000000000002</v>
      </c>
      <c r="O2522" s="11" t="str">
        <f>IF(Tabla134[[#This Row],[Item Visibility]]&lt;$U$15,"Poca visibilidad",IF(Tabla134[[#This Row],[Item Visibility]]&lt;$U$16,"Visibilidad media","Mayor visibilidad"))</f>
        <v>Mayor visibilidad</v>
      </c>
      <c r="P2522" s="11" t="str">
        <f>IF(Tabla134[[#This Row],[Rating]]&lt;2,"Muy Malo",IF(Tabla134[[#This Row],[Rating]]&lt;3,"Malo",IF(Tabla134[[#This Row],[Rating]]&lt;4,"Regular",IF(Tabla134[[#This Row],[Rating]]&lt;5,"Bueno","Excelente"))))</f>
        <v>Bueno</v>
      </c>
    </row>
    <row r="2523" spans="1:16" x14ac:dyDescent="0.2">
      <c r="A2523" s="7" t="s">
        <v>6</v>
      </c>
      <c r="B2523" s="7" t="s">
        <v>1477</v>
      </c>
      <c r="C2523" s="7" t="s">
        <v>14</v>
      </c>
      <c r="D2523" s="8">
        <v>2014</v>
      </c>
      <c r="E2523" s="7" t="s">
        <v>529</v>
      </c>
      <c r="F2523" s="7" t="s">
        <v>2</v>
      </c>
      <c r="G2523" s="7" t="s">
        <v>528</v>
      </c>
      <c r="H2523" s="7" t="s">
        <v>7</v>
      </c>
      <c r="I2523" s="9">
        <v>0.12332588</v>
      </c>
      <c r="J2523" s="10">
        <v>90.251400000000004</v>
      </c>
      <c r="K2523" s="11">
        <v>4.2</v>
      </c>
      <c r="L2523" s="11" t="str">
        <f>IF(Tabla134[[#This Row],[Item Weight]]&lt;$U$12,"Poco Peso",IF(Tabla134[[#This Row],[Item Weight]]&lt;$U$13,"Peso Medio","Peso Alto"))</f>
        <v>Poco Peso</v>
      </c>
      <c r="M2523" s="7">
        <v>6.67</v>
      </c>
      <c r="N2523" s="11">
        <f>IF(Tabla134[[#This Row],[Item Weight (Nulos)]]="",VLOOKUP(Tabla134[[#This Row],[Item Identifier]],'Tabla para Nulos'!$A$3:$B$1563,2,FALSE),Tabla134[[#This Row],[Item Weight (Nulos)]])</f>
        <v>6.67</v>
      </c>
      <c r="O2523" s="11" t="str">
        <f>IF(Tabla134[[#This Row],[Item Visibility]]&lt;$U$15,"Poca visibilidad",IF(Tabla134[[#This Row],[Item Visibility]]&lt;$U$16,"Visibilidad media","Mayor visibilidad"))</f>
        <v>Mayor visibilidad</v>
      </c>
      <c r="P2523" s="11" t="str">
        <f>IF(Tabla134[[#This Row],[Rating]]&lt;2,"Muy Malo",IF(Tabla134[[#This Row],[Rating]]&lt;3,"Malo",IF(Tabla134[[#This Row],[Rating]]&lt;4,"Regular",IF(Tabla134[[#This Row],[Rating]]&lt;5,"Bueno","Excelente"))))</f>
        <v>Bueno</v>
      </c>
    </row>
    <row r="2524" spans="1:16" x14ac:dyDescent="0.2">
      <c r="A2524" s="7" t="s">
        <v>6</v>
      </c>
      <c r="B2524" s="7" t="s">
        <v>328</v>
      </c>
      <c r="C2524" s="7" t="s">
        <v>14</v>
      </c>
      <c r="D2524" s="8">
        <v>2014</v>
      </c>
      <c r="E2524" s="7" t="s">
        <v>529</v>
      </c>
      <c r="F2524" s="7" t="s">
        <v>2</v>
      </c>
      <c r="G2524" s="7" t="s">
        <v>528</v>
      </c>
      <c r="H2524" s="7" t="s">
        <v>7</v>
      </c>
      <c r="I2524" s="9">
        <v>0.13631486300000001</v>
      </c>
      <c r="J2524" s="10">
        <v>195.08199999999999</v>
      </c>
      <c r="K2524" s="11">
        <v>4.2</v>
      </c>
      <c r="L2524" s="11" t="str">
        <f>IF(Tabla134[[#This Row],[Item Weight]]&lt;$U$12,"Poco Peso",IF(Tabla134[[#This Row],[Item Weight]]&lt;$U$13,"Peso Medio","Peso Alto"))</f>
        <v>Poco Peso</v>
      </c>
      <c r="M2524" s="7">
        <v>6.89</v>
      </c>
      <c r="N2524" s="11">
        <f>IF(Tabla134[[#This Row],[Item Weight (Nulos)]]="",VLOOKUP(Tabla134[[#This Row],[Item Identifier]],'Tabla para Nulos'!$A$3:$B$1563,2,FALSE),Tabla134[[#This Row],[Item Weight (Nulos)]])</f>
        <v>6.89</v>
      </c>
      <c r="O2524" s="11" t="str">
        <f>IF(Tabla134[[#This Row],[Item Visibility]]&lt;$U$15,"Poca visibilidad",IF(Tabla134[[#This Row],[Item Visibility]]&lt;$U$16,"Visibilidad media","Mayor visibilidad"))</f>
        <v>Mayor visibilidad</v>
      </c>
      <c r="P2524" s="11" t="str">
        <f>IF(Tabla134[[#This Row],[Rating]]&lt;2,"Muy Malo",IF(Tabla134[[#This Row],[Rating]]&lt;3,"Malo",IF(Tabla134[[#This Row],[Rating]]&lt;4,"Regular",IF(Tabla134[[#This Row],[Rating]]&lt;5,"Bueno","Excelente"))))</f>
        <v>Bueno</v>
      </c>
    </row>
    <row r="2525" spans="1:16" x14ac:dyDescent="0.2">
      <c r="A2525" s="7" t="s">
        <v>6</v>
      </c>
      <c r="B2525" s="7" t="s">
        <v>1121</v>
      </c>
      <c r="C2525" s="7" t="s">
        <v>14</v>
      </c>
      <c r="D2525" s="8">
        <v>2014</v>
      </c>
      <c r="E2525" s="7" t="s">
        <v>529</v>
      </c>
      <c r="F2525" s="7" t="s">
        <v>2</v>
      </c>
      <c r="G2525" s="7" t="s">
        <v>528</v>
      </c>
      <c r="H2525" s="7" t="s">
        <v>7</v>
      </c>
      <c r="I2525" s="9">
        <v>0.117387066</v>
      </c>
      <c r="J2525" s="10">
        <v>160.2578</v>
      </c>
      <c r="K2525" s="11">
        <v>4.2</v>
      </c>
      <c r="L2525" s="11" t="str">
        <f>IF(Tabla134[[#This Row],[Item Weight]]&lt;$U$12,"Poco Peso",IF(Tabla134[[#This Row],[Item Weight]]&lt;$U$13,"Peso Medio","Peso Alto"))</f>
        <v>Peso Medio</v>
      </c>
      <c r="M2525" s="7">
        <v>9.1950000000000003</v>
      </c>
      <c r="N2525" s="11">
        <f>IF(Tabla134[[#This Row],[Item Weight (Nulos)]]="",VLOOKUP(Tabla134[[#This Row],[Item Identifier]],'Tabla para Nulos'!$A$3:$B$1563,2,FALSE),Tabla134[[#This Row],[Item Weight (Nulos)]])</f>
        <v>9.1950000000000003</v>
      </c>
      <c r="O2525" s="11" t="str">
        <f>IF(Tabla134[[#This Row],[Item Visibility]]&lt;$U$15,"Poca visibilidad",IF(Tabla134[[#This Row],[Item Visibility]]&lt;$U$16,"Visibilidad media","Mayor visibilidad"))</f>
        <v>Mayor visibilidad</v>
      </c>
      <c r="P2525" s="11" t="str">
        <f>IF(Tabla134[[#This Row],[Rating]]&lt;2,"Muy Malo",IF(Tabla134[[#This Row],[Rating]]&lt;3,"Malo",IF(Tabla134[[#This Row],[Rating]]&lt;4,"Regular",IF(Tabla134[[#This Row],[Rating]]&lt;5,"Bueno","Excelente"))))</f>
        <v>Bueno</v>
      </c>
    </row>
    <row r="2526" spans="1:16" x14ac:dyDescent="0.2">
      <c r="A2526" s="7" t="s">
        <v>6</v>
      </c>
      <c r="B2526" s="7" t="s">
        <v>1239</v>
      </c>
      <c r="C2526" s="7" t="s">
        <v>14</v>
      </c>
      <c r="D2526" s="8">
        <v>2014</v>
      </c>
      <c r="E2526" s="7" t="s">
        <v>529</v>
      </c>
      <c r="F2526" s="7" t="s">
        <v>2</v>
      </c>
      <c r="G2526" s="7" t="s">
        <v>528</v>
      </c>
      <c r="H2526" s="7" t="s">
        <v>7</v>
      </c>
      <c r="I2526" s="9">
        <v>4.5653999000000001E-2</v>
      </c>
      <c r="J2526" s="10">
        <v>35.684800000000003</v>
      </c>
      <c r="K2526" s="11">
        <v>4.2</v>
      </c>
      <c r="L2526" s="11" t="str">
        <f>IF(Tabla134[[#This Row],[Item Weight]]&lt;$U$12,"Poco Peso",IF(Tabla134[[#This Row],[Item Weight]]&lt;$U$13,"Peso Medio","Peso Alto"))</f>
        <v>Peso Medio</v>
      </c>
      <c r="M2526" s="7">
        <v>10.1</v>
      </c>
      <c r="N2526" s="11">
        <f>IF(Tabla134[[#This Row],[Item Weight (Nulos)]]="",VLOOKUP(Tabla134[[#This Row],[Item Identifier]],'Tabla para Nulos'!$A$3:$B$1563,2,FALSE),Tabla134[[#This Row],[Item Weight (Nulos)]])</f>
        <v>10.1</v>
      </c>
      <c r="O2526" s="11" t="str">
        <f>IF(Tabla134[[#This Row],[Item Visibility]]&lt;$U$15,"Poca visibilidad",IF(Tabla134[[#This Row],[Item Visibility]]&lt;$U$16,"Visibilidad media","Mayor visibilidad"))</f>
        <v>Visibilidad media</v>
      </c>
      <c r="P2526" s="11" t="str">
        <f>IF(Tabla134[[#This Row],[Rating]]&lt;2,"Muy Malo",IF(Tabla134[[#This Row],[Rating]]&lt;3,"Malo",IF(Tabla134[[#This Row],[Rating]]&lt;4,"Regular",IF(Tabla134[[#This Row],[Rating]]&lt;5,"Bueno","Excelente"))))</f>
        <v>Bueno</v>
      </c>
    </row>
    <row r="2527" spans="1:16" x14ac:dyDescent="0.2">
      <c r="A2527" s="7" t="s">
        <v>6</v>
      </c>
      <c r="B2527" s="7" t="s">
        <v>309</v>
      </c>
      <c r="C2527" s="7" t="s">
        <v>14</v>
      </c>
      <c r="D2527" s="8">
        <v>2014</v>
      </c>
      <c r="E2527" s="7" t="s">
        <v>529</v>
      </c>
      <c r="F2527" s="7" t="s">
        <v>2</v>
      </c>
      <c r="G2527" s="7" t="s">
        <v>528</v>
      </c>
      <c r="H2527" s="7" t="s">
        <v>7</v>
      </c>
      <c r="I2527" s="9">
        <v>4.5982388999999999E-2</v>
      </c>
      <c r="J2527" s="10">
        <v>177.03440000000001</v>
      </c>
      <c r="K2527" s="11">
        <v>4.2</v>
      </c>
      <c r="L2527" s="11" t="str">
        <f>IF(Tabla134[[#This Row],[Item Weight]]&lt;$U$12,"Poco Peso",IF(Tabla134[[#This Row],[Item Weight]]&lt;$U$13,"Peso Medio","Peso Alto"))</f>
        <v>Peso Alto</v>
      </c>
      <c r="M2527" s="7">
        <v>20.6</v>
      </c>
      <c r="N2527" s="11">
        <f>IF(Tabla134[[#This Row],[Item Weight (Nulos)]]="",VLOOKUP(Tabla134[[#This Row],[Item Identifier]],'Tabla para Nulos'!$A$3:$B$1563,2,FALSE),Tabla134[[#This Row],[Item Weight (Nulos)]])</f>
        <v>20.6</v>
      </c>
      <c r="O2527" s="11" t="str">
        <f>IF(Tabla134[[#This Row],[Item Visibility]]&lt;$U$15,"Poca visibilidad",IF(Tabla134[[#This Row],[Item Visibility]]&lt;$U$16,"Visibilidad media","Mayor visibilidad"))</f>
        <v>Visibilidad media</v>
      </c>
      <c r="P2527" s="11" t="str">
        <f>IF(Tabla134[[#This Row],[Rating]]&lt;2,"Muy Malo",IF(Tabla134[[#This Row],[Rating]]&lt;3,"Malo",IF(Tabla134[[#This Row],[Rating]]&lt;4,"Regular",IF(Tabla134[[#This Row],[Rating]]&lt;5,"Bueno","Excelente"))))</f>
        <v>Bueno</v>
      </c>
    </row>
    <row r="2528" spans="1:16" x14ac:dyDescent="0.2">
      <c r="A2528" s="7" t="s">
        <v>6</v>
      </c>
      <c r="B2528" s="7" t="s">
        <v>1466</v>
      </c>
      <c r="C2528" s="7" t="s">
        <v>71</v>
      </c>
      <c r="D2528" s="8">
        <v>2014</v>
      </c>
      <c r="E2528" s="7" t="s">
        <v>529</v>
      </c>
      <c r="F2528" s="7" t="s">
        <v>2</v>
      </c>
      <c r="G2528" s="7" t="s">
        <v>528</v>
      </c>
      <c r="H2528" s="7" t="s">
        <v>7</v>
      </c>
      <c r="I2528" s="9">
        <v>2.4185517E-2</v>
      </c>
      <c r="J2528" s="10">
        <v>115.7176</v>
      </c>
      <c r="K2528" s="11">
        <v>4.2</v>
      </c>
      <c r="L2528" s="11" t="str">
        <f>IF(Tabla134[[#This Row],[Item Weight]]&lt;$U$12,"Poco Peso",IF(Tabla134[[#This Row],[Item Weight]]&lt;$U$13,"Peso Medio","Peso Alto"))</f>
        <v>Poco Peso</v>
      </c>
      <c r="M2528" s="7">
        <v>8.39</v>
      </c>
      <c r="N2528" s="11">
        <f>IF(Tabla134[[#This Row],[Item Weight (Nulos)]]="",VLOOKUP(Tabla134[[#This Row],[Item Identifier]],'Tabla para Nulos'!$A$3:$B$1563,2,FALSE),Tabla134[[#This Row],[Item Weight (Nulos)]])</f>
        <v>8.39</v>
      </c>
      <c r="O2528" s="11" t="str">
        <f>IF(Tabla134[[#This Row],[Item Visibility]]&lt;$U$15,"Poca visibilidad",IF(Tabla134[[#This Row],[Item Visibility]]&lt;$U$16,"Visibilidad media","Mayor visibilidad"))</f>
        <v>Poca visibilidad</v>
      </c>
      <c r="P2528" s="11" t="str">
        <f>IF(Tabla134[[#This Row],[Rating]]&lt;2,"Muy Malo",IF(Tabla134[[#This Row],[Rating]]&lt;3,"Malo",IF(Tabla134[[#This Row],[Rating]]&lt;4,"Regular",IF(Tabla134[[#This Row],[Rating]]&lt;5,"Bueno","Excelente"))))</f>
        <v>Bueno</v>
      </c>
    </row>
    <row r="2529" spans="1:16" x14ac:dyDescent="0.2">
      <c r="A2529" s="7" t="s">
        <v>6</v>
      </c>
      <c r="B2529" s="7" t="s">
        <v>323</v>
      </c>
      <c r="C2529" s="7" t="s">
        <v>14</v>
      </c>
      <c r="D2529" s="8">
        <v>2014</v>
      </c>
      <c r="E2529" s="7" t="s">
        <v>529</v>
      </c>
      <c r="F2529" s="7" t="s">
        <v>2</v>
      </c>
      <c r="G2529" s="7" t="s">
        <v>528</v>
      </c>
      <c r="H2529" s="7" t="s">
        <v>7</v>
      </c>
      <c r="I2529" s="9">
        <v>1.3485235E-2</v>
      </c>
      <c r="J2529" s="10">
        <v>140.0154</v>
      </c>
      <c r="K2529" s="11">
        <v>4.2</v>
      </c>
      <c r="L2529" s="11" t="str">
        <f>IF(Tabla134[[#This Row],[Item Weight]]&lt;$U$12,"Poco Peso",IF(Tabla134[[#This Row],[Item Weight]]&lt;$U$13,"Peso Medio","Peso Alto"))</f>
        <v>Peso Medio</v>
      </c>
      <c r="M2529" s="7">
        <v>10.5</v>
      </c>
      <c r="N2529" s="11">
        <f>IF(Tabla134[[#This Row],[Item Weight (Nulos)]]="",VLOOKUP(Tabla134[[#This Row],[Item Identifier]],'Tabla para Nulos'!$A$3:$B$1563,2,FALSE),Tabla134[[#This Row],[Item Weight (Nulos)]])</f>
        <v>10.5</v>
      </c>
      <c r="O2529" s="11" t="str">
        <f>IF(Tabla134[[#This Row],[Item Visibility]]&lt;$U$15,"Poca visibilidad",IF(Tabla134[[#This Row],[Item Visibility]]&lt;$U$16,"Visibilidad media","Mayor visibilidad"))</f>
        <v>Poca visibilidad</v>
      </c>
      <c r="P2529" s="11" t="str">
        <f>IF(Tabla134[[#This Row],[Rating]]&lt;2,"Muy Malo",IF(Tabla134[[#This Row],[Rating]]&lt;3,"Malo",IF(Tabla134[[#This Row],[Rating]]&lt;4,"Regular",IF(Tabla134[[#This Row],[Rating]]&lt;5,"Bueno","Excelente"))))</f>
        <v>Bueno</v>
      </c>
    </row>
    <row r="2530" spans="1:16" x14ac:dyDescent="0.2">
      <c r="A2530" s="7" t="s">
        <v>6</v>
      </c>
      <c r="B2530" s="7" t="s">
        <v>958</v>
      </c>
      <c r="C2530" s="7" t="s">
        <v>14</v>
      </c>
      <c r="D2530" s="8">
        <v>2014</v>
      </c>
      <c r="E2530" s="7" t="s">
        <v>529</v>
      </c>
      <c r="F2530" s="7" t="s">
        <v>2</v>
      </c>
      <c r="G2530" s="7" t="s">
        <v>528</v>
      </c>
      <c r="H2530" s="7" t="s">
        <v>7</v>
      </c>
      <c r="I2530" s="9">
        <v>0.121153331</v>
      </c>
      <c r="J2530" s="10">
        <v>97.375200000000007</v>
      </c>
      <c r="K2530" s="11">
        <v>4.2</v>
      </c>
      <c r="L2530" s="11" t="str">
        <f>IF(Tabla134[[#This Row],[Item Weight]]&lt;$U$12,"Poco Peso",IF(Tabla134[[#This Row],[Item Weight]]&lt;$U$13,"Peso Medio","Peso Alto"))</f>
        <v>Peso Alto</v>
      </c>
      <c r="M2530" s="7">
        <v>20.2</v>
      </c>
      <c r="N2530" s="11">
        <f>IF(Tabla134[[#This Row],[Item Weight (Nulos)]]="",VLOOKUP(Tabla134[[#This Row],[Item Identifier]],'Tabla para Nulos'!$A$3:$B$1563,2,FALSE),Tabla134[[#This Row],[Item Weight (Nulos)]])</f>
        <v>20.2</v>
      </c>
      <c r="O2530" s="11" t="str">
        <f>IF(Tabla134[[#This Row],[Item Visibility]]&lt;$U$15,"Poca visibilidad",IF(Tabla134[[#This Row],[Item Visibility]]&lt;$U$16,"Visibilidad media","Mayor visibilidad"))</f>
        <v>Mayor visibilidad</v>
      </c>
      <c r="P2530" s="11" t="str">
        <f>IF(Tabla134[[#This Row],[Rating]]&lt;2,"Muy Malo",IF(Tabla134[[#This Row],[Rating]]&lt;3,"Malo",IF(Tabla134[[#This Row],[Rating]]&lt;4,"Regular",IF(Tabla134[[#This Row],[Rating]]&lt;5,"Bueno","Excelente"))))</f>
        <v>Bueno</v>
      </c>
    </row>
    <row r="2531" spans="1:16" x14ac:dyDescent="0.2">
      <c r="A2531" s="7" t="s">
        <v>124</v>
      </c>
      <c r="B2531" s="7" t="s">
        <v>1087</v>
      </c>
      <c r="C2531" s="7" t="s">
        <v>10</v>
      </c>
      <c r="D2531" s="8">
        <v>2022</v>
      </c>
      <c r="E2531" s="7" t="s">
        <v>3</v>
      </c>
      <c r="F2531" s="7" t="s">
        <v>2</v>
      </c>
      <c r="G2531" s="7" t="s">
        <v>1</v>
      </c>
      <c r="H2531" s="7" t="s">
        <v>0</v>
      </c>
      <c r="I2531" s="9">
        <v>0.110459828</v>
      </c>
      <c r="J2531" s="10">
        <v>172.108</v>
      </c>
      <c r="K2531" s="11">
        <v>4.2</v>
      </c>
      <c r="L2531" s="11" t="str">
        <f>IF(Tabla134[[#This Row],[Item Weight]]&lt;$U$12,"Poco Peso",IF(Tabla134[[#This Row],[Item Weight]]&lt;$U$13,"Peso Medio","Peso Alto"))</f>
        <v>Poco Peso</v>
      </c>
      <c r="M2531" s="7">
        <v>7.1</v>
      </c>
      <c r="N2531" s="11">
        <f>IF(Tabla134[[#This Row],[Item Weight (Nulos)]]="",VLOOKUP(Tabla134[[#This Row],[Item Identifier]],'Tabla para Nulos'!$A$3:$B$1563,2,FALSE),Tabla134[[#This Row],[Item Weight (Nulos)]])</f>
        <v>7.1</v>
      </c>
      <c r="O2531" s="11" t="str">
        <f>IF(Tabla134[[#This Row],[Item Visibility]]&lt;$U$15,"Poca visibilidad",IF(Tabla134[[#This Row],[Item Visibility]]&lt;$U$16,"Visibilidad media","Mayor visibilidad"))</f>
        <v>Mayor visibilidad</v>
      </c>
      <c r="P2531" s="11" t="str">
        <f>IF(Tabla134[[#This Row],[Rating]]&lt;2,"Muy Malo",IF(Tabla134[[#This Row],[Rating]]&lt;3,"Malo",IF(Tabla134[[#This Row],[Rating]]&lt;4,"Regular",IF(Tabla134[[#This Row],[Rating]]&lt;5,"Bueno","Excelente"))))</f>
        <v>Bueno</v>
      </c>
    </row>
    <row r="2532" spans="1:16" x14ac:dyDescent="0.2">
      <c r="A2532" s="7" t="s">
        <v>124</v>
      </c>
      <c r="B2532" s="7" t="s">
        <v>689</v>
      </c>
      <c r="C2532" s="7" t="s">
        <v>28</v>
      </c>
      <c r="D2532" s="8">
        <v>2022</v>
      </c>
      <c r="E2532" s="7" t="s">
        <v>3</v>
      </c>
      <c r="F2532" s="7" t="s">
        <v>2</v>
      </c>
      <c r="G2532" s="7" t="s">
        <v>1</v>
      </c>
      <c r="H2532" s="7" t="s">
        <v>0</v>
      </c>
      <c r="I2532" s="9">
        <v>0.10339830899999999</v>
      </c>
      <c r="J2532" s="10">
        <v>143.947</v>
      </c>
      <c r="K2532" s="11">
        <v>4.2</v>
      </c>
      <c r="L2532" s="11" t="str">
        <f>IF(Tabla134[[#This Row],[Item Weight]]&lt;$U$12,"Poco Peso",IF(Tabla134[[#This Row],[Item Weight]]&lt;$U$13,"Peso Medio","Peso Alto"))</f>
        <v>Peso Medio</v>
      </c>
      <c r="M2532" s="7">
        <v>9.17</v>
      </c>
      <c r="N2532" s="11">
        <f>IF(Tabla134[[#This Row],[Item Weight (Nulos)]]="",VLOOKUP(Tabla134[[#This Row],[Item Identifier]],'Tabla para Nulos'!$A$3:$B$1563,2,FALSE),Tabla134[[#This Row],[Item Weight (Nulos)]])</f>
        <v>9.17</v>
      </c>
      <c r="O2532" s="11" t="str">
        <f>IF(Tabla134[[#This Row],[Item Visibility]]&lt;$U$15,"Poca visibilidad",IF(Tabla134[[#This Row],[Item Visibility]]&lt;$U$16,"Visibilidad media","Mayor visibilidad"))</f>
        <v>Mayor visibilidad</v>
      </c>
      <c r="P2532" s="11" t="str">
        <f>IF(Tabla134[[#This Row],[Rating]]&lt;2,"Muy Malo",IF(Tabla134[[#This Row],[Rating]]&lt;3,"Malo",IF(Tabla134[[#This Row],[Rating]]&lt;4,"Regular",IF(Tabla134[[#This Row],[Rating]]&lt;5,"Bueno","Excelente"))))</f>
        <v>Bueno</v>
      </c>
    </row>
    <row r="2533" spans="1:16" x14ac:dyDescent="0.2">
      <c r="A2533" s="7" t="s">
        <v>124</v>
      </c>
      <c r="B2533" s="7" t="s">
        <v>1107</v>
      </c>
      <c r="C2533" s="7" t="s">
        <v>28</v>
      </c>
      <c r="D2533" s="8">
        <v>2022</v>
      </c>
      <c r="E2533" s="7" t="s">
        <v>3</v>
      </c>
      <c r="F2533" s="7" t="s">
        <v>2</v>
      </c>
      <c r="G2533" s="7" t="s">
        <v>1</v>
      </c>
      <c r="H2533" s="7" t="s">
        <v>0</v>
      </c>
      <c r="I2533" s="9">
        <v>6.5215311999999998E-2</v>
      </c>
      <c r="J2533" s="10">
        <v>93.480400000000003</v>
      </c>
      <c r="K2533" s="11">
        <v>4.2</v>
      </c>
      <c r="L2533" s="11" t="str">
        <f>IF(Tabla134[[#This Row],[Item Weight]]&lt;$U$12,"Poco Peso",IF(Tabla134[[#This Row],[Item Weight]]&lt;$U$13,"Peso Medio","Peso Alto"))</f>
        <v>Peso Medio</v>
      </c>
      <c r="M2533" s="7">
        <v>13.35</v>
      </c>
      <c r="N2533" s="11">
        <f>IF(Tabla134[[#This Row],[Item Weight (Nulos)]]="",VLOOKUP(Tabla134[[#This Row],[Item Identifier]],'Tabla para Nulos'!$A$3:$B$1563,2,FALSE),Tabla134[[#This Row],[Item Weight (Nulos)]])</f>
        <v>13.35</v>
      </c>
      <c r="O2533" s="11" t="str">
        <f>IF(Tabla134[[#This Row],[Item Visibility]]&lt;$U$15,"Poca visibilidad",IF(Tabla134[[#This Row],[Item Visibility]]&lt;$U$16,"Visibilidad media","Mayor visibilidad"))</f>
        <v>Visibilidad media</v>
      </c>
      <c r="P2533" s="11" t="str">
        <f>IF(Tabla134[[#This Row],[Rating]]&lt;2,"Muy Malo",IF(Tabla134[[#This Row],[Rating]]&lt;3,"Malo",IF(Tabla134[[#This Row],[Rating]]&lt;4,"Regular",IF(Tabla134[[#This Row],[Rating]]&lt;5,"Bueno","Excelente"))))</f>
        <v>Bueno</v>
      </c>
    </row>
    <row r="2534" spans="1:16" x14ac:dyDescent="0.2">
      <c r="A2534" s="7" t="s">
        <v>124</v>
      </c>
      <c r="B2534" s="7" t="s">
        <v>684</v>
      </c>
      <c r="C2534" s="7" t="s">
        <v>28</v>
      </c>
      <c r="D2534" s="8">
        <v>2022</v>
      </c>
      <c r="E2534" s="7" t="s">
        <v>3</v>
      </c>
      <c r="F2534" s="7" t="s">
        <v>2</v>
      </c>
      <c r="G2534" s="7" t="s">
        <v>1</v>
      </c>
      <c r="H2534" s="7" t="s">
        <v>0</v>
      </c>
      <c r="I2534" s="9">
        <v>5.5154295999999998E-2</v>
      </c>
      <c r="J2534" s="10">
        <v>195.54519999999999</v>
      </c>
      <c r="K2534" s="11">
        <v>4.2</v>
      </c>
      <c r="L2534" s="11" t="str">
        <f>IF(Tabla134[[#This Row],[Item Weight]]&lt;$U$12,"Poco Peso",IF(Tabla134[[#This Row],[Item Weight]]&lt;$U$13,"Peso Medio","Peso Alto"))</f>
        <v>Peso Medio</v>
      </c>
      <c r="M2534" s="7">
        <v>15.75</v>
      </c>
      <c r="N2534" s="11">
        <f>IF(Tabla134[[#This Row],[Item Weight (Nulos)]]="",VLOOKUP(Tabla134[[#This Row],[Item Identifier]],'Tabla para Nulos'!$A$3:$B$1563,2,FALSE),Tabla134[[#This Row],[Item Weight (Nulos)]])</f>
        <v>15.75</v>
      </c>
      <c r="O2534" s="11" t="str">
        <f>IF(Tabla134[[#This Row],[Item Visibility]]&lt;$U$15,"Poca visibilidad",IF(Tabla134[[#This Row],[Item Visibility]]&lt;$U$16,"Visibilidad media","Mayor visibilidad"))</f>
        <v>Visibilidad media</v>
      </c>
      <c r="P2534" s="11" t="str">
        <f>IF(Tabla134[[#This Row],[Rating]]&lt;2,"Muy Malo",IF(Tabla134[[#This Row],[Rating]]&lt;3,"Malo",IF(Tabla134[[#This Row],[Rating]]&lt;4,"Regular",IF(Tabla134[[#This Row],[Rating]]&lt;5,"Bueno","Excelente"))))</f>
        <v>Bueno</v>
      </c>
    </row>
    <row r="2535" spans="1:16" x14ac:dyDescent="0.2">
      <c r="A2535" s="7" t="s">
        <v>124</v>
      </c>
      <c r="B2535" s="7" t="s">
        <v>1302</v>
      </c>
      <c r="C2535" s="7" t="s">
        <v>25</v>
      </c>
      <c r="D2535" s="8">
        <v>2022</v>
      </c>
      <c r="E2535" s="7" t="s">
        <v>3</v>
      </c>
      <c r="F2535" s="7" t="s">
        <v>2</v>
      </c>
      <c r="G2535" s="7" t="s">
        <v>1</v>
      </c>
      <c r="H2535" s="7" t="s">
        <v>0</v>
      </c>
      <c r="I2535" s="9">
        <v>9.8283459000000004E-2</v>
      </c>
      <c r="J2535" s="10">
        <v>51.3324</v>
      </c>
      <c r="K2535" s="11">
        <v>4.2</v>
      </c>
      <c r="L2535" s="11" t="str">
        <f>IF(Tabla134[[#This Row],[Item Weight]]&lt;$U$12,"Poco Peso",IF(Tabla134[[#This Row],[Item Weight]]&lt;$U$13,"Peso Medio","Peso Alto"))</f>
        <v>Poco Peso</v>
      </c>
      <c r="M2535" s="7">
        <v>8.5</v>
      </c>
      <c r="N2535" s="11">
        <f>IF(Tabla134[[#This Row],[Item Weight (Nulos)]]="",VLOOKUP(Tabla134[[#This Row],[Item Identifier]],'Tabla para Nulos'!$A$3:$B$1563,2,FALSE),Tabla134[[#This Row],[Item Weight (Nulos)]])</f>
        <v>8.5</v>
      </c>
      <c r="O2535" s="11" t="str">
        <f>IF(Tabla134[[#This Row],[Item Visibility]]&lt;$U$15,"Poca visibilidad",IF(Tabla134[[#This Row],[Item Visibility]]&lt;$U$16,"Visibilidad media","Mayor visibilidad"))</f>
        <v>Mayor visibilidad</v>
      </c>
      <c r="P2535" s="11" t="str">
        <f>IF(Tabla134[[#This Row],[Rating]]&lt;2,"Muy Malo",IF(Tabla134[[#This Row],[Rating]]&lt;3,"Malo",IF(Tabla134[[#This Row],[Rating]]&lt;4,"Regular",IF(Tabla134[[#This Row],[Rating]]&lt;5,"Bueno","Excelente"))))</f>
        <v>Bueno</v>
      </c>
    </row>
    <row r="2536" spans="1:16" x14ac:dyDescent="0.2">
      <c r="A2536" s="7" t="s">
        <v>124</v>
      </c>
      <c r="B2536" s="7" t="s">
        <v>1098</v>
      </c>
      <c r="C2536" s="7" t="s">
        <v>25</v>
      </c>
      <c r="D2536" s="8">
        <v>2022</v>
      </c>
      <c r="E2536" s="7" t="s">
        <v>3</v>
      </c>
      <c r="F2536" s="7" t="s">
        <v>2</v>
      </c>
      <c r="G2536" s="7" t="s">
        <v>1</v>
      </c>
      <c r="H2536" s="7" t="s">
        <v>0</v>
      </c>
      <c r="I2536" s="9">
        <v>0.13705394700000001</v>
      </c>
      <c r="J2536" s="10">
        <v>94.409400000000005</v>
      </c>
      <c r="K2536" s="11">
        <v>4.2</v>
      </c>
      <c r="L2536" s="11" t="str">
        <f>IF(Tabla134[[#This Row],[Item Weight]]&lt;$U$12,"Poco Peso",IF(Tabla134[[#This Row],[Item Weight]]&lt;$U$13,"Peso Medio","Peso Alto"))</f>
        <v>Peso Medio</v>
      </c>
      <c r="M2536" s="7">
        <v>15.85</v>
      </c>
      <c r="N2536" s="11">
        <f>IF(Tabla134[[#This Row],[Item Weight (Nulos)]]="",VLOOKUP(Tabla134[[#This Row],[Item Identifier]],'Tabla para Nulos'!$A$3:$B$1563,2,FALSE),Tabla134[[#This Row],[Item Weight (Nulos)]])</f>
        <v>15.85</v>
      </c>
      <c r="O2536" s="11" t="str">
        <f>IF(Tabla134[[#This Row],[Item Visibility]]&lt;$U$15,"Poca visibilidad",IF(Tabla134[[#This Row],[Item Visibility]]&lt;$U$16,"Visibilidad media","Mayor visibilidad"))</f>
        <v>Mayor visibilidad</v>
      </c>
      <c r="P2536" s="11" t="str">
        <f>IF(Tabla134[[#This Row],[Rating]]&lt;2,"Muy Malo",IF(Tabla134[[#This Row],[Rating]]&lt;3,"Malo",IF(Tabla134[[#This Row],[Rating]]&lt;4,"Regular",IF(Tabla134[[#This Row],[Rating]]&lt;5,"Bueno","Excelente"))))</f>
        <v>Bueno</v>
      </c>
    </row>
    <row r="2537" spans="1:16" x14ac:dyDescent="0.2">
      <c r="A2537" s="7" t="s">
        <v>124</v>
      </c>
      <c r="B2537" s="7" t="s">
        <v>1488</v>
      </c>
      <c r="C2537" s="7" t="s">
        <v>17</v>
      </c>
      <c r="D2537" s="8">
        <v>2022</v>
      </c>
      <c r="E2537" s="7" t="s">
        <v>3</v>
      </c>
      <c r="F2537" s="7" t="s">
        <v>2</v>
      </c>
      <c r="G2537" s="7" t="s">
        <v>1</v>
      </c>
      <c r="H2537" s="7" t="s">
        <v>0</v>
      </c>
      <c r="I2537" s="9">
        <v>0.140121306</v>
      </c>
      <c r="J2537" s="10">
        <v>102.53060000000001</v>
      </c>
      <c r="K2537" s="11">
        <v>4.2</v>
      </c>
      <c r="L2537" s="11" t="str">
        <f>IF(Tabla134[[#This Row],[Item Weight]]&lt;$U$12,"Poco Peso",IF(Tabla134[[#This Row],[Item Weight]]&lt;$U$13,"Peso Medio","Peso Alto"))</f>
        <v>Poco Peso</v>
      </c>
      <c r="M2537" s="7">
        <v>7.7850000000000001</v>
      </c>
      <c r="N2537" s="11">
        <f>IF(Tabla134[[#This Row],[Item Weight (Nulos)]]="",VLOOKUP(Tabla134[[#This Row],[Item Identifier]],'Tabla para Nulos'!$A$3:$B$1563,2,FALSE),Tabla134[[#This Row],[Item Weight (Nulos)]])</f>
        <v>7.7850000000000001</v>
      </c>
      <c r="O2537" s="11" t="str">
        <f>IF(Tabla134[[#This Row],[Item Visibility]]&lt;$U$15,"Poca visibilidad",IF(Tabla134[[#This Row],[Item Visibility]]&lt;$U$16,"Visibilidad media","Mayor visibilidad"))</f>
        <v>Mayor visibilidad</v>
      </c>
      <c r="P2537" s="11" t="str">
        <f>IF(Tabla134[[#This Row],[Rating]]&lt;2,"Muy Malo",IF(Tabla134[[#This Row],[Rating]]&lt;3,"Malo",IF(Tabla134[[#This Row],[Rating]]&lt;4,"Regular",IF(Tabla134[[#This Row],[Rating]]&lt;5,"Bueno","Excelente"))))</f>
        <v>Bueno</v>
      </c>
    </row>
    <row r="2538" spans="1:16" x14ac:dyDescent="0.2">
      <c r="A2538" s="7" t="s">
        <v>124</v>
      </c>
      <c r="B2538" s="7" t="s">
        <v>267</v>
      </c>
      <c r="C2538" s="7" t="s">
        <v>17</v>
      </c>
      <c r="D2538" s="8">
        <v>2022</v>
      </c>
      <c r="E2538" s="7" t="s">
        <v>3</v>
      </c>
      <c r="F2538" s="7" t="s">
        <v>2</v>
      </c>
      <c r="G2538" s="7" t="s">
        <v>1</v>
      </c>
      <c r="H2538" s="7" t="s">
        <v>0</v>
      </c>
      <c r="I2538" s="9">
        <v>1.6087659000000001E-2</v>
      </c>
      <c r="J2538" s="10">
        <v>249.60919999999999</v>
      </c>
      <c r="K2538" s="11">
        <v>4.2</v>
      </c>
      <c r="L2538" s="11" t="str">
        <f>IF(Tabla134[[#This Row],[Item Weight]]&lt;$U$12,"Poco Peso",IF(Tabla134[[#This Row],[Item Weight]]&lt;$U$13,"Peso Medio","Peso Alto"))</f>
        <v>Peso Medio</v>
      </c>
      <c r="M2538" s="7">
        <v>9.3000000000000007</v>
      </c>
      <c r="N2538" s="11">
        <f>IF(Tabla134[[#This Row],[Item Weight (Nulos)]]="",VLOOKUP(Tabla134[[#This Row],[Item Identifier]],'Tabla para Nulos'!$A$3:$B$1563,2,FALSE),Tabla134[[#This Row],[Item Weight (Nulos)]])</f>
        <v>9.3000000000000007</v>
      </c>
      <c r="O2538" s="11" t="str">
        <f>IF(Tabla134[[#This Row],[Item Visibility]]&lt;$U$15,"Poca visibilidad",IF(Tabla134[[#This Row],[Item Visibility]]&lt;$U$16,"Visibilidad media","Mayor visibilidad"))</f>
        <v>Poca visibilidad</v>
      </c>
      <c r="P2538" s="11" t="str">
        <f>IF(Tabla134[[#This Row],[Rating]]&lt;2,"Muy Malo",IF(Tabla134[[#This Row],[Rating]]&lt;3,"Malo",IF(Tabla134[[#This Row],[Rating]]&lt;4,"Regular",IF(Tabla134[[#This Row],[Rating]]&lt;5,"Bueno","Excelente"))))</f>
        <v>Bueno</v>
      </c>
    </row>
    <row r="2539" spans="1:16" x14ac:dyDescent="0.2">
      <c r="A2539" s="7" t="s">
        <v>124</v>
      </c>
      <c r="B2539" s="7" t="s">
        <v>1570</v>
      </c>
      <c r="C2539" s="7" t="s">
        <v>71</v>
      </c>
      <c r="D2539" s="8">
        <v>2022</v>
      </c>
      <c r="E2539" s="7" t="s">
        <v>3</v>
      </c>
      <c r="F2539" s="7" t="s">
        <v>2</v>
      </c>
      <c r="G2539" s="7" t="s">
        <v>1</v>
      </c>
      <c r="H2539" s="7" t="s">
        <v>0</v>
      </c>
      <c r="I2539" s="9">
        <v>3.4080260000000001E-2</v>
      </c>
      <c r="J2539" s="10">
        <v>220.84559999999999</v>
      </c>
      <c r="K2539" s="11">
        <v>4.2</v>
      </c>
      <c r="L2539" s="11" t="str">
        <f>IF(Tabla134[[#This Row],[Item Weight]]&lt;$U$12,"Poco Peso",IF(Tabla134[[#This Row],[Item Weight]]&lt;$U$13,"Peso Medio","Peso Alto"))</f>
        <v>Poco Peso</v>
      </c>
      <c r="M2539" s="7">
        <v>6.6950000000000003</v>
      </c>
      <c r="N2539" s="11">
        <f>IF(Tabla134[[#This Row],[Item Weight (Nulos)]]="",VLOOKUP(Tabla134[[#This Row],[Item Identifier]],'Tabla para Nulos'!$A$3:$B$1563,2,FALSE),Tabla134[[#This Row],[Item Weight (Nulos)]])</f>
        <v>6.6950000000000003</v>
      </c>
      <c r="O2539" s="11" t="str">
        <f>IF(Tabla134[[#This Row],[Item Visibility]]&lt;$U$15,"Poca visibilidad",IF(Tabla134[[#This Row],[Item Visibility]]&lt;$U$16,"Visibilidad media","Mayor visibilidad"))</f>
        <v>Visibilidad media</v>
      </c>
      <c r="P2539" s="11" t="str">
        <f>IF(Tabla134[[#This Row],[Rating]]&lt;2,"Muy Malo",IF(Tabla134[[#This Row],[Rating]]&lt;3,"Malo",IF(Tabla134[[#This Row],[Rating]]&lt;4,"Regular",IF(Tabla134[[#This Row],[Rating]]&lt;5,"Bueno","Excelente"))))</f>
        <v>Bueno</v>
      </c>
    </row>
    <row r="2540" spans="1:16" x14ac:dyDescent="0.2">
      <c r="A2540" s="7" t="s">
        <v>124</v>
      </c>
      <c r="B2540" s="7" t="s">
        <v>1402</v>
      </c>
      <c r="C2540" s="7" t="s">
        <v>71</v>
      </c>
      <c r="D2540" s="8">
        <v>2022</v>
      </c>
      <c r="E2540" s="7" t="s">
        <v>3</v>
      </c>
      <c r="F2540" s="7" t="s">
        <v>2</v>
      </c>
      <c r="G2540" s="7" t="s">
        <v>1</v>
      </c>
      <c r="H2540" s="7" t="s">
        <v>0</v>
      </c>
      <c r="I2540" s="9">
        <v>1.7859320000000001E-2</v>
      </c>
      <c r="J2540" s="10">
        <v>160.65780000000001</v>
      </c>
      <c r="K2540" s="11">
        <v>4.2</v>
      </c>
      <c r="L2540" s="11" t="str">
        <f>IF(Tabla134[[#This Row],[Item Weight]]&lt;$U$12,"Poco Peso",IF(Tabla134[[#This Row],[Item Weight]]&lt;$U$13,"Peso Medio","Peso Alto"))</f>
        <v>Poco Peso</v>
      </c>
      <c r="M2540" s="7">
        <v>7.1449999999999996</v>
      </c>
      <c r="N2540" s="11">
        <f>IF(Tabla134[[#This Row],[Item Weight (Nulos)]]="",VLOOKUP(Tabla134[[#This Row],[Item Identifier]],'Tabla para Nulos'!$A$3:$B$1563,2,FALSE),Tabla134[[#This Row],[Item Weight (Nulos)]])</f>
        <v>7.1449999999999996</v>
      </c>
      <c r="O2540" s="11" t="str">
        <f>IF(Tabla134[[#This Row],[Item Visibility]]&lt;$U$15,"Poca visibilidad",IF(Tabla134[[#This Row],[Item Visibility]]&lt;$U$16,"Visibilidad media","Mayor visibilidad"))</f>
        <v>Poca visibilidad</v>
      </c>
      <c r="P2540" s="11" t="str">
        <f>IF(Tabla134[[#This Row],[Rating]]&lt;2,"Muy Malo",IF(Tabla134[[#This Row],[Rating]]&lt;3,"Malo",IF(Tabla134[[#This Row],[Rating]]&lt;4,"Regular",IF(Tabla134[[#This Row],[Rating]]&lt;5,"Bueno","Excelente"))))</f>
        <v>Bueno</v>
      </c>
    </row>
    <row r="2541" spans="1:16" x14ac:dyDescent="0.2">
      <c r="A2541" s="7" t="s">
        <v>124</v>
      </c>
      <c r="B2541" s="7" t="s">
        <v>651</v>
      </c>
      <c r="C2541" s="7" t="s">
        <v>10</v>
      </c>
      <c r="D2541" s="8">
        <v>2022</v>
      </c>
      <c r="E2541" s="7" t="s">
        <v>3</v>
      </c>
      <c r="F2541" s="7" t="s">
        <v>2</v>
      </c>
      <c r="G2541" s="7" t="s">
        <v>1</v>
      </c>
      <c r="H2541" s="7" t="s">
        <v>0</v>
      </c>
      <c r="I2541" s="9">
        <v>1.2198395000000001E-2</v>
      </c>
      <c r="J2541" s="10">
        <v>37.4848</v>
      </c>
      <c r="K2541" s="11">
        <v>4.2</v>
      </c>
      <c r="L2541" s="11" t="str">
        <f>IF(Tabla134[[#This Row],[Item Weight]]&lt;$U$12,"Poco Peso",IF(Tabla134[[#This Row],[Item Weight]]&lt;$U$13,"Peso Medio","Peso Alto"))</f>
        <v>Poco Peso</v>
      </c>
      <c r="M2541" s="7">
        <v>6.2149999999999999</v>
      </c>
      <c r="N2541" s="11">
        <f>IF(Tabla134[[#This Row],[Item Weight (Nulos)]]="",VLOOKUP(Tabla134[[#This Row],[Item Identifier]],'Tabla para Nulos'!$A$3:$B$1563,2,FALSE),Tabla134[[#This Row],[Item Weight (Nulos)]])</f>
        <v>6.2149999999999999</v>
      </c>
      <c r="O2541" s="11" t="str">
        <f>IF(Tabla134[[#This Row],[Item Visibility]]&lt;$U$15,"Poca visibilidad",IF(Tabla134[[#This Row],[Item Visibility]]&lt;$U$16,"Visibilidad media","Mayor visibilidad"))</f>
        <v>Poca visibilidad</v>
      </c>
      <c r="P2541" s="11" t="str">
        <f>IF(Tabla134[[#This Row],[Rating]]&lt;2,"Muy Malo",IF(Tabla134[[#This Row],[Rating]]&lt;3,"Malo",IF(Tabla134[[#This Row],[Rating]]&lt;4,"Regular",IF(Tabla134[[#This Row],[Rating]]&lt;5,"Bueno","Excelente"))))</f>
        <v>Bueno</v>
      </c>
    </row>
    <row r="2542" spans="1:16" x14ac:dyDescent="0.2">
      <c r="A2542" s="7" t="s">
        <v>124</v>
      </c>
      <c r="B2542" s="7" t="s">
        <v>646</v>
      </c>
      <c r="C2542" s="7" t="s">
        <v>10</v>
      </c>
      <c r="D2542" s="8">
        <v>2022</v>
      </c>
      <c r="E2542" s="7" t="s">
        <v>3</v>
      </c>
      <c r="F2542" s="7" t="s">
        <v>2</v>
      </c>
      <c r="G2542" s="7" t="s">
        <v>1</v>
      </c>
      <c r="H2542" s="7" t="s">
        <v>0</v>
      </c>
      <c r="I2542" s="9">
        <v>9.0267996000000003E-2</v>
      </c>
      <c r="J2542" s="10">
        <v>194.71100000000001</v>
      </c>
      <c r="K2542" s="11">
        <v>4.2</v>
      </c>
      <c r="L2542" s="11" t="str">
        <f>IF(Tabla134[[#This Row],[Item Weight]]&lt;$U$12,"Poco Peso",IF(Tabla134[[#This Row],[Item Weight]]&lt;$U$13,"Peso Medio","Peso Alto"))</f>
        <v>Peso Alto</v>
      </c>
      <c r="M2542" s="7">
        <v>18.2</v>
      </c>
      <c r="N2542" s="11">
        <f>IF(Tabla134[[#This Row],[Item Weight (Nulos)]]="",VLOOKUP(Tabla134[[#This Row],[Item Identifier]],'Tabla para Nulos'!$A$3:$B$1563,2,FALSE),Tabla134[[#This Row],[Item Weight (Nulos)]])</f>
        <v>18.2</v>
      </c>
      <c r="O2542" s="11" t="str">
        <f>IF(Tabla134[[#This Row],[Item Visibility]]&lt;$U$15,"Poca visibilidad",IF(Tabla134[[#This Row],[Item Visibility]]&lt;$U$16,"Visibilidad media","Mayor visibilidad"))</f>
        <v>Visibilidad media</v>
      </c>
      <c r="P2542" s="11" t="str">
        <f>IF(Tabla134[[#This Row],[Rating]]&lt;2,"Muy Malo",IF(Tabla134[[#This Row],[Rating]]&lt;3,"Malo",IF(Tabla134[[#This Row],[Rating]]&lt;4,"Regular",IF(Tabla134[[#This Row],[Rating]]&lt;5,"Bueno","Excelente"))))</f>
        <v>Bueno</v>
      </c>
    </row>
    <row r="2543" spans="1:16" x14ac:dyDescent="0.2">
      <c r="A2543" s="7" t="s">
        <v>124</v>
      </c>
      <c r="B2543" s="7" t="s">
        <v>643</v>
      </c>
      <c r="C2543" s="7" t="s">
        <v>216</v>
      </c>
      <c r="D2543" s="8">
        <v>2022</v>
      </c>
      <c r="E2543" s="7" t="s">
        <v>3</v>
      </c>
      <c r="F2543" s="7" t="s">
        <v>2</v>
      </c>
      <c r="G2543" s="7" t="s">
        <v>1</v>
      </c>
      <c r="H2543" s="7" t="s">
        <v>0</v>
      </c>
      <c r="I2543" s="9">
        <v>7.0533747999999993E-2</v>
      </c>
      <c r="J2543" s="10">
        <v>34.2532</v>
      </c>
      <c r="K2543" s="11">
        <v>4.2</v>
      </c>
      <c r="L2543" s="11" t="str">
        <f>IF(Tabla134[[#This Row],[Item Weight]]&lt;$U$12,"Poco Peso",IF(Tabla134[[#This Row],[Item Weight]]&lt;$U$13,"Peso Medio","Peso Alto"))</f>
        <v>Poco Peso</v>
      </c>
      <c r="M2543" s="7">
        <v>8.01</v>
      </c>
      <c r="N2543" s="11">
        <f>IF(Tabla134[[#This Row],[Item Weight (Nulos)]]="",VLOOKUP(Tabla134[[#This Row],[Item Identifier]],'Tabla para Nulos'!$A$3:$B$1563,2,FALSE),Tabla134[[#This Row],[Item Weight (Nulos)]])</f>
        <v>8.01</v>
      </c>
      <c r="O2543" s="11" t="str">
        <f>IF(Tabla134[[#This Row],[Item Visibility]]&lt;$U$15,"Poca visibilidad",IF(Tabla134[[#This Row],[Item Visibility]]&lt;$U$16,"Visibilidad media","Mayor visibilidad"))</f>
        <v>Visibilidad media</v>
      </c>
      <c r="P2543" s="11" t="str">
        <f>IF(Tabla134[[#This Row],[Rating]]&lt;2,"Muy Malo",IF(Tabla134[[#This Row],[Rating]]&lt;3,"Malo",IF(Tabla134[[#This Row],[Rating]]&lt;4,"Regular",IF(Tabla134[[#This Row],[Rating]]&lt;5,"Bueno","Excelente"))))</f>
        <v>Bueno</v>
      </c>
    </row>
    <row r="2544" spans="1:16" x14ac:dyDescent="0.2">
      <c r="A2544" s="7" t="s">
        <v>124</v>
      </c>
      <c r="B2544" s="7" t="s">
        <v>639</v>
      </c>
      <c r="C2544" s="7" t="s">
        <v>216</v>
      </c>
      <c r="D2544" s="8">
        <v>2022</v>
      </c>
      <c r="E2544" s="7" t="s">
        <v>3</v>
      </c>
      <c r="F2544" s="7" t="s">
        <v>2</v>
      </c>
      <c r="G2544" s="7" t="s">
        <v>1</v>
      </c>
      <c r="H2544" s="7" t="s">
        <v>0</v>
      </c>
      <c r="I2544" s="9">
        <v>0.136286138</v>
      </c>
      <c r="J2544" s="10">
        <v>171.44220000000001</v>
      </c>
      <c r="K2544" s="11">
        <v>4.2</v>
      </c>
      <c r="L2544" s="11" t="str">
        <f>IF(Tabla134[[#This Row],[Item Weight]]&lt;$U$12,"Poco Peso",IF(Tabla134[[#This Row],[Item Weight]]&lt;$U$13,"Peso Medio","Peso Alto"))</f>
        <v>Peso Medio</v>
      </c>
      <c r="M2544" s="7">
        <v>16.600000000000001</v>
      </c>
      <c r="N2544" s="11">
        <f>IF(Tabla134[[#This Row],[Item Weight (Nulos)]]="",VLOOKUP(Tabla134[[#This Row],[Item Identifier]],'Tabla para Nulos'!$A$3:$B$1563,2,FALSE),Tabla134[[#This Row],[Item Weight (Nulos)]])</f>
        <v>16.600000000000001</v>
      </c>
      <c r="O2544" s="11" t="str">
        <f>IF(Tabla134[[#This Row],[Item Visibility]]&lt;$U$15,"Poca visibilidad",IF(Tabla134[[#This Row],[Item Visibility]]&lt;$U$16,"Visibilidad media","Mayor visibilidad"))</f>
        <v>Mayor visibilidad</v>
      </c>
      <c r="P2544" s="11" t="str">
        <f>IF(Tabla134[[#This Row],[Rating]]&lt;2,"Muy Malo",IF(Tabla134[[#This Row],[Rating]]&lt;3,"Malo",IF(Tabla134[[#This Row],[Rating]]&lt;4,"Regular",IF(Tabla134[[#This Row],[Rating]]&lt;5,"Bueno","Excelente"))))</f>
        <v>Bueno</v>
      </c>
    </row>
    <row r="2545" spans="1:16" x14ac:dyDescent="0.2">
      <c r="A2545" s="7" t="s">
        <v>124</v>
      </c>
      <c r="B2545" s="7" t="s">
        <v>1222</v>
      </c>
      <c r="C2545" s="7" t="s">
        <v>216</v>
      </c>
      <c r="D2545" s="8">
        <v>2022</v>
      </c>
      <c r="E2545" s="7" t="s">
        <v>3</v>
      </c>
      <c r="F2545" s="7" t="s">
        <v>2</v>
      </c>
      <c r="G2545" s="7" t="s">
        <v>1</v>
      </c>
      <c r="H2545" s="7" t="s">
        <v>0</v>
      </c>
      <c r="I2545" s="9">
        <v>9.1237451999999997E-2</v>
      </c>
      <c r="J2545" s="10">
        <v>128.93360000000001</v>
      </c>
      <c r="K2545" s="11">
        <v>4.2</v>
      </c>
      <c r="L2545" s="11" t="str">
        <f>IF(Tabla134[[#This Row],[Item Weight]]&lt;$U$12,"Poco Peso",IF(Tabla134[[#This Row],[Item Weight]]&lt;$U$13,"Peso Medio","Peso Alto"))</f>
        <v>Peso Alto</v>
      </c>
      <c r="M2545" s="7">
        <v>18.850000000000001</v>
      </c>
      <c r="N2545" s="11">
        <f>IF(Tabla134[[#This Row],[Item Weight (Nulos)]]="",VLOOKUP(Tabla134[[#This Row],[Item Identifier]],'Tabla para Nulos'!$A$3:$B$1563,2,FALSE),Tabla134[[#This Row],[Item Weight (Nulos)]])</f>
        <v>18.850000000000001</v>
      </c>
      <c r="O2545" s="11" t="str">
        <f>IF(Tabla134[[#This Row],[Item Visibility]]&lt;$U$15,"Poca visibilidad",IF(Tabla134[[#This Row],[Item Visibility]]&lt;$U$16,"Visibilidad media","Mayor visibilidad"))</f>
        <v>Visibilidad media</v>
      </c>
      <c r="P2545" s="11" t="str">
        <f>IF(Tabla134[[#This Row],[Rating]]&lt;2,"Muy Malo",IF(Tabla134[[#This Row],[Rating]]&lt;3,"Malo",IF(Tabla134[[#This Row],[Rating]]&lt;4,"Regular",IF(Tabla134[[#This Row],[Rating]]&lt;5,"Bueno","Excelente"))))</f>
        <v>Bueno</v>
      </c>
    </row>
    <row r="2546" spans="1:16" x14ac:dyDescent="0.2">
      <c r="A2546" s="7" t="s">
        <v>124</v>
      </c>
      <c r="B2546" s="7" t="s">
        <v>1479</v>
      </c>
      <c r="C2546" s="7" t="s">
        <v>4</v>
      </c>
      <c r="D2546" s="8">
        <v>2022</v>
      </c>
      <c r="E2546" s="7" t="s">
        <v>3</v>
      </c>
      <c r="F2546" s="7" t="s">
        <v>2</v>
      </c>
      <c r="G2546" s="7" t="s">
        <v>1</v>
      </c>
      <c r="H2546" s="7" t="s">
        <v>0</v>
      </c>
      <c r="I2546" s="9">
        <v>2.4576875000000001E-2</v>
      </c>
      <c r="J2546" s="10">
        <v>186.62139999999999</v>
      </c>
      <c r="K2546" s="11">
        <v>4.2</v>
      </c>
      <c r="L2546" s="11" t="str">
        <f>IF(Tabla134[[#This Row],[Item Weight]]&lt;$U$12,"Poco Peso",IF(Tabla134[[#This Row],[Item Weight]]&lt;$U$13,"Peso Medio","Peso Alto"))</f>
        <v>Peso Medio</v>
      </c>
      <c r="M2546" s="7">
        <v>9.6</v>
      </c>
      <c r="N2546" s="11">
        <f>IF(Tabla134[[#This Row],[Item Weight (Nulos)]]="",VLOOKUP(Tabla134[[#This Row],[Item Identifier]],'Tabla para Nulos'!$A$3:$B$1563,2,FALSE),Tabla134[[#This Row],[Item Weight (Nulos)]])</f>
        <v>9.6</v>
      </c>
      <c r="O2546" s="11" t="str">
        <f>IF(Tabla134[[#This Row],[Item Visibility]]&lt;$U$15,"Poca visibilidad",IF(Tabla134[[#This Row],[Item Visibility]]&lt;$U$16,"Visibilidad media","Mayor visibilidad"))</f>
        <v>Poca visibilidad</v>
      </c>
      <c r="P2546" s="11" t="str">
        <f>IF(Tabla134[[#This Row],[Rating]]&lt;2,"Muy Malo",IF(Tabla134[[#This Row],[Rating]]&lt;3,"Malo",IF(Tabla134[[#This Row],[Rating]]&lt;4,"Regular",IF(Tabla134[[#This Row],[Rating]]&lt;5,"Bueno","Excelente"))))</f>
        <v>Bueno</v>
      </c>
    </row>
    <row r="2547" spans="1:16" x14ac:dyDescent="0.2">
      <c r="A2547" s="7" t="s">
        <v>124</v>
      </c>
      <c r="B2547" s="7" t="s">
        <v>205</v>
      </c>
      <c r="C2547" s="7" t="s">
        <v>4</v>
      </c>
      <c r="D2547" s="8">
        <v>2022</v>
      </c>
      <c r="E2547" s="7" t="s">
        <v>3</v>
      </c>
      <c r="F2547" s="7" t="s">
        <v>2</v>
      </c>
      <c r="G2547" s="7" t="s">
        <v>1</v>
      </c>
      <c r="H2547" s="7" t="s">
        <v>0</v>
      </c>
      <c r="I2547" s="9">
        <v>1.8097419E-2</v>
      </c>
      <c r="J2547" s="10">
        <v>96.909400000000005</v>
      </c>
      <c r="K2547" s="11">
        <v>4.2</v>
      </c>
      <c r="L2547" s="11" t="str">
        <f>IF(Tabla134[[#This Row],[Item Weight]]&lt;$U$12,"Poco Peso",IF(Tabla134[[#This Row],[Item Weight]]&lt;$U$13,"Peso Medio","Peso Alto"))</f>
        <v>Peso Alto</v>
      </c>
      <c r="M2547" s="7">
        <v>17.850000000000001</v>
      </c>
      <c r="N2547" s="11">
        <f>IF(Tabla134[[#This Row],[Item Weight (Nulos)]]="",VLOOKUP(Tabla134[[#This Row],[Item Identifier]],'Tabla para Nulos'!$A$3:$B$1563,2,FALSE),Tabla134[[#This Row],[Item Weight (Nulos)]])</f>
        <v>17.850000000000001</v>
      </c>
      <c r="O2547" s="11" t="str">
        <f>IF(Tabla134[[#This Row],[Item Visibility]]&lt;$U$15,"Poca visibilidad",IF(Tabla134[[#This Row],[Item Visibility]]&lt;$U$16,"Visibilidad media","Mayor visibilidad"))</f>
        <v>Poca visibilidad</v>
      </c>
      <c r="P2547" s="11" t="str">
        <f>IF(Tabla134[[#This Row],[Rating]]&lt;2,"Muy Malo",IF(Tabla134[[#This Row],[Rating]]&lt;3,"Malo",IF(Tabla134[[#This Row],[Rating]]&lt;4,"Regular",IF(Tabla134[[#This Row],[Rating]]&lt;5,"Bueno","Excelente"))))</f>
        <v>Bueno</v>
      </c>
    </row>
    <row r="2548" spans="1:16" x14ac:dyDescent="0.2">
      <c r="A2548" s="7" t="s">
        <v>124</v>
      </c>
      <c r="B2548" s="7" t="s">
        <v>1066</v>
      </c>
      <c r="C2548" s="7" t="s">
        <v>171</v>
      </c>
      <c r="D2548" s="8">
        <v>2022</v>
      </c>
      <c r="E2548" s="7" t="s">
        <v>3</v>
      </c>
      <c r="F2548" s="7" t="s">
        <v>2</v>
      </c>
      <c r="G2548" s="7" t="s">
        <v>1</v>
      </c>
      <c r="H2548" s="7" t="s">
        <v>0</v>
      </c>
      <c r="I2548" s="9">
        <v>2.8714746999999999E-2</v>
      </c>
      <c r="J2548" s="10">
        <v>151.9708</v>
      </c>
      <c r="K2548" s="11">
        <v>4.2</v>
      </c>
      <c r="L2548" s="11" t="str">
        <f>IF(Tabla134[[#This Row],[Item Weight]]&lt;$U$12,"Poco Peso",IF(Tabla134[[#This Row],[Item Weight]]&lt;$U$13,"Peso Medio","Peso Alto"))</f>
        <v>Peso Medio</v>
      </c>
      <c r="M2548" s="7">
        <v>12.15</v>
      </c>
      <c r="N2548" s="11">
        <f>IF(Tabla134[[#This Row],[Item Weight (Nulos)]]="",VLOOKUP(Tabla134[[#This Row],[Item Identifier]],'Tabla para Nulos'!$A$3:$B$1563,2,FALSE),Tabla134[[#This Row],[Item Weight (Nulos)]])</f>
        <v>12.15</v>
      </c>
      <c r="O2548" s="11" t="str">
        <f>IF(Tabla134[[#This Row],[Item Visibility]]&lt;$U$15,"Poca visibilidad",IF(Tabla134[[#This Row],[Item Visibility]]&lt;$U$16,"Visibilidad media","Mayor visibilidad"))</f>
        <v>Visibilidad media</v>
      </c>
      <c r="P2548" s="11" t="str">
        <f>IF(Tabla134[[#This Row],[Rating]]&lt;2,"Muy Malo",IF(Tabla134[[#This Row],[Rating]]&lt;3,"Malo",IF(Tabla134[[#This Row],[Rating]]&lt;4,"Regular",IF(Tabla134[[#This Row],[Rating]]&lt;5,"Bueno","Excelente"))))</f>
        <v>Bueno</v>
      </c>
    </row>
    <row r="2549" spans="1:16" x14ac:dyDescent="0.2">
      <c r="A2549" s="7" t="s">
        <v>124</v>
      </c>
      <c r="B2549" s="7" t="s">
        <v>1165</v>
      </c>
      <c r="C2549" s="7" t="s">
        <v>171</v>
      </c>
      <c r="D2549" s="8">
        <v>2022</v>
      </c>
      <c r="E2549" s="7" t="s">
        <v>3</v>
      </c>
      <c r="F2549" s="7" t="s">
        <v>2</v>
      </c>
      <c r="G2549" s="7" t="s">
        <v>1</v>
      </c>
      <c r="H2549" s="7" t="s">
        <v>0</v>
      </c>
      <c r="I2549" s="9">
        <v>5.2715919999999999E-2</v>
      </c>
      <c r="J2549" s="10">
        <v>189.65299999999999</v>
      </c>
      <c r="K2549" s="11">
        <v>4.2</v>
      </c>
      <c r="L2549" s="11" t="str">
        <f>IF(Tabla134[[#This Row],[Item Weight]]&lt;$U$12,"Poco Peso",IF(Tabla134[[#This Row],[Item Weight]]&lt;$U$13,"Peso Medio","Peso Alto"))</f>
        <v>Peso Medio</v>
      </c>
      <c r="M2549" s="7">
        <v>12.3</v>
      </c>
      <c r="N2549" s="11">
        <f>IF(Tabla134[[#This Row],[Item Weight (Nulos)]]="",VLOOKUP(Tabla134[[#This Row],[Item Identifier]],'Tabla para Nulos'!$A$3:$B$1563,2,FALSE),Tabla134[[#This Row],[Item Weight (Nulos)]])</f>
        <v>12.3</v>
      </c>
      <c r="O2549" s="11" t="str">
        <f>IF(Tabla134[[#This Row],[Item Visibility]]&lt;$U$15,"Poca visibilidad",IF(Tabla134[[#This Row],[Item Visibility]]&lt;$U$16,"Visibilidad media","Mayor visibilidad"))</f>
        <v>Visibilidad media</v>
      </c>
      <c r="P2549" s="11" t="str">
        <f>IF(Tabla134[[#This Row],[Rating]]&lt;2,"Muy Malo",IF(Tabla134[[#This Row],[Rating]]&lt;3,"Malo",IF(Tabla134[[#This Row],[Rating]]&lt;4,"Regular",IF(Tabla134[[#This Row],[Rating]]&lt;5,"Bueno","Excelente"))))</f>
        <v>Bueno</v>
      </c>
    </row>
    <row r="2550" spans="1:16" x14ac:dyDescent="0.2">
      <c r="A2550" s="7" t="s">
        <v>124</v>
      </c>
      <c r="B2550" s="7" t="s">
        <v>1005</v>
      </c>
      <c r="C2550" s="7" t="s">
        <v>171</v>
      </c>
      <c r="D2550" s="8">
        <v>2022</v>
      </c>
      <c r="E2550" s="7" t="s">
        <v>3</v>
      </c>
      <c r="F2550" s="7" t="s">
        <v>2</v>
      </c>
      <c r="G2550" s="7" t="s">
        <v>1</v>
      </c>
      <c r="H2550" s="7" t="s">
        <v>0</v>
      </c>
      <c r="I2550" s="9">
        <v>0</v>
      </c>
      <c r="J2550" s="10">
        <v>37.119</v>
      </c>
      <c r="K2550" s="11">
        <v>4.2</v>
      </c>
      <c r="L2550" s="11" t="str">
        <f>IF(Tabla134[[#This Row],[Item Weight]]&lt;$U$12,"Poco Peso",IF(Tabla134[[#This Row],[Item Weight]]&lt;$U$13,"Peso Medio","Peso Alto"))</f>
        <v>Peso Alto</v>
      </c>
      <c r="M2550" s="7">
        <v>20.5</v>
      </c>
      <c r="N2550" s="11">
        <f>IF(Tabla134[[#This Row],[Item Weight (Nulos)]]="",VLOOKUP(Tabla134[[#This Row],[Item Identifier]],'Tabla para Nulos'!$A$3:$B$1563,2,FALSE),Tabla134[[#This Row],[Item Weight (Nulos)]])</f>
        <v>20.5</v>
      </c>
      <c r="O2550" s="11" t="str">
        <f>IF(Tabla134[[#This Row],[Item Visibility]]&lt;$U$15,"Poca visibilidad",IF(Tabla134[[#This Row],[Item Visibility]]&lt;$U$16,"Visibilidad media","Mayor visibilidad"))</f>
        <v>Poca visibilidad</v>
      </c>
      <c r="P2550" s="11" t="str">
        <f>IF(Tabla134[[#This Row],[Rating]]&lt;2,"Muy Malo",IF(Tabla134[[#This Row],[Rating]]&lt;3,"Malo",IF(Tabla134[[#This Row],[Rating]]&lt;4,"Regular",IF(Tabla134[[#This Row],[Rating]]&lt;5,"Bueno","Excelente"))))</f>
        <v>Bueno</v>
      </c>
    </row>
    <row r="2551" spans="1:16" x14ac:dyDescent="0.2">
      <c r="A2551" s="7" t="s">
        <v>124</v>
      </c>
      <c r="B2551" s="7" t="s">
        <v>168</v>
      </c>
      <c r="C2551" s="7" t="s">
        <v>47</v>
      </c>
      <c r="D2551" s="8">
        <v>2022</v>
      </c>
      <c r="E2551" s="7" t="s">
        <v>3</v>
      </c>
      <c r="F2551" s="7" t="s">
        <v>2</v>
      </c>
      <c r="G2551" s="7" t="s">
        <v>1</v>
      </c>
      <c r="H2551" s="7" t="s">
        <v>0</v>
      </c>
      <c r="I2551" s="9">
        <v>6.9707771000000002E-2</v>
      </c>
      <c r="J2551" s="10">
        <v>51.032400000000003</v>
      </c>
      <c r="K2551" s="11">
        <v>4.2</v>
      </c>
      <c r="L2551" s="11" t="str">
        <f>IF(Tabla134[[#This Row],[Item Weight]]&lt;$U$12,"Poco Peso",IF(Tabla134[[#This Row],[Item Weight]]&lt;$U$13,"Peso Medio","Peso Alto"))</f>
        <v>Peso Medio</v>
      </c>
      <c r="M2551" s="7">
        <v>12.65</v>
      </c>
      <c r="N2551" s="11">
        <f>IF(Tabla134[[#This Row],[Item Weight (Nulos)]]="",VLOOKUP(Tabla134[[#This Row],[Item Identifier]],'Tabla para Nulos'!$A$3:$B$1563,2,FALSE),Tabla134[[#This Row],[Item Weight (Nulos)]])</f>
        <v>12.65</v>
      </c>
      <c r="O2551" s="11" t="str">
        <f>IF(Tabla134[[#This Row],[Item Visibility]]&lt;$U$15,"Poca visibilidad",IF(Tabla134[[#This Row],[Item Visibility]]&lt;$U$16,"Visibilidad media","Mayor visibilidad"))</f>
        <v>Visibilidad media</v>
      </c>
      <c r="P2551" s="11" t="str">
        <f>IF(Tabla134[[#This Row],[Rating]]&lt;2,"Muy Malo",IF(Tabla134[[#This Row],[Rating]]&lt;3,"Malo",IF(Tabla134[[#This Row],[Rating]]&lt;4,"Regular",IF(Tabla134[[#This Row],[Rating]]&lt;5,"Bueno","Excelente"))))</f>
        <v>Bueno</v>
      </c>
    </row>
    <row r="2552" spans="1:16" x14ac:dyDescent="0.2">
      <c r="A2552" s="7" t="s">
        <v>124</v>
      </c>
      <c r="B2552" s="7" t="s">
        <v>863</v>
      </c>
      <c r="C2552" s="7" t="s">
        <v>165</v>
      </c>
      <c r="D2552" s="8">
        <v>2022</v>
      </c>
      <c r="E2552" s="7" t="s">
        <v>3</v>
      </c>
      <c r="F2552" s="7" t="s">
        <v>2</v>
      </c>
      <c r="G2552" s="7" t="s">
        <v>1</v>
      </c>
      <c r="H2552" s="7" t="s">
        <v>0</v>
      </c>
      <c r="I2552" s="9">
        <v>0.120770963</v>
      </c>
      <c r="J2552" s="10">
        <v>143.447</v>
      </c>
      <c r="K2552" s="11">
        <v>4.2</v>
      </c>
      <c r="L2552" s="11" t="str">
        <f>IF(Tabla134[[#This Row],[Item Weight]]&lt;$U$12,"Poco Peso",IF(Tabla134[[#This Row],[Item Weight]]&lt;$U$13,"Peso Medio","Peso Alto"))</f>
        <v>Poco Peso</v>
      </c>
      <c r="M2552" s="7">
        <v>7.39</v>
      </c>
      <c r="N2552" s="11">
        <f>IF(Tabla134[[#This Row],[Item Weight (Nulos)]]="",VLOOKUP(Tabla134[[#This Row],[Item Identifier]],'Tabla para Nulos'!$A$3:$B$1563,2,FALSE),Tabla134[[#This Row],[Item Weight (Nulos)]])</f>
        <v>7.39</v>
      </c>
      <c r="O2552" s="11" t="str">
        <f>IF(Tabla134[[#This Row],[Item Visibility]]&lt;$U$15,"Poca visibilidad",IF(Tabla134[[#This Row],[Item Visibility]]&lt;$U$16,"Visibilidad media","Mayor visibilidad"))</f>
        <v>Mayor visibilidad</v>
      </c>
      <c r="P2552" s="11" t="str">
        <f>IF(Tabla134[[#This Row],[Rating]]&lt;2,"Muy Malo",IF(Tabla134[[#This Row],[Rating]]&lt;3,"Malo",IF(Tabla134[[#This Row],[Rating]]&lt;4,"Regular",IF(Tabla134[[#This Row],[Rating]]&lt;5,"Bueno","Excelente"))))</f>
        <v>Bueno</v>
      </c>
    </row>
    <row r="2553" spans="1:16" x14ac:dyDescent="0.2">
      <c r="A2553" s="7" t="s">
        <v>124</v>
      </c>
      <c r="B2553" s="7" t="s">
        <v>166</v>
      </c>
      <c r="C2553" s="7" t="s">
        <v>165</v>
      </c>
      <c r="D2553" s="8">
        <v>2022</v>
      </c>
      <c r="E2553" s="7" t="s">
        <v>3</v>
      </c>
      <c r="F2553" s="7" t="s">
        <v>2</v>
      </c>
      <c r="G2553" s="7" t="s">
        <v>1</v>
      </c>
      <c r="H2553" s="7" t="s">
        <v>0</v>
      </c>
      <c r="I2553" s="9">
        <v>0</v>
      </c>
      <c r="J2553" s="10">
        <v>79.261799999999994</v>
      </c>
      <c r="K2553" s="11">
        <v>4.2</v>
      </c>
      <c r="L2553" s="11" t="str">
        <f>IF(Tabla134[[#This Row],[Item Weight]]&lt;$U$12,"Poco Peso",IF(Tabla134[[#This Row],[Item Weight]]&lt;$U$13,"Peso Medio","Peso Alto"))</f>
        <v>Peso Alto</v>
      </c>
      <c r="M2553" s="7">
        <v>17.350000000000001</v>
      </c>
      <c r="N2553" s="11">
        <f>IF(Tabla134[[#This Row],[Item Weight (Nulos)]]="",VLOOKUP(Tabla134[[#This Row],[Item Identifier]],'Tabla para Nulos'!$A$3:$B$1563,2,FALSE),Tabla134[[#This Row],[Item Weight (Nulos)]])</f>
        <v>17.350000000000001</v>
      </c>
      <c r="O2553" s="11" t="str">
        <f>IF(Tabla134[[#This Row],[Item Visibility]]&lt;$U$15,"Poca visibilidad",IF(Tabla134[[#This Row],[Item Visibility]]&lt;$U$16,"Visibilidad media","Mayor visibilidad"))</f>
        <v>Poca visibilidad</v>
      </c>
      <c r="P2553" s="11" t="str">
        <f>IF(Tabla134[[#This Row],[Rating]]&lt;2,"Muy Malo",IF(Tabla134[[#This Row],[Rating]]&lt;3,"Malo",IF(Tabla134[[#This Row],[Rating]]&lt;4,"Regular",IF(Tabla134[[#This Row],[Rating]]&lt;5,"Bueno","Excelente"))))</f>
        <v>Bueno</v>
      </c>
    </row>
    <row r="2554" spans="1:16" x14ac:dyDescent="0.2">
      <c r="A2554" s="7" t="s">
        <v>124</v>
      </c>
      <c r="B2554" s="7" t="s">
        <v>164</v>
      </c>
      <c r="C2554" s="7" t="s">
        <v>163</v>
      </c>
      <c r="D2554" s="8">
        <v>2022</v>
      </c>
      <c r="E2554" s="7" t="s">
        <v>3</v>
      </c>
      <c r="F2554" s="7" t="s">
        <v>2</v>
      </c>
      <c r="G2554" s="7" t="s">
        <v>1</v>
      </c>
      <c r="H2554" s="7" t="s">
        <v>0</v>
      </c>
      <c r="I2554" s="9">
        <v>2.1623214000000002E-2</v>
      </c>
      <c r="J2554" s="10">
        <v>107.6596</v>
      </c>
      <c r="K2554" s="11">
        <v>4.2</v>
      </c>
      <c r="L2554" s="11" t="str">
        <f>IF(Tabla134[[#This Row],[Item Weight]]&lt;$U$12,"Poco Peso",IF(Tabla134[[#This Row],[Item Weight]]&lt;$U$13,"Peso Medio","Peso Alto"))</f>
        <v>Poco Peso</v>
      </c>
      <c r="M2554" s="7">
        <v>7.97</v>
      </c>
      <c r="N2554" s="11">
        <f>IF(Tabla134[[#This Row],[Item Weight (Nulos)]]="",VLOOKUP(Tabla134[[#This Row],[Item Identifier]],'Tabla para Nulos'!$A$3:$B$1563,2,FALSE),Tabla134[[#This Row],[Item Weight (Nulos)]])</f>
        <v>7.97</v>
      </c>
      <c r="O2554" s="11" t="str">
        <f>IF(Tabla134[[#This Row],[Item Visibility]]&lt;$U$15,"Poca visibilidad",IF(Tabla134[[#This Row],[Item Visibility]]&lt;$U$16,"Visibilidad media","Mayor visibilidad"))</f>
        <v>Poca visibilidad</v>
      </c>
      <c r="P2554" s="11" t="str">
        <f>IF(Tabla134[[#This Row],[Rating]]&lt;2,"Muy Malo",IF(Tabla134[[#This Row],[Rating]]&lt;3,"Malo",IF(Tabla134[[#This Row],[Rating]]&lt;4,"Regular",IF(Tabla134[[#This Row],[Rating]]&lt;5,"Bueno","Excelente"))))</f>
        <v>Bueno</v>
      </c>
    </row>
    <row r="2555" spans="1:16" x14ac:dyDescent="0.2">
      <c r="A2555" s="7" t="s">
        <v>124</v>
      </c>
      <c r="B2555" s="7" t="s">
        <v>148</v>
      </c>
      <c r="C2555" s="7" t="s">
        <v>14</v>
      </c>
      <c r="D2555" s="8">
        <v>2022</v>
      </c>
      <c r="E2555" s="7" t="s">
        <v>3</v>
      </c>
      <c r="F2555" s="7" t="s">
        <v>2</v>
      </c>
      <c r="G2555" s="7" t="s">
        <v>1</v>
      </c>
      <c r="H2555" s="7" t="s">
        <v>0</v>
      </c>
      <c r="I2555" s="9">
        <v>0</v>
      </c>
      <c r="J2555" s="10">
        <v>119.5124</v>
      </c>
      <c r="K2555" s="11">
        <v>4.2</v>
      </c>
      <c r="L2555" s="11" t="str">
        <f>IF(Tabla134[[#This Row],[Item Weight]]&lt;$U$12,"Poco Peso",IF(Tabla134[[#This Row],[Item Weight]]&lt;$U$13,"Peso Medio","Peso Alto"))</f>
        <v>Peso Medio</v>
      </c>
      <c r="M2555" s="7">
        <v>11.5</v>
      </c>
      <c r="N2555" s="11">
        <f>IF(Tabla134[[#This Row],[Item Weight (Nulos)]]="",VLOOKUP(Tabla134[[#This Row],[Item Identifier]],'Tabla para Nulos'!$A$3:$B$1563,2,FALSE),Tabla134[[#This Row],[Item Weight (Nulos)]])</f>
        <v>11.5</v>
      </c>
      <c r="O2555" s="11" t="str">
        <f>IF(Tabla134[[#This Row],[Item Visibility]]&lt;$U$15,"Poca visibilidad",IF(Tabla134[[#This Row],[Item Visibility]]&lt;$U$16,"Visibilidad media","Mayor visibilidad"))</f>
        <v>Poca visibilidad</v>
      </c>
      <c r="P2555" s="11" t="str">
        <f>IF(Tabla134[[#This Row],[Rating]]&lt;2,"Muy Malo",IF(Tabla134[[#This Row],[Rating]]&lt;3,"Malo",IF(Tabla134[[#This Row],[Rating]]&lt;4,"Regular",IF(Tabla134[[#This Row],[Rating]]&lt;5,"Bueno","Excelente"))))</f>
        <v>Bueno</v>
      </c>
    </row>
    <row r="2556" spans="1:16" x14ac:dyDescent="0.2">
      <c r="A2556" s="7" t="s">
        <v>124</v>
      </c>
      <c r="B2556" s="7" t="s">
        <v>1591</v>
      </c>
      <c r="C2556" s="7" t="s">
        <v>14</v>
      </c>
      <c r="D2556" s="8">
        <v>2022</v>
      </c>
      <c r="E2556" s="7" t="s">
        <v>3</v>
      </c>
      <c r="F2556" s="7" t="s">
        <v>2</v>
      </c>
      <c r="G2556" s="7" t="s">
        <v>1</v>
      </c>
      <c r="H2556" s="7" t="s">
        <v>0</v>
      </c>
      <c r="I2556" s="9">
        <v>8.9686321999999999E-2</v>
      </c>
      <c r="J2556" s="10">
        <v>115.3518</v>
      </c>
      <c r="K2556" s="11">
        <v>4.2</v>
      </c>
      <c r="L2556" s="11" t="str">
        <f>IF(Tabla134[[#This Row],[Item Weight]]&lt;$U$12,"Poco Peso",IF(Tabla134[[#This Row],[Item Weight]]&lt;$U$13,"Peso Medio","Peso Alto"))</f>
        <v>Peso Medio</v>
      </c>
      <c r="M2556" s="7">
        <v>14.75</v>
      </c>
      <c r="N2556" s="11">
        <f>IF(Tabla134[[#This Row],[Item Weight (Nulos)]]="",VLOOKUP(Tabla134[[#This Row],[Item Identifier]],'Tabla para Nulos'!$A$3:$B$1563,2,FALSE),Tabla134[[#This Row],[Item Weight (Nulos)]])</f>
        <v>14.75</v>
      </c>
      <c r="O2556" s="11" t="str">
        <f>IF(Tabla134[[#This Row],[Item Visibility]]&lt;$U$15,"Poca visibilidad",IF(Tabla134[[#This Row],[Item Visibility]]&lt;$U$16,"Visibilidad media","Mayor visibilidad"))</f>
        <v>Visibilidad media</v>
      </c>
      <c r="P2556" s="11" t="str">
        <f>IF(Tabla134[[#This Row],[Rating]]&lt;2,"Muy Malo",IF(Tabla134[[#This Row],[Rating]]&lt;3,"Malo",IF(Tabla134[[#This Row],[Rating]]&lt;4,"Regular",IF(Tabla134[[#This Row],[Rating]]&lt;5,"Bueno","Excelente"))))</f>
        <v>Bueno</v>
      </c>
    </row>
    <row r="2557" spans="1:16" x14ac:dyDescent="0.2">
      <c r="A2557" s="7" t="s">
        <v>124</v>
      </c>
      <c r="B2557" s="7" t="s">
        <v>150</v>
      </c>
      <c r="C2557" s="7" t="s">
        <v>14</v>
      </c>
      <c r="D2557" s="8">
        <v>2022</v>
      </c>
      <c r="E2557" s="7" t="s">
        <v>3</v>
      </c>
      <c r="F2557" s="7" t="s">
        <v>2</v>
      </c>
      <c r="G2557" s="7" t="s">
        <v>1</v>
      </c>
      <c r="H2557" s="7" t="s">
        <v>0</v>
      </c>
      <c r="I2557" s="9">
        <v>3.7841362000000003E-2</v>
      </c>
      <c r="J2557" s="10">
        <v>125.2704</v>
      </c>
      <c r="K2557" s="11">
        <v>4.2</v>
      </c>
      <c r="L2557" s="11" t="str">
        <f>IF(Tabla134[[#This Row],[Item Weight]]&lt;$U$12,"Poco Peso",IF(Tabla134[[#This Row],[Item Weight]]&lt;$U$13,"Peso Medio","Peso Alto"))</f>
        <v>Peso Medio</v>
      </c>
      <c r="M2557" s="7">
        <v>15.6</v>
      </c>
      <c r="N2557" s="11">
        <f>IF(Tabla134[[#This Row],[Item Weight (Nulos)]]="",VLOOKUP(Tabla134[[#This Row],[Item Identifier]],'Tabla para Nulos'!$A$3:$B$1563,2,FALSE),Tabla134[[#This Row],[Item Weight (Nulos)]])</f>
        <v>15.6</v>
      </c>
      <c r="O2557" s="11" t="str">
        <f>IF(Tabla134[[#This Row],[Item Visibility]]&lt;$U$15,"Poca visibilidad",IF(Tabla134[[#This Row],[Item Visibility]]&lt;$U$16,"Visibilidad media","Mayor visibilidad"))</f>
        <v>Visibilidad media</v>
      </c>
      <c r="P2557" s="11" t="str">
        <f>IF(Tabla134[[#This Row],[Rating]]&lt;2,"Muy Malo",IF(Tabla134[[#This Row],[Rating]]&lt;3,"Malo",IF(Tabla134[[#This Row],[Rating]]&lt;4,"Regular",IF(Tabla134[[#This Row],[Rating]]&lt;5,"Bueno","Excelente"))))</f>
        <v>Bueno</v>
      </c>
    </row>
    <row r="2558" spans="1:16" x14ac:dyDescent="0.2">
      <c r="A2558" s="7" t="s">
        <v>124</v>
      </c>
      <c r="B2558" s="7" t="s">
        <v>599</v>
      </c>
      <c r="C2558" s="7" t="s">
        <v>14</v>
      </c>
      <c r="D2558" s="8">
        <v>2022</v>
      </c>
      <c r="E2558" s="7" t="s">
        <v>3</v>
      </c>
      <c r="F2558" s="7" t="s">
        <v>2</v>
      </c>
      <c r="G2558" s="7" t="s">
        <v>1</v>
      </c>
      <c r="H2558" s="7" t="s">
        <v>0</v>
      </c>
      <c r="I2558" s="9">
        <v>0</v>
      </c>
      <c r="J2558" s="10">
        <v>220.47980000000001</v>
      </c>
      <c r="K2558" s="11">
        <v>4.2</v>
      </c>
      <c r="L2558" s="11" t="str">
        <f>IF(Tabla134[[#This Row],[Item Weight]]&lt;$U$12,"Poco Peso",IF(Tabla134[[#This Row],[Item Weight]]&lt;$U$13,"Peso Medio","Peso Alto"))</f>
        <v>Peso Medio</v>
      </c>
      <c r="M2558" s="7">
        <v>15.6</v>
      </c>
      <c r="N2558" s="11">
        <f>IF(Tabla134[[#This Row],[Item Weight (Nulos)]]="",VLOOKUP(Tabla134[[#This Row],[Item Identifier]],'Tabla para Nulos'!$A$3:$B$1563,2,FALSE),Tabla134[[#This Row],[Item Weight (Nulos)]])</f>
        <v>15.6</v>
      </c>
      <c r="O2558" s="11" t="str">
        <f>IF(Tabla134[[#This Row],[Item Visibility]]&lt;$U$15,"Poca visibilidad",IF(Tabla134[[#This Row],[Item Visibility]]&lt;$U$16,"Visibilidad media","Mayor visibilidad"))</f>
        <v>Poca visibilidad</v>
      </c>
      <c r="P2558" s="11" t="str">
        <f>IF(Tabla134[[#This Row],[Rating]]&lt;2,"Muy Malo",IF(Tabla134[[#This Row],[Rating]]&lt;3,"Malo",IF(Tabla134[[#This Row],[Rating]]&lt;4,"Regular",IF(Tabla134[[#This Row],[Rating]]&lt;5,"Bueno","Excelente"))))</f>
        <v>Bueno</v>
      </c>
    </row>
    <row r="2559" spans="1:16" x14ac:dyDescent="0.2">
      <c r="A2559" s="7" t="s">
        <v>124</v>
      </c>
      <c r="B2559" s="7" t="s">
        <v>1267</v>
      </c>
      <c r="C2559" s="7" t="s">
        <v>14</v>
      </c>
      <c r="D2559" s="8">
        <v>2022</v>
      </c>
      <c r="E2559" s="7" t="s">
        <v>3</v>
      </c>
      <c r="F2559" s="7" t="s">
        <v>2</v>
      </c>
      <c r="G2559" s="7" t="s">
        <v>1</v>
      </c>
      <c r="H2559" s="7" t="s">
        <v>0</v>
      </c>
      <c r="I2559" s="9">
        <v>1.2659235E-2</v>
      </c>
      <c r="J2559" s="10">
        <v>140.71799999999999</v>
      </c>
      <c r="K2559" s="11">
        <v>4.2</v>
      </c>
      <c r="L2559" s="11" t="str">
        <f>IF(Tabla134[[#This Row],[Item Weight]]&lt;$U$12,"Poco Peso",IF(Tabla134[[#This Row],[Item Weight]]&lt;$U$13,"Peso Medio","Peso Alto"))</f>
        <v>Peso Alto</v>
      </c>
      <c r="M2559" s="7">
        <v>18.2</v>
      </c>
      <c r="N2559" s="11">
        <f>IF(Tabla134[[#This Row],[Item Weight (Nulos)]]="",VLOOKUP(Tabla134[[#This Row],[Item Identifier]],'Tabla para Nulos'!$A$3:$B$1563,2,FALSE),Tabla134[[#This Row],[Item Weight (Nulos)]])</f>
        <v>18.2</v>
      </c>
      <c r="O2559" s="11" t="str">
        <f>IF(Tabla134[[#This Row],[Item Visibility]]&lt;$U$15,"Poca visibilidad",IF(Tabla134[[#This Row],[Item Visibility]]&lt;$U$16,"Visibilidad media","Mayor visibilidad"))</f>
        <v>Poca visibilidad</v>
      </c>
      <c r="P2559" s="11" t="str">
        <f>IF(Tabla134[[#This Row],[Rating]]&lt;2,"Muy Malo",IF(Tabla134[[#This Row],[Rating]]&lt;3,"Malo",IF(Tabla134[[#This Row],[Rating]]&lt;4,"Regular",IF(Tabla134[[#This Row],[Rating]]&lt;5,"Bueno","Excelente"))))</f>
        <v>Bueno</v>
      </c>
    </row>
    <row r="2560" spans="1:16" x14ac:dyDescent="0.2">
      <c r="A2560" s="7" t="s">
        <v>124</v>
      </c>
      <c r="B2560" s="7" t="s">
        <v>1346</v>
      </c>
      <c r="C2560" s="7" t="s">
        <v>19</v>
      </c>
      <c r="D2560" s="8">
        <v>2022</v>
      </c>
      <c r="E2560" s="7" t="s">
        <v>3</v>
      </c>
      <c r="F2560" s="7" t="s">
        <v>2</v>
      </c>
      <c r="G2560" s="7" t="s">
        <v>1</v>
      </c>
      <c r="H2560" s="7" t="s">
        <v>0</v>
      </c>
      <c r="I2560" s="9">
        <v>0.17579341300000001</v>
      </c>
      <c r="J2560" s="10">
        <v>146.9102</v>
      </c>
      <c r="K2560" s="11">
        <v>4.2</v>
      </c>
      <c r="L2560" s="11" t="str">
        <f>IF(Tabla134[[#This Row],[Item Weight]]&lt;$U$12,"Poco Peso",IF(Tabla134[[#This Row],[Item Weight]]&lt;$U$13,"Peso Medio","Peso Alto"))</f>
        <v>Poco Peso</v>
      </c>
      <c r="M2560" s="7">
        <v>5.6550000000000002</v>
      </c>
      <c r="N2560" s="11">
        <f>IF(Tabla134[[#This Row],[Item Weight (Nulos)]]="",VLOOKUP(Tabla134[[#This Row],[Item Identifier]],'Tabla para Nulos'!$A$3:$B$1563,2,FALSE),Tabla134[[#This Row],[Item Weight (Nulos)]])</f>
        <v>5.6550000000000002</v>
      </c>
      <c r="O2560" s="11" t="str">
        <f>IF(Tabla134[[#This Row],[Item Visibility]]&lt;$U$15,"Poca visibilidad",IF(Tabla134[[#This Row],[Item Visibility]]&lt;$U$16,"Visibilidad media","Mayor visibilidad"))</f>
        <v>Mayor visibilidad</v>
      </c>
      <c r="P2560" s="11" t="str">
        <f>IF(Tabla134[[#This Row],[Rating]]&lt;2,"Muy Malo",IF(Tabla134[[#This Row],[Rating]]&lt;3,"Malo",IF(Tabla134[[#This Row],[Rating]]&lt;4,"Regular",IF(Tabla134[[#This Row],[Rating]]&lt;5,"Bueno","Excelente"))))</f>
        <v>Bueno</v>
      </c>
    </row>
    <row r="2561" spans="1:16" x14ac:dyDescent="0.2">
      <c r="A2561" s="7" t="s">
        <v>124</v>
      </c>
      <c r="B2561" s="7" t="s">
        <v>989</v>
      </c>
      <c r="C2561" s="7" t="s">
        <v>19</v>
      </c>
      <c r="D2561" s="8">
        <v>2022</v>
      </c>
      <c r="E2561" s="7" t="s">
        <v>3</v>
      </c>
      <c r="F2561" s="7" t="s">
        <v>2</v>
      </c>
      <c r="G2561" s="7" t="s">
        <v>1</v>
      </c>
      <c r="H2561" s="7" t="s">
        <v>0</v>
      </c>
      <c r="I2561" s="9">
        <v>0</v>
      </c>
      <c r="J2561" s="10">
        <v>238.15639999999999</v>
      </c>
      <c r="K2561" s="11">
        <v>4.2</v>
      </c>
      <c r="L2561" s="11" t="str">
        <f>IF(Tabla134[[#This Row],[Item Weight]]&lt;$U$12,"Poco Peso",IF(Tabla134[[#This Row],[Item Weight]]&lt;$U$13,"Peso Medio","Peso Alto"))</f>
        <v>Peso Medio</v>
      </c>
      <c r="M2561" s="7">
        <v>10.8</v>
      </c>
      <c r="N2561" s="11">
        <f>IF(Tabla134[[#This Row],[Item Weight (Nulos)]]="",VLOOKUP(Tabla134[[#This Row],[Item Identifier]],'Tabla para Nulos'!$A$3:$B$1563,2,FALSE),Tabla134[[#This Row],[Item Weight (Nulos)]])</f>
        <v>10.8</v>
      </c>
      <c r="O2561" s="11" t="str">
        <f>IF(Tabla134[[#This Row],[Item Visibility]]&lt;$U$15,"Poca visibilidad",IF(Tabla134[[#This Row],[Item Visibility]]&lt;$U$16,"Visibilidad media","Mayor visibilidad"))</f>
        <v>Poca visibilidad</v>
      </c>
      <c r="P2561" s="11" t="str">
        <f>IF(Tabla134[[#This Row],[Rating]]&lt;2,"Muy Malo",IF(Tabla134[[#This Row],[Rating]]&lt;3,"Malo",IF(Tabla134[[#This Row],[Rating]]&lt;4,"Regular",IF(Tabla134[[#This Row],[Rating]]&lt;5,"Bueno","Excelente"))))</f>
        <v>Bueno</v>
      </c>
    </row>
    <row r="2562" spans="1:16" x14ac:dyDescent="0.2">
      <c r="A2562" s="7" t="s">
        <v>124</v>
      </c>
      <c r="B2562" s="7" t="s">
        <v>1052</v>
      </c>
      <c r="C2562" s="7" t="s">
        <v>19</v>
      </c>
      <c r="D2562" s="8">
        <v>2022</v>
      </c>
      <c r="E2562" s="7" t="s">
        <v>3</v>
      </c>
      <c r="F2562" s="7" t="s">
        <v>2</v>
      </c>
      <c r="G2562" s="7" t="s">
        <v>1</v>
      </c>
      <c r="H2562" s="7" t="s">
        <v>0</v>
      </c>
      <c r="I2562" s="9">
        <v>2.9902679000000001E-2</v>
      </c>
      <c r="J2562" s="10">
        <v>144.34440000000001</v>
      </c>
      <c r="K2562" s="11">
        <v>4.2</v>
      </c>
      <c r="L2562" s="11" t="str">
        <f>IF(Tabla134[[#This Row],[Item Weight]]&lt;$U$12,"Poco Peso",IF(Tabla134[[#This Row],[Item Weight]]&lt;$U$13,"Peso Medio","Peso Alto"))</f>
        <v>Peso Medio</v>
      </c>
      <c r="M2562" s="7">
        <v>12.1</v>
      </c>
      <c r="N2562" s="11">
        <f>IF(Tabla134[[#This Row],[Item Weight (Nulos)]]="",VLOOKUP(Tabla134[[#This Row],[Item Identifier]],'Tabla para Nulos'!$A$3:$B$1563,2,FALSE),Tabla134[[#This Row],[Item Weight (Nulos)]])</f>
        <v>12.1</v>
      </c>
      <c r="O2562" s="11" t="str">
        <f>IF(Tabla134[[#This Row],[Item Visibility]]&lt;$U$15,"Poca visibilidad",IF(Tabla134[[#This Row],[Item Visibility]]&lt;$U$16,"Visibilidad media","Mayor visibilidad"))</f>
        <v>Visibilidad media</v>
      </c>
      <c r="P2562" s="11" t="str">
        <f>IF(Tabla134[[#This Row],[Rating]]&lt;2,"Muy Malo",IF(Tabla134[[#This Row],[Rating]]&lt;3,"Malo",IF(Tabla134[[#This Row],[Rating]]&lt;4,"Regular",IF(Tabla134[[#This Row],[Rating]]&lt;5,"Bueno","Excelente"))))</f>
        <v>Bueno</v>
      </c>
    </row>
    <row r="2563" spans="1:16" x14ac:dyDescent="0.2">
      <c r="A2563" s="7" t="s">
        <v>124</v>
      </c>
      <c r="B2563" s="7" t="s">
        <v>1406</v>
      </c>
      <c r="C2563" s="7" t="s">
        <v>19</v>
      </c>
      <c r="D2563" s="8">
        <v>2022</v>
      </c>
      <c r="E2563" s="7" t="s">
        <v>3</v>
      </c>
      <c r="F2563" s="7" t="s">
        <v>2</v>
      </c>
      <c r="G2563" s="7" t="s">
        <v>1</v>
      </c>
      <c r="H2563" s="7" t="s">
        <v>0</v>
      </c>
      <c r="I2563" s="9">
        <v>5.3589593999999997E-2</v>
      </c>
      <c r="J2563" s="10">
        <v>44.177</v>
      </c>
      <c r="K2563" s="11">
        <v>4.2</v>
      </c>
      <c r="L2563" s="11" t="str">
        <f>IF(Tabla134[[#This Row],[Item Weight]]&lt;$U$12,"Poco Peso",IF(Tabla134[[#This Row],[Item Weight]]&lt;$U$13,"Peso Medio","Peso Alto"))</f>
        <v>Peso Medio</v>
      </c>
      <c r="M2563" s="7">
        <v>15.5</v>
      </c>
      <c r="N2563" s="11">
        <f>IF(Tabla134[[#This Row],[Item Weight (Nulos)]]="",VLOOKUP(Tabla134[[#This Row],[Item Identifier]],'Tabla para Nulos'!$A$3:$B$1563,2,FALSE),Tabla134[[#This Row],[Item Weight (Nulos)]])</f>
        <v>15.5</v>
      </c>
      <c r="O2563" s="11" t="str">
        <f>IF(Tabla134[[#This Row],[Item Visibility]]&lt;$U$15,"Poca visibilidad",IF(Tabla134[[#This Row],[Item Visibility]]&lt;$U$16,"Visibilidad media","Mayor visibilidad"))</f>
        <v>Visibilidad media</v>
      </c>
      <c r="P2563" s="11" t="str">
        <f>IF(Tabla134[[#This Row],[Rating]]&lt;2,"Muy Malo",IF(Tabla134[[#This Row],[Rating]]&lt;3,"Malo",IF(Tabla134[[#This Row],[Rating]]&lt;4,"Regular",IF(Tabla134[[#This Row],[Rating]]&lt;5,"Bueno","Excelente"))))</f>
        <v>Bueno</v>
      </c>
    </row>
    <row r="2564" spans="1:16" x14ac:dyDescent="0.2">
      <c r="A2564" s="7" t="s">
        <v>6</v>
      </c>
      <c r="B2564" s="7" t="s">
        <v>581</v>
      </c>
      <c r="C2564" s="7" t="s">
        <v>28</v>
      </c>
      <c r="D2564" s="8">
        <v>2022</v>
      </c>
      <c r="E2564" s="7" t="s">
        <v>3</v>
      </c>
      <c r="F2564" s="7" t="s">
        <v>2</v>
      </c>
      <c r="G2564" s="7" t="s">
        <v>1</v>
      </c>
      <c r="H2564" s="7" t="s">
        <v>0</v>
      </c>
      <c r="I2564" s="9">
        <v>2.6950103999999999E-2</v>
      </c>
      <c r="J2564" s="10">
        <v>220.94560000000001</v>
      </c>
      <c r="K2564" s="11">
        <v>4.2</v>
      </c>
      <c r="L2564" s="11" t="str">
        <f>IF(Tabla134[[#This Row],[Item Weight]]&lt;$U$12,"Poco Peso",IF(Tabla134[[#This Row],[Item Weight]]&lt;$U$13,"Peso Medio","Peso Alto"))</f>
        <v>Peso Medio</v>
      </c>
      <c r="M2564" s="7">
        <v>15</v>
      </c>
      <c r="N2564" s="11">
        <f>IF(Tabla134[[#This Row],[Item Weight (Nulos)]]="",VLOOKUP(Tabla134[[#This Row],[Item Identifier]],'Tabla para Nulos'!$A$3:$B$1563,2,FALSE),Tabla134[[#This Row],[Item Weight (Nulos)]])</f>
        <v>15</v>
      </c>
      <c r="O2564" s="11" t="str">
        <f>IF(Tabla134[[#This Row],[Item Visibility]]&lt;$U$15,"Poca visibilidad",IF(Tabla134[[#This Row],[Item Visibility]]&lt;$U$16,"Visibilidad media","Mayor visibilidad"))</f>
        <v>Poca visibilidad</v>
      </c>
      <c r="P2564" s="11" t="str">
        <f>IF(Tabla134[[#This Row],[Rating]]&lt;2,"Muy Malo",IF(Tabla134[[#This Row],[Rating]]&lt;3,"Malo",IF(Tabla134[[#This Row],[Rating]]&lt;4,"Regular",IF(Tabla134[[#This Row],[Rating]]&lt;5,"Bueno","Excelente"))))</f>
        <v>Bueno</v>
      </c>
    </row>
    <row r="2565" spans="1:16" x14ac:dyDescent="0.2">
      <c r="A2565" s="7" t="s">
        <v>6</v>
      </c>
      <c r="B2565" s="7" t="s">
        <v>743</v>
      </c>
      <c r="C2565" s="7" t="s">
        <v>112</v>
      </c>
      <c r="D2565" s="8">
        <v>2022</v>
      </c>
      <c r="E2565" s="7" t="s">
        <v>3</v>
      </c>
      <c r="F2565" s="7" t="s">
        <v>2</v>
      </c>
      <c r="G2565" s="7" t="s">
        <v>1</v>
      </c>
      <c r="H2565" s="7" t="s">
        <v>0</v>
      </c>
      <c r="I2565" s="9">
        <v>0.16887149600000001</v>
      </c>
      <c r="J2565" s="10">
        <v>34.3874</v>
      </c>
      <c r="K2565" s="11">
        <v>4.2</v>
      </c>
      <c r="L2565" s="11" t="str">
        <f>IF(Tabla134[[#This Row],[Item Weight]]&lt;$U$12,"Poco Peso",IF(Tabla134[[#This Row],[Item Weight]]&lt;$U$13,"Peso Medio","Peso Alto"))</f>
        <v>Poco Peso</v>
      </c>
      <c r="M2565" s="7">
        <v>7.1550000000000002</v>
      </c>
      <c r="N2565" s="11">
        <f>IF(Tabla134[[#This Row],[Item Weight (Nulos)]]="",VLOOKUP(Tabla134[[#This Row],[Item Identifier]],'Tabla para Nulos'!$A$3:$B$1563,2,FALSE),Tabla134[[#This Row],[Item Weight (Nulos)]])</f>
        <v>7.1550000000000002</v>
      </c>
      <c r="O2565" s="11" t="str">
        <f>IF(Tabla134[[#This Row],[Item Visibility]]&lt;$U$15,"Poca visibilidad",IF(Tabla134[[#This Row],[Item Visibility]]&lt;$U$16,"Visibilidad media","Mayor visibilidad"))</f>
        <v>Mayor visibilidad</v>
      </c>
      <c r="P2565" s="11" t="str">
        <f>IF(Tabla134[[#This Row],[Rating]]&lt;2,"Muy Malo",IF(Tabla134[[#This Row],[Rating]]&lt;3,"Malo",IF(Tabla134[[#This Row],[Rating]]&lt;4,"Regular",IF(Tabla134[[#This Row],[Rating]]&lt;5,"Bueno","Excelente"))))</f>
        <v>Bueno</v>
      </c>
    </row>
    <row r="2566" spans="1:16" x14ac:dyDescent="0.2">
      <c r="A2566" s="7" t="s">
        <v>6</v>
      </c>
      <c r="B2566" s="7" t="s">
        <v>113</v>
      </c>
      <c r="C2566" s="7" t="s">
        <v>112</v>
      </c>
      <c r="D2566" s="8">
        <v>2022</v>
      </c>
      <c r="E2566" s="7" t="s">
        <v>3</v>
      </c>
      <c r="F2566" s="7" t="s">
        <v>2</v>
      </c>
      <c r="G2566" s="7" t="s">
        <v>1</v>
      </c>
      <c r="H2566" s="7" t="s">
        <v>0</v>
      </c>
      <c r="I2566" s="9">
        <v>1.6092971000000001E-2</v>
      </c>
      <c r="J2566" s="10">
        <v>45.840200000000003</v>
      </c>
      <c r="K2566" s="11">
        <v>4.2</v>
      </c>
      <c r="L2566" s="11" t="str">
        <f>IF(Tabla134[[#This Row],[Item Weight]]&lt;$U$12,"Poco Peso",IF(Tabla134[[#This Row],[Item Weight]]&lt;$U$13,"Peso Medio","Peso Alto"))</f>
        <v>Peso Alto</v>
      </c>
      <c r="M2566" s="7">
        <v>17.600000000000001</v>
      </c>
      <c r="N2566" s="11">
        <f>IF(Tabla134[[#This Row],[Item Weight (Nulos)]]="",VLOOKUP(Tabla134[[#This Row],[Item Identifier]],'Tabla para Nulos'!$A$3:$B$1563,2,FALSE),Tabla134[[#This Row],[Item Weight (Nulos)]])</f>
        <v>17.600000000000001</v>
      </c>
      <c r="O2566" s="11" t="str">
        <f>IF(Tabla134[[#This Row],[Item Visibility]]&lt;$U$15,"Poca visibilidad",IF(Tabla134[[#This Row],[Item Visibility]]&lt;$U$16,"Visibilidad media","Mayor visibilidad"))</f>
        <v>Poca visibilidad</v>
      </c>
      <c r="P2566" s="11" t="str">
        <f>IF(Tabla134[[#This Row],[Rating]]&lt;2,"Muy Malo",IF(Tabla134[[#This Row],[Rating]]&lt;3,"Malo",IF(Tabla134[[#This Row],[Rating]]&lt;4,"Regular",IF(Tabla134[[#This Row],[Rating]]&lt;5,"Bueno","Excelente"))))</f>
        <v>Bueno</v>
      </c>
    </row>
    <row r="2567" spans="1:16" x14ac:dyDescent="0.2">
      <c r="A2567" s="7" t="s">
        <v>6</v>
      </c>
      <c r="B2567" s="7" t="s">
        <v>741</v>
      </c>
      <c r="C2567" s="7" t="s">
        <v>108</v>
      </c>
      <c r="D2567" s="8">
        <v>2022</v>
      </c>
      <c r="E2567" s="7" t="s">
        <v>3</v>
      </c>
      <c r="F2567" s="7" t="s">
        <v>2</v>
      </c>
      <c r="G2567" s="7" t="s">
        <v>1</v>
      </c>
      <c r="H2567" s="7" t="s">
        <v>0</v>
      </c>
      <c r="I2567" s="9">
        <v>6.0912864999999997E-2</v>
      </c>
      <c r="J2567" s="10">
        <v>173.87119999999999</v>
      </c>
      <c r="K2567" s="11">
        <v>4.2</v>
      </c>
      <c r="L2567" s="11" t="str">
        <f>IF(Tabla134[[#This Row],[Item Weight]]&lt;$U$12,"Poco Peso",IF(Tabla134[[#This Row],[Item Weight]]&lt;$U$13,"Peso Medio","Peso Alto"))</f>
        <v>Peso Medio</v>
      </c>
      <c r="M2567" s="7">
        <v>10.695</v>
      </c>
      <c r="N2567" s="11">
        <f>IF(Tabla134[[#This Row],[Item Weight (Nulos)]]="",VLOOKUP(Tabla134[[#This Row],[Item Identifier]],'Tabla para Nulos'!$A$3:$B$1563,2,FALSE),Tabla134[[#This Row],[Item Weight (Nulos)]])</f>
        <v>10.695</v>
      </c>
      <c r="O2567" s="11" t="str">
        <f>IF(Tabla134[[#This Row],[Item Visibility]]&lt;$U$15,"Poca visibilidad",IF(Tabla134[[#This Row],[Item Visibility]]&lt;$U$16,"Visibilidad media","Mayor visibilidad"))</f>
        <v>Visibilidad media</v>
      </c>
      <c r="P2567" s="11" t="str">
        <f>IF(Tabla134[[#This Row],[Rating]]&lt;2,"Muy Malo",IF(Tabla134[[#This Row],[Rating]]&lt;3,"Malo",IF(Tabla134[[#This Row],[Rating]]&lt;4,"Regular",IF(Tabla134[[#This Row],[Rating]]&lt;5,"Bueno","Excelente"))))</f>
        <v>Bueno</v>
      </c>
    </row>
    <row r="2568" spans="1:16" x14ac:dyDescent="0.2">
      <c r="A2568" s="7" t="s">
        <v>6</v>
      </c>
      <c r="B2568" s="7" t="s">
        <v>1465</v>
      </c>
      <c r="C2568" s="7" t="s">
        <v>25</v>
      </c>
      <c r="D2568" s="8">
        <v>2022</v>
      </c>
      <c r="E2568" s="7" t="s">
        <v>3</v>
      </c>
      <c r="F2568" s="7" t="s">
        <v>2</v>
      </c>
      <c r="G2568" s="7" t="s">
        <v>1</v>
      </c>
      <c r="H2568" s="7" t="s">
        <v>0</v>
      </c>
      <c r="I2568" s="9">
        <v>4.0369315000000003E-2</v>
      </c>
      <c r="J2568" s="10">
        <v>189.75299999999999</v>
      </c>
      <c r="K2568" s="11">
        <v>4.2</v>
      </c>
      <c r="L2568" s="11" t="str">
        <f>IF(Tabla134[[#This Row],[Item Weight]]&lt;$U$12,"Poco Peso",IF(Tabla134[[#This Row],[Item Weight]]&lt;$U$13,"Peso Medio","Peso Alto"))</f>
        <v>Poco Peso</v>
      </c>
      <c r="M2568" s="7">
        <v>8.6</v>
      </c>
      <c r="N2568" s="11">
        <f>IF(Tabla134[[#This Row],[Item Weight (Nulos)]]="",VLOOKUP(Tabla134[[#This Row],[Item Identifier]],'Tabla para Nulos'!$A$3:$B$1563,2,FALSE),Tabla134[[#This Row],[Item Weight (Nulos)]])</f>
        <v>8.6</v>
      </c>
      <c r="O2568" s="11" t="str">
        <f>IF(Tabla134[[#This Row],[Item Visibility]]&lt;$U$15,"Poca visibilidad",IF(Tabla134[[#This Row],[Item Visibility]]&lt;$U$16,"Visibilidad media","Mayor visibilidad"))</f>
        <v>Visibilidad media</v>
      </c>
      <c r="P2568" s="11" t="str">
        <f>IF(Tabla134[[#This Row],[Rating]]&lt;2,"Muy Malo",IF(Tabla134[[#This Row],[Rating]]&lt;3,"Malo",IF(Tabla134[[#This Row],[Rating]]&lt;4,"Regular",IF(Tabla134[[#This Row],[Rating]]&lt;5,"Bueno","Excelente"))))</f>
        <v>Bueno</v>
      </c>
    </row>
    <row r="2569" spans="1:16" x14ac:dyDescent="0.2">
      <c r="A2569" s="7" t="s">
        <v>6</v>
      </c>
      <c r="B2569" s="7" t="s">
        <v>100</v>
      </c>
      <c r="C2569" s="7" t="s">
        <v>25</v>
      </c>
      <c r="D2569" s="8">
        <v>2022</v>
      </c>
      <c r="E2569" s="7" t="s">
        <v>3</v>
      </c>
      <c r="F2569" s="7" t="s">
        <v>2</v>
      </c>
      <c r="G2569" s="7" t="s">
        <v>1</v>
      </c>
      <c r="H2569" s="7" t="s">
        <v>0</v>
      </c>
      <c r="I2569" s="9">
        <v>0.104933928</v>
      </c>
      <c r="J2569" s="10">
        <v>78.796000000000006</v>
      </c>
      <c r="K2569" s="11">
        <v>4.2</v>
      </c>
      <c r="L2569" s="11" t="str">
        <f>IF(Tabla134[[#This Row],[Item Weight]]&lt;$U$12,"Poco Peso",IF(Tabla134[[#This Row],[Item Weight]]&lt;$U$13,"Peso Medio","Peso Alto"))</f>
        <v>Peso Medio</v>
      </c>
      <c r="M2569" s="7">
        <v>9.5</v>
      </c>
      <c r="N2569" s="11">
        <f>IF(Tabla134[[#This Row],[Item Weight (Nulos)]]="",VLOOKUP(Tabla134[[#This Row],[Item Identifier]],'Tabla para Nulos'!$A$3:$B$1563,2,FALSE),Tabla134[[#This Row],[Item Weight (Nulos)]])</f>
        <v>9.5</v>
      </c>
      <c r="O2569" s="11" t="str">
        <f>IF(Tabla134[[#This Row],[Item Visibility]]&lt;$U$15,"Poca visibilidad",IF(Tabla134[[#This Row],[Item Visibility]]&lt;$U$16,"Visibilidad media","Mayor visibilidad"))</f>
        <v>Mayor visibilidad</v>
      </c>
      <c r="P2569" s="11" t="str">
        <f>IF(Tabla134[[#This Row],[Rating]]&lt;2,"Muy Malo",IF(Tabla134[[#This Row],[Rating]]&lt;3,"Malo",IF(Tabla134[[#This Row],[Rating]]&lt;4,"Regular",IF(Tabla134[[#This Row],[Rating]]&lt;5,"Bueno","Excelente"))))</f>
        <v>Bueno</v>
      </c>
    </row>
    <row r="2570" spans="1:16" x14ac:dyDescent="0.2">
      <c r="A2570" s="7" t="s">
        <v>6</v>
      </c>
      <c r="B2570" s="7" t="s">
        <v>830</v>
      </c>
      <c r="C2570" s="7" t="s">
        <v>25</v>
      </c>
      <c r="D2570" s="8">
        <v>2022</v>
      </c>
      <c r="E2570" s="7" t="s">
        <v>3</v>
      </c>
      <c r="F2570" s="7" t="s">
        <v>2</v>
      </c>
      <c r="G2570" s="7" t="s">
        <v>1</v>
      </c>
      <c r="H2570" s="7" t="s">
        <v>0</v>
      </c>
      <c r="I2570" s="9">
        <v>8.5110489999999997E-2</v>
      </c>
      <c r="J2570" s="10">
        <v>215.7218</v>
      </c>
      <c r="K2570" s="11">
        <v>4.2</v>
      </c>
      <c r="L2570" s="11" t="str">
        <f>IF(Tabla134[[#This Row],[Item Weight]]&lt;$U$12,"Poco Peso",IF(Tabla134[[#This Row],[Item Weight]]&lt;$U$13,"Peso Medio","Peso Alto"))</f>
        <v>Peso Medio</v>
      </c>
      <c r="M2570" s="7">
        <v>15.3</v>
      </c>
      <c r="N2570" s="11">
        <f>IF(Tabla134[[#This Row],[Item Weight (Nulos)]]="",VLOOKUP(Tabla134[[#This Row],[Item Identifier]],'Tabla para Nulos'!$A$3:$B$1563,2,FALSE),Tabla134[[#This Row],[Item Weight (Nulos)]])</f>
        <v>15.3</v>
      </c>
      <c r="O2570" s="11" t="str">
        <f>IF(Tabla134[[#This Row],[Item Visibility]]&lt;$U$15,"Poca visibilidad",IF(Tabla134[[#This Row],[Item Visibility]]&lt;$U$16,"Visibilidad media","Mayor visibilidad"))</f>
        <v>Visibilidad media</v>
      </c>
      <c r="P2570" s="11" t="str">
        <f>IF(Tabla134[[#This Row],[Rating]]&lt;2,"Muy Malo",IF(Tabla134[[#This Row],[Rating]]&lt;3,"Malo",IF(Tabla134[[#This Row],[Rating]]&lt;4,"Regular",IF(Tabla134[[#This Row],[Rating]]&lt;5,"Bueno","Excelente"))))</f>
        <v>Bueno</v>
      </c>
    </row>
    <row r="2571" spans="1:16" x14ac:dyDescent="0.2">
      <c r="A2571" s="7" t="s">
        <v>6</v>
      </c>
      <c r="B2571" s="7" t="s">
        <v>1590</v>
      </c>
      <c r="C2571" s="7" t="s">
        <v>25</v>
      </c>
      <c r="D2571" s="8">
        <v>2022</v>
      </c>
      <c r="E2571" s="7" t="s">
        <v>3</v>
      </c>
      <c r="F2571" s="7" t="s">
        <v>2</v>
      </c>
      <c r="G2571" s="7" t="s">
        <v>1</v>
      </c>
      <c r="H2571" s="7" t="s">
        <v>0</v>
      </c>
      <c r="I2571" s="9">
        <v>0.115031783</v>
      </c>
      <c r="J2571" s="10">
        <v>114.1202</v>
      </c>
      <c r="K2571" s="11">
        <v>4.2</v>
      </c>
      <c r="L2571" s="11" t="str">
        <f>IF(Tabla134[[#This Row],[Item Weight]]&lt;$U$12,"Poco Peso",IF(Tabla134[[#This Row],[Item Weight]]&lt;$U$13,"Peso Medio","Peso Alto"))</f>
        <v>Peso Medio</v>
      </c>
      <c r="M2571" s="7">
        <v>15.7</v>
      </c>
      <c r="N2571" s="11">
        <f>IF(Tabla134[[#This Row],[Item Weight (Nulos)]]="",VLOOKUP(Tabla134[[#This Row],[Item Identifier]],'Tabla para Nulos'!$A$3:$B$1563,2,FALSE),Tabla134[[#This Row],[Item Weight (Nulos)]])</f>
        <v>15.7</v>
      </c>
      <c r="O2571" s="11" t="str">
        <f>IF(Tabla134[[#This Row],[Item Visibility]]&lt;$U$15,"Poca visibilidad",IF(Tabla134[[#This Row],[Item Visibility]]&lt;$U$16,"Visibilidad media","Mayor visibilidad"))</f>
        <v>Mayor visibilidad</v>
      </c>
      <c r="P2571" s="11" t="str">
        <f>IF(Tabla134[[#This Row],[Rating]]&lt;2,"Muy Malo",IF(Tabla134[[#This Row],[Rating]]&lt;3,"Malo",IF(Tabla134[[#This Row],[Rating]]&lt;4,"Regular",IF(Tabla134[[#This Row],[Rating]]&lt;5,"Bueno","Excelente"))))</f>
        <v>Bueno</v>
      </c>
    </row>
    <row r="2572" spans="1:16" x14ac:dyDescent="0.2">
      <c r="A2572" s="7" t="s">
        <v>6</v>
      </c>
      <c r="B2572" s="7" t="s">
        <v>975</v>
      </c>
      <c r="C2572" s="7" t="s">
        <v>17</v>
      </c>
      <c r="D2572" s="8">
        <v>2022</v>
      </c>
      <c r="E2572" s="7" t="s">
        <v>3</v>
      </c>
      <c r="F2572" s="7" t="s">
        <v>2</v>
      </c>
      <c r="G2572" s="7" t="s">
        <v>1</v>
      </c>
      <c r="H2572" s="7" t="s">
        <v>0</v>
      </c>
      <c r="I2572" s="9">
        <v>6.8148886000000006E-2</v>
      </c>
      <c r="J2572" s="10">
        <v>58.656199999999998</v>
      </c>
      <c r="K2572" s="11">
        <v>4.2</v>
      </c>
      <c r="L2572" s="11" t="str">
        <f>IF(Tabla134[[#This Row],[Item Weight]]&lt;$U$12,"Poco Peso",IF(Tabla134[[#This Row],[Item Weight]]&lt;$U$13,"Peso Medio","Peso Alto"))</f>
        <v>Peso Medio</v>
      </c>
      <c r="M2572" s="7">
        <v>13.5</v>
      </c>
      <c r="N2572" s="11">
        <f>IF(Tabla134[[#This Row],[Item Weight (Nulos)]]="",VLOOKUP(Tabla134[[#This Row],[Item Identifier]],'Tabla para Nulos'!$A$3:$B$1563,2,FALSE),Tabla134[[#This Row],[Item Weight (Nulos)]])</f>
        <v>13.5</v>
      </c>
      <c r="O2572" s="11" t="str">
        <f>IF(Tabla134[[#This Row],[Item Visibility]]&lt;$U$15,"Poca visibilidad",IF(Tabla134[[#This Row],[Item Visibility]]&lt;$U$16,"Visibilidad media","Mayor visibilidad"))</f>
        <v>Visibilidad media</v>
      </c>
      <c r="P2572" s="11" t="str">
        <f>IF(Tabla134[[#This Row],[Rating]]&lt;2,"Muy Malo",IF(Tabla134[[#This Row],[Rating]]&lt;3,"Malo",IF(Tabla134[[#This Row],[Rating]]&lt;4,"Regular",IF(Tabla134[[#This Row],[Rating]]&lt;5,"Bueno","Excelente"))))</f>
        <v>Bueno</v>
      </c>
    </row>
    <row r="2573" spans="1:16" x14ac:dyDescent="0.2">
      <c r="A2573" s="7" t="s">
        <v>6</v>
      </c>
      <c r="B2573" s="7" t="s">
        <v>95</v>
      </c>
      <c r="C2573" s="7" t="s">
        <v>17</v>
      </c>
      <c r="D2573" s="8">
        <v>2022</v>
      </c>
      <c r="E2573" s="7" t="s">
        <v>3</v>
      </c>
      <c r="F2573" s="7" t="s">
        <v>2</v>
      </c>
      <c r="G2573" s="7" t="s">
        <v>1</v>
      </c>
      <c r="H2573" s="7" t="s">
        <v>0</v>
      </c>
      <c r="I2573" s="9">
        <v>7.5705989999999999E-3</v>
      </c>
      <c r="J2573" s="10">
        <v>144.61019999999999</v>
      </c>
      <c r="K2573" s="11">
        <v>4.2</v>
      </c>
      <c r="L2573" s="11" t="str">
        <f>IF(Tabla134[[#This Row],[Item Weight]]&lt;$U$12,"Poco Peso",IF(Tabla134[[#This Row],[Item Weight]]&lt;$U$13,"Peso Medio","Peso Alto"))</f>
        <v>Peso Alto</v>
      </c>
      <c r="M2573" s="7">
        <v>17.5</v>
      </c>
      <c r="N2573" s="11">
        <f>IF(Tabla134[[#This Row],[Item Weight (Nulos)]]="",VLOOKUP(Tabla134[[#This Row],[Item Identifier]],'Tabla para Nulos'!$A$3:$B$1563,2,FALSE),Tabla134[[#This Row],[Item Weight (Nulos)]])</f>
        <v>17.5</v>
      </c>
      <c r="O2573" s="11" t="str">
        <f>IF(Tabla134[[#This Row],[Item Visibility]]&lt;$U$15,"Poca visibilidad",IF(Tabla134[[#This Row],[Item Visibility]]&lt;$U$16,"Visibilidad media","Mayor visibilidad"))</f>
        <v>Poca visibilidad</v>
      </c>
      <c r="P2573" s="11" t="str">
        <f>IF(Tabla134[[#This Row],[Rating]]&lt;2,"Muy Malo",IF(Tabla134[[#This Row],[Rating]]&lt;3,"Malo",IF(Tabla134[[#This Row],[Rating]]&lt;4,"Regular",IF(Tabla134[[#This Row],[Rating]]&lt;5,"Bueno","Excelente"))))</f>
        <v>Bueno</v>
      </c>
    </row>
    <row r="2574" spans="1:16" x14ac:dyDescent="0.2">
      <c r="A2574" s="7" t="s">
        <v>6</v>
      </c>
      <c r="B2574" s="7" t="s">
        <v>1455</v>
      </c>
      <c r="C2574" s="7" t="s">
        <v>71</v>
      </c>
      <c r="D2574" s="8">
        <v>2022</v>
      </c>
      <c r="E2574" s="7" t="s">
        <v>3</v>
      </c>
      <c r="F2574" s="7" t="s">
        <v>2</v>
      </c>
      <c r="G2574" s="7" t="s">
        <v>1</v>
      </c>
      <c r="H2574" s="7" t="s">
        <v>0</v>
      </c>
      <c r="I2574" s="9">
        <v>7.6873991000000003E-2</v>
      </c>
      <c r="J2574" s="10">
        <v>109.9228</v>
      </c>
      <c r="K2574" s="11">
        <v>4.2</v>
      </c>
      <c r="L2574" s="11" t="str">
        <f>IF(Tabla134[[#This Row],[Item Weight]]&lt;$U$12,"Poco Peso",IF(Tabla134[[#This Row],[Item Weight]]&lt;$U$13,"Peso Medio","Peso Alto"))</f>
        <v>Peso Medio</v>
      </c>
      <c r="M2574" s="7">
        <v>8.84</v>
      </c>
      <c r="N2574" s="11">
        <f>IF(Tabla134[[#This Row],[Item Weight (Nulos)]]="",VLOOKUP(Tabla134[[#This Row],[Item Identifier]],'Tabla para Nulos'!$A$3:$B$1563,2,FALSE),Tabla134[[#This Row],[Item Weight (Nulos)]])</f>
        <v>8.84</v>
      </c>
      <c r="O2574" s="11" t="str">
        <f>IF(Tabla134[[#This Row],[Item Visibility]]&lt;$U$15,"Poca visibilidad",IF(Tabla134[[#This Row],[Item Visibility]]&lt;$U$16,"Visibilidad media","Mayor visibilidad"))</f>
        <v>Visibilidad media</v>
      </c>
      <c r="P2574" s="11" t="str">
        <f>IF(Tabla134[[#This Row],[Rating]]&lt;2,"Muy Malo",IF(Tabla134[[#This Row],[Rating]]&lt;3,"Malo",IF(Tabla134[[#This Row],[Rating]]&lt;4,"Regular",IF(Tabla134[[#This Row],[Rating]]&lt;5,"Bueno","Excelente"))))</f>
        <v>Bueno</v>
      </c>
    </row>
    <row r="2575" spans="1:16" x14ac:dyDescent="0.2">
      <c r="A2575" s="7" t="s">
        <v>6</v>
      </c>
      <c r="B2575" s="7" t="s">
        <v>551</v>
      </c>
      <c r="C2575" s="7" t="s">
        <v>10</v>
      </c>
      <c r="D2575" s="8">
        <v>2022</v>
      </c>
      <c r="E2575" s="7" t="s">
        <v>3</v>
      </c>
      <c r="F2575" s="7" t="s">
        <v>2</v>
      </c>
      <c r="G2575" s="7" t="s">
        <v>1</v>
      </c>
      <c r="H2575" s="7" t="s">
        <v>0</v>
      </c>
      <c r="I2575" s="9">
        <v>0.13262159400000001</v>
      </c>
      <c r="J2575" s="10">
        <v>190.18719999999999</v>
      </c>
      <c r="K2575" s="11">
        <v>4.2</v>
      </c>
      <c r="L2575" s="11" t="str">
        <f>IF(Tabla134[[#This Row],[Item Weight]]&lt;$U$12,"Poco Peso",IF(Tabla134[[#This Row],[Item Weight]]&lt;$U$13,"Peso Medio","Peso Alto"))</f>
        <v>Peso Medio</v>
      </c>
      <c r="M2575" s="7">
        <v>12.15</v>
      </c>
      <c r="N2575" s="11">
        <f>IF(Tabla134[[#This Row],[Item Weight (Nulos)]]="",VLOOKUP(Tabla134[[#This Row],[Item Identifier]],'Tabla para Nulos'!$A$3:$B$1563,2,FALSE),Tabla134[[#This Row],[Item Weight (Nulos)]])</f>
        <v>12.15</v>
      </c>
      <c r="O2575" s="11" t="str">
        <f>IF(Tabla134[[#This Row],[Item Visibility]]&lt;$U$15,"Poca visibilidad",IF(Tabla134[[#This Row],[Item Visibility]]&lt;$U$16,"Visibilidad media","Mayor visibilidad"))</f>
        <v>Mayor visibilidad</v>
      </c>
      <c r="P2575" s="11" t="str">
        <f>IF(Tabla134[[#This Row],[Rating]]&lt;2,"Muy Malo",IF(Tabla134[[#This Row],[Rating]]&lt;3,"Malo",IF(Tabla134[[#This Row],[Rating]]&lt;4,"Regular",IF(Tabla134[[#This Row],[Rating]]&lt;5,"Bueno","Excelente"))))</f>
        <v>Bueno</v>
      </c>
    </row>
    <row r="2576" spans="1:16" x14ac:dyDescent="0.2">
      <c r="A2576" s="7" t="s">
        <v>6</v>
      </c>
      <c r="B2576" s="7" t="s">
        <v>55</v>
      </c>
      <c r="C2576" s="7" t="s">
        <v>10</v>
      </c>
      <c r="D2576" s="8">
        <v>2022</v>
      </c>
      <c r="E2576" s="7" t="s">
        <v>3</v>
      </c>
      <c r="F2576" s="7" t="s">
        <v>2</v>
      </c>
      <c r="G2576" s="7" t="s">
        <v>1</v>
      </c>
      <c r="H2576" s="7" t="s">
        <v>0</v>
      </c>
      <c r="I2576" s="9">
        <v>2.4503971999999999E-2</v>
      </c>
      <c r="J2576" s="10">
        <v>195.11099999999999</v>
      </c>
      <c r="K2576" s="11">
        <v>4.2</v>
      </c>
      <c r="L2576" s="11" t="str">
        <f>IF(Tabla134[[#This Row],[Item Weight]]&lt;$U$12,"Poco Peso",IF(Tabla134[[#This Row],[Item Weight]]&lt;$U$13,"Peso Medio","Peso Alto"))</f>
        <v>Peso Medio</v>
      </c>
      <c r="M2576" s="7">
        <v>14.15</v>
      </c>
      <c r="N2576" s="11">
        <f>IF(Tabla134[[#This Row],[Item Weight (Nulos)]]="",VLOOKUP(Tabla134[[#This Row],[Item Identifier]],'Tabla para Nulos'!$A$3:$B$1563,2,FALSE),Tabla134[[#This Row],[Item Weight (Nulos)]])</f>
        <v>14.15</v>
      </c>
      <c r="O2576" s="11" t="str">
        <f>IF(Tabla134[[#This Row],[Item Visibility]]&lt;$U$15,"Poca visibilidad",IF(Tabla134[[#This Row],[Item Visibility]]&lt;$U$16,"Visibilidad media","Mayor visibilidad"))</f>
        <v>Poca visibilidad</v>
      </c>
      <c r="P2576" s="11" t="str">
        <f>IF(Tabla134[[#This Row],[Rating]]&lt;2,"Muy Malo",IF(Tabla134[[#This Row],[Rating]]&lt;3,"Malo",IF(Tabla134[[#This Row],[Rating]]&lt;4,"Regular",IF(Tabla134[[#This Row],[Rating]]&lt;5,"Bueno","Excelente"))))</f>
        <v>Bueno</v>
      </c>
    </row>
    <row r="2577" spans="1:16" x14ac:dyDescent="0.2">
      <c r="A2577" s="7" t="s">
        <v>6</v>
      </c>
      <c r="B2577" s="7" t="s">
        <v>1129</v>
      </c>
      <c r="C2577" s="7" t="s">
        <v>10</v>
      </c>
      <c r="D2577" s="8">
        <v>2022</v>
      </c>
      <c r="E2577" s="7" t="s">
        <v>3</v>
      </c>
      <c r="F2577" s="7" t="s">
        <v>2</v>
      </c>
      <c r="G2577" s="7" t="s">
        <v>1</v>
      </c>
      <c r="H2577" s="7" t="s">
        <v>0</v>
      </c>
      <c r="I2577" s="9">
        <v>0.106097275</v>
      </c>
      <c r="J2577" s="10">
        <v>43.279600000000002</v>
      </c>
      <c r="K2577" s="11">
        <v>4.2</v>
      </c>
      <c r="L2577" s="11" t="str">
        <f>IF(Tabla134[[#This Row],[Item Weight]]&lt;$U$12,"Poco Peso",IF(Tabla134[[#This Row],[Item Weight]]&lt;$U$13,"Peso Medio","Peso Alto"))</f>
        <v>Peso Medio</v>
      </c>
      <c r="M2577" s="7">
        <v>15.1</v>
      </c>
      <c r="N2577" s="11">
        <f>IF(Tabla134[[#This Row],[Item Weight (Nulos)]]="",VLOOKUP(Tabla134[[#This Row],[Item Identifier]],'Tabla para Nulos'!$A$3:$B$1563,2,FALSE),Tabla134[[#This Row],[Item Weight (Nulos)]])</f>
        <v>15.1</v>
      </c>
      <c r="O2577" s="11" t="str">
        <f>IF(Tabla134[[#This Row],[Item Visibility]]&lt;$U$15,"Poca visibilidad",IF(Tabla134[[#This Row],[Item Visibility]]&lt;$U$16,"Visibilidad media","Mayor visibilidad"))</f>
        <v>Mayor visibilidad</v>
      </c>
      <c r="P2577" s="11" t="str">
        <f>IF(Tabla134[[#This Row],[Rating]]&lt;2,"Muy Malo",IF(Tabla134[[#This Row],[Rating]]&lt;3,"Malo",IF(Tabla134[[#This Row],[Rating]]&lt;4,"Regular",IF(Tabla134[[#This Row],[Rating]]&lt;5,"Bueno","Excelente"))))</f>
        <v>Bueno</v>
      </c>
    </row>
    <row r="2578" spans="1:16" x14ac:dyDescent="0.2">
      <c r="A2578" s="7" t="s">
        <v>6</v>
      </c>
      <c r="B2578" s="7" t="s">
        <v>731</v>
      </c>
      <c r="C2578" s="7" t="s">
        <v>10</v>
      </c>
      <c r="D2578" s="8">
        <v>2022</v>
      </c>
      <c r="E2578" s="7" t="s">
        <v>3</v>
      </c>
      <c r="F2578" s="7" t="s">
        <v>2</v>
      </c>
      <c r="G2578" s="7" t="s">
        <v>1</v>
      </c>
      <c r="H2578" s="7" t="s">
        <v>0</v>
      </c>
      <c r="I2578" s="9">
        <v>0</v>
      </c>
      <c r="J2578" s="10">
        <v>63.7194</v>
      </c>
      <c r="K2578" s="11">
        <v>4.2</v>
      </c>
      <c r="L2578" s="11" t="str">
        <f>IF(Tabla134[[#This Row],[Item Weight]]&lt;$U$12,"Poco Peso",IF(Tabla134[[#This Row],[Item Weight]]&lt;$U$13,"Peso Medio","Peso Alto"))</f>
        <v>Peso Medio</v>
      </c>
      <c r="M2578" s="7">
        <v>15.1</v>
      </c>
      <c r="N2578" s="11">
        <f>IF(Tabla134[[#This Row],[Item Weight (Nulos)]]="",VLOOKUP(Tabla134[[#This Row],[Item Identifier]],'Tabla para Nulos'!$A$3:$B$1563,2,FALSE),Tabla134[[#This Row],[Item Weight (Nulos)]])</f>
        <v>15.1</v>
      </c>
      <c r="O2578" s="11" t="str">
        <f>IF(Tabla134[[#This Row],[Item Visibility]]&lt;$U$15,"Poca visibilidad",IF(Tabla134[[#This Row],[Item Visibility]]&lt;$U$16,"Visibilidad media","Mayor visibilidad"))</f>
        <v>Poca visibilidad</v>
      </c>
      <c r="P2578" s="11" t="str">
        <f>IF(Tabla134[[#This Row],[Rating]]&lt;2,"Muy Malo",IF(Tabla134[[#This Row],[Rating]]&lt;3,"Malo",IF(Tabla134[[#This Row],[Rating]]&lt;4,"Regular",IF(Tabla134[[#This Row],[Rating]]&lt;5,"Bueno","Excelente"))))</f>
        <v>Bueno</v>
      </c>
    </row>
    <row r="2579" spans="1:16" x14ac:dyDescent="0.2">
      <c r="A2579" s="7" t="s">
        <v>6</v>
      </c>
      <c r="B2579" s="7" t="s">
        <v>730</v>
      </c>
      <c r="C2579" s="7" t="s">
        <v>10</v>
      </c>
      <c r="D2579" s="8">
        <v>2022</v>
      </c>
      <c r="E2579" s="7" t="s">
        <v>3</v>
      </c>
      <c r="F2579" s="7" t="s">
        <v>2</v>
      </c>
      <c r="G2579" s="7" t="s">
        <v>1</v>
      </c>
      <c r="H2579" s="7" t="s">
        <v>0</v>
      </c>
      <c r="I2579" s="9">
        <v>0.104201619</v>
      </c>
      <c r="J2579" s="10">
        <v>176.50540000000001</v>
      </c>
      <c r="K2579" s="11">
        <v>4.2</v>
      </c>
      <c r="L2579" s="11" t="str">
        <f>IF(Tabla134[[#This Row],[Item Weight]]&lt;$U$12,"Poco Peso",IF(Tabla134[[#This Row],[Item Weight]]&lt;$U$13,"Peso Medio","Peso Alto"))</f>
        <v>Peso Medio</v>
      </c>
      <c r="M2579" s="7">
        <v>15.2</v>
      </c>
      <c r="N2579" s="11">
        <f>IF(Tabla134[[#This Row],[Item Weight (Nulos)]]="",VLOOKUP(Tabla134[[#This Row],[Item Identifier]],'Tabla para Nulos'!$A$3:$B$1563,2,FALSE),Tabla134[[#This Row],[Item Weight (Nulos)]])</f>
        <v>15.2</v>
      </c>
      <c r="O2579" s="11" t="str">
        <f>IF(Tabla134[[#This Row],[Item Visibility]]&lt;$U$15,"Poca visibilidad",IF(Tabla134[[#This Row],[Item Visibility]]&lt;$U$16,"Visibilidad media","Mayor visibilidad"))</f>
        <v>Mayor visibilidad</v>
      </c>
      <c r="P2579" s="11" t="str">
        <f>IF(Tabla134[[#This Row],[Rating]]&lt;2,"Muy Malo",IF(Tabla134[[#This Row],[Rating]]&lt;3,"Malo",IF(Tabla134[[#This Row],[Rating]]&lt;4,"Regular",IF(Tabla134[[#This Row],[Rating]]&lt;5,"Bueno","Excelente"))))</f>
        <v>Bueno</v>
      </c>
    </row>
    <row r="2580" spans="1:16" x14ac:dyDescent="0.2">
      <c r="A2580" s="7" t="s">
        <v>6</v>
      </c>
      <c r="B2580" s="7" t="s">
        <v>65</v>
      </c>
      <c r="C2580" s="7" t="s">
        <v>10</v>
      </c>
      <c r="D2580" s="8">
        <v>2022</v>
      </c>
      <c r="E2580" s="7" t="s">
        <v>3</v>
      </c>
      <c r="F2580" s="7" t="s">
        <v>2</v>
      </c>
      <c r="G2580" s="7" t="s">
        <v>1</v>
      </c>
      <c r="H2580" s="7" t="s">
        <v>0</v>
      </c>
      <c r="I2580" s="9">
        <v>4.6798359999999997E-2</v>
      </c>
      <c r="J2580" s="10">
        <v>123.83880000000001</v>
      </c>
      <c r="K2580" s="11">
        <v>4.2</v>
      </c>
      <c r="L2580" s="11" t="str">
        <f>IF(Tabla134[[#This Row],[Item Weight]]&lt;$U$12,"Poco Peso",IF(Tabla134[[#This Row],[Item Weight]]&lt;$U$13,"Peso Medio","Peso Alto"))</f>
        <v>Peso Alto</v>
      </c>
      <c r="M2580" s="7">
        <v>17.850000000000001</v>
      </c>
      <c r="N2580" s="11">
        <f>IF(Tabla134[[#This Row],[Item Weight (Nulos)]]="",VLOOKUP(Tabla134[[#This Row],[Item Identifier]],'Tabla para Nulos'!$A$3:$B$1563,2,FALSE),Tabla134[[#This Row],[Item Weight (Nulos)]])</f>
        <v>17.850000000000001</v>
      </c>
      <c r="O2580" s="11" t="str">
        <f>IF(Tabla134[[#This Row],[Item Visibility]]&lt;$U$15,"Poca visibilidad",IF(Tabla134[[#This Row],[Item Visibility]]&lt;$U$16,"Visibilidad media","Mayor visibilidad"))</f>
        <v>Visibilidad media</v>
      </c>
      <c r="P2580" s="11" t="str">
        <f>IF(Tabla134[[#This Row],[Rating]]&lt;2,"Muy Malo",IF(Tabla134[[#This Row],[Rating]]&lt;3,"Malo",IF(Tabla134[[#This Row],[Rating]]&lt;4,"Regular",IF(Tabla134[[#This Row],[Rating]]&lt;5,"Bueno","Excelente"))))</f>
        <v>Bueno</v>
      </c>
    </row>
    <row r="2581" spans="1:16" x14ac:dyDescent="0.2">
      <c r="A2581" s="7" t="s">
        <v>6</v>
      </c>
      <c r="B2581" s="7" t="s">
        <v>48</v>
      </c>
      <c r="C2581" s="7" t="s">
        <v>47</v>
      </c>
      <c r="D2581" s="8">
        <v>2022</v>
      </c>
      <c r="E2581" s="7" t="s">
        <v>3</v>
      </c>
      <c r="F2581" s="7" t="s">
        <v>2</v>
      </c>
      <c r="G2581" s="7" t="s">
        <v>1</v>
      </c>
      <c r="H2581" s="7" t="s">
        <v>0</v>
      </c>
      <c r="I2581" s="9">
        <v>7.6431919000000001E-2</v>
      </c>
      <c r="J2581" s="10">
        <v>113.22020000000001</v>
      </c>
      <c r="K2581" s="11">
        <v>4.2</v>
      </c>
      <c r="L2581" s="11" t="str">
        <f>IF(Tabla134[[#This Row],[Item Weight]]&lt;$U$12,"Poco Peso",IF(Tabla134[[#This Row],[Item Weight]]&lt;$U$13,"Peso Medio","Peso Alto"))</f>
        <v>Peso Alto</v>
      </c>
      <c r="M2581" s="7">
        <v>17.600000000000001</v>
      </c>
      <c r="N2581" s="11">
        <f>IF(Tabla134[[#This Row],[Item Weight (Nulos)]]="",VLOOKUP(Tabla134[[#This Row],[Item Identifier]],'Tabla para Nulos'!$A$3:$B$1563,2,FALSE),Tabla134[[#This Row],[Item Weight (Nulos)]])</f>
        <v>17.600000000000001</v>
      </c>
      <c r="O2581" s="11" t="str">
        <f>IF(Tabla134[[#This Row],[Item Visibility]]&lt;$U$15,"Poca visibilidad",IF(Tabla134[[#This Row],[Item Visibility]]&lt;$U$16,"Visibilidad media","Mayor visibilidad"))</f>
        <v>Visibilidad media</v>
      </c>
      <c r="P2581" s="11" t="str">
        <f>IF(Tabla134[[#This Row],[Rating]]&lt;2,"Muy Malo",IF(Tabla134[[#This Row],[Rating]]&lt;3,"Malo",IF(Tabla134[[#This Row],[Rating]]&lt;4,"Regular",IF(Tabla134[[#This Row],[Rating]]&lt;5,"Bueno","Excelente"))))</f>
        <v>Bueno</v>
      </c>
    </row>
    <row r="2582" spans="1:16" x14ac:dyDescent="0.2">
      <c r="A2582" s="7" t="s">
        <v>6</v>
      </c>
      <c r="B2582" s="7" t="s">
        <v>543</v>
      </c>
      <c r="C2582" s="7" t="s">
        <v>47</v>
      </c>
      <c r="D2582" s="8">
        <v>2022</v>
      </c>
      <c r="E2582" s="7" t="s">
        <v>3</v>
      </c>
      <c r="F2582" s="7" t="s">
        <v>2</v>
      </c>
      <c r="G2582" s="7" t="s">
        <v>1</v>
      </c>
      <c r="H2582" s="7" t="s">
        <v>0</v>
      </c>
      <c r="I2582" s="9">
        <v>2.7190916999999998E-2</v>
      </c>
      <c r="J2582" s="10">
        <v>194.81100000000001</v>
      </c>
      <c r="K2582" s="11">
        <v>4.2</v>
      </c>
      <c r="L2582" s="11" t="str">
        <f>IF(Tabla134[[#This Row],[Item Weight]]&lt;$U$12,"Poco Peso",IF(Tabla134[[#This Row],[Item Weight]]&lt;$U$13,"Peso Medio","Peso Alto"))</f>
        <v>Peso Alto</v>
      </c>
      <c r="M2582" s="7">
        <v>19.25</v>
      </c>
      <c r="N2582" s="11">
        <f>IF(Tabla134[[#This Row],[Item Weight (Nulos)]]="",VLOOKUP(Tabla134[[#This Row],[Item Identifier]],'Tabla para Nulos'!$A$3:$B$1563,2,FALSE),Tabla134[[#This Row],[Item Weight (Nulos)]])</f>
        <v>19.25</v>
      </c>
      <c r="O2582" s="11" t="str">
        <f>IF(Tabla134[[#This Row],[Item Visibility]]&lt;$U$15,"Poca visibilidad",IF(Tabla134[[#This Row],[Item Visibility]]&lt;$U$16,"Visibilidad media","Mayor visibilidad"))</f>
        <v>Visibilidad media</v>
      </c>
      <c r="P2582" s="11" t="str">
        <f>IF(Tabla134[[#This Row],[Rating]]&lt;2,"Muy Malo",IF(Tabla134[[#This Row],[Rating]]&lt;3,"Malo",IF(Tabla134[[#This Row],[Rating]]&lt;4,"Regular",IF(Tabla134[[#This Row],[Rating]]&lt;5,"Bueno","Excelente"))))</f>
        <v>Bueno</v>
      </c>
    </row>
    <row r="2583" spans="1:16" x14ac:dyDescent="0.2">
      <c r="A2583" s="7" t="s">
        <v>6</v>
      </c>
      <c r="B2583" s="7" t="s">
        <v>721</v>
      </c>
      <c r="C2583" s="7" t="s">
        <v>163</v>
      </c>
      <c r="D2583" s="8">
        <v>2022</v>
      </c>
      <c r="E2583" s="7" t="s">
        <v>3</v>
      </c>
      <c r="F2583" s="7" t="s">
        <v>2</v>
      </c>
      <c r="G2583" s="7" t="s">
        <v>1</v>
      </c>
      <c r="H2583" s="7" t="s">
        <v>0</v>
      </c>
      <c r="I2583" s="9">
        <v>2.1661527E-2</v>
      </c>
      <c r="J2583" s="10">
        <v>187.75819999999999</v>
      </c>
      <c r="K2583" s="11">
        <v>4.2</v>
      </c>
      <c r="L2583" s="11" t="str">
        <f>IF(Tabla134[[#This Row],[Item Weight]]&lt;$U$12,"Poco Peso",IF(Tabla134[[#This Row],[Item Weight]]&lt;$U$13,"Peso Medio","Peso Alto"))</f>
        <v>Poco Peso</v>
      </c>
      <c r="M2583" s="7">
        <v>7.42</v>
      </c>
      <c r="N2583" s="11">
        <f>IF(Tabla134[[#This Row],[Item Weight (Nulos)]]="",VLOOKUP(Tabla134[[#This Row],[Item Identifier]],'Tabla para Nulos'!$A$3:$B$1563,2,FALSE),Tabla134[[#This Row],[Item Weight (Nulos)]])</f>
        <v>7.42</v>
      </c>
      <c r="O2583" s="11" t="str">
        <f>IF(Tabla134[[#This Row],[Item Visibility]]&lt;$U$15,"Poca visibilidad",IF(Tabla134[[#This Row],[Item Visibility]]&lt;$U$16,"Visibilidad media","Mayor visibilidad"))</f>
        <v>Poca visibilidad</v>
      </c>
      <c r="P2583" s="11" t="str">
        <f>IF(Tabla134[[#This Row],[Rating]]&lt;2,"Muy Malo",IF(Tabla134[[#This Row],[Rating]]&lt;3,"Malo",IF(Tabla134[[#This Row],[Rating]]&lt;4,"Regular",IF(Tabla134[[#This Row],[Rating]]&lt;5,"Bueno","Excelente"))))</f>
        <v>Bueno</v>
      </c>
    </row>
    <row r="2584" spans="1:16" x14ac:dyDescent="0.2">
      <c r="A2584" s="7" t="s">
        <v>6</v>
      </c>
      <c r="B2584" s="7" t="s">
        <v>1456</v>
      </c>
      <c r="C2584" s="7" t="s">
        <v>14</v>
      </c>
      <c r="D2584" s="8">
        <v>2022</v>
      </c>
      <c r="E2584" s="7" t="s">
        <v>3</v>
      </c>
      <c r="F2584" s="7" t="s">
        <v>2</v>
      </c>
      <c r="G2584" s="7" t="s">
        <v>1</v>
      </c>
      <c r="H2584" s="7" t="s">
        <v>0</v>
      </c>
      <c r="I2584" s="9">
        <v>5.6833394000000002E-2</v>
      </c>
      <c r="J2584" s="10">
        <v>61.916800000000002</v>
      </c>
      <c r="K2584" s="11">
        <v>4.2</v>
      </c>
      <c r="L2584" s="11" t="str">
        <f>IF(Tabla134[[#This Row],[Item Weight]]&lt;$U$12,"Poco Peso",IF(Tabla134[[#This Row],[Item Weight]]&lt;$U$13,"Peso Medio","Peso Alto"))</f>
        <v>Poco Peso</v>
      </c>
      <c r="M2584" s="7">
        <v>5.59</v>
      </c>
      <c r="N2584" s="11">
        <f>IF(Tabla134[[#This Row],[Item Weight (Nulos)]]="",VLOOKUP(Tabla134[[#This Row],[Item Identifier]],'Tabla para Nulos'!$A$3:$B$1563,2,FALSE),Tabla134[[#This Row],[Item Weight (Nulos)]])</f>
        <v>5.59</v>
      </c>
      <c r="O2584" s="11" t="str">
        <f>IF(Tabla134[[#This Row],[Item Visibility]]&lt;$U$15,"Poca visibilidad",IF(Tabla134[[#This Row],[Item Visibility]]&lt;$U$16,"Visibilidad media","Mayor visibilidad"))</f>
        <v>Visibilidad media</v>
      </c>
      <c r="P2584" s="11" t="str">
        <f>IF(Tabla134[[#This Row],[Rating]]&lt;2,"Muy Malo",IF(Tabla134[[#This Row],[Rating]]&lt;3,"Malo",IF(Tabla134[[#This Row],[Rating]]&lt;4,"Regular",IF(Tabla134[[#This Row],[Rating]]&lt;5,"Bueno","Excelente"))))</f>
        <v>Bueno</v>
      </c>
    </row>
    <row r="2585" spans="1:16" x14ac:dyDescent="0.2">
      <c r="A2585" s="7" t="s">
        <v>6</v>
      </c>
      <c r="B2585" s="7" t="s">
        <v>1355</v>
      </c>
      <c r="C2585" s="7" t="s">
        <v>14</v>
      </c>
      <c r="D2585" s="8">
        <v>2022</v>
      </c>
      <c r="E2585" s="7" t="s">
        <v>3</v>
      </c>
      <c r="F2585" s="7" t="s">
        <v>2</v>
      </c>
      <c r="G2585" s="7" t="s">
        <v>1</v>
      </c>
      <c r="H2585" s="7" t="s">
        <v>0</v>
      </c>
      <c r="I2585" s="9">
        <v>7.4451126000000006E-2</v>
      </c>
      <c r="J2585" s="10">
        <v>264.55680000000001</v>
      </c>
      <c r="K2585" s="11">
        <v>4.2</v>
      </c>
      <c r="L2585" s="11" t="str">
        <f>IF(Tabla134[[#This Row],[Item Weight]]&lt;$U$12,"Poco Peso",IF(Tabla134[[#This Row],[Item Weight]]&lt;$U$13,"Peso Medio","Peso Alto"))</f>
        <v>Poco Peso</v>
      </c>
      <c r="M2585" s="7">
        <v>5.78</v>
      </c>
      <c r="N2585" s="11">
        <f>IF(Tabla134[[#This Row],[Item Weight (Nulos)]]="",VLOOKUP(Tabla134[[#This Row],[Item Identifier]],'Tabla para Nulos'!$A$3:$B$1563,2,FALSE),Tabla134[[#This Row],[Item Weight (Nulos)]])</f>
        <v>5.78</v>
      </c>
      <c r="O2585" s="11" t="str">
        <f>IF(Tabla134[[#This Row],[Item Visibility]]&lt;$U$15,"Poca visibilidad",IF(Tabla134[[#This Row],[Item Visibility]]&lt;$U$16,"Visibilidad media","Mayor visibilidad"))</f>
        <v>Visibilidad media</v>
      </c>
      <c r="P2585" s="11" t="str">
        <f>IF(Tabla134[[#This Row],[Rating]]&lt;2,"Muy Malo",IF(Tabla134[[#This Row],[Rating]]&lt;3,"Malo",IF(Tabla134[[#This Row],[Rating]]&lt;4,"Regular",IF(Tabla134[[#This Row],[Rating]]&lt;5,"Bueno","Excelente"))))</f>
        <v>Bueno</v>
      </c>
    </row>
    <row r="2586" spans="1:16" x14ac:dyDescent="0.2">
      <c r="A2586" s="7" t="s">
        <v>6</v>
      </c>
      <c r="B2586" s="7" t="s">
        <v>1239</v>
      </c>
      <c r="C2586" s="7" t="s">
        <v>14</v>
      </c>
      <c r="D2586" s="8">
        <v>2022</v>
      </c>
      <c r="E2586" s="7" t="s">
        <v>3</v>
      </c>
      <c r="F2586" s="7" t="s">
        <v>2</v>
      </c>
      <c r="G2586" s="7" t="s">
        <v>1</v>
      </c>
      <c r="H2586" s="7" t="s">
        <v>0</v>
      </c>
      <c r="I2586" s="9">
        <v>4.5878152999999998E-2</v>
      </c>
      <c r="J2586" s="10">
        <v>38.584800000000001</v>
      </c>
      <c r="K2586" s="11">
        <v>4.2</v>
      </c>
      <c r="L2586" s="11" t="str">
        <f>IF(Tabla134[[#This Row],[Item Weight]]&lt;$U$12,"Poco Peso",IF(Tabla134[[#This Row],[Item Weight]]&lt;$U$13,"Peso Medio","Peso Alto"))</f>
        <v>Peso Medio</v>
      </c>
      <c r="M2586" s="7">
        <v>10.1</v>
      </c>
      <c r="N2586" s="11">
        <f>IF(Tabla134[[#This Row],[Item Weight (Nulos)]]="",VLOOKUP(Tabla134[[#This Row],[Item Identifier]],'Tabla para Nulos'!$A$3:$B$1563,2,FALSE),Tabla134[[#This Row],[Item Weight (Nulos)]])</f>
        <v>10.1</v>
      </c>
      <c r="O2586" s="11" t="str">
        <f>IF(Tabla134[[#This Row],[Item Visibility]]&lt;$U$15,"Poca visibilidad",IF(Tabla134[[#This Row],[Item Visibility]]&lt;$U$16,"Visibilidad media","Mayor visibilidad"))</f>
        <v>Visibilidad media</v>
      </c>
      <c r="P2586" s="11" t="str">
        <f>IF(Tabla134[[#This Row],[Rating]]&lt;2,"Muy Malo",IF(Tabla134[[#This Row],[Rating]]&lt;3,"Malo",IF(Tabla134[[#This Row],[Rating]]&lt;4,"Regular",IF(Tabla134[[#This Row],[Rating]]&lt;5,"Bueno","Excelente"))))</f>
        <v>Bueno</v>
      </c>
    </row>
    <row r="2587" spans="1:16" x14ac:dyDescent="0.2">
      <c r="A2587" s="7" t="s">
        <v>6</v>
      </c>
      <c r="B2587" s="7" t="s">
        <v>1117</v>
      </c>
      <c r="C2587" s="7" t="s">
        <v>14</v>
      </c>
      <c r="D2587" s="8">
        <v>2022</v>
      </c>
      <c r="E2587" s="7" t="s">
        <v>3</v>
      </c>
      <c r="F2587" s="7" t="s">
        <v>2</v>
      </c>
      <c r="G2587" s="7" t="s">
        <v>1</v>
      </c>
      <c r="H2587" s="7" t="s">
        <v>0</v>
      </c>
      <c r="I2587" s="9">
        <v>1.6030343999999998E-2</v>
      </c>
      <c r="J2587" s="10">
        <v>228.0352</v>
      </c>
      <c r="K2587" s="11">
        <v>4.2</v>
      </c>
      <c r="L2587" s="11" t="str">
        <f>IF(Tabla134[[#This Row],[Item Weight]]&lt;$U$12,"Poco Peso",IF(Tabla134[[#This Row],[Item Weight]]&lt;$U$13,"Peso Medio","Peso Alto"))</f>
        <v>Peso Alto</v>
      </c>
      <c r="M2587" s="7">
        <v>17</v>
      </c>
      <c r="N2587" s="11">
        <f>IF(Tabla134[[#This Row],[Item Weight (Nulos)]]="",VLOOKUP(Tabla134[[#This Row],[Item Identifier]],'Tabla para Nulos'!$A$3:$B$1563,2,FALSE),Tabla134[[#This Row],[Item Weight (Nulos)]])</f>
        <v>17</v>
      </c>
      <c r="O2587" s="11" t="str">
        <f>IF(Tabla134[[#This Row],[Item Visibility]]&lt;$U$15,"Poca visibilidad",IF(Tabla134[[#This Row],[Item Visibility]]&lt;$U$16,"Visibilidad media","Mayor visibilidad"))</f>
        <v>Poca visibilidad</v>
      </c>
      <c r="P2587" s="11" t="str">
        <f>IF(Tabla134[[#This Row],[Rating]]&lt;2,"Muy Malo",IF(Tabla134[[#This Row],[Rating]]&lt;3,"Malo",IF(Tabla134[[#This Row],[Rating]]&lt;4,"Regular",IF(Tabla134[[#This Row],[Rating]]&lt;5,"Bueno","Excelente"))))</f>
        <v>Bueno</v>
      </c>
    </row>
    <row r="2588" spans="1:16" x14ac:dyDescent="0.2">
      <c r="A2588" s="7" t="s">
        <v>6</v>
      </c>
      <c r="B2588" s="7" t="s">
        <v>958</v>
      </c>
      <c r="C2588" s="7" t="s">
        <v>14</v>
      </c>
      <c r="D2588" s="8">
        <v>2022</v>
      </c>
      <c r="E2588" s="7" t="s">
        <v>3</v>
      </c>
      <c r="F2588" s="7" t="s">
        <v>2</v>
      </c>
      <c r="G2588" s="7" t="s">
        <v>1</v>
      </c>
      <c r="H2588" s="7" t="s">
        <v>0</v>
      </c>
      <c r="I2588" s="9">
        <v>0.121748174</v>
      </c>
      <c r="J2588" s="10">
        <v>96.975200000000001</v>
      </c>
      <c r="K2588" s="11">
        <v>4.2</v>
      </c>
      <c r="L2588" s="11" t="str">
        <f>IF(Tabla134[[#This Row],[Item Weight]]&lt;$U$12,"Poco Peso",IF(Tabla134[[#This Row],[Item Weight]]&lt;$U$13,"Peso Medio","Peso Alto"))</f>
        <v>Peso Alto</v>
      </c>
      <c r="M2588" s="7">
        <v>20.2</v>
      </c>
      <c r="N2588" s="11">
        <f>IF(Tabla134[[#This Row],[Item Weight (Nulos)]]="",VLOOKUP(Tabla134[[#This Row],[Item Identifier]],'Tabla para Nulos'!$A$3:$B$1563,2,FALSE),Tabla134[[#This Row],[Item Weight (Nulos)]])</f>
        <v>20.2</v>
      </c>
      <c r="O2588" s="11" t="str">
        <f>IF(Tabla134[[#This Row],[Item Visibility]]&lt;$U$15,"Poca visibilidad",IF(Tabla134[[#This Row],[Item Visibility]]&lt;$U$16,"Visibilidad media","Mayor visibilidad"))</f>
        <v>Mayor visibilidad</v>
      </c>
      <c r="P2588" s="11" t="str">
        <f>IF(Tabla134[[#This Row],[Rating]]&lt;2,"Muy Malo",IF(Tabla134[[#This Row],[Rating]]&lt;3,"Malo",IF(Tabla134[[#This Row],[Rating]]&lt;4,"Regular",IF(Tabla134[[#This Row],[Rating]]&lt;5,"Bueno","Excelente"))))</f>
        <v>Bueno</v>
      </c>
    </row>
    <row r="2589" spans="1:16" x14ac:dyDescent="0.2">
      <c r="A2589" s="7" t="s">
        <v>6</v>
      </c>
      <c r="B2589" s="7" t="s">
        <v>926</v>
      </c>
      <c r="C2589" s="7" t="s">
        <v>122</v>
      </c>
      <c r="D2589" s="8">
        <v>2022</v>
      </c>
      <c r="E2589" s="7" t="s">
        <v>3</v>
      </c>
      <c r="F2589" s="7" t="s">
        <v>2</v>
      </c>
      <c r="G2589" s="7" t="s">
        <v>1</v>
      </c>
      <c r="H2589" s="7" t="s">
        <v>0</v>
      </c>
      <c r="I2589" s="9">
        <v>6.4882206999999997E-2</v>
      </c>
      <c r="J2589" s="10">
        <v>93.880399999999995</v>
      </c>
      <c r="K2589" s="11">
        <v>4.2</v>
      </c>
      <c r="L2589" s="11" t="str">
        <f>IF(Tabla134[[#This Row],[Item Weight]]&lt;$U$12,"Poco Peso",IF(Tabla134[[#This Row],[Item Weight]]&lt;$U$13,"Peso Medio","Peso Alto"))</f>
        <v>Peso Medio</v>
      </c>
      <c r="M2589" s="7">
        <v>12.3</v>
      </c>
      <c r="N2589" s="11">
        <f>IF(Tabla134[[#This Row],[Item Weight (Nulos)]]="",VLOOKUP(Tabla134[[#This Row],[Item Identifier]],'Tabla para Nulos'!$A$3:$B$1563,2,FALSE),Tabla134[[#This Row],[Item Weight (Nulos)]])</f>
        <v>12.3</v>
      </c>
      <c r="O2589" s="11" t="str">
        <f>IF(Tabla134[[#This Row],[Item Visibility]]&lt;$U$15,"Poca visibilidad",IF(Tabla134[[#This Row],[Item Visibility]]&lt;$U$16,"Visibilidad media","Mayor visibilidad"))</f>
        <v>Visibilidad media</v>
      </c>
      <c r="P2589" s="11" t="str">
        <f>IF(Tabla134[[#This Row],[Rating]]&lt;2,"Muy Malo",IF(Tabla134[[#This Row],[Rating]]&lt;3,"Malo",IF(Tabla134[[#This Row],[Rating]]&lt;4,"Regular",IF(Tabla134[[#This Row],[Rating]]&lt;5,"Bueno","Excelente"))))</f>
        <v>Bueno</v>
      </c>
    </row>
    <row r="2590" spans="1:16" x14ac:dyDescent="0.2">
      <c r="A2590" s="7" t="s">
        <v>21</v>
      </c>
      <c r="B2590" s="7" t="s">
        <v>1558</v>
      </c>
      <c r="C2590" s="7" t="s">
        <v>171</v>
      </c>
      <c r="D2590" s="8">
        <v>2022</v>
      </c>
      <c r="E2590" s="7" t="s">
        <v>3</v>
      </c>
      <c r="F2590" s="7" t="s">
        <v>2</v>
      </c>
      <c r="G2590" s="7" t="s">
        <v>1</v>
      </c>
      <c r="H2590" s="7" t="s">
        <v>0</v>
      </c>
      <c r="I2590" s="9">
        <v>0</v>
      </c>
      <c r="J2590" s="10">
        <v>233.29580000000001</v>
      </c>
      <c r="K2590" s="11">
        <v>4.2</v>
      </c>
      <c r="L2590" s="11" t="str">
        <f>IF(Tabla134[[#This Row],[Item Weight]]&lt;$U$12,"Poco Peso",IF(Tabla134[[#This Row],[Item Weight]]&lt;$U$13,"Peso Medio","Peso Alto"))</f>
        <v>Peso Alto</v>
      </c>
      <c r="M2590" s="7">
        <v>21.1</v>
      </c>
      <c r="N2590" s="11">
        <f>IF(Tabla134[[#This Row],[Item Weight (Nulos)]]="",VLOOKUP(Tabla134[[#This Row],[Item Identifier]],'Tabla para Nulos'!$A$3:$B$1563,2,FALSE),Tabla134[[#This Row],[Item Weight (Nulos)]])</f>
        <v>21.1</v>
      </c>
      <c r="O2590" s="11" t="str">
        <f>IF(Tabla134[[#This Row],[Item Visibility]]&lt;$U$15,"Poca visibilidad",IF(Tabla134[[#This Row],[Item Visibility]]&lt;$U$16,"Visibilidad media","Mayor visibilidad"))</f>
        <v>Poca visibilidad</v>
      </c>
      <c r="P2590" s="11" t="str">
        <f>IF(Tabla134[[#This Row],[Rating]]&lt;2,"Muy Malo",IF(Tabla134[[#This Row],[Rating]]&lt;3,"Malo",IF(Tabla134[[#This Row],[Rating]]&lt;4,"Regular",IF(Tabla134[[#This Row],[Rating]]&lt;5,"Bueno","Excelente"))))</f>
        <v>Bueno</v>
      </c>
    </row>
    <row r="2591" spans="1:16" x14ac:dyDescent="0.2">
      <c r="A2591" s="7" t="s">
        <v>6</v>
      </c>
      <c r="B2591" s="7" t="s">
        <v>1145</v>
      </c>
      <c r="C2591" s="7" t="s">
        <v>112</v>
      </c>
      <c r="D2591" s="8">
        <v>2022</v>
      </c>
      <c r="E2591" s="7" t="s">
        <v>3</v>
      </c>
      <c r="F2591" s="7" t="s">
        <v>2</v>
      </c>
      <c r="G2591" s="7" t="s">
        <v>1</v>
      </c>
      <c r="H2591" s="7" t="s">
        <v>0</v>
      </c>
      <c r="I2591" s="9">
        <v>7.5035902000000002E-2</v>
      </c>
      <c r="J2591" s="10">
        <v>78.798599999999993</v>
      </c>
      <c r="K2591" s="11">
        <v>4.2</v>
      </c>
      <c r="L2591" s="11" t="str">
        <f>IF(Tabla134[[#This Row],[Item Weight]]&lt;$U$12,"Poco Peso",IF(Tabla134[[#This Row],[Item Weight]]&lt;$U$13,"Peso Medio","Peso Alto"))</f>
        <v>Poco Peso</v>
      </c>
      <c r="M2591" s="7">
        <v>7.72</v>
      </c>
      <c r="N2591" s="11">
        <f>IF(Tabla134[[#This Row],[Item Weight (Nulos)]]="",VLOOKUP(Tabla134[[#This Row],[Item Identifier]],'Tabla para Nulos'!$A$3:$B$1563,2,FALSE),Tabla134[[#This Row],[Item Weight (Nulos)]])</f>
        <v>7.72</v>
      </c>
      <c r="O2591" s="11" t="str">
        <f>IF(Tabla134[[#This Row],[Item Visibility]]&lt;$U$15,"Poca visibilidad",IF(Tabla134[[#This Row],[Item Visibility]]&lt;$U$16,"Visibilidad media","Mayor visibilidad"))</f>
        <v>Visibilidad media</v>
      </c>
      <c r="P2591" s="11" t="str">
        <f>IF(Tabla134[[#This Row],[Rating]]&lt;2,"Muy Malo",IF(Tabla134[[#This Row],[Rating]]&lt;3,"Malo",IF(Tabla134[[#This Row],[Rating]]&lt;4,"Regular",IF(Tabla134[[#This Row],[Rating]]&lt;5,"Bueno","Excelente"))))</f>
        <v>Bueno</v>
      </c>
    </row>
    <row r="2592" spans="1:16" x14ac:dyDescent="0.2">
      <c r="A2592" s="7" t="s">
        <v>6</v>
      </c>
      <c r="B2592" s="7" t="s">
        <v>1204</v>
      </c>
      <c r="C2592" s="7" t="s">
        <v>71</v>
      </c>
      <c r="D2592" s="8">
        <v>2022</v>
      </c>
      <c r="E2592" s="7" t="s">
        <v>3</v>
      </c>
      <c r="F2592" s="7" t="s">
        <v>2</v>
      </c>
      <c r="G2592" s="7" t="s">
        <v>1</v>
      </c>
      <c r="H2592" s="7" t="s">
        <v>0</v>
      </c>
      <c r="I2592" s="9">
        <v>8.3268522999999997E-2</v>
      </c>
      <c r="J2592" s="10">
        <v>32.955800000000004</v>
      </c>
      <c r="K2592" s="11">
        <v>4.2</v>
      </c>
      <c r="L2592" s="11" t="str">
        <f>IF(Tabla134[[#This Row],[Item Weight]]&lt;$U$12,"Poco Peso",IF(Tabla134[[#This Row],[Item Weight]]&lt;$U$13,"Peso Medio","Peso Alto"))</f>
        <v>Poco Peso</v>
      </c>
      <c r="M2592" s="7">
        <v>7.75</v>
      </c>
      <c r="N2592" s="11">
        <f>IF(Tabla134[[#This Row],[Item Weight (Nulos)]]="",VLOOKUP(Tabla134[[#This Row],[Item Identifier]],'Tabla para Nulos'!$A$3:$B$1563,2,FALSE),Tabla134[[#This Row],[Item Weight (Nulos)]])</f>
        <v>7.75</v>
      </c>
      <c r="O2592" s="11" t="str">
        <f>IF(Tabla134[[#This Row],[Item Visibility]]&lt;$U$15,"Poca visibilidad",IF(Tabla134[[#This Row],[Item Visibility]]&lt;$U$16,"Visibilidad media","Mayor visibilidad"))</f>
        <v>Visibilidad media</v>
      </c>
      <c r="P2592" s="11" t="str">
        <f>IF(Tabla134[[#This Row],[Rating]]&lt;2,"Muy Malo",IF(Tabla134[[#This Row],[Rating]]&lt;3,"Malo",IF(Tabla134[[#This Row],[Rating]]&lt;4,"Regular",IF(Tabla134[[#This Row],[Rating]]&lt;5,"Bueno","Excelente"))))</f>
        <v>Bueno</v>
      </c>
    </row>
    <row r="2593" spans="1:16" x14ac:dyDescent="0.2">
      <c r="A2593" s="7" t="s">
        <v>6</v>
      </c>
      <c r="B2593" s="7" t="s">
        <v>932</v>
      </c>
      <c r="C2593" s="7" t="s">
        <v>14</v>
      </c>
      <c r="D2593" s="8">
        <v>2022</v>
      </c>
      <c r="E2593" s="7" t="s">
        <v>3</v>
      </c>
      <c r="F2593" s="7" t="s">
        <v>2</v>
      </c>
      <c r="G2593" s="7" t="s">
        <v>1</v>
      </c>
      <c r="H2593" s="7" t="s">
        <v>0</v>
      </c>
      <c r="I2593" s="9">
        <v>0.11614859600000001</v>
      </c>
      <c r="J2593" s="10">
        <v>176.00280000000001</v>
      </c>
      <c r="K2593" s="11">
        <v>4.2</v>
      </c>
      <c r="L2593" s="11" t="str">
        <f>IF(Tabla134[[#This Row],[Item Weight]]&lt;$U$12,"Poco Peso",IF(Tabla134[[#This Row],[Item Weight]]&lt;$U$13,"Peso Medio","Peso Alto"))</f>
        <v>Poco Peso</v>
      </c>
      <c r="M2593" s="7">
        <v>8.31</v>
      </c>
      <c r="N2593" s="11">
        <f>IF(Tabla134[[#This Row],[Item Weight (Nulos)]]="",VLOOKUP(Tabla134[[#This Row],[Item Identifier]],'Tabla para Nulos'!$A$3:$B$1563,2,FALSE),Tabla134[[#This Row],[Item Weight (Nulos)]])</f>
        <v>8.31</v>
      </c>
      <c r="O2593" s="11" t="str">
        <f>IF(Tabla134[[#This Row],[Item Visibility]]&lt;$U$15,"Poca visibilidad",IF(Tabla134[[#This Row],[Item Visibility]]&lt;$U$16,"Visibilidad media","Mayor visibilidad"))</f>
        <v>Mayor visibilidad</v>
      </c>
      <c r="P2593" s="11" t="str">
        <f>IF(Tabla134[[#This Row],[Rating]]&lt;2,"Muy Malo",IF(Tabla134[[#This Row],[Rating]]&lt;3,"Malo",IF(Tabla134[[#This Row],[Rating]]&lt;4,"Regular",IF(Tabla134[[#This Row],[Rating]]&lt;5,"Bueno","Excelente"))))</f>
        <v>Bueno</v>
      </c>
    </row>
    <row r="2594" spans="1:16" x14ac:dyDescent="0.2">
      <c r="A2594" s="7" t="s">
        <v>6</v>
      </c>
      <c r="B2594" s="7" t="s">
        <v>955</v>
      </c>
      <c r="C2594" s="7" t="s">
        <v>122</v>
      </c>
      <c r="D2594" s="8">
        <v>2022</v>
      </c>
      <c r="E2594" s="7" t="s">
        <v>3</v>
      </c>
      <c r="F2594" s="7" t="s">
        <v>2</v>
      </c>
      <c r="G2594" s="7" t="s">
        <v>1</v>
      </c>
      <c r="H2594" s="7" t="s">
        <v>0</v>
      </c>
      <c r="I2594" s="9">
        <v>1.7703044000000001E-2</v>
      </c>
      <c r="J2594" s="10">
        <v>239.4538</v>
      </c>
      <c r="K2594" s="11">
        <v>4.2</v>
      </c>
      <c r="L2594" s="11" t="str">
        <f>IF(Tabla134[[#This Row],[Item Weight]]&lt;$U$12,"Poco Peso",IF(Tabla134[[#This Row],[Item Weight]]&lt;$U$13,"Peso Medio","Peso Alto"))</f>
        <v>Peso Medio</v>
      </c>
      <c r="M2594" s="7">
        <v>10.195</v>
      </c>
      <c r="N2594" s="11">
        <f>IF(Tabla134[[#This Row],[Item Weight (Nulos)]]="",VLOOKUP(Tabla134[[#This Row],[Item Identifier]],'Tabla para Nulos'!$A$3:$B$1563,2,FALSE),Tabla134[[#This Row],[Item Weight (Nulos)]])</f>
        <v>10.195</v>
      </c>
      <c r="O2594" s="11" t="str">
        <f>IF(Tabla134[[#This Row],[Item Visibility]]&lt;$U$15,"Poca visibilidad",IF(Tabla134[[#This Row],[Item Visibility]]&lt;$U$16,"Visibilidad media","Mayor visibilidad"))</f>
        <v>Poca visibilidad</v>
      </c>
      <c r="P2594" s="11" t="str">
        <f>IF(Tabla134[[#This Row],[Rating]]&lt;2,"Muy Malo",IF(Tabla134[[#This Row],[Rating]]&lt;3,"Malo",IF(Tabla134[[#This Row],[Rating]]&lt;4,"Regular",IF(Tabla134[[#This Row],[Rating]]&lt;5,"Bueno","Excelente"))))</f>
        <v>Bueno</v>
      </c>
    </row>
    <row r="2595" spans="1:16" x14ac:dyDescent="0.2">
      <c r="A2595" s="7" t="s">
        <v>124</v>
      </c>
      <c r="B2595" s="7" t="s">
        <v>1537</v>
      </c>
      <c r="C2595" s="7" t="s">
        <v>28</v>
      </c>
      <c r="D2595" s="8">
        <v>2018</v>
      </c>
      <c r="E2595" s="7" t="s">
        <v>13</v>
      </c>
      <c r="F2595" s="7" t="s">
        <v>2</v>
      </c>
      <c r="G2595" s="7" t="s">
        <v>1</v>
      </c>
      <c r="H2595" s="7" t="s">
        <v>12</v>
      </c>
      <c r="I2595" s="9">
        <v>0.112718928</v>
      </c>
      <c r="J2595" s="10">
        <v>54.2956</v>
      </c>
      <c r="K2595" s="11">
        <v>4.2</v>
      </c>
      <c r="L2595" s="11" t="str">
        <f>IF(Tabla134[[#This Row],[Item Weight]]&lt;$U$12,"Poco Peso",IF(Tabla134[[#This Row],[Item Weight]]&lt;$U$13,"Peso Medio","Peso Alto"))</f>
        <v>Peso Medio</v>
      </c>
      <c r="N2595" s="11">
        <f>IF(Tabla134[[#This Row],[Item Weight (Nulos)]]="",VLOOKUP(Tabla134[[#This Row],[Item Identifier]],'Tabla para Nulos'!$A$3:$B$1563,2,FALSE),Tabla134[[#This Row],[Item Weight (Nulos)]])</f>
        <v>14.1</v>
      </c>
      <c r="O2595" s="11" t="str">
        <f>IF(Tabla134[[#This Row],[Item Visibility]]&lt;$U$15,"Poca visibilidad",IF(Tabla134[[#This Row],[Item Visibility]]&lt;$U$16,"Visibilidad media","Mayor visibilidad"))</f>
        <v>Mayor visibilidad</v>
      </c>
      <c r="P2595" s="11" t="str">
        <f>IF(Tabla134[[#This Row],[Rating]]&lt;2,"Muy Malo",IF(Tabla134[[#This Row],[Rating]]&lt;3,"Malo",IF(Tabla134[[#This Row],[Rating]]&lt;4,"Regular",IF(Tabla134[[#This Row],[Rating]]&lt;5,"Bueno","Excelente"))))</f>
        <v>Bueno</v>
      </c>
    </row>
    <row r="2596" spans="1:16" x14ac:dyDescent="0.2">
      <c r="A2596" s="7" t="s">
        <v>124</v>
      </c>
      <c r="B2596" s="7" t="s">
        <v>688</v>
      </c>
      <c r="C2596" s="7" t="s">
        <v>28</v>
      </c>
      <c r="D2596" s="8">
        <v>2018</v>
      </c>
      <c r="E2596" s="7" t="s">
        <v>13</v>
      </c>
      <c r="F2596" s="7" t="s">
        <v>2</v>
      </c>
      <c r="G2596" s="7" t="s">
        <v>1</v>
      </c>
      <c r="H2596" s="7" t="s">
        <v>12</v>
      </c>
      <c r="I2596" s="9">
        <v>4.6958532999999997E-2</v>
      </c>
      <c r="J2596" s="10">
        <v>101.30159999999999</v>
      </c>
      <c r="K2596" s="11">
        <v>4.2</v>
      </c>
      <c r="L2596" s="11" t="str">
        <f>IF(Tabla134[[#This Row],[Item Weight]]&lt;$U$12,"Poco Peso",IF(Tabla134[[#This Row],[Item Weight]]&lt;$U$13,"Peso Medio","Peso Alto"))</f>
        <v>Peso Medio</v>
      </c>
      <c r="N2596" s="11">
        <f>IF(Tabla134[[#This Row],[Item Weight (Nulos)]]="",VLOOKUP(Tabla134[[#This Row],[Item Identifier]],'Tabla para Nulos'!$A$3:$B$1563,2,FALSE),Tabla134[[#This Row],[Item Weight (Nulos)]])</f>
        <v>9.7999999999999989</v>
      </c>
      <c r="O2596" s="11" t="str">
        <f>IF(Tabla134[[#This Row],[Item Visibility]]&lt;$U$15,"Poca visibilidad",IF(Tabla134[[#This Row],[Item Visibility]]&lt;$U$16,"Visibilidad media","Mayor visibilidad"))</f>
        <v>Visibilidad media</v>
      </c>
      <c r="P2596" s="11" t="str">
        <f>IF(Tabla134[[#This Row],[Rating]]&lt;2,"Muy Malo",IF(Tabla134[[#This Row],[Rating]]&lt;3,"Malo",IF(Tabla134[[#This Row],[Rating]]&lt;4,"Regular",IF(Tabla134[[#This Row],[Rating]]&lt;5,"Bueno","Excelente"))))</f>
        <v>Bueno</v>
      </c>
    </row>
    <row r="2597" spans="1:16" x14ac:dyDescent="0.2">
      <c r="A2597" s="7" t="s">
        <v>124</v>
      </c>
      <c r="B2597" s="7" t="s">
        <v>1233</v>
      </c>
      <c r="C2597" s="7" t="s">
        <v>28</v>
      </c>
      <c r="D2597" s="8">
        <v>2018</v>
      </c>
      <c r="E2597" s="7" t="s">
        <v>13</v>
      </c>
      <c r="F2597" s="7" t="s">
        <v>2</v>
      </c>
      <c r="G2597" s="7" t="s">
        <v>1</v>
      </c>
      <c r="H2597" s="7" t="s">
        <v>12</v>
      </c>
      <c r="I2597" s="9">
        <v>5.6389439999999999E-3</v>
      </c>
      <c r="J2597" s="10">
        <v>184.9924</v>
      </c>
      <c r="K2597" s="11">
        <v>4.2</v>
      </c>
      <c r="L2597" s="11" t="str">
        <f>IF(Tabla134[[#This Row],[Item Weight]]&lt;$U$12,"Poco Peso",IF(Tabla134[[#This Row],[Item Weight]]&lt;$U$13,"Peso Medio","Peso Alto"))</f>
        <v>Poco Peso</v>
      </c>
      <c r="N2597" s="11">
        <f>IF(Tabla134[[#This Row],[Item Weight (Nulos)]]="",VLOOKUP(Tabla134[[#This Row],[Item Identifier]],'Tabla para Nulos'!$A$3:$B$1563,2,FALSE),Tabla134[[#This Row],[Item Weight (Nulos)]])</f>
        <v>5.9850000000000003</v>
      </c>
      <c r="O2597" s="11" t="str">
        <f>IF(Tabla134[[#This Row],[Item Visibility]]&lt;$U$15,"Poca visibilidad",IF(Tabla134[[#This Row],[Item Visibility]]&lt;$U$16,"Visibilidad media","Mayor visibilidad"))</f>
        <v>Poca visibilidad</v>
      </c>
      <c r="P2597" s="11" t="str">
        <f>IF(Tabla134[[#This Row],[Rating]]&lt;2,"Muy Malo",IF(Tabla134[[#This Row],[Rating]]&lt;3,"Malo",IF(Tabla134[[#This Row],[Rating]]&lt;4,"Regular",IF(Tabla134[[#This Row],[Rating]]&lt;5,"Bueno","Excelente"))))</f>
        <v>Bueno</v>
      </c>
    </row>
    <row r="2598" spans="1:16" x14ac:dyDescent="0.2">
      <c r="A2598" s="7" t="s">
        <v>124</v>
      </c>
      <c r="B2598" s="7" t="s">
        <v>1312</v>
      </c>
      <c r="C2598" s="7" t="s">
        <v>28</v>
      </c>
      <c r="D2598" s="8">
        <v>2018</v>
      </c>
      <c r="E2598" s="7" t="s">
        <v>13</v>
      </c>
      <c r="F2598" s="7" t="s">
        <v>2</v>
      </c>
      <c r="G2598" s="7" t="s">
        <v>1</v>
      </c>
      <c r="H2598" s="7" t="s">
        <v>12</v>
      </c>
      <c r="I2598" s="9">
        <v>3.7449986999999997E-2</v>
      </c>
      <c r="J2598" s="10">
        <v>76.735399999999998</v>
      </c>
      <c r="K2598" s="11">
        <v>4.2</v>
      </c>
      <c r="L2598" s="11" t="str">
        <f>IF(Tabla134[[#This Row],[Item Weight]]&lt;$U$12,"Poco Peso",IF(Tabla134[[#This Row],[Item Weight]]&lt;$U$13,"Peso Medio","Peso Alto"))</f>
        <v>Poco Peso</v>
      </c>
      <c r="N2598" s="11">
        <f>IF(Tabla134[[#This Row],[Item Weight (Nulos)]]="",VLOOKUP(Tabla134[[#This Row],[Item Identifier]],'Tabla para Nulos'!$A$3:$B$1563,2,FALSE),Tabla134[[#This Row],[Item Weight (Nulos)]])</f>
        <v>7.4450000000000003</v>
      </c>
      <c r="O2598" s="11" t="str">
        <f>IF(Tabla134[[#This Row],[Item Visibility]]&lt;$U$15,"Poca visibilidad",IF(Tabla134[[#This Row],[Item Visibility]]&lt;$U$16,"Visibilidad media","Mayor visibilidad"))</f>
        <v>Visibilidad media</v>
      </c>
      <c r="P2598" s="11" t="str">
        <f>IF(Tabla134[[#This Row],[Rating]]&lt;2,"Muy Malo",IF(Tabla134[[#This Row],[Rating]]&lt;3,"Malo",IF(Tabla134[[#This Row],[Rating]]&lt;4,"Regular",IF(Tabla134[[#This Row],[Rating]]&lt;5,"Bueno","Excelente"))))</f>
        <v>Bueno</v>
      </c>
    </row>
    <row r="2599" spans="1:16" x14ac:dyDescent="0.2">
      <c r="A2599" s="7" t="s">
        <v>124</v>
      </c>
      <c r="B2599" s="7" t="s">
        <v>914</v>
      </c>
      <c r="C2599" s="7" t="s">
        <v>28</v>
      </c>
      <c r="D2599" s="8">
        <v>2018</v>
      </c>
      <c r="E2599" s="7" t="s">
        <v>13</v>
      </c>
      <c r="F2599" s="7" t="s">
        <v>2</v>
      </c>
      <c r="G2599" s="7" t="s">
        <v>1</v>
      </c>
      <c r="H2599" s="7" t="s">
        <v>12</v>
      </c>
      <c r="I2599" s="9">
        <v>0.118783796</v>
      </c>
      <c r="J2599" s="10">
        <v>108.5596</v>
      </c>
      <c r="K2599" s="11">
        <v>4.2</v>
      </c>
      <c r="L2599" s="11" t="str">
        <f>IF(Tabla134[[#This Row],[Item Weight]]&lt;$U$12,"Poco Peso",IF(Tabla134[[#This Row],[Item Weight]]&lt;$U$13,"Peso Medio","Peso Alto"))</f>
        <v>Peso Alto</v>
      </c>
      <c r="N2599" s="11">
        <f>IF(Tabla134[[#This Row],[Item Weight (Nulos)]]="",VLOOKUP(Tabla134[[#This Row],[Item Identifier]],'Tabla para Nulos'!$A$3:$B$1563,2,FALSE),Tabla134[[#This Row],[Item Weight (Nulos)]])</f>
        <v>20.5</v>
      </c>
      <c r="O2599" s="11" t="str">
        <f>IF(Tabla134[[#This Row],[Item Visibility]]&lt;$U$15,"Poca visibilidad",IF(Tabla134[[#This Row],[Item Visibility]]&lt;$U$16,"Visibilidad media","Mayor visibilidad"))</f>
        <v>Mayor visibilidad</v>
      </c>
      <c r="P2599" s="11" t="str">
        <f>IF(Tabla134[[#This Row],[Rating]]&lt;2,"Muy Malo",IF(Tabla134[[#This Row],[Rating]]&lt;3,"Malo",IF(Tabla134[[#This Row],[Rating]]&lt;4,"Regular",IF(Tabla134[[#This Row],[Rating]]&lt;5,"Bueno","Excelente"))))</f>
        <v>Bueno</v>
      </c>
    </row>
    <row r="2600" spans="1:16" x14ac:dyDescent="0.2">
      <c r="A2600" s="7" t="s">
        <v>124</v>
      </c>
      <c r="B2600" s="7" t="s">
        <v>782</v>
      </c>
      <c r="C2600" s="7" t="s">
        <v>108</v>
      </c>
      <c r="D2600" s="8">
        <v>2018</v>
      </c>
      <c r="E2600" s="7" t="s">
        <v>13</v>
      </c>
      <c r="F2600" s="7" t="s">
        <v>2</v>
      </c>
      <c r="G2600" s="7" t="s">
        <v>1</v>
      </c>
      <c r="H2600" s="7" t="s">
        <v>12</v>
      </c>
      <c r="I2600" s="9">
        <v>2.1273160999999999E-2</v>
      </c>
      <c r="J2600" s="10">
        <v>229.1326</v>
      </c>
      <c r="K2600" s="11">
        <v>4.2</v>
      </c>
      <c r="L2600" s="11" t="str">
        <f>IF(Tabla134[[#This Row],[Item Weight]]&lt;$U$12,"Poco Peso",IF(Tabla134[[#This Row],[Item Weight]]&lt;$U$13,"Peso Medio","Peso Alto"))</f>
        <v>Poco Peso</v>
      </c>
      <c r="N2600" s="11">
        <f>IF(Tabla134[[#This Row],[Item Weight (Nulos)]]="",VLOOKUP(Tabla134[[#This Row],[Item Identifier]],'Tabla para Nulos'!$A$3:$B$1563,2,FALSE),Tabla134[[#This Row],[Item Weight (Nulos)]])</f>
        <v>8.06</v>
      </c>
      <c r="O2600" s="11" t="str">
        <f>IF(Tabla134[[#This Row],[Item Visibility]]&lt;$U$15,"Poca visibilidad",IF(Tabla134[[#This Row],[Item Visibility]]&lt;$U$16,"Visibilidad media","Mayor visibilidad"))</f>
        <v>Poca visibilidad</v>
      </c>
      <c r="P2600" s="11" t="str">
        <f>IF(Tabla134[[#This Row],[Rating]]&lt;2,"Muy Malo",IF(Tabla134[[#This Row],[Rating]]&lt;3,"Malo",IF(Tabla134[[#This Row],[Rating]]&lt;4,"Regular",IF(Tabla134[[#This Row],[Rating]]&lt;5,"Bueno","Excelente"))))</f>
        <v>Bueno</v>
      </c>
    </row>
    <row r="2601" spans="1:16" x14ac:dyDescent="0.2">
      <c r="A2601" s="7" t="s">
        <v>124</v>
      </c>
      <c r="B2601" s="7" t="s">
        <v>901</v>
      </c>
      <c r="C2601" s="7" t="s">
        <v>17</v>
      </c>
      <c r="D2601" s="8">
        <v>2018</v>
      </c>
      <c r="E2601" s="7" t="s">
        <v>13</v>
      </c>
      <c r="F2601" s="7" t="s">
        <v>2</v>
      </c>
      <c r="G2601" s="7" t="s">
        <v>1</v>
      </c>
      <c r="H2601" s="7" t="s">
        <v>12</v>
      </c>
      <c r="I2601" s="9">
        <v>4.2037073000000001E-2</v>
      </c>
      <c r="J2601" s="10">
        <v>172.6764</v>
      </c>
      <c r="K2601" s="11">
        <v>4.2</v>
      </c>
      <c r="L2601" s="11" t="str">
        <f>IF(Tabla134[[#This Row],[Item Weight]]&lt;$U$12,"Poco Peso",IF(Tabla134[[#This Row],[Item Weight]]&lt;$U$13,"Peso Medio","Peso Alto"))</f>
        <v>Peso Alto</v>
      </c>
      <c r="N2601" s="11">
        <f>IF(Tabla134[[#This Row],[Item Weight (Nulos)]]="",VLOOKUP(Tabla134[[#This Row],[Item Identifier]],'Tabla para Nulos'!$A$3:$B$1563,2,FALSE),Tabla134[[#This Row],[Item Weight (Nulos)]])</f>
        <v>17.25</v>
      </c>
      <c r="O2601" s="11" t="str">
        <f>IF(Tabla134[[#This Row],[Item Visibility]]&lt;$U$15,"Poca visibilidad",IF(Tabla134[[#This Row],[Item Visibility]]&lt;$U$16,"Visibilidad media","Mayor visibilidad"))</f>
        <v>Visibilidad media</v>
      </c>
      <c r="P2601" s="11" t="str">
        <f>IF(Tabla134[[#This Row],[Rating]]&lt;2,"Muy Malo",IF(Tabla134[[#This Row],[Rating]]&lt;3,"Malo",IF(Tabla134[[#This Row],[Rating]]&lt;4,"Regular",IF(Tabla134[[#This Row],[Rating]]&lt;5,"Bueno","Excelente"))))</f>
        <v>Bueno</v>
      </c>
    </row>
    <row r="2602" spans="1:16" x14ac:dyDescent="0.2">
      <c r="A2602" s="7" t="s">
        <v>124</v>
      </c>
      <c r="B2602" s="7" t="s">
        <v>925</v>
      </c>
      <c r="C2602" s="7" t="s">
        <v>17</v>
      </c>
      <c r="D2602" s="8">
        <v>2018</v>
      </c>
      <c r="E2602" s="7" t="s">
        <v>13</v>
      </c>
      <c r="F2602" s="7" t="s">
        <v>2</v>
      </c>
      <c r="G2602" s="7" t="s">
        <v>1</v>
      </c>
      <c r="H2602" s="7" t="s">
        <v>12</v>
      </c>
      <c r="I2602" s="9">
        <v>3.0288215E-2</v>
      </c>
      <c r="J2602" s="10">
        <v>256.7672</v>
      </c>
      <c r="K2602" s="11">
        <v>4.2</v>
      </c>
      <c r="L2602" s="11" t="str">
        <f>IF(Tabla134[[#This Row],[Item Weight]]&lt;$U$12,"Poco Peso",IF(Tabla134[[#This Row],[Item Weight]]&lt;$U$13,"Peso Medio","Peso Alto"))</f>
        <v>Peso Alto</v>
      </c>
      <c r="N2602" s="11">
        <f>IF(Tabla134[[#This Row],[Item Weight (Nulos)]]="",VLOOKUP(Tabla134[[#This Row],[Item Identifier]],'Tabla para Nulos'!$A$3:$B$1563,2,FALSE),Tabla134[[#This Row],[Item Weight (Nulos)]])</f>
        <v>17.75</v>
      </c>
      <c r="O2602" s="11" t="str">
        <f>IF(Tabla134[[#This Row],[Item Visibility]]&lt;$U$15,"Poca visibilidad",IF(Tabla134[[#This Row],[Item Visibility]]&lt;$U$16,"Visibilidad media","Mayor visibilidad"))</f>
        <v>Visibilidad media</v>
      </c>
      <c r="P2602" s="11" t="str">
        <f>IF(Tabla134[[#This Row],[Rating]]&lt;2,"Muy Malo",IF(Tabla134[[#This Row],[Rating]]&lt;3,"Malo",IF(Tabla134[[#This Row],[Rating]]&lt;4,"Regular",IF(Tabla134[[#This Row],[Rating]]&lt;5,"Bueno","Excelente"))))</f>
        <v>Bueno</v>
      </c>
    </row>
    <row r="2603" spans="1:16" x14ac:dyDescent="0.2">
      <c r="A2603" s="7" t="s">
        <v>124</v>
      </c>
      <c r="B2603" s="7" t="s">
        <v>1562</v>
      </c>
      <c r="C2603" s="7" t="s">
        <v>71</v>
      </c>
      <c r="D2603" s="8">
        <v>2018</v>
      </c>
      <c r="E2603" s="7" t="s">
        <v>13</v>
      </c>
      <c r="F2603" s="7" t="s">
        <v>2</v>
      </c>
      <c r="G2603" s="7" t="s">
        <v>1</v>
      </c>
      <c r="H2603" s="7" t="s">
        <v>12</v>
      </c>
      <c r="I2603" s="9">
        <v>8.2795450000000007E-2</v>
      </c>
      <c r="J2603" s="10">
        <v>245.8776</v>
      </c>
      <c r="K2603" s="11">
        <v>4.2</v>
      </c>
      <c r="L2603" s="11" t="str">
        <f>IF(Tabla134[[#This Row],[Item Weight]]&lt;$U$12,"Poco Peso",IF(Tabla134[[#This Row],[Item Weight]]&lt;$U$13,"Peso Medio","Peso Alto"))</f>
        <v>Poco Peso</v>
      </c>
      <c r="N2603" s="11">
        <f>IF(Tabla134[[#This Row],[Item Weight (Nulos)]]="",VLOOKUP(Tabla134[[#This Row],[Item Identifier]],'Tabla para Nulos'!$A$3:$B$1563,2,FALSE),Tabla134[[#This Row],[Item Weight (Nulos)]])</f>
        <v>5.1550000000000002</v>
      </c>
      <c r="O2603" s="11" t="str">
        <f>IF(Tabla134[[#This Row],[Item Visibility]]&lt;$U$15,"Poca visibilidad",IF(Tabla134[[#This Row],[Item Visibility]]&lt;$U$16,"Visibilidad media","Mayor visibilidad"))</f>
        <v>Visibilidad media</v>
      </c>
      <c r="P2603" s="11" t="str">
        <f>IF(Tabla134[[#This Row],[Rating]]&lt;2,"Muy Malo",IF(Tabla134[[#This Row],[Rating]]&lt;3,"Malo",IF(Tabla134[[#This Row],[Rating]]&lt;4,"Regular",IF(Tabla134[[#This Row],[Rating]]&lt;5,"Bueno","Excelente"))))</f>
        <v>Bueno</v>
      </c>
    </row>
    <row r="2604" spans="1:16" x14ac:dyDescent="0.2">
      <c r="A2604" s="7" t="s">
        <v>124</v>
      </c>
      <c r="B2604" s="7" t="s">
        <v>479</v>
      </c>
      <c r="C2604" s="7" t="s">
        <v>10</v>
      </c>
      <c r="D2604" s="8">
        <v>2018</v>
      </c>
      <c r="E2604" s="7" t="s">
        <v>13</v>
      </c>
      <c r="F2604" s="7" t="s">
        <v>2</v>
      </c>
      <c r="G2604" s="7" t="s">
        <v>1</v>
      </c>
      <c r="H2604" s="7" t="s">
        <v>12</v>
      </c>
      <c r="I2604" s="9">
        <v>6.6298468999999999E-2</v>
      </c>
      <c r="J2604" s="10">
        <v>186.82400000000001</v>
      </c>
      <c r="K2604" s="11">
        <v>4.2</v>
      </c>
      <c r="L2604" s="11" t="str">
        <f>IF(Tabla134[[#This Row],[Item Weight]]&lt;$U$12,"Poco Peso",IF(Tabla134[[#This Row],[Item Weight]]&lt;$U$13,"Peso Medio","Peso Alto"))</f>
        <v>Poco Peso</v>
      </c>
      <c r="N2604" s="11">
        <f>IF(Tabla134[[#This Row],[Item Weight (Nulos)]]="",VLOOKUP(Tabla134[[#This Row],[Item Identifier]],'Tabla para Nulos'!$A$3:$B$1563,2,FALSE),Tabla134[[#This Row],[Item Weight (Nulos)]])</f>
        <v>6.78</v>
      </c>
      <c r="O2604" s="11" t="str">
        <f>IF(Tabla134[[#This Row],[Item Visibility]]&lt;$U$15,"Poca visibilidad",IF(Tabla134[[#This Row],[Item Visibility]]&lt;$U$16,"Visibilidad media","Mayor visibilidad"))</f>
        <v>Visibilidad media</v>
      </c>
      <c r="P2604" s="11" t="str">
        <f>IF(Tabla134[[#This Row],[Rating]]&lt;2,"Muy Malo",IF(Tabla134[[#This Row],[Rating]]&lt;3,"Malo",IF(Tabla134[[#This Row],[Rating]]&lt;4,"Regular",IF(Tabla134[[#This Row],[Rating]]&lt;5,"Bueno","Excelente"))))</f>
        <v>Bueno</v>
      </c>
    </row>
    <row r="2605" spans="1:16" x14ac:dyDescent="0.2">
      <c r="A2605" s="7" t="s">
        <v>124</v>
      </c>
      <c r="B2605" s="7" t="s">
        <v>473</v>
      </c>
      <c r="C2605" s="7" t="s">
        <v>10</v>
      </c>
      <c r="D2605" s="8">
        <v>2018</v>
      </c>
      <c r="E2605" s="7" t="s">
        <v>13</v>
      </c>
      <c r="F2605" s="7" t="s">
        <v>2</v>
      </c>
      <c r="G2605" s="7" t="s">
        <v>1</v>
      </c>
      <c r="H2605" s="7" t="s">
        <v>12</v>
      </c>
      <c r="I2605" s="9">
        <v>7.5691712999999994E-2</v>
      </c>
      <c r="J2605" s="10">
        <v>98.241</v>
      </c>
      <c r="K2605" s="11">
        <v>4.2</v>
      </c>
      <c r="L2605" s="11" t="str">
        <f>IF(Tabla134[[#This Row],[Item Weight]]&lt;$U$12,"Poco Peso",IF(Tabla134[[#This Row],[Item Weight]]&lt;$U$13,"Peso Medio","Peso Alto"))</f>
        <v>Peso Medio</v>
      </c>
      <c r="N2605" s="11">
        <f>IF(Tabla134[[#This Row],[Item Weight (Nulos)]]="",VLOOKUP(Tabla134[[#This Row],[Item Identifier]],'Tabla para Nulos'!$A$3:$B$1563,2,FALSE),Tabla134[[#This Row],[Item Weight (Nulos)]])</f>
        <v>12.799999999999999</v>
      </c>
      <c r="O2605" s="11" t="str">
        <f>IF(Tabla134[[#This Row],[Item Visibility]]&lt;$U$15,"Poca visibilidad",IF(Tabla134[[#This Row],[Item Visibility]]&lt;$U$16,"Visibilidad media","Mayor visibilidad"))</f>
        <v>Visibilidad media</v>
      </c>
      <c r="P2605" s="11" t="str">
        <f>IF(Tabla134[[#This Row],[Rating]]&lt;2,"Muy Malo",IF(Tabla134[[#This Row],[Rating]]&lt;3,"Malo",IF(Tabla134[[#This Row],[Rating]]&lt;4,"Regular",IF(Tabla134[[#This Row],[Rating]]&lt;5,"Bueno","Excelente"))))</f>
        <v>Bueno</v>
      </c>
    </row>
    <row r="2606" spans="1:16" x14ac:dyDescent="0.2">
      <c r="A2606" s="7" t="s">
        <v>124</v>
      </c>
      <c r="B2606" s="7" t="s">
        <v>1027</v>
      </c>
      <c r="C2606" s="7" t="s">
        <v>10</v>
      </c>
      <c r="D2606" s="8">
        <v>2018</v>
      </c>
      <c r="E2606" s="7" t="s">
        <v>13</v>
      </c>
      <c r="F2606" s="7" t="s">
        <v>2</v>
      </c>
      <c r="G2606" s="7" t="s">
        <v>1</v>
      </c>
      <c r="H2606" s="7" t="s">
        <v>12</v>
      </c>
      <c r="I2606" s="9">
        <v>4.9478258999999997E-2</v>
      </c>
      <c r="J2606" s="10">
        <v>245.4144</v>
      </c>
      <c r="K2606" s="11">
        <v>4.2</v>
      </c>
      <c r="L2606" s="11" t="str">
        <f>IF(Tabla134[[#This Row],[Item Weight]]&lt;$U$12,"Poco Peso",IF(Tabla134[[#This Row],[Item Weight]]&lt;$U$13,"Peso Medio","Peso Alto"))</f>
        <v>Peso Medio</v>
      </c>
      <c r="N2606" s="11">
        <f>IF(Tabla134[[#This Row],[Item Weight (Nulos)]]="",VLOOKUP(Tabla134[[#This Row],[Item Identifier]],'Tabla para Nulos'!$A$3:$B$1563,2,FALSE),Tabla134[[#This Row],[Item Weight (Nulos)]])</f>
        <v>10.799999999999999</v>
      </c>
      <c r="O2606" s="11" t="str">
        <f>IF(Tabla134[[#This Row],[Item Visibility]]&lt;$U$15,"Poca visibilidad",IF(Tabla134[[#This Row],[Item Visibility]]&lt;$U$16,"Visibilidad media","Mayor visibilidad"))</f>
        <v>Visibilidad media</v>
      </c>
      <c r="P2606" s="11" t="str">
        <f>IF(Tabla134[[#This Row],[Rating]]&lt;2,"Muy Malo",IF(Tabla134[[#This Row],[Rating]]&lt;3,"Malo",IF(Tabla134[[#This Row],[Rating]]&lt;4,"Regular",IF(Tabla134[[#This Row],[Rating]]&lt;5,"Bueno","Excelente"))))</f>
        <v>Bueno</v>
      </c>
    </row>
    <row r="2607" spans="1:16" x14ac:dyDescent="0.2">
      <c r="A2607" s="7" t="s">
        <v>124</v>
      </c>
      <c r="B2607" s="7" t="s">
        <v>478</v>
      </c>
      <c r="C2607" s="7" t="s">
        <v>10</v>
      </c>
      <c r="D2607" s="8">
        <v>2018</v>
      </c>
      <c r="E2607" s="7" t="s">
        <v>13</v>
      </c>
      <c r="F2607" s="7" t="s">
        <v>2</v>
      </c>
      <c r="G2607" s="7" t="s">
        <v>1</v>
      </c>
      <c r="H2607" s="7" t="s">
        <v>12</v>
      </c>
      <c r="I2607" s="9">
        <v>4.6259036000000003E-2</v>
      </c>
      <c r="J2607" s="10">
        <v>47.469200000000001</v>
      </c>
      <c r="K2607" s="11">
        <v>4.2</v>
      </c>
      <c r="L2607" s="11" t="str">
        <f>IF(Tabla134[[#This Row],[Item Weight]]&lt;$U$12,"Poco Peso",IF(Tabla134[[#This Row],[Item Weight]]&lt;$U$13,"Peso Medio","Peso Alto"))</f>
        <v>Poco Peso</v>
      </c>
      <c r="N2607" s="11">
        <f>IF(Tabla134[[#This Row],[Item Weight (Nulos)]]="",VLOOKUP(Tabla134[[#This Row],[Item Identifier]],'Tabla para Nulos'!$A$3:$B$1563,2,FALSE),Tabla134[[#This Row],[Item Weight (Nulos)]])</f>
        <v>8.1850000000000005</v>
      </c>
      <c r="O2607" s="11" t="str">
        <f>IF(Tabla134[[#This Row],[Item Visibility]]&lt;$U$15,"Poca visibilidad",IF(Tabla134[[#This Row],[Item Visibility]]&lt;$U$16,"Visibilidad media","Mayor visibilidad"))</f>
        <v>Visibilidad media</v>
      </c>
      <c r="P2607" s="11" t="str">
        <f>IF(Tabla134[[#This Row],[Rating]]&lt;2,"Muy Malo",IF(Tabla134[[#This Row],[Rating]]&lt;3,"Malo",IF(Tabla134[[#This Row],[Rating]]&lt;4,"Regular",IF(Tabla134[[#This Row],[Rating]]&lt;5,"Bueno","Excelente"))))</f>
        <v>Bueno</v>
      </c>
    </row>
    <row r="2608" spans="1:16" x14ac:dyDescent="0.2">
      <c r="A2608" s="7" t="s">
        <v>124</v>
      </c>
      <c r="B2608" s="7" t="s">
        <v>1436</v>
      </c>
      <c r="C2608" s="7" t="s">
        <v>10</v>
      </c>
      <c r="D2608" s="8">
        <v>2018</v>
      </c>
      <c r="E2608" s="7" t="s">
        <v>13</v>
      </c>
      <c r="F2608" s="7" t="s">
        <v>2</v>
      </c>
      <c r="G2608" s="7" t="s">
        <v>1</v>
      </c>
      <c r="H2608" s="7" t="s">
        <v>12</v>
      </c>
      <c r="I2608" s="9">
        <v>7.6483450999999994E-2</v>
      </c>
      <c r="J2608" s="10">
        <v>43.4086</v>
      </c>
      <c r="K2608" s="11">
        <v>4.2</v>
      </c>
      <c r="L2608" s="11" t="str">
        <f>IF(Tabla134[[#This Row],[Item Weight]]&lt;$U$12,"Poco Peso",IF(Tabla134[[#This Row],[Item Weight]]&lt;$U$13,"Peso Medio","Peso Alto"))</f>
        <v>Peso Medio</v>
      </c>
      <c r="N2608" s="11">
        <f>IF(Tabla134[[#This Row],[Item Weight (Nulos)]]="",VLOOKUP(Tabla134[[#This Row],[Item Identifier]],'Tabla para Nulos'!$A$3:$B$1563,2,FALSE),Tabla134[[#This Row],[Item Weight (Nulos)]])</f>
        <v>16</v>
      </c>
      <c r="O2608" s="11" t="str">
        <f>IF(Tabla134[[#This Row],[Item Visibility]]&lt;$U$15,"Poca visibilidad",IF(Tabla134[[#This Row],[Item Visibility]]&lt;$U$16,"Visibilidad media","Mayor visibilidad"))</f>
        <v>Visibilidad media</v>
      </c>
      <c r="P2608" s="11" t="str">
        <f>IF(Tabla134[[#This Row],[Rating]]&lt;2,"Muy Malo",IF(Tabla134[[#This Row],[Rating]]&lt;3,"Malo",IF(Tabla134[[#This Row],[Rating]]&lt;4,"Regular",IF(Tabla134[[#This Row],[Rating]]&lt;5,"Bueno","Excelente"))))</f>
        <v>Bueno</v>
      </c>
    </row>
    <row r="2609" spans="1:16" x14ac:dyDescent="0.2">
      <c r="A2609" s="7" t="s">
        <v>124</v>
      </c>
      <c r="B2609" s="7" t="s">
        <v>1561</v>
      </c>
      <c r="C2609" s="7" t="s">
        <v>216</v>
      </c>
      <c r="D2609" s="8">
        <v>2018</v>
      </c>
      <c r="E2609" s="7" t="s">
        <v>13</v>
      </c>
      <c r="F2609" s="7" t="s">
        <v>2</v>
      </c>
      <c r="G2609" s="7" t="s">
        <v>1</v>
      </c>
      <c r="H2609" s="7" t="s">
        <v>12</v>
      </c>
      <c r="I2609" s="9">
        <v>4.4036020000000002E-2</v>
      </c>
      <c r="J2609" s="10">
        <v>173.30799999999999</v>
      </c>
      <c r="K2609" s="11">
        <v>4.2</v>
      </c>
      <c r="L2609" s="11" t="str">
        <f>IF(Tabla134[[#This Row],[Item Weight]]&lt;$U$12,"Poco Peso",IF(Tabla134[[#This Row],[Item Weight]]&lt;$U$13,"Peso Medio","Peso Alto"))</f>
        <v>Peso Alto</v>
      </c>
      <c r="N2609" s="11">
        <f>IF(Tabla134[[#This Row],[Item Weight (Nulos)]]="",VLOOKUP(Tabla134[[#This Row],[Item Identifier]],'Tabla para Nulos'!$A$3:$B$1563,2,FALSE),Tabla134[[#This Row],[Item Weight (Nulos)]])</f>
        <v>18.25</v>
      </c>
      <c r="O2609" s="11" t="str">
        <f>IF(Tabla134[[#This Row],[Item Visibility]]&lt;$U$15,"Poca visibilidad",IF(Tabla134[[#This Row],[Item Visibility]]&lt;$U$16,"Visibilidad media","Mayor visibilidad"))</f>
        <v>Visibilidad media</v>
      </c>
      <c r="P2609" s="11" t="str">
        <f>IF(Tabla134[[#This Row],[Rating]]&lt;2,"Muy Malo",IF(Tabla134[[#This Row],[Rating]]&lt;3,"Malo",IF(Tabla134[[#This Row],[Rating]]&lt;4,"Regular",IF(Tabla134[[#This Row],[Rating]]&lt;5,"Bueno","Excelente"))))</f>
        <v>Bueno</v>
      </c>
    </row>
    <row r="2610" spans="1:16" x14ac:dyDescent="0.2">
      <c r="A2610" s="7" t="s">
        <v>124</v>
      </c>
      <c r="B2610" s="7" t="s">
        <v>5</v>
      </c>
      <c r="C2610" s="7" t="s">
        <v>4</v>
      </c>
      <c r="D2610" s="8">
        <v>2018</v>
      </c>
      <c r="E2610" s="7" t="s">
        <v>13</v>
      </c>
      <c r="F2610" s="7" t="s">
        <v>2</v>
      </c>
      <c r="G2610" s="7" t="s">
        <v>1</v>
      </c>
      <c r="H2610" s="7" t="s">
        <v>12</v>
      </c>
      <c r="I2610" s="9">
        <v>8.5197180000000008E-3</v>
      </c>
      <c r="J2610" s="10">
        <v>116.9492</v>
      </c>
      <c r="K2610" s="11">
        <v>4.2</v>
      </c>
      <c r="L2610" s="11" t="str">
        <f>IF(Tabla134[[#This Row],[Item Weight]]&lt;$U$12,"Poco Peso",IF(Tabla134[[#This Row],[Item Weight]]&lt;$U$13,"Peso Medio","Peso Alto"))</f>
        <v>Peso Medio</v>
      </c>
      <c r="N2610" s="11">
        <f>IF(Tabla134[[#This Row],[Item Weight (Nulos)]]="",VLOOKUP(Tabla134[[#This Row],[Item Identifier]],'Tabla para Nulos'!$A$3:$B$1563,2,FALSE),Tabla134[[#This Row],[Item Weight (Nulos)]])</f>
        <v>11.799999999999999</v>
      </c>
      <c r="O2610" s="11" t="str">
        <f>IF(Tabla134[[#This Row],[Item Visibility]]&lt;$U$15,"Poca visibilidad",IF(Tabla134[[#This Row],[Item Visibility]]&lt;$U$16,"Visibilidad media","Mayor visibilidad"))</f>
        <v>Poca visibilidad</v>
      </c>
      <c r="P2610" s="11" t="str">
        <f>IF(Tabla134[[#This Row],[Rating]]&lt;2,"Muy Malo",IF(Tabla134[[#This Row],[Rating]]&lt;3,"Malo",IF(Tabla134[[#This Row],[Rating]]&lt;4,"Regular",IF(Tabla134[[#This Row],[Rating]]&lt;5,"Bueno","Excelente"))))</f>
        <v>Bueno</v>
      </c>
    </row>
    <row r="2611" spans="1:16" x14ac:dyDescent="0.2">
      <c r="A2611" s="7" t="s">
        <v>124</v>
      </c>
      <c r="B2611" s="7" t="s">
        <v>1075</v>
      </c>
      <c r="C2611" s="7" t="s">
        <v>4</v>
      </c>
      <c r="D2611" s="8">
        <v>2018</v>
      </c>
      <c r="E2611" s="7" t="s">
        <v>13</v>
      </c>
      <c r="F2611" s="7" t="s">
        <v>2</v>
      </c>
      <c r="G2611" s="7" t="s">
        <v>1</v>
      </c>
      <c r="H2611" s="7" t="s">
        <v>12</v>
      </c>
      <c r="I2611" s="9">
        <v>0.14272811299999999</v>
      </c>
      <c r="J2611" s="10">
        <v>95.141000000000005</v>
      </c>
      <c r="K2611" s="11">
        <v>4.2</v>
      </c>
      <c r="L2611" s="11" t="str">
        <f>IF(Tabla134[[#This Row],[Item Weight]]&lt;$U$12,"Poco Peso",IF(Tabla134[[#This Row],[Item Weight]]&lt;$U$13,"Peso Medio","Peso Alto"))</f>
        <v>Poco Peso</v>
      </c>
      <c r="N2611" s="11">
        <f>IF(Tabla134[[#This Row],[Item Weight (Nulos)]]="",VLOOKUP(Tabla134[[#This Row],[Item Identifier]],'Tabla para Nulos'!$A$3:$B$1563,2,FALSE),Tabla134[[#This Row],[Item Weight (Nulos)]])</f>
        <v>8.6449999999999978</v>
      </c>
      <c r="O2611" s="11" t="str">
        <f>IF(Tabla134[[#This Row],[Item Visibility]]&lt;$U$15,"Poca visibilidad",IF(Tabla134[[#This Row],[Item Visibility]]&lt;$U$16,"Visibilidad media","Mayor visibilidad"))</f>
        <v>Mayor visibilidad</v>
      </c>
      <c r="P2611" s="11" t="str">
        <f>IF(Tabla134[[#This Row],[Rating]]&lt;2,"Muy Malo",IF(Tabla134[[#This Row],[Rating]]&lt;3,"Malo",IF(Tabla134[[#This Row],[Rating]]&lt;4,"Regular",IF(Tabla134[[#This Row],[Rating]]&lt;5,"Bueno","Excelente"))))</f>
        <v>Bueno</v>
      </c>
    </row>
    <row r="2612" spans="1:16" x14ac:dyDescent="0.2">
      <c r="A2612" s="7" t="s">
        <v>124</v>
      </c>
      <c r="B2612" s="7" t="s">
        <v>767</v>
      </c>
      <c r="C2612" s="7" t="s">
        <v>4</v>
      </c>
      <c r="D2612" s="8">
        <v>2018</v>
      </c>
      <c r="E2612" s="7" t="s">
        <v>13</v>
      </c>
      <c r="F2612" s="7" t="s">
        <v>2</v>
      </c>
      <c r="G2612" s="7" t="s">
        <v>1</v>
      </c>
      <c r="H2612" s="7" t="s">
        <v>12</v>
      </c>
      <c r="I2612" s="9">
        <v>0.11338767700000001</v>
      </c>
      <c r="J2612" s="10">
        <v>156.96039999999999</v>
      </c>
      <c r="K2612" s="11">
        <v>4.2</v>
      </c>
      <c r="L2612" s="11" t="str">
        <f>IF(Tabla134[[#This Row],[Item Weight]]&lt;$U$12,"Poco Peso",IF(Tabla134[[#This Row],[Item Weight]]&lt;$U$13,"Peso Medio","Peso Alto"))</f>
        <v>Peso Medio</v>
      </c>
      <c r="N2612" s="11">
        <f>IF(Tabla134[[#This Row],[Item Weight (Nulos)]]="",VLOOKUP(Tabla134[[#This Row],[Item Identifier]],'Tabla para Nulos'!$A$3:$B$1563,2,FALSE),Tabla134[[#This Row],[Item Weight (Nulos)]])</f>
        <v>9.6950000000000021</v>
      </c>
      <c r="O2612" s="11" t="str">
        <f>IF(Tabla134[[#This Row],[Item Visibility]]&lt;$U$15,"Poca visibilidad",IF(Tabla134[[#This Row],[Item Visibility]]&lt;$U$16,"Visibilidad media","Mayor visibilidad"))</f>
        <v>Mayor visibilidad</v>
      </c>
      <c r="P2612" s="11" t="str">
        <f>IF(Tabla134[[#This Row],[Rating]]&lt;2,"Muy Malo",IF(Tabla134[[#This Row],[Rating]]&lt;3,"Malo",IF(Tabla134[[#This Row],[Rating]]&lt;4,"Regular",IF(Tabla134[[#This Row],[Rating]]&lt;5,"Bueno","Excelente"))))</f>
        <v>Bueno</v>
      </c>
    </row>
    <row r="2613" spans="1:16" x14ac:dyDescent="0.2">
      <c r="A2613" s="7" t="s">
        <v>124</v>
      </c>
      <c r="B2613" s="7" t="s">
        <v>455</v>
      </c>
      <c r="C2613" s="7" t="s">
        <v>4</v>
      </c>
      <c r="D2613" s="8">
        <v>2018</v>
      </c>
      <c r="E2613" s="7" t="s">
        <v>13</v>
      </c>
      <c r="F2613" s="7" t="s">
        <v>2</v>
      </c>
      <c r="G2613" s="7" t="s">
        <v>1</v>
      </c>
      <c r="H2613" s="7" t="s">
        <v>12</v>
      </c>
      <c r="I2613" s="9">
        <v>7.0791390999999995E-2</v>
      </c>
      <c r="J2613" s="10">
        <v>46.4086</v>
      </c>
      <c r="K2613" s="11">
        <v>4.2</v>
      </c>
      <c r="L2613" s="11" t="str">
        <f>IF(Tabla134[[#This Row],[Item Weight]]&lt;$U$12,"Poco Peso",IF(Tabla134[[#This Row],[Item Weight]]&lt;$U$13,"Peso Medio","Peso Alto"))</f>
        <v>Poco Peso</v>
      </c>
      <c r="N2613" s="11">
        <f>IF(Tabla134[[#This Row],[Item Weight (Nulos)]]="",VLOOKUP(Tabla134[[#This Row],[Item Identifier]],'Tabla para Nulos'!$A$3:$B$1563,2,FALSE),Tabla134[[#This Row],[Item Weight (Nulos)]])</f>
        <v>7.93</v>
      </c>
      <c r="O2613" s="11" t="str">
        <f>IF(Tabla134[[#This Row],[Item Visibility]]&lt;$U$15,"Poca visibilidad",IF(Tabla134[[#This Row],[Item Visibility]]&lt;$U$16,"Visibilidad media","Mayor visibilidad"))</f>
        <v>Visibilidad media</v>
      </c>
      <c r="P2613" s="11" t="str">
        <f>IF(Tabla134[[#This Row],[Rating]]&lt;2,"Muy Malo",IF(Tabla134[[#This Row],[Rating]]&lt;3,"Malo",IF(Tabla134[[#This Row],[Rating]]&lt;4,"Regular",IF(Tabla134[[#This Row],[Rating]]&lt;5,"Bueno","Excelente"))))</f>
        <v>Bueno</v>
      </c>
    </row>
    <row r="2614" spans="1:16" x14ac:dyDescent="0.2">
      <c r="A2614" s="7" t="s">
        <v>124</v>
      </c>
      <c r="B2614" s="7" t="s">
        <v>1017</v>
      </c>
      <c r="C2614" s="7" t="s">
        <v>4</v>
      </c>
      <c r="D2614" s="8">
        <v>2018</v>
      </c>
      <c r="E2614" s="7" t="s">
        <v>13</v>
      </c>
      <c r="F2614" s="7" t="s">
        <v>2</v>
      </c>
      <c r="G2614" s="7" t="s">
        <v>1</v>
      </c>
      <c r="H2614" s="7" t="s">
        <v>12</v>
      </c>
      <c r="I2614" s="9">
        <v>8.9343433E-2</v>
      </c>
      <c r="J2614" s="10">
        <v>157.3604</v>
      </c>
      <c r="K2614" s="11">
        <v>4.2</v>
      </c>
      <c r="L2614" s="11" t="str">
        <f>IF(Tabla134[[#This Row],[Item Weight]]&lt;$U$12,"Poco Peso",IF(Tabla134[[#This Row],[Item Weight]]&lt;$U$13,"Peso Medio","Peso Alto"))</f>
        <v>Peso Medio</v>
      </c>
      <c r="N2614" s="11">
        <f>IF(Tabla134[[#This Row],[Item Weight (Nulos)]]="",VLOOKUP(Tabla134[[#This Row],[Item Identifier]],'Tabla para Nulos'!$A$3:$B$1563,2,FALSE),Tabla134[[#This Row],[Item Weight (Nulos)]])</f>
        <v>14.5</v>
      </c>
      <c r="O2614" s="11" t="str">
        <f>IF(Tabla134[[#This Row],[Item Visibility]]&lt;$U$15,"Poca visibilidad",IF(Tabla134[[#This Row],[Item Visibility]]&lt;$U$16,"Visibilidad media","Mayor visibilidad"))</f>
        <v>Visibilidad media</v>
      </c>
      <c r="P2614" s="11" t="str">
        <f>IF(Tabla134[[#This Row],[Rating]]&lt;2,"Muy Malo",IF(Tabla134[[#This Row],[Rating]]&lt;3,"Malo",IF(Tabla134[[#This Row],[Rating]]&lt;4,"Regular",IF(Tabla134[[#This Row],[Rating]]&lt;5,"Bueno","Excelente"))))</f>
        <v>Bueno</v>
      </c>
    </row>
    <row r="2615" spans="1:16" x14ac:dyDescent="0.2">
      <c r="A2615" s="7" t="s">
        <v>124</v>
      </c>
      <c r="B2615" s="7" t="s">
        <v>450</v>
      </c>
      <c r="C2615" s="7" t="s">
        <v>4</v>
      </c>
      <c r="D2615" s="8">
        <v>2018</v>
      </c>
      <c r="E2615" s="7" t="s">
        <v>13</v>
      </c>
      <c r="F2615" s="7" t="s">
        <v>2</v>
      </c>
      <c r="G2615" s="7" t="s">
        <v>1</v>
      </c>
      <c r="H2615" s="7" t="s">
        <v>12</v>
      </c>
      <c r="I2615" s="9">
        <v>2.8723187000000001E-2</v>
      </c>
      <c r="J2615" s="10">
        <v>131.83099999999999</v>
      </c>
      <c r="K2615" s="11">
        <v>4.2</v>
      </c>
      <c r="L2615" s="11" t="str">
        <f>IF(Tabla134[[#This Row],[Item Weight]]&lt;$U$12,"Poco Peso",IF(Tabla134[[#This Row],[Item Weight]]&lt;$U$13,"Peso Medio","Peso Alto"))</f>
        <v>Peso Medio</v>
      </c>
      <c r="N2615" s="11">
        <f>IF(Tabla134[[#This Row],[Item Weight (Nulos)]]="",VLOOKUP(Tabla134[[#This Row],[Item Identifier]],'Tabla para Nulos'!$A$3:$B$1563,2,FALSE),Tabla134[[#This Row],[Item Weight (Nulos)]])</f>
        <v>14</v>
      </c>
      <c r="O2615" s="11" t="str">
        <f>IF(Tabla134[[#This Row],[Item Visibility]]&lt;$U$15,"Poca visibilidad",IF(Tabla134[[#This Row],[Item Visibility]]&lt;$U$16,"Visibilidad media","Mayor visibilidad"))</f>
        <v>Visibilidad media</v>
      </c>
      <c r="P2615" s="11" t="str">
        <f>IF(Tabla134[[#This Row],[Rating]]&lt;2,"Muy Malo",IF(Tabla134[[#This Row],[Rating]]&lt;3,"Malo",IF(Tabla134[[#This Row],[Rating]]&lt;4,"Regular",IF(Tabla134[[#This Row],[Rating]]&lt;5,"Bueno","Excelente"))))</f>
        <v>Bueno</v>
      </c>
    </row>
    <row r="2616" spans="1:16" x14ac:dyDescent="0.2">
      <c r="A2616" s="7" t="s">
        <v>124</v>
      </c>
      <c r="B2616" s="7" t="s">
        <v>451</v>
      </c>
      <c r="C2616" s="7" t="s">
        <v>4</v>
      </c>
      <c r="D2616" s="8">
        <v>2018</v>
      </c>
      <c r="E2616" s="7" t="s">
        <v>13</v>
      </c>
      <c r="F2616" s="7" t="s">
        <v>2</v>
      </c>
      <c r="G2616" s="7" t="s">
        <v>1</v>
      </c>
      <c r="H2616" s="7" t="s">
        <v>12</v>
      </c>
      <c r="I2616" s="9">
        <v>7.6860102999999999E-2</v>
      </c>
      <c r="J2616" s="10">
        <v>55.993000000000002</v>
      </c>
      <c r="K2616" s="11">
        <v>4.2</v>
      </c>
      <c r="L2616" s="11" t="str">
        <f>IF(Tabla134[[#This Row],[Item Weight]]&lt;$U$12,"Poco Peso",IF(Tabla134[[#This Row],[Item Weight]]&lt;$U$13,"Peso Medio","Peso Alto"))</f>
        <v>Peso Medio</v>
      </c>
      <c r="N2616" s="11">
        <f>IF(Tabla134[[#This Row],[Item Weight (Nulos)]]="",VLOOKUP(Tabla134[[#This Row],[Item Identifier]],'Tabla para Nulos'!$A$3:$B$1563,2,FALSE),Tabla134[[#This Row],[Item Weight (Nulos)]])</f>
        <v>13.650000000000002</v>
      </c>
      <c r="O2616" s="11" t="str">
        <f>IF(Tabla134[[#This Row],[Item Visibility]]&lt;$U$15,"Poca visibilidad",IF(Tabla134[[#This Row],[Item Visibility]]&lt;$U$16,"Visibilidad media","Mayor visibilidad"))</f>
        <v>Visibilidad media</v>
      </c>
      <c r="P2616" s="11" t="str">
        <f>IF(Tabla134[[#This Row],[Rating]]&lt;2,"Muy Malo",IF(Tabla134[[#This Row],[Rating]]&lt;3,"Malo",IF(Tabla134[[#This Row],[Rating]]&lt;4,"Regular",IF(Tabla134[[#This Row],[Rating]]&lt;5,"Bueno","Excelente"))))</f>
        <v>Bueno</v>
      </c>
    </row>
    <row r="2617" spans="1:16" x14ac:dyDescent="0.2">
      <c r="A2617" s="7" t="s">
        <v>124</v>
      </c>
      <c r="B2617" s="7" t="s">
        <v>425</v>
      </c>
      <c r="C2617" s="7" t="s">
        <v>171</v>
      </c>
      <c r="D2617" s="8">
        <v>2018</v>
      </c>
      <c r="E2617" s="7" t="s">
        <v>13</v>
      </c>
      <c r="F2617" s="7" t="s">
        <v>2</v>
      </c>
      <c r="G2617" s="7" t="s">
        <v>1</v>
      </c>
      <c r="H2617" s="7" t="s">
        <v>12</v>
      </c>
      <c r="I2617" s="9">
        <v>2.6769591999999998E-2</v>
      </c>
      <c r="J2617" s="10">
        <v>77.035399999999996</v>
      </c>
      <c r="K2617" s="11">
        <v>4.2</v>
      </c>
      <c r="L2617" s="11" t="str">
        <f>IF(Tabla134[[#This Row],[Item Weight]]&lt;$U$12,"Poco Peso",IF(Tabla134[[#This Row],[Item Weight]]&lt;$U$13,"Peso Medio","Peso Alto"))</f>
        <v>Peso Alto</v>
      </c>
      <c r="N2617" s="11">
        <f>IF(Tabla134[[#This Row],[Item Weight (Nulos)]]="",VLOOKUP(Tabla134[[#This Row],[Item Identifier]],'Tabla para Nulos'!$A$3:$B$1563,2,FALSE),Tabla134[[#This Row],[Item Weight (Nulos)]])</f>
        <v>20.7</v>
      </c>
      <c r="O2617" s="11" t="str">
        <f>IF(Tabla134[[#This Row],[Item Visibility]]&lt;$U$15,"Poca visibilidad",IF(Tabla134[[#This Row],[Item Visibility]]&lt;$U$16,"Visibilidad media","Mayor visibilidad"))</f>
        <v>Poca visibilidad</v>
      </c>
      <c r="P2617" s="11" t="str">
        <f>IF(Tabla134[[#This Row],[Rating]]&lt;2,"Muy Malo",IF(Tabla134[[#This Row],[Rating]]&lt;3,"Malo",IF(Tabla134[[#This Row],[Rating]]&lt;4,"Regular",IF(Tabla134[[#This Row],[Rating]]&lt;5,"Bueno","Excelente"))))</f>
        <v>Bueno</v>
      </c>
    </row>
    <row r="2618" spans="1:16" x14ac:dyDescent="0.2">
      <c r="A2618" s="7" t="s">
        <v>124</v>
      </c>
      <c r="B2618" s="7" t="s">
        <v>1379</v>
      </c>
      <c r="C2618" s="7" t="s">
        <v>171</v>
      </c>
      <c r="D2618" s="8">
        <v>2018</v>
      </c>
      <c r="E2618" s="7" t="s">
        <v>13</v>
      </c>
      <c r="F2618" s="7" t="s">
        <v>2</v>
      </c>
      <c r="G2618" s="7" t="s">
        <v>1</v>
      </c>
      <c r="H2618" s="7" t="s">
        <v>12</v>
      </c>
      <c r="I2618" s="9">
        <v>1.3956115999999999E-2</v>
      </c>
      <c r="J2618" s="10">
        <v>222.37459999999999</v>
      </c>
      <c r="K2618" s="11">
        <v>4.2</v>
      </c>
      <c r="L2618" s="11" t="str">
        <f>IF(Tabla134[[#This Row],[Item Weight]]&lt;$U$12,"Poco Peso",IF(Tabla134[[#This Row],[Item Weight]]&lt;$U$13,"Peso Medio","Peso Alto"))</f>
        <v>Peso Alto</v>
      </c>
      <c r="N2618" s="11">
        <f>IF(Tabla134[[#This Row],[Item Weight (Nulos)]]="",VLOOKUP(Tabla134[[#This Row],[Item Identifier]],'Tabla para Nulos'!$A$3:$B$1563,2,FALSE),Tabla134[[#This Row],[Item Weight (Nulos)]])</f>
        <v>18.349999999999998</v>
      </c>
      <c r="O2618" s="11" t="str">
        <f>IF(Tabla134[[#This Row],[Item Visibility]]&lt;$U$15,"Poca visibilidad",IF(Tabla134[[#This Row],[Item Visibility]]&lt;$U$16,"Visibilidad media","Mayor visibilidad"))</f>
        <v>Poca visibilidad</v>
      </c>
      <c r="P2618" s="11" t="str">
        <f>IF(Tabla134[[#This Row],[Rating]]&lt;2,"Muy Malo",IF(Tabla134[[#This Row],[Rating]]&lt;3,"Malo",IF(Tabla134[[#This Row],[Rating]]&lt;4,"Regular",IF(Tabla134[[#This Row],[Rating]]&lt;5,"Bueno","Excelente"))))</f>
        <v>Bueno</v>
      </c>
    </row>
    <row r="2619" spans="1:16" x14ac:dyDescent="0.2">
      <c r="A2619" s="7" t="s">
        <v>124</v>
      </c>
      <c r="B2619" s="7" t="s">
        <v>1358</v>
      </c>
      <c r="C2619" s="7" t="s">
        <v>171</v>
      </c>
      <c r="D2619" s="8">
        <v>2018</v>
      </c>
      <c r="E2619" s="7" t="s">
        <v>13</v>
      </c>
      <c r="F2619" s="7" t="s">
        <v>2</v>
      </c>
      <c r="G2619" s="7" t="s">
        <v>1</v>
      </c>
      <c r="H2619" s="7" t="s">
        <v>12</v>
      </c>
      <c r="I2619" s="9">
        <v>0.124110734</v>
      </c>
      <c r="J2619" s="10">
        <v>111.7544</v>
      </c>
      <c r="K2619" s="11">
        <v>4.2</v>
      </c>
      <c r="L2619" s="11" t="str">
        <f>IF(Tabla134[[#This Row],[Item Weight]]&lt;$U$12,"Poco Peso",IF(Tabla134[[#This Row],[Item Weight]]&lt;$U$13,"Peso Medio","Peso Alto"))</f>
        <v>Peso Medio</v>
      </c>
      <c r="N2619" s="11">
        <f>IF(Tabla134[[#This Row],[Item Weight (Nulos)]]="",VLOOKUP(Tabla134[[#This Row],[Item Identifier]],'Tabla para Nulos'!$A$3:$B$1563,2,FALSE),Tabla134[[#This Row],[Item Weight (Nulos)]])</f>
        <v>8.8949999999999996</v>
      </c>
      <c r="O2619" s="11" t="str">
        <f>IF(Tabla134[[#This Row],[Item Visibility]]&lt;$U$15,"Poca visibilidad",IF(Tabla134[[#This Row],[Item Visibility]]&lt;$U$16,"Visibilidad media","Mayor visibilidad"))</f>
        <v>Mayor visibilidad</v>
      </c>
      <c r="P2619" s="11" t="str">
        <f>IF(Tabla134[[#This Row],[Rating]]&lt;2,"Muy Malo",IF(Tabla134[[#This Row],[Rating]]&lt;3,"Malo",IF(Tabla134[[#This Row],[Rating]]&lt;4,"Regular",IF(Tabla134[[#This Row],[Rating]]&lt;5,"Bueno","Excelente"))))</f>
        <v>Bueno</v>
      </c>
    </row>
    <row r="2620" spans="1:16" x14ac:dyDescent="0.2">
      <c r="A2620" s="7" t="s">
        <v>124</v>
      </c>
      <c r="B2620" s="7" t="s">
        <v>1273</v>
      </c>
      <c r="C2620" s="7" t="s">
        <v>47</v>
      </c>
      <c r="D2620" s="8">
        <v>2018</v>
      </c>
      <c r="E2620" s="7" t="s">
        <v>13</v>
      </c>
      <c r="F2620" s="7" t="s">
        <v>2</v>
      </c>
      <c r="G2620" s="7" t="s">
        <v>1</v>
      </c>
      <c r="H2620" s="7" t="s">
        <v>12</v>
      </c>
      <c r="I2620" s="9">
        <v>8.9032120000000006E-3</v>
      </c>
      <c r="J2620" s="10">
        <v>120.9756</v>
      </c>
      <c r="K2620" s="11">
        <v>4.2</v>
      </c>
      <c r="L2620" s="11" t="str">
        <f>IF(Tabla134[[#This Row],[Item Weight]]&lt;$U$12,"Poco Peso",IF(Tabla134[[#This Row],[Item Weight]]&lt;$U$13,"Peso Medio","Peso Alto"))</f>
        <v>Peso Medio</v>
      </c>
      <c r="N2620" s="11">
        <f>IF(Tabla134[[#This Row],[Item Weight (Nulos)]]="",VLOOKUP(Tabla134[[#This Row],[Item Identifier]],'Tabla para Nulos'!$A$3:$B$1563,2,FALSE),Tabla134[[#This Row],[Item Weight (Nulos)]])</f>
        <v>11</v>
      </c>
      <c r="O2620" s="11" t="str">
        <f>IF(Tabla134[[#This Row],[Item Visibility]]&lt;$U$15,"Poca visibilidad",IF(Tabla134[[#This Row],[Item Visibility]]&lt;$U$16,"Visibilidad media","Mayor visibilidad"))</f>
        <v>Poca visibilidad</v>
      </c>
      <c r="P2620" s="11" t="str">
        <f>IF(Tabla134[[#This Row],[Rating]]&lt;2,"Muy Malo",IF(Tabla134[[#This Row],[Rating]]&lt;3,"Malo",IF(Tabla134[[#This Row],[Rating]]&lt;4,"Regular",IF(Tabla134[[#This Row],[Rating]]&lt;5,"Bueno","Excelente"))))</f>
        <v>Bueno</v>
      </c>
    </row>
    <row r="2621" spans="1:16" x14ac:dyDescent="0.2">
      <c r="A2621" s="7" t="s">
        <v>124</v>
      </c>
      <c r="B2621" s="7" t="s">
        <v>709</v>
      </c>
      <c r="C2621" s="7" t="s">
        <v>165</v>
      </c>
      <c r="D2621" s="8">
        <v>2018</v>
      </c>
      <c r="E2621" s="7" t="s">
        <v>13</v>
      </c>
      <c r="F2621" s="7" t="s">
        <v>2</v>
      </c>
      <c r="G2621" s="7" t="s">
        <v>1</v>
      </c>
      <c r="H2621" s="7" t="s">
        <v>12</v>
      </c>
      <c r="I2621" s="9">
        <v>8.0933327999999999E-2</v>
      </c>
      <c r="J2621" s="10">
        <v>37.518999999999998</v>
      </c>
      <c r="K2621" s="11">
        <v>4.2</v>
      </c>
      <c r="L2621" s="11" t="str">
        <f>IF(Tabla134[[#This Row],[Item Weight]]&lt;$U$12,"Poco Peso",IF(Tabla134[[#This Row],[Item Weight]]&lt;$U$13,"Peso Medio","Peso Alto"))</f>
        <v>Peso Alto</v>
      </c>
      <c r="N2621" s="11">
        <f>IF(Tabla134[[#This Row],[Item Weight (Nulos)]]="",VLOOKUP(Tabla134[[#This Row],[Item Identifier]],'Tabla para Nulos'!$A$3:$B$1563,2,FALSE),Tabla134[[#This Row],[Item Weight (Nulos)]])</f>
        <v>20</v>
      </c>
      <c r="O2621" s="11" t="str">
        <f>IF(Tabla134[[#This Row],[Item Visibility]]&lt;$U$15,"Poca visibilidad",IF(Tabla134[[#This Row],[Item Visibility]]&lt;$U$16,"Visibilidad media","Mayor visibilidad"))</f>
        <v>Visibilidad media</v>
      </c>
      <c r="P2621" s="11" t="str">
        <f>IF(Tabla134[[#This Row],[Rating]]&lt;2,"Muy Malo",IF(Tabla134[[#This Row],[Rating]]&lt;3,"Malo",IF(Tabla134[[#This Row],[Rating]]&lt;4,"Regular",IF(Tabla134[[#This Row],[Rating]]&lt;5,"Bueno","Excelente"))))</f>
        <v>Bueno</v>
      </c>
    </row>
    <row r="2622" spans="1:16" x14ac:dyDescent="0.2">
      <c r="A2622" s="7" t="s">
        <v>124</v>
      </c>
      <c r="B2622" s="7" t="s">
        <v>1058</v>
      </c>
      <c r="C2622" s="7" t="s">
        <v>14</v>
      </c>
      <c r="D2622" s="8">
        <v>2018</v>
      </c>
      <c r="E2622" s="7" t="s">
        <v>13</v>
      </c>
      <c r="F2622" s="7" t="s">
        <v>2</v>
      </c>
      <c r="G2622" s="7" t="s">
        <v>1</v>
      </c>
      <c r="H2622" s="7" t="s">
        <v>12</v>
      </c>
      <c r="I2622" s="9">
        <v>1.520491E-2</v>
      </c>
      <c r="J2622" s="10">
        <v>197.20840000000001</v>
      </c>
      <c r="K2622" s="11">
        <v>4.2</v>
      </c>
      <c r="L2622" s="11" t="str">
        <f>IF(Tabla134[[#This Row],[Item Weight]]&lt;$U$12,"Poco Peso",IF(Tabla134[[#This Row],[Item Weight]]&lt;$U$13,"Peso Medio","Peso Alto"))</f>
        <v>Peso Alto</v>
      </c>
      <c r="N2622" s="11">
        <f>IF(Tabla134[[#This Row],[Item Weight (Nulos)]]="",VLOOKUP(Tabla134[[#This Row],[Item Identifier]],'Tabla para Nulos'!$A$3:$B$1563,2,FALSE),Tabla134[[#This Row],[Item Weight (Nulos)]])</f>
        <v>18.25</v>
      </c>
      <c r="O2622" s="11" t="str">
        <f>IF(Tabla134[[#This Row],[Item Visibility]]&lt;$U$15,"Poca visibilidad",IF(Tabla134[[#This Row],[Item Visibility]]&lt;$U$16,"Visibilidad media","Mayor visibilidad"))</f>
        <v>Poca visibilidad</v>
      </c>
      <c r="P2622" s="11" t="str">
        <f>IF(Tabla134[[#This Row],[Rating]]&lt;2,"Muy Malo",IF(Tabla134[[#This Row],[Rating]]&lt;3,"Malo",IF(Tabla134[[#This Row],[Rating]]&lt;4,"Regular",IF(Tabla134[[#This Row],[Rating]]&lt;5,"Bueno","Excelente"))))</f>
        <v>Bueno</v>
      </c>
    </row>
    <row r="2623" spans="1:16" x14ac:dyDescent="0.2">
      <c r="A2623" s="7" t="s">
        <v>124</v>
      </c>
      <c r="B2623" s="7" t="s">
        <v>1111</v>
      </c>
      <c r="C2623" s="7" t="s">
        <v>14</v>
      </c>
      <c r="D2623" s="8">
        <v>2018</v>
      </c>
      <c r="E2623" s="7" t="s">
        <v>13</v>
      </c>
      <c r="F2623" s="7" t="s">
        <v>2</v>
      </c>
      <c r="G2623" s="7" t="s">
        <v>1</v>
      </c>
      <c r="H2623" s="7" t="s">
        <v>12</v>
      </c>
      <c r="I2623" s="9">
        <v>0</v>
      </c>
      <c r="J2623" s="10">
        <v>119.8124</v>
      </c>
      <c r="K2623" s="11">
        <v>4.2</v>
      </c>
      <c r="L2623" s="11" t="str">
        <f>IF(Tabla134[[#This Row],[Item Weight]]&lt;$U$12,"Poco Peso",IF(Tabla134[[#This Row],[Item Weight]]&lt;$U$13,"Peso Medio","Peso Alto"))</f>
        <v>Peso Alto</v>
      </c>
      <c r="N2623" s="11">
        <f>IF(Tabla134[[#This Row],[Item Weight (Nulos)]]="",VLOOKUP(Tabla134[[#This Row],[Item Identifier]],'Tabla para Nulos'!$A$3:$B$1563,2,FALSE),Tabla134[[#This Row],[Item Weight (Nulos)]])</f>
        <v>18.5</v>
      </c>
      <c r="O2623" s="11" t="str">
        <f>IF(Tabla134[[#This Row],[Item Visibility]]&lt;$U$15,"Poca visibilidad",IF(Tabla134[[#This Row],[Item Visibility]]&lt;$U$16,"Visibilidad media","Mayor visibilidad"))</f>
        <v>Poca visibilidad</v>
      </c>
      <c r="P2623" s="11" t="str">
        <f>IF(Tabla134[[#This Row],[Rating]]&lt;2,"Muy Malo",IF(Tabla134[[#This Row],[Rating]]&lt;3,"Malo",IF(Tabla134[[#This Row],[Rating]]&lt;4,"Regular",IF(Tabla134[[#This Row],[Rating]]&lt;5,"Bueno","Excelente"))))</f>
        <v>Bueno</v>
      </c>
    </row>
    <row r="2624" spans="1:16" x14ac:dyDescent="0.2">
      <c r="A2624" s="7" t="s">
        <v>124</v>
      </c>
      <c r="B2624" s="7" t="s">
        <v>1532</v>
      </c>
      <c r="C2624" s="7" t="s">
        <v>14</v>
      </c>
      <c r="D2624" s="8">
        <v>2018</v>
      </c>
      <c r="E2624" s="7" t="s">
        <v>13</v>
      </c>
      <c r="F2624" s="7" t="s">
        <v>2</v>
      </c>
      <c r="G2624" s="7" t="s">
        <v>1</v>
      </c>
      <c r="H2624" s="7" t="s">
        <v>12</v>
      </c>
      <c r="I2624" s="9">
        <v>6.4052392E-2</v>
      </c>
      <c r="J2624" s="10">
        <v>256.16460000000001</v>
      </c>
      <c r="K2624" s="11">
        <v>4.2</v>
      </c>
      <c r="L2624" s="11" t="str">
        <f>IF(Tabla134[[#This Row],[Item Weight]]&lt;$U$12,"Poco Peso",IF(Tabla134[[#This Row],[Item Weight]]&lt;$U$13,"Peso Medio","Peso Alto"))</f>
        <v>Peso Alto</v>
      </c>
      <c r="N2624" s="11">
        <f>IF(Tabla134[[#This Row],[Item Weight (Nulos)]]="",VLOOKUP(Tabla134[[#This Row],[Item Identifier]],'Tabla para Nulos'!$A$3:$B$1563,2,FALSE),Tabla134[[#This Row],[Item Weight (Nulos)]])</f>
        <v>20.2</v>
      </c>
      <c r="O2624" s="11" t="str">
        <f>IF(Tabla134[[#This Row],[Item Visibility]]&lt;$U$15,"Poca visibilidad",IF(Tabla134[[#This Row],[Item Visibility]]&lt;$U$16,"Visibilidad media","Mayor visibilidad"))</f>
        <v>Visibilidad media</v>
      </c>
      <c r="P2624" s="11" t="str">
        <f>IF(Tabla134[[#This Row],[Rating]]&lt;2,"Muy Malo",IF(Tabla134[[#This Row],[Rating]]&lt;3,"Malo",IF(Tabla134[[#This Row],[Rating]]&lt;4,"Regular",IF(Tabla134[[#This Row],[Rating]]&lt;5,"Bueno","Excelente"))))</f>
        <v>Bueno</v>
      </c>
    </row>
    <row r="2625" spans="1:16" x14ac:dyDescent="0.2">
      <c r="A2625" s="7" t="s">
        <v>124</v>
      </c>
      <c r="B2625" s="7" t="s">
        <v>852</v>
      </c>
      <c r="C2625" s="7" t="s">
        <v>14</v>
      </c>
      <c r="D2625" s="8">
        <v>2018</v>
      </c>
      <c r="E2625" s="7" t="s">
        <v>13</v>
      </c>
      <c r="F2625" s="7" t="s">
        <v>2</v>
      </c>
      <c r="G2625" s="7" t="s">
        <v>1</v>
      </c>
      <c r="H2625" s="7" t="s">
        <v>12</v>
      </c>
      <c r="I2625" s="9">
        <v>5.3971565999999999E-2</v>
      </c>
      <c r="J2625" s="10">
        <v>141.21539999999999</v>
      </c>
      <c r="K2625" s="11">
        <v>4.2</v>
      </c>
      <c r="L2625" s="11" t="str">
        <f>IF(Tabla134[[#This Row],[Item Weight]]&lt;$U$12,"Poco Peso",IF(Tabla134[[#This Row],[Item Weight]]&lt;$U$13,"Peso Medio","Peso Alto"))</f>
        <v>Peso Alto</v>
      </c>
      <c r="N2625" s="11">
        <f>IF(Tabla134[[#This Row],[Item Weight (Nulos)]]="",VLOOKUP(Tabla134[[#This Row],[Item Identifier]],'Tabla para Nulos'!$A$3:$B$1563,2,FALSE),Tabla134[[#This Row],[Item Weight (Nulos)]])</f>
        <v>18.25</v>
      </c>
      <c r="O2625" s="11" t="str">
        <f>IF(Tabla134[[#This Row],[Item Visibility]]&lt;$U$15,"Poca visibilidad",IF(Tabla134[[#This Row],[Item Visibility]]&lt;$U$16,"Visibilidad media","Mayor visibilidad"))</f>
        <v>Visibilidad media</v>
      </c>
      <c r="P2625" s="11" t="str">
        <f>IF(Tabla134[[#This Row],[Rating]]&lt;2,"Muy Malo",IF(Tabla134[[#This Row],[Rating]]&lt;3,"Malo",IF(Tabla134[[#This Row],[Rating]]&lt;4,"Regular",IF(Tabla134[[#This Row],[Rating]]&lt;5,"Bueno","Excelente"))))</f>
        <v>Bueno</v>
      </c>
    </row>
    <row r="2626" spans="1:16" x14ac:dyDescent="0.2">
      <c r="A2626" s="7" t="s">
        <v>124</v>
      </c>
      <c r="B2626" s="7" t="s">
        <v>1060</v>
      </c>
      <c r="C2626" s="7" t="s">
        <v>14</v>
      </c>
      <c r="D2626" s="8">
        <v>2018</v>
      </c>
      <c r="E2626" s="7" t="s">
        <v>13</v>
      </c>
      <c r="F2626" s="7" t="s">
        <v>2</v>
      </c>
      <c r="G2626" s="7" t="s">
        <v>1</v>
      </c>
      <c r="H2626" s="7" t="s">
        <v>12</v>
      </c>
      <c r="I2626" s="9">
        <v>0</v>
      </c>
      <c r="J2626" s="10">
        <v>240.62219999999999</v>
      </c>
      <c r="K2626" s="11">
        <v>4.2</v>
      </c>
      <c r="L2626" s="11" t="str">
        <f>IF(Tabla134[[#This Row],[Item Weight]]&lt;$U$12,"Poco Peso",IF(Tabla134[[#This Row],[Item Weight]]&lt;$U$13,"Peso Medio","Peso Alto"))</f>
        <v>Peso Medio</v>
      </c>
      <c r="N2626" s="11">
        <f>IF(Tabla134[[#This Row],[Item Weight (Nulos)]]="",VLOOKUP(Tabla134[[#This Row],[Item Identifier]],'Tabla para Nulos'!$A$3:$B$1563,2,FALSE),Tabla134[[#This Row],[Item Weight (Nulos)]])</f>
        <v>10.8</v>
      </c>
      <c r="O2626" s="11" t="str">
        <f>IF(Tabla134[[#This Row],[Item Visibility]]&lt;$U$15,"Poca visibilidad",IF(Tabla134[[#This Row],[Item Visibility]]&lt;$U$16,"Visibilidad media","Mayor visibilidad"))</f>
        <v>Poca visibilidad</v>
      </c>
      <c r="P2626" s="11" t="str">
        <f>IF(Tabla134[[#This Row],[Rating]]&lt;2,"Muy Malo",IF(Tabla134[[#This Row],[Rating]]&lt;3,"Malo",IF(Tabla134[[#This Row],[Rating]]&lt;4,"Regular",IF(Tabla134[[#This Row],[Rating]]&lt;5,"Bueno","Excelente"))))</f>
        <v>Bueno</v>
      </c>
    </row>
    <row r="2627" spans="1:16" x14ac:dyDescent="0.2">
      <c r="A2627" s="7" t="s">
        <v>124</v>
      </c>
      <c r="B2627" s="7" t="s">
        <v>410</v>
      </c>
      <c r="C2627" s="7" t="s">
        <v>14</v>
      </c>
      <c r="D2627" s="8">
        <v>2018</v>
      </c>
      <c r="E2627" s="7" t="s">
        <v>13</v>
      </c>
      <c r="F2627" s="7" t="s">
        <v>2</v>
      </c>
      <c r="G2627" s="7" t="s">
        <v>1</v>
      </c>
      <c r="H2627" s="7" t="s">
        <v>12</v>
      </c>
      <c r="I2627" s="9">
        <v>3.0657949E-2</v>
      </c>
      <c r="J2627" s="10">
        <v>50.500799999999998</v>
      </c>
      <c r="K2627" s="11">
        <v>4.2</v>
      </c>
      <c r="L2627" s="11" t="str">
        <f>IF(Tabla134[[#This Row],[Item Weight]]&lt;$U$12,"Poco Peso",IF(Tabla134[[#This Row],[Item Weight]]&lt;$U$13,"Peso Medio","Peso Alto"))</f>
        <v>Peso Medio</v>
      </c>
      <c r="N2627" s="11">
        <f>IF(Tabla134[[#This Row],[Item Weight (Nulos)]]="",VLOOKUP(Tabla134[[#This Row],[Item Identifier]],'Tabla para Nulos'!$A$3:$B$1563,2,FALSE),Tabla134[[#This Row],[Item Weight (Nulos)]])</f>
        <v>11.349999999999998</v>
      </c>
      <c r="O2627" s="11" t="str">
        <f>IF(Tabla134[[#This Row],[Item Visibility]]&lt;$U$15,"Poca visibilidad",IF(Tabla134[[#This Row],[Item Visibility]]&lt;$U$16,"Visibilidad media","Mayor visibilidad"))</f>
        <v>Visibilidad media</v>
      </c>
      <c r="P2627" s="11" t="str">
        <f>IF(Tabla134[[#This Row],[Rating]]&lt;2,"Muy Malo",IF(Tabla134[[#This Row],[Rating]]&lt;3,"Malo",IF(Tabla134[[#This Row],[Rating]]&lt;4,"Regular",IF(Tabla134[[#This Row],[Rating]]&lt;5,"Bueno","Excelente"))))</f>
        <v>Bueno</v>
      </c>
    </row>
    <row r="2628" spans="1:16" x14ac:dyDescent="0.2">
      <c r="A2628" s="7" t="s">
        <v>124</v>
      </c>
      <c r="B2628" s="7" t="s">
        <v>856</v>
      </c>
      <c r="C2628" s="7" t="s">
        <v>14</v>
      </c>
      <c r="D2628" s="8">
        <v>2018</v>
      </c>
      <c r="E2628" s="7" t="s">
        <v>13</v>
      </c>
      <c r="F2628" s="7" t="s">
        <v>2</v>
      </c>
      <c r="G2628" s="7" t="s">
        <v>1</v>
      </c>
      <c r="H2628" s="7" t="s">
        <v>12</v>
      </c>
      <c r="I2628" s="9">
        <v>1.8942606000000001E-2</v>
      </c>
      <c r="J2628" s="10">
        <v>236.0248</v>
      </c>
      <c r="K2628" s="11">
        <v>4.2</v>
      </c>
      <c r="L2628" s="11" t="str">
        <f>IF(Tabla134[[#This Row],[Item Weight]]&lt;$U$12,"Poco Peso",IF(Tabla134[[#This Row],[Item Weight]]&lt;$U$13,"Peso Medio","Peso Alto"))</f>
        <v>Peso Medio</v>
      </c>
      <c r="N2628" s="11">
        <f>IF(Tabla134[[#This Row],[Item Weight (Nulos)]]="",VLOOKUP(Tabla134[[#This Row],[Item Identifier]],'Tabla para Nulos'!$A$3:$B$1563,2,FALSE),Tabla134[[#This Row],[Item Weight (Nulos)]])</f>
        <v>15.200000000000001</v>
      </c>
      <c r="O2628" s="11" t="str">
        <f>IF(Tabla134[[#This Row],[Item Visibility]]&lt;$U$15,"Poca visibilidad",IF(Tabla134[[#This Row],[Item Visibility]]&lt;$U$16,"Visibilidad media","Mayor visibilidad"))</f>
        <v>Poca visibilidad</v>
      </c>
      <c r="P2628" s="11" t="str">
        <f>IF(Tabla134[[#This Row],[Rating]]&lt;2,"Muy Malo",IF(Tabla134[[#This Row],[Rating]]&lt;3,"Malo",IF(Tabla134[[#This Row],[Rating]]&lt;4,"Regular",IF(Tabla134[[#This Row],[Rating]]&lt;5,"Bueno","Excelente"))))</f>
        <v>Bueno</v>
      </c>
    </row>
    <row r="2629" spans="1:16" x14ac:dyDescent="0.2">
      <c r="A2629" s="7" t="s">
        <v>124</v>
      </c>
      <c r="B2629" s="7" t="s">
        <v>403</v>
      </c>
      <c r="C2629" s="7" t="s">
        <v>14</v>
      </c>
      <c r="D2629" s="8">
        <v>2018</v>
      </c>
      <c r="E2629" s="7" t="s">
        <v>13</v>
      </c>
      <c r="F2629" s="7" t="s">
        <v>2</v>
      </c>
      <c r="G2629" s="7" t="s">
        <v>1</v>
      </c>
      <c r="H2629" s="7" t="s">
        <v>12</v>
      </c>
      <c r="I2629" s="9">
        <v>5.1924192000000001E-2</v>
      </c>
      <c r="J2629" s="10">
        <v>121.0072</v>
      </c>
      <c r="K2629" s="11">
        <v>4.2</v>
      </c>
      <c r="L2629" s="11" t="str">
        <f>IF(Tabla134[[#This Row],[Item Weight]]&lt;$U$12,"Poco Peso",IF(Tabla134[[#This Row],[Item Weight]]&lt;$U$13,"Peso Medio","Peso Alto"))</f>
        <v>Peso Alto</v>
      </c>
      <c r="N2629" s="11">
        <f>IF(Tabla134[[#This Row],[Item Weight (Nulos)]]="",VLOOKUP(Tabla134[[#This Row],[Item Identifier]],'Tabla para Nulos'!$A$3:$B$1563,2,FALSE),Tabla134[[#This Row],[Item Weight (Nulos)]])</f>
        <v>17.849999999999998</v>
      </c>
      <c r="O2629" s="11" t="str">
        <f>IF(Tabla134[[#This Row],[Item Visibility]]&lt;$U$15,"Poca visibilidad",IF(Tabla134[[#This Row],[Item Visibility]]&lt;$U$16,"Visibilidad media","Mayor visibilidad"))</f>
        <v>Visibilidad media</v>
      </c>
      <c r="P2629" s="11" t="str">
        <f>IF(Tabla134[[#This Row],[Rating]]&lt;2,"Muy Malo",IF(Tabla134[[#This Row],[Rating]]&lt;3,"Malo",IF(Tabla134[[#This Row],[Rating]]&lt;4,"Regular",IF(Tabla134[[#This Row],[Rating]]&lt;5,"Bueno","Excelente"))))</f>
        <v>Bueno</v>
      </c>
    </row>
    <row r="2630" spans="1:16" x14ac:dyDescent="0.2">
      <c r="A2630" s="7" t="s">
        <v>124</v>
      </c>
      <c r="B2630" s="7" t="s">
        <v>590</v>
      </c>
      <c r="C2630" s="7" t="s">
        <v>19</v>
      </c>
      <c r="D2630" s="8">
        <v>2018</v>
      </c>
      <c r="E2630" s="7" t="s">
        <v>13</v>
      </c>
      <c r="F2630" s="7" t="s">
        <v>2</v>
      </c>
      <c r="G2630" s="7" t="s">
        <v>1</v>
      </c>
      <c r="H2630" s="7" t="s">
        <v>12</v>
      </c>
      <c r="I2630" s="9">
        <v>3.3737272999999998E-2</v>
      </c>
      <c r="J2630" s="10">
        <v>56.6614</v>
      </c>
      <c r="K2630" s="11">
        <v>4.2</v>
      </c>
      <c r="L2630" s="11" t="str">
        <f>IF(Tabla134[[#This Row],[Item Weight]]&lt;$U$12,"Poco Peso",IF(Tabla134[[#This Row],[Item Weight]]&lt;$U$13,"Peso Medio","Peso Alto"))</f>
        <v>Peso Alto</v>
      </c>
      <c r="N2630" s="11">
        <f>IF(Tabla134[[#This Row],[Item Weight (Nulos)]]="",VLOOKUP(Tabla134[[#This Row],[Item Identifier]],'Tabla para Nulos'!$A$3:$B$1563,2,FALSE),Tabla134[[#This Row],[Item Weight (Nulos)]])</f>
        <v>19.599999999999998</v>
      </c>
      <c r="O2630" s="11" t="str">
        <f>IF(Tabla134[[#This Row],[Item Visibility]]&lt;$U$15,"Poca visibilidad",IF(Tabla134[[#This Row],[Item Visibility]]&lt;$U$16,"Visibilidad media","Mayor visibilidad"))</f>
        <v>Visibilidad media</v>
      </c>
      <c r="P2630" s="11" t="str">
        <f>IF(Tabla134[[#This Row],[Rating]]&lt;2,"Muy Malo",IF(Tabla134[[#This Row],[Rating]]&lt;3,"Malo",IF(Tabla134[[#This Row],[Rating]]&lt;4,"Regular",IF(Tabla134[[#This Row],[Rating]]&lt;5,"Bueno","Excelente"))))</f>
        <v>Bueno</v>
      </c>
    </row>
    <row r="2631" spans="1:16" x14ac:dyDescent="0.2">
      <c r="A2631" s="7" t="s">
        <v>124</v>
      </c>
      <c r="B2631" s="7" t="s">
        <v>1152</v>
      </c>
      <c r="C2631" s="7" t="s">
        <v>19</v>
      </c>
      <c r="D2631" s="8">
        <v>2018</v>
      </c>
      <c r="E2631" s="7" t="s">
        <v>13</v>
      </c>
      <c r="F2631" s="7" t="s">
        <v>2</v>
      </c>
      <c r="G2631" s="7" t="s">
        <v>1</v>
      </c>
      <c r="H2631" s="7" t="s">
        <v>12</v>
      </c>
      <c r="I2631" s="9">
        <v>6.0805497E-2</v>
      </c>
      <c r="J2631" s="10">
        <v>150.80240000000001</v>
      </c>
      <c r="K2631" s="11">
        <v>4.2</v>
      </c>
      <c r="L2631" s="11" t="str">
        <f>IF(Tabla134[[#This Row],[Item Weight]]&lt;$U$12,"Poco Peso",IF(Tabla134[[#This Row],[Item Weight]]&lt;$U$13,"Peso Medio","Peso Alto"))</f>
        <v>Peso Medio</v>
      </c>
      <c r="N2631" s="11">
        <f>IF(Tabla134[[#This Row],[Item Weight (Nulos)]]="",VLOOKUP(Tabla134[[#This Row],[Item Identifier]],'Tabla para Nulos'!$A$3:$B$1563,2,FALSE),Tabla134[[#This Row],[Item Weight (Nulos)]])</f>
        <v>10.800000000000002</v>
      </c>
      <c r="O2631" s="11" t="str">
        <f>IF(Tabla134[[#This Row],[Item Visibility]]&lt;$U$15,"Poca visibilidad",IF(Tabla134[[#This Row],[Item Visibility]]&lt;$U$16,"Visibilidad media","Mayor visibilidad"))</f>
        <v>Visibilidad media</v>
      </c>
      <c r="P2631" s="11" t="str">
        <f>IF(Tabla134[[#This Row],[Rating]]&lt;2,"Muy Malo",IF(Tabla134[[#This Row],[Rating]]&lt;3,"Malo",IF(Tabla134[[#This Row],[Rating]]&lt;4,"Regular",IF(Tabla134[[#This Row],[Rating]]&lt;5,"Bueno","Excelente"))))</f>
        <v>Bueno</v>
      </c>
    </row>
    <row r="2632" spans="1:16" x14ac:dyDescent="0.2">
      <c r="A2632" s="7" t="s">
        <v>124</v>
      </c>
      <c r="B2632" s="7" t="s">
        <v>589</v>
      </c>
      <c r="C2632" s="7" t="s">
        <v>122</v>
      </c>
      <c r="D2632" s="8">
        <v>2018</v>
      </c>
      <c r="E2632" s="7" t="s">
        <v>13</v>
      </c>
      <c r="F2632" s="7" t="s">
        <v>2</v>
      </c>
      <c r="G2632" s="7" t="s">
        <v>1</v>
      </c>
      <c r="H2632" s="7" t="s">
        <v>12</v>
      </c>
      <c r="I2632" s="9">
        <v>0.122242847</v>
      </c>
      <c r="J2632" s="10">
        <v>207.56379999999999</v>
      </c>
      <c r="K2632" s="11">
        <v>4.2</v>
      </c>
      <c r="L2632" s="11" t="str">
        <f>IF(Tabla134[[#This Row],[Item Weight]]&lt;$U$12,"Poco Peso",IF(Tabla134[[#This Row],[Item Weight]]&lt;$U$13,"Peso Medio","Peso Alto"))</f>
        <v>Poco Peso</v>
      </c>
      <c r="N2632" s="11">
        <f>IF(Tabla134[[#This Row],[Item Weight (Nulos)]]="",VLOOKUP(Tabla134[[#This Row],[Item Identifier]],'Tabla para Nulos'!$A$3:$B$1563,2,FALSE),Tabla134[[#This Row],[Item Weight (Nulos)]])</f>
        <v>7.4349999999999996</v>
      </c>
      <c r="O2632" s="11" t="str">
        <f>IF(Tabla134[[#This Row],[Item Visibility]]&lt;$U$15,"Poca visibilidad",IF(Tabla134[[#This Row],[Item Visibility]]&lt;$U$16,"Visibilidad media","Mayor visibilidad"))</f>
        <v>Mayor visibilidad</v>
      </c>
      <c r="P2632" s="11" t="str">
        <f>IF(Tabla134[[#This Row],[Rating]]&lt;2,"Muy Malo",IF(Tabla134[[#This Row],[Rating]]&lt;3,"Malo",IF(Tabla134[[#This Row],[Rating]]&lt;4,"Regular",IF(Tabla134[[#This Row],[Rating]]&lt;5,"Bueno","Excelente"))))</f>
        <v>Bueno</v>
      </c>
    </row>
    <row r="2633" spans="1:16" x14ac:dyDescent="0.2">
      <c r="A2633" s="7" t="s">
        <v>6</v>
      </c>
      <c r="B2633" s="7" t="s">
        <v>952</v>
      </c>
      <c r="C2633" s="7" t="s">
        <v>28</v>
      </c>
      <c r="D2633" s="8">
        <v>2018</v>
      </c>
      <c r="E2633" s="7" t="s">
        <v>13</v>
      </c>
      <c r="F2633" s="7" t="s">
        <v>2</v>
      </c>
      <c r="G2633" s="7" t="s">
        <v>1</v>
      </c>
      <c r="H2633" s="7" t="s">
        <v>12</v>
      </c>
      <c r="I2633" s="9">
        <v>5.3576850000000002E-2</v>
      </c>
      <c r="J2633" s="10">
        <v>122.2072</v>
      </c>
      <c r="K2633" s="11">
        <v>4.2</v>
      </c>
      <c r="L2633" s="11" t="str">
        <f>IF(Tabla134[[#This Row],[Item Weight]]&lt;$U$12,"Poco Peso",IF(Tabla134[[#This Row],[Item Weight]]&lt;$U$13,"Peso Medio","Peso Alto"))</f>
        <v>Peso Medio</v>
      </c>
      <c r="N2633" s="11">
        <f>IF(Tabla134[[#This Row],[Item Weight (Nulos)]]="",VLOOKUP(Tabla134[[#This Row],[Item Identifier]],'Tabla para Nulos'!$A$3:$B$1563,2,FALSE),Tabla134[[#This Row],[Item Weight (Nulos)]])</f>
        <v>14.85</v>
      </c>
      <c r="O2633" s="11" t="str">
        <f>IF(Tabla134[[#This Row],[Item Visibility]]&lt;$U$15,"Poca visibilidad",IF(Tabla134[[#This Row],[Item Visibility]]&lt;$U$16,"Visibilidad media","Mayor visibilidad"))</f>
        <v>Visibilidad media</v>
      </c>
      <c r="P2633" s="11" t="str">
        <f>IF(Tabla134[[#This Row],[Rating]]&lt;2,"Muy Malo",IF(Tabla134[[#This Row],[Rating]]&lt;3,"Malo",IF(Tabla134[[#This Row],[Rating]]&lt;4,"Regular",IF(Tabla134[[#This Row],[Rating]]&lt;5,"Bueno","Excelente"))))</f>
        <v>Bueno</v>
      </c>
    </row>
    <row r="2634" spans="1:16" x14ac:dyDescent="0.2">
      <c r="A2634" s="7" t="s">
        <v>6</v>
      </c>
      <c r="B2634" s="7" t="s">
        <v>1470</v>
      </c>
      <c r="C2634" s="7" t="s">
        <v>28</v>
      </c>
      <c r="D2634" s="8">
        <v>2018</v>
      </c>
      <c r="E2634" s="7" t="s">
        <v>13</v>
      </c>
      <c r="F2634" s="7" t="s">
        <v>2</v>
      </c>
      <c r="G2634" s="7" t="s">
        <v>1</v>
      </c>
      <c r="H2634" s="7" t="s">
        <v>12</v>
      </c>
      <c r="I2634" s="9">
        <v>7.8943220999999994E-2</v>
      </c>
      <c r="J2634" s="10">
        <v>152.73660000000001</v>
      </c>
      <c r="K2634" s="11">
        <v>4.2</v>
      </c>
      <c r="L2634" s="11" t="str">
        <f>IF(Tabla134[[#This Row],[Item Weight]]&lt;$U$12,"Poco Peso",IF(Tabla134[[#This Row],[Item Weight]]&lt;$U$13,"Peso Medio","Peso Alto"))</f>
        <v>Poco Peso</v>
      </c>
      <c r="N2634" s="11">
        <f>IF(Tabla134[[#This Row],[Item Weight (Nulos)]]="",VLOOKUP(Tabla134[[#This Row],[Item Identifier]],'Tabla para Nulos'!$A$3:$B$1563,2,FALSE),Tabla134[[#This Row],[Item Weight (Nulos)]])</f>
        <v>6.1349999999999998</v>
      </c>
      <c r="O2634" s="11" t="str">
        <f>IF(Tabla134[[#This Row],[Item Visibility]]&lt;$U$15,"Poca visibilidad",IF(Tabla134[[#This Row],[Item Visibility]]&lt;$U$16,"Visibilidad media","Mayor visibilidad"))</f>
        <v>Visibilidad media</v>
      </c>
      <c r="P2634" s="11" t="str">
        <f>IF(Tabla134[[#This Row],[Rating]]&lt;2,"Muy Malo",IF(Tabla134[[#This Row],[Rating]]&lt;3,"Malo",IF(Tabla134[[#This Row],[Rating]]&lt;4,"Regular",IF(Tabla134[[#This Row],[Rating]]&lt;5,"Bueno","Excelente"))))</f>
        <v>Bueno</v>
      </c>
    </row>
    <row r="2635" spans="1:16" x14ac:dyDescent="0.2">
      <c r="A2635" s="7" t="s">
        <v>6</v>
      </c>
      <c r="B2635" s="7" t="s">
        <v>745</v>
      </c>
      <c r="C2635" s="7" t="s">
        <v>28</v>
      </c>
      <c r="D2635" s="8">
        <v>2018</v>
      </c>
      <c r="E2635" s="7" t="s">
        <v>13</v>
      </c>
      <c r="F2635" s="7" t="s">
        <v>2</v>
      </c>
      <c r="G2635" s="7" t="s">
        <v>1</v>
      </c>
      <c r="H2635" s="7" t="s">
        <v>12</v>
      </c>
      <c r="I2635" s="9">
        <v>7.5384242000000004E-2</v>
      </c>
      <c r="J2635" s="10">
        <v>262.7568</v>
      </c>
      <c r="K2635" s="11">
        <v>4.2</v>
      </c>
      <c r="L2635" s="11" t="str">
        <f>IF(Tabla134[[#This Row],[Item Weight]]&lt;$U$12,"Poco Peso",IF(Tabla134[[#This Row],[Item Weight]]&lt;$U$13,"Peso Medio","Peso Alto"))</f>
        <v>Peso Medio</v>
      </c>
      <c r="N2635" s="11">
        <f>IF(Tabla134[[#This Row],[Item Weight (Nulos)]]="",VLOOKUP(Tabla134[[#This Row],[Item Identifier]],'Tabla para Nulos'!$A$3:$B$1563,2,FALSE),Tabla134[[#This Row],[Item Weight (Nulos)]])</f>
        <v>15.5</v>
      </c>
      <c r="O2635" s="11" t="str">
        <f>IF(Tabla134[[#This Row],[Item Visibility]]&lt;$U$15,"Poca visibilidad",IF(Tabla134[[#This Row],[Item Visibility]]&lt;$U$16,"Visibilidad media","Mayor visibilidad"))</f>
        <v>Visibilidad media</v>
      </c>
      <c r="P2635" s="11" t="str">
        <f>IF(Tabla134[[#This Row],[Rating]]&lt;2,"Muy Malo",IF(Tabla134[[#This Row],[Rating]]&lt;3,"Malo",IF(Tabla134[[#This Row],[Rating]]&lt;4,"Regular",IF(Tabla134[[#This Row],[Rating]]&lt;5,"Bueno","Excelente"))))</f>
        <v>Bueno</v>
      </c>
    </row>
    <row r="2636" spans="1:16" x14ac:dyDescent="0.2">
      <c r="A2636" s="7" t="s">
        <v>6</v>
      </c>
      <c r="B2636" s="7" t="s">
        <v>951</v>
      </c>
      <c r="C2636" s="7" t="s">
        <v>112</v>
      </c>
      <c r="D2636" s="8">
        <v>2018</v>
      </c>
      <c r="E2636" s="7" t="s">
        <v>13</v>
      </c>
      <c r="F2636" s="7" t="s">
        <v>2</v>
      </c>
      <c r="G2636" s="7" t="s">
        <v>1</v>
      </c>
      <c r="H2636" s="7" t="s">
        <v>12</v>
      </c>
      <c r="I2636" s="9">
        <v>2.923013E-2</v>
      </c>
      <c r="J2636" s="10">
        <v>189.4556</v>
      </c>
      <c r="K2636" s="11">
        <v>4.2</v>
      </c>
      <c r="L2636" s="11" t="str">
        <f>IF(Tabla134[[#This Row],[Item Weight]]&lt;$U$12,"Poco Peso",IF(Tabla134[[#This Row],[Item Weight]]&lt;$U$13,"Peso Medio","Peso Alto"))</f>
        <v>Poco Peso</v>
      </c>
      <c r="N2636" s="11">
        <f>IF(Tabla134[[#This Row],[Item Weight (Nulos)]]="",VLOOKUP(Tabla134[[#This Row],[Item Identifier]],'Tabla para Nulos'!$A$3:$B$1563,2,FALSE),Tabla134[[#This Row],[Item Weight (Nulos)]])</f>
        <v>5.94</v>
      </c>
      <c r="O2636" s="11" t="str">
        <f>IF(Tabla134[[#This Row],[Item Visibility]]&lt;$U$15,"Poca visibilidad",IF(Tabla134[[#This Row],[Item Visibility]]&lt;$U$16,"Visibilidad media","Mayor visibilidad"))</f>
        <v>Visibilidad media</v>
      </c>
      <c r="P2636" s="11" t="str">
        <f>IF(Tabla134[[#This Row],[Rating]]&lt;2,"Muy Malo",IF(Tabla134[[#This Row],[Rating]]&lt;3,"Malo",IF(Tabla134[[#This Row],[Rating]]&lt;4,"Regular",IF(Tabla134[[#This Row],[Rating]]&lt;5,"Bueno","Excelente"))))</f>
        <v>Bueno</v>
      </c>
    </row>
    <row r="2637" spans="1:16" x14ac:dyDescent="0.2">
      <c r="A2637" s="7" t="s">
        <v>6</v>
      </c>
      <c r="B2637" s="7" t="s">
        <v>827</v>
      </c>
      <c r="C2637" s="7" t="s">
        <v>25</v>
      </c>
      <c r="D2637" s="8">
        <v>2018</v>
      </c>
      <c r="E2637" s="7" t="s">
        <v>13</v>
      </c>
      <c r="F2637" s="7" t="s">
        <v>2</v>
      </c>
      <c r="G2637" s="7" t="s">
        <v>1</v>
      </c>
      <c r="H2637" s="7" t="s">
        <v>12</v>
      </c>
      <c r="I2637" s="9">
        <v>1.612717E-2</v>
      </c>
      <c r="J2637" s="10">
        <v>189.35560000000001</v>
      </c>
      <c r="K2637" s="11">
        <v>4.2</v>
      </c>
      <c r="L2637" s="11" t="str">
        <f>IF(Tabla134[[#This Row],[Item Weight]]&lt;$U$12,"Poco Peso",IF(Tabla134[[#This Row],[Item Weight]]&lt;$U$13,"Peso Medio","Peso Alto"))</f>
        <v>Peso Alto</v>
      </c>
      <c r="N2637" s="11">
        <f>IF(Tabla134[[#This Row],[Item Weight (Nulos)]]="",VLOOKUP(Tabla134[[#This Row],[Item Identifier]],'Tabla para Nulos'!$A$3:$B$1563,2,FALSE),Tabla134[[#This Row],[Item Weight (Nulos)]])</f>
        <v>19.7</v>
      </c>
      <c r="O2637" s="11" t="str">
        <f>IF(Tabla134[[#This Row],[Item Visibility]]&lt;$U$15,"Poca visibilidad",IF(Tabla134[[#This Row],[Item Visibility]]&lt;$U$16,"Visibilidad media","Mayor visibilidad"))</f>
        <v>Poca visibilidad</v>
      </c>
      <c r="P2637" s="11" t="str">
        <f>IF(Tabla134[[#This Row],[Rating]]&lt;2,"Muy Malo",IF(Tabla134[[#This Row],[Rating]]&lt;3,"Malo",IF(Tabla134[[#This Row],[Rating]]&lt;4,"Regular",IF(Tabla134[[#This Row],[Rating]]&lt;5,"Bueno","Excelente"))))</f>
        <v>Bueno</v>
      </c>
    </row>
    <row r="2638" spans="1:16" x14ac:dyDescent="0.2">
      <c r="A2638" s="7" t="s">
        <v>6</v>
      </c>
      <c r="B2638" s="7" t="s">
        <v>571</v>
      </c>
      <c r="C2638" s="7" t="s">
        <v>25</v>
      </c>
      <c r="D2638" s="8">
        <v>2018</v>
      </c>
      <c r="E2638" s="7" t="s">
        <v>13</v>
      </c>
      <c r="F2638" s="7" t="s">
        <v>2</v>
      </c>
      <c r="G2638" s="7" t="s">
        <v>1</v>
      </c>
      <c r="H2638" s="7" t="s">
        <v>12</v>
      </c>
      <c r="I2638" s="9">
        <v>2.6440214E-2</v>
      </c>
      <c r="J2638" s="10">
        <v>143.64699999999999</v>
      </c>
      <c r="K2638" s="11">
        <v>4.2</v>
      </c>
      <c r="L2638" s="11" t="str">
        <f>IF(Tabla134[[#This Row],[Item Weight]]&lt;$U$12,"Poco Peso",IF(Tabla134[[#This Row],[Item Weight]]&lt;$U$13,"Peso Medio","Peso Alto"))</f>
        <v>Peso Alto</v>
      </c>
      <c r="N2638" s="11">
        <f>IF(Tabla134[[#This Row],[Item Weight (Nulos)]]="",VLOOKUP(Tabla134[[#This Row],[Item Identifier]],'Tabla para Nulos'!$A$3:$B$1563,2,FALSE),Tabla134[[#This Row],[Item Weight (Nulos)]])</f>
        <v>17</v>
      </c>
      <c r="O2638" s="11" t="str">
        <f>IF(Tabla134[[#This Row],[Item Visibility]]&lt;$U$15,"Poca visibilidad",IF(Tabla134[[#This Row],[Item Visibility]]&lt;$U$16,"Visibilidad media","Mayor visibilidad"))</f>
        <v>Poca visibilidad</v>
      </c>
      <c r="P2638" s="11" t="str">
        <f>IF(Tabla134[[#This Row],[Rating]]&lt;2,"Muy Malo",IF(Tabla134[[#This Row],[Rating]]&lt;3,"Malo",IF(Tabla134[[#This Row],[Rating]]&lt;4,"Regular",IF(Tabla134[[#This Row],[Rating]]&lt;5,"Bueno","Excelente"))))</f>
        <v>Bueno</v>
      </c>
    </row>
    <row r="2639" spans="1:16" x14ac:dyDescent="0.2">
      <c r="A2639" s="7" t="s">
        <v>6</v>
      </c>
      <c r="B2639" s="7" t="s">
        <v>976</v>
      </c>
      <c r="C2639" s="7" t="s">
        <v>17</v>
      </c>
      <c r="D2639" s="8">
        <v>2018</v>
      </c>
      <c r="E2639" s="7" t="s">
        <v>13</v>
      </c>
      <c r="F2639" s="7" t="s">
        <v>2</v>
      </c>
      <c r="G2639" s="7" t="s">
        <v>1</v>
      </c>
      <c r="H2639" s="7" t="s">
        <v>12</v>
      </c>
      <c r="I2639" s="9">
        <v>4.5763623000000003E-2</v>
      </c>
      <c r="J2639" s="10">
        <v>43.874400000000001</v>
      </c>
      <c r="K2639" s="11">
        <v>4.2</v>
      </c>
      <c r="L2639" s="11" t="str">
        <f>IF(Tabla134[[#This Row],[Item Weight]]&lt;$U$12,"Poco Peso",IF(Tabla134[[#This Row],[Item Weight]]&lt;$U$13,"Peso Medio","Peso Alto"))</f>
        <v>Poco Peso</v>
      </c>
      <c r="N2639" s="11">
        <f>IF(Tabla134[[#This Row],[Item Weight (Nulos)]]="",VLOOKUP(Tabla134[[#This Row],[Item Identifier]],'Tabla para Nulos'!$A$3:$B$1563,2,FALSE),Tabla134[[#This Row],[Item Weight (Nulos)]])</f>
        <v>8.7100000000000009</v>
      </c>
      <c r="O2639" s="11" t="str">
        <f>IF(Tabla134[[#This Row],[Item Visibility]]&lt;$U$15,"Poca visibilidad",IF(Tabla134[[#This Row],[Item Visibility]]&lt;$U$16,"Visibilidad media","Mayor visibilidad"))</f>
        <v>Visibilidad media</v>
      </c>
      <c r="P2639" s="11" t="str">
        <f>IF(Tabla134[[#This Row],[Rating]]&lt;2,"Muy Malo",IF(Tabla134[[#This Row],[Rating]]&lt;3,"Malo",IF(Tabla134[[#This Row],[Rating]]&lt;4,"Regular",IF(Tabla134[[#This Row],[Rating]]&lt;5,"Bueno","Excelente"))))</f>
        <v>Bueno</v>
      </c>
    </row>
    <row r="2640" spans="1:16" x14ac:dyDescent="0.2">
      <c r="A2640" s="7" t="s">
        <v>6</v>
      </c>
      <c r="B2640" s="7" t="s">
        <v>369</v>
      </c>
      <c r="C2640" s="7" t="s">
        <v>17</v>
      </c>
      <c r="D2640" s="8">
        <v>2018</v>
      </c>
      <c r="E2640" s="7" t="s">
        <v>13</v>
      </c>
      <c r="F2640" s="7" t="s">
        <v>2</v>
      </c>
      <c r="G2640" s="7" t="s">
        <v>1</v>
      </c>
      <c r="H2640" s="7" t="s">
        <v>12</v>
      </c>
      <c r="I2640" s="9">
        <v>6.3024670000000005E-2</v>
      </c>
      <c r="J2640" s="10">
        <v>181.6318</v>
      </c>
      <c r="K2640" s="11">
        <v>4.2</v>
      </c>
      <c r="L2640" s="11" t="str">
        <f>IF(Tabla134[[#This Row],[Item Weight]]&lt;$U$12,"Poco Peso",IF(Tabla134[[#This Row],[Item Weight]]&lt;$U$13,"Peso Medio","Peso Alto"))</f>
        <v>Peso Medio</v>
      </c>
      <c r="N2640" s="11">
        <f>IF(Tabla134[[#This Row],[Item Weight (Nulos)]]="",VLOOKUP(Tabla134[[#This Row],[Item Identifier]],'Tabla para Nulos'!$A$3:$B$1563,2,FALSE),Tabla134[[#This Row],[Item Weight (Nulos)]])</f>
        <v>16.099999999999998</v>
      </c>
      <c r="O2640" s="11" t="str">
        <f>IF(Tabla134[[#This Row],[Item Visibility]]&lt;$U$15,"Poca visibilidad",IF(Tabla134[[#This Row],[Item Visibility]]&lt;$U$16,"Visibilidad media","Mayor visibilidad"))</f>
        <v>Visibilidad media</v>
      </c>
      <c r="P2640" s="11" t="str">
        <f>IF(Tabla134[[#This Row],[Rating]]&lt;2,"Muy Malo",IF(Tabla134[[#This Row],[Rating]]&lt;3,"Malo",IF(Tabla134[[#This Row],[Rating]]&lt;4,"Regular",IF(Tabla134[[#This Row],[Rating]]&lt;5,"Bueno","Excelente"))))</f>
        <v>Bueno</v>
      </c>
    </row>
    <row r="2641" spans="1:16" x14ac:dyDescent="0.2">
      <c r="A2641" s="7" t="s">
        <v>6</v>
      </c>
      <c r="B2641" s="7" t="s">
        <v>567</v>
      </c>
      <c r="C2641" s="7" t="s">
        <v>17</v>
      </c>
      <c r="D2641" s="8">
        <v>2018</v>
      </c>
      <c r="E2641" s="7" t="s">
        <v>13</v>
      </c>
      <c r="F2641" s="7" t="s">
        <v>2</v>
      </c>
      <c r="G2641" s="7" t="s">
        <v>1</v>
      </c>
      <c r="H2641" s="7" t="s">
        <v>12</v>
      </c>
      <c r="I2641" s="9">
        <v>0.106538757</v>
      </c>
      <c r="J2641" s="10">
        <v>222.37719999999999</v>
      </c>
      <c r="K2641" s="11">
        <v>4.2</v>
      </c>
      <c r="L2641" s="11" t="str">
        <f>IF(Tabla134[[#This Row],[Item Weight]]&lt;$U$12,"Poco Peso",IF(Tabla134[[#This Row],[Item Weight]]&lt;$U$13,"Peso Medio","Peso Alto"))</f>
        <v>Peso Medio</v>
      </c>
      <c r="N2641" s="11">
        <f>IF(Tabla134[[#This Row],[Item Weight (Nulos)]]="",VLOOKUP(Tabla134[[#This Row],[Item Identifier]],'Tabla para Nulos'!$A$3:$B$1563,2,FALSE),Tabla134[[#This Row],[Item Weight (Nulos)]])</f>
        <v>11.799999999999999</v>
      </c>
      <c r="O2641" s="11" t="str">
        <f>IF(Tabla134[[#This Row],[Item Visibility]]&lt;$U$15,"Poca visibilidad",IF(Tabla134[[#This Row],[Item Visibility]]&lt;$U$16,"Visibilidad media","Mayor visibilidad"))</f>
        <v>Mayor visibilidad</v>
      </c>
      <c r="P2641" s="11" t="str">
        <f>IF(Tabla134[[#This Row],[Rating]]&lt;2,"Muy Malo",IF(Tabla134[[#This Row],[Rating]]&lt;3,"Malo",IF(Tabla134[[#This Row],[Rating]]&lt;4,"Regular",IF(Tabla134[[#This Row],[Rating]]&lt;5,"Bueno","Excelente"))))</f>
        <v>Bueno</v>
      </c>
    </row>
    <row r="2642" spans="1:16" x14ac:dyDescent="0.2">
      <c r="A2642" s="7" t="s">
        <v>6</v>
      </c>
      <c r="B2642" s="7" t="s">
        <v>945</v>
      </c>
      <c r="C2642" s="7" t="s">
        <v>71</v>
      </c>
      <c r="D2642" s="8">
        <v>2018</v>
      </c>
      <c r="E2642" s="7" t="s">
        <v>13</v>
      </c>
      <c r="F2642" s="7" t="s">
        <v>2</v>
      </c>
      <c r="G2642" s="7" t="s">
        <v>1</v>
      </c>
      <c r="H2642" s="7" t="s">
        <v>12</v>
      </c>
      <c r="I2642" s="9">
        <v>3.2296885999999997E-2</v>
      </c>
      <c r="J2642" s="10">
        <v>144.0102</v>
      </c>
      <c r="K2642" s="11">
        <v>4.2</v>
      </c>
      <c r="L2642" s="11" t="str">
        <f>IF(Tabla134[[#This Row],[Item Weight]]&lt;$U$12,"Poco Peso",IF(Tabla134[[#This Row],[Item Weight]]&lt;$U$13,"Peso Medio","Peso Alto"))</f>
        <v>Peso Medio</v>
      </c>
      <c r="N2642" s="11">
        <f>IF(Tabla134[[#This Row],[Item Weight (Nulos)]]="",VLOOKUP(Tabla134[[#This Row],[Item Identifier]],'Tabla para Nulos'!$A$3:$B$1563,2,FALSE),Tabla134[[#This Row],[Item Weight (Nulos)]])</f>
        <v>10.894999999999998</v>
      </c>
      <c r="O2642" s="11" t="str">
        <f>IF(Tabla134[[#This Row],[Item Visibility]]&lt;$U$15,"Poca visibilidad",IF(Tabla134[[#This Row],[Item Visibility]]&lt;$U$16,"Visibilidad media","Mayor visibilidad"))</f>
        <v>Visibilidad media</v>
      </c>
      <c r="P2642" s="11" t="str">
        <f>IF(Tabla134[[#This Row],[Rating]]&lt;2,"Muy Malo",IF(Tabla134[[#This Row],[Rating]]&lt;3,"Malo",IF(Tabla134[[#This Row],[Rating]]&lt;4,"Regular",IF(Tabla134[[#This Row],[Rating]]&lt;5,"Bueno","Excelente"))))</f>
        <v>Bueno</v>
      </c>
    </row>
    <row r="2643" spans="1:16" x14ac:dyDescent="0.2">
      <c r="A2643" s="7" t="s">
        <v>6</v>
      </c>
      <c r="B2643" s="7" t="s">
        <v>1499</v>
      </c>
      <c r="C2643" s="7" t="s">
        <v>71</v>
      </c>
      <c r="D2643" s="8">
        <v>2018</v>
      </c>
      <c r="E2643" s="7" t="s">
        <v>13</v>
      </c>
      <c r="F2643" s="7" t="s">
        <v>2</v>
      </c>
      <c r="G2643" s="7" t="s">
        <v>1</v>
      </c>
      <c r="H2643" s="7" t="s">
        <v>12</v>
      </c>
      <c r="I2643" s="9">
        <v>0</v>
      </c>
      <c r="J2643" s="10">
        <v>130.53100000000001</v>
      </c>
      <c r="K2643" s="11">
        <v>4.2</v>
      </c>
      <c r="L2643" s="11" t="str">
        <f>IF(Tabla134[[#This Row],[Item Weight]]&lt;$U$12,"Poco Peso",IF(Tabla134[[#This Row],[Item Weight]]&lt;$U$13,"Peso Medio","Peso Alto"))</f>
        <v>Peso Medio</v>
      </c>
      <c r="N2643" s="11">
        <f>IF(Tabla134[[#This Row],[Item Weight (Nulos)]]="",VLOOKUP(Tabla134[[#This Row],[Item Identifier]],'Tabla para Nulos'!$A$3:$B$1563,2,FALSE),Tabla134[[#This Row],[Item Weight (Nulos)]])</f>
        <v>8.9849999999999994</v>
      </c>
      <c r="O2643" s="11" t="str">
        <f>IF(Tabla134[[#This Row],[Item Visibility]]&lt;$U$15,"Poca visibilidad",IF(Tabla134[[#This Row],[Item Visibility]]&lt;$U$16,"Visibilidad media","Mayor visibilidad"))</f>
        <v>Poca visibilidad</v>
      </c>
      <c r="P2643" s="11" t="str">
        <f>IF(Tabla134[[#This Row],[Rating]]&lt;2,"Muy Malo",IF(Tabla134[[#This Row],[Rating]]&lt;3,"Malo",IF(Tabla134[[#This Row],[Rating]]&lt;4,"Regular",IF(Tabla134[[#This Row],[Rating]]&lt;5,"Bueno","Excelente"))))</f>
        <v>Bueno</v>
      </c>
    </row>
    <row r="2644" spans="1:16" x14ac:dyDescent="0.2">
      <c r="A2644" s="7" t="s">
        <v>6</v>
      </c>
      <c r="B2644" s="7" t="s">
        <v>551</v>
      </c>
      <c r="C2644" s="7" t="s">
        <v>10</v>
      </c>
      <c r="D2644" s="8">
        <v>2018</v>
      </c>
      <c r="E2644" s="7" t="s">
        <v>13</v>
      </c>
      <c r="F2644" s="7" t="s">
        <v>2</v>
      </c>
      <c r="G2644" s="7" t="s">
        <v>1</v>
      </c>
      <c r="H2644" s="7" t="s">
        <v>12</v>
      </c>
      <c r="I2644" s="9">
        <v>0.13144392099999999</v>
      </c>
      <c r="J2644" s="10">
        <v>189.18719999999999</v>
      </c>
      <c r="K2644" s="11">
        <v>4.2</v>
      </c>
      <c r="L2644" s="11" t="str">
        <f>IF(Tabla134[[#This Row],[Item Weight]]&lt;$U$12,"Poco Peso",IF(Tabla134[[#This Row],[Item Weight]]&lt;$U$13,"Peso Medio","Peso Alto"))</f>
        <v>Peso Medio</v>
      </c>
      <c r="N2644" s="11">
        <f>IF(Tabla134[[#This Row],[Item Weight (Nulos)]]="",VLOOKUP(Tabla134[[#This Row],[Item Identifier]],'Tabla para Nulos'!$A$3:$B$1563,2,FALSE),Tabla134[[#This Row],[Item Weight (Nulos)]])</f>
        <v>12.150000000000002</v>
      </c>
      <c r="O2644" s="11" t="str">
        <f>IF(Tabla134[[#This Row],[Item Visibility]]&lt;$U$15,"Poca visibilidad",IF(Tabla134[[#This Row],[Item Visibility]]&lt;$U$16,"Visibilidad media","Mayor visibilidad"))</f>
        <v>Mayor visibilidad</v>
      </c>
      <c r="P2644" s="11" t="str">
        <f>IF(Tabla134[[#This Row],[Rating]]&lt;2,"Muy Malo",IF(Tabla134[[#This Row],[Rating]]&lt;3,"Malo",IF(Tabla134[[#This Row],[Rating]]&lt;4,"Regular",IF(Tabla134[[#This Row],[Rating]]&lt;5,"Bueno","Excelente"))))</f>
        <v>Bueno</v>
      </c>
    </row>
    <row r="2645" spans="1:16" x14ac:dyDescent="0.2">
      <c r="A2645" s="7" t="s">
        <v>6</v>
      </c>
      <c r="B2645" s="7" t="s">
        <v>346</v>
      </c>
      <c r="C2645" s="7" t="s">
        <v>10</v>
      </c>
      <c r="D2645" s="8">
        <v>2018</v>
      </c>
      <c r="E2645" s="7" t="s">
        <v>13</v>
      </c>
      <c r="F2645" s="7" t="s">
        <v>2</v>
      </c>
      <c r="G2645" s="7" t="s">
        <v>1</v>
      </c>
      <c r="H2645" s="7" t="s">
        <v>12</v>
      </c>
      <c r="I2645" s="9">
        <v>5.6782236999999999E-2</v>
      </c>
      <c r="J2645" s="10">
        <v>241.25120000000001</v>
      </c>
      <c r="K2645" s="11">
        <v>4.2</v>
      </c>
      <c r="L2645" s="11" t="str">
        <f>IF(Tabla134[[#This Row],[Item Weight]]&lt;$U$12,"Poco Peso",IF(Tabla134[[#This Row],[Item Weight]]&lt;$U$13,"Peso Medio","Peso Alto"))</f>
        <v>Peso Medio</v>
      </c>
      <c r="N2645" s="11">
        <f>IF(Tabla134[[#This Row],[Item Weight (Nulos)]]="",VLOOKUP(Tabla134[[#This Row],[Item Identifier]],'Tabla para Nulos'!$A$3:$B$1563,2,FALSE),Tabla134[[#This Row],[Item Weight (Nulos)]])</f>
        <v>11</v>
      </c>
      <c r="O2645" s="11" t="str">
        <f>IF(Tabla134[[#This Row],[Item Visibility]]&lt;$U$15,"Poca visibilidad",IF(Tabla134[[#This Row],[Item Visibility]]&lt;$U$16,"Visibilidad media","Mayor visibilidad"))</f>
        <v>Visibilidad media</v>
      </c>
      <c r="P2645" s="11" t="str">
        <f>IF(Tabla134[[#This Row],[Rating]]&lt;2,"Muy Malo",IF(Tabla134[[#This Row],[Rating]]&lt;3,"Malo",IF(Tabla134[[#This Row],[Rating]]&lt;4,"Regular",IF(Tabla134[[#This Row],[Rating]]&lt;5,"Bueno","Excelente"))))</f>
        <v>Bueno</v>
      </c>
    </row>
    <row r="2646" spans="1:16" x14ac:dyDescent="0.2">
      <c r="A2646" s="7" t="s">
        <v>6</v>
      </c>
      <c r="B2646" s="7" t="s">
        <v>1497</v>
      </c>
      <c r="C2646" s="7" t="s">
        <v>14</v>
      </c>
      <c r="D2646" s="8">
        <v>2018</v>
      </c>
      <c r="E2646" s="7" t="s">
        <v>13</v>
      </c>
      <c r="F2646" s="7" t="s">
        <v>2</v>
      </c>
      <c r="G2646" s="7" t="s">
        <v>1</v>
      </c>
      <c r="H2646" s="7" t="s">
        <v>12</v>
      </c>
      <c r="I2646" s="9">
        <v>8.9512542E-2</v>
      </c>
      <c r="J2646" s="10">
        <v>133.1626</v>
      </c>
      <c r="K2646" s="11">
        <v>4.2</v>
      </c>
      <c r="L2646" s="11" t="str">
        <f>IF(Tabla134[[#This Row],[Item Weight]]&lt;$U$12,"Poco Peso",IF(Tabla134[[#This Row],[Item Weight]]&lt;$U$13,"Peso Medio","Peso Alto"))</f>
        <v>Poco Peso</v>
      </c>
      <c r="N2646" s="11">
        <f>IF(Tabla134[[#This Row],[Item Weight (Nulos)]]="",VLOOKUP(Tabla134[[#This Row],[Item Identifier]],'Tabla para Nulos'!$A$3:$B$1563,2,FALSE),Tabla134[[#This Row],[Item Weight (Nulos)]])</f>
        <v>6.6700000000000008</v>
      </c>
      <c r="O2646" s="11" t="str">
        <f>IF(Tabla134[[#This Row],[Item Visibility]]&lt;$U$15,"Poca visibilidad",IF(Tabla134[[#This Row],[Item Visibility]]&lt;$U$16,"Visibilidad media","Mayor visibilidad"))</f>
        <v>Visibilidad media</v>
      </c>
      <c r="P2646" s="11" t="str">
        <f>IF(Tabla134[[#This Row],[Rating]]&lt;2,"Muy Malo",IF(Tabla134[[#This Row],[Rating]]&lt;3,"Malo",IF(Tabla134[[#This Row],[Rating]]&lt;4,"Regular",IF(Tabla134[[#This Row],[Rating]]&lt;5,"Bueno","Excelente"))))</f>
        <v>Bueno</v>
      </c>
    </row>
    <row r="2647" spans="1:16" x14ac:dyDescent="0.2">
      <c r="A2647" s="7" t="s">
        <v>6</v>
      </c>
      <c r="B2647" s="7" t="s">
        <v>1401</v>
      </c>
      <c r="C2647" s="7" t="s">
        <v>14</v>
      </c>
      <c r="D2647" s="8">
        <v>2018</v>
      </c>
      <c r="E2647" s="7" t="s">
        <v>13</v>
      </c>
      <c r="F2647" s="7" t="s">
        <v>2</v>
      </c>
      <c r="G2647" s="7" t="s">
        <v>1</v>
      </c>
      <c r="H2647" s="7" t="s">
        <v>12</v>
      </c>
      <c r="I2647" s="9">
        <v>0.104786172</v>
      </c>
      <c r="J2647" s="10">
        <v>172.2764</v>
      </c>
      <c r="K2647" s="11">
        <v>4.2</v>
      </c>
      <c r="L2647" s="11" t="str">
        <f>IF(Tabla134[[#This Row],[Item Weight]]&lt;$U$12,"Poco Peso",IF(Tabla134[[#This Row],[Item Weight]]&lt;$U$13,"Peso Medio","Peso Alto"))</f>
        <v>Peso Medio</v>
      </c>
      <c r="N2647" s="11">
        <f>IF(Tabla134[[#This Row],[Item Weight (Nulos)]]="",VLOOKUP(Tabla134[[#This Row],[Item Identifier]],'Tabla para Nulos'!$A$3:$B$1563,2,FALSE),Tabla134[[#This Row],[Item Weight (Nulos)]])</f>
        <v>15.599999999999998</v>
      </c>
      <c r="O2647" s="11" t="str">
        <f>IF(Tabla134[[#This Row],[Item Visibility]]&lt;$U$15,"Poca visibilidad",IF(Tabla134[[#This Row],[Item Visibility]]&lt;$U$16,"Visibilidad media","Mayor visibilidad"))</f>
        <v>Mayor visibilidad</v>
      </c>
      <c r="P2647" s="11" t="str">
        <f>IF(Tabla134[[#This Row],[Rating]]&lt;2,"Muy Malo",IF(Tabla134[[#This Row],[Rating]]&lt;3,"Malo",IF(Tabla134[[#This Row],[Rating]]&lt;4,"Regular",IF(Tabla134[[#This Row],[Rating]]&lt;5,"Bueno","Excelente"))))</f>
        <v>Bueno</v>
      </c>
    </row>
    <row r="2648" spans="1:16" x14ac:dyDescent="0.2">
      <c r="A2648" s="7" t="s">
        <v>6</v>
      </c>
      <c r="B2648" s="7" t="s">
        <v>804</v>
      </c>
      <c r="C2648" s="7" t="s">
        <v>14</v>
      </c>
      <c r="D2648" s="8">
        <v>2018</v>
      </c>
      <c r="E2648" s="7" t="s">
        <v>13</v>
      </c>
      <c r="F2648" s="7" t="s">
        <v>2</v>
      </c>
      <c r="G2648" s="7" t="s">
        <v>1</v>
      </c>
      <c r="H2648" s="7" t="s">
        <v>12</v>
      </c>
      <c r="I2648" s="9">
        <v>4.1754583999999997E-2</v>
      </c>
      <c r="J2648" s="10">
        <v>53.463999999999999</v>
      </c>
      <c r="K2648" s="11">
        <v>4.2</v>
      </c>
      <c r="L2648" s="11" t="str">
        <f>IF(Tabla134[[#This Row],[Item Weight]]&lt;$U$12,"Poco Peso",IF(Tabla134[[#This Row],[Item Weight]]&lt;$U$13,"Peso Medio","Peso Alto"))</f>
        <v>Peso Medio</v>
      </c>
      <c r="N2648" s="11">
        <f>IF(Tabla134[[#This Row],[Item Weight (Nulos)]]="",VLOOKUP(Tabla134[[#This Row],[Item Identifier]],'Tabla para Nulos'!$A$3:$B$1563,2,FALSE),Tabla134[[#This Row],[Item Weight (Nulos)]])</f>
        <v>14</v>
      </c>
      <c r="O2648" s="11" t="str">
        <f>IF(Tabla134[[#This Row],[Item Visibility]]&lt;$U$15,"Poca visibilidad",IF(Tabla134[[#This Row],[Item Visibility]]&lt;$U$16,"Visibilidad media","Mayor visibilidad"))</f>
        <v>Visibilidad media</v>
      </c>
      <c r="P2648" s="11" t="str">
        <f>IF(Tabla134[[#This Row],[Rating]]&lt;2,"Muy Malo",IF(Tabla134[[#This Row],[Rating]]&lt;3,"Malo",IF(Tabla134[[#This Row],[Rating]]&lt;4,"Regular",IF(Tabla134[[#This Row],[Rating]]&lt;5,"Bueno","Excelente"))))</f>
        <v>Bueno</v>
      </c>
    </row>
    <row r="2649" spans="1:16" x14ac:dyDescent="0.2">
      <c r="A2649" s="7" t="s">
        <v>6</v>
      </c>
      <c r="B2649" s="7" t="s">
        <v>1199</v>
      </c>
      <c r="C2649" s="7" t="s">
        <v>14</v>
      </c>
      <c r="D2649" s="8">
        <v>2018</v>
      </c>
      <c r="E2649" s="7" t="s">
        <v>13</v>
      </c>
      <c r="F2649" s="7" t="s">
        <v>2</v>
      </c>
      <c r="G2649" s="7" t="s">
        <v>1</v>
      </c>
      <c r="H2649" s="7" t="s">
        <v>12</v>
      </c>
      <c r="I2649" s="9">
        <v>7.6348932999999994E-2</v>
      </c>
      <c r="J2649" s="10">
        <v>32.855800000000002</v>
      </c>
      <c r="K2649" s="11">
        <v>4.2</v>
      </c>
      <c r="L2649" s="11" t="str">
        <f>IF(Tabla134[[#This Row],[Item Weight]]&lt;$U$12,"Poco Peso",IF(Tabla134[[#This Row],[Item Weight]]&lt;$U$13,"Peso Medio","Peso Alto"))</f>
        <v>Peso Medio</v>
      </c>
      <c r="N2649" s="11">
        <f>IF(Tabla134[[#This Row],[Item Weight (Nulos)]]="",VLOOKUP(Tabla134[[#This Row],[Item Identifier]],'Tabla para Nulos'!$A$3:$B$1563,2,FALSE),Tabla134[[#This Row],[Item Weight (Nulos)]])</f>
        <v>11.799999999999999</v>
      </c>
      <c r="O2649" s="11" t="str">
        <f>IF(Tabla134[[#This Row],[Item Visibility]]&lt;$U$15,"Poca visibilidad",IF(Tabla134[[#This Row],[Item Visibility]]&lt;$U$16,"Visibilidad media","Mayor visibilidad"))</f>
        <v>Visibilidad media</v>
      </c>
      <c r="P2649" s="11" t="str">
        <f>IF(Tabla134[[#This Row],[Rating]]&lt;2,"Muy Malo",IF(Tabla134[[#This Row],[Rating]]&lt;3,"Malo",IF(Tabla134[[#This Row],[Rating]]&lt;4,"Regular",IF(Tabla134[[#This Row],[Rating]]&lt;5,"Bueno","Excelente"))))</f>
        <v>Bueno</v>
      </c>
    </row>
    <row r="2650" spans="1:16" x14ac:dyDescent="0.2">
      <c r="A2650" s="7" t="s">
        <v>124</v>
      </c>
      <c r="B2650" s="7" t="s">
        <v>267</v>
      </c>
      <c r="C2650" s="7" t="s">
        <v>17</v>
      </c>
      <c r="D2650" s="8">
        <v>2012</v>
      </c>
      <c r="E2650" s="7" t="s">
        <v>9</v>
      </c>
      <c r="F2650" s="7" t="s">
        <v>8</v>
      </c>
      <c r="G2650" s="7" t="s">
        <v>1</v>
      </c>
      <c r="H2650" s="7" t="s">
        <v>7</v>
      </c>
      <c r="I2650" s="9">
        <v>1.6047301E-2</v>
      </c>
      <c r="J2650" s="10">
        <v>249.8092</v>
      </c>
      <c r="K2650" s="11">
        <v>4.0999999999999996</v>
      </c>
      <c r="L2650" s="11" t="str">
        <f>IF(Tabla134[[#This Row],[Item Weight]]&lt;$U$12,"Poco Peso",IF(Tabla134[[#This Row],[Item Weight]]&lt;$U$13,"Peso Medio","Peso Alto"))</f>
        <v>Peso Medio</v>
      </c>
      <c r="M2650" s="7">
        <v>9.3000000000000007</v>
      </c>
      <c r="N2650" s="11">
        <f>IF(Tabla134[[#This Row],[Item Weight (Nulos)]]="",VLOOKUP(Tabla134[[#This Row],[Item Identifier]],'Tabla para Nulos'!$A$3:$B$1563,2,FALSE),Tabla134[[#This Row],[Item Weight (Nulos)]])</f>
        <v>9.3000000000000007</v>
      </c>
      <c r="O2650" s="11" t="str">
        <f>IF(Tabla134[[#This Row],[Item Visibility]]&lt;$U$15,"Poca visibilidad",IF(Tabla134[[#This Row],[Item Visibility]]&lt;$U$16,"Visibilidad media","Mayor visibilidad"))</f>
        <v>Poca visibilidad</v>
      </c>
      <c r="P2650" s="11" t="str">
        <f>IF(Tabla134[[#This Row],[Rating]]&lt;2,"Muy Malo",IF(Tabla134[[#This Row],[Rating]]&lt;3,"Malo",IF(Tabla134[[#This Row],[Rating]]&lt;4,"Regular",IF(Tabla134[[#This Row],[Rating]]&lt;5,"Bueno","Excelente"))))</f>
        <v>Bueno</v>
      </c>
    </row>
    <row r="2651" spans="1:16" x14ac:dyDescent="0.2">
      <c r="A2651" s="7" t="s">
        <v>6</v>
      </c>
      <c r="B2651" s="7" t="s">
        <v>982</v>
      </c>
      <c r="C2651" s="7" t="s">
        <v>28</v>
      </c>
      <c r="D2651" s="8">
        <v>2018</v>
      </c>
      <c r="E2651" s="7" t="s">
        <v>13</v>
      </c>
      <c r="F2651" s="7" t="s">
        <v>2</v>
      </c>
      <c r="G2651" s="7" t="s">
        <v>1</v>
      </c>
      <c r="H2651" s="7" t="s">
        <v>12</v>
      </c>
      <c r="I2651" s="9">
        <v>3.5399923E-2</v>
      </c>
      <c r="J2651" s="10">
        <v>144.5444</v>
      </c>
      <c r="K2651" s="11">
        <v>4.0999999999999996</v>
      </c>
      <c r="L2651" s="11" t="str">
        <f>IF(Tabla134[[#This Row],[Item Weight]]&lt;$U$12,"Poco Peso",IF(Tabla134[[#This Row],[Item Weight]]&lt;$U$13,"Peso Medio","Peso Alto"))</f>
        <v>Poco Peso</v>
      </c>
      <c r="N2651" s="11">
        <f>IF(Tabla134[[#This Row],[Item Weight (Nulos)]]="",VLOOKUP(Tabla134[[#This Row],[Item Identifier]],'Tabla para Nulos'!$A$3:$B$1563,2,FALSE),Tabla134[[#This Row],[Item Weight (Nulos)]])</f>
        <v>8.3149999999999995</v>
      </c>
      <c r="O2651" s="11" t="str">
        <f>IF(Tabla134[[#This Row],[Item Visibility]]&lt;$U$15,"Poca visibilidad",IF(Tabla134[[#This Row],[Item Visibility]]&lt;$U$16,"Visibilidad media","Mayor visibilidad"))</f>
        <v>Visibilidad media</v>
      </c>
      <c r="P2651" s="11" t="str">
        <f>IF(Tabla134[[#This Row],[Rating]]&lt;2,"Muy Malo",IF(Tabla134[[#This Row],[Rating]]&lt;3,"Malo",IF(Tabla134[[#This Row],[Rating]]&lt;4,"Regular",IF(Tabla134[[#This Row],[Rating]]&lt;5,"Bueno","Excelente"))))</f>
        <v>Bueno</v>
      </c>
    </row>
    <row r="2652" spans="1:16" x14ac:dyDescent="0.2">
      <c r="A2652" s="7" t="s">
        <v>124</v>
      </c>
      <c r="B2652" s="7" t="s">
        <v>637</v>
      </c>
      <c r="C2652" s="7" t="s">
        <v>4</v>
      </c>
      <c r="D2652" s="8">
        <v>2012</v>
      </c>
      <c r="E2652" s="7" t="s">
        <v>9</v>
      </c>
      <c r="F2652" s="7" t="s">
        <v>8</v>
      </c>
      <c r="G2652" s="7" t="s">
        <v>1</v>
      </c>
      <c r="H2652" s="7" t="s">
        <v>7</v>
      </c>
      <c r="I2652" s="9">
        <v>8.9291137000000007E-2</v>
      </c>
      <c r="J2652" s="10">
        <v>146.71019999999999</v>
      </c>
      <c r="K2652" s="11">
        <v>4.0999999999999996</v>
      </c>
      <c r="L2652" s="11" t="str">
        <f>IF(Tabla134[[#This Row],[Item Weight]]&lt;$U$12,"Poco Peso",IF(Tabla134[[#This Row],[Item Weight]]&lt;$U$13,"Peso Medio","Peso Alto"))</f>
        <v>Peso Medio</v>
      </c>
      <c r="M2652" s="7">
        <v>10</v>
      </c>
      <c r="N2652" s="11">
        <f>IF(Tabla134[[#This Row],[Item Weight (Nulos)]]="",VLOOKUP(Tabla134[[#This Row],[Item Identifier]],'Tabla para Nulos'!$A$3:$B$1563,2,FALSE),Tabla134[[#This Row],[Item Weight (Nulos)]])</f>
        <v>10</v>
      </c>
      <c r="O2652" s="11" t="str">
        <f>IF(Tabla134[[#This Row],[Item Visibility]]&lt;$U$15,"Poca visibilidad",IF(Tabla134[[#This Row],[Item Visibility]]&lt;$U$16,"Visibilidad media","Mayor visibilidad"))</f>
        <v>Visibilidad media</v>
      </c>
      <c r="P2652" s="11" t="str">
        <f>IF(Tabla134[[#This Row],[Rating]]&lt;2,"Muy Malo",IF(Tabla134[[#This Row],[Rating]]&lt;3,"Malo",IF(Tabla134[[#This Row],[Rating]]&lt;4,"Regular",IF(Tabla134[[#This Row],[Rating]]&lt;5,"Bueno","Excelente"))))</f>
        <v>Bueno</v>
      </c>
    </row>
    <row r="2653" spans="1:16" x14ac:dyDescent="0.2">
      <c r="A2653" s="7" t="s">
        <v>6</v>
      </c>
      <c r="B2653" s="7" t="s">
        <v>1493</v>
      </c>
      <c r="C2653" s="7" t="s">
        <v>19</v>
      </c>
      <c r="D2653" s="8">
        <v>2022</v>
      </c>
      <c r="E2653" s="7" t="s">
        <v>3</v>
      </c>
      <c r="F2653" s="7" t="s">
        <v>2</v>
      </c>
      <c r="G2653" s="7" t="s">
        <v>1</v>
      </c>
      <c r="H2653" s="7" t="s">
        <v>0</v>
      </c>
      <c r="I2653" s="9">
        <v>0.113123893</v>
      </c>
      <c r="J2653" s="10">
        <v>122.53879999999999</v>
      </c>
      <c r="K2653" s="11">
        <v>4.0999999999999996</v>
      </c>
      <c r="L2653" s="11" t="str">
        <f>IF(Tabla134[[#This Row],[Item Weight]]&lt;$U$12,"Poco Peso",IF(Tabla134[[#This Row],[Item Weight]]&lt;$U$13,"Peso Medio","Peso Alto"))</f>
        <v>Peso Medio</v>
      </c>
      <c r="M2653" s="7">
        <v>8.85</v>
      </c>
      <c r="N2653" s="11">
        <f>IF(Tabla134[[#This Row],[Item Weight (Nulos)]]="",VLOOKUP(Tabla134[[#This Row],[Item Identifier]],'Tabla para Nulos'!$A$3:$B$1563,2,FALSE),Tabla134[[#This Row],[Item Weight (Nulos)]])</f>
        <v>8.85</v>
      </c>
      <c r="O2653" s="11" t="str">
        <f>IF(Tabla134[[#This Row],[Item Visibility]]&lt;$U$15,"Poca visibilidad",IF(Tabla134[[#This Row],[Item Visibility]]&lt;$U$16,"Visibilidad media","Mayor visibilidad"))</f>
        <v>Mayor visibilidad</v>
      </c>
      <c r="P2653" s="11" t="str">
        <f>IF(Tabla134[[#This Row],[Rating]]&lt;2,"Muy Malo",IF(Tabla134[[#This Row],[Rating]]&lt;3,"Malo",IF(Tabla134[[#This Row],[Rating]]&lt;4,"Regular",IF(Tabla134[[#This Row],[Rating]]&lt;5,"Bueno","Excelente"))))</f>
        <v>Bueno</v>
      </c>
    </row>
    <row r="2654" spans="1:16" x14ac:dyDescent="0.2">
      <c r="A2654" s="7" t="s">
        <v>124</v>
      </c>
      <c r="B2654" s="7" t="s">
        <v>457</v>
      </c>
      <c r="C2654" s="7" t="s">
        <v>4</v>
      </c>
      <c r="D2654" s="8">
        <v>2016</v>
      </c>
      <c r="E2654" s="7" t="s">
        <v>1114</v>
      </c>
      <c r="F2654" s="7" t="s">
        <v>8</v>
      </c>
      <c r="G2654" s="7" t="s">
        <v>702</v>
      </c>
      <c r="H2654" s="7" t="s">
        <v>7</v>
      </c>
      <c r="I2654" s="9">
        <v>6.7779712000000006E-2</v>
      </c>
      <c r="J2654" s="10">
        <v>143.88120000000001</v>
      </c>
      <c r="K2654" s="11">
        <v>4.0999999999999996</v>
      </c>
      <c r="L2654" s="11" t="str">
        <f>IF(Tabla134[[#This Row],[Item Weight]]&lt;$U$12,"Poco Peso",IF(Tabla134[[#This Row],[Item Weight]]&lt;$U$13,"Peso Medio","Peso Alto"))</f>
        <v>Poco Peso</v>
      </c>
      <c r="M2654" s="7">
        <v>7.39</v>
      </c>
      <c r="N2654" s="11">
        <f>IF(Tabla134[[#This Row],[Item Weight (Nulos)]]="",VLOOKUP(Tabla134[[#This Row],[Item Identifier]],'Tabla para Nulos'!$A$3:$B$1563,2,FALSE),Tabla134[[#This Row],[Item Weight (Nulos)]])</f>
        <v>7.39</v>
      </c>
      <c r="O2654" s="11" t="str">
        <f>IF(Tabla134[[#This Row],[Item Visibility]]&lt;$U$15,"Poca visibilidad",IF(Tabla134[[#This Row],[Item Visibility]]&lt;$U$16,"Visibilidad media","Mayor visibilidad"))</f>
        <v>Visibilidad media</v>
      </c>
      <c r="P2654" s="11" t="str">
        <f>IF(Tabla134[[#This Row],[Rating]]&lt;2,"Muy Malo",IF(Tabla134[[#This Row],[Rating]]&lt;3,"Malo",IF(Tabla134[[#This Row],[Rating]]&lt;4,"Regular",IF(Tabla134[[#This Row],[Rating]]&lt;5,"Bueno","Excelente"))))</f>
        <v>Bueno</v>
      </c>
    </row>
    <row r="2655" spans="1:16" x14ac:dyDescent="0.2">
      <c r="A2655" s="7" t="s">
        <v>124</v>
      </c>
      <c r="B2655" s="7" t="s">
        <v>240</v>
      </c>
      <c r="C2655" s="7" t="s">
        <v>10</v>
      </c>
      <c r="D2655" s="8">
        <v>2017</v>
      </c>
      <c r="E2655" s="7" t="s">
        <v>797</v>
      </c>
      <c r="F2655" s="7" t="s">
        <v>796</v>
      </c>
      <c r="G2655" s="7" t="s">
        <v>702</v>
      </c>
      <c r="H2655" s="7" t="s">
        <v>7</v>
      </c>
      <c r="I2655" s="9">
        <v>5.3212651999999999E-2</v>
      </c>
      <c r="J2655" s="10">
        <v>57.893000000000001</v>
      </c>
      <c r="K2655" s="11">
        <v>4.0999999999999996</v>
      </c>
      <c r="L2655" s="11" t="str">
        <f>IF(Tabla134[[#This Row],[Item Weight]]&lt;$U$12,"Poco Peso",IF(Tabla134[[#This Row],[Item Weight]]&lt;$U$13,"Peso Medio","Peso Alto"))</f>
        <v>Peso Alto</v>
      </c>
      <c r="M2655" s="7">
        <v>19.7</v>
      </c>
      <c r="N2655" s="11">
        <f>IF(Tabla134[[#This Row],[Item Weight (Nulos)]]="",VLOOKUP(Tabla134[[#This Row],[Item Identifier]],'Tabla para Nulos'!$A$3:$B$1563,2,FALSE),Tabla134[[#This Row],[Item Weight (Nulos)]])</f>
        <v>19.7</v>
      </c>
      <c r="O2655" s="11" t="str">
        <f>IF(Tabla134[[#This Row],[Item Visibility]]&lt;$U$15,"Poca visibilidad",IF(Tabla134[[#This Row],[Item Visibility]]&lt;$U$16,"Visibilidad media","Mayor visibilidad"))</f>
        <v>Visibilidad media</v>
      </c>
      <c r="P2655" s="11" t="str">
        <f>IF(Tabla134[[#This Row],[Rating]]&lt;2,"Muy Malo",IF(Tabla134[[#This Row],[Rating]]&lt;3,"Malo",IF(Tabla134[[#This Row],[Rating]]&lt;4,"Regular",IF(Tabla134[[#This Row],[Rating]]&lt;5,"Bueno","Excelente"))))</f>
        <v>Bueno</v>
      </c>
    </row>
    <row r="2656" spans="1:16" x14ac:dyDescent="0.2">
      <c r="A2656" s="7" t="s">
        <v>124</v>
      </c>
      <c r="B2656" s="7" t="s">
        <v>283</v>
      </c>
      <c r="C2656" s="7" t="s">
        <v>112</v>
      </c>
      <c r="D2656" s="8">
        <v>2020</v>
      </c>
      <c r="E2656" s="7" t="s">
        <v>919</v>
      </c>
      <c r="F2656" s="7" t="s">
        <v>796</v>
      </c>
      <c r="G2656" s="7" t="s">
        <v>702</v>
      </c>
      <c r="H2656" s="7" t="s">
        <v>7</v>
      </c>
      <c r="I2656" s="9">
        <v>4.9058013999999997E-2</v>
      </c>
      <c r="J2656" s="10">
        <v>62.7194</v>
      </c>
      <c r="K2656" s="11">
        <v>4.0999999999999996</v>
      </c>
      <c r="L2656" s="11" t="str">
        <f>IF(Tabla134[[#This Row],[Item Weight]]&lt;$U$12,"Poco Peso",IF(Tabla134[[#This Row],[Item Weight]]&lt;$U$13,"Peso Medio","Peso Alto"))</f>
        <v>Peso Medio</v>
      </c>
      <c r="M2656" s="7">
        <v>12.6</v>
      </c>
      <c r="N2656" s="11">
        <f>IF(Tabla134[[#This Row],[Item Weight (Nulos)]]="",VLOOKUP(Tabla134[[#This Row],[Item Identifier]],'Tabla para Nulos'!$A$3:$B$1563,2,FALSE),Tabla134[[#This Row],[Item Weight (Nulos)]])</f>
        <v>12.6</v>
      </c>
      <c r="O2656" s="11" t="str">
        <f>IF(Tabla134[[#This Row],[Item Visibility]]&lt;$U$15,"Poca visibilidad",IF(Tabla134[[#This Row],[Item Visibility]]&lt;$U$16,"Visibilidad media","Mayor visibilidad"))</f>
        <v>Visibilidad media</v>
      </c>
      <c r="P2656" s="11" t="str">
        <f>IF(Tabla134[[#This Row],[Rating]]&lt;2,"Muy Malo",IF(Tabla134[[#This Row],[Rating]]&lt;3,"Malo",IF(Tabla134[[#This Row],[Rating]]&lt;4,"Regular",IF(Tabla134[[#This Row],[Rating]]&lt;5,"Bueno","Excelente"))))</f>
        <v>Bueno</v>
      </c>
    </row>
    <row r="2657" spans="1:16" x14ac:dyDescent="0.2">
      <c r="A2657" s="7" t="s">
        <v>124</v>
      </c>
      <c r="B2657" s="7" t="s">
        <v>521</v>
      </c>
      <c r="C2657" s="7" t="s">
        <v>165</v>
      </c>
      <c r="D2657" s="8">
        <v>2015</v>
      </c>
      <c r="E2657" s="7" t="s">
        <v>922</v>
      </c>
      <c r="F2657" s="7" t="s">
        <v>796</v>
      </c>
      <c r="G2657" s="7" t="s">
        <v>702</v>
      </c>
      <c r="H2657" s="7" t="s">
        <v>7</v>
      </c>
      <c r="I2657" s="9">
        <v>9.1221855000000004E-2</v>
      </c>
      <c r="J2657" s="10">
        <v>105.5938</v>
      </c>
      <c r="K2657" s="11">
        <v>4.0999999999999996</v>
      </c>
      <c r="L2657" s="11" t="str">
        <f>IF(Tabla134[[#This Row],[Item Weight]]&lt;$U$12,"Poco Peso",IF(Tabla134[[#This Row],[Item Weight]]&lt;$U$13,"Peso Medio","Peso Alto"))</f>
        <v>Peso Medio</v>
      </c>
      <c r="M2657" s="7">
        <v>12.8</v>
      </c>
      <c r="N2657" s="11">
        <f>IF(Tabla134[[#This Row],[Item Weight (Nulos)]]="",VLOOKUP(Tabla134[[#This Row],[Item Identifier]],'Tabla para Nulos'!$A$3:$B$1563,2,FALSE),Tabla134[[#This Row],[Item Weight (Nulos)]])</f>
        <v>12.8</v>
      </c>
      <c r="O2657" s="11" t="str">
        <f>IF(Tabla134[[#This Row],[Item Visibility]]&lt;$U$15,"Poca visibilidad",IF(Tabla134[[#This Row],[Item Visibility]]&lt;$U$16,"Visibilidad media","Mayor visibilidad"))</f>
        <v>Visibilidad media</v>
      </c>
      <c r="P2657" s="11" t="str">
        <f>IF(Tabla134[[#This Row],[Rating]]&lt;2,"Muy Malo",IF(Tabla134[[#This Row],[Rating]]&lt;3,"Malo",IF(Tabla134[[#This Row],[Rating]]&lt;4,"Regular",IF(Tabla134[[#This Row],[Rating]]&lt;5,"Bueno","Excelente"))))</f>
        <v>Bueno</v>
      </c>
    </row>
    <row r="2658" spans="1:16" x14ac:dyDescent="0.2">
      <c r="A2658" s="7" t="s">
        <v>124</v>
      </c>
      <c r="B2658" s="7" t="s">
        <v>1304</v>
      </c>
      <c r="C2658" s="7" t="s">
        <v>25</v>
      </c>
      <c r="D2658" s="8">
        <v>2022</v>
      </c>
      <c r="E2658" s="7" t="s">
        <v>3</v>
      </c>
      <c r="F2658" s="7" t="s">
        <v>2</v>
      </c>
      <c r="G2658" s="7" t="s">
        <v>1</v>
      </c>
      <c r="H2658" s="7" t="s">
        <v>0</v>
      </c>
      <c r="I2658" s="9">
        <v>4.5838210999999997E-2</v>
      </c>
      <c r="J2658" s="10">
        <v>222.54560000000001</v>
      </c>
      <c r="K2658" s="11">
        <v>4.0999999999999996</v>
      </c>
      <c r="L2658" s="11" t="str">
        <f>IF(Tabla134[[#This Row],[Item Weight]]&lt;$U$12,"Poco Peso",IF(Tabla134[[#This Row],[Item Weight]]&lt;$U$13,"Peso Medio","Peso Alto"))</f>
        <v>Poco Peso</v>
      </c>
      <c r="M2658" s="7">
        <v>5.9050000000000002</v>
      </c>
      <c r="N2658" s="11">
        <f>IF(Tabla134[[#This Row],[Item Weight (Nulos)]]="",VLOOKUP(Tabla134[[#This Row],[Item Identifier]],'Tabla para Nulos'!$A$3:$B$1563,2,FALSE),Tabla134[[#This Row],[Item Weight (Nulos)]])</f>
        <v>5.9050000000000002</v>
      </c>
      <c r="O2658" s="11" t="str">
        <f>IF(Tabla134[[#This Row],[Item Visibility]]&lt;$U$15,"Poca visibilidad",IF(Tabla134[[#This Row],[Item Visibility]]&lt;$U$16,"Visibilidad media","Mayor visibilidad"))</f>
        <v>Visibilidad media</v>
      </c>
      <c r="P2658" s="11" t="str">
        <f>IF(Tabla134[[#This Row],[Rating]]&lt;2,"Muy Malo",IF(Tabla134[[#This Row],[Rating]]&lt;3,"Malo",IF(Tabla134[[#This Row],[Rating]]&lt;4,"Regular",IF(Tabla134[[#This Row],[Rating]]&lt;5,"Bueno","Excelente"))))</f>
        <v>Bueno</v>
      </c>
    </row>
    <row r="2659" spans="1:16" x14ac:dyDescent="0.2">
      <c r="A2659" s="7" t="s">
        <v>124</v>
      </c>
      <c r="B2659" s="7" t="s">
        <v>449</v>
      </c>
      <c r="C2659" s="7" t="s">
        <v>4</v>
      </c>
      <c r="D2659" s="8">
        <v>2015</v>
      </c>
      <c r="E2659" s="7" t="s">
        <v>922</v>
      </c>
      <c r="F2659" s="7" t="s">
        <v>796</v>
      </c>
      <c r="G2659" s="7" t="s">
        <v>702</v>
      </c>
      <c r="H2659" s="7" t="s">
        <v>7</v>
      </c>
      <c r="I2659" s="9">
        <v>5.2146456000000001E-2</v>
      </c>
      <c r="J2659" s="10">
        <v>104.628</v>
      </c>
      <c r="K2659" s="11">
        <v>4.0999999999999996</v>
      </c>
      <c r="L2659" s="11" t="str">
        <f>IF(Tabla134[[#This Row],[Item Weight]]&lt;$U$12,"Poco Peso",IF(Tabla134[[#This Row],[Item Weight]]&lt;$U$13,"Peso Medio","Peso Alto"))</f>
        <v>Peso Alto</v>
      </c>
      <c r="M2659" s="7">
        <v>18.75</v>
      </c>
      <c r="N2659" s="11">
        <f>IF(Tabla134[[#This Row],[Item Weight (Nulos)]]="",VLOOKUP(Tabla134[[#This Row],[Item Identifier]],'Tabla para Nulos'!$A$3:$B$1563,2,FALSE),Tabla134[[#This Row],[Item Weight (Nulos)]])</f>
        <v>18.75</v>
      </c>
      <c r="O2659" s="11" t="str">
        <f>IF(Tabla134[[#This Row],[Item Visibility]]&lt;$U$15,"Poca visibilidad",IF(Tabla134[[#This Row],[Item Visibility]]&lt;$U$16,"Visibilidad media","Mayor visibilidad"))</f>
        <v>Visibilidad media</v>
      </c>
      <c r="P2659" s="11" t="str">
        <f>IF(Tabla134[[#This Row],[Rating]]&lt;2,"Muy Malo",IF(Tabla134[[#This Row],[Rating]]&lt;3,"Malo",IF(Tabla134[[#This Row],[Rating]]&lt;4,"Regular",IF(Tabla134[[#This Row],[Rating]]&lt;5,"Bueno","Excelente"))))</f>
        <v>Bueno</v>
      </c>
    </row>
    <row r="2660" spans="1:16" x14ac:dyDescent="0.2">
      <c r="A2660" s="7" t="s">
        <v>124</v>
      </c>
      <c r="B2660" s="7" t="s">
        <v>424</v>
      </c>
      <c r="C2660" s="7" t="s">
        <v>47</v>
      </c>
      <c r="D2660" s="8">
        <v>2017</v>
      </c>
      <c r="E2660" s="7" t="s">
        <v>797</v>
      </c>
      <c r="F2660" s="7" t="s">
        <v>796</v>
      </c>
      <c r="G2660" s="7" t="s">
        <v>702</v>
      </c>
      <c r="H2660" s="7" t="s">
        <v>7</v>
      </c>
      <c r="I2660" s="9">
        <v>0</v>
      </c>
      <c r="J2660" s="10">
        <v>40.282200000000003</v>
      </c>
      <c r="K2660" s="11">
        <v>4.0999999999999996</v>
      </c>
      <c r="L2660" s="11" t="str">
        <f>IF(Tabla134[[#This Row],[Item Weight]]&lt;$U$12,"Poco Peso",IF(Tabla134[[#This Row],[Item Weight]]&lt;$U$13,"Peso Medio","Peso Alto"))</f>
        <v>Poco Peso</v>
      </c>
      <c r="M2660" s="7">
        <v>6.32</v>
      </c>
      <c r="N2660" s="11">
        <f>IF(Tabla134[[#This Row],[Item Weight (Nulos)]]="",VLOOKUP(Tabla134[[#This Row],[Item Identifier]],'Tabla para Nulos'!$A$3:$B$1563,2,FALSE),Tabla134[[#This Row],[Item Weight (Nulos)]])</f>
        <v>6.32</v>
      </c>
      <c r="O2660" s="11" t="str">
        <f>IF(Tabla134[[#This Row],[Item Visibility]]&lt;$U$15,"Poca visibilidad",IF(Tabla134[[#This Row],[Item Visibility]]&lt;$U$16,"Visibilidad media","Mayor visibilidad"))</f>
        <v>Poca visibilidad</v>
      </c>
      <c r="P2660" s="11" t="str">
        <f>IF(Tabla134[[#This Row],[Rating]]&lt;2,"Muy Malo",IF(Tabla134[[#This Row],[Rating]]&lt;3,"Malo",IF(Tabla134[[#This Row],[Rating]]&lt;4,"Regular",IF(Tabla134[[#This Row],[Rating]]&lt;5,"Bueno","Excelente"))))</f>
        <v>Bueno</v>
      </c>
    </row>
    <row r="2661" spans="1:16" x14ac:dyDescent="0.2">
      <c r="A2661" s="7" t="s">
        <v>6</v>
      </c>
      <c r="B2661" s="7" t="s">
        <v>1148</v>
      </c>
      <c r="C2661" s="7" t="s">
        <v>28</v>
      </c>
      <c r="D2661" s="8">
        <v>2020</v>
      </c>
      <c r="E2661" s="7" t="s">
        <v>919</v>
      </c>
      <c r="F2661" s="7" t="s">
        <v>796</v>
      </c>
      <c r="G2661" s="7" t="s">
        <v>702</v>
      </c>
      <c r="H2661" s="7" t="s">
        <v>7</v>
      </c>
      <c r="I2661" s="9">
        <v>0.11511990499999999</v>
      </c>
      <c r="J2661" s="10">
        <v>88.351399999999998</v>
      </c>
      <c r="K2661" s="11">
        <v>4.0999999999999996</v>
      </c>
      <c r="L2661" s="11" t="str">
        <f>IF(Tabla134[[#This Row],[Item Weight]]&lt;$U$12,"Poco Peso",IF(Tabla134[[#This Row],[Item Weight]]&lt;$U$13,"Peso Medio","Peso Alto"))</f>
        <v>Poco Peso</v>
      </c>
      <c r="M2661" s="7">
        <v>5.4249999999999998</v>
      </c>
      <c r="N2661" s="11">
        <f>IF(Tabla134[[#This Row],[Item Weight (Nulos)]]="",VLOOKUP(Tabla134[[#This Row],[Item Identifier]],'Tabla para Nulos'!$A$3:$B$1563,2,FALSE),Tabla134[[#This Row],[Item Weight (Nulos)]])</f>
        <v>5.4249999999999998</v>
      </c>
      <c r="O2661" s="11" t="str">
        <f>IF(Tabla134[[#This Row],[Item Visibility]]&lt;$U$15,"Poca visibilidad",IF(Tabla134[[#This Row],[Item Visibility]]&lt;$U$16,"Visibilidad media","Mayor visibilidad"))</f>
        <v>Mayor visibilidad</v>
      </c>
      <c r="P2661" s="11" t="str">
        <f>IF(Tabla134[[#This Row],[Rating]]&lt;2,"Muy Malo",IF(Tabla134[[#This Row],[Rating]]&lt;3,"Malo",IF(Tabla134[[#This Row],[Rating]]&lt;4,"Regular",IF(Tabla134[[#This Row],[Rating]]&lt;5,"Bueno","Excelente"))))</f>
        <v>Bueno</v>
      </c>
    </row>
    <row r="2662" spans="1:16" x14ac:dyDescent="0.2">
      <c r="A2662" s="7" t="s">
        <v>124</v>
      </c>
      <c r="B2662" s="7" t="s">
        <v>502</v>
      </c>
      <c r="C2662" s="7" t="s">
        <v>25</v>
      </c>
      <c r="D2662" s="8">
        <v>2020</v>
      </c>
      <c r="E2662" s="7" t="s">
        <v>919</v>
      </c>
      <c r="F2662" s="7" t="s">
        <v>796</v>
      </c>
      <c r="G2662" s="7" t="s">
        <v>702</v>
      </c>
      <c r="H2662" s="7" t="s">
        <v>7</v>
      </c>
      <c r="I2662" s="9">
        <v>5.1038044999999997E-2</v>
      </c>
      <c r="J2662" s="10">
        <v>121.7072</v>
      </c>
      <c r="K2662" s="11">
        <v>4.0999999999999996</v>
      </c>
      <c r="L2662" s="11" t="str">
        <f>IF(Tabla134[[#This Row],[Item Weight]]&lt;$U$12,"Poco Peso",IF(Tabla134[[#This Row],[Item Weight]]&lt;$U$13,"Peso Medio","Peso Alto"))</f>
        <v>Poco Peso</v>
      </c>
      <c r="M2662" s="7">
        <v>7.5</v>
      </c>
      <c r="N2662" s="11">
        <f>IF(Tabla134[[#This Row],[Item Weight (Nulos)]]="",VLOOKUP(Tabla134[[#This Row],[Item Identifier]],'Tabla para Nulos'!$A$3:$B$1563,2,FALSE),Tabla134[[#This Row],[Item Weight (Nulos)]])</f>
        <v>7.5</v>
      </c>
      <c r="O2662" s="11" t="str">
        <f>IF(Tabla134[[#This Row],[Item Visibility]]&lt;$U$15,"Poca visibilidad",IF(Tabla134[[#This Row],[Item Visibility]]&lt;$U$16,"Visibilidad media","Mayor visibilidad"))</f>
        <v>Visibilidad media</v>
      </c>
      <c r="P2662" s="11" t="str">
        <f>IF(Tabla134[[#This Row],[Rating]]&lt;2,"Muy Malo",IF(Tabla134[[#This Row],[Rating]]&lt;3,"Malo",IF(Tabla134[[#This Row],[Rating]]&lt;4,"Regular",IF(Tabla134[[#This Row],[Rating]]&lt;5,"Bueno","Excelente"))))</f>
        <v>Bueno</v>
      </c>
    </row>
    <row r="2663" spans="1:16" x14ac:dyDescent="0.2">
      <c r="A2663" s="7" t="s">
        <v>124</v>
      </c>
      <c r="B2663" s="7" t="s">
        <v>255</v>
      </c>
      <c r="C2663" s="7" t="s">
        <v>71</v>
      </c>
      <c r="D2663" s="8">
        <v>2020</v>
      </c>
      <c r="E2663" s="7" t="s">
        <v>919</v>
      </c>
      <c r="F2663" s="7" t="s">
        <v>796</v>
      </c>
      <c r="G2663" s="7" t="s">
        <v>702</v>
      </c>
      <c r="H2663" s="7" t="s">
        <v>7</v>
      </c>
      <c r="I2663" s="9">
        <v>2.7022883000000001E-2</v>
      </c>
      <c r="J2663" s="10">
        <v>262.49099999999999</v>
      </c>
      <c r="K2663" s="11">
        <v>4.0999999999999996</v>
      </c>
      <c r="L2663" s="11" t="str">
        <f>IF(Tabla134[[#This Row],[Item Weight]]&lt;$U$12,"Poco Peso",IF(Tabla134[[#This Row],[Item Weight]]&lt;$U$13,"Peso Medio","Peso Alto"))</f>
        <v>Peso Alto</v>
      </c>
      <c r="M2663" s="7">
        <v>17.5</v>
      </c>
      <c r="N2663" s="11">
        <f>IF(Tabla134[[#This Row],[Item Weight (Nulos)]]="",VLOOKUP(Tabla134[[#This Row],[Item Identifier]],'Tabla para Nulos'!$A$3:$B$1563,2,FALSE),Tabla134[[#This Row],[Item Weight (Nulos)]])</f>
        <v>17.5</v>
      </c>
      <c r="O2663" s="11" t="str">
        <f>IF(Tabla134[[#This Row],[Item Visibility]]&lt;$U$15,"Poca visibilidad",IF(Tabla134[[#This Row],[Item Visibility]]&lt;$U$16,"Visibilidad media","Mayor visibilidad"))</f>
        <v>Visibilidad media</v>
      </c>
      <c r="P2663" s="11" t="str">
        <f>IF(Tabla134[[#This Row],[Rating]]&lt;2,"Muy Malo",IF(Tabla134[[#This Row],[Rating]]&lt;3,"Malo",IF(Tabla134[[#This Row],[Rating]]&lt;4,"Regular",IF(Tabla134[[#This Row],[Rating]]&lt;5,"Bueno","Excelente"))))</f>
        <v>Bueno</v>
      </c>
    </row>
    <row r="2664" spans="1:16" x14ac:dyDescent="0.2">
      <c r="A2664" s="7" t="s">
        <v>6</v>
      </c>
      <c r="B2664" s="7" t="s">
        <v>319</v>
      </c>
      <c r="C2664" s="7" t="s">
        <v>14</v>
      </c>
      <c r="D2664" s="8">
        <v>2014</v>
      </c>
      <c r="E2664" s="7" t="s">
        <v>529</v>
      </c>
      <c r="F2664" s="7" t="s">
        <v>2</v>
      </c>
      <c r="G2664" s="7" t="s">
        <v>528</v>
      </c>
      <c r="H2664" s="7" t="s">
        <v>7</v>
      </c>
      <c r="I2664" s="9">
        <v>9.3577789999999994E-2</v>
      </c>
      <c r="J2664" s="10">
        <v>125.9704</v>
      </c>
      <c r="K2664" s="11">
        <v>4.0999999999999996</v>
      </c>
      <c r="L2664" s="11" t="str">
        <f>IF(Tabla134[[#This Row],[Item Weight]]&lt;$U$12,"Poco Peso",IF(Tabla134[[#This Row],[Item Weight]]&lt;$U$13,"Peso Medio","Peso Alto"))</f>
        <v>Peso Medio</v>
      </c>
      <c r="M2664" s="7">
        <v>11.8</v>
      </c>
      <c r="N2664" s="11">
        <f>IF(Tabla134[[#This Row],[Item Weight (Nulos)]]="",VLOOKUP(Tabla134[[#This Row],[Item Identifier]],'Tabla para Nulos'!$A$3:$B$1563,2,FALSE),Tabla134[[#This Row],[Item Weight (Nulos)]])</f>
        <v>11.8</v>
      </c>
      <c r="O2664" s="11" t="str">
        <f>IF(Tabla134[[#This Row],[Item Visibility]]&lt;$U$15,"Poca visibilidad",IF(Tabla134[[#This Row],[Item Visibility]]&lt;$U$16,"Visibilidad media","Mayor visibilidad"))</f>
        <v>Visibilidad media</v>
      </c>
      <c r="P2664" s="11" t="str">
        <f>IF(Tabla134[[#This Row],[Rating]]&lt;2,"Muy Malo",IF(Tabla134[[#This Row],[Rating]]&lt;3,"Malo",IF(Tabla134[[#This Row],[Rating]]&lt;4,"Regular",IF(Tabla134[[#This Row],[Rating]]&lt;5,"Bueno","Excelente"))))</f>
        <v>Bueno</v>
      </c>
    </row>
    <row r="2665" spans="1:16" x14ac:dyDescent="0.2">
      <c r="A2665" s="7" t="s">
        <v>124</v>
      </c>
      <c r="B2665" s="7" t="s">
        <v>1230</v>
      </c>
      <c r="C2665" s="7" t="s">
        <v>108</v>
      </c>
      <c r="D2665" s="8">
        <v>2015</v>
      </c>
      <c r="E2665" s="7" t="s">
        <v>922</v>
      </c>
      <c r="F2665" s="7" t="s">
        <v>796</v>
      </c>
      <c r="G2665" s="7" t="s">
        <v>702</v>
      </c>
      <c r="H2665" s="7" t="s">
        <v>7</v>
      </c>
      <c r="I2665" s="9">
        <v>7.2545601000000001E-2</v>
      </c>
      <c r="J2665" s="10">
        <v>176.23699999999999</v>
      </c>
      <c r="K2665" s="11">
        <v>4.0999999999999996</v>
      </c>
      <c r="L2665" s="11" t="str">
        <f>IF(Tabla134[[#This Row],[Item Weight]]&lt;$U$12,"Poco Peso",IF(Tabla134[[#This Row],[Item Weight]]&lt;$U$13,"Peso Medio","Peso Alto"))</f>
        <v>Peso Medio</v>
      </c>
      <c r="M2665" s="7">
        <v>8.8949999999999996</v>
      </c>
      <c r="N2665" s="11">
        <f>IF(Tabla134[[#This Row],[Item Weight (Nulos)]]="",VLOOKUP(Tabla134[[#This Row],[Item Identifier]],'Tabla para Nulos'!$A$3:$B$1563,2,FALSE),Tabla134[[#This Row],[Item Weight (Nulos)]])</f>
        <v>8.8949999999999996</v>
      </c>
      <c r="O2665" s="11" t="str">
        <f>IF(Tabla134[[#This Row],[Item Visibility]]&lt;$U$15,"Poca visibilidad",IF(Tabla134[[#This Row],[Item Visibility]]&lt;$U$16,"Visibilidad media","Mayor visibilidad"))</f>
        <v>Visibilidad media</v>
      </c>
      <c r="P2665" s="11" t="str">
        <f>IF(Tabla134[[#This Row],[Rating]]&lt;2,"Muy Malo",IF(Tabla134[[#This Row],[Rating]]&lt;3,"Malo",IF(Tabla134[[#This Row],[Rating]]&lt;4,"Regular",IF(Tabla134[[#This Row],[Rating]]&lt;5,"Bueno","Excelente"))))</f>
        <v>Bueno</v>
      </c>
    </row>
    <row r="2666" spans="1:16" x14ac:dyDescent="0.2">
      <c r="A2666" s="7" t="s">
        <v>6</v>
      </c>
      <c r="B2666" s="7" t="s">
        <v>48</v>
      </c>
      <c r="C2666" s="7" t="s">
        <v>47</v>
      </c>
      <c r="D2666" s="8">
        <v>2020</v>
      </c>
      <c r="E2666" s="7" t="s">
        <v>919</v>
      </c>
      <c r="F2666" s="7" t="s">
        <v>796</v>
      </c>
      <c r="G2666" s="7" t="s">
        <v>702</v>
      </c>
      <c r="H2666" s="7" t="s">
        <v>7</v>
      </c>
      <c r="I2666" s="9">
        <v>7.6552407000000003E-2</v>
      </c>
      <c r="J2666" s="10">
        <v>110.5202</v>
      </c>
      <c r="K2666" s="11">
        <v>4.0999999999999996</v>
      </c>
      <c r="L2666" s="11" t="str">
        <f>IF(Tabla134[[#This Row],[Item Weight]]&lt;$U$12,"Poco Peso",IF(Tabla134[[#This Row],[Item Weight]]&lt;$U$13,"Peso Medio","Peso Alto"))</f>
        <v>Peso Alto</v>
      </c>
      <c r="M2666" s="7">
        <v>17.600000000000001</v>
      </c>
      <c r="N2666" s="11">
        <f>IF(Tabla134[[#This Row],[Item Weight (Nulos)]]="",VLOOKUP(Tabla134[[#This Row],[Item Identifier]],'Tabla para Nulos'!$A$3:$B$1563,2,FALSE),Tabla134[[#This Row],[Item Weight (Nulos)]])</f>
        <v>17.600000000000001</v>
      </c>
      <c r="O2666" s="11" t="str">
        <f>IF(Tabla134[[#This Row],[Item Visibility]]&lt;$U$15,"Poca visibilidad",IF(Tabla134[[#This Row],[Item Visibility]]&lt;$U$16,"Visibilidad media","Mayor visibilidad"))</f>
        <v>Visibilidad media</v>
      </c>
      <c r="P2666" s="11" t="str">
        <f>IF(Tabla134[[#This Row],[Rating]]&lt;2,"Muy Malo",IF(Tabla134[[#This Row],[Rating]]&lt;3,"Malo",IF(Tabla134[[#This Row],[Rating]]&lt;4,"Regular",IF(Tabla134[[#This Row],[Rating]]&lt;5,"Bueno","Excelente"))))</f>
        <v>Bueno</v>
      </c>
    </row>
    <row r="2667" spans="1:16" x14ac:dyDescent="0.2">
      <c r="A2667" s="7" t="s">
        <v>6</v>
      </c>
      <c r="B2667" s="7" t="s">
        <v>1572</v>
      </c>
      <c r="C2667" s="7" t="s">
        <v>25</v>
      </c>
      <c r="D2667" s="8">
        <v>2018</v>
      </c>
      <c r="E2667" s="7" t="s">
        <v>13</v>
      </c>
      <c r="F2667" s="7" t="s">
        <v>2</v>
      </c>
      <c r="G2667" s="7" t="s">
        <v>1</v>
      </c>
      <c r="H2667" s="7" t="s">
        <v>12</v>
      </c>
      <c r="I2667" s="9">
        <v>2.747716E-2</v>
      </c>
      <c r="J2667" s="10">
        <v>87.985600000000005</v>
      </c>
      <c r="K2667" s="11">
        <v>4.0999999999999996</v>
      </c>
      <c r="L2667" s="11" t="str">
        <f>IF(Tabla134[[#This Row],[Item Weight]]&lt;$U$12,"Poco Peso",IF(Tabla134[[#This Row],[Item Weight]]&lt;$U$13,"Peso Medio","Peso Alto"))</f>
        <v>Peso Alto</v>
      </c>
      <c r="N2667" s="11">
        <f>IF(Tabla134[[#This Row],[Item Weight (Nulos)]]="",VLOOKUP(Tabla134[[#This Row],[Item Identifier]],'Tabla para Nulos'!$A$3:$B$1563,2,FALSE),Tabla134[[#This Row],[Item Weight (Nulos)]])</f>
        <v>17.350000000000001</v>
      </c>
      <c r="O2667" s="11" t="str">
        <f>IF(Tabla134[[#This Row],[Item Visibility]]&lt;$U$15,"Poca visibilidad",IF(Tabla134[[#This Row],[Item Visibility]]&lt;$U$16,"Visibilidad media","Mayor visibilidad"))</f>
        <v>Visibilidad media</v>
      </c>
      <c r="P2667" s="11" t="str">
        <f>IF(Tabla134[[#This Row],[Rating]]&lt;2,"Muy Malo",IF(Tabla134[[#This Row],[Rating]]&lt;3,"Malo",IF(Tabla134[[#This Row],[Rating]]&lt;4,"Regular",IF(Tabla134[[#This Row],[Rating]]&lt;5,"Bueno","Excelente"))))</f>
        <v>Bueno</v>
      </c>
    </row>
    <row r="2668" spans="1:16" x14ac:dyDescent="0.2">
      <c r="A2668" s="7" t="s">
        <v>124</v>
      </c>
      <c r="B2668" s="7" t="s">
        <v>1511</v>
      </c>
      <c r="C2668" s="7" t="s">
        <v>10</v>
      </c>
      <c r="D2668" s="8">
        <v>2018</v>
      </c>
      <c r="E2668" s="7" t="s">
        <v>13</v>
      </c>
      <c r="F2668" s="7" t="s">
        <v>2</v>
      </c>
      <c r="G2668" s="7" t="s">
        <v>1</v>
      </c>
      <c r="H2668" s="7" t="s">
        <v>12</v>
      </c>
      <c r="I2668" s="9">
        <v>4.3351896000000001E-2</v>
      </c>
      <c r="J2668" s="10">
        <v>146.64179999999999</v>
      </c>
      <c r="K2668" s="11">
        <v>4.0999999999999996</v>
      </c>
      <c r="L2668" s="11" t="str">
        <f>IF(Tabla134[[#This Row],[Item Weight]]&lt;$U$12,"Poco Peso",IF(Tabla134[[#This Row],[Item Weight]]&lt;$U$13,"Peso Medio","Peso Alto"))</f>
        <v>Poco Peso</v>
      </c>
      <c r="N2668" s="11">
        <f>IF(Tabla134[[#This Row],[Item Weight (Nulos)]]="",VLOOKUP(Tabla134[[#This Row],[Item Identifier]],'Tabla para Nulos'!$A$3:$B$1563,2,FALSE),Tabla134[[#This Row],[Item Weight (Nulos)]])</f>
        <v>5.9799999999999995</v>
      </c>
      <c r="O2668" s="11" t="str">
        <f>IF(Tabla134[[#This Row],[Item Visibility]]&lt;$U$15,"Poca visibilidad",IF(Tabla134[[#This Row],[Item Visibility]]&lt;$U$16,"Visibilidad media","Mayor visibilidad"))</f>
        <v>Visibilidad media</v>
      </c>
      <c r="P2668" s="11" t="str">
        <f>IF(Tabla134[[#This Row],[Rating]]&lt;2,"Muy Malo",IF(Tabla134[[#This Row],[Rating]]&lt;3,"Malo",IF(Tabla134[[#This Row],[Rating]]&lt;4,"Regular",IF(Tabla134[[#This Row],[Rating]]&lt;5,"Bueno","Excelente"))))</f>
        <v>Bueno</v>
      </c>
    </row>
    <row r="2669" spans="1:16" x14ac:dyDescent="0.2">
      <c r="A2669" s="7" t="s">
        <v>6</v>
      </c>
      <c r="B2669" s="7" t="s">
        <v>381</v>
      </c>
      <c r="C2669" s="7" t="s">
        <v>108</v>
      </c>
      <c r="D2669" s="8">
        <v>2018</v>
      </c>
      <c r="E2669" s="7" t="s">
        <v>13</v>
      </c>
      <c r="F2669" s="7" t="s">
        <v>2</v>
      </c>
      <c r="G2669" s="7" t="s">
        <v>1</v>
      </c>
      <c r="H2669" s="7" t="s">
        <v>12</v>
      </c>
      <c r="I2669" s="9">
        <v>2.0618324E-2</v>
      </c>
      <c r="J2669" s="10">
        <v>129.39940000000001</v>
      </c>
      <c r="K2669" s="11">
        <v>4.0999999999999996</v>
      </c>
      <c r="L2669" s="11" t="str">
        <f>IF(Tabla134[[#This Row],[Item Weight]]&lt;$U$12,"Poco Peso",IF(Tabla134[[#This Row],[Item Weight]]&lt;$U$13,"Peso Medio","Peso Alto"))</f>
        <v>Peso Alto</v>
      </c>
      <c r="N2669" s="11">
        <f>IF(Tabla134[[#This Row],[Item Weight (Nulos)]]="",VLOOKUP(Tabla134[[#This Row],[Item Identifier]],'Tabla para Nulos'!$A$3:$B$1563,2,FALSE),Tabla134[[#This Row],[Item Weight (Nulos)]])</f>
        <v>21.1</v>
      </c>
      <c r="O2669" s="11" t="str">
        <f>IF(Tabla134[[#This Row],[Item Visibility]]&lt;$U$15,"Poca visibilidad",IF(Tabla134[[#This Row],[Item Visibility]]&lt;$U$16,"Visibilidad media","Mayor visibilidad"))</f>
        <v>Poca visibilidad</v>
      </c>
      <c r="P2669" s="11" t="str">
        <f>IF(Tabla134[[#This Row],[Rating]]&lt;2,"Muy Malo",IF(Tabla134[[#This Row],[Rating]]&lt;3,"Malo",IF(Tabla134[[#This Row],[Rating]]&lt;4,"Regular",IF(Tabla134[[#This Row],[Rating]]&lt;5,"Bueno","Excelente"))))</f>
        <v>Bueno</v>
      </c>
    </row>
    <row r="2670" spans="1:16" x14ac:dyDescent="0.2">
      <c r="A2670" s="7" t="s">
        <v>6</v>
      </c>
      <c r="B2670" s="7" t="s">
        <v>118</v>
      </c>
      <c r="C2670" s="7" t="s">
        <v>28</v>
      </c>
      <c r="D2670" s="8">
        <v>2014</v>
      </c>
      <c r="E2670" s="7" t="s">
        <v>529</v>
      </c>
      <c r="F2670" s="7" t="s">
        <v>2</v>
      </c>
      <c r="G2670" s="7" t="s">
        <v>528</v>
      </c>
      <c r="H2670" s="7" t="s">
        <v>7</v>
      </c>
      <c r="I2670" s="9">
        <v>6.2799379000000002E-2</v>
      </c>
      <c r="J2670" s="10">
        <v>88.183000000000007</v>
      </c>
      <c r="K2670" s="11">
        <v>4.0999999999999996</v>
      </c>
      <c r="L2670" s="11" t="str">
        <f>IF(Tabla134[[#This Row],[Item Weight]]&lt;$U$12,"Poco Peso",IF(Tabla134[[#This Row],[Item Weight]]&lt;$U$13,"Peso Medio","Peso Alto"))</f>
        <v>Peso Alto</v>
      </c>
      <c r="M2670" s="7">
        <v>17.350000000000001</v>
      </c>
      <c r="N2670" s="11">
        <f>IF(Tabla134[[#This Row],[Item Weight (Nulos)]]="",VLOOKUP(Tabla134[[#This Row],[Item Identifier]],'Tabla para Nulos'!$A$3:$B$1563,2,FALSE),Tabla134[[#This Row],[Item Weight (Nulos)]])</f>
        <v>17.350000000000001</v>
      </c>
      <c r="O2670" s="11" t="str">
        <f>IF(Tabla134[[#This Row],[Item Visibility]]&lt;$U$15,"Poca visibilidad",IF(Tabla134[[#This Row],[Item Visibility]]&lt;$U$16,"Visibilidad media","Mayor visibilidad"))</f>
        <v>Visibilidad media</v>
      </c>
      <c r="P2670" s="11" t="str">
        <f>IF(Tabla134[[#This Row],[Rating]]&lt;2,"Muy Malo",IF(Tabla134[[#This Row],[Rating]]&lt;3,"Malo",IF(Tabla134[[#This Row],[Rating]]&lt;4,"Regular",IF(Tabla134[[#This Row],[Rating]]&lt;5,"Bueno","Excelente"))))</f>
        <v>Bueno</v>
      </c>
    </row>
    <row r="2671" spans="1:16" x14ac:dyDescent="0.2">
      <c r="A2671" s="7" t="s">
        <v>6</v>
      </c>
      <c r="B2671" s="7" t="s">
        <v>363</v>
      </c>
      <c r="C2671" s="7" t="s">
        <v>71</v>
      </c>
      <c r="D2671" s="8">
        <v>2016</v>
      </c>
      <c r="E2671" s="7" t="s">
        <v>1114</v>
      </c>
      <c r="F2671" s="7" t="s">
        <v>8</v>
      </c>
      <c r="G2671" s="7" t="s">
        <v>702</v>
      </c>
      <c r="H2671" s="7" t="s">
        <v>7</v>
      </c>
      <c r="I2671" s="9">
        <v>7.8929571000000004E-2</v>
      </c>
      <c r="J2671" s="10">
        <v>79.927599999999998</v>
      </c>
      <c r="K2671" s="11">
        <v>4.0999999999999996</v>
      </c>
      <c r="L2671" s="11" t="str">
        <f>IF(Tabla134[[#This Row],[Item Weight]]&lt;$U$12,"Poco Peso",IF(Tabla134[[#This Row],[Item Weight]]&lt;$U$13,"Peso Medio","Peso Alto"))</f>
        <v>Peso Medio</v>
      </c>
      <c r="M2671" s="7">
        <v>11.6</v>
      </c>
      <c r="N2671" s="11">
        <f>IF(Tabla134[[#This Row],[Item Weight (Nulos)]]="",VLOOKUP(Tabla134[[#This Row],[Item Identifier]],'Tabla para Nulos'!$A$3:$B$1563,2,FALSE),Tabla134[[#This Row],[Item Weight (Nulos)]])</f>
        <v>11.6</v>
      </c>
      <c r="O2671" s="11" t="str">
        <f>IF(Tabla134[[#This Row],[Item Visibility]]&lt;$U$15,"Poca visibilidad",IF(Tabla134[[#This Row],[Item Visibility]]&lt;$U$16,"Visibilidad media","Mayor visibilidad"))</f>
        <v>Visibilidad media</v>
      </c>
      <c r="P2671" s="11" t="str">
        <f>IF(Tabla134[[#This Row],[Rating]]&lt;2,"Muy Malo",IF(Tabla134[[#This Row],[Rating]]&lt;3,"Malo",IF(Tabla134[[#This Row],[Rating]]&lt;4,"Regular",IF(Tabla134[[#This Row],[Rating]]&lt;5,"Bueno","Excelente"))))</f>
        <v>Bueno</v>
      </c>
    </row>
    <row r="2672" spans="1:16" x14ac:dyDescent="0.2">
      <c r="A2672" s="7" t="s">
        <v>124</v>
      </c>
      <c r="B2672" s="7" t="s">
        <v>509</v>
      </c>
      <c r="C2672" s="7" t="s">
        <v>28</v>
      </c>
      <c r="D2672" s="8">
        <v>2015</v>
      </c>
      <c r="E2672" s="7" t="s">
        <v>922</v>
      </c>
      <c r="F2672" s="7" t="s">
        <v>796</v>
      </c>
      <c r="G2672" s="7" t="s">
        <v>702</v>
      </c>
      <c r="H2672" s="7" t="s">
        <v>7</v>
      </c>
      <c r="I2672" s="9">
        <v>8.0757579999999995E-2</v>
      </c>
      <c r="J2672" s="10">
        <v>81.896000000000001</v>
      </c>
      <c r="K2672" s="11">
        <v>4.0999999999999996</v>
      </c>
      <c r="L2672" s="11" t="str">
        <f>IF(Tabla134[[#This Row],[Item Weight]]&lt;$U$12,"Poco Peso",IF(Tabla134[[#This Row],[Item Weight]]&lt;$U$13,"Peso Medio","Peso Alto"))</f>
        <v>Peso Medio</v>
      </c>
      <c r="M2672" s="7">
        <v>14.35</v>
      </c>
      <c r="N2672" s="11">
        <f>IF(Tabla134[[#This Row],[Item Weight (Nulos)]]="",VLOOKUP(Tabla134[[#This Row],[Item Identifier]],'Tabla para Nulos'!$A$3:$B$1563,2,FALSE),Tabla134[[#This Row],[Item Weight (Nulos)]])</f>
        <v>14.35</v>
      </c>
      <c r="O2672" s="11" t="str">
        <f>IF(Tabla134[[#This Row],[Item Visibility]]&lt;$U$15,"Poca visibilidad",IF(Tabla134[[#This Row],[Item Visibility]]&lt;$U$16,"Visibilidad media","Mayor visibilidad"))</f>
        <v>Visibilidad media</v>
      </c>
      <c r="P2672" s="11" t="str">
        <f>IF(Tabla134[[#This Row],[Rating]]&lt;2,"Muy Malo",IF(Tabla134[[#This Row],[Rating]]&lt;3,"Malo",IF(Tabla134[[#This Row],[Rating]]&lt;4,"Regular",IF(Tabla134[[#This Row],[Rating]]&lt;5,"Bueno","Excelente"))))</f>
        <v>Bueno</v>
      </c>
    </row>
    <row r="2673" spans="1:16" x14ac:dyDescent="0.2">
      <c r="A2673" s="7" t="s">
        <v>124</v>
      </c>
      <c r="B2673" s="7" t="s">
        <v>1061</v>
      </c>
      <c r="C2673" s="7" t="s">
        <v>14</v>
      </c>
      <c r="D2673" s="8">
        <v>2012</v>
      </c>
      <c r="E2673" s="7" t="s">
        <v>9</v>
      </c>
      <c r="F2673" s="7" t="s">
        <v>8</v>
      </c>
      <c r="G2673" s="7" t="s">
        <v>1</v>
      </c>
      <c r="H2673" s="7" t="s">
        <v>7</v>
      </c>
      <c r="I2673" s="9">
        <v>0.112271498</v>
      </c>
      <c r="J2673" s="10">
        <v>58.222000000000001</v>
      </c>
      <c r="K2673" s="11">
        <v>4.0999999999999996</v>
      </c>
      <c r="L2673" s="11" t="str">
        <f>IF(Tabla134[[#This Row],[Item Weight]]&lt;$U$12,"Poco Peso",IF(Tabla134[[#This Row],[Item Weight]]&lt;$U$13,"Peso Medio","Peso Alto"))</f>
        <v>Peso Medio</v>
      </c>
      <c r="M2673" s="7">
        <v>10.395</v>
      </c>
      <c r="N2673" s="11">
        <f>IF(Tabla134[[#This Row],[Item Weight (Nulos)]]="",VLOOKUP(Tabla134[[#This Row],[Item Identifier]],'Tabla para Nulos'!$A$3:$B$1563,2,FALSE),Tabla134[[#This Row],[Item Weight (Nulos)]])</f>
        <v>10.395</v>
      </c>
      <c r="O2673" s="11" t="str">
        <f>IF(Tabla134[[#This Row],[Item Visibility]]&lt;$U$15,"Poca visibilidad",IF(Tabla134[[#This Row],[Item Visibility]]&lt;$U$16,"Visibilidad media","Mayor visibilidad"))</f>
        <v>Mayor visibilidad</v>
      </c>
      <c r="P2673" s="11" t="str">
        <f>IF(Tabla134[[#This Row],[Rating]]&lt;2,"Muy Malo",IF(Tabla134[[#This Row],[Rating]]&lt;3,"Malo",IF(Tabla134[[#This Row],[Rating]]&lt;4,"Regular",IF(Tabla134[[#This Row],[Rating]]&lt;5,"Bueno","Excelente"))))</f>
        <v>Bueno</v>
      </c>
    </row>
    <row r="2674" spans="1:16" x14ac:dyDescent="0.2">
      <c r="A2674" s="7" t="s">
        <v>6</v>
      </c>
      <c r="B2674" s="7" t="s">
        <v>1245</v>
      </c>
      <c r="C2674" s="7" t="s">
        <v>10</v>
      </c>
      <c r="D2674" s="8">
        <v>2014</v>
      </c>
      <c r="E2674" s="7" t="s">
        <v>529</v>
      </c>
      <c r="F2674" s="7" t="s">
        <v>2</v>
      </c>
      <c r="G2674" s="7" t="s">
        <v>528</v>
      </c>
      <c r="H2674" s="7" t="s">
        <v>7</v>
      </c>
      <c r="I2674" s="9">
        <v>1.2194556E-2</v>
      </c>
      <c r="J2674" s="10">
        <v>57.790399999999998</v>
      </c>
      <c r="K2674" s="11">
        <v>4.0999999999999996</v>
      </c>
      <c r="L2674" s="11" t="str">
        <f>IF(Tabla134[[#This Row],[Item Weight]]&lt;$U$12,"Poco Peso",IF(Tabla134[[#This Row],[Item Weight]]&lt;$U$13,"Peso Medio","Peso Alto"))</f>
        <v>Peso Alto</v>
      </c>
      <c r="M2674" s="7">
        <v>18.2</v>
      </c>
      <c r="N2674" s="11">
        <f>IF(Tabla134[[#This Row],[Item Weight (Nulos)]]="",VLOOKUP(Tabla134[[#This Row],[Item Identifier]],'Tabla para Nulos'!$A$3:$B$1563,2,FALSE),Tabla134[[#This Row],[Item Weight (Nulos)]])</f>
        <v>18.2</v>
      </c>
      <c r="O2674" s="11" t="str">
        <f>IF(Tabla134[[#This Row],[Item Visibility]]&lt;$U$15,"Poca visibilidad",IF(Tabla134[[#This Row],[Item Visibility]]&lt;$U$16,"Visibilidad media","Mayor visibilidad"))</f>
        <v>Poca visibilidad</v>
      </c>
      <c r="P2674" s="11" t="str">
        <f>IF(Tabla134[[#This Row],[Rating]]&lt;2,"Muy Malo",IF(Tabla134[[#This Row],[Rating]]&lt;3,"Malo",IF(Tabla134[[#This Row],[Rating]]&lt;4,"Regular",IF(Tabla134[[#This Row],[Rating]]&lt;5,"Bueno","Excelente"))))</f>
        <v>Bueno</v>
      </c>
    </row>
    <row r="2675" spans="1:16" x14ac:dyDescent="0.2">
      <c r="A2675" s="7" t="s">
        <v>6</v>
      </c>
      <c r="B2675" s="7" t="s">
        <v>59</v>
      </c>
      <c r="C2675" s="7" t="s">
        <v>10</v>
      </c>
      <c r="D2675" s="8">
        <v>2016</v>
      </c>
      <c r="E2675" s="7" t="s">
        <v>1114</v>
      </c>
      <c r="F2675" s="7" t="s">
        <v>8</v>
      </c>
      <c r="G2675" s="7" t="s">
        <v>702</v>
      </c>
      <c r="H2675" s="7" t="s">
        <v>7</v>
      </c>
      <c r="I2675" s="9">
        <v>0.14268884600000001</v>
      </c>
      <c r="J2675" s="10">
        <v>88.551400000000001</v>
      </c>
      <c r="K2675" s="11">
        <v>4.0999999999999996</v>
      </c>
      <c r="L2675" s="11" t="str">
        <f>IF(Tabla134[[#This Row],[Item Weight]]&lt;$U$12,"Poco Peso",IF(Tabla134[[#This Row],[Item Weight]]&lt;$U$13,"Peso Medio","Peso Alto"))</f>
        <v>Peso Alto</v>
      </c>
      <c r="M2675" s="7">
        <v>18</v>
      </c>
      <c r="N2675" s="11">
        <f>IF(Tabla134[[#This Row],[Item Weight (Nulos)]]="",VLOOKUP(Tabla134[[#This Row],[Item Identifier]],'Tabla para Nulos'!$A$3:$B$1563,2,FALSE),Tabla134[[#This Row],[Item Weight (Nulos)]])</f>
        <v>18</v>
      </c>
      <c r="O2675" s="11" t="str">
        <f>IF(Tabla134[[#This Row],[Item Visibility]]&lt;$U$15,"Poca visibilidad",IF(Tabla134[[#This Row],[Item Visibility]]&lt;$U$16,"Visibilidad media","Mayor visibilidad"))</f>
        <v>Mayor visibilidad</v>
      </c>
      <c r="P2675" s="11" t="str">
        <f>IF(Tabla134[[#This Row],[Rating]]&lt;2,"Muy Malo",IF(Tabla134[[#This Row],[Rating]]&lt;3,"Malo",IF(Tabla134[[#This Row],[Rating]]&lt;4,"Regular",IF(Tabla134[[#This Row],[Rating]]&lt;5,"Bueno","Excelente"))))</f>
        <v>Bueno</v>
      </c>
    </row>
    <row r="2676" spans="1:16" x14ac:dyDescent="0.2">
      <c r="A2676" s="7" t="s">
        <v>124</v>
      </c>
      <c r="B2676" s="7" t="s">
        <v>192</v>
      </c>
      <c r="C2676" s="7" t="s">
        <v>171</v>
      </c>
      <c r="D2676" s="8">
        <v>2015</v>
      </c>
      <c r="E2676" s="7" t="s">
        <v>922</v>
      </c>
      <c r="F2676" s="7" t="s">
        <v>796</v>
      </c>
      <c r="G2676" s="7" t="s">
        <v>702</v>
      </c>
      <c r="H2676" s="7" t="s">
        <v>7</v>
      </c>
      <c r="I2676" s="9">
        <v>8.9163056000000004E-2</v>
      </c>
      <c r="J2676" s="10">
        <v>191.35040000000001</v>
      </c>
      <c r="K2676" s="11">
        <v>4.0999999999999996</v>
      </c>
      <c r="L2676" s="11" t="str">
        <f>IF(Tabla134[[#This Row],[Item Weight]]&lt;$U$12,"Poco Peso",IF(Tabla134[[#This Row],[Item Weight]]&lt;$U$13,"Peso Medio","Peso Alto"))</f>
        <v>Peso Alto</v>
      </c>
      <c r="M2676" s="7">
        <v>18.350000000000001</v>
      </c>
      <c r="N2676" s="11">
        <f>IF(Tabla134[[#This Row],[Item Weight (Nulos)]]="",VLOOKUP(Tabla134[[#This Row],[Item Identifier]],'Tabla para Nulos'!$A$3:$B$1563,2,FALSE),Tabla134[[#This Row],[Item Weight (Nulos)]])</f>
        <v>18.350000000000001</v>
      </c>
      <c r="O2676" s="11" t="str">
        <f>IF(Tabla134[[#This Row],[Item Visibility]]&lt;$U$15,"Poca visibilidad",IF(Tabla134[[#This Row],[Item Visibility]]&lt;$U$16,"Visibilidad media","Mayor visibilidad"))</f>
        <v>Visibilidad media</v>
      </c>
      <c r="P2676" s="11" t="str">
        <f>IF(Tabla134[[#This Row],[Rating]]&lt;2,"Muy Malo",IF(Tabla134[[#This Row],[Rating]]&lt;3,"Malo",IF(Tabla134[[#This Row],[Rating]]&lt;4,"Regular",IF(Tabla134[[#This Row],[Rating]]&lt;5,"Bueno","Excelente"))))</f>
        <v>Bueno</v>
      </c>
    </row>
    <row r="2677" spans="1:16" x14ac:dyDescent="0.2">
      <c r="A2677" s="7" t="s">
        <v>6</v>
      </c>
      <c r="B2677" s="7" t="s">
        <v>582</v>
      </c>
      <c r="C2677" s="7" t="s">
        <v>28</v>
      </c>
      <c r="D2677" s="8">
        <v>2016</v>
      </c>
      <c r="E2677" s="7" t="s">
        <v>1114</v>
      </c>
      <c r="F2677" s="7" t="s">
        <v>8</v>
      </c>
      <c r="G2677" s="7" t="s">
        <v>702</v>
      </c>
      <c r="H2677" s="7" t="s">
        <v>7</v>
      </c>
      <c r="I2677" s="9">
        <v>4.8143291999999997E-2</v>
      </c>
      <c r="J2677" s="10">
        <v>40.213799999999999</v>
      </c>
      <c r="K2677" s="11">
        <v>4.0999999999999996</v>
      </c>
      <c r="L2677" s="11" t="str">
        <f>IF(Tabla134[[#This Row],[Item Weight]]&lt;$U$12,"Poco Peso",IF(Tabla134[[#This Row],[Item Weight]]&lt;$U$13,"Peso Medio","Peso Alto"))</f>
        <v>Peso Medio</v>
      </c>
      <c r="M2677" s="7">
        <v>10.8</v>
      </c>
      <c r="N2677" s="11">
        <f>IF(Tabla134[[#This Row],[Item Weight (Nulos)]]="",VLOOKUP(Tabla134[[#This Row],[Item Identifier]],'Tabla para Nulos'!$A$3:$B$1563,2,FALSE),Tabla134[[#This Row],[Item Weight (Nulos)]])</f>
        <v>10.8</v>
      </c>
      <c r="O2677" s="11" t="str">
        <f>IF(Tabla134[[#This Row],[Item Visibility]]&lt;$U$15,"Poca visibilidad",IF(Tabla134[[#This Row],[Item Visibility]]&lt;$U$16,"Visibilidad media","Mayor visibilidad"))</f>
        <v>Visibilidad media</v>
      </c>
      <c r="P2677" s="11" t="str">
        <f>IF(Tabla134[[#This Row],[Rating]]&lt;2,"Muy Malo",IF(Tabla134[[#This Row],[Rating]]&lt;3,"Malo",IF(Tabla134[[#This Row],[Rating]]&lt;4,"Regular",IF(Tabla134[[#This Row],[Rating]]&lt;5,"Bueno","Excelente"))))</f>
        <v>Bueno</v>
      </c>
    </row>
    <row r="2678" spans="1:16" x14ac:dyDescent="0.2">
      <c r="A2678" s="7" t="s">
        <v>124</v>
      </c>
      <c r="B2678" s="7" t="s">
        <v>622</v>
      </c>
      <c r="C2678" s="7" t="s">
        <v>171</v>
      </c>
      <c r="D2678" s="8">
        <v>2011</v>
      </c>
      <c r="E2678" s="7" t="s">
        <v>703</v>
      </c>
      <c r="F2678" s="7" t="s">
        <v>2</v>
      </c>
      <c r="G2678" s="7" t="s">
        <v>702</v>
      </c>
      <c r="H2678" s="7" t="s">
        <v>1621</v>
      </c>
      <c r="I2678" s="9">
        <v>0</v>
      </c>
      <c r="J2678" s="10">
        <v>238.32480000000001</v>
      </c>
      <c r="K2678" s="11">
        <v>4.0999999999999996</v>
      </c>
      <c r="L2678" s="11" t="str">
        <f>IF(Tabla134[[#This Row],[Item Weight]]&lt;$U$12,"Poco Peso",IF(Tabla134[[#This Row],[Item Weight]]&lt;$U$13,"Peso Medio","Peso Alto"))</f>
        <v>Peso Medio</v>
      </c>
      <c r="M2678" s="7">
        <v>10.5</v>
      </c>
      <c r="N2678" s="11">
        <f>IF(Tabla134[[#This Row],[Item Weight (Nulos)]]="",VLOOKUP(Tabla134[[#This Row],[Item Identifier]],'Tabla para Nulos'!$A$3:$B$1563,2,FALSE),Tabla134[[#This Row],[Item Weight (Nulos)]])</f>
        <v>10.5</v>
      </c>
      <c r="O2678" s="11" t="str">
        <f>IF(Tabla134[[#This Row],[Item Visibility]]&lt;$U$15,"Poca visibilidad",IF(Tabla134[[#This Row],[Item Visibility]]&lt;$U$16,"Visibilidad media","Mayor visibilidad"))</f>
        <v>Poca visibilidad</v>
      </c>
      <c r="P2678" s="11" t="str">
        <f>IF(Tabla134[[#This Row],[Rating]]&lt;2,"Muy Malo",IF(Tabla134[[#This Row],[Rating]]&lt;3,"Malo",IF(Tabla134[[#This Row],[Rating]]&lt;4,"Regular",IF(Tabla134[[#This Row],[Rating]]&lt;5,"Bueno","Excelente"))))</f>
        <v>Bueno</v>
      </c>
    </row>
    <row r="2679" spans="1:16" x14ac:dyDescent="0.2">
      <c r="A2679" s="7" t="s">
        <v>124</v>
      </c>
      <c r="B2679" s="7" t="s">
        <v>659</v>
      </c>
      <c r="C2679" s="7" t="s">
        <v>71</v>
      </c>
      <c r="D2679" s="8">
        <v>2011</v>
      </c>
      <c r="E2679" s="7" t="s">
        <v>703</v>
      </c>
      <c r="F2679" s="7" t="s">
        <v>2</v>
      </c>
      <c r="G2679" s="7" t="s">
        <v>702</v>
      </c>
      <c r="H2679" s="7" t="s">
        <v>1621</v>
      </c>
      <c r="I2679" s="9">
        <v>3.7772489999999999E-2</v>
      </c>
      <c r="J2679" s="10">
        <v>98.006799999999998</v>
      </c>
      <c r="K2679" s="11">
        <v>4.0999999999999996</v>
      </c>
      <c r="L2679" s="11" t="str">
        <f>IF(Tabla134[[#This Row],[Item Weight]]&lt;$U$12,"Poco Peso",IF(Tabla134[[#This Row],[Item Weight]]&lt;$U$13,"Peso Medio","Peso Alto"))</f>
        <v>Poco Peso</v>
      </c>
      <c r="M2679" s="7">
        <v>7.0750000000000002</v>
      </c>
      <c r="N2679" s="11">
        <f>IF(Tabla134[[#This Row],[Item Weight (Nulos)]]="",VLOOKUP(Tabla134[[#This Row],[Item Identifier]],'Tabla para Nulos'!$A$3:$B$1563,2,FALSE),Tabla134[[#This Row],[Item Weight (Nulos)]])</f>
        <v>7.0750000000000002</v>
      </c>
      <c r="O2679" s="11" t="str">
        <f>IF(Tabla134[[#This Row],[Item Visibility]]&lt;$U$15,"Poca visibilidad",IF(Tabla134[[#This Row],[Item Visibility]]&lt;$U$16,"Visibilidad media","Mayor visibilidad"))</f>
        <v>Visibilidad media</v>
      </c>
      <c r="P2679" s="11" t="str">
        <f>IF(Tabla134[[#This Row],[Rating]]&lt;2,"Muy Malo",IF(Tabla134[[#This Row],[Rating]]&lt;3,"Malo",IF(Tabla134[[#This Row],[Rating]]&lt;4,"Regular",IF(Tabla134[[#This Row],[Rating]]&lt;5,"Bueno","Excelente"))))</f>
        <v>Bueno</v>
      </c>
    </row>
    <row r="2680" spans="1:16" x14ac:dyDescent="0.2">
      <c r="A2680" s="7" t="s">
        <v>124</v>
      </c>
      <c r="B2680" s="7" t="s">
        <v>610</v>
      </c>
      <c r="C2680" s="7" t="s">
        <v>47</v>
      </c>
      <c r="D2680" s="8">
        <v>2022</v>
      </c>
      <c r="E2680" s="7" t="s">
        <v>3</v>
      </c>
      <c r="F2680" s="7" t="s">
        <v>2</v>
      </c>
      <c r="G2680" s="7" t="s">
        <v>1</v>
      </c>
      <c r="H2680" s="7" t="s">
        <v>0</v>
      </c>
      <c r="I2680" s="9">
        <v>7.3095440000000003E-3</v>
      </c>
      <c r="J2680" s="10">
        <v>196.24260000000001</v>
      </c>
      <c r="K2680" s="11">
        <v>4.0999999999999996</v>
      </c>
      <c r="L2680" s="11" t="str">
        <f>IF(Tabla134[[#This Row],[Item Weight]]&lt;$U$12,"Poco Peso",IF(Tabla134[[#This Row],[Item Weight]]&lt;$U$13,"Peso Medio","Peso Alto"))</f>
        <v>Peso Medio</v>
      </c>
      <c r="M2680" s="7">
        <v>11.3</v>
      </c>
      <c r="N2680" s="11">
        <f>IF(Tabla134[[#This Row],[Item Weight (Nulos)]]="",VLOOKUP(Tabla134[[#This Row],[Item Identifier]],'Tabla para Nulos'!$A$3:$B$1563,2,FALSE),Tabla134[[#This Row],[Item Weight (Nulos)]])</f>
        <v>11.3</v>
      </c>
      <c r="O2680" s="11" t="str">
        <f>IF(Tabla134[[#This Row],[Item Visibility]]&lt;$U$15,"Poca visibilidad",IF(Tabla134[[#This Row],[Item Visibility]]&lt;$U$16,"Visibilidad media","Mayor visibilidad"))</f>
        <v>Poca visibilidad</v>
      </c>
      <c r="P2680" s="11" t="str">
        <f>IF(Tabla134[[#This Row],[Rating]]&lt;2,"Muy Malo",IF(Tabla134[[#This Row],[Rating]]&lt;3,"Malo",IF(Tabla134[[#This Row],[Rating]]&lt;4,"Regular",IF(Tabla134[[#This Row],[Rating]]&lt;5,"Bueno","Excelente"))))</f>
        <v>Bueno</v>
      </c>
    </row>
    <row r="2681" spans="1:16" x14ac:dyDescent="0.2">
      <c r="A2681" s="7" t="s">
        <v>6</v>
      </c>
      <c r="B2681" s="7" t="s">
        <v>1370</v>
      </c>
      <c r="C2681" s="7" t="s">
        <v>71</v>
      </c>
      <c r="D2681" s="8">
        <v>2015</v>
      </c>
      <c r="E2681" s="7" t="s">
        <v>922</v>
      </c>
      <c r="F2681" s="7" t="s">
        <v>796</v>
      </c>
      <c r="G2681" s="7" t="s">
        <v>702</v>
      </c>
      <c r="H2681" s="7" t="s">
        <v>7</v>
      </c>
      <c r="I2681" s="9">
        <v>5.2517968999999998E-2</v>
      </c>
      <c r="J2681" s="10">
        <v>115.41759999999999</v>
      </c>
      <c r="K2681" s="11">
        <v>4.0999999999999996</v>
      </c>
      <c r="L2681" s="11" t="str">
        <f>IF(Tabla134[[#This Row],[Item Weight]]&lt;$U$12,"Poco Peso",IF(Tabla134[[#This Row],[Item Weight]]&lt;$U$13,"Peso Medio","Peso Alto"))</f>
        <v>Peso Medio</v>
      </c>
      <c r="M2681" s="7">
        <v>16.7</v>
      </c>
      <c r="N2681" s="11">
        <f>IF(Tabla134[[#This Row],[Item Weight (Nulos)]]="",VLOOKUP(Tabla134[[#This Row],[Item Identifier]],'Tabla para Nulos'!$A$3:$B$1563,2,FALSE),Tabla134[[#This Row],[Item Weight (Nulos)]])</f>
        <v>16.7</v>
      </c>
      <c r="O2681" s="11" t="str">
        <f>IF(Tabla134[[#This Row],[Item Visibility]]&lt;$U$15,"Poca visibilidad",IF(Tabla134[[#This Row],[Item Visibility]]&lt;$U$16,"Visibilidad media","Mayor visibilidad"))</f>
        <v>Visibilidad media</v>
      </c>
      <c r="P2681" s="11" t="str">
        <f>IF(Tabla134[[#This Row],[Rating]]&lt;2,"Muy Malo",IF(Tabla134[[#This Row],[Rating]]&lt;3,"Malo",IF(Tabla134[[#This Row],[Rating]]&lt;4,"Regular",IF(Tabla134[[#This Row],[Rating]]&lt;5,"Bueno","Excelente"))))</f>
        <v>Bueno</v>
      </c>
    </row>
    <row r="2682" spans="1:16" x14ac:dyDescent="0.2">
      <c r="A2682" s="7" t="s">
        <v>124</v>
      </c>
      <c r="B2682" s="7" t="s">
        <v>1178</v>
      </c>
      <c r="C2682" s="7" t="s">
        <v>71</v>
      </c>
      <c r="D2682" s="8">
        <v>2020</v>
      </c>
      <c r="E2682" s="7" t="s">
        <v>919</v>
      </c>
      <c r="F2682" s="7" t="s">
        <v>796</v>
      </c>
      <c r="G2682" s="7" t="s">
        <v>702</v>
      </c>
      <c r="H2682" s="7" t="s">
        <v>7</v>
      </c>
      <c r="I2682" s="9">
        <v>5.2852621000000002E-2</v>
      </c>
      <c r="J2682" s="10">
        <v>88.783000000000001</v>
      </c>
      <c r="K2682" s="11">
        <v>4.0999999999999996</v>
      </c>
      <c r="L2682" s="11" t="str">
        <f>IF(Tabla134[[#This Row],[Item Weight]]&lt;$U$12,"Poco Peso",IF(Tabla134[[#This Row],[Item Weight]]&lt;$U$13,"Peso Medio","Peso Alto"))</f>
        <v>Peso Medio</v>
      </c>
      <c r="M2682" s="7">
        <v>10.5</v>
      </c>
      <c r="N2682" s="11">
        <f>IF(Tabla134[[#This Row],[Item Weight (Nulos)]]="",VLOOKUP(Tabla134[[#This Row],[Item Identifier]],'Tabla para Nulos'!$A$3:$B$1563,2,FALSE),Tabla134[[#This Row],[Item Weight (Nulos)]])</f>
        <v>10.5</v>
      </c>
      <c r="O2682" s="11" t="str">
        <f>IF(Tabla134[[#This Row],[Item Visibility]]&lt;$U$15,"Poca visibilidad",IF(Tabla134[[#This Row],[Item Visibility]]&lt;$U$16,"Visibilidad media","Mayor visibilidad"))</f>
        <v>Visibilidad media</v>
      </c>
      <c r="P2682" s="11" t="str">
        <f>IF(Tabla134[[#This Row],[Rating]]&lt;2,"Muy Malo",IF(Tabla134[[#This Row],[Rating]]&lt;3,"Malo",IF(Tabla134[[#This Row],[Rating]]&lt;4,"Regular",IF(Tabla134[[#This Row],[Rating]]&lt;5,"Bueno","Excelente"))))</f>
        <v>Bueno</v>
      </c>
    </row>
    <row r="2683" spans="1:16" x14ac:dyDescent="0.2">
      <c r="A2683" s="7" t="s">
        <v>124</v>
      </c>
      <c r="B2683" s="7" t="s">
        <v>867</v>
      </c>
      <c r="C2683" s="7" t="s">
        <v>171</v>
      </c>
      <c r="D2683" s="8">
        <v>2015</v>
      </c>
      <c r="E2683" s="7" t="s">
        <v>922</v>
      </c>
      <c r="F2683" s="7" t="s">
        <v>796</v>
      </c>
      <c r="G2683" s="7" t="s">
        <v>702</v>
      </c>
      <c r="H2683" s="7" t="s">
        <v>7</v>
      </c>
      <c r="I2683" s="9">
        <v>1.5756783999999999E-2</v>
      </c>
      <c r="J2683" s="10">
        <v>185.0608</v>
      </c>
      <c r="K2683" s="11">
        <v>4.0999999999999996</v>
      </c>
      <c r="L2683" s="11" t="str">
        <f>IF(Tabla134[[#This Row],[Item Weight]]&lt;$U$12,"Poco Peso",IF(Tabla134[[#This Row],[Item Weight]]&lt;$U$13,"Peso Medio","Peso Alto"))</f>
        <v>Peso Alto</v>
      </c>
      <c r="M2683" s="7">
        <v>19.5</v>
      </c>
      <c r="N2683" s="11">
        <f>IF(Tabla134[[#This Row],[Item Weight (Nulos)]]="",VLOOKUP(Tabla134[[#This Row],[Item Identifier]],'Tabla para Nulos'!$A$3:$B$1563,2,FALSE),Tabla134[[#This Row],[Item Weight (Nulos)]])</f>
        <v>19.5</v>
      </c>
      <c r="O2683" s="11" t="str">
        <f>IF(Tabla134[[#This Row],[Item Visibility]]&lt;$U$15,"Poca visibilidad",IF(Tabla134[[#This Row],[Item Visibility]]&lt;$U$16,"Visibilidad media","Mayor visibilidad"))</f>
        <v>Poca visibilidad</v>
      </c>
      <c r="P2683" s="11" t="str">
        <f>IF(Tabla134[[#This Row],[Rating]]&lt;2,"Muy Malo",IF(Tabla134[[#This Row],[Rating]]&lt;3,"Malo",IF(Tabla134[[#This Row],[Rating]]&lt;4,"Regular",IF(Tabla134[[#This Row],[Rating]]&lt;5,"Bueno","Excelente"))))</f>
        <v>Bueno</v>
      </c>
    </row>
    <row r="2684" spans="1:16" x14ac:dyDescent="0.2">
      <c r="A2684" s="7" t="s">
        <v>6</v>
      </c>
      <c r="B2684" s="7" t="s">
        <v>742</v>
      </c>
      <c r="C2684" s="7" t="s">
        <v>112</v>
      </c>
      <c r="D2684" s="8">
        <v>2018</v>
      </c>
      <c r="E2684" s="7" t="s">
        <v>13</v>
      </c>
      <c r="F2684" s="7" t="s">
        <v>2</v>
      </c>
      <c r="G2684" s="7" t="s">
        <v>1</v>
      </c>
      <c r="H2684" s="7" t="s">
        <v>12</v>
      </c>
      <c r="I2684" s="9">
        <v>3.0118338000000001E-2</v>
      </c>
      <c r="J2684" s="10">
        <v>248.8092</v>
      </c>
      <c r="K2684" s="11">
        <v>4.0999999999999996</v>
      </c>
      <c r="L2684" s="11" t="str">
        <f>IF(Tabla134[[#This Row],[Item Weight]]&lt;$U$12,"Poco Peso",IF(Tabla134[[#This Row],[Item Weight]]&lt;$U$13,"Peso Medio","Peso Alto"))</f>
        <v>Poco Peso</v>
      </c>
      <c r="N2684" s="11">
        <f>IF(Tabla134[[#This Row],[Item Weight (Nulos)]]="",VLOOKUP(Tabla134[[#This Row],[Item Identifier]],'Tabla para Nulos'!$A$3:$B$1563,2,FALSE),Tabla134[[#This Row],[Item Weight (Nulos)]])</f>
        <v>8</v>
      </c>
      <c r="O2684" s="11" t="str">
        <f>IF(Tabla134[[#This Row],[Item Visibility]]&lt;$U$15,"Poca visibilidad",IF(Tabla134[[#This Row],[Item Visibility]]&lt;$U$16,"Visibilidad media","Mayor visibilidad"))</f>
        <v>Visibilidad media</v>
      </c>
      <c r="P2684" s="11" t="str">
        <f>IF(Tabla134[[#This Row],[Rating]]&lt;2,"Muy Malo",IF(Tabla134[[#This Row],[Rating]]&lt;3,"Malo",IF(Tabla134[[#This Row],[Rating]]&lt;4,"Regular",IF(Tabla134[[#This Row],[Rating]]&lt;5,"Bueno","Excelente"))))</f>
        <v>Bueno</v>
      </c>
    </row>
    <row r="2685" spans="1:16" x14ac:dyDescent="0.2">
      <c r="A2685" s="7" t="s">
        <v>124</v>
      </c>
      <c r="B2685" s="7" t="s">
        <v>1396</v>
      </c>
      <c r="C2685" s="7" t="s">
        <v>216</v>
      </c>
      <c r="D2685" s="8">
        <v>2015</v>
      </c>
      <c r="E2685" s="7" t="s">
        <v>922</v>
      </c>
      <c r="F2685" s="7" t="s">
        <v>796</v>
      </c>
      <c r="G2685" s="7" t="s">
        <v>1</v>
      </c>
      <c r="H2685" s="7" t="s">
        <v>7</v>
      </c>
      <c r="I2685" s="9">
        <v>1.5335349E-2</v>
      </c>
      <c r="J2685" s="10">
        <v>106.6938</v>
      </c>
      <c r="K2685" s="11">
        <v>4.0999999999999996</v>
      </c>
      <c r="L2685" s="11" t="str">
        <f>IF(Tabla134[[#This Row],[Item Weight]]&lt;$U$12,"Poco Peso",IF(Tabla134[[#This Row],[Item Weight]]&lt;$U$13,"Peso Medio","Peso Alto"))</f>
        <v>Peso Alto</v>
      </c>
      <c r="M2685" s="7">
        <v>18.350000000000001</v>
      </c>
      <c r="N2685" s="11">
        <f>IF(Tabla134[[#This Row],[Item Weight (Nulos)]]="",VLOOKUP(Tabla134[[#This Row],[Item Identifier]],'Tabla para Nulos'!$A$3:$B$1563,2,FALSE),Tabla134[[#This Row],[Item Weight (Nulos)]])</f>
        <v>18.350000000000001</v>
      </c>
      <c r="O2685" s="11" t="str">
        <f>IF(Tabla134[[#This Row],[Item Visibility]]&lt;$U$15,"Poca visibilidad",IF(Tabla134[[#This Row],[Item Visibility]]&lt;$U$16,"Visibilidad media","Mayor visibilidad"))</f>
        <v>Poca visibilidad</v>
      </c>
      <c r="P2685" s="11" t="str">
        <f>IF(Tabla134[[#This Row],[Rating]]&lt;2,"Muy Malo",IF(Tabla134[[#This Row],[Rating]]&lt;3,"Malo",IF(Tabla134[[#This Row],[Rating]]&lt;4,"Regular",IF(Tabla134[[#This Row],[Rating]]&lt;5,"Bueno","Excelente"))))</f>
        <v>Bueno</v>
      </c>
    </row>
    <row r="2686" spans="1:16" x14ac:dyDescent="0.2">
      <c r="A2686" s="7" t="s">
        <v>124</v>
      </c>
      <c r="B2686" s="7" t="s">
        <v>1021</v>
      </c>
      <c r="C2686" s="7" t="s">
        <v>4</v>
      </c>
      <c r="D2686" s="8">
        <v>2022</v>
      </c>
      <c r="E2686" s="7" t="s">
        <v>3</v>
      </c>
      <c r="F2686" s="7" t="s">
        <v>2</v>
      </c>
      <c r="G2686" s="7" t="s">
        <v>1</v>
      </c>
      <c r="H2686" s="7" t="s">
        <v>0</v>
      </c>
      <c r="I2686" s="9">
        <v>3.2754431000000001E-2</v>
      </c>
      <c r="J2686" s="10">
        <v>140.5154</v>
      </c>
      <c r="K2686" s="11">
        <v>4.0999999999999996</v>
      </c>
      <c r="L2686" s="11" t="str">
        <f>IF(Tabla134[[#This Row],[Item Weight]]&lt;$U$12,"Poco Peso",IF(Tabla134[[#This Row],[Item Weight]]&lt;$U$13,"Peso Medio","Peso Alto"))</f>
        <v>Poco Peso</v>
      </c>
      <c r="M2686" s="7">
        <v>8.6</v>
      </c>
      <c r="N2686" s="11">
        <f>IF(Tabla134[[#This Row],[Item Weight (Nulos)]]="",VLOOKUP(Tabla134[[#This Row],[Item Identifier]],'Tabla para Nulos'!$A$3:$B$1563,2,FALSE),Tabla134[[#This Row],[Item Weight (Nulos)]])</f>
        <v>8.6</v>
      </c>
      <c r="O2686" s="11" t="str">
        <f>IF(Tabla134[[#This Row],[Item Visibility]]&lt;$U$15,"Poca visibilidad",IF(Tabla134[[#This Row],[Item Visibility]]&lt;$U$16,"Visibilidad media","Mayor visibilidad"))</f>
        <v>Visibilidad media</v>
      </c>
      <c r="P2686" s="11" t="str">
        <f>IF(Tabla134[[#This Row],[Rating]]&lt;2,"Muy Malo",IF(Tabla134[[#This Row],[Rating]]&lt;3,"Malo",IF(Tabla134[[#This Row],[Rating]]&lt;4,"Regular",IF(Tabla134[[#This Row],[Rating]]&lt;5,"Bueno","Excelente"))))</f>
        <v>Bueno</v>
      </c>
    </row>
    <row r="2687" spans="1:16" x14ac:dyDescent="0.2">
      <c r="A2687" s="7" t="s">
        <v>6</v>
      </c>
      <c r="B2687" s="7" t="s">
        <v>1423</v>
      </c>
      <c r="C2687" s="7" t="s">
        <v>71</v>
      </c>
      <c r="D2687" s="8">
        <v>2014</v>
      </c>
      <c r="E2687" s="7" t="s">
        <v>529</v>
      </c>
      <c r="F2687" s="7" t="s">
        <v>2</v>
      </c>
      <c r="G2687" s="7" t="s">
        <v>528</v>
      </c>
      <c r="H2687" s="7" t="s">
        <v>7</v>
      </c>
      <c r="I2687" s="9">
        <v>6.2648111000000006E-2</v>
      </c>
      <c r="J2687" s="10">
        <v>104.899</v>
      </c>
      <c r="K2687" s="11">
        <v>4.0999999999999996</v>
      </c>
      <c r="L2687" s="11" t="str">
        <f>IF(Tabla134[[#This Row],[Item Weight]]&lt;$U$12,"Poco Peso",IF(Tabla134[[#This Row],[Item Weight]]&lt;$U$13,"Peso Medio","Peso Alto"))</f>
        <v>Peso Medio</v>
      </c>
      <c r="M2687" s="7">
        <v>12.6</v>
      </c>
      <c r="N2687" s="11">
        <f>IF(Tabla134[[#This Row],[Item Weight (Nulos)]]="",VLOOKUP(Tabla134[[#This Row],[Item Identifier]],'Tabla para Nulos'!$A$3:$B$1563,2,FALSE),Tabla134[[#This Row],[Item Weight (Nulos)]])</f>
        <v>12.6</v>
      </c>
      <c r="O2687" s="11" t="str">
        <f>IF(Tabla134[[#This Row],[Item Visibility]]&lt;$U$15,"Poca visibilidad",IF(Tabla134[[#This Row],[Item Visibility]]&lt;$U$16,"Visibilidad media","Mayor visibilidad"))</f>
        <v>Visibilidad media</v>
      </c>
      <c r="P2687" s="11" t="str">
        <f>IF(Tabla134[[#This Row],[Rating]]&lt;2,"Muy Malo",IF(Tabla134[[#This Row],[Rating]]&lt;3,"Malo",IF(Tabla134[[#This Row],[Rating]]&lt;4,"Regular",IF(Tabla134[[#This Row],[Rating]]&lt;5,"Bueno","Excelente"))))</f>
        <v>Bueno</v>
      </c>
    </row>
    <row r="2688" spans="1:16" x14ac:dyDescent="0.2">
      <c r="A2688" s="7" t="s">
        <v>6</v>
      </c>
      <c r="B2688" s="7" t="s">
        <v>44</v>
      </c>
      <c r="C2688" s="7" t="s">
        <v>14</v>
      </c>
      <c r="D2688" s="8">
        <v>2015</v>
      </c>
      <c r="E2688" s="7" t="s">
        <v>922</v>
      </c>
      <c r="F2688" s="7" t="s">
        <v>796</v>
      </c>
      <c r="G2688" s="7" t="s">
        <v>1</v>
      </c>
      <c r="H2688" s="7" t="s">
        <v>7</v>
      </c>
      <c r="I2688" s="9">
        <v>3.8606364999999997E-2</v>
      </c>
      <c r="J2688" s="10">
        <v>146.5102</v>
      </c>
      <c r="K2688" s="11">
        <v>4.0999999999999996</v>
      </c>
      <c r="L2688" s="11" t="str">
        <f>IF(Tabla134[[#This Row],[Item Weight]]&lt;$U$12,"Poco Peso",IF(Tabla134[[#This Row],[Item Weight]]&lt;$U$13,"Peso Medio","Peso Alto"))</f>
        <v>Peso Medio</v>
      </c>
      <c r="M2688" s="7">
        <v>16.7</v>
      </c>
      <c r="N2688" s="11">
        <f>IF(Tabla134[[#This Row],[Item Weight (Nulos)]]="",VLOOKUP(Tabla134[[#This Row],[Item Identifier]],'Tabla para Nulos'!$A$3:$B$1563,2,FALSE),Tabla134[[#This Row],[Item Weight (Nulos)]])</f>
        <v>16.7</v>
      </c>
      <c r="O2688" s="11" t="str">
        <f>IF(Tabla134[[#This Row],[Item Visibility]]&lt;$U$15,"Poca visibilidad",IF(Tabla134[[#This Row],[Item Visibility]]&lt;$U$16,"Visibilidad media","Mayor visibilidad"))</f>
        <v>Visibilidad media</v>
      </c>
      <c r="P2688" s="11" t="str">
        <f>IF(Tabla134[[#This Row],[Rating]]&lt;2,"Muy Malo",IF(Tabla134[[#This Row],[Rating]]&lt;3,"Malo",IF(Tabla134[[#This Row],[Rating]]&lt;4,"Regular",IF(Tabla134[[#This Row],[Rating]]&lt;5,"Bueno","Excelente"))))</f>
        <v>Bueno</v>
      </c>
    </row>
    <row r="2689" spans="1:16" x14ac:dyDescent="0.2">
      <c r="A2689" s="7" t="s">
        <v>124</v>
      </c>
      <c r="B2689" s="7" t="s">
        <v>996</v>
      </c>
      <c r="C2689" s="7" t="s">
        <v>14</v>
      </c>
      <c r="D2689" s="8">
        <v>2015</v>
      </c>
      <c r="E2689" s="7" t="s">
        <v>922</v>
      </c>
      <c r="F2689" s="7" t="s">
        <v>796</v>
      </c>
      <c r="G2689" s="7" t="s">
        <v>1</v>
      </c>
      <c r="H2689" s="7" t="s">
        <v>7</v>
      </c>
      <c r="I2689" s="9">
        <v>4.5361705000000002E-2</v>
      </c>
      <c r="J2689" s="10">
        <v>83.825000000000003</v>
      </c>
      <c r="K2689" s="11">
        <v>4.0999999999999996</v>
      </c>
      <c r="L2689" s="11" t="str">
        <f>IF(Tabla134[[#This Row],[Item Weight]]&lt;$U$12,"Poco Peso",IF(Tabla134[[#This Row],[Item Weight]]&lt;$U$13,"Peso Medio","Peso Alto"))</f>
        <v>Peso Medio</v>
      </c>
      <c r="M2689" s="7">
        <v>9.3949999999999996</v>
      </c>
      <c r="N2689" s="11">
        <f>IF(Tabla134[[#This Row],[Item Weight (Nulos)]]="",VLOOKUP(Tabla134[[#This Row],[Item Identifier]],'Tabla para Nulos'!$A$3:$B$1563,2,FALSE),Tabla134[[#This Row],[Item Weight (Nulos)]])</f>
        <v>9.3949999999999996</v>
      </c>
      <c r="O2689" s="11" t="str">
        <f>IF(Tabla134[[#This Row],[Item Visibility]]&lt;$U$15,"Poca visibilidad",IF(Tabla134[[#This Row],[Item Visibility]]&lt;$U$16,"Visibilidad media","Mayor visibilidad"))</f>
        <v>Visibilidad media</v>
      </c>
      <c r="P2689" s="11" t="str">
        <f>IF(Tabla134[[#This Row],[Rating]]&lt;2,"Muy Malo",IF(Tabla134[[#This Row],[Rating]]&lt;3,"Malo",IF(Tabla134[[#This Row],[Rating]]&lt;4,"Regular",IF(Tabla134[[#This Row],[Rating]]&lt;5,"Bueno","Excelente"))))</f>
        <v>Bueno</v>
      </c>
    </row>
    <row r="2690" spans="1:16" x14ac:dyDescent="0.2">
      <c r="A2690" s="7" t="s">
        <v>124</v>
      </c>
      <c r="B2690" s="7" t="s">
        <v>884</v>
      </c>
      <c r="C2690" s="7" t="s">
        <v>10</v>
      </c>
      <c r="D2690" s="8">
        <v>2015</v>
      </c>
      <c r="E2690" s="7" t="s">
        <v>922</v>
      </c>
      <c r="F2690" s="7" t="s">
        <v>796</v>
      </c>
      <c r="G2690" s="7" t="s">
        <v>1</v>
      </c>
      <c r="H2690" s="7" t="s">
        <v>7</v>
      </c>
      <c r="I2690" s="9">
        <v>3.7699254000000001E-2</v>
      </c>
      <c r="J2690" s="10">
        <v>110.2886</v>
      </c>
      <c r="K2690" s="11">
        <v>4.0999999999999996</v>
      </c>
      <c r="L2690" s="11" t="str">
        <f>IF(Tabla134[[#This Row],[Item Weight]]&lt;$U$12,"Poco Peso",IF(Tabla134[[#This Row],[Item Weight]]&lt;$U$13,"Peso Medio","Peso Alto"))</f>
        <v>Peso Alto</v>
      </c>
      <c r="M2690" s="7">
        <v>18.7</v>
      </c>
      <c r="N2690" s="11">
        <f>IF(Tabla134[[#This Row],[Item Weight (Nulos)]]="",VLOOKUP(Tabla134[[#This Row],[Item Identifier]],'Tabla para Nulos'!$A$3:$B$1563,2,FALSE),Tabla134[[#This Row],[Item Weight (Nulos)]])</f>
        <v>18.7</v>
      </c>
      <c r="O2690" s="11" t="str">
        <f>IF(Tabla134[[#This Row],[Item Visibility]]&lt;$U$15,"Poca visibilidad",IF(Tabla134[[#This Row],[Item Visibility]]&lt;$U$16,"Visibilidad media","Mayor visibilidad"))</f>
        <v>Visibilidad media</v>
      </c>
      <c r="P2690" s="11" t="str">
        <f>IF(Tabla134[[#This Row],[Rating]]&lt;2,"Muy Malo",IF(Tabla134[[#This Row],[Rating]]&lt;3,"Malo",IF(Tabla134[[#This Row],[Rating]]&lt;4,"Regular",IF(Tabla134[[#This Row],[Rating]]&lt;5,"Bueno","Excelente"))))</f>
        <v>Bueno</v>
      </c>
    </row>
    <row r="2691" spans="1:16" x14ac:dyDescent="0.2">
      <c r="A2691" s="7" t="s">
        <v>124</v>
      </c>
      <c r="B2691" s="7" t="s">
        <v>1313</v>
      </c>
      <c r="C2691" s="7" t="s">
        <v>25</v>
      </c>
      <c r="D2691" s="8">
        <v>2015</v>
      </c>
      <c r="E2691" s="7" t="s">
        <v>922</v>
      </c>
      <c r="F2691" s="7" t="s">
        <v>796</v>
      </c>
      <c r="G2691" s="7" t="s">
        <v>1</v>
      </c>
      <c r="H2691" s="7" t="s">
        <v>7</v>
      </c>
      <c r="I2691" s="9">
        <v>8.2719632000000001E-2</v>
      </c>
      <c r="J2691" s="10">
        <v>179.30019999999999</v>
      </c>
      <c r="K2691" s="11">
        <v>4.0999999999999996</v>
      </c>
      <c r="L2691" s="11" t="str">
        <f>IF(Tabla134[[#This Row],[Item Weight]]&lt;$U$12,"Poco Peso",IF(Tabla134[[#This Row],[Item Weight]]&lt;$U$13,"Peso Medio","Peso Alto"))</f>
        <v>Peso Alto</v>
      </c>
      <c r="M2691" s="7">
        <v>19.5</v>
      </c>
      <c r="N2691" s="11">
        <f>IF(Tabla134[[#This Row],[Item Weight (Nulos)]]="",VLOOKUP(Tabla134[[#This Row],[Item Identifier]],'Tabla para Nulos'!$A$3:$B$1563,2,FALSE),Tabla134[[#This Row],[Item Weight (Nulos)]])</f>
        <v>19.5</v>
      </c>
      <c r="O2691" s="11" t="str">
        <f>IF(Tabla134[[#This Row],[Item Visibility]]&lt;$U$15,"Poca visibilidad",IF(Tabla134[[#This Row],[Item Visibility]]&lt;$U$16,"Visibilidad media","Mayor visibilidad"))</f>
        <v>Visibilidad media</v>
      </c>
      <c r="P2691" s="11" t="str">
        <f>IF(Tabla134[[#This Row],[Rating]]&lt;2,"Muy Malo",IF(Tabla134[[#This Row],[Rating]]&lt;3,"Malo",IF(Tabla134[[#This Row],[Rating]]&lt;4,"Regular",IF(Tabla134[[#This Row],[Rating]]&lt;5,"Bueno","Excelente"))))</f>
        <v>Bueno</v>
      </c>
    </row>
    <row r="2692" spans="1:16" x14ac:dyDescent="0.2">
      <c r="A2692" s="7" t="s">
        <v>124</v>
      </c>
      <c r="B2692" s="7" t="s">
        <v>700</v>
      </c>
      <c r="C2692" s="7" t="s">
        <v>25</v>
      </c>
      <c r="D2692" s="8">
        <v>2016</v>
      </c>
      <c r="E2692" s="7" t="s">
        <v>1114</v>
      </c>
      <c r="F2692" s="7" t="s">
        <v>8</v>
      </c>
      <c r="G2692" s="7" t="s">
        <v>702</v>
      </c>
      <c r="H2692" s="7" t="s">
        <v>7</v>
      </c>
      <c r="I2692" s="9">
        <v>4.1105788999999997E-2</v>
      </c>
      <c r="J2692" s="10">
        <v>83.493399999999994</v>
      </c>
      <c r="K2692" s="11">
        <v>4.0999999999999996</v>
      </c>
      <c r="L2692" s="11" t="str">
        <f>IF(Tabla134[[#This Row],[Item Weight]]&lt;$U$12,"Poco Peso",IF(Tabla134[[#This Row],[Item Weight]]&lt;$U$13,"Peso Medio","Peso Alto"))</f>
        <v>Poco Peso</v>
      </c>
      <c r="M2692" s="7">
        <v>6.98</v>
      </c>
      <c r="N2692" s="11">
        <f>IF(Tabla134[[#This Row],[Item Weight (Nulos)]]="",VLOOKUP(Tabla134[[#This Row],[Item Identifier]],'Tabla para Nulos'!$A$3:$B$1563,2,FALSE),Tabla134[[#This Row],[Item Weight (Nulos)]])</f>
        <v>6.98</v>
      </c>
      <c r="O2692" s="11" t="str">
        <f>IF(Tabla134[[#This Row],[Item Visibility]]&lt;$U$15,"Poca visibilidad",IF(Tabla134[[#This Row],[Item Visibility]]&lt;$U$16,"Visibilidad media","Mayor visibilidad"))</f>
        <v>Visibilidad media</v>
      </c>
      <c r="P2692" s="11" t="str">
        <f>IF(Tabla134[[#This Row],[Rating]]&lt;2,"Muy Malo",IF(Tabla134[[#This Row],[Rating]]&lt;3,"Malo",IF(Tabla134[[#This Row],[Rating]]&lt;4,"Regular",IF(Tabla134[[#This Row],[Rating]]&lt;5,"Bueno","Excelente"))))</f>
        <v>Bueno</v>
      </c>
    </row>
    <row r="2693" spans="1:16" x14ac:dyDescent="0.2">
      <c r="A2693" s="7" t="s">
        <v>6</v>
      </c>
      <c r="B2693" s="7" t="s">
        <v>111</v>
      </c>
      <c r="C2693" s="7" t="s">
        <v>108</v>
      </c>
      <c r="D2693" s="8">
        <v>2017</v>
      </c>
      <c r="E2693" s="7" t="s">
        <v>797</v>
      </c>
      <c r="F2693" s="7" t="s">
        <v>796</v>
      </c>
      <c r="G2693" s="7" t="s">
        <v>702</v>
      </c>
      <c r="H2693" s="7" t="s">
        <v>7</v>
      </c>
      <c r="I2693" s="9">
        <v>9.4549300000000003E-2</v>
      </c>
      <c r="J2693" s="10">
        <v>102.6332</v>
      </c>
      <c r="K2693" s="11">
        <v>4.0999999999999996</v>
      </c>
      <c r="L2693" s="11" t="str">
        <f>IF(Tabla134[[#This Row],[Item Weight]]&lt;$U$12,"Poco Peso",IF(Tabla134[[#This Row],[Item Weight]]&lt;$U$13,"Peso Medio","Peso Alto"))</f>
        <v>Poco Peso</v>
      </c>
      <c r="M2693" s="7">
        <v>7.8949999999999996</v>
      </c>
      <c r="N2693" s="11">
        <f>IF(Tabla134[[#This Row],[Item Weight (Nulos)]]="",VLOOKUP(Tabla134[[#This Row],[Item Identifier]],'Tabla para Nulos'!$A$3:$B$1563,2,FALSE),Tabla134[[#This Row],[Item Weight (Nulos)]])</f>
        <v>7.8949999999999996</v>
      </c>
      <c r="O2693" s="11" t="str">
        <f>IF(Tabla134[[#This Row],[Item Visibility]]&lt;$U$15,"Poca visibilidad",IF(Tabla134[[#This Row],[Item Visibility]]&lt;$U$16,"Visibilidad media","Mayor visibilidad"))</f>
        <v>Visibilidad media</v>
      </c>
      <c r="P2693" s="11" t="str">
        <f>IF(Tabla134[[#This Row],[Rating]]&lt;2,"Muy Malo",IF(Tabla134[[#This Row],[Rating]]&lt;3,"Malo",IF(Tabla134[[#This Row],[Rating]]&lt;4,"Regular",IF(Tabla134[[#This Row],[Rating]]&lt;5,"Bueno","Excelente"))))</f>
        <v>Bueno</v>
      </c>
    </row>
    <row r="2694" spans="1:16" x14ac:dyDescent="0.2">
      <c r="A2694" s="7" t="s">
        <v>124</v>
      </c>
      <c r="B2694" s="7" t="s">
        <v>473</v>
      </c>
      <c r="C2694" s="7" t="s">
        <v>10</v>
      </c>
      <c r="D2694" s="8">
        <v>2016</v>
      </c>
      <c r="E2694" s="7" t="s">
        <v>1114</v>
      </c>
      <c r="F2694" s="7" t="s">
        <v>8</v>
      </c>
      <c r="G2694" s="7" t="s">
        <v>702</v>
      </c>
      <c r="H2694" s="7" t="s">
        <v>7</v>
      </c>
      <c r="I2694" s="9">
        <v>7.6060036999999997E-2</v>
      </c>
      <c r="J2694" s="10">
        <v>95.141000000000005</v>
      </c>
      <c r="K2694" s="11">
        <v>4.0999999999999996</v>
      </c>
      <c r="L2694" s="11" t="str">
        <f>IF(Tabla134[[#This Row],[Item Weight]]&lt;$U$12,"Poco Peso",IF(Tabla134[[#This Row],[Item Weight]]&lt;$U$13,"Peso Medio","Peso Alto"))</f>
        <v>Peso Medio</v>
      </c>
      <c r="M2694" s="7">
        <v>12.8</v>
      </c>
      <c r="N2694" s="11">
        <f>IF(Tabla134[[#This Row],[Item Weight (Nulos)]]="",VLOOKUP(Tabla134[[#This Row],[Item Identifier]],'Tabla para Nulos'!$A$3:$B$1563,2,FALSE),Tabla134[[#This Row],[Item Weight (Nulos)]])</f>
        <v>12.8</v>
      </c>
      <c r="O2694" s="11" t="str">
        <f>IF(Tabla134[[#This Row],[Item Visibility]]&lt;$U$15,"Poca visibilidad",IF(Tabla134[[#This Row],[Item Visibility]]&lt;$U$16,"Visibilidad media","Mayor visibilidad"))</f>
        <v>Visibilidad media</v>
      </c>
      <c r="P2694" s="11" t="str">
        <f>IF(Tabla134[[#This Row],[Rating]]&lt;2,"Muy Malo",IF(Tabla134[[#This Row],[Rating]]&lt;3,"Malo",IF(Tabla134[[#This Row],[Rating]]&lt;4,"Regular",IF(Tabla134[[#This Row],[Rating]]&lt;5,"Bueno","Excelente"))))</f>
        <v>Bueno</v>
      </c>
    </row>
    <row r="2695" spans="1:16" x14ac:dyDescent="0.2">
      <c r="A2695" s="7" t="s">
        <v>124</v>
      </c>
      <c r="B2695" s="7" t="s">
        <v>1588</v>
      </c>
      <c r="C2695" s="7" t="s">
        <v>171</v>
      </c>
      <c r="D2695" s="8">
        <v>2014</v>
      </c>
      <c r="E2695" s="7" t="s">
        <v>529</v>
      </c>
      <c r="F2695" s="7" t="s">
        <v>2</v>
      </c>
      <c r="G2695" s="7" t="s">
        <v>528</v>
      </c>
      <c r="H2695" s="7" t="s">
        <v>7</v>
      </c>
      <c r="I2695" s="9">
        <v>7.4502580000000004E-3</v>
      </c>
      <c r="J2695" s="10">
        <v>186.75559999999999</v>
      </c>
      <c r="K2695" s="11">
        <v>4.0999999999999996</v>
      </c>
      <c r="L2695" s="11" t="str">
        <f>IF(Tabla134[[#This Row],[Item Weight]]&lt;$U$12,"Poco Peso",IF(Tabla134[[#This Row],[Item Weight]]&lt;$U$13,"Peso Medio","Peso Alto"))</f>
        <v>Peso Medio</v>
      </c>
      <c r="M2695" s="7">
        <v>12.6</v>
      </c>
      <c r="N2695" s="11">
        <f>IF(Tabla134[[#This Row],[Item Weight (Nulos)]]="",VLOOKUP(Tabla134[[#This Row],[Item Identifier]],'Tabla para Nulos'!$A$3:$B$1563,2,FALSE),Tabla134[[#This Row],[Item Weight (Nulos)]])</f>
        <v>12.6</v>
      </c>
      <c r="O2695" s="11" t="str">
        <f>IF(Tabla134[[#This Row],[Item Visibility]]&lt;$U$15,"Poca visibilidad",IF(Tabla134[[#This Row],[Item Visibility]]&lt;$U$16,"Visibilidad media","Mayor visibilidad"))</f>
        <v>Poca visibilidad</v>
      </c>
      <c r="P2695" s="11" t="str">
        <f>IF(Tabla134[[#This Row],[Rating]]&lt;2,"Muy Malo",IF(Tabla134[[#This Row],[Rating]]&lt;3,"Malo",IF(Tabla134[[#This Row],[Rating]]&lt;4,"Regular",IF(Tabla134[[#This Row],[Rating]]&lt;5,"Bueno","Excelente"))))</f>
        <v>Bueno</v>
      </c>
    </row>
    <row r="2696" spans="1:16" x14ac:dyDescent="0.2">
      <c r="A2696" s="7" t="s">
        <v>124</v>
      </c>
      <c r="B2696" s="7" t="s">
        <v>766</v>
      </c>
      <c r="C2696" s="7" t="s">
        <v>4</v>
      </c>
      <c r="D2696" s="8">
        <v>2016</v>
      </c>
      <c r="E2696" s="7" t="s">
        <v>1114</v>
      </c>
      <c r="F2696" s="7" t="s">
        <v>8</v>
      </c>
      <c r="G2696" s="7" t="s">
        <v>702</v>
      </c>
      <c r="H2696" s="7" t="s">
        <v>7</v>
      </c>
      <c r="I2696" s="9">
        <v>3.0208510000000001E-2</v>
      </c>
      <c r="J2696" s="10">
        <v>153.16560000000001</v>
      </c>
      <c r="K2696" s="11">
        <v>4.0999999999999996</v>
      </c>
      <c r="L2696" s="11" t="str">
        <f>IF(Tabla134[[#This Row],[Item Weight]]&lt;$U$12,"Poco Peso",IF(Tabla134[[#This Row],[Item Weight]]&lt;$U$13,"Peso Medio","Peso Alto"))</f>
        <v>Peso Medio</v>
      </c>
      <c r="M2696" s="7">
        <v>10.1</v>
      </c>
      <c r="N2696" s="11">
        <f>IF(Tabla134[[#This Row],[Item Weight (Nulos)]]="",VLOOKUP(Tabla134[[#This Row],[Item Identifier]],'Tabla para Nulos'!$A$3:$B$1563,2,FALSE),Tabla134[[#This Row],[Item Weight (Nulos)]])</f>
        <v>10.1</v>
      </c>
      <c r="O2696" s="11" t="str">
        <f>IF(Tabla134[[#This Row],[Item Visibility]]&lt;$U$15,"Poca visibilidad",IF(Tabla134[[#This Row],[Item Visibility]]&lt;$U$16,"Visibilidad media","Mayor visibilidad"))</f>
        <v>Visibilidad media</v>
      </c>
      <c r="P2696" s="11" t="str">
        <f>IF(Tabla134[[#This Row],[Rating]]&lt;2,"Muy Malo",IF(Tabla134[[#This Row],[Rating]]&lt;3,"Malo",IF(Tabla134[[#This Row],[Rating]]&lt;4,"Regular",IF(Tabla134[[#This Row],[Rating]]&lt;5,"Bueno","Excelente"))))</f>
        <v>Bueno</v>
      </c>
    </row>
    <row r="2697" spans="1:16" x14ac:dyDescent="0.2">
      <c r="A2697" s="7" t="s">
        <v>124</v>
      </c>
      <c r="B2697" s="7" t="s">
        <v>1543</v>
      </c>
      <c r="C2697" s="7" t="s">
        <v>165</v>
      </c>
      <c r="D2697" s="8">
        <v>2022</v>
      </c>
      <c r="E2697" s="7" t="s">
        <v>3</v>
      </c>
      <c r="F2697" s="7" t="s">
        <v>2</v>
      </c>
      <c r="G2697" s="7" t="s">
        <v>1</v>
      </c>
      <c r="H2697" s="7" t="s">
        <v>0</v>
      </c>
      <c r="I2697" s="9">
        <v>1.3420879E-2</v>
      </c>
      <c r="J2697" s="10">
        <v>104.828</v>
      </c>
      <c r="K2697" s="11">
        <v>4.0999999999999996</v>
      </c>
      <c r="L2697" s="11" t="str">
        <f>IF(Tabla134[[#This Row],[Item Weight]]&lt;$U$12,"Poco Peso",IF(Tabla134[[#This Row],[Item Weight]]&lt;$U$13,"Peso Medio","Peso Alto"))</f>
        <v>Peso Medio</v>
      </c>
      <c r="M2697" s="7">
        <v>16.350000000000001</v>
      </c>
      <c r="N2697" s="11">
        <f>IF(Tabla134[[#This Row],[Item Weight (Nulos)]]="",VLOOKUP(Tabla134[[#This Row],[Item Identifier]],'Tabla para Nulos'!$A$3:$B$1563,2,FALSE),Tabla134[[#This Row],[Item Weight (Nulos)]])</f>
        <v>16.350000000000001</v>
      </c>
      <c r="O2697" s="11" t="str">
        <f>IF(Tabla134[[#This Row],[Item Visibility]]&lt;$U$15,"Poca visibilidad",IF(Tabla134[[#This Row],[Item Visibility]]&lt;$U$16,"Visibilidad media","Mayor visibilidad"))</f>
        <v>Poca visibilidad</v>
      </c>
      <c r="P2697" s="11" t="str">
        <f>IF(Tabla134[[#This Row],[Rating]]&lt;2,"Muy Malo",IF(Tabla134[[#This Row],[Rating]]&lt;3,"Malo",IF(Tabla134[[#This Row],[Rating]]&lt;4,"Regular",IF(Tabla134[[#This Row],[Rating]]&lt;5,"Bueno","Excelente"))))</f>
        <v>Bueno</v>
      </c>
    </row>
    <row r="2698" spans="1:16" x14ac:dyDescent="0.2">
      <c r="A2698" s="7" t="s">
        <v>124</v>
      </c>
      <c r="B2698" s="7" t="s">
        <v>1093</v>
      </c>
      <c r="C2698" s="7" t="s">
        <v>17</v>
      </c>
      <c r="D2698" s="8">
        <v>2018</v>
      </c>
      <c r="E2698" s="7" t="s">
        <v>13</v>
      </c>
      <c r="F2698" s="7" t="s">
        <v>2</v>
      </c>
      <c r="G2698" s="7" t="s">
        <v>1</v>
      </c>
      <c r="H2698" s="7" t="s">
        <v>12</v>
      </c>
      <c r="I2698" s="9">
        <v>6.0252433000000001E-2</v>
      </c>
      <c r="J2698" s="10">
        <v>170.7106</v>
      </c>
      <c r="K2698" s="11">
        <v>4.0999999999999996</v>
      </c>
      <c r="L2698" s="11" t="str">
        <f>IF(Tabla134[[#This Row],[Item Weight]]&lt;$U$12,"Poco Peso",IF(Tabla134[[#This Row],[Item Weight]]&lt;$U$13,"Peso Medio","Peso Alto"))</f>
        <v>Peso Medio</v>
      </c>
      <c r="N2698" s="11">
        <f>IF(Tabla134[[#This Row],[Item Weight (Nulos)]]="",VLOOKUP(Tabla134[[#This Row],[Item Identifier]],'Tabla para Nulos'!$A$3:$B$1563,2,FALSE),Tabla134[[#This Row],[Item Weight (Nulos)]])</f>
        <v>16.75</v>
      </c>
      <c r="O2698" s="11" t="str">
        <f>IF(Tabla134[[#This Row],[Item Visibility]]&lt;$U$15,"Poca visibilidad",IF(Tabla134[[#This Row],[Item Visibility]]&lt;$U$16,"Visibilidad media","Mayor visibilidad"))</f>
        <v>Visibilidad media</v>
      </c>
      <c r="P2698" s="11" t="str">
        <f>IF(Tabla134[[#This Row],[Rating]]&lt;2,"Muy Malo",IF(Tabla134[[#This Row],[Rating]]&lt;3,"Malo",IF(Tabla134[[#This Row],[Rating]]&lt;4,"Regular",IF(Tabla134[[#This Row],[Rating]]&lt;5,"Bueno","Excelente"))))</f>
        <v>Bueno</v>
      </c>
    </row>
    <row r="2699" spans="1:16" x14ac:dyDescent="0.2">
      <c r="A2699" s="7" t="s">
        <v>124</v>
      </c>
      <c r="B2699" s="7" t="s">
        <v>1214</v>
      </c>
      <c r="C2699" s="7" t="s">
        <v>14</v>
      </c>
      <c r="D2699" s="8">
        <v>2016</v>
      </c>
      <c r="E2699" s="7" t="s">
        <v>1114</v>
      </c>
      <c r="F2699" s="7" t="s">
        <v>8</v>
      </c>
      <c r="G2699" s="7" t="s">
        <v>702</v>
      </c>
      <c r="H2699" s="7" t="s">
        <v>7</v>
      </c>
      <c r="I2699" s="9">
        <v>8.9272252999999996E-2</v>
      </c>
      <c r="J2699" s="10">
        <v>254.7672</v>
      </c>
      <c r="K2699" s="11">
        <v>4.0999999999999996</v>
      </c>
      <c r="L2699" s="11" t="str">
        <f>IF(Tabla134[[#This Row],[Item Weight]]&lt;$U$12,"Poco Peso",IF(Tabla134[[#This Row],[Item Weight]]&lt;$U$13,"Peso Medio","Peso Alto"))</f>
        <v>Peso Alto</v>
      </c>
      <c r="M2699" s="7">
        <v>18.7</v>
      </c>
      <c r="N2699" s="11">
        <f>IF(Tabla134[[#This Row],[Item Weight (Nulos)]]="",VLOOKUP(Tabla134[[#This Row],[Item Identifier]],'Tabla para Nulos'!$A$3:$B$1563,2,FALSE),Tabla134[[#This Row],[Item Weight (Nulos)]])</f>
        <v>18.7</v>
      </c>
      <c r="O2699" s="11" t="str">
        <f>IF(Tabla134[[#This Row],[Item Visibility]]&lt;$U$15,"Poca visibilidad",IF(Tabla134[[#This Row],[Item Visibility]]&lt;$U$16,"Visibilidad media","Mayor visibilidad"))</f>
        <v>Visibilidad media</v>
      </c>
      <c r="P2699" s="11" t="str">
        <f>IF(Tabla134[[#This Row],[Rating]]&lt;2,"Muy Malo",IF(Tabla134[[#This Row],[Rating]]&lt;3,"Malo",IF(Tabla134[[#This Row],[Rating]]&lt;4,"Regular",IF(Tabla134[[#This Row],[Rating]]&lt;5,"Bueno","Excelente"))))</f>
        <v>Bueno</v>
      </c>
    </row>
    <row r="2700" spans="1:16" x14ac:dyDescent="0.2">
      <c r="A2700" s="7" t="s">
        <v>124</v>
      </c>
      <c r="B2700" s="7" t="s">
        <v>1553</v>
      </c>
      <c r="C2700" s="7" t="s">
        <v>47</v>
      </c>
      <c r="D2700" s="8">
        <v>2022</v>
      </c>
      <c r="E2700" s="7" t="s">
        <v>3</v>
      </c>
      <c r="F2700" s="7" t="s">
        <v>2</v>
      </c>
      <c r="G2700" s="7" t="s">
        <v>1</v>
      </c>
      <c r="H2700" s="7" t="s">
        <v>0</v>
      </c>
      <c r="I2700" s="9">
        <v>2.6950103999999999E-2</v>
      </c>
      <c r="J2700" s="10">
        <v>128.40199999999999</v>
      </c>
      <c r="K2700" s="11">
        <v>4.0999999999999996</v>
      </c>
      <c r="L2700" s="11" t="str">
        <f>IF(Tabla134[[#This Row],[Item Weight]]&lt;$U$12,"Poco Peso",IF(Tabla134[[#This Row],[Item Weight]]&lt;$U$13,"Peso Medio","Peso Alto"))</f>
        <v>Peso Medio</v>
      </c>
      <c r="M2700" s="7">
        <v>9.8000000000000007</v>
      </c>
      <c r="N2700" s="11">
        <f>IF(Tabla134[[#This Row],[Item Weight (Nulos)]]="",VLOOKUP(Tabla134[[#This Row],[Item Identifier]],'Tabla para Nulos'!$A$3:$B$1563,2,FALSE),Tabla134[[#This Row],[Item Weight (Nulos)]])</f>
        <v>9.8000000000000007</v>
      </c>
      <c r="O2700" s="11" t="str">
        <f>IF(Tabla134[[#This Row],[Item Visibility]]&lt;$U$15,"Poca visibilidad",IF(Tabla134[[#This Row],[Item Visibility]]&lt;$U$16,"Visibilidad media","Mayor visibilidad"))</f>
        <v>Poca visibilidad</v>
      </c>
      <c r="P2700" s="11" t="str">
        <f>IF(Tabla134[[#This Row],[Rating]]&lt;2,"Muy Malo",IF(Tabla134[[#This Row],[Rating]]&lt;3,"Malo",IF(Tabla134[[#This Row],[Rating]]&lt;4,"Regular",IF(Tabla134[[#This Row],[Rating]]&lt;5,"Bueno","Excelente"))))</f>
        <v>Bueno</v>
      </c>
    </row>
    <row r="2701" spans="1:16" x14ac:dyDescent="0.2">
      <c r="A2701" s="7" t="s">
        <v>124</v>
      </c>
      <c r="B2701" s="7" t="s">
        <v>1569</v>
      </c>
      <c r="C2701" s="7" t="s">
        <v>171</v>
      </c>
      <c r="D2701" s="8">
        <v>2022</v>
      </c>
      <c r="E2701" s="7" t="s">
        <v>3</v>
      </c>
      <c r="F2701" s="7" t="s">
        <v>2</v>
      </c>
      <c r="G2701" s="7" t="s">
        <v>1</v>
      </c>
      <c r="H2701" s="7" t="s">
        <v>0</v>
      </c>
      <c r="I2701" s="9">
        <v>0.108470504</v>
      </c>
      <c r="J2701" s="10">
        <v>33.455800000000004</v>
      </c>
      <c r="K2701" s="11">
        <v>4.0999999999999996</v>
      </c>
      <c r="L2701" s="11" t="str">
        <f>IF(Tabla134[[#This Row],[Item Weight]]&lt;$U$12,"Poco Peso",IF(Tabla134[[#This Row],[Item Weight]]&lt;$U$13,"Peso Medio","Peso Alto"))</f>
        <v>Peso Alto</v>
      </c>
      <c r="M2701" s="7">
        <v>19.25</v>
      </c>
      <c r="N2701" s="11">
        <f>IF(Tabla134[[#This Row],[Item Weight (Nulos)]]="",VLOOKUP(Tabla134[[#This Row],[Item Identifier]],'Tabla para Nulos'!$A$3:$B$1563,2,FALSE),Tabla134[[#This Row],[Item Weight (Nulos)]])</f>
        <v>19.25</v>
      </c>
      <c r="O2701" s="11" t="str">
        <f>IF(Tabla134[[#This Row],[Item Visibility]]&lt;$U$15,"Poca visibilidad",IF(Tabla134[[#This Row],[Item Visibility]]&lt;$U$16,"Visibilidad media","Mayor visibilidad"))</f>
        <v>Mayor visibilidad</v>
      </c>
      <c r="P2701" s="11" t="str">
        <f>IF(Tabla134[[#This Row],[Rating]]&lt;2,"Muy Malo",IF(Tabla134[[#This Row],[Rating]]&lt;3,"Malo",IF(Tabla134[[#This Row],[Rating]]&lt;4,"Regular",IF(Tabla134[[#This Row],[Rating]]&lt;5,"Bueno","Excelente"))))</f>
        <v>Bueno</v>
      </c>
    </row>
    <row r="2702" spans="1:16" x14ac:dyDescent="0.2">
      <c r="A2702" s="7" t="s">
        <v>124</v>
      </c>
      <c r="B2702" s="7" t="s">
        <v>413</v>
      </c>
      <c r="C2702" s="7" t="s">
        <v>14</v>
      </c>
      <c r="D2702" s="8">
        <v>2014</v>
      </c>
      <c r="E2702" s="7" t="s">
        <v>529</v>
      </c>
      <c r="F2702" s="7" t="s">
        <v>2</v>
      </c>
      <c r="G2702" s="7" t="s">
        <v>528</v>
      </c>
      <c r="H2702" s="7" t="s">
        <v>7</v>
      </c>
      <c r="I2702" s="9">
        <v>4.1886576000000002E-2</v>
      </c>
      <c r="J2702" s="10">
        <v>92.146199999999993</v>
      </c>
      <c r="K2702" s="11">
        <v>4.0999999999999996</v>
      </c>
      <c r="L2702" s="11" t="str">
        <f>IF(Tabla134[[#This Row],[Item Weight]]&lt;$U$12,"Poco Peso",IF(Tabla134[[#This Row],[Item Weight]]&lt;$U$13,"Peso Medio","Peso Alto"))</f>
        <v>Poco Peso</v>
      </c>
      <c r="M2702" s="7">
        <v>6.6749999999999998</v>
      </c>
      <c r="N2702" s="11">
        <f>IF(Tabla134[[#This Row],[Item Weight (Nulos)]]="",VLOOKUP(Tabla134[[#This Row],[Item Identifier]],'Tabla para Nulos'!$A$3:$B$1563,2,FALSE),Tabla134[[#This Row],[Item Weight (Nulos)]])</f>
        <v>6.6749999999999998</v>
      </c>
      <c r="O2702" s="11" t="str">
        <f>IF(Tabla134[[#This Row],[Item Visibility]]&lt;$U$15,"Poca visibilidad",IF(Tabla134[[#This Row],[Item Visibility]]&lt;$U$16,"Visibilidad media","Mayor visibilidad"))</f>
        <v>Visibilidad media</v>
      </c>
      <c r="P2702" s="11" t="str">
        <f>IF(Tabla134[[#This Row],[Rating]]&lt;2,"Muy Malo",IF(Tabla134[[#This Row],[Rating]]&lt;3,"Malo",IF(Tabla134[[#This Row],[Rating]]&lt;4,"Regular",IF(Tabla134[[#This Row],[Rating]]&lt;5,"Bueno","Excelente"))))</f>
        <v>Bueno</v>
      </c>
    </row>
    <row r="2703" spans="1:16" x14ac:dyDescent="0.2">
      <c r="A2703" s="7" t="s">
        <v>124</v>
      </c>
      <c r="B2703" s="7" t="s">
        <v>294</v>
      </c>
      <c r="C2703" s="7" t="s">
        <v>19</v>
      </c>
      <c r="D2703" s="8">
        <v>2011</v>
      </c>
      <c r="E2703" s="7" t="s">
        <v>703</v>
      </c>
      <c r="F2703" s="7" t="s">
        <v>2</v>
      </c>
      <c r="G2703" s="7" t="s">
        <v>1</v>
      </c>
      <c r="H2703" s="7" t="s">
        <v>1621</v>
      </c>
      <c r="I2703" s="9">
        <v>0.16135017600000001</v>
      </c>
      <c r="J2703" s="10">
        <v>196.67679999999999</v>
      </c>
      <c r="K2703" s="11">
        <v>4.0999999999999996</v>
      </c>
      <c r="L2703" s="11" t="str">
        <f>IF(Tabla134[[#This Row],[Item Weight]]&lt;$U$12,"Poco Peso",IF(Tabla134[[#This Row],[Item Weight]]&lt;$U$13,"Peso Medio","Peso Alto"))</f>
        <v>Peso Medio</v>
      </c>
      <c r="M2703" s="7">
        <v>15.35</v>
      </c>
      <c r="N2703" s="11">
        <f>IF(Tabla134[[#This Row],[Item Weight (Nulos)]]="",VLOOKUP(Tabla134[[#This Row],[Item Identifier]],'Tabla para Nulos'!$A$3:$B$1563,2,FALSE),Tabla134[[#This Row],[Item Weight (Nulos)]])</f>
        <v>15.35</v>
      </c>
      <c r="O2703" s="11" t="str">
        <f>IF(Tabla134[[#This Row],[Item Visibility]]&lt;$U$15,"Poca visibilidad",IF(Tabla134[[#This Row],[Item Visibility]]&lt;$U$16,"Visibilidad media","Mayor visibilidad"))</f>
        <v>Mayor visibilidad</v>
      </c>
      <c r="P2703" s="11" t="str">
        <f>IF(Tabla134[[#This Row],[Rating]]&lt;2,"Muy Malo",IF(Tabla134[[#This Row],[Rating]]&lt;3,"Malo",IF(Tabla134[[#This Row],[Rating]]&lt;4,"Regular",IF(Tabla134[[#This Row],[Rating]]&lt;5,"Bueno","Excelente"))))</f>
        <v>Bueno</v>
      </c>
    </row>
    <row r="2704" spans="1:16" x14ac:dyDescent="0.2">
      <c r="A2704" s="7" t="s">
        <v>124</v>
      </c>
      <c r="B2704" s="7" t="s">
        <v>1405</v>
      </c>
      <c r="C2704" s="7" t="s">
        <v>71</v>
      </c>
      <c r="D2704" s="8">
        <v>2022</v>
      </c>
      <c r="E2704" s="7" t="s">
        <v>3</v>
      </c>
      <c r="F2704" s="7" t="s">
        <v>2</v>
      </c>
      <c r="G2704" s="7" t="s">
        <v>1</v>
      </c>
      <c r="H2704" s="7" t="s">
        <v>0</v>
      </c>
      <c r="I2704" s="9">
        <v>6.7055339000000005E-2</v>
      </c>
      <c r="J2704" s="10">
        <v>184.22919999999999</v>
      </c>
      <c r="K2704" s="11">
        <v>4.0999999999999996</v>
      </c>
      <c r="L2704" s="11" t="str">
        <f>IF(Tabla134[[#This Row],[Item Weight]]&lt;$U$12,"Poco Peso",IF(Tabla134[[#This Row],[Item Weight]]&lt;$U$13,"Peso Medio","Peso Alto"))</f>
        <v>Peso Medio</v>
      </c>
      <c r="M2704" s="7">
        <v>9.3000000000000007</v>
      </c>
      <c r="N2704" s="11">
        <f>IF(Tabla134[[#This Row],[Item Weight (Nulos)]]="",VLOOKUP(Tabla134[[#This Row],[Item Identifier]],'Tabla para Nulos'!$A$3:$B$1563,2,FALSE),Tabla134[[#This Row],[Item Weight (Nulos)]])</f>
        <v>9.3000000000000007</v>
      </c>
      <c r="O2704" s="11" t="str">
        <f>IF(Tabla134[[#This Row],[Item Visibility]]&lt;$U$15,"Poca visibilidad",IF(Tabla134[[#This Row],[Item Visibility]]&lt;$U$16,"Visibilidad media","Mayor visibilidad"))</f>
        <v>Visibilidad media</v>
      </c>
      <c r="P2704" s="11" t="str">
        <f>IF(Tabla134[[#This Row],[Rating]]&lt;2,"Muy Malo",IF(Tabla134[[#This Row],[Rating]]&lt;3,"Malo",IF(Tabla134[[#This Row],[Rating]]&lt;4,"Regular",IF(Tabla134[[#This Row],[Rating]]&lt;5,"Bueno","Excelente"))))</f>
        <v>Bueno</v>
      </c>
    </row>
    <row r="2705" spans="1:16" x14ac:dyDescent="0.2">
      <c r="A2705" s="7" t="s">
        <v>6</v>
      </c>
      <c r="B2705" s="7" t="s">
        <v>390</v>
      </c>
      <c r="C2705" s="7" t="s">
        <v>28</v>
      </c>
      <c r="D2705" s="8">
        <v>2018</v>
      </c>
      <c r="E2705" s="7" t="s">
        <v>13</v>
      </c>
      <c r="F2705" s="7" t="s">
        <v>2</v>
      </c>
      <c r="G2705" s="7" t="s">
        <v>1</v>
      </c>
      <c r="H2705" s="7" t="s">
        <v>12</v>
      </c>
      <c r="I2705" s="9">
        <v>4.3810028000000001E-2</v>
      </c>
      <c r="J2705" s="10">
        <v>181.39500000000001</v>
      </c>
      <c r="K2705" s="11">
        <v>4.0999999999999996</v>
      </c>
      <c r="L2705" s="11" t="str">
        <f>IF(Tabla134[[#This Row],[Item Weight]]&lt;$U$12,"Poco Peso",IF(Tabla134[[#This Row],[Item Weight]]&lt;$U$13,"Peso Medio","Peso Alto"))</f>
        <v>Poco Peso</v>
      </c>
      <c r="N2705" s="11">
        <f>IF(Tabla134[[#This Row],[Item Weight (Nulos)]]="",VLOOKUP(Tabla134[[#This Row],[Item Identifier]],'Tabla para Nulos'!$A$3:$B$1563,2,FALSE),Tabla134[[#This Row],[Item Weight (Nulos)]])</f>
        <v>7.5199999999999987</v>
      </c>
      <c r="O2705" s="11" t="str">
        <f>IF(Tabla134[[#This Row],[Item Visibility]]&lt;$U$15,"Poca visibilidad",IF(Tabla134[[#This Row],[Item Visibility]]&lt;$U$16,"Visibilidad media","Mayor visibilidad"))</f>
        <v>Visibilidad media</v>
      </c>
      <c r="P2705" s="11" t="str">
        <f>IF(Tabla134[[#This Row],[Rating]]&lt;2,"Muy Malo",IF(Tabla134[[#This Row],[Rating]]&lt;3,"Malo",IF(Tabla134[[#This Row],[Rating]]&lt;4,"Regular",IF(Tabla134[[#This Row],[Rating]]&lt;5,"Bueno","Excelente"))))</f>
        <v>Bueno</v>
      </c>
    </row>
    <row r="2706" spans="1:16" x14ac:dyDescent="0.2">
      <c r="A2706" s="7" t="s">
        <v>124</v>
      </c>
      <c r="B2706" s="7" t="s">
        <v>224</v>
      </c>
      <c r="C2706" s="7" t="s">
        <v>10</v>
      </c>
      <c r="D2706" s="8">
        <v>2011</v>
      </c>
      <c r="E2706" s="7" t="s">
        <v>703</v>
      </c>
      <c r="F2706" s="7" t="s">
        <v>2</v>
      </c>
      <c r="G2706" s="7" t="s">
        <v>1</v>
      </c>
      <c r="H2706" s="7" t="s">
        <v>1621</v>
      </c>
      <c r="I2706" s="9">
        <v>0.11867253699999999</v>
      </c>
      <c r="J2706" s="10">
        <v>192.21619999999999</v>
      </c>
      <c r="K2706" s="11">
        <v>4.0999999999999996</v>
      </c>
      <c r="L2706" s="11" t="str">
        <f>IF(Tabla134[[#This Row],[Item Weight]]&lt;$U$12,"Poco Peso",IF(Tabla134[[#This Row],[Item Weight]]&lt;$U$13,"Peso Medio","Peso Alto"))</f>
        <v>Poco Peso</v>
      </c>
      <c r="M2706" s="7">
        <v>7.68</v>
      </c>
      <c r="N2706" s="11">
        <f>IF(Tabla134[[#This Row],[Item Weight (Nulos)]]="",VLOOKUP(Tabla134[[#This Row],[Item Identifier]],'Tabla para Nulos'!$A$3:$B$1563,2,FALSE),Tabla134[[#This Row],[Item Weight (Nulos)]])</f>
        <v>7.68</v>
      </c>
      <c r="O2706" s="11" t="str">
        <f>IF(Tabla134[[#This Row],[Item Visibility]]&lt;$U$15,"Poca visibilidad",IF(Tabla134[[#This Row],[Item Visibility]]&lt;$U$16,"Visibilidad media","Mayor visibilidad"))</f>
        <v>Mayor visibilidad</v>
      </c>
      <c r="P2706" s="11" t="str">
        <f>IF(Tabla134[[#This Row],[Rating]]&lt;2,"Muy Malo",IF(Tabla134[[#This Row],[Rating]]&lt;3,"Malo",IF(Tabla134[[#This Row],[Rating]]&lt;4,"Regular",IF(Tabla134[[#This Row],[Rating]]&lt;5,"Bueno","Excelente"))))</f>
        <v>Bueno</v>
      </c>
    </row>
    <row r="2707" spans="1:16" x14ac:dyDescent="0.2">
      <c r="A2707" s="7" t="s">
        <v>6</v>
      </c>
      <c r="B2707" s="7" t="s">
        <v>1260</v>
      </c>
      <c r="C2707" s="7" t="s">
        <v>28</v>
      </c>
      <c r="D2707" s="8">
        <v>2018</v>
      </c>
      <c r="E2707" s="7" t="s">
        <v>13</v>
      </c>
      <c r="F2707" s="7" t="s">
        <v>2</v>
      </c>
      <c r="G2707" s="7" t="s">
        <v>1</v>
      </c>
      <c r="H2707" s="7" t="s">
        <v>12</v>
      </c>
      <c r="I2707" s="9">
        <v>5.8446423999999997E-2</v>
      </c>
      <c r="J2707" s="10">
        <v>172.1422</v>
      </c>
      <c r="K2707" s="11">
        <v>4.0999999999999996</v>
      </c>
      <c r="L2707" s="11" t="str">
        <f>IF(Tabla134[[#This Row],[Item Weight]]&lt;$U$12,"Poco Peso",IF(Tabla134[[#This Row],[Item Weight]]&lt;$U$13,"Peso Medio","Peso Alto"))</f>
        <v>Peso Medio</v>
      </c>
      <c r="N2707" s="11">
        <f>IF(Tabla134[[#This Row],[Item Weight (Nulos)]]="",VLOOKUP(Tabla134[[#This Row],[Item Identifier]],'Tabla para Nulos'!$A$3:$B$1563,2,FALSE),Tabla134[[#This Row],[Item Weight (Nulos)]])</f>
        <v>11.650000000000002</v>
      </c>
      <c r="O2707" s="11" t="str">
        <f>IF(Tabla134[[#This Row],[Item Visibility]]&lt;$U$15,"Poca visibilidad",IF(Tabla134[[#This Row],[Item Visibility]]&lt;$U$16,"Visibilidad media","Mayor visibilidad"))</f>
        <v>Visibilidad media</v>
      </c>
      <c r="P2707" s="11" t="str">
        <f>IF(Tabla134[[#This Row],[Rating]]&lt;2,"Muy Malo",IF(Tabla134[[#This Row],[Rating]]&lt;3,"Malo",IF(Tabla134[[#This Row],[Rating]]&lt;4,"Regular",IF(Tabla134[[#This Row],[Rating]]&lt;5,"Bueno","Excelente"))))</f>
        <v>Bueno</v>
      </c>
    </row>
    <row r="2708" spans="1:16" x14ac:dyDescent="0.2">
      <c r="A2708" s="7" t="s">
        <v>124</v>
      </c>
      <c r="B2708" s="7" t="s">
        <v>1196</v>
      </c>
      <c r="C2708" s="7" t="s">
        <v>28</v>
      </c>
      <c r="D2708" s="8">
        <v>2012</v>
      </c>
      <c r="E2708" s="7" t="s">
        <v>9</v>
      </c>
      <c r="F2708" s="7" t="s">
        <v>8</v>
      </c>
      <c r="G2708" s="7" t="s">
        <v>1</v>
      </c>
      <c r="H2708" s="7" t="s">
        <v>7</v>
      </c>
      <c r="I2708" s="9">
        <v>7.6077720000000001E-2</v>
      </c>
      <c r="J2708" s="10">
        <v>112.45440000000001</v>
      </c>
      <c r="K2708" s="11">
        <v>4.0999999999999996</v>
      </c>
      <c r="L2708" s="11" t="str">
        <f>IF(Tabla134[[#This Row],[Item Weight]]&lt;$U$12,"Poco Peso",IF(Tabla134[[#This Row],[Item Weight]]&lt;$U$13,"Peso Medio","Peso Alto"))</f>
        <v>Peso Alto</v>
      </c>
      <c r="M2708" s="7">
        <v>17.75</v>
      </c>
      <c r="N2708" s="11">
        <f>IF(Tabla134[[#This Row],[Item Weight (Nulos)]]="",VLOOKUP(Tabla134[[#This Row],[Item Identifier]],'Tabla para Nulos'!$A$3:$B$1563,2,FALSE),Tabla134[[#This Row],[Item Weight (Nulos)]])</f>
        <v>17.75</v>
      </c>
      <c r="O2708" s="11" t="str">
        <f>IF(Tabla134[[#This Row],[Item Visibility]]&lt;$U$15,"Poca visibilidad",IF(Tabla134[[#This Row],[Item Visibility]]&lt;$U$16,"Visibilidad media","Mayor visibilidad"))</f>
        <v>Visibilidad media</v>
      </c>
      <c r="P2708" s="11" t="str">
        <f>IF(Tabla134[[#This Row],[Rating]]&lt;2,"Muy Malo",IF(Tabla134[[#This Row],[Rating]]&lt;3,"Malo",IF(Tabla134[[#This Row],[Rating]]&lt;4,"Regular",IF(Tabla134[[#This Row],[Rating]]&lt;5,"Bueno","Excelente"))))</f>
        <v>Bueno</v>
      </c>
    </row>
    <row r="2709" spans="1:16" x14ac:dyDescent="0.2">
      <c r="A2709" s="7" t="s">
        <v>124</v>
      </c>
      <c r="B2709" s="7" t="s">
        <v>478</v>
      </c>
      <c r="C2709" s="7" t="s">
        <v>10</v>
      </c>
      <c r="D2709" s="8">
        <v>2012</v>
      </c>
      <c r="E2709" s="7" t="s">
        <v>9</v>
      </c>
      <c r="F2709" s="7" t="s">
        <v>8</v>
      </c>
      <c r="G2709" s="7" t="s">
        <v>1</v>
      </c>
      <c r="H2709" s="7" t="s">
        <v>7</v>
      </c>
      <c r="I2709" s="9">
        <v>4.6556408000000001E-2</v>
      </c>
      <c r="J2709" s="10">
        <v>47.769199999999998</v>
      </c>
      <c r="K2709" s="11">
        <v>4.0999999999999996</v>
      </c>
      <c r="L2709" s="11" t="str">
        <f>IF(Tabla134[[#This Row],[Item Weight]]&lt;$U$12,"Poco Peso",IF(Tabla134[[#This Row],[Item Weight]]&lt;$U$13,"Peso Medio","Peso Alto"))</f>
        <v>Poco Peso</v>
      </c>
      <c r="M2709" s="7">
        <v>8.1850000000000005</v>
      </c>
      <c r="N2709" s="11">
        <f>IF(Tabla134[[#This Row],[Item Weight (Nulos)]]="",VLOOKUP(Tabla134[[#This Row],[Item Identifier]],'Tabla para Nulos'!$A$3:$B$1563,2,FALSE),Tabla134[[#This Row],[Item Weight (Nulos)]])</f>
        <v>8.1850000000000005</v>
      </c>
      <c r="O2709" s="11" t="str">
        <f>IF(Tabla134[[#This Row],[Item Visibility]]&lt;$U$15,"Poca visibilidad",IF(Tabla134[[#This Row],[Item Visibility]]&lt;$U$16,"Visibilidad media","Mayor visibilidad"))</f>
        <v>Visibilidad media</v>
      </c>
      <c r="P2709" s="11" t="str">
        <f>IF(Tabla134[[#This Row],[Rating]]&lt;2,"Muy Malo",IF(Tabla134[[#This Row],[Rating]]&lt;3,"Malo",IF(Tabla134[[#This Row],[Rating]]&lt;4,"Regular",IF(Tabla134[[#This Row],[Rating]]&lt;5,"Bueno","Excelente"))))</f>
        <v>Bueno</v>
      </c>
    </row>
    <row r="2710" spans="1:16" x14ac:dyDescent="0.2">
      <c r="A2710" s="7" t="s">
        <v>124</v>
      </c>
      <c r="B2710" s="7" t="s">
        <v>291</v>
      </c>
      <c r="C2710" s="7" t="s">
        <v>28</v>
      </c>
      <c r="D2710" s="8">
        <v>2012</v>
      </c>
      <c r="E2710" s="7" t="s">
        <v>9</v>
      </c>
      <c r="F2710" s="7" t="s">
        <v>8</v>
      </c>
      <c r="G2710" s="7" t="s">
        <v>1</v>
      </c>
      <c r="H2710" s="7" t="s">
        <v>7</v>
      </c>
      <c r="I2710" s="9">
        <v>7.6193762999999998E-2</v>
      </c>
      <c r="J2710" s="10">
        <v>89.783000000000001</v>
      </c>
      <c r="K2710" s="11">
        <v>4.0999999999999996</v>
      </c>
      <c r="L2710" s="11" t="str">
        <f>IF(Tabla134[[#This Row],[Item Weight]]&lt;$U$12,"Poco Peso",IF(Tabla134[[#This Row],[Item Weight]]&lt;$U$13,"Peso Medio","Peso Alto"))</f>
        <v>Peso Medio</v>
      </c>
      <c r="M2710" s="7">
        <v>15.1</v>
      </c>
      <c r="N2710" s="11">
        <f>IF(Tabla134[[#This Row],[Item Weight (Nulos)]]="",VLOOKUP(Tabla134[[#This Row],[Item Identifier]],'Tabla para Nulos'!$A$3:$B$1563,2,FALSE),Tabla134[[#This Row],[Item Weight (Nulos)]])</f>
        <v>15.1</v>
      </c>
      <c r="O2710" s="11" t="str">
        <f>IF(Tabla134[[#This Row],[Item Visibility]]&lt;$U$15,"Poca visibilidad",IF(Tabla134[[#This Row],[Item Visibility]]&lt;$U$16,"Visibilidad media","Mayor visibilidad"))</f>
        <v>Visibilidad media</v>
      </c>
      <c r="P2710" s="11" t="str">
        <f>IF(Tabla134[[#This Row],[Rating]]&lt;2,"Muy Malo",IF(Tabla134[[#This Row],[Rating]]&lt;3,"Malo",IF(Tabla134[[#This Row],[Rating]]&lt;4,"Regular",IF(Tabla134[[#This Row],[Rating]]&lt;5,"Bueno","Excelente"))))</f>
        <v>Bueno</v>
      </c>
    </row>
    <row r="2711" spans="1:16" x14ac:dyDescent="0.2">
      <c r="A2711" s="7" t="s">
        <v>124</v>
      </c>
      <c r="B2711" s="7" t="s">
        <v>913</v>
      </c>
      <c r="C2711" s="7" t="s">
        <v>112</v>
      </c>
      <c r="D2711" s="8">
        <v>2012</v>
      </c>
      <c r="E2711" s="7" t="s">
        <v>9</v>
      </c>
      <c r="F2711" s="7" t="s">
        <v>8</v>
      </c>
      <c r="G2711" s="7" t="s">
        <v>1</v>
      </c>
      <c r="H2711" s="7" t="s">
        <v>7</v>
      </c>
      <c r="I2711" s="9">
        <v>1.1106464999999999E-2</v>
      </c>
      <c r="J2711" s="10">
        <v>42.745399999999997</v>
      </c>
      <c r="K2711" s="11">
        <v>4.0999999999999996</v>
      </c>
      <c r="L2711" s="11" t="str">
        <f>IF(Tabla134[[#This Row],[Item Weight]]&lt;$U$12,"Poco Peso",IF(Tabla134[[#This Row],[Item Weight]]&lt;$U$13,"Peso Medio","Peso Alto"))</f>
        <v>Peso Medio</v>
      </c>
      <c r="M2711" s="7">
        <v>10.6</v>
      </c>
      <c r="N2711" s="11">
        <f>IF(Tabla134[[#This Row],[Item Weight (Nulos)]]="",VLOOKUP(Tabla134[[#This Row],[Item Identifier]],'Tabla para Nulos'!$A$3:$B$1563,2,FALSE),Tabla134[[#This Row],[Item Weight (Nulos)]])</f>
        <v>10.6</v>
      </c>
      <c r="O2711" s="11" t="str">
        <f>IF(Tabla134[[#This Row],[Item Visibility]]&lt;$U$15,"Poca visibilidad",IF(Tabla134[[#This Row],[Item Visibility]]&lt;$U$16,"Visibilidad media","Mayor visibilidad"))</f>
        <v>Poca visibilidad</v>
      </c>
      <c r="P2711" s="11" t="str">
        <f>IF(Tabla134[[#This Row],[Rating]]&lt;2,"Muy Malo",IF(Tabla134[[#This Row],[Rating]]&lt;3,"Malo",IF(Tabla134[[#This Row],[Rating]]&lt;4,"Regular",IF(Tabla134[[#This Row],[Rating]]&lt;5,"Bueno","Excelente"))))</f>
        <v>Bueno</v>
      </c>
    </row>
    <row r="2712" spans="1:16" x14ac:dyDescent="0.2">
      <c r="A2712" s="7" t="s">
        <v>124</v>
      </c>
      <c r="B2712" s="7" t="s">
        <v>502</v>
      </c>
      <c r="C2712" s="7" t="s">
        <v>25</v>
      </c>
      <c r="D2712" s="8">
        <v>2012</v>
      </c>
      <c r="E2712" s="7" t="s">
        <v>9</v>
      </c>
      <c r="F2712" s="7" t="s">
        <v>8</v>
      </c>
      <c r="G2712" s="7" t="s">
        <v>1</v>
      </c>
      <c r="H2712" s="7" t="s">
        <v>7</v>
      </c>
      <c r="I2712" s="9">
        <v>5.0829881E-2</v>
      </c>
      <c r="J2712" s="10">
        <v>122.7072</v>
      </c>
      <c r="K2712" s="11">
        <v>4.0999999999999996</v>
      </c>
      <c r="L2712" s="11" t="str">
        <f>IF(Tabla134[[#This Row],[Item Weight]]&lt;$U$12,"Poco Peso",IF(Tabla134[[#This Row],[Item Weight]]&lt;$U$13,"Peso Medio","Peso Alto"))</f>
        <v>Poco Peso</v>
      </c>
      <c r="M2712" s="7">
        <v>7.5</v>
      </c>
      <c r="N2712" s="11">
        <f>IF(Tabla134[[#This Row],[Item Weight (Nulos)]]="",VLOOKUP(Tabla134[[#This Row],[Item Identifier]],'Tabla para Nulos'!$A$3:$B$1563,2,FALSE),Tabla134[[#This Row],[Item Weight (Nulos)]])</f>
        <v>7.5</v>
      </c>
      <c r="O2712" s="11" t="str">
        <f>IF(Tabla134[[#This Row],[Item Visibility]]&lt;$U$15,"Poca visibilidad",IF(Tabla134[[#This Row],[Item Visibility]]&lt;$U$16,"Visibilidad media","Mayor visibilidad"))</f>
        <v>Visibilidad media</v>
      </c>
      <c r="P2712" s="11" t="str">
        <f>IF(Tabla134[[#This Row],[Rating]]&lt;2,"Muy Malo",IF(Tabla134[[#This Row],[Rating]]&lt;3,"Malo",IF(Tabla134[[#This Row],[Rating]]&lt;4,"Regular",IF(Tabla134[[#This Row],[Rating]]&lt;5,"Bueno","Excelente"))))</f>
        <v>Bueno</v>
      </c>
    </row>
    <row r="2713" spans="1:16" x14ac:dyDescent="0.2">
      <c r="A2713" s="7" t="s">
        <v>124</v>
      </c>
      <c r="B2713" s="7" t="s">
        <v>497</v>
      </c>
      <c r="C2713" s="7" t="s">
        <v>25</v>
      </c>
      <c r="D2713" s="8">
        <v>2012</v>
      </c>
      <c r="E2713" s="7" t="s">
        <v>9</v>
      </c>
      <c r="F2713" s="7" t="s">
        <v>8</v>
      </c>
      <c r="G2713" s="7" t="s">
        <v>1</v>
      </c>
      <c r="H2713" s="7" t="s">
        <v>7</v>
      </c>
      <c r="I2713" s="9">
        <v>8.9817198000000001E-2</v>
      </c>
      <c r="J2713" s="10">
        <v>142.74959999999999</v>
      </c>
      <c r="K2713" s="11">
        <v>4.0999999999999996</v>
      </c>
      <c r="L2713" s="11" t="str">
        <f>IF(Tabla134[[#This Row],[Item Weight]]&lt;$U$12,"Poco Peso",IF(Tabla134[[#This Row],[Item Weight]]&lt;$U$13,"Peso Medio","Peso Alto"))</f>
        <v>Peso Medio</v>
      </c>
      <c r="M2713" s="7">
        <v>14.1</v>
      </c>
      <c r="N2713" s="11">
        <f>IF(Tabla134[[#This Row],[Item Weight (Nulos)]]="",VLOOKUP(Tabla134[[#This Row],[Item Identifier]],'Tabla para Nulos'!$A$3:$B$1563,2,FALSE),Tabla134[[#This Row],[Item Weight (Nulos)]])</f>
        <v>14.1</v>
      </c>
      <c r="O2713" s="11" t="str">
        <f>IF(Tabla134[[#This Row],[Item Visibility]]&lt;$U$15,"Poca visibilidad",IF(Tabla134[[#This Row],[Item Visibility]]&lt;$U$16,"Visibilidad media","Mayor visibilidad"))</f>
        <v>Visibilidad media</v>
      </c>
      <c r="P2713" s="11" t="str">
        <f>IF(Tabla134[[#This Row],[Rating]]&lt;2,"Muy Malo",IF(Tabla134[[#This Row],[Rating]]&lt;3,"Malo",IF(Tabla134[[#This Row],[Rating]]&lt;4,"Regular",IF(Tabla134[[#This Row],[Rating]]&lt;5,"Bueno","Excelente"))))</f>
        <v>Bueno</v>
      </c>
    </row>
    <row r="2714" spans="1:16" x14ac:dyDescent="0.2">
      <c r="A2714" s="7" t="s">
        <v>124</v>
      </c>
      <c r="B2714" s="7" t="s">
        <v>270</v>
      </c>
      <c r="C2714" s="7" t="s">
        <v>17</v>
      </c>
      <c r="D2714" s="8">
        <v>2012</v>
      </c>
      <c r="E2714" s="7" t="s">
        <v>9</v>
      </c>
      <c r="F2714" s="7" t="s">
        <v>8</v>
      </c>
      <c r="G2714" s="7" t="s">
        <v>1</v>
      </c>
      <c r="H2714" s="7" t="s">
        <v>7</v>
      </c>
      <c r="I2714" s="9">
        <v>4.5378572999999998E-2</v>
      </c>
      <c r="J2714" s="10">
        <v>42.413800000000002</v>
      </c>
      <c r="K2714" s="11">
        <v>4.0999999999999996</v>
      </c>
      <c r="L2714" s="11" t="str">
        <f>IF(Tabla134[[#This Row],[Item Weight]]&lt;$U$12,"Poco Peso",IF(Tabla134[[#This Row],[Item Weight]]&lt;$U$13,"Peso Medio","Peso Alto"))</f>
        <v>Peso Alto</v>
      </c>
      <c r="M2714" s="7">
        <v>19.100000000000001</v>
      </c>
      <c r="N2714" s="11">
        <f>IF(Tabla134[[#This Row],[Item Weight (Nulos)]]="",VLOOKUP(Tabla134[[#This Row],[Item Identifier]],'Tabla para Nulos'!$A$3:$B$1563,2,FALSE),Tabla134[[#This Row],[Item Weight (Nulos)]])</f>
        <v>19.100000000000001</v>
      </c>
      <c r="O2714" s="11" t="str">
        <f>IF(Tabla134[[#This Row],[Item Visibility]]&lt;$U$15,"Poca visibilidad",IF(Tabla134[[#This Row],[Item Visibility]]&lt;$U$16,"Visibilidad media","Mayor visibilidad"))</f>
        <v>Visibilidad media</v>
      </c>
      <c r="P2714" s="11" t="str">
        <f>IF(Tabla134[[#This Row],[Rating]]&lt;2,"Muy Malo",IF(Tabla134[[#This Row],[Rating]]&lt;3,"Malo",IF(Tabla134[[#This Row],[Rating]]&lt;4,"Regular",IF(Tabla134[[#This Row],[Rating]]&lt;5,"Bueno","Excelente"))))</f>
        <v>Bueno</v>
      </c>
    </row>
    <row r="2715" spans="1:16" x14ac:dyDescent="0.2">
      <c r="A2715" s="7" t="s">
        <v>124</v>
      </c>
      <c r="B2715" s="7" t="s">
        <v>662</v>
      </c>
      <c r="C2715" s="7" t="s">
        <v>17</v>
      </c>
      <c r="D2715" s="8">
        <v>2012</v>
      </c>
      <c r="E2715" s="7" t="s">
        <v>9</v>
      </c>
      <c r="F2715" s="7" t="s">
        <v>8</v>
      </c>
      <c r="G2715" s="7" t="s">
        <v>1</v>
      </c>
      <c r="H2715" s="7" t="s">
        <v>7</v>
      </c>
      <c r="I2715" s="9">
        <v>4.4566659000000002E-2</v>
      </c>
      <c r="J2715" s="10">
        <v>88.585599999999999</v>
      </c>
      <c r="K2715" s="11">
        <v>4.0999999999999996</v>
      </c>
      <c r="L2715" s="11" t="str">
        <f>IF(Tabla134[[#This Row],[Item Weight]]&lt;$U$12,"Poco Peso",IF(Tabla134[[#This Row],[Item Weight]]&lt;$U$13,"Peso Medio","Peso Alto"))</f>
        <v>Peso Alto</v>
      </c>
      <c r="M2715" s="7">
        <v>19.850000000000001</v>
      </c>
      <c r="N2715" s="11">
        <f>IF(Tabla134[[#This Row],[Item Weight (Nulos)]]="",VLOOKUP(Tabla134[[#This Row],[Item Identifier]],'Tabla para Nulos'!$A$3:$B$1563,2,FALSE),Tabla134[[#This Row],[Item Weight (Nulos)]])</f>
        <v>19.850000000000001</v>
      </c>
      <c r="O2715" s="11" t="str">
        <f>IF(Tabla134[[#This Row],[Item Visibility]]&lt;$U$15,"Poca visibilidad",IF(Tabla134[[#This Row],[Item Visibility]]&lt;$U$16,"Visibilidad media","Mayor visibilidad"))</f>
        <v>Visibilidad media</v>
      </c>
      <c r="P2715" s="11" t="str">
        <f>IF(Tabla134[[#This Row],[Rating]]&lt;2,"Muy Malo",IF(Tabla134[[#This Row],[Rating]]&lt;3,"Malo",IF(Tabla134[[#This Row],[Rating]]&lt;4,"Regular",IF(Tabla134[[#This Row],[Rating]]&lt;5,"Bueno","Excelente"))))</f>
        <v>Bueno</v>
      </c>
    </row>
    <row r="2716" spans="1:16" x14ac:dyDescent="0.2">
      <c r="A2716" s="7" t="s">
        <v>124</v>
      </c>
      <c r="B2716" s="7" t="s">
        <v>1036</v>
      </c>
      <c r="C2716" s="7" t="s">
        <v>71</v>
      </c>
      <c r="D2716" s="8">
        <v>2012</v>
      </c>
      <c r="E2716" s="7" t="s">
        <v>9</v>
      </c>
      <c r="F2716" s="7" t="s">
        <v>8</v>
      </c>
      <c r="G2716" s="7" t="s">
        <v>1</v>
      </c>
      <c r="H2716" s="7" t="s">
        <v>7</v>
      </c>
      <c r="I2716" s="9">
        <v>3.6729122000000003E-2</v>
      </c>
      <c r="J2716" s="10">
        <v>179.79759999999999</v>
      </c>
      <c r="K2716" s="11">
        <v>4.0999999999999996</v>
      </c>
      <c r="L2716" s="11" t="str">
        <f>IF(Tabla134[[#This Row],[Item Weight]]&lt;$U$12,"Poco Peso",IF(Tabla134[[#This Row],[Item Weight]]&lt;$U$13,"Peso Medio","Peso Alto"))</f>
        <v>Peso Medio</v>
      </c>
      <c r="M2716" s="7">
        <v>13.15</v>
      </c>
      <c r="N2716" s="11">
        <f>IF(Tabla134[[#This Row],[Item Weight (Nulos)]]="",VLOOKUP(Tabla134[[#This Row],[Item Identifier]],'Tabla para Nulos'!$A$3:$B$1563,2,FALSE),Tabla134[[#This Row],[Item Weight (Nulos)]])</f>
        <v>13.15</v>
      </c>
      <c r="O2716" s="11" t="str">
        <f>IF(Tabla134[[#This Row],[Item Visibility]]&lt;$U$15,"Poca visibilidad",IF(Tabla134[[#This Row],[Item Visibility]]&lt;$U$16,"Visibilidad media","Mayor visibilidad"))</f>
        <v>Visibilidad media</v>
      </c>
      <c r="P2716" s="11" t="str">
        <f>IF(Tabla134[[#This Row],[Rating]]&lt;2,"Muy Malo",IF(Tabla134[[#This Row],[Rating]]&lt;3,"Malo",IF(Tabla134[[#This Row],[Rating]]&lt;4,"Regular",IF(Tabla134[[#This Row],[Rating]]&lt;5,"Bueno","Excelente"))))</f>
        <v>Bueno</v>
      </c>
    </row>
    <row r="2717" spans="1:16" x14ac:dyDescent="0.2">
      <c r="A2717" s="7" t="s">
        <v>124</v>
      </c>
      <c r="B2717" s="7" t="s">
        <v>1089</v>
      </c>
      <c r="C2717" s="7" t="s">
        <v>71</v>
      </c>
      <c r="D2717" s="8">
        <v>2012</v>
      </c>
      <c r="E2717" s="7" t="s">
        <v>9</v>
      </c>
      <c r="F2717" s="7" t="s">
        <v>8</v>
      </c>
      <c r="G2717" s="7" t="s">
        <v>1</v>
      </c>
      <c r="H2717" s="7" t="s">
        <v>7</v>
      </c>
      <c r="I2717" s="9">
        <v>2.6362624000000001E-2</v>
      </c>
      <c r="J2717" s="10">
        <v>78.330200000000005</v>
      </c>
      <c r="K2717" s="11">
        <v>4.0999999999999996</v>
      </c>
      <c r="L2717" s="11" t="str">
        <f>IF(Tabla134[[#This Row],[Item Weight]]&lt;$U$12,"Poco Peso",IF(Tabla134[[#This Row],[Item Weight]]&lt;$U$13,"Peso Medio","Peso Alto"))</f>
        <v>Peso Medio</v>
      </c>
      <c r="M2717" s="7">
        <v>14.3</v>
      </c>
      <c r="N2717" s="11">
        <f>IF(Tabla134[[#This Row],[Item Weight (Nulos)]]="",VLOOKUP(Tabla134[[#This Row],[Item Identifier]],'Tabla para Nulos'!$A$3:$B$1563,2,FALSE),Tabla134[[#This Row],[Item Weight (Nulos)]])</f>
        <v>14.3</v>
      </c>
      <c r="O2717" s="11" t="str">
        <f>IF(Tabla134[[#This Row],[Item Visibility]]&lt;$U$15,"Poca visibilidad",IF(Tabla134[[#This Row],[Item Visibility]]&lt;$U$16,"Visibilidad media","Mayor visibilidad"))</f>
        <v>Poca visibilidad</v>
      </c>
      <c r="P2717" s="11" t="str">
        <f>IF(Tabla134[[#This Row],[Rating]]&lt;2,"Muy Malo",IF(Tabla134[[#This Row],[Rating]]&lt;3,"Malo",IF(Tabla134[[#This Row],[Rating]]&lt;4,"Regular",IF(Tabla134[[#This Row],[Rating]]&lt;5,"Bueno","Excelente"))))</f>
        <v>Bueno</v>
      </c>
    </row>
    <row r="2718" spans="1:16" x14ac:dyDescent="0.2">
      <c r="A2718" s="7" t="s">
        <v>124</v>
      </c>
      <c r="B2718" s="7" t="s">
        <v>1535</v>
      </c>
      <c r="C2718" s="7" t="s">
        <v>71</v>
      </c>
      <c r="D2718" s="8">
        <v>2012</v>
      </c>
      <c r="E2718" s="7" t="s">
        <v>9</v>
      </c>
      <c r="F2718" s="7" t="s">
        <v>8</v>
      </c>
      <c r="G2718" s="7" t="s">
        <v>1</v>
      </c>
      <c r="H2718" s="7" t="s">
        <v>7</v>
      </c>
      <c r="I2718" s="9">
        <v>8.9956449999999993E-2</v>
      </c>
      <c r="J2718" s="10">
        <v>217.11920000000001</v>
      </c>
      <c r="K2718" s="11">
        <v>4.0999999999999996</v>
      </c>
      <c r="L2718" s="11" t="str">
        <f>IF(Tabla134[[#This Row],[Item Weight]]&lt;$U$12,"Poco Peso",IF(Tabla134[[#This Row],[Item Weight]]&lt;$U$13,"Peso Medio","Peso Alto"))</f>
        <v>Peso Medio</v>
      </c>
      <c r="M2718" s="7">
        <v>15.25</v>
      </c>
      <c r="N2718" s="11">
        <f>IF(Tabla134[[#This Row],[Item Weight (Nulos)]]="",VLOOKUP(Tabla134[[#This Row],[Item Identifier]],'Tabla para Nulos'!$A$3:$B$1563,2,FALSE),Tabla134[[#This Row],[Item Weight (Nulos)]])</f>
        <v>15.25</v>
      </c>
      <c r="O2718" s="11" t="str">
        <f>IF(Tabla134[[#This Row],[Item Visibility]]&lt;$U$15,"Poca visibilidad",IF(Tabla134[[#This Row],[Item Visibility]]&lt;$U$16,"Visibilidad media","Mayor visibilidad"))</f>
        <v>Visibilidad media</v>
      </c>
      <c r="P2718" s="11" t="str">
        <f>IF(Tabla134[[#This Row],[Rating]]&lt;2,"Muy Malo",IF(Tabla134[[#This Row],[Rating]]&lt;3,"Malo",IF(Tabla134[[#This Row],[Rating]]&lt;4,"Regular",IF(Tabla134[[#This Row],[Rating]]&lt;5,"Bueno","Excelente"))))</f>
        <v>Bueno</v>
      </c>
    </row>
    <row r="2719" spans="1:16" x14ac:dyDescent="0.2">
      <c r="A2719" s="7" t="s">
        <v>124</v>
      </c>
      <c r="B2719" s="7" t="s">
        <v>777</v>
      </c>
      <c r="C2719" s="7" t="s">
        <v>71</v>
      </c>
      <c r="D2719" s="8">
        <v>2012</v>
      </c>
      <c r="E2719" s="7" t="s">
        <v>9</v>
      </c>
      <c r="F2719" s="7" t="s">
        <v>8</v>
      </c>
      <c r="G2719" s="7" t="s">
        <v>1</v>
      </c>
      <c r="H2719" s="7" t="s">
        <v>7</v>
      </c>
      <c r="I2719" s="9">
        <v>3.2678839000000001E-2</v>
      </c>
      <c r="J2719" s="10">
        <v>150.73920000000001</v>
      </c>
      <c r="K2719" s="11">
        <v>4.0999999999999996</v>
      </c>
      <c r="L2719" s="11" t="str">
        <f>IF(Tabla134[[#This Row],[Item Weight]]&lt;$U$12,"Poco Peso",IF(Tabla134[[#This Row],[Item Weight]]&lt;$U$13,"Peso Medio","Peso Alto"))</f>
        <v>Peso Alto</v>
      </c>
      <c r="M2719" s="7">
        <v>17.100000000000001</v>
      </c>
      <c r="N2719" s="11">
        <f>IF(Tabla134[[#This Row],[Item Weight (Nulos)]]="",VLOOKUP(Tabla134[[#This Row],[Item Identifier]],'Tabla para Nulos'!$A$3:$B$1563,2,FALSE),Tabla134[[#This Row],[Item Weight (Nulos)]])</f>
        <v>17.100000000000001</v>
      </c>
      <c r="O2719" s="11" t="str">
        <f>IF(Tabla134[[#This Row],[Item Visibility]]&lt;$U$15,"Poca visibilidad",IF(Tabla134[[#This Row],[Item Visibility]]&lt;$U$16,"Visibilidad media","Mayor visibilidad"))</f>
        <v>Visibilidad media</v>
      </c>
      <c r="P2719" s="11" t="str">
        <f>IF(Tabla134[[#This Row],[Rating]]&lt;2,"Muy Malo",IF(Tabla134[[#This Row],[Rating]]&lt;3,"Malo",IF(Tabla134[[#This Row],[Rating]]&lt;4,"Regular",IF(Tabla134[[#This Row],[Rating]]&lt;5,"Bueno","Excelente"))))</f>
        <v>Bueno</v>
      </c>
    </row>
    <row r="2720" spans="1:16" x14ac:dyDescent="0.2">
      <c r="A2720" s="7" t="s">
        <v>124</v>
      </c>
      <c r="B2720" s="7" t="s">
        <v>894</v>
      </c>
      <c r="C2720" s="7" t="s">
        <v>71</v>
      </c>
      <c r="D2720" s="8">
        <v>2012</v>
      </c>
      <c r="E2720" s="7" t="s">
        <v>9</v>
      </c>
      <c r="F2720" s="7" t="s">
        <v>8</v>
      </c>
      <c r="G2720" s="7" t="s">
        <v>1</v>
      </c>
      <c r="H2720" s="7" t="s">
        <v>7</v>
      </c>
      <c r="I2720" s="9">
        <v>5.6379439000000003E-2</v>
      </c>
      <c r="J2720" s="10">
        <v>42.745399999999997</v>
      </c>
      <c r="K2720" s="11">
        <v>4.0999999999999996</v>
      </c>
      <c r="L2720" s="11" t="str">
        <f>IF(Tabla134[[#This Row],[Item Weight]]&lt;$U$12,"Poco Peso",IF(Tabla134[[#This Row],[Item Weight]]&lt;$U$13,"Peso Medio","Peso Alto"))</f>
        <v>Peso Alto</v>
      </c>
      <c r="M2720" s="7">
        <v>17.600000000000001</v>
      </c>
      <c r="N2720" s="11">
        <f>IF(Tabla134[[#This Row],[Item Weight (Nulos)]]="",VLOOKUP(Tabla134[[#This Row],[Item Identifier]],'Tabla para Nulos'!$A$3:$B$1563,2,FALSE),Tabla134[[#This Row],[Item Weight (Nulos)]])</f>
        <v>17.600000000000001</v>
      </c>
      <c r="O2720" s="11" t="str">
        <f>IF(Tabla134[[#This Row],[Item Visibility]]&lt;$U$15,"Poca visibilidad",IF(Tabla134[[#This Row],[Item Visibility]]&lt;$U$16,"Visibilidad media","Mayor visibilidad"))</f>
        <v>Visibilidad media</v>
      </c>
      <c r="P2720" s="11" t="str">
        <f>IF(Tabla134[[#This Row],[Rating]]&lt;2,"Muy Malo",IF(Tabla134[[#This Row],[Rating]]&lt;3,"Malo",IF(Tabla134[[#This Row],[Rating]]&lt;4,"Regular",IF(Tabla134[[#This Row],[Rating]]&lt;5,"Bueno","Excelente"))))</f>
        <v>Bueno</v>
      </c>
    </row>
    <row r="2721" spans="1:16" x14ac:dyDescent="0.2">
      <c r="A2721" s="7" t="s">
        <v>124</v>
      </c>
      <c r="B2721" s="7" t="s">
        <v>1391</v>
      </c>
      <c r="C2721" s="7" t="s">
        <v>10</v>
      </c>
      <c r="D2721" s="8">
        <v>2012</v>
      </c>
      <c r="E2721" s="7" t="s">
        <v>9</v>
      </c>
      <c r="F2721" s="7" t="s">
        <v>8</v>
      </c>
      <c r="G2721" s="7" t="s">
        <v>1</v>
      </c>
      <c r="H2721" s="7" t="s">
        <v>7</v>
      </c>
      <c r="I2721" s="9">
        <v>5.2061482999999999E-2</v>
      </c>
      <c r="J2721" s="10">
        <v>76.798599999999993</v>
      </c>
      <c r="K2721" s="11">
        <v>4.0999999999999996</v>
      </c>
      <c r="L2721" s="11" t="str">
        <f>IF(Tabla134[[#This Row],[Item Weight]]&lt;$U$12,"Poco Peso",IF(Tabla134[[#This Row],[Item Weight]]&lt;$U$13,"Peso Medio","Peso Alto"))</f>
        <v>Poco Peso</v>
      </c>
      <c r="M2721" s="7">
        <v>7.72</v>
      </c>
      <c r="N2721" s="11">
        <f>IF(Tabla134[[#This Row],[Item Weight (Nulos)]]="",VLOOKUP(Tabla134[[#This Row],[Item Identifier]],'Tabla para Nulos'!$A$3:$B$1563,2,FALSE),Tabla134[[#This Row],[Item Weight (Nulos)]])</f>
        <v>7.72</v>
      </c>
      <c r="O2721" s="11" t="str">
        <f>IF(Tabla134[[#This Row],[Item Visibility]]&lt;$U$15,"Poca visibilidad",IF(Tabla134[[#This Row],[Item Visibility]]&lt;$U$16,"Visibilidad media","Mayor visibilidad"))</f>
        <v>Visibilidad media</v>
      </c>
      <c r="P2721" s="11" t="str">
        <f>IF(Tabla134[[#This Row],[Rating]]&lt;2,"Muy Malo",IF(Tabla134[[#This Row],[Rating]]&lt;3,"Malo",IF(Tabla134[[#This Row],[Rating]]&lt;4,"Regular",IF(Tabla134[[#This Row],[Rating]]&lt;5,"Bueno","Excelente"))))</f>
        <v>Bueno</v>
      </c>
    </row>
    <row r="2722" spans="1:16" x14ac:dyDescent="0.2">
      <c r="A2722" s="7" t="s">
        <v>124</v>
      </c>
      <c r="B2722" s="7" t="s">
        <v>304</v>
      </c>
      <c r="C2722" s="7" t="s">
        <v>4</v>
      </c>
      <c r="D2722" s="8">
        <v>2012</v>
      </c>
      <c r="E2722" s="7" t="s">
        <v>9</v>
      </c>
      <c r="F2722" s="7" t="s">
        <v>8</v>
      </c>
      <c r="G2722" s="7" t="s">
        <v>1</v>
      </c>
      <c r="H2722" s="7" t="s">
        <v>7</v>
      </c>
      <c r="I2722" s="9">
        <v>6.9653585000000004E-2</v>
      </c>
      <c r="J2722" s="10">
        <v>266.28840000000002</v>
      </c>
      <c r="K2722" s="11">
        <v>4.0999999999999996</v>
      </c>
      <c r="L2722" s="11" t="str">
        <f>IF(Tabla134[[#This Row],[Item Weight]]&lt;$U$12,"Poco Peso",IF(Tabla134[[#This Row],[Item Weight]]&lt;$U$13,"Peso Medio","Peso Alto"))</f>
        <v>Peso Medio</v>
      </c>
      <c r="M2722" s="7">
        <v>9</v>
      </c>
      <c r="N2722" s="11">
        <f>IF(Tabla134[[#This Row],[Item Weight (Nulos)]]="",VLOOKUP(Tabla134[[#This Row],[Item Identifier]],'Tabla para Nulos'!$A$3:$B$1563,2,FALSE),Tabla134[[#This Row],[Item Weight (Nulos)]])</f>
        <v>9</v>
      </c>
      <c r="O2722" s="11" t="str">
        <f>IF(Tabla134[[#This Row],[Item Visibility]]&lt;$U$15,"Poca visibilidad",IF(Tabla134[[#This Row],[Item Visibility]]&lt;$U$16,"Visibilidad media","Mayor visibilidad"))</f>
        <v>Visibilidad media</v>
      </c>
      <c r="P2722" s="11" t="str">
        <f>IF(Tabla134[[#This Row],[Rating]]&lt;2,"Muy Malo",IF(Tabla134[[#This Row],[Rating]]&lt;3,"Malo",IF(Tabla134[[#This Row],[Rating]]&lt;4,"Regular",IF(Tabla134[[#This Row],[Rating]]&lt;5,"Bueno","Excelente"))))</f>
        <v>Bueno</v>
      </c>
    </row>
    <row r="2723" spans="1:16" x14ac:dyDescent="0.2">
      <c r="A2723" s="7" t="s">
        <v>124</v>
      </c>
      <c r="B2723" s="7" t="s">
        <v>764</v>
      </c>
      <c r="C2723" s="7" t="s">
        <v>4</v>
      </c>
      <c r="D2723" s="8">
        <v>2012</v>
      </c>
      <c r="E2723" s="7" t="s">
        <v>9</v>
      </c>
      <c r="F2723" s="7" t="s">
        <v>8</v>
      </c>
      <c r="G2723" s="7" t="s">
        <v>1</v>
      </c>
      <c r="H2723" s="7" t="s">
        <v>7</v>
      </c>
      <c r="I2723" s="9">
        <v>2.7757460000000001E-2</v>
      </c>
      <c r="J2723" s="10">
        <v>62.516800000000003</v>
      </c>
      <c r="K2723" s="11">
        <v>4.0999999999999996</v>
      </c>
      <c r="L2723" s="11" t="str">
        <f>IF(Tabla134[[#This Row],[Item Weight]]&lt;$U$12,"Poco Peso",IF(Tabla134[[#This Row],[Item Weight]]&lt;$U$13,"Peso Medio","Peso Alto"))</f>
        <v>Peso Alto</v>
      </c>
      <c r="M2723" s="7">
        <v>19.350000000000001</v>
      </c>
      <c r="N2723" s="11">
        <f>IF(Tabla134[[#This Row],[Item Weight (Nulos)]]="",VLOOKUP(Tabla134[[#This Row],[Item Identifier]],'Tabla para Nulos'!$A$3:$B$1563,2,FALSE),Tabla134[[#This Row],[Item Weight (Nulos)]])</f>
        <v>19.350000000000001</v>
      </c>
      <c r="O2723" s="11" t="str">
        <f>IF(Tabla134[[#This Row],[Item Visibility]]&lt;$U$15,"Poca visibilidad",IF(Tabla134[[#This Row],[Item Visibility]]&lt;$U$16,"Visibilidad media","Mayor visibilidad"))</f>
        <v>Visibilidad media</v>
      </c>
      <c r="P2723" s="11" t="str">
        <f>IF(Tabla134[[#This Row],[Rating]]&lt;2,"Muy Malo",IF(Tabla134[[#This Row],[Rating]]&lt;3,"Malo",IF(Tabla134[[#This Row],[Rating]]&lt;4,"Regular",IF(Tabla134[[#This Row],[Rating]]&lt;5,"Bueno","Excelente"))))</f>
        <v>Bueno</v>
      </c>
    </row>
    <row r="2724" spans="1:16" x14ac:dyDescent="0.2">
      <c r="A2724" s="7" t="s">
        <v>124</v>
      </c>
      <c r="B2724" s="7" t="s">
        <v>1578</v>
      </c>
      <c r="C2724" s="7" t="s">
        <v>171</v>
      </c>
      <c r="D2724" s="8">
        <v>2012</v>
      </c>
      <c r="E2724" s="7" t="s">
        <v>9</v>
      </c>
      <c r="F2724" s="7" t="s">
        <v>8</v>
      </c>
      <c r="G2724" s="7" t="s">
        <v>1</v>
      </c>
      <c r="H2724" s="7" t="s">
        <v>7</v>
      </c>
      <c r="I2724" s="9">
        <v>0</v>
      </c>
      <c r="J2724" s="10">
        <v>142.14699999999999</v>
      </c>
      <c r="K2724" s="11">
        <v>4.0999999999999996</v>
      </c>
      <c r="L2724" s="11" t="str">
        <f>IF(Tabla134[[#This Row],[Item Weight]]&lt;$U$12,"Poco Peso",IF(Tabla134[[#This Row],[Item Weight]]&lt;$U$13,"Peso Medio","Peso Alto"))</f>
        <v>Poco Peso</v>
      </c>
      <c r="M2724" s="7">
        <v>8.51</v>
      </c>
      <c r="N2724" s="11">
        <f>IF(Tabla134[[#This Row],[Item Weight (Nulos)]]="",VLOOKUP(Tabla134[[#This Row],[Item Identifier]],'Tabla para Nulos'!$A$3:$B$1563,2,FALSE),Tabla134[[#This Row],[Item Weight (Nulos)]])</f>
        <v>8.51</v>
      </c>
      <c r="O2724" s="11" t="str">
        <f>IF(Tabla134[[#This Row],[Item Visibility]]&lt;$U$15,"Poca visibilidad",IF(Tabla134[[#This Row],[Item Visibility]]&lt;$U$16,"Visibilidad media","Mayor visibilidad"))</f>
        <v>Poca visibilidad</v>
      </c>
      <c r="P2724" s="11" t="str">
        <f>IF(Tabla134[[#This Row],[Rating]]&lt;2,"Muy Malo",IF(Tabla134[[#This Row],[Rating]]&lt;3,"Malo",IF(Tabla134[[#This Row],[Rating]]&lt;4,"Regular",IF(Tabla134[[#This Row],[Rating]]&lt;5,"Bueno","Excelente"))))</f>
        <v>Bueno</v>
      </c>
    </row>
    <row r="2725" spans="1:16" x14ac:dyDescent="0.2">
      <c r="A2725" s="7" t="s">
        <v>124</v>
      </c>
      <c r="B2725" s="7" t="s">
        <v>190</v>
      </c>
      <c r="C2725" s="7" t="s">
        <v>171</v>
      </c>
      <c r="D2725" s="8">
        <v>2012</v>
      </c>
      <c r="E2725" s="7" t="s">
        <v>9</v>
      </c>
      <c r="F2725" s="7" t="s">
        <v>8</v>
      </c>
      <c r="G2725" s="7" t="s">
        <v>1</v>
      </c>
      <c r="H2725" s="7" t="s">
        <v>7</v>
      </c>
      <c r="I2725" s="9">
        <v>4.4730667000000002E-2</v>
      </c>
      <c r="J2725" s="10">
        <v>245.18020000000001</v>
      </c>
      <c r="K2725" s="11">
        <v>4.0999999999999996</v>
      </c>
      <c r="L2725" s="11" t="str">
        <f>IF(Tabla134[[#This Row],[Item Weight]]&lt;$U$12,"Poco Peso",IF(Tabla134[[#This Row],[Item Weight]]&lt;$U$13,"Peso Medio","Peso Alto"))</f>
        <v>Peso Medio</v>
      </c>
      <c r="M2725" s="7">
        <v>9.3000000000000007</v>
      </c>
      <c r="N2725" s="11">
        <f>IF(Tabla134[[#This Row],[Item Weight (Nulos)]]="",VLOOKUP(Tabla134[[#This Row],[Item Identifier]],'Tabla para Nulos'!$A$3:$B$1563,2,FALSE),Tabla134[[#This Row],[Item Weight (Nulos)]])</f>
        <v>9.3000000000000007</v>
      </c>
      <c r="O2725" s="11" t="str">
        <f>IF(Tabla134[[#This Row],[Item Visibility]]&lt;$U$15,"Poca visibilidad",IF(Tabla134[[#This Row],[Item Visibility]]&lt;$U$16,"Visibilidad media","Mayor visibilidad"))</f>
        <v>Visibilidad media</v>
      </c>
      <c r="P2725" s="11" t="str">
        <f>IF(Tabla134[[#This Row],[Rating]]&lt;2,"Muy Malo",IF(Tabla134[[#This Row],[Rating]]&lt;3,"Malo",IF(Tabla134[[#This Row],[Rating]]&lt;4,"Regular",IF(Tabla134[[#This Row],[Rating]]&lt;5,"Bueno","Excelente"))))</f>
        <v>Bueno</v>
      </c>
    </row>
    <row r="2726" spans="1:16" x14ac:dyDescent="0.2">
      <c r="A2726" s="7" t="s">
        <v>124</v>
      </c>
      <c r="B2726" s="7" t="s">
        <v>176</v>
      </c>
      <c r="C2726" s="7" t="s">
        <v>171</v>
      </c>
      <c r="D2726" s="8">
        <v>2012</v>
      </c>
      <c r="E2726" s="7" t="s">
        <v>9</v>
      </c>
      <c r="F2726" s="7" t="s">
        <v>8</v>
      </c>
      <c r="G2726" s="7" t="s">
        <v>1</v>
      </c>
      <c r="H2726" s="7" t="s">
        <v>7</v>
      </c>
      <c r="I2726" s="9">
        <v>5.9417055000000003E-2</v>
      </c>
      <c r="J2726" s="10">
        <v>237.9248</v>
      </c>
      <c r="K2726" s="11">
        <v>4.0999999999999996</v>
      </c>
      <c r="L2726" s="11" t="str">
        <f>IF(Tabla134[[#This Row],[Item Weight]]&lt;$U$12,"Poco Peso",IF(Tabla134[[#This Row],[Item Weight]]&lt;$U$13,"Peso Medio","Peso Alto"))</f>
        <v>Peso Medio</v>
      </c>
      <c r="M2726" s="7">
        <v>15.1</v>
      </c>
      <c r="N2726" s="11">
        <f>IF(Tabla134[[#This Row],[Item Weight (Nulos)]]="",VLOOKUP(Tabla134[[#This Row],[Item Identifier]],'Tabla para Nulos'!$A$3:$B$1563,2,FALSE),Tabla134[[#This Row],[Item Weight (Nulos)]])</f>
        <v>15.1</v>
      </c>
      <c r="O2726" s="11" t="str">
        <f>IF(Tabla134[[#This Row],[Item Visibility]]&lt;$U$15,"Poca visibilidad",IF(Tabla134[[#This Row],[Item Visibility]]&lt;$U$16,"Visibilidad media","Mayor visibilidad"))</f>
        <v>Visibilidad media</v>
      </c>
      <c r="P2726" s="11" t="str">
        <f>IF(Tabla134[[#This Row],[Rating]]&lt;2,"Muy Malo",IF(Tabla134[[#This Row],[Rating]]&lt;3,"Malo",IF(Tabla134[[#This Row],[Rating]]&lt;4,"Regular",IF(Tabla134[[#This Row],[Rating]]&lt;5,"Bueno","Excelente"))))</f>
        <v>Bueno</v>
      </c>
    </row>
    <row r="2727" spans="1:16" x14ac:dyDescent="0.2">
      <c r="A2727" s="7" t="s">
        <v>124</v>
      </c>
      <c r="B2727" s="7" t="s">
        <v>418</v>
      </c>
      <c r="C2727" s="7" t="s">
        <v>165</v>
      </c>
      <c r="D2727" s="8">
        <v>2012</v>
      </c>
      <c r="E2727" s="7" t="s">
        <v>9</v>
      </c>
      <c r="F2727" s="7" t="s">
        <v>8</v>
      </c>
      <c r="G2727" s="7" t="s">
        <v>1</v>
      </c>
      <c r="H2727" s="7" t="s">
        <v>7</v>
      </c>
      <c r="I2727" s="9">
        <v>4.8762382999999999E-2</v>
      </c>
      <c r="J2727" s="10">
        <v>165.2526</v>
      </c>
      <c r="K2727" s="11">
        <v>4.0999999999999996</v>
      </c>
      <c r="L2727" s="11" t="str">
        <f>IF(Tabla134[[#This Row],[Item Weight]]&lt;$U$12,"Poco Peso",IF(Tabla134[[#This Row],[Item Weight]]&lt;$U$13,"Peso Medio","Peso Alto"))</f>
        <v>Peso Medio</v>
      </c>
      <c r="M2727" s="7">
        <v>10.65</v>
      </c>
      <c r="N2727" s="11">
        <f>IF(Tabla134[[#This Row],[Item Weight (Nulos)]]="",VLOOKUP(Tabla134[[#This Row],[Item Identifier]],'Tabla para Nulos'!$A$3:$B$1563,2,FALSE),Tabla134[[#This Row],[Item Weight (Nulos)]])</f>
        <v>10.65</v>
      </c>
      <c r="O2727" s="11" t="str">
        <f>IF(Tabla134[[#This Row],[Item Visibility]]&lt;$U$15,"Poca visibilidad",IF(Tabla134[[#This Row],[Item Visibility]]&lt;$U$16,"Visibilidad media","Mayor visibilidad"))</f>
        <v>Visibilidad media</v>
      </c>
      <c r="P2727" s="11" t="str">
        <f>IF(Tabla134[[#This Row],[Rating]]&lt;2,"Muy Malo",IF(Tabla134[[#This Row],[Rating]]&lt;3,"Malo",IF(Tabla134[[#This Row],[Rating]]&lt;4,"Regular",IF(Tabla134[[#This Row],[Rating]]&lt;5,"Bueno","Excelente"))))</f>
        <v>Bueno</v>
      </c>
    </row>
    <row r="2728" spans="1:16" x14ac:dyDescent="0.2">
      <c r="A2728" s="7" t="s">
        <v>124</v>
      </c>
      <c r="B2728" s="7" t="s">
        <v>413</v>
      </c>
      <c r="C2728" s="7" t="s">
        <v>14</v>
      </c>
      <c r="D2728" s="8">
        <v>2012</v>
      </c>
      <c r="E2728" s="7" t="s">
        <v>9</v>
      </c>
      <c r="F2728" s="7" t="s">
        <v>8</v>
      </c>
      <c r="G2728" s="7" t="s">
        <v>1</v>
      </c>
      <c r="H2728" s="7" t="s">
        <v>7</v>
      </c>
      <c r="I2728" s="9">
        <v>4.1986638999999999E-2</v>
      </c>
      <c r="J2728" s="10">
        <v>93.246200000000002</v>
      </c>
      <c r="K2728" s="11">
        <v>4.0999999999999996</v>
      </c>
      <c r="L2728" s="11" t="str">
        <f>IF(Tabla134[[#This Row],[Item Weight]]&lt;$U$12,"Poco Peso",IF(Tabla134[[#This Row],[Item Weight]]&lt;$U$13,"Peso Medio","Peso Alto"))</f>
        <v>Poco Peso</v>
      </c>
      <c r="M2728" s="7">
        <v>6.6749999999999998</v>
      </c>
      <c r="N2728" s="11">
        <f>IF(Tabla134[[#This Row],[Item Weight (Nulos)]]="",VLOOKUP(Tabla134[[#This Row],[Item Identifier]],'Tabla para Nulos'!$A$3:$B$1563,2,FALSE),Tabla134[[#This Row],[Item Weight (Nulos)]])</f>
        <v>6.6749999999999998</v>
      </c>
      <c r="O2728" s="11" t="str">
        <f>IF(Tabla134[[#This Row],[Item Visibility]]&lt;$U$15,"Poca visibilidad",IF(Tabla134[[#This Row],[Item Visibility]]&lt;$U$16,"Visibilidad media","Mayor visibilidad"))</f>
        <v>Visibilidad media</v>
      </c>
      <c r="P2728" s="11" t="str">
        <f>IF(Tabla134[[#This Row],[Rating]]&lt;2,"Muy Malo",IF(Tabla134[[#This Row],[Rating]]&lt;3,"Malo",IF(Tabla134[[#This Row],[Rating]]&lt;4,"Regular",IF(Tabla134[[#This Row],[Rating]]&lt;5,"Bueno","Excelente"))))</f>
        <v>Bueno</v>
      </c>
    </row>
    <row r="2729" spans="1:16" x14ac:dyDescent="0.2">
      <c r="A2729" s="7" t="s">
        <v>124</v>
      </c>
      <c r="B2729" s="7" t="s">
        <v>751</v>
      </c>
      <c r="C2729" s="7" t="s">
        <v>14</v>
      </c>
      <c r="D2729" s="8">
        <v>2012</v>
      </c>
      <c r="E2729" s="7" t="s">
        <v>9</v>
      </c>
      <c r="F2729" s="7" t="s">
        <v>8</v>
      </c>
      <c r="G2729" s="7" t="s">
        <v>1</v>
      </c>
      <c r="H2729" s="7" t="s">
        <v>7</v>
      </c>
      <c r="I2729" s="9">
        <v>0.108059141</v>
      </c>
      <c r="J2729" s="10">
        <v>181.76339999999999</v>
      </c>
      <c r="K2729" s="11">
        <v>4.0999999999999996</v>
      </c>
      <c r="L2729" s="11" t="str">
        <f>IF(Tabla134[[#This Row],[Item Weight]]&lt;$U$12,"Poco Peso",IF(Tabla134[[#This Row],[Item Weight]]&lt;$U$13,"Peso Medio","Peso Alto"))</f>
        <v>Peso Medio</v>
      </c>
      <c r="M2729" s="7">
        <v>9.1950000000000003</v>
      </c>
      <c r="N2729" s="11">
        <f>IF(Tabla134[[#This Row],[Item Weight (Nulos)]]="",VLOOKUP(Tabla134[[#This Row],[Item Identifier]],'Tabla para Nulos'!$A$3:$B$1563,2,FALSE),Tabla134[[#This Row],[Item Weight (Nulos)]])</f>
        <v>9.1950000000000003</v>
      </c>
      <c r="O2729" s="11" t="str">
        <f>IF(Tabla134[[#This Row],[Item Visibility]]&lt;$U$15,"Poca visibilidad",IF(Tabla134[[#This Row],[Item Visibility]]&lt;$U$16,"Visibilidad media","Mayor visibilidad"))</f>
        <v>Mayor visibilidad</v>
      </c>
      <c r="P2729" s="11" t="str">
        <f>IF(Tabla134[[#This Row],[Rating]]&lt;2,"Muy Malo",IF(Tabla134[[#This Row],[Rating]]&lt;3,"Malo",IF(Tabla134[[#This Row],[Rating]]&lt;4,"Regular",IF(Tabla134[[#This Row],[Rating]]&lt;5,"Bueno","Excelente"))))</f>
        <v>Bueno</v>
      </c>
    </row>
    <row r="2730" spans="1:16" x14ac:dyDescent="0.2">
      <c r="A2730" s="7" t="s">
        <v>124</v>
      </c>
      <c r="B2730" s="7" t="s">
        <v>600</v>
      </c>
      <c r="C2730" s="7" t="s">
        <v>14</v>
      </c>
      <c r="D2730" s="8">
        <v>2012</v>
      </c>
      <c r="E2730" s="7" t="s">
        <v>9</v>
      </c>
      <c r="F2730" s="7" t="s">
        <v>8</v>
      </c>
      <c r="G2730" s="7" t="s">
        <v>1</v>
      </c>
      <c r="H2730" s="7" t="s">
        <v>7</v>
      </c>
      <c r="I2730" s="9">
        <v>6.6979957000000007E-2</v>
      </c>
      <c r="J2730" s="10">
        <v>196.70840000000001</v>
      </c>
      <c r="K2730" s="11">
        <v>4.0999999999999996</v>
      </c>
      <c r="L2730" s="11" t="str">
        <f>IF(Tabla134[[#This Row],[Item Weight]]&lt;$U$12,"Poco Peso",IF(Tabla134[[#This Row],[Item Weight]]&lt;$U$13,"Peso Medio","Peso Alto"))</f>
        <v>Peso Medio</v>
      </c>
      <c r="M2730" s="7">
        <v>14.1</v>
      </c>
      <c r="N2730" s="11">
        <f>IF(Tabla134[[#This Row],[Item Weight (Nulos)]]="",VLOOKUP(Tabla134[[#This Row],[Item Identifier]],'Tabla para Nulos'!$A$3:$B$1563,2,FALSE),Tabla134[[#This Row],[Item Weight (Nulos)]])</f>
        <v>14.1</v>
      </c>
      <c r="O2730" s="11" t="str">
        <f>IF(Tabla134[[#This Row],[Item Visibility]]&lt;$U$15,"Poca visibilidad",IF(Tabla134[[#This Row],[Item Visibility]]&lt;$U$16,"Visibilidad media","Mayor visibilidad"))</f>
        <v>Visibilidad media</v>
      </c>
      <c r="P2730" s="11" t="str">
        <f>IF(Tabla134[[#This Row],[Rating]]&lt;2,"Muy Malo",IF(Tabla134[[#This Row],[Rating]]&lt;3,"Malo",IF(Tabla134[[#This Row],[Rating]]&lt;4,"Regular",IF(Tabla134[[#This Row],[Rating]]&lt;5,"Bueno","Excelente"))))</f>
        <v>Bueno</v>
      </c>
    </row>
    <row r="2731" spans="1:16" x14ac:dyDescent="0.2">
      <c r="A2731" s="7" t="s">
        <v>124</v>
      </c>
      <c r="B2731" s="7" t="s">
        <v>397</v>
      </c>
      <c r="C2731" s="7" t="s">
        <v>19</v>
      </c>
      <c r="D2731" s="8">
        <v>2012</v>
      </c>
      <c r="E2731" s="7" t="s">
        <v>9</v>
      </c>
      <c r="F2731" s="7" t="s">
        <v>8</v>
      </c>
      <c r="G2731" s="7" t="s">
        <v>1</v>
      </c>
      <c r="H2731" s="7" t="s">
        <v>7</v>
      </c>
      <c r="I2731" s="9">
        <v>4.1951439E-2</v>
      </c>
      <c r="J2731" s="10">
        <v>32.49</v>
      </c>
      <c r="K2731" s="11">
        <v>4.0999999999999996</v>
      </c>
      <c r="L2731" s="11" t="str">
        <f>IF(Tabla134[[#This Row],[Item Weight]]&lt;$U$12,"Poco Peso",IF(Tabla134[[#This Row],[Item Weight]]&lt;$U$13,"Peso Medio","Peso Alto"))</f>
        <v>Peso Medio</v>
      </c>
      <c r="M2731" s="7">
        <v>9.5</v>
      </c>
      <c r="N2731" s="11">
        <f>IF(Tabla134[[#This Row],[Item Weight (Nulos)]]="",VLOOKUP(Tabla134[[#This Row],[Item Identifier]],'Tabla para Nulos'!$A$3:$B$1563,2,FALSE),Tabla134[[#This Row],[Item Weight (Nulos)]])</f>
        <v>9.5</v>
      </c>
      <c r="O2731" s="11" t="str">
        <f>IF(Tabla134[[#This Row],[Item Visibility]]&lt;$U$15,"Poca visibilidad",IF(Tabla134[[#This Row],[Item Visibility]]&lt;$U$16,"Visibilidad media","Mayor visibilidad"))</f>
        <v>Visibilidad media</v>
      </c>
      <c r="P2731" s="11" t="str">
        <f>IF(Tabla134[[#This Row],[Rating]]&lt;2,"Muy Malo",IF(Tabla134[[#This Row],[Rating]]&lt;3,"Malo",IF(Tabla134[[#This Row],[Rating]]&lt;4,"Regular",IF(Tabla134[[#This Row],[Rating]]&lt;5,"Bueno","Excelente"))))</f>
        <v>Bueno</v>
      </c>
    </row>
    <row r="2732" spans="1:16" x14ac:dyDescent="0.2">
      <c r="A2732" s="7" t="s">
        <v>124</v>
      </c>
      <c r="B2732" s="7" t="s">
        <v>1566</v>
      </c>
      <c r="C2732" s="7" t="s">
        <v>19</v>
      </c>
      <c r="D2732" s="8">
        <v>2012</v>
      </c>
      <c r="E2732" s="7" t="s">
        <v>9</v>
      </c>
      <c r="F2732" s="7" t="s">
        <v>8</v>
      </c>
      <c r="G2732" s="7" t="s">
        <v>1</v>
      </c>
      <c r="H2732" s="7" t="s">
        <v>7</v>
      </c>
      <c r="I2732" s="9">
        <v>2.3613954999999999E-2</v>
      </c>
      <c r="J2732" s="10">
        <v>192.88460000000001</v>
      </c>
      <c r="K2732" s="11">
        <v>4.0999999999999996</v>
      </c>
      <c r="L2732" s="11" t="str">
        <f>IF(Tabla134[[#This Row],[Item Weight]]&lt;$U$12,"Poco Peso",IF(Tabla134[[#This Row],[Item Weight]]&lt;$U$13,"Peso Medio","Peso Alto"))</f>
        <v>Peso Medio</v>
      </c>
      <c r="M2732" s="7">
        <v>16.100000000000001</v>
      </c>
      <c r="N2732" s="11">
        <f>IF(Tabla134[[#This Row],[Item Weight (Nulos)]]="",VLOOKUP(Tabla134[[#This Row],[Item Identifier]],'Tabla para Nulos'!$A$3:$B$1563,2,FALSE),Tabla134[[#This Row],[Item Weight (Nulos)]])</f>
        <v>16.100000000000001</v>
      </c>
      <c r="O2732" s="11" t="str">
        <f>IF(Tabla134[[#This Row],[Item Visibility]]&lt;$U$15,"Poca visibilidad",IF(Tabla134[[#This Row],[Item Visibility]]&lt;$U$16,"Visibilidad media","Mayor visibilidad"))</f>
        <v>Poca visibilidad</v>
      </c>
      <c r="P2732" s="11" t="str">
        <f>IF(Tabla134[[#This Row],[Rating]]&lt;2,"Muy Malo",IF(Tabla134[[#This Row],[Rating]]&lt;3,"Malo",IF(Tabla134[[#This Row],[Rating]]&lt;4,"Regular",IF(Tabla134[[#This Row],[Rating]]&lt;5,"Bueno","Excelente"))))</f>
        <v>Bueno</v>
      </c>
    </row>
    <row r="2733" spans="1:16" x14ac:dyDescent="0.2">
      <c r="A2733" s="7" t="s">
        <v>6</v>
      </c>
      <c r="B2733" s="7" t="s">
        <v>391</v>
      </c>
      <c r="C2733" s="7" t="s">
        <v>28</v>
      </c>
      <c r="D2733" s="8">
        <v>2012</v>
      </c>
      <c r="E2733" s="7" t="s">
        <v>9</v>
      </c>
      <c r="F2733" s="7" t="s">
        <v>8</v>
      </c>
      <c r="G2733" s="7" t="s">
        <v>1</v>
      </c>
      <c r="H2733" s="7" t="s">
        <v>7</v>
      </c>
      <c r="I2733" s="9">
        <v>6.3359419999999998E-3</v>
      </c>
      <c r="J2733" s="10">
        <v>121.8098</v>
      </c>
      <c r="K2733" s="11">
        <v>4.0999999999999996</v>
      </c>
      <c r="L2733" s="11" t="str">
        <f>IF(Tabla134[[#This Row],[Item Weight]]&lt;$U$12,"Poco Peso",IF(Tabla134[[#This Row],[Item Weight]]&lt;$U$13,"Peso Medio","Peso Alto"))</f>
        <v>Poco Peso</v>
      </c>
      <c r="M2733" s="7">
        <v>6.6349999999999998</v>
      </c>
      <c r="N2733" s="11">
        <f>IF(Tabla134[[#This Row],[Item Weight (Nulos)]]="",VLOOKUP(Tabla134[[#This Row],[Item Identifier]],'Tabla para Nulos'!$A$3:$B$1563,2,FALSE),Tabla134[[#This Row],[Item Weight (Nulos)]])</f>
        <v>6.6349999999999998</v>
      </c>
      <c r="O2733" s="11" t="str">
        <f>IF(Tabla134[[#This Row],[Item Visibility]]&lt;$U$15,"Poca visibilidad",IF(Tabla134[[#This Row],[Item Visibility]]&lt;$U$16,"Visibilidad media","Mayor visibilidad"))</f>
        <v>Poca visibilidad</v>
      </c>
      <c r="P2733" s="11" t="str">
        <f>IF(Tabla134[[#This Row],[Rating]]&lt;2,"Muy Malo",IF(Tabla134[[#This Row],[Rating]]&lt;3,"Malo",IF(Tabla134[[#This Row],[Rating]]&lt;4,"Regular",IF(Tabla134[[#This Row],[Rating]]&lt;5,"Bueno","Excelente"))))</f>
        <v>Bueno</v>
      </c>
    </row>
    <row r="2734" spans="1:16" x14ac:dyDescent="0.2">
      <c r="A2734" s="7" t="s">
        <v>6</v>
      </c>
      <c r="B2734" s="7" t="s">
        <v>842</v>
      </c>
      <c r="C2734" s="7" t="s">
        <v>28</v>
      </c>
      <c r="D2734" s="8">
        <v>2012</v>
      </c>
      <c r="E2734" s="7" t="s">
        <v>9</v>
      </c>
      <c r="F2734" s="7" t="s">
        <v>8</v>
      </c>
      <c r="G2734" s="7" t="s">
        <v>1</v>
      </c>
      <c r="H2734" s="7" t="s">
        <v>7</v>
      </c>
      <c r="I2734" s="9">
        <v>0.12845948099999999</v>
      </c>
      <c r="J2734" s="10">
        <v>102.03319999999999</v>
      </c>
      <c r="K2734" s="11">
        <v>4.0999999999999996</v>
      </c>
      <c r="L2734" s="11" t="str">
        <f>IF(Tabla134[[#This Row],[Item Weight]]&lt;$U$12,"Poco Peso",IF(Tabla134[[#This Row],[Item Weight]]&lt;$U$13,"Peso Medio","Peso Alto"))</f>
        <v>Peso Medio</v>
      </c>
      <c r="M2734" s="7">
        <v>14.5</v>
      </c>
      <c r="N2734" s="11">
        <f>IF(Tabla134[[#This Row],[Item Weight (Nulos)]]="",VLOOKUP(Tabla134[[#This Row],[Item Identifier]],'Tabla para Nulos'!$A$3:$B$1563,2,FALSE),Tabla134[[#This Row],[Item Weight (Nulos)]])</f>
        <v>14.5</v>
      </c>
      <c r="O2734" s="11" t="str">
        <f>IF(Tabla134[[#This Row],[Item Visibility]]&lt;$U$15,"Poca visibilidad",IF(Tabla134[[#This Row],[Item Visibility]]&lt;$U$16,"Visibilidad media","Mayor visibilidad"))</f>
        <v>Mayor visibilidad</v>
      </c>
      <c r="P2734" s="11" t="str">
        <f>IF(Tabla134[[#This Row],[Rating]]&lt;2,"Muy Malo",IF(Tabla134[[#This Row],[Rating]]&lt;3,"Malo",IF(Tabla134[[#This Row],[Rating]]&lt;4,"Regular",IF(Tabla134[[#This Row],[Rating]]&lt;5,"Bueno","Excelente"))))</f>
        <v>Bueno</v>
      </c>
    </row>
    <row r="2735" spans="1:16" x14ac:dyDescent="0.2">
      <c r="A2735" s="7" t="s">
        <v>6</v>
      </c>
      <c r="B2735" s="7" t="s">
        <v>1519</v>
      </c>
      <c r="C2735" s="7" t="s">
        <v>112</v>
      </c>
      <c r="D2735" s="8">
        <v>2012</v>
      </c>
      <c r="E2735" s="7" t="s">
        <v>9</v>
      </c>
      <c r="F2735" s="7" t="s">
        <v>8</v>
      </c>
      <c r="G2735" s="7" t="s">
        <v>1</v>
      </c>
      <c r="H2735" s="7" t="s">
        <v>7</v>
      </c>
      <c r="I2735" s="9">
        <v>2.454694E-2</v>
      </c>
      <c r="J2735" s="10">
        <v>95.706800000000001</v>
      </c>
      <c r="K2735" s="11">
        <v>4.0999999999999996</v>
      </c>
      <c r="L2735" s="11" t="str">
        <f>IF(Tabla134[[#This Row],[Item Weight]]&lt;$U$12,"Poco Peso",IF(Tabla134[[#This Row],[Item Weight]]&lt;$U$13,"Peso Medio","Peso Alto"))</f>
        <v>Poco Peso</v>
      </c>
      <c r="M2735" s="7">
        <v>5.26</v>
      </c>
      <c r="N2735" s="11">
        <f>IF(Tabla134[[#This Row],[Item Weight (Nulos)]]="",VLOOKUP(Tabla134[[#This Row],[Item Identifier]],'Tabla para Nulos'!$A$3:$B$1563,2,FALSE),Tabla134[[#This Row],[Item Weight (Nulos)]])</f>
        <v>5.26</v>
      </c>
      <c r="O2735" s="11" t="str">
        <f>IF(Tabla134[[#This Row],[Item Visibility]]&lt;$U$15,"Poca visibilidad",IF(Tabla134[[#This Row],[Item Visibility]]&lt;$U$16,"Visibilidad media","Mayor visibilidad"))</f>
        <v>Poca visibilidad</v>
      </c>
      <c r="P2735" s="11" t="str">
        <f>IF(Tabla134[[#This Row],[Rating]]&lt;2,"Muy Malo",IF(Tabla134[[#This Row],[Rating]]&lt;3,"Malo",IF(Tabla134[[#This Row],[Rating]]&lt;4,"Regular",IF(Tabla134[[#This Row],[Rating]]&lt;5,"Bueno","Excelente"))))</f>
        <v>Bueno</v>
      </c>
    </row>
    <row r="2736" spans="1:16" x14ac:dyDescent="0.2">
      <c r="A2736" s="7" t="s">
        <v>6</v>
      </c>
      <c r="B2736" s="7" t="s">
        <v>836</v>
      </c>
      <c r="C2736" s="7" t="s">
        <v>112</v>
      </c>
      <c r="D2736" s="8">
        <v>2012</v>
      </c>
      <c r="E2736" s="7" t="s">
        <v>9</v>
      </c>
      <c r="F2736" s="7" t="s">
        <v>8</v>
      </c>
      <c r="G2736" s="7" t="s">
        <v>1</v>
      </c>
      <c r="H2736" s="7" t="s">
        <v>7</v>
      </c>
      <c r="I2736" s="9">
        <v>0</v>
      </c>
      <c r="J2736" s="10">
        <v>101.699</v>
      </c>
      <c r="K2736" s="11">
        <v>4.0999999999999996</v>
      </c>
      <c r="L2736" s="11" t="str">
        <f>IF(Tabla134[[#This Row],[Item Weight]]&lt;$U$12,"Poco Peso",IF(Tabla134[[#This Row],[Item Weight]]&lt;$U$13,"Peso Medio","Peso Alto"))</f>
        <v>Peso Medio</v>
      </c>
      <c r="M2736" s="7">
        <v>9.6</v>
      </c>
      <c r="N2736" s="11">
        <f>IF(Tabla134[[#This Row],[Item Weight (Nulos)]]="",VLOOKUP(Tabla134[[#This Row],[Item Identifier]],'Tabla para Nulos'!$A$3:$B$1563,2,FALSE),Tabla134[[#This Row],[Item Weight (Nulos)]])</f>
        <v>9.6</v>
      </c>
      <c r="O2736" s="11" t="str">
        <f>IF(Tabla134[[#This Row],[Item Visibility]]&lt;$U$15,"Poca visibilidad",IF(Tabla134[[#This Row],[Item Visibility]]&lt;$U$16,"Visibilidad media","Mayor visibilidad"))</f>
        <v>Poca visibilidad</v>
      </c>
      <c r="P2736" s="11" t="str">
        <f>IF(Tabla134[[#This Row],[Rating]]&lt;2,"Muy Malo",IF(Tabla134[[#This Row],[Rating]]&lt;3,"Malo",IF(Tabla134[[#This Row],[Rating]]&lt;4,"Regular",IF(Tabla134[[#This Row],[Rating]]&lt;5,"Bueno","Excelente"))))</f>
        <v>Bueno</v>
      </c>
    </row>
    <row r="2737" spans="1:16" x14ac:dyDescent="0.2">
      <c r="A2737" s="7" t="s">
        <v>6</v>
      </c>
      <c r="B2737" s="7" t="s">
        <v>378</v>
      </c>
      <c r="C2737" s="7" t="s">
        <v>25</v>
      </c>
      <c r="D2737" s="8">
        <v>2012</v>
      </c>
      <c r="E2737" s="7" t="s">
        <v>9</v>
      </c>
      <c r="F2737" s="7" t="s">
        <v>8</v>
      </c>
      <c r="G2737" s="7" t="s">
        <v>1</v>
      </c>
      <c r="H2737" s="7" t="s">
        <v>7</v>
      </c>
      <c r="I2737" s="9">
        <v>3.0890618000000002E-2</v>
      </c>
      <c r="J2737" s="10">
        <v>228.73519999999999</v>
      </c>
      <c r="K2737" s="11">
        <v>4.0999999999999996</v>
      </c>
      <c r="L2737" s="11" t="str">
        <f>IF(Tabla134[[#This Row],[Item Weight]]&lt;$U$12,"Poco Peso",IF(Tabla134[[#This Row],[Item Weight]]&lt;$U$13,"Peso Medio","Peso Alto"))</f>
        <v>Poco Peso</v>
      </c>
      <c r="M2737" s="7">
        <v>8.42</v>
      </c>
      <c r="N2737" s="11">
        <f>IF(Tabla134[[#This Row],[Item Weight (Nulos)]]="",VLOOKUP(Tabla134[[#This Row],[Item Identifier]],'Tabla para Nulos'!$A$3:$B$1563,2,FALSE),Tabla134[[#This Row],[Item Weight (Nulos)]])</f>
        <v>8.42</v>
      </c>
      <c r="O2737" s="11" t="str">
        <f>IF(Tabla134[[#This Row],[Item Visibility]]&lt;$U$15,"Poca visibilidad",IF(Tabla134[[#This Row],[Item Visibility]]&lt;$U$16,"Visibilidad media","Mayor visibilidad"))</f>
        <v>Visibilidad media</v>
      </c>
      <c r="P2737" s="11" t="str">
        <f>IF(Tabla134[[#This Row],[Rating]]&lt;2,"Muy Malo",IF(Tabla134[[#This Row],[Rating]]&lt;3,"Malo",IF(Tabla134[[#This Row],[Rating]]&lt;4,"Regular",IF(Tabla134[[#This Row],[Rating]]&lt;5,"Bueno","Excelente"))))</f>
        <v>Bueno</v>
      </c>
    </row>
    <row r="2738" spans="1:16" x14ac:dyDescent="0.2">
      <c r="A2738" s="7" t="s">
        <v>6</v>
      </c>
      <c r="B2738" s="7" t="s">
        <v>91</v>
      </c>
      <c r="C2738" s="7" t="s">
        <v>17</v>
      </c>
      <c r="D2738" s="8">
        <v>2012</v>
      </c>
      <c r="E2738" s="7" t="s">
        <v>9</v>
      </c>
      <c r="F2738" s="7" t="s">
        <v>8</v>
      </c>
      <c r="G2738" s="7" t="s">
        <v>1</v>
      </c>
      <c r="H2738" s="7" t="s">
        <v>7</v>
      </c>
      <c r="I2738" s="9">
        <v>7.4035365000000006E-2</v>
      </c>
      <c r="J2738" s="10">
        <v>256.13560000000001</v>
      </c>
      <c r="K2738" s="11">
        <v>4.0999999999999996</v>
      </c>
      <c r="L2738" s="11" t="str">
        <f>IF(Tabla134[[#This Row],[Item Weight]]&lt;$U$12,"Poco Peso",IF(Tabla134[[#This Row],[Item Weight]]&lt;$U$13,"Peso Medio","Peso Alto"))</f>
        <v>Peso Medio</v>
      </c>
      <c r="M2738" s="7">
        <v>12.6</v>
      </c>
      <c r="N2738" s="11">
        <f>IF(Tabla134[[#This Row],[Item Weight (Nulos)]]="",VLOOKUP(Tabla134[[#This Row],[Item Identifier]],'Tabla para Nulos'!$A$3:$B$1563,2,FALSE),Tabla134[[#This Row],[Item Weight (Nulos)]])</f>
        <v>12.6</v>
      </c>
      <c r="O2738" s="11" t="str">
        <f>IF(Tabla134[[#This Row],[Item Visibility]]&lt;$U$15,"Poca visibilidad",IF(Tabla134[[#This Row],[Item Visibility]]&lt;$U$16,"Visibilidad media","Mayor visibilidad"))</f>
        <v>Visibilidad media</v>
      </c>
      <c r="P2738" s="11" t="str">
        <f>IF(Tabla134[[#This Row],[Rating]]&lt;2,"Muy Malo",IF(Tabla134[[#This Row],[Rating]]&lt;3,"Malo",IF(Tabla134[[#This Row],[Rating]]&lt;4,"Regular",IF(Tabla134[[#This Row],[Rating]]&lt;5,"Bueno","Excelente"))))</f>
        <v>Bueno</v>
      </c>
    </row>
    <row r="2739" spans="1:16" x14ac:dyDescent="0.2">
      <c r="A2739" s="7" t="s">
        <v>6</v>
      </c>
      <c r="B2739" s="7" t="s">
        <v>369</v>
      </c>
      <c r="C2739" s="7" t="s">
        <v>17</v>
      </c>
      <c r="D2739" s="8">
        <v>2012</v>
      </c>
      <c r="E2739" s="7" t="s">
        <v>9</v>
      </c>
      <c r="F2739" s="7" t="s">
        <v>8</v>
      </c>
      <c r="G2739" s="7" t="s">
        <v>1</v>
      </c>
      <c r="H2739" s="7" t="s">
        <v>7</v>
      </c>
      <c r="I2739" s="9">
        <v>6.3429817999999999E-2</v>
      </c>
      <c r="J2739" s="10">
        <v>179.43180000000001</v>
      </c>
      <c r="K2739" s="11">
        <v>4.0999999999999996</v>
      </c>
      <c r="L2739" s="11" t="str">
        <f>IF(Tabla134[[#This Row],[Item Weight]]&lt;$U$12,"Poco Peso",IF(Tabla134[[#This Row],[Item Weight]]&lt;$U$13,"Peso Medio","Peso Alto"))</f>
        <v>Peso Medio</v>
      </c>
      <c r="M2739" s="7">
        <v>16.100000000000001</v>
      </c>
      <c r="N2739" s="11">
        <f>IF(Tabla134[[#This Row],[Item Weight (Nulos)]]="",VLOOKUP(Tabla134[[#This Row],[Item Identifier]],'Tabla para Nulos'!$A$3:$B$1563,2,FALSE),Tabla134[[#This Row],[Item Weight (Nulos)]])</f>
        <v>16.100000000000001</v>
      </c>
      <c r="O2739" s="11" t="str">
        <f>IF(Tabla134[[#This Row],[Item Visibility]]&lt;$U$15,"Poca visibilidad",IF(Tabla134[[#This Row],[Item Visibility]]&lt;$U$16,"Visibilidad media","Mayor visibilidad"))</f>
        <v>Visibilidad media</v>
      </c>
      <c r="P2739" s="11" t="str">
        <f>IF(Tabla134[[#This Row],[Rating]]&lt;2,"Muy Malo",IF(Tabla134[[#This Row],[Rating]]&lt;3,"Malo",IF(Tabla134[[#This Row],[Rating]]&lt;4,"Regular",IF(Tabla134[[#This Row],[Rating]]&lt;5,"Bueno","Excelente"))))</f>
        <v>Bueno</v>
      </c>
    </row>
    <row r="2740" spans="1:16" x14ac:dyDescent="0.2">
      <c r="A2740" s="7" t="s">
        <v>6</v>
      </c>
      <c r="B2740" s="7" t="s">
        <v>73</v>
      </c>
      <c r="C2740" s="7" t="s">
        <v>71</v>
      </c>
      <c r="D2740" s="8">
        <v>2012</v>
      </c>
      <c r="E2740" s="7" t="s">
        <v>9</v>
      </c>
      <c r="F2740" s="7" t="s">
        <v>8</v>
      </c>
      <c r="G2740" s="7" t="s">
        <v>1</v>
      </c>
      <c r="H2740" s="7" t="s">
        <v>7</v>
      </c>
      <c r="I2740" s="9">
        <v>3.7580876999999999E-2</v>
      </c>
      <c r="J2740" s="10">
        <v>162.65260000000001</v>
      </c>
      <c r="K2740" s="11">
        <v>4.0999999999999996</v>
      </c>
      <c r="L2740" s="11" t="str">
        <f>IF(Tabla134[[#This Row],[Item Weight]]&lt;$U$12,"Poco Peso",IF(Tabla134[[#This Row],[Item Weight]]&lt;$U$13,"Peso Medio","Peso Alto"))</f>
        <v>Peso Medio</v>
      </c>
      <c r="M2740" s="7">
        <v>14</v>
      </c>
      <c r="N2740" s="11">
        <f>IF(Tabla134[[#This Row],[Item Weight (Nulos)]]="",VLOOKUP(Tabla134[[#This Row],[Item Identifier]],'Tabla para Nulos'!$A$3:$B$1563,2,FALSE),Tabla134[[#This Row],[Item Weight (Nulos)]])</f>
        <v>14</v>
      </c>
      <c r="O2740" s="11" t="str">
        <f>IF(Tabla134[[#This Row],[Item Visibility]]&lt;$U$15,"Poca visibilidad",IF(Tabla134[[#This Row],[Item Visibility]]&lt;$U$16,"Visibilidad media","Mayor visibilidad"))</f>
        <v>Visibilidad media</v>
      </c>
      <c r="P2740" s="11" t="str">
        <f>IF(Tabla134[[#This Row],[Rating]]&lt;2,"Muy Malo",IF(Tabla134[[#This Row],[Rating]]&lt;3,"Malo",IF(Tabla134[[#This Row],[Rating]]&lt;4,"Regular",IF(Tabla134[[#This Row],[Rating]]&lt;5,"Bueno","Excelente"))))</f>
        <v>Bueno</v>
      </c>
    </row>
    <row r="2741" spans="1:16" x14ac:dyDescent="0.2">
      <c r="A2741" s="7" t="s">
        <v>6</v>
      </c>
      <c r="B2741" s="7" t="s">
        <v>816</v>
      </c>
      <c r="C2741" s="7" t="s">
        <v>10</v>
      </c>
      <c r="D2741" s="8">
        <v>2012</v>
      </c>
      <c r="E2741" s="7" t="s">
        <v>9</v>
      </c>
      <c r="F2741" s="7" t="s">
        <v>8</v>
      </c>
      <c r="G2741" s="7" t="s">
        <v>1</v>
      </c>
      <c r="H2741" s="7" t="s">
        <v>7</v>
      </c>
      <c r="I2741" s="9">
        <v>3.8817121000000003E-2</v>
      </c>
      <c r="J2741" s="10">
        <v>262.62520000000001</v>
      </c>
      <c r="K2741" s="11">
        <v>4.0999999999999996</v>
      </c>
      <c r="L2741" s="11" t="str">
        <f>IF(Tabla134[[#This Row],[Item Weight]]&lt;$U$12,"Poco Peso",IF(Tabla134[[#This Row],[Item Weight]]&lt;$U$13,"Peso Medio","Peso Alto"))</f>
        <v>Poco Peso</v>
      </c>
      <c r="M2741" s="7">
        <v>5.7850000000000001</v>
      </c>
      <c r="N2741" s="11">
        <f>IF(Tabla134[[#This Row],[Item Weight (Nulos)]]="",VLOOKUP(Tabla134[[#This Row],[Item Identifier]],'Tabla para Nulos'!$A$3:$B$1563,2,FALSE),Tabla134[[#This Row],[Item Weight (Nulos)]])</f>
        <v>5.7850000000000001</v>
      </c>
      <c r="O2741" s="11" t="str">
        <f>IF(Tabla134[[#This Row],[Item Visibility]]&lt;$U$15,"Poca visibilidad",IF(Tabla134[[#This Row],[Item Visibility]]&lt;$U$16,"Visibilidad media","Mayor visibilidad"))</f>
        <v>Visibilidad media</v>
      </c>
      <c r="P2741" s="11" t="str">
        <f>IF(Tabla134[[#This Row],[Rating]]&lt;2,"Muy Malo",IF(Tabla134[[#This Row],[Rating]]&lt;3,"Malo",IF(Tabla134[[#This Row],[Rating]]&lt;4,"Regular",IF(Tabla134[[#This Row],[Rating]]&lt;5,"Bueno","Excelente"))))</f>
        <v>Bueno</v>
      </c>
    </row>
    <row r="2742" spans="1:16" x14ac:dyDescent="0.2">
      <c r="A2742" s="7" t="s">
        <v>6</v>
      </c>
      <c r="B2742" s="7" t="s">
        <v>70</v>
      </c>
      <c r="C2742" s="7" t="s">
        <v>10</v>
      </c>
      <c r="D2742" s="8">
        <v>2012</v>
      </c>
      <c r="E2742" s="7" t="s">
        <v>9</v>
      </c>
      <c r="F2742" s="7" t="s">
        <v>8</v>
      </c>
      <c r="G2742" s="7" t="s">
        <v>1</v>
      </c>
      <c r="H2742" s="7" t="s">
        <v>7</v>
      </c>
      <c r="I2742" s="9">
        <v>3.0992735E-2</v>
      </c>
      <c r="J2742" s="10">
        <v>124.30719999999999</v>
      </c>
      <c r="K2742" s="11">
        <v>4.0999999999999996</v>
      </c>
      <c r="L2742" s="11" t="str">
        <f>IF(Tabla134[[#This Row],[Item Weight]]&lt;$U$12,"Poco Peso",IF(Tabla134[[#This Row],[Item Weight]]&lt;$U$13,"Peso Medio","Peso Alto"))</f>
        <v>Poco Peso</v>
      </c>
      <c r="M2742" s="7">
        <v>7.55</v>
      </c>
      <c r="N2742" s="11">
        <f>IF(Tabla134[[#This Row],[Item Weight (Nulos)]]="",VLOOKUP(Tabla134[[#This Row],[Item Identifier]],'Tabla para Nulos'!$A$3:$B$1563,2,FALSE),Tabla134[[#This Row],[Item Weight (Nulos)]])</f>
        <v>7.55</v>
      </c>
      <c r="O2742" s="11" t="str">
        <f>IF(Tabla134[[#This Row],[Item Visibility]]&lt;$U$15,"Poca visibilidad",IF(Tabla134[[#This Row],[Item Visibility]]&lt;$U$16,"Visibilidad media","Mayor visibilidad"))</f>
        <v>Visibilidad media</v>
      </c>
      <c r="P2742" s="11" t="str">
        <f>IF(Tabla134[[#This Row],[Rating]]&lt;2,"Muy Malo",IF(Tabla134[[#This Row],[Rating]]&lt;3,"Malo",IF(Tabla134[[#This Row],[Rating]]&lt;4,"Regular",IF(Tabla134[[#This Row],[Rating]]&lt;5,"Bueno","Excelente"))))</f>
        <v>Bueno</v>
      </c>
    </row>
    <row r="2743" spans="1:16" x14ac:dyDescent="0.2">
      <c r="A2743" s="7" t="s">
        <v>6</v>
      </c>
      <c r="B2743" s="7" t="s">
        <v>1331</v>
      </c>
      <c r="C2743" s="7" t="s">
        <v>10</v>
      </c>
      <c r="D2743" s="8">
        <v>2012</v>
      </c>
      <c r="E2743" s="7" t="s">
        <v>9</v>
      </c>
      <c r="F2743" s="7" t="s">
        <v>8</v>
      </c>
      <c r="G2743" s="7" t="s">
        <v>1</v>
      </c>
      <c r="H2743" s="7" t="s">
        <v>7</v>
      </c>
      <c r="I2743" s="9">
        <v>0.16561641499999999</v>
      </c>
      <c r="J2743" s="10">
        <v>172.6764</v>
      </c>
      <c r="K2743" s="11">
        <v>4.0999999999999996</v>
      </c>
      <c r="L2743" s="11" t="str">
        <f>IF(Tabla134[[#This Row],[Item Weight]]&lt;$U$12,"Poco Peso",IF(Tabla134[[#This Row],[Item Weight]]&lt;$U$13,"Peso Medio","Peso Alto"))</f>
        <v>Peso Medio</v>
      </c>
      <c r="M2743" s="7">
        <v>13.15</v>
      </c>
      <c r="N2743" s="11">
        <f>IF(Tabla134[[#This Row],[Item Weight (Nulos)]]="",VLOOKUP(Tabla134[[#This Row],[Item Identifier]],'Tabla para Nulos'!$A$3:$B$1563,2,FALSE),Tabla134[[#This Row],[Item Weight (Nulos)]])</f>
        <v>13.15</v>
      </c>
      <c r="O2743" s="11" t="str">
        <f>IF(Tabla134[[#This Row],[Item Visibility]]&lt;$U$15,"Poca visibilidad",IF(Tabla134[[#This Row],[Item Visibility]]&lt;$U$16,"Visibilidad media","Mayor visibilidad"))</f>
        <v>Mayor visibilidad</v>
      </c>
      <c r="P2743" s="11" t="str">
        <f>IF(Tabla134[[#This Row],[Rating]]&lt;2,"Muy Malo",IF(Tabla134[[#This Row],[Rating]]&lt;3,"Malo",IF(Tabla134[[#This Row],[Rating]]&lt;4,"Regular",IF(Tabla134[[#This Row],[Rating]]&lt;5,"Bueno","Excelente"))))</f>
        <v>Bueno</v>
      </c>
    </row>
    <row r="2744" spans="1:16" x14ac:dyDescent="0.2">
      <c r="A2744" s="7" t="s">
        <v>6</v>
      </c>
      <c r="B2744" s="7" t="s">
        <v>1129</v>
      </c>
      <c r="C2744" s="7" t="s">
        <v>10</v>
      </c>
      <c r="D2744" s="8">
        <v>2012</v>
      </c>
      <c r="E2744" s="7" t="s">
        <v>9</v>
      </c>
      <c r="F2744" s="7" t="s">
        <v>8</v>
      </c>
      <c r="G2744" s="7" t="s">
        <v>1</v>
      </c>
      <c r="H2744" s="7" t="s">
        <v>7</v>
      </c>
      <c r="I2744" s="9">
        <v>0.105831117</v>
      </c>
      <c r="J2744" s="10">
        <v>41.679600000000001</v>
      </c>
      <c r="K2744" s="11">
        <v>4.0999999999999996</v>
      </c>
      <c r="L2744" s="11" t="str">
        <f>IF(Tabla134[[#This Row],[Item Weight]]&lt;$U$12,"Poco Peso",IF(Tabla134[[#This Row],[Item Weight]]&lt;$U$13,"Peso Medio","Peso Alto"))</f>
        <v>Peso Medio</v>
      </c>
      <c r="M2744" s="7">
        <v>15.1</v>
      </c>
      <c r="N2744" s="11">
        <f>IF(Tabla134[[#This Row],[Item Weight (Nulos)]]="",VLOOKUP(Tabla134[[#This Row],[Item Identifier]],'Tabla para Nulos'!$A$3:$B$1563,2,FALSE),Tabla134[[#This Row],[Item Weight (Nulos)]])</f>
        <v>15.1</v>
      </c>
      <c r="O2744" s="11" t="str">
        <f>IF(Tabla134[[#This Row],[Item Visibility]]&lt;$U$15,"Poca visibilidad",IF(Tabla134[[#This Row],[Item Visibility]]&lt;$U$16,"Visibilidad media","Mayor visibilidad"))</f>
        <v>Mayor visibilidad</v>
      </c>
      <c r="P2744" s="11" t="str">
        <f>IF(Tabla134[[#This Row],[Rating]]&lt;2,"Muy Malo",IF(Tabla134[[#This Row],[Rating]]&lt;3,"Malo",IF(Tabla134[[#This Row],[Rating]]&lt;4,"Regular",IF(Tabla134[[#This Row],[Rating]]&lt;5,"Bueno","Excelente"))))</f>
        <v>Bueno</v>
      </c>
    </row>
    <row r="2745" spans="1:16" x14ac:dyDescent="0.2">
      <c r="A2745" s="7" t="s">
        <v>6</v>
      </c>
      <c r="B2745" s="7" t="s">
        <v>1459</v>
      </c>
      <c r="C2745" s="7" t="s">
        <v>47</v>
      </c>
      <c r="D2745" s="8">
        <v>2012</v>
      </c>
      <c r="E2745" s="7" t="s">
        <v>9</v>
      </c>
      <c r="F2745" s="7" t="s">
        <v>8</v>
      </c>
      <c r="G2745" s="7" t="s">
        <v>1</v>
      </c>
      <c r="H2745" s="7" t="s">
        <v>7</v>
      </c>
      <c r="I2745" s="9">
        <v>4.4321421999999999E-2</v>
      </c>
      <c r="J2745" s="10">
        <v>103.899</v>
      </c>
      <c r="K2745" s="11">
        <v>4.0999999999999996</v>
      </c>
      <c r="L2745" s="11" t="str">
        <f>IF(Tabla134[[#This Row],[Item Weight]]&lt;$U$12,"Poco Peso",IF(Tabla134[[#This Row],[Item Weight]]&lt;$U$13,"Peso Medio","Peso Alto"))</f>
        <v>Poco Peso</v>
      </c>
      <c r="M2745" s="7">
        <v>5.19</v>
      </c>
      <c r="N2745" s="11">
        <f>IF(Tabla134[[#This Row],[Item Weight (Nulos)]]="",VLOOKUP(Tabla134[[#This Row],[Item Identifier]],'Tabla para Nulos'!$A$3:$B$1563,2,FALSE),Tabla134[[#This Row],[Item Weight (Nulos)]])</f>
        <v>5.19</v>
      </c>
      <c r="O2745" s="11" t="str">
        <f>IF(Tabla134[[#This Row],[Item Visibility]]&lt;$U$15,"Poca visibilidad",IF(Tabla134[[#This Row],[Item Visibility]]&lt;$U$16,"Visibilidad media","Mayor visibilidad"))</f>
        <v>Visibilidad media</v>
      </c>
      <c r="P2745" s="11" t="str">
        <f>IF(Tabla134[[#This Row],[Rating]]&lt;2,"Muy Malo",IF(Tabla134[[#This Row],[Rating]]&lt;3,"Malo",IF(Tabla134[[#This Row],[Rating]]&lt;4,"Regular",IF(Tabla134[[#This Row],[Rating]]&lt;5,"Bueno","Excelente"))))</f>
        <v>Bueno</v>
      </c>
    </row>
    <row r="2746" spans="1:16" x14ac:dyDescent="0.2">
      <c r="A2746" s="7" t="s">
        <v>6</v>
      </c>
      <c r="B2746" s="7" t="s">
        <v>50</v>
      </c>
      <c r="C2746" s="7" t="s">
        <v>47</v>
      </c>
      <c r="D2746" s="8">
        <v>2012</v>
      </c>
      <c r="E2746" s="7" t="s">
        <v>9</v>
      </c>
      <c r="F2746" s="7" t="s">
        <v>8</v>
      </c>
      <c r="G2746" s="7" t="s">
        <v>1</v>
      </c>
      <c r="H2746" s="7" t="s">
        <v>7</v>
      </c>
      <c r="I2746" s="9">
        <v>0.151087845</v>
      </c>
      <c r="J2746" s="10">
        <v>155.13140000000001</v>
      </c>
      <c r="K2746" s="11">
        <v>4.0999999999999996</v>
      </c>
      <c r="L2746" s="11" t="str">
        <f>IF(Tabla134[[#This Row],[Item Weight]]&lt;$U$12,"Poco Peso",IF(Tabla134[[#This Row],[Item Weight]]&lt;$U$13,"Peso Medio","Peso Alto"))</f>
        <v>Poco Peso</v>
      </c>
      <c r="M2746" s="7">
        <v>5.86</v>
      </c>
      <c r="N2746" s="11">
        <f>IF(Tabla134[[#This Row],[Item Weight (Nulos)]]="",VLOOKUP(Tabla134[[#This Row],[Item Identifier]],'Tabla para Nulos'!$A$3:$B$1563,2,FALSE),Tabla134[[#This Row],[Item Weight (Nulos)]])</f>
        <v>5.86</v>
      </c>
      <c r="O2746" s="11" t="str">
        <f>IF(Tabla134[[#This Row],[Item Visibility]]&lt;$U$15,"Poca visibilidad",IF(Tabla134[[#This Row],[Item Visibility]]&lt;$U$16,"Visibilidad media","Mayor visibilidad"))</f>
        <v>Mayor visibilidad</v>
      </c>
      <c r="P2746" s="11" t="str">
        <f>IF(Tabla134[[#This Row],[Rating]]&lt;2,"Muy Malo",IF(Tabla134[[#This Row],[Rating]]&lt;3,"Malo",IF(Tabla134[[#This Row],[Rating]]&lt;4,"Regular",IF(Tabla134[[#This Row],[Rating]]&lt;5,"Bueno","Excelente"))))</f>
        <v>Bueno</v>
      </c>
    </row>
    <row r="2747" spans="1:16" x14ac:dyDescent="0.2">
      <c r="A2747" s="7" t="s">
        <v>6</v>
      </c>
      <c r="B2747" s="7" t="s">
        <v>808</v>
      </c>
      <c r="C2747" s="7" t="s">
        <v>47</v>
      </c>
      <c r="D2747" s="8">
        <v>2012</v>
      </c>
      <c r="E2747" s="7" t="s">
        <v>9</v>
      </c>
      <c r="F2747" s="7" t="s">
        <v>8</v>
      </c>
      <c r="G2747" s="7" t="s">
        <v>1</v>
      </c>
      <c r="H2747" s="7" t="s">
        <v>7</v>
      </c>
      <c r="I2747" s="9">
        <v>0.15130832599999999</v>
      </c>
      <c r="J2747" s="10">
        <v>81.727599999999995</v>
      </c>
      <c r="K2747" s="11">
        <v>4.0999999999999996</v>
      </c>
      <c r="L2747" s="11" t="str">
        <f>IF(Tabla134[[#This Row],[Item Weight]]&lt;$U$12,"Poco Peso",IF(Tabla134[[#This Row],[Item Weight]]&lt;$U$13,"Peso Medio","Peso Alto"))</f>
        <v>Peso Alto</v>
      </c>
      <c r="M2747" s="7">
        <v>20.350000000000001</v>
      </c>
      <c r="N2747" s="11">
        <f>IF(Tabla134[[#This Row],[Item Weight (Nulos)]]="",VLOOKUP(Tabla134[[#This Row],[Item Identifier]],'Tabla para Nulos'!$A$3:$B$1563,2,FALSE),Tabla134[[#This Row],[Item Weight (Nulos)]])</f>
        <v>20.350000000000001</v>
      </c>
      <c r="O2747" s="11" t="str">
        <f>IF(Tabla134[[#This Row],[Item Visibility]]&lt;$U$15,"Poca visibilidad",IF(Tabla134[[#This Row],[Item Visibility]]&lt;$U$16,"Visibilidad media","Mayor visibilidad"))</f>
        <v>Mayor visibilidad</v>
      </c>
      <c r="P2747" s="11" t="str">
        <f>IF(Tabla134[[#This Row],[Rating]]&lt;2,"Muy Malo",IF(Tabla134[[#This Row],[Rating]]&lt;3,"Malo",IF(Tabla134[[#This Row],[Rating]]&lt;4,"Regular",IF(Tabla134[[#This Row],[Rating]]&lt;5,"Bueno","Excelente"))))</f>
        <v>Bueno</v>
      </c>
    </row>
    <row r="2748" spans="1:16" x14ac:dyDescent="0.2">
      <c r="A2748" s="7" t="s">
        <v>6</v>
      </c>
      <c r="B2748" s="7" t="s">
        <v>328</v>
      </c>
      <c r="C2748" s="7" t="s">
        <v>14</v>
      </c>
      <c r="D2748" s="8">
        <v>2012</v>
      </c>
      <c r="E2748" s="7" t="s">
        <v>9</v>
      </c>
      <c r="F2748" s="7" t="s">
        <v>8</v>
      </c>
      <c r="G2748" s="7" t="s">
        <v>1</v>
      </c>
      <c r="H2748" s="7" t="s">
        <v>7</v>
      </c>
      <c r="I2748" s="9">
        <v>0</v>
      </c>
      <c r="J2748" s="10">
        <v>193.482</v>
      </c>
      <c r="K2748" s="11">
        <v>4.0999999999999996</v>
      </c>
      <c r="L2748" s="11" t="str">
        <f>IF(Tabla134[[#This Row],[Item Weight]]&lt;$U$12,"Poco Peso",IF(Tabla134[[#This Row],[Item Weight]]&lt;$U$13,"Peso Medio","Peso Alto"))</f>
        <v>Poco Peso</v>
      </c>
      <c r="M2748" s="7">
        <v>6.89</v>
      </c>
      <c r="N2748" s="11">
        <f>IF(Tabla134[[#This Row],[Item Weight (Nulos)]]="",VLOOKUP(Tabla134[[#This Row],[Item Identifier]],'Tabla para Nulos'!$A$3:$B$1563,2,FALSE),Tabla134[[#This Row],[Item Weight (Nulos)]])</f>
        <v>6.89</v>
      </c>
      <c r="O2748" s="11" t="str">
        <f>IF(Tabla134[[#This Row],[Item Visibility]]&lt;$U$15,"Poca visibilidad",IF(Tabla134[[#This Row],[Item Visibility]]&lt;$U$16,"Visibilidad media","Mayor visibilidad"))</f>
        <v>Poca visibilidad</v>
      </c>
      <c r="P2748" s="11" t="str">
        <f>IF(Tabla134[[#This Row],[Rating]]&lt;2,"Muy Malo",IF(Tabla134[[#This Row],[Rating]]&lt;3,"Malo",IF(Tabla134[[#This Row],[Rating]]&lt;4,"Regular",IF(Tabla134[[#This Row],[Rating]]&lt;5,"Bueno","Excelente"))))</f>
        <v>Bueno</v>
      </c>
    </row>
    <row r="2749" spans="1:16" x14ac:dyDescent="0.2">
      <c r="A2749" s="7" t="s">
        <v>6</v>
      </c>
      <c r="B2749" s="7" t="s">
        <v>1447</v>
      </c>
      <c r="C2749" s="7" t="s">
        <v>14</v>
      </c>
      <c r="D2749" s="8">
        <v>2012</v>
      </c>
      <c r="E2749" s="7" t="s">
        <v>9</v>
      </c>
      <c r="F2749" s="7" t="s">
        <v>8</v>
      </c>
      <c r="G2749" s="7" t="s">
        <v>1</v>
      </c>
      <c r="H2749" s="7" t="s">
        <v>7</v>
      </c>
      <c r="I2749" s="9">
        <v>0.144856342</v>
      </c>
      <c r="J2749" s="10">
        <v>100.53319999999999</v>
      </c>
      <c r="K2749" s="11">
        <v>4.0999999999999996</v>
      </c>
      <c r="L2749" s="11" t="str">
        <f>IF(Tabla134[[#This Row],[Item Weight]]&lt;$U$12,"Poco Peso",IF(Tabla134[[#This Row],[Item Weight]]&lt;$U$13,"Peso Medio","Peso Alto"))</f>
        <v>Poco Peso</v>
      </c>
      <c r="M2749" s="7">
        <v>7.21</v>
      </c>
      <c r="N2749" s="11">
        <f>IF(Tabla134[[#This Row],[Item Weight (Nulos)]]="",VLOOKUP(Tabla134[[#This Row],[Item Identifier]],'Tabla para Nulos'!$A$3:$B$1563,2,FALSE),Tabla134[[#This Row],[Item Weight (Nulos)]])</f>
        <v>7.21</v>
      </c>
      <c r="O2749" s="11" t="str">
        <f>IF(Tabla134[[#This Row],[Item Visibility]]&lt;$U$15,"Poca visibilidad",IF(Tabla134[[#This Row],[Item Visibility]]&lt;$U$16,"Visibilidad media","Mayor visibilidad"))</f>
        <v>Mayor visibilidad</v>
      </c>
      <c r="P2749" s="11" t="str">
        <f>IF(Tabla134[[#This Row],[Rating]]&lt;2,"Muy Malo",IF(Tabla134[[#This Row],[Rating]]&lt;3,"Malo",IF(Tabla134[[#This Row],[Rating]]&lt;4,"Regular",IF(Tabla134[[#This Row],[Rating]]&lt;5,"Bueno","Excelente"))))</f>
        <v>Bueno</v>
      </c>
    </row>
    <row r="2750" spans="1:16" x14ac:dyDescent="0.2">
      <c r="A2750" s="7" t="s">
        <v>6</v>
      </c>
      <c r="B2750" s="7" t="s">
        <v>534</v>
      </c>
      <c r="C2750" s="7" t="s">
        <v>14</v>
      </c>
      <c r="D2750" s="8">
        <v>2012</v>
      </c>
      <c r="E2750" s="7" t="s">
        <v>9</v>
      </c>
      <c r="F2750" s="7" t="s">
        <v>8</v>
      </c>
      <c r="G2750" s="7" t="s">
        <v>1</v>
      </c>
      <c r="H2750" s="7" t="s">
        <v>7</v>
      </c>
      <c r="I2750" s="9">
        <v>2.0908607999999999E-2</v>
      </c>
      <c r="J2750" s="10">
        <v>63.519399999999997</v>
      </c>
      <c r="K2750" s="11">
        <v>4.0999999999999996</v>
      </c>
      <c r="L2750" s="11" t="str">
        <f>IF(Tabla134[[#This Row],[Item Weight]]&lt;$U$12,"Poco Peso",IF(Tabla134[[#This Row],[Item Weight]]&lt;$U$13,"Peso Medio","Peso Alto"))</f>
        <v>Peso Alto</v>
      </c>
      <c r="M2750" s="7">
        <v>19.850000000000001</v>
      </c>
      <c r="N2750" s="11">
        <f>IF(Tabla134[[#This Row],[Item Weight (Nulos)]]="",VLOOKUP(Tabla134[[#This Row],[Item Identifier]],'Tabla para Nulos'!$A$3:$B$1563,2,FALSE),Tabla134[[#This Row],[Item Weight (Nulos)]])</f>
        <v>19.850000000000001</v>
      </c>
      <c r="O2750" s="11" t="str">
        <f>IF(Tabla134[[#This Row],[Item Visibility]]&lt;$U$15,"Poca visibilidad",IF(Tabla134[[#This Row],[Item Visibility]]&lt;$U$16,"Visibilidad media","Mayor visibilidad"))</f>
        <v>Poca visibilidad</v>
      </c>
      <c r="P2750" s="11" t="str">
        <f>IF(Tabla134[[#This Row],[Rating]]&lt;2,"Muy Malo",IF(Tabla134[[#This Row],[Rating]]&lt;3,"Malo",IF(Tabla134[[#This Row],[Rating]]&lt;4,"Regular",IF(Tabla134[[#This Row],[Rating]]&lt;5,"Bueno","Excelente"))))</f>
        <v>Bueno</v>
      </c>
    </row>
    <row r="2751" spans="1:16" x14ac:dyDescent="0.2">
      <c r="A2751" s="7" t="s">
        <v>6</v>
      </c>
      <c r="B2751" s="7" t="s">
        <v>714</v>
      </c>
      <c r="C2751" s="7" t="s">
        <v>19</v>
      </c>
      <c r="D2751" s="8">
        <v>2012</v>
      </c>
      <c r="E2751" s="7" t="s">
        <v>9</v>
      </c>
      <c r="F2751" s="7" t="s">
        <v>8</v>
      </c>
      <c r="G2751" s="7" t="s">
        <v>1</v>
      </c>
      <c r="H2751" s="7" t="s">
        <v>7</v>
      </c>
      <c r="I2751" s="9">
        <v>7.7292301999999993E-2</v>
      </c>
      <c r="J2751" s="10">
        <v>235.39580000000001</v>
      </c>
      <c r="K2751" s="11">
        <v>4.0999999999999996</v>
      </c>
      <c r="L2751" s="11" t="str">
        <f>IF(Tabla134[[#This Row],[Item Weight]]&lt;$U$12,"Poco Peso",IF(Tabla134[[#This Row],[Item Weight]]&lt;$U$13,"Peso Medio","Peso Alto"))</f>
        <v>Peso Alto</v>
      </c>
      <c r="M2751" s="7">
        <v>19.5</v>
      </c>
      <c r="N2751" s="11">
        <f>IF(Tabla134[[#This Row],[Item Weight (Nulos)]]="",VLOOKUP(Tabla134[[#This Row],[Item Identifier]],'Tabla para Nulos'!$A$3:$B$1563,2,FALSE),Tabla134[[#This Row],[Item Weight (Nulos)]])</f>
        <v>19.5</v>
      </c>
      <c r="O2751" s="11" t="str">
        <f>IF(Tabla134[[#This Row],[Item Visibility]]&lt;$U$15,"Poca visibilidad",IF(Tabla134[[#This Row],[Item Visibility]]&lt;$U$16,"Visibilidad media","Mayor visibilidad"))</f>
        <v>Visibilidad media</v>
      </c>
      <c r="P2751" s="11" t="str">
        <f>IF(Tabla134[[#This Row],[Rating]]&lt;2,"Muy Malo",IF(Tabla134[[#This Row],[Rating]]&lt;3,"Malo",IF(Tabla134[[#This Row],[Rating]]&lt;4,"Regular",IF(Tabla134[[#This Row],[Rating]]&lt;5,"Bueno","Excelente"))))</f>
        <v>Bueno</v>
      </c>
    </row>
    <row r="2752" spans="1:16" x14ac:dyDescent="0.2">
      <c r="A2752" s="7" t="s">
        <v>6</v>
      </c>
      <c r="B2752" s="7" t="s">
        <v>312</v>
      </c>
      <c r="C2752" s="7" t="s">
        <v>122</v>
      </c>
      <c r="D2752" s="8">
        <v>2012</v>
      </c>
      <c r="E2752" s="7" t="s">
        <v>9</v>
      </c>
      <c r="F2752" s="7" t="s">
        <v>8</v>
      </c>
      <c r="G2752" s="7" t="s">
        <v>1</v>
      </c>
      <c r="H2752" s="7" t="s">
        <v>7</v>
      </c>
      <c r="I2752" s="9">
        <v>0</v>
      </c>
      <c r="J2752" s="10">
        <v>173.6738</v>
      </c>
      <c r="K2752" s="11">
        <v>4.0999999999999996</v>
      </c>
      <c r="L2752" s="11" t="str">
        <f>IF(Tabla134[[#This Row],[Item Weight]]&lt;$U$12,"Poco Peso",IF(Tabla134[[#This Row],[Item Weight]]&lt;$U$13,"Peso Medio","Peso Alto"))</f>
        <v>Peso Alto</v>
      </c>
      <c r="M2752" s="7">
        <v>21.2</v>
      </c>
      <c r="N2752" s="11">
        <f>IF(Tabla134[[#This Row],[Item Weight (Nulos)]]="",VLOOKUP(Tabla134[[#This Row],[Item Identifier]],'Tabla para Nulos'!$A$3:$B$1563,2,FALSE),Tabla134[[#This Row],[Item Weight (Nulos)]])</f>
        <v>21.2</v>
      </c>
      <c r="O2752" s="11" t="str">
        <f>IF(Tabla134[[#This Row],[Item Visibility]]&lt;$U$15,"Poca visibilidad",IF(Tabla134[[#This Row],[Item Visibility]]&lt;$U$16,"Visibilidad media","Mayor visibilidad"))</f>
        <v>Poca visibilidad</v>
      </c>
      <c r="P2752" s="11" t="str">
        <f>IF(Tabla134[[#This Row],[Rating]]&lt;2,"Muy Malo",IF(Tabla134[[#This Row],[Rating]]&lt;3,"Malo",IF(Tabla134[[#This Row],[Rating]]&lt;4,"Regular",IF(Tabla134[[#This Row],[Rating]]&lt;5,"Bueno","Excelente"))))</f>
        <v>Bueno</v>
      </c>
    </row>
    <row r="2753" spans="1:16" x14ac:dyDescent="0.2">
      <c r="A2753" s="7" t="s">
        <v>124</v>
      </c>
      <c r="B2753" s="7" t="s">
        <v>679</v>
      </c>
      <c r="C2753" s="7" t="s">
        <v>112</v>
      </c>
      <c r="D2753" s="8">
        <v>2018</v>
      </c>
      <c r="E2753" s="7" t="s">
        <v>1195</v>
      </c>
      <c r="F2753" s="7" t="s">
        <v>8</v>
      </c>
      <c r="G2753" s="7" t="s">
        <v>702</v>
      </c>
      <c r="H2753" s="7" t="s">
        <v>1621</v>
      </c>
      <c r="I2753" s="9">
        <v>4.2941558999999997E-2</v>
      </c>
      <c r="J2753" s="10">
        <v>102.9332</v>
      </c>
      <c r="K2753" s="11">
        <v>4.0999999999999996</v>
      </c>
      <c r="L2753" s="11" t="str">
        <f>IF(Tabla134[[#This Row],[Item Weight]]&lt;$U$12,"Poco Peso",IF(Tabla134[[#This Row],[Item Weight]]&lt;$U$13,"Peso Medio","Peso Alto"))</f>
        <v>Poco Peso</v>
      </c>
      <c r="N2753" s="11">
        <f>IF(Tabla134[[#This Row],[Item Weight (Nulos)]]="",VLOOKUP(Tabla134[[#This Row],[Item Identifier]],'Tabla para Nulos'!$A$3:$B$1563,2,FALSE),Tabla134[[#This Row],[Item Weight (Nulos)]])</f>
        <v>6.55</v>
      </c>
      <c r="O2753" s="11" t="str">
        <f>IF(Tabla134[[#This Row],[Item Visibility]]&lt;$U$15,"Poca visibilidad",IF(Tabla134[[#This Row],[Item Visibility]]&lt;$U$16,"Visibilidad media","Mayor visibilidad"))</f>
        <v>Visibilidad media</v>
      </c>
      <c r="P2753" s="11" t="str">
        <f>IF(Tabla134[[#This Row],[Rating]]&lt;2,"Muy Malo",IF(Tabla134[[#This Row],[Rating]]&lt;3,"Malo",IF(Tabla134[[#This Row],[Rating]]&lt;4,"Regular",IF(Tabla134[[#This Row],[Rating]]&lt;5,"Bueno","Excelente"))))</f>
        <v>Bueno</v>
      </c>
    </row>
    <row r="2754" spans="1:16" x14ac:dyDescent="0.2">
      <c r="A2754" s="7" t="s">
        <v>124</v>
      </c>
      <c r="B2754" s="7" t="s">
        <v>1325</v>
      </c>
      <c r="C2754" s="7" t="s">
        <v>25</v>
      </c>
      <c r="D2754" s="8">
        <v>2018</v>
      </c>
      <c r="E2754" s="7" t="s">
        <v>1195</v>
      </c>
      <c r="F2754" s="7" t="s">
        <v>8</v>
      </c>
      <c r="G2754" s="7" t="s">
        <v>702</v>
      </c>
      <c r="H2754" s="7" t="s">
        <v>1621</v>
      </c>
      <c r="I2754" s="9">
        <v>0.112161697</v>
      </c>
      <c r="J2754" s="10">
        <v>154.4682</v>
      </c>
      <c r="K2754" s="11">
        <v>4.0999999999999996</v>
      </c>
      <c r="L2754" s="11" t="str">
        <f>IF(Tabla134[[#This Row],[Item Weight]]&lt;$U$12,"Poco Peso",IF(Tabla134[[#This Row],[Item Weight]]&lt;$U$13,"Peso Medio","Peso Alto"))</f>
        <v>Peso Medio</v>
      </c>
      <c r="N2754" s="11">
        <f>IF(Tabla134[[#This Row],[Item Weight (Nulos)]]="",VLOOKUP(Tabla134[[#This Row],[Item Identifier]],'Tabla para Nulos'!$A$3:$B$1563,2,FALSE),Tabla134[[#This Row],[Item Weight (Nulos)]])</f>
        <v>14.5</v>
      </c>
      <c r="O2754" s="11" t="str">
        <f>IF(Tabla134[[#This Row],[Item Visibility]]&lt;$U$15,"Poca visibilidad",IF(Tabla134[[#This Row],[Item Visibility]]&lt;$U$16,"Visibilidad media","Mayor visibilidad"))</f>
        <v>Mayor visibilidad</v>
      </c>
      <c r="P2754" s="11" t="str">
        <f>IF(Tabla134[[#This Row],[Rating]]&lt;2,"Muy Malo",IF(Tabla134[[#This Row],[Rating]]&lt;3,"Malo",IF(Tabla134[[#This Row],[Rating]]&lt;4,"Regular",IF(Tabla134[[#This Row],[Rating]]&lt;5,"Bueno","Excelente"))))</f>
        <v>Bueno</v>
      </c>
    </row>
    <row r="2755" spans="1:16" x14ac:dyDescent="0.2">
      <c r="A2755" s="7" t="s">
        <v>124</v>
      </c>
      <c r="B2755" s="7" t="s">
        <v>1405</v>
      </c>
      <c r="C2755" s="7" t="s">
        <v>71</v>
      </c>
      <c r="D2755" s="8">
        <v>2018</v>
      </c>
      <c r="E2755" s="7" t="s">
        <v>1195</v>
      </c>
      <c r="F2755" s="7" t="s">
        <v>8</v>
      </c>
      <c r="G2755" s="7" t="s">
        <v>702</v>
      </c>
      <c r="H2755" s="7" t="s">
        <v>1621</v>
      </c>
      <c r="I2755" s="9">
        <v>0.116928924</v>
      </c>
      <c r="J2755" s="10">
        <v>183.32919999999999</v>
      </c>
      <c r="K2755" s="11">
        <v>4.0999999999999996</v>
      </c>
      <c r="L2755" s="11" t="str">
        <f>IF(Tabla134[[#This Row],[Item Weight]]&lt;$U$12,"Poco Peso",IF(Tabla134[[#This Row],[Item Weight]]&lt;$U$13,"Peso Medio","Peso Alto"))</f>
        <v>Peso Medio</v>
      </c>
      <c r="N2755" s="11">
        <f>IF(Tabla134[[#This Row],[Item Weight (Nulos)]]="",VLOOKUP(Tabla134[[#This Row],[Item Identifier]],'Tabla para Nulos'!$A$3:$B$1563,2,FALSE),Tabla134[[#This Row],[Item Weight (Nulos)]])</f>
        <v>9.2999999999999989</v>
      </c>
      <c r="O2755" s="11" t="str">
        <f>IF(Tabla134[[#This Row],[Item Visibility]]&lt;$U$15,"Poca visibilidad",IF(Tabla134[[#This Row],[Item Visibility]]&lt;$U$16,"Visibilidad media","Mayor visibilidad"))</f>
        <v>Mayor visibilidad</v>
      </c>
      <c r="P2755" s="11" t="str">
        <f>IF(Tabla134[[#This Row],[Rating]]&lt;2,"Muy Malo",IF(Tabla134[[#This Row],[Rating]]&lt;3,"Malo",IF(Tabla134[[#This Row],[Rating]]&lt;4,"Regular",IF(Tabla134[[#This Row],[Rating]]&lt;5,"Bueno","Excelente"))))</f>
        <v>Bueno</v>
      </c>
    </row>
    <row r="2756" spans="1:16" x14ac:dyDescent="0.2">
      <c r="A2756" s="7" t="s">
        <v>124</v>
      </c>
      <c r="B2756" s="7" t="s">
        <v>246</v>
      </c>
      <c r="C2756" s="7" t="s">
        <v>71</v>
      </c>
      <c r="D2756" s="8">
        <v>2018</v>
      </c>
      <c r="E2756" s="7" t="s">
        <v>1195</v>
      </c>
      <c r="F2756" s="7" t="s">
        <v>8</v>
      </c>
      <c r="G2756" s="7" t="s">
        <v>702</v>
      </c>
      <c r="H2756" s="7" t="s">
        <v>1621</v>
      </c>
      <c r="I2756" s="9">
        <v>0.12658509500000001</v>
      </c>
      <c r="J2756" s="10">
        <v>122.4098</v>
      </c>
      <c r="K2756" s="11">
        <v>4.0999999999999996</v>
      </c>
      <c r="L2756" s="11" t="str">
        <f>IF(Tabla134[[#This Row],[Item Weight]]&lt;$U$12,"Poco Peso",IF(Tabla134[[#This Row],[Item Weight]]&lt;$U$13,"Peso Medio","Peso Alto"))</f>
        <v>Poco Peso</v>
      </c>
      <c r="N2756" s="11">
        <f>IF(Tabla134[[#This Row],[Item Weight (Nulos)]]="",VLOOKUP(Tabla134[[#This Row],[Item Identifier]],'Tabla para Nulos'!$A$3:$B$1563,2,FALSE),Tabla134[[#This Row],[Item Weight (Nulos)]])</f>
        <v>5.7649999999999997</v>
      </c>
      <c r="O2756" s="11" t="str">
        <f>IF(Tabla134[[#This Row],[Item Visibility]]&lt;$U$15,"Poca visibilidad",IF(Tabla134[[#This Row],[Item Visibility]]&lt;$U$16,"Visibilidad media","Mayor visibilidad"))</f>
        <v>Mayor visibilidad</v>
      </c>
      <c r="P2756" s="11" t="str">
        <f>IF(Tabla134[[#This Row],[Rating]]&lt;2,"Muy Malo",IF(Tabla134[[#This Row],[Rating]]&lt;3,"Malo",IF(Tabla134[[#This Row],[Rating]]&lt;4,"Regular",IF(Tabla134[[#This Row],[Rating]]&lt;5,"Bueno","Excelente"))))</f>
        <v>Bueno</v>
      </c>
    </row>
    <row r="2757" spans="1:16" x14ac:dyDescent="0.2">
      <c r="A2757" s="7" t="s">
        <v>124</v>
      </c>
      <c r="B2757" s="7" t="s">
        <v>453</v>
      </c>
      <c r="C2757" s="7" t="s">
        <v>4</v>
      </c>
      <c r="D2757" s="8">
        <v>2018</v>
      </c>
      <c r="E2757" s="7" t="s">
        <v>1195</v>
      </c>
      <c r="F2757" s="7" t="s">
        <v>8</v>
      </c>
      <c r="G2757" s="7" t="s">
        <v>702</v>
      </c>
      <c r="H2757" s="7" t="s">
        <v>1621</v>
      </c>
      <c r="I2757" s="9">
        <v>1.7295906E-2</v>
      </c>
      <c r="J2757" s="10">
        <v>47.103400000000001</v>
      </c>
      <c r="K2757" s="11">
        <v>4.0999999999999996</v>
      </c>
      <c r="L2757" s="11" t="str">
        <f>IF(Tabla134[[#This Row],[Item Weight]]&lt;$U$12,"Poco Peso",IF(Tabla134[[#This Row],[Item Weight]]&lt;$U$13,"Peso Medio","Peso Alto"))</f>
        <v>Peso Medio</v>
      </c>
      <c r="N2757" s="11">
        <f>IF(Tabla134[[#This Row],[Item Weight (Nulos)]]="",VLOOKUP(Tabla134[[#This Row],[Item Identifier]],'Tabla para Nulos'!$A$3:$B$1563,2,FALSE),Tabla134[[#This Row],[Item Weight (Nulos)]])</f>
        <v>11.394999999999998</v>
      </c>
      <c r="O2757" s="11" t="str">
        <f>IF(Tabla134[[#This Row],[Item Visibility]]&lt;$U$15,"Poca visibilidad",IF(Tabla134[[#This Row],[Item Visibility]]&lt;$U$16,"Visibilidad media","Mayor visibilidad"))</f>
        <v>Poca visibilidad</v>
      </c>
      <c r="P2757" s="11" t="str">
        <f>IF(Tabla134[[#This Row],[Rating]]&lt;2,"Muy Malo",IF(Tabla134[[#This Row],[Rating]]&lt;3,"Malo",IF(Tabla134[[#This Row],[Rating]]&lt;4,"Regular",IF(Tabla134[[#This Row],[Rating]]&lt;5,"Bueno","Excelente"))))</f>
        <v>Bueno</v>
      </c>
    </row>
    <row r="2758" spans="1:16" x14ac:dyDescent="0.2">
      <c r="A2758" s="7" t="s">
        <v>124</v>
      </c>
      <c r="B2758" s="7" t="s">
        <v>1018</v>
      </c>
      <c r="C2758" s="7" t="s">
        <v>4</v>
      </c>
      <c r="D2758" s="8">
        <v>2018</v>
      </c>
      <c r="E2758" s="7" t="s">
        <v>1195</v>
      </c>
      <c r="F2758" s="7" t="s">
        <v>8</v>
      </c>
      <c r="G2758" s="7" t="s">
        <v>702</v>
      </c>
      <c r="H2758" s="7" t="s">
        <v>1621</v>
      </c>
      <c r="I2758" s="9">
        <v>7.3077196999999997E-2</v>
      </c>
      <c r="J2758" s="10">
        <v>34.321599999999997</v>
      </c>
      <c r="K2758" s="11">
        <v>4.0999999999999996</v>
      </c>
      <c r="L2758" s="11" t="str">
        <f>IF(Tabla134[[#This Row],[Item Weight]]&lt;$U$12,"Poco Peso",IF(Tabla134[[#This Row],[Item Weight]]&lt;$U$13,"Peso Medio","Peso Alto"))</f>
        <v>Peso Medio</v>
      </c>
      <c r="N2758" s="11">
        <f>IF(Tabla134[[#This Row],[Item Weight (Nulos)]]="",VLOOKUP(Tabla134[[#This Row],[Item Identifier]],'Tabla para Nulos'!$A$3:$B$1563,2,FALSE),Tabla134[[#This Row],[Item Weight (Nulos)]])</f>
        <v>12.35</v>
      </c>
      <c r="O2758" s="11" t="str">
        <f>IF(Tabla134[[#This Row],[Item Visibility]]&lt;$U$15,"Poca visibilidad",IF(Tabla134[[#This Row],[Item Visibility]]&lt;$U$16,"Visibilidad media","Mayor visibilidad"))</f>
        <v>Visibilidad media</v>
      </c>
      <c r="P2758" s="11" t="str">
        <f>IF(Tabla134[[#This Row],[Rating]]&lt;2,"Muy Malo",IF(Tabla134[[#This Row],[Rating]]&lt;3,"Malo",IF(Tabla134[[#This Row],[Rating]]&lt;4,"Regular",IF(Tabla134[[#This Row],[Rating]]&lt;5,"Bueno","Excelente"))))</f>
        <v>Bueno</v>
      </c>
    </row>
    <row r="2759" spans="1:16" x14ac:dyDescent="0.2">
      <c r="A2759" s="7" t="s">
        <v>124</v>
      </c>
      <c r="B2759" s="7" t="s">
        <v>304</v>
      </c>
      <c r="C2759" s="7" t="s">
        <v>4</v>
      </c>
      <c r="D2759" s="8">
        <v>2018</v>
      </c>
      <c r="E2759" s="7" t="s">
        <v>1195</v>
      </c>
      <c r="F2759" s="7" t="s">
        <v>8</v>
      </c>
      <c r="G2759" s="7" t="s">
        <v>702</v>
      </c>
      <c r="H2759" s="7" t="s">
        <v>1621</v>
      </c>
      <c r="I2759" s="9">
        <v>0.121765124</v>
      </c>
      <c r="J2759" s="10">
        <v>264.1884</v>
      </c>
      <c r="K2759" s="11">
        <v>4.0999999999999996</v>
      </c>
      <c r="L2759" s="11" t="str">
        <f>IF(Tabla134[[#This Row],[Item Weight]]&lt;$U$12,"Poco Peso",IF(Tabla134[[#This Row],[Item Weight]]&lt;$U$13,"Peso Medio","Peso Alto"))</f>
        <v>Peso Medio</v>
      </c>
      <c r="N2759" s="11">
        <f>IF(Tabla134[[#This Row],[Item Weight (Nulos)]]="",VLOOKUP(Tabla134[[#This Row],[Item Identifier]],'Tabla para Nulos'!$A$3:$B$1563,2,FALSE),Tabla134[[#This Row],[Item Weight (Nulos)]])</f>
        <v>9</v>
      </c>
      <c r="O2759" s="11" t="str">
        <f>IF(Tabla134[[#This Row],[Item Visibility]]&lt;$U$15,"Poca visibilidad",IF(Tabla134[[#This Row],[Item Visibility]]&lt;$U$16,"Visibilidad media","Mayor visibilidad"))</f>
        <v>Mayor visibilidad</v>
      </c>
      <c r="P2759" s="11" t="str">
        <f>IF(Tabla134[[#This Row],[Rating]]&lt;2,"Muy Malo",IF(Tabla134[[#This Row],[Rating]]&lt;3,"Malo",IF(Tabla134[[#This Row],[Rating]]&lt;4,"Regular",IF(Tabla134[[#This Row],[Rating]]&lt;5,"Bueno","Excelente"))))</f>
        <v>Bueno</v>
      </c>
    </row>
    <row r="2760" spans="1:16" x14ac:dyDescent="0.2">
      <c r="A2760" s="7" t="s">
        <v>124</v>
      </c>
      <c r="B2760" s="7" t="s">
        <v>1556</v>
      </c>
      <c r="C2760" s="7" t="s">
        <v>4</v>
      </c>
      <c r="D2760" s="8">
        <v>2018</v>
      </c>
      <c r="E2760" s="7" t="s">
        <v>1195</v>
      </c>
      <c r="F2760" s="7" t="s">
        <v>8</v>
      </c>
      <c r="G2760" s="7" t="s">
        <v>702</v>
      </c>
      <c r="H2760" s="7" t="s">
        <v>1621</v>
      </c>
      <c r="I2760" s="9">
        <v>0.10178199</v>
      </c>
      <c r="J2760" s="10">
        <v>104.699</v>
      </c>
      <c r="K2760" s="11">
        <v>4.0999999999999996</v>
      </c>
      <c r="L2760" s="11" t="str">
        <f>IF(Tabla134[[#This Row],[Item Weight]]&lt;$U$12,"Poco Peso",IF(Tabla134[[#This Row],[Item Weight]]&lt;$U$13,"Peso Medio","Peso Alto"))</f>
        <v>Poco Peso</v>
      </c>
      <c r="N2760" s="11">
        <f>IF(Tabla134[[#This Row],[Item Weight (Nulos)]]="",VLOOKUP(Tabla134[[#This Row],[Item Identifier]],'Tabla para Nulos'!$A$3:$B$1563,2,FALSE),Tabla134[[#This Row],[Item Weight (Nulos)]])</f>
        <v>8.4849999999999994</v>
      </c>
      <c r="O2760" s="11" t="str">
        <f>IF(Tabla134[[#This Row],[Item Visibility]]&lt;$U$15,"Poca visibilidad",IF(Tabla134[[#This Row],[Item Visibility]]&lt;$U$16,"Visibilidad media","Mayor visibilidad"))</f>
        <v>Mayor visibilidad</v>
      </c>
      <c r="P2760" s="11" t="str">
        <f>IF(Tabla134[[#This Row],[Rating]]&lt;2,"Muy Malo",IF(Tabla134[[#This Row],[Rating]]&lt;3,"Malo",IF(Tabla134[[#This Row],[Rating]]&lt;4,"Regular",IF(Tabla134[[#This Row],[Rating]]&lt;5,"Bueno","Excelente"))))</f>
        <v>Bueno</v>
      </c>
    </row>
    <row r="2761" spans="1:16" x14ac:dyDescent="0.2">
      <c r="A2761" s="7" t="s">
        <v>124</v>
      </c>
      <c r="B2761" s="7" t="s">
        <v>871</v>
      </c>
      <c r="C2761" s="7" t="s">
        <v>171</v>
      </c>
      <c r="D2761" s="8">
        <v>2018</v>
      </c>
      <c r="E2761" s="7" t="s">
        <v>1195</v>
      </c>
      <c r="F2761" s="7" t="s">
        <v>8</v>
      </c>
      <c r="G2761" s="7" t="s">
        <v>702</v>
      </c>
      <c r="H2761" s="7" t="s">
        <v>1621</v>
      </c>
      <c r="I2761" s="9">
        <v>0.162248011</v>
      </c>
      <c r="J2761" s="10">
        <v>160.46039999999999</v>
      </c>
      <c r="K2761" s="11">
        <v>4.0999999999999996</v>
      </c>
      <c r="L2761" s="11" t="str">
        <f>IF(Tabla134[[#This Row],[Item Weight]]&lt;$U$12,"Poco Peso",IF(Tabla134[[#This Row],[Item Weight]]&lt;$U$13,"Peso Medio","Peso Alto"))</f>
        <v>Peso Medio</v>
      </c>
      <c r="N2761" s="11">
        <f>IF(Tabla134[[#This Row],[Item Weight (Nulos)]]="",VLOOKUP(Tabla134[[#This Row],[Item Identifier]],'Tabla para Nulos'!$A$3:$B$1563,2,FALSE),Tabla134[[#This Row],[Item Weight (Nulos)]])</f>
        <v>13.150000000000002</v>
      </c>
      <c r="O2761" s="11" t="str">
        <f>IF(Tabla134[[#This Row],[Item Visibility]]&lt;$U$15,"Poca visibilidad",IF(Tabla134[[#This Row],[Item Visibility]]&lt;$U$16,"Visibilidad media","Mayor visibilidad"))</f>
        <v>Mayor visibilidad</v>
      </c>
      <c r="P2761" s="11" t="str">
        <f>IF(Tabla134[[#This Row],[Rating]]&lt;2,"Muy Malo",IF(Tabla134[[#This Row],[Rating]]&lt;3,"Malo",IF(Tabla134[[#This Row],[Rating]]&lt;4,"Regular",IF(Tabla134[[#This Row],[Rating]]&lt;5,"Bueno","Excelente"))))</f>
        <v>Bueno</v>
      </c>
    </row>
    <row r="2762" spans="1:16" x14ac:dyDescent="0.2">
      <c r="A2762" s="7" t="s">
        <v>124</v>
      </c>
      <c r="B2762" s="7" t="s">
        <v>1491</v>
      </c>
      <c r="C2762" s="7" t="s">
        <v>171</v>
      </c>
      <c r="D2762" s="8">
        <v>2018</v>
      </c>
      <c r="E2762" s="7" t="s">
        <v>1195</v>
      </c>
      <c r="F2762" s="7" t="s">
        <v>8</v>
      </c>
      <c r="G2762" s="7" t="s">
        <v>702</v>
      </c>
      <c r="H2762" s="7" t="s">
        <v>1621</v>
      </c>
      <c r="I2762" s="9">
        <v>8.9187719999999998E-2</v>
      </c>
      <c r="J2762" s="10">
        <v>128.96780000000001</v>
      </c>
      <c r="K2762" s="11">
        <v>4.0999999999999996</v>
      </c>
      <c r="L2762" s="11" t="str">
        <f>IF(Tabla134[[#This Row],[Item Weight]]&lt;$U$12,"Poco Peso",IF(Tabla134[[#This Row],[Item Weight]]&lt;$U$13,"Peso Medio","Peso Alto"))</f>
        <v>Peso Alto</v>
      </c>
      <c r="N2762" s="11">
        <f>IF(Tabla134[[#This Row],[Item Weight (Nulos)]]="",VLOOKUP(Tabla134[[#This Row],[Item Identifier]],'Tabla para Nulos'!$A$3:$B$1563,2,FALSE),Tabla134[[#This Row],[Item Weight (Nulos)]])</f>
        <v>17.7</v>
      </c>
      <c r="O2762" s="11" t="str">
        <f>IF(Tabla134[[#This Row],[Item Visibility]]&lt;$U$15,"Poca visibilidad",IF(Tabla134[[#This Row],[Item Visibility]]&lt;$U$16,"Visibilidad media","Mayor visibilidad"))</f>
        <v>Visibilidad media</v>
      </c>
      <c r="P2762" s="11" t="str">
        <f>IF(Tabla134[[#This Row],[Rating]]&lt;2,"Muy Malo",IF(Tabla134[[#This Row],[Rating]]&lt;3,"Malo",IF(Tabla134[[#This Row],[Rating]]&lt;4,"Regular",IF(Tabla134[[#This Row],[Rating]]&lt;5,"Bueno","Excelente"))))</f>
        <v>Bueno</v>
      </c>
    </row>
    <row r="2763" spans="1:16" x14ac:dyDescent="0.2">
      <c r="A2763" s="7" t="s">
        <v>124</v>
      </c>
      <c r="B2763" s="7" t="s">
        <v>612</v>
      </c>
      <c r="C2763" s="7" t="s">
        <v>171</v>
      </c>
      <c r="D2763" s="8">
        <v>2018</v>
      </c>
      <c r="E2763" s="7" t="s">
        <v>1195</v>
      </c>
      <c r="F2763" s="7" t="s">
        <v>8</v>
      </c>
      <c r="G2763" s="7" t="s">
        <v>702</v>
      </c>
      <c r="H2763" s="7" t="s">
        <v>1621</v>
      </c>
      <c r="I2763" s="9">
        <v>6.8753558000000006E-2</v>
      </c>
      <c r="J2763" s="10">
        <v>127.9678</v>
      </c>
      <c r="K2763" s="11">
        <v>4.0999999999999996</v>
      </c>
      <c r="L2763" s="11" t="str">
        <f>IF(Tabla134[[#This Row],[Item Weight]]&lt;$U$12,"Poco Peso",IF(Tabla134[[#This Row],[Item Weight]]&lt;$U$13,"Peso Medio","Peso Alto"))</f>
        <v>Peso Alto</v>
      </c>
      <c r="N2763" s="11">
        <f>IF(Tabla134[[#This Row],[Item Weight (Nulos)]]="",VLOOKUP(Tabla134[[#This Row],[Item Identifier]],'Tabla para Nulos'!$A$3:$B$1563,2,FALSE),Tabla134[[#This Row],[Item Weight (Nulos)]])</f>
        <v>20.349999999999998</v>
      </c>
      <c r="O2763" s="11" t="str">
        <f>IF(Tabla134[[#This Row],[Item Visibility]]&lt;$U$15,"Poca visibilidad",IF(Tabla134[[#This Row],[Item Visibility]]&lt;$U$16,"Visibilidad media","Mayor visibilidad"))</f>
        <v>Visibilidad media</v>
      </c>
      <c r="P2763" s="11" t="str">
        <f>IF(Tabla134[[#This Row],[Rating]]&lt;2,"Muy Malo",IF(Tabla134[[#This Row],[Rating]]&lt;3,"Malo",IF(Tabla134[[#This Row],[Rating]]&lt;4,"Regular",IF(Tabla134[[#This Row],[Rating]]&lt;5,"Bueno","Excelente"))))</f>
        <v>Bueno</v>
      </c>
    </row>
    <row r="2764" spans="1:16" x14ac:dyDescent="0.2">
      <c r="A2764" s="7" t="s">
        <v>124</v>
      </c>
      <c r="B2764" s="7" t="s">
        <v>175</v>
      </c>
      <c r="C2764" s="7" t="s">
        <v>171</v>
      </c>
      <c r="D2764" s="8">
        <v>2018</v>
      </c>
      <c r="E2764" s="7" t="s">
        <v>1195</v>
      </c>
      <c r="F2764" s="7" t="s">
        <v>8</v>
      </c>
      <c r="G2764" s="7" t="s">
        <v>702</v>
      </c>
      <c r="H2764" s="7" t="s">
        <v>1621</v>
      </c>
      <c r="I2764" s="9">
        <v>0.102371638</v>
      </c>
      <c r="J2764" s="10">
        <v>221.2456</v>
      </c>
      <c r="K2764" s="11">
        <v>4.0999999999999996</v>
      </c>
      <c r="L2764" s="11" t="str">
        <f>IF(Tabla134[[#This Row],[Item Weight]]&lt;$U$12,"Poco Peso",IF(Tabla134[[#This Row],[Item Weight]]&lt;$U$13,"Peso Medio","Peso Alto"))</f>
        <v>Peso Alto</v>
      </c>
      <c r="N2764" s="11">
        <f>IF(Tabla134[[#This Row],[Item Weight (Nulos)]]="",VLOOKUP(Tabla134[[#This Row],[Item Identifier]],'Tabla para Nulos'!$A$3:$B$1563,2,FALSE),Tabla134[[#This Row],[Item Weight (Nulos)]])</f>
        <v>18.2</v>
      </c>
      <c r="O2764" s="11" t="str">
        <f>IF(Tabla134[[#This Row],[Item Visibility]]&lt;$U$15,"Poca visibilidad",IF(Tabla134[[#This Row],[Item Visibility]]&lt;$U$16,"Visibilidad media","Mayor visibilidad"))</f>
        <v>Mayor visibilidad</v>
      </c>
      <c r="P2764" s="11" t="str">
        <f>IF(Tabla134[[#This Row],[Rating]]&lt;2,"Muy Malo",IF(Tabla134[[#This Row],[Rating]]&lt;3,"Malo",IF(Tabla134[[#This Row],[Rating]]&lt;4,"Regular",IF(Tabla134[[#This Row],[Rating]]&lt;5,"Bueno","Excelente"))))</f>
        <v>Bueno</v>
      </c>
    </row>
    <row r="2765" spans="1:16" x14ac:dyDescent="0.2">
      <c r="A2765" s="7" t="s">
        <v>124</v>
      </c>
      <c r="B2765" s="7" t="s">
        <v>1528</v>
      </c>
      <c r="C2765" s="7" t="s">
        <v>163</v>
      </c>
      <c r="D2765" s="8">
        <v>2018</v>
      </c>
      <c r="E2765" s="7" t="s">
        <v>1195</v>
      </c>
      <c r="F2765" s="7" t="s">
        <v>8</v>
      </c>
      <c r="G2765" s="7" t="s">
        <v>702</v>
      </c>
      <c r="H2765" s="7" t="s">
        <v>1621</v>
      </c>
      <c r="I2765" s="9">
        <v>5.9281315000000001E-2</v>
      </c>
      <c r="J2765" s="10">
        <v>111.586</v>
      </c>
      <c r="K2765" s="11">
        <v>4.0999999999999996</v>
      </c>
      <c r="L2765" s="11" t="str">
        <f>IF(Tabla134[[#This Row],[Item Weight]]&lt;$U$12,"Poco Peso",IF(Tabla134[[#This Row],[Item Weight]]&lt;$U$13,"Peso Medio","Peso Alto"))</f>
        <v>Peso Medio</v>
      </c>
      <c r="N2765" s="11">
        <f>IF(Tabla134[[#This Row],[Item Weight (Nulos)]]="",VLOOKUP(Tabla134[[#This Row],[Item Identifier]],'Tabla para Nulos'!$A$3:$B$1563,2,FALSE),Tabla134[[#This Row],[Item Weight (Nulos)]])</f>
        <v>11.65</v>
      </c>
      <c r="O2765" s="11" t="str">
        <f>IF(Tabla134[[#This Row],[Item Visibility]]&lt;$U$15,"Poca visibilidad",IF(Tabla134[[#This Row],[Item Visibility]]&lt;$U$16,"Visibilidad media","Mayor visibilidad"))</f>
        <v>Visibilidad media</v>
      </c>
      <c r="P2765" s="11" t="str">
        <f>IF(Tabla134[[#This Row],[Rating]]&lt;2,"Muy Malo",IF(Tabla134[[#This Row],[Rating]]&lt;3,"Malo",IF(Tabla134[[#This Row],[Rating]]&lt;4,"Regular",IF(Tabla134[[#This Row],[Rating]]&lt;5,"Bueno","Excelente"))))</f>
        <v>Bueno</v>
      </c>
    </row>
    <row r="2766" spans="1:16" x14ac:dyDescent="0.2">
      <c r="A2766" s="7" t="s">
        <v>124</v>
      </c>
      <c r="B2766" s="7" t="s">
        <v>407</v>
      </c>
      <c r="C2766" s="7" t="s">
        <v>14</v>
      </c>
      <c r="D2766" s="8">
        <v>2018</v>
      </c>
      <c r="E2766" s="7" t="s">
        <v>1195</v>
      </c>
      <c r="F2766" s="7" t="s">
        <v>8</v>
      </c>
      <c r="G2766" s="7" t="s">
        <v>702</v>
      </c>
      <c r="H2766" s="7" t="s">
        <v>1621</v>
      </c>
      <c r="I2766" s="9">
        <v>0.20816215599999999</v>
      </c>
      <c r="J2766" s="10">
        <v>228.1694</v>
      </c>
      <c r="K2766" s="11">
        <v>4.0999999999999996</v>
      </c>
      <c r="L2766" s="11" t="str">
        <f>IF(Tabla134[[#This Row],[Item Weight]]&lt;$U$12,"Poco Peso",IF(Tabla134[[#This Row],[Item Weight]]&lt;$U$13,"Peso Medio","Peso Alto"))</f>
        <v>Peso Medio</v>
      </c>
      <c r="N2766" s="11">
        <f>IF(Tabla134[[#This Row],[Item Weight (Nulos)]]="",VLOOKUP(Tabla134[[#This Row],[Item Identifier]],'Tabla para Nulos'!$A$3:$B$1563,2,FALSE),Tabla134[[#This Row],[Item Weight (Nulos)]])</f>
        <v>15</v>
      </c>
      <c r="O2766" s="11" t="str">
        <f>IF(Tabla134[[#This Row],[Item Visibility]]&lt;$U$15,"Poca visibilidad",IF(Tabla134[[#This Row],[Item Visibility]]&lt;$U$16,"Visibilidad media","Mayor visibilidad"))</f>
        <v>Mayor visibilidad</v>
      </c>
      <c r="P2766" s="11" t="str">
        <f>IF(Tabla134[[#This Row],[Rating]]&lt;2,"Muy Malo",IF(Tabla134[[#This Row],[Rating]]&lt;3,"Malo",IF(Tabla134[[#This Row],[Rating]]&lt;4,"Regular",IF(Tabla134[[#This Row],[Rating]]&lt;5,"Bueno","Excelente"))))</f>
        <v>Bueno</v>
      </c>
    </row>
    <row r="2767" spans="1:16" x14ac:dyDescent="0.2">
      <c r="A2767" s="7" t="s">
        <v>124</v>
      </c>
      <c r="B2767" s="7" t="s">
        <v>532</v>
      </c>
      <c r="C2767" s="7" t="s">
        <v>14</v>
      </c>
      <c r="D2767" s="8">
        <v>2018</v>
      </c>
      <c r="E2767" s="7" t="s">
        <v>1195</v>
      </c>
      <c r="F2767" s="7" t="s">
        <v>8</v>
      </c>
      <c r="G2767" s="7" t="s">
        <v>702</v>
      </c>
      <c r="H2767" s="7" t="s">
        <v>1621</v>
      </c>
      <c r="I2767" s="9">
        <v>0.24732103899999999</v>
      </c>
      <c r="J2767" s="10">
        <v>152.3998</v>
      </c>
      <c r="K2767" s="11">
        <v>4.0999999999999996</v>
      </c>
      <c r="L2767" s="11" t="str">
        <f>IF(Tabla134[[#This Row],[Item Weight]]&lt;$U$12,"Poco Peso",IF(Tabla134[[#This Row],[Item Weight]]&lt;$U$13,"Peso Medio","Peso Alto"))</f>
        <v>Poco Peso</v>
      </c>
      <c r="N2767" s="11">
        <f>IF(Tabla134[[#This Row],[Item Weight (Nulos)]]="",VLOOKUP(Tabla134[[#This Row],[Item Identifier]],'Tabla para Nulos'!$A$3:$B$1563,2,FALSE),Tabla134[[#This Row],[Item Weight (Nulos)]])</f>
        <v>6.0350000000000001</v>
      </c>
      <c r="O2767" s="11" t="str">
        <f>IF(Tabla134[[#This Row],[Item Visibility]]&lt;$U$15,"Poca visibilidad",IF(Tabla134[[#This Row],[Item Visibility]]&lt;$U$16,"Visibilidad media","Mayor visibilidad"))</f>
        <v>Mayor visibilidad</v>
      </c>
      <c r="P2767" s="11" t="str">
        <f>IF(Tabla134[[#This Row],[Rating]]&lt;2,"Muy Malo",IF(Tabla134[[#This Row],[Rating]]&lt;3,"Malo",IF(Tabla134[[#This Row],[Rating]]&lt;4,"Regular",IF(Tabla134[[#This Row],[Rating]]&lt;5,"Bueno","Excelente"))))</f>
        <v>Bueno</v>
      </c>
    </row>
    <row r="2768" spans="1:16" x14ac:dyDescent="0.2">
      <c r="A2768" s="7" t="s">
        <v>124</v>
      </c>
      <c r="B2768" s="7" t="s">
        <v>998</v>
      </c>
      <c r="C2768" s="7" t="s">
        <v>14</v>
      </c>
      <c r="D2768" s="8">
        <v>2018</v>
      </c>
      <c r="E2768" s="7" t="s">
        <v>1195</v>
      </c>
      <c r="F2768" s="7" t="s">
        <v>8</v>
      </c>
      <c r="G2768" s="7" t="s">
        <v>702</v>
      </c>
      <c r="H2768" s="7" t="s">
        <v>1621</v>
      </c>
      <c r="I2768" s="9">
        <v>5.4443762E-2</v>
      </c>
      <c r="J2768" s="10">
        <v>184.65819999999999</v>
      </c>
      <c r="K2768" s="11">
        <v>4.0999999999999996</v>
      </c>
      <c r="L2768" s="11" t="str">
        <f>IF(Tabla134[[#This Row],[Item Weight]]&lt;$U$12,"Poco Peso",IF(Tabla134[[#This Row],[Item Weight]]&lt;$U$13,"Peso Medio","Peso Alto"))</f>
        <v>Poco Peso</v>
      </c>
      <c r="N2768" s="11">
        <f>IF(Tabla134[[#This Row],[Item Weight (Nulos)]]="",VLOOKUP(Tabla134[[#This Row],[Item Identifier]],'Tabla para Nulos'!$A$3:$B$1563,2,FALSE),Tabla134[[#This Row],[Item Weight (Nulos)]])</f>
        <v>8.6300000000000008</v>
      </c>
      <c r="O2768" s="11" t="str">
        <f>IF(Tabla134[[#This Row],[Item Visibility]]&lt;$U$15,"Poca visibilidad",IF(Tabla134[[#This Row],[Item Visibility]]&lt;$U$16,"Visibilidad media","Mayor visibilidad"))</f>
        <v>Visibilidad media</v>
      </c>
      <c r="P2768" s="11" t="str">
        <f>IF(Tabla134[[#This Row],[Rating]]&lt;2,"Muy Malo",IF(Tabla134[[#This Row],[Rating]]&lt;3,"Malo",IF(Tabla134[[#This Row],[Rating]]&lt;4,"Regular",IF(Tabla134[[#This Row],[Rating]]&lt;5,"Bueno","Excelente"))))</f>
        <v>Bueno</v>
      </c>
    </row>
    <row r="2769" spans="1:16" x14ac:dyDescent="0.2">
      <c r="A2769" s="7" t="s">
        <v>124</v>
      </c>
      <c r="B2769" s="7" t="s">
        <v>144</v>
      </c>
      <c r="C2769" s="7" t="s">
        <v>14</v>
      </c>
      <c r="D2769" s="8">
        <v>2018</v>
      </c>
      <c r="E2769" s="7" t="s">
        <v>1195</v>
      </c>
      <c r="F2769" s="7" t="s">
        <v>8</v>
      </c>
      <c r="G2769" s="7" t="s">
        <v>702</v>
      </c>
      <c r="H2769" s="7" t="s">
        <v>1621</v>
      </c>
      <c r="I2769" s="9">
        <v>4.8932713000000003E-2</v>
      </c>
      <c r="J2769" s="10">
        <v>144.476</v>
      </c>
      <c r="K2769" s="11">
        <v>4.0999999999999996</v>
      </c>
      <c r="L2769" s="11" t="str">
        <f>IF(Tabla134[[#This Row],[Item Weight]]&lt;$U$12,"Poco Peso",IF(Tabla134[[#This Row],[Item Weight]]&lt;$U$13,"Peso Medio","Peso Alto"))</f>
        <v>Poco Peso</v>
      </c>
      <c r="N2769" s="11">
        <f>IF(Tabla134[[#This Row],[Item Weight (Nulos)]]="",VLOOKUP(Tabla134[[#This Row],[Item Identifier]],'Tabla para Nulos'!$A$3:$B$1563,2,FALSE),Tabla134[[#This Row],[Item Weight (Nulos)]])</f>
        <v>7.2750000000000004</v>
      </c>
      <c r="O2769" s="11" t="str">
        <f>IF(Tabla134[[#This Row],[Item Visibility]]&lt;$U$15,"Poca visibilidad",IF(Tabla134[[#This Row],[Item Visibility]]&lt;$U$16,"Visibilidad media","Mayor visibilidad"))</f>
        <v>Visibilidad media</v>
      </c>
      <c r="P2769" s="11" t="str">
        <f>IF(Tabla134[[#This Row],[Rating]]&lt;2,"Muy Malo",IF(Tabla134[[#This Row],[Rating]]&lt;3,"Malo",IF(Tabla134[[#This Row],[Rating]]&lt;4,"Regular",IF(Tabla134[[#This Row],[Rating]]&lt;5,"Bueno","Excelente"))))</f>
        <v>Bueno</v>
      </c>
    </row>
    <row r="2770" spans="1:16" x14ac:dyDescent="0.2">
      <c r="A2770" s="7" t="s">
        <v>124</v>
      </c>
      <c r="B2770" s="7" t="s">
        <v>142</v>
      </c>
      <c r="C2770" s="7" t="s">
        <v>14</v>
      </c>
      <c r="D2770" s="8">
        <v>2018</v>
      </c>
      <c r="E2770" s="7" t="s">
        <v>1195</v>
      </c>
      <c r="F2770" s="7" t="s">
        <v>8</v>
      </c>
      <c r="G2770" s="7" t="s">
        <v>702</v>
      </c>
      <c r="H2770" s="7" t="s">
        <v>1621</v>
      </c>
      <c r="I2770" s="9">
        <v>0.24410231499999999</v>
      </c>
      <c r="J2770" s="10">
        <v>148.07599999999999</v>
      </c>
      <c r="K2770" s="11">
        <v>4.0999999999999996</v>
      </c>
      <c r="L2770" s="11" t="str">
        <f>IF(Tabla134[[#This Row],[Item Weight]]&lt;$U$12,"Poco Peso",IF(Tabla134[[#This Row],[Item Weight]]&lt;$U$13,"Peso Medio","Peso Alto"))</f>
        <v>Peso Alto</v>
      </c>
      <c r="N2770" s="11">
        <f>IF(Tabla134[[#This Row],[Item Weight (Nulos)]]="",VLOOKUP(Tabla134[[#This Row],[Item Identifier]],'Tabla para Nulos'!$A$3:$B$1563,2,FALSE),Tabla134[[#This Row],[Item Weight (Nulos)]])</f>
        <v>16.849999999999998</v>
      </c>
      <c r="O2770" s="11" t="str">
        <f>IF(Tabla134[[#This Row],[Item Visibility]]&lt;$U$15,"Poca visibilidad",IF(Tabla134[[#This Row],[Item Visibility]]&lt;$U$16,"Visibilidad media","Mayor visibilidad"))</f>
        <v>Mayor visibilidad</v>
      </c>
      <c r="P2770" s="11" t="str">
        <f>IF(Tabla134[[#This Row],[Rating]]&lt;2,"Muy Malo",IF(Tabla134[[#This Row],[Rating]]&lt;3,"Malo",IF(Tabla134[[#This Row],[Rating]]&lt;4,"Regular",IF(Tabla134[[#This Row],[Rating]]&lt;5,"Bueno","Excelente"))))</f>
        <v>Bueno</v>
      </c>
    </row>
    <row r="2771" spans="1:16" x14ac:dyDescent="0.2">
      <c r="A2771" s="7" t="s">
        <v>124</v>
      </c>
      <c r="B2771" s="7" t="s">
        <v>409</v>
      </c>
      <c r="C2771" s="7" t="s">
        <v>14</v>
      </c>
      <c r="D2771" s="8">
        <v>2018</v>
      </c>
      <c r="E2771" s="7" t="s">
        <v>1195</v>
      </c>
      <c r="F2771" s="7" t="s">
        <v>8</v>
      </c>
      <c r="G2771" s="7" t="s">
        <v>702</v>
      </c>
      <c r="H2771" s="7" t="s">
        <v>1621</v>
      </c>
      <c r="I2771" s="9">
        <v>3.6012918999999997E-2</v>
      </c>
      <c r="J2771" s="10">
        <v>148.07339999999999</v>
      </c>
      <c r="K2771" s="11">
        <v>4.0999999999999996</v>
      </c>
      <c r="L2771" s="11" t="str">
        <f>IF(Tabla134[[#This Row],[Item Weight]]&lt;$U$12,"Poco Peso",IF(Tabla134[[#This Row],[Item Weight]]&lt;$U$13,"Peso Medio","Peso Alto"))</f>
        <v>Peso Medio</v>
      </c>
      <c r="N2771" s="11">
        <f>IF(Tabla134[[#This Row],[Item Weight (Nulos)]]="",VLOOKUP(Tabla134[[#This Row],[Item Identifier]],'Tabla para Nulos'!$A$3:$B$1563,2,FALSE),Tabla134[[#This Row],[Item Weight (Nulos)]])</f>
        <v>12.099999999999998</v>
      </c>
      <c r="O2771" s="11" t="str">
        <f>IF(Tabla134[[#This Row],[Item Visibility]]&lt;$U$15,"Poca visibilidad",IF(Tabla134[[#This Row],[Item Visibility]]&lt;$U$16,"Visibilidad media","Mayor visibilidad"))</f>
        <v>Visibilidad media</v>
      </c>
      <c r="P2771" s="11" t="str">
        <f>IF(Tabla134[[#This Row],[Rating]]&lt;2,"Muy Malo",IF(Tabla134[[#This Row],[Rating]]&lt;3,"Malo",IF(Tabla134[[#This Row],[Rating]]&lt;4,"Regular",IF(Tabla134[[#This Row],[Rating]]&lt;5,"Bueno","Excelente"))))</f>
        <v>Bueno</v>
      </c>
    </row>
    <row r="2772" spans="1:16" x14ac:dyDescent="0.2">
      <c r="A2772" s="7" t="s">
        <v>124</v>
      </c>
      <c r="B2772" s="7" t="s">
        <v>596</v>
      </c>
      <c r="C2772" s="7" t="s">
        <v>14</v>
      </c>
      <c r="D2772" s="8">
        <v>2018</v>
      </c>
      <c r="E2772" s="7" t="s">
        <v>1195</v>
      </c>
      <c r="F2772" s="7" t="s">
        <v>8</v>
      </c>
      <c r="G2772" s="7" t="s">
        <v>702</v>
      </c>
      <c r="H2772" s="7" t="s">
        <v>1621</v>
      </c>
      <c r="I2772" s="9">
        <v>7.7849832999999993E-2</v>
      </c>
      <c r="J2772" s="10">
        <v>127.202</v>
      </c>
      <c r="K2772" s="11">
        <v>4.0999999999999996</v>
      </c>
      <c r="L2772" s="11" t="str">
        <f>IF(Tabla134[[#This Row],[Item Weight]]&lt;$U$12,"Poco Peso",IF(Tabla134[[#This Row],[Item Weight]]&lt;$U$13,"Peso Medio","Peso Alto"))</f>
        <v>Peso Alto</v>
      </c>
      <c r="N2772" s="11">
        <f>IF(Tabla134[[#This Row],[Item Weight (Nulos)]]="",VLOOKUP(Tabla134[[#This Row],[Item Identifier]],'Tabla para Nulos'!$A$3:$B$1563,2,FALSE),Tabla134[[#This Row],[Item Weight (Nulos)]])</f>
        <v>17.849999999999998</v>
      </c>
      <c r="O2772" s="11" t="str">
        <f>IF(Tabla134[[#This Row],[Item Visibility]]&lt;$U$15,"Poca visibilidad",IF(Tabla134[[#This Row],[Item Visibility]]&lt;$U$16,"Visibilidad media","Mayor visibilidad"))</f>
        <v>Visibilidad media</v>
      </c>
      <c r="P2772" s="11" t="str">
        <f>IF(Tabla134[[#This Row],[Rating]]&lt;2,"Muy Malo",IF(Tabla134[[#This Row],[Rating]]&lt;3,"Malo",IF(Tabla134[[#This Row],[Rating]]&lt;4,"Regular",IF(Tabla134[[#This Row],[Rating]]&lt;5,"Bueno","Excelente"))))</f>
        <v>Bueno</v>
      </c>
    </row>
    <row r="2773" spans="1:16" x14ac:dyDescent="0.2">
      <c r="A2773" s="7" t="s">
        <v>6</v>
      </c>
      <c r="B2773" s="7" t="s">
        <v>1147</v>
      </c>
      <c r="C2773" s="7" t="s">
        <v>28</v>
      </c>
      <c r="D2773" s="8">
        <v>2018</v>
      </c>
      <c r="E2773" s="7" t="s">
        <v>1195</v>
      </c>
      <c r="F2773" s="7" t="s">
        <v>8</v>
      </c>
      <c r="G2773" s="7" t="s">
        <v>702</v>
      </c>
      <c r="H2773" s="7" t="s">
        <v>1621</v>
      </c>
      <c r="I2773" s="9">
        <v>5.2791124000000002E-2</v>
      </c>
      <c r="J2773" s="10">
        <v>98.538399999999996</v>
      </c>
      <c r="K2773" s="11">
        <v>4.0999999999999996</v>
      </c>
      <c r="L2773" s="11" t="str">
        <f>IF(Tabla134[[#This Row],[Item Weight]]&lt;$U$12,"Poco Peso",IF(Tabla134[[#This Row],[Item Weight]]&lt;$U$13,"Peso Medio","Peso Alto"))</f>
        <v>Poco Peso</v>
      </c>
      <c r="N2773" s="11">
        <f>IF(Tabla134[[#This Row],[Item Weight (Nulos)]]="",VLOOKUP(Tabla134[[#This Row],[Item Identifier]],'Tabla para Nulos'!$A$3:$B$1563,2,FALSE),Tabla134[[#This Row],[Item Weight (Nulos)]])</f>
        <v>8.2999999999999989</v>
      </c>
      <c r="O2773" s="11" t="str">
        <f>IF(Tabla134[[#This Row],[Item Visibility]]&lt;$U$15,"Poca visibilidad",IF(Tabla134[[#This Row],[Item Visibility]]&lt;$U$16,"Visibilidad media","Mayor visibilidad"))</f>
        <v>Visibilidad media</v>
      </c>
      <c r="P2773" s="11" t="str">
        <f>IF(Tabla134[[#This Row],[Rating]]&lt;2,"Muy Malo",IF(Tabla134[[#This Row],[Rating]]&lt;3,"Malo",IF(Tabla134[[#This Row],[Rating]]&lt;4,"Regular",IF(Tabla134[[#This Row],[Rating]]&lt;5,"Bueno","Excelente"))))</f>
        <v>Bueno</v>
      </c>
    </row>
    <row r="2774" spans="1:16" x14ac:dyDescent="0.2">
      <c r="A2774" s="7" t="s">
        <v>6</v>
      </c>
      <c r="B2774" s="7" t="s">
        <v>385</v>
      </c>
      <c r="C2774" s="7" t="s">
        <v>28</v>
      </c>
      <c r="D2774" s="8">
        <v>2018</v>
      </c>
      <c r="E2774" s="7" t="s">
        <v>1195</v>
      </c>
      <c r="F2774" s="7" t="s">
        <v>8</v>
      </c>
      <c r="G2774" s="7" t="s">
        <v>702</v>
      </c>
      <c r="H2774" s="7" t="s">
        <v>1621</v>
      </c>
      <c r="I2774" s="9">
        <v>5.5213281000000003E-2</v>
      </c>
      <c r="J2774" s="10">
        <v>172.47640000000001</v>
      </c>
      <c r="K2774" s="11">
        <v>4.0999999999999996</v>
      </c>
      <c r="L2774" s="11" t="str">
        <f>IF(Tabla134[[#This Row],[Item Weight]]&lt;$U$12,"Poco Peso",IF(Tabla134[[#This Row],[Item Weight]]&lt;$U$13,"Peso Medio","Peso Alto"))</f>
        <v>Peso Medio</v>
      </c>
      <c r="N2774" s="11">
        <f>IF(Tabla134[[#This Row],[Item Weight (Nulos)]]="",VLOOKUP(Tabla134[[#This Row],[Item Identifier]],'Tabla para Nulos'!$A$3:$B$1563,2,FALSE),Tabla134[[#This Row],[Item Weight (Nulos)]])</f>
        <v>12.6</v>
      </c>
      <c r="O2774" s="11" t="str">
        <f>IF(Tabla134[[#This Row],[Item Visibility]]&lt;$U$15,"Poca visibilidad",IF(Tabla134[[#This Row],[Item Visibility]]&lt;$U$16,"Visibilidad media","Mayor visibilidad"))</f>
        <v>Visibilidad media</v>
      </c>
      <c r="P2774" s="11" t="str">
        <f>IF(Tabla134[[#This Row],[Rating]]&lt;2,"Muy Malo",IF(Tabla134[[#This Row],[Rating]]&lt;3,"Malo",IF(Tabla134[[#This Row],[Rating]]&lt;4,"Regular",IF(Tabla134[[#This Row],[Rating]]&lt;5,"Bueno","Excelente"))))</f>
        <v>Bueno</v>
      </c>
    </row>
    <row r="2775" spans="1:16" x14ac:dyDescent="0.2">
      <c r="A2775" s="7" t="s">
        <v>6</v>
      </c>
      <c r="B2775" s="7" t="s">
        <v>1258</v>
      </c>
      <c r="C2775" s="7" t="s">
        <v>112</v>
      </c>
      <c r="D2775" s="8">
        <v>2018</v>
      </c>
      <c r="E2775" s="7" t="s">
        <v>1195</v>
      </c>
      <c r="F2775" s="7" t="s">
        <v>8</v>
      </c>
      <c r="G2775" s="7" t="s">
        <v>702</v>
      </c>
      <c r="H2775" s="7" t="s">
        <v>1621</v>
      </c>
      <c r="I2775" s="9">
        <v>6.0587738000000002E-2</v>
      </c>
      <c r="J2775" s="10">
        <v>156.8288</v>
      </c>
      <c r="K2775" s="11">
        <v>4.0999999999999996</v>
      </c>
      <c r="L2775" s="11" t="str">
        <f>IF(Tabla134[[#This Row],[Item Weight]]&lt;$U$12,"Poco Peso",IF(Tabla134[[#This Row],[Item Weight]]&lt;$U$13,"Peso Medio","Peso Alto"))</f>
        <v>Poco Peso</v>
      </c>
      <c r="N2775" s="11">
        <f>IF(Tabla134[[#This Row],[Item Weight (Nulos)]]="",VLOOKUP(Tabla134[[#This Row],[Item Identifier]],'Tabla para Nulos'!$A$3:$B$1563,2,FALSE),Tabla134[[#This Row],[Item Weight (Nulos)]])</f>
        <v>6.5499999999999989</v>
      </c>
      <c r="O2775" s="11" t="str">
        <f>IF(Tabla134[[#This Row],[Item Visibility]]&lt;$U$15,"Poca visibilidad",IF(Tabla134[[#This Row],[Item Visibility]]&lt;$U$16,"Visibilidad media","Mayor visibilidad"))</f>
        <v>Visibilidad media</v>
      </c>
      <c r="P2775" s="11" t="str">
        <f>IF(Tabla134[[#This Row],[Rating]]&lt;2,"Muy Malo",IF(Tabla134[[#This Row],[Rating]]&lt;3,"Malo",IF(Tabla134[[#This Row],[Rating]]&lt;4,"Regular",IF(Tabla134[[#This Row],[Rating]]&lt;5,"Bueno","Excelente"))))</f>
        <v>Bueno</v>
      </c>
    </row>
    <row r="2776" spans="1:16" x14ac:dyDescent="0.2">
      <c r="A2776" s="7" t="s">
        <v>6</v>
      </c>
      <c r="B2776" s="7" t="s">
        <v>1420</v>
      </c>
      <c r="C2776" s="7" t="s">
        <v>25</v>
      </c>
      <c r="D2776" s="8">
        <v>2018</v>
      </c>
      <c r="E2776" s="7" t="s">
        <v>1195</v>
      </c>
      <c r="F2776" s="7" t="s">
        <v>8</v>
      </c>
      <c r="G2776" s="7" t="s">
        <v>702</v>
      </c>
      <c r="H2776" s="7" t="s">
        <v>1621</v>
      </c>
      <c r="I2776" s="9">
        <v>5.6338482000000002E-2</v>
      </c>
      <c r="J2776" s="10">
        <v>184.624</v>
      </c>
      <c r="K2776" s="11">
        <v>4.0999999999999996</v>
      </c>
      <c r="L2776" s="11" t="str">
        <f>IF(Tabla134[[#This Row],[Item Weight]]&lt;$U$12,"Poco Peso",IF(Tabla134[[#This Row],[Item Weight]]&lt;$U$13,"Peso Medio","Peso Alto"))</f>
        <v>Poco Peso</v>
      </c>
      <c r="N2776" s="11">
        <f>IF(Tabla134[[#This Row],[Item Weight (Nulos)]]="",VLOOKUP(Tabla134[[#This Row],[Item Identifier]],'Tabla para Nulos'!$A$3:$B$1563,2,FALSE),Tabla134[[#This Row],[Item Weight (Nulos)]])</f>
        <v>5.46</v>
      </c>
      <c r="O2776" s="11" t="str">
        <f>IF(Tabla134[[#This Row],[Item Visibility]]&lt;$U$15,"Poca visibilidad",IF(Tabla134[[#This Row],[Item Visibility]]&lt;$U$16,"Visibilidad media","Mayor visibilidad"))</f>
        <v>Visibilidad media</v>
      </c>
      <c r="P2776" s="11" t="str">
        <f>IF(Tabla134[[#This Row],[Rating]]&lt;2,"Muy Malo",IF(Tabla134[[#This Row],[Rating]]&lt;3,"Malo",IF(Tabla134[[#This Row],[Rating]]&lt;4,"Regular",IF(Tabla134[[#This Row],[Rating]]&lt;5,"Bueno","Excelente"))))</f>
        <v>Bueno</v>
      </c>
    </row>
    <row r="2777" spans="1:16" x14ac:dyDescent="0.2">
      <c r="A2777" s="7" t="s">
        <v>6</v>
      </c>
      <c r="B2777" s="7" t="s">
        <v>738</v>
      </c>
      <c r="C2777" s="7" t="s">
        <v>25</v>
      </c>
      <c r="D2777" s="8">
        <v>2018</v>
      </c>
      <c r="E2777" s="7" t="s">
        <v>1195</v>
      </c>
      <c r="F2777" s="7" t="s">
        <v>8</v>
      </c>
      <c r="G2777" s="7" t="s">
        <v>702</v>
      </c>
      <c r="H2777" s="7" t="s">
        <v>1621</v>
      </c>
      <c r="I2777" s="9">
        <v>0.148737487</v>
      </c>
      <c r="J2777" s="10">
        <v>155.13140000000001</v>
      </c>
      <c r="K2777" s="11">
        <v>4.0999999999999996</v>
      </c>
      <c r="L2777" s="11" t="str">
        <f>IF(Tabla134[[#This Row],[Item Weight]]&lt;$U$12,"Poco Peso",IF(Tabla134[[#This Row],[Item Weight]]&lt;$U$13,"Peso Medio","Peso Alto"))</f>
        <v>Peso Alto</v>
      </c>
      <c r="N2777" s="11">
        <f>IF(Tabla134[[#This Row],[Item Weight (Nulos)]]="",VLOOKUP(Tabla134[[#This Row],[Item Identifier]],'Tabla para Nulos'!$A$3:$B$1563,2,FALSE),Tabla134[[#This Row],[Item Weight (Nulos)]])</f>
        <v>19.2</v>
      </c>
      <c r="O2777" s="11" t="str">
        <f>IF(Tabla134[[#This Row],[Item Visibility]]&lt;$U$15,"Poca visibilidad",IF(Tabla134[[#This Row],[Item Visibility]]&lt;$U$16,"Visibilidad media","Mayor visibilidad"))</f>
        <v>Mayor visibilidad</v>
      </c>
      <c r="P2777" s="11" t="str">
        <f>IF(Tabla134[[#This Row],[Rating]]&lt;2,"Muy Malo",IF(Tabla134[[#This Row],[Rating]]&lt;3,"Malo",IF(Tabla134[[#This Row],[Rating]]&lt;4,"Regular",IF(Tabla134[[#This Row],[Rating]]&lt;5,"Bueno","Excelente"))))</f>
        <v>Bueno</v>
      </c>
    </row>
    <row r="2778" spans="1:16" x14ac:dyDescent="0.2">
      <c r="A2778" s="7" t="s">
        <v>6</v>
      </c>
      <c r="B2778" s="7" t="s">
        <v>568</v>
      </c>
      <c r="C2778" s="7" t="s">
        <v>17</v>
      </c>
      <c r="D2778" s="8">
        <v>2018</v>
      </c>
      <c r="E2778" s="7" t="s">
        <v>1195</v>
      </c>
      <c r="F2778" s="7" t="s">
        <v>8</v>
      </c>
      <c r="G2778" s="7" t="s">
        <v>702</v>
      </c>
      <c r="H2778" s="7" t="s">
        <v>1621</v>
      </c>
      <c r="I2778" s="9">
        <v>0.1107011</v>
      </c>
      <c r="J2778" s="10">
        <v>88.685599999999994</v>
      </c>
      <c r="K2778" s="11">
        <v>4.0999999999999996</v>
      </c>
      <c r="L2778" s="11" t="str">
        <f>IF(Tabla134[[#This Row],[Item Weight]]&lt;$U$12,"Poco Peso",IF(Tabla134[[#This Row],[Item Weight]]&lt;$U$13,"Peso Medio","Peso Alto"))</f>
        <v>Peso Medio</v>
      </c>
      <c r="N2778" s="11">
        <f>IF(Tabla134[[#This Row],[Item Weight (Nulos)]]="",VLOOKUP(Tabla134[[#This Row],[Item Identifier]],'Tabla para Nulos'!$A$3:$B$1563,2,FALSE),Tabla134[[#This Row],[Item Weight (Nulos)]])</f>
        <v>11.349999999999998</v>
      </c>
      <c r="O2778" s="11" t="str">
        <f>IF(Tabla134[[#This Row],[Item Visibility]]&lt;$U$15,"Poca visibilidad",IF(Tabla134[[#This Row],[Item Visibility]]&lt;$U$16,"Visibilidad media","Mayor visibilidad"))</f>
        <v>Mayor visibilidad</v>
      </c>
      <c r="P2778" s="11" t="str">
        <f>IF(Tabla134[[#This Row],[Rating]]&lt;2,"Muy Malo",IF(Tabla134[[#This Row],[Rating]]&lt;3,"Malo",IF(Tabla134[[#This Row],[Rating]]&lt;4,"Regular",IF(Tabla134[[#This Row],[Rating]]&lt;5,"Bueno","Excelente"))))</f>
        <v>Bueno</v>
      </c>
    </row>
    <row r="2779" spans="1:16" x14ac:dyDescent="0.2">
      <c r="A2779" s="7" t="s">
        <v>6</v>
      </c>
      <c r="B2779" s="7" t="s">
        <v>813</v>
      </c>
      <c r="C2779" s="7" t="s">
        <v>10</v>
      </c>
      <c r="D2779" s="8">
        <v>2018</v>
      </c>
      <c r="E2779" s="7" t="s">
        <v>1195</v>
      </c>
      <c r="F2779" s="7" t="s">
        <v>8</v>
      </c>
      <c r="G2779" s="7" t="s">
        <v>702</v>
      </c>
      <c r="H2779" s="7" t="s">
        <v>1621</v>
      </c>
      <c r="I2779" s="9">
        <v>0.102999154</v>
      </c>
      <c r="J2779" s="10">
        <v>169.94479999999999</v>
      </c>
      <c r="K2779" s="11">
        <v>4.0999999999999996</v>
      </c>
      <c r="L2779" s="11" t="str">
        <f>IF(Tabla134[[#This Row],[Item Weight]]&lt;$U$12,"Poco Peso",IF(Tabla134[[#This Row],[Item Weight]]&lt;$U$13,"Peso Medio","Peso Alto"))</f>
        <v>Peso Medio</v>
      </c>
      <c r="N2779" s="11">
        <f>IF(Tabla134[[#This Row],[Item Weight (Nulos)]]="",VLOOKUP(Tabla134[[#This Row],[Item Identifier]],'Tabla para Nulos'!$A$3:$B$1563,2,FALSE),Tabla134[[#This Row],[Item Weight (Nulos)]])</f>
        <v>14.5</v>
      </c>
      <c r="O2779" s="11" t="str">
        <f>IF(Tabla134[[#This Row],[Item Visibility]]&lt;$U$15,"Poca visibilidad",IF(Tabla134[[#This Row],[Item Visibility]]&lt;$U$16,"Visibilidad media","Mayor visibilidad"))</f>
        <v>Mayor visibilidad</v>
      </c>
      <c r="P2779" s="11" t="str">
        <f>IF(Tabla134[[#This Row],[Rating]]&lt;2,"Muy Malo",IF(Tabla134[[#This Row],[Rating]]&lt;3,"Malo",IF(Tabla134[[#This Row],[Rating]]&lt;4,"Regular",IF(Tabla134[[#This Row],[Rating]]&lt;5,"Bueno","Excelente"))))</f>
        <v>Bueno</v>
      </c>
    </row>
    <row r="2780" spans="1:16" x14ac:dyDescent="0.2">
      <c r="A2780" s="7" t="s">
        <v>6</v>
      </c>
      <c r="B2780" s="7" t="s">
        <v>937</v>
      </c>
      <c r="C2780" s="7" t="s">
        <v>10</v>
      </c>
      <c r="D2780" s="8">
        <v>2018</v>
      </c>
      <c r="E2780" s="7" t="s">
        <v>1195</v>
      </c>
      <c r="F2780" s="7" t="s">
        <v>8</v>
      </c>
      <c r="G2780" s="7" t="s">
        <v>702</v>
      </c>
      <c r="H2780" s="7" t="s">
        <v>1621</v>
      </c>
      <c r="I2780" s="9">
        <v>3.3144603000000002E-2</v>
      </c>
      <c r="J2780" s="10">
        <v>62.753599999999999</v>
      </c>
      <c r="K2780" s="11">
        <v>4.0999999999999996</v>
      </c>
      <c r="L2780" s="11" t="str">
        <f>IF(Tabla134[[#This Row],[Item Weight]]&lt;$U$12,"Poco Peso",IF(Tabla134[[#This Row],[Item Weight]]&lt;$U$13,"Peso Medio","Peso Alto"))</f>
        <v>Peso Medio</v>
      </c>
      <c r="N2780" s="11">
        <f>IF(Tabla134[[#This Row],[Item Weight (Nulos)]]="",VLOOKUP(Tabla134[[#This Row],[Item Identifier]],'Tabla para Nulos'!$A$3:$B$1563,2,FALSE),Tabla134[[#This Row],[Item Weight (Nulos)]])</f>
        <v>15.700000000000001</v>
      </c>
      <c r="O2780" s="11" t="str">
        <f>IF(Tabla134[[#This Row],[Item Visibility]]&lt;$U$15,"Poca visibilidad",IF(Tabla134[[#This Row],[Item Visibility]]&lt;$U$16,"Visibilidad media","Mayor visibilidad"))</f>
        <v>Visibilidad media</v>
      </c>
      <c r="P2780" s="11" t="str">
        <f>IF(Tabla134[[#This Row],[Rating]]&lt;2,"Muy Malo",IF(Tabla134[[#This Row],[Rating]]&lt;3,"Malo",IF(Tabla134[[#This Row],[Rating]]&lt;4,"Regular",IF(Tabla134[[#This Row],[Rating]]&lt;5,"Bueno","Excelente"))))</f>
        <v>Bueno</v>
      </c>
    </row>
    <row r="2781" spans="1:16" x14ac:dyDescent="0.2">
      <c r="A2781" s="7" t="s">
        <v>6</v>
      </c>
      <c r="B2781" s="7" t="s">
        <v>1328</v>
      </c>
      <c r="C2781" s="7" t="s">
        <v>10</v>
      </c>
      <c r="D2781" s="8">
        <v>2018</v>
      </c>
      <c r="E2781" s="7" t="s">
        <v>1195</v>
      </c>
      <c r="F2781" s="7" t="s">
        <v>8</v>
      </c>
      <c r="G2781" s="7" t="s">
        <v>702</v>
      </c>
      <c r="H2781" s="7" t="s">
        <v>1621</v>
      </c>
      <c r="I2781" s="9">
        <v>0.10229590399999999</v>
      </c>
      <c r="J2781" s="10">
        <v>162.3552</v>
      </c>
      <c r="K2781" s="11">
        <v>4.0999999999999996</v>
      </c>
      <c r="L2781" s="11" t="str">
        <f>IF(Tabla134[[#This Row],[Item Weight]]&lt;$U$12,"Poco Peso",IF(Tabla134[[#This Row],[Item Weight]]&lt;$U$13,"Peso Medio","Peso Alto"))</f>
        <v>Peso Medio</v>
      </c>
      <c r="N2781" s="11">
        <f>IF(Tabla134[[#This Row],[Item Weight (Nulos)]]="",VLOOKUP(Tabla134[[#This Row],[Item Identifier]],'Tabla para Nulos'!$A$3:$B$1563,2,FALSE),Tabla134[[#This Row],[Item Weight (Nulos)]])</f>
        <v>12.15</v>
      </c>
      <c r="O2781" s="11" t="str">
        <f>IF(Tabla134[[#This Row],[Item Visibility]]&lt;$U$15,"Poca visibilidad",IF(Tabla134[[#This Row],[Item Visibility]]&lt;$U$16,"Visibilidad media","Mayor visibilidad"))</f>
        <v>Mayor visibilidad</v>
      </c>
      <c r="P2781" s="11" t="str">
        <f>IF(Tabla134[[#This Row],[Rating]]&lt;2,"Muy Malo",IF(Tabla134[[#This Row],[Rating]]&lt;3,"Malo",IF(Tabla134[[#This Row],[Rating]]&lt;4,"Regular",IF(Tabla134[[#This Row],[Rating]]&lt;5,"Bueno","Excelente"))))</f>
        <v>Bueno</v>
      </c>
    </row>
    <row r="2782" spans="1:16" x14ac:dyDescent="0.2">
      <c r="A2782" s="7" t="s">
        <v>6</v>
      </c>
      <c r="B2782" s="7" t="s">
        <v>11</v>
      </c>
      <c r="C2782" s="7" t="s">
        <v>10</v>
      </c>
      <c r="D2782" s="8">
        <v>2018</v>
      </c>
      <c r="E2782" s="7" t="s">
        <v>1195</v>
      </c>
      <c r="F2782" s="7" t="s">
        <v>8</v>
      </c>
      <c r="G2782" s="7" t="s">
        <v>702</v>
      </c>
      <c r="H2782" s="7" t="s">
        <v>1621</v>
      </c>
      <c r="I2782" s="9">
        <v>0.17483889999999999</v>
      </c>
      <c r="J2782" s="10">
        <v>142.87860000000001</v>
      </c>
      <c r="K2782" s="11">
        <v>4.0999999999999996</v>
      </c>
      <c r="L2782" s="11" t="str">
        <f>IF(Tabla134[[#This Row],[Item Weight]]&lt;$U$12,"Poco Peso",IF(Tabla134[[#This Row],[Item Weight]]&lt;$U$13,"Peso Medio","Peso Alto"))</f>
        <v>Peso Medio</v>
      </c>
      <c r="N2782" s="11">
        <f>IF(Tabla134[[#This Row],[Item Weight (Nulos)]]="",VLOOKUP(Tabla134[[#This Row],[Item Identifier]],'Tabla para Nulos'!$A$3:$B$1563,2,FALSE),Tabla134[[#This Row],[Item Weight (Nulos)]])</f>
        <v>15.099999999999996</v>
      </c>
      <c r="O2782" s="11" t="str">
        <f>IF(Tabla134[[#This Row],[Item Visibility]]&lt;$U$15,"Poca visibilidad",IF(Tabla134[[#This Row],[Item Visibility]]&lt;$U$16,"Visibilidad media","Mayor visibilidad"))</f>
        <v>Mayor visibilidad</v>
      </c>
      <c r="P2782" s="11" t="str">
        <f>IF(Tabla134[[#This Row],[Rating]]&lt;2,"Muy Malo",IF(Tabla134[[#This Row],[Rating]]&lt;3,"Malo",IF(Tabla134[[#This Row],[Rating]]&lt;4,"Regular",IF(Tabla134[[#This Row],[Rating]]&lt;5,"Bueno","Excelente"))))</f>
        <v>Bueno</v>
      </c>
    </row>
    <row r="2783" spans="1:16" x14ac:dyDescent="0.2">
      <c r="A2783" s="7" t="s">
        <v>6</v>
      </c>
      <c r="B2783" s="7" t="s">
        <v>935</v>
      </c>
      <c r="C2783" s="7" t="s">
        <v>47</v>
      </c>
      <c r="D2783" s="8">
        <v>2018</v>
      </c>
      <c r="E2783" s="7" t="s">
        <v>1195</v>
      </c>
      <c r="F2783" s="7" t="s">
        <v>8</v>
      </c>
      <c r="G2783" s="7" t="s">
        <v>702</v>
      </c>
      <c r="H2783" s="7" t="s">
        <v>1621</v>
      </c>
      <c r="I2783" s="9">
        <v>2.1812600000000001E-2</v>
      </c>
      <c r="J2783" s="10">
        <v>194.71100000000001</v>
      </c>
      <c r="K2783" s="11">
        <v>4.0999999999999996</v>
      </c>
      <c r="L2783" s="11" t="str">
        <f>IF(Tabla134[[#This Row],[Item Weight]]&lt;$U$12,"Poco Peso",IF(Tabla134[[#This Row],[Item Weight]]&lt;$U$13,"Peso Medio","Peso Alto"))</f>
        <v>Peso Medio</v>
      </c>
      <c r="N2783" s="11">
        <f>IF(Tabla134[[#This Row],[Item Weight (Nulos)]]="",VLOOKUP(Tabla134[[#This Row],[Item Identifier]],'Tabla para Nulos'!$A$3:$B$1563,2,FALSE),Tabla134[[#This Row],[Item Weight (Nulos)]])</f>
        <v>10.195000000000002</v>
      </c>
      <c r="O2783" s="11" t="str">
        <f>IF(Tabla134[[#This Row],[Item Visibility]]&lt;$U$15,"Poca visibilidad",IF(Tabla134[[#This Row],[Item Visibility]]&lt;$U$16,"Visibilidad media","Mayor visibilidad"))</f>
        <v>Poca visibilidad</v>
      </c>
      <c r="P2783" s="11" t="str">
        <f>IF(Tabla134[[#This Row],[Rating]]&lt;2,"Muy Malo",IF(Tabla134[[#This Row],[Rating]]&lt;3,"Malo",IF(Tabla134[[#This Row],[Rating]]&lt;4,"Regular",IF(Tabla134[[#This Row],[Rating]]&lt;5,"Bueno","Excelente"))))</f>
        <v>Bueno</v>
      </c>
    </row>
    <row r="2784" spans="1:16" x14ac:dyDescent="0.2">
      <c r="A2784" s="7" t="s">
        <v>6</v>
      </c>
      <c r="B2784" s="7" t="s">
        <v>805</v>
      </c>
      <c r="C2784" s="7" t="s">
        <v>14</v>
      </c>
      <c r="D2784" s="8">
        <v>2018</v>
      </c>
      <c r="E2784" s="7" t="s">
        <v>1195</v>
      </c>
      <c r="F2784" s="7" t="s">
        <v>8</v>
      </c>
      <c r="G2784" s="7" t="s">
        <v>702</v>
      </c>
      <c r="H2784" s="7" t="s">
        <v>1621</v>
      </c>
      <c r="I2784" s="9">
        <v>0</v>
      </c>
      <c r="J2784" s="10">
        <v>58.758800000000001</v>
      </c>
      <c r="K2784" s="11">
        <v>4.0999999999999996</v>
      </c>
      <c r="L2784" s="11" t="str">
        <f>IF(Tabla134[[#This Row],[Item Weight]]&lt;$U$12,"Poco Peso",IF(Tabla134[[#This Row],[Item Weight]]&lt;$U$13,"Peso Medio","Peso Alto"))</f>
        <v>Peso Medio</v>
      </c>
      <c r="N2784" s="11">
        <f>IF(Tabla134[[#This Row],[Item Weight (Nulos)]]="",VLOOKUP(Tabla134[[#This Row],[Item Identifier]],'Tabla para Nulos'!$A$3:$B$1563,2,FALSE),Tabla134[[#This Row],[Item Weight (Nulos)]])</f>
        <v>13.650000000000002</v>
      </c>
      <c r="O2784" s="11" t="str">
        <f>IF(Tabla134[[#This Row],[Item Visibility]]&lt;$U$15,"Poca visibilidad",IF(Tabla134[[#This Row],[Item Visibility]]&lt;$U$16,"Visibilidad media","Mayor visibilidad"))</f>
        <v>Poca visibilidad</v>
      </c>
      <c r="P2784" s="11" t="str">
        <f>IF(Tabla134[[#This Row],[Rating]]&lt;2,"Muy Malo",IF(Tabla134[[#This Row],[Rating]]&lt;3,"Malo",IF(Tabla134[[#This Row],[Rating]]&lt;4,"Regular",IF(Tabla134[[#This Row],[Rating]]&lt;5,"Bueno","Excelente"))))</f>
        <v>Bueno</v>
      </c>
    </row>
    <row r="2785" spans="1:16" x14ac:dyDescent="0.2">
      <c r="A2785" s="7" t="s">
        <v>6</v>
      </c>
      <c r="B2785" s="7" t="s">
        <v>971</v>
      </c>
      <c r="C2785" s="7" t="s">
        <v>71</v>
      </c>
      <c r="D2785" s="8">
        <v>2018</v>
      </c>
      <c r="E2785" s="7" t="s">
        <v>1195</v>
      </c>
      <c r="F2785" s="7" t="s">
        <v>8</v>
      </c>
      <c r="G2785" s="7" t="s">
        <v>702</v>
      </c>
      <c r="H2785" s="7" t="s">
        <v>1621</v>
      </c>
      <c r="I2785" s="9">
        <v>0.16147713999999999</v>
      </c>
      <c r="J2785" s="10">
        <v>186.22659999999999</v>
      </c>
      <c r="K2785" s="11">
        <v>4.0999999999999996</v>
      </c>
      <c r="L2785" s="11" t="str">
        <f>IF(Tabla134[[#This Row],[Item Weight]]&lt;$U$12,"Poco Peso",IF(Tabla134[[#This Row],[Item Weight]]&lt;$U$13,"Peso Medio","Peso Alto"))</f>
        <v>Peso Alto</v>
      </c>
      <c r="N2785" s="11">
        <f>IF(Tabla134[[#This Row],[Item Weight (Nulos)]]="",VLOOKUP(Tabla134[[#This Row],[Item Identifier]],'Tabla para Nulos'!$A$3:$B$1563,2,FALSE),Tabla134[[#This Row],[Item Weight (Nulos)]])</f>
        <v>18.350000000000001</v>
      </c>
      <c r="O2785" s="11" t="str">
        <f>IF(Tabla134[[#This Row],[Item Visibility]]&lt;$U$15,"Poca visibilidad",IF(Tabla134[[#This Row],[Item Visibility]]&lt;$U$16,"Visibilidad media","Mayor visibilidad"))</f>
        <v>Mayor visibilidad</v>
      </c>
      <c r="P2785" s="11" t="str">
        <f>IF(Tabla134[[#This Row],[Rating]]&lt;2,"Muy Malo",IF(Tabla134[[#This Row],[Rating]]&lt;3,"Malo",IF(Tabla134[[#This Row],[Rating]]&lt;4,"Regular",IF(Tabla134[[#This Row],[Rating]]&lt;5,"Bueno","Excelente"))))</f>
        <v>Bueno</v>
      </c>
    </row>
    <row r="2786" spans="1:16" x14ac:dyDescent="0.2">
      <c r="A2786" s="7" t="s">
        <v>124</v>
      </c>
      <c r="B2786" s="7" t="s">
        <v>664</v>
      </c>
      <c r="C2786" s="7" t="s">
        <v>17</v>
      </c>
      <c r="D2786" s="8">
        <v>2016</v>
      </c>
      <c r="E2786" s="7" t="s">
        <v>1114</v>
      </c>
      <c r="F2786" s="7" t="s">
        <v>8</v>
      </c>
      <c r="G2786" s="7" t="s">
        <v>702</v>
      </c>
      <c r="H2786" s="7" t="s">
        <v>7</v>
      </c>
      <c r="I2786" s="9">
        <v>5.7060090000000001E-2</v>
      </c>
      <c r="J2786" s="10">
        <v>225.04040000000001</v>
      </c>
      <c r="K2786" s="11">
        <v>4.0999999999999996</v>
      </c>
      <c r="L2786" s="11" t="str">
        <f>IF(Tabla134[[#This Row],[Item Weight]]&lt;$U$12,"Poco Peso",IF(Tabla134[[#This Row],[Item Weight]]&lt;$U$13,"Peso Medio","Peso Alto"))</f>
        <v>Peso Medio</v>
      </c>
      <c r="M2786" s="7">
        <v>16</v>
      </c>
      <c r="N2786" s="11">
        <f>IF(Tabla134[[#This Row],[Item Weight (Nulos)]]="",VLOOKUP(Tabla134[[#This Row],[Item Identifier]],'Tabla para Nulos'!$A$3:$B$1563,2,FALSE),Tabla134[[#This Row],[Item Weight (Nulos)]])</f>
        <v>16</v>
      </c>
      <c r="O2786" s="11" t="str">
        <f>IF(Tabla134[[#This Row],[Item Visibility]]&lt;$U$15,"Poca visibilidad",IF(Tabla134[[#This Row],[Item Visibility]]&lt;$U$16,"Visibilidad media","Mayor visibilidad"))</f>
        <v>Visibilidad media</v>
      </c>
      <c r="P2786" s="11" t="str">
        <f>IF(Tabla134[[#This Row],[Rating]]&lt;2,"Muy Malo",IF(Tabla134[[#This Row],[Rating]]&lt;3,"Malo",IF(Tabla134[[#This Row],[Rating]]&lt;4,"Regular",IF(Tabla134[[#This Row],[Rating]]&lt;5,"Bueno","Excelente"))))</f>
        <v>Bueno</v>
      </c>
    </row>
    <row r="2787" spans="1:16" x14ac:dyDescent="0.2">
      <c r="A2787" s="7" t="s">
        <v>124</v>
      </c>
      <c r="B2787" s="7" t="s">
        <v>1468</v>
      </c>
      <c r="C2787" s="7" t="s">
        <v>171</v>
      </c>
      <c r="D2787" s="8">
        <v>2016</v>
      </c>
      <c r="E2787" s="7" t="s">
        <v>1114</v>
      </c>
      <c r="F2787" s="7" t="s">
        <v>8</v>
      </c>
      <c r="G2787" s="7" t="s">
        <v>702</v>
      </c>
      <c r="H2787" s="7" t="s">
        <v>7</v>
      </c>
      <c r="I2787" s="9">
        <v>1.4274291999999999E-2</v>
      </c>
      <c r="J2787" s="10">
        <v>55.6614</v>
      </c>
      <c r="K2787" s="11">
        <v>4.0999999999999996</v>
      </c>
      <c r="L2787" s="11" t="str">
        <f>IF(Tabla134[[#This Row],[Item Weight]]&lt;$U$12,"Poco Peso",IF(Tabla134[[#This Row],[Item Weight]]&lt;$U$13,"Peso Medio","Peso Alto"))</f>
        <v>Peso Alto</v>
      </c>
      <c r="M2787" s="7">
        <v>19.5</v>
      </c>
      <c r="N2787" s="11">
        <f>IF(Tabla134[[#This Row],[Item Weight (Nulos)]]="",VLOOKUP(Tabla134[[#This Row],[Item Identifier]],'Tabla para Nulos'!$A$3:$B$1563,2,FALSE),Tabla134[[#This Row],[Item Weight (Nulos)]])</f>
        <v>19.5</v>
      </c>
      <c r="O2787" s="11" t="str">
        <f>IF(Tabla134[[#This Row],[Item Visibility]]&lt;$U$15,"Poca visibilidad",IF(Tabla134[[#This Row],[Item Visibility]]&lt;$U$16,"Visibilidad media","Mayor visibilidad"))</f>
        <v>Poca visibilidad</v>
      </c>
      <c r="P2787" s="11" t="str">
        <f>IF(Tabla134[[#This Row],[Rating]]&lt;2,"Muy Malo",IF(Tabla134[[#This Row],[Rating]]&lt;3,"Malo",IF(Tabla134[[#This Row],[Rating]]&lt;4,"Regular",IF(Tabla134[[#This Row],[Rating]]&lt;5,"Bueno","Excelente"))))</f>
        <v>Bueno</v>
      </c>
    </row>
    <row r="2788" spans="1:16" x14ac:dyDescent="0.2">
      <c r="A2788" s="7" t="s">
        <v>124</v>
      </c>
      <c r="B2788" s="7" t="s">
        <v>510</v>
      </c>
      <c r="C2788" s="7" t="s">
        <v>28</v>
      </c>
      <c r="D2788" s="8">
        <v>2016</v>
      </c>
      <c r="E2788" s="7" t="s">
        <v>1114</v>
      </c>
      <c r="F2788" s="7" t="s">
        <v>8</v>
      </c>
      <c r="G2788" s="7" t="s">
        <v>702</v>
      </c>
      <c r="H2788" s="7" t="s">
        <v>7</v>
      </c>
      <c r="I2788" s="9">
        <v>2.3734872000000001E-2</v>
      </c>
      <c r="J2788" s="10">
        <v>103.2332</v>
      </c>
      <c r="K2788" s="11">
        <v>4.0999999999999996</v>
      </c>
      <c r="L2788" s="11" t="str">
        <f>IF(Tabla134[[#This Row],[Item Weight]]&lt;$U$12,"Poco Peso",IF(Tabla134[[#This Row],[Item Weight]]&lt;$U$13,"Peso Medio","Peso Alto"))</f>
        <v>Peso Medio</v>
      </c>
      <c r="M2788" s="7">
        <v>14</v>
      </c>
      <c r="N2788" s="11">
        <f>IF(Tabla134[[#This Row],[Item Weight (Nulos)]]="",VLOOKUP(Tabla134[[#This Row],[Item Identifier]],'Tabla para Nulos'!$A$3:$B$1563,2,FALSE),Tabla134[[#This Row],[Item Weight (Nulos)]])</f>
        <v>14</v>
      </c>
      <c r="O2788" s="11" t="str">
        <f>IF(Tabla134[[#This Row],[Item Visibility]]&lt;$U$15,"Poca visibilidad",IF(Tabla134[[#This Row],[Item Visibility]]&lt;$U$16,"Visibilidad media","Mayor visibilidad"))</f>
        <v>Poca visibilidad</v>
      </c>
      <c r="P2788" s="11" t="str">
        <f>IF(Tabla134[[#This Row],[Rating]]&lt;2,"Muy Malo",IF(Tabla134[[#This Row],[Rating]]&lt;3,"Malo",IF(Tabla134[[#This Row],[Rating]]&lt;4,"Regular",IF(Tabla134[[#This Row],[Rating]]&lt;5,"Bueno","Excelente"))))</f>
        <v>Bueno</v>
      </c>
    </row>
    <row r="2789" spans="1:16" x14ac:dyDescent="0.2">
      <c r="A2789" s="7" t="s">
        <v>124</v>
      </c>
      <c r="B2789" s="7" t="s">
        <v>1537</v>
      </c>
      <c r="C2789" s="7" t="s">
        <v>28</v>
      </c>
      <c r="D2789" s="8">
        <v>2016</v>
      </c>
      <c r="E2789" s="7" t="s">
        <v>1114</v>
      </c>
      <c r="F2789" s="7" t="s">
        <v>8</v>
      </c>
      <c r="G2789" s="7" t="s">
        <v>702</v>
      </c>
      <c r="H2789" s="7" t="s">
        <v>7</v>
      </c>
      <c r="I2789" s="9">
        <v>0.11326743</v>
      </c>
      <c r="J2789" s="10">
        <v>54.595599999999997</v>
      </c>
      <c r="K2789" s="11">
        <v>4.0999999999999996</v>
      </c>
      <c r="L2789" s="11" t="str">
        <f>IF(Tabla134[[#This Row],[Item Weight]]&lt;$U$12,"Poco Peso",IF(Tabla134[[#This Row],[Item Weight]]&lt;$U$13,"Peso Medio","Peso Alto"))</f>
        <v>Peso Medio</v>
      </c>
      <c r="M2789" s="7">
        <v>14.1</v>
      </c>
      <c r="N2789" s="11">
        <f>IF(Tabla134[[#This Row],[Item Weight (Nulos)]]="",VLOOKUP(Tabla134[[#This Row],[Item Identifier]],'Tabla para Nulos'!$A$3:$B$1563,2,FALSE),Tabla134[[#This Row],[Item Weight (Nulos)]])</f>
        <v>14.1</v>
      </c>
      <c r="O2789" s="11" t="str">
        <f>IF(Tabla134[[#This Row],[Item Visibility]]&lt;$U$15,"Poca visibilidad",IF(Tabla134[[#This Row],[Item Visibility]]&lt;$U$16,"Visibilidad media","Mayor visibilidad"))</f>
        <v>Mayor visibilidad</v>
      </c>
      <c r="P2789" s="11" t="str">
        <f>IF(Tabla134[[#This Row],[Rating]]&lt;2,"Muy Malo",IF(Tabla134[[#This Row],[Rating]]&lt;3,"Malo",IF(Tabla134[[#This Row],[Rating]]&lt;4,"Regular",IF(Tabla134[[#This Row],[Rating]]&lt;5,"Bueno","Excelente"))))</f>
        <v>Bueno</v>
      </c>
    </row>
    <row r="2790" spans="1:16" x14ac:dyDescent="0.2">
      <c r="A2790" s="7" t="s">
        <v>124</v>
      </c>
      <c r="B2790" s="7" t="s">
        <v>681</v>
      </c>
      <c r="C2790" s="7" t="s">
        <v>28</v>
      </c>
      <c r="D2790" s="8">
        <v>2016</v>
      </c>
      <c r="E2790" s="7" t="s">
        <v>1114</v>
      </c>
      <c r="F2790" s="7" t="s">
        <v>8</v>
      </c>
      <c r="G2790" s="7" t="s">
        <v>702</v>
      </c>
      <c r="H2790" s="7" t="s">
        <v>7</v>
      </c>
      <c r="I2790" s="9">
        <v>3.4369528000000003E-2</v>
      </c>
      <c r="J2790" s="10">
        <v>43.708599999999997</v>
      </c>
      <c r="K2790" s="11">
        <v>4.0999999999999996</v>
      </c>
      <c r="L2790" s="11" t="str">
        <f>IF(Tabla134[[#This Row],[Item Weight]]&lt;$U$12,"Poco Peso",IF(Tabla134[[#This Row],[Item Weight]]&lt;$U$13,"Peso Medio","Peso Alto"))</f>
        <v>Peso Alto</v>
      </c>
      <c r="M2790" s="7">
        <v>20</v>
      </c>
      <c r="N2790" s="11">
        <f>IF(Tabla134[[#This Row],[Item Weight (Nulos)]]="",VLOOKUP(Tabla134[[#This Row],[Item Identifier]],'Tabla para Nulos'!$A$3:$B$1563,2,FALSE),Tabla134[[#This Row],[Item Weight (Nulos)]])</f>
        <v>20</v>
      </c>
      <c r="O2790" s="11" t="str">
        <f>IF(Tabla134[[#This Row],[Item Visibility]]&lt;$U$15,"Poca visibilidad",IF(Tabla134[[#This Row],[Item Visibility]]&lt;$U$16,"Visibilidad media","Mayor visibilidad"))</f>
        <v>Visibilidad media</v>
      </c>
      <c r="P2790" s="11" t="str">
        <f>IF(Tabla134[[#This Row],[Rating]]&lt;2,"Muy Malo",IF(Tabla134[[#This Row],[Rating]]&lt;3,"Malo",IF(Tabla134[[#This Row],[Rating]]&lt;4,"Regular",IF(Tabla134[[#This Row],[Rating]]&lt;5,"Bueno","Excelente"))))</f>
        <v>Bueno</v>
      </c>
    </row>
    <row r="2791" spans="1:16" x14ac:dyDescent="0.2">
      <c r="A2791" s="7" t="s">
        <v>124</v>
      </c>
      <c r="B2791" s="7" t="s">
        <v>292</v>
      </c>
      <c r="C2791" s="7" t="s">
        <v>28</v>
      </c>
      <c r="D2791" s="8">
        <v>2016</v>
      </c>
      <c r="E2791" s="7" t="s">
        <v>1114</v>
      </c>
      <c r="F2791" s="7" t="s">
        <v>8</v>
      </c>
      <c r="G2791" s="7" t="s">
        <v>702</v>
      </c>
      <c r="H2791" s="7" t="s">
        <v>7</v>
      </c>
      <c r="I2791" s="9">
        <v>6.0699725000000003E-2</v>
      </c>
      <c r="J2791" s="10">
        <v>233.36160000000001</v>
      </c>
      <c r="K2791" s="11">
        <v>4.0999999999999996</v>
      </c>
      <c r="L2791" s="11" t="str">
        <f>IF(Tabla134[[#This Row],[Item Weight]]&lt;$U$12,"Poco Peso",IF(Tabla134[[#This Row],[Item Weight]]&lt;$U$13,"Peso Medio","Peso Alto"))</f>
        <v>Peso Alto</v>
      </c>
      <c r="M2791" s="7">
        <v>20.350000000000001</v>
      </c>
      <c r="N2791" s="11">
        <f>IF(Tabla134[[#This Row],[Item Weight (Nulos)]]="",VLOOKUP(Tabla134[[#This Row],[Item Identifier]],'Tabla para Nulos'!$A$3:$B$1563,2,FALSE),Tabla134[[#This Row],[Item Weight (Nulos)]])</f>
        <v>20.350000000000001</v>
      </c>
      <c r="O2791" s="11" t="str">
        <f>IF(Tabla134[[#This Row],[Item Visibility]]&lt;$U$15,"Poca visibilidad",IF(Tabla134[[#This Row],[Item Visibility]]&lt;$U$16,"Visibilidad media","Mayor visibilidad"))</f>
        <v>Visibilidad media</v>
      </c>
      <c r="P2791" s="11" t="str">
        <f>IF(Tabla134[[#This Row],[Rating]]&lt;2,"Muy Malo",IF(Tabla134[[#This Row],[Rating]]&lt;3,"Malo",IF(Tabla134[[#This Row],[Rating]]&lt;4,"Regular",IF(Tabla134[[#This Row],[Rating]]&lt;5,"Bueno","Excelente"))))</f>
        <v>Bueno</v>
      </c>
    </row>
    <row r="2792" spans="1:16" x14ac:dyDescent="0.2">
      <c r="A2792" s="7" t="s">
        <v>124</v>
      </c>
      <c r="B2792" s="7" t="s">
        <v>282</v>
      </c>
      <c r="C2792" s="7" t="s">
        <v>108</v>
      </c>
      <c r="D2792" s="8">
        <v>2016</v>
      </c>
      <c r="E2792" s="7" t="s">
        <v>1114</v>
      </c>
      <c r="F2792" s="7" t="s">
        <v>8</v>
      </c>
      <c r="G2792" s="7" t="s">
        <v>702</v>
      </c>
      <c r="H2792" s="7" t="s">
        <v>7</v>
      </c>
      <c r="I2792" s="9">
        <v>8.9260667000000002E-2</v>
      </c>
      <c r="J2792" s="10">
        <v>193.4478</v>
      </c>
      <c r="K2792" s="11">
        <v>4.0999999999999996</v>
      </c>
      <c r="L2792" s="11" t="str">
        <f>IF(Tabla134[[#This Row],[Item Weight]]&lt;$U$12,"Poco Peso",IF(Tabla134[[#This Row],[Item Weight]]&lt;$U$13,"Peso Medio","Peso Alto"))</f>
        <v>Peso Alto</v>
      </c>
      <c r="M2792" s="7">
        <v>20.75</v>
      </c>
      <c r="N2792" s="11">
        <f>IF(Tabla134[[#This Row],[Item Weight (Nulos)]]="",VLOOKUP(Tabla134[[#This Row],[Item Identifier]],'Tabla para Nulos'!$A$3:$B$1563,2,FALSE),Tabla134[[#This Row],[Item Weight (Nulos)]])</f>
        <v>20.75</v>
      </c>
      <c r="O2792" s="11" t="str">
        <f>IF(Tabla134[[#This Row],[Item Visibility]]&lt;$U$15,"Poca visibilidad",IF(Tabla134[[#This Row],[Item Visibility]]&lt;$U$16,"Visibilidad media","Mayor visibilidad"))</f>
        <v>Visibilidad media</v>
      </c>
      <c r="P2792" s="11" t="str">
        <f>IF(Tabla134[[#This Row],[Rating]]&lt;2,"Muy Malo",IF(Tabla134[[#This Row],[Rating]]&lt;3,"Malo",IF(Tabla134[[#This Row],[Rating]]&lt;4,"Regular",IF(Tabla134[[#This Row],[Rating]]&lt;5,"Bueno","Excelente"))))</f>
        <v>Bueno</v>
      </c>
    </row>
    <row r="2793" spans="1:16" x14ac:dyDescent="0.2">
      <c r="A2793" s="7" t="s">
        <v>124</v>
      </c>
      <c r="B2793" s="7" t="s">
        <v>274</v>
      </c>
      <c r="C2793" s="7" t="s">
        <v>25</v>
      </c>
      <c r="D2793" s="8">
        <v>2016</v>
      </c>
      <c r="E2793" s="7" t="s">
        <v>1114</v>
      </c>
      <c r="F2793" s="7" t="s">
        <v>8</v>
      </c>
      <c r="G2793" s="7" t="s">
        <v>702</v>
      </c>
      <c r="H2793" s="7" t="s">
        <v>7</v>
      </c>
      <c r="I2793" s="9">
        <v>3.7398952999999999E-2</v>
      </c>
      <c r="J2793" s="10">
        <v>84.222399999999993</v>
      </c>
      <c r="K2793" s="11">
        <v>4.0999999999999996</v>
      </c>
      <c r="L2793" s="11" t="str">
        <f>IF(Tabla134[[#This Row],[Item Weight]]&lt;$U$12,"Poco Peso",IF(Tabla134[[#This Row],[Item Weight]]&lt;$U$13,"Peso Medio","Peso Alto"))</f>
        <v>Poco Peso</v>
      </c>
      <c r="M2793" s="7">
        <v>5.1749999999999998</v>
      </c>
      <c r="N2793" s="11">
        <f>IF(Tabla134[[#This Row],[Item Weight (Nulos)]]="",VLOOKUP(Tabla134[[#This Row],[Item Identifier]],'Tabla para Nulos'!$A$3:$B$1563,2,FALSE),Tabla134[[#This Row],[Item Weight (Nulos)]])</f>
        <v>5.1749999999999998</v>
      </c>
      <c r="O2793" s="11" t="str">
        <f>IF(Tabla134[[#This Row],[Item Visibility]]&lt;$U$15,"Poca visibilidad",IF(Tabla134[[#This Row],[Item Visibility]]&lt;$U$16,"Visibilidad media","Mayor visibilidad"))</f>
        <v>Visibilidad media</v>
      </c>
      <c r="P2793" s="11" t="str">
        <f>IF(Tabla134[[#This Row],[Rating]]&lt;2,"Muy Malo",IF(Tabla134[[#This Row],[Rating]]&lt;3,"Malo",IF(Tabla134[[#This Row],[Rating]]&lt;4,"Regular",IF(Tabla134[[#This Row],[Rating]]&lt;5,"Bueno","Excelente"))))</f>
        <v>Bueno</v>
      </c>
    </row>
    <row r="2794" spans="1:16" x14ac:dyDescent="0.2">
      <c r="A2794" s="7" t="s">
        <v>124</v>
      </c>
      <c r="B2794" s="7" t="s">
        <v>668</v>
      </c>
      <c r="C2794" s="7" t="s">
        <v>17</v>
      </c>
      <c r="D2794" s="8">
        <v>2016</v>
      </c>
      <c r="E2794" s="7" t="s">
        <v>1114</v>
      </c>
      <c r="F2794" s="7" t="s">
        <v>8</v>
      </c>
      <c r="G2794" s="7" t="s">
        <v>702</v>
      </c>
      <c r="H2794" s="7" t="s">
        <v>7</v>
      </c>
      <c r="I2794" s="9">
        <v>4.4925784000000003E-2</v>
      </c>
      <c r="J2794" s="10">
        <v>86.019800000000004</v>
      </c>
      <c r="K2794" s="11">
        <v>4.0999999999999996</v>
      </c>
      <c r="L2794" s="11" t="str">
        <f>IF(Tabla134[[#This Row],[Item Weight]]&lt;$U$12,"Poco Peso",IF(Tabla134[[#This Row],[Item Weight]]&lt;$U$13,"Peso Medio","Peso Alto"))</f>
        <v>Poco Peso</v>
      </c>
      <c r="M2794" s="7">
        <v>8.2100000000000009</v>
      </c>
      <c r="N2794" s="11">
        <f>IF(Tabla134[[#This Row],[Item Weight (Nulos)]]="",VLOOKUP(Tabla134[[#This Row],[Item Identifier]],'Tabla para Nulos'!$A$3:$B$1563,2,FALSE),Tabla134[[#This Row],[Item Weight (Nulos)]])</f>
        <v>8.2100000000000009</v>
      </c>
      <c r="O2794" s="11" t="str">
        <f>IF(Tabla134[[#This Row],[Item Visibility]]&lt;$U$15,"Poca visibilidad",IF(Tabla134[[#This Row],[Item Visibility]]&lt;$U$16,"Visibilidad media","Mayor visibilidad"))</f>
        <v>Visibilidad media</v>
      </c>
      <c r="P2794" s="11" t="str">
        <f>IF(Tabla134[[#This Row],[Rating]]&lt;2,"Muy Malo",IF(Tabla134[[#This Row],[Rating]]&lt;3,"Malo",IF(Tabla134[[#This Row],[Rating]]&lt;4,"Regular",IF(Tabla134[[#This Row],[Rating]]&lt;5,"Bueno","Excelente"))))</f>
        <v>Bueno</v>
      </c>
    </row>
    <row r="2795" spans="1:16" x14ac:dyDescent="0.2">
      <c r="A2795" s="7" t="s">
        <v>124</v>
      </c>
      <c r="B2795" s="7" t="s">
        <v>1044</v>
      </c>
      <c r="C2795" s="7" t="s">
        <v>17</v>
      </c>
      <c r="D2795" s="8">
        <v>2016</v>
      </c>
      <c r="E2795" s="7" t="s">
        <v>1114</v>
      </c>
      <c r="F2795" s="7" t="s">
        <v>8</v>
      </c>
      <c r="G2795" s="7" t="s">
        <v>702</v>
      </c>
      <c r="H2795" s="7" t="s">
        <v>7</v>
      </c>
      <c r="I2795" s="9">
        <v>7.4940030000000005E-2</v>
      </c>
      <c r="J2795" s="10">
        <v>75.035399999999996</v>
      </c>
      <c r="K2795" s="11">
        <v>4.0999999999999996</v>
      </c>
      <c r="L2795" s="11" t="str">
        <f>IF(Tabla134[[#This Row],[Item Weight]]&lt;$U$12,"Poco Peso",IF(Tabla134[[#This Row],[Item Weight]]&lt;$U$13,"Peso Medio","Peso Alto"))</f>
        <v>Peso Medio</v>
      </c>
      <c r="M2795" s="7">
        <v>13.1</v>
      </c>
      <c r="N2795" s="11">
        <f>IF(Tabla134[[#This Row],[Item Weight (Nulos)]]="",VLOOKUP(Tabla134[[#This Row],[Item Identifier]],'Tabla para Nulos'!$A$3:$B$1563,2,FALSE),Tabla134[[#This Row],[Item Weight (Nulos)]])</f>
        <v>13.1</v>
      </c>
      <c r="O2795" s="11" t="str">
        <f>IF(Tabla134[[#This Row],[Item Visibility]]&lt;$U$15,"Poca visibilidad",IF(Tabla134[[#This Row],[Item Visibility]]&lt;$U$16,"Visibilidad media","Mayor visibilidad"))</f>
        <v>Visibilidad media</v>
      </c>
      <c r="P2795" s="11" t="str">
        <f>IF(Tabla134[[#This Row],[Rating]]&lt;2,"Muy Malo",IF(Tabla134[[#This Row],[Rating]]&lt;3,"Malo",IF(Tabla134[[#This Row],[Rating]]&lt;4,"Regular",IF(Tabla134[[#This Row],[Rating]]&lt;5,"Bueno","Excelente"))))</f>
        <v>Bueno</v>
      </c>
    </row>
    <row r="2796" spans="1:16" x14ac:dyDescent="0.2">
      <c r="A2796" s="7" t="s">
        <v>124</v>
      </c>
      <c r="B2796" s="7" t="s">
        <v>489</v>
      </c>
      <c r="C2796" s="7" t="s">
        <v>17</v>
      </c>
      <c r="D2796" s="8">
        <v>2016</v>
      </c>
      <c r="E2796" s="7" t="s">
        <v>1114</v>
      </c>
      <c r="F2796" s="7" t="s">
        <v>8</v>
      </c>
      <c r="G2796" s="7" t="s">
        <v>702</v>
      </c>
      <c r="H2796" s="7" t="s">
        <v>7</v>
      </c>
      <c r="I2796" s="9">
        <v>6.1986574000000003E-2</v>
      </c>
      <c r="J2796" s="10">
        <v>153.09979999999999</v>
      </c>
      <c r="K2796" s="11">
        <v>4.0999999999999996</v>
      </c>
      <c r="L2796" s="11" t="str">
        <f>IF(Tabla134[[#This Row],[Item Weight]]&lt;$U$12,"Poco Peso",IF(Tabla134[[#This Row],[Item Weight]]&lt;$U$13,"Peso Medio","Peso Alto"))</f>
        <v>Peso Medio</v>
      </c>
      <c r="M2796" s="7">
        <v>14.5</v>
      </c>
      <c r="N2796" s="11">
        <f>IF(Tabla134[[#This Row],[Item Weight (Nulos)]]="",VLOOKUP(Tabla134[[#This Row],[Item Identifier]],'Tabla para Nulos'!$A$3:$B$1563,2,FALSE),Tabla134[[#This Row],[Item Weight (Nulos)]])</f>
        <v>14.5</v>
      </c>
      <c r="O2796" s="11" t="str">
        <f>IF(Tabla134[[#This Row],[Item Visibility]]&lt;$U$15,"Poca visibilidad",IF(Tabla134[[#This Row],[Item Visibility]]&lt;$U$16,"Visibilidad media","Mayor visibilidad"))</f>
        <v>Visibilidad media</v>
      </c>
      <c r="P2796" s="11" t="str">
        <f>IF(Tabla134[[#This Row],[Rating]]&lt;2,"Muy Malo",IF(Tabla134[[#This Row],[Rating]]&lt;3,"Malo",IF(Tabla134[[#This Row],[Rating]]&lt;4,"Regular",IF(Tabla134[[#This Row],[Rating]]&lt;5,"Bueno","Excelente"))))</f>
        <v>Bueno</v>
      </c>
    </row>
    <row r="2797" spans="1:16" x14ac:dyDescent="0.2">
      <c r="A2797" s="7" t="s">
        <v>124</v>
      </c>
      <c r="B2797" s="7" t="s">
        <v>1374</v>
      </c>
      <c r="C2797" s="7" t="s">
        <v>17</v>
      </c>
      <c r="D2797" s="8">
        <v>2016</v>
      </c>
      <c r="E2797" s="7" t="s">
        <v>1114</v>
      </c>
      <c r="F2797" s="7" t="s">
        <v>8</v>
      </c>
      <c r="G2797" s="7" t="s">
        <v>702</v>
      </c>
      <c r="H2797" s="7" t="s">
        <v>7</v>
      </c>
      <c r="I2797" s="9">
        <v>3.3213989999999999E-2</v>
      </c>
      <c r="J2797" s="10">
        <v>154.934</v>
      </c>
      <c r="K2797" s="11">
        <v>4.0999999999999996</v>
      </c>
      <c r="L2797" s="11" t="str">
        <f>IF(Tabla134[[#This Row],[Item Weight]]&lt;$U$12,"Poco Peso",IF(Tabla134[[#This Row],[Item Weight]]&lt;$U$13,"Peso Medio","Peso Alto"))</f>
        <v>Peso Alto</v>
      </c>
      <c r="M2797" s="7">
        <v>18.350000000000001</v>
      </c>
      <c r="N2797" s="11">
        <f>IF(Tabla134[[#This Row],[Item Weight (Nulos)]]="",VLOOKUP(Tabla134[[#This Row],[Item Identifier]],'Tabla para Nulos'!$A$3:$B$1563,2,FALSE),Tabla134[[#This Row],[Item Weight (Nulos)]])</f>
        <v>18.350000000000001</v>
      </c>
      <c r="O2797" s="11" t="str">
        <f>IF(Tabla134[[#This Row],[Item Visibility]]&lt;$U$15,"Poca visibilidad",IF(Tabla134[[#This Row],[Item Visibility]]&lt;$U$16,"Visibilidad media","Mayor visibilidad"))</f>
        <v>Visibilidad media</v>
      </c>
      <c r="P2797" s="11" t="str">
        <f>IF(Tabla134[[#This Row],[Rating]]&lt;2,"Muy Malo",IF(Tabla134[[#This Row],[Rating]]&lt;3,"Malo",IF(Tabla134[[#This Row],[Rating]]&lt;4,"Regular",IF(Tabla134[[#This Row],[Rating]]&lt;5,"Bueno","Excelente"))))</f>
        <v>Bueno</v>
      </c>
    </row>
    <row r="2798" spans="1:16" x14ac:dyDescent="0.2">
      <c r="A2798" s="7" t="s">
        <v>124</v>
      </c>
      <c r="B2798" s="7" t="s">
        <v>269</v>
      </c>
      <c r="C2798" s="7" t="s">
        <v>17</v>
      </c>
      <c r="D2798" s="8">
        <v>2016</v>
      </c>
      <c r="E2798" s="7" t="s">
        <v>1114</v>
      </c>
      <c r="F2798" s="7" t="s">
        <v>8</v>
      </c>
      <c r="G2798" s="7" t="s">
        <v>702</v>
      </c>
      <c r="H2798" s="7" t="s">
        <v>7</v>
      </c>
      <c r="I2798" s="9">
        <v>0</v>
      </c>
      <c r="J2798" s="10">
        <v>78.466999999999999</v>
      </c>
      <c r="K2798" s="11">
        <v>4.0999999999999996</v>
      </c>
      <c r="L2798" s="11" t="str">
        <f>IF(Tabla134[[#This Row],[Item Weight]]&lt;$U$12,"Poco Peso",IF(Tabla134[[#This Row],[Item Weight]]&lt;$U$13,"Peso Medio","Peso Alto"))</f>
        <v>Peso Alto</v>
      </c>
      <c r="M2798" s="7">
        <v>20.7</v>
      </c>
      <c r="N2798" s="11">
        <f>IF(Tabla134[[#This Row],[Item Weight (Nulos)]]="",VLOOKUP(Tabla134[[#This Row],[Item Identifier]],'Tabla para Nulos'!$A$3:$B$1563,2,FALSE),Tabla134[[#This Row],[Item Weight (Nulos)]])</f>
        <v>20.7</v>
      </c>
      <c r="O2798" s="11" t="str">
        <f>IF(Tabla134[[#This Row],[Item Visibility]]&lt;$U$15,"Poca visibilidad",IF(Tabla134[[#This Row],[Item Visibility]]&lt;$U$16,"Visibilidad media","Mayor visibilidad"))</f>
        <v>Poca visibilidad</v>
      </c>
      <c r="P2798" s="11" t="str">
        <f>IF(Tabla134[[#This Row],[Rating]]&lt;2,"Muy Malo",IF(Tabla134[[#This Row],[Rating]]&lt;3,"Malo",IF(Tabla134[[#This Row],[Rating]]&lt;4,"Regular",IF(Tabla134[[#This Row],[Rating]]&lt;5,"Bueno","Excelente"))))</f>
        <v>Bueno</v>
      </c>
    </row>
    <row r="2799" spans="1:16" x14ac:dyDescent="0.2">
      <c r="A2799" s="7" t="s">
        <v>124</v>
      </c>
      <c r="B2799" s="7" t="s">
        <v>252</v>
      </c>
      <c r="C2799" s="7" t="s">
        <v>71</v>
      </c>
      <c r="D2799" s="8">
        <v>2016</v>
      </c>
      <c r="E2799" s="7" t="s">
        <v>1114</v>
      </c>
      <c r="F2799" s="7" t="s">
        <v>8</v>
      </c>
      <c r="G2799" s="7" t="s">
        <v>702</v>
      </c>
      <c r="H2799" s="7" t="s">
        <v>7</v>
      </c>
      <c r="I2799" s="9">
        <v>2.1860984999999999E-2</v>
      </c>
      <c r="J2799" s="10">
        <v>193.31620000000001</v>
      </c>
      <c r="K2799" s="11">
        <v>4.0999999999999996</v>
      </c>
      <c r="L2799" s="11" t="str">
        <f>IF(Tabla134[[#This Row],[Item Weight]]&lt;$U$12,"Poco Peso",IF(Tabla134[[#This Row],[Item Weight]]&lt;$U$13,"Peso Medio","Peso Alto"))</f>
        <v>Peso Medio</v>
      </c>
      <c r="M2799" s="7">
        <v>12.3</v>
      </c>
      <c r="N2799" s="11">
        <f>IF(Tabla134[[#This Row],[Item Weight (Nulos)]]="",VLOOKUP(Tabla134[[#This Row],[Item Identifier]],'Tabla para Nulos'!$A$3:$B$1563,2,FALSE),Tabla134[[#This Row],[Item Weight (Nulos)]])</f>
        <v>12.3</v>
      </c>
      <c r="O2799" s="11" t="str">
        <f>IF(Tabla134[[#This Row],[Item Visibility]]&lt;$U$15,"Poca visibilidad",IF(Tabla134[[#This Row],[Item Visibility]]&lt;$U$16,"Visibilidad media","Mayor visibilidad"))</f>
        <v>Poca visibilidad</v>
      </c>
      <c r="P2799" s="11" t="str">
        <f>IF(Tabla134[[#This Row],[Rating]]&lt;2,"Muy Malo",IF(Tabla134[[#This Row],[Rating]]&lt;3,"Malo",IF(Tabla134[[#This Row],[Rating]]&lt;4,"Regular",IF(Tabla134[[#This Row],[Rating]]&lt;5,"Bueno","Excelente"))))</f>
        <v>Bueno</v>
      </c>
    </row>
    <row r="2800" spans="1:16" x14ac:dyDescent="0.2">
      <c r="A2800" s="7" t="s">
        <v>124</v>
      </c>
      <c r="B2800" s="7" t="s">
        <v>653</v>
      </c>
      <c r="C2800" s="7" t="s">
        <v>71</v>
      </c>
      <c r="D2800" s="8">
        <v>2016</v>
      </c>
      <c r="E2800" s="7" t="s">
        <v>1114</v>
      </c>
      <c r="F2800" s="7" t="s">
        <v>8</v>
      </c>
      <c r="G2800" s="7" t="s">
        <v>702</v>
      </c>
      <c r="H2800" s="7" t="s">
        <v>7</v>
      </c>
      <c r="I2800" s="9">
        <v>1.3637046E-2</v>
      </c>
      <c r="J2800" s="10">
        <v>258.53039999999999</v>
      </c>
      <c r="K2800" s="11">
        <v>4.0999999999999996</v>
      </c>
      <c r="L2800" s="11" t="str">
        <f>IF(Tabla134[[#This Row],[Item Weight]]&lt;$U$12,"Poco Peso",IF(Tabla134[[#This Row],[Item Weight]]&lt;$U$13,"Peso Medio","Peso Alto"))</f>
        <v>Peso Alto</v>
      </c>
      <c r="M2800" s="7">
        <v>17.5</v>
      </c>
      <c r="N2800" s="11">
        <f>IF(Tabla134[[#This Row],[Item Weight (Nulos)]]="",VLOOKUP(Tabla134[[#This Row],[Item Identifier]],'Tabla para Nulos'!$A$3:$B$1563,2,FALSE),Tabla134[[#This Row],[Item Weight (Nulos)]])</f>
        <v>17.5</v>
      </c>
      <c r="O2800" s="11" t="str">
        <f>IF(Tabla134[[#This Row],[Item Visibility]]&lt;$U$15,"Poca visibilidad",IF(Tabla134[[#This Row],[Item Visibility]]&lt;$U$16,"Visibilidad media","Mayor visibilidad"))</f>
        <v>Poca visibilidad</v>
      </c>
      <c r="P2800" s="11" t="str">
        <f>IF(Tabla134[[#This Row],[Rating]]&lt;2,"Muy Malo",IF(Tabla134[[#This Row],[Rating]]&lt;3,"Malo",IF(Tabla134[[#This Row],[Rating]]&lt;4,"Regular",IF(Tabla134[[#This Row],[Rating]]&lt;5,"Bueno","Excelente"))))</f>
        <v>Bueno</v>
      </c>
    </row>
    <row r="2801" spans="1:16" x14ac:dyDescent="0.2">
      <c r="A2801" s="7" t="s">
        <v>124</v>
      </c>
      <c r="B2801" s="7" t="s">
        <v>1382</v>
      </c>
      <c r="C2801" s="7" t="s">
        <v>71</v>
      </c>
      <c r="D2801" s="8">
        <v>2016</v>
      </c>
      <c r="E2801" s="7" t="s">
        <v>1114</v>
      </c>
      <c r="F2801" s="7" t="s">
        <v>8</v>
      </c>
      <c r="G2801" s="7" t="s">
        <v>702</v>
      </c>
      <c r="H2801" s="7" t="s">
        <v>7</v>
      </c>
      <c r="I2801" s="9">
        <v>3.9294853999999997E-2</v>
      </c>
      <c r="J2801" s="10">
        <v>246.68020000000001</v>
      </c>
      <c r="K2801" s="11">
        <v>4.0999999999999996</v>
      </c>
      <c r="L2801" s="11" t="str">
        <f>IF(Tabla134[[#This Row],[Item Weight]]&lt;$U$12,"Poco Peso",IF(Tabla134[[#This Row],[Item Weight]]&lt;$U$13,"Peso Medio","Peso Alto"))</f>
        <v>Peso Alto</v>
      </c>
      <c r="M2801" s="7">
        <v>18.600000000000001</v>
      </c>
      <c r="N2801" s="11">
        <f>IF(Tabla134[[#This Row],[Item Weight (Nulos)]]="",VLOOKUP(Tabla134[[#This Row],[Item Identifier]],'Tabla para Nulos'!$A$3:$B$1563,2,FALSE),Tabla134[[#This Row],[Item Weight (Nulos)]])</f>
        <v>18.600000000000001</v>
      </c>
      <c r="O2801" s="11" t="str">
        <f>IF(Tabla134[[#This Row],[Item Visibility]]&lt;$U$15,"Poca visibilidad",IF(Tabla134[[#This Row],[Item Visibility]]&lt;$U$16,"Visibilidad media","Mayor visibilidad"))</f>
        <v>Visibilidad media</v>
      </c>
      <c r="P2801" s="11" t="str">
        <f>IF(Tabla134[[#This Row],[Rating]]&lt;2,"Muy Malo",IF(Tabla134[[#This Row],[Rating]]&lt;3,"Malo",IF(Tabla134[[#This Row],[Rating]]&lt;4,"Regular",IF(Tabla134[[#This Row],[Rating]]&lt;5,"Bueno","Excelente"))))</f>
        <v>Bueno</v>
      </c>
    </row>
    <row r="2802" spans="1:16" x14ac:dyDescent="0.2">
      <c r="A2802" s="7" t="s">
        <v>124</v>
      </c>
      <c r="B2802" s="7" t="s">
        <v>1357</v>
      </c>
      <c r="C2802" s="7" t="s">
        <v>10</v>
      </c>
      <c r="D2802" s="8">
        <v>2016</v>
      </c>
      <c r="E2802" s="7" t="s">
        <v>1114</v>
      </c>
      <c r="F2802" s="7" t="s">
        <v>8</v>
      </c>
      <c r="G2802" s="7" t="s">
        <v>702</v>
      </c>
      <c r="H2802" s="7" t="s">
        <v>7</v>
      </c>
      <c r="I2802" s="9">
        <v>1.2448294E-2</v>
      </c>
      <c r="J2802" s="10">
        <v>188.28720000000001</v>
      </c>
      <c r="K2802" s="11">
        <v>4.0999999999999996</v>
      </c>
      <c r="L2802" s="11" t="str">
        <f>IF(Tabla134[[#This Row],[Item Weight]]&lt;$U$12,"Poco Peso",IF(Tabla134[[#This Row],[Item Weight]]&lt;$U$13,"Peso Medio","Peso Alto"))</f>
        <v>Peso Alto</v>
      </c>
      <c r="M2802" s="7">
        <v>19.75</v>
      </c>
      <c r="N2802" s="11">
        <f>IF(Tabla134[[#This Row],[Item Weight (Nulos)]]="",VLOOKUP(Tabla134[[#This Row],[Item Identifier]],'Tabla para Nulos'!$A$3:$B$1563,2,FALSE),Tabla134[[#This Row],[Item Weight (Nulos)]])</f>
        <v>19.75</v>
      </c>
      <c r="O2802" s="11" t="str">
        <f>IF(Tabla134[[#This Row],[Item Visibility]]&lt;$U$15,"Poca visibilidad",IF(Tabla134[[#This Row],[Item Visibility]]&lt;$U$16,"Visibilidad media","Mayor visibilidad"))</f>
        <v>Poca visibilidad</v>
      </c>
      <c r="P2802" s="11" t="str">
        <f>IF(Tabla134[[#This Row],[Rating]]&lt;2,"Muy Malo",IF(Tabla134[[#This Row],[Rating]]&lt;3,"Malo",IF(Tabla134[[#This Row],[Rating]]&lt;4,"Regular",IF(Tabla134[[#This Row],[Rating]]&lt;5,"Bueno","Excelente"))))</f>
        <v>Bueno</v>
      </c>
    </row>
    <row r="2803" spans="1:16" x14ac:dyDescent="0.2">
      <c r="A2803" s="7" t="s">
        <v>124</v>
      </c>
      <c r="B2803" s="7" t="s">
        <v>464</v>
      </c>
      <c r="C2803" s="7" t="s">
        <v>216</v>
      </c>
      <c r="D2803" s="8">
        <v>2016</v>
      </c>
      <c r="E2803" s="7" t="s">
        <v>1114</v>
      </c>
      <c r="F2803" s="7" t="s">
        <v>8</v>
      </c>
      <c r="G2803" s="7" t="s">
        <v>702</v>
      </c>
      <c r="H2803" s="7" t="s">
        <v>7</v>
      </c>
      <c r="I2803" s="9">
        <v>4.3785694E-2</v>
      </c>
      <c r="J2803" s="10">
        <v>191.68459999999999</v>
      </c>
      <c r="K2803" s="11">
        <v>4.0999999999999996</v>
      </c>
      <c r="L2803" s="11" t="str">
        <f>IF(Tabla134[[#This Row],[Item Weight]]&lt;$U$12,"Poco Peso",IF(Tabla134[[#This Row],[Item Weight]]&lt;$U$13,"Peso Medio","Peso Alto"))</f>
        <v>Peso Medio</v>
      </c>
      <c r="M2803" s="7">
        <v>9.3000000000000007</v>
      </c>
      <c r="N2803" s="11">
        <f>IF(Tabla134[[#This Row],[Item Weight (Nulos)]]="",VLOOKUP(Tabla134[[#This Row],[Item Identifier]],'Tabla para Nulos'!$A$3:$B$1563,2,FALSE),Tabla134[[#This Row],[Item Weight (Nulos)]])</f>
        <v>9.3000000000000007</v>
      </c>
      <c r="O2803" s="11" t="str">
        <f>IF(Tabla134[[#This Row],[Item Visibility]]&lt;$U$15,"Poca visibilidad",IF(Tabla134[[#This Row],[Item Visibility]]&lt;$U$16,"Visibilidad media","Mayor visibilidad"))</f>
        <v>Visibilidad media</v>
      </c>
      <c r="P2803" s="11" t="str">
        <f>IF(Tabla134[[#This Row],[Rating]]&lt;2,"Muy Malo",IF(Tabla134[[#This Row],[Rating]]&lt;3,"Malo",IF(Tabla134[[#This Row],[Rating]]&lt;4,"Regular",IF(Tabla134[[#This Row],[Rating]]&lt;5,"Bueno","Excelente"))))</f>
        <v>Bueno</v>
      </c>
    </row>
    <row r="2804" spans="1:16" x14ac:dyDescent="0.2">
      <c r="A2804" s="7" t="s">
        <v>124</v>
      </c>
      <c r="B2804" s="7" t="s">
        <v>1317</v>
      </c>
      <c r="C2804" s="7" t="s">
        <v>4</v>
      </c>
      <c r="D2804" s="8">
        <v>2016</v>
      </c>
      <c r="E2804" s="7" t="s">
        <v>1114</v>
      </c>
      <c r="F2804" s="7" t="s">
        <v>8</v>
      </c>
      <c r="G2804" s="7" t="s">
        <v>702</v>
      </c>
      <c r="H2804" s="7" t="s">
        <v>7</v>
      </c>
      <c r="I2804" s="9">
        <v>7.5735621000000003E-2</v>
      </c>
      <c r="J2804" s="10">
        <v>34.553199999999997</v>
      </c>
      <c r="K2804" s="11">
        <v>4.0999999999999996</v>
      </c>
      <c r="L2804" s="11" t="str">
        <f>IF(Tabla134[[#This Row],[Item Weight]]&lt;$U$12,"Poco Peso",IF(Tabla134[[#This Row],[Item Weight]]&lt;$U$13,"Peso Medio","Peso Alto"))</f>
        <v>Peso Medio</v>
      </c>
      <c r="M2804" s="7">
        <v>16.75</v>
      </c>
      <c r="N2804" s="11">
        <f>IF(Tabla134[[#This Row],[Item Weight (Nulos)]]="",VLOOKUP(Tabla134[[#This Row],[Item Identifier]],'Tabla para Nulos'!$A$3:$B$1563,2,FALSE),Tabla134[[#This Row],[Item Weight (Nulos)]])</f>
        <v>16.75</v>
      </c>
      <c r="O2804" s="11" t="str">
        <f>IF(Tabla134[[#This Row],[Item Visibility]]&lt;$U$15,"Poca visibilidad",IF(Tabla134[[#This Row],[Item Visibility]]&lt;$U$16,"Visibilidad media","Mayor visibilidad"))</f>
        <v>Visibilidad media</v>
      </c>
      <c r="P2804" s="11" t="str">
        <f>IF(Tabla134[[#This Row],[Rating]]&lt;2,"Muy Malo",IF(Tabla134[[#This Row],[Rating]]&lt;3,"Malo",IF(Tabla134[[#This Row],[Rating]]&lt;4,"Regular",IF(Tabla134[[#This Row],[Rating]]&lt;5,"Bueno","Excelente"))))</f>
        <v>Bueno</v>
      </c>
    </row>
    <row r="2805" spans="1:16" x14ac:dyDescent="0.2">
      <c r="A2805" s="7" t="s">
        <v>124</v>
      </c>
      <c r="B2805" s="7" t="s">
        <v>1217</v>
      </c>
      <c r="C2805" s="7" t="s">
        <v>171</v>
      </c>
      <c r="D2805" s="8">
        <v>2016</v>
      </c>
      <c r="E2805" s="7" t="s">
        <v>1114</v>
      </c>
      <c r="F2805" s="7" t="s">
        <v>8</v>
      </c>
      <c r="G2805" s="7" t="s">
        <v>702</v>
      </c>
      <c r="H2805" s="7" t="s">
        <v>7</v>
      </c>
      <c r="I2805" s="9">
        <v>5.9785949999999997E-3</v>
      </c>
      <c r="J2805" s="10">
        <v>163.65260000000001</v>
      </c>
      <c r="K2805" s="11">
        <v>4.0999999999999996</v>
      </c>
      <c r="L2805" s="11" t="str">
        <f>IF(Tabla134[[#This Row],[Item Weight]]&lt;$U$12,"Poco Peso",IF(Tabla134[[#This Row],[Item Weight]]&lt;$U$13,"Peso Medio","Peso Alto"))</f>
        <v>Poco Peso</v>
      </c>
      <c r="M2805" s="7">
        <v>6.36</v>
      </c>
      <c r="N2805" s="11">
        <f>IF(Tabla134[[#This Row],[Item Weight (Nulos)]]="",VLOOKUP(Tabla134[[#This Row],[Item Identifier]],'Tabla para Nulos'!$A$3:$B$1563,2,FALSE),Tabla134[[#This Row],[Item Weight (Nulos)]])</f>
        <v>6.36</v>
      </c>
      <c r="O2805" s="11" t="str">
        <f>IF(Tabla134[[#This Row],[Item Visibility]]&lt;$U$15,"Poca visibilidad",IF(Tabla134[[#This Row],[Item Visibility]]&lt;$U$16,"Visibilidad media","Mayor visibilidad"))</f>
        <v>Poca visibilidad</v>
      </c>
      <c r="P2805" s="11" t="str">
        <f>IF(Tabla134[[#This Row],[Rating]]&lt;2,"Muy Malo",IF(Tabla134[[#This Row],[Rating]]&lt;3,"Malo",IF(Tabla134[[#This Row],[Rating]]&lt;4,"Regular",IF(Tabla134[[#This Row],[Rating]]&lt;5,"Bueno","Excelente"))))</f>
        <v>Bueno</v>
      </c>
    </row>
    <row r="2806" spans="1:16" x14ac:dyDescent="0.2">
      <c r="A2806" s="7" t="s">
        <v>124</v>
      </c>
      <c r="B2806" s="7" t="s">
        <v>172</v>
      </c>
      <c r="C2806" s="7" t="s">
        <v>171</v>
      </c>
      <c r="D2806" s="8">
        <v>2016</v>
      </c>
      <c r="E2806" s="7" t="s">
        <v>1114</v>
      </c>
      <c r="F2806" s="7" t="s">
        <v>8</v>
      </c>
      <c r="G2806" s="7" t="s">
        <v>702</v>
      </c>
      <c r="H2806" s="7" t="s">
        <v>7</v>
      </c>
      <c r="I2806" s="9">
        <v>0.17769484599999999</v>
      </c>
      <c r="J2806" s="10">
        <v>171.1422</v>
      </c>
      <c r="K2806" s="11">
        <v>4.0999999999999996</v>
      </c>
      <c r="L2806" s="11" t="str">
        <f>IF(Tabla134[[#This Row],[Item Weight]]&lt;$U$12,"Poco Peso",IF(Tabla134[[#This Row],[Item Weight]]&lt;$U$13,"Peso Medio","Peso Alto"))</f>
        <v>Poco Peso</v>
      </c>
      <c r="M2806" s="7">
        <v>8.43</v>
      </c>
      <c r="N2806" s="11">
        <f>IF(Tabla134[[#This Row],[Item Weight (Nulos)]]="",VLOOKUP(Tabla134[[#This Row],[Item Identifier]],'Tabla para Nulos'!$A$3:$B$1563,2,FALSE),Tabla134[[#This Row],[Item Weight (Nulos)]])</f>
        <v>8.43</v>
      </c>
      <c r="O2806" s="11" t="str">
        <f>IF(Tabla134[[#This Row],[Item Visibility]]&lt;$U$15,"Poca visibilidad",IF(Tabla134[[#This Row],[Item Visibility]]&lt;$U$16,"Visibilidad media","Mayor visibilidad"))</f>
        <v>Mayor visibilidad</v>
      </c>
      <c r="P2806" s="11" t="str">
        <f>IF(Tabla134[[#This Row],[Rating]]&lt;2,"Muy Malo",IF(Tabla134[[#This Row],[Rating]]&lt;3,"Malo",IF(Tabla134[[#This Row],[Rating]]&lt;4,"Regular",IF(Tabla134[[#This Row],[Rating]]&lt;5,"Bueno","Excelente"))))</f>
        <v>Bueno</v>
      </c>
    </row>
    <row r="2807" spans="1:16" x14ac:dyDescent="0.2">
      <c r="A2807" s="7" t="s">
        <v>124</v>
      </c>
      <c r="B2807" s="7" t="s">
        <v>1371</v>
      </c>
      <c r="C2807" s="7" t="s">
        <v>171</v>
      </c>
      <c r="D2807" s="8">
        <v>2016</v>
      </c>
      <c r="E2807" s="7" t="s">
        <v>1114</v>
      </c>
      <c r="F2807" s="7" t="s">
        <v>8</v>
      </c>
      <c r="G2807" s="7" t="s">
        <v>702</v>
      </c>
      <c r="H2807" s="7" t="s">
        <v>7</v>
      </c>
      <c r="I2807" s="9">
        <v>3.2022534999999998E-2</v>
      </c>
      <c r="J2807" s="10">
        <v>101.80159999999999</v>
      </c>
      <c r="K2807" s="11">
        <v>4.0999999999999996</v>
      </c>
      <c r="L2807" s="11" t="str">
        <f>IF(Tabla134[[#This Row],[Item Weight]]&lt;$U$12,"Poco Peso",IF(Tabla134[[#This Row],[Item Weight]]&lt;$U$13,"Peso Medio","Peso Alto"))</f>
        <v>Peso Medio</v>
      </c>
      <c r="M2807" s="7">
        <v>9</v>
      </c>
      <c r="N2807" s="11">
        <f>IF(Tabla134[[#This Row],[Item Weight (Nulos)]]="",VLOOKUP(Tabla134[[#This Row],[Item Identifier]],'Tabla para Nulos'!$A$3:$B$1563,2,FALSE),Tabla134[[#This Row],[Item Weight (Nulos)]])</f>
        <v>9</v>
      </c>
      <c r="O2807" s="11" t="str">
        <f>IF(Tabla134[[#This Row],[Item Visibility]]&lt;$U$15,"Poca visibilidad",IF(Tabla134[[#This Row],[Item Visibility]]&lt;$U$16,"Visibilidad media","Mayor visibilidad"))</f>
        <v>Visibilidad media</v>
      </c>
      <c r="P2807" s="11" t="str">
        <f>IF(Tabla134[[#This Row],[Rating]]&lt;2,"Muy Malo",IF(Tabla134[[#This Row],[Rating]]&lt;3,"Malo",IF(Tabla134[[#This Row],[Rating]]&lt;4,"Regular",IF(Tabla134[[#This Row],[Rating]]&lt;5,"Bueno","Excelente"))))</f>
        <v>Bueno</v>
      </c>
    </row>
    <row r="2808" spans="1:16" x14ac:dyDescent="0.2">
      <c r="A2808" s="7" t="s">
        <v>124</v>
      </c>
      <c r="B2808" s="7" t="s">
        <v>1435</v>
      </c>
      <c r="C2808" s="7" t="s">
        <v>171</v>
      </c>
      <c r="D2808" s="8">
        <v>2016</v>
      </c>
      <c r="E2808" s="7" t="s">
        <v>1114</v>
      </c>
      <c r="F2808" s="7" t="s">
        <v>8</v>
      </c>
      <c r="G2808" s="7" t="s">
        <v>702</v>
      </c>
      <c r="H2808" s="7" t="s">
        <v>7</v>
      </c>
      <c r="I2808" s="9">
        <v>0</v>
      </c>
      <c r="J2808" s="10">
        <v>114.45180000000001</v>
      </c>
      <c r="K2808" s="11">
        <v>4.0999999999999996</v>
      </c>
      <c r="L2808" s="11" t="str">
        <f>IF(Tabla134[[#This Row],[Item Weight]]&lt;$U$12,"Poco Peso",IF(Tabla134[[#This Row],[Item Weight]]&lt;$U$13,"Peso Medio","Peso Alto"))</f>
        <v>Peso Medio</v>
      </c>
      <c r="M2808" s="7">
        <v>9.1</v>
      </c>
      <c r="N2808" s="11">
        <f>IF(Tabla134[[#This Row],[Item Weight (Nulos)]]="",VLOOKUP(Tabla134[[#This Row],[Item Identifier]],'Tabla para Nulos'!$A$3:$B$1563,2,FALSE),Tabla134[[#This Row],[Item Weight (Nulos)]])</f>
        <v>9.1</v>
      </c>
      <c r="O2808" s="11" t="str">
        <f>IF(Tabla134[[#This Row],[Item Visibility]]&lt;$U$15,"Poca visibilidad",IF(Tabla134[[#This Row],[Item Visibility]]&lt;$U$16,"Visibilidad media","Mayor visibilidad"))</f>
        <v>Poca visibilidad</v>
      </c>
      <c r="P2808" s="11" t="str">
        <f>IF(Tabla134[[#This Row],[Rating]]&lt;2,"Muy Malo",IF(Tabla134[[#This Row],[Rating]]&lt;3,"Malo",IF(Tabla134[[#This Row],[Rating]]&lt;4,"Regular",IF(Tabla134[[#This Row],[Rating]]&lt;5,"Bueno","Excelente"))))</f>
        <v>Bueno</v>
      </c>
    </row>
    <row r="2809" spans="1:16" x14ac:dyDescent="0.2">
      <c r="A2809" s="7" t="s">
        <v>124</v>
      </c>
      <c r="B2809" s="7" t="s">
        <v>1349</v>
      </c>
      <c r="C2809" s="7" t="s">
        <v>171</v>
      </c>
      <c r="D2809" s="8">
        <v>2016</v>
      </c>
      <c r="E2809" s="7" t="s">
        <v>1114</v>
      </c>
      <c r="F2809" s="7" t="s">
        <v>8</v>
      </c>
      <c r="G2809" s="7" t="s">
        <v>702</v>
      </c>
      <c r="H2809" s="7" t="s">
        <v>7</v>
      </c>
      <c r="I2809" s="9">
        <v>5.1847425000000003E-2</v>
      </c>
      <c r="J2809" s="10">
        <v>152.80240000000001</v>
      </c>
      <c r="K2809" s="11">
        <v>4.0999999999999996</v>
      </c>
      <c r="L2809" s="11" t="str">
        <f>IF(Tabla134[[#This Row],[Item Weight]]&lt;$U$12,"Poco Peso",IF(Tabla134[[#This Row],[Item Weight]]&lt;$U$13,"Peso Medio","Peso Alto"))</f>
        <v>Peso Medio</v>
      </c>
      <c r="M2809" s="7">
        <v>9.1300000000000008</v>
      </c>
      <c r="N2809" s="11">
        <f>IF(Tabla134[[#This Row],[Item Weight (Nulos)]]="",VLOOKUP(Tabla134[[#This Row],[Item Identifier]],'Tabla para Nulos'!$A$3:$B$1563,2,FALSE),Tabla134[[#This Row],[Item Weight (Nulos)]])</f>
        <v>9.1300000000000008</v>
      </c>
      <c r="O2809" s="11" t="str">
        <f>IF(Tabla134[[#This Row],[Item Visibility]]&lt;$U$15,"Poca visibilidad",IF(Tabla134[[#This Row],[Item Visibility]]&lt;$U$16,"Visibilidad media","Mayor visibilidad"))</f>
        <v>Visibilidad media</v>
      </c>
      <c r="P2809" s="11" t="str">
        <f>IF(Tabla134[[#This Row],[Rating]]&lt;2,"Muy Malo",IF(Tabla134[[#This Row],[Rating]]&lt;3,"Malo",IF(Tabla134[[#This Row],[Rating]]&lt;4,"Regular",IF(Tabla134[[#This Row],[Rating]]&lt;5,"Bueno","Excelente"))))</f>
        <v>Bueno</v>
      </c>
    </row>
    <row r="2810" spans="1:16" x14ac:dyDescent="0.2">
      <c r="A2810" s="7" t="s">
        <v>124</v>
      </c>
      <c r="B2810" s="7" t="s">
        <v>180</v>
      </c>
      <c r="C2810" s="7" t="s">
        <v>171</v>
      </c>
      <c r="D2810" s="8">
        <v>2016</v>
      </c>
      <c r="E2810" s="7" t="s">
        <v>1114</v>
      </c>
      <c r="F2810" s="7" t="s">
        <v>8</v>
      </c>
      <c r="G2810" s="7" t="s">
        <v>702</v>
      </c>
      <c r="H2810" s="7" t="s">
        <v>7</v>
      </c>
      <c r="I2810" s="9">
        <v>4.1824524000000002E-2</v>
      </c>
      <c r="J2810" s="10">
        <v>256.70139999999998</v>
      </c>
      <c r="K2810" s="11">
        <v>4.0999999999999996</v>
      </c>
      <c r="L2810" s="11" t="str">
        <f>IF(Tabla134[[#This Row],[Item Weight]]&lt;$U$12,"Poco Peso",IF(Tabla134[[#This Row],[Item Weight]]&lt;$U$13,"Peso Medio","Peso Alto"))</f>
        <v>Peso Medio</v>
      </c>
      <c r="M2810" s="7">
        <v>13</v>
      </c>
      <c r="N2810" s="11">
        <f>IF(Tabla134[[#This Row],[Item Weight (Nulos)]]="",VLOOKUP(Tabla134[[#This Row],[Item Identifier]],'Tabla para Nulos'!$A$3:$B$1563,2,FALSE),Tabla134[[#This Row],[Item Weight (Nulos)]])</f>
        <v>13</v>
      </c>
      <c r="O2810" s="11" t="str">
        <f>IF(Tabla134[[#This Row],[Item Visibility]]&lt;$U$15,"Poca visibilidad",IF(Tabla134[[#This Row],[Item Visibility]]&lt;$U$16,"Visibilidad media","Mayor visibilidad"))</f>
        <v>Visibilidad media</v>
      </c>
      <c r="P2810" s="11" t="str">
        <f>IF(Tabla134[[#This Row],[Rating]]&lt;2,"Muy Malo",IF(Tabla134[[#This Row],[Rating]]&lt;3,"Malo",IF(Tabla134[[#This Row],[Rating]]&lt;4,"Regular",IF(Tabla134[[#This Row],[Rating]]&lt;5,"Bueno","Excelente"))))</f>
        <v>Bueno</v>
      </c>
    </row>
    <row r="2811" spans="1:16" x14ac:dyDescent="0.2">
      <c r="A2811" s="7" t="s">
        <v>124</v>
      </c>
      <c r="B2811" s="7" t="s">
        <v>187</v>
      </c>
      <c r="C2811" s="7" t="s">
        <v>171</v>
      </c>
      <c r="D2811" s="8">
        <v>2016</v>
      </c>
      <c r="E2811" s="7" t="s">
        <v>1114</v>
      </c>
      <c r="F2811" s="7" t="s">
        <v>8</v>
      </c>
      <c r="G2811" s="7" t="s">
        <v>702</v>
      </c>
      <c r="H2811" s="7" t="s">
        <v>7</v>
      </c>
      <c r="I2811" s="9">
        <v>3.3599041000000003E-2</v>
      </c>
      <c r="J2811" s="10">
        <v>107.7912</v>
      </c>
      <c r="K2811" s="11">
        <v>4.0999999999999996</v>
      </c>
      <c r="L2811" s="11" t="str">
        <f>IF(Tabla134[[#This Row],[Item Weight]]&lt;$U$12,"Poco Peso",IF(Tabla134[[#This Row],[Item Weight]]&lt;$U$13,"Peso Medio","Peso Alto"))</f>
        <v>Peso Medio</v>
      </c>
      <c r="M2811" s="7">
        <v>15.2</v>
      </c>
      <c r="N2811" s="11">
        <f>IF(Tabla134[[#This Row],[Item Weight (Nulos)]]="",VLOOKUP(Tabla134[[#This Row],[Item Identifier]],'Tabla para Nulos'!$A$3:$B$1563,2,FALSE),Tabla134[[#This Row],[Item Weight (Nulos)]])</f>
        <v>15.2</v>
      </c>
      <c r="O2811" s="11" t="str">
        <f>IF(Tabla134[[#This Row],[Item Visibility]]&lt;$U$15,"Poca visibilidad",IF(Tabla134[[#This Row],[Item Visibility]]&lt;$U$16,"Visibilidad media","Mayor visibilidad"))</f>
        <v>Visibilidad media</v>
      </c>
      <c r="P2811" s="11" t="str">
        <f>IF(Tabla134[[#This Row],[Rating]]&lt;2,"Muy Malo",IF(Tabla134[[#This Row],[Rating]]&lt;3,"Malo",IF(Tabla134[[#This Row],[Rating]]&lt;4,"Regular",IF(Tabla134[[#This Row],[Rating]]&lt;5,"Bueno","Excelente"))))</f>
        <v>Bueno</v>
      </c>
    </row>
    <row r="2812" spans="1:16" x14ac:dyDescent="0.2">
      <c r="A2812" s="7" t="s">
        <v>124</v>
      </c>
      <c r="B2812" s="7" t="s">
        <v>433</v>
      </c>
      <c r="C2812" s="7" t="s">
        <v>171</v>
      </c>
      <c r="D2812" s="8">
        <v>2016</v>
      </c>
      <c r="E2812" s="7" t="s">
        <v>1114</v>
      </c>
      <c r="F2812" s="7" t="s">
        <v>8</v>
      </c>
      <c r="G2812" s="7" t="s">
        <v>702</v>
      </c>
      <c r="H2812" s="7" t="s">
        <v>7</v>
      </c>
      <c r="I2812" s="9">
        <v>2.0487624999999999E-2</v>
      </c>
      <c r="J2812" s="10">
        <v>44.011200000000002</v>
      </c>
      <c r="K2812" s="11">
        <v>4.0999999999999996</v>
      </c>
      <c r="L2812" s="11" t="str">
        <f>IF(Tabla134[[#This Row],[Item Weight]]&lt;$U$12,"Poco Peso",IF(Tabla134[[#This Row],[Item Weight]]&lt;$U$13,"Peso Medio","Peso Alto"))</f>
        <v>Peso Medio</v>
      </c>
      <c r="M2812" s="7">
        <v>15.85</v>
      </c>
      <c r="N2812" s="11">
        <f>IF(Tabla134[[#This Row],[Item Weight (Nulos)]]="",VLOOKUP(Tabla134[[#This Row],[Item Identifier]],'Tabla para Nulos'!$A$3:$B$1563,2,FALSE),Tabla134[[#This Row],[Item Weight (Nulos)]])</f>
        <v>15.85</v>
      </c>
      <c r="O2812" s="11" t="str">
        <f>IF(Tabla134[[#This Row],[Item Visibility]]&lt;$U$15,"Poca visibilidad",IF(Tabla134[[#This Row],[Item Visibility]]&lt;$U$16,"Visibilidad media","Mayor visibilidad"))</f>
        <v>Poca visibilidad</v>
      </c>
      <c r="P2812" s="11" t="str">
        <f>IF(Tabla134[[#This Row],[Rating]]&lt;2,"Muy Malo",IF(Tabla134[[#This Row],[Rating]]&lt;3,"Malo",IF(Tabla134[[#This Row],[Rating]]&lt;4,"Regular",IF(Tabla134[[#This Row],[Rating]]&lt;5,"Bueno","Excelente"))))</f>
        <v>Bueno</v>
      </c>
    </row>
    <row r="2813" spans="1:16" x14ac:dyDescent="0.2">
      <c r="A2813" s="7" t="s">
        <v>124</v>
      </c>
      <c r="B2813" s="7" t="s">
        <v>1414</v>
      </c>
      <c r="C2813" s="7" t="s">
        <v>171</v>
      </c>
      <c r="D2813" s="8">
        <v>2016</v>
      </c>
      <c r="E2813" s="7" t="s">
        <v>1114</v>
      </c>
      <c r="F2813" s="7" t="s">
        <v>8</v>
      </c>
      <c r="G2813" s="7" t="s">
        <v>702</v>
      </c>
      <c r="H2813" s="7" t="s">
        <v>7</v>
      </c>
      <c r="I2813" s="9">
        <v>3.6641596999999998E-2</v>
      </c>
      <c r="J2813" s="10">
        <v>178.73179999999999</v>
      </c>
      <c r="K2813" s="11">
        <v>4.0999999999999996</v>
      </c>
      <c r="L2813" s="11" t="str">
        <f>IF(Tabla134[[#This Row],[Item Weight]]&lt;$U$12,"Poco Peso",IF(Tabla134[[#This Row],[Item Weight]]&lt;$U$13,"Peso Medio","Peso Alto"))</f>
        <v>Peso Medio</v>
      </c>
      <c r="M2813" s="7">
        <v>16.5</v>
      </c>
      <c r="N2813" s="11">
        <f>IF(Tabla134[[#This Row],[Item Weight (Nulos)]]="",VLOOKUP(Tabla134[[#This Row],[Item Identifier]],'Tabla para Nulos'!$A$3:$B$1563,2,FALSE),Tabla134[[#This Row],[Item Weight (Nulos)]])</f>
        <v>16.5</v>
      </c>
      <c r="O2813" s="11" t="str">
        <f>IF(Tabla134[[#This Row],[Item Visibility]]&lt;$U$15,"Poca visibilidad",IF(Tabla134[[#This Row],[Item Visibility]]&lt;$U$16,"Visibilidad media","Mayor visibilidad"))</f>
        <v>Visibilidad media</v>
      </c>
      <c r="P2813" s="11" t="str">
        <f>IF(Tabla134[[#This Row],[Rating]]&lt;2,"Muy Malo",IF(Tabla134[[#This Row],[Rating]]&lt;3,"Malo",IF(Tabla134[[#This Row],[Rating]]&lt;4,"Regular",IF(Tabla134[[#This Row],[Rating]]&lt;5,"Bueno","Excelente"))))</f>
        <v>Bueno</v>
      </c>
    </row>
    <row r="2814" spans="1:16" x14ac:dyDescent="0.2">
      <c r="A2814" s="7" t="s">
        <v>124</v>
      </c>
      <c r="B2814" s="7" t="s">
        <v>618</v>
      </c>
      <c r="C2814" s="7" t="s">
        <v>171</v>
      </c>
      <c r="D2814" s="8">
        <v>2016</v>
      </c>
      <c r="E2814" s="7" t="s">
        <v>1114</v>
      </c>
      <c r="F2814" s="7" t="s">
        <v>8</v>
      </c>
      <c r="G2814" s="7" t="s">
        <v>702</v>
      </c>
      <c r="H2814" s="7" t="s">
        <v>7</v>
      </c>
      <c r="I2814" s="9">
        <v>0</v>
      </c>
      <c r="J2814" s="10">
        <v>189.18719999999999</v>
      </c>
      <c r="K2814" s="11">
        <v>4.0999999999999996</v>
      </c>
      <c r="L2814" s="11" t="str">
        <f>IF(Tabla134[[#This Row],[Item Weight]]&lt;$U$12,"Poco Peso",IF(Tabla134[[#This Row],[Item Weight]]&lt;$U$13,"Peso Medio","Peso Alto"))</f>
        <v>Peso Alto</v>
      </c>
      <c r="M2814" s="7">
        <v>19</v>
      </c>
      <c r="N2814" s="11">
        <f>IF(Tabla134[[#This Row],[Item Weight (Nulos)]]="",VLOOKUP(Tabla134[[#This Row],[Item Identifier]],'Tabla para Nulos'!$A$3:$B$1563,2,FALSE),Tabla134[[#This Row],[Item Weight (Nulos)]])</f>
        <v>19</v>
      </c>
      <c r="O2814" s="11" t="str">
        <f>IF(Tabla134[[#This Row],[Item Visibility]]&lt;$U$15,"Poca visibilidad",IF(Tabla134[[#This Row],[Item Visibility]]&lt;$U$16,"Visibilidad media","Mayor visibilidad"))</f>
        <v>Poca visibilidad</v>
      </c>
      <c r="P2814" s="11" t="str">
        <f>IF(Tabla134[[#This Row],[Rating]]&lt;2,"Muy Malo",IF(Tabla134[[#This Row],[Rating]]&lt;3,"Malo",IF(Tabla134[[#This Row],[Rating]]&lt;4,"Regular",IF(Tabla134[[#This Row],[Rating]]&lt;5,"Bueno","Excelente"))))</f>
        <v>Bueno</v>
      </c>
    </row>
    <row r="2815" spans="1:16" x14ac:dyDescent="0.2">
      <c r="A2815" s="7" t="s">
        <v>124</v>
      </c>
      <c r="B2815" s="7" t="s">
        <v>860</v>
      </c>
      <c r="C2815" s="7" t="s">
        <v>163</v>
      </c>
      <c r="D2815" s="8">
        <v>2016</v>
      </c>
      <c r="E2815" s="7" t="s">
        <v>1114</v>
      </c>
      <c r="F2815" s="7" t="s">
        <v>8</v>
      </c>
      <c r="G2815" s="7" t="s">
        <v>702</v>
      </c>
      <c r="H2815" s="7" t="s">
        <v>7</v>
      </c>
      <c r="I2815" s="9">
        <v>5.4025643999999998E-2</v>
      </c>
      <c r="J2815" s="10">
        <v>197.27680000000001</v>
      </c>
      <c r="K2815" s="11">
        <v>4.0999999999999996</v>
      </c>
      <c r="L2815" s="11" t="str">
        <f>IF(Tabla134[[#This Row],[Item Weight]]&lt;$U$12,"Poco Peso",IF(Tabla134[[#This Row],[Item Weight]]&lt;$U$13,"Peso Medio","Peso Alto"))</f>
        <v>Peso Alto</v>
      </c>
      <c r="M2815" s="7">
        <v>19.850000000000001</v>
      </c>
      <c r="N2815" s="11">
        <f>IF(Tabla134[[#This Row],[Item Weight (Nulos)]]="",VLOOKUP(Tabla134[[#This Row],[Item Identifier]],'Tabla para Nulos'!$A$3:$B$1563,2,FALSE),Tabla134[[#This Row],[Item Weight (Nulos)]])</f>
        <v>19.850000000000001</v>
      </c>
      <c r="O2815" s="11" t="str">
        <f>IF(Tabla134[[#This Row],[Item Visibility]]&lt;$U$15,"Poca visibilidad",IF(Tabla134[[#This Row],[Item Visibility]]&lt;$U$16,"Visibilidad media","Mayor visibilidad"))</f>
        <v>Visibilidad media</v>
      </c>
      <c r="P2815" s="11" t="str">
        <f>IF(Tabla134[[#This Row],[Rating]]&lt;2,"Muy Malo",IF(Tabla134[[#This Row],[Rating]]&lt;3,"Malo",IF(Tabla134[[#This Row],[Rating]]&lt;4,"Regular",IF(Tabla134[[#This Row],[Rating]]&lt;5,"Bueno","Excelente"))))</f>
        <v>Bueno</v>
      </c>
    </row>
    <row r="2816" spans="1:16" x14ac:dyDescent="0.2">
      <c r="A2816" s="7" t="s">
        <v>124</v>
      </c>
      <c r="B2816" s="7" t="s">
        <v>1063</v>
      </c>
      <c r="C2816" s="7" t="s">
        <v>14</v>
      </c>
      <c r="D2816" s="8">
        <v>2016</v>
      </c>
      <c r="E2816" s="7" t="s">
        <v>1114</v>
      </c>
      <c r="F2816" s="7" t="s">
        <v>8</v>
      </c>
      <c r="G2816" s="7" t="s">
        <v>702</v>
      </c>
      <c r="H2816" s="7" t="s">
        <v>7</v>
      </c>
      <c r="I2816" s="9">
        <v>7.1985530000000006E-2</v>
      </c>
      <c r="J2816" s="10">
        <v>122.2098</v>
      </c>
      <c r="K2816" s="11">
        <v>4.0999999999999996</v>
      </c>
      <c r="L2816" s="11" t="str">
        <f>IF(Tabla134[[#This Row],[Item Weight]]&lt;$U$12,"Poco Peso",IF(Tabla134[[#This Row],[Item Weight]]&lt;$U$13,"Peso Medio","Peso Alto"))</f>
        <v>Poco Peso</v>
      </c>
      <c r="M2816" s="7">
        <v>6.1950000000000003</v>
      </c>
      <c r="N2816" s="11">
        <f>IF(Tabla134[[#This Row],[Item Weight (Nulos)]]="",VLOOKUP(Tabla134[[#This Row],[Item Identifier]],'Tabla para Nulos'!$A$3:$B$1563,2,FALSE),Tabla134[[#This Row],[Item Weight (Nulos)]])</f>
        <v>6.1950000000000003</v>
      </c>
      <c r="O2816" s="11" t="str">
        <f>IF(Tabla134[[#This Row],[Item Visibility]]&lt;$U$15,"Poca visibilidad",IF(Tabla134[[#This Row],[Item Visibility]]&lt;$U$16,"Visibilidad media","Mayor visibilidad"))</f>
        <v>Visibilidad media</v>
      </c>
      <c r="P2816" s="11" t="str">
        <f>IF(Tabla134[[#This Row],[Rating]]&lt;2,"Muy Malo",IF(Tabla134[[#This Row],[Rating]]&lt;3,"Malo",IF(Tabla134[[#This Row],[Rating]]&lt;4,"Regular",IF(Tabla134[[#This Row],[Rating]]&lt;5,"Bueno","Excelente"))))</f>
        <v>Bueno</v>
      </c>
    </row>
    <row r="2817" spans="1:16" x14ac:dyDescent="0.2">
      <c r="A2817" s="7" t="s">
        <v>124</v>
      </c>
      <c r="B2817" s="7" t="s">
        <v>997</v>
      </c>
      <c r="C2817" s="7" t="s">
        <v>14</v>
      </c>
      <c r="D2817" s="8">
        <v>2016</v>
      </c>
      <c r="E2817" s="7" t="s">
        <v>1114</v>
      </c>
      <c r="F2817" s="7" t="s">
        <v>8</v>
      </c>
      <c r="G2817" s="7" t="s">
        <v>702</v>
      </c>
      <c r="H2817" s="7" t="s">
        <v>7</v>
      </c>
      <c r="I2817" s="9">
        <v>0.174350275</v>
      </c>
      <c r="J2817" s="10">
        <v>104.49639999999999</v>
      </c>
      <c r="K2817" s="11">
        <v>4.0999999999999996</v>
      </c>
      <c r="L2817" s="11" t="str">
        <f>IF(Tabla134[[#This Row],[Item Weight]]&lt;$U$12,"Poco Peso",IF(Tabla134[[#This Row],[Item Weight]]&lt;$U$13,"Peso Medio","Peso Alto"))</f>
        <v>Peso Medio</v>
      </c>
      <c r="M2817" s="7">
        <v>9.3000000000000007</v>
      </c>
      <c r="N2817" s="11">
        <f>IF(Tabla134[[#This Row],[Item Weight (Nulos)]]="",VLOOKUP(Tabla134[[#This Row],[Item Identifier]],'Tabla para Nulos'!$A$3:$B$1563,2,FALSE),Tabla134[[#This Row],[Item Weight (Nulos)]])</f>
        <v>9.3000000000000007</v>
      </c>
      <c r="O2817" s="11" t="str">
        <f>IF(Tabla134[[#This Row],[Item Visibility]]&lt;$U$15,"Poca visibilidad",IF(Tabla134[[#This Row],[Item Visibility]]&lt;$U$16,"Visibilidad media","Mayor visibilidad"))</f>
        <v>Mayor visibilidad</v>
      </c>
      <c r="P2817" s="11" t="str">
        <f>IF(Tabla134[[#This Row],[Rating]]&lt;2,"Muy Malo",IF(Tabla134[[#This Row],[Rating]]&lt;3,"Malo",IF(Tabla134[[#This Row],[Rating]]&lt;4,"Regular",IF(Tabla134[[#This Row],[Rating]]&lt;5,"Bueno","Excelente"))))</f>
        <v>Bueno</v>
      </c>
    </row>
    <row r="2818" spans="1:16" x14ac:dyDescent="0.2">
      <c r="A2818" s="7" t="s">
        <v>124</v>
      </c>
      <c r="B2818" s="7" t="s">
        <v>139</v>
      </c>
      <c r="C2818" s="7" t="s">
        <v>14</v>
      </c>
      <c r="D2818" s="8">
        <v>2016</v>
      </c>
      <c r="E2818" s="7" t="s">
        <v>1114</v>
      </c>
      <c r="F2818" s="7" t="s">
        <v>8</v>
      </c>
      <c r="G2818" s="7" t="s">
        <v>702</v>
      </c>
      <c r="H2818" s="7" t="s">
        <v>7</v>
      </c>
      <c r="I2818" s="9">
        <v>4.3763679999999999E-2</v>
      </c>
      <c r="J2818" s="10">
        <v>183.095</v>
      </c>
      <c r="K2818" s="11">
        <v>4.0999999999999996</v>
      </c>
      <c r="L2818" s="11" t="str">
        <f>IF(Tabla134[[#This Row],[Item Weight]]&lt;$U$12,"Poco Peso",IF(Tabla134[[#This Row],[Item Weight]]&lt;$U$13,"Peso Medio","Peso Alto"))</f>
        <v>Peso Medio</v>
      </c>
      <c r="M2818" s="7">
        <v>13.15</v>
      </c>
      <c r="N2818" s="11">
        <f>IF(Tabla134[[#This Row],[Item Weight (Nulos)]]="",VLOOKUP(Tabla134[[#This Row],[Item Identifier]],'Tabla para Nulos'!$A$3:$B$1563,2,FALSE),Tabla134[[#This Row],[Item Weight (Nulos)]])</f>
        <v>13.15</v>
      </c>
      <c r="O2818" s="11" t="str">
        <f>IF(Tabla134[[#This Row],[Item Visibility]]&lt;$U$15,"Poca visibilidad",IF(Tabla134[[#This Row],[Item Visibility]]&lt;$U$16,"Visibilidad media","Mayor visibilidad"))</f>
        <v>Visibilidad media</v>
      </c>
      <c r="P2818" s="11" t="str">
        <f>IF(Tabla134[[#This Row],[Rating]]&lt;2,"Muy Malo",IF(Tabla134[[#This Row],[Rating]]&lt;3,"Malo",IF(Tabla134[[#This Row],[Rating]]&lt;4,"Regular",IF(Tabla134[[#This Row],[Rating]]&lt;5,"Bueno","Excelente"))))</f>
        <v>Bueno</v>
      </c>
    </row>
    <row r="2819" spans="1:16" x14ac:dyDescent="0.2">
      <c r="A2819" s="7" t="s">
        <v>124</v>
      </c>
      <c r="B2819" s="7" t="s">
        <v>599</v>
      </c>
      <c r="C2819" s="7" t="s">
        <v>14</v>
      </c>
      <c r="D2819" s="8">
        <v>2016</v>
      </c>
      <c r="E2819" s="7" t="s">
        <v>1114</v>
      </c>
      <c r="F2819" s="7" t="s">
        <v>8</v>
      </c>
      <c r="G2819" s="7" t="s">
        <v>702</v>
      </c>
      <c r="H2819" s="7" t="s">
        <v>7</v>
      </c>
      <c r="I2819" s="9">
        <v>8.7719692000000002E-2</v>
      </c>
      <c r="J2819" s="10">
        <v>218.57980000000001</v>
      </c>
      <c r="K2819" s="11">
        <v>4.0999999999999996</v>
      </c>
      <c r="L2819" s="11" t="str">
        <f>IF(Tabla134[[#This Row],[Item Weight]]&lt;$U$12,"Poco Peso",IF(Tabla134[[#This Row],[Item Weight]]&lt;$U$13,"Peso Medio","Peso Alto"))</f>
        <v>Peso Medio</v>
      </c>
      <c r="M2819" s="7">
        <v>15.6</v>
      </c>
      <c r="N2819" s="11">
        <f>IF(Tabla134[[#This Row],[Item Weight (Nulos)]]="",VLOOKUP(Tabla134[[#This Row],[Item Identifier]],'Tabla para Nulos'!$A$3:$B$1563,2,FALSE),Tabla134[[#This Row],[Item Weight (Nulos)]])</f>
        <v>15.6</v>
      </c>
      <c r="O2819" s="11" t="str">
        <f>IF(Tabla134[[#This Row],[Item Visibility]]&lt;$U$15,"Poca visibilidad",IF(Tabla134[[#This Row],[Item Visibility]]&lt;$U$16,"Visibilidad media","Mayor visibilidad"))</f>
        <v>Visibilidad media</v>
      </c>
      <c r="P2819" s="11" t="str">
        <f>IF(Tabla134[[#This Row],[Rating]]&lt;2,"Muy Malo",IF(Tabla134[[#This Row],[Rating]]&lt;3,"Malo",IF(Tabla134[[#This Row],[Rating]]&lt;4,"Regular",IF(Tabla134[[#This Row],[Rating]]&lt;5,"Bueno","Excelente"))))</f>
        <v>Bueno</v>
      </c>
    </row>
    <row r="2820" spans="1:16" x14ac:dyDescent="0.2">
      <c r="A2820" s="7" t="s">
        <v>124</v>
      </c>
      <c r="B2820" s="7" t="s">
        <v>142</v>
      </c>
      <c r="C2820" s="7" t="s">
        <v>14</v>
      </c>
      <c r="D2820" s="8">
        <v>2016</v>
      </c>
      <c r="E2820" s="7" t="s">
        <v>1114</v>
      </c>
      <c r="F2820" s="7" t="s">
        <v>8</v>
      </c>
      <c r="G2820" s="7" t="s">
        <v>702</v>
      </c>
      <c r="H2820" s="7" t="s">
        <v>7</v>
      </c>
      <c r="I2820" s="9">
        <v>0.139417654</v>
      </c>
      <c r="J2820" s="10">
        <v>147.476</v>
      </c>
      <c r="K2820" s="11">
        <v>4.0999999999999996</v>
      </c>
      <c r="L2820" s="11" t="str">
        <f>IF(Tabla134[[#This Row],[Item Weight]]&lt;$U$12,"Poco Peso",IF(Tabla134[[#This Row],[Item Weight]]&lt;$U$13,"Peso Medio","Peso Alto"))</f>
        <v>Peso Alto</v>
      </c>
      <c r="M2820" s="7">
        <v>16.850000000000001</v>
      </c>
      <c r="N2820" s="11">
        <f>IF(Tabla134[[#This Row],[Item Weight (Nulos)]]="",VLOOKUP(Tabla134[[#This Row],[Item Identifier]],'Tabla para Nulos'!$A$3:$B$1563,2,FALSE),Tabla134[[#This Row],[Item Weight (Nulos)]])</f>
        <v>16.850000000000001</v>
      </c>
      <c r="O2820" s="11" t="str">
        <f>IF(Tabla134[[#This Row],[Item Visibility]]&lt;$U$15,"Poca visibilidad",IF(Tabla134[[#This Row],[Item Visibility]]&lt;$U$16,"Visibilidad media","Mayor visibilidad"))</f>
        <v>Mayor visibilidad</v>
      </c>
      <c r="P2820" s="11" t="str">
        <f>IF(Tabla134[[#This Row],[Rating]]&lt;2,"Muy Malo",IF(Tabla134[[#This Row],[Rating]]&lt;3,"Malo",IF(Tabla134[[#This Row],[Rating]]&lt;4,"Regular",IF(Tabla134[[#This Row],[Rating]]&lt;5,"Bueno","Excelente"))))</f>
        <v>Bueno</v>
      </c>
    </row>
    <row r="2821" spans="1:16" x14ac:dyDescent="0.2">
      <c r="A2821" s="7" t="s">
        <v>124</v>
      </c>
      <c r="B2821" s="7" t="s">
        <v>1267</v>
      </c>
      <c r="C2821" s="7" t="s">
        <v>14</v>
      </c>
      <c r="D2821" s="8">
        <v>2016</v>
      </c>
      <c r="E2821" s="7" t="s">
        <v>1114</v>
      </c>
      <c r="F2821" s="7" t="s">
        <v>8</v>
      </c>
      <c r="G2821" s="7" t="s">
        <v>702</v>
      </c>
      <c r="H2821" s="7" t="s">
        <v>7</v>
      </c>
      <c r="I2821" s="9">
        <v>1.2607876E-2</v>
      </c>
      <c r="J2821" s="10">
        <v>139.81800000000001</v>
      </c>
      <c r="K2821" s="11">
        <v>4.0999999999999996</v>
      </c>
      <c r="L2821" s="11" t="str">
        <f>IF(Tabla134[[#This Row],[Item Weight]]&lt;$U$12,"Poco Peso",IF(Tabla134[[#This Row],[Item Weight]]&lt;$U$13,"Peso Medio","Peso Alto"))</f>
        <v>Peso Alto</v>
      </c>
      <c r="M2821" s="7">
        <v>18.2</v>
      </c>
      <c r="N2821" s="11">
        <f>IF(Tabla134[[#This Row],[Item Weight (Nulos)]]="",VLOOKUP(Tabla134[[#This Row],[Item Identifier]],'Tabla para Nulos'!$A$3:$B$1563,2,FALSE),Tabla134[[#This Row],[Item Weight (Nulos)]])</f>
        <v>18.2</v>
      </c>
      <c r="O2821" s="11" t="str">
        <f>IF(Tabla134[[#This Row],[Item Visibility]]&lt;$U$15,"Poca visibilidad",IF(Tabla134[[#This Row],[Item Visibility]]&lt;$U$16,"Visibilidad media","Mayor visibilidad"))</f>
        <v>Poca visibilidad</v>
      </c>
      <c r="P2821" s="11" t="str">
        <f>IF(Tabla134[[#This Row],[Rating]]&lt;2,"Muy Malo",IF(Tabla134[[#This Row],[Rating]]&lt;3,"Malo",IF(Tabla134[[#This Row],[Rating]]&lt;4,"Regular",IF(Tabla134[[#This Row],[Rating]]&lt;5,"Bueno","Excelente"))))</f>
        <v>Bueno</v>
      </c>
    </row>
    <row r="2822" spans="1:16" x14ac:dyDescent="0.2">
      <c r="A2822" s="7" t="s">
        <v>124</v>
      </c>
      <c r="B2822" s="7" t="s">
        <v>127</v>
      </c>
      <c r="C2822" s="7" t="s">
        <v>19</v>
      </c>
      <c r="D2822" s="8">
        <v>2016</v>
      </c>
      <c r="E2822" s="7" t="s">
        <v>1114</v>
      </c>
      <c r="F2822" s="7" t="s">
        <v>8</v>
      </c>
      <c r="G2822" s="7" t="s">
        <v>702</v>
      </c>
      <c r="H2822" s="7" t="s">
        <v>7</v>
      </c>
      <c r="I2822" s="9">
        <v>3.5943717E-2</v>
      </c>
      <c r="J2822" s="10">
        <v>40.513800000000003</v>
      </c>
      <c r="K2822" s="11">
        <v>4.0999999999999996</v>
      </c>
      <c r="L2822" s="11" t="str">
        <f>IF(Tabla134[[#This Row],[Item Weight]]&lt;$U$12,"Poco Peso",IF(Tabla134[[#This Row],[Item Weight]]&lt;$U$13,"Peso Medio","Peso Alto"))</f>
        <v>Peso Medio</v>
      </c>
      <c r="M2822" s="7">
        <v>14.15</v>
      </c>
      <c r="N2822" s="11">
        <f>IF(Tabla134[[#This Row],[Item Weight (Nulos)]]="",VLOOKUP(Tabla134[[#This Row],[Item Identifier]],'Tabla para Nulos'!$A$3:$B$1563,2,FALSE),Tabla134[[#This Row],[Item Weight (Nulos)]])</f>
        <v>14.15</v>
      </c>
      <c r="O2822" s="11" t="str">
        <f>IF(Tabla134[[#This Row],[Item Visibility]]&lt;$U$15,"Poca visibilidad",IF(Tabla134[[#This Row],[Item Visibility]]&lt;$U$16,"Visibilidad media","Mayor visibilidad"))</f>
        <v>Visibilidad media</v>
      </c>
      <c r="P2822" s="11" t="str">
        <f>IF(Tabla134[[#This Row],[Rating]]&lt;2,"Muy Malo",IF(Tabla134[[#This Row],[Rating]]&lt;3,"Malo",IF(Tabla134[[#This Row],[Rating]]&lt;4,"Regular",IF(Tabla134[[#This Row],[Rating]]&lt;5,"Bueno","Excelente"))))</f>
        <v>Bueno</v>
      </c>
    </row>
    <row r="2823" spans="1:16" x14ac:dyDescent="0.2">
      <c r="A2823" s="7" t="s">
        <v>124</v>
      </c>
      <c r="B2823" s="7" t="s">
        <v>987</v>
      </c>
      <c r="C2823" s="7" t="s">
        <v>19</v>
      </c>
      <c r="D2823" s="8">
        <v>2016</v>
      </c>
      <c r="E2823" s="7" t="s">
        <v>1114</v>
      </c>
      <c r="F2823" s="7" t="s">
        <v>8</v>
      </c>
      <c r="G2823" s="7" t="s">
        <v>702</v>
      </c>
      <c r="H2823" s="7" t="s">
        <v>7</v>
      </c>
      <c r="I2823" s="9">
        <v>3.3380060000000003E-2</v>
      </c>
      <c r="J2823" s="10">
        <v>74.069599999999994</v>
      </c>
      <c r="K2823" s="11">
        <v>4.0999999999999996</v>
      </c>
      <c r="L2823" s="11" t="str">
        <f>IF(Tabla134[[#This Row],[Item Weight]]&lt;$U$12,"Poco Peso",IF(Tabla134[[#This Row],[Item Weight]]&lt;$U$13,"Peso Medio","Peso Alto"))</f>
        <v>Peso Medio</v>
      </c>
      <c r="M2823" s="7">
        <v>16.2</v>
      </c>
      <c r="N2823" s="11">
        <f>IF(Tabla134[[#This Row],[Item Weight (Nulos)]]="",VLOOKUP(Tabla134[[#This Row],[Item Identifier]],'Tabla para Nulos'!$A$3:$B$1563,2,FALSE),Tabla134[[#This Row],[Item Weight (Nulos)]])</f>
        <v>16.2</v>
      </c>
      <c r="O2823" s="11" t="str">
        <f>IF(Tabla134[[#This Row],[Item Visibility]]&lt;$U$15,"Poca visibilidad",IF(Tabla134[[#This Row],[Item Visibility]]&lt;$U$16,"Visibilidad media","Mayor visibilidad"))</f>
        <v>Visibilidad media</v>
      </c>
      <c r="P2823" s="11" t="str">
        <f>IF(Tabla134[[#This Row],[Rating]]&lt;2,"Muy Malo",IF(Tabla134[[#This Row],[Rating]]&lt;3,"Malo",IF(Tabla134[[#This Row],[Rating]]&lt;4,"Regular",IF(Tabla134[[#This Row],[Rating]]&lt;5,"Bueno","Excelente"))))</f>
        <v>Bueno</v>
      </c>
    </row>
    <row r="2824" spans="1:16" x14ac:dyDescent="0.2">
      <c r="A2824" s="7" t="s">
        <v>6</v>
      </c>
      <c r="B2824" s="7" t="s">
        <v>1445</v>
      </c>
      <c r="C2824" s="7" t="s">
        <v>28</v>
      </c>
      <c r="D2824" s="8">
        <v>2016</v>
      </c>
      <c r="E2824" s="7" t="s">
        <v>1114</v>
      </c>
      <c r="F2824" s="7" t="s">
        <v>8</v>
      </c>
      <c r="G2824" s="7" t="s">
        <v>702</v>
      </c>
      <c r="H2824" s="7" t="s">
        <v>7</v>
      </c>
      <c r="I2824" s="9">
        <v>3.4411237999999997E-2</v>
      </c>
      <c r="J2824" s="10">
        <v>98.672600000000003</v>
      </c>
      <c r="K2824" s="11">
        <v>4.0999999999999996</v>
      </c>
      <c r="L2824" s="11" t="str">
        <f>IF(Tabla134[[#This Row],[Item Weight]]&lt;$U$12,"Poco Peso",IF(Tabla134[[#This Row],[Item Weight]]&lt;$U$13,"Peso Medio","Peso Alto"))</f>
        <v>Peso Medio</v>
      </c>
      <c r="M2824" s="7">
        <v>14.3</v>
      </c>
      <c r="N2824" s="11">
        <f>IF(Tabla134[[#This Row],[Item Weight (Nulos)]]="",VLOOKUP(Tabla134[[#This Row],[Item Identifier]],'Tabla para Nulos'!$A$3:$B$1563,2,FALSE),Tabla134[[#This Row],[Item Weight (Nulos)]])</f>
        <v>14.3</v>
      </c>
      <c r="O2824" s="11" t="str">
        <f>IF(Tabla134[[#This Row],[Item Visibility]]&lt;$U$15,"Poca visibilidad",IF(Tabla134[[#This Row],[Item Visibility]]&lt;$U$16,"Visibilidad media","Mayor visibilidad"))</f>
        <v>Visibilidad media</v>
      </c>
      <c r="P2824" s="11" t="str">
        <f>IF(Tabla134[[#This Row],[Rating]]&lt;2,"Muy Malo",IF(Tabla134[[#This Row],[Rating]]&lt;3,"Malo",IF(Tabla134[[#This Row],[Rating]]&lt;4,"Regular",IF(Tabla134[[#This Row],[Rating]]&lt;5,"Bueno","Excelente"))))</f>
        <v>Bueno</v>
      </c>
    </row>
    <row r="2825" spans="1:16" x14ac:dyDescent="0.2">
      <c r="A2825" s="7" t="s">
        <v>6</v>
      </c>
      <c r="B2825" s="7" t="s">
        <v>1258</v>
      </c>
      <c r="C2825" s="7" t="s">
        <v>112</v>
      </c>
      <c r="D2825" s="8">
        <v>2016</v>
      </c>
      <c r="E2825" s="7" t="s">
        <v>1114</v>
      </c>
      <c r="F2825" s="7" t="s">
        <v>8</v>
      </c>
      <c r="G2825" s="7" t="s">
        <v>702</v>
      </c>
      <c r="H2825" s="7" t="s">
        <v>7</v>
      </c>
      <c r="I2825" s="9">
        <v>3.4604343000000003E-2</v>
      </c>
      <c r="J2825" s="10">
        <v>157.8288</v>
      </c>
      <c r="K2825" s="11">
        <v>4.0999999999999996</v>
      </c>
      <c r="L2825" s="11" t="str">
        <f>IF(Tabla134[[#This Row],[Item Weight]]&lt;$U$12,"Poco Peso",IF(Tabla134[[#This Row],[Item Weight]]&lt;$U$13,"Peso Medio","Peso Alto"))</f>
        <v>Poco Peso</v>
      </c>
      <c r="M2825" s="7">
        <v>6.55</v>
      </c>
      <c r="N2825" s="11">
        <f>IF(Tabla134[[#This Row],[Item Weight (Nulos)]]="",VLOOKUP(Tabla134[[#This Row],[Item Identifier]],'Tabla para Nulos'!$A$3:$B$1563,2,FALSE),Tabla134[[#This Row],[Item Weight (Nulos)]])</f>
        <v>6.55</v>
      </c>
      <c r="O2825" s="11" t="str">
        <f>IF(Tabla134[[#This Row],[Item Visibility]]&lt;$U$15,"Poca visibilidad",IF(Tabla134[[#This Row],[Item Visibility]]&lt;$U$16,"Visibilidad media","Mayor visibilidad"))</f>
        <v>Visibilidad media</v>
      </c>
      <c r="P2825" s="11" t="str">
        <f>IF(Tabla134[[#This Row],[Rating]]&lt;2,"Muy Malo",IF(Tabla134[[#This Row],[Rating]]&lt;3,"Malo",IF(Tabla134[[#This Row],[Rating]]&lt;4,"Regular",IF(Tabla134[[#This Row],[Rating]]&lt;5,"Bueno","Excelente"))))</f>
        <v>Bueno</v>
      </c>
    </row>
    <row r="2826" spans="1:16" x14ac:dyDescent="0.2">
      <c r="A2826" s="7" t="s">
        <v>6</v>
      </c>
      <c r="B2826" s="7" t="s">
        <v>111</v>
      </c>
      <c r="C2826" s="7" t="s">
        <v>108</v>
      </c>
      <c r="D2826" s="8">
        <v>2016</v>
      </c>
      <c r="E2826" s="7" t="s">
        <v>1114</v>
      </c>
      <c r="F2826" s="7" t="s">
        <v>8</v>
      </c>
      <c r="G2826" s="7" t="s">
        <v>702</v>
      </c>
      <c r="H2826" s="7" t="s">
        <v>7</v>
      </c>
      <c r="I2826" s="9">
        <v>9.4567181E-2</v>
      </c>
      <c r="J2826" s="10">
        <v>104.53319999999999</v>
      </c>
      <c r="K2826" s="11">
        <v>4.0999999999999996</v>
      </c>
      <c r="L2826" s="11" t="str">
        <f>IF(Tabla134[[#This Row],[Item Weight]]&lt;$U$12,"Poco Peso",IF(Tabla134[[#This Row],[Item Weight]]&lt;$U$13,"Peso Medio","Peso Alto"))</f>
        <v>Poco Peso</v>
      </c>
      <c r="M2826" s="7">
        <v>7.8949999999999996</v>
      </c>
      <c r="N2826" s="11">
        <f>IF(Tabla134[[#This Row],[Item Weight (Nulos)]]="",VLOOKUP(Tabla134[[#This Row],[Item Identifier]],'Tabla para Nulos'!$A$3:$B$1563,2,FALSE),Tabla134[[#This Row],[Item Weight (Nulos)]])</f>
        <v>7.8949999999999996</v>
      </c>
      <c r="O2826" s="11" t="str">
        <f>IF(Tabla134[[#This Row],[Item Visibility]]&lt;$U$15,"Poca visibilidad",IF(Tabla134[[#This Row],[Item Visibility]]&lt;$U$16,"Visibilidad media","Mayor visibilidad"))</f>
        <v>Visibilidad media</v>
      </c>
      <c r="P2826" s="11" t="str">
        <f>IF(Tabla134[[#This Row],[Rating]]&lt;2,"Muy Malo",IF(Tabla134[[#This Row],[Rating]]&lt;3,"Malo",IF(Tabla134[[#This Row],[Rating]]&lt;4,"Regular",IF(Tabla134[[#This Row],[Rating]]&lt;5,"Bueno","Excelente"))))</f>
        <v>Bueno</v>
      </c>
    </row>
    <row r="2827" spans="1:16" x14ac:dyDescent="0.2">
      <c r="A2827" s="7" t="s">
        <v>6</v>
      </c>
      <c r="B2827" s="7" t="s">
        <v>1506</v>
      </c>
      <c r="C2827" s="7" t="s">
        <v>25</v>
      </c>
      <c r="D2827" s="8">
        <v>2016</v>
      </c>
      <c r="E2827" s="7" t="s">
        <v>1114</v>
      </c>
      <c r="F2827" s="7" t="s">
        <v>8</v>
      </c>
      <c r="G2827" s="7" t="s">
        <v>702</v>
      </c>
      <c r="H2827" s="7" t="s">
        <v>7</v>
      </c>
      <c r="I2827" s="9">
        <v>0.153494979</v>
      </c>
      <c r="J2827" s="10">
        <v>48.935000000000002</v>
      </c>
      <c r="K2827" s="11">
        <v>4.0999999999999996</v>
      </c>
      <c r="L2827" s="11" t="str">
        <f>IF(Tabla134[[#This Row],[Item Weight]]&lt;$U$12,"Poco Peso",IF(Tabla134[[#This Row],[Item Weight]]&lt;$U$13,"Peso Medio","Peso Alto"))</f>
        <v>Poco Peso</v>
      </c>
      <c r="M2827" s="7">
        <v>7.84</v>
      </c>
      <c r="N2827" s="11">
        <f>IF(Tabla134[[#This Row],[Item Weight (Nulos)]]="",VLOOKUP(Tabla134[[#This Row],[Item Identifier]],'Tabla para Nulos'!$A$3:$B$1563,2,FALSE),Tabla134[[#This Row],[Item Weight (Nulos)]])</f>
        <v>7.84</v>
      </c>
      <c r="O2827" s="11" t="str">
        <f>IF(Tabla134[[#This Row],[Item Visibility]]&lt;$U$15,"Poca visibilidad",IF(Tabla134[[#This Row],[Item Visibility]]&lt;$U$16,"Visibilidad media","Mayor visibilidad"))</f>
        <v>Mayor visibilidad</v>
      </c>
      <c r="P2827" s="11" t="str">
        <f>IF(Tabla134[[#This Row],[Rating]]&lt;2,"Muy Malo",IF(Tabla134[[#This Row],[Rating]]&lt;3,"Malo",IF(Tabla134[[#This Row],[Rating]]&lt;4,"Regular",IF(Tabla134[[#This Row],[Rating]]&lt;5,"Bueno","Excelente"))))</f>
        <v>Bueno</v>
      </c>
    </row>
    <row r="2828" spans="1:16" x14ac:dyDescent="0.2">
      <c r="A2828" s="7" t="s">
        <v>6</v>
      </c>
      <c r="B2828" s="7" t="s">
        <v>376</v>
      </c>
      <c r="C2828" s="7" t="s">
        <v>25</v>
      </c>
      <c r="D2828" s="8">
        <v>2016</v>
      </c>
      <c r="E2828" s="7" t="s">
        <v>1114</v>
      </c>
      <c r="F2828" s="7" t="s">
        <v>8</v>
      </c>
      <c r="G2828" s="7" t="s">
        <v>702</v>
      </c>
      <c r="H2828" s="7" t="s">
        <v>7</v>
      </c>
      <c r="I2828" s="9">
        <v>6.8125755999999996E-2</v>
      </c>
      <c r="J2828" s="10">
        <v>101.199</v>
      </c>
      <c r="K2828" s="11">
        <v>4.0999999999999996</v>
      </c>
      <c r="L2828" s="11" t="str">
        <f>IF(Tabla134[[#This Row],[Item Weight]]&lt;$U$12,"Poco Peso",IF(Tabla134[[#This Row],[Item Weight]]&lt;$U$13,"Peso Medio","Peso Alto"))</f>
        <v>Peso Medio</v>
      </c>
      <c r="M2828" s="7">
        <v>16.5</v>
      </c>
      <c r="N2828" s="11">
        <f>IF(Tabla134[[#This Row],[Item Weight (Nulos)]]="",VLOOKUP(Tabla134[[#This Row],[Item Identifier]],'Tabla para Nulos'!$A$3:$B$1563,2,FALSE),Tabla134[[#This Row],[Item Weight (Nulos)]])</f>
        <v>16.5</v>
      </c>
      <c r="O2828" s="11" t="str">
        <f>IF(Tabla134[[#This Row],[Item Visibility]]&lt;$U$15,"Poca visibilidad",IF(Tabla134[[#This Row],[Item Visibility]]&lt;$U$16,"Visibilidad media","Mayor visibilidad"))</f>
        <v>Visibilidad media</v>
      </c>
      <c r="P2828" s="11" t="str">
        <f>IF(Tabla134[[#This Row],[Rating]]&lt;2,"Muy Malo",IF(Tabla134[[#This Row],[Rating]]&lt;3,"Malo",IF(Tabla134[[#This Row],[Rating]]&lt;4,"Regular",IF(Tabla134[[#This Row],[Rating]]&lt;5,"Bueno","Excelente"))))</f>
        <v>Bueno</v>
      </c>
    </row>
    <row r="2829" spans="1:16" x14ac:dyDescent="0.2">
      <c r="A2829" s="7" t="s">
        <v>6</v>
      </c>
      <c r="B2829" s="7" t="s">
        <v>83</v>
      </c>
      <c r="C2829" s="7" t="s">
        <v>17</v>
      </c>
      <c r="D2829" s="8">
        <v>2016</v>
      </c>
      <c r="E2829" s="7" t="s">
        <v>1114</v>
      </c>
      <c r="F2829" s="7" t="s">
        <v>8</v>
      </c>
      <c r="G2829" s="7" t="s">
        <v>702</v>
      </c>
      <c r="H2829" s="7" t="s">
        <v>7</v>
      </c>
      <c r="I2829" s="9">
        <v>4.7588696E-2</v>
      </c>
      <c r="J2829" s="10">
        <v>122.4756</v>
      </c>
      <c r="K2829" s="11">
        <v>4.0999999999999996</v>
      </c>
      <c r="L2829" s="11" t="str">
        <f>IF(Tabla134[[#This Row],[Item Weight]]&lt;$U$12,"Poco Peso",IF(Tabla134[[#This Row],[Item Weight]]&lt;$U$13,"Peso Medio","Peso Alto"))</f>
        <v>Poco Peso</v>
      </c>
      <c r="M2829" s="7">
        <v>7.71</v>
      </c>
      <c r="N2829" s="11">
        <f>IF(Tabla134[[#This Row],[Item Weight (Nulos)]]="",VLOOKUP(Tabla134[[#This Row],[Item Identifier]],'Tabla para Nulos'!$A$3:$B$1563,2,FALSE),Tabla134[[#This Row],[Item Weight (Nulos)]])</f>
        <v>7.71</v>
      </c>
      <c r="O2829" s="11" t="str">
        <f>IF(Tabla134[[#This Row],[Item Visibility]]&lt;$U$15,"Poca visibilidad",IF(Tabla134[[#This Row],[Item Visibility]]&lt;$U$16,"Visibilidad media","Mayor visibilidad"))</f>
        <v>Visibilidad media</v>
      </c>
      <c r="P2829" s="11" t="str">
        <f>IF(Tabla134[[#This Row],[Rating]]&lt;2,"Muy Malo",IF(Tabla134[[#This Row],[Rating]]&lt;3,"Malo",IF(Tabla134[[#This Row],[Rating]]&lt;4,"Regular",IF(Tabla134[[#This Row],[Rating]]&lt;5,"Bueno","Excelente"))))</f>
        <v>Bueno</v>
      </c>
    </row>
    <row r="2830" spans="1:16" x14ac:dyDescent="0.2">
      <c r="A2830" s="7" t="s">
        <v>6</v>
      </c>
      <c r="B2830" s="7" t="s">
        <v>826</v>
      </c>
      <c r="C2830" s="7" t="s">
        <v>17</v>
      </c>
      <c r="D2830" s="8">
        <v>2016</v>
      </c>
      <c r="E2830" s="7" t="s">
        <v>1114</v>
      </c>
      <c r="F2830" s="7" t="s">
        <v>8</v>
      </c>
      <c r="G2830" s="7" t="s">
        <v>702</v>
      </c>
      <c r="H2830" s="7" t="s">
        <v>7</v>
      </c>
      <c r="I2830" s="9">
        <v>3.8211536999999997E-2</v>
      </c>
      <c r="J2830" s="10">
        <v>87.719800000000006</v>
      </c>
      <c r="K2830" s="11">
        <v>4.0999999999999996</v>
      </c>
      <c r="L2830" s="11" t="str">
        <f>IF(Tabla134[[#This Row],[Item Weight]]&lt;$U$12,"Poco Peso",IF(Tabla134[[#This Row],[Item Weight]]&lt;$U$13,"Peso Medio","Peso Alto"))</f>
        <v>Poco Peso</v>
      </c>
      <c r="M2830" s="7">
        <v>8.3000000000000007</v>
      </c>
      <c r="N2830" s="11">
        <f>IF(Tabla134[[#This Row],[Item Weight (Nulos)]]="",VLOOKUP(Tabla134[[#This Row],[Item Identifier]],'Tabla para Nulos'!$A$3:$B$1563,2,FALSE),Tabla134[[#This Row],[Item Weight (Nulos)]])</f>
        <v>8.3000000000000007</v>
      </c>
      <c r="O2830" s="11" t="str">
        <f>IF(Tabla134[[#This Row],[Item Visibility]]&lt;$U$15,"Poca visibilidad",IF(Tabla134[[#This Row],[Item Visibility]]&lt;$U$16,"Visibilidad media","Mayor visibilidad"))</f>
        <v>Visibilidad media</v>
      </c>
      <c r="P2830" s="11" t="str">
        <f>IF(Tabla134[[#This Row],[Rating]]&lt;2,"Muy Malo",IF(Tabla134[[#This Row],[Rating]]&lt;3,"Malo",IF(Tabla134[[#This Row],[Rating]]&lt;4,"Regular",IF(Tabla134[[#This Row],[Rating]]&lt;5,"Bueno","Excelente"))))</f>
        <v>Bueno</v>
      </c>
    </row>
    <row r="2831" spans="1:16" x14ac:dyDescent="0.2">
      <c r="A2831" s="7" t="s">
        <v>6</v>
      </c>
      <c r="B2831" s="7" t="s">
        <v>90</v>
      </c>
      <c r="C2831" s="7" t="s">
        <v>17</v>
      </c>
      <c r="D2831" s="8">
        <v>2016</v>
      </c>
      <c r="E2831" s="7" t="s">
        <v>1114</v>
      </c>
      <c r="F2831" s="7" t="s">
        <v>8</v>
      </c>
      <c r="G2831" s="7" t="s">
        <v>702</v>
      </c>
      <c r="H2831" s="7" t="s">
        <v>7</v>
      </c>
      <c r="I2831" s="9">
        <v>0.14586734700000001</v>
      </c>
      <c r="J2831" s="10">
        <v>194.07939999999999</v>
      </c>
      <c r="K2831" s="11">
        <v>4.0999999999999996</v>
      </c>
      <c r="L2831" s="11" t="str">
        <f>IF(Tabla134[[#This Row],[Item Weight]]&lt;$U$12,"Poco Peso",IF(Tabla134[[#This Row],[Item Weight]]&lt;$U$13,"Peso Medio","Peso Alto"))</f>
        <v>Peso Medio</v>
      </c>
      <c r="M2831" s="7">
        <v>10.195</v>
      </c>
      <c r="N2831" s="11">
        <f>IF(Tabla134[[#This Row],[Item Weight (Nulos)]]="",VLOOKUP(Tabla134[[#This Row],[Item Identifier]],'Tabla para Nulos'!$A$3:$B$1563,2,FALSE),Tabla134[[#This Row],[Item Weight (Nulos)]])</f>
        <v>10.195</v>
      </c>
      <c r="O2831" s="11" t="str">
        <f>IF(Tabla134[[#This Row],[Item Visibility]]&lt;$U$15,"Poca visibilidad",IF(Tabla134[[#This Row],[Item Visibility]]&lt;$U$16,"Visibilidad media","Mayor visibilidad"))</f>
        <v>Mayor visibilidad</v>
      </c>
      <c r="P2831" s="11" t="str">
        <f>IF(Tabla134[[#This Row],[Rating]]&lt;2,"Muy Malo",IF(Tabla134[[#This Row],[Rating]]&lt;3,"Malo",IF(Tabla134[[#This Row],[Rating]]&lt;4,"Regular",IF(Tabla134[[#This Row],[Rating]]&lt;5,"Bueno","Excelente"))))</f>
        <v>Bueno</v>
      </c>
    </row>
    <row r="2832" spans="1:16" x14ac:dyDescent="0.2">
      <c r="A2832" s="7" t="s">
        <v>6</v>
      </c>
      <c r="B2832" s="7" t="s">
        <v>94</v>
      </c>
      <c r="C2832" s="7" t="s">
        <v>17</v>
      </c>
      <c r="D2832" s="8">
        <v>2016</v>
      </c>
      <c r="E2832" s="7" t="s">
        <v>1114</v>
      </c>
      <c r="F2832" s="7" t="s">
        <v>8</v>
      </c>
      <c r="G2832" s="7" t="s">
        <v>702</v>
      </c>
      <c r="H2832" s="7" t="s">
        <v>7</v>
      </c>
      <c r="I2832" s="9">
        <v>0.18329487999999999</v>
      </c>
      <c r="J2832" s="10">
        <v>111.657</v>
      </c>
      <c r="K2832" s="11">
        <v>4.0999999999999996</v>
      </c>
      <c r="L2832" s="11" t="str">
        <f>IF(Tabla134[[#This Row],[Item Weight]]&lt;$U$12,"Poco Peso",IF(Tabla134[[#This Row],[Item Weight]]&lt;$U$13,"Peso Medio","Peso Alto"))</f>
        <v>Peso Alto</v>
      </c>
      <c r="M2832" s="7">
        <v>18.25</v>
      </c>
      <c r="N2832" s="11">
        <f>IF(Tabla134[[#This Row],[Item Weight (Nulos)]]="",VLOOKUP(Tabla134[[#This Row],[Item Identifier]],'Tabla para Nulos'!$A$3:$B$1563,2,FALSE),Tabla134[[#This Row],[Item Weight (Nulos)]])</f>
        <v>18.25</v>
      </c>
      <c r="O2832" s="11" t="str">
        <f>IF(Tabla134[[#This Row],[Item Visibility]]&lt;$U$15,"Poca visibilidad",IF(Tabla134[[#This Row],[Item Visibility]]&lt;$U$16,"Visibilidad media","Mayor visibilidad"))</f>
        <v>Mayor visibilidad</v>
      </c>
      <c r="P2832" s="11" t="str">
        <f>IF(Tabla134[[#This Row],[Rating]]&lt;2,"Muy Malo",IF(Tabla134[[#This Row],[Rating]]&lt;3,"Malo",IF(Tabla134[[#This Row],[Rating]]&lt;4,"Regular",IF(Tabla134[[#This Row],[Rating]]&lt;5,"Bueno","Excelente"))))</f>
        <v>Bueno</v>
      </c>
    </row>
    <row r="2833" spans="1:16" x14ac:dyDescent="0.2">
      <c r="A2833" s="7" t="s">
        <v>6</v>
      </c>
      <c r="B2833" s="7" t="s">
        <v>819</v>
      </c>
      <c r="C2833" s="7" t="s">
        <v>71</v>
      </c>
      <c r="D2833" s="8">
        <v>2016</v>
      </c>
      <c r="E2833" s="7" t="s">
        <v>1114</v>
      </c>
      <c r="F2833" s="7" t="s">
        <v>8</v>
      </c>
      <c r="G2833" s="7" t="s">
        <v>702</v>
      </c>
      <c r="H2833" s="7" t="s">
        <v>7</v>
      </c>
      <c r="I2833" s="9">
        <v>0.150015234</v>
      </c>
      <c r="J2833" s="10">
        <v>157.52879999999999</v>
      </c>
      <c r="K2833" s="11">
        <v>4.0999999999999996</v>
      </c>
      <c r="L2833" s="11" t="str">
        <f>IF(Tabla134[[#This Row],[Item Weight]]&lt;$U$12,"Poco Peso",IF(Tabla134[[#This Row],[Item Weight]]&lt;$U$13,"Peso Medio","Peso Alto"))</f>
        <v>Poco Peso</v>
      </c>
      <c r="M2833" s="7">
        <v>7.8250000000000002</v>
      </c>
      <c r="N2833" s="11">
        <f>IF(Tabla134[[#This Row],[Item Weight (Nulos)]]="",VLOOKUP(Tabla134[[#This Row],[Item Identifier]],'Tabla para Nulos'!$A$3:$B$1563,2,FALSE),Tabla134[[#This Row],[Item Weight (Nulos)]])</f>
        <v>7.8250000000000002</v>
      </c>
      <c r="O2833" s="11" t="str">
        <f>IF(Tabla134[[#This Row],[Item Visibility]]&lt;$U$15,"Poca visibilidad",IF(Tabla134[[#This Row],[Item Visibility]]&lt;$U$16,"Visibilidad media","Mayor visibilidad"))</f>
        <v>Mayor visibilidad</v>
      </c>
      <c r="P2833" s="11" t="str">
        <f>IF(Tabla134[[#This Row],[Rating]]&lt;2,"Muy Malo",IF(Tabla134[[#This Row],[Rating]]&lt;3,"Malo",IF(Tabla134[[#This Row],[Rating]]&lt;4,"Regular",IF(Tabla134[[#This Row],[Rating]]&lt;5,"Bueno","Excelente"))))</f>
        <v>Bueno</v>
      </c>
    </row>
    <row r="2834" spans="1:16" x14ac:dyDescent="0.2">
      <c r="A2834" s="7" t="s">
        <v>6</v>
      </c>
      <c r="B2834" s="7" t="s">
        <v>357</v>
      </c>
      <c r="C2834" s="7" t="s">
        <v>71</v>
      </c>
      <c r="D2834" s="8">
        <v>2016</v>
      </c>
      <c r="E2834" s="7" t="s">
        <v>1114</v>
      </c>
      <c r="F2834" s="7" t="s">
        <v>8</v>
      </c>
      <c r="G2834" s="7" t="s">
        <v>702</v>
      </c>
      <c r="H2834" s="7" t="s">
        <v>7</v>
      </c>
      <c r="I2834" s="9">
        <v>8.5834991999999999E-2</v>
      </c>
      <c r="J2834" s="10">
        <v>49.669199999999996</v>
      </c>
      <c r="K2834" s="11">
        <v>4.0999999999999996</v>
      </c>
      <c r="L2834" s="11" t="str">
        <f>IF(Tabla134[[#This Row],[Item Weight]]&lt;$U$12,"Poco Peso",IF(Tabla134[[#This Row],[Item Weight]]&lt;$U$13,"Peso Medio","Peso Alto"))</f>
        <v>Peso Medio</v>
      </c>
      <c r="M2834" s="7">
        <v>15.5</v>
      </c>
      <c r="N2834" s="11">
        <f>IF(Tabla134[[#This Row],[Item Weight (Nulos)]]="",VLOOKUP(Tabla134[[#This Row],[Item Identifier]],'Tabla para Nulos'!$A$3:$B$1563,2,FALSE),Tabla134[[#This Row],[Item Weight (Nulos)]])</f>
        <v>15.5</v>
      </c>
      <c r="O2834" s="11" t="str">
        <f>IF(Tabla134[[#This Row],[Item Visibility]]&lt;$U$15,"Poca visibilidad",IF(Tabla134[[#This Row],[Item Visibility]]&lt;$U$16,"Visibilidad media","Mayor visibilidad"))</f>
        <v>Visibilidad media</v>
      </c>
      <c r="P2834" s="11" t="str">
        <f>IF(Tabla134[[#This Row],[Rating]]&lt;2,"Muy Malo",IF(Tabla134[[#This Row],[Rating]]&lt;3,"Malo",IF(Tabla134[[#This Row],[Rating]]&lt;4,"Regular",IF(Tabla134[[#This Row],[Rating]]&lt;5,"Bueno","Excelente"))))</f>
        <v>Bueno</v>
      </c>
    </row>
    <row r="2835" spans="1:16" x14ac:dyDescent="0.2">
      <c r="A2835" s="7" t="s">
        <v>6</v>
      </c>
      <c r="B2835" s="7" t="s">
        <v>558</v>
      </c>
      <c r="C2835" s="7" t="s">
        <v>10</v>
      </c>
      <c r="D2835" s="8">
        <v>2016</v>
      </c>
      <c r="E2835" s="7" t="s">
        <v>1114</v>
      </c>
      <c r="F2835" s="7" t="s">
        <v>8</v>
      </c>
      <c r="G2835" s="7" t="s">
        <v>702</v>
      </c>
      <c r="H2835" s="7" t="s">
        <v>7</v>
      </c>
      <c r="I2835" s="9">
        <v>4.9162885000000003E-2</v>
      </c>
      <c r="J2835" s="10">
        <v>146.9102</v>
      </c>
      <c r="K2835" s="11">
        <v>4.0999999999999996</v>
      </c>
      <c r="L2835" s="11" t="str">
        <f>IF(Tabla134[[#This Row],[Item Weight]]&lt;$U$12,"Poco Peso",IF(Tabla134[[#This Row],[Item Weight]]&lt;$U$13,"Peso Medio","Peso Alto"))</f>
        <v>Poco Peso</v>
      </c>
      <c r="M2835" s="7">
        <v>6.46</v>
      </c>
      <c r="N2835" s="11">
        <f>IF(Tabla134[[#This Row],[Item Weight (Nulos)]]="",VLOOKUP(Tabla134[[#This Row],[Item Identifier]],'Tabla para Nulos'!$A$3:$B$1563,2,FALSE),Tabla134[[#This Row],[Item Weight (Nulos)]])</f>
        <v>6.46</v>
      </c>
      <c r="O2835" s="11" t="str">
        <f>IF(Tabla134[[#This Row],[Item Visibility]]&lt;$U$15,"Poca visibilidad",IF(Tabla134[[#This Row],[Item Visibility]]&lt;$U$16,"Visibilidad media","Mayor visibilidad"))</f>
        <v>Visibilidad media</v>
      </c>
      <c r="P2835" s="11" t="str">
        <f>IF(Tabla134[[#This Row],[Rating]]&lt;2,"Muy Malo",IF(Tabla134[[#This Row],[Rating]]&lt;3,"Malo",IF(Tabla134[[#This Row],[Rating]]&lt;4,"Regular",IF(Tabla134[[#This Row],[Rating]]&lt;5,"Bueno","Excelente"))))</f>
        <v>Bueno</v>
      </c>
    </row>
    <row r="2836" spans="1:16" x14ac:dyDescent="0.2">
      <c r="A2836" s="7" t="s">
        <v>6</v>
      </c>
      <c r="B2836" s="7" t="s">
        <v>55</v>
      </c>
      <c r="C2836" s="7" t="s">
        <v>10</v>
      </c>
      <c r="D2836" s="8">
        <v>2016</v>
      </c>
      <c r="E2836" s="7" t="s">
        <v>1114</v>
      </c>
      <c r="F2836" s="7" t="s">
        <v>8</v>
      </c>
      <c r="G2836" s="7" t="s">
        <v>702</v>
      </c>
      <c r="H2836" s="7" t="s">
        <v>7</v>
      </c>
      <c r="I2836" s="9">
        <v>2.4404558E-2</v>
      </c>
      <c r="J2836" s="10">
        <v>198.31100000000001</v>
      </c>
      <c r="K2836" s="11">
        <v>4.0999999999999996</v>
      </c>
      <c r="L2836" s="11" t="str">
        <f>IF(Tabla134[[#This Row],[Item Weight]]&lt;$U$12,"Poco Peso",IF(Tabla134[[#This Row],[Item Weight]]&lt;$U$13,"Peso Medio","Peso Alto"))</f>
        <v>Peso Medio</v>
      </c>
      <c r="M2836" s="7">
        <v>14.15</v>
      </c>
      <c r="N2836" s="11">
        <f>IF(Tabla134[[#This Row],[Item Weight (Nulos)]]="",VLOOKUP(Tabla134[[#This Row],[Item Identifier]],'Tabla para Nulos'!$A$3:$B$1563,2,FALSE),Tabla134[[#This Row],[Item Weight (Nulos)]])</f>
        <v>14.15</v>
      </c>
      <c r="O2836" s="11" t="str">
        <f>IF(Tabla134[[#This Row],[Item Visibility]]&lt;$U$15,"Poca visibilidad",IF(Tabla134[[#This Row],[Item Visibility]]&lt;$U$16,"Visibilidad media","Mayor visibilidad"))</f>
        <v>Poca visibilidad</v>
      </c>
      <c r="P2836" s="11" t="str">
        <f>IF(Tabla134[[#This Row],[Rating]]&lt;2,"Muy Malo",IF(Tabla134[[#This Row],[Rating]]&lt;3,"Malo",IF(Tabla134[[#This Row],[Rating]]&lt;4,"Regular",IF(Tabla134[[#This Row],[Rating]]&lt;5,"Bueno","Excelente"))))</f>
        <v>Bueno</v>
      </c>
    </row>
    <row r="2837" spans="1:16" x14ac:dyDescent="0.2">
      <c r="A2837" s="7" t="s">
        <v>6</v>
      </c>
      <c r="B2837" s="7" t="s">
        <v>937</v>
      </c>
      <c r="C2837" s="7" t="s">
        <v>10</v>
      </c>
      <c r="D2837" s="8">
        <v>2016</v>
      </c>
      <c r="E2837" s="7" t="s">
        <v>1114</v>
      </c>
      <c r="F2837" s="7" t="s">
        <v>8</v>
      </c>
      <c r="G2837" s="7" t="s">
        <v>702</v>
      </c>
      <c r="H2837" s="7" t="s">
        <v>7</v>
      </c>
      <c r="I2837" s="9">
        <v>1.8930352000000001E-2</v>
      </c>
      <c r="J2837" s="10">
        <v>59.453600000000002</v>
      </c>
      <c r="K2837" s="11">
        <v>4.0999999999999996</v>
      </c>
      <c r="L2837" s="11" t="str">
        <f>IF(Tabla134[[#This Row],[Item Weight]]&lt;$U$12,"Poco Peso",IF(Tabla134[[#This Row],[Item Weight]]&lt;$U$13,"Peso Medio","Peso Alto"))</f>
        <v>Peso Medio</v>
      </c>
      <c r="M2837" s="7">
        <v>15.7</v>
      </c>
      <c r="N2837" s="11">
        <f>IF(Tabla134[[#This Row],[Item Weight (Nulos)]]="",VLOOKUP(Tabla134[[#This Row],[Item Identifier]],'Tabla para Nulos'!$A$3:$B$1563,2,FALSE),Tabla134[[#This Row],[Item Weight (Nulos)]])</f>
        <v>15.7</v>
      </c>
      <c r="O2837" s="11" t="str">
        <f>IF(Tabla134[[#This Row],[Item Visibility]]&lt;$U$15,"Poca visibilidad",IF(Tabla134[[#This Row],[Item Visibility]]&lt;$U$16,"Visibilidad media","Mayor visibilidad"))</f>
        <v>Poca visibilidad</v>
      </c>
      <c r="P2837" s="11" t="str">
        <f>IF(Tabla134[[#This Row],[Rating]]&lt;2,"Muy Malo",IF(Tabla134[[#This Row],[Rating]]&lt;3,"Malo",IF(Tabla134[[#This Row],[Rating]]&lt;4,"Regular",IF(Tabla134[[#This Row],[Rating]]&lt;5,"Bueno","Excelente"))))</f>
        <v>Bueno</v>
      </c>
    </row>
    <row r="2838" spans="1:16" x14ac:dyDescent="0.2">
      <c r="A2838" s="7" t="s">
        <v>6</v>
      </c>
      <c r="B2838" s="7" t="s">
        <v>50</v>
      </c>
      <c r="C2838" s="7" t="s">
        <v>47</v>
      </c>
      <c r="D2838" s="8">
        <v>2016</v>
      </c>
      <c r="E2838" s="7" t="s">
        <v>1114</v>
      </c>
      <c r="F2838" s="7" t="s">
        <v>8</v>
      </c>
      <c r="G2838" s="7" t="s">
        <v>702</v>
      </c>
      <c r="H2838" s="7" t="s">
        <v>7</v>
      </c>
      <c r="I2838" s="9">
        <v>0.15085330799999999</v>
      </c>
      <c r="J2838" s="10">
        <v>156.03139999999999</v>
      </c>
      <c r="K2838" s="11">
        <v>4.0999999999999996</v>
      </c>
      <c r="L2838" s="11" t="str">
        <f>IF(Tabla134[[#This Row],[Item Weight]]&lt;$U$12,"Poco Peso",IF(Tabla134[[#This Row],[Item Weight]]&lt;$U$13,"Peso Medio","Peso Alto"))</f>
        <v>Poco Peso</v>
      </c>
      <c r="M2838" s="7">
        <v>5.86</v>
      </c>
      <c r="N2838" s="11">
        <f>IF(Tabla134[[#This Row],[Item Weight (Nulos)]]="",VLOOKUP(Tabla134[[#This Row],[Item Identifier]],'Tabla para Nulos'!$A$3:$B$1563,2,FALSE),Tabla134[[#This Row],[Item Weight (Nulos)]])</f>
        <v>5.86</v>
      </c>
      <c r="O2838" s="11" t="str">
        <f>IF(Tabla134[[#This Row],[Item Visibility]]&lt;$U$15,"Poca visibilidad",IF(Tabla134[[#This Row],[Item Visibility]]&lt;$U$16,"Visibilidad media","Mayor visibilidad"))</f>
        <v>Mayor visibilidad</v>
      </c>
      <c r="P2838" s="11" t="str">
        <f>IF(Tabla134[[#This Row],[Rating]]&lt;2,"Muy Malo",IF(Tabla134[[#This Row],[Rating]]&lt;3,"Malo",IF(Tabla134[[#This Row],[Rating]]&lt;4,"Regular",IF(Tabla134[[#This Row],[Rating]]&lt;5,"Bueno","Excelente"))))</f>
        <v>Bueno</v>
      </c>
    </row>
    <row r="2839" spans="1:16" x14ac:dyDescent="0.2">
      <c r="A2839" s="7" t="s">
        <v>6</v>
      </c>
      <c r="B2839" s="7" t="s">
        <v>1587</v>
      </c>
      <c r="C2839" s="7" t="s">
        <v>47</v>
      </c>
      <c r="D2839" s="8">
        <v>2016</v>
      </c>
      <c r="E2839" s="7" t="s">
        <v>1114</v>
      </c>
      <c r="F2839" s="7" t="s">
        <v>8</v>
      </c>
      <c r="G2839" s="7" t="s">
        <v>702</v>
      </c>
      <c r="H2839" s="7" t="s">
        <v>7</v>
      </c>
      <c r="I2839" s="9">
        <v>2.2058723999999998E-2</v>
      </c>
      <c r="J2839" s="10">
        <v>196.84520000000001</v>
      </c>
      <c r="K2839" s="11">
        <v>4.0999999999999996</v>
      </c>
      <c r="L2839" s="11" t="str">
        <f>IF(Tabla134[[#This Row],[Item Weight]]&lt;$U$12,"Poco Peso",IF(Tabla134[[#This Row],[Item Weight]]&lt;$U$13,"Peso Medio","Peso Alto"))</f>
        <v>Peso Medio</v>
      </c>
      <c r="M2839" s="7">
        <v>9.5</v>
      </c>
      <c r="N2839" s="11">
        <f>IF(Tabla134[[#This Row],[Item Weight (Nulos)]]="",VLOOKUP(Tabla134[[#This Row],[Item Identifier]],'Tabla para Nulos'!$A$3:$B$1563,2,FALSE),Tabla134[[#This Row],[Item Weight (Nulos)]])</f>
        <v>9.5</v>
      </c>
      <c r="O2839" s="11" t="str">
        <f>IF(Tabla134[[#This Row],[Item Visibility]]&lt;$U$15,"Poca visibilidad",IF(Tabla134[[#This Row],[Item Visibility]]&lt;$U$16,"Visibilidad media","Mayor visibilidad"))</f>
        <v>Poca visibilidad</v>
      </c>
      <c r="P2839" s="11" t="str">
        <f>IF(Tabla134[[#This Row],[Rating]]&lt;2,"Muy Malo",IF(Tabla134[[#This Row],[Rating]]&lt;3,"Malo",IF(Tabla134[[#This Row],[Rating]]&lt;4,"Regular",IF(Tabla134[[#This Row],[Rating]]&lt;5,"Bueno","Excelente"))))</f>
        <v>Bueno</v>
      </c>
    </row>
    <row r="2840" spans="1:16" x14ac:dyDescent="0.2">
      <c r="A2840" s="7" t="s">
        <v>6</v>
      </c>
      <c r="B2840" s="7" t="s">
        <v>932</v>
      </c>
      <c r="C2840" s="7" t="s">
        <v>14</v>
      </c>
      <c r="D2840" s="8">
        <v>2016</v>
      </c>
      <c r="E2840" s="7" t="s">
        <v>1114</v>
      </c>
      <c r="F2840" s="7" t="s">
        <v>8</v>
      </c>
      <c r="G2840" s="7" t="s">
        <v>702</v>
      </c>
      <c r="H2840" s="7" t="s">
        <v>7</v>
      </c>
      <c r="I2840" s="9">
        <v>0</v>
      </c>
      <c r="J2840" s="10">
        <v>177.40280000000001</v>
      </c>
      <c r="K2840" s="11">
        <v>4.0999999999999996</v>
      </c>
      <c r="L2840" s="11" t="str">
        <f>IF(Tabla134[[#This Row],[Item Weight]]&lt;$U$12,"Poco Peso",IF(Tabla134[[#This Row],[Item Weight]]&lt;$U$13,"Peso Medio","Peso Alto"))</f>
        <v>Poco Peso</v>
      </c>
      <c r="M2840" s="7">
        <v>8.31</v>
      </c>
      <c r="N2840" s="11">
        <f>IF(Tabla134[[#This Row],[Item Weight (Nulos)]]="",VLOOKUP(Tabla134[[#This Row],[Item Identifier]],'Tabla para Nulos'!$A$3:$B$1563,2,FALSE),Tabla134[[#This Row],[Item Weight (Nulos)]])</f>
        <v>8.31</v>
      </c>
      <c r="O2840" s="11" t="str">
        <f>IF(Tabla134[[#This Row],[Item Visibility]]&lt;$U$15,"Poca visibilidad",IF(Tabla134[[#This Row],[Item Visibility]]&lt;$U$16,"Visibilidad media","Mayor visibilidad"))</f>
        <v>Poca visibilidad</v>
      </c>
      <c r="P2840" s="11" t="str">
        <f>IF(Tabla134[[#This Row],[Rating]]&lt;2,"Muy Malo",IF(Tabla134[[#This Row],[Rating]]&lt;3,"Malo",IF(Tabla134[[#This Row],[Rating]]&lt;4,"Regular",IF(Tabla134[[#This Row],[Rating]]&lt;5,"Bueno","Excelente"))))</f>
        <v>Bueno</v>
      </c>
    </row>
    <row r="2841" spans="1:16" x14ac:dyDescent="0.2">
      <c r="A2841" s="7" t="s">
        <v>6</v>
      </c>
      <c r="B2841" s="7" t="s">
        <v>325</v>
      </c>
      <c r="C2841" s="7" t="s">
        <v>14</v>
      </c>
      <c r="D2841" s="8">
        <v>2016</v>
      </c>
      <c r="E2841" s="7" t="s">
        <v>1114</v>
      </c>
      <c r="F2841" s="7" t="s">
        <v>8</v>
      </c>
      <c r="G2841" s="7" t="s">
        <v>702</v>
      </c>
      <c r="H2841" s="7" t="s">
        <v>7</v>
      </c>
      <c r="I2841" s="9">
        <v>2.7343610000000001E-2</v>
      </c>
      <c r="J2841" s="10">
        <v>257.8304</v>
      </c>
      <c r="K2841" s="11">
        <v>4.0999999999999996</v>
      </c>
      <c r="L2841" s="11" t="str">
        <f>IF(Tabla134[[#This Row],[Item Weight]]&lt;$U$12,"Poco Peso",IF(Tabla134[[#This Row],[Item Weight]]&lt;$U$13,"Peso Medio","Peso Alto"))</f>
        <v>Peso Medio</v>
      </c>
      <c r="M2841" s="7">
        <v>9.6</v>
      </c>
      <c r="N2841" s="11">
        <f>IF(Tabla134[[#This Row],[Item Weight (Nulos)]]="",VLOOKUP(Tabla134[[#This Row],[Item Identifier]],'Tabla para Nulos'!$A$3:$B$1563,2,FALSE),Tabla134[[#This Row],[Item Weight (Nulos)]])</f>
        <v>9.6</v>
      </c>
      <c r="O2841" s="11" t="str">
        <f>IF(Tabla134[[#This Row],[Item Visibility]]&lt;$U$15,"Poca visibilidad",IF(Tabla134[[#This Row],[Item Visibility]]&lt;$U$16,"Visibilidad media","Mayor visibilidad"))</f>
        <v>Visibilidad media</v>
      </c>
      <c r="P2841" s="11" t="str">
        <f>IF(Tabla134[[#This Row],[Rating]]&lt;2,"Muy Malo",IF(Tabla134[[#This Row],[Rating]]&lt;3,"Malo",IF(Tabla134[[#This Row],[Rating]]&lt;4,"Regular",IF(Tabla134[[#This Row],[Rating]]&lt;5,"Bueno","Excelente"))))</f>
        <v>Bueno</v>
      </c>
    </row>
    <row r="2842" spans="1:16" x14ac:dyDescent="0.2">
      <c r="A2842" s="7" t="s">
        <v>6</v>
      </c>
      <c r="B2842" s="7" t="s">
        <v>931</v>
      </c>
      <c r="C2842" s="7" t="s">
        <v>14</v>
      </c>
      <c r="D2842" s="8">
        <v>2016</v>
      </c>
      <c r="E2842" s="7" t="s">
        <v>1114</v>
      </c>
      <c r="F2842" s="7" t="s">
        <v>8</v>
      </c>
      <c r="G2842" s="7" t="s">
        <v>702</v>
      </c>
      <c r="H2842" s="7" t="s">
        <v>7</v>
      </c>
      <c r="I2842" s="9">
        <v>6.5896555999999995E-2</v>
      </c>
      <c r="J2842" s="10">
        <v>179.26599999999999</v>
      </c>
      <c r="K2842" s="11">
        <v>4.0999999999999996</v>
      </c>
      <c r="L2842" s="11" t="str">
        <f>IF(Tabla134[[#This Row],[Item Weight]]&lt;$U$12,"Poco Peso",IF(Tabla134[[#This Row],[Item Weight]]&lt;$U$13,"Peso Medio","Peso Alto"))</f>
        <v>Peso Medio</v>
      </c>
      <c r="M2842" s="7">
        <v>15.25</v>
      </c>
      <c r="N2842" s="11">
        <f>IF(Tabla134[[#This Row],[Item Weight (Nulos)]]="",VLOOKUP(Tabla134[[#This Row],[Item Identifier]],'Tabla para Nulos'!$A$3:$B$1563,2,FALSE),Tabla134[[#This Row],[Item Weight (Nulos)]])</f>
        <v>15.25</v>
      </c>
      <c r="O2842" s="11" t="str">
        <f>IF(Tabla134[[#This Row],[Item Visibility]]&lt;$U$15,"Poca visibilidad",IF(Tabla134[[#This Row],[Item Visibility]]&lt;$U$16,"Visibilidad media","Mayor visibilidad"))</f>
        <v>Visibilidad media</v>
      </c>
      <c r="P2842" s="11" t="str">
        <f>IF(Tabla134[[#This Row],[Rating]]&lt;2,"Muy Malo",IF(Tabla134[[#This Row],[Rating]]&lt;3,"Malo",IF(Tabla134[[#This Row],[Rating]]&lt;4,"Regular",IF(Tabla134[[#This Row],[Rating]]&lt;5,"Bueno","Excelente"))))</f>
        <v>Bueno</v>
      </c>
    </row>
    <row r="2843" spans="1:16" x14ac:dyDescent="0.2">
      <c r="A2843" s="7" t="s">
        <v>6</v>
      </c>
      <c r="B2843" s="7" t="s">
        <v>35</v>
      </c>
      <c r="C2843" s="7" t="s">
        <v>14</v>
      </c>
      <c r="D2843" s="8">
        <v>2016</v>
      </c>
      <c r="E2843" s="7" t="s">
        <v>1114</v>
      </c>
      <c r="F2843" s="7" t="s">
        <v>8</v>
      </c>
      <c r="G2843" s="7" t="s">
        <v>702</v>
      </c>
      <c r="H2843" s="7" t="s">
        <v>7</v>
      </c>
      <c r="I2843" s="9">
        <v>8.9554185999999994E-2</v>
      </c>
      <c r="J2843" s="10">
        <v>150.8708</v>
      </c>
      <c r="K2843" s="11">
        <v>4.0999999999999996</v>
      </c>
      <c r="L2843" s="11" t="str">
        <f>IF(Tabla134[[#This Row],[Item Weight]]&lt;$U$12,"Poco Peso",IF(Tabla134[[#This Row],[Item Weight]]&lt;$U$13,"Peso Medio","Peso Alto"))</f>
        <v>Poco Peso</v>
      </c>
      <c r="M2843" s="7">
        <v>8.27</v>
      </c>
      <c r="N2843" s="11">
        <f>IF(Tabla134[[#This Row],[Item Weight (Nulos)]]="",VLOOKUP(Tabla134[[#This Row],[Item Identifier]],'Tabla para Nulos'!$A$3:$B$1563,2,FALSE),Tabla134[[#This Row],[Item Weight (Nulos)]])</f>
        <v>8.27</v>
      </c>
      <c r="O2843" s="11" t="str">
        <f>IF(Tabla134[[#This Row],[Item Visibility]]&lt;$U$15,"Poca visibilidad",IF(Tabla134[[#This Row],[Item Visibility]]&lt;$U$16,"Visibilidad media","Mayor visibilidad"))</f>
        <v>Visibilidad media</v>
      </c>
      <c r="P2843" s="11" t="str">
        <f>IF(Tabla134[[#This Row],[Rating]]&lt;2,"Muy Malo",IF(Tabla134[[#This Row],[Rating]]&lt;3,"Malo",IF(Tabla134[[#This Row],[Rating]]&lt;4,"Regular",IF(Tabla134[[#This Row],[Rating]]&lt;5,"Bueno","Excelente"))))</f>
        <v>Bueno</v>
      </c>
    </row>
    <row r="2844" spans="1:16" x14ac:dyDescent="0.2">
      <c r="A2844" s="7" t="s">
        <v>124</v>
      </c>
      <c r="B2844" s="7" t="s">
        <v>29</v>
      </c>
      <c r="C2844" s="7" t="s">
        <v>28</v>
      </c>
      <c r="D2844" s="8">
        <v>2015</v>
      </c>
      <c r="E2844" s="7" t="s">
        <v>922</v>
      </c>
      <c r="F2844" s="7" t="s">
        <v>796</v>
      </c>
      <c r="G2844" s="7" t="s">
        <v>1</v>
      </c>
      <c r="H2844" s="7" t="s">
        <v>7</v>
      </c>
      <c r="I2844" s="9">
        <v>4.3326510999999998E-2</v>
      </c>
      <c r="J2844" s="10">
        <v>95.643600000000006</v>
      </c>
      <c r="K2844" s="11">
        <v>4.0999999999999996</v>
      </c>
      <c r="L2844" s="11" t="str">
        <f>IF(Tabla134[[#This Row],[Item Weight]]&lt;$U$12,"Poco Peso",IF(Tabla134[[#This Row],[Item Weight]]&lt;$U$13,"Peso Medio","Peso Alto"))</f>
        <v>Poco Peso</v>
      </c>
      <c r="M2844" s="7">
        <v>7.75</v>
      </c>
      <c r="N2844" s="11">
        <f>IF(Tabla134[[#This Row],[Item Weight (Nulos)]]="",VLOOKUP(Tabla134[[#This Row],[Item Identifier]],'Tabla para Nulos'!$A$3:$B$1563,2,FALSE),Tabla134[[#This Row],[Item Weight (Nulos)]])</f>
        <v>7.75</v>
      </c>
      <c r="O2844" s="11" t="str">
        <f>IF(Tabla134[[#This Row],[Item Visibility]]&lt;$U$15,"Poca visibilidad",IF(Tabla134[[#This Row],[Item Visibility]]&lt;$U$16,"Visibilidad media","Mayor visibilidad"))</f>
        <v>Visibilidad media</v>
      </c>
      <c r="P2844" s="11" t="str">
        <f>IF(Tabla134[[#This Row],[Rating]]&lt;2,"Muy Malo",IF(Tabla134[[#This Row],[Rating]]&lt;3,"Malo",IF(Tabla134[[#This Row],[Rating]]&lt;4,"Regular",IF(Tabla134[[#This Row],[Rating]]&lt;5,"Bueno","Excelente"))))</f>
        <v>Bueno</v>
      </c>
    </row>
    <row r="2845" spans="1:16" x14ac:dyDescent="0.2">
      <c r="A2845" s="7" t="s">
        <v>124</v>
      </c>
      <c r="B2845" s="7" t="s">
        <v>182</v>
      </c>
      <c r="C2845" s="7" t="s">
        <v>171</v>
      </c>
      <c r="D2845" s="8">
        <v>2015</v>
      </c>
      <c r="E2845" s="7" t="s">
        <v>922</v>
      </c>
      <c r="F2845" s="7" t="s">
        <v>796</v>
      </c>
      <c r="G2845" s="7" t="s">
        <v>1</v>
      </c>
      <c r="H2845" s="7" t="s">
        <v>7</v>
      </c>
      <c r="I2845" s="9">
        <v>8.3009875999999996E-2</v>
      </c>
      <c r="J2845" s="10">
        <v>61.119399999999999</v>
      </c>
      <c r="K2845" s="11">
        <v>4.0999999999999996</v>
      </c>
      <c r="L2845" s="11" t="str">
        <f>IF(Tabla134[[#This Row],[Item Weight]]&lt;$U$12,"Poco Peso",IF(Tabla134[[#This Row],[Item Weight]]&lt;$U$13,"Peso Medio","Peso Alto"))</f>
        <v>Peso Medio</v>
      </c>
      <c r="M2845" s="7">
        <v>13</v>
      </c>
      <c r="N2845" s="11">
        <f>IF(Tabla134[[#This Row],[Item Weight (Nulos)]]="",VLOOKUP(Tabla134[[#This Row],[Item Identifier]],'Tabla para Nulos'!$A$3:$B$1563,2,FALSE),Tabla134[[#This Row],[Item Weight (Nulos)]])</f>
        <v>13</v>
      </c>
      <c r="O2845" s="11" t="str">
        <f>IF(Tabla134[[#This Row],[Item Visibility]]&lt;$U$15,"Poca visibilidad",IF(Tabla134[[#This Row],[Item Visibility]]&lt;$U$16,"Visibilidad media","Mayor visibilidad"))</f>
        <v>Visibilidad media</v>
      </c>
      <c r="P2845" s="11" t="str">
        <f>IF(Tabla134[[#This Row],[Rating]]&lt;2,"Muy Malo",IF(Tabla134[[#This Row],[Rating]]&lt;3,"Malo",IF(Tabla134[[#This Row],[Rating]]&lt;4,"Regular",IF(Tabla134[[#This Row],[Rating]]&lt;5,"Bueno","Excelente"))))</f>
        <v>Bueno</v>
      </c>
    </row>
    <row r="2846" spans="1:16" x14ac:dyDescent="0.2">
      <c r="A2846" s="7" t="s">
        <v>124</v>
      </c>
      <c r="B2846" s="7" t="s">
        <v>411</v>
      </c>
      <c r="C2846" s="7" t="s">
        <v>14</v>
      </c>
      <c r="D2846" s="8">
        <v>2015</v>
      </c>
      <c r="E2846" s="7" t="s">
        <v>922</v>
      </c>
      <c r="F2846" s="7" t="s">
        <v>796</v>
      </c>
      <c r="G2846" s="7" t="s">
        <v>1</v>
      </c>
      <c r="H2846" s="7" t="s">
        <v>7</v>
      </c>
      <c r="I2846" s="9">
        <v>5.9472609000000003E-2</v>
      </c>
      <c r="J2846" s="10">
        <v>98.77</v>
      </c>
      <c r="K2846" s="11">
        <v>4.0999999999999996</v>
      </c>
      <c r="L2846" s="11" t="str">
        <f>IF(Tabla134[[#This Row],[Item Weight]]&lt;$U$12,"Poco Peso",IF(Tabla134[[#This Row],[Item Weight]]&lt;$U$13,"Peso Medio","Peso Alto"))</f>
        <v>Poco Peso</v>
      </c>
      <c r="M2846" s="7">
        <v>7.76</v>
      </c>
      <c r="N2846" s="11">
        <f>IF(Tabla134[[#This Row],[Item Weight (Nulos)]]="",VLOOKUP(Tabla134[[#This Row],[Item Identifier]],'Tabla para Nulos'!$A$3:$B$1563,2,FALSE),Tabla134[[#This Row],[Item Weight (Nulos)]])</f>
        <v>7.76</v>
      </c>
      <c r="O2846" s="11" t="str">
        <f>IF(Tabla134[[#This Row],[Item Visibility]]&lt;$U$15,"Poca visibilidad",IF(Tabla134[[#This Row],[Item Visibility]]&lt;$U$16,"Visibilidad media","Mayor visibilidad"))</f>
        <v>Visibilidad media</v>
      </c>
      <c r="P2846" s="11" t="str">
        <f>IF(Tabla134[[#This Row],[Rating]]&lt;2,"Muy Malo",IF(Tabla134[[#This Row],[Rating]]&lt;3,"Malo",IF(Tabla134[[#This Row],[Rating]]&lt;4,"Regular",IF(Tabla134[[#This Row],[Rating]]&lt;5,"Bueno","Excelente"))))</f>
        <v>Bueno</v>
      </c>
    </row>
    <row r="2847" spans="1:16" x14ac:dyDescent="0.2">
      <c r="A2847" s="7" t="s">
        <v>124</v>
      </c>
      <c r="B2847" s="7" t="s">
        <v>24</v>
      </c>
      <c r="C2847" s="7" t="s">
        <v>10</v>
      </c>
      <c r="D2847" s="8">
        <v>2020</v>
      </c>
      <c r="E2847" s="7" t="s">
        <v>919</v>
      </c>
      <c r="F2847" s="7" t="s">
        <v>796</v>
      </c>
      <c r="G2847" s="7" t="s">
        <v>1</v>
      </c>
      <c r="H2847" s="7" t="s">
        <v>7</v>
      </c>
      <c r="I2847" s="9">
        <v>0.17699102899999999</v>
      </c>
      <c r="J2847" s="10">
        <v>221.5772</v>
      </c>
      <c r="K2847" s="11">
        <v>4.0999999999999996</v>
      </c>
      <c r="L2847" s="11" t="str">
        <f>IF(Tabla134[[#This Row],[Item Weight]]&lt;$U$12,"Poco Peso",IF(Tabla134[[#This Row],[Item Weight]]&lt;$U$13,"Peso Medio","Peso Alto"))</f>
        <v>Peso Alto</v>
      </c>
      <c r="M2847" s="7">
        <v>19.850000000000001</v>
      </c>
      <c r="N2847" s="11">
        <f>IF(Tabla134[[#This Row],[Item Weight (Nulos)]]="",VLOOKUP(Tabla134[[#This Row],[Item Identifier]],'Tabla para Nulos'!$A$3:$B$1563,2,FALSE),Tabla134[[#This Row],[Item Weight (Nulos)]])</f>
        <v>19.850000000000001</v>
      </c>
      <c r="O2847" s="11" t="str">
        <f>IF(Tabla134[[#This Row],[Item Visibility]]&lt;$U$15,"Poca visibilidad",IF(Tabla134[[#This Row],[Item Visibility]]&lt;$U$16,"Visibilidad media","Mayor visibilidad"))</f>
        <v>Mayor visibilidad</v>
      </c>
      <c r="P2847" s="11" t="str">
        <f>IF(Tabla134[[#This Row],[Rating]]&lt;2,"Muy Malo",IF(Tabla134[[#This Row],[Rating]]&lt;3,"Malo",IF(Tabla134[[#This Row],[Rating]]&lt;4,"Regular",IF(Tabla134[[#This Row],[Rating]]&lt;5,"Bueno","Excelente"))))</f>
        <v>Bueno</v>
      </c>
    </row>
    <row r="2848" spans="1:16" x14ac:dyDescent="0.2">
      <c r="A2848" s="7" t="s">
        <v>124</v>
      </c>
      <c r="B2848" s="7" t="s">
        <v>1381</v>
      </c>
      <c r="C2848" s="7" t="s">
        <v>122</v>
      </c>
      <c r="D2848" s="8">
        <v>2020</v>
      </c>
      <c r="E2848" s="7" t="s">
        <v>919</v>
      </c>
      <c r="F2848" s="7" t="s">
        <v>796</v>
      </c>
      <c r="G2848" s="7" t="s">
        <v>1</v>
      </c>
      <c r="H2848" s="7" t="s">
        <v>7</v>
      </c>
      <c r="I2848" s="9">
        <v>6.1192211000000003E-2</v>
      </c>
      <c r="J2848" s="10">
        <v>224.1404</v>
      </c>
      <c r="K2848" s="11">
        <v>4.0999999999999996</v>
      </c>
      <c r="L2848" s="11" t="str">
        <f>IF(Tabla134[[#This Row],[Item Weight]]&lt;$U$12,"Poco Peso",IF(Tabla134[[#This Row],[Item Weight]]&lt;$U$13,"Peso Medio","Peso Alto"))</f>
        <v>Peso Medio</v>
      </c>
      <c r="M2848" s="7">
        <v>16</v>
      </c>
      <c r="N2848" s="11">
        <f>IF(Tabla134[[#This Row],[Item Weight (Nulos)]]="",VLOOKUP(Tabla134[[#This Row],[Item Identifier]],'Tabla para Nulos'!$A$3:$B$1563,2,FALSE),Tabla134[[#This Row],[Item Weight (Nulos)]])</f>
        <v>16</v>
      </c>
      <c r="O2848" s="11" t="str">
        <f>IF(Tabla134[[#This Row],[Item Visibility]]&lt;$U$15,"Poca visibilidad",IF(Tabla134[[#This Row],[Item Visibility]]&lt;$U$16,"Visibilidad media","Mayor visibilidad"))</f>
        <v>Visibilidad media</v>
      </c>
      <c r="P2848" s="11" t="str">
        <f>IF(Tabla134[[#This Row],[Rating]]&lt;2,"Muy Malo",IF(Tabla134[[#This Row],[Rating]]&lt;3,"Malo",IF(Tabla134[[#This Row],[Rating]]&lt;4,"Regular",IF(Tabla134[[#This Row],[Rating]]&lt;5,"Bueno","Excelente"))))</f>
        <v>Bueno</v>
      </c>
    </row>
    <row r="2849" spans="1:16" x14ac:dyDescent="0.2">
      <c r="A2849" s="7" t="s">
        <v>124</v>
      </c>
      <c r="B2849" s="7" t="s">
        <v>516</v>
      </c>
      <c r="C2849" s="7" t="s">
        <v>28</v>
      </c>
      <c r="D2849" s="8">
        <v>2015</v>
      </c>
      <c r="E2849" s="7" t="s">
        <v>922</v>
      </c>
      <c r="F2849" s="7" t="s">
        <v>796</v>
      </c>
      <c r="G2849" s="7" t="s">
        <v>1</v>
      </c>
      <c r="H2849" s="7" t="s">
        <v>7</v>
      </c>
      <c r="I2849" s="9">
        <v>0.103481775</v>
      </c>
      <c r="J2849" s="10">
        <v>150.005</v>
      </c>
      <c r="K2849" s="11">
        <v>4.0999999999999996</v>
      </c>
      <c r="L2849" s="11" t="str">
        <f>IF(Tabla134[[#This Row],[Item Weight]]&lt;$U$12,"Poco Peso",IF(Tabla134[[#This Row],[Item Weight]]&lt;$U$13,"Peso Medio","Peso Alto"))</f>
        <v>Poco Peso</v>
      </c>
      <c r="M2849" s="7">
        <v>5.6349999999999998</v>
      </c>
      <c r="N2849" s="11">
        <f>IF(Tabla134[[#This Row],[Item Weight (Nulos)]]="",VLOOKUP(Tabla134[[#This Row],[Item Identifier]],'Tabla para Nulos'!$A$3:$B$1563,2,FALSE),Tabla134[[#This Row],[Item Weight (Nulos)]])</f>
        <v>5.6349999999999998</v>
      </c>
      <c r="O2849" s="11" t="str">
        <f>IF(Tabla134[[#This Row],[Item Visibility]]&lt;$U$15,"Poca visibilidad",IF(Tabla134[[#This Row],[Item Visibility]]&lt;$U$16,"Visibilidad media","Mayor visibilidad"))</f>
        <v>Mayor visibilidad</v>
      </c>
      <c r="P2849" s="11" t="str">
        <f>IF(Tabla134[[#This Row],[Rating]]&lt;2,"Muy Malo",IF(Tabla134[[#This Row],[Rating]]&lt;3,"Malo",IF(Tabla134[[#This Row],[Rating]]&lt;4,"Regular",IF(Tabla134[[#This Row],[Rating]]&lt;5,"Bueno","Excelente"))))</f>
        <v>Bueno</v>
      </c>
    </row>
    <row r="2850" spans="1:16" x14ac:dyDescent="0.2">
      <c r="A2850" s="7" t="s">
        <v>124</v>
      </c>
      <c r="B2850" s="7" t="s">
        <v>1189</v>
      </c>
      <c r="C2850" s="7" t="s">
        <v>28</v>
      </c>
      <c r="D2850" s="8">
        <v>2015</v>
      </c>
      <c r="E2850" s="7" t="s">
        <v>922</v>
      </c>
      <c r="F2850" s="7" t="s">
        <v>796</v>
      </c>
      <c r="G2850" s="7" t="s">
        <v>1</v>
      </c>
      <c r="H2850" s="7" t="s">
        <v>7</v>
      </c>
      <c r="I2850" s="9">
        <v>1.3957308E-2</v>
      </c>
      <c r="J2850" s="10">
        <v>94.046199999999999</v>
      </c>
      <c r="K2850" s="11">
        <v>4.0999999999999996</v>
      </c>
      <c r="L2850" s="11" t="str">
        <f>IF(Tabla134[[#This Row],[Item Weight]]&lt;$U$12,"Poco Peso",IF(Tabla134[[#This Row],[Item Weight]]&lt;$U$13,"Peso Medio","Peso Alto"))</f>
        <v>Poco Peso</v>
      </c>
      <c r="M2850" s="7">
        <v>8.3550000000000004</v>
      </c>
      <c r="N2850" s="11">
        <f>IF(Tabla134[[#This Row],[Item Weight (Nulos)]]="",VLOOKUP(Tabla134[[#This Row],[Item Identifier]],'Tabla para Nulos'!$A$3:$B$1563,2,FALSE),Tabla134[[#This Row],[Item Weight (Nulos)]])</f>
        <v>8.3550000000000004</v>
      </c>
      <c r="O2850" s="11" t="str">
        <f>IF(Tabla134[[#This Row],[Item Visibility]]&lt;$U$15,"Poca visibilidad",IF(Tabla134[[#This Row],[Item Visibility]]&lt;$U$16,"Visibilidad media","Mayor visibilidad"))</f>
        <v>Poca visibilidad</v>
      </c>
      <c r="P2850" s="11" t="str">
        <f>IF(Tabla134[[#This Row],[Rating]]&lt;2,"Muy Malo",IF(Tabla134[[#This Row],[Rating]]&lt;3,"Malo",IF(Tabla134[[#This Row],[Rating]]&lt;4,"Regular",IF(Tabla134[[#This Row],[Rating]]&lt;5,"Bueno","Excelente"))))</f>
        <v>Bueno</v>
      </c>
    </row>
    <row r="2851" spans="1:16" x14ac:dyDescent="0.2">
      <c r="A2851" s="7" t="s">
        <v>124</v>
      </c>
      <c r="B2851" s="7" t="s">
        <v>1229</v>
      </c>
      <c r="C2851" s="7" t="s">
        <v>108</v>
      </c>
      <c r="D2851" s="8">
        <v>2015</v>
      </c>
      <c r="E2851" s="7" t="s">
        <v>922</v>
      </c>
      <c r="F2851" s="7" t="s">
        <v>796</v>
      </c>
      <c r="G2851" s="7" t="s">
        <v>1</v>
      </c>
      <c r="H2851" s="7" t="s">
        <v>7</v>
      </c>
      <c r="I2851" s="9">
        <v>0.14339617499999999</v>
      </c>
      <c r="J2851" s="10">
        <v>128.0994</v>
      </c>
      <c r="K2851" s="11">
        <v>4.0999999999999996</v>
      </c>
      <c r="L2851" s="11" t="str">
        <f>IF(Tabla134[[#This Row],[Item Weight]]&lt;$U$12,"Poco Peso",IF(Tabla134[[#This Row],[Item Weight]]&lt;$U$13,"Peso Medio","Peso Alto"))</f>
        <v>Peso Medio</v>
      </c>
      <c r="M2851" s="7">
        <v>15.6</v>
      </c>
      <c r="N2851" s="11">
        <f>IF(Tabla134[[#This Row],[Item Weight (Nulos)]]="",VLOOKUP(Tabla134[[#This Row],[Item Identifier]],'Tabla para Nulos'!$A$3:$B$1563,2,FALSE),Tabla134[[#This Row],[Item Weight (Nulos)]])</f>
        <v>15.6</v>
      </c>
      <c r="O2851" s="11" t="str">
        <f>IF(Tabla134[[#This Row],[Item Visibility]]&lt;$U$15,"Poca visibilidad",IF(Tabla134[[#This Row],[Item Visibility]]&lt;$U$16,"Visibilidad media","Mayor visibilidad"))</f>
        <v>Mayor visibilidad</v>
      </c>
      <c r="P2851" s="11" t="str">
        <f>IF(Tabla134[[#This Row],[Rating]]&lt;2,"Muy Malo",IF(Tabla134[[#This Row],[Rating]]&lt;3,"Malo",IF(Tabla134[[#This Row],[Rating]]&lt;4,"Regular",IF(Tabla134[[#This Row],[Rating]]&lt;5,"Bueno","Excelente"))))</f>
        <v>Bueno</v>
      </c>
    </row>
    <row r="2852" spans="1:16" x14ac:dyDescent="0.2">
      <c r="A2852" s="7" t="s">
        <v>124</v>
      </c>
      <c r="B2852" s="7" t="s">
        <v>912</v>
      </c>
      <c r="C2852" s="7" t="s">
        <v>25</v>
      </c>
      <c r="D2852" s="8">
        <v>2015</v>
      </c>
      <c r="E2852" s="7" t="s">
        <v>922</v>
      </c>
      <c r="F2852" s="7" t="s">
        <v>796</v>
      </c>
      <c r="G2852" s="7" t="s">
        <v>1</v>
      </c>
      <c r="H2852" s="7" t="s">
        <v>7</v>
      </c>
      <c r="I2852" s="9">
        <v>0.1175683</v>
      </c>
      <c r="J2852" s="10">
        <v>197.67679999999999</v>
      </c>
      <c r="K2852" s="11">
        <v>4.0999999999999996</v>
      </c>
      <c r="L2852" s="11" t="str">
        <f>IF(Tabla134[[#This Row],[Item Weight]]&lt;$U$12,"Poco Peso",IF(Tabla134[[#This Row],[Item Weight]]&lt;$U$13,"Peso Medio","Peso Alto"))</f>
        <v>Poco Peso</v>
      </c>
      <c r="M2852" s="7">
        <v>4.9050000000000002</v>
      </c>
      <c r="N2852" s="11">
        <f>IF(Tabla134[[#This Row],[Item Weight (Nulos)]]="",VLOOKUP(Tabla134[[#This Row],[Item Identifier]],'Tabla para Nulos'!$A$3:$B$1563,2,FALSE),Tabla134[[#This Row],[Item Weight (Nulos)]])</f>
        <v>4.9050000000000002</v>
      </c>
      <c r="O2852" s="11" t="str">
        <f>IF(Tabla134[[#This Row],[Item Visibility]]&lt;$U$15,"Poca visibilidad",IF(Tabla134[[#This Row],[Item Visibility]]&lt;$U$16,"Visibilidad media","Mayor visibilidad"))</f>
        <v>Mayor visibilidad</v>
      </c>
      <c r="P2852" s="11" t="str">
        <f>IF(Tabla134[[#This Row],[Rating]]&lt;2,"Muy Malo",IF(Tabla134[[#This Row],[Rating]]&lt;3,"Malo",IF(Tabla134[[#This Row],[Rating]]&lt;4,"Regular",IF(Tabla134[[#This Row],[Rating]]&lt;5,"Bueno","Excelente"))))</f>
        <v>Bueno</v>
      </c>
    </row>
    <row r="2853" spans="1:16" x14ac:dyDescent="0.2">
      <c r="A2853" s="7" t="s">
        <v>124</v>
      </c>
      <c r="B2853" s="7" t="s">
        <v>673</v>
      </c>
      <c r="C2853" s="7" t="s">
        <v>25</v>
      </c>
      <c r="D2853" s="8">
        <v>2015</v>
      </c>
      <c r="E2853" s="7" t="s">
        <v>922</v>
      </c>
      <c r="F2853" s="7" t="s">
        <v>796</v>
      </c>
      <c r="G2853" s="7" t="s">
        <v>1</v>
      </c>
      <c r="H2853" s="7" t="s">
        <v>7</v>
      </c>
      <c r="I2853" s="9">
        <v>3.0188505000000001E-2</v>
      </c>
      <c r="J2853" s="10">
        <v>77.367000000000004</v>
      </c>
      <c r="K2853" s="11">
        <v>4.0999999999999996</v>
      </c>
      <c r="L2853" s="11" t="str">
        <f>IF(Tabla134[[#This Row],[Item Weight]]&lt;$U$12,"Poco Peso",IF(Tabla134[[#This Row],[Item Weight]]&lt;$U$13,"Peso Medio","Peso Alto"))</f>
        <v>Peso Medio</v>
      </c>
      <c r="M2853" s="7">
        <v>12.1</v>
      </c>
      <c r="N2853" s="11">
        <f>IF(Tabla134[[#This Row],[Item Weight (Nulos)]]="",VLOOKUP(Tabla134[[#This Row],[Item Identifier]],'Tabla para Nulos'!$A$3:$B$1563,2,FALSE),Tabla134[[#This Row],[Item Weight (Nulos)]])</f>
        <v>12.1</v>
      </c>
      <c r="O2853" s="11" t="str">
        <f>IF(Tabla134[[#This Row],[Item Visibility]]&lt;$U$15,"Poca visibilidad",IF(Tabla134[[#This Row],[Item Visibility]]&lt;$U$16,"Visibilidad media","Mayor visibilidad"))</f>
        <v>Visibilidad media</v>
      </c>
      <c r="P2853" s="11" t="str">
        <f>IF(Tabla134[[#This Row],[Rating]]&lt;2,"Muy Malo",IF(Tabla134[[#This Row],[Rating]]&lt;3,"Malo",IF(Tabla134[[#This Row],[Rating]]&lt;4,"Regular",IF(Tabla134[[#This Row],[Rating]]&lt;5,"Bueno","Excelente"))))</f>
        <v>Bueno</v>
      </c>
    </row>
    <row r="2854" spans="1:16" x14ac:dyDescent="0.2">
      <c r="A2854" s="7" t="s">
        <v>124</v>
      </c>
      <c r="B2854" s="7" t="s">
        <v>670</v>
      </c>
      <c r="C2854" s="7" t="s">
        <v>17</v>
      </c>
      <c r="D2854" s="8">
        <v>2015</v>
      </c>
      <c r="E2854" s="7" t="s">
        <v>922</v>
      </c>
      <c r="F2854" s="7" t="s">
        <v>796</v>
      </c>
      <c r="G2854" s="7" t="s">
        <v>1</v>
      </c>
      <c r="H2854" s="7" t="s">
        <v>7</v>
      </c>
      <c r="I2854" s="9">
        <v>7.6891526000000002E-2</v>
      </c>
      <c r="J2854" s="10">
        <v>61.553600000000003</v>
      </c>
      <c r="K2854" s="11">
        <v>4.0999999999999996</v>
      </c>
      <c r="L2854" s="11" t="str">
        <f>IF(Tabla134[[#This Row],[Item Weight]]&lt;$U$12,"Poco Peso",IF(Tabla134[[#This Row],[Item Weight]]&lt;$U$13,"Peso Medio","Peso Alto"))</f>
        <v>Poco Peso</v>
      </c>
      <c r="M2854" s="7">
        <v>6.13</v>
      </c>
      <c r="N2854" s="11">
        <f>IF(Tabla134[[#This Row],[Item Weight (Nulos)]]="",VLOOKUP(Tabla134[[#This Row],[Item Identifier]],'Tabla para Nulos'!$A$3:$B$1563,2,FALSE),Tabla134[[#This Row],[Item Weight (Nulos)]])</f>
        <v>6.13</v>
      </c>
      <c r="O2854" s="11" t="str">
        <f>IF(Tabla134[[#This Row],[Item Visibility]]&lt;$U$15,"Poca visibilidad",IF(Tabla134[[#This Row],[Item Visibility]]&lt;$U$16,"Visibilidad media","Mayor visibilidad"))</f>
        <v>Visibilidad media</v>
      </c>
      <c r="P2854" s="11" t="str">
        <f>IF(Tabla134[[#This Row],[Rating]]&lt;2,"Muy Malo",IF(Tabla134[[#This Row],[Rating]]&lt;3,"Malo",IF(Tabla134[[#This Row],[Rating]]&lt;4,"Regular",IF(Tabla134[[#This Row],[Rating]]&lt;5,"Bueno","Excelente"))))</f>
        <v>Bueno</v>
      </c>
    </row>
    <row r="2855" spans="1:16" x14ac:dyDescent="0.2">
      <c r="A2855" s="7" t="s">
        <v>124</v>
      </c>
      <c r="B2855" s="7" t="s">
        <v>1180</v>
      </c>
      <c r="C2855" s="7" t="s">
        <v>17</v>
      </c>
      <c r="D2855" s="8">
        <v>2015</v>
      </c>
      <c r="E2855" s="7" t="s">
        <v>922</v>
      </c>
      <c r="F2855" s="7" t="s">
        <v>796</v>
      </c>
      <c r="G2855" s="7" t="s">
        <v>1</v>
      </c>
      <c r="H2855" s="7" t="s">
        <v>7</v>
      </c>
      <c r="I2855" s="9">
        <v>2.4276035000000001E-2</v>
      </c>
      <c r="J2855" s="10">
        <v>45.3718</v>
      </c>
      <c r="K2855" s="11">
        <v>4.0999999999999996</v>
      </c>
      <c r="L2855" s="11" t="str">
        <f>IF(Tabla134[[#This Row],[Item Weight]]&lt;$U$12,"Poco Peso",IF(Tabla134[[#This Row],[Item Weight]]&lt;$U$13,"Peso Medio","Peso Alto"))</f>
        <v>Peso Alto</v>
      </c>
      <c r="M2855" s="7">
        <v>19.600000000000001</v>
      </c>
      <c r="N2855" s="11">
        <f>IF(Tabla134[[#This Row],[Item Weight (Nulos)]]="",VLOOKUP(Tabla134[[#This Row],[Item Identifier]],'Tabla para Nulos'!$A$3:$B$1563,2,FALSE),Tabla134[[#This Row],[Item Weight (Nulos)]])</f>
        <v>19.600000000000001</v>
      </c>
      <c r="O2855" s="11" t="str">
        <f>IF(Tabla134[[#This Row],[Item Visibility]]&lt;$U$15,"Poca visibilidad",IF(Tabla134[[#This Row],[Item Visibility]]&lt;$U$16,"Visibilidad media","Mayor visibilidad"))</f>
        <v>Poca visibilidad</v>
      </c>
      <c r="P2855" s="11" t="str">
        <f>IF(Tabla134[[#This Row],[Rating]]&lt;2,"Muy Malo",IF(Tabla134[[#This Row],[Rating]]&lt;3,"Malo",IF(Tabla134[[#This Row],[Rating]]&lt;4,"Regular",IF(Tabla134[[#This Row],[Rating]]&lt;5,"Bueno","Excelente"))))</f>
        <v>Bueno</v>
      </c>
    </row>
    <row r="2856" spans="1:16" x14ac:dyDescent="0.2">
      <c r="A2856" s="7" t="s">
        <v>124</v>
      </c>
      <c r="B2856" s="7" t="s">
        <v>523</v>
      </c>
      <c r="C2856" s="7" t="s">
        <v>71</v>
      </c>
      <c r="D2856" s="8">
        <v>2015</v>
      </c>
      <c r="E2856" s="7" t="s">
        <v>922</v>
      </c>
      <c r="F2856" s="7" t="s">
        <v>796</v>
      </c>
      <c r="G2856" s="7" t="s">
        <v>1</v>
      </c>
      <c r="H2856" s="7" t="s">
        <v>7</v>
      </c>
      <c r="I2856" s="9">
        <v>9.5989601999999993E-2</v>
      </c>
      <c r="J2856" s="10">
        <v>127.3678</v>
      </c>
      <c r="K2856" s="11">
        <v>4.0999999999999996</v>
      </c>
      <c r="L2856" s="11" t="str">
        <f>IF(Tabla134[[#This Row],[Item Weight]]&lt;$U$12,"Poco Peso",IF(Tabla134[[#This Row],[Item Weight]]&lt;$U$13,"Peso Medio","Peso Alto"))</f>
        <v>Poco Peso</v>
      </c>
      <c r="M2856" s="7">
        <v>5.9850000000000003</v>
      </c>
      <c r="N2856" s="11">
        <f>IF(Tabla134[[#This Row],[Item Weight (Nulos)]]="",VLOOKUP(Tabla134[[#This Row],[Item Identifier]],'Tabla para Nulos'!$A$3:$B$1563,2,FALSE),Tabla134[[#This Row],[Item Weight (Nulos)]])</f>
        <v>5.9850000000000003</v>
      </c>
      <c r="O2856" s="11" t="str">
        <f>IF(Tabla134[[#This Row],[Item Visibility]]&lt;$U$15,"Poca visibilidad",IF(Tabla134[[#This Row],[Item Visibility]]&lt;$U$16,"Visibilidad media","Mayor visibilidad"))</f>
        <v>Mayor visibilidad</v>
      </c>
      <c r="P2856" s="11" t="str">
        <f>IF(Tabla134[[#This Row],[Rating]]&lt;2,"Muy Malo",IF(Tabla134[[#This Row],[Rating]]&lt;3,"Malo",IF(Tabla134[[#This Row],[Rating]]&lt;4,"Regular",IF(Tabla134[[#This Row],[Rating]]&lt;5,"Bueno","Excelente"))))</f>
        <v>Bueno</v>
      </c>
    </row>
    <row r="2857" spans="1:16" x14ac:dyDescent="0.2">
      <c r="A2857" s="7" t="s">
        <v>124</v>
      </c>
      <c r="B2857" s="7" t="s">
        <v>250</v>
      </c>
      <c r="C2857" s="7" t="s">
        <v>71</v>
      </c>
      <c r="D2857" s="8">
        <v>2015</v>
      </c>
      <c r="E2857" s="7" t="s">
        <v>922</v>
      </c>
      <c r="F2857" s="7" t="s">
        <v>796</v>
      </c>
      <c r="G2857" s="7" t="s">
        <v>1</v>
      </c>
      <c r="H2857" s="7" t="s">
        <v>7</v>
      </c>
      <c r="I2857" s="9">
        <v>5.2418124000000003E-2</v>
      </c>
      <c r="J2857" s="10">
        <v>56.558799999999998</v>
      </c>
      <c r="K2857" s="11">
        <v>4.0999999999999996</v>
      </c>
      <c r="L2857" s="11" t="str">
        <f>IF(Tabla134[[#This Row],[Item Weight]]&lt;$U$12,"Poco Peso",IF(Tabla134[[#This Row],[Item Weight]]&lt;$U$13,"Peso Medio","Peso Alto"))</f>
        <v>Poco Peso</v>
      </c>
      <c r="M2857" s="7">
        <v>7.36</v>
      </c>
      <c r="N2857" s="11">
        <f>IF(Tabla134[[#This Row],[Item Weight (Nulos)]]="",VLOOKUP(Tabla134[[#This Row],[Item Identifier]],'Tabla para Nulos'!$A$3:$B$1563,2,FALSE),Tabla134[[#This Row],[Item Weight (Nulos)]])</f>
        <v>7.36</v>
      </c>
      <c r="O2857" s="11" t="str">
        <f>IF(Tabla134[[#This Row],[Item Visibility]]&lt;$U$15,"Poca visibilidad",IF(Tabla134[[#This Row],[Item Visibility]]&lt;$U$16,"Visibilidad media","Mayor visibilidad"))</f>
        <v>Visibilidad media</v>
      </c>
      <c r="P2857" s="11" t="str">
        <f>IF(Tabla134[[#This Row],[Rating]]&lt;2,"Muy Malo",IF(Tabla134[[#This Row],[Rating]]&lt;3,"Malo",IF(Tabla134[[#This Row],[Rating]]&lt;4,"Regular",IF(Tabla134[[#This Row],[Rating]]&lt;5,"Bueno","Excelente"))))</f>
        <v>Bueno</v>
      </c>
    </row>
    <row r="2858" spans="1:16" x14ac:dyDescent="0.2">
      <c r="A2858" s="7" t="s">
        <v>124</v>
      </c>
      <c r="B2858" s="7" t="s">
        <v>895</v>
      </c>
      <c r="C2858" s="7" t="s">
        <v>71</v>
      </c>
      <c r="D2858" s="8">
        <v>2015</v>
      </c>
      <c r="E2858" s="7" t="s">
        <v>922</v>
      </c>
      <c r="F2858" s="7" t="s">
        <v>796</v>
      </c>
      <c r="G2858" s="7" t="s">
        <v>1</v>
      </c>
      <c r="H2858" s="7" t="s">
        <v>7</v>
      </c>
      <c r="I2858" s="9">
        <v>1.4721579E-2</v>
      </c>
      <c r="J2858" s="10">
        <v>73.103800000000007</v>
      </c>
      <c r="K2858" s="11">
        <v>4.0999999999999996</v>
      </c>
      <c r="L2858" s="11" t="str">
        <f>IF(Tabla134[[#This Row],[Item Weight]]&lt;$U$12,"Poco Peso",IF(Tabla134[[#This Row],[Item Weight]]&lt;$U$13,"Peso Medio","Peso Alto"))</f>
        <v>Peso Alto</v>
      </c>
      <c r="M2858" s="7">
        <v>17.350000000000001</v>
      </c>
      <c r="N2858" s="11">
        <f>IF(Tabla134[[#This Row],[Item Weight (Nulos)]]="",VLOOKUP(Tabla134[[#This Row],[Item Identifier]],'Tabla para Nulos'!$A$3:$B$1563,2,FALSE),Tabla134[[#This Row],[Item Weight (Nulos)]])</f>
        <v>17.350000000000001</v>
      </c>
      <c r="O2858" s="11" t="str">
        <f>IF(Tabla134[[#This Row],[Item Visibility]]&lt;$U$15,"Poca visibilidad",IF(Tabla134[[#This Row],[Item Visibility]]&lt;$U$16,"Visibilidad media","Mayor visibilidad"))</f>
        <v>Poca visibilidad</v>
      </c>
      <c r="P2858" s="11" t="str">
        <f>IF(Tabla134[[#This Row],[Rating]]&lt;2,"Muy Malo",IF(Tabla134[[#This Row],[Rating]]&lt;3,"Malo",IF(Tabla134[[#This Row],[Rating]]&lt;4,"Regular",IF(Tabla134[[#This Row],[Rating]]&lt;5,"Bueno","Excelente"))))</f>
        <v>Bueno</v>
      </c>
    </row>
    <row r="2859" spans="1:16" x14ac:dyDescent="0.2">
      <c r="A2859" s="7" t="s">
        <v>124</v>
      </c>
      <c r="B2859" s="7" t="s">
        <v>1531</v>
      </c>
      <c r="C2859" s="7" t="s">
        <v>10</v>
      </c>
      <c r="D2859" s="8">
        <v>2015</v>
      </c>
      <c r="E2859" s="7" t="s">
        <v>922</v>
      </c>
      <c r="F2859" s="7" t="s">
        <v>796</v>
      </c>
      <c r="G2859" s="7" t="s">
        <v>1</v>
      </c>
      <c r="H2859" s="7" t="s">
        <v>7</v>
      </c>
      <c r="I2859" s="9">
        <v>2.1647195000000001E-2</v>
      </c>
      <c r="J2859" s="10">
        <v>109.5228</v>
      </c>
      <c r="K2859" s="11">
        <v>4.0999999999999996</v>
      </c>
      <c r="L2859" s="11" t="str">
        <f>IF(Tabla134[[#This Row],[Item Weight]]&lt;$U$12,"Poco Peso",IF(Tabla134[[#This Row],[Item Weight]]&lt;$U$13,"Peso Medio","Peso Alto"))</f>
        <v>Poco Peso</v>
      </c>
      <c r="M2859" s="7">
        <v>8.7750000000000004</v>
      </c>
      <c r="N2859" s="11">
        <f>IF(Tabla134[[#This Row],[Item Weight (Nulos)]]="",VLOOKUP(Tabla134[[#This Row],[Item Identifier]],'Tabla para Nulos'!$A$3:$B$1563,2,FALSE),Tabla134[[#This Row],[Item Weight (Nulos)]])</f>
        <v>8.7750000000000004</v>
      </c>
      <c r="O2859" s="11" t="str">
        <f>IF(Tabla134[[#This Row],[Item Visibility]]&lt;$U$15,"Poca visibilidad",IF(Tabla134[[#This Row],[Item Visibility]]&lt;$U$16,"Visibilidad media","Mayor visibilidad"))</f>
        <v>Poca visibilidad</v>
      </c>
      <c r="P2859" s="11" t="str">
        <f>IF(Tabla134[[#This Row],[Rating]]&lt;2,"Muy Malo",IF(Tabla134[[#This Row],[Rating]]&lt;3,"Malo",IF(Tabla134[[#This Row],[Rating]]&lt;4,"Regular",IF(Tabla134[[#This Row],[Rating]]&lt;5,"Bueno","Excelente"))))</f>
        <v>Bueno</v>
      </c>
    </row>
    <row r="2860" spans="1:16" x14ac:dyDescent="0.2">
      <c r="A2860" s="7" t="s">
        <v>124</v>
      </c>
      <c r="B2860" s="7" t="s">
        <v>1027</v>
      </c>
      <c r="C2860" s="7" t="s">
        <v>10</v>
      </c>
      <c r="D2860" s="8">
        <v>2015</v>
      </c>
      <c r="E2860" s="7" t="s">
        <v>922</v>
      </c>
      <c r="F2860" s="7" t="s">
        <v>796</v>
      </c>
      <c r="G2860" s="7" t="s">
        <v>1</v>
      </c>
      <c r="H2860" s="7" t="s">
        <v>7</v>
      </c>
      <c r="I2860" s="9">
        <v>4.9819857000000002E-2</v>
      </c>
      <c r="J2860" s="10">
        <v>243.21440000000001</v>
      </c>
      <c r="K2860" s="11">
        <v>4.0999999999999996</v>
      </c>
      <c r="L2860" s="11" t="str">
        <f>IF(Tabla134[[#This Row],[Item Weight]]&lt;$U$12,"Poco Peso",IF(Tabla134[[#This Row],[Item Weight]]&lt;$U$13,"Peso Medio","Peso Alto"))</f>
        <v>Peso Medio</v>
      </c>
      <c r="M2860" s="7">
        <v>10.8</v>
      </c>
      <c r="N2860" s="11">
        <f>IF(Tabla134[[#This Row],[Item Weight (Nulos)]]="",VLOOKUP(Tabla134[[#This Row],[Item Identifier]],'Tabla para Nulos'!$A$3:$B$1563,2,FALSE),Tabla134[[#This Row],[Item Weight (Nulos)]])</f>
        <v>10.8</v>
      </c>
      <c r="O2860" s="11" t="str">
        <f>IF(Tabla134[[#This Row],[Item Visibility]]&lt;$U$15,"Poca visibilidad",IF(Tabla134[[#This Row],[Item Visibility]]&lt;$U$16,"Visibilidad media","Mayor visibilidad"))</f>
        <v>Visibilidad media</v>
      </c>
      <c r="P2860" s="11" t="str">
        <f>IF(Tabla134[[#This Row],[Rating]]&lt;2,"Muy Malo",IF(Tabla134[[#This Row],[Rating]]&lt;3,"Malo",IF(Tabla134[[#This Row],[Rating]]&lt;4,"Regular",IF(Tabla134[[#This Row],[Rating]]&lt;5,"Bueno","Excelente"))))</f>
        <v>Bueno</v>
      </c>
    </row>
    <row r="2861" spans="1:16" x14ac:dyDescent="0.2">
      <c r="A2861" s="7" t="s">
        <v>124</v>
      </c>
      <c r="B2861" s="7" t="s">
        <v>24</v>
      </c>
      <c r="C2861" s="7" t="s">
        <v>10</v>
      </c>
      <c r="D2861" s="8">
        <v>2015</v>
      </c>
      <c r="E2861" s="7" t="s">
        <v>922</v>
      </c>
      <c r="F2861" s="7" t="s">
        <v>796</v>
      </c>
      <c r="G2861" s="7" t="s">
        <v>1</v>
      </c>
      <c r="H2861" s="7" t="s">
        <v>7</v>
      </c>
      <c r="I2861" s="9">
        <v>0.17635244999999999</v>
      </c>
      <c r="J2861" s="10">
        <v>220.87719999999999</v>
      </c>
      <c r="K2861" s="11">
        <v>4.0999999999999996</v>
      </c>
      <c r="L2861" s="11" t="str">
        <f>IF(Tabla134[[#This Row],[Item Weight]]&lt;$U$12,"Poco Peso",IF(Tabla134[[#This Row],[Item Weight]]&lt;$U$13,"Peso Medio","Peso Alto"))</f>
        <v>Peso Alto</v>
      </c>
      <c r="M2861" s="7">
        <v>19.850000000000001</v>
      </c>
      <c r="N2861" s="11">
        <f>IF(Tabla134[[#This Row],[Item Weight (Nulos)]]="",VLOOKUP(Tabla134[[#This Row],[Item Identifier]],'Tabla para Nulos'!$A$3:$B$1563,2,FALSE),Tabla134[[#This Row],[Item Weight (Nulos)]])</f>
        <v>19.850000000000001</v>
      </c>
      <c r="O2861" s="11" t="str">
        <f>IF(Tabla134[[#This Row],[Item Visibility]]&lt;$U$15,"Poca visibilidad",IF(Tabla134[[#This Row],[Item Visibility]]&lt;$U$16,"Visibilidad media","Mayor visibilidad"))</f>
        <v>Mayor visibilidad</v>
      </c>
      <c r="P2861" s="11" t="str">
        <f>IF(Tabla134[[#This Row],[Rating]]&lt;2,"Muy Malo",IF(Tabla134[[#This Row],[Rating]]&lt;3,"Malo",IF(Tabla134[[#This Row],[Rating]]&lt;4,"Regular",IF(Tabla134[[#This Row],[Rating]]&lt;5,"Bueno","Excelente"))))</f>
        <v>Bueno</v>
      </c>
    </row>
    <row r="2862" spans="1:16" x14ac:dyDescent="0.2">
      <c r="A2862" s="7" t="s">
        <v>124</v>
      </c>
      <c r="B2862" s="7" t="s">
        <v>459</v>
      </c>
      <c r="C2862" s="7" t="s">
        <v>4</v>
      </c>
      <c r="D2862" s="8">
        <v>2015</v>
      </c>
      <c r="E2862" s="7" t="s">
        <v>922</v>
      </c>
      <c r="F2862" s="7" t="s">
        <v>796</v>
      </c>
      <c r="G2862" s="7" t="s">
        <v>702</v>
      </c>
      <c r="H2862" s="7" t="s">
        <v>7</v>
      </c>
      <c r="I2862" s="9">
        <v>9.3071679000000004E-2</v>
      </c>
      <c r="J2862" s="10">
        <v>103.8674</v>
      </c>
      <c r="K2862" s="11">
        <v>4.0999999999999996</v>
      </c>
      <c r="L2862" s="11" t="str">
        <f>IF(Tabla134[[#This Row],[Item Weight]]&lt;$U$12,"Poco Peso",IF(Tabla134[[#This Row],[Item Weight]]&lt;$U$13,"Peso Medio","Peso Alto"))</f>
        <v>Poco Peso</v>
      </c>
      <c r="M2862" s="7">
        <v>5.32</v>
      </c>
      <c r="N2862" s="11">
        <f>IF(Tabla134[[#This Row],[Item Weight (Nulos)]]="",VLOOKUP(Tabla134[[#This Row],[Item Identifier]],'Tabla para Nulos'!$A$3:$B$1563,2,FALSE),Tabla134[[#This Row],[Item Weight (Nulos)]])</f>
        <v>5.32</v>
      </c>
      <c r="O2862" s="11" t="str">
        <f>IF(Tabla134[[#This Row],[Item Visibility]]&lt;$U$15,"Poca visibilidad",IF(Tabla134[[#This Row],[Item Visibility]]&lt;$U$16,"Visibilidad media","Mayor visibilidad"))</f>
        <v>Visibilidad media</v>
      </c>
      <c r="P2862" s="11" t="str">
        <f>IF(Tabla134[[#This Row],[Rating]]&lt;2,"Muy Malo",IF(Tabla134[[#This Row],[Rating]]&lt;3,"Malo",IF(Tabla134[[#This Row],[Rating]]&lt;4,"Regular",IF(Tabla134[[#This Row],[Rating]]&lt;5,"Bueno","Excelente"))))</f>
        <v>Bueno</v>
      </c>
    </row>
    <row r="2863" spans="1:16" x14ac:dyDescent="0.2">
      <c r="A2863" s="7" t="s">
        <v>124</v>
      </c>
      <c r="B2863" s="7" t="s">
        <v>1286</v>
      </c>
      <c r="C2863" s="7" t="s">
        <v>4</v>
      </c>
      <c r="D2863" s="8">
        <v>2015</v>
      </c>
      <c r="E2863" s="7" t="s">
        <v>922</v>
      </c>
      <c r="F2863" s="7" t="s">
        <v>796</v>
      </c>
      <c r="G2863" s="7" t="s">
        <v>702</v>
      </c>
      <c r="H2863" s="7" t="s">
        <v>7</v>
      </c>
      <c r="I2863" s="9">
        <v>1.2141035999999999E-2</v>
      </c>
      <c r="J2863" s="10">
        <v>48.703400000000002</v>
      </c>
      <c r="K2863" s="11">
        <v>4.0999999999999996</v>
      </c>
      <c r="L2863" s="11" t="str">
        <f>IF(Tabla134[[#This Row],[Item Weight]]&lt;$U$12,"Poco Peso",IF(Tabla134[[#This Row],[Item Weight]]&lt;$U$13,"Peso Medio","Peso Alto"))</f>
        <v>Peso Medio</v>
      </c>
      <c r="M2863" s="7">
        <v>15.2</v>
      </c>
      <c r="N2863" s="11">
        <f>IF(Tabla134[[#This Row],[Item Weight (Nulos)]]="",VLOOKUP(Tabla134[[#This Row],[Item Identifier]],'Tabla para Nulos'!$A$3:$B$1563,2,FALSE),Tabla134[[#This Row],[Item Weight (Nulos)]])</f>
        <v>15.2</v>
      </c>
      <c r="O2863" s="11" t="str">
        <f>IF(Tabla134[[#This Row],[Item Visibility]]&lt;$U$15,"Poca visibilidad",IF(Tabla134[[#This Row],[Item Visibility]]&lt;$U$16,"Visibilidad media","Mayor visibilidad"))</f>
        <v>Poca visibilidad</v>
      </c>
      <c r="P2863" s="11" t="str">
        <f>IF(Tabla134[[#This Row],[Rating]]&lt;2,"Muy Malo",IF(Tabla134[[#This Row],[Rating]]&lt;3,"Malo",IF(Tabla134[[#This Row],[Rating]]&lt;4,"Regular",IF(Tabla134[[#This Row],[Rating]]&lt;5,"Bueno","Excelente"))))</f>
        <v>Bueno</v>
      </c>
    </row>
    <row r="2864" spans="1:16" x14ac:dyDescent="0.2">
      <c r="A2864" s="7" t="s">
        <v>124</v>
      </c>
      <c r="B2864" s="7" t="s">
        <v>443</v>
      </c>
      <c r="C2864" s="7" t="s">
        <v>171</v>
      </c>
      <c r="D2864" s="8">
        <v>2015</v>
      </c>
      <c r="E2864" s="7" t="s">
        <v>922</v>
      </c>
      <c r="F2864" s="7" t="s">
        <v>796</v>
      </c>
      <c r="G2864" s="7" t="s">
        <v>702</v>
      </c>
      <c r="H2864" s="7" t="s">
        <v>7</v>
      </c>
      <c r="I2864" s="9">
        <v>0</v>
      </c>
      <c r="J2864" s="10">
        <v>140.5154</v>
      </c>
      <c r="K2864" s="11">
        <v>4.0999999999999996</v>
      </c>
      <c r="L2864" s="11" t="str">
        <f>IF(Tabla134[[#This Row],[Item Weight]]&lt;$U$12,"Poco Peso",IF(Tabla134[[#This Row],[Item Weight]]&lt;$U$13,"Peso Medio","Peso Alto"))</f>
        <v>Poco Peso</v>
      </c>
      <c r="M2864" s="7">
        <v>8.18</v>
      </c>
      <c r="N2864" s="11">
        <f>IF(Tabla134[[#This Row],[Item Weight (Nulos)]]="",VLOOKUP(Tabla134[[#This Row],[Item Identifier]],'Tabla para Nulos'!$A$3:$B$1563,2,FALSE),Tabla134[[#This Row],[Item Weight (Nulos)]])</f>
        <v>8.18</v>
      </c>
      <c r="O2864" s="11" t="str">
        <f>IF(Tabla134[[#This Row],[Item Visibility]]&lt;$U$15,"Poca visibilidad",IF(Tabla134[[#This Row],[Item Visibility]]&lt;$U$16,"Visibilidad media","Mayor visibilidad"))</f>
        <v>Poca visibilidad</v>
      </c>
      <c r="P2864" s="11" t="str">
        <f>IF(Tabla134[[#This Row],[Rating]]&lt;2,"Muy Malo",IF(Tabla134[[#This Row],[Rating]]&lt;3,"Malo",IF(Tabla134[[#This Row],[Rating]]&lt;4,"Regular",IF(Tabla134[[#This Row],[Rating]]&lt;5,"Bueno","Excelente"))))</f>
        <v>Bueno</v>
      </c>
    </row>
    <row r="2865" spans="1:16" x14ac:dyDescent="0.2">
      <c r="A2865" s="7" t="s">
        <v>124</v>
      </c>
      <c r="B2865" s="7" t="s">
        <v>1471</v>
      </c>
      <c r="C2865" s="7" t="s">
        <v>171</v>
      </c>
      <c r="D2865" s="8">
        <v>2015</v>
      </c>
      <c r="E2865" s="7" t="s">
        <v>922</v>
      </c>
      <c r="F2865" s="7" t="s">
        <v>796</v>
      </c>
      <c r="G2865" s="7" t="s">
        <v>702</v>
      </c>
      <c r="H2865" s="7" t="s">
        <v>7</v>
      </c>
      <c r="I2865" s="9">
        <v>1.9546213999999999E-2</v>
      </c>
      <c r="J2865" s="10">
        <v>168.1474</v>
      </c>
      <c r="K2865" s="11">
        <v>4.0999999999999996</v>
      </c>
      <c r="L2865" s="11" t="str">
        <f>IF(Tabla134[[#This Row],[Item Weight]]&lt;$U$12,"Poco Peso",IF(Tabla134[[#This Row],[Item Weight]]&lt;$U$13,"Peso Medio","Peso Alto"))</f>
        <v>Peso Medio</v>
      </c>
      <c r="M2865" s="7">
        <v>9</v>
      </c>
      <c r="N2865" s="11">
        <f>IF(Tabla134[[#This Row],[Item Weight (Nulos)]]="",VLOOKUP(Tabla134[[#This Row],[Item Identifier]],'Tabla para Nulos'!$A$3:$B$1563,2,FALSE),Tabla134[[#This Row],[Item Weight (Nulos)]])</f>
        <v>9</v>
      </c>
      <c r="O2865" s="11" t="str">
        <f>IF(Tabla134[[#This Row],[Item Visibility]]&lt;$U$15,"Poca visibilidad",IF(Tabla134[[#This Row],[Item Visibility]]&lt;$U$16,"Visibilidad media","Mayor visibilidad"))</f>
        <v>Poca visibilidad</v>
      </c>
      <c r="P2865" s="11" t="str">
        <f>IF(Tabla134[[#This Row],[Rating]]&lt;2,"Muy Malo",IF(Tabla134[[#This Row],[Rating]]&lt;3,"Malo",IF(Tabla134[[#This Row],[Rating]]&lt;4,"Regular",IF(Tabla134[[#This Row],[Rating]]&lt;5,"Bueno","Excelente"))))</f>
        <v>Bueno</v>
      </c>
    </row>
    <row r="2866" spans="1:16" x14ac:dyDescent="0.2">
      <c r="A2866" s="7" t="s">
        <v>124</v>
      </c>
      <c r="B2866" s="7" t="s">
        <v>790</v>
      </c>
      <c r="C2866" s="7" t="s">
        <v>171</v>
      </c>
      <c r="D2866" s="8">
        <v>2015</v>
      </c>
      <c r="E2866" s="7" t="s">
        <v>922</v>
      </c>
      <c r="F2866" s="7" t="s">
        <v>796</v>
      </c>
      <c r="G2866" s="7" t="s">
        <v>702</v>
      </c>
      <c r="H2866" s="7" t="s">
        <v>7</v>
      </c>
      <c r="I2866" s="9">
        <v>2.8738058E-2</v>
      </c>
      <c r="J2866" s="10">
        <v>117.1808</v>
      </c>
      <c r="K2866" s="11">
        <v>4.0999999999999996</v>
      </c>
      <c r="L2866" s="11" t="str">
        <f>IF(Tabla134[[#This Row],[Item Weight]]&lt;$U$12,"Poco Peso",IF(Tabla134[[#This Row],[Item Weight]]&lt;$U$13,"Peso Medio","Peso Alto"))</f>
        <v>Peso Medio</v>
      </c>
      <c r="M2866" s="7">
        <v>10.85</v>
      </c>
      <c r="N2866" s="11">
        <f>IF(Tabla134[[#This Row],[Item Weight (Nulos)]]="",VLOOKUP(Tabla134[[#This Row],[Item Identifier]],'Tabla para Nulos'!$A$3:$B$1563,2,FALSE),Tabla134[[#This Row],[Item Weight (Nulos)]])</f>
        <v>10.85</v>
      </c>
      <c r="O2866" s="11" t="str">
        <f>IF(Tabla134[[#This Row],[Item Visibility]]&lt;$U$15,"Poca visibilidad",IF(Tabla134[[#This Row],[Item Visibility]]&lt;$U$16,"Visibilidad media","Mayor visibilidad"))</f>
        <v>Visibilidad media</v>
      </c>
      <c r="P2866" s="11" t="str">
        <f>IF(Tabla134[[#This Row],[Rating]]&lt;2,"Muy Malo",IF(Tabla134[[#This Row],[Rating]]&lt;3,"Malo",IF(Tabla134[[#This Row],[Rating]]&lt;4,"Regular",IF(Tabla134[[#This Row],[Rating]]&lt;5,"Bueno","Excelente"))))</f>
        <v>Bueno</v>
      </c>
    </row>
    <row r="2867" spans="1:16" x14ac:dyDescent="0.2">
      <c r="A2867" s="7" t="s">
        <v>124</v>
      </c>
      <c r="B2867" s="7" t="s">
        <v>614</v>
      </c>
      <c r="C2867" s="7" t="s">
        <v>171</v>
      </c>
      <c r="D2867" s="8">
        <v>2015</v>
      </c>
      <c r="E2867" s="7" t="s">
        <v>922</v>
      </c>
      <c r="F2867" s="7" t="s">
        <v>796</v>
      </c>
      <c r="G2867" s="7" t="s">
        <v>702</v>
      </c>
      <c r="H2867" s="7" t="s">
        <v>7</v>
      </c>
      <c r="I2867" s="9">
        <v>1.4251461E-2</v>
      </c>
      <c r="J2867" s="10">
        <v>148.64179999999999</v>
      </c>
      <c r="K2867" s="11">
        <v>4.0999999999999996</v>
      </c>
      <c r="L2867" s="11" t="str">
        <f>IF(Tabla134[[#This Row],[Item Weight]]&lt;$U$12,"Poco Peso",IF(Tabla134[[#This Row],[Item Weight]]&lt;$U$13,"Peso Medio","Peso Alto"))</f>
        <v>Peso Alto</v>
      </c>
      <c r="M2867" s="7">
        <v>20.25</v>
      </c>
      <c r="N2867" s="11">
        <f>IF(Tabla134[[#This Row],[Item Weight (Nulos)]]="",VLOOKUP(Tabla134[[#This Row],[Item Identifier]],'Tabla para Nulos'!$A$3:$B$1563,2,FALSE),Tabla134[[#This Row],[Item Weight (Nulos)]])</f>
        <v>20.25</v>
      </c>
      <c r="O2867" s="11" t="str">
        <f>IF(Tabla134[[#This Row],[Item Visibility]]&lt;$U$15,"Poca visibilidad",IF(Tabla134[[#This Row],[Item Visibility]]&lt;$U$16,"Visibilidad media","Mayor visibilidad"))</f>
        <v>Poca visibilidad</v>
      </c>
      <c r="P2867" s="11" t="str">
        <f>IF(Tabla134[[#This Row],[Rating]]&lt;2,"Muy Malo",IF(Tabla134[[#This Row],[Rating]]&lt;3,"Malo",IF(Tabla134[[#This Row],[Rating]]&lt;4,"Regular",IF(Tabla134[[#This Row],[Rating]]&lt;5,"Bueno","Excelente"))))</f>
        <v>Bueno</v>
      </c>
    </row>
    <row r="2868" spans="1:16" x14ac:dyDescent="0.2">
      <c r="A2868" s="7" t="s">
        <v>124</v>
      </c>
      <c r="B2868" s="7" t="s">
        <v>168</v>
      </c>
      <c r="C2868" s="7" t="s">
        <v>47</v>
      </c>
      <c r="D2868" s="8">
        <v>2015</v>
      </c>
      <c r="E2868" s="7" t="s">
        <v>922</v>
      </c>
      <c r="F2868" s="7" t="s">
        <v>796</v>
      </c>
      <c r="G2868" s="7" t="s">
        <v>702</v>
      </c>
      <c r="H2868" s="7" t="s">
        <v>7</v>
      </c>
      <c r="I2868" s="9">
        <v>6.9565759000000005E-2</v>
      </c>
      <c r="J2868" s="10">
        <v>52.432400000000001</v>
      </c>
      <c r="K2868" s="11">
        <v>4.0999999999999996</v>
      </c>
      <c r="L2868" s="11" t="str">
        <f>IF(Tabla134[[#This Row],[Item Weight]]&lt;$U$12,"Poco Peso",IF(Tabla134[[#This Row],[Item Weight]]&lt;$U$13,"Peso Medio","Peso Alto"))</f>
        <v>Peso Medio</v>
      </c>
      <c r="M2868" s="7">
        <v>12.65</v>
      </c>
      <c r="N2868" s="11">
        <f>IF(Tabla134[[#This Row],[Item Weight (Nulos)]]="",VLOOKUP(Tabla134[[#This Row],[Item Identifier]],'Tabla para Nulos'!$A$3:$B$1563,2,FALSE),Tabla134[[#This Row],[Item Weight (Nulos)]])</f>
        <v>12.65</v>
      </c>
      <c r="O2868" s="11" t="str">
        <f>IF(Tabla134[[#This Row],[Item Visibility]]&lt;$U$15,"Poca visibilidad",IF(Tabla134[[#This Row],[Item Visibility]]&lt;$U$16,"Visibilidad media","Mayor visibilidad"))</f>
        <v>Visibilidad media</v>
      </c>
      <c r="P2868" s="11" t="str">
        <f>IF(Tabla134[[#This Row],[Rating]]&lt;2,"Muy Malo",IF(Tabla134[[#This Row],[Rating]]&lt;3,"Malo",IF(Tabla134[[#This Row],[Rating]]&lt;4,"Regular",IF(Tabla134[[#This Row],[Rating]]&lt;5,"Bueno","Excelente"))))</f>
        <v>Bueno</v>
      </c>
    </row>
    <row r="2869" spans="1:16" x14ac:dyDescent="0.2">
      <c r="A2869" s="7" t="s">
        <v>124</v>
      </c>
      <c r="B2869" s="7" t="s">
        <v>1584</v>
      </c>
      <c r="C2869" s="7" t="s">
        <v>47</v>
      </c>
      <c r="D2869" s="8">
        <v>2015</v>
      </c>
      <c r="E2869" s="7" t="s">
        <v>922</v>
      </c>
      <c r="F2869" s="7" t="s">
        <v>796</v>
      </c>
      <c r="G2869" s="7" t="s">
        <v>702</v>
      </c>
      <c r="H2869" s="7" t="s">
        <v>7</v>
      </c>
      <c r="I2869" s="9">
        <v>5.8209078999999997E-2</v>
      </c>
      <c r="J2869" s="10">
        <v>153.63140000000001</v>
      </c>
      <c r="K2869" s="11">
        <v>4.0999999999999996</v>
      </c>
      <c r="L2869" s="11" t="str">
        <f>IF(Tabla134[[#This Row],[Item Weight]]&lt;$U$12,"Poco Peso",IF(Tabla134[[#This Row],[Item Weight]]&lt;$U$13,"Peso Medio","Peso Alto"))</f>
        <v>Peso Alto</v>
      </c>
      <c r="M2869" s="7">
        <v>17.600000000000001</v>
      </c>
      <c r="N2869" s="11">
        <f>IF(Tabla134[[#This Row],[Item Weight (Nulos)]]="",VLOOKUP(Tabla134[[#This Row],[Item Identifier]],'Tabla para Nulos'!$A$3:$B$1563,2,FALSE),Tabla134[[#This Row],[Item Weight (Nulos)]])</f>
        <v>17.600000000000001</v>
      </c>
      <c r="O2869" s="11" t="str">
        <f>IF(Tabla134[[#This Row],[Item Visibility]]&lt;$U$15,"Poca visibilidad",IF(Tabla134[[#This Row],[Item Visibility]]&lt;$U$16,"Visibilidad media","Mayor visibilidad"))</f>
        <v>Visibilidad media</v>
      </c>
      <c r="P2869" s="11" t="str">
        <f>IF(Tabla134[[#This Row],[Rating]]&lt;2,"Muy Malo",IF(Tabla134[[#This Row],[Rating]]&lt;3,"Malo",IF(Tabla134[[#This Row],[Rating]]&lt;4,"Regular",IF(Tabla134[[#This Row],[Rating]]&lt;5,"Bueno","Excelente"))))</f>
        <v>Bueno</v>
      </c>
    </row>
    <row r="2870" spans="1:16" x14ac:dyDescent="0.2">
      <c r="A2870" s="7" t="s">
        <v>124</v>
      </c>
      <c r="B2870" s="7" t="s">
        <v>419</v>
      </c>
      <c r="C2870" s="7" t="s">
        <v>165</v>
      </c>
      <c r="D2870" s="8">
        <v>2015</v>
      </c>
      <c r="E2870" s="7" t="s">
        <v>922</v>
      </c>
      <c r="F2870" s="7" t="s">
        <v>796</v>
      </c>
      <c r="G2870" s="7" t="s">
        <v>702</v>
      </c>
      <c r="H2870" s="7" t="s">
        <v>7</v>
      </c>
      <c r="I2870" s="9">
        <v>8.1361288000000004E-2</v>
      </c>
      <c r="J2870" s="10">
        <v>141.91540000000001</v>
      </c>
      <c r="K2870" s="11">
        <v>4.0999999999999996</v>
      </c>
      <c r="L2870" s="11" t="str">
        <f>IF(Tabla134[[#This Row],[Item Weight]]&lt;$U$12,"Poco Peso",IF(Tabla134[[#This Row],[Item Weight]]&lt;$U$13,"Peso Medio","Peso Alto"))</f>
        <v>Poco Peso</v>
      </c>
      <c r="M2870" s="7">
        <v>6.0949999999999998</v>
      </c>
      <c r="N2870" s="11">
        <f>IF(Tabla134[[#This Row],[Item Weight (Nulos)]]="",VLOOKUP(Tabla134[[#This Row],[Item Identifier]],'Tabla para Nulos'!$A$3:$B$1563,2,FALSE),Tabla134[[#This Row],[Item Weight (Nulos)]])</f>
        <v>6.0949999999999998</v>
      </c>
      <c r="O2870" s="11" t="str">
        <f>IF(Tabla134[[#This Row],[Item Visibility]]&lt;$U$15,"Poca visibilidad",IF(Tabla134[[#This Row],[Item Visibility]]&lt;$U$16,"Visibilidad media","Mayor visibilidad"))</f>
        <v>Visibilidad media</v>
      </c>
      <c r="P2870" s="11" t="str">
        <f>IF(Tabla134[[#This Row],[Rating]]&lt;2,"Muy Malo",IF(Tabla134[[#This Row],[Rating]]&lt;3,"Malo",IF(Tabla134[[#This Row],[Rating]]&lt;4,"Regular",IF(Tabla134[[#This Row],[Rating]]&lt;5,"Bueno","Excelente"))))</f>
        <v>Bueno</v>
      </c>
    </row>
    <row r="2871" spans="1:16" x14ac:dyDescent="0.2">
      <c r="A2871" s="7" t="s">
        <v>124</v>
      </c>
      <c r="B2871" s="7" t="s">
        <v>414</v>
      </c>
      <c r="C2871" s="7" t="s">
        <v>165</v>
      </c>
      <c r="D2871" s="8">
        <v>2015</v>
      </c>
      <c r="E2871" s="7" t="s">
        <v>922</v>
      </c>
      <c r="F2871" s="7" t="s">
        <v>796</v>
      </c>
      <c r="G2871" s="7" t="s">
        <v>702</v>
      </c>
      <c r="H2871" s="7" t="s">
        <v>7</v>
      </c>
      <c r="I2871" s="9">
        <v>3.4013539000000002E-2</v>
      </c>
      <c r="J2871" s="10">
        <v>133.22839999999999</v>
      </c>
      <c r="K2871" s="11">
        <v>4.0999999999999996</v>
      </c>
      <c r="L2871" s="11" t="str">
        <f>IF(Tabla134[[#This Row],[Item Weight]]&lt;$U$12,"Poco Peso",IF(Tabla134[[#This Row],[Item Weight]]&lt;$U$13,"Peso Medio","Peso Alto"))</f>
        <v>Peso Alto</v>
      </c>
      <c r="M2871" s="7">
        <v>18.5</v>
      </c>
      <c r="N2871" s="11">
        <f>IF(Tabla134[[#This Row],[Item Weight (Nulos)]]="",VLOOKUP(Tabla134[[#This Row],[Item Identifier]],'Tabla para Nulos'!$A$3:$B$1563,2,FALSE),Tabla134[[#This Row],[Item Weight (Nulos)]])</f>
        <v>18.5</v>
      </c>
      <c r="O2871" s="11" t="str">
        <f>IF(Tabla134[[#This Row],[Item Visibility]]&lt;$U$15,"Poca visibilidad",IF(Tabla134[[#This Row],[Item Visibility]]&lt;$U$16,"Visibilidad media","Mayor visibilidad"))</f>
        <v>Visibilidad media</v>
      </c>
      <c r="P2871" s="11" t="str">
        <f>IF(Tabla134[[#This Row],[Rating]]&lt;2,"Muy Malo",IF(Tabla134[[#This Row],[Rating]]&lt;3,"Malo",IF(Tabla134[[#This Row],[Rating]]&lt;4,"Regular",IF(Tabla134[[#This Row],[Rating]]&lt;5,"Bueno","Excelente"))))</f>
        <v>Bueno</v>
      </c>
    </row>
    <row r="2872" spans="1:16" x14ac:dyDescent="0.2">
      <c r="A2872" s="7" t="s">
        <v>124</v>
      </c>
      <c r="B2872" s="7" t="s">
        <v>156</v>
      </c>
      <c r="C2872" s="7" t="s">
        <v>14</v>
      </c>
      <c r="D2872" s="8">
        <v>2015</v>
      </c>
      <c r="E2872" s="7" t="s">
        <v>922</v>
      </c>
      <c r="F2872" s="7" t="s">
        <v>796</v>
      </c>
      <c r="G2872" s="7" t="s">
        <v>702</v>
      </c>
      <c r="H2872" s="7" t="s">
        <v>7</v>
      </c>
      <c r="I2872" s="9">
        <v>5.2917344999999998E-2</v>
      </c>
      <c r="J2872" s="10">
        <v>190.65039999999999</v>
      </c>
      <c r="K2872" s="11">
        <v>4.0999999999999996</v>
      </c>
      <c r="L2872" s="11" t="str">
        <f>IF(Tabla134[[#This Row],[Item Weight]]&lt;$U$12,"Poco Peso",IF(Tabla134[[#This Row],[Item Weight]]&lt;$U$13,"Peso Medio","Peso Alto"))</f>
        <v>Peso Alto</v>
      </c>
      <c r="M2872" s="7">
        <v>18.75</v>
      </c>
      <c r="N2872" s="11">
        <f>IF(Tabla134[[#This Row],[Item Weight (Nulos)]]="",VLOOKUP(Tabla134[[#This Row],[Item Identifier]],'Tabla para Nulos'!$A$3:$B$1563,2,FALSE),Tabla134[[#This Row],[Item Weight (Nulos)]])</f>
        <v>18.75</v>
      </c>
      <c r="O2872" s="11" t="str">
        <f>IF(Tabla134[[#This Row],[Item Visibility]]&lt;$U$15,"Poca visibilidad",IF(Tabla134[[#This Row],[Item Visibility]]&lt;$U$16,"Visibilidad media","Mayor visibilidad"))</f>
        <v>Visibilidad media</v>
      </c>
      <c r="P2872" s="11" t="str">
        <f>IF(Tabla134[[#This Row],[Rating]]&lt;2,"Muy Malo",IF(Tabla134[[#This Row],[Rating]]&lt;3,"Malo",IF(Tabla134[[#This Row],[Rating]]&lt;4,"Regular",IF(Tabla134[[#This Row],[Rating]]&lt;5,"Bueno","Excelente"))))</f>
        <v>Bueno</v>
      </c>
    </row>
    <row r="2873" spans="1:16" x14ac:dyDescent="0.2">
      <c r="A2873" s="7" t="s">
        <v>124</v>
      </c>
      <c r="B2873" s="7" t="s">
        <v>595</v>
      </c>
      <c r="C2873" s="7" t="s">
        <v>19</v>
      </c>
      <c r="D2873" s="8">
        <v>2015</v>
      </c>
      <c r="E2873" s="7" t="s">
        <v>922</v>
      </c>
      <c r="F2873" s="7" t="s">
        <v>796</v>
      </c>
      <c r="G2873" s="7" t="s">
        <v>702</v>
      </c>
      <c r="H2873" s="7" t="s">
        <v>7</v>
      </c>
      <c r="I2873" s="9">
        <v>4.5463871000000003E-2</v>
      </c>
      <c r="J2873" s="10">
        <v>85.288200000000003</v>
      </c>
      <c r="K2873" s="11">
        <v>4.0999999999999996</v>
      </c>
      <c r="L2873" s="11" t="str">
        <f>IF(Tabla134[[#This Row],[Item Weight]]&lt;$U$12,"Poco Peso",IF(Tabla134[[#This Row],[Item Weight]]&lt;$U$13,"Peso Medio","Peso Alto"))</f>
        <v>Poco Peso</v>
      </c>
      <c r="M2873" s="7">
        <v>5.73</v>
      </c>
      <c r="N2873" s="11">
        <f>IF(Tabla134[[#This Row],[Item Weight (Nulos)]]="",VLOOKUP(Tabla134[[#This Row],[Item Identifier]],'Tabla para Nulos'!$A$3:$B$1563,2,FALSE),Tabla134[[#This Row],[Item Weight (Nulos)]])</f>
        <v>5.73</v>
      </c>
      <c r="O2873" s="11" t="str">
        <f>IF(Tabla134[[#This Row],[Item Visibility]]&lt;$U$15,"Poca visibilidad",IF(Tabla134[[#This Row],[Item Visibility]]&lt;$U$16,"Visibilidad media","Mayor visibilidad"))</f>
        <v>Visibilidad media</v>
      </c>
      <c r="P2873" s="11" t="str">
        <f>IF(Tabla134[[#This Row],[Rating]]&lt;2,"Muy Malo",IF(Tabla134[[#This Row],[Rating]]&lt;3,"Malo",IF(Tabla134[[#This Row],[Rating]]&lt;4,"Regular",IF(Tabla134[[#This Row],[Rating]]&lt;5,"Bueno","Excelente"))))</f>
        <v>Bueno</v>
      </c>
    </row>
    <row r="2874" spans="1:16" x14ac:dyDescent="0.2">
      <c r="A2874" s="7" t="s">
        <v>124</v>
      </c>
      <c r="B2874" s="7" t="s">
        <v>1381</v>
      </c>
      <c r="C2874" s="7" t="s">
        <v>122</v>
      </c>
      <c r="D2874" s="8">
        <v>2015</v>
      </c>
      <c r="E2874" s="7" t="s">
        <v>922</v>
      </c>
      <c r="F2874" s="7" t="s">
        <v>796</v>
      </c>
      <c r="G2874" s="7" t="s">
        <v>702</v>
      </c>
      <c r="H2874" s="7" t="s">
        <v>7</v>
      </c>
      <c r="I2874" s="9">
        <v>6.0971431E-2</v>
      </c>
      <c r="J2874" s="10">
        <v>226.24039999999999</v>
      </c>
      <c r="K2874" s="11">
        <v>4.0999999999999996</v>
      </c>
      <c r="L2874" s="11" t="str">
        <f>IF(Tabla134[[#This Row],[Item Weight]]&lt;$U$12,"Poco Peso",IF(Tabla134[[#This Row],[Item Weight]]&lt;$U$13,"Peso Medio","Peso Alto"))</f>
        <v>Peso Medio</v>
      </c>
      <c r="M2874" s="7">
        <v>16</v>
      </c>
      <c r="N2874" s="11">
        <f>IF(Tabla134[[#This Row],[Item Weight (Nulos)]]="",VLOOKUP(Tabla134[[#This Row],[Item Identifier]],'Tabla para Nulos'!$A$3:$B$1563,2,FALSE),Tabla134[[#This Row],[Item Weight (Nulos)]])</f>
        <v>16</v>
      </c>
      <c r="O2874" s="11" t="str">
        <f>IF(Tabla134[[#This Row],[Item Visibility]]&lt;$U$15,"Poca visibilidad",IF(Tabla134[[#This Row],[Item Visibility]]&lt;$U$16,"Visibilidad media","Mayor visibilidad"))</f>
        <v>Visibilidad media</v>
      </c>
      <c r="P2874" s="11" t="str">
        <f>IF(Tabla134[[#This Row],[Rating]]&lt;2,"Muy Malo",IF(Tabla134[[#This Row],[Rating]]&lt;3,"Malo",IF(Tabla134[[#This Row],[Rating]]&lt;4,"Regular",IF(Tabla134[[#This Row],[Rating]]&lt;5,"Bueno","Excelente"))))</f>
        <v>Bueno</v>
      </c>
    </row>
    <row r="2875" spans="1:16" x14ac:dyDescent="0.2">
      <c r="A2875" s="7" t="s">
        <v>124</v>
      </c>
      <c r="B2875" s="7" t="s">
        <v>1366</v>
      </c>
      <c r="C2875" s="7" t="s">
        <v>28</v>
      </c>
      <c r="D2875" s="8">
        <v>2020</v>
      </c>
      <c r="E2875" s="7" t="s">
        <v>919</v>
      </c>
      <c r="F2875" s="7" t="s">
        <v>796</v>
      </c>
      <c r="G2875" s="7" t="s">
        <v>702</v>
      </c>
      <c r="H2875" s="7" t="s">
        <v>7</v>
      </c>
      <c r="I2875" s="9">
        <v>9.5696333999999994E-2</v>
      </c>
      <c r="J2875" s="10">
        <v>159.7604</v>
      </c>
      <c r="K2875" s="11">
        <v>4.0999999999999996</v>
      </c>
      <c r="L2875" s="11" t="str">
        <f>IF(Tabla134[[#This Row],[Item Weight]]&lt;$U$12,"Poco Peso",IF(Tabla134[[#This Row],[Item Weight]]&lt;$U$13,"Peso Medio","Peso Alto"))</f>
        <v>Peso Medio</v>
      </c>
      <c r="M2875" s="7">
        <v>15.1</v>
      </c>
      <c r="N2875" s="11">
        <f>IF(Tabla134[[#This Row],[Item Weight (Nulos)]]="",VLOOKUP(Tabla134[[#This Row],[Item Identifier]],'Tabla para Nulos'!$A$3:$B$1563,2,FALSE),Tabla134[[#This Row],[Item Weight (Nulos)]])</f>
        <v>15.1</v>
      </c>
      <c r="O2875" s="11" t="str">
        <f>IF(Tabla134[[#This Row],[Item Visibility]]&lt;$U$15,"Poca visibilidad",IF(Tabla134[[#This Row],[Item Visibility]]&lt;$U$16,"Visibilidad media","Mayor visibilidad"))</f>
        <v>Mayor visibilidad</v>
      </c>
      <c r="P2875" s="11" t="str">
        <f>IF(Tabla134[[#This Row],[Rating]]&lt;2,"Muy Malo",IF(Tabla134[[#This Row],[Rating]]&lt;3,"Malo",IF(Tabla134[[#This Row],[Rating]]&lt;4,"Regular",IF(Tabla134[[#This Row],[Rating]]&lt;5,"Bueno","Excelente"))))</f>
        <v>Bueno</v>
      </c>
    </row>
    <row r="2876" spans="1:16" x14ac:dyDescent="0.2">
      <c r="A2876" s="7" t="s">
        <v>124</v>
      </c>
      <c r="B2876" s="7" t="s">
        <v>290</v>
      </c>
      <c r="C2876" s="7" t="s">
        <v>28</v>
      </c>
      <c r="D2876" s="8">
        <v>2020</v>
      </c>
      <c r="E2876" s="7" t="s">
        <v>919</v>
      </c>
      <c r="F2876" s="7" t="s">
        <v>796</v>
      </c>
      <c r="G2876" s="7" t="s">
        <v>702</v>
      </c>
      <c r="H2876" s="7" t="s">
        <v>7</v>
      </c>
      <c r="I2876" s="9">
        <v>8.3473583000000004E-2</v>
      </c>
      <c r="J2876" s="10">
        <v>120.87560000000001</v>
      </c>
      <c r="K2876" s="11">
        <v>4.0999999999999996</v>
      </c>
      <c r="L2876" s="11" t="str">
        <f>IF(Tabla134[[#This Row],[Item Weight]]&lt;$U$12,"Poco Peso",IF(Tabla134[[#This Row],[Item Weight]]&lt;$U$13,"Peso Medio","Peso Alto"))</f>
        <v>Peso Alto</v>
      </c>
      <c r="M2876" s="7">
        <v>20.6</v>
      </c>
      <c r="N2876" s="11">
        <f>IF(Tabla134[[#This Row],[Item Weight (Nulos)]]="",VLOOKUP(Tabla134[[#This Row],[Item Identifier]],'Tabla para Nulos'!$A$3:$B$1563,2,FALSE),Tabla134[[#This Row],[Item Weight (Nulos)]])</f>
        <v>20.6</v>
      </c>
      <c r="O2876" s="11" t="str">
        <f>IF(Tabla134[[#This Row],[Item Visibility]]&lt;$U$15,"Poca visibilidad",IF(Tabla134[[#This Row],[Item Visibility]]&lt;$U$16,"Visibilidad media","Mayor visibilidad"))</f>
        <v>Visibilidad media</v>
      </c>
      <c r="P2876" s="11" t="str">
        <f>IF(Tabla134[[#This Row],[Rating]]&lt;2,"Muy Malo",IF(Tabla134[[#This Row],[Rating]]&lt;3,"Malo",IF(Tabla134[[#This Row],[Rating]]&lt;4,"Regular",IF(Tabla134[[#This Row],[Rating]]&lt;5,"Bueno","Excelente"))))</f>
        <v>Bueno</v>
      </c>
    </row>
    <row r="2877" spans="1:16" x14ac:dyDescent="0.2">
      <c r="A2877" s="7" t="s">
        <v>124</v>
      </c>
      <c r="B2877" s="7" t="s">
        <v>1452</v>
      </c>
      <c r="C2877" s="7" t="s">
        <v>112</v>
      </c>
      <c r="D2877" s="8">
        <v>2020</v>
      </c>
      <c r="E2877" s="7" t="s">
        <v>919</v>
      </c>
      <c r="F2877" s="7" t="s">
        <v>796</v>
      </c>
      <c r="G2877" s="7" t="s">
        <v>702</v>
      </c>
      <c r="H2877" s="7" t="s">
        <v>7</v>
      </c>
      <c r="I2877" s="9">
        <v>0.14168603699999999</v>
      </c>
      <c r="J2877" s="10">
        <v>126.99939999999999</v>
      </c>
      <c r="K2877" s="11">
        <v>4.0999999999999996</v>
      </c>
      <c r="L2877" s="11" t="str">
        <f>IF(Tabla134[[#This Row],[Item Weight]]&lt;$U$12,"Poco Peso",IF(Tabla134[[#This Row],[Item Weight]]&lt;$U$13,"Peso Medio","Peso Alto"))</f>
        <v>Poco Peso</v>
      </c>
      <c r="M2877" s="7">
        <v>4.6349999999999998</v>
      </c>
      <c r="N2877" s="11">
        <f>IF(Tabla134[[#This Row],[Item Weight (Nulos)]]="",VLOOKUP(Tabla134[[#This Row],[Item Identifier]],'Tabla para Nulos'!$A$3:$B$1563,2,FALSE),Tabla134[[#This Row],[Item Weight (Nulos)]])</f>
        <v>4.6349999999999998</v>
      </c>
      <c r="O2877" s="11" t="str">
        <f>IF(Tabla134[[#This Row],[Item Visibility]]&lt;$U$15,"Poca visibilidad",IF(Tabla134[[#This Row],[Item Visibility]]&lt;$U$16,"Visibilidad media","Mayor visibilidad"))</f>
        <v>Mayor visibilidad</v>
      </c>
      <c r="P2877" s="11" t="str">
        <f>IF(Tabla134[[#This Row],[Rating]]&lt;2,"Muy Malo",IF(Tabla134[[#This Row],[Rating]]&lt;3,"Malo",IF(Tabla134[[#This Row],[Rating]]&lt;4,"Regular",IF(Tabla134[[#This Row],[Rating]]&lt;5,"Bueno","Excelente"))))</f>
        <v>Bueno</v>
      </c>
    </row>
    <row r="2878" spans="1:16" x14ac:dyDescent="0.2">
      <c r="A2878" s="7" t="s">
        <v>124</v>
      </c>
      <c r="B2878" s="7" t="s">
        <v>1344</v>
      </c>
      <c r="C2878" s="7" t="s">
        <v>112</v>
      </c>
      <c r="D2878" s="8">
        <v>2020</v>
      </c>
      <c r="E2878" s="7" t="s">
        <v>919</v>
      </c>
      <c r="F2878" s="7" t="s">
        <v>796</v>
      </c>
      <c r="G2878" s="7" t="s">
        <v>702</v>
      </c>
      <c r="H2878" s="7" t="s">
        <v>7</v>
      </c>
      <c r="I2878" s="9">
        <v>9.3117400000000003E-2</v>
      </c>
      <c r="J2878" s="10">
        <v>118.60980000000001</v>
      </c>
      <c r="K2878" s="11">
        <v>4.0999999999999996</v>
      </c>
      <c r="L2878" s="11" t="str">
        <f>IF(Tabla134[[#This Row],[Item Weight]]&lt;$U$12,"Poco Peso",IF(Tabla134[[#This Row],[Item Weight]]&lt;$U$13,"Peso Medio","Peso Alto"))</f>
        <v>Poco Peso</v>
      </c>
      <c r="M2878" s="7">
        <v>4.7850000000000001</v>
      </c>
      <c r="N2878" s="11">
        <f>IF(Tabla134[[#This Row],[Item Weight (Nulos)]]="",VLOOKUP(Tabla134[[#This Row],[Item Identifier]],'Tabla para Nulos'!$A$3:$B$1563,2,FALSE),Tabla134[[#This Row],[Item Weight (Nulos)]])</f>
        <v>4.7850000000000001</v>
      </c>
      <c r="O2878" s="11" t="str">
        <f>IF(Tabla134[[#This Row],[Item Visibility]]&lt;$U$15,"Poca visibilidad",IF(Tabla134[[#This Row],[Item Visibility]]&lt;$U$16,"Visibilidad media","Mayor visibilidad"))</f>
        <v>Visibilidad media</v>
      </c>
      <c r="P2878" s="11" t="str">
        <f>IF(Tabla134[[#This Row],[Rating]]&lt;2,"Muy Malo",IF(Tabla134[[#This Row],[Rating]]&lt;3,"Malo",IF(Tabla134[[#This Row],[Rating]]&lt;4,"Regular",IF(Tabla134[[#This Row],[Rating]]&lt;5,"Bueno","Excelente"))))</f>
        <v>Bueno</v>
      </c>
    </row>
    <row r="2879" spans="1:16" x14ac:dyDescent="0.2">
      <c r="A2879" s="7" t="s">
        <v>124</v>
      </c>
      <c r="B2879" s="7" t="s">
        <v>676</v>
      </c>
      <c r="C2879" s="7" t="s">
        <v>112</v>
      </c>
      <c r="D2879" s="8">
        <v>2020</v>
      </c>
      <c r="E2879" s="7" t="s">
        <v>919</v>
      </c>
      <c r="F2879" s="7" t="s">
        <v>796</v>
      </c>
      <c r="G2879" s="7" t="s">
        <v>702</v>
      </c>
      <c r="H2879" s="7" t="s">
        <v>7</v>
      </c>
      <c r="I2879" s="9">
        <v>0.14725560400000001</v>
      </c>
      <c r="J2879" s="10">
        <v>93.743600000000001</v>
      </c>
      <c r="K2879" s="11">
        <v>4.0999999999999996</v>
      </c>
      <c r="L2879" s="11" t="str">
        <f>IF(Tabla134[[#This Row],[Item Weight]]&lt;$U$12,"Poco Peso",IF(Tabla134[[#This Row],[Item Weight]]&lt;$U$13,"Peso Medio","Peso Alto"))</f>
        <v>Peso Alto</v>
      </c>
      <c r="M2879" s="7">
        <v>17.850000000000001</v>
      </c>
      <c r="N2879" s="11">
        <f>IF(Tabla134[[#This Row],[Item Weight (Nulos)]]="",VLOOKUP(Tabla134[[#This Row],[Item Identifier]],'Tabla para Nulos'!$A$3:$B$1563,2,FALSE),Tabla134[[#This Row],[Item Weight (Nulos)]])</f>
        <v>17.850000000000001</v>
      </c>
      <c r="O2879" s="11" t="str">
        <f>IF(Tabla134[[#This Row],[Item Visibility]]&lt;$U$15,"Poca visibilidad",IF(Tabla134[[#This Row],[Item Visibility]]&lt;$U$16,"Visibilidad media","Mayor visibilidad"))</f>
        <v>Mayor visibilidad</v>
      </c>
      <c r="P2879" s="11" t="str">
        <f>IF(Tabla134[[#This Row],[Rating]]&lt;2,"Muy Malo",IF(Tabla134[[#This Row],[Rating]]&lt;3,"Malo",IF(Tabla134[[#This Row],[Rating]]&lt;4,"Regular",IF(Tabla134[[#This Row],[Rating]]&lt;5,"Bueno","Excelente"))))</f>
        <v>Bueno</v>
      </c>
    </row>
    <row r="2880" spans="1:16" x14ac:dyDescent="0.2">
      <c r="A2880" s="7" t="s">
        <v>124</v>
      </c>
      <c r="B2880" s="7" t="s">
        <v>1229</v>
      </c>
      <c r="C2880" s="7" t="s">
        <v>108</v>
      </c>
      <c r="D2880" s="8">
        <v>2020</v>
      </c>
      <c r="E2880" s="7" t="s">
        <v>919</v>
      </c>
      <c r="F2880" s="7" t="s">
        <v>796</v>
      </c>
      <c r="G2880" s="7" t="s">
        <v>702</v>
      </c>
      <c r="H2880" s="7" t="s">
        <v>7</v>
      </c>
      <c r="I2880" s="9">
        <v>0.14391541699999999</v>
      </c>
      <c r="J2880" s="10">
        <v>127.5994</v>
      </c>
      <c r="K2880" s="11">
        <v>4.0999999999999996</v>
      </c>
      <c r="L2880" s="11" t="str">
        <f>IF(Tabla134[[#This Row],[Item Weight]]&lt;$U$12,"Poco Peso",IF(Tabla134[[#This Row],[Item Weight]]&lt;$U$13,"Peso Medio","Peso Alto"))</f>
        <v>Peso Medio</v>
      </c>
      <c r="M2880" s="7">
        <v>15.6</v>
      </c>
      <c r="N2880" s="11">
        <f>IF(Tabla134[[#This Row],[Item Weight (Nulos)]]="",VLOOKUP(Tabla134[[#This Row],[Item Identifier]],'Tabla para Nulos'!$A$3:$B$1563,2,FALSE),Tabla134[[#This Row],[Item Weight (Nulos)]])</f>
        <v>15.6</v>
      </c>
      <c r="O2880" s="11" t="str">
        <f>IF(Tabla134[[#This Row],[Item Visibility]]&lt;$U$15,"Poca visibilidad",IF(Tabla134[[#This Row],[Item Visibility]]&lt;$U$16,"Visibilidad media","Mayor visibilidad"))</f>
        <v>Mayor visibilidad</v>
      </c>
      <c r="P2880" s="11" t="str">
        <f>IF(Tabla134[[#This Row],[Rating]]&lt;2,"Muy Malo",IF(Tabla134[[#This Row],[Rating]]&lt;3,"Malo",IF(Tabla134[[#This Row],[Rating]]&lt;4,"Regular",IF(Tabla134[[#This Row],[Rating]]&lt;5,"Bueno","Excelente"))))</f>
        <v>Bueno</v>
      </c>
    </row>
    <row r="2881" spans="1:16" x14ac:dyDescent="0.2">
      <c r="A2881" s="7" t="s">
        <v>124</v>
      </c>
      <c r="B2881" s="7" t="s">
        <v>500</v>
      </c>
      <c r="C2881" s="7" t="s">
        <v>25</v>
      </c>
      <c r="D2881" s="8">
        <v>2020</v>
      </c>
      <c r="E2881" s="7" t="s">
        <v>919</v>
      </c>
      <c r="F2881" s="7" t="s">
        <v>796</v>
      </c>
      <c r="G2881" s="7" t="s">
        <v>702</v>
      </c>
      <c r="H2881" s="7" t="s">
        <v>7</v>
      </c>
      <c r="I2881" s="9">
        <v>0</v>
      </c>
      <c r="J2881" s="10">
        <v>160.7894</v>
      </c>
      <c r="K2881" s="11">
        <v>4.0999999999999996</v>
      </c>
      <c r="L2881" s="11" t="str">
        <f>IF(Tabla134[[#This Row],[Item Weight]]&lt;$U$12,"Poco Peso",IF(Tabla134[[#This Row],[Item Weight]]&lt;$U$13,"Peso Medio","Peso Alto"))</f>
        <v>Poco Peso</v>
      </c>
      <c r="M2881" s="7">
        <v>7.96</v>
      </c>
      <c r="N2881" s="11">
        <f>IF(Tabla134[[#This Row],[Item Weight (Nulos)]]="",VLOOKUP(Tabla134[[#This Row],[Item Identifier]],'Tabla para Nulos'!$A$3:$B$1563,2,FALSE),Tabla134[[#This Row],[Item Weight (Nulos)]])</f>
        <v>7.96</v>
      </c>
      <c r="O2881" s="11" t="str">
        <f>IF(Tabla134[[#This Row],[Item Visibility]]&lt;$U$15,"Poca visibilidad",IF(Tabla134[[#This Row],[Item Visibility]]&lt;$U$16,"Visibilidad media","Mayor visibilidad"))</f>
        <v>Poca visibilidad</v>
      </c>
      <c r="P2881" s="11" t="str">
        <f>IF(Tabla134[[#This Row],[Rating]]&lt;2,"Muy Malo",IF(Tabla134[[#This Row],[Rating]]&lt;3,"Malo",IF(Tabla134[[#This Row],[Rating]]&lt;4,"Regular",IF(Tabla134[[#This Row],[Rating]]&lt;5,"Bueno","Excelente"))))</f>
        <v>Bueno</v>
      </c>
    </row>
    <row r="2882" spans="1:16" x14ac:dyDescent="0.2">
      <c r="A2882" s="7" t="s">
        <v>124</v>
      </c>
      <c r="B2882" s="7" t="s">
        <v>1100</v>
      </c>
      <c r="C2882" s="7" t="s">
        <v>25</v>
      </c>
      <c r="D2882" s="8">
        <v>2020</v>
      </c>
      <c r="E2882" s="7" t="s">
        <v>919</v>
      </c>
      <c r="F2882" s="7" t="s">
        <v>796</v>
      </c>
      <c r="G2882" s="7" t="s">
        <v>702</v>
      </c>
      <c r="H2882" s="7" t="s">
        <v>7</v>
      </c>
      <c r="I2882" s="9">
        <v>1.7845372000000002E-2</v>
      </c>
      <c r="J2882" s="10">
        <v>179.0686</v>
      </c>
      <c r="K2882" s="11">
        <v>4.0999999999999996</v>
      </c>
      <c r="L2882" s="11" t="str">
        <f>IF(Tabla134[[#This Row],[Item Weight]]&lt;$U$12,"Poco Peso",IF(Tabla134[[#This Row],[Item Weight]]&lt;$U$13,"Peso Medio","Peso Alto"))</f>
        <v>Peso Medio</v>
      </c>
      <c r="M2882" s="7">
        <v>11.6</v>
      </c>
      <c r="N2882" s="11">
        <f>IF(Tabla134[[#This Row],[Item Weight (Nulos)]]="",VLOOKUP(Tabla134[[#This Row],[Item Identifier]],'Tabla para Nulos'!$A$3:$B$1563,2,FALSE),Tabla134[[#This Row],[Item Weight (Nulos)]])</f>
        <v>11.6</v>
      </c>
      <c r="O2882" s="11" t="str">
        <f>IF(Tabla134[[#This Row],[Item Visibility]]&lt;$U$15,"Poca visibilidad",IF(Tabla134[[#This Row],[Item Visibility]]&lt;$U$16,"Visibilidad media","Mayor visibilidad"))</f>
        <v>Poca visibilidad</v>
      </c>
      <c r="P2882" s="11" t="str">
        <f>IF(Tabla134[[#This Row],[Rating]]&lt;2,"Muy Malo",IF(Tabla134[[#This Row],[Rating]]&lt;3,"Malo",IF(Tabla134[[#This Row],[Rating]]&lt;4,"Regular",IF(Tabla134[[#This Row],[Rating]]&lt;5,"Bueno","Excelente"))))</f>
        <v>Bueno</v>
      </c>
    </row>
    <row r="2883" spans="1:16" x14ac:dyDescent="0.2">
      <c r="A2883" s="7" t="s">
        <v>124</v>
      </c>
      <c r="B2883" s="7" t="s">
        <v>278</v>
      </c>
      <c r="C2883" s="7" t="s">
        <v>25</v>
      </c>
      <c r="D2883" s="8">
        <v>2020</v>
      </c>
      <c r="E2883" s="7" t="s">
        <v>919</v>
      </c>
      <c r="F2883" s="7" t="s">
        <v>796</v>
      </c>
      <c r="G2883" s="7" t="s">
        <v>702</v>
      </c>
      <c r="H2883" s="7" t="s">
        <v>7</v>
      </c>
      <c r="I2883" s="9">
        <v>7.3606828999999999E-2</v>
      </c>
      <c r="J2883" s="10">
        <v>156.69720000000001</v>
      </c>
      <c r="K2883" s="11">
        <v>4.0999999999999996</v>
      </c>
      <c r="L2883" s="11" t="str">
        <f>IF(Tabla134[[#This Row],[Item Weight]]&lt;$U$12,"Poco Peso",IF(Tabla134[[#This Row],[Item Weight]]&lt;$U$13,"Peso Medio","Peso Alto"))</f>
        <v>Peso Alto</v>
      </c>
      <c r="M2883" s="7">
        <v>18</v>
      </c>
      <c r="N2883" s="11">
        <f>IF(Tabla134[[#This Row],[Item Weight (Nulos)]]="",VLOOKUP(Tabla134[[#This Row],[Item Identifier]],'Tabla para Nulos'!$A$3:$B$1563,2,FALSE),Tabla134[[#This Row],[Item Weight (Nulos)]])</f>
        <v>18</v>
      </c>
      <c r="O2883" s="11" t="str">
        <f>IF(Tabla134[[#This Row],[Item Visibility]]&lt;$U$15,"Poca visibilidad",IF(Tabla134[[#This Row],[Item Visibility]]&lt;$U$16,"Visibilidad media","Mayor visibilidad"))</f>
        <v>Visibilidad media</v>
      </c>
      <c r="P2883" s="11" t="str">
        <f>IF(Tabla134[[#This Row],[Rating]]&lt;2,"Muy Malo",IF(Tabla134[[#This Row],[Rating]]&lt;3,"Malo",IF(Tabla134[[#This Row],[Rating]]&lt;4,"Regular",IF(Tabla134[[#This Row],[Rating]]&lt;5,"Bueno","Excelente"))))</f>
        <v>Bueno</v>
      </c>
    </row>
    <row r="2884" spans="1:16" x14ac:dyDescent="0.2">
      <c r="A2884" s="7" t="s">
        <v>124</v>
      </c>
      <c r="B2884" s="7" t="s">
        <v>1589</v>
      </c>
      <c r="C2884" s="7" t="s">
        <v>17</v>
      </c>
      <c r="D2884" s="8">
        <v>2020</v>
      </c>
      <c r="E2884" s="7" t="s">
        <v>919</v>
      </c>
      <c r="F2884" s="7" t="s">
        <v>796</v>
      </c>
      <c r="G2884" s="7" t="s">
        <v>702</v>
      </c>
      <c r="H2884" s="7" t="s">
        <v>7</v>
      </c>
      <c r="I2884" s="9">
        <v>5.8431120000000003E-2</v>
      </c>
      <c r="J2884" s="10">
        <v>243.68020000000001</v>
      </c>
      <c r="K2884" s="11">
        <v>4.0999999999999996</v>
      </c>
      <c r="L2884" s="11" t="str">
        <f>IF(Tabla134[[#This Row],[Item Weight]]&lt;$U$12,"Poco Peso",IF(Tabla134[[#This Row],[Item Weight]]&lt;$U$13,"Peso Medio","Peso Alto"))</f>
        <v>Peso Medio</v>
      </c>
      <c r="M2884" s="7">
        <v>13.8</v>
      </c>
      <c r="N2884" s="11">
        <f>IF(Tabla134[[#This Row],[Item Weight (Nulos)]]="",VLOOKUP(Tabla134[[#This Row],[Item Identifier]],'Tabla para Nulos'!$A$3:$B$1563,2,FALSE),Tabla134[[#This Row],[Item Weight (Nulos)]])</f>
        <v>13.8</v>
      </c>
      <c r="O2884" s="11" t="str">
        <f>IF(Tabla134[[#This Row],[Item Visibility]]&lt;$U$15,"Poca visibilidad",IF(Tabla134[[#This Row],[Item Visibility]]&lt;$U$16,"Visibilidad media","Mayor visibilidad"))</f>
        <v>Visibilidad media</v>
      </c>
      <c r="P2884" s="11" t="str">
        <f>IF(Tabla134[[#This Row],[Rating]]&lt;2,"Muy Malo",IF(Tabla134[[#This Row],[Rating]]&lt;3,"Malo",IF(Tabla134[[#This Row],[Rating]]&lt;4,"Regular",IF(Tabla134[[#This Row],[Rating]]&lt;5,"Bueno","Excelente"))))</f>
        <v>Bueno</v>
      </c>
    </row>
    <row r="2885" spans="1:16" x14ac:dyDescent="0.2">
      <c r="A2885" s="7" t="s">
        <v>124</v>
      </c>
      <c r="B2885" s="7" t="s">
        <v>902</v>
      </c>
      <c r="C2885" s="7" t="s">
        <v>17</v>
      </c>
      <c r="D2885" s="8">
        <v>2020</v>
      </c>
      <c r="E2885" s="7" t="s">
        <v>919</v>
      </c>
      <c r="F2885" s="7" t="s">
        <v>796</v>
      </c>
      <c r="G2885" s="7" t="s">
        <v>702</v>
      </c>
      <c r="H2885" s="7" t="s">
        <v>7</v>
      </c>
      <c r="I2885" s="9">
        <v>0.14215211</v>
      </c>
      <c r="J2885" s="10">
        <v>263.58839999999998</v>
      </c>
      <c r="K2885" s="11">
        <v>4.0999999999999996</v>
      </c>
      <c r="L2885" s="11" t="str">
        <f>IF(Tabla134[[#This Row],[Item Weight]]&lt;$U$12,"Poco Peso",IF(Tabla134[[#This Row],[Item Weight]]&lt;$U$13,"Peso Medio","Peso Alto"))</f>
        <v>Peso Medio</v>
      </c>
      <c r="M2885" s="7">
        <v>13.8</v>
      </c>
      <c r="N2885" s="11">
        <f>IF(Tabla134[[#This Row],[Item Weight (Nulos)]]="",VLOOKUP(Tabla134[[#This Row],[Item Identifier]],'Tabla para Nulos'!$A$3:$B$1563,2,FALSE),Tabla134[[#This Row],[Item Weight (Nulos)]])</f>
        <v>13.8</v>
      </c>
      <c r="O2885" s="11" t="str">
        <f>IF(Tabla134[[#This Row],[Item Visibility]]&lt;$U$15,"Poca visibilidad",IF(Tabla134[[#This Row],[Item Visibility]]&lt;$U$16,"Visibilidad media","Mayor visibilidad"))</f>
        <v>Mayor visibilidad</v>
      </c>
      <c r="P2885" s="11" t="str">
        <f>IF(Tabla134[[#This Row],[Rating]]&lt;2,"Muy Malo",IF(Tabla134[[#This Row],[Rating]]&lt;3,"Malo",IF(Tabla134[[#This Row],[Rating]]&lt;4,"Regular",IF(Tabla134[[#This Row],[Rating]]&lt;5,"Bueno","Excelente"))))</f>
        <v>Bueno</v>
      </c>
    </row>
    <row r="2886" spans="1:16" x14ac:dyDescent="0.2">
      <c r="A2886" s="7" t="s">
        <v>124</v>
      </c>
      <c r="B2886" s="7" t="s">
        <v>1372</v>
      </c>
      <c r="C2886" s="7" t="s">
        <v>17</v>
      </c>
      <c r="D2886" s="8">
        <v>2020</v>
      </c>
      <c r="E2886" s="7" t="s">
        <v>919</v>
      </c>
      <c r="F2886" s="7" t="s">
        <v>796</v>
      </c>
      <c r="G2886" s="7" t="s">
        <v>702</v>
      </c>
      <c r="H2886" s="7" t="s">
        <v>7</v>
      </c>
      <c r="I2886" s="9">
        <v>8.9975293999999997E-2</v>
      </c>
      <c r="J2886" s="10">
        <v>261.65940000000001</v>
      </c>
      <c r="K2886" s="11">
        <v>4.0999999999999996</v>
      </c>
      <c r="L2886" s="11" t="str">
        <f>IF(Tabla134[[#This Row],[Item Weight]]&lt;$U$12,"Poco Peso",IF(Tabla134[[#This Row],[Item Weight]]&lt;$U$13,"Peso Medio","Peso Alto"))</f>
        <v>Peso Alto</v>
      </c>
      <c r="M2886" s="7">
        <v>20.350000000000001</v>
      </c>
      <c r="N2886" s="11">
        <f>IF(Tabla134[[#This Row],[Item Weight (Nulos)]]="",VLOOKUP(Tabla134[[#This Row],[Item Identifier]],'Tabla para Nulos'!$A$3:$B$1563,2,FALSE),Tabla134[[#This Row],[Item Weight (Nulos)]])</f>
        <v>20.350000000000001</v>
      </c>
      <c r="O2886" s="11" t="str">
        <f>IF(Tabla134[[#This Row],[Item Visibility]]&lt;$U$15,"Poca visibilidad",IF(Tabla134[[#This Row],[Item Visibility]]&lt;$U$16,"Visibilidad media","Mayor visibilidad"))</f>
        <v>Visibilidad media</v>
      </c>
      <c r="P2886" s="11" t="str">
        <f>IF(Tabla134[[#This Row],[Rating]]&lt;2,"Muy Malo",IF(Tabla134[[#This Row],[Rating]]&lt;3,"Malo",IF(Tabla134[[#This Row],[Rating]]&lt;4,"Regular",IF(Tabla134[[#This Row],[Rating]]&lt;5,"Bueno","Excelente"))))</f>
        <v>Bueno</v>
      </c>
    </row>
    <row r="2887" spans="1:16" x14ac:dyDescent="0.2">
      <c r="A2887" s="7" t="s">
        <v>124</v>
      </c>
      <c r="B2887" s="7" t="s">
        <v>660</v>
      </c>
      <c r="C2887" s="7" t="s">
        <v>71</v>
      </c>
      <c r="D2887" s="8">
        <v>2020</v>
      </c>
      <c r="E2887" s="7" t="s">
        <v>919</v>
      </c>
      <c r="F2887" s="7" t="s">
        <v>796</v>
      </c>
      <c r="G2887" s="7" t="s">
        <v>702</v>
      </c>
      <c r="H2887" s="7" t="s">
        <v>7</v>
      </c>
      <c r="I2887" s="9">
        <v>8.6945823000000005E-2</v>
      </c>
      <c r="J2887" s="10">
        <v>152.99979999999999</v>
      </c>
      <c r="K2887" s="11">
        <v>4.0999999999999996</v>
      </c>
      <c r="L2887" s="11" t="str">
        <f>IF(Tabla134[[#This Row],[Item Weight]]&lt;$U$12,"Poco Peso",IF(Tabla134[[#This Row],[Item Weight]]&lt;$U$13,"Peso Medio","Peso Alto"))</f>
        <v>Poco Peso</v>
      </c>
      <c r="M2887" s="7">
        <v>5.88</v>
      </c>
      <c r="N2887" s="11">
        <f>IF(Tabla134[[#This Row],[Item Weight (Nulos)]]="",VLOOKUP(Tabla134[[#This Row],[Item Identifier]],'Tabla para Nulos'!$A$3:$B$1563,2,FALSE),Tabla134[[#This Row],[Item Weight (Nulos)]])</f>
        <v>5.88</v>
      </c>
      <c r="O2887" s="11" t="str">
        <f>IF(Tabla134[[#This Row],[Item Visibility]]&lt;$U$15,"Poca visibilidad",IF(Tabla134[[#This Row],[Item Visibility]]&lt;$U$16,"Visibilidad media","Mayor visibilidad"))</f>
        <v>Visibilidad media</v>
      </c>
      <c r="P2887" s="11" t="str">
        <f>IF(Tabla134[[#This Row],[Rating]]&lt;2,"Muy Malo",IF(Tabla134[[#This Row],[Rating]]&lt;3,"Malo",IF(Tabla134[[#This Row],[Rating]]&lt;4,"Regular",IF(Tabla134[[#This Row],[Rating]]&lt;5,"Bueno","Excelente"))))</f>
        <v>Bueno</v>
      </c>
    </row>
    <row r="2888" spans="1:16" x14ac:dyDescent="0.2">
      <c r="A2888" s="7" t="s">
        <v>124</v>
      </c>
      <c r="B2888" s="7" t="s">
        <v>260</v>
      </c>
      <c r="C2888" s="7" t="s">
        <v>71</v>
      </c>
      <c r="D2888" s="8">
        <v>2020</v>
      </c>
      <c r="E2888" s="7" t="s">
        <v>919</v>
      </c>
      <c r="F2888" s="7" t="s">
        <v>796</v>
      </c>
      <c r="G2888" s="7" t="s">
        <v>702</v>
      </c>
      <c r="H2888" s="7" t="s">
        <v>7</v>
      </c>
      <c r="I2888" s="9">
        <v>0</v>
      </c>
      <c r="J2888" s="10">
        <v>109.1254</v>
      </c>
      <c r="K2888" s="11">
        <v>4.0999999999999996</v>
      </c>
      <c r="L2888" s="11" t="str">
        <f>IF(Tabla134[[#This Row],[Item Weight]]&lt;$U$12,"Poco Peso",IF(Tabla134[[#This Row],[Item Weight]]&lt;$U$13,"Peso Medio","Peso Alto"))</f>
        <v>Poco Peso</v>
      </c>
      <c r="M2888" s="7">
        <v>7.9050000000000002</v>
      </c>
      <c r="N2888" s="11">
        <f>IF(Tabla134[[#This Row],[Item Weight (Nulos)]]="",VLOOKUP(Tabla134[[#This Row],[Item Identifier]],'Tabla para Nulos'!$A$3:$B$1563,2,FALSE),Tabla134[[#This Row],[Item Weight (Nulos)]])</f>
        <v>7.9050000000000002</v>
      </c>
      <c r="O2888" s="11" t="str">
        <f>IF(Tabla134[[#This Row],[Item Visibility]]&lt;$U$15,"Poca visibilidad",IF(Tabla134[[#This Row],[Item Visibility]]&lt;$U$16,"Visibilidad media","Mayor visibilidad"))</f>
        <v>Poca visibilidad</v>
      </c>
      <c r="P2888" s="11" t="str">
        <f>IF(Tabla134[[#This Row],[Rating]]&lt;2,"Muy Malo",IF(Tabla134[[#This Row],[Rating]]&lt;3,"Malo",IF(Tabla134[[#This Row],[Rating]]&lt;4,"Regular",IF(Tabla134[[#This Row],[Rating]]&lt;5,"Bueno","Excelente"))))</f>
        <v>Bueno</v>
      </c>
    </row>
    <row r="2889" spans="1:16" x14ac:dyDescent="0.2">
      <c r="A2889" s="7" t="s">
        <v>124</v>
      </c>
      <c r="B2889" s="7" t="s">
        <v>1535</v>
      </c>
      <c r="C2889" s="7" t="s">
        <v>71</v>
      </c>
      <c r="D2889" s="8">
        <v>2020</v>
      </c>
      <c r="E2889" s="7" t="s">
        <v>919</v>
      </c>
      <c r="F2889" s="7" t="s">
        <v>796</v>
      </c>
      <c r="G2889" s="7" t="s">
        <v>702</v>
      </c>
      <c r="H2889" s="7" t="s">
        <v>7</v>
      </c>
      <c r="I2889" s="9">
        <v>9.0324848999999999E-2</v>
      </c>
      <c r="J2889" s="10">
        <v>214.41919999999999</v>
      </c>
      <c r="K2889" s="11">
        <v>4.0999999999999996</v>
      </c>
      <c r="L2889" s="11" t="str">
        <f>IF(Tabla134[[#This Row],[Item Weight]]&lt;$U$12,"Poco Peso",IF(Tabla134[[#This Row],[Item Weight]]&lt;$U$13,"Peso Medio","Peso Alto"))</f>
        <v>Peso Medio</v>
      </c>
      <c r="M2889" s="7">
        <v>15.25</v>
      </c>
      <c r="N2889" s="11">
        <f>IF(Tabla134[[#This Row],[Item Weight (Nulos)]]="",VLOOKUP(Tabla134[[#This Row],[Item Identifier]],'Tabla para Nulos'!$A$3:$B$1563,2,FALSE),Tabla134[[#This Row],[Item Weight (Nulos)]])</f>
        <v>15.25</v>
      </c>
      <c r="O2889" s="11" t="str">
        <f>IF(Tabla134[[#This Row],[Item Visibility]]&lt;$U$15,"Poca visibilidad",IF(Tabla134[[#This Row],[Item Visibility]]&lt;$U$16,"Visibilidad media","Mayor visibilidad"))</f>
        <v>Visibilidad media</v>
      </c>
      <c r="P2889" s="11" t="str">
        <f>IF(Tabla134[[#This Row],[Rating]]&lt;2,"Muy Malo",IF(Tabla134[[#This Row],[Rating]]&lt;3,"Malo",IF(Tabla134[[#This Row],[Rating]]&lt;4,"Regular",IF(Tabla134[[#This Row],[Rating]]&lt;5,"Bueno","Excelente"))))</f>
        <v>Bueno</v>
      </c>
    </row>
    <row r="2890" spans="1:16" x14ac:dyDescent="0.2">
      <c r="A2890" s="7" t="s">
        <v>124</v>
      </c>
      <c r="B2890" s="7" t="s">
        <v>259</v>
      </c>
      <c r="C2890" s="7" t="s">
        <v>71</v>
      </c>
      <c r="D2890" s="8">
        <v>2020</v>
      </c>
      <c r="E2890" s="7" t="s">
        <v>919</v>
      </c>
      <c r="F2890" s="7" t="s">
        <v>796</v>
      </c>
      <c r="G2890" s="7" t="s">
        <v>702</v>
      </c>
      <c r="H2890" s="7" t="s">
        <v>7</v>
      </c>
      <c r="I2890" s="9">
        <v>0.117574554</v>
      </c>
      <c r="J2890" s="10">
        <v>75.667000000000002</v>
      </c>
      <c r="K2890" s="11">
        <v>4.0999999999999996</v>
      </c>
      <c r="L2890" s="11" t="str">
        <f>IF(Tabla134[[#This Row],[Item Weight]]&lt;$U$12,"Poco Peso",IF(Tabla134[[#This Row],[Item Weight]]&lt;$U$13,"Peso Medio","Peso Alto"))</f>
        <v>Peso Medio</v>
      </c>
      <c r="M2890" s="7">
        <v>15.6</v>
      </c>
      <c r="N2890" s="11">
        <f>IF(Tabla134[[#This Row],[Item Weight (Nulos)]]="",VLOOKUP(Tabla134[[#This Row],[Item Identifier]],'Tabla para Nulos'!$A$3:$B$1563,2,FALSE),Tabla134[[#This Row],[Item Weight (Nulos)]])</f>
        <v>15.6</v>
      </c>
      <c r="O2890" s="11" t="str">
        <f>IF(Tabla134[[#This Row],[Item Visibility]]&lt;$U$15,"Poca visibilidad",IF(Tabla134[[#This Row],[Item Visibility]]&lt;$U$16,"Visibilidad media","Mayor visibilidad"))</f>
        <v>Mayor visibilidad</v>
      </c>
      <c r="P2890" s="11" t="str">
        <f>IF(Tabla134[[#This Row],[Rating]]&lt;2,"Muy Malo",IF(Tabla134[[#This Row],[Rating]]&lt;3,"Malo",IF(Tabla134[[#This Row],[Rating]]&lt;4,"Regular",IF(Tabla134[[#This Row],[Rating]]&lt;5,"Bueno","Excelente"))))</f>
        <v>Bueno</v>
      </c>
    </row>
    <row r="2891" spans="1:16" x14ac:dyDescent="0.2">
      <c r="A2891" s="7" t="s">
        <v>124</v>
      </c>
      <c r="B2891" s="7" t="s">
        <v>892</v>
      </c>
      <c r="C2891" s="7" t="s">
        <v>71</v>
      </c>
      <c r="D2891" s="8">
        <v>2020</v>
      </c>
      <c r="E2891" s="7" t="s">
        <v>919</v>
      </c>
      <c r="F2891" s="7" t="s">
        <v>796</v>
      </c>
      <c r="G2891" s="7" t="s">
        <v>702</v>
      </c>
      <c r="H2891" s="7" t="s">
        <v>7</v>
      </c>
      <c r="I2891" s="9">
        <v>0.100640587</v>
      </c>
      <c r="J2891" s="10">
        <v>112.68859999999999</v>
      </c>
      <c r="K2891" s="11">
        <v>4.0999999999999996</v>
      </c>
      <c r="L2891" s="11" t="str">
        <f>IF(Tabla134[[#This Row],[Item Weight]]&lt;$U$12,"Poco Peso",IF(Tabla134[[#This Row],[Item Weight]]&lt;$U$13,"Peso Medio","Peso Alto"))</f>
        <v>Peso Alto</v>
      </c>
      <c r="M2891" s="7">
        <v>19.2</v>
      </c>
      <c r="N2891" s="11">
        <f>IF(Tabla134[[#This Row],[Item Weight (Nulos)]]="",VLOOKUP(Tabla134[[#This Row],[Item Identifier]],'Tabla para Nulos'!$A$3:$B$1563,2,FALSE),Tabla134[[#This Row],[Item Weight (Nulos)]])</f>
        <v>19.2</v>
      </c>
      <c r="O2891" s="11" t="str">
        <f>IF(Tabla134[[#This Row],[Item Visibility]]&lt;$U$15,"Poca visibilidad",IF(Tabla134[[#This Row],[Item Visibility]]&lt;$U$16,"Visibilidad media","Mayor visibilidad"))</f>
        <v>Mayor visibilidad</v>
      </c>
      <c r="P2891" s="11" t="str">
        <f>IF(Tabla134[[#This Row],[Rating]]&lt;2,"Muy Malo",IF(Tabla134[[#This Row],[Rating]]&lt;3,"Malo",IF(Tabla134[[#This Row],[Rating]]&lt;4,"Regular",IF(Tabla134[[#This Row],[Rating]]&lt;5,"Bueno","Excelente"))))</f>
        <v>Bueno</v>
      </c>
    </row>
    <row r="2892" spans="1:16" x14ac:dyDescent="0.2">
      <c r="A2892" s="7" t="s">
        <v>124</v>
      </c>
      <c r="B2892" s="7" t="s">
        <v>794</v>
      </c>
      <c r="C2892" s="7" t="s">
        <v>10</v>
      </c>
      <c r="D2892" s="8">
        <v>2020</v>
      </c>
      <c r="E2892" s="7" t="s">
        <v>919</v>
      </c>
      <c r="F2892" s="7" t="s">
        <v>796</v>
      </c>
      <c r="G2892" s="7" t="s">
        <v>702</v>
      </c>
      <c r="H2892" s="7" t="s">
        <v>7</v>
      </c>
      <c r="I2892" s="9">
        <v>8.5757338000000002E-2</v>
      </c>
      <c r="J2892" s="10">
        <v>164.75</v>
      </c>
      <c r="K2892" s="11">
        <v>4.0999999999999996</v>
      </c>
      <c r="L2892" s="11" t="str">
        <f>IF(Tabla134[[#This Row],[Item Weight]]&lt;$U$12,"Poco Peso",IF(Tabla134[[#This Row],[Item Weight]]&lt;$U$13,"Peso Medio","Peso Alto"))</f>
        <v>Poco Peso</v>
      </c>
      <c r="M2892" s="7">
        <v>5.6550000000000002</v>
      </c>
      <c r="N2892" s="11">
        <f>IF(Tabla134[[#This Row],[Item Weight (Nulos)]]="",VLOOKUP(Tabla134[[#This Row],[Item Identifier]],'Tabla para Nulos'!$A$3:$B$1563,2,FALSE),Tabla134[[#This Row],[Item Weight (Nulos)]])</f>
        <v>5.6550000000000002</v>
      </c>
      <c r="O2892" s="11" t="str">
        <f>IF(Tabla134[[#This Row],[Item Visibility]]&lt;$U$15,"Poca visibilidad",IF(Tabla134[[#This Row],[Item Visibility]]&lt;$U$16,"Visibilidad media","Mayor visibilidad"))</f>
        <v>Visibilidad media</v>
      </c>
      <c r="P2892" s="11" t="str">
        <f>IF(Tabla134[[#This Row],[Rating]]&lt;2,"Muy Malo",IF(Tabla134[[#This Row],[Rating]]&lt;3,"Malo",IF(Tabla134[[#This Row],[Rating]]&lt;4,"Regular",IF(Tabla134[[#This Row],[Rating]]&lt;5,"Bueno","Excelente"))))</f>
        <v>Bueno</v>
      </c>
    </row>
    <row r="2893" spans="1:16" x14ac:dyDescent="0.2">
      <c r="A2893" s="7" t="s">
        <v>124</v>
      </c>
      <c r="B2893" s="7" t="s">
        <v>231</v>
      </c>
      <c r="C2893" s="7" t="s">
        <v>10</v>
      </c>
      <c r="D2893" s="8">
        <v>2020</v>
      </c>
      <c r="E2893" s="7" t="s">
        <v>919</v>
      </c>
      <c r="F2893" s="7" t="s">
        <v>796</v>
      </c>
      <c r="G2893" s="7" t="s">
        <v>702</v>
      </c>
      <c r="H2893" s="7" t="s">
        <v>7</v>
      </c>
      <c r="I2893" s="9">
        <v>9.3913606999999996E-2</v>
      </c>
      <c r="J2893" s="10">
        <v>93.214600000000004</v>
      </c>
      <c r="K2893" s="11">
        <v>4.0999999999999996</v>
      </c>
      <c r="L2893" s="11" t="str">
        <f>IF(Tabla134[[#This Row],[Item Weight]]&lt;$U$12,"Poco Peso",IF(Tabla134[[#This Row],[Item Weight]]&lt;$U$13,"Peso Medio","Peso Alto"))</f>
        <v>Poco Peso</v>
      </c>
      <c r="M2893" s="7">
        <v>7.3250000000000002</v>
      </c>
      <c r="N2893" s="11">
        <f>IF(Tabla134[[#This Row],[Item Weight (Nulos)]]="",VLOOKUP(Tabla134[[#This Row],[Item Identifier]],'Tabla para Nulos'!$A$3:$B$1563,2,FALSE),Tabla134[[#This Row],[Item Weight (Nulos)]])</f>
        <v>7.3250000000000002</v>
      </c>
      <c r="O2893" s="11" t="str">
        <f>IF(Tabla134[[#This Row],[Item Visibility]]&lt;$U$15,"Poca visibilidad",IF(Tabla134[[#This Row],[Item Visibility]]&lt;$U$16,"Visibilidad media","Mayor visibilidad"))</f>
        <v>Visibilidad media</v>
      </c>
      <c r="P2893" s="11" t="str">
        <f>IF(Tabla134[[#This Row],[Rating]]&lt;2,"Muy Malo",IF(Tabla134[[#This Row],[Rating]]&lt;3,"Malo",IF(Tabla134[[#This Row],[Rating]]&lt;4,"Regular",IF(Tabla134[[#This Row],[Rating]]&lt;5,"Bueno","Excelente"))))</f>
        <v>Bueno</v>
      </c>
    </row>
    <row r="2894" spans="1:16" x14ac:dyDescent="0.2">
      <c r="A2894" s="7" t="s">
        <v>124</v>
      </c>
      <c r="B2894" s="7" t="s">
        <v>1353</v>
      </c>
      <c r="C2894" s="7" t="s">
        <v>10</v>
      </c>
      <c r="D2894" s="8">
        <v>2020</v>
      </c>
      <c r="E2894" s="7" t="s">
        <v>919</v>
      </c>
      <c r="F2894" s="7" t="s">
        <v>796</v>
      </c>
      <c r="G2894" s="7" t="s">
        <v>702</v>
      </c>
      <c r="H2894" s="7" t="s">
        <v>7</v>
      </c>
      <c r="I2894" s="9">
        <v>4.9496898999999997E-2</v>
      </c>
      <c r="J2894" s="10">
        <v>151.505</v>
      </c>
      <c r="K2894" s="11">
        <v>4.0999999999999996</v>
      </c>
      <c r="L2894" s="11" t="str">
        <f>IF(Tabla134[[#This Row],[Item Weight]]&lt;$U$12,"Poco Peso",IF(Tabla134[[#This Row],[Item Weight]]&lt;$U$13,"Peso Medio","Peso Alto"))</f>
        <v>Peso Medio</v>
      </c>
      <c r="M2894" s="7">
        <v>13.65</v>
      </c>
      <c r="N2894" s="11">
        <f>IF(Tabla134[[#This Row],[Item Weight (Nulos)]]="",VLOOKUP(Tabla134[[#This Row],[Item Identifier]],'Tabla para Nulos'!$A$3:$B$1563,2,FALSE),Tabla134[[#This Row],[Item Weight (Nulos)]])</f>
        <v>13.65</v>
      </c>
      <c r="O2894" s="11" t="str">
        <f>IF(Tabla134[[#This Row],[Item Visibility]]&lt;$U$15,"Poca visibilidad",IF(Tabla134[[#This Row],[Item Visibility]]&lt;$U$16,"Visibilidad media","Mayor visibilidad"))</f>
        <v>Visibilidad media</v>
      </c>
      <c r="P2894" s="11" t="str">
        <f>IF(Tabla134[[#This Row],[Rating]]&lt;2,"Muy Malo",IF(Tabla134[[#This Row],[Rating]]&lt;3,"Malo",IF(Tabla134[[#This Row],[Rating]]&lt;4,"Regular",IF(Tabla134[[#This Row],[Rating]]&lt;5,"Bueno","Excelente"))))</f>
        <v>Bueno</v>
      </c>
    </row>
    <row r="2895" spans="1:16" x14ac:dyDescent="0.2">
      <c r="A2895" s="7" t="s">
        <v>124</v>
      </c>
      <c r="B2895" s="7" t="s">
        <v>1319</v>
      </c>
      <c r="C2895" s="7" t="s">
        <v>216</v>
      </c>
      <c r="D2895" s="8">
        <v>2020</v>
      </c>
      <c r="E2895" s="7" t="s">
        <v>919</v>
      </c>
      <c r="F2895" s="7" t="s">
        <v>796</v>
      </c>
      <c r="G2895" s="7" t="s">
        <v>702</v>
      </c>
      <c r="H2895" s="7" t="s">
        <v>7</v>
      </c>
      <c r="I2895" s="9">
        <v>3.6124109999999998E-3</v>
      </c>
      <c r="J2895" s="10">
        <v>154.20179999999999</v>
      </c>
      <c r="K2895" s="11">
        <v>4.0999999999999996</v>
      </c>
      <c r="L2895" s="11" t="str">
        <f>IF(Tabla134[[#This Row],[Item Weight]]&lt;$U$12,"Poco Peso",IF(Tabla134[[#This Row],[Item Weight]]&lt;$U$13,"Peso Medio","Peso Alto"))</f>
        <v>Poco Peso</v>
      </c>
      <c r="M2895" s="7">
        <v>5.88</v>
      </c>
      <c r="N2895" s="11">
        <f>IF(Tabla134[[#This Row],[Item Weight (Nulos)]]="",VLOOKUP(Tabla134[[#This Row],[Item Identifier]],'Tabla para Nulos'!$A$3:$B$1563,2,FALSE),Tabla134[[#This Row],[Item Weight (Nulos)]])</f>
        <v>5.88</v>
      </c>
      <c r="O2895" s="11" t="str">
        <f>IF(Tabla134[[#This Row],[Item Visibility]]&lt;$U$15,"Poca visibilidad",IF(Tabla134[[#This Row],[Item Visibility]]&lt;$U$16,"Visibilidad media","Mayor visibilidad"))</f>
        <v>Poca visibilidad</v>
      </c>
      <c r="P2895" s="11" t="str">
        <f>IF(Tabla134[[#This Row],[Rating]]&lt;2,"Muy Malo",IF(Tabla134[[#This Row],[Rating]]&lt;3,"Malo",IF(Tabla134[[#This Row],[Rating]]&lt;4,"Regular",IF(Tabla134[[#This Row],[Rating]]&lt;5,"Bueno","Excelente"))))</f>
        <v>Bueno</v>
      </c>
    </row>
    <row r="2896" spans="1:16" x14ac:dyDescent="0.2">
      <c r="A2896" s="7" t="s">
        <v>124</v>
      </c>
      <c r="B2896" s="7" t="s">
        <v>217</v>
      </c>
      <c r="C2896" s="7" t="s">
        <v>216</v>
      </c>
      <c r="D2896" s="8">
        <v>2020</v>
      </c>
      <c r="E2896" s="7" t="s">
        <v>919</v>
      </c>
      <c r="F2896" s="7" t="s">
        <v>796</v>
      </c>
      <c r="G2896" s="7" t="s">
        <v>702</v>
      </c>
      <c r="H2896" s="7" t="s">
        <v>7</v>
      </c>
      <c r="I2896" s="9">
        <v>7.2252888000000001E-2</v>
      </c>
      <c r="J2896" s="10">
        <v>39.650599999999997</v>
      </c>
      <c r="K2896" s="11">
        <v>4.0999999999999996</v>
      </c>
      <c r="L2896" s="11" t="str">
        <f>IF(Tabla134[[#This Row],[Item Weight]]&lt;$U$12,"Poco Peso",IF(Tabla134[[#This Row],[Item Weight]]&lt;$U$13,"Peso Medio","Peso Alto"))</f>
        <v>Poco Peso</v>
      </c>
      <c r="M2896" s="7">
        <v>8.3650000000000002</v>
      </c>
      <c r="N2896" s="11">
        <f>IF(Tabla134[[#This Row],[Item Weight (Nulos)]]="",VLOOKUP(Tabla134[[#This Row],[Item Identifier]],'Tabla para Nulos'!$A$3:$B$1563,2,FALSE),Tabla134[[#This Row],[Item Weight (Nulos)]])</f>
        <v>8.3650000000000002</v>
      </c>
      <c r="O2896" s="11" t="str">
        <f>IF(Tabla134[[#This Row],[Item Visibility]]&lt;$U$15,"Poca visibilidad",IF(Tabla134[[#This Row],[Item Visibility]]&lt;$U$16,"Visibilidad media","Mayor visibilidad"))</f>
        <v>Visibilidad media</v>
      </c>
      <c r="P2896" s="11" t="str">
        <f>IF(Tabla134[[#This Row],[Rating]]&lt;2,"Muy Malo",IF(Tabla134[[#This Row],[Rating]]&lt;3,"Malo",IF(Tabla134[[#This Row],[Rating]]&lt;4,"Regular",IF(Tabla134[[#This Row],[Rating]]&lt;5,"Bueno","Excelente"))))</f>
        <v>Bueno</v>
      </c>
    </row>
    <row r="2897" spans="1:16" x14ac:dyDescent="0.2">
      <c r="A2897" s="7" t="s">
        <v>124</v>
      </c>
      <c r="B2897" s="7" t="s">
        <v>769</v>
      </c>
      <c r="C2897" s="7" t="s">
        <v>4</v>
      </c>
      <c r="D2897" s="8">
        <v>2020</v>
      </c>
      <c r="E2897" s="7" t="s">
        <v>919</v>
      </c>
      <c r="F2897" s="7" t="s">
        <v>796</v>
      </c>
      <c r="G2897" s="7" t="s">
        <v>702</v>
      </c>
      <c r="H2897" s="7" t="s">
        <v>7</v>
      </c>
      <c r="I2897" s="9">
        <v>0.12648042200000001</v>
      </c>
      <c r="J2897" s="10">
        <v>121.57299999999999</v>
      </c>
      <c r="K2897" s="11">
        <v>4.0999999999999996</v>
      </c>
      <c r="L2897" s="11" t="str">
        <f>IF(Tabla134[[#This Row],[Item Weight]]&lt;$U$12,"Poco Peso",IF(Tabla134[[#This Row],[Item Weight]]&lt;$U$13,"Peso Medio","Peso Alto"))</f>
        <v>Poco Peso</v>
      </c>
      <c r="M2897" s="7">
        <v>5.6150000000000002</v>
      </c>
      <c r="N2897" s="11">
        <f>IF(Tabla134[[#This Row],[Item Weight (Nulos)]]="",VLOOKUP(Tabla134[[#This Row],[Item Identifier]],'Tabla para Nulos'!$A$3:$B$1563,2,FALSE),Tabla134[[#This Row],[Item Weight (Nulos)]])</f>
        <v>5.6150000000000002</v>
      </c>
      <c r="O2897" s="11" t="str">
        <f>IF(Tabla134[[#This Row],[Item Visibility]]&lt;$U$15,"Poca visibilidad",IF(Tabla134[[#This Row],[Item Visibility]]&lt;$U$16,"Visibilidad media","Mayor visibilidad"))</f>
        <v>Mayor visibilidad</v>
      </c>
      <c r="P2897" s="11" t="str">
        <f>IF(Tabla134[[#This Row],[Rating]]&lt;2,"Muy Malo",IF(Tabla134[[#This Row],[Rating]]&lt;3,"Malo",IF(Tabla134[[#This Row],[Rating]]&lt;4,"Regular",IF(Tabla134[[#This Row],[Rating]]&lt;5,"Bueno","Excelente"))))</f>
        <v>Bueno</v>
      </c>
    </row>
    <row r="2898" spans="1:16" x14ac:dyDescent="0.2">
      <c r="A2898" s="7" t="s">
        <v>124</v>
      </c>
      <c r="B2898" s="7" t="s">
        <v>1578</v>
      </c>
      <c r="C2898" s="7" t="s">
        <v>171</v>
      </c>
      <c r="D2898" s="8">
        <v>2020</v>
      </c>
      <c r="E2898" s="7" t="s">
        <v>919</v>
      </c>
      <c r="F2898" s="7" t="s">
        <v>796</v>
      </c>
      <c r="G2898" s="7" t="s">
        <v>702</v>
      </c>
      <c r="H2898" s="7" t="s">
        <v>7</v>
      </c>
      <c r="I2898" s="9">
        <v>5.2239735000000002E-2</v>
      </c>
      <c r="J2898" s="10">
        <v>141.947</v>
      </c>
      <c r="K2898" s="11">
        <v>4.0999999999999996</v>
      </c>
      <c r="L2898" s="11" t="str">
        <f>IF(Tabla134[[#This Row],[Item Weight]]&lt;$U$12,"Poco Peso",IF(Tabla134[[#This Row],[Item Weight]]&lt;$U$13,"Peso Medio","Peso Alto"))</f>
        <v>Poco Peso</v>
      </c>
      <c r="M2898" s="7">
        <v>8.51</v>
      </c>
      <c r="N2898" s="11">
        <f>IF(Tabla134[[#This Row],[Item Weight (Nulos)]]="",VLOOKUP(Tabla134[[#This Row],[Item Identifier]],'Tabla para Nulos'!$A$3:$B$1563,2,FALSE),Tabla134[[#This Row],[Item Weight (Nulos)]])</f>
        <v>8.51</v>
      </c>
      <c r="O2898" s="11" t="str">
        <f>IF(Tabla134[[#This Row],[Item Visibility]]&lt;$U$15,"Poca visibilidad",IF(Tabla134[[#This Row],[Item Visibility]]&lt;$U$16,"Visibilidad media","Mayor visibilidad"))</f>
        <v>Visibilidad media</v>
      </c>
      <c r="P2898" s="11" t="str">
        <f>IF(Tabla134[[#This Row],[Rating]]&lt;2,"Muy Malo",IF(Tabla134[[#This Row],[Rating]]&lt;3,"Malo",IF(Tabla134[[#This Row],[Rating]]&lt;4,"Regular",IF(Tabla134[[#This Row],[Rating]]&lt;5,"Bueno","Excelente"))))</f>
        <v>Bueno</v>
      </c>
    </row>
    <row r="2899" spans="1:16" x14ac:dyDescent="0.2">
      <c r="A2899" s="7" t="s">
        <v>124</v>
      </c>
      <c r="B2899" s="7" t="s">
        <v>763</v>
      </c>
      <c r="C2899" s="7" t="s">
        <v>171</v>
      </c>
      <c r="D2899" s="8">
        <v>2020</v>
      </c>
      <c r="E2899" s="7" t="s">
        <v>919</v>
      </c>
      <c r="F2899" s="7" t="s">
        <v>796</v>
      </c>
      <c r="G2899" s="7" t="s">
        <v>702</v>
      </c>
      <c r="H2899" s="7" t="s">
        <v>7</v>
      </c>
      <c r="I2899" s="9">
        <v>2.9811549999999999E-2</v>
      </c>
      <c r="J2899" s="10">
        <v>45.208599999999997</v>
      </c>
      <c r="K2899" s="11">
        <v>4.0999999999999996</v>
      </c>
      <c r="L2899" s="11" t="str">
        <f>IF(Tabla134[[#This Row],[Item Weight]]&lt;$U$12,"Poco Peso",IF(Tabla134[[#This Row],[Item Weight]]&lt;$U$13,"Peso Medio","Peso Alto"))</f>
        <v>Peso Medio</v>
      </c>
      <c r="M2899" s="7">
        <v>9.6</v>
      </c>
      <c r="N2899" s="11">
        <f>IF(Tabla134[[#This Row],[Item Weight (Nulos)]]="",VLOOKUP(Tabla134[[#This Row],[Item Identifier]],'Tabla para Nulos'!$A$3:$B$1563,2,FALSE),Tabla134[[#This Row],[Item Weight (Nulos)]])</f>
        <v>9.6</v>
      </c>
      <c r="O2899" s="11" t="str">
        <f>IF(Tabla134[[#This Row],[Item Visibility]]&lt;$U$15,"Poca visibilidad",IF(Tabla134[[#This Row],[Item Visibility]]&lt;$U$16,"Visibilidad media","Mayor visibilidad"))</f>
        <v>Visibilidad media</v>
      </c>
      <c r="P2899" s="11" t="str">
        <f>IF(Tabla134[[#This Row],[Rating]]&lt;2,"Muy Malo",IF(Tabla134[[#This Row],[Rating]]&lt;3,"Malo",IF(Tabla134[[#This Row],[Rating]]&lt;4,"Regular",IF(Tabla134[[#This Row],[Rating]]&lt;5,"Bueno","Excelente"))))</f>
        <v>Bueno</v>
      </c>
    </row>
    <row r="2900" spans="1:16" x14ac:dyDescent="0.2">
      <c r="A2900" s="7" t="s">
        <v>124</v>
      </c>
      <c r="B2900" s="7" t="s">
        <v>303</v>
      </c>
      <c r="C2900" s="7" t="s">
        <v>171</v>
      </c>
      <c r="D2900" s="8">
        <v>2020</v>
      </c>
      <c r="E2900" s="7" t="s">
        <v>919</v>
      </c>
      <c r="F2900" s="7" t="s">
        <v>796</v>
      </c>
      <c r="G2900" s="7" t="s">
        <v>702</v>
      </c>
      <c r="H2900" s="7" t="s">
        <v>7</v>
      </c>
      <c r="I2900" s="9">
        <v>0.10402738</v>
      </c>
      <c r="J2900" s="10">
        <v>172.2448</v>
      </c>
      <c r="K2900" s="11">
        <v>4.0999999999999996</v>
      </c>
      <c r="L2900" s="11" t="str">
        <f>IF(Tabla134[[#This Row],[Item Weight]]&lt;$U$12,"Poco Peso",IF(Tabla134[[#This Row],[Item Weight]]&lt;$U$13,"Peso Medio","Peso Alto"))</f>
        <v>Peso Medio</v>
      </c>
      <c r="M2900" s="7">
        <v>12.5</v>
      </c>
      <c r="N2900" s="11">
        <f>IF(Tabla134[[#This Row],[Item Weight (Nulos)]]="",VLOOKUP(Tabla134[[#This Row],[Item Identifier]],'Tabla para Nulos'!$A$3:$B$1563,2,FALSE),Tabla134[[#This Row],[Item Weight (Nulos)]])</f>
        <v>12.5</v>
      </c>
      <c r="O2900" s="11" t="str">
        <f>IF(Tabla134[[#This Row],[Item Visibility]]&lt;$U$15,"Poca visibilidad",IF(Tabla134[[#This Row],[Item Visibility]]&lt;$U$16,"Visibilidad media","Mayor visibilidad"))</f>
        <v>Mayor visibilidad</v>
      </c>
      <c r="P2900" s="11" t="str">
        <f>IF(Tabla134[[#This Row],[Rating]]&lt;2,"Muy Malo",IF(Tabla134[[#This Row],[Rating]]&lt;3,"Malo",IF(Tabla134[[#This Row],[Rating]]&lt;4,"Regular",IF(Tabla134[[#This Row],[Rating]]&lt;5,"Bueno","Excelente"))))</f>
        <v>Bueno</v>
      </c>
    </row>
    <row r="2901" spans="1:16" x14ac:dyDescent="0.2">
      <c r="A2901" s="7" t="s">
        <v>124</v>
      </c>
      <c r="B2901" s="7" t="s">
        <v>187</v>
      </c>
      <c r="C2901" s="7" t="s">
        <v>171</v>
      </c>
      <c r="D2901" s="8">
        <v>2020</v>
      </c>
      <c r="E2901" s="7" t="s">
        <v>919</v>
      </c>
      <c r="F2901" s="7" t="s">
        <v>796</v>
      </c>
      <c r="G2901" s="7" t="s">
        <v>528</v>
      </c>
      <c r="H2901" s="7" t="s">
        <v>7</v>
      </c>
      <c r="I2901" s="9">
        <v>0</v>
      </c>
      <c r="J2901" s="10">
        <v>110.49120000000001</v>
      </c>
      <c r="K2901" s="11">
        <v>4.0999999999999996</v>
      </c>
      <c r="L2901" s="11" t="str">
        <f>IF(Tabla134[[#This Row],[Item Weight]]&lt;$U$12,"Poco Peso",IF(Tabla134[[#This Row],[Item Weight]]&lt;$U$13,"Peso Medio","Peso Alto"))</f>
        <v>Peso Medio</v>
      </c>
      <c r="M2901" s="7">
        <v>15.2</v>
      </c>
      <c r="N2901" s="11">
        <f>IF(Tabla134[[#This Row],[Item Weight (Nulos)]]="",VLOOKUP(Tabla134[[#This Row],[Item Identifier]],'Tabla para Nulos'!$A$3:$B$1563,2,FALSE),Tabla134[[#This Row],[Item Weight (Nulos)]])</f>
        <v>15.2</v>
      </c>
      <c r="O2901" s="11" t="str">
        <f>IF(Tabla134[[#This Row],[Item Visibility]]&lt;$U$15,"Poca visibilidad",IF(Tabla134[[#This Row],[Item Visibility]]&lt;$U$16,"Visibilidad media","Mayor visibilidad"))</f>
        <v>Poca visibilidad</v>
      </c>
      <c r="P2901" s="11" t="str">
        <f>IF(Tabla134[[#This Row],[Rating]]&lt;2,"Muy Malo",IF(Tabla134[[#This Row],[Rating]]&lt;3,"Malo",IF(Tabla134[[#This Row],[Rating]]&lt;4,"Regular",IF(Tabla134[[#This Row],[Rating]]&lt;5,"Bueno","Excelente"))))</f>
        <v>Bueno</v>
      </c>
    </row>
    <row r="2902" spans="1:16" x14ac:dyDescent="0.2">
      <c r="A2902" s="7" t="s">
        <v>124</v>
      </c>
      <c r="B2902" s="7" t="s">
        <v>434</v>
      </c>
      <c r="C2902" s="7" t="s">
        <v>171</v>
      </c>
      <c r="D2902" s="8">
        <v>2020</v>
      </c>
      <c r="E2902" s="7" t="s">
        <v>919</v>
      </c>
      <c r="F2902" s="7" t="s">
        <v>796</v>
      </c>
      <c r="G2902" s="7" t="s">
        <v>528</v>
      </c>
      <c r="H2902" s="7" t="s">
        <v>7</v>
      </c>
      <c r="I2902" s="9">
        <v>3.5348491000000003E-2</v>
      </c>
      <c r="J2902" s="10">
        <v>124.673</v>
      </c>
      <c r="K2902" s="11">
        <v>4.0999999999999996</v>
      </c>
      <c r="L2902" s="11" t="str">
        <f>IF(Tabla134[[#This Row],[Item Weight]]&lt;$U$12,"Poco Peso",IF(Tabla134[[#This Row],[Item Weight]]&lt;$U$13,"Peso Medio","Peso Alto"))</f>
        <v>Peso Medio</v>
      </c>
      <c r="M2902" s="7">
        <v>15.35</v>
      </c>
      <c r="N2902" s="11">
        <f>IF(Tabla134[[#This Row],[Item Weight (Nulos)]]="",VLOOKUP(Tabla134[[#This Row],[Item Identifier]],'Tabla para Nulos'!$A$3:$B$1563,2,FALSE),Tabla134[[#This Row],[Item Weight (Nulos)]])</f>
        <v>15.35</v>
      </c>
      <c r="O2902" s="11" t="str">
        <f>IF(Tabla134[[#This Row],[Item Visibility]]&lt;$U$15,"Poca visibilidad",IF(Tabla134[[#This Row],[Item Visibility]]&lt;$U$16,"Visibilidad media","Mayor visibilidad"))</f>
        <v>Visibilidad media</v>
      </c>
      <c r="P2902" s="11" t="str">
        <f>IF(Tabla134[[#This Row],[Rating]]&lt;2,"Muy Malo",IF(Tabla134[[#This Row],[Rating]]&lt;3,"Malo",IF(Tabla134[[#This Row],[Rating]]&lt;4,"Regular",IF(Tabla134[[#This Row],[Rating]]&lt;5,"Bueno","Excelente"))))</f>
        <v>Bueno</v>
      </c>
    </row>
    <row r="2903" spans="1:16" x14ac:dyDescent="0.2">
      <c r="A2903" s="7" t="s">
        <v>124</v>
      </c>
      <c r="B2903" s="7" t="s">
        <v>196</v>
      </c>
      <c r="C2903" s="7" t="s">
        <v>171</v>
      </c>
      <c r="D2903" s="8">
        <v>2020</v>
      </c>
      <c r="E2903" s="7" t="s">
        <v>919</v>
      </c>
      <c r="F2903" s="7" t="s">
        <v>796</v>
      </c>
      <c r="G2903" s="7" t="s">
        <v>528</v>
      </c>
      <c r="H2903" s="7" t="s">
        <v>7</v>
      </c>
      <c r="I2903" s="9">
        <v>7.3080167000000001E-2</v>
      </c>
      <c r="J2903" s="10">
        <v>228.46680000000001</v>
      </c>
      <c r="K2903" s="11">
        <v>4.0999999999999996</v>
      </c>
      <c r="L2903" s="11" t="str">
        <f>IF(Tabla134[[#This Row],[Item Weight]]&lt;$U$12,"Poco Peso",IF(Tabla134[[#This Row],[Item Weight]]&lt;$U$13,"Peso Medio","Peso Alto"))</f>
        <v>Peso Medio</v>
      </c>
      <c r="M2903" s="7">
        <v>16</v>
      </c>
      <c r="N2903" s="11">
        <f>IF(Tabla134[[#This Row],[Item Weight (Nulos)]]="",VLOOKUP(Tabla134[[#This Row],[Item Identifier]],'Tabla para Nulos'!$A$3:$B$1563,2,FALSE),Tabla134[[#This Row],[Item Weight (Nulos)]])</f>
        <v>16</v>
      </c>
      <c r="O2903" s="11" t="str">
        <f>IF(Tabla134[[#This Row],[Item Visibility]]&lt;$U$15,"Poca visibilidad",IF(Tabla134[[#This Row],[Item Visibility]]&lt;$U$16,"Visibilidad media","Mayor visibilidad"))</f>
        <v>Visibilidad media</v>
      </c>
      <c r="P2903" s="11" t="str">
        <f>IF(Tabla134[[#This Row],[Rating]]&lt;2,"Muy Malo",IF(Tabla134[[#This Row],[Rating]]&lt;3,"Malo",IF(Tabla134[[#This Row],[Rating]]&lt;4,"Regular",IF(Tabla134[[#This Row],[Rating]]&lt;5,"Bueno","Excelente"))))</f>
        <v>Bueno</v>
      </c>
    </row>
    <row r="2904" spans="1:16" x14ac:dyDescent="0.2">
      <c r="A2904" s="7" t="s">
        <v>124</v>
      </c>
      <c r="B2904" s="7" t="s">
        <v>426</v>
      </c>
      <c r="C2904" s="7" t="s">
        <v>171</v>
      </c>
      <c r="D2904" s="8">
        <v>2020</v>
      </c>
      <c r="E2904" s="7" t="s">
        <v>919</v>
      </c>
      <c r="F2904" s="7" t="s">
        <v>796</v>
      </c>
      <c r="G2904" s="7" t="s">
        <v>528</v>
      </c>
      <c r="H2904" s="7" t="s">
        <v>7</v>
      </c>
      <c r="I2904" s="9">
        <v>2.1447101999999999E-2</v>
      </c>
      <c r="J2904" s="10">
        <v>76.332800000000006</v>
      </c>
      <c r="K2904" s="11">
        <v>4.0999999999999996</v>
      </c>
      <c r="L2904" s="11" t="str">
        <f>IF(Tabla134[[#This Row],[Item Weight]]&lt;$U$12,"Poco Peso",IF(Tabla134[[#This Row],[Item Weight]]&lt;$U$13,"Peso Medio","Peso Alto"))</f>
        <v>Peso Alto</v>
      </c>
      <c r="M2904" s="7">
        <v>20.350000000000001</v>
      </c>
      <c r="N2904" s="11">
        <f>IF(Tabla134[[#This Row],[Item Weight (Nulos)]]="",VLOOKUP(Tabla134[[#This Row],[Item Identifier]],'Tabla para Nulos'!$A$3:$B$1563,2,FALSE),Tabla134[[#This Row],[Item Weight (Nulos)]])</f>
        <v>20.350000000000001</v>
      </c>
      <c r="O2904" s="11" t="str">
        <f>IF(Tabla134[[#This Row],[Item Visibility]]&lt;$U$15,"Poca visibilidad",IF(Tabla134[[#This Row],[Item Visibility]]&lt;$U$16,"Visibilidad media","Mayor visibilidad"))</f>
        <v>Poca visibilidad</v>
      </c>
      <c r="P2904" s="11" t="str">
        <f>IF(Tabla134[[#This Row],[Rating]]&lt;2,"Muy Malo",IF(Tabla134[[#This Row],[Rating]]&lt;3,"Malo",IF(Tabla134[[#This Row],[Rating]]&lt;4,"Regular",IF(Tabla134[[#This Row],[Rating]]&lt;5,"Bueno","Excelente"))))</f>
        <v>Bueno</v>
      </c>
    </row>
    <row r="2905" spans="1:16" x14ac:dyDescent="0.2">
      <c r="A2905" s="7" t="s">
        <v>124</v>
      </c>
      <c r="B2905" s="7" t="s">
        <v>610</v>
      </c>
      <c r="C2905" s="7" t="s">
        <v>47</v>
      </c>
      <c r="D2905" s="8">
        <v>2020</v>
      </c>
      <c r="E2905" s="7" t="s">
        <v>919</v>
      </c>
      <c r="F2905" s="7" t="s">
        <v>796</v>
      </c>
      <c r="G2905" s="7" t="s">
        <v>528</v>
      </c>
      <c r="H2905" s="7" t="s">
        <v>7</v>
      </c>
      <c r="I2905" s="9">
        <v>7.3210669999999997E-3</v>
      </c>
      <c r="J2905" s="10">
        <v>197.74260000000001</v>
      </c>
      <c r="K2905" s="11">
        <v>4.0999999999999996</v>
      </c>
      <c r="L2905" s="11" t="str">
        <f>IF(Tabla134[[#This Row],[Item Weight]]&lt;$U$12,"Poco Peso",IF(Tabla134[[#This Row],[Item Weight]]&lt;$U$13,"Peso Medio","Peso Alto"))</f>
        <v>Peso Medio</v>
      </c>
      <c r="M2905" s="7">
        <v>11.3</v>
      </c>
      <c r="N2905" s="11">
        <f>IF(Tabla134[[#This Row],[Item Weight (Nulos)]]="",VLOOKUP(Tabla134[[#This Row],[Item Identifier]],'Tabla para Nulos'!$A$3:$B$1563,2,FALSE),Tabla134[[#This Row],[Item Weight (Nulos)]])</f>
        <v>11.3</v>
      </c>
      <c r="O2905" s="11" t="str">
        <f>IF(Tabla134[[#This Row],[Item Visibility]]&lt;$U$15,"Poca visibilidad",IF(Tabla134[[#This Row],[Item Visibility]]&lt;$U$16,"Visibilidad media","Mayor visibilidad"))</f>
        <v>Poca visibilidad</v>
      </c>
      <c r="P2905" s="11" t="str">
        <f>IF(Tabla134[[#This Row],[Rating]]&lt;2,"Muy Malo",IF(Tabla134[[#This Row],[Rating]]&lt;3,"Malo",IF(Tabla134[[#This Row],[Rating]]&lt;4,"Regular",IF(Tabla134[[#This Row],[Rating]]&lt;5,"Bueno","Excelente"))))</f>
        <v>Bueno</v>
      </c>
    </row>
    <row r="2906" spans="1:16" x14ac:dyDescent="0.2">
      <c r="A2906" s="7" t="s">
        <v>124</v>
      </c>
      <c r="B2906" s="7" t="s">
        <v>1528</v>
      </c>
      <c r="C2906" s="7" t="s">
        <v>163</v>
      </c>
      <c r="D2906" s="8">
        <v>2020</v>
      </c>
      <c r="E2906" s="7" t="s">
        <v>919</v>
      </c>
      <c r="F2906" s="7" t="s">
        <v>796</v>
      </c>
      <c r="G2906" s="7" t="s">
        <v>528</v>
      </c>
      <c r="H2906" s="7" t="s">
        <v>7</v>
      </c>
      <c r="I2906" s="9">
        <v>3.4049703000000001E-2</v>
      </c>
      <c r="J2906" s="10">
        <v>112.286</v>
      </c>
      <c r="K2906" s="11">
        <v>4.0999999999999996</v>
      </c>
      <c r="L2906" s="11" t="str">
        <f>IF(Tabla134[[#This Row],[Item Weight]]&lt;$U$12,"Poco Peso",IF(Tabla134[[#This Row],[Item Weight]]&lt;$U$13,"Peso Medio","Peso Alto"))</f>
        <v>Peso Medio</v>
      </c>
      <c r="M2906" s="7">
        <v>11.65</v>
      </c>
      <c r="N2906" s="11">
        <f>IF(Tabla134[[#This Row],[Item Weight (Nulos)]]="",VLOOKUP(Tabla134[[#This Row],[Item Identifier]],'Tabla para Nulos'!$A$3:$B$1563,2,FALSE),Tabla134[[#This Row],[Item Weight (Nulos)]])</f>
        <v>11.65</v>
      </c>
      <c r="O2906" s="11" t="str">
        <f>IF(Tabla134[[#This Row],[Item Visibility]]&lt;$U$15,"Poca visibilidad",IF(Tabla134[[#This Row],[Item Visibility]]&lt;$U$16,"Visibilidad media","Mayor visibilidad"))</f>
        <v>Visibilidad media</v>
      </c>
      <c r="P2906" s="11" t="str">
        <f>IF(Tabla134[[#This Row],[Rating]]&lt;2,"Muy Malo",IF(Tabla134[[#This Row],[Rating]]&lt;3,"Malo",IF(Tabla134[[#This Row],[Rating]]&lt;4,"Regular",IF(Tabla134[[#This Row],[Rating]]&lt;5,"Bueno","Excelente"))))</f>
        <v>Bueno</v>
      </c>
    </row>
    <row r="2907" spans="1:16" x14ac:dyDescent="0.2">
      <c r="A2907" s="7" t="s">
        <v>124</v>
      </c>
      <c r="B2907" s="7" t="s">
        <v>1270</v>
      </c>
      <c r="C2907" s="7" t="s">
        <v>14</v>
      </c>
      <c r="D2907" s="8">
        <v>2020</v>
      </c>
      <c r="E2907" s="7" t="s">
        <v>919</v>
      </c>
      <c r="F2907" s="7" t="s">
        <v>796</v>
      </c>
      <c r="G2907" s="7" t="s">
        <v>528</v>
      </c>
      <c r="H2907" s="7" t="s">
        <v>7</v>
      </c>
      <c r="I2907" s="9">
        <v>4.0144377000000002E-2</v>
      </c>
      <c r="J2907" s="10">
        <v>228.96940000000001</v>
      </c>
      <c r="K2907" s="11">
        <v>4.0999999999999996</v>
      </c>
      <c r="L2907" s="11" t="str">
        <f>IF(Tabla134[[#This Row],[Item Weight]]&lt;$U$12,"Poco Peso",IF(Tabla134[[#This Row],[Item Weight]]&lt;$U$13,"Peso Medio","Peso Alto"))</f>
        <v>Peso Medio</v>
      </c>
      <c r="M2907" s="7">
        <v>11.65</v>
      </c>
      <c r="N2907" s="11">
        <f>IF(Tabla134[[#This Row],[Item Weight (Nulos)]]="",VLOOKUP(Tabla134[[#This Row],[Item Identifier]],'Tabla para Nulos'!$A$3:$B$1563,2,FALSE),Tabla134[[#This Row],[Item Weight (Nulos)]])</f>
        <v>11.65</v>
      </c>
      <c r="O2907" s="11" t="str">
        <f>IF(Tabla134[[#This Row],[Item Visibility]]&lt;$U$15,"Poca visibilidad",IF(Tabla134[[#This Row],[Item Visibility]]&lt;$U$16,"Visibilidad media","Mayor visibilidad"))</f>
        <v>Visibilidad media</v>
      </c>
      <c r="P2907" s="11" t="str">
        <f>IF(Tabla134[[#This Row],[Rating]]&lt;2,"Muy Malo",IF(Tabla134[[#This Row],[Rating]]&lt;3,"Malo",IF(Tabla134[[#This Row],[Rating]]&lt;4,"Regular",IF(Tabla134[[#This Row],[Rating]]&lt;5,"Bueno","Excelente"))))</f>
        <v>Bueno</v>
      </c>
    </row>
    <row r="2908" spans="1:16" x14ac:dyDescent="0.2">
      <c r="A2908" s="7" t="s">
        <v>124</v>
      </c>
      <c r="B2908" s="7" t="s">
        <v>1527</v>
      </c>
      <c r="C2908" s="7" t="s">
        <v>14</v>
      </c>
      <c r="D2908" s="8">
        <v>2020</v>
      </c>
      <c r="E2908" s="7" t="s">
        <v>919</v>
      </c>
      <c r="F2908" s="7" t="s">
        <v>796</v>
      </c>
      <c r="G2908" s="7" t="s">
        <v>528</v>
      </c>
      <c r="H2908" s="7" t="s">
        <v>7</v>
      </c>
      <c r="I2908" s="9">
        <v>0.12881466899999999</v>
      </c>
      <c r="J2908" s="10">
        <v>107.6622</v>
      </c>
      <c r="K2908" s="11">
        <v>4.0999999999999996</v>
      </c>
      <c r="L2908" s="11" t="str">
        <f>IF(Tabla134[[#This Row],[Item Weight]]&lt;$U$12,"Poco Peso",IF(Tabla134[[#This Row],[Item Weight]]&lt;$U$13,"Peso Medio","Peso Alto"))</f>
        <v>Peso Alto</v>
      </c>
      <c r="M2908" s="7">
        <v>19</v>
      </c>
      <c r="N2908" s="11">
        <f>IF(Tabla134[[#This Row],[Item Weight (Nulos)]]="",VLOOKUP(Tabla134[[#This Row],[Item Identifier]],'Tabla para Nulos'!$A$3:$B$1563,2,FALSE),Tabla134[[#This Row],[Item Weight (Nulos)]])</f>
        <v>19</v>
      </c>
      <c r="O2908" s="11" t="str">
        <f>IF(Tabla134[[#This Row],[Item Visibility]]&lt;$U$15,"Poca visibilidad",IF(Tabla134[[#This Row],[Item Visibility]]&lt;$U$16,"Visibilidad media","Mayor visibilidad"))</f>
        <v>Mayor visibilidad</v>
      </c>
      <c r="P2908" s="11" t="str">
        <f>IF(Tabla134[[#This Row],[Rating]]&lt;2,"Muy Malo",IF(Tabla134[[#This Row],[Rating]]&lt;3,"Malo",IF(Tabla134[[#This Row],[Rating]]&lt;4,"Regular",IF(Tabla134[[#This Row],[Rating]]&lt;5,"Bueno","Excelente"))))</f>
        <v>Bueno</v>
      </c>
    </row>
    <row r="2909" spans="1:16" x14ac:dyDescent="0.2">
      <c r="A2909" s="7" t="s">
        <v>124</v>
      </c>
      <c r="B2909" s="7" t="s">
        <v>1532</v>
      </c>
      <c r="C2909" s="7" t="s">
        <v>14</v>
      </c>
      <c r="D2909" s="8">
        <v>2020</v>
      </c>
      <c r="E2909" s="7" t="s">
        <v>919</v>
      </c>
      <c r="F2909" s="7" t="s">
        <v>796</v>
      </c>
      <c r="G2909" s="7" t="s">
        <v>528</v>
      </c>
      <c r="H2909" s="7" t="s">
        <v>7</v>
      </c>
      <c r="I2909" s="9">
        <v>6.4728147999999999E-2</v>
      </c>
      <c r="J2909" s="10">
        <v>258.06459999999998</v>
      </c>
      <c r="K2909" s="11">
        <v>4.0999999999999996</v>
      </c>
      <c r="L2909" s="11" t="str">
        <f>IF(Tabla134[[#This Row],[Item Weight]]&lt;$U$12,"Poco Peso",IF(Tabla134[[#This Row],[Item Weight]]&lt;$U$13,"Peso Medio","Peso Alto"))</f>
        <v>Peso Alto</v>
      </c>
      <c r="M2909" s="7">
        <v>20.2</v>
      </c>
      <c r="N2909" s="11">
        <f>IF(Tabla134[[#This Row],[Item Weight (Nulos)]]="",VLOOKUP(Tabla134[[#This Row],[Item Identifier]],'Tabla para Nulos'!$A$3:$B$1563,2,FALSE),Tabla134[[#This Row],[Item Weight (Nulos)]])</f>
        <v>20.2</v>
      </c>
      <c r="O2909" s="11" t="str">
        <f>IF(Tabla134[[#This Row],[Item Visibility]]&lt;$U$15,"Poca visibilidad",IF(Tabla134[[#This Row],[Item Visibility]]&lt;$U$16,"Visibilidad media","Mayor visibilidad"))</f>
        <v>Visibilidad media</v>
      </c>
      <c r="P2909" s="11" t="str">
        <f>IF(Tabla134[[#This Row],[Rating]]&lt;2,"Muy Malo",IF(Tabla134[[#This Row],[Rating]]&lt;3,"Malo",IF(Tabla134[[#This Row],[Rating]]&lt;4,"Regular",IF(Tabla134[[#This Row],[Rating]]&lt;5,"Bueno","Excelente"))))</f>
        <v>Bueno</v>
      </c>
    </row>
    <row r="2910" spans="1:16" x14ac:dyDescent="0.2">
      <c r="A2910" s="7" t="s">
        <v>124</v>
      </c>
      <c r="B2910" s="7" t="s">
        <v>1057</v>
      </c>
      <c r="C2910" s="7" t="s">
        <v>14</v>
      </c>
      <c r="D2910" s="8">
        <v>2020</v>
      </c>
      <c r="E2910" s="7" t="s">
        <v>919</v>
      </c>
      <c r="F2910" s="7" t="s">
        <v>796</v>
      </c>
      <c r="G2910" s="7" t="s">
        <v>528</v>
      </c>
      <c r="H2910" s="7" t="s">
        <v>7</v>
      </c>
      <c r="I2910" s="9">
        <v>1.9533097999999999E-2</v>
      </c>
      <c r="J2910" s="10">
        <v>120.4756</v>
      </c>
      <c r="K2910" s="11">
        <v>4.0999999999999996</v>
      </c>
      <c r="L2910" s="11" t="str">
        <f>IF(Tabla134[[#This Row],[Item Weight]]&lt;$U$12,"Poco Peso",IF(Tabla134[[#This Row],[Item Weight]]&lt;$U$13,"Peso Medio","Peso Alto"))</f>
        <v>Peso Alto</v>
      </c>
      <c r="M2910" s="7">
        <v>21.25</v>
      </c>
      <c r="N2910" s="11">
        <f>IF(Tabla134[[#This Row],[Item Weight (Nulos)]]="",VLOOKUP(Tabla134[[#This Row],[Item Identifier]],'Tabla para Nulos'!$A$3:$B$1563,2,FALSE),Tabla134[[#This Row],[Item Weight (Nulos)]])</f>
        <v>21.25</v>
      </c>
      <c r="O2910" s="11" t="str">
        <f>IF(Tabla134[[#This Row],[Item Visibility]]&lt;$U$15,"Poca visibilidad",IF(Tabla134[[#This Row],[Item Visibility]]&lt;$U$16,"Visibilidad media","Mayor visibilidad"))</f>
        <v>Poca visibilidad</v>
      </c>
      <c r="P2910" s="11" t="str">
        <f>IF(Tabla134[[#This Row],[Rating]]&lt;2,"Muy Malo",IF(Tabla134[[#This Row],[Rating]]&lt;3,"Malo",IF(Tabla134[[#This Row],[Rating]]&lt;4,"Regular",IF(Tabla134[[#This Row],[Rating]]&lt;5,"Bueno","Excelente"))))</f>
        <v>Bueno</v>
      </c>
    </row>
    <row r="2911" spans="1:16" x14ac:dyDescent="0.2">
      <c r="A2911" s="7" t="s">
        <v>124</v>
      </c>
      <c r="B2911" s="7" t="s">
        <v>531</v>
      </c>
      <c r="C2911" s="7" t="s">
        <v>122</v>
      </c>
      <c r="D2911" s="8">
        <v>2020</v>
      </c>
      <c r="E2911" s="7" t="s">
        <v>919</v>
      </c>
      <c r="F2911" s="7" t="s">
        <v>796</v>
      </c>
      <c r="G2911" s="7" t="s">
        <v>528</v>
      </c>
      <c r="H2911" s="7" t="s">
        <v>7</v>
      </c>
      <c r="I2911" s="9">
        <v>3.8123176000000002E-2</v>
      </c>
      <c r="J2911" s="10">
        <v>123.5046</v>
      </c>
      <c r="K2911" s="11">
        <v>4.0999999999999996</v>
      </c>
      <c r="L2911" s="11" t="str">
        <f>IF(Tabla134[[#This Row],[Item Weight]]&lt;$U$12,"Poco Peso",IF(Tabla134[[#This Row],[Item Weight]]&lt;$U$13,"Peso Medio","Peso Alto"))</f>
        <v>Peso Medio</v>
      </c>
      <c r="M2911" s="7">
        <v>14.15</v>
      </c>
      <c r="N2911" s="11">
        <f>IF(Tabla134[[#This Row],[Item Weight (Nulos)]]="",VLOOKUP(Tabla134[[#This Row],[Item Identifier]],'Tabla para Nulos'!$A$3:$B$1563,2,FALSE),Tabla134[[#This Row],[Item Weight (Nulos)]])</f>
        <v>14.15</v>
      </c>
      <c r="O2911" s="11" t="str">
        <f>IF(Tabla134[[#This Row],[Item Visibility]]&lt;$U$15,"Poca visibilidad",IF(Tabla134[[#This Row],[Item Visibility]]&lt;$U$16,"Visibilidad media","Mayor visibilidad"))</f>
        <v>Visibilidad media</v>
      </c>
      <c r="P2911" s="11" t="str">
        <f>IF(Tabla134[[#This Row],[Rating]]&lt;2,"Muy Malo",IF(Tabla134[[#This Row],[Rating]]&lt;3,"Malo",IF(Tabla134[[#This Row],[Rating]]&lt;4,"Regular",IF(Tabla134[[#This Row],[Rating]]&lt;5,"Bueno","Excelente"))))</f>
        <v>Bueno</v>
      </c>
    </row>
    <row r="2912" spans="1:16" x14ac:dyDescent="0.2">
      <c r="A2912" s="7" t="s">
        <v>124</v>
      </c>
      <c r="B2912" s="7" t="s">
        <v>586</v>
      </c>
      <c r="C2912" s="7" t="s">
        <v>122</v>
      </c>
      <c r="D2912" s="8">
        <v>2020</v>
      </c>
      <c r="E2912" s="7" t="s">
        <v>919</v>
      </c>
      <c r="F2912" s="7" t="s">
        <v>796</v>
      </c>
      <c r="G2912" s="7" t="s">
        <v>528</v>
      </c>
      <c r="H2912" s="7" t="s">
        <v>7</v>
      </c>
      <c r="I2912" s="9">
        <v>6.0589424000000003E-2</v>
      </c>
      <c r="J2912" s="10">
        <v>162.55260000000001</v>
      </c>
      <c r="K2912" s="11">
        <v>4.0999999999999996</v>
      </c>
      <c r="L2912" s="11" t="str">
        <f>IF(Tabla134[[#This Row],[Item Weight]]&lt;$U$12,"Poco Peso",IF(Tabla134[[#This Row],[Item Weight]]&lt;$U$13,"Peso Medio","Peso Alto"))</f>
        <v>Peso Alto</v>
      </c>
      <c r="M2912" s="7">
        <v>18.25</v>
      </c>
      <c r="N2912" s="11">
        <f>IF(Tabla134[[#This Row],[Item Weight (Nulos)]]="",VLOOKUP(Tabla134[[#This Row],[Item Identifier]],'Tabla para Nulos'!$A$3:$B$1563,2,FALSE),Tabla134[[#This Row],[Item Weight (Nulos)]])</f>
        <v>18.25</v>
      </c>
      <c r="O2912" s="11" t="str">
        <f>IF(Tabla134[[#This Row],[Item Visibility]]&lt;$U$15,"Poca visibilidad",IF(Tabla134[[#This Row],[Item Visibility]]&lt;$U$16,"Visibilidad media","Mayor visibilidad"))</f>
        <v>Visibilidad media</v>
      </c>
      <c r="P2912" s="11" t="str">
        <f>IF(Tabla134[[#This Row],[Rating]]&lt;2,"Muy Malo",IF(Tabla134[[#This Row],[Rating]]&lt;3,"Malo",IF(Tabla134[[#This Row],[Rating]]&lt;4,"Regular",IF(Tabla134[[#This Row],[Rating]]&lt;5,"Bueno","Excelente"))))</f>
        <v>Bueno</v>
      </c>
    </row>
    <row r="2913" spans="1:16" x14ac:dyDescent="0.2">
      <c r="A2913" s="7" t="s">
        <v>6</v>
      </c>
      <c r="B2913" s="7" t="s">
        <v>101</v>
      </c>
      <c r="C2913" s="7" t="s">
        <v>25</v>
      </c>
      <c r="D2913" s="8">
        <v>2015</v>
      </c>
      <c r="E2913" s="7" t="s">
        <v>922</v>
      </c>
      <c r="F2913" s="7" t="s">
        <v>796</v>
      </c>
      <c r="G2913" s="7" t="s">
        <v>528</v>
      </c>
      <c r="H2913" s="7" t="s">
        <v>7</v>
      </c>
      <c r="I2913" s="9">
        <v>0.14029249499999999</v>
      </c>
      <c r="J2913" s="10">
        <v>108.5228</v>
      </c>
      <c r="K2913" s="11">
        <v>4.0999999999999996</v>
      </c>
      <c r="L2913" s="11" t="str">
        <f>IF(Tabla134[[#This Row],[Item Weight]]&lt;$U$12,"Poco Peso",IF(Tabla134[[#This Row],[Item Weight]]&lt;$U$13,"Peso Medio","Peso Alto"))</f>
        <v>Poco Peso</v>
      </c>
      <c r="M2913" s="7">
        <v>6.8849999999999998</v>
      </c>
      <c r="N2913" s="11">
        <f>IF(Tabla134[[#This Row],[Item Weight (Nulos)]]="",VLOOKUP(Tabla134[[#This Row],[Item Identifier]],'Tabla para Nulos'!$A$3:$B$1563,2,FALSE),Tabla134[[#This Row],[Item Weight (Nulos)]])</f>
        <v>6.8849999999999998</v>
      </c>
      <c r="O2913" s="11" t="str">
        <f>IF(Tabla134[[#This Row],[Item Visibility]]&lt;$U$15,"Poca visibilidad",IF(Tabla134[[#This Row],[Item Visibility]]&lt;$U$16,"Visibilidad media","Mayor visibilidad"))</f>
        <v>Mayor visibilidad</v>
      </c>
      <c r="P2913" s="11" t="str">
        <f>IF(Tabla134[[#This Row],[Rating]]&lt;2,"Muy Malo",IF(Tabla134[[#This Row],[Rating]]&lt;3,"Malo",IF(Tabla134[[#This Row],[Rating]]&lt;4,"Regular",IF(Tabla134[[#This Row],[Rating]]&lt;5,"Bueno","Excelente"))))</f>
        <v>Bueno</v>
      </c>
    </row>
    <row r="2914" spans="1:16" x14ac:dyDescent="0.2">
      <c r="A2914" s="7" t="s">
        <v>6</v>
      </c>
      <c r="B2914" s="7" t="s">
        <v>379</v>
      </c>
      <c r="C2914" s="7" t="s">
        <v>25</v>
      </c>
      <c r="D2914" s="8">
        <v>2015</v>
      </c>
      <c r="E2914" s="7" t="s">
        <v>922</v>
      </c>
      <c r="F2914" s="7" t="s">
        <v>796</v>
      </c>
      <c r="G2914" s="7" t="s">
        <v>528</v>
      </c>
      <c r="H2914" s="7" t="s">
        <v>7</v>
      </c>
      <c r="I2914" s="9">
        <v>2.0823288999999998E-2</v>
      </c>
      <c r="J2914" s="10">
        <v>92.448800000000006</v>
      </c>
      <c r="K2914" s="11">
        <v>4.0999999999999996</v>
      </c>
      <c r="L2914" s="11" t="str">
        <f>IF(Tabla134[[#This Row],[Item Weight]]&lt;$U$12,"Poco Peso",IF(Tabla134[[#This Row],[Item Weight]]&lt;$U$13,"Peso Medio","Peso Alto"))</f>
        <v>Poco Peso</v>
      </c>
      <c r="M2914" s="7">
        <v>7.27</v>
      </c>
      <c r="N2914" s="11">
        <f>IF(Tabla134[[#This Row],[Item Weight (Nulos)]]="",VLOOKUP(Tabla134[[#This Row],[Item Identifier]],'Tabla para Nulos'!$A$3:$B$1563,2,FALSE),Tabla134[[#This Row],[Item Weight (Nulos)]])</f>
        <v>7.27</v>
      </c>
      <c r="O2914" s="11" t="str">
        <f>IF(Tabla134[[#This Row],[Item Visibility]]&lt;$U$15,"Poca visibilidad",IF(Tabla134[[#This Row],[Item Visibility]]&lt;$U$16,"Visibilidad media","Mayor visibilidad"))</f>
        <v>Poca visibilidad</v>
      </c>
      <c r="P2914" s="11" t="str">
        <f>IF(Tabla134[[#This Row],[Rating]]&lt;2,"Muy Malo",IF(Tabla134[[#This Row],[Rating]]&lt;3,"Malo",IF(Tabla134[[#This Row],[Rating]]&lt;4,"Regular",IF(Tabla134[[#This Row],[Rating]]&lt;5,"Bueno","Excelente"))))</f>
        <v>Bueno</v>
      </c>
    </row>
    <row r="2915" spans="1:16" x14ac:dyDescent="0.2">
      <c r="A2915" s="7" t="s">
        <v>6</v>
      </c>
      <c r="B2915" s="7" t="s">
        <v>573</v>
      </c>
      <c r="C2915" s="7" t="s">
        <v>25</v>
      </c>
      <c r="D2915" s="8">
        <v>2015</v>
      </c>
      <c r="E2915" s="7" t="s">
        <v>922</v>
      </c>
      <c r="F2915" s="7" t="s">
        <v>796</v>
      </c>
      <c r="G2915" s="7" t="s">
        <v>528</v>
      </c>
      <c r="H2915" s="7" t="s">
        <v>7</v>
      </c>
      <c r="I2915" s="9">
        <v>3.0150192999999999E-2</v>
      </c>
      <c r="J2915" s="10">
        <v>61.421999999999997</v>
      </c>
      <c r="K2915" s="11">
        <v>4.0999999999999996</v>
      </c>
      <c r="L2915" s="11" t="str">
        <f>IF(Tabla134[[#This Row],[Item Weight]]&lt;$U$12,"Poco Peso",IF(Tabla134[[#This Row],[Item Weight]]&lt;$U$13,"Peso Medio","Peso Alto"))</f>
        <v>Peso Medio</v>
      </c>
      <c r="M2915" s="7">
        <v>13</v>
      </c>
      <c r="N2915" s="11">
        <f>IF(Tabla134[[#This Row],[Item Weight (Nulos)]]="",VLOOKUP(Tabla134[[#This Row],[Item Identifier]],'Tabla para Nulos'!$A$3:$B$1563,2,FALSE),Tabla134[[#This Row],[Item Weight (Nulos)]])</f>
        <v>13</v>
      </c>
      <c r="O2915" s="11" t="str">
        <f>IF(Tabla134[[#This Row],[Item Visibility]]&lt;$U$15,"Poca visibilidad",IF(Tabla134[[#This Row],[Item Visibility]]&lt;$U$16,"Visibilidad media","Mayor visibilidad"))</f>
        <v>Visibilidad media</v>
      </c>
      <c r="P2915" s="11" t="str">
        <f>IF(Tabla134[[#This Row],[Rating]]&lt;2,"Muy Malo",IF(Tabla134[[#This Row],[Rating]]&lt;3,"Malo",IF(Tabla134[[#This Row],[Rating]]&lt;4,"Regular",IF(Tabla134[[#This Row],[Rating]]&lt;5,"Bueno","Excelente"))))</f>
        <v>Bueno</v>
      </c>
    </row>
    <row r="2916" spans="1:16" x14ac:dyDescent="0.2">
      <c r="A2916" s="7" t="s">
        <v>6</v>
      </c>
      <c r="B2916" s="7" t="s">
        <v>1369</v>
      </c>
      <c r="C2916" s="7" t="s">
        <v>17</v>
      </c>
      <c r="D2916" s="8">
        <v>2015</v>
      </c>
      <c r="E2916" s="7" t="s">
        <v>922</v>
      </c>
      <c r="F2916" s="7" t="s">
        <v>796</v>
      </c>
      <c r="G2916" s="7" t="s">
        <v>528</v>
      </c>
      <c r="H2916" s="7" t="s">
        <v>7</v>
      </c>
      <c r="I2916" s="9">
        <v>8.2966919999999996E-3</v>
      </c>
      <c r="J2916" s="10">
        <v>150.67080000000001</v>
      </c>
      <c r="K2916" s="11">
        <v>4.0999999999999996</v>
      </c>
      <c r="L2916" s="11" t="str">
        <f>IF(Tabla134[[#This Row],[Item Weight]]&lt;$U$12,"Poco Peso",IF(Tabla134[[#This Row],[Item Weight]]&lt;$U$13,"Peso Medio","Peso Alto"))</f>
        <v>Peso Medio</v>
      </c>
      <c r="M2916" s="7">
        <v>11.15</v>
      </c>
      <c r="N2916" s="11">
        <f>IF(Tabla134[[#This Row],[Item Weight (Nulos)]]="",VLOOKUP(Tabla134[[#This Row],[Item Identifier]],'Tabla para Nulos'!$A$3:$B$1563,2,FALSE),Tabla134[[#This Row],[Item Weight (Nulos)]])</f>
        <v>11.15</v>
      </c>
      <c r="O2916" s="11" t="str">
        <f>IF(Tabla134[[#This Row],[Item Visibility]]&lt;$U$15,"Poca visibilidad",IF(Tabla134[[#This Row],[Item Visibility]]&lt;$U$16,"Visibilidad media","Mayor visibilidad"))</f>
        <v>Poca visibilidad</v>
      </c>
      <c r="P2916" s="11" t="str">
        <f>IF(Tabla134[[#This Row],[Rating]]&lt;2,"Muy Malo",IF(Tabla134[[#This Row],[Rating]]&lt;3,"Malo",IF(Tabla134[[#This Row],[Rating]]&lt;4,"Regular",IF(Tabla134[[#This Row],[Rating]]&lt;5,"Bueno","Excelente"))))</f>
        <v>Bueno</v>
      </c>
    </row>
    <row r="2917" spans="1:16" x14ac:dyDescent="0.2">
      <c r="A2917" s="7" t="s">
        <v>6</v>
      </c>
      <c r="B2917" s="7" t="s">
        <v>567</v>
      </c>
      <c r="C2917" s="7" t="s">
        <v>17</v>
      </c>
      <c r="D2917" s="8">
        <v>2015</v>
      </c>
      <c r="E2917" s="7" t="s">
        <v>922</v>
      </c>
      <c r="F2917" s="7" t="s">
        <v>796</v>
      </c>
      <c r="G2917" s="7" t="s">
        <v>528</v>
      </c>
      <c r="H2917" s="7" t="s">
        <v>7</v>
      </c>
      <c r="I2917" s="9">
        <v>0.107274301</v>
      </c>
      <c r="J2917" s="10">
        <v>221.1772</v>
      </c>
      <c r="K2917" s="11">
        <v>4.0999999999999996</v>
      </c>
      <c r="L2917" s="11" t="str">
        <f>IF(Tabla134[[#This Row],[Item Weight]]&lt;$U$12,"Poco Peso",IF(Tabla134[[#This Row],[Item Weight]]&lt;$U$13,"Peso Medio","Peso Alto"))</f>
        <v>Peso Medio</v>
      </c>
      <c r="M2917" s="7">
        <v>11.8</v>
      </c>
      <c r="N2917" s="11">
        <f>IF(Tabla134[[#This Row],[Item Weight (Nulos)]]="",VLOOKUP(Tabla134[[#This Row],[Item Identifier]],'Tabla para Nulos'!$A$3:$B$1563,2,FALSE),Tabla134[[#This Row],[Item Weight (Nulos)]])</f>
        <v>11.8</v>
      </c>
      <c r="O2917" s="11" t="str">
        <f>IF(Tabla134[[#This Row],[Item Visibility]]&lt;$U$15,"Poca visibilidad",IF(Tabla134[[#This Row],[Item Visibility]]&lt;$U$16,"Visibilidad media","Mayor visibilidad"))</f>
        <v>Mayor visibilidad</v>
      </c>
      <c r="P2917" s="11" t="str">
        <f>IF(Tabla134[[#This Row],[Rating]]&lt;2,"Muy Malo",IF(Tabla134[[#This Row],[Rating]]&lt;3,"Malo",IF(Tabla134[[#This Row],[Rating]]&lt;4,"Regular",IF(Tabla134[[#This Row],[Rating]]&lt;5,"Bueno","Excelente"))))</f>
        <v>Bueno</v>
      </c>
    </row>
    <row r="2918" spans="1:16" x14ac:dyDescent="0.2">
      <c r="A2918" s="7" t="s">
        <v>6</v>
      </c>
      <c r="B2918" s="7" t="s">
        <v>1135</v>
      </c>
      <c r="C2918" s="7" t="s">
        <v>71</v>
      </c>
      <c r="D2918" s="8">
        <v>2015</v>
      </c>
      <c r="E2918" s="7" t="s">
        <v>922</v>
      </c>
      <c r="F2918" s="7" t="s">
        <v>796</v>
      </c>
      <c r="G2918" s="7" t="s">
        <v>528</v>
      </c>
      <c r="H2918" s="7" t="s">
        <v>7</v>
      </c>
      <c r="I2918" s="9">
        <v>8.8025298000000002E-2</v>
      </c>
      <c r="J2918" s="10">
        <v>158.06299999999999</v>
      </c>
      <c r="K2918" s="11">
        <v>4.0999999999999996</v>
      </c>
      <c r="L2918" s="11" t="str">
        <f>IF(Tabla134[[#This Row],[Item Weight]]&lt;$U$12,"Poco Peso",IF(Tabla134[[#This Row],[Item Weight]]&lt;$U$13,"Peso Medio","Peso Alto"))</f>
        <v>Peso Medio</v>
      </c>
      <c r="M2918" s="7">
        <v>11</v>
      </c>
      <c r="N2918" s="11">
        <f>IF(Tabla134[[#This Row],[Item Weight (Nulos)]]="",VLOOKUP(Tabla134[[#This Row],[Item Identifier]],'Tabla para Nulos'!$A$3:$B$1563,2,FALSE),Tabla134[[#This Row],[Item Weight (Nulos)]])</f>
        <v>11</v>
      </c>
      <c r="O2918" s="11" t="str">
        <f>IF(Tabla134[[#This Row],[Item Visibility]]&lt;$U$15,"Poca visibilidad",IF(Tabla134[[#This Row],[Item Visibility]]&lt;$U$16,"Visibilidad media","Mayor visibilidad"))</f>
        <v>Visibilidad media</v>
      </c>
      <c r="P2918" s="11" t="str">
        <f>IF(Tabla134[[#This Row],[Rating]]&lt;2,"Muy Malo",IF(Tabla134[[#This Row],[Rating]]&lt;3,"Malo",IF(Tabla134[[#This Row],[Rating]]&lt;4,"Regular",IF(Tabla134[[#This Row],[Rating]]&lt;5,"Bueno","Excelente"))))</f>
        <v>Bueno</v>
      </c>
    </row>
    <row r="2919" spans="1:16" x14ac:dyDescent="0.2">
      <c r="A2919" s="7" t="s">
        <v>6</v>
      </c>
      <c r="B2919" s="7" t="s">
        <v>353</v>
      </c>
      <c r="C2919" s="7" t="s">
        <v>71</v>
      </c>
      <c r="D2919" s="8">
        <v>2015</v>
      </c>
      <c r="E2919" s="7" t="s">
        <v>922</v>
      </c>
      <c r="F2919" s="7" t="s">
        <v>796</v>
      </c>
      <c r="G2919" s="7" t="s">
        <v>528</v>
      </c>
      <c r="H2919" s="7" t="s">
        <v>7</v>
      </c>
      <c r="I2919" s="9">
        <v>0</v>
      </c>
      <c r="J2919" s="10">
        <v>148.74180000000001</v>
      </c>
      <c r="K2919" s="11">
        <v>4.0999999999999996</v>
      </c>
      <c r="L2919" s="11" t="str">
        <f>IF(Tabla134[[#This Row],[Item Weight]]&lt;$U$12,"Poco Peso",IF(Tabla134[[#This Row],[Item Weight]]&lt;$U$13,"Peso Medio","Peso Alto"))</f>
        <v>Peso Alto</v>
      </c>
      <c r="M2919" s="7">
        <v>18.5</v>
      </c>
      <c r="N2919" s="11">
        <f>IF(Tabla134[[#This Row],[Item Weight (Nulos)]]="",VLOOKUP(Tabla134[[#This Row],[Item Identifier]],'Tabla para Nulos'!$A$3:$B$1563,2,FALSE),Tabla134[[#This Row],[Item Weight (Nulos)]])</f>
        <v>18.5</v>
      </c>
      <c r="O2919" s="11" t="str">
        <f>IF(Tabla134[[#This Row],[Item Visibility]]&lt;$U$15,"Poca visibilidad",IF(Tabla134[[#This Row],[Item Visibility]]&lt;$U$16,"Visibilidad media","Mayor visibilidad"))</f>
        <v>Poca visibilidad</v>
      </c>
      <c r="P2919" s="11" t="str">
        <f>IF(Tabla134[[#This Row],[Rating]]&lt;2,"Muy Malo",IF(Tabla134[[#This Row],[Rating]]&lt;3,"Malo",IF(Tabla134[[#This Row],[Rating]]&lt;4,"Regular",IF(Tabla134[[#This Row],[Rating]]&lt;5,"Bueno","Excelente"))))</f>
        <v>Bueno</v>
      </c>
    </row>
    <row r="2920" spans="1:16" x14ac:dyDescent="0.2">
      <c r="A2920" s="7" t="s">
        <v>6</v>
      </c>
      <c r="B2920" s="7" t="s">
        <v>1131</v>
      </c>
      <c r="C2920" s="7" t="s">
        <v>10</v>
      </c>
      <c r="D2920" s="8">
        <v>2015</v>
      </c>
      <c r="E2920" s="7" t="s">
        <v>922</v>
      </c>
      <c r="F2920" s="7" t="s">
        <v>796</v>
      </c>
      <c r="G2920" s="7" t="s">
        <v>528</v>
      </c>
      <c r="H2920" s="7" t="s">
        <v>7</v>
      </c>
      <c r="I2920" s="9">
        <v>4.1641932999999999E-2</v>
      </c>
      <c r="J2920" s="10">
        <v>121.10720000000001</v>
      </c>
      <c r="K2920" s="11">
        <v>4.0999999999999996</v>
      </c>
      <c r="L2920" s="11" t="str">
        <f>IF(Tabla134[[#This Row],[Item Weight]]&lt;$U$12,"Poco Peso",IF(Tabla134[[#This Row],[Item Weight]]&lt;$U$13,"Peso Medio","Peso Alto"))</f>
        <v>Peso Medio</v>
      </c>
      <c r="M2920" s="7">
        <v>12.6</v>
      </c>
      <c r="N2920" s="11">
        <f>IF(Tabla134[[#This Row],[Item Weight (Nulos)]]="",VLOOKUP(Tabla134[[#This Row],[Item Identifier]],'Tabla para Nulos'!$A$3:$B$1563,2,FALSE),Tabla134[[#This Row],[Item Weight (Nulos)]])</f>
        <v>12.6</v>
      </c>
      <c r="O2920" s="11" t="str">
        <f>IF(Tabla134[[#This Row],[Item Visibility]]&lt;$U$15,"Poca visibilidad",IF(Tabla134[[#This Row],[Item Visibility]]&lt;$U$16,"Visibilidad media","Mayor visibilidad"))</f>
        <v>Visibilidad media</v>
      </c>
      <c r="P2920" s="11" t="str">
        <f>IF(Tabla134[[#This Row],[Rating]]&lt;2,"Muy Malo",IF(Tabla134[[#This Row],[Rating]]&lt;3,"Malo",IF(Tabla134[[#This Row],[Rating]]&lt;4,"Regular",IF(Tabla134[[#This Row],[Rating]]&lt;5,"Bueno","Excelente"))))</f>
        <v>Bueno</v>
      </c>
    </row>
    <row r="2921" spans="1:16" x14ac:dyDescent="0.2">
      <c r="A2921" s="7" t="s">
        <v>6</v>
      </c>
      <c r="B2921" s="7" t="s">
        <v>55</v>
      </c>
      <c r="C2921" s="7" t="s">
        <v>10</v>
      </c>
      <c r="D2921" s="8">
        <v>2015</v>
      </c>
      <c r="E2921" s="7" t="s">
        <v>922</v>
      </c>
      <c r="F2921" s="7" t="s">
        <v>796</v>
      </c>
      <c r="G2921" s="7" t="s">
        <v>528</v>
      </c>
      <c r="H2921" s="7" t="s">
        <v>7</v>
      </c>
      <c r="I2921" s="9">
        <v>2.4454052E-2</v>
      </c>
      <c r="J2921" s="10">
        <v>197.21100000000001</v>
      </c>
      <c r="K2921" s="11">
        <v>4.0999999999999996</v>
      </c>
      <c r="L2921" s="11" t="str">
        <f>IF(Tabla134[[#This Row],[Item Weight]]&lt;$U$12,"Poco Peso",IF(Tabla134[[#This Row],[Item Weight]]&lt;$U$13,"Peso Medio","Peso Alto"))</f>
        <v>Peso Medio</v>
      </c>
      <c r="M2921" s="7">
        <v>14.15</v>
      </c>
      <c r="N2921" s="11">
        <f>IF(Tabla134[[#This Row],[Item Weight (Nulos)]]="",VLOOKUP(Tabla134[[#This Row],[Item Identifier]],'Tabla para Nulos'!$A$3:$B$1563,2,FALSE),Tabla134[[#This Row],[Item Weight (Nulos)]])</f>
        <v>14.15</v>
      </c>
      <c r="O2921" s="11" t="str">
        <f>IF(Tabla134[[#This Row],[Item Visibility]]&lt;$U$15,"Poca visibilidad",IF(Tabla134[[#This Row],[Item Visibility]]&lt;$U$16,"Visibilidad media","Mayor visibilidad"))</f>
        <v>Poca visibilidad</v>
      </c>
      <c r="P2921" s="11" t="str">
        <f>IF(Tabla134[[#This Row],[Rating]]&lt;2,"Muy Malo",IF(Tabla134[[#This Row],[Rating]]&lt;3,"Malo",IF(Tabla134[[#This Row],[Rating]]&lt;4,"Regular",IF(Tabla134[[#This Row],[Rating]]&lt;5,"Bueno","Excelente"))))</f>
        <v>Bueno</v>
      </c>
    </row>
    <row r="2922" spans="1:16" x14ac:dyDescent="0.2">
      <c r="A2922" s="7" t="s">
        <v>6</v>
      </c>
      <c r="B2922" s="7" t="s">
        <v>937</v>
      </c>
      <c r="C2922" s="7" t="s">
        <v>10</v>
      </c>
      <c r="D2922" s="8">
        <v>2015</v>
      </c>
      <c r="E2922" s="7" t="s">
        <v>922</v>
      </c>
      <c r="F2922" s="7" t="s">
        <v>796</v>
      </c>
      <c r="G2922" s="7" t="s">
        <v>528</v>
      </c>
      <c r="H2922" s="7" t="s">
        <v>7</v>
      </c>
      <c r="I2922" s="9">
        <v>1.8968743E-2</v>
      </c>
      <c r="J2922" s="10">
        <v>61.953600000000002</v>
      </c>
      <c r="K2922" s="11">
        <v>4.0999999999999996</v>
      </c>
      <c r="L2922" s="11" t="str">
        <f>IF(Tabla134[[#This Row],[Item Weight]]&lt;$U$12,"Poco Peso",IF(Tabla134[[#This Row],[Item Weight]]&lt;$U$13,"Peso Medio","Peso Alto"))</f>
        <v>Peso Medio</v>
      </c>
      <c r="M2922" s="7">
        <v>15.7</v>
      </c>
      <c r="N2922" s="11">
        <f>IF(Tabla134[[#This Row],[Item Weight (Nulos)]]="",VLOOKUP(Tabla134[[#This Row],[Item Identifier]],'Tabla para Nulos'!$A$3:$B$1563,2,FALSE),Tabla134[[#This Row],[Item Weight (Nulos)]])</f>
        <v>15.7</v>
      </c>
      <c r="O2922" s="11" t="str">
        <f>IF(Tabla134[[#This Row],[Item Visibility]]&lt;$U$15,"Poca visibilidad",IF(Tabla134[[#This Row],[Item Visibility]]&lt;$U$16,"Visibilidad media","Mayor visibilidad"))</f>
        <v>Poca visibilidad</v>
      </c>
      <c r="P2922" s="11" t="str">
        <f>IF(Tabla134[[#This Row],[Rating]]&lt;2,"Muy Malo",IF(Tabla134[[#This Row],[Rating]]&lt;3,"Malo",IF(Tabla134[[#This Row],[Rating]]&lt;4,"Regular",IF(Tabla134[[#This Row],[Rating]]&lt;5,"Bueno","Excelente"))))</f>
        <v>Bueno</v>
      </c>
    </row>
    <row r="2923" spans="1:16" x14ac:dyDescent="0.2">
      <c r="A2923" s="7" t="s">
        <v>6</v>
      </c>
      <c r="B2923" s="7" t="s">
        <v>1243</v>
      </c>
      <c r="C2923" s="7" t="s">
        <v>47</v>
      </c>
      <c r="D2923" s="8">
        <v>2015</v>
      </c>
      <c r="E2923" s="7" t="s">
        <v>922</v>
      </c>
      <c r="F2923" s="7" t="s">
        <v>796</v>
      </c>
      <c r="G2923" s="7" t="s">
        <v>528</v>
      </c>
      <c r="H2923" s="7" t="s">
        <v>7</v>
      </c>
      <c r="I2923" s="9">
        <v>0.13764546699999999</v>
      </c>
      <c r="J2923" s="10">
        <v>185.26079999999999</v>
      </c>
      <c r="K2923" s="11">
        <v>4.0999999999999996</v>
      </c>
      <c r="L2923" s="11" t="str">
        <f>IF(Tabla134[[#This Row],[Item Weight]]&lt;$U$12,"Poco Peso",IF(Tabla134[[#This Row],[Item Weight]]&lt;$U$13,"Peso Medio","Peso Alto"))</f>
        <v>Poco Peso</v>
      </c>
      <c r="M2923" s="7">
        <v>6.9850000000000003</v>
      </c>
      <c r="N2923" s="11">
        <f>IF(Tabla134[[#This Row],[Item Weight (Nulos)]]="",VLOOKUP(Tabla134[[#This Row],[Item Identifier]],'Tabla para Nulos'!$A$3:$B$1563,2,FALSE),Tabla134[[#This Row],[Item Weight (Nulos)]])</f>
        <v>6.9850000000000003</v>
      </c>
      <c r="O2923" s="11" t="str">
        <f>IF(Tabla134[[#This Row],[Item Visibility]]&lt;$U$15,"Poca visibilidad",IF(Tabla134[[#This Row],[Item Visibility]]&lt;$U$16,"Visibilidad media","Mayor visibilidad"))</f>
        <v>Mayor visibilidad</v>
      </c>
      <c r="P2923" s="11" t="str">
        <f>IF(Tabla134[[#This Row],[Rating]]&lt;2,"Muy Malo",IF(Tabla134[[#This Row],[Rating]]&lt;3,"Malo",IF(Tabla134[[#This Row],[Rating]]&lt;4,"Regular",IF(Tabla134[[#This Row],[Rating]]&lt;5,"Bueno","Excelente"))))</f>
        <v>Bueno</v>
      </c>
    </row>
    <row r="2924" spans="1:16" x14ac:dyDescent="0.2">
      <c r="A2924" s="7" t="s">
        <v>6</v>
      </c>
      <c r="B2924" s="7" t="s">
        <v>1123</v>
      </c>
      <c r="C2924" s="7" t="s">
        <v>47</v>
      </c>
      <c r="D2924" s="8">
        <v>2015</v>
      </c>
      <c r="E2924" s="7" t="s">
        <v>922</v>
      </c>
      <c r="F2924" s="7" t="s">
        <v>796</v>
      </c>
      <c r="G2924" s="7" t="s">
        <v>528</v>
      </c>
      <c r="H2924" s="7" t="s">
        <v>7</v>
      </c>
      <c r="I2924" s="9">
        <v>6.9728295999999995E-2</v>
      </c>
      <c r="J2924" s="10">
        <v>233.9616</v>
      </c>
      <c r="K2924" s="11">
        <v>4.0999999999999996</v>
      </c>
      <c r="L2924" s="11" t="str">
        <f>IF(Tabla134[[#This Row],[Item Weight]]&lt;$U$12,"Poco Peso",IF(Tabla134[[#This Row],[Item Weight]]&lt;$U$13,"Peso Medio","Peso Alto"))</f>
        <v>Peso Medio</v>
      </c>
      <c r="M2924" s="7">
        <v>11.395</v>
      </c>
      <c r="N2924" s="11">
        <f>IF(Tabla134[[#This Row],[Item Weight (Nulos)]]="",VLOOKUP(Tabla134[[#This Row],[Item Identifier]],'Tabla para Nulos'!$A$3:$B$1563,2,FALSE),Tabla134[[#This Row],[Item Weight (Nulos)]])</f>
        <v>11.395</v>
      </c>
      <c r="O2924" s="11" t="str">
        <f>IF(Tabla134[[#This Row],[Item Visibility]]&lt;$U$15,"Poca visibilidad",IF(Tabla134[[#This Row],[Item Visibility]]&lt;$U$16,"Visibilidad media","Mayor visibilidad"))</f>
        <v>Visibilidad media</v>
      </c>
      <c r="P2924" s="11" t="str">
        <f>IF(Tabla134[[#This Row],[Rating]]&lt;2,"Muy Malo",IF(Tabla134[[#This Row],[Rating]]&lt;3,"Malo",IF(Tabla134[[#This Row],[Rating]]&lt;4,"Regular",IF(Tabla134[[#This Row],[Rating]]&lt;5,"Bueno","Excelente"))))</f>
        <v>Bueno</v>
      </c>
    </row>
    <row r="2925" spans="1:16" x14ac:dyDescent="0.2">
      <c r="A2925" s="7" t="s">
        <v>6</v>
      </c>
      <c r="B2925" s="7" t="s">
        <v>1387</v>
      </c>
      <c r="C2925" s="7" t="s">
        <v>47</v>
      </c>
      <c r="D2925" s="8">
        <v>2015</v>
      </c>
      <c r="E2925" s="7" t="s">
        <v>922</v>
      </c>
      <c r="F2925" s="7" t="s">
        <v>796</v>
      </c>
      <c r="G2925" s="7" t="s">
        <v>528</v>
      </c>
      <c r="H2925" s="7" t="s">
        <v>7</v>
      </c>
      <c r="I2925" s="9">
        <v>0</v>
      </c>
      <c r="J2925" s="10">
        <v>37.953200000000002</v>
      </c>
      <c r="K2925" s="11">
        <v>4.0999999999999996</v>
      </c>
      <c r="L2925" s="11" t="str">
        <f>IF(Tabla134[[#This Row],[Item Weight]]&lt;$U$12,"Poco Peso",IF(Tabla134[[#This Row],[Item Weight]]&lt;$U$13,"Peso Medio","Peso Alto"))</f>
        <v>Peso Medio</v>
      </c>
      <c r="M2925" s="7">
        <v>13.65</v>
      </c>
      <c r="N2925" s="11">
        <f>IF(Tabla134[[#This Row],[Item Weight (Nulos)]]="",VLOOKUP(Tabla134[[#This Row],[Item Identifier]],'Tabla para Nulos'!$A$3:$B$1563,2,FALSE),Tabla134[[#This Row],[Item Weight (Nulos)]])</f>
        <v>13.65</v>
      </c>
      <c r="O2925" s="11" t="str">
        <f>IF(Tabla134[[#This Row],[Item Visibility]]&lt;$U$15,"Poca visibilidad",IF(Tabla134[[#This Row],[Item Visibility]]&lt;$U$16,"Visibilidad media","Mayor visibilidad"))</f>
        <v>Poca visibilidad</v>
      </c>
      <c r="P2925" s="11" t="str">
        <f>IF(Tabla134[[#This Row],[Rating]]&lt;2,"Muy Malo",IF(Tabla134[[#This Row],[Rating]]&lt;3,"Malo",IF(Tabla134[[#This Row],[Rating]]&lt;4,"Regular",IF(Tabla134[[#This Row],[Rating]]&lt;5,"Bueno","Excelente"))))</f>
        <v>Bueno</v>
      </c>
    </row>
    <row r="2926" spans="1:16" x14ac:dyDescent="0.2">
      <c r="A2926" s="7" t="s">
        <v>6</v>
      </c>
      <c r="B2926" s="7" t="s">
        <v>1540</v>
      </c>
      <c r="C2926" s="7" t="s">
        <v>14</v>
      </c>
      <c r="D2926" s="8">
        <v>2015</v>
      </c>
      <c r="E2926" s="7" t="s">
        <v>922</v>
      </c>
      <c r="F2926" s="7" t="s">
        <v>796</v>
      </c>
      <c r="G2926" s="7" t="s">
        <v>528</v>
      </c>
      <c r="H2926" s="7" t="s">
        <v>7</v>
      </c>
      <c r="I2926" s="9">
        <v>0.12396141500000001</v>
      </c>
      <c r="J2926" s="10">
        <v>33.287399999999998</v>
      </c>
      <c r="K2926" s="11">
        <v>4.0999999999999996</v>
      </c>
      <c r="L2926" s="11" t="str">
        <f>IF(Tabla134[[#This Row],[Item Weight]]&lt;$U$12,"Poco Peso",IF(Tabla134[[#This Row],[Item Weight]]&lt;$U$13,"Peso Medio","Peso Alto"))</f>
        <v>Poco Peso</v>
      </c>
      <c r="M2926" s="7">
        <v>6.3849999999999998</v>
      </c>
      <c r="N2926" s="11">
        <f>IF(Tabla134[[#This Row],[Item Weight (Nulos)]]="",VLOOKUP(Tabla134[[#This Row],[Item Identifier]],'Tabla para Nulos'!$A$3:$B$1563,2,FALSE),Tabla134[[#This Row],[Item Weight (Nulos)]])</f>
        <v>6.3849999999999998</v>
      </c>
      <c r="O2926" s="11" t="str">
        <f>IF(Tabla134[[#This Row],[Item Visibility]]&lt;$U$15,"Poca visibilidad",IF(Tabla134[[#This Row],[Item Visibility]]&lt;$U$16,"Visibilidad media","Mayor visibilidad"))</f>
        <v>Mayor visibilidad</v>
      </c>
      <c r="P2926" s="11" t="str">
        <f>IF(Tabla134[[#This Row],[Rating]]&lt;2,"Muy Malo",IF(Tabla134[[#This Row],[Rating]]&lt;3,"Malo",IF(Tabla134[[#This Row],[Rating]]&lt;4,"Regular",IF(Tabla134[[#This Row],[Rating]]&lt;5,"Bueno","Excelente"))))</f>
        <v>Bueno</v>
      </c>
    </row>
    <row r="2927" spans="1:16" x14ac:dyDescent="0.2">
      <c r="A2927" s="7" t="s">
        <v>6</v>
      </c>
      <c r="B2927" s="7" t="s">
        <v>1262</v>
      </c>
      <c r="C2927" s="7" t="s">
        <v>28</v>
      </c>
      <c r="D2927" s="8">
        <v>2020</v>
      </c>
      <c r="E2927" s="7" t="s">
        <v>919</v>
      </c>
      <c r="F2927" s="7" t="s">
        <v>796</v>
      </c>
      <c r="G2927" s="7" t="s">
        <v>528</v>
      </c>
      <c r="H2927" s="7" t="s">
        <v>7</v>
      </c>
      <c r="I2927" s="9">
        <v>4.7152553999999999E-2</v>
      </c>
      <c r="J2927" s="10">
        <v>110.157</v>
      </c>
      <c r="K2927" s="11">
        <v>4.0999999999999996</v>
      </c>
      <c r="L2927" s="11" t="str">
        <f>IF(Tabla134[[#This Row],[Item Weight]]&lt;$U$12,"Poco Peso",IF(Tabla134[[#This Row],[Item Weight]]&lt;$U$13,"Peso Medio","Peso Alto"))</f>
        <v>Poco Peso</v>
      </c>
      <c r="M2927" s="7">
        <v>8.3800000000000008</v>
      </c>
      <c r="N2927" s="11">
        <f>IF(Tabla134[[#This Row],[Item Weight (Nulos)]]="",VLOOKUP(Tabla134[[#This Row],[Item Identifier]],'Tabla para Nulos'!$A$3:$B$1563,2,FALSE),Tabla134[[#This Row],[Item Weight (Nulos)]])</f>
        <v>8.3800000000000008</v>
      </c>
      <c r="O2927" s="11" t="str">
        <f>IF(Tabla134[[#This Row],[Item Visibility]]&lt;$U$15,"Poca visibilidad",IF(Tabla134[[#This Row],[Item Visibility]]&lt;$U$16,"Visibilidad media","Mayor visibilidad"))</f>
        <v>Visibilidad media</v>
      </c>
      <c r="P2927" s="11" t="str">
        <f>IF(Tabla134[[#This Row],[Rating]]&lt;2,"Muy Malo",IF(Tabla134[[#This Row],[Rating]]&lt;3,"Malo",IF(Tabla134[[#This Row],[Rating]]&lt;4,"Regular",IF(Tabla134[[#This Row],[Rating]]&lt;5,"Bueno","Excelente"))))</f>
        <v>Bueno</v>
      </c>
    </row>
    <row r="2928" spans="1:16" x14ac:dyDescent="0.2">
      <c r="A2928" s="7" t="s">
        <v>6</v>
      </c>
      <c r="B2928" s="7" t="s">
        <v>117</v>
      </c>
      <c r="C2928" s="7" t="s">
        <v>28</v>
      </c>
      <c r="D2928" s="8">
        <v>2020</v>
      </c>
      <c r="E2928" s="7" t="s">
        <v>919</v>
      </c>
      <c r="F2928" s="7" t="s">
        <v>796</v>
      </c>
      <c r="G2928" s="7" t="s">
        <v>528</v>
      </c>
      <c r="H2928" s="7" t="s">
        <v>7</v>
      </c>
      <c r="I2928" s="9">
        <v>5.1908823999999999E-2</v>
      </c>
      <c r="J2928" s="10">
        <v>78.164400000000001</v>
      </c>
      <c r="K2928" s="11">
        <v>4.0999999999999996</v>
      </c>
      <c r="L2928" s="11" t="str">
        <f>IF(Tabla134[[#This Row],[Item Weight]]&lt;$U$12,"Poco Peso",IF(Tabla134[[#This Row],[Item Weight]]&lt;$U$13,"Peso Medio","Peso Alto"))</f>
        <v>Peso Medio</v>
      </c>
      <c r="M2928" s="7">
        <v>9.1950000000000003</v>
      </c>
      <c r="N2928" s="11">
        <f>IF(Tabla134[[#This Row],[Item Weight (Nulos)]]="",VLOOKUP(Tabla134[[#This Row],[Item Identifier]],'Tabla para Nulos'!$A$3:$B$1563,2,FALSE),Tabla134[[#This Row],[Item Weight (Nulos)]])</f>
        <v>9.1950000000000003</v>
      </c>
      <c r="O2928" s="11" t="str">
        <f>IF(Tabla134[[#This Row],[Item Visibility]]&lt;$U$15,"Poca visibilidad",IF(Tabla134[[#This Row],[Item Visibility]]&lt;$U$16,"Visibilidad media","Mayor visibilidad"))</f>
        <v>Visibilidad media</v>
      </c>
      <c r="P2928" s="11" t="str">
        <f>IF(Tabla134[[#This Row],[Rating]]&lt;2,"Muy Malo",IF(Tabla134[[#This Row],[Rating]]&lt;3,"Malo",IF(Tabla134[[#This Row],[Rating]]&lt;4,"Regular",IF(Tabla134[[#This Row],[Rating]]&lt;5,"Bueno","Excelente"))))</f>
        <v>Bueno</v>
      </c>
    </row>
    <row r="2929" spans="1:16" x14ac:dyDescent="0.2">
      <c r="A2929" s="7" t="s">
        <v>6</v>
      </c>
      <c r="B2929" s="7" t="s">
        <v>1255</v>
      </c>
      <c r="C2929" s="7" t="s">
        <v>25</v>
      </c>
      <c r="D2929" s="8">
        <v>2020</v>
      </c>
      <c r="E2929" s="7" t="s">
        <v>919</v>
      </c>
      <c r="F2929" s="7" t="s">
        <v>796</v>
      </c>
      <c r="G2929" s="7" t="s">
        <v>528</v>
      </c>
      <c r="H2929" s="7" t="s">
        <v>7</v>
      </c>
      <c r="I2929" s="9">
        <v>4.2552418000000002E-2</v>
      </c>
      <c r="J2929" s="10">
        <v>123.5046</v>
      </c>
      <c r="K2929" s="11">
        <v>4.0999999999999996</v>
      </c>
      <c r="L2929" s="11" t="str">
        <f>IF(Tabla134[[#This Row],[Item Weight]]&lt;$U$12,"Poco Peso",IF(Tabla134[[#This Row],[Item Weight]]&lt;$U$13,"Peso Medio","Peso Alto"))</f>
        <v>Peso Medio</v>
      </c>
      <c r="M2929" s="7">
        <v>12.15</v>
      </c>
      <c r="N2929" s="11">
        <f>IF(Tabla134[[#This Row],[Item Weight (Nulos)]]="",VLOOKUP(Tabla134[[#This Row],[Item Identifier]],'Tabla para Nulos'!$A$3:$B$1563,2,FALSE),Tabla134[[#This Row],[Item Weight (Nulos)]])</f>
        <v>12.15</v>
      </c>
      <c r="O2929" s="11" t="str">
        <f>IF(Tabla134[[#This Row],[Item Visibility]]&lt;$U$15,"Poca visibilidad",IF(Tabla134[[#This Row],[Item Visibility]]&lt;$U$16,"Visibilidad media","Mayor visibilidad"))</f>
        <v>Visibilidad media</v>
      </c>
      <c r="P2929" s="11" t="str">
        <f>IF(Tabla134[[#This Row],[Rating]]&lt;2,"Muy Malo",IF(Tabla134[[#This Row],[Rating]]&lt;3,"Malo",IF(Tabla134[[#This Row],[Rating]]&lt;4,"Regular",IF(Tabla134[[#This Row],[Rating]]&lt;5,"Bueno","Excelente"))))</f>
        <v>Bueno</v>
      </c>
    </row>
    <row r="2930" spans="1:16" x14ac:dyDescent="0.2">
      <c r="A2930" s="7" t="s">
        <v>6</v>
      </c>
      <c r="B2930" s="7" t="s">
        <v>105</v>
      </c>
      <c r="C2930" s="7" t="s">
        <v>25</v>
      </c>
      <c r="D2930" s="8">
        <v>2020</v>
      </c>
      <c r="E2930" s="7" t="s">
        <v>919</v>
      </c>
      <c r="F2930" s="7" t="s">
        <v>796</v>
      </c>
      <c r="G2930" s="7" t="s">
        <v>528</v>
      </c>
      <c r="H2930" s="7" t="s">
        <v>7</v>
      </c>
      <c r="I2930" s="9">
        <v>4.1482393999999999E-2</v>
      </c>
      <c r="J2930" s="10">
        <v>40.045400000000001</v>
      </c>
      <c r="K2930" s="11">
        <v>4.0999999999999996</v>
      </c>
      <c r="L2930" s="11" t="str">
        <f>IF(Tabla134[[#This Row],[Item Weight]]&lt;$U$12,"Poco Peso",IF(Tabla134[[#This Row],[Item Weight]]&lt;$U$13,"Peso Medio","Peso Alto"))</f>
        <v>Peso Medio</v>
      </c>
      <c r="M2930" s="7">
        <v>14.5</v>
      </c>
      <c r="N2930" s="11">
        <f>IF(Tabla134[[#This Row],[Item Weight (Nulos)]]="",VLOOKUP(Tabla134[[#This Row],[Item Identifier]],'Tabla para Nulos'!$A$3:$B$1563,2,FALSE),Tabla134[[#This Row],[Item Weight (Nulos)]])</f>
        <v>14.5</v>
      </c>
      <c r="O2930" s="11" t="str">
        <f>IF(Tabla134[[#This Row],[Item Visibility]]&lt;$U$15,"Poca visibilidad",IF(Tabla134[[#This Row],[Item Visibility]]&lt;$U$16,"Visibilidad media","Mayor visibilidad"))</f>
        <v>Visibilidad media</v>
      </c>
      <c r="P2930" s="11" t="str">
        <f>IF(Tabla134[[#This Row],[Rating]]&lt;2,"Muy Malo",IF(Tabla134[[#This Row],[Rating]]&lt;3,"Malo",IF(Tabla134[[#This Row],[Rating]]&lt;4,"Regular",IF(Tabla134[[#This Row],[Rating]]&lt;5,"Bueno","Excelente"))))</f>
        <v>Bueno</v>
      </c>
    </row>
    <row r="2931" spans="1:16" x14ac:dyDescent="0.2">
      <c r="A2931" s="7" t="s">
        <v>6</v>
      </c>
      <c r="B2931" s="7" t="s">
        <v>81</v>
      </c>
      <c r="C2931" s="7" t="s">
        <v>71</v>
      </c>
      <c r="D2931" s="8">
        <v>2020</v>
      </c>
      <c r="E2931" s="7" t="s">
        <v>919</v>
      </c>
      <c r="F2931" s="7" t="s">
        <v>796</v>
      </c>
      <c r="G2931" s="7" t="s">
        <v>528</v>
      </c>
      <c r="H2931" s="7" t="s">
        <v>7</v>
      </c>
      <c r="I2931" s="9">
        <v>3.6042939000000003E-2</v>
      </c>
      <c r="J2931" s="10">
        <v>244.4486</v>
      </c>
      <c r="K2931" s="11">
        <v>4.0999999999999996</v>
      </c>
      <c r="L2931" s="11" t="str">
        <f>IF(Tabla134[[#This Row],[Item Weight]]&lt;$U$12,"Poco Peso",IF(Tabla134[[#This Row],[Item Weight]]&lt;$U$13,"Peso Medio","Peso Alto"))</f>
        <v>Poco Peso</v>
      </c>
      <c r="M2931" s="7">
        <v>6.8650000000000002</v>
      </c>
      <c r="N2931" s="11">
        <f>IF(Tabla134[[#This Row],[Item Weight (Nulos)]]="",VLOOKUP(Tabla134[[#This Row],[Item Identifier]],'Tabla para Nulos'!$A$3:$B$1563,2,FALSE),Tabla134[[#This Row],[Item Weight (Nulos)]])</f>
        <v>6.8650000000000002</v>
      </c>
      <c r="O2931" s="11" t="str">
        <f>IF(Tabla134[[#This Row],[Item Visibility]]&lt;$U$15,"Poca visibilidad",IF(Tabla134[[#This Row],[Item Visibility]]&lt;$U$16,"Visibilidad media","Mayor visibilidad"))</f>
        <v>Visibilidad media</v>
      </c>
      <c r="P2931" s="11" t="str">
        <f>IF(Tabla134[[#This Row],[Rating]]&lt;2,"Muy Malo",IF(Tabla134[[#This Row],[Rating]]&lt;3,"Malo",IF(Tabla134[[#This Row],[Rating]]&lt;4,"Regular",IF(Tabla134[[#This Row],[Rating]]&lt;5,"Bueno","Excelente"))))</f>
        <v>Bueno</v>
      </c>
    </row>
    <row r="2932" spans="1:16" x14ac:dyDescent="0.2">
      <c r="A2932" s="7" t="s">
        <v>6</v>
      </c>
      <c r="B2932" s="7" t="s">
        <v>565</v>
      </c>
      <c r="C2932" s="7" t="s">
        <v>71</v>
      </c>
      <c r="D2932" s="8">
        <v>2020</v>
      </c>
      <c r="E2932" s="7" t="s">
        <v>919</v>
      </c>
      <c r="F2932" s="7" t="s">
        <v>796</v>
      </c>
      <c r="G2932" s="7" t="s">
        <v>528</v>
      </c>
      <c r="H2932" s="7" t="s">
        <v>7</v>
      </c>
      <c r="I2932" s="9">
        <v>0.153011599</v>
      </c>
      <c r="J2932" s="10">
        <v>215.2218</v>
      </c>
      <c r="K2932" s="11">
        <v>4.0999999999999996</v>
      </c>
      <c r="L2932" s="11" t="str">
        <f>IF(Tabla134[[#This Row],[Item Weight]]&lt;$U$12,"Poco Peso",IF(Tabla134[[#This Row],[Item Weight]]&lt;$U$13,"Peso Medio","Peso Alto"))</f>
        <v>Poco Peso</v>
      </c>
      <c r="M2932" s="7">
        <v>7.47</v>
      </c>
      <c r="N2932" s="11">
        <f>IF(Tabla134[[#This Row],[Item Weight (Nulos)]]="",VLOOKUP(Tabla134[[#This Row],[Item Identifier]],'Tabla para Nulos'!$A$3:$B$1563,2,FALSE),Tabla134[[#This Row],[Item Weight (Nulos)]])</f>
        <v>7.47</v>
      </c>
      <c r="O2932" s="11" t="str">
        <f>IF(Tabla134[[#This Row],[Item Visibility]]&lt;$U$15,"Poca visibilidad",IF(Tabla134[[#This Row],[Item Visibility]]&lt;$U$16,"Visibilidad media","Mayor visibilidad"))</f>
        <v>Mayor visibilidad</v>
      </c>
      <c r="P2932" s="11" t="str">
        <f>IF(Tabla134[[#This Row],[Rating]]&lt;2,"Muy Malo",IF(Tabla134[[#This Row],[Rating]]&lt;3,"Malo",IF(Tabla134[[#This Row],[Rating]]&lt;4,"Regular",IF(Tabla134[[#This Row],[Rating]]&lt;5,"Bueno","Excelente"))))</f>
        <v>Bueno</v>
      </c>
    </row>
    <row r="2933" spans="1:16" x14ac:dyDescent="0.2">
      <c r="A2933" s="7" t="s">
        <v>6</v>
      </c>
      <c r="B2933" s="7" t="s">
        <v>735</v>
      </c>
      <c r="C2933" s="7" t="s">
        <v>71</v>
      </c>
      <c r="D2933" s="8">
        <v>2020</v>
      </c>
      <c r="E2933" s="7" t="s">
        <v>919</v>
      </c>
      <c r="F2933" s="7" t="s">
        <v>796</v>
      </c>
      <c r="G2933" s="7" t="s">
        <v>528</v>
      </c>
      <c r="H2933" s="7" t="s">
        <v>7</v>
      </c>
      <c r="I2933" s="9">
        <v>0</v>
      </c>
      <c r="J2933" s="10">
        <v>83.259200000000007</v>
      </c>
      <c r="K2933" s="11">
        <v>4.0999999999999996</v>
      </c>
      <c r="L2933" s="11" t="str">
        <f>IF(Tabla134[[#This Row],[Item Weight]]&lt;$U$12,"Poco Peso",IF(Tabla134[[#This Row],[Item Weight]]&lt;$U$13,"Peso Medio","Peso Alto"))</f>
        <v>Peso Alto</v>
      </c>
      <c r="M2933" s="7">
        <v>20.5</v>
      </c>
      <c r="N2933" s="11">
        <f>IF(Tabla134[[#This Row],[Item Weight (Nulos)]]="",VLOOKUP(Tabla134[[#This Row],[Item Identifier]],'Tabla para Nulos'!$A$3:$B$1563,2,FALSE),Tabla134[[#This Row],[Item Weight (Nulos)]])</f>
        <v>20.5</v>
      </c>
      <c r="O2933" s="11" t="str">
        <f>IF(Tabla134[[#This Row],[Item Visibility]]&lt;$U$15,"Poca visibilidad",IF(Tabla134[[#This Row],[Item Visibility]]&lt;$U$16,"Visibilidad media","Mayor visibilidad"))</f>
        <v>Poca visibilidad</v>
      </c>
      <c r="P2933" s="11" t="str">
        <f>IF(Tabla134[[#This Row],[Rating]]&lt;2,"Muy Malo",IF(Tabla134[[#This Row],[Rating]]&lt;3,"Malo",IF(Tabla134[[#This Row],[Rating]]&lt;4,"Regular",IF(Tabla134[[#This Row],[Rating]]&lt;5,"Bueno","Excelente"))))</f>
        <v>Bueno</v>
      </c>
    </row>
    <row r="2934" spans="1:16" x14ac:dyDescent="0.2">
      <c r="A2934" s="7" t="s">
        <v>6</v>
      </c>
      <c r="B2934" s="7" t="s">
        <v>554</v>
      </c>
      <c r="C2934" s="7" t="s">
        <v>10</v>
      </c>
      <c r="D2934" s="8">
        <v>2020</v>
      </c>
      <c r="E2934" s="7" t="s">
        <v>919</v>
      </c>
      <c r="F2934" s="7" t="s">
        <v>796</v>
      </c>
      <c r="G2934" s="7" t="s">
        <v>1</v>
      </c>
      <c r="H2934" s="7" t="s">
        <v>7</v>
      </c>
      <c r="I2934" s="9">
        <v>3.5350044999999997E-2</v>
      </c>
      <c r="J2934" s="10">
        <v>169.7448</v>
      </c>
      <c r="K2934" s="11">
        <v>4.0999999999999996</v>
      </c>
      <c r="L2934" s="11" t="str">
        <f>IF(Tabla134[[#This Row],[Item Weight]]&lt;$U$12,"Poco Peso",IF(Tabla134[[#This Row],[Item Weight]]&lt;$U$13,"Peso Medio","Peso Alto"))</f>
        <v>Peso Medio</v>
      </c>
      <c r="M2934" s="7">
        <v>9.5</v>
      </c>
      <c r="N2934" s="11">
        <f>IF(Tabla134[[#This Row],[Item Weight (Nulos)]]="",VLOOKUP(Tabla134[[#This Row],[Item Identifier]],'Tabla para Nulos'!$A$3:$B$1563,2,FALSE),Tabla134[[#This Row],[Item Weight (Nulos)]])</f>
        <v>9.5</v>
      </c>
      <c r="O2934" s="11" t="str">
        <f>IF(Tabla134[[#This Row],[Item Visibility]]&lt;$U$15,"Poca visibilidad",IF(Tabla134[[#This Row],[Item Visibility]]&lt;$U$16,"Visibilidad media","Mayor visibilidad"))</f>
        <v>Visibilidad media</v>
      </c>
      <c r="P2934" s="11" t="str">
        <f>IF(Tabla134[[#This Row],[Rating]]&lt;2,"Muy Malo",IF(Tabla134[[#This Row],[Rating]]&lt;3,"Malo",IF(Tabla134[[#This Row],[Rating]]&lt;4,"Regular",IF(Tabla134[[#This Row],[Rating]]&lt;5,"Bueno","Excelente"))))</f>
        <v>Bueno</v>
      </c>
    </row>
    <row r="2935" spans="1:16" x14ac:dyDescent="0.2">
      <c r="A2935" s="7" t="s">
        <v>6</v>
      </c>
      <c r="B2935" s="7" t="s">
        <v>1246</v>
      </c>
      <c r="C2935" s="7" t="s">
        <v>10</v>
      </c>
      <c r="D2935" s="8">
        <v>2020</v>
      </c>
      <c r="E2935" s="7" t="s">
        <v>919</v>
      </c>
      <c r="F2935" s="7" t="s">
        <v>796</v>
      </c>
      <c r="G2935" s="7" t="s">
        <v>1</v>
      </c>
      <c r="H2935" s="7" t="s">
        <v>7</v>
      </c>
      <c r="I2935" s="9">
        <v>0.101335811</v>
      </c>
      <c r="J2935" s="10">
        <v>196.57679999999999</v>
      </c>
      <c r="K2935" s="11">
        <v>4.0999999999999996</v>
      </c>
      <c r="L2935" s="11" t="str">
        <f>IF(Tabla134[[#This Row],[Item Weight]]&lt;$U$12,"Poco Peso",IF(Tabla134[[#This Row],[Item Weight]]&lt;$U$13,"Peso Medio","Peso Alto"))</f>
        <v>Peso Medio</v>
      </c>
      <c r="M2935" s="7">
        <v>15.5</v>
      </c>
      <c r="N2935" s="11">
        <f>IF(Tabla134[[#This Row],[Item Weight (Nulos)]]="",VLOOKUP(Tabla134[[#This Row],[Item Identifier]],'Tabla para Nulos'!$A$3:$B$1563,2,FALSE),Tabla134[[#This Row],[Item Weight (Nulos)]])</f>
        <v>15.5</v>
      </c>
      <c r="O2935" s="11" t="str">
        <f>IF(Tabla134[[#This Row],[Item Visibility]]&lt;$U$15,"Poca visibilidad",IF(Tabla134[[#This Row],[Item Visibility]]&lt;$U$16,"Visibilidad media","Mayor visibilidad"))</f>
        <v>Mayor visibilidad</v>
      </c>
      <c r="P2935" s="11" t="str">
        <f>IF(Tabla134[[#This Row],[Rating]]&lt;2,"Muy Malo",IF(Tabla134[[#This Row],[Rating]]&lt;3,"Malo",IF(Tabla134[[#This Row],[Rating]]&lt;4,"Regular",IF(Tabla134[[#This Row],[Rating]]&lt;5,"Bueno","Excelente"))))</f>
        <v>Bueno</v>
      </c>
    </row>
    <row r="2936" spans="1:16" x14ac:dyDescent="0.2">
      <c r="A2936" s="7" t="s">
        <v>6</v>
      </c>
      <c r="B2936" s="7" t="s">
        <v>1378</v>
      </c>
      <c r="C2936" s="7" t="s">
        <v>47</v>
      </c>
      <c r="D2936" s="8">
        <v>2020</v>
      </c>
      <c r="E2936" s="7" t="s">
        <v>919</v>
      </c>
      <c r="F2936" s="7" t="s">
        <v>796</v>
      </c>
      <c r="G2936" s="7" t="s">
        <v>1</v>
      </c>
      <c r="H2936" s="7" t="s">
        <v>7</v>
      </c>
      <c r="I2936" s="9">
        <v>9.5195305999999993E-2</v>
      </c>
      <c r="J2936" s="10">
        <v>213.95599999999999</v>
      </c>
      <c r="K2936" s="11">
        <v>4.0999999999999996</v>
      </c>
      <c r="L2936" s="11" t="str">
        <f>IF(Tabla134[[#This Row],[Item Weight]]&lt;$U$12,"Poco Peso",IF(Tabla134[[#This Row],[Item Weight]]&lt;$U$13,"Peso Medio","Peso Alto"))</f>
        <v>Poco Peso</v>
      </c>
      <c r="M2936" s="7">
        <v>6.1550000000000002</v>
      </c>
      <c r="N2936" s="11">
        <f>IF(Tabla134[[#This Row],[Item Weight (Nulos)]]="",VLOOKUP(Tabla134[[#This Row],[Item Identifier]],'Tabla para Nulos'!$A$3:$B$1563,2,FALSE),Tabla134[[#This Row],[Item Weight (Nulos)]])</f>
        <v>6.1550000000000002</v>
      </c>
      <c r="O2936" s="11" t="str">
        <f>IF(Tabla134[[#This Row],[Item Visibility]]&lt;$U$15,"Poca visibilidad",IF(Tabla134[[#This Row],[Item Visibility]]&lt;$U$16,"Visibilidad media","Mayor visibilidad"))</f>
        <v>Mayor visibilidad</v>
      </c>
      <c r="P2936" s="11" t="str">
        <f>IF(Tabla134[[#This Row],[Rating]]&lt;2,"Muy Malo",IF(Tabla134[[#This Row],[Rating]]&lt;3,"Malo",IF(Tabla134[[#This Row],[Rating]]&lt;4,"Regular",IF(Tabla134[[#This Row],[Rating]]&lt;5,"Bueno","Excelente"))))</f>
        <v>Bueno</v>
      </c>
    </row>
    <row r="2937" spans="1:16" x14ac:dyDescent="0.2">
      <c r="A2937" s="7" t="s">
        <v>6</v>
      </c>
      <c r="B2937" s="7" t="s">
        <v>805</v>
      </c>
      <c r="C2937" s="7" t="s">
        <v>14</v>
      </c>
      <c r="D2937" s="8">
        <v>2020</v>
      </c>
      <c r="E2937" s="7" t="s">
        <v>919</v>
      </c>
      <c r="F2937" s="7" t="s">
        <v>796</v>
      </c>
      <c r="G2937" s="7" t="s">
        <v>1</v>
      </c>
      <c r="H2937" s="7" t="s">
        <v>7</v>
      </c>
      <c r="I2937" s="9">
        <v>1.2823829E-2</v>
      </c>
      <c r="J2937" s="10">
        <v>55.558799999999998</v>
      </c>
      <c r="K2937" s="11">
        <v>4.0999999999999996</v>
      </c>
      <c r="L2937" s="11" t="str">
        <f>IF(Tabla134[[#This Row],[Item Weight]]&lt;$U$12,"Poco Peso",IF(Tabla134[[#This Row],[Item Weight]]&lt;$U$13,"Peso Medio","Peso Alto"))</f>
        <v>Peso Medio</v>
      </c>
      <c r="M2937" s="7">
        <v>13.65</v>
      </c>
      <c r="N2937" s="11">
        <f>IF(Tabla134[[#This Row],[Item Weight (Nulos)]]="",VLOOKUP(Tabla134[[#This Row],[Item Identifier]],'Tabla para Nulos'!$A$3:$B$1563,2,FALSE),Tabla134[[#This Row],[Item Weight (Nulos)]])</f>
        <v>13.65</v>
      </c>
      <c r="O2937" s="11" t="str">
        <f>IF(Tabla134[[#This Row],[Item Visibility]]&lt;$U$15,"Poca visibilidad",IF(Tabla134[[#This Row],[Item Visibility]]&lt;$U$16,"Visibilidad media","Mayor visibilidad"))</f>
        <v>Poca visibilidad</v>
      </c>
      <c r="P2937" s="11" t="str">
        <f>IF(Tabla134[[#This Row],[Rating]]&lt;2,"Muy Malo",IF(Tabla134[[#This Row],[Rating]]&lt;3,"Malo",IF(Tabla134[[#This Row],[Rating]]&lt;4,"Regular",IF(Tabla134[[#This Row],[Rating]]&lt;5,"Bueno","Excelente"))))</f>
        <v>Bueno</v>
      </c>
    </row>
    <row r="2938" spans="1:16" x14ac:dyDescent="0.2">
      <c r="A2938" s="7" t="s">
        <v>6</v>
      </c>
      <c r="B2938" s="7" t="s">
        <v>956</v>
      </c>
      <c r="C2938" s="7" t="s">
        <v>19</v>
      </c>
      <c r="D2938" s="8">
        <v>2020</v>
      </c>
      <c r="E2938" s="7" t="s">
        <v>919</v>
      </c>
      <c r="F2938" s="7" t="s">
        <v>796</v>
      </c>
      <c r="G2938" s="7" t="s">
        <v>1</v>
      </c>
      <c r="H2938" s="7" t="s">
        <v>7</v>
      </c>
      <c r="I2938" s="9">
        <v>6.1521568999999998E-2</v>
      </c>
      <c r="J2938" s="10">
        <v>55.861400000000003</v>
      </c>
      <c r="K2938" s="11">
        <v>4.0999999999999996</v>
      </c>
      <c r="L2938" s="11" t="str">
        <f>IF(Tabla134[[#This Row],[Item Weight]]&lt;$U$12,"Poco Peso",IF(Tabla134[[#This Row],[Item Weight]]&lt;$U$13,"Peso Medio","Peso Alto"))</f>
        <v>Peso Medio</v>
      </c>
      <c r="M2938" s="7">
        <v>12.1</v>
      </c>
      <c r="N2938" s="11">
        <f>IF(Tabla134[[#This Row],[Item Weight (Nulos)]]="",VLOOKUP(Tabla134[[#This Row],[Item Identifier]],'Tabla para Nulos'!$A$3:$B$1563,2,FALSE),Tabla134[[#This Row],[Item Weight (Nulos)]])</f>
        <v>12.1</v>
      </c>
      <c r="O2938" s="11" t="str">
        <f>IF(Tabla134[[#This Row],[Item Visibility]]&lt;$U$15,"Poca visibilidad",IF(Tabla134[[#This Row],[Item Visibility]]&lt;$U$16,"Visibilidad media","Mayor visibilidad"))</f>
        <v>Visibilidad media</v>
      </c>
      <c r="P2938" s="11" t="str">
        <f>IF(Tabla134[[#This Row],[Rating]]&lt;2,"Muy Malo",IF(Tabla134[[#This Row],[Rating]]&lt;3,"Malo",IF(Tabla134[[#This Row],[Rating]]&lt;4,"Regular",IF(Tabla134[[#This Row],[Rating]]&lt;5,"Bueno","Excelente"))))</f>
        <v>Bueno</v>
      </c>
    </row>
    <row r="2939" spans="1:16" x14ac:dyDescent="0.2">
      <c r="A2939" s="7" t="s">
        <v>21</v>
      </c>
      <c r="B2939" s="7" t="s">
        <v>478</v>
      </c>
      <c r="C2939" s="7" t="s">
        <v>10</v>
      </c>
      <c r="D2939" s="8">
        <v>2015</v>
      </c>
      <c r="E2939" s="7" t="s">
        <v>922</v>
      </c>
      <c r="F2939" s="7" t="s">
        <v>796</v>
      </c>
      <c r="G2939" s="7" t="s">
        <v>1</v>
      </c>
      <c r="H2939" s="7" t="s">
        <v>7</v>
      </c>
      <c r="I2939" s="9">
        <v>4.6578409000000001E-2</v>
      </c>
      <c r="J2939" s="10">
        <v>48.669199999999996</v>
      </c>
      <c r="K2939" s="11">
        <v>4.0999999999999996</v>
      </c>
      <c r="L2939" s="11" t="str">
        <f>IF(Tabla134[[#This Row],[Item Weight]]&lt;$U$12,"Poco Peso",IF(Tabla134[[#This Row],[Item Weight]]&lt;$U$13,"Peso Medio","Peso Alto"))</f>
        <v>Poco Peso</v>
      </c>
      <c r="M2939" s="7">
        <v>8.1850000000000005</v>
      </c>
      <c r="N2939" s="11">
        <f>IF(Tabla134[[#This Row],[Item Weight (Nulos)]]="",VLOOKUP(Tabla134[[#This Row],[Item Identifier]],'Tabla para Nulos'!$A$3:$B$1563,2,FALSE),Tabla134[[#This Row],[Item Weight (Nulos)]])</f>
        <v>8.1850000000000005</v>
      </c>
      <c r="O2939" s="11" t="str">
        <f>IF(Tabla134[[#This Row],[Item Visibility]]&lt;$U$15,"Poca visibilidad",IF(Tabla134[[#This Row],[Item Visibility]]&lt;$U$16,"Visibilidad media","Mayor visibilidad"))</f>
        <v>Visibilidad media</v>
      </c>
      <c r="P2939" s="11" t="str">
        <f>IF(Tabla134[[#This Row],[Rating]]&lt;2,"Muy Malo",IF(Tabla134[[#This Row],[Rating]]&lt;3,"Malo",IF(Tabla134[[#This Row],[Rating]]&lt;4,"Regular",IF(Tabla134[[#This Row],[Rating]]&lt;5,"Bueno","Excelente"))))</f>
        <v>Bueno</v>
      </c>
    </row>
    <row r="2940" spans="1:16" x14ac:dyDescent="0.2">
      <c r="A2940" s="7" t="s">
        <v>21</v>
      </c>
      <c r="B2940" s="7" t="s">
        <v>520</v>
      </c>
      <c r="C2940" s="7" t="s">
        <v>163</v>
      </c>
      <c r="D2940" s="8">
        <v>2015</v>
      </c>
      <c r="E2940" s="7" t="s">
        <v>922</v>
      </c>
      <c r="F2940" s="7" t="s">
        <v>796</v>
      </c>
      <c r="G2940" s="7" t="s">
        <v>1</v>
      </c>
      <c r="H2940" s="7" t="s">
        <v>7</v>
      </c>
      <c r="I2940" s="9">
        <v>7.3559521000000003E-2</v>
      </c>
      <c r="J2940" s="10">
        <v>33.921599999999998</v>
      </c>
      <c r="K2940" s="11">
        <v>4.0999999999999996</v>
      </c>
      <c r="L2940" s="11" t="str">
        <f>IF(Tabla134[[#This Row],[Item Weight]]&lt;$U$12,"Poco Peso",IF(Tabla134[[#This Row],[Item Weight]]&lt;$U$13,"Peso Medio","Peso Alto"))</f>
        <v>Peso Alto</v>
      </c>
      <c r="M2940" s="7">
        <v>17.75</v>
      </c>
      <c r="N2940" s="11">
        <f>IF(Tabla134[[#This Row],[Item Weight (Nulos)]]="",VLOOKUP(Tabla134[[#This Row],[Item Identifier]],'Tabla para Nulos'!$A$3:$B$1563,2,FALSE),Tabla134[[#This Row],[Item Weight (Nulos)]])</f>
        <v>17.75</v>
      </c>
      <c r="O2940" s="11" t="str">
        <f>IF(Tabla134[[#This Row],[Item Visibility]]&lt;$U$15,"Poca visibilidad",IF(Tabla134[[#This Row],[Item Visibility]]&lt;$U$16,"Visibilidad media","Mayor visibilidad"))</f>
        <v>Visibilidad media</v>
      </c>
      <c r="P2940" s="11" t="str">
        <f>IF(Tabla134[[#This Row],[Rating]]&lt;2,"Muy Malo",IF(Tabla134[[#This Row],[Rating]]&lt;3,"Malo",IF(Tabla134[[#This Row],[Rating]]&lt;4,"Regular",IF(Tabla134[[#This Row],[Rating]]&lt;5,"Bueno","Excelente"))))</f>
        <v>Bueno</v>
      </c>
    </row>
    <row r="2941" spans="1:16" x14ac:dyDescent="0.2">
      <c r="A2941" s="7" t="s">
        <v>21</v>
      </c>
      <c r="B2941" s="7" t="s">
        <v>527</v>
      </c>
      <c r="C2941" s="7" t="s">
        <v>25</v>
      </c>
      <c r="D2941" s="8">
        <v>2020</v>
      </c>
      <c r="E2941" s="7" t="s">
        <v>919</v>
      </c>
      <c r="F2941" s="7" t="s">
        <v>796</v>
      </c>
      <c r="G2941" s="7" t="s">
        <v>1</v>
      </c>
      <c r="H2941" s="7" t="s">
        <v>7</v>
      </c>
      <c r="I2941" s="9">
        <v>0</v>
      </c>
      <c r="J2941" s="10">
        <v>89.880399999999995</v>
      </c>
      <c r="K2941" s="11">
        <v>4.0999999999999996</v>
      </c>
      <c r="L2941" s="11" t="str">
        <f>IF(Tabla134[[#This Row],[Item Weight]]&lt;$U$12,"Poco Peso",IF(Tabla134[[#This Row],[Item Weight]]&lt;$U$13,"Peso Medio","Peso Alto"))</f>
        <v>Peso Medio</v>
      </c>
      <c r="M2941" s="7">
        <v>16.25</v>
      </c>
      <c r="N2941" s="11">
        <f>IF(Tabla134[[#This Row],[Item Weight (Nulos)]]="",VLOOKUP(Tabla134[[#This Row],[Item Identifier]],'Tabla para Nulos'!$A$3:$B$1563,2,FALSE),Tabla134[[#This Row],[Item Weight (Nulos)]])</f>
        <v>16.25</v>
      </c>
      <c r="O2941" s="11" t="str">
        <f>IF(Tabla134[[#This Row],[Item Visibility]]&lt;$U$15,"Poca visibilidad",IF(Tabla134[[#This Row],[Item Visibility]]&lt;$U$16,"Visibilidad media","Mayor visibilidad"))</f>
        <v>Poca visibilidad</v>
      </c>
      <c r="P2941" s="11" t="str">
        <f>IF(Tabla134[[#This Row],[Rating]]&lt;2,"Muy Malo",IF(Tabla134[[#This Row],[Rating]]&lt;3,"Malo",IF(Tabla134[[#This Row],[Rating]]&lt;4,"Regular",IF(Tabla134[[#This Row],[Rating]]&lt;5,"Bueno","Excelente"))))</f>
        <v>Bueno</v>
      </c>
    </row>
    <row r="2942" spans="1:16" x14ac:dyDescent="0.2">
      <c r="A2942" s="7" t="s">
        <v>6</v>
      </c>
      <c r="B2942" s="7" t="s">
        <v>712</v>
      </c>
      <c r="C2942" s="7" t="s">
        <v>122</v>
      </c>
      <c r="D2942" s="8">
        <v>2015</v>
      </c>
      <c r="E2942" s="7" t="s">
        <v>922</v>
      </c>
      <c r="F2942" s="7" t="s">
        <v>796</v>
      </c>
      <c r="G2942" s="7" t="s">
        <v>1</v>
      </c>
      <c r="H2942" s="7" t="s">
        <v>7</v>
      </c>
      <c r="I2942" s="9">
        <v>0.12907745500000001</v>
      </c>
      <c r="J2942" s="10">
        <v>95.206800000000001</v>
      </c>
      <c r="K2942" s="11">
        <v>4.0999999999999996</v>
      </c>
      <c r="L2942" s="11" t="str">
        <f>IF(Tabla134[[#This Row],[Item Weight]]&lt;$U$12,"Poco Peso",IF(Tabla134[[#This Row],[Item Weight]]&lt;$U$13,"Peso Medio","Peso Alto"))</f>
        <v>Peso Medio</v>
      </c>
      <c r="M2942" s="7">
        <v>13.5</v>
      </c>
      <c r="N2942" s="11">
        <f>IF(Tabla134[[#This Row],[Item Weight (Nulos)]]="",VLOOKUP(Tabla134[[#This Row],[Item Identifier]],'Tabla para Nulos'!$A$3:$B$1563,2,FALSE),Tabla134[[#This Row],[Item Weight (Nulos)]])</f>
        <v>13.5</v>
      </c>
      <c r="O2942" s="11" t="str">
        <f>IF(Tabla134[[#This Row],[Item Visibility]]&lt;$U$15,"Poca visibilidad",IF(Tabla134[[#This Row],[Item Visibility]]&lt;$U$16,"Visibilidad media","Mayor visibilidad"))</f>
        <v>Mayor visibilidad</v>
      </c>
      <c r="P2942" s="11" t="str">
        <f>IF(Tabla134[[#This Row],[Rating]]&lt;2,"Muy Malo",IF(Tabla134[[#This Row],[Rating]]&lt;3,"Malo",IF(Tabla134[[#This Row],[Rating]]&lt;4,"Regular",IF(Tabla134[[#This Row],[Rating]]&lt;5,"Bueno","Excelente"))))</f>
        <v>Bueno</v>
      </c>
    </row>
    <row r="2943" spans="1:16" x14ac:dyDescent="0.2">
      <c r="A2943" s="7" t="s">
        <v>6</v>
      </c>
      <c r="B2943" s="7" t="s">
        <v>1259</v>
      </c>
      <c r="C2943" s="7" t="s">
        <v>28</v>
      </c>
      <c r="D2943" s="8">
        <v>2020</v>
      </c>
      <c r="E2943" s="7" t="s">
        <v>919</v>
      </c>
      <c r="F2943" s="7" t="s">
        <v>796</v>
      </c>
      <c r="G2943" s="7" t="s">
        <v>1</v>
      </c>
      <c r="H2943" s="7" t="s">
        <v>7</v>
      </c>
      <c r="I2943" s="9">
        <v>8.2731751000000006E-2</v>
      </c>
      <c r="J2943" s="10">
        <v>49.203400000000002</v>
      </c>
      <c r="K2943" s="11">
        <v>4.0999999999999996</v>
      </c>
      <c r="L2943" s="11" t="str">
        <f>IF(Tabla134[[#This Row],[Item Weight]]&lt;$U$12,"Poco Peso",IF(Tabla134[[#This Row],[Item Weight]]&lt;$U$13,"Peso Medio","Peso Alto"))</f>
        <v>Peso Alto</v>
      </c>
      <c r="M2943" s="7">
        <v>19.350000000000001</v>
      </c>
      <c r="N2943" s="11">
        <f>IF(Tabla134[[#This Row],[Item Weight (Nulos)]]="",VLOOKUP(Tabla134[[#This Row],[Item Identifier]],'Tabla para Nulos'!$A$3:$B$1563,2,FALSE),Tabla134[[#This Row],[Item Weight (Nulos)]])</f>
        <v>19.350000000000001</v>
      </c>
      <c r="O2943" s="11" t="str">
        <f>IF(Tabla134[[#This Row],[Item Visibility]]&lt;$U$15,"Poca visibilidad",IF(Tabla134[[#This Row],[Item Visibility]]&lt;$U$16,"Visibilidad media","Mayor visibilidad"))</f>
        <v>Visibilidad media</v>
      </c>
      <c r="P2943" s="11" t="str">
        <f>IF(Tabla134[[#This Row],[Rating]]&lt;2,"Muy Malo",IF(Tabla134[[#This Row],[Rating]]&lt;3,"Malo",IF(Tabla134[[#This Row],[Rating]]&lt;4,"Regular",IF(Tabla134[[#This Row],[Rating]]&lt;5,"Bueno","Excelente"))))</f>
        <v>Bueno</v>
      </c>
    </row>
    <row r="2944" spans="1:16" x14ac:dyDescent="0.2">
      <c r="A2944" s="7" t="s">
        <v>124</v>
      </c>
      <c r="B2944" s="7" t="s">
        <v>1046</v>
      </c>
      <c r="C2944" s="7" t="s">
        <v>17</v>
      </c>
      <c r="D2944" s="8">
        <v>2017</v>
      </c>
      <c r="E2944" s="7" t="s">
        <v>797</v>
      </c>
      <c r="F2944" s="7" t="s">
        <v>796</v>
      </c>
      <c r="G2944" s="7" t="s">
        <v>702</v>
      </c>
      <c r="H2944" s="7" t="s">
        <v>7</v>
      </c>
      <c r="I2944" s="9">
        <v>3.8511676000000002E-2</v>
      </c>
      <c r="J2944" s="10">
        <v>57.727200000000003</v>
      </c>
      <c r="K2944" s="11">
        <v>4.0999999999999996</v>
      </c>
      <c r="L2944" s="11" t="str">
        <f>IF(Tabla134[[#This Row],[Item Weight]]&lt;$U$12,"Poco Peso",IF(Tabla134[[#This Row],[Item Weight]]&lt;$U$13,"Peso Medio","Peso Alto"))</f>
        <v>Peso Medio</v>
      </c>
      <c r="M2944" s="7">
        <v>11.6</v>
      </c>
      <c r="N2944" s="11">
        <f>IF(Tabla134[[#This Row],[Item Weight (Nulos)]]="",VLOOKUP(Tabla134[[#This Row],[Item Identifier]],'Tabla para Nulos'!$A$3:$B$1563,2,FALSE),Tabla134[[#This Row],[Item Weight (Nulos)]])</f>
        <v>11.6</v>
      </c>
      <c r="O2944" s="11" t="str">
        <f>IF(Tabla134[[#This Row],[Item Visibility]]&lt;$U$15,"Poca visibilidad",IF(Tabla134[[#This Row],[Item Visibility]]&lt;$U$16,"Visibilidad media","Mayor visibilidad"))</f>
        <v>Visibilidad media</v>
      </c>
      <c r="P2944" s="11" t="str">
        <f>IF(Tabla134[[#This Row],[Rating]]&lt;2,"Muy Malo",IF(Tabla134[[#This Row],[Rating]]&lt;3,"Malo",IF(Tabla134[[#This Row],[Rating]]&lt;4,"Regular",IF(Tabla134[[#This Row],[Rating]]&lt;5,"Bueno","Excelente"))))</f>
        <v>Bueno</v>
      </c>
    </row>
    <row r="2945" spans="1:16" x14ac:dyDescent="0.2">
      <c r="A2945" s="7" t="s">
        <v>124</v>
      </c>
      <c r="B2945" s="7" t="s">
        <v>1391</v>
      </c>
      <c r="C2945" s="7" t="s">
        <v>10</v>
      </c>
      <c r="D2945" s="8">
        <v>2017</v>
      </c>
      <c r="E2945" s="7" t="s">
        <v>797</v>
      </c>
      <c r="F2945" s="7" t="s">
        <v>796</v>
      </c>
      <c r="G2945" s="7" t="s">
        <v>702</v>
      </c>
      <c r="H2945" s="7" t="s">
        <v>7</v>
      </c>
      <c r="I2945" s="9">
        <v>5.1970837999999998E-2</v>
      </c>
      <c r="J2945" s="10">
        <v>79.798599999999993</v>
      </c>
      <c r="K2945" s="11">
        <v>4.0999999999999996</v>
      </c>
      <c r="L2945" s="11" t="str">
        <f>IF(Tabla134[[#This Row],[Item Weight]]&lt;$U$12,"Poco Peso",IF(Tabla134[[#This Row],[Item Weight]]&lt;$U$13,"Peso Medio","Peso Alto"))</f>
        <v>Poco Peso</v>
      </c>
      <c r="M2945" s="7">
        <v>7.72</v>
      </c>
      <c r="N2945" s="11">
        <f>IF(Tabla134[[#This Row],[Item Weight (Nulos)]]="",VLOOKUP(Tabla134[[#This Row],[Item Identifier]],'Tabla para Nulos'!$A$3:$B$1563,2,FALSE),Tabla134[[#This Row],[Item Weight (Nulos)]])</f>
        <v>7.72</v>
      </c>
      <c r="O2945" s="11" t="str">
        <f>IF(Tabla134[[#This Row],[Item Visibility]]&lt;$U$15,"Poca visibilidad",IF(Tabla134[[#This Row],[Item Visibility]]&lt;$U$16,"Visibilidad media","Mayor visibilidad"))</f>
        <v>Visibilidad media</v>
      </c>
      <c r="P2945" s="11" t="str">
        <f>IF(Tabla134[[#This Row],[Rating]]&lt;2,"Muy Malo",IF(Tabla134[[#This Row],[Rating]]&lt;3,"Malo",IF(Tabla134[[#This Row],[Rating]]&lt;4,"Regular",IF(Tabla134[[#This Row],[Rating]]&lt;5,"Bueno","Excelente"))))</f>
        <v>Bueno</v>
      </c>
    </row>
    <row r="2946" spans="1:16" x14ac:dyDescent="0.2">
      <c r="A2946" s="7" t="s">
        <v>124</v>
      </c>
      <c r="B2946" s="7" t="s">
        <v>1013</v>
      </c>
      <c r="C2946" s="7" t="s">
        <v>171</v>
      </c>
      <c r="D2946" s="8">
        <v>2017</v>
      </c>
      <c r="E2946" s="7" t="s">
        <v>797</v>
      </c>
      <c r="F2946" s="7" t="s">
        <v>796</v>
      </c>
      <c r="G2946" s="7" t="s">
        <v>702</v>
      </c>
      <c r="H2946" s="7" t="s">
        <v>7</v>
      </c>
      <c r="I2946" s="9">
        <v>9.3008616000000002E-2</v>
      </c>
      <c r="J2946" s="10">
        <v>127.8652</v>
      </c>
      <c r="K2946" s="11">
        <v>4.0999999999999996</v>
      </c>
      <c r="L2946" s="11" t="str">
        <f>IF(Tabla134[[#This Row],[Item Weight]]&lt;$U$12,"Poco Peso",IF(Tabla134[[#This Row],[Item Weight]]&lt;$U$13,"Peso Medio","Peso Alto"))</f>
        <v>Poco Peso</v>
      </c>
      <c r="M2946" s="7">
        <v>5.9450000000000003</v>
      </c>
      <c r="N2946" s="11">
        <f>IF(Tabla134[[#This Row],[Item Weight (Nulos)]]="",VLOOKUP(Tabla134[[#This Row],[Item Identifier]],'Tabla para Nulos'!$A$3:$B$1563,2,FALSE),Tabla134[[#This Row],[Item Weight (Nulos)]])</f>
        <v>5.9450000000000003</v>
      </c>
      <c r="O2946" s="11" t="str">
        <f>IF(Tabla134[[#This Row],[Item Visibility]]&lt;$U$15,"Poca visibilidad",IF(Tabla134[[#This Row],[Item Visibility]]&lt;$U$16,"Visibilidad media","Mayor visibilidad"))</f>
        <v>Visibilidad media</v>
      </c>
      <c r="P2946" s="11" t="str">
        <f>IF(Tabla134[[#This Row],[Rating]]&lt;2,"Muy Malo",IF(Tabla134[[#This Row],[Rating]]&lt;3,"Malo",IF(Tabla134[[#This Row],[Rating]]&lt;4,"Regular",IF(Tabla134[[#This Row],[Rating]]&lt;5,"Bueno","Excelente"))))</f>
        <v>Bueno</v>
      </c>
    </row>
    <row r="2947" spans="1:16" x14ac:dyDescent="0.2">
      <c r="A2947" s="7" t="s">
        <v>124</v>
      </c>
      <c r="B2947" s="7" t="s">
        <v>1547</v>
      </c>
      <c r="C2947" s="7" t="s">
        <v>165</v>
      </c>
      <c r="D2947" s="8">
        <v>2017</v>
      </c>
      <c r="E2947" s="7" t="s">
        <v>797</v>
      </c>
      <c r="F2947" s="7" t="s">
        <v>796</v>
      </c>
      <c r="G2947" s="7" t="s">
        <v>702</v>
      </c>
      <c r="H2947" s="7" t="s">
        <v>7</v>
      </c>
      <c r="I2947" s="9">
        <v>0</v>
      </c>
      <c r="J2947" s="10">
        <v>242.35380000000001</v>
      </c>
      <c r="K2947" s="11">
        <v>4.0999999999999996</v>
      </c>
      <c r="L2947" s="11" t="str">
        <f>IF(Tabla134[[#This Row],[Item Weight]]&lt;$U$12,"Poco Peso",IF(Tabla134[[#This Row],[Item Weight]]&lt;$U$13,"Peso Medio","Peso Alto"))</f>
        <v>Peso Medio</v>
      </c>
      <c r="M2947" s="7">
        <v>14.6</v>
      </c>
      <c r="N2947" s="11">
        <f>IF(Tabla134[[#This Row],[Item Weight (Nulos)]]="",VLOOKUP(Tabla134[[#This Row],[Item Identifier]],'Tabla para Nulos'!$A$3:$B$1563,2,FALSE),Tabla134[[#This Row],[Item Weight (Nulos)]])</f>
        <v>14.6</v>
      </c>
      <c r="O2947" s="11" t="str">
        <f>IF(Tabla134[[#This Row],[Item Visibility]]&lt;$U$15,"Poca visibilidad",IF(Tabla134[[#This Row],[Item Visibility]]&lt;$U$16,"Visibilidad media","Mayor visibilidad"))</f>
        <v>Poca visibilidad</v>
      </c>
      <c r="P2947" s="11" t="str">
        <f>IF(Tabla134[[#This Row],[Rating]]&lt;2,"Muy Malo",IF(Tabla134[[#This Row],[Rating]]&lt;3,"Malo",IF(Tabla134[[#This Row],[Rating]]&lt;4,"Regular",IF(Tabla134[[#This Row],[Rating]]&lt;5,"Bueno","Excelente"))))</f>
        <v>Bueno</v>
      </c>
    </row>
    <row r="2948" spans="1:16" x14ac:dyDescent="0.2">
      <c r="A2948" s="7" t="s">
        <v>124</v>
      </c>
      <c r="B2948" s="7" t="s">
        <v>692</v>
      </c>
      <c r="C2948" s="7" t="s">
        <v>28</v>
      </c>
      <c r="D2948" s="8">
        <v>2017</v>
      </c>
      <c r="E2948" s="7" t="s">
        <v>797</v>
      </c>
      <c r="F2948" s="7" t="s">
        <v>796</v>
      </c>
      <c r="G2948" s="7" t="s">
        <v>702</v>
      </c>
      <c r="H2948" s="7" t="s">
        <v>7</v>
      </c>
      <c r="I2948" s="9">
        <v>3.7489960000000003E-2</v>
      </c>
      <c r="J2948" s="10">
        <v>48.603400000000001</v>
      </c>
      <c r="K2948" s="11">
        <v>4.0999999999999996</v>
      </c>
      <c r="L2948" s="11" t="str">
        <f>IF(Tabla134[[#This Row],[Item Weight]]&lt;$U$12,"Poco Peso",IF(Tabla134[[#This Row],[Item Weight]]&lt;$U$13,"Peso Medio","Peso Alto"))</f>
        <v>Poco Peso</v>
      </c>
      <c r="M2948" s="7">
        <v>6.8</v>
      </c>
      <c r="N2948" s="11">
        <f>IF(Tabla134[[#This Row],[Item Weight (Nulos)]]="",VLOOKUP(Tabla134[[#This Row],[Item Identifier]],'Tabla para Nulos'!$A$3:$B$1563,2,FALSE),Tabla134[[#This Row],[Item Weight (Nulos)]])</f>
        <v>6.8</v>
      </c>
      <c r="O2948" s="11" t="str">
        <f>IF(Tabla134[[#This Row],[Item Visibility]]&lt;$U$15,"Poca visibilidad",IF(Tabla134[[#This Row],[Item Visibility]]&lt;$U$16,"Visibilidad media","Mayor visibilidad"))</f>
        <v>Visibilidad media</v>
      </c>
      <c r="P2948" s="11" t="str">
        <f>IF(Tabla134[[#This Row],[Rating]]&lt;2,"Muy Malo",IF(Tabla134[[#This Row],[Rating]]&lt;3,"Malo",IF(Tabla134[[#This Row],[Rating]]&lt;4,"Regular",IF(Tabla134[[#This Row],[Rating]]&lt;5,"Bueno","Excelente"))))</f>
        <v>Bueno</v>
      </c>
    </row>
    <row r="2949" spans="1:16" x14ac:dyDescent="0.2">
      <c r="A2949" s="7" t="s">
        <v>124</v>
      </c>
      <c r="B2949" s="7" t="s">
        <v>681</v>
      </c>
      <c r="C2949" s="7" t="s">
        <v>28</v>
      </c>
      <c r="D2949" s="8">
        <v>2017</v>
      </c>
      <c r="E2949" s="7" t="s">
        <v>797</v>
      </c>
      <c r="F2949" s="7" t="s">
        <v>796</v>
      </c>
      <c r="G2949" s="7" t="s">
        <v>702</v>
      </c>
      <c r="H2949" s="7" t="s">
        <v>7</v>
      </c>
      <c r="I2949" s="9">
        <v>3.4363029000000003E-2</v>
      </c>
      <c r="J2949" s="10">
        <v>43.508600000000001</v>
      </c>
      <c r="K2949" s="11">
        <v>4.0999999999999996</v>
      </c>
      <c r="L2949" s="11" t="str">
        <f>IF(Tabla134[[#This Row],[Item Weight]]&lt;$U$12,"Poco Peso",IF(Tabla134[[#This Row],[Item Weight]]&lt;$U$13,"Peso Medio","Peso Alto"))</f>
        <v>Peso Alto</v>
      </c>
      <c r="M2949" s="7">
        <v>20</v>
      </c>
      <c r="N2949" s="11">
        <f>IF(Tabla134[[#This Row],[Item Weight (Nulos)]]="",VLOOKUP(Tabla134[[#This Row],[Item Identifier]],'Tabla para Nulos'!$A$3:$B$1563,2,FALSE),Tabla134[[#This Row],[Item Weight (Nulos)]])</f>
        <v>20</v>
      </c>
      <c r="O2949" s="11" t="str">
        <f>IF(Tabla134[[#This Row],[Item Visibility]]&lt;$U$15,"Poca visibilidad",IF(Tabla134[[#This Row],[Item Visibility]]&lt;$U$16,"Visibilidad media","Mayor visibilidad"))</f>
        <v>Visibilidad media</v>
      </c>
      <c r="P2949" s="11" t="str">
        <f>IF(Tabla134[[#This Row],[Rating]]&lt;2,"Muy Malo",IF(Tabla134[[#This Row],[Rating]]&lt;3,"Malo",IF(Tabla134[[#This Row],[Rating]]&lt;4,"Regular",IF(Tabla134[[#This Row],[Rating]]&lt;5,"Bueno","Excelente"))))</f>
        <v>Bueno</v>
      </c>
    </row>
    <row r="2950" spans="1:16" x14ac:dyDescent="0.2">
      <c r="A2950" s="7" t="s">
        <v>124</v>
      </c>
      <c r="B2950" s="7" t="s">
        <v>680</v>
      </c>
      <c r="C2950" s="7" t="s">
        <v>28</v>
      </c>
      <c r="D2950" s="8">
        <v>2017</v>
      </c>
      <c r="E2950" s="7" t="s">
        <v>797</v>
      </c>
      <c r="F2950" s="7" t="s">
        <v>796</v>
      </c>
      <c r="G2950" s="7" t="s">
        <v>702</v>
      </c>
      <c r="H2950" s="7" t="s">
        <v>7</v>
      </c>
      <c r="I2950" s="9">
        <v>3.2442388000000003E-2</v>
      </c>
      <c r="J2950" s="10">
        <v>178.36600000000001</v>
      </c>
      <c r="K2950" s="11">
        <v>4.0999999999999996</v>
      </c>
      <c r="L2950" s="11" t="str">
        <f>IF(Tabla134[[#This Row],[Item Weight]]&lt;$U$12,"Poco Peso",IF(Tabla134[[#This Row],[Item Weight]]&lt;$U$13,"Peso Medio","Peso Alto"))</f>
        <v>Peso Alto</v>
      </c>
      <c r="M2950" s="7">
        <v>20.85</v>
      </c>
      <c r="N2950" s="11">
        <f>IF(Tabla134[[#This Row],[Item Weight (Nulos)]]="",VLOOKUP(Tabla134[[#This Row],[Item Identifier]],'Tabla para Nulos'!$A$3:$B$1563,2,FALSE),Tabla134[[#This Row],[Item Weight (Nulos)]])</f>
        <v>20.85</v>
      </c>
      <c r="O2950" s="11" t="str">
        <f>IF(Tabla134[[#This Row],[Item Visibility]]&lt;$U$15,"Poca visibilidad",IF(Tabla134[[#This Row],[Item Visibility]]&lt;$U$16,"Visibilidad media","Mayor visibilidad"))</f>
        <v>Visibilidad media</v>
      </c>
      <c r="P2950" s="11" t="str">
        <f>IF(Tabla134[[#This Row],[Rating]]&lt;2,"Muy Malo",IF(Tabla134[[#This Row],[Rating]]&lt;3,"Malo",IF(Tabla134[[#This Row],[Rating]]&lt;4,"Regular",IF(Tabla134[[#This Row],[Rating]]&lt;5,"Bueno","Excelente"))))</f>
        <v>Bueno</v>
      </c>
    </row>
    <row r="2951" spans="1:16" x14ac:dyDescent="0.2">
      <c r="A2951" s="7" t="s">
        <v>124</v>
      </c>
      <c r="B2951" s="7" t="s">
        <v>272</v>
      </c>
      <c r="C2951" s="7" t="s">
        <v>25</v>
      </c>
      <c r="D2951" s="8">
        <v>2017</v>
      </c>
      <c r="E2951" s="7" t="s">
        <v>797</v>
      </c>
      <c r="F2951" s="7" t="s">
        <v>796</v>
      </c>
      <c r="G2951" s="7" t="s">
        <v>702</v>
      </c>
      <c r="H2951" s="7" t="s">
        <v>7</v>
      </c>
      <c r="I2951" s="9">
        <v>2.4159766999999999E-2</v>
      </c>
      <c r="J2951" s="10">
        <v>114.715</v>
      </c>
      <c r="K2951" s="11">
        <v>4.0999999999999996</v>
      </c>
      <c r="L2951" s="11" t="str">
        <f>IF(Tabla134[[#This Row],[Item Weight]]&lt;$U$12,"Poco Peso",IF(Tabla134[[#This Row],[Item Weight]]&lt;$U$13,"Peso Medio","Peso Alto"))</f>
        <v>Peso Medio</v>
      </c>
      <c r="M2951" s="7">
        <v>10.1</v>
      </c>
      <c r="N2951" s="11">
        <f>IF(Tabla134[[#This Row],[Item Weight (Nulos)]]="",VLOOKUP(Tabla134[[#This Row],[Item Identifier]],'Tabla para Nulos'!$A$3:$B$1563,2,FALSE),Tabla134[[#This Row],[Item Weight (Nulos)]])</f>
        <v>10.1</v>
      </c>
      <c r="O2951" s="11" t="str">
        <f>IF(Tabla134[[#This Row],[Item Visibility]]&lt;$U$15,"Poca visibilidad",IF(Tabla134[[#This Row],[Item Visibility]]&lt;$U$16,"Visibilidad media","Mayor visibilidad"))</f>
        <v>Poca visibilidad</v>
      </c>
      <c r="P2951" s="11" t="str">
        <f>IF(Tabla134[[#This Row],[Rating]]&lt;2,"Muy Malo",IF(Tabla134[[#This Row],[Rating]]&lt;3,"Malo",IF(Tabla134[[#This Row],[Rating]]&lt;4,"Regular",IF(Tabla134[[#This Row],[Rating]]&lt;5,"Bueno","Excelente"))))</f>
        <v>Bueno</v>
      </c>
    </row>
    <row r="2952" spans="1:16" x14ac:dyDescent="0.2">
      <c r="A2952" s="7" t="s">
        <v>124</v>
      </c>
      <c r="B2952" s="7" t="s">
        <v>672</v>
      </c>
      <c r="C2952" s="7" t="s">
        <v>25</v>
      </c>
      <c r="D2952" s="8">
        <v>2017</v>
      </c>
      <c r="E2952" s="7" t="s">
        <v>797</v>
      </c>
      <c r="F2952" s="7" t="s">
        <v>796</v>
      </c>
      <c r="G2952" s="7" t="s">
        <v>702</v>
      </c>
      <c r="H2952" s="7" t="s">
        <v>7</v>
      </c>
      <c r="I2952" s="9">
        <v>0.122470805</v>
      </c>
      <c r="J2952" s="10">
        <v>131.79419999999999</v>
      </c>
      <c r="K2952" s="11">
        <v>4.0999999999999996</v>
      </c>
      <c r="L2952" s="11" t="str">
        <f>IF(Tabla134[[#This Row],[Item Weight]]&lt;$U$12,"Poco Peso",IF(Tabla134[[#This Row],[Item Weight]]&lt;$U$13,"Peso Medio","Peso Alto"))</f>
        <v>Peso Medio</v>
      </c>
      <c r="M2952" s="7">
        <v>15.7</v>
      </c>
      <c r="N2952" s="11">
        <f>IF(Tabla134[[#This Row],[Item Weight (Nulos)]]="",VLOOKUP(Tabla134[[#This Row],[Item Identifier]],'Tabla para Nulos'!$A$3:$B$1563,2,FALSE),Tabla134[[#This Row],[Item Weight (Nulos)]])</f>
        <v>15.7</v>
      </c>
      <c r="O2952" s="11" t="str">
        <f>IF(Tabla134[[#This Row],[Item Visibility]]&lt;$U$15,"Poca visibilidad",IF(Tabla134[[#This Row],[Item Visibility]]&lt;$U$16,"Visibilidad media","Mayor visibilidad"))</f>
        <v>Mayor visibilidad</v>
      </c>
      <c r="P2952" s="11" t="str">
        <f>IF(Tabla134[[#This Row],[Rating]]&lt;2,"Muy Malo",IF(Tabla134[[#This Row],[Rating]]&lt;3,"Malo",IF(Tabla134[[#This Row],[Rating]]&lt;4,"Regular",IF(Tabla134[[#This Row],[Rating]]&lt;5,"Bueno","Excelente"))))</f>
        <v>Bueno</v>
      </c>
    </row>
    <row r="2953" spans="1:16" x14ac:dyDescent="0.2">
      <c r="A2953" s="7" t="s">
        <v>124</v>
      </c>
      <c r="B2953" s="7" t="s">
        <v>281</v>
      </c>
      <c r="C2953" s="7" t="s">
        <v>25</v>
      </c>
      <c r="D2953" s="8">
        <v>2017</v>
      </c>
      <c r="E2953" s="7" t="s">
        <v>797</v>
      </c>
      <c r="F2953" s="7" t="s">
        <v>796</v>
      </c>
      <c r="G2953" s="7" t="s">
        <v>702</v>
      </c>
      <c r="H2953" s="7" t="s">
        <v>7</v>
      </c>
      <c r="I2953" s="9">
        <v>6.4909488000000001E-2</v>
      </c>
      <c r="J2953" s="10">
        <v>88.519800000000004</v>
      </c>
      <c r="K2953" s="11">
        <v>4.0999999999999996</v>
      </c>
      <c r="L2953" s="11" t="str">
        <f>IF(Tabla134[[#This Row],[Item Weight]]&lt;$U$12,"Poco Peso",IF(Tabla134[[#This Row],[Item Weight]]&lt;$U$13,"Peso Medio","Peso Alto"))</f>
        <v>Peso Alto</v>
      </c>
      <c r="M2953" s="7">
        <v>19.7</v>
      </c>
      <c r="N2953" s="11">
        <f>IF(Tabla134[[#This Row],[Item Weight (Nulos)]]="",VLOOKUP(Tabla134[[#This Row],[Item Identifier]],'Tabla para Nulos'!$A$3:$B$1563,2,FALSE),Tabla134[[#This Row],[Item Weight (Nulos)]])</f>
        <v>19.7</v>
      </c>
      <c r="O2953" s="11" t="str">
        <f>IF(Tabla134[[#This Row],[Item Visibility]]&lt;$U$15,"Poca visibilidad",IF(Tabla134[[#This Row],[Item Visibility]]&lt;$U$16,"Visibilidad media","Mayor visibilidad"))</f>
        <v>Visibilidad media</v>
      </c>
      <c r="P2953" s="11" t="str">
        <f>IF(Tabla134[[#This Row],[Rating]]&lt;2,"Muy Malo",IF(Tabla134[[#This Row],[Rating]]&lt;3,"Malo",IF(Tabla134[[#This Row],[Rating]]&lt;4,"Regular",IF(Tabla134[[#This Row],[Rating]]&lt;5,"Bueno","Excelente"))))</f>
        <v>Bueno</v>
      </c>
    </row>
    <row r="2954" spans="1:16" x14ac:dyDescent="0.2">
      <c r="A2954" s="7" t="s">
        <v>124</v>
      </c>
      <c r="B2954" s="7" t="s">
        <v>267</v>
      </c>
      <c r="C2954" s="7" t="s">
        <v>17</v>
      </c>
      <c r="D2954" s="8">
        <v>2017</v>
      </c>
      <c r="E2954" s="7" t="s">
        <v>797</v>
      </c>
      <c r="F2954" s="7" t="s">
        <v>796</v>
      </c>
      <c r="G2954" s="7" t="s">
        <v>702</v>
      </c>
      <c r="H2954" s="7" t="s">
        <v>7</v>
      </c>
      <c r="I2954" s="9">
        <v>1.601936E-2</v>
      </c>
      <c r="J2954" s="10">
        <v>248.50919999999999</v>
      </c>
      <c r="K2954" s="11">
        <v>4.0999999999999996</v>
      </c>
      <c r="L2954" s="11" t="str">
        <f>IF(Tabla134[[#This Row],[Item Weight]]&lt;$U$12,"Poco Peso",IF(Tabla134[[#This Row],[Item Weight]]&lt;$U$13,"Peso Medio","Peso Alto"))</f>
        <v>Peso Medio</v>
      </c>
      <c r="M2954" s="7">
        <v>9.3000000000000007</v>
      </c>
      <c r="N2954" s="11">
        <f>IF(Tabla134[[#This Row],[Item Weight (Nulos)]]="",VLOOKUP(Tabla134[[#This Row],[Item Identifier]],'Tabla para Nulos'!$A$3:$B$1563,2,FALSE),Tabla134[[#This Row],[Item Weight (Nulos)]])</f>
        <v>9.3000000000000007</v>
      </c>
      <c r="O2954" s="11" t="str">
        <f>IF(Tabla134[[#This Row],[Item Visibility]]&lt;$U$15,"Poca visibilidad",IF(Tabla134[[#This Row],[Item Visibility]]&lt;$U$16,"Visibilidad media","Mayor visibilidad"))</f>
        <v>Poca visibilidad</v>
      </c>
      <c r="P2954" s="11" t="str">
        <f>IF(Tabla134[[#This Row],[Rating]]&lt;2,"Muy Malo",IF(Tabla134[[#This Row],[Rating]]&lt;3,"Malo",IF(Tabla134[[#This Row],[Rating]]&lt;4,"Regular",IF(Tabla134[[#This Row],[Rating]]&lt;5,"Bueno","Excelente"))))</f>
        <v>Bueno</v>
      </c>
    </row>
    <row r="2955" spans="1:16" x14ac:dyDescent="0.2">
      <c r="A2955" s="7" t="s">
        <v>124</v>
      </c>
      <c r="B2955" s="7" t="s">
        <v>265</v>
      </c>
      <c r="C2955" s="7" t="s">
        <v>17</v>
      </c>
      <c r="D2955" s="8">
        <v>2017</v>
      </c>
      <c r="E2955" s="7" t="s">
        <v>797</v>
      </c>
      <c r="F2955" s="7" t="s">
        <v>796</v>
      </c>
      <c r="G2955" s="7" t="s">
        <v>702</v>
      </c>
      <c r="H2955" s="7" t="s">
        <v>7</v>
      </c>
      <c r="I2955" s="9">
        <v>0.1017546</v>
      </c>
      <c r="J2955" s="10">
        <v>55.195599999999999</v>
      </c>
      <c r="K2955" s="11">
        <v>4.0999999999999996</v>
      </c>
      <c r="L2955" s="11" t="str">
        <f>IF(Tabla134[[#This Row],[Item Weight]]&lt;$U$12,"Poco Peso",IF(Tabla134[[#This Row],[Item Weight]]&lt;$U$13,"Peso Medio","Peso Alto"))</f>
        <v>Peso Alto</v>
      </c>
      <c r="M2955" s="7">
        <v>19.25</v>
      </c>
      <c r="N2955" s="11">
        <f>IF(Tabla134[[#This Row],[Item Weight (Nulos)]]="",VLOOKUP(Tabla134[[#This Row],[Item Identifier]],'Tabla para Nulos'!$A$3:$B$1563,2,FALSE),Tabla134[[#This Row],[Item Weight (Nulos)]])</f>
        <v>19.25</v>
      </c>
      <c r="O2955" s="11" t="str">
        <f>IF(Tabla134[[#This Row],[Item Visibility]]&lt;$U$15,"Poca visibilidad",IF(Tabla134[[#This Row],[Item Visibility]]&lt;$U$16,"Visibilidad media","Mayor visibilidad"))</f>
        <v>Mayor visibilidad</v>
      </c>
      <c r="P2955" s="11" t="str">
        <f>IF(Tabla134[[#This Row],[Rating]]&lt;2,"Muy Malo",IF(Tabla134[[#This Row],[Rating]]&lt;3,"Malo",IF(Tabla134[[#This Row],[Rating]]&lt;4,"Regular",IF(Tabla134[[#This Row],[Rating]]&lt;5,"Bueno","Excelente"))))</f>
        <v>Bueno</v>
      </c>
    </row>
    <row r="2956" spans="1:16" x14ac:dyDescent="0.2">
      <c r="A2956" s="7" t="s">
        <v>124</v>
      </c>
      <c r="B2956" s="7" t="s">
        <v>251</v>
      </c>
      <c r="C2956" s="7" t="s">
        <v>71</v>
      </c>
      <c r="D2956" s="8">
        <v>2017</v>
      </c>
      <c r="E2956" s="7" t="s">
        <v>797</v>
      </c>
      <c r="F2956" s="7" t="s">
        <v>796</v>
      </c>
      <c r="G2956" s="7" t="s">
        <v>702</v>
      </c>
      <c r="H2956" s="7" t="s">
        <v>7</v>
      </c>
      <c r="I2956" s="9">
        <v>7.1244437999999993E-2</v>
      </c>
      <c r="J2956" s="10">
        <v>119.2098</v>
      </c>
      <c r="K2956" s="11">
        <v>4.0999999999999996</v>
      </c>
      <c r="L2956" s="11" t="str">
        <f>IF(Tabla134[[#This Row],[Item Weight]]&lt;$U$12,"Poco Peso",IF(Tabla134[[#This Row],[Item Weight]]&lt;$U$13,"Peso Medio","Peso Alto"))</f>
        <v>Peso Medio</v>
      </c>
      <c r="M2956" s="7">
        <v>10.5</v>
      </c>
      <c r="N2956" s="11">
        <f>IF(Tabla134[[#This Row],[Item Weight (Nulos)]]="",VLOOKUP(Tabla134[[#This Row],[Item Identifier]],'Tabla para Nulos'!$A$3:$B$1563,2,FALSE),Tabla134[[#This Row],[Item Weight (Nulos)]])</f>
        <v>10.5</v>
      </c>
      <c r="O2956" s="11" t="str">
        <f>IF(Tabla134[[#This Row],[Item Visibility]]&lt;$U$15,"Poca visibilidad",IF(Tabla134[[#This Row],[Item Visibility]]&lt;$U$16,"Visibilidad media","Mayor visibilidad"))</f>
        <v>Visibilidad media</v>
      </c>
      <c r="P2956" s="11" t="str">
        <f>IF(Tabla134[[#This Row],[Rating]]&lt;2,"Muy Malo",IF(Tabla134[[#This Row],[Rating]]&lt;3,"Malo",IF(Tabla134[[#This Row],[Rating]]&lt;4,"Regular",IF(Tabla134[[#This Row],[Rating]]&lt;5,"Bueno","Excelente"))))</f>
        <v>Bueno</v>
      </c>
    </row>
    <row r="2957" spans="1:16" x14ac:dyDescent="0.2">
      <c r="A2957" s="7" t="s">
        <v>124</v>
      </c>
      <c r="B2957" s="7" t="s">
        <v>230</v>
      </c>
      <c r="C2957" s="7" t="s">
        <v>10</v>
      </c>
      <c r="D2957" s="8">
        <v>2017</v>
      </c>
      <c r="E2957" s="7" t="s">
        <v>797</v>
      </c>
      <c r="F2957" s="7" t="s">
        <v>796</v>
      </c>
      <c r="G2957" s="7" t="s">
        <v>702</v>
      </c>
      <c r="H2957" s="7" t="s">
        <v>7</v>
      </c>
      <c r="I2957" s="9">
        <v>0.12220437100000001</v>
      </c>
      <c r="J2957" s="10">
        <v>173.57380000000001</v>
      </c>
      <c r="K2957" s="11">
        <v>4.0999999999999996</v>
      </c>
      <c r="L2957" s="11" t="str">
        <f>IF(Tabla134[[#This Row],[Item Weight]]&lt;$U$12,"Poco Peso",IF(Tabla134[[#This Row],[Item Weight]]&lt;$U$13,"Peso Medio","Peso Alto"))</f>
        <v>Peso Medio</v>
      </c>
      <c r="M2957" s="7">
        <v>16.600000000000001</v>
      </c>
      <c r="N2957" s="11">
        <f>IF(Tabla134[[#This Row],[Item Weight (Nulos)]]="",VLOOKUP(Tabla134[[#This Row],[Item Identifier]],'Tabla para Nulos'!$A$3:$B$1563,2,FALSE),Tabla134[[#This Row],[Item Weight (Nulos)]])</f>
        <v>16.600000000000001</v>
      </c>
      <c r="O2957" s="11" t="str">
        <f>IF(Tabla134[[#This Row],[Item Visibility]]&lt;$U$15,"Poca visibilidad",IF(Tabla134[[#This Row],[Item Visibility]]&lt;$U$16,"Visibilidad media","Mayor visibilidad"))</f>
        <v>Mayor visibilidad</v>
      </c>
      <c r="P2957" s="11" t="str">
        <f>IF(Tabla134[[#This Row],[Rating]]&lt;2,"Muy Malo",IF(Tabla134[[#This Row],[Rating]]&lt;3,"Malo",IF(Tabla134[[#This Row],[Rating]]&lt;4,"Regular",IF(Tabla134[[#This Row],[Rating]]&lt;5,"Bueno","Excelente"))))</f>
        <v>Bueno</v>
      </c>
    </row>
    <row r="2958" spans="1:16" x14ac:dyDescent="0.2">
      <c r="A2958" s="7" t="s">
        <v>124</v>
      </c>
      <c r="B2958" s="7" t="s">
        <v>463</v>
      </c>
      <c r="C2958" s="7" t="s">
        <v>216</v>
      </c>
      <c r="D2958" s="8">
        <v>2017</v>
      </c>
      <c r="E2958" s="7" t="s">
        <v>797</v>
      </c>
      <c r="F2958" s="7" t="s">
        <v>796</v>
      </c>
      <c r="G2958" s="7" t="s">
        <v>702</v>
      </c>
      <c r="H2958" s="7" t="s">
        <v>7</v>
      </c>
      <c r="I2958" s="9">
        <v>8.5075063000000006E-2</v>
      </c>
      <c r="J2958" s="10">
        <v>189.0872</v>
      </c>
      <c r="K2958" s="11">
        <v>4.0999999999999996</v>
      </c>
      <c r="L2958" s="11" t="str">
        <f>IF(Tabla134[[#This Row],[Item Weight]]&lt;$U$12,"Poco Peso",IF(Tabla134[[#This Row],[Item Weight]]&lt;$U$13,"Peso Medio","Peso Alto"))</f>
        <v>Peso Medio</v>
      </c>
      <c r="M2958" s="7">
        <v>9.5</v>
      </c>
      <c r="N2958" s="11">
        <f>IF(Tabla134[[#This Row],[Item Weight (Nulos)]]="",VLOOKUP(Tabla134[[#This Row],[Item Identifier]],'Tabla para Nulos'!$A$3:$B$1563,2,FALSE),Tabla134[[#This Row],[Item Weight (Nulos)]])</f>
        <v>9.5</v>
      </c>
      <c r="O2958" s="11" t="str">
        <f>IF(Tabla134[[#This Row],[Item Visibility]]&lt;$U$15,"Poca visibilidad",IF(Tabla134[[#This Row],[Item Visibility]]&lt;$U$16,"Visibilidad media","Mayor visibilidad"))</f>
        <v>Visibilidad media</v>
      </c>
      <c r="P2958" s="11" t="str">
        <f>IF(Tabla134[[#This Row],[Rating]]&lt;2,"Muy Malo",IF(Tabla134[[#This Row],[Rating]]&lt;3,"Malo",IF(Tabla134[[#This Row],[Rating]]&lt;4,"Regular",IF(Tabla134[[#This Row],[Rating]]&lt;5,"Bueno","Excelente"))))</f>
        <v>Bueno</v>
      </c>
    </row>
    <row r="2959" spans="1:16" x14ac:dyDescent="0.2">
      <c r="A2959" s="7" t="s">
        <v>124</v>
      </c>
      <c r="B2959" s="7" t="s">
        <v>1170</v>
      </c>
      <c r="C2959" s="7" t="s">
        <v>216</v>
      </c>
      <c r="D2959" s="8">
        <v>2017</v>
      </c>
      <c r="E2959" s="7" t="s">
        <v>797</v>
      </c>
      <c r="F2959" s="7" t="s">
        <v>796</v>
      </c>
      <c r="G2959" s="7" t="s">
        <v>702</v>
      </c>
      <c r="H2959" s="7" t="s">
        <v>7</v>
      </c>
      <c r="I2959" s="9">
        <v>3.8729457000000002E-2</v>
      </c>
      <c r="J2959" s="10">
        <v>127.33620000000001</v>
      </c>
      <c r="K2959" s="11">
        <v>4.0999999999999996</v>
      </c>
      <c r="L2959" s="11" t="str">
        <f>IF(Tabla134[[#This Row],[Item Weight]]&lt;$U$12,"Poco Peso",IF(Tabla134[[#This Row],[Item Weight]]&lt;$U$13,"Peso Medio","Peso Alto"))</f>
        <v>Peso Alto</v>
      </c>
      <c r="M2959" s="7">
        <v>19.7</v>
      </c>
      <c r="N2959" s="11">
        <f>IF(Tabla134[[#This Row],[Item Weight (Nulos)]]="",VLOOKUP(Tabla134[[#This Row],[Item Identifier]],'Tabla para Nulos'!$A$3:$B$1563,2,FALSE),Tabla134[[#This Row],[Item Weight (Nulos)]])</f>
        <v>19.7</v>
      </c>
      <c r="O2959" s="11" t="str">
        <f>IF(Tabla134[[#This Row],[Item Visibility]]&lt;$U$15,"Poca visibilidad",IF(Tabla134[[#This Row],[Item Visibility]]&lt;$U$16,"Visibilidad media","Mayor visibilidad"))</f>
        <v>Visibilidad media</v>
      </c>
      <c r="P2959" s="11" t="str">
        <f>IF(Tabla134[[#This Row],[Rating]]&lt;2,"Muy Malo",IF(Tabla134[[#This Row],[Rating]]&lt;3,"Malo",IF(Tabla134[[#This Row],[Rating]]&lt;4,"Regular",IF(Tabla134[[#This Row],[Rating]]&lt;5,"Bueno","Excelente"))))</f>
        <v>Bueno</v>
      </c>
    </row>
    <row r="2960" spans="1:16" x14ac:dyDescent="0.2">
      <c r="A2960" s="7" t="s">
        <v>124</v>
      </c>
      <c r="B2960" s="7" t="s">
        <v>1021</v>
      </c>
      <c r="C2960" s="7" t="s">
        <v>4</v>
      </c>
      <c r="D2960" s="8">
        <v>2017</v>
      </c>
      <c r="E2960" s="7" t="s">
        <v>797</v>
      </c>
      <c r="F2960" s="7" t="s">
        <v>796</v>
      </c>
      <c r="G2960" s="7" t="s">
        <v>702</v>
      </c>
      <c r="H2960" s="7" t="s">
        <v>7</v>
      </c>
      <c r="I2960" s="9">
        <v>3.2615377000000001E-2</v>
      </c>
      <c r="J2960" s="10">
        <v>142.91540000000001</v>
      </c>
      <c r="K2960" s="11">
        <v>4.0999999999999996</v>
      </c>
      <c r="L2960" s="11" t="str">
        <f>IF(Tabla134[[#This Row],[Item Weight]]&lt;$U$12,"Poco Peso",IF(Tabla134[[#This Row],[Item Weight]]&lt;$U$13,"Peso Medio","Peso Alto"))</f>
        <v>Poco Peso</v>
      </c>
      <c r="M2960" s="7">
        <v>8.6</v>
      </c>
      <c r="N2960" s="11">
        <f>IF(Tabla134[[#This Row],[Item Weight (Nulos)]]="",VLOOKUP(Tabla134[[#This Row],[Item Identifier]],'Tabla para Nulos'!$A$3:$B$1563,2,FALSE),Tabla134[[#This Row],[Item Weight (Nulos)]])</f>
        <v>8.6</v>
      </c>
      <c r="O2960" s="11" t="str">
        <f>IF(Tabla134[[#This Row],[Item Visibility]]&lt;$U$15,"Poca visibilidad",IF(Tabla134[[#This Row],[Item Visibility]]&lt;$U$16,"Visibilidad media","Mayor visibilidad"))</f>
        <v>Visibilidad media</v>
      </c>
      <c r="P2960" s="11" t="str">
        <f>IF(Tabla134[[#This Row],[Rating]]&lt;2,"Muy Malo",IF(Tabla134[[#This Row],[Rating]]&lt;3,"Malo",IF(Tabla134[[#This Row],[Rating]]&lt;4,"Regular",IF(Tabla134[[#This Row],[Rating]]&lt;5,"Bueno","Excelente"))))</f>
        <v>Bueno</v>
      </c>
    </row>
    <row r="2961" spans="1:16" x14ac:dyDescent="0.2">
      <c r="A2961" s="7" t="s">
        <v>124</v>
      </c>
      <c r="B2961" s="7" t="s">
        <v>208</v>
      </c>
      <c r="C2961" s="7" t="s">
        <v>4</v>
      </c>
      <c r="D2961" s="8">
        <v>2017</v>
      </c>
      <c r="E2961" s="7" t="s">
        <v>797</v>
      </c>
      <c r="F2961" s="7" t="s">
        <v>796</v>
      </c>
      <c r="G2961" s="7" t="s">
        <v>702</v>
      </c>
      <c r="H2961" s="7" t="s">
        <v>7</v>
      </c>
      <c r="I2961" s="9">
        <v>5.4620504E-2</v>
      </c>
      <c r="J2961" s="10">
        <v>197.50839999999999</v>
      </c>
      <c r="K2961" s="11">
        <v>4.0999999999999996</v>
      </c>
      <c r="L2961" s="11" t="str">
        <f>IF(Tabla134[[#This Row],[Item Weight]]&lt;$U$12,"Poco Peso",IF(Tabla134[[#This Row],[Item Weight]]&lt;$U$13,"Peso Medio","Peso Alto"))</f>
        <v>Peso Medio</v>
      </c>
      <c r="M2961" s="7">
        <v>10.1</v>
      </c>
      <c r="N2961" s="11">
        <f>IF(Tabla134[[#This Row],[Item Weight (Nulos)]]="",VLOOKUP(Tabla134[[#This Row],[Item Identifier]],'Tabla para Nulos'!$A$3:$B$1563,2,FALSE),Tabla134[[#This Row],[Item Weight (Nulos)]])</f>
        <v>10.1</v>
      </c>
      <c r="O2961" s="11" t="str">
        <f>IF(Tabla134[[#This Row],[Item Visibility]]&lt;$U$15,"Poca visibilidad",IF(Tabla134[[#This Row],[Item Visibility]]&lt;$U$16,"Visibilidad media","Mayor visibilidad"))</f>
        <v>Visibilidad media</v>
      </c>
      <c r="P2961" s="11" t="str">
        <f>IF(Tabla134[[#This Row],[Rating]]&lt;2,"Muy Malo",IF(Tabla134[[#This Row],[Rating]]&lt;3,"Malo",IF(Tabla134[[#This Row],[Rating]]&lt;4,"Regular",IF(Tabla134[[#This Row],[Rating]]&lt;5,"Bueno","Excelente"))))</f>
        <v>Bueno</v>
      </c>
    </row>
    <row r="2962" spans="1:16" x14ac:dyDescent="0.2">
      <c r="A2962" s="7" t="s">
        <v>124</v>
      </c>
      <c r="B2962" s="7" t="s">
        <v>214</v>
      </c>
      <c r="C2962" s="7" t="s">
        <v>4</v>
      </c>
      <c r="D2962" s="8">
        <v>2017</v>
      </c>
      <c r="E2962" s="7" t="s">
        <v>797</v>
      </c>
      <c r="F2962" s="7" t="s">
        <v>796</v>
      </c>
      <c r="G2962" s="7" t="s">
        <v>702</v>
      </c>
      <c r="H2962" s="7" t="s">
        <v>7</v>
      </c>
      <c r="I2962" s="9">
        <v>3.7574137000000001E-2</v>
      </c>
      <c r="J2962" s="10">
        <v>100.0042</v>
      </c>
      <c r="K2962" s="11">
        <v>4.0999999999999996</v>
      </c>
      <c r="L2962" s="11" t="str">
        <f>IF(Tabla134[[#This Row],[Item Weight]]&lt;$U$12,"Poco Peso",IF(Tabla134[[#This Row],[Item Weight]]&lt;$U$13,"Peso Medio","Peso Alto"))</f>
        <v>Peso Medio</v>
      </c>
      <c r="M2962" s="7">
        <v>11.6</v>
      </c>
      <c r="N2962" s="11">
        <f>IF(Tabla134[[#This Row],[Item Weight (Nulos)]]="",VLOOKUP(Tabla134[[#This Row],[Item Identifier]],'Tabla para Nulos'!$A$3:$B$1563,2,FALSE),Tabla134[[#This Row],[Item Weight (Nulos)]])</f>
        <v>11.6</v>
      </c>
      <c r="O2962" s="11" t="str">
        <f>IF(Tabla134[[#This Row],[Item Visibility]]&lt;$U$15,"Poca visibilidad",IF(Tabla134[[#This Row],[Item Visibility]]&lt;$U$16,"Visibilidad media","Mayor visibilidad"))</f>
        <v>Visibilidad media</v>
      </c>
      <c r="P2962" s="11" t="str">
        <f>IF(Tabla134[[#This Row],[Rating]]&lt;2,"Muy Malo",IF(Tabla134[[#This Row],[Rating]]&lt;3,"Malo",IF(Tabla134[[#This Row],[Rating]]&lt;4,"Regular",IF(Tabla134[[#This Row],[Rating]]&lt;5,"Bueno","Excelente"))))</f>
        <v>Bueno</v>
      </c>
    </row>
    <row r="2963" spans="1:16" x14ac:dyDescent="0.2">
      <c r="A2963" s="7" t="s">
        <v>124</v>
      </c>
      <c r="B2963" s="7" t="s">
        <v>1375</v>
      </c>
      <c r="C2963" s="7" t="s">
        <v>4</v>
      </c>
      <c r="D2963" s="8">
        <v>2017</v>
      </c>
      <c r="E2963" s="7" t="s">
        <v>797</v>
      </c>
      <c r="F2963" s="7" t="s">
        <v>796</v>
      </c>
      <c r="G2963" s="7" t="s">
        <v>702</v>
      </c>
      <c r="H2963" s="7" t="s">
        <v>7</v>
      </c>
      <c r="I2963" s="9">
        <v>5.8725131E-2</v>
      </c>
      <c r="J2963" s="10">
        <v>82.361800000000002</v>
      </c>
      <c r="K2963" s="11">
        <v>4.0999999999999996</v>
      </c>
      <c r="L2963" s="11" t="str">
        <f>IF(Tabla134[[#This Row],[Item Weight]]&lt;$U$12,"Poco Peso",IF(Tabla134[[#This Row],[Item Weight]]&lt;$U$13,"Peso Medio","Peso Alto"))</f>
        <v>Peso Medio</v>
      </c>
      <c r="M2963" s="7">
        <v>11.8</v>
      </c>
      <c r="N2963" s="11">
        <f>IF(Tabla134[[#This Row],[Item Weight (Nulos)]]="",VLOOKUP(Tabla134[[#This Row],[Item Identifier]],'Tabla para Nulos'!$A$3:$B$1563,2,FALSE),Tabla134[[#This Row],[Item Weight (Nulos)]])</f>
        <v>11.8</v>
      </c>
      <c r="O2963" s="11" t="str">
        <f>IF(Tabla134[[#This Row],[Item Visibility]]&lt;$U$15,"Poca visibilidad",IF(Tabla134[[#This Row],[Item Visibility]]&lt;$U$16,"Visibilidad media","Mayor visibilidad"))</f>
        <v>Visibilidad media</v>
      </c>
      <c r="P2963" s="11" t="str">
        <f>IF(Tabla134[[#This Row],[Rating]]&lt;2,"Muy Malo",IF(Tabla134[[#This Row],[Rating]]&lt;3,"Malo",IF(Tabla134[[#This Row],[Rating]]&lt;4,"Regular",IF(Tabla134[[#This Row],[Rating]]&lt;5,"Bueno","Excelente"))))</f>
        <v>Bueno</v>
      </c>
    </row>
    <row r="2964" spans="1:16" x14ac:dyDescent="0.2">
      <c r="A2964" s="7" t="s">
        <v>124</v>
      </c>
      <c r="B2964" s="7" t="s">
        <v>695</v>
      </c>
      <c r="C2964" s="7" t="s">
        <v>4</v>
      </c>
      <c r="D2964" s="8">
        <v>2017</v>
      </c>
      <c r="E2964" s="7" t="s">
        <v>797</v>
      </c>
      <c r="F2964" s="7" t="s">
        <v>796</v>
      </c>
      <c r="G2964" s="7" t="s">
        <v>702</v>
      </c>
      <c r="H2964" s="7" t="s">
        <v>7</v>
      </c>
      <c r="I2964" s="9">
        <v>5.5979702999999999E-2</v>
      </c>
      <c r="J2964" s="10">
        <v>151.9024</v>
      </c>
      <c r="K2964" s="11">
        <v>4.0999999999999996</v>
      </c>
      <c r="L2964" s="11" t="str">
        <f>IF(Tabla134[[#This Row],[Item Weight]]&lt;$U$12,"Poco Peso",IF(Tabla134[[#This Row],[Item Weight]]&lt;$U$13,"Peso Medio","Peso Alto"))</f>
        <v>Peso Medio</v>
      </c>
      <c r="M2964" s="7">
        <v>15.7</v>
      </c>
      <c r="N2964" s="11">
        <f>IF(Tabla134[[#This Row],[Item Weight (Nulos)]]="",VLOOKUP(Tabla134[[#This Row],[Item Identifier]],'Tabla para Nulos'!$A$3:$B$1563,2,FALSE),Tabla134[[#This Row],[Item Weight (Nulos)]])</f>
        <v>15.7</v>
      </c>
      <c r="O2964" s="11" t="str">
        <f>IF(Tabla134[[#This Row],[Item Visibility]]&lt;$U$15,"Poca visibilidad",IF(Tabla134[[#This Row],[Item Visibility]]&lt;$U$16,"Visibilidad media","Mayor visibilidad"))</f>
        <v>Visibilidad media</v>
      </c>
      <c r="P2964" s="11" t="str">
        <f>IF(Tabla134[[#This Row],[Rating]]&lt;2,"Muy Malo",IF(Tabla134[[#This Row],[Rating]]&lt;3,"Malo",IF(Tabla134[[#This Row],[Rating]]&lt;4,"Regular",IF(Tabla134[[#This Row],[Rating]]&lt;5,"Bueno","Excelente"))))</f>
        <v>Bueno</v>
      </c>
    </row>
    <row r="2965" spans="1:16" x14ac:dyDescent="0.2">
      <c r="A2965" s="7" t="s">
        <v>124</v>
      </c>
      <c r="B2965" s="7" t="s">
        <v>1016</v>
      </c>
      <c r="C2965" s="7" t="s">
        <v>4</v>
      </c>
      <c r="D2965" s="8">
        <v>2017</v>
      </c>
      <c r="E2965" s="7" t="s">
        <v>797</v>
      </c>
      <c r="F2965" s="7" t="s">
        <v>796</v>
      </c>
      <c r="G2965" s="7" t="s">
        <v>702</v>
      </c>
      <c r="H2965" s="7" t="s">
        <v>7</v>
      </c>
      <c r="I2965" s="9">
        <v>3.2580547000000001E-2</v>
      </c>
      <c r="J2965" s="10">
        <v>192.11619999999999</v>
      </c>
      <c r="K2965" s="11">
        <v>4.0999999999999996</v>
      </c>
      <c r="L2965" s="11" t="str">
        <f>IF(Tabla134[[#This Row],[Item Weight]]&lt;$U$12,"Poco Peso",IF(Tabla134[[#This Row],[Item Weight]]&lt;$U$13,"Peso Medio","Peso Alto"))</f>
        <v>Peso Medio</v>
      </c>
      <c r="M2965" s="7">
        <v>16.75</v>
      </c>
      <c r="N2965" s="11">
        <f>IF(Tabla134[[#This Row],[Item Weight (Nulos)]]="",VLOOKUP(Tabla134[[#This Row],[Item Identifier]],'Tabla para Nulos'!$A$3:$B$1563,2,FALSE),Tabla134[[#This Row],[Item Weight (Nulos)]])</f>
        <v>16.75</v>
      </c>
      <c r="O2965" s="11" t="str">
        <f>IF(Tabla134[[#This Row],[Item Visibility]]&lt;$U$15,"Poca visibilidad",IF(Tabla134[[#This Row],[Item Visibility]]&lt;$U$16,"Visibilidad media","Mayor visibilidad"))</f>
        <v>Visibilidad media</v>
      </c>
      <c r="P2965" s="11" t="str">
        <f>IF(Tabla134[[#This Row],[Rating]]&lt;2,"Muy Malo",IF(Tabla134[[#This Row],[Rating]]&lt;3,"Malo",IF(Tabla134[[#This Row],[Rating]]&lt;4,"Regular",IF(Tabla134[[#This Row],[Rating]]&lt;5,"Bueno","Excelente"))))</f>
        <v>Bueno</v>
      </c>
    </row>
    <row r="2966" spans="1:16" x14ac:dyDescent="0.2">
      <c r="A2966" s="7" t="s">
        <v>124</v>
      </c>
      <c r="B2966" s="7" t="s">
        <v>1317</v>
      </c>
      <c r="C2966" s="7" t="s">
        <v>4</v>
      </c>
      <c r="D2966" s="8">
        <v>2017</v>
      </c>
      <c r="E2966" s="7" t="s">
        <v>797</v>
      </c>
      <c r="F2966" s="7" t="s">
        <v>796</v>
      </c>
      <c r="G2966" s="7" t="s">
        <v>702</v>
      </c>
      <c r="H2966" s="7" t="s">
        <v>7</v>
      </c>
      <c r="I2966" s="9">
        <v>7.5721301000000005E-2</v>
      </c>
      <c r="J2966" s="10">
        <v>34.353200000000001</v>
      </c>
      <c r="K2966" s="11">
        <v>4.0999999999999996</v>
      </c>
      <c r="L2966" s="11" t="str">
        <f>IF(Tabla134[[#This Row],[Item Weight]]&lt;$U$12,"Poco Peso",IF(Tabla134[[#This Row],[Item Weight]]&lt;$U$13,"Peso Medio","Peso Alto"))</f>
        <v>Peso Medio</v>
      </c>
      <c r="M2966" s="7">
        <v>16.75</v>
      </c>
      <c r="N2966" s="11">
        <f>IF(Tabla134[[#This Row],[Item Weight (Nulos)]]="",VLOOKUP(Tabla134[[#This Row],[Item Identifier]],'Tabla para Nulos'!$A$3:$B$1563,2,FALSE),Tabla134[[#This Row],[Item Weight (Nulos)]])</f>
        <v>16.75</v>
      </c>
      <c r="O2966" s="11" t="str">
        <f>IF(Tabla134[[#This Row],[Item Visibility]]&lt;$U$15,"Poca visibilidad",IF(Tabla134[[#This Row],[Item Visibility]]&lt;$U$16,"Visibilidad media","Mayor visibilidad"))</f>
        <v>Visibilidad media</v>
      </c>
      <c r="P2966" s="11" t="str">
        <f>IF(Tabla134[[#This Row],[Rating]]&lt;2,"Muy Malo",IF(Tabla134[[#This Row],[Rating]]&lt;3,"Malo",IF(Tabla134[[#This Row],[Rating]]&lt;4,"Regular",IF(Tabla134[[#This Row],[Rating]]&lt;5,"Bueno","Excelente"))))</f>
        <v>Bueno</v>
      </c>
    </row>
    <row r="2967" spans="1:16" x14ac:dyDescent="0.2">
      <c r="A2967" s="7" t="s">
        <v>124</v>
      </c>
      <c r="B2967" s="7" t="s">
        <v>1588</v>
      </c>
      <c r="C2967" s="7" t="s">
        <v>171</v>
      </c>
      <c r="D2967" s="8">
        <v>2017</v>
      </c>
      <c r="E2967" s="7" t="s">
        <v>797</v>
      </c>
      <c r="F2967" s="7" t="s">
        <v>796</v>
      </c>
      <c r="G2967" s="7" t="s">
        <v>702</v>
      </c>
      <c r="H2967" s="7" t="s">
        <v>7</v>
      </c>
      <c r="I2967" s="9">
        <v>7.455054E-3</v>
      </c>
      <c r="J2967" s="10">
        <v>186.9556</v>
      </c>
      <c r="K2967" s="11">
        <v>4.0999999999999996</v>
      </c>
      <c r="L2967" s="11" t="str">
        <f>IF(Tabla134[[#This Row],[Item Weight]]&lt;$U$12,"Poco Peso",IF(Tabla134[[#This Row],[Item Weight]]&lt;$U$13,"Peso Medio","Peso Alto"))</f>
        <v>Peso Medio</v>
      </c>
      <c r="M2967" s="7">
        <v>12.6</v>
      </c>
      <c r="N2967" s="11">
        <f>IF(Tabla134[[#This Row],[Item Weight (Nulos)]]="",VLOOKUP(Tabla134[[#This Row],[Item Identifier]],'Tabla para Nulos'!$A$3:$B$1563,2,FALSE),Tabla134[[#This Row],[Item Weight (Nulos)]])</f>
        <v>12.6</v>
      </c>
      <c r="O2967" s="11" t="str">
        <f>IF(Tabla134[[#This Row],[Item Visibility]]&lt;$U$15,"Poca visibilidad",IF(Tabla134[[#This Row],[Item Visibility]]&lt;$U$16,"Visibilidad media","Mayor visibilidad"))</f>
        <v>Poca visibilidad</v>
      </c>
      <c r="P2967" s="11" t="str">
        <f>IF(Tabla134[[#This Row],[Rating]]&lt;2,"Muy Malo",IF(Tabla134[[#This Row],[Rating]]&lt;3,"Malo",IF(Tabla134[[#This Row],[Rating]]&lt;4,"Regular",IF(Tabla134[[#This Row],[Rating]]&lt;5,"Bueno","Excelente"))))</f>
        <v>Bueno</v>
      </c>
    </row>
    <row r="2968" spans="1:16" x14ac:dyDescent="0.2">
      <c r="A2968" s="7" t="s">
        <v>124</v>
      </c>
      <c r="B2968" s="7" t="s">
        <v>762</v>
      </c>
      <c r="C2968" s="7" t="s">
        <v>171</v>
      </c>
      <c r="D2968" s="8">
        <v>2017</v>
      </c>
      <c r="E2968" s="7" t="s">
        <v>797</v>
      </c>
      <c r="F2968" s="7" t="s">
        <v>796</v>
      </c>
      <c r="G2968" s="7" t="s">
        <v>702</v>
      </c>
      <c r="H2968" s="7" t="s">
        <v>7</v>
      </c>
      <c r="I2968" s="9">
        <v>7.2655379000000006E-2</v>
      </c>
      <c r="J2968" s="10">
        <v>157.792</v>
      </c>
      <c r="K2968" s="11">
        <v>4.0999999999999996</v>
      </c>
      <c r="L2968" s="11" t="str">
        <f>IF(Tabla134[[#This Row],[Item Weight]]&lt;$U$12,"Poco Peso",IF(Tabla134[[#This Row],[Item Weight]]&lt;$U$13,"Peso Medio","Peso Alto"))</f>
        <v>Peso Medio</v>
      </c>
      <c r="M2968" s="7">
        <v>13.5</v>
      </c>
      <c r="N2968" s="11">
        <f>IF(Tabla134[[#This Row],[Item Weight (Nulos)]]="",VLOOKUP(Tabla134[[#This Row],[Item Identifier]],'Tabla para Nulos'!$A$3:$B$1563,2,FALSE),Tabla134[[#This Row],[Item Weight (Nulos)]])</f>
        <v>13.5</v>
      </c>
      <c r="O2968" s="11" t="str">
        <f>IF(Tabla134[[#This Row],[Item Visibility]]&lt;$U$15,"Poca visibilidad",IF(Tabla134[[#This Row],[Item Visibility]]&lt;$U$16,"Visibilidad media","Mayor visibilidad"))</f>
        <v>Visibilidad media</v>
      </c>
      <c r="P2968" s="11" t="str">
        <f>IF(Tabla134[[#This Row],[Rating]]&lt;2,"Muy Malo",IF(Tabla134[[#This Row],[Rating]]&lt;3,"Malo",IF(Tabla134[[#This Row],[Rating]]&lt;4,"Regular",IF(Tabla134[[#This Row],[Rating]]&lt;5,"Bueno","Excelente"))))</f>
        <v>Bueno</v>
      </c>
    </row>
    <row r="2969" spans="1:16" x14ac:dyDescent="0.2">
      <c r="A2969" s="7" t="s">
        <v>124</v>
      </c>
      <c r="B2969" s="7" t="s">
        <v>435</v>
      </c>
      <c r="C2969" s="7" t="s">
        <v>171</v>
      </c>
      <c r="D2969" s="8">
        <v>2017</v>
      </c>
      <c r="E2969" s="7" t="s">
        <v>797</v>
      </c>
      <c r="F2969" s="7" t="s">
        <v>796</v>
      </c>
      <c r="G2969" s="7" t="s">
        <v>702</v>
      </c>
      <c r="H2969" s="7" t="s">
        <v>7</v>
      </c>
      <c r="I2969" s="9">
        <v>0</v>
      </c>
      <c r="J2969" s="10">
        <v>103.53319999999999</v>
      </c>
      <c r="K2969" s="11">
        <v>4.0999999999999996</v>
      </c>
      <c r="L2969" s="11" t="str">
        <f>IF(Tabla134[[#This Row],[Item Weight]]&lt;$U$12,"Poco Peso",IF(Tabla134[[#This Row],[Item Weight]]&lt;$U$13,"Peso Medio","Peso Alto"))</f>
        <v>Peso Medio</v>
      </c>
      <c r="M2969" s="7">
        <v>15.3</v>
      </c>
      <c r="N2969" s="11">
        <f>IF(Tabla134[[#This Row],[Item Weight (Nulos)]]="",VLOOKUP(Tabla134[[#This Row],[Item Identifier]],'Tabla para Nulos'!$A$3:$B$1563,2,FALSE),Tabla134[[#This Row],[Item Weight (Nulos)]])</f>
        <v>15.3</v>
      </c>
      <c r="O2969" s="11" t="str">
        <f>IF(Tabla134[[#This Row],[Item Visibility]]&lt;$U$15,"Poca visibilidad",IF(Tabla134[[#This Row],[Item Visibility]]&lt;$U$16,"Visibilidad media","Mayor visibilidad"))</f>
        <v>Poca visibilidad</v>
      </c>
      <c r="P2969" s="11" t="str">
        <f>IF(Tabla134[[#This Row],[Rating]]&lt;2,"Muy Malo",IF(Tabla134[[#This Row],[Rating]]&lt;3,"Malo",IF(Tabla134[[#This Row],[Rating]]&lt;4,"Regular",IF(Tabla134[[#This Row],[Rating]]&lt;5,"Bueno","Excelente"))))</f>
        <v>Bueno</v>
      </c>
    </row>
    <row r="2970" spans="1:16" x14ac:dyDescent="0.2">
      <c r="A2970" s="7" t="s">
        <v>124</v>
      </c>
      <c r="B2970" s="7" t="s">
        <v>1552</v>
      </c>
      <c r="C2970" s="7" t="s">
        <v>47</v>
      </c>
      <c r="D2970" s="8">
        <v>2017</v>
      </c>
      <c r="E2970" s="7" t="s">
        <v>797</v>
      </c>
      <c r="F2970" s="7" t="s">
        <v>796</v>
      </c>
      <c r="G2970" s="7" t="s">
        <v>702</v>
      </c>
      <c r="H2970" s="7" t="s">
        <v>7</v>
      </c>
      <c r="I2970" s="9">
        <v>7.9613553000000004E-2</v>
      </c>
      <c r="J2970" s="10">
        <v>65.082599999999999</v>
      </c>
      <c r="K2970" s="11">
        <v>4.0999999999999996</v>
      </c>
      <c r="L2970" s="11" t="str">
        <f>IF(Tabla134[[#This Row],[Item Weight]]&lt;$U$12,"Poco Peso",IF(Tabla134[[#This Row],[Item Weight]]&lt;$U$13,"Peso Medio","Peso Alto"))</f>
        <v>Poco Peso</v>
      </c>
      <c r="M2970" s="7">
        <v>7.8250000000000002</v>
      </c>
      <c r="N2970" s="11">
        <f>IF(Tabla134[[#This Row],[Item Weight (Nulos)]]="",VLOOKUP(Tabla134[[#This Row],[Item Identifier]],'Tabla para Nulos'!$A$3:$B$1563,2,FALSE),Tabla134[[#This Row],[Item Weight (Nulos)]])</f>
        <v>7.8250000000000002</v>
      </c>
      <c r="O2970" s="11" t="str">
        <f>IF(Tabla134[[#This Row],[Item Visibility]]&lt;$U$15,"Poca visibilidad",IF(Tabla134[[#This Row],[Item Visibility]]&lt;$U$16,"Visibilidad media","Mayor visibilidad"))</f>
        <v>Visibilidad media</v>
      </c>
      <c r="P2970" s="11" t="str">
        <f>IF(Tabla134[[#This Row],[Rating]]&lt;2,"Muy Malo",IF(Tabla134[[#This Row],[Rating]]&lt;3,"Malo",IF(Tabla134[[#This Row],[Rating]]&lt;4,"Regular",IF(Tabla134[[#This Row],[Rating]]&lt;5,"Bueno","Excelente"))))</f>
        <v>Bueno</v>
      </c>
    </row>
    <row r="2971" spans="1:16" x14ac:dyDescent="0.2">
      <c r="A2971" s="7" t="s">
        <v>124</v>
      </c>
      <c r="B2971" s="7" t="s">
        <v>610</v>
      </c>
      <c r="C2971" s="7" t="s">
        <v>47</v>
      </c>
      <c r="D2971" s="8">
        <v>2017</v>
      </c>
      <c r="E2971" s="7" t="s">
        <v>797</v>
      </c>
      <c r="F2971" s="7" t="s">
        <v>796</v>
      </c>
      <c r="G2971" s="7" t="s">
        <v>702</v>
      </c>
      <c r="H2971" s="7" t="s">
        <v>7</v>
      </c>
      <c r="I2971" s="9">
        <v>7.278512E-3</v>
      </c>
      <c r="J2971" s="10">
        <v>196.74260000000001</v>
      </c>
      <c r="K2971" s="11">
        <v>4.0999999999999996</v>
      </c>
      <c r="L2971" s="11" t="str">
        <f>IF(Tabla134[[#This Row],[Item Weight]]&lt;$U$12,"Poco Peso",IF(Tabla134[[#This Row],[Item Weight]]&lt;$U$13,"Peso Medio","Peso Alto"))</f>
        <v>Peso Medio</v>
      </c>
      <c r="M2971" s="7">
        <v>11.3</v>
      </c>
      <c r="N2971" s="11">
        <f>IF(Tabla134[[#This Row],[Item Weight (Nulos)]]="",VLOOKUP(Tabla134[[#This Row],[Item Identifier]],'Tabla para Nulos'!$A$3:$B$1563,2,FALSE),Tabla134[[#This Row],[Item Weight (Nulos)]])</f>
        <v>11.3</v>
      </c>
      <c r="O2971" s="11" t="str">
        <f>IF(Tabla134[[#This Row],[Item Visibility]]&lt;$U$15,"Poca visibilidad",IF(Tabla134[[#This Row],[Item Visibility]]&lt;$U$16,"Visibilidad media","Mayor visibilidad"))</f>
        <v>Poca visibilidad</v>
      </c>
      <c r="P2971" s="11" t="str">
        <f>IF(Tabla134[[#This Row],[Rating]]&lt;2,"Muy Malo",IF(Tabla134[[#This Row],[Rating]]&lt;3,"Malo",IF(Tabla134[[#This Row],[Rating]]&lt;4,"Regular",IF(Tabla134[[#This Row],[Rating]]&lt;5,"Bueno","Excelente"))))</f>
        <v>Bueno</v>
      </c>
    </row>
    <row r="2972" spans="1:16" x14ac:dyDescent="0.2">
      <c r="A2972" s="7" t="s">
        <v>124</v>
      </c>
      <c r="B2972" s="7" t="s">
        <v>423</v>
      </c>
      <c r="C2972" s="7" t="s">
        <v>47</v>
      </c>
      <c r="D2972" s="8">
        <v>2017</v>
      </c>
      <c r="E2972" s="7" t="s">
        <v>797</v>
      </c>
      <c r="F2972" s="7" t="s">
        <v>796</v>
      </c>
      <c r="G2972" s="7" t="s">
        <v>702</v>
      </c>
      <c r="H2972" s="7" t="s">
        <v>7</v>
      </c>
      <c r="I2972" s="9">
        <v>8.1026811000000004E-2</v>
      </c>
      <c r="J2972" s="10">
        <v>190.08459999999999</v>
      </c>
      <c r="K2972" s="11">
        <v>4.0999999999999996</v>
      </c>
      <c r="L2972" s="11" t="str">
        <f>IF(Tabla134[[#This Row],[Item Weight]]&lt;$U$12,"Poco Peso",IF(Tabla134[[#This Row],[Item Weight]]&lt;$U$13,"Peso Medio","Peso Alto"))</f>
        <v>Peso Medio</v>
      </c>
      <c r="M2972" s="7">
        <v>14.8</v>
      </c>
      <c r="N2972" s="11">
        <f>IF(Tabla134[[#This Row],[Item Weight (Nulos)]]="",VLOOKUP(Tabla134[[#This Row],[Item Identifier]],'Tabla para Nulos'!$A$3:$B$1563,2,FALSE),Tabla134[[#This Row],[Item Weight (Nulos)]])</f>
        <v>14.8</v>
      </c>
      <c r="O2972" s="11" t="str">
        <f>IF(Tabla134[[#This Row],[Item Visibility]]&lt;$U$15,"Poca visibilidad",IF(Tabla134[[#This Row],[Item Visibility]]&lt;$U$16,"Visibilidad media","Mayor visibilidad"))</f>
        <v>Visibilidad media</v>
      </c>
      <c r="P2972" s="11" t="str">
        <f>IF(Tabla134[[#This Row],[Rating]]&lt;2,"Muy Malo",IF(Tabla134[[#This Row],[Rating]]&lt;3,"Malo",IF(Tabla134[[#This Row],[Rating]]&lt;4,"Regular",IF(Tabla134[[#This Row],[Rating]]&lt;5,"Bueno","Excelente"))))</f>
        <v>Bueno</v>
      </c>
    </row>
    <row r="2973" spans="1:16" x14ac:dyDescent="0.2">
      <c r="A2973" s="7" t="s">
        <v>124</v>
      </c>
      <c r="B2973" s="7" t="s">
        <v>1063</v>
      </c>
      <c r="C2973" s="7" t="s">
        <v>14</v>
      </c>
      <c r="D2973" s="8">
        <v>2017</v>
      </c>
      <c r="E2973" s="7" t="s">
        <v>797</v>
      </c>
      <c r="F2973" s="7" t="s">
        <v>796</v>
      </c>
      <c r="G2973" s="7" t="s">
        <v>702</v>
      </c>
      <c r="H2973" s="7" t="s">
        <v>7</v>
      </c>
      <c r="I2973" s="9">
        <v>7.1971917999999996E-2</v>
      </c>
      <c r="J2973" s="10">
        <v>121.3098</v>
      </c>
      <c r="K2973" s="11">
        <v>4.0999999999999996</v>
      </c>
      <c r="L2973" s="11" t="str">
        <f>IF(Tabla134[[#This Row],[Item Weight]]&lt;$U$12,"Poco Peso",IF(Tabla134[[#This Row],[Item Weight]]&lt;$U$13,"Peso Medio","Peso Alto"))</f>
        <v>Poco Peso</v>
      </c>
      <c r="M2973" s="7">
        <v>6.1950000000000003</v>
      </c>
      <c r="N2973" s="11">
        <f>IF(Tabla134[[#This Row],[Item Weight (Nulos)]]="",VLOOKUP(Tabla134[[#This Row],[Item Identifier]],'Tabla para Nulos'!$A$3:$B$1563,2,FALSE),Tabla134[[#This Row],[Item Weight (Nulos)]])</f>
        <v>6.1950000000000003</v>
      </c>
      <c r="O2973" s="11" t="str">
        <f>IF(Tabla134[[#This Row],[Item Visibility]]&lt;$U$15,"Poca visibilidad",IF(Tabla134[[#This Row],[Item Visibility]]&lt;$U$16,"Visibilidad media","Mayor visibilidad"))</f>
        <v>Visibilidad media</v>
      </c>
      <c r="P2973" s="11" t="str">
        <f>IF(Tabla134[[#This Row],[Rating]]&lt;2,"Muy Malo",IF(Tabla134[[#This Row],[Rating]]&lt;3,"Malo",IF(Tabla134[[#This Row],[Rating]]&lt;4,"Regular",IF(Tabla134[[#This Row],[Rating]]&lt;5,"Bueno","Excelente"))))</f>
        <v>Bueno</v>
      </c>
    </row>
    <row r="2974" spans="1:16" x14ac:dyDescent="0.2">
      <c r="A2974" s="7" t="s">
        <v>124</v>
      </c>
      <c r="B2974" s="7" t="s">
        <v>148</v>
      </c>
      <c r="C2974" s="7" t="s">
        <v>14</v>
      </c>
      <c r="D2974" s="8">
        <v>2017</v>
      </c>
      <c r="E2974" s="7" t="s">
        <v>797</v>
      </c>
      <c r="F2974" s="7" t="s">
        <v>796</v>
      </c>
      <c r="G2974" s="7" t="s">
        <v>702</v>
      </c>
      <c r="H2974" s="7" t="s">
        <v>7</v>
      </c>
      <c r="I2974" s="9">
        <v>4.6115083000000001E-2</v>
      </c>
      <c r="J2974" s="10">
        <v>120.2124</v>
      </c>
      <c r="K2974" s="11">
        <v>4.0999999999999996</v>
      </c>
      <c r="L2974" s="11" t="str">
        <f>IF(Tabla134[[#This Row],[Item Weight]]&lt;$U$12,"Poco Peso",IF(Tabla134[[#This Row],[Item Weight]]&lt;$U$13,"Peso Medio","Peso Alto"))</f>
        <v>Peso Medio</v>
      </c>
      <c r="M2974" s="7">
        <v>11.5</v>
      </c>
      <c r="N2974" s="11">
        <f>IF(Tabla134[[#This Row],[Item Weight (Nulos)]]="",VLOOKUP(Tabla134[[#This Row],[Item Identifier]],'Tabla para Nulos'!$A$3:$B$1563,2,FALSE),Tabla134[[#This Row],[Item Weight (Nulos)]])</f>
        <v>11.5</v>
      </c>
      <c r="O2974" s="11" t="str">
        <f>IF(Tabla134[[#This Row],[Item Visibility]]&lt;$U$15,"Poca visibilidad",IF(Tabla134[[#This Row],[Item Visibility]]&lt;$U$16,"Visibilidad media","Mayor visibilidad"))</f>
        <v>Visibilidad media</v>
      </c>
      <c r="P2974" s="11" t="str">
        <f>IF(Tabla134[[#This Row],[Rating]]&lt;2,"Muy Malo",IF(Tabla134[[#This Row],[Rating]]&lt;3,"Malo",IF(Tabla134[[#This Row],[Rating]]&lt;4,"Regular",IF(Tabla134[[#This Row],[Rating]]&lt;5,"Bueno","Excelente"))))</f>
        <v>Bueno</v>
      </c>
    </row>
    <row r="2975" spans="1:16" x14ac:dyDescent="0.2">
      <c r="A2975" s="7" t="s">
        <v>124</v>
      </c>
      <c r="B2975" s="7" t="s">
        <v>1384</v>
      </c>
      <c r="C2975" s="7" t="s">
        <v>14</v>
      </c>
      <c r="D2975" s="8">
        <v>2017</v>
      </c>
      <c r="E2975" s="7" t="s">
        <v>797</v>
      </c>
      <c r="F2975" s="7" t="s">
        <v>796</v>
      </c>
      <c r="G2975" s="7" t="s">
        <v>702</v>
      </c>
      <c r="H2975" s="7" t="s">
        <v>7</v>
      </c>
      <c r="I2975" s="9">
        <v>0.116520447</v>
      </c>
      <c r="J2975" s="10">
        <v>186.0266</v>
      </c>
      <c r="K2975" s="11">
        <v>4.0999999999999996</v>
      </c>
      <c r="L2975" s="11" t="str">
        <f>IF(Tabla134[[#This Row],[Item Weight]]&lt;$U$12,"Poco Peso",IF(Tabla134[[#This Row],[Item Weight]]&lt;$U$13,"Peso Medio","Peso Alto"))</f>
        <v>Peso Alto</v>
      </c>
      <c r="M2975" s="7">
        <v>17.7</v>
      </c>
      <c r="N2975" s="11">
        <f>IF(Tabla134[[#This Row],[Item Weight (Nulos)]]="",VLOOKUP(Tabla134[[#This Row],[Item Identifier]],'Tabla para Nulos'!$A$3:$B$1563,2,FALSE),Tabla134[[#This Row],[Item Weight (Nulos)]])</f>
        <v>17.7</v>
      </c>
      <c r="O2975" s="11" t="str">
        <f>IF(Tabla134[[#This Row],[Item Visibility]]&lt;$U$15,"Poca visibilidad",IF(Tabla134[[#This Row],[Item Visibility]]&lt;$U$16,"Visibilidad media","Mayor visibilidad"))</f>
        <v>Mayor visibilidad</v>
      </c>
      <c r="P2975" s="11" t="str">
        <f>IF(Tabla134[[#This Row],[Rating]]&lt;2,"Muy Malo",IF(Tabla134[[#This Row],[Rating]]&lt;3,"Malo",IF(Tabla134[[#This Row],[Rating]]&lt;4,"Regular",IF(Tabla134[[#This Row],[Rating]]&lt;5,"Bueno","Excelente"))))</f>
        <v>Bueno</v>
      </c>
    </row>
    <row r="2976" spans="1:16" x14ac:dyDescent="0.2">
      <c r="A2976" s="7" t="s">
        <v>124</v>
      </c>
      <c r="B2976" s="7" t="s">
        <v>987</v>
      </c>
      <c r="C2976" s="7" t="s">
        <v>19</v>
      </c>
      <c r="D2976" s="8">
        <v>2017</v>
      </c>
      <c r="E2976" s="7" t="s">
        <v>797</v>
      </c>
      <c r="F2976" s="7" t="s">
        <v>796</v>
      </c>
      <c r="G2976" s="7" t="s">
        <v>702</v>
      </c>
      <c r="H2976" s="7" t="s">
        <v>7</v>
      </c>
      <c r="I2976" s="9">
        <v>3.3373748000000002E-2</v>
      </c>
      <c r="J2976" s="10">
        <v>74.069599999999994</v>
      </c>
      <c r="K2976" s="11">
        <v>4.0999999999999996</v>
      </c>
      <c r="L2976" s="11" t="str">
        <f>IF(Tabla134[[#This Row],[Item Weight]]&lt;$U$12,"Poco Peso",IF(Tabla134[[#This Row],[Item Weight]]&lt;$U$13,"Peso Medio","Peso Alto"))</f>
        <v>Peso Medio</v>
      </c>
      <c r="M2976" s="7">
        <v>16.2</v>
      </c>
      <c r="N2976" s="11">
        <f>IF(Tabla134[[#This Row],[Item Weight (Nulos)]]="",VLOOKUP(Tabla134[[#This Row],[Item Identifier]],'Tabla para Nulos'!$A$3:$B$1563,2,FALSE),Tabla134[[#This Row],[Item Weight (Nulos)]])</f>
        <v>16.2</v>
      </c>
      <c r="O2976" s="11" t="str">
        <f>IF(Tabla134[[#This Row],[Item Visibility]]&lt;$U$15,"Poca visibilidad",IF(Tabla134[[#This Row],[Item Visibility]]&lt;$U$16,"Visibilidad media","Mayor visibilidad"))</f>
        <v>Visibilidad media</v>
      </c>
      <c r="P2976" s="11" t="str">
        <f>IF(Tabla134[[#This Row],[Rating]]&lt;2,"Muy Malo",IF(Tabla134[[#This Row],[Rating]]&lt;3,"Malo",IF(Tabla134[[#This Row],[Rating]]&lt;4,"Regular",IF(Tabla134[[#This Row],[Rating]]&lt;5,"Bueno","Excelente"))))</f>
        <v>Bueno</v>
      </c>
    </row>
    <row r="2977" spans="1:16" x14ac:dyDescent="0.2">
      <c r="A2977" s="7" t="s">
        <v>6</v>
      </c>
      <c r="B2977" s="7" t="s">
        <v>118</v>
      </c>
      <c r="C2977" s="7" t="s">
        <v>28</v>
      </c>
      <c r="D2977" s="8">
        <v>2017</v>
      </c>
      <c r="E2977" s="7" t="s">
        <v>797</v>
      </c>
      <c r="F2977" s="7" t="s">
        <v>796</v>
      </c>
      <c r="G2977" s="7" t="s">
        <v>702</v>
      </c>
      <c r="H2977" s="7" t="s">
        <v>7</v>
      </c>
      <c r="I2977" s="9">
        <v>6.2839798000000002E-2</v>
      </c>
      <c r="J2977" s="10">
        <v>90.882999999999996</v>
      </c>
      <c r="K2977" s="11">
        <v>4.0999999999999996</v>
      </c>
      <c r="L2977" s="11" t="str">
        <f>IF(Tabla134[[#This Row],[Item Weight]]&lt;$U$12,"Poco Peso",IF(Tabla134[[#This Row],[Item Weight]]&lt;$U$13,"Peso Medio","Peso Alto"))</f>
        <v>Peso Alto</v>
      </c>
      <c r="M2977" s="7">
        <v>17.350000000000001</v>
      </c>
      <c r="N2977" s="11">
        <f>IF(Tabla134[[#This Row],[Item Weight (Nulos)]]="",VLOOKUP(Tabla134[[#This Row],[Item Identifier]],'Tabla para Nulos'!$A$3:$B$1563,2,FALSE),Tabla134[[#This Row],[Item Weight (Nulos)]])</f>
        <v>17.350000000000001</v>
      </c>
      <c r="O2977" s="11" t="str">
        <f>IF(Tabla134[[#This Row],[Item Visibility]]&lt;$U$15,"Poca visibilidad",IF(Tabla134[[#This Row],[Item Visibility]]&lt;$U$16,"Visibilidad media","Mayor visibilidad"))</f>
        <v>Visibilidad media</v>
      </c>
      <c r="P2977" s="11" t="str">
        <f>IF(Tabla134[[#This Row],[Rating]]&lt;2,"Muy Malo",IF(Tabla134[[#This Row],[Rating]]&lt;3,"Malo",IF(Tabla134[[#This Row],[Rating]]&lt;4,"Regular",IF(Tabla134[[#This Row],[Rating]]&lt;5,"Bueno","Excelente"))))</f>
        <v>Bueno</v>
      </c>
    </row>
    <row r="2978" spans="1:16" x14ac:dyDescent="0.2">
      <c r="A2978" s="7" t="s">
        <v>6</v>
      </c>
      <c r="B2978" s="7" t="s">
        <v>383</v>
      </c>
      <c r="C2978" s="7" t="s">
        <v>28</v>
      </c>
      <c r="D2978" s="8">
        <v>2017</v>
      </c>
      <c r="E2978" s="7" t="s">
        <v>797</v>
      </c>
      <c r="F2978" s="7" t="s">
        <v>796</v>
      </c>
      <c r="G2978" s="7" t="s">
        <v>702</v>
      </c>
      <c r="H2978" s="7" t="s">
        <v>7</v>
      </c>
      <c r="I2978" s="9">
        <v>6.7490036000000003E-2</v>
      </c>
      <c r="J2978" s="10">
        <v>185.22399999999999</v>
      </c>
      <c r="K2978" s="11">
        <v>4.0999999999999996</v>
      </c>
      <c r="L2978" s="11" t="str">
        <f>IF(Tabla134[[#This Row],[Item Weight]]&lt;$U$12,"Poco Peso",IF(Tabla134[[#This Row],[Item Weight]]&lt;$U$13,"Peso Medio","Peso Alto"))</f>
        <v>Peso Alto</v>
      </c>
      <c r="M2978" s="7">
        <v>17.75</v>
      </c>
      <c r="N2978" s="11">
        <f>IF(Tabla134[[#This Row],[Item Weight (Nulos)]]="",VLOOKUP(Tabla134[[#This Row],[Item Identifier]],'Tabla para Nulos'!$A$3:$B$1563,2,FALSE),Tabla134[[#This Row],[Item Weight (Nulos)]])</f>
        <v>17.75</v>
      </c>
      <c r="O2978" s="11" t="str">
        <f>IF(Tabla134[[#This Row],[Item Visibility]]&lt;$U$15,"Poca visibilidad",IF(Tabla134[[#This Row],[Item Visibility]]&lt;$U$16,"Visibilidad media","Mayor visibilidad"))</f>
        <v>Visibilidad media</v>
      </c>
      <c r="P2978" s="11" t="str">
        <f>IF(Tabla134[[#This Row],[Rating]]&lt;2,"Muy Malo",IF(Tabla134[[#This Row],[Rating]]&lt;3,"Malo",IF(Tabla134[[#This Row],[Rating]]&lt;4,"Regular",IF(Tabla134[[#This Row],[Rating]]&lt;5,"Bueno","Excelente"))))</f>
        <v>Bueno</v>
      </c>
    </row>
    <row r="2979" spans="1:16" x14ac:dyDescent="0.2">
      <c r="A2979" s="7" t="s">
        <v>6</v>
      </c>
      <c r="B2979" s="7" t="s">
        <v>951</v>
      </c>
      <c r="C2979" s="7" t="s">
        <v>112</v>
      </c>
      <c r="D2979" s="8">
        <v>2017</v>
      </c>
      <c r="E2979" s="7" t="s">
        <v>797</v>
      </c>
      <c r="F2979" s="7" t="s">
        <v>796</v>
      </c>
      <c r="G2979" s="7" t="s">
        <v>702</v>
      </c>
      <c r="H2979" s="7" t="s">
        <v>7</v>
      </c>
      <c r="I2979" s="9">
        <v>2.9366812999999999E-2</v>
      </c>
      <c r="J2979" s="10">
        <v>187.75559999999999</v>
      </c>
      <c r="K2979" s="11">
        <v>4.0999999999999996</v>
      </c>
      <c r="L2979" s="11" t="str">
        <f>IF(Tabla134[[#This Row],[Item Weight]]&lt;$U$12,"Poco Peso",IF(Tabla134[[#This Row],[Item Weight]]&lt;$U$13,"Peso Medio","Peso Alto"))</f>
        <v>Poco Peso</v>
      </c>
      <c r="M2979" s="7">
        <v>5.94</v>
      </c>
      <c r="N2979" s="11">
        <f>IF(Tabla134[[#This Row],[Item Weight (Nulos)]]="",VLOOKUP(Tabla134[[#This Row],[Item Identifier]],'Tabla para Nulos'!$A$3:$B$1563,2,FALSE),Tabla134[[#This Row],[Item Weight (Nulos)]])</f>
        <v>5.94</v>
      </c>
      <c r="O2979" s="11" t="str">
        <f>IF(Tabla134[[#This Row],[Item Visibility]]&lt;$U$15,"Poca visibilidad",IF(Tabla134[[#This Row],[Item Visibility]]&lt;$U$16,"Visibilidad media","Mayor visibilidad"))</f>
        <v>Visibilidad media</v>
      </c>
      <c r="P2979" s="11" t="str">
        <f>IF(Tabla134[[#This Row],[Rating]]&lt;2,"Muy Malo",IF(Tabla134[[#This Row],[Rating]]&lt;3,"Malo",IF(Tabla134[[#This Row],[Rating]]&lt;4,"Regular",IF(Tabla134[[#This Row],[Rating]]&lt;5,"Bueno","Excelente"))))</f>
        <v>Bueno</v>
      </c>
    </row>
    <row r="2980" spans="1:16" x14ac:dyDescent="0.2">
      <c r="A2980" s="7" t="s">
        <v>6</v>
      </c>
      <c r="B2980" s="7" t="s">
        <v>114</v>
      </c>
      <c r="C2980" s="7" t="s">
        <v>112</v>
      </c>
      <c r="D2980" s="8">
        <v>2017</v>
      </c>
      <c r="E2980" s="7" t="s">
        <v>797</v>
      </c>
      <c r="F2980" s="7" t="s">
        <v>796</v>
      </c>
      <c r="G2980" s="7" t="s">
        <v>702</v>
      </c>
      <c r="H2980" s="7" t="s">
        <v>7</v>
      </c>
      <c r="I2980" s="9">
        <v>5.5548002999999999E-2</v>
      </c>
      <c r="J2980" s="10">
        <v>225.30879999999999</v>
      </c>
      <c r="K2980" s="11">
        <v>4.0999999999999996</v>
      </c>
      <c r="L2980" s="11" t="str">
        <f>IF(Tabla134[[#This Row],[Item Weight]]&lt;$U$12,"Poco Peso",IF(Tabla134[[#This Row],[Item Weight]]&lt;$U$13,"Peso Medio","Peso Alto"))</f>
        <v>Poco Peso</v>
      </c>
      <c r="M2980" s="7">
        <v>7.05</v>
      </c>
      <c r="N2980" s="11">
        <f>IF(Tabla134[[#This Row],[Item Weight (Nulos)]]="",VLOOKUP(Tabla134[[#This Row],[Item Identifier]],'Tabla para Nulos'!$A$3:$B$1563,2,FALSE),Tabla134[[#This Row],[Item Weight (Nulos)]])</f>
        <v>7.05</v>
      </c>
      <c r="O2980" s="11" t="str">
        <f>IF(Tabla134[[#This Row],[Item Visibility]]&lt;$U$15,"Poca visibilidad",IF(Tabla134[[#This Row],[Item Visibility]]&lt;$U$16,"Visibilidad media","Mayor visibilidad"))</f>
        <v>Visibilidad media</v>
      </c>
      <c r="P2980" s="11" t="str">
        <f>IF(Tabla134[[#This Row],[Rating]]&lt;2,"Muy Malo",IF(Tabla134[[#This Row],[Rating]]&lt;3,"Malo",IF(Tabla134[[#This Row],[Rating]]&lt;4,"Regular",IF(Tabla134[[#This Row],[Rating]]&lt;5,"Bueno","Excelente"))))</f>
        <v>Bueno</v>
      </c>
    </row>
    <row r="2981" spans="1:16" x14ac:dyDescent="0.2">
      <c r="A2981" s="7" t="s">
        <v>6</v>
      </c>
      <c r="B2981" s="7" t="s">
        <v>1256</v>
      </c>
      <c r="C2981" s="7" t="s">
        <v>25</v>
      </c>
      <c r="D2981" s="8">
        <v>2017</v>
      </c>
      <c r="E2981" s="7" t="s">
        <v>797</v>
      </c>
      <c r="F2981" s="7" t="s">
        <v>796</v>
      </c>
      <c r="G2981" s="7" t="s">
        <v>702</v>
      </c>
      <c r="H2981" s="7" t="s">
        <v>7</v>
      </c>
      <c r="I2981" s="9">
        <v>2.8271345E-2</v>
      </c>
      <c r="J2981" s="10">
        <v>170.54220000000001</v>
      </c>
      <c r="K2981" s="11">
        <v>4.0999999999999996</v>
      </c>
      <c r="L2981" s="11" t="str">
        <f>IF(Tabla134[[#This Row],[Item Weight]]&lt;$U$12,"Poco Peso",IF(Tabla134[[#This Row],[Item Weight]]&lt;$U$13,"Peso Medio","Peso Alto"))</f>
        <v>Poco Peso</v>
      </c>
      <c r="M2981" s="7">
        <v>8.6300000000000008</v>
      </c>
      <c r="N2981" s="11">
        <f>IF(Tabla134[[#This Row],[Item Weight (Nulos)]]="",VLOOKUP(Tabla134[[#This Row],[Item Identifier]],'Tabla para Nulos'!$A$3:$B$1563,2,FALSE),Tabla134[[#This Row],[Item Weight (Nulos)]])</f>
        <v>8.6300000000000008</v>
      </c>
      <c r="O2981" s="11" t="str">
        <f>IF(Tabla134[[#This Row],[Item Visibility]]&lt;$U$15,"Poca visibilidad",IF(Tabla134[[#This Row],[Item Visibility]]&lt;$U$16,"Visibilidad media","Mayor visibilidad"))</f>
        <v>Visibilidad media</v>
      </c>
      <c r="P2981" s="11" t="str">
        <f>IF(Tabla134[[#This Row],[Rating]]&lt;2,"Muy Malo",IF(Tabla134[[#This Row],[Rating]]&lt;3,"Malo",IF(Tabla134[[#This Row],[Rating]]&lt;4,"Regular",IF(Tabla134[[#This Row],[Rating]]&lt;5,"Bueno","Excelente"))))</f>
        <v>Bueno</v>
      </c>
    </row>
    <row r="2982" spans="1:16" x14ac:dyDescent="0.2">
      <c r="A2982" s="7" t="s">
        <v>6</v>
      </c>
      <c r="B2982" s="7" t="s">
        <v>1345</v>
      </c>
      <c r="C2982" s="7" t="s">
        <v>25</v>
      </c>
      <c r="D2982" s="8">
        <v>2017</v>
      </c>
      <c r="E2982" s="7" t="s">
        <v>797</v>
      </c>
      <c r="F2982" s="7" t="s">
        <v>796</v>
      </c>
      <c r="G2982" s="7" t="s">
        <v>702</v>
      </c>
      <c r="H2982" s="7" t="s">
        <v>7</v>
      </c>
      <c r="I2982" s="9">
        <v>8.19018E-3</v>
      </c>
      <c r="J2982" s="10">
        <v>103.76739999999999</v>
      </c>
      <c r="K2982" s="11">
        <v>4.0999999999999996</v>
      </c>
      <c r="L2982" s="11" t="str">
        <f>IF(Tabla134[[#This Row],[Item Weight]]&lt;$U$12,"Poco Peso",IF(Tabla134[[#This Row],[Item Weight]]&lt;$U$13,"Peso Medio","Peso Alto"))</f>
        <v>Peso Medio</v>
      </c>
      <c r="M2982" s="7">
        <v>16.75</v>
      </c>
      <c r="N2982" s="11">
        <f>IF(Tabla134[[#This Row],[Item Weight (Nulos)]]="",VLOOKUP(Tabla134[[#This Row],[Item Identifier]],'Tabla para Nulos'!$A$3:$B$1563,2,FALSE),Tabla134[[#This Row],[Item Weight (Nulos)]])</f>
        <v>16.75</v>
      </c>
      <c r="O2982" s="11" t="str">
        <f>IF(Tabla134[[#This Row],[Item Visibility]]&lt;$U$15,"Poca visibilidad",IF(Tabla134[[#This Row],[Item Visibility]]&lt;$U$16,"Visibilidad media","Mayor visibilidad"))</f>
        <v>Poca visibilidad</v>
      </c>
      <c r="P2982" s="11" t="str">
        <f>IF(Tabla134[[#This Row],[Rating]]&lt;2,"Muy Malo",IF(Tabla134[[#This Row],[Rating]]&lt;3,"Malo",IF(Tabla134[[#This Row],[Rating]]&lt;4,"Regular",IF(Tabla134[[#This Row],[Rating]]&lt;5,"Bueno","Excelente"))))</f>
        <v>Bueno</v>
      </c>
    </row>
    <row r="2983" spans="1:16" x14ac:dyDescent="0.2">
      <c r="A2983" s="7" t="s">
        <v>6</v>
      </c>
      <c r="B2983" s="7" t="s">
        <v>571</v>
      </c>
      <c r="C2983" s="7" t="s">
        <v>25</v>
      </c>
      <c r="D2983" s="8">
        <v>2017</v>
      </c>
      <c r="E2983" s="7" t="s">
        <v>797</v>
      </c>
      <c r="F2983" s="7" t="s">
        <v>796</v>
      </c>
      <c r="G2983" s="7" t="s">
        <v>702</v>
      </c>
      <c r="H2983" s="7" t="s">
        <v>7</v>
      </c>
      <c r="I2983" s="9">
        <v>2.6563850999999999E-2</v>
      </c>
      <c r="J2983" s="10">
        <v>141.24700000000001</v>
      </c>
      <c r="K2983" s="11">
        <v>4.0999999999999996</v>
      </c>
      <c r="L2983" s="11" t="str">
        <f>IF(Tabla134[[#This Row],[Item Weight]]&lt;$U$12,"Poco Peso",IF(Tabla134[[#This Row],[Item Weight]]&lt;$U$13,"Peso Medio","Peso Alto"))</f>
        <v>Peso Alto</v>
      </c>
      <c r="M2983" s="7">
        <v>17</v>
      </c>
      <c r="N2983" s="11">
        <f>IF(Tabla134[[#This Row],[Item Weight (Nulos)]]="",VLOOKUP(Tabla134[[#This Row],[Item Identifier]],'Tabla para Nulos'!$A$3:$B$1563,2,FALSE),Tabla134[[#This Row],[Item Weight (Nulos)]])</f>
        <v>17</v>
      </c>
      <c r="O2983" s="11" t="str">
        <f>IF(Tabla134[[#This Row],[Item Visibility]]&lt;$U$15,"Poca visibilidad",IF(Tabla134[[#This Row],[Item Visibility]]&lt;$U$16,"Visibilidad media","Mayor visibilidad"))</f>
        <v>Poca visibilidad</v>
      </c>
      <c r="P2983" s="11" t="str">
        <f>IF(Tabla134[[#This Row],[Rating]]&lt;2,"Muy Malo",IF(Tabla134[[#This Row],[Rating]]&lt;3,"Malo",IF(Tabla134[[#This Row],[Rating]]&lt;4,"Regular",IF(Tabla134[[#This Row],[Rating]]&lt;5,"Bueno","Excelente"))))</f>
        <v>Bueno</v>
      </c>
    </row>
    <row r="2984" spans="1:16" x14ac:dyDescent="0.2">
      <c r="A2984" s="7" t="s">
        <v>6</v>
      </c>
      <c r="B2984" s="7" t="s">
        <v>368</v>
      </c>
      <c r="C2984" s="7" t="s">
        <v>71</v>
      </c>
      <c r="D2984" s="8">
        <v>2017</v>
      </c>
      <c r="E2984" s="7" t="s">
        <v>797</v>
      </c>
      <c r="F2984" s="7" t="s">
        <v>796</v>
      </c>
      <c r="G2984" s="7" t="s">
        <v>702</v>
      </c>
      <c r="H2984" s="7" t="s">
        <v>7</v>
      </c>
      <c r="I2984" s="9">
        <v>3.0242183999999998E-2</v>
      </c>
      <c r="J2984" s="10">
        <v>101.79900000000001</v>
      </c>
      <c r="K2984" s="11">
        <v>4.0999999999999996</v>
      </c>
      <c r="L2984" s="11" t="str">
        <f>IF(Tabla134[[#This Row],[Item Weight]]&lt;$U$12,"Poco Peso",IF(Tabla134[[#This Row],[Item Weight]]&lt;$U$13,"Peso Medio","Peso Alto"))</f>
        <v>Poco Peso</v>
      </c>
      <c r="M2984" s="7">
        <v>5.88</v>
      </c>
      <c r="N2984" s="11">
        <f>IF(Tabla134[[#This Row],[Item Weight (Nulos)]]="",VLOOKUP(Tabla134[[#This Row],[Item Identifier]],'Tabla para Nulos'!$A$3:$B$1563,2,FALSE),Tabla134[[#This Row],[Item Weight (Nulos)]])</f>
        <v>5.88</v>
      </c>
      <c r="O2984" s="11" t="str">
        <f>IF(Tabla134[[#This Row],[Item Visibility]]&lt;$U$15,"Poca visibilidad",IF(Tabla134[[#This Row],[Item Visibility]]&lt;$U$16,"Visibilidad media","Mayor visibilidad"))</f>
        <v>Visibilidad media</v>
      </c>
      <c r="P2984" s="11" t="str">
        <f>IF(Tabla134[[#This Row],[Rating]]&lt;2,"Muy Malo",IF(Tabla134[[#This Row],[Rating]]&lt;3,"Malo",IF(Tabla134[[#This Row],[Rating]]&lt;4,"Regular",IF(Tabla134[[#This Row],[Rating]]&lt;5,"Bueno","Excelente"))))</f>
        <v>Bueno</v>
      </c>
    </row>
    <row r="2985" spans="1:16" x14ac:dyDescent="0.2">
      <c r="A2985" s="7" t="s">
        <v>6</v>
      </c>
      <c r="B2985" s="7" t="s">
        <v>735</v>
      </c>
      <c r="C2985" s="7" t="s">
        <v>71</v>
      </c>
      <c r="D2985" s="8">
        <v>2017</v>
      </c>
      <c r="E2985" s="7" t="s">
        <v>797</v>
      </c>
      <c r="F2985" s="7" t="s">
        <v>796</v>
      </c>
      <c r="G2985" s="7" t="s">
        <v>702</v>
      </c>
      <c r="H2985" s="7" t="s">
        <v>7</v>
      </c>
      <c r="I2985" s="9">
        <v>0</v>
      </c>
      <c r="J2985" s="10">
        <v>82.859200000000001</v>
      </c>
      <c r="K2985" s="11">
        <v>4.0999999999999996</v>
      </c>
      <c r="L2985" s="11" t="str">
        <f>IF(Tabla134[[#This Row],[Item Weight]]&lt;$U$12,"Poco Peso",IF(Tabla134[[#This Row],[Item Weight]]&lt;$U$13,"Peso Medio","Peso Alto"))</f>
        <v>Peso Alto</v>
      </c>
      <c r="M2985" s="7">
        <v>20.5</v>
      </c>
      <c r="N2985" s="11">
        <f>IF(Tabla134[[#This Row],[Item Weight (Nulos)]]="",VLOOKUP(Tabla134[[#This Row],[Item Identifier]],'Tabla para Nulos'!$A$3:$B$1563,2,FALSE),Tabla134[[#This Row],[Item Weight (Nulos)]])</f>
        <v>20.5</v>
      </c>
      <c r="O2985" s="11" t="str">
        <f>IF(Tabla134[[#This Row],[Item Visibility]]&lt;$U$15,"Poca visibilidad",IF(Tabla134[[#This Row],[Item Visibility]]&lt;$U$16,"Visibilidad media","Mayor visibilidad"))</f>
        <v>Poca visibilidad</v>
      </c>
      <c r="P2985" s="11" t="str">
        <f>IF(Tabla134[[#This Row],[Rating]]&lt;2,"Muy Malo",IF(Tabla134[[#This Row],[Rating]]&lt;3,"Malo",IF(Tabla134[[#This Row],[Rating]]&lt;4,"Regular",IF(Tabla134[[#This Row],[Rating]]&lt;5,"Bueno","Excelente"))))</f>
        <v>Bueno</v>
      </c>
    </row>
    <row r="2986" spans="1:16" x14ac:dyDescent="0.2">
      <c r="A2986" s="7" t="s">
        <v>6</v>
      </c>
      <c r="B2986" s="7" t="s">
        <v>942</v>
      </c>
      <c r="C2986" s="7" t="s">
        <v>10</v>
      </c>
      <c r="D2986" s="8">
        <v>2017</v>
      </c>
      <c r="E2986" s="7" t="s">
        <v>797</v>
      </c>
      <c r="F2986" s="7" t="s">
        <v>796</v>
      </c>
      <c r="G2986" s="7" t="s">
        <v>702</v>
      </c>
      <c r="H2986" s="7" t="s">
        <v>7</v>
      </c>
      <c r="I2986" s="9">
        <v>5.3765212E-2</v>
      </c>
      <c r="J2986" s="10">
        <v>163.15260000000001</v>
      </c>
      <c r="K2986" s="11">
        <v>4.0999999999999996</v>
      </c>
      <c r="L2986" s="11" t="str">
        <f>IF(Tabla134[[#This Row],[Item Weight]]&lt;$U$12,"Poco Peso",IF(Tabla134[[#This Row],[Item Weight]]&lt;$U$13,"Peso Medio","Peso Alto"))</f>
        <v>Peso Medio</v>
      </c>
      <c r="M2986" s="7">
        <v>11.1</v>
      </c>
      <c r="N2986" s="11">
        <f>IF(Tabla134[[#This Row],[Item Weight (Nulos)]]="",VLOOKUP(Tabla134[[#This Row],[Item Identifier]],'Tabla para Nulos'!$A$3:$B$1563,2,FALSE),Tabla134[[#This Row],[Item Weight (Nulos)]])</f>
        <v>11.1</v>
      </c>
      <c r="O2986" s="11" t="str">
        <f>IF(Tabla134[[#This Row],[Item Visibility]]&lt;$U$15,"Poca visibilidad",IF(Tabla134[[#This Row],[Item Visibility]]&lt;$U$16,"Visibilidad media","Mayor visibilidad"))</f>
        <v>Visibilidad media</v>
      </c>
      <c r="P2986" s="11" t="str">
        <f>IF(Tabla134[[#This Row],[Rating]]&lt;2,"Muy Malo",IF(Tabla134[[#This Row],[Rating]]&lt;3,"Malo",IF(Tabla134[[#This Row],[Rating]]&lt;4,"Regular",IF(Tabla134[[#This Row],[Rating]]&lt;5,"Bueno","Excelente"))))</f>
        <v>Bueno</v>
      </c>
    </row>
    <row r="2987" spans="1:16" x14ac:dyDescent="0.2">
      <c r="A2987" s="7" t="s">
        <v>6</v>
      </c>
      <c r="B2987" s="7" t="s">
        <v>726</v>
      </c>
      <c r="C2987" s="7" t="s">
        <v>10</v>
      </c>
      <c r="D2987" s="8">
        <v>2017</v>
      </c>
      <c r="E2987" s="7" t="s">
        <v>797</v>
      </c>
      <c r="F2987" s="7" t="s">
        <v>796</v>
      </c>
      <c r="G2987" s="7" t="s">
        <v>702</v>
      </c>
      <c r="H2987" s="7" t="s">
        <v>7</v>
      </c>
      <c r="I2987" s="9">
        <v>1.4822802E-2</v>
      </c>
      <c r="J2987" s="10">
        <v>234.0958</v>
      </c>
      <c r="K2987" s="11">
        <v>4.0999999999999996</v>
      </c>
      <c r="L2987" s="11" t="str">
        <f>IF(Tabla134[[#This Row],[Item Weight]]&lt;$U$12,"Poco Peso",IF(Tabla134[[#This Row],[Item Weight]]&lt;$U$13,"Peso Medio","Peso Alto"))</f>
        <v>Peso Alto</v>
      </c>
      <c r="M2987" s="7">
        <v>20.350000000000001</v>
      </c>
      <c r="N2987" s="11">
        <f>IF(Tabla134[[#This Row],[Item Weight (Nulos)]]="",VLOOKUP(Tabla134[[#This Row],[Item Identifier]],'Tabla para Nulos'!$A$3:$B$1563,2,FALSE),Tabla134[[#This Row],[Item Weight (Nulos)]])</f>
        <v>20.350000000000001</v>
      </c>
      <c r="O2987" s="11" t="str">
        <f>IF(Tabla134[[#This Row],[Item Visibility]]&lt;$U$15,"Poca visibilidad",IF(Tabla134[[#This Row],[Item Visibility]]&lt;$U$16,"Visibilidad media","Mayor visibilidad"))</f>
        <v>Poca visibilidad</v>
      </c>
      <c r="P2987" s="11" t="str">
        <f>IF(Tabla134[[#This Row],[Rating]]&lt;2,"Muy Malo",IF(Tabla134[[#This Row],[Rating]]&lt;3,"Malo",IF(Tabla134[[#This Row],[Rating]]&lt;4,"Regular",IF(Tabla134[[#This Row],[Rating]]&lt;5,"Bueno","Excelente"))))</f>
        <v>Bueno</v>
      </c>
    </row>
    <row r="2988" spans="1:16" x14ac:dyDescent="0.2">
      <c r="A2988" s="7" t="s">
        <v>6</v>
      </c>
      <c r="B2988" s="7" t="s">
        <v>965</v>
      </c>
      <c r="C2988" s="7" t="s">
        <v>47</v>
      </c>
      <c r="D2988" s="8">
        <v>2017</v>
      </c>
      <c r="E2988" s="7" t="s">
        <v>797</v>
      </c>
      <c r="F2988" s="7" t="s">
        <v>796</v>
      </c>
      <c r="G2988" s="7" t="s">
        <v>702</v>
      </c>
      <c r="H2988" s="7" t="s">
        <v>7</v>
      </c>
      <c r="I2988" s="9">
        <v>3.3431668999999997E-2</v>
      </c>
      <c r="J2988" s="10">
        <v>153.13140000000001</v>
      </c>
      <c r="K2988" s="11">
        <v>4.0999999999999996</v>
      </c>
      <c r="L2988" s="11" t="str">
        <f>IF(Tabla134[[#This Row],[Item Weight]]&lt;$U$12,"Poco Peso",IF(Tabla134[[#This Row],[Item Weight]]&lt;$U$13,"Peso Medio","Peso Alto"))</f>
        <v>Peso Medio</v>
      </c>
      <c r="M2988" s="7">
        <v>9.3000000000000007</v>
      </c>
      <c r="N2988" s="11">
        <f>IF(Tabla134[[#This Row],[Item Weight (Nulos)]]="",VLOOKUP(Tabla134[[#This Row],[Item Identifier]],'Tabla para Nulos'!$A$3:$B$1563,2,FALSE),Tabla134[[#This Row],[Item Weight (Nulos)]])</f>
        <v>9.3000000000000007</v>
      </c>
      <c r="O2988" s="11" t="str">
        <f>IF(Tabla134[[#This Row],[Item Visibility]]&lt;$U$15,"Poca visibilidad",IF(Tabla134[[#This Row],[Item Visibility]]&lt;$U$16,"Visibilidad media","Mayor visibilidad"))</f>
        <v>Visibilidad media</v>
      </c>
      <c r="P2988" s="11" t="str">
        <f>IF(Tabla134[[#This Row],[Rating]]&lt;2,"Muy Malo",IF(Tabla134[[#This Row],[Rating]]&lt;3,"Malo",IF(Tabla134[[#This Row],[Rating]]&lt;4,"Regular",IF(Tabla134[[#This Row],[Rating]]&lt;5,"Bueno","Excelente"))))</f>
        <v>Bueno</v>
      </c>
    </row>
    <row r="2989" spans="1:16" x14ac:dyDescent="0.2">
      <c r="A2989" s="7" t="s">
        <v>6</v>
      </c>
      <c r="B2989" s="7" t="s">
        <v>1456</v>
      </c>
      <c r="C2989" s="7" t="s">
        <v>14</v>
      </c>
      <c r="D2989" s="8">
        <v>2017</v>
      </c>
      <c r="E2989" s="7" t="s">
        <v>797</v>
      </c>
      <c r="F2989" s="7" t="s">
        <v>796</v>
      </c>
      <c r="G2989" s="7" t="s">
        <v>702</v>
      </c>
      <c r="H2989" s="7" t="s">
        <v>7</v>
      </c>
      <c r="I2989" s="9">
        <v>5.6592114999999998E-2</v>
      </c>
      <c r="J2989" s="10">
        <v>65.016800000000003</v>
      </c>
      <c r="K2989" s="11">
        <v>4.0999999999999996</v>
      </c>
      <c r="L2989" s="11" t="str">
        <f>IF(Tabla134[[#This Row],[Item Weight]]&lt;$U$12,"Poco Peso",IF(Tabla134[[#This Row],[Item Weight]]&lt;$U$13,"Peso Medio","Peso Alto"))</f>
        <v>Poco Peso</v>
      </c>
      <c r="M2989" s="7">
        <v>5.59</v>
      </c>
      <c r="N2989" s="11">
        <f>IF(Tabla134[[#This Row],[Item Weight (Nulos)]]="",VLOOKUP(Tabla134[[#This Row],[Item Identifier]],'Tabla para Nulos'!$A$3:$B$1563,2,FALSE),Tabla134[[#This Row],[Item Weight (Nulos)]])</f>
        <v>5.59</v>
      </c>
      <c r="O2989" s="11" t="str">
        <f>IF(Tabla134[[#This Row],[Item Visibility]]&lt;$U$15,"Poca visibilidad",IF(Tabla134[[#This Row],[Item Visibility]]&lt;$U$16,"Visibilidad media","Mayor visibilidad"))</f>
        <v>Visibilidad media</v>
      </c>
      <c r="P2989" s="11" t="str">
        <f>IF(Tabla134[[#This Row],[Rating]]&lt;2,"Muy Malo",IF(Tabla134[[#This Row],[Rating]]&lt;3,"Malo",IF(Tabla134[[#This Row],[Rating]]&lt;4,"Regular",IF(Tabla134[[#This Row],[Rating]]&lt;5,"Bueno","Excelente"))))</f>
        <v>Bueno</v>
      </c>
    </row>
    <row r="2990" spans="1:16" x14ac:dyDescent="0.2">
      <c r="A2990" s="7" t="s">
        <v>6</v>
      </c>
      <c r="B2990" s="7" t="s">
        <v>540</v>
      </c>
      <c r="C2990" s="7" t="s">
        <v>14</v>
      </c>
      <c r="D2990" s="8">
        <v>2017</v>
      </c>
      <c r="E2990" s="7" t="s">
        <v>797</v>
      </c>
      <c r="F2990" s="7" t="s">
        <v>796</v>
      </c>
      <c r="G2990" s="7" t="s">
        <v>702</v>
      </c>
      <c r="H2990" s="7" t="s">
        <v>7</v>
      </c>
      <c r="I2990" s="9">
        <v>3.7757166000000002E-2</v>
      </c>
      <c r="J2990" s="10">
        <v>126.79940000000001</v>
      </c>
      <c r="K2990" s="11">
        <v>4.0999999999999996</v>
      </c>
      <c r="L2990" s="11" t="str">
        <f>IF(Tabla134[[#This Row],[Item Weight]]&lt;$U$12,"Poco Peso",IF(Tabla134[[#This Row],[Item Weight]]&lt;$U$13,"Peso Medio","Peso Alto"))</f>
        <v>Peso Medio</v>
      </c>
      <c r="M2990" s="7">
        <v>10</v>
      </c>
      <c r="N2990" s="11">
        <f>IF(Tabla134[[#This Row],[Item Weight (Nulos)]]="",VLOOKUP(Tabla134[[#This Row],[Item Identifier]],'Tabla para Nulos'!$A$3:$B$1563,2,FALSE),Tabla134[[#This Row],[Item Weight (Nulos)]])</f>
        <v>10</v>
      </c>
      <c r="O2990" s="11" t="str">
        <f>IF(Tabla134[[#This Row],[Item Visibility]]&lt;$U$15,"Poca visibilidad",IF(Tabla134[[#This Row],[Item Visibility]]&lt;$U$16,"Visibilidad media","Mayor visibilidad"))</f>
        <v>Visibilidad media</v>
      </c>
      <c r="P2990" s="11" t="str">
        <f>IF(Tabla134[[#This Row],[Rating]]&lt;2,"Muy Malo",IF(Tabla134[[#This Row],[Rating]]&lt;3,"Malo",IF(Tabla134[[#This Row],[Rating]]&lt;4,"Regular",IF(Tabla134[[#This Row],[Rating]]&lt;5,"Bueno","Excelente"))))</f>
        <v>Bueno</v>
      </c>
    </row>
    <row r="2991" spans="1:16" x14ac:dyDescent="0.2">
      <c r="A2991" s="7" t="s">
        <v>6</v>
      </c>
      <c r="B2991" s="7" t="s">
        <v>323</v>
      </c>
      <c r="C2991" s="7" t="s">
        <v>14</v>
      </c>
      <c r="D2991" s="8">
        <v>2017</v>
      </c>
      <c r="E2991" s="7" t="s">
        <v>797</v>
      </c>
      <c r="F2991" s="7" t="s">
        <v>796</v>
      </c>
      <c r="G2991" s="7" t="s">
        <v>702</v>
      </c>
      <c r="H2991" s="7" t="s">
        <v>7</v>
      </c>
      <c r="I2991" s="9">
        <v>1.3493913999999999E-2</v>
      </c>
      <c r="J2991" s="10">
        <v>143.71539999999999</v>
      </c>
      <c r="K2991" s="11">
        <v>4.0999999999999996</v>
      </c>
      <c r="L2991" s="11" t="str">
        <f>IF(Tabla134[[#This Row],[Item Weight]]&lt;$U$12,"Poco Peso",IF(Tabla134[[#This Row],[Item Weight]]&lt;$U$13,"Peso Medio","Peso Alto"))</f>
        <v>Peso Medio</v>
      </c>
      <c r="M2991" s="7">
        <v>10.5</v>
      </c>
      <c r="N2991" s="11">
        <f>IF(Tabla134[[#This Row],[Item Weight (Nulos)]]="",VLOOKUP(Tabla134[[#This Row],[Item Identifier]],'Tabla para Nulos'!$A$3:$B$1563,2,FALSE),Tabla134[[#This Row],[Item Weight (Nulos)]])</f>
        <v>10.5</v>
      </c>
      <c r="O2991" s="11" t="str">
        <f>IF(Tabla134[[#This Row],[Item Visibility]]&lt;$U$15,"Poca visibilidad",IF(Tabla134[[#This Row],[Item Visibility]]&lt;$U$16,"Visibilidad media","Mayor visibilidad"))</f>
        <v>Poca visibilidad</v>
      </c>
      <c r="P2991" s="11" t="str">
        <f>IF(Tabla134[[#This Row],[Rating]]&lt;2,"Muy Malo",IF(Tabla134[[#This Row],[Rating]]&lt;3,"Malo",IF(Tabla134[[#This Row],[Rating]]&lt;4,"Regular",IF(Tabla134[[#This Row],[Rating]]&lt;5,"Bueno","Excelente"))))</f>
        <v>Bueno</v>
      </c>
    </row>
    <row r="2992" spans="1:16" x14ac:dyDescent="0.2">
      <c r="A2992" s="7" t="s">
        <v>6</v>
      </c>
      <c r="B2992" s="7" t="s">
        <v>958</v>
      </c>
      <c r="C2992" s="7" t="s">
        <v>14</v>
      </c>
      <c r="D2992" s="8">
        <v>2017</v>
      </c>
      <c r="E2992" s="7" t="s">
        <v>797</v>
      </c>
      <c r="F2992" s="7" t="s">
        <v>796</v>
      </c>
      <c r="G2992" s="7" t="s">
        <v>702</v>
      </c>
      <c r="H2992" s="7" t="s">
        <v>7</v>
      </c>
      <c r="I2992" s="9">
        <v>0.121231308</v>
      </c>
      <c r="J2992" s="10">
        <v>97.575199999999995</v>
      </c>
      <c r="K2992" s="11">
        <v>4.0999999999999996</v>
      </c>
      <c r="L2992" s="11" t="str">
        <f>IF(Tabla134[[#This Row],[Item Weight]]&lt;$U$12,"Poco Peso",IF(Tabla134[[#This Row],[Item Weight]]&lt;$U$13,"Peso Medio","Peso Alto"))</f>
        <v>Peso Alto</v>
      </c>
      <c r="M2992" s="7">
        <v>20.2</v>
      </c>
      <c r="N2992" s="11">
        <f>IF(Tabla134[[#This Row],[Item Weight (Nulos)]]="",VLOOKUP(Tabla134[[#This Row],[Item Identifier]],'Tabla para Nulos'!$A$3:$B$1563,2,FALSE),Tabla134[[#This Row],[Item Weight (Nulos)]])</f>
        <v>20.2</v>
      </c>
      <c r="O2992" s="11" t="str">
        <f>IF(Tabla134[[#This Row],[Item Visibility]]&lt;$U$15,"Poca visibilidad",IF(Tabla134[[#This Row],[Item Visibility]]&lt;$U$16,"Visibilidad media","Mayor visibilidad"))</f>
        <v>Mayor visibilidad</v>
      </c>
      <c r="P2992" s="11" t="str">
        <f>IF(Tabla134[[#This Row],[Rating]]&lt;2,"Muy Malo",IF(Tabla134[[#This Row],[Rating]]&lt;3,"Malo",IF(Tabla134[[#This Row],[Rating]]&lt;4,"Regular",IF(Tabla134[[#This Row],[Rating]]&lt;5,"Bueno","Excelente"))))</f>
        <v>Bueno</v>
      </c>
    </row>
    <row r="2993" spans="1:16" x14ac:dyDescent="0.2">
      <c r="A2993" s="7" t="s">
        <v>6</v>
      </c>
      <c r="B2993" s="7" t="s">
        <v>713</v>
      </c>
      <c r="C2993" s="7" t="s">
        <v>122</v>
      </c>
      <c r="D2993" s="8">
        <v>2017</v>
      </c>
      <c r="E2993" s="7" t="s">
        <v>797</v>
      </c>
      <c r="F2993" s="7" t="s">
        <v>796</v>
      </c>
      <c r="G2993" s="7" t="s">
        <v>702</v>
      </c>
      <c r="H2993" s="7" t="s">
        <v>7</v>
      </c>
      <c r="I2993" s="9">
        <v>0.14238384700000001</v>
      </c>
      <c r="J2993" s="10">
        <v>172.34479999999999</v>
      </c>
      <c r="K2993" s="11">
        <v>4.0999999999999996</v>
      </c>
      <c r="L2993" s="11" t="str">
        <f>IF(Tabla134[[#This Row],[Item Weight]]&lt;$U$12,"Poco Peso",IF(Tabla134[[#This Row],[Item Weight]]&lt;$U$13,"Peso Medio","Peso Alto"))</f>
        <v>Poco Peso</v>
      </c>
      <c r="M2993" s="7">
        <v>7.6</v>
      </c>
      <c r="N2993" s="11">
        <f>IF(Tabla134[[#This Row],[Item Weight (Nulos)]]="",VLOOKUP(Tabla134[[#This Row],[Item Identifier]],'Tabla para Nulos'!$A$3:$B$1563,2,FALSE),Tabla134[[#This Row],[Item Weight (Nulos)]])</f>
        <v>7.6</v>
      </c>
      <c r="O2993" s="11" t="str">
        <f>IF(Tabla134[[#This Row],[Item Visibility]]&lt;$U$15,"Poca visibilidad",IF(Tabla134[[#This Row],[Item Visibility]]&lt;$U$16,"Visibilidad media","Mayor visibilidad"))</f>
        <v>Mayor visibilidad</v>
      </c>
      <c r="P2993" s="11" t="str">
        <f>IF(Tabla134[[#This Row],[Rating]]&lt;2,"Muy Malo",IF(Tabla134[[#This Row],[Rating]]&lt;3,"Malo",IF(Tabla134[[#This Row],[Rating]]&lt;4,"Regular",IF(Tabla134[[#This Row],[Rating]]&lt;5,"Bueno","Excelente"))))</f>
        <v>Bueno</v>
      </c>
    </row>
    <row r="2994" spans="1:16" x14ac:dyDescent="0.2">
      <c r="A2994" s="7" t="s">
        <v>124</v>
      </c>
      <c r="B2994" s="7" t="s">
        <v>128</v>
      </c>
      <c r="C2994" s="7" t="s">
        <v>19</v>
      </c>
      <c r="D2994" s="8">
        <v>2011</v>
      </c>
      <c r="E2994" s="7" t="s">
        <v>703</v>
      </c>
      <c r="F2994" s="7" t="s">
        <v>2</v>
      </c>
      <c r="G2994" s="7" t="s">
        <v>1</v>
      </c>
      <c r="H2994" s="7" t="s">
        <v>1621</v>
      </c>
      <c r="I2994" s="9">
        <v>0</v>
      </c>
      <c r="J2994" s="10">
        <v>190.453</v>
      </c>
      <c r="K2994" s="11">
        <v>4.0999999999999996</v>
      </c>
      <c r="L2994" s="11" t="str">
        <f>IF(Tabla134[[#This Row],[Item Weight]]&lt;$U$12,"Poco Peso",IF(Tabla134[[#This Row],[Item Weight]]&lt;$U$13,"Peso Medio","Peso Alto"))</f>
        <v>Poco Peso</v>
      </c>
      <c r="M2994" s="7">
        <v>5</v>
      </c>
      <c r="N2994" s="11">
        <f>IF(Tabla134[[#This Row],[Item Weight (Nulos)]]="",VLOOKUP(Tabla134[[#This Row],[Item Identifier]],'Tabla para Nulos'!$A$3:$B$1563,2,FALSE),Tabla134[[#This Row],[Item Weight (Nulos)]])</f>
        <v>5</v>
      </c>
      <c r="O2994" s="11" t="str">
        <f>IF(Tabla134[[#This Row],[Item Visibility]]&lt;$U$15,"Poca visibilidad",IF(Tabla134[[#This Row],[Item Visibility]]&lt;$U$16,"Visibilidad media","Mayor visibilidad"))</f>
        <v>Poca visibilidad</v>
      </c>
      <c r="P2994" s="11" t="str">
        <f>IF(Tabla134[[#This Row],[Rating]]&lt;2,"Muy Malo",IF(Tabla134[[#This Row],[Rating]]&lt;3,"Malo",IF(Tabla134[[#This Row],[Rating]]&lt;4,"Regular",IF(Tabla134[[#This Row],[Rating]]&lt;5,"Bueno","Excelente"))))</f>
        <v>Bueno</v>
      </c>
    </row>
    <row r="2995" spans="1:16" x14ac:dyDescent="0.2">
      <c r="A2995" s="7" t="s">
        <v>124</v>
      </c>
      <c r="B2995" s="7" t="s">
        <v>677</v>
      </c>
      <c r="C2995" s="7" t="s">
        <v>112</v>
      </c>
      <c r="D2995" s="8">
        <v>2011</v>
      </c>
      <c r="E2995" s="7" t="s">
        <v>703</v>
      </c>
      <c r="F2995" s="7" t="s">
        <v>2</v>
      </c>
      <c r="G2995" s="7" t="s">
        <v>1</v>
      </c>
      <c r="H2995" s="7" t="s">
        <v>1621</v>
      </c>
      <c r="I2995" s="9">
        <v>0.13689554000000001</v>
      </c>
      <c r="J2995" s="10">
        <v>176.43700000000001</v>
      </c>
      <c r="K2995" s="11">
        <v>4.0999999999999996</v>
      </c>
      <c r="L2995" s="11" t="str">
        <f>IF(Tabla134[[#This Row],[Item Weight]]&lt;$U$12,"Poco Peso",IF(Tabla134[[#This Row],[Item Weight]]&lt;$U$13,"Peso Medio","Peso Alto"))</f>
        <v>Peso Medio</v>
      </c>
      <c r="M2995" s="7">
        <v>15.85</v>
      </c>
      <c r="N2995" s="11">
        <f>IF(Tabla134[[#This Row],[Item Weight (Nulos)]]="",VLOOKUP(Tabla134[[#This Row],[Item Identifier]],'Tabla para Nulos'!$A$3:$B$1563,2,FALSE),Tabla134[[#This Row],[Item Weight (Nulos)]])</f>
        <v>15.85</v>
      </c>
      <c r="O2995" s="11" t="str">
        <f>IF(Tabla134[[#This Row],[Item Visibility]]&lt;$U$15,"Poca visibilidad",IF(Tabla134[[#This Row],[Item Visibility]]&lt;$U$16,"Visibilidad media","Mayor visibilidad"))</f>
        <v>Mayor visibilidad</v>
      </c>
      <c r="P2995" s="11" t="str">
        <f>IF(Tabla134[[#This Row],[Rating]]&lt;2,"Muy Malo",IF(Tabla134[[#This Row],[Rating]]&lt;3,"Malo",IF(Tabla134[[#This Row],[Rating]]&lt;4,"Regular",IF(Tabla134[[#This Row],[Rating]]&lt;5,"Bueno","Excelente"))))</f>
        <v>Bueno</v>
      </c>
    </row>
    <row r="2996" spans="1:16" x14ac:dyDescent="0.2">
      <c r="A2996" s="7" t="s">
        <v>124</v>
      </c>
      <c r="B2996" s="7" t="s">
        <v>1303</v>
      </c>
      <c r="C2996" s="7" t="s">
        <v>25</v>
      </c>
      <c r="D2996" s="8">
        <v>2011</v>
      </c>
      <c r="E2996" s="7" t="s">
        <v>703</v>
      </c>
      <c r="F2996" s="7" t="s">
        <v>2</v>
      </c>
      <c r="G2996" s="7" t="s">
        <v>1</v>
      </c>
      <c r="H2996" s="7" t="s">
        <v>1621</v>
      </c>
      <c r="I2996" s="9">
        <v>5.3469160000000002E-2</v>
      </c>
      <c r="J2996" s="10">
        <v>114.14919999999999</v>
      </c>
      <c r="K2996" s="11">
        <v>4.0999999999999996</v>
      </c>
      <c r="L2996" s="11" t="str">
        <f>IF(Tabla134[[#This Row],[Item Weight]]&lt;$U$12,"Poco Peso",IF(Tabla134[[#This Row],[Item Weight]]&lt;$U$13,"Peso Medio","Peso Alto"))</f>
        <v>Poco Peso</v>
      </c>
      <c r="M2996" s="7">
        <v>7.6550000000000002</v>
      </c>
      <c r="N2996" s="11">
        <f>IF(Tabla134[[#This Row],[Item Weight (Nulos)]]="",VLOOKUP(Tabla134[[#This Row],[Item Identifier]],'Tabla para Nulos'!$A$3:$B$1563,2,FALSE),Tabla134[[#This Row],[Item Weight (Nulos)]])</f>
        <v>7.6550000000000002</v>
      </c>
      <c r="O2996" s="11" t="str">
        <f>IF(Tabla134[[#This Row],[Item Visibility]]&lt;$U$15,"Poca visibilidad",IF(Tabla134[[#This Row],[Item Visibility]]&lt;$U$16,"Visibilidad media","Mayor visibilidad"))</f>
        <v>Visibilidad media</v>
      </c>
      <c r="P2996" s="11" t="str">
        <f>IF(Tabla134[[#This Row],[Rating]]&lt;2,"Muy Malo",IF(Tabla134[[#This Row],[Rating]]&lt;3,"Malo",IF(Tabla134[[#This Row],[Rating]]&lt;4,"Regular",IF(Tabla134[[#This Row],[Rating]]&lt;5,"Bueno","Excelente"))))</f>
        <v>Bueno</v>
      </c>
    </row>
    <row r="2997" spans="1:16" x14ac:dyDescent="0.2">
      <c r="A2997" s="7" t="s">
        <v>124</v>
      </c>
      <c r="B2997" s="7" t="s">
        <v>1098</v>
      </c>
      <c r="C2997" s="7" t="s">
        <v>25</v>
      </c>
      <c r="D2997" s="8">
        <v>2011</v>
      </c>
      <c r="E2997" s="7" t="s">
        <v>703</v>
      </c>
      <c r="F2997" s="7" t="s">
        <v>2</v>
      </c>
      <c r="G2997" s="7" t="s">
        <v>1</v>
      </c>
      <c r="H2997" s="7" t="s">
        <v>1621</v>
      </c>
      <c r="I2997" s="9">
        <v>0.22846952200000001</v>
      </c>
      <c r="J2997" s="10">
        <v>93.309399999999997</v>
      </c>
      <c r="K2997" s="11">
        <v>4.0999999999999996</v>
      </c>
      <c r="L2997" s="11" t="str">
        <f>IF(Tabla134[[#This Row],[Item Weight]]&lt;$U$12,"Poco Peso",IF(Tabla134[[#This Row],[Item Weight]]&lt;$U$13,"Peso Medio","Peso Alto"))</f>
        <v>Peso Medio</v>
      </c>
      <c r="M2997" s="7">
        <v>15.85</v>
      </c>
      <c r="N2997" s="11">
        <f>IF(Tabla134[[#This Row],[Item Weight (Nulos)]]="",VLOOKUP(Tabla134[[#This Row],[Item Identifier]],'Tabla para Nulos'!$A$3:$B$1563,2,FALSE),Tabla134[[#This Row],[Item Weight (Nulos)]])</f>
        <v>15.85</v>
      </c>
      <c r="O2997" s="11" t="str">
        <f>IF(Tabla134[[#This Row],[Item Visibility]]&lt;$U$15,"Poca visibilidad",IF(Tabla134[[#This Row],[Item Visibility]]&lt;$U$16,"Visibilidad media","Mayor visibilidad"))</f>
        <v>Mayor visibilidad</v>
      </c>
      <c r="P2997" s="11" t="str">
        <f>IF(Tabla134[[#This Row],[Rating]]&lt;2,"Muy Malo",IF(Tabla134[[#This Row],[Rating]]&lt;3,"Malo",IF(Tabla134[[#This Row],[Rating]]&lt;4,"Regular",IF(Tabla134[[#This Row],[Rating]]&lt;5,"Bueno","Excelente"))))</f>
        <v>Bueno</v>
      </c>
    </row>
    <row r="2998" spans="1:16" x14ac:dyDescent="0.2">
      <c r="A2998" s="7" t="s">
        <v>124</v>
      </c>
      <c r="B2998" s="7" t="s">
        <v>1226</v>
      </c>
      <c r="C2998" s="7" t="s">
        <v>17</v>
      </c>
      <c r="D2998" s="8">
        <v>2011</v>
      </c>
      <c r="E2998" s="7" t="s">
        <v>703</v>
      </c>
      <c r="F2998" s="7" t="s">
        <v>2</v>
      </c>
      <c r="G2998" s="7" t="s">
        <v>1</v>
      </c>
      <c r="H2998" s="7" t="s">
        <v>1621</v>
      </c>
      <c r="I2998" s="9">
        <v>9.7660813999999999E-2</v>
      </c>
      <c r="J2998" s="10">
        <v>141.81280000000001</v>
      </c>
      <c r="K2998" s="11">
        <v>4.0999999999999996</v>
      </c>
      <c r="L2998" s="11" t="str">
        <f>IF(Tabla134[[#This Row],[Item Weight]]&lt;$U$12,"Poco Peso",IF(Tabla134[[#This Row],[Item Weight]]&lt;$U$13,"Peso Medio","Peso Alto"))</f>
        <v>Poco Peso</v>
      </c>
      <c r="M2998" s="7">
        <v>7.0750000000000002</v>
      </c>
      <c r="N2998" s="11">
        <f>IF(Tabla134[[#This Row],[Item Weight (Nulos)]]="",VLOOKUP(Tabla134[[#This Row],[Item Identifier]],'Tabla para Nulos'!$A$3:$B$1563,2,FALSE),Tabla134[[#This Row],[Item Weight (Nulos)]])</f>
        <v>7.0750000000000002</v>
      </c>
      <c r="O2998" s="11" t="str">
        <f>IF(Tabla134[[#This Row],[Item Visibility]]&lt;$U$15,"Poca visibilidad",IF(Tabla134[[#This Row],[Item Visibility]]&lt;$U$16,"Visibilidad media","Mayor visibilidad"))</f>
        <v>Mayor visibilidad</v>
      </c>
      <c r="P2998" s="11" t="str">
        <f>IF(Tabla134[[#This Row],[Rating]]&lt;2,"Muy Malo",IF(Tabla134[[#This Row],[Rating]]&lt;3,"Malo",IF(Tabla134[[#This Row],[Rating]]&lt;4,"Regular",IF(Tabla134[[#This Row],[Rating]]&lt;5,"Bueno","Excelente"))))</f>
        <v>Bueno</v>
      </c>
    </row>
    <row r="2999" spans="1:16" x14ac:dyDescent="0.2">
      <c r="A2999" s="7" t="s">
        <v>124</v>
      </c>
      <c r="B2999" s="7" t="s">
        <v>1040</v>
      </c>
      <c r="C2999" s="7" t="s">
        <v>71</v>
      </c>
      <c r="D2999" s="8">
        <v>2011</v>
      </c>
      <c r="E2999" s="7" t="s">
        <v>703</v>
      </c>
      <c r="F2999" s="7" t="s">
        <v>2</v>
      </c>
      <c r="G2999" s="7" t="s">
        <v>1</v>
      </c>
      <c r="H2999" s="7" t="s">
        <v>1621</v>
      </c>
      <c r="I2999" s="9">
        <v>6.3529046000000006E-2</v>
      </c>
      <c r="J2999" s="10">
        <v>63.750999999999998</v>
      </c>
      <c r="K2999" s="11">
        <v>4.0999999999999996</v>
      </c>
      <c r="L2999" s="11" t="str">
        <f>IF(Tabla134[[#This Row],[Item Weight]]&lt;$U$12,"Poco Peso",IF(Tabla134[[#This Row],[Item Weight]]&lt;$U$13,"Peso Medio","Peso Alto"))</f>
        <v>Peso Medio</v>
      </c>
      <c r="M2999" s="7">
        <v>9.31</v>
      </c>
      <c r="N2999" s="11">
        <f>IF(Tabla134[[#This Row],[Item Weight (Nulos)]]="",VLOOKUP(Tabla134[[#This Row],[Item Identifier]],'Tabla para Nulos'!$A$3:$B$1563,2,FALSE),Tabla134[[#This Row],[Item Weight (Nulos)]])</f>
        <v>9.31</v>
      </c>
      <c r="O2999" s="11" t="str">
        <f>IF(Tabla134[[#This Row],[Item Visibility]]&lt;$U$15,"Poca visibilidad",IF(Tabla134[[#This Row],[Item Visibility]]&lt;$U$16,"Visibilidad media","Mayor visibilidad"))</f>
        <v>Visibilidad media</v>
      </c>
      <c r="P2999" s="11" t="str">
        <f>IF(Tabla134[[#This Row],[Rating]]&lt;2,"Muy Malo",IF(Tabla134[[#This Row],[Rating]]&lt;3,"Malo",IF(Tabla134[[#This Row],[Rating]]&lt;4,"Regular",IF(Tabla134[[#This Row],[Rating]]&lt;5,"Bueno","Excelente"))))</f>
        <v>Bueno</v>
      </c>
    </row>
    <row r="3000" spans="1:16" x14ac:dyDescent="0.2">
      <c r="A3000" s="7" t="s">
        <v>124</v>
      </c>
      <c r="B3000" s="7" t="s">
        <v>1039</v>
      </c>
      <c r="C3000" s="7" t="s">
        <v>71</v>
      </c>
      <c r="D3000" s="8">
        <v>2011</v>
      </c>
      <c r="E3000" s="7" t="s">
        <v>703</v>
      </c>
      <c r="F3000" s="7" t="s">
        <v>2</v>
      </c>
      <c r="G3000" s="7" t="s">
        <v>1</v>
      </c>
      <c r="H3000" s="7" t="s">
        <v>1621</v>
      </c>
      <c r="I3000" s="9">
        <v>7.6755106000000003E-2</v>
      </c>
      <c r="J3000" s="10">
        <v>141.61799999999999</v>
      </c>
      <c r="K3000" s="11">
        <v>4.0999999999999996</v>
      </c>
      <c r="L3000" s="11" t="str">
        <f>IF(Tabla134[[#This Row],[Item Weight]]&lt;$U$12,"Poco Peso",IF(Tabla134[[#This Row],[Item Weight]]&lt;$U$13,"Peso Medio","Peso Alto"))</f>
        <v>Peso Medio</v>
      </c>
      <c r="M3000" s="7">
        <v>10</v>
      </c>
      <c r="N3000" s="11">
        <f>IF(Tabla134[[#This Row],[Item Weight (Nulos)]]="",VLOOKUP(Tabla134[[#This Row],[Item Identifier]],'Tabla para Nulos'!$A$3:$B$1563,2,FALSE),Tabla134[[#This Row],[Item Weight (Nulos)]])</f>
        <v>10</v>
      </c>
      <c r="O3000" s="11" t="str">
        <f>IF(Tabla134[[#This Row],[Item Visibility]]&lt;$U$15,"Poca visibilidad",IF(Tabla134[[#This Row],[Item Visibility]]&lt;$U$16,"Visibilidad media","Mayor visibilidad"))</f>
        <v>Visibilidad media</v>
      </c>
      <c r="P3000" s="11" t="str">
        <f>IF(Tabla134[[#This Row],[Rating]]&lt;2,"Muy Malo",IF(Tabla134[[#This Row],[Rating]]&lt;3,"Malo",IF(Tabla134[[#This Row],[Rating]]&lt;4,"Regular",IF(Tabla134[[#This Row],[Rating]]&lt;5,"Bueno","Excelente"))))</f>
        <v>Bueno</v>
      </c>
    </row>
    <row r="3001" spans="1:16" x14ac:dyDescent="0.2">
      <c r="A3001" s="7" t="s">
        <v>124</v>
      </c>
      <c r="B3001" s="7" t="s">
        <v>253</v>
      </c>
      <c r="C3001" s="7" t="s">
        <v>71</v>
      </c>
      <c r="D3001" s="8">
        <v>2011</v>
      </c>
      <c r="E3001" s="7" t="s">
        <v>703</v>
      </c>
      <c r="F3001" s="7" t="s">
        <v>2</v>
      </c>
      <c r="G3001" s="7" t="s">
        <v>1</v>
      </c>
      <c r="H3001" s="7" t="s">
        <v>1621</v>
      </c>
      <c r="I3001" s="9">
        <v>6.6657790999999994E-2</v>
      </c>
      <c r="J3001" s="10">
        <v>32.655799999999999</v>
      </c>
      <c r="K3001" s="11">
        <v>4.0999999999999996</v>
      </c>
      <c r="L3001" s="11" t="str">
        <f>IF(Tabla134[[#This Row],[Item Weight]]&lt;$U$12,"Poco Peso",IF(Tabla134[[#This Row],[Item Weight]]&lt;$U$13,"Peso Medio","Peso Alto"))</f>
        <v>Peso Medio</v>
      </c>
      <c r="M3001" s="7">
        <v>13.65</v>
      </c>
      <c r="N3001" s="11">
        <f>IF(Tabla134[[#This Row],[Item Weight (Nulos)]]="",VLOOKUP(Tabla134[[#This Row],[Item Identifier]],'Tabla para Nulos'!$A$3:$B$1563,2,FALSE),Tabla134[[#This Row],[Item Weight (Nulos)]])</f>
        <v>13.65</v>
      </c>
      <c r="O3001" s="11" t="str">
        <f>IF(Tabla134[[#This Row],[Item Visibility]]&lt;$U$15,"Poca visibilidad",IF(Tabla134[[#This Row],[Item Visibility]]&lt;$U$16,"Visibilidad media","Mayor visibilidad"))</f>
        <v>Visibilidad media</v>
      </c>
      <c r="P3001" s="11" t="str">
        <f>IF(Tabla134[[#This Row],[Rating]]&lt;2,"Muy Malo",IF(Tabla134[[#This Row],[Rating]]&lt;3,"Malo",IF(Tabla134[[#This Row],[Rating]]&lt;4,"Regular",IF(Tabla134[[#This Row],[Rating]]&lt;5,"Bueno","Excelente"))))</f>
        <v>Bueno</v>
      </c>
    </row>
    <row r="3002" spans="1:16" x14ac:dyDescent="0.2">
      <c r="A3002" s="7" t="s">
        <v>124</v>
      </c>
      <c r="B3002" s="7" t="s">
        <v>247</v>
      </c>
      <c r="C3002" s="7" t="s">
        <v>71</v>
      </c>
      <c r="D3002" s="8">
        <v>2011</v>
      </c>
      <c r="E3002" s="7" t="s">
        <v>703</v>
      </c>
      <c r="F3002" s="7" t="s">
        <v>2</v>
      </c>
      <c r="G3002" s="7" t="s">
        <v>1</v>
      </c>
      <c r="H3002" s="7" t="s">
        <v>1621</v>
      </c>
      <c r="I3002" s="9">
        <v>1.9438041999999999E-2</v>
      </c>
      <c r="J3002" s="10">
        <v>95.540999999999997</v>
      </c>
      <c r="K3002" s="11">
        <v>4.0999999999999996</v>
      </c>
      <c r="L3002" s="11" t="str">
        <f>IF(Tabla134[[#This Row],[Item Weight]]&lt;$U$12,"Poco Peso",IF(Tabla134[[#This Row],[Item Weight]]&lt;$U$13,"Peso Medio","Peso Alto"))</f>
        <v>Peso Alto</v>
      </c>
      <c r="M3002" s="7">
        <v>17.7</v>
      </c>
      <c r="N3002" s="11">
        <f>IF(Tabla134[[#This Row],[Item Weight (Nulos)]]="",VLOOKUP(Tabla134[[#This Row],[Item Identifier]],'Tabla para Nulos'!$A$3:$B$1563,2,FALSE),Tabla134[[#This Row],[Item Weight (Nulos)]])</f>
        <v>17.7</v>
      </c>
      <c r="O3002" s="11" t="str">
        <f>IF(Tabla134[[#This Row],[Item Visibility]]&lt;$U$15,"Poca visibilidad",IF(Tabla134[[#This Row],[Item Visibility]]&lt;$U$16,"Visibilidad media","Mayor visibilidad"))</f>
        <v>Poca visibilidad</v>
      </c>
      <c r="P3002" s="11" t="str">
        <f>IF(Tabla134[[#This Row],[Rating]]&lt;2,"Muy Malo",IF(Tabla134[[#This Row],[Rating]]&lt;3,"Malo",IF(Tabla134[[#This Row],[Rating]]&lt;4,"Regular",IF(Tabla134[[#This Row],[Rating]]&lt;5,"Bueno","Excelente"))))</f>
        <v>Bueno</v>
      </c>
    </row>
    <row r="3003" spans="1:16" x14ac:dyDescent="0.2">
      <c r="A3003" s="7" t="s">
        <v>124</v>
      </c>
      <c r="B3003" s="7" t="s">
        <v>1088</v>
      </c>
      <c r="C3003" s="7" t="s">
        <v>71</v>
      </c>
      <c r="D3003" s="8">
        <v>2011</v>
      </c>
      <c r="E3003" s="7" t="s">
        <v>703</v>
      </c>
      <c r="F3003" s="7" t="s">
        <v>2</v>
      </c>
      <c r="G3003" s="7" t="s">
        <v>1</v>
      </c>
      <c r="H3003" s="7" t="s">
        <v>1621</v>
      </c>
      <c r="I3003" s="9">
        <v>0.13259610099999999</v>
      </c>
      <c r="J3003" s="10">
        <v>226.2062</v>
      </c>
      <c r="K3003" s="11">
        <v>4.0999999999999996</v>
      </c>
      <c r="L3003" s="11" t="str">
        <f>IF(Tabla134[[#This Row],[Item Weight]]&lt;$U$12,"Poco Peso",IF(Tabla134[[#This Row],[Item Weight]]&lt;$U$13,"Peso Medio","Peso Alto"))</f>
        <v>Peso Alto</v>
      </c>
      <c r="M3003" s="7">
        <v>18.25</v>
      </c>
      <c r="N3003" s="11">
        <f>IF(Tabla134[[#This Row],[Item Weight (Nulos)]]="",VLOOKUP(Tabla134[[#This Row],[Item Identifier]],'Tabla para Nulos'!$A$3:$B$1563,2,FALSE),Tabla134[[#This Row],[Item Weight (Nulos)]])</f>
        <v>18.25</v>
      </c>
      <c r="O3003" s="11" t="str">
        <f>IF(Tabla134[[#This Row],[Item Visibility]]&lt;$U$15,"Poca visibilidad",IF(Tabla134[[#This Row],[Item Visibility]]&lt;$U$16,"Visibilidad media","Mayor visibilidad"))</f>
        <v>Mayor visibilidad</v>
      </c>
      <c r="P3003" s="11" t="str">
        <f>IF(Tabla134[[#This Row],[Rating]]&lt;2,"Muy Malo",IF(Tabla134[[#This Row],[Rating]]&lt;3,"Malo",IF(Tabla134[[#This Row],[Rating]]&lt;4,"Regular",IF(Tabla134[[#This Row],[Rating]]&lt;5,"Bueno","Excelente"))))</f>
        <v>Bueno</v>
      </c>
    </row>
    <row r="3004" spans="1:16" x14ac:dyDescent="0.2">
      <c r="A3004" s="7" t="s">
        <v>124</v>
      </c>
      <c r="B3004" s="7" t="s">
        <v>234</v>
      </c>
      <c r="C3004" s="7" t="s">
        <v>10</v>
      </c>
      <c r="D3004" s="8">
        <v>2011</v>
      </c>
      <c r="E3004" s="7" t="s">
        <v>703</v>
      </c>
      <c r="F3004" s="7" t="s">
        <v>2</v>
      </c>
      <c r="G3004" s="7" t="s">
        <v>1</v>
      </c>
      <c r="H3004" s="7" t="s">
        <v>1621</v>
      </c>
      <c r="I3004" s="9">
        <v>5.9834024E-2</v>
      </c>
      <c r="J3004" s="10">
        <v>133.5284</v>
      </c>
      <c r="K3004" s="11">
        <v>4.0999999999999996</v>
      </c>
      <c r="L3004" s="11" t="str">
        <f>IF(Tabla134[[#This Row],[Item Weight]]&lt;$U$12,"Poco Peso",IF(Tabla134[[#This Row],[Item Weight]]&lt;$U$13,"Peso Medio","Peso Alto"))</f>
        <v>Peso Medio</v>
      </c>
      <c r="M3004" s="7">
        <v>10.895</v>
      </c>
      <c r="N3004" s="11">
        <f>IF(Tabla134[[#This Row],[Item Weight (Nulos)]]="",VLOOKUP(Tabla134[[#This Row],[Item Identifier]],'Tabla para Nulos'!$A$3:$B$1563,2,FALSE),Tabla134[[#This Row],[Item Weight (Nulos)]])</f>
        <v>10.895</v>
      </c>
      <c r="O3004" s="11" t="str">
        <f>IF(Tabla134[[#This Row],[Item Visibility]]&lt;$U$15,"Poca visibilidad",IF(Tabla134[[#This Row],[Item Visibility]]&lt;$U$16,"Visibilidad media","Mayor visibilidad"))</f>
        <v>Visibilidad media</v>
      </c>
      <c r="P3004" s="11" t="str">
        <f>IF(Tabla134[[#This Row],[Rating]]&lt;2,"Muy Malo",IF(Tabla134[[#This Row],[Rating]]&lt;3,"Malo",IF(Tabla134[[#This Row],[Rating]]&lt;4,"Regular",IF(Tabla134[[#This Row],[Rating]]&lt;5,"Bueno","Excelente"))))</f>
        <v>Bueno</v>
      </c>
    </row>
    <row r="3005" spans="1:16" x14ac:dyDescent="0.2">
      <c r="A3005" s="7" t="s">
        <v>124</v>
      </c>
      <c r="B3005" s="7" t="s">
        <v>1449</v>
      </c>
      <c r="C3005" s="7" t="s">
        <v>10</v>
      </c>
      <c r="D3005" s="8">
        <v>2011</v>
      </c>
      <c r="E3005" s="7" t="s">
        <v>703</v>
      </c>
      <c r="F3005" s="7" t="s">
        <v>2</v>
      </c>
      <c r="G3005" s="7" t="s">
        <v>1</v>
      </c>
      <c r="H3005" s="7" t="s">
        <v>1621</v>
      </c>
      <c r="I3005" s="9">
        <v>3.4393056999999998E-2</v>
      </c>
      <c r="J3005" s="10">
        <v>50.8324</v>
      </c>
      <c r="K3005" s="11">
        <v>4.0999999999999996</v>
      </c>
      <c r="L3005" s="11" t="str">
        <f>IF(Tabla134[[#This Row],[Item Weight]]&lt;$U$12,"Poco Peso",IF(Tabla134[[#This Row],[Item Weight]]&lt;$U$13,"Peso Medio","Peso Alto"))</f>
        <v>Peso Medio</v>
      </c>
      <c r="M3005" s="7">
        <v>16.350000000000001</v>
      </c>
      <c r="N3005" s="11">
        <f>IF(Tabla134[[#This Row],[Item Weight (Nulos)]]="",VLOOKUP(Tabla134[[#This Row],[Item Identifier]],'Tabla para Nulos'!$A$3:$B$1563,2,FALSE),Tabla134[[#This Row],[Item Weight (Nulos)]])</f>
        <v>16.350000000000001</v>
      </c>
      <c r="O3005" s="11" t="str">
        <f>IF(Tabla134[[#This Row],[Item Visibility]]&lt;$U$15,"Poca visibilidad",IF(Tabla134[[#This Row],[Item Visibility]]&lt;$U$16,"Visibilidad media","Mayor visibilidad"))</f>
        <v>Visibilidad media</v>
      </c>
      <c r="P3005" s="11" t="str">
        <f>IF(Tabla134[[#This Row],[Rating]]&lt;2,"Muy Malo",IF(Tabla134[[#This Row],[Rating]]&lt;3,"Malo",IF(Tabla134[[#This Row],[Rating]]&lt;4,"Regular",IF(Tabla134[[#This Row],[Rating]]&lt;5,"Bueno","Excelente"))))</f>
        <v>Bueno</v>
      </c>
    </row>
    <row r="3006" spans="1:16" x14ac:dyDescent="0.2">
      <c r="A3006" s="7" t="s">
        <v>124</v>
      </c>
      <c r="B3006" s="7" t="s">
        <v>1076</v>
      </c>
      <c r="C3006" s="7" t="s">
        <v>216</v>
      </c>
      <c r="D3006" s="8">
        <v>2011</v>
      </c>
      <c r="E3006" s="7" t="s">
        <v>703</v>
      </c>
      <c r="F3006" s="7" t="s">
        <v>2</v>
      </c>
      <c r="G3006" s="7" t="s">
        <v>1</v>
      </c>
      <c r="H3006" s="7" t="s">
        <v>1621</v>
      </c>
      <c r="I3006" s="9">
        <v>6.9745164999999998E-2</v>
      </c>
      <c r="J3006" s="10">
        <v>190.28720000000001</v>
      </c>
      <c r="K3006" s="11">
        <v>4.0999999999999996</v>
      </c>
      <c r="L3006" s="11" t="str">
        <f>IF(Tabla134[[#This Row],[Item Weight]]&lt;$U$12,"Poco Peso",IF(Tabla134[[#This Row],[Item Weight]]&lt;$U$13,"Peso Medio","Peso Alto"))</f>
        <v>Peso Alto</v>
      </c>
      <c r="M3006" s="7">
        <v>18.350000000000001</v>
      </c>
      <c r="N3006" s="11">
        <f>IF(Tabla134[[#This Row],[Item Weight (Nulos)]]="",VLOOKUP(Tabla134[[#This Row],[Item Identifier]],'Tabla para Nulos'!$A$3:$B$1563,2,FALSE),Tabla134[[#This Row],[Item Weight (Nulos)]])</f>
        <v>18.350000000000001</v>
      </c>
      <c r="O3006" s="11" t="str">
        <f>IF(Tabla134[[#This Row],[Item Visibility]]&lt;$U$15,"Poca visibilidad",IF(Tabla134[[#This Row],[Item Visibility]]&lt;$U$16,"Visibilidad media","Mayor visibilidad"))</f>
        <v>Visibilidad media</v>
      </c>
      <c r="P3006" s="11" t="str">
        <f>IF(Tabla134[[#This Row],[Rating]]&lt;2,"Muy Malo",IF(Tabla134[[#This Row],[Rating]]&lt;3,"Malo",IF(Tabla134[[#This Row],[Rating]]&lt;4,"Regular",IF(Tabla134[[#This Row],[Rating]]&lt;5,"Bueno","Excelente"))))</f>
        <v>Bueno</v>
      </c>
    </row>
    <row r="3007" spans="1:16" x14ac:dyDescent="0.2">
      <c r="A3007" s="7" t="s">
        <v>124</v>
      </c>
      <c r="B3007" s="7" t="s">
        <v>1010</v>
      </c>
      <c r="C3007" s="7" t="s">
        <v>171</v>
      </c>
      <c r="D3007" s="8">
        <v>2011</v>
      </c>
      <c r="E3007" s="7" t="s">
        <v>703</v>
      </c>
      <c r="F3007" s="7" t="s">
        <v>2</v>
      </c>
      <c r="G3007" s="7" t="s">
        <v>1</v>
      </c>
      <c r="H3007" s="7" t="s">
        <v>1621</v>
      </c>
      <c r="I3007" s="9">
        <v>0.12813634600000001</v>
      </c>
      <c r="J3007" s="10">
        <v>248.346</v>
      </c>
      <c r="K3007" s="11">
        <v>4.0999999999999996</v>
      </c>
      <c r="L3007" s="11" t="str">
        <f>IF(Tabla134[[#This Row],[Item Weight]]&lt;$U$12,"Poco Peso",IF(Tabla134[[#This Row],[Item Weight]]&lt;$U$13,"Peso Medio","Peso Alto"))</f>
        <v>Peso Medio</v>
      </c>
      <c r="M3007" s="7">
        <v>12.3</v>
      </c>
      <c r="N3007" s="11">
        <f>IF(Tabla134[[#This Row],[Item Weight (Nulos)]]="",VLOOKUP(Tabla134[[#This Row],[Item Identifier]],'Tabla para Nulos'!$A$3:$B$1563,2,FALSE),Tabla134[[#This Row],[Item Weight (Nulos)]])</f>
        <v>12.3</v>
      </c>
      <c r="O3007" s="11" t="str">
        <f>IF(Tabla134[[#This Row],[Item Visibility]]&lt;$U$15,"Poca visibilidad",IF(Tabla134[[#This Row],[Item Visibility]]&lt;$U$16,"Visibilidad media","Mayor visibilidad"))</f>
        <v>Mayor visibilidad</v>
      </c>
      <c r="P3007" s="11" t="str">
        <f>IF(Tabla134[[#This Row],[Rating]]&lt;2,"Muy Malo",IF(Tabla134[[#This Row],[Rating]]&lt;3,"Malo",IF(Tabla134[[#This Row],[Rating]]&lt;4,"Regular",IF(Tabla134[[#This Row],[Rating]]&lt;5,"Bueno","Excelente"))))</f>
        <v>Bueno</v>
      </c>
    </row>
    <row r="3008" spans="1:16" x14ac:dyDescent="0.2">
      <c r="A3008" s="7" t="s">
        <v>124</v>
      </c>
      <c r="B3008" s="7" t="s">
        <v>870</v>
      </c>
      <c r="C3008" s="7" t="s">
        <v>171</v>
      </c>
      <c r="D3008" s="8">
        <v>2011</v>
      </c>
      <c r="E3008" s="7" t="s">
        <v>703</v>
      </c>
      <c r="F3008" s="7" t="s">
        <v>2</v>
      </c>
      <c r="G3008" s="7" t="s">
        <v>1</v>
      </c>
      <c r="H3008" s="7" t="s">
        <v>1621</v>
      </c>
      <c r="I3008" s="9">
        <v>8.4259570000000006E-2</v>
      </c>
      <c r="J3008" s="10">
        <v>192.31620000000001</v>
      </c>
      <c r="K3008" s="11">
        <v>4.0999999999999996</v>
      </c>
      <c r="L3008" s="11" t="str">
        <f>IF(Tabla134[[#This Row],[Item Weight]]&lt;$U$12,"Poco Peso",IF(Tabla134[[#This Row],[Item Weight]]&lt;$U$13,"Peso Medio","Peso Alto"))</f>
        <v>Peso Medio</v>
      </c>
      <c r="M3008" s="7">
        <v>16.2</v>
      </c>
      <c r="N3008" s="11">
        <f>IF(Tabla134[[#This Row],[Item Weight (Nulos)]]="",VLOOKUP(Tabla134[[#This Row],[Item Identifier]],'Tabla para Nulos'!$A$3:$B$1563,2,FALSE),Tabla134[[#This Row],[Item Weight (Nulos)]])</f>
        <v>16.2</v>
      </c>
      <c r="O3008" s="11" t="str">
        <f>IF(Tabla134[[#This Row],[Item Visibility]]&lt;$U$15,"Poca visibilidad",IF(Tabla134[[#This Row],[Item Visibility]]&lt;$U$16,"Visibilidad media","Mayor visibilidad"))</f>
        <v>Visibilidad media</v>
      </c>
      <c r="P3008" s="11" t="str">
        <f>IF(Tabla134[[#This Row],[Rating]]&lt;2,"Muy Malo",IF(Tabla134[[#This Row],[Rating]]&lt;3,"Malo",IF(Tabla134[[#This Row],[Rating]]&lt;4,"Regular",IF(Tabla134[[#This Row],[Rating]]&lt;5,"Bueno","Excelente"))))</f>
        <v>Bueno</v>
      </c>
    </row>
    <row r="3009" spans="1:16" x14ac:dyDescent="0.2">
      <c r="A3009" s="7" t="s">
        <v>124</v>
      </c>
      <c r="B3009" s="7" t="s">
        <v>1569</v>
      </c>
      <c r="C3009" s="7" t="s">
        <v>171</v>
      </c>
      <c r="D3009" s="8">
        <v>2011</v>
      </c>
      <c r="E3009" s="7" t="s">
        <v>703</v>
      </c>
      <c r="F3009" s="7" t="s">
        <v>2</v>
      </c>
      <c r="G3009" s="7" t="s">
        <v>528</v>
      </c>
      <c r="H3009" s="7" t="s">
        <v>1621</v>
      </c>
      <c r="I3009" s="9">
        <v>0.180820798</v>
      </c>
      <c r="J3009" s="10">
        <v>35.955800000000004</v>
      </c>
      <c r="K3009" s="11">
        <v>4.0999999999999996</v>
      </c>
      <c r="L3009" s="11" t="str">
        <f>IF(Tabla134[[#This Row],[Item Weight]]&lt;$U$12,"Poco Peso",IF(Tabla134[[#This Row],[Item Weight]]&lt;$U$13,"Peso Medio","Peso Alto"))</f>
        <v>Peso Alto</v>
      </c>
      <c r="M3009" s="7">
        <v>19.25</v>
      </c>
      <c r="N3009" s="11">
        <f>IF(Tabla134[[#This Row],[Item Weight (Nulos)]]="",VLOOKUP(Tabla134[[#This Row],[Item Identifier]],'Tabla para Nulos'!$A$3:$B$1563,2,FALSE),Tabla134[[#This Row],[Item Weight (Nulos)]])</f>
        <v>19.25</v>
      </c>
      <c r="O3009" s="11" t="str">
        <f>IF(Tabla134[[#This Row],[Item Visibility]]&lt;$U$15,"Poca visibilidad",IF(Tabla134[[#This Row],[Item Visibility]]&lt;$U$16,"Visibilidad media","Mayor visibilidad"))</f>
        <v>Mayor visibilidad</v>
      </c>
      <c r="P3009" s="11" t="str">
        <f>IF(Tabla134[[#This Row],[Rating]]&lt;2,"Muy Malo",IF(Tabla134[[#This Row],[Rating]]&lt;3,"Malo",IF(Tabla134[[#This Row],[Rating]]&lt;4,"Regular",IF(Tabla134[[#This Row],[Rating]]&lt;5,"Bueno","Excelente"))))</f>
        <v>Bueno</v>
      </c>
    </row>
    <row r="3010" spans="1:16" x14ac:dyDescent="0.2">
      <c r="A3010" s="7" t="s">
        <v>124</v>
      </c>
      <c r="B3010" s="7" t="s">
        <v>865</v>
      </c>
      <c r="C3010" s="7" t="s">
        <v>47</v>
      </c>
      <c r="D3010" s="8">
        <v>2011</v>
      </c>
      <c r="E3010" s="7" t="s">
        <v>703</v>
      </c>
      <c r="F3010" s="7" t="s">
        <v>2</v>
      </c>
      <c r="G3010" s="7" t="s">
        <v>528</v>
      </c>
      <c r="H3010" s="7" t="s">
        <v>1621</v>
      </c>
      <c r="I3010" s="9">
        <v>0.19993588100000001</v>
      </c>
      <c r="J3010" s="10">
        <v>188.453</v>
      </c>
      <c r="K3010" s="11">
        <v>4.0999999999999996</v>
      </c>
      <c r="L3010" s="11" t="str">
        <f>IF(Tabla134[[#This Row],[Item Weight]]&lt;$U$12,"Poco Peso",IF(Tabla134[[#This Row],[Item Weight]]&lt;$U$13,"Peso Medio","Peso Alto"))</f>
        <v>Poco Peso</v>
      </c>
      <c r="M3010" s="7">
        <v>8.1549999999999994</v>
      </c>
      <c r="N3010" s="11">
        <f>IF(Tabla134[[#This Row],[Item Weight (Nulos)]]="",VLOOKUP(Tabla134[[#This Row],[Item Identifier]],'Tabla para Nulos'!$A$3:$B$1563,2,FALSE),Tabla134[[#This Row],[Item Weight (Nulos)]])</f>
        <v>8.1549999999999994</v>
      </c>
      <c r="O3010" s="11" t="str">
        <f>IF(Tabla134[[#This Row],[Item Visibility]]&lt;$U$15,"Poca visibilidad",IF(Tabla134[[#This Row],[Item Visibility]]&lt;$U$16,"Visibilidad media","Mayor visibilidad"))</f>
        <v>Mayor visibilidad</v>
      </c>
      <c r="P3010" s="11" t="str">
        <f>IF(Tabla134[[#This Row],[Rating]]&lt;2,"Muy Malo",IF(Tabla134[[#This Row],[Rating]]&lt;3,"Malo",IF(Tabla134[[#This Row],[Rating]]&lt;4,"Regular",IF(Tabla134[[#This Row],[Rating]]&lt;5,"Bueno","Excelente"))))</f>
        <v>Bueno</v>
      </c>
    </row>
    <row r="3011" spans="1:16" x14ac:dyDescent="0.2">
      <c r="A3011" s="7" t="s">
        <v>124</v>
      </c>
      <c r="B3011" s="7" t="s">
        <v>994</v>
      </c>
      <c r="C3011" s="7" t="s">
        <v>14</v>
      </c>
      <c r="D3011" s="8">
        <v>2011</v>
      </c>
      <c r="E3011" s="7" t="s">
        <v>703</v>
      </c>
      <c r="F3011" s="7" t="s">
        <v>2</v>
      </c>
      <c r="G3011" s="7" t="s">
        <v>528</v>
      </c>
      <c r="H3011" s="7" t="s">
        <v>1621</v>
      </c>
      <c r="I3011" s="9">
        <v>4.4539371000000001E-2</v>
      </c>
      <c r="J3011" s="10">
        <v>85.319800000000001</v>
      </c>
      <c r="K3011" s="11">
        <v>4.0999999999999996</v>
      </c>
      <c r="L3011" s="11" t="str">
        <f>IF(Tabla134[[#This Row],[Item Weight]]&lt;$U$12,"Poco Peso",IF(Tabla134[[#This Row],[Item Weight]]&lt;$U$13,"Peso Medio","Peso Alto"))</f>
        <v>Peso Medio</v>
      </c>
      <c r="M3011" s="7">
        <v>15.25</v>
      </c>
      <c r="N3011" s="11">
        <f>IF(Tabla134[[#This Row],[Item Weight (Nulos)]]="",VLOOKUP(Tabla134[[#This Row],[Item Identifier]],'Tabla para Nulos'!$A$3:$B$1563,2,FALSE),Tabla134[[#This Row],[Item Weight (Nulos)]])</f>
        <v>15.25</v>
      </c>
      <c r="O3011" s="11" t="str">
        <f>IF(Tabla134[[#This Row],[Item Visibility]]&lt;$U$15,"Poca visibilidad",IF(Tabla134[[#This Row],[Item Visibility]]&lt;$U$16,"Visibilidad media","Mayor visibilidad"))</f>
        <v>Visibilidad media</v>
      </c>
      <c r="P3011" s="11" t="str">
        <f>IF(Tabla134[[#This Row],[Rating]]&lt;2,"Muy Malo",IF(Tabla134[[#This Row],[Rating]]&lt;3,"Malo",IF(Tabla134[[#This Row],[Rating]]&lt;4,"Regular",IF(Tabla134[[#This Row],[Rating]]&lt;5,"Bueno","Excelente"))))</f>
        <v>Bueno</v>
      </c>
    </row>
    <row r="3012" spans="1:16" x14ac:dyDescent="0.2">
      <c r="A3012" s="7" t="s">
        <v>124</v>
      </c>
      <c r="B3012" s="7" t="s">
        <v>589</v>
      </c>
      <c r="C3012" s="7" t="s">
        <v>122</v>
      </c>
      <c r="D3012" s="8">
        <v>2011</v>
      </c>
      <c r="E3012" s="7" t="s">
        <v>703</v>
      </c>
      <c r="F3012" s="7" t="s">
        <v>2</v>
      </c>
      <c r="G3012" s="7" t="s">
        <v>528</v>
      </c>
      <c r="H3012" s="7" t="s">
        <v>1621</v>
      </c>
      <c r="I3012" s="9">
        <v>0.205605116</v>
      </c>
      <c r="J3012" s="10">
        <v>207.7638</v>
      </c>
      <c r="K3012" s="11">
        <v>4.0999999999999996</v>
      </c>
      <c r="L3012" s="11" t="str">
        <f>IF(Tabla134[[#This Row],[Item Weight]]&lt;$U$12,"Poco Peso",IF(Tabla134[[#This Row],[Item Weight]]&lt;$U$13,"Peso Medio","Peso Alto"))</f>
        <v>Poco Peso</v>
      </c>
      <c r="M3012" s="7">
        <v>7.4349999999999996</v>
      </c>
      <c r="N3012" s="11">
        <f>IF(Tabla134[[#This Row],[Item Weight (Nulos)]]="",VLOOKUP(Tabla134[[#This Row],[Item Identifier]],'Tabla para Nulos'!$A$3:$B$1563,2,FALSE),Tabla134[[#This Row],[Item Weight (Nulos)]])</f>
        <v>7.4349999999999996</v>
      </c>
      <c r="O3012" s="11" t="str">
        <f>IF(Tabla134[[#This Row],[Item Visibility]]&lt;$U$15,"Poca visibilidad",IF(Tabla134[[#This Row],[Item Visibility]]&lt;$U$16,"Visibilidad media","Mayor visibilidad"))</f>
        <v>Mayor visibilidad</v>
      </c>
      <c r="P3012" s="11" t="str">
        <f>IF(Tabla134[[#This Row],[Rating]]&lt;2,"Muy Malo",IF(Tabla134[[#This Row],[Rating]]&lt;3,"Malo",IF(Tabla134[[#This Row],[Rating]]&lt;4,"Regular",IF(Tabla134[[#This Row],[Rating]]&lt;5,"Bueno","Excelente"))))</f>
        <v>Bueno</v>
      </c>
    </row>
    <row r="3013" spans="1:16" x14ac:dyDescent="0.2">
      <c r="A3013" s="7" t="s">
        <v>6</v>
      </c>
      <c r="B3013" s="7" t="s">
        <v>980</v>
      </c>
      <c r="C3013" s="7" t="s">
        <v>28</v>
      </c>
      <c r="D3013" s="8">
        <v>2011</v>
      </c>
      <c r="E3013" s="7" t="s">
        <v>703</v>
      </c>
      <c r="F3013" s="7" t="s">
        <v>2</v>
      </c>
      <c r="G3013" s="7" t="s">
        <v>528</v>
      </c>
      <c r="H3013" s="7" t="s">
        <v>1621</v>
      </c>
      <c r="I3013" s="9">
        <v>4.4139550999999999E-2</v>
      </c>
      <c r="J3013" s="10">
        <v>143.9128</v>
      </c>
      <c r="K3013" s="11">
        <v>4.0999999999999996</v>
      </c>
      <c r="L3013" s="11" t="str">
        <f>IF(Tabla134[[#This Row],[Item Weight]]&lt;$U$12,"Poco Peso",IF(Tabla134[[#This Row],[Item Weight]]&lt;$U$13,"Peso Medio","Peso Alto"))</f>
        <v>Peso Medio</v>
      </c>
      <c r="M3013" s="7">
        <v>10.5</v>
      </c>
      <c r="N3013" s="11">
        <f>IF(Tabla134[[#This Row],[Item Weight (Nulos)]]="",VLOOKUP(Tabla134[[#This Row],[Item Identifier]],'Tabla para Nulos'!$A$3:$B$1563,2,FALSE),Tabla134[[#This Row],[Item Weight (Nulos)]])</f>
        <v>10.5</v>
      </c>
      <c r="O3013" s="11" t="str">
        <f>IF(Tabla134[[#This Row],[Item Visibility]]&lt;$U$15,"Poca visibilidad",IF(Tabla134[[#This Row],[Item Visibility]]&lt;$U$16,"Visibilidad media","Mayor visibilidad"))</f>
        <v>Visibilidad media</v>
      </c>
      <c r="P3013" s="11" t="str">
        <f>IF(Tabla134[[#This Row],[Rating]]&lt;2,"Muy Malo",IF(Tabla134[[#This Row],[Rating]]&lt;3,"Malo",IF(Tabla134[[#This Row],[Rating]]&lt;4,"Regular",IF(Tabla134[[#This Row],[Rating]]&lt;5,"Bueno","Excelente"))))</f>
        <v>Bueno</v>
      </c>
    </row>
    <row r="3014" spans="1:16" x14ac:dyDescent="0.2">
      <c r="A3014" s="7" t="s">
        <v>6</v>
      </c>
      <c r="B3014" s="7" t="s">
        <v>840</v>
      </c>
      <c r="C3014" s="7" t="s">
        <v>28</v>
      </c>
      <c r="D3014" s="8">
        <v>2011</v>
      </c>
      <c r="E3014" s="7" t="s">
        <v>703</v>
      </c>
      <c r="F3014" s="7" t="s">
        <v>2</v>
      </c>
      <c r="G3014" s="7" t="s">
        <v>528</v>
      </c>
      <c r="H3014" s="7" t="s">
        <v>1621</v>
      </c>
      <c r="I3014" s="9">
        <v>4.3626604999999999E-2</v>
      </c>
      <c r="J3014" s="10">
        <v>241.4196</v>
      </c>
      <c r="K3014" s="11">
        <v>4.0999999999999996</v>
      </c>
      <c r="L3014" s="11" t="str">
        <f>IF(Tabla134[[#This Row],[Item Weight]]&lt;$U$12,"Poco Peso",IF(Tabla134[[#This Row],[Item Weight]]&lt;$U$13,"Peso Medio","Peso Alto"))</f>
        <v>Peso Alto</v>
      </c>
      <c r="M3014" s="7">
        <v>18.2</v>
      </c>
      <c r="N3014" s="11">
        <f>IF(Tabla134[[#This Row],[Item Weight (Nulos)]]="",VLOOKUP(Tabla134[[#This Row],[Item Identifier]],'Tabla para Nulos'!$A$3:$B$1563,2,FALSE),Tabla134[[#This Row],[Item Weight (Nulos)]])</f>
        <v>18.2</v>
      </c>
      <c r="O3014" s="11" t="str">
        <f>IF(Tabla134[[#This Row],[Item Visibility]]&lt;$U$15,"Poca visibilidad",IF(Tabla134[[#This Row],[Item Visibility]]&lt;$U$16,"Visibilidad media","Mayor visibilidad"))</f>
        <v>Visibilidad media</v>
      </c>
      <c r="P3014" s="11" t="str">
        <f>IF(Tabla134[[#This Row],[Rating]]&lt;2,"Muy Malo",IF(Tabla134[[#This Row],[Rating]]&lt;3,"Malo",IF(Tabla134[[#This Row],[Rating]]&lt;4,"Regular",IF(Tabla134[[#This Row],[Rating]]&lt;5,"Bueno","Excelente"))))</f>
        <v>Bueno</v>
      </c>
    </row>
    <row r="3015" spans="1:16" x14ac:dyDescent="0.2">
      <c r="A3015" s="7" t="s">
        <v>6</v>
      </c>
      <c r="B3015" s="7" t="s">
        <v>979</v>
      </c>
      <c r="C3015" s="7" t="s">
        <v>28</v>
      </c>
      <c r="D3015" s="8">
        <v>2011</v>
      </c>
      <c r="E3015" s="7" t="s">
        <v>703</v>
      </c>
      <c r="F3015" s="7" t="s">
        <v>2</v>
      </c>
      <c r="G3015" s="7" t="s">
        <v>528</v>
      </c>
      <c r="H3015" s="7" t="s">
        <v>1621</v>
      </c>
      <c r="I3015" s="9">
        <v>0.19643866800000001</v>
      </c>
      <c r="J3015" s="10">
        <v>194.61099999999999</v>
      </c>
      <c r="K3015" s="11">
        <v>4.0999999999999996</v>
      </c>
      <c r="L3015" s="11" t="str">
        <f>IF(Tabla134[[#This Row],[Item Weight]]&lt;$U$12,"Poco Peso",IF(Tabla134[[#This Row],[Item Weight]]&lt;$U$13,"Peso Medio","Peso Alto"))</f>
        <v>Peso Alto</v>
      </c>
      <c r="M3015" s="7">
        <v>20.2</v>
      </c>
      <c r="N3015" s="11">
        <f>IF(Tabla134[[#This Row],[Item Weight (Nulos)]]="",VLOOKUP(Tabla134[[#This Row],[Item Identifier]],'Tabla para Nulos'!$A$3:$B$1563,2,FALSE),Tabla134[[#This Row],[Item Weight (Nulos)]])</f>
        <v>20.2</v>
      </c>
      <c r="O3015" s="11" t="str">
        <f>IF(Tabla134[[#This Row],[Item Visibility]]&lt;$U$15,"Poca visibilidad",IF(Tabla134[[#This Row],[Item Visibility]]&lt;$U$16,"Visibilidad media","Mayor visibilidad"))</f>
        <v>Mayor visibilidad</v>
      </c>
      <c r="P3015" s="11" t="str">
        <f>IF(Tabla134[[#This Row],[Rating]]&lt;2,"Muy Malo",IF(Tabla134[[#This Row],[Rating]]&lt;3,"Malo",IF(Tabla134[[#This Row],[Rating]]&lt;4,"Regular",IF(Tabla134[[#This Row],[Rating]]&lt;5,"Bueno","Excelente"))))</f>
        <v>Bueno</v>
      </c>
    </row>
    <row r="3016" spans="1:16" x14ac:dyDescent="0.2">
      <c r="A3016" s="7" t="s">
        <v>6</v>
      </c>
      <c r="B3016" s="7" t="s">
        <v>1557</v>
      </c>
      <c r="C3016" s="7" t="s">
        <v>112</v>
      </c>
      <c r="D3016" s="8">
        <v>2011</v>
      </c>
      <c r="E3016" s="7" t="s">
        <v>703</v>
      </c>
      <c r="F3016" s="7" t="s">
        <v>2</v>
      </c>
      <c r="G3016" s="7" t="s">
        <v>528</v>
      </c>
      <c r="H3016" s="7" t="s">
        <v>1621</v>
      </c>
      <c r="I3016" s="9">
        <v>0.13669514499999999</v>
      </c>
      <c r="J3016" s="10">
        <v>173.40539999999999</v>
      </c>
      <c r="K3016" s="11">
        <v>4.0999999999999996</v>
      </c>
      <c r="L3016" s="11" t="str">
        <f>IF(Tabla134[[#This Row],[Item Weight]]&lt;$U$12,"Poco Peso",IF(Tabla134[[#This Row],[Item Weight]]&lt;$U$13,"Peso Medio","Peso Alto"))</f>
        <v>Peso Medio</v>
      </c>
      <c r="M3016" s="7">
        <v>9.1</v>
      </c>
      <c r="N3016" s="11">
        <f>IF(Tabla134[[#This Row],[Item Weight (Nulos)]]="",VLOOKUP(Tabla134[[#This Row],[Item Identifier]],'Tabla para Nulos'!$A$3:$B$1563,2,FALSE),Tabla134[[#This Row],[Item Weight (Nulos)]])</f>
        <v>9.1</v>
      </c>
      <c r="O3016" s="11" t="str">
        <f>IF(Tabla134[[#This Row],[Item Visibility]]&lt;$U$15,"Poca visibilidad",IF(Tabla134[[#This Row],[Item Visibility]]&lt;$U$16,"Visibilidad media","Mayor visibilidad"))</f>
        <v>Mayor visibilidad</v>
      </c>
      <c r="P3016" s="11" t="str">
        <f>IF(Tabla134[[#This Row],[Rating]]&lt;2,"Muy Malo",IF(Tabla134[[#This Row],[Rating]]&lt;3,"Malo",IF(Tabla134[[#This Row],[Rating]]&lt;4,"Regular",IF(Tabla134[[#This Row],[Rating]]&lt;5,"Bueno","Excelente"))))</f>
        <v>Bueno</v>
      </c>
    </row>
    <row r="3017" spans="1:16" x14ac:dyDescent="0.2">
      <c r="A3017" s="7" t="s">
        <v>6</v>
      </c>
      <c r="B3017" s="7" t="s">
        <v>1211</v>
      </c>
      <c r="C3017" s="7" t="s">
        <v>112</v>
      </c>
      <c r="D3017" s="8">
        <v>2011</v>
      </c>
      <c r="E3017" s="7" t="s">
        <v>703</v>
      </c>
      <c r="F3017" s="7" t="s">
        <v>2</v>
      </c>
      <c r="G3017" s="7" t="s">
        <v>528</v>
      </c>
      <c r="H3017" s="7" t="s">
        <v>1621</v>
      </c>
      <c r="I3017" s="9">
        <v>7.3468631000000006E-2</v>
      </c>
      <c r="J3017" s="10">
        <v>110.857</v>
      </c>
      <c r="K3017" s="11">
        <v>4.0999999999999996</v>
      </c>
      <c r="L3017" s="11" t="str">
        <f>IF(Tabla134[[#This Row],[Item Weight]]&lt;$U$12,"Poco Peso",IF(Tabla134[[#This Row],[Item Weight]]&lt;$U$13,"Peso Medio","Peso Alto"))</f>
        <v>Peso Medio</v>
      </c>
      <c r="M3017" s="7">
        <v>14.8</v>
      </c>
      <c r="N3017" s="11">
        <f>IF(Tabla134[[#This Row],[Item Weight (Nulos)]]="",VLOOKUP(Tabla134[[#This Row],[Item Identifier]],'Tabla para Nulos'!$A$3:$B$1563,2,FALSE),Tabla134[[#This Row],[Item Weight (Nulos)]])</f>
        <v>14.8</v>
      </c>
      <c r="O3017" s="11" t="str">
        <f>IF(Tabla134[[#This Row],[Item Visibility]]&lt;$U$15,"Poca visibilidad",IF(Tabla134[[#This Row],[Item Visibility]]&lt;$U$16,"Visibilidad media","Mayor visibilidad"))</f>
        <v>Visibilidad media</v>
      </c>
      <c r="P3017" s="11" t="str">
        <f>IF(Tabla134[[#This Row],[Rating]]&lt;2,"Muy Malo",IF(Tabla134[[#This Row],[Rating]]&lt;3,"Malo",IF(Tabla134[[#This Row],[Rating]]&lt;4,"Regular",IF(Tabla134[[#This Row],[Rating]]&lt;5,"Bueno","Excelente"))))</f>
        <v>Bueno</v>
      </c>
    </row>
    <row r="3018" spans="1:16" x14ac:dyDescent="0.2">
      <c r="A3018" s="7" t="s">
        <v>6</v>
      </c>
      <c r="B3018" s="7" t="s">
        <v>371</v>
      </c>
      <c r="C3018" s="7" t="s">
        <v>17</v>
      </c>
      <c r="D3018" s="8">
        <v>2011</v>
      </c>
      <c r="E3018" s="7" t="s">
        <v>703</v>
      </c>
      <c r="F3018" s="7" t="s">
        <v>2</v>
      </c>
      <c r="G3018" s="7" t="s">
        <v>528</v>
      </c>
      <c r="H3018" s="7" t="s">
        <v>1621</v>
      </c>
      <c r="I3018" s="9">
        <v>0.13187273999999999</v>
      </c>
      <c r="J3018" s="10">
        <v>188.024</v>
      </c>
      <c r="K3018" s="11">
        <v>4.0999999999999996</v>
      </c>
      <c r="L3018" s="11" t="str">
        <f>IF(Tabla134[[#This Row],[Item Weight]]&lt;$U$12,"Poco Peso",IF(Tabla134[[#This Row],[Item Weight]]&lt;$U$13,"Peso Medio","Peso Alto"))</f>
        <v>Peso Medio</v>
      </c>
      <c r="M3018" s="7">
        <v>13.65</v>
      </c>
      <c r="N3018" s="11">
        <f>IF(Tabla134[[#This Row],[Item Weight (Nulos)]]="",VLOOKUP(Tabla134[[#This Row],[Item Identifier]],'Tabla para Nulos'!$A$3:$B$1563,2,FALSE),Tabla134[[#This Row],[Item Weight (Nulos)]])</f>
        <v>13.65</v>
      </c>
      <c r="O3018" s="11" t="str">
        <f>IF(Tabla134[[#This Row],[Item Visibility]]&lt;$U$15,"Poca visibilidad",IF(Tabla134[[#This Row],[Item Visibility]]&lt;$U$16,"Visibilidad media","Mayor visibilidad"))</f>
        <v>Mayor visibilidad</v>
      </c>
      <c r="P3018" s="11" t="str">
        <f>IF(Tabla134[[#This Row],[Rating]]&lt;2,"Muy Malo",IF(Tabla134[[#This Row],[Rating]]&lt;3,"Malo",IF(Tabla134[[#This Row],[Rating]]&lt;4,"Regular",IF(Tabla134[[#This Row],[Rating]]&lt;5,"Bueno","Excelente"))))</f>
        <v>Bueno</v>
      </c>
    </row>
    <row r="3019" spans="1:16" x14ac:dyDescent="0.2">
      <c r="A3019" s="7" t="s">
        <v>6</v>
      </c>
      <c r="B3019" s="7" t="s">
        <v>1311</v>
      </c>
      <c r="C3019" s="7" t="s">
        <v>17</v>
      </c>
      <c r="D3019" s="8">
        <v>2011</v>
      </c>
      <c r="E3019" s="7" t="s">
        <v>703</v>
      </c>
      <c r="F3019" s="7" t="s">
        <v>2</v>
      </c>
      <c r="G3019" s="7" t="s">
        <v>528</v>
      </c>
      <c r="H3019" s="7" t="s">
        <v>1621</v>
      </c>
      <c r="I3019" s="9">
        <v>0.19100861399999999</v>
      </c>
      <c r="J3019" s="10">
        <v>92.843599999999995</v>
      </c>
      <c r="K3019" s="11">
        <v>4.0999999999999996</v>
      </c>
      <c r="L3019" s="11" t="str">
        <f>IF(Tabla134[[#This Row],[Item Weight]]&lt;$U$12,"Poco Peso",IF(Tabla134[[#This Row],[Item Weight]]&lt;$U$13,"Peso Medio","Peso Alto"))</f>
        <v>Peso Alto</v>
      </c>
      <c r="M3019" s="7">
        <v>20.7</v>
      </c>
      <c r="N3019" s="11">
        <f>IF(Tabla134[[#This Row],[Item Weight (Nulos)]]="",VLOOKUP(Tabla134[[#This Row],[Item Identifier]],'Tabla para Nulos'!$A$3:$B$1563,2,FALSE),Tabla134[[#This Row],[Item Weight (Nulos)]])</f>
        <v>20.7</v>
      </c>
      <c r="O3019" s="11" t="str">
        <f>IF(Tabla134[[#This Row],[Item Visibility]]&lt;$U$15,"Poca visibilidad",IF(Tabla134[[#This Row],[Item Visibility]]&lt;$U$16,"Visibilidad media","Mayor visibilidad"))</f>
        <v>Mayor visibilidad</v>
      </c>
      <c r="P3019" s="11" t="str">
        <f>IF(Tabla134[[#This Row],[Rating]]&lt;2,"Muy Malo",IF(Tabla134[[#This Row],[Rating]]&lt;3,"Malo",IF(Tabla134[[#This Row],[Rating]]&lt;4,"Regular",IF(Tabla134[[#This Row],[Rating]]&lt;5,"Bueno","Excelente"))))</f>
        <v>Bueno</v>
      </c>
    </row>
    <row r="3020" spans="1:16" x14ac:dyDescent="0.2">
      <c r="A3020" s="7" t="s">
        <v>6</v>
      </c>
      <c r="B3020" s="7" t="s">
        <v>351</v>
      </c>
      <c r="C3020" s="7" t="s">
        <v>71</v>
      </c>
      <c r="D3020" s="8">
        <v>2011</v>
      </c>
      <c r="E3020" s="7" t="s">
        <v>703</v>
      </c>
      <c r="F3020" s="7" t="s">
        <v>2</v>
      </c>
      <c r="G3020" s="7" t="s">
        <v>528</v>
      </c>
      <c r="H3020" s="7" t="s">
        <v>1621</v>
      </c>
      <c r="I3020" s="9">
        <v>3.0166924000000001E-2</v>
      </c>
      <c r="J3020" s="10">
        <v>179.76599999999999</v>
      </c>
      <c r="K3020" s="11">
        <v>4.0999999999999996</v>
      </c>
      <c r="L3020" s="11" t="str">
        <f>IF(Tabla134[[#This Row],[Item Weight]]&lt;$U$12,"Poco Peso",IF(Tabla134[[#This Row],[Item Weight]]&lt;$U$13,"Peso Medio","Peso Alto"))</f>
        <v>Peso Alto</v>
      </c>
      <c r="M3020" s="7">
        <v>19.75</v>
      </c>
      <c r="N3020" s="11">
        <f>IF(Tabla134[[#This Row],[Item Weight (Nulos)]]="",VLOOKUP(Tabla134[[#This Row],[Item Identifier]],'Tabla para Nulos'!$A$3:$B$1563,2,FALSE),Tabla134[[#This Row],[Item Weight (Nulos)]])</f>
        <v>19.75</v>
      </c>
      <c r="O3020" s="11" t="str">
        <f>IF(Tabla134[[#This Row],[Item Visibility]]&lt;$U$15,"Poca visibilidad",IF(Tabla134[[#This Row],[Item Visibility]]&lt;$U$16,"Visibilidad media","Mayor visibilidad"))</f>
        <v>Visibilidad media</v>
      </c>
      <c r="P3020" s="11" t="str">
        <f>IF(Tabla134[[#This Row],[Rating]]&lt;2,"Muy Malo",IF(Tabla134[[#This Row],[Rating]]&lt;3,"Malo",IF(Tabla134[[#This Row],[Rating]]&lt;4,"Regular",IF(Tabla134[[#This Row],[Rating]]&lt;5,"Bueno","Excelente"))))</f>
        <v>Bueno</v>
      </c>
    </row>
    <row r="3021" spans="1:16" x14ac:dyDescent="0.2">
      <c r="A3021" s="7" t="s">
        <v>6</v>
      </c>
      <c r="B3021" s="7" t="s">
        <v>347</v>
      </c>
      <c r="C3021" s="7" t="s">
        <v>10</v>
      </c>
      <c r="D3021" s="8">
        <v>2011</v>
      </c>
      <c r="E3021" s="7" t="s">
        <v>703</v>
      </c>
      <c r="F3021" s="7" t="s">
        <v>2</v>
      </c>
      <c r="G3021" s="7" t="s">
        <v>528</v>
      </c>
      <c r="H3021" s="7" t="s">
        <v>1621</v>
      </c>
      <c r="I3021" s="9">
        <v>0.20471303599999999</v>
      </c>
      <c r="J3021" s="10">
        <v>101.0016</v>
      </c>
      <c r="K3021" s="11">
        <v>4.0999999999999996</v>
      </c>
      <c r="L3021" s="11" t="str">
        <f>IF(Tabla134[[#This Row],[Item Weight]]&lt;$U$12,"Poco Peso",IF(Tabla134[[#This Row],[Item Weight]]&lt;$U$13,"Peso Medio","Peso Alto"))</f>
        <v>Peso Medio</v>
      </c>
      <c r="M3021" s="7">
        <v>9.1950000000000003</v>
      </c>
      <c r="N3021" s="11">
        <f>IF(Tabla134[[#This Row],[Item Weight (Nulos)]]="",VLOOKUP(Tabla134[[#This Row],[Item Identifier]],'Tabla para Nulos'!$A$3:$B$1563,2,FALSE),Tabla134[[#This Row],[Item Weight (Nulos)]])</f>
        <v>9.1950000000000003</v>
      </c>
      <c r="O3021" s="11" t="str">
        <f>IF(Tabla134[[#This Row],[Item Visibility]]&lt;$U$15,"Poca visibilidad",IF(Tabla134[[#This Row],[Item Visibility]]&lt;$U$16,"Visibilidad media","Mayor visibilidad"))</f>
        <v>Mayor visibilidad</v>
      </c>
      <c r="P3021" s="11" t="str">
        <f>IF(Tabla134[[#This Row],[Rating]]&lt;2,"Muy Malo",IF(Tabla134[[#This Row],[Rating]]&lt;3,"Malo",IF(Tabla134[[#This Row],[Rating]]&lt;4,"Regular",IF(Tabla134[[#This Row],[Rating]]&lt;5,"Bueno","Excelente"))))</f>
        <v>Bueno</v>
      </c>
    </row>
    <row r="3022" spans="1:16" x14ac:dyDescent="0.2">
      <c r="A3022" s="7" t="s">
        <v>6</v>
      </c>
      <c r="B3022" s="7" t="s">
        <v>936</v>
      </c>
      <c r="C3022" s="7" t="s">
        <v>10</v>
      </c>
      <c r="D3022" s="8">
        <v>2011</v>
      </c>
      <c r="E3022" s="7" t="s">
        <v>703</v>
      </c>
      <c r="F3022" s="7" t="s">
        <v>2</v>
      </c>
      <c r="G3022" s="7" t="s">
        <v>528</v>
      </c>
      <c r="H3022" s="7" t="s">
        <v>1621</v>
      </c>
      <c r="I3022" s="9">
        <v>4.3304680999999998E-2</v>
      </c>
      <c r="J3022" s="10">
        <v>147.54179999999999</v>
      </c>
      <c r="K3022" s="11">
        <v>4.0999999999999996</v>
      </c>
      <c r="L3022" s="11" t="str">
        <f>IF(Tabla134[[#This Row],[Item Weight]]&lt;$U$12,"Poco Peso",IF(Tabla134[[#This Row],[Item Weight]]&lt;$U$13,"Peso Medio","Peso Alto"))</f>
        <v>Peso Alto</v>
      </c>
      <c r="M3022" s="7">
        <v>19.100000000000001</v>
      </c>
      <c r="N3022" s="11">
        <f>IF(Tabla134[[#This Row],[Item Weight (Nulos)]]="",VLOOKUP(Tabla134[[#This Row],[Item Identifier]],'Tabla para Nulos'!$A$3:$B$1563,2,FALSE),Tabla134[[#This Row],[Item Weight (Nulos)]])</f>
        <v>19.100000000000001</v>
      </c>
      <c r="O3022" s="11" t="str">
        <f>IF(Tabla134[[#This Row],[Item Visibility]]&lt;$U$15,"Poca visibilidad",IF(Tabla134[[#This Row],[Item Visibility]]&lt;$U$16,"Visibilidad media","Mayor visibilidad"))</f>
        <v>Visibilidad media</v>
      </c>
      <c r="P3022" s="11" t="str">
        <f>IF(Tabla134[[#This Row],[Rating]]&lt;2,"Muy Malo",IF(Tabla134[[#This Row],[Rating]]&lt;3,"Malo",IF(Tabla134[[#This Row],[Rating]]&lt;4,"Regular",IF(Tabla134[[#This Row],[Rating]]&lt;5,"Bueno","Excelente"))))</f>
        <v>Bueno</v>
      </c>
    </row>
    <row r="3023" spans="1:16" x14ac:dyDescent="0.2">
      <c r="A3023" s="7" t="s">
        <v>6</v>
      </c>
      <c r="B3023" s="7" t="s">
        <v>1587</v>
      </c>
      <c r="C3023" s="7" t="s">
        <v>47</v>
      </c>
      <c r="D3023" s="8">
        <v>2011</v>
      </c>
      <c r="E3023" s="7" t="s">
        <v>703</v>
      </c>
      <c r="F3023" s="7" t="s">
        <v>2</v>
      </c>
      <c r="G3023" s="7" t="s">
        <v>528</v>
      </c>
      <c r="H3023" s="7" t="s">
        <v>1621</v>
      </c>
      <c r="I3023" s="9">
        <v>3.6921781000000001E-2</v>
      </c>
      <c r="J3023" s="10">
        <v>194.24520000000001</v>
      </c>
      <c r="K3023" s="11">
        <v>4.0999999999999996</v>
      </c>
      <c r="L3023" s="11" t="str">
        <f>IF(Tabla134[[#This Row],[Item Weight]]&lt;$U$12,"Poco Peso",IF(Tabla134[[#This Row],[Item Weight]]&lt;$U$13,"Peso Medio","Peso Alto"))</f>
        <v>Peso Medio</v>
      </c>
      <c r="M3023" s="7">
        <v>9.5</v>
      </c>
      <c r="N3023" s="11">
        <f>IF(Tabla134[[#This Row],[Item Weight (Nulos)]]="",VLOOKUP(Tabla134[[#This Row],[Item Identifier]],'Tabla para Nulos'!$A$3:$B$1563,2,FALSE),Tabla134[[#This Row],[Item Weight (Nulos)]])</f>
        <v>9.5</v>
      </c>
      <c r="O3023" s="11" t="str">
        <f>IF(Tabla134[[#This Row],[Item Visibility]]&lt;$U$15,"Poca visibilidad",IF(Tabla134[[#This Row],[Item Visibility]]&lt;$U$16,"Visibilidad media","Mayor visibilidad"))</f>
        <v>Visibilidad media</v>
      </c>
      <c r="P3023" s="11" t="str">
        <f>IF(Tabla134[[#This Row],[Rating]]&lt;2,"Muy Malo",IF(Tabla134[[#This Row],[Rating]]&lt;3,"Malo",IF(Tabla134[[#This Row],[Rating]]&lt;4,"Regular",IF(Tabla134[[#This Row],[Rating]]&lt;5,"Bueno","Excelente"))))</f>
        <v>Bueno</v>
      </c>
    </row>
    <row r="3024" spans="1:16" x14ac:dyDescent="0.2">
      <c r="A3024" s="7" t="s">
        <v>6</v>
      </c>
      <c r="B3024" s="7" t="s">
        <v>48</v>
      </c>
      <c r="C3024" s="7" t="s">
        <v>47</v>
      </c>
      <c r="D3024" s="8">
        <v>2011</v>
      </c>
      <c r="E3024" s="7" t="s">
        <v>703</v>
      </c>
      <c r="F3024" s="7" t="s">
        <v>2</v>
      </c>
      <c r="G3024" s="7" t="s">
        <v>528</v>
      </c>
      <c r="H3024" s="7" t="s">
        <v>1621</v>
      </c>
      <c r="I3024" s="9">
        <v>0.12741233800000001</v>
      </c>
      <c r="J3024" s="10">
        <v>111.3202</v>
      </c>
      <c r="K3024" s="11">
        <v>4.0999999999999996</v>
      </c>
      <c r="L3024" s="11" t="str">
        <f>IF(Tabla134[[#This Row],[Item Weight]]&lt;$U$12,"Poco Peso",IF(Tabla134[[#This Row],[Item Weight]]&lt;$U$13,"Peso Medio","Peso Alto"))</f>
        <v>Peso Alto</v>
      </c>
      <c r="M3024" s="7">
        <v>17.600000000000001</v>
      </c>
      <c r="N3024" s="11">
        <f>IF(Tabla134[[#This Row],[Item Weight (Nulos)]]="",VLOOKUP(Tabla134[[#This Row],[Item Identifier]],'Tabla para Nulos'!$A$3:$B$1563,2,FALSE),Tabla134[[#This Row],[Item Weight (Nulos)]])</f>
        <v>17.600000000000001</v>
      </c>
      <c r="O3024" s="11" t="str">
        <f>IF(Tabla134[[#This Row],[Item Visibility]]&lt;$U$15,"Poca visibilidad",IF(Tabla134[[#This Row],[Item Visibility]]&lt;$U$16,"Visibilidad media","Mayor visibilidad"))</f>
        <v>Mayor visibilidad</v>
      </c>
      <c r="P3024" s="11" t="str">
        <f>IF(Tabla134[[#This Row],[Rating]]&lt;2,"Muy Malo",IF(Tabla134[[#This Row],[Rating]]&lt;3,"Malo",IF(Tabla134[[#This Row],[Rating]]&lt;4,"Regular",IF(Tabla134[[#This Row],[Rating]]&lt;5,"Bueno","Excelente"))))</f>
        <v>Bueno</v>
      </c>
    </row>
    <row r="3025" spans="1:16" x14ac:dyDescent="0.2">
      <c r="A3025" s="7" t="s">
        <v>6</v>
      </c>
      <c r="B3025" s="7" t="s">
        <v>808</v>
      </c>
      <c r="C3025" s="7" t="s">
        <v>47</v>
      </c>
      <c r="D3025" s="8">
        <v>2011</v>
      </c>
      <c r="E3025" s="7" t="s">
        <v>703</v>
      </c>
      <c r="F3025" s="7" t="s">
        <v>2</v>
      </c>
      <c r="G3025" s="7" t="s">
        <v>528</v>
      </c>
      <c r="H3025" s="7" t="s">
        <v>1621</v>
      </c>
      <c r="I3025" s="9">
        <v>0.25286597900000002</v>
      </c>
      <c r="J3025" s="10">
        <v>82.727599999999995</v>
      </c>
      <c r="K3025" s="11">
        <v>4.0999999999999996</v>
      </c>
      <c r="L3025" s="11" t="str">
        <f>IF(Tabla134[[#This Row],[Item Weight]]&lt;$U$12,"Poco Peso",IF(Tabla134[[#This Row],[Item Weight]]&lt;$U$13,"Peso Medio","Peso Alto"))</f>
        <v>Peso Alto</v>
      </c>
      <c r="M3025" s="7">
        <v>20.350000000000001</v>
      </c>
      <c r="N3025" s="11">
        <f>IF(Tabla134[[#This Row],[Item Weight (Nulos)]]="",VLOOKUP(Tabla134[[#This Row],[Item Identifier]],'Tabla para Nulos'!$A$3:$B$1563,2,FALSE),Tabla134[[#This Row],[Item Weight (Nulos)]])</f>
        <v>20.350000000000001</v>
      </c>
      <c r="O3025" s="11" t="str">
        <f>IF(Tabla134[[#This Row],[Item Visibility]]&lt;$U$15,"Poca visibilidad",IF(Tabla134[[#This Row],[Item Visibility]]&lt;$U$16,"Visibilidad media","Mayor visibilidad"))</f>
        <v>Mayor visibilidad</v>
      </c>
      <c r="P3025" s="11" t="str">
        <f>IF(Tabla134[[#This Row],[Rating]]&lt;2,"Muy Malo",IF(Tabla134[[#This Row],[Rating]]&lt;3,"Malo",IF(Tabla134[[#This Row],[Rating]]&lt;4,"Regular",IF(Tabla134[[#This Row],[Rating]]&lt;5,"Bueno","Excelente"))))</f>
        <v>Bueno</v>
      </c>
    </row>
    <row r="3026" spans="1:16" x14ac:dyDescent="0.2">
      <c r="A3026" s="7" t="s">
        <v>6</v>
      </c>
      <c r="B3026" s="7" t="s">
        <v>331</v>
      </c>
      <c r="C3026" s="7" t="s">
        <v>163</v>
      </c>
      <c r="D3026" s="8">
        <v>2011</v>
      </c>
      <c r="E3026" s="7" t="s">
        <v>703</v>
      </c>
      <c r="F3026" s="7" t="s">
        <v>2</v>
      </c>
      <c r="G3026" s="7" t="s">
        <v>528</v>
      </c>
      <c r="H3026" s="7" t="s">
        <v>1621</v>
      </c>
      <c r="I3026" s="9">
        <v>0.234733477</v>
      </c>
      <c r="J3026" s="10">
        <v>173.47640000000001</v>
      </c>
      <c r="K3026" s="11">
        <v>4.0999999999999996</v>
      </c>
      <c r="L3026" s="11" t="str">
        <f>IF(Tabla134[[#This Row],[Item Weight]]&lt;$U$12,"Poco Peso",IF(Tabla134[[#This Row],[Item Weight]]&lt;$U$13,"Peso Medio","Peso Alto"))</f>
        <v>Poco Peso</v>
      </c>
      <c r="M3026" s="7">
        <v>5.3650000000000002</v>
      </c>
      <c r="N3026" s="11">
        <f>IF(Tabla134[[#This Row],[Item Weight (Nulos)]]="",VLOOKUP(Tabla134[[#This Row],[Item Identifier]],'Tabla para Nulos'!$A$3:$B$1563,2,FALSE),Tabla134[[#This Row],[Item Weight (Nulos)]])</f>
        <v>5.3650000000000002</v>
      </c>
      <c r="O3026" s="11" t="str">
        <f>IF(Tabla134[[#This Row],[Item Visibility]]&lt;$U$15,"Poca visibilidad",IF(Tabla134[[#This Row],[Item Visibility]]&lt;$U$16,"Visibilidad media","Mayor visibilidad"))</f>
        <v>Mayor visibilidad</v>
      </c>
      <c r="P3026" s="11" t="str">
        <f>IF(Tabla134[[#This Row],[Rating]]&lt;2,"Muy Malo",IF(Tabla134[[#This Row],[Rating]]&lt;3,"Malo",IF(Tabla134[[#This Row],[Rating]]&lt;4,"Regular",IF(Tabla134[[#This Row],[Rating]]&lt;5,"Bueno","Excelente"))))</f>
        <v>Bueno</v>
      </c>
    </row>
    <row r="3027" spans="1:16" x14ac:dyDescent="0.2">
      <c r="A3027" s="7" t="s">
        <v>6</v>
      </c>
      <c r="B3027" s="7" t="s">
        <v>35</v>
      </c>
      <c r="C3027" s="7" t="s">
        <v>14</v>
      </c>
      <c r="D3027" s="8">
        <v>2011</v>
      </c>
      <c r="E3027" s="7" t="s">
        <v>703</v>
      </c>
      <c r="F3027" s="7" t="s">
        <v>2</v>
      </c>
      <c r="G3027" s="7" t="s">
        <v>528</v>
      </c>
      <c r="H3027" s="7" t="s">
        <v>1621</v>
      </c>
      <c r="I3027" s="9">
        <v>0.14989534800000001</v>
      </c>
      <c r="J3027" s="10">
        <v>152.07079999999999</v>
      </c>
      <c r="K3027" s="11">
        <v>4.0999999999999996</v>
      </c>
      <c r="L3027" s="11" t="str">
        <f>IF(Tabla134[[#This Row],[Item Weight]]&lt;$U$12,"Poco Peso",IF(Tabla134[[#This Row],[Item Weight]]&lt;$U$13,"Peso Medio","Peso Alto"))</f>
        <v>Poco Peso</v>
      </c>
      <c r="M3027" s="7">
        <v>8.27</v>
      </c>
      <c r="N3027" s="11">
        <f>IF(Tabla134[[#This Row],[Item Weight (Nulos)]]="",VLOOKUP(Tabla134[[#This Row],[Item Identifier]],'Tabla para Nulos'!$A$3:$B$1563,2,FALSE),Tabla134[[#This Row],[Item Weight (Nulos)]])</f>
        <v>8.27</v>
      </c>
      <c r="O3027" s="11" t="str">
        <f>IF(Tabla134[[#This Row],[Item Visibility]]&lt;$U$15,"Poca visibilidad",IF(Tabla134[[#This Row],[Item Visibility]]&lt;$U$16,"Visibilidad media","Mayor visibilidad"))</f>
        <v>Mayor visibilidad</v>
      </c>
      <c r="P3027" s="11" t="str">
        <f>IF(Tabla134[[#This Row],[Rating]]&lt;2,"Muy Malo",IF(Tabla134[[#This Row],[Rating]]&lt;3,"Malo",IF(Tabla134[[#This Row],[Rating]]&lt;4,"Regular",IF(Tabla134[[#This Row],[Rating]]&lt;5,"Bueno","Excelente"))))</f>
        <v>Bueno</v>
      </c>
    </row>
    <row r="3028" spans="1:16" x14ac:dyDescent="0.2">
      <c r="A3028" s="7" t="s">
        <v>124</v>
      </c>
      <c r="B3028" s="7" t="s">
        <v>1101</v>
      </c>
      <c r="C3028" s="7" t="s">
        <v>108</v>
      </c>
      <c r="D3028" s="8">
        <v>2014</v>
      </c>
      <c r="E3028" s="7" t="s">
        <v>529</v>
      </c>
      <c r="F3028" s="7" t="s">
        <v>2</v>
      </c>
      <c r="G3028" s="7" t="s">
        <v>528</v>
      </c>
      <c r="H3028" s="7" t="s">
        <v>7</v>
      </c>
      <c r="I3028" s="9">
        <v>0.15193174200000001</v>
      </c>
      <c r="J3028" s="10">
        <v>101.1358</v>
      </c>
      <c r="K3028" s="11">
        <v>4.0999999999999996</v>
      </c>
      <c r="L3028" s="11" t="str">
        <f>IF(Tabla134[[#This Row],[Item Weight]]&lt;$U$12,"Poco Peso",IF(Tabla134[[#This Row],[Item Weight]]&lt;$U$13,"Peso Medio","Peso Alto"))</f>
        <v>Peso Alto</v>
      </c>
      <c r="M3028" s="7">
        <v>18.600000000000001</v>
      </c>
      <c r="N3028" s="11">
        <f>IF(Tabla134[[#This Row],[Item Weight (Nulos)]]="",VLOOKUP(Tabla134[[#This Row],[Item Identifier]],'Tabla para Nulos'!$A$3:$B$1563,2,FALSE),Tabla134[[#This Row],[Item Weight (Nulos)]])</f>
        <v>18.600000000000001</v>
      </c>
      <c r="O3028" s="11" t="str">
        <f>IF(Tabla134[[#This Row],[Item Visibility]]&lt;$U$15,"Poca visibilidad",IF(Tabla134[[#This Row],[Item Visibility]]&lt;$U$16,"Visibilidad media","Mayor visibilidad"))</f>
        <v>Mayor visibilidad</v>
      </c>
      <c r="P3028" s="11" t="str">
        <f>IF(Tabla134[[#This Row],[Rating]]&lt;2,"Muy Malo",IF(Tabla134[[#This Row],[Rating]]&lt;3,"Malo",IF(Tabla134[[#This Row],[Rating]]&lt;4,"Regular",IF(Tabla134[[#This Row],[Rating]]&lt;5,"Bueno","Excelente"))))</f>
        <v>Bueno</v>
      </c>
    </row>
    <row r="3029" spans="1:16" x14ac:dyDescent="0.2">
      <c r="A3029" s="7" t="s">
        <v>124</v>
      </c>
      <c r="B3029" s="7" t="s">
        <v>287</v>
      </c>
      <c r="C3029" s="7" t="s">
        <v>28</v>
      </c>
      <c r="D3029" s="8">
        <v>2014</v>
      </c>
      <c r="E3029" s="7" t="s">
        <v>529</v>
      </c>
      <c r="F3029" s="7" t="s">
        <v>2</v>
      </c>
      <c r="G3029" s="7" t="s">
        <v>528</v>
      </c>
      <c r="H3029" s="7" t="s">
        <v>7</v>
      </c>
      <c r="I3029" s="9">
        <v>4.6232444999999997E-2</v>
      </c>
      <c r="J3029" s="10">
        <v>99.438400000000001</v>
      </c>
      <c r="K3029" s="11">
        <v>4.0999999999999996</v>
      </c>
      <c r="L3029" s="11" t="str">
        <f>IF(Tabla134[[#This Row],[Item Weight]]&lt;$U$12,"Poco Peso",IF(Tabla134[[#This Row],[Item Weight]]&lt;$U$13,"Peso Medio","Peso Alto"))</f>
        <v>Poco Peso</v>
      </c>
      <c r="M3029" s="7">
        <v>6.15</v>
      </c>
      <c r="N3029" s="11">
        <f>IF(Tabla134[[#This Row],[Item Weight (Nulos)]]="",VLOOKUP(Tabla134[[#This Row],[Item Identifier]],'Tabla para Nulos'!$A$3:$B$1563,2,FALSE),Tabla134[[#This Row],[Item Weight (Nulos)]])</f>
        <v>6.15</v>
      </c>
      <c r="O3029" s="11" t="str">
        <f>IF(Tabla134[[#This Row],[Item Visibility]]&lt;$U$15,"Poca visibilidad",IF(Tabla134[[#This Row],[Item Visibility]]&lt;$U$16,"Visibilidad media","Mayor visibilidad"))</f>
        <v>Visibilidad media</v>
      </c>
      <c r="P3029" s="11" t="str">
        <f>IF(Tabla134[[#This Row],[Rating]]&lt;2,"Muy Malo",IF(Tabla134[[#This Row],[Rating]]&lt;3,"Malo",IF(Tabla134[[#This Row],[Rating]]&lt;4,"Regular",IF(Tabla134[[#This Row],[Rating]]&lt;5,"Bueno","Excelente"))))</f>
        <v>Bueno</v>
      </c>
    </row>
    <row r="3030" spans="1:16" x14ac:dyDescent="0.2">
      <c r="A3030" s="7" t="s">
        <v>124</v>
      </c>
      <c r="B3030" s="7" t="s">
        <v>1302</v>
      </c>
      <c r="C3030" s="7" t="s">
        <v>25</v>
      </c>
      <c r="D3030" s="8">
        <v>2014</v>
      </c>
      <c r="E3030" s="7" t="s">
        <v>529</v>
      </c>
      <c r="F3030" s="7" t="s">
        <v>2</v>
      </c>
      <c r="G3030" s="7" t="s">
        <v>528</v>
      </c>
      <c r="H3030" s="7" t="s">
        <v>7</v>
      </c>
      <c r="I3030" s="9">
        <v>9.7803261000000002E-2</v>
      </c>
      <c r="J3030" s="10">
        <v>50.532400000000003</v>
      </c>
      <c r="K3030" s="11">
        <v>4.0999999999999996</v>
      </c>
      <c r="L3030" s="11" t="str">
        <f>IF(Tabla134[[#This Row],[Item Weight]]&lt;$U$12,"Poco Peso",IF(Tabla134[[#This Row],[Item Weight]]&lt;$U$13,"Peso Medio","Peso Alto"))</f>
        <v>Poco Peso</v>
      </c>
      <c r="M3030" s="7">
        <v>8.5</v>
      </c>
      <c r="N3030" s="11">
        <f>IF(Tabla134[[#This Row],[Item Weight (Nulos)]]="",VLOOKUP(Tabla134[[#This Row],[Item Identifier]],'Tabla para Nulos'!$A$3:$B$1563,2,FALSE),Tabla134[[#This Row],[Item Weight (Nulos)]])</f>
        <v>8.5</v>
      </c>
      <c r="O3030" s="11" t="str">
        <f>IF(Tabla134[[#This Row],[Item Visibility]]&lt;$U$15,"Poca visibilidad",IF(Tabla134[[#This Row],[Item Visibility]]&lt;$U$16,"Visibilidad media","Mayor visibilidad"))</f>
        <v>Mayor visibilidad</v>
      </c>
      <c r="P3030" s="11" t="str">
        <f>IF(Tabla134[[#This Row],[Rating]]&lt;2,"Muy Malo",IF(Tabla134[[#This Row],[Rating]]&lt;3,"Malo",IF(Tabla134[[#This Row],[Rating]]&lt;4,"Regular",IF(Tabla134[[#This Row],[Rating]]&lt;5,"Bueno","Excelente"))))</f>
        <v>Bueno</v>
      </c>
    </row>
    <row r="3031" spans="1:16" x14ac:dyDescent="0.2">
      <c r="A3031" s="7" t="s">
        <v>124</v>
      </c>
      <c r="B3031" s="7" t="s">
        <v>262</v>
      </c>
      <c r="C3031" s="7" t="s">
        <v>17</v>
      </c>
      <c r="D3031" s="8">
        <v>2014</v>
      </c>
      <c r="E3031" s="7" t="s">
        <v>529</v>
      </c>
      <c r="F3031" s="7" t="s">
        <v>2</v>
      </c>
      <c r="G3031" s="7" t="s">
        <v>528</v>
      </c>
      <c r="H3031" s="7" t="s">
        <v>7</v>
      </c>
      <c r="I3031" s="9">
        <v>3.1871629999999998E-2</v>
      </c>
      <c r="J3031" s="10">
        <v>179.53440000000001</v>
      </c>
      <c r="K3031" s="11">
        <v>4.0999999999999996</v>
      </c>
      <c r="L3031" s="11" t="str">
        <f>IF(Tabla134[[#This Row],[Item Weight]]&lt;$U$12,"Poco Peso",IF(Tabla134[[#This Row],[Item Weight]]&lt;$U$13,"Peso Medio","Peso Alto"))</f>
        <v>Poco Peso</v>
      </c>
      <c r="M3031" s="7">
        <v>6.38</v>
      </c>
      <c r="N3031" s="11">
        <f>IF(Tabla134[[#This Row],[Item Weight (Nulos)]]="",VLOOKUP(Tabla134[[#This Row],[Item Identifier]],'Tabla para Nulos'!$A$3:$B$1563,2,FALSE),Tabla134[[#This Row],[Item Weight (Nulos)]])</f>
        <v>6.38</v>
      </c>
      <c r="O3031" s="11" t="str">
        <f>IF(Tabla134[[#This Row],[Item Visibility]]&lt;$U$15,"Poca visibilidad",IF(Tabla134[[#This Row],[Item Visibility]]&lt;$U$16,"Visibilidad media","Mayor visibilidad"))</f>
        <v>Visibilidad media</v>
      </c>
      <c r="P3031" s="11" t="str">
        <f>IF(Tabla134[[#This Row],[Rating]]&lt;2,"Muy Malo",IF(Tabla134[[#This Row],[Rating]]&lt;3,"Malo",IF(Tabla134[[#This Row],[Rating]]&lt;4,"Regular",IF(Tabla134[[#This Row],[Rating]]&lt;5,"Bueno","Excelente"))))</f>
        <v>Bueno</v>
      </c>
    </row>
    <row r="3032" spans="1:16" x14ac:dyDescent="0.2">
      <c r="A3032" s="7" t="s">
        <v>124</v>
      </c>
      <c r="B3032" s="7" t="s">
        <v>900</v>
      </c>
      <c r="C3032" s="7" t="s">
        <v>17</v>
      </c>
      <c r="D3032" s="8">
        <v>2014</v>
      </c>
      <c r="E3032" s="7" t="s">
        <v>529</v>
      </c>
      <c r="F3032" s="7" t="s">
        <v>2</v>
      </c>
      <c r="G3032" s="7" t="s">
        <v>528</v>
      </c>
      <c r="H3032" s="7" t="s">
        <v>7</v>
      </c>
      <c r="I3032" s="9">
        <v>9.7135675000000005E-2</v>
      </c>
      <c r="J3032" s="10">
        <v>89.385599999999997</v>
      </c>
      <c r="K3032" s="11">
        <v>4.0999999999999996</v>
      </c>
      <c r="L3032" s="11" t="str">
        <f>IF(Tabla134[[#This Row],[Item Weight]]&lt;$U$12,"Poco Peso",IF(Tabla134[[#This Row],[Item Weight]]&lt;$U$13,"Peso Medio","Peso Alto"))</f>
        <v>Peso Alto</v>
      </c>
      <c r="M3032" s="7">
        <v>17.600000000000001</v>
      </c>
      <c r="N3032" s="11">
        <f>IF(Tabla134[[#This Row],[Item Weight (Nulos)]]="",VLOOKUP(Tabla134[[#This Row],[Item Identifier]],'Tabla para Nulos'!$A$3:$B$1563,2,FALSE),Tabla134[[#This Row],[Item Weight (Nulos)]])</f>
        <v>17.600000000000001</v>
      </c>
      <c r="O3032" s="11" t="str">
        <f>IF(Tabla134[[#This Row],[Item Visibility]]&lt;$U$15,"Poca visibilidad",IF(Tabla134[[#This Row],[Item Visibility]]&lt;$U$16,"Visibilidad media","Mayor visibilidad"))</f>
        <v>Mayor visibilidad</v>
      </c>
      <c r="P3032" s="11" t="str">
        <f>IF(Tabla134[[#This Row],[Rating]]&lt;2,"Muy Malo",IF(Tabla134[[#This Row],[Rating]]&lt;3,"Malo",IF(Tabla134[[#This Row],[Rating]]&lt;4,"Regular",IF(Tabla134[[#This Row],[Rating]]&lt;5,"Bueno","Excelente"))))</f>
        <v>Bueno</v>
      </c>
    </row>
    <row r="3033" spans="1:16" x14ac:dyDescent="0.2">
      <c r="A3033" s="7" t="s">
        <v>124</v>
      </c>
      <c r="B3033" s="7" t="s">
        <v>1041</v>
      </c>
      <c r="C3033" s="7" t="s">
        <v>71</v>
      </c>
      <c r="D3033" s="8">
        <v>2014</v>
      </c>
      <c r="E3033" s="7" t="s">
        <v>529</v>
      </c>
      <c r="F3033" s="7" t="s">
        <v>2</v>
      </c>
      <c r="G3033" s="7" t="s">
        <v>528</v>
      </c>
      <c r="H3033" s="7" t="s">
        <v>7</v>
      </c>
      <c r="I3033" s="9">
        <v>7.3421709999999998E-3</v>
      </c>
      <c r="J3033" s="10">
        <v>59.953600000000002</v>
      </c>
      <c r="K3033" s="11">
        <v>4.0999999999999996</v>
      </c>
      <c r="L3033" s="11" t="str">
        <f>IF(Tabla134[[#This Row],[Item Weight]]&lt;$U$12,"Poco Peso",IF(Tabla134[[#This Row],[Item Weight]]&lt;$U$13,"Peso Medio","Peso Alto"))</f>
        <v>Poco Peso</v>
      </c>
      <c r="M3033" s="7">
        <v>6.3650000000000002</v>
      </c>
      <c r="N3033" s="11">
        <f>IF(Tabla134[[#This Row],[Item Weight (Nulos)]]="",VLOOKUP(Tabla134[[#This Row],[Item Identifier]],'Tabla para Nulos'!$A$3:$B$1563,2,FALSE),Tabla134[[#This Row],[Item Weight (Nulos)]])</f>
        <v>6.3650000000000002</v>
      </c>
      <c r="O3033" s="11" t="str">
        <f>IF(Tabla134[[#This Row],[Item Visibility]]&lt;$U$15,"Poca visibilidad",IF(Tabla134[[#This Row],[Item Visibility]]&lt;$U$16,"Visibilidad media","Mayor visibilidad"))</f>
        <v>Poca visibilidad</v>
      </c>
      <c r="P3033" s="11" t="str">
        <f>IF(Tabla134[[#This Row],[Rating]]&lt;2,"Muy Malo",IF(Tabla134[[#This Row],[Rating]]&lt;3,"Malo",IF(Tabla134[[#This Row],[Rating]]&lt;4,"Regular",IF(Tabla134[[#This Row],[Rating]]&lt;5,"Bueno","Excelente"))))</f>
        <v>Bueno</v>
      </c>
    </row>
    <row r="3034" spans="1:16" x14ac:dyDescent="0.2">
      <c r="A3034" s="7" t="s">
        <v>124</v>
      </c>
      <c r="B3034" s="7" t="s">
        <v>1089</v>
      </c>
      <c r="C3034" s="7" t="s">
        <v>71</v>
      </c>
      <c r="D3034" s="8">
        <v>2014</v>
      </c>
      <c r="E3034" s="7" t="s">
        <v>529</v>
      </c>
      <c r="F3034" s="7" t="s">
        <v>2</v>
      </c>
      <c r="G3034" s="7" t="s">
        <v>528</v>
      </c>
      <c r="H3034" s="7" t="s">
        <v>7</v>
      </c>
      <c r="I3034" s="9">
        <v>2.6299797E-2</v>
      </c>
      <c r="J3034" s="10">
        <v>79.430199999999999</v>
      </c>
      <c r="K3034" s="11">
        <v>4.0999999999999996</v>
      </c>
      <c r="L3034" s="11" t="str">
        <f>IF(Tabla134[[#This Row],[Item Weight]]&lt;$U$12,"Poco Peso",IF(Tabla134[[#This Row],[Item Weight]]&lt;$U$13,"Peso Medio","Peso Alto"))</f>
        <v>Peso Medio</v>
      </c>
      <c r="M3034" s="7">
        <v>14.3</v>
      </c>
      <c r="N3034" s="11">
        <f>IF(Tabla134[[#This Row],[Item Weight (Nulos)]]="",VLOOKUP(Tabla134[[#This Row],[Item Identifier]],'Tabla para Nulos'!$A$3:$B$1563,2,FALSE),Tabla134[[#This Row],[Item Weight (Nulos)]])</f>
        <v>14.3</v>
      </c>
      <c r="O3034" s="11" t="str">
        <f>IF(Tabla134[[#This Row],[Item Visibility]]&lt;$U$15,"Poca visibilidad",IF(Tabla134[[#This Row],[Item Visibility]]&lt;$U$16,"Visibilidad media","Mayor visibilidad"))</f>
        <v>Poca visibilidad</v>
      </c>
      <c r="P3034" s="11" t="str">
        <f>IF(Tabla134[[#This Row],[Rating]]&lt;2,"Muy Malo",IF(Tabla134[[#This Row],[Rating]]&lt;3,"Malo",IF(Tabla134[[#This Row],[Rating]]&lt;4,"Regular",IF(Tabla134[[#This Row],[Rating]]&lt;5,"Bueno","Excelente"))))</f>
        <v>Bueno</v>
      </c>
    </row>
    <row r="3035" spans="1:16" x14ac:dyDescent="0.2">
      <c r="A3035" s="7" t="s">
        <v>124</v>
      </c>
      <c r="B3035" s="7" t="s">
        <v>895</v>
      </c>
      <c r="C3035" s="7" t="s">
        <v>71</v>
      </c>
      <c r="D3035" s="8">
        <v>2014</v>
      </c>
      <c r="E3035" s="7" t="s">
        <v>529</v>
      </c>
      <c r="F3035" s="7" t="s">
        <v>2</v>
      </c>
      <c r="G3035" s="7" t="s">
        <v>528</v>
      </c>
      <c r="H3035" s="7" t="s">
        <v>7</v>
      </c>
      <c r="I3035" s="9">
        <v>1.4679558000000001E-2</v>
      </c>
      <c r="J3035" s="10">
        <v>73.603800000000007</v>
      </c>
      <c r="K3035" s="11">
        <v>4.0999999999999996</v>
      </c>
      <c r="L3035" s="11" t="str">
        <f>IF(Tabla134[[#This Row],[Item Weight]]&lt;$U$12,"Poco Peso",IF(Tabla134[[#This Row],[Item Weight]]&lt;$U$13,"Peso Medio","Peso Alto"))</f>
        <v>Peso Alto</v>
      </c>
      <c r="M3035" s="7">
        <v>17.350000000000001</v>
      </c>
      <c r="N3035" s="11">
        <f>IF(Tabla134[[#This Row],[Item Weight (Nulos)]]="",VLOOKUP(Tabla134[[#This Row],[Item Identifier]],'Tabla para Nulos'!$A$3:$B$1563,2,FALSE),Tabla134[[#This Row],[Item Weight (Nulos)]])</f>
        <v>17.350000000000001</v>
      </c>
      <c r="O3035" s="11" t="str">
        <f>IF(Tabla134[[#This Row],[Item Visibility]]&lt;$U$15,"Poca visibilidad",IF(Tabla134[[#This Row],[Item Visibility]]&lt;$U$16,"Visibilidad media","Mayor visibilidad"))</f>
        <v>Poca visibilidad</v>
      </c>
      <c r="P3035" s="11" t="str">
        <f>IF(Tabla134[[#This Row],[Rating]]&lt;2,"Muy Malo",IF(Tabla134[[#This Row],[Rating]]&lt;3,"Malo",IF(Tabla134[[#This Row],[Rating]]&lt;4,"Regular",IF(Tabla134[[#This Row],[Rating]]&lt;5,"Bueno","Excelente"))))</f>
        <v>Bueno</v>
      </c>
    </row>
    <row r="3036" spans="1:16" x14ac:dyDescent="0.2">
      <c r="A3036" s="7" t="s">
        <v>124</v>
      </c>
      <c r="B3036" s="7" t="s">
        <v>255</v>
      </c>
      <c r="C3036" s="7" t="s">
        <v>71</v>
      </c>
      <c r="D3036" s="8">
        <v>2014</v>
      </c>
      <c r="E3036" s="7" t="s">
        <v>529</v>
      </c>
      <c r="F3036" s="7" t="s">
        <v>2</v>
      </c>
      <c r="G3036" s="7" t="s">
        <v>528</v>
      </c>
      <c r="H3036" s="7" t="s">
        <v>7</v>
      </c>
      <c r="I3036" s="9">
        <v>2.6848528999999999E-2</v>
      </c>
      <c r="J3036" s="10">
        <v>264.89100000000002</v>
      </c>
      <c r="K3036" s="11">
        <v>4.0999999999999996</v>
      </c>
      <c r="L3036" s="11" t="str">
        <f>IF(Tabla134[[#This Row],[Item Weight]]&lt;$U$12,"Poco Peso",IF(Tabla134[[#This Row],[Item Weight]]&lt;$U$13,"Peso Medio","Peso Alto"))</f>
        <v>Peso Alto</v>
      </c>
      <c r="M3036" s="7">
        <v>17.5</v>
      </c>
      <c r="N3036" s="11">
        <f>IF(Tabla134[[#This Row],[Item Weight (Nulos)]]="",VLOOKUP(Tabla134[[#This Row],[Item Identifier]],'Tabla para Nulos'!$A$3:$B$1563,2,FALSE),Tabla134[[#This Row],[Item Weight (Nulos)]])</f>
        <v>17.5</v>
      </c>
      <c r="O3036" s="11" t="str">
        <f>IF(Tabla134[[#This Row],[Item Visibility]]&lt;$U$15,"Poca visibilidad",IF(Tabla134[[#This Row],[Item Visibility]]&lt;$U$16,"Visibilidad media","Mayor visibilidad"))</f>
        <v>Poca visibilidad</v>
      </c>
      <c r="P3036" s="11" t="str">
        <f>IF(Tabla134[[#This Row],[Rating]]&lt;2,"Muy Malo",IF(Tabla134[[#This Row],[Rating]]&lt;3,"Malo",IF(Tabla134[[#This Row],[Rating]]&lt;4,"Regular",IF(Tabla134[[#This Row],[Rating]]&lt;5,"Bueno","Excelente"))))</f>
        <v>Bueno</v>
      </c>
    </row>
    <row r="3037" spans="1:16" x14ac:dyDescent="0.2">
      <c r="A3037" s="7" t="s">
        <v>124</v>
      </c>
      <c r="B3037" s="7" t="s">
        <v>472</v>
      </c>
      <c r="C3037" s="7" t="s">
        <v>10</v>
      </c>
      <c r="D3037" s="8">
        <v>2014</v>
      </c>
      <c r="E3037" s="7" t="s">
        <v>529</v>
      </c>
      <c r="F3037" s="7" t="s">
        <v>2</v>
      </c>
      <c r="G3037" s="7" t="s">
        <v>528</v>
      </c>
      <c r="H3037" s="7" t="s">
        <v>7</v>
      </c>
      <c r="I3037" s="9">
        <v>0.108102606</v>
      </c>
      <c r="J3037" s="10">
        <v>233.36420000000001</v>
      </c>
      <c r="K3037" s="11">
        <v>4.0999999999999996</v>
      </c>
      <c r="L3037" s="11" t="str">
        <f>IF(Tabla134[[#This Row],[Item Weight]]&lt;$U$12,"Poco Peso",IF(Tabla134[[#This Row],[Item Weight]]&lt;$U$13,"Peso Medio","Peso Alto"))</f>
        <v>Peso Medio</v>
      </c>
      <c r="M3037" s="7">
        <v>12.85</v>
      </c>
      <c r="N3037" s="11">
        <f>IF(Tabla134[[#This Row],[Item Weight (Nulos)]]="",VLOOKUP(Tabla134[[#This Row],[Item Identifier]],'Tabla para Nulos'!$A$3:$B$1563,2,FALSE),Tabla134[[#This Row],[Item Weight (Nulos)]])</f>
        <v>12.85</v>
      </c>
      <c r="O3037" s="11" t="str">
        <f>IF(Tabla134[[#This Row],[Item Visibility]]&lt;$U$15,"Poca visibilidad",IF(Tabla134[[#This Row],[Item Visibility]]&lt;$U$16,"Visibilidad media","Mayor visibilidad"))</f>
        <v>Mayor visibilidad</v>
      </c>
      <c r="P3037" s="11" t="str">
        <f>IF(Tabla134[[#This Row],[Rating]]&lt;2,"Muy Malo",IF(Tabla134[[#This Row],[Rating]]&lt;3,"Malo",IF(Tabla134[[#This Row],[Rating]]&lt;4,"Regular",IF(Tabla134[[#This Row],[Rating]]&lt;5,"Bueno","Excelente"))))</f>
        <v>Bueno</v>
      </c>
    </row>
    <row r="3038" spans="1:16" x14ac:dyDescent="0.2">
      <c r="A3038" s="7" t="s">
        <v>124</v>
      </c>
      <c r="B3038" s="7" t="s">
        <v>1224</v>
      </c>
      <c r="C3038" s="7" t="s">
        <v>10</v>
      </c>
      <c r="D3038" s="8">
        <v>2014</v>
      </c>
      <c r="E3038" s="7" t="s">
        <v>529</v>
      </c>
      <c r="F3038" s="7" t="s">
        <v>2</v>
      </c>
      <c r="G3038" s="7" t="s">
        <v>528</v>
      </c>
      <c r="H3038" s="7" t="s">
        <v>7</v>
      </c>
      <c r="I3038" s="9">
        <v>9.9026525000000004E-2</v>
      </c>
      <c r="J3038" s="10">
        <v>93.846199999999996</v>
      </c>
      <c r="K3038" s="11">
        <v>4.0999999999999996</v>
      </c>
      <c r="L3038" s="11" t="str">
        <f>IF(Tabla134[[#This Row],[Item Weight]]&lt;$U$12,"Poco Peso",IF(Tabla134[[#This Row],[Item Weight]]&lt;$U$13,"Peso Medio","Peso Alto"))</f>
        <v>Peso Alto</v>
      </c>
      <c r="M3038" s="7">
        <v>18.350000000000001</v>
      </c>
      <c r="N3038" s="11">
        <f>IF(Tabla134[[#This Row],[Item Weight (Nulos)]]="",VLOOKUP(Tabla134[[#This Row],[Item Identifier]],'Tabla para Nulos'!$A$3:$B$1563,2,FALSE),Tabla134[[#This Row],[Item Weight (Nulos)]])</f>
        <v>18.350000000000001</v>
      </c>
      <c r="O3038" s="11" t="str">
        <f>IF(Tabla134[[#This Row],[Item Visibility]]&lt;$U$15,"Poca visibilidad",IF(Tabla134[[#This Row],[Item Visibility]]&lt;$U$16,"Visibilidad media","Mayor visibilidad"))</f>
        <v>Mayor visibilidad</v>
      </c>
      <c r="P3038" s="11" t="str">
        <f>IF(Tabla134[[#This Row],[Rating]]&lt;2,"Muy Malo",IF(Tabla134[[#This Row],[Rating]]&lt;3,"Malo",IF(Tabla134[[#This Row],[Rating]]&lt;4,"Regular",IF(Tabla134[[#This Row],[Rating]]&lt;5,"Bueno","Excelente"))))</f>
        <v>Bueno</v>
      </c>
    </row>
    <row r="3039" spans="1:16" x14ac:dyDescent="0.2">
      <c r="A3039" s="7" t="s">
        <v>124</v>
      </c>
      <c r="B3039" s="7" t="s">
        <v>1173</v>
      </c>
      <c r="C3039" s="7" t="s">
        <v>10</v>
      </c>
      <c r="D3039" s="8">
        <v>2014</v>
      </c>
      <c r="E3039" s="7" t="s">
        <v>529</v>
      </c>
      <c r="F3039" s="7" t="s">
        <v>2</v>
      </c>
      <c r="G3039" s="7" t="s">
        <v>528</v>
      </c>
      <c r="H3039" s="7" t="s">
        <v>7</v>
      </c>
      <c r="I3039" s="9">
        <v>4.8718334000000002E-2</v>
      </c>
      <c r="J3039" s="10">
        <v>38.750599999999999</v>
      </c>
      <c r="K3039" s="11">
        <v>4.0999999999999996</v>
      </c>
      <c r="L3039" s="11" t="str">
        <f>IF(Tabla134[[#This Row],[Item Weight]]&lt;$U$12,"Poco Peso",IF(Tabla134[[#This Row],[Item Weight]]&lt;$U$13,"Peso Medio","Peso Alto"))</f>
        <v>Peso Alto</v>
      </c>
      <c r="M3039" s="7">
        <v>20.7</v>
      </c>
      <c r="N3039" s="11">
        <f>IF(Tabla134[[#This Row],[Item Weight (Nulos)]]="",VLOOKUP(Tabla134[[#This Row],[Item Identifier]],'Tabla para Nulos'!$A$3:$B$1563,2,FALSE),Tabla134[[#This Row],[Item Weight (Nulos)]])</f>
        <v>20.7</v>
      </c>
      <c r="O3039" s="11" t="str">
        <f>IF(Tabla134[[#This Row],[Item Visibility]]&lt;$U$15,"Poca visibilidad",IF(Tabla134[[#This Row],[Item Visibility]]&lt;$U$16,"Visibilidad media","Mayor visibilidad"))</f>
        <v>Visibilidad media</v>
      </c>
      <c r="P3039" s="11" t="str">
        <f>IF(Tabla134[[#This Row],[Rating]]&lt;2,"Muy Malo",IF(Tabla134[[#This Row],[Rating]]&lt;3,"Malo",IF(Tabla134[[#This Row],[Rating]]&lt;4,"Regular",IF(Tabla134[[#This Row],[Rating]]&lt;5,"Bueno","Excelente"))))</f>
        <v>Bueno</v>
      </c>
    </row>
    <row r="3040" spans="1:16" x14ac:dyDescent="0.2">
      <c r="A3040" s="7" t="s">
        <v>124</v>
      </c>
      <c r="B3040" s="7" t="s">
        <v>460</v>
      </c>
      <c r="C3040" s="7" t="s">
        <v>4</v>
      </c>
      <c r="D3040" s="8">
        <v>2014</v>
      </c>
      <c r="E3040" s="7" t="s">
        <v>529</v>
      </c>
      <c r="F3040" s="7" t="s">
        <v>2</v>
      </c>
      <c r="G3040" s="7" t="s">
        <v>528</v>
      </c>
      <c r="H3040" s="7" t="s">
        <v>7</v>
      </c>
      <c r="I3040" s="9">
        <v>3.0330202000000001E-2</v>
      </c>
      <c r="J3040" s="10">
        <v>35.487400000000001</v>
      </c>
      <c r="K3040" s="11">
        <v>4.0999999999999996</v>
      </c>
      <c r="L3040" s="11" t="str">
        <f>IF(Tabla134[[#This Row],[Item Weight]]&lt;$U$12,"Poco Peso",IF(Tabla134[[#This Row],[Item Weight]]&lt;$U$13,"Peso Medio","Peso Alto"))</f>
        <v>Poco Peso</v>
      </c>
      <c r="M3040" s="7">
        <v>5.1749999999999998</v>
      </c>
      <c r="N3040" s="11">
        <f>IF(Tabla134[[#This Row],[Item Weight (Nulos)]]="",VLOOKUP(Tabla134[[#This Row],[Item Identifier]],'Tabla para Nulos'!$A$3:$B$1563,2,FALSE),Tabla134[[#This Row],[Item Weight (Nulos)]])</f>
        <v>5.1749999999999998</v>
      </c>
      <c r="O3040" s="11" t="str">
        <f>IF(Tabla134[[#This Row],[Item Visibility]]&lt;$U$15,"Poca visibilidad",IF(Tabla134[[#This Row],[Item Visibility]]&lt;$U$16,"Visibilidad media","Mayor visibilidad"))</f>
        <v>Visibilidad media</v>
      </c>
      <c r="P3040" s="11" t="str">
        <f>IF(Tabla134[[#This Row],[Rating]]&lt;2,"Muy Malo",IF(Tabla134[[#This Row],[Rating]]&lt;3,"Malo",IF(Tabla134[[#This Row],[Rating]]&lt;4,"Regular",IF(Tabla134[[#This Row],[Rating]]&lt;5,"Bueno","Excelente"))))</f>
        <v>Bueno</v>
      </c>
    </row>
    <row r="3041" spans="1:16" x14ac:dyDescent="0.2">
      <c r="A3041" s="7" t="s">
        <v>124</v>
      </c>
      <c r="B3041" s="7" t="s">
        <v>447</v>
      </c>
      <c r="C3041" s="7" t="s">
        <v>4</v>
      </c>
      <c r="D3041" s="8">
        <v>2014</v>
      </c>
      <c r="E3041" s="7" t="s">
        <v>529</v>
      </c>
      <c r="F3041" s="7" t="s">
        <v>2</v>
      </c>
      <c r="G3041" s="7" t="s">
        <v>528</v>
      </c>
      <c r="H3041" s="7" t="s">
        <v>7</v>
      </c>
      <c r="I3041" s="9">
        <v>0</v>
      </c>
      <c r="J3041" s="10">
        <v>110.2544</v>
      </c>
      <c r="K3041" s="11">
        <v>4.0999999999999996</v>
      </c>
      <c r="L3041" s="11" t="str">
        <f>IF(Tabla134[[#This Row],[Item Weight]]&lt;$U$12,"Poco Peso",IF(Tabla134[[#This Row],[Item Weight]]&lt;$U$13,"Peso Medio","Peso Alto"))</f>
        <v>Peso Alto</v>
      </c>
      <c r="M3041" s="7">
        <v>20</v>
      </c>
      <c r="N3041" s="11">
        <f>IF(Tabla134[[#This Row],[Item Weight (Nulos)]]="",VLOOKUP(Tabla134[[#This Row],[Item Identifier]],'Tabla para Nulos'!$A$3:$B$1563,2,FALSE),Tabla134[[#This Row],[Item Weight (Nulos)]])</f>
        <v>20</v>
      </c>
      <c r="O3041" s="11" t="str">
        <f>IF(Tabla134[[#This Row],[Item Visibility]]&lt;$U$15,"Poca visibilidad",IF(Tabla134[[#This Row],[Item Visibility]]&lt;$U$16,"Visibilidad media","Mayor visibilidad"))</f>
        <v>Poca visibilidad</v>
      </c>
      <c r="P3041" s="11" t="str">
        <f>IF(Tabla134[[#This Row],[Rating]]&lt;2,"Muy Malo",IF(Tabla134[[#This Row],[Rating]]&lt;3,"Malo",IF(Tabla134[[#This Row],[Rating]]&lt;4,"Regular",IF(Tabla134[[#This Row],[Rating]]&lt;5,"Bueno","Excelente"))))</f>
        <v>Bueno</v>
      </c>
    </row>
    <row r="3042" spans="1:16" x14ac:dyDescent="0.2">
      <c r="A3042" s="7" t="s">
        <v>124</v>
      </c>
      <c r="B3042" s="7" t="s">
        <v>877</v>
      </c>
      <c r="C3042" s="7" t="s">
        <v>4</v>
      </c>
      <c r="D3042" s="8">
        <v>2014</v>
      </c>
      <c r="E3042" s="7" t="s">
        <v>529</v>
      </c>
      <c r="F3042" s="7" t="s">
        <v>2</v>
      </c>
      <c r="G3042" s="7" t="s">
        <v>528</v>
      </c>
      <c r="H3042" s="7" t="s">
        <v>7</v>
      </c>
      <c r="I3042" s="9">
        <v>0</v>
      </c>
      <c r="J3042" s="10">
        <v>149.4734</v>
      </c>
      <c r="K3042" s="11">
        <v>4.0999999999999996</v>
      </c>
      <c r="L3042" s="11" t="str">
        <f>IF(Tabla134[[#This Row],[Item Weight]]&lt;$U$12,"Poco Peso",IF(Tabla134[[#This Row],[Item Weight]]&lt;$U$13,"Peso Medio","Peso Alto"))</f>
        <v>Peso Alto</v>
      </c>
      <c r="M3042" s="7">
        <v>20.75</v>
      </c>
      <c r="N3042" s="11">
        <f>IF(Tabla134[[#This Row],[Item Weight (Nulos)]]="",VLOOKUP(Tabla134[[#This Row],[Item Identifier]],'Tabla para Nulos'!$A$3:$B$1563,2,FALSE),Tabla134[[#This Row],[Item Weight (Nulos)]])</f>
        <v>20.75</v>
      </c>
      <c r="O3042" s="11" t="str">
        <f>IF(Tabla134[[#This Row],[Item Visibility]]&lt;$U$15,"Poca visibilidad",IF(Tabla134[[#This Row],[Item Visibility]]&lt;$U$16,"Visibilidad media","Mayor visibilidad"))</f>
        <v>Poca visibilidad</v>
      </c>
      <c r="P3042" s="11" t="str">
        <f>IF(Tabla134[[#This Row],[Rating]]&lt;2,"Muy Malo",IF(Tabla134[[#This Row],[Rating]]&lt;3,"Malo",IF(Tabla134[[#This Row],[Rating]]&lt;4,"Regular",IF(Tabla134[[#This Row],[Rating]]&lt;5,"Bueno","Excelente"))))</f>
        <v>Bueno</v>
      </c>
    </row>
    <row r="3043" spans="1:16" x14ac:dyDescent="0.2">
      <c r="A3043" s="7" t="s">
        <v>124</v>
      </c>
      <c r="B3043" s="7" t="s">
        <v>1279</v>
      </c>
      <c r="C3043" s="7" t="s">
        <v>171</v>
      </c>
      <c r="D3043" s="8">
        <v>2014</v>
      </c>
      <c r="E3043" s="7" t="s">
        <v>529</v>
      </c>
      <c r="F3043" s="7" t="s">
        <v>2</v>
      </c>
      <c r="G3043" s="7" t="s">
        <v>528</v>
      </c>
      <c r="H3043" s="7" t="s">
        <v>7</v>
      </c>
      <c r="I3043" s="9">
        <v>7.6791671000000006E-2</v>
      </c>
      <c r="J3043" s="10">
        <v>116.4492</v>
      </c>
      <c r="K3043" s="11">
        <v>4.0999999999999996</v>
      </c>
      <c r="L3043" s="11" t="str">
        <f>IF(Tabla134[[#This Row],[Item Weight]]&lt;$U$12,"Poco Peso",IF(Tabla134[[#This Row],[Item Weight]]&lt;$U$13,"Peso Medio","Peso Alto"))</f>
        <v>Poco Peso</v>
      </c>
      <c r="M3043" s="7">
        <v>7.2350000000000003</v>
      </c>
      <c r="N3043" s="11">
        <f>IF(Tabla134[[#This Row],[Item Weight (Nulos)]]="",VLOOKUP(Tabla134[[#This Row],[Item Identifier]],'Tabla para Nulos'!$A$3:$B$1563,2,FALSE),Tabla134[[#This Row],[Item Weight (Nulos)]])</f>
        <v>7.2350000000000003</v>
      </c>
      <c r="O3043" s="11" t="str">
        <f>IF(Tabla134[[#This Row],[Item Visibility]]&lt;$U$15,"Poca visibilidad",IF(Tabla134[[#This Row],[Item Visibility]]&lt;$U$16,"Visibilidad media","Mayor visibilidad"))</f>
        <v>Visibilidad media</v>
      </c>
      <c r="P3043" s="11" t="str">
        <f>IF(Tabla134[[#This Row],[Rating]]&lt;2,"Muy Malo",IF(Tabla134[[#This Row],[Rating]]&lt;3,"Malo",IF(Tabla134[[#This Row],[Rating]]&lt;4,"Regular",IF(Tabla134[[#This Row],[Rating]]&lt;5,"Bueno","Excelente"))))</f>
        <v>Bueno</v>
      </c>
    </row>
    <row r="3044" spans="1:16" x14ac:dyDescent="0.2">
      <c r="A3044" s="7" t="s">
        <v>124</v>
      </c>
      <c r="B3044" s="7" t="s">
        <v>763</v>
      </c>
      <c r="C3044" s="7" t="s">
        <v>171</v>
      </c>
      <c r="D3044" s="8">
        <v>2014</v>
      </c>
      <c r="E3044" s="7" t="s">
        <v>529</v>
      </c>
      <c r="F3044" s="7" t="s">
        <v>2</v>
      </c>
      <c r="G3044" s="7" t="s">
        <v>528</v>
      </c>
      <c r="H3044" s="7" t="s">
        <v>7</v>
      </c>
      <c r="I3044" s="9">
        <v>2.9619203E-2</v>
      </c>
      <c r="J3044" s="10">
        <v>43.608600000000003</v>
      </c>
      <c r="K3044" s="11">
        <v>4.0999999999999996</v>
      </c>
      <c r="L3044" s="11" t="str">
        <f>IF(Tabla134[[#This Row],[Item Weight]]&lt;$U$12,"Poco Peso",IF(Tabla134[[#This Row],[Item Weight]]&lt;$U$13,"Peso Medio","Peso Alto"))</f>
        <v>Peso Medio</v>
      </c>
      <c r="M3044" s="7">
        <v>9.6</v>
      </c>
      <c r="N3044" s="11">
        <f>IF(Tabla134[[#This Row],[Item Weight (Nulos)]]="",VLOOKUP(Tabla134[[#This Row],[Item Identifier]],'Tabla para Nulos'!$A$3:$B$1563,2,FALSE),Tabla134[[#This Row],[Item Weight (Nulos)]])</f>
        <v>9.6</v>
      </c>
      <c r="O3044" s="11" t="str">
        <f>IF(Tabla134[[#This Row],[Item Visibility]]&lt;$U$15,"Poca visibilidad",IF(Tabla134[[#This Row],[Item Visibility]]&lt;$U$16,"Visibilidad media","Mayor visibilidad"))</f>
        <v>Visibilidad media</v>
      </c>
      <c r="P3044" s="11" t="str">
        <f>IF(Tabla134[[#This Row],[Rating]]&lt;2,"Muy Malo",IF(Tabla134[[#This Row],[Rating]]&lt;3,"Malo",IF(Tabla134[[#This Row],[Rating]]&lt;4,"Regular",IF(Tabla134[[#This Row],[Rating]]&lt;5,"Bueno","Excelente"))))</f>
        <v>Bueno</v>
      </c>
    </row>
    <row r="3045" spans="1:16" x14ac:dyDescent="0.2">
      <c r="A3045" s="7" t="s">
        <v>124</v>
      </c>
      <c r="B3045" s="7" t="s">
        <v>177</v>
      </c>
      <c r="C3045" s="7" t="s">
        <v>171</v>
      </c>
      <c r="D3045" s="8">
        <v>2014</v>
      </c>
      <c r="E3045" s="7" t="s">
        <v>529</v>
      </c>
      <c r="F3045" s="7" t="s">
        <v>2</v>
      </c>
      <c r="G3045" s="7" t="s">
        <v>528</v>
      </c>
      <c r="H3045" s="7" t="s">
        <v>7</v>
      </c>
      <c r="I3045" s="9">
        <v>6.6625843000000004E-2</v>
      </c>
      <c r="J3045" s="10">
        <v>194.24780000000001</v>
      </c>
      <c r="K3045" s="11">
        <v>4.0999999999999996</v>
      </c>
      <c r="L3045" s="11" t="str">
        <f>IF(Tabla134[[#This Row],[Item Weight]]&lt;$U$12,"Poco Peso",IF(Tabla134[[#This Row],[Item Weight]]&lt;$U$13,"Peso Medio","Peso Alto"))</f>
        <v>Peso Medio</v>
      </c>
      <c r="M3045" s="7">
        <v>11.3</v>
      </c>
      <c r="N3045" s="11">
        <f>IF(Tabla134[[#This Row],[Item Weight (Nulos)]]="",VLOOKUP(Tabla134[[#This Row],[Item Identifier]],'Tabla para Nulos'!$A$3:$B$1563,2,FALSE),Tabla134[[#This Row],[Item Weight (Nulos)]])</f>
        <v>11.3</v>
      </c>
      <c r="O3045" s="11" t="str">
        <f>IF(Tabla134[[#This Row],[Item Visibility]]&lt;$U$15,"Poca visibilidad",IF(Tabla134[[#This Row],[Item Visibility]]&lt;$U$16,"Visibilidad media","Mayor visibilidad"))</f>
        <v>Visibilidad media</v>
      </c>
      <c r="P3045" s="11" t="str">
        <f>IF(Tabla134[[#This Row],[Rating]]&lt;2,"Muy Malo",IF(Tabla134[[#This Row],[Rating]]&lt;3,"Malo",IF(Tabla134[[#This Row],[Rating]]&lt;4,"Regular",IF(Tabla134[[#This Row],[Rating]]&lt;5,"Bueno","Excelente"))))</f>
        <v>Bueno</v>
      </c>
    </row>
    <row r="3046" spans="1:16" x14ac:dyDescent="0.2">
      <c r="A3046" s="7" t="s">
        <v>124</v>
      </c>
      <c r="B3046" s="7" t="s">
        <v>1484</v>
      </c>
      <c r="C3046" s="7" t="s">
        <v>171</v>
      </c>
      <c r="D3046" s="8">
        <v>2014</v>
      </c>
      <c r="E3046" s="7" t="s">
        <v>529</v>
      </c>
      <c r="F3046" s="7" t="s">
        <v>2</v>
      </c>
      <c r="G3046" s="7" t="s">
        <v>528</v>
      </c>
      <c r="H3046" s="7" t="s">
        <v>7</v>
      </c>
      <c r="I3046" s="9">
        <v>2.4630755000000001E-2</v>
      </c>
      <c r="J3046" s="10">
        <v>178.26859999999999</v>
      </c>
      <c r="K3046" s="11">
        <v>4.0999999999999996</v>
      </c>
      <c r="L3046" s="11" t="str">
        <f>IF(Tabla134[[#This Row],[Item Weight]]&lt;$U$12,"Poco Peso",IF(Tabla134[[#This Row],[Item Weight]]&lt;$U$13,"Peso Medio","Peso Alto"))</f>
        <v>Peso Medio</v>
      </c>
      <c r="M3046" s="7">
        <v>13.15</v>
      </c>
      <c r="N3046" s="11">
        <f>IF(Tabla134[[#This Row],[Item Weight (Nulos)]]="",VLOOKUP(Tabla134[[#This Row],[Item Identifier]],'Tabla para Nulos'!$A$3:$B$1563,2,FALSE),Tabla134[[#This Row],[Item Weight (Nulos)]])</f>
        <v>13.15</v>
      </c>
      <c r="O3046" s="11" t="str">
        <f>IF(Tabla134[[#This Row],[Item Visibility]]&lt;$U$15,"Poca visibilidad",IF(Tabla134[[#This Row],[Item Visibility]]&lt;$U$16,"Visibilidad media","Mayor visibilidad"))</f>
        <v>Poca visibilidad</v>
      </c>
      <c r="P3046" s="11" t="str">
        <f>IF(Tabla134[[#This Row],[Rating]]&lt;2,"Muy Malo",IF(Tabla134[[#This Row],[Rating]]&lt;3,"Malo",IF(Tabla134[[#This Row],[Rating]]&lt;4,"Regular",IF(Tabla134[[#This Row],[Rating]]&lt;5,"Bueno","Excelente"))))</f>
        <v>Bueno</v>
      </c>
    </row>
    <row r="3047" spans="1:16" x14ac:dyDescent="0.2">
      <c r="A3047" s="7" t="s">
        <v>124</v>
      </c>
      <c r="B3047" s="7" t="s">
        <v>1534</v>
      </c>
      <c r="C3047" s="7" t="s">
        <v>171</v>
      </c>
      <c r="D3047" s="8">
        <v>2014</v>
      </c>
      <c r="E3047" s="7" t="s">
        <v>529</v>
      </c>
      <c r="F3047" s="7" t="s">
        <v>2</v>
      </c>
      <c r="G3047" s="7" t="s">
        <v>528</v>
      </c>
      <c r="H3047" s="7" t="s">
        <v>7</v>
      </c>
      <c r="I3047" s="9">
        <v>6.0927823999999998E-2</v>
      </c>
      <c r="J3047" s="10">
        <v>254.8698</v>
      </c>
      <c r="K3047" s="11">
        <v>4.0999999999999996</v>
      </c>
      <c r="L3047" s="11" t="str">
        <f>IF(Tabla134[[#This Row],[Item Weight]]&lt;$U$12,"Poco Peso",IF(Tabla134[[#This Row],[Item Weight]]&lt;$U$13,"Peso Medio","Peso Alto"))</f>
        <v>Peso Medio</v>
      </c>
      <c r="M3047" s="7">
        <v>14.85</v>
      </c>
      <c r="N3047" s="11">
        <f>IF(Tabla134[[#This Row],[Item Weight (Nulos)]]="",VLOOKUP(Tabla134[[#This Row],[Item Identifier]],'Tabla para Nulos'!$A$3:$B$1563,2,FALSE),Tabla134[[#This Row],[Item Weight (Nulos)]])</f>
        <v>14.85</v>
      </c>
      <c r="O3047" s="11" t="str">
        <f>IF(Tabla134[[#This Row],[Item Visibility]]&lt;$U$15,"Poca visibilidad",IF(Tabla134[[#This Row],[Item Visibility]]&lt;$U$16,"Visibilidad media","Mayor visibilidad"))</f>
        <v>Visibilidad media</v>
      </c>
      <c r="P3047" s="11" t="str">
        <f>IF(Tabla134[[#This Row],[Rating]]&lt;2,"Muy Malo",IF(Tabla134[[#This Row],[Rating]]&lt;3,"Malo",IF(Tabla134[[#This Row],[Rating]]&lt;4,"Regular",IF(Tabla134[[#This Row],[Rating]]&lt;5,"Bueno","Excelente"))))</f>
        <v>Bueno</v>
      </c>
    </row>
    <row r="3048" spans="1:16" x14ac:dyDescent="0.2">
      <c r="A3048" s="7" t="s">
        <v>124</v>
      </c>
      <c r="B3048" s="7" t="s">
        <v>1272</v>
      </c>
      <c r="C3048" s="7" t="s">
        <v>47</v>
      </c>
      <c r="D3048" s="8">
        <v>2014</v>
      </c>
      <c r="E3048" s="7" t="s">
        <v>529</v>
      </c>
      <c r="F3048" s="7" t="s">
        <v>2</v>
      </c>
      <c r="G3048" s="7" t="s">
        <v>528</v>
      </c>
      <c r="H3048" s="7" t="s">
        <v>7</v>
      </c>
      <c r="I3048" s="9">
        <v>3.7864854000000003E-2</v>
      </c>
      <c r="J3048" s="10">
        <v>63.082599999999999</v>
      </c>
      <c r="K3048" s="11">
        <v>4.0999999999999996</v>
      </c>
      <c r="L3048" s="11" t="str">
        <f>IF(Tabla134[[#This Row],[Item Weight]]&lt;$U$12,"Poco Peso",IF(Tabla134[[#This Row],[Item Weight]]&lt;$U$13,"Peso Medio","Peso Alto"))</f>
        <v>Peso Medio</v>
      </c>
      <c r="M3048" s="7">
        <v>12.15</v>
      </c>
      <c r="N3048" s="11">
        <f>IF(Tabla134[[#This Row],[Item Weight (Nulos)]]="",VLOOKUP(Tabla134[[#This Row],[Item Identifier]],'Tabla para Nulos'!$A$3:$B$1563,2,FALSE),Tabla134[[#This Row],[Item Weight (Nulos)]])</f>
        <v>12.15</v>
      </c>
      <c r="O3048" s="11" t="str">
        <f>IF(Tabla134[[#This Row],[Item Visibility]]&lt;$U$15,"Poca visibilidad",IF(Tabla134[[#This Row],[Item Visibility]]&lt;$U$16,"Visibilidad media","Mayor visibilidad"))</f>
        <v>Visibilidad media</v>
      </c>
      <c r="P3048" s="11" t="str">
        <f>IF(Tabla134[[#This Row],[Rating]]&lt;2,"Muy Malo",IF(Tabla134[[#This Row],[Rating]]&lt;3,"Malo",IF(Tabla134[[#This Row],[Rating]]&lt;4,"Regular",IF(Tabla134[[#This Row],[Rating]]&lt;5,"Bueno","Excelente"))))</f>
        <v>Bueno</v>
      </c>
    </row>
    <row r="3049" spans="1:16" x14ac:dyDescent="0.2">
      <c r="A3049" s="7" t="s">
        <v>124</v>
      </c>
      <c r="B3049" s="7" t="s">
        <v>423</v>
      </c>
      <c r="C3049" s="7" t="s">
        <v>47</v>
      </c>
      <c r="D3049" s="8">
        <v>2014</v>
      </c>
      <c r="E3049" s="7" t="s">
        <v>529</v>
      </c>
      <c r="F3049" s="7" t="s">
        <v>2</v>
      </c>
      <c r="G3049" s="7" t="s">
        <v>528</v>
      </c>
      <c r="H3049" s="7" t="s">
        <v>7</v>
      </c>
      <c r="I3049" s="9">
        <v>0</v>
      </c>
      <c r="J3049" s="10">
        <v>189.38460000000001</v>
      </c>
      <c r="K3049" s="11">
        <v>4.0999999999999996</v>
      </c>
      <c r="L3049" s="11" t="str">
        <f>IF(Tabla134[[#This Row],[Item Weight]]&lt;$U$12,"Poco Peso",IF(Tabla134[[#This Row],[Item Weight]]&lt;$U$13,"Peso Medio","Peso Alto"))</f>
        <v>Peso Medio</v>
      </c>
      <c r="M3049" s="7">
        <v>14.8</v>
      </c>
      <c r="N3049" s="11">
        <f>IF(Tabla134[[#This Row],[Item Weight (Nulos)]]="",VLOOKUP(Tabla134[[#This Row],[Item Identifier]],'Tabla para Nulos'!$A$3:$B$1563,2,FALSE),Tabla134[[#This Row],[Item Weight (Nulos)]])</f>
        <v>14.8</v>
      </c>
      <c r="O3049" s="11" t="str">
        <f>IF(Tabla134[[#This Row],[Item Visibility]]&lt;$U$15,"Poca visibilidad",IF(Tabla134[[#This Row],[Item Visibility]]&lt;$U$16,"Visibilidad media","Mayor visibilidad"))</f>
        <v>Poca visibilidad</v>
      </c>
      <c r="P3049" s="11" t="str">
        <f>IF(Tabla134[[#This Row],[Rating]]&lt;2,"Muy Malo",IF(Tabla134[[#This Row],[Rating]]&lt;3,"Malo",IF(Tabla134[[#This Row],[Rating]]&lt;4,"Regular",IF(Tabla134[[#This Row],[Rating]]&lt;5,"Bueno","Excelente"))))</f>
        <v>Bueno</v>
      </c>
    </row>
    <row r="3050" spans="1:16" x14ac:dyDescent="0.2">
      <c r="A3050" s="7" t="s">
        <v>124</v>
      </c>
      <c r="B3050" s="7" t="s">
        <v>1394</v>
      </c>
      <c r="C3050" s="7" t="s">
        <v>14</v>
      </c>
      <c r="D3050" s="8">
        <v>2014</v>
      </c>
      <c r="E3050" s="7" t="s">
        <v>529</v>
      </c>
      <c r="F3050" s="7" t="s">
        <v>2</v>
      </c>
      <c r="G3050" s="7" t="s">
        <v>528</v>
      </c>
      <c r="H3050" s="7" t="s">
        <v>7</v>
      </c>
      <c r="I3050" s="9">
        <v>0</v>
      </c>
      <c r="J3050" s="10">
        <v>98.7042</v>
      </c>
      <c r="K3050" s="11">
        <v>4.0999999999999996</v>
      </c>
      <c r="L3050" s="11" t="str">
        <f>IF(Tabla134[[#This Row],[Item Weight]]&lt;$U$12,"Poco Peso",IF(Tabla134[[#This Row],[Item Weight]]&lt;$U$13,"Peso Medio","Peso Alto"))</f>
        <v>Poco Peso</v>
      </c>
      <c r="M3050" s="7">
        <v>8.3949999999999996</v>
      </c>
      <c r="N3050" s="11">
        <f>IF(Tabla134[[#This Row],[Item Weight (Nulos)]]="",VLOOKUP(Tabla134[[#This Row],[Item Identifier]],'Tabla para Nulos'!$A$3:$B$1563,2,FALSE),Tabla134[[#This Row],[Item Weight (Nulos)]])</f>
        <v>8.3949999999999996</v>
      </c>
      <c r="O3050" s="11" t="str">
        <f>IF(Tabla134[[#This Row],[Item Visibility]]&lt;$U$15,"Poca visibilidad",IF(Tabla134[[#This Row],[Item Visibility]]&lt;$U$16,"Visibilidad media","Mayor visibilidad"))</f>
        <v>Poca visibilidad</v>
      </c>
      <c r="P3050" s="11" t="str">
        <f>IF(Tabla134[[#This Row],[Rating]]&lt;2,"Muy Malo",IF(Tabla134[[#This Row],[Rating]]&lt;3,"Malo",IF(Tabla134[[#This Row],[Rating]]&lt;4,"Regular",IF(Tabla134[[#This Row],[Rating]]&lt;5,"Bueno","Excelente"))))</f>
        <v>Bueno</v>
      </c>
    </row>
    <row r="3051" spans="1:16" x14ac:dyDescent="0.2">
      <c r="A3051" s="7" t="s">
        <v>124</v>
      </c>
      <c r="B3051" s="7" t="s">
        <v>1474</v>
      </c>
      <c r="C3051" s="7" t="s">
        <v>14</v>
      </c>
      <c r="D3051" s="8">
        <v>2014</v>
      </c>
      <c r="E3051" s="7" t="s">
        <v>529</v>
      </c>
      <c r="F3051" s="7" t="s">
        <v>2</v>
      </c>
      <c r="G3051" s="7" t="s">
        <v>528</v>
      </c>
      <c r="H3051" s="7" t="s">
        <v>7</v>
      </c>
      <c r="I3051" s="9">
        <v>1.12259E-2</v>
      </c>
      <c r="J3051" s="10">
        <v>211.95599999999999</v>
      </c>
      <c r="K3051" s="11">
        <v>4.0999999999999996</v>
      </c>
      <c r="L3051" s="11" t="str">
        <f>IF(Tabla134[[#This Row],[Item Weight]]&lt;$U$12,"Poco Peso",IF(Tabla134[[#This Row],[Item Weight]]&lt;$U$13,"Peso Medio","Peso Alto"))</f>
        <v>Peso Alto</v>
      </c>
      <c r="M3051" s="7">
        <v>17.850000000000001</v>
      </c>
      <c r="N3051" s="11">
        <f>IF(Tabla134[[#This Row],[Item Weight (Nulos)]]="",VLOOKUP(Tabla134[[#This Row],[Item Identifier]],'Tabla para Nulos'!$A$3:$B$1563,2,FALSE),Tabla134[[#This Row],[Item Weight (Nulos)]])</f>
        <v>17.850000000000001</v>
      </c>
      <c r="O3051" s="11" t="str">
        <f>IF(Tabla134[[#This Row],[Item Visibility]]&lt;$U$15,"Poca visibilidad",IF(Tabla134[[#This Row],[Item Visibility]]&lt;$U$16,"Visibilidad media","Mayor visibilidad"))</f>
        <v>Poca visibilidad</v>
      </c>
      <c r="P3051" s="11" t="str">
        <f>IF(Tabla134[[#This Row],[Rating]]&lt;2,"Muy Malo",IF(Tabla134[[#This Row],[Rating]]&lt;3,"Malo",IF(Tabla134[[#This Row],[Rating]]&lt;4,"Regular",IF(Tabla134[[#This Row],[Rating]]&lt;5,"Bueno","Excelente"))))</f>
        <v>Bueno</v>
      </c>
    </row>
    <row r="3052" spans="1:16" x14ac:dyDescent="0.2">
      <c r="A3052" s="7" t="s">
        <v>124</v>
      </c>
      <c r="B3052" s="7" t="s">
        <v>1215</v>
      </c>
      <c r="C3052" s="7" t="s">
        <v>14</v>
      </c>
      <c r="D3052" s="8">
        <v>2014</v>
      </c>
      <c r="E3052" s="7" t="s">
        <v>529</v>
      </c>
      <c r="F3052" s="7" t="s">
        <v>2</v>
      </c>
      <c r="G3052" s="7" t="s">
        <v>528</v>
      </c>
      <c r="H3052" s="7" t="s">
        <v>7</v>
      </c>
      <c r="I3052" s="9">
        <v>7.6791671000000006E-2</v>
      </c>
      <c r="J3052" s="10">
        <v>161.02359999999999</v>
      </c>
      <c r="K3052" s="11">
        <v>4.0999999999999996</v>
      </c>
      <c r="L3052" s="11" t="str">
        <f>IF(Tabla134[[#This Row],[Item Weight]]&lt;$U$12,"Poco Peso",IF(Tabla134[[#This Row],[Item Weight]]&lt;$U$13,"Peso Medio","Peso Alto"))</f>
        <v>Peso Alto</v>
      </c>
      <c r="M3052" s="7">
        <v>18.600000000000001</v>
      </c>
      <c r="N3052" s="11">
        <f>IF(Tabla134[[#This Row],[Item Weight (Nulos)]]="",VLOOKUP(Tabla134[[#This Row],[Item Identifier]],'Tabla para Nulos'!$A$3:$B$1563,2,FALSE),Tabla134[[#This Row],[Item Weight (Nulos)]])</f>
        <v>18.600000000000001</v>
      </c>
      <c r="O3052" s="11" t="str">
        <f>IF(Tabla134[[#This Row],[Item Visibility]]&lt;$U$15,"Poca visibilidad",IF(Tabla134[[#This Row],[Item Visibility]]&lt;$U$16,"Visibilidad media","Mayor visibilidad"))</f>
        <v>Visibilidad media</v>
      </c>
      <c r="P3052" s="11" t="str">
        <f>IF(Tabla134[[#This Row],[Rating]]&lt;2,"Muy Malo",IF(Tabla134[[#This Row],[Rating]]&lt;3,"Malo",IF(Tabla134[[#This Row],[Rating]]&lt;4,"Regular",IF(Tabla134[[#This Row],[Rating]]&lt;5,"Bueno","Excelente"))))</f>
        <v>Bueno</v>
      </c>
    </row>
    <row r="3053" spans="1:16" x14ac:dyDescent="0.2">
      <c r="A3053" s="7" t="s">
        <v>124</v>
      </c>
      <c r="B3053" s="7" t="s">
        <v>131</v>
      </c>
      <c r="C3053" s="7" t="s">
        <v>19</v>
      </c>
      <c r="D3053" s="8">
        <v>2014</v>
      </c>
      <c r="E3053" s="7" t="s">
        <v>529</v>
      </c>
      <c r="F3053" s="7" t="s">
        <v>2</v>
      </c>
      <c r="G3053" s="7" t="s">
        <v>528</v>
      </c>
      <c r="H3053" s="7" t="s">
        <v>7</v>
      </c>
      <c r="I3053" s="9">
        <v>3.8892859000000002E-2</v>
      </c>
      <c r="J3053" s="10">
        <v>36.119</v>
      </c>
      <c r="K3053" s="11">
        <v>4.0999999999999996</v>
      </c>
      <c r="L3053" s="11" t="str">
        <f>IF(Tabla134[[#This Row],[Item Weight]]&lt;$U$12,"Poco Peso",IF(Tabla134[[#This Row],[Item Weight]]&lt;$U$13,"Peso Medio","Peso Alto"))</f>
        <v>Peso Medio</v>
      </c>
      <c r="M3053" s="7">
        <v>9</v>
      </c>
      <c r="N3053" s="11">
        <f>IF(Tabla134[[#This Row],[Item Weight (Nulos)]]="",VLOOKUP(Tabla134[[#This Row],[Item Identifier]],'Tabla para Nulos'!$A$3:$B$1563,2,FALSE),Tabla134[[#This Row],[Item Weight (Nulos)]])</f>
        <v>9</v>
      </c>
      <c r="O3053" s="11" t="str">
        <f>IF(Tabla134[[#This Row],[Item Visibility]]&lt;$U$15,"Poca visibilidad",IF(Tabla134[[#This Row],[Item Visibility]]&lt;$U$16,"Visibilidad media","Mayor visibilidad"))</f>
        <v>Visibilidad media</v>
      </c>
      <c r="P3053" s="11" t="str">
        <f>IF(Tabla134[[#This Row],[Rating]]&lt;2,"Muy Malo",IF(Tabla134[[#This Row],[Rating]]&lt;3,"Malo",IF(Tabla134[[#This Row],[Rating]]&lt;4,"Regular",IF(Tabla134[[#This Row],[Rating]]&lt;5,"Bueno","Excelente"))))</f>
        <v>Bueno</v>
      </c>
    </row>
    <row r="3054" spans="1:16" x14ac:dyDescent="0.2">
      <c r="A3054" s="7" t="s">
        <v>124</v>
      </c>
      <c r="B3054" s="7" t="s">
        <v>396</v>
      </c>
      <c r="C3054" s="7" t="s">
        <v>19</v>
      </c>
      <c r="D3054" s="8">
        <v>2014</v>
      </c>
      <c r="E3054" s="7" t="s">
        <v>529</v>
      </c>
      <c r="F3054" s="7" t="s">
        <v>2</v>
      </c>
      <c r="G3054" s="7" t="s">
        <v>528</v>
      </c>
      <c r="H3054" s="7" t="s">
        <v>7</v>
      </c>
      <c r="I3054" s="9">
        <v>1.9362305999999999E-2</v>
      </c>
      <c r="J3054" s="10">
        <v>154.69720000000001</v>
      </c>
      <c r="K3054" s="11">
        <v>4.0999999999999996</v>
      </c>
      <c r="L3054" s="11" t="str">
        <f>IF(Tabla134[[#This Row],[Item Weight]]&lt;$U$12,"Poco Peso",IF(Tabla134[[#This Row],[Item Weight]]&lt;$U$13,"Peso Medio","Peso Alto"))</f>
        <v>Peso Medio</v>
      </c>
      <c r="M3054" s="7">
        <v>16.2</v>
      </c>
      <c r="N3054" s="11">
        <f>IF(Tabla134[[#This Row],[Item Weight (Nulos)]]="",VLOOKUP(Tabla134[[#This Row],[Item Identifier]],'Tabla para Nulos'!$A$3:$B$1563,2,FALSE),Tabla134[[#This Row],[Item Weight (Nulos)]])</f>
        <v>16.2</v>
      </c>
      <c r="O3054" s="11" t="str">
        <f>IF(Tabla134[[#This Row],[Item Visibility]]&lt;$U$15,"Poca visibilidad",IF(Tabla134[[#This Row],[Item Visibility]]&lt;$U$16,"Visibilidad media","Mayor visibilidad"))</f>
        <v>Poca visibilidad</v>
      </c>
      <c r="P3054" s="11" t="str">
        <f>IF(Tabla134[[#This Row],[Rating]]&lt;2,"Muy Malo",IF(Tabla134[[#This Row],[Rating]]&lt;3,"Malo",IF(Tabla134[[#This Row],[Rating]]&lt;4,"Regular",IF(Tabla134[[#This Row],[Rating]]&lt;5,"Bueno","Excelente"))))</f>
        <v>Bueno</v>
      </c>
    </row>
    <row r="3055" spans="1:16" x14ac:dyDescent="0.2">
      <c r="A3055" s="7" t="s">
        <v>124</v>
      </c>
      <c r="B3055" s="7" t="s">
        <v>393</v>
      </c>
      <c r="C3055" s="7" t="s">
        <v>122</v>
      </c>
      <c r="D3055" s="8">
        <v>2014</v>
      </c>
      <c r="E3055" s="7" t="s">
        <v>529</v>
      </c>
      <c r="F3055" s="7" t="s">
        <v>2</v>
      </c>
      <c r="G3055" s="7" t="s">
        <v>528</v>
      </c>
      <c r="H3055" s="7" t="s">
        <v>7</v>
      </c>
      <c r="I3055" s="9">
        <v>6.2235983000000002E-2</v>
      </c>
      <c r="J3055" s="10">
        <v>34.553199999999997</v>
      </c>
      <c r="K3055" s="11">
        <v>4.0999999999999996</v>
      </c>
      <c r="L3055" s="11" t="str">
        <f>IF(Tabla134[[#This Row],[Item Weight]]&lt;$U$12,"Poco Peso",IF(Tabla134[[#This Row],[Item Weight]]&lt;$U$13,"Peso Medio","Peso Alto"))</f>
        <v>Peso Medio</v>
      </c>
      <c r="M3055" s="7">
        <v>12.15</v>
      </c>
      <c r="N3055" s="11">
        <f>IF(Tabla134[[#This Row],[Item Weight (Nulos)]]="",VLOOKUP(Tabla134[[#This Row],[Item Identifier]],'Tabla para Nulos'!$A$3:$B$1563,2,FALSE),Tabla134[[#This Row],[Item Weight (Nulos)]])</f>
        <v>12.15</v>
      </c>
      <c r="O3055" s="11" t="str">
        <f>IF(Tabla134[[#This Row],[Item Visibility]]&lt;$U$15,"Poca visibilidad",IF(Tabla134[[#This Row],[Item Visibility]]&lt;$U$16,"Visibilidad media","Mayor visibilidad"))</f>
        <v>Visibilidad media</v>
      </c>
      <c r="P3055" s="11" t="str">
        <f>IF(Tabla134[[#This Row],[Rating]]&lt;2,"Muy Malo",IF(Tabla134[[#This Row],[Rating]]&lt;3,"Malo",IF(Tabla134[[#This Row],[Rating]]&lt;4,"Regular",IF(Tabla134[[#This Row],[Rating]]&lt;5,"Bueno","Excelente"))))</f>
        <v>Bueno</v>
      </c>
    </row>
    <row r="3056" spans="1:16" x14ac:dyDescent="0.2">
      <c r="A3056" s="7" t="s">
        <v>6</v>
      </c>
      <c r="B3056" s="7" t="s">
        <v>746</v>
      </c>
      <c r="C3056" s="7" t="s">
        <v>28</v>
      </c>
      <c r="D3056" s="8">
        <v>2014</v>
      </c>
      <c r="E3056" s="7" t="s">
        <v>529</v>
      </c>
      <c r="F3056" s="7" t="s">
        <v>2</v>
      </c>
      <c r="G3056" s="7" t="s">
        <v>528</v>
      </c>
      <c r="H3056" s="7" t="s">
        <v>7</v>
      </c>
      <c r="I3056" s="9">
        <v>0.133382115</v>
      </c>
      <c r="J3056" s="10">
        <v>55.029800000000002</v>
      </c>
      <c r="K3056" s="11">
        <v>4.0999999999999996</v>
      </c>
      <c r="L3056" s="11" t="str">
        <f>IF(Tabla134[[#This Row],[Item Weight]]&lt;$U$12,"Poco Peso",IF(Tabla134[[#This Row],[Item Weight]]&lt;$U$13,"Peso Medio","Peso Alto"))</f>
        <v>Poco Peso</v>
      </c>
      <c r="M3056" s="7">
        <v>4.88</v>
      </c>
      <c r="N3056" s="11">
        <f>IF(Tabla134[[#This Row],[Item Weight (Nulos)]]="",VLOOKUP(Tabla134[[#This Row],[Item Identifier]],'Tabla para Nulos'!$A$3:$B$1563,2,FALSE),Tabla134[[#This Row],[Item Weight (Nulos)]])</f>
        <v>4.88</v>
      </c>
      <c r="O3056" s="11" t="str">
        <f>IF(Tabla134[[#This Row],[Item Visibility]]&lt;$U$15,"Poca visibilidad",IF(Tabla134[[#This Row],[Item Visibility]]&lt;$U$16,"Visibilidad media","Mayor visibilidad"))</f>
        <v>Mayor visibilidad</v>
      </c>
      <c r="P3056" s="11" t="str">
        <f>IF(Tabla134[[#This Row],[Rating]]&lt;2,"Muy Malo",IF(Tabla134[[#This Row],[Rating]]&lt;3,"Malo",IF(Tabla134[[#This Row],[Rating]]&lt;4,"Regular",IF(Tabla134[[#This Row],[Rating]]&lt;5,"Bueno","Excelente"))))</f>
        <v>Bueno</v>
      </c>
    </row>
    <row r="3057" spans="1:16" x14ac:dyDescent="0.2">
      <c r="A3057" s="7" t="s">
        <v>6</v>
      </c>
      <c r="B3057" s="7" t="s">
        <v>982</v>
      </c>
      <c r="C3057" s="7" t="s">
        <v>28</v>
      </c>
      <c r="D3057" s="8">
        <v>2014</v>
      </c>
      <c r="E3057" s="7" t="s">
        <v>529</v>
      </c>
      <c r="F3057" s="7" t="s">
        <v>2</v>
      </c>
      <c r="G3057" s="7" t="s">
        <v>528</v>
      </c>
      <c r="H3057" s="7" t="s">
        <v>7</v>
      </c>
      <c r="I3057" s="9">
        <v>3.5542580999999997E-2</v>
      </c>
      <c r="J3057" s="10">
        <v>143.34440000000001</v>
      </c>
      <c r="K3057" s="11">
        <v>4.0999999999999996</v>
      </c>
      <c r="L3057" s="11" t="str">
        <f>IF(Tabla134[[#This Row],[Item Weight]]&lt;$U$12,"Poco Peso",IF(Tabla134[[#This Row],[Item Weight]]&lt;$U$13,"Peso Medio","Peso Alto"))</f>
        <v>Poco Peso</v>
      </c>
      <c r="M3057" s="7">
        <v>8.3149999999999995</v>
      </c>
      <c r="N3057" s="11">
        <f>IF(Tabla134[[#This Row],[Item Weight (Nulos)]]="",VLOOKUP(Tabla134[[#This Row],[Item Identifier]],'Tabla para Nulos'!$A$3:$B$1563,2,FALSE),Tabla134[[#This Row],[Item Weight (Nulos)]])</f>
        <v>8.3149999999999995</v>
      </c>
      <c r="O3057" s="11" t="str">
        <f>IF(Tabla134[[#This Row],[Item Visibility]]&lt;$U$15,"Poca visibilidad",IF(Tabla134[[#This Row],[Item Visibility]]&lt;$U$16,"Visibilidad media","Mayor visibilidad"))</f>
        <v>Visibilidad media</v>
      </c>
      <c r="P3057" s="11" t="str">
        <f>IF(Tabla134[[#This Row],[Rating]]&lt;2,"Muy Malo",IF(Tabla134[[#This Row],[Rating]]&lt;3,"Malo",IF(Tabla134[[#This Row],[Rating]]&lt;4,"Regular",IF(Tabla134[[#This Row],[Rating]]&lt;5,"Bueno","Excelente"))))</f>
        <v>Bueno</v>
      </c>
    </row>
    <row r="3058" spans="1:16" x14ac:dyDescent="0.2">
      <c r="A3058" s="7" t="s">
        <v>6</v>
      </c>
      <c r="B3058" s="7" t="s">
        <v>1262</v>
      </c>
      <c r="C3058" s="7" t="s">
        <v>28</v>
      </c>
      <c r="D3058" s="8">
        <v>2014</v>
      </c>
      <c r="E3058" s="7" t="s">
        <v>529</v>
      </c>
      <c r="F3058" s="7" t="s">
        <v>2</v>
      </c>
      <c r="G3058" s="7" t="s">
        <v>528</v>
      </c>
      <c r="H3058" s="7" t="s">
        <v>7</v>
      </c>
      <c r="I3058" s="9">
        <v>4.6848321999999998E-2</v>
      </c>
      <c r="J3058" s="10">
        <v>110.557</v>
      </c>
      <c r="K3058" s="11">
        <v>4.0999999999999996</v>
      </c>
      <c r="L3058" s="11" t="str">
        <f>IF(Tabla134[[#This Row],[Item Weight]]&lt;$U$12,"Poco Peso",IF(Tabla134[[#This Row],[Item Weight]]&lt;$U$13,"Peso Medio","Peso Alto"))</f>
        <v>Poco Peso</v>
      </c>
      <c r="M3058" s="7">
        <v>8.3800000000000008</v>
      </c>
      <c r="N3058" s="11">
        <f>IF(Tabla134[[#This Row],[Item Weight (Nulos)]]="",VLOOKUP(Tabla134[[#This Row],[Item Identifier]],'Tabla para Nulos'!$A$3:$B$1563,2,FALSE),Tabla134[[#This Row],[Item Weight (Nulos)]])</f>
        <v>8.3800000000000008</v>
      </c>
      <c r="O3058" s="11" t="str">
        <f>IF(Tabla134[[#This Row],[Item Visibility]]&lt;$U$15,"Poca visibilidad",IF(Tabla134[[#This Row],[Item Visibility]]&lt;$U$16,"Visibilidad media","Mayor visibilidad"))</f>
        <v>Visibilidad media</v>
      </c>
      <c r="P3058" s="11" t="str">
        <f>IF(Tabla134[[#This Row],[Rating]]&lt;2,"Muy Malo",IF(Tabla134[[#This Row],[Rating]]&lt;3,"Malo",IF(Tabla134[[#This Row],[Rating]]&lt;4,"Regular",IF(Tabla134[[#This Row],[Rating]]&lt;5,"Bueno","Excelente"))))</f>
        <v>Bueno</v>
      </c>
    </row>
    <row r="3059" spans="1:16" x14ac:dyDescent="0.2">
      <c r="A3059" s="7" t="s">
        <v>6</v>
      </c>
      <c r="B3059" s="7" t="s">
        <v>822</v>
      </c>
      <c r="C3059" s="7" t="s">
        <v>17</v>
      </c>
      <c r="D3059" s="8">
        <v>2014</v>
      </c>
      <c r="E3059" s="7" t="s">
        <v>529</v>
      </c>
      <c r="F3059" s="7" t="s">
        <v>2</v>
      </c>
      <c r="G3059" s="7" t="s">
        <v>528</v>
      </c>
      <c r="H3059" s="7" t="s">
        <v>7</v>
      </c>
      <c r="I3059" s="9">
        <v>4.7451849999999997E-2</v>
      </c>
      <c r="J3059" s="10">
        <v>214.6876</v>
      </c>
      <c r="K3059" s="11">
        <v>4.0999999999999996</v>
      </c>
      <c r="L3059" s="11" t="str">
        <f>IF(Tabla134[[#This Row],[Item Weight]]&lt;$U$12,"Poco Peso",IF(Tabla134[[#This Row],[Item Weight]]&lt;$U$13,"Peso Medio","Peso Alto"))</f>
        <v>Peso Alto</v>
      </c>
      <c r="M3059" s="7">
        <v>20.7</v>
      </c>
      <c r="N3059" s="11">
        <f>IF(Tabla134[[#This Row],[Item Weight (Nulos)]]="",VLOOKUP(Tabla134[[#This Row],[Item Identifier]],'Tabla para Nulos'!$A$3:$B$1563,2,FALSE),Tabla134[[#This Row],[Item Weight (Nulos)]])</f>
        <v>20.7</v>
      </c>
      <c r="O3059" s="11" t="str">
        <f>IF(Tabla134[[#This Row],[Item Visibility]]&lt;$U$15,"Poca visibilidad",IF(Tabla134[[#This Row],[Item Visibility]]&lt;$U$16,"Visibilidad media","Mayor visibilidad"))</f>
        <v>Visibilidad media</v>
      </c>
      <c r="P3059" s="11" t="str">
        <f>IF(Tabla134[[#This Row],[Rating]]&lt;2,"Muy Malo",IF(Tabla134[[#This Row],[Rating]]&lt;3,"Malo",IF(Tabla134[[#This Row],[Rating]]&lt;4,"Regular",IF(Tabla134[[#This Row],[Rating]]&lt;5,"Bueno","Excelente"))))</f>
        <v>Bueno</v>
      </c>
    </row>
    <row r="3060" spans="1:16" x14ac:dyDescent="0.2">
      <c r="A3060" s="7" t="s">
        <v>6</v>
      </c>
      <c r="B3060" s="7" t="s">
        <v>367</v>
      </c>
      <c r="C3060" s="7" t="s">
        <v>71</v>
      </c>
      <c r="D3060" s="8">
        <v>2014</v>
      </c>
      <c r="E3060" s="7" t="s">
        <v>529</v>
      </c>
      <c r="F3060" s="7" t="s">
        <v>2</v>
      </c>
      <c r="G3060" s="7" t="s">
        <v>528</v>
      </c>
      <c r="H3060" s="7" t="s">
        <v>7</v>
      </c>
      <c r="I3060" s="9">
        <v>8.2333018999999993E-2</v>
      </c>
      <c r="J3060" s="10">
        <v>58.158799999999999</v>
      </c>
      <c r="K3060" s="11">
        <v>4.0999999999999996</v>
      </c>
      <c r="L3060" s="11" t="str">
        <f>IF(Tabla134[[#This Row],[Item Weight]]&lt;$U$12,"Poco Peso",IF(Tabla134[[#This Row],[Item Weight]]&lt;$U$13,"Peso Medio","Peso Alto"))</f>
        <v>Poco Peso</v>
      </c>
      <c r="M3060" s="7">
        <v>8.18</v>
      </c>
      <c r="N3060" s="11">
        <f>IF(Tabla134[[#This Row],[Item Weight (Nulos)]]="",VLOOKUP(Tabla134[[#This Row],[Item Identifier]],'Tabla para Nulos'!$A$3:$B$1563,2,FALSE),Tabla134[[#This Row],[Item Weight (Nulos)]])</f>
        <v>8.18</v>
      </c>
      <c r="O3060" s="11" t="str">
        <f>IF(Tabla134[[#This Row],[Item Visibility]]&lt;$U$15,"Poca visibilidad",IF(Tabla134[[#This Row],[Item Visibility]]&lt;$U$16,"Visibilidad media","Mayor visibilidad"))</f>
        <v>Visibilidad media</v>
      </c>
      <c r="P3060" s="11" t="str">
        <f>IF(Tabla134[[#This Row],[Rating]]&lt;2,"Muy Malo",IF(Tabla134[[#This Row],[Rating]]&lt;3,"Malo",IF(Tabla134[[#This Row],[Rating]]&lt;4,"Regular",IF(Tabla134[[#This Row],[Rating]]&lt;5,"Bueno","Excelente"))))</f>
        <v>Bueno</v>
      </c>
    </row>
    <row r="3061" spans="1:16" x14ac:dyDescent="0.2">
      <c r="A3061" s="7" t="s">
        <v>6</v>
      </c>
      <c r="B3061" s="7" t="s">
        <v>1205</v>
      </c>
      <c r="C3061" s="7" t="s">
        <v>71</v>
      </c>
      <c r="D3061" s="8">
        <v>2014</v>
      </c>
      <c r="E3061" s="7" t="s">
        <v>529</v>
      </c>
      <c r="F3061" s="7" t="s">
        <v>2</v>
      </c>
      <c r="G3061" s="7" t="s">
        <v>528</v>
      </c>
      <c r="H3061" s="7" t="s">
        <v>7</v>
      </c>
      <c r="I3061" s="9">
        <v>3.5997543E-2</v>
      </c>
      <c r="J3061" s="10">
        <v>176.97120000000001</v>
      </c>
      <c r="K3061" s="11">
        <v>4.0999999999999996</v>
      </c>
      <c r="L3061" s="11" t="str">
        <f>IF(Tabla134[[#This Row],[Item Weight]]&lt;$U$12,"Poco Peso",IF(Tabla134[[#This Row],[Item Weight]]&lt;$U$13,"Peso Medio","Peso Alto"))</f>
        <v>Peso Medio</v>
      </c>
      <c r="M3061" s="7">
        <v>11.1</v>
      </c>
      <c r="N3061" s="11">
        <f>IF(Tabla134[[#This Row],[Item Weight (Nulos)]]="",VLOOKUP(Tabla134[[#This Row],[Item Identifier]],'Tabla para Nulos'!$A$3:$B$1563,2,FALSE),Tabla134[[#This Row],[Item Weight (Nulos)]])</f>
        <v>11.1</v>
      </c>
      <c r="O3061" s="11" t="str">
        <f>IF(Tabla134[[#This Row],[Item Visibility]]&lt;$U$15,"Poca visibilidad",IF(Tabla134[[#This Row],[Item Visibility]]&lt;$U$16,"Visibilidad media","Mayor visibilidad"))</f>
        <v>Visibilidad media</v>
      </c>
      <c r="P3061" s="11" t="str">
        <f>IF(Tabla134[[#This Row],[Rating]]&lt;2,"Muy Malo",IF(Tabla134[[#This Row],[Rating]]&lt;3,"Malo",IF(Tabla134[[#This Row],[Rating]]&lt;4,"Regular",IF(Tabla134[[#This Row],[Rating]]&lt;5,"Bueno","Excelente"))))</f>
        <v>Bueno</v>
      </c>
    </row>
    <row r="3062" spans="1:16" x14ac:dyDescent="0.2">
      <c r="A3062" s="7" t="s">
        <v>6</v>
      </c>
      <c r="B3062" s="7" t="s">
        <v>359</v>
      </c>
      <c r="C3062" s="7" t="s">
        <v>71</v>
      </c>
      <c r="D3062" s="8">
        <v>2014</v>
      </c>
      <c r="E3062" s="7" t="s">
        <v>529</v>
      </c>
      <c r="F3062" s="7" t="s">
        <v>2</v>
      </c>
      <c r="G3062" s="7" t="s">
        <v>528</v>
      </c>
      <c r="H3062" s="7" t="s">
        <v>7</v>
      </c>
      <c r="I3062" s="9">
        <v>8.0573371000000005E-2</v>
      </c>
      <c r="J3062" s="10">
        <v>260.1936</v>
      </c>
      <c r="K3062" s="11">
        <v>4.0999999999999996</v>
      </c>
      <c r="L3062" s="11" t="str">
        <f>IF(Tabla134[[#This Row],[Item Weight]]&lt;$U$12,"Poco Peso",IF(Tabla134[[#This Row],[Item Weight]]&lt;$U$13,"Peso Medio","Peso Alto"))</f>
        <v>Peso Medio</v>
      </c>
      <c r="M3062" s="7">
        <v>13.65</v>
      </c>
      <c r="N3062" s="11">
        <f>IF(Tabla134[[#This Row],[Item Weight (Nulos)]]="",VLOOKUP(Tabla134[[#This Row],[Item Identifier]],'Tabla para Nulos'!$A$3:$B$1563,2,FALSE),Tabla134[[#This Row],[Item Weight (Nulos)]])</f>
        <v>13.65</v>
      </c>
      <c r="O3062" s="11" t="str">
        <f>IF(Tabla134[[#This Row],[Item Visibility]]&lt;$U$15,"Poca visibilidad",IF(Tabla134[[#This Row],[Item Visibility]]&lt;$U$16,"Visibilidad media","Mayor visibilidad"))</f>
        <v>Visibilidad media</v>
      </c>
      <c r="P3062" s="11" t="str">
        <f>IF(Tabla134[[#This Row],[Rating]]&lt;2,"Muy Malo",IF(Tabla134[[#This Row],[Rating]]&lt;3,"Malo",IF(Tabla134[[#This Row],[Rating]]&lt;4,"Regular",IF(Tabla134[[#This Row],[Rating]]&lt;5,"Bueno","Excelente"))))</f>
        <v>Bueno</v>
      </c>
    </row>
    <row r="3063" spans="1:16" x14ac:dyDescent="0.2">
      <c r="A3063" s="7" t="s">
        <v>6</v>
      </c>
      <c r="B3063" s="7" t="s">
        <v>353</v>
      </c>
      <c r="C3063" s="7" t="s">
        <v>71</v>
      </c>
      <c r="D3063" s="8">
        <v>2014</v>
      </c>
      <c r="E3063" s="7" t="s">
        <v>529</v>
      </c>
      <c r="F3063" s="7" t="s">
        <v>2</v>
      </c>
      <c r="G3063" s="7" t="s">
        <v>528</v>
      </c>
      <c r="H3063" s="7" t="s">
        <v>7</v>
      </c>
      <c r="I3063" s="9">
        <v>6.2205112E-2</v>
      </c>
      <c r="J3063" s="10">
        <v>148.34180000000001</v>
      </c>
      <c r="K3063" s="11">
        <v>4.0999999999999996</v>
      </c>
      <c r="L3063" s="11" t="str">
        <f>IF(Tabla134[[#This Row],[Item Weight]]&lt;$U$12,"Poco Peso",IF(Tabla134[[#This Row],[Item Weight]]&lt;$U$13,"Peso Medio","Peso Alto"))</f>
        <v>Peso Alto</v>
      </c>
      <c r="M3063" s="7">
        <v>18.5</v>
      </c>
      <c r="N3063" s="11">
        <f>IF(Tabla134[[#This Row],[Item Weight (Nulos)]]="",VLOOKUP(Tabla134[[#This Row],[Item Identifier]],'Tabla para Nulos'!$A$3:$B$1563,2,FALSE),Tabla134[[#This Row],[Item Weight (Nulos)]])</f>
        <v>18.5</v>
      </c>
      <c r="O3063" s="11" t="str">
        <f>IF(Tabla134[[#This Row],[Item Visibility]]&lt;$U$15,"Poca visibilidad",IF(Tabla134[[#This Row],[Item Visibility]]&lt;$U$16,"Visibilidad media","Mayor visibilidad"))</f>
        <v>Visibilidad media</v>
      </c>
      <c r="P3063" s="11" t="str">
        <f>IF(Tabla134[[#This Row],[Rating]]&lt;2,"Muy Malo",IF(Tabla134[[#This Row],[Rating]]&lt;3,"Malo",IF(Tabla134[[#This Row],[Rating]]&lt;4,"Regular",IF(Tabla134[[#This Row],[Rating]]&lt;5,"Bueno","Excelente"))))</f>
        <v>Bueno</v>
      </c>
    </row>
    <row r="3064" spans="1:16" x14ac:dyDescent="0.2">
      <c r="A3064" s="7" t="s">
        <v>6</v>
      </c>
      <c r="B3064" s="7" t="s">
        <v>1508</v>
      </c>
      <c r="C3064" s="7" t="s">
        <v>10</v>
      </c>
      <c r="D3064" s="8">
        <v>2014</v>
      </c>
      <c r="E3064" s="7" t="s">
        <v>529</v>
      </c>
      <c r="F3064" s="7" t="s">
        <v>2</v>
      </c>
      <c r="G3064" s="7" t="s">
        <v>528</v>
      </c>
      <c r="H3064" s="7" t="s">
        <v>7</v>
      </c>
      <c r="I3064" s="9">
        <v>8.5736549999999995E-2</v>
      </c>
      <c r="J3064" s="10">
        <v>229.5694</v>
      </c>
      <c r="K3064" s="11">
        <v>4.0999999999999996</v>
      </c>
      <c r="L3064" s="11" t="str">
        <f>IF(Tabla134[[#This Row],[Item Weight]]&lt;$U$12,"Poco Peso",IF(Tabla134[[#This Row],[Item Weight]]&lt;$U$13,"Peso Medio","Peso Alto"))</f>
        <v>Poco Peso</v>
      </c>
      <c r="M3064" s="7">
        <v>6.78</v>
      </c>
      <c r="N3064" s="11">
        <f>IF(Tabla134[[#This Row],[Item Weight (Nulos)]]="",VLOOKUP(Tabla134[[#This Row],[Item Identifier]],'Tabla para Nulos'!$A$3:$B$1563,2,FALSE),Tabla134[[#This Row],[Item Weight (Nulos)]])</f>
        <v>6.78</v>
      </c>
      <c r="O3064" s="11" t="str">
        <f>IF(Tabla134[[#This Row],[Item Visibility]]&lt;$U$15,"Poca visibilidad",IF(Tabla134[[#This Row],[Item Visibility]]&lt;$U$16,"Visibilidad media","Mayor visibilidad"))</f>
        <v>Visibilidad media</v>
      </c>
      <c r="P3064" s="11" t="str">
        <f>IF(Tabla134[[#This Row],[Rating]]&lt;2,"Muy Malo",IF(Tabla134[[#This Row],[Rating]]&lt;3,"Malo",IF(Tabla134[[#This Row],[Rating]]&lt;4,"Regular",IF(Tabla134[[#This Row],[Rating]]&lt;5,"Bueno","Excelente"))))</f>
        <v>Bueno</v>
      </c>
    </row>
    <row r="3065" spans="1:16" x14ac:dyDescent="0.2">
      <c r="A3065" s="7" t="s">
        <v>6</v>
      </c>
      <c r="B3065" s="7" t="s">
        <v>1442</v>
      </c>
      <c r="C3065" s="7" t="s">
        <v>10</v>
      </c>
      <c r="D3065" s="8">
        <v>2014</v>
      </c>
      <c r="E3065" s="7" t="s">
        <v>529</v>
      </c>
      <c r="F3065" s="7" t="s">
        <v>2</v>
      </c>
      <c r="G3065" s="7" t="s">
        <v>528</v>
      </c>
      <c r="H3065" s="7" t="s">
        <v>7</v>
      </c>
      <c r="I3065" s="9">
        <v>0</v>
      </c>
      <c r="J3065" s="10">
        <v>173.6422</v>
      </c>
      <c r="K3065" s="11">
        <v>4.0999999999999996</v>
      </c>
      <c r="L3065" s="11" t="str">
        <f>IF(Tabla134[[#This Row],[Item Weight]]&lt;$U$12,"Poco Peso",IF(Tabla134[[#This Row],[Item Weight]]&lt;$U$13,"Peso Medio","Peso Alto"))</f>
        <v>Poco Peso</v>
      </c>
      <c r="M3065" s="7">
        <v>8.77</v>
      </c>
      <c r="N3065" s="11">
        <f>IF(Tabla134[[#This Row],[Item Weight (Nulos)]]="",VLOOKUP(Tabla134[[#This Row],[Item Identifier]],'Tabla para Nulos'!$A$3:$B$1563,2,FALSE),Tabla134[[#This Row],[Item Weight (Nulos)]])</f>
        <v>8.77</v>
      </c>
      <c r="O3065" s="11" t="str">
        <f>IF(Tabla134[[#This Row],[Item Visibility]]&lt;$U$15,"Poca visibilidad",IF(Tabla134[[#This Row],[Item Visibility]]&lt;$U$16,"Visibilidad media","Mayor visibilidad"))</f>
        <v>Poca visibilidad</v>
      </c>
      <c r="P3065" s="11" t="str">
        <f>IF(Tabla134[[#This Row],[Rating]]&lt;2,"Muy Malo",IF(Tabla134[[#This Row],[Rating]]&lt;3,"Malo",IF(Tabla134[[#This Row],[Rating]]&lt;4,"Regular",IF(Tabla134[[#This Row],[Rating]]&lt;5,"Bueno","Excelente"))))</f>
        <v>Bueno</v>
      </c>
    </row>
    <row r="3066" spans="1:16" x14ac:dyDescent="0.2">
      <c r="A3066" s="7" t="s">
        <v>6</v>
      </c>
      <c r="B3066" s="7" t="s">
        <v>69</v>
      </c>
      <c r="C3066" s="7" t="s">
        <v>10</v>
      </c>
      <c r="D3066" s="8">
        <v>2014</v>
      </c>
      <c r="E3066" s="7" t="s">
        <v>529</v>
      </c>
      <c r="F3066" s="7" t="s">
        <v>2</v>
      </c>
      <c r="G3066" s="7" t="s">
        <v>528</v>
      </c>
      <c r="H3066" s="7" t="s">
        <v>7</v>
      </c>
      <c r="I3066" s="9">
        <v>5.8778429E-2</v>
      </c>
      <c r="J3066" s="10">
        <v>187.85300000000001</v>
      </c>
      <c r="K3066" s="11">
        <v>4.0999999999999996</v>
      </c>
      <c r="L3066" s="11" t="str">
        <f>IF(Tabla134[[#This Row],[Item Weight]]&lt;$U$12,"Poco Peso",IF(Tabla134[[#This Row],[Item Weight]]&lt;$U$13,"Peso Medio","Peso Alto"))</f>
        <v>Peso Medio</v>
      </c>
      <c r="M3066" s="7">
        <v>10.3</v>
      </c>
      <c r="N3066" s="11">
        <f>IF(Tabla134[[#This Row],[Item Weight (Nulos)]]="",VLOOKUP(Tabla134[[#This Row],[Item Identifier]],'Tabla para Nulos'!$A$3:$B$1563,2,FALSE),Tabla134[[#This Row],[Item Weight (Nulos)]])</f>
        <v>10.3</v>
      </c>
      <c r="O3066" s="11" t="str">
        <f>IF(Tabla134[[#This Row],[Item Visibility]]&lt;$U$15,"Poca visibilidad",IF(Tabla134[[#This Row],[Item Visibility]]&lt;$U$16,"Visibilidad media","Mayor visibilidad"))</f>
        <v>Visibilidad media</v>
      </c>
      <c r="P3066" s="11" t="str">
        <f>IF(Tabla134[[#This Row],[Rating]]&lt;2,"Muy Malo",IF(Tabla134[[#This Row],[Rating]]&lt;3,"Malo",IF(Tabla134[[#This Row],[Rating]]&lt;4,"Regular",IF(Tabla134[[#This Row],[Rating]]&lt;5,"Bueno","Excelente"))))</f>
        <v>Bueno</v>
      </c>
    </row>
    <row r="3067" spans="1:16" x14ac:dyDescent="0.2">
      <c r="A3067" s="7" t="s">
        <v>6</v>
      </c>
      <c r="B3067" s="7" t="s">
        <v>942</v>
      </c>
      <c r="C3067" s="7" t="s">
        <v>10</v>
      </c>
      <c r="D3067" s="8">
        <v>2014</v>
      </c>
      <c r="E3067" s="7" t="s">
        <v>529</v>
      </c>
      <c r="F3067" s="7" t="s">
        <v>2</v>
      </c>
      <c r="G3067" s="7" t="s">
        <v>528</v>
      </c>
      <c r="H3067" s="7" t="s">
        <v>7</v>
      </c>
      <c r="I3067" s="9">
        <v>5.3730630000000001E-2</v>
      </c>
      <c r="J3067" s="10">
        <v>165.15260000000001</v>
      </c>
      <c r="K3067" s="11">
        <v>4.0999999999999996</v>
      </c>
      <c r="L3067" s="11" t="str">
        <f>IF(Tabla134[[#This Row],[Item Weight]]&lt;$U$12,"Poco Peso",IF(Tabla134[[#This Row],[Item Weight]]&lt;$U$13,"Peso Medio","Peso Alto"))</f>
        <v>Peso Medio</v>
      </c>
      <c r="M3067" s="7">
        <v>11.1</v>
      </c>
      <c r="N3067" s="11">
        <f>IF(Tabla134[[#This Row],[Item Weight (Nulos)]]="",VLOOKUP(Tabla134[[#This Row],[Item Identifier]],'Tabla para Nulos'!$A$3:$B$1563,2,FALSE),Tabla134[[#This Row],[Item Weight (Nulos)]])</f>
        <v>11.1</v>
      </c>
      <c r="O3067" s="11" t="str">
        <f>IF(Tabla134[[#This Row],[Item Visibility]]&lt;$U$15,"Poca visibilidad",IF(Tabla134[[#This Row],[Item Visibility]]&lt;$U$16,"Visibilidad media","Mayor visibilidad"))</f>
        <v>Visibilidad media</v>
      </c>
      <c r="P3067" s="11" t="str">
        <f>IF(Tabla134[[#This Row],[Rating]]&lt;2,"Muy Malo",IF(Tabla134[[#This Row],[Rating]]&lt;3,"Malo",IF(Tabla134[[#This Row],[Rating]]&lt;4,"Regular",IF(Tabla134[[#This Row],[Rating]]&lt;5,"Bueno","Excelente"))))</f>
        <v>Bueno</v>
      </c>
    </row>
    <row r="3068" spans="1:16" x14ac:dyDescent="0.2">
      <c r="A3068" s="7" t="s">
        <v>6</v>
      </c>
      <c r="B3068" s="7" t="s">
        <v>1586</v>
      </c>
      <c r="C3068" s="7" t="s">
        <v>10</v>
      </c>
      <c r="D3068" s="8">
        <v>2014</v>
      </c>
      <c r="E3068" s="7" t="s">
        <v>529</v>
      </c>
      <c r="F3068" s="7" t="s">
        <v>2</v>
      </c>
      <c r="G3068" s="7" t="s">
        <v>528</v>
      </c>
      <c r="H3068" s="7" t="s">
        <v>7</v>
      </c>
      <c r="I3068" s="9">
        <v>5.0043471999999999E-2</v>
      </c>
      <c r="J3068" s="10">
        <v>164.65260000000001</v>
      </c>
      <c r="K3068" s="11">
        <v>4.0999999999999996</v>
      </c>
      <c r="L3068" s="11" t="str">
        <f>IF(Tabla134[[#This Row],[Item Weight]]&lt;$U$12,"Poco Peso",IF(Tabla134[[#This Row],[Item Weight]]&lt;$U$13,"Peso Medio","Peso Alto"))</f>
        <v>Peso Medio</v>
      </c>
      <c r="M3068" s="7">
        <v>11.85</v>
      </c>
      <c r="N3068" s="11">
        <f>IF(Tabla134[[#This Row],[Item Weight (Nulos)]]="",VLOOKUP(Tabla134[[#This Row],[Item Identifier]],'Tabla para Nulos'!$A$3:$B$1563,2,FALSE),Tabla134[[#This Row],[Item Weight (Nulos)]])</f>
        <v>11.85</v>
      </c>
      <c r="O3068" s="11" t="str">
        <f>IF(Tabla134[[#This Row],[Item Visibility]]&lt;$U$15,"Poca visibilidad",IF(Tabla134[[#This Row],[Item Visibility]]&lt;$U$16,"Visibilidad media","Mayor visibilidad"))</f>
        <v>Visibilidad media</v>
      </c>
      <c r="P3068" s="11" t="str">
        <f>IF(Tabla134[[#This Row],[Rating]]&lt;2,"Muy Malo",IF(Tabla134[[#This Row],[Rating]]&lt;3,"Malo",IF(Tabla134[[#This Row],[Rating]]&lt;4,"Regular",IF(Tabla134[[#This Row],[Rating]]&lt;5,"Bueno","Excelente"))))</f>
        <v>Bueno</v>
      </c>
    </row>
    <row r="3069" spans="1:16" x14ac:dyDescent="0.2">
      <c r="A3069" s="7" t="s">
        <v>6</v>
      </c>
      <c r="B3069" s="7" t="s">
        <v>733</v>
      </c>
      <c r="C3069" s="7" t="s">
        <v>10</v>
      </c>
      <c r="D3069" s="8">
        <v>2014</v>
      </c>
      <c r="E3069" s="7" t="s">
        <v>529</v>
      </c>
      <c r="F3069" s="7" t="s">
        <v>2</v>
      </c>
      <c r="G3069" s="7" t="s">
        <v>528</v>
      </c>
      <c r="H3069" s="7" t="s">
        <v>7</v>
      </c>
      <c r="I3069" s="9">
        <v>0.109900843</v>
      </c>
      <c r="J3069" s="10">
        <v>83.059200000000004</v>
      </c>
      <c r="K3069" s="11">
        <v>4.0999999999999996</v>
      </c>
      <c r="L3069" s="11" t="str">
        <f>IF(Tabla134[[#This Row],[Item Weight]]&lt;$U$12,"Poco Peso",IF(Tabla134[[#This Row],[Item Weight]]&lt;$U$13,"Peso Medio","Peso Alto"))</f>
        <v>Peso Medio</v>
      </c>
      <c r="M3069" s="7">
        <v>12.5</v>
      </c>
      <c r="N3069" s="11">
        <f>IF(Tabla134[[#This Row],[Item Weight (Nulos)]]="",VLOOKUP(Tabla134[[#This Row],[Item Identifier]],'Tabla para Nulos'!$A$3:$B$1563,2,FALSE),Tabla134[[#This Row],[Item Weight (Nulos)]])</f>
        <v>12.5</v>
      </c>
      <c r="O3069" s="11" t="str">
        <f>IF(Tabla134[[#This Row],[Item Visibility]]&lt;$U$15,"Poca visibilidad",IF(Tabla134[[#This Row],[Item Visibility]]&lt;$U$16,"Visibilidad media","Mayor visibilidad"))</f>
        <v>Mayor visibilidad</v>
      </c>
      <c r="P3069" s="11" t="str">
        <f>IF(Tabla134[[#This Row],[Rating]]&lt;2,"Muy Malo",IF(Tabla134[[#This Row],[Rating]]&lt;3,"Malo",IF(Tabla134[[#This Row],[Rating]]&lt;4,"Regular",IF(Tabla134[[#This Row],[Rating]]&lt;5,"Bueno","Excelente"))))</f>
        <v>Bueno</v>
      </c>
    </row>
    <row r="3070" spans="1:16" x14ac:dyDescent="0.2">
      <c r="A3070" s="7" t="s">
        <v>6</v>
      </c>
      <c r="B3070" s="7" t="s">
        <v>728</v>
      </c>
      <c r="C3070" s="7" t="s">
        <v>10</v>
      </c>
      <c r="D3070" s="8">
        <v>2014</v>
      </c>
      <c r="E3070" s="7" t="s">
        <v>529</v>
      </c>
      <c r="F3070" s="7" t="s">
        <v>2</v>
      </c>
      <c r="G3070" s="7" t="s">
        <v>528</v>
      </c>
      <c r="H3070" s="7" t="s">
        <v>7</v>
      </c>
      <c r="I3070" s="9">
        <v>7.9647239999999994E-2</v>
      </c>
      <c r="J3070" s="10">
        <v>101.4332</v>
      </c>
      <c r="K3070" s="11">
        <v>4.0999999999999996</v>
      </c>
      <c r="L3070" s="11" t="str">
        <f>IF(Tabla134[[#This Row],[Item Weight]]&lt;$U$12,"Poco Peso",IF(Tabla134[[#This Row],[Item Weight]]&lt;$U$13,"Peso Medio","Peso Alto"))</f>
        <v>Peso Medio</v>
      </c>
      <c r="M3070" s="7">
        <v>16.5</v>
      </c>
      <c r="N3070" s="11">
        <f>IF(Tabla134[[#This Row],[Item Weight (Nulos)]]="",VLOOKUP(Tabla134[[#This Row],[Item Identifier]],'Tabla para Nulos'!$A$3:$B$1563,2,FALSE),Tabla134[[#This Row],[Item Weight (Nulos)]])</f>
        <v>16.5</v>
      </c>
      <c r="O3070" s="11" t="str">
        <f>IF(Tabla134[[#This Row],[Item Visibility]]&lt;$U$15,"Poca visibilidad",IF(Tabla134[[#This Row],[Item Visibility]]&lt;$U$16,"Visibilidad media","Mayor visibilidad"))</f>
        <v>Visibilidad media</v>
      </c>
      <c r="P3070" s="11" t="str">
        <f>IF(Tabla134[[#This Row],[Rating]]&lt;2,"Muy Malo",IF(Tabla134[[#This Row],[Rating]]&lt;3,"Malo",IF(Tabla134[[#This Row],[Rating]]&lt;4,"Regular",IF(Tabla134[[#This Row],[Rating]]&lt;5,"Bueno","Excelente"))))</f>
        <v>Bueno</v>
      </c>
    </row>
    <row r="3071" spans="1:16" x14ac:dyDescent="0.2">
      <c r="A3071" s="7" t="s">
        <v>6</v>
      </c>
      <c r="B3071" s="7" t="s">
        <v>68</v>
      </c>
      <c r="C3071" s="7" t="s">
        <v>10</v>
      </c>
      <c r="D3071" s="8">
        <v>2014</v>
      </c>
      <c r="E3071" s="7" t="s">
        <v>529</v>
      </c>
      <c r="F3071" s="7" t="s">
        <v>2</v>
      </c>
      <c r="G3071" s="7" t="s">
        <v>528</v>
      </c>
      <c r="H3071" s="7" t="s">
        <v>7</v>
      </c>
      <c r="I3071" s="9">
        <v>0.119362812</v>
      </c>
      <c r="J3071" s="10">
        <v>180.39760000000001</v>
      </c>
      <c r="K3071" s="11">
        <v>4.0999999999999996</v>
      </c>
      <c r="L3071" s="11" t="str">
        <f>IF(Tabla134[[#This Row],[Item Weight]]&lt;$U$12,"Poco Peso",IF(Tabla134[[#This Row],[Item Weight]]&lt;$U$13,"Peso Medio","Peso Alto"))</f>
        <v>Peso Medio</v>
      </c>
      <c r="M3071" s="7">
        <v>16.7</v>
      </c>
      <c r="N3071" s="11">
        <f>IF(Tabla134[[#This Row],[Item Weight (Nulos)]]="",VLOOKUP(Tabla134[[#This Row],[Item Identifier]],'Tabla para Nulos'!$A$3:$B$1563,2,FALSE),Tabla134[[#This Row],[Item Weight (Nulos)]])</f>
        <v>16.7</v>
      </c>
      <c r="O3071" s="11" t="str">
        <f>IF(Tabla134[[#This Row],[Item Visibility]]&lt;$U$15,"Poca visibilidad",IF(Tabla134[[#This Row],[Item Visibility]]&lt;$U$16,"Visibilidad media","Mayor visibilidad"))</f>
        <v>Mayor visibilidad</v>
      </c>
      <c r="P3071" s="11" t="str">
        <f>IF(Tabla134[[#This Row],[Rating]]&lt;2,"Muy Malo",IF(Tabla134[[#This Row],[Rating]]&lt;3,"Malo",IF(Tabla134[[#This Row],[Rating]]&lt;4,"Regular",IF(Tabla134[[#This Row],[Rating]]&lt;5,"Bueno","Excelente"))))</f>
        <v>Bueno</v>
      </c>
    </row>
    <row r="3072" spans="1:16" x14ac:dyDescent="0.2">
      <c r="A3072" s="7" t="s">
        <v>6</v>
      </c>
      <c r="B3072" s="7" t="s">
        <v>51</v>
      </c>
      <c r="C3072" s="7" t="s">
        <v>47</v>
      </c>
      <c r="D3072" s="8">
        <v>2014</v>
      </c>
      <c r="E3072" s="7" t="s">
        <v>529</v>
      </c>
      <c r="F3072" s="7" t="s">
        <v>2</v>
      </c>
      <c r="G3072" s="7" t="s">
        <v>528</v>
      </c>
      <c r="H3072" s="7" t="s">
        <v>7</v>
      </c>
      <c r="I3072" s="9">
        <v>0.17133418</v>
      </c>
      <c r="J3072" s="10">
        <v>48.837600000000002</v>
      </c>
      <c r="K3072" s="11">
        <v>4.0999999999999996</v>
      </c>
      <c r="L3072" s="11" t="str">
        <f>IF(Tabla134[[#This Row],[Item Weight]]&lt;$U$12,"Poco Peso",IF(Tabla134[[#This Row],[Item Weight]]&lt;$U$13,"Peso Medio","Peso Alto"))</f>
        <v>Peso Alto</v>
      </c>
      <c r="M3072" s="7">
        <v>18.600000000000001</v>
      </c>
      <c r="N3072" s="11">
        <f>IF(Tabla134[[#This Row],[Item Weight (Nulos)]]="",VLOOKUP(Tabla134[[#This Row],[Item Identifier]],'Tabla para Nulos'!$A$3:$B$1563,2,FALSE),Tabla134[[#This Row],[Item Weight (Nulos)]])</f>
        <v>18.600000000000001</v>
      </c>
      <c r="O3072" s="11" t="str">
        <f>IF(Tabla134[[#This Row],[Item Visibility]]&lt;$U$15,"Poca visibilidad",IF(Tabla134[[#This Row],[Item Visibility]]&lt;$U$16,"Visibilidad media","Mayor visibilidad"))</f>
        <v>Mayor visibilidad</v>
      </c>
      <c r="P3072" s="11" t="str">
        <f>IF(Tabla134[[#This Row],[Rating]]&lt;2,"Muy Malo",IF(Tabla134[[#This Row],[Rating]]&lt;3,"Malo",IF(Tabla134[[#This Row],[Rating]]&lt;4,"Regular",IF(Tabla134[[#This Row],[Rating]]&lt;5,"Bueno","Excelente"))))</f>
        <v>Bueno</v>
      </c>
    </row>
    <row r="3073" spans="1:16" x14ac:dyDescent="0.2">
      <c r="A3073" s="7" t="s">
        <v>6</v>
      </c>
      <c r="B3073" s="7" t="s">
        <v>1355</v>
      </c>
      <c r="C3073" s="7" t="s">
        <v>14</v>
      </c>
      <c r="D3073" s="8">
        <v>2014</v>
      </c>
      <c r="E3073" s="7" t="s">
        <v>529</v>
      </c>
      <c r="F3073" s="7" t="s">
        <v>2</v>
      </c>
      <c r="G3073" s="7" t="s">
        <v>528</v>
      </c>
      <c r="H3073" s="7" t="s">
        <v>7</v>
      </c>
      <c r="I3073" s="9">
        <v>7.4087369E-2</v>
      </c>
      <c r="J3073" s="10">
        <v>264.95679999999999</v>
      </c>
      <c r="K3073" s="11">
        <v>4.0999999999999996</v>
      </c>
      <c r="L3073" s="11" t="str">
        <f>IF(Tabla134[[#This Row],[Item Weight]]&lt;$U$12,"Poco Peso",IF(Tabla134[[#This Row],[Item Weight]]&lt;$U$13,"Peso Medio","Peso Alto"))</f>
        <v>Poco Peso</v>
      </c>
      <c r="M3073" s="7">
        <v>5.78</v>
      </c>
      <c r="N3073" s="11">
        <f>IF(Tabla134[[#This Row],[Item Weight (Nulos)]]="",VLOOKUP(Tabla134[[#This Row],[Item Identifier]],'Tabla para Nulos'!$A$3:$B$1563,2,FALSE),Tabla134[[#This Row],[Item Weight (Nulos)]])</f>
        <v>5.78</v>
      </c>
      <c r="O3073" s="11" t="str">
        <f>IF(Tabla134[[#This Row],[Item Visibility]]&lt;$U$15,"Poca visibilidad",IF(Tabla134[[#This Row],[Item Visibility]]&lt;$U$16,"Visibilidad media","Mayor visibilidad"))</f>
        <v>Visibilidad media</v>
      </c>
      <c r="P3073" s="11" t="str">
        <f>IF(Tabla134[[#This Row],[Rating]]&lt;2,"Muy Malo",IF(Tabla134[[#This Row],[Rating]]&lt;3,"Malo",IF(Tabla134[[#This Row],[Rating]]&lt;4,"Regular",IF(Tabla134[[#This Row],[Rating]]&lt;5,"Bueno","Excelente"))))</f>
        <v>Bueno</v>
      </c>
    </row>
    <row r="3074" spans="1:16" x14ac:dyDescent="0.2">
      <c r="A3074" s="7" t="s">
        <v>6</v>
      </c>
      <c r="B3074" s="7" t="s">
        <v>322</v>
      </c>
      <c r="C3074" s="7" t="s">
        <v>14</v>
      </c>
      <c r="D3074" s="8">
        <v>2014</v>
      </c>
      <c r="E3074" s="7" t="s">
        <v>529</v>
      </c>
      <c r="F3074" s="7" t="s">
        <v>2</v>
      </c>
      <c r="G3074" s="7" t="s">
        <v>528</v>
      </c>
      <c r="H3074" s="7" t="s">
        <v>7</v>
      </c>
      <c r="I3074" s="9">
        <v>1.1415949999999999E-2</v>
      </c>
      <c r="J3074" s="10">
        <v>74.003799999999998</v>
      </c>
      <c r="K3074" s="11">
        <v>4.0999999999999996</v>
      </c>
      <c r="L3074" s="11" t="str">
        <f>IF(Tabla134[[#This Row],[Item Weight]]&lt;$U$12,"Poco Peso",IF(Tabla134[[#This Row],[Item Weight]]&lt;$U$13,"Peso Medio","Peso Alto"))</f>
        <v>Peso Medio</v>
      </c>
      <c r="M3074" s="7">
        <v>10.695</v>
      </c>
      <c r="N3074" s="11">
        <f>IF(Tabla134[[#This Row],[Item Weight (Nulos)]]="",VLOOKUP(Tabla134[[#This Row],[Item Identifier]],'Tabla para Nulos'!$A$3:$B$1563,2,FALSE),Tabla134[[#This Row],[Item Weight (Nulos)]])</f>
        <v>10.695</v>
      </c>
      <c r="O3074" s="11" t="str">
        <f>IF(Tabla134[[#This Row],[Item Visibility]]&lt;$U$15,"Poca visibilidad",IF(Tabla134[[#This Row],[Item Visibility]]&lt;$U$16,"Visibilidad media","Mayor visibilidad"))</f>
        <v>Poca visibilidad</v>
      </c>
      <c r="P3074" s="11" t="str">
        <f>IF(Tabla134[[#This Row],[Rating]]&lt;2,"Muy Malo",IF(Tabla134[[#This Row],[Rating]]&lt;3,"Malo",IF(Tabla134[[#This Row],[Rating]]&lt;4,"Regular",IF(Tabla134[[#This Row],[Rating]]&lt;5,"Bueno","Excelente"))))</f>
        <v>Bueno</v>
      </c>
    </row>
    <row r="3075" spans="1:16" x14ac:dyDescent="0.2">
      <c r="A3075" s="7" t="s">
        <v>6</v>
      </c>
      <c r="B3075" s="7" t="s">
        <v>800</v>
      </c>
      <c r="C3075" s="7" t="s">
        <v>14</v>
      </c>
      <c r="D3075" s="8">
        <v>2014</v>
      </c>
      <c r="E3075" s="7" t="s">
        <v>529</v>
      </c>
      <c r="F3075" s="7" t="s">
        <v>2</v>
      </c>
      <c r="G3075" s="7" t="s">
        <v>528</v>
      </c>
      <c r="H3075" s="7" t="s">
        <v>7</v>
      </c>
      <c r="I3075" s="9">
        <v>3.9189221000000003E-2</v>
      </c>
      <c r="J3075" s="10">
        <v>97.340999999999994</v>
      </c>
      <c r="K3075" s="11">
        <v>4.0999999999999996</v>
      </c>
      <c r="L3075" s="11" t="str">
        <f>IF(Tabla134[[#This Row],[Item Weight]]&lt;$U$12,"Poco Peso",IF(Tabla134[[#This Row],[Item Weight]]&lt;$U$13,"Peso Medio","Peso Alto"))</f>
        <v>Peso Alto</v>
      </c>
      <c r="M3075" s="7">
        <v>17.600000000000001</v>
      </c>
      <c r="N3075" s="11">
        <f>IF(Tabla134[[#This Row],[Item Weight (Nulos)]]="",VLOOKUP(Tabla134[[#This Row],[Item Identifier]],'Tabla para Nulos'!$A$3:$B$1563,2,FALSE),Tabla134[[#This Row],[Item Weight (Nulos)]])</f>
        <v>17.600000000000001</v>
      </c>
      <c r="O3075" s="11" t="str">
        <f>IF(Tabla134[[#This Row],[Item Visibility]]&lt;$U$15,"Poca visibilidad",IF(Tabla134[[#This Row],[Item Visibility]]&lt;$U$16,"Visibilidad media","Mayor visibilidad"))</f>
        <v>Visibilidad media</v>
      </c>
      <c r="P3075" s="11" t="str">
        <f>IF(Tabla134[[#This Row],[Rating]]&lt;2,"Muy Malo",IF(Tabla134[[#This Row],[Rating]]&lt;3,"Malo",IF(Tabla134[[#This Row],[Rating]]&lt;4,"Regular",IF(Tabla134[[#This Row],[Rating]]&lt;5,"Bueno","Excelente"))))</f>
        <v>Bueno</v>
      </c>
    </row>
    <row r="3076" spans="1:16" x14ac:dyDescent="0.2">
      <c r="A3076" s="7" t="s">
        <v>6</v>
      </c>
      <c r="B3076" s="7" t="s">
        <v>314</v>
      </c>
      <c r="C3076" s="7" t="s">
        <v>19</v>
      </c>
      <c r="D3076" s="8">
        <v>2014</v>
      </c>
      <c r="E3076" s="7" t="s">
        <v>529</v>
      </c>
      <c r="F3076" s="7" t="s">
        <v>2</v>
      </c>
      <c r="G3076" s="7" t="s">
        <v>528</v>
      </c>
      <c r="H3076" s="7" t="s">
        <v>7</v>
      </c>
      <c r="I3076" s="9">
        <v>0.12782147199999999</v>
      </c>
      <c r="J3076" s="10">
        <v>185.9924</v>
      </c>
      <c r="K3076" s="11">
        <v>4.0999999999999996</v>
      </c>
      <c r="L3076" s="11" t="str">
        <f>IF(Tabla134[[#This Row],[Item Weight]]&lt;$U$12,"Poco Peso",IF(Tabla134[[#This Row],[Item Weight]]&lt;$U$13,"Peso Medio","Peso Alto"))</f>
        <v>Poco Peso</v>
      </c>
      <c r="M3076" s="7">
        <v>8.27</v>
      </c>
      <c r="N3076" s="11">
        <f>IF(Tabla134[[#This Row],[Item Weight (Nulos)]]="",VLOOKUP(Tabla134[[#This Row],[Item Identifier]],'Tabla para Nulos'!$A$3:$B$1563,2,FALSE),Tabla134[[#This Row],[Item Weight (Nulos)]])</f>
        <v>8.27</v>
      </c>
      <c r="O3076" s="11" t="str">
        <f>IF(Tabla134[[#This Row],[Item Visibility]]&lt;$U$15,"Poca visibilidad",IF(Tabla134[[#This Row],[Item Visibility]]&lt;$U$16,"Visibilidad media","Mayor visibilidad"))</f>
        <v>Mayor visibilidad</v>
      </c>
      <c r="P3076" s="11" t="str">
        <f>IF(Tabla134[[#This Row],[Rating]]&lt;2,"Muy Malo",IF(Tabla134[[#This Row],[Rating]]&lt;3,"Malo",IF(Tabla134[[#This Row],[Rating]]&lt;4,"Regular",IF(Tabla134[[#This Row],[Rating]]&lt;5,"Bueno","Excelente"))))</f>
        <v>Bueno</v>
      </c>
    </row>
    <row r="3077" spans="1:16" x14ac:dyDescent="0.2">
      <c r="A3077" s="7" t="s">
        <v>124</v>
      </c>
      <c r="B3077" s="7" t="s">
        <v>686</v>
      </c>
      <c r="C3077" s="7" t="s">
        <v>28</v>
      </c>
      <c r="D3077" s="8">
        <v>2022</v>
      </c>
      <c r="E3077" s="7" t="s">
        <v>3</v>
      </c>
      <c r="F3077" s="7" t="s">
        <v>2</v>
      </c>
      <c r="G3077" s="7" t="s">
        <v>1</v>
      </c>
      <c r="H3077" s="7" t="s">
        <v>0</v>
      </c>
      <c r="I3077" s="9">
        <v>0.111727876</v>
      </c>
      <c r="J3077" s="10">
        <v>33.987400000000001</v>
      </c>
      <c r="K3077" s="11">
        <v>4.0999999999999996</v>
      </c>
      <c r="L3077" s="11" t="str">
        <f>IF(Tabla134[[#This Row],[Item Weight]]&lt;$U$12,"Poco Peso",IF(Tabla134[[#This Row],[Item Weight]]&lt;$U$13,"Peso Medio","Peso Alto"))</f>
        <v>Peso Medio</v>
      </c>
      <c r="M3077" s="7">
        <v>12.3</v>
      </c>
      <c r="N3077" s="11">
        <f>IF(Tabla134[[#This Row],[Item Weight (Nulos)]]="",VLOOKUP(Tabla134[[#This Row],[Item Identifier]],'Tabla para Nulos'!$A$3:$B$1563,2,FALSE),Tabla134[[#This Row],[Item Weight (Nulos)]])</f>
        <v>12.3</v>
      </c>
      <c r="O3077" s="11" t="str">
        <f>IF(Tabla134[[#This Row],[Item Visibility]]&lt;$U$15,"Poca visibilidad",IF(Tabla134[[#This Row],[Item Visibility]]&lt;$U$16,"Visibilidad media","Mayor visibilidad"))</f>
        <v>Mayor visibilidad</v>
      </c>
      <c r="P3077" s="11" t="str">
        <f>IF(Tabla134[[#This Row],[Rating]]&lt;2,"Muy Malo",IF(Tabla134[[#This Row],[Rating]]&lt;3,"Malo",IF(Tabla134[[#This Row],[Rating]]&lt;4,"Regular",IF(Tabla134[[#This Row],[Rating]]&lt;5,"Bueno","Excelente"))))</f>
        <v>Bueno</v>
      </c>
    </row>
    <row r="3078" spans="1:16" x14ac:dyDescent="0.2">
      <c r="A3078" s="7" t="s">
        <v>124</v>
      </c>
      <c r="B3078" s="7" t="s">
        <v>224</v>
      </c>
      <c r="C3078" s="7" t="s">
        <v>10</v>
      </c>
      <c r="D3078" s="8">
        <v>2022</v>
      </c>
      <c r="E3078" s="7" t="s">
        <v>3</v>
      </c>
      <c r="F3078" s="7" t="s">
        <v>2</v>
      </c>
      <c r="G3078" s="7" t="s">
        <v>1</v>
      </c>
      <c r="H3078" s="7" t="s">
        <v>0</v>
      </c>
      <c r="I3078" s="9">
        <v>7.1189100000000005E-2</v>
      </c>
      <c r="J3078" s="10">
        <v>193.31620000000001</v>
      </c>
      <c r="K3078" s="11">
        <v>4.0999999999999996</v>
      </c>
      <c r="L3078" s="11" t="str">
        <f>IF(Tabla134[[#This Row],[Item Weight]]&lt;$U$12,"Poco Peso",IF(Tabla134[[#This Row],[Item Weight]]&lt;$U$13,"Peso Medio","Peso Alto"))</f>
        <v>Poco Peso</v>
      </c>
      <c r="M3078" s="7">
        <v>7.68</v>
      </c>
      <c r="N3078" s="11">
        <f>IF(Tabla134[[#This Row],[Item Weight (Nulos)]]="",VLOOKUP(Tabla134[[#This Row],[Item Identifier]],'Tabla para Nulos'!$A$3:$B$1563,2,FALSE),Tabla134[[#This Row],[Item Weight (Nulos)]])</f>
        <v>7.68</v>
      </c>
      <c r="O3078" s="11" t="str">
        <f>IF(Tabla134[[#This Row],[Item Visibility]]&lt;$U$15,"Poca visibilidad",IF(Tabla134[[#This Row],[Item Visibility]]&lt;$U$16,"Visibilidad media","Mayor visibilidad"))</f>
        <v>Visibilidad media</v>
      </c>
      <c r="P3078" s="11" t="str">
        <f>IF(Tabla134[[#This Row],[Rating]]&lt;2,"Muy Malo",IF(Tabla134[[#This Row],[Rating]]&lt;3,"Malo",IF(Tabla134[[#This Row],[Rating]]&lt;4,"Regular",IF(Tabla134[[#This Row],[Rating]]&lt;5,"Bueno","Excelente"))))</f>
        <v>Bueno</v>
      </c>
    </row>
    <row r="3079" spans="1:16" x14ac:dyDescent="0.2">
      <c r="A3079" s="7" t="s">
        <v>124</v>
      </c>
      <c r="B3079" s="7" t="s">
        <v>1440</v>
      </c>
      <c r="C3079" s="7" t="s">
        <v>216</v>
      </c>
      <c r="D3079" s="8">
        <v>2022</v>
      </c>
      <c r="E3079" s="7" t="s">
        <v>3</v>
      </c>
      <c r="F3079" s="7" t="s">
        <v>2</v>
      </c>
      <c r="G3079" s="7" t="s">
        <v>1</v>
      </c>
      <c r="H3079" s="7" t="s">
        <v>0</v>
      </c>
      <c r="I3079" s="9">
        <v>4.8213765999999998E-2</v>
      </c>
      <c r="J3079" s="10">
        <v>159.69460000000001</v>
      </c>
      <c r="K3079" s="11">
        <v>4.0999999999999996</v>
      </c>
      <c r="L3079" s="11" t="str">
        <f>IF(Tabla134[[#This Row],[Item Weight]]&lt;$U$12,"Poco Peso",IF(Tabla134[[#This Row],[Item Weight]]&lt;$U$13,"Peso Medio","Peso Alto"))</f>
        <v>Peso Medio</v>
      </c>
      <c r="M3079" s="7">
        <v>10.5</v>
      </c>
      <c r="N3079" s="11">
        <f>IF(Tabla134[[#This Row],[Item Weight (Nulos)]]="",VLOOKUP(Tabla134[[#This Row],[Item Identifier]],'Tabla para Nulos'!$A$3:$B$1563,2,FALSE),Tabla134[[#This Row],[Item Weight (Nulos)]])</f>
        <v>10.5</v>
      </c>
      <c r="O3079" s="11" t="str">
        <f>IF(Tabla134[[#This Row],[Item Visibility]]&lt;$U$15,"Poca visibilidad",IF(Tabla134[[#This Row],[Item Visibility]]&lt;$U$16,"Visibilidad media","Mayor visibilidad"))</f>
        <v>Visibilidad media</v>
      </c>
      <c r="P3079" s="11" t="str">
        <f>IF(Tabla134[[#This Row],[Rating]]&lt;2,"Muy Malo",IF(Tabla134[[#This Row],[Rating]]&lt;3,"Malo",IF(Tabla134[[#This Row],[Rating]]&lt;4,"Regular",IF(Tabla134[[#This Row],[Rating]]&lt;5,"Bueno","Excelente"))))</f>
        <v>Bueno</v>
      </c>
    </row>
    <row r="3080" spans="1:16" x14ac:dyDescent="0.2">
      <c r="A3080" s="7" t="s">
        <v>124</v>
      </c>
      <c r="B3080" s="7" t="s">
        <v>1014</v>
      </c>
      <c r="C3080" s="7" t="s">
        <v>4</v>
      </c>
      <c r="D3080" s="8">
        <v>2022</v>
      </c>
      <c r="E3080" s="7" t="s">
        <v>3</v>
      </c>
      <c r="F3080" s="7" t="s">
        <v>2</v>
      </c>
      <c r="G3080" s="7" t="s">
        <v>1</v>
      </c>
      <c r="H3080" s="7" t="s">
        <v>0</v>
      </c>
      <c r="I3080" s="9">
        <v>4.5603215000000002E-2</v>
      </c>
      <c r="J3080" s="10">
        <v>149.23920000000001</v>
      </c>
      <c r="K3080" s="11">
        <v>4.0999999999999996</v>
      </c>
      <c r="L3080" s="11" t="str">
        <f>IF(Tabla134[[#This Row],[Item Weight]]&lt;$U$12,"Poco Peso",IF(Tabla134[[#This Row],[Item Weight]]&lt;$U$13,"Peso Medio","Peso Alto"))</f>
        <v>Peso Alto</v>
      </c>
      <c r="M3080" s="7">
        <v>20.6</v>
      </c>
      <c r="N3080" s="11">
        <f>IF(Tabla134[[#This Row],[Item Weight (Nulos)]]="",VLOOKUP(Tabla134[[#This Row],[Item Identifier]],'Tabla para Nulos'!$A$3:$B$1563,2,FALSE),Tabla134[[#This Row],[Item Weight (Nulos)]])</f>
        <v>20.6</v>
      </c>
      <c r="O3080" s="11" t="str">
        <f>IF(Tabla134[[#This Row],[Item Visibility]]&lt;$U$15,"Poca visibilidad",IF(Tabla134[[#This Row],[Item Visibility]]&lt;$U$16,"Visibilidad media","Mayor visibilidad"))</f>
        <v>Visibilidad media</v>
      </c>
      <c r="P3080" s="11" t="str">
        <f>IF(Tabla134[[#This Row],[Rating]]&lt;2,"Muy Malo",IF(Tabla134[[#This Row],[Rating]]&lt;3,"Malo",IF(Tabla134[[#This Row],[Rating]]&lt;4,"Regular",IF(Tabla134[[#This Row],[Rating]]&lt;5,"Bueno","Excelente"))))</f>
        <v>Bueno</v>
      </c>
    </row>
    <row r="3081" spans="1:16" x14ac:dyDescent="0.2">
      <c r="A3081" s="7" t="s">
        <v>124</v>
      </c>
      <c r="B3081" s="7" t="s">
        <v>178</v>
      </c>
      <c r="C3081" s="7" t="s">
        <v>171</v>
      </c>
      <c r="D3081" s="8">
        <v>2022</v>
      </c>
      <c r="E3081" s="7" t="s">
        <v>3</v>
      </c>
      <c r="F3081" s="7" t="s">
        <v>2</v>
      </c>
      <c r="G3081" s="7" t="s">
        <v>1</v>
      </c>
      <c r="H3081" s="7" t="s">
        <v>0</v>
      </c>
      <c r="I3081" s="9">
        <v>1.0033871E-2</v>
      </c>
      <c r="J3081" s="10">
        <v>177.93700000000001</v>
      </c>
      <c r="K3081" s="11">
        <v>4.0999999999999996</v>
      </c>
      <c r="L3081" s="11" t="str">
        <f>IF(Tabla134[[#This Row],[Item Weight]]&lt;$U$12,"Poco Peso",IF(Tabla134[[#This Row],[Item Weight]]&lt;$U$13,"Peso Medio","Peso Alto"))</f>
        <v>Peso Medio</v>
      </c>
      <c r="M3081" s="7">
        <v>13.6</v>
      </c>
      <c r="N3081" s="11">
        <f>IF(Tabla134[[#This Row],[Item Weight (Nulos)]]="",VLOOKUP(Tabla134[[#This Row],[Item Identifier]],'Tabla para Nulos'!$A$3:$B$1563,2,FALSE),Tabla134[[#This Row],[Item Weight (Nulos)]])</f>
        <v>13.6</v>
      </c>
      <c r="O3081" s="11" t="str">
        <f>IF(Tabla134[[#This Row],[Item Visibility]]&lt;$U$15,"Poca visibilidad",IF(Tabla134[[#This Row],[Item Visibility]]&lt;$U$16,"Visibilidad media","Mayor visibilidad"))</f>
        <v>Poca visibilidad</v>
      </c>
      <c r="P3081" s="11" t="str">
        <f>IF(Tabla134[[#This Row],[Rating]]&lt;2,"Muy Malo",IF(Tabla134[[#This Row],[Rating]]&lt;3,"Malo",IF(Tabla134[[#This Row],[Rating]]&lt;4,"Regular",IF(Tabla134[[#This Row],[Rating]]&lt;5,"Bueno","Excelente"))))</f>
        <v>Bueno</v>
      </c>
    </row>
    <row r="3082" spans="1:16" x14ac:dyDescent="0.2">
      <c r="A3082" s="7" t="s">
        <v>124</v>
      </c>
      <c r="B3082" s="7" t="s">
        <v>1307</v>
      </c>
      <c r="C3082" s="7" t="s">
        <v>28</v>
      </c>
      <c r="D3082" s="8">
        <v>2022</v>
      </c>
      <c r="E3082" s="7" t="s">
        <v>3</v>
      </c>
      <c r="F3082" s="7" t="s">
        <v>2</v>
      </c>
      <c r="G3082" s="7" t="s">
        <v>1</v>
      </c>
      <c r="H3082" s="7" t="s">
        <v>0</v>
      </c>
      <c r="I3082" s="9">
        <v>0</v>
      </c>
      <c r="J3082" s="10">
        <v>149.80240000000001</v>
      </c>
      <c r="K3082" s="11">
        <v>4.0999999999999996</v>
      </c>
      <c r="L3082" s="11" t="str">
        <f>IF(Tabla134[[#This Row],[Item Weight]]&lt;$U$12,"Poco Peso",IF(Tabla134[[#This Row],[Item Weight]]&lt;$U$13,"Peso Medio","Peso Alto"))</f>
        <v>Peso Medio</v>
      </c>
      <c r="M3082" s="7">
        <v>11.65</v>
      </c>
      <c r="N3082" s="11">
        <f>IF(Tabla134[[#This Row],[Item Weight (Nulos)]]="",VLOOKUP(Tabla134[[#This Row],[Item Identifier]],'Tabla para Nulos'!$A$3:$B$1563,2,FALSE),Tabla134[[#This Row],[Item Weight (Nulos)]])</f>
        <v>11.65</v>
      </c>
      <c r="O3082" s="11" t="str">
        <f>IF(Tabla134[[#This Row],[Item Visibility]]&lt;$U$15,"Poca visibilidad",IF(Tabla134[[#This Row],[Item Visibility]]&lt;$U$16,"Visibilidad media","Mayor visibilidad"))</f>
        <v>Poca visibilidad</v>
      </c>
      <c r="P3082" s="11" t="str">
        <f>IF(Tabla134[[#This Row],[Rating]]&lt;2,"Muy Malo",IF(Tabla134[[#This Row],[Rating]]&lt;3,"Malo",IF(Tabla134[[#This Row],[Rating]]&lt;4,"Regular",IF(Tabla134[[#This Row],[Rating]]&lt;5,"Bueno","Excelente"))))</f>
        <v>Bueno</v>
      </c>
    </row>
    <row r="3083" spans="1:16" x14ac:dyDescent="0.2">
      <c r="A3083" s="7" t="s">
        <v>124</v>
      </c>
      <c r="B3083" s="7" t="s">
        <v>786</v>
      </c>
      <c r="C3083" s="7" t="s">
        <v>28</v>
      </c>
      <c r="D3083" s="8">
        <v>2022</v>
      </c>
      <c r="E3083" s="7" t="s">
        <v>3</v>
      </c>
      <c r="F3083" s="7" t="s">
        <v>2</v>
      </c>
      <c r="G3083" s="7" t="s">
        <v>1</v>
      </c>
      <c r="H3083" s="7" t="s">
        <v>0</v>
      </c>
      <c r="I3083" s="9">
        <v>9.3843350000000006E-2</v>
      </c>
      <c r="J3083" s="10">
        <v>142.38120000000001</v>
      </c>
      <c r="K3083" s="11">
        <v>4.0999999999999996</v>
      </c>
      <c r="L3083" s="11" t="str">
        <f>IF(Tabla134[[#This Row],[Item Weight]]&lt;$U$12,"Poco Peso",IF(Tabla134[[#This Row],[Item Weight]]&lt;$U$13,"Peso Medio","Peso Alto"))</f>
        <v>Peso Medio</v>
      </c>
      <c r="M3083" s="7">
        <v>14.85</v>
      </c>
      <c r="N3083" s="11">
        <f>IF(Tabla134[[#This Row],[Item Weight (Nulos)]]="",VLOOKUP(Tabla134[[#This Row],[Item Identifier]],'Tabla para Nulos'!$A$3:$B$1563,2,FALSE),Tabla134[[#This Row],[Item Weight (Nulos)]])</f>
        <v>14.85</v>
      </c>
      <c r="O3083" s="11" t="str">
        <f>IF(Tabla134[[#This Row],[Item Visibility]]&lt;$U$15,"Poca visibilidad",IF(Tabla134[[#This Row],[Item Visibility]]&lt;$U$16,"Visibilidad media","Mayor visibilidad"))</f>
        <v>Visibilidad media</v>
      </c>
      <c r="P3083" s="11" t="str">
        <f>IF(Tabla134[[#This Row],[Rating]]&lt;2,"Muy Malo",IF(Tabla134[[#This Row],[Rating]]&lt;3,"Malo",IF(Tabla134[[#This Row],[Rating]]&lt;4,"Regular",IF(Tabla134[[#This Row],[Rating]]&lt;5,"Bueno","Excelente"))))</f>
        <v>Bueno</v>
      </c>
    </row>
    <row r="3084" spans="1:16" x14ac:dyDescent="0.2">
      <c r="A3084" s="7" t="s">
        <v>124</v>
      </c>
      <c r="B3084" s="7" t="s">
        <v>914</v>
      </c>
      <c r="C3084" s="7" t="s">
        <v>28</v>
      </c>
      <c r="D3084" s="8">
        <v>2022</v>
      </c>
      <c r="E3084" s="7" t="s">
        <v>3</v>
      </c>
      <c r="F3084" s="7" t="s">
        <v>2</v>
      </c>
      <c r="G3084" s="7" t="s">
        <v>1</v>
      </c>
      <c r="H3084" s="7" t="s">
        <v>0</v>
      </c>
      <c r="I3084" s="9">
        <v>0.119848041</v>
      </c>
      <c r="J3084" s="10">
        <v>109.45959999999999</v>
      </c>
      <c r="K3084" s="11">
        <v>4.0999999999999996</v>
      </c>
      <c r="L3084" s="11" t="str">
        <f>IF(Tabla134[[#This Row],[Item Weight]]&lt;$U$12,"Poco Peso",IF(Tabla134[[#This Row],[Item Weight]]&lt;$U$13,"Peso Medio","Peso Alto"))</f>
        <v>Peso Alto</v>
      </c>
      <c r="M3084" s="7">
        <v>20.5</v>
      </c>
      <c r="N3084" s="11">
        <f>IF(Tabla134[[#This Row],[Item Weight (Nulos)]]="",VLOOKUP(Tabla134[[#This Row],[Item Identifier]],'Tabla para Nulos'!$A$3:$B$1563,2,FALSE),Tabla134[[#This Row],[Item Weight (Nulos)]])</f>
        <v>20.5</v>
      </c>
      <c r="O3084" s="11" t="str">
        <f>IF(Tabla134[[#This Row],[Item Visibility]]&lt;$U$15,"Poca visibilidad",IF(Tabla134[[#This Row],[Item Visibility]]&lt;$U$16,"Visibilidad media","Mayor visibilidad"))</f>
        <v>Mayor visibilidad</v>
      </c>
      <c r="P3084" s="11" t="str">
        <f>IF(Tabla134[[#This Row],[Rating]]&lt;2,"Muy Malo",IF(Tabla134[[#This Row],[Rating]]&lt;3,"Malo",IF(Tabla134[[#This Row],[Rating]]&lt;4,"Regular",IF(Tabla134[[#This Row],[Rating]]&lt;5,"Bueno","Excelente"))))</f>
        <v>Bueno</v>
      </c>
    </row>
    <row r="3085" spans="1:16" x14ac:dyDescent="0.2">
      <c r="A3085" s="7" t="s">
        <v>124</v>
      </c>
      <c r="B3085" s="7" t="s">
        <v>680</v>
      </c>
      <c r="C3085" s="7" t="s">
        <v>28</v>
      </c>
      <c r="D3085" s="8">
        <v>2022</v>
      </c>
      <c r="E3085" s="7" t="s">
        <v>3</v>
      </c>
      <c r="F3085" s="7" t="s">
        <v>2</v>
      </c>
      <c r="G3085" s="7" t="s">
        <v>1</v>
      </c>
      <c r="H3085" s="7" t="s">
        <v>0</v>
      </c>
      <c r="I3085" s="9">
        <v>3.2580705000000001E-2</v>
      </c>
      <c r="J3085" s="10">
        <v>180.066</v>
      </c>
      <c r="K3085" s="11">
        <v>4.0999999999999996</v>
      </c>
      <c r="L3085" s="11" t="str">
        <f>IF(Tabla134[[#This Row],[Item Weight]]&lt;$U$12,"Poco Peso",IF(Tabla134[[#This Row],[Item Weight]]&lt;$U$13,"Peso Medio","Peso Alto"))</f>
        <v>Peso Alto</v>
      </c>
      <c r="M3085" s="7">
        <v>20.85</v>
      </c>
      <c r="N3085" s="11">
        <f>IF(Tabla134[[#This Row],[Item Weight (Nulos)]]="",VLOOKUP(Tabla134[[#This Row],[Item Identifier]],'Tabla para Nulos'!$A$3:$B$1563,2,FALSE),Tabla134[[#This Row],[Item Weight (Nulos)]])</f>
        <v>20.85</v>
      </c>
      <c r="O3085" s="11" t="str">
        <f>IF(Tabla134[[#This Row],[Item Visibility]]&lt;$U$15,"Poca visibilidad",IF(Tabla134[[#This Row],[Item Visibility]]&lt;$U$16,"Visibilidad media","Mayor visibilidad"))</f>
        <v>Visibilidad media</v>
      </c>
      <c r="P3085" s="11" t="str">
        <f>IF(Tabla134[[#This Row],[Rating]]&lt;2,"Muy Malo",IF(Tabla134[[#This Row],[Rating]]&lt;3,"Malo",IF(Tabla134[[#This Row],[Rating]]&lt;4,"Regular",IF(Tabla134[[#This Row],[Rating]]&lt;5,"Bueno","Excelente"))))</f>
        <v>Bueno</v>
      </c>
    </row>
    <row r="3086" spans="1:16" x14ac:dyDescent="0.2">
      <c r="A3086" s="7" t="s">
        <v>124</v>
      </c>
      <c r="B3086" s="7" t="s">
        <v>677</v>
      </c>
      <c r="C3086" s="7" t="s">
        <v>112</v>
      </c>
      <c r="D3086" s="8">
        <v>2022</v>
      </c>
      <c r="E3086" s="7" t="s">
        <v>3</v>
      </c>
      <c r="F3086" s="7" t="s">
        <v>2</v>
      </c>
      <c r="G3086" s="7" t="s">
        <v>1</v>
      </c>
      <c r="H3086" s="7" t="s">
        <v>0</v>
      </c>
      <c r="I3086" s="9">
        <v>8.2120686999999998E-2</v>
      </c>
      <c r="J3086" s="10">
        <v>177.43700000000001</v>
      </c>
      <c r="K3086" s="11">
        <v>4.0999999999999996</v>
      </c>
      <c r="L3086" s="11" t="str">
        <f>IF(Tabla134[[#This Row],[Item Weight]]&lt;$U$12,"Poco Peso",IF(Tabla134[[#This Row],[Item Weight]]&lt;$U$13,"Peso Medio","Peso Alto"))</f>
        <v>Peso Medio</v>
      </c>
      <c r="M3086" s="7">
        <v>15.85</v>
      </c>
      <c r="N3086" s="11">
        <f>IF(Tabla134[[#This Row],[Item Weight (Nulos)]]="",VLOOKUP(Tabla134[[#This Row],[Item Identifier]],'Tabla para Nulos'!$A$3:$B$1563,2,FALSE),Tabla134[[#This Row],[Item Weight (Nulos)]])</f>
        <v>15.85</v>
      </c>
      <c r="O3086" s="11" t="str">
        <f>IF(Tabla134[[#This Row],[Item Visibility]]&lt;$U$15,"Poca visibilidad",IF(Tabla134[[#This Row],[Item Visibility]]&lt;$U$16,"Visibilidad media","Mayor visibilidad"))</f>
        <v>Visibilidad media</v>
      </c>
      <c r="P3086" s="11" t="str">
        <f>IF(Tabla134[[#This Row],[Rating]]&lt;2,"Muy Malo",IF(Tabla134[[#This Row],[Rating]]&lt;3,"Malo",IF(Tabla134[[#This Row],[Rating]]&lt;4,"Regular",IF(Tabla134[[#This Row],[Rating]]&lt;5,"Bueno","Excelente"))))</f>
        <v>Bueno</v>
      </c>
    </row>
    <row r="3087" spans="1:16" x14ac:dyDescent="0.2">
      <c r="A3087" s="7" t="s">
        <v>124</v>
      </c>
      <c r="B3087" s="7" t="s">
        <v>285</v>
      </c>
      <c r="C3087" s="7" t="s">
        <v>112</v>
      </c>
      <c r="D3087" s="8">
        <v>2022</v>
      </c>
      <c r="E3087" s="7" t="s">
        <v>3</v>
      </c>
      <c r="F3087" s="7" t="s">
        <v>2</v>
      </c>
      <c r="G3087" s="7" t="s">
        <v>1</v>
      </c>
      <c r="H3087" s="7" t="s">
        <v>0</v>
      </c>
      <c r="I3087" s="9">
        <v>8.7824967000000004E-2</v>
      </c>
      <c r="J3087" s="10">
        <v>196.07939999999999</v>
      </c>
      <c r="K3087" s="11">
        <v>4.0999999999999996</v>
      </c>
      <c r="L3087" s="11" t="str">
        <f>IF(Tabla134[[#This Row],[Item Weight]]&lt;$U$12,"Poco Peso",IF(Tabla134[[#This Row],[Item Weight]]&lt;$U$13,"Peso Medio","Peso Alto"))</f>
        <v>Peso Alto</v>
      </c>
      <c r="M3087" s="7">
        <v>17.850000000000001</v>
      </c>
      <c r="N3087" s="11">
        <f>IF(Tabla134[[#This Row],[Item Weight (Nulos)]]="",VLOOKUP(Tabla134[[#This Row],[Item Identifier]],'Tabla para Nulos'!$A$3:$B$1563,2,FALSE),Tabla134[[#This Row],[Item Weight (Nulos)]])</f>
        <v>17.850000000000001</v>
      </c>
      <c r="O3087" s="11" t="str">
        <f>IF(Tabla134[[#This Row],[Item Visibility]]&lt;$U$15,"Poca visibilidad",IF(Tabla134[[#This Row],[Item Visibility]]&lt;$U$16,"Visibilidad media","Mayor visibilidad"))</f>
        <v>Visibilidad media</v>
      </c>
      <c r="P3087" s="11" t="str">
        <f>IF(Tabla134[[#This Row],[Rating]]&lt;2,"Muy Malo",IF(Tabla134[[#This Row],[Rating]]&lt;3,"Malo",IF(Tabla134[[#This Row],[Rating]]&lt;4,"Regular",IF(Tabla134[[#This Row],[Rating]]&lt;5,"Bueno","Excelente"))))</f>
        <v>Bueno</v>
      </c>
    </row>
    <row r="3088" spans="1:16" x14ac:dyDescent="0.2">
      <c r="A3088" s="7" t="s">
        <v>124</v>
      </c>
      <c r="B3088" s="7" t="s">
        <v>1229</v>
      </c>
      <c r="C3088" s="7" t="s">
        <v>108</v>
      </c>
      <c r="D3088" s="8">
        <v>2022</v>
      </c>
      <c r="E3088" s="7" t="s">
        <v>3</v>
      </c>
      <c r="F3088" s="7" t="s">
        <v>2</v>
      </c>
      <c r="G3088" s="7" t="s">
        <v>1</v>
      </c>
      <c r="H3088" s="7" t="s">
        <v>0</v>
      </c>
      <c r="I3088" s="9">
        <v>0.14368890500000001</v>
      </c>
      <c r="J3088" s="10">
        <v>128.1994</v>
      </c>
      <c r="K3088" s="11">
        <v>4.0999999999999996</v>
      </c>
      <c r="L3088" s="11" t="str">
        <f>IF(Tabla134[[#This Row],[Item Weight]]&lt;$U$12,"Poco Peso",IF(Tabla134[[#This Row],[Item Weight]]&lt;$U$13,"Peso Medio","Peso Alto"))</f>
        <v>Peso Medio</v>
      </c>
      <c r="M3088" s="7">
        <v>15.6</v>
      </c>
      <c r="N3088" s="11">
        <f>IF(Tabla134[[#This Row],[Item Weight (Nulos)]]="",VLOOKUP(Tabla134[[#This Row],[Item Identifier]],'Tabla para Nulos'!$A$3:$B$1563,2,FALSE),Tabla134[[#This Row],[Item Weight (Nulos)]])</f>
        <v>15.6</v>
      </c>
      <c r="O3088" s="11" t="str">
        <f>IF(Tabla134[[#This Row],[Item Visibility]]&lt;$U$15,"Poca visibilidad",IF(Tabla134[[#This Row],[Item Visibility]]&lt;$U$16,"Visibilidad media","Mayor visibilidad"))</f>
        <v>Mayor visibilidad</v>
      </c>
      <c r="P3088" s="11" t="str">
        <f>IF(Tabla134[[#This Row],[Rating]]&lt;2,"Muy Malo",IF(Tabla134[[#This Row],[Rating]]&lt;3,"Malo",IF(Tabla134[[#This Row],[Rating]]&lt;4,"Regular",IF(Tabla134[[#This Row],[Rating]]&lt;5,"Bueno","Excelente"))))</f>
        <v>Bueno</v>
      </c>
    </row>
    <row r="3089" spans="1:16" x14ac:dyDescent="0.2">
      <c r="A3089" s="7" t="s">
        <v>124</v>
      </c>
      <c r="B3089" s="7" t="s">
        <v>1576</v>
      </c>
      <c r="C3089" s="7" t="s">
        <v>25</v>
      </c>
      <c r="D3089" s="8">
        <v>2022</v>
      </c>
      <c r="E3089" s="7" t="s">
        <v>3</v>
      </c>
      <c r="F3089" s="7" t="s">
        <v>2</v>
      </c>
      <c r="G3089" s="7" t="s">
        <v>1</v>
      </c>
      <c r="H3089" s="7" t="s">
        <v>0</v>
      </c>
      <c r="I3089" s="9">
        <v>0.112681821</v>
      </c>
      <c r="J3089" s="10">
        <v>119.14400000000001</v>
      </c>
      <c r="K3089" s="11">
        <v>4.0999999999999996</v>
      </c>
      <c r="L3089" s="11" t="str">
        <f>IF(Tabla134[[#This Row],[Item Weight]]&lt;$U$12,"Poco Peso",IF(Tabla134[[#This Row],[Item Weight]]&lt;$U$13,"Peso Medio","Peso Alto"))</f>
        <v>Peso Medio</v>
      </c>
      <c r="M3089" s="7">
        <v>12.5</v>
      </c>
      <c r="N3089" s="11">
        <f>IF(Tabla134[[#This Row],[Item Weight (Nulos)]]="",VLOOKUP(Tabla134[[#This Row],[Item Identifier]],'Tabla para Nulos'!$A$3:$B$1563,2,FALSE),Tabla134[[#This Row],[Item Weight (Nulos)]])</f>
        <v>12.5</v>
      </c>
      <c r="O3089" s="11" t="str">
        <f>IF(Tabla134[[#This Row],[Item Visibility]]&lt;$U$15,"Poca visibilidad",IF(Tabla134[[#This Row],[Item Visibility]]&lt;$U$16,"Visibilidad media","Mayor visibilidad"))</f>
        <v>Mayor visibilidad</v>
      </c>
      <c r="P3089" s="11" t="str">
        <f>IF(Tabla134[[#This Row],[Rating]]&lt;2,"Muy Malo",IF(Tabla134[[#This Row],[Rating]]&lt;3,"Malo",IF(Tabla134[[#This Row],[Rating]]&lt;4,"Regular",IF(Tabla134[[#This Row],[Rating]]&lt;5,"Bueno","Excelente"))))</f>
        <v>Bueno</v>
      </c>
    </row>
    <row r="3090" spans="1:16" x14ac:dyDescent="0.2">
      <c r="A3090" s="7" t="s">
        <v>124</v>
      </c>
      <c r="B3090" s="7" t="s">
        <v>26</v>
      </c>
      <c r="C3090" s="7" t="s">
        <v>25</v>
      </c>
      <c r="D3090" s="8">
        <v>2022</v>
      </c>
      <c r="E3090" s="7" t="s">
        <v>3</v>
      </c>
      <c r="F3090" s="7" t="s">
        <v>2</v>
      </c>
      <c r="G3090" s="7" t="s">
        <v>1</v>
      </c>
      <c r="H3090" s="7" t="s">
        <v>0</v>
      </c>
      <c r="I3090" s="9">
        <v>7.3135768000000004E-2</v>
      </c>
      <c r="J3090" s="10">
        <v>77.298599999999993</v>
      </c>
      <c r="K3090" s="11">
        <v>4.0999999999999996</v>
      </c>
      <c r="L3090" s="11" t="str">
        <f>IF(Tabla134[[#This Row],[Item Weight]]&lt;$U$12,"Poco Peso",IF(Tabla134[[#This Row],[Item Weight]]&lt;$U$13,"Peso Medio","Peso Alto"))</f>
        <v>Peso Alto</v>
      </c>
      <c r="M3090" s="7">
        <v>17.25</v>
      </c>
      <c r="N3090" s="11">
        <f>IF(Tabla134[[#This Row],[Item Weight (Nulos)]]="",VLOOKUP(Tabla134[[#This Row],[Item Identifier]],'Tabla para Nulos'!$A$3:$B$1563,2,FALSE),Tabla134[[#This Row],[Item Weight (Nulos)]])</f>
        <v>17.25</v>
      </c>
      <c r="O3090" s="11" t="str">
        <f>IF(Tabla134[[#This Row],[Item Visibility]]&lt;$U$15,"Poca visibilidad",IF(Tabla134[[#This Row],[Item Visibility]]&lt;$U$16,"Visibilidad media","Mayor visibilidad"))</f>
        <v>Visibilidad media</v>
      </c>
      <c r="P3090" s="11" t="str">
        <f>IF(Tabla134[[#This Row],[Rating]]&lt;2,"Muy Malo",IF(Tabla134[[#This Row],[Rating]]&lt;3,"Malo",IF(Tabla134[[#This Row],[Rating]]&lt;4,"Regular",IF(Tabla134[[#This Row],[Rating]]&lt;5,"Bueno","Excelente"))))</f>
        <v>Bueno</v>
      </c>
    </row>
    <row r="3091" spans="1:16" x14ac:dyDescent="0.2">
      <c r="A3091" s="7" t="s">
        <v>124</v>
      </c>
      <c r="B3091" s="7" t="s">
        <v>220</v>
      </c>
      <c r="C3091" s="7" t="s">
        <v>10</v>
      </c>
      <c r="D3091" s="8">
        <v>2022</v>
      </c>
      <c r="E3091" s="7" t="s">
        <v>3</v>
      </c>
      <c r="F3091" s="7" t="s">
        <v>2</v>
      </c>
      <c r="G3091" s="7" t="s">
        <v>1</v>
      </c>
      <c r="H3091" s="7" t="s">
        <v>0</v>
      </c>
      <c r="I3091" s="9">
        <v>2.5512206999999999E-2</v>
      </c>
      <c r="J3091" s="10">
        <v>159.69200000000001</v>
      </c>
      <c r="K3091" s="11">
        <v>4.0999999999999996</v>
      </c>
      <c r="L3091" s="11" t="str">
        <f>IF(Tabla134[[#This Row],[Item Weight]]&lt;$U$12,"Poco Peso",IF(Tabla134[[#This Row],[Item Weight]]&lt;$U$13,"Peso Medio","Peso Alto"))</f>
        <v>Poco Peso</v>
      </c>
      <c r="M3091" s="7">
        <v>6.0549999999999997</v>
      </c>
      <c r="N3091" s="11">
        <f>IF(Tabla134[[#This Row],[Item Weight (Nulos)]]="",VLOOKUP(Tabla134[[#This Row],[Item Identifier]],'Tabla para Nulos'!$A$3:$B$1563,2,FALSE),Tabla134[[#This Row],[Item Weight (Nulos)]])</f>
        <v>6.0549999999999997</v>
      </c>
      <c r="O3091" s="11" t="str">
        <f>IF(Tabla134[[#This Row],[Item Visibility]]&lt;$U$15,"Poca visibilidad",IF(Tabla134[[#This Row],[Item Visibility]]&lt;$U$16,"Visibilidad media","Mayor visibilidad"))</f>
        <v>Poca visibilidad</v>
      </c>
      <c r="P3091" s="11" t="str">
        <f>IF(Tabla134[[#This Row],[Rating]]&lt;2,"Muy Malo",IF(Tabla134[[#This Row],[Rating]]&lt;3,"Malo",IF(Tabla134[[#This Row],[Rating]]&lt;4,"Regular",IF(Tabla134[[#This Row],[Rating]]&lt;5,"Bueno","Excelente"))))</f>
        <v>Bueno</v>
      </c>
    </row>
    <row r="3092" spans="1:16" x14ac:dyDescent="0.2">
      <c r="A3092" s="7" t="s">
        <v>124</v>
      </c>
      <c r="B3092" s="7" t="s">
        <v>1373</v>
      </c>
      <c r="C3092" s="7" t="s">
        <v>10</v>
      </c>
      <c r="D3092" s="8">
        <v>2022</v>
      </c>
      <c r="E3092" s="7" t="s">
        <v>3</v>
      </c>
      <c r="F3092" s="7" t="s">
        <v>2</v>
      </c>
      <c r="G3092" s="7" t="s">
        <v>1</v>
      </c>
      <c r="H3092" s="7" t="s">
        <v>0</v>
      </c>
      <c r="I3092" s="9">
        <v>8.9069748000000004E-2</v>
      </c>
      <c r="J3092" s="10">
        <v>62.750999999999998</v>
      </c>
      <c r="K3092" s="11">
        <v>4.0999999999999996</v>
      </c>
      <c r="L3092" s="11" t="str">
        <f>IF(Tabla134[[#This Row],[Item Weight]]&lt;$U$12,"Poco Peso",IF(Tabla134[[#This Row],[Item Weight]]&lt;$U$13,"Peso Medio","Peso Alto"))</f>
        <v>Poco Peso</v>
      </c>
      <c r="M3092" s="7">
        <v>7.7850000000000001</v>
      </c>
      <c r="N3092" s="11">
        <f>IF(Tabla134[[#This Row],[Item Weight (Nulos)]]="",VLOOKUP(Tabla134[[#This Row],[Item Identifier]],'Tabla para Nulos'!$A$3:$B$1563,2,FALSE),Tabla134[[#This Row],[Item Weight (Nulos)]])</f>
        <v>7.7850000000000001</v>
      </c>
      <c r="O3092" s="11" t="str">
        <f>IF(Tabla134[[#This Row],[Item Visibility]]&lt;$U$15,"Poca visibilidad",IF(Tabla134[[#This Row],[Item Visibility]]&lt;$U$16,"Visibilidad media","Mayor visibilidad"))</f>
        <v>Visibilidad media</v>
      </c>
      <c r="P3092" s="11" t="str">
        <f>IF(Tabla134[[#This Row],[Rating]]&lt;2,"Muy Malo",IF(Tabla134[[#This Row],[Rating]]&lt;3,"Malo",IF(Tabla134[[#This Row],[Rating]]&lt;4,"Regular",IF(Tabla134[[#This Row],[Rating]]&lt;5,"Bueno","Excelente"))))</f>
        <v>Bueno</v>
      </c>
    </row>
    <row r="3093" spans="1:16" x14ac:dyDescent="0.2">
      <c r="A3093" s="7" t="s">
        <v>124</v>
      </c>
      <c r="B3093" s="7" t="s">
        <v>886</v>
      </c>
      <c r="C3093" s="7" t="s">
        <v>10</v>
      </c>
      <c r="D3093" s="8">
        <v>2022</v>
      </c>
      <c r="E3093" s="7" t="s">
        <v>3</v>
      </c>
      <c r="F3093" s="7" t="s">
        <v>2</v>
      </c>
      <c r="G3093" s="7" t="s">
        <v>1</v>
      </c>
      <c r="H3093" s="7" t="s">
        <v>0</v>
      </c>
      <c r="I3093" s="9">
        <v>4.0521714E-2</v>
      </c>
      <c r="J3093" s="10">
        <v>178.50020000000001</v>
      </c>
      <c r="K3093" s="11">
        <v>4.0999999999999996</v>
      </c>
      <c r="L3093" s="11" t="str">
        <f>IF(Tabla134[[#This Row],[Item Weight]]&lt;$U$12,"Poco Peso",IF(Tabla134[[#This Row],[Item Weight]]&lt;$U$13,"Peso Medio","Peso Alto"))</f>
        <v>Peso Medio</v>
      </c>
      <c r="M3093" s="7">
        <v>12.1</v>
      </c>
      <c r="N3093" s="11">
        <f>IF(Tabla134[[#This Row],[Item Weight (Nulos)]]="",VLOOKUP(Tabla134[[#This Row],[Item Identifier]],'Tabla para Nulos'!$A$3:$B$1563,2,FALSE),Tabla134[[#This Row],[Item Weight (Nulos)]])</f>
        <v>12.1</v>
      </c>
      <c r="O3093" s="11" t="str">
        <f>IF(Tabla134[[#This Row],[Item Visibility]]&lt;$U$15,"Poca visibilidad",IF(Tabla134[[#This Row],[Item Visibility]]&lt;$U$16,"Visibilidad media","Mayor visibilidad"))</f>
        <v>Visibilidad media</v>
      </c>
      <c r="P3093" s="11" t="str">
        <f>IF(Tabla134[[#This Row],[Rating]]&lt;2,"Muy Malo",IF(Tabla134[[#This Row],[Rating]]&lt;3,"Malo",IF(Tabla134[[#This Row],[Rating]]&lt;4,"Regular",IF(Tabla134[[#This Row],[Rating]]&lt;5,"Bueno","Excelente"))))</f>
        <v>Bueno</v>
      </c>
    </row>
    <row r="3094" spans="1:16" x14ac:dyDescent="0.2">
      <c r="A3094" s="7" t="s">
        <v>124</v>
      </c>
      <c r="B3094" s="7" t="s">
        <v>1026</v>
      </c>
      <c r="C3094" s="7" t="s">
        <v>10</v>
      </c>
      <c r="D3094" s="8">
        <v>2022</v>
      </c>
      <c r="E3094" s="7" t="s">
        <v>3</v>
      </c>
      <c r="F3094" s="7" t="s">
        <v>2</v>
      </c>
      <c r="G3094" s="7" t="s">
        <v>1</v>
      </c>
      <c r="H3094" s="7" t="s">
        <v>0</v>
      </c>
      <c r="I3094" s="9">
        <v>3.7734334000000001E-2</v>
      </c>
      <c r="J3094" s="10">
        <v>173.90539999999999</v>
      </c>
      <c r="K3094" s="11">
        <v>4.0999999999999996</v>
      </c>
      <c r="L3094" s="11" t="str">
        <f>IF(Tabla134[[#This Row],[Item Weight]]&lt;$U$12,"Poco Peso",IF(Tabla134[[#This Row],[Item Weight]]&lt;$U$13,"Peso Medio","Peso Alto"))</f>
        <v>Peso Medio</v>
      </c>
      <c r="M3094" s="7">
        <v>13.1</v>
      </c>
      <c r="N3094" s="11">
        <f>IF(Tabla134[[#This Row],[Item Weight (Nulos)]]="",VLOOKUP(Tabla134[[#This Row],[Item Identifier]],'Tabla para Nulos'!$A$3:$B$1563,2,FALSE),Tabla134[[#This Row],[Item Weight (Nulos)]])</f>
        <v>13.1</v>
      </c>
      <c r="O3094" s="11" t="str">
        <f>IF(Tabla134[[#This Row],[Item Visibility]]&lt;$U$15,"Poca visibilidad",IF(Tabla134[[#This Row],[Item Visibility]]&lt;$U$16,"Visibilidad media","Mayor visibilidad"))</f>
        <v>Visibilidad media</v>
      </c>
      <c r="P3094" s="11" t="str">
        <f>IF(Tabla134[[#This Row],[Rating]]&lt;2,"Muy Malo",IF(Tabla134[[#This Row],[Rating]]&lt;3,"Malo",IF(Tabla134[[#This Row],[Rating]]&lt;4,"Regular",IF(Tabla134[[#This Row],[Rating]]&lt;5,"Bueno","Excelente"))))</f>
        <v>Bueno</v>
      </c>
    </row>
    <row r="3095" spans="1:16" x14ac:dyDescent="0.2">
      <c r="A3095" s="7" t="s">
        <v>124</v>
      </c>
      <c r="B3095" s="7" t="s">
        <v>1175</v>
      </c>
      <c r="C3095" s="7" t="s">
        <v>10</v>
      </c>
      <c r="D3095" s="8">
        <v>2022</v>
      </c>
      <c r="E3095" s="7" t="s">
        <v>3</v>
      </c>
      <c r="F3095" s="7" t="s">
        <v>2</v>
      </c>
      <c r="G3095" s="7" t="s">
        <v>1</v>
      </c>
      <c r="H3095" s="7" t="s">
        <v>0</v>
      </c>
      <c r="I3095" s="9">
        <v>3.0216783000000001E-2</v>
      </c>
      <c r="J3095" s="10">
        <v>216.61920000000001</v>
      </c>
      <c r="K3095" s="11">
        <v>4.0999999999999996</v>
      </c>
      <c r="L3095" s="11" t="str">
        <f>IF(Tabla134[[#This Row],[Item Weight]]&lt;$U$12,"Poco Peso",IF(Tabla134[[#This Row],[Item Weight]]&lt;$U$13,"Peso Medio","Peso Alto"))</f>
        <v>Peso Medio</v>
      </c>
      <c r="M3095" s="7">
        <v>14</v>
      </c>
      <c r="N3095" s="11">
        <f>IF(Tabla134[[#This Row],[Item Weight (Nulos)]]="",VLOOKUP(Tabla134[[#This Row],[Item Identifier]],'Tabla para Nulos'!$A$3:$B$1563,2,FALSE),Tabla134[[#This Row],[Item Weight (Nulos)]])</f>
        <v>14</v>
      </c>
      <c r="O3095" s="11" t="str">
        <f>IF(Tabla134[[#This Row],[Item Visibility]]&lt;$U$15,"Poca visibilidad",IF(Tabla134[[#This Row],[Item Visibility]]&lt;$U$16,"Visibilidad media","Mayor visibilidad"))</f>
        <v>Visibilidad media</v>
      </c>
      <c r="P3095" s="11" t="str">
        <f>IF(Tabla134[[#This Row],[Rating]]&lt;2,"Muy Malo",IF(Tabla134[[#This Row],[Rating]]&lt;3,"Malo",IF(Tabla134[[#This Row],[Rating]]&lt;4,"Regular",IF(Tabla134[[#This Row],[Rating]]&lt;5,"Bueno","Excelente"))))</f>
        <v>Bueno</v>
      </c>
    </row>
    <row r="3096" spans="1:16" x14ac:dyDescent="0.2">
      <c r="A3096" s="7" t="s">
        <v>124</v>
      </c>
      <c r="B3096" s="7" t="s">
        <v>1417</v>
      </c>
      <c r="C3096" s="7" t="s">
        <v>10</v>
      </c>
      <c r="D3096" s="8">
        <v>2022</v>
      </c>
      <c r="E3096" s="7" t="s">
        <v>3</v>
      </c>
      <c r="F3096" s="7" t="s">
        <v>2</v>
      </c>
      <c r="G3096" s="7" t="s">
        <v>1</v>
      </c>
      <c r="H3096" s="7" t="s">
        <v>0</v>
      </c>
      <c r="I3096" s="9">
        <v>0</v>
      </c>
      <c r="J3096" s="10">
        <v>109.19119999999999</v>
      </c>
      <c r="K3096" s="11">
        <v>4.0999999999999996</v>
      </c>
      <c r="L3096" s="11" t="str">
        <f>IF(Tabla134[[#This Row],[Item Weight]]&lt;$U$12,"Poco Peso",IF(Tabla134[[#This Row],[Item Weight]]&lt;$U$13,"Peso Medio","Peso Alto"))</f>
        <v>Peso Medio</v>
      </c>
      <c r="M3096" s="7">
        <v>16.7</v>
      </c>
      <c r="N3096" s="11">
        <f>IF(Tabla134[[#This Row],[Item Weight (Nulos)]]="",VLOOKUP(Tabla134[[#This Row],[Item Identifier]],'Tabla para Nulos'!$A$3:$B$1563,2,FALSE),Tabla134[[#This Row],[Item Weight (Nulos)]])</f>
        <v>16.7</v>
      </c>
      <c r="O3096" s="11" t="str">
        <f>IF(Tabla134[[#This Row],[Item Visibility]]&lt;$U$15,"Poca visibilidad",IF(Tabla134[[#This Row],[Item Visibility]]&lt;$U$16,"Visibilidad media","Mayor visibilidad"))</f>
        <v>Poca visibilidad</v>
      </c>
      <c r="P3096" s="11" t="str">
        <f>IF(Tabla134[[#This Row],[Rating]]&lt;2,"Muy Malo",IF(Tabla134[[#This Row],[Rating]]&lt;3,"Malo",IF(Tabla134[[#This Row],[Rating]]&lt;4,"Regular",IF(Tabla134[[#This Row],[Rating]]&lt;5,"Bueno","Excelente"))))</f>
        <v>Bueno</v>
      </c>
    </row>
    <row r="3097" spans="1:16" x14ac:dyDescent="0.2">
      <c r="A3097" s="7" t="s">
        <v>124</v>
      </c>
      <c r="B3097" s="7" t="s">
        <v>238</v>
      </c>
      <c r="C3097" s="7" t="s">
        <v>10</v>
      </c>
      <c r="D3097" s="8">
        <v>2022</v>
      </c>
      <c r="E3097" s="7" t="s">
        <v>3</v>
      </c>
      <c r="F3097" s="7" t="s">
        <v>2</v>
      </c>
      <c r="G3097" s="7" t="s">
        <v>1</v>
      </c>
      <c r="H3097" s="7" t="s">
        <v>0</v>
      </c>
      <c r="I3097" s="9">
        <v>0.136286138</v>
      </c>
      <c r="J3097" s="10">
        <v>170.91059999999999</v>
      </c>
      <c r="K3097" s="11">
        <v>4.0999999999999996</v>
      </c>
      <c r="L3097" s="11" t="str">
        <f>IF(Tabla134[[#This Row],[Item Weight]]&lt;$U$12,"Poco Peso",IF(Tabla134[[#This Row],[Item Weight]]&lt;$U$13,"Peso Medio","Peso Alto"))</f>
        <v>Peso Alto</v>
      </c>
      <c r="M3097" s="7">
        <v>17</v>
      </c>
      <c r="N3097" s="11">
        <f>IF(Tabla134[[#This Row],[Item Weight (Nulos)]]="",VLOOKUP(Tabla134[[#This Row],[Item Identifier]],'Tabla para Nulos'!$A$3:$B$1563,2,FALSE),Tabla134[[#This Row],[Item Weight (Nulos)]])</f>
        <v>17</v>
      </c>
      <c r="O3097" s="11" t="str">
        <f>IF(Tabla134[[#This Row],[Item Visibility]]&lt;$U$15,"Poca visibilidad",IF(Tabla134[[#This Row],[Item Visibility]]&lt;$U$16,"Visibilidad media","Mayor visibilidad"))</f>
        <v>Mayor visibilidad</v>
      </c>
      <c r="P3097" s="11" t="str">
        <f>IF(Tabla134[[#This Row],[Rating]]&lt;2,"Muy Malo",IF(Tabla134[[#This Row],[Rating]]&lt;3,"Malo",IF(Tabla134[[#This Row],[Rating]]&lt;4,"Regular",IF(Tabla134[[#This Row],[Rating]]&lt;5,"Bueno","Excelente"))))</f>
        <v>Bueno</v>
      </c>
    </row>
    <row r="3098" spans="1:16" x14ac:dyDescent="0.2">
      <c r="A3098" s="7" t="s">
        <v>124</v>
      </c>
      <c r="B3098" s="7" t="s">
        <v>1357</v>
      </c>
      <c r="C3098" s="7" t="s">
        <v>10</v>
      </c>
      <c r="D3098" s="8">
        <v>2022</v>
      </c>
      <c r="E3098" s="7" t="s">
        <v>3</v>
      </c>
      <c r="F3098" s="7" t="s">
        <v>2</v>
      </c>
      <c r="G3098" s="7" t="s">
        <v>1</v>
      </c>
      <c r="H3098" s="7" t="s">
        <v>0</v>
      </c>
      <c r="I3098" s="9">
        <v>1.2499003999999999E-2</v>
      </c>
      <c r="J3098" s="10">
        <v>188.0872</v>
      </c>
      <c r="K3098" s="11">
        <v>4.0999999999999996</v>
      </c>
      <c r="L3098" s="11" t="str">
        <f>IF(Tabla134[[#This Row],[Item Weight]]&lt;$U$12,"Poco Peso",IF(Tabla134[[#This Row],[Item Weight]]&lt;$U$13,"Peso Medio","Peso Alto"))</f>
        <v>Peso Alto</v>
      </c>
      <c r="M3098" s="7">
        <v>19.75</v>
      </c>
      <c r="N3098" s="11">
        <f>IF(Tabla134[[#This Row],[Item Weight (Nulos)]]="",VLOOKUP(Tabla134[[#This Row],[Item Identifier]],'Tabla para Nulos'!$A$3:$B$1563,2,FALSE),Tabla134[[#This Row],[Item Weight (Nulos)]])</f>
        <v>19.75</v>
      </c>
      <c r="O3098" s="11" t="str">
        <f>IF(Tabla134[[#This Row],[Item Visibility]]&lt;$U$15,"Poca visibilidad",IF(Tabla134[[#This Row],[Item Visibility]]&lt;$U$16,"Visibilidad media","Mayor visibilidad"))</f>
        <v>Poca visibilidad</v>
      </c>
      <c r="P3098" s="11" t="str">
        <f>IF(Tabla134[[#This Row],[Rating]]&lt;2,"Muy Malo",IF(Tabla134[[#This Row],[Rating]]&lt;3,"Malo",IF(Tabla134[[#This Row],[Rating]]&lt;4,"Regular",IF(Tabla134[[#This Row],[Rating]]&lt;5,"Bueno","Excelente"))))</f>
        <v>Bueno</v>
      </c>
    </row>
    <row r="3099" spans="1:16" x14ac:dyDescent="0.2">
      <c r="A3099" s="7" t="s">
        <v>124</v>
      </c>
      <c r="B3099" s="7" t="s">
        <v>1319</v>
      </c>
      <c r="C3099" s="7" t="s">
        <v>216</v>
      </c>
      <c r="D3099" s="8">
        <v>2022</v>
      </c>
      <c r="E3099" s="7" t="s">
        <v>3</v>
      </c>
      <c r="F3099" s="7" t="s">
        <v>2</v>
      </c>
      <c r="G3099" s="7" t="s">
        <v>1</v>
      </c>
      <c r="H3099" s="7" t="s">
        <v>0</v>
      </c>
      <c r="I3099" s="9">
        <v>3.6067260000000002E-3</v>
      </c>
      <c r="J3099" s="10">
        <v>154.20179999999999</v>
      </c>
      <c r="K3099" s="11">
        <v>4.0999999999999996</v>
      </c>
      <c r="L3099" s="11" t="str">
        <f>IF(Tabla134[[#This Row],[Item Weight]]&lt;$U$12,"Poco Peso",IF(Tabla134[[#This Row],[Item Weight]]&lt;$U$13,"Peso Medio","Peso Alto"))</f>
        <v>Poco Peso</v>
      </c>
      <c r="M3099" s="7">
        <v>5.88</v>
      </c>
      <c r="N3099" s="11">
        <f>IF(Tabla134[[#This Row],[Item Weight (Nulos)]]="",VLOOKUP(Tabla134[[#This Row],[Item Identifier]],'Tabla para Nulos'!$A$3:$B$1563,2,FALSE),Tabla134[[#This Row],[Item Weight (Nulos)]])</f>
        <v>5.88</v>
      </c>
      <c r="O3099" s="11" t="str">
        <f>IF(Tabla134[[#This Row],[Item Visibility]]&lt;$U$15,"Poca visibilidad",IF(Tabla134[[#This Row],[Item Visibility]]&lt;$U$16,"Visibilidad media","Mayor visibilidad"))</f>
        <v>Poca visibilidad</v>
      </c>
      <c r="P3099" s="11" t="str">
        <f>IF(Tabla134[[#This Row],[Rating]]&lt;2,"Muy Malo",IF(Tabla134[[#This Row],[Rating]]&lt;3,"Malo",IF(Tabla134[[#This Row],[Rating]]&lt;4,"Regular",IF(Tabla134[[#This Row],[Rating]]&lt;5,"Bueno","Excelente"))))</f>
        <v>Bueno</v>
      </c>
    </row>
    <row r="3100" spans="1:16" x14ac:dyDescent="0.2">
      <c r="A3100" s="7" t="s">
        <v>124</v>
      </c>
      <c r="B3100" s="7" t="s">
        <v>1168</v>
      </c>
      <c r="C3100" s="7" t="s">
        <v>4</v>
      </c>
      <c r="D3100" s="8">
        <v>2022</v>
      </c>
      <c r="E3100" s="7" t="s">
        <v>3</v>
      </c>
      <c r="F3100" s="7" t="s">
        <v>2</v>
      </c>
      <c r="G3100" s="7" t="s">
        <v>1</v>
      </c>
      <c r="H3100" s="7" t="s">
        <v>0</v>
      </c>
      <c r="I3100" s="9">
        <v>5.5162826999999998E-2</v>
      </c>
      <c r="J3100" s="10">
        <v>100.33580000000001</v>
      </c>
      <c r="K3100" s="11">
        <v>4.0999999999999996</v>
      </c>
      <c r="L3100" s="11" t="str">
        <f>IF(Tabla134[[#This Row],[Item Weight]]&lt;$U$12,"Poco Peso",IF(Tabla134[[#This Row],[Item Weight]]&lt;$U$13,"Peso Medio","Peso Alto"))</f>
        <v>Peso Medio</v>
      </c>
      <c r="M3100" s="7">
        <v>11</v>
      </c>
      <c r="N3100" s="11">
        <f>IF(Tabla134[[#This Row],[Item Weight (Nulos)]]="",VLOOKUP(Tabla134[[#This Row],[Item Identifier]],'Tabla para Nulos'!$A$3:$B$1563,2,FALSE),Tabla134[[#This Row],[Item Weight (Nulos)]])</f>
        <v>11</v>
      </c>
      <c r="O3100" s="11" t="str">
        <f>IF(Tabla134[[#This Row],[Item Visibility]]&lt;$U$15,"Poca visibilidad",IF(Tabla134[[#This Row],[Item Visibility]]&lt;$U$16,"Visibilidad media","Mayor visibilidad"))</f>
        <v>Visibilidad media</v>
      </c>
      <c r="P3100" s="11" t="str">
        <f>IF(Tabla134[[#This Row],[Rating]]&lt;2,"Muy Malo",IF(Tabla134[[#This Row],[Rating]]&lt;3,"Malo",IF(Tabla134[[#This Row],[Rating]]&lt;4,"Regular",IF(Tabla134[[#This Row],[Rating]]&lt;5,"Bueno","Excelente"))))</f>
        <v>Bueno</v>
      </c>
    </row>
    <row r="3101" spans="1:16" x14ac:dyDescent="0.2">
      <c r="A3101" s="7" t="s">
        <v>124</v>
      </c>
      <c r="B3101" s="7" t="s">
        <v>1375</v>
      </c>
      <c r="C3101" s="7" t="s">
        <v>4</v>
      </c>
      <c r="D3101" s="8">
        <v>2022</v>
      </c>
      <c r="E3101" s="7" t="s">
        <v>3</v>
      </c>
      <c r="F3101" s="7" t="s">
        <v>2</v>
      </c>
      <c r="G3101" s="7" t="s">
        <v>1</v>
      </c>
      <c r="H3101" s="7" t="s">
        <v>0</v>
      </c>
      <c r="I3101" s="9">
        <v>5.8975503999999998E-2</v>
      </c>
      <c r="J3101" s="10">
        <v>81.761799999999994</v>
      </c>
      <c r="K3101" s="11">
        <v>4.0999999999999996</v>
      </c>
      <c r="L3101" s="11" t="str">
        <f>IF(Tabla134[[#This Row],[Item Weight]]&lt;$U$12,"Poco Peso",IF(Tabla134[[#This Row],[Item Weight]]&lt;$U$13,"Peso Medio","Peso Alto"))</f>
        <v>Peso Medio</v>
      </c>
      <c r="M3101" s="7">
        <v>11.8</v>
      </c>
      <c r="N3101" s="11">
        <f>IF(Tabla134[[#This Row],[Item Weight (Nulos)]]="",VLOOKUP(Tabla134[[#This Row],[Item Identifier]],'Tabla para Nulos'!$A$3:$B$1563,2,FALSE),Tabla134[[#This Row],[Item Weight (Nulos)]])</f>
        <v>11.8</v>
      </c>
      <c r="O3101" s="11" t="str">
        <f>IF(Tabla134[[#This Row],[Item Visibility]]&lt;$U$15,"Poca visibilidad",IF(Tabla134[[#This Row],[Item Visibility]]&lt;$U$16,"Visibilidad media","Mayor visibilidad"))</f>
        <v>Visibilidad media</v>
      </c>
      <c r="P3101" s="11" t="str">
        <f>IF(Tabla134[[#This Row],[Rating]]&lt;2,"Muy Malo",IF(Tabla134[[#This Row],[Rating]]&lt;3,"Malo",IF(Tabla134[[#This Row],[Rating]]&lt;4,"Regular",IF(Tabla134[[#This Row],[Rating]]&lt;5,"Bueno","Excelente"))))</f>
        <v>Bueno</v>
      </c>
    </row>
    <row r="3102" spans="1:16" x14ac:dyDescent="0.2">
      <c r="A3102" s="7" t="s">
        <v>124</v>
      </c>
      <c r="B3102" s="7" t="s">
        <v>1285</v>
      </c>
      <c r="C3102" s="7" t="s">
        <v>4</v>
      </c>
      <c r="D3102" s="8">
        <v>2022</v>
      </c>
      <c r="E3102" s="7" t="s">
        <v>3</v>
      </c>
      <c r="F3102" s="7" t="s">
        <v>2</v>
      </c>
      <c r="G3102" s="7" t="s">
        <v>1</v>
      </c>
      <c r="H3102" s="7" t="s">
        <v>0</v>
      </c>
      <c r="I3102" s="9">
        <v>0.17589811399999999</v>
      </c>
      <c r="J3102" s="10">
        <v>183.76079999999999</v>
      </c>
      <c r="K3102" s="11">
        <v>4.0999999999999996</v>
      </c>
      <c r="L3102" s="11" t="str">
        <f>IF(Tabla134[[#This Row],[Item Weight]]&lt;$U$12,"Poco Peso",IF(Tabla134[[#This Row],[Item Weight]]&lt;$U$13,"Peso Medio","Peso Alto"))</f>
        <v>Peso Medio</v>
      </c>
      <c r="M3102" s="7">
        <v>16.2</v>
      </c>
      <c r="N3102" s="11">
        <f>IF(Tabla134[[#This Row],[Item Weight (Nulos)]]="",VLOOKUP(Tabla134[[#This Row],[Item Identifier]],'Tabla para Nulos'!$A$3:$B$1563,2,FALSE),Tabla134[[#This Row],[Item Weight (Nulos)]])</f>
        <v>16.2</v>
      </c>
      <c r="O3102" s="11" t="str">
        <f>IF(Tabla134[[#This Row],[Item Visibility]]&lt;$U$15,"Poca visibilidad",IF(Tabla134[[#This Row],[Item Visibility]]&lt;$U$16,"Visibilidad media","Mayor visibilidad"))</f>
        <v>Mayor visibilidad</v>
      </c>
      <c r="P3102" s="11" t="str">
        <f>IF(Tabla134[[#This Row],[Rating]]&lt;2,"Muy Malo",IF(Tabla134[[#This Row],[Rating]]&lt;3,"Malo",IF(Tabla134[[#This Row],[Rating]]&lt;4,"Regular",IF(Tabla134[[#This Row],[Rating]]&lt;5,"Bueno","Excelente"))))</f>
        <v>Bueno</v>
      </c>
    </row>
    <row r="3103" spans="1:16" x14ac:dyDescent="0.2">
      <c r="A3103" s="7" t="s">
        <v>124</v>
      </c>
      <c r="B3103" s="7" t="s">
        <v>1282</v>
      </c>
      <c r="C3103" s="7" t="s">
        <v>4</v>
      </c>
      <c r="D3103" s="8">
        <v>2022</v>
      </c>
      <c r="E3103" s="7" t="s">
        <v>3</v>
      </c>
      <c r="F3103" s="7" t="s">
        <v>2</v>
      </c>
      <c r="G3103" s="7" t="s">
        <v>1</v>
      </c>
      <c r="H3103" s="7" t="s">
        <v>0</v>
      </c>
      <c r="I3103" s="9">
        <v>3.0619301000000002E-2</v>
      </c>
      <c r="J3103" s="10">
        <v>194.0162</v>
      </c>
      <c r="K3103" s="11">
        <v>4.0999999999999996</v>
      </c>
      <c r="L3103" s="11" t="str">
        <f>IF(Tabla134[[#This Row],[Item Weight]]&lt;$U$12,"Poco Peso",IF(Tabla134[[#This Row],[Item Weight]]&lt;$U$13,"Peso Medio","Peso Alto"))</f>
        <v>Peso Alto</v>
      </c>
      <c r="M3103" s="7">
        <v>18.350000000000001</v>
      </c>
      <c r="N3103" s="11">
        <f>IF(Tabla134[[#This Row],[Item Weight (Nulos)]]="",VLOOKUP(Tabla134[[#This Row],[Item Identifier]],'Tabla para Nulos'!$A$3:$B$1563,2,FALSE),Tabla134[[#This Row],[Item Weight (Nulos)]])</f>
        <v>18.350000000000001</v>
      </c>
      <c r="O3103" s="11" t="str">
        <f>IF(Tabla134[[#This Row],[Item Visibility]]&lt;$U$15,"Poca visibilidad",IF(Tabla134[[#This Row],[Item Visibility]]&lt;$U$16,"Visibilidad media","Mayor visibilidad"))</f>
        <v>Visibilidad media</v>
      </c>
      <c r="P3103" s="11" t="str">
        <f>IF(Tabla134[[#This Row],[Rating]]&lt;2,"Muy Malo",IF(Tabla134[[#This Row],[Rating]]&lt;3,"Malo",IF(Tabla134[[#This Row],[Rating]]&lt;4,"Regular",IF(Tabla134[[#This Row],[Rating]]&lt;5,"Bueno","Excelente"))))</f>
        <v>Bueno</v>
      </c>
    </row>
    <row r="3104" spans="1:16" x14ac:dyDescent="0.2">
      <c r="A3104" s="7" t="s">
        <v>124</v>
      </c>
      <c r="B3104" s="7" t="s">
        <v>1013</v>
      </c>
      <c r="C3104" s="7" t="s">
        <v>171</v>
      </c>
      <c r="D3104" s="8">
        <v>2022</v>
      </c>
      <c r="E3104" s="7" t="s">
        <v>3</v>
      </c>
      <c r="F3104" s="7" t="s">
        <v>2</v>
      </c>
      <c r="G3104" s="7" t="s">
        <v>1</v>
      </c>
      <c r="H3104" s="7" t="s">
        <v>0</v>
      </c>
      <c r="I3104" s="9">
        <v>9.3405156000000003E-2</v>
      </c>
      <c r="J3104" s="10">
        <v>129.36519999999999</v>
      </c>
      <c r="K3104" s="11">
        <v>4.0999999999999996</v>
      </c>
      <c r="L3104" s="11" t="str">
        <f>IF(Tabla134[[#This Row],[Item Weight]]&lt;$U$12,"Poco Peso",IF(Tabla134[[#This Row],[Item Weight]]&lt;$U$13,"Peso Medio","Peso Alto"))</f>
        <v>Poco Peso</v>
      </c>
      <c r="M3104" s="7">
        <v>5.9450000000000003</v>
      </c>
      <c r="N3104" s="11">
        <f>IF(Tabla134[[#This Row],[Item Weight (Nulos)]]="",VLOOKUP(Tabla134[[#This Row],[Item Identifier]],'Tabla para Nulos'!$A$3:$B$1563,2,FALSE),Tabla134[[#This Row],[Item Weight (Nulos)]])</f>
        <v>5.9450000000000003</v>
      </c>
      <c r="O3104" s="11" t="str">
        <f>IF(Tabla134[[#This Row],[Item Visibility]]&lt;$U$15,"Poca visibilidad",IF(Tabla134[[#This Row],[Item Visibility]]&lt;$U$16,"Visibilidad media","Mayor visibilidad"))</f>
        <v>Visibilidad media</v>
      </c>
      <c r="P3104" s="11" t="str">
        <f>IF(Tabla134[[#This Row],[Rating]]&lt;2,"Muy Malo",IF(Tabla134[[#This Row],[Rating]]&lt;3,"Malo",IF(Tabla134[[#This Row],[Rating]]&lt;4,"Regular",IF(Tabla134[[#This Row],[Rating]]&lt;5,"Bueno","Excelente"))))</f>
        <v>Bueno</v>
      </c>
    </row>
    <row r="3105" spans="1:16" x14ac:dyDescent="0.2">
      <c r="A3105" s="7" t="s">
        <v>124</v>
      </c>
      <c r="B3105" s="7" t="s">
        <v>1471</v>
      </c>
      <c r="C3105" s="7" t="s">
        <v>171</v>
      </c>
      <c r="D3105" s="8">
        <v>2022</v>
      </c>
      <c r="E3105" s="7" t="s">
        <v>3</v>
      </c>
      <c r="F3105" s="7" t="s">
        <v>2</v>
      </c>
      <c r="G3105" s="7" t="s">
        <v>1</v>
      </c>
      <c r="H3105" s="7" t="s">
        <v>0</v>
      </c>
      <c r="I3105" s="9">
        <v>1.9586115000000001E-2</v>
      </c>
      <c r="J3105" s="10">
        <v>170.2474</v>
      </c>
      <c r="K3105" s="11">
        <v>4.0999999999999996</v>
      </c>
      <c r="L3105" s="11" t="str">
        <f>IF(Tabla134[[#This Row],[Item Weight]]&lt;$U$12,"Poco Peso",IF(Tabla134[[#This Row],[Item Weight]]&lt;$U$13,"Peso Medio","Peso Alto"))</f>
        <v>Peso Medio</v>
      </c>
      <c r="M3105" s="7">
        <v>9</v>
      </c>
      <c r="N3105" s="11">
        <f>IF(Tabla134[[#This Row],[Item Weight (Nulos)]]="",VLOOKUP(Tabla134[[#This Row],[Item Identifier]],'Tabla para Nulos'!$A$3:$B$1563,2,FALSE),Tabla134[[#This Row],[Item Weight (Nulos)]])</f>
        <v>9</v>
      </c>
      <c r="O3105" s="11" t="str">
        <f>IF(Tabla134[[#This Row],[Item Visibility]]&lt;$U$15,"Poca visibilidad",IF(Tabla134[[#This Row],[Item Visibility]]&lt;$U$16,"Visibilidad media","Mayor visibilidad"))</f>
        <v>Poca visibilidad</v>
      </c>
      <c r="P3105" s="11" t="str">
        <f>IF(Tabla134[[#This Row],[Rating]]&lt;2,"Muy Malo",IF(Tabla134[[#This Row],[Rating]]&lt;3,"Malo",IF(Tabla134[[#This Row],[Rating]]&lt;4,"Regular",IF(Tabla134[[#This Row],[Rating]]&lt;5,"Bueno","Excelente"))))</f>
        <v>Bueno</v>
      </c>
    </row>
    <row r="3106" spans="1:16" x14ac:dyDescent="0.2">
      <c r="A3106" s="7" t="s">
        <v>124</v>
      </c>
      <c r="B3106" s="7" t="s">
        <v>1164</v>
      </c>
      <c r="C3106" s="7" t="s">
        <v>171</v>
      </c>
      <c r="D3106" s="8">
        <v>2022</v>
      </c>
      <c r="E3106" s="7" t="s">
        <v>3</v>
      </c>
      <c r="F3106" s="7" t="s">
        <v>2</v>
      </c>
      <c r="G3106" s="7" t="s">
        <v>1</v>
      </c>
      <c r="H3106" s="7" t="s">
        <v>0</v>
      </c>
      <c r="I3106" s="9">
        <v>5.6067524000000001E-2</v>
      </c>
      <c r="J3106" s="10">
        <v>139.84960000000001</v>
      </c>
      <c r="K3106" s="11">
        <v>4.0999999999999996</v>
      </c>
      <c r="L3106" s="11" t="str">
        <f>IF(Tabla134[[#This Row],[Item Weight]]&lt;$U$12,"Poco Peso",IF(Tabla134[[#This Row],[Item Weight]]&lt;$U$13,"Peso Medio","Peso Alto"))</f>
        <v>Peso Medio</v>
      </c>
      <c r="M3106" s="7">
        <v>15.1</v>
      </c>
      <c r="N3106" s="11">
        <f>IF(Tabla134[[#This Row],[Item Weight (Nulos)]]="",VLOOKUP(Tabla134[[#This Row],[Item Identifier]],'Tabla para Nulos'!$A$3:$B$1563,2,FALSE),Tabla134[[#This Row],[Item Weight (Nulos)]])</f>
        <v>15.1</v>
      </c>
      <c r="O3106" s="11" t="str">
        <f>IF(Tabla134[[#This Row],[Item Visibility]]&lt;$U$15,"Poca visibilidad",IF(Tabla134[[#This Row],[Item Visibility]]&lt;$U$16,"Visibilidad media","Mayor visibilidad"))</f>
        <v>Visibilidad media</v>
      </c>
      <c r="P3106" s="11" t="str">
        <f>IF(Tabla134[[#This Row],[Rating]]&lt;2,"Muy Malo",IF(Tabla134[[#This Row],[Rating]]&lt;3,"Malo",IF(Tabla134[[#This Row],[Rating]]&lt;4,"Regular",IF(Tabla134[[#This Row],[Rating]]&lt;5,"Bueno","Excelente"))))</f>
        <v>Bueno</v>
      </c>
    </row>
    <row r="3107" spans="1:16" x14ac:dyDescent="0.2">
      <c r="A3107" s="7" t="s">
        <v>124</v>
      </c>
      <c r="B3107" s="7" t="s">
        <v>301</v>
      </c>
      <c r="C3107" s="7" t="s">
        <v>171</v>
      </c>
      <c r="D3107" s="8">
        <v>2022</v>
      </c>
      <c r="E3107" s="7" t="s">
        <v>3</v>
      </c>
      <c r="F3107" s="7" t="s">
        <v>2</v>
      </c>
      <c r="G3107" s="7" t="s">
        <v>1</v>
      </c>
      <c r="H3107" s="7" t="s">
        <v>0</v>
      </c>
      <c r="I3107" s="9">
        <v>6.1434045E-2</v>
      </c>
      <c r="J3107" s="10">
        <v>130.99680000000001</v>
      </c>
      <c r="K3107" s="11">
        <v>4.0999999999999996</v>
      </c>
      <c r="L3107" s="11" t="str">
        <f>IF(Tabla134[[#This Row],[Item Weight]]&lt;$U$12,"Poco Peso",IF(Tabla134[[#This Row],[Item Weight]]&lt;$U$13,"Peso Medio","Peso Alto"))</f>
        <v>Peso Medio</v>
      </c>
      <c r="M3107" s="7">
        <v>15.25</v>
      </c>
      <c r="N3107" s="11">
        <f>IF(Tabla134[[#This Row],[Item Weight (Nulos)]]="",VLOOKUP(Tabla134[[#This Row],[Item Identifier]],'Tabla para Nulos'!$A$3:$B$1563,2,FALSE),Tabla134[[#This Row],[Item Weight (Nulos)]])</f>
        <v>15.25</v>
      </c>
      <c r="O3107" s="11" t="str">
        <f>IF(Tabla134[[#This Row],[Item Visibility]]&lt;$U$15,"Poca visibilidad",IF(Tabla134[[#This Row],[Item Visibility]]&lt;$U$16,"Visibilidad media","Mayor visibilidad"))</f>
        <v>Visibilidad media</v>
      </c>
      <c r="P3107" s="11" t="str">
        <f>IF(Tabla134[[#This Row],[Rating]]&lt;2,"Muy Malo",IF(Tabla134[[#This Row],[Rating]]&lt;3,"Malo",IF(Tabla134[[#This Row],[Rating]]&lt;4,"Regular",IF(Tabla134[[#This Row],[Rating]]&lt;5,"Bueno","Excelente"))))</f>
        <v>Bueno</v>
      </c>
    </row>
    <row r="3108" spans="1:16" x14ac:dyDescent="0.2">
      <c r="A3108" s="7" t="s">
        <v>124</v>
      </c>
      <c r="B3108" s="7" t="s">
        <v>1549</v>
      </c>
      <c r="C3108" s="7" t="s">
        <v>165</v>
      </c>
      <c r="D3108" s="8">
        <v>2022</v>
      </c>
      <c r="E3108" s="7" t="s">
        <v>3</v>
      </c>
      <c r="F3108" s="7" t="s">
        <v>2</v>
      </c>
      <c r="G3108" s="7" t="s">
        <v>1</v>
      </c>
      <c r="H3108" s="7" t="s">
        <v>0</v>
      </c>
      <c r="I3108" s="9">
        <v>2.7157955000000001E-2</v>
      </c>
      <c r="J3108" s="10">
        <v>50.266599999999997</v>
      </c>
      <c r="K3108" s="11">
        <v>4.0999999999999996</v>
      </c>
      <c r="L3108" s="11" t="str">
        <f>IF(Tabla134[[#This Row],[Item Weight]]&lt;$U$12,"Poco Peso",IF(Tabla134[[#This Row],[Item Weight]]&lt;$U$13,"Peso Medio","Peso Alto"))</f>
        <v>Peso Medio</v>
      </c>
      <c r="M3108" s="7">
        <v>10.895</v>
      </c>
      <c r="N3108" s="11">
        <f>IF(Tabla134[[#This Row],[Item Weight (Nulos)]]="",VLOOKUP(Tabla134[[#This Row],[Item Identifier]],'Tabla para Nulos'!$A$3:$B$1563,2,FALSE),Tabla134[[#This Row],[Item Weight (Nulos)]])</f>
        <v>10.895</v>
      </c>
      <c r="O3108" s="11" t="str">
        <f>IF(Tabla134[[#This Row],[Item Visibility]]&lt;$U$15,"Poca visibilidad",IF(Tabla134[[#This Row],[Item Visibility]]&lt;$U$16,"Visibilidad media","Mayor visibilidad"))</f>
        <v>Visibilidad media</v>
      </c>
      <c r="P3108" s="11" t="str">
        <f>IF(Tabla134[[#This Row],[Rating]]&lt;2,"Muy Malo",IF(Tabla134[[#This Row],[Rating]]&lt;3,"Malo",IF(Tabla134[[#This Row],[Rating]]&lt;4,"Regular",IF(Tabla134[[#This Row],[Rating]]&lt;5,"Bueno","Excelente"))))</f>
        <v>Bueno</v>
      </c>
    </row>
    <row r="3109" spans="1:16" x14ac:dyDescent="0.2">
      <c r="A3109" s="7" t="s">
        <v>124</v>
      </c>
      <c r="B3109" s="7" t="s">
        <v>751</v>
      </c>
      <c r="C3109" s="7" t="s">
        <v>14</v>
      </c>
      <c r="D3109" s="8">
        <v>2022</v>
      </c>
      <c r="E3109" s="7" t="s">
        <v>3</v>
      </c>
      <c r="F3109" s="7" t="s">
        <v>2</v>
      </c>
      <c r="G3109" s="7" t="s">
        <v>1</v>
      </c>
      <c r="H3109" s="7" t="s">
        <v>0</v>
      </c>
      <c r="I3109" s="9">
        <v>0.10833090200000001</v>
      </c>
      <c r="J3109" s="10">
        <v>183.6634</v>
      </c>
      <c r="K3109" s="11">
        <v>4.0999999999999996</v>
      </c>
      <c r="L3109" s="11" t="str">
        <f>IF(Tabla134[[#This Row],[Item Weight]]&lt;$U$12,"Poco Peso",IF(Tabla134[[#This Row],[Item Weight]]&lt;$U$13,"Peso Medio","Peso Alto"))</f>
        <v>Peso Medio</v>
      </c>
      <c r="M3109" s="7">
        <v>9.1950000000000003</v>
      </c>
      <c r="N3109" s="11">
        <f>IF(Tabla134[[#This Row],[Item Weight (Nulos)]]="",VLOOKUP(Tabla134[[#This Row],[Item Identifier]],'Tabla para Nulos'!$A$3:$B$1563,2,FALSE),Tabla134[[#This Row],[Item Weight (Nulos)]])</f>
        <v>9.1950000000000003</v>
      </c>
      <c r="O3109" s="11" t="str">
        <f>IF(Tabla134[[#This Row],[Item Visibility]]&lt;$U$15,"Poca visibilidad",IF(Tabla134[[#This Row],[Item Visibility]]&lt;$U$16,"Visibilidad media","Mayor visibilidad"))</f>
        <v>Mayor visibilidad</v>
      </c>
      <c r="P3109" s="11" t="str">
        <f>IF(Tabla134[[#This Row],[Rating]]&lt;2,"Muy Malo",IF(Tabla134[[#This Row],[Rating]]&lt;3,"Malo",IF(Tabla134[[#This Row],[Rating]]&lt;4,"Regular",IF(Tabla134[[#This Row],[Rating]]&lt;5,"Bueno","Excelente"))))</f>
        <v>Bueno</v>
      </c>
    </row>
    <row r="3110" spans="1:16" x14ac:dyDescent="0.2">
      <c r="A3110" s="7" t="s">
        <v>124</v>
      </c>
      <c r="B3110" s="7" t="s">
        <v>142</v>
      </c>
      <c r="C3110" s="7" t="s">
        <v>14</v>
      </c>
      <c r="D3110" s="8">
        <v>2022</v>
      </c>
      <c r="E3110" s="7" t="s">
        <v>3</v>
      </c>
      <c r="F3110" s="7" t="s">
        <v>2</v>
      </c>
      <c r="G3110" s="7" t="s">
        <v>1</v>
      </c>
      <c r="H3110" s="7" t="s">
        <v>0</v>
      </c>
      <c r="I3110" s="9">
        <v>0.139985583</v>
      </c>
      <c r="J3110" s="10">
        <v>145.27600000000001</v>
      </c>
      <c r="K3110" s="11">
        <v>4.0999999999999996</v>
      </c>
      <c r="L3110" s="11" t="str">
        <f>IF(Tabla134[[#This Row],[Item Weight]]&lt;$U$12,"Poco Peso",IF(Tabla134[[#This Row],[Item Weight]]&lt;$U$13,"Peso Medio","Peso Alto"))</f>
        <v>Peso Alto</v>
      </c>
      <c r="M3110" s="7">
        <v>16.850000000000001</v>
      </c>
      <c r="N3110" s="11">
        <f>IF(Tabla134[[#This Row],[Item Weight (Nulos)]]="",VLOOKUP(Tabla134[[#This Row],[Item Identifier]],'Tabla para Nulos'!$A$3:$B$1563,2,FALSE),Tabla134[[#This Row],[Item Weight (Nulos)]])</f>
        <v>16.850000000000001</v>
      </c>
      <c r="O3110" s="11" t="str">
        <f>IF(Tabla134[[#This Row],[Item Visibility]]&lt;$U$15,"Poca visibilidad",IF(Tabla134[[#This Row],[Item Visibility]]&lt;$U$16,"Visibilidad media","Mayor visibilidad"))</f>
        <v>Mayor visibilidad</v>
      </c>
      <c r="P3110" s="11" t="str">
        <f>IF(Tabla134[[#This Row],[Rating]]&lt;2,"Muy Malo",IF(Tabla134[[#This Row],[Rating]]&lt;3,"Malo",IF(Tabla134[[#This Row],[Rating]]&lt;4,"Regular",IF(Tabla134[[#This Row],[Rating]]&lt;5,"Bueno","Excelente"))))</f>
        <v>Bueno</v>
      </c>
    </row>
    <row r="3111" spans="1:16" x14ac:dyDescent="0.2">
      <c r="A3111" s="7" t="s">
        <v>124</v>
      </c>
      <c r="B3111" s="7" t="s">
        <v>1566</v>
      </c>
      <c r="C3111" s="7" t="s">
        <v>19</v>
      </c>
      <c r="D3111" s="8">
        <v>2022</v>
      </c>
      <c r="E3111" s="7" t="s">
        <v>3</v>
      </c>
      <c r="F3111" s="7" t="s">
        <v>2</v>
      </c>
      <c r="G3111" s="7" t="s">
        <v>1</v>
      </c>
      <c r="H3111" s="7" t="s">
        <v>0</v>
      </c>
      <c r="I3111" s="9">
        <v>2.3673342E-2</v>
      </c>
      <c r="J3111" s="10">
        <v>189.08459999999999</v>
      </c>
      <c r="K3111" s="11">
        <v>4.0999999999999996</v>
      </c>
      <c r="L3111" s="11" t="str">
        <f>IF(Tabla134[[#This Row],[Item Weight]]&lt;$U$12,"Poco Peso",IF(Tabla134[[#This Row],[Item Weight]]&lt;$U$13,"Peso Medio","Peso Alto"))</f>
        <v>Peso Medio</v>
      </c>
      <c r="M3111" s="7">
        <v>16.100000000000001</v>
      </c>
      <c r="N3111" s="11">
        <f>IF(Tabla134[[#This Row],[Item Weight (Nulos)]]="",VLOOKUP(Tabla134[[#This Row],[Item Identifier]],'Tabla para Nulos'!$A$3:$B$1563,2,FALSE),Tabla134[[#This Row],[Item Weight (Nulos)]])</f>
        <v>16.100000000000001</v>
      </c>
      <c r="O3111" s="11" t="str">
        <f>IF(Tabla134[[#This Row],[Item Visibility]]&lt;$U$15,"Poca visibilidad",IF(Tabla134[[#This Row],[Item Visibility]]&lt;$U$16,"Visibilidad media","Mayor visibilidad"))</f>
        <v>Poca visibilidad</v>
      </c>
      <c r="P3111" s="11" t="str">
        <f>IF(Tabla134[[#This Row],[Rating]]&lt;2,"Muy Malo",IF(Tabla134[[#This Row],[Rating]]&lt;3,"Malo",IF(Tabla134[[#This Row],[Rating]]&lt;4,"Regular",IF(Tabla134[[#This Row],[Rating]]&lt;5,"Bueno","Excelente"))))</f>
        <v>Bueno</v>
      </c>
    </row>
    <row r="3112" spans="1:16" x14ac:dyDescent="0.2">
      <c r="A3112" s="7" t="s">
        <v>124</v>
      </c>
      <c r="B3112" s="7" t="s">
        <v>1585</v>
      </c>
      <c r="C3112" s="7" t="s">
        <v>122</v>
      </c>
      <c r="D3112" s="8">
        <v>2022</v>
      </c>
      <c r="E3112" s="7" t="s">
        <v>3</v>
      </c>
      <c r="F3112" s="7" t="s">
        <v>2</v>
      </c>
      <c r="G3112" s="7" t="s">
        <v>1</v>
      </c>
      <c r="H3112" s="7" t="s">
        <v>0</v>
      </c>
      <c r="I3112" s="9">
        <v>1.7979144999999998E-2</v>
      </c>
      <c r="J3112" s="10">
        <v>178.36859999999999</v>
      </c>
      <c r="K3112" s="11">
        <v>4.0999999999999996</v>
      </c>
      <c r="L3112" s="11" t="str">
        <f>IF(Tabla134[[#This Row],[Item Weight]]&lt;$U$12,"Poco Peso",IF(Tabla134[[#This Row],[Item Weight]]&lt;$U$13,"Peso Medio","Peso Alto"))</f>
        <v>Peso Alto</v>
      </c>
      <c r="M3112" s="7">
        <v>18</v>
      </c>
      <c r="N3112" s="11">
        <f>IF(Tabla134[[#This Row],[Item Weight (Nulos)]]="",VLOOKUP(Tabla134[[#This Row],[Item Identifier]],'Tabla para Nulos'!$A$3:$B$1563,2,FALSE),Tabla134[[#This Row],[Item Weight (Nulos)]])</f>
        <v>18</v>
      </c>
      <c r="O3112" s="11" t="str">
        <f>IF(Tabla134[[#This Row],[Item Visibility]]&lt;$U$15,"Poca visibilidad",IF(Tabla134[[#This Row],[Item Visibility]]&lt;$U$16,"Visibilidad media","Mayor visibilidad"))</f>
        <v>Poca visibilidad</v>
      </c>
      <c r="P3112" s="11" t="str">
        <f>IF(Tabla134[[#This Row],[Rating]]&lt;2,"Muy Malo",IF(Tabla134[[#This Row],[Rating]]&lt;3,"Malo",IF(Tabla134[[#This Row],[Rating]]&lt;4,"Regular",IF(Tabla134[[#This Row],[Rating]]&lt;5,"Bueno","Excelente"))))</f>
        <v>Bueno</v>
      </c>
    </row>
    <row r="3113" spans="1:16" x14ac:dyDescent="0.2">
      <c r="A3113" s="7" t="s">
        <v>6</v>
      </c>
      <c r="B3113" s="7" t="s">
        <v>746</v>
      </c>
      <c r="C3113" s="7" t="s">
        <v>28</v>
      </c>
      <c r="D3113" s="8">
        <v>2022</v>
      </c>
      <c r="E3113" s="7" t="s">
        <v>3</v>
      </c>
      <c r="F3113" s="7" t="s">
        <v>2</v>
      </c>
      <c r="G3113" s="7" t="s">
        <v>1</v>
      </c>
      <c r="H3113" s="7" t="s">
        <v>0</v>
      </c>
      <c r="I3113" s="9">
        <v>0.13403699999999999</v>
      </c>
      <c r="J3113" s="10">
        <v>53.329799999999999</v>
      </c>
      <c r="K3113" s="11">
        <v>4.0999999999999996</v>
      </c>
      <c r="L3113" s="11" t="str">
        <f>IF(Tabla134[[#This Row],[Item Weight]]&lt;$U$12,"Poco Peso",IF(Tabla134[[#This Row],[Item Weight]]&lt;$U$13,"Peso Medio","Peso Alto"))</f>
        <v>Poco Peso</v>
      </c>
      <c r="M3113" s="7">
        <v>4.88</v>
      </c>
      <c r="N3113" s="11">
        <f>IF(Tabla134[[#This Row],[Item Weight (Nulos)]]="",VLOOKUP(Tabla134[[#This Row],[Item Identifier]],'Tabla para Nulos'!$A$3:$B$1563,2,FALSE),Tabla134[[#This Row],[Item Weight (Nulos)]])</f>
        <v>4.88</v>
      </c>
      <c r="O3113" s="11" t="str">
        <f>IF(Tabla134[[#This Row],[Item Visibility]]&lt;$U$15,"Poca visibilidad",IF(Tabla134[[#This Row],[Item Visibility]]&lt;$U$16,"Visibilidad media","Mayor visibilidad"))</f>
        <v>Mayor visibilidad</v>
      </c>
      <c r="P3113" s="11" t="str">
        <f>IF(Tabla134[[#This Row],[Rating]]&lt;2,"Muy Malo",IF(Tabla134[[#This Row],[Rating]]&lt;3,"Malo",IF(Tabla134[[#This Row],[Rating]]&lt;4,"Regular",IF(Tabla134[[#This Row],[Rating]]&lt;5,"Bueno","Excelente"))))</f>
        <v>Bueno</v>
      </c>
    </row>
    <row r="3114" spans="1:16" x14ac:dyDescent="0.2">
      <c r="A3114" s="7" t="s">
        <v>6</v>
      </c>
      <c r="B3114" s="7" t="s">
        <v>984</v>
      </c>
      <c r="C3114" s="7" t="s">
        <v>28</v>
      </c>
      <c r="D3114" s="8">
        <v>2022</v>
      </c>
      <c r="E3114" s="7" t="s">
        <v>3</v>
      </c>
      <c r="F3114" s="7" t="s">
        <v>2</v>
      </c>
      <c r="G3114" s="7" t="s">
        <v>1</v>
      </c>
      <c r="H3114" s="7" t="s">
        <v>0</v>
      </c>
      <c r="I3114" s="9">
        <v>4.1942549000000003E-2</v>
      </c>
      <c r="J3114" s="10">
        <v>165.48679999999999</v>
      </c>
      <c r="K3114" s="11">
        <v>4.0999999999999996</v>
      </c>
      <c r="L3114" s="11" t="str">
        <f>IF(Tabla134[[#This Row],[Item Weight]]&lt;$U$12,"Poco Peso",IF(Tabla134[[#This Row],[Item Weight]]&lt;$U$13,"Peso Medio","Peso Alto"))</f>
        <v>Poco Peso</v>
      </c>
      <c r="M3114" s="7">
        <v>5.26</v>
      </c>
      <c r="N3114" s="11">
        <f>IF(Tabla134[[#This Row],[Item Weight (Nulos)]]="",VLOOKUP(Tabla134[[#This Row],[Item Identifier]],'Tabla para Nulos'!$A$3:$B$1563,2,FALSE),Tabla134[[#This Row],[Item Weight (Nulos)]])</f>
        <v>5.26</v>
      </c>
      <c r="O3114" s="11" t="str">
        <f>IF(Tabla134[[#This Row],[Item Visibility]]&lt;$U$15,"Poca visibilidad",IF(Tabla134[[#This Row],[Item Visibility]]&lt;$U$16,"Visibilidad media","Mayor visibilidad"))</f>
        <v>Visibilidad media</v>
      </c>
      <c r="P3114" s="11" t="str">
        <f>IF(Tabla134[[#This Row],[Rating]]&lt;2,"Muy Malo",IF(Tabla134[[#This Row],[Rating]]&lt;3,"Malo",IF(Tabla134[[#This Row],[Rating]]&lt;4,"Regular",IF(Tabla134[[#This Row],[Rating]]&lt;5,"Bueno","Excelente"))))</f>
        <v>Bueno</v>
      </c>
    </row>
    <row r="3115" spans="1:16" x14ac:dyDescent="0.2">
      <c r="A3115" s="7" t="s">
        <v>6</v>
      </c>
      <c r="B3115" s="7" t="s">
        <v>983</v>
      </c>
      <c r="C3115" s="7" t="s">
        <v>28</v>
      </c>
      <c r="D3115" s="8">
        <v>2022</v>
      </c>
      <c r="E3115" s="7" t="s">
        <v>3</v>
      </c>
      <c r="F3115" s="7" t="s">
        <v>2</v>
      </c>
      <c r="G3115" s="7" t="s">
        <v>1</v>
      </c>
      <c r="H3115" s="7" t="s">
        <v>0</v>
      </c>
      <c r="I3115" s="9">
        <v>0.16220551599999999</v>
      </c>
      <c r="J3115" s="10">
        <v>36.284799999999997</v>
      </c>
      <c r="K3115" s="11">
        <v>4.0999999999999996</v>
      </c>
      <c r="L3115" s="11" t="str">
        <f>IF(Tabla134[[#This Row],[Item Weight]]&lt;$U$12,"Poco Peso",IF(Tabla134[[#This Row],[Item Weight]]&lt;$U$13,"Peso Medio","Peso Alto"))</f>
        <v>Poco Peso</v>
      </c>
      <c r="M3115" s="7">
        <v>7.8550000000000004</v>
      </c>
      <c r="N3115" s="11">
        <f>IF(Tabla134[[#This Row],[Item Weight (Nulos)]]="",VLOOKUP(Tabla134[[#This Row],[Item Identifier]],'Tabla para Nulos'!$A$3:$B$1563,2,FALSE),Tabla134[[#This Row],[Item Weight (Nulos)]])</f>
        <v>7.8550000000000004</v>
      </c>
      <c r="O3115" s="11" t="str">
        <f>IF(Tabla134[[#This Row],[Item Visibility]]&lt;$U$15,"Poca visibilidad",IF(Tabla134[[#This Row],[Item Visibility]]&lt;$U$16,"Visibilidad media","Mayor visibilidad"))</f>
        <v>Mayor visibilidad</v>
      </c>
      <c r="P3115" s="11" t="str">
        <f>IF(Tabla134[[#This Row],[Rating]]&lt;2,"Muy Malo",IF(Tabla134[[#This Row],[Rating]]&lt;3,"Malo",IF(Tabla134[[#This Row],[Rating]]&lt;4,"Regular",IF(Tabla134[[#This Row],[Rating]]&lt;5,"Bueno","Excelente"))))</f>
        <v>Bueno</v>
      </c>
    </row>
    <row r="3116" spans="1:16" x14ac:dyDescent="0.2">
      <c r="A3116" s="7" t="s">
        <v>6</v>
      </c>
      <c r="B3116" s="7" t="s">
        <v>838</v>
      </c>
      <c r="C3116" s="7" t="s">
        <v>28</v>
      </c>
      <c r="D3116" s="8">
        <v>2022</v>
      </c>
      <c r="E3116" s="7" t="s">
        <v>3</v>
      </c>
      <c r="F3116" s="7" t="s">
        <v>2</v>
      </c>
      <c r="G3116" s="7" t="s">
        <v>1</v>
      </c>
      <c r="H3116" s="7" t="s">
        <v>0</v>
      </c>
      <c r="I3116" s="9">
        <v>6.2477955000000002E-2</v>
      </c>
      <c r="J3116" s="10">
        <v>87.251400000000004</v>
      </c>
      <c r="K3116" s="11">
        <v>4.0999999999999996</v>
      </c>
      <c r="L3116" s="11" t="str">
        <f>IF(Tabla134[[#This Row],[Item Weight]]&lt;$U$12,"Poco Peso",IF(Tabla134[[#This Row],[Item Weight]]&lt;$U$13,"Peso Medio","Peso Alto"))</f>
        <v>Peso Alto</v>
      </c>
      <c r="M3116" s="7">
        <v>20.85</v>
      </c>
      <c r="N3116" s="11">
        <f>IF(Tabla134[[#This Row],[Item Weight (Nulos)]]="",VLOOKUP(Tabla134[[#This Row],[Item Identifier]],'Tabla para Nulos'!$A$3:$B$1563,2,FALSE),Tabla134[[#This Row],[Item Weight (Nulos)]])</f>
        <v>20.85</v>
      </c>
      <c r="O3116" s="11" t="str">
        <f>IF(Tabla134[[#This Row],[Item Visibility]]&lt;$U$15,"Poca visibilidad",IF(Tabla134[[#This Row],[Item Visibility]]&lt;$U$16,"Visibilidad media","Mayor visibilidad"))</f>
        <v>Visibilidad media</v>
      </c>
      <c r="P3116" s="11" t="str">
        <f>IF(Tabla134[[#This Row],[Rating]]&lt;2,"Muy Malo",IF(Tabla134[[#This Row],[Rating]]&lt;3,"Malo",IF(Tabla134[[#This Row],[Rating]]&lt;4,"Regular",IF(Tabla134[[#This Row],[Rating]]&lt;5,"Bueno","Excelente"))))</f>
        <v>Bueno</v>
      </c>
    </row>
    <row r="3117" spans="1:16" x14ac:dyDescent="0.2">
      <c r="A3117" s="7" t="s">
        <v>6</v>
      </c>
      <c r="B3117" s="7" t="s">
        <v>951</v>
      </c>
      <c r="C3117" s="7" t="s">
        <v>112</v>
      </c>
      <c r="D3117" s="8">
        <v>2022</v>
      </c>
      <c r="E3117" s="7" t="s">
        <v>3</v>
      </c>
      <c r="F3117" s="7" t="s">
        <v>2</v>
      </c>
      <c r="G3117" s="7" t="s">
        <v>1</v>
      </c>
      <c r="H3117" s="7" t="s">
        <v>0</v>
      </c>
      <c r="I3117" s="9">
        <v>2.9492017999999998E-2</v>
      </c>
      <c r="J3117" s="10">
        <v>188.0556</v>
      </c>
      <c r="K3117" s="11">
        <v>4.0999999999999996</v>
      </c>
      <c r="L3117" s="11" t="str">
        <f>IF(Tabla134[[#This Row],[Item Weight]]&lt;$U$12,"Poco Peso",IF(Tabla134[[#This Row],[Item Weight]]&lt;$U$13,"Peso Medio","Peso Alto"))</f>
        <v>Poco Peso</v>
      </c>
      <c r="M3117" s="7">
        <v>5.94</v>
      </c>
      <c r="N3117" s="11">
        <f>IF(Tabla134[[#This Row],[Item Weight (Nulos)]]="",VLOOKUP(Tabla134[[#This Row],[Item Identifier]],'Tabla para Nulos'!$A$3:$B$1563,2,FALSE),Tabla134[[#This Row],[Item Weight (Nulos)]])</f>
        <v>5.94</v>
      </c>
      <c r="O3117" s="11" t="str">
        <f>IF(Tabla134[[#This Row],[Item Visibility]]&lt;$U$15,"Poca visibilidad",IF(Tabla134[[#This Row],[Item Visibility]]&lt;$U$16,"Visibilidad media","Mayor visibilidad"))</f>
        <v>Visibilidad media</v>
      </c>
      <c r="P3117" s="11" t="str">
        <f>IF(Tabla134[[#This Row],[Rating]]&lt;2,"Muy Malo",IF(Tabla134[[#This Row],[Rating]]&lt;3,"Malo",IF(Tabla134[[#This Row],[Rating]]&lt;4,"Regular",IF(Tabla134[[#This Row],[Rating]]&lt;5,"Bueno","Excelente"))))</f>
        <v>Bueno</v>
      </c>
    </row>
    <row r="3118" spans="1:16" x14ac:dyDescent="0.2">
      <c r="A3118" s="7" t="s">
        <v>6</v>
      </c>
      <c r="B3118" s="7" t="s">
        <v>1462</v>
      </c>
      <c r="C3118" s="7" t="s">
        <v>25</v>
      </c>
      <c r="D3118" s="8">
        <v>2022</v>
      </c>
      <c r="E3118" s="7" t="s">
        <v>3</v>
      </c>
      <c r="F3118" s="7" t="s">
        <v>2</v>
      </c>
      <c r="G3118" s="7" t="s">
        <v>1</v>
      </c>
      <c r="H3118" s="7" t="s">
        <v>0</v>
      </c>
      <c r="I3118" s="9">
        <v>0.17097715499999999</v>
      </c>
      <c r="J3118" s="10">
        <v>117.0834</v>
      </c>
      <c r="K3118" s="11">
        <v>4.0999999999999996</v>
      </c>
      <c r="L3118" s="11" t="str">
        <f>IF(Tabla134[[#This Row],[Item Weight]]&lt;$U$12,"Poco Peso",IF(Tabla134[[#This Row],[Item Weight]]&lt;$U$13,"Peso Medio","Peso Alto"))</f>
        <v>Peso Medio</v>
      </c>
      <c r="M3118" s="7">
        <v>11.8</v>
      </c>
      <c r="N3118" s="11">
        <f>IF(Tabla134[[#This Row],[Item Weight (Nulos)]]="",VLOOKUP(Tabla134[[#This Row],[Item Identifier]],'Tabla para Nulos'!$A$3:$B$1563,2,FALSE),Tabla134[[#This Row],[Item Weight (Nulos)]])</f>
        <v>11.8</v>
      </c>
      <c r="O3118" s="11" t="str">
        <f>IF(Tabla134[[#This Row],[Item Visibility]]&lt;$U$15,"Poca visibilidad",IF(Tabla134[[#This Row],[Item Visibility]]&lt;$U$16,"Visibilidad media","Mayor visibilidad"))</f>
        <v>Mayor visibilidad</v>
      </c>
      <c r="P3118" s="11" t="str">
        <f>IF(Tabla134[[#This Row],[Rating]]&lt;2,"Muy Malo",IF(Tabla134[[#This Row],[Rating]]&lt;3,"Malo",IF(Tabla134[[#This Row],[Rating]]&lt;4,"Regular",IF(Tabla134[[#This Row],[Rating]]&lt;5,"Bueno","Excelente"))))</f>
        <v>Bueno</v>
      </c>
    </row>
    <row r="3119" spans="1:16" x14ac:dyDescent="0.2">
      <c r="A3119" s="7" t="s">
        <v>6</v>
      </c>
      <c r="B3119" s="7" t="s">
        <v>81</v>
      </c>
      <c r="C3119" s="7" t="s">
        <v>71</v>
      </c>
      <c r="D3119" s="8">
        <v>2022</v>
      </c>
      <c r="E3119" s="7" t="s">
        <v>3</v>
      </c>
      <c r="F3119" s="7" t="s">
        <v>2</v>
      </c>
      <c r="G3119" s="7" t="s">
        <v>1</v>
      </c>
      <c r="H3119" s="7" t="s">
        <v>0</v>
      </c>
      <c r="I3119" s="9">
        <v>3.5986209999999998E-2</v>
      </c>
      <c r="J3119" s="10">
        <v>244.14859999999999</v>
      </c>
      <c r="K3119" s="11">
        <v>4.0999999999999996</v>
      </c>
      <c r="L3119" s="11" t="str">
        <f>IF(Tabla134[[#This Row],[Item Weight]]&lt;$U$12,"Poco Peso",IF(Tabla134[[#This Row],[Item Weight]]&lt;$U$13,"Peso Medio","Peso Alto"))</f>
        <v>Poco Peso</v>
      </c>
      <c r="M3119" s="7">
        <v>6.8650000000000002</v>
      </c>
      <c r="N3119" s="11">
        <f>IF(Tabla134[[#This Row],[Item Weight (Nulos)]]="",VLOOKUP(Tabla134[[#This Row],[Item Identifier]],'Tabla para Nulos'!$A$3:$B$1563,2,FALSE),Tabla134[[#This Row],[Item Weight (Nulos)]])</f>
        <v>6.8650000000000002</v>
      </c>
      <c r="O3119" s="11" t="str">
        <f>IF(Tabla134[[#This Row],[Item Visibility]]&lt;$U$15,"Poca visibilidad",IF(Tabla134[[#This Row],[Item Visibility]]&lt;$U$16,"Visibilidad media","Mayor visibilidad"))</f>
        <v>Visibilidad media</v>
      </c>
      <c r="P3119" s="11" t="str">
        <f>IF(Tabla134[[#This Row],[Rating]]&lt;2,"Muy Malo",IF(Tabla134[[#This Row],[Rating]]&lt;3,"Malo",IF(Tabla134[[#This Row],[Rating]]&lt;4,"Regular",IF(Tabla134[[#This Row],[Rating]]&lt;5,"Bueno","Excelente"))))</f>
        <v>Bueno</v>
      </c>
    </row>
    <row r="3120" spans="1:16" x14ac:dyDescent="0.2">
      <c r="A3120" s="7" t="s">
        <v>6</v>
      </c>
      <c r="B3120" s="7" t="s">
        <v>1510</v>
      </c>
      <c r="C3120" s="7" t="s">
        <v>71</v>
      </c>
      <c r="D3120" s="8">
        <v>2022</v>
      </c>
      <c r="E3120" s="7" t="s">
        <v>3</v>
      </c>
      <c r="F3120" s="7" t="s">
        <v>2</v>
      </c>
      <c r="G3120" s="7" t="s">
        <v>1</v>
      </c>
      <c r="H3120" s="7" t="s">
        <v>0</v>
      </c>
      <c r="I3120" s="9">
        <v>4.7312559999999997E-2</v>
      </c>
      <c r="J3120" s="10">
        <v>50.766599999999997</v>
      </c>
      <c r="K3120" s="11">
        <v>4.0999999999999996</v>
      </c>
      <c r="L3120" s="11" t="str">
        <f>IF(Tabla134[[#This Row],[Item Weight]]&lt;$U$12,"Poco Peso",IF(Tabla134[[#This Row],[Item Weight]]&lt;$U$13,"Peso Medio","Peso Alto"))</f>
        <v>Peso Medio</v>
      </c>
      <c r="M3120" s="7">
        <v>9.1950000000000003</v>
      </c>
      <c r="N3120" s="11">
        <f>IF(Tabla134[[#This Row],[Item Weight (Nulos)]]="",VLOOKUP(Tabla134[[#This Row],[Item Identifier]],'Tabla para Nulos'!$A$3:$B$1563,2,FALSE),Tabla134[[#This Row],[Item Weight (Nulos)]])</f>
        <v>9.1950000000000003</v>
      </c>
      <c r="O3120" s="11" t="str">
        <f>IF(Tabla134[[#This Row],[Item Visibility]]&lt;$U$15,"Poca visibilidad",IF(Tabla134[[#This Row],[Item Visibility]]&lt;$U$16,"Visibilidad media","Mayor visibilidad"))</f>
        <v>Visibilidad media</v>
      </c>
      <c r="P3120" s="11" t="str">
        <f>IF(Tabla134[[#This Row],[Rating]]&lt;2,"Muy Malo",IF(Tabla134[[#This Row],[Rating]]&lt;3,"Malo",IF(Tabla134[[#This Row],[Rating]]&lt;4,"Regular",IF(Tabla134[[#This Row],[Rating]]&lt;5,"Bueno","Excelente"))))</f>
        <v>Bueno</v>
      </c>
    </row>
    <row r="3121" spans="1:16" x14ac:dyDescent="0.2">
      <c r="A3121" s="7" t="s">
        <v>6</v>
      </c>
      <c r="B3121" s="7" t="s">
        <v>1328</v>
      </c>
      <c r="C3121" s="7" t="s">
        <v>10</v>
      </c>
      <c r="D3121" s="8">
        <v>2022</v>
      </c>
      <c r="E3121" s="7" t="s">
        <v>3</v>
      </c>
      <c r="F3121" s="7" t="s">
        <v>2</v>
      </c>
      <c r="G3121" s="7" t="s">
        <v>1</v>
      </c>
      <c r="H3121" s="7" t="s">
        <v>0</v>
      </c>
      <c r="I3121" s="9">
        <v>5.8663726999999999E-2</v>
      </c>
      <c r="J3121" s="10">
        <v>164.15520000000001</v>
      </c>
      <c r="K3121" s="11">
        <v>4.0999999999999996</v>
      </c>
      <c r="L3121" s="11" t="str">
        <f>IF(Tabla134[[#This Row],[Item Weight]]&lt;$U$12,"Poco Peso",IF(Tabla134[[#This Row],[Item Weight]]&lt;$U$13,"Peso Medio","Peso Alto"))</f>
        <v>Peso Medio</v>
      </c>
      <c r="M3121" s="7">
        <v>12.15</v>
      </c>
      <c r="N3121" s="11">
        <f>IF(Tabla134[[#This Row],[Item Weight (Nulos)]]="",VLOOKUP(Tabla134[[#This Row],[Item Identifier]],'Tabla para Nulos'!$A$3:$B$1563,2,FALSE),Tabla134[[#This Row],[Item Weight (Nulos)]])</f>
        <v>12.15</v>
      </c>
      <c r="O3121" s="11" t="str">
        <f>IF(Tabla134[[#This Row],[Item Visibility]]&lt;$U$15,"Poca visibilidad",IF(Tabla134[[#This Row],[Item Visibility]]&lt;$U$16,"Visibilidad media","Mayor visibilidad"))</f>
        <v>Visibilidad media</v>
      </c>
      <c r="P3121" s="11" t="str">
        <f>IF(Tabla134[[#This Row],[Rating]]&lt;2,"Muy Malo",IF(Tabla134[[#This Row],[Rating]]&lt;3,"Malo",IF(Tabla134[[#This Row],[Rating]]&lt;4,"Regular",IF(Tabla134[[#This Row],[Rating]]&lt;5,"Bueno","Excelente"))))</f>
        <v>Bueno</v>
      </c>
    </row>
    <row r="3122" spans="1:16" x14ac:dyDescent="0.2">
      <c r="A3122" s="7" t="s">
        <v>6</v>
      </c>
      <c r="B3122" s="7" t="s">
        <v>1516</v>
      </c>
      <c r="C3122" s="7" t="s">
        <v>47</v>
      </c>
      <c r="D3122" s="8">
        <v>2022</v>
      </c>
      <c r="E3122" s="7" t="s">
        <v>3</v>
      </c>
      <c r="F3122" s="7" t="s">
        <v>2</v>
      </c>
      <c r="G3122" s="7" t="s">
        <v>1</v>
      </c>
      <c r="H3122" s="7" t="s">
        <v>0</v>
      </c>
      <c r="I3122" s="9">
        <v>3.7033222999999997E-2</v>
      </c>
      <c r="J3122" s="10">
        <v>227.93520000000001</v>
      </c>
      <c r="K3122" s="11">
        <v>4.0999999999999996</v>
      </c>
      <c r="L3122" s="11" t="str">
        <f>IF(Tabla134[[#This Row],[Item Weight]]&lt;$U$12,"Poco Peso",IF(Tabla134[[#This Row],[Item Weight]]&lt;$U$13,"Peso Medio","Peso Alto"))</f>
        <v>Peso Medio</v>
      </c>
      <c r="M3122" s="7">
        <v>10.395</v>
      </c>
      <c r="N3122" s="11">
        <f>IF(Tabla134[[#This Row],[Item Weight (Nulos)]]="",VLOOKUP(Tabla134[[#This Row],[Item Identifier]],'Tabla para Nulos'!$A$3:$B$1563,2,FALSE),Tabla134[[#This Row],[Item Weight (Nulos)]])</f>
        <v>10.395</v>
      </c>
      <c r="O3122" s="11" t="str">
        <f>IF(Tabla134[[#This Row],[Item Visibility]]&lt;$U$15,"Poca visibilidad",IF(Tabla134[[#This Row],[Item Visibility]]&lt;$U$16,"Visibilidad media","Mayor visibilidad"))</f>
        <v>Visibilidad media</v>
      </c>
      <c r="P3122" s="11" t="str">
        <f>IF(Tabla134[[#This Row],[Rating]]&lt;2,"Muy Malo",IF(Tabla134[[#This Row],[Rating]]&lt;3,"Malo",IF(Tabla134[[#This Row],[Rating]]&lt;4,"Regular",IF(Tabla134[[#This Row],[Rating]]&lt;5,"Bueno","Excelente"))))</f>
        <v>Bueno</v>
      </c>
    </row>
    <row r="3123" spans="1:16" x14ac:dyDescent="0.2">
      <c r="A3123" s="7" t="s">
        <v>6</v>
      </c>
      <c r="B3123" s="7" t="s">
        <v>1512</v>
      </c>
      <c r="C3123" s="7" t="s">
        <v>47</v>
      </c>
      <c r="D3123" s="8">
        <v>2022</v>
      </c>
      <c r="E3123" s="7" t="s">
        <v>3</v>
      </c>
      <c r="F3123" s="7" t="s">
        <v>2</v>
      </c>
      <c r="G3123" s="7" t="s">
        <v>1</v>
      </c>
      <c r="H3123" s="7" t="s">
        <v>0</v>
      </c>
      <c r="I3123" s="9">
        <v>9.6491904000000003E-2</v>
      </c>
      <c r="J3123" s="10">
        <v>134.49420000000001</v>
      </c>
      <c r="K3123" s="11">
        <v>4.0999999999999996</v>
      </c>
      <c r="L3123" s="11" t="str">
        <f>IF(Tabla134[[#This Row],[Item Weight]]&lt;$U$12,"Poco Peso",IF(Tabla134[[#This Row],[Item Weight]]&lt;$U$13,"Peso Medio","Peso Alto"))</f>
        <v>Peso Medio</v>
      </c>
      <c r="M3123" s="7">
        <v>15.1</v>
      </c>
      <c r="N3123" s="11">
        <f>IF(Tabla134[[#This Row],[Item Weight (Nulos)]]="",VLOOKUP(Tabla134[[#This Row],[Item Identifier]],'Tabla para Nulos'!$A$3:$B$1563,2,FALSE),Tabla134[[#This Row],[Item Weight (Nulos)]])</f>
        <v>15.1</v>
      </c>
      <c r="O3123" s="11" t="str">
        <f>IF(Tabla134[[#This Row],[Item Visibility]]&lt;$U$15,"Poca visibilidad",IF(Tabla134[[#This Row],[Item Visibility]]&lt;$U$16,"Visibilidad media","Mayor visibilidad"))</f>
        <v>Mayor visibilidad</v>
      </c>
      <c r="P3123" s="11" t="str">
        <f>IF(Tabla134[[#This Row],[Rating]]&lt;2,"Muy Malo",IF(Tabla134[[#This Row],[Rating]]&lt;3,"Malo",IF(Tabla134[[#This Row],[Rating]]&lt;4,"Regular",IF(Tabla134[[#This Row],[Rating]]&lt;5,"Bueno","Excelente"))))</f>
        <v>Bueno</v>
      </c>
    </row>
    <row r="3124" spans="1:16" x14ac:dyDescent="0.2">
      <c r="A3124" s="7" t="s">
        <v>6</v>
      </c>
      <c r="B3124" s="7" t="s">
        <v>807</v>
      </c>
      <c r="C3124" s="7" t="s">
        <v>14</v>
      </c>
      <c r="D3124" s="8">
        <v>2022</v>
      </c>
      <c r="E3124" s="7" t="s">
        <v>3</v>
      </c>
      <c r="F3124" s="7" t="s">
        <v>2</v>
      </c>
      <c r="G3124" s="7" t="s">
        <v>1</v>
      </c>
      <c r="H3124" s="7" t="s">
        <v>0</v>
      </c>
      <c r="I3124" s="9">
        <v>0.13003120700000001</v>
      </c>
      <c r="J3124" s="10">
        <v>142.4838</v>
      </c>
      <c r="K3124" s="11">
        <v>4.0999999999999996</v>
      </c>
      <c r="L3124" s="11" t="str">
        <f>IF(Tabla134[[#This Row],[Item Weight]]&lt;$U$12,"Poco Peso",IF(Tabla134[[#This Row],[Item Weight]]&lt;$U$13,"Peso Medio","Peso Alto"))</f>
        <v>Poco Peso</v>
      </c>
      <c r="M3124" s="7">
        <v>5.0949999999999998</v>
      </c>
      <c r="N3124" s="11">
        <f>IF(Tabla134[[#This Row],[Item Weight (Nulos)]]="",VLOOKUP(Tabla134[[#This Row],[Item Identifier]],'Tabla para Nulos'!$A$3:$B$1563,2,FALSE),Tabla134[[#This Row],[Item Weight (Nulos)]])</f>
        <v>5.0949999999999998</v>
      </c>
      <c r="O3124" s="11" t="str">
        <f>IF(Tabla134[[#This Row],[Item Visibility]]&lt;$U$15,"Poca visibilidad",IF(Tabla134[[#This Row],[Item Visibility]]&lt;$U$16,"Visibilidad media","Mayor visibilidad"))</f>
        <v>Mayor visibilidad</v>
      </c>
      <c r="P3124" s="11" t="str">
        <f>IF(Tabla134[[#This Row],[Rating]]&lt;2,"Muy Malo",IF(Tabla134[[#This Row],[Rating]]&lt;3,"Malo",IF(Tabla134[[#This Row],[Rating]]&lt;4,"Regular",IF(Tabla134[[#This Row],[Rating]]&lt;5,"Bueno","Excelente"))))</f>
        <v>Bueno</v>
      </c>
    </row>
    <row r="3125" spans="1:16" x14ac:dyDescent="0.2">
      <c r="A3125" s="7" t="s">
        <v>6</v>
      </c>
      <c r="B3125" s="7" t="s">
        <v>1583</v>
      </c>
      <c r="C3125" s="7" t="s">
        <v>14</v>
      </c>
      <c r="D3125" s="8">
        <v>2022</v>
      </c>
      <c r="E3125" s="7" t="s">
        <v>3</v>
      </c>
      <c r="F3125" s="7" t="s">
        <v>2</v>
      </c>
      <c r="G3125" s="7" t="s">
        <v>1</v>
      </c>
      <c r="H3125" s="7" t="s">
        <v>0</v>
      </c>
      <c r="I3125" s="9">
        <v>0.14997485799999999</v>
      </c>
      <c r="J3125" s="10">
        <v>179.76599999999999</v>
      </c>
      <c r="K3125" s="11">
        <v>4.0999999999999996</v>
      </c>
      <c r="L3125" s="11" t="str">
        <f>IF(Tabla134[[#This Row],[Item Weight]]&lt;$U$12,"Poco Peso",IF(Tabla134[[#This Row],[Item Weight]]&lt;$U$13,"Peso Medio","Peso Alto"))</f>
        <v>Peso Medio</v>
      </c>
      <c r="M3125" s="7">
        <v>13.35</v>
      </c>
      <c r="N3125" s="11">
        <f>IF(Tabla134[[#This Row],[Item Weight (Nulos)]]="",VLOOKUP(Tabla134[[#This Row],[Item Identifier]],'Tabla para Nulos'!$A$3:$B$1563,2,FALSE),Tabla134[[#This Row],[Item Weight (Nulos)]])</f>
        <v>13.35</v>
      </c>
      <c r="O3125" s="11" t="str">
        <f>IF(Tabla134[[#This Row],[Item Visibility]]&lt;$U$15,"Poca visibilidad",IF(Tabla134[[#This Row],[Item Visibility]]&lt;$U$16,"Visibilidad media","Mayor visibilidad"))</f>
        <v>Mayor visibilidad</v>
      </c>
      <c r="P3125" s="11" t="str">
        <f>IF(Tabla134[[#This Row],[Rating]]&lt;2,"Muy Malo",IF(Tabla134[[#This Row],[Rating]]&lt;3,"Malo",IF(Tabla134[[#This Row],[Rating]]&lt;4,"Regular",IF(Tabla134[[#This Row],[Rating]]&lt;5,"Bueno","Excelente"))))</f>
        <v>Bueno</v>
      </c>
    </row>
    <row r="3126" spans="1:16" x14ac:dyDescent="0.2">
      <c r="A3126" s="7" t="s">
        <v>6</v>
      </c>
      <c r="B3126" s="7" t="s">
        <v>530</v>
      </c>
      <c r="C3126" s="7" t="s">
        <v>14</v>
      </c>
      <c r="D3126" s="8">
        <v>2022</v>
      </c>
      <c r="E3126" s="7" t="s">
        <v>3</v>
      </c>
      <c r="F3126" s="7" t="s">
        <v>2</v>
      </c>
      <c r="G3126" s="7" t="s">
        <v>1</v>
      </c>
      <c r="H3126" s="7" t="s">
        <v>0</v>
      </c>
      <c r="I3126" s="9">
        <v>0</v>
      </c>
      <c r="J3126" s="10">
        <v>147.24180000000001</v>
      </c>
      <c r="K3126" s="11">
        <v>4.0999999999999996</v>
      </c>
      <c r="L3126" s="11" t="str">
        <f>IF(Tabla134[[#This Row],[Item Weight]]&lt;$U$12,"Poco Peso",IF(Tabla134[[#This Row],[Item Weight]]&lt;$U$13,"Peso Medio","Peso Alto"))</f>
        <v>Peso Medio</v>
      </c>
      <c r="M3126" s="7">
        <v>15.5</v>
      </c>
      <c r="N3126" s="11">
        <f>IF(Tabla134[[#This Row],[Item Weight (Nulos)]]="",VLOOKUP(Tabla134[[#This Row],[Item Identifier]],'Tabla para Nulos'!$A$3:$B$1563,2,FALSE),Tabla134[[#This Row],[Item Weight (Nulos)]])</f>
        <v>15.5</v>
      </c>
      <c r="O3126" s="11" t="str">
        <f>IF(Tabla134[[#This Row],[Item Visibility]]&lt;$U$15,"Poca visibilidad",IF(Tabla134[[#This Row],[Item Visibility]]&lt;$U$16,"Visibilidad media","Mayor visibilidad"))</f>
        <v>Poca visibilidad</v>
      </c>
      <c r="P3126" s="11" t="str">
        <f>IF(Tabla134[[#This Row],[Rating]]&lt;2,"Muy Malo",IF(Tabla134[[#This Row],[Rating]]&lt;3,"Malo",IF(Tabla134[[#This Row],[Rating]]&lt;4,"Regular",IF(Tabla134[[#This Row],[Rating]]&lt;5,"Bueno","Excelente"))))</f>
        <v>Bueno</v>
      </c>
    </row>
    <row r="3127" spans="1:16" x14ac:dyDescent="0.2">
      <c r="A3127" s="7" t="s">
        <v>6</v>
      </c>
      <c r="B3127" s="7" t="s">
        <v>800</v>
      </c>
      <c r="C3127" s="7" t="s">
        <v>14</v>
      </c>
      <c r="D3127" s="8">
        <v>2022</v>
      </c>
      <c r="E3127" s="7" t="s">
        <v>3</v>
      </c>
      <c r="F3127" s="7" t="s">
        <v>2</v>
      </c>
      <c r="G3127" s="7" t="s">
        <v>1</v>
      </c>
      <c r="H3127" s="7" t="s">
        <v>0</v>
      </c>
      <c r="I3127" s="9">
        <v>3.9381632999999999E-2</v>
      </c>
      <c r="J3127" s="10">
        <v>98.040999999999997</v>
      </c>
      <c r="K3127" s="11">
        <v>4.0999999999999996</v>
      </c>
      <c r="L3127" s="11" t="str">
        <f>IF(Tabla134[[#This Row],[Item Weight]]&lt;$U$12,"Poco Peso",IF(Tabla134[[#This Row],[Item Weight]]&lt;$U$13,"Peso Medio","Peso Alto"))</f>
        <v>Peso Alto</v>
      </c>
      <c r="M3127" s="7">
        <v>17.600000000000001</v>
      </c>
      <c r="N3127" s="11">
        <f>IF(Tabla134[[#This Row],[Item Weight (Nulos)]]="",VLOOKUP(Tabla134[[#This Row],[Item Identifier]],'Tabla para Nulos'!$A$3:$B$1563,2,FALSE),Tabla134[[#This Row],[Item Weight (Nulos)]])</f>
        <v>17.600000000000001</v>
      </c>
      <c r="O3127" s="11" t="str">
        <f>IF(Tabla134[[#This Row],[Item Visibility]]&lt;$U$15,"Poca visibilidad",IF(Tabla134[[#This Row],[Item Visibility]]&lt;$U$16,"Visibilidad media","Mayor visibilidad"))</f>
        <v>Visibilidad media</v>
      </c>
      <c r="P3127" s="11" t="str">
        <f>IF(Tabla134[[#This Row],[Rating]]&lt;2,"Muy Malo",IF(Tabla134[[#This Row],[Rating]]&lt;3,"Malo",IF(Tabla134[[#This Row],[Rating]]&lt;4,"Regular",IF(Tabla134[[#This Row],[Rating]]&lt;5,"Bueno","Excelente"))))</f>
        <v>Bueno</v>
      </c>
    </row>
    <row r="3128" spans="1:16" x14ac:dyDescent="0.2">
      <c r="A3128" s="7" t="s">
        <v>6</v>
      </c>
      <c r="B3128" s="7" t="s">
        <v>1236</v>
      </c>
      <c r="C3128" s="7" t="s">
        <v>122</v>
      </c>
      <c r="D3128" s="8">
        <v>2022</v>
      </c>
      <c r="E3128" s="7" t="s">
        <v>3</v>
      </c>
      <c r="F3128" s="7" t="s">
        <v>2</v>
      </c>
      <c r="G3128" s="7" t="s">
        <v>1</v>
      </c>
      <c r="H3128" s="7" t="s">
        <v>0</v>
      </c>
      <c r="I3128" s="9">
        <v>4.8883853999999997E-2</v>
      </c>
      <c r="J3128" s="10">
        <v>185.78980000000001</v>
      </c>
      <c r="K3128" s="11">
        <v>4.0999999999999996</v>
      </c>
      <c r="L3128" s="11" t="str">
        <f>IF(Tabla134[[#This Row],[Item Weight]]&lt;$U$12,"Poco Peso",IF(Tabla134[[#This Row],[Item Weight]]&lt;$U$13,"Peso Medio","Peso Alto"))</f>
        <v>Peso Medio</v>
      </c>
      <c r="M3128" s="7">
        <v>9.5</v>
      </c>
      <c r="N3128" s="11">
        <f>IF(Tabla134[[#This Row],[Item Weight (Nulos)]]="",VLOOKUP(Tabla134[[#This Row],[Item Identifier]],'Tabla para Nulos'!$A$3:$B$1563,2,FALSE),Tabla134[[#This Row],[Item Weight (Nulos)]])</f>
        <v>9.5</v>
      </c>
      <c r="O3128" s="11" t="str">
        <f>IF(Tabla134[[#This Row],[Item Visibility]]&lt;$U$15,"Poca visibilidad",IF(Tabla134[[#This Row],[Item Visibility]]&lt;$U$16,"Visibilidad media","Mayor visibilidad"))</f>
        <v>Visibilidad media</v>
      </c>
      <c r="P3128" s="11" t="str">
        <f>IF(Tabla134[[#This Row],[Rating]]&lt;2,"Muy Malo",IF(Tabla134[[#This Row],[Rating]]&lt;3,"Malo",IF(Tabla134[[#This Row],[Rating]]&lt;4,"Regular",IF(Tabla134[[#This Row],[Rating]]&lt;5,"Bueno","Excelente"))))</f>
        <v>Bueno</v>
      </c>
    </row>
    <row r="3129" spans="1:16" x14ac:dyDescent="0.2">
      <c r="A3129" s="7" t="s">
        <v>124</v>
      </c>
      <c r="B3129" s="7" t="s">
        <v>1353</v>
      </c>
      <c r="C3129" s="7" t="s">
        <v>10</v>
      </c>
      <c r="D3129" s="8">
        <v>2018</v>
      </c>
      <c r="E3129" s="7" t="s">
        <v>13</v>
      </c>
      <c r="F3129" s="7" t="s">
        <v>2</v>
      </c>
      <c r="G3129" s="7" t="s">
        <v>1</v>
      </c>
      <c r="H3129" s="7" t="s">
        <v>12</v>
      </c>
      <c r="I3129" s="9">
        <v>4.8980155999999997E-2</v>
      </c>
      <c r="J3129" s="10">
        <v>148.70500000000001</v>
      </c>
      <c r="K3129" s="11">
        <v>4.0999999999999996</v>
      </c>
      <c r="L3129" s="11" t="str">
        <f>IF(Tabla134[[#This Row],[Item Weight]]&lt;$U$12,"Poco Peso",IF(Tabla134[[#This Row],[Item Weight]]&lt;$U$13,"Peso Medio","Peso Alto"))</f>
        <v>Peso Medio</v>
      </c>
      <c r="N3129" s="11">
        <f>IF(Tabla134[[#This Row],[Item Weight (Nulos)]]="",VLOOKUP(Tabla134[[#This Row],[Item Identifier]],'Tabla para Nulos'!$A$3:$B$1563,2,FALSE),Tabla134[[#This Row],[Item Weight (Nulos)]])</f>
        <v>13.65</v>
      </c>
      <c r="O3129" s="11" t="str">
        <f>IF(Tabla134[[#This Row],[Item Visibility]]&lt;$U$15,"Poca visibilidad",IF(Tabla134[[#This Row],[Item Visibility]]&lt;$U$16,"Visibilidad media","Mayor visibilidad"))</f>
        <v>Visibilidad media</v>
      </c>
      <c r="P3129" s="11" t="str">
        <f>IF(Tabla134[[#This Row],[Rating]]&lt;2,"Muy Malo",IF(Tabla134[[#This Row],[Rating]]&lt;3,"Malo",IF(Tabla134[[#This Row],[Rating]]&lt;4,"Regular",IF(Tabla134[[#This Row],[Rating]]&lt;5,"Bueno","Excelente"))))</f>
        <v>Bueno</v>
      </c>
    </row>
    <row r="3130" spans="1:16" x14ac:dyDescent="0.2">
      <c r="A3130" s="7" t="s">
        <v>124</v>
      </c>
      <c r="B3130" s="7" t="s">
        <v>874</v>
      </c>
      <c r="C3130" s="7" t="s">
        <v>171</v>
      </c>
      <c r="D3130" s="8">
        <v>2018</v>
      </c>
      <c r="E3130" s="7" t="s">
        <v>13</v>
      </c>
      <c r="F3130" s="7" t="s">
        <v>2</v>
      </c>
      <c r="G3130" s="7" t="s">
        <v>1</v>
      </c>
      <c r="H3130" s="7" t="s">
        <v>12</v>
      </c>
      <c r="I3130" s="9">
        <v>2.6058181E-2</v>
      </c>
      <c r="J3130" s="10">
        <v>121.9098</v>
      </c>
      <c r="K3130" s="11">
        <v>4.0999999999999996</v>
      </c>
      <c r="L3130" s="11" t="str">
        <f>IF(Tabla134[[#This Row],[Item Weight]]&lt;$U$12,"Poco Peso",IF(Tabla134[[#This Row],[Item Weight]]&lt;$U$13,"Peso Medio","Peso Alto"))</f>
        <v>Poco Peso</v>
      </c>
      <c r="N3130" s="11">
        <f>IF(Tabla134[[#This Row],[Item Weight (Nulos)]]="",VLOOKUP(Tabla134[[#This Row],[Item Identifier]],'Tabla para Nulos'!$A$3:$B$1563,2,FALSE),Tabla134[[#This Row],[Item Weight (Nulos)]])</f>
        <v>6.5900000000000016</v>
      </c>
      <c r="O3130" s="11" t="str">
        <f>IF(Tabla134[[#This Row],[Item Visibility]]&lt;$U$15,"Poca visibilidad",IF(Tabla134[[#This Row],[Item Visibility]]&lt;$U$16,"Visibilidad media","Mayor visibilidad"))</f>
        <v>Poca visibilidad</v>
      </c>
      <c r="P3130" s="11" t="str">
        <f>IF(Tabla134[[#This Row],[Rating]]&lt;2,"Muy Malo",IF(Tabla134[[#This Row],[Rating]]&lt;3,"Malo",IF(Tabla134[[#This Row],[Rating]]&lt;4,"Regular",IF(Tabla134[[#This Row],[Rating]]&lt;5,"Bueno","Excelente"))))</f>
        <v>Bueno</v>
      </c>
    </row>
    <row r="3131" spans="1:16" x14ac:dyDescent="0.2">
      <c r="A3131" s="7" t="s">
        <v>124</v>
      </c>
      <c r="B3131" s="7" t="s">
        <v>424</v>
      </c>
      <c r="C3131" s="7" t="s">
        <v>47</v>
      </c>
      <c r="D3131" s="8">
        <v>2018</v>
      </c>
      <c r="E3131" s="7" t="s">
        <v>13</v>
      </c>
      <c r="F3131" s="7" t="s">
        <v>2</v>
      </c>
      <c r="G3131" s="7" t="s">
        <v>1</v>
      </c>
      <c r="H3131" s="7" t="s">
        <v>12</v>
      </c>
      <c r="I3131" s="9">
        <v>1.2656359000000001E-2</v>
      </c>
      <c r="J3131" s="10">
        <v>37.882199999999997</v>
      </c>
      <c r="K3131" s="11">
        <v>4.0999999999999996</v>
      </c>
      <c r="L3131" s="11" t="str">
        <f>IF(Tabla134[[#This Row],[Item Weight]]&lt;$U$12,"Poco Peso",IF(Tabla134[[#This Row],[Item Weight]]&lt;$U$13,"Peso Medio","Peso Alto"))</f>
        <v>Poco Peso</v>
      </c>
      <c r="N3131" s="11">
        <f>IF(Tabla134[[#This Row],[Item Weight (Nulos)]]="",VLOOKUP(Tabla134[[#This Row],[Item Identifier]],'Tabla para Nulos'!$A$3:$B$1563,2,FALSE),Tabla134[[#This Row],[Item Weight (Nulos)]])</f>
        <v>6.32</v>
      </c>
      <c r="O3131" s="11" t="str">
        <f>IF(Tabla134[[#This Row],[Item Visibility]]&lt;$U$15,"Poca visibilidad",IF(Tabla134[[#This Row],[Item Visibility]]&lt;$U$16,"Visibilidad media","Mayor visibilidad"))</f>
        <v>Poca visibilidad</v>
      </c>
      <c r="P3131" s="11" t="str">
        <f>IF(Tabla134[[#This Row],[Rating]]&lt;2,"Muy Malo",IF(Tabla134[[#This Row],[Rating]]&lt;3,"Malo",IF(Tabla134[[#This Row],[Rating]]&lt;4,"Regular",IF(Tabla134[[#This Row],[Rating]]&lt;5,"Bueno","Excelente"))))</f>
        <v>Bueno</v>
      </c>
    </row>
    <row r="3132" spans="1:16" x14ac:dyDescent="0.2">
      <c r="A3132" s="7" t="s">
        <v>124</v>
      </c>
      <c r="B3132" s="7" t="s">
        <v>1584</v>
      </c>
      <c r="C3132" s="7" t="s">
        <v>47</v>
      </c>
      <c r="D3132" s="8">
        <v>2018</v>
      </c>
      <c r="E3132" s="7" t="s">
        <v>13</v>
      </c>
      <c r="F3132" s="7" t="s">
        <v>2</v>
      </c>
      <c r="G3132" s="7" t="s">
        <v>1</v>
      </c>
      <c r="H3132" s="7" t="s">
        <v>12</v>
      </c>
      <c r="I3132" s="9">
        <v>5.7809959000000001E-2</v>
      </c>
      <c r="J3132" s="10">
        <v>156.23140000000001</v>
      </c>
      <c r="K3132" s="11">
        <v>4.0999999999999996</v>
      </c>
      <c r="L3132" s="11" t="str">
        <f>IF(Tabla134[[#This Row],[Item Weight]]&lt;$U$12,"Poco Peso",IF(Tabla134[[#This Row],[Item Weight]]&lt;$U$13,"Peso Medio","Peso Alto"))</f>
        <v>Peso Alto</v>
      </c>
      <c r="N3132" s="11">
        <f>IF(Tabla134[[#This Row],[Item Weight (Nulos)]]="",VLOOKUP(Tabla134[[#This Row],[Item Identifier]],'Tabla para Nulos'!$A$3:$B$1563,2,FALSE),Tabla134[[#This Row],[Item Weight (Nulos)]])</f>
        <v>17.600000000000001</v>
      </c>
      <c r="O3132" s="11" t="str">
        <f>IF(Tabla134[[#This Row],[Item Visibility]]&lt;$U$15,"Poca visibilidad",IF(Tabla134[[#This Row],[Item Visibility]]&lt;$U$16,"Visibilidad media","Mayor visibilidad"))</f>
        <v>Visibilidad media</v>
      </c>
      <c r="P3132" s="11" t="str">
        <f>IF(Tabla134[[#This Row],[Rating]]&lt;2,"Muy Malo",IF(Tabla134[[#This Row],[Rating]]&lt;3,"Malo",IF(Tabla134[[#This Row],[Rating]]&lt;4,"Regular",IF(Tabla134[[#This Row],[Rating]]&lt;5,"Bueno","Excelente"))))</f>
        <v>Bueno</v>
      </c>
    </row>
    <row r="3133" spans="1:16" x14ac:dyDescent="0.2">
      <c r="A3133" s="7" t="s">
        <v>124</v>
      </c>
      <c r="B3133" s="7" t="s">
        <v>909</v>
      </c>
      <c r="C3133" s="7" t="s">
        <v>25</v>
      </c>
      <c r="D3133" s="8">
        <v>2018</v>
      </c>
      <c r="E3133" s="7" t="s">
        <v>13</v>
      </c>
      <c r="F3133" s="7" t="s">
        <v>2</v>
      </c>
      <c r="G3133" s="7" t="s">
        <v>1</v>
      </c>
      <c r="H3133" s="7" t="s">
        <v>12</v>
      </c>
      <c r="I3133" s="9">
        <v>1.3199737E-2</v>
      </c>
      <c r="J3133" s="10">
        <v>108.9254</v>
      </c>
      <c r="K3133" s="11">
        <v>4.0999999999999996</v>
      </c>
      <c r="L3133" s="11" t="str">
        <f>IF(Tabla134[[#This Row],[Item Weight]]&lt;$U$12,"Poco Peso",IF(Tabla134[[#This Row],[Item Weight]]&lt;$U$13,"Peso Medio","Peso Alto"))</f>
        <v>Peso Medio</v>
      </c>
      <c r="N3133" s="11">
        <f>IF(Tabla134[[#This Row],[Item Weight (Nulos)]]="",VLOOKUP(Tabla134[[#This Row],[Item Identifier]],'Tabla para Nulos'!$A$3:$B$1563,2,FALSE),Tabla134[[#This Row],[Item Weight (Nulos)]])</f>
        <v>13.800000000000002</v>
      </c>
      <c r="O3133" s="11" t="str">
        <f>IF(Tabla134[[#This Row],[Item Visibility]]&lt;$U$15,"Poca visibilidad",IF(Tabla134[[#This Row],[Item Visibility]]&lt;$U$16,"Visibilidad media","Mayor visibilidad"))</f>
        <v>Poca visibilidad</v>
      </c>
      <c r="P3133" s="11" t="str">
        <f>IF(Tabla134[[#This Row],[Rating]]&lt;2,"Muy Malo",IF(Tabla134[[#This Row],[Rating]]&lt;3,"Malo",IF(Tabla134[[#This Row],[Rating]]&lt;4,"Regular",IF(Tabla134[[#This Row],[Rating]]&lt;5,"Bueno","Excelente"))))</f>
        <v>Bueno</v>
      </c>
    </row>
    <row r="3134" spans="1:16" x14ac:dyDescent="0.2">
      <c r="A3134" s="7" t="s">
        <v>124</v>
      </c>
      <c r="B3134" s="7" t="s">
        <v>496</v>
      </c>
      <c r="C3134" s="7" t="s">
        <v>25</v>
      </c>
      <c r="D3134" s="8">
        <v>2018</v>
      </c>
      <c r="E3134" s="7" t="s">
        <v>13</v>
      </c>
      <c r="F3134" s="7" t="s">
        <v>2</v>
      </c>
      <c r="G3134" s="7" t="s">
        <v>1</v>
      </c>
      <c r="H3134" s="7" t="s">
        <v>12</v>
      </c>
      <c r="I3134" s="9">
        <v>2.110482E-2</v>
      </c>
      <c r="J3134" s="10">
        <v>217.08240000000001</v>
      </c>
      <c r="K3134" s="11">
        <v>4.0999999999999996</v>
      </c>
      <c r="L3134" s="11" t="str">
        <f>IF(Tabla134[[#This Row],[Item Weight]]&lt;$U$12,"Poco Peso",IF(Tabla134[[#This Row],[Item Weight]]&lt;$U$13,"Peso Medio","Peso Alto"))</f>
        <v>Peso Medio</v>
      </c>
      <c r="N3134" s="11">
        <f>IF(Tabla134[[#This Row],[Item Weight (Nulos)]]="",VLOOKUP(Tabla134[[#This Row],[Item Identifier]],'Tabla para Nulos'!$A$3:$B$1563,2,FALSE),Tabla134[[#This Row],[Item Weight (Nulos)]])</f>
        <v>15.200000000000001</v>
      </c>
      <c r="O3134" s="11" t="str">
        <f>IF(Tabla134[[#This Row],[Item Visibility]]&lt;$U$15,"Poca visibilidad",IF(Tabla134[[#This Row],[Item Visibility]]&lt;$U$16,"Visibilidad media","Mayor visibilidad"))</f>
        <v>Poca visibilidad</v>
      </c>
      <c r="P3134" s="11" t="str">
        <f>IF(Tabla134[[#This Row],[Rating]]&lt;2,"Muy Malo",IF(Tabla134[[#This Row],[Rating]]&lt;3,"Malo",IF(Tabla134[[#This Row],[Rating]]&lt;4,"Regular",IF(Tabla134[[#This Row],[Rating]]&lt;5,"Bueno","Excelente"))))</f>
        <v>Bueno</v>
      </c>
    </row>
    <row r="3135" spans="1:16" x14ac:dyDescent="0.2">
      <c r="A3135" s="7" t="s">
        <v>124</v>
      </c>
      <c r="B3135" s="7" t="s">
        <v>1437</v>
      </c>
      <c r="C3135" s="7" t="s">
        <v>25</v>
      </c>
      <c r="D3135" s="8">
        <v>2018</v>
      </c>
      <c r="E3135" s="7" t="s">
        <v>13</v>
      </c>
      <c r="F3135" s="7" t="s">
        <v>2</v>
      </c>
      <c r="G3135" s="7" t="s">
        <v>1</v>
      </c>
      <c r="H3135" s="7" t="s">
        <v>12</v>
      </c>
      <c r="I3135" s="9">
        <v>3.1946637999999999E-2</v>
      </c>
      <c r="J3135" s="10">
        <v>51.6008</v>
      </c>
      <c r="K3135" s="11">
        <v>4.0999999999999996</v>
      </c>
      <c r="L3135" s="11" t="str">
        <f>IF(Tabla134[[#This Row],[Item Weight]]&lt;$U$12,"Poco Peso",IF(Tabla134[[#This Row],[Item Weight]]&lt;$U$13,"Peso Medio","Peso Alto"))</f>
        <v>Peso Medio</v>
      </c>
      <c r="N3135" s="11">
        <f>IF(Tabla134[[#This Row],[Item Weight (Nulos)]]="",VLOOKUP(Tabla134[[#This Row],[Item Identifier]],'Tabla para Nulos'!$A$3:$B$1563,2,FALSE),Tabla134[[#This Row],[Item Weight (Nulos)]])</f>
        <v>10.1</v>
      </c>
      <c r="O3135" s="11" t="str">
        <f>IF(Tabla134[[#This Row],[Item Visibility]]&lt;$U$15,"Poca visibilidad",IF(Tabla134[[#This Row],[Item Visibility]]&lt;$U$16,"Visibilidad media","Mayor visibilidad"))</f>
        <v>Visibilidad media</v>
      </c>
      <c r="P3135" s="11" t="str">
        <f>IF(Tabla134[[#This Row],[Rating]]&lt;2,"Muy Malo",IF(Tabla134[[#This Row],[Rating]]&lt;3,"Malo",IF(Tabla134[[#This Row],[Rating]]&lt;4,"Regular",IF(Tabla134[[#This Row],[Rating]]&lt;5,"Bueno","Excelente"))))</f>
        <v>Bueno</v>
      </c>
    </row>
    <row r="3136" spans="1:16" x14ac:dyDescent="0.2">
      <c r="A3136" s="7" t="s">
        <v>124</v>
      </c>
      <c r="B3136" s="7" t="s">
        <v>658</v>
      </c>
      <c r="C3136" s="7" t="s">
        <v>71</v>
      </c>
      <c r="D3136" s="8">
        <v>2018</v>
      </c>
      <c r="E3136" s="7" t="s">
        <v>13</v>
      </c>
      <c r="F3136" s="7" t="s">
        <v>2</v>
      </c>
      <c r="G3136" s="7" t="s">
        <v>1</v>
      </c>
      <c r="H3136" s="7" t="s">
        <v>12</v>
      </c>
      <c r="I3136" s="9">
        <v>8.5715272999999995E-2</v>
      </c>
      <c r="J3136" s="10">
        <v>146.60759999999999</v>
      </c>
      <c r="K3136" s="11">
        <v>4.0999999999999996</v>
      </c>
      <c r="L3136" s="11" t="str">
        <f>IF(Tabla134[[#This Row],[Item Weight]]&lt;$U$12,"Poco Peso",IF(Tabla134[[#This Row],[Item Weight]]&lt;$U$13,"Peso Medio","Peso Alto"))</f>
        <v>Poco Peso</v>
      </c>
      <c r="N3136" s="11">
        <f>IF(Tabla134[[#This Row],[Item Weight (Nulos)]]="",VLOOKUP(Tabla134[[#This Row],[Item Identifier]],'Tabla para Nulos'!$A$3:$B$1563,2,FALSE),Tabla134[[#This Row],[Item Weight (Nulos)]])</f>
        <v>7.2999999999999989</v>
      </c>
      <c r="O3136" s="11" t="str">
        <f>IF(Tabla134[[#This Row],[Item Visibility]]&lt;$U$15,"Poca visibilidad",IF(Tabla134[[#This Row],[Item Visibility]]&lt;$U$16,"Visibilidad media","Mayor visibilidad"))</f>
        <v>Visibilidad media</v>
      </c>
      <c r="P3136" s="11" t="str">
        <f>IF(Tabla134[[#This Row],[Rating]]&lt;2,"Muy Malo",IF(Tabla134[[#This Row],[Rating]]&lt;3,"Malo",IF(Tabla134[[#This Row],[Rating]]&lt;4,"Regular",IF(Tabla134[[#This Row],[Rating]]&lt;5,"Bueno","Excelente"))))</f>
        <v>Bueno</v>
      </c>
    </row>
    <row r="3137" spans="1:16" x14ac:dyDescent="0.2">
      <c r="A3137" s="7" t="s">
        <v>124</v>
      </c>
      <c r="B3137" s="7" t="s">
        <v>1377</v>
      </c>
      <c r="C3137" s="7" t="s">
        <v>10</v>
      </c>
      <c r="D3137" s="8">
        <v>2018</v>
      </c>
      <c r="E3137" s="7" t="s">
        <v>13</v>
      </c>
      <c r="F3137" s="7" t="s">
        <v>2</v>
      </c>
      <c r="G3137" s="7" t="s">
        <v>1</v>
      </c>
      <c r="H3137" s="7" t="s">
        <v>12</v>
      </c>
      <c r="I3137" s="9">
        <v>4.1194986000000003E-2</v>
      </c>
      <c r="J3137" s="10">
        <v>39.116399999999999</v>
      </c>
      <c r="K3137" s="11">
        <v>4.0999999999999996</v>
      </c>
      <c r="L3137" s="11" t="str">
        <f>IF(Tabla134[[#This Row],[Item Weight]]&lt;$U$12,"Poco Peso",IF(Tabla134[[#This Row],[Item Weight]]&lt;$U$13,"Peso Medio","Peso Alto"))</f>
        <v>Peso Medio</v>
      </c>
      <c r="N3137" s="11">
        <f>IF(Tabla134[[#This Row],[Item Weight (Nulos)]]="",VLOOKUP(Tabla134[[#This Row],[Item Identifier]],'Tabla para Nulos'!$A$3:$B$1563,2,FALSE),Tabla134[[#This Row],[Item Weight (Nulos)]])</f>
        <v>10.5</v>
      </c>
      <c r="O3137" s="11" t="str">
        <f>IF(Tabla134[[#This Row],[Item Visibility]]&lt;$U$15,"Poca visibilidad",IF(Tabla134[[#This Row],[Item Visibility]]&lt;$U$16,"Visibilidad media","Mayor visibilidad"))</f>
        <v>Visibilidad media</v>
      </c>
      <c r="P3137" s="11" t="str">
        <f>IF(Tabla134[[#This Row],[Rating]]&lt;2,"Muy Malo",IF(Tabla134[[#This Row],[Rating]]&lt;3,"Malo",IF(Tabla134[[#This Row],[Rating]]&lt;4,"Regular",IF(Tabla134[[#This Row],[Rating]]&lt;5,"Bueno","Excelente"))))</f>
        <v>Bueno</v>
      </c>
    </row>
    <row r="3138" spans="1:16" x14ac:dyDescent="0.2">
      <c r="A3138" s="7" t="s">
        <v>124</v>
      </c>
      <c r="B3138" s="7" t="s">
        <v>1326</v>
      </c>
      <c r="C3138" s="7" t="s">
        <v>10</v>
      </c>
      <c r="D3138" s="8">
        <v>2018</v>
      </c>
      <c r="E3138" s="7" t="s">
        <v>13</v>
      </c>
      <c r="F3138" s="7" t="s">
        <v>2</v>
      </c>
      <c r="G3138" s="7" t="s">
        <v>1</v>
      </c>
      <c r="H3138" s="7" t="s">
        <v>12</v>
      </c>
      <c r="I3138" s="9">
        <v>3.1131454999999999E-2</v>
      </c>
      <c r="J3138" s="10">
        <v>111.0228</v>
      </c>
      <c r="K3138" s="11">
        <v>4.0999999999999996</v>
      </c>
      <c r="L3138" s="11" t="str">
        <f>IF(Tabla134[[#This Row],[Item Weight]]&lt;$U$12,"Poco Peso",IF(Tabla134[[#This Row],[Item Weight]]&lt;$U$13,"Peso Medio","Peso Alto"))</f>
        <v>Peso Medio</v>
      </c>
      <c r="N3138" s="11">
        <f>IF(Tabla134[[#This Row],[Item Weight (Nulos)]]="",VLOOKUP(Tabla134[[#This Row],[Item Identifier]],'Tabla para Nulos'!$A$3:$B$1563,2,FALSE),Tabla134[[#This Row],[Item Weight (Nulos)]])</f>
        <v>9.5</v>
      </c>
      <c r="O3138" s="11" t="str">
        <f>IF(Tabla134[[#This Row],[Item Visibility]]&lt;$U$15,"Poca visibilidad",IF(Tabla134[[#This Row],[Item Visibility]]&lt;$U$16,"Visibilidad media","Mayor visibilidad"))</f>
        <v>Visibilidad media</v>
      </c>
      <c r="P3138" s="11" t="str">
        <f>IF(Tabla134[[#This Row],[Rating]]&lt;2,"Muy Malo",IF(Tabla134[[#This Row],[Rating]]&lt;3,"Malo",IF(Tabla134[[#This Row],[Rating]]&lt;4,"Regular",IF(Tabla134[[#This Row],[Rating]]&lt;5,"Bueno","Excelente"))))</f>
        <v>Bueno</v>
      </c>
    </row>
    <row r="3139" spans="1:16" x14ac:dyDescent="0.2">
      <c r="A3139" s="7" t="s">
        <v>124</v>
      </c>
      <c r="B3139" s="7" t="s">
        <v>881</v>
      </c>
      <c r="C3139" s="7" t="s">
        <v>216</v>
      </c>
      <c r="D3139" s="8">
        <v>2018</v>
      </c>
      <c r="E3139" s="7" t="s">
        <v>13</v>
      </c>
      <c r="F3139" s="7" t="s">
        <v>2</v>
      </c>
      <c r="G3139" s="7" t="s">
        <v>1</v>
      </c>
      <c r="H3139" s="7" t="s">
        <v>12</v>
      </c>
      <c r="I3139" s="9">
        <v>7.0103424999999997E-2</v>
      </c>
      <c r="J3139" s="10">
        <v>179.43440000000001</v>
      </c>
      <c r="K3139" s="11">
        <v>4.0999999999999996</v>
      </c>
      <c r="L3139" s="11" t="str">
        <f>IF(Tabla134[[#This Row],[Item Weight]]&lt;$U$12,"Poco Peso",IF(Tabla134[[#This Row],[Item Weight]]&lt;$U$13,"Peso Medio","Peso Alto"))</f>
        <v>Peso Medio</v>
      </c>
      <c r="N3139" s="11">
        <f>IF(Tabla134[[#This Row],[Item Weight (Nulos)]]="",VLOOKUP(Tabla134[[#This Row],[Item Identifier]],'Tabla para Nulos'!$A$3:$B$1563,2,FALSE),Tabla134[[#This Row],[Item Weight (Nulos)]])</f>
        <v>9.6950000000000003</v>
      </c>
      <c r="O3139" s="11" t="str">
        <f>IF(Tabla134[[#This Row],[Item Visibility]]&lt;$U$15,"Poca visibilidad",IF(Tabla134[[#This Row],[Item Visibility]]&lt;$U$16,"Visibilidad media","Mayor visibilidad"))</f>
        <v>Visibilidad media</v>
      </c>
      <c r="P3139" s="11" t="str">
        <f>IF(Tabla134[[#This Row],[Rating]]&lt;2,"Muy Malo",IF(Tabla134[[#This Row],[Rating]]&lt;3,"Malo",IF(Tabla134[[#This Row],[Rating]]&lt;4,"Regular",IF(Tabla134[[#This Row],[Rating]]&lt;5,"Bueno","Excelente"))))</f>
        <v>Bueno</v>
      </c>
    </row>
    <row r="3140" spans="1:16" x14ac:dyDescent="0.2">
      <c r="A3140" s="7" t="s">
        <v>124</v>
      </c>
      <c r="B3140" s="7" t="s">
        <v>1015</v>
      </c>
      <c r="C3140" s="7" t="s">
        <v>4</v>
      </c>
      <c r="D3140" s="8">
        <v>2018</v>
      </c>
      <c r="E3140" s="7" t="s">
        <v>13</v>
      </c>
      <c r="F3140" s="7" t="s">
        <v>2</v>
      </c>
      <c r="G3140" s="7" t="s">
        <v>1</v>
      </c>
      <c r="H3140" s="7" t="s">
        <v>12</v>
      </c>
      <c r="I3140" s="9">
        <v>8.1933378000000001E-2</v>
      </c>
      <c r="J3140" s="10">
        <v>161.49199999999999</v>
      </c>
      <c r="K3140" s="11">
        <v>4.0999999999999996</v>
      </c>
      <c r="L3140" s="11" t="str">
        <f>IF(Tabla134[[#This Row],[Item Weight]]&lt;$U$12,"Poco Peso",IF(Tabla134[[#This Row],[Item Weight]]&lt;$U$13,"Peso Medio","Peso Alto"))</f>
        <v>Peso Alto</v>
      </c>
      <c r="N3140" s="11">
        <f>IF(Tabla134[[#This Row],[Item Weight (Nulos)]]="",VLOOKUP(Tabla134[[#This Row],[Item Identifier]],'Tabla para Nulos'!$A$3:$B$1563,2,FALSE),Tabla134[[#This Row],[Item Weight (Nulos)]])</f>
        <v>17.600000000000001</v>
      </c>
      <c r="O3140" s="11" t="str">
        <f>IF(Tabla134[[#This Row],[Item Visibility]]&lt;$U$15,"Poca visibilidad",IF(Tabla134[[#This Row],[Item Visibility]]&lt;$U$16,"Visibilidad media","Mayor visibilidad"))</f>
        <v>Visibilidad media</v>
      </c>
      <c r="P3140" s="11" t="str">
        <f>IF(Tabla134[[#This Row],[Rating]]&lt;2,"Muy Malo",IF(Tabla134[[#This Row],[Rating]]&lt;3,"Malo",IF(Tabla134[[#This Row],[Rating]]&lt;4,"Regular",IF(Tabla134[[#This Row],[Rating]]&lt;5,"Bueno","Excelente"))))</f>
        <v>Bueno</v>
      </c>
    </row>
    <row r="3141" spans="1:16" x14ac:dyDescent="0.2">
      <c r="A3141" s="7" t="s">
        <v>124</v>
      </c>
      <c r="B3141" s="7" t="s">
        <v>459</v>
      </c>
      <c r="C3141" s="7" t="s">
        <v>4</v>
      </c>
      <c r="D3141" s="8">
        <v>2018</v>
      </c>
      <c r="E3141" s="7" t="s">
        <v>13</v>
      </c>
      <c r="F3141" s="7" t="s">
        <v>2</v>
      </c>
      <c r="G3141" s="7" t="s">
        <v>1</v>
      </c>
      <c r="H3141" s="7" t="s">
        <v>12</v>
      </c>
      <c r="I3141" s="9">
        <v>9.2433518000000006E-2</v>
      </c>
      <c r="J3141" s="10">
        <v>101.6674</v>
      </c>
      <c r="K3141" s="11">
        <v>4.0999999999999996</v>
      </c>
      <c r="L3141" s="11" t="str">
        <f>IF(Tabla134[[#This Row],[Item Weight]]&lt;$U$12,"Poco Peso",IF(Tabla134[[#This Row],[Item Weight]]&lt;$U$13,"Peso Medio","Peso Alto"))</f>
        <v>Poco Peso</v>
      </c>
      <c r="N3141" s="11">
        <f>IF(Tabla134[[#This Row],[Item Weight (Nulos)]]="",VLOOKUP(Tabla134[[#This Row],[Item Identifier]],'Tabla para Nulos'!$A$3:$B$1563,2,FALSE),Tabla134[[#This Row],[Item Weight (Nulos)]])</f>
        <v>5.32</v>
      </c>
      <c r="O3141" s="11" t="str">
        <f>IF(Tabla134[[#This Row],[Item Visibility]]&lt;$U$15,"Poca visibilidad",IF(Tabla134[[#This Row],[Item Visibility]]&lt;$U$16,"Visibilidad media","Mayor visibilidad"))</f>
        <v>Visibilidad media</v>
      </c>
      <c r="P3141" s="11" t="str">
        <f>IF(Tabla134[[#This Row],[Rating]]&lt;2,"Muy Malo",IF(Tabla134[[#This Row],[Rating]]&lt;3,"Malo",IF(Tabla134[[#This Row],[Rating]]&lt;4,"Regular",IF(Tabla134[[#This Row],[Rating]]&lt;5,"Bueno","Excelente"))))</f>
        <v>Bueno</v>
      </c>
    </row>
    <row r="3142" spans="1:16" x14ac:dyDescent="0.2">
      <c r="A3142" s="7" t="s">
        <v>124</v>
      </c>
      <c r="B3142" s="7" t="s">
        <v>1167</v>
      </c>
      <c r="C3142" s="7" t="s">
        <v>171</v>
      </c>
      <c r="D3142" s="8">
        <v>2018</v>
      </c>
      <c r="E3142" s="7" t="s">
        <v>13</v>
      </c>
      <c r="F3142" s="7" t="s">
        <v>2</v>
      </c>
      <c r="G3142" s="7" t="s">
        <v>1</v>
      </c>
      <c r="H3142" s="7" t="s">
        <v>12</v>
      </c>
      <c r="I3142" s="9">
        <v>8.9858446999999994E-2</v>
      </c>
      <c r="J3142" s="10">
        <v>84.588200000000001</v>
      </c>
      <c r="K3142" s="11">
        <v>4.0999999999999996</v>
      </c>
      <c r="L3142" s="11" t="str">
        <f>IF(Tabla134[[#This Row],[Item Weight]]&lt;$U$12,"Poco Peso",IF(Tabla134[[#This Row],[Item Weight]]&lt;$U$13,"Peso Medio","Peso Alto"))</f>
        <v>Poco Peso</v>
      </c>
      <c r="N3142" s="11">
        <f>IF(Tabla134[[#This Row],[Item Weight (Nulos)]]="",VLOOKUP(Tabla134[[#This Row],[Item Identifier]],'Tabla para Nulos'!$A$3:$B$1563,2,FALSE),Tabla134[[#This Row],[Item Weight (Nulos)]])</f>
        <v>6.5249999999999995</v>
      </c>
      <c r="O3142" s="11" t="str">
        <f>IF(Tabla134[[#This Row],[Item Visibility]]&lt;$U$15,"Poca visibilidad",IF(Tabla134[[#This Row],[Item Visibility]]&lt;$U$16,"Visibilidad media","Mayor visibilidad"))</f>
        <v>Visibilidad media</v>
      </c>
      <c r="P3142" s="11" t="str">
        <f>IF(Tabla134[[#This Row],[Rating]]&lt;2,"Muy Malo",IF(Tabla134[[#This Row],[Rating]]&lt;3,"Malo",IF(Tabla134[[#This Row],[Rating]]&lt;4,"Regular",IF(Tabla134[[#This Row],[Rating]]&lt;5,"Bueno","Excelente"))))</f>
        <v>Bueno</v>
      </c>
    </row>
    <row r="3143" spans="1:16" x14ac:dyDescent="0.2">
      <c r="A3143" s="7" t="s">
        <v>124</v>
      </c>
      <c r="B3143" s="7" t="s">
        <v>1491</v>
      </c>
      <c r="C3143" s="7" t="s">
        <v>171</v>
      </c>
      <c r="D3143" s="8">
        <v>2018</v>
      </c>
      <c r="E3143" s="7" t="s">
        <v>13</v>
      </c>
      <c r="F3143" s="7" t="s">
        <v>2</v>
      </c>
      <c r="G3143" s="7" t="s">
        <v>1</v>
      </c>
      <c r="H3143" s="7" t="s">
        <v>12</v>
      </c>
      <c r="I3143" s="9">
        <v>5.0692385999999999E-2</v>
      </c>
      <c r="J3143" s="10">
        <v>125.6678</v>
      </c>
      <c r="K3143" s="11">
        <v>4.0999999999999996</v>
      </c>
      <c r="L3143" s="11" t="str">
        <f>IF(Tabla134[[#This Row],[Item Weight]]&lt;$U$12,"Poco Peso",IF(Tabla134[[#This Row],[Item Weight]]&lt;$U$13,"Peso Medio","Peso Alto"))</f>
        <v>Peso Alto</v>
      </c>
      <c r="N3143" s="11">
        <f>IF(Tabla134[[#This Row],[Item Weight (Nulos)]]="",VLOOKUP(Tabla134[[#This Row],[Item Identifier]],'Tabla para Nulos'!$A$3:$B$1563,2,FALSE),Tabla134[[#This Row],[Item Weight (Nulos)]])</f>
        <v>17.7</v>
      </c>
      <c r="O3143" s="11" t="str">
        <f>IF(Tabla134[[#This Row],[Item Visibility]]&lt;$U$15,"Poca visibilidad",IF(Tabla134[[#This Row],[Item Visibility]]&lt;$U$16,"Visibilidad media","Mayor visibilidad"))</f>
        <v>Visibilidad media</v>
      </c>
      <c r="P3143" s="11" t="str">
        <f>IF(Tabla134[[#This Row],[Rating]]&lt;2,"Muy Malo",IF(Tabla134[[#This Row],[Rating]]&lt;3,"Malo",IF(Tabla134[[#This Row],[Rating]]&lt;4,"Regular",IF(Tabla134[[#This Row],[Rating]]&lt;5,"Bueno","Excelente"))))</f>
        <v>Bueno</v>
      </c>
    </row>
    <row r="3144" spans="1:16" x14ac:dyDescent="0.2">
      <c r="A3144" s="7" t="s">
        <v>124</v>
      </c>
      <c r="B3144" s="7" t="s">
        <v>433</v>
      </c>
      <c r="C3144" s="7" t="s">
        <v>171</v>
      </c>
      <c r="D3144" s="8">
        <v>2018</v>
      </c>
      <c r="E3144" s="7" t="s">
        <v>13</v>
      </c>
      <c r="F3144" s="7" t="s">
        <v>2</v>
      </c>
      <c r="G3144" s="7" t="s">
        <v>1</v>
      </c>
      <c r="H3144" s="7" t="s">
        <v>12</v>
      </c>
      <c r="I3144" s="9">
        <v>2.0388413000000001E-2</v>
      </c>
      <c r="J3144" s="10">
        <v>44.411200000000001</v>
      </c>
      <c r="K3144" s="11">
        <v>4.0999999999999996</v>
      </c>
      <c r="L3144" s="11" t="str">
        <f>IF(Tabla134[[#This Row],[Item Weight]]&lt;$U$12,"Poco Peso",IF(Tabla134[[#This Row],[Item Weight]]&lt;$U$13,"Peso Medio","Peso Alto"))</f>
        <v>Peso Medio</v>
      </c>
      <c r="N3144" s="11">
        <f>IF(Tabla134[[#This Row],[Item Weight (Nulos)]]="",VLOOKUP(Tabla134[[#This Row],[Item Identifier]],'Tabla para Nulos'!$A$3:$B$1563,2,FALSE),Tabla134[[#This Row],[Item Weight (Nulos)]])</f>
        <v>15.85</v>
      </c>
      <c r="O3144" s="11" t="str">
        <f>IF(Tabla134[[#This Row],[Item Visibility]]&lt;$U$15,"Poca visibilidad",IF(Tabla134[[#This Row],[Item Visibility]]&lt;$U$16,"Visibilidad media","Mayor visibilidad"))</f>
        <v>Poca visibilidad</v>
      </c>
      <c r="P3144" s="11" t="str">
        <f>IF(Tabla134[[#This Row],[Rating]]&lt;2,"Muy Malo",IF(Tabla134[[#This Row],[Rating]]&lt;3,"Malo",IF(Tabla134[[#This Row],[Rating]]&lt;4,"Regular",IF(Tabla134[[#This Row],[Rating]]&lt;5,"Bueno","Excelente"))))</f>
        <v>Bueno</v>
      </c>
    </row>
    <row r="3145" spans="1:16" x14ac:dyDescent="0.2">
      <c r="A3145" s="7" t="s">
        <v>124</v>
      </c>
      <c r="B3145" s="7" t="s">
        <v>629</v>
      </c>
      <c r="C3145" s="7" t="s">
        <v>171</v>
      </c>
      <c r="D3145" s="8">
        <v>2018</v>
      </c>
      <c r="E3145" s="7" t="s">
        <v>13</v>
      </c>
      <c r="F3145" s="7" t="s">
        <v>2</v>
      </c>
      <c r="G3145" s="7" t="s">
        <v>1</v>
      </c>
      <c r="H3145" s="7" t="s">
        <v>12</v>
      </c>
      <c r="I3145" s="9">
        <v>3.1583053E-2</v>
      </c>
      <c r="J3145" s="10">
        <v>260.99099999999999</v>
      </c>
      <c r="K3145" s="11">
        <v>4.0999999999999996</v>
      </c>
      <c r="L3145" s="11" t="str">
        <f>IF(Tabla134[[#This Row],[Item Weight]]&lt;$U$12,"Poco Peso",IF(Tabla134[[#This Row],[Item Weight]]&lt;$U$13,"Peso Medio","Peso Alto"))</f>
        <v>Poco Peso</v>
      </c>
      <c r="N3145" s="11">
        <f>IF(Tabla134[[#This Row],[Item Weight (Nulos)]]="",VLOOKUP(Tabla134[[#This Row],[Item Identifier]],'Tabla para Nulos'!$A$3:$B$1563,2,FALSE),Tabla134[[#This Row],[Item Weight (Nulos)]])</f>
        <v>7.9350000000000005</v>
      </c>
      <c r="O3145" s="11" t="str">
        <f>IF(Tabla134[[#This Row],[Item Visibility]]&lt;$U$15,"Poca visibilidad",IF(Tabla134[[#This Row],[Item Visibility]]&lt;$U$16,"Visibilidad media","Mayor visibilidad"))</f>
        <v>Visibilidad media</v>
      </c>
      <c r="P3145" s="11" t="str">
        <f>IF(Tabla134[[#This Row],[Rating]]&lt;2,"Muy Malo",IF(Tabla134[[#This Row],[Rating]]&lt;3,"Malo",IF(Tabla134[[#This Row],[Rating]]&lt;4,"Regular",IF(Tabla134[[#This Row],[Rating]]&lt;5,"Bueno","Excelente"))))</f>
        <v>Bueno</v>
      </c>
    </row>
    <row r="3146" spans="1:16" x14ac:dyDescent="0.2">
      <c r="A3146" s="7" t="s">
        <v>124</v>
      </c>
      <c r="B3146" s="7" t="s">
        <v>1552</v>
      </c>
      <c r="C3146" s="7" t="s">
        <v>47</v>
      </c>
      <c r="D3146" s="8">
        <v>2018</v>
      </c>
      <c r="E3146" s="7" t="s">
        <v>13</v>
      </c>
      <c r="F3146" s="7" t="s">
        <v>2</v>
      </c>
      <c r="G3146" s="7" t="s">
        <v>1</v>
      </c>
      <c r="H3146" s="7" t="s">
        <v>12</v>
      </c>
      <c r="I3146" s="9">
        <v>7.9243005000000005E-2</v>
      </c>
      <c r="J3146" s="10">
        <v>65.882599999999996</v>
      </c>
      <c r="K3146" s="11">
        <v>4.0999999999999996</v>
      </c>
      <c r="L3146" s="11" t="str">
        <f>IF(Tabla134[[#This Row],[Item Weight]]&lt;$U$12,"Poco Peso",IF(Tabla134[[#This Row],[Item Weight]]&lt;$U$13,"Peso Medio","Peso Alto"))</f>
        <v>Poco Peso</v>
      </c>
      <c r="N3146" s="11">
        <f>IF(Tabla134[[#This Row],[Item Weight (Nulos)]]="",VLOOKUP(Tabla134[[#This Row],[Item Identifier]],'Tabla para Nulos'!$A$3:$B$1563,2,FALSE),Tabla134[[#This Row],[Item Weight (Nulos)]])</f>
        <v>7.8250000000000002</v>
      </c>
      <c r="O3146" s="11" t="str">
        <f>IF(Tabla134[[#This Row],[Item Visibility]]&lt;$U$15,"Poca visibilidad",IF(Tabla134[[#This Row],[Item Visibility]]&lt;$U$16,"Visibilidad media","Mayor visibilidad"))</f>
        <v>Visibilidad media</v>
      </c>
      <c r="P3146" s="11" t="str">
        <f>IF(Tabla134[[#This Row],[Rating]]&lt;2,"Muy Malo",IF(Tabla134[[#This Row],[Rating]]&lt;3,"Malo",IF(Tabla134[[#This Row],[Rating]]&lt;4,"Regular",IF(Tabla134[[#This Row],[Rating]]&lt;5,"Bueno","Excelente"))))</f>
        <v>Bueno</v>
      </c>
    </row>
    <row r="3147" spans="1:16" x14ac:dyDescent="0.2">
      <c r="A3147" s="7" t="s">
        <v>124</v>
      </c>
      <c r="B3147" s="7" t="s">
        <v>863</v>
      </c>
      <c r="C3147" s="7" t="s">
        <v>165</v>
      </c>
      <c r="D3147" s="8">
        <v>2018</v>
      </c>
      <c r="E3147" s="7" t="s">
        <v>13</v>
      </c>
      <c r="F3147" s="7" t="s">
        <v>2</v>
      </c>
      <c r="G3147" s="7" t="s">
        <v>1</v>
      </c>
      <c r="H3147" s="7" t="s">
        <v>12</v>
      </c>
      <c r="I3147" s="9">
        <v>0.119698523</v>
      </c>
      <c r="J3147" s="10">
        <v>143.047</v>
      </c>
      <c r="K3147" s="11">
        <v>4.0999999999999996</v>
      </c>
      <c r="L3147" s="11" t="str">
        <f>IF(Tabla134[[#This Row],[Item Weight]]&lt;$U$12,"Poco Peso",IF(Tabla134[[#This Row],[Item Weight]]&lt;$U$13,"Peso Medio","Peso Alto"))</f>
        <v>Poco Peso</v>
      </c>
      <c r="N3147" s="11">
        <f>IF(Tabla134[[#This Row],[Item Weight (Nulos)]]="",VLOOKUP(Tabla134[[#This Row],[Item Identifier]],'Tabla para Nulos'!$A$3:$B$1563,2,FALSE),Tabla134[[#This Row],[Item Weight (Nulos)]])</f>
        <v>7.3899999999999988</v>
      </c>
      <c r="O3147" s="11" t="str">
        <f>IF(Tabla134[[#This Row],[Item Visibility]]&lt;$U$15,"Poca visibilidad",IF(Tabla134[[#This Row],[Item Visibility]]&lt;$U$16,"Visibilidad media","Mayor visibilidad"))</f>
        <v>Mayor visibilidad</v>
      </c>
      <c r="P3147" s="11" t="str">
        <f>IF(Tabla134[[#This Row],[Rating]]&lt;2,"Muy Malo",IF(Tabla134[[#This Row],[Rating]]&lt;3,"Malo",IF(Tabla134[[#This Row],[Rating]]&lt;4,"Regular",IF(Tabla134[[#This Row],[Rating]]&lt;5,"Bueno","Excelente"))))</f>
        <v>Bueno</v>
      </c>
    </row>
    <row r="3148" spans="1:16" x14ac:dyDescent="0.2">
      <c r="A3148" s="7" t="s">
        <v>124</v>
      </c>
      <c r="B3148" s="7" t="s">
        <v>521</v>
      </c>
      <c r="C3148" s="7" t="s">
        <v>165</v>
      </c>
      <c r="D3148" s="8">
        <v>2018</v>
      </c>
      <c r="E3148" s="7" t="s">
        <v>13</v>
      </c>
      <c r="F3148" s="7" t="s">
        <v>2</v>
      </c>
      <c r="G3148" s="7" t="s">
        <v>1</v>
      </c>
      <c r="H3148" s="7" t="s">
        <v>12</v>
      </c>
      <c r="I3148" s="9">
        <v>9.0596378000000005E-2</v>
      </c>
      <c r="J3148" s="10">
        <v>106.6938</v>
      </c>
      <c r="K3148" s="11">
        <v>4.0999999999999996</v>
      </c>
      <c r="L3148" s="11" t="str">
        <f>IF(Tabla134[[#This Row],[Item Weight]]&lt;$U$12,"Poco Peso",IF(Tabla134[[#This Row],[Item Weight]]&lt;$U$13,"Peso Medio","Peso Alto"))</f>
        <v>Peso Medio</v>
      </c>
      <c r="N3148" s="11">
        <f>IF(Tabla134[[#This Row],[Item Weight (Nulos)]]="",VLOOKUP(Tabla134[[#This Row],[Item Identifier]],'Tabla para Nulos'!$A$3:$B$1563,2,FALSE),Tabla134[[#This Row],[Item Weight (Nulos)]])</f>
        <v>12.800000000000002</v>
      </c>
      <c r="O3148" s="11" t="str">
        <f>IF(Tabla134[[#This Row],[Item Visibility]]&lt;$U$15,"Poca visibilidad",IF(Tabla134[[#This Row],[Item Visibility]]&lt;$U$16,"Visibilidad media","Mayor visibilidad"))</f>
        <v>Visibilidad media</v>
      </c>
      <c r="P3148" s="11" t="str">
        <f>IF(Tabla134[[#This Row],[Rating]]&lt;2,"Muy Malo",IF(Tabla134[[#This Row],[Rating]]&lt;3,"Malo",IF(Tabla134[[#This Row],[Rating]]&lt;4,"Regular",IF(Tabla134[[#This Row],[Rating]]&lt;5,"Bueno","Excelente"))))</f>
        <v>Bueno</v>
      </c>
    </row>
    <row r="3149" spans="1:16" x14ac:dyDescent="0.2">
      <c r="A3149" s="7" t="s">
        <v>124</v>
      </c>
      <c r="B3149" s="7" t="s">
        <v>1000</v>
      </c>
      <c r="C3149" s="7" t="s">
        <v>163</v>
      </c>
      <c r="D3149" s="8">
        <v>2018</v>
      </c>
      <c r="E3149" s="7" t="s">
        <v>13</v>
      </c>
      <c r="F3149" s="7" t="s">
        <v>2</v>
      </c>
      <c r="G3149" s="7" t="s">
        <v>1</v>
      </c>
      <c r="H3149" s="7" t="s">
        <v>12</v>
      </c>
      <c r="I3149" s="9">
        <v>5.5806016E-2</v>
      </c>
      <c r="J3149" s="10">
        <v>52.498199999999997</v>
      </c>
      <c r="K3149" s="11">
        <v>4.0999999999999996</v>
      </c>
      <c r="L3149" s="11" t="str">
        <f>IF(Tabla134[[#This Row],[Item Weight]]&lt;$U$12,"Poco Peso",IF(Tabla134[[#This Row],[Item Weight]]&lt;$U$13,"Peso Medio","Peso Alto"))</f>
        <v>Peso Medio</v>
      </c>
      <c r="N3149" s="11">
        <f>IF(Tabla134[[#This Row],[Item Weight (Nulos)]]="",VLOOKUP(Tabla134[[#This Row],[Item Identifier]],'Tabla para Nulos'!$A$3:$B$1563,2,FALSE),Tabla134[[#This Row],[Item Weight (Nulos)]])</f>
        <v>12.6</v>
      </c>
      <c r="O3149" s="11" t="str">
        <f>IF(Tabla134[[#This Row],[Item Visibility]]&lt;$U$15,"Poca visibilidad",IF(Tabla134[[#This Row],[Item Visibility]]&lt;$U$16,"Visibilidad media","Mayor visibilidad"))</f>
        <v>Visibilidad media</v>
      </c>
      <c r="P3149" s="11" t="str">
        <f>IF(Tabla134[[#This Row],[Rating]]&lt;2,"Muy Malo",IF(Tabla134[[#This Row],[Rating]]&lt;3,"Malo",IF(Tabla134[[#This Row],[Rating]]&lt;4,"Regular",IF(Tabla134[[#This Row],[Rating]]&lt;5,"Bueno","Excelente"))))</f>
        <v>Bueno</v>
      </c>
    </row>
    <row r="3150" spans="1:16" x14ac:dyDescent="0.2">
      <c r="A3150" s="7" t="s">
        <v>124</v>
      </c>
      <c r="B3150" s="7" t="s">
        <v>1061</v>
      </c>
      <c r="C3150" s="7" t="s">
        <v>14</v>
      </c>
      <c r="D3150" s="8">
        <v>2018</v>
      </c>
      <c r="E3150" s="7" t="s">
        <v>13</v>
      </c>
      <c r="F3150" s="7" t="s">
        <v>2</v>
      </c>
      <c r="G3150" s="7" t="s">
        <v>1</v>
      </c>
      <c r="H3150" s="7" t="s">
        <v>12</v>
      </c>
      <c r="I3150" s="9">
        <v>0.11155438099999999</v>
      </c>
      <c r="J3150" s="10">
        <v>59.822000000000003</v>
      </c>
      <c r="K3150" s="11">
        <v>4.0999999999999996</v>
      </c>
      <c r="L3150" s="11" t="str">
        <f>IF(Tabla134[[#This Row],[Item Weight]]&lt;$U$12,"Poco Peso",IF(Tabla134[[#This Row],[Item Weight]]&lt;$U$13,"Peso Medio","Peso Alto"))</f>
        <v>Peso Medio</v>
      </c>
      <c r="N3150" s="11">
        <f>IF(Tabla134[[#This Row],[Item Weight (Nulos)]]="",VLOOKUP(Tabla134[[#This Row],[Item Identifier]],'Tabla para Nulos'!$A$3:$B$1563,2,FALSE),Tabla134[[#This Row],[Item Weight (Nulos)]])</f>
        <v>10.395</v>
      </c>
      <c r="O3150" s="11" t="str">
        <f>IF(Tabla134[[#This Row],[Item Visibility]]&lt;$U$15,"Poca visibilidad",IF(Tabla134[[#This Row],[Item Visibility]]&lt;$U$16,"Visibilidad media","Mayor visibilidad"))</f>
        <v>Mayor visibilidad</v>
      </c>
      <c r="P3150" s="11" t="str">
        <f>IF(Tabla134[[#This Row],[Rating]]&lt;2,"Muy Malo",IF(Tabla134[[#This Row],[Rating]]&lt;3,"Malo",IF(Tabla134[[#This Row],[Rating]]&lt;4,"Regular",IF(Tabla134[[#This Row],[Rating]]&lt;5,"Bueno","Excelente"))))</f>
        <v>Bueno</v>
      </c>
    </row>
    <row r="3151" spans="1:16" x14ac:dyDescent="0.2">
      <c r="A3151" s="7" t="s">
        <v>124</v>
      </c>
      <c r="B3151" s="7" t="s">
        <v>1268</v>
      </c>
      <c r="C3151" s="7" t="s">
        <v>14</v>
      </c>
      <c r="D3151" s="8">
        <v>2018</v>
      </c>
      <c r="E3151" s="7" t="s">
        <v>13</v>
      </c>
      <c r="F3151" s="7" t="s">
        <v>2</v>
      </c>
      <c r="G3151" s="7" t="s">
        <v>1</v>
      </c>
      <c r="H3151" s="7" t="s">
        <v>12</v>
      </c>
      <c r="I3151" s="9">
        <v>3.8822077000000003E-2</v>
      </c>
      <c r="J3151" s="10">
        <v>147.74180000000001</v>
      </c>
      <c r="K3151" s="11">
        <v>4.0999999999999996</v>
      </c>
      <c r="L3151" s="11" t="str">
        <f>IF(Tabla134[[#This Row],[Item Weight]]&lt;$U$12,"Poco Peso",IF(Tabla134[[#This Row],[Item Weight]]&lt;$U$13,"Peso Medio","Peso Alto"))</f>
        <v>Peso Alto</v>
      </c>
      <c r="N3151" s="11">
        <f>IF(Tabla134[[#This Row],[Item Weight (Nulos)]]="",VLOOKUP(Tabla134[[#This Row],[Item Identifier]],'Tabla para Nulos'!$A$3:$B$1563,2,FALSE),Tabla134[[#This Row],[Item Weight (Nulos)]])</f>
        <v>18</v>
      </c>
      <c r="O3151" s="11" t="str">
        <f>IF(Tabla134[[#This Row],[Item Visibility]]&lt;$U$15,"Poca visibilidad",IF(Tabla134[[#This Row],[Item Visibility]]&lt;$U$16,"Visibilidad media","Mayor visibilidad"))</f>
        <v>Visibilidad media</v>
      </c>
      <c r="P3151" s="11" t="str">
        <f>IF(Tabla134[[#This Row],[Rating]]&lt;2,"Muy Malo",IF(Tabla134[[#This Row],[Rating]]&lt;3,"Malo",IF(Tabla134[[#This Row],[Rating]]&lt;4,"Regular",IF(Tabla134[[#This Row],[Rating]]&lt;5,"Bueno","Excelente"))))</f>
        <v>Bueno</v>
      </c>
    </row>
    <row r="3152" spans="1:16" x14ac:dyDescent="0.2">
      <c r="A3152" s="7" t="s">
        <v>124</v>
      </c>
      <c r="B3152" s="7" t="s">
        <v>595</v>
      </c>
      <c r="C3152" s="7" t="s">
        <v>19</v>
      </c>
      <c r="D3152" s="8">
        <v>2018</v>
      </c>
      <c r="E3152" s="7" t="s">
        <v>13</v>
      </c>
      <c r="F3152" s="7" t="s">
        <v>2</v>
      </c>
      <c r="G3152" s="7" t="s">
        <v>1</v>
      </c>
      <c r="H3152" s="7" t="s">
        <v>12</v>
      </c>
      <c r="I3152" s="9">
        <v>0</v>
      </c>
      <c r="J3152" s="10">
        <v>87.388199999999998</v>
      </c>
      <c r="K3152" s="11">
        <v>4.0999999999999996</v>
      </c>
      <c r="L3152" s="11" t="str">
        <f>IF(Tabla134[[#This Row],[Item Weight]]&lt;$U$12,"Poco Peso",IF(Tabla134[[#This Row],[Item Weight]]&lt;$U$13,"Peso Medio","Peso Alto"))</f>
        <v>Poco Peso</v>
      </c>
      <c r="N3152" s="11">
        <f>IF(Tabla134[[#This Row],[Item Weight (Nulos)]]="",VLOOKUP(Tabla134[[#This Row],[Item Identifier]],'Tabla para Nulos'!$A$3:$B$1563,2,FALSE),Tabla134[[#This Row],[Item Weight (Nulos)]])</f>
        <v>5.7299999999999995</v>
      </c>
      <c r="O3152" s="11" t="str">
        <f>IF(Tabla134[[#This Row],[Item Visibility]]&lt;$U$15,"Poca visibilidad",IF(Tabla134[[#This Row],[Item Visibility]]&lt;$U$16,"Visibilidad media","Mayor visibilidad"))</f>
        <v>Poca visibilidad</v>
      </c>
      <c r="P3152" s="11" t="str">
        <f>IF(Tabla134[[#This Row],[Rating]]&lt;2,"Muy Malo",IF(Tabla134[[#This Row],[Rating]]&lt;3,"Malo",IF(Tabla134[[#This Row],[Rating]]&lt;4,"Regular",IF(Tabla134[[#This Row],[Rating]]&lt;5,"Bueno","Excelente"))))</f>
        <v>Bueno</v>
      </c>
    </row>
    <row r="3153" spans="1:16" x14ac:dyDescent="0.2">
      <c r="A3153" s="7" t="s">
        <v>124</v>
      </c>
      <c r="B3153" s="7" t="s">
        <v>518</v>
      </c>
      <c r="C3153" s="7" t="s">
        <v>19</v>
      </c>
      <c r="D3153" s="8">
        <v>2018</v>
      </c>
      <c r="E3153" s="7" t="s">
        <v>13</v>
      </c>
      <c r="F3153" s="7" t="s">
        <v>2</v>
      </c>
      <c r="G3153" s="7" t="s">
        <v>1</v>
      </c>
      <c r="H3153" s="7" t="s">
        <v>12</v>
      </c>
      <c r="I3153" s="9">
        <v>0</v>
      </c>
      <c r="J3153" s="10">
        <v>89.414599999999993</v>
      </c>
      <c r="K3153" s="11">
        <v>4.0999999999999996</v>
      </c>
      <c r="L3153" s="11" t="str">
        <f>IF(Tabla134[[#This Row],[Item Weight]]&lt;$U$12,"Poco Peso",IF(Tabla134[[#This Row],[Item Weight]]&lt;$U$13,"Peso Medio","Peso Alto"))</f>
        <v>Poco Peso</v>
      </c>
      <c r="N3153" s="11">
        <f>IF(Tabla134[[#This Row],[Item Weight (Nulos)]]="",VLOOKUP(Tabla134[[#This Row],[Item Identifier]],'Tabla para Nulos'!$A$3:$B$1563,2,FALSE),Tabla134[[#This Row],[Item Weight (Nulos)]])</f>
        <v>6.96</v>
      </c>
      <c r="O3153" s="11" t="str">
        <f>IF(Tabla134[[#This Row],[Item Visibility]]&lt;$U$15,"Poca visibilidad",IF(Tabla134[[#This Row],[Item Visibility]]&lt;$U$16,"Visibilidad media","Mayor visibilidad"))</f>
        <v>Poca visibilidad</v>
      </c>
      <c r="P3153" s="11" t="str">
        <f>IF(Tabla134[[#This Row],[Rating]]&lt;2,"Muy Malo",IF(Tabla134[[#This Row],[Rating]]&lt;3,"Malo",IF(Tabla134[[#This Row],[Rating]]&lt;4,"Regular",IF(Tabla134[[#This Row],[Rating]]&lt;5,"Bueno","Excelente"))))</f>
        <v>Bueno</v>
      </c>
    </row>
    <row r="3154" spans="1:16" x14ac:dyDescent="0.2">
      <c r="A3154" s="7" t="s">
        <v>124</v>
      </c>
      <c r="B3154" s="7" t="s">
        <v>1056</v>
      </c>
      <c r="C3154" s="7" t="s">
        <v>19</v>
      </c>
      <c r="D3154" s="8">
        <v>2018</v>
      </c>
      <c r="E3154" s="7" t="s">
        <v>13</v>
      </c>
      <c r="F3154" s="7" t="s">
        <v>2</v>
      </c>
      <c r="G3154" s="7" t="s">
        <v>1</v>
      </c>
      <c r="H3154" s="7" t="s">
        <v>12</v>
      </c>
      <c r="I3154" s="9">
        <v>1.4484581999999999E-2</v>
      </c>
      <c r="J3154" s="10">
        <v>143.9102</v>
      </c>
      <c r="K3154" s="11">
        <v>4.0999999999999996</v>
      </c>
      <c r="L3154" s="11" t="str">
        <f>IF(Tabla134[[#This Row],[Item Weight]]&lt;$U$12,"Poco Peso",IF(Tabla134[[#This Row],[Item Weight]]&lt;$U$13,"Peso Medio","Peso Alto"))</f>
        <v>Poco Peso</v>
      </c>
      <c r="N3154" s="11">
        <f>IF(Tabla134[[#This Row],[Item Weight (Nulos)]]="",VLOOKUP(Tabla134[[#This Row],[Item Identifier]],'Tabla para Nulos'!$A$3:$B$1563,2,FALSE),Tabla134[[#This Row],[Item Weight (Nulos)]])</f>
        <v>5.78</v>
      </c>
      <c r="O3154" s="11" t="str">
        <f>IF(Tabla134[[#This Row],[Item Visibility]]&lt;$U$15,"Poca visibilidad",IF(Tabla134[[#This Row],[Item Visibility]]&lt;$U$16,"Visibilidad media","Mayor visibilidad"))</f>
        <v>Poca visibilidad</v>
      </c>
      <c r="P3154" s="11" t="str">
        <f>IF(Tabla134[[#This Row],[Rating]]&lt;2,"Muy Malo",IF(Tabla134[[#This Row],[Rating]]&lt;3,"Malo",IF(Tabla134[[#This Row],[Rating]]&lt;4,"Regular",IF(Tabla134[[#This Row],[Rating]]&lt;5,"Bueno","Excelente"))))</f>
        <v>Bueno</v>
      </c>
    </row>
    <row r="3155" spans="1:16" x14ac:dyDescent="0.2">
      <c r="A3155" s="7" t="s">
        <v>124</v>
      </c>
      <c r="B3155" s="7" t="s">
        <v>985</v>
      </c>
      <c r="C3155" s="7" t="s">
        <v>122</v>
      </c>
      <c r="D3155" s="8">
        <v>2018</v>
      </c>
      <c r="E3155" s="7" t="s">
        <v>13</v>
      </c>
      <c r="F3155" s="7" t="s">
        <v>2</v>
      </c>
      <c r="G3155" s="7" t="s">
        <v>1</v>
      </c>
      <c r="H3155" s="7" t="s">
        <v>12</v>
      </c>
      <c r="I3155" s="9">
        <v>2.573918E-2</v>
      </c>
      <c r="J3155" s="10">
        <v>120.744</v>
      </c>
      <c r="K3155" s="11">
        <v>4.0999999999999996</v>
      </c>
      <c r="L3155" s="11" t="str">
        <f>IF(Tabla134[[#This Row],[Item Weight]]&lt;$U$12,"Poco Peso",IF(Tabla134[[#This Row],[Item Weight]]&lt;$U$13,"Peso Medio","Peso Alto"))</f>
        <v>Peso Medio</v>
      </c>
      <c r="N3155" s="11">
        <f>IF(Tabla134[[#This Row],[Item Weight (Nulos)]]="",VLOOKUP(Tabla134[[#This Row],[Item Identifier]],'Tabla para Nulos'!$A$3:$B$1563,2,FALSE),Tabla134[[#This Row],[Item Weight (Nulos)]])</f>
        <v>12.15</v>
      </c>
      <c r="O3155" s="11" t="str">
        <f>IF(Tabla134[[#This Row],[Item Visibility]]&lt;$U$15,"Poca visibilidad",IF(Tabla134[[#This Row],[Item Visibility]]&lt;$U$16,"Visibilidad media","Mayor visibilidad"))</f>
        <v>Poca visibilidad</v>
      </c>
      <c r="P3155" s="11" t="str">
        <f>IF(Tabla134[[#This Row],[Rating]]&lt;2,"Muy Malo",IF(Tabla134[[#This Row],[Rating]]&lt;3,"Malo",IF(Tabla134[[#This Row],[Rating]]&lt;4,"Regular",IF(Tabla134[[#This Row],[Rating]]&lt;5,"Bueno","Excelente"))))</f>
        <v>Bueno</v>
      </c>
    </row>
    <row r="3156" spans="1:16" x14ac:dyDescent="0.2">
      <c r="A3156" s="7" t="s">
        <v>6</v>
      </c>
      <c r="B3156" s="7" t="s">
        <v>1539</v>
      </c>
      <c r="C3156" s="7" t="s">
        <v>28</v>
      </c>
      <c r="D3156" s="8">
        <v>2018</v>
      </c>
      <c r="E3156" s="7" t="s">
        <v>13</v>
      </c>
      <c r="F3156" s="7" t="s">
        <v>2</v>
      </c>
      <c r="G3156" s="7" t="s">
        <v>1</v>
      </c>
      <c r="H3156" s="7" t="s">
        <v>12</v>
      </c>
      <c r="I3156" s="9">
        <v>0.121043709</v>
      </c>
      <c r="J3156" s="10">
        <v>59.421999999999997</v>
      </c>
      <c r="K3156" s="11">
        <v>4.0999999999999996</v>
      </c>
      <c r="L3156" s="11" t="str">
        <f>IF(Tabla134[[#This Row],[Item Weight]]&lt;$U$12,"Poco Peso",IF(Tabla134[[#This Row],[Item Weight]]&lt;$U$13,"Peso Medio","Peso Alto"))</f>
        <v>Peso Medio</v>
      </c>
      <c r="N3156" s="11">
        <f>IF(Tabla134[[#This Row],[Item Weight (Nulos)]]="",VLOOKUP(Tabla134[[#This Row],[Item Identifier]],'Tabla para Nulos'!$A$3:$B$1563,2,FALSE),Tabla134[[#This Row],[Item Weight (Nulos)]])</f>
        <v>15.85</v>
      </c>
      <c r="O3156" s="11" t="str">
        <f>IF(Tabla134[[#This Row],[Item Visibility]]&lt;$U$15,"Poca visibilidad",IF(Tabla134[[#This Row],[Item Visibility]]&lt;$U$16,"Visibilidad media","Mayor visibilidad"))</f>
        <v>Mayor visibilidad</v>
      </c>
      <c r="P3156" s="11" t="str">
        <f>IF(Tabla134[[#This Row],[Rating]]&lt;2,"Muy Malo",IF(Tabla134[[#This Row],[Rating]]&lt;3,"Malo",IF(Tabla134[[#This Row],[Rating]]&lt;4,"Regular",IF(Tabla134[[#This Row],[Rating]]&lt;5,"Bueno","Excelente"))))</f>
        <v>Bueno</v>
      </c>
    </row>
    <row r="3157" spans="1:16" x14ac:dyDescent="0.2">
      <c r="A3157" s="7" t="s">
        <v>6</v>
      </c>
      <c r="B3157" s="7" t="s">
        <v>379</v>
      </c>
      <c r="C3157" s="7" t="s">
        <v>25</v>
      </c>
      <c r="D3157" s="8">
        <v>2018</v>
      </c>
      <c r="E3157" s="7" t="s">
        <v>13</v>
      </c>
      <c r="F3157" s="7" t="s">
        <v>2</v>
      </c>
      <c r="G3157" s="7" t="s">
        <v>1</v>
      </c>
      <c r="H3157" s="7" t="s">
        <v>12</v>
      </c>
      <c r="I3157" s="9">
        <v>0</v>
      </c>
      <c r="J3157" s="10">
        <v>91.848799999999997</v>
      </c>
      <c r="K3157" s="11">
        <v>4.0999999999999996</v>
      </c>
      <c r="L3157" s="11" t="str">
        <f>IF(Tabla134[[#This Row],[Item Weight]]&lt;$U$12,"Poco Peso",IF(Tabla134[[#This Row],[Item Weight]]&lt;$U$13,"Peso Medio","Peso Alto"))</f>
        <v>Poco Peso</v>
      </c>
      <c r="N3157" s="11">
        <f>IF(Tabla134[[#This Row],[Item Weight (Nulos)]]="",VLOOKUP(Tabla134[[#This Row],[Item Identifier]],'Tabla para Nulos'!$A$3:$B$1563,2,FALSE),Tabla134[[#This Row],[Item Weight (Nulos)]])</f>
        <v>7.2699999999999987</v>
      </c>
      <c r="O3157" s="11" t="str">
        <f>IF(Tabla134[[#This Row],[Item Visibility]]&lt;$U$15,"Poca visibilidad",IF(Tabla134[[#This Row],[Item Visibility]]&lt;$U$16,"Visibilidad media","Mayor visibilidad"))</f>
        <v>Poca visibilidad</v>
      </c>
      <c r="P3157" s="11" t="str">
        <f>IF(Tabla134[[#This Row],[Rating]]&lt;2,"Muy Malo",IF(Tabla134[[#This Row],[Rating]]&lt;3,"Malo",IF(Tabla134[[#This Row],[Rating]]&lt;4,"Regular",IF(Tabla134[[#This Row],[Rating]]&lt;5,"Bueno","Excelente"))))</f>
        <v>Bueno</v>
      </c>
    </row>
    <row r="3158" spans="1:16" x14ac:dyDescent="0.2">
      <c r="A3158" s="7" t="s">
        <v>6</v>
      </c>
      <c r="B3158" s="7" t="s">
        <v>830</v>
      </c>
      <c r="C3158" s="7" t="s">
        <v>25</v>
      </c>
      <c r="D3158" s="8">
        <v>2018</v>
      </c>
      <c r="E3158" s="7" t="s">
        <v>13</v>
      </c>
      <c r="F3158" s="7" t="s">
        <v>2</v>
      </c>
      <c r="G3158" s="7" t="s">
        <v>1</v>
      </c>
      <c r="H3158" s="7" t="s">
        <v>12</v>
      </c>
      <c r="I3158" s="9">
        <v>8.4354712999999998E-2</v>
      </c>
      <c r="J3158" s="10">
        <v>215.52180000000001</v>
      </c>
      <c r="K3158" s="11">
        <v>4.0999999999999996</v>
      </c>
      <c r="L3158" s="11" t="str">
        <f>IF(Tabla134[[#This Row],[Item Weight]]&lt;$U$12,"Poco Peso",IF(Tabla134[[#This Row],[Item Weight]]&lt;$U$13,"Peso Medio","Peso Alto"))</f>
        <v>Peso Medio</v>
      </c>
      <c r="N3158" s="11">
        <f>IF(Tabla134[[#This Row],[Item Weight (Nulos)]]="",VLOOKUP(Tabla134[[#This Row],[Item Identifier]],'Tabla para Nulos'!$A$3:$B$1563,2,FALSE),Tabla134[[#This Row],[Item Weight (Nulos)]])</f>
        <v>15.3</v>
      </c>
      <c r="O3158" s="11" t="str">
        <f>IF(Tabla134[[#This Row],[Item Visibility]]&lt;$U$15,"Poca visibilidad",IF(Tabla134[[#This Row],[Item Visibility]]&lt;$U$16,"Visibilidad media","Mayor visibilidad"))</f>
        <v>Visibilidad media</v>
      </c>
      <c r="P3158" s="11" t="str">
        <f>IF(Tabla134[[#This Row],[Rating]]&lt;2,"Muy Malo",IF(Tabla134[[#This Row],[Rating]]&lt;3,"Malo",IF(Tabla134[[#This Row],[Rating]]&lt;4,"Regular",IF(Tabla134[[#This Row],[Rating]]&lt;5,"Bueno","Excelente"))))</f>
        <v>Bueno</v>
      </c>
    </row>
    <row r="3159" spans="1:16" x14ac:dyDescent="0.2">
      <c r="A3159" s="7" t="s">
        <v>6</v>
      </c>
      <c r="B3159" s="7" t="s">
        <v>373</v>
      </c>
      <c r="C3159" s="7" t="s">
        <v>17</v>
      </c>
      <c r="D3159" s="8">
        <v>2018</v>
      </c>
      <c r="E3159" s="7" t="s">
        <v>13</v>
      </c>
      <c r="F3159" s="7" t="s">
        <v>2</v>
      </c>
      <c r="G3159" s="7" t="s">
        <v>1</v>
      </c>
      <c r="H3159" s="7" t="s">
        <v>12</v>
      </c>
      <c r="I3159" s="9">
        <v>2.0470200000000001E-2</v>
      </c>
      <c r="J3159" s="10">
        <v>88.254000000000005</v>
      </c>
      <c r="K3159" s="11">
        <v>4.0999999999999996</v>
      </c>
      <c r="L3159" s="11" t="str">
        <f>IF(Tabla134[[#This Row],[Item Weight]]&lt;$U$12,"Poco Peso",IF(Tabla134[[#This Row],[Item Weight]]&lt;$U$13,"Peso Medio","Peso Alto"))</f>
        <v>Peso Medio</v>
      </c>
      <c r="N3159" s="11">
        <f>IF(Tabla134[[#This Row],[Item Weight (Nulos)]]="",VLOOKUP(Tabla134[[#This Row],[Item Identifier]],'Tabla para Nulos'!$A$3:$B$1563,2,FALSE),Tabla134[[#This Row],[Item Weight (Nulos)]])</f>
        <v>11.5</v>
      </c>
      <c r="O3159" s="11" t="str">
        <f>IF(Tabla134[[#This Row],[Item Visibility]]&lt;$U$15,"Poca visibilidad",IF(Tabla134[[#This Row],[Item Visibility]]&lt;$U$16,"Visibilidad media","Mayor visibilidad"))</f>
        <v>Poca visibilidad</v>
      </c>
      <c r="P3159" s="11" t="str">
        <f>IF(Tabla134[[#This Row],[Rating]]&lt;2,"Muy Malo",IF(Tabla134[[#This Row],[Rating]]&lt;3,"Malo",IF(Tabla134[[#This Row],[Rating]]&lt;4,"Regular",IF(Tabla134[[#This Row],[Rating]]&lt;5,"Bueno","Excelente"))))</f>
        <v>Bueno</v>
      </c>
    </row>
    <row r="3160" spans="1:16" x14ac:dyDescent="0.2">
      <c r="A3160" s="7" t="s">
        <v>6</v>
      </c>
      <c r="B3160" s="7" t="s">
        <v>570</v>
      </c>
      <c r="C3160" s="7" t="s">
        <v>17</v>
      </c>
      <c r="D3160" s="8">
        <v>2018</v>
      </c>
      <c r="E3160" s="7" t="s">
        <v>13</v>
      </c>
      <c r="F3160" s="7" t="s">
        <v>2</v>
      </c>
      <c r="G3160" s="7" t="s">
        <v>1</v>
      </c>
      <c r="H3160" s="7" t="s">
        <v>12</v>
      </c>
      <c r="I3160" s="9">
        <v>3.7516861999999998E-2</v>
      </c>
      <c r="J3160" s="10">
        <v>124.3704</v>
      </c>
      <c r="K3160" s="11">
        <v>4.0999999999999996</v>
      </c>
      <c r="L3160" s="11" t="str">
        <f>IF(Tabla134[[#This Row],[Item Weight]]&lt;$U$12,"Poco Peso",IF(Tabla134[[#This Row],[Item Weight]]&lt;$U$13,"Peso Medio","Peso Alto"))</f>
        <v>Poco Peso</v>
      </c>
      <c r="N3160" s="11">
        <f>IF(Tabla134[[#This Row],[Item Weight (Nulos)]]="",VLOOKUP(Tabla134[[#This Row],[Item Identifier]],'Tabla para Nulos'!$A$3:$B$1563,2,FALSE),Tabla134[[#This Row],[Item Weight (Nulos)]])</f>
        <v>4.8049999999999997</v>
      </c>
      <c r="O3160" s="11" t="str">
        <f>IF(Tabla134[[#This Row],[Item Visibility]]&lt;$U$15,"Poca visibilidad",IF(Tabla134[[#This Row],[Item Visibility]]&lt;$U$16,"Visibilidad media","Mayor visibilidad"))</f>
        <v>Visibilidad media</v>
      </c>
      <c r="P3160" s="11" t="str">
        <f>IF(Tabla134[[#This Row],[Rating]]&lt;2,"Muy Malo",IF(Tabla134[[#This Row],[Rating]]&lt;3,"Malo",IF(Tabla134[[#This Row],[Rating]]&lt;4,"Regular",IF(Tabla134[[#This Row],[Rating]]&lt;5,"Bueno","Excelente"))))</f>
        <v>Bueno</v>
      </c>
    </row>
    <row r="3161" spans="1:16" x14ac:dyDescent="0.2">
      <c r="A3161" s="7" t="s">
        <v>6</v>
      </c>
      <c r="B3161" s="7" t="s">
        <v>355</v>
      </c>
      <c r="C3161" s="7" t="s">
        <v>71</v>
      </c>
      <c r="D3161" s="8">
        <v>2018</v>
      </c>
      <c r="E3161" s="7" t="s">
        <v>13</v>
      </c>
      <c r="F3161" s="7" t="s">
        <v>2</v>
      </c>
      <c r="G3161" s="7" t="s">
        <v>1</v>
      </c>
      <c r="H3161" s="7" t="s">
        <v>12</v>
      </c>
      <c r="I3161" s="9">
        <v>4.7570400999999998E-2</v>
      </c>
      <c r="J3161" s="10">
        <v>125.7362</v>
      </c>
      <c r="K3161" s="11">
        <v>4.0999999999999996</v>
      </c>
      <c r="L3161" s="11" t="str">
        <f>IF(Tabla134[[#This Row],[Item Weight]]&lt;$U$12,"Poco Peso",IF(Tabla134[[#This Row],[Item Weight]]&lt;$U$13,"Peso Medio","Peso Alto"))</f>
        <v>Peso Medio</v>
      </c>
      <c r="N3161" s="11">
        <f>IF(Tabla134[[#This Row],[Item Weight (Nulos)]]="",VLOOKUP(Tabla134[[#This Row],[Item Identifier]],'Tabla para Nulos'!$A$3:$B$1563,2,FALSE),Tabla134[[#This Row],[Item Weight (Nulos)]])</f>
        <v>16.099999999999998</v>
      </c>
      <c r="O3161" s="11" t="str">
        <f>IF(Tabla134[[#This Row],[Item Visibility]]&lt;$U$15,"Poca visibilidad",IF(Tabla134[[#This Row],[Item Visibility]]&lt;$U$16,"Visibilidad media","Mayor visibilidad"))</f>
        <v>Visibilidad media</v>
      </c>
      <c r="P3161" s="11" t="str">
        <f>IF(Tabla134[[#This Row],[Rating]]&lt;2,"Muy Malo",IF(Tabla134[[#This Row],[Rating]]&lt;3,"Malo",IF(Tabla134[[#This Row],[Rating]]&lt;4,"Regular",IF(Tabla134[[#This Row],[Rating]]&lt;5,"Bueno","Excelente"))))</f>
        <v>Bueno</v>
      </c>
    </row>
    <row r="3162" spans="1:16" x14ac:dyDescent="0.2">
      <c r="A3162" s="7" t="s">
        <v>6</v>
      </c>
      <c r="B3162" s="7" t="s">
        <v>361</v>
      </c>
      <c r="C3162" s="7" t="s">
        <v>71</v>
      </c>
      <c r="D3162" s="8">
        <v>2018</v>
      </c>
      <c r="E3162" s="7" t="s">
        <v>13</v>
      </c>
      <c r="F3162" s="7" t="s">
        <v>2</v>
      </c>
      <c r="G3162" s="7" t="s">
        <v>1</v>
      </c>
      <c r="H3162" s="7" t="s">
        <v>12</v>
      </c>
      <c r="I3162" s="9">
        <v>1.4018839999999999E-2</v>
      </c>
      <c r="J3162" s="10">
        <v>178.1344</v>
      </c>
      <c r="K3162" s="11">
        <v>4.0999999999999996</v>
      </c>
      <c r="L3162" s="11" t="str">
        <f>IF(Tabla134[[#This Row],[Item Weight]]&lt;$U$12,"Poco Peso",IF(Tabla134[[#This Row],[Item Weight]]&lt;$U$13,"Peso Medio","Peso Alto"))</f>
        <v>Peso Medio</v>
      </c>
      <c r="N3162" s="11">
        <f>IF(Tabla134[[#This Row],[Item Weight (Nulos)]]="",VLOOKUP(Tabla134[[#This Row],[Item Identifier]],'Tabla para Nulos'!$A$3:$B$1563,2,FALSE),Tabla134[[#This Row],[Item Weight (Nulos)]])</f>
        <v>11.799999999999999</v>
      </c>
      <c r="O3162" s="11" t="str">
        <f>IF(Tabla134[[#This Row],[Item Visibility]]&lt;$U$15,"Poca visibilidad",IF(Tabla134[[#This Row],[Item Visibility]]&lt;$U$16,"Visibilidad media","Mayor visibilidad"))</f>
        <v>Poca visibilidad</v>
      </c>
      <c r="P3162" s="11" t="str">
        <f>IF(Tabla134[[#This Row],[Rating]]&lt;2,"Muy Malo",IF(Tabla134[[#This Row],[Rating]]&lt;3,"Malo",IF(Tabla134[[#This Row],[Rating]]&lt;4,"Regular",IF(Tabla134[[#This Row],[Rating]]&lt;5,"Bueno","Excelente"))))</f>
        <v>Bueno</v>
      </c>
    </row>
    <row r="3163" spans="1:16" x14ac:dyDescent="0.2">
      <c r="A3163" s="7" t="s">
        <v>6</v>
      </c>
      <c r="B3163" s="7" t="s">
        <v>1205</v>
      </c>
      <c r="C3163" s="7" t="s">
        <v>71</v>
      </c>
      <c r="D3163" s="8">
        <v>2018</v>
      </c>
      <c r="E3163" s="7" t="s">
        <v>13</v>
      </c>
      <c r="F3163" s="7" t="s">
        <v>2</v>
      </c>
      <c r="G3163" s="7" t="s">
        <v>1</v>
      </c>
      <c r="H3163" s="7" t="s">
        <v>12</v>
      </c>
      <c r="I3163" s="9">
        <v>3.5853059E-2</v>
      </c>
      <c r="J3163" s="10">
        <v>176.87119999999999</v>
      </c>
      <c r="K3163" s="11">
        <v>4.0999999999999996</v>
      </c>
      <c r="L3163" s="11" t="str">
        <f>IF(Tabla134[[#This Row],[Item Weight]]&lt;$U$12,"Poco Peso",IF(Tabla134[[#This Row],[Item Weight]]&lt;$U$13,"Peso Medio","Peso Alto"))</f>
        <v>Peso Medio</v>
      </c>
      <c r="N3163" s="11">
        <f>IF(Tabla134[[#This Row],[Item Weight (Nulos)]]="",VLOOKUP(Tabla134[[#This Row],[Item Identifier]],'Tabla para Nulos'!$A$3:$B$1563,2,FALSE),Tabla134[[#This Row],[Item Weight (Nulos)]])</f>
        <v>11.099999999999998</v>
      </c>
      <c r="O3163" s="11" t="str">
        <f>IF(Tabla134[[#This Row],[Item Visibility]]&lt;$U$15,"Poca visibilidad",IF(Tabla134[[#This Row],[Item Visibility]]&lt;$U$16,"Visibilidad media","Mayor visibilidad"))</f>
        <v>Visibilidad media</v>
      </c>
      <c r="P3163" s="11" t="str">
        <f>IF(Tabla134[[#This Row],[Rating]]&lt;2,"Muy Malo",IF(Tabla134[[#This Row],[Rating]]&lt;3,"Malo",IF(Tabla134[[#This Row],[Rating]]&lt;4,"Regular",IF(Tabla134[[#This Row],[Rating]]&lt;5,"Bueno","Excelente"))))</f>
        <v>Bueno</v>
      </c>
    </row>
    <row r="3164" spans="1:16" x14ac:dyDescent="0.2">
      <c r="A3164" s="7" t="s">
        <v>6</v>
      </c>
      <c r="B3164" s="7" t="s">
        <v>367</v>
      </c>
      <c r="C3164" s="7" t="s">
        <v>71</v>
      </c>
      <c r="D3164" s="8">
        <v>2018</v>
      </c>
      <c r="E3164" s="7" t="s">
        <v>13</v>
      </c>
      <c r="F3164" s="7" t="s">
        <v>2</v>
      </c>
      <c r="G3164" s="7" t="s">
        <v>1</v>
      </c>
      <c r="H3164" s="7" t="s">
        <v>12</v>
      </c>
      <c r="I3164" s="9">
        <v>8.2002559000000003E-2</v>
      </c>
      <c r="J3164" s="10">
        <v>59.258800000000001</v>
      </c>
      <c r="K3164" s="11">
        <v>4.0999999999999996</v>
      </c>
      <c r="L3164" s="11" t="str">
        <f>IF(Tabla134[[#This Row],[Item Weight]]&lt;$U$12,"Poco Peso",IF(Tabla134[[#This Row],[Item Weight]]&lt;$U$13,"Peso Medio","Peso Alto"))</f>
        <v>Poco Peso</v>
      </c>
      <c r="N3164" s="11">
        <f>IF(Tabla134[[#This Row],[Item Weight (Nulos)]]="",VLOOKUP(Tabla134[[#This Row],[Item Identifier]],'Tabla para Nulos'!$A$3:$B$1563,2,FALSE),Tabla134[[#This Row],[Item Weight (Nulos)]])</f>
        <v>8.18</v>
      </c>
      <c r="O3164" s="11" t="str">
        <f>IF(Tabla134[[#This Row],[Item Visibility]]&lt;$U$15,"Poca visibilidad",IF(Tabla134[[#This Row],[Item Visibility]]&lt;$U$16,"Visibilidad media","Mayor visibilidad"))</f>
        <v>Visibilidad media</v>
      </c>
      <c r="P3164" s="11" t="str">
        <f>IF(Tabla134[[#This Row],[Rating]]&lt;2,"Muy Malo",IF(Tabla134[[#This Row],[Rating]]&lt;3,"Malo",IF(Tabla134[[#This Row],[Rating]]&lt;4,"Regular",IF(Tabla134[[#This Row],[Rating]]&lt;5,"Bueno","Excelente"))))</f>
        <v>Bueno</v>
      </c>
    </row>
    <row r="3165" spans="1:16" x14ac:dyDescent="0.2">
      <c r="A3165" s="7" t="s">
        <v>6</v>
      </c>
      <c r="B3165" s="7" t="s">
        <v>1203</v>
      </c>
      <c r="C3165" s="7" t="s">
        <v>10</v>
      </c>
      <c r="D3165" s="8">
        <v>2018</v>
      </c>
      <c r="E3165" s="7" t="s">
        <v>13</v>
      </c>
      <c r="F3165" s="7" t="s">
        <v>2</v>
      </c>
      <c r="G3165" s="7" t="s">
        <v>1</v>
      </c>
      <c r="H3165" s="7" t="s">
        <v>12</v>
      </c>
      <c r="I3165" s="9">
        <v>5.6713055999999998E-2</v>
      </c>
      <c r="J3165" s="10">
        <v>223.80879999999999</v>
      </c>
      <c r="K3165" s="11">
        <v>4.0999999999999996</v>
      </c>
      <c r="L3165" s="11" t="str">
        <f>IF(Tabla134[[#This Row],[Item Weight]]&lt;$U$12,"Poco Peso",IF(Tabla134[[#This Row],[Item Weight]]&lt;$U$13,"Peso Medio","Peso Alto"))</f>
        <v>Peso Alto</v>
      </c>
      <c r="N3165" s="11">
        <f>IF(Tabla134[[#This Row],[Item Weight (Nulos)]]="",VLOOKUP(Tabla134[[#This Row],[Item Identifier]],'Tabla para Nulos'!$A$3:$B$1563,2,FALSE),Tabla134[[#This Row],[Item Weight (Nulos)]])</f>
        <v>17.2</v>
      </c>
      <c r="O3165" s="11" t="str">
        <f>IF(Tabla134[[#This Row],[Item Visibility]]&lt;$U$15,"Poca visibilidad",IF(Tabla134[[#This Row],[Item Visibility]]&lt;$U$16,"Visibilidad media","Mayor visibilidad"))</f>
        <v>Visibilidad media</v>
      </c>
      <c r="P3165" s="11" t="str">
        <f>IF(Tabla134[[#This Row],[Rating]]&lt;2,"Muy Malo",IF(Tabla134[[#This Row],[Rating]]&lt;3,"Malo",IF(Tabla134[[#This Row],[Rating]]&lt;4,"Regular",IF(Tabla134[[#This Row],[Rating]]&lt;5,"Bueno","Excelente"))))</f>
        <v>Bueno</v>
      </c>
    </row>
    <row r="3166" spans="1:16" x14ac:dyDescent="0.2">
      <c r="A3166" s="7" t="s">
        <v>6</v>
      </c>
      <c r="B3166" s="7" t="s">
        <v>970</v>
      </c>
      <c r="C3166" s="7" t="s">
        <v>10</v>
      </c>
      <c r="D3166" s="8">
        <v>2018</v>
      </c>
      <c r="E3166" s="7" t="s">
        <v>13</v>
      </c>
      <c r="F3166" s="7" t="s">
        <v>2</v>
      </c>
      <c r="G3166" s="7" t="s">
        <v>1</v>
      </c>
      <c r="H3166" s="7" t="s">
        <v>12</v>
      </c>
      <c r="I3166" s="9">
        <v>0</v>
      </c>
      <c r="J3166" s="10">
        <v>188.25559999999999</v>
      </c>
      <c r="K3166" s="11">
        <v>4.0999999999999996</v>
      </c>
      <c r="L3166" s="11" t="str">
        <f>IF(Tabla134[[#This Row],[Item Weight]]&lt;$U$12,"Poco Peso",IF(Tabla134[[#This Row],[Item Weight]]&lt;$U$13,"Peso Medio","Peso Alto"))</f>
        <v>Poco Peso</v>
      </c>
      <c r="N3166" s="11">
        <f>IF(Tabla134[[#This Row],[Item Weight (Nulos)]]="",VLOOKUP(Tabla134[[#This Row],[Item Identifier]],'Tabla para Nulos'!$A$3:$B$1563,2,FALSE),Tabla134[[#This Row],[Item Weight (Nulos)]])</f>
        <v>8.75</v>
      </c>
      <c r="O3166" s="11" t="str">
        <f>IF(Tabla134[[#This Row],[Item Visibility]]&lt;$U$15,"Poca visibilidad",IF(Tabla134[[#This Row],[Item Visibility]]&lt;$U$16,"Visibilidad media","Mayor visibilidad"))</f>
        <v>Poca visibilidad</v>
      </c>
      <c r="P3166" s="11" t="str">
        <f>IF(Tabla134[[#This Row],[Rating]]&lt;2,"Muy Malo",IF(Tabla134[[#This Row],[Rating]]&lt;3,"Malo",IF(Tabla134[[#This Row],[Rating]]&lt;4,"Regular",IF(Tabla134[[#This Row],[Rating]]&lt;5,"Bueno","Excelente"))))</f>
        <v>Bueno</v>
      </c>
    </row>
    <row r="3167" spans="1:16" x14ac:dyDescent="0.2">
      <c r="A3167" s="7" t="s">
        <v>6</v>
      </c>
      <c r="B3167" s="7" t="s">
        <v>1248</v>
      </c>
      <c r="C3167" s="7" t="s">
        <v>10</v>
      </c>
      <c r="D3167" s="8">
        <v>2018</v>
      </c>
      <c r="E3167" s="7" t="s">
        <v>13</v>
      </c>
      <c r="F3167" s="7" t="s">
        <v>2</v>
      </c>
      <c r="G3167" s="7" t="s">
        <v>1</v>
      </c>
      <c r="H3167" s="7" t="s">
        <v>12</v>
      </c>
      <c r="I3167" s="9">
        <v>5.9438787E-2</v>
      </c>
      <c r="J3167" s="10">
        <v>130.99680000000001</v>
      </c>
      <c r="K3167" s="11">
        <v>4.0999999999999996</v>
      </c>
      <c r="L3167" s="11" t="str">
        <f>IF(Tabla134[[#This Row],[Item Weight]]&lt;$U$12,"Poco Peso",IF(Tabla134[[#This Row],[Item Weight]]&lt;$U$13,"Peso Medio","Peso Alto"))</f>
        <v>Poco Peso</v>
      </c>
      <c r="N3167" s="11">
        <f>IF(Tabla134[[#This Row],[Item Weight (Nulos)]]="",VLOOKUP(Tabla134[[#This Row],[Item Identifier]],'Tabla para Nulos'!$A$3:$B$1563,2,FALSE),Tabla134[[#This Row],[Item Weight (Nulos)]])</f>
        <v>7.17</v>
      </c>
      <c r="O3167" s="11" t="str">
        <f>IF(Tabla134[[#This Row],[Item Visibility]]&lt;$U$15,"Poca visibilidad",IF(Tabla134[[#This Row],[Item Visibility]]&lt;$U$16,"Visibilidad media","Mayor visibilidad"))</f>
        <v>Visibilidad media</v>
      </c>
      <c r="P3167" s="11" t="str">
        <f>IF(Tabla134[[#This Row],[Rating]]&lt;2,"Muy Malo",IF(Tabla134[[#This Row],[Rating]]&lt;3,"Malo",IF(Tabla134[[#This Row],[Rating]]&lt;4,"Regular",IF(Tabla134[[#This Row],[Rating]]&lt;5,"Bueno","Excelente"))))</f>
        <v>Bueno</v>
      </c>
    </row>
    <row r="3168" spans="1:16" x14ac:dyDescent="0.2">
      <c r="A3168" s="7" t="s">
        <v>6</v>
      </c>
      <c r="B3168" s="7" t="s">
        <v>813</v>
      </c>
      <c r="C3168" s="7" t="s">
        <v>10</v>
      </c>
      <c r="D3168" s="8">
        <v>2018</v>
      </c>
      <c r="E3168" s="7" t="s">
        <v>13</v>
      </c>
      <c r="F3168" s="7" t="s">
        <v>2</v>
      </c>
      <c r="G3168" s="7" t="s">
        <v>1</v>
      </c>
      <c r="H3168" s="7" t="s">
        <v>12</v>
      </c>
      <c r="I3168" s="9">
        <v>5.8542509E-2</v>
      </c>
      <c r="J3168" s="10">
        <v>168.6448</v>
      </c>
      <c r="K3168" s="11">
        <v>4.0999999999999996</v>
      </c>
      <c r="L3168" s="11" t="str">
        <f>IF(Tabla134[[#This Row],[Item Weight]]&lt;$U$12,"Poco Peso",IF(Tabla134[[#This Row],[Item Weight]]&lt;$U$13,"Peso Medio","Peso Alto"))</f>
        <v>Peso Medio</v>
      </c>
      <c r="N3168" s="11">
        <f>IF(Tabla134[[#This Row],[Item Weight (Nulos)]]="",VLOOKUP(Tabla134[[#This Row],[Item Identifier]],'Tabla para Nulos'!$A$3:$B$1563,2,FALSE),Tabla134[[#This Row],[Item Weight (Nulos)]])</f>
        <v>14.5</v>
      </c>
      <c r="O3168" s="11" t="str">
        <f>IF(Tabla134[[#This Row],[Item Visibility]]&lt;$U$15,"Poca visibilidad",IF(Tabla134[[#This Row],[Item Visibility]]&lt;$U$16,"Visibilidad media","Mayor visibilidad"))</f>
        <v>Visibilidad media</v>
      </c>
      <c r="P3168" s="11" t="str">
        <f>IF(Tabla134[[#This Row],[Rating]]&lt;2,"Muy Malo",IF(Tabla134[[#This Row],[Rating]]&lt;3,"Malo",IF(Tabla134[[#This Row],[Rating]]&lt;4,"Regular",IF(Tabla134[[#This Row],[Rating]]&lt;5,"Bueno","Excelente"))))</f>
        <v>Bueno</v>
      </c>
    </row>
    <row r="3169" spans="1:16" x14ac:dyDescent="0.2">
      <c r="A3169" s="7" t="s">
        <v>6</v>
      </c>
      <c r="B3169" s="7" t="s">
        <v>320</v>
      </c>
      <c r="C3169" s="7" t="s">
        <v>14</v>
      </c>
      <c r="D3169" s="8">
        <v>2018</v>
      </c>
      <c r="E3169" s="7" t="s">
        <v>13</v>
      </c>
      <c r="F3169" s="7" t="s">
        <v>2</v>
      </c>
      <c r="G3169" s="7" t="s">
        <v>1</v>
      </c>
      <c r="H3169" s="7" t="s">
        <v>12</v>
      </c>
      <c r="I3169" s="9">
        <v>3.7388493000000002E-2</v>
      </c>
      <c r="J3169" s="10">
        <v>107.8254</v>
      </c>
      <c r="K3169" s="11">
        <v>4.0999999999999996</v>
      </c>
      <c r="L3169" s="11" t="str">
        <f>IF(Tabla134[[#This Row],[Item Weight]]&lt;$U$12,"Poco Peso",IF(Tabla134[[#This Row],[Item Weight]]&lt;$U$13,"Peso Medio","Peso Alto"))</f>
        <v>Peso Medio</v>
      </c>
      <c r="N3169" s="11">
        <f>IF(Tabla134[[#This Row],[Item Weight (Nulos)]]="",VLOOKUP(Tabla134[[#This Row],[Item Identifier]],'Tabla para Nulos'!$A$3:$B$1563,2,FALSE),Tabla134[[#This Row],[Item Weight (Nulos)]])</f>
        <v>11.5</v>
      </c>
      <c r="O3169" s="11" t="str">
        <f>IF(Tabla134[[#This Row],[Item Visibility]]&lt;$U$15,"Poca visibilidad",IF(Tabla134[[#This Row],[Item Visibility]]&lt;$U$16,"Visibilidad media","Mayor visibilidad"))</f>
        <v>Visibilidad media</v>
      </c>
      <c r="P3169" s="11" t="str">
        <f>IF(Tabla134[[#This Row],[Rating]]&lt;2,"Muy Malo",IF(Tabla134[[#This Row],[Rating]]&lt;3,"Malo",IF(Tabla134[[#This Row],[Rating]]&lt;4,"Regular",IF(Tabla134[[#This Row],[Rating]]&lt;5,"Bueno","Excelente"))))</f>
        <v>Bueno</v>
      </c>
    </row>
    <row r="3170" spans="1:16" x14ac:dyDescent="0.2">
      <c r="A3170" s="7" t="s">
        <v>6</v>
      </c>
      <c r="B3170" s="7" t="s">
        <v>1359</v>
      </c>
      <c r="C3170" s="7" t="s">
        <v>14</v>
      </c>
      <c r="D3170" s="8">
        <v>2018</v>
      </c>
      <c r="E3170" s="7" t="s">
        <v>13</v>
      </c>
      <c r="F3170" s="7" t="s">
        <v>2</v>
      </c>
      <c r="G3170" s="7" t="s">
        <v>1</v>
      </c>
      <c r="H3170" s="7" t="s">
        <v>12</v>
      </c>
      <c r="I3170" s="9">
        <v>1.1072421000000001E-2</v>
      </c>
      <c r="J3170" s="10">
        <v>85.353999999999999</v>
      </c>
      <c r="K3170" s="11">
        <v>4.0999999999999996</v>
      </c>
      <c r="L3170" s="11" t="str">
        <f>IF(Tabla134[[#This Row],[Item Weight]]&lt;$U$12,"Poco Peso",IF(Tabla134[[#This Row],[Item Weight]]&lt;$U$13,"Peso Medio","Peso Alto"))</f>
        <v>Peso Medio</v>
      </c>
      <c r="N3170" s="11">
        <f>IF(Tabla134[[#This Row],[Item Weight (Nulos)]]="",VLOOKUP(Tabla134[[#This Row],[Item Identifier]],'Tabla para Nulos'!$A$3:$B$1563,2,FALSE),Tabla134[[#This Row],[Item Weight (Nulos)]])</f>
        <v>10.299999999999999</v>
      </c>
      <c r="O3170" s="11" t="str">
        <f>IF(Tabla134[[#This Row],[Item Visibility]]&lt;$U$15,"Poca visibilidad",IF(Tabla134[[#This Row],[Item Visibility]]&lt;$U$16,"Visibilidad media","Mayor visibilidad"))</f>
        <v>Poca visibilidad</v>
      </c>
      <c r="P3170" s="11" t="str">
        <f>IF(Tabla134[[#This Row],[Rating]]&lt;2,"Muy Malo",IF(Tabla134[[#This Row],[Rating]]&lt;3,"Malo",IF(Tabla134[[#This Row],[Rating]]&lt;4,"Regular",IF(Tabla134[[#This Row],[Rating]]&lt;5,"Bueno","Excelente"))))</f>
        <v>Bueno</v>
      </c>
    </row>
    <row r="3171" spans="1:16" x14ac:dyDescent="0.2">
      <c r="A3171" s="7" t="s">
        <v>6</v>
      </c>
      <c r="B3171" s="7" t="s">
        <v>714</v>
      </c>
      <c r="C3171" s="7" t="s">
        <v>19</v>
      </c>
      <c r="D3171" s="8">
        <v>2018</v>
      </c>
      <c r="E3171" s="7" t="s">
        <v>13</v>
      </c>
      <c r="F3171" s="7" t="s">
        <v>2</v>
      </c>
      <c r="G3171" s="7" t="s">
        <v>1</v>
      </c>
      <c r="H3171" s="7" t="s">
        <v>12</v>
      </c>
      <c r="I3171" s="9">
        <v>7.6798609000000004E-2</v>
      </c>
      <c r="J3171" s="10">
        <v>231.89580000000001</v>
      </c>
      <c r="K3171" s="11">
        <v>4.0999999999999996</v>
      </c>
      <c r="L3171" s="11" t="str">
        <f>IF(Tabla134[[#This Row],[Item Weight]]&lt;$U$12,"Poco Peso",IF(Tabla134[[#This Row],[Item Weight]]&lt;$U$13,"Peso Medio","Peso Alto"))</f>
        <v>Peso Alto</v>
      </c>
      <c r="N3171" s="11">
        <f>IF(Tabla134[[#This Row],[Item Weight (Nulos)]]="",VLOOKUP(Tabla134[[#This Row],[Item Identifier]],'Tabla para Nulos'!$A$3:$B$1563,2,FALSE),Tabla134[[#This Row],[Item Weight (Nulos)]])</f>
        <v>19.5</v>
      </c>
      <c r="O3171" s="11" t="str">
        <f>IF(Tabla134[[#This Row],[Item Visibility]]&lt;$U$15,"Poca visibilidad",IF(Tabla134[[#This Row],[Item Visibility]]&lt;$U$16,"Visibilidad media","Mayor visibilidad"))</f>
        <v>Visibilidad media</v>
      </c>
      <c r="P3171" s="11" t="str">
        <f>IF(Tabla134[[#This Row],[Rating]]&lt;2,"Muy Malo",IF(Tabla134[[#This Row],[Rating]]&lt;3,"Malo",IF(Tabla134[[#This Row],[Rating]]&lt;4,"Regular",IF(Tabla134[[#This Row],[Rating]]&lt;5,"Bueno","Excelente"))))</f>
        <v>Bueno</v>
      </c>
    </row>
    <row r="3172" spans="1:16" x14ac:dyDescent="0.2">
      <c r="A3172" s="7" t="s">
        <v>6</v>
      </c>
      <c r="B3172" s="7" t="s">
        <v>1237</v>
      </c>
      <c r="C3172" s="7" t="s">
        <v>122</v>
      </c>
      <c r="D3172" s="8">
        <v>2018</v>
      </c>
      <c r="E3172" s="7" t="s">
        <v>13</v>
      </c>
      <c r="F3172" s="7" t="s">
        <v>2</v>
      </c>
      <c r="G3172" s="7" t="s">
        <v>1</v>
      </c>
      <c r="H3172" s="7" t="s">
        <v>12</v>
      </c>
      <c r="I3172" s="9">
        <v>0</v>
      </c>
      <c r="J3172" s="10">
        <v>59.8904</v>
      </c>
      <c r="K3172" s="11">
        <v>4.0999999999999996</v>
      </c>
      <c r="L3172" s="11" t="str">
        <f>IF(Tabla134[[#This Row],[Item Weight]]&lt;$U$12,"Poco Peso",IF(Tabla134[[#This Row],[Item Weight]]&lt;$U$13,"Peso Medio","Peso Alto"))</f>
        <v>Poco Peso</v>
      </c>
      <c r="N3172" s="11">
        <f>IF(Tabla134[[#This Row],[Item Weight (Nulos)]]="",VLOOKUP(Tabla134[[#This Row],[Item Identifier]],'Tabla para Nulos'!$A$3:$B$1563,2,FALSE),Tabla134[[#This Row],[Item Weight (Nulos)]])</f>
        <v>7.06</v>
      </c>
      <c r="O3172" s="11" t="str">
        <f>IF(Tabla134[[#This Row],[Item Visibility]]&lt;$U$15,"Poca visibilidad",IF(Tabla134[[#This Row],[Item Visibility]]&lt;$U$16,"Visibilidad media","Mayor visibilidad"))</f>
        <v>Poca visibilidad</v>
      </c>
      <c r="P3172" s="11" t="str">
        <f>IF(Tabla134[[#This Row],[Rating]]&lt;2,"Muy Malo",IF(Tabla134[[#This Row],[Rating]]&lt;3,"Malo",IF(Tabla134[[#This Row],[Rating]]&lt;4,"Regular",IF(Tabla134[[#This Row],[Rating]]&lt;5,"Bueno","Excelente"))))</f>
        <v>Bueno</v>
      </c>
    </row>
    <row r="3173" spans="1:16" x14ac:dyDescent="0.2">
      <c r="A3173" s="7" t="s">
        <v>21</v>
      </c>
      <c r="B3173" s="7" t="s">
        <v>1417</v>
      </c>
      <c r="C3173" s="7" t="s">
        <v>10</v>
      </c>
      <c r="D3173" s="8">
        <v>2018</v>
      </c>
      <c r="E3173" s="7" t="s">
        <v>13</v>
      </c>
      <c r="F3173" s="7" t="s">
        <v>2</v>
      </c>
      <c r="G3173" s="7" t="s">
        <v>1</v>
      </c>
      <c r="H3173" s="7" t="s">
        <v>12</v>
      </c>
      <c r="I3173" s="9">
        <v>6.9851682999999998E-2</v>
      </c>
      <c r="J3173" s="10">
        <v>110.99120000000001</v>
      </c>
      <c r="K3173" s="11">
        <v>4.0999999999999996</v>
      </c>
      <c r="L3173" s="11" t="str">
        <f>IF(Tabla134[[#This Row],[Item Weight]]&lt;$U$12,"Poco Peso",IF(Tabla134[[#This Row],[Item Weight]]&lt;$U$13,"Peso Medio","Peso Alto"))</f>
        <v>Peso Medio</v>
      </c>
      <c r="N3173" s="11">
        <f>IF(Tabla134[[#This Row],[Item Weight (Nulos)]]="",VLOOKUP(Tabla134[[#This Row],[Item Identifier]],'Tabla para Nulos'!$A$3:$B$1563,2,FALSE),Tabla134[[#This Row],[Item Weight (Nulos)]])</f>
        <v>16.7</v>
      </c>
      <c r="O3173" s="11" t="str">
        <f>IF(Tabla134[[#This Row],[Item Visibility]]&lt;$U$15,"Poca visibilidad",IF(Tabla134[[#This Row],[Item Visibility]]&lt;$U$16,"Visibilidad media","Mayor visibilidad"))</f>
        <v>Visibilidad media</v>
      </c>
      <c r="P3173" s="11" t="str">
        <f>IF(Tabla134[[#This Row],[Rating]]&lt;2,"Muy Malo",IF(Tabla134[[#This Row],[Rating]]&lt;3,"Malo",IF(Tabla134[[#This Row],[Rating]]&lt;4,"Regular",IF(Tabla134[[#This Row],[Rating]]&lt;5,"Bueno","Excelente"))))</f>
        <v>Bueno</v>
      </c>
    </row>
    <row r="3174" spans="1:16" x14ac:dyDescent="0.2">
      <c r="A3174" s="7" t="s">
        <v>124</v>
      </c>
      <c r="B3174" s="7" t="s">
        <v>1527</v>
      </c>
      <c r="C3174" s="7" t="s">
        <v>14</v>
      </c>
      <c r="D3174" s="8">
        <v>2018</v>
      </c>
      <c r="E3174" s="7" t="s">
        <v>13</v>
      </c>
      <c r="F3174" s="7" t="s">
        <v>2</v>
      </c>
      <c r="G3174" s="7" t="s">
        <v>1</v>
      </c>
      <c r="H3174" s="7" t="s">
        <v>12</v>
      </c>
      <c r="I3174" s="9">
        <v>0.12746985699999999</v>
      </c>
      <c r="J3174" s="10">
        <v>107.76220000000001</v>
      </c>
      <c r="K3174" s="11">
        <v>4</v>
      </c>
      <c r="L3174" s="11" t="str">
        <f>IF(Tabla134[[#This Row],[Item Weight]]&lt;$U$12,"Poco Peso",IF(Tabla134[[#This Row],[Item Weight]]&lt;$U$13,"Peso Medio","Peso Alto"))</f>
        <v>Peso Alto</v>
      </c>
      <c r="N3174" s="11">
        <f>IF(Tabla134[[#This Row],[Item Weight (Nulos)]]="",VLOOKUP(Tabla134[[#This Row],[Item Identifier]],'Tabla para Nulos'!$A$3:$B$1563,2,FALSE),Tabla134[[#This Row],[Item Weight (Nulos)]])</f>
        <v>19</v>
      </c>
      <c r="O3174" s="11" t="str">
        <f>IF(Tabla134[[#This Row],[Item Visibility]]&lt;$U$15,"Poca visibilidad",IF(Tabla134[[#This Row],[Item Visibility]]&lt;$U$16,"Visibilidad media","Mayor visibilidad"))</f>
        <v>Mayor visibilidad</v>
      </c>
      <c r="P3174" s="11" t="str">
        <f>IF(Tabla134[[#This Row],[Rating]]&lt;2,"Muy Malo",IF(Tabla134[[#This Row],[Rating]]&lt;3,"Malo",IF(Tabla134[[#This Row],[Rating]]&lt;4,"Regular",IF(Tabla134[[#This Row],[Rating]]&lt;5,"Bueno","Excelente"))))</f>
        <v>Bueno</v>
      </c>
    </row>
    <row r="3175" spans="1:16" x14ac:dyDescent="0.2">
      <c r="A3175" s="7" t="s">
        <v>124</v>
      </c>
      <c r="B3175" s="7" t="s">
        <v>476</v>
      </c>
      <c r="C3175" s="7" t="s">
        <v>10</v>
      </c>
      <c r="D3175" s="8">
        <v>2012</v>
      </c>
      <c r="E3175" s="7" t="s">
        <v>9</v>
      </c>
      <c r="F3175" s="7" t="s">
        <v>8</v>
      </c>
      <c r="G3175" s="7" t="s">
        <v>1</v>
      </c>
      <c r="H3175" s="7" t="s">
        <v>7</v>
      </c>
      <c r="I3175" s="9">
        <v>0</v>
      </c>
      <c r="J3175" s="10">
        <v>45.540199999999999</v>
      </c>
      <c r="K3175" s="11">
        <v>4</v>
      </c>
      <c r="L3175" s="11" t="str">
        <f>IF(Tabla134[[#This Row],[Item Weight]]&lt;$U$12,"Poco Peso",IF(Tabla134[[#This Row],[Item Weight]]&lt;$U$13,"Peso Medio","Peso Alto"))</f>
        <v>Peso Medio</v>
      </c>
      <c r="M3175" s="7">
        <v>11.8</v>
      </c>
      <c r="N3175" s="11">
        <f>IF(Tabla134[[#This Row],[Item Weight (Nulos)]]="",VLOOKUP(Tabla134[[#This Row],[Item Identifier]],'Tabla para Nulos'!$A$3:$B$1563,2,FALSE),Tabla134[[#This Row],[Item Weight (Nulos)]])</f>
        <v>11.8</v>
      </c>
      <c r="O3175" s="11" t="str">
        <f>IF(Tabla134[[#This Row],[Item Visibility]]&lt;$U$15,"Poca visibilidad",IF(Tabla134[[#This Row],[Item Visibility]]&lt;$U$16,"Visibilidad media","Mayor visibilidad"))</f>
        <v>Poca visibilidad</v>
      </c>
      <c r="P3175" s="11" t="str">
        <f>IF(Tabla134[[#This Row],[Rating]]&lt;2,"Muy Malo",IF(Tabla134[[#This Row],[Rating]]&lt;3,"Malo",IF(Tabla134[[#This Row],[Rating]]&lt;4,"Regular",IF(Tabla134[[#This Row],[Rating]]&lt;5,"Bueno","Excelente"))))</f>
        <v>Bueno</v>
      </c>
    </row>
    <row r="3176" spans="1:16" x14ac:dyDescent="0.2">
      <c r="A3176" s="7" t="s">
        <v>6</v>
      </c>
      <c r="B3176" s="7" t="s">
        <v>110</v>
      </c>
      <c r="C3176" s="7" t="s">
        <v>108</v>
      </c>
      <c r="D3176" s="8">
        <v>2016</v>
      </c>
      <c r="E3176" s="7" t="s">
        <v>1114</v>
      </c>
      <c r="F3176" s="7" t="s">
        <v>8</v>
      </c>
      <c r="G3176" s="7" t="s">
        <v>702</v>
      </c>
      <c r="H3176" s="7" t="s">
        <v>7</v>
      </c>
      <c r="I3176" s="9">
        <v>6.9088961000000004E-2</v>
      </c>
      <c r="J3176" s="10">
        <v>56.361400000000003</v>
      </c>
      <c r="K3176" s="11">
        <v>4</v>
      </c>
      <c r="L3176" s="11" t="str">
        <f>IF(Tabla134[[#This Row],[Item Weight]]&lt;$U$12,"Poco Peso",IF(Tabla134[[#This Row],[Item Weight]]&lt;$U$13,"Peso Medio","Peso Alto"))</f>
        <v>Peso Medio</v>
      </c>
      <c r="M3176" s="7">
        <v>9</v>
      </c>
      <c r="N3176" s="11">
        <f>IF(Tabla134[[#This Row],[Item Weight (Nulos)]]="",VLOOKUP(Tabla134[[#This Row],[Item Identifier]],'Tabla para Nulos'!$A$3:$B$1563,2,FALSE),Tabla134[[#This Row],[Item Weight (Nulos)]])</f>
        <v>9</v>
      </c>
      <c r="O3176" s="11" t="str">
        <f>IF(Tabla134[[#This Row],[Item Visibility]]&lt;$U$15,"Poca visibilidad",IF(Tabla134[[#This Row],[Item Visibility]]&lt;$U$16,"Visibilidad media","Mayor visibilidad"))</f>
        <v>Visibilidad media</v>
      </c>
      <c r="P3176" s="11" t="str">
        <f>IF(Tabla134[[#This Row],[Rating]]&lt;2,"Muy Malo",IF(Tabla134[[#This Row],[Rating]]&lt;3,"Malo",IF(Tabla134[[#This Row],[Rating]]&lt;4,"Regular",IF(Tabla134[[#This Row],[Rating]]&lt;5,"Bueno","Excelente"))))</f>
        <v>Bueno</v>
      </c>
    </row>
    <row r="3177" spans="1:16" x14ac:dyDescent="0.2">
      <c r="A3177" s="7" t="s">
        <v>21</v>
      </c>
      <c r="B3177" s="7" t="s">
        <v>772</v>
      </c>
      <c r="C3177" s="7" t="s">
        <v>216</v>
      </c>
      <c r="D3177" s="8">
        <v>2014</v>
      </c>
      <c r="E3177" s="7" t="s">
        <v>529</v>
      </c>
      <c r="F3177" s="7" t="s">
        <v>2</v>
      </c>
      <c r="G3177" s="7" t="s">
        <v>528</v>
      </c>
      <c r="H3177" s="7" t="s">
        <v>7</v>
      </c>
      <c r="I3177" s="9">
        <v>1.9356132000000002E-2</v>
      </c>
      <c r="J3177" s="10">
        <v>39.116399999999999</v>
      </c>
      <c r="K3177" s="11">
        <v>4</v>
      </c>
      <c r="L3177" s="11" t="str">
        <f>IF(Tabla134[[#This Row],[Item Weight]]&lt;$U$12,"Poco Peso",IF(Tabla134[[#This Row],[Item Weight]]&lt;$U$13,"Peso Medio","Peso Alto"))</f>
        <v>Peso Medio</v>
      </c>
      <c r="M3177" s="7">
        <v>11.65</v>
      </c>
      <c r="N3177" s="11">
        <f>IF(Tabla134[[#This Row],[Item Weight (Nulos)]]="",VLOOKUP(Tabla134[[#This Row],[Item Identifier]],'Tabla para Nulos'!$A$3:$B$1563,2,FALSE),Tabla134[[#This Row],[Item Weight (Nulos)]])</f>
        <v>11.65</v>
      </c>
      <c r="O3177" s="11" t="str">
        <f>IF(Tabla134[[#This Row],[Item Visibility]]&lt;$U$15,"Poca visibilidad",IF(Tabla134[[#This Row],[Item Visibility]]&lt;$U$16,"Visibilidad media","Mayor visibilidad"))</f>
        <v>Poca visibilidad</v>
      </c>
      <c r="P3177" s="11" t="str">
        <f>IF(Tabla134[[#This Row],[Rating]]&lt;2,"Muy Malo",IF(Tabla134[[#This Row],[Rating]]&lt;3,"Malo",IF(Tabla134[[#This Row],[Rating]]&lt;4,"Regular",IF(Tabla134[[#This Row],[Rating]]&lt;5,"Bueno","Excelente"))))</f>
        <v>Bueno</v>
      </c>
    </row>
    <row r="3178" spans="1:16" x14ac:dyDescent="0.2">
      <c r="A3178" s="7" t="s">
        <v>124</v>
      </c>
      <c r="B3178" s="7" t="s">
        <v>1522</v>
      </c>
      <c r="C3178" s="7" t="s">
        <v>25</v>
      </c>
      <c r="D3178" s="8">
        <v>2015</v>
      </c>
      <c r="E3178" s="7" t="s">
        <v>922</v>
      </c>
      <c r="F3178" s="7" t="s">
        <v>796</v>
      </c>
      <c r="G3178" s="7" t="s">
        <v>702</v>
      </c>
      <c r="H3178" s="7" t="s">
        <v>7</v>
      </c>
      <c r="I3178" s="9">
        <v>2.5879577000000001E-2</v>
      </c>
      <c r="J3178" s="10">
        <v>265.2226</v>
      </c>
      <c r="K3178" s="11">
        <v>4</v>
      </c>
      <c r="L3178" s="11" t="str">
        <f>IF(Tabla134[[#This Row],[Item Weight]]&lt;$U$12,"Poco Peso",IF(Tabla134[[#This Row],[Item Weight]]&lt;$U$13,"Peso Medio","Peso Alto"))</f>
        <v>Peso Medio</v>
      </c>
      <c r="M3178" s="7">
        <v>10</v>
      </c>
      <c r="N3178" s="11">
        <f>IF(Tabla134[[#This Row],[Item Weight (Nulos)]]="",VLOOKUP(Tabla134[[#This Row],[Item Identifier]],'Tabla para Nulos'!$A$3:$B$1563,2,FALSE),Tabla134[[#This Row],[Item Weight (Nulos)]])</f>
        <v>10</v>
      </c>
      <c r="O3178" s="11" t="str">
        <f>IF(Tabla134[[#This Row],[Item Visibility]]&lt;$U$15,"Poca visibilidad",IF(Tabla134[[#This Row],[Item Visibility]]&lt;$U$16,"Visibilidad media","Mayor visibilidad"))</f>
        <v>Poca visibilidad</v>
      </c>
      <c r="P3178" s="11" t="str">
        <f>IF(Tabla134[[#This Row],[Rating]]&lt;2,"Muy Malo",IF(Tabla134[[#This Row],[Rating]]&lt;3,"Malo",IF(Tabla134[[#This Row],[Rating]]&lt;4,"Regular",IF(Tabla134[[#This Row],[Rating]]&lt;5,"Bueno","Excelente"))))</f>
        <v>Bueno</v>
      </c>
    </row>
    <row r="3179" spans="1:16" x14ac:dyDescent="0.2">
      <c r="A3179" s="7" t="s">
        <v>6</v>
      </c>
      <c r="B3179" s="7" t="s">
        <v>377</v>
      </c>
      <c r="C3179" s="7" t="s">
        <v>25</v>
      </c>
      <c r="D3179" s="8">
        <v>2014</v>
      </c>
      <c r="E3179" s="7" t="s">
        <v>529</v>
      </c>
      <c r="F3179" s="7" t="s">
        <v>2</v>
      </c>
      <c r="G3179" s="7" t="s">
        <v>528</v>
      </c>
      <c r="H3179" s="7" t="s">
        <v>7</v>
      </c>
      <c r="I3179" s="9">
        <v>2.8696932000000001E-2</v>
      </c>
      <c r="J3179" s="10">
        <v>117.0492</v>
      </c>
      <c r="K3179" s="11">
        <v>4</v>
      </c>
      <c r="L3179" s="11" t="str">
        <f>IF(Tabla134[[#This Row],[Item Weight]]&lt;$U$12,"Poco Peso",IF(Tabla134[[#This Row],[Item Weight]]&lt;$U$13,"Peso Medio","Peso Alto"))</f>
        <v>Peso Medio</v>
      </c>
      <c r="M3179" s="7">
        <v>9.8949999999999996</v>
      </c>
      <c r="N3179" s="11">
        <f>IF(Tabla134[[#This Row],[Item Weight (Nulos)]]="",VLOOKUP(Tabla134[[#This Row],[Item Identifier]],'Tabla para Nulos'!$A$3:$B$1563,2,FALSE),Tabla134[[#This Row],[Item Weight (Nulos)]])</f>
        <v>9.8949999999999996</v>
      </c>
      <c r="O3179" s="11" t="str">
        <f>IF(Tabla134[[#This Row],[Item Visibility]]&lt;$U$15,"Poca visibilidad",IF(Tabla134[[#This Row],[Item Visibility]]&lt;$U$16,"Visibilidad media","Mayor visibilidad"))</f>
        <v>Visibilidad media</v>
      </c>
      <c r="P3179" s="11" t="str">
        <f>IF(Tabla134[[#This Row],[Rating]]&lt;2,"Muy Malo",IF(Tabla134[[#This Row],[Rating]]&lt;3,"Malo",IF(Tabla134[[#This Row],[Rating]]&lt;4,"Regular",IF(Tabla134[[#This Row],[Rating]]&lt;5,"Bueno","Excelente"))))</f>
        <v>Bueno</v>
      </c>
    </row>
    <row r="3180" spans="1:16" x14ac:dyDescent="0.2">
      <c r="A3180" s="7" t="s">
        <v>124</v>
      </c>
      <c r="B3180" s="7" t="s">
        <v>241</v>
      </c>
      <c r="C3180" s="7" t="s">
        <v>10</v>
      </c>
      <c r="D3180" s="8">
        <v>2020</v>
      </c>
      <c r="E3180" s="7" t="s">
        <v>919</v>
      </c>
      <c r="F3180" s="7" t="s">
        <v>796</v>
      </c>
      <c r="G3180" s="7" t="s">
        <v>702</v>
      </c>
      <c r="H3180" s="7" t="s">
        <v>7</v>
      </c>
      <c r="I3180" s="9">
        <v>6.5041581000000001E-2</v>
      </c>
      <c r="J3180" s="10">
        <v>196.3794</v>
      </c>
      <c r="K3180" s="11">
        <v>4</v>
      </c>
      <c r="L3180" s="11" t="str">
        <f>IF(Tabla134[[#This Row],[Item Weight]]&lt;$U$12,"Poco Peso",IF(Tabla134[[#This Row],[Item Weight]]&lt;$U$13,"Peso Medio","Peso Alto"))</f>
        <v>Peso Medio</v>
      </c>
      <c r="M3180" s="7">
        <v>10.895</v>
      </c>
      <c r="N3180" s="11">
        <f>IF(Tabla134[[#This Row],[Item Weight (Nulos)]]="",VLOOKUP(Tabla134[[#This Row],[Item Identifier]],'Tabla para Nulos'!$A$3:$B$1563,2,FALSE),Tabla134[[#This Row],[Item Weight (Nulos)]])</f>
        <v>10.895</v>
      </c>
      <c r="O3180" s="11" t="str">
        <f>IF(Tabla134[[#This Row],[Item Visibility]]&lt;$U$15,"Poca visibilidad",IF(Tabla134[[#This Row],[Item Visibility]]&lt;$U$16,"Visibilidad media","Mayor visibilidad"))</f>
        <v>Visibilidad media</v>
      </c>
      <c r="P3180" s="11" t="str">
        <f>IF(Tabla134[[#This Row],[Rating]]&lt;2,"Muy Malo",IF(Tabla134[[#This Row],[Rating]]&lt;3,"Malo",IF(Tabla134[[#This Row],[Rating]]&lt;4,"Regular",IF(Tabla134[[#This Row],[Rating]]&lt;5,"Bueno","Excelente"))))</f>
        <v>Bueno</v>
      </c>
    </row>
    <row r="3181" spans="1:16" x14ac:dyDescent="0.2">
      <c r="A3181" s="7" t="s">
        <v>6</v>
      </c>
      <c r="B3181" s="7" t="s">
        <v>1200</v>
      </c>
      <c r="C3181" s="7" t="s">
        <v>47</v>
      </c>
      <c r="D3181" s="8">
        <v>2015</v>
      </c>
      <c r="E3181" s="7" t="s">
        <v>922</v>
      </c>
      <c r="F3181" s="7" t="s">
        <v>796</v>
      </c>
      <c r="G3181" s="7" t="s">
        <v>702</v>
      </c>
      <c r="H3181" s="7" t="s">
        <v>7</v>
      </c>
      <c r="I3181" s="9">
        <v>4.0071131000000003E-2</v>
      </c>
      <c r="J3181" s="10">
        <v>87.351399999999998</v>
      </c>
      <c r="K3181" s="11">
        <v>4</v>
      </c>
      <c r="L3181" s="11" t="str">
        <f>IF(Tabla134[[#This Row],[Item Weight]]&lt;$U$12,"Poco Peso",IF(Tabla134[[#This Row],[Item Weight]]&lt;$U$13,"Peso Medio","Peso Alto"))</f>
        <v>Poco Peso</v>
      </c>
      <c r="M3181" s="7">
        <v>7.97</v>
      </c>
      <c r="N3181" s="11">
        <f>IF(Tabla134[[#This Row],[Item Weight (Nulos)]]="",VLOOKUP(Tabla134[[#This Row],[Item Identifier]],'Tabla para Nulos'!$A$3:$B$1563,2,FALSE),Tabla134[[#This Row],[Item Weight (Nulos)]])</f>
        <v>7.97</v>
      </c>
      <c r="O3181" s="11" t="str">
        <f>IF(Tabla134[[#This Row],[Item Visibility]]&lt;$U$15,"Poca visibilidad",IF(Tabla134[[#This Row],[Item Visibility]]&lt;$U$16,"Visibilidad media","Mayor visibilidad"))</f>
        <v>Visibilidad media</v>
      </c>
      <c r="P3181" s="11" t="str">
        <f>IF(Tabla134[[#This Row],[Rating]]&lt;2,"Muy Malo",IF(Tabla134[[#This Row],[Rating]]&lt;3,"Malo",IF(Tabla134[[#This Row],[Rating]]&lt;4,"Regular",IF(Tabla134[[#This Row],[Rating]]&lt;5,"Bueno","Excelente"))))</f>
        <v>Bueno</v>
      </c>
    </row>
    <row r="3182" spans="1:16" x14ac:dyDescent="0.2">
      <c r="A3182" s="7" t="s">
        <v>6</v>
      </c>
      <c r="B3182" s="7" t="s">
        <v>357</v>
      </c>
      <c r="C3182" s="7" t="s">
        <v>71</v>
      </c>
      <c r="D3182" s="8">
        <v>2018</v>
      </c>
      <c r="E3182" s="7" t="s">
        <v>1195</v>
      </c>
      <c r="F3182" s="7" t="s">
        <v>8</v>
      </c>
      <c r="G3182" s="7" t="s">
        <v>702</v>
      </c>
      <c r="H3182" s="7" t="s">
        <v>1621</v>
      </c>
      <c r="I3182" s="9">
        <v>0.15028599000000001</v>
      </c>
      <c r="J3182" s="10">
        <v>51.069200000000002</v>
      </c>
      <c r="K3182" s="11">
        <v>4</v>
      </c>
      <c r="L3182" s="11" t="str">
        <f>IF(Tabla134[[#This Row],[Item Weight]]&lt;$U$12,"Poco Peso",IF(Tabla134[[#This Row],[Item Weight]]&lt;$U$13,"Peso Medio","Peso Alto"))</f>
        <v>Peso Medio</v>
      </c>
      <c r="N3182" s="11">
        <f>IF(Tabla134[[#This Row],[Item Weight (Nulos)]]="",VLOOKUP(Tabla134[[#This Row],[Item Identifier]],'Tabla para Nulos'!$A$3:$B$1563,2,FALSE),Tabla134[[#This Row],[Item Weight (Nulos)]])</f>
        <v>15.5</v>
      </c>
      <c r="O3182" s="11" t="str">
        <f>IF(Tabla134[[#This Row],[Item Visibility]]&lt;$U$15,"Poca visibilidad",IF(Tabla134[[#This Row],[Item Visibility]]&lt;$U$16,"Visibilidad media","Mayor visibilidad"))</f>
        <v>Mayor visibilidad</v>
      </c>
      <c r="P3182" s="11" t="str">
        <f>IF(Tabla134[[#This Row],[Rating]]&lt;2,"Muy Malo",IF(Tabla134[[#This Row],[Rating]]&lt;3,"Malo",IF(Tabla134[[#This Row],[Rating]]&lt;4,"Regular",IF(Tabla134[[#This Row],[Rating]]&lt;5,"Bueno","Excelente"))))</f>
        <v>Bueno</v>
      </c>
    </row>
    <row r="3183" spans="1:16" x14ac:dyDescent="0.2">
      <c r="A3183" s="7" t="s">
        <v>6</v>
      </c>
      <c r="B3183" s="7" t="s">
        <v>371</v>
      </c>
      <c r="C3183" s="7" t="s">
        <v>17</v>
      </c>
      <c r="D3183" s="8">
        <v>2015</v>
      </c>
      <c r="E3183" s="7" t="s">
        <v>922</v>
      </c>
      <c r="F3183" s="7" t="s">
        <v>796</v>
      </c>
      <c r="G3183" s="7" t="s">
        <v>702</v>
      </c>
      <c r="H3183" s="7" t="s">
        <v>7</v>
      </c>
      <c r="I3183" s="9">
        <v>7.8946454999999999E-2</v>
      </c>
      <c r="J3183" s="10">
        <v>186.024</v>
      </c>
      <c r="K3183" s="11">
        <v>4</v>
      </c>
      <c r="L3183" s="11" t="str">
        <f>IF(Tabla134[[#This Row],[Item Weight]]&lt;$U$12,"Poco Peso",IF(Tabla134[[#This Row],[Item Weight]]&lt;$U$13,"Peso Medio","Peso Alto"))</f>
        <v>Peso Medio</v>
      </c>
      <c r="M3183" s="7">
        <v>13.65</v>
      </c>
      <c r="N3183" s="11">
        <f>IF(Tabla134[[#This Row],[Item Weight (Nulos)]]="",VLOOKUP(Tabla134[[#This Row],[Item Identifier]],'Tabla para Nulos'!$A$3:$B$1563,2,FALSE),Tabla134[[#This Row],[Item Weight (Nulos)]])</f>
        <v>13.65</v>
      </c>
      <c r="O3183" s="11" t="str">
        <f>IF(Tabla134[[#This Row],[Item Visibility]]&lt;$U$15,"Poca visibilidad",IF(Tabla134[[#This Row],[Item Visibility]]&lt;$U$16,"Visibilidad media","Mayor visibilidad"))</f>
        <v>Visibilidad media</v>
      </c>
      <c r="P3183" s="11" t="str">
        <f>IF(Tabla134[[#This Row],[Rating]]&lt;2,"Muy Malo",IF(Tabla134[[#This Row],[Rating]]&lt;3,"Malo",IF(Tabla134[[#This Row],[Rating]]&lt;4,"Regular",IF(Tabla134[[#This Row],[Rating]]&lt;5,"Bueno","Excelente"))))</f>
        <v>Bueno</v>
      </c>
    </row>
    <row r="3184" spans="1:16" x14ac:dyDescent="0.2">
      <c r="A3184" s="7" t="s">
        <v>6</v>
      </c>
      <c r="B3184" s="7" t="s">
        <v>1401</v>
      </c>
      <c r="C3184" s="7" t="s">
        <v>14</v>
      </c>
      <c r="D3184" s="8">
        <v>2016</v>
      </c>
      <c r="E3184" s="7" t="s">
        <v>1114</v>
      </c>
      <c r="F3184" s="7" t="s">
        <v>8</v>
      </c>
      <c r="G3184" s="7" t="s">
        <v>702</v>
      </c>
      <c r="H3184" s="7" t="s">
        <v>7</v>
      </c>
      <c r="I3184" s="9">
        <v>0.105296072</v>
      </c>
      <c r="J3184" s="10">
        <v>170.1764</v>
      </c>
      <c r="K3184" s="11">
        <v>4</v>
      </c>
      <c r="L3184" s="11" t="str">
        <f>IF(Tabla134[[#This Row],[Item Weight]]&lt;$U$12,"Poco Peso",IF(Tabla134[[#This Row],[Item Weight]]&lt;$U$13,"Peso Medio","Peso Alto"))</f>
        <v>Peso Medio</v>
      </c>
      <c r="M3184" s="7">
        <v>15.6</v>
      </c>
      <c r="N3184" s="11">
        <f>IF(Tabla134[[#This Row],[Item Weight (Nulos)]]="",VLOOKUP(Tabla134[[#This Row],[Item Identifier]],'Tabla para Nulos'!$A$3:$B$1563,2,FALSE),Tabla134[[#This Row],[Item Weight (Nulos)]])</f>
        <v>15.6</v>
      </c>
      <c r="O3184" s="11" t="str">
        <f>IF(Tabla134[[#This Row],[Item Visibility]]&lt;$U$15,"Poca visibilidad",IF(Tabla134[[#This Row],[Item Visibility]]&lt;$U$16,"Visibilidad media","Mayor visibilidad"))</f>
        <v>Mayor visibilidad</v>
      </c>
      <c r="P3184" s="11" t="str">
        <f>IF(Tabla134[[#This Row],[Rating]]&lt;2,"Muy Malo",IF(Tabla134[[#This Row],[Rating]]&lt;3,"Malo",IF(Tabla134[[#This Row],[Rating]]&lt;4,"Regular",IF(Tabla134[[#This Row],[Rating]]&lt;5,"Bueno","Excelente"))))</f>
        <v>Bueno</v>
      </c>
    </row>
    <row r="3185" spans="1:16" x14ac:dyDescent="0.2">
      <c r="A3185" s="7" t="s">
        <v>124</v>
      </c>
      <c r="B3185" s="7" t="s">
        <v>1179</v>
      </c>
      <c r="C3185" s="7" t="s">
        <v>71</v>
      </c>
      <c r="D3185" s="8">
        <v>2018</v>
      </c>
      <c r="E3185" s="7" t="s">
        <v>1195</v>
      </c>
      <c r="F3185" s="7" t="s">
        <v>8</v>
      </c>
      <c r="G3185" s="7" t="s">
        <v>702</v>
      </c>
      <c r="H3185" s="7" t="s">
        <v>1621</v>
      </c>
      <c r="I3185" s="9">
        <v>9.7145949999999995E-3</v>
      </c>
      <c r="J3185" s="10">
        <v>120.0414</v>
      </c>
      <c r="K3185" s="11">
        <v>4</v>
      </c>
      <c r="L3185" s="11" t="str">
        <f>IF(Tabla134[[#This Row],[Item Weight]]&lt;$U$12,"Poco Peso",IF(Tabla134[[#This Row],[Item Weight]]&lt;$U$13,"Peso Medio","Peso Alto"))</f>
        <v>Poco Peso</v>
      </c>
      <c r="N3185" s="11">
        <f>IF(Tabla134[[#This Row],[Item Weight (Nulos)]]="",VLOOKUP(Tabla134[[#This Row],[Item Identifier]],'Tabla para Nulos'!$A$3:$B$1563,2,FALSE),Tabla134[[#This Row],[Item Weight (Nulos)]])</f>
        <v>7.93</v>
      </c>
      <c r="O3185" s="11" t="str">
        <f>IF(Tabla134[[#This Row],[Item Visibility]]&lt;$U$15,"Poca visibilidad",IF(Tabla134[[#This Row],[Item Visibility]]&lt;$U$16,"Visibilidad media","Mayor visibilidad"))</f>
        <v>Poca visibilidad</v>
      </c>
      <c r="P3185" s="11" t="str">
        <f>IF(Tabla134[[#This Row],[Rating]]&lt;2,"Muy Malo",IF(Tabla134[[#This Row],[Rating]]&lt;3,"Malo",IF(Tabla134[[#This Row],[Rating]]&lt;4,"Regular",IF(Tabla134[[#This Row],[Rating]]&lt;5,"Bueno","Excelente"))))</f>
        <v>Bueno</v>
      </c>
    </row>
    <row r="3186" spans="1:16" x14ac:dyDescent="0.2">
      <c r="A3186" s="7" t="s">
        <v>6</v>
      </c>
      <c r="B3186" s="7" t="s">
        <v>970</v>
      </c>
      <c r="C3186" s="7" t="s">
        <v>10</v>
      </c>
      <c r="D3186" s="8">
        <v>2016</v>
      </c>
      <c r="E3186" s="7" t="s">
        <v>1114</v>
      </c>
      <c r="F3186" s="7" t="s">
        <v>8</v>
      </c>
      <c r="G3186" s="7" t="s">
        <v>702</v>
      </c>
      <c r="H3186" s="7" t="s">
        <v>7</v>
      </c>
      <c r="I3186" s="9">
        <v>7.4627201000000004E-2</v>
      </c>
      <c r="J3186" s="10">
        <v>187.85560000000001</v>
      </c>
      <c r="K3186" s="11">
        <v>4</v>
      </c>
      <c r="L3186" s="11" t="str">
        <f>IF(Tabla134[[#This Row],[Item Weight]]&lt;$U$12,"Poco Peso",IF(Tabla134[[#This Row],[Item Weight]]&lt;$U$13,"Peso Medio","Peso Alto"))</f>
        <v>Poco Peso</v>
      </c>
      <c r="M3186" s="7">
        <v>8.75</v>
      </c>
      <c r="N3186" s="11">
        <f>IF(Tabla134[[#This Row],[Item Weight (Nulos)]]="",VLOOKUP(Tabla134[[#This Row],[Item Identifier]],'Tabla para Nulos'!$A$3:$B$1563,2,FALSE),Tabla134[[#This Row],[Item Weight (Nulos)]])</f>
        <v>8.75</v>
      </c>
      <c r="O3186" s="11" t="str">
        <f>IF(Tabla134[[#This Row],[Item Visibility]]&lt;$U$15,"Poca visibilidad",IF(Tabla134[[#This Row],[Item Visibility]]&lt;$U$16,"Visibilidad media","Mayor visibilidad"))</f>
        <v>Visibilidad media</v>
      </c>
      <c r="P3186" s="11" t="str">
        <f>IF(Tabla134[[#This Row],[Rating]]&lt;2,"Muy Malo",IF(Tabla134[[#This Row],[Rating]]&lt;3,"Malo",IF(Tabla134[[#This Row],[Rating]]&lt;4,"Regular",IF(Tabla134[[#This Row],[Rating]]&lt;5,"Bueno","Excelente"))))</f>
        <v>Bueno</v>
      </c>
    </row>
    <row r="3187" spans="1:16" x14ac:dyDescent="0.2">
      <c r="A3187" s="7" t="s">
        <v>124</v>
      </c>
      <c r="B3187" s="7" t="s">
        <v>127</v>
      </c>
      <c r="C3187" s="7" t="s">
        <v>19</v>
      </c>
      <c r="D3187" s="8">
        <v>2014</v>
      </c>
      <c r="E3187" s="7" t="s">
        <v>529</v>
      </c>
      <c r="F3187" s="7" t="s">
        <v>2</v>
      </c>
      <c r="G3187" s="7" t="s">
        <v>528</v>
      </c>
      <c r="H3187" s="7" t="s">
        <v>7</v>
      </c>
      <c r="I3187" s="9">
        <v>3.5913805E-2</v>
      </c>
      <c r="J3187" s="10">
        <v>41.413800000000002</v>
      </c>
      <c r="K3187" s="11">
        <v>4</v>
      </c>
      <c r="L3187" s="11" t="str">
        <f>IF(Tabla134[[#This Row],[Item Weight]]&lt;$U$12,"Poco Peso",IF(Tabla134[[#This Row],[Item Weight]]&lt;$U$13,"Peso Medio","Peso Alto"))</f>
        <v>Peso Medio</v>
      </c>
      <c r="M3187" s="7">
        <v>14.15</v>
      </c>
      <c r="N3187" s="11">
        <f>IF(Tabla134[[#This Row],[Item Weight (Nulos)]]="",VLOOKUP(Tabla134[[#This Row],[Item Identifier]],'Tabla para Nulos'!$A$3:$B$1563,2,FALSE),Tabla134[[#This Row],[Item Weight (Nulos)]])</f>
        <v>14.15</v>
      </c>
      <c r="O3187" s="11" t="str">
        <f>IF(Tabla134[[#This Row],[Item Visibility]]&lt;$U$15,"Poca visibilidad",IF(Tabla134[[#This Row],[Item Visibility]]&lt;$U$16,"Visibilidad media","Mayor visibilidad"))</f>
        <v>Visibilidad media</v>
      </c>
      <c r="P3187" s="11" t="str">
        <f>IF(Tabla134[[#This Row],[Rating]]&lt;2,"Muy Malo",IF(Tabla134[[#This Row],[Rating]]&lt;3,"Malo",IF(Tabla134[[#This Row],[Rating]]&lt;4,"Regular",IF(Tabla134[[#This Row],[Rating]]&lt;5,"Bueno","Excelente"))))</f>
        <v>Bueno</v>
      </c>
    </row>
    <row r="3188" spans="1:16" x14ac:dyDescent="0.2">
      <c r="A3188" s="7" t="s">
        <v>6</v>
      </c>
      <c r="B3188" s="7" t="s">
        <v>1557</v>
      </c>
      <c r="C3188" s="7" t="s">
        <v>112</v>
      </c>
      <c r="D3188" s="8">
        <v>2015</v>
      </c>
      <c r="E3188" s="7" t="s">
        <v>922</v>
      </c>
      <c r="F3188" s="7" t="s">
        <v>796</v>
      </c>
      <c r="G3188" s="7" t="s">
        <v>702</v>
      </c>
      <c r="H3188" s="7" t="s">
        <v>7</v>
      </c>
      <c r="I3188" s="9">
        <v>0</v>
      </c>
      <c r="J3188" s="10">
        <v>173.2054</v>
      </c>
      <c r="K3188" s="11">
        <v>4</v>
      </c>
      <c r="L3188" s="11" t="str">
        <f>IF(Tabla134[[#This Row],[Item Weight]]&lt;$U$12,"Poco Peso",IF(Tabla134[[#This Row],[Item Weight]]&lt;$U$13,"Peso Medio","Peso Alto"))</f>
        <v>Peso Medio</v>
      </c>
      <c r="M3188" s="7">
        <v>9.1</v>
      </c>
      <c r="N3188" s="11">
        <f>IF(Tabla134[[#This Row],[Item Weight (Nulos)]]="",VLOOKUP(Tabla134[[#This Row],[Item Identifier]],'Tabla para Nulos'!$A$3:$B$1563,2,FALSE),Tabla134[[#This Row],[Item Weight (Nulos)]])</f>
        <v>9.1</v>
      </c>
      <c r="O3188" s="11" t="str">
        <f>IF(Tabla134[[#This Row],[Item Visibility]]&lt;$U$15,"Poca visibilidad",IF(Tabla134[[#This Row],[Item Visibility]]&lt;$U$16,"Visibilidad media","Mayor visibilidad"))</f>
        <v>Poca visibilidad</v>
      </c>
      <c r="P3188" s="11" t="str">
        <f>IF(Tabla134[[#This Row],[Rating]]&lt;2,"Muy Malo",IF(Tabla134[[#This Row],[Rating]]&lt;3,"Malo",IF(Tabla134[[#This Row],[Rating]]&lt;4,"Regular",IF(Tabla134[[#This Row],[Rating]]&lt;5,"Bueno","Excelente"))))</f>
        <v>Bueno</v>
      </c>
    </row>
    <row r="3189" spans="1:16" x14ac:dyDescent="0.2">
      <c r="A3189" s="7" t="s">
        <v>124</v>
      </c>
      <c r="B3189" s="7" t="s">
        <v>496</v>
      </c>
      <c r="C3189" s="7" t="s">
        <v>25</v>
      </c>
      <c r="D3189" s="8">
        <v>2020</v>
      </c>
      <c r="E3189" s="7" t="s">
        <v>919</v>
      </c>
      <c r="F3189" s="7" t="s">
        <v>796</v>
      </c>
      <c r="G3189" s="7" t="s">
        <v>702</v>
      </c>
      <c r="H3189" s="7" t="s">
        <v>7</v>
      </c>
      <c r="I3189" s="9">
        <v>2.1327477000000001E-2</v>
      </c>
      <c r="J3189" s="10">
        <v>216.88239999999999</v>
      </c>
      <c r="K3189" s="11">
        <v>4</v>
      </c>
      <c r="L3189" s="11" t="str">
        <f>IF(Tabla134[[#This Row],[Item Weight]]&lt;$U$12,"Poco Peso",IF(Tabla134[[#This Row],[Item Weight]]&lt;$U$13,"Peso Medio","Peso Alto"))</f>
        <v>Peso Medio</v>
      </c>
      <c r="M3189" s="7">
        <v>15.2</v>
      </c>
      <c r="N3189" s="11">
        <f>IF(Tabla134[[#This Row],[Item Weight (Nulos)]]="",VLOOKUP(Tabla134[[#This Row],[Item Identifier]],'Tabla para Nulos'!$A$3:$B$1563,2,FALSE),Tabla134[[#This Row],[Item Weight (Nulos)]])</f>
        <v>15.2</v>
      </c>
      <c r="O3189" s="11" t="str">
        <f>IF(Tabla134[[#This Row],[Item Visibility]]&lt;$U$15,"Poca visibilidad",IF(Tabla134[[#This Row],[Item Visibility]]&lt;$U$16,"Visibilidad media","Mayor visibilidad"))</f>
        <v>Poca visibilidad</v>
      </c>
      <c r="P3189" s="11" t="str">
        <f>IF(Tabla134[[#This Row],[Rating]]&lt;2,"Muy Malo",IF(Tabla134[[#This Row],[Rating]]&lt;3,"Malo",IF(Tabla134[[#This Row],[Rating]]&lt;4,"Regular",IF(Tabla134[[#This Row],[Rating]]&lt;5,"Bueno","Excelente"))))</f>
        <v>Bueno</v>
      </c>
    </row>
    <row r="3190" spans="1:16" x14ac:dyDescent="0.2">
      <c r="A3190" s="7" t="s">
        <v>124</v>
      </c>
      <c r="B3190" s="7" t="s">
        <v>417</v>
      </c>
      <c r="C3190" s="7" t="s">
        <v>165</v>
      </c>
      <c r="D3190" s="8">
        <v>2017</v>
      </c>
      <c r="E3190" s="7" t="s">
        <v>797</v>
      </c>
      <c r="F3190" s="7" t="s">
        <v>796</v>
      </c>
      <c r="G3190" s="7" t="s">
        <v>702</v>
      </c>
      <c r="H3190" s="7" t="s">
        <v>7</v>
      </c>
      <c r="I3190" s="9">
        <v>1.9471688000000001E-2</v>
      </c>
      <c r="J3190" s="10">
        <v>164.821</v>
      </c>
      <c r="K3190" s="11">
        <v>4</v>
      </c>
      <c r="L3190" s="11" t="str">
        <f>IF(Tabla134[[#This Row],[Item Weight]]&lt;$U$12,"Poco Peso",IF(Tabla134[[#This Row],[Item Weight]]&lt;$U$13,"Peso Medio","Peso Alto"))</f>
        <v>Peso Medio</v>
      </c>
      <c r="M3190" s="7">
        <v>14.5</v>
      </c>
      <c r="N3190" s="11">
        <f>IF(Tabla134[[#This Row],[Item Weight (Nulos)]]="",VLOOKUP(Tabla134[[#This Row],[Item Identifier]],'Tabla para Nulos'!$A$3:$B$1563,2,FALSE),Tabla134[[#This Row],[Item Weight (Nulos)]])</f>
        <v>14.5</v>
      </c>
      <c r="O3190" s="11" t="str">
        <f>IF(Tabla134[[#This Row],[Item Visibility]]&lt;$U$15,"Poca visibilidad",IF(Tabla134[[#This Row],[Item Visibility]]&lt;$U$16,"Visibilidad media","Mayor visibilidad"))</f>
        <v>Poca visibilidad</v>
      </c>
      <c r="P3190" s="11" t="str">
        <f>IF(Tabla134[[#This Row],[Rating]]&lt;2,"Muy Malo",IF(Tabla134[[#This Row],[Rating]]&lt;3,"Malo",IF(Tabla134[[#This Row],[Rating]]&lt;4,"Regular",IF(Tabla134[[#This Row],[Rating]]&lt;5,"Bueno","Excelente"))))</f>
        <v>Bueno</v>
      </c>
    </row>
    <row r="3191" spans="1:16" x14ac:dyDescent="0.2">
      <c r="A3191" s="7" t="s">
        <v>124</v>
      </c>
      <c r="B3191" s="7" t="s">
        <v>915</v>
      </c>
      <c r="C3191" s="7" t="s">
        <v>28</v>
      </c>
      <c r="D3191" s="8">
        <v>2015</v>
      </c>
      <c r="E3191" s="7" t="s">
        <v>922</v>
      </c>
      <c r="F3191" s="7" t="s">
        <v>796</v>
      </c>
      <c r="G3191" s="7" t="s">
        <v>702</v>
      </c>
      <c r="H3191" s="7" t="s">
        <v>7</v>
      </c>
      <c r="I3191" s="9">
        <v>0.17657303499999999</v>
      </c>
      <c r="J3191" s="10">
        <v>157.46039999999999</v>
      </c>
      <c r="K3191" s="11">
        <v>4</v>
      </c>
      <c r="L3191" s="11" t="str">
        <f>IF(Tabla134[[#This Row],[Item Weight]]&lt;$U$12,"Poco Peso",IF(Tabla134[[#This Row],[Item Weight]]&lt;$U$13,"Peso Medio","Peso Alto"))</f>
        <v>Peso Medio</v>
      </c>
      <c r="M3191" s="7">
        <v>11.1</v>
      </c>
      <c r="N3191" s="11">
        <f>IF(Tabla134[[#This Row],[Item Weight (Nulos)]]="",VLOOKUP(Tabla134[[#This Row],[Item Identifier]],'Tabla para Nulos'!$A$3:$B$1563,2,FALSE),Tabla134[[#This Row],[Item Weight (Nulos)]])</f>
        <v>11.1</v>
      </c>
      <c r="O3191" s="11" t="str">
        <f>IF(Tabla134[[#This Row],[Item Visibility]]&lt;$U$15,"Poca visibilidad",IF(Tabla134[[#This Row],[Item Visibility]]&lt;$U$16,"Visibilidad media","Mayor visibilidad"))</f>
        <v>Mayor visibilidad</v>
      </c>
      <c r="P3191" s="11" t="str">
        <f>IF(Tabla134[[#This Row],[Rating]]&lt;2,"Muy Malo",IF(Tabla134[[#This Row],[Rating]]&lt;3,"Malo",IF(Tabla134[[#This Row],[Rating]]&lt;4,"Regular",IF(Tabla134[[#This Row],[Rating]]&lt;5,"Bueno","Excelente"))))</f>
        <v>Bueno</v>
      </c>
    </row>
    <row r="3192" spans="1:16" x14ac:dyDescent="0.2">
      <c r="A3192" s="7" t="s">
        <v>6</v>
      </c>
      <c r="B3192" s="7" t="s">
        <v>920</v>
      </c>
      <c r="C3192" s="7" t="s">
        <v>28</v>
      </c>
      <c r="D3192" s="8">
        <v>2011</v>
      </c>
      <c r="E3192" s="7" t="s">
        <v>703</v>
      </c>
      <c r="F3192" s="7" t="s">
        <v>2</v>
      </c>
      <c r="G3192" s="7" t="s">
        <v>702</v>
      </c>
      <c r="H3192" s="7" t="s">
        <v>1621</v>
      </c>
      <c r="I3192" s="9">
        <v>4.2464962000000002E-2</v>
      </c>
      <c r="J3192" s="10">
        <v>81.593400000000003</v>
      </c>
      <c r="K3192" s="11">
        <v>4</v>
      </c>
      <c r="L3192" s="11" t="str">
        <f>IF(Tabla134[[#This Row],[Item Weight]]&lt;$U$12,"Poco Peso",IF(Tabla134[[#This Row],[Item Weight]]&lt;$U$13,"Peso Medio","Peso Alto"))</f>
        <v>Peso Medio</v>
      </c>
      <c r="M3192" s="7">
        <v>15.5</v>
      </c>
      <c r="N3192" s="11">
        <f>IF(Tabla134[[#This Row],[Item Weight (Nulos)]]="",VLOOKUP(Tabla134[[#This Row],[Item Identifier]],'Tabla para Nulos'!$A$3:$B$1563,2,FALSE),Tabla134[[#This Row],[Item Weight (Nulos)]])</f>
        <v>15.5</v>
      </c>
      <c r="O3192" s="11" t="str">
        <f>IF(Tabla134[[#This Row],[Item Visibility]]&lt;$U$15,"Poca visibilidad",IF(Tabla134[[#This Row],[Item Visibility]]&lt;$U$16,"Visibilidad media","Mayor visibilidad"))</f>
        <v>Visibilidad media</v>
      </c>
      <c r="P3192" s="11" t="str">
        <f>IF(Tabla134[[#This Row],[Rating]]&lt;2,"Muy Malo",IF(Tabla134[[#This Row],[Rating]]&lt;3,"Malo",IF(Tabla134[[#This Row],[Rating]]&lt;4,"Regular",IF(Tabla134[[#This Row],[Rating]]&lt;5,"Bueno","Excelente"))))</f>
        <v>Bueno</v>
      </c>
    </row>
    <row r="3193" spans="1:16" x14ac:dyDescent="0.2">
      <c r="A3193" s="7" t="s">
        <v>124</v>
      </c>
      <c r="B3193" s="7" t="s">
        <v>464</v>
      </c>
      <c r="C3193" s="7" t="s">
        <v>216</v>
      </c>
      <c r="D3193" s="8">
        <v>2018</v>
      </c>
      <c r="E3193" s="7" t="s">
        <v>13</v>
      </c>
      <c r="F3193" s="7" t="s">
        <v>2</v>
      </c>
      <c r="G3193" s="7" t="s">
        <v>1</v>
      </c>
      <c r="H3193" s="7" t="s">
        <v>12</v>
      </c>
      <c r="I3193" s="9">
        <v>4.357366E-2</v>
      </c>
      <c r="J3193" s="10">
        <v>192.88460000000001</v>
      </c>
      <c r="K3193" s="11">
        <v>4</v>
      </c>
      <c r="L3193" s="11" t="str">
        <f>IF(Tabla134[[#This Row],[Item Weight]]&lt;$U$12,"Poco Peso",IF(Tabla134[[#This Row],[Item Weight]]&lt;$U$13,"Peso Medio","Peso Alto"))</f>
        <v>Peso Medio</v>
      </c>
      <c r="N3193" s="11">
        <f>IF(Tabla134[[#This Row],[Item Weight (Nulos)]]="",VLOOKUP(Tabla134[[#This Row],[Item Identifier]],'Tabla para Nulos'!$A$3:$B$1563,2,FALSE),Tabla134[[#This Row],[Item Weight (Nulos)]])</f>
        <v>9.2999999999999989</v>
      </c>
      <c r="O3193" s="11" t="str">
        <f>IF(Tabla134[[#This Row],[Item Visibility]]&lt;$U$15,"Poca visibilidad",IF(Tabla134[[#This Row],[Item Visibility]]&lt;$U$16,"Visibilidad media","Mayor visibilidad"))</f>
        <v>Visibilidad media</v>
      </c>
      <c r="P3193" s="11" t="str">
        <f>IF(Tabla134[[#This Row],[Rating]]&lt;2,"Muy Malo",IF(Tabla134[[#This Row],[Rating]]&lt;3,"Malo",IF(Tabla134[[#This Row],[Rating]]&lt;4,"Regular",IF(Tabla134[[#This Row],[Rating]]&lt;5,"Bueno","Excelente"))))</f>
        <v>Bueno</v>
      </c>
    </row>
    <row r="3194" spans="1:16" x14ac:dyDescent="0.2">
      <c r="A3194" s="7" t="s">
        <v>124</v>
      </c>
      <c r="B3194" s="7" t="s">
        <v>1184</v>
      </c>
      <c r="C3194" s="7" t="s">
        <v>25</v>
      </c>
      <c r="D3194" s="8">
        <v>2014</v>
      </c>
      <c r="E3194" s="7" t="s">
        <v>529</v>
      </c>
      <c r="F3194" s="7" t="s">
        <v>2</v>
      </c>
      <c r="G3194" s="7" t="s">
        <v>528</v>
      </c>
      <c r="H3194" s="7" t="s">
        <v>7</v>
      </c>
      <c r="I3194" s="9">
        <v>3.3946163000000001E-2</v>
      </c>
      <c r="J3194" s="10">
        <v>179.39760000000001</v>
      </c>
      <c r="K3194" s="11">
        <v>4</v>
      </c>
      <c r="L3194" s="11" t="str">
        <f>IF(Tabla134[[#This Row],[Item Weight]]&lt;$U$12,"Poco Peso",IF(Tabla134[[#This Row],[Item Weight]]&lt;$U$13,"Peso Medio","Peso Alto"))</f>
        <v>Peso Medio</v>
      </c>
      <c r="M3194" s="7">
        <v>12</v>
      </c>
      <c r="N3194" s="11">
        <f>IF(Tabla134[[#This Row],[Item Weight (Nulos)]]="",VLOOKUP(Tabla134[[#This Row],[Item Identifier]],'Tabla para Nulos'!$A$3:$B$1563,2,FALSE),Tabla134[[#This Row],[Item Weight (Nulos)]])</f>
        <v>12</v>
      </c>
      <c r="O3194" s="11" t="str">
        <f>IF(Tabla134[[#This Row],[Item Visibility]]&lt;$U$15,"Poca visibilidad",IF(Tabla134[[#This Row],[Item Visibility]]&lt;$U$16,"Visibilidad media","Mayor visibilidad"))</f>
        <v>Visibilidad media</v>
      </c>
      <c r="P3194" s="11" t="str">
        <f>IF(Tabla134[[#This Row],[Rating]]&lt;2,"Muy Malo",IF(Tabla134[[#This Row],[Rating]]&lt;3,"Malo",IF(Tabla134[[#This Row],[Rating]]&lt;4,"Regular",IF(Tabla134[[#This Row],[Rating]]&lt;5,"Bueno","Excelente"))))</f>
        <v>Bueno</v>
      </c>
    </row>
    <row r="3195" spans="1:16" x14ac:dyDescent="0.2">
      <c r="A3195" s="7" t="s">
        <v>124</v>
      </c>
      <c r="B3195" s="7" t="s">
        <v>1298</v>
      </c>
      <c r="C3195" s="7" t="s">
        <v>71</v>
      </c>
      <c r="D3195" s="8">
        <v>2018</v>
      </c>
      <c r="E3195" s="7" t="s">
        <v>1195</v>
      </c>
      <c r="F3195" s="7" t="s">
        <v>8</v>
      </c>
      <c r="G3195" s="7" t="s">
        <v>702</v>
      </c>
      <c r="H3195" s="7" t="s">
        <v>1621</v>
      </c>
      <c r="I3195" s="9">
        <v>0.148392623</v>
      </c>
      <c r="J3195" s="10">
        <v>41.579599999999999</v>
      </c>
      <c r="K3195" s="11">
        <v>4</v>
      </c>
      <c r="L3195" s="11" t="str">
        <f>IF(Tabla134[[#This Row],[Item Weight]]&lt;$U$12,"Poco Peso",IF(Tabla134[[#This Row],[Item Weight]]&lt;$U$13,"Peso Medio","Peso Alto"))</f>
        <v>Poco Peso</v>
      </c>
      <c r="N3195" s="11">
        <f>IF(Tabla134[[#This Row],[Item Weight (Nulos)]]="",VLOOKUP(Tabla134[[#This Row],[Item Identifier]],'Tabla para Nulos'!$A$3:$B$1563,2,FALSE),Tabla134[[#This Row],[Item Weight (Nulos)]])</f>
        <v>6.4000000000000012</v>
      </c>
      <c r="O3195" s="11" t="str">
        <f>IF(Tabla134[[#This Row],[Item Visibility]]&lt;$U$15,"Poca visibilidad",IF(Tabla134[[#This Row],[Item Visibility]]&lt;$U$16,"Visibilidad media","Mayor visibilidad"))</f>
        <v>Mayor visibilidad</v>
      </c>
      <c r="P3195" s="11" t="str">
        <f>IF(Tabla134[[#This Row],[Rating]]&lt;2,"Muy Malo",IF(Tabla134[[#This Row],[Rating]]&lt;3,"Malo",IF(Tabla134[[#This Row],[Rating]]&lt;4,"Regular",IF(Tabla134[[#This Row],[Rating]]&lt;5,"Bueno","Excelente"))))</f>
        <v>Bueno</v>
      </c>
    </row>
    <row r="3196" spans="1:16" x14ac:dyDescent="0.2">
      <c r="A3196" s="7" t="s">
        <v>6</v>
      </c>
      <c r="B3196" s="7" t="s">
        <v>1499</v>
      </c>
      <c r="C3196" s="7" t="s">
        <v>71</v>
      </c>
      <c r="D3196" s="8">
        <v>2016</v>
      </c>
      <c r="E3196" s="7" t="s">
        <v>1114</v>
      </c>
      <c r="F3196" s="7" t="s">
        <v>8</v>
      </c>
      <c r="G3196" s="7" t="s">
        <v>702</v>
      </c>
      <c r="H3196" s="7" t="s">
        <v>7</v>
      </c>
      <c r="I3196" s="9">
        <v>5.7827100999999999E-2</v>
      </c>
      <c r="J3196" s="10">
        <v>128.83099999999999</v>
      </c>
      <c r="K3196" s="11">
        <v>4</v>
      </c>
      <c r="L3196" s="11" t="str">
        <f>IF(Tabla134[[#This Row],[Item Weight]]&lt;$U$12,"Poco Peso",IF(Tabla134[[#This Row],[Item Weight]]&lt;$U$13,"Peso Medio","Peso Alto"))</f>
        <v>Peso Medio</v>
      </c>
      <c r="M3196" s="7">
        <v>8.9849999999999994</v>
      </c>
      <c r="N3196" s="11">
        <f>IF(Tabla134[[#This Row],[Item Weight (Nulos)]]="",VLOOKUP(Tabla134[[#This Row],[Item Identifier]],'Tabla para Nulos'!$A$3:$B$1563,2,FALSE),Tabla134[[#This Row],[Item Weight (Nulos)]])</f>
        <v>8.9849999999999994</v>
      </c>
      <c r="O3196" s="11" t="str">
        <f>IF(Tabla134[[#This Row],[Item Visibility]]&lt;$U$15,"Poca visibilidad",IF(Tabla134[[#This Row],[Item Visibility]]&lt;$U$16,"Visibilidad media","Mayor visibilidad"))</f>
        <v>Visibilidad media</v>
      </c>
      <c r="P3196" s="11" t="str">
        <f>IF(Tabla134[[#This Row],[Rating]]&lt;2,"Muy Malo",IF(Tabla134[[#This Row],[Rating]]&lt;3,"Malo",IF(Tabla134[[#This Row],[Rating]]&lt;4,"Regular",IF(Tabla134[[#This Row],[Rating]]&lt;5,"Bueno","Excelente"))))</f>
        <v>Bueno</v>
      </c>
    </row>
    <row r="3197" spans="1:16" x14ac:dyDescent="0.2">
      <c r="A3197" s="7" t="s">
        <v>124</v>
      </c>
      <c r="B3197" s="7" t="s">
        <v>259</v>
      </c>
      <c r="C3197" s="7" t="s">
        <v>71</v>
      </c>
      <c r="D3197" s="8">
        <v>2018</v>
      </c>
      <c r="E3197" s="7" t="s">
        <v>1195</v>
      </c>
      <c r="F3197" s="7" t="s">
        <v>8</v>
      </c>
      <c r="G3197" s="7" t="s">
        <v>702</v>
      </c>
      <c r="H3197" s="7" t="s">
        <v>1621</v>
      </c>
      <c r="I3197" s="9">
        <v>0.20469999999999999</v>
      </c>
      <c r="J3197" s="10">
        <v>76.867000000000004</v>
      </c>
      <c r="K3197" s="11">
        <v>4</v>
      </c>
      <c r="L3197" s="11" t="str">
        <f>IF(Tabla134[[#This Row],[Item Weight]]&lt;$U$12,"Poco Peso",IF(Tabla134[[#This Row],[Item Weight]]&lt;$U$13,"Peso Medio","Peso Alto"))</f>
        <v>Peso Medio</v>
      </c>
      <c r="N3197" s="11">
        <f>IF(Tabla134[[#This Row],[Item Weight (Nulos)]]="",VLOOKUP(Tabla134[[#This Row],[Item Identifier]],'Tabla para Nulos'!$A$3:$B$1563,2,FALSE),Tabla134[[#This Row],[Item Weight (Nulos)]])</f>
        <v>15.599999999999998</v>
      </c>
      <c r="O3197" s="11" t="str">
        <f>IF(Tabla134[[#This Row],[Item Visibility]]&lt;$U$15,"Poca visibilidad",IF(Tabla134[[#This Row],[Item Visibility]]&lt;$U$16,"Visibilidad media","Mayor visibilidad"))</f>
        <v>Mayor visibilidad</v>
      </c>
      <c r="P3197" s="11" t="str">
        <f>IF(Tabla134[[#This Row],[Rating]]&lt;2,"Muy Malo",IF(Tabla134[[#This Row],[Rating]]&lt;3,"Malo",IF(Tabla134[[#This Row],[Rating]]&lt;4,"Regular",IF(Tabla134[[#This Row],[Rating]]&lt;5,"Bueno","Excelente"))))</f>
        <v>Bueno</v>
      </c>
    </row>
    <row r="3198" spans="1:16" x14ac:dyDescent="0.2">
      <c r="A3198" s="7" t="s">
        <v>124</v>
      </c>
      <c r="B3198" s="7" t="s">
        <v>992</v>
      </c>
      <c r="C3198" s="7" t="s">
        <v>19</v>
      </c>
      <c r="D3198" s="8">
        <v>2016</v>
      </c>
      <c r="E3198" s="7" t="s">
        <v>1114</v>
      </c>
      <c r="F3198" s="7" t="s">
        <v>8</v>
      </c>
      <c r="G3198" s="7" t="s">
        <v>702</v>
      </c>
      <c r="H3198" s="7" t="s">
        <v>7</v>
      </c>
      <c r="I3198" s="9">
        <v>3.4452948999999997E-2</v>
      </c>
      <c r="J3198" s="10">
        <v>174.04220000000001</v>
      </c>
      <c r="K3198" s="11">
        <v>4</v>
      </c>
      <c r="L3198" s="11" t="str">
        <f>IF(Tabla134[[#This Row],[Item Weight]]&lt;$U$12,"Poco Peso",IF(Tabla134[[#This Row],[Item Weight]]&lt;$U$13,"Peso Medio","Peso Alto"))</f>
        <v>Poco Peso</v>
      </c>
      <c r="M3198" s="7">
        <v>7.97</v>
      </c>
      <c r="N3198" s="11">
        <f>IF(Tabla134[[#This Row],[Item Weight (Nulos)]]="",VLOOKUP(Tabla134[[#This Row],[Item Identifier]],'Tabla para Nulos'!$A$3:$B$1563,2,FALSE),Tabla134[[#This Row],[Item Weight (Nulos)]])</f>
        <v>7.97</v>
      </c>
      <c r="O3198" s="11" t="str">
        <f>IF(Tabla134[[#This Row],[Item Visibility]]&lt;$U$15,"Poca visibilidad",IF(Tabla134[[#This Row],[Item Visibility]]&lt;$U$16,"Visibilidad media","Mayor visibilidad"))</f>
        <v>Visibilidad media</v>
      </c>
      <c r="P3198" s="11" t="str">
        <f>IF(Tabla134[[#This Row],[Rating]]&lt;2,"Muy Malo",IF(Tabla134[[#This Row],[Rating]]&lt;3,"Malo",IF(Tabla134[[#This Row],[Rating]]&lt;4,"Regular",IF(Tabla134[[#This Row],[Rating]]&lt;5,"Bueno","Excelente"))))</f>
        <v>Bueno</v>
      </c>
    </row>
    <row r="3199" spans="1:16" x14ac:dyDescent="0.2">
      <c r="A3199" s="7" t="s">
        <v>6</v>
      </c>
      <c r="B3199" s="7" t="s">
        <v>1409</v>
      </c>
      <c r="C3199" s="7" t="s">
        <v>47</v>
      </c>
      <c r="D3199" s="8">
        <v>2018</v>
      </c>
      <c r="E3199" s="7" t="s">
        <v>13</v>
      </c>
      <c r="F3199" s="7" t="s">
        <v>2</v>
      </c>
      <c r="G3199" s="7" t="s">
        <v>1</v>
      </c>
      <c r="H3199" s="7" t="s">
        <v>12</v>
      </c>
      <c r="I3199" s="9">
        <v>6.5203102999999998E-2</v>
      </c>
      <c r="J3199" s="10">
        <v>166.08160000000001</v>
      </c>
      <c r="K3199" s="11">
        <v>4</v>
      </c>
      <c r="L3199" s="11" t="str">
        <f>IF(Tabla134[[#This Row],[Item Weight]]&lt;$U$12,"Poco Peso",IF(Tabla134[[#This Row],[Item Weight]]&lt;$U$13,"Peso Medio","Peso Alto"))</f>
        <v>Peso Alto</v>
      </c>
      <c r="N3199" s="11">
        <f>IF(Tabla134[[#This Row],[Item Weight (Nulos)]]="",VLOOKUP(Tabla134[[#This Row],[Item Identifier]],'Tabla para Nulos'!$A$3:$B$1563,2,FALSE),Tabla134[[#This Row],[Item Weight (Nulos)]])</f>
        <v>19.349999999999998</v>
      </c>
      <c r="O3199" s="11" t="str">
        <f>IF(Tabla134[[#This Row],[Item Visibility]]&lt;$U$15,"Poca visibilidad",IF(Tabla134[[#This Row],[Item Visibility]]&lt;$U$16,"Visibilidad media","Mayor visibilidad"))</f>
        <v>Visibilidad media</v>
      </c>
      <c r="P3199" s="11" t="str">
        <f>IF(Tabla134[[#This Row],[Rating]]&lt;2,"Muy Malo",IF(Tabla134[[#This Row],[Rating]]&lt;3,"Malo",IF(Tabla134[[#This Row],[Rating]]&lt;4,"Regular",IF(Tabla134[[#This Row],[Rating]]&lt;5,"Bueno","Excelente"))))</f>
        <v>Bueno</v>
      </c>
    </row>
    <row r="3200" spans="1:16" x14ac:dyDescent="0.2">
      <c r="A3200" s="7" t="s">
        <v>6</v>
      </c>
      <c r="B3200" s="7" t="s">
        <v>1342</v>
      </c>
      <c r="C3200" s="7" t="s">
        <v>47</v>
      </c>
      <c r="D3200" s="8">
        <v>2014</v>
      </c>
      <c r="E3200" s="7" t="s">
        <v>529</v>
      </c>
      <c r="F3200" s="7" t="s">
        <v>2</v>
      </c>
      <c r="G3200" s="7" t="s">
        <v>528</v>
      </c>
      <c r="H3200" s="7" t="s">
        <v>7</v>
      </c>
      <c r="I3200" s="9">
        <v>4.1947547000000002E-2</v>
      </c>
      <c r="J3200" s="10">
        <v>41.211199999999998</v>
      </c>
      <c r="K3200" s="11">
        <v>4</v>
      </c>
      <c r="L3200" s="11" t="str">
        <f>IF(Tabla134[[#This Row],[Item Weight]]&lt;$U$12,"Poco Peso",IF(Tabla134[[#This Row],[Item Weight]]&lt;$U$13,"Peso Medio","Peso Alto"))</f>
        <v>Poco Peso</v>
      </c>
      <c r="M3200" s="7">
        <v>6.7850000000000001</v>
      </c>
      <c r="N3200" s="11">
        <f>IF(Tabla134[[#This Row],[Item Weight (Nulos)]]="",VLOOKUP(Tabla134[[#This Row],[Item Identifier]],'Tabla para Nulos'!$A$3:$B$1563,2,FALSE),Tabla134[[#This Row],[Item Weight (Nulos)]])</f>
        <v>6.7850000000000001</v>
      </c>
      <c r="O3200" s="11" t="str">
        <f>IF(Tabla134[[#This Row],[Item Visibility]]&lt;$U$15,"Poca visibilidad",IF(Tabla134[[#This Row],[Item Visibility]]&lt;$U$16,"Visibilidad media","Mayor visibilidad"))</f>
        <v>Visibilidad media</v>
      </c>
      <c r="P3200" s="11" t="str">
        <f>IF(Tabla134[[#This Row],[Rating]]&lt;2,"Muy Malo",IF(Tabla134[[#This Row],[Rating]]&lt;3,"Malo",IF(Tabla134[[#This Row],[Rating]]&lt;4,"Regular",IF(Tabla134[[#This Row],[Rating]]&lt;5,"Bueno","Excelente"))))</f>
        <v>Bueno</v>
      </c>
    </row>
    <row r="3201" spans="1:16" x14ac:dyDescent="0.2">
      <c r="A3201" s="7" t="s">
        <v>124</v>
      </c>
      <c r="B3201" s="7" t="s">
        <v>1313</v>
      </c>
      <c r="C3201" s="7" t="s">
        <v>25</v>
      </c>
      <c r="D3201" s="8">
        <v>2022</v>
      </c>
      <c r="E3201" s="7" t="s">
        <v>3</v>
      </c>
      <c r="F3201" s="7" t="s">
        <v>2</v>
      </c>
      <c r="G3201" s="7" t="s">
        <v>1</v>
      </c>
      <c r="H3201" s="7" t="s">
        <v>0</v>
      </c>
      <c r="I3201" s="9">
        <v>8.2888496000000006E-2</v>
      </c>
      <c r="J3201" s="10">
        <v>178.6002</v>
      </c>
      <c r="K3201" s="11">
        <v>4</v>
      </c>
      <c r="L3201" s="11" t="str">
        <f>IF(Tabla134[[#This Row],[Item Weight]]&lt;$U$12,"Poco Peso",IF(Tabla134[[#This Row],[Item Weight]]&lt;$U$13,"Peso Medio","Peso Alto"))</f>
        <v>Peso Alto</v>
      </c>
      <c r="M3201" s="7">
        <v>19.5</v>
      </c>
      <c r="N3201" s="11">
        <f>IF(Tabla134[[#This Row],[Item Weight (Nulos)]]="",VLOOKUP(Tabla134[[#This Row],[Item Identifier]],'Tabla para Nulos'!$A$3:$B$1563,2,FALSE),Tabla134[[#This Row],[Item Weight (Nulos)]])</f>
        <v>19.5</v>
      </c>
      <c r="O3201" s="11" t="str">
        <f>IF(Tabla134[[#This Row],[Item Visibility]]&lt;$U$15,"Poca visibilidad",IF(Tabla134[[#This Row],[Item Visibility]]&lt;$U$16,"Visibilidad media","Mayor visibilidad"))</f>
        <v>Visibilidad media</v>
      </c>
      <c r="P3201" s="11" t="str">
        <f>IF(Tabla134[[#This Row],[Rating]]&lt;2,"Muy Malo",IF(Tabla134[[#This Row],[Rating]]&lt;3,"Malo",IF(Tabla134[[#This Row],[Rating]]&lt;4,"Regular",IF(Tabla134[[#This Row],[Rating]]&lt;5,"Bueno","Excelente"))))</f>
        <v>Bueno</v>
      </c>
    </row>
    <row r="3202" spans="1:16" x14ac:dyDescent="0.2">
      <c r="A3202" s="7" t="s">
        <v>6</v>
      </c>
      <c r="B3202" s="7" t="s">
        <v>706</v>
      </c>
      <c r="C3202" s="7" t="s">
        <v>71</v>
      </c>
      <c r="D3202" s="8">
        <v>2020</v>
      </c>
      <c r="E3202" s="7" t="s">
        <v>919</v>
      </c>
      <c r="F3202" s="7" t="s">
        <v>796</v>
      </c>
      <c r="G3202" s="7" t="s">
        <v>702</v>
      </c>
      <c r="H3202" s="7" t="s">
        <v>7</v>
      </c>
      <c r="I3202" s="9">
        <v>4.6350909000000003E-2</v>
      </c>
      <c r="J3202" s="10">
        <v>37.450600000000001</v>
      </c>
      <c r="K3202" s="11">
        <v>4</v>
      </c>
      <c r="L3202" s="11" t="str">
        <f>IF(Tabla134[[#This Row],[Item Weight]]&lt;$U$12,"Poco Peso",IF(Tabla134[[#This Row],[Item Weight]]&lt;$U$13,"Peso Medio","Peso Alto"))</f>
        <v>Poco Peso</v>
      </c>
      <c r="M3202" s="7">
        <v>6.6349999999999998</v>
      </c>
      <c r="N3202" s="11">
        <f>IF(Tabla134[[#This Row],[Item Weight (Nulos)]]="",VLOOKUP(Tabla134[[#This Row],[Item Identifier]],'Tabla para Nulos'!$A$3:$B$1563,2,FALSE),Tabla134[[#This Row],[Item Weight (Nulos)]])</f>
        <v>6.6349999999999998</v>
      </c>
      <c r="O3202" s="11" t="str">
        <f>IF(Tabla134[[#This Row],[Item Visibility]]&lt;$U$15,"Poca visibilidad",IF(Tabla134[[#This Row],[Item Visibility]]&lt;$U$16,"Visibilidad media","Mayor visibilidad"))</f>
        <v>Visibilidad media</v>
      </c>
      <c r="P3202" s="11" t="str">
        <f>IF(Tabla134[[#This Row],[Rating]]&lt;2,"Muy Malo",IF(Tabla134[[#This Row],[Rating]]&lt;3,"Malo",IF(Tabla134[[#This Row],[Rating]]&lt;4,"Regular",IF(Tabla134[[#This Row],[Rating]]&lt;5,"Bueno","Excelente"))))</f>
        <v>Bueno</v>
      </c>
    </row>
    <row r="3203" spans="1:16" x14ac:dyDescent="0.2">
      <c r="A3203" s="7" t="s">
        <v>6</v>
      </c>
      <c r="B3203" s="7" t="s">
        <v>317</v>
      </c>
      <c r="C3203" s="7" t="s">
        <v>14</v>
      </c>
      <c r="D3203" s="8">
        <v>2012</v>
      </c>
      <c r="E3203" s="7" t="s">
        <v>9</v>
      </c>
      <c r="F3203" s="7" t="s">
        <v>8</v>
      </c>
      <c r="G3203" s="7" t="s">
        <v>1</v>
      </c>
      <c r="H3203" s="7" t="s">
        <v>7</v>
      </c>
      <c r="I3203" s="9">
        <v>5.6960813999999999E-2</v>
      </c>
      <c r="J3203" s="10">
        <v>230.0984</v>
      </c>
      <c r="K3203" s="11">
        <v>4</v>
      </c>
      <c r="L3203" s="11" t="str">
        <f>IF(Tabla134[[#This Row],[Item Weight]]&lt;$U$12,"Poco Peso",IF(Tabla134[[#This Row],[Item Weight]]&lt;$U$13,"Peso Medio","Peso Alto"))</f>
        <v>Peso Medio</v>
      </c>
      <c r="M3203" s="7">
        <v>13.8</v>
      </c>
      <c r="N3203" s="11">
        <f>IF(Tabla134[[#This Row],[Item Weight (Nulos)]]="",VLOOKUP(Tabla134[[#This Row],[Item Identifier]],'Tabla para Nulos'!$A$3:$B$1563,2,FALSE),Tabla134[[#This Row],[Item Weight (Nulos)]])</f>
        <v>13.8</v>
      </c>
      <c r="O3203" s="11" t="str">
        <f>IF(Tabla134[[#This Row],[Item Visibility]]&lt;$U$15,"Poca visibilidad",IF(Tabla134[[#This Row],[Item Visibility]]&lt;$U$16,"Visibilidad media","Mayor visibilidad"))</f>
        <v>Visibilidad media</v>
      </c>
      <c r="P3203" s="11" t="str">
        <f>IF(Tabla134[[#This Row],[Rating]]&lt;2,"Muy Malo",IF(Tabla134[[#This Row],[Rating]]&lt;3,"Malo",IF(Tabla134[[#This Row],[Rating]]&lt;4,"Regular",IF(Tabla134[[#This Row],[Rating]]&lt;5,"Bueno","Excelente"))))</f>
        <v>Bueno</v>
      </c>
    </row>
    <row r="3204" spans="1:16" x14ac:dyDescent="0.2">
      <c r="A3204" s="7" t="s">
        <v>124</v>
      </c>
      <c r="B3204" s="7" t="s">
        <v>448</v>
      </c>
      <c r="C3204" s="7" t="s">
        <v>4</v>
      </c>
      <c r="D3204" s="8">
        <v>2016</v>
      </c>
      <c r="E3204" s="7" t="s">
        <v>1114</v>
      </c>
      <c r="F3204" s="7" t="s">
        <v>8</v>
      </c>
      <c r="G3204" s="7" t="s">
        <v>702</v>
      </c>
      <c r="H3204" s="7" t="s">
        <v>7</v>
      </c>
      <c r="I3204" s="9">
        <v>1.7719276999999999E-2</v>
      </c>
      <c r="J3204" s="10">
        <v>211.02440000000001</v>
      </c>
      <c r="K3204" s="11">
        <v>4</v>
      </c>
      <c r="L3204" s="11" t="str">
        <f>IF(Tabla134[[#This Row],[Item Weight]]&lt;$U$12,"Poco Peso",IF(Tabla134[[#This Row],[Item Weight]]&lt;$U$13,"Peso Medio","Peso Alto"))</f>
        <v>Peso Alto</v>
      </c>
      <c r="M3204" s="7">
        <v>19</v>
      </c>
      <c r="N3204" s="11">
        <f>IF(Tabla134[[#This Row],[Item Weight (Nulos)]]="",VLOOKUP(Tabla134[[#This Row],[Item Identifier]],'Tabla para Nulos'!$A$3:$B$1563,2,FALSE),Tabla134[[#This Row],[Item Weight (Nulos)]])</f>
        <v>19</v>
      </c>
      <c r="O3204" s="11" t="str">
        <f>IF(Tabla134[[#This Row],[Item Visibility]]&lt;$U$15,"Poca visibilidad",IF(Tabla134[[#This Row],[Item Visibility]]&lt;$U$16,"Visibilidad media","Mayor visibilidad"))</f>
        <v>Poca visibilidad</v>
      </c>
      <c r="P3204" s="11" t="str">
        <f>IF(Tabla134[[#This Row],[Rating]]&lt;2,"Muy Malo",IF(Tabla134[[#This Row],[Rating]]&lt;3,"Malo",IF(Tabla134[[#This Row],[Rating]]&lt;4,"Regular",IF(Tabla134[[#This Row],[Rating]]&lt;5,"Bueno","Excelente"))))</f>
        <v>Bueno</v>
      </c>
    </row>
    <row r="3205" spans="1:16" x14ac:dyDescent="0.2">
      <c r="A3205" s="7" t="s">
        <v>124</v>
      </c>
      <c r="B3205" s="7" t="s">
        <v>1381</v>
      </c>
      <c r="C3205" s="7" t="s">
        <v>122</v>
      </c>
      <c r="D3205" s="8">
        <v>2014</v>
      </c>
      <c r="E3205" s="7" t="s">
        <v>529</v>
      </c>
      <c r="F3205" s="7" t="s">
        <v>2</v>
      </c>
      <c r="G3205" s="7" t="s">
        <v>528</v>
      </c>
      <c r="H3205" s="7" t="s">
        <v>7</v>
      </c>
      <c r="I3205" s="9">
        <v>6.0797392999999998E-2</v>
      </c>
      <c r="J3205" s="10">
        <v>223.84039999999999</v>
      </c>
      <c r="K3205" s="11">
        <v>4</v>
      </c>
      <c r="L3205" s="11" t="str">
        <f>IF(Tabla134[[#This Row],[Item Weight]]&lt;$U$12,"Poco Peso",IF(Tabla134[[#This Row],[Item Weight]]&lt;$U$13,"Peso Medio","Peso Alto"))</f>
        <v>Peso Medio</v>
      </c>
      <c r="M3205" s="7">
        <v>16</v>
      </c>
      <c r="N3205" s="11">
        <f>IF(Tabla134[[#This Row],[Item Weight (Nulos)]]="",VLOOKUP(Tabla134[[#This Row],[Item Identifier]],'Tabla para Nulos'!$A$3:$B$1563,2,FALSE),Tabla134[[#This Row],[Item Weight (Nulos)]])</f>
        <v>16</v>
      </c>
      <c r="O3205" s="11" t="str">
        <f>IF(Tabla134[[#This Row],[Item Visibility]]&lt;$U$15,"Poca visibilidad",IF(Tabla134[[#This Row],[Item Visibility]]&lt;$U$16,"Visibilidad media","Mayor visibilidad"))</f>
        <v>Visibilidad media</v>
      </c>
      <c r="P3205" s="11" t="str">
        <f>IF(Tabla134[[#This Row],[Rating]]&lt;2,"Muy Malo",IF(Tabla134[[#This Row],[Rating]]&lt;3,"Malo",IF(Tabla134[[#This Row],[Rating]]&lt;4,"Regular",IF(Tabla134[[#This Row],[Rating]]&lt;5,"Bueno","Excelente"))))</f>
        <v>Bueno</v>
      </c>
    </row>
    <row r="3206" spans="1:16" x14ac:dyDescent="0.2">
      <c r="A3206" s="7" t="s">
        <v>124</v>
      </c>
      <c r="B3206" s="7" t="s">
        <v>306</v>
      </c>
      <c r="C3206" s="7" t="s">
        <v>10</v>
      </c>
      <c r="D3206" s="8">
        <v>2017</v>
      </c>
      <c r="E3206" s="7" t="s">
        <v>797</v>
      </c>
      <c r="F3206" s="7" t="s">
        <v>796</v>
      </c>
      <c r="G3206" s="7" t="s">
        <v>702</v>
      </c>
      <c r="H3206" s="7" t="s">
        <v>7</v>
      </c>
      <c r="I3206" s="9">
        <v>2.7310252E-2</v>
      </c>
      <c r="J3206" s="10">
        <v>101.0042</v>
      </c>
      <c r="K3206" s="11">
        <v>4</v>
      </c>
      <c r="L3206" s="11" t="str">
        <f>IF(Tabla134[[#This Row],[Item Weight]]&lt;$U$12,"Poco Peso",IF(Tabla134[[#This Row],[Item Weight]]&lt;$U$13,"Peso Medio","Peso Alto"))</f>
        <v>Peso Medio</v>
      </c>
      <c r="M3206" s="7">
        <v>10.3</v>
      </c>
      <c r="N3206" s="11">
        <f>IF(Tabla134[[#This Row],[Item Weight (Nulos)]]="",VLOOKUP(Tabla134[[#This Row],[Item Identifier]],'Tabla para Nulos'!$A$3:$B$1563,2,FALSE),Tabla134[[#This Row],[Item Weight (Nulos)]])</f>
        <v>10.3</v>
      </c>
      <c r="O3206" s="11" t="str">
        <f>IF(Tabla134[[#This Row],[Item Visibility]]&lt;$U$15,"Poca visibilidad",IF(Tabla134[[#This Row],[Item Visibility]]&lt;$U$16,"Visibilidad media","Mayor visibilidad"))</f>
        <v>Visibilidad media</v>
      </c>
      <c r="P3206" s="11" t="str">
        <f>IF(Tabla134[[#This Row],[Rating]]&lt;2,"Muy Malo",IF(Tabla134[[#This Row],[Rating]]&lt;3,"Malo",IF(Tabla134[[#This Row],[Rating]]&lt;4,"Regular",IF(Tabla134[[#This Row],[Rating]]&lt;5,"Bueno","Excelente"))))</f>
        <v>Bueno</v>
      </c>
    </row>
    <row r="3207" spans="1:16" x14ac:dyDescent="0.2">
      <c r="A3207" s="7" t="s">
        <v>124</v>
      </c>
      <c r="B3207" s="7" t="s">
        <v>1073</v>
      </c>
      <c r="C3207" s="7" t="s">
        <v>4</v>
      </c>
      <c r="D3207" s="8">
        <v>2014</v>
      </c>
      <c r="E3207" s="7" t="s">
        <v>529</v>
      </c>
      <c r="F3207" s="7" t="s">
        <v>2</v>
      </c>
      <c r="G3207" s="7" t="s">
        <v>528</v>
      </c>
      <c r="H3207" s="7" t="s">
        <v>7</v>
      </c>
      <c r="I3207" s="9">
        <v>4.4871032999999998E-2</v>
      </c>
      <c r="J3207" s="10">
        <v>140.38380000000001</v>
      </c>
      <c r="K3207" s="11">
        <v>4</v>
      </c>
      <c r="L3207" s="11" t="str">
        <f>IF(Tabla134[[#This Row],[Item Weight]]&lt;$U$12,"Poco Peso",IF(Tabla134[[#This Row],[Item Weight]]&lt;$U$13,"Peso Medio","Peso Alto"))</f>
        <v>Peso Medio</v>
      </c>
      <c r="M3207" s="7">
        <v>15</v>
      </c>
      <c r="N3207" s="11">
        <f>IF(Tabla134[[#This Row],[Item Weight (Nulos)]]="",VLOOKUP(Tabla134[[#This Row],[Item Identifier]],'Tabla para Nulos'!$A$3:$B$1563,2,FALSE),Tabla134[[#This Row],[Item Weight (Nulos)]])</f>
        <v>15</v>
      </c>
      <c r="O3207" s="11" t="str">
        <f>IF(Tabla134[[#This Row],[Item Visibility]]&lt;$U$15,"Poca visibilidad",IF(Tabla134[[#This Row],[Item Visibility]]&lt;$U$16,"Visibilidad media","Mayor visibilidad"))</f>
        <v>Visibilidad media</v>
      </c>
      <c r="P3207" s="11" t="str">
        <f>IF(Tabla134[[#This Row],[Rating]]&lt;2,"Muy Malo",IF(Tabla134[[#This Row],[Rating]]&lt;3,"Malo",IF(Tabla134[[#This Row],[Rating]]&lt;4,"Regular",IF(Tabla134[[#This Row],[Rating]]&lt;5,"Bueno","Excelente"))))</f>
        <v>Bueno</v>
      </c>
    </row>
    <row r="3208" spans="1:16" x14ac:dyDescent="0.2">
      <c r="A3208" s="7" t="s">
        <v>124</v>
      </c>
      <c r="B3208" s="7" t="s">
        <v>1450</v>
      </c>
      <c r="C3208" s="7" t="s">
        <v>10</v>
      </c>
      <c r="D3208" s="8">
        <v>2014</v>
      </c>
      <c r="E3208" s="7" t="s">
        <v>529</v>
      </c>
      <c r="F3208" s="7" t="s">
        <v>2</v>
      </c>
      <c r="G3208" s="7" t="s">
        <v>528</v>
      </c>
      <c r="H3208" s="7" t="s">
        <v>7</v>
      </c>
      <c r="I3208" s="9">
        <v>2.9760051999999999E-2</v>
      </c>
      <c r="J3208" s="10">
        <v>38.713799999999999</v>
      </c>
      <c r="K3208" s="11">
        <v>4</v>
      </c>
      <c r="L3208" s="11" t="str">
        <f>IF(Tabla134[[#This Row],[Item Weight]]&lt;$U$12,"Poco Peso",IF(Tabla134[[#This Row],[Item Weight]]&lt;$U$13,"Peso Medio","Peso Alto"))</f>
        <v>Poco Peso</v>
      </c>
      <c r="M3208" s="7">
        <v>8.3249999999999993</v>
      </c>
      <c r="N3208" s="11">
        <f>IF(Tabla134[[#This Row],[Item Weight (Nulos)]]="",VLOOKUP(Tabla134[[#This Row],[Item Identifier]],'Tabla para Nulos'!$A$3:$B$1563,2,FALSE),Tabla134[[#This Row],[Item Weight (Nulos)]])</f>
        <v>8.3249999999999993</v>
      </c>
      <c r="O3208" s="11" t="str">
        <f>IF(Tabla134[[#This Row],[Item Visibility]]&lt;$U$15,"Poca visibilidad",IF(Tabla134[[#This Row],[Item Visibility]]&lt;$U$16,"Visibilidad media","Mayor visibilidad"))</f>
        <v>Visibilidad media</v>
      </c>
      <c r="P3208" s="11" t="str">
        <f>IF(Tabla134[[#This Row],[Rating]]&lt;2,"Muy Malo",IF(Tabla134[[#This Row],[Rating]]&lt;3,"Malo",IF(Tabla134[[#This Row],[Rating]]&lt;4,"Regular",IF(Tabla134[[#This Row],[Rating]]&lt;5,"Bueno","Excelente"))))</f>
        <v>Bueno</v>
      </c>
    </row>
    <row r="3209" spans="1:16" x14ac:dyDescent="0.2">
      <c r="A3209" s="7" t="s">
        <v>124</v>
      </c>
      <c r="B3209" s="7" t="s">
        <v>441</v>
      </c>
      <c r="C3209" s="7" t="s">
        <v>171</v>
      </c>
      <c r="D3209" s="8">
        <v>2017</v>
      </c>
      <c r="E3209" s="7" t="s">
        <v>797</v>
      </c>
      <c r="F3209" s="7" t="s">
        <v>796</v>
      </c>
      <c r="G3209" s="7" t="s">
        <v>702</v>
      </c>
      <c r="H3209" s="7" t="s">
        <v>7</v>
      </c>
      <c r="I3209" s="9">
        <v>0.11951300199999999</v>
      </c>
      <c r="J3209" s="10">
        <v>93.409400000000005</v>
      </c>
      <c r="K3209" s="11">
        <v>4</v>
      </c>
      <c r="L3209" s="11" t="str">
        <f>IF(Tabla134[[#This Row],[Item Weight]]&lt;$U$12,"Poco Peso",IF(Tabla134[[#This Row],[Item Weight]]&lt;$U$13,"Peso Medio","Peso Alto"))</f>
        <v>Poco Peso</v>
      </c>
      <c r="M3209" s="7">
        <v>8.6950000000000003</v>
      </c>
      <c r="N3209" s="11">
        <f>IF(Tabla134[[#This Row],[Item Weight (Nulos)]]="",VLOOKUP(Tabla134[[#This Row],[Item Identifier]],'Tabla para Nulos'!$A$3:$B$1563,2,FALSE),Tabla134[[#This Row],[Item Weight (Nulos)]])</f>
        <v>8.6950000000000003</v>
      </c>
      <c r="O3209" s="11" t="str">
        <f>IF(Tabla134[[#This Row],[Item Visibility]]&lt;$U$15,"Poca visibilidad",IF(Tabla134[[#This Row],[Item Visibility]]&lt;$U$16,"Visibilidad media","Mayor visibilidad"))</f>
        <v>Mayor visibilidad</v>
      </c>
      <c r="P3209" s="11" t="str">
        <f>IF(Tabla134[[#This Row],[Rating]]&lt;2,"Muy Malo",IF(Tabla134[[#This Row],[Rating]]&lt;3,"Malo",IF(Tabla134[[#This Row],[Rating]]&lt;4,"Regular",IF(Tabla134[[#This Row],[Rating]]&lt;5,"Bueno","Excelente"))))</f>
        <v>Bueno</v>
      </c>
    </row>
    <row r="3210" spans="1:16" x14ac:dyDescent="0.2">
      <c r="A3210" s="7" t="s">
        <v>124</v>
      </c>
      <c r="B3210" s="7" t="s">
        <v>907</v>
      </c>
      <c r="C3210" s="7" t="s">
        <v>25</v>
      </c>
      <c r="D3210" s="8">
        <v>2011</v>
      </c>
      <c r="E3210" s="7" t="s">
        <v>703</v>
      </c>
      <c r="F3210" s="7" t="s">
        <v>2</v>
      </c>
      <c r="G3210" s="7" t="s">
        <v>702</v>
      </c>
      <c r="H3210" s="7" t="s">
        <v>1621</v>
      </c>
      <c r="I3210" s="9">
        <v>0.115194717</v>
      </c>
      <c r="J3210" s="10">
        <v>258.32780000000002</v>
      </c>
      <c r="K3210" s="11">
        <v>4</v>
      </c>
      <c r="L3210" s="11" t="str">
        <f>IF(Tabla134[[#This Row],[Item Weight]]&lt;$U$12,"Poco Peso",IF(Tabla134[[#This Row],[Item Weight]]&lt;$U$13,"Peso Medio","Peso Alto"))</f>
        <v>Peso Alto</v>
      </c>
      <c r="M3210" s="7">
        <v>21.35</v>
      </c>
      <c r="N3210" s="11">
        <f>IF(Tabla134[[#This Row],[Item Weight (Nulos)]]="",VLOOKUP(Tabla134[[#This Row],[Item Identifier]],'Tabla para Nulos'!$A$3:$B$1563,2,FALSE),Tabla134[[#This Row],[Item Weight (Nulos)]])</f>
        <v>21.35</v>
      </c>
      <c r="O3210" s="11" t="str">
        <f>IF(Tabla134[[#This Row],[Item Visibility]]&lt;$U$15,"Poca visibilidad",IF(Tabla134[[#This Row],[Item Visibility]]&lt;$U$16,"Visibilidad media","Mayor visibilidad"))</f>
        <v>Mayor visibilidad</v>
      </c>
      <c r="P3210" s="11" t="str">
        <f>IF(Tabla134[[#This Row],[Rating]]&lt;2,"Muy Malo",IF(Tabla134[[#This Row],[Rating]]&lt;3,"Malo",IF(Tabla134[[#This Row],[Rating]]&lt;4,"Regular",IF(Tabla134[[#This Row],[Rating]]&lt;5,"Bueno","Excelente"))))</f>
        <v>Bueno</v>
      </c>
    </row>
    <row r="3211" spans="1:16" x14ac:dyDescent="0.2">
      <c r="A3211" s="7" t="s">
        <v>124</v>
      </c>
      <c r="B3211" s="7" t="s">
        <v>1107</v>
      </c>
      <c r="C3211" s="7" t="s">
        <v>28</v>
      </c>
      <c r="D3211" s="8">
        <v>2018</v>
      </c>
      <c r="E3211" s="7" t="s">
        <v>13</v>
      </c>
      <c r="F3211" s="7" t="s">
        <v>2</v>
      </c>
      <c r="G3211" s="7" t="s">
        <v>1</v>
      </c>
      <c r="H3211" s="7" t="s">
        <v>12</v>
      </c>
      <c r="I3211" s="9">
        <v>6.4636203000000003E-2</v>
      </c>
      <c r="J3211" s="10">
        <v>90.080399999999997</v>
      </c>
      <c r="K3211" s="11">
        <v>4</v>
      </c>
      <c r="L3211" s="11" t="str">
        <f>IF(Tabla134[[#This Row],[Item Weight]]&lt;$U$12,"Poco Peso",IF(Tabla134[[#This Row],[Item Weight]]&lt;$U$13,"Peso Medio","Peso Alto"))</f>
        <v>Peso Medio</v>
      </c>
      <c r="N3211" s="11">
        <f>IF(Tabla134[[#This Row],[Item Weight (Nulos)]]="",VLOOKUP(Tabla134[[#This Row],[Item Identifier]],'Tabla para Nulos'!$A$3:$B$1563,2,FALSE),Tabla134[[#This Row],[Item Weight (Nulos)]])</f>
        <v>13.35</v>
      </c>
      <c r="O3211" s="11" t="str">
        <f>IF(Tabla134[[#This Row],[Item Visibility]]&lt;$U$15,"Poca visibilidad",IF(Tabla134[[#This Row],[Item Visibility]]&lt;$U$16,"Visibilidad media","Mayor visibilidad"))</f>
        <v>Visibilidad media</v>
      </c>
      <c r="P3211" s="11" t="str">
        <f>IF(Tabla134[[#This Row],[Rating]]&lt;2,"Muy Malo",IF(Tabla134[[#This Row],[Rating]]&lt;3,"Malo",IF(Tabla134[[#This Row],[Rating]]&lt;4,"Regular",IF(Tabla134[[#This Row],[Rating]]&lt;5,"Bueno","Excelente"))))</f>
        <v>Bueno</v>
      </c>
    </row>
    <row r="3212" spans="1:16" x14ac:dyDescent="0.2">
      <c r="A3212" s="7" t="s">
        <v>124</v>
      </c>
      <c r="B3212" s="7" t="s">
        <v>1314</v>
      </c>
      <c r="C3212" s="7" t="s">
        <v>17</v>
      </c>
      <c r="D3212" s="8">
        <v>2011</v>
      </c>
      <c r="E3212" s="7" t="s">
        <v>703</v>
      </c>
      <c r="F3212" s="7" t="s">
        <v>2</v>
      </c>
      <c r="G3212" s="7" t="s">
        <v>1</v>
      </c>
      <c r="H3212" s="7" t="s">
        <v>1621</v>
      </c>
      <c r="I3212" s="9">
        <v>0.22899313399999999</v>
      </c>
      <c r="J3212" s="10">
        <v>263.45679999999999</v>
      </c>
      <c r="K3212" s="11">
        <v>4</v>
      </c>
      <c r="L3212" s="11" t="str">
        <f>IF(Tabla134[[#This Row],[Item Weight]]&lt;$U$12,"Poco Peso",IF(Tabla134[[#This Row],[Item Weight]]&lt;$U$13,"Peso Medio","Peso Alto"))</f>
        <v>Peso Medio</v>
      </c>
      <c r="M3212" s="7">
        <v>10.895</v>
      </c>
      <c r="N3212" s="11">
        <f>IF(Tabla134[[#This Row],[Item Weight (Nulos)]]="",VLOOKUP(Tabla134[[#This Row],[Item Identifier]],'Tabla para Nulos'!$A$3:$B$1563,2,FALSE),Tabla134[[#This Row],[Item Weight (Nulos)]])</f>
        <v>10.895</v>
      </c>
      <c r="O3212" s="11" t="str">
        <f>IF(Tabla134[[#This Row],[Item Visibility]]&lt;$U$15,"Poca visibilidad",IF(Tabla134[[#This Row],[Item Visibility]]&lt;$U$16,"Visibilidad media","Mayor visibilidad"))</f>
        <v>Mayor visibilidad</v>
      </c>
      <c r="P3212" s="11" t="str">
        <f>IF(Tabla134[[#This Row],[Rating]]&lt;2,"Muy Malo",IF(Tabla134[[#This Row],[Rating]]&lt;3,"Malo",IF(Tabla134[[#This Row],[Rating]]&lt;4,"Regular",IF(Tabla134[[#This Row],[Rating]]&lt;5,"Bueno","Excelente"))))</f>
        <v>Bueno</v>
      </c>
    </row>
    <row r="3213" spans="1:16" x14ac:dyDescent="0.2">
      <c r="A3213" s="7" t="s">
        <v>6</v>
      </c>
      <c r="B3213" s="7" t="s">
        <v>1244</v>
      </c>
      <c r="C3213" s="7" t="s">
        <v>10</v>
      </c>
      <c r="D3213" s="8">
        <v>2020</v>
      </c>
      <c r="E3213" s="7" t="s">
        <v>919</v>
      </c>
      <c r="F3213" s="7" t="s">
        <v>796</v>
      </c>
      <c r="G3213" s="7" t="s">
        <v>1</v>
      </c>
      <c r="H3213" s="7" t="s">
        <v>7</v>
      </c>
      <c r="I3213" s="9">
        <v>0.10403514799999999</v>
      </c>
      <c r="J3213" s="10">
        <v>227.77199999999999</v>
      </c>
      <c r="K3213" s="11">
        <v>4</v>
      </c>
      <c r="L3213" s="11" t="str">
        <f>IF(Tabla134[[#This Row],[Item Weight]]&lt;$U$12,"Poco Peso",IF(Tabla134[[#This Row],[Item Weight]]&lt;$U$13,"Peso Medio","Peso Alto"))</f>
        <v>Peso Alto</v>
      </c>
      <c r="M3213" s="7">
        <v>19</v>
      </c>
      <c r="N3213" s="11">
        <f>IF(Tabla134[[#This Row],[Item Weight (Nulos)]]="",VLOOKUP(Tabla134[[#This Row],[Item Identifier]],'Tabla para Nulos'!$A$3:$B$1563,2,FALSE),Tabla134[[#This Row],[Item Weight (Nulos)]])</f>
        <v>19</v>
      </c>
      <c r="O3213" s="11" t="str">
        <f>IF(Tabla134[[#This Row],[Item Visibility]]&lt;$U$15,"Poca visibilidad",IF(Tabla134[[#This Row],[Item Visibility]]&lt;$U$16,"Visibilidad media","Mayor visibilidad"))</f>
        <v>Mayor visibilidad</v>
      </c>
      <c r="P3213" s="11" t="str">
        <f>IF(Tabla134[[#This Row],[Rating]]&lt;2,"Muy Malo",IF(Tabla134[[#This Row],[Rating]]&lt;3,"Malo",IF(Tabla134[[#This Row],[Rating]]&lt;4,"Regular",IF(Tabla134[[#This Row],[Rating]]&lt;5,"Bueno","Excelente"))))</f>
        <v>Bueno</v>
      </c>
    </row>
    <row r="3214" spans="1:16" x14ac:dyDescent="0.2">
      <c r="A3214" s="7" t="s">
        <v>124</v>
      </c>
      <c r="B3214" s="7" t="s">
        <v>230</v>
      </c>
      <c r="C3214" s="7" t="s">
        <v>10</v>
      </c>
      <c r="D3214" s="8">
        <v>2016</v>
      </c>
      <c r="E3214" s="7" t="s">
        <v>1114</v>
      </c>
      <c r="F3214" s="7" t="s">
        <v>8</v>
      </c>
      <c r="G3214" s="7" t="s">
        <v>702</v>
      </c>
      <c r="H3214" s="7" t="s">
        <v>7</v>
      </c>
      <c r="I3214" s="9">
        <v>0</v>
      </c>
      <c r="J3214" s="10">
        <v>173.37379999999999</v>
      </c>
      <c r="K3214" s="11">
        <v>4</v>
      </c>
      <c r="L3214" s="11" t="str">
        <f>IF(Tabla134[[#This Row],[Item Weight]]&lt;$U$12,"Poco Peso",IF(Tabla134[[#This Row],[Item Weight]]&lt;$U$13,"Peso Medio","Peso Alto"))</f>
        <v>Peso Medio</v>
      </c>
      <c r="M3214" s="7">
        <v>16.600000000000001</v>
      </c>
      <c r="N3214" s="11">
        <f>IF(Tabla134[[#This Row],[Item Weight (Nulos)]]="",VLOOKUP(Tabla134[[#This Row],[Item Identifier]],'Tabla para Nulos'!$A$3:$B$1563,2,FALSE),Tabla134[[#This Row],[Item Weight (Nulos)]])</f>
        <v>16.600000000000001</v>
      </c>
      <c r="O3214" s="11" t="str">
        <f>IF(Tabla134[[#This Row],[Item Visibility]]&lt;$U$15,"Poca visibilidad",IF(Tabla134[[#This Row],[Item Visibility]]&lt;$U$16,"Visibilidad media","Mayor visibilidad"))</f>
        <v>Poca visibilidad</v>
      </c>
      <c r="P3214" s="11" t="str">
        <f>IF(Tabla134[[#This Row],[Rating]]&lt;2,"Muy Malo",IF(Tabla134[[#This Row],[Rating]]&lt;3,"Malo",IF(Tabla134[[#This Row],[Rating]]&lt;4,"Regular",IF(Tabla134[[#This Row],[Rating]]&lt;5,"Bueno","Excelente"))))</f>
        <v>Bueno</v>
      </c>
    </row>
    <row r="3215" spans="1:16" x14ac:dyDescent="0.2">
      <c r="A3215" s="7" t="s">
        <v>124</v>
      </c>
      <c r="B3215" s="7" t="s">
        <v>1039</v>
      </c>
      <c r="C3215" s="7" t="s">
        <v>71</v>
      </c>
      <c r="D3215" s="8">
        <v>2014</v>
      </c>
      <c r="E3215" s="7" t="s">
        <v>529</v>
      </c>
      <c r="F3215" s="7" t="s">
        <v>2</v>
      </c>
      <c r="G3215" s="7" t="s">
        <v>528</v>
      </c>
      <c r="H3215" s="7" t="s">
        <v>7</v>
      </c>
      <c r="I3215" s="9">
        <v>4.5818773E-2</v>
      </c>
      <c r="J3215" s="10">
        <v>138.71799999999999</v>
      </c>
      <c r="K3215" s="11">
        <v>4</v>
      </c>
      <c r="L3215" s="11" t="str">
        <f>IF(Tabla134[[#This Row],[Item Weight]]&lt;$U$12,"Poco Peso",IF(Tabla134[[#This Row],[Item Weight]]&lt;$U$13,"Peso Medio","Peso Alto"))</f>
        <v>Peso Medio</v>
      </c>
      <c r="M3215" s="7">
        <v>10</v>
      </c>
      <c r="N3215" s="11">
        <f>IF(Tabla134[[#This Row],[Item Weight (Nulos)]]="",VLOOKUP(Tabla134[[#This Row],[Item Identifier]],'Tabla para Nulos'!$A$3:$B$1563,2,FALSE),Tabla134[[#This Row],[Item Weight (Nulos)]])</f>
        <v>10</v>
      </c>
      <c r="O3215" s="11" t="str">
        <f>IF(Tabla134[[#This Row],[Item Visibility]]&lt;$U$15,"Poca visibilidad",IF(Tabla134[[#This Row],[Item Visibility]]&lt;$U$16,"Visibilidad media","Mayor visibilidad"))</f>
        <v>Visibilidad media</v>
      </c>
      <c r="P3215" s="11" t="str">
        <f>IF(Tabla134[[#This Row],[Rating]]&lt;2,"Muy Malo",IF(Tabla134[[#This Row],[Rating]]&lt;3,"Malo",IF(Tabla134[[#This Row],[Rating]]&lt;4,"Regular",IF(Tabla134[[#This Row],[Rating]]&lt;5,"Bueno","Excelente"))))</f>
        <v>Bueno</v>
      </c>
    </row>
    <row r="3216" spans="1:16" x14ac:dyDescent="0.2">
      <c r="A3216" s="7" t="s">
        <v>6</v>
      </c>
      <c r="B3216" s="7" t="s">
        <v>546</v>
      </c>
      <c r="C3216" s="7" t="s">
        <v>47</v>
      </c>
      <c r="D3216" s="8">
        <v>2012</v>
      </c>
      <c r="E3216" s="7" t="s">
        <v>9</v>
      </c>
      <c r="F3216" s="7" t="s">
        <v>8</v>
      </c>
      <c r="G3216" s="7" t="s">
        <v>1</v>
      </c>
      <c r="H3216" s="7" t="s">
        <v>7</v>
      </c>
      <c r="I3216" s="9">
        <v>2.4579431999999998E-2</v>
      </c>
      <c r="J3216" s="10">
        <v>105.3306</v>
      </c>
      <c r="K3216" s="11">
        <v>4</v>
      </c>
      <c r="L3216" s="11" t="str">
        <f>IF(Tabla134[[#This Row],[Item Weight]]&lt;$U$12,"Poco Peso",IF(Tabla134[[#This Row],[Item Weight]]&lt;$U$13,"Peso Medio","Peso Alto"))</f>
        <v>Poco Peso</v>
      </c>
      <c r="M3216" s="7">
        <v>5.63</v>
      </c>
      <c r="N3216" s="11">
        <f>IF(Tabla134[[#This Row],[Item Weight (Nulos)]]="",VLOOKUP(Tabla134[[#This Row],[Item Identifier]],'Tabla para Nulos'!$A$3:$B$1563,2,FALSE),Tabla134[[#This Row],[Item Weight (Nulos)]])</f>
        <v>5.63</v>
      </c>
      <c r="O3216" s="11" t="str">
        <f>IF(Tabla134[[#This Row],[Item Visibility]]&lt;$U$15,"Poca visibilidad",IF(Tabla134[[#This Row],[Item Visibility]]&lt;$U$16,"Visibilidad media","Mayor visibilidad"))</f>
        <v>Poca visibilidad</v>
      </c>
      <c r="P3216" s="11" t="str">
        <f>IF(Tabla134[[#This Row],[Rating]]&lt;2,"Muy Malo",IF(Tabla134[[#This Row],[Rating]]&lt;3,"Malo",IF(Tabla134[[#This Row],[Rating]]&lt;4,"Regular",IF(Tabla134[[#This Row],[Rating]]&lt;5,"Bueno","Excelente"))))</f>
        <v>Bueno</v>
      </c>
    </row>
    <row r="3217" spans="1:16" x14ac:dyDescent="0.2">
      <c r="A3217" s="7" t="s">
        <v>124</v>
      </c>
      <c r="B3217" s="7" t="s">
        <v>698</v>
      </c>
      <c r="C3217" s="7" t="s">
        <v>71</v>
      </c>
      <c r="D3217" s="8">
        <v>2022</v>
      </c>
      <c r="E3217" s="7" t="s">
        <v>3</v>
      </c>
      <c r="F3217" s="7" t="s">
        <v>2</v>
      </c>
      <c r="G3217" s="7" t="s">
        <v>1</v>
      </c>
      <c r="H3217" s="7" t="s">
        <v>0</v>
      </c>
      <c r="I3217" s="9">
        <v>1.5523706999999999E-2</v>
      </c>
      <c r="J3217" s="10">
        <v>212.09280000000001</v>
      </c>
      <c r="K3217" s="11">
        <v>4</v>
      </c>
      <c r="L3217" s="11" t="str">
        <f>IF(Tabla134[[#This Row],[Item Weight]]&lt;$U$12,"Poco Peso",IF(Tabla134[[#This Row],[Item Weight]]&lt;$U$13,"Peso Medio","Peso Alto"))</f>
        <v>Peso Medio</v>
      </c>
      <c r="M3217" s="7">
        <v>12.15</v>
      </c>
      <c r="N3217" s="11">
        <f>IF(Tabla134[[#This Row],[Item Weight (Nulos)]]="",VLOOKUP(Tabla134[[#This Row],[Item Identifier]],'Tabla para Nulos'!$A$3:$B$1563,2,FALSE),Tabla134[[#This Row],[Item Weight (Nulos)]])</f>
        <v>12.15</v>
      </c>
      <c r="O3217" s="11" t="str">
        <f>IF(Tabla134[[#This Row],[Item Visibility]]&lt;$U$15,"Poca visibilidad",IF(Tabla134[[#This Row],[Item Visibility]]&lt;$U$16,"Visibilidad media","Mayor visibilidad"))</f>
        <v>Poca visibilidad</v>
      </c>
      <c r="P3217" s="11" t="str">
        <f>IF(Tabla134[[#This Row],[Rating]]&lt;2,"Muy Malo",IF(Tabla134[[#This Row],[Rating]]&lt;3,"Malo",IF(Tabla134[[#This Row],[Rating]]&lt;4,"Regular",IF(Tabla134[[#This Row],[Rating]]&lt;5,"Bueno","Excelente"))))</f>
        <v>Bueno</v>
      </c>
    </row>
    <row r="3218" spans="1:16" x14ac:dyDescent="0.2">
      <c r="A3218" s="7" t="s">
        <v>124</v>
      </c>
      <c r="B3218" s="7" t="s">
        <v>189</v>
      </c>
      <c r="C3218" s="7" t="s">
        <v>171</v>
      </c>
      <c r="D3218" s="8">
        <v>2017</v>
      </c>
      <c r="E3218" s="7" t="s">
        <v>797</v>
      </c>
      <c r="F3218" s="7" t="s">
        <v>796</v>
      </c>
      <c r="G3218" s="7" t="s">
        <v>702</v>
      </c>
      <c r="H3218" s="7" t="s">
        <v>7</v>
      </c>
      <c r="I3218" s="9">
        <v>6.7141355E-2</v>
      </c>
      <c r="J3218" s="10">
        <v>114.586</v>
      </c>
      <c r="K3218" s="11">
        <v>4</v>
      </c>
      <c r="L3218" s="11" t="str">
        <f>IF(Tabla134[[#This Row],[Item Weight]]&lt;$U$12,"Poco Peso",IF(Tabla134[[#This Row],[Item Weight]]&lt;$U$13,"Peso Medio","Peso Alto"))</f>
        <v>Peso Alto</v>
      </c>
      <c r="M3218" s="7">
        <v>17.100000000000001</v>
      </c>
      <c r="N3218" s="11">
        <f>IF(Tabla134[[#This Row],[Item Weight (Nulos)]]="",VLOOKUP(Tabla134[[#This Row],[Item Identifier]],'Tabla para Nulos'!$A$3:$B$1563,2,FALSE),Tabla134[[#This Row],[Item Weight (Nulos)]])</f>
        <v>17.100000000000001</v>
      </c>
      <c r="O3218" s="11" t="str">
        <f>IF(Tabla134[[#This Row],[Item Visibility]]&lt;$U$15,"Poca visibilidad",IF(Tabla134[[#This Row],[Item Visibility]]&lt;$U$16,"Visibilidad media","Mayor visibilidad"))</f>
        <v>Visibilidad media</v>
      </c>
      <c r="P3218" s="11" t="str">
        <f>IF(Tabla134[[#This Row],[Rating]]&lt;2,"Muy Malo",IF(Tabla134[[#This Row],[Rating]]&lt;3,"Malo",IF(Tabla134[[#This Row],[Rating]]&lt;4,"Regular",IF(Tabla134[[#This Row],[Rating]]&lt;5,"Bueno","Excelente"))))</f>
        <v>Bueno</v>
      </c>
    </row>
    <row r="3219" spans="1:16" x14ac:dyDescent="0.2">
      <c r="A3219" s="7" t="s">
        <v>6</v>
      </c>
      <c r="B3219" s="7" t="s">
        <v>1445</v>
      </c>
      <c r="C3219" s="7" t="s">
        <v>28</v>
      </c>
      <c r="D3219" s="8">
        <v>2017</v>
      </c>
      <c r="E3219" s="7" t="s">
        <v>797</v>
      </c>
      <c r="F3219" s="7" t="s">
        <v>796</v>
      </c>
      <c r="G3219" s="7" t="s">
        <v>702</v>
      </c>
      <c r="H3219" s="7" t="s">
        <v>7</v>
      </c>
      <c r="I3219" s="9">
        <v>3.4404732E-2</v>
      </c>
      <c r="J3219" s="10">
        <v>98.172600000000003</v>
      </c>
      <c r="K3219" s="11">
        <v>4</v>
      </c>
      <c r="L3219" s="11" t="str">
        <f>IF(Tabla134[[#This Row],[Item Weight]]&lt;$U$12,"Poco Peso",IF(Tabla134[[#This Row],[Item Weight]]&lt;$U$13,"Peso Medio","Peso Alto"))</f>
        <v>Peso Medio</v>
      </c>
      <c r="M3219" s="7">
        <v>14.3</v>
      </c>
      <c r="N3219" s="11">
        <f>IF(Tabla134[[#This Row],[Item Weight (Nulos)]]="",VLOOKUP(Tabla134[[#This Row],[Item Identifier]],'Tabla para Nulos'!$A$3:$B$1563,2,FALSE),Tabla134[[#This Row],[Item Weight (Nulos)]])</f>
        <v>14.3</v>
      </c>
      <c r="O3219" s="11" t="str">
        <f>IF(Tabla134[[#This Row],[Item Visibility]]&lt;$U$15,"Poca visibilidad",IF(Tabla134[[#This Row],[Item Visibility]]&lt;$U$16,"Visibilidad media","Mayor visibilidad"))</f>
        <v>Visibilidad media</v>
      </c>
      <c r="P3219" s="11" t="str">
        <f>IF(Tabla134[[#This Row],[Rating]]&lt;2,"Muy Malo",IF(Tabla134[[#This Row],[Rating]]&lt;3,"Malo",IF(Tabla134[[#This Row],[Rating]]&lt;4,"Regular",IF(Tabla134[[#This Row],[Rating]]&lt;5,"Bueno","Excelente"))))</f>
        <v>Bueno</v>
      </c>
    </row>
    <row r="3220" spans="1:16" x14ac:dyDescent="0.2">
      <c r="A3220" s="7" t="s">
        <v>124</v>
      </c>
      <c r="B3220" s="7" t="s">
        <v>443</v>
      </c>
      <c r="C3220" s="7" t="s">
        <v>171</v>
      </c>
      <c r="D3220" s="8">
        <v>2020</v>
      </c>
      <c r="E3220" s="7" t="s">
        <v>919</v>
      </c>
      <c r="F3220" s="7" t="s">
        <v>796</v>
      </c>
      <c r="G3220" s="7" t="s">
        <v>1</v>
      </c>
      <c r="H3220" s="7" t="s">
        <v>7</v>
      </c>
      <c r="I3220" s="9">
        <v>1.32043E-2</v>
      </c>
      <c r="J3220" s="10">
        <v>143.81540000000001</v>
      </c>
      <c r="K3220" s="11">
        <v>4</v>
      </c>
      <c r="L3220" s="11" t="str">
        <f>IF(Tabla134[[#This Row],[Item Weight]]&lt;$U$12,"Poco Peso",IF(Tabla134[[#This Row],[Item Weight]]&lt;$U$13,"Peso Medio","Peso Alto"))</f>
        <v>Poco Peso</v>
      </c>
      <c r="M3220" s="7">
        <v>8.18</v>
      </c>
      <c r="N3220" s="11">
        <f>IF(Tabla134[[#This Row],[Item Weight (Nulos)]]="",VLOOKUP(Tabla134[[#This Row],[Item Identifier]],'Tabla para Nulos'!$A$3:$B$1563,2,FALSE),Tabla134[[#This Row],[Item Weight (Nulos)]])</f>
        <v>8.18</v>
      </c>
      <c r="O3220" s="11" t="str">
        <f>IF(Tabla134[[#This Row],[Item Visibility]]&lt;$U$15,"Poca visibilidad",IF(Tabla134[[#This Row],[Item Visibility]]&lt;$U$16,"Visibilidad media","Mayor visibilidad"))</f>
        <v>Poca visibilidad</v>
      </c>
      <c r="P3220" s="11" t="str">
        <f>IF(Tabla134[[#This Row],[Rating]]&lt;2,"Muy Malo",IF(Tabla134[[#This Row],[Rating]]&lt;3,"Malo",IF(Tabla134[[#This Row],[Rating]]&lt;4,"Regular",IF(Tabla134[[#This Row],[Rating]]&lt;5,"Bueno","Excelente"))))</f>
        <v>Bueno</v>
      </c>
    </row>
    <row r="3221" spans="1:16" x14ac:dyDescent="0.2">
      <c r="A3221" s="7" t="s">
        <v>6</v>
      </c>
      <c r="B3221" s="7" t="s">
        <v>1335</v>
      </c>
      <c r="C3221" s="7" t="s">
        <v>25</v>
      </c>
      <c r="D3221" s="8">
        <v>2012</v>
      </c>
      <c r="E3221" s="7" t="s">
        <v>9</v>
      </c>
      <c r="F3221" s="7" t="s">
        <v>8</v>
      </c>
      <c r="G3221" s="7" t="s">
        <v>1</v>
      </c>
      <c r="H3221" s="7" t="s">
        <v>7</v>
      </c>
      <c r="I3221" s="9">
        <v>0.134532392</v>
      </c>
      <c r="J3221" s="10">
        <v>39.448</v>
      </c>
      <c r="K3221" s="11">
        <v>4</v>
      </c>
      <c r="L3221" s="11" t="str">
        <f>IF(Tabla134[[#This Row],[Item Weight]]&lt;$U$12,"Poco Peso",IF(Tabla134[[#This Row],[Item Weight]]&lt;$U$13,"Peso Medio","Peso Alto"))</f>
        <v>Poco Peso</v>
      </c>
      <c r="M3221" s="7">
        <v>8.1</v>
      </c>
      <c r="N3221" s="11">
        <f>IF(Tabla134[[#This Row],[Item Weight (Nulos)]]="",VLOOKUP(Tabla134[[#This Row],[Item Identifier]],'Tabla para Nulos'!$A$3:$B$1563,2,FALSE),Tabla134[[#This Row],[Item Weight (Nulos)]])</f>
        <v>8.1</v>
      </c>
      <c r="O3221" s="11" t="str">
        <f>IF(Tabla134[[#This Row],[Item Visibility]]&lt;$U$15,"Poca visibilidad",IF(Tabla134[[#This Row],[Item Visibility]]&lt;$U$16,"Visibilidad media","Mayor visibilidad"))</f>
        <v>Mayor visibilidad</v>
      </c>
      <c r="P3221" s="11" t="str">
        <f>IF(Tabla134[[#This Row],[Rating]]&lt;2,"Muy Malo",IF(Tabla134[[#This Row],[Rating]]&lt;3,"Malo",IF(Tabla134[[#This Row],[Rating]]&lt;4,"Regular",IF(Tabla134[[#This Row],[Rating]]&lt;5,"Bueno","Excelente"))))</f>
        <v>Bueno</v>
      </c>
    </row>
    <row r="3222" spans="1:16" x14ac:dyDescent="0.2">
      <c r="A3222" s="7" t="s">
        <v>124</v>
      </c>
      <c r="B3222" s="7" t="s">
        <v>911</v>
      </c>
      <c r="C3222" s="7" t="s">
        <v>25</v>
      </c>
      <c r="D3222" s="8">
        <v>2022</v>
      </c>
      <c r="E3222" s="7" t="s">
        <v>3</v>
      </c>
      <c r="F3222" s="7" t="s">
        <v>2</v>
      </c>
      <c r="G3222" s="7" t="s">
        <v>1</v>
      </c>
      <c r="H3222" s="7" t="s">
        <v>0</v>
      </c>
      <c r="I3222" s="9">
        <v>0.188322664</v>
      </c>
      <c r="J3222" s="10">
        <v>148.54179999999999</v>
      </c>
      <c r="K3222" s="11">
        <v>4</v>
      </c>
      <c r="L3222" s="11" t="str">
        <f>IF(Tabla134[[#This Row],[Item Weight]]&lt;$U$12,"Poco Peso",IF(Tabla134[[#This Row],[Item Weight]]&lt;$U$13,"Peso Medio","Peso Alto"))</f>
        <v>Poco Peso</v>
      </c>
      <c r="M3222" s="7">
        <v>8.3550000000000004</v>
      </c>
      <c r="N3222" s="11">
        <f>IF(Tabla134[[#This Row],[Item Weight (Nulos)]]="",VLOOKUP(Tabla134[[#This Row],[Item Identifier]],'Tabla para Nulos'!$A$3:$B$1563,2,FALSE),Tabla134[[#This Row],[Item Weight (Nulos)]])</f>
        <v>8.3550000000000004</v>
      </c>
      <c r="O3222" s="11" t="str">
        <f>IF(Tabla134[[#This Row],[Item Visibility]]&lt;$U$15,"Poca visibilidad",IF(Tabla134[[#This Row],[Item Visibility]]&lt;$U$16,"Visibilidad media","Mayor visibilidad"))</f>
        <v>Mayor visibilidad</v>
      </c>
      <c r="P3222" s="11" t="str">
        <f>IF(Tabla134[[#This Row],[Rating]]&lt;2,"Muy Malo",IF(Tabla134[[#This Row],[Rating]]&lt;3,"Malo",IF(Tabla134[[#This Row],[Rating]]&lt;4,"Regular",IF(Tabla134[[#This Row],[Rating]]&lt;5,"Bueno","Excelente"))))</f>
        <v>Bueno</v>
      </c>
    </row>
    <row r="3223" spans="1:16" x14ac:dyDescent="0.2">
      <c r="A3223" s="7" t="s">
        <v>6</v>
      </c>
      <c r="B3223" s="7" t="s">
        <v>552</v>
      </c>
      <c r="C3223" s="7" t="s">
        <v>10</v>
      </c>
      <c r="D3223" s="8">
        <v>2016</v>
      </c>
      <c r="E3223" s="7" t="s">
        <v>1114</v>
      </c>
      <c r="F3223" s="7" t="s">
        <v>8</v>
      </c>
      <c r="G3223" s="7" t="s">
        <v>702</v>
      </c>
      <c r="H3223" s="7" t="s">
        <v>7</v>
      </c>
      <c r="I3223" s="9">
        <v>5.3584207000000002E-2</v>
      </c>
      <c r="J3223" s="10">
        <v>224.40880000000001</v>
      </c>
      <c r="K3223" s="11">
        <v>4</v>
      </c>
      <c r="L3223" s="11" t="str">
        <f>IF(Tabla134[[#This Row],[Item Weight]]&lt;$U$12,"Poco Peso",IF(Tabla134[[#This Row],[Item Weight]]&lt;$U$13,"Peso Medio","Peso Alto"))</f>
        <v>Peso Medio</v>
      </c>
      <c r="M3223" s="7">
        <v>10.1</v>
      </c>
      <c r="N3223" s="11">
        <f>IF(Tabla134[[#This Row],[Item Weight (Nulos)]]="",VLOOKUP(Tabla134[[#This Row],[Item Identifier]],'Tabla para Nulos'!$A$3:$B$1563,2,FALSE),Tabla134[[#This Row],[Item Weight (Nulos)]])</f>
        <v>10.1</v>
      </c>
      <c r="O3223" s="11" t="str">
        <f>IF(Tabla134[[#This Row],[Item Visibility]]&lt;$U$15,"Poca visibilidad",IF(Tabla134[[#This Row],[Item Visibility]]&lt;$U$16,"Visibilidad media","Mayor visibilidad"))</f>
        <v>Visibilidad media</v>
      </c>
      <c r="P3223" s="11" t="str">
        <f>IF(Tabla134[[#This Row],[Rating]]&lt;2,"Muy Malo",IF(Tabla134[[#This Row],[Rating]]&lt;3,"Malo",IF(Tabla134[[#This Row],[Rating]]&lt;4,"Regular",IF(Tabla134[[#This Row],[Rating]]&lt;5,"Bueno","Excelente"))))</f>
        <v>Bueno</v>
      </c>
    </row>
    <row r="3224" spans="1:16" x14ac:dyDescent="0.2">
      <c r="A3224" s="7" t="s">
        <v>6</v>
      </c>
      <c r="B3224" s="7" t="s">
        <v>970</v>
      </c>
      <c r="C3224" s="7" t="s">
        <v>10</v>
      </c>
      <c r="D3224" s="8">
        <v>2022</v>
      </c>
      <c r="E3224" s="7" t="s">
        <v>3</v>
      </c>
      <c r="F3224" s="7" t="s">
        <v>2</v>
      </c>
      <c r="G3224" s="7" t="s">
        <v>1</v>
      </c>
      <c r="H3224" s="7" t="s">
        <v>0</v>
      </c>
      <c r="I3224" s="9">
        <v>7.4931201000000003E-2</v>
      </c>
      <c r="J3224" s="10">
        <v>187.65559999999999</v>
      </c>
      <c r="K3224" s="11">
        <v>4</v>
      </c>
      <c r="L3224" s="11" t="str">
        <f>IF(Tabla134[[#This Row],[Item Weight]]&lt;$U$12,"Poco Peso",IF(Tabla134[[#This Row],[Item Weight]]&lt;$U$13,"Peso Medio","Peso Alto"))</f>
        <v>Poco Peso</v>
      </c>
      <c r="M3224" s="7">
        <v>8.75</v>
      </c>
      <c r="N3224" s="11">
        <f>IF(Tabla134[[#This Row],[Item Weight (Nulos)]]="",VLOOKUP(Tabla134[[#This Row],[Item Identifier]],'Tabla para Nulos'!$A$3:$B$1563,2,FALSE),Tabla134[[#This Row],[Item Weight (Nulos)]])</f>
        <v>8.75</v>
      </c>
      <c r="O3224" s="11" t="str">
        <f>IF(Tabla134[[#This Row],[Item Visibility]]&lt;$U$15,"Poca visibilidad",IF(Tabla134[[#This Row],[Item Visibility]]&lt;$U$16,"Visibilidad media","Mayor visibilidad"))</f>
        <v>Visibilidad media</v>
      </c>
      <c r="P3224" s="11" t="str">
        <f>IF(Tabla134[[#This Row],[Rating]]&lt;2,"Muy Malo",IF(Tabla134[[#This Row],[Rating]]&lt;3,"Malo",IF(Tabla134[[#This Row],[Rating]]&lt;4,"Regular",IF(Tabla134[[#This Row],[Rating]]&lt;5,"Bueno","Excelente"))))</f>
        <v>Bueno</v>
      </c>
    </row>
    <row r="3225" spans="1:16" x14ac:dyDescent="0.2">
      <c r="A3225" s="7" t="s">
        <v>124</v>
      </c>
      <c r="B3225" s="7" t="s">
        <v>866</v>
      </c>
      <c r="C3225" s="7" t="s">
        <v>171</v>
      </c>
      <c r="D3225" s="8">
        <v>2022</v>
      </c>
      <c r="E3225" s="7" t="s">
        <v>3</v>
      </c>
      <c r="F3225" s="7" t="s">
        <v>2</v>
      </c>
      <c r="G3225" s="7" t="s">
        <v>1</v>
      </c>
      <c r="H3225" s="7" t="s">
        <v>0</v>
      </c>
      <c r="I3225" s="9">
        <v>4.1459372000000001E-2</v>
      </c>
      <c r="J3225" s="10">
        <v>89.651399999999995</v>
      </c>
      <c r="K3225" s="11">
        <v>4</v>
      </c>
      <c r="L3225" s="11" t="str">
        <f>IF(Tabla134[[#This Row],[Item Weight]]&lt;$U$12,"Poco Peso",IF(Tabla134[[#This Row],[Item Weight]]&lt;$U$13,"Peso Medio","Peso Alto"))</f>
        <v>Peso Alto</v>
      </c>
      <c r="M3225" s="7">
        <v>19.600000000000001</v>
      </c>
      <c r="N3225" s="11">
        <f>IF(Tabla134[[#This Row],[Item Weight (Nulos)]]="",VLOOKUP(Tabla134[[#This Row],[Item Identifier]],'Tabla para Nulos'!$A$3:$B$1563,2,FALSE),Tabla134[[#This Row],[Item Weight (Nulos)]])</f>
        <v>19.600000000000001</v>
      </c>
      <c r="O3225" s="11" t="str">
        <f>IF(Tabla134[[#This Row],[Item Visibility]]&lt;$U$15,"Poca visibilidad",IF(Tabla134[[#This Row],[Item Visibility]]&lt;$U$16,"Visibilidad media","Mayor visibilidad"))</f>
        <v>Visibilidad media</v>
      </c>
      <c r="P3225" s="11" t="str">
        <f>IF(Tabla134[[#This Row],[Rating]]&lt;2,"Muy Malo",IF(Tabla134[[#This Row],[Rating]]&lt;3,"Malo",IF(Tabla134[[#This Row],[Rating]]&lt;4,"Regular",IF(Tabla134[[#This Row],[Rating]]&lt;5,"Bueno","Excelente"))))</f>
        <v>Bueno</v>
      </c>
    </row>
    <row r="3226" spans="1:16" x14ac:dyDescent="0.2">
      <c r="A3226" s="7" t="s">
        <v>6</v>
      </c>
      <c r="B3226" s="7" t="s">
        <v>820</v>
      </c>
      <c r="C3226" s="7" t="s">
        <v>71</v>
      </c>
      <c r="D3226" s="8">
        <v>2022</v>
      </c>
      <c r="E3226" s="7" t="s">
        <v>3</v>
      </c>
      <c r="F3226" s="7" t="s">
        <v>2</v>
      </c>
      <c r="G3226" s="7" t="s">
        <v>1</v>
      </c>
      <c r="H3226" s="7" t="s">
        <v>0</v>
      </c>
      <c r="I3226" s="9">
        <v>0.10544580100000001</v>
      </c>
      <c r="J3226" s="10">
        <v>214.42179999999999</v>
      </c>
      <c r="K3226" s="11">
        <v>4</v>
      </c>
      <c r="L3226" s="11" t="str">
        <f>IF(Tabla134[[#This Row],[Item Weight]]&lt;$U$12,"Poco Peso",IF(Tabla134[[#This Row],[Item Weight]]&lt;$U$13,"Peso Medio","Peso Alto"))</f>
        <v>Poco Peso</v>
      </c>
      <c r="M3226" s="7">
        <v>5.8449999999999998</v>
      </c>
      <c r="N3226" s="11">
        <f>IF(Tabla134[[#This Row],[Item Weight (Nulos)]]="",VLOOKUP(Tabla134[[#This Row],[Item Identifier]],'Tabla para Nulos'!$A$3:$B$1563,2,FALSE),Tabla134[[#This Row],[Item Weight (Nulos)]])</f>
        <v>5.8449999999999998</v>
      </c>
      <c r="O3226" s="11" t="str">
        <f>IF(Tabla134[[#This Row],[Item Visibility]]&lt;$U$15,"Poca visibilidad",IF(Tabla134[[#This Row],[Item Visibility]]&lt;$U$16,"Visibilidad media","Mayor visibilidad"))</f>
        <v>Mayor visibilidad</v>
      </c>
      <c r="P3226" s="11" t="str">
        <f>IF(Tabla134[[#This Row],[Rating]]&lt;2,"Muy Malo",IF(Tabla134[[#This Row],[Rating]]&lt;3,"Malo",IF(Tabla134[[#This Row],[Rating]]&lt;4,"Regular",IF(Tabla134[[#This Row],[Rating]]&lt;5,"Bueno","Excelente"))))</f>
        <v>Bueno</v>
      </c>
    </row>
    <row r="3227" spans="1:16" x14ac:dyDescent="0.2">
      <c r="A3227" s="7" t="s">
        <v>6</v>
      </c>
      <c r="B3227" s="7" t="s">
        <v>1248</v>
      </c>
      <c r="C3227" s="7" t="s">
        <v>10</v>
      </c>
      <c r="D3227" s="8">
        <v>2022</v>
      </c>
      <c r="E3227" s="7" t="s">
        <v>3</v>
      </c>
      <c r="F3227" s="7" t="s">
        <v>2</v>
      </c>
      <c r="G3227" s="7" t="s">
        <v>1</v>
      </c>
      <c r="H3227" s="7" t="s">
        <v>0</v>
      </c>
      <c r="I3227" s="9">
        <v>5.9971330000000003E-2</v>
      </c>
      <c r="J3227" s="10">
        <v>132.1968</v>
      </c>
      <c r="K3227" s="11">
        <v>4</v>
      </c>
      <c r="L3227" s="11" t="str">
        <f>IF(Tabla134[[#This Row],[Item Weight]]&lt;$U$12,"Poco Peso",IF(Tabla134[[#This Row],[Item Weight]]&lt;$U$13,"Peso Medio","Peso Alto"))</f>
        <v>Poco Peso</v>
      </c>
      <c r="M3227" s="7">
        <v>7.17</v>
      </c>
      <c r="N3227" s="11">
        <f>IF(Tabla134[[#This Row],[Item Weight (Nulos)]]="",VLOOKUP(Tabla134[[#This Row],[Item Identifier]],'Tabla para Nulos'!$A$3:$B$1563,2,FALSE),Tabla134[[#This Row],[Item Weight (Nulos)]])</f>
        <v>7.17</v>
      </c>
      <c r="O3227" s="11" t="str">
        <f>IF(Tabla134[[#This Row],[Item Visibility]]&lt;$U$15,"Poca visibilidad",IF(Tabla134[[#This Row],[Item Visibility]]&lt;$U$16,"Visibilidad media","Mayor visibilidad"))</f>
        <v>Visibilidad media</v>
      </c>
      <c r="P3227" s="11" t="str">
        <f>IF(Tabla134[[#This Row],[Rating]]&lt;2,"Muy Malo",IF(Tabla134[[#This Row],[Rating]]&lt;3,"Malo",IF(Tabla134[[#This Row],[Rating]]&lt;4,"Regular",IF(Tabla134[[#This Row],[Rating]]&lt;5,"Bueno","Excelente"))))</f>
        <v>Bueno</v>
      </c>
    </row>
    <row r="3228" spans="1:16" x14ac:dyDescent="0.2">
      <c r="A3228" s="7" t="s">
        <v>6</v>
      </c>
      <c r="B3228" s="7" t="s">
        <v>1254</v>
      </c>
      <c r="C3228" s="7" t="s">
        <v>17</v>
      </c>
      <c r="D3228" s="8">
        <v>2020</v>
      </c>
      <c r="E3228" s="7" t="s">
        <v>919</v>
      </c>
      <c r="F3228" s="7" t="s">
        <v>796</v>
      </c>
      <c r="G3228" s="7" t="s">
        <v>1</v>
      </c>
      <c r="H3228" s="7" t="s">
        <v>7</v>
      </c>
      <c r="I3228" s="9">
        <v>7.5595405000000004E-2</v>
      </c>
      <c r="J3228" s="10">
        <v>114.7176</v>
      </c>
      <c r="K3228" s="11">
        <v>4</v>
      </c>
      <c r="L3228" s="11" t="str">
        <f>IF(Tabla134[[#This Row],[Item Weight]]&lt;$U$12,"Poco Peso",IF(Tabla134[[#This Row],[Item Weight]]&lt;$U$13,"Peso Medio","Peso Alto"))</f>
        <v>Poco Peso</v>
      </c>
      <c r="M3228" s="7">
        <v>5.75</v>
      </c>
      <c r="N3228" s="11">
        <f>IF(Tabla134[[#This Row],[Item Weight (Nulos)]]="",VLOOKUP(Tabla134[[#This Row],[Item Identifier]],'Tabla para Nulos'!$A$3:$B$1563,2,FALSE),Tabla134[[#This Row],[Item Weight (Nulos)]])</f>
        <v>5.75</v>
      </c>
      <c r="O3228" s="11" t="str">
        <f>IF(Tabla134[[#This Row],[Item Visibility]]&lt;$U$15,"Poca visibilidad",IF(Tabla134[[#This Row],[Item Visibility]]&lt;$U$16,"Visibilidad media","Mayor visibilidad"))</f>
        <v>Visibilidad media</v>
      </c>
      <c r="P3228" s="11" t="str">
        <f>IF(Tabla134[[#This Row],[Rating]]&lt;2,"Muy Malo",IF(Tabla134[[#This Row],[Rating]]&lt;3,"Malo",IF(Tabla134[[#This Row],[Rating]]&lt;4,"Regular",IF(Tabla134[[#This Row],[Rating]]&lt;5,"Bueno","Excelente"))))</f>
        <v>Bueno</v>
      </c>
    </row>
    <row r="3229" spans="1:16" x14ac:dyDescent="0.2">
      <c r="A3229" s="7" t="s">
        <v>124</v>
      </c>
      <c r="B3229" s="7" t="s">
        <v>459</v>
      </c>
      <c r="C3229" s="7" t="s">
        <v>4</v>
      </c>
      <c r="D3229" s="8">
        <v>2012</v>
      </c>
      <c r="E3229" s="7" t="s">
        <v>9</v>
      </c>
      <c r="F3229" s="7" t="s">
        <v>8</v>
      </c>
      <c r="G3229" s="7" t="s">
        <v>1</v>
      </c>
      <c r="H3229" s="7" t="s">
        <v>7</v>
      </c>
      <c r="I3229" s="9">
        <v>9.3027717999999995E-2</v>
      </c>
      <c r="J3229" s="10">
        <v>101.4674</v>
      </c>
      <c r="K3229" s="11">
        <v>4</v>
      </c>
      <c r="L3229" s="11" t="str">
        <f>IF(Tabla134[[#This Row],[Item Weight]]&lt;$U$12,"Poco Peso",IF(Tabla134[[#This Row],[Item Weight]]&lt;$U$13,"Peso Medio","Peso Alto"))</f>
        <v>Poco Peso</v>
      </c>
      <c r="M3229" s="7">
        <v>5.32</v>
      </c>
      <c r="N3229" s="11">
        <f>IF(Tabla134[[#This Row],[Item Weight (Nulos)]]="",VLOOKUP(Tabla134[[#This Row],[Item Identifier]],'Tabla para Nulos'!$A$3:$B$1563,2,FALSE),Tabla134[[#This Row],[Item Weight (Nulos)]])</f>
        <v>5.32</v>
      </c>
      <c r="O3229" s="11" t="str">
        <f>IF(Tabla134[[#This Row],[Item Visibility]]&lt;$U$15,"Poca visibilidad",IF(Tabla134[[#This Row],[Item Visibility]]&lt;$U$16,"Visibilidad media","Mayor visibilidad"))</f>
        <v>Visibilidad media</v>
      </c>
      <c r="P3229" s="11" t="str">
        <f>IF(Tabla134[[#This Row],[Rating]]&lt;2,"Muy Malo",IF(Tabla134[[#This Row],[Rating]]&lt;3,"Malo",IF(Tabla134[[#This Row],[Rating]]&lt;4,"Regular",IF(Tabla134[[#This Row],[Rating]]&lt;5,"Bueno","Excelente"))))</f>
        <v>Bueno</v>
      </c>
    </row>
    <row r="3230" spans="1:16" x14ac:dyDescent="0.2">
      <c r="A3230" s="7" t="s">
        <v>124</v>
      </c>
      <c r="B3230" s="7" t="s">
        <v>1072</v>
      </c>
      <c r="C3230" s="7" t="s">
        <v>4</v>
      </c>
      <c r="D3230" s="8">
        <v>2020</v>
      </c>
      <c r="E3230" s="7" t="s">
        <v>919</v>
      </c>
      <c r="F3230" s="7" t="s">
        <v>796</v>
      </c>
      <c r="G3230" s="7" t="s">
        <v>1</v>
      </c>
      <c r="H3230" s="7" t="s">
        <v>7</v>
      </c>
      <c r="I3230" s="9">
        <v>1.9012261999999999E-2</v>
      </c>
      <c r="J3230" s="10">
        <v>237.15899999999999</v>
      </c>
      <c r="K3230" s="11">
        <v>4</v>
      </c>
      <c r="L3230" s="11" t="str">
        <f>IF(Tabla134[[#This Row],[Item Weight]]&lt;$U$12,"Poco Peso",IF(Tabla134[[#This Row],[Item Weight]]&lt;$U$13,"Peso Medio","Peso Alto"))</f>
        <v>Peso Alto</v>
      </c>
      <c r="M3230" s="7">
        <v>17.600000000000001</v>
      </c>
      <c r="N3230" s="11">
        <f>IF(Tabla134[[#This Row],[Item Weight (Nulos)]]="",VLOOKUP(Tabla134[[#This Row],[Item Identifier]],'Tabla para Nulos'!$A$3:$B$1563,2,FALSE),Tabla134[[#This Row],[Item Weight (Nulos)]])</f>
        <v>17.600000000000001</v>
      </c>
      <c r="O3230" s="11" t="str">
        <f>IF(Tabla134[[#This Row],[Item Visibility]]&lt;$U$15,"Poca visibilidad",IF(Tabla134[[#This Row],[Item Visibility]]&lt;$U$16,"Visibilidad media","Mayor visibilidad"))</f>
        <v>Poca visibilidad</v>
      </c>
      <c r="P3230" s="11" t="str">
        <f>IF(Tabla134[[#This Row],[Rating]]&lt;2,"Muy Malo",IF(Tabla134[[#This Row],[Rating]]&lt;3,"Malo",IF(Tabla134[[#This Row],[Rating]]&lt;4,"Regular",IF(Tabla134[[#This Row],[Rating]]&lt;5,"Bueno","Excelente"))))</f>
        <v>Bueno</v>
      </c>
    </row>
    <row r="3231" spans="1:16" x14ac:dyDescent="0.2">
      <c r="A3231" s="7" t="s">
        <v>6</v>
      </c>
      <c r="B3231" s="7" t="s">
        <v>1485</v>
      </c>
      <c r="C3231" s="7" t="s">
        <v>71</v>
      </c>
      <c r="D3231" s="8">
        <v>2016</v>
      </c>
      <c r="E3231" s="7" t="s">
        <v>1114</v>
      </c>
      <c r="F3231" s="7" t="s">
        <v>8</v>
      </c>
      <c r="G3231" s="7" t="s">
        <v>702</v>
      </c>
      <c r="H3231" s="7" t="s">
        <v>7</v>
      </c>
      <c r="I3231" s="9">
        <v>0</v>
      </c>
      <c r="J3231" s="10">
        <v>127.3678</v>
      </c>
      <c r="K3231" s="11">
        <v>4</v>
      </c>
      <c r="L3231" s="11" t="str">
        <f>IF(Tabla134[[#This Row],[Item Weight]]&lt;$U$12,"Poco Peso",IF(Tabla134[[#This Row],[Item Weight]]&lt;$U$13,"Peso Medio","Peso Alto"))</f>
        <v>Peso Alto</v>
      </c>
      <c r="M3231" s="7">
        <v>20</v>
      </c>
      <c r="N3231" s="11">
        <f>IF(Tabla134[[#This Row],[Item Weight (Nulos)]]="",VLOOKUP(Tabla134[[#This Row],[Item Identifier]],'Tabla para Nulos'!$A$3:$B$1563,2,FALSE),Tabla134[[#This Row],[Item Weight (Nulos)]])</f>
        <v>20</v>
      </c>
      <c r="O3231" s="11" t="str">
        <f>IF(Tabla134[[#This Row],[Item Visibility]]&lt;$U$15,"Poca visibilidad",IF(Tabla134[[#This Row],[Item Visibility]]&lt;$U$16,"Visibilidad media","Mayor visibilidad"))</f>
        <v>Poca visibilidad</v>
      </c>
      <c r="P3231" s="11" t="str">
        <f>IF(Tabla134[[#This Row],[Rating]]&lt;2,"Muy Malo",IF(Tabla134[[#This Row],[Rating]]&lt;3,"Malo",IF(Tabla134[[#This Row],[Rating]]&lt;4,"Regular",IF(Tabla134[[#This Row],[Rating]]&lt;5,"Bueno","Excelente"))))</f>
        <v>Bueno</v>
      </c>
    </row>
    <row r="3232" spans="1:16" x14ac:dyDescent="0.2">
      <c r="A3232" s="7" t="s">
        <v>6</v>
      </c>
      <c r="B3232" s="7" t="s">
        <v>362</v>
      </c>
      <c r="C3232" s="7" t="s">
        <v>71</v>
      </c>
      <c r="D3232" s="8">
        <v>2018</v>
      </c>
      <c r="E3232" s="7" t="s">
        <v>13</v>
      </c>
      <c r="F3232" s="7" t="s">
        <v>2</v>
      </c>
      <c r="G3232" s="7" t="s">
        <v>1</v>
      </c>
      <c r="H3232" s="7" t="s">
        <v>12</v>
      </c>
      <c r="I3232" s="9">
        <v>7.6790921999999998E-2</v>
      </c>
      <c r="J3232" s="10">
        <v>172.11060000000001</v>
      </c>
      <c r="K3232" s="11">
        <v>4</v>
      </c>
      <c r="L3232" s="11" t="str">
        <f>IF(Tabla134[[#This Row],[Item Weight]]&lt;$U$12,"Poco Peso",IF(Tabla134[[#This Row],[Item Weight]]&lt;$U$13,"Peso Medio","Peso Alto"))</f>
        <v>Peso Medio</v>
      </c>
      <c r="N3232" s="11">
        <f>IF(Tabla134[[#This Row],[Item Weight (Nulos)]]="",VLOOKUP(Tabla134[[#This Row],[Item Identifier]],'Tabla para Nulos'!$A$3:$B$1563,2,FALSE),Tabla134[[#This Row],[Item Weight (Nulos)]])</f>
        <v>11.599999999999998</v>
      </c>
      <c r="O3232" s="11" t="str">
        <f>IF(Tabla134[[#This Row],[Item Visibility]]&lt;$U$15,"Poca visibilidad",IF(Tabla134[[#This Row],[Item Visibility]]&lt;$U$16,"Visibilidad media","Mayor visibilidad"))</f>
        <v>Visibilidad media</v>
      </c>
      <c r="P3232" s="11" t="str">
        <f>IF(Tabla134[[#This Row],[Rating]]&lt;2,"Muy Malo",IF(Tabla134[[#This Row],[Rating]]&lt;3,"Malo",IF(Tabla134[[#This Row],[Rating]]&lt;4,"Regular",IF(Tabla134[[#This Row],[Rating]]&lt;5,"Bueno","Excelente"))))</f>
        <v>Bueno</v>
      </c>
    </row>
    <row r="3233" spans="1:16" x14ac:dyDescent="0.2">
      <c r="A3233" s="7" t="s">
        <v>6</v>
      </c>
      <c r="B3233" s="7" t="s">
        <v>1529</v>
      </c>
      <c r="C3233" s="7" t="s">
        <v>17</v>
      </c>
      <c r="D3233" s="8">
        <v>2015</v>
      </c>
      <c r="E3233" s="7" t="s">
        <v>922</v>
      </c>
      <c r="F3233" s="7" t="s">
        <v>796</v>
      </c>
      <c r="G3233" s="7" t="s">
        <v>1</v>
      </c>
      <c r="H3233" s="7" t="s">
        <v>7</v>
      </c>
      <c r="I3233" s="9">
        <v>7.2541730999999998E-2</v>
      </c>
      <c r="J3233" s="10">
        <v>48.569200000000002</v>
      </c>
      <c r="K3233" s="11">
        <v>4</v>
      </c>
      <c r="L3233" s="11" t="str">
        <f>IF(Tabla134[[#This Row],[Item Weight]]&lt;$U$12,"Poco Peso",IF(Tabla134[[#This Row],[Item Weight]]&lt;$U$13,"Peso Medio","Peso Alto"))</f>
        <v>Peso Medio</v>
      </c>
      <c r="M3233" s="7">
        <v>12.35</v>
      </c>
      <c r="N3233" s="11">
        <f>IF(Tabla134[[#This Row],[Item Weight (Nulos)]]="",VLOOKUP(Tabla134[[#This Row],[Item Identifier]],'Tabla para Nulos'!$A$3:$B$1563,2,FALSE),Tabla134[[#This Row],[Item Weight (Nulos)]])</f>
        <v>12.35</v>
      </c>
      <c r="O3233" s="11" t="str">
        <f>IF(Tabla134[[#This Row],[Item Visibility]]&lt;$U$15,"Poca visibilidad",IF(Tabla134[[#This Row],[Item Visibility]]&lt;$U$16,"Visibilidad media","Mayor visibilidad"))</f>
        <v>Visibilidad media</v>
      </c>
      <c r="P3233" s="11" t="str">
        <f>IF(Tabla134[[#This Row],[Rating]]&lt;2,"Muy Malo",IF(Tabla134[[#This Row],[Rating]]&lt;3,"Malo",IF(Tabla134[[#This Row],[Rating]]&lt;4,"Regular",IF(Tabla134[[#This Row],[Rating]]&lt;5,"Bueno","Excelente"))))</f>
        <v>Bueno</v>
      </c>
    </row>
    <row r="3234" spans="1:16" x14ac:dyDescent="0.2">
      <c r="A3234" s="7" t="s">
        <v>6</v>
      </c>
      <c r="B3234" s="7" t="s">
        <v>722</v>
      </c>
      <c r="C3234" s="7" t="s">
        <v>47</v>
      </c>
      <c r="D3234" s="8">
        <v>2014</v>
      </c>
      <c r="E3234" s="7" t="s">
        <v>529</v>
      </c>
      <c r="F3234" s="7" t="s">
        <v>2</v>
      </c>
      <c r="G3234" s="7" t="s">
        <v>528</v>
      </c>
      <c r="H3234" s="7" t="s">
        <v>7</v>
      </c>
      <c r="I3234" s="9">
        <v>1.7536671E-2</v>
      </c>
      <c r="J3234" s="10">
        <v>45.571800000000003</v>
      </c>
      <c r="K3234" s="11">
        <v>4</v>
      </c>
      <c r="L3234" s="11" t="str">
        <f>IF(Tabla134[[#This Row],[Item Weight]]&lt;$U$12,"Poco Peso",IF(Tabla134[[#This Row],[Item Weight]]&lt;$U$13,"Peso Medio","Peso Alto"))</f>
        <v>Peso Medio</v>
      </c>
      <c r="M3234" s="7">
        <v>16</v>
      </c>
      <c r="N3234" s="11">
        <f>IF(Tabla134[[#This Row],[Item Weight (Nulos)]]="",VLOOKUP(Tabla134[[#This Row],[Item Identifier]],'Tabla para Nulos'!$A$3:$B$1563,2,FALSE),Tabla134[[#This Row],[Item Weight (Nulos)]])</f>
        <v>16</v>
      </c>
      <c r="O3234" s="11" t="str">
        <f>IF(Tabla134[[#This Row],[Item Visibility]]&lt;$U$15,"Poca visibilidad",IF(Tabla134[[#This Row],[Item Visibility]]&lt;$U$16,"Visibilidad media","Mayor visibilidad"))</f>
        <v>Poca visibilidad</v>
      </c>
      <c r="P3234" s="11" t="str">
        <f>IF(Tabla134[[#This Row],[Rating]]&lt;2,"Muy Malo",IF(Tabla134[[#This Row],[Rating]]&lt;3,"Malo",IF(Tabla134[[#This Row],[Rating]]&lt;4,"Regular",IF(Tabla134[[#This Row],[Rating]]&lt;5,"Bueno","Excelente"))))</f>
        <v>Bueno</v>
      </c>
    </row>
    <row r="3235" spans="1:16" x14ac:dyDescent="0.2">
      <c r="A3235" s="7" t="s">
        <v>124</v>
      </c>
      <c r="B3235" s="7" t="s">
        <v>612</v>
      </c>
      <c r="C3235" s="7" t="s">
        <v>171</v>
      </c>
      <c r="D3235" s="8">
        <v>2012</v>
      </c>
      <c r="E3235" s="7" t="s">
        <v>9</v>
      </c>
      <c r="F3235" s="7" t="s">
        <v>8</v>
      </c>
      <c r="G3235" s="7" t="s">
        <v>1</v>
      </c>
      <c r="H3235" s="7" t="s">
        <v>7</v>
      </c>
      <c r="I3235" s="9">
        <v>3.9329256999999999E-2</v>
      </c>
      <c r="J3235" s="10">
        <v>127.6678</v>
      </c>
      <c r="K3235" s="11">
        <v>4</v>
      </c>
      <c r="L3235" s="11" t="str">
        <f>IF(Tabla134[[#This Row],[Item Weight]]&lt;$U$12,"Poco Peso",IF(Tabla134[[#This Row],[Item Weight]]&lt;$U$13,"Peso Medio","Peso Alto"))</f>
        <v>Peso Alto</v>
      </c>
      <c r="M3235" s="7">
        <v>20.350000000000001</v>
      </c>
      <c r="N3235" s="11">
        <f>IF(Tabla134[[#This Row],[Item Weight (Nulos)]]="",VLOOKUP(Tabla134[[#This Row],[Item Identifier]],'Tabla para Nulos'!$A$3:$B$1563,2,FALSE),Tabla134[[#This Row],[Item Weight (Nulos)]])</f>
        <v>20.350000000000001</v>
      </c>
      <c r="O3235" s="11" t="str">
        <f>IF(Tabla134[[#This Row],[Item Visibility]]&lt;$U$15,"Poca visibilidad",IF(Tabla134[[#This Row],[Item Visibility]]&lt;$U$16,"Visibilidad media","Mayor visibilidad"))</f>
        <v>Visibilidad media</v>
      </c>
      <c r="P3235" s="11" t="str">
        <f>IF(Tabla134[[#This Row],[Rating]]&lt;2,"Muy Malo",IF(Tabla134[[#This Row],[Rating]]&lt;3,"Malo",IF(Tabla134[[#This Row],[Rating]]&lt;4,"Regular",IF(Tabla134[[#This Row],[Rating]]&lt;5,"Bueno","Excelente"))))</f>
        <v>Bueno</v>
      </c>
    </row>
    <row r="3236" spans="1:16" x14ac:dyDescent="0.2">
      <c r="A3236" s="7" t="s">
        <v>6</v>
      </c>
      <c r="B3236" s="7" t="s">
        <v>1336</v>
      </c>
      <c r="C3236" s="7" t="s">
        <v>17</v>
      </c>
      <c r="D3236" s="8">
        <v>2017</v>
      </c>
      <c r="E3236" s="7" t="s">
        <v>797</v>
      </c>
      <c r="F3236" s="7" t="s">
        <v>796</v>
      </c>
      <c r="G3236" s="7" t="s">
        <v>702</v>
      </c>
      <c r="H3236" s="7" t="s">
        <v>7</v>
      </c>
      <c r="I3236" s="9">
        <v>0</v>
      </c>
      <c r="J3236" s="10">
        <v>144.21019999999999</v>
      </c>
      <c r="K3236" s="11">
        <v>4</v>
      </c>
      <c r="L3236" s="11" t="str">
        <f>IF(Tabla134[[#This Row],[Item Weight]]&lt;$U$12,"Poco Peso",IF(Tabla134[[#This Row],[Item Weight]]&lt;$U$13,"Peso Medio","Peso Alto"))</f>
        <v>Peso Alto</v>
      </c>
      <c r="M3236" s="7">
        <v>18.5</v>
      </c>
      <c r="N3236" s="11">
        <f>IF(Tabla134[[#This Row],[Item Weight (Nulos)]]="",VLOOKUP(Tabla134[[#This Row],[Item Identifier]],'Tabla para Nulos'!$A$3:$B$1563,2,FALSE),Tabla134[[#This Row],[Item Weight (Nulos)]])</f>
        <v>18.5</v>
      </c>
      <c r="O3236" s="11" t="str">
        <f>IF(Tabla134[[#This Row],[Item Visibility]]&lt;$U$15,"Poca visibilidad",IF(Tabla134[[#This Row],[Item Visibility]]&lt;$U$16,"Visibilidad media","Mayor visibilidad"))</f>
        <v>Poca visibilidad</v>
      </c>
      <c r="P3236" s="11" t="str">
        <f>IF(Tabla134[[#This Row],[Rating]]&lt;2,"Muy Malo",IF(Tabla134[[#This Row],[Rating]]&lt;3,"Malo",IF(Tabla134[[#This Row],[Rating]]&lt;4,"Regular",IF(Tabla134[[#This Row],[Rating]]&lt;5,"Bueno","Excelente"))))</f>
        <v>Bueno</v>
      </c>
    </row>
    <row r="3237" spans="1:16" x14ac:dyDescent="0.2">
      <c r="A3237" s="7" t="s">
        <v>124</v>
      </c>
      <c r="B3237" s="7" t="s">
        <v>206</v>
      </c>
      <c r="C3237" s="7" t="s">
        <v>4</v>
      </c>
      <c r="D3237" s="8">
        <v>2015</v>
      </c>
      <c r="E3237" s="7" t="s">
        <v>922</v>
      </c>
      <c r="F3237" s="7" t="s">
        <v>796</v>
      </c>
      <c r="G3237" s="7" t="s">
        <v>1</v>
      </c>
      <c r="H3237" s="7" t="s">
        <v>7</v>
      </c>
      <c r="I3237" s="9">
        <v>5.4751688999999999E-2</v>
      </c>
      <c r="J3237" s="10">
        <v>54.792999999999999</v>
      </c>
      <c r="K3237" s="11">
        <v>4</v>
      </c>
      <c r="L3237" s="11" t="str">
        <f>IF(Tabla134[[#This Row],[Item Weight]]&lt;$U$12,"Poco Peso",IF(Tabla134[[#This Row],[Item Weight]]&lt;$U$13,"Peso Medio","Peso Alto"))</f>
        <v>Poco Peso</v>
      </c>
      <c r="M3237" s="7">
        <v>7.5650000000000004</v>
      </c>
      <c r="N3237" s="11">
        <f>IF(Tabla134[[#This Row],[Item Weight (Nulos)]]="",VLOOKUP(Tabla134[[#This Row],[Item Identifier]],'Tabla para Nulos'!$A$3:$B$1563,2,FALSE),Tabla134[[#This Row],[Item Weight (Nulos)]])</f>
        <v>7.5650000000000004</v>
      </c>
      <c r="O3237" s="11" t="str">
        <f>IF(Tabla134[[#This Row],[Item Visibility]]&lt;$U$15,"Poca visibilidad",IF(Tabla134[[#This Row],[Item Visibility]]&lt;$U$16,"Visibilidad media","Mayor visibilidad"))</f>
        <v>Visibilidad media</v>
      </c>
      <c r="P3237" s="11" t="str">
        <f>IF(Tabla134[[#This Row],[Rating]]&lt;2,"Muy Malo",IF(Tabla134[[#This Row],[Rating]]&lt;3,"Malo",IF(Tabla134[[#This Row],[Rating]]&lt;4,"Regular",IF(Tabla134[[#This Row],[Rating]]&lt;5,"Bueno","Excelente"))))</f>
        <v>Bueno</v>
      </c>
    </row>
    <row r="3238" spans="1:16" x14ac:dyDescent="0.2">
      <c r="A3238" s="7" t="s">
        <v>6</v>
      </c>
      <c r="B3238" s="7" t="s">
        <v>48</v>
      </c>
      <c r="C3238" s="7" t="s">
        <v>47</v>
      </c>
      <c r="D3238" s="8">
        <v>2016</v>
      </c>
      <c r="E3238" s="7" t="s">
        <v>1114</v>
      </c>
      <c r="F3238" s="7" t="s">
        <v>8</v>
      </c>
      <c r="G3238" s="7" t="s">
        <v>702</v>
      </c>
      <c r="H3238" s="7" t="s">
        <v>7</v>
      </c>
      <c r="I3238" s="9">
        <v>7.6121831000000001E-2</v>
      </c>
      <c r="J3238" s="10">
        <v>111.72020000000001</v>
      </c>
      <c r="K3238" s="11">
        <v>4</v>
      </c>
      <c r="L3238" s="11" t="str">
        <f>IF(Tabla134[[#This Row],[Item Weight]]&lt;$U$12,"Poco Peso",IF(Tabla134[[#This Row],[Item Weight]]&lt;$U$13,"Peso Medio","Peso Alto"))</f>
        <v>Peso Alto</v>
      </c>
      <c r="M3238" s="7">
        <v>17.600000000000001</v>
      </c>
      <c r="N3238" s="11">
        <f>IF(Tabla134[[#This Row],[Item Weight (Nulos)]]="",VLOOKUP(Tabla134[[#This Row],[Item Identifier]],'Tabla para Nulos'!$A$3:$B$1563,2,FALSE),Tabla134[[#This Row],[Item Weight (Nulos)]])</f>
        <v>17.600000000000001</v>
      </c>
      <c r="O3238" s="11" t="str">
        <f>IF(Tabla134[[#This Row],[Item Visibility]]&lt;$U$15,"Poca visibilidad",IF(Tabla134[[#This Row],[Item Visibility]]&lt;$U$16,"Visibilidad media","Mayor visibilidad"))</f>
        <v>Visibilidad media</v>
      </c>
      <c r="P3238" s="11" t="str">
        <f>IF(Tabla134[[#This Row],[Rating]]&lt;2,"Muy Malo",IF(Tabla134[[#This Row],[Rating]]&lt;3,"Malo",IF(Tabla134[[#This Row],[Rating]]&lt;4,"Regular",IF(Tabla134[[#This Row],[Rating]]&lt;5,"Bueno","Excelente"))))</f>
        <v>Bueno</v>
      </c>
    </row>
    <row r="3239" spans="1:16" x14ac:dyDescent="0.2">
      <c r="A3239" s="7" t="s">
        <v>6</v>
      </c>
      <c r="B3239" s="7" t="s">
        <v>1453</v>
      </c>
      <c r="C3239" s="7" t="s">
        <v>14</v>
      </c>
      <c r="D3239" s="8">
        <v>2018</v>
      </c>
      <c r="E3239" s="7" t="s">
        <v>13</v>
      </c>
      <c r="F3239" s="7" t="s">
        <v>2</v>
      </c>
      <c r="G3239" s="7" t="s">
        <v>1</v>
      </c>
      <c r="H3239" s="7" t="s">
        <v>12</v>
      </c>
      <c r="I3239" s="9">
        <v>7.2524759999999994E-2</v>
      </c>
      <c r="J3239" s="10">
        <v>120.3098</v>
      </c>
      <c r="K3239" s="11">
        <v>4</v>
      </c>
      <c r="L3239" s="11" t="str">
        <f>IF(Tabla134[[#This Row],[Item Weight]]&lt;$U$12,"Poco Peso",IF(Tabla134[[#This Row],[Item Weight]]&lt;$U$13,"Peso Medio","Peso Alto"))</f>
        <v>Peso Medio</v>
      </c>
      <c r="N3239" s="11">
        <f>IF(Tabla134[[#This Row],[Item Weight (Nulos)]]="",VLOOKUP(Tabla134[[#This Row],[Item Identifier]],'Tabla para Nulos'!$A$3:$B$1563,2,FALSE),Tabla134[[#This Row],[Item Weight (Nulos)]])</f>
        <v>9.8000000000000007</v>
      </c>
      <c r="O3239" s="11" t="str">
        <f>IF(Tabla134[[#This Row],[Item Visibility]]&lt;$U$15,"Poca visibilidad",IF(Tabla134[[#This Row],[Item Visibility]]&lt;$U$16,"Visibilidad media","Mayor visibilidad"))</f>
        <v>Visibilidad media</v>
      </c>
      <c r="P3239" s="11" t="str">
        <f>IF(Tabla134[[#This Row],[Rating]]&lt;2,"Muy Malo",IF(Tabla134[[#This Row],[Rating]]&lt;3,"Malo",IF(Tabla134[[#This Row],[Rating]]&lt;4,"Regular",IF(Tabla134[[#This Row],[Rating]]&lt;5,"Bueno","Excelente"))))</f>
        <v>Bueno</v>
      </c>
    </row>
    <row r="3240" spans="1:16" x14ac:dyDescent="0.2">
      <c r="A3240" s="7" t="s">
        <v>6</v>
      </c>
      <c r="B3240" s="7" t="s">
        <v>1420</v>
      </c>
      <c r="C3240" s="7" t="s">
        <v>25</v>
      </c>
      <c r="D3240" s="8">
        <v>2017</v>
      </c>
      <c r="E3240" s="7" t="s">
        <v>797</v>
      </c>
      <c r="F3240" s="7" t="s">
        <v>796</v>
      </c>
      <c r="G3240" s="7" t="s">
        <v>702</v>
      </c>
      <c r="H3240" s="7" t="s">
        <v>7</v>
      </c>
      <c r="I3240" s="9">
        <v>3.2171320000000003E-2</v>
      </c>
      <c r="J3240" s="10">
        <v>184.82400000000001</v>
      </c>
      <c r="K3240" s="11">
        <v>4</v>
      </c>
      <c r="L3240" s="11" t="str">
        <f>IF(Tabla134[[#This Row],[Item Weight]]&lt;$U$12,"Poco Peso",IF(Tabla134[[#This Row],[Item Weight]]&lt;$U$13,"Peso Medio","Peso Alto"))</f>
        <v>Poco Peso</v>
      </c>
      <c r="M3240" s="7">
        <v>5.46</v>
      </c>
      <c r="N3240" s="11">
        <f>IF(Tabla134[[#This Row],[Item Weight (Nulos)]]="",VLOOKUP(Tabla134[[#This Row],[Item Identifier]],'Tabla para Nulos'!$A$3:$B$1563,2,FALSE),Tabla134[[#This Row],[Item Weight (Nulos)]])</f>
        <v>5.46</v>
      </c>
      <c r="O3240" s="11" t="str">
        <f>IF(Tabla134[[#This Row],[Item Visibility]]&lt;$U$15,"Poca visibilidad",IF(Tabla134[[#This Row],[Item Visibility]]&lt;$U$16,"Visibilidad media","Mayor visibilidad"))</f>
        <v>Visibilidad media</v>
      </c>
      <c r="P3240" s="11" t="str">
        <f>IF(Tabla134[[#This Row],[Rating]]&lt;2,"Muy Malo",IF(Tabla134[[#This Row],[Rating]]&lt;3,"Malo",IF(Tabla134[[#This Row],[Rating]]&lt;4,"Regular",IF(Tabla134[[#This Row],[Rating]]&lt;5,"Bueno","Excelente"))))</f>
        <v>Bueno</v>
      </c>
    </row>
    <row r="3241" spans="1:16" x14ac:dyDescent="0.2">
      <c r="A3241" s="7" t="s">
        <v>124</v>
      </c>
      <c r="B3241" s="7" t="s">
        <v>1408</v>
      </c>
      <c r="C3241" s="7" t="s">
        <v>28</v>
      </c>
      <c r="D3241" s="8">
        <v>2018</v>
      </c>
      <c r="E3241" s="7" t="s">
        <v>13</v>
      </c>
      <c r="F3241" s="7" t="s">
        <v>2</v>
      </c>
      <c r="G3241" s="7" t="s">
        <v>1</v>
      </c>
      <c r="H3241" s="7" t="s">
        <v>12</v>
      </c>
      <c r="I3241" s="9">
        <v>7.7536540000000001E-2</v>
      </c>
      <c r="J3241" s="10">
        <v>180.86600000000001</v>
      </c>
      <c r="K3241" s="11">
        <v>4</v>
      </c>
      <c r="L3241" s="11" t="str">
        <f>IF(Tabla134[[#This Row],[Item Weight]]&lt;$U$12,"Poco Peso",IF(Tabla134[[#This Row],[Item Weight]]&lt;$U$13,"Peso Medio","Peso Alto"))</f>
        <v>Peso Alto</v>
      </c>
      <c r="N3241" s="11">
        <f>IF(Tabla134[[#This Row],[Item Weight (Nulos)]]="",VLOOKUP(Tabla134[[#This Row],[Item Identifier]],'Tabla para Nulos'!$A$3:$B$1563,2,FALSE),Tabla134[[#This Row],[Item Weight (Nulos)]])</f>
        <v>19.7</v>
      </c>
      <c r="O3241" s="11" t="str">
        <f>IF(Tabla134[[#This Row],[Item Visibility]]&lt;$U$15,"Poca visibilidad",IF(Tabla134[[#This Row],[Item Visibility]]&lt;$U$16,"Visibilidad media","Mayor visibilidad"))</f>
        <v>Visibilidad media</v>
      </c>
      <c r="P3241" s="11" t="str">
        <f>IF(Tabla134[[#This Row],[Rating]]&lt;2,"Muy Malo",IF(Tabla134[[#This Row],[Rating]]&lt;3,"Malo",IF(Tabla134[[#This Row],[Rating]]&lt;4,"Regular",IF(Tabla134[[#This Row],[Rating]]&lt;5,"Bueno","Excelente"))))</f>
        <v>Bueno</v>
      </c>
    </row>
    <row r="3242" spans="1:16" x14ac:dyDescent="0.2">
      <c r="A3242" s="7" t="s">
        <v>6</v>
      </c>
      <c r="B3242" s="7" t="s">
        <v>1583</v>
      </c>
      <c r="C3242" s="7" t="s">
        <v>14</v>
      </c>
      <c r="D3242" s="8">
        <v>2015</v>
      </c>
      <c r="E3242" s="7" t="s">
        <v>922</v>
      </c>
      <c r="F3242" s="7" t="s">
        <v>796</v>
      </c>
      <c r="G3242" s="7" t="s">
        <v>1</v>
      </c>
      <c r="H3242" s="7" t="s">
        <v>7</v>
      </c>
      <c r="I3242" s="9">
        <v>0.14966932199999999</v>
      </c>
      <c r="J3242" s="10">
        <v>180.26599999999999</v>
      </c>
      <c r="K3242" s="11">
        <v>4</v>
      </c>
      <c r="L3242" s="11" t="str">
        <f>IF(Tabla134[[#This Row],[Item Weight]]&lt;$U$12,"Poco Peso",IF(Tabla134[[#This Row],[Item Weight]]&lt;$U$13,"Peso Medio","Peso Alto"))</f>
        <v>Peso Medio</v>
      </c>
      <c r="M3242" s="7">
        <v>13.35</v>
      </c>
      <c r="N3242" s="11">
        <f>IF(Tabla134[[#This Row],[Item Weight (Nulos)]]="",VLOOKUP(Tabla134[[#This Row],[Item Identifier]],'Tabla para Nulos'!$A$3:$B$1563,2,FALSE),Tabla134[[#This Row],[Item Weight (Nulos)]])</f>
        <v>13.35</v>
      </c>
      <c r="O3242" s="11" t="str">
        <f>IF(Tabla134[[#This Row],[Item Visibility]]&lt;$U$15,"Poca visibilidad",IF(Tabla134[[#This Row],[Item Visibility]]&lt;$U$16,"Visibilidad media","Mayor visibilidad"))</f>
        <v>Mayor visibilidad</v>
      </c>
      <c r="P3242" s="11" t="str">
        <f>IF(Tabla134[[#This Row],[Rating]]&lt;2,"Muy Malo",IF(Tabla134[[#This Row],[Rating]]&lt;3,"Malo",IF(Tabla134[[#This Row],[Rating]]&lt;4,"Regular",IF(Tabla134[[#This Row],[Rating]]&lt;5,"Bueno","Excelente"))))</f>
        <v>Bueno</v>
      </c>
    </row>
    <row r="3243" spans="1:16" x14ac:dyDescent="0.2">
      <c r="A3243" s="7" t="s">
        <v>6</v>
      </c>
      <c r="B3243" s="7" t="s">
        <v>725</v>
      </c>
      <c r="C3243" s="7" t="s">
        <v>47</v>
      </c>
      <c r="D3243" s="8">
        <v>2017</v>
      </c>
      <c r="E3243" s="7" t="s">
        <v>797</v>
      </c>
      <c r="F3243" s="7" t="s">
        <v>796</v>
      </c>
      <c r="G3243" s="7" t="s">
        <v>702</v>
      </c>
      <c r="H3243" s="7" t="s">
        <v>7</v>
      </c>
      <c r="I3243" s="9">
        <v>6.1165511999999998E-2</v>
      </c>
      <c r="J3243" s="10">
        <v>125.6388</v>
      </c>
      <c r="K3243" s="11">
        <v>4</v>
      </c>
      <c r="L3243" s="11" t="str">
        <f>IF(Tabla134[[#This Row],[Item Weight]]&lt;$U$12,"Poco Peso",IF(Tabla134[[#This Row],[Item Weight]]&lt;$U$13,"Peso Medio","Peso Alto"))</f>
        <v>Poco Peso</v>
      </c>
      <c r="M3243" s="7">
        <v>5.15</v>
      </c>
      <c r="N3243" s="11">
        <f>IF(Tabla134[[#This Row],[Item Weight (Nulos)]]="",VLOOKUP(Tabla134[[#This Row],[Item Identifier]],'Tabla para Nulos'!$A$3:$B$1563,2,FALSE),Tabla134[[#This Row],[Item Weight (Nulos)]])</f>
        <v>5.15</v>
      </c>
      <c r="O3243" s="11" t="str">
        <f>IF(Tabla134[[#This Row],[Item Visibility]]&lt;$U$15,"Poca visibilidad",IF(Tabla134[[#This Row],[Item Visibility]]&lt;$U$16,"Visibilidad media","Mayor visibilidad"))</f>
        <v>Visibilidad media</v>
      </c>
      <c r="P3243" s="11" t="str">
        <f>IF(Tabla134[[#This Row],[Rating]]&lt;2,"Muy Malo",IF(Tabla134[[#This Row],[Rating]]&lt;3,"Malo",IF(Tabla134[[#This Row],[Rating]]&lt;4,"Regular",IF(Tabla134[[#This Row],[Rating]]&lt;5,"Bueno","Excelente"))))</f>
        <v>Bueno</v>
      </c>
    </row>
    <row r="3244" spans="1:16" x14ac:dyDescent="0.2">
      <c r="A3244" s="7" t="s">
        <v>6</v>
      </c>
      <c r="B3244" s="7" t="s">
        <v>1130</v>
      </c>
      <c r="C3244" s="7" t="s">
        <v>10</v>
      </c>
      <c r="D3244" s="8">
        <v>2012</v>
      </c>
      <c r="E3244" s="7" t="s">
        <v>9</v>
      </c>
      <c r="F3244" s="7" t="s">
        <v>8</v>
      </c>
      <c r="G3244" s="7" t="s">
        <v>1</v>
      </c>
      <c r="H3244" s="7" t="s">
        <v>7</v>
      </c>
      <c r="I3244" s="9">
        <v>0.15628656599999999</v>
      </c>
      <c r="J3244" s="10">
        <v>238.9538</v>
      </c>
      <c r="K3244" s="11">
        <v>4</v>
      </c>
      <c r="L3244" s="11" t="str">
        <f>IF(Tabla134[[#This Row],[Item Weight]]&lt;$U$12,"Poco Peso",IF(Tabla134[[#This Row],[Item Weight]]&lt;$U$13,"Peso Medio","Peso Alto"))</f>
        <v>Peso Medio</v>
      </c>
      <c r="M3244" s="7">
        <v>12.65</v>
      </c>
      <c r="N3244" s="11">
        <f>IF(Tabla134[[#This Row],[Item Weight (Nulos)]]="",VLOOKUP(Tabla134[[#This Row],[Item Identifier]],'Tabla para Nulos'!$A$3:$B$1563,2,FALSE),Tabla134[[#This Row],[Item Weight (Nulos)]])</f>
        <v>12.65</v>
      </c>
      <c r="O3244" s="11" t="str">
        <f>IF(Tabla134[[#This Row],[Item Visibility]]&lt;$U$15,"Poca visibilidad",IF(Tabla134[[#This Row],[Item Visibility]]&lt;$U$16,"Visibilidad media","Mayor visibilidad"))</f>
        <v>Mayor visibilidad</v>
      </c>
      <c r="P3244" s="11" t="str">
        <f>IF(Tabla134[[#This Row],[Rating]]&lt;2,"Muy Malo",IF(Tabla134[[#This Row],[Rating]]&lt;3,"Malo",IF(Tabla134[[#This Row],[Rating]]&lt;4,"Regular",IF(Tabla134[[#This Row],[Rating]]&lt;5,"Bueno","Excelente"))))</f>
        <v>Bueno</v>
      </c>
    </row>
    <row r="3245" spans="1:16" x14ac:dyDescent="0.2">
      <c r="A3245" s="7" t="s">
        <v>124</v>
      </c>
      <c r="B3245" s="7" t="s">
        <v>187</v>
      </c>
      <c r="C3245" s="7" t="s">
        <v>171</v>
      </c>
      <c r="D3245" s="8">
        <v>2022</v>
      </c>
      <c r="E3245" s="7" t="s">
        <v>3</v>
      </c>
      <c r="F3245" s="7" t="s">
        <v>2</v>
      </c>
      <c r="G3245" s="7" t="s">
        <v>1</v>
      </c>
      <c r="H3245" s="7" t="s">
        <v>0</v>
      </c>
      <c r="I3245" s="9">
        <v>3.3735909000000001E-2</v>
      </c>
      <c r="J3245" s="10">
        <v>110.99120000000001</v>
      </c>
      <c r="K3245" s="11">
        <v>4</v>
      </c>
      <c r="L3245" s="11" t="str">
        <f>IF(Tabla134[[#This Row],[Item Weight]]&lt;$U$12,"Poco Peso",IF(Tabla134[[#This Row],[Item Weight]]&lt;$U$13,"Peso Medio","Peso Alto"))</f>
        <v>Peso Medio</v>
      </c>
      <c r="M3245" s="7">
        <v>15.2</v>
      </c>
      <c r="N3245" s="11">
        <f>IF(Tabla134[[#This Row],[Item Weight (Nulos)]]="",VLOOKUP(Tabla134[[#This Row],[Item Identifier]],'Tabla para Nulos'!$A$3:$B$1563,2,FALSE),Tabla134[[#This Row],[Item Weight (Nulos)]])</f>
        <v>15.2</v>
      </c>
      <c r="O3245" s="11" t="str">
        <f>IF(Tabla134[[#This Row],[Item Visibility]]&lt;$U$15,"Poca visibilidad",IF(Tabla134[[#This Row],[Item Visibility]]&lt;$U$16,"Visibilidad media","Mayor visibilidad"))</f>
        <v>Visibilidad media</v>
      </c>
      <c r="P3245" s="11" t="str">
        <f>IF(Tabla134[[#This Row],[Rating]]&lt;2,"Muy Malo",IF(Tabla134[[#This Row],[Rating]]&lt;3,"Malo",IF(Tabla134[[#This Row],[Rating]]&lt;4,"Regular",IF(Tabla134[[#This Row],[Rating]]&lt;5,"Bueno","Excelente"))))</f>
        <v>Bueno</v>
      </c>
    </row>
    <row r="3246" spans="1:16" x14ac:dyDescent="0.2">
      <c r="A3246" s="7" t="s">
        <v>6</v>
      </c>
      <c r="B3246" s="7" t="s">
        <v>1259</v>
      </c>
      <c r="C3246" s="7" t="s">
        <v>28</v>
      </c>
      <c r="D3246" s="8">
        <v>2011</v>
      </c>
      <c r="E3246" s="7" t="s">
        <v>703</v>
      </c>
      <c r="F3246" s="7" t="s">
        <v>2</v>
      </c>
      <c r="G3246" s="7" t="s">
        <v>1</v>
      </c>
      <c r="H3246" s="7" t="s">
        <v>1621</v>
      </c>
      <c r="I3246" s="9">
        <v>0.13769711900000001</v>
      </c>
      <c r="J3246" s="10">
        <v>47.103400000000001</v>
      </c>
      <c r="K3246" s="11">
        <v>4</v>
      </c>
      <c r="L3246" s="11" t="str">
        <f>IF(Tabla134[[#This Row],[Item Weight]]&lt;$U$12,"Poco Peso",IF(Tabla134[[#This Row],[Item Weight]]&lt;$U$13,"Peso Medio","Peso Alto"))</f>
        <v>Peso Alto</v>
      </c>
      <c r="M3246" s="7">
        <v>19.350000000000001</v>
      </c>
      <c r="N3246" s="11">
        <f>IF(Tabla134[[#This Row],[Item Weight (Nulos)]]="",VLOOKUP(Tabla134[[#This Row],[Item Identifier]],'Tabla para Nulos'!$A$3:$B$1563,2,FALSE),Tabla134[[#This Row],[Item Weight (Nulos)]])</f>
        <v>19.350000000000001</v>
      </c>
      <c r="O3246" s="11" t="str">
        <f>IF(Tabla134[[#This Row],[Item Visibility]]&lt;$U$15,"Poca visibilidad",IF(Tabla134[[#This Row],[Item Visibility]]&lt;$U$16,"Visibilidad media","Mayor visibilidad"))</f>
        <v>Mayor visibilidad</v>
      </c>
      <c r="P3246" s="11" t="str">
        <f>IF(Tabla134[[#This Row],[Rating]]&lt;2,"Muy Malo",IF(Tabla134[[#This Row],[Rating]]&lt;3,"Malo",IF(Tabla134[[#This Row],[Rating]]&lt;4,"Regular",IF(Tabla134[[#This Row],[Rating]]&lt;5,"Bueno","Excelente"))))</f>
        <v>Bueno</v>
      </c>
    </row>
    <row r="3247" spans="1:16" x14ac:dyDescent="0.2">
      <c r="A3247" s="7" t="s">
        <v>124</v>
      </c>
      <c r="B3247" s="7" t="s">
        <v>888</v>
      </c>
      <c r="C3247" s="7" t="s">
        <v>10</v>
      </c>
      <c r="D3247" s="8">
        <v>2022</v>
      </c>
      <c r="E3247" s="7" t="s">
        <v>3</v>
      </c>
      <c r="F3247" s="7" t="s">
        <v>2</v>
      </c>
      <c r="G3247" s="7" t="s">
        <v>1</v>
      </c>
      <c r="H3247" s="7" t="s">
        <v>0</v>
      </c>
      <c r="I3247" s="9">
        <v>0</v>
      </c>
      <c r="J3247" s="10">
        <v>211.89019999999999</v>
      </c>
      <c r="K3247" s="11">
        <v>4</v>
      </c>
      <c r="L3247" s="11" t="str">
        <f>IF(Tabla134[[#This Row],[Item Weight]]&lt;$U$12,"Poco Peso",IF(Tabla134[[#This Row],[Item Weight]]&lt;$U$13,"Peso Medio","Peso Alto"))</f>
        <v>Poco Peso</v>
      </c>
      <c r="M3247" s="7">
        <v>8.1</v>
      </c>
      <c r="N3247" s="11">
        <f>IF(Tabla134[[#This Row],[Item Weight (Nulos)]]="",VLOOKUP(Tabla134[[#This Row],[Item Identifier]],'Tabla para Nulos'!$A$3:$B$1563,2,FALSE),Tabla134[[#This Row],[Item Weight (Nulos)]])</f>
        <v>8.1</v>
      </c>
      <c r="O3247" s="11" t="str">
        <f>IF(Tabla134[[#This Row],[Item Visibility]]&lt;$U$15,"Poca visibilidad",IF(Tabla134[[#This Row],[Item Visibility]]&lt;$U$16,"Visibilidad media","Mayor visibilidad"))</f>
        <v>Poca visibilidad</v>
      </c>
      <c r="P3247" s="11" t="str">
        <f>IF(Tabla134[[#This Row],[Rating]]&lt;2,"Muy Malo",IF(Tabla134[[#This Row],[Rating]]&lt;3,"Malo",IF(Tabla134[[#This Row],[Rating]]&lt;4,"Regular",IF(Tabla134[[#This Row],[Rating]]&lt;5,"Bueno","Excelente"))))</f>
        <v>Bueno</v>
      </c>
    </row>
    <row r="3248" spans="1:16" x14ac:dyDescent="0.2">
      <c r="A3248" s="7" t="s">
        <v>6</v>
      </c>
      <c r="B3248" s="7" t="s">
        <v>353</v>
      </c>
      <c r="C3248" s="7" t="s">
        <v>71</v>
      </c>
      <c r="D3248" s="8">
        <v>2018</v>
      </c>
      <c r="E3248" s="7" t="s">
        <v>13</v>
      </c>
      <c r="F3248" s="7" t="s">
        <v>2</v>
      </c>
      <c r="G3248" s="7" t="s">
        <v>1</v>
      </c>
      <c r="H3248" s="7" t="s">
        <v>12</v>
      </c>
      <c r="I3248" s="9">
        <v>6.1955439000000001E-2</v>
      </c>
      <c r="J3248" s="10">
        <v>145.14179999999999</v>
      </c>
      <c r="K3248" s="11">
        <v>4</v>
      </c>
      <c r="L3248" s="11" t="str">
        <f>IF(Tabla134[[#This Row],[Item Weight]]&lt;$U$12,"Poco Peso",IF(Tabla134[[#This Row],[Item Weight]]&lt;$U$13,"Peso Medio","Peso Alto"))</f>
        <v>Peso Alto</v>
      </c>
      <c r="N3248" s="11">
        <f>IF(Tabla134[[#This Row],[Item Weight (Nulos)]]="",VLOOKUP(Tabla134[[#This Row],[Item Identifier]],'Tabla para Nulos'!$A$3:$B$1563,2,FALSE),Tabla134[[#This Row],[Item Weight (Nulos)]])</f>
        <v>18.5</v>
      </c>
      <c r="O3248" s="11" t="str">
        <f>IF(Tabla134[[#This Row],[Item Visibility]]&lt;$U$15,"Poca visibilidad",IF(Tabla134[[#This Row],[Item Visibility]]&lt;$U$16,"Visibilidad media","Mayor visibilidad"))</f>
        <v>Visibilidad media</v>
      </c>
      <c r="P3248" s="11" t="str">
        <f>IF(Tabla134[[#This Row],[Rating]]&lt;2,"Muy Malo",IF(Tabla134[[#This Row],[Rating]]&lt;3,"Malo",IF(Tabla134[[#This Row],[Rating]]&lt;4,"Regular",IF(Tabla134[[#This Row],[Rating]]&lt;5,"Bueno","Excelente"))))</f>
        <v>Bueno</v>
      </c>
    </row>
    <row r="3249" spans="1:16" x14ac:dyDescent="0.2">
      <c r="A3249" s="7" t="s">
        <v>124</v>
      </c>
      <c r="B3249" s="7" t="s">
        <v>1032</v>
      </c>
      <c r="C3249" s="7" t="s">
        <v>71</v>
      </c>
      <c r="D3249" s="8">
        <v>2014</v>
      </c>
      <c r="E3249" s="7" t="s">
        <v>529</v>
      </c>
      <c r="F3249" s="7" t="s">
        <v>2</v>
      </c>
      <c r="G3249" s="7" t="s">
        <v>528</v>
      </c>
      <c r="H3249" s="7" t="s">
        <v>7</v>
      </c>
      <c r="I3249" s="9">
        <v>1.6597651000000001E-2</v>
      </c>
      <c r="J3249" s="10">
        <v>121.5098</v>
      </c>
      <c r="K3249" s="11">
        <v>4</v>
      </c>
      <c r="L3249" s="11" t="str">
        <f>IF(Tabla134[[#This Row],[Item Weight]]&lt;$U$12,"Poco Peso",IF(Tabla134[[#This Row],[Item Weight]]&lt;$U$13,"Peso Medio","Peso Alto"))</f>
        <v>Peso Alto</v>
      </c>
      <c r="M3249" s="7">
        <v>19.350000000000001</v>
      </c>
      <c r="N3249" s="11">
        <f>IF(Tabla134[[#This Row],[Item Weight (Nulos)]]="",VLOOKUP(Tabla134[[#This Row],[Item Identifier]],'Tabla para Nulos'!$A$3:$B$1563,2,FALSE),Tabla134[[#This Row],[Item Weight (Nulos)]])</f>
        <v>19.350000000000001</v>
      </c>
      <c r="O3249" s="11" t="str">
        <f>IF(Tabla134[[#This Row],[Item Visibility]]&lt;$U$15,"Poca visibilidad",IF(Tabla134[[#This Row],[Item Visibility]]&lt;$U$16,"Visibilidad media","Mayor visibilidad"))</f>
        <v>Poca visibilidad</v>
      </c>
      <c r="P3249" s="11" t="str">
        <f>IF(Tabla134[[#This Row],[Rating]]&lt;2,"Muy Malo",IF(Tabla134[[#This Row],[Rating]]&lt;3,"Malo",IF(Tabla134[[#This Row],[Rating]]&lt;4,"Regular",IF(Tabla134[[#This Row],[Rating]]&lt;5,"Bueno","Excelente"))))</f>
        <v>Bueno</v>
      </c>
    </row>
    <row r="3250" spans="1:16" x14ac:dyDescent="0.2">
      <c r="A3250" s="7" t="s">
        <v>124</v>
      </c>
      <c r="B3250" s="7" t="s">
        <v>401</v>
      </c>
      <c r="C3250" s="7" t="s">
        <v>14</v>
      </c>
      <c r="D3250" s="8">
        <v>2016</v>
      </c>
      <c r="E3250" s="7" t="s">
        <v>1114</v>
      </c>
      <c r="F3250" s="7" t="s">
        <v>8</v>
      </c>
      <c r="G3250" s="7" t="s">
        <v>702</v>
      </c>
      <c r="H3250" s="7" t="s">
        <v>7</v>
      </c>
      <c r="I3250" s="9">
        <v>0.108710162</v>
      </c>
      <c r="J3250" s="10">
        <v>161.7578</v>
      </c>
      <c r="K3250" s="11">
        <v>4</v>
      </c>
      <c r="L3250" s="11" t="str">
        <f>IF(Tabla134[[#This Row],[Item Weight]]&lt;$U$12,"Poco Peso",IF(Tabla134[[#This Row],[Item Weight]]&lt;$U$13,"Peso Medio","Peso Alto"))</f>
        <v>Peso Alto</v>
      </c>
      <c r="M3250" s="7">
        <v>20.75</v>
      </c>
      <c r="N3250" s="11">
        <f>IF(Tabla134[[#This Row],[Item Weight (Nulos)]]="",VLOOKUP(Tabla134[[#This Row],[Item Identifier]],'Tabla para Nulos'!$A$3:$B$1563,2,FALSE),Tabla134[[#This Row],[Item Weight (Nulos)]])</f>
        <v>20.75</v>
      </c>
      <c r="O3250" s="11" t="str">
        <f>IF(Tabla134[[#This Row],[Item Visibility]]&lt;$U$15,"Poca visibilidad",IF(Tabla134[[#This Row],[Item Visibility]]&lt;$U$16,"Visibilidad media","Mayor visibilidad"))</f>
        <v>Mayor visibilidad</v>
      </c>
      <c r="P3250" s="11" t="str">
        <f>IF(Tabla134[[#This Row],[Rating]]&lt;2,"Muy Malo",IF(Tabla134[[#This Row],[Rating]]&lt;3,"Malo",IF(Tabla134[[#This Row],[Rating]]&lt;4,"Regular",IF(Tabla134[[#This Row],[Rating]]&lt;5,"Bueno","Excelente"))))</f>
        <v>Bueno</v>
      </c>
    </row>
    <row r="3251" spans="1:16" x14ac:dyDescent="0.2">
      <c r="A3251" s="7" t="s">
        <v>124</v>
      </c>
      <c r="B3251" s="7" t="s">
        <v>1158</v>
      </c>
      <c r="C3251" s="7" t="s">
        <v>171</v>
      </c>
      <c r="D3251" s="8">
        <v>2018</v>
      </c>
      <c r="E3251" s="7" t="s">
        <v>13</v>
      </c>
      <c r="F3251" s="7" t="s">
        <v>2</v>
      </c>
      <c r="G3251" s="7" t="s">
        <v>1</v>
      </c>
      <c r="H3251" s="7" t="s">
        <v>12</v>
      </c>
      <c r="I3251" s="9">
        <v>3.9055755999999997E-2</v>
      </c>
      <c r="J3251" s="10">
        <v>152.3366</v>
      </c>
      <c r="K3251" s="11">
        <v>4</v>
      </c>
      <c r="L3251" s="11" t="str">
        <f>IF(Tabla134[[#This Row],[Item Weight]]&lt;$U$12,"Poco Peso",IF(Tabla134[[#This Row],[Item Weight]]&lt;$U$13,"Peso Medio","Peso Alto"))</f>
        <v>Peso Alto</v>
      </c>
      <c r="N3251" s="11">
        <f>IF(Tabla134[[#This Row],[Item Weight (Nulos)]]="",VLOOKUP(Tabla134[[#This Row],[Item Identifier]],'Tabla para Nulos'!$A$3:$B$1563,2,FALSE),Tabla134[[#This Row],[Item Weight (Nulos)]])</f>
        <v>20.7</v>
      </c>
      <c r="O3251" s="11" t="str">
        <f>IF(Tabla134[[#This Row],[Item Visibility]]&lt;$U$15,"Poca visibilidad",IF(Tabla134[[#This Row],[Item Visibility]]&lt;$U$16,"Visibilidad media","Mayor visibilidad"))</f>
        <v>Visibilidad media</v>
      </c>
      <c r="P3251" s="11" t="str">
        <f>IF(Tabla134[[#This Row],[Rating]]&lt;2,"Muy Malo",IF(Tabla134[[#This Row],[Rating]]&lt;3,"Malo",IF(Tabla134[[#This Row],[Rating]]&lt;4,"Regular",IF(Tabla134[[#This Row],[Rating]]&lt;5,"Bueno","Excelente"))))</f>
        <v>Bueno</v>
      </c>
    </row>
    <row r="3252" spans="1:16" x14ac:dyDescent="0.2">
      <c r="A3252" s="7" t="s">
        <v>124</v>
      </c>
      <c r="B3252" s="7" t="s">
        <v>685</v>
      </c>
      <c r="C3252" s="7" t="s">
        <v>28</v>
      </c>
      <c r="D3252" s="8">
        <v>2012</v>
      </c>
      <c r="E3252" s="7" t="s">
        <v>9</v>
      </c>
      <c r="F3252" s="7" t="s">
        <v>8</v>
      </c>
      <c r="G3252" s="7" t="s">
        <v>1</v>
      </c>
      <c r="H3252" s="7" t="s">
        <v>7</v>
      </c>
      <c r="I3252" s="9">
        <v>3.2924463000000001E-2</v>
      </c>
      <c r="J3252" s="10">
        <v>107.2938</v>
      </c>
      <c r="K3252" s="11">
        <v>4</v>
      </c>
      <c r="L3252" s="11" t="str">
        <f>IF(Tabla134[[#This Row],[Item Weight]]&lt;$U$12,"Poco Peso",IF(Tabla134[[#This Row],[Item Weight]]&lt;$U$13,"Peso Medio","Peso Alto"))</f>
        <v>Peso Medio</v>
      </c>
      <c r="M3252" s="7">
        <v>15.5</v>
      </c>
      <c r="N3252" s="11">
        <f>IF(Tabla134[[#This Row],[Item Weight (Nulos)]]="",VLOOKUP(Tabla134[[#This Row],[Item Identifier]],'Tabla para Nulos'!$A$3:$B$1563,2,FALSE),Tabla134[[#This Row],[Item Weight (Nulos)]])</f>
        <v>15.5</v>
      </c>
      <c r="O3252" s="11" t="str">
        <f>IF(Tabla134[[#This Row],[Item Visibility]]&lt;$U$15,"Poca visibilidad",IF(Tabla134[[#This Row],[Item Visibility]]&lt;$U$16,"Visibilidad media","Mayor visibilidad"))</f>
        <v>Visibilidad media</v>
      </c>
      <c r="P3252" s="11" t="str">
        <f>IF(Tabla134[[#This Row],[Rating]]&lt;2,"Muy Malo",IF(Tabla134[[#This Row],[Rating]]&lt;3,"Malo",IF(Tabla134[[#This Row],[Rating]]&lt;4,"Regular",IF(Tabla134[[#This Row],[Rating]]&lt;5,"Bueno","Excelente"))))</f>
        <v>Bueno</v>
      </c>
    </row>
    <row r="3253" spans="1:16" x14ac:dyDescent="0.2">
      <c r="A3253" s="7" t="s">
        <v>124</v>
      </c>
      <c r="B3253" s="7" t="s">
        <v>1230</v>
      </c>
      <c r="C3253" s="7" t="s">
        <v>108</v>
      </c>
      <c r="D3253" s="8">
        <v>2012</v>
      </c>
      <c r="E3253" s="7" t="s">
        <v>9</v>
      </c>
      <c r="F3253" s="7" t="s">
        <v>8</v>
      </c>
      <c r="G3253" s="7" t="s">
        <v>1</v>
      </c>
      <c r="H3253" s="7" t="s">
        <v>7</v>
      </c>
      <c r="I3253" s="9">
        <v>7.2511334999999996E-2</v>
      </c>
      <c r="J3253" s="10">
        <v>177.43700000000001</v>
      </c>
      <c r="K3253" s="11">
        <v>4</v>
      </c>
      <c r="L3253" s="11" t="str">
        <f>IF(Tabla134[[#This Row],[Item Weight]]&lt;$U$12,"Poco Peso",IF(Tabla134[[#This Row],[Item Weight]]&lt;$U$13,"Peso Medio","Peso Alto"))</f>
        <v>Peso Medio</v>
      </c>
      <c r="M3253" s="7">
        <v>8.8949999999999996</v>
      </c>
      <c r="N3253" s="11">
        <f>IF(Tabla134[[#This Row],[Item Weight (Nulos)]]="",VLOOKUP(Tabla134[[#This Row],[Item Identifier]],'Tabla para Nulos'!$A$3:$B$1563,2,FALSE),Tabla134[[#This Row],[Item Weight (Nulos)]])</f>
        <v>8.8949999999999996</v>
      </c>
      <c r="O3253" s="11" t="str">
        <f>IF(Tabla134[[#This Row],[Item Visibility]]&lt;$U$15,"Poca visibilidad",IF(Tabla134[[#This Row],[Item Visibility]]&lt;$U$16,"Visibilidad media","Mayor visibilidad"))</f>
        <v>Visibilidad media</v>
      </c>
      <c r="P3253" s="11" t="str">
        <f>IF(Tabla134[[#This Row],[Rating]]&lt;2,"Muy Malo",IF(Tabla134[[#This Row],[Rating]]&lt;3,"Malo",IF(Tabla134[[#This Row],[Rating]]&lt;4,"Regular",IF(Tabla134[[#This Row],[Rating]]&lt;5,"Bueno","Excelente"))))</f>
        <v>Bueno</v>
      </c>
    </row>
    <row r="3254" spans="1:16" x14ac:dyDescent="0.2">
      <c r="A3254" s="7" t="s">
        <v>124</v>
      </c>
      <c r="B3254" s="7" t="s">
        <v>505</v>
      </c>
      <c r="C3254" s="7" t="s">
        <v>25</v>
      </c>
      <c r="D3254" s="8">
        <v>2012</v>
      </c>
      <c r="E3254" s="7" t="s">
        <v>9</v>
      </c>
      <c r="F3254" s="7" t="s">
        <v>8</v>
      </c>
      <c r="G3254" s="7" t="s">
        <v>1</v>
      </c>
      <c r="H3254" s="7" t="s">
        <v>7</v>
      </c>
      <c r="I3254" s="9">
        <v>1.0454458999999999E-2</v>
      </c>
      <c r="J3254" s="10">
        <v>115.6808</v>
      </c>
      <c r="K3254" s="11">
        <v>4</v>
      </c>
      <c r="L3254" s="11" t="str">
        <f>IF(Tabla134[[#This Row],[Item Weight]]&lt;$U$12,"Poco Peso",IF(Tabla134[[#This Row],[Item Weight]]&lt;$U$13,"Peso Medio","Peso Alto"))</f>
        <v>Poco Peso</v>
      </c>
      <c r="M3254" s="7">
        <v>6.4249999999999998</v>
      </c>
      <c r="N3254" s="11">
        <f>IF(Tabla134[[#This Row],[Item Weight (Nulos)]]="",VLOOKUP(Tabla134[[#This Row],[Item Identifier]],'Tabla para Nulos'!$A$3:$B$1563,2,FALSE),Tabla134[[#This Row],[Item Weight (Nulos)]])</f>
        <v>6.4249999999999998</v>
      </c>
      <c r="O3254" s="11" t="str">
        <f>IF(Tabla134[[#This Row],[Item Visibility]]&lt;$U$15,"Poca visibilidad",IF(Tabla134[[#This Row],[Item Visibility]]&lt;$U$16,"Visibilidad media","Mayor visibilidad"))</f>
        <v>Poca visibilidad</v>
      </c>
      <c r="P3254" s="11" t="str">
        <f>IF(Tabla134[[#This Row],[Rating]]&lt;2,"Muy Malo",IF(Tabla134[[#This Row],[Rating]]&lt;3,"Malo",IF(Tabla134[[#This Row],[Rating]]&lt;4,"Regular",IF(Tabla134[[#This Row],[Rating]]&lt;5,"Bueno","Excelente"))))</f>
        <v>Bueno</v>
      </c>
    </row>
    <row r="3255" spans="1:16" x14ac:dyDescent="0.2">
      <c r="A3255" s="7" t="s">
        <v>124</v>
      </c>
      <c r="B3255" s="7" t="s">
        <v>503</v>
      </c>
      <c r="C3255" s="7" t="s">
        <v>25</v>
      </c>
      <c r="D3255" s="8">
        <v>2012</v>
      </c>
      <c r="E3255" s="7" t="s">
        <v>9</v>
      </c>
      <c r="F3255" s="7" t="s">
        <v>8</v>
      </c>
      <c r="G3255" s="7" t="s">
        <v>1</v>
      </c>
      <c r="H3255" s="7" t="s">
        <v>7</v>
      </c>
      <c r="I3255" s="9">
        <v>1.5295536E-2</v>
      </c>
      <c r="J3255" s="10">
        <v>89.714600000000004</v>
      </c>
      <c r="K3255" s="11">
        <v>4</v>
      </c>
      <c r="L3255" s="11" t="str">
        <f>IF(Tabla134[[#This Row],[Item Weight]]&lt;$U$12,"Poco Peso",IF(Tabla134[[#This Row],[Item Weight]]&lt;$U$13,"Peso Medio","Peso Alto"))</f>
        <v>Poco Peso</v>
      </c>
      <c r="M3255" s="7">
        <v>7.4050000000000002</v>
      </c>
      <c r="N3255" s="11">
        <f>IF(Tabla134[[#This Row],[Item Weight (Nulos)]]="",VLOOKUP(Tabla134[[#This Row],[Item Identifier]],'Tabla para Nulos'!$A$3:$B$1563,2,FALSE),Tabla134[[#This Row],[Item Weight (Nulos)]])</f>
        <v>7.4050000000000002</v>
      </c>
      <c r="O3255" s="11" t="str">
        <f>IF(Tabla134[[#This Row],[Item Visibility]]&lt;$U$15,"Poca visibilidad",IF(Tabla134[[#This Row],[Item Visibility]]&lt;$U$16,"Visibilidad media","Mayor visibilidad"))</f>
        <v>Poca visibilidad</v>
      </c>
      <c r="P3255" s="11" t="str">
        <f>IF(Tabla134[[#This Row],[Rating]]&lt;2,"Muy Malo",IF(Tabla134[[#This Row],[Rating]]&lt;3,"Malo",IF(Tabla134[[#This Row],[Rating]]&lt;4,"Regular",IF(Tabla134[[#This Row],[Rating]]&lt;5,"Bueno","Excelente"))))</f>
        <v>Bueno</v>
      </c>
    </row>
    <row r="3256" spans="1:16" x14ac:dyDescent="0.2">
      <c r="A3256" s="7" t="s">
        <v>124</v>
      </c>
      <c r="B3256" s="7" t="s">
        <v>911</v>
      </c>
      <c r="C3256" s="7" t="s">
        <v>25</v>
      </c>
      <c r="D3256" s="8">
        <v>2012</v>
      </c>
      <c r="E3256" s="7" t="s">
        <v>9</v>
      </c>
      <c r="F3256" s="7" t="s">
        <v>8</v>
      </c>
      <c r="G3256" s="7" t="s">
        <v>1</v>
      </c>
      <c r="H3256" s="7" t="s">
        <v>7</v>
      </c>
      <c r="I3256" s="9">
        <v>0.18785023300000001</v>
      </c>
      <c r="J3256" s="10">
        <v>146.54179999999999</v>
      </c>
      <c r="K3256" s="11">
        <v>4</v>
      </c>
      <c r="L3256" s="11" t="str">
        <f>IF(Tabla134[[#This Row],[Item Weight]]&lt;$U$12,"Poco Peso",IF(Tabla134[[#This Row],[Item Weight]]&lt;$U$13,"Peso Medio","Peso Alto"))</f>
        <v>Poco Peso</v>
      </c>
      <c r="M3256" s="7">
        <v>8.3550000000000004</v>
      </c>
      <c r="N3256" s="11">
        <f>IF(Tabla134[[#This Row],[Item Weight (Nulos)]]="",VLOOKUP(Tabla134[[#This Row],[Item Identifier]],'Tabla para Nulos'!$A$3:$B$1563,2,FALSE),Tabla134[[#This Row],[Item Weight (Nulos)]])</f>
        <v>8.3550000000000004</v>
      </c>
      <c r="O3256" s="11" t="str">
        <f>IF(Tabla134[[#This Row],[Item Visibility]]&lt;$U$15,"Poca visibilidad",IF(Tabla134[[#This Row],[Item Visibility]]&lt;$U$16,"Visibilidad media","Mayor visibilidad"))</f>
        <v>Mayor visibilidad</v>
      </c>
      <c r="P3256" s="11" t="str">
        <f>IF(Tabla134[[#This Row],[Rating]]&lt;2,"Muy Malo",IF(Tabla134[[#This Row],[Rating]]&lt;3,"Malo",IF(Tabla134[[#This Row],[Rating]]&lt;4,"Regular",IF(Tabla134[[#This Row],[Rating]]&lt;5,"Bueno","Excelente"))))</f>
        <v>Bueno</v>
      </c>
    </row>
    <row r="3257" spans="1:16" x14ac:dyDescent="0.2">
      <c r="A3257" s="7" t="s">
        <v>124</v>
      </c>
      <c r="B3257" s="7" t="s">
        <v>1226</v>
      </c>
      <c r="C3257" s="7" t="s">
        <v>17</v>
      </c>
      <c r="D3257" s="8">
        <v>2012</v>
      </c>
      <c r="E3257" s="7" t="s">
        <v>9</v>
      </c>
      <c r="F3257" s="7" t="s">
        <v>8</v>
      </c>
      <c r="G3257" s="7" t="s">
        <v>1</v>
      </c>
      <c r="H3257" s="7" t="s">
        <v>7</v>
      </c>
      <c r="I3257" s="9">
        <v>5.8437652999999999E-2</v>
      </c>
      <c r="J3257" s="10">
        <v>143.0128</v>
      </c>
      <c r="K3257" s="11">
        <v>4</v>
      </c>
      <c r="L3257" s="11" t="str">
        <f>IF(Tabla134[[#This Row],[Item Weight]]&lt;$U$12,"Poco Peso",IF(Tabla134[[#This Row],[Item Weight]]&lt;$U$13,"Peso Medio","Peso Alto"))</f>
        <v>Poco Peso</v>
      </c>
      <c r="M3257" s="7">
        <v>7.0750000000000002</v>
      </c>
      <c r="N3257" s="11">
        <f>IF(Tabla134[[#This Row],[Item Weight (Nulos)]]="",VLOOKUP(Tabla134[[#This Row],[Item Identifier]],'Tabla para Nulos'!$A$3:$B$1563,2,FALSE),Tabla134[[#This Row],[Item Weight (Nulos)]])</f>
        <v>7.0750000000000002</v>
      </c>
      <c r="O3257" s="11" t="str">
        <f>IF(Tabla134[[#This Row],[Item Visibility]]&lt;$U$15,"Poca visibilidad",IF(Tabla134[[#This Row],[Item Visibility]]&lt;$U$16,"Visibilidad media","Mayor visibilidad"))</f>
        <v>Visibilidad media</v>
      </c>
      <c r="P3257" s="11" t="str">
        <f>IF(Tabla134[[#This Row],[Rating]]&lt;2,"Muy Malo",IF(Tabla134[[#This Row],[Rating]]&lt;3,"Malo",IF(Tabla134[[#This Row],[Rating]]&lt;4,"Regular",IF(Tabla134[[#This Row],[Rating]]&lt;5,"Bueno","Excelente"))))</f>
        <v>Bueno</v>
      </c>
    </row>
    <row r="3258" spans="1:16" x14ac:dyDescent="0.2">
      <c r="A3258" s="7" t="s">
        <v>124</v>
      </c>
      <c r="B3258" s="7" t="s">
        <v>1046</v>
      </c>
      <c r="C3258" s="7" t="s">
        <v>17</v>
      </c>
      <c r="D3258" s="8">
        <v>2012</v>
      </c>
      <c r="E3258" s="7" t="s">
        <v>9</v>
      </c>
      <c r="F3258" s="7" t="s">
        <v>8</v>
      </c>
      <c r="G3258" s="7" t="s">
        <v>1</v>
      </c>
      <c r="H3258" s="7" t="s">
        <v>7</v>
      </c>
      <c r="I3258" s="9">
        <v>3.8578846E-2</v>
      </c>
      <c r="J3258" s="10">
        <v>56.127200000000002</v>
      </c>
      <c r="K3258" s="11">
        <v>4</v>
      </c>
      <c r="L3258" s="11" t="str">
        <f>IF(Tabla134[[#This Row],[Item Weight]]&lt;$U$12,"Poco Peso",IF(Tabla134[[#This Row],[Item Weight]]&lt;$U$13,"Peso Medio","Peso Alto"))</f>
        <v>Peso Medio</v>
      </c>
      <c r="M3258" s="7">
        <v>11.6</v>
      </c>
      <c r="N3258" s="11">
        <f>IF(Tabla134[[#This Row],[Item Weight (Nulos)]]="",VLOOKUP(Tabla134[[#This Row],[Item Identifier]],'Tabla para Nulos'!$A$3:$B$1563,2,FALSE),Tabla134[[#This Row],[Item Weight (Nulos)]])</f>
        <v>11.6</v>
      </c>
      <c r="O3258" s="11" t="str">
        <f>IF(Tabla134[[#This Row],[Item Visibility]]&lt;$U$15,"Poca visibilidad",IF(Tabla134[[#This Row],[Item Visibility]]&lt;$U$16,"Visibilidad media","Mayor visibilidad"))</f>
        <v>Visibilidad media</v>
      </c>
      <c r="P3258" s="11" t="str">
        <f>IF(Tabla134[[#This Row],[Rating]]&lt;2,"Muy Malo",IF(Tabla134[[#This Row],[Rating]]&lt;3,"Malo",IF(Tabla134[[#This Row],[Rating]]&lt;4,"Regular",IF(Tabla134[[#This Row],[Rating]]&lt;5,"Bueno","Excelente"))))</f>
        <v>Bueno</v>
      </c>
    </row>
    <row r="3259" spans="1:16" x14ac:dyDescent="0.2">
      <c r="A3259" s="7" t="s">
        <v>124</v>
      </c>
      <c r="B3259" s="7" t="s">
        <v>781</v>
      </c>
      <c r="C3259" s="7" t="s">
        <v>17</v>
      </c>
      <c r="D3259" s="8">
        <v>2012</v>
      </c>
      <c r="E3259" s="7" t="s">
        <v>9</v>
      </c>
      <c r="F3259" s="7" t="s">
        <v>8</v>
      </c>
      <c r="G3259" s="7" t="s">
        <v>1</v>
      </c>
      <c r="H3259" s="7" t="s">
        <v>7</v>
      </c>
      <c r="I3259" s="9">
        <v>0.13287684699999999</v>
      </c>
      <c r="J3259" s="10">
        <v>98.072599999999994</v>
      </c>
      <c r="K3259" s="11">
        <v>4</v>
      </c>
      <c r="L3259" s="11" t="str">
        <f>IF(Tabla134[[#This Row],[Item Weight]]&lt;$U$12,"Poco Peso",IF(Tabla134[[#This Row],[Item Weight]]&lt;$U$13,"Peso Medio","Peso Alto"))</f>
        <v>Peso Medio</v>
      </c>
      <c r="M3259" s="7">
        <v>11.85</v>
      </c>
      <c r="N3259" s="11">
        <f>IF(Tabla134[[#This Row],[Item Weight (Nulos)]]="",VLOOKUP(Tabla134[[#This Row],[Item Identifier]],'Tabla para Nulos'!$A$3:$B$1563,2,FALSE),Tabla134[[#This Row],[Item Weight (Nulos)]])</f>
        <v>11.85</v>
      </c>
      <c r="O3259" s="11" t="str">
        <f>IF(Tabla134[[#This Row],[Item Visibility]]&lt;$U$15,"Poca visibilidad",IF(Tabla134[[#This Row],[Item Visibility]]&lt;$U$16,"Visibilidad media","Mayor visibilidad"))</f>
        <v>Mayor visibilidad</v>
      </c>
      <c r="P3259" s="11" t="str">
        <f>IF(Tabla134[[#This Row],[Rating]]&lt;2,"Muy Malo",IF(Tabla134[[#This Row],[Rating]]&lt;3,"Malo",IF(Tabla134[[#This Row],[Rating]]&lt;4,"Regular",IF(Tabla134[[#This Row],[Rating]]&lt;5,"Bueno","Excelente"))))</f>
        <v>Bueno</v>
      </c>
    </row>
    <row r="3260" spans="1:16" x14ac:dyDescent="0.2">
      <c r="A3260" s="7" t="s">
        <v>124</v>
      </c>
      <c r="B3260" s="7" t="s">
        <v>1044</v>
      </c>
      <c r="C3260" s="7" t="s">
        <v>17</v>
      </c>
      <c r="D3260" s="8">
        <v>2012</v>
      </c>
      <c r="E3260" s="7" t="s">
        <v>9</v>
      </c>
      <c r="F3260" s="7" t="s">
        <v>8</v>
      </c>
      <c r="G3260" s="7" t="s">
        <v>1</v>
      </c>
      <c r="H3260" s="7" t="s">
        <v>7</v>
      </c>
      <c r="I3260" s="9">
        <v>7.5056542000000004E-2</v>
      </c>
      <c r="J3260" s="10">
        <v>76.035399999999996</v>
      </c>
      <c r="K3260" s="11">
        <v>4</v>
      </c>
      <c r="L3260" s="11" t="str">
        <f>IF(Tabla134[[#This Row],[Item Weight]]&lt;$U$12,"Poco Peso",IF(Tabla134[[#This Row],[Item Weight]]&lt;$U$13,"Peso Medio","Peso Alto"))</f>
        <v>Peso Medio</v>
      </c>
      <c r="M3260" s="7">
        <v>13.1</v>
      </c>
      <c r="N3260" s="11">
        <f>IF(Tabla134[[#This Row],[Item Weight (Nulos)]]="",VLOOKUP(Tabla134[[#This Row],[Item Identifier]],'Tabla para Nulos'!$A$3:$B$1563,2,FALSE),Tabla134[[#This Row],[Item Weight (Nulos)]])</f>
        <v>13.1</v>
      </c>
      <c r="O3260" s="11" t="str">
        <f>IF(Tabla134[[#This Row],[Item Visibility]]&lt;$U$15,"Poca visibilidad",IF(Tabla134[[#This Row],[Item Visibility]]&lt;$U$16,"Visibilidad media","Mayor visibilidad"))</f>
        <v>Visibilidad media</v>
      </c>
      <c r="P3260" s="11" t="str">
        <f>IF(Tabla134[[#This Row],[Rating]]&lt;2,"Muy Malo",IF(Tabla134[[#This Row],[Rating]]&lt;3,"Malo",IF(Tabla134[[#This Row],[Rating]]&lt;4,"Regular",IF(Tabla134[[#This Row],[Rating]]&lt;5,"Bueno","Excelente"))))</f>
        <v>Bueno</v>
      </c>
    </row>
    <row r="3261" spans="1:16" x14ac:dyDescent="0.2">
      <c r="A3261" s="7" t="s">
        <v>124</v>
      </c>
      <c r="B3261" s="7" t="s">
        <v>1180</v>
      </c>
      <c r="C3261" s="7" t="s">
        <v>17</v>
      </c>
      <c r="D3261" s="8">
        <v>2012</v>
      </c>
      <c r="E3261" s="7" t="s">
        <v>9</v>
      </c>
      <c r="F3261" s="7" t="s">
        <v>8</v>
      </c>
      <c r="G3261" s="7" t="s">
        <v>1</v>
      </c>
      <c r="H3261" s="7" t="s">
        <v>7</v>
      </c>
      <c r="I3261" s="9">
        <v>2.4264569E-2</v>
      </c>
      <c r="J3261" s="10">
        <v>46.571800000000003</v>
      </c>
      <c r="K3261" s="11">
        <v>4</v>
      </c>
      <c r="L3261" s="11" t="str">
        <f>IF(Tabla134[[#This Row],[Item Weight]]&lt;$U$12,"Poco Peso",IF(Tabla134[[#This Row],[Item Weight]]&lt;$U$13,"Peso Medio","Peso Alto"))</f>
        <v>Peso Alto</v>
      </c>
      <c r="M3261" s="7">
        <v>19.600000000000001</v>
      </c>
      <c r="N3261" s="11">
        <f>IF(Tabla134[[#This Row],[Item Weight (Nulos)]]="",VLOOKUP(Tabla134[[#This Row],[Item Identifier]],'Tabla para Nulos'!$A$3:$B$1563,2,FALSE),Tabla134[[#This Row],[Item Weight (Nulos)]])</f>
        <v>19.600000000000001</v>
      </c>
      <c r="O3261" s="11" t="str">
        <f>IF(Tabla134[[#This Row],[Item Visibility]]&lt;$U$15,"Poca visibilidad",IF(Tabla134[[#This Row],[Item Visibility]]&lt;$U$16,"Visibilidad media","Mayor visibilidad"))</f>
        <v>Poca visibilidad</v>
      </c>
      <c r="P3261" s="11" t="str">
        <f>IF(Tabla134[[#This Row],[Rating]]&lt;2,"Muy Malo",IF(Tabla134[[#This Row],[Rating]]&lt;3,"Malo",IF(Tabla134[[#This Row],[Rating]]&lt;4,"Regular",IF(Tabla134[[#This Row],[Rating]]&lt;5,"Bueno","Excelente"))))</f>
        <v>Bueno</v>
      </c>
    </row>
    <row r="3262" spans="1:16" x14ac:dyDescent="0.2">
      <c r="A3262" s="7" t="s">
        <v>124</v>
      </c>
      <c r="B3262" s="7" t="s">
        <v>251</v>
      </c>
      <c r="C3262" s="7" t="s">
        <v>71</v>
      </c>
      <c r="D3262" s="8">
        <v>2012</v>
      </c>
      <c r="E3262" s="7" t="s">
        <v>9</v>
      </c>
      <c r="F3262" s="7" t="s">
        <v>8</v>
      </c>
      <c r="G3262" s="7" t="s">
        <v>1</v>
      </c>
      <c r="H3262" s="7" t="s">
        <v>7</v>
      </c>
      <c r="I3262" s="9">
        <v>7.1368698999999994E-2</v>
      </c>
      <c r="J3262" s="10">
        <v>121.3098</v>
      </c>
      <c r="K3262" s="11">
        <v>4</v>
      </c>
      <c r="L3262" s="11" t="str">
        <f>IF(Tabla134[[#This Row],[Item Weight]]&lt;$U$12,"Poco Peso",IF(Tabla134[[#This Row],[Item Weight]]&lt;$U$13,"Peso Medio","Peso Alto"))</f>
        <v>Peso Medio</v>
      </c>
      <c r="M3262" s="7">
        <v>10.5</v>
      </c>
      <c r="N3262" s="11">
        <f>IF(Tabla134[[#This Row],[Item Weight (Nulos)]]="",VLOOKUP(Tabla134[[#This Row],[Item Identifier]],'Tabla para Nulos'!$A$3:$B$1563,2,FALSE),Tabla134[[#This Row],[Item Weight (Nulos)]])</f>
        <v>10.5</v>
      </c>
      <c r="O3262" s="11" t="str">
        <f>IF(Tabla134[[#This Row],[Item Visibility]]&lt;$U$15,"Poca visibilidad",IF(Tabla134[[#This Row],[Item Visibility]]&lt;$U$16,"Visibilidad media","Mayor visibilidad"))</f>
        <v>Visibilidad media</v>
      </c>
      <c r="P3262" s="11" t="str">
        <f>IF(Tabla134[[#This Row],[Rating]]&lt;2,"Muy Malo",IF(Tabla134[[#This Row],[Rating]]&lt;3,"Malo",IF(Tabla134[[#This Row],[Rating]]&lt;4,"Regular",IF(Tabla134[[#This Row],[Rating]]&lt;5,"Bueno","Excelente"))))</f>
        <v>Bueno</v>
      </c>
    </row>
    <row r="3263" spans="1:16" x14ac:dyDescent="0.2">
      <c r="A3263" s="7" t="s">
        <v>124</v>
      </c>
      <c r="B3263" s="7" t="s">
        <v>255</v>
      </c>
      <c r="C3263" s="7" t="s">
        <v>71</v>
      </c>
      <c r="D3263" s="8">
        <v>2012</v>
      </c>
      <c r="E3263" s="7" t="s">
        <v>9</v>
      </c>
      <c r="F3263" s="7" t="s">
        <v>8</v>
      </c>
      <c r="G3263" s="7" t="s">
        <v>1</v>
      </c>
      <c r="H3263" s="7" t="s">
        <v>7</v>
      </c>
      <c r="I3263" s="9">
        <v>2.6912667000000001E-2</v>
      </c>
      <c r="J3263" s="10">
        <v>261.291</v>
      </c>
      <c r="K3263" s="11">
        <v>4</v>
      </c>
      <c r="L3263" s="11" t="str">
        <f>IF(Tabla134[[#This Row],[Item Weight]]&lt;$U$12,"Poco Peso",IF(Tabla134[[#This Row],[Item Weight]]&lt;$U$13,"Peso Medio","Peso Alto"))</f>
        <v>Peso Alto</v>
      </c>
      <c r="M3263" s="7">
        <v>17.5</v>
      </c>
      <c r="N3263" s="11">
        <f>IF(Tabla134[[#This Row],[Item Weight (Nulos)]]="",VLOOKUP(Tabla134[[#This Row],[Item Identifier]],'Tabla para Nulos'!$A$3:$B$1563,2,FALSE),Tabla134[[#This Row],[Item Weight (Nulos)]])</f>
        <v>17.5</v>
      </c>
      <c r="O3263" s="11" t="str">
        <f>IF(Tabla134[[#This Row],[Item Visibility]]&lt;$U$15,"Poca visibilidad",IF(Tabla134[[#This Row],[Item Visibility]]&lt;$U$16,"Visibilidad media","Mayor visibilidad"))</f>
        <v>Poca visibilidad</v>
      </c>
      <c r="P3263" s="11" t="str">
        <f>IF(Tabla134[[#This Row],[Rating]]&lt;2,"Muy Malo",IF(Tabla134[[#This Row],[Rating]]&lt;3,"Malo",IF(Tabla134[[#This Row],[Rating]]&lt;4,"Regular",IF(Tabla134[[#This Row],[Rating]]&lt;5,"Bueno","Excelente"))))</f>
        <v>Bueno</v>
      </c>
    </row>
    <row r="3264" spans="1:16" x14ac:dyDescent="0.2">
      <c r="A3264" s="7" t="s">
        <v>124</v>
      </c>
      <c r="B3264" s="7" t="s">
        <v>1033</v>
      </c>
      <c r="C3264" s="7" t="s">
        <v>71</v>
      </c>
      <c r="D3264" s="8">
        <v>2012</v>
      </c>
      <c r="E3264" s="7" t="s">
        <v>9</v>
      </c>
      <c r="F3264" s="7" t="s">
        <v>8</v>
      </c>
      <c r="G3264" s="7" t="s">
        <v>1</v>
      </c>
      <c r="H3264" s="7" t="s">
        <v>7</v>
      </c>
      <c r="I3264" s="9">
        <v>0.104840884</v>
      </c>
      <c r="J3264" s="10">
        <v>122.10720000000001</v>
      </c>
      <c r="K3264" s="11">
        <v>4</v>
      </c>
      <c r="L3264" s="11" t="str">
        <f>IF(Tabla134[[#This Row],[Item Weight]]&lt;$U$12,"Poco Peso",IF(Tabla134[[#This Row],[Item Weight]]&lt;$U$13,"Peso Medio","Peso Alto"))</f>
        <v>Peso Alto</v>
      </c>
      <c r="M3264" s="7">
        <v>18.7</v>
      </c>
      <c r="N3264" s="11">
        <f>IF(Tabla134[[#This Row],[Item Weight (Nulos)]]="",VLOOKUP(Tabla134[[#This Row],[Item Identifier]],'Tabla para Nulos'!$A$3:$B$1563,2,FALSE),Tabla134[[#This Row],[Item Weight (Nulos)]])</f>
        <v>18.7</v>
      </c>
      <c r="O3264" s="11" t="str">
        <f>IF(Tabla134[[#This Row],[Item Visibility]]&lt;$U$15,"Poca visibilidad",IF(Tabla134[[#This Row],[Item Visibility]]&lt;$U$16,"Visibilidad media","Mayor visibilidad"))</f>
        <v>Mayor visibilidad</v>
      </c>
      <c r="P3264" s="11" t="str">
        <f>IF(Tabla134[[#This Row],[Rating]]&lt;2,"Muy Malo",IF(Tabla134[[#This Row],[Rating]]&lt;3,"Malo",IF(Tabla134[[#This Row],[Rating]]&lt;4,"Regular",IF(Tabla134[[#This Row],[Rating]]&lt;5,"Bueno","Excelente"))))</f>
        <v>Bueno</v>
      </c>
    </row>
    <row r="3265" spans="1:16" x14ac:dyDescent="0.2">
      <c r="A3265" s="7" t="s">
        <v>124</v>
      </c>
      <c r="B3265" s="7" t="s">
        <v>234</v>
      </c>
      <c r="C3265" s="7" t="s">
        <v>10</v>
      </c>
      <c r="D3265" s="8">
        <v>2012</v>
      </c>
      <c r="E3265" s="7" t="s">
        <v>9</v>
      </c>
      <c r="F3265" s="7" t="s">
        <v>8</v>
      </c>
      <c r="G3265" s="7" t="s">
        <v>1</v>
      </c>
      <c r="H3265" s="7" t="s">
        <v>7</v>
      </c>
      <c r="I3265" s="9">
        <v>3.5803099999999997E-2</v>
      </c>
      <c r="J3265" s="10">
        <v>130.32839999999999</v>
      </c>
      <c r="K3265" s="11">
        <v>4</v>
      </c>
      <c r="L3265" s="11" t="str">
        <f>IF(Tabla134[[#This Row],[Item Weight]]&lt;$U$12,"Poco Peso",IF(Tabla134[[#This Row],[Item Weight]]&lt;$U$13,"Peso Medio","Peso Alto"))</f>
        <v>Peso Medio</v>
      </c>
      <c r="M3265" s="7">
        <v>10.895</v>
      </c>
      <c r="N3265" s="11">
        <f>IF(Tabla134[[#This Row],[Item Weight (Nulos)]]="",VLOOKUP(Tabla134[[#This Row],[Item Identifier]],'Tabla para Nulos'!$A$3:$B$1563,2,FALSE),Tabla134[[#This Row],[Item Weight (Nulos)]])</f>
        <v>10.895</v>
      </c>
      <c r="O3265" s="11" t="str">
        <f>IF(Tabla134[[#This Row],[Item Visibility]]&lt;$U$15,"Poca visibilidad",IF(Tabla134[[#This Row],[Item Visibility]]&lt;$U$16,"Visibilidad media","Mayor visibilidad"))</f>
        <v>Visibilidad media</v>
      </c>
      <c r="P3265" s="11" t="str">
        <f>IF(Tabla134[[#This Row],[Rating]]&lt;2,"Muy Malo",IF(Tabla134[[#This Row],[Rating]]&lt;3,"Malo",IF(Tabla134[[#This Row],[Rating]]&lt;4,"Regular",IF(Tabla134[[#This Row],[Rating]]&lt;5,"Bueno","Excelente"))))</f>
        <v>Bueno</v>
      </c>
    </row>
    <row r="3266" spans="1:16" x14ac:dyDescent="0.2">
      <c r="A3266" s="7" t="s">
        <v>124</v>
      </c>
      <c r="B3266" s="7" t="s">
        <v>1410</v>
      </c>
      <c r="C3266" s="7" t="s">
        <v>10</v>
      </c>
      <c r="D3266" s="8">
        <v>2012</v>
      </c>
      <c r="E3266" s="7" t="s">
        <v>9</v>
      </c>
      <c r="F3266" s="7" t="s">
        <v>8</v>
      </c>
      <c r="G3266" s="7" t="s">
        <v>1</v>
      </c>
      <c r="H3266" s="7" t="s">
        <v>7</v>
      </c>
      <c r="I3266" s="9">
        <v>4.0577877999999998E-2</v>
      </c>
      <c r="J3266" s="10">
        <v>188.22399999999999</v>
      </c>
      <c r="K3266" s="11">
        <v>4</v>
      </c>
      <c r="L3266" s="11" t="str">
        <f>IF(Tabla134[[#This Row],[Item Weight]]&lt;$U$12,"Poco Peso",IF(Tabla134[[#This Row],[Item Weight]]&lt;$U$13,"Peso Medio","Peso Alto"))</f>
        <v>Peso Medio</v>
      </c>
      <c r="M3266" s="7">
        <v>11.65</v>
      </c>
      <c r="N3266" s="11">
        <f>IF(Tabla134[[#This Row],[Item Weight (Nulos)]]="",VLOOKUP(Tabla134[[#This Row],[Item Identifier]],'Tabla para Nulos'!$A$3:$B$1563,2,FALSE),Tabla134[[#This Row],[Item Weight (Nulos)]])</f>
        <v>11.65</v>
      </c>
      <c r="O3266" s="11" t="str">
        <f>IF(Tabla134[[#This Row],[Item Visibility]]&lt;$U$15,"Poca visibilidad",IF(Tabla134[[#This Row],[Item Visibility]]&lt;$U$16,"Visibilidad media","Mayor visibilidad"))</f>
        <v>Visibilidad media</v>
      </c>
      <c r="P3266" s="11" t="str">
        <f>IF(Tabla134[[#This Row],[Rating]]&lt;2,"Muy Malo",IF(Tabla134[[#This Row],[Rating]]&lt;3,"Malo",IF(Tabla134[[#This Row],[Rating]]&lt;4,"Regular",IF(Tabla134[[#This Row],[Rating]]&lt;5,"Bueno","Excelente"))))</f>
        <v>Bueno</v>
      </c>
    </row>
    <row r="3267" spans="1:16" x14ac:dyDescent="0.2">
      <c r="A3267" s="7" t="s">
        <v>124</v>
      </c>
      <c r="B3267" s="7" t="s">
        <v>236</v>
      </c>
      <c r="C3267" s="7" t="s">
        <v>10</v>
      </c>
      <c r="D3267" s="8">
        <v>2012</v>
      </c>
      <c r="E3267" s="7" t="s">
        <v>9</v>
      </c>
      <c r="F3267" s="7" t="s">
        <v>8</v>
      </c>
      <c r="G3267" s="7" t="s">
        <v>1</v>
      </c>
      <c r="H3267" s="7" t="s">
        <v>7</v>
      </c>
      <c r="I3267" s="9">
        <v>2.2980361000000001E-2</v>
      </c>
      <c r="J3267" s="10">
        <v>117.7492</v>
      </c>
      <c r="K3267" s="11">
        <v>4</v>
      </c>
      <c r="L3267" s="11" t="str">
        <f>IF(Tabla134[[#This Row],[Item Weight]]&lt;$U$12,"Poco Peso",IF(Tabla134[[#This Row],[Item Weight]]&lt;$U$13,"Peso Medio","Peso Alto"))</f>
        <v>Peso Medio</v>
      </c>
      <c r="M3267" s="7">
        <v>12.8</v>
      </c>
      <c r="N3267" s="11">
        <f>IF(Tabla134[[#This Row],[Item Weight (Nulos)]]="",VLOOKUP(Tabla134[[#This Row],[Item Identifier]],'Tabla para Nulos'!$A$3:$B$1563,2,FALSE),Tabla134[[#This Row],[Item Weight (Nulos)]])</f>
        <v>12.8</v>
      </c>
      <c r="O3267" s="11" t="str">
        <f>IF(Tabla134[[#This Row],[Item Visibility]]&lt;$U$15,"Poca visibilidad",IF(Tabla134[[#This Row],[Item Visibility]]&lt;$U$16,"Visibilidad media","Mayor visibilidad"))</f>
        <v>Poca visibilidad</v>
      </c>
      <c r="P3267" s="11" t="str">
        <f>IF(Tabla134[[#This Row],[Rating]]&lt;2,"Muy Malo",IF(Tabla134[[#This Row],[Rating]]&lt;3,"Malo",IF(Tabla134[[#This Row],[Rating]]&lt;4,"Regular",IF(Tabla134[[#This Row],[Rating]]&lt;5,"Bueno","Excelente"))))</f>
        <v>Bueno</v>
      </c>
    </row>
    <row r="3268" spans="1:16" x14ac:dyDescent="0.2">
      <c r="A3268" s="7" t="s">
        <v>124</v>
      </c>
      <c r="B3268" s="7" t="s">
        <v>645</v>
      </c>
      <c r="C3268" s="7" t="s">
        <v>10</v>
      </c>
      <c r="D3268" s="8">
        <v>2012</v>
      </c>
      <c r="E3268" s="7" t="s">
        <v>9</v>
      </c>
      <c r="F3268" s="7" t="s">
        <v>8</v>
      </c>
      <c r="G3268" s="7" t="s">
        <v>1</v>
      </c>
      <c r="H3268" s="7" t="s">
        <v>7</v>
      </c>
      <c r="I3268" s="9">
        <v>4.1429246000000003E-2</v>
      </c>
      <c r="J3268" s="10">
        <v>117.2466</v>
      </c>
      <c r="K3268" s="11">
        <v>4</v>
      </c>
      <c r="L3268" s="11" t="str">
        <f>IF(Tabla134[[#This Row],[Item Weight]]&lt;$U$12,"Poco Peso",IF(Tabla134[[#This Row],[Item Weight]]&lt;$U$13,"Peso Medio","Peso Alto"))</f>
        <v>Peso Alto</v>
      </c>
      <c r="M3268" s="7">
        <v>19.75</v>
      </c>
      <c r="N3268" s="11">
        <f>IF(Tabla134[[#This Row],[Item Weight (Nulos)]]="",VLOOKUP(Tabla134[[#This Row],[Item Identifier]],'Tabla para Nulos'!$A$3:$B$1563,2,FALSE),Tabla134[[#This Row],[Item Weight (Nulos)]])</f>
        <v>19.75</v>
      </c>
      <c r="O3268" s="11" t="str">
        <f>IF(Tabla134[[#This Row],[Item Visibility]]&lt;$U$15,"Poca visibilidad",IF(Tabla134[[#This Row],[Item Visibility]]&lt;$U$16,"Visibilidad media","Mayor visibilidad"))</f>
        <v>Visibilidad media</v>
      </c>
      <c r="P3268" s="11" t="str">
        <f>IF(Tabla134[[#This Row],[Rating]]&lt;2,"Muy Malo",IF(Tabla134[[#This Row],[Rating]]&lt;3,"Malo",IF(Tabla134[[#This Row],[Rating]]&lt;4,"Regular",IF(Tabla134[[#This Row],[Rating]]&lt;5,"Bueno","Excelente"))))</f>
        <v>Bueno</v>
      </c>
    </row>
    <row r="3269" spans="1:16" x14ac:dyDescent="0.2">
      <c r="A3269" s="7" t="s">
        <v>124</v>
      </c>
      <c r="B3269" s="7" t="s">
        <v>882</v>
      </c>
      <c r="C3269" s="7" t="s">
        <v>216</v>
      </c>
      <c r="D3269" s="8">
        <v>2012</v>
      </c>
      <c r="E3269" s="7" t="s">
        <v>9</v>
      </c>
      <c r="F3269" s="7" t="s">
        <v>8</v>
      </c>
      <c r="G3269" s="7" t="s">
        <v>1</v>
      </c>
      <c r="H3269" s="7" t="s">
        <v>7</v>
      </c>
      <c r="I3269" s="9">
        <v>0.12284300500000001</v>
      </c>
      <c r="J3269" s="10">
        <v>172.43960000000001</v>
      </c>
      <c r="K3269" s="11">
        <v>4</v>
      </c>
      <c r="L3269" s="11" t="str">
        <f>IF(Tabla134[[#This Row],[Item Weight]]&lt;$U$12,"Poco Peso",IF(Tabla134[[#This Row],[Item Weight]]&lt;$U$13,"Peso Medio","Peso Alto"))</f>
        <v>Poco Peso</v>
      </c>
      <c r="M3269" s="7">
        <v>4.6100000000000003</v>
      </c>
      <c r="N3269" s="11">
        <f>IF(Tabla134[[#This Row],[Item Weight (Nulos)]]="",VLOOKUP(Tabla134[[#This Row],[Item Identifier]],'Tabla para Nulos'!$A$3:$B$1563,2,FALSE),Tabla134[[#This Row],[Item Weight (Nulos)]])</f>
        <v>4.6100000000000003</v>
      </c>
      <c r="O3269" s="11" t="str">
        <f>IF(Tabla134[[#This Row],[Item Visibility]]&lt;$U$15,"Poca visibilidad",IF(Tabla134[[#This Row],[Item Visibility]]&lt;$U$16,"Visibilidad media","Mayor visibilidad"))</f>
        <v>Mayor visibilidad</v>
      </c>
      <c r="P3269" s="11" t="str">
        <f>IF(Tabla134[[#This Row],[Rating]]&lt;2,"Muy Malo",IF(Tabla134[[#This Row],[Rating]]&lt;3,"Malo",IF(Tabla134[[#This Row],[Rating]]&lt;4,"Regular",IF(Tabla134[[#This Row],[Rating]]&lt;5,"Bueno","Excelente"))))</f>
        <v>Bueno</v>
      </c>
    </row>
    <row r="3270" spans="1:16" x14ac:dyDescent="0.2">
      <c r="A3270" s="7" t="s">
        <v>124</v>
      </c>
      <c r="B3270" s="7" t="s">
        <v>771</v>
      </c>
      <c r="C3270" s="7" t="s">
        <v>216</v>
      </c>
      <c r="D3270" s="8">
        <v>2012</v>
      </c>
      <c r="E3270" s="7" t="s">
        <v>9</v>
      </c>
      <c r="F3270" s="7" t="s">
        <v>8</v>
      </c>
      <c r="G3270" s="7" t="s">
        <v>1</v>
      </c>
      <c r="H3270" s="7" t="s">
        <v>7</v>
      </c>
      <c r="I3270" s="9">
        <v>3.0751365999999999E-2</v>
      </c>
      <c r="J3270" s="10">
        <v>42.576999999999998</v>
      </c>
      <c r="K3270" s="11">
        <v>4</v>
      </c>
      <c r="L3270" s="11" t="str">
        <f>IF(Tabla134[[#This Row],[Item Weight]]&lt;$U$12,"Poco Peso",IF(Tabla134[[#This Row],[Item Weight]]&lt;$U$13,"Peso Medio","Peso Alto"))</f>
        <v>Peso Medio</v>
      </c>
      <c r="M3270" s="7">
        <v>15.7</v>
      </c>
      <c r="N3270" s="11">
        <f>IF(Tabla134[[#This Row],[Item Weight (Nulos)]]="",VLOOKUP(Tabla134[[#This Row],[Item Identifier]],'Tabla para Nulos'!$A$3:$B$1563,2,FALSE),Tabla134[[#This Row],[Item Weight (Nulos)]])</f>
        <v>15.7</v>
      </c>
      <c r="O3270" s="11" t="str">
        <f>IF(Tabla134[[#This Row],[Item Visibility]]&lt;$U$15,"Poca visibilidad",IF(Tabla134[[#This Row],[Item Visibility]]&lt;$U$16,"Visibilidad media","Mayor visibilidad"))</f>
        <v>Visibilidad media</v>
      </c>
      <c r="P3270" s="11" t="str">
        <f>IF(Tabla134[[#This Row],[Rating]]&lt;2,"Muy Malo",IF(Tabla134[[#This Row],[Rating]]&lt;3,"Malo",IF(Tabla134[[#This Row],[Rating]]&lt;4,"Regular",IF(Tabla134[[#This Row],[Rating]]&lt;5,"Bueno","Excelente"))))</f>
        <v>Bueno</v>
      </c>
    </row>
    <row r="3271" spans="1:16" x14ac:dyDescent="0.2">
      <c r="A3271" s="7" t="s">
        <v>124</v>
      </c>
      <c r="B3271" s="7" t="s">
        <v>1479</v>
      </c>
      <c r="C3271" s="7" t="s">
        <v>4</v>
      </c>
      <c r="D3271" s="8">
        <v>2012</v>
      </c>
      <c r="E3271" s="7" t="s">
        <v>9</v>
      </c>
      <c r="F3271" s="7" t="s">
        <v>8</v>
      </c>
      <c r="G3271" s="7" t="s">
        <v>1</v>
      </c>
      <c r="H3271" s="7" t="s">
        <v>7</v>
      </c>
      <c r="I3271" s="9">
        <v>2.4515221E-2</v>
      </c>
      <c r="J3271" s="10">
        <v>189.22139999999999</v>
      </c>
      <c r="K3271" s="11">
        <v>4</v>
      </c>
      <c r="L3271" s="11" t="str">
        <f>IF(Tabla134[[#This Row],[Item Weight]]&lt;$U$12,"Poco Peso",IF(Tabla134[[#This Row],[Item Weight]]&lt;$U$13,"Peso Medio","Peso Alto"))</f>
        <v>Peso Medio</v>
      </c>
      <c r="M3271" s="7">
        <v>9.6</v>
      </c>
      <c r="N3271" s="11">
        <f>IF(Tabla134[[#This Row],[Item Weight (Nulos)]]="",VLOOKUP(Tabla134[[#This Row],[Item Identifier]],'Tabla para Nulos'!$A$3:$B$1563,2,FALSE),Tabla134[[#This Row],[Item Weight (Nulos)]])</f>
        <v>9.6</v>
      </c>
      <c r="O3271" s="11" t="str">
        <f>IF(Tabla134[[#This Row],[Item Visibility]]&lt;$U$15,"Poca visibilidad",IF(Tabla134[[#This Row],[Item Visibility]]&lt;$U$16,"Visibilidad media","Mayor visibilidad"))</f>
        <v>Poca visibilidad</v>
      </c>
      <c r="P3271" s="11" t="str">
        <f>IF(Tabla134[[#This Row],[Rating]]&lt;2,"Muy Malo",IF(Tabla134[[#This Row],[Rating]]&lt;3,"Malo",IF(Tabla134[[#This Row],[Rating]]&lt;4,"Regular",IF(Tabla134[[#This Row],[Rating]]&lt;5,"Bueno","Excelente"))))</f>
        <v>Bueno</v>
      </c>
    </row>
    <row r="3272" spans="1:16" x14ac:dyDescent="0.2">
      <c r="A3272" s="7" t="s">
        <v>124</v>
      </c>
      <c r="B3272" s="7" t="s">
        <v>1375</v>
      </c>
      <c r="C3272" s="7" t="s">
        <v>4</v>
      </c>
      <c r="D3272" s="8">
        <v>2012</v>
      </c>
      <c r="E3272" s="7" t="s">
        <v>9</v>
      </c>
      <c r="F3272" s="7" t="s">
        <v>8</v>
      </c>
      <c r="G3272" s="7" t="s">
        <v>1</v>
      </c>
      <c r="H3272" s="7" t="s">
        <v>7</v>
      </c>
      <c r="I3272" s="9">
        <v>5.8827557000000003E-2</v>
      </c>
      <c r="J3272" s="10">
        <v>80.861800000000002</v>
      </c>
      <c r="K3272" s="11">
        <v>4</v>
      </c>
      <c r="L3272" s="11" t="str">
        <f>IF(Tabla134[[#This Row],[Item Weight]]&lt;$U$12,"Poco Peso",IF(Tabla134[[#This Row],[Item Weight]]&lt;$U$13,"Peso Medio","Peso Alto"))</f>
        <v>Peso Medio</v>
      </c>
      <c r="M3272" s="7">
        <v>11.8</v>
      </c>
      <c r="N3272" s="11">
        <f>IF(Tabla134[[#This Row],[Item Weight (Nulos)]]="",VLOOKUP(Tabla134[[#This Row],[Item Identifier]],'Tabla para Nulos'!$A$3:$B$1563,2,FALSE),Tabla134[[#This Row],[Item Weight (Nulos)]])</f>
        <v>11.8</v>
      </c>
      <c r="O3272" s="11" t="str">
        <f>IF(Tabla134[[#This Row],[Item Visibility]]&lt;$U$15,"Poca visibilidad",IF(Tabla134[[#This Row],[Item Visibility]]&lt;$U$16,"Visibilidad media","Mayor visibilidad"))</f>
        <v>Visibilidad media</v>
      </c>
      <c r="P3272" s="11" t="str">
        <f>IF(Tabla134[[#This Row],[Rating]]&lt;2,"Muy Malo",IF(Tabla134[[#This Row],[Rating]]&lt;3,"Malo",IF(Tabla134[[#This Row],[Rating]]&lt;4,"Regular",IF(Tabla134[[#This Row],[Rating]]&lt;5,"Bueno","Excelente"))))</f>
        <v>Bueno</v>
      </c>
    </row>
    <row r="3273" spans="1:16" x14ac:dyDescent="0.2">
      <c r="A3273" s="7" t="s">
        <v>124</v>
      </c>
      <c r="B3273" s="7" t="s">
        <v>1112</v>
      </c>
      <c r="C3273" s="7" t="s">
        <v>4</v>
      </c>
      <c r="D3273" s="8">
        <v>2012</v>
      </c>
      <c r="E3273" s="7" t="s">
        <v>9</v>
      </c>
      <c r="F3273" s="7" t="s">
        <v>8</v>
      </c>
      <c r="G3273" s="7" t="s">
        <v>1</v>
      </c>
      <c r="H3273" s="7" t="s">
        <v>7</v>
      </c>
      <c r="I3273" s="9">
        <v>5.5075503999999997E-2</v>
      </c>
      <c r="J3273" s="10">
        <v>33.3874</v>
      </c>
      <c r="K3273" s="11">
        <v>4</v>
      </c>
      <c r="L3273" s="11" t="str">
        <f>IF(Tabla134[[#This Row],[Item Weight]]&lt;$U$12,"Poco Peso",IF(Tabla134[[#This Row],[Item Weight]]&lt;$U$13,"Peso Medio","Peso Alto"))</f>
        <v>Peso Medio</v>
      </c>
      <c r="M3273" s="7">
        <v>13.5</v>
      </c>
      <c r="N3273" s="11">
        <f>IF(Tabla134[[#This Row],[Item Weight (Nulos)]]="",VLOOKUP(Tabla134[[#This Row],[Item Identifier]],'Tabla para Nulos'!$A$3:$B$1563,2,FALSE),Tabla134[[#This Row],[Item Weight (Nulos)]])</f>
        <v>13.5</v>
      </c>
      <c r="O3273" s="11" t="str">
        <f>IF(Tabla134[[#This Row],[Item Visibility]]&lt;$U$15,"Poca visibilidad",IF(Tabla134[[#This Row],[Item Visibility]]&lt;$U$16,"Visibilidad media","Mayor visibilidad"))</f>
        <v>Visibilidad media</v>
      </c>
      <c r="P3273" s="11" t="str">
        <f>IF(Tabla134[[#This Row],[Rating]]&lt;2,"Muy Malo",IF(Tabla134[[#This Row],[Rating]]&lt;3,"Malo",IF(Tabla134[[#This Row],[Rating]]&lt;4,"Regular",IF(Tabla134[[#This Row],[Rating]]&lt;5,"Bueno","Excelente"))))</f>
        <v>Bueno</v>
      </c>
    </row>
    <row r="3274" spans="1:16" x14ac:dyDescent="0.2">
      <c r="A3274" s="7" t="s">
        <v>124</v>
      </c>
      <c r="B3274" s="7" t="s">
        <v>1371</v>
      </c>
      <c r="C3274" s="7" t="s">
        <v>171</v>
      </c>
      <c r="D3274" s="8">
        <v>2012</v>
      </c>
      <c r="E3274" s="7" t="s">
        <v>9</v>
      </c>
      <c r="F3274" s="7" t="s">
        <v>8</v>
      </c>
      <c r="G3274" s="7" t="s">
        <v>1</v>
      </c>
      <c r="H3274" s="7" t="s">
        <v>7</v>
      </c>
      <c r="I3274" s="9">
        <v>3.2072321000000001E-2</v>
      </c>
      <c r="J3274" s="10">
        <v>102.2016</v>
      </c>
      <c r="K3274" s="11">
        <v>4</v>
      </c>
      <c r="L3274" s="11" t="str">
        <f>IF(Tabla134[[#This Row],[Item Weight]]&lt;$U$12,"Poco Peso",IF(Tabla134[[#This Row],[Item Weight]]&lt;$U$13,"Peso Medio","Peso Alto"))</f>
        <v>Peso Medio</v>
      </c>
      <c r="M3274" s="7">
        <v>9</v>
      </c>
      <c r="N3274" s="11">
        <f>IF(Tabla134[[#This Row],[Item Weight (Nulos)]]="",VLOOKUP(Tabla134[[#This Row],[Item Identifier]],'Tabla para Nulos'!$A$3:$B$1563,2,FALSE),Tabla134[[#This Row],[Item Weight (Nulos)]])</f>
        <v>9</v>
      </c>
      <c r="O3274" s="11" t="str">
        <f>IF(Tabla134[[#This Row],[Item Visibility]]&lt;$U$15,"Poca visibilidad",IF(Tabla134[[#This Row],[Item Visibility]]&lt;$U$16,"Visibilidad media","Mayor visibilidad"))</f>
        <v>Visibilidad media</v>
      </c>
      <c r="P3274" s="11" t="str">
        <f>IF(Tabla134[[#This Row],[Rating]]&lt;2,"Muy Malo",IF(Tabla134[[#This Row],[Rating]]&lt;3,"Malo",IF(Tabla134[[#This Row],[Rating]]&lt;4,"Regular",IF(Tabla134[[#This Row],[Rating]]&lt;5,"Bueno","Excelente"))))</f>
        <v>Bueno</v>
      </c>
    </row>
    <row r="3275" spans="1:16" x14ac:dyDescent="0.2">
      <c r="A3275" s="7" t="s">
        <v>124</v>
      </c>
      <c r="B3275" s="7" t="s">
        <v>1349</v>
      </c>
      <c r="C3275" s="7" t="s">
        <v>171</v>
      </c>
      <c r="D3275" s="8">
        <v>2012</v>
      </c>
      <c r="E3275" s="7" t="s">
        <v>9</v>
      </c>
      <c r="F3275" s="7" t="s">
        <v>8</v>
      </c>
      <c r="G3275" s="7" t="s">
        <v>1</v>
      </c>
      <c r="H3275" s="7" t="s">
        <v>7</v>
      </c>
      <c r="I3275" s="9">
        <v>5.1928033999999998E-2</v>
      </c>
      <c r="J3275" s="10">
        <v>151.4024</v>
      </c>
      <c r="K3275" s="11">
        <v>4</v>
      </c>
      <c r="L3275" s="11" t="str">
        <f>IF(Tabla134[[#This Row],[Item Weight]]&lt;$U$12,"Poco Peso",IF(Tabla134[[#This Row],[Item Weight]]&lt;$U$13,"Peso Medio","Peso Alto"))</f>
        <v>Peso Medio</v>
      </c>
      <c r="M3275" s="7">
        <v>9.1300000000000008</v>
      </c>
      <c r="N3275" s="11">
        <f>IF(Tabla134[[#This Row],[Item Weight (Nulos)]]="",VLOOKUP(Tabla134[[#This Row],[Item Identifier]],'Tabla para Nulos'!$A$3:$B$1563,2,FALSE),Tabla134[[#This Row],[Item Weight (Nulos)]])</f>
        <v>9.1300000000000008</v>
      </c>
      <c r="O3275" s="11" t="str">
        <f>IF(Tabla134[[#This Row],[Item Visibility]]&lt;$U$15,"Poca visibilidad",IF(Tabla134[[#This Row],[Item Visibility]]&lt;$U$16,"Visibilidad media","Mayor visibilidad"))</f>
        <v>Visibilidad media</v>
      </c>
      <c r="P3275" s="11" t="str">
        <f>IF(Tabla134[[#This Row],[Rating]]&lt;2,"Muy Malo",IF(Tabla134[[#This Row],[Rating]]&lt;3,"Malo",IF(Tabla134[[#This Row],[Rating]]&lt;4,"Regular",IF(Tabla134[[#This Row],[Rating]]&lt;5,"Bueno","Excelente"))))</f>
        <v>Bueno</v>
      </c>
    </row>
    <row r="3276" spans="1:16" x14ac:dyDescent="0.2">
      <c r="A3276" s="7" t="s">
        <v>124</v>
      </c>
      <c r="B3276" s="7" t="s">
        <v>182</v>
      </c>
      <c r="C3276" s="7" t="s">
        <v>171</v>
      </c>
      <c r="D3276" s="8">
        <v>2012</v>
      </c>
      <c r="E3276" s="7" t="s">
        <v>9</v>
      </c>
      <c r="F3276" s="7" t="s">
        <v>8</v>
      </c>
      <c r="G3276" s="7" t="s">
        <v>1</v>
      </c>
      <c r="H3276" s="7" t="s">
        <v>7</v>
      </c>
      <c r="I3276" s="9">
        <v>8.2970666999999998E-2</v>
      </c>
      <c r="J3276" s="10">
        <v>60.019399999999997</v>
      </c>
      <c r="K3276" s="11">
        <v>4</v>
      </c>
      <c r="L3276" s="11" t="str">
        <f>IF(Tabla134[[#This Row],[Item Weight]]&lt;$U$12,"Poco Peso",IF(Tabla134[[#This Row],[Item Weight]]&lt;$U$13,"Peso Medio","Peso Alto"))</f>
        <v>Peso Medio</v>
      </c>
      <c r="M3276" s="7">
        <v>13</v>
      </c>
      <c r="N3276" s="11">
        <f>IF(Tabla134[[#This Row],[Item Weight (Nulos)]]="",VLOOKUP(Tabla134[[#This Row],[Item Identifier]],'Tabla para Nulos'!$A$3:$B$1563,2,FALSE),Tabla134[[#This Row],[Item Weight (Nulos)]])</f>
        <v>13</v>
      </c>
      <c r="O3276" s="11" t="str">
        <f>IF(Tabla134[[#This Row],[Item Visibility]]&lt;$U$15,"Poca visibilidad",IF(Tabla134[[#This Row],[Item Visibility]]&lt;$U$16,"Visibilidad media","Mayor visibilidad"))</f>
        <v>Visibilidad media</v>
      </c>
      <c r="P3276" s="11" t="str">
        <f>IF(Tabla134[[#This Row],[Rating]]&lt;2,"Muy Malo",IF(Tabla134[[#This Row],[Rating]]&lt;3,"Malo",IF(Tabla134[[#This Row],[Rating]]&lt;4,"Regular",IF(Tabla134[[#This Row],[Rating]]&lt;5,"Bueno","Excelente"))))</f>
        <v>Bueno</v>
      </c>
    </row>
    <row r="3277" spans="1:16" x14ac:dyDescent="0.2">
      <c r="A3277" s="7" t="s">
        <v>124</v>
      </c>
      <c r="B3277" s="7" t="s">
        <v>761</v>
      </c>
      <c r="C3277" s="7" t="s">
        <v>171</v>
      </c>
      <c r="D3277" s="8">
        <v>2012</v>
      </c>
      <c r="E3277" s="7" t="s">
        <v>9</v>
      </c>
      <c r="F3277" s="7" t="s">
        <v>8</v>
      </c>
      <c r="G3277" s="7" t="s">
        <v>1</v>
      </c>
      <c r="H3277" s="7" t="s">
        <v>7</v>
      </c>
      <c r="I3277" s="9">
        <v>7.2178678999999996E-2</v>
      </c>
      <c r="J3277" s="10">
        <v>262.95940000000002</v>
      </c>
      <c r="K3277" s="11">
        <v>4</v>
      </c>
      <c r="L3277" s="11" t="str">
        <f>IF(Tabla134[[#This Row],[Item Weight]]&lt;$U$12,"Poco Peso",IF(Tabla134[[#This Row],[Item Weight]]&lt;$U$13,"Peso Medio","Peso Alto"))</f>
        <v>Peso Medio</v>
      </c>
      <c r="M3277" s="7">
        <v>14.65</v>
      </c>
      <c r="N3277" s="11">
        <f>IF(Tabla134[[#This Row],[Item Weight (Nulos)]]="",VLOOKUP(Tabla134[[#This Row],[Item Identifier]],'Tabla para Nulos'!$A$3:$B$1563,2,FALSE),Tabla134[[#This Row],[Item Weight (Nulos)]])</f>
        <v>14.65</v>
      </c>
      <c r="O3277" s="11" t="str">
        <f>IF(Tabla134[[#This Row],[Item Visibility]]&lt;$U$15,"Poca visibilidad",IF(Tabla134[[#This Row],[Item Visibility]]&lt;$U$16,"Visibilidad media","Mayor visibilidad"))</f>
        <v>Visibilidad media</v>
      </c>
      <c r="P3277" s="11" t="str">
        <f>IF(Tabla134[[#This Row],[Rating]]&lt;2,"Muy Malo",IF(Tabla134[[#This Row],[Rating]]&lt;3,"Malo",IF(Tabla134[[#This Row],[Rating]]&lt;4,"Regular",IF(Tabla134[[#This Row],[Rating]]&lt;5,"Bueno","Excelente"))))</f>
        <v>Bueno</v>
      </c>
    </row>
    <row r="3278" spans="1:16" x14ac:dyDescent="0.2">
      <c r="A3278" s="7" t="s">
        <v>124</v>
      </c>
      <c r="B3278" s="7" t="s">
        <v>1574</v>
      </c>
      <c r="C3278" s="7" t="s">
        <v>171</v>
      </c>
      <c r="D3278" s="8">
        <v>2012</v>
      </c>
      <c r="E3278" s="7" t="s">
        <v>9</v>
      </c>
      <c r="F3278" s="7" t="s">
        <v>8</v>
      </c>
      <c r="G3278" s="7" t="s">
        <v>1</v>
      </c>
      <c r="H3278" s="7" t="s">
        <v>7</v>
      </c>
      <c r="I3278" s="9">
        <v>7.4522745000000001E-2</v>
      </c>
      <c r="J3278" s="10">
        <v>228.80099999999999</v>
      </c>
      <c r="K3278" s="11">
        <v>4</v>
      </c>
      <c r="L3278" s="11" t="str">
        <f>IF(Tabla134[[#This Row],[Item Weight]]&lt;$U$12,"Poco Peso",IF(Tabla134[[#This Row],[Item Weight]]&lt;$U$13,"Peso Medio","Peso Alto"))</f>
        <v>Peso Alto</v>
      </c>
      <c r="M3278" s="7">
        <v>17.600000000000001</v>
      </c>
      <c r="N3278" s="11">
        <f>IF(Tabla134[[#This Row],[Item Weight (Nulos)]]="",VLOOKUP(Tabla134[[#This Row],[Item Identifier]],'Tabla para Nulos'!$A$3:$B$1563,2,FALSE),Tabla134[[#This Row],[Item Weight (Nulos)]])</f>
        <v>17.600000000000001</v>
      </c>
      <c r="O3278" s="11" t="str">
        <f>IF(Tabla134[[#This Row],[Item Visibility]]&lt;$U$15,"Poca visibilidad",IF(Tabla134[[#This Row],[Item Visibility]]&lt;$U$16,"Visibilidad media","Mayor visibilidad"))</f>
        <v>Visibilidad media</v>
      </c>
      <c r="P3278" s="11" t="str">
        <f>IF(Tabla134[[#This Row],[Rating]]&lt;2,"Muy Malo",IF(Tabla134[[#This Row],[Rating]]&lt;3,"Malo",IF(Tabla134[[#This Row],[Rating]]&lt;4,"Regular",IF(Tabla134[[#This Row],[Rating]]&lt;5,"Bueno","Excelente"))))</f>
        <v>Bueno</v>
      </c>
    </row>
    <row r="3279" spans="1:16" x14ac:dyDescent="0.2">
      <c r="A3279" s="7" t="s">
        <v>124</v>
      </c>
      <c r="B3279" s="7" t="s">
        <v>1007</v>
      </c>
      <c r="C3279" s="7" t="s">
        <v>171</v>
      </c>
      <c r="D3279" s="8">
        <v>2012</v>
      </c>
      <c r="E3279" s="7" t="s">
        <v>9</v>
      </c>
      <c r="F3279" s="7" t="s">
        <v>8</v>
      </c>
      <c r="G3279" s="7" t="s">
        <v>1</v>
      </c>
      <c r="H3279" s="7" t="s">
        <v>7</v>
      </c>
      <c r="I3279" s="9">
        <v>4.0434372000000003E-2</v>
      </c>
      <c r="J3279" s="10">
        <v>244.31440000000001</v>
      </c>
      <c r="K3279" s="11">
        <v>4</v>
      </c>
      <c r="L3279" s="11" t="str">
        <f>IF(Tabla134[[#This Row],[Item Weight]]&lt;$U$12,"Poco Peso",IF(Tabla134[[#This Row],[Item Weight]]&lt;$U$13,"Peso Medio","Peso Alto"))</f>
        <v>Peso Alto</v>
      </c>
      <c r="M3279" s="7">
        <v>18.850000000000001</v>
      </c>
      <c r="N3279" s="11">
        <f>IF(Tabla134[[#This Row],[Item Weight (Nulos)]]="",VLOOKUP(Tabla134[[#This Row],[Item Identifier]],'Tabla para Nulos'!$A$3:$B$1563,2,FALSE),Tabla134[[#This Row],[Item Weight (Nulos)]])</f>
        <v>18.850000000000001</v>
      </c>
      <c r="O3279" s="11" t="str">
        <f>IF(Tabla134[[#This Row],[Item Visibility]]&lt;$U$15,"Poca visibilidad",IF(Tabla134[[#This Row],[Item Visibility]]&lt;$U$16,"Visibilidad media","Mayor visibilidad"))</f>
        <v>Visibilidad media</v>
      </c>
      <c r="P3279" s="11" t="str">
        <f>IF(Tabla134[[#This Row],[Rating]]&lt;2,"Muy Malo",IF(Tabla134[[#This Row],[Rating]]&lt;3,"Malo",IF(Tabla134[[#This Row],[Rating]]&lt;4,"Regular",IF(Tabla134[[#This Row],[Rating]]&lt;5,"Bueno","Excelente"))))</f>
        <v>Bueno</v>
      </c>
    </row>
    <row r="3280" spans="1:16" x14ac:dyDescent="0.2">
      <c r="A3280" s="7" t="s">
        <v>124</v>
      </c>
      <c r="B3280" s="7" t="s">
        <v>417</v>
      </c>
      <c r="C3280" s="7" t="s">
        <v>165</v>
      </c>
      <c r="D3280" s="8">
        <v>2012</v>
      </c>
      <c r="E3280" s="7" t="s">
        <v>9</v>
      </c>
      <c r="F3280" s="7" t="s">
        <v>8</v>
      </c>
      <c r="G3280" s="7" t="s">
        <v>1</v>
      </c>
      <c r="H3280" s="7" t="s">
        <v>7</v>
      </c>
      <c r="I3280" s="9">
        <v>1.9505649999999999E-2</v>
      </c>
      <c r="J3280" s="10">
        <v>163.92099999999999</v>
      </c>
      <c r="K3280" s="11">
        <v>4</v>
      </c>
      <c r="L3280" s="11" t="str">
        <f>IF(Tabla134[[#This Row],[Item Weight]]&lt;$U$12,"Poco Peso",IF(Tabla134[[#This Row],[Item Weight]]&lt;$U$13,"Peso Medio","Peso Alto"))</f>
        <v>Peso Medio</v>
      </c>
      <c r="M3280" s="7">
        <v>14.5</v>
      </c>
      <c r="N3280" s="11">
        <f>IF(Tabla134[[#This Row],[Item Weight (Nulos)]]="",VLOOKUP(Tabla134[[#This Row],[Item Identifier]],'Tabla para Nulos'!$A$3:$B$1563,2,FALSE),Tabla134[[#This Row],[Item Weight (Nulos)]])</f>
        <v>14.5</v>
      </c>
      <c r="O3280" s="11" t="str">
        <f>IF(Tabla134[[#This Row],[Item Visibility]]&lt;$U$15,"Poca visibilidad",IF(Tabla134[[#This Row],[Item Visibility]]&lt;$U$16,"Visibilidad media","Mayor visibilidad"))</f>
        <v>Poca visibilidad</v>
      </c>
      <c r="P3280" s="11" t="str">
        <f>IF(Tabla134[[#This Row],[Rating]]&lt;2,"Muy Malo",IF(Tabla134[[#This Row],[Rating]]&lt;3,"Malo",IF(Tabla134[[#This Row],[Rating]]&lt;4,"Regular",IF(Tabla134[[#This Row],[Rating]]&lt;5,"Bueno","Excelente"))))</f>
        <v>Bueno</v>
      </c>
    </row>
    <row r="3281" spans="1:16" x14ac:dyDescent="0.2">
      <c r="A3281" s="7" t="s">
        <v>124</v>
      </c>
      <c r="B3281" s="7" t="s">
        <v>1543</v>
      </c>
      <c r="C3281" s="7" t="s">
        <v>165</v>
      </c>
      <c r="D3281" s="8">
        <v>2012</v>
      </c>
      <c r="E3281" s="7" t="s">
        <v>9</v>
      </c>
      <c r="F3281" s="7" t="s">
        <v>8</v>
      </c>
      <c r="G3281" s="7" t="s">
        <v>1</v>
      </c>
      <c r="H3281" s="7" t="s">
        <v>7</v>
      </c>
      <c r="I3281" s="9">
        <v>1.3387211E-2</v>
      </c>
      <c r="J3281" s="10">
        <v>105.628</v>
      </c>
      <c r="K3281" s="11">
        <v>4</v>
      </c>
      <c r="L3281" s="11" t="str">
        <f>IF(Tabla134[[#This Row],[Item Weight]]&lt;$U$12,"Poco Peso",IF(Tabla134[[#This Row],[Item Weight]]&lt;$U$13,"Peso Medio","Peso Alto"))</f>
        <v>Peso Medio</v>
      </c>
      <c r="M3281" s="7">
        <v>16.350000000000001</v>
      </c>
      <c r="N3281" s="11">
        <f>IF(Tabla134[[#This Row],[Item Weight (Nulos)]]="",VLOOKUP(Tabla134[[#This Row],[Item Identifier]],'Tabla para Nulos'!$A$3:$B$1563,2,FALSE),Tabla134[[#This Row],[Item Weight (Nulos)]])</f>
        <v>16.350000000000001</v>
      </c>
      <c r="O3281" s="11" t="str">
        <f>IF(Tabla134[[#This Row],[Item Visibility]]&lt;$U$15,"Poca visibilidad",IF(Tabla134[[#This Row],[Item Visibility]]&lt;$U$16,"Visibilidad media","Mayor visibilidad"))</f>
        <v>Poca visibilidad</v>
      </c>
      <c r="P3281" s="11" t="str">
        <f>IF(Tabla134[[#This Row],[Rating]]&lt;2,"Muy Malo",IF(Tabla134[[#This Row],[Rating]]&lt;3,"Malo",IF(Tabla134[[#This Row],[Rating]]&lt;4,"Regular",IF(Tabla134[[#This Row],[Rating]]&lt;5,"Bueno","Excelente"))))</f>
        <v>Bueno</v>
      </c>
    </row>
    <row r="3282" spans="1:16" x14ac:dyDescent="0.2">
      <c r="A3282" s="7" t="s">
        <v>124</v>
      </c>
      <c r="B3282" s="7" t="s">
        <v>860</v>
      </c>
      <c r="C3282" s="7" t="s">
        <v>163</v>
      </c>
      <c r="D3282" s="8">
        <v>2012</v>
      </c>
      <c r="E3282" s="7" t="s">
        <v>9</v>
      </c>
      <c r="F3282" s="7" t="s">
        <v>8</v>
      </c>
      <c r="G3282" s="7" t="s">
        <v>1</v>
      </c>
      <c r="H3282" s="7" t="s">
        <v>7</v>
      </c>
      <c r="I3282" s="9">
        <v>5.4109640000000001E-2</v>
      </c>
      <c r="J3282" s="10">
        <v>195.07679999999999</v>
      </c>
      <c r="K3282" s="11">
        <v>4</v>
      </c>
      <c r="L3282" s="11" t="str">
        <f>IF(Tabla134[[#This Row],[Item Weight]]&lt;$U$12,"Poco Peso",IF(Tabla134[[#This Row],[Item Weight]]&lt;$U$13,"Peso Medio","Peso Alto"))</f>
        <v>Peso Alto</v>
      </c>
      <c r="M3282" s="7">
        <v>19.850000000000001</v>
      </c>
      <c r="N3282" s="11">
        <f>IF(Tabla134[[#This Row],[Item Weight (Nulos)]]="",VLOOKUP(Tabla134[[#This Row],[Item Identifier]],'Tabla para Nulos'!$A$3:$B$1563,2,FALSE),Tabla134[[#This Row],[Item Weight (Nulos)]])</f>
        <v>19.850000000000001</v>
      </c>
      <c r="O3282" s="11" t="str">
        <f>IF(Tabla134[[#This Row],[Item Visibility]]&lt;$U$15,"Poca visibilidad",IF(Tabla134[[#This Row],[Item Visibility]]&lt;$U$16,"Visibilidad media","Mayor visibilidad"))</f>
        <v>Visibilidad media</v>
      </c>
      <c r="P3282" s="11" t="str">
        <f>IF(Tabla134[[#This Row],[Rating]]&lt;2,"Muy Malo",IF(Tabla134[[#This Row],[Rating]]&lt;3,"Malo",IF(Tabla134[[#This Row],[Rating]]&lt;4,"Regular",IF(Tabla134[[#This Row],[Rating]]&lt;5,"Bueno","Excelente"))))</f>
        <v>Bueno</v>
      </c>
    </row>
    <row r="3283" spans="1:16" x14ac:dyDescent="0.2">
      <c r="A3283" s="7" t="s">
        <v>124</v>
      </c>
      <c r="B3283" s="7" t="s">
        <v>147</v>
      </c>
      <c r="C3283" s="7" t="s">
        <v>14</v>
      </c>
      <c r="D3283" s="8">
        <v>2012</v>
      </c>
      <c r="E3283" s="7" t="s">
        <v>9</v>
      </c>
      <c r="F3283" s="7" t="s">
        <v>8</v>
      </c>
      <c r="G3283" s="7" t="s">
        <v>1</v>
      </c>
      <c r="H3283" s="7" t="s">
        <v>7</v>
      </c>
      <c r="I3283" s="9">
        <v>5.8222586999999999E-2</v>
      </c>
      <c r="J3283" s="10">
        <v>114.88339999999999</v>
      </c>
      <c r="K3283" s="11">
        <v>4</v>
      </c>
      <c r="L3283" s="11" t="str">
        <f>IF(Tabla134[[#This Row],[Item Weight]]&lt;$U$12,"Poco Peso",IF(Tabla134[[#This Row],[Item Weight]]&lt;$U$13,"Peso Medio","Peso Alto"))</f>
        <v>Poco Peso</v>
      </c>
      <c r="M3283" s="7">
        <v>7.2350000000000003</v>
      </c>
      <c r="N3283" s="11">
        <f>IF(Tabla134[[#This Row],[Item Weight (Nulos)]]="",VLOOKUP(Tabla134[[#This Row],[Item Identifier]],'Tabla para Nulos'!$A$3:$B$1563,2,FALSE),Tabla134[[#This Row],[Item Weight (Nulos)]])</f>
        <v>7.2350000000000003</v>
      </c>
      <c r="O3283" s="11" t="str">
        <f>IF(Tabla134[[#This Row],[Item Visibility]]&lt;$U$15,"Poca visibilidad",IF(Tabla134[[#This Row],[Item Visibility]]&lt;$U$16,"Visibilidad media","Mayor visibilidad"))</f>
        <v>Visibilidad media</v>
      </c>
      <c r="P3283" s="11" t="str">
        <f>IF(Tabla134[[#This Row],[Rating]]&lt;2,"Muy Malo",IF(Tabla134[[#This Row],[Rating]]&lt;3,"Malo",IF(Tabla134[[#This Row],[Rating]]&lt;4,"Regular",IF(Tabla134[[#This Row],[Rating]]&lt;5,"Bueno","Excelente"))))</f>
        <v>Bueno</v>
      </c>
    </row>
    <row r="3284" spans="1:16" x14ac:dyDescent="0.2">
      <c r="A3284" s="7" t="s">
        <v>124</v>
      </c>
      <c r="B3284" s="7" t="s">
        <v>412</v>
      </c>
      <c r="C3284" s="7" t="s">
        <v>14</v>
      </c>
      <c r="D3284" s="8">
        <v>2012</v>
      </c>
      <c r="E3284" s="7" t="s">
        <v>9</v>
      </c>
      <c r="F3284" s="7" t="s">
        <v>8</v>
      </c>
      <c r="G3284" s="7" t="s">
        <v>1</v>
      </c>
      <c r="H3284" s="7" t="s">
        <v>7</v>
      </c>
      <c r="I3284" s="9">
        <v>6.9231188999999999E-2</v>
      </c>
      <c r="J3284" s="10">
        <v>112.1228</v>
      </c>
      <c r="K3284" s="11">
        <v>4</v>
      </c>
      <c r="L3284" s="11" t="str">
        <f>IF(Tabla134[[#This Row],[Item Weight]]&lt;$U$12,"Poco Peso",IF(Tabla134[[#This Row],[Item Weight]]&lt;$U$13,"Peso Medio","Peso Alto"))</f>
        <v>Poco Peso</v>
      </c>
      <c r="M3284" s="7">
        <v>7.4850000000000003</v>
      </c>
      <c r="N3284" s="11">
        <f>IF(Tabla134[[#This Row],[Item Weight (Nulos)]]="",VLOOKUP(Tabla134[[#This Row],[Item Identifier]],'Tabla para Nulos'!$A$3:$B$1563,2,FALSE),Tabla134[[#This Row],[Item Weight (Nulos)]])</f>
        <v>7.4850000000000003</v>
      </c>
      <c r="O3284" s="11" t="str">
        <f>IF(Tabla134[[#This Row],[Item Visibility]]&lt;$U$15,"Poca visibilidad",IF(Tabla134[[#This Row],[Item Visibility]]&lt;$U$16,"Visibilidad media","Mayor visibilidad"))</f>
        <v>Visibilidad media</v>
      </c>
      <c r="P3284" s="11" t="str">
        <f>IF(Tabla134[[#This Row],[Rating]]&lt;2,"Muy Malo",IF(Tabla134[[#This Row],[Rating]]&lt;3,"Malo",IF(Tabla134[[#This Row],[Rating]]&lt;4,"Regular",IF(Tabla134[[#This Row],[Rating]]&lt;5,"Bueno","Excelente"))))</f>
        <v>Bueno</v>
      </c>
    </row>
    <row r="3285" spans="1:16" x14ac:dyDescent="0.2">
      <c r="A3285" s="7" t="s">
        <v>124</v>
      </c>
      <c r="B3285" s="7" t="s">
        <v>161</v>
      </c>
      <c r="C3285" s="7" t="s">
        <v>14</v>
      </c>
      <c r="D3285" s="8">
        <v>2012</v>
      </c>
      <c r="E3285" s="7" t="s">
        <v>9</v>
      </c>
      <c r="F3285" s="7" t="s">
        <v>8</v>
      </c>
      <c r="G3285" s="7" t="s">
        <v>1</v>
      </c>
      <c r="H3285" s="7" t="s">
        <v>7</v>
      </c>
      <c r="I3285" s="9">
        <v>0.111613921</v>
      </c>
      <c r="J3285" s="10">
        <v>152.69980000000001</v>
      </c>
      <c r="K3285" s="11">
        <v>4</v>
      </c>
      <c r="L3285" s="11" t="str">
        <f>IF(Tabla134[[#This Row],[Item Weight]]&lt;$U$12,"Poco Peso",IF(Tabla134[[#This Row],[Item Weight]]&lt;$U$13,"Peso Medio","Peso Alto"))</f>
        <v>Poco Peso</v>
      </c>
      <c r="M3285" s="7">
        <v>8.02</v>
      </c>
      <c r="N3285" s="11">
        <f>IF(Tabla134[[#This Row],[Item Weight (Nulos)]]="",VLOOKUP(Tabla134[[#This Row],[Item Identifier]],'Tabla para Nulos'!$A$3:$B$1563,2,FALSE),Tabla134[[#This Row],[Item Weight (Nulos)]])</f>
        <v>8.02</v>
      </c>
      <c r="O3285" s="11" t="str">
        <f>IF(Tabla134[[#This Row],[Item Visibility]]&lt;$U$15,"Poca visibilidad",IF(Tabla134[[#This Row],[Item Visibility]]&lt;$U$16,"Visibilidad media","Mayor visibilidad"))</f>
        <v>Mayor visibilidad</v>
      </c>
      <c r="P3285" s="11" t="str">
        <f>IF(Tabla134[[#This Row],[Rating]]&lt;2,"Muy Malo",IF(Tabla134[[#This Row],[Rating]]&lt;3,"Malo",IF(Tabla134[[#This Row],[Rating]]&lt;4,"Regular",IF(Tabla134[[#This Row],[Rating]]&lt;5,"Bueno","Excelente"))))</f>
        <v>Bueno</v>
      </c>
    </row>
    <row r="3286" spans="1:16" x14ac:dyDescent="0.2">
      <c r="A3286" s="7" t="s">
        <v>124</v>
      </c>
      <c r="B3286" s="7" t="s">
        <v>857</v>
      </c>
      <c r="C3286" s="7" t="s">
        <v>14</v>
      </c>
      <c r="D3286" s="8">
        <v>2012</v>
      </c>
      <c r="E3286" s="7" t="s">
        <v>9</v>
      </c>
      <c r="F3286" s="7" t="s">
        <v>8</v>
      </c>
      <c r="G3286" s="7" t="s">
        <v>1</v>
      </c>
      <c r="H3286" s="7" t="s">
        <v>7</v>
      </c>
      <c r="I3286" s="9">
        <v>9.9274693999999997E-2</v>
      </c>
      <c r="J3286" s="10">
        <v>104.52800000000001</v>
      </c>
      <c r="K3286" s="11">
        <v>4</v>
      </c>
      <c r="L3286" s="11" t="str">
        <f>IF(Tabla134[[#This Row],[Item Weight]]&lt;$U$12,"Poco Peso",IF(Tabla134[[#This Row],[Item Weight]]&lt;$U$13,"Peso Medio","Peso Alto"))</f>
        <v>Peso Medio</v>
      </c>
      <c r="M3286" s="7">
        <v>9.3949999999999996</v>
      </c>
      <c r="N3286" s="11">
        <f>IF(Tabla134[[#This Row],[Item Weight (Nulos)]]="",VLOOKUP(Tabla134[[#This Row],[Item Identifier]],'Tabla para Nulos'!$A$3:$B$1563,2,FALSE),Tabla134[[#This Row],[Item Weight (Nulos)]])</f>
        <v>9.3949999999999996</v>
      </c>
      <c r="O3286" s="11" t="str">
        <f>IF(Tabla134[[#This Row],[Item Visibility]]&lt;$U$15,"Poca visibilidad",IF(Tabla134[[#This Row],[Item Visibility]]&lt;$U$16,"Visibilidad media","Mayor visibilidad"))</f>
        <v>Mayor visibilidad</v>
      </c>
      <c r="P3286" s="11" t="str">
        <f>IF(Tabla134[[#This Row],[Rating]]&lt;2,"Muy Malo",IF(Tabla134[[#This Row],[Rating]]&lt;3,"Malo",IF(Tabla134[[#This Row],[Rating]]&lt;4,"Regular",IF(Tabla134[[#This Row],[Rating]]&lt;5,"Bueno","Excelente"))))</f>
        <v>Bueno</v>
      </c>
    </row>
    <row r="3287" spans="1:16" x14ac:dyDescent="0.2">
      <c r="A3287" s="7" t="s">
        <v>124</v>
      </c>
      <c r="B3287" s="7" t="s">
        <v>1480</v>
      </c>
      <c r="C3287" s="7" t="s">
        <v>14</v>
      </c>
      <c r="D3287" s="8">
        <v>2012</v>
      </c>
      <c r="E3287" s="7" t="s">
        <v>9</v>
      </c>
      <c r="F3287" s="7" t="s">
        <v>8</v>
      </c>
      <c r="G3287" s="7" t="s">
        <v>1</v>
      </c>
      <c r="H3287" s="7" t="s">
        <v>7</v>
      </c>
      <c r="I3287" s="9">
        <v>6.7312612999999993E-2</v>
      </c>
      <c r="J3287" s="10">
        <v>234.35900000000001</v>
      </c>
      <c r="K3287" s="11">
        <v>4</v>
      </c>
      <c r="L3287" s="11" t="str">
        <f>IF(Tabla134[[#This Row],[Item Weight]]&lt;$U$12,"Poco Peso",IF(Tabla134[[#This Row],[Item Weight]]&lt;$U$13,"Peso Medio","Peso Alto"))</f>
        <v>Peso Medio</v>
      </c>
      <c r="M3287" s="7">
        <v>10</v>
      </c>
      <c r="N3287" s="11">
        <f>IF(Tabla134[[#This Row],[Item Weight (Nulos)]]="",VLOOKUP(Tabla134[[#This Row],[Item Identifier]],'Tabla para Nulos'!$A$3:$B$1563,2,FALSE),Tabla134[[#This Row],[Item Weight (Nulos)]])</f>
        <v>10</v>
      </c>
      <c r="O3287" s="11" t="str">
        <f>IF(Tabla134[[#This Row],[Item Visibility]]&lt;$U$15,"Poca visibilidad",IF(Tabla134[[#This Row],[Item Visibility]]&lt;$U$16,"Visibilidad media","Mayor visibilidad"))</f>
        <v>Visibilidad media</v>
      </c>
      <c r="P3287" s="11" t="str">
        <f>IF(Tabla134[[#This Row],[Rating]]&lt;2,"Muy Malo",IF(Tabla134[[#This Row],[Rating]]&lt;3,"Malo",IF(Tabla134[[#This Row],[Rating]]&lt;4,"Regular",IF(Tabla134[[#This Row],[Rating]]&lt;5,"Bueno","Excelente"))))</f>
        <v>Bueno</v>
      </c>
    </row>
    <row r="3288" spans="1:16" x14ac:dyDescent="0.2">
      <c r="A3288" s="7" t="s">
        <v>124</v>
      </c>
      <c r="B3288" s="7" t="s">
        <v>139</v>
      </c>
      <c r="C3288" s="7" t="s">
        <v>14</v>
      </c>
      <c r="D3288" s="8">
        <v>2012</v>
      </c>
      <c r="E3288" s="7" t="s">
        <v>9</v>
      </c>
      <c r="F3288" s="7" t="s">
        <v>8</v>
      </c>
      <c r="G3288" s="7" t="s">
        <v>1</v>
      </c>
      <c r="H3288" s="7" t="s">
        <v>7</v>
      </c>
      <c r="I3288" s="9">
        <v>4.3831720999999997E-2</v>
      </c>
      <c r="J3288" s="10">
        <v>184.19499999999999</v>
      </c>
      <c r="K3288" s="11">
        <v>4</v>
      </c>
      <c r="L3288" s="11" t="str">
        <f>IF(Tabla134[[#This Row],[Item Weight]]&lt;$U$12,"Poco Peso",IF(Tabla134[[#This Row],[Item Weight]]&lt;$U$13,"Peso Medio","Peso Alto"))</f>
        <v>Peso Medio</v>
      </c>
      <c r="M3288" s="7">
        <v>13.15</v>
      </c>
      <c r="N3288" s="11">
        <f>IF(Tabla134[[#This Row],[Item Weight (Nulos)]]="",VLOOKUP(Tabla134[[#This Row],[Item Identifier]],'Tabla para Nulos'!$A$3:$B$1563,2,FALSE),Tabla134[[#This Row],[Item Weight (Nulos)]])</f>
        <v>13.15</v>
      </c>
      <c r="O3288" s="11" t="str">
        <f>IF(Tabla134[[#This Row],[Item Visibility]]&lt;$U$15,"Poca visibilidad",IF(Tabla134[[#This Row],[Item Visibility]]&lt;$U$16,"Visibilidad media","Mayor visibilidad"))</f>
        <v>Visibilidad media</v>
      </c>
      <c r="P3288" s="11" t="str">
        <f>IF(Tabla134[[#This Row],[Rating]]&lt;2,"Muy Malo",IF(Tabla134[[#This Row],[Rating]]&lt;3,"Malo",IF(Tabla134[[#This Row],[Rating]]&lt;4,"Regular",IF(Tabla134[[#This Row],[Rating]]&lt;5,"Bueno","Excelente"))))</f>
        <v>Bueno</v>
      </c>
    </row>
    <row r="3289" spans="1:16" x14ac:dyDescent="0.2">
      <c r="A3289" s="7" t="s">
        <v>124</v>
      </c>
      <c r="B3289" s="7" t="s">
        <v>994</v>
      </c>
      <c r="C3289" s="7" t="s">
        <v>14</v>
      </c>
      <c r="D3289" s="8">
        <v>2012</v>
      </c>
      <c r="E3289" s="7" t="s">
        <v>9</v>
      </c>
      <c r="F3289" s="7" t="s">
        <v>8</v>
      </c>
      <c r="G3289" s="7" t="s">
        <v>1</v>
      </c>
      <c r="H3289" s="7" t="s">
        <v>7</v>
      </c>
      <c r="I3289" s="9">
        <v>2.6651184000000001E-2</v>
      </c>
      <c r="J3289" s="10">
        <v>86.619799999999998</v>
      </c>
      <c r="K3289" s="11">
        <v>4</v>
      </c>
      <c r="L3289" s="11" t="str">
        <f>IF(Tabla134[[#This Row],[Item Weight]]&lt;$U$12,"Poco Peso",IF(Tabla134[[#This Row],[Item Weight]]&lt;$U$13,"Peso Medio","Peso Alto"))</f>
        <v>Peso Medio</v>
      </c>
      <c r="M3289" s="7">
        <v>15.25</v>
      </c>
      <c r="N3289" s="11">
        <f>IF(Tabla134[[#This Row],[Item Weight (Nulos)]]="",VLOOKUP(Tabla134[[#This Row],[Item Identifier]],'Tabla para Nulos'!$A$3:$B$1563,2,FALSE),Tabla134[[#This Row],[Item Weight (Nulos)]])</f>
        <v>15.25</v>
      </c>
      <c r="O3289" s="11" t="str">
        <f>IF(Tabla134[[#This Row],[Item Visibility]]&lt;$U$15,"Poca visibilidad",IF(Tabla134[[#This Row],[Item Visibility]]&lt;$U$16,"Visibilidad media","Mayor visibilidad"))</f>
        <v>Poca visibilidad</v>
      </c>
      <c r="P3289" s="11" t="str">
        <f>IF(Tabla134[[#This Row],[Rating]]&lt;2,"Muy Malo",IF(Tabla134[[#This Row],[Rating]]&lt;3,"Malo",IF(Tabla134[[#This Row],[Rating]]&lt;4,"Regular",IF(Tabla134[[#This Row],[Rating]]&lt;5,"Bueno","Excelente"))))</f>
        <v>Bueno</v>
      </c>
    </row>
    <row r="3290" spans="1:16" x14ac:dyDescent="0.2">
      <c r="A3290" s="7" t="s">
        <v>124</v>
      </c>
      <c r="B3290" s="7" t="s">
        <v>393</v>
      </c>
      <c r="C3290" s="7" t="s">
        <v>122</v>
      </c>
      <c r="D3290" s="8">
        <v>2012</v>
      </c>
      <c r="E3290" s="7" t="s">
        <v>9</v>
      </c>
      <c r="F3290" s="7" t="s">
        <v>8</v>
      </c>
      <c r="G3290" s="7" t="s">
        <v>1</v>
      </c>
      <c r="H3290" s="7" t="s">
        <v>7</v>
      </c>
      <c r="I3290" s="9">
        <v>6.2384659000000002E-2</v>
      </c>
      <c r="J3290" s="10">
        <v>34.653199999999998</v>
      </c>
      <c r="K3290" s="11">
        <v>4</v>
      </c>
      <c r="L3290" s="11" t="str">
        <f>IF(Tabla134[[#This Row],[Item Weight]]&lt;$U$12,"Poco Peso",IF(Tabla134[[#This Row],[Item Weight]]&lt;$U$13,"Peso Medio","Peso Alto"))</f>
        <v>Peso Medio</v>
      </c>
      <c r="M3290" s="7">
        <v>12.15</v>
      </c>
      <c r="N3290" s="11">
        <f>IF(Tabla134[[#This Row],[Item Weight (Nulos)]]="",VLOOKUP(Tabla134[[#This Row],[Item Identifier]],'Tabla para Nulos'!$A$3:$B$1563,2,FALSE),Tabla134[[#This Row],[Item Weight (Nulos)]])</f>
        <v>12.15</v>
      </c>
      <c r="O3290" s="11" t="str">
        <f>IF(Tabla134[[#This Row],[Item Visibility]]&lt;$U$15,"Poca visibilidad",IF(Tabla134[[#This Row],[Item Visibility]]&lt;$U$16,"Visibilidad media","Mayor visibilidad"))</f>
        <v>Visibilidad media</v>
      </c>
      <c r="P3290" s="11" t="str">
        <f>IF(Tabla134[[#This Row],[Rating]]&lt;2,"Muy Malo",IF(Tabla134[[#This Row],[Rating]]&lt;3,"Malo",IF(Tabla134[[#This Row],[Rating]]&lt;4,"Regular",IF(Tabla134[[#This Row],[Rating]]&lt;5,"Bueno","Excelente"))))</f>
        <v>Bueno</v>
      </c>
    </row>
    <row r="3291" spans="1:16" x14ac:dyDescent="0.2">
      <c r="A3291" s="7" t="s">
        <v>124</v>
      </c>
      <c r="B3291" s="7" t="s">
        <v>531</v>
      </c>
      <c r="C3291" s="7" t="s">
        <v>122</v>
      </c>
      <c r="D3291" s="8">
        <v>2012</v>
      </c>
      <c r="E3291" s="7" t="s">
        <v>9</v>
      </c>
      <c r="F3291" s="7" t="s">
        <v>8</v>
      </c>
      <c r="G3291" s="7" t="s">
        <v>1</v>
      </c>
      <c r="H3291" s="7" t="s">
        <v>7</v>
      </c>
      <c r="I3291" s="9">
        <v>3.7967687E-2</v>
      </c>
      <c r="J3291" s="10">
        <v>125.6046</v>
      </c>
      <c r="K3291" s="11">
        <v>4</v>
      </c>
      <c r="L3291" s="11" t="str">
        <f>IF(Tabla134[[#This Row],[Item Weight]]&lt;$U$12,"Poco Peso",IF(Tabla134[[#This Row],[Item Weight]]&lt;$U$13,"Peso Medio","Peso Alto"))</f>
        <v>Peso Medio</v>
      </c>
      <c r="M3291" s="7">
        <v>14.15</v>
      </c>
      <c r="N3291" s="11">
        <f>IF(Tabla134[[#This Row],[Item Weight (Nulos)]]="",VLOOKUP(Tabla134[[#This Row],[Item Identifier]],'Tabla para Nulos'!$A$3:$B$1563,2,FALSE),Tabla134[[#This Row],[Item Weight (Nulos)]])</f>
        <v>14.15</v>
      </c>
      <c r="O3291" s="11" t="str">
        <f>IF(Tabla134[[#This Row],[Item Visibility]]&lt;$U$15,"Poca visibilidad",IF(Tabla134[[#This Row],[Item Visibility]]&lt;$U$16,"Visibilidad media","Mayor visibilidad"))</f>
        <v>Visibilidad media</v>
      </c>
      <c r="P3291" s="11" t="str">
        <f>IF(Tabla134[[#This Row],[Rating]]&lt;2,"Muy Malo",IF(Tabla134[[#This Row],[Rating]]&lt;3,"Malo",IF(Tabla134[[#This Row],[Rating]]&lt;4,"Regular",IF(Tabla134[[#This Row],[Rating]]&lt;5,"Bueno","Excelente"))))</f>
        <v>Bueno</v>
      </c>
    </row>
    <row r="3292" spans="1:16" x14ac:dyDescent="0.2">
      <c r="A3292" s="7" t="s">
        <v>124</v>
      </c>
      <c r="B3292" s="7" t="s">
        <v>586</v>
      </c>
      <c r="C3292" s="7" t="s">
        <v>122</v>
      </c>
      <c r="D3292" s="8">
        <v>2012</v>
      </c>
      <c r="E3292" s="7" t="s">
        <v>9</v>
      </c>
      <c r="F3292" s="7" t="s">
        <v>8</v>
      </c>
      <c r="G3292" s="7" t="s">
        <v>1</v>
      </c>
      <c r="H3292" s="7" t="s">
        <v>7</v>
      </c>
      <c r="I3292" s="9">
        <v>6.0342303999999999E-2</v>
      </c>
      <c r="J3292" s="10">
        <v>165.95259999999999</v>
      </c>
      <c r="K3292" s="11">
        <v>4</v>
      </c>
      <c r="L3292" s="11" t="str">
        <f>IF(Tabla134[[#This Row],[Item Weight]]&lt;$U$12,"Poco Peso",IF(Tabla134[[#This Row],[Item Weight]]&lt;$U$13,"Peso Medio","Peso Alto"))</f>
        <v>Peso Alto</v>
      </c>
      <c r="M3292" s="7">
        <v>18.25</v>
      </c>
      <c r="N3292" s="11">
        <f>IF(Tabla134[[#This Row],[Item Weight (Nulos)]]="",VLOOKUP(Tabla134[[#This Row],[Item Identifier]],'Tabla para Nulos'!$A$3:$B$1563,2,FALSE),Tabla134[[#This Row],[Item Weight (Nulos)]])</f>
        <v>18.25</v>
      </c>
      <c r="O3292" s="11" t="str">
        <f>IF(Tabla134[[#This Row],[Item Visibility]]&lt;$U$15,"Poca visibilidad",IF(Tabla134[[#This Row],[Item Visibility]]&lt;$U$16,"Visibilidad media","Mayor visibilidad"))</f>
        <v>Visibilidad media</v>
      </c>
      <c r="P3292" s="11" t="str">
        <f>IF(Tabla134[[#This Row],[Rating]]&lt;2,"Muy Malo",IF(Tabla134[[#This Row],[Rating]]&lt;3,"Malo",IF(Tabla134[[#This Row],[Rating]]&lt;4,"Regular",IF(Tabla134[[#This Row],[Rating]]&lt;5,"Bueno","Excelente"))))</f>
        <v>Bueno</v>
      </c>
    </row>
    <row r="3293" spans="1:16" x14ac:dyDescent="0.2">
      <c r="A3293" s="7" t="s">
        <v>6</v>
      </c>
      <c r="B3293" s="7" t="s">
        <v>114</v>
      </c>
      <c r="C3293" s="7" t="s">
        <v>112</v>
      </c>
      <c r="D3293" s="8">
        <v>2012</v>
      </c>
      <c r="E3293" s="7" t="s">
        <v>9</v>
      </c>
      <c r="F3293" s="7" t="s">
        <v>8</v>
      </c>
      <c r="G3293" s="7" t="s">
        <v>1</v>
      </c>
      <c r="H3293" s="7" t="s">
        <v>7</v>
      </c>
      <c r="I3293" s="9">
        <v>5.5644886999999997E-2</v>
      </c>
      <c r="J3293" s="10">
        <v>224.90880000000001</v>
      </c>
      <c r="K3293" s="11">
        <v>4</v>
      </c>
      <c r="L3293" s="11" t="str">
        <f>IF(Tabla134[[#This Row],[Item Weight]]&lt;$U$12,"Poco Peso",IF(Tabla134[[#This Row],[Item Weight]]&lt;$U$13,"Peso Medio","Peso Alto"))</f>
        <v>Poco Peso</v>
      </c>
      <c r="M3293" s="7">
        <v>7.05</v>
      </c>
      <c r="N3293" s="11">
        <f>IF(Tabla134[[#This Row],[Item Weight (Nulos)]]="",VLOOKUP(Tabla134[[#This Row],[Item Identifier]],'Tabla para Nulos'!$A$3:$B$1563,2,FALSE),Tabla134[[#This Row],[Item Weight (Nulos)]])</f>
        <v>7.05</v>
      </c>
      <c r="O3293" s="11" t="str">
        <f>IF(Tabla134[[#This Row],[Item Visibility]]&lt;$U$15,"Poca visibilidad",IF(Tabla134[[#This Row],[Item Visibility]]&lt;$U$16,"Visibilidad media","Mayor visibilidad"))</f>
        <v>Visibilidad media</v>
      </c>
      <c r="P3293" s="11" t="str">
        <f>IF(Tabla134[[#This Row],[Rating]]&lt;2,"Muy Malo",IF(Tabla134[[#This Row],[Rating]]&lt;3,"Malo",IF(Tabla134[[#This Row],[Rating]]&lt;4,"Regular",IF(Tabla134[[#This Row],[Rating]]&lt;5,"Bueno","Excelente"))))</f>
        <v>Bueno</v>
      </c>
    </row>
    <row r="3294" spans="1:16" x14ac:dyDescent="0.2">
      <c r="A3294" s="7" t="s">
        <v>6</v>
      </c>
      <c r="B3294" s="7" t="s">
        <v>1341</v>
      </c>
      <c r="C3294" s="7" t="s">
        <v>25</v>
      </c>
      <c r="D3294" s="8">
        <v>2012</v>
      </c>
      <c r="E3294" s="7" t="s">
        <v>9</v>
      </c>
      <c r="F3294" s="7" t="s">
        <v>8</v>
      </c>
      <c r="G3294" s="7" t="s">
        <v>1</v>
      </c>
      <c r="H3294" s="7" t="s">
        <v>7</v>
      </c>
      <c r="I3294" s="9">
        <v>0.18445404400000001</v>
      </c>
      <c r="J3294" s="10">
        <v>211.49019999999999</v>
      </c>
      <c r="K3294" s="11">
        <v>4</v>
      </c>
      <c r="L3294" s="11" t="str">
        <f>IF(Tabla134[[#This Row],[Item Weight]]&lt;$U$12,"Poco Peso",IF(Tabla134[[#This Row],[Item Weight]]&lt;$U$13,"Peso Medio","Peso Alto"))</f>
        <v>Peso Medio</v>
      </c>
      <c r="M3294" s="7">
        <v>13.65</v>
      </c>
      <c r="N3294" s="11">
        <f>IF(Tabla134[[#This Row],[Item Weight (Nulos)]]="",VLOOKUP(Tabla134[[#This Row],[Item Identifier]],'Tabla para Nulos'!$A$3:$B$1563,2,FALSE),Tabla134[[#This Row],[Item Weight (Nulos)]])</f>
        <v>13.65</v>
      </c>
      <c r="O3294" s="11" t="str">
        <f>IF(Tabla134[[#This Row],[Item Visibility]]&lt;$U$15,"Poca visibilidad",IF(Tabla134[[#This Row],[Item Visibility]]&lt;$U$16,"Visibilidad media","Mayor visibilidad"))</f>
        <v>Mayor visibilidad</v>
      </c>
      <c r="P3294" s="11" t="str">
        <f>IF(Tabla134[[#This Row],[Rating]]&lt;2,"Muy Malo",IF(Tabla134[[#This Row],[Rating]]&lt;3,"Malo",IF(Tabla134[[#This Row],[Rating]]&lt;4,"Regular",IF(Tabla134[[#This Row],[Rating]]&lt;5,"Bueno","Excelente"))))</f>
        <v>Bueno</v>
      </c>
    </row>
    <row r="3295" spans="1:16" x14ac:dyDescent="0.2">
      <c r="A3295" s="7" t="s">
        <v>6</v>
      </c>
      <c r="B3295" s="7" t="s">
        <v>311</v>
      </c>
      <c r="C3295" s="7" t="s">
        <v>25</v>
      </c>
      <c r="D3295" s="8">
        <v>2012</v>
      </c>
      <c r="E3295" s="7" t="s">
        <v>9</v>
      </c>
      <c r="F3295" s="7" t="s">
        <v>8</v>
      </c>
      <c r="G3295" s="7" t="s">
        <v>1</v>
      </c>
      <c r="H3295" s="7" t="s">
        <v>7</v>
      </c>
      <c r="I3295" s="9">
        <v>2.6561056999999999E-2</v>
      </c>
      <c r="J3295" s="10">
        <v>93.712000000000003</v>
      </c>
      <c r="K3295" s="11">
        <v>4</v>
      </c>
      <c r="L3295" s="11" t="str">
        <f>IF(Tabla134[[#This Row],[Item Weight]]&lt;$U$12,"Poco Peso",IF(Tabla134[[#This Row],[Item Weight]]&lt;$U$13,"Peso Medio","Peso Alto"))</f>
        <v>Peso Alto</v>
      </c>
      <c r="M3295" s="7">
        <v>16.850000000000001</v>
      </c>
      <c r="N3295" s="11">
        <f>IF(Tabla134[[#This Row],[Item Weight (Nulos)]]="",VLOOKUP(Tabla134[[#This Row],[Item Identifier]],'Tabla para Nulos'!$A$3:$B$1563,2,FALSE),Tabla134[[#This Row],[Item Weight (Nulos)]])</f>
        <v>16.850000000000001</v>
      </c>
      <c r="O3295" s="11" t="str">
        <f>IF(Tabla134[[#This Row],[Item Visibility]]&lt;$U$15,"Poca visibilidad",IF(Tabla134[[#This Row],[Item Visibility]]&lt;$U$16,"Visibilidad media","Mayor visibilidad"))</f>
        <v>Poca visibilidad</v>
      </c>
      <c r="P3295" s="11" t="str">
        <f>IF(Tabla134[[#This Row],[Rating]]&lt;2,"Muy Malo",IF(Tabla134[[#This Row],[Rating]]&lt;3,"Malo",IF(Tabla134[[#This Row],[Rating]]&lt;4,"Regular",IF(Tabla134[[#This Row],[Rating]]&lt;5,"Bueno","Excelente"))))</f>
        <v>Bueno</v>
      </c>
    </row>
    <row r="3296" spans="1:16" x14ac:dyDescent="0.2">
      <c r="A3296" s="7" t="s">
        <v>6</v>
      </c>
      <c r="B3296" s="7" t="s">
        <v>1207</v>
      </c>
      <c r="C3296" s="7" t="s">
        <v>25</v>
      </c>
      <c r="D3296" s="8">
        <v>2012</v>
      </c>
      <c r="E3296" s="7" t="s">
        <v>9</v>
      </c>
      <c r="F3296" s="7" t="s">
        <v>8</v>
      </c>
      <c r="G3296" s="7" t="s">
        <v>1</v>
      </c>
      <c r="H3296" s="7" t="s">
        <v>7</v>
      </c>
      <c r="I3296" s="9">
        <v>2.5205908999999999E-2</v>
      </c>
      <c r="J3296" s="10">
        <v>149.14179999999999</v>
      </c>
      <c r="K3296" s="11">
        <v>4</v>
      </c>
      <c r="L3296" s="11" t="str">
        <f>IF(Tabla134[[#This Row],[Item Weight]]&lt;$U$12,"Poco Peso",IF(Tabla134[[#This Row],[Item Weight]]&lt;$U$13,"Peso Medio","Peso Alto"))</f>
        <v>Peso Alto</v>
      </c>
      <c r="M3296" s="7">
        <v>17.2</v>
      </c>
      <c r="N3296" s="11">
        <f>IF(Tabla134[[#This Row],[Item Weight (Nulos)]]="",VLOOKUP(Tabla134[[#This Row],[Item Identifier]],'Tabla para Nulos'!$A$3:$B$1563,2,FALSE),Tabla134[[#This Row],[Item Weight (Nulos)]])</f>
        <v>17.2</v>
      </c>
      <c r="O3296" s="11" t="str">
        <f>IF(Tabla134[[#This Row],[Item Visibility]]&lt;$U$15,"Poca visibilidad",IF(Tabla134[[#This Row],[Item Visibility]]&lt;$U$16,"Visibilidad media","Mayor visibilidad"))</f>
        <v>Poca visibilidad</v>
      </c>
      <c r="P3296" s="11" t="str">
        <f>IF(Tabla134[[#This Row],[Rating]]&lt;2,"Muy Malo",IF(Tabla134[[#This Row],[Rating]]&lt;3,"Malo",IF(Tabla134[[#This Row],[Rating]]&lt;4,"Regular",IF(Tabla134[[#This Row],[Rating]]&lt;5,"Bueno","Excelente"))))</f>
        <v>Bueno</v>
      </c>
    </row>
    <row r="3297" spans="1:16" x14ac:dyDescent="0.2">
      <c r="A3297" s="7" t="s">
        <v>6</v>
      </c>
      <c r="B3297" s="7" t="s">
        <v>738</v>
      </c>
      <c r="C3297" s="7" t="s">
        <v>25</v>
      </c>
      <c r="D3297" s="8">
        <v>2012</v>
      </c>
      <c r="E3297" s="7" t="s">
        <v>9</v>
      </c>
      <c r="F3297" s="7" t="s">
        <v>8</v>
      </c>
      <c r="G3297" s="7" t="s">
        <v>1</v>
      </c>
      <c r="H3297" s="7" t="s">
        <v>7</v>
      </c>
      <c r="I3297" s="9">
        <v>8.5082647999999997E-2</v>
      </c>
      <c r="J3297" s="10">
        <v>153.53139999999999</v>
      </c>
      <c r="K3297" s="11">
        <v>4</v>
      </c>
      <c r="L3297" s="11" t="str">
        <f>IF(Tabla134[[#This Row],[Item Weight]]&lt;$U$12,"Poco Peso",IF(Tabla134[[#This Row],[Item Weight]]&lt;$U$13,"Peso Medio","Peso Alto"))</f>
        <v>Peso Alto</v>
      </c>
      <c r="M3297" s="7">
        <v>19.2</v>
      </c>
      <c r="N3297" s="11">
        <f>IF(Tabla134[[#This Row],[Item Weight (Nulos)]]="",VLOOKUP(Tabla134[[#This Row],[Item Identifier]],'Tabla para Nulos'!$A$3:$B$1563,2,FALSE),Tabla134[[#This Row],[Item Weight (Nulos)]])</f>
        <v>19.2</v>
      </c>
      <c r="O3297" s="11" t="str">
        <f>IF(Tabla134[[#This Row],[Item Visibility]]&lt;$U$15,"Poca visibilidad",IF(Tabla134[[#This Row],[Item Visibility]]&lt;$U$16,"Visibilidad media","Mayor visibilidad"))</f>
        <v>Visibilidad media</v>
      </c>
      <c r="P3297" s="11" t="str">
        <f>IF(Tabla134[[#This Row],[Rating]]&lt;2,"Muy Malo",IF(Tabla134[[#This Row],[Rating]]&lt;3,"Malo",IF(Tabla134[[#This Row],[Rating]]&lt;4,"Regular",IF(Tabla134[[#This Row],[Rating]]&lt;5,"Bueno","Excelente"))))</f>
        <v>Bueno</v>
      </c>
    </row>
    <row r="3298" spans="1:16" x14ac:dyDescent="0.2">
      <c r="A3298" s="7" t="s">
        <v>6</v>
      </c>
      <c r="B3298" s="7" t="s">
        <v>103</v>
      </c>
      <c r="C3298" s="7" t="s">
        <v>25</v>
      </c>
      <c r="D3298" s="8">
        <v>2012</v>
      </c>
      <c r="E3298" s="7" t="s">
        <v>9</v>
      </c>
      <c r="F3298" s="7" t="s">
        <v>8</v>
      </c>
      <c r="G3298" s="7" t="s">
        <v>1</v>
      </c>
      <c r="H3298" s="7" t="s">
        <v>7</v>
      </c>
      <c r="I3298" s="9">
        <v>3.4753685999999999E-2</v>
      </c>
      <c r="J3298" s="10">
        <v>141.5496</v>
      </c>
      <c r="K3298" s="11">
        <v>4</v>
      </c>
      <c r="L3298" s="11" t="str">
        <f>IF(Tabla134[[#This Row],[Item Weight]]&lt;$U$12,"Poco Peso",IF(Tabla134[[#This Row],[Item Weight]]&lt;$U$13,"Peso Medio","Peso Alto"))</f>
        <v>Peso Alto</v>
      </c>
      <c r="M3298" s="7">
        <v>19.25</v>
      </c>
      <c r="N3298" s="11">
        <f>IF(Tabla134[[#This Row],[Item Weight (Nulos)]]="",VLOOKUP(Tabla134[[#This Row],[Item Identifier]],'Tabla para Nulos'!$A$3:$B$1563,2,FALSE),Tabla134[[#This Row],[Item Weight (Nulos)]])</f>
        <v>19.25</v>
      </c>
      <c r="O3298" s="11" t="str">
        <f>IF(Tabla134[[#This Row],[Item Visibility]]&lt;$U$15,"Poca visibilidad",IF(Tabla134[[#This Row],[Item Visibility]]&lt;$U$16,"Visibilidad media","Mayor visibilidad"))</f>
        <v>Visibilidad media</v>
      </c>
      <c r="P3298" s="11" t="str">
        <f>IF(Tabla134[[#This Row],[Rating]]&lt;2,"Muy Malo",IF(Tabla134[[#This Row],[Rating]]&lt;3,"Malo",IF(Tabla134[[#This Row],[Rating]]&lt;4,"Regular",IF(Tabla134[[#This Row],[Rating]]&lt;5,"Bueno","Excelente"))))</f>
        <v>Bueno</v>
      </c>
    </row>
    <row r="3299" spans="1:16" x14ac:dyDescent="0.2">
      <c r="A3299" s="7" t="s">
        <v>6</v>
      </c>
      <c r="B3299" s="7" t="s">
        <v>1137</v>
      </c>
      <c r="C3299" s="7" t="s">
        <v>17</v>
      </c>
      <c r="D3299" s="8">
        <v>2012</v>
      </c>
      <c r="E3299" s="7" t="s">
        <v>9</v>
      </c>
      <c r="F3299" s="7" t="s">
        <v>8</v>
      </c>
      <c r="G3299" s="7" t="s">
        <v>1</v>
      </c>
      <c r="H3299" s="7" t="s">
        <v>7</v>
      </c>
      <c r="I3299" s="9">
        <v>0.15707565800000001</v>
      </c>
      <c r="J3299" s="10">
        <v>240.5538</v>
      </c>
      <c r="K3299" s="11">
        <v>4</v>
      </c>
      <c r="L3299" s="11" t="str">
        <f>IF(Tabla134[[#This Row],[Item Weight]]&lt;$U$12,"Poco Peso",IF(Tabla134[[#This Row],[Item Weight]]&lt;$U$13,"Peso Medio","Peso Alto"))</f>
        <v>Peso Alto</v>
      </c>
      <c r="M3299" s="7">
        <v>17.75</v>
      </c>
      <c r="N3299" s="11">
        <f>IF(Tabla134[[#This Row],[Item Weight (Nulos)]]="",VLOOKUP(Tabla134[[#This Row],[Item Identifier]],'Tabla para Nulos'!$A$3:$B$1563,2,FALSE),Tabla134[[#This Row],[Item Weight (Nulos)]])</f>
        <v>17.75</v>
      </c>
      <c r="O3299" s="11" t="str">
        <f>IF(Tabla134[[#This Row],[Item Visibility]]&lt;$U$15,"Poca visibilidad",IF(Tabla134[[#This Row],[Item Visibility]]&lt;$U$16,"Visibilidad media","Mayor visibilidad"))</f>
        <v>Mayor visibilidad</v>
      </c>
      <c r="P3299" s="11" t="str">
        <f>IF(Tabla134[[#This Row],[Rating]]&lt;2,"Muy Malo",IF(Tabla134[[#This Row],[Rating]]&lt;3,"Malo",IF(Tabla134[[#This Row],[Rating]]&lt;4,"Regular",IF(Tabla134[[#This Row],[Rating]]&lt;5,"Bueno","Excelente"))))</f>
        <v>Bueno</v>
      </c>
    </row>
    <row r="3300" spans="1:16" x14ac:dyDescent="0.2">
      <c r="A3300" s="7" t="s">
        <v>6</v>
      </c>
      <c r="B3300" s="7" t="s">
        <v>1466</v>
      </c>
      <c r="C3300" s="7" t="s">
        <v>71</v>
      </c>
      <c r="D3300" s="8">
        <v>2012</v>
      </c>
      <c r="E3300" s="7" t="s">
        <v>9</v>
      </c>
      <c r="F3300" s="7" t="s">
        <v>8</v>
      </c>
      <c r="G3300" s="7" t="s">
        <v>1</v>
      </c>
      <c r="H3300" s="7" t="s">
        <v>7</v>
      </c>
      <c r="I3300" s="9">
        <v>2.4243293999999999E-2</v>
      </c>
      <c r="J3300" s="10">
        <v>116.0176</v>
      </c>
      <c r="K3300" s="11">
        <v>4</v>
      </c>
      <c r="L3300" s="11" t="str">
        <f>IF(Tabla134[[#This Row],[Item Weight]]&lt;$U$12,"Poco Peso",IF(Tabla134[[#This Row],[Item Weight]]&lt;$U$13,"Peso Medio","Peso Alto"))</f>
        <v>Poco Peso</v>
      </c>
      <c r="M3300" s="7">
        <v>8.39</v>
      </c>
      <c r="N3300" s="11">
        <f>IF(Tabla134[[#This Row],[Item Weight (Nulos)]]="",VLOOKUP(Tabla134[[#This Row],[Item Identifier]],'Tabla para Nulos'!$A$3:$B$1563,2,FALSE),Tabla134[[#This Row],[Item Weight (Nulos)]])</f>
        <v>8.39</v>
      </c>
      <c r="O3300" s="11" t="str">
        <f>IF(Tabla134[[#This Row],[Item Visibility]]&lt;$U$15,"Poca visibilidad",IF(Tabla134[[#This Row],[Item Visibility]]&lt;$U$16,"Visibilidad media","Mayor visibilidad"))</f>
        <v>Poca visibilidad</v>
      </c>
      <c r="P3300" s="11" t="str">
        <f>IF(Tabla134[[#This Row],[Rating]]&lt;2,"Muy Malo",IF(Tabla134[[#This Row],[Rating]]&lt;3,"Malo",IF(Tabla134[[#This Row],[Rating]]&lt;4,"Regular",IF(Tabla134[[#This Row],[Rating]]&lt;5,"Bueno","Excelente"))))</f>
        <v>Bueno</v>
      </c>
    </row>
    <row r="3301" spans="1:16" x14ac:dyDescent="0.2">
      <c r="A3301" s="7" t="s">
        <v>6</v>
      </c>
      <c r="B3301" s="7" t="s">
        <v>1487</v>
      </c>
      <c r="C3301" s="7" t="s">
        <v>71</v>
      </c>
      <c r="D3301" s="8">
        <v>2012</v>
      </c>
      <c r="E3301" s="7" t="s">
        <v>9</v>
      </c>
      <c r="F3301" s="7" t="s">
        <v>8</v>
      </c>
      <c r="G3301" s="7" t="s">
        <v>1</v>
      </c>
      <c r="H3301" s="7" t="s">
        <v>7</v>
      </c>
      <c r="I3301" s="9">
        <v>6.4113697999999997E-2</v>
      </c>
      <c r="J3301" s="10">
        <v>86.556600000000003</v>
      </c>
      <c r="K3301" s="11">
        <v>4</v>
      </c>
      <c r="L3301" s="11" t="str">
        <f>IF(Tabla134[[#This Row],[Item Weight]]&lt;$U$12,"Poco Peso",IF(Tabla134[[#This Row],[Item Weight]]&lt;$U$13,"Peso Medio","Peso Alto"))</f>
        <v>Peso Medio</v>
      </c>
      <c r="M3301" s="7">
        <v>9.1950000000000003</v>
      </c>
      <c r="N3301" s="11">
        <f>IF(Tabla134[[#This Row],[Item Weight (Nulos)]]="",VLOOKUP(Tabla134[[#This Row],[Item Identifier]],'Tabla para Nulos'!$A$3:$B$1563,2,FALSE),Tabla134[[#This Row],[Item Weight (Nulos)]])</f>
        <v>9.1950000000000003</v>
      </c>
      <c r="O3301" s="11" t="str">
        <f>IF(Tabla134[[#This Row],[Item Visibility]]&lt;$U$15,"Poca visibilidad",IF(Tabla134[[#This Row],[Item Visibility]]&lt;$U$16,"Visibilidad media","Mayor visibilidad"))</f>
        <v>Visibilidad media</v>
      </c>
      <c r="P3301" s="11" t="str">
        <f>IF(Tabla134[[#This Row],[Rating]]&lt;2,"Muy Malo",IF(Tabla134[[#This Row],[Rating]]&lt;3,"Malo",IF(Tabla134[[#This Row],[Rating]]&lt;4,"Regular",IF(Tabla134[[#This Row],[Rating]]&lt;5,"Bueno","Excelente"))))</f>
        <v>Bueno</v>
      </c>
    </row>
    <row r="3302" spans="1:16" x14ac:dyDescent="0.2">
      <c r="A3302" s="7" t="s">
        <v>6</v>
      </c>
      <c r="B3302" s="7" t="s">
        <v>360</v>
      </c>
      <c r="C3302" s="7" t="s">
        <v>71</v>
      </c>
      <c r="D3302" s="8">
        <v>2012</v>
      </c>
      <c r="E3302" s="7" t="s">
        <v>9</v>
      </c>
      <c r="F3302" s="7" t="s">
        <v>8</v>
      </c>
      <c r="G3302" s="7" t="s">
        <v>1</v>
      </c>
      <c r="H3302" s="7" t="s">
        <v>7</v>
      </c>
      <c r="I3302" s="9">
        <v>9.8938169000000006E-2</v>
      </c>
      <c r="J3302" s="10">
        <v>195.77680000000001</v>
      </c>
      <c r="K3302" s="11">
        <v>4</v>
      </c>
      <c r="L3302" s="11" t="str">
        <f>IF(Tabla134[[#This Row],[Item Weight]]&lt;$U$12,"Poco Peso",IF(Tabla134[[#This Row],[Item Weight]]&lt;$U$13,"Peso Medio","Peso Alto"))</f>
        <v>Peso Medio</v>
      </c>
      <c r="M3302" s="7">
        <v>13.1</v>
      </c>
      <c r="N3302" s="11">
        <f>IF(Tabla134[[#This Row],[Item Weight (Nulos)]]="",VLOOKUP(Tabla134[[#This Row],[Item Identifier]],'Tabla para Nulos'!$A$3:$B$1563,2,FALSE),Tabla134[[#This Row],[Item Weight (Nulos)]])</f>
        <v>13.1</v>
      </c>
      <c r="O3302" s="11" t="str">
        <f>IF(Tabla134[[#This Row],[Item Visibility]]&lt;$U$15,"Poca visibilidad",IF(Tabla134[[#This Row],[Item Visibility]]&lt;$U$16,"Visibilidad media","Mayor visibilidad"))</f>
        <v>Mayor visibilidad</v>
      </c>
      <c r="P3302" s="11" t="str">
        <f>IF(Tabla134[[#This Row],[Rating]]&lt;2,"Muy Malo",IF(Tabla134[[#This Row],[Rating]]&lt;3,"Malo",IF(Tabla134[[#This Row],[Rating]]&lt;4,"Regular",IF(Tabla134[[#This Row],[Rating]]&lt;5,"Bueno","Excelente"))))</f>
        <v>Bueno</v>
      </c>
    </row>
    <row r="3303" spans="1:16" x14ac:dyDescent="0.2">
      <c r="A3303" s="7" t="s">
        <v>6</v>
      </c>
      <c r="B3303" s="7" t="s">
        <v>559</v>
      </c>
      <c r="C3303" s="7" t="s">
        <v>71</v>
      </c>
      <c r="D3303" s="8">
        <v>2012</v>
      </c>
      <c r="E3303" s="7" t="s">
        <v>9</v>
      </c>
      <c r="F3303" s="7" t="s">
        <v>8</v>
      </c>
      <c r="G3303" s="7" t="s">
        <v>1</v>
      </c>
      <c r="H3303" s="7" t="s">
        <v>7</v>
      </c>
      <c r="I3303" s="9">
        <v>4.1538712999999998E-2</v>
      </c>
      <c r="J3303" s="10">
        <v>93.180400000000006</v>
      </c>
      <c r="K3303" s="11">
        <v>4</v>
      </c>
      <c r="L3303" s="11" t="str">
        <f>IF(Tabla134[[#This Row],[Item Weight]]&lt;$U$12,"Poco Peso",IF(Tabla134[[#This Row],[Item Weight]]&lt;$U$13,"Peso Medio","Peso Alto"))</f>
        <v>Peso Alto</v>
      </c>
      <c r="M3303" s="7">
        <v>17.350000000000001</v>
      </c>
      <c r="N3303" s="11">
        <f>IF(Tabla134[[#This Row],[Item Weight (Nulos)]]="",VLOOKUP(Tabla134[[#This Row],[Item Identifier]],'Tabla para Nulos'!$A$3:$B$1563,2,FALSE),Tabla134[[#This Row],[Item Weight (Nulos)]])</f>
        <v>17.350000000000001</v>
      </c>
      <c r="O3303" s="11" t="str">
        <f>IF(Tabla134[[#This Row],[Item Visibility]]&lt;$U$15,"Poca visibilidad",IF(Tabla134[[#This Row],[Item Visibility]]&lt;$U$16,"Visibilidad media","Mayor visibilidad"))</f>
        <v>Visibilidad media</v>
      </c>
      <c r="P3303" s="11" t="str">
        <f>IF(Tabla134[[#This Row],[Rating]]&lt;2,"Muy Malo",IF(Tabla134[[#This Row],[Rating]]&lt;3,"Malo",IF(Tabla134[[#This Row],[Rating]]&lt;4,"Regular",IF(Tabla134[[#This Row],[Rating]]&lt;5,"Bueno","Excelente"))))</f>
        <v>Bueno</v>
      </c>
    </row>
    <row r="3304" spans="1:16" x14ac:dyDescent="0.2">
      <c r="A3304" s="7" t="s">
        <v>6</v>
      </c>
      <c r="B3304" s="7" t="s">
        <v>63</v>
      </c>
      <c r="C3304" s="7" t="s">
        <v>10</v>
      </c>
      <c r="D3304" s="8">
        <v>2012</v>
      </c>
      <c r="E3304" s="7" t="s">
        <v>9</v>
      </c>
      <c r="F3304" s="7" t="s">
        <v>8</v>
      </c>
      <c r="G3304" s="7" t="s">
        <v>1</v>
      </c>
      <c r="H3304" s="7" t="s">
        <v>7</v>
      </c>
      <c r="I3304" s="9">
        <v>0.103080901</v>
      </c>
      <c r="J3304" s="10">
        <v>131.29679999999999</v>
      </c>
      <c r="K3304" s="11">
        <v>4</v>
      </c>
      <c r="L3304" s="11" t="str">
        <f>IF(Tabla134[[#This Row],[Item Weight]]&lt;$U$12,"Poco Peso",IF(Tabla134[[#This Row],[Item Weight]]&lt;$U$13,"Peso Medio","Peso Alto"))</f>
        <v>Poco Peso</v>
      </c>
      <c r="M3304" s="7">
        <v>6.11</v>
      </c>
      <c r="N3304" s="11">
        <f>IF(Tabla134[[#This Row],[Item Weight (Nulos)]]="",VLOOKUP(Tabla134[[#This Row],[Item Identifier]],'Tabla para Nulos'!$A$3:$B$1563,2,FALSE),Tabla134[[#This Row],[Item Weight (Nulos)]])</f>
        <v>6.11</v>
      </c>
      <c r="O3304" s="11" t="str">
        <f>IF(Tabla134[[#This Row],[Item Visibility]]&lt;$U$15,"Poca visibilidad",IF(Tabla134[[#This Row],[Item Visibility]]&lt;$U$16,"Visibilidad media","Mayor visibilidad"))</f>
        <v>Mayor visibilidad</v>
      </c>
      <c r="P3304" s="11" t="str">
        <f>IF(Tabla134[[#This Row],[Rating]]&lt;2,"Muy Malo",IF(Tabla134[[#This Row],[Rating]]&lt;3,"Malo",IF(Tabla134[[#This Row],[Rating]]&lt;4,"Regular",IF(Tabla134[[#This Row],[Rating]]&lt;5,"Bueno","Excelente"))))</f>
        <v>Bueno</v>
      </c>
    </row>
    <row r="3305" spans="1:16" x14ac:dyDescent="0.2">
      <c r="A3305" s="7" t="s">
        <v>6</v>
      </c>
      <c r="B3305" s="7" t="s">
        <v>1442</v>
      </c>
      <c r="C3305" s="7" t="s">
        <v>10</v>
      </c>
      <c r="D3305" s="8">
        <v>2012</v>
      </c>
      <c r="E3305" s="7" t="s">
        <v>9</v>
      </c>
      <c r="F3305" s="7" t="s">
        <v>8</v>
      </c>
      <c r="G3305" s="7" t="s">
        <v>1</v>
      </c>
      <c r="H3305" s="7" t="s">
        <v>7</v>
      </c>
      <c r="I3305" s="9">
        <v>4.6844193999999999E-2</v>
      </c>
      <c r="J3305" s="10">
        <v>174.2422</v>
      </c>
      <c r="K3305" s="11">
        <v>4</v>
      </c>
      <c r="L3305" s="11" t="str">
        <f>IF(Tabla134[[#This Row],[Item Weight]]&lt;$U$12,"Poco Peso",IF(Tabla134[[#This Row],[Item Weight]]&lt;$U$13,"Peso Medio","Peso Alto"))</f>
        <v>Poco Peso</v>
      </c>
      <c r="M3305" s="7">
        <v>8.77</v>
      </c>
      <c r="N3305" s="11">
        <f>IF(Tabla134[[#This Row],[Item Weight (Nulos)]]="",VLOOKUP(Tabla134[[#This Row],[Item Identifier]],'Tabla para Nulos'!$A$3:$B$1563,2,FALSE),Tabla134[[#This Row],[Item Weight (Nulos)]])</f>
        <v>8.77</v>
      </c>
      <c r="O3305" s="11" t="str">
        <f>IF(Tabla134[[#This Row],[Item Visibility]]&lt;$U$15,"Poca visibilidad",IF(Tabla134[[#This Row],[Item Visibility]]&lt;$U$16,"Visibilidad media","Mayor visibilidad"))</f>
        <v>Visibilidad media</v>
      </c>
      <c r="P3305" s="11" t="str">
        <f>IF(Tabla134[[#This Row],[Rating]]&lt;2,"Muy Malo",IF(Tabla134[[#This Row],[Rating]]&lt;3,"Malo",IF(Tabla134[[#This Row],[Rating]]&lt;4,"Regular",IF(Tabla134[[#This Row],[Rating]]&lt;5,"Bueno","Excelente"))))</f>
        <v>Bueno</v>
      </c>
    </row>
    <row r="3306" spans="1:16" x14ac:dyDescent="0.2">
      <c r="A3306" s="7" t="s">
        <v>6</v>
      </c>
      <c r="B3306" s="7" t="s">
        <v>57</v>
      </c>
      <c r="C3306" s="7" t="s">
        <v>10</v>
      </c>
      <c r="D3306" s="8">
        <v>2012</v>
      </c>
      <c r="E3306" s="7" t="s">
        <v>9</v>
      </c>
      <c r="F3306" s="7" t="s">
        <v>8</v>
      </c>
      <c r="G3306" s="7" t="s">
        <v>1</v>
      </c>
      <c r="H3306" s="7" t="s">
        <v>7</v>
      </c>
      <c r="I3306" s="9">
        <v>0</v>
      </c>
      <c r="J3306" s="10">
        <v>208.56379999999999</v>
      </c>
      <c r="K3306" s="11">
        <v>4</v>
      </c>
      <c r="L3306" s="11" t="str">
        <f>IF(Tabla134[[#This Row],[Item Weight]]&lt;$U$12,"Poco Peso",IF(Tabla134[[#This Row],[Item Weight]]&lt;$U$13,"Peso Medio","Peso Alto"))</f>
        <v>Peso Alto</v>
      </c>
      <c r="M3306" s="7">
        <v>17.100000000000001</v>
      </c>
      <c r="N3306" s="11">
        <f>IF(Tabla134[[#This Row],[Item Weight (Nulos)]]="",VLOOKUP(Tabla134[[#This Row],[Item Identifier]],'Tabla para Nulos'!$A$3:$B$1563,2,FALSE),Tabla134[[#This Row],[Item Weight (Nulos)]])</f>
        <v>17.100000000000001</v>
      </c>
      <c r="O3306" s="11" t="str">
        <f>IF(Tabla134[[#This Row],[Item Visibility]]&lt;$U$15,"Poca visibilidad",IF(Tabla134[[#This Row],[Item Visibility]]&lt;$U$16,"Visibilidad media","Mayor visibilidad"))</f>
        <v>Poca visibilidad</v>
      </c>
      <c r="P3306" s="11" t="str">
        <f>IF(Tabla134[[#This Row],[Rating]]&lt;2,"Muy Malo",IF(Tabla134[[#This Row],[Rating]]&lt;3,"Malo",IF(Tabla134[[#This Row],[Rating]]&lt;4,"Regular",IF(Tabla134[[#This Row],[Rating]]&lt;5,"Bueno","Excelente"))))</f>
        <v>Bueno</v>
      </c>
    </row>
    <row r="3307" spans="1:16" x14ac:dyDescent="0.2">
      <c r="A3307" s="7" t="s">
        <v>6</v>
      </c>
      <c r="B3307" s="7" t="s">
        <v>65</v>
      </c>
      <c r="C3307" s="7" t="s">
        <v>10</v>
      </c>
      <c r="D3307" s="8">
        <v>2012</v>
      </c>
      <c r="E3307" s="7" t="s">
        <v>9</v>
      </c>
      <c r="F3307" s="7" t="s">
        <v>8</v>
      </c>
      <c r="G3307" s="7" t="s">
        <v>1</v>
      </c>
      <c r="H3307" s="7" t="s">
        <v>7</v>
      </c>
      <c r="I3307" s="9">
        <v>4.6680961E-2</v>
      </c>
      <c r="J3307" s="10">
        <v>121.9388</v>
      </c>
      <c r="K3307" s="11">
        <v>4</v>
      </c>
      <c r="L3307" s="11" t="str">
        <f>IF(Tabla134[[#This Row],[Item Weight]]&lt;$U$12,"Poco Peso",IF(Tabla134[[#This Row],[Item Weight]]&lt;$U$13,"Peso Medio","Peso Alto"))</f>
        <v>Peso Alto</v>
      </c>
      <c r="M3307" s="7">
        <v>17.850000000000001</v>
      </c>
      <c r="N3307" s="11">
        <f>IF(Tabla134[[#This Row],[Item Weight (Nulos)]]="",VLOOKUP(Tabla134[[#This Row],[Item Identifier]],'Tabla para Nulos'!$A$3:$B$1563,2,FALSE),Tabla134[[#This Row],[Item Weight (Nulos)]])</f>
        <v>17.850000000000001</v>
      </c>
      <c r="O3307" s="11" t="str">
        <f>IF(Tabla134[[#This Row],[Item Visibility]]&lt;$U$15,"Poca visibilidad",IF(Tabla134[[#This Row],[Item Visibility]]&lt;$U$16,"Visibilidad media","Mayor visibilidad"))</f>
        <v>Visibilidad media</v>
      </c>
      <c r="P3307" s="11" t="str">
        <f>IF(Tabla134[[#This Row],[Rating]]&lt;2,"Muy Malo",IF(Tabla134[[#This Row],[Rating]]&lt;3,"Malo",IF(Tabla134[[#This Row],[Rating]]&lt;4,"Regular",IF(Tabla134[[#This Row],[Rating]]&lt;5,"Bueno","Excelente"))))</f>
        <v>Bueno</v>
      </c>
    </row>
    <row r="3308" spans="1:16" x14ac:dyDescent="0.2">
      <c r="A3308" s="7" t="s">
        <v>6</v>
      </c>
      <c r="B3308" s="7" t="s">
        <v>725</v>
      </c>
      <c r="C3308" s="7" t="s">
        <v>47</v>
      </c>
      <c r="D3308" s="8">
        <v>2012</v>
      </c>
      <c r="E3308" s="7" t="s">
        <v>9</v>
      </c>
      <c r="F3308" s="7" t="s">
        <v>8</v>
      </c>
      <c r="G3308" s="7" t="s">
        <v>1</v>
      </c>
      <c r="H3308" s="7" t="s">
        <v>7</v>
      </c>
      <c r="I3308" s="9">
        <v>6.1272194000000002E-2</v>
      </c>
      <c r="J3308" s="10">
        <v>125.6388</v>
      </c>
      <c r="K3308" s="11">
        <v>4</v>
      </c>
      <c r="L3308" s="11" t="str">
        <f>IF(Tabla134[[#This Row],[Item Weight]]&lt;$U$12,"Poco Peso",IF(Tabla134[[#This Row],[Item Weight]]&lt;$U$13,"Peso Medio","Peso Alto"))</f>
        <v>Poco Peso</v>
      </c>
      <c r="M3308" s="7">
        <v>5.15</v>
      </c>
      <c r="N3308" s="11">
        <f>IF(Tabla134[[#This Row],[Item Weight (Nulos)]]="",VLOOKUP(Tabla134[[#This Row],[Item Identifier]],'Tabla para Nulos'!$A$3:$B$1563,2,FALSE),Tabla134[[#This Row],[Item Weight (Nulos)]])</f>
        <v>5.15</v>
      </c>
      <c r="O3308" s="11" t="str">
        <f>IF(Tabla134[[#This Row],[Item Visibility]]&lt;$U$15,"Poca visibilidad",IF(Tabla134[[#This Row],[Item Visibility]]&lt;$U$16,"Visibilidad media","Mayor visibilidad"))</f>
        <v>Visibilidad media</v>
      </c>
      <c r="P3308" s="11" t="str">
        <f>IF(Tabla134[[#This Row],[Rating]]&lt;2,"Muy Malo",IF(Tabla134[[#This Row],[Rating]]&lt;3,"Malo",IF(Tabla134[[#This Row],[Rating]]&lt;4,"Regular",IF(Tabla134[[#This Row],[Rating]]&lt;5,"Bueno","Excelente"))))</f>
        <v>Bueno</v>
      </c>
    </row>
    <row r="3309" spans="1:16" x14ac:dyDescent="0.2">
      <c r="A3309" s="7" t="s">
        <v>6</v>
      </c>
      <c r="B3309" s="7" t="s">
        <v>330</v>
      </c>
      <c r="C3309" s="7" t="s">
        <v>163</v>
      </c>
      <c r="D3309" s="8">
        <v>2012</v>
      </c>
      <c r="E3309" s="7" t="s">
        <v>9</v>
      </c>
      <c r="F3309" s="7" t="s">
        <v>8</v>
      </c>
      <c r="G3309" s="7" t="s">
        <v>1</v>
      </c>
      <c r="H3309" s="7" t="s">
        <v>7</v>
      </c>
      <c r="I3309" s="9">
        <v>0.12953867999999999</v>
      </c>
      <c r="J3309" s="10">
        <v>240.28800000000001</v>
      </c>
      <c r="K3309" s="11">
        <v>4</v>
      </c>
      <c r="L3309" s="11" t="str">
        <f>IF(Tabla134[[#This Row],[Item Weight]]&lt;$U$12,"Poco Peso",IF(Tabla134[[#This Row],[Item Weight]]&lt;$U$13,"Peso Medio","Peso Alto"))</f>
        <v>Peso Alto</v>
      </c>
      <c r="M3309" s="7">
        <v>20.75</v>
      </c>
      <c r="N3309" s="11">
        <f>IF(Tabla134[[#This Row],[Item Weight (Nulos)]]="",VLOOKUP(Tabla134[[#This Row],[Item Identifier]],'Tabla para Nulos'!$A$3:$B$1563,2,FALSE),Tabla134[[#This Row],[Item Weight (Nulos)]])</f>
        <v>20.75</v>
      </c>
      <c r="O3309" s="11" t="str">
        <f>IF(Tabla134[[#This Row],[Item Visibility]]&lt;$U$15,"Poca visibilidad",IF(Tabla134[[#This Row],[Item Visibility]]&lt;$U$16,"Visibilidad media","Mayor visibilidad"))</f>
        <v>Mayor visibilidad</v>
      </c>
      <c r="P3309" s="11" t="str">
        <f>IF(Tabla134[[#This Row],[Rating]]&lt;2,"Muy Malo",IF(Tabla134[[#This Row],[Rating]]&lt;3,"Malo",IF(Tabla134[[#This Row],[Rating]]&lt;4,"Regular",IF(Tabla134[[#This Row],[Rating]]&lt;5,"Bueno","Excelente"))))</f>
        <v>Bueno</v>
      </c>
    </row>
    <row r="3310" spans="1:16" x14ac:dyDescent="0.2">
      <c r="A3310" s="7" t="s">
        <v>6</v>
      </c>
      <c r="B3310" s="7" t="s">
        <v>1497</v>
      </c>
      <c r="C3310" s="7" t="s">
        <v>14</v>
      </c>
      <c r="D3310" s="8">
        <v>2012</v>
      </c>
      <c r="E3310" s="7" t="s">
        <v>9</v>
      </c>
      <c r="F3310" s="7" t="s">
        <v>8</v>
      </c>
      <c r="G3310" s="7" t="s">
        <v>1</v>
      </c>
      <c r="H3310" s="7" t="s">
        <v>7</v>
      </c>
      <c r="I3310" s="9">
        <v>0</v>
      </c>
      <c r="J3310" s="10">
        <v>133.0626</v>
      </c>
      <c r="K3310" s="11">
        <v>4</v>
      </c>
      <c r="L3310" s="11" t="str">
        <f>IF(Tabla134[[#This Row],[Item Weight]]&lt;$U$12,"Poco Peso",IF(Tabla134[[#This Row],[Item Weight]]&lt;$U$13,"Peso Medio","Peso Alto"))</f>
        <v>Poco Peso</v>
      </c>
      <c r="M3310" s="7">
        <v>6.67</v>
      </c>
      <c r="N3310" s="11">
        <f>IF(Tabla134[[#This Row],[Item Weight (Nulos)]]="",VLOOKUP(Tabla134[[#This Row],[Item Identifier]],'Tabla para Nulos'!$A$3:$B$1563,2,FALSE),Tabla134[[#This Row],[Item Weight (Nulos)]])</f>
        <v>6.67</v>
      </c>
      <c r="O3310" s="11" t="str">
        <f>IF(Tabla134[[#This Row],[Item Visibility]]&lt;$U$15,"Poca visibilidad",IF(Tabla134[[#This Row],[Item Visibility]]&lt;$U$16,"Visibilidad media","Mayor visibilidad"))</f>
        <v>Poca visibilidad</v>
      </c>
      <c r="P3310" s="11" t="str">
        <f>IF(Tabla134[[#This Row],[Rating]]&lt;2,"Muy Malo",IF(Tabla134[[#This Row],[Rating]]&lt;3,"Malo",IF(Tabla134[[#This Row],[Rating]]&lt;4,"Regular",IF(Tabla134[[#This Row],[Rating]]&lt;5,"Bueno","Excelente"))))</f>
        <v>Bueno</v>
      </c>
    </row>
    <row r="3311" spans="1:16" x14ac:dyDescent="0.2">
      <c r="A3311" s="7" t="s">
        <v>6</v>
      </c>
      <c r="B3311" s="7" t="s">
        <v>1120</v>
      </c>
      <c r="C3311" s="7" t="s">
        <v>14</v>
      </c>
      <c r="D3311" s="8">
        <v>2012</v>
      </c>
      <c r="E3311" s="7" t="s">
        <v>9</v>
      </c>
      <c r="F3311" s="7" t="s">
        <v>8</v>
      </c>
      <c r="G3311" s="7" t="s">
        <v>1</v>
      </c>
      <c r="H3311" s="7" t="s">
        <v>7</v>
      </c>
      <c r="I3311" s="9">
        <v>3.8011783E-2</v>
      </c>
      <c r="J3311" s="10">
        <v>89.685599999999994</v>
      </c>
      <c r="K3311" s="11">
        <v>4</v>
      </c>
      <c r="L3311" s="11" t="str">
        <f>IF(Tabla134[[#This Row],[Item Weight]]&lt;$U$12,"Poco Peso",IF(Tabla134[[#This Row],[Item Weight]]&lt;$U$13,"Peso Medio","Peso Alto"))</f>
        <v>Peso Medio</v>
      </c>
      <c r="M3311" s="7">
        <v>13.15</v>
      </c>
      <c r="N3311" s="11">
        <f>IF(Tabla134[[#This Row],[Item Weight (Nulos)]]="",VLOOKUP(Tabla134[[#This Row],[Item Identifier]],'Tabla para Nulos'!$A$3:$B$1563,2,FALSE),Tabla134[[#This Row],[Item Weight (Nulos)]])</f>
        <v>13.15</v>
      </c>
      <c r="O3311" s="11" t="str">
        <f>IF(Tabla134[[#This Row],[Item Visibility]]&lt;$U$15,"Poca visibilidad",IF(Tabla134[[#This Row],[Item Visibility]]&lt;$U$16,"Visibilidad media","Mayor visibilidad"))</f>
        <v>Visibilidad media</v>
      </c>
      <c r="P3311" s="11" t="str">
        <f>IF(Tabla134[[#This Row],[Rating]]&lt;2,"Muy Malo",IF(Tabla134[[#This Row],[Rating]]&lt;3,"Malo",IF(Tabla134[[#This Row],[Rating]]&lt;4,"Regular",IF(Tabla134[[#This Row],[Rating]]&lt;5,"Bueno","Excelente"))))</f>
        <v>Bueno</v>
      </c>
    </row>
    <row r="3312" spans="1:16" x14ac:dyDescent="0.2">
      <c r="A3312" s="7" t="s">
        <v>6</v>
      </c>
      <c r="B3312" s="7" t="s">
        <v>318</v>
      </c>
      <c r="C3312" s="7" t="s">
        <v>14</v>
      </c>
      <c r="D3312" s="8">
        <v>2012</v>
      </c>
      <c r="E3312" s="7" t="s">
        <v>9</v>
      </c>
      <c r="F3312" s="7" t="s">
        <v>8</v>
      </c>
      <c r="G3312" s="7" t="s">
        <v>1</v>
      </c>
      <c r="H3312" s="7" t="s">
        <v>7</v>
      </c>
      <c r="I3312" s="9">
        <v>1.7887238E-2</v>
      </c>
      <c r="J3312" s="10">
        <v>79.495999999999995</v>
      </c>
      <c r="K3312" s="11">
        <v>4</v>
      </c>
      <c r="L3312" s="11" t="str">
        <f>IF(Tabla134[[#This Row],[Item Weight]]&lt;$U$12,"Poco Peso",IF(Tabla134[[#This Row],[Item Weight]]&lt;$U$13,"Peso Medio","Peso Alto"))</f>
        <v>Peso Medio</v>
      </c>
      <c r="M3312" s="7">
        <v>13.5</v>
      </c>
      <c r="N3312" s="11">
        <f>IF(Tabla134[[#This Row],[Item Weight (Nulos)]]="",VLOOKUP(Tabla134[[#This Row],[Item Identifier]],'Tabla para Nulos'!$A$3:$B$1563,2,FALSE),Tabla134[[#This Row],[Item Weight (Nulos)]])</f>
        <v>13.5</v>
      </c>
      <c r="O3312" s="11" t="str">
        <f>IF(Tabla134[[#This Row],[Item Visibility]]&lt;$U$15,"Poca visibilidad",IF(Tabla134[[#This Row],[Item Visibility]]&lt;$U$16,"Visibilidad media","Mayor visibilidad"))</f>
        <v>Poca visibilidad</v>
      </c>
      <c r="P3312" s="11" t="str">
        <f>IF(Tabla134[[#This Row],[Rating]]&lt;2,"Muy Malo",IF(Tabla134[[#This Row],[Rating]]&lt;3,"Malo",IF(Tabla134[[#This Row],[Rating]]&lt;4,"Regular",IF(Tabla134[[#This Row],[Rating]]&lt;5,"Bueno","Excelente"))))</f>
        <v>Bueno</v>
      </c>
    </row>
    <row r="3313" spans="1:16" x14ac:dyDescent="0.2">
      <c r="A3313" s="7" t="s">
        <v>6</v>
      </c>
      <c r="B3313" s="7" t="s">
        <v>31</v>
      </c>
      <c r="C3313" s="7" t="s">
        <v>14</v>
      </c>
      <c r="D3313" s="8">
        <v>2012</v>
      </c>
      <c r="E3313" s="7" t="s">
        <v>9</v>
      </c>
      <c r="F3313" s="7" t="s">
        <v>8</v>
      </c>
      <c r="G3313" s="7" t="s">
        <v>1</v>
      </c>
      <c r="H3313" s="7" t="s">
        <v>7</v>
      </c>
      <c r="I3313" s="9">
        <v>9.7352250000000001E-2</v>
      </c>
      <c r="J3313" s="10">
        <v>160.72620000000001</v>
      </c>
      <c r="K3313" s="11">
        <v>4</v>
      </c>
      <c r="L3313" s="11" t="str">
        <f>IF(Tabla134[[#This Row],[Item Weight]]&lt;$U$12,"Poco Peso",IF(Tabla134[[#This Row],[Item Weight]]&lt;$U$13,"Peso Medio","Peso Alto"))</f>
        <v>Peso Medio</v>
      </c>
      <c r="M3313" s="7">
        <v>14.5</v>
      </c>
      <c r="N3313" s="11">
        <f>IF(Tabla134[[#This Row],[Item Weight (Nulos)]]="",VLOOKUP(Tabla134[[#This Row],[Item Identifier]],'Tabla para Nulos'!$A$3:$B$1563,2,FALSE),Tabla134[[#This Row],[Item Weight (Nulos)]])</f>
        <v>14.5</v>
      </c>
      <c r="O3313" s="11" t="str">
        <f>IF(Tabla134[[#This Row],[Item Visibility]]&lt;$U$15,"Poca visibilidad",IF(Tabla134[[#This Row],[Item Visibility]]&lt;$U$16,"Visibilidad media","Mayor visibilidad"))</f>
        <v>Mayor visibilidad</v>
      </c>
      <c r="P3313" s="11" t="str">
        <f>IF(Tabla134[[#This Row],[Rating]]&lt;2,"Muy Malo",IF(Tabla134[[#This Row],[Rating]]&lt;3,"Malo",IF(Tabla134[[#This Row],[Rating]]&lt;4,"Regular",IF(Tabla134[[#This Row],[Rating]]&lt;5,"Bueno","Excelente"))))</f>
        <v>Bueno</v>
      </c>
    </row>
    <row r="3314" spans="1:16" x14ac:dyDescent="0.2">
      <c r="A3314" s="7" t="s">
        <v>124</v>
      </c>
      <c r="B3314" s="7" t="s">
        <v>1008</v>
      </c>
      <c r="C3314" s="7" t="s">
        <v>171</v>
      </c>
      <c r="D3314" s="8">
        <v>2018</v>
      </c>
      <c r="E3314" s="7" t="s">
        <v>1195</v>
      </c>
      <c r="F3314" s="7" t="s">
        <v>8</v>
      </c>
      <c r="G3314" s="7" t="s">
        <v>702</v>
      </c>
      <c r="H3314" s="7" t="s">
        <v>1621</v>
      </c>
      <c r="I3314" s="9">
        <v>2.7465989999999999E-2</v>
      </c>
      <c r="J3314" s="10">
        <v>181.5976</v>
      </c>
      <c r="K3314" s="11">
        <v>4</v>
      </c>
      <c r="L3314" s="11" t="str">
        <f>IF(Tabla134[[#This Row],[Item Weight]]&lt;$U$12,"Poco Peso",IF(Tabla134[[#This Row],[Item Weight]]&lt;$U$13,"Peso Medio","Peso Alto"))</f>
        <v>Peso Alto</v>
      </c>
      <c r="N3314" s="11">
        <f>IF(Tabla134[[#This Row],[Item Weight (Nulos)]]="",VLOOKUP(Tabla134[[#This Row],[Item Identifier]],'Tabla para Nulos'!$A$3:$B$1563,2,FALSE),Tabla134[[#This Row],[Item Weight (Nulos)]])</f>
        <v>17.600000000000001</v>
      </c>
      <c r="O3314" s="11" t="str">
        <f>IF(Tabla134[[#This Row],[Item Visibility]]&lt;$U$15,"Poca visibilidad",IF(Tabla134[[#This Row],[Item Visibility]]&lt;$U$16,"Visibilidad media","Mayor visibilidad"))</f>
        <v>Visibilidad media</v>
      </c>
      <c r="P3314" s="11" t="str">
        <f>IF(Tabla134[[#This Row],[Rating]]&lt;2,"Muy Malo",IF(Tabla134[[#This Row],[Rating]]&lt;3,"Malo",IF(Tabla134[[#This Row],[Rating]]&lt;4,"Regular",IF(Tabla134[[#This Row],[Rating]]&lt;5,"Bueno","Excelente"))))</f>
        <v>Bueno</v>
      </c>
    </row>
    <row r="3315" spans="1:16" x14ac:dyDescent="0.2">
      <c r="A3315" s="7" t="s">
        <v>124</v>
      </c>
      <c r="B3315" s="7" t="s">
        <v>291</v>
      </c>
      <c r="C3315" s="7" t="s">
        <v>28</v>
      </c>
      <c r="D3315" s="8">
        <v>2018</v>
      </c>
      <c r="E3315" s="7" t="s">
        <v>1195</v>
      </c>
      <c r="F3315" s="7" t="s">
        <v>8</v>
      </c>
      <c r="G3315" s="7" t="s">
        <v>702</v>
      </c>
      <c r="H3315" s="7" t="s">
        <v>1621</v>
      </c>
      <c r="I3315" s="9">
        <v>0.13319835499999999</v>
      </c>
      <c r="J3315" s="10">
        <v>91.082999999999998</v>
      </c>
      <c r="K3315" s="11">
        <v>4</v>
      </c>
      <c r="L3315" s="11" t="str">
        <f>IF(Tabla134[[#This Row],[Item Weight]]&lt;$U$12,"Poco Peso",IF(Tabla134[[#This Row],[Item Weight]]&lt;$U$13,"Peso Medio","Peso Alto"))</f>
        <v>Peso Medio</v>
      </c>
      <c r="N3315" s="11">
        <f>IF(Tabla134[[#This Row],[Item Weight (Nulos)]]="",VLOOKUP(Tabla134[[#This Row],[Item Identifier]],'Tabla para Nulos'!$A$3:$B$1563,2,FALSE),Tabla134[[#This Row],[Item Weight (Nulos)]])</f>
        <v>15.099999999999998</v>
      </c>
      <c r="O3315" s="11" t="str">
        <f>IF(Tabla134[[#This Row],[Item Visibility]]&lt;$U$15,"Poca visibilidad",IF(Tabla134[[#This Row],[Item Visibility]]&lt;$U$16,"Visibilidad media","Mayor visibilidad"))</f>
        <v>Mayor visibilidad</v>
      </c>
      <c r="P3315" s="11" t="str">
        <f>IF(Tabla134[[#This Row],[Rating]]&lt;2,"Muy Malo",IF(Tabla134[[#This Row],[Rating]]&lt;3,"Malo",IF(Tabla134[[#This Row],[Rating]]&lt;4,"Regular",IF(Tabla134[[#This Row],[Rating]]&lt;5,"Bueno","Excelente"))))</f>
        <v>Bueno</v>
      </c>
    </row>
    <row r="3316" spans="1:16" x14ac:dyDescent="0.2">
      <c r="A3316" s="7" t="s">
        <v>124</v>
      </c>
      <c r="B3316" s="7" t="s">
        <v>1105</v>
      </c>
      <c r="C3316" s="7" t="s">
        <v>112</v>
      </c>
      <c r="D3316" s="8">
        <v>2018</v>
      </c>
      <c r="E3316" s="7" t="s">
        <v>1195</v>
      </c>
      <c r="F3316" s="7" t="s">
        <v>8</v>
      </c>
      <c r="G3316" s="7" t="s">
        <v>702</v>
      </c>
      <c r="H3316" s="7" t="s">
        <v>1621</v>
      </c>
      <c r="I3316" s="9">
        <v>0.18530651400000001</v>
      </c>
      <c r="J3316" s="10">
        <v>125.6046</v>
      </c>
      <c r="K3316" s="11">
        <v>4</v>
      </c>
      <c r="L3316" s="11" t="str">
        <f>IF(Tabla134[[#This Row],[Item Weight]]&lt;$U$12,"Poco Peso",IF(Tabla134[[#This Row],[Item Weight]]&lt;$U$13,"Peso Medio","Peso Alto"))</f>
        <v>Peso Medio</v>
      </c>
      <c r="N3316" s="11">
        <f>IF(Tabla134[[#This Row],[Item Weight (Nulos)]]="",VLOOKUP(Tabla134[[#This Row],[Item Identifier]],'Tabla para Nulos'!$A$3:$B$1563,2,FALSE),Tabla134[[#This Row],[Item Weight (Nulos)]])</f>
        <v>11</v>
      </c>
      <c r="O3316" s="11" t="str">
        <f>IF(Tabla134[[#This Row],[Item Visibility]]&lt;$U$15,"Poca visibilidad",IF(Tabla134[[#This Row],[Item Visibility]]&lt;$U$16,"Visibilidad media","Mayor visibilidad"))</f>
        <v>Mayor visibilidad</v>
      </c>
      <c r="P3316" s="11" t="str">
        <f>IF(Tabla134[[#This Row],[Rating]]&lt;2,"Muy Malo",IF(Tabla134[[#This Row],[Rating]]&lt;3,"Malo",IF(Tabla134[[#This Row],[Rating]]&lt;4,"Regular",IF(Tabla134[[#This Row],[Rating]]&lt;5,"Bueno","Excelente"))))</f>
        <v>Bueno</v>
      </c>
    </row>
    <row r="3317" spans="1:16" x14ac:dyDescent="0.2">
      <c r="A3317" s="7" t="s">
        <v>124</v>
      </c>
      <c r="B3317" s="7" t="s">
        <v>1102</v>
      </c>
      <c r="C3317" s="7" t="s">
        <v>108</v>
      </c>
      <c r="D3317" s="8">
        <v>2018</v>
      </c>
      <c r="E3317" s="7" t="s">
        <v>1195</v>
      </c>
      <c r="F3317" s="7" t="s">
        <v>8</v>
      </c>
      <c r="G3317" s="7" t="s">
        <v>702</v>
      </c>
      <c r="H3317" s="7" t="s">
        <v>1621</v>
      </c>
      <c r="I3317" s="9">
        <v>0.106907604</v>
      </c>
      <c r="J3317" s="10">
        <v>162.8526</v>
      </c>
      <c r="K3317" s="11">
        <v>4</v>
      </c>
      <c r="L3317" s="11" t="str">
        <f>IF(Tabla134[[#This Row],[Item Weight]]&lt;$U$12,"Poco Peso",IF(Tabla134[[#This Row],[Item Weight]]&lt;$U$13,"Peso Medio","Peso Alto"))</f>
        <v>Poco Peso</v>
      </c>
      <c r="N3317" s="11">
        <f>IF(Tabla134[[#This Row],[Item Weight (Nulos)]]="",VLOOKUP(Tabla134[[#This Row],[Item Identifier]],'Tabla para Nulos'!$A$3:$B$1563,2,FALSE),Tabla134[[#This Row],[Item Weight (Nulos)]])</f>
        <v>7.8650000000000002</v>
      </c>
      <c r="O3317" s="11" t="str">
        <f>IF(Tabla134[[#This Row],[Item Visibility]]&lt;$U$15,"Poca visibilidad",IF(Tabla134[[#This Row],[Item Visibility]]&lt;$U$16,"Visibilidad media","Mayor visibilidad"))</f>
        <v>Mayor visibilidad</v>
      </c>
      <c r="P3317" s="11" t="str">
        <f>IF(Tabla134[[#This Row],[Rating]]&lt;2,"Muy Malo",IF(Tabla134[[#This Row],[Rating]]&lt;3,"Malo",IF(Tabla134[[#This Row],[Rating]]&lt;4,"Regular",IF(Tabla134[[#This Row],[Rating]]&lt;5,"Bueno","Excelente"))))</f>
        <v>Bueno</v>
      </c>
    </row>
    <row r="3318" spans="1:16" x14ac:dyDescent="0.2">
      <c r="A3318" s="7" t="s">
        <v>124</v>
      </c>
      <c r="B3318" s="7" t="s">
        <v>280</v>
      </c>
      <c r="C3318" s="7" t="s">
        <v>25</v>
      </c>
      <c r="D3318" s="8">
        <v>2018</v>
      </c>
      <c r="E3318" s="7" t="s">
        <v>1195</v>
      </c>
      <c r="F3318" s="7" t="s">
        <v>8</v>
      </c>
      <c r="G3318" s="7" t="s">
        <v>702</v>
      </c>
      <c r="H3318" s="7" t="s">
        <v>1621</v>
      </c>
      <c r="I3318" s="9">
        <v>0.212293753</v>
      </c>
      <c r="J3318" s="10">
        <v>92.277799999999999</v>
      </c>
      <c r="K3318" s="11">
        <v>4</v>
      </c>
      <c r="L3318" s="11" t="str">
        <f>IF(Tabla134[[#This Row],[Item Weight]]&lt;$U$12,"Poco Peso",IF(Tabla134[[#This Row],[Item Weight]]&lt;$U$13,"Peso Medio","Peso Alto"))</f>
        <v>Poco Peso</v>
      </c>
      <c r="N3318" s="11">
        <f>IF(Tabla134[[#This Row],[Item Weight (Nulos)]]="",VLOOKUP(Tabla134[[#This Row],[Item Identifier]],'Tabla para Nulos'!$A$3:$B$1563,2,FALSE),Tabla134[[#This Row],[Item Weight (Nulos)]])</f>
        <v>8.7100000000000009</v>
      </c>
      <c r="O3318" s="11" t="str">
        <f>IF(Tabla134[[#This Row],[Item Visibility]]&lt;$U$15,"Poca visibilidad",IF(Tabla134[[#This Row],[Item Visibility]]&lt;$U$16,"Visibilidad media","Mayor visibilidad"))</f>
        <v>Mayor visibilidad</v>
      </c>
      <c r="P3318" s="11" t="str">
        <f>IF(Tabla134[[#This Row],[Rating]]&lt;2,"Muy Malo",IF(Tabla134[[#This Row],[Rating]]&lt;3,"Malo",IF(Tabla134[[#This Row],[Rating]]&lt;4,"Regular",IF(Tabla134[[#This Row],[Rating]]&lt;5,"Bueno","Excelente"))))</f>
        <v>Bueno</v>
      </c>
    </row>
    <row r="3319" spans="1:16" x14ac:dyDescent="0.2">
      <c r="A3319" s="7" t="s">
        <v>124</v>
      </c>
      <c r="B3319" s="7" t="s">
        <v>490</v>
      </c>
      <c r="C3319" s="7" t="s">
        <v>17</v>
      </c>
      <c r="D3319" s="8">
        <v>2018</v>
      </c>
      <c r="E3319" s="7" t="s">
        <v>1195</v>
      </c>
      <c r="F3319" s="7" t="s">
        <v>8</v>
      </c>
      <c r="G3319" s="7" t="s">
        <v>702</v>
      </c>
      <c r="H3319" s="7" t="s">
        <v>1621</v>
      </c>
      <c r="I3319" s="9">
        <v>3.1139933000000002E-2</v>
      </c>
      <c r="J3319" s="10">
        <v>74.801199999999994</v>
      </c>
      <c r="K3319" s="11">
        <v>4</v>
      </c>
      <c r="L3319" s="11" t="str">
        <f>IF(Tabla134[[#This Row],[Item Weight]]&lt;$U$12,"Poco Peso",IF(Tabla134[[#This Row],[Item Weight]]&lt;$U$13,"Peso Medio","Peso Alto"))</f>
        <v>Peso Medio</v>
      </c>
      <c r="N3319" s="11">
        <f>IF(Tabla134[[#This Row],[Item Weight (Nulos)]]="",VLOOKUP(Tabla134[[#This Row],[Item Identifier]],'Tabla para Nulos'!$A$3:$B$1563,2,FALSE),Tabla134[[#This Row],[Item Weight (Nulos)]])</f>
        <v>13.35</v>
      </c>
      <c r="O3319" s="11" t="str">
        <f>IF(Tabla134[[#This Row],[Item Visibility]]&lt;$U$15,"Poca visibilidad",IF(Tabla134[[#This Row],[Item Visibility]]&lt;$U$16,"Visibilidad media","Mayor visibilidad"))</f>
        <v>Visibilidad media</v>
      </c>
      <c r="P3319" s="11" t="str">
        <f>IF(Tabla134[[#This Row],[Rating]]&lt;2,"Muy Malo",IF(Tabla134[[#This Row],[Rating]]&lt;3,"Malo",IF(Tabla134[[#This Row],[Rating]]&lt;4,"Regular",IF(Tabla134[[#This Row],[Rating]]&lt;5,"Bueno","Excelente"))))</f>
        <v>Bueno</v>
      </c>
    </row>
    <row r="3320" spans="1:16" x14ac:dyDescent="0.2">
      <c r="A3320" s="7" t="s">
        <v>124</v>
      </c>
      <c r="B3320" s="7" t="s">
        <v>1300</v>
      </c>
      <c r="C3320" s="7" t="s">
        <v>17</v>
      </c>
      <c r="D3320" s="8">
        <v>2018</v>
      </c>
      <c r="E3320" s="7" t="s">
        <v>1195</v>
      </c>
      <c r="F3320" s="7" t="s">
        <v>8</v>
      </c>
      <c r="G3320" s="7" t="s">
        <v>702</v>
      </c>
      <c r="H3320" s="7" t="s">
        <v>1621</v>
      </c>
      <c r="I3320" s="9">
        <v>4.461205E-2</v>
      </c>
      <c r="J3320" s="10">
        <v>241.15379999999999</v>
      </c>
      <c r="K3320" s="11">
        <v>4</v>
      </c>
      <c r="L3320" s="11" t="str">
        <f>IF(Tabla134[[#This Row],[Item Weight]]&lt;$U$12,"Poco Peso",IF(Tabla134[[#This Row],[Item Weight]]&lt;$U$13,"Peso Medio","Peso Alto"))</f>
        <v>Poco Peso</v>
      </c>
      <c r="N3320" s="11">
        <f>IF(Tabla134[[#This Row],[Item Weight (Nulos)]]="",VLOOKUP(Tabla134[[#This Row],[Item Identifier]],'Tabla para Nulos'!$A$3:$B$1563,2,FALSE),Tabla134[[#This Row],[Item Weight (Nulos)]])</f>
        <v>5.44</v>
      </c>
      <c r="O3320" s="11" t="str">
        <f>IF(Tabla134[[#This Row],[Item Visibility]]&lt;$U$15,"Poca visibilidad",IF(Tabla134[[#This Row],[Item Visibility]]&lt;$U$16,"Visibilidad media","Mayor visibilidad"))</f>
        <v>Visibilidad media</v>
      </c>
      <c r="P3320" s="11" t="str">
        <f>IF(Tabla134[[#This Row],[Rating]]&lt;2,"Muy Malo",IF(Tabla134[[#This Row],[Rating]]&lt;3,"Malo",IF(Tabla134[[#This Row],[Rating]]&lt;4,"Regular",IF(Tabla134[[#This Row],[Rating]]&lt;5,"Bueno","Excelente"))))</f>
        <v>Bueno</v>
      </c>
    </row>
    <row r="3321" spans="1:16" x14ac:dyDescent="0.2">
      <c r="A3321" s="7" t="s">
        <v>124</v>
      </c>
      <c r="B3321" s="7" t="s">
        <v>488</v>
      </c>
      <c r="C3321" s="7" t="s">
        <v>17</v>
      </c>
      <c r="D3321" s="8">
        <v>2018</v>
      </c>
      <c r="E3321" s="7" t="s">
        <v>1195</v>
      </c>
      <c r="F3321" s="7" t="s">
        <v>8</v>
      </c>
      <c r="G3321" s="7" t="s">
        <v>702</v>
      </c>
      <c r="H3321" s="7" t="s">
        <v>1621</v>
      </c>
      <c r="I3321" s="9">
        <v>0.122832172</v>
      </c>
      <c r="J3321" s="10">
        <v>217.685</v>
      </c>
      <c r="K3321" s="11">
        <v>4</v>
      </c>
      <c r="L3321" s="11" t="str">
        <f>IF(Tabla134[[#This Row],[Item Weight]]&lt;$U$12,"Poco Peso",IF(Tabla134[[#This Row],[Item Weight]]&lt;$U$13,"Peso Medio","Peso Alto"))</f>
        <v>Peso Medio</v>
      </c>
      <c r="N3321" s="11">
        <f>IF(Tabla134[[#This Row],[Item Weight (Nulos)]]="",VLOOKUP(Tabla134[[#This Row],[Item Identifier]],'Tabla para Nulos'!$A$3:$B$1563,2,FALSE),Tabla134[[#This Row],[Item Weight (Nulos)]])</f>
        <v>16.7</v>
      </c>
      <c r="O3321" s="11" t="str">
        <f>IF(Tabla134[[#This Row],[Item Visibility]]&lt;$U$15,"Poca visibilidad",IF(Tabla134[[#This Row],[Item Visibility]]&lt;$U$16,"Visibilidad media","Mayor visibilidad"))</f>
        <v>Mayor visibilidad</v>
      </c>
      <c r="P3321" s="11" t="str">
        <f>IF(Tabla134[[#This Row],[Rating]]&lt;2,"Muy Malo",IF(Tabla134[[#This Row],[Rating]]&lt;3,"Malo",IF(Tabla134[[#This Row],[Rating]]&lt;4,"Regular",IF(Tabla134[[#This Row],[Rating]]&lt;5,"Bueno","Excelente"))))</f>
        <v>Bueno</v>
      </c>
    </row>
    <row r="3322" spans="1:16" x14ac:dyDescent="0.2">
      <c r="A3322" s="7" t="s">
        <v>124</v>
      </c>
      <c r="B3322" s="7" t="s">
        <v>1032</v>
      </c>
      <c r="C3322" s="7" t="s">
        <v>71</v>
      </c>
      <c r="D3322" s="8">
        <v>2018</v>
      </c>
      <c r="E3322" s="7" t="s">
        <v>1195</v>
      </c>
      <c r="F3322" s="7" t="s">
        <v>8</v>
      </c>
      <c r="G3322" s="7" t="s">
        <v>702</v>
      </c>
      <c r="H3322" s="7" t="s">
        <v>1621</v>
      </c>
      <c r="I3322" s="9">
        <v>2.9084548000000002E-2</v>
      </c>
      <c r="J3322" s="10">
        <v>122.0098</v>
      </c>
      <c r="K3322" s="11">
        <v>4</v>
      </c>
      <c r="L3322" s="11" t="str">
        <f>IF(Tabla134[[#This Row],[Item Weight]]&lt;$U$12,"Poco Peso",IF(Tabla134[[#This Row],[Item Weight]]&lt;$U$13,"Peso Medio","Peso Alto"))</f>
        <v>Peso Alto</v>
      </c>
      <c r="N3322" s="11">
        <f>IF(Tabla134[[#This Row],[Item Weight (Nulos)]]="",VLOOKUP(Tabla134[[#This Row],[Item Identifier]],'Tabla para Nulos'!$A$3:$B$1563,2,FALSE),Tabla134[[#This Row],[Item Weight (Nulos)]])</f>
        <v>19.349999999999998</v>
      </c>
      <c r="O3322" s="11" t="str">
        <f>IF(Tabla134[[#This Row],[Item Visibility]]&lt;$U$15,"Poca visibilidad",IF(Tabla134[[#This Row],[Item Visibility]]&lt;$U$16,"Visibilidad media","Mayor visibilidad"))</f>
        <v>Visibilidad media</v>
      </c>
      <c r="P3322" s="11" t="str">
        <f>IF(Tabla134[[#This Row],[Rating]]&lt;2,"Muy Malo",IF(Tabla134[[#This Row],[Rating]]&lt;3,"Malo",IF(Tabla134[[#This Row],[Rating]]&lt;4,"Regular",IF(Tabla134[[#This Row],[Rating]]&lt;5,"Bueno","Excelente"))))</f>
        <v>Bueno</v>
      </c>
    </row>
    <row r="3323" spans="1:16" x14ac:dyDescent="0.2">
      <c r="A3323" s="7" t="s">
        <v>124</v>
      </c>
      <c r="B3323" s="7" t="s">
        <v>778</v>
      </c>
      <c r="C3323" s="7" t="s">
        <v>71</v>
      </c>
      <c r="D3323" s="8">
        <v>2018</v>
      </c>
      <c r="E3323" s="7" t="s">
        <v>1195</v>
      </c>
      <c r="F3323" s="7" t="s">
        <v>8</v>
      </c>
      <c r="G3323" s="7" t="s">
        <v>702</v>
      </c>
      <c r="H3323" s="7" t="s">
        <v>1621</v>
      </c>
      <c r="I3323" s="9">
        <v>7.9146113000000004E-2</v>
      </c>
      <c r="J3323" s="10">
        <v>181.46600000000001</v>
      </c>
      <c r="K3323" s="11">
        <v>4</v>
      </c>
      <c r="L3323" s="11" t="str">
        <f>IF(Tabla134[[#This Row],[Item Weight]]&lt;$U$12,"Poco Peso",IF(Tabla134[[#This Row],[Item Weight]]&lt;$U$13,"Peso Medio","Peso Alto"))</f>
        <v>Peso Medio</v>
      </c>
      <c r="N3323" s="11">
        <f>IF(Tabla134[[#This Row],[Item Weight (Nulos)]]="",VLOOKUP(Tabla134[[#This Row],[Item Identifier]],'Tabla para Nulos'!$A$3:$B$1563,2,FALSE),Tabla134[[#This Row],[Item Weight (Nulos)]])</f>
        <v>15.700000000000001</v>
      </c>
      <c r="O3323" s="11" t="str">
        <f>IF(Tabla134[[#This Row],[Item Visibility]]&lt;$U$15,"Poca visibilidad",IF(Tabla134[[#This Row],[Item Visibility]]&lt;$U$16,"Visibilidad media","Mayor visibilidad"))</f>
        <v>Visibilidad media</v>
      </c>
      <c r="P3323" s="11" t="str">
        <f>IF(Tabla134[[#This Row],[Rating]]&lt;2,"Muy Malo",IF(Tabla134[[#This Row],[Rating]]&lt;3,"Malo",IF(Tabla134[[#This Row],[Rating]]&lt;4,"Regular",IF(Tabla134[[#This Row],[Rating]]&lt;5,"Bueno","Excelente"))))</f>
        <v>Bueno</v>
      </c>
    </row>
    <row r="3324" spans="1:16" x14ac:dyDescent="0.2">
      <c r="A3324" s="7" t="s">
        <v>124</v>
      </c>
      <c r="B3324" s="7" t="s">
        <v>238</v>
      </c>
      <c r="C3324" s="7" t="s">
        <v>10</v>
      </c>
      <c r="D3324" s="8">
        <v>2018</v>
      </c>
      <c r="E3324" s="7" t="s">
        <v>1195</v>
      </c>
      <c r="F3324" s="7" t="s">
        <v>8</v>
      </c>
      <c r="G3324" s="7" t="s">
        <v>702</v>
      </c>
      <c r="H3324" s="7" t="s">
        <v>1621</v>
      </c>
      <c r="I3324" s="9">
        <v>0.23765134399999999</v>
      </c>
      <c r="J3324" s="10">
        <v>170.2106</v>
      </c>
      <c r="K3324" s="11">
        <v>4</v>
      </c>
      <c r="L3324" s="11" t="str">
        <f>IF(Tabla134[[#This Row],[Item Weight]]&lt;$U$12,"Poco Peso",IF(Tabla134[[#This Row],[Item Weight]]&lt;$U$13,"Peso Medio","Peso Alto"))</f>
        <v>Peso Alto</v>
      </c>
      <c r="N3324" s="11">
        <f>IF(Tabla134[[#This Row],[Item Weight (Nulos)]]="",VLOOKUP(Tabla134[[#This Row],[Item Identifier]],'Tabla para Nulos'!$A$3:$B$1563,2,FALSE),Tabla134[[#This Row],[Item Weight (Nulos)]])</f>
        <v>17</v>
      </c>
      <c r="O3324" s="11" t="str">
        <f>IF(Tabla134[[#This Row],[Item Visibility]]&lt;$U$15,"Poca visibilidad",IF(Tabla134[[#This Row],[Item Visibility]]&lt;$U$16,"Visibilidad media","Mayor visibilidad"))</f>
        <v>Mayor visibilidad</v>
      </c>
      <c r="P3324" s="11" t="str">
        <f>IF(Tabla134[[#This Row],[Rating]]&lt;2,"Muy Malo",IF(Tabla134[[#This Row],[Rating]]&lt;3,"Malo",IF(Tabla134[[#This Row],[Rating]]&lt;4,"Regular",IF(Tabla134[[#This Row],[Rating]]&lt;5,"Bueno","Excelente"))))</f>
        <v>Bueno</v>
      </c>
    </row>
    <row r="3325" spans="1:16" x14ac:dyDescent="0.2">
      <c r="A3325" s="7" t="s">
        <v>124</v>
      </c>
      <c r="B3325" s="7" t="s">
        <v>1292</v>
      </c>
      <c r="C3325" s="7" t="s">
        <v>10</v>
      </c>
      <c r="D3325" s="8">
        <v>2018</v>
      </c>
      <c r="E3325" s="7" t="s">
        <v>1195</v>
      </c>
      <c r="F3325" s="7" t="s">
        <v>8</v>
      </c>
      <c r="G3325" s="7" t="s">
        <v>702</v>
      </c>
      <c r="H3325" s="7" t="s">
        <v>1621</v>
      </c>
      <c r="I3325" s="9">
        <v>0.22483730800000001</v>
      </c>
      <c r="J3325" s="10">
        <v>112.7886</v>
      </c>
      <c r="K3325" s="11">
        <v>4</v>
      </c>
      <c r="L3325" s="11" t="str">
        <f>IF(Tabla134[[#This Row],[Item Weight]]&lt;$U$12,"Poco Peso",IF(Tabla134[[#This Row],[Item Weight]]&lt;$U$13,"Peso Medio","Peso Alto"))</f>
        <v>Peso Alto</v>
      </c>
      <c r="N3325" s="11">
        <f>IF(Tabla134[[#This Row],[Item Weight (Nulos)]]="",VLOOKUP(Tabla134[[#This Row],[Item Identifier]],'Tabla para Nulos'!$A$3:$B$1563,2,FALSE),Tabla134[[#This Row],[Item Weight (Nulos)]])</f>
        <v>17.099999999999998</v>
      </c>
      <c r="O3325" s="11" t="str">
        <f>IF(Tabla134[[#This Row],[Item Visibility]]&lt;$U$15,"Poca visibilidad",IF(Tabla134[[#This Row],[Item Visibility]]&lt;$U$16,"Visibilidad media","Mayor visibilidad"))</f>
        <v>Mayor visibilidad</v>
      </c>
      <c r="P3325" s="11" t="str">
        <f>IF(Tabla134[[#This Row],[Rating]]&lt;2,"Muy Malo",IF(Tabla134[[#This Row],[Rating]]&lt;3,"Malo",IF(Tabla134[[#This Row],[Rating]]&lt;4,"Regular",IF(Tabla134[[#This Row],[Rating]]&lt;5,"Bueno","Excelente"))))</f>
        <v>Bueno</v>
      </c>
    </row>
    <row r="3326" spans="1:16" x14ac:dyDescent="0.2">
      <c r="A3326" s="7" t="s">
        <v>124</v>
      </c>
      <c r="B3326" s="7" t="s">
        <v>1017</v>
      </c>
      <c r="C3326" s="7" t="s">
        <v>4</v>
      </c>
      <c r="D3326" s="8">
        <v>2018</v>
      </c>
      <c r="E3326" s="7" t="s">
        <v>1195</v>
      </c>
      <c r="F3326" s="7" t="s">
        <v>8</v>
      </c>
      <c r="G3326" s="7" t="s">
        <v>702</v>
      </c>
      <c r="H3326" s="7" t="s">
        <v>1621</v>
      </c>
      <c r="I3326" s="9">
        <v>0.15719001699999999</v>
      </c>
      <c r="J3326" s="10">
        <v>156.8604</v>
      </c>
      <c r="K3326" s="11">
        <v>4</v>
      </c>
      <c r="L3326" s="11" t="str">
        <f>IF(Tabla134[[#This Row],[Item Weight]]&lt;$U$12,"Poco Peso",IF(Tabla134[[#This Row],[Item Weight]]&lt;$U$13,"Peso Medio","Peso Alto"))</f>
        <v>Peso Medio</v>
      </c>
      <c r="N3326" s="11">
        <f>IF(Tabla134[[#This Row],[Item Weight (Nulos)]]="",VLOOKUP(Tabla134[[#This Row],[Item Identifier]],'Tabla para Nulos'!$A$3:$B$1563,2,FALSE),Tabla134[[#This Row],[Item Weight (Nulos)]])</f>
        <v>14.5</v>
      </c>
      <c r="O3326" s="11" t="str">
        <f>IF(Tabla134[[#This Row],[Item Visibility]]&lt;$U$15,"Poca visibilidad",IF(Tabla134[[#This Row],[Item Visibility]]&lt;$U$16,"Visibilidad media","Mayor visibilidad"))</f>
        <v>Mayor visibilidad</v>
      </c>
      <c r="P3326" s="11" t="str">
        <f>IF(Tabla134[[#This Row],[Rating]]&lt;2,"Muy Malo",IF(Tabla134[[#This Row],[Rating]]&lt;3,"Malo",IF(Tabla134[[#This Row],[Rating]]&lt;4,"Regular",IF(Tabla134[[#This Row],[Rating]]&lt;5,"Bueno","Excelente"))))</f>
        <v>Bueno</v>
      </c>
    </row>
    <row r="3327" spans="1:16" x14ac:dyDescent="0.2">
      <c r="A3327" s="7" t="s">
        <v>124</v>
      </c>
      <c r="B3327" s="7" t="s">
        <v>450</v>
      </c>
      <c r="C3327" s="7" t="s">
        <v>4</v>
      </c>
      <c r="D3327" s="8">
        <v>2018</v>
      </c>
      <c r="E3327" s="7" t="s">
        <v>1195</v>
      </c>
      <c r="F3327" s="7" t="s">
        <v>8</v>
      </c>
      <c r="G3327" s="7" t="s">
        <v>702</v>
      </c>
      <c r="H3327" s="7" t="s">
        <v>1621</v>
      </c>
      <c r="I3327" s="9">
        <v>5.0535311999999999E-2</v>
      </c>
      <c r="J3327" s="10">
        <v>130.03100000000001</v>
      </c>
      <c r="K3327" s="11">
        <v>4</v>
      </c>
      <c r="L3327" s="11" t="str">
        <f>IF(Tabla134[[#This Row],[Item Weight]]&lt;$U$12,"Poco Peso",IF(Tabla134[[#This Row],[Item Weight]]&lt;$U$13,"Peso Medio","Peso Alto"))</f>
        <v>Peso Medio</v>
      </c>
      <c r="N3327" s="11">
        <f>IF(Tabla134[[#This Row],[Item Weight (Nulos)]]="",VLOOKUP(Tabla134[[#This Row],[Item Identifier]],'Tabla para Nulos'!$A$3:$B$1563,2,FALSE),Tabla134[[#This Row],[Item Weight (Nulos)]])</f>
        <v>14</v>
      </c>
      <c r="O3327" s="11" t="str">
        <f>IF(Tabla134[[#This Row],[Item Visibility]]&lt;$U$15,"Poca visibilidad",IF(Tabla134[[#This Row],[Item Visibility]]&lt;$U$16,"Visibilidad media","Mayor visibilidad"))</f>
        <v>Visibilidad media</v>
      </c>
      <c r="P3327" s="11" t="str">
        <f>IF(Tabla134[[#This Row],[Rating]]&lt;2,"Muy Malo",IF(Tabla134[[#This Row],[Rating]]&lt;3,"Malo",IF(Tabla134[[#This Row],[Rating]]&lt;4,"Regular",IF(Tabla134[[#This Row],[Rating]]&lt;5,"Bueno","Excelente"))))</f>
        <v>Bueno</v>
      </c>
    </row>
    <row r="3328" spans="1:16" x14ac:dyDescent="0.2">
      <c r="A3328" s="7" t="s">
        <v>124</v>
      </c>
      <c r="B3328" s="7" t="s">
        <v>1438</v>
      </c>
      <c r="C3328" s="7" t="s">
        <v>171</v>
      </c>
      <c r="D3328" s="8">
        <v>2018</v>
      </c>
      <c r="E3328" s="7" t="s">
        <v>1195</v>
      </c>
      <c r="F3328" s="7" t="s">
        <v>8</v>
      </c>
      <c r="G3328" s="7" t="s">
        <v>702</v>
      </c>
      <c r="H3328" s="7" t="s">
        <v>1621</v>
      </c>
      <c r="I3328" s="9">
        <v>6.1470858000000003E-2</v>
      </c>
      <c r="J3328" s="10">
        <v>48.603400000000001</v>
      </c>
      <c r="K3328" s="11">
        <v>4</v>
      </c>
      <c r="L3328" s="11" t="str">
        <f>IF(Tabla134[[#This Row],[Item Weight]]&lt;$U$12,"Poco Peso",IF(Tabla134[[#This Row],[Item Weight]]&lt;$U$13,"Peso Medio","Peso Alto"))</f>
        <v>Peso Medio</v>
      </c>
      <c r="N3328" s="11">
        <f>IF(Tabla134[[#This Row],[Item Weight (Nulos)]]="",VLOOKUP(Tabla134[[#This Row],[Item Identifier]],'Tabla para Nulos'!$A$3:$B$1563,2,FALSE),Tabla134[[#This Row],[Item Weight (Nulos)]])</f>
        <v>13</v>
      </c>
      <c r="O3328" s="11" t="str">
        <f>IF(Tabla134[[#This Row],[Item Visibility]]&lt;$U$15,"Poca visibilidad",IF(Tabla134[[#This Row],[Item Visibility]]&lt;$U$16,"Visibilidad media","Mayor visibilidad"))</f>
        <v>Visibilidad media</v>
      </c>
      <c r="P3328" s="11" t="str">
        <f>IF(Tabla134[[#This Row],[Rating]]&lt;2,"Muy Malo",IF(Tabla134[[#This Row],[Rating]]&lt;3,"Malo",IF(Tabla134[[#This Row],[Rating]]&lt;4,"Regular",IF(Tabla134[[#This Row],[Rating]]&lt;5,"Bueno","Excelente"))))</f>
        <v>Bueno</v>
      </c>
    </row>
    <row r="3329" spans="1:16" x14ac:dyDescent="0.2">
      <c r="A3329" s="7" t="s">
        <v>124</v>
      </c>
      <c r="B3329" s="7" t="s">
        <v>1349</v>
      </c>
      <c r="C3329" s="7" t="s">
        <v>171</v>
      </c>
      <c r="D3329" s="8">
        <v>2018</v>
      </c>
      <c r="E3329" s="7" t="s">
        <v>1195</v>
      </c>
      <c r="F3329" s="7" t="s">
        <v>8</v>
      </c>
      <c r="G3329" s="7" t="s">
        <v>702</v>
      </c>
      <c r="H3329" s="7" t="s">
        <v>1621</v>
      </c>
      <c r="I3329" s="9">
        <v>9.0778148000000003E-2</v>
      </c>
      <c r="J3329" s="10">
        <v>153.10239999999999</v>
      </c>
      <c r="K3329" s="11">
        <v>4</v>
      </c>
      <c r="L3329" s="11" t="str">
        <f>IF(Tabla134[[#This Row],[Item Weight]]&lt;$U$12,"Poco Peso",IF(Tabla134[[#This Row],[Item Weight]]&lt;$U$13,"Peso Medio","Peso Alto"))</f>
        <v>Peso Medio</v>
      </c>
      <c r="N3329" s="11">
        <f>IF(Tabla134[[#This Row],[Item Weight (Nulos)]]="",VLOOKUP(Tabla134[[#This Row],[Item Identifier]],'Tabla para Nulos'!$A$3:$B$1563,2,FALSE),Tabla134[[#This Row],[Item Weight (Nulos)]])</f>
        <v>9.1300000000000008</v>
      </c>
      <c r="O3329" s="11" t="str">
        <f>IF(Tabla134[[#This Row],[Item Visibility]]&lt;$U$15,"Poca visibilidad",IF(Tabla134[[#This Row],[Item Visibility]]&lt;$U$16,"Visibilidad media","Mayor visibilidad"))</f>
        <v>Visibilidad media</v>
      </c>
      <c r="P3329" s="11" t="str">
        <f>IF(Tabla134[[#This Row],[Rating]]&lt;2,"Muy Malo",IF(Tabla134[[#This Row],[Rating]]&lt;3,"Malo",IF(Tabla134[[#This Row],[Rating]]&lt;4,"Regular",IF(Tabla134[[#This Row],[Rating]]&lt;5,"Bueno","Excelente"))))</f>
        <v>Bueno</v>
      </c>
    </row>
    <row r="3330" spans="1:16" x14ac:dyDescent="0.2">
      <c r="A3330" s="7" t="s">
        <v>124</v>
      </c>
      <c r="B3330" s="7" t="s">
        <v>1068</v>
      </c>
      <c r="C3330" s="7" t="s">
        <v>171</v>
      </c>
      <c r="D3330" s="8">
        <v>2018</v>
      </c>
      <c r="E3330" s="7" t="s">
        <v>1195</v>
      </c>
      <c r="F3330" s="7" t="s">
        <v>8</v>
      </c>
      <c r="G3330" s="7" t="s">
        <v>702</v>
      </c>
      <c r="H3330" s="7" t="s">
        <v>1621</v>
      </c>
      <c r="I3330" s="9">
        <v>8.3547515000000003E-2</v>
      </c>
      <c r="J3330" s="10">
        <v>179.166</v>
      </c>
      <c r="K3330" s="11">
        <v>4</v>
      </c>
      <c r="L3330" s="11" t="str">
        <f>IF(Tabla134[[#This Row],[Item Weight]]&lt;$U$12,"Poco Peso",IF(Tabla134[[#This Row],[Item Weight]]&lt;$U$13,"Peso Medio","Peso Alto"))</f>
        <v>Peso Medio</v>
      </c>
      <c r="N3330" s="11">
        <f>IF(Tabla134[[#This Row],[Item Weight (Nulos)]]="",VLOOKUP(Tabla134[[#This Row],[Item Identifier]],'Tabla para Nulos'!$A$3:$B$1563,2,FALSE),Tabla134[[#This Row],[Item Weight (Nulos)]])</f>
        <v>11.3</v>
      </c>
      <c r="O3330" s="11" t="str">
        <f>IF(Tabla134[[#This Row],[Item Visibility]]&lt;$U$15,"Poca visibilidad",IF(Tabla134[[#This Row],[Item Visibility]]&lt;$U$16,"Visibilidad media","Mayor visibilidad"))</f>
        <v>Visibilidad media</v>
      </c>
      <c r="P3330" s="11" t="str">
        <f>IF(Tabla134[[#This Row],[Rating]]&lt;2,"Muy Malo",IF(Tabla134[[#This Row],[Rating]]&lt;3,"Malo",IF(Tabla134[[#This Row],[Rating]]&lt;4,"Regular",IF(Tabla134[[#This Row],[Rating]]&lt;5,"Bueno","Excelente"))))</f>
        <v>Bueno</v>
      </c>
    </row>
    <row r="3331" spans="1:16" x14ac:dyDescent="0.2">
      <c r="A3331" s="7" t="s">
        <v>124</v>
      </c>
      <c r="B3331" s="7" t="s">
        <v>709</v>
      </c>
      <c r="C3331" s="7" t="s">
        <v>165</v>
      </c>
      <c r="D3331" s="8">
        <v>2018</v>
      </c>
      <c r="E3331" s="7" t="s">
        <v>1195</v>
      </c>
      <c r="F3331" s="7" t="s">
        <v>8</v>
      </c>
      <c r="G3331" s="7" t="s">
        <v>702</v>
      </c>
      <c r="H3331" s="7" t="s">
        <v>1621</v>
      </c>
      <c r="I3331" s="9">
        <v>0.142393355</v>
      </c>
      <c r="J3331" s="10">
        <v>36.418999999999997</v>
      </c>
      <c r="K3331" s="11">
        <v>4</v>
      </c>
      <c r="L3331" s="11" t="str">
        <f>IF(Tabla134[[#This Row],[Item Weight]]&lt;$U$12,"Poco Peso",IF(Tabla134[[#This Row],[Item Weight]]&lt;$U$13,"Peso Medio","Peso Alto"))</f>
        <v>Peso Alto</v>
      </c>
      <c r="N3331" s="11">
        <f>IF(Tabla134[[#This Row],[Item Weight (Nulos)]]="",VLOOKUP(Tabla134[[#This Row],[Item Identifier]],'Tabla para Nulos'!$A$3:$B$1563,2,FALSE),Tabla134[[#This Row],[Item Weight (Nulos)]])</f>
        <v>20</v>
      </c>
      <c r="O3331" s="11" t="str">
        <f>IF(Tabla134[[#This Row],[Item Visibility]]&lt;$U$15,"Poca visibilidad",IF(Tabla134[[#This Row],[Item Visibility]]&lt;$U$16,"Visibilidad media","Mayor visibilidad"))</f>
        <v>Mayor visibilidad</v>
      </c>
      <c r="P3331" s="11" t="str">
        <f>IF(Tabla134[[#This Row],[Rating]]&lt;2,"Muy Malo",IF(Tabla134[[#This Row],[Rating]]&lt;3,"Malo",IF(Tabla134[[#This Row],[Rating]]&lt;4,"Regular",IF(Tabla134[[#This Row],[Rating]]&lt;5,"Bueno","Excelente"))))</f>
        <v>Bueno</v>
      </c>
    </row>
    <row r="3332" spans="1:16" x14ac:dyDescent="0.2">
      <c r="A3332" s="7" t="s">
        <v>124</v>
      </c>
      <c r="B3332" s="7" t="s">
        <v>417</v>
      </c>
      <c r="C3332" s="7" t="s">
        <v>165</v>
      </c>
      <c r="D3332" s="8">
        <v>2018</v>
      </c>
      <c r="E3332" s="7" t="s">
        <v>1195</v>
      </c>
      <c r="F3332" s="7" t="s">
        <v>8</v>
      </c>
      <c r="G3332" s="7" t="s">
        <v>702</v>
      </c>
      <c r="H3332" s="7" t="s">
        <v>1621</v>
      </c>
      <c r="I3332" s="9">
        <v>3.4098860000000002E-2</v>
      </c>
      <c r="J3332" s="10">
        <v>162.62100000000001</v>
      </c>
      <c r="K3332" s="11">
        <v>4</v>
      </c>
      <c r="L3332" s="11" t="str">
        <f>IF(Tabla134[[#This Row],[Item Weight]]&lt;$U$12,"Poco Peso",IF(Tabla134[[#This Row],[Item Weight]]&lt;$U$13,"Peso Medio","Peso Alto"))</f>
        <v>Peso Medio</v>
      </c>
      <c r="N3332" s="11">
        <f>IF(Tabla134[[#This Row],[Item Weight (Nulos)]]="",VLOOKUP(Tabla134[[#This Row],[Item Identifier]],'Tabla para Nulos'!$A$3:$B$1563,2,FALSE),Tabla134[[#This Row],[Item Weight (Nulos)]])</f>
        <v>14.5</v>
      </c>
      <c r="O3332" s="11" t="str">
        <f>IF(Tabla134[[#This Row],[Item Visibility]]&lt;$U$15,"Poca visibilidad",IF(Tabla134[[#This Row],[Item Visibility]]&lt;$U$16,"Visibilidad media","Mayor visibilidad"))</f>
        <v>Visibilidad media</v>
      </c>
      <c r="P3332" s="11" t="str">
        <f>IF(Tabla134[[#This Row],[Rating]]&lt;2,"Muy Malo",IF(Tabla134[[#This Row],[Rating]]&lt;3,"Malo",IF(Tabla134[[#This Row],[Rating]]&lt;4,"Regular",IF(Tabla134[[#This Row],[Rating]]&lt;5,"Bueno","Excelente"))))</f>
        <v>Bueno</v>
      </c>
    </row>
    <row r="3333" spans="1:16" x14ac:dyDescent="0.2">
      <c r="A3333" s="7" t="s">
        <v>124</v>
      </c>
      <c r="B3333" s="7" t="s">
        <v>1157</v>
      </c>
      <c r="C3333" s="7" t="s">
        <v>165</v>
      </c>
      <c r="D3333" s="8">
        <v>2018</v>
      </c>
      <c r="E3333" s="7" t="s">
        <v>1195</v>
      </c>
      <c r="F3333" s="7" t="s">
        <v>8</v>
      </c>
      <c r="G3333" s="7" t="s">
        <v>702</v>
      </c>
      <c r="H3333" s="7" t="s">
        <v>1621</v>
      </c>
      <c r="I3333" s="9">
        <v>2.1184746000000001E-2</v>
      </c>
      <c r="J3333" s="10">
        <v>189.553</v>
      </c>
      <c r="K3333" s="11">
        <v>4</v>
      </c>
      <c r="L3333" s="11" t="str">
        <f>IF(Tabla134[[#This Row],[Item Weight]]&lt;$U$12,"Poco Peso",IF(Tabla134[[#This Row],[Item Weight]]&lt;$U$13,"Peso Medio","Peso Alto"))</f>
        <v>Peso Medio</v>
      </c>
      <c r="N3333" s="11">
        <f>IF(Tabla134[[#This Row],[Item Weight (Nulos)]]="",VLOOKUP(Tabla134[[#This Row],[Item Identifier]],'Tabla para Nulos'!$A$3:$B$1563,2,FALSE),Tabla134[[#This Row],[Item Weight (Nulos)]])</f>
        <v>13.1</v>
      </c>
      <c r="O3333" s="11" t="str">
        <f>IF(Tabla134[[#This Row],[Item Visibility]]&lt;$U$15,"Poca visibilidad",IF(Tabla134[[#This Row],[Item Visibility]]&lt;$U$16,"Visibilidad media","Mayor visibilidad"))</f>
        <v>Poca visibilidad</v>
      </c>
      <c r="P3333" s="11" t="str">
        <f>IF(Tabla134[[#This Row],[Rating]]&lt;2,"Muy Malo",IF(Tabla134[[#This Row],[Rating]]&lt;3,"Malo",IF(Tabla134[[#This Row],[Rating]]&lt;4,"Regular",IF(Tabla134[[#This Row],[Rating]]&lt;5,"Bueno","Excelente"))))</f>
        <v>Bueno</v>
      </c>
    </row>
    <row r="3334" spans="1:16" x14ac:dyDescent="0.2">
      <c r="A3334" s="7" t="s">
        <v>124</v>
      </c>
      <c r="B3334" s="7" t="s">
        <v>752</v>
      </c>
      <c r="C3334" s="7" t="s">
        <v>14</v>
      </c>
      <c r="D3334" s="8">
        <v>2018</v>
      </c>
      <c r="E3334" s="7" t="s">
        <v>1195</v>
      </c>
      <c r="F3334" s="7" t="s">
        <v>8</v>
      </c>
      <c r="G3334" s="7" t="s">
        <v>702</v>
      </c>
      <c r="H3334" s="7" t="s">
        <v>1621</v>
      </c>
      <c r="I3334" s="9">
        <v>0.148764535</v>
      </c>
      <c r="J3334" s="10">
        <v>111.19119999999999</v>
      </c>
      <c r="K3334" s="11">
        <v>4</v>
      </c>
      <c r="L3334" s="11" t="str">
        <f>IF(Tabla134[[#This Row],[Item Weight]]&lt;$U$12,"Poco Peso",IF(Tabla134[[#This Row],[Item Weight]]&lt;$U$13,"Peso Medio","Peso Alto"))</f>
        <v>Poco Peso</v>
      </c>
      <c r="N3334" s="11">
        <f>IF(Tabla134[[#This Row],[Item Weight (Nulos)]]="",VLOOKUP(Tabla134[[#This Row],[Item Identifier]],'Tabla para Nulos'!$A$3:$B$1563,2,FALSE),Tabla134[[#This Row],[Item Weight (Nulos)]])</f>
        <v>7.0499999999999989</v>
      </c>
      <c r="O3334" s="11" t="str">
        <f>IF(Tabla134[[#This Row],[Item Visibility]]&lt;$U$15,"Poca visibilidad",IF(Tabla134[[#This Row],[Item Visibility]]&lt;$U$16,"Visibilidad media","Mayor visibilidad"))</f>
        <v>Mayor visibilidad</v>
      </c>
      <c r="P3334" s="11" t="str">
        <f>IF(Tabla134[[#This Row],[Rating]]&lt;2,"Muy Malo",IF(Tabla134[[#This Row],[Rating]]&lt;3,"Malo",IF(Tabla134[[#This Row],[Rating]]&lt;4,"Regular",IF(Tabla134[[#This Row],[Rating]]&lt;5,"Bueno","Excelente"))))</f>
        <v>Bueno</v>
      </c>
    </row>
    <row r="3335" spans="1:16" x14ac:dyDescent="0.2">
      <c r="A3335" s="7" t="s">
        <v>124</v>
      </c>
      <c r="B3335" s="7" t="s">
        <v>403</v>
      </c>
      <c r="C3335" s="7" t="s">
        <v>14</v>
      </c>
      <c r="D3335" s="8">
        <v>2018</v>
      </c>
      <c r="E3335" s="7" t="s">
        <v>1195</v>
      </c>
      <c r="F3335" s="7" t="s">
        <v>8</v>
      </c>
      <c r="G3335" s="7" t="s">
        <v>702</v>
      </c>
      <c r="H3335" s="7" t="s">
        <v>1621</v>
      </c>
      <c r="I3335" s="9">
        <v>9.1354948000000005E-2</v>
      </c>
      <c r="J3335" s="10">
        <v>122.30719999999999</v>
      </c>
      <c r="K3335" s="11">
        <v>4</v>
      </c>
      <c r="L3335" s="11" t="str">
        <f>IF(Tabla134[[#This Row],[Item Weight]]&lt;$U$12,"Poco Peso",IF(Tabla134[[#This Row],[Item Weight]]&lt;$U$13,"Peso Medio","Peso Alto"))</f>
        <v>Peso Alto</v>
      </c>
      <c r="N3335" s="11">
        <f>IF(Tabla134[[#This Row],[Item Weight (Nulos)]]="",VLOOKUP(Tabla134[[#This Row],[Item Identifier]],'Tabla para Nulos'!$A$3:$B$1563,2,FALSE),Tabla134[[#This Row],[Item Weight (Nulos)]])</f>
        <v>17.849999999999998</v>
      </c>
      <c r="O3335" s="11" t="str">
        <f>IF(Tabla134[[#This Row],[Item Visibility]]&lt;$U$15,"Poca visibilidad",IF(Tabla134[[#This Row],[Item Visibility]]&lt;$U$16,"Visibilidad media","Mayor visibilidad"))</f>
        <v>Visibilidad media</v>
      </c>
      <c r="P3335" s="11" t="str">
        <f>IF(Tabla134[[#This Row],[Rating]]&lt;2,"Muy Malo",IF(Tabla134[[#This Row],[Rating]]&lt;3,"Malo",IF(Tabla134[[#This Row],[Rating]]&lt;4,"Regular",IF(Tabla134[[#This Row],[Rating]]&lt;5,"Bueno","Excelente"))))</f>
        <v>Bueno</v>
      </c>
    </row>
    <row r="3336" spans="1:16" x14ac:dyDescent="0.2">
      <c r="A3336" s="7" t="s">
        <v>124</v>
      </c>
      <c r="B3336" s="7" t="s">
        <v>1149</v>
      </c>
      <c r="C3336" s="7" t="s">
        <v>19</v>
      </c>
      <c r="D3336" s="8">
        <v>2018</v>
      </c>
      <c r="E3336" s="7" t="s">
        <v>1195</v>
      </c>
      <c r="F3336" s="7" t="s">
        <v>8</v>
      </c>
      <c r="G3336" s="7" t="s">
        <v>702</v>
      </c>
      <c r="H3336" s="7" t="s">
        <v>1621</v>
      </c>
      <c r="I3336" s="9">
        <v>4.3168762999999999E-2</v>
      </c>
      <c r="J3336" s="10">
        <v>82.859200000000001</v>
      </c>
      <c r="K3336" s="11">
        <v>4</v>
      </c>
      <c r="L3336" s="11" t="str">
        <f>IF(Tabla134[[#This Row],[Item Weight]]&lt;$U$12,"Poco Peso",IF(Tabla134[[#This Row],[Item Weight]]&lt;$U$13,"Peso Medio","Peso Alto"))</f>
        <v>Peso Alto</v>
      </c>
      <c r="N3336" s="11">
        <f>IF(Tabla134[[#This Row],[Item Weight (Nulos)]]="",VLOOKUP(Tabla134[[#This Row],[Item Identifier]],'Tabla para Nulos'!$A$3:$B$1563,2,FALSE),Tabla134[[#This Row],[Item Weight (Nulos)]])</f>
        <v>19.7</v>
      </c>
      <c r="O3336" s="11" t="str">
        <f>IF(Tabla134[[#This Row],[Item Visibility]]&lt;$U$15,"Poca visibilidad",IF(Tabla134[[#This Row],[Item Visibility]]&lt;$U$16,"Visibilidad media","Mayor visibilidad"))</f>
        <v>Visibilidad media</v>
      </c>
      <c r="P3336" s="11" t="str">
        <f>IF(Tabla134[[#This Row],[Rating]]&lt;2,"Muy Malo",IF(Tabla134[[#This Row],[Rating]]&lt;3,"Malo",IF(Tabla134[[#This Row],[Rating]]&lt;4,"Regular",IF(Tabla134[[#This Row],[Rating]]&lt;5,"Bueno","Excelente"))))</f>
        <v>Bueno</v>
      </c>
    </row>
    <row r="3337" spans="1:16" x14ac:dyDescent="0.2">
      <c r="A3337" s="7" t="s">
        <v>6</v>
      </c>
      <c r="B3337" s="7" t="s">
        <v>1539</v>
      </c>
      <c r="C3337" s="7" t="s">
        <v>28</v>
      </c>
      <c r="D3337" s="8">
        <v>2018</v>
      </c>
      <c r="E3337" s="7" t="s">
        <v>1195</v>
      </c>
      <c r="F3337" s="7" t="s">
        <v>8</v>
      </c>
      <c r="G3337" s="7" t="s">
        <v>702</v>
      </c>
      <c r="H3337" s="7" t="s">
        <v>1621</v>
      </c>
      <c r="I3337" s="9">
        <v>0.212963193</v>
      </c>
      <c r="J3337" s="10">
        <v>59.521999999999998</v>
      </c>
      <c r="K3337" s="11">
        <v>4</v>
      </c>
      <c r="L3337" s="11" t="str">
        <f>IF(Tabla134[[#This Row],[Item Weight]]&lt;$U$12,"Poco Peso",IF(Tabla134[[#This Row],[Item Weight]]&lt;$U$13,"Peso Medio","Peso Alto"))</f>
        <v>Peso Medio</v>
      </c>
      <c r="N3337" s="11">
        <f>IF(Tabla134[[#This Row],[Item Weight (Nulos)]]="",VLOOKUP(Tabla134[[#This Row],[Item Identifier]],'Tabla para Nulos'!$A$3:$B$1563,2,FALSE),Tabla134[[#This Row],[Item Weight (Nulos)]])</f>
        <v>15.85</v>
      </c>
      <c r="O3337" s="11" t="str">
        <f>IF(Tabla134[[#This Row],[Item Visibility]]&lt;$U$15,"Poca visibilidad",IF(Tabla134[[#This Row],[Item Visibility]]&lt;$U$16,"Visibilidad media","Mayor visibilidad"))</f>
        <v>Mayor visibilidad</v>
      </c>
      <c r="P3337" s="11" t="str">
        <f>IF(Tabla134[[#This Row],[Rating]]&lt;2,"Muy Malo",IF(Tabla134[[#This Row],[Rating]]&lt;3,"Malo",IF(Tabla134[[#This Row],[Rating]]&lt;4,"Regular",IF(Tabla134[[#This Row],[Rating]]&lt;5,"Bueno","Excelente"))))</f>
        <v>Bueno</v>
      </c>
    </row>
    <row r="3338" spans="1:16" x14ac:dyDescent="0.2">
      <c r="A3338" s="7" t="s">
        <v>6</v>
      </c>
      <c r="B3338" s="7" t="s">
        <v>1260</v>
      </c>
      <c r="C3338" s="7" t="s">
        <v>28</v>
      </c>
      <c r="D3338" s="8">
        <v>2018</v>
      </c>
      <c r="E3338" s="7" t="s">
        <v>1195</v>
      </c>
      <c r="F3338" s="7" t="s">
        <v>8</v>
      </c>
      <c r="G3338" s="7" t="s">
        <v>702</v>
      </c>
      <c r="H3338" s="7" t="s">
        <v>1621</v>
      </c>
      <c r="I3338" s="9">
        <v>0.10283010400000001</v>
      </c>
      <c r="J3338" s="10">
        <v>172.6422</v>
      </c>
      <c r="K3338" s="11">
        <v>4</v>
      </c>
      <c r="L3338" s="11" t="str">
        <f>IF(Tabla134[[#This Row],[Item Weight]]&lt;$U$12,"Poco Peso",IF(Tabla134[[#This Row],[Item Weight]]&lt;$U$13,"Peso Medio","Peso Alto"))</f>
        <v>Peso Medio</v>
      </c>
      <c r="N3338" s="11">
        <f>IF(Tabla134[[#This Row],[Item Weight (Nulos)]]="",VLOOKUP(Tabla134[[#This Row],[Item Identifier]],'Tabla para Nulos'!$A$3:$B$1563,2,FALSE),Tabla134[[#This Row],[Item Weight (Nulos)]])</f>
        <v>11.650000000000002</v>
      </c>
      <c r="O3338" s="11" t="str">
        <f>IF(Tabla134[[#This Row],[Item Visibility]]&lt;$U$15,"Poca visibilidad",IF(Tabla134[[#This Row],[Item Visibility]]&lt;$U$16,"Visibilidad media","Mayor visibilidad"))</f>
        <v>Mayor visibilidad</v>
      </c>
      <c r="P3338" s="11" t="str">
        <f>IF(Tabla134[[#This Row],[Rating]]&lt;2,"Muy Malo",IF(Tabla134[[#This Row],[Rating]]&lt;3,"Malo",IF(Tabla134[[#This Row],[Rating]]&lt;4,"Regular",IF(Tabla134[[#This Row],[Rating]]&lt;5,"Bueno","Excelente"))))</f>
        <v>Bueno</v>
      </c>
    </row>
    <row r="3339" spans="1:16" x14ac:dyDescent="0.2">
      <c r="A3339" s="7" t="s">
        <v>6</v>
      </c>
      <c r="B3339" s="7" t="s">
        <v>837</v>
      </c>
      <c r="C3339" s="7" t="s">
        <v>112</v>
      </c>
      <c r="D3339" s="8">
        <v>2018</v>
      </c>
      <c r="E3339" s="7" t="s">
        <v>1195</v>
      </c>
      <c r="F3339" s="7" t="s">
        <v>8</v>
      </c>
      <c r="G3339" s="7" t="s">
        <v>702</v>
      </c>
      <c r="H3339" s="7" t="s">
        <v>1621</v>
      </c>
      <c r="I3339" s="9">
        <v>0.118535581</v>
      </c>
      <c r="J3339" s="10">
        <v>256.39879999999999</v>
      </c>
      <c r="K3339" s="11">
        <v>4</v>
      </c>
      <c r="L3339" s="11" t="str">
        <f>IF(Tabla134[[#This Row],[Item Weight]]&lt;$U$12,"Poco Peso",IF(Tabla134[[#This Row],[Item Weight]]&lt;$U$13,"Peso Medio","Peso Alto"))</f>
        <v>Poco Peso</v>
      </c>
      <c r="N3339" s="11">
        <f>IF(Tabla134[[#This Row],[Item Weight (Nulos)]]="",VLOOKUP(Tabla134[[#This Row],[Item Identifier]],'Tabla para Nulos'!$A$3:$B$1563,2,FALSE),Tabla134[[#This Row],[Item Weight (Nulos)]])</f>
        <v>5.6950000000000003</v>
      </c>
      <c r="O3339" s="11" t="str">
        <f>IF(Tabla134[[#This Row],[Item Visibility]]&lt;$U$15,"Poca visibilidad",IF(Tabla134[[#This Row],[Item Visibility]]&lt;$U$16,"Visibilidad media","Mayor visibilidad"))</f>
        <v>Mayor visibilidad</v>
      </c>
      <c r="P3339" s="11" t="str">
        <f>IF(Tabla134[[#This Row],[Rating]]&lt;2,"Muy Malo",IF(Tabla134[[#This Row],[Rating]]&lt;3,"Malo",IF(Tabla134[[#This Row],[Rating]]&lt;4,"Regular",IF(Tabla134[[#This Row],[Rating]]&lt;5,"Bueno","Excelente"))))</f>
        <v>Bueno</v>
      </c>
    </row>
    <row r="3340" spans="1:16" x14ac:dyDescent="0.2">
      <c r="A3340" s="7" t="s">
        <v>6</v>
      </c>
      <c r="B3340" s="7" t="s">
        <v>977</v>
      </c>
      <c r="C3340" s="7" t="s">
        <v>25</v>
      </c>
      <c r="D3340" s="8">
        <v>2018</v>
      </c>
      <c r="E3340" s="7" t="s">
        <v>1195</v>
      </c>
      <c r="F3340" s="7" t="s">
        <v>8</v>
      </c>
      <c r="G3340" s="7" t="s">
        <v>702</v>
      </c>
      <c r="H3340" s="7" t="s">
        <v>1621</v>
      </c>
      <c r="I3340" s="9">
        <v>0</v>
      </c>
      <c r="J3340" s="10">
        <v>169.87899999999999</v>
      </c>
      <c r="K3340" s="11">
        <v>4</v>
      </c>
      <c r="L3340" s="11" t="str">
        <f>IF(Tabla134[[#This Row],[Item Weight]]&lt;$U$12,"Poco Peso",IF(Tabla134[[#This Row],[Item Weight]]&lt;$U$13,"Peso Medio","Peso Alto"))</f>
        <v>Peso Medio</v>
      </c>
      <c r="N3340" s="11">
        <f>IF(Tabla134[[#This Row],[Item Weight (Nulos)]]="",VLOOKUP(Tabla134[[#This Row],[Item Identifier]],'Tabla para Nulos'!$A$3:$B$1563,2,FALSE),Tabla134[[#This Row],[Item Weight (Nulos)]])</f>
        <v>15.700000000000001</v>
      </c>
      <c r="O3340" s="11" t="str">
        <f>IF(Tabla134[[#This Row],[Item Visibility]]&lt;$U$15,"Poca visibilidad",IF(Tabla134[[#This Row],[Item Visibility]]&lt;$U$16,"Visibilidad media","Mayor visibilidad"))</f>
        <v>Poca visibilidad</v>
      </c>
      <c r="P3340" s="11" t="str">
        <f>IF(Tabla134[[#This Row],[Rating]]&lt;2,"Muy Malo",IF(Tabla134[[#This Row],[Rating]]&lt;3,"Malo",IF(Tabla134[[#This Row],[Rating]]&lt;4,"Regular",IF(Tabla134[[#This Row],[Rating]]&lt;5,"Bueno","Excelente"))))</f>
        <v>Bueno</v>
      </c>
    </row>
    <row r="3341" spans="1:16" x14ac:dyDescent="0.2">
      <c r="A3341" s="7" t="s">
        <v>6</v>
      </c>
      <c r="B3341" s="7" t="s">
        <v>1138</v>
      </c>
      <c r="C3341" s="7" t="s">
        <v>17</v>
      </c>
      <c r="D3341" s="8">
        <v>2018</v>
      </c>
      <c r="E3341" s="7" t="s">
        <v>1195</v>
      </c>
      <c r="F3341" s="7" t="s">
        <v>8</v>
      </c>
      <c r="G3341" s="7" t="s">
        <v>702</v>
      </c>
      <c r="H3341" s="7" t="s">
        <v>1621</v>
      </c>
      <c r="I3341" s="9">
        <v>8.4404264000000007E-2</v>
      </c>
      <c r="J3341" s="10">
        <v>49.537599999999998</v>
      </c>
      <c r="K3341" s="11">
        <v>4</v>
      </c>
      <c r="L3341" s="11" t="str">
        <f>IF(Tabla134[[#This Row],[Item Weight]]&lt;$U$12,"Poco Peso",IF(Tabla134[[#This Row],[Item Weight]]&lt;$U$13,"Peso Medio","Peso Alto"))</f>
        <v>Peso Medio</v>
      </c>
      <c r="N3341" s="11">
        <f>IF(Tabla134[[#This Row],[Item Weight (Nulos)]]="",VLOOKUP(Tabla134[[#This Row],[Item Identifier]],'Tabla para Nulos'!$A$3:$B$1563,2,FALSE),Tabla134[[#This Row],[Item Weight (Nulos)]])</f>
        <v>10.5</v>
      </c>
      <c r="O3341" s="11" t="str">
        <f>IF(Tabla134[[#This Row],[Item Visibility]]&lt;$U$15,"Poca visibilidad",IF(Tabla134[[#This Row],[Item Visibility]]&lt;$U$16,"Visibilidad media","Mayor visibilidad"))</f>
        <v>Visibilidad media</v>
      </c>
      <c r="P3341" s="11" t="str">
        <f>IF(Tabla134[[#This Row],[Rating]]&lt;2,"Muy Malo",IF(Tabla134[[#This Row],[Rating]]&lt;3,"Malo",IF(Tabla134[[#This Row],[Rating]]&lt;4,"Regular",IF(Tabla134[[#This Row],[Rating]]&lt;5,"Bueno","Excelente"))))</f>
        <v>Bueno</v>
      </c>
    </row>
    <row r="3342" spans="1:16" x14ac:dyDescent="0.2">
      <c r="A3342" s="7" t="s">
        <v>6</v>
      </c>
      <c r="B3342" s="7" t="s">
        <v>1250</v>
      </c>
      <c r="C3342" s="7" t="s">
        <v>71</v>
      </c>
      <c r="D3342" s="8">
        <v>2018</v>
      </c>
      <c r="E3342" s="7" t="s">
        <v>1195</v>
      </c>
      <c r="F3342" s="7" t="s">
        <v>8</v>
      </c>
      <c r="G3342" s="7" t="s">
        <v>702</v>
      </c>
      <c r="H3342" s="7" t="s">
        <v>1621</v>
      </c>
      <c r="I3342" s="9">
        <v>2.9157849E-2</v>
      </c>
      <c r="J3342" s="10">
        <v>97.072599999999994</v>
      </c>
      <c r="K3342" s="11">
        <v>4</v>
      </c>
      <c r="L3342" s="11" t="str">
        <f>IF(Tabla134[[#This Row],[Item Weight]]&lt;$U$12,"Poco Peso",IF(Tabla134[[#This Row],[Item Weight]]&lt;$U$13,"Peso Medio","Peso Alto"))</f>
        <v>Peso Medio</v>
      </c>
      <c r="N3342" s="11">
        <f>IF(Tabla134[[#This Row],[Item Weight (Nulos)]]="",VLOOKUP(Tabla134[[#This Row],[Item Identifier]],'Tabla para Nulos'!$A$3:$B$1563,2,FALSE),Tabla134[[#This Row],[Item Weight (Nulos)]])</f>
        <v>16.2</v>
      </c>
      <c r="O3342" s="11" t="str">
        <f>IF(Tabla134[[#This Row],[Item Visibility]]&lt;$U$15,"Poca visibilidad",IF(Tabla134[[#This Row],[Item Visibility]]&lt;$U$16,"Visibilidad media","Mayor visibilidad"))</f>
        <v>Visibilidad media</v>
      </c>
      <c r="P3342" s="11" t="str">
        <f>IF(Tabla134[[#This Row],[Rating]]&lt;2,"Muy Malo",IF(Tabla134[[#This Row],[Rating]]&lt;3,"Malo",IF(Tabla134[[#This Row],[Rating]]&lt;4,"Regular",IF(Tabla134[[#This Row],[Rating]]&lt;5,"Bueno","Excelente"))))</f>
        <v>Bueno</v>
      </c>
    </row>
    <row r="3343" spans="1:16" x14ac:dyDescent="0.2">
      <c r="A3343" s="7" t="s">
        <v>6</v>
      </c>
      <c r="B3343" s="7" t="s">
        <v>75</v>
      </c>
      <c r="C3343" s="7" t="s">
        <v>71</v>
      </c>
      <c r="D3343" s="8">
        <v>2018</v>
      </c>
      <c r="E3343" s="7" t="s">
        <v>1195</v>
      </c>
      <c r="F3343" s="7" t="s">
        <v>8</v>
      </c>
      <c r="G3343" s="7" t="s">
        <v>702</v>
      </c>
      <c r="H3343" s="7" t="s">
        <v>1621</v>
      </c>
      <c r="I3343" s="9">
        <v>0.164438907</v>
      </c>
      <c r="J3343" s="10">
        <v>188.42140000000001</v>
      </c>
      <c r="K3343" s="11">
        <v>4</v>
      </c>
      <c r="L3343" s="11" t="str">
        <f>IF(Tabla134[[#This Row],[Item Weight]]&lt;$U$12,"Poco Peso",IF(Tabla134[[#This Row],[Item Weight]]&lt;$U$13,"Peso Medio","Peso Alto"))</f>
        <v>Peso Alto</v>
      </c>
      <c r="N3343" s="11">
        <f>IF(Tabla134[[#This Row],[Item Weight (Nulos)]]="",VLOOKUP(Tabla134[[#This Row],[Item Identifier]],'Tabla para Nulos'!$A$3:$B$1563,2,FALSE),Tabla134[[#This Row],[Item Weight (Nulos)]])</f>
        <v>19.2</v>
      </c>
      <c r="O3343" s="11" t="str">
        <f>IF(Tabla134[[#This Row],[Item Visibility]]&lt;$U$15,"Poca visibilidad",IF(Tabla134[[#This Row],[Item Visibility]]&lt;$U$16,"Visibilidad media","Mayor visibilidad"))</f>
        <v>Mayor visibilidad</v>
      </c>
      <c r="P3343" s="11" t="str">
        <f>IF(Tabla134[[#This Row],[Rating]]&lt;2,"Muy Malo",IF(Tabla134[[#This Row],[Rating]]&lt;3,"Malo",IF(Tabla134[[#This Row],[Rating]]&lt;4,"Regular",IF(Tabla134[[#This Row],[Rating]]&lt;5,"Bueno","Excelente"))))</f>
        <v>Bueno</v>
      </c>
    </row>
    <row r="3344" spans="1:16" x14ac:dyDescent="0.2">
      <c r="A3344" s="7" t="s">
        <v>6</v>
      </c>
      <c r="B3344" s="7" t="s">
        <v>548</v>
      </c>
      <c r="C3344" s="7" t="s">
        <v>10</v>
      </c>
      <c r="D3344" s="8">
        <v>2018</v>
      </c>
      <c r="E3344" s="7" t="s">
        <v>1195</v>
      </c>
      <c r="F3344" s="7" t="s">
        <v>8</v>
      </c>
      <c r="G3344" s="7" t="s">
        <v>702</v>
      </c>
      <c r="H3344" s="7" t="s">
        <v>1621</v>
      </c>
      <c r="I3344" s="9">
        <v>9.5587976000000005E-2</v>
      </c>
      <c r="J3344" s="10">
        <v>193.982</v>
      </c>
      <c r="K3344" s="11">
        <v>4</v>
      </c>
      <c r="L3344" s="11" t="str">
        <f>IF(Tabla134[[#This Row],[Item Weight]]&lt;$U$12,"Poco Peso",IF(Tabla134[[#This Row],[Item Weight]]&lt;$U$13,"Peso Medio","Peso Alto"))</f>
        <v>Peso Alto</v>
      </c>
      <c r="N3344" s="11">
        <f>IF(Tabla134[[#This Row],[Item Weight (Nulos)]]="",VLOOKUP(Tabla134[[#This Row],[Item Identifier]],'Tabla para Nulos'!$A$3:$B$1563,2,FALSE),Tabla134[[#This Row],[Item Weight (Nulos)]])</f>
        <v>20.100000000000001</v>
      </c>
      <c r="O3344" s="11" t="str">
        <f>IF(Tabla134[[#This Row],[Item Visibility]]&lt;$U$15,"Poca visibilidad",IF(Tabla134[[#This Row],[Item Visibility]]&lt;$U$16,"Visibilidad media","Mayor visibilidad"))</f>
        <v>Mayor visibilidad</v>
      </c>
      <c r="P3344" s="11" t="str">
        <f>IF(Tabla134[[#This Row],[Rating]]&lt;2,"Muy Malo",IF(Tabla134[[#This Row],[Rating]]&lt;3,"Malo",IF(Tabla134[[#This Row],[Rating]]&lt;4,"Regular",IF(Tabla134[[#This Row],[Rating]]&lt;5,"Bueno","Excelente"))))</f>
        <v>Bueno</v>
      </c>
    </row>
    <row r="3345" spans="1:16" x14ac:dyDescent="0.2">
      <c r="A3345" s="7" t="s">
        <v>6</v>
      </c>
      <c r="B3345" s="7" t="s">
        <v>347</v>
      </c>
      <c r="C3345" s="7" t="s">
        <v>10</v>
      </c>
      <c r="D3345" s="8">
        <v>2018</v>
      </c>
      <c r="E3345" s="7" t="s">
        <v>1195</v>
      </c>
      <c r="F3345" s="7" t="s">
        <v>8</v>
      </c>
      <c r="G3345" s="7" t="s">
        <v>702</v>
      </c>
      <c r="H3345" s="7" t="s">
        <v>1621</v>
      </c>
      <c r="I3345" s="9">
        <v>0.214139786</v>
      </c>
      <c r="J3345" s="10">
        <v>102.4016</v>
      </c>
      <c r="K3345" s="11">
        <v>4</v>
      </c>
      <c r="L3345" s="11" t="str">
        <f>IF(Tabla134[[#This Row],[Item Weight]]&lt;$U$12,"Poco Peso",IF(Tabla134[[#This Row],[Item Weight]]&lt;$U$13,"Peso Medio","Peso Alto"))</f>
        <v>Peso Medio</v>
      </c>
      <c r="N3345" s="11">
        <f>IF(Tabla134[[#This Row],[Item Weight (Nulos)]]="",VLOOKUP(Tabla134[[#This Row],[Item Identifier]],'Tabla para Nulos'!$A$3:$B$1563,2,FALSE),Tabla134[[#This Row],[Item Weight (Nulos)]])</f>
        <v>9.1950000000000021</v>
      </c>
      <c r="O3345" s="11" t="str">
        <f>IF(Tabla134[[#This Row],[Item Visibility]]&lt;$U$15,"Poca visibilidad",IF(Tabla134[[#This Row],[Item Visibility]]&lt;$U$16,"Visibilidad media","Mayor visibilidad"))</f>
        <v>Mayor visibilidad</v>
      </c>
      <c r="P3345" s="11" t="str">
        <f>IF(Tabla134[[#This Row],[Rating]]&lt;2,"Muy Malo",IF(Tabla134[[#This Row],[Rating]]&lt;3,"Malo",IF(Tabla134[[#This Row],[Rating]]&lt;4,"Regular",IF(Tabla134[[#This Row],[Rating]]&lt;5,"Bueno","Excelente"))))</f>
        <v>Bueno</v>
      </c>
    </row>
    <row r="3346" spans="1:16" x14ac:dyDescent="0.2">
      <c r="A3346" s="7" t="s">
        <v>6</v>
      </c>
      <c r="B3346" s="7" t="s">
        <v>967</v>
      </c>
      <c r="C3346" s="7" t="s">
        <v>10</v>
      </c>
      <c r="D3346" s="8">
        <v>2018</v>
      </c>
      <c r="E3346" s="7" t="s">
        <v>1195</v>
      </c>
      <c r="F3346" s="7" t="s">
        <v>8</v>
      </c>
      <c r="G3346" s="7" t="s">
        <v>702</v>
      </c>
      <c r="H3346" s="7" t="s">
        <v>1621</v>
      </c>
      <c r="I3346" s="9">
        <v>0</v>
      </c>
      <c r="J3346" s="10">
        <v>178.5318</v>
      </c>
      <c r="K3346" s="11">
        <v>4</v>
      </c>
      <c r="L3346" s="11" t="str">
        <f>IF(Tabla134[[#This Row],[Item Weight]]&lt;$U$12,"Poco Peso",IF(Tabla134[[#This Row],[Item Weight]]&lt;$U$13,"Peso Medio","Peso Alto"))</f>
        <v>Peso Medio</v>
      </c>
      <c r="N3346" s="11">
        <f>IF(Tabla134[[#This Row],[Item Weight (Nulos)]]="",VLOOKUP(Tabla134[[#This Row],[Item Identifier]],'Tabla para Nulos'!$A$3:$B$1563,2,FALSE),Tabla134[[#This Row],[Item Weight (Nulos)]])</f>
        <v>13.099999999999998</v>
      </c>
      <c r="O3346" s="11" t="str">
        <f>IF(Tabla134[[#This Row],[Item Visibility]]&lt;$U$15,"Poca visibilidad",IF(Tabla134[[#This Row],[Item Visibility]]&lt;$U$16,"Visibilidad media","Mayor visibilidad"))</f>
        <v>Poca visibilidad</v>
      </c>
      <c r="P3346" s="11" t="str">
        <f>IF(Tabla134[[#This Row],[Rating]]&lt;2,"Muy Malo",IF(Tabla134[[#This Row],[Rating]]&lt;3,"Malo",IF(Tabla134[[#This Row],[Rating]]&lt;4,"Regular",IF(Tabla134[[#This Row],[Rating]]&lt;5,"Bueno","Excelente"))))</f>
        <v>Bueno</v>
      </c>
    </row>
    <row r="3347" spans="1:16" x14ac:dyDescent="0.2">
      <c r="A3347" s="7" t="s">
        <v>6</v>
      </c>
      <c r="B3347" s="7" t="s">
        <v>537</v>
      </c>
      <c r="C3347" s="7" t="s">
        <v>14</v>
      </c>
      <c r="D3347" s="8">
        <v>2018</v>
      </c>
      <c r="E3347" s="7" t="s">
        <v>1195</v>
      </c>
      <c r="F3347" s="7" t="s">
        <v>8</v>
      </c>
      <c r="G3347" s="7" t="s">
        <v>702</v>
      </c>
      <c r="H3347" s="7" t="s">
        <v>1621</v>
      </c>
      <c r="I3347" s="9">
        <v>1.251245E-2</v>
      </c>
      <c r="J3347" s="10">
        <v>38.747999999999998</v>
      </c>
      <c r="K3347" s="11">
        <v>4</v>
      </c>
      <c r="L3347" s="11" t="str">
        <f>IF(Tabla134[[#This Row],[Item Weight]]&lt;$U$12,"Poco Peso",IF(Tabla134[[#This Row],[Item Weight]]&lt;$U$13,"Peso Medio","Peso Alto"))</f>
        <v>Peso Medio</v>
      </c>
      <c r="N3347" s="11">
        <f>IF(Tabla134[[#This Row],[Item Weight (Nulos)]]="",VLOOKUP(Tabla134[[#This Row],[Item Identifier]],'Tabla para Nulos'!$A$3:$B$1563,2,FALSE),Tabla134[[#This Row],[Item Weight (Nulos)]])</f>
        <v>15.85</v>
      </c>
      <c r="O3347" s="11" t="str">
        <f>IF(Tabla134[[#This Row],[Item Visibility]]&lt;$U$15,"Poca visibilidad",IF(Tabla134[[#This Row],[Item Visibility]]&lt;$U$16,"Visibilidad media","Mayor visibilidad"))</f>
        <v>Poca visibilidad</v>
      </c>
      <c r="P3347" s="11" t="str">
        <f>IF(Tabla134[[#This Row],[Rating]]&lt;2,"Muy Malo",IF(Tabla134[[#This Row],[Rating]]&lt;3,"Malo",IF(Tabla134[[#This Row],[Rating]]&lt;4,"Regular",IF(Tabla134[[#This Row],[Rating]]&lt;5,"Bueno","Excelente"))))</f>
        <v>Bueno</v>
      </c>
    </row>
    <row r="3348" spans="1:16" x14ac:dyDescent="0.2">
      <c r="A3348" s="7" t="s">
        <v>6</v>
      </c>
      <c r="B3348" s="7" t="s">
        <v>963</v>
      </c>
      <c r="C3348" s="7" t="s">
        <v>14</v>
      </c>
      <c r="D3348" s="8">
        <v>2018</v>
      </c>
      <c r="E3348" s="7" t="s">
        <v>1195</v>
      </c>
      <c r="F3348" s="7" t="s">
        <v>8</v>
      </c>
      <c r="G3348" s="7" t="s">
        <v>702</v>
      </c>
      <c r="H3348" s="7" t="s">
        <v>1621</v>
      </c>
      <c r="I3348" s="9">
        <v>4.022593E-2</v>
      </c>
      <c r="J3348" s="10">
        <v>210.99279999999999</v>
      </c>
      <c r="K3348" s="11">
        <v>4</v>
      </c>
      <c r="L3348" s="11" t="str">
        <f>IF(Tabla134[[#This Row],[Item Weight]]&lt;$U$12,"Poco Peso",IF(Tabla134[[#This Row],[Item Weight]]&lt;$U$13,"Peso Medio","Peso Alto"))</f>
        <v>Poco Peso</v>
      </c>
      <c r="N3348" s="11">
        <f>IF(Tabla134[[#This Row],[Item Weight (Nulos)]]="",VLOOKUP(Tabla134[[#This Row],[Item Identifier]],'Tabla para Nulos'!$A$3:$B$1563,2,FALSE),Tabla134[[#This Row],[Item Weight (Nulos)]])</f>
        <v>6.7850000000000001</v>
      </c>
      <c r="O3348" s="11" t="str">
        <f>IF(Tabla134[[#This Row],[Item Visibility]]&lt;$U$15,"Poca visibilidad",IF(Tabla134[[#This Row],[Item Visibility]]&lt;$U$16,"Visibilidad media","Mayor visibilidad"))</f>
        <v>Visibilidad media</v>
      </c>
      <c r="P3348" s="11" t="str">
        <f>IF(Tabla134[[#This Row],[Rating]]&lt;2,"Muy Malo",IF(Tabla134[[#This Row],[Rating]]&lt;3,"Malo",IF(Tabla134[[#This Row],[Rating]]&lt;4,"Regular",IF(Tabla134[[#This Row],[Rating]]&lt;5,"Bueno","Excelente"))))</f>
        <v>Bueno</v>
      </c>
    </row>
    <row r="3349" spans="1:16" x14ac:dyDescent="0.2">
      <c r="A3349" s="7" t="s">
        <v>21</v>
      </c>
      <c r="B3349" s="7" t="s">
        <v>918</v>
      </c>
      <c r="C3349" s="7" t="s">
        <v>17</v>
      </c>
      <c r="D3349" s="8">
        <v>2018</v>
      </c>
      <c r="E3349" s="7" t="s">
        <v>1195</v>
      </c>
      <c r="F3349" s="7" t="s">
        <v>8</v>
      </c>
      <c r="G3349" s="7" t="s">
        <v>702</v>
      </c>
      <c r="H3349" s="7" t="s">
        <v>1621</v>
      </c>
      <c r="I3349" s="9">
        <v>0.10818157</v>
      </c>
      <c r="J3349" s="10">
        <v>149.60499999999999</v>
      </c>
      <c r="K3349" s="11">
        <v>4</v>
      </c>
      <c r="L3349" s="11" t="str">
        <f>IF(Tabla134[[#This Row],[Item Weight]]&lt;$U$12,"Poco Peso",IF(Tabla134[[#This Row],[Item Weight]]&lt;$U$13,"Peso Medio","Peso Alto"))</f>
        <v>Peso Medio</v>
      </c>
      <c r="N3349" s="11">
        <f>IF(Tabla134[[#This Row],[Item Weight (Nulos)]]="",VLOOKUP(Tabla134[[#This Row],[Item Identifier]],'Tabla para Nulos'!$A$3:$B$1563,2,FALSE),Tabla134[[#This Row],[Item Weight (Nulos)]])</f>
        <v>9.27</v>
      </c>
      <c r="O3349" s="11" t="str">
        <f>IF(Tabla134[[#This Row],[Item Visibility]]&lt;$U$15,"Poca visibilidad",IF(Tabla134[[#This Row],[Item Visibility]]&lt;$U$16,"Visibilidad media","Mayor visibilidad"))</f>
        <v>Mayor visibilidad</v>
      </c>
      <c r="P3349" s="11" t="str">
        <f>IF(Tabla134[[#This Row],[Rating]]&lt;2,"Muy Malo",IF(Tabla134[[#This Row],[Rating]]&lt;3,"Malo",IF(Tabla134[[#This Row],[Rating]]&lt;4,"Regular",IF(Tabla134[[#This Row],[Rating]]&lt;5,"Bueno","Excelente"))))</f>
        <v>Bueno</v>
      </c>
    </row>
    <row r="3350" spans="1:16" x14ac:dyDescent="0.2">
      <c r="A3350" s="7" t="s">
        <v>21</v>
      </c>
      <c r="B3350" s="7" t="s">
        <v>1468</v>
      </c>
      <c r="C3350" s="7" t="s">
        <v>171</v>
      </c>
      <c r="D3350" s="8">
        <v>2018</v>
      </c>
      <c r="E3350" s="7" t="s">
        <v>1195</v>
      </c>
      <c r="F3350" s="7" t="s">
        <v>8</v>
      </c>
      <c r="G3350" s="7" t="s">
        <v>702</v>
      </c>
      <c r="H3350" s="7" t="s">
        <v>1621</v>
      </c>
      <c r="I3350" s="9">
        <v>2.4992442E-2</v>
      </c>
      <c r="J3350" s="10">
        <v>53.6614</v>
      </c>
      <c r="K3350" s="11">
        <v>4</v>
      </c>
      <c r="L3350" s="11" t="str">
        <f>IF(Tabla134[[#This Row],[Item Weight]]&lt;$U$12,"Poco Peso",IF(Tabla134[[#This Row],[Item Weight]]&lt;$U$13,"Peso Medio","Peso Alto"))</f>
        <v>Peso Alto</v>
      </c>
      <c r="N3350" s="11">
        <f>IF(Tabla134[[#This Row],[Item Weight (Nulos)]]="",VLOOKUP(Tabla134[[#This Row],[Item Identifier]],'Tabla para Nulos'!$A$3:$B$1563,2,FALSE),Tabla134[[#This Row],[Item Weight (Nulos)]])</f>
        <v>19.5</v>
      </c>
      <c r="O3350" s="11" t="str">
        <f>IF(Tabla134[[#This Row],[Item Visibility]]&lt;$U$15,"Poca visibilidad",IF(Tabla134[[#This Row],[Item Visibility]]&lt;$U$16,"Visibilidad media","Mayor visibilidad"))</f>
        <v>Poca visibilidad</v>
      </c>
      <c r="P3350" s="11" t="str">
        <f>IF(Tabla134[[#This Row],[Rating]]&lt;2,"Muy Malo",IF(Tabla134[[#This Row],[Rating]]&lt;3,"Malo",IF(Tabla134[[#This Row],[Rating]]&lt;4,"Regular",IF(Tabla134[[#This Row],[Rating]]&lt;5,"Bueno","Excelente"))))</f>
        <v>Bueno</v>
      </c>
    </row>
    <row r="3351" spans="1:16" x14ac:dyDescent="0.2">
      <c r="A3351" s="7" t="s">
        <v>21</v>
      </c>
      <c r="B3351" s="7" t="s">
        <v>598</v>
      </c>
      <c r="C3351" s="7" t="s">
        <v>14</v>
      </c>
      <c r="D3351" s="8">
        <v>2018</v>
      </c>
      <c r="E3351" s="7" t="s">
        <v>1195</v>
      </c>
      <c r="F3351" s="7" t="s">
        <v>8</v>
      </c>
      <c r="G3351" s="7" t="s">
        <v>702</v>
      </c>
      <c r="H3351" s="7" t="s">
        <v>1621</v>
      </c>
      <c r="I3351" s="9">
        <v>7.8872251000000004E-2</v>
      </c>
      <c r="J3351" s="10">
        <v>189.5556</v>
      </c>
      <c r="K3351" s="11">
        <v>4</v>
      </c>
      <c r="L3351" s="11" t="str">
        <f>IF(Tabla134[[#This Row],[Item Weight]]&lt;$U$12,"Poco Peso",IF(Tabla134[[#This Row],[Item Weight]]&lt;$U$13,"Peso Medio","Peso Alto"))</f>
        <v>Peso Medio</v>
      </c>
      <c r="N3351" s="11">
        <f>IF(Tabla134[[#This Row],[Item Weight (Nulos)]]="",VLOOKUP(Tabla134[[#This Row],[Item Identifier]],'Tabla para Nulos'!$A$3:$B$1563,2,FALSE),Tabla134[[#This Row],[Item Weight (Nulos)]])</f>
        <v>16.75</v>
      </c>
      <c r="O3351" s="11" t="str">
        <f>IF(Tabla134[[#This Row],[Item Visibility]]&lt;$U$15,"Poca visibilidad",IF(Tabla134[[#This Row],[Item Visibility]]&lt;$U$16,"Visibilidad media","Mayor visibilidad"))</f>
        <v>Visibilidad media</v>
      </c>
      <c r="P3351" s="11" t="str">
        <f>IF(Tabla134[[#This Row],[Rating]]&lt;2,"Muy Malo",IF(Tabla134[[#This Row],[Rating]]&lt;3,"Malo",IF(Tabla134[[#This Row],[Rating]]&lt;4,"Regular",IF(Tabla134[[#This Row],[Rating]]&lt;5,"Bueno","Excelente"))))</f>
        <v>Bueno</v>
      </c>
    </row>
    <row r="3352" spans="1:16" x14ac:dyDescent="0.2">
      <c r="A3352" s="7" t="s">
        <v>6</v>
      </c>
      <c r="B3352" s="7" t="s">
        <v>1582</v>
      </c>
      <c r="C3352" s="7" t="s">
        <v>28</v>
      </c>
      <c r="D3352" s="8">
        <v>2018</v>
      </c>
      <c r="E3352" s="7" t="s">
        <v>1195</v>
      </c>
      <c r="F3352" s="7" t="s">
        <v>8</v>
      </c>
      <c r="G3352" s="7" t="s">
        <v>702</v>
      </c>
      <c r="H3352" s="7" t="s">
        <v>1621</v>
      </c>
      <c r="I3352" s="9">
        <v>6.6336810999999996E-2</v>
      </c>
      <c r="J3352" s="10">
        <v>154.16560000000001</v>
      </c>
      <c r="K3352" s="11">
        <v>4</v>
      </c>
      <c r="L3352" s="11" t="str">
        <f>IF(Tabla134[[#This Row],[Item Weight]]&lt;$U$12,"Poco Peso",IF(Tabla134[[#This Row],[Item Weight]]&lt;$U$13,"Peso Medio","Peso Alto"))</f>
        <v>Peso Alto</v>
      </c>
      <c r="N3352" s="11">
        <f>IF(Tabla134[[#This Row],[Item Weight (Nulos)]]="",VLOOKUP(Tabla134[[#This Row],[Item Identifier]],'Tabla para Nulos'!$A$3:$B$1563,2,FALSE),Tabla134[[#This Row],[Item Weight (Nulos)]])</f>
        <v>17.75</v>
      </c>
      <c r="O3352" s="11" t="str">
        <f>IF(Tabla134[[#This Row],[Item Visibility]]&lt;$U$15,"Poca visibilidad",IF(Tabla134[[#This Row],[Item Visibility]]&lt;$U$16,"Visibilidad media","Mayor visibilidad"))</f>
        <v>Visibilidad media</v>
      </c>
      <c r="P3352" s="11" t="str">
        <f>IF(Tabla134[[#This Row],[Rating]]&lt;2,"Muy Malo",IF(Tabla134[[#This Row],[Rating]]&lt;3,"Malo",IF(Tabla134[[#This Row],[Rating]]&lt;4,"Regular",IF(Tabla134[[#This Row],[Rating]]&lt;5,"Bueno","Excelente"))))</f>
        <v>Bueno</v>
      </c>
    </row>
    <row r="3353" spans="1:16" x14ac:dyDescent="0.2">
      <c r="A3353" s="7" t="s">
        <v>124</v>
      </c>
      <c r="B3353" s="7" t="s">
        <v>864</v>
      </c>
      <c r="C3353" s="7" t="s">
        <v>47</v>
      </c>
      <c r="D3353" s="8">
        <v>2016</v>
      </c>
      <c r="E3353" s="7" t="s">
        <v>1114</v>
      </c>
      <c r="F3353" s="7" t="s">
        <v>8</v>
      </c>
      <c r="G3353" s="7" t="s">
        <v>702</v>
      </c>
      <c r="H3353" s="7" t="s">
        <v>7</v>
      </c>
      <c r="I3353" s="9">
        <v>3.6037951999999998E-2</v>
      </c>
      <c r="J3353" s="10">
        <v>58.456200000000003</v>
      </c>
      <c r="K3353" s="11">
        <v>4</v>
      </c>
      <c r="L3353" s="11" t="str">
        <f>IF(Tabla134[[#This Row],[Item Weight]]&lt;$U$12,"Poco Peso",IF(Tabla134[[#This Row],[Item Weight]]&lt;$U$13,"Peso Medio","Peso Alto"))</f>
        <v>Peso Alto</v>
      </c>
      <c r="M3353" s="7">
        <v>18.850000000000001</v>
      </c>
      <c r="N3353" s="11">
        <f>IF(Tabla134[[#This Row],[Item Weight (Nulos)]]="",VLOOKUP(Tabla134[[#This Row],[Item Identifier]],'Tabla para Nulos'!$A$3:$B$1563,2,FALSE),Tabla134[[#This Row],[Item Weight (Nulos)]])</f>
        <v>18.850000000000001</v>
      </c>
      <c r="O3353" s="11" t="str">
        <f>IF(Tabla134[[#This Row],[Item Visibility]]&lt;$U$15,"Poca visibilidad",IF(Tabla134[[#This Row],[Item Visibility]]&lt;$U$16,"Visibilidad media","Mayor visibilidad"))</f>
        <v>Visibilidad media</v>
      </c>
      <c r="P3353" s="11" t="str">
        <f>IF(Tabla134[[#This Row],[Rating]]&lt;2,"Muy Malo",IF(Tabla134[[#This Row],[Rating]]&lt;3,"Malo",IF(Tabla134[[#This Row],[Rating]]&lt;4,"Regular",IF(Tabla134[[#This Row],[Rating]]&lt;5,"Bueno","Excelente"))))</f>
        <v>Bueno</v>
      </c>
    </row>
    <row r="3354" spans="1:16" x14ac:dyDescent="0.2">
      <c r="A3354" s="7" t="s">
        <v>124</v>
      </c>
      <c r="B3354" s="7" t="s">
        <v>1053</v>
      </c>
      <c r="C3354" s="7" t="s">
        <v>19</v>
      </c>
      <c r="D3354" s="8">
        <v>2016</v>
      </c>
      <c r="E3354" s="7" t="s">
        <v>1114</v>
      </c>
      <c r="F3354" s="7" t="s">
        <v>8</v>
      </c>
      <c r="G3354" s="7" t="s">
        <v>702</v>
      </c>
      <c r="H3354" s="7" t="s">
        <v>7</v>
      </c>
      <c r="I3354" s="9">
        <v>0.167831064</v>
      </c>
      <c r="J3354" s="10">
        <v>237.4564</v>
      </c>
      <c r="K3354" s="11">
        <v>4</v>
      </c>
      <c r="L3354" s="11" t="str">
        <f>IF(Tabla134[[#This Row],[Item Weight]]&lt;$U$12,"Poco Peso",IF(Tabla134[[#This Row],[Item Weight]]&lt;$U$13,"Peso Medio","Peso Alto"))</f>
        <v>Peso Medio</v>
      </c>
      <c r="M3354" s="7">
        <v>9.8949999999999996</v>
      </c>
      <c r="N3354" s="11">
        <f>IF(Tabla134[[#This Row],[Item Weight (Nulos)]]="",VLOOKUP(Tabla134[[#This Row],[Item Identifier]],'Tabla para Nulos'!$A$3:$B$1563,2,FALSE),Tabla134[[#This Row],[Item Weight (Nulos)]])</f>
        <v>9.8949999999999996</v>
      </c>
      <c r="O3354" s="11" t="str">
        <f>IF(Tabla134[[#This Row],[Item Visibility]]&lt;$U$15,"Poca visibilidad",IF(Tabla134[[#This Row],[Item Visibility]]&lt;$U$16,"Visibilidad media","Mayor visibilidad"))</f>
        <v>Mayor visibilidad</v>
      </c>
      <c r="P3354" s="11" t="str">
        <f>IF(Tabla134[[#This Row],[Rating]]&lt;2,"Muy Malo",IF(Tabla134[[#This Row],[Rating]]&lt;3,"Malo",IF(Tabla134[[#This Row],[Rating]]&lt;4,"Regular",IF(Tabla134[[#This Row],[Rating]]&lt;5,"Bueno","Excelente"))))</f>
        <v>Bueno</v>
      </c>
    </row>
    <row r="3355" spans="1:16" x14ac:dyDescent="0.2">
      <c r="A3355" s="7" t="s">
        <v>124</v>
      </c>
      <c r="B3355" s="7" t="s">
        <v>916</v>
      </c>
      <c r="C3355" s="7" t="s">
        <v>28</v>
      </c>
      <c r="D3355" s="8">
        <v>2016</v>
      </c>
      <c r="E3355" s="7" t="s">
        <v>1114</v>
      </c>
      <c r="F3355" s="7" t="s">
        <v>8</v>
      </c>
      <c r="G3355" s="7" t="s">
        <v>702</v>
      </c>
      <c r="H3355" s="7" t="s">
        <v>7</v>
      </c>
      <c r="I3355" s="9">
        <v>1.5859293999999999E-2</v>
      </c>
      <c r="J3355" s="10">
        <v>84.559200000000004</v>
      </c>
      <c r="K3355" s="11">
        <v>4</v>
      </c>
      <c r="L3355" s="11" t="str">
        <f>IF(Tabla134[[#This Row],[Item Weight]]&lt;$U$12,"Poco Peso",IF(Tabla134[[#This Row],[Item Weight]]&lt;$U$13,"Peso Medio","Peso Alto"))</f>
        <v>Peso Medio</v>
      </c>
      <c r="M3355" s="7">
        <v>9.1950000000000003</v>
      </c>
      <c r="N3355" s="11">
        <f>IF(Tabla134[[#This Row],[Item Weight (Nulos)]]="",VLOOKUP(Tabla134[[#This Row],[Item Identifier]],'Tabla para Nulos'!$A$3:$B$1563,2,FALSE),Tabla134[[#This Row],[Item Weight (Nulos)]])</f>
        <v>9.1950000000000003</v>
      </c>
      <c r="O3355" s="11" t="str">
        <f>IF(Tabla134[[#This Row],[Item Visibility]]&lt;$U$15,"Poca visibilidad",IF(Tabla134[[#This Row],[Item Visibility]]&lt;$U$16,"Visibilidad media","Mayor visibilidad"))</f>
        <v>Poca visibilidad</v>
      </c>
      <c r="P3355" s="11" t="str">
        <f>IF(Tabla134[[#This Row],[Rating]]&lt;2,"Muy Malo",IF(Tabla134[[#This Row],[Rating]]&lt;3,"Malo",IF(Tabla134[[#This Row],[Rating]]&lt;4,"Regular",IF(Tabla134[[#This Row],[Rating]]&lt;5,"Bueno","Excelente"))))</f>
        <v>Bueno</v>
      </c>
    </row>
    <row r="3356" spans="1:16" x14ac:dyDescent="0.2">
      <c r="A3356" s="7" t="s">
        <v>124</v>
      </c>
      <c r="B3356" s="7" t="s">
        <v>1103</v>
      </c>
      <c r="C3356" s="7" t="s">
        <v>112</v>
      </c>
      <c r="D3356" s="8">
        <v>2016</v>
      </c>
      <c r="E3356" s="7" t="s">
        <v>1114</v>
      </c>
      <c r="F3356" s="7" t="s">
        <v>8</v>
      </c>
      <c r="G3356" s="7" t="s">
        <v>702</v>
      </c>
      <c r="H3356" s="7" t="s">
        <v>7</v>
      </c>
      <c r="I3356" s="9">
        <v>2.0715912999999999E-2</v>
      </c>
      <c r="J3356" s="10">
        <v>83.556600000000003</v>
      </c>
      <c r="K3356" s="11">
        <v>4</v>
      </c>
      <c r="L3356" s="11" t="str">
        <f>IF(Tabla134[[#This Row],[Item Weight]]&lt;$U$12,"Poco Peso",IF(Tabla134[[#This Row],[Item Weight]]&lt;$U$13,"Peso Medio","Peso Alto"))</f>
        <v>Peso Medio</v>
      </c>
      <c r="M3356" s="7">
        <v>13.15</v>
      </c>
      <c r="N3356" s="11">
        <f>IF(Tabla134[[#This Row],[Item Weight (Nulos)]]="",VLOOKUP(Tabla134[[#This Row],[Item Identifier]],'Tabla para Nulos'!$A$3:$B$1563,2,FALSE),Tabla134[[#This Row],[Item Weight (Nulos)]])</f>
        <v>13.15</v>
      </c>
      <c r="O3356" s="11" t="str">
        <f>IF(Tabla134[[#This Row],[Item Visibility]]&lt;$U$15,"Poca visibilidad",IF(Tabla134[[#This Row],[Item Visibility]]&lt;$U$16,"Visibilidad media","Mayor visibilidad"))</f>
        <v>Poca visibilidad</v>
      </c>
      <c r="P3356" s="11" t="str">
        <f>IF(Tabla134[[#This Row],[Rating]]&lt;2,"Muy Malo",IF(Tabla134[[#This Row],[Rating]]&lt;3,"Malo",IF(Tabla134[[#This Row],[Rating]]&lt;4,"Regular",IF(Tabla134[[#This Row],[Rating]]&lt;5,"Bueno","Excelente"))))</f>
        <v>Bueno</v>
      </c>
    </row>
    <row r="3357" spans="1:16" x14ac:dyDescent="0.2">
      <c r="A3357" s="7" t="s">
        <v>124</v>
      </c>
      <c r="B3357" s="7" t="s">
        <v>1101</v>
      </c>
      <c r="C3357" s="7" t="s">
        <v>108</v>
      </c>
      <c r="D3357" s="8">
        <v>2016</v>
      </c>
      <c r="E3357" s="7" t="s">
        <v>1114</v>
      </c>
      <c r="F3357" s="7" t="s">
        <v>8</v>
      </c>
      <c r="G3357" s="7" t="s">
        <v>702</v>
      </c>
      <c r="H3357" s="7" t="s">
        <v>7</v>
      </c>
      <c r="I3357" s="9">
        <v>0.15205828099999999</v>
      </c>
      <c r="J3357" s="10">
        <v>99.9358</v>
      </c>
      <c r="K3357" s="11">
        <v>4</v>
      </c>
      <c r="L3357" s="11" t="str">
        <f>IF(Tabla134[[#This Row],[Item Weight]]&lt;$U$12,"Poco Peso",IF(Tabla134[[#This Row],[Item Weight]]&lt;$U$13,"Peso Medio","Peso Alto"))</f>
        <v>Peso Alto</v>
      </c>
      <c r="M3357" s="7">
        <v>18.600000000000001</v>
      </c>
      <c r="N3357" s="11">
        <f>IF(Tabla134[[#This Row],[Item Weight (Nulos)]]="",VLOOKUP(Tabla134[[#This Row],[Item Identifier]],'Tabla para Nulos'!$A$3:$B$1563,2,FALSE),Tabla134[[#This Row],[Item Weight (Nulos)]])</f>
        <v>18.600000000000001</v>
      </c>
      <c r="O3357" s="11" t="str">
        <f>IF(Tabla134[[#This Row],[Item Visibility]]&lt;$U$15,"Poca visibilidad",IF(Tabla134[[#This Row],[Item Visibility]]&lt;$U$16,"Visibilidad media","Mayor visibilidad"))</f>
        <v>Mayor visibilidad</v>
      </c>
      <c r="P3357" s="11" t="str">
        <f>IF(Tabla134[[#This Row],[Rating]]&lt;2,"Muy Malo",IF(Tabla134[[#This Row],[Rating]]&lt;3,"Malo",IF(Tabla134[[#This Row],[Rating]]&lt;4,"Regular",IF(Tabla134[[#This Row],[Rating]]&lt;5,"Bueno","Excelente"))))</f>
        <v>Bueno</v>
      </c>
    </row>
    <row r="3358" spans="1:16" x14ac:dyDescent="0.2">
      <c r="A3358" s="7" t="s">
        <v>124</v>
      </c>
      <c r="B3358" s="7" t="s">
        <v>908</v>
      </c>
      <c r="C3358" s="7" t="s">
        <v>25</v>
      </c>
      <c r="D3358" s="8">
        <v>2016</v>
      </c>
      <c r="E3358" s="7" t="s">
        <v>1114</v>
      </c>
      <c r="F3358" s="7" t="s">
        <v>8</v>
      </c>
      <c r="G3358" s="7" t="s">
        <v>702</v>
      </c>
      <c r="H3358" s="7" t="s">
        <v>7</v>
      </c>
      <c r="I3358" s="9">
        <v>1.8571641E-2</v>
      </c>
      <c r="J3358" s="10">
        <v>187.32140000000001</v>
      </c>
      <c r="K3358" s="11">
        <v>4</v>
      </c>
      <c r="L3358" s="11" t="str">
        <f>IF(Tabla134[[#This Row],[Item Weight]]&lt;$U$12,"Poco Peso",IF(Tabla134[[#This Row],[Item Weight]]&lt;$U$13,"Peso Medio","Peso Alto"))</f>
        <v>Peso Medio</v>
      </c>
      <c r="M3358" s="7">
        <v>14.85</v>
      </c>
      <c r="N3358" s="11">
        <f>IF(Tabla134[[#This Row],[Item Weight (Nulos)]]="",VLOOKUP(Tabla134[[#This Row],[Item Identifier]],'Tabla para Nulos'!$A$3:$B$1563,2,FALSE),Tabla134[[#This Row],[Item Weight (Nulos)]])</f>
        <v>14.85</v>
      </c>
      <c r="O3358" s="11" t="str">
        <f>IF(Tabla134[[#This Row],[Item Visibility]]&lt;$U$15,"Poca visibilidad",IF(Tabla134[[#This Row],[Item Visibility]]&lt;$U$16,"Visibilidad media","Mayor visibilidad"))</f>
        <v>Poca visibilidad</v>
      </c>
      <c r="P3358" s="11" t="str">
        <f>IF(Tabla134[[#This Row],[Rating]]&lt;2,"Muy Malo",IF(Tabla134[[#This Row],[Rating]]&lt;3,"Malo",IF(Tabla134[[#This Row],[Rating]]&lt;4,"Regular",IF(Tabla134[[#This Row],[Rating]]&lt;5,"Bueno","Excelente"))))</f>
        <v>Bueno</v>
      </c>
    </row>
    <row r="3359" spans="1:16" x14ac:dyDescent="0.2">
      <c r="A3359" s="7" t="s">
        <v>124</v>
      </c>
      <c r="B3359" s="7" t="s">
        <v>281</v>
      </c>
      <c r="C3359" s="7" t="s">
        <v>25</v>
      </c>
      <c r="D3359" s="8">
        <v>2016</v>
      </c>
      <c r="E3359" s="7" t="s">
        <v>1114</v>
      </c>
      <c r="F3359" s="7" t="s">
        <v>8</v>
      </c>
      <c r="G3359" s="7" t="s">
        <v>702</v>
      </c>
      <c r="H3359" s="7" t="s">
        <v>7</v>
      </c>
      <c r="I3359" s="9">
        <v>6.4921764000000007E-2</v>
      </c>
      <c r="J3359" s="10">
        <v>88.119799999999998</v>
      </c>
      <c r="K3359" s="11">
        <v>4</v>
      </c>
      <c r="L3359" s="11" t="str">
        <f>IF(Tabla134[[#This Row],[Item Weight]]&lt;$U$12,"Poco Peso",IF(Tabla134[[#This Row],[Item Weight]]&lt;$U$13,"Peso Medio","Peso Alto"))</f>
        <v>Peso Alto</v>
      </c>
      <c r="M3359" s="7">
        <v>19.7</v>
      </c>
      <c r="N3359" s="11">
        <f>IF(Tabla134[[#This Row],[Item Weight (Nulos)]]="",VLOOKUP(Tabla134[[#This Row],[Item Identifier]],'Tabla para Nulos'!$A$3:$B$1563,2,FALSE),Tabla134[[#This Row],[Item Weight (Nulos)]])</f>
        <v>19.7</v>
      </c>
      <c r="O3359" s="11" t="str">
        <f>IF(Tabla134[[#This Row],[Item Visibility]]&lt;$U$15,"Poca visibilidad",IF(Tabla134[[#This Row],[Item Visibility]]&lt;$U$16,"Visibilidad media","Mayor visibilidad"))</f>
        <v>Visibilidad media</v>
      </c>
      <c r="P3359" s="11" t="str">
        <f>IF(Tabla134[[#This Row],[Rating]]&lt;2,"Muy Malo",IF(Tabla134[[#This Row],[Rating]]&lt;3,"Malo",IF(Tabla134[[#This Row],[Rating]]&lt;4,"Regular",IF(Tabla134[[#This Row],[Rating]]&lt;5,"Bueno","Excelente"))))</f>
        <v>Bueno</v>
      </c>
    </row>
    <row r="3360" spans="1:16" x14ac:dyDescent="0.2">
      <c r="A3360" s="7" t="s">
        <v>124</v>
      </c>
      <c r="B3360" s="7" t="s">
        <v>907</v>
      </c>
      <c r="C3360" s="7" t="s">
        <v>25</v>
      </c>
      <c r="D3360" s="8">
        <v>2016</v>
      </c>
      <c r="E3360" s="7" t="s">
        <v>1114</v>
      </c>
      <c r="F3360" s="7" t="s">
        <v>8</v>
      </c>
      <c r="G3360" s="7" t="s">
        <v>702</v>
      </c>
      <c r="H3360" s="7" t="s">
        <v>7</v>
      </c>
      <c r="I3360" s="9">
        <v>6.8822477000000007E-2</v>
      </c>
      <c r="J3360" s="10">
        <v>258.32780000000002</v>
      </c>
      <c r="K3360" s="11">
        <v>4</v>
      </c>
      <c r="L3360" s="11" t="str">
        <f>IF(Tabla134[[#This Row],[Item Weight]]&lt;$U$12,"Poco Peso",IF(Tabla134[[#This Row],[Item Weight]]&lt;$U$13,"Peso Medio","Peso Alto"))</f>
        <v>Peso Alto</v>
      </c>
      <c r="M3360" s="7">
        <v>21.35</v>
      </c>
      <c r="N3360" s="11">
        <f>IF(Tabla134[[#This Row],[Item Weight (Nulos)]]="",VLOOKUP(Tabla134[[#This Row],[Item Identifier]],'Tabla para Nulos'!$A$3:$B$1563,2,FALSE),Tabla134[[#This Row],[Item Weight (Nulos)]])</f>
        <v>21.35</v>
      </c>
      <c r="O3360" s="11" t="str">
        <f>IF(Tabla134[[#This Row],[Item Visibility]]&lt;$U$15,"Poca visibilidad",IF(Tabla134[[#This Row],[Item Visibility]]&lt;$U$16,"Visibilidad media","Mayor visibilidad"))</f>
        <v>Visibilidad media</v>
      </c>
      <c r="P3360" s="11" t="str">
        <f>IF(Tabla134[[#This Row],[Rating]]&lt;2,"Muy Malo",IF(Tabla134[[#This Row],[Rating]]&lt;3,"Malo",IF(Tabla134[[#This Row],[Rating]]&lt;4,"Regular",IF(Tabla134[[#This Row],[Rating]]&lt;5,"Bueno","Excelente"))))</f>
        <v>Bueno</v>
      </c>
    </row>
    <row r="3361" spans="1:16" x14ac:dyDescent="0.2">
      <c r="A3361" s="7" t="s">
        <v>124</v>
      </c>
      <c r="B3361" s="7" t="s">
        <v>663</v>
      </c>
      <c r="C3361" s="7" t="s">
        <v>17</v>
      </c>
      <c r="D3361" s="8">
        <v>2016</v>
      </c>
      <c r="E3361" s="7" t="s">
        <v>1114</v>
      </c>
      <c r="F3361" s="7" t="s">
        <v>8</v>
      </c>
      <c r="G3361" s="7" t="s">
        <v>702</v>
      </c>
      <c r="H3361" s="7" t="s">
        <v>7</v>
      </c>
      <c r="I3361" s="9">
        <v>5.2351430000000003E-3</v>
      </c>
      <c r="J3361" s="10">
        <v>265.88839999999999</v>
      </c>
      <c r="K3361" s="11">
        <v>4</v>
      </c>
      <c r="L3361" s="11" t="str">
        <f>IF(Tabla134[[#This Row],[Item Weight]]&lt;$U$12,"Poco Peso",IF(Tabla134[[#This Row],[Item Weight]]&lt;$U$13,"Peso Medio","Peso Alto"))</f>
        <v>Peso Alto</v>
      </c>
      <c r="M3361" s="7">
        <v>19.850000000000001</v>
      </c>
      <c r="N3361" s="11">
        <f>IF(Tabla134[[#This Row],[Item Weight (Nulos)]]="",VLOOKUP(Tabla134[[#This Row],[Item Identifier]],'Tabla para Nulos'!$A$3:$B$1563,2,FALSE),Tabla134[[#This Row],[Item Weight (Nulos)]])</f>
        <v>19.850000000000001</v>
      </c>
      <c r="O3361" s="11" t="str">
        <f>IF(Tabla134[[#This Row],[Item Visibility]]&lt;$U$15,"Poca visibilidad",IF(Tabla134[[#This Row],[Item Visibility]]&lt;$U$16,"Visibilidad media","Mayor visibilidad"))</f>
        <v>Poca visibilidad</v>
      </c>
      <c r="P3361" s="11" t="str">
        <f>IF(Tabla134[[#This Row],[Rating]]&lt;2,"Muy Malo",IF(Tabla134[[#This Row],[Rating]]&lt;3,"Malo",IF(Tabla134[[#This Row],[Rating]]&lt;4,"Regular",IF(Tabla134[[#This Row],[Rating]]&lt;5,"Bueno","Excelente"))))</f>
        <v>Bueno</v>
      </c>
    </row>
    <row r="3362" spans="1:16" x14ac:dyDescent="0.2">
      <c r="A3362" s="7" t="s">
        <v>124</v>
      </c>
      <c r="B3362" s="7" t="s">
        <v>248</v>
      </c>
      <c r="C3362" s="7" t="s">
        <v>71</v>
      </c>
      <c r="D3362" s="8">
        <v>2016</v>
      </c>
      <c r="E3362" s="7" t="s">
        <v>1114</v>
      </c>
      <c r="F3362" s="7" t="s">
        <v>8</v>
      </c>
      <c r="G3362" s="7" t="s">
        <v>702</v>
      </c>
      <c r="H3362" s="7" t="s">
        <v>7</v>
      </c>
      <c r="I3362" s="9">
        <v>2.1849397999999999E-2</v>
      </c>
      <c r="J3362" s="10">
        <v>262.09100000000001</v>
      </c>
      <c r="K3362" s="11">
        <v>4</v>
      </c>
      <c r="L3362" s="11" t="str">
        <f>IF(Tabla134[[#This Row],[Item Weight]]&lt;$U$12,"Poco Peso",IF(Tabla134[[#This Row],[Item Weight]]&lt;$U$13,"Peso Medio","Peso Alto"))</f>
        <v>Poco Peso</v>
      </c>
      <c r="M3362" s="7">
        <v>7.0350000000000001</v>
      </c>
      <c r="N3362" s="11">
        <f>IF(Tabla134[[#This Row],[Item Weight (Nulos)]]="",VLOOKUP(Tabla134[[#This Row],[Item Identifier]],'Tabla para Nulos'!$A$3:$B$1563,2,FALSE),Tabla134[[#This Row],[Item Weight (Nulos)]])</f>
        <v>7.0350000000000001</v>
      </c>
      <c r="O3362" s="11" t="str">
        <f>IF(Tabla134[[#This Row],[Item Visibility]]&lt;$U$15,"Poca visibilidad",IF(Tabla134[[#This Row],[Item Visibility]]&lt;$U$16,"Visibilidad media","Mayor visibilidad"))</f>
        <v>Poca visibilidad</v>
      </c>
      <c r="P3362" s="11" t="str">
        <f>IF(Tabla134[[#This Row],[Rating]]&lt;2,"Muy Malo",IF(Tabla134[[#This Row],[Rating]]&lt;3,"Malo",IF(Tabla134[[#This Row],[Rating]]&lt;4,"Regular",IF(Tabla134[[#This Row],[Rating]]&lt;5,"Bueno","Excelente"))))</f>
        <v>Bueno</v>
      </c>
    </row>
    <row r="3363" spans="1:16" x14ac:dyDescent="0.2">
      <c r="A3363" s="7" t="s">
        <v>124</v>
      </c>
      <c r="B3363" s="7" t="s">
        <v>656</v>
      </c>
      <c r="C3363" s="7" t="s">
        <v>71</v>
      </c>
      <c r="D3363" s="8">
        <v>2016</v>
      </c>
      <c r="E3363" s="7" t="s">
        <v>1114</v>
      </c>
      <c r="F3363" s="7" t="s">
        <v>8</v>
      </c>
      <c r="G3363" s="7" t="s">
        <v>702</v>
      </c>
      <c r="H3363" s="7" t="s">
        <v>7</v>
      </c>
      <c r="I3363" s="9">
        <v>8.8356939999999998E-3</v>
      </c>
      <c r="J3363" s="10">
        <v>96.538399999999996</v>
      </c>
      <c r="K3363" s="11">
        <v>4</v>
      </c>
      <c r="L3363" s="11" t="str">
        <f>IF(Tabla134[[#This Row],[Item Weight]]&lt;$U$12,"Poco Peso",IF(Tabla134[[#This Row],[Item Weight]]&lt;$U$13,"Peso Medio","Peso Alto"))</f>
        <v>Poco Peso</v>
      </c>
      <c r="M3363" s="7">
        <v>8.68</v>
      </c>
      <c r="N3363" s="11">
        <f>IF(Tabla134[[#This Row],[Item Weight (Nulos)]]="",VLOOKUP(Tabla134[[#This Row],[Item Identifier]],'Tabla para Nulos'!$A$3:$B$1563,2,FALSE),Tabla134[[#This Row],[Item Weight (Nulos)]])</f>
        <v>8.68</v>
      </c>
      <c r="O3363" s="11" t="str">
        <f>IF(Tabla134[[#This Row],[Item Visibility]]&lt;$U$15,"Poca visibilidad",IF(Tabla134[[#This Row],[Item Visibility]]&lt;$U$16,"Visibilidad media","Mayor visibilidad"))</f>
        <v>Poca visibilidad</v>
      </c>
      <c r="P3363" s="11" t="str">
        <f>IF(Tabla134[[#This Row],[Rating]]&lt;2,"Muy Malo",IF(Tabla134[[#This Row],[Rating]]&lt;3,"Malo",IF(Tabla134[[#This Row],[Rating]]&lt;4,"Regular",IF(Tabla134[[#This Row],[Rating]]&lt;5,"Bueno","Excelente"))))</f>
        <v>Bueno</v>
      </c>
    </row>
    <row r="3364" spans="1:16" x14ac:dyDescent="0.2">
      <c r="A3364" s="7" t="s">
        <v>124</v>
      </c>
      <c r="B3364" s="7" t="s">
        <v>1089</v>
      </c>
      <c r="C3364" s="7" t="s">
        <v>71</v>
      </c>
      <c r="D3364" s="8">
        <v>2016</v>
      </c>
      <c r="E3364" s="7" t="s">
        <v>1114</v>
      </c>
      <c r="F3364" s="7" t="s">
        <v>8</v>
      </c>
      <c r="G3364" s="7" t="s">
        <v>702</v>
      </c>
      <c r="H3364" s="7" t="s">
        <v>7</v>
      </c>
      <c r="I3364" s="9">
        <v>2.6321700999999999E-2</v>
      </c>
      <c r="J3364" s="10">
        <v>77.630200000000002</v>
      </c>
      <c r="K3364" s="11">
        <v>4</v>
      </c>
      <c r="L3364" s="11" t="str">
        <f>IF(Tabla134[[#This Row],[Item Weight]]&lt;$U$12,"Poco Peso",IF(Tabla134[[#This Row],[Item Weight]]&lt;$U$13,"Peso Medio","Peso Alto"))</f>
        <v>Peso Medio</v>
      </c>
      <c r="M3364" s="7">
        <v>14.3</v>
      </c>
      <c r="N3364" s="11">
        <f>IF(Tabla134[[#This Row],[Item Weight (Nulos)]]="",VLOOKUP(Tabla134[[#This Row],[Item Identifier]],'Tabla para Nulos'!$A$3:$B$1563,2,FALSE),Tabla134[[#This Row],[Item Weight (Nulos)]])</f>
        <v>14.3</v>
      </c>
      <c r="O3364" s="11" t="str">
        <f>IF(Tabla134[[#This Row],[Item Visibility]]&lt;$U$15,"Poca visibilidad",IF(Tabla134[[#This Row],[Item Visibility]]&lt;$U$16,"Visibilidad media","Mayor visibilidad"))</f>
        <v>Poca visibilidad</v>
      </c>
      <c r="P3364" s="11" t="str">
        <f>IF(Tabla134[[#This Row],[Rating]]&lt;2,"Muy Malo",IF(Tabla134[[#This Row],[Rating]]&lt;3,"Malo",IF(Tabla134[[#This Row],[Rating]]&lt;4,"Regular",IF(Tabla134[[#This Row],[Rating]]&lt;5,"Bueno","Excelente"))))</f>
        <v>Bueno</v>
      </c>
    </row>
    <row r="3365" spans="1:16" x14ac:dyDescent="0.2">
      <c r="A3365" s="7" t="s">
        <v>124</v>
      </c>
      <c r="B3365" s="7" t="s">
        <v>483</v>
      </c>
      <c r="C3365" s="7" t="s">
        <v>71</v>
      </c>
      <c r="D3365" s="8">
        <v>2016</v>
      </c>
      <c r="E3365" s="7" t="s">
        <v>1114</v>
      </c>
      <c r="F3365" s="7" t="s">
        <v>8</v>
      </c>
      <c r="G3365" s="7" t="s">
        <v>702</v>
      </c>
      <c r="H3365" s="7" t="s">
        <v>7</v>
      </c>
      <c r="I3365" s="9">
        <v>0.124452048</v>
      </c>
      <c r="J3365" s="10">
        <v>118.5124</v>
      </c>
      <c r="K3365" s="11">
        <v>4</v>
      </c>
      <c r="L3365" s="11" t="str">
        <f>IF(Tabla134[[#This Row],[Item Weight]]&lt;$U$12,"Poco Peso",IF(Tabla134[[#This Row],[Item Weight]]&lt;$U$13,"Peso Medio","Peso Alto"))</f>
        <v>Peso Alto</v>
      </c>
      <c r="M3365" s="7">
        <v>18</v>
      </c>
      <c r="N3365" s="11">
        <f>IF(Tabla134[[#This Row],[Item Weight (Nulos)]]="",VLOOKUP(Tabla134[[#This Row],[Item Identifier]],'Tabla para Nulos'!$A$3:$B$1563,2,FALSE),Tabla134[[#This Row],[Item Weight (Nulos)]])</f>
        <v>18</v>
      </c>
      <c r="O3365" s="11" t="str">
        <f>IF(Tabla134[[#This Row],[Item Visibility]]&lt;$U$15,"Poca visibilidad",IF(Tabla134[[#This Row],[Item Visibility]]&lt;$U$16,"Visibilidad media","Mayor visibilidad"))</f>
        <v>Mayor visibilidad</v>
      </c>
      <c r="P3365" s="11" t="str">
        <f>IF(Tabla134[[#This Row],[Rating]]&lt;2,"Muy Malo",IF(Tabla134[[#This Row],[Rating]]&lt;3,"Malo",IF(Tabla134[[#This Row],[Rating]]&lt;4,"Regular",IF(Tabla134[[#This Row],[Rating]]&lt;5,"Bueno","Excelente"))))</f>
        <v>Bueno</v>
      </c>
    </row>
    <row r="3366" spans="1:16" x14ac:dyDescent="0.2">
      <c r="A3366" s="7" t="s">
        <v>124</v>
      </c>
      <c r="B3366" s="7" t="s">
        <v>1225</v>
      </c>
      <c r="C3366" s="7" t="s">
        <v>71</v>
      </c>
      <c r="D3366" s="8">
        <v>2016</v>
      </c>
      <c r="E3366" s="7" t="s">
        <v>1114</v>
      </c>
      <c r="F3366" s="7" t="s">
        <v>8</v>
      </c>
      <c r="G3366" s="7" t="s">
        <v>702</v>
      </c>
      <c r="H3366" s="7" t="s">
        <v>7</v>
      </c>
      <c r="I3366" s="9">
        <v>3.6353098E-2</v>
      </c>
      <c r="J3366" s="10">
        <v>75.869600000000005</v>
      </c>
      <c r="K3366" s="11">
        <v>4</v>
      </c>
      <c r="L3366" s="11" t="str">
        <f>IF(Tabla134[[#This Row],[Item Weight]]&lt;$U$12,"Poco Peso",IF(Tabla134[[#This Row],[Item Weight]]&lt;$U$13,"Peso Medio","Peso Alto"))</f>
        <v>Peso Alto</v>
      </c>
      <c r="M3366" s="7">
        <v>20.5</v>
      </c>
      <c r="N3366" s="11">
        <f>IF(Tabla134[[#This Row],[Item Weight (Nulos)]]="",VLOOKUP(Tabla134[[#This Row],[Item Identifier]],'Tabla para Nulos'!$A$3:$B$1563,2,FALSE),Tabla134[[#This Row],[Item Weight (Nulos)]])</f>
        <v>20.5</v>
      </c>
      <c r="O3366" s="11" t="str">
        <f>IF(Tabla134[[#This Row],[Item Visibility]]&lt;$U$15,"Poca visibilidad",IF(Tabla134[[#This Row],[Item Visibility]]&lt;$U$16,"Visibilidad media","Mayor visibilidad"))</f>
        <v>Visibilidad media</v>
      </c>
      <c r="P3366" s="11" t="str">
        <f>IF(Tabla134[[#This Row],[Rating]]&lt;2,"Muy Malo",IF(Tabla134[[#This Row],[Rating]]&lt;3,"Malo",IF(Tabla134[[#This Row],[Rating]]&lt;4,"Regular",IF(Tabla134[[#This Row],[Rating]]&lt;5,"Bueno","Excelente"))))</f>
        <v>Bueno</v>
      </c>
    </row>
    <row r="3367" spans="1:16" x14ac:dyDescent="0.2">
      <c r="A3367" s="7" t="s">
        <v>124</v>
      </c>
      <c r="B3367" s="7" t="s">
        <v>1031</v>
      </c>
      <c r="C3367" s="7" t="s">
        <v>10</v>
      </c>
      <c r="D3367" s="8">
        <v>2016</v>
      </c>
      <c r="E3367" s="7" t="s">
        <v>1114</v>
      </c>
      <c r="F3367" s="7" t="s">
        <v>8</v>
      </c>
      <c r="G3367" s="7" t="s">
        <v>702</v>
      </c>
      <c r="H3367" s="7" t="s">
        <v>7</v>
      </c>
      <c r="I3367" s="9">
        <v>8.7669485000000005E-2</v>
      </c>
      <c r="J3367" s="10">
        <v>127.26779999999999</v>
      </c>
      <c r="K3367" s="11">
        <v>4</v>
      </c>
      <c r="L3367" s="11" t="str">
        <f>IF(Tabla134[[#This Row],[Item Weight]]&lt;$U$12,"Poco Peso",IF(Tabla134[[#This Row],[Item Weight]]&lt;$U$13,"Peso Medio","Peso Alto"))</f>
        <v>Poco Peso</v>
      </c>
      <c r="M3367" s="7">
        <v>6.65</v>
      </c>
      <c r="N3367" s="11">
        <f>IF(Tabla134[[#This Row],[Item Weight (Nulos)]]="",VLOOKUP(Tabla134[[#This Row],[Item Identifier]],'Tabla para Nulos'!$A$3:$B$1563,2,FALSE),Tabla134[[#This Row],[Item Weight (Nulos)]])</f>
        <v>6.65</v>
      </c>
      <c r="O3367" s="11" t="str">
        <f>IF(Tabla134[[#This Row],[Item Visibility]]&lt;$U$15,"Poca visibilidad",IF(Tabla134[[#This Row],[Item Visibility]]&lt;$U$16,"Visibilidad media","Mayor visibilidad"))</f>
        <v>Visibilidad media</v>
      </c>
      <c r="P3367" s="11" t="str">
        <f>IF(Tabla134[[#This Row],[Rating]]&lt;2,"Muy Malo",IF(Tabla134[[#This Row],[Rating]]&lt;3,"Malo",IF(Tabla134[[#This Row],[Rating]]&lt;4,"Regular",IF(Tabla134[[#This Row],[Rating]]&lt;5,"Bueno","Excelente"))))</f>
        <v>Bueno</v>
      </c>
    </row>
    <row r="3368" spans="1:16" x14ac:dyDescent="0.2">
      <c r="A3368" s="7" t="s">
        <v>124</v>
      </c>
      <c r="B3368" s="7" t="s">
        <v>1581</v>
      </c>
      <c r="C3368" s="7" t="s">
        <v>216</v>
      </c>
      <c r="D3368" s="8">
        <v>2016</v>
      </c>
      <c r="E3368" s="7" t="s">
        <v>1114</v>
      </c>
      <c r="F3368" s="7" t="s">
        <v>8</v>
      </c>
      <c r="G3368" s="7" t="s">
        <v>702</v>
      </c>
      <c r="H3368" s="7" t="s">
        <v>7</v>
      </c>
      <c r="I3368" s="9">
        <v>6.6069578000000004E-2</v>
      </c>
      <c r="J3368" s="10">
        <v>261.02780000000001</v>
      </c>
      <c r="K3368" s="11">
        <v>4</v>
      </c>
      <c r="L3368" s="11" t="str">
        <f>IF(Tabla134[[#This Row],[Item Weight]]&lt;$U$12,"Poco Peso",IF(Tabla134[[#This Row],[Item Weight]]&lt;$U$13,"Peso Medio","Peso Alto"))</f>
        <v>Poco Peso</v>
      </c>
      <c r="M3368" s="7">
        <v>6.57</v>
      </c>
      <c r="N3368" s="11">
        <f>IF(Tabla134[[#This Row],[Item Weight (Nulos)]]="",VLOOKUP(Tabla134[[#This Row],[Item Identifier]],'Tabla para Nulos'!$A$3:$B$1563,2,FALSE),Tabla134[[#This Row],[Item Weight (Nulos)]])</f>
        <v>6.57</v>
      </c>
      <c r="O3368" s="11" t="str">
        <f>IF(Tabla134[[#This Row],[Item Visibility]]&lt;$U$15,"Poca visibilidad",IF(Tabla134[[#This Row],[Item Visibility]]&lt;$U$16,"Visibilidad media","Mayor visibilidad"))</f>
        <v>Visibilidad media</v>
      </c>
      <c r="P3368" s="11" t="str">
        <f>IF(Tabla134[[#This Row],[Rating]]&lt;2,"Muy Malo",IF(Tabla134[[#This Row],[Rating]]&lt;3,"Malo",IF(Tabla134[[#This Row],[Rating]]&lt;4,"Regular",IF(Tabla134[[#This Row],[Rating]]&lt;5,"Bueno","Excelente"))))</f>
        <v>Bueno</v>
      </c>
    </row>
    <row r="3369" spans="1:16" x14ac:dyDescent="0.2">
      <c r="A3369" s="7" t="s">
        <v>124</v>
      </c>
      <c r="B3369" s="7" t="s">
        <v>1113</v>
      </c>
      <c r="C3369" s="7" t="s">
        <v>216</v>
      </c>
      <c r="D3369" s="8">
        <v>2016</v>
      </c>
      <c r="E3369" s="7" t="s">
        <v>1114</v>
      </c>
      <c r="F3369" s="7" t="s">
        <v>8</v>
      </c>
      <c r="G3369" s="7" t="s">
        <v>702</v>
      </c>
      <c r="H3369" s="7" t="s">
        <v>7</v>
      </c>
      <c r="I3369" s="9">
        <v>3.4570357000000003E-2</v>
      </c>
      <c r="J3369" s="10">
        <v>117.4492</v>
      </c>
      <c r="K3369" s="11">
        <v>4</v>
      </c>
      <c r="L3369" s="11" t="str">
        <f>IF(Tabla134[[#This Row],[Item Weight]]&lt;$U$12,"Poco Peso",IF(Tabla134[[#This Row],[Item Weight]]&lt;$U$13,"Peso Medio","Peso Alto"))</f>
        <v>Peso Medio</v>
      </c>
      <c r="M3369" s="7">
        <v>13.85</v>
      </c>
      <c r="N3369" s="11">
        <f>IF(Tabla134[[#This Row],[Item Weight (Nulos)]]="",VLOOKUP(Tabla134[[#This Row],[Item Identifier]],'Tabla para Nulos'!$A$3:$B$1563,2,FALSE),Tabla134[[#This Row],[Item Weight (Nulos)]])</f>
        <v>13.85</v>
      </c>
      <c r="O3369" s="11" t="str">
        <f>IF(Tabla134[[#This Row],[Item Visibility]]&lt;$U$15,"Poca visibilidad",IF(Tabla134[[#This Row],[Item Visibility]]&lt;$U$16,"Visibilidad media","Mayor visibilidad"))</f>
        <v>Visibilidad media</v>
      </c>
      <c r="P3369" s="11" t="str">
        <f>IF(Tabla134[[#This Row],[Rating]]&lt;2,"Muy Malo",IF(Tabla134[[#This Row],[Rating]]&lt;3,"Malo",IF(Tabla134[[#This Row],[Rating]]&lt;4,"Regular",IF(Tabla134[[#This Row],[Rating]]&lt;5,"Bueno","Excelente"))))</f>
        <v>Bueno</v>
      </c>
    </row>
    <row r="3370" spans="1:16" x14ac:dyDescent="0.2">
      <c r="A3370" s="7" t="s">
        <v>124</v>
      </c>
      <c r="B3370" s="7" t="s">
        <v>637</v>
      </c>
      <c r="C3370" s="7" t="s">
        <v>4</v>
      </c>
      <c r="D3370" s="8">
        <v>2016</v>
      </c>
      <c r="E3370" s="7" t="s">
        <v>1114</v>
      </c>
      <c r="F3370" s="7" t="s">
        <v>8</v>
      </c>
      <c r="G3370" s="7" t="s">
        <v>702</v>
      </c>
      <c r="H3370" s="7" t="s">
        <v>7</v>
      </c>
      <c r="I3370" s="9">
        <v>8.9152527999999995E-2</v>
      </c>
      <c r="J3370" s="10">
        <v>147.71019999999999</v>
      </c>
      <c r="K3370" s="11">
        <v>4</v>
      </c>
      <c r="L3370" s="11" t="str">
        <f>IF(Tabla134[[#This Row],[Item Weight]]&lt;$U$12,"Poco Peso",IF(Tabla134[[#This Row],[Item Weight]]&lt;$U$13,"Peso Medio","Peso Alto"))</f>
        <v>Peso Medio</v>
      </c>
      <c r="M3370" s="7">
        <v>10</v>
      </c>
      <c r="N3370" s="11">
        <f>IF(Tabla134[[#This Row],[Item Weight (Nulos)]]="",VLOOKUP(Tabla134[[#This Row],[Item Identifier]],'Tabla para Nulos'!$A$3:$B$1563,2,FALSE),Tabla134[[#This Row],[Item Weight (Nulos)]])</f>
        <v>10</v>
      </c>
      <c r="O3370" s="11" t="str">
        <f>IF(Tabla134[[#This Row],[Item Visibility]]&lt;$U$15,"Poca visibilidad",IF(Tabla134[[#This Row],[Item Visibility]]&lt;$U$16,"Visibilidad media","Mayor visibilidad"))</f>
        <v>Visibilidad media</v>
      </c>
      <c r="P3370" s="11" t="str">
        <f>IF(Tabla134[[#This Row],[Rating]]&lt;2,"Muy Malo",IF(Tabla134[[#This Row],[Rating]]&lt;3,"Malo",IF(Tabla134[[#This Row],[Rating]]&lt;4,"Regular",IF(Tabla134[[#This Row],[Rating]]&lt;5,"Bueno","Excelente"))))</f>
        <v>Bueno</v>
      </c>
    </row>
    <row r="3371" spans="1:16" x14ac:dyDescent="0.2">
      <c r="A3371" s="7" t="s">
        <v>124</v>
      </c>
      <c r="B3371" s="7" t="s">
        <v>452</v>
      </c>
      <c r="C3371" s="7" t="s">
        <v>4</v>
      </c>
      <c r="D3371" s="8">
        <v>2016</v>
      </c>
      <c r="E3371" s="7" t="s">
        <v>1114</v>
      </c>
      <c r="F3371" s="7" t="s">
        <v>8</v>
      </c>
      <c r="G3371" s="7" t="s">
        <v>702</v>
      </c>
      <c r="H3371" s="7" t="s">
        <v>7</v>
      </c>
      <c r="I3371" s="9">
        <v>7.9431642999999996E-2</v>
      </c>
      <c r="J3371" s="10">
        <v>38.650599999999997</v>
      </c>
      <c r="K3371" s="11">
        <v>4</v>
      </c>
      <c r="L3371" s="11" t="str">
        <f>IF(Tabla134[[#This Row],[Item Weight]]&lt;$U$12,"Poco Peso",IF(Tabla134[[#This Row],[Item Weight]]&lt;$U$13,"Peso Medio","Peso Alto"))</f>
        <v>Peso Medio</v>
      </c>
      <c r="M3371" s="7">
        <v>12.15</v>
      </c>
      <c r="N3371" s="11">
        <f>IF(Tabla134[[#This Row],[Item Weight (Nulos)]]="",VLOOKUP(Tabla134[[#This Row],[Item Identifier]],'Tabla para Nulos'!$A$3:$B$1563,2,FALSE),Tabla134[[#This Row],[Item Weight (Nulos)]])</f>
        <v>12.15</v>
      </c>
      <c r="O3371" s="11" t="str">
        <f>IF(Tabla134[[#This Row],[Item Visibility]]&lt;$U$15,"Poca visibilidad",IF(Tabla134[[#This Row],[Item Visibility]]&lt;$U$16,"Visibilidad media","Mayor visibilidad"))</f>
        <v>Visibilidad media</v>
      </c>
      <c r="P3371" s="11" t="str">
        <f>IF(Tabla134[[#This Row],[Rating]]&lt;2,"Muy Malo",IF(Tabla134[[#This Row],[Rating]]&lt;3,"Malo",IF(Tabla134[[#This Row],[Rating]]&lt;4,"Regular",IF(Tabla134[[#This Row],[Rating]]&lt;5,"Bueno","Excelente"))))</f>
        <v>Bueno</v>
      </c>
    </row>
    <row r="3372" spans="1:16" x14ac:dyDescent="0.2">
      <c r="A3372" s="7" t="s">
        <v>124</v>
      </c>
      <c r="B3372" s="7" t="s">
        <v>633</v>
      </c>
      <c r="C3372" s="7" t="s">
        <v>4</v>
      </c>
      <c r="D3372" s="8">
        <v>2016</v>
      </c>
      <c r="E3372" s="7" t="s">
        <v>1114</v>
      </c>
      <c r="F3372" s="7" t="s">
        <v>8</v>
      </c>
      <c r="G3372" s="7" t="s">
        <v>702</v>
      </c>
      <c r="H3372" s="7" t="s">
        <v>7</v>
      </c>
      <c r="I3372" s="9">
        <v>4.6088272999999999E-2</v>
      </c>
      <c r="J3372" s="10">
        <v>153.66820000000001</v>
      </c>
      <c r="K3372" s="11">
        <v>4</v>
      </c>
      <c r="L3372" s="11" t="str">
        <f>IF(Tabla134[[#This Row],[Item Weight]]&lt;$U$12,"Poco Peso",IF(Tabla134[[#This Row],[Item Weight]]&lt;$U$13,"Peso Medio","Peso Alto"))</f>
        <v>Peso Alto</v>
      </c>
      <c r="M3372" s="7">
        <v>18.7</v>
      </c>
      <c r="N3372" s="11">
        <f>IF(Tabla134[[#This Row],[Item Weight (Nulos)]]="",VLOOKUP(Tabla134[[#This Row],[Item Identifier]],'Tabla para Nulos'!$A$3:$B$1563,2,FALSE),Tabla134[[#This Row],[Item Weight (Nulos)]])</f>
        <v>18.7</v>
      </c>
      <c r="O3372" s="11" t="str">
        <f>IF(Tabla134[[#This Row],[Item Visibility]]&lt;$U$15,"Poca visibilidad",IF(Tabla134[[#This Row],[Item Visibility]]&lt;$U$16,"Visibilidad media","Mayor visibilidad"))</f>
        <v>Visibilidad media</v>
      </c>
      <c r="P3372" s="11" t="str">
        <f>IF(Tabla134[[#This Row],[Rating]]&lt;2,"Muy Malo",IF(Tabla134[[#This Row],[Rating]]&lt;3,"Malo",IF(Tabla134[[#This Row],[Rating]]&lt;4,"Regular",IF(Tabla134[[#This Row],[Rating]]&lt;5,"Bueno","Excelente"))))</f>
        <v>Bueno</v>
      </c>
    </row>
    <row r="3373" spans="1:16" x14ac:dyDescent="0.2">
      <c r="A3373" s="7" t="s">
        <v>124</v>
      </c>
      <c r="B3373" s="7" t="s">
        <v>1580</v>
      </c>
      <c r="C3373" s="7" t="s">
        <v>4</v>
      </c>
      <c r="D3373" s="8">
        <v>2016</v>
      </c>
      <c r="E3373" s="7" t="s">
        <v>1114</v>
      </c>
      <c r="F3373" s="7" t="s">
        <v>8</v>
      </c>
      <c r="G3373" s="7" t="s">
        <v>702</v>
      </c>
      <c r="H3373" s="7" t="s">
        <v>7</v>
      </c>
      <c r="I3373" s="9">
        <v>1.6107548999999999E-2</v>
      </c>
      <c r="J3373" s="10">
        <v>129.76259999999999</v>
      </c>
      <c r="K3373" s="11">
        <v>4</v>
      </c>
      <c r="L3373" s="11" t="str">
        <f>IF(Tabla134[[#This Row],[Item Weight]]&lt;$U$12,"Poco Peso",IF(Tabla134[[#This Row],[Item Weight]]&lt;$U$13,"Peso Medio","Peso Alto"))</f>
        <v>Peso Alto</v>
      </c>
      <c r="M3373" s="7">
        <v>18.850000000000001</v>
      </c>
      <c r="N3373" s="11">
        <f>IF(Tabla134[[#This Row],[Item Weight (Nulos)]]="",VLOOKUP(Tabla134[[#This Row],[Item Identifier]],'Tabla para Nulos'!$A$3:$B$1563,2,FALSE),Tabla134[[#This Row],[Item Weight (Nulos)]])</f>
        <v>18.850000000000001</v>
      </c>
      <c r="O3373" s="11" t="str">
        <f>IF(Tabla134[[#This Row],[Item Visibility]]&lt;$U$15,"Poca visibilidad",IF(Tabla134[[#This Row],[Item Visibility]]&lt;$U$16,"Visibilidad media","Mayor visibilidad"))</f>
        <v>Poca visibilidad</v>
      </c>
      <c r="P3373" s="11" t="str">
        <f>IF(Tabla134[[#This Row],[Rating]]&lt;2,"Muy Malo",IF(Tabla134[[#This Row],[Rating]]&lt;3,"Malo",IF(Tabla134[[#This Row],[Rating]]&lt;4,"Regular",IF(Tabla134[[#This Row],[Rating]]&lt;5,"Bueno","Excelente"))))</f>
        <v>Bueno</v>
      </c>
    </row>
    <row r="3374" spans="1:16" x14ac:dyDescent="0.2">
      <c r="A3374" s="7" t="s">
        <v>124</v>
      </c>
      <c r="B3374" s="7" t="s">
        <v>791</v>
      </c>
      <c r="C3374" s="7" t="s">
        <v>171</v>
      </c>
      <c r="D3374" s="8">
        <v>2016</v>
      </c>
      <c r="E3374" s="7" t="s">
        <v>1114</v>
      </c>
      <c r="F3374" s="7" t="s">
        <v>8</v>
      </c>
      <c r="G3374" s="7" t="s">
        <v>702</v>
      </c>
      <c r="H3374" s="7" t="s">
        <v>7</v>
      </c>
      <c r="I3374" s="9">
        <v>2.7276410000000001E-2</v>
      </c>
      <c r="J3374" s="10">
        <v>171.31059999999999</v>
      </c>
      <c r="K3374" s="11">
        <v>4</v>
      </c>
      <c r="L3374" s="11" t="str">
        <f>IF(Tabla134[[#This Row],[Item Weight]]&lt;$U$12,"Poco Peso",IF(Tabla134[[#This Row],[Item Weight]]&lt;$U$13,"Peso Medio","Peso Alto"))</f>
        <v>Peso Medio</v>
      </c>
      <c r="M3374" s="7">
        <v>10.5</v>
      </c>
      <c r="N3374" s="11">
        <f>IF(Tabla134[[#This Row],[Item Weight (Nulos)]]="",VLOOKUP(Tabla134[[#This Row],[Item Identifier]],'Tabla para Nulos'!$A$3:$B$1563,2,FALSE),Tabla134[[#This Row],[Item Weight (Nulos)]])</f>
        <v>10.5</v>
      </c>
      <c r="O3374" s="11" t="str">
        <f>IF(Tabla134[[#This Row],[Item Visibility]]&lt;$U$15,"Poca visibilidad",IF(Tabla134[[#This Row],[Item Visibility]]&lt;$U$16,"Visibilidad media","Mayor visibilidad"))</f>
        <v>Visibilidad media</v>
      </c>
      <c r="P3374" s="11" t="str">
        <f>IF(Tabla134[[#This Row],[Rating]]&lt;2,"Muy Malo",IF(Tabla134[[#This Row],[Rating]]&lt;3,"Malo",IF(Tabla134[[#This Row],[Rating]]&lt;4,"Regular",IF(Tabla134[[#This Row],[Rating]]&lt;5,"Bueno","Excelente"))))</f>
        <v>Bueno</v>
      </c>
    </row>
    <row r="3375" spans="1:16" x14ac:dyDescent="0.2">
      <c r="A3375" s="7" t="s">
        <v>124</v>
      </c>
      <c r="B3375" s="7" t="s">
        <v>437</v>
      </c>
      <c r="C3375" s="7" t="s">
        <v>171</v>
      </c>
      <c r="D3375" s="8">
        <v>2016</v>
      </c>
      <c r="E3375" s="7" t="s">
        <v>1114</v>
      </c>
      <c r="F3375" s="7" t="s">
        <v>8</v>
      </c>
      <c r="G3375" s="7" t="s">
        <v>702</v>
      </c>
      <c r="H3375" s="7" t="s">
        <v>7</v>
      </c>
      <c r="I3375" s="9">
        <v>0</v>
      </c>
      <c r="J3375" s="10">
        <v>196.31100000000001</v>
      </c>
      <c r="K3375" s="11">
        <v>4</v>
      </c>
      <c r="L3375" s="11" t="str">
        <f>IF(Tabla134[[#This Row],[Item Weight]]&lt;$U$12,"Poco Peso",IF(Tabla134[[#This Row],[Item Weight]]&lt;$U$13,"Peso Medio","Peso Alto"))</f>
        <v>Peso Medio</v>
      </c>
      <c r="M3375" s="7">
        <v>14.15</v>
      </c>
      <c r="N3375" s="11">
        <f>IF(Tabla134[[#This Row],[Item Weight (Nulos)]]="",VLOOKUP(Tabla134[[#This Row],[Item Identifier]],'Tabla para Nulos'!$A$3:$B$1563,2,FALSE),Tabla134[[#This Row],[Item Weight (Nulos)]])</f>
        <v>14.15</v>
      </c>
      <c r="O3375" s="11" t="str">
        <f>IF(Tabla134[[#This Row],[Item Visibility]]&lt;$U$15,"Poca visibilidad",IF(Tabla134[[#This Row],[Item Visibility]]&lt;$U$16,"Visibilidad media","Mayor visibilidad"))</f>
        <v>Poca visibilidad</v>
      </c>
      <c r="P3375" s="11" t="str">
        <f>IF(Tabla134[[#This Row],[Rating]]&lt;2,"Muy Malo",IF(Tabla134[[#This Row],[Rating]]&lt;3,"Malo",IF(Tabla134[[#This Row],[Rating]]&lt;4,"Regular",IF(Tabla134[[#This Row],[Rating]]&lt;5,"Bueno","Excelente"))))</f>
        <v>Bueno</v>
      </c>
    </row>
    <row r="3376" spans="1:16" x14ac:dyDescent="0.2">
      <c r="A3376" s="7" t="s">
        <v>124</v>
      </c>
      <c r="B3376" s="7" t="s">
        <v>436</v>
      </c>
      <c r="C3376" s="7" t="s">
        <v>171</v>
      </c>
      <c r="D3376" s="8">
        <v>2016</v>
      </c>
      <c r="E3376" s="7" t="s">
        <v>1114</v>
      </c>
      <c r="F3376" s="7" t="s">
        <v>8</v>
      </c>
      <c r="G3376" s="7" t="s">
        <v>702</v>
      </c>
      <c r="H3376" s="7" t="s">
        <v>7</v>
      </c>
      <c r="I3376" s="9">
        <v>8.3359391000000005E-2</v>
      </c>
      <c r="J3376" s="10">
        <v>161.95519999999999</v>
      </c>
      <c r="K3376" s="11">
        <v>4</v>
      </c>
      <c r="L3376" s="11" t="str">
        <f>IF(Tabla134[[#This Row],[Item Weight]]&lt;$U$12,"Poco Peso",IF(Tabla134[[#This Row],[Item Weight]]&lt;$U$13,"Peso Medio","Peso Alto"))</f>
        <v>Peso Medio</v>
      </c>
      <c r="M3376" s="7">
        <v>14.65</v>
      </c>
      <c r="N3376" s="11">
        <f>IF(Tabla134[[#This Row],[Item Weight (Nulos)]]="",VLOOKUP(Tabla134[[#This Row],[Item Identifier]],'Tabla para Nulos'!$A$3:$B$1563,2,FALSE),Tabla134[[#This Row],[Item Weight (Nulos)]])</f>
        <v>14.65</v>
      </c>
      <c r="O3376" s="11" t="str">
        <f>IF(Tabla134[[#This Row],[Item Visibility]]&lt;$U$15,"Poca visibilidad",IF(Tabla134[[#This Row],[Item Visibility]]&lt;$U$16,"Visibilidad media","Mayor visibilidad"))</f>
        <v>Visibilidad media</v>
      </c>
      <c r="P3376" s="11" t="str">
        <f>IF(Tabla134[[#This Row],[Rating]]&lt;2,"Muy Malo",IF(Tabla134[[#This Row],[Rating]]&lt;3,"Malo",IF(Tabla134[[#This Row],[Rating]]&lt;4,"Regular",IF(Tabla134[[#This Row],[Rating]]&lt;5,"Bueno","Excelente"))))</f>
        <v>Bueno</v>
      </c>
    </row>
    <row r="3377" spans="1:16" x14ac:dyDescent="0.2">
      <c r="A3377" s="7" t="s">
        <v>124</v>
      </c>
      <c r="B3377" s="7" t="s">
        <v>196</v>
      </c>
      <c r="C3377" s="7" t="s">
        <v>171</v>
      </c>
      <c r="D3377" s="8">
        <v>2016</v>
      </c>
      <c r="E3377" s="7" t="s">
        <v>1114</v>
      </c>
      <c r="F3377" s="7" t="s">
        <v>8</v>
      </c>
      <c r="G3377" s="7" t="s">
        <v>702</v>
      </c>
      <c r="H3377" s="7" t="s">
        <v>7</v>
      </c>
      <c r="I3377" s="9">
        <v>0</v>
      </c>
      <c r="J3377" s="10">
        <v>228.86680000000001</v>
      </c>
      <c r="K3377" s="11">
        <v>4</v>
      </c>
      <c r="L3377" s="11" t="str">
        <f>IF(Tabla134[[#This Row],[Item Weight]]&lt;$U$12,"Poco Peso",IF(Tabla134[[#This Row],[Item Weight]]&lt;$U$13,"Peso Medio","Peso Alto"))</f>
        <v>Peso Medio</v>
      </c>
      <c r="M3377" s="7">
        <v>16</v>
      </c>
      <c r="N3377" s="11">
        <f>IF(Tabla134[[#This Row],[Item Weight (Nulos)]]="",VLOOKUP(Tabla134[[#This Row],[Item Identifier]],'Tabla para Nulos'!$A$3:$B$1563,2,FALSE),Tabla134[[#This Row],[Item Weight (Nulos)]])</f>
        <v>16</v>
      </c>
      <c r="O3377" s="11" t="str">
        <f>IF(Tabla134[[#This Row],[Item Visibility]]&lt;$U$15,"Poca visibilidad",IF(Tabla134[[#This Row],[Item Visibility]]&lt;$U$16,"Visibilidad media","Mayor visibilidad"))</f>
        <v>Poca visibilidad</v>
      </c>
      <c r="P3377" s="11" t="str">
        <f>IF(Tabla134[[#This Row],[Rating]]&lt;2,"Muy Malo",IF(Tabla134[[#This Row],[Rating]]&lt;3,"Malo",IF(Tabla134[[#This Row],[Rating]]&lt;4,"Regular",IF(Tabla134[[#This Row],[Rating]]&lt;5,"Bueno","Excelente"))))</f>
        <v>Bueno</v>
      </c>
    </row>
    <row r="3378" spans="1:16" x14ac:dyDescent="0.2">
      <c r="A3378" s="7" t="s">
        <v>124</v>
      </c>
      <c r="B3378" s="7" t="s">
        <v>758</v>
      </c>
      <c r="C3378" s="7" t="s">
        <v>171</v>
      </c>
      <c r="D3378" s="8">
        <v>2016</v>
      </c>
      <c r="E3378" s="7" t="s">
        <v>1114</v>
      </c>
      <c r="F3378" s="7" t="s">
        <v>8</v>
      </c>
      <c r="G3378" s="7" t="s">
        <v>702</v>
      </c>
      <c r="H3378" s="7" t="s">
        <v>7</v>
      </c>
      <c r="I3378" s="9">
        <v>4.7377053000000002E-2</v>
      </c>
      <c r="J3378" s="10">
        <v>171.1422</v>
      </c>
      <c r="K3378" s="11">
        <v>4</v>
      </c>
      <c r="L3378" s="11" t="str">
        <f>IF(Tabla134[[#This Row],[Item Weight]]&lt;$U$12,"Poco Peso",IF(Tabla134[[#This Row],[Item Weight]]&lt;$U$13,"Peso Medio","Peso Alto"))</f>
        <v>Peso Alto</v>
      </c>
      <c r="M3378" s="7">
        <v>18</v>
      </c>
      <c r="N3378" s="11">
        <f>IF(Tabla134[[#This Row],[Item Weight (Nulos)]]="",VLOOKUP(Tabla134[[#This Row],[Item Identifier]],'Tabla para Nulos'!$A$3:$B$1563,2,FALSE),Tabla134[[#This Row],[Item Weight (Nulos)]])</f>
        <v>18</v>
      </c>
      <c r="O3378" s="11" t="str">
        <f>IF(Tabla134[[#This Row],[Item Visibility]]&lt;$U$15,"Poca visibilidad",IF(Tabla134[[#This Row],[Item Visibility]]&lt;$U$16,"Visibilidad media","Mayor visibilidad"))</f>
        <v>Visibilidad media</v>
      </c>
      <c r="P3378" s="11" t="str">
        <f>IF(Tabla134[[#This Row],[Rating]]&lt;2,"Muy Malo",IF(Tabla134[[#This Row],[Rating]]&lt;3,"Malo",IF(Tabla134[[#This Row],[Rating]]&lt;4,"Regular",IF(Tabla134[[#This Row],[Rating]]&lt;5,"Bueno","Excelente"))))</f>
        <v>Bueno</v>
      </c>
    </row>
    <row r="3379" spans="1:16" x14ac:dyDescent="0.2">
      <c r="A3379" s="7" t="s">
        <v>124</v>
      </c>
      <c r="B3379" s="7" t="s">
        <v>431</v>
      </c>
      <c r="C3379" s="7" t="s">
        <v>171</v>
      </c>
      <c r="D3379" s="8">
        <v>2016</v>
      </c>
      <c r="E3379" s="7" t="s">
        <v>1114</v>
      </c>
      <c r="F3379" s="7" t="s">
        <v>8</v>
      </c>
      <c r="G3379" s="7" t="s">
        <v>702</v>
      </c>
      <c r="H3379" s="7" t="s">
        <v>7</v>
      </c>
      <c r="I3379" s="9">
        <v>0.177270016</v>
      </c>
      <c r="J3379" s="10">
        <v>174.04220000000001</v>
      </c>
      <c r="K3379" s="11">
        <v>4</v>
      </c>
      <c r="L3379" s="11" t="str">
        <f>IF(Tabla134[[#This Row],[Item Weight]]&lt;$U$12,"Poco Peso",IF(Tabla134[[#This Row],[Item Weight]]&lt;$U$13,"Peso Medio","Peso Alto"))</f>
        <v>Peso Alto</v>
      </c>
      <c r="M3379" s="7">
        <v>19.100000000000001</v>
      </c>
      <c r="N3379" s="11">
        <f>IF(Tabla134[[#This Row],[Item Weight (Nulos)]]="",VLOOKUP(Tabla134[[#This Row],[Item Identifier]],'Tabla para Nulos'!$A$3:$B$1563,2,FALSE),Tabla134[[#This Row],[Item Weight (Nulos)]])</f>
        <v>19.100000000000001</v>
      </c>
      <c r="O3379" s="11" t="str">
        <f>IF(Tabla134[[#This Row],[Item Visibility]]&lt;$U$15,"Poca visibilidad",IF(Tabla134[[#This Row],[Item Visibility]]&lt;$U$16,"Visibilidad media","Mayor visibilidad"))</f>
        <v>Mayor visibilidad</v>
      </c>
      <c r="P3379" s="11" t="str">
        <f>IF(Tabla134[[#This Row],[Rating]]&lt;2,"Muy Malo",IF(Tabla134[[#This Row],[Rating]]&lt;3,"Malo",IF(Tabla134[[#This Row],[Rating]]&lt;4,"Regular",IF(Tabla134[[#This Row],[Rating]]&lt;5,"Bueno","Excelente"))))</f>
        <v>Bueno</v>
      </c>
    </row>
    <row r="3380" spans="1:16" x14ac:dyDescent="0.2">
      <c r="A3380" s="7" t="s">
        <v>124</v>
      </c>
      <c r="B3380" s="7" t="s">
        <v>429</v>
      </c>
      <c r="C3380" s="7" t="s">
        <v>171</v>
      </c>
      <c r="D3380" s="8">
        <v>2016</v>
      </c>
      <c r="E3380" s="7" t="s">
        <v>1114</v>
      </c>
      <c r="F3380" s="7" t="s">
        <v>8</v>
      </c>
      <c r="G3380" s="7" t="s">
        <v>702</v>
      </c>
      <c r="H3380" s="7" t="s">
        <v>7</v>
      </c>
      <c r="I3380" s="9">
        <v>9.4161661999999993E-2</v>
      </c>
      <c r="J3380" s="10">
        <v>251.96979999999999</v>
      </c>
      <c r="K3380" s="11">
        <v>4</v>
      </c>
      <c r="L3380" s="11" t="str">
        <f>IF(Tabla134[[#This Row],[Item Weight]]&lt;$U$12,"Poco Peso",IF(Tabla134[[#This Row],[Item Weight]]&lt;$U$13,"Peso Medio","Peso Alto"))</f>
        <v>Peso Alto</v>
      </c>
      <c r="M3380" s="7">
        <v>19.600000000000001</v>
      </c>
      <c r="N3380" s="11">
        <f>IF(Tabla134[[#This Row],[Item Weight (Nulos)]]="",VLOOKUP(Tabla134[[#This Row],[Item Identifier]],'Tabla para Nulos'!$A$3:$B$1563,2,FALSE),Tabla134[[#This Row],[Item Weight (Nulos)]])</f>
        <v>19.600000000000001</v>
      </c>
      <c r="O3380" s="11" t="str">
        <f>IF(Tabla134[[#This Row],[Item Visibility]]&lt;$U$15,"Poca visibilidad",IF(Tabla134[[#This Row],[Item Visibility]]&lt;$U$16,"Visibilidad media","Mayor visibilidad"))</f>
        <v>Visibilidad media</v>
      </c>
      <c r="P3380" s="11" t="str">
        <f>IF(Tabla134[[#This Row],[Rating]]&lt;2,"Muy Malo",IF(Tabla134[[#This Row],[Rating]]&lt;3,"Malo",IF(Tabla134[[#This Row],[Rating]]&lt;4,"Regular",IF(Tabla134[[#This Row],[Rating]]&lt;5,"Bueno","Excelente"))))</f>
        <v>Bueno</v>
      </c>
    </row>
    <row r="3381" spans="1:16" x14ac:dyDescent="0.2">
      <c r="A3381" s="7" t="s">
        <v>124</v>
      </c>
      <c r="B3381" s="7" t="s">
        <v>1558</v>
      </c>
      <c r="C3381" s="7" t="s">
        <v>171</v>
      </c>
      <c r="D3381" s="8">
        <v>2016</v>
      </c>
      <c r="E3381" s="7" t="s">
        <v>1114</v>
      </c>
      <c r="F3381" s="7" t="s">
        <v>8</v>
      </c>
      <c r="G3381" s="7" t="s">
        <v>702</v>
      </c>
      <c r="H3381" s="7" t="s">
        <v>7</v>
      </c>
      <c r="I3381" s="9">
        <v>1.0602291999999999E-2</v>
      </c>
      <c r="J3381" s="10">
        <v>235.39580000000001</v>
      </c>
      <c r="K3381" s="11">
        <v>4</v>
      </c>
      <c r="L3381" s="11" t="str">
        <f>IF(Tabla134[[#This Row],[Item Weight]]&lt;$U$12,"Poco Peso",IF(Tabla134[[#This Row],[Item Weight]]&lt;$U$13,"Peso Medio","Peso Alto"))</f>
        <v>Peso Alto</v>
      </c>
      <c r="M3381" s="7">
        <v>21.1</v>
      </c>
      <c r="N3381" s="11">
        <f>IF(Tabla134[[#This Row],[Item Weight (Nulos)]]="",VLOOKUP(Tabla134[[#This Row],[Item Identifier]],'Tabla para Nulos'!$A$3:$B$1563,2,FALSE),Tabla134[[#This Row],[Item Weight (Nulos)]])</f>
        <v>21.1</v>
      </c>
      <c r="O3381" s="11" t="str">
        <f>IF(Tabla134[[#This Row],[Item Visibility]]&lt;$U$15,"Poca visibilidad",IF(Tabla134[[#This Row],[Item Visibility]]&lt;$U$16,"Visibilidad media","Mayor visibilidad"))</f>
        <v>Poca visibilidad</v>
      </c>
      <c r="P3381" s="11" t="str">
        <f>IF(Tabla134[[#This Row],[Rating]]&lt;2,"Muy Malo",IF(Tabla134[[#This Row],[Rating]]&lt;3,"Malo",IF(Tabla134[[#This Row],[Rating]]&lt;4,"Regular",IF(Tabla134[[#This Row],[Rating]]&lt;5,"Bueno","Excelente"))))</f>
        <v>Bueno</v>
      </c>
    </row>
    <row r="3382" spans="1:16" x14ac:dyDescent="0.2">
      <c r="A3382" s="7" t="s">
        <v>124</v>
      </c>
      <c r="B3382" s="7" t="s">
        <v>423</v>
      </c>
      <c r="C3382" s="7" t="s">
        <v>47</v>
      </c>
      <c r="D3382" s="8">
        <v>2016</v>
      </c>
      <c r="E3382" s="7" t="s">
        <v>1114</v>
      </c>
      <c r="F3382" s="7" t="s">
        <v>8</v>
      </c>
      <c r="G3382" s="7" t="s">
        <v>702</v>
      </c>
      <c r="H3382" s="7" t="s">
        <v>7</v>
      </c>
      <c r="I3382" s="9">
        <v>8.1042136000000001E-2</v>
      </c>
      <c r="J3382" s="10">
        <v>192.4846</v>
      </c>
      <c r="K3382" s="11">
        <v>4</v>
      </c>
      <c r="L3382" s="11" t="str">
        <f>IF(Tabla134[[#This Row],[Item Weight]]&lt;$U$12,"Poco Peso",IF(Tabla134[[#This Row],[Item Weight]]&lt;$U$13,"Peso Medio","Peso Alto"))</f>
        <v>Peso Medio</v>
      </c>
      <c r="M3382" s="7">
        <v>14.8</v>
      </c>
      <c r="N3382" s="11">
        <f>IF(Tabla134[[#This Row],[Item Weight (Nulos)]]="",VLOOKUP(Tabla134[[#This Row],[Item Identifier]],'Tabla para Nulos'!$A$3:$B$1563,2,FALSE),Tabla134[[#This Row],[Item Weight (Nulos)]])</f>
        <v>14.8</v>
      </c>
      <c r="O3382" s="11" t="str">
        <f>IF(Tabla134[[#This Row],[Item Visibility]]&lt;$U$15,"Poca visibilidad",IF(Tabla134[[#This Row],[Item Visibility]]&lt;$U$16,"Visibilidad media","Mayor visibilidad"))</f>
        <v>Visibilidad media</v>
      </c>
      <c r="P3382" s="11" t="str">
        <f>IF(Tabla134[[#This Row],[Rating]]&lt;2,"Muy Malo",IF(Tabla134[[#This Row],[Rating]]&lt;3,"Malo",IF(Tabla134[[#This Row],[Rating]]&lt;4,"Regular",IF(Tabla134[[#This Row],[Rating]]&lt;5,"Bueno","Excelente"))))</f>
        <v>Bueno</v>
      </c>
    </row>
    <row r="3383" spans="1:16" x14ac:dyDescent="0.2">
      <c r="A3383" s="7" t="s">
        <v>124</v>
      </c>
      <c r="B3383" s="7" t="s">
        <v>1538</v>
      </c>
      <c r="C3383" s="7" t="s">
        <v>165</v>
      </c>
      <c r="D3383" s="8">
        <v>2016</v>
      </c>
      <c r="E3383" s="7" t="s">
        <v>1114</v>
      </c>
      <c r="F3383" s="7" t="s">
        <v>8</v>
      </c>
      <c r="G3383" s="7" t="s">
        <v>702</v>
      </c>
      <c r="H3383" s="7" t="s">
        <v>7</v>
      </c>
      <c r="I3383" s="9">
        <v>6.6726133000000007E-2</v>
      </c>
      <c r="J3383" s="10">
        <v>185.89240000000001</v>
      </c>
      <c r="K3383" s="11">
        <v>4</v>
      </c>
      <c r="L3383" s="11" t="str">
        <f>IF(Tabla134[[#This Row],[Item Weight]]&lt;$U$12,"Poco Peso",IF(Tabla134[[#This Row],[Item Weight]]&lt;$U$13,"Peso Medio","Peso Alto"))</f>
        <v>Peso Medio</v>
      </c>
      <c r="M3383" s="7">
        <v>15.6</v>
      </c>
      <c r="N3383" s="11">
        <f>IF(Tabla134[[#This Row],[Item Weight (Nulos)]]="",VLOOKUP(Tabla134[[#This Row],[Item Identifier]],'Tabla para Nulos'!$A$3:$B$1563,2,FALSE),Tabla134[[#This Row],[Item Weight (Nulos)]])</f>
        <v>15.6</v>
      </c>
      <c r="O3383" s="11" t="str">
        <f>IF(Tabla134[[#This Row],[Item Visibility]]&lt;$U$15,"Poca visibilidad",IF(Tabla134[[#This Row],[Item Visibility]]&lt;$U$16,"Visibilidad media","Mayor visibilidad"))</f>
        <v>Visibilidad media</v>
      </c>
      <c r="P3383" s="11" t="str">
        <f>IF(Tabla134[[#This Row],[Rating]]&lt;2,"Muy Malo",IF(Tabla134[[#This Row],[Rating]]&lt;3,"Malo",IF(Tabla134[[#This Row],[Rating]]&lt;4,"Regular",IF(Tabla134[[#This Row],[Rating]]&lt;5,"Bueno","Excelente"))))</f>
        <v>Bueno</v>
      </c>
    </row>
    <row r="3384" spans="1:16" x14ac:dyDescent="0.2">
      <c r="A3384" s="7" t="s">
        <v>124</v>
      </c>
      <c r="B3384" s="7" t="s">
        <v>158</v>
      </c>
      <c r="C3384" s="7" t="s">
        <v>14</v>
      </c>
      <c r="D3384" s="8">
        <v>2016</v>
      </c>
      <c r="E3384" s="7" t="s">
        <v>1114</v>
      </c>
      <c r="F3384" s="7" t="s">
        <v>8</v>
      </c>
      <c r="G3384" s="7" t="s">
        <v>702</v>
      </c>
      <c r="H3384" s="7" t="s">
        <v>7</v>
      </c>
      <c r="I3384" s="9">
        <v>9.6212432000000001E-2</v>
      </c>
      <c r="J3384" s="10">
        <v>207.2612</v>
      </c>
      <c r="K3384" s="11">
        <v>4</v>
      </c>
      <c r="L3384" s="11" t="str">
        <f>IF(Tabla134[[#This Row],[Item Weight]]&lt;$U$12,"Poco Peso",IF(Tabla134[[#This Row],[Item Weight]]&lt;$U$13,"Peso Medio","Peso Alto"))</f>
        <v>Peso Medio</v>
      </c>
      <c r="M3384" s="7">
        <v>12.6</v>
      </c>
      <c r="N3384" s="11">
        <f>IF(Tabla134[[#This Row],[Item Weight (Nulos)]]="",VLOOKUP(Tabla134[[#This Row],[Item Identifier]],'Tabla para Nulos'!$A$3:$B$1563,2,FALSE),Tabla134[[#This Row],[Item Weight (Nulos)]])</f>
        <v>12.6</v>
      </c>
      <c r="O3384" s="11" t="str">
        <f>IF(Tabla134[[#This Row],[Item Visibility]]&lt;$U$15,"Poca visibilidad",IF(Tabla134[[#This Row],[Item Visibility]]&lt;$U$16,"Visibilidad media","Mayor visibilidad"))</f>
        <v>Mayor visibilidad</v>
      </c>
      <c r="P3384" s="11" t="str">
        <f>IF(Tabla134[[#This Row],[Rating]]&lt;2,"Muy Malo",IF(Tabla134[[#This Row],[Rating]]&lt;3,"Malo",IF(Tabla134[[#This Row],[Rating]]&lt;4,"Regular",IF(Tabla134[[#This Row],[Rating]]&lt;5,"Bueno","Excelente"))))</f>
        <v>Bueno</v>
      </c>
    </row>
    <row r="3385" spans="1:16" x14ac:dyDescent="0.2">
      <c r="A3385" s="7" t="s">
        <v>124</v>
      </c>
      <c r="B3385" s="7" t="s">
        <v>601</v>
      </c>
      <c r="C3385" s="7" t="s">
        <v>14</v>
      </c>
      <c r="D3385" s="8">
        <v>2016</v>
      </c>
      <c r="E3385" s="7" t="s">
        <v>1114</v>
      </c>
      <c r="F3385" s="7" t="s">
        <v>8</v>
      </c>
      <c r="G3385" s="7" t="s">
        <v>702</v>
      </c>
      <c r="H3385" s="7" t="s">
        <v>7</v>
      </c>
      <c r="I3385" s="9">
        <v>3.596071E-2</v>
      </c>
      <c r="J3385" s="10">
        <v>186.39240000000001</v>
      </c>
      <c r="K3385" s="11">
        <v>4</v>
      </c>
      <c r="L3385" s="11" t="str">
        <f>IF(Tabla134[[#This Row],[Item Weight]]&lt;$U$12,"Poco Peso",IF(Tabla134[[#This Row],[Item Weight]]&lt;$U$13,"Peso Medio","Peso Alto"))</f>
        <v>Peso Medio</v>
      </c>
      <c r="M3385" s="7">
        <v>13.65</v>
      </c>
      <c r="N3385" s="11">
        <f>IF(Tabla134[[#This Row],[Item Weight (Nulos)]]="",VLOOKUP(Tabla134[[#This Row],[Item Identifier]],'Tabla para Nulos'!$A$3:$B$1563,2,FALSE),Tabla134[[#This Row],[Item Weight (Nulos)]])</f>
        <v>13.65</v>
      </c>
      <c r="O3385" s="11" t="str">
        <f>IF(Tabla134[[#This Row],[Item Visibility]]&lt;$U$15,"Poca visibilidad",IF(Tabla134[[#This Row],[Item Visibility]]&lt;$U$16,"Visibilidad media","Mayor visibilidad"))</f>
        <v>Visibilidad media</v>
      </c>
      <c r="P3385" s="11" t="str">
        <f>IF(Tabla134[[#This Row],[Rating]]&lt;2,"Muy Malo",IF(Tabla134[[#This Row],[Rating]]&lt;3,"Malo",IF(Tabla134[[#This Row],[Rating]]&lt;4,"Regular",IF(Tabla134[[#This Row],[Rating]]&lt;5,"Bueno","Excelente"))))</f>
        <v>Bueno</v>
      </c>
    </row>
    <row r="3386" spans="1:16" x14ac:dyDescent="0.2">
      <c r="A3386" s="7" t="s">
        <v>124</v>
      </c>
      <c r="B3386" s="7" t="s">
        <v>1536</v>
      </c>
      <c r="C3386" s="7" t="s">
        <v>14</v>
      </c>
      <c r="D3386" s="8">
        <v>2016</v>
      </c>
      <c r="E3386" s="7" t="s">
        <v>1114</v>
      </c>
      <c r="F3386" s="7" t="s">
        <v>8</v>
      </c>
      <c r="G3386" s="7" t="s">
        <v>702</v>
      </c>
      <c r="H3386" s="7" t="s">
        <v>7</v>
      </c>
      <c r="I3386" s="9">
        <v>0</v>
      </c>
      <c r="J3386" s="10">
        <v>88.283000000000001</v>
      </c>
      <c r="K3386" s="11">
        <v>4</v>
      </c>
      <c r="L3386" s="11" t="str">
        <f>IF(Tabla134[[#This Row],[Item Weight]]&lt;$U$12,"Poco Peso",IF(Tabla134[[#This Row],[Item Weight]]&lt;$U$13,"Peso Medio","Peso Alto"))</f>
        <v>Peso Medio</v>
      </c>
      <c r="M3386" s="7">
        <v>15.35</v>
      </c>
      <c r="N3386" s="11">
        <f>IF(Tabla134[[#This Row],[Item Weight (Nulos)]]="",VLOOKUP(Tabla134[[#This Row],[Item Identifier]],'Tabla para Nulos'!$A$3:$B$1563,2,FALSE),Tabla134[[#This Row],[Item Weight (Nulos)]])</f>
        <v>15.35</v>
      </c>
      <c r="O3386" s="11" t="str">
        <f>IF(Tabla134[[#This Row],[Item Visibility]]&lt;$U$15,"Poca visibilidad",IF(Tabla134[[#This Row],[Item Visibility]]&lt;$U$16,"Visibilidad media","Mayor visibilidad"))</f>
        <v>Poca visibilidad</v>
      </c>
      <c r="P3386" s="11" t="str">
        <f>IF(Tabla134[[#This Row],[Rating]]&lt;2,"Muy Malo",IF(Tabla134[[#This Row],[Rating]]&lt;3,"Malo",IF(Tabla134[[#This Row],[Rating]]&lt;4,"Regular",IF(Tabla134[[#This Row],[Rating]]&lt;5,"Bueno","Excelente"))))</f>
        <v>Bueno</v>
      </c>
    </row>
    <row r="3387" spans="1:16" x14ac:dyDescent="0.2">
      <c r="A3387" s="7" t="s">
        <v>124</v>
      </c>
      <c r="B3387" s="7" t="s">
        <v>151</v>
      </c>
      <c r="C3387" s="7" t="s">
        <v>14</v>
      </c>
      <c r="D3387" s="8">
        <v>2016</v>
      </c>
      <c r="E3387" s="7" t="s">
        <v>1114</v>
      </c>
      <c r="F3387" s="7" t="s">
        <v>8</v>
      </c>
      <c r="G3387" s="7" t="s">
        <v>702</v>
      </c>
      <c r="H3387" s="7" t="s">
        <v>7</v>
      </c>
      <c r="I3387" s="9">
        <v>4.0945898000000001E-2</v>
      </c>
      <c r="J3387" s="10">
        <v>143.14959999999999</v>
      </c>
      <c r="K3387" s="11">
        <v>4</v>
      </c>
      <c r="L3387" s="11" t="str">
        <f>IF(Tabla134[[#This Row],[Item Weight]]&lt;$U$12,"Poco Peso",IF(Tabla134[[#This Row],[Item Weight]]&lt;$U$13,"Peso Medio","Peso Alto"))</f>
        <v>Peso Medio</v>
      </c>
      <c r="M3387" s="7">
        <v>16</v>
      </c>
      <c r="N3387" s="11">
        <f>IF(Tabla134[[#This Row],[Item Weight (Nulos)]]="",VLOOKUP(Tabla134[[#This Row],[Item Identifier]],'Tabla para Nulos'!$A$3:$B$1563,2,FALSE),Tabla134[[#This Row],[Item Weight (Nulos)]])</f>
        <v>16</v>
      </c>
      <c r="O3387" s="11" t="str">
        <f>IF(Tabla134[[#This Row],[Item Visibility]]&lt;$U$15,"Poca visibilidad",IF(Tabla134[[#This Row],[Item Visibility]]&lt;$U$16,"Visibilidad media","Mayor visibilidad"))</f>
        <v>Visibilidad media</v>
      </c>
      <c r="P3387" s="11" t="str">
        <f>IF(Tabla134[[#This Row],[Rating]]&lt;2,"Muy Malo",IF(Tabla134[[#This Row],[Rating]]&lt;3,"Malo",IF(Tabla134[[#This Row],[Rating]]&lt;4,"Regular",IF(Tabla134[[#This Row],[Rating]]&lt;5,"Bueno","Excelente"))))</f>
        <v>Bueno</v>
      </c>
    </row>
    <row r="3388" spans="1:16" x14ac:dyDescent="0.2">
      <c r="A3388" s="7" t="s">
        <v>124</v>
      </c>
      <c r="B3388" s="7" t="s">
        <v>1575</v>
      </c>
      <c r="C3388" s="7" t="s">
        <v>14</v>
      </c>
      <c r="D3388" s="8">
        <v>2016</v>
      </c>
      <c r="E3388" s="7" t="s">
        <v>1114</v>
      </c>
      <c r="F3388" s="7" t="s">
        <v>8</v>
      </c>
      <c r="G3388" s="7" t="s">
        <v>702</v>
      </c>
      <c r="H3388" s="7" t="s">
        <v>7</v>
      </c>
      <c r="I3388" s="9">
        <v>3.5185587999999997E-2</v>
      </c>
      <c r="J3388" s="10">
        <v>181.33179999999999</v>
      </c>
      <c r="K3388" s="11">
        <v>4</v>
      </c>
      <c r="L3388" s="11" t="str">
        <f>IF(Tabla134[[#This Row],[Item Weight]]&lt;$U$12,"Poco Peso",IF(Tabla134[[#This Row],[Item Weight]]&lt;$U$13,"Peso Medio","Peso Alto"))</f>
        <v>Peso Alto</v>
      </c>
      <c r="M3388" s="7">
        <v>19.2</v>
      </c>
      <c r="N3388" s="11">
        <f>IF(Tabla134[[#This Row],[Item Weight (Nulos)]]="",VLOOKUP(Tabla134[[#This Row],[Item Identifier]],'Tabla para Nulos'!$A$3:$B$1563,2,FALSE),Tabla134[[#This Row],[Item Weight (Nulos)]])</f>
        <v>19.2</v>
      </c>
      <c r="O3388" s="11" t="str">
        <f>IF(Tabla134[[#This Row],[Item Visibility]]&lt;$U$15,"Poca visibilidad",IF(Tabla134[[#This Row],[Item Visibility]]&lt;$U$16,"Visibilidad media","Mayor visibilidad"))</f>
        <v>Visibilidad media</v>
      </c>
      <c r="P3388" s="11" t="str">
        <f>IF(Tabla134[[#This Row],[Rating]]&lt;2,"Muy Malo",IF(Tabla134[[#This Row],[Rating]]&lt;3,"Malo",IF(Tabla134[[#This Row],[Rating]]&lt;4,"Regular",IF(Tabla134[[#This Row],[Rating]]&lt;5,"Bueno","Excelente"))))</f>
        <v>Bueno</v>
      </c>
    </row>
    <row r="3389" spans="1:16" x14ac:dyDescent="0.2">
      <c r="A3389" s="7" t="s">
        <v>124</v>
      </c>
      <c r="B3389" s="7" t="s">
        <v>1057</v>
      </c>
      <c r="C3389" s="7" t="s">
        <v>14</v>
      </c>
      <c r="D3389" s="8">
        <v>2016</v>
      </c>
      <c r="E3389" s="7" t="s">
        <v>1114</v>
      </c>
      <c r="F3389" s="7" t="s">
        <v>8</v>
      </c>
      <c r="G3389" s="7" t="s">
        <v>702</v>
      </c>
      <c r="H3389" s="7" t="s">
        <v>7</v>
      </c>
      <c r="I3389" s="9">
        <v>1.9423231999999999E-2</v>
      </c>
      <c r="J3389" s="10">
        <v>120.87560000000001</v>
      </c>
      <c r="K3389" s="11">
        <v>4</v>
      </c>
      <c r="L3389" s="11" t="str">
        <f>IF(Tabla134[[#This Row],[Item Weight]]&lt;$U$12,"Poco Peso",IF(Tabla134[[#This Row],[Item Weight]]&lt;$U$13,"Peso Medio","Peso Alto"))</f>
        <v>Peso Alto</v>
      </c>
      <c r="M3389" s="7">
        <v>21.25</v>
      </c>
      <c r="N3389" s="11">
        <f>IF(Tabla134[[#This Row],[Item Weight (Nulos)]]="",VLOOKUP(Tabla134[[#This Row],[Item Identifier]],'Tabla para Nulos'!$A$3:$B$1563,2,FALSE),Tabla134[[#This Row],[Item Weight (Nulos)]])</f>
        <v>21.25</v>
      </c>
      <c r="O3389" s="11" t="str">
        <f>IF(Tabla134[[#This Row],[Item Visibility]]&lt;$U$15,"Poca visibilidad",IF(Tabla134[[#This Row],[Item Visibility]]&lt;$U$16,"Visibilidad media","Mayor visibilidad"))</f>
        <v>Poca visibilidad</v>
      </c>
      <c r="P3389" s="11" t="str">
        <f>IF(Tabla134[[#This Row],[Rating]]&lt;2,"Muy Malo",IF(Tabla134[[#This Row],[Rating]]&lt;3,"Malo",IF(Tabla134[[#This Row],[Rating]]&lt;4,"Regular",IF(Tabla134[[#This Row],[Rating]]&lt;5,"Bueno","Excelente"))))</f>
        <v>Bueno</v>
      </c>
    </row>
    <row r="3390" spans="1:16" x14ac:dyDescent="0.2">
      <c r="A3390" s="7" t="s">
        <v>124</v>
      </c>
      <c r="B3390" s="7" t="s">
        <v>132</v>
      </c>
      <c r="C3390" s="7" t="s">
        <v>19</v>
      </c>
      <c r="D3390" s="8">
        <v>2016</v>
      </c>
      <c r="E3390" s="7" t="s">
        <v>1114</v>
      </c>
      <c r="F3390" s="7" t="s">
        <v>8</v>
      </c>
      <c r="G3390" s="7" t="s">
        <v>702</v>
      </c>
      <c r="H3390" s="7" t="s">
        <v>7</v>
      </c>
      <c r="I3390" s="9">
        <v>1.7325730000000001E-2</v>
      </c>
      <c r="J3390" s="10">
        <v>197.9768</v>
      </c>
      <c r="K3390" s="11">
        <v>4</v>
      </c>
      <c r="L3390" s="11" t="str">
        <f>IF(Tabla134[[#This Row],[Item Weight]]&lt;$U$12,"Poco Peso",IF(Tabla134[[#This Row],[Item Weight]]&lt;$U$13,"Peso Medio","Peso Alto"))</f>
        <v>Poco Peso</v>
      </c>
      <c r="M3390" s="7">
        <v>8.43</v>
      </c>
      <c r="N3390" s="11">
        <f>IF(Tabla134[[#This Row],[Item Weight (Nulos)]]="",VLOOKUP(Tabla134[[#This Row],[Item Identifier]],'Tabla para Nulos'!$A$3:$B$1563,2,FALSE),Tabla134[[#This Row],[Item Weight (Nulos)]])</f>
        <v>8.43</v>
      </c>
      <c r="O3390" s="11" t="str">
        <f>IF(Tabla134[[#This Row],[Item Visibility]]&lt;$U$15,"Poca visibilidad",IF(Tabla134[[#This Row],[Item Visibility]]&lt;$U$16,"Visibilidad media","Mayor visibilidad"))</f>
        <v>Poca visibilidad</v>
      </c>
      <c r="P3390" s="11" t="str">
        <f>IF(Tabla134[[#This Row],[Rating]]&lt;2,"Muy Malo",IF(Tabla134[[#This Row],[Rating]]&lt;3,"Malo",IF(Tabla134[[#This Row],[Rating]]&lt;4,"Regular",IF(Tabla134[[#This Row],[Rating]]&lt;5,"Bueno","Excelente"))))</f>
        <v>Bueno</v>
      </c>
    </row>
    <row r="3391" spans="1:16" x14ac:dyDescent="0.2">
      <c r="A3391" s="7" t="s">
        <v>124</v>
      </c>
      <c r="B3391" s="7" t="s">
        <v>1498</v>
      </c>
      <c r="C3391" s="7" t="s">
        <v>19</v>
      </c>
      <c r="D3391" s="8">
        <v>2016</v>
      </c>
      <c r="E3391" s="7" t="s">
        <v>1114</v>
      </c>
      <c r="F3391" s="7" t="s">
        <v>8</v>
      </c>
      <c r="G3391" s="7" t="s">
        <v>702</v>
      </c>
      <c r="H3391" s="7" t="s">
        <v>7</v>
      </c>
      <c r="I3391" s="9">
        <v>6.5436580999999994E-2</v>
      </c>
      <c r="J3391" s="10">
        <v>142.9128</v>
      </c>
      <c r="K3391" s="11">
        <v>4</v>
      </c>
      <c r="L3391" s="11" t="str">
        <f>IF(Tabla134[[#This Row],[Item Weight]]&lt;$U$12,"Poco Peso",IF(Tabla134[[#This Row],[Item Weight]]&lt;$U$13,"Peso Medio","Peso Alto"))</f>
        <v>Poco Peso</v>
      </c>
      <c r="M3391" s="7">
        <v>8.67</v>
      </c>
      <c r="N3391" s="11">
        <f>IF(Tabla134[[#This Row],[Item Weight (Nulos)]]="",VLOOKUP(Tabla134[[#This Row],[Item Identifier]],'Tabla para Nulos'!$A$3:$B$1563,2,FALSE),Tabla134[[#This Row],[Item Weight (Nulos)]])</f>
        <v>8.67</v>
      </c>
      <c r="O3391" s="11" t="str">
        <f>IF(Tabla134[[#This Row],[Item Visibility]]&lt;$U$15,"Poca visibilidad",IF(Tabla134[[#This Row],[Item Visibility]]&lt;$U$16,"Visibilidad media","Mayor visibilidad"))</f>
        <v>Visibilidad media</v>
      </c>
      <c r="P3391" s="11" t="str">
        <f>IF(Tabla134[[#This Row],[Rating]]&lt;2,"Muy Malo",IF(Tabla134[[#This Row],[Rating]]&lt;3,"Malo",IF(Tabla134[[#This Row],[Rating]]&lt;4,"Regular",IF(Tabla134[[#This Row],[Rating]]&lt;5,"Bueno","Excelente"))))</f>
        <v>Bueno</v>
      </c>
    </row>
    <row r="3392" spans="1:16" x14ac:dyDescent="0.2">
      <c r="A3392" s="7" t="s">
        <v>124</v>
      </c>
      <c r="B3392" s="7" t="s">
        <v>1265</v>
      </c>
      <c r="C3392" s="7" t="s">
        <v>19</v>
      </c>
      <c r="D3392" s="8">
        <v>2016</v>
      </c>
      <c r="E3392" s="7" t="s">
        <v>1114</v>
      </c>
      <c r="F3392" s="7" t="s">
        <v>8</v>
      </c>
      <c r="G3392" s="7" t="s">
        <v>702</v>
      </c>
      <c r="H3392" s="7" t="s">
        <v>7</v>
      </c>
      <c r="I3392" s="9">
        <v>0.11516757900000001</v>
      </c>
      <c r="J3392" s="10">
        <v>199.80840000000001</v>
      </c>
      <c r="K3392" s="11">
        <v>4</v>
      </c>
      <c r="L3392" s="11" t="str">
        <f>IF(Tabla134[[#This Row],[Item Weight]]&lt;$U$12,"Poco Peso",IF(Tabla134[[#This Row],[Item Weight]]&lt;$U$13,"Peso Medio","Peso Alto"))</f>
        <v>Peso Medio</v>
      </c>
      <c r="M3392" s="7">
        <v>11.8</v>
      </c>
      <c r="N3392" s="11">
        <f>IF(Tabla134[[#This Row],[Item Weight (Nulos)]]="",VLOOKUP(Tabla134[[#This Row],[Item Identifier]],'Tabla para Nulos'!$A$3:$B$1563,2,FALSE),Tabla134[[#This Row],[Item Weight (Nulos)]])</f>
        <v>11.8</v>
      </c>
      <c r="O3392" s="11" t="str">
        <f>IF(Tabla134[[#This Row],[Item Visibility]]&lt;$U$15,"Poca visibilidad",IF(Tabla134[[#This Row],[Item Visibility]]&lt;$U$16,"Visibilidad media","Mayor visibilidad"))</f>
        <v>Mayor visibilidad</v>
      </c>
      <c r="P3392" s="11" t="str">
        <f>IF(Tabla134[[#This Row],[Rating]]&lt;2,"Muy Malo",IF(Tabla134[[#This Row],[Rating]]&lt;3,"Malo",IF(Tabla134[[#This Row],[Rating]]&lt;4,"Regular",IF(Tabla134[[#This Row],[Rating]]&lt;5,"Bueno","Excelente"))))</f>
        <v>Bueno</v>
      </c>
    </row>
    <row r="3393" spans="1:16" x14ac:dyDescent="0.2">
      <c r="A3393" s="7" t="s">
        <v>124</v>
      </c>
      <c r="B3393" s="7" t="s">
        <v>1579</v>
      </c>
      <c r="C3393" s="7" t="s">
        <v>19</v>
      </c>
      <c r="D3393" s="8">
        <v>2016</v>
      </c>
      <c r="E3393" s="7" t="s">
        <v>1114</v>
      </c>
      <c r="F3393" s="7" t="s">
        <v>8</v>
      </c>
      <c r="G3393" s="7" t="s">
        <v>702</v>
      </c>
      <c r="H3393" s="7" t="s">
        <v>7</v>
      </c>
      <c r="I3393" s="9">
        <v>7.3283192999999996E-2</v>
      </c>
      <c r="J3393" s="10">
        <v>91.811999999999998</v>
      </c>
      <c r="K3393" s="11">
        <v>4</v>
      </c>
      <c r="L3393" s="11" t="str">
        <f>IF(Tabla134[[#This Row],[Item Weight]]&lt;$U$12,"Poco Peso",IF(Tabla134[[#This Row],[Item Weight]]&lt;$U$13,"Peso Medio","Peso Alto"))</f>
        <v>Peso Medio</v>
      </c>
      <c r="M3393" s="7">
        <v>15.35</v>
      </c>
      <c r="N3393" s="11">
        <f>IF(Tabla134[[#This Row],[Item Weight (Nulos)]]="",VLOOKUP(Tabla134[[#This Row],[Item Identifier]],'Tabla para Nulos'!$A$3:$B$1563,2,FALSE),Tabla134[[#This Row],[Item Weight (Nulos)]])</f>
        <v>15.35</v>
      </c>
      <c r="O3393" s="11" t="str">
        <f>IF(Tabla134[[#This Row],[Item Visibility]]&lt;$U$15,"Poca visibilidad",IF(Tabla134[[#This Row],[Item Visibility]]&lt;$U$16,"Visibilidad media","Mayor visibilidad"))</f>
        <v>Visibilidad media</v>
      </c>
      <c r="P3393" s="11" t="str">
        <f>IF(Tabla134[[#This Row],[Rating]]&lt;2,"Muy Malo",IF(Tabla134[[#This Row],[Rating]]&lt;3,"Malo",IF(Tabla134[[#This Row],[Rating]]&lt;4,"Regular",IF(Tabla134[[#This Row],[Rating]]&lt;5,"Bueno","Excelente"))))</f>
        <v>Bueno</v>
      </c>
    </row>
    <row r="3394" spans="1:16" x14ac:dyDescent="0.2">
      <c r="A3394" s="7" t="s">
        <v>124</v>
      </c>
      <c r="B3394" s="7" t="s">
        <v>396</v>
      </c>
      <c r="C3394" s="7" t="s">
        <v>19</v>
      </c>
      <c r="D3394" s="8">
        <v>2016</v>
      </c>
      <c r="E3394" s="7" t="s">
        <v>1114</v>
      </c>
      <c r="F3394" s="7" t="s">
        <v>8</v>
      </c>
      <c r="G3394" s="7" t="s">
        <v>702</v>
      </c>
      <c r="H3394" s="7" t="s">
        <v>7</v>
      </c>
      <c r="I3394" s="9">
        <v>1.9378432000000001E-2</v>
      </c>
      <c r="J3394" s="10">
        <v>156.49719999999999</v>
      </c>
      <c r="K3394" s="11">
        <v>4</v>
      </c>
      <c r="L3394" s="11" t="str">
        <f>IF(Tabla134[[#This Row],[Item Weight]]&lt;$U$12,"Poco Peso",IF(Tabla134[[#This Row],[Item Weight]]&lt;$U$13,"Peso Medio","Peso Alto"))</f>
        <v>Peso Medio</v>
      </c>
      <c r="M3394" s="7">
        <v>16.2</v>
      </c>
      <c r="N3394" s="11">
        <f>IF(Tabla134[[#This Row],[Item Weight (Nulos)]]="",VLOOKUP(Tabla134[[#This Row],[Item Identifier]],'Tabla para Nulos'!$A$3:$B$1563,2,FALSE),Tabla134[[#This Row],[Item Weight (Nulos)]])</f>
        <v>16.2</v>
      </c>
      <c r="O3394" s="11" t="str">
        <f>IF(Tabla134[[#This Row],[Item Visibility]]&lt;$U$15,"Poca visibilidad",IF(Tabla134[[#This Row],[Item Visibility]]&lt;$U$16,"Visibilidad media","Mayor visibilidad"))</f>
        <v>Poca visibilidad</v>
      </c>
      <c r="P3394" s="11" t="str">
        <f>IF(Tabla134[[#This Row],[Rating]]&lt;2,"Muy Malo",IF(Tabla134[[#This Row],[Rating]]&lt;3,"Malo",IF(Tabla134[[#This Row],[Rating]]&lt;4,"Regular",IF(Tabla134[[#This Row],[Rating]]&lt;5,"Bueno","Excelente"))))</f>
        <v>Bueno</v>
      </c>
    </row>
    <row r="3395" spans="1:16" x14ac:dyDescent="0.2">
      <c r="A3395" s="7" t="s">
        <v>124</v>
      </c>
      <c r="B3395" s="7" t="s">
        <v>123</v>
      </c>
      <c r="C3395" s="7" t="s">
        <v>122</v>
      </c>
      <c r="D3395" s="8">
        <v>2016</v>
      </c>
      <c r="E3395" s="7" t="s">
        <v>1114</v>
      </c>
      <c r="F3395" s="7" t="s">
        <v>8</v>
      </c>
      <c r="G3395" s="7" t="s">
        <v>702</v>
      </c>
      <c r="H3395" s="7" t="s">
        <v>7</v>
      </c>
      <c r="I3395" s="9">
        <v>4.3234573999999998E-2</v>
      </c>
      <c r="J3395" s="10">
        <v>38.316400000000002</v>
      </c>
      <c r="K3395" s="11">
        <v>4</v>
      </c>
      <c r="L3395" s="11" t="str">
        <f>IF(Tabla134[[#This Row],[Item Weight]]&lt;$U$12,"Poco Peso",IF(Tabla134[[#This Row],[Item Weight]]&lt;$U$13,"Peso Medio","Peso Alto"))</f>
        <v>Peso Medio</v>
      </c>
      <c r="M3395" s="7">
        <v>15.85</v>
      </c>
      <c r="N3395" s="11">
        <f>IF(Tabla134[[#This Row],[Item Weight (Nulos)]]="",VLOOKUP(Tabla134[[#This Row],[Item Identifier]],'Tabla para Nulos'!$A$3:$B$1563,2,FALSE),Tabla134[[#This Row],[Item Weight (Nulos)]])</f>
        <v>15.85</v>
      </c>
      <c r="O3395" s="11" t="str">
        <f>IF(Tabla134[[#This Row],[Item Visibility]]&lt;$U$15,"Poca visibilidad",IF(Tabla134[[#This Row],[Item Visibility]]&lt;$U$16,"Visibilidad media","Mayor visibilidad"))</f>
        <v>Visibilidad media</v>
      </c>
      <c r="P3395" s="11" t="str">
        <f>IF(Tabla134[[#This Row],[Rating]]&lt;2,"Muy Malo",IF(Tabla134[[#This Row],[Rating]]&lt;3,"Malo",IF(Tabla134[[#This Row],[Rating]]&lt;4,"Regular",IF(Tabla134[[#This Row],[Rating]]&lt;5,"Bueno","Excelente"))))</f>
        <v>Bueno</v>
      </c>
    </row>
    <row r="3396" spans="1:16" x14ac:dyDescent="0.2">
      <c r="A3396" s="7" t="s">
        <v>6</v>
      </c>
      <c r="B3396" s="7" t="s">
        <v>583</v>
      </c>
      <c r="C3396" s="7" t="s">
        <v>28</v>
      </c>
      <c r="D3396" s="8">
        <v>2016</v>
      </c>
      <c r="E3396" s="7" t="s">
        <v>1114</v>
      </c>
      <c r="F3396" s="7" t="s">
        <v>8</v>
      </c>
      <c r="G3396" s="7" t="s">
        <v>702</v>
      </c>
      <c r="H3396" s="7" t="s">
        <v>7</v>
      </c>
      <c r="I3396" s="9">
        <v>3.8321220000000003E-2</v>
      </c>
      <c r="J3396" s="10">
        <v>61.850999999999999</v>
      </c>
      <c r="K3396" s="11">
        <v>4</v>
      </c>
      <c r="L3396" s="11" t="str">
        <f>IF(Tabla134[[#This Row],[Item Weight]]&lt;$U$12,"Poco Peso",IF(Tabla134[[#This Row],[Item Weight]]&lt;$U$13,"Peso Medio","Peso Alto"))</f>
        <v>Poco Peso</v>
      </c>
      <c r="M3396" s="7">
        <v>7.22</v>
      </c>
      <c r="N3396" s="11">
        <f>IF(Tabla134[[#This Row],[Item Weight (Nulos)]]="",VLOOKUP(Tabla134[[#This Row],[Item Identifier]],'Tabla para Nulos'!$A$3:$B$1563,2,FALSE),Tabla134[[#This Row],[Item Weight (Nulos)]])</f>
        <v>7.22</v>
      </c>
      <c r="O3396" s="11" t="str">
        <f>IF(Tabla134[[#This Row],[Item Visibility]]&lt;$U$15,"Poca visibilidad",IF(Tabla134[[#This Row],[Item Visibility]]&lt;$U$16,"Visibilidad media","Mayor visibilidad"))</f>
        <v>Visibilidad media</v>
      </c>
      <c r="P3396" s="11" t="str">
        <f>IF(Tabla134[[#This Row],[Rating]]&lt;2,"Muy Malo",IF(Tabla134[[#This Row],[Rating]]&lt;3,"Malo",IF(Tabla134[[#This Row],[Rating]]&lt;4,"Regular",IF(Tabla134[[#This Row],[Rating]]&lt;5,"Bueno","Excelente"))))</f>
        <v>Bueno</v>
      </c>
    </row>
    <row r="3397" spans="1:16" x14ac:dyDescent="0.2">
      <c r="A3397" s="7" t="s">
        <v>6</v>
      </c>
      <c r="B3397" s="7" t="s">
        <v>980</v>
      </c>
      <c r="C3397" s="7" t="s">
        <v>28</v>
      </c>
      <c r="D3397" s="8">
        <v>2016</v>
      </c>
      <c r="E3397" s="7" t="s">
        <v>1114</v>
      </c>
      <c r="F3397" s="7" t="s">
        <v>8</v>
      </c>
      <c r="G3397" s="7" t="s">
        <v>702</v>
      </c>
      <c r="H3397" s="7" t="s">
        <v>7</v>
      </c>
      <c r="I3397" s="9">
        <v>0</v>
      </c>
      <c r="J3397" s="10">
        <v>143.31280000000001</v>
      </c>
      <c r="K3397" s="11">
        <v>4</v>
      </c>
      <c r="L3397" s="11" t="str">
        <f>IF(Tabla134[[#This Row],[Item Weight]]&lt;$U$12,"Poco Peso",IF(Tabla134[[#This Row],[Item Weight]]&lt;$U$13,"Peso Medio","Peso Alto"))</f>
        <v>Peso Medio</v>
      </c>
      <c r="M3397" s="7">
        <v>10.5</v>
      </c>
      <c r="N3397" s="11">
        <f>IF(Tabla134[[#This Row],[Item Weight (Nulos)]]="",VLOOKUP(Tabla134[[#This Row],[Item Identifier]],'Tabla para Nulos'!$A$3:$B$1563,2,FALSE),Tabla134[[#This Row],[Item Weight (Nulos)]])</f>
        <v>10.5</v>
      </c>
      <c r="O3397" s="11" t="str">
        <f>IF(Tabla134[[#This Row],[Item Visibility]]&lt;$U$15,"Poca visibilidad",IF(Tabla134[[#This Row],[Item Visibility]]&lt;$U$16,"Visibilidad media","Mayor visibilidad"))</f>
        <v>Poca visibilidad</v>
      </c>
      <c r="P3397" s="11" t="str">
        <f>IF(Tabla134[[#This Row],[Rating]]&lt;2,"Muy Malo",IF(Tabla134[[#This Row],[Rating]]&lt;3,"Malo",IF(Tabla134[[#This Row],[Rating]]&lt;4,"Regular",IF(Tabla134[[#This Row],[Rating]]&lt;5,"Bueno","Excelente"))))</f>
        <v>Bueno</v>
      </c>
    </row>
    <row r="3398" spans="1:16" x14ac:dyDescent="0.2">
      <c r="A3398" s="7" t="s">
        <v>6</v>
      </c>
      <c r="B3398" s="7" t="s">
        <v>841</v>
      </c>
      <c r="C3398" s="7" t="s">
        <v>28</v>
      </c>
      <c r="D3398" s="8">
        <v>2016</v>
      </c>
      <c r="E3398" s="7" t="s">
        <v>1114</v>
      </c>
      <c r="F3398" s="7" t="s">
        <v>8</v>
      </c>
      <c r="G3398" s="7" t="s">
        <v>702</v>
      </c>
      <c r="H3398" s="7" t="s">
        <v>7</v>
      </c>
      <c r="I3398" s="9">
        <v>0</v>
      </c>
      <c r="J3398" s="10">
        <v>96.206800000000001</v>
      </c>
      <c r="K3398" s="11">
        <v>4</v>
      </c>
      <c r="L3398" s="11" t="str">
        <f>IF(Tabla134[[#This Row],[Item Weight]]&lt;$U$12,"Poco Peso",IF(Tabla134[[#This Row],[Item Weight]]&lt;$U$13,"Peso Medio","Peso Alto"))</f>
        <v>Peso Medio</v>
      </c>
      <c r="M3398" s="7">
        <v>16.5</v>
      </c>
      <c r="N3398" s="11">
        <f>IF(Tabla134[[#This Row],[Item Weight (Nulos)]]="",VLOOKUP(Tabla134[[#This Row],[Item Identifier]],'Tabla para Nulos'!$A$3:$B$1563,2,FALSE),Tabla134[[#This Row],[Item Weight (Nulos)]])</f>
        <v>16.5</v>
      </c>
      <c r="O3398" s="11" t="str">
        <f>IF(Tabla134[[#This Row],[Item Visibility]]&lt;$U$15,"Poca visibilidad",IF(Tabla134[[#This Row],[Item Visibility]]&lt;$U$16,"Visibilidad media","Mayor visibilidad"))</f>
        <v>Poca visibilidad</v>
      </c>
      <c r="P3398" s="11" t="str">
        <f>IF(Tabla134[[#This Row],[Rating]]&lt;2,"Muy Malo",IF(Tabla134[[#This Row],[Rating]]&lt;3,"Malo",IF(Tabla134[[#This Row],[Rating]]&lt;4,"Regular",IF(Tabla134[[#This Row],[Rating]]&lt;5,"Bueno","Excelente"))))</f>
        <v>Bueno</v>
      </c>
    </row>
    <row r="3399" spans="1:16" x14ac:dyDescent="0.2">
      <c r="A3399" s="7" t="s">
        <v>6</v>
      </c>
      <c r="B3399" s="7" t="s">
        <v>578</v>
      </c>
      <c r="C3399" s="7" t="s">
        <v>25</v>
      </c>
      <c r="D3399" s="8">
        <v>2016</v>
      </c>
      <c r="E3399" s="7" t="s">
        <v>1114</v>
      </c>
      <c r="F3399" s="7" t="s">
        <v>8</v>
      </c>
      <c r="G3399" s="7" t="s">
        <v>702</v>
      </c>
      <c r="H3399" s="7" t="s">
        <v>7</v>
      </c>
      <c r="I3399" s="9">
        <v>9.2771308999999996E-2</v>
      </c>
      <c r="J3399" s="10">
        <v>54.1982</v>
      </c>
      <c r="K3399" s="11">
        <v>4</v>
      </c>
      <c r="L3399" s="11" t="str">
        <f>IF(Tabla134[[#This Row],[Item Weight]]&lt;$U$12,"Poco Peso",IF(Tabla134[[#This Row],[Item Weight]]&lt;$U$13,"Peso Medio","Peso Alto"))</f>
        <v>Poco Peso</v>
      </c>
      <c r="M3399" s="7">
        <v>5.8849999999999998</v>
      </c>
      <c r="N3399" s="11">
        <f>IF(Tabla134[[#This Row],[Item Weight (Nulos)]]="",VLOOKUP(Tabla134[[#This Row],[Item Identifier]],'Tabla para Nulos'!$A$3:$B$1563,2,FALSE),Tabla134[[#This Row],[Item Weight (Nulos)]])</f>
        <v>5.8849999999999998</v>
      </c>
      <c r="O3399" s="11" t="str">
        <f>IF(Tabla134[[#This Row],[Item Visibility]]&lt;$U$15,"Poca visibilidad",IF(Tabla134[[#This Row],[Item Visibility]]&lt;$U$16,"Visibilidad media","Mayor visibilidad"))</f>
        <v>Visibilidad media</v>
      </c>
      <c r="P3399" s="11" t="str">
        <f>IF(Tabla134[[#This Row],[Rating]]&lt;2,"Muy Malo",IF(Tabla134[[#This Row],[Rating]]&lt;3,"Malo",IF(Tabla134[[#This Row],[Rating]]&lt;4,"Regular",IF(Tabla134[[#This Row],[Rating]]&lt;5,"Bueno","Excelente"))))</f>
        <v>Bueno</v>
      </c>
    </row>
    <row r="3400" spans="1:16" x14ac:dyDescent="0.2">
      <c r="A3400" s="7" t="s">
        <v>6</v>
      </c>
      <c r="B3400" s="7" t="s">
        <v>375</v>
      </c>
      <c r="C3400" s="7" t="s">
        <v>25</v>
      </c>
      <c r="D3400" s="8">
        <v>2016</v>
      </c>
      <c r="E3400" s="7" t="s">
        <v>1114</v>
      </c>
      <c r="F3400" s="7" t="s">
        <v>8</v>
      </c>
      <c r="G3400" s="7" t="s">
        <v>702</v>
      </c>
      <c r="H3400" s="7" t="s">
        <v>7</v>
      </c>
      <c r="I3400" s="9">
        <v>0.13952193099999999</v>
      </c>
      <c r="J3400" s="10">
        <v>266.88839999999999</v>
      </c>
      <c r="K3400" s="11">
        <v>4</v>
      </c>
      <c r="L3400" s="11" t="str">
        <f>IF(Tabla134[[#This Row],[Item Weight]]&lt;$U$12,"Poco Peso",IF(Tabla134[[#This Row],[Item Weight]]&lt;$U$13,"Peso Medio","Peso Alto"))</f>
        <v>Peso Alto</v>
      </c>
      <c r="M3400" s="7">
        <v>17</v>
      </c>
      <c r="N3400" s="11">
        <f>IF(Tabla134[[#This Row],[Item Weight (Nulos)]]="",VLOOKUP(Tabla134[[#This Row],[Item Identifier]],'Tabla para Nulos'!$A$3:$B$1563,2,FALSE),Tabla134[[#This Row],[Item Weight (Nulos)]])</f>
        <v>17</v>
      </c>
      <c r="O3400" s="11" t="str">
        <f>IF(Tabla134[[#This Row],[Item Visibility]]&lt;$U$15,"Poca visibilidad",IF(Tabla134[[#This Row],[Item Visibility]]&lt;$U$16,"Visibilidad media","Mayor visibilidad"))</f>
        <v>Mayor visibilidad</v>
      </c>
      <c r="P3400" s="11" t="str">
        <f>IF(Tabla134[[#This Row],[Rating]]&lt;2,"Muy Malo",IF(Tabla134[[#This Row],[Rating]]&lt;3,"Malo",IF(Tabla134[[#This Row],[Rating]]&lt;4,"Regular",IF(Tabla134[[#This Row],[Rating]]&lt;5,"Bueno","Excelente"))))</f>
        <v>Bueno</v>
      </c>
    </row>
    <row r="3401" spans="1:16" x14ac:dyDescent="0.2">
      <c r="A3401" s="7" t="s">
        <v>6</v>
      </c>
      <c r="B3401" s="7" t="s">
        <v>739</v>
      </c>
      <c r="C3401" s="7" t="s">
        <v>25</v>
      </c>
      <c r="D3401" s="8">
        <v>2016</v>
      </c>
      <c r="E3401" s="7" t="s">
        <v>1114</v>
      </c>
      <c r="F3401" s="7" t="s">
        <v>8</v>
      </c>
      <c r="G3401" s="7" t="s">
        <v>702</v>
      </c>
      <c r="H3401" s="7" t="s">
        <v>7</v>
      </c>
      <c r="I3401" s="9">
        <v>4.6808553000000003E-2</v>
      </c>
      <c r="J3401" s="10">
        <v>141.4838</v>
      </c>
      <c r="K3401" s="11">
        <v>4</v>
      </c>
      <c r="L3401" s="11" t="str">
        <f>IF(Tabla134[[#This Row],[Item Weight]]&lt;$U$12,"Poco Peso",IF(Tabla134[[#This Row],[Item Weight]]&lt;$U$13,"Peso Medio","Peso Alto"))</f>
        <v>Peso Alto</v>
      </c>
      <c r="M3401" s="7">
        <v>17.100000000000001</v>
      </c>
      <c r="N3401" s="11">
        <f>IF(Tabla134[[#This Row],[Item Weight (Nulos)]]="",VLOOKUP(Tabla134[[#This Row],[Item Identifier]],'Tabla para Nulos'!$A$3:$B$1563,2,FALSE),Tabla134[[#This Row],[Item Weight (Nulos)]])</f>
        <v>17.100000000000001</v>
      </c>
      <c r="O3401" s="11" t="str">
        <f>IF(Tabla134[[#This Row],[Item Visibility]]&lt;$U$15,"Poca visibilidad",IF(Tabla134[[#This Row],[Item Visibility]]&lt;$U$16,"Visibilidad media","Mayor visibilidad"))</f>
        <v>Visibilidad media</v>
      </c>
      <c r="P3401" s="11" t="str">
        <f>IF(Tabla134[[#This Row],[Rating]]&lt;2,"Muy Malo",IF(Tabla134[[#This Row],[Rating]]&lt;3,"Malo",IF(Tabla134[[#This Row],[Rating]]&lt;4,"Regular",IF(Tabla134[[#This Row],[Rating]]&lt;5,"Bueno","Excelente"))))</f>
        <v>Bueno</v>
      </c>
    </row>
    <row r="3402" spans="1:16" x14ac:dyDescent="0.2">
      <c r="A3402" s="7" t="s">
        <v>6</v>
      </c>
      <c r="B3402" s="7" t="s">
        <v>567</v>
      </c>
      <c r="C3402" s="7" t="s">
        <v>17</v>
      </c>
      <c r="D3402" s="8">
        <v>2016</v>
      </c>
      <c r="E3402" s="7" t="s">
        <v>1114</v>
      </c>
      <c r="F3402" s="7" t="s">
        <v>8</v>
      </c>
      <c r="G3402" s="7" t="s">
        <v>702</v>
      </c>
      <c r="H3402" s="7" t="s">
        <v>7</v>
      </c>
      <c r="I3402" s="9">
        <v>0.107057186</v>
      </c>
      <c r="J3402" s="10">
        <v>224.1772</v>
      </c>
      <c r="K3402" s="11">
        <v>4</v>
      </c>
      <c r="L3402" s="11" t="str">
        <f>IF(Tabla134[[#This Row],[Item Weight]]&lt;$U$12,"Poco Peso",IF(Tabla134[[#This Row],[Item Weight]]&lt;$U$13,"Peso Medio","Peso Alto"))</f>
        <v>Peso Medio</v>
      </c>
      <c r="M3402" s="7">
        <v>11.8</v>
      </c>
      <c r="N3402" s="11">
        <f>IF(Tabla134[[#This Row],[Item Weight (Nulos)]]="",VLOOKUP(Tabla134[[#This Row],[Item Identifier]],'Tabla para Nulos'!$A$3:$B$1563,2,FALSE),Tabla134[[#This Row],[Item Weight (Nulos)]])</f>
        <v>11.8</v>
      </c>
      <c r="O3402" s="11" t="str">
        <f>IF(Tabla134[[#This Row],[Item Visibility]]&lt;$U$15,"Poca visibilidad",IF(Tabla134[[#This Row],[Item Visibility]]&lt;$U$16,"Visibilidad media","Mayor visibilidad"))</f>
        <v>Mayor visibilidad</v>
      </c>
      <c r="P3402" s="11" t="str">
        <f>IF(Tabla134[[#This Row],[Rating]]&lt;2,"Muy Malo",IF(Tabla134[[#This Row],[Rating]]&lt;3,"Malo",IF(Tabla134[[#This Row],[Rating]]&lt;4,"Regular",IF(Tabla134[[#This Row],[Rating]]&lt;5,"Bueno","Excelente"))))</f>
        <v>Bueno</v>
      </c>
    </row>
    <row r="3403" spans="1:16" x14ac:dyDescent="0.2">
      <c r="A3403" s="7" t="s">
        <v>6</v>
      </c>
      <c r="B3403" s="7" t="s">
        <v>91</v>
      </c>
      <c r="C3403" s="7" t="s">
        <v>17</v>
      </c>
      <c r="D3403" s="8">
        <v>2016</v>
      </c>
      <c r="E3403" s="7" t="s">
        <v>1114</v>
      </c>
      <c r="F3403" s="7" t="s">
        <v>8</v>
      </c>
      <c r="G3403" s="7" t="s">
        <v>702</v>
      </c>
      <c r="H3403" s="7" t="s">
        <v>7</v>
      </c>
      <c r="I3403" s="9">
        <v>7.3920438000000005E-2</v>
      </c>
      <c r="J3403" s="10">
        <v>255.63560000000001</v>
      </c>
      <c r="K3403" s="11">
        <v>4</v>
      </c>
      <c r="L3403" s="11" t="str">
        <f>IF(Tabla134[[#This Row],[Item Weight]]&lt;$U$12,"Poco Peso",IF(Tabla134[[#This Row],[Item Weight]]&lt;$U$13,"Peso Medio","Peso Alto"))</f>
        <v>Peso Medio</v>
      </c>
      <c r="M3403" s="7">
        <v>12.6</v>
      </c>
      <c r="N3403" s="11">
        <f>IF(Tabla134[[#This Row],[Item Weight (Nulos)]]="",VLOOKUP(Tabla134[[#This Row],[Item Identifier]],'Tabla para Nulos'!$A$3:$B$1563,2,FALSE),Tabla134[[#This Row],[Item Weight (Nulos)]])</f>
        <v>12.6</v>
      </c>
      <c r="O3403" s="11" t="str">
        <f>IF(Tabla134[[#This Row],[Item Visibility]]&lt;$U$15,"Poca visibilidad",IF(Tabla134[[#This Row],[Item Visibility]]&lt;$U$16,"Visibilidad media","Mayor visibilidad"))</f>
        <v>Visibilidad media</v>
      </c>
      <c r="P3403" s="11" t="str">
        <f>IF(Tabla134[[#This Row],[Rating]]&lt;2,"Muy Malo",IF(Tabla134[[#This Row],[Rating]]&lt;3,"Malo",IF(Tabla134[[#This Row],[Rating]]&lt;4,"Regular",IF(Tabla134[[#This Row],[Rating]]&lt;5,"Bueno","Excelente"))))</f>
        <v>Bueno</v>
      </c>
    </row>
    <row r="3404" spans="1:16" x14ac:dyDescent="0.2">
      <c r="A3404" s="7" t="s">
        <v>6</v>
      </c>
      <c r="B3404" s="7" t="s">
        <v>1250</v>
      </c>
      <c r="C3404" s="7" t="s">
        <v>71</v>
      </c>
      <c r="D3404" s="8">
        <v>2016</v>
      </c>
      <c r="E3404" s="7" t="s">
        <v>1114</v>
      </c>
      <c r="F3404" s="7" t="s">
        <v>8</v>
      </c>
      <c r="G3404" s="7" t="s">
        <v>702</v>
      </c>
      <c r="H3404" s="7" t="s">
        <v>7</v>
      </c>
      <c r="I3404" s="9">
        <v>1.6653339999999999E-2</v>
      </c>
      <c r="J3404" s="10">
        <v>97.372600000000006</v>
      </c>
      <c r="K3404" s="11">
        <v>4</v>
      </c>
      <c r="L3404" s="11" t="str">
        <f>IF(Tabla134[[#This Row],[Item Weight]]&lt;$U$12,"Poco Peso",IF(Tabla134[[#This Row],[Item Weight]]&lt;$U$13,"Peso Medio","Peso Alto"))</f>
        <v>Peso Medio</v>
      </c>
      <c r="M3404" s="7">
        <v>16.2</v>
      </c>
      <c r="N3404" s="11">
        <f>IF(Tabla134[[#This Row],[Item Weight (Nulos)]]="",VLOOKUP(Tabla134[[#This Row],[Item Identifier]],'Tabla para Nulos'!$A$3:$B$1563,2,FALSE),Tabla134[[#This Row],[Item Weight (Nulos)]])</f>
        <v>16.2</v>
      </c>
      <c r="O3404" s="11" t="str">
        <f>IF(Tabla134[[#This Row],[Item Visibility]]&lt;$U$15,"Poca visibilidad",IF(Tabla134[[#This Row],[Item Visibility]]&lt;$U$16,"Visibilidad media","Mayor visibilidad"))</f>
        <v>Poca visibilidad</v>
      </c>
      <c r="P3404" s="11" t="str">
        <f>IF(Tabla134[[#This Row],[Rating]]&lt;2,"Muy Malo",IF(Tabla134[[#This Row],[Rating]]&lt;3,"Malo",IF(Tabla134[[#This Row],[Rating]]&lt;4,"Regular",IF(Tabla134[[#This Row],[Rating]]&lt;5,"Bueno","Excelente"))))</f>
        <v>Bueno</v>
      </c>
    </row>
    <row r="3405" spans="1:16" x14ac:dyDescent="0.2">
      <c r="A3405" s="7" t="s">
        <v>6</v>
      </c>
      <c r="B3405" s="7" t="s">
        <v>347</v>
      </c>
      <c r="C3405" s="7" t="s">
        <v>10</v>
      </c>
      <c r="D3405" s="8">
        <v>2016</v>
      </c>
      <c r="E3405" s="7" t="s">
        <v>1114</v>
      </c>
      <c r="F3405" s="7" t="s">
        <v>8</v>
      </c>
      <c r="G3405" s="7" t="s">
        <v>702</v>
      </c>
      <c r="H3405" s="7" t="s">
        <v>7</v>
      </c>
      <c r="I3405" s="9">
        <v>0.122304725</v>
      </c>
      <c r="J3405" s="10">
        <v>99.201599999999999</v>
      </c>
      <c r="K3405" s="11">
        <v>4</v>
      </c>
      <c r="L3405" s="11" t="str">
        <f>IF(Tabla134[[#This Row],[Item Weight]]&lt;$U$12,"Poco Peso",IF(Tabla134[[#This Row],[Item Weight]]&lt;$U$13,"Peso Medio","Peso Alto"))</f>
        <v>Peso Medio</v>
      </c>
      <c r="M3405" s="7">
        <v>9.1950000000000003</v>
      </c>
      <c r="N3405" s="11">
        <f>IF(Tabla134[[#This Row],[Item Weight (Nulos)]]="",VLOOKUP(Tabla134[[#This Row],[Item Identifier]],'Tabla para Nulos'!$A$3:$B$1563,2,FALSE),Tabla134[[#This Row],[Item Weight (Nulos)]])</f>
        <v>9.1950000000000003</v>
      </c>
      <c r="O3405" s="11" t="str">
        <f>IF(Tabla134[[#This Row],[Item Visibility]]&lt;$U$15,"Poca visibilidad",IF(Tabla134[[#This Row],[Item Visibility]]&lt;$U$16,"Visibilidad media","Mayor visibilidad"))</f>
        <v>Mayor visibilidad</v>
      </c>
      <c r="P3405" s="11" t="str">
        <f>IF(Tabla134[[#This Row],[Rating]]&lt;2,"Muy Malo",IF(Tabla134[[#This Row],[Rating]]&lt;3,"Malo",IF(Tabla134[[#This Row],[Rating]]&lt;4,"Regular",IF(Tabla134[[#This Row],[Rating]]&lt;5,"Bueno","Excelente"))))</f>
        <v>Bueno</v>
      </c>
    </row>
    <row r="3406" spans="1:16" x14ac:dyDescent="0.2">
      <c r="A3406" s="7" t="s">
        <v>6</v>
      </c>
      <c r="B3406" s="7" t="s">
        <v>554</v>
      </c>
      <c r="C3406" s="7" t="s">
        <v>10</v>
      </c>
      <c r="D3406" s="8">
        <v>2016</v>
      </c>
      <c r="E3406" s="7" t="s">
        <v>1114</v>
      </c>
      <c r="F3406" s="7" t="s">
        <v>8</v>
      </c>
      <c r="G3406" s="7" t="s">
        <v>702</v>
      </c>
      <c r="H3406" s="7" t="s">
        <v>7</v>
      </c>
      <c r="I3406" s="9">
        <v>3.5151215E-2</v>
      </c>
      <c r="J3406" s="10">
        <v>171.84479999999999</v>
      </c>
      <c r="K3406" s="11">
        <v>4</v>
      </c>
      <c r="L3406" s="11" t="str">
        <f>IF(Tabla134[[#This Row],[Item Weight]]&lt;$U$12,"Poco Peso",IF(Tabla134[[#This Row],[Item Weight]]&lt;$U$13,"Peso Medio","Peso Alto"))</f>
        <v>Peso Medio</v>
      </c>
      <c r="M3406" s="7">
        <v>9.5</v>
      </c>
      <c r="N3406" s="11">
        <f>IF(Tabla134[[#This Row],[Item Weight (Nulos)]]="",VLOOKUP(Tabla134[[#This Row],[Item Identifier]],'Tabla para Nulos'!$A$3:$B$1563,2,FALSE),Tabla134[[#This Row],[Item Weight (Nulos)]])</f>
        <v>9.5</v>
      </c>
      <c r="O3406" s="11" t="str">
        <f>IF(Tabla134[[#This Row],[Item Visibility]]&lt;$U$15,"Poca visibilidad",IF(Tabla134[[#This Row],[Item Visibility]]&lt;$U$16,"Visibilidad media","Mayor visibilidad"))</f>
        <v>Visibilidad media</v>
      </c>
      <c r="P3406" s="11" t="str">
        <f>IF(Tabla134[[#This Row],[Rating]]&lt;2,"Muy Malo",IF(Tabla134[[#This Row],[Rating]]&lt;3,"Malo",IF(Tabla134[[#This Row],[Rating]]&lt;4,"Regular",IF(Tabla134[[#This Row],[Rating]]&lt;5,"Bueno","Excelente"))))</f>
        <v>Bueno</v>
      </c>
    </row>
    <row r="3407" spans="1:16" x14ac:dyDescent="0.2">
      <c r="A3407" s="7" t="s">
        <v>6</v>
      </c>
      <c r="B3407" s="7" t="s">
        <v>1247</v>
      </c>
      <c r="C3407" s="7" t="s">
        <v>10</v>
      </c>
      <c r="D3407" s="8">
        <v>2016</v>
      </c>
      <c r="E3407" s="7" t="s">
        <v>1114</v>
      </c>
      <c r="F3407" s="7" t="s">
        <v>8</v>
      </c>
      <c r="G3407" s="7" t="s">
        <v>702</v>
      </c>
      <c r="H3407" s="7" t="s">
        <v>7</v>
      </c>
      <c r="I3407" s="9">
        <v>3.0569229E-2</v>
      </c>
      <c r="J3407" s="10">
        <v>113.1176</v>
      </c>
      <c r="K3407" s="11">
        <v>4</v>
      </c>
      <c r="L3407" s="11" t="str">
        <f>IF(Tabla134[[#This Row],[Item Weight]]&lt;$U$12,"Poco Peso",IF(Tabla134[[#This Row],[Item Weight]]&lt;$U$13,"Peso Medio","Peso Alto"))</f>
        <v>Peso Medio</v>
      </c>
      <c r="M3407" s="7">
        <v>10.3</v>
      </c>
      <c r="N3407" s="11">
        <f>IF(Tabla134[[#This Row],[Item Weight (Nulos)]]="",VLOOKUP(Tabla134[[#This Row],[Item Identifier]],'Tabla para Nulos'!$A$3:$B$1563,2,FALSE),Tabla134[[#This Row],[Item Weight (Nulos)]])</f>
        <v>10.3</v>
      </c>
      <c r="O3407" s="11" t="str">
        <f>IF(Tabla134[[#This Row],[Item Visibility]]&lt;$U$15,"Poca visibilidad",IF(Tabla134[[#This Row],[Item Visibility]]&lt;$U$16,"Visibilidad media","Mayor visibilidad"))</f>
        <v>Visibilidad media</v>
      </c>
      <c r="P3407" s="11" t="str">
        <f>IF(Tabla134[[#This Row],[Rating]]&lt;2,"Muy Malo",IF(Tabla134[[#This Row],[Rating]]&lt;3,"Malo",IF(Tabla134[[#This Row],[Rating]]&lt;4,"Regular",IF(Tabla134[[#This Row],[Rating]]&lt;5,"Bueno","Excelente"))))</f>
        <v>Bueno</v>
      </c>
    </row>
    <row r="3408" spans="1:16" x14ac:dyDescent="0.2">
      <c r="A3408" s="7" t="s">
        <v>6</v>
      </c>
      <c r="B3408" s="7" t="s">
        <v>939</v>
      </c>
      <c r="C3408" s="7" t="s">
        <v>10</v>
      </c>
      <c r="D3408" s="8">
        <v>2016</v>
      </c>
      <c r="E3408" s="7" t="s">
        <v>1114</v>
      </c>
      <c r="F3408" s="7" t="s">
        <v>8</v>
      </c>
      <c r="G3408" s="7" t="s">
        <v>702</v>
      </c>
      <c r="H3408" s="7" t="s">
        <v>7</v>
      </c>
      <c r="I3408" s="9">
        <v>8.1752759999999994E-2</v>
      </c>
      <c r="J3408" s="10">
        <v>89.0488</v>
      </c>
      <c r="K3408" s="11">
        <v>4</v>
      </c>
      <c r="L3408" s="11" t="str">
        <f>IF(Tabla134[[#This Row],[Item Weight]]&lt;$U$12,"Poco Peso",IF(Tabla134[[#This Row],[Item Weight]]&lt;$U$13,"Peso Medio","Peso Alto"))</f>
        <v>Peso Medio</v>
      </c>
      <c r="M3408" s="7">
        <v>12.5</v>
      </c>
      <c r="N3408" s="11">
        <f>IF(Tabla134[[#This Row],[Item Weight (Nulos)]]="",VLOOKUP(Tabla134[[#This Row],[Item Identifier]],'Tabla para Nulos'!$A$3:$B$1563,2,FALSE),Tabla134[[#This Row],[Item Weight (Nulos)]])</f>
        <v>12.5</v>
      </c>
      <c r="O3408" s="11" t="str">
        <f>IF(Tabla134[[#This Row],[Item Visibility]]&lt;$U$15,"Poca visibilidad",IF(Tabla134[[#This Row],[Item Visibility]]&lt;$U$16,"Visibilidad media","Mayor visibilidad"))</f>
        <v>Visibilidad media</v>
      </c>
      <c r="P3408" s="11" t="str">
        <f>IF(Tabla134[[#This Row],[Rating]]&lt;2,"Muy Malo",IF(Tabla134[[#This Row],[Rating]]&lt;3,"Malo",IF(Tabla134[[#This Row],[Rating]]&lt;4,"Regular",IF(Tabla134[[#This Row],[Rating]]&lt;5,"Bueno","Excelente"))))</f>
        <v>Bueno</v>
      </c>
    </row>
    <row r="3409" spans="1:16" x14ac:dyDescent="0.2">
      <c r="A3409" s="7" t="s">
        <v>6</v>
      </c>
      <c r="B3409" s="7" t="s">
        <v>62</v>
      </c>
      <c r="C3409" s="7" t="s">
        <v>10</v>
      </c>
      <c r="D3409" s="8">
        <v>2016</v>
      </c>
      <c r="E3409" s="7" t="s">
        <v>1114</v>
      </c>
      <c r="F3409" s="7" t="s">
        <v>8</v>
      </c>
      <c r="G3409" s="7" t="s">
        <v>702</v>
      </c>
      <c r="H3409" s="7" t="s">
        <v>7</v>
      </c>
      <c r="I3409" s="9">
        <v>4.3655155000000001E-2</v>
      </c>
      <c r="J3409" s="10">
        <v>156.7946</v>
      </c>
      <c r="K3409" s="11">
        <v>4</v>
      </c>
      <c r="L3409" s="11" t="str">
        <f>IF(Tabla134[[#This Row],[Item Weight]]&lt;$U$12,"Poco Peso",IF(Tabla134[[#This Row],[Item Weight]]&lt;$U$13,"Peso Medio","Peso Alto"))</f>
        <v>Peso Medio</v>
      </c>
      <c r="M3409" s="7">
        <v>13.6</v>
      </c>
      <c r="N3409" s="11">
        <f>IF(Tabla134[[#This Row],[Item Weight (Nulos)]]="",VLOOKUP(Tabla134[[#This Row],[Item Identifier]],'Tabla para Nulos'!$A$3:$B$1563,2,FALSE),Tabla134[[#This Row],[Item Weight (Nulos)]])</f>
        <v>13.6</v>
      </c>
      <c r="O3409" s="11" t="str">
        <f>IF(Tabla134[[#This Row],[Item Visibility]]&lt;$U$15,"Poca visibilidad",IF(Tabla134[[#This Row],[Item Visibility]]&lt;$U$16,"Visibilidad media","Mayor visibilidad"))</f>
        <v>Visibilidad media</v>
      </c>
      <c r="P3409" s="11" t="str">
        <f>IF(Tabla134[[#This Row],[Rating]]&lt;2,"Muy Malo",IF(Tabla134[[#This Row],[Rating]]&lt;3,"Malo",IF(Tabla134[[#This Row],[Rating]]&lt;4,"Regular",IF(Tabla134[[#This Row],[Rating]]&lt;5,"Bueno","Excelente"))))</f>
        <v>Bueno</v>
      </c>
    </row>
    <row r="3410" spans="1:16" x14ac:dyDescent="0.2">
      <c r="A3410" s="7" t="s">
        <v>6</v>
      </c>
      <c r="B3410" s="7" t="s">
        <v>547</v>
      </c>
      <c r="C3410" s="7" t="s">
        <v>10</v>
      </c>
      <c r="D3410" s="8">
        <v>2016</v>
      </c>
      <c r="E3410" s="7" t="s">
        <v>1114</v>
      </c>
      <c r="F3410" s="7" t="s">
        <v>8</v>
      </c>
      <c r="G3410" s="7" t="s">
        <v>702</v>
      </c>
      <c r="H3410" s="7" t="s">
        <v>7</v>
      </c>
      <c r="I3410" s="9">
        <v>0.112410046</v>
      </c>
      <c r="J3410" s="10">
        <v>192.24780000000001</v>
      </c>
      <c r="K3410" s="11">
        <v>4</v>
      </c>
      <c r="L3410" s="11" t="str">
        <f>IF(Tabla134[[#This Row],[Item Weight]]&lt;$U$12,"Poco Peso",IF(Tabla134[[#This Row],[Item Weight]]&lt;$U$13,"Peso Medio","Peso Alto"))</f>
        <v>Peso Alto</v>
      </c>
      <c r="M3410" s="7">
        <v>20.5</v>
      </c>
      <c r="N3410" s="11">
        <f>IF(Tabla134[[#This Row],[Item Weight (Nulos)]]="",VLOOKUP(Tabla134[[#This Row],[Item Identifier]],'Tabla para Nulos'!$A$3:$B$1563,2,FALSE),Tabla134[[#This Row],[Item Weight (Nulos)]])</f>
        <v>20.5</v>
      </c>
      <c r="O3410" s="11" t="str">
        <f>IF(Tabla134[[#This Row],[Item Visibility]]&lt;$U$15,"Poca visibilidad",IF(Tabla134[[#This Row],[Item Visibility]]&lt;$U$16,"Visibilidad media","Mayor visibilidad"))</f>
        <v>Mayor visibilidad</v>
      </c>
      <c r="P3410" s="11" t="str">
        <f>IF(Tabla134[[#This Row],[Rating]]&lt;2,"Muy Malo",IF(Tabla134[[#This Row],[Rating]]&lt;3,"Malo",IF(Tabla134[[#This Row],[Rating]]&lt;4,"Regular",IF(Tabla134[[#This Row],[Rating]]&lt;5,"Bueno","Excelente"))))</f>
        <v>Bueno</v>
      </c>
    </row>
    <row r="3411" spans="1:16" x14ac:dyDescent="0.2">
      <c r="A3411" s="7" t="s">
        <v>6</v>
      </c>
      <c r="B3411" s="7" t="s">
        <v>810</v>
      </c>
      <c r="C3411" s="7" t="s">
        <v>47</v>
      </c>
      <c r="D3411" s="8">
        <v>2016</v>
      </c>
      <c r="E3411" s="7" t="s">
        <v>1114</v>
      </c>
      <c r="F3411" s="7" t="s">
        <v>8</v>
      </c>
      <c r="G3411" s="7" t="s">
        <v>702</v>
      </c>
      <c r="H3411" s="7" t="s">
        <v>7</v>
      </c>
      <c r="I3411" s="9">
        <v>3.3760862000000003E-2</v>
      </c>
      <c r="J3411" s="10">
        <v>196.9426</v>
      </c>
      <c r="K3411" s="11">
        <v>4</v>
      </c>
      <c r="L3411" s="11" t="str">
        <f>IF(Tabla134[[#This Row],[Item Weight]]&lt;$U$12,"Poco Peso",IF(Tabla134[[#This Row],[Item Weight]]&lt;$U$13,"Peso Medio","Peso Alto"))</f>
        <v>Peso Medio</v>
      </c>
      <c r="M3411" s="7">
        <v>12.35</v>
      </c>
      <c r="N3411" s="11">
        <f>IF(Tabla134[[#This Row],[Item Weight (Nulos)]]="",VLOOKUP(Tabla134[[#This Row],[Item Identifier]],'Tabla para Nulos'!$A$3:$B$1563,2,FALSE),Tabla134[[#This Row],[Item Weight (Nulos)]])</f>
        <v>12.35</v>
      </c>
      <c r="O3411" s="11" t="str">
        <f>IF(Tabla134[[#This Row],[Item Visibility]]&lt;$U$15,"Poca visibilidad",IF(Tabla134[[#This Row],[Item Visibility]]&lt;$U$16,"Visibilidad media","Mayor visibilidad"))</f>
        <v>Visibilidad media</v>
      </c>
      <c r="P3411" s="11" t="str">
        <f>IF(Tabla134[[#This Row],[Rating]]&lt;2,"Muy Malo",IF(Tabla134[[#This Row],[Rating]]&lt;3,"Malo",IF(Tabla134[[#This Row],[Rating]]&lt;4,"Regular",IF(Tabla134[[#This Row],[Rating]]&lt;5,"Bueno","Excelente"))))</f>
        <v>Bueno</v>
      </c>
    </row>
    <row r="3412" spans="1:16" x14ac:dyDescent="0.2">
      <c r="A3412" s="7" t="s">
        <v>6</v>
      </c>
      <c r="B3412" s="7" t="s">
        <v>332</v>
      </c>
      <c r="C3412" s="7" t="s">
        <v>47</v>
      </c>
      <c r="D3412" s="8">
        <v>2016</v>
      </c>
      <c r="E3412" s="7" t="s">
        <v>1114</v>
      </c>
      <c r="F3412" s="7" t="s">
        <v>8</v>
      </c>
      <c r="G3412" s="7" t="s">
        <v>702</v>
      </c>
      <c r="H3412" s="7" t="s">
        <v>7</v>
      </c>
      <c r="I3412" s="9">
        <v>1.8024769E-2</v>
      </c>
      <c r="J3412" s="10">
        <v>104.499</v>
      </c>
      <c r="K3412" s="11">
        <v>4</v>
      </c>
      <c r="L3412" s="11" t="str">
        <f>IF(Tabla134[[#This Row],[Item Weight]]&lt;$U$12,"Poco Peso",IF(Tabla134[[#This Row],[Item Weight]]&lt;$U$13,"Peso Medio","Peso Alto"))</f>
        <v>Peso Alto</v>
      </c>
      <c r="M3412" s="7">
        <v>19.7</v>
      </c>
      <c r="N3412" s="11">
        <f>IF(Tabla134[[#This Row],[Item Weight (Nulos)]]="",VLOOKUP(Tabla134[[#This Row],[Item Identifier]],'Tabla para Nulos'!$A$3:$B$1563,2,FALSE),Tabla134[[#This Row],[Item Weight (Nulos)]])</f>
        <v>19.7</v>
      </c>
      <c r="O3412" s="11" t="str">
        <f>IF(Tabla134[[#This Row],[Item Visibility]]&lt;$U$15,"Poca visibilidad",IF(Tabla134[[#This Row],[Item Visibility]]&lt;$U$16,"Visibilidad media","Mayor visibilidad"))</f>
        <v>Poca visibilidad</v>
      </c>
      <c r="P3412" s="11" t="str">
        <f>IF(Tabla134[[#This Row],[Rating]]&lt;2,"Muy Malo",IF(Tabla134[[#This Row],[Rating]]&lt;3,"Malo",IF(Tabla134[[#This Row],[Rating]]&lt;4,"Regular",IF(Tabla134[[#This Row],[Rating]]&lt;5,"Bueno","Excelente"))))</f>
        <v>Bueno</v>
      </c>
    </row>
    <row r="3413" spans="1:16" x14ac:dyDescent="0.2">
      <c r="A3413" s="7" t="s">
        <v>6</v>
      </c>
      <c r="B3413" s="7" t="s">
        <v>330</v>
      </c>
      <c r="C3413" s="7" t="s">
        <v>163</v>
      </c>
      <c r="D3413" s="8">
        <v>2016</v>
      </c>
      <c r="E3413" s="7" t="s">
        <v>1114</v>
      </c>
      <c r="F3413" s="7" t="s">
        <v>8</v>
      </c>
      <c r="G3413" s="7" t="s">
        <v>702</v>
      </c>
      <c r="H3413" s="7" t="s">
        <v>7</v>
      </c>
      <c r="I3413" s="9">
        <v>0.129337594</v>
      </c>
      <c r="J3413" s="10">
        <v>238.18799999999999</v>
      </c>
      <c r="K3413" s="11">
        <v>4</v>
      </c>
      <c r="L3413" s="11" t="str">
        <f>IF(Tabla134[[#This Row],[Item Weight]]&lt;$U$12,"Poco Peso",IF(Tabla134[[#This Row],[Item Weight]]&lt;$U$13,"Peso Medio","Peso Alto"))</f>
        <v>Peso Alto</v>
      </c>
      <c r="M3413" s="7">
        <v>20.75</v>
      </c>
      <c r="N3413" s="11">
        <f>IF(Tabla134[[#This Row],[Item Weight (Nulos)]]="",VLOOKUP(Tabla134[[#This Row],[Item Identifier]],'Tabla para Nulos'!$A$3:$B$1563,2,FALSE),Tabla134[[#This Row],[Item Weight (Nulos)]])</f>
        <v>20.75</v>
      </c>
      <c r="O3413" s="11" t="str">
        <f>IF(Tabla134[[#This Row],[Item Visibility]]&lt;$U$15,"Poca visibilidad",IF(Tabla134[[#This Row],[Item Visibility]]&lt;$U$16,"Visibilidad media","Mayor visibilidad"))</f>
        <v>Mayor visibilidad</v>
      </c>
      <c r="P3413" s="11" t="str">
        <f>IF(Tabla134[[#This Row],[Rating]]&lt;2,"Muy Malo",IF(Tabla134[[#This Row],[Rating]]&lt;3,"Malo",IF(Tabla134[[#This Row],[Rating]]&lt;4,"Regular",IF(Tabla134[[#This Row],[Rating]]&lt;5,"Bueno","Excelente"))))</f>
        <v>Bueno</v>
      </c>
    </row>
    <row r="3414" spans="1:16" x14ac:dyDescent="0.2">
      <c r="A3414" s="7" t="s">
        <v>6</v>
      </c>
      <c r="B3414" s="7" t="s">
        <v>962</v>
      </c>
      <c r="C3414" s="7" t="s">
        <v>14</v>
      </c>
      <c r="D3414" s="8">
        <v>2016</v>
      </c>
      <c r="E3414" s="7" t="s">
        <v>1114</v>
      </c>
      <c r="F3414" s="7" t="s">
        <v>8</v>
      </c>
      <c r="G3414" s="7" t="s">
        <v>702</v>
      </c>
      <c r="H3414" s="7" t="s">
        <v>7</v>
      </c>
      <c r="I3414" s="9">
        <v>7.0704474000000003E-2</v>
      </c>
      <c r="J3414" s="10">
        <v>93.412000000000006</v>
      </c>
      <c r="K3414" s="11">
        <v>4</v>
      </c>
      <c r="L3414" s="11" t="str">
        <f>IF(Tabla134[[#This Row],[Item Weight]]&lt;$U$12,"Poco Peso",IF(Tabla134[[#This Row],[Item Weight]]&lt;$U$13,"Peso Medio","Peso Alto"))</f>
        <v>Poco Peso</v>
      </c>
      <c r="M3414" s="7">
        <v>7.64</v>
      </c>
      <c r="N3414" s="11">
        <f>IF(Tabla134[[#This Row],[Item Weight (Nulos)]]="",VLOOKUP(Tabla134[[#This Row],[Item Identifier]],'Tabla para Nulos'!$A$3:$B$1563,2,FALSE),Tabla134[[#This Row],[Item Weight (Nulos)]])</f>
        <v>7.64</v>
      </c>
      <c r="O3414" s="11" t="str">
        <f>IF(Tabla134[[#This Row],[Item Visibility]]&lt;$U$15,"Poca visibilidad",IF(Tabla134[[#This Row],[Item Visibility]]&lt;$U$16,"Visibilidad media","Mayor visibilidad"))</f>
        <v>Visibilidad media</v>
      </c>
      <c r="P3414" s="11" t="str">
        <f>IF(Tabla134[[#This Row],[Rating]]&lt;2,"Muy Malo",IF(Tabla134[[#This Row],[Rating]]&lt;3,"Malo",IF(Tabla134[[#This Row],[Rating]]&lt;4,"Regular",IF(Tabla134[[#This Row],[Rating]]&lt;5,"Bueno","Excelente"))))</f>
        <v>Bueno</v>
      </c>
    </row>
    <row r="3415" spans="1:16" x14ac:dyDescent="0.2">
      <c r="A3415" s="7" t="s">
        <v>6</v>
      </c>
      <c r="B3415" s="7" t="s">
        <v>33</v>
      </c>
      <c r="C3415" s="7" t="s">
        <v>14</v>
      </c>
      <c r="D3415" s="8">
        <v>2016</v>
      </c>
      <c r="E3415" s="7" t="s">
        <v>1114</v>
      </c>
      <c r="F3415" s="7" t="s">
        <v>8</v>
      </c>
      <c r="G3415" s="7" t="s">
        <v>702</v>
      </c>
      <c r="H3415" s="7" t="s">
        <v>7</v>
      </c>
      <c r="I3415" s="9">
        <v>5.8116757999999998E-2</v>
      </c>
      <c r="J3415" s="10">
        <v>57.556199999999997</v>
      </c>
      <c r="K3415" s="11">
        <v>4</v>
      </c>
      <c r="L3415" s="11" t="str">
        <f>IF(Tabla134[[#This Row],[Item Weight]]&lt;$U$12,"Poco Peso",IF(Tabla134[[#This Row],[Item Weight]]&lt;$U$13,"Peso Medio","Peso Alto"))</f>
        <v>Peso Medio</v>
      </c>
      <c r="M3415" s="7">
        <v>12.3</v>
      </c>
      <c r="N3415" s="11">
        <f>IF(Tabla134[[#This Row],[Item Weight (Nulos)]]="",VLOOKUP(Tabla134[[#This Row],[Item Identifier]],'Tabla para Nulos'!$A$3:$B$1563,2,FALSE),Tabla134[[#This Row],[Item Weight (Nulos)]])</f>
        <v>12.3</v>
      </c>
      <c r="O3415" s="11" t="str">
        <f>IF(Tabla134[[#This Row],[Item Visibility]]&lt;$U$15,"Poca visibilidad",IF(Tabla134[[#This Row],[Item Visibility]]&lt;$U$16,"Visibilidad media","Mayor visibilidad"))</f>
        <v>Visibilidad media</v>
      </c>
      <c r="P3415" s="11" t="str">
        <f>IF(Tabla134[[#This Row],[Rating]]&lt;2,"Muy Malo",IF(Tabla134[[#This Row],[Rating]]&lt;3,"Malo",IF(Tabla134[[#This Row],[Rating]]&lt;4,"Regular",IF(Tabla134[[#This Row],[Rating]]&lt;5,"Bueno","Excelente"))))</f>
        <v>Bueno</v>
      </c>
    </row>
    <row r="3416" spans="1:16" x14ac:dyDescent="0.2">
      <c r="A3416" s="7" t="s">
        <v>6</v>
      </c>
      <c r="B3416" s="7" t="s">
        <v>537</v>
      </c>
      <c r="C3416" s="7" t="s">
        <v>14</v>
      </c>
      <c r="D3416" s="8">
        <v>2016</v>
      </c>
      <c r="E3416" s="7" t="s">
        <v>1114</v>
      </c>
      <c r="F3416" s="7" t="s">
        <v>8</v>
      </c>
      <c r="G3416" s="7" t="s">
        <v>702</v>
      </c>
      <c r="H3416" s="7" t="s">
        <v>7</v>
      </c>
      <c r="I3416" s="9">
        <v>7.1464149999999997E-3</v>
      </c>
      <c r="J3416" s="10">
        <v>41.048000000000002</v>
      </c>
      <c r="K3416" s="11">
        <v>4</v>
      </c>
      <c r="L3416" s="11" t="str">
        <f>IF(Tabla134[[#This Row],[Item Weight]]&lt;$U$12,"Poco Peso",IF(Tabla134[[#This Row],[Item Weight]]&lt;$U$13,"Peso Medio","Peso Alto"))</f>
        <v>Peso Medio</v>
      </c>
      <c r="M3416" s="7">
        <v>15.85</v>
      </c>
      <c r="N3416" s="11">
        <f>IF(Tabla134[[#This Row],[Item Weight (Nulos)]]="",VLOOKUP(Tabla134[[#This Row],[Item Identifier]],'Tabla para Nulos'!$A$3:$B$1563,2,FALSE),Tabla134[[#This Row],[Item Weight (Nulos)]])</f>
        <v>15.85</v>
      </c>
      <c r="O3416" s="11" t="str">
        <f>IF(Tabla134[[#This Row],[Item Visibility]]&lt;$U$15,"Poca visibilidad",IF(Tabla134[[#This Row],[Item Visibility]]&lt;$U$16,"Visibilidad media","Mayor visibilidad"))</f>
        <v>Poca visibilidad</v>
      </c>
      <c r="P3416" s="11" t="str">
        <f>IF(Tabla134[[#This Row],[Rating]]&lt;2,"Muy Malo",IF(Tabla134[[#This Row],[Rating]]&lt;3,"Malo",IF(Tabla134[[#This Row],[Rating]]&lt;4,"Regular",IF(Tabla134[[#This Row],[Rating]]&lt;5,"Bueno","Excelente"))))</f>
        <v>Bueno</v>
      </c>
    </row>
    <row r="3417" spans="1:16" x14ac:dyDescent="0.2">
      <c r="A3417" s="7" t="s">
        <v>6</v>
      </c>
      <c r="B3417" s="7" t="s">
        <v>536</v>
      </c>
      <c r="C3417" s="7" t="s">
        <v>14</v>
      </c>
      <c r="D3417" s="8">
        <v>2016</v>
      </c>
      <c r="E3417" s="7" t="s">
        <v>1114</v>
      </c>
      <c r="F3417" s="7" t="s">
        <v>8</v>
      </c>
      <c r="G3417" s="7" t="s">
        <v>702</v>
      </c>
      <c r="H3417" s="7" t="s">
        <v>7</v>
      </c>
      <c r="I3417" s="9">
        <v>2.3154398999999999E-2</v>
      </c>
      <c r="J3417" s="10">
        <v>43.942799999999998</v>
      </c>
      <c r="K3417" s="11">
        <v>4</v>
      </c>
      <c r="L3417" s="11" t="str">
        <f>IF(Tabla134[[#This Row],[Item Weight]]&lt;$U$12,"Poco Peso",IF(Tabla134[[#This Row],[Item Weight]]&lt;$U$13,"Peso Medio","Peso Alto"))</f>
        <v>Peso Alto</v>
      </c>
      <c r="M3417" s="7">
        <v>16.850000000000001</v>
      </c>
      <c r="N3417" s="11">
        <f>IF(Tabla134[[#This Row],[Item Weight (Nulos)]]="",VLOOKUP(Tabla134[[#This Row],[Item Identifier]],'Tabla para Nulos'!$A$3:$B$1563,2,FALSE),Tabla134[[#This Row],[Item Weight (Nulos)]])</f>
        <v>16.850000000000001</v>
      </c>
      <c r="O3417" s="11" t="str">
        <f>IF(Tabla134[[#This Row],[Item Visibility]]&lt;$U$15,"Poca visibilidad",IF(Tabla134[[#This Row],[Item Visibility]]&lt;$U$16,"Visibilidad media","Mayor visibilidad"))</f>
        <v>Poca visibilidad</v>
      </c>
      <c r="P3417" s="11" t="str">
        <f>IF(Tabla134[[#This Row],[Rating]]&lt;2,"Muy Malo",IF(Tabla134[[#This Row],[Rating]]&lt;3,"Malo",IF(Tabla134[[#This Row],[Rating]]&lt;4,"Regular",IF(Tabla134[[#This Row],[Rating]]&lt;5,"Bueno","Excelente"))))</f>
        <v>Bueno</v>
      </c>
    </row>
    <row r="3418" spans="1:16" x14ac:dyDescent="0.2">
      <c r="A3418" s="7" t="s">
        <v>6</v>
      </c>
      <c r="B3418" s="7" t="s">
        <v>957</v>
      </c>
      <c r="C3418" s="7" t="s">
        <v>19</v>
      </c>
      <c r="D3418" s="8">
        <v>2016</v>
      </c>
      <c r="E3418" s="7" t="s">
        <v>1114</v>
      </c>
      <c r="F3418" s="7" t="s">
        <v>8</v>
      </c>
      <c r="G3418" s="7" t="s">
        <v>702</v>
      </c>
      <c r="H3418" s="7" t="s">
        <v>7</v>
      </c>
      <c r="I3418" s="9">
        <v>1.9201402999999999E-2</v>
      </c>
      <c r="J3418" s="10">
        <v>47.769199999999998</v>
      </c>
      <c r="K3418" s="11">
        <v>4</v>
      </c>
      <c r="L3418" s="11" t="str">
        <f>IF(Tabla134[[#This Row],[Item Weight]]&lt;$U$12,"Poco Peso",IF(Tabla134[[#This Row],[Item Weight]]&lt;$U$13,"Peso Medio","Peso Alto"))</f>
        <v>Poco Peso</v>
      </c>
      <c r="M3418" s="7">
        <v>5.92</v>
      </c>
      <c r="N3418" s="11">
        <f>IF(Tabla134[[#This Row],[Item Weight (Nulos)]]="",VLOOKUP(Tabla134[[#This Row],[Item Identifier]],'Tabla para Nulos'!$A$3:$B$1563,2,FALSE),Tabla134[[#This Row],[Item Weight (Nulos)]])</f>
        <v>5.92</v>
      </c>
      <c r="O3418" s="11" t="str">
        <f>IF(Tabla134[[#This Row],[Item Visibility]]&lt;$U$15,"Poca visibilidad",IF(Tabla134[[#This Row],[Item Visibility]]&lt;$U$16,"Visibilidad media","Mayor visibilidad"))</f>
        <v>Poca visibilidad</v>
      </c>
      <c r="P3418" s="11" t="str">
        <f>IF(Tabla134[[#This Row],[Rating]]&lt;2,"Muy Malo",IF(Tabla134[[#This Row],[Rating]]&lt;3,"Malo",IF(Tabla134[[#This Row],[Rating]]&lt;4,"Regular",IF(Tabla134[[#This Row],[Rating]]&lt;5,"Bueno","Excelente"))))</f>
        <v>Bueno</v>
      </c>
    </row>
    <row r="3419" spans="1:16" x14ac:dyDescent="0.2">
      <c r="A3419" s="7" t="s">
        <v>6</v>
      </c>
      <c r="B3419" s="7" t="s">
        <v>799</v>
      </c>
      <c r="C3419" s="7" t="s">
        <v>122</v>
      </c>
      <c r="D3419" s="8">
        <v>2016</v>
      </c>
      <c r="E3419" s="7" t="s">
        <v>1114</v>
      </c>
      <c r="F3419" s="7" t="s">
        <v>8</v>
      </c>
      <c r="G3419" s="7" t="s">
        <v>702</v>
      </c>
      <c r="H3419" s="7" t="s">
        <v>7</v>
      </c>
      <c r="I3419" s="9">
        <v>0</v>
      </c>
      <c r="J3419" s="10">
        <v>46.006</v>
      </c>
      <c r="K3419" s="11">
        <v>4</v>
      </c>
      <c r="L3419" s="11" t="str">
        <f>IF(Tabla134[[#This Row],[Item Weight]]&lt;$U$12,"Poco Peso",IF(Tabla134[[#This Row],[Item Weight]]&lt;$U$13,"Peso Medio","Peso Alto"))</f>
        <v>Peso Alto</v>
      </c>
      <c r="M3419" s="7">
        <v>17.600000000000001</v>
      </c>
      <c r="N3419" s="11">
        <f>IF(Tabla134[[#This Row],[Item Weight (Nulos)]]="",VLOOKUP(Tabla134[[#This Row],[Item Identifier]],'Tabla para Nulos'!$A$3:$B$1563,2,FALSE),Tabla134[[#This Row],[Item Weight (Nulos)]])</f>
        <v>17.600000000000001</v>
      </c>
      <c r="O3419" s="11" t="str">
        <f>IF(Tabla134[[#This Row],[Item Visibility]]&lt;$U$15,"Poca visibilidad",IF(Tabla134[[#This Row],[Item Visibility]]&lt;$U$16,"Visibilidad media","Mayor visibilidad"))</f>
        <v>Poca visibilidad</v>
      </c>
      <c r="P3419" s="11" t="str">
        <f>IF(Tabla134[[#This Row],[Rating]]&lt;2,"Muy Malo",IF(Tabla134[[#This Row],[Rating]]&lt;3,"Malo",IF(Tabla134[[#This Row],[Rating]]&lt;4,"Regular",IF(Tabla134[[#This Row],[Rating]]&lt;5,"Bueno","Excelente"))))</f>
        <v>Bueno</v>
      </c>
    </row>
    <row r="3420" spans="1:16" x14ac:dyDescent="0.2">
      <c r="A3420" s="7" t="s">
        <v>124</v>
      </c>
      <c r="B3420" s="7" t="s">
        <v>22</v>
      </c>
      <c r="C3420" s="7" t="s">
        <v>14</v>
      </c>
      <c r="D3420" s="8">
        <v>2015</v>
      </c>
      <c r="E3420" s="7" t="s">
        <v>922</v>
      </c>
      <c r="F3420" s="7" t="s">
        <v>796</v>
      </c>
      <c r="G3420" s="7" t="s">
        <v>1</v>
      </c>
      <c r="H3420" s="7" t="s">
        <v>7</v>
      </c>
      <c r="I3420" s="9">
        <v>0</v>
      </c>
      <c r="J3420" s="10">
        <v>244.18279999999999</v>
      </c>
      <c r="K3420" s="11">
        <v>4</v>
      </c>
      <c r="L3420" s="11" t="str">
        <f>IF(Tabla134[[#This Row],[Item Weight]]&lt;$U$12,"Poco Peso",IF(Tabla134[[#This Row],[Item Weight]]&lt;$U$13,"Peso Medio","Peso Alto"))</f>
        <v>Peso Medio</v>
      </c>
      <c r="M3420" s="7">
        <v>14.15</v>
      </c>
      <c r="N3420" s="11">
        <f>IF(Tabla134[[#This Row],[Item Weight (Nulos)]]="",VLOOKUP(Tabla134[[#This Row],[Item Identifier]],'Tabla para Nulos'!$A$3:$B$1563,2,FALSE),Tabla134[[#This Row],[Item Weight (Nulos)]])</f>
        <v>14.15</v>
      </c>
      <c r="O3420" s="11" t="str">
        <f>IF(Tabla134[[#This Row],[Item Visibility]]&lt;$U$15,"Poca visibilidad",IF(Tabla134[[#This Row],[Item Visibility]]&lt;$U$16,"Visibilidad media","Mayor visibilidad"))</f>
        <v>Poca visibilidad</v>
      </c>
      <c r="P3420" s="11" t="str">
        <f>IF(Tabla134[[#This Row],[Rating]]&lt;2,"Muy Malo",IF(Tabla134[[#This Row],[Rating]]&lt;3,"Malo",IF(Tabla134[[#This Row],[Rating]]&lt;4,"Regular",IF(Tabla134[[#This Row],[Rating]]&lt;5,"Bueno","Excelente"))))</f>
        <v>Bueno</v>
      </c>
    </row>
    <row r="3421" spans="1:16" x14ac:dyDescent="0.2">
      <c r="A3421" s="7" t="s">
        <v>124</v>
      </c>
      <c r="B3421" s="7" t="s">
        <v>267</v>
      </c>
      <c r="C3421" s="7" t="s">
        <v>17</v>
      </c>
      <c r="D3421" s="8">
        <v>2020</v>
      </c>
      <c r="E3421" s="7" t="s">
        <v>919</v>
      </c>
      <c r="F3421" s="7" t="s">
        <v>796</v>
      </c>
      <c r="G3421" s="7" t="s">
        <v>1</v>
      </c>
      <c r="H3421" s="7" t="s">
        <v>7</v>
      </c>
      <c r="I3421" s="9">
        <v>1.6113018999999999E-2</v>
      </c>
      <c r="J3421" s="10">
        <v>248.8092</v>
      </c>
      <c r="K3421" s="11">
        <v>4</v>
      </c>
      <c r="L3421" s="11" t="str">
        <f>IF(Tabla134[[#This Row],[Item Weight]]&lt;$U$12,"Poco Peso",IF(Tabla134[[#This Row],[Item Weight]]&lt;$U$13,"Peso Medio","Peso Alto"))</f>
        <v>Peso Medio</v>
      </c>
      <c r="M3421" s="7">
        <v>9.3000000000000007</v>
      </c>
      <c r="N3421" s="11">
        <f>IF(Tabla134[[#This Row],[Item Weight (Nulos)]]="",VLOOKUP(Tabla134[[#This Row],[Item Identifier]],'Tabla para Nulos'!$A$3:$B$1563,2,FALSE),Tabla134[[#This Row],[Item Weight (Nulos)]])</f>
        <v>9.3000000000000007</v>
      </c>
      <c r="O3421" s="11" t="str">
        <f>IF(Tabla134[[#This Row],[Item Visibility]]&lt;$U$15,"Poca visibilidad",IF(Tabla134[[#This Row],[Item Visibility]]&lt;$U$16,"Visibilidad media","Mayor visibilidad"))</f>
        <v>Poca visibilidad</v>
      </c>
      <c r="P3421" s="11" t="str">
        <f>IF(Tabla134[[#This Row],[Rating]]&lt;2,"Muy Malo",IF(Tabla134[[#This Row],[Rating]]&lt;3,"Malo",IF(Tabla134[[#This Row],[Rating]]&lt;4,"Regular",IF(Tabla134[[#This Row],[Rating]]&lt;5,"Bueno","Excelente"))))</f>
        <v>Bueno</v>
      </c>
    </row>
    <row r="3422" spans="1:16" x14ac:dyDescent="0.2">
      <c r="A3422" s="7" t="s">
        <v>124</v>
      </c>
      <c r="B3422" s="7" t="s">
        <v>286</v>
      </c>
      <c r="C3422" s="7" t="s">
        <v>28</v>
      </c>
      <c r="D3422" s="8">
        <v>2015</v>
      </c>
      <c r="E3422" s="7" t="s">
        <v>922</v>
      </c>
      <c r="F3422" s="7" t="s">
        <v>796</v>
      </c>
      <c r="G3422" s="7" t="s">
        <v>1</v>
      </c>
      <c r="H3422" s="7" t="s">
        <v>7</v>
      </c>
      <c r="I3422" s="9">
        <v>9.4296120000000004E-3</v>
      </c>
      <c r="J3422" s="10">
        <v>71.337999999999994</v>
      </c>
      <c r="K3422" s="11">
        <v>4</v>
      </c>
      <c r="L3422" s="11" t="str">
        <f>IF(Tabla134[[#This Row],[Item Weight]]&lt;$U$12,"Poco Peso",IF(Tabla134[[#This Row],[Item Weight]]&lt;$U$13,"Peso Medio","Peso Alto"))</f>
        <v>Peso Medio</v>
      </c>
      <c r="M3422" s="7">
        <v>12.3</v>
      </c>
      <c r="N3422" s="11">
        <f>IF(Tabla134[[#This Row],[Item Weight (Nulos)]]="",VLOOKUP(Tabla134[[#This Row],[Item Identifier]],'Tabla para Nulos'!$A$3:$B$1563,2,FALSE),Tabla134[[#This Row],[Item Weight (Nulos)]])</f>
        <v>12.3</v>
      </c>
      <c r="O3422" s="11" t="str">
        <f>IF(Tabla134[[#This Row],[Item Visibility]]&lt;$U$15,"Poca visibilidad",IF(Tabla134[[#This Row],[Item Visibility]]&lt;$U$16,"Visibilidad media","Mayor visibilidad"))</f>
        <v>Poca visibilidad</v>
      </c>
      <c r="P3422" s="11" t="str">
        <f>IF(Tabla134[[#This Row],[Rating]]&lt;2,"Muy Malo",IF(Tabla134[[#This Row],[Rating]]&lt;3,"Malo",IF(Tabla134[[#This Row],[Rating]]&lt;4,"Regular",IF(Tabla134[[#This Row],[Rating]]&lt;5,"Bueno","Excelente"))))</f>
        <v>Bueno</v>
      </c>
    </row>
    <row r="3423" spans="1:16" x14ac:dyDescent="0.2">
      <c r="A3423" s="7" t="s">
        <v>124</v>
      </c>
      <c r="B3423" s="7" t="s">
        <v>1232</v>
      </c>
      <c r="C3423" s="7" t="s">
        <v>28</v>
      </c>
      <c r="D3423" s="8">
        <v>2015</v>
      </c>
      <c r="E3423" s="7" t="s">
        <v>922</v>
      </c>
      <c r="F3423" s="7" t="s">
        <v>796</v>
      </c>
      <c r="G3423" s="7" t="s">
        <v>1</v>
      </c>
      <c r="H3423" s="7" t="s">
        <v>7</v>
      </c>
      <c r="I3423" s="9">
        <v>6.0603013999999997E-2</v>
      </c>
      <c r="J3423" s="10">
        <v>85.554000000000002</v>
      </c>
      <c r="K3423" s="11">
        <v>4</v>
      </c>
      <c r="L3423" s="11" t="str">
        <f>IF(Tabla134[[#This Row],[Item Weight]]&lt;$U$12,"Poco Peso",IF(Tabla134[[#This Row],[Item Weight]]&lt;$U$13,"Peso Medio","Peso Alto"))</f>
        <v>Peso Medio</v>
      </c>
      <c r="M3423" s="7">
        <v>13.5</v>
      </c>
      <c r="N3423" s="11">
        <f>IF(Tabla134[[#This Row],[Item Weight (Nulos)]]="",VLOOKUP(Tabla134[[#This Row],[Item Identifier]],'Tabla para Nulos'!$A$3:$B$1563,2,FALSE),Tabla134[[#This Row],[Item Weight (Nulos)]])</f>
        <v>13.5</v>
      </c>
      <c r="O3423" s="11" t="str">
        <f>IF(Tabla134[[#This Row],[Item Visibility]]&lt;$U$15,"Poca visibilidad",IF(Tabla134[[#This Row],[Item Visibility]]&lt;$U$16,"Visibilidad media","Mayor visibilidad"))</f>
        <v>Visibilidad media</v>
      </c>
      <c r="P3423" s="11" t="str">
        <f>IF(Tabla134[[#This Row],[Rating]]&lt;2,"Muy Malo",IF(Tabla134[[#This Row],[Rating]]&lt;3,"Malo",IF(Tabla134[[#This Row],[Rating]]&lt;4,"Regular",IF(Tabla134[[#This Row],[Rating]]&lt;5,"Bueno","Excelente"))))</f>
        <v>Bueno</v>
      </c>
    </row>
    <row r="3424" spans="1:16" x14ac:dyDescent="0.2">
      <c r="A3424" s="7" t="s">
        <v>124</v>
      </c>
      <c r="B3424" s="7" t="s">
        <v>503</v>
      </c>
      <c r="C3424" s="7" t="s">
        <v>25</v>
      </c>
      <c r="D3424" s="8">
        <v>2015</v>
      </c>
      <c r="E3424" s="7" t="s">
        <v>922</v>
      </c>
      <c r="F3424" s="7" t="s">
        <v>796</v>
      </c>
      <c r="G3424" s="7" t="s">
        <v>1</v>
      </c>
      <c r="H3424" s="7" t="s">
        <v>7</v>
      </c>
      <c r="I3424" s="9">
        <v>1.5302764E-2</v>
      </c>
      <c r="J3424" s="10">
        <v>89.914599999999993</v>
      </c>
      <c r="K3424" s="11">
        <v>4</v>
      </c>
      <c r="L3424" s="11" t="str">
        <f>IF(Tabla134[[#This Row],[Item Weight]]&lt;$U$12,"Poco Peso",IF(Tabla134[[#This Row],[Item Weight]]&lt;$U$13,"Peso Medio","Peso Alto"))</f>
        <v>Poco Peso</v>
      </c>
      <c r="M3424" s="7">
        <v>7.4050000000000002</v>
      </c>
      <c r="N3424" s="11">
        <f>IF(Tabla134[[#This Row],[Item Weight (Nulos)]]="",VLOOKUP(Tabla134[[#This Row],[Item Identifier]],'Tabla para Nulos'!$A$3:$B$1563,2,FALSE),Tabla134[[#This Row],[Item Weight (Nulos)]])</f>
        <v>7.4050000000000002</v>
      </c>
      <c r="O3424" s="11" t="str">
        <f>IF(Tabla134[[#This Row],[Item Visibility]]&lt;$U$15,"Poca visibilidad",IF(Tabla134[[#This Row],[Item Visibility]]&lt;$U$16,"Visibilidad media","Mayor visibilidad"))</f>
        <v>Poca visibilidad</v>
      </c>
      <c r="P3424" s="11" t="str">
        <f>IF(Tabla134[[#This Row],[Rating]]&lt;2,"Muy Malo",IF(Tabla134[[#This Row],[Rating]]&lt;3,"Malo",IF(Tabla134[[#This Row],[Rating]]&lt;4,"Regular",IF(Tabla134[[#This Row],[Rating]]&lt;5,"Bueno","Excelente"))))</f>
        <v>Bueno</v>
      </c>
    </row>
    <row r="3425" spans="1:16" x14ac:dyDescent="0.2">
      <c r="A3425" s="7" t="s">
        <v>124</v>
      </c>
      <c r="B3425" s="7" t="s">
        <v>669</v>
      </c>
      <c r="C3425" s="7" t="s">
        <v>17</v>
      </c>
      <c r="D3425" s="8">
        <v>2015</v>
      </c>
      <c r="E3425" s="7" t="s">
        <v>922</v>
      </c>
      <c r="F3425" s="7" t="s">
        <v>796</v>
      </c>
      <c r="G3425" s="7" t="s">
        <v>1</v>
      </c>
      <c r="H3425" s="7" t="s">
        <v>7</v>
      </c>
      <c r="I3425" s="9">
        <v>5.0065210999999998E-2</v>
      </c>
      <c r="J3425" s="10">
        <v>157.4288</v>
      </c>
      <c r="K3425" s="11">
        <v>4</v>
      </c>
      <c r="L3425" s="11" t="str">
        <f>IF(Tabla134[[#This Row],[Item Weight]]&lt;$U$12,"Poco Peso",IF(Tabla134[[#This Row],[Item Weight]]&lt;$U$13,"Peso Medio","Peso Alto"))</f>
        <v>Poco Peso</v>
      </c>
      <c r="M3425" s="7">
        <v>7.2850000000000001</v>
      </c>
      <c r="N3425" s="11">
        <f>IF(Tabla134[[#This Row],[Item Weight (Nulos)]]="",VLOOKUP(Tabla134[[#This Row],[Item Identifier]],'Tabla para Nulos'!$A$3:$B$1563,2,FALSE),Tabla134[[#This Row],[Item Weight (Nulos)]])</f>
        <v>7.2850000000000001</v>
      </c>
      <c r="O3425" s="11" t="str">
        <f>IF(Tabla134[[#This Row],[Item Visibility]]&lt;$U$15,"Poca visibilidad",IF(Tabla134[[#This Row],[Item Visibility]]&lt;$U$16,"Visibilidad media","Mayor visibilidad"))</f>
        <v>Visibilidad media</v>
      </c>
      <c r="P3425" s="11" t="str">
        <f>IF(Tabla134[[#This Row],[Rating]]&lt;2,"Muy Malo",IF(Tabla134[[#This Row],[Rating]]&lt;3,"Malo",IF(Tabla134[[#This Row],[Rating]]&lt;4,"Regular",IF(Tabla134[[#This Row],[Rating]]&lt;5,"Bueno","Excelente"))))</f>
        <v>Bueno</v>
      </c>
    </row>
    <row r="3426" spans="1:16" x14ac:dyDescent="0.2">
      <c r="A3426" s="7" t="s">
        <v>124</v>
      </c>
      <c r="B3426" s="7" t="s">
        <v>781</v>
      </c>
      <c r="C3426" s="7" t="s">
        <v>17</v>
      </c>
      <c r="D3426" s="8">
        <v>2015</v>
      </c>
      <c r="E3426" s="7" t="s">
        <v>922</v>
      </c>
      <c r="F3426" s="7" t="s">
        <v>796</v>
      </c>
      <c r="G3426" s="7" t="s">
        <v>1</v>
      </c>
      <c r="H3426" s="7" t="s">
        <v>7</v>
      </c>
      <c r="I3426" s="9">
        <v>0.132939639</v>
      </c>
      <c r="J3426" s="10">
        <v>98.072599999999994</v>
      </c>
      <c r="K3426" s="11">
        <v>4</v>
      </c>
      <c r="L3426" s="11" t="str">
        <f>IF(Tabla134[[#This Row],[Item Weight]]&lt;$U$12,"Poco Peso",IF(Tabla134[[#This Row],[Item Weight]]&lt;$U$13,"Peso Medio","Peso Alto"))</f>
        <v>Peso Medio</v>
      </c>
      <c r="M3426" s="7">
        <v>11.85</v>
      </c>
      <c r="N3426" s="11">
        <f>IF(Tabla134[[#This Row],[Item Weight (Nulos)]]="",VLOOKUP(Tabla134[[#This Row],[Item Identifier]],'Tabla para Nulos'!$A$3:$B$1563,2,FALSE),Tabla134[[#This Row],[Item Weight (Nulos)]])</f>
        <v>11.85</v>
      </c>
      <c r="O3426" s="11" t="str">
        <f>IF(Tabla134[[#This Row],[Item Visibility]]&lt;$U$15,"Poca visibilidad",IF(Tabla134[[#This Row],[Item Visibility]]&lt;$U$16,"Visibilidad media","Mayor visibilidad"))</f>
        <v>Mayor visibilidad</v>
      </c>
      <c r="P3426" s="11" t="str">
        <f>IF(Tabla134[[#This Row],[Rating]]&lt;2,"Muy Malo",IF(Tabla134[[#This Row],[Rating]]&lt;3,"Malo",IF(Tabla134[[#This Row],[Rating]]&lt;4,"Regular",IF(Tabla134[[#This Row],[Rating]]&lt;5,"Bueno","Excelente"))))</f>
        <v>Bueno</v>
      </c>
    </row>
    <row r="3427" spans="1:16" x14ac:dyDescent="0.2">
      <c r="A3427" s="7" t="s">
        <v>124</v>
      </c>
      <c r="B3427" s="7" t="s">
        <v>268</v>
      </c>
      <c r="C3427" s="7" t="s">
        <v>17</v>
      </c>
      <c r="D3427" s="8">
        <v>2015</v>
      </c>
      <c r="E3427" s="7" t="s">
        <v>922</v>
      </c>
      <c r="F3427" s="7" t="s">
        <v>796</v>
      </c>
      <c r="G3427" s="7" t="s">
        <v>1</v>
      </c>
      <c r="H3427" s="7" t="s">
        <v>7</v>
      </c>
      <c r="I3427" s="9">
        <v>3.6399734000000003E-2</v>
      </c>
      <c r="J3427" s="10">
        <v>219.34819999999999</v>
      </c>
      <c r="K3427" s="11">
        <v>4</v>
      </c>
      <c r="L3427" s="11" t="str">
        <f>IF(Tabla134[[#This Row],[Item Weight]]&lt;$U$12,"Poco Peso",IF(Tabla134[[#This Row],[Item Weight]]&lt;$U$13,"Peso Medio","Peso Alto"))</f>
        <v>Peso Alto</v>
      </c>
      <c r="M3427" s="7">
        <v>20.25</v>
      </c>
      <c r="N3427" s="11">
        <f>IF(Tabla134[[#This Row],[Item Weight (Nulos)]]="",VLOOKUP(Tabla134[[#This Row],[Item Identifier]],'Tabla para Nulos'!$A$3:$B$1563,2,FALSE),Tabla134[[#This Row],[Item Weight (Nulos)]])</f>
        <v>20.25</v>
      </c>
      <c r="O3427" s="11" t="str">
        <f>IF(Tabla134[[#This Row],[Item Visibility]]&lt;$U$15,"Poca visibilidad",IF(Tabla134[[#This Row],[Item Visibility]]&lt;$U$16,"Visibilidad media","Mayor visibilidad"))</f>
        <v>Visibilidad media</v>
      </c>
      <c r="P3427" s="11" t="str">
        <f>IF(Tabla134[[#This Row],[Rating]]&lt;2,"Muy Malo",IF(Tabla134[[#This Row],[Rating]]&lt;3,"Malo",IF(Tabla134[[#This Row],[Rating]]&lt;4,"Regular",IF(Tabla134[[#This Row],[Rating]]&lt;5,"Bueno","Excelente"))))</f>
        <v>Bueno</v>
      </c>
    </row>
    <row r="3428" spans="1:16" x14ac:dyDescent="0.2">
      <c r="A3428" s="7" t="s">
        <v>124</v>
      </c>
      <c r="B3428" s="7" t="s">
        <v>651</v>
      </c>
      <c r="C3428" s="7" t="s">
        <v>10</v>
      </c>
      <c r="D3428" s="8">
        <v>2015</v>
      </c>
      <c r="E3428" s="7" t="s">
        <v>922</v>
      </c>
      <c r="F3428" s="7" t="s">
        <v>796</v>
      </c>
      <c r="G3428" s="7" t="s">
        <v>1</v>
      </c>
      <c r="H3428" s="7" t="s">
        <v>7</v>
      </c>
      <c r="I3428" s="9">
        <v>1.2173543E-2</v>
      </c>
      <c r="J3428" s="10">
        <v>36.4848</v>
      </c>
      <c r="K3428" s="11">
        <v>4</v>
      </c>
      <c r="L3428" s="11" t="str">
        <f>IF(Tabla134[[#This Row],[Item Weight]]&lt;$U$12,"Poco Peso",IF(Tabla134[[#This Row],[Item Weight]]&lt;$U$13,"Peso Medio","Peso Alto"))</f>
        <v>Poco Peso</v>
      </c>
      <c r="M3428" s="7">
        <v>6.2149999999999999</v>
      </c>
      <c r="N3428" s="11">
        <f>IF(Tabla134[[#This Row],[Item Weight (Nulos)]]="",VLOOKUP(Tabla134[[#This Row],[Item Identifier]],'Tabla para Nulos'!$A$3:$B$1563,2,FALSE),Tabla134[[#This Row],[Item Weight (Nulos)]])</f>
        <v>6.2149999999999999</v>
      </c>
      <c r="O3428" s="11" t="str">
        <f>IF(Tabla134[[#This Row],[Item Visibility]]&lt;$U$15,"Poca visibilidad",IF(Tabla134[[#This Row],[Item Visibility]]&lt;$U$16,"Visibilidad media","Mayor visibilidad"))</f>
        <v>Poca visibilidad</v>
      </c>
      <c r="P3428" s="11" t="str">
        <f>IF(Tabla134[[#This Row],[Rating]]&lt;2,"Muy Malo",IF(Tabla134[[#This Row],[Rating]]&lt;3,"Malo",IF(Tabla134[[#This Row],[Rating]]&lt;4,"Regular",IF(Tabla134[[#This Row],[Rating]]&lt;5,"Bueno","Excelente"))))</f>
        <v>Bueno</v>
      </c>
    </row>
    <row r="3429" spans="1:16" x14ac:dyDescent="0.2">
      <c r="A3429" s="7" t="s">
        <v>124</v>
      </c>
      <c r="B3429" s="7" t="s">
        <v>1340</v>
      </c>
      <c r="C3429" s="7" t="s">
        <v>10</v>
      </c>
      <c r="D3429" s="8">
        <v>2015</v>
      </c>
      <c r="E3429" s="7" t="s">
        <v>922</v>
      </c>
      <c r="F3429" s="7" t="s">
        <v>796</v>
      </c>
      <c r="G3429" s="7" t="s">
        <v>1</v>
      </c>
      <c r="H3429" s="7" t="s">
        <v>7</v>
      </c>
      <c r="I3429" s="9">
        <v>0.11089655</v>
      </c>
      <c r="J3429" s="10">
        <v>191.58459999999999</v>
      </c>
      <c r="K3429" s="11">
        <v>4</v>
      </c>
      <c r="L3429" s="11" t="str">
        <f>IF(Tabla134[[#This Row],[Item Weight]]&lt;$U$12,"Poco Peso",IF(Tabla134[[#This Row],[Item Weight]]&lt;$U$13,"Peso Medio","Peso Alto"))</f>
        <v>Peso Medio</v>
      </c>
      <c r="M3429" s="7">
        <v>11.1</v>
      </c>
      <c r="N3429" s="11">
        <f>IF(Tabla134[[#This Row],[Item Weight (Nulos)]]="",VLOOKUP(Tabla134[[#This Row],[Item Identifier]],'Tabla para Nulos'!$A$3:$B$1563,2,FALSE),Tabla134[[#This Row],[Item Weight (Nulos)]])</f>
        <v>11.1</v>
      </c>
      <c r="O3429" s="11" t="str">
        <f>IF(Tabla134[[#This Row],[Item Visibility]]&lt;$U$15,"Poca visibilidad",IF(Tabla134[[#This Row],[Item Visibility]]&lt;$U$16,"Visibilidad media","Mayor visibilidad"))</f>
        <v>Mayor visibilidad</v>
      </c>
      <c r="P3429" s="11" t="str">
        <f>IF(Tabla134[[#This Row],[Rating]]&lt;2,"Muy Malo",IF(Tabla134[[#This Row],[Rating]]&lt;3,"Malo",IF(Tabla134[[#This Row],[Rating]]&lt;4,"Regular",IF(Tabla134[[#This Row],[Rating]]&lt;5,"Bueno","Excelente"))))</f>
        <v>Bueno</v>
      </c>
    </row>
    <row r="3430" spans="1:16" x14ac:dyDescent="0.2">
      <c r="A3430" s="7" t="s">
        <v>124</v>
      </c>
      <c r="B3430" s="7" t="s">
        <v>1410</v>
      </c>
      <c r="C3430" s="7" t="s">
        <v>10</v>
      </c>
      <c r="D3430" s="8">
        <v>2015</v>
      </c>
      <c r="E3430" s="7" t="s">
        <v>922</v>
      </c>
      <c r="F3430" s="7" t="s">
        <v>796</v>
      </c>
      <c r="G3430" s="7" t="s">
        <v>1</v>
      </c>
      <c r="H3430" s="7" t="s">
        <v>7</v>
      </c>
      <c r="I3430" s="9">
        <v>4.0597054E-2</v>
      </c>
      <c r="J3430" s="10">
        <v>187.32400000000001</v>
      </c>
      <c r="K3430" s="11">
        <v>4</v>
      </c>
      <c r="L3430" s="11" t="str">
        <f>IF(Tabla134[[#This Row],[Item Weight]]&lt;$U$12,"Poco Peso",IF(Tabla134[[#This Row],[Item Weight]]&lt;$U$13,"Peso Medio","Peso Alto"))</f>
        <v>Peso Medio</v>
      </c>
      <c r="M3430" s="7">
        <v>11.65</v>
      </c>
      <c r="N3430" s="11">
        <f>IF(Tabla134[[#This Row],[Item Weight (Nulos)]]="",VLOOKUP(Tabla134[[#This Row],[Item Identifier]],'Tabla para Nulos'!$A$3:$B$1563,2,FALSE),Tabla134[[#This Row],[Item Weight (Nulos)]])</f>
        <v>11.65</v>
      </c>
      <c r="O3430" s="11" t="str">
        <f>IF(Tabla134[[#This Row],[Item Visibility]]&lt;$U$15,"Poca visibilidad",IF(Tabla134[[#This Row],[Item Visibility]]&lt;$U$16,"Visibilidad media","Mayor visibilidad"))</f>
        <v>Visibilidad media</v>
      </c>
      <c r="P3430" s="11" t="str">
        <f>IF(Tabla134[[#This Row],[Rating]]&lt;2,"Muy Malo",IF(Tabla134[[#This Row],[Rating]]&lt;3,"Malo",IF(Tabla134[[#This Row],[Rating]]&lt;4,"Regular",IF(Tabla134[[#This Row],[Rating]]&lt;5,"Bueno","Excelente"))))</f>
        <v>Bueno</v>
      </c>
    </row>
    <row r="3431" spans="1:16" x14ac:dyDescent="0.2">
      <c r="A3431" s="7" t="s">
        <v>124</v>
      </c>
      <c r="B3431" s="7" t="s">
        <v>1350</v>
      </c>
      <c r="C3431" s="7" t="s">
        <v>10</v>
      </c>
      <c r="D3431" s="8">
        <v>2015</v>
      </c>
      <c r="E3431" s="7" t="s">
        <v>922</v>
      </c>
      <c r="F3431" s="7" t="s">
        <v>796</v>
      </c>
      <c r="G3431" s="7" t="s">
        <v>1</v>
      </c>
      <c r="H3431" s="7" t="s">
        <v>7</v>
      </c>
      <c r="I3431" s="9">
        <v>8.7630565999999993E-2</v>
      </c>
      <c r="J3431" s="10">
        <v>110.0228</v>
      </c>
      <c r="K3431" s="11">
        <v>4</v>
      </c>
      <c r="L3431" s="11" t="str">
        <f>IF(Tabla134[[#This Row],[Item Weight]]&lt;$U$12,"Poco Peso",IF(Tabla134[[#This Row],[Item Weight]]&lt;$U$13,"Peso Medio","Peso Alto"))</f>
        <v>Peso Medio</v>
      </c>
      <c r="M3431" s="7">
        <v>12.6</v>
      </c>
      <c r="N3431" s="11">
        <f>IF(Tabla134[[#This Row],[Item Weight (Nulos)]]="",VLOOKUP(Tabla134[[#This Row],[Item Identifier]],'Tabla para Nulos'!$A$3:$B$1563,2,FALSE),Tabla134[[#This Row],[Item Weight (Nulos)]])</f>
        <v>12.6</v>
      </c>
      <c r="O3431" s="11" t="str">
        <f>IF(Tabla134[[#This Row],[Item Visibility]]&lt;$U$15,"Poca visibilidad",IF(Tabla134[[#This Row],[Item Visibility]]&lt;$U$16,"Visibilidad media","Mayor visibilidad"))</f>
        <v>Visibilidad media</v>
      </c>
      <c r="P3431" s="11" t="str">
        <f>IF(Tabla134[[#This Row],[Rating]]&lt;2,"Muy Malo",IF(Tabla134[[#This Row],[Rating]]&lt;3,"Malo",IF(Tabla134[[#This Row],[Rating]]&lt;4,"Regular",IF(Tabla134[[#This Row],[Rating]]&lt;5,"Bueno","Excelente"))))</f>
        <v>Bueno</v>
      </c>
    </row>
    <row r="3432" spans="1:16" x14ac:dyDescent="0.2">
      <c r="A3432" s="7" t="s">
        <v>124</v>
      </c>
      <c r="B3432" s="7" t="s">
        <v>236</v>
      </c>
      <c r="C3432" s="7" t="s">
        <v>10</v>
      </c>
      <c r="D3432" s="8">
        <v>2015</v>
      </c>
      <c r="E3432" s="7" t="s">
        <v>922</v>
      </c>
      <c r="F3432" s="7" t="s">
        <v>796</v>
      </c>
      <c r="G3432" s="7" t="s">
        <v>1</v>
      </c>
      <c r="H3432" s="7" t="s">
        <v>7</v>
      </c>
      <c r="I3432" s="9">
        <v>2.299122E-2</v>
      </c>
      <c r="J3432" s="10">
        <v>114.9492</v>
      </c>
      <c r="K3432" s="11">
        <v>4</v>
      </c>
      <c r="L3432" s="11" t="str">
        <f>IF(Tabla134[[#This Row],[Item Weight]]&lt;$U$12,"Poco Peso",IF(Tabla134[[#This Row],[Item Weight]]&lt;$U$13,"Peso Medio","Peso Alto"))</f>
        <v>Peso Medio</v>
      </c>
      <c r="M3432" s="7">
        <v>12.8</v>
      </c>
      <c r="N3432" s="11">
        <f>IF(Tabla134[[#This Row],[Item Weight (Nulos)]]="",VLOOKUP(Tabla134[[#This Row],[Item Identifier]],'Tabla para Nulos'!$A$3:$B$1563,2,FALSE),Tabla134[[#This Row],[Item Weight (Nulos)]])</f>
        <v>12.8</v>
      </c>
      <c r="O3432" s="11" t="str">
        <f>IF(Tabla134[[#This Row],[Item Visibility]]&lt;$U$15,"Poca visibilidad",IF(Tabla134[[#This Row],[Item Visibility]]&lt;$U$16,"Visibilidad media","Mayor visibilidad"))</f>
        <v>Poca visibilidad</v>
      </c>
      <c r="P3432" s="11" t="str">
        <f>IF(Tabla134[[#This Row],[Rating]]&lt;2,"Muy Malo",IF(Tabla134[[#This Row],[Rating]]&lt;3,"Malo",IF(Tabla134[[#This Row],[Rating]]&lt;4,"Regular",IF(Tabla134[[#This Row],[Rating]]&lt;5,"Bueno","Excelente"))))</f>
        <v>Bueno</v>
      </c>
    </row>
    <row r="3433" spans="1:16" x14ac:dyDescent="0.2">
      <c r="A3433" s="7" t="s">
        <v>124</v>
      </c>
      <c r="B3433" s="7" t="s">
        <v>1357</v>
      </c>
      <c r="C3433" s="7" t="s">
        <v>10</v>
      </c>
      <c r="D3433" s="8">
        <v>2015</v>
      </c>
      <c r="E3433" s="7" t="s">
        <v>922</v>
      </c>
      <c r="F3433" s="7" t="s">
        <v>796</v>
      </c>
      <c r="G3433" s="7" t="s">
        <v>1</v>
      </c>
      <c r="H3433" s="7" t="s">
        <v>7</v>
      </c>
      <c r="I3433" s="9">
        <v>1.247354E-2</v>
      </c>
      <c r="J3433" s="10">
        <v>187.5872</v>
      </c>
      <c r="K3433" s="11">
        <v>4</v>
      </c>
      <c r="L3433" s="11" t="str">
        <f>IF(Tabla134[[#This Row],[Item Weight]]&lt;$U$12,"Poco Peso",IF(Tabla134[[#This Row],[Item Weight]]&lt;$U$13,"Peso Medio","Peso Alto"))</f>
        <v>Peso Alto</v>
      </c>
      <c r="M3433" s="7">
        <v>19.75</v>
      </c>
      <c r="N3433" s="11">
        <f>IF(Tabla134[[#This Row],[Item Weight (Nulos)]]="",VLOOKUP(Tabla134[[#This Row],[Item Identifier]],'Tabla para Nulos'!$A$3:$B$1563,2,FALSE),Tabla134[[#This Row],[Item Weight (Nulos)]])</f>
        <v>19.75</v>
      </c>
      <c r="O3433" s="11" t="str">
        <f>IF(Tabla134[[#This Row],[Item Visibility]]&lt;$U$15,"Poca visibilidad",IF(Tabla134[[#This Row],[Item Visibility]]&lt;$U$16,"Visibilidad media","Mayor visibilidad"))</f>
        <v>Poca visibilidad</v>
      </c>
      <c r="P3433" s="11" t="str">
        <f>IF(Tabla134[[#This Row],[Rating]]&lt;2,"Muy Malo",IF(Tabla134[[#This Row],[Rating]]&lt;3,"Malo",IF(Tabla134[[#This Row],[Rating]]&lt;4,"Regular",IF(Tabla134[[#This Row],[Rating]]&lt;5,"Bueno","Excelente"))))</f>
        <v>Bueno</v>
      </c>
    </row>
    <row r="3434" spans="1:16" x14ac:dyDescent="0.2">
      <c r="A3434" s="7" t="s">
        <v>124</v>
      </c>
      <c r="B3434" s="7" t="s">
        <v>641</v>
      </c>
      <c r="C3434" s="7" t="s">
        <v>216</v>
      </c>
      <c r="D3434" s="8">
        <v>2015</v>
      </c>
      <c r="E3434" s="7" t="s">
        <v>922</v>
      </c>
      <c r="F3434" s="7" t="s">
        <v>796</v>
      </c>
      <c r="G3434" s="7" t="s">
        <v>702</v>
      </c>
      <c r="H3434" s="7" t="s">
        <v>7</v>
      </c>
      <c r="I3434" s="9">
        <v>0</v>
      </c>
      <c r="J3434" s="10">
        <v>179.86600000000001</v>
      </c>
      <c r="K3434" s="11">
        <v>4</v>
      </c>
      <c r="L3434" s="11" t="str">
        <f>IF(Tabla134[[#This Row],[Item Weight]]&lt;$U$12,"Poco Peso",IF(Tabla134[[#This Row],[Item Weight]]&lt;$U$13,"Peso Medio","Peso Alto"))</f>
        <v>Peso Medio</v>
      </c>
      <c r="M3434" s="7">
        <v>12.1</v>
      </c>
      <c r="N3434" s="11">
        <f>IF(Tabla134[[#This Row],[Item Weight (Nulos)]]="",VLOOKUP(Tabla134[[#This Row],[Item Identifier]],'Tabla para Nulos'!$A$3:$B$1563,2,FALSE),Tabla134[[#This Row],[Item Weight (Nulos)]])</f>
        <v>12.1</v>
      </c>
      <c r="O3434" s="11" t="str">
        <f>IF(Tabla134[[#This Row],[Item Visibility]]&lt;$U$15,"Poca visibilidad",IF(Tabla134[[#This Row],[Item Visibility]]&lt;$U$16,"Visibilidad media","Mayor visibilidad"))</f>
        <v>Poca visibilidad</v>
      </c>
      <c r="P3434" s="11" t="str">
        <f>IF(Tabla134[[#This Row],[Rating]]&lt;2,"Muy Malo",IF(Tabla134[[#This Row],[Rating]]&lt;3,"Malo",IF(Tabla134[[#This Row],[Rating]]&lt;4,"Regular",IF(Tabla134[[#This Row],[Rating]]&lt;5,"Bueno","Excelente"))))</f>
        <v>Bueno</v>
      </c>
    </row>
    <row r="3435" spans="1:16" x14ac:dyDescent="0.2">
      <c r="A3435" s="7" t="s">
        <v>124</v>
      </c>
      <c r="B3435" s="7" t="s">
        <v>635</v>
      </c>
      <c r="C3435" s="7" t="s">
        <v>4</v>
      </c>
      <c r="D3435" s="8">
        <v>2015</v>
      </c>
      <c r="E3435" s="7" t="s">
        <v>922</v>
      </c>
      <c r="F3435" s="7" t="s">
        <v>796</v>
      </c>
      <c r="G3435" s="7" t="s">
        <v>702</v>
      </c>
      <c r="H3435" s="7" t="s">
        <v>7</v>
      </c>
      <c r="I3435" s="9">
        <v>2.1020615999999999E-2</v>
      </c>
      <c r="J3435" s="10">
        <v>130.79419999999999</v>
      </c>
      <c r="K3435" s="11">
        <v>4</v>
      </c>
      <c r="L3435" s="11" t="str">
        <f>IF(Tabla134[[#This Row],[Item Weight]]&lt;$U$12,"Poco Peso",IF(Tabla134[[#This Row],[Item Weight]]&lt;$U$13,"Peso Medio","Peso Alto"))</f>
        <v>Peso Medio</v>
      </c>
      <c r="M3435" s="7">
        <v>11.5</v>
      </c>
      <c r="N3435" s="11">
        <f>IF(Tabla134[[#This Row],[Item Weight (Nulos)]]="",VLOOKUP(Tabla134[[#This Row],[Item Identifier]],'Tabla para Nulos'!$A$3:$B$1563,2,FALSE),Tabla134[[#This Row],[Item Weight (Nulos)]])</f>
        <v>11.5</v>
      </c>
      <c r="O3435" s="11" t="str">
        <f>IF(Tabla134[[#This Row],[Item Visibility]]&lt;$U$15,"Poca visibilidad",IF(Tabla134[[#This Row],[Item Visibility]]&lt;$U$16,"Visibilidad media","Mayor visibilidad"))</f>
        <v>Poca visibilidad</v>
      </c>
      <c r="P3435" s="11" t="str">
        <f>IF(Tabla134[[#This Row],[Rating]]&lt;2,"Muy Malo",IF(Tabla134[[#This Row],[Rating]]&lt;3,"Malo",IF(Tabla134[[#This Row],[Rating]]&lt;4,"Regular",IF(Tabla134[[#This Row],[Rating]]&lt;5,"Bueno","Excelente"))))</f>
        <v>Bueno</v>
      </c>
    </row>
    <row r="3436" spans="1:16" x14ac:dyDescent="0.2">
      <c r="A3436" s="7" t="s">
        <v>124</v>
      </c>
      <c r="B3436" s="7" t="s">
        <v>695</v>
      </c>
      <c r="C3436" s="7" t="s">
        <v>4</v>
      </c>
      <c r="D3436" s="8">
        <v>2015</v>
      </c>
      <c r="E3436" s="7" t="s">
        <v>922</v>
      </c>
      <c r="F3436" s="7" t="s">
        <v>796</v>
      </c>
      <c r="G3436" s="7" t="s">
        <v>702</v>
      </c>
      <c r="H3436" s="7" t="s">
        <v>7</v>
      </c>
      <c r="I3436" s="9">
        <v>5.6103840000000002E-2</v>
      </c>
      <c r="J3436" s="10">
        <v>153.50239999999999</v>
      </c>
      <c r="K3436" s="11">
        <v>4</v>
      </c>
      <c r="L3436" s="11" t="str">
        <f>IF(Tabla134[[#This Row],[Item Weight]]&lt;$U$12,"Poco Peso",IF(Tabla134[[#This Row],[Item Weight]]&lt;$U$13,"Peso Medio","Peso Alto"))</f>
        <v>Peso Medio</v>
      </c>
      <c r="M3436" s="7">
        <v>15.7</v>
      </c>
      <c r="N3436" s="11">
        <f>IF(Tabla134[[#This Row],[Item Weight (Nulos)]]="",VLOOKUP(Tabla134[[#This Row],[Item Identifier]],'Tabla para Nulos'!$A$3:$B$1563,2,FALSE),Tabla134[[#This Row],[Item Weight (Nulos)]])</f>
        <v>15.7</v>
      </c>
      <c r="O3436" s="11" t="str">
        <f>IF(Tabla134[[#This Row],[Item Visibility]]&lt;$U$15,"Poca visibilidad",IF(Tabla134[[#This Row],[Item Visibility]]&lt;$U$16,"Visibilidad media","Mayor visibilidad"))</f>
        <v>Visibilidad media</v>
      </c>
      <c r="P3436" s="11" t="str">
        <f>IF(Tabla134[[#This Row],[Rating]]&lt;2,"Muy Malo",IF(Tabla134[[#This Row],[Rating]]&lt;3,"Malo",IF(Tabla134[[#This Row],[Rating]]&lt;4,"Regular",IF(Tabla134[[#This Row],[Rating]]&lt;5,"Bueno","Excelente"))))</f>
        <v>Bueno</v>
      </c>
    </row>
    <row r="3437" spans="1:16" x14ac:dyDescent="0.2">
      <c r="A3437" s="7" t="s">
        <v>124</v>
      </c>
      <c r="B3437" s="7" t="s">
        <v>1578</v>
      </c>
      <c r="C3437" s="7" t="s">
        <v>171</v>
      </c>
      <c r="D3437" s="8">
        <v>2015</v>
      </c>
      <c r="E3437" s="7" t="s">
        <v>922</v>
      </c>
      <c r="F3437" s="7" t="s">
        <v>796</v>
      </c>
      <c r="G3437" s="7" t="s">
        <v>702</v>
      </c>
      <c r="H3437" s="7" t="s">
        <v>7</v>
      </c>
      <c r="I3437" s="9">
        <v>5.2051255999999997E-2</v>
      </c>
      <c r="J3437" s="10">
        <v>142.24700000000001</v>
      </c>
      <c r="K3437" s="11">
        <v>4</v>
      </c>
      <c r="L3437" s="11" t="str">
        <f>IF(Tabla134[[#This Row],[Item Weight]]&lt;$U$12,"Poco Peso",IF(Tabla134[[#This Row],[Item Weight]]&lt;$U$13,"Peso Medio","Peso Alto"))</f>
        <v>Poco Peso</v>
      </c>
      <c r="M3437" s="7">
        <v>8.51</v>
      </c>
      <c r="N3437" s="11">
        <f>IF(Tabla134[[#This Row],[Item Weight (Nulos)]]="",VLOOKUP(Tabla134[[#This Row],[Item Identifier]],'Tabla para Nulos'!$A$3:$B$1563,2,FALSE),Tabla134[[#This Row],[Item Weight (Nulos)]])</f>
        <v>8.51</v>
      </c>
      <c r="O3437" s="11" t="str">
        <f>IF(Tabla134[[#This Row],[Item Visibility]]&lt;$U$15,"Poca visibilidad",IF(Tabla134[[#This Row],[Item Visibility]]&lt;$U$16,"Visibilidad media","Mayor visibilidad"))</f>
        <v>Visibilidad media</v>
      </c>
      <c r="P3437" s="11" t="str">
        <f>IF(Tabla134[[#This Row],[Rating]]&lt;2,"Muy Malo",IF(Tabla134[[#This Row],[Rating]]&lt;3,"Malo",IF(Tabla134[[#This Row],[Rating]]&lt;4,"Regular",IF(Tabla134[[#This Row],[Rating]]&lt;5,"Bueno","Excelente"))))</f>
        <v>Bueno</v>
      </c>
    </row>
    <row r="3438" spans="1:16" x14ac:dyDescent="0.2">
      <c r="A3438" s="7" t="s">
        <v>124</v>
      </c>
      <c r="B3438" s="7" t="s">
        <v>625</v>
      </c>
      <c r="C3438" s="7" t="s">
        <v>171</v>
      </c>
      <c r="D3438" s="8">
        <v>2015</v>
      </c>
      <c r="E3438" s="7" t="s">
        <v>922</v>
      </c>
      <c r="F3438" s="7" t="s">
        <v>796</v>
      </c>
      <c r="G3438" s="7" t="s">
        <v>702</v>
      </c>
      <c r="H3438" s="7" t="s">
        <v>7</v>
      </c>
      <c r="I3438" s="9">
        <v>0</v>
      </c>
      <c r="J3438" s="10">
        <v>164.2184</v>
      </c>
      <c r="K3438" s="11">
        <v>4</v>
      </c>
      <c r="L3438" s="11" t="str">
        <f>IF(Tabla134[[#This Row],[Item Weight]]&lt;$U$12,"Poco Peso",IF(Tabla134[[#This Row],[Item Weight]]&lt;$U$13,"Peso Medio","Peso Alto"))</f>
        <v>Peso Medio</v>
      </c>
      <c r="M3438" s="7">
        <v>9.6</v>
      </c>
      <c r="N3438" s="11">
        <f>IF(Tabla134[[#This Row],[Item Weight (Nulos)]]="",VLOOKUP(Tabla134[[#This Row],[Item Identifier]],'Tabla para Nulos'!$A$3:$B$1563,2,FALSE),Tabla134[[#This Row],[Item Weight (Nulos)]])</f>
        <v>9.6</v>
      </c>
      <c r="O3438" s="11" t="str">
        <f>IF(Tabla134[[#This Row],[Item Visibility]]&lt;$U$15,"Poca visibilidad",IF(Tabla134[[#This Row],[Item Visibility]]&lt;$U$16,"Visibilidad media","Mayor visibilidad"))</f>
        <v>Poca visibilidad</v>
      </c>
      <c r="P3438" s="11" t="str">
        <f>IF(Tabla134[[#This Row],[Rating]]&lt;2,"Muy Malo",IF(Tabla134[[#This Row],[Rating]]&lt;3,"Malo",IF(Tabla134[[#This Row],[Rating]]&lt;4,"Regular",IF(Tabla134[[#This Row],[Rating]]&lt;5,"Bueno","Excelente"))))</f>
        <v>Bueno</v>
      </c>
    </row>
    <row r="3439" spans="1:16" x14ac:dyDescent="0.2">
      <c r="A3439" s="7" t="s">
        <v>124</v>
      </c>
      <c r="B3439" s="7" t="s">
        <v>437</v>
      </c>
      <c r="C3439" s="7" t="s">
        <v>171</v>
      </c>
      <c r="D3439" s="8">
        <v>2015</v>
      </c>
      <c r="E3439" s="7" t="s">
        <v>922</v>
      </c>
      <c r="F3439" s="7" t="s">
        <v>796</v>
      </c>
      <c r="G3439" s="7" t="s">
        <v>702</v>
      </c>
      <c r="H3439" s="7" t="s">
        <v>7</v>
      </c>
      <c r="I3439" s="9">
        <v>8.8118180000000008E-3</v>
      </c>
      <c r="J3439" s="10">
        <v>196.511</v>
      </c>
      <c r="K3439" s="11">
        <v>4</v>
      </c>
      <c r="L3439" s="11" t="str">
        <f>IF(Tabla134[[#This Row],[Item Weight]]&lt;$U$12,"Poco Peso",IF(Tabla134[[#This Row],[Item Weight]]&lt;$U$13,"Peso Medio","Peso Alto"))</f>
        <v>Peso Medio</v>
      </c>
      <c r="M3439" s="7">
        <v>14.15</v>
      </c>
      <c r="N3439" s="11">
        <f>IF(Tabla134[[#This Row],[Item Weight (Nulos)]]="",VLOOKUP(Tabla134[[#This Row],[Item Identifier]],'Tabla para Nulos'!$A$3:$B$1563,2,FALSE),Tabla134[[#This Row],[Item Weight (Nulos)]])</f>
        <v>14.15</v>
      </c>
      <c r="O3439" s="11" t="str">
        <f>IF(Tabla134[[#This Row],[Item Visibility]]&lt;$U$15,"Poca visibilidad",IF(Tabla134[[#This Row],[Item Visibility]]&lt;$U$16,"Visibilidad media","Mayor visibilidad"))</f>
        <v>Poca visibilidad</v>
      </c>
      <c r="P3439" s="11" t="str">
        <f>IF(Tabla134[[#This Row],[Rating]]&lt;2,"Muy Malo",IF(Tabla134[[#This Row],[Rating]]&lt;3,"Malo",IF(Tabla134[[#This Row],[Rating]]&lt;4,"Regular",IF(Tabla134[[#This Row],[Rating]]&lt;5,"Bueno","Excelente"))))</f>
        <v>Bueno</v>
      </c>
    </row>
    <row r="3440" spans="1:16" x14ac:dyDescent="0.2">
      <c r="A3440" s="7" t="s">
        <v>124</v>
      </c>
      <c r="B3440" s="7" t="s">
        <v>761</v>
      </c>
      <c r="C3440" s="7" t="s">
        <v>171</v>
      </c>
      <c r="D3440" s="8">
        <v>2015</v>
      </c>
      <c r="E3440" s="7" t="s">
        <v>922</v>
      </c>
      <c r="F3440" s="7" t="s">
        <v>796</v>
      </c>
      <c r="G3440" s="7" t="s">
        <v>702</v>
      </c>
      <c r="H3440" s="7" t="s">
        <v>7</v>
      </c>
      <c r="I3440" s="9">
        <v>7.2212787000000001E-2</v>
      </c>
      <c r="J3440" s="10">
        <v>260.95940000000002</v>
      </c>
      <c r="K3440" s="11">
        <v>4</v>
      </c>
      <c r="L3440" s="11" t="str">
        <f>IF(Tabla134[[#This Row],[Item Weight]]&lt;$U$12,"Poco Peso",IF(Tabla134[[#This Row],[Item Weight]]&lt;$U$13,"Peso Medio","Peso Alto"))</f>
        <v>Peso Medio</v>
      </c>
      <c r="M3440" s="7">
        <v>14.65</v>
      </c>
      <c r="N3440" s="11">
        <f>IF(Tabla134[[#This Row],[Item Weight (Nulos)]]="",VLOOKUP(Tabla134[[#This Row],[Item Identifier]],'Tabla para Nulos'!$A$3:$B$1563,2,FALSE),Tabla134[[#This Row],[Item Weight (Nulos)]])</f>
        <v>14.65</v>
      </c>
      <c r="O3440" s="11" t="str">
        <f>IF(Tabla134[[#This Row],[Item Visibility]]&lt;$U$15,"Poca visibilidad",IF(Tabla134[[#This Row],[Item Visibility]]&lt;$U$16,"Visibilidad media","Mayor visibilidad"))</f>
        <v>Visibilidad media</v>
      </c>
      <c r="P3440" s="11" t="str">
        <f>IF(Tabla134[[#This Row],[Rating]]&lt;2,"Muy Malo",IF(Tabla134[[#This Row],[Rating]]&lt;3,"Malo",IF(Tabla134[[#This Row],[Rating]]&lt;4,"Regular",IF(Tabla134[[#This Row],[Rating]]&lt;5,"Bueno","Excelente"))))</f>
        <v>Bueno</v>
      </c>
    </row>
    <row r="3441" spans="1:16" x14ac:dyDescent="0.2">
      <c r="A3441" s="7" t="s">
        <v>124</v>
      </c>
      <c r="B3441" s="7" t="s">
        <v>1163</v>
      </c>
      <c r="C3441" s="7" t="s">
        <v>171</v>
      </c>
      <c r="D3441" s="8">
        <v>2015</v>
      </c>
      <c r="E3441" s="7" t="s">
        <v>922</v>
      </c>
      <c r="F3441" s="7" t="s">
        <v>796</v>
      </c>
      <c r="G3441" s="7" t="s">
        <v>702</v>
      </c>
      <c r="H3441" s="7" t="s">
        <v>7</v>
      </c>
      <c r="I3441" s="9">
        <v>0</v>
      </c>
      <c r="J3441" s="10">
        <v>210.49019999999999</v>
      </c>
      <c r="K3441" s="11">
        <v>4</v>
      </c>
      <c r="L3441" s="11" t="str">
        <f>IF(Tabla134[[#This Row],[Item Weight]]&lt;$U$12,"Poco Peso",IF(Tabla134[[#This Row],[Item Weight]]&lt;$U$13,"Peso Medio","Peso Alto"))</f>
        <v>Peso Medio</v>
      </c>
      <c r="M3441" s="7">
        <v>16</v>
      </c>
      <c r="N3441" s="11">
        <f>IF(Tabla134[[#This Row],[Item Weight (Nulos)]]="",VLOOKUP(Tabla134[[#This Row],[Item Identifier]],'Tabla para Nulos'!$A$3:$B$1563,2,FALSE),Tabla134[[#This Row],[Item Weight (Nulos)]])</f>
        <v>16</v>
      </c>
      <c r="O3441" s="11" t="str">
        <f>IF(Tabla134[[#This Row],[Item Visibility]]&lt;$U$15,"Poca visibilidad",IF(Tabla134[[#This Row],[Item Visibility]]&lt;$U$16,"Visibilidad media","Mayor visibilidad"))</f>
        <v>Poca visibilidad</v>
      </c>
      <c r="P3441" s="11" t="str">
        <f>IF(Tabla134[[#This Row],[Rating]]&lt;2,"Muy Malo",IF(Tabla134[[#This Row],[Rating]]&lt;3,"Malo",IF(Tabla134[[#This Row],[Rating]]&lt;4,"Regular",IF(Tabla134[[#This Row],[Rating]]&lt;5,"Bueno","Excelente"))))</f>
        <v>Bueno</v>
      </c>
    </row>
    <row r="3442" spans="1:16" x14ac:dyDescent="0.2">
      <c r="A3442" s="7" t="s">
        <v>124</v>
      </c>
      <c r="B3442" s="7" t="s">
        <v>864</v>
      </c>
      <c r="C3442" s="7" t="s">
        <v>47</v>
      </c>
      <c r="D3442" s="8">
        <v>2015</v>
      </c>
      <c r="E3442" s="7" t="s">
        <v>922</v>
      </c>
      <c r="F3442" s="7" t="s">
        <v>796</v>
      </c>
      <c r="G3442" s="7" t="s">
        <v>702</v>
      </c>
      <c r="H3442" s="7" t="s">
        <v>7</v>
      </c>
      <c r="I3442" s="9">
        <v>3.6111037999999998E-2</v>
      </c>
      <c r="J3442" s="10">
        <v>58.156199999999998</v>
      </c>
      <c r="K3442" s="11">
        <v>4</v>
      </c>
      <c r="L3442" s="11" t="str">
        <f>IF(Tabla134[[#This Row],[Item Weight]]&lt;$U$12,"Poco Peso",IF(Tabla134[[#This Row],[Item Weight]]&lt;$U$13,"Peso Medio","Peso Alto"))</f>
        <v>Peso Alto</v>
      </c>
      <c r="M3442" s="7">
        <v>18.850000000000001</v>
      </c>
      <c r="N3442" s="11">
        <f>IF(Tabla134[[#This Row],[Item Weight (Nulos)]]="",VLOOKUP(Tabla134[[#This Row],[Item Identifier]],'Tabla para Nulos'!$A$3:$B$1563,2,FALSE),Tabla134[[#This Row],[Item Weight (Nulos)]])</f>
        <v>18.850000000000001</v>
      </c>
      <c r="O3442" s="11" t="str">
        <f>IF(Tabla134[[#This Row],[Item Visibility]]&lt;$U$15,"Poca visibilidad",IF(Tabla134[[#This Row],[Item Visibility]]&lt;$U$16,"Visibilidad media","Mayor visibilidad"))</f>
        <v>Visibilidad media</v>
      </c>
      <c r="P3442" s="11" t="str">
        <f>IF(Tabla134[[#This Row],[Rating]]&lt;2,"Muy Malo",IF(Tabla134[[#This Row],[Rating]]&lt;3,"Malo",IF(Tabla134[[#This Row],[Rating]]&lt;4,"Regular",IF(Tabla134[[#This Row],[Rating]]&lt;5,"Bueno","Excelente"))))</f>
        <v>Bueno</v>
      </c>
    </row>
    <row r="3443" spans="1:16" x14ac:dyDescent="0.2">
      <c r="A3443" s="7" t="s">
        <v>124</v>
      </c>
      <c r="B3443" s="7" t="s">
        <v>1547</v>
      </c>
      <c r="C3443" s="7" t="s">
        <v>165</v>
      </c>
      <c r="D3443" s="8">
        <v>2015</v>
      </c>
      <c r="E3443" s="7" t="s">
        <v>922</v>
      </c>
      <c r="F3443" s="7" t="s">
        <v>796</v>
      </c>
      <c r="G3443" s="7" t="s">
        <v>702</v>
      </c>
      <c r="H3443" s="7" t="s">
        <v>7</v>
      </c>
      <c r="I3443" s="9">
        <v>5.9611153E-2</v>
      </c>
      <c r="J3443" s="10">
        <v>238.35380000000001</v>
      </c>
      <c r="K3443" s="11">
        <v>4</v>
      </c>
      <c r="L3443" s="11" t="str">
        <f>IF(Tabla134[[#This Row],[Item Weight]]&lt;$U$12,"Poco Peso",IF(Tabla134[[#This Row],[Item Weight]]&lt;$U$13,"Peso Medio","Peso Alto"))</f>
        <v>Peso Medio</v>
      </c>
      <c r="M3443" s="7">
        <v>14.6</v>
      </c>
      <c r="N3443" s="11">
        <f>IF(Tabla134[[#This Row],[Item Weight (Nulos)]]="",VLOOKUP(Tabla134[[#This Row],[Item Identifier]],'Tabla para Nulos'!$A$3:$B$1563,2,FALSE),Tabla134[[#This Row],[Item Weight (Nulos)]])</f>
        <v>14.6</v>
      </c>
      <c r="O3443" s="11" t="str">
        <f>IF(Tabla134[[#This Row],[Item Visibility]]&lt;$U$15,"Poca visibilidad",IF(Tabla134[[#This Row],[Item Visibility]]&lt;$U$16,"Visibilidad media","Mayor visibilidad"))</f>
        <v>Visibilidad media</v>
      </c>
      <c r="P3443" s="11" t="str">
        <f>IF(Tabla134[[#This Row],[Rating]]&lt;2,"Muy Malo",IF(Tabla134[[#This Row],[Rating]]&lt;3,"Malo",IF(Tabla134[[#This Row],[Rating]]&lt;4,"Regular",IF(Tabla134[[#This Row],[Rating]]&lt;5,"Bueno","Excelente"))))</f>
        <v>Bueno</v>
      </c>
    </row>
    <row r="3444" spans="1:16" x14ac:dyDescent="0.2">
      <c r="A3444" s="7" t="s">
        <v>124</v>
      </c>
      <c r="B3444" s="7" t="s">
        <v>1000</v>
      </c>
      <c r="C3444" s="7" t="s">
        <v>163</v>
      </c>
      <c r="D3444" s="8">
        <v>2015</v>
      </c>
      <c r="E3444" s="7" t="s">
        <v>922</v>
      </c>
      <c r="F3444" s="7" t="s">
        <v>796</v>
      </c>
      <c r="G3444" s="7" t="s">
        <v>702</v>
      </c>
      <c r="H3444" s="7" t="s">
        <v>7</v>
      </c>
      <c r="I3444" s="9">
        <v>5.6191300999999999E-2</v>
      </c>
      <c r="J3444" s="10">
        <v>53.298200000000001</v>
      </c>
      <c r="K3444" s="11">
        <v>4</v>
      </c>
      <c r="L3444" s="11" t="str">
        <f>IF(Tabla134[[#This Row],[Item Weight]]&lt;$U$12,"Poco Peso",IF(Tabla134[[#This Row],[Item Weight]]&lt;$U$13,"Peso Medio","Peso Alto"))</f>
        <v>Peso Medio</v>
      </c>
      <c r="M3444" s="7">
        <v>12.6</v>
      </c>
      <c r="N3444" s="11">
        <f>IF(Tabla134[[#This Row],[Item Weight (Nulos)]]="",VLOOKUP(Tabla134[[#This Row],[Item Identifier]],'Tabla para Nulos'!$A$3:$B$1563,2,FALSE),Tabla134[[#This Row],[Item Weight (Nulos)]])</f>
        <v>12.6</v>
      </c>
      <c r="O3444" s="11" t="str">
        <f>IF(Tabla134[[#This Row],[Item Visibility]]&lt;$U$15,"Poca visibilidad",IF(Tabla134[[#This Row],[Item Visibility]]&lt;$U$16,"Visibilidad media","Mayor visibilidad"))</f>
        <v>Visibilidad media</v>
      </c>
      <c r="P3444" s="11" t="str">
        <f>IF(Tabla134[[#This Row],[Rating]]&lt;2,"Muy Malo",IF(Tabla134[[#This Row],[Rating]]&lt;3,"Malo",IF(Tabla134[[#This Row],[Rating]]&lt;4,"Regular",IF(Tabla134[[#This Row],[Rating]]&lt;5,"Bueno","Excelente"))))</f>
        <v>Bueno</v>
      </c>
    </row>
    <row r="3445" spans="1:16" x14ac:dyDescent="0.2">
      <c r="A3445" s="7" t="s">
        <v>124</v>
      </c>
      <c r="B3445" s="7" t="s">
        <v>859</v>
      </c>
      <c r="C3445" s="7" t="s">
        <v>14</v>
      </c>
      <c r="D3445" s="8">
        <v>2015</v>
      </c>
      <c r="E3445" s="7" t="s">
        <v>922</v>
      </c>
      <c r="F3445" s="7" t="s">
        <v>796</v>
      </c>
      <c r="G3445" s="7" t="s">
        <v>702</v>
      </c>
      <c r="H3445" s="7" t="s">
        <v>7</v>
      </c>
      <c r="I3445" s="9">
        <v>2.6843265000000002E-2</v>
      </c>
      <c r="J3445" s="10">
        <v>109.75700000000001</v>
      </c>
      <c r="K3445" s="11">
        <v>4</v>
      </c>
      <c r="L3445" s="11" t="str">
        <f>IF(Tabla134[[#This Row],[Item Weight]]&lt;$U$12,"Poco Peso",IF(Tabla134[[#This Row],[Item Weight]]&lt;$U$13,"Peso Medio","Peso Alto"))</f>
        <v>Poco Peso</v>
      </c>
      <c r="M3445" s="7">
        <v>7.31</v>
      </c>
      <c r="N3445" s="11">
        <f>IF(Tabla134[[#This Row],[Item Weight (Nulos)]]="",VLOOKUP(Tabla134[[#This Row],[Item Identifier]],'Tabla para Nulos'!$A$3:$B$1563,2,FALSE),Tabla134[[#This Row],[Item Weight (Nulos)]])</f>
        <v>7.31</v>
      </c>
      <c r="O3445" s="11" t="str">
        <f>IF(Tabla134[[#This Row],[Item Visibility]]&lt;$U$15,"Poca visibilidad",IF(Tabla134[[#This Row],[Item Visibility]]&lt;$U$16,"Visibilidad media","Mayor visibilidad"))</f>
        <v>Poca visibilidad</v>
      </c>
      <c r="P3445" s="11" t="str">
        <f>IF(Tabla134[[#This Row],[Rating]]&lt;2,"Muy Malo",IF(Tabla134[[#This Row],[Rating]]&lt;3,"Malo",IF(Tabla134[[#This Row],[Rating]]&lt;4,"Regular",IF(Tabla134[[#This Row],[Rating]]&lt;5,"Bueno","Excelente"))))</f>
        <v>Bueno</v>
      </c>
    </row>
    <row r="3446" spans="1:16" x14ac:dyDescent="0.2">
      <c r="A3446" s="7" t="s">
        <v>124</v>
      </c>
      <c r="B3446" s="7" t="s">
        <v>1483</v>
      </c>
      <c r="C3446" s="7" t="s">
        <v>14</v>
      </c>
      <c r="D3446" s="8">
        <v>2015</v>
      </c>
      <c r="E3446" s="7" t="s">
        <v>922</v>
      </c>
      <c r="F3446" s="7" t="s">
        <v>796</v>
      </c>
      <c r="G3446" s="7" t="s">
        <v>702</v>
      </c>
      <c r="H3446" s="7" t="s">
        <v>7</v>
      </c>
      <c r="I3446" s="9">
        <v>1.5908485E-2</v>
      </c>
      <c r="J3446" s="10">
        <v>161.42099999999999</v>
      </c>
      <c r="K3446" s="11">
        <v>4</v>
      </c>
      <c r="L3446" s="11" t="str">
        <f>IF(Tabla134[[#This Row],[Item Weight]]&lt;$U$12,"Poco Peso",IF(Tabla134[[#This Row],[Item Weight]]&lt;$U$13,"Peso Medio","Peso Alto"))</f>
        <v>Poco Peso</v>
      </c>
      <c r="M3446" s="7">
        <v>7.9450000000000003</v>
      </c>
      <c r="N3446" s="11">
        <f>IF(Tabla134[[#This Row],[Item Weight (Nulos)]]="",VLOOKUP(Tabla134[[#This Row],[Item Identifier]],'Tabla para Nulos'!$A$3:$B$1563,2,FALSE),Tabla134[[#This Row],[Item Weight (Nulos)]])</f>
        <v>7.9450000000000003</v>
      </c>
      <c r="O3446" s="11" t="str">
        <f>IF(Tabla134[[#This Row],[Item Visibility]]&lt;$U$15,"Poca visibilidad",IF(Tabla134[[#This Row],[Item Visibility]]&lt;$U$16,"Visibilidad media","Mayor visibilidad"))</f>
        <v>Poca visibilidad</v>
      </c>
      <c r="P3446" s="11" t="str">
        <f>IF(Tabla134[[#This Row],[Rating]]&lt;2,"Muy Malo",IF(Tabla134[[#This Row],[Rating]]&lt;3,"Malo",IF(Tabla134[[#This Row],[Rating]]&lt;4,"Regular",IF(Tabla134[[#This Row],[Rating]]&lt;5,"Bueno","Excelente"))))</f>
        <v>Bueno</v>
      </c>
    </row>
    <row r="3447" spans="1:16" x14ac:dyDescent="0.2">
      <c r="A3447" s="7" t="s">
        <v>124</v>
      </c>
      <c r="B3447" s="7" t="s">
        <v>1394</v>
      </c>
      <c r="C3447" s="7" t="s">
        <v>14</v>
      </c>
      <c r="D3447" s="8">
        <v>2015</v>
      </c>
      <c r="E3447" s="7" t="s">
        <v>922</v>
      </c>
      <c r="F3447" s="7" t="s">
        <v>796</v>
      </c>
      <c r="G3447" s="7" t="s">
        <v>702</v>
      </c>
      <c r="H3447" s="7" t="s">
        <v>7</v>
      </c>
      <c r="I3447" s="9">
        <v>3.9572297999999999E-2</v>
      </c>
      <c r="J3447" s="10">
        <v>100.9042</v>
      </c>
      <c r="K3447" s="11">
        <v>4</v>
      </c>
      <c r="L3447" s="11" t="str">
        <f>IF(Tabla134[[#This Row],[Item Weight]]&lt;$U$12,"Poco Peso",IF(Tabla134[[#This Row],[Item Weight]]&lt;$U$13,"Peso Medio","Peso Alto"))</f>
        <v>Poco Peso</v>
      </c>
      <c r="M3447" s="7">
        <v>8.3949999999999996</v>
      </c>
      <c r="N3447" s="11">
        <f>IF(Tabla134[[#This Row],[Item Weight (Nulos)]]="",VLOOKUP(Tabla134[[#This Row],[Item Identifier]],'Tabla para Nulos'!$A$3:$B$1563,2,FALSE),Tabla134[[#This Row],[Item Weight (Nulos)]])</f>
        <v>8.3949999999999996</v>
      </c>
      <c r="O3447" s="11" t="str">
        <f>IF(Tabla134[[#This Row],[Item Visibility]]&lt;$U$15,"Poca visibilidad",IF(Tabla134[[#This Row],[Item Visibility]]&lt;$U$16,"Visibilidad media","Mayor visibilidad"))</f>
        <v>Visibilidad media</v>
      </c>
      <c r="P3447" s="11" t="str">
        <f>IF(Tabla134[[#This Row],[Rating]]&lt;2,"Muy Malo",IF(Tabla134[[#This Row],[Rating]]&lt;3,"Malo",IF(Tabla134[[#This Row],[Rating]]&lt;4,"Regular",IF(Tabla134[[#This Row],[Rating]]&lt;5,"Bueno","Excelente"))))</f>
        <v>Bueno</v>
      </c>
    </row>
    <row r="3448" spans="1:16" x14ac:dyDescent="0.2">
      <c r="A3448" s="7" t="s">
        <v>124</v>
      </c>
      <c r="B3448" s="7" t="s">
        <v>298</v>
      </c>
      <c r="C3448" s="7" t="s">
        <v>14</v>
      </c>
      <c r="D3448" s="8">
        <v>2015</v>
      </c>
      <c r="E3448" s="7" t="s">
        <v>922</v>
      </c>
      <c r="F3448" s="7" t="s">
        <v>796</v>
      </c>
      <c r="G3448" s="7" t="s">
        <v>702</v>
      </c>
      <c r="H3448" s="7" t="s">
        <v>7</v>
      </c>
      <c r="I3448" s="9">
        <v>3.9723999000000003E-2</v>
      </c>
      <c r="J3448" s="10">
        <v>41.048000000000002</v>
      </c>
      <c r="K3448" s="11">
        <v>4</v>
      </c>
      <c r="L3448" s="11" t="str">
        <f>IF(Tabla134[[#This Row],[Item Weight]]&lt;$U$12,"Poco Peso",IF(Tabla134[[#This Row],[Item Weight]]&lt;$U$13,"Peso Medio","Peso Alto"))</f>
        <v>Peso Alto</v>
      </c>
      <c r="M3448" s="7">
        <v>18.850000000000001</v>
      </c>
      <c r="N3448" s="11">
        <f>IF(Tabla134[[#This Row],[Item Weight (Nulos)]]="",VLOOKUP(Tabla134[[#This Row],[Item Identifier]],'Tabla para Nulos'!$A$3:$B$1563,2,FALSE),Tabla134[[#This Row],[Item Weight (Nulos)]])</f>
        <v>18.850000000000001</v>
      </c>
      <c r="O3448" s="11" t="str">
        <f>IF(Tabla134[[#This Row],[Item Visibility]]&lt;$U$15,"Poca visibilidad",IF(Tabla134[[#This Row],[Item Visibility]]&lt;$U$16,"Visibilidad media","Mayor visibilidad"))</f>
        <v>Visibilidad media</v>
      </c>
      <c r="P3448" s="11" t="str">
        <f>IF(Tabla134[[#This Row],[Rating]]&lt;2,"Muy Malo",IF(Tabla134[[#This Row],[Rating]]&lt;3,"Malo",IF(Tabla134[[#This Row],[Rating]]&lt;4,"Regular",IF(Tabla134[[#This Row],[Rating]]&lt;5,"Bueno","Excelente"))))</f>
        <v>Bueno</v>
      </c>
    </row>
    <row r="3449" spans="1:16" x14ac:dyDescent="0.2">
      <c r="A3449" s="7" t="s">
        <v>124</v>
      </c>
      <c r="B3449" s="7" t="s">
        <v>1463</v>
      </c>
      <c r="C3449" s="7" t="s">
        <v>14</v>
      </c>
      <c r="D3449" s="8">
        <v>2015</v>
      </c>
      <c r="E3449" s="7" t="s">
        <v>922</v>
      </c>
      <c r="F3449" s="7" t="s">
        <v>796</v>
      </c>
      <c r="G3449" s="7" t="s">
        <v>702</v>
      </c>
      <c r="H3449" s="7" t="s">
        <v>7</v>
      </c>
      <c r="I3449" s="9">
        <v>0.155694794</v>
      </c>
      <c r="J3449" s="10">
        <v>177.637</v>
      </c>
      <c r="K3449" s="11">
        <v>4</v>
      </c>
      <c r="L3449" s="11" t="str">
        <f>IF(Tabla134[[#This Row],[Item Weight]]&lt;$U$12,"Poco Peso",IF(Tabla134[[#This Row],[Item Weight]]&lt;$U$13,"Peso Medio","Peso Alto"))</f>
        <v>Peso Alto</v>
      </c>
      <c r="M3449" s="7">
        <v>21.25</v>
      </c>
      <c r="N3449" s="11">
        <f>IF(Tabla134[[#This Row],[Item Weight (Nulos)]]="",VLOOKUP(Tabla134[[#This Row],[Item Identifier]],'Tabla para Nulos'!$A$3:$B$1563,2,FALSE),Tabla134[[#This Row],[Item Weight (Nulos)]])</f>
        <v>21.25</v>
      </c>
      <c r="O3449" s="11" t="str">
        <f>IF(Tabla134[[#This Row],[Item Visibility]]&lt;$U$15,"Poca visibilidad",IF(Tabla134[[#This Row],[Item Visibility]]&lt;$U$16,"Visibilidad media","Mayor visibilidad"))</f>
        <v>Mayor visibilidad</v>
      </c>
      <c r="P3449" s="11" t="str">
        <f>IF(Tabla134[[#This Row],[Rating]]&lt;2,"Muy Malo",IF(Tabla134[[#This Row],[Rating]]&lt;3,"Malo",IF(Tabla134[[#This Row],[Rating]]&lt;4,"Regular",IF(Tabla134[[#This Row],[Rating]]&lt;5,"Bueno","Excelente"))))</f>
        <v>Bueno</v>
      </c>
    </row>
    <row r="3450" spans="1:16" x14ac:dyDescent="0.2">
      <c r="A3450" s="7" t="s">
        <v>124</v>
      </c>
      <c r="B3450" s="7" t="s">
        <v>131</v>
      </c>
      <c r="C3450" s="7" t="s">
        <v>19</v>
      </c>
      <c r="D3450" s="8">
        <v>2015</v>
      </c>
      <c r="E3450" s="7" t="s">
        <v>922</v>
      </c>
      <c r="F3450" s="7" t="s">
        <v>796</v>
      </c>
      <c r="G3450" s="7" t="s">
        <v>702</v>
      </c>
      <c r="H3450" s="7" t="s">
        <v>7</v>
      </c>
      <c r="I3450" s="9">
        <v>3.9004193E-2</v>
      </c>
      <c r="J3450" s="10">
        <v>37.018999999999998</v>
      </c>
      <c r="K3450" s="11">
        <v>4</v>
      </c>
      <c r="L3450" s="11" t="str">
        <f>IF(Tabla134[[#This Row],[Item Weight]]&lt;$U$12,"Poco Peso",IF(Tabla134[[#This Row],[Item Weight]]&lt;$U$13,"Peso Medio","Peso Alto"))</f>
        <v>Peso Medio</v>
      </c>
      <c r="M3450" s="7">
        <v>9</v>
      </c>
      <c r="N3450" s="11">
        <f>IF(Tabla134[[#This Row],[Item Weight (Nulos)]]="",VLOOKUP(Tabla134[[#This Row],[Item Identifier]],'Tabla para Nulos'!$A$3:$B$1563,2,FALSE),Tabla134[[#This Row],[Item Weight (Nulos)]])</f>
        <v>9</v>
      </c>
      <c r="O3450" s="11" t="str">
        <f>IF(Tabla134[[#This Row],[Item Visibility]]&lt;$U$15,"Poca visibilidad",IF(Tabla134[[#This Row],[Item Visibility]]&lt;$U$16,"Visibilidad media","Mayor visibilidad"))</f>
        <v>Visibilidad media</v>
      </c>
      <c r="P3450" s="11" t="str">
        <f>IF(Tabla134[[#This Row],[Rating]]&lt;2,"Muy Malo",IF(Tabla134[[#This Row],[Rating]]&lt;3,"Malo",IF(Tabla134[[#This Row],[Rating]]&lt;4,"Regular",IF(Tabla134[[#This Row],[Rating]]&lt;5,"Bueno","Excelente"))))</f>
        <v>Bueno</v>
      </c>
    </row>
    <row r="3451" spans="1:16" x14ac:dyDescent="0.2">
      <c r="A3451" s="7" t="s">
        <v>124</v>
      </c>
      <c r="B3451" s="7" t="s">
        <v>847</v>
      </c>
      <c r="C3451" s="7" t="s">
        <v>19</v>
      </c>
      <c r="D3451" s="8">
        <v>2015</v>
      </c>
      <c r="E3451" s="7" t="s">
        <v>922</v>
      </c>
      <c r="F3451" s="7" t="s">
        <v>796</v>
      </c>
      <c r="G3451" s="7" t="s">
        <v>702</v>
      </c>
      <c r="H3451" s="7" t="s">
        <v>7</v>
      </c>
      <c r="I3451" s="9">
        <v>0.113559058</v>
      </c>
      <c r="J3451" s="10">
        <v>184.29239999999999</v>
      </c>
      <c r="K3451" s="11">
        <v>4</v>
      </c>
      <c r="L3451" s="11" t="str">
        <f>IF(Tabla134[[#This Row],[Item Weight]]&lt;$U$12,"Poco Peso",IF(Tabla134[[#This Row],[Item Weight]]&lt;$U$13,"Peso Medio","Peso Alto"))</f>
        <v>Peso Medio</v>
      </c>
      <c r="M3451" s="7">
        <v>11.8</v>
      </c>
      <c r="N3451" s="11">
        <f>IF(Tabla134[[#This Row],[Item Weight (Nulos)]]="",VLOOKUP(Tabla134[[#This Row],[Item Identifier]],'Tabla para Nulos'!$A$3:$B$1563,2,FALSE),Tabla134[[#This Row],[Item Weight (Nulos)]])</f>
        <v>11.8</v>
      </c>
      <c r="O3451" s="11" t="str">
        <f>IF(Tabla134[[#This Row],[Item Visibility]]&lt;$U$15,"Poca visibilidad",IF(Tabla134[[#This Row],[Item Visibility]]&lt;$U$16,"Visibilidad media","Mayor visibilidad"))</f>
        <v>Mayor visibilidad</v>
      </c>
      <c r="P3451" s="11" t="str">
        <f>IF(Tabla134[[#This Row],[Rating]]&lt;2,"Muy Malo",IF(Tabla134[[#This Row],[Rating]]&lt;3,"Malo",IF(Tabla134[[#This Row],[Rating]]&lt;4,"Regular",IF(Tabla134[[#This Row],[Rating]]&lt;5,"Bueno","Excelente"))))</f>
        <v>Bueno</v>
      </c>
    </row>
    <row r="3452" spans="1:16" x14ac:dyDescent="0.2">
      <c r="A3452" s="7" t="s">
        <v>124</v>
      </c>
      <c r="B3452" s="7" t="s">
        <v>1150</v>
      </c>
      <c r="C3452" s="7" t="s">
        <v>19</v>
      </c>
      <c r="D3452" s="8">
        <v>2015</v>
      </c>
      <c r="E3452" s="7" t="s">
        <v>922</v>
      </c>
      <c r="F3452" s="7" t="s">
        <v>796</v>
      </c>
      <c r="G3452" s="7" t="s">
        <v>702</v>
      </c>
      <c r="H3452" s="7" t="s">
        <v>7</v>
      </c>
      <c r="I3452" s="9">
        <v>5.0279603999999999E-2</v>
      </c>
      <c r="J3452" s="10">
        <v>94.175200000000004</v>
      </c>
      <c r="K3452" s="11">
        <v>4</v>
      </c>
      <c r="L3452" s="11" t="str">
        <f>IF(Tabla134[[#This Row],[Item Weight]]&lt;$U$12,"Poco Peso",IF(Tabla134[[#This Row],[Item Weight]]&lt;$U$13,"Peso Medio","Peso Alto"))</f>
        <v>Peso Medio</v>
      </c>
      <c r="M3452" s="7">
        <v>15.2</v>
      </c>
      <c r="N3452" s="11">
        <f>IF(Tabla134[[#This Row],[Item Weight (Nulos)]]="",VLOOKUP(Tabla134[[#This Row],[Item Identifier]],'Tabla para Nulos'!$A$3:$B$1563,2,FALSE),Tabla134[[#This Row],[Item Weight (Nulos)]])</f>
        <v>15.2</v>
      </c>
      <c r="O3452" s="11" t="str">
        <f>IF(Tabla134[[#This Row],[Item Visibility]]&lt;$U$15,"Poca visibilidad",IF(Tabla134[[#This Row],[Item Visibility]]&lt;$U$16,"Visibilidad media","Mayor visibilidad"))</f>
        <v>Visibilidad media</v>
      </c>
      <c r="P3452" s="11" t="str">
        <f>IF(Tabla134[[#This Row],[Rating]]&lt;2,"Muy Malo",IF(Tabla134[[#This Row],[Rating]]&lt;3,"Malo",IF(Tabla134[[#This Row],[Rating]]&lt;4,"Regular",IF(Tabla134[[#This Row],[Rating]]&lt;5,"Bueno","Excelente"))))</f>
        <v>Bueno</v>
      </c>
    </row>
    <row r="3453" spans="1:16" x14ac:dyDescent="0.2">
      <c r="A3453" s="7" t="s">
        <v>124</v>
      </c>
      <c r="B3453" s="7" t="s">
        <v>286</v>
      </c>
      <c r="C3453" s="7" t="s">
        <v>28</v>
      </c>
      <c r="D3453" s="8">
        <v>2020</v>
      </c>
      <c r="E3453" s="7" t="s">
        <v>919</v>
      </c>
      <c r="F3453" s="7" t="s">
        <v>796</v>
      </c>
      <c r="G3453" s="7" t="s">
        <v>702</v>
      </c>
      <c r="H3453" s="7" t="s">
        <v>7</v>
      </c>
      <c r="I3453" s="9">
        <v>9.4637569999999997E-3</v>
      </c>
      <c r="J3453" s="10">
        <v>73.837999999999994</v>
      </c>
      <c r="K3453" s="11">
        <v>4</v>
      </c>
      <c r="L3453" s="11" t="str">
        <f>IF(Tabla134[[#This Row],[Item Weight]]&lt;$U$12,"Poco Peso",IF(Tabla134[[#This Row],[Item Weight]]&lt;$U$13,"Peso Medio","Peso Alto"))</f>
        <v>Peso Medio</v>
      </c>
      <c r="M3453" s="7">
        <v>12.3</v>
      </c>
      <c r="N3453" s="11">
        <f>IF(Tabla134[[#This Row],[Item Weight (Nulos)]]="",VLOOKUP(Tabla134[[#This Row],[Item Identifier]],'Tabla para Nulos'!$A$3:$B$1563,2,FALSE),Tabla134[[#This Row],[Item Weight (Nulos)]])</f>
        <v>12.3</v>
      </c>
      <c r="O3453" s="11" t="str">
        <f>IF(Tabla134[[#This Row],[Item Visibility]]&lt;$U$15,"Poca visibilidad",IF(Tabla134[[#This Row],[Item Visibility]]&lt;$U$16,"Visibilidad media","Mayor visibilidad"))</f>
        <v>Poca visibilidad</v>
      </c>
      <c r="P3453" s="11" t="str">
        <f>IF(Tabla134[[#This Row],[Rating]]&lt;2,"Muy Malo",IF(Tabla134[[#This Row],[Rating]]&lt;3,"Malo",IF(Tabla134[[#This Row],[Rating]]&lt;4,"Regular",IF(Tabla134[[#This Row],[Rating]]&lt;5,"Bueno","Excelente"))))</f>
        <v>Bueno</v>
      </c>
    </row>
    <row r="3454" spans="1:16" x14ac:dyDescent="0.2">
      <c r="A3454" s="7" t="s">
        <v>124</v>
      </c>
      <c r="B3454" s="7" t="s">
        <v>1196</v>
      </c>
      <c r="C3454" s="7" t="s">
        <v>28</v>
      </c>
      <c r="D3454" s="8">
        <v>2020</v>
      </c>
      <c r="E3454" s="7" t="s">
        <v>919</v>
      </c>
      <c r="F3454" s="7" t="s">
        <v>796</v>
      </c>
      <c r="G3454" s="7" t="s">
        <v>702</v>
      </c>
      <c r="H3454" s="7" t="s">
        <v>7</v>
      </c>
      <c r="I3454" s="9">
        <v>7.6389281000000003E-2</v>
      </c>
      <c r="J3454" s="10">
        <v>111.1544</v>
      </c>
      <c r="K3454" s="11">
        <v>4</v>
      </c>
      <c r="L3454" s="11" t="str">
        <f>IF(Tabla134[[#This Row],[Item Weight]]&lt;$U$12,"Poco Peso",IF(Tabla134[[#This Row],[Item Weight]]&lt;$U$13,"Peso Medio","Peso Alto"))</f>
        <v>Peso Alto</v>
      </c>
      <c r="M3454" s="7">
        <v>17.75</v>
      </c>
      <c r="N3454" s="11">
        <f>IF(Tabla134[[#This Row],[Item Weight (Nulos)]]="",VLOOKUP(Tabla134[[#This Row],[Item Identifier]],'Tabla para Nulos'!$A$3:$B$1563,2,FALSE),Tabla134[[#This Row],[Item Weight (Nulos)]])</f>
        <v>17.75</v>
      </c>
      <c r="O3454" s="11" t="str">
        <f>IF(Tabla134[[#This Row],[Item Visibility]]&lt;$U$15,"Poca visibilidad",IF(Tabla134[[#This Row],[Item Visibility]]&lt;$U$16,"Visibilidad media","Mayor visibilidad"))</f>
        <v>Visibilidad media</v>
      </c>
      <c r="P3454" s="11" t="str">
        <f>IF(Tabla134[[#This Row],[Rating]]&lt;2,"Muy Malo",IF(Tabla134[[#This Row],[Rating]]&lt;3,"Malo",IF(Tabla134[[#This Row],[Rating]]&lt;4,"Regular",IF(Tabla134[[#This Row],[Rating]]&lt;5,"Bueno","Excelente"))))</f>
        <v>Bueno</v>
      </c>
    </row>
    <row r="3455" spans="1:16" x14ac:dyDescent="0.2">
      <c r="A3455" s="7" t="s">
        <v>124</v>
      </c>
      <c r="B3455" s="7" t="s">
        <v>1103</v>
      </c>
      <c r="C3455" s="7" t="s">
        <v>112</v>
      </c>
      <c r="D3455" s="8">
        <v>2020</v>
      </c>
      <c r="E3455" s="7" t="s">
        <v>919</v>
      </c>
      <c r="F3455" s="7" t="s">
        <v>796</v>
      </c>
      <c r="G3455" s="7" t="s">
        <v>702</v>
      </c>
      <c r="H3455" s="7" t="s">
        <v>7</v>
      </c>
      <c r="I3455" s="9">
        <v>2.0833091000000001E-2</v>
      </c>
      <c r="J3455" s="10">
        <v>86.556600000000003</v>
      </c>
      <c r="K3455" s="11">
        <v>4</v>
      </c>
      <c r="L3455" s="11" t="str">
        <f>IF(Tabla134[[#This Row],[Item Weight]]&lt;$U$12,"Poco Peso",IF(Tabla134[[#This Row],[Item Weight]]&lt;$U$13,"Peso Medio","Peso Alto"))</f>
        <v>Peso Medio</v>
      </c>
      <c r="M3455" s="7">
        <v>13.15</v>
      </c>
      <c r="N3455" s="11">
        <f>IF(Tabla134[[#This Row],[Item Weight (Nulos)]]="",VLOOKUP(Tabla134[[#This Row],[Item Identifier]],'Tabla para Nulos'!$A$3:$B$1563,2,FALSE),Tabla134[[#This Row],[Item Weight (Nulos)]])</f>
        <v>13.15</v>
      </c>
      <c r="O3455" s="11" t="str">
        <f>IF(Tabla134[[#This Row],[Item Visibility]]&lt;$U$15,"Poca visibilidad",IF(Tabla134[[#This Row],[Item Visibility]]&lt;$U$16,"Visibilidad media","Mayor visibilidad"))</f>
        <v>Poca visibilidad</v>
      </c>
      <c r="P3455" s="11" t="str">
        <f>IF(Tabla134[[#This Row],[Rating]]&lt;2,"Muy Malo",IF(Tabla134[[#This Row],[Rating]]&lt;3,"Malo",IF(Tabla134[[#This Row],[Rating]]&lt;4,"Regular",IF(Tabla134[[#This Row],[Rating]]&lt;5,"Bueno","Excelente"))))</f>
        <v>Bueno</v>
      </c>
    </row>
    <row r="3456" spans="1:16" x14ac:dyDescent="0.2">
      <c r="A3456" s="7" t="s">
        <v>124</v>
      </c>
      <c r="B3456" s="7" t="s">
        <v>911</v>
      </c>
      <c r="C3456" s="7" t="s">
        <v>25</v>
      </c>
      <c r="D3456" s="8">
        <v>2020</v>
      </c>
      <c r="E3456" s="7" t="s">
        <v>919</v>
      </c>
      <c r="F3456" s="7" t="s">
        <v>796</v>
      </c>
      <c r="G3456" s="7" t="s">
        <v>702</v>
      </c>
      <c r="H3456" s="7" t="s">
        <v>7</v>
      </c>
      <c r="I3456" s="9">
        <v>0.188619537</v>
      </c>
      <c r="J3456" s="10">
        <v>146.4418</v>
      </c>
      <c r="K3456" s="11">
        <v>4</v>
      </c>
      <c r="L3456" s="11" t="str">
        <f>IF(Tabla134[[#This Row],[Item Weight]]&lt;$U$12,"Poco Peso",IF(Tabla134[[#This Row],[Item Weight]]&lt;$U$13,"Peso Medio","Peso Alto"))</f>
        <v>Poco Peso</v>
      </c>
      <c r="M3456" s="7">
        <v>8.3550000000000004</v>
      </c>
      <c r="N3456" s="11">
        <f>IF(Tabla134[[#This Row],[Item Weight (Nulos)]]="",VLOOKUP(Tabla134[[#This Row],[Item Identifier]],'Tabla para Nulos'!$A$3:$B$1563,2,FALSE),Tabla134[[#This Row],[Item Weight (Nulos)]])</f>
        <v>8.3550000000000004</v>
      </c>
      <c r="O3456" s="11" t="str">
        <f>IF(Tabla134[[#This Row],[Item Visibility]]&lt;$U$15,"Poca visibilidad",IF(Tabla134[[#This Row],[Item Visibility]]&lt;$U$16,"Visibilidad media","Mayor visibilidad"))</f>
        <v>Mayor visibilidad</v>
      </c>
      <c r="P3456" s="11" t="str">
        <f>IF(Tabla134[[#This Row],[Rating]]&lt;2,"Muy Malo",IF(Tabla134[[#This Row],[Rating]]&lt;3,"Malo",IF(Tabla134[[#This Row],[Rating]]&lt;4,"Regular",IF(Tabla134[[#This Row],[Rating]]&lt;5,"Bueno","Excelente"))))</f>
        <v>Bueno</v>
      </c>
    </row>
    <row r="3457" spans="1:16" x14ac:dyDescent="0.2">
      <c r="A3457" s="7" t="s">
        <v>124</v>
      </c>
      <c r="B3457" s="7" t="s">
        <v>1194</v>
      </c>
      <c r="C3457" s="7" t="s">
        <v>25</v>
      </c>
      <c r="D3457" s="8">
        <v>2020</v>
      </c>
      <c r="E3457" s="7" t="s">
        <v>919</v>
      </c>
      <c r="F3457" s="7" t="s">
        <v>796</v>
      </c>
      <c r="G3457" s="7" t="s">
        <v>702</v>
      </c>
      <c r="H3457" s="7" t="s">
        <v>7</v>
      </c>
      <c r="I3457" s="9">
        <v>0.10263304700000001</v>
      </c>
      <c r="J3457" s="10">
        <v>180.82919999999999</v>
      </c>
      <c r="K3457" s="11">
        <v>4</v>
      </c>
      <c r="L3457" s="11" t="str">
        <f>IF(Tabla134[[#This Row],[Item Weight]]&lt;$U$12,"Poco Peso",IF(Tabla134[[#This Row],[Item Weight]]&lt;$U$13,"Peso Medio","Peso Alto"))</f>
        <v>Peso Medio</v>
      </c>
      <c r="M3457" s="7">
        <v>16.7</v>
      </c>
      <c r="N3457" s="11">
        <f>IF(Tabla134[[#This Row],[Item Weight (Nulos)]]="",VLOOKUP(Tabla134[[#This Row],[Item Identifier]],'Tabla para Nulos'!$A$3:$B$1563,2,FALSE),Tabla134[[#This Row],[Item Weight (Nulos)]])</f>
        <v>16.7</v>
      </c>
      <c r="O3457" s="11" t="str">
        <f>IF(Tabla134[[#This Row],[Item Visibility]]&lt;$U$15,"Poca visibilidad",IF(Tabla134[[#This Row],[Item Visibility]]&lt;$U$16,"Visibilidad media","Mayor visibilidad"))</f>
        <v>Mayor visibilidad</v>
      </c>
      <c r="P3457" s="11" t="str">
        <f>IF(Tabla134[[#This Row],[Rating]]&lt;2,"Muy Malo",IF(Tabla134[[#This Row],[Rating]]&lt;3,"Malo",IF(Tabla134[[#This Row],[Rating]]&lt;4,"Regular",IF(Tabla134[[#This Row],[Rating]]&lt;5,"Bueno","Excelente"))))</f>
        <v>Bueno</v>
      </c>
    </row>
    <row r="3458" spans="1:16" x14ac:dyDescent="0.2">
      <c r="A3458" s="7" t="s">
        <v>124</v>
      </c>
      <c r="B3458" s="7" t="s">
        <v>526</v>
      </c>
      <c r="C3458" s="7" t="s">
        <v>17</v>
      </c>
      <c r="D3458" s="8">
        <v>2020</v>
      </c>
      <c r="E3458" s="7" t="s">
        <v>919</v>
      </c>
      <c r="F3458" s="7" t="s">
        <v>796</v>
      </c>
      <c r="G3458" s="7" t="s">
        <v>702</v>
      </c>
      <c r="H3458" s="7" t="s">
        <v>7</v>
      </c>
      <c r="I3458" s="9">
        <v>0.13169655</v>
      </c>
      <c r="J3458" s="10">
        <v>89.417199999999994</v>
      </c>
      <c r="K3458" s="11">
        <v>4</v>
      </c>
      <c r="L3458" s="11" t="str">
        <f>IF(Tabla134[[#This Row],[Item Weight]]&lt;$U$12,"Poco Peso",IF(Tabla134[[#This Row],[Item Weight]]&lt;$U$13,"Peso Medio","Peso Alto"))</f>
        <v>Poco Peso</v>
      </c>
      <c r="M3458" s="7">
        <v>5.8</v>
      </c>
      <c r="N3458" s="11">
        <f>IF(Tabla134[[#This Row],[Item Weight (Nulos)]]="",VLOOKUP(Tabla134[[#This Row],[Item Identifier]],'Tabla para Nulos'!$A$3:$B$1563,2,FALSE),Tabla134[[#This Row],[Item Weight (Nulos)]])</f>
        <v>5.8</v>
      </c>
      <c r="O3458" s="11" t="str">
        <f>IF(Tabla134[[#This Row],[Item Visibility]]&lt;$U$15,"Poca visibilidad",IF(Tabla134[[#This Row],[Item Visibility]]&lt;$U$16,"Visibilidad media","Mayor visibilidad"))</f>
        <v>Mayor visibilidad</v>
      </c>
      <c r="P3458" s="11" t="str">
        <f>IF(Tabla134[[#This Row],[Rating]]&lt;2,"Muy Malo",IF(Tabla134[[#This Row],[Rating]]&lt;3,"Malo",IF(Tabla134[[#This Row],[Rating]]&lt;4,"Regular",IF(Tabla134[[#This Row],[Rating]]&lt;5,"Bueno","Excelente"))))</f>
        <v>Bueno</v>
      </c>
    </row>
    <row r="3459" spans="1:16" x14ac:dyDescent="0.2">
      <c r="A3459" s="7" t="s">
        <v>124</v>
      </c>
      <c r="B3459" s="7" t="s">
        <v>795</v>
      </c>
      <c r="C3459" s="7" t="s">
        <v>17</v>
      </c>
      <c r="D3459" s="8">
        <v>2020</v>
      </c>
      <c r="E3459" s="7" t="s">
        <v>919</v>
      </c>
      <c r="F3459" s="7" t="s">
        <v>796</v>
      </c>
      <c r="G3459" s="7" t="s">
        <v>702</v>
      </c>
      <c r="H3459" s="7" t="s">
        <v>7</v>
      </c>
      <c r="I3459" s="9">
        <v>8.7668235999999997E-2</v>
      </c>
      <c r="J3459" s="10">
        <v>94.941000000000003</v>
      </c>
      <c r="K3459" s="11">
        <v>4</v>
      </c>
      <c r="L3459" s="11" t="str">
        <f>IF(Tabla134[[#This Row],[Item Weight]]&lt;$U$12,"Poco Peso",IF(Tabla134[[#This Row],[Item Weight]]&lt;$U$13,"Peso Medio","Peso Alto"))</f>
        <v>Peso Medio</v>
      </c>
      <c r="M3459" s="7">
        <v>16.25</v>
      </c>
      <c r="N3459" s="11">
        <f>IF(Tabla134[[#This Row],[Item Weight (Nulos)]]="",VLOOKUP(Tabla134[[#This Row],[Item Identifier]],'Tabla para Nulos'!$A$3:$B$1563,2,FALSE),Tabla134[[#This Row],[Item Weight (Nulos)]])</f>
        <v>16.25</v>
      </c>
      <c r="O3459" s="11" t="str">
        <f>IF(Tabla134[[#This Row],[Item Visibility]]&lt;$U$15,"Poca visibilidad",IF(Tabla134[[#This Row],[Item Visibility]]&lt;$U$16,"Visibilidad media","Mayor visibilidad"))</f>
        <v>Visibilidad media</v>
      </c>
      <c r="P3459" s="11" t="str">
        <f>IF(Tabla134[[#This Row],[Rating]]&lt;2,"Muy Malo",IF(Tabla134[[#This Row],[Rating]]&lt;3,"Malo",IF(Tabla134[[#This Row],[Rating]]&lt;4,"Regular",IF(Tabla134[[#This Row],[Rating]]&lt;5,"Bueno","Excelente"))))</f>
        <v>Bueno</v>
      </c>
    </row>
    <row r="3460" spans="1:16" x14ac:dyDescent="0.2">
      <c r="A3460" s="7" t="s">
        <v>124</v>
      </c>
      <c r="B3460" s="7" t="s">
        <v>1181</v>
      </c>
      <c r="C3460" s="7" t="s">
        <v>17</v>
      </c>
      <c r="D3460" s="8">
        <v>2020</v>
      </c>
      <c r="E3460" s="7" t="s">
        <v>919</v>
      </c>
      <c r="F3460" s="7" t="s">
        <v>796</v>
      </c>
      <c r="G3460" s="7" t="s">
        <v>702</v>
      </c>
      <c r="H3460" s="7" t="s">
        <v>7</v>
      </c>
      <c r="I3460" s="9">
        <v>5.5746931E-2</v>
      </c>
      <c r="J3460" s="10">
        <v>220.01140000000001</v>
      </c>
      <c r="K3460" s="11">
        <v>4</v>
      </c>
      <c r="L3460" s="11" t="str">
        <f>IF(Tabla134[[#This Row],[Item Weight]]&lt;$U$12,"Poco Peso",IF(Tabla134[[#This Row],[Item Weight]]&lt;$U$13,"Peso Medio","Peso Alto"))</f>
        <v>Peso Alto</v>
      </c>
      <c r="M3460" s="7">
        <v>17</v>
      </c>
      <c r="N3460" s="11">
        <f>IF(Tabla134[[#This Row],[Item Weight (Nulos)]]="",VLOOKUP(Tabla134[[#This Row],[Item Identifier]],'Tabla para Nulos'!$A$3:$B$1563,2,FALSE),Tabla134[[#This Row],[Item Weight (Nulos)]])</f>
        <v>17</v>
      </c>
      <c r="O3460" s="11" t="str">
        <f>IF(Tabla134[[#This Row],[Item Visibility]]&lt;$U$15,"Poca visibilidad",IF(Tabla134[[#This Row],[Item Visibility]]&lt;$U$16,"Visibilidad media","Mayor visibilidad"))</f>
        <v>Visibilidad media</v>
      </c>
      <c r="P3460" s="11" t="str">
        <f>IF(Tabla134[[#This Row],[Rating]]&lt;2,"Muy Malo",IF(Tabla134[[#This Row],[Rating]]&lt;3,"Malo",IF(Tabla134[[#This Row],[Rating]]&lt;4,"Regular",IF(Tabla134[[#This Row],[Rating]]&lt;5,"Bueno","Excelente"))))</f>
        <v>Bueno</v>
      </c>
    </row>
    <row r="3461" spans="1:16" x14ac:dyDescent="0.2">
      <c r="A3461" s="7" t="s">
        <v>124</v>
      </c>
      <c r="B3461" s="7" t="s">
        <v>901</v>
      </c>
      <c r="C3461" s="7" t="s">
        <v>17</v>
      </c>
      <c r="D3461" s="8">
        <v>2020</v>
      </c>
      <c r="E3461" s="7" t="s">
        <v>919</v>
      </c>
      <c r="F3461" s="7" t="s">
        <v>796</v>
      </c>
      <c r="G3461" s="7" t="s">
        <v>702</v>
      </c>
      <c r="H3461" s="7" t="s">
        <v>7</v>
      </c>
      <c r="I3461" s="9">
        <v>4.2480565999999997E-2</v>
      </c>
      <c r="J3461" s="10">
        <v>173.47640000000001</v>
      </c>
      <c r="K3461" s="11">
        <v>4</v>
      </c>
      <c r="L3461" s="11" t="str">
        <f>IF(Tabla134[[#This Row],[Item Weight]]&lt;$U$12,"Poco Peso",IF(Tabla134[[#This Row],[Item Weight]]&lt;$U$13,"Peso Medio","Peso Alto"))</f>
        <v>Peso Alto</v>
      </c>
      <c r="M3461" s="7">
        <v>17.25</v>
      </c>
      <c r="N3461" s="11">
        <f>IF(Tabla134[[#This Row],[Item Weight (Nulos)]]="",VLOOKUP(Tabla134[[#This Row],[Item Identifier]],'Tabla para Nulos'!$A$3:$B$1563,2,FALSE),Tabla134[[#This Row],[Item Weight (Nulos)]])</f>
        <v>17.25</v>
      </c>
      <c r="O3461" s="11" t="str">
        <f>IF(Tabla134[[#This Row],[Item Visibility]]&lt;$U$15,"Poca visibilidad",IF(Tabla134[[#This Row],[Item Visibility]]&lt;$U$16,"Visibilidad media","Mayor visibilidad"))</f>
        <v>Visibilidad media</v>
      </c>
      <c r="P3461" s="11" t="str">
        <f>IF(Tabla134[[#This Row],[Rating]]&lt;2,"Muy Malo",IF(Tabla134[[#This Row],[Rating]]&lt;3,"Malo",IF(Tabla134[[#This Row],[Rating]]&lt;4,"Regular",IF(Tabla134[[#This Row],[Rating]]&lt;5,"Bueno","Excelente"))))</f>
        <v>Bueno</v>
      </c>
    </row>
    <row r="3462" spans="1:16" x14ac:dyDescent="0.2">
      <c r="A3462" s="7" t="s">
        <v>124</v>
      </c>
      <c r="B3462" s="7" t="s">
        <v>661</v>
      </c>
      <c r="C3462" s="7" t="s">
        <v>17</v>
      </c>
      <c r="D3462" s="8">
        <v>2020</v>
      </c>
      <c r="E3462" s="7" t="s">
        <v>919</v>
      </c>
      <c r="F3462" s="7" t="s">
        <v>796</v>
      </c>
      <c r="G3462" s="7" t="s">
        <v>702</v>
      </c>
      <c r="H3462" s="7" t="s">
        <v>7</v>
      </c>
      <c r="I3462" s="9">
        <v>4.3079079999999999E-2</v>
      </c>
      <c r="J3462" s="10">
        <v>177.80279999999999</v>
      </c>
      <c r="K3462" s="11">
        <v>4</v>
      </c>
      <c r="L3462" s="11" t="str">
        <f>IF(Tabla134[[#This Row],[Item Weight]]&lt;$U$12,"Poco Peso",IF(Tabla134[[#This Row],[Item Weight]]&lt;$U$13,"Peso Medio","Peso Alto"))</f>
        <v>Peso Alto</v>
      </c>
      <c r="M3462" s="7">
        <v>20.7</v>
      </c>
      <c r="N3462" s="11">
        <f>IF(Tabla134[[#This Row],[Item Weight (Nulos)]]="",VLOOKUP(Tabla134[[#This Row],[Item Identifier]],'Tabla para Nulos'!$A$3:$B$1563,2,FALSE),Tabla134[[#This Row],[Item Weight (Nulos)]])</f>
        <v>20.7</v>
      </c>
      <c r="O3462" s="11" t="str">
        <f>IF(Tabla134[[#This Row],[Item Visibility]]&lt;$U$15,"Poca visibilidad",IF(Tabla134[[#This Row],[Item Visibility]]&lt;$U$16,"Visibilidad media","Mayor visibilidad"))</f>
        <v>Visibilidad media</v>
      </c>
      <c r="P3462" s="11" t="str">
        <f>IF(Tabla134[[#This Row],[Rating]]&lt;2,"Muy Malo",IF(Tabla134[[#This Row],[Rating]]&lt;3,"Malo",IF(Tabla134[[#This Row],[Rating]]&lt;4,"Regular",IF(Tabla134[[#This Row],[Rating]]&lt;5,"Bueno","Excelente"))))</f>
        <v>Bueno</v>
      </c>
    </row>
    <row r="3463" spans="1:16" x14ac:dyDescent="0.2">
      <c r="A3463" s="7" t="s">
        <v>124</v>
      </c>
      <c r="B3463" s="7" t="s">
        <v>1457</v>
      </c>
      <c r="C3463" s="7" t="s">
        <v>71</v>
      </c>
      <c r="D3463" s="8">
        <v>2020</v>
      </c>
      <c r="E3463" s="7" t="s">
        <v>919</v>
      </c>
      <c r="F3463" s="7" t="s">
        <v>796</v>
      </c>
      <c r="G3463" s="7" t="s">
        <v>702</v>
      </c>
      <c r="H3463" s="7" t="s">
        <v>7</v>
      </c>
      <c r="I3463" s="9">
        <v>4.2861968E-2</v>
      </c>
      <c r="J3463" s="10">
        <v>196.81100000000001</v>
      </c>
      <c r="K3463" s="11">
        <v>4</v>
      </c>
      <c r="L3463" s="11" t="str">
        <f>IF(Tabla134[[#This Row],[Item Weight]]&lt;$U$12,"Poco Peso",IF(Tabla134[[#This Row],[Item Weight]]&lt;$U$13,"Peso Medio","Peso Alto"))</f>
        <v>Poco Peso</v>
      </c>
      <c r="M3463" s="7">
        <v>5.19</v>
      </c>
      <c r="N3463" s="11">
        <f>IF(Tabla134[[#This Row],[Item Weight (Nulos)]]="",VLOOKUP(Tabla134[[#This Row],[Item Identifier]],'Tabla para Nulos'!$A$3:$B$1563,2,FALSE),Tabla134[[#This Row],[Item Weight (Nulos)]])</f>
        <v>5.19</v>
      </c>
      <c r="O3463" s="11" t="str">
        <f>IF(Tabla134[[#This Row],[Item Visibility]]&lt;$U$15,"Poca visibilidad",IF(Tabla134[[#This Row],[Item Visibility]]&lt;$U$16,"Visibilidad media","Mayor visibilidad"))</f>
        <v>Visibilidad media</v>
      </c>
      <c r="P3463" s="11" t="str">
        <f>IF(Tabla134[[#This Row],[Rating]]&lt;2,"Muy Malo",IF(Tabla134[[#This Row],[Rating]]&lt;3,"Malo",IF(Tabla134[[#This Row],[Rating]]&lt;4,"Regular",IF(Tabla134[[#This Row],[Rating]]&lt;5,"Bueno","Excelente"))))</f>
        <v>Bueno</v>
      </c>
    </row>
    <row r="3464" spans="1:16" x14ac:dyDescent="0.2">
      <c r="A3464" s="7" t="s">
        <v>124</v>
      </c>
      <c r="B3464" s="7" t="s">
        <v>477</v>
      </c>
      <c r="C3464" s="7" t="s">
        <v>10</v>
      </c>
      <c r="D3464" s="8">
        <v>2020</v>
      </c>
      <c r="E3464" s="7" t="s">
        <v>919</v>
      </c>
      <c r="F3464" s="7" t="s">
        <v>796</v>
      </c>
      <c r="G3464" s="7" t="s">
        <v>702</v>
      </c>
      <c r="H3464" s="7" t="s">
        <v>7</v>
      </c>
      <c r="I3464" s="9">
        <v>3.5554339999999997E-2</v>
      </c>
      <c r="J3464" s="10">
        <v>37.450600000000001</v>
      </c>
      <c r="K3464" s="11">
        <v>4</v>
      </c>
      <c r="L3464" s="11" t="str">
        <f>IF(Tabla134[[#This Row],[Item Weight]]&lt;$U$12,"Poco Peso",IF(Tabla134[[#This Row],[Item Weight]]&lt;$U$13,"Peso Medio","Peso Alto"))</f>
        <v>Poco Peso</v>
      </c>
      <c r="M3464" s="7">
        <v>8.3000000000000007</v>
      </c>
      <c r="N3464" s="11">
        <f>IF(Tabla134[[#This Row],[Item Weight (Nulos)]]="",VLOOKUP(Tabla134[[#This Row],[Item Identifier]],'Tabla para Nulos'!$A$3:$B$1563,2,FALSE),Tabla134[[#This Row],[Item Weight (Nulos)]])</f>
        <v>8.3000000000000007</v>
      </c>
      <c r="O3464" s="11" t="str">
        <f>IF(Tabla134[[#This Row],[Item Visibility]]&lt;$U$15,"Poca visibilidad",IF(Tabla134[[#This Row],[Item Visibility]]&lt;$U$16,"Visibilidad media","Mayor visibilidad"))</f>
        <v>Visibilidad media</v>
      </c>
      <c r="P3464" s="11" t="str">
        <f>IF(Tabla134[[#This Row],[Rating]]&lt;2,"Muy Malo",IF(Tabla134[[#This Row],[Rating]]&lt;3,"Malo",IF(Tabla134[[#This Row],[Rating]]&lt;4,"Regular",IF(Tabla134[[#This Row],[Rating]]&lt;5,"Bueno","Excelente"))))</f>
        <v>Bueno</v>
      </c>
    </row>
    <row r="3465" spans="1:16" x14ac:dyDescent="0.2">
      <c r="A3465" s="7" t="s">
        <v>124</v>
      </c>
      <c r="B3465" s="7" t="s">
        <v>476</v>
      </c>
      <c r="C3465" s="7" t="s">
        <v>10</v>
      </c>
      <c r="D3465" s="8">
        <v>2020</v>
      </c>
      <c r="E3465" s="7" t="s">
        <v>919</v>
      </c>
      <c r="F3465" s="7" t="s">
        <v>796</v>
      </c>
      <c r="G3465" s="7" t="s">
        <v>702</v>
      </c>
      <c r="H3465" s="7" t="s">
        <v>7</v>
      </c>
      <c r="I3465" s="9">
        <v>0.122289654</v>
      </c>
      <c r="J3465" s="10">
        <v>46.340200000000003</v>
      </c>
      <c r="K3465" s="11">
        <v>4</v>
      </c>
      <c r="L3465" s="11" t="str">
        <f>IF(Tabla134[[#This Row],[Item Weight]]&lt;$U$12,"Poco Peso",IF(Tabla134[[#This Row],[Item Weight]]&lt;$U$13,"Peso Medio","Peso Alto"))</f>
        <v>Peso Medio</v>
      </c>
      <c r="M3465" s="7">
        <v>11.8</v>
      </c>
      <c r="N3465" s="11">
        <f>IF(Tabla134[[#This Row],[Item Weight (Nulos)]]="",VLOOKUP(Tabla134[[#This Row],[Item Identifier]],'Tabla para Nulos'!$A$3:$B$1563,2,FALSE),Tabla134[[#This Row],[Item Weight (Nulos)]])</f>
        <v>11.8</v>
      </c>
      <c r="O3465" s="11" t="str">
        <f>IF(Tabla134[[#This Row],[Item Visibility]]&lt;$U$15,"Poca visibilidad",IF(Tabla134[[#This Row],[Item Visibility]]&lt;$U$16,"Visibilidad media","Mayor visibilidad"))</f>
        <v>Mayor visibilidad</v>
      </c>
      <c r="P3465" s="11" t="str">
        <f>IF(Tabla134[[#This Row],[Rating]]&lt;2,"Muy Malo",IF(Tabla134[[#This Row],[Rating]]&lt;3,"Malo",IF(Tabla134[[#This Row],[Rating]]&lt;4,"Regular",IF(Tabla134[[#This Row],[Rating]]&lt;5,"Bueno","Excelente"))))</f>
        <v>Bueno</v>
      </c>
    </row>
    <row r="3466" spans="1:16" x14ac:dyDescent="0.2">
      <c r="A3466" s="7" t="s">
        <v>124</v>
      </c>
      <c r="B3466" s="7" t="s">
        <v>1176</v>
      </c>
      <c r="C3466" s="7" t="s">
        <v>10</v>
      </c>
      <c r="D3466" s="8">
        <v>2020</v>
      </c>
      <c r="E3466" s="7" t="s">
        <v>919</v>
      </c>
      <c r="F3466" s="7" t="s">
        <v>796</v>
      </c>
      <c r="G3466" s="7" t="s">
        <v>702</v>
      </c>
      <c r="H3466" s="7" t="s">
        <v>7</v>
      </c>
      <c r="I3466" s="9">
        <v>0.100322104</v>
      </c>
      <c r="J3466" s="10">
        <v>113.7518</v>
      </c>
      <c r="K3466" s="11">
        <v>4</v>
      </c>
      <c r="L3466" s="11" t="str">
        <f>IF(Tabla134[[#This Row],[Item Weight]]&lt;$U$12,"Poco Peso",IF(Tabla134[[#This Row],[Item Weight]]&lt;$U$13,"Peso Medio","Peso Alto"))</f>
        <v>Peso Medio</v>
      </c>
      <c r="M3466" s="7">
        <v>12.35</v>
      </c>
      <c r="N3466" s="11">
        <f>IF(Tabla134[[#This Row],[Item Weight (Nulos)]]="",VLOOKUP(Tabla134[[#This Row],[Item Identifier]],'Tabla para Nulos'!$A$3:$B$1563,2,FALSE),Tabla134[[#This Row],[Item Weight (Nulos)]])</f>
        <v>12.35</v>
      </c>
      <c r="O3466" s="11" t="str">
        <f>IF(Tabla134[[#This Row],[Item Visibility]]&lt;$U$15,"Poca visibilidad",IF(Tabla134[[#This Row],[Item Visibility]]&lt;$U$16,"Visibilidad media","Mayor visibilidad"))</f>
        <v>Mayor visibilidad</v>
      </c>
      <c r="P3466" s="11" t="str">
        <f>IF(Tabla134[[#This Row],[Rating]]&lt;2,"Muy Malo",IF(Tabla134[[#This Row],[Rating]]&lt;3,"Malo",IF(Tabla134[[#This Row],[Rating]]&lt;4,"Regular",IF(Tabla134[[#This Row],[Rating]]&lt;5,"Bueno","Excelente"))))</f>
        <v>Bueno</v>
      </c>
    </row>
    <row r="3467" spans="1:16" x14ac:dyDescent="0.2">
      <c r="A3467" s="7" t="s">
        <v>124</v>
      </c>
      <c r="B3467" s="7" t="s">
        <v>474</v>
      </c>
      <c r="C3467" s="7" t="s">
        <v>10</v>
      </c>
      <c r="D3467" s="8">
        <v>2020</v>
      </c>
      <c r="E3467" s="7" t="s">
        <v>919</v>
      </c>
      <c r="F3467" s="7" t="s">
        <v>796</v>
      </c>
      <c r="G3467" s="7" t="s">
        <v>702</v>
      </c>
      <c r="H3467" s="7" t="s">
        <v>7</v>
      </c>
      <c r="I3467" s="9">
        <v>3.1225302999999999E-2</v>
      </c>
      <c r="J3467" s="10">
        <v>102.899</v>
      </c>
      <c r="K3467" s="11">
        <v>4</v>
      </c>
      <c r="L3467" s="11" t="str">
        <f>IF(Tabla134[[#This Row],[Item Weight]]&lt;$U$12,"Poco Peso",IF(Tabla134[[#This Row],[Item Weight]]&lt;$U$13,"Peso Medio","Peso Alto"))</f>
        <v>Peso Medio</v>
      </c>
      <c r="M3467" s="7">
        <v>12.5</v>
      </c>
      <c r="N3467" s="11">
        <f>IF(Tabla134[[#This Row],[Item Weight (Nulos)]]="",VLOOKUP(Tabla134[[#This Row],[Item Identifier]],'Tabla para Nulos'!$A$3:$B$1563,2,FALSE),Tabla134[[#This Row],[Item Weight (Nulos)]])</f>
        <v>12.5</v>
      </c>
      <c r="O3467" s="11" t="str">
        <f>IF(Tabla134[[#This Row],[Item Visibility]]&lt;$U$15,"Poca visibilidad",IF(Tabla134[[#This Row],[Item Visibility]]&lt;$U$16,"Visibilidad media","Mayor visibilidad"))</f>
        <v>Visibilidad media</v>
      </c>
      <c r="P3467" s="11" t="str">
        <f>IF(Tabla134[[#This Row],[Rating]]&lt;2,"Muy Malo",IF(Tabla134[[#This Row],[Rating]]&lt;3,"Malo",IF(Tabla134[[#This Row],[Rating]]&lt;4,"Regular",IF(Tabla134[[#This Row],[Rating]]&lt;5,"Bueno","Excelente"))))</f>
        <v>Bueno</v>
      </c>
    </row>
    <row r="3468" spans="1:16" x14ac:dyDescent="0.2">
      <c r="A3468" s="7" t="s">
        <v>124</v>
      </c>
      <c r="B3468" s="7" t="s">
        <v>1290</v>
      </c>
      <c r="C3468" s="7" t="s">
        <v>216</v>
      </c>
      <c r="D3468" s="8">
        <v>2020</v>
      </c>
      <c r="E3468" s="7" t="s">
        <v>919</v>
      </c>
      <c r="F3468" s="7" t="s">
        <v>796</v>
      </c>
      <c r="G3468" s="7" t="s">
        <v>702</v>
      </c>
      <c r="H3468" s="7" t="s">
        <v>7</v>
      </c>
      <c r="I3468" s="9">
        <v>0.16390215899999999</v>
      </c>
      <c r="J3468" s="10">
        <v>143.34440000000001</v>
      </c>
      <c r="K3468" s="11">
        <v>4</v>
      </c>
      <c r="L3468" s="11" t="str">
        <f>IF(Tabla134[[#This Row],[Item Weight]]&lt;$U$12,"Poco Peso",IF(Tabla134[[#This Row],[Item Weight]]&lt;$U$13,"Peso Medio","Peso Alto"))</f>
        <v>Poco Peso</v>
      </c>
      <c r="M3468" s="7">
        <v>7.85</v>
      </c>
      <c r="N3468" s="11">
        <f>IF(Tabla134[[#This Row],[Item Weight (Nulos)]]="",VLOOKUP(Tabla134[[#This Row],[Item Identifier]],'Tabla para Nulos'!$A$3:$B$1563,2,FALSE),Tabla134[[#This Row],[Item Weight (Nulos)]])</f>
        <v>7.85</v>
      </c>
      <c r="O3468" s="11" t="str">
        <f>IF(Tabla134[[#This Row],[Item Visibility]]&lt;$U$15,"Poca visibilidad",IF(Tabla134[[#This Row],[Item Visibility]]&lt;$U$16,"Visibilidad media","Mayor visibilidad"))</f>
        <v>Mayor visibilidad</v>
      </c>
      <c r="P3468" s="11" t="str">
        <f>IF(Tabla134[[#This Row],[Rating]]&lt;2,"Muy Malo",IF(Tabla134[[#This Row],[Rating]]&lt;3,"Malo",IF(Tabla134[[#This Row],[Rating]]&lt;4,"Regular",IF(Tabla134[[#This Row],[Rating]]&lt;5,"Bueno","Excelente"))))</f>
        <v>Bueno</v>
      </c>
    </row>
    <row r="3469" spans="1:16" x14ac:dyDescent="0.2">
      <c r="A3469" s="7" t="s">
        <v>124</v>
      </c>
      <c r="B3469" s="7" t="s">
        <v>463</v>
      </c>
      <c r="C3469" s="7" t="s">
        <v>216</v>
      </c>
      <c r="D3469" s="8">
        <v>2020</v>
      </c>
      <c r="E3469" s="7" t="s">
        <v>919</v>
      </c>
      <c r="F3469" s="7" t="s">
        <v>796</v>
      </c>
      <c r="G3469" s="7" t="s">
        <v>702</v>
      </c>
      <c r="H3469" s="7" t="s">
        <v>7</v>
      </c>
      <c r="I3469" s="9">
        <v>0</v>
      </c>
      <c r="J3469" s="10">
        <v>188.9872</v>
      </c>
      <c r="K3469" s="11">
        <v>4</v>
      </c>
      <c r="L3469" s="11" t="str">
        <f>IF(Tabla134[[#This Row],[Item Weight]]&lt;$U$12,"Poco Peso",IF(Tabla134[[#This Row],[Item Weight]]&lt;$U$13,"Peso Medio","Peso Alto"))</f>
        <v>Peso Medio</v>
      </c>
      <c r="M3469" s="7">
        <v>9.5</v>
      </c>
      <c r="N3469" s="11">
        <f>IF(Tabla134[[#This Row],[Item Weight (Nulos)]]="",VLOOKUP(Tabla134[[#This Row],[Item Identifier]],'Tabla para Nulos'!$A$3:$B$1563,2,FALSE),Tabla134[[#This Row],[Item Weight (Nulos)]])</f>
        <v>9.5</v>
      </c>
      <c r="O3469" s="11" t="str">
        <f>IF(Tabla134[[#This Row],[Item Visibility]]&lt;$U$15,"Poca visibilidad",IF(Tabla134[[#This Row],[Item Visibility]]&lt;$U$16,"Visibilidad media","Mayor visibilidad"))</f>
        <v>Poca visibilidad</v>
      </c>
      <c r="P3469" s="11" t="str">
        <f>IF(Tabla134[[#This Row],[Rating]]&lt;2,"Muy Malo",IF(Tabla134[[#This Row],[Rating]]&lt;3,"Malo",IF(Tabla134[[#This Row],[Rating]]&lt;4,"Regular",IF(Tabla134[[#This Row],[Rating]]&lt;5,"Bueno","Excelente"))))</f>
        <v>Bueno</v>
      </c>
    </row>
    <row r="3470" spans="1:16" x14ac:dyDescent="0.2">
      <c r="A3470" s="7" t="s">
        <v>124</v>
      </c>
      <c r="B3470" s="7" t="s">
        <v>1171</v>
      </c>
      <c r="C3470" s="7" t="s">
        <v>216</v>
      </c>
      <c r="D3470" s="8">
        <v>2020</v>
      </c>
      <c r="E3470" s="7" t="s">
        <v>919</v>
      </c>
      <c r="F3470" s="7" t="s">
        <v>796</v>
      </c>
      <c r="G3470" s="7" t="s">
        <v>702</v>
      </c>
      <c r="H3470" s="7" t="s">
        <v>7</v>
      </c>
      <c r="I3470" s="9">
        <v>4.6848053000000001E-2</v>
      </c>
      <c r="J3470" s="10">
        <v>60.687800000000003</v>
      </c>
      <c r="K3470" s="11">
        <v>4</v>
      </c>
      <c r="L3470" s="11" t="str">
        <f>IF(Tabla134[[#This Row],[Item Weight]]&lt;$U$12,"Poco Peso",IF(Tabla134[[#This Row],[Item Weight]]&lt;$U$13,"Peso Medio","Peso Alto"))</f>
        <v>Peso Medio</v>
      </c>
      <c r="M3470" s="7">
        <v>10.1</v>
      </c>
      <c r="N3470" s="11">
        <f>IF(Tabla134[[#This Row],[Item Weight (Nulos)]]="",VLOOKUP(Tabla134[[#This Row],[Item Identifier]],'Tabla para Nulos'!$A$3:$B$1563,2,FALSE),Tabla134[[#This Row],[Item Weight (Nulos)]])</f>
        <v>10.1</v>
      </c>
      <c r="O3470" s="11" t="str">
        <f>IF(Tabla134[[#This Row],[Item Visibility]]&lt;$U$15,"Poca visibilidad",IF(Tabla134[[#This Row],[Item Visibility]]&lt;$U$16,"Visibilidad media","Mayor visibilidad"))</f>
        <v>Visibilidad media</v>
      </c>
      <c r="P3470" s="11" t="str">
        <f>IF(Tabla134[[#This Row],[Rating]]&lt;2,"Muy Malo",IF(Tabla134[[#This Row],[Rating]]&lt;3,"Malo",IF(Tabla134[[#This Row],[Rating]]&lt;4,"Regular",IF(Tabla134[[#This Row],[Rating]]&lt;5,"Bueno","Excelente"))))</f>
        <v>Bueno</v>
      </c>
    </row>
    <row r="3471" spans="1:16" x14ac:dyDescent="0.2">
      <c r="A3471" s="7" t="s">
        <v>124</v>
      </c>
      <c r="B3471" s="7" t="s">
        <v>1446</v>
      </c>
      <c r="C3471" s="7" t="s">
        <v>4</v>
      </c>
      <c r="D3471" s="8">
        <v>2020</v>
      </c>
      <c r="E3471" s="7" t="s">
        <v>919</v>
      </c>
      <c r="F3471" s="7" t="s">
        <v>796</v>
      </c>
      <c r="G3471" s="7" t="s">
        <v>702</v>
      </c>
      <c r="H3471" s="7" t="s">
        <v>7</v>
      </c>
      <c r="I3471" s="9">
        <v>6.4785629999999997E-2</v>
      </c>
      <c r="J3471" s="10">
        <v>123.7704</v>
      </c>
      <c r="K3471" s="11">
        <v>4</v>
      </c>
      <c r="L3471" s="11" t="str">
        <f>IF(Tabla134[[#This Row],[Item Weight]]&lt;$U$12,"Poco Peso",IF(Tabla134[[#This Row],[Item Weight]]&lt;$U$13,"Peso Medio","Peso Alto"))</f>
        <v>Peso Alto</v>
      </c>
      <c r="M3471" s="7">
        <v>19.850000000000001</v>
      </c>
      <c r="N3471" s="11">
        <f>IF(Tabla134[[#This Row],[Item Weight (Nulos)]]="",VLOOKUP(Tabla134[[#This Row],[Item Identifier]],'Tabla para Nulos'!$A$3:$B$1563,2,FALSE),Tabla134[[#This Row],[Item Weight (Nulos)]])</f>
        <v>19.850000000000001</v>
      </c>
      <c r="O3471" s="11" t="str">
        <f>IF(Tabla134[[#This Row],[Item Visibility]]&lt;$U$15,"Poca visibilidad",IF(Tabla134[[#This Row],[Item Visibility]]&lt;$U$16,"Visibilidad media","Mayor visibilidad"))</f>
        <v>Visibilidad media</v>
      </c>
      <c r="P3471" s="11" t="str">
        <f>IF(Tabla134[[#This Row],[Rating]]&lt;2,"Muy Malo",IF(Tabla134[[#This Row],[Rating]]&lt;3,"Malo",IF(Tabla134[[#This Row],[Rating]]&lt;4,"Regular",IF(Tabla134[[#This Row],[Rating]]&lt;5,"Bueno","Excelente"))))</f>
        <v>Bueno</v>
      </c>
    </row>
    <row r="3472" spans="1:16" x14ac:dyDescent="0.2">
      <c r="A3472" s="7" t="s">
        <v>124</v>
      </c>
      <c r="B3472" s="7" t="s">
        <v>445</v>
      </c>
      <c r="C3472" s="7" t="s">
        <v>171</v>
      </c>
      <c r="D3472" s="8">
        <v>2020</v>
      </c>
      <c r="E3472" s="7" t="s">
        <v>919</v>
      </c>
      <c r="F3472" s="7" t="s">
        <v>796</v>
      </c>
      <c r="G3472" s="7" t="s">
        <v>702</v>
      </c>
      <c r="H3472" s="7" t="s">
        <v>7</v>
      </c>
      <c r="I3472" s="9">
        <v>3.5071955000000002E-2</v>
      </c>
      <c r="J3472" s="10">
        <v>163.221</v>
      </c>
      <c r="K3472" s="11">
        <v>4</v>
      </c>
      <c r="L3472" s="11" t="str">
        <f>IF(Tabla134[[#This Row],[Item Weight]]&lt;$U$12,"Poco Peso",IF(Tabla134[[#This Row],[Item Weight]]&lt;$U$13,"Peso Medio","Peso Alto"))</f>
        <v>Poco Peso</v>
      </c>
      <c r="M3472" s="7">
        <v>5.1100000000000003</v>
      </c>
      <c r="N3472" s="11">
        <f>IF(Tabla134[[#This Row],[Item Weight (Nulos)]]="",VLOOKUP(Tabla134[[#This Row],[Item Identifier]],'Tabla para Nulos'!$A$3:$B$1563,2,FALSE),Tabla134[[#This Row],[Item Weight (Nulos)]])</f>
        <v>5.1100000000000003</v>
      </c>
      <c r="O3472" s="11" t="str">
        <f>IF(Tabla134[[#This Row],[Item Visibility]]&lt;$U$15,"Poca visibilidad",IF(Tabla134[[#This Row],[Item Visibility]]&lt;$U$16,"Visibilidad media","Mayor visibilidad"))</f>
        <v>Visibilidad media</v>
      </c>
      <c r="P3472" s="11" t="str">
        <f>IF(Tabla134[[#This Row],[Rating]]&lt;2,"Muy Malo",IF(Tabla134[[#This Row],[Rating]]&lt;3,"Malo",IF(Tabla134[[#This Row],[Rating]]&lt;4,"Regular",IF(Tabla134[[#This Row],[Rating]]&lt;5,"Bueno","Excelente"))))</f>
        <v>Bueno</v>
      </c>
    </row>
    <row r="3473" spans="1:16" x14ac:dyDescent="0.2">
      <c r="A3473" s="7" t="s">
        <v>124</v>
      </c>
      <c r="B3473" s="7" t="s">
        <v>1371</v>
      </c>
      <c r="C3473" s="7" t="s">
        <v>171</v>
      </c>
      <c r="D3473" s="8">
        <v>2020</v>
      </c>
      <c r="E3473" s="7" t="s">
        <v>919</v>
      </c>
      <c r="F3473" s="7" t="s">
        <v>796</v>
      </c>
      <c r="G3473" s="7" t="s">
        <v>702</v>
      </c>
      <c r="H3473" s="7" t="s">
        <v>7</v>
      </c>
      <c r="I3473" s="9">
        <v>3.2203666999999998E-2</v>
      </c>
      <c r="J3473" s="10">
        <v>100.80159999999999</v>
      </c>
      <c r="K3473" s="11">
        <v>4</v>
      </c>
      <c r="L3473" s="11" t="str">
        <f>IF(Tabla134[[#This Row],[Item Weight]]&lt;$U$12,"Poco Peso",IF(Tabla134[[#This Row],[Item Weight]]&lt;$U$13,"Peso Medio","Peso Alto"))</f>
        <v>Peso Medio</v>
      </c>
      <c r="M3473" s="7">
        <v>9</v>
      </c>
      <c r="N3473" s="11">
        <f>IF(Tabla134[[#This Row],[Item Weight (Nulos)]]="",VLOOKUP(Tabla134[[#This Row],[Item Identifier]],'Tabla para Nulos'!$A$3:$B$1563,2,FALSE),Tabla134[[#This Row],[Item Weight (Nulos)]])</f>
        <v>9</v>
      </c>
      <c r="O3473" s="11" t="str">
        <f>IF(Tabla134[[#This Row],[Item Visibility]]&lt;$U$15,"Poca visibilidad",IF(Tabla134[[#This Row],[Item Visibility]]&lt;$U$16,"Visibilidad media","Mayor visibilidad"))</f>
        <v>Visibilidad media</v>
      </c>
      <c r="P3473" s="11" t="str">
        <f>IF(Tabla134[[#This Row],[Rating]]&lt;2,"Muy Malo",IF(Tabla134[[#This Row],[Rating]]&lt;3,"Malo",IF(Tabla134[[#This Row],[Rating]]&lt;4,"Regular",IF(Tabla134[[#This Row],[Rating]]&lt;5,"Bueno","Excelente"))))</f>
        <v>Bueno</v>
      </c>
    </row>
    <row r="3474" spans="1:16" x14ac:dyDescent="0.2">
      <c r="A3474" s="7" t="s">
        <v>124</v>
      </c>
      <c r="B3474" s="7" t="s">
        <v>180</v>
      </c>
      <c r="C3474" s="7" t="s">
        <v>171</v>
      </c>
      <c r="D3474" s="8">
        <v>2020</v>
      </c>
      <c r="E3474" s="7" t="s">
        <v>919</v>
      </c>
      <c r="F3474" s="7" t="s">
        <v>796</v>
      </c>
      <c r="G3474" s="7" t="s">
        <v>702</v>
      </c>
      <c r="H3474" s="7" t="s">
        <v>7</v>
      </c>
      <c r="I3474" s="9">
        <v>4.2061099999999997E-2</v>
      </c>
      <c r="J3474" s="10">
        <v>254.10140000000001</v>
      </c>
      <c r="K3474" s="11">
        <v>4</v>
      </c>
      <c r="L3474" s="11" t="str">
        <f>IF(Tabla134[[#This Row],[Item Weight]]&lt;$U$12,"Poco Peso",IF(Tabla134[[#This Row],[Item Weight]]&lt;$U$13,"Peso Medio","Peso Alto"))</f>
        <v>Peso Medio</v>
      </c>
      <c r="M3474" s="7">
        <v>13</v>
      </c>
      <c r="N3474" s="11">
        <f>IF(Tabla134[[#This Row],[Item Weight (Nulos)]]="",VLOOKUP(Tabla134[[#This Row],[Item Identifier]],'Tabla para Nulos'!$A$3:$B$1563,2,FALSE),Tabla134[[#This Row],[Item Weight (Nulos)]])</f>
        <v>13</v>
      </c>
      <c r="O3474" s="11" t="str">
        <f>IF(Tabla134[[#This Row],[Item Visibility]]&lt;$U$15,"Poca visibilidad",IF(Tabla134[[#This Row],[Item Visibility]]&lt;$U$16,"Visibilidad media","Mayor visibilidad"))</f>
        <v>Visibilidad media</v>
      </c>
      <c r="P3474" s="11" t="str">
        <f>IF(Tabla134[[#This Row],[Rating]]&lt;2,"Muy Malo",IF(Tabla134[[#This Row],[Rating]]&lt;3,"Malo",IF(Tabla134[[#This Row],[Rating]]&lt;4,"Regular",IF(Tabla134[[#This Row],[Rating]]&lt;5,"Bueno","Excelente"))))</f>
        <v>Bueno</v>
      </c>
    </row>
    <row r="3475" spans="1:16" x14ac:dyDescent="0.2">
      <c r="A3475" s="7" t="s">
        <v>124</v>
      </c>
      <c r="B3475" s="7" t="s">
        <v>1484</v>
      </c>
      <c r="C3475" s="7" t="s">
        <v>171</v>
      </c>
      <c r="D3475" s="8">
        <v>2020</v>
      </c>
      <c r="E3475" s="7" t="s">
        <v>919</v>
      </c>
      <c r="F3475" s="7" t="s">
        <v>796</v>
      </c>
      <c r="G3475" s="7" t="s">
        <v>702</v>
      </c>
      <c r="H3475" s="7" t="s">
        <v>7</v>
      </c>
      <c r="I3475" s="9">
        <v>2.4790706999999999E-2</v>
      </c>
      <c r="J3475" s="10">
        <v>177.5686</v>
      </c>
      <c r="K3475" s="11">
        <v>4</v>
      </c>
      <c r="L3475" s="11" t="str">
        <f>IF(Tabla134[[#This Row],[Item Weight]]&lt;$U$12,"Poco Peso",IF(Tabla134[[#This Row],[Item Weight]]&lt;$U$13,"Peso Medio","Peso Alto"))</f>
        <v>Peso Medio</v>
      </c>
      <c r="M3475" s="7">
        <v>13.15</v>
      </c>
      <c r="N3475" s="11">
        <f>IF(Tabla134[[#This Row],[Item Weight (Nulos)]]="",VLOOKUP(Tabla134[[#This Row],[Item Identifier]],'Tabla para Nulos'!$A$3:$B$1563,2,FALSE),Tabla134[[#This Row],[Item Weight (Nulos)]])</f>
        <v>13.15</v>
      </c>
      <c r="O3475" s="11" t="str">
        <f>IF(Tabla134[[#This Row],[Item Visibility]]&lt;$U$15,"Poca visibilidad",IF(Tabla134[[#This Row],[Item Visibility]]&lt;$U$16,"Visibilidad media","Mayor visibilidad"))</f>
        <v>Poca visibilidad</v>
      </c>
      <c r="P3475" s="11" t="str">
        <f>IF(Tabla134[[#This Row],[Rating]]&lt;2,"Muy Malo",IF(Tabla134[[#This Row],[Rating]]&lt;3,"Malo",IF(Tabla134[[#This Row],[Rating]]&lt;4,"Regular",IF(Tabla134[[#This Row],[Rating]]&lt;5,"Bueno","Excelente"))))</f>
        <v>Bueno</v>
      </c>
    </row>
    <row r="3476" spans="1:16" x14ac:dyDescent="0.2">
      <c r="A3476" s="7" t="s">
        <v>124</v>
      </c>
      <c r="B3476" s="7" t="s">
        <v>1555</v>
      </c>
      <c r="C3476" s="7" t="s">
        <v>171</v>
      </c>
      <c r="D3476" s="8">
        <v>2020</v>
      </c>
      <c r="E3476" s="7" t="s">
        <v>919</v>
      </c>
      <c r="F3476" s="7" t="s">
        <v>796</v>
      </c>
      <c r="G3476" s="7" t="s">
        <v>528</v>
      </c>
      <c r="H3476" s="7" t="s">
        <v>7</v>
      </c>
      <c r="I3476" s="9">
        <v>0.13583682799999999</v>
      </c>
      <c r="J3476" s="10">
        <v>100.37</v>
      </c>
      <c r="K3476" s="11">
        <v>4</v>
      </c>
      <c r="L3476" s="11" t="str">
        <f>IF(Tabla134[[#This Row],[Item Weight]]&lt;$U$12,"Poco Peso",IF(Tabla134[[#This Row],[Item Weight]]&lt;$U$13,"Peso Medio","Peso Alto"))</f>
        <v>Peso Medio</v>
      </c>
      <c r="M3476" s="7">
        <v>15.75</v>
      </c>
      <c r="N3476" s="11">
        <f>IF(Tabla134[[#This Row],[Item Weight (Nulos)]]="",VLOOKUP(Tabla134[[#This Row],[Item Identifier]],'Tabla para Nulos'!$A$3:$B$1563,2,FALSE),Tabla134[[#This Row],[Item Weight (Nulos)]])</f>
        <v>15.75</v>
      </c>
      <c r="O3476" s="11" t="str">
        <f>IF(Tabla134[[#This Row],[Item Visibility]]&lt;$U$15,"Poca visibilidad",IF(Tabla134[[#This Row],[Item Visibility]]&lt;$U$16,"Visibilidad media","Mayor visibilidad"))</f>
        <v>Mayor visibilidad</v>
      </c>
      <c r="P3476" s="11" t="str">
        <f>IF(Tabla134[[#This Row],[Rating]]&lt;2,"Muy Malo",IF(Tabla134[[#This Row],[Rating]]&lt;3,"Malo",IF(Tabla134[[#This Row],[Rating]]&lt;4,"Regular",IF(Tabla134[[#This Row],[Rating]]&lt;5,"Bueno","Excelente"))))</f>
        <v>Bueno</v>
      </c>
    </row>
    <row r="3477" spans="1:16" x14ac:dyDescent="0.2">
      <c r="A3477" s="7" t="s">
        <v>124</v>
      </c>
      <c r="B3477" s="7" t="s">
        <v>758</v>
      </c>
      <c r="C3477" s="7" t="s">
        <v>171</v>
      </c>
      <c r="D3477" s="8">
        <v>2020</v>
      </c>
      <c r="E3477" s="7" t="s">
        <v>919</v>
      </c>
      <c r="F3477" s="7" t="s">
        <v>796</v>
      </c>
      <c r="G3477" s="7" t="s">
        <v>528</v>
      </c>
      <c r="H3477" s="7" t="s">
        <v>7</v>
      </c>
      <c r="I3477" s="9">
        <v>4.7645037000000001E-2</v>
      </c>
      <c r="J3477" s="10">
        <v>172.6422</v>
      </c>
      <c r="K3477" s="11">
        <v>4</v>
      </c>
      <c r="L3477" s="11" t="str">
        <f>IF(Tabla134[[#This Row],[Item Weight]]&lt;$U$12,"Poco Peso",IF(Tabla134[[#This Row],[Item Weight]]&lt;$U$13,"Peso Medio","Peso Alto"))</f>
        <v>Peso Alto</v>
      </c>
      <c r="M3477" s="7">
        <v>18</v>
      </c>
      <c r="N3477" s="11">
        <f>IF(Tabla134[[#This Row],[Item Weight (Nulos)]]="",VLOOKUP(Tabla134[[#This Row],[Item Identifier]],'Tabla para Nulos'!$A$3:$B$1563,2,FALSE),Tabla134[[#This Row],[Item Weight (Nulos)]])</f>
        <v>18</v>
      </c>
      <c r="O3477" s="11" t="str">
        <f>IF(Tabla134[[#This Row],[Item Visibility]]&lt;$U$15,"Poca visibilidad",IF(Tabla134[[#This Row],[Item Visibility]]&lt;$U$16,"Visibilidad media","Mayor visibilidad"))</f>
        <v>Visibilidad media</v>
      </c>
      <c r="P3477" s="11" t="str">
        <f>IF(Tabla134[[#This Row],[Rating]]&lt;2,"Muy Malo",IF(Tabla134[[#This Row],[Rating]]&lt;3,"Malo",IF(Tabla134[[#This Row],[Rating]]&lt;4,"Regular",IF(Tabla134[[#This Row],[Rating]]&lt;5,"Bueno","Excelente"))))</f>
        <v>Bueno</v>
      </c>
    </row>
    <row r="3478" spans="1:16" x14ac:dyDescent="0.2">
      <c r="A3478" s="7" t="s">
        <v>124</v>
      </c>
      <c r="B3478" s="7" t="s">
        <v>432</v>
      </c>
      <c r="C3478" s="7" t="s">
        <v>171</v>
      </c>
      <c r="D3478" s="8">
        <v>2020</v>
      </c>
      <c r="E3478" s="7" t="s">
        <v>919</v>
      </c>
      <c r="F3478" s="7" t="s">
        <v>796</v>
      </c>
      <c r="G3478" s="7" t="s">
        <v>528</v>
      </c>
      <c r="H3478" s="7" t="s">
        <v>7</v>
      </c>
      <c r="I3478" s="9">
        <v>0.168531813</v>
      </c>
      <c r="J3478" s="10">
        <v>192.5136</v>
      </c>
      <c r="K3478" s="11">
        <v>4</v>
      </c>
      <c r="L3478" s="11" t="str">
        <f>IF(Tabla134[[#This Row],[Item Weight]]&lt;$U$12,"Poco Peso",IF(Tabla134[[#This Row],[Item Weight]]&lt;$U$13,"Peso Medio","Peso Alto"))</f>
        <v>Peso Alto</v>
      </c>
      <c r="M3478" s="7">
        <v>18.850000000000001</v>
      </c>
      <c r="N3478" s="11">
        <f>IF(Tabla134[[#This Row],[Item Weight (Nulos)]]="",VLOOKUP(Tabla134[[#This Row],[Item Identifier]],'Tabla para Nulos'!$A$3:$B$1563,2,FALSE),Tabla134[[#This Row],[Item Weight (Nulos)]])</f>
        <v>18.850000000000001</v>
      </c>
      <c r="O3478" s="11" t="str">
        <f>IF(Tabla134[[#This Row],[Item Visibility]]&lt;$U$15,"Poca visibilidad",IF(Tabla134[[#This Row],[Item Visibility]]&lt;$U$16,"Visibilidad media","Mayor visibilidad"))</f>
        <v>Mayor visibilidad</v>
      </c>
      <c r="P3478" s="11" t="str">
        <f>IF(Tabla134[[#This Row],[Rating]]&lt;2,"Muy Malo",IF(Tabla134[[#This Row],[Rating]]&lt;3,"Malo",IF(Tabla134[[#This Row],[Rating]]&lt;4,"Regular",IF(Tabla134[[#This Row],[Rating]]&lt;5,"Bueno","Excelente"))))</f>
        <v>Bueno</v>
      </c>
    </row>
    <row r="3479" spans="1:16" x14ac:dyDescent="0.2">
      <c r="A3479" s="7" t="s">
        <v>124</v>
      </c>
      <c r="B3479" s="7" t="s">
        <v>429</v>
      </c>
      <c r="C3479" s="7" t="s">
        <v>171</v>
      </c>
      <c r="D3479" s="8">
        <v>2020</v>
      </c>
      <c r="E3479" s="7" t="s">
        <v>919</v>
      </c>
      <c r="F3479" s="7" t="s">
        <v>796</v>
      </c>
      <c r="G3479" s="7" t="s">
        <v>528</v>
      </c>
      <c r="H3479" s="7" t="s">
        <v>7</v>
      </c>
      <c r="I3479" s="9">
        <v>9.4694278000000007E-2</v>
      </c>
      <c r="J3479" s="10">
        <v>254.96979999999999</v>
      </c>
      <c r="K3479" s="11">
        <v>4</v>
      </c>
      <c r="L3479" s="11" t="str">
        <f>IF(Tabla134[[#This Row],[Item Weight]]&lt;$U$12,"Poco Peso",IF(Tabla134[[#This Row],[Item Weight]]&lt;$U$13,"Peso Medio","Peso Alto"))</f>
        <v>Peso Alto</v>
      </c>
      <c r="M3479" s="7">
        <v>19.600000000000001</v>
      </c>
      <c r="N3479" s="11">
        <f>IF(Tabla134[[#This Row],[Item Weight (Nulos)]]="",VLOOKUP(Tabla134[[#This Row],[Item Identifier]],'Tabla para Nulos'!$A$3:$B$1563,2,FALSE),Tabla134[[#This Row],[Item Weight (Nulos)]])</f>
        <v>19.600000000000001</v>
      </c>
      <c r="O3479" s="11" t="str">
        <f>IF(Tabla134[[#This Row],[Item Visibility]]&lt;$U$15,"Poca visibilidad",IF(Tabla134[[#This Row],[Item Visibility]]&lt;$U$16,"Visibilidad media","Mayor visibilidad"))</f>
        <v>Mayor visibilidad</v>
      </c>
      <c r="P3479" s="11" t="str">
        <f>IF(Tabla134[[#This Row],[Rating]]&lt;2,"Muy Malo",IF(Tabla134[[#This Row],[Rating]]&lt;3,"Malo",IF(Tabla134[[#This Row],[Rating]]&lt;4,"Regular",IF(Tabla134[[#This Row],[Rating]]&lt;5,"Bueno","Excelente"))))</f>
        <v>Bueno</v>
      </c>
    </row>
    <row r="3480" spans="1:16" x14ac:dyDescent="0.2">
      <c r="A3480" s="7" t="s">
        <v>124</v>
      </c>
      <c r="B3480" s="7" t="s">
        <v>1156</v>
      </c>
      <c r="C3480" s="7" t="s">
        <v>14</v>
      </c>
      <c r="D3480" s="8">
        <v>2020</v>
      </c>
      <c r="E3480" s="7" t="s">
        <v>919</v>
      </c>
      <c r="F3480" s="7" t="s">
        <v>796</v>
      </c>
      <c r="G3480" s="7" t="s">
        <v>528</v>
      </c>
      <c r="H3480" s="7" t="s">
        <v>7</v>
      </c>
      <c r="I3480" s="9">
        <v>0.10440023800000001</v>
      </c>
      <c r="J3480" s="10">
        <v>113.5544</v>
      </c>
      <c r="K3480" s="11">
        <v>4</v>
      </c>
      <c r="L3480" s="11" t="str">
        <f>IF(Tabla134[[#This Row],[Item Weight]]&lt;$U$12,"Poco Peso",IF(Tabla134[[#This Row],[Item Weight]]&lt;$U$13,"Peso Medio","Peso Alto"))</f>
        <v>Poco Peso</v>
      </c>
      <c r="M3480" s="7">
        <v>7.51</v>
      </c>
      <c r="N3480" s="11">
        <f>IF(Tabla134[[#This Row],[Item Weight (Nulos)]]="",VLOOKUP(Tabla134[[#This Row],[Item Identifier]],'Tabla para Nulos'!$A$3:$B$1563,2,FALSE),Tabla134[[#This Row],[Item Weight (Nulos)]])</f>
        <v>7.51</v>
      </c>
      <c r="O3480" s="11" t="str">
        <f>IF(Tabla134[[#This Row],[Item Visibility]]&lt;$U$15,"Poca visibilidad",IF(Tabla134[[#This Row],[Item Visibility]]&lt;$U$16,"Visibilidad media","Mayor visibilidad"))</f>
        <v>Mayor visibilidad</v>
      </c>
      <c r="P3480" s="11" t="str">
        <f>IF(Tabla134[[#This Row],[Rating]]&lt;2,"Muy Malo",IF(Tabla134[[#This Row],[Rating]]&lt;3,"Malo",IF(Tabla134[[#This Row],[Rating]]&lt;4,"Regular",IF(Tabla134[[#This Row],[Rating]]&lt;5,"Bueno","Excelente"))))</f>
        <v>Bueno</v>
      </c>
    </row>
    <row r="3481" spans="1:16" x14ac:dyDescent="0.2">
      <c r="A3481" s="7" t="s">
        <v>124</v>
      </c>
      <c r="B3481" s="7" t="s">
        <v>857</v>
      </c>
      <c r="C3481" s="7" t="s">
        <v>14</v>
      </c>
      <c r="D3481" s="8">
        <v>2020</v>
      </c>
      <c r="E3481" s="7" t="s">
        <v>919</v>
      </c>
      <c r="F3481" s="7" t="s">
        <v>796</v>
      </c>
      <c r="G3481" s="7" t="s">
        <v>528</v>
      </c>
      <c r="H3481" s="7" t="s">
        <v>7</v>
      </c>
      <c r="I3481" s="9">
        <v>9.9681253999999997E-2</v>
      </c>
      <c r="J3481" s="10">
        <v>106.428</v>
      </c>
      <c r="K3481" s="11">
        <v>4</v>
      </c>
      <c r="L3481" s="11" t="str">
        <f>IF(Tabla134[[#This Row],[Item Weight]]&lt;$U$12,"Poco Peso",IF(Tabla134[[#This Row],[Item Weight]]&lt;$U$13,"Peso Medio","Peso Alto"))</f>
        <v>Peso Medio</v>
      </c>
      <c r="M3481" s="7">
        <v>9.3949999999999996</v>
      </c>
      <c r="N3481" s="11">
        <f>IF(Tabla134[[#This Row],[Item Weight (Nulos)]]="",VLOOKUP(Tabla134[[#This Row],[Item Identifier]],'Tabla para Nulos'!$A$3:$B$1563,2,FALSE),Tabla134[[#This Row],[Item Weight (Nulos)]])</f>
        <v>9.3949999999999996</v>
      </c>
      <c r="O3481" s="11" t="str">
        <f>IF(Tabla134[[#This Row],[Item Visibility]]&lt;$U$15,"Poca visibilidad",IF(Tabla134[[#This Row],[Item Visibility]]&lt;$U$16,"Visibilidad media","Mayor visibilidad"))</f>
        <v>Mayor visibilidad</v>
      </c>
      <c r="P3481" s="11" t="str">
        <f>IF(Tabla134[[#This Row],[Rating]]&lt;2,"Muy Malo",IF(Tabla134[[#This Row],[Rating]]&lt;3,"Malo",IF(Tabla134[[#This Row],[Rating]]&lt;4,"Regular",IF(Tabla134[[#This Row],[Rating]]&lt;5,"Bueno","Excelente"))))</f>
        <v>Bueno</v>
      </c>
    </row>
    <row r="3482" spans="1:16" x14ac:dyDescent="0.2">
      <c r="A3482" s="7" t="s">
        <v>124</v>
      </c>
      <c r="B3482" s="7" t="s">
        <v>1060</v>
      </c>
      <c r="C3482" s="7" t="s">
        <v>14</v>
      </c>
      <c r="D3482" s="8">
        <v>2020</v>
      </c>
      <c r="E3482" s="7" t="s">
        <v>919</v>
      </c>
      <c r="F3482" s="7" t="s">
        <v>796</v>
      </c>
      <c r="G3482" s="7" t="s">
        <v>528</v>
      </c>
      <c r="H3482" s="7" t="s">
        <v>7</v>
      </c>
      <c r="I3482" s="9">
        <v>2.9107003999999999E-2</v>
      </c>
      <c r="J3482" s="10">
        <v>240.5222</v>
      </c>
      <c r="K3482" s="11">
        <v>4</v>
      </c>
      <c r="L3482" s="11" t="str">
        <f>IF(Tabla134[[#This Row],[Item Weight]]&lt;$U$12,"Poco Peso",IF(Tabla134[[#This Row],[Item Weight]]&lt;$U$13,"Peso Medio","Peso Alto"))</f>
        <v>Peso Medio</v>
      </c>
      <c r="M3482" s="7">
        <v>10.8</v>
      </c>
      <c r="N3482" s="11">
        <f>IF(Tabla134[[#This Row],[Item Weight (Nulos)]]="",VLOOKUP(Tabla134[[#This Row],[Item Identifier]],'Tabla para Nulos'!$A$3:$B$1563,2,FALSE),Tabla134[[#This Row],[Item Weight (Nulos)]])</f>
        <v>10.8</v>
      </c>
      <c r="O3482" s="11" t="str">
        <f>IF(Tabla134[[#This Row],[Item Visibility]]&lt;$U$15,"Poca visibilidad",IF(Tabla134[[#This Row],[Item Visibility]]&lt;$U$16,"Visibilidad media","Mayor visibilidad"))</f>
        <v>Visibilidad media</v>
      </c>
      <c r="P3482" s="11" t="str">
        <f>IF(Tabla134[[#This Row],[Rating]]&lt;2,"Muy Malo",IF(Tabla134[[#This Row],[Rating]]&lt;3,"Malo",IF(Tabla134[[#This Row],[Rating]]&lt;4,"Regular",IF(Tabla134[[#This Row],[Rating]]&lt;5,"Bueno","Excelente"))))</f>
        <v>Bueno</v>
      </c>
    </row>
    <row r="3483" spans="1:16" x14ac:dyDescent="0.2">
      <c r="A3483" s="7" t="s">
        <v>124</v>
      </c>
      <c r="B3483" s="7" t="s">
        <v>1268</v>
      </c>
      <c r="C3483" s="7" t="s">
        <v>14</v>
      </c>
      <c r="D3483" s="8">
        <v>2020</v>
      </c>
      <c r="E3483" s="7" t="s">
        <v>919</v>
      </c>
      <c r="F3483" s="7" t="s">
        <v>796</v>
      </c>
      <c r="G3483" s="7" t="s">
        <v>528</v>
      </c>
      <c r="H3483" s="7" t="s">
        <v>7</v>
      </c>
      <c r="I3483" s="9">
        <v>3.9231651999999999E-2</v>
      </c>
      <c r="J3483" s="10">
        <v>145.14179999999999</v>
      </c>
      <c r="K3483" s="11">
        <v>4</v>
      </c>
      <c r="L3483" s="11" t="str">
        <f>IF(Tabla134[[#This Row],[Item Weight]]&lt;$U$12,"Poco Peso",IF(Tabla134[[#This Row],[Item Weight]]&lt;$U$13,"Peso Medio","Peso Alto"))</f>
        <v>Peso Alto</v>
      </c>
      <c r="M3483" s="7">
        <v>18</v>
      </c>
      <c r="N3483" s="11">
        <f>IF(Tabla134[[#This Row],[Item Weight (Nulos)]]="",VLOOKUP(Tabla134[[#This Row],[Item Identifier]],'Tabla para Nulos'!$A$3:$B$1563,2,FALSE),Tabla134[[#This Row],[Item Weight (Nulos)]])</f>
        <v>18</v>
      </c>
      <c r="O3483" s="11" t="str">
        <f>IF(Tabla134[[#This Row],[Item Visibility]]&lt;$U$15,"Poca visibilidad",IF(Tabla134[[#This Row],[Item Visibility]]&lt;$U$16,"Visibilidad media","Mayor visibilidad"))</f>
        <v>Visibilidad media</v>
      </c>
      <c r="P3483" s="11" t="str">
        <f>IF(Tabla134[[#This Row],[Rating]]&lt;2,"Muy Malo",IF(Tabla134[[#This Row],[Rating]]&lt;3,"Malo",IF(Tabla134[[#This Row],[Rating]]&lt;4,"Regular",IF(Tabla134[[#This Row],[Rating]]&lt;5,"Bueno","Excelente"))))</f>
        <v>Bueno</v>
      </c>
    </row>
    <row r="3484" spans="1:16" x14ac:dyDescent="0.2">
      <c r="A3484" s="7" t="s">
        <v>124</v>
      </c>
      <c r="B3484" s="7" t="s">
        <v>399</v>
      </c>
      <c r="C3484" s="7" t="s">
        <v>19</v>
      </c>
      <c r="D3484" s="8">
        <v>2020</v>
      </c>
      <c r="E3484" s="7" t="s">
        <v>919</v>
      </c>
      <c r="F3484" s="7" t="s">
        <v>796</v>
      </c>
      <c r="G3484" s="7" t="s">
        <v>528</v>
      </c>
      <c r="H3484" s="7" t="s">
        <v>7</v>
      </c>
      <c r="I3484" s="9">
        <v>1.4072398999999999E-2</v>
      </c>
      <c r="J3484" s="10">
        <v>127.3652</v>
      </c>
      <c r="K3484" s="11">
        <v>4</v>
      </c>
      <c r="L3484" s="11" t="str">
        <f>IF(Tabla134[[#This Row],[Item Weight]]&lt;$U$12,"Poco Peso",IF(Tabla134[[#This Row],[Item Weight]]&lt;$U$13,"Peso Medio","Peso Alto"))</f>
        <v>Poco Peso</v>
      </c>
      <c r="M3484" s="7">
        <v>6.8650000000000002</v>
      </c>
      <c r="N3484" s="11">
        <f>IF(Tabla134[[#This Row],[Item Weight (Nulos)]]="",VLOOKUP(Tabla134[[#This Row],[Item Identifier]],'Tabla para Nulos'!$A$3:$B$1563,2,FALSE),Tabla134[[#This Row],[Item Weight (Nulos)]])</f>
        <v>6.8650000000000002</v>
      </c>
      <c r="O3484" s="11" t="str">
        <f>IF(Tabla134[[#This Row],[Item Visibility]]&lt;$U$15,"Poca visibilidad",IF(Tabla134[[#This Row],[Item Visibility]]&lt;$U$16,"Visibilidad media","Mayor visibilidad"))</f>
        <v>Poca visibilidad</v>
      </c>
      <c r="P3484" s="11" t="str">
        <f>IF(Tabla134[[#This Row],[Rating]]&lt;2,"Muy Malo",IF(Tabla134[[#This Row],[Rating]]&lt;3,"Malo",IF(Tabla134[[#This Row],[Rating]]&lt;4,"Regular",IF(Tabla134[[#This Row],[Rating]]&lt;5,"Bueno","Excelente"))))</f>
        <v>Bueno</v>
      </c>
    </row>
    <row r="3485" spans="1:16" x14ac:dyDescent="0.2">
      <c r="A3485" s="7" t="s">
        <v>124</v>
      </c>
      <c r="B3485" s="7" t="s">
        <v>1564</v>
      </c>
      <c r="C3485" s="7" t="s">
        <v>19</v>
      </c>
      <c r="D3485" s="8">
        <v>2020</v>
      </c>
      <c r="E3485" s="7" t="s">
        <v>919</v>
      </c>
      <c r="F3485" s="7" t="s">
        <v>796</v>
      </c>
      <c r="G3485" s="7" t="s">
        <v>528</v>
      </c>
      <c r="H3485" s="7" t="s">
        <v>7</v>
      </c>
      <c r="I3485" s="9">
        <v>8.2250142999999998E-2</v>
      </c>
      <c r="J3485" s="10">
        <v>118.34399999999999</v>
      </c>
      <c r="K3485" s="11">
        <v>4</v>
      </c>
      <c r="L3485" s="11" t="str">
        <f>IF(Tabla134[[#This Row],[Item Weight]]&lt;$U$12,"Poco Peso",IF(Tabla134[[#This Row],[Item Weight]]&lt;$U$13,"Peso Medio","Peso Alto"))</f>
        <v>Poco Peso</v>
      </c>
      <c r="M3485" s="7">
        <v>7.5350000000000001</v>
      </c>
      <c r="N3485" s="11">
        <f>IF(Tabla134[[#This Row],[Item Weight (Nulos)]]="",VLOOKUP(Tabla134[[#This Row],[Item Identifier]],'Tabla para Nulos'!$A$3:$B$1563,2,FALSE),Tabla134[[#This Row],[Item Weight (Nulos)]])</f>
        <v>7.5350000000000001</v>
      </c>
      <c r="O3485" s="11" t="str">
        <f>IF(Tabla134[[#This Row],[Item Visibility]]&lt;$U$15,"Poca visibilidad",IF(Tabla134[[#This Row],[Item Visibility]]&lt;$U$16,"Visibilidad media","Mayor visibilidad"))</f>
        <v>Visibilidad media</v>
      </c>
      <c r="P3485" s="11" t="str">
        <f>IF(Tabla134[[#This Row],[Rating]]&lt;2,"Muy Malo",IF(Tabla134[[#This Row],[Rating]]&lt;3,"Malo",IF(Tabla134[[#This Row],[Rating]]&lt;4,"Regular",IF(Tabla134[[#This Row],[Rating]]&lt;5,"Bueno","Excelente"))))</f>
        <v>Bueno</v>
      </c>
    </row>
    <row r="3486" spans="1:16" x14ac:dyDescent="0.2">
      <c r="A3486" s="7" t="s">
        <v>124</v>
      </c>
      <c r="B3486" s="7" t="s">
        <v>1055</v>
      </c>
      <c r="C3486" s="7" t="s">
        <v>19</v>
      </c>
      <c r="D3486" s="8">
        <v>2020</v>
      </c>
      <c r="E3486" s="7" t="s">
        <v>919</v>
      </c>
      <c r="F3486" s="7" t="s">
        <v>796</v>
      </c>
      <c r="G3486" s="7" t="s">
        <v>528</v>
      </c>
      <c r="H3486" s="7" t="s">
        <v>7</v>
      </c>
      <c r="I3486" s="9">
        <v>6.1409710999999999E-2</v>
      </c>
      <c r="J3486" s="10">
        <v>94.643600000000006</v>
      </c>
      <c r="K3486" s="11">
        <v>4</v>
      </c>
      <c r="L3486" s="11" t="str">
        <f>IF(Tabla134[[#This Row],[Item Weight]]&lt;$U$12,"Poco Peso",IF(Tabla134[[#This Row],[Item Weight]]&lt;$U$13,"Peso Medio","Peso Alto"))</f>
        <v>Poco Peso</v>
      </c>
      <c r="M3486" s="7">
        <v>7.63</v>
      </c>
      <c r="N3486" s="11">
        <f>IF(Tabla134[[#This Row],[Item Weight (Nulos)]]="",VLOOKUP(Tabla134[[#This Row],[Item Identifier]],'Tabla para Nulos'!$A$3:$B$1563,2,FALSE),Tabla134[[#This Row],[Item Weight (Nulos)]])</f>
        <v>7.63</v>
      </c>
      <c r="O3486" s="11" t="str">
        <f>IF(Tabla134[[#This Row],[Item Visibility]]&lt;$U$15,"Poca visibilidad",IF(Tabla134[[#This Row],[Item Visibility]]&lt;$U$16,"Visibilidad media","Mayor visibilidad"))</f>
        <v>Visibilidad media</v>
      </c>
      <c r="P3486" s="11" t="str">
        <f>IF(Tabla134[[#This Row],[Rating]]&lt;2,"Muy Malo",IF(Tabla134[[#This Row],[Rating]]&lt;3,"Malo",IF(Tabla134[[#This Row],[Rating]]&lt;4,"Regular",IF(Tabla134[[#This Row],[Rating]]&lt;5,"Bueno","Excelente"))))</f>
        <v>Bueno</v>
      </c>
    </row>
    <row r="3487" spans="1:16" x14ac:dyDescent="0.2">
      <c r="A3487" s="7" t="s">
        <v>124</v>
      </c>
      <c r="B3487" s="7" t="s">
        <v>1053</v>
      </c>
      <c r="C3487" s="7" t="s">
        <v>19</v>
      </c>
      <c r="D3487" s="8">
        <v>2020</v>
      </c>
      <c r="E3487" s="7" t="s">
        <v>919</v>
      </c>
      <c r="F3487" s="7" t="s">
        <v>796</v>
      </c>
      <c r="G3487" s="7" t="s">
        <v>528</v>
      </c>
      <c r="H3487" s="7" t="s">
        <v>7</v>
      </c>
      <c r="I3487" s="9">
        <v>0.168780385</v>
      </c>
      <c r="J3487" s="10">
        <v>236.85640000000001</v>
      </c>
      <c r="K3487" s="11">
        <v>4</v>
      </c>
      <c r="L3487" s="11" t="str">
        <f>IF(Tabla134[[#This Row],[Item Weight]]&lt;$U$12,"Poco Peso",IF(Tabla134[[#This Row],[Item Weight]]&lt;$U$13,"Peso Medio","Peso Alto"))</f>
        <v>Peso Medio</v>
      </c>
      <c r="M3487" s="7">
        <v>9.8949999999999996</v>
      </c>
      <c r="N3487" s="11">
        <f>IF(Tabla134[[#This Row],[Item Weight (Nulos)]]="",VLOOKUP(Tabla134[[#This Row],[Item Identifier]],'Tabla para Nulos'!$A$3:$B$1563,2,FALSE),Tabla134[[#This Row],[Item Weight (Nulos)]])</f>
        <v>9.8949999999999996</v>
      </c>
      <c r="O3487" s="11" t="str">
        <f>IF(Tabla134[[#This Row],[Item Visibility]]&lt;$U$15,"Poca visibilidad",IF(Tabla134[[#This Row],[Item Visibility]]&lt;$U$16,"Visibilidad media","Mayor visibilidad"))</f>
        <v>Mayor visibilidad</v>
      </c>
      <c r="P3487" s="11" t="str">
        <f>IF(Tabla134[[#This Row],[Rating]]&lt;2,"Muy Malo",IF(Tabla134[[#This Row],[Rating]]&lt;3,"Malo",IF(Tabla134[[#This Row],[Rating]]&lt;4,"Regular",IF(Tabla134[[#This Row],[Rating]]&lt;5,"Bueno","Excelente"))))</f>
        <v>Bueno</v>
      </c>
    </row>
    <row r="3488" spans="1:16" x14ac:dyDescent="0.2">
      <c r="A3488" s="7" t="s">
        <v>124</v>
      </c>
      <c r="B3488" s="7" t="s">
        <v>127</v>
      </c>
      <c r="C3488" s="7" t="s">
        <v>19</v>
      </c>
      <c r="D3488" s="8">
        <v>2020</v>
      </c>
      <c r="E3488" s="7" t="s">
        <v>919</v>
      </c>
      <c r="F3488" s="7" t="s">
        <v>796</v>
      </c>
      <c r="G3488" s="7" t="s">
        <v>528</v>
      </c>
      <c r="H3488" s="7" t="s">
        <v>7</v>
      </c>
      <c r="I3488" s="9">
        <v>3.6147028999999997E-2</v>
      </c>
      <c r="J3488" s="10">
        <v>39.313800000000001</v>
      </c>
      <c r="K3488" s="11">
        <v>4</v>
      </c>
      <c r="L3488" s="11" t="str">
        <f>IF(Tabla134[[#This Row],[Item Weight]]&lt;$U$12,"Poco Peso",IF(Tabla134[[#This Row],[Item Weight]]&lt;$U$13,"Peso Medio","Peso Alto"))</f>
        <v>Peso Medio</v>
      </c>
      <c r="M3488" s="7">
        <v>14.15</v>
      </c>
      <c r="N3488" s="11">
        <f>IF(Tabla134[[#This Row],[Item Weight (Nulos)]]="",VLOOKUP(Tabla134[[#This Row],[Item Identifier]],'Tabla para Nulos'!$A$3:$B$1563,2,FALSE),Tabla134[[#This Row],[Item Weight (Nulos)]])</f>
        <v>14.15</v>
      </c>
      <c r="O3488" s="11" t="str">
        <f>IF(Tabla134[[#This Row],[Item Visibility]]&lt;$U$15,"Poca visibilidad",IF(Tabla134[[#This Row],[Item Visibility]]&lt;$U$16,"Visibilidad media","Mayor visibilidad"))</f>
        <v>Visibilidad media</v>
      </c>
      <c r="P3488" s="11" t="str">
        <f>IF(Tabla134[[#This Row],[Rating]]&lt;2,"Muy Malo",IF(Tabla134[[#This Row],[Rating]]&lt;3,"Malo",IF(Tabla134[[#This Row],[Rating]]&lt;4,"Regular",IF(Tabla134[[#This Row],[Rating]]&lt;5,"Bueno","Excelente"))))</f>
        <v>Bueno</v>
      </c>
    </row>
    <row r="3489" spans="1:16" x14ac:dyDescent="0.2">
      <c r="A3489" s="7" t="s">
        <v>124</v>
      </c>
      <c r="B3489" s="7" t="s">
        <v>125</v>
      </c>
      <c r="C3489" s="7" t="s">
        <v>122</v>
      </c>
      <c r="D3489" s="8">
        <v>2020</v>
      </c>
      <c r="E3489" s="7" t="s">
        <v>919</v>
      </c>
      <c r="F3489" s="7" t="s">
        <v>796</v>
      </c>
      <c r="G3489" s="7" t="s">
        <v>528</v>
      </c>
      <c r="H3489" s="7" t="s">
        <v>7</v>
      </c>
      <c r="I3489" s="9">
        <v>3.0789914000000002E-2</v>
      </c>
      <c r="J3489" s="10">
        <v>254.904</v>
      </c>
      <c r="K3489" s="11">
        <v>4</v>
      </c>
      <c r="L3489" s="11" t="str">
        <f>IF(Tabla134[[#This Row],[Item Weight]]&lt;$U$12,"Poco Peso",IF(Tabla134[[#This Row],[Item Weight]]&lt;$U$13,"Peso Medio","Peso Alto"))</f>
        <v>Peso Medio</v>
      </c>
      <c r="M3489" s="7">
        <v>12.85</v>
      </c>
      <c r="N3489" s="11">
        <f>IF(Tabla134[[#This Row],[Item Weight (Nulos)]]="",VLOOKUP(Tabla134[[#This Row],[Item Identifier]],'Tabla para Nulos'!$A$3:$B$1563,2,FALSE),Tabla134[[#This Row],[Item Weight (Nulos)]])</f>
        <v>12.85</v>
      </c>
      <c r="O3489" s="11" t="str">
        <f>IF(Tabla134[[#This Row],[Item Visibility]]&lt;$U$15,"Poca visibilidad",IF(Tabla134[[#This Row],[Item Visibility]]&lt;$U$16,"Visibilidad media","Mayor visibilidad"))</f>
        <v>Visibilidad media</v>
      </c>
      <c r="P3489" s="11" t="str">
        <f>IF(Tabla134[[#This Row],[Rating]]&lt;2,"Muy Malo",IF(Tabla134[[#This Row],[Rating]]&lt;3,"Malo",IF(Tabla134[[#This Row],[Rating]]&lt;4,"Regular",IF(Tabla134[[#This Row],[Rating]]&lt;5,"Bueno","Excelente"))))</f>
        <v>Bueno</v>
      </c>
    </row>
    <row r="3490" spans="1:16" x14ac:dyDescent="0.2">
      <c r="A3490" s="7" t="s">
        <v>6</v>
      </c>
      <c r="B3490" s="7" t="s">
        <v>1494</v>
      </c>
      <c r="C3490" s="7" t="s">
        <v>28</v>
      </c>
      <c r="D3490" s="8">
        <v>2015</v>
      </c>
      <c r="E3490" s="7" t="s">
        <v>922</v>
      </c>
      <c r="F3490" s="7" t="s">
        <v>796</v>
      </c>
      <c r="G3490" s="7" t="s">
        <v>528</v>
      </c>
      <c r="H3490" s="7" t="s">
        <v>7</v>
      </c>
      <c r="I3490" s="9">
        <v>1.7096552000000001E-2</v>
      </c>
      <c r="J3490" s="10">
        <v>178.137</v>
      </c>
      <c r="K3490" s="11">
        <v>4</v>
      </c>
      <c r="L3490" s="11" t="str">
        <f>IF(Tabla134[[#This Row],[Item Weight]]&lt;$U$12,"Poco Peso",IF(Tabla134[[#This Row],[Item Weight]]&lt;$U$13,"Peso Medio","Peso Alto"))</f>
        <v>Poco Peso</v>
      </c>
      <c r="M3490" s="7">
        <v>5.44</v>
      </c>
      <c r="N3490" s="11">
        <f>IF(Tabla134[[#This Row],[Item Weight (Nulos)]]="",VLOOKUP(Tabla134[[#This Row],[Item Identifier]],'Tabla para Nulos'!$A$3:$B$1563,2,FALSE),Tabla134[[#This Row],[Item Weight (Nulos)]])</f>
        <v>5.44</v>
      </c>
      <c r="O3490" s="11" t="str">
        <f>IF(Tabla134[[#This Row],[Item Visibility]]&lt;$U$15,"Poca visibilidad",IF(Tabla134[[#This Row],[Item Visibility]]&lt;$U$16,"Visibilidad media","Mayor visibilidad"))</f>
        <v>Poca visibilidad</v>
      </c>
      <c r="P3490" s="11" t="str">
        <f>IF(Tabla134[[#This Row],[Rating]]&lt;2,"Muy Malo",IF(Tabla134[[#This Row],[Rating]]&lt;3,"Malo",IF(Tabla134[[#This Row],[Rating]]&lt;4,"Regular",IF(Tabla134[[#This Row],[Rating]]&lt;5,"Bueno","Excelente"))))</f>
        <v>Bueno</v>
      </c>
    </row>
    <row r="3491" spans="1:16" x14ac:dyDescent="0.2">
      <c r="A3491" s="7" t="s">
        <v>6</v>
      </c>
      <c r="B3491" s="7" t="s">
        <v>954</v>
      </c>
      <c r="C3491" s="7" t="s">
        <v>28</v>
      </c>
      <c r="D3491" s="8">
        <v>2015</v>
      </c>
      <c r="E3491" s="7" t="s">
        <v>922</v>
      </c>
      <c r="F3491" s="7" t="s">
        <v>796</v>
      </c>
      <c r="G3491" s="7" t="s">
        <v>528</v>
      </c>
      <c r="H3491" s="7" t="s">
        <v>7</v>
      </c>
      <c r="I3491" s="9">
        <v>4.8625598999999999E-2</v>
      </c>
      <c r="J3491" s="10">
        <v>129.26259999999999</v>
      </c>
      <c r="K3491" s="11">
        <v>4</v>
      </c>
      <c r="L3491" s="11" t="str">
        <f>IF(Tabla134[[#This Row],[Item Weight]]&lt;$U$12,"Poco Peso",IF(Tabla134[[#This Row],[Item Weight]]&lt;$U$13,"Peso Medio","Peso Alto"))</f>
        <v>Poco Peso</v>
      </c>
      <c r="M3491" s="7">
        <v>5.4649999999999999</v>
      </c>
      <c r="N3491" s="11">
        <f>IF(Tabla134[[#This Row],[Item Weight (Nulos)]]="",VLOOKUP(Tabla134[[#This Row],[Item Identifier]],'Tabla para Nulos'!$A$3:$B$1563,2,FALSE),Tabla134[[#This Row],[Item Weight (Nulos)]])</f>
        <v>5.4649999999999999</v>
      </c>
      <c r="O3491" s="11" t="str">
        <f>IF(Tabla134[[#This Row],[Item Visibility]]&lt;$U$15,"Poca visibilidad",IF(Tabla134[[#This Row],[Item Visibility]]&lt;$U$16,"Visibilidad media","Mayor visibilidad"))</f>
        <v>Visibilidad media</v>
      </c>
      <c r="P3491" s="11" t="str">
        <f>IF(Tabla134[[#This Row],[Rating]]&lt;2,"Muy Malo",IF(Tabla134[[#This Row],[Rating]]&lt;3,"Malo",IF(Tabla134[[#This Row],[Rating]]&lt;4,"Regular",IF(Tabla134[[#This Row],[Rating]]&lt;5,"Bueno","Excelente"))))</f>
        <v>Bueno</v>
      </c>
    </row>
    <row r="3492" spans="1:16" x14ac:dyDescent="0.2">
      <c r="A3492" s="7" t="s">
        <v>6</v>
      </c>
      <c r="B3492" s="7" t="s">
        <v>583</v>
      </c>
      <c r="C3492" s="7" t="s">
        <v>28</v>
      </c>
      <c r="D3492" s="8">
        <v>2015</v>
      </c>
      <c r="E3492" s="7" t="s">
        <v>922</v>
      </c>
      <c r="F3492" s="7" t="s">
        <v>796</v>
      </c>
      <c r="G3492" s="7" t="s">
        <v>528</v>
      </c>
      <c r="H3492" s="7" t="s">
        <v>7</v>
      </c>
      <c r="I3492" s="9">
        <v>3.8398937000000001E-2</v>
      </c>
      <c r="J3492" s="10">
        <v>61.951000000000001</v>
      </c>
      <c r="K3492" s="11">
        <v>4</v>
      </c>
      <c r="L3492" s="11" t="str">
        <f>IF(Tabla134[[#This Row],[Item Weight]]&lt;$U$12,"Poco Peso",IF(Tabla134[[#This Row],[Item Weight]]&lt;$U$13,"Peso Medio","Peso Alto"))</f>
        <v>Poco Peso</v>
      </c>
      <c r="M3492" s="7">
        <v>7.22</v>
      </c>
      <c r="N3492" s="11">
        <f>IF(Tabla134[[#This Row],[Item Weight (Nulos)]]="",VLOOKUP(Tabla134[[#This Row],[Item Identifier]],'Tabla para Nulos'!$A$3:$B$1563,2,FALSE),Tabla134[[#This Row],[Item Weight (Nulos)]])</f>
        <v>7.22</v>
      </c>
      <c r="O3492" s="11" t="str">
        <f>IF(Tabla134[[#This Row],[Item Visibility]]&lt;$U$15,"Poca visibilidad",IF(Tabla134[[#This Row],[Item Visibility]]&lt;$U$16,"Visibilidad media","Mayor visibilidad"))</f>
        <v>Visibilidad media</v>
      </c>
      <c r="P3492" s="11" t="str">
        <f>IF(Tabla134[[#This Row],[Rating]]&lt;2,"Muy Malo",IF(Tabla134[[#This Row],[Rating]]&lt;3,"Malo",IF(Tabla134[[#This Row],[Rating]]&lt;4,"Regular",IF(Tabla134[[#This Row],[Rating]]&lt;5,"Bueno","Excelente"))))</f>
        <v>Bueno</v>
      </c>
    </row>
    <row r="3493" spans="1:16" x14ac:dyDescent="0.2">
      <c r="A3493" s="7" t="s">
        <v>6</v>
      </c>
      <c r="B3493" s="7" t="s">
        <v>1261</v>
      </c>
      <c r="C3493" s="7" t="s">
        <v>28</v>
      </c>
      <c r="D3493" s="8">
        <v>2015</v>
      </c>
      <c r="E3493" s="7" t="s">
        <v>922</v>
      </c>
      <c r="F3493" s="7" t="s">
        <v>796</v>
      </c>
      <c r="G3493" s="7" t="s">
        <v>528</v>
      </c>
      <c r="H3493" s="7" t="s">
        <v>7</v>
      </c>
      <c r="I3493" s="9">
        <v>4.5358609000000001E-2</v>
      </c>
      <c r="J3493" s="10">
        <v>36.187399999999997</v>
      </c>
      <c r="K3493" s="11">
        <v>4</v>
      </c>
      <c r="L3493" s="11" t="str">
        <f>IF(Tabla134[[#This Row],[Item Weight]]&lt;$U$12,"Poco Peso",IF(Tabla134[[#This Row],[Item Weight]]&lt;$U$13,"Peso Medio","Peso Alto"))</f>
        <v>Peso Medio</v>
      </c>
      <c r="M3493" s="7">
        <v>9.8000000000000007</v>
      </c>
      <c r="N3493" s="11">
        <f>IF(Tabla134[[#This Row],[Item Weight (Nulos)]]="",VLOOKUP(Tabla134[[#This Row],[Item Identifier]],'Tabla para Nulos'!$A$3:$B$1563,2,FALSE),Tabla134[[#This Row],[Item Weight (Nulos)]])</f>
        <v>9.8000000000000007</v>
      </c>
      <c r="O3493" s="11" t="str">
        <f>IF(Tabla134[[#This Row],[Item Visibility]]&lt;$U$15,"Poca visibilidad",IF(Tabla134[[#This Row],[Item Visibility]]&lt;$U$16,"Visibilidad media","Mayor visibilidad"))</f>
        <v>Visibilidad media</v>
      </c>
      <c r="P3493" s="11" t="str">
        <f>IF(Tabla134[[#This Row],[Rating]]&lt;2,"Muy Malo",IF(Tabla134[[#This Row],[Rating]]&lt;3,"Malo",IF(Tabla134[[#This Row],[Rating]]&lt;4,"Regular",IF(Tabla134[[#This Row],[Rating]]&lt;5,"Bueno","Excelente"))))</f>
        <v>Bueno</v>
      </c>
    </row>
    <row r="3494" spans="1:16" x14ac:dyDescent="0.2">
      <c r="A3494" s="7" t="s">
        <v>6</v>
      </c>
      <c r="B3494" s="7" t="s">
        <v>1519</v>
      </c>
      <c r="C3494" s="7" t="s">
        <v>112</v>
      </c>
      <c r="D3494" s="8">
        <v>2015</v>
      </c>
      <c r="E3494" s="7" t="s">
        <v>922</v>
      </c>
      <c r="F3494" s="7" t="s">
        <v>796</v>
      </c>
      <c r="G3494" s="7" t="s">
        <v>528</v>
      </c>
      <c r="H3494" s="7" t="s">
        <v>7</v>
      </c>
      <c r="I3494" s="9">
        <v>2.455854E-2</v>
      </c>
      <c r="J3494" s="10">
        <v>95.606800000000007</v>
      </c>
      <c r="K3494" s="11">
        <v>4</v>
      </c>
      <c r="L3494" s="11" t="str">
        <f>IF(Tabla134[[#This Row],[Item Weight]]&lt;$U$12,"Poco Peso",IF(Tabla134[[#This Row],[Item Weight]]&lt;$U$13,"Peso Medio","Peso Alto"))</f>
        <v>Poco Peso</v>
      </c>
      <c r="M3494" s="7">
        <v>5.26</v>
      </c>
      <c r="N3494" s="11">
        <f>IF(Tabla134[[#This Row],[Item Weight (Nulos)]]="",VLOOKUP(Tabla134[[#This Row],[Item Identifier]],'Tabla para Nulos'!$A$3:$B$1563,2,FALSE),Tabla134[[#This Row],[Item Weight (Nulos)]])</f>
        <v>5.26</v>
      </c>
      <c r="O3494" s="11" t="str">
        <f>IF(Tabla134[[#This Row],[Item Visibility]]&lt;$U$15,"Poca visibilidad",IF(Tabla134[[#This Row],[Item Visibility]]&lt;$U$16,"Visibilidad media","Mayor visibilidad"))</f>
        <v>Poca visibilidad</v>
      </c>
      <c r="P3494" s="11" t="str">
        <f>IF(Tabla134[[#This Row],[Rating]]&lt;2,"Muy Malo",IF(Tabla134[[#This Row],[Rating]]&lt;3,"Malo",IF(Tabla134[[#This Row],[Rating]]&lt;4,"Regular",IF(Tabla134[[#This Row],[Rating]]&lt;5,"Bueno","Excelente"))))</f>
        <v>Bueno</v>
      </c>
    </row>
    <row r="3495" spans="1:16" x14ac:dyDescent="0.2">
      <c r="A3495" s="7" t="s">
        <v>6</v>
      </c>
      <c r="B3495" s="7" t="s">
        <v>1577</v>
      </c>
      <c r="C3495" s="7" t="s">
        <v>112</v>
      </c>
      <c r="D3495" s="8">
        <v>2015</v>
      </c>
      <c r="E3495" s="7" t="s">
        <v>922</v>
      </c>
      <c r="F3495" s="7" t="s">
        <v>796</v>
      </c>
      <c r="G3495" s="7" t="s">
        <v>528</v>
      </c>
      <c r="H3495" s="7" t="s">
        <v>7</v>
      </c>
      <c r="I3495" s="9">
        <v>0.11408536800000001</v>
      </c>
      <c r="J3495" s="10">
        <v>141.38380000000001</v>
      </c>
      <c r="K3495" s="11">
        <v>4</v>
      </c>
      <c r="L3495" s="11" t="str">
        <f>IF(Tabla134[[#This Row],[Item Weight]]&lt;$U$12,"Poco Peso",IF(Tabla134[[#This Row],[Item Weight]]&lt;$U$13,"Peso Medio","Peso Alto"))</f>
        <v>Peso Medio</v>
      </c>
      <c r="M3495" s="7">
        <v>12.8</v>
      </c>
      <c r="N3495" s="11">
        <f>IF(Tabla134[[#This Row],[Item Weight (Nulos)]]="",VLOOKUP(Tabla134[[#This Row],[Item Identifier]],'Tabla para Nulos'!$A$3:$B$1563,2,FALSE),Tabla134[[#This Row],[Item Weight (Nulos)]])</f>
        <v>12.8</v>
      </c>
      <c r="O3495" s="11" t="str">
        <f>IF(Tabla134[[#This Row],[Item Visibility]]&lt;$U$15,"Poca visibilidad",IF(Tabla134[[#This Row],[Item Visibility]]&lt;$U$16,"Visibilidad media","Mayor visibilidad"))</f>
        <v>Mayor visibilidad</v>
      </c>
      <c r="P3495" s="11" t="str">
        <f>IF(Tabla134[[#This Row],[Rating]]&lt;2,"Muy Malo",IF(Tabla134[[#This Row],[Rating]]&lt;3,"Malo",IF(Tabla134[[#This Row],[Rating]]&lt;4,"Regular",IF(Tabla134[[#This Row],[Rating]]&lt;5,"Bueno","Excelente"))))</f>
        <v>Bueno</v>
      </c>
    </row>
    <row r="3496" spans="1:16" x14ac:dyDescent="0.2">
      <c r="A3496" s="7" t="s">
        <v>6</v>
      </c>
      <c r="B3496" s="7" t="s">
        <v>110</v>
      </c>
      <c r="C3496" s="7" t="s">
        <v>108</v>
      </c>
      <c r="D3496" s="8">
        <v>2015</v>
      </c>
      <c r="E3496" s="7" t="s">
        <v>922</v>
      </c>
      <c r="F3496" s="7" t="s">
        <v>796</v>
      </c>
      <c r="G3496" s="7" t="s">
        <v>528</v>
      </c>
      <c r="H3496" s="7" t="s">
        <v>7</v>
      </c>
      <c r="I3496" s="9">
        <v>6.9229076000000001E-2</v>
      </c>
      <c r="J3496" s="10">
        <v>55.961399999999998</v>
      </c>
      <c r="K3496" s="11">
        <v>4</v>
      </c>
      <c r="L3496" s="11" t="str">
        <f>IF(Tabla134[[#This Row],[Item Weight]]&lt;$U$12,"Poco Peso",IF(Tabla134[[#This Row],[Item Weight]]&lt;$U$13,"Peso Medio","Peso Alto"))</f>
        <v>Peso Medio</v>
      </c>
      <c r="M3496" s="7">
        <v>9</v>
      </c>
      <c r="N3496" s="11">
        <f>IF(Tabla134[[#This Row],[Item Weight (Nulos)]]="",VLOOKUP(Tabla134[[#This Row],[Item Identifier]],'Tabla para Nulos'!$A$3:$B$1563,2,FALSE),Tabla134[[#This Row],[Item Weight (Nulos)]])</f>
        <v>9</v>
      </c>
      <c r="O3496" s="11" t="str">
        <f>IF(Tabla134[[#This Row],[Item Visibility]]&lt;$U$15,"Poca visibilidad",IF(Tabla134[[#This Row],[Item Visibility]]&lt;$U$16,"Visibilidad media","Mayor visibilidad"))</f>
        <v>Visibilidad media</v>
      </c>
      <c r="P3496" s="11" t="str">
        <f>IF(Tabla134[[#This Row],[Rating]]&lt;2,"Muy Malo",IF(Tabla134[[#This Row],[Rating]]&lt;3,"Malo",IF(Tabla134[[#This Row],[Rating]]&lt;4,"Regular",IF(Tabla134[[#This Row],[Rating]]&lt;5,"Bueno","Excelente"))))</f>
        <v>Bueno</v>
      </c>
    </row>
    <row r="3497" spans="1:16" x14ac:dyDescent="0.2">
      <c r="A3497" s="7" t="s">
        <v>6</v>
      </c>
      <c r="B3497" s="7" t="s">
        <v>380</v>
      </c>
      <c r="C3497" s="7" t="s">
        <v>25</v>
      </c>
      <c r="D3497" s="8">
        <v>2015</v>
      </c>
      <c r="E3497" s="7" t="s">
        <v>922</v>
      </c>
      <c r="F3497" s="7" t="s">
        <v>796</v>
      </c>
      <c r="G3497" s="7" t="s">
        <v>528</v>
      </c>
      <c r="H3497" s="7" t="s">
        <v>7</v>
      </c>
      <c r="I3497" s="9">
        <v>5.3730028999999999E-2</v>
      </c>
      <c r="J3497" s="10">
        <v>199.07419999999999</v>
      </c>
      <c r="K3497" s="11">
        <v>4</v>
      </c>
      <c r="L3497" s="11" t="str">
        <f>IF(Tabla134[[#This Row],[Item Weight]]&lt;$U$12,"Poco Peso",IF(Tabla134[[#This Row],[Item Weight]]&lt;$U$13,"Peso Medio","Peso Alto"))</f>
        <v>Poco Peso</v>
      </c>
      <c r="M3497" s="7">
        <v>5.4050000000000002</v>
      </c>
      <c r="N3497" s="11">
        <f>IF(Tabla134[[#This Row],[Item Weight (Nulos)]]="",VLOOKUP(Tabla134[[#This Row],[Item Identifier]],'Tabla para Nulos'!$A$3:$B$1563,2,FALSE),Tabla134[[#This Row],[Item Weight (Nulos)]])</f>
        <v>5.4050000000000002</v>
      </c>
      <c r="O3497" s="11" t="str">
        <f>IF(Tabla134[[#This Row],[Item Visibility]]&lt;$U$15,"Poca visibilidad",IF(Tabla134[[#This Row],[Item Visibility]]&lt;$U$16,"Visibilidad media","Mayor visibilidad"))</f>
        <v>Visibilidad media</v>
      </c>
      <c r="P3497" s="11" t="str">
        <f>IF(Tabla134[[#This Row],[Rating]]&lt;2,"Muy Malo",IF(Tabla134[[#This Row],[Rating]]&lt;3,"Malo",IF(Tabla134[[#This Row],[Rating]]&lt;4,"Regular",IF(Tabla134[[#This Row],[Rating]]&lt;5,"Bueno","Excelente"))))</f>
        <v>Bueno</v>
      </c>
    </row>
    <row r="3498" spans="1:16" x14ac:dyDescent="0.2">
      <c r="A3498" s="7" t="s">
        <v>6</v>
      </c>
      <c r="B3498" s="7" t="s">
        <v>374</v>
      </c>
      <c r="C3498" s="7" t="s">
        <v>25</v>
      </c>
      <c r="D3498" s="8">
        <v>2015</v>
      </c>
      <c r="E3498" s="7" t="s">
        <v>922</v>
      </c>
      <c r="F3498" s="7" t="s">
        <v>796</v>
      </c>
      <c r="G3498" s="7" t="s">
        <v>528</v>
      </c>
      <c r="H3498" s="7" t="s">
        <v>7</v>
      </c>
      <c r="I3498" s="9">
        <v>0.16102754999999999</v>
      </c>
      <c r="J3498" s="10">
        <v>254.10140000000001</v>
      </c>
      <c r="K3498" s="11">
        <v>4</v>
      </c>
      <c r="L3498" s="11" t="str">
        <f>IF(Tabla134[[#This Row],[Item Weight]]&lt;$U$12,"Poco Peso",IF(Tabla134[[#This Row],[Item Weight]]&lt;$U$13,"Peso Medio","Peso Alto"))</f>
        <v>Peso Alto</v>
      </c>
      <c r="M3498" s="7">
        <v>19.7</v>
      </c>
      <c r="N3498" s="11">
        <f>IF(Tabla134[[#This Row],[Item Weight (Nulos)]]="",VLOOKUP(Tabla134[[#This Row],[Item Identifier]],'Tabla para Nulos'!$A$3:$B$1563,2,FALSE),Tabla134[[#This Row],[Item Weight (Nulos)]])</f>
        <v>19.7</v>
      </c>
      <c r="O3498" s="11" t="str">
        <f>IF(Tabla134[[#This Row],[Item Visibility]]&lt;$U$15,"Poca visibilidad",IF(Tabla134[[#This Row],[Item Visibility]]&lt;$U$16,"Visibilidad media","Mayor visibilidad"))</f>
        <v>Mayor visibilidad</v>
      </c>
      <c r="P3498" s="11" t="str">
        <f>IF(Tabla134[[#This Row],[Rating]]&lt;2,"Muy Malo",IF(Tabla134[[#This Row],[Rating]]&lt;3,"Malo",IF(Tabla134[[#This Row],[Rating]]&lt;4,"Regular",IF(Tabla134[[#This Row],[Rating]]&lt;5,"Bueno","Excelente"))))</f>
        <v>Bueno</v>
      </c>
    </row>
    <row r="3499" spans="1:16" x14ac:dyDescent="0.2">
      <c r="A3499" s="7" t="s">
        <v>6</v>
      </c>
      <c r="B3499" s="7" t="s">
        <v>825</v>
      </c>
      <c r="C3499" s="7" t="s">
        <v>17</v>
      </c>
      <c r="D3499" s="8">
        <v>2015</v>
      </c>
      <c r="E3499" s="7" t="s">
        <v>922</v>
      </c>
      <c r="F3499" s="7" t="s">
        <v>796</v>
      </c>
      <c r="G3499" s="7" t="s">
        <v>528</v>
      </c>
      <c r="H3499" s="7" t="s">
        <v>7</v>
      </c>
      <c r="I3499" s="9">
        <v>9.6413750000000006E-3</v>
      </c>
      <c r="J3499" s="10">
        <v>124.173</v>
      </c>
      <c r="K3499" s="11">
        <v>4</v>
      </c>
      <c r="L3499" s="11" t="str">
        <f>IF(Tabla134[[#This Row],[Item Weight]]&lt;$U$12,"Poco Peso",IF(Tabla134[[#This Row],[Item Weight]]&lt;$U$13,"Peso Medio","Peso Alto"))</f>
        <v>Peso Medio</v>
      </c>
      <c r="M3499" s="7">
        <v>10.895</v>
      </c>
      <c r="N3499" s="11">
        <f>IF(Tabla134[[#This Row],[Item Weight (Nulos)]]="",VLOOKUP(Tabla134[[#This Row],[Item Identifier]],'Tabla para Nulos'!$A$3:$B$1563,2,FALSE),Tabla134[[#This Row],[Item Weight (Nulos)]])</f>
        <v>10.895</v>
      </c>
      <c r="O3499" s="11" t="str">
        <f>IF(Tabla134[[#This Row],[Item Visibility]]&lt;$U$15,"Poca visibilidad",IF(Tabla134[[#This Row],[Item Visibility]]&lt;$U$16,"Visibilidad media","Mayor visibilidad"))</f>
        <v>Poca visibilidad</v>
      </c>
      <c r="P3499" s="11" t="str">
        <f>IF(Tabla134[[#This Row],[Rating]]&lt;2,"Muy Malo",IF(Tabla134[[#This Row],[Rating]]&lt;3,"Malo",IF(Tabla134[[#This Row],[Rating]]&lt;4,"Regular",IF(Tabla134[[#This Row],[Rating]]&lt;5,"Bueno","Excelente"))))</f>
        <v>Bueno</v>
      </c>
    </row>
    <row r="3500" spans="1:16" x14ac:dyDescent="0.2">
      <c r="A3500" s="7" t="s">
        <v>6</v>
      </c>
      <c r="B3500" s="7" t="s">
        <v>91</v>
      </c>
      <c r="C3500" s="7" t="s">
        <v>17</v>
      </c>
      <c r="D3500" s="8">
        <v>2015</v>
      </c>
      <c r="E3500" s="7" t="s">
        <v>922</v>
      </c>
      <c r="F3500" s="7" t="s">
        <v>796</v>
      </c>
      <c r="G3500" s="7" t="s">
        <v>528</v>
      </c>
      <c r="H3500" s="7" t="s">
        <v>7</v>
      </c>
      <c r="I3500" s="9">
        <v>7.4070351000000006E-2</v>
      </c>
      <c r="J3500" s="10">
        <v>254.23560000000001</v>
      </c>
      <c r="K3500" s="11">
        <v>4</v>
      </c>
      <c r="L3500" s="11" t="str">
        <f>IF(Tabla134[[#This Row],[Item Weight]]&lt;$U$12,"Poco Peso",IF(Tabla134[[#This Row],[Item Weight]]&lt;$U$13,"Peso Medio","Peso Alto"))</f>
        <v>Peso Medio</v>
      </c>
      <c r="M3500" s="7">
        <v>12.6</v>
      </c>
      <c r="N3500" s="11">
        <f>IF(Tabla134[[#This Row],[Item Weight (Nulos)]]="",VLOOKUP(Tabla134[[#This Row],[Item Identifier]],'Tabla para Nulos'!$A$3:$B$1563,2,FALSE),Tabla134[[#This Row],[Item Weight (Nulos)]])</f>
        <v>12.6</v>
      </c>
      <c r="O3500" s="11" t="str">
        <f>IF(Tabla134[[#This Row],[Item Visibility]]&lt;$U$15,"Poca visibilidad",IF(Tabla134[[#This Row],[Item Visibility]]&lt;$U$16,"Visibilidad media","Mayor visibilidad"))</f>
        <v>Visibilidad media</v>
      </c>
      <c r="P3500" s="11" t="str">
        <f>IF(Tabla134[[#This Row],[Rating]]&lt;2,"Muy Malo",IF(Tabla134[[#This Row],[Rating]]&lt;3,"Malo",IF(Tabla134[[#This Row],[Rating]]&lt;4,"Regular",IF(Tabla134[[#This Row],[Rating]]&lt;5,"Bueno","Excelente"))))</f>
        <v>Bueno</v>
      </c>
    </row>
    <row r="3501" spans="1:16" x14ac:dyDescent="0.2">
      <c r="A3501" s="7" t="s">
        <v>6</v>
      </c>
      <c r="B3501" s="7" t="s">
        <v>1418</v>
      </c>
      <c r="C3501" s="7" t="s">
        <v>17</v>
      </c>
      <c r="D3501" s="8">
        <v>2015</v>
      </c>
      <c r="E3501" s="7" t="s">
        <v>922</v>
      </c>
      <c r="F3501" s="7" t="s">
        <v>796</v>
      </c>
      <c r="G3501" s="7" t="s">
        <v>528</v>
      </c>
      <c r="H3501" s="7" t="s">
        <v>7</v>
      </c>
      <c r="I3501" s="9">
        <v>1.9550858000000001E-2</v>
      </c>
      <c r="J3501" s="10">
        <v>263.791</v>
      </c>
      <c r="K3501" s="11">
        <v>4</v>
      </c>
      <c r="L3501" s="11" t="str">
        <f>IF(Tabla134[[#This Row],[Item Weight]]&lt;$U$12,"Poco Peso",IF(Tabla134[[#This Row],[Item Weight]]&lt;$U$13,"Peso Medio","Peso Alto"))</f>
        <v>Peso Medio</v>
      </c>
      <c r="M3501" s="7">
        <v>14.85</v>
      </c>
      <c r="N3501" s="11">
        <f>IF(Tabla134[[#This Row],[Item Weight (Nulos)]]="",VLOOKUP(Tabla134[[#This Row],[Item Identifier]],'Tabla para Nulos'!$A$3:$B$1563,2,FALSE),Tabla134[[#This Row],[Item Weight (Nulos)]])</f>
        <v>14.85</v>
      </c>
      <c r="O3501" s="11" t="str">
        <f>IF(Tabla134[[#This Row],[Item Visibility]]&lt;$U$15,"Poca visibilidad",IF(Tabla134[[#This Row],[Item Visibility]]&lt;$U$16,"Visibilidad media","Mayor visibilidad"))</f>
        <v>Poca visibilidad</v>
      </c>
      <c r="P3501" s="11" t="str">
        <f>IF(Tabla134[[#This Row],[Rating]]&lt;2,"Muy Malo",IF(Tabla134[[#This Row],[Rating]]&lt;3,"Malo",IF(Tabla134[[#This Row],[Rating]]&lt;4,"Regular",IF(Tabla134[[#This Row],[Rating]]&lt;5,"Bueno","Excelente"))))</f>
        <v>Bueno</v>
      </c>
    </row>
    <row r="3502" spans="1:16" x14ac:dyDescent="0.2">
      <c r="A3502" s="7" t="s">
        <v>6</v>
      </c>
      <c r="B3502" s="7" t="s">
        <v>948</v>
      </c>
      <c r="C3502" s="7" t="s">
        <v>17</v>
      </c>
      <c r="D3502" s="8">
        <v>2015</v>
      </c>
      <c r="E3502" s="7" t="s">
        <v>922</v>
      </c>
      <c r="F3502" s="7" t="s">
        <v>796</v>
      </c>
      <c r="G3502" s="7" t="s">
        <v>528</v>
      </c>
      <c r="H3502" s="7" t="s">
        <v>7</v>
      </c>
      <c r="I3502" s="9">
        <v>9.9344825999999997E-2</v>
      </c>
      <c r="J3502" s="10">
        <v>63.619399999999999</v>
      </c>
      <c r="K3502" s="11">
        <v>4</v>
      </c>
      <c r="L3502" s="11" t="str">
        <f>IF(Tabla134[[#This Row],[Item Weight]]&lt;$U$12,"Poco Peso",IF(Tabla134[[#This Row],[Item Weight]]&lt;$U$13,"Peso Medio","Peso Alto"))</f>
        <v>Peso Medio</v>
      </c>
      <c r="M3502" s="7">
        <v>15.6</v>
      </c>
      <c r="N3502" s="11">
        <f>IF(Tabla134[[#This Row],[Item Weight (Nulos)]]="",VLOOKUP(Tabla134[[#This Row],[Item Identifier]],'Tabla para Nulos'!$A$3:$B$1563,2,FALSE),Tabla134[[#This Row],[Item Weight (Nulos)]])</f>
        <v>15.6</v>
      </c>
      <c r="O3502" s="11" t="str">
        <f>IF(Tabla134[[#This Row],[Item Visibility]]&lt;$U$15,"Poca visibilidad",IF(Tabla134[[#This Row],[Item Visibility]]&lt;$U$16,"Visibilidad media","Mayor visibilidad"))</f>
        <v>Mayor visibilidad</v>
      </c>
      <c r="P3502" s="11" t="str">
        <f>IF(Tabla134[[#This Row],[Rating]]&lt;2,"Muy Malo",IF(Tabla134[[#This Row],[Rating]]&lt;3,"Malo",IF(Tabla134[[#This Row],[Rating]]&lt;4,"Regular",IF(Tabla134[[#This Row],[Rating]]&lt;5,"Bueno","Excelente"))))</f>
        <v>Bueno</v>
      </c>
    </row>
    <row r="3503" spans="1:16" x14ac:dyDescent="0.2">
      <c r="A3503" s="7" t="s">
        <v>6</v>
      </c>
      <c r="B3503" s="7" t="s">
        <v>1252</v>
      </c>
      <c r="C3503" s="7" t="s">
        <v>17</v>
      </c>
      <c r="D3503" s="8">
        <v>2015</v>
      </c>
      <c r="E3503" s="7" t="s">
        <v>922</v>
      </c>
      <c r="F3503" s="7" t="s">
        <v>796</v>
      </c>
      <c r="G3503" s="7" t="s">
        <v>528</v>
      </c>
      <c r="H3503" s="7" t="s">
        <v>7</v>
      </c>
      <c r="I3503" s="9">
        <v>3.0990354000000001E-2</v>
      </c>
      <c r="J3503" s="10">
        <v>256.36720000000003</v>
      </c>
      <c r="K3503" s="11">
        <v>4</v>
      </c>
      <c r="L3503" s="11" t="str">
        <f>IF(Tabla134[[#This Row],[Item Weight]]&lt;$U$12,"Poco Peso",IF(Tabla134[[#This Row],[Item Weight]]&lt;$U$13,"Peso Medio","Peso Alto"))</f>
        <v>Peso Alto</v>
      </c>
      <c r="M3503" s="7">
        <v>20.350000000000001</v>
      </c>
      <c r="N3503" s="11">
        <f>IF(Tabla134[[#This Row],[Item Weight (Nulos)]]="",VLOOKUP(Tabla134[[#This Row],[Item Identifier]],'Tabla para Nulos'!$A$3:$B$1563,2,FALSE),Tabla134[[#This Row],[Item Weight (Nulos)]])</f>
        <v>20.350000000000001</v>
      </c>
      <c r="O3503" s="11" t="str">
        <f>IF(Tabla134[[#This Row],[Item Visibility]]&lt;$U$15,"Poca visibilidad",IF(Tabla134[[#This Row],[Item Visibility]]&lt;$U$16,"Visibilidad media","Mayor visibilidad"))</f>
        <v>Visibilidad media</v>
      </c>
      <c r="P3503" s="11" t="str">
        <f>IF(Tabla134[[#This Row],[Rating]]&lt;2,"Muy Malo",IF(Tabla134[[#This Row],[Rating]]&lt;3,"Malo",IF(Tabla134[[#This Row],[Rating]]&lt;4,"Regular",IF(Tabla134[[#This Row],[Rating]]&lt;5,"Bueno","Excelente"))))</f>
        <v>Bueno</v>
      </c>
    </row>
    <row r="3504" spans="1:16" x14ac:dyDescent="0.2">
      <c r="A3504" s="7" t="s">
        <v>6</v>
      </c>
      <c r="B3504" s="7" t="s">
        <v>555</v>
      </c>
      <c r="C3504" s="7" t="s">
        <v>10</v>
      </c>
      <c r="D3504" s="8">
        <v>2015</v>
      </c>
      <c r="E3504" s="7" t="s">
        <v>922</v>
      </c>
      <c r="F3504" s="7" t="s">
        <v>796</v>
      </c>
      <c r="G3504" s="7" t="s">
        <v>528</v>
      </c>
      <c r="H3504" s="7" t="s">
        <v>7</v>
      </c>
      <c r="I3504" s="9">
        <v>3.9925235000000003E-2</v>
      </c>
      <c r="J3504" s="10">
        <v>189.21879999999999</v>
      </c>
      <c r="K3504" s="11">
        <v>4</v>
      </c>
      <c r="L3504" s="11" t="str">
        <f>IF(Tabla134[[#This Row],[Item Weight]]&lt;$U$12,"Poco Peso",IF(Tabla134[[#This Row],[Item Weight]]&lt;$U$13,"Peso Medio","Peso Alto"))</f>
        <v>Poco Peso</v>
      </c>
      <c r="M3504" s="7">
        <v>8.3650000000000002</v>
      </c>
      <c r="N3504" s="11">
        <f>IF(Tabla134[[#This Row],[Item Weight (Nulos)]]="",VLOOKUP(Tabla134[[#This Row],[Item Identifier]],'Tabla para Nulos'!$A$3:$B$1563,2,FALSE),Tabla134[[#This Row],[Item Weight (Nulos)]])</f>
        <v>8.3650000000000002</v>
      </c>
      <c r="O3504" s="11" t="str">
        <f>IF(Tabla134[[#This Row],[Item Visibility]]&lt;$U$15,"Poca visibilidad",IF(Tabla134[[#This Row],[Item Visibility]]&lt;$U$16,"Visibilidad media","Mayor visibilidad"))</f>
        <v>Visibilidad media</v>
      </c>
      <c r="P3504" s="11" t="str">
        <f>IF(Tabla134[[#This Row],[Rating]]&lt;2,"Muy Malo",IF(Tabla134[[#This Row],[Rating]]&lt;3,"Malo",IF(Tabla134[[#This Row],[Rating]]&lt;4,"Regular",IF(Tabla134[[#This Row],[Rating]]&lt;5,"Bueno","Excelente"))))</f>
        <v>Bueno</v>
      </c>
    </row>
    <row r="3505" spans="1:16" x14ac:dyDescent="0.2">
      <c r="A3505" s="7" t="s">
        <v>6</v>
      </c>
      <c r="B3505" s="7" t="s">
        <v>815</v>
      </c>
      <c r="C3505" s="7" t="s">
        <v>10</v>
      </c>
      <c r="D3505" s="8">
        <v>2015</v>
      </c>
      <c r="E3505" s="7" t="s">
        <v>922</v>
      </c>
      <c r="F3505" s="7" t="s">
        <v>796</v>
      </c>
      <c r="G3505" s="7" t="s">
        <v>528</v>
      </c>
      <c r="H3505" s="7" t="s">
        <v>7</v>
      </c>
      <c r="I3505" s="9">
        <v>6.9078149000000005E-2</v>
      </c>
      <c r="J3505" s="10">
        <v>197.77680000000001</v>
      </c>
      <c r="K3505" s="11">
        <v>4</v>
      </c>
      <c r="L3505" s="11" t="str">
        <f>IF(Tabla134[[#This Row],[Item Weight]]&lt;$U$12,"Poco Peso",IF(Tabla134[[#This Row],[Item Weight]]&lt;$U$13,"Peso Medio","Peso Alto"))</f>
        <v>Peso Medio</v>
      </c>
      <c r="M3505" s="7">
        <v>8.9600000000000009</v>
      </c>
      <c r="N3505" s="11">
        <f>IF(Tabla134[[#This Row],[Item Weight (Nulos)]]="",VLOOKUP(Tabla134[[#This Row],[Item Identifier]],'Tabla para Nulos'!$A$3:$B$1563,2,FALSE),Tabla134[[#This Row],[Item Weight (Nulos)]])</f>
        <v>8.9600000000000009</v>
      </c>
      <c r="O3505" s="11" t="str">
        <f>IF(Tabla134[[#This Row],[Item Visibility]]&lt;$U$15,"Poca visibilidad",IF(Tabla134[[#This Row],[Item Visibility]]&lt;$U$16,"Visibilidad media","Mayor visibilidad"))</f>
        <v>Visibilidad media</v>
      </c>
      <c r="P3505" s="11" t="str">
        <f>IF(Tabla134[[#This Row],[Rating]]&lt;2,"Muy Malo",IF(Tabla134[[#This Row],[Rating]]&lt;3,"Malo",IF(Tabla134[[#This Row],[Rating]]&lt;4,"Regular",IF(Tabla134[[#This Row],[Rating]]&lt;5,"Bueno","Excelente"))))</f>
        <v>Bueno</v>
      </c>
    </row>
    <row r="3506" spans="1:16" x14ac:dyDescent="0.2">
      <c r="A3506" s="7" t="s">
        <v>6</v>
      </c>
      <c r="B3506" s="7" t="s">
        <v>340</v>
      </c>
      <c r="C3506" s="7" t="s">
        <v>10</v>
      </c>
      <c r="D3506" s="8">
        <v>2015</v>
      </c>
      <c r="E3506" s="7" t="s">
        <v>922</v>
      </c>
      <c r="F3506" s="7" t="s">
        <v>796</v>
      </c>
      <c r="G3506" s="7" t="s">
        <v>528</v>
      </c>
      <c r="H3506" s="7" t="s">
        <v>7</v>
      </c>
      <c r="I3506" s="9">
        <v>2.2965292000000002E-2</v>
      </c>
      <c r="J3506" s="10">
        <v>181.69499999999999</v>
      </c>
      <c r="K3506" s="11">
        <v>4</v>
      </c>
      <c r="L3506" s="11" t="str">
        <f>IF(Tabla134[[#This Row],[Item Weight]]&lt;$U$12,"Poco Peso",IF(Tabla134[[#This Row],[Item Weight]]&lt;$U$13,"Peso Medio","Peso Alto"))</f>
        <v>Peso Alto</v>
      </c>
      <c r="M3506" s="7">
        <v>19.2</v>
      </c>
      <c r="N3506" s="11">
        <f>IF(Tabla134[[#This Row],[Item Weight (Nulos)]]="",VLOOKUP(Tabla134[[#This Row],[Item Identifier]],'Tabla para Nulos'!$A$3:$B$1563,2,FALSE),Tabla134[[#This Row],[Item Weight (Nulos)]])</f>
        <v>19.2</v>
      </c>
      <c r="O3506" s="11" t="str">
        <f>IF(Tabla134[[#This Row],[Item Visibility]]&lt;$U$15,"Poca visibilidad",IF(Tabla134[[#This Row],[Item Visibility]]&lt;$U$16,"Visibilidad media","Mayor visibilidad"))</f>
        <v>Poca visibilidad</v>
      </c>
      <c r="P3506" s="11" t="str">
        <f>IF(Tabla134[[#This Row],[Rating]]&lt;2,"Muy Malo",IF(Tabla134[[#This Row],[Rating]]&lt;3,"Malo",IF(Tabla134[[#This Row],[Rating]]&lt;4,"Regular",IF(Tabla134[[#This Row],[Rating]]&lt;5,"Bueno","Excelente"))))</f>
        <v>Bueno</v>
      </c>
    </row>
    <row r="3507" spans="1:16" x14ac:dyDescent="0.2">
      <c r="A3507" s="7" t="s">
        <v>6</v>
      </c>
      <c r="B3507" s="7" t="s">
        <v>545</v>
      </c>
      <c r="C3507" s="7" t="s">
        <v>47</v>
      </c>
      <c r="D3507" s="8">
        <v>2015</v>
      </c>
      <c r="E3507" s="7" t="s">
        <v>922</v>
      </c>
      <c r="F3507" s="7" t="s">
        <v>796</v>
      </c>
      <c r="G3507" s="7" t="s">
        <v>528</v>
      </c>
      <c r="H3507" s="7" t="s">
        <v>7</v>
      </c>
      <c r="I3507" s="9">
        <v>7.8218910000000003E-2</v>
      </c>
      <c r="J3507" s="10">
        <v>107.6596</v>
      </c>
      <c r="K3507" s="11">
        <v>4</v>
      </c>
      <c r="L3507" s="11" t="str">
        <f>IF(Tabla134[[#This Row],[Item Weight]]&lt;$U$12,"Poco Peso",IF(Tabla134[[#This Row],[Item Weight]]&lt;$U$13,"Peso Medio","Peso Alto"))</f>
        <v>Peso Medio</v>
      </c>
      <c r="M3507" s="7">
        <v>9.1950000000000003</v>
      </c>
      <c r="N3507" s="11">
        <f>IF(Tabla134[[#This Row],[Item Weight (Nulos)]]="",VLOOKUP(Tabla134[[#This Row],[Item Identifier]],'Tabla para Nulos'!$A$3:$B$1563,2,FALSE),Tabla134[[#This Row],[Item Weight (Nulos)]])</f>
        <v>9.1950000000000003</v>
      </c>
      <c r="O3507" s="11" t="str">
        <f>IF(Tabla134[[#This Row],[Item Visibility]]&lt;$U$15,"Poca visibilidad",IF(Tabla134[[#This Row],[Item Visibility]]&lt;$U$16,"Visibilidad media","Mayor visibilidad"))</f>
        <v>Visibilidad media</v>
      </c>
      <c r="P3507" s="11" t="str">
        <f>IF(Tabla134[[#This Row],[Rating]]&lt;2,"Muy Malo",IF(Tabla134[[#This Row],[Rating]]&lt;3,"Malo",IF(Tabla134[[#This Row],[Rating]]&lt;4,"Regular",IF(Tabla134[[#This Row],[Rating]]&lt;5,"Bueno","Excelente"))))</f>
        <v>Bueno</v>
      </c>
    </row>
    <row r="3508" spans="1:16" x14ac:dyDescent="0.2">
      <c r="A3508" s="7" t="s">
        <v>6</v>
      </c>
      <c r="B3508" s="7" t="s">
        <v>54</v>
      </c>
      <c r="C3508" s="7" t="s">
        <v>47</v>
      </c>
      <c r="D3508" s="8">
        <v>2015</v>
      </c>
      <c r="E3508" s="7" t="s">
        <v>922</v>
      </c>
      <c r="F3508" s="7" t="s">
        <v>796</v>
      </c>
      <c r="G3508" s="7" t="s">
        <v>528</v>
      </c>
      <c r="H3508" s="7" t="s">
        <v>7</v>
      </c>
      <c r="I3508" s="9">
        <v>5.7538034000000002E-2</v>
      </c>
      <c r="J3508" s="10">
        <v>149.8366</v>
      </c>
      <c r="K3508" s="11">
        <v>4</v>
      </c>
      <c r="L3508" s="11" t="str">
        <f>IF(Tabla134[[#This Row],[Item Weight]]&lt;$U$12,"Poco Peso",IF(Tabla134[[#This Row],[Item Weight]]&lt;$U$13,"Peso Medio","Peso Alto"))</f>
        <v>Peso Medio</v>
      </c>
      <c r="M3508" s="7">
        <v>11.8</v>
      </c>
      <c r="N3508" s="11">
        <f>IF(Tabla134[[#This Row],[Item Weight (Nulos)]]="",VLOOKUP(Tabla134[[#This Row],[Item Identifier]],'Tabla para Nulos'!$A$3:$B$1563,2,FALSE),Tabla134[[#This Row],[Item Weight (Nulos)]])</f>
        <v>11.8</v>
      </c>
      <c r="O3508" s="11" t="str">
        <f>IF(Tabla134[[#This Row],[Item Visibility]]&lt;$U$15,"Poca visibilidad",IF(Tabla134[[#This Row],[Item Visibility]]&lt;$U$16,"Visibilidad media","Mayor visibilidad"))</f>
        <v>Visibilidad media</v>
      </c>
      <c r="P3508" s="11" t="str">
        <f>IF(Tabla134[[#This Row],[Rating]]&lt;2,"Muy Malo",IF(Tabla134[[#This Row],[Rating]]&lt;3,"Malo",IF(Tabla134[[#This Row],[Rating]]&lt;4,"Regular",IF(Tabla134[[#This Row],[Rating]]&lt;5,"Bueno","Excelente"))))</f>
        <v>Bueno</v>
      </c>
    </row>
    <row r="3509" spans="1:16" x14ac:dyDescent="0.2">
      <c r="A3509" s="7" t="s">
        <v>6</v>
      </c>
      <c r="B3509" s="7" t="s">
        <v>330</v>
      </c>
      <c r="C3509" s="7" t="s">
        <v>163</v>
      </c>
      <c r="D3509" s="8">
        <v>2015</v>
      </c>
      <c r="E3509" s="7" t="s">
        <v>922</v>
      </c>
      <c r="F3509" s="7" t="s">
        <v>796</v>
      </c>
      <c r="G3509" s="7" t="s">
        <v>528</v>
      </c>
      <c r="H3509" s="7" t="s">
        <v>7</v>
      </c>
      <c r="I3509" s="9">
        <v>0</v>
      </c>
      <c r="J3509" s="10">
        <v>239.988</v>
      </c>
      <c r="K3509" s="11">
        <v>4</v>
      </c>
      <c r="L3509" s="11" t="str">
        <f>IF(Tabla134[[#This Row],[Item Weight]]&lt;$U$12,"Poco Peso",IF(Tabla134[[#This Row],[Item Weight]]&lt;$U$13,"Peso Medio","Peso Alto"))</f>
        <v>Peso Alto</v>
      </c>
      <c r="M3509" s="7">
        <v>20.75</v>
      </c>
      <c r="N3509" s="11">
        <f>IF(Tabla134[[#This Row],[Item Weight (Nulos)]]="",VLOOKUP(Tabla134[[#This Row],[Item Identifier]],'Tabla para Nulos'!$A$3:$B$1563,2,FALSE),Tabla134[[#This Row],[Item Weight (Nulos)]])</f>
        <v>20.75</v>
      </c>
      <c r="O3509" s="11" t="str">
        <f>IF(Tabla134[[#This Row],[Item Visibility]]&lt;$U$15,"Poca visibilidad",IF(Tabla134[[#This Row],[Item Visibility]]&lt;$U$16,"Visibilidad media","Mayor visibilidad"))</f>
        <v>Poca visibilidad</v>
      </c>
      <c r="P3509" s="11" t="str">
        <f>IF(Tabla134[[#This Row],[Rating]]&lt;2,"Muy Malo",IF(Tabla134[[#This Row],[Rating]]&lt;3,"Malo",IF(Tabla134[[#This Row],[Rating]]&lt;4,"Regular",IF(Tabla134[[#This Row],[Rating]]&lt;5,"Bueno","Excelente"))))</f>
        <v>Bueno</v>
      </c>
    </row>
    <row r="3510" spans="1:16" x14ac:dyDescent="0.2">
      <c r="A3510" s="7" t="s">
        <v>6</v>
      </c>
      <c r="B3510" s="7" t="s">
        <v>807</v>
      </c>
      <c r="C3510" s="7" t="s">
        <v>14</v>
      </c>
      <c r="D3510" s="8">
        <v>2015</v>
      </c>
      <c r="E3510" s="7" t="s">
        <v>922</v>
      </c>
      <c r="F3510" s="7" t="s">
        <v>796</v>
      </c>
      <c r="G3510" s="7" t="s">
        <v>528</v>
      </c>
      <c r="H3510" s="7" t="s">
        <v>7</v>
      </c>
      <c r="I3510" s="9">
        <v>0.129766301</v>
      </c>
      <c r="J3510" s="10">
        <v>141.68379999999999</v>
      </c>
      <c r="K3510" s="11">
        <v>4</v>
      </c>
      <c r="L3510" s="11" t="str">
        <f>IF(Tabla134[[#This Row],[Item Weight]]&lt;$U$12,"Poco Peso",IF(Tabla134[[#This Row],[Item Weight]]&lt;$U$13,"Peso Medio","Peso Alto"))</f>
        <v>Poco Peso</v>
      </c>
      <c r="M3510" s="7">
        <v>5.0949999999999998</v>
      </c>
      <c r="N3510" s="11">
        <f>IF(Tabla134[[#This Row],[Item Weight (Nulos)]]="",VLOOKUP(Tabla134[[#This Row],[Item Identifier]],'Tabla para Nulos'!$A$3:$B$1563,2,FALSE),Tabla134[[#This Row],[Item Weight (Nulos)]])</f>
        <v>5.0949999999999998</v>
      </c>
      <c r="O3510" s="11" t="str">
        <f>IF(Tabla134[[#This Row],[Item Visibility]]&lt;$U$15,"Poca visibilidad",IF(Tabla134[[#This Row],[Item Visibility]]&lt;$U$16,"Visibilidad media","Mayor visibilidad"))</f>
        <v>Mayor visibilidad</v>
      </c>
      <c r="P3510" s="11" t="str">
        <f>IF(Tabla134[[#This Row],[Rating]]&lt;2,"Muy Malo",IF(Tabla134[[#This Row],[Rating]]&lt;3,"Malo",IF(Tabla134[[#This Row],[Rating]]&lt;4,"Regular",IF(Tabla134[[#This Row],[Rating]]&lt;5,"Bueno","Excelente"))))</f>
        <v>Bueno</v>
      </c>
    </row>
    <row r="3511" spans="1:16" x14ac:dyDescent="0.2">
      <c r="A3511" s="7" t="s">
        <v>6</v>
      </c>
      <c r="B3511" s="7" t="s">
        <v>39</v>
      </c>
      <c r="C3511" s="7" t="s">
        <v>14</v>
      </c>
      <c r="D3511" s="8">
        <v>2015</v>
      </c>
      <c r="E3511" s="7" t="s">
        <v>922</v>
      </c>
      <c r="F3511" s="7" t="s">
        <v>796</v>
      </c>
      <c r="G3511" s="7" t="s">
        <v>528</v>
      </c>
      <c r="H3511" s="7" t="s">
        <v>7</v>
      </c>
      <c r="I3511" s="9">
        <v>8.1252930000000001E-2</v>
      </c>
      <c r="J3511" s="10">
        <v>49.800800000000002</v>
      </c>
      <c r="K3511" s="11">
        <v>4</v>
      </c>
      <c r="L3511" s="11" t="str">
        <f>IF(Tabla134[[#This Row],[Item Weight]]&lt;$U$12,"Poco Peso",IF(Tabla134[[#This Row],[Item Weight]]&lt;$U$13,"Peso Medio","Peso Alto"))</f>
        <v>Peso Medio</v>
      </c>
      <c r="M3511" s="7">
        <v>8.8949999999999996</v>
      </c>
      <c r="N3511" s="11">
        <f>IF(Tabla134[[#This Row],[Item Weight (Nulos)]]="",VLOOKUP(Tabla134[[#This Row],[Item Identifier]],'Tabla para Nulos'!$A$3:$B$1563,2,FALSE),Tabla134[[#This Row],[Item Weight (Nulos)]])</f>
        <v>8.8949999999999996</v>
      </c>
      <c r="O3511" s="11" t="str">
        <f>IF(Tabla134[[#This Row],[Item Visibility]]&lt;$U$15,"Poca visibilidad",IF(Tabla134[[#This Row],[Item Visibility]]&lt;$U$16,"Visibilidad media","Mayor visibilidad"))</f>
        <v>Visibilidad media</v>
      </c>
      <c r="P3511" s="11" t="str">
        <f>IF(Tabla134[[#This Row],[Rating]]&lt;2,"Muy Malo",IF(Tabla134[[#This Row],[Rating]]&lt;3,"Malo",IF(Tabla134[[#This Row],[Rating]]&lt;4,"Regular",IF(Tabla134[[#This Row],[Rating]]&lt;5,"Bueno","Excelente"))))</f>
        <v>Bueno</v>
      </c>
    </row>
    <row r="3512" spans="1:16" x14ac:dyDescent="0.2">
      <c r="A3512" s="7" t="s">
        <v>6</v>
      </c>
      <c r="B3512" s="7" t="s">
        <v>31</v>
      </c>
      <c r="C3512" s="7" t="s">
        <v>14</v>
      </c>
      <c r="D3512" s="8">
        <v>2015</v>
      </c>
      <c r="E3512" s="7" t="s">
        <v>922</v>
      </c>
      <c r="F3512" s="7" t="s">
        <v>796</v>
      </c>
      <c r="G3512" s="7" t="s">
        <v>528</v>
      </c>
      <c r="H3512" s="7" t="s">
        <v>7</v>
      </c>
      <c r="I3512" s="9">
        <v>9.7398254000000004E-2</v>
      </c>
      <c r="J3512" s="10">
        <v>157.42619999999999</v>
      </c>
      <c r="K3512" s="11">
        <v>4</v>
      </c>
      <c r="L3512" s="11" t="str">
        <f>IF(Tabla134[[#This Row],[Item Weight]]&lt;$U$12,"Poco Peso",IF(Tabla134[[#This Row],[Item Weight]]&lt;$U$13,"Peso Medio","Peso Alto"))</f>
        <v>Peso Medio</v>
      </c>
      <c r="M3512" s="7">
        <v>14.5</v>
      </c>
      <c r="N3512" s="11">
        <f>IF(Tabla134[[#This Row],[Item Weight (Nulos)]]="",VLOOKUP(Tabla134[[#This Row],[Item Identifier]],'Tabla para Nulos'!$A$3:$B$1563,2,FALSE),Tabla134[[#This Row],[Item Weight (Nulos)]])</f>
        <v>14.5</v>
      </c>
      <c r="O3512" s="11" t="str">
        <f>IF(Tabla134[[#This Row],[Item Visibility]]&lt;$U$15,"Poca visibilidad",IF(Tabla134[[#This Row],[Item Visibility]]&lt;$U$16,"Visibilidad media","Mayor visibilidad"))</f>
        <v>Mayor visibilidad</v>
      </c>
      <c r="P3512" s="11" t="str">
        <f>IF(Tabla134[[#This Row],[Rating]]&lt;2,"Muy Malo",IF(Tabla134[[#This Row],[Rating]]&lt;3,"Malo",IF(Tabla134[[#This Row],[Rating]]&lt;4,"Regular",IF(Tabla134[[#This Row],[Rating]]&lt;5,"Bueno","Excelente"))))</f>
        <v>Bueno</v>
      </c>
    </row>
    <row r="3513" spans="1:16" x14ac:dyDescent="0.2">
      <c r="A3513" s="7" t="s">
        <v>6</v>
      </c>
      <c r="B3513" s="7" t="s">
        <v>40</v>
      </c>
      <c r="C3513" s="7" t="s">
        <v>14</v>
      </c>
      <c r="D3513" s="8">
        <v>2015</v>
      </c>
      <c r="E3513" s="7" t="s">
        <v>922</v>
      </c>
      <c r="F3513" s="7" t="s">
        <v>796</v>
      </c>
      <c r="G3513" s="7" t="s">
        <v>528</v>
      </c>
      <c r="H3513" s="7" t="s">
        <v>7</v>
      </c>
      <c r="I3513" s="9">
        <v>1.8600248999999999E-2</v>
      </c>
      <c r="J3513" s="10">
        <v>110.2544</v>
      </c>
      <c r="K3513" s="11">
        <v>4</v>
      </c>
      <c r="L3513" s="11" t="str">
        <f>IF(Tabla134[[#This Row],[Item Weight]]&lt;$U$12,"Poco Peso",IF(Tabla134[[#This Row],[Item Weight]]&lt;$U$13,"Peso Medio","Peso Alto"))</f>
        <v>Peso Alto</v>
      </c>
      <c r="M3513" s="7">
        <v>19.350000000000001</v>
      </c>
      <c r="N3513" s="11">
        <f>IF(Tabla134[[#This Row],[Item Weight (Nulos)]]="",VLOOKUP(Tabla134[[#This Row],[Item Identifier]],'Tabla para Nulos'!$A$3:$B$1563,2,FALSE),Tabla134[[#This Row],[Item Weight (Nulos)]])</f>
        <v>19.350000000000001</v>
      </c>
      <c r="O3513" s="11" t="str">
        <f>IF(Tabla134[[#This Row],[Item Visibility]]&lt;$U$15,"Poca visibilidad",IF(Tabla134[[#This Row],[Item Visibility]]&lt;$U$16,"Visibilidad media","Mayor visibilidad"))</f>
        <v>Poca visibilidad</v>
      </c>
      <c r="P3513" s="11" t="str">
        <f>IF(Tabla134[[#This Row],[Rating]]&lt;2,"Muy Malo",IF(Tabla134[[#This Row],[Rating]]&lt;3,"Malo",IF(Tabla134[[#This Row],[Rating]]&lt;4,"Regular",IF(Tabla134[[#This Row],[Rating]]&lt;5,"Bueno","Excelente"))))</f>
        <v>Bueno</v>
      </c>
    </row>
    <row r="3514" spans="1:16" x14ac:dyDescent="0.2">
      <c r="A3514" s="7" t="s">
        <v>6</v>
      </c>
      <c r="B3514" s="7" t="s">
        <v>392</v>
      </c>
      <c r="C3514" s="7" t="s">
        <v>28</v>
      </c>
      <c r="D3514" s="8">
        <v>2020</v>
      </c>
      <c r="E3514" s="7" t="s">
        <v>919</v>
      </c>
      <c r="F3514" s="7" t="s">
        <v>796</v>
      </c>
      <c r="G3514" s="7" t="s">
        <v>528</v>
      </c>
      <c r="H3514" s="7" t="s">
        <v>7</v>
      </c>
      <c r="I3514" s="9">
        <v>4.9902382000000002E-2</v>
      </c>
      <c r="J3514" s="10">
        <v>225.80619999999999</v>
      </c>
      <c r="K3514" s="11">
        <v>4</v>
      </c>
      <c r="L3514" s="11" t="str">
        <f>IF(Tabla134[[#This Row],[Item Weight]]&lt;$U$12,"Poco Peso",IF(Tabla134[[#This Row],[Item Weight]]&lt;$U$13,"Peso Medio","Peso Alto"))</f>
        <v>Poco Peso</v>
      </c>
      <c r="M3514" s="7">
        <v>6.2149999999999999</v>
      </c>
      <c r="N3514" s="11">
        <f>IF(Tabla134[[#This Row],[Item Weight (Nulos)]]="",VLOOKUP(Tabla134[[#This Row],[Item Identifier]],'Tabla para Nulos'!$A$3:$B$1563,2,FALSE),Tabla134[[#This Row],[Item Weight (Nulos)]])</f>
        <v>6.2149999999999999</v>
      </c>
      <c r="O3514" s="11" t="str">
        <f>IF(Tabla134[[#This Row],[Item Visibility]]&lt;$U$15,"Poca visibilidad",IF(Tabla134[[#This Row],[Item Visibility]]&lt;$U$16,"Visibilidad media","Mayor visibilidad"))</f>
        <v>Visibilidad media</v>
      </c>
      <c r="P3514" s="11" t="str">
        <f>IF(Tabla134[[#This Row],[Rating]]&lt;2,"Muy Malo",IF(Tabla134[[#This Row],[Rating]]&lt;3,"Malo",IF(Tabla134[[#This Row],[Rating]]&lt;4,"Regular",IF(Tabla134[[#This Row],[Rating]]&lt;5,"Bueno","Excelente"))))</f>
        <v>Bueno</v>
      </c>
    </row>
    <row r="3515" spans="1:16" x14ac:dyDescent="0.2">
      <c r="A3515" s="7" t="s">
        <v>6</v>
      </c>
      <c r="B3515" s="7" t="s">
        <v>1261</v>
      </c>
      <c r="C3515" s="7" t="s">
        <v>28</v>
      </c>
      <c r="D3515" s="8">
        <v>2020</v>
      </c>
      <c r="E3515" s="7" t="s">
        <v>919</v>
      </c>
      <c r="F3515" s="7" t="s">
        <v>796</v>
      </c>
      <c r="G3515" s="7" t="s">
        <v>528</v>
      </c>
      <c r="H3515" s="7" t="s">
        <v>7</v>
      </c>
      <c r="I3515" s="9">
        <v>4.5522854000000001E-2</v>
      </c>
      <c r="J3515" s="10">
        <v>35.087400000000002</v>
      </c>
      <c r="K3515" s="11">
        <v>4</v>
      </c>
      <c r="L3515" s="11" t="str">
        <f>IF(Tabla134[[#This Row],[Item Weight]]&lt;$U$12,"Poco Peso",IF(Tabla134[[#This Row],[Item Weight]]&lt;$U$13,"Peso Medio","Peso Alto"))</f>
        <v>Peso Medio</v>
      </c>
      <c r="M3515" s="7">
        <v>9.8000000000000007</v>
      </c>
      <c r="N3515" s="11">
        <f>IF(Tabla134[[#This Row],[Item Weight (Nulos)]]="",VLOOKUP(Tabla134[[#This Row],[Item Identifier]],'Tabla para Nulos'!$A$3:$B$1563,2,FALSE),Tabla134[[#This Row],[Item Weight (Nulos)]])</f>
        <v>9.8000000000000007</v>
      </c>
      <c r="O3515" s="11" t="str">
        <f>IF(Tabla134[[#This Row],[Item Visibility]]&lt;$U$15,"Poca visibilidad",IF(Tabla134[[#This Row],[Item Visibility]]&lt;$U$16,"Visibilidad media","Mayor visibilidad"))</f>
        <v>Visibilidad media</v>
      </c>
      <c r="P3515" s="11" t="str">
        <f>IF(Tabla134[[#This Row],[Rating]]&lt;2,"Muy Malo",IF(Tabla134[[#This Row],[Rating]]&lt;3,"Malo",IF(Tabla134[[#This Row],[Rating]]&lt;4,"Regular",IF(Tabla134[[#This Row],[Rating]]&lt;5,"Bueno","Excelente"))))</f>
        <v>Bueno</v>
      </c>
    </row>
    <row r="3516" spans="1:16" x14ac:dyDescent="0.2">
      <c r="A3516" s="7" t="s">
        <v>6</v>
      </c>
      <c r="B3516" s="7" t="s">
        <v>1445</v>
      </c>
      <c r="C3516" s="7" t="s">
        <v>28</v>
      </c>
      <c r="D3516" s="8">
        <v>2020</v>
      </c>
      <c r="E3516" s="7" t="s">
        <v>919</v>
      </c>
      <c r="F3516" s="7" t="s">
        <v>796</v>
      </c>
      <c r="G3516" s="7" t="s">
        <v>528</v>
      </c>
      <c r="H3516" s="7" t="s">
        <v>7</v>
      </c>
      <c r="I3516" s="9">
        <v>3.4605881999999998E-2</v>
      </c>
      <c r="J3516" s="10">
        <v>95.9726</v>
      </c>
      <c r="K3516" s="11">
        <v>4</v>
      </c>
      <c r="L3516" s="11" t="str">
        <f>IF(Tabla134[[#This Row],[Item Weight]]&lt;$U$12,"Poco Peso",IF(Tabla134[[#This Row],[Item Weight]]&lt;$U$13,"Peso Medio","Peso Alto"))</f>
        <v>Peso Medio</v>
      </c>
      <c r="M3516" s="7">
        <v>14.3</v>
      </c>
      <c r="N3516" s="11">
        <f>IF(Tabla134[[#This Row],[Item Weight (Nulos)]]="",VLOOKUP(Tabla134[[#This Row],[Item Identifier]],'Tabla para Nulos'!$A$3:$B$1563,2,FALSE),Tabla134[[#This Row],[Item Weight (Nulos)]])</f>
        <v>14.3</v>
      </c>
      <c r="O3516" s="11" t="str">
        <f>IF(Tabla134[[#This Row],[Item Visibility]]&lt;$U$15,"Poca visibilidad",IF(Tabla134[[#This Row],[Item Visibility]]&lt;$U$16,"Visibilidad media","Mayor visibilidad"))</f>
        <v>Visibilidad media</v>
      </c>
      <c r="P3516" s="11" t="str">
        <f>IF(Tabla134[[#This Row],[Rating]]&lt;2,"Muy Malo",IF(Tabla134[[#This Row],[Rating]]&lt;3,"Malo",IF(Tabla134[[#This Row],[Rating]]&lt;4,"Regular",IF(Tabla134[[#This Row],[Rating]]&lt;5,"Bueno","Excelente"))))</f>
        <v>Bueno</v>
      </c>
    </row>
    <row r="3517" spans="1:16" x14ac:dyDescent="0.2">
      <c r="A3517" s="7" t="s">
        <v>6</v>
      </c>
      <c r="B3517" s="7" t="s">
        <v>118</v>
      </c>
      <c r="C3517" s="7" t="s">
        <v>28</v>
      </c>
      <c r="D3517" s="8">
        <v>2020</v>
      </c>
      <c r="E3517" s="7" t="s">
        <v>919</v>
      </c>
      <c r="F3517" s="7" t="s">
        <v>796</v>
      </c>
      <c r="G3517" s="7" t="s">
        <v>528</v>
      </c>
      <c r="H3517" s="7" t="s">
        <v>7</v>
      </c>
      <c r="I3517" s="9">
        <v>6.3207198000000006E-2</v>
      </c>
      <c r="J3517" s="10">
        <v>89.382999999999996</v>
      </c>
      <c r="K3517" s="11">
        <v>4</v>
      </c>
      <c r="L3517" s="11" t="str">
        <f>IF(Tabla134[[#This Row],[Item Weight]]&lt;$U$12,"Poco Peso",IF(Tabla134[[#This Row],[Item Weight]]&lt;$U$13,"Peso Medio","Peso Alto"))</f>
        <v>Peso Alto</v>
      </c>
      <c r="M3517" s="7">
        <v>17.350000000000001</v>
      </c>
      <c r="N3517" s="11">
        <f>IF(Tabla134[[#This Row],[Item Weight (Nulos)]]="",VLOOKUP(Tabla134[[#This Row],[Item Identifier]],'Tabla para Nulos'!$A$3:$B$1563,2,FALSE),Tabla134[[#This Row],[Item Weight (Nulos)]])</f>
        <v>17.350000000000001</v>
      </c>
      <c r="O3517" s="11" t="str">
        <f>IF(Tabla134[[#This Row],[Item Visibility]]&lt;$U$15,"Poca visibilidad",IF(Tabla134[[#This Row],[Item Visibility]]&lt;$U$16,"Visibilidad media","Mayor visibilidad"))</f>
        <v>Visibilidad media</v>
      </c>
      <c r="P3517" s="11" t="str">
        <f>IF(Tabla134[[#This Row],[Rating]]&lt;2,"Muy Malo",IF(Tabla134[[#This Row],[Rating]]&lt;3,"Malo",IF(Tabla134[[#This Row],[Rating]]&lt;4,"Regular",IF(Tabla134[[#This Row],[Rating]]&lt;5,"Bueno","Excelente"))))</f>
        <v>Bueno</v>
      </c>
    </row>
    <row r="3518" spans="1:16" x14ac:dyDescent="0.2">
      <c r="A3518" s="7" t="s">
        <v>6</v>
      </c>
      <c r="B3518" s="7" t="s">
        <v>1258</v>
      </c>
      <c r="C3518" s="7" t="s">
        <v>112</v>
      </c>
      <c r="D3518" s="8">
        <v>2020</v>
      </c>
      <c r="E3518" s="7" t="s">
        <v>919</v>
      </c>
      <c r="F3518" s="7" t="s">
        <v>796</v>
      </c>
      <c r="G3518" s="7" t="s">
        <v>528</v>
      </c>
      <c r="H3518" s="7" t="s">
        <v>7</v>
      </c>
      <c r="I3518" s="9">
        <v>3.4800078999999998E-2</v>
      </c>
      <c r="J3518" s="10">
        <v>157.52879999999999</v>
      </c>
      <c r="K3518" s="11">
        <v>4</v>
      </c>
      <c r="L3518" s="11" t="str">
        <f>IF(Tabla134[[#This Row],[Item Weight]]&lt;$U$12,"Poco Peso",IF(Tabla134[[#This Row],[Item Weight]]&lt;$U$13,"Peso Medio","Peso Alto"))</f>
        <v>Poco Peso</v>
      </c>
      <c r="M3518" s="7">
        <v>6.55</v>
      </c>
      <c r="N3518" s="11">
        <f>IF(Tabla134[[#This Row],[Item Weight (Nulos)]]="",VLOOKUP(Tabla134[[#This Row],[Item Identifier]],'Tabla para Nulos'!$A$3:$B$1563,2,FALSE),Tabla134[[#This Row],[Item Weight (Nulos)]])</f>
        <v>6.55</v>
      </c>
      <c r="O3518" s="11" t="str">
        <f>IF(Tabla134[[#This Row],[Item Visibility]]&lt;$U$15,"Poca visibilidad",IF(Tabla134[[#This Row],[Item Visibility]]&lt;$U$16,"Visibilidad media","Mayor visibilidad"))</f>
        <v>Visibilidad media</v>
      </c>
      <c r="P3518" s="11" t="str">
        <f>IF(Tabla134[[#This Row],[Rating]]&lt;2,"Muy Malo",IF(Tabla134[[#This Row],[Rating]]&lt;3,"Malo",IF(Tabla134[[#This Row],[Rating]]&lt;4,"Regular",IF(Tabla134[[#This Row],[Rating]]&lt;5,"Bueno","Excelente"))))</f>
        <v>Bueno</v>
      </c>
    </row>
    <row r="3519" spans="1:16" x14ac:dyDescent="0.2">
      <c r="A3519" s="7" t="s">
        <v>6</v>
      </c>
      <c r="B3519" s="7" t="s">
        <v>741</v>
      </c>
      <c r="C3519" s="7" t="s">
        <v>108</v>
      </c>
      <c r="D3519" s="8">
        <v>2020</v>
      </c>
      <c r="E3519" s="7" t="s">
        <v>919</v>
      </c>
      <c r="F3519" s="7" t="s">
        <v>796</v>
      </c>
      <c r="G3519" s="7" t="s">
        <v>528</v>
      </c>
      <c r="H3519" s="7" t="s">
        <v>7</v>
      </c>
      <c r="I3519" s="9">
        <v>6.1008888999999997E-2</v>
      </c>
      <c r="J3519" s="10">
        <v>177.5712</v>
      </c>
      <c r="K3519" s="11">
        <v>4</v>
      </c>
      <c r="L3519" s="11" t="str">
        <f>IF(Tabla134[[#This Row],[Item Weight]]&lt;$U$12,"Poco Peso",IF(Tabla134[[#This Row],[Item Weight]]&lt;$U$13,"Peso Medio","Peso Alto"))</f>
        <v>Peso Medio</v>
      </c>
      <c r="M3519" s="7">
        <v>10.695</v>
      </c>
      <c r="N3519" s="11">
        <f>IF(Tabla134[[#This Row],[Item Weight (Nulos)]]="",VLOOKUP(Tabla134[[#This Row],[Item Identifier]],'Tabla para Nulos'!$A$3:$B$1563,2,FALSE),Tabla134[[#This Row],[Item Weight (Nulos)]])</f>
        <v>10.695</v>
      </c>
      <c r="O3519" s="11" t="str">
        <f>IF(Tabla134[[#This Row],[Item Visibility]]&lt;$U$15,"Poca visibilidad",IF(Tabla134[[#This Row],[Item Visibility]]&lt;$U$16,"Visibilidad media","Mayor visibilidad"))</f>
        <v>Visibilidad media</v>
      </c>
      <c r="P3519" s="11" t="str">
        <f>IF(Tabla134[[#This Row],[Rating]]&lt;2,"Muy Malo",IF(Tabla134[[#This Row],[Rating]]&lt;3,"Malo",IF(Tabla134[[#This Row],[Rating]]&lt;4,"Regular",IF(Tabla134[[#This Row],[Rating]]&lt;5,"Bueno","Excelente"))))</f>
        <v>Bueno</v>
      </c>
    </row>
    <row r="3520" spans="1:16" x14ac:dyDescent="0.2">
      <c r="A3520" s="7" t="s">
        <v>6</v>
      </c>
      <c r="B3520" s="7" t="s">
        <v>101</v>
      </c>
      <c r="C3520" s="7" t="s">
        <v>25</v>
      </c>
      <c r="D3520" s="8">
        <v>2020</v>
      </c>
      <c r="E3520" s="7" t="s">
        <v>919</v>
      </c>
      <c r="F3520" s="7" t="s">
        <v>796</v>
      </c>
      <c r="G3520" s="7" t="s">
        <v>528</v>
      </c>
      <c r="H3520" s="7" t="s">
        <v>7</v>
      </c>
      <c r="I3520" s="9">
        <v>0.1408005</v>
      </c>
      <c r="J3520" s="10">
        <v>111.4228</v>
      </c>
      <c r="K3520" s="11">
        <v>4</v>
      </c>
      <c r="L3520" s="11" t="str">
        <f>IF(Tabla134[[#This Row],[Item Weight]]&lt;$U$12,"Poco Peso",IF(Tabla134[[#This Row],[Item Weight]]&lt;$U$13,"Peso Medio","Peso Alto"))</f>
        <v>Poco Peso</v>
      </c>
      <c r="M3520" s="7">
        <v>6.8849999999999998</v>
      </c>
      <c r="N3520" s="11">
        <f>IF(Tabla134[[#This Row],[Item Weight (Nulos)]]="",VLOOKUP(Tabla134[[#This Row],[Item Identifier]],'Tabla para Nulos'!$A$3:$B$1563,2,FALSE),Tabla134[[#This Row],[Item Weight (Nulos)]])</f>
        <v>6.8849999999999998</v>
      </c>
      <c r="O3520" s="11" t="str">
        <f>IF(Tabla134[[#This Row],[Item Visibility]]&lt;$U$15,"Poca visibilidad",IF(Tabla134[[#This Row],[Item Visibility]]&lt;$U$16,"Visibilidad media","Mayor visibilidad"))</f>
        <v>Mayor visibilidad</v>
      </c>
      <c r="P3520" s="11" t="str">
        <f>IF(Tabla134[[#This Row],[Rating]]&lt;2,"Muy Malo",IF(Tabla134[[#This Row],[Rating]]&lt;3,"Malo",IF(Tabla134[[#This Row],[Rating]]&lt;4,"Regular",IF(Tabla134[[#This Row],[Rating]]&lt;5,"Bueno","Excelente"))))</f>
        <v>Bueno</v>
      </c>
    </row>
    <row r="3521" spans="1:16" x14ac:dyDescent="0.2">
      <c r="A3521" s="7" t="s">
        <v>6</v>
      </c>
      <c r="B3521" s="7" t="s">
        <v>1207</v>
      </c>
      <c r="C3521" s="7" t="s">
        <v>25</v>
      </c>
      <c r="D3521" s="8">
        <v>2020</v>
      </c>
      <c r="E3521" s="7" t="s">
        <v>919</v>
      </c>
      <c r="F3521" s="7" t="s">
        <v>796</v>
      </c>
      <c r="G3521" s="7" t="s">
        <v>528</v>
      </c>
      <c r="H3521" s="7" t="s">
        <v>7</v>
      </c>
      <c r="I3521" s="9">
        <v>2.5309134E-2</v>
      </c>
      <c r="J3521" s="10">
        <v>147.04179999999999</v>
      </c>
      <c r="K3521" s="11">
        <v>4</v>
      </c>
      <c r="L3521" s="11" t="str">
        <f>IF(Tabla134[[#This Row],[Item Weight]]&lt;$U$12,"Poco Peso",IF(Tabla134[[#This Row],[Item Weight]]&lt;$U$13,"Peso Medio","Peso Alto"))</f>
        <v>Peso Alto</v>
      </c>
      <c r="M3521" s="7">
        <v>17.2</v>
      </c>
      <c r="N3521" s="11">
        <f>IF(Tabla134[[#This Row],[Item Weight (Nulos)]]="",VLOOKUP(Tabla134[[#This Row],[Item Identifier]],'Tabla para Nulos'!$A$3:$B$1563,2,FALSE),Tabla134[[#This Row],[Item Weight (Nulos)]])</f>
        <v>17.2</v>
      </c>
      <c r="O3521" s="11" t="str">
        <f>IF(Tabla134[[#This Row],[Item Visibility]]&lt;$U$15,"Poca visibilidad",IF(Tabla134[[#This Row],[Item Visibility]]&lt;$U$16,"Visibilidad media","Mayor visibilidad"))</f>
        <v>Poca visibilidad</v>
      </c>
      <c r="P3521" s="11" t="str">
        <f>IF(Tabla134[[#This Row],[Rating]]&lt;2,"Muy Malo",IF(Tabla134[[#This Row],[Rating]]&lt;3,"Malo",IF(Tabla134[[#This Row],[Rating]]&lt;4,"Regular",IF(Tabla134[[#This Row],[Rating]]&lt;5,"Bueno","Excelente"))))</f>
        <v>Bueno</v>
      </c>
    </row>
    <row r="3522" spans="1:16" x14ac:dyDescent="0.2">
      <c r="A3522" s="7" t="s">
        <v>6</v>
      </c>
      <c r="B3522" s="7" t="s">
        <v>1560</v>
      </c>
      <c r="C3522" s="7" t="s">
        <v>17</v>
      </c>
      <c r="D3522" s="8">
        <v>2020</v>
      </c>
      <c r="E3522" s="7" t="s">
        <v>919</v>
      </c>
      <c r="F3522" s="7" t="s">
        <v>796</v>
      </c>
      <c r="G3522" s="7" t="s">
        <v>528</v>
      </c>
      <c r="H3522" s="7" t="s">
        <v>7</v>
      </c>
      <c r="I3522" s="9">
        <v>3.8363203999999998E-2</v>
      </c>
      <c r="J3522" s="10">
        <v>98.172600000000003</v>
      </c>
      <c r="K3522" s="11">
        <v>4</v>
      </c>
      <c r="L3522" s="11" t="str">
        <f>IF(Tabla134[[#This Row],[Item Weight]]&lt;$U$12,"Poco Peso",IF(Tabla134[[#This Row],[Item Weight]]&lt;$U$13,"Peso Medio","Peso Alto"))</f>
        <v>Poco Peso</v>
      </c>
      <c r="M3522" s="7">
        <v>6.9050000000000002</v>
      </c>
      <c r="N3522" s="11">
        <f>IF(Tabla134[[#This Row],[Item Weight (Nulos)]]="",VLOOKUP(Tabla134[[#This Row],[Item Identifier]],'Tabla para Nulos'!$A$3:$B$1563,2,FALSE),Tabla134[[#This Row],[Item Weight (Nulos)]])</f>
        <v>6.9050000000000002</v>
      </c>
      <c r="O3522" s="11" t="str">
        <f>IF(Tabla134[[#This Row],[Item Visibility]]&lt;$U$15,"Poca visibilidad",IF(Tabla134[[#This Row],[Item Visibility]]&lt;$U$16,"Visibilidad media","Mayor visibilidad"))</f>
        <v>Visibilidad media</v>
      </c>
      <c r="P3522" s="11" t="str">
        <f>IF(Tabla134[[#This Row],[Rating]]&lt;2,"Muy Malo",IF(Tabla134[[#This Row],[Rating]]&lt;3,"Malo",IF(Tabla134[[#This Row],[Rating]]&lt;4,"Regular",IF(Tabla134[[#This Row],[Rating]]&lt;5,"Bueno","Excelente"))))</f>
        <v>Bueno</v>
      </c>
    </row>
    <row r="3523" spans="1:16" x14ac:dyDescent="0.2">
      <c r="A3523" s="7" t="s">
        <v>6</v>
      </c>
      <c r="B3523" s="7" t="s">
        <v>976</v>
      </c>
      <c r="C3523" s="7" t="s">
        <v>17</v>
      </c>
      <c r="D3523" s="8">
        <v>2020</v>
      </c>
      <c r="E3523" s="7" t="s">
        <v>919</v>
      </c>
      <c r="F3523" s="7" t="s">
        <v>796</v>
      </c>
      <c r="G3523" s="7" t="s">
        <v>528</v>
      </c>
      <c r="H3523" s="7" t="s">
        <v>7</v>
      </c>
      <c r="I3523" s="9">
        <v>0</v>
      </c>
      <c r="J3523" s="10">
        <v>43.574399999999997</v>
      </c>
      <c r="K3523" s="11">
        <v>4</v>
      </c>
      <c r="L3523" s="11" t="str">
        <f>IF(Tabla134[[#This Row],[Item Weight]]&lt;$U$12,"Poco Peso",IF(Tabla134[[#This Row],[Item Weight]]&lt;$U$13,"Peso Medio","Peso Alto"))</f>
        <v>Poco Peso</v>
      </c>
      <c r="M3523" s="7">
        <v>8.7100000000000009</v>
      </c>
      <c r="N3523" s="11">
        <f>IF(Tabla134[[#This Row],[Item Weight (Nulos)]]="",VLOOKUP(Tabla134[[#This Row],[Item Identifier]],'Tabla para Nulos'!$A$3:$B$1563,2,FALSE),Tabla134[[#This Row],[Item Weight (Nulos)]])</f>
        <v>8.7100000000000009</v>
      </c>
      <c r="O3523" s="11" t="str">
        <f>IF(Tabla134[[#This Row],[Item Visibility]]&lt;$U$15,"Poca visibilidad",IF(Tabla134[[#This Row],[Item Visibility]]&lt;$U$16,"Visibilidad media","Mayor visibilidad"))</f>
        <v>Poca visibilidad</v>
      </c>
      <c r="P3523" s="11" t="str">
        <f>IF(Tabla134[[#This Row],[Rating]]&lt;2,"Muy Malo",IF(Tabla134[[#This Row],[Rating]]&lt;3,"Malo",IF(Tabla134[[#This Row],[Rating]]&lt;4,"Regular",IF(Tabla134[[#This Row],[Rating]]&lt;5,"Bueno","Excelente"))))</f>
        <v>Bueno</v>
      </c>
    </row>
    <row r="3524" spans="1:16" x14ac:dyDescent="0.2">
      <c r="A3524" s="7" t="s">
        <v>6</v>
      </c>
      <c r="B3524" s="7" t="s">
        <v>90</v>
      </c>
      <c r="C3524" s="7" t="s">
        <v>17</v>
      </c>
      <c r="D3524" s="8">
        <v>2020</v>
      </c>
      <c r="E3524" s="7" t="s">
        <v>919</v>
      </c>
      <c r="F3524" s="7" t="s">
        <v>796</v>
      </c>
      <c r="G3524" s="7" t="s">
        <v>528</v>
      </c>
      <c r="H3524" s="7" t="s">
        <v>7</v>
      </c>
      <c r="I3524" s="9">
        <v>0.14669243300000001</v>
      </c>
      <c r="J3524" s="10">
        <v>194.57939999999999</v>
      </c>
      <c r="K3524" s="11">
        <v>4</v>
      </c>
      <c r="L3524" s="11" t="str">
        <f>IF(Tabla134[[#This Row],[Item Weight]]&lt;$U$12,"Poco Peso",IF(Tabla134[[#This Row],[Item Weight]]&lt;$U$13,"Peso Medio","Peso Alto"))</f>
        <v>Peso Medio</v>
      </c>
      <c r="M3524" s="7">
        <v>10.195</v>
      </c>
      <c r="N3524" s="11">
        <f>IF(Tabla134[[#This Row],[Item Weight (Nulos)]]="",VLOOKUP(Tabla134[[#This Row],[Item Identifier]],'Tabla para Nulos'!$A$3:$B$1563,2,FALSE),Tabla134[[#This Row],[Item Weight (Nulos)]])</f>
        <v>10.195</v>
      </c>
      <c r="O3524" s="11" t="str">
        <f>IF(Tabla134[[#This Row],[Item Visibility]]&lt;$U$15,"Poca visibilidad",IF(Tabla134[[#This Row],[Item Visibility]]&lt;$U$16,"Visibilidad media","Mayor visibilidad"))</f>
        <v>Mayor visibilidad</v>
      </c>
      <c r="P3524" s="11" t="str">
        <f>IF(Tabla134[[#This Row],[Rating]]&lt;2,"Muy Malo",IF(Tabla134[[#This Row],[Rating]]&lt;3,"Malo",IF(Tabla134[[#This Row],[Rating]]&lt;4,"Regular",IF(Tabla134[[#This Row],[Rating]]&lt;5,"Bueno","Excelente"))))</f>
        <v>Bueno</v>
      </c>
    </row>
    <row r="3525" spans="1:16" x14ac:dyDescent="0.2">
      <c r="A3525" s="7" t="s">
        <v>6</v>
      </c>
      <c r="B3525" s="7" t="s">
        <v>92</v>
      </c>
      <c r="C3525" s="7" t="s">
        <v>17</v>
      </c>
      <c r="D3525" s="8">
        <v>2020</v>
      </c>
      <c r="E3525" s="7" t="s">
        <v>919</v>
      </c>
      <c r="F3525" s="7" t="s">
        <v>796</v>
      </c>
      <c r="G3525" s="7" t="s">
        <v>528</v>
      </c>
      <c r="H3525" s="7" t="s">
        <v>7</v>
      </c>
      <c r="I3525" s="9">
        <v>2.3454399000000001E-2</v>
      </c>
      <c r="J3525" s="10">
        <v>181.96080000000001</v>
      </c>
      <c r="K3525" s="11">
        <v>4</v>
      </c>
      <c r="L3525" s="11" t="str">
        <f>IF(Tabla134[[#This Row],[Item Weight]]&lt;$U$12,"Poco Peso",IF(Tabla134[[#This Row],[Item Weight]]&lt;$U$13,"Peso Medio","Peso Alto"))</f>
        <v>Peso Medio</v>
      </c>
      <c r="M3525" s="7">
        <v>11.35</v>
      </c>
      <c r="N3525" s="11">
        <f>IF(Tabla134[[#This Row],[Item Weight (Nulos)]]="",VLOOKUP(Tabla134[[#This Row],[Item Identifier]],'Tabla para Nulos'!$A$3:$B$1563,2,FALSE),Tabla134[[#This Row],[Item Weight (Nulos)]])</f>
        <v>11.35</v>
      </c>
      <c r="O3525" s="11" t="str">
        <f>IF(Tabla134[[#This Row],[Item Visibility]]&lt;$U$15,"Poca visibilidad",IF(Tabla134[[#This Row],[Item Visibility]]&lt;$U$16,"Visibilidad media","Mayor visibilidad"))</f>
        <v>Poca visibilidad</v>
      </c>
      <c r="P3525" s="11" t="str">
        <f>IF(Tabla134[[#This Row],[Rating]]&lt;2,"Muy Malo",IF(Tabla134[[#This Row],[Rating]]&lt;3,"Malo",IF(Tabla134[[#This Row],[Rating]]&lt;4,"Regular",IF(Tabla134[[#This Row],[Rating]]&lt;5,"Bueno","Excelente"))))</f>
        <v>Bueno</v>
      </c>
    </row>
    <row r="3526" spans="1:16" x14ac:dyDescent="0.2">
      <c r="A3526" s="7" t="s">
        <v>6</v>
      </c>
      <c r="B3526" s="7" t="s">
        <v>1252</v>
      </c>
      <c r="C3526" s="7" t="s">
        <v>17</v>
      </c>
      <c r="D3526" s="8">
        <v>2020</v>
      </c>
      <c r="E3526" s="7" t="s">
        <v>919</v>
      </c>
      <c r="F3526" s="7" t="s">
        <v>796</v>
      </c>
      <c r="G3526" s="7" t="s">
        <v>528</v>
      </c>
      <c r="H3526" s="7" t="s">
        <v>7</v>
      </c>
      <c r="I3526" s="9">
        <v>3.1102570999999999E-2</v>
      </c>
      <c r="J3526" s="10">
        <v>257.2672</v>
      </c>
      <c r="K3526" s="11">
        <v>4</v>
      </c>
      <c r="L3526" s="11" t="str">
        <f>IF(Tabla134[[#This Row],[Item Weight]]&lt;$U$12,"Poco Peso",IF(Tabla134[[#This Row],[Item Weight]]&lt;$U$13,"Peso Medio","Peso Alto"))</f>
        <v>Peso Alto</v>
      </c>
      <c r="M3526" s="7">
        <v>20.350000000000001</v>
      </c>
      <c r="N3526" s="11">
        <f>IF(Tabla134[[#This Row],[Item Weight (Nulos)]]="",VLOOKUP(Tabla134[[#This Row],[Item Identifier]],'Tabla para Nulos'!$A$3:$B$1563,2,FALSE),Tabla134[[#This Row],[Item Weight (Nulos)]])</f>
        <v>20.350000000000001</v>
      </c>
      <c r="O3526" s="11" t="str">
        <f>IF(Tabla134[[#This Row],[Item Visibility]]&lt;$U$15,"Poca visibilidad",IF(Tabla134[[#This Row],[Item Visibility]]&lt;$U$16,"Visibilidad media","Mayor visibilidad"))</f>
        <v>Visibilidad media</v>
      </c>
      <c r="P3526" s="11" t="str">
        <f>IF(Tabla134[[#This Row],[Rating]]&lt;2,"Muy Malo",IF(Tabla134[[#This Row],[Rating]]&lt;3,"Malo",IF(Tabla134[[#This Row],[Rating]]&lt;4,"Regular",IF(Tabla134[[#This Row],[Rating]]&lt;5,"Bueno","Excelente"))))</f>
        <v>Bueno</v>
      </c>
    </row>
    <row r="3527" spans="1:16" x14ac:dyDescent="0.2">
      <c r="A3527" s="7" t="s">
        <v>6</v>
      </c>
      <c r="B3527" s="7" t="s">
        <v>1251</v>
      </c>
      <c r="C3527" s="7" t="s">
        <v>71</v>
      </c>
      <c r="D3527" s="8">
        <v>2020</v>
      </c>
      <c r="E3527" s="7" t="s">
        <v>919</v>
      </c>
      <c r="F3527" s="7" t="s">
        <v>796</v>
      </c>
      <c r="G3527" s="7" t="s">
        <v>528</v>
      </c>
      <c r="H3527" s="7" t="s">
        <v>7</v>
      </c>
      <c r="I3527" s="9">
        <v>4.7697859000000002E-2</v>
      </c>
      <c r="J3527" s="10">
        <v>244.61439999999999</v>
      </c>
      <c r="K3527" s="11">
        <v>4</v>
      </c>
      <c r="L3527" s="11" t="str">
        <f>IF(Tabla134[[#This Row],[Item Weight]]&lt;$U$12,"Poco Peso",IF(Tabla134[[#This Row],[Item Weight]]&lt;$U$13,"Peso Medio","Peso Alto"))</f>
        <v>Peso Medio</v>
      </c>
      <c r="M3527" s="7">
        <v>9.6950000000000003</v>
      </c>
      <c r="N3527" s="11">
        <f>IF(Tabla134[[#This Row],[Item Weight (Nulos)]]="",VLOOKUP(Tabla134[[#This Row],[Item Identifier]],'Tabla para Nulos'!$A$3:$B$1563,2,FALSE),Tabla134[[#This Row],[Item Weight (Nulos)]])</f>
        <v>9.6950000000000003</v>
      </c>
      <c r="O3527" s="11" t="str">
        <f>IF(Tabla134[[#This Row],[Item Visibility]]&lt;$U$15,"Poca visibilidad",IF(Tabla134[[#This Row],[Item Visibility]]&lt;$U$16,"Visibilidad media","Mayor visibilidad"))</f>
        <v>Visibilidad media</v>
      </c>
      <c r="P3527" s="11" t="str">
        <f>IF(Tabla134[[#This Row],[Rating]]&lt;2,"Muy Malo",IF(Tabla134[[#This Row],[Rating]]&lt;3,"Malo",IF(Tabla134[[#This Row],[Rating]]&lt;4,"Regular",IF(Tabla134[[#This Row],[Rating]]&lt;5,"Bueno","Excelente"))))</f>
        <v>Bueno</v>
      </c>
    </row>
    <row r="3528" spans="1:16" x14ac:dyDescent="0.2">
      <c r="A3528" s="7" t="s">
        <v>6</v>
      </c>
      <c r="B3528" s="7" t="s">
        <v>76</v>
      </c>
      <c r="C3528" s="7" t="s">
        <v>71</v>
      </c>
      <c r="D3528" s="8">
        <v>2020</v>
      </c>
      <c r="E3528" s="7" t="s">
        <v>919</v>
      </c>
      <c r="F3528" s="7" t="s">
        <v>796</v>
      </c>
      <c r="G3528" s="7" t="s">
        <v>528</v>
      </c>
      <c r="H3528" s="7" t="s">
        <v>7</v>
      </c>
      <c r="I3528" s="9">
        <v>6.6551267999999997E-2</v>
      </c>
      <c r="J3528" s="10">
        <v>144.67599999999999</v>
      </c>
      <c r="K3528" s="11">
        <v>4</v>
      </c>
      <c r="L3528" s="11" t="str">
        <f>IF(Tabla134[[#This Row],[Item Weight]]&lt;$U$12,"Poco Peso",IF(Tabla134[[#This Row],[Item Weight]]&lt;$U$13,"Peso Medio","Peso Alto"))</f>
        <v>Peso Medio</v>
      </c>
      <c r="M3528" s="7">
        <v>15.15</v>
      </c>
      <c r="N3528" s="11">
        <f>IF(Tabla134[[#This Row],[Item Weight (Nulos)]]="",VLOOKUP(Tabla134[[#This Row],[Item Identifier]],'Tabla para Nulos'!$A$3:$B$1563,2,FALSE),Tabla134[[#This Row],[Item Weight (Nulos)]])</f>
        <v>15.15</v>
      </c>
      <c r="O3528" s="11" t="str">
        <f>IF(Tabla134[[#This Row],[Item Visibility]]&lt;$U$15,"Poca visibilidad",IF(Tabla134[[#This Row],[Item Visibility]]&lt;$U$16,"Visibilidad media","Mayor visibilidad"))</f>
        <v>Visibilidad media</v>
      </c>
      <c r="P3528" s="11" t="str">
        <f>IF(Tabla134[[#This Row],[Rating]]&lt;2,"Muy Malo",IF(Tabla134[[#This Row],[Rating]]&lt;3,"Malo",IF(Tabla134[[#This Row],[Rating]]&lt;4,"Regular",IF(Tabla134[[#This Row],[Rating]]&lt;5,"Bueno","Excelente"))))</f>
        <v>Bueno</v>
      </c>
    </row>
    <row r="3529" spans="1:16" x14ac:dyDescent="0.2">
      <c r="A3529" s="7" t="s">
        <v>6</v>
      </c>
      <c r="B3529" s="7" t="s">
        <v>1250</v>
      </c>
      <c r="C3529" s="7" t="s">
        <v>71</v>
      </c>
      <c r="D3529" s="8">
        <v>2020</v>
      </c>
      <c r="E3529" s="7" t="s">
        <v>919</v>
      </c>
      <c r="F3529" s="7" t="s">
        <v>796</v>
      </c>
      <c r="G3529" s="7" t="s">
        <v>528</v>
      </c>
      <c r="H3529" s="7" t="s">
        <v>7</v>
      </c>
      <c r="I3529" s="9">
        <v>1.6747537999999999E-2</v>
      </c>
      <c r="J3529" s="10">
        <v>98.672600000000003</v>
      </c>
      <c r="K3529" s="11">
        <v>4</v>
      </c>
      <c r="L3529" s="11" t="str">
        <f>IF(Tabla134[[#This Row],[Item Weight]]&lt;$U$12,"Poco Peso",IF(Tabla134[[#This Row],[Item Weight]]&lt;$U$13,"Peso Medio","Peso Alto"))</f>
        <v>Peso Medio</v>
      </c>
      <c r="M3529" s="7">
        <v>16.2</v>
      </c>
      <c r="N3529" s="11">
        <f>IF(Tabla134[[#This Row],[Item Weight (Nulos)]]="",VLOOKUP(Tabla134[[#This Row],[Item Identifier]],'Tabla para Nulos'!$A$3:$B$1563,2,FALSE),Tabla134[[#This Row],[Item Weight (Nulos)]])</f>
        <v>16.2</v>
      </c>
      <c r="O3529" s="11" t="str">
        <f>IF(Tabla134[[#This Row],[Item Visibility]]&lt;$U$15,"Poca visibilidad",IF(Tabla134[[#This Row],[Item Visibility]]&lt;$U$16,"Visibilidad media","Mayor visibilidad"))</f>
        <v>Poca visibilidad</v>
      </c>
      <c r="P3529" s="11" t="str">
        <f>IF(Tabla134[[#This Row],[Rating]]&lt;2,"Muy Malo",IF(Tabla134[[#This Row],[Rating]]&lt;3,"Malo",IF(Tabla134[[#This Row],[Rating]]&lt;4,"Regular",IF(Tabla134[[#This Row],[Rating]]&lt;5,"Bueno","Excelente"))))</f>
        <v>Bueno</v>
      </c>
    </row>
    <row r="3530" spans="1:16" x14ac:dyDescent="0.2">
      <c r="A3530" s="7" t="s">
        <v>6</v>
      </c>
      <c r="B3530" s="7" t="s">
        <v>354</v>
      </c>
      <c r="C3530" s="7" t="s">
        <v>71</v>
      </c>
      <c r="D3530" s="8">
        <v>2020</v>
      </c>
      <c r="E3530" s="7" t="s">
        <v>919</v>
      </c>
      <c r="F3530" s="7" t="s">
        <v>796</v>
      </c>
      <c r="G3530" s="7" t="s">
        <v>528</v>
      </c>
      <c r="H3530" s="7" t="s">
        <v>7</v>
      </c>
      <c r="I3530" s="9">
        <v>4.2716708999999999E-2</v>
      </c>
      <c r="J3530" s="10">
        <v>163.221</v>
      </c>
      <c r="K3530" s="11">
        <v>4</v>
      </c>
      <c r="L3530" s="11" t="str">
        <f>IF(Tabla134[[#This Row],[Item Weight]]&lt;$U$12,"Poco Peso",IF(Tabla134[[#This Row],[Item Weight]]&lt;$U$13,"Peso Medio","Peso Alto"))</f>
        <v>Peso Alto</v>
      </c>
      <c r="M3530" s="7">
        <v>17.7</v>
      </c>
      <c r="N3530" s="11">
        <f>IF(Tabla134[[#This Row],[Item Weight (Nulos)]]="",VLOOKUP(Tabla134[[#This Row],[Item Identifier]],'Tabla para Nulos'!$A$3:$B$1563,2,FALSE),Tabla134[[#This Row],[Item Weight (Nulos)]])</f>
        <v>17.7</v>
      </c>
      <c r="O3530" s="11" t="str">
        <f>IF(Tabla134[[#This Row],[Item Visibility]]&lt;$U$15,"Poca visibilidad",IF(Tabla134[[#This Row],[Item Visibility]]&lt;$U$16,"Visibilidad media","Mayor visibilidad"))</f>
        <v>Visibilidad media</v>
      </c>
      <c r="P3530" s="11" t="str">
        <f>IF(Tabla134[[#This Row],[Rating]]&lt;2,"Muy Malo",IF(Tabla134[[#This Row],[Rating]]&lt;3,"Malo",IF(Tabla134[[#This Row],[Rating]]&lt;4,"Regular",IF(Tabla134[[#This Row],[Rating]]&lt;5,"Bueno","Excelente"))))</f>
        <v>Bueno</v>
      </c>
    </row>
    <row r="3531" spans="1:16" x14ac:dyDescent="0.2">
      <c r="A3531" s="7" t="s">
        <v>6</v>
      </c>
      <c r="B3531" s="7" t="s">
        <v>816</v>
      </c>
      <c r="C3531" s="7" t="s">
        <v>10</v>
      </c>
      <c r="D3531" s="8">
        <v>2020</v>
      </c>
      <c r="E3531" s="7" t="s">
        <v>919</v>
      </c>
      <c r="F3531" s="7" t="s">
        <v>796</v>
      </c>
      <c r="G3531" s="7" t="s">
        <v>528</v>
      </c>
      <c r="H3531" s="7" t="s">
        <v>7</v>
      </c>
      <c r="I3531" s="9">
        <v>3.8976088999999998E-2</v>
      </c>
      <c r="J3531" s="10">
        <v>264.22519999999997</v>
      </c>
      <c r="K3531" s="11">
        <v>4</v>
      </c>
      <c r="L3531" s="11" t="str">
        <f>IF(Tabla134[[#This Row],[Item Weight]]&lt;$U$12,"Poco Peso",IF(Tabla134[[#This Row],[Item Weight]]&lt;$U$13,"Peso Medio","Peso Alto"))</f>
        <v>Poco Peso</v>
      </c>
      <c r="M3531" s="7">
        <v>5.7850000000000001</v>
      </c>
      <c r="N3531" s="11">
        <f>IF(Tabla134[[#This Row],[Item Weight (Nulos)]]="",VLOOKUP(Tabla134[[#This Row],[Item Identifier]],'Tabla para Nulos'!$A$3:$B$1563,2,FALSE),Tabla134[[#This Row],[Item Weight (Nulos)]])</f>
        <v>5.7850000000000001</v>
      </c>
      <c r="O3531" s="11" t="str">
        <f>IF(Tabla134[[#This Row],[Item Visibility]]&lt;$U$15,"Poca visibilidad",IF(Tabla134[[#This Row],[Item Visibility]]&lt;$U$16,"Visibilidad media","Mayor visibilidad"))</f>
        <v>Visibilidad media</v>
      </c>
      <c r="P3531" s="11" t="str">
        <f>IF(Tabla134[[#This Row],[Rating]]&lt;2,"Muy Malo",IF(Tabla134[[#This Row],[Rating]]&lt;3,"Malo",IF(Tabla134[[#This Row],[Rating]]&lt;4,"Regular",IF(Tabla134[[#This Row],[Rating]]&lt;5,"Bueno","Excelente"))))</f>
        <v>Bueno</v>
      </c>
    </row>
    <row r="3532" spans="1:16" x14ac:dyDescent="0.2">
      <c r="A3532" s="7" t="s">
        <v>6</v>
      </c>
      <c r="B3532" s="7" t="s">
        <v>348</v>
      </c>
      <c r="C3532" s="7" t="s">
        <v>10</v>
      </c>
      <c r="D3532" s="8">
        <v>2020</v>
      </c>
      <c r="E3532" s="7" t="s">
        <v>919</v>
      </c>
      <c r="F3532" s="7" t="s">
        <v>796</v>
      </c>
      <c r="G3532" s="7" t="s">
        <v>1</v>
      </c>
      <c r="H3532" s="7" t="s">
        <v>7</v>
      </c>
      <c r="I3532" s="9">
        <v>7.8843930000000007E-2</v>
      </c>
      <c r="J3532" s="10">
        <v>257.06459999999998</v>
      </c>
      <c r="K3532" s="11">
        <v>4</v>
      </c>
      <c r="L3532" s="11" t="str">
        <f>IF(Tabla134[[#This Row],[Item Weight]]&lt;$U$12,"Poco Peso",IF(Tabla134[[#This Row],[Item Weight]]&lt;$U$13,"Peso Medio","Peso Alto"))</f>
        <v>Poco Peso</v>
      </c>
      <c r="M3532" s="7">
        <v>8.0500000000000007</v>
      </c>
      <c r="N3532" s="11">
        <f>IF(Tabla134[[#This Row],[Item Weight (Nulos)]]="",VLOOKUP(Tabla134[[#This Row],[Item Identifier]],'Tabla para Nulos'!$A$3:$B$1563,2,FALSE),Tabla134[[#This Row],[Item Weight (Nulos)]])</f>
        <v>8.0500000000000007</v>
      </c>
      <c r="O3532" s="11" t="str">
        <f>IF(Tabla134[[#This Row],[Item Visibility]]&lt;$U$15,"Poca visibilidad",IF(Tabla134[[#This Row],[Item Visibility]]&lt;$U$16,"Visibilidad media","Mayor visibilidad"))</f>
        <v>Visibilidad media</v>
      </c>
      <c r="P3532" s="11" t="str">
        <f>IF(Tabla134[[#This Row],[Rating]]&lt;2,"Muy Malo",IF(Tabla134[[#This Row],[Rating]]&lt;3,"Malo",IF(Tabla134[[#This Row],[Rating]]&lt;4,"Regular",IF(Tabla134[[#This Row],[Rating]]&lt;5,"Bueno","Excelente"))))</f>
        <v>Bueno</v>
      </c>
    </row>
    <row r="3533" spans="1:16" x14ac:dyDescent="0.2">
      <c r="A3533" s="7" t="s">
        <v>6</v>
      </c>
      <c r="B3533" s="7" t="s">
        <v>722</v>
      </c>
      <c r="C3533" s="7" t="s">
        <v>47</v>
      </c>
      <c r="D3533" s="8">
        <v>2020</v>
      </c>
      <c r="E3533" s="7" t="s">
        <v>919</v>
      </c>
      <c r="F3533" s="7" t="s">
        <v>796</v>
      </c>
      <c r="G3533" s="7" t="s">
        <v>1</v>
      </c>
      <c r="H3533" s="7" t="s">
        <v>7</v>
      </c>
      <c r="I3533" s="9">
        <v>0</v>
      </c>
      <c r="J3533" s="10">
        <v>48.171799999999998</v>
      </c>
      <c r="K3533" s="11">
        <v>4</v>
      </c>
      <c r="L3533" s="11" t="str">
        <f>IF(Tabla134[[#This Row],[Item Weight]]&lt;$U$12,"Poco Peso",IF(Tabla134[[#This Row],[Item Weight]]&lt;$U$13,"Peso Medio","Peso Alto"))</f>
        <v>Peso Medio</v>
      </c>
      <c r="M3533" s="7">
        <v>16</v>
      </c>
      <c r="N3533" s="11">
        <f>IF(Tabla134[[#This Row],[Item Weight (Nulos)]]="",VLOOKUP(Tabla134[[#This Row],[Item Identifier]],'Tabla para Nulos'!$A$3:$B$1563,2,FALSE),Tabla134[[#This Row],[Item Weight (Nulos)]])</f>
        <v>16</v>
      </c>
      <c r="O3533" s="11" t="str">
        <f>IF(Tabla134[[#This Row],[Item Visibility]]&lt;$U$15,"Poca visibilidad",IF(Tabla134[[#This Row],[Item Visibility]]&lt;$U$16,"Visibilidad media","Mayor visibilidad"))</f>
        <v>Poca visibilidad</v>
      </c>
      <c r="P3533" s="11" t="str">
        <f>IF(Tabla134[[#This Row],[Rating]]&lt;2,"Muy Malo",IF(Tabla134[[#This Row],[Rating]]&lt;3,"Malo",IF(Tabla134[[#This Row],[Rating]]&lt;4,"Regular",IF(Tabla134[[#This Row],[Rating]]&lt;5,"Bueno","Excelente"))))</f>
        <v>Bueno</v>
      </c>
    </row>
    <row r="3534" spans="1:16" x14ac:dyDescent="0.2">
      <c r="A3534" s="7" t="s">
        <v>6</v>
      </c>
      <c r="B3534" s="7" t="s">
        <v>543</v>
      </c>
      <c r="C3534" s="7" t="s">
        <v>47</v>
      </c>
      <c r="D3534" s="8">
        <v>2020</v>
      </c>
      <c r="E3534" s="7" t="s">
        <v>919</v>
      </c>
      <c r="F3534" s="7" t="s">
        <v>796</v>
      </c>
      <c r="G3534" s="7" t="s">
        <v>1</v>
      </c>
      <c r="H3534" s="7" t="s">
        <v>7</v>
      </c>
      <c r="I3534" s="9">
        <v>2.7233780999999999E-2</v>
      </c>
      <c r="J3534" s="10">
        <v>197.511</v>
      </c>
      <c r="K3534" s="11">
        <v>4</v>
      </c>
      <c r="L3534" s="11" t="str">
        <f>IF(Tabla134[[#This Row],[Item Weight]]&lt;$U$12,"Poco Peso",IF(Tabla134[[#This Row],[Item Weight]]&lt;$U$13,"Peso Medio","Peso Alto"))</f>
        <v>Peso Alto</v>
      </c>
      <c r="M3534" s="7">
        <v>19.25</v>
      </c>
      <c r="N3534" s="11">
        <f>IF(Tabla134[[#This Row],[Item Weight (Nulos)]]="",VLOOKUP(Tabla134[[#This Row],[Item Identifier]],'Tabla para Nulos'!$A$3:$B$1563,2,FALSE),Tabla134[[#This Row],[Item Weight (Nulos)]])</f>
        <v>19.25</v>
      </c>
      <c r="O3534" s="11" t="str">
        <f>IF(Tabla134[[#This Row],[Item Visibility]]&lt;$U$15,"Poca visibilidad",IF(Tabla134[[#This Row],[Item Visibility]]&lt;$U$16,"Visibilidad media","Mayor visibilidad"))</f>
        <v>Visibilidad media</v>
      </c>
      <c r="P3534" s="11" t="str">
        <f>IF(Tabla134[[#This Row],[Rating]]&lt;2,"Muy Malo",IF(Tabla134[[#This Row],[Rating]]&lt;3,"Malo",IF(Tabla134[[#This Row],[Rating]]&lt;4,"Regular",IF(Tabla134[[#This Row],[Rating]]&lt;5,"Bueno","Excelente"))))</f>
        <v>Bueno</v>
      </c>
    </row>
    <row r="3535" spans="1:16" x14ac:dyDescent="0.2">
      <c r="A3535" s="7" t="s">
        <v>6</v>
      </c>
      <c r="B3535" s="7" t="s">
        <v>331</v>
      </c>
      <c r="C3535" s="7" t="s">
        <v>163</v>
      </c>
      <c r="D3535" s="8">
        <v>2020</v>
      </c>
      <c r="E3535" s="7" t="s">
        <v>919</v>
      </c>
      <c r="F3535" s="7" t="s">
        <v>796</v>
      </c>
      <c r="G3535" s="7" t="s">
        <v>1</v>
      </c>
      <c r="H3535" s="7" t="s">
        <v>7</v>
      </c>
      <c r="I3535" s="9">
        <v>0.14103353599999999</v>
      </c>
      <c r="J3535" s="10">
        <v>173.6764</v>
      </c>
      <c r="K3535" s="11">
        <v>4</v>
      </c>
      <c r="L3535" s="11" t="str">
        <f>IF(Tabla134[[#This Row],[Item Weight]]&lt;$U$12,"Poco Peso",IF(Tabla134[[#This Row],[Item Weight]]&lt;$U$13,"Peso Medio","Peso Alto"))</f>
        <v>Poco Peso</v>
      </c>
      <c r="M3535" s="7">
        <v>5.3650000000000002</v>
      </c>
      <c r="N3535" s="11">
        <f>IF(Tabla134[[#This Row],[Item Weight (Nulos)]]="",VLOOKUP(Tabla134[[#This Row],[Item Identifier]],'Tabla para Nulos'!$A$3:$B$1563,2,FALSE),Tabla134[[#This Row],[Item Weight (Nulos)]])</f>
        <v>5.3650000000000002</v>
      </c>
      <c r="O3535" s="11" t="str">
        <f>IF(Tabla134[[#This Row],[Item Visibility]]&lt;$U$15,"Poca visibilidad",IF(Tabla134[[#This Row],[Item Visibility]]&lt;$U$16,"Visibilidad media","Mayor visibilidad"))</f>
        <v>Mayor visibilidad</v>
      </c>
      <c r="P3535" s="11" t="str">
        <f>IF(Tabla134[[#This Row],[Rating]]&lt;2,"Muy Malo",IF(Tabla134[[#This Row],[Rating]]&lt;3,"Malo",IF(Tabla134[[#This Row],[Rating]]&lt;4,"Regular",IF(Tabla134[[#This Row],[Rating]]&lt;5,"Bueno","Excelente"))))</f>
        <v>Bueno</v>
      </c>
    </row>
    <row r="3536" spans="1:16" x14ac:dyDescent="0.2">
      <c r="A3536" s="7" t="s">
        <v>6</v>
      </c>
      <c r="B3536" s="7" t="s">
        <v>1497</v>
      </c>
      <c r="C3536" s="7" t="s">
        <v>14</v>
      </c>
      <c r="D3536" s="8">
        <v>2020</v>
      </c>
      <c r="E3536" s="7" t="s">
        <v>919</v>
      </c>
      <c r="F3536" s="7" t="s">
        <v>796</v>
      </c>
      <c r="G3536" s="7" t="s">
        <v>1</v>
      </c>
      <c r="H3536" s="7" t="s">
        <v>7</v>
      </c>
      <c r="I3536" s="9">
        <v>9.0456903000000005E-2</v>
      </c>
      <c r="J3536" s="10">
        <v>131.26259999999999</v>
      </c>
      <c r="K3536" s="11">
        <v>4</v>
      </c>
      <c r="L3536" s="11" t="str">
        <f>IF(Tabla134[[#This Row],[Item Weight]]&lt;$U$12,"Poco Peso",IF(Tabla134[[#This Row],[Item Weight]]&lt;$U$13,"Peso Medio","Peso Alto"))</f>
        <v>Poco Peso</v>
      </c>
      <c r="M3536" s="7">
        <v>6.67</v>
      </c>
      <c r="N3536" s="11">
        <f>IF(Tabla134[[#This Row],[Item Weight (Nulos)]]="",VLOOKUP(Tabla134[[#This Row],[Item Identifier]],'Tabla para Nulos'!$A$3:$B$1563,2,FALSE),Tabla134[[#This Row],[Item Weight (Nulos)]])</f>
        <v>6.67</v>
      </c>
      <c r="O3536" s="11" t="str">
        <f>IF(Tabla134[[#This Row],[Item Visibility]]&lt;$U$15,"Poca visibilidad",IF(Tabla134[[#This Row],[Item Visibility]]&lt;$U$16,"Visibilidad media","Mayor visibilidad"))</f>
        <v>Visibilidad media</v>
      </c>
      <c r="P3536" s="11" t="str">
        <f>IF(Tabla134[[#This Row],[Rating]]&lt;2,"Muy Malo",IF(Tabla134[[#This Row],[Rating]]&lt;3,"Malo",IF(Tabla134[[#This Row],[Rating]]&lt;4,"Regular",IF(Tabla134[[#This Row],[Rating]]&lt;5,"Bueno","Excelente"))))</f>
        <v>Bueno</v>
      </c>
    </row>
    <row r="3537" spans="1:16" x14ac:dyDescent="0.2">
      <c r="A3537" s="7" t="s">
        <v>6</v>
      </c>
      <c r="B3537" s="7" t="s">
        <v>1477</v>
      </c>
      <c r="C3537" s="7" t="s">
        <v>14</v>
      </c>
      <c r="D3537" s="8">
        <v>2020</v>
      </c>
      <c r="E3537" s="7" t="s">
        <v>919</v>
      </c>
      <c r="F3537" s="7" t="s">
        <v>796</v>
      </c>
      <c r="G3537" s="7" t="s">
        <v>1</v>
      </c>
      <c r="H3537" s="7" t="s">
        <v>7</v>
      </c>
      <c r="I3537" s="9">
        <v>0.124126756</v>
      </c>
      <c r="J3537" s="10">
        <v>88.951400000000007</v>
      </c>
      <c r="K3537" s="11">
        <v>4</v>
      </c>
      <c r="L3537" s="11" t="str">
        <f>IF(Tabla134[[#This Row],[Item Weight]]&lt;$U$12,"Poco Peso",IF(Tabla134[[#This Row],[Item Weight]]&lt;$U$13,"Peso Medio","Peso Alto"))</f>
        <v>Poco Peso</v>
      </c>
      <c r="M3537" s="7">
        <v>6.67</v>
      </c>
      <c r="N3537" s="11">
        <f>IF(Tabla134[[#This Row],[Item Weight (Nulos)]]="",VLOOKUP(Tabla134[[#This Row],[Item Identifier]],'Tabla para Nulos'!$A$3:$B$1563,2,FALSE),Tabla134[[#This Row],[Item Weight (Nulos)]])</f>
        <v>6.67</v>
      </c>
      <c r="O3537" s="11" t="str">
        <f>IF(Tabla134[[#This Row],[Item Visibility]]&lt;$U$15,"Poca visibilidad",IF(Tabla134[[#This Row],[Item Visibility]]&lt;$U$16,"Visibilidad media","Mayor visibilidad"))</f>
        <v>Mayor visibilidad</v>
      </c>
      <c r="P3537" s="11" t="str">
        <f>IF(Tabla134[[#This Row],[Rating]]&lt;2,"Muy Malo",IF(Tabla134[[#This Row],[Rating]]&lt;3,"Malo",IF(Tabla134[[#This Row],[Rating]]&lt;4,"Regular",IF(Tabla134[[#This Row],[Rating]]&lt;5,"Bueno","Excelente"))))</f>
        <v>Bueno</v>
      </c>
    </row>
    <row r="3538" spans="1:16" x14ac:dyDescent="0.2">
      <c r="A3538" s="7" t="s">
        <v>6</v>
      </c>
      <c r="B3538" s="7" t="s">
        <v>319</v>
      </c>
      <c r="C3538" s="7" t="s">
        <v>14</v>
      </c>
      <c r="D3538" s="8">
        <v>2020</v>
      </c>
      <c r="E3538" s="7" t="s">
        <v>919</v>
      </c>
      <c r="F3538" s="7" t="s">
        <v>796</v>
      </c>
      <c r="G3538" s="7" t="s">
        <v>1</v>
      </c>
      <c r="H3538" s="7" t="s">
        <v>7</v>
      </c>
      <c r="I3538" s="9">
        <v>9.4185483E-2</v>
      </c>
      <c r="J3538" s="10">
        <v>126.2704</v>
      </c>
      <c r="K3538" s="11">
        <v>4</v>
      </c>
      <c r="L3538" s="11" t="str">
        <f>IF(Tabla134[[#This Row],[Item Weight]]&lt;$U$12,"Poco Peso",IF(Tabla134[[#This Row],[Item Weight]]&lt;$U$13,"Peso Medio","Peso Alto"))</f>
        <v>Peso Medio</v>
      </c>
      <c r="M3538" s="7">
        <v>11.8</v>
      </c>
      <c r="N3538" s="11">
        <f>IF(Tabla134[[#This Row],[Item Weight (Nulos)]]="",VLOOKUP(Tabla134[[#This Row],[Item Identifier]],'Tabla para Nulos'!$A$3:$B$1563,2,FALSE),Tabla134[[#This Row],[Item Weight (Nulos)]])</f>
        <v>11.8</v>
      </c>
      <c r="O3538" s="11" t="str">
        <f>IF(Tabla134[[#This Row],[Item Visibility]]&lt;$U$15,"Poca visibilidad",IF(Tabla134[[#This Row],[Item Visibility]]&lt;$U$16,"Visibilidad media","Mayor visibilidad"))</f>
        <v>Visibilidad media</v>
      </c>
      <c r="P3538" s="11" t="str">
        <f>IF(Tabla134[[#This Row],[Rating]]&lt;2,"Muy Malo",IF(Tabla134[[#This Row],[Rating]]&lt;3,"Malo",IF(Tabla134[[#This Row],[Rating]]&lt;4,"Regular",IF(Tabla134[[#This Row],[Rating]]&lt;5,"Bueno","Excelente"))))</f>
        <v>Bueno</v>
      </c>
    </row>
    <row r="3539" spans="1:16" x14ac:dyDescent="0.2">
      <c r="A3539" s="7" t="s">
        <v>6</v>
      </c>
      <c r="B3539" s="7" t="s">
        <v>1118</v>
      </c>
      <c r="C3539" s="7" t="s">
        <v>14</v>
      </c>
      <c r="D3539" s="8">
        <v>2020</v>
      </c>
      <c r="E3539" s="7" t="s">
        <v>919</v>
      </c>
      <c r="F3539" s="7" t="s">
        <v>796</v>
      </c>
      <c r="G3539" s="7" t="s">
        <v>1</v>
      </c>
      <c r="H3539" s="7" t="s">
        <v>7</v>
      </c>
      <c r="I3539" s="9">
        <v>3.079807E-2</v>
      </c>
      <c r="J3539" s="10">
        <v>252.97239999999999</v>
      </c>
      <c r="K3539" s="11">
        <v>4</v>
      </c>
      <c r="L3539" s="11" t="str">
        <f>IF(Tabla134[[#This Row],[Item Weight]]&lt;$U$12,"Poco Peso",IF(Tabla134[[#This Row],[Item Weight]]&lt;$U$13,"Peso Medio","Peso Alto"))</f>
        <v>Peso Medio</v>
      </c>
      <c r="M3539" s="7">
        <v>15.7</v>
      </c>
      <c r="N3539" s="11">
        <f>IF(Tabla134[[#This Row],[Item Weight (Nulos)]]="",VLOOKUP(Tabla134[[#This Row],[Item Identifier]],'Tabla para Nulos'!$A$3:$B$1563,2,FALSE),Tabla134[[#This Row],[Item Weight (Nulos)]])</f>
        <v>15.7</v>
      </c>
      <c r="O3539" s="11" t="str">
        <f>IF(Tabla134[[#This Row],[Item Visibility]]&lt;$U$15,"Poca visibilidad",IF(Tabla134[[#This Row],[Item Visibility]]&lt;$U$16,"Visibilidad media","Mayor visibilidad"))</f>
        <v>Visibilidad media</v>
      </c>
      <c r="P3539" s="11" t="str">
        <f>IF(Tabla134[[#This Row],[Rating]]&lt;2,"Muy Malo",IF(Tabla134[[#This Row],[Rating]]&lt;3,"Malo",IF(Tabla134[[#This Row],[Rating]]&lt;4,"Regular",IF(Tabla134[[#This Row],[Rating]]&lt;5,"Bueno","Excelente"))))</f>
        <v>Bueno</v>
      </c>
    </row>
    <row r="3540" spans="1:16" x14ac:dyDescent="0.2">
      <c r="A3540" s="7" t="s">
        <v>6</v>
      </c>
      <c r="B3540" s="7" t="s">
        <v>15</v>
      </c>
      <c r="C3540" s="7" t="s">
        <v>14</v>
      </c>
      <c r="D3540" s="8">
        <v>2020</v>
      </c>
      <c r="E3540" s="7" t="s">
        <v>919</v>
      </c>
      <c r="F3540" s="7" t="s">
        <v>796</v>
      </c>
      <c r="G3540" s="7" t="s">
        <v>1</v>
      </c>
      <c r="H3540" s="7" t="s">
        <v>7</v>
      </c>
      <c r="I3540" s="9">
        <v>8.0141165E-2</v>
      </c>
      <c r="J3540" s="10">
        <v>111.45440000000001</v>
      </c>
      <c r="K3540" s="11">
        <v>4</v>
      </c>
      <c r="L3540" s="11" t="str">
        <f>IF(Tabla134[[#This Row],[Item Weight]]&lt;$U$12,"Poco Peso",IF(Tabla134[[#This Row],[Item Weight]]&lt;$U$13,"Peso Medio","Peso Alto"))</f>
        <v>Peso Alto</v>
      </c>
      <c r="M3540" s="7">
        <v>16.850000000000001</v>
      </c>
      <c r="N3540" s="11">
        <f>IF(Tabla134[[#This Row],[Item Weight (Nulos)]]="",VLOOKUP(Tabla134[[#This Row],[Item Identifier]],'Tabla para Nulos'!$A$3:$B$1563,2,FALSE),Tabla134[[#This Row],[Item Weight (Nulos)]])</f>
        <v>16.850000000000001</v>
      </c>
      <c r="O3540" s="11" t="str">
        <f>IF(Tabla134[[#This Row],[Item Visibility]]&lt;$U$15,"Poca visibilidad",IF(Tabla134[[#This Row],[Item Visibility]]&lt;$U$16,"Visibilidad media","Mayor visibilidad"))</f>
        <v>Visibilidad media</v>
      </c>
      <c r="P3540" s="11" t="str">
        <f>IF(Tabla134[[#This Row],[Rating]]&lt;2,"Muy Malo",IF(Tabla134[[#This Row],[Rating]]&lt;3,"Malo",IF(Tabla134[[#This Row],[Rating]]&lt;4,"Regular",IF(Tabla134[[#This Row],[Rating]]&lt;5,"Bueno","Excelente"))))</f>
        <v>Bueno</v>
      </c>
    </row>
    <row r="3541" spans="1:16" x14ac:dyDescent="0.2">
      <c r="A3541" s="7" t="s">
        <v>6</v>
      </c>
      <c r="B3541" s="7" t="s">
        <v>315</v>
      </c>
      <c r="C3541" s="7" t="s">
        <v>14</v>
      </c>
      <c r="D3541" s="8">
        <v>2020</v>
      </c>
      <c r="E3541" s="7" t="s">
        <v>919</v>
      </c>
      <c r="F3541" s="7" t="s">
        <v>796</v>
      </c>
      <c r="G3541" s="7" t="s">
        <v>1</v>
      </c>
      <c r="H3541" s="7" t="s">
        <v>7</v>
      </c>
      <c r="I3541" s="9">
        <v>0.13908768299999999</v>
      </c>
      <c r="J3541" s="10">
        <v>251.7724</v>
      </c>
      <c r="K3541" s="11">
        <v>4</v>
      </c>
      <c r="L3541" s="11" t="str">
        <f>IF(Tabla134[[#This Row],[Item Weight]]&lt;$U$12,"Poco Peso",IF(Tabla134[[#This Row],[Item Weight]]&lt;$U$13,"Peso Medio","Peso Alto"))</f>
        <v>Peso Alto</v>
      </c>
      <c r="M3541" s="7">
        <v>18.850000000000001</v>
      </c>
      <c r="N3541" s="11">
        <f>IF(Tabla134[[#This Row],[Item Weight (Nulos)]]="",VLOOKUP(Tabla134[[#This Row],[Item Identifier]],'Tabla para Nulos'!$A$3:$B$1563,2,FALSE),Tabla134[[#This Row],[Item Weight (Nulos)]])</f>
        <v>18.850000000000001</v>
      </c>
      <c r="O3541" s="11" t="str">
        <f>IF(Tabla134[[#This Row],[Item Visibility]]&lt;$U$15,"Poca visibilidad",IF(Tabla134[[#This Row],[Item Visibility]]&lt;$U$16,"Visibilidad media","Mayor visibilidad"))</f>
        <v>Mayor visibilidad</v>
      </c>
      <c r="P3541" s="11" t="str">
        <f>IF(Tabla134[[#This Row],[Rating]]&lt;2,"Muy Malo",IF(Tabla134[[#This Row],[Rating]]&lt;3,"Malo",IF(Tabla134[[#This Row],[Rating]]&lt;4,"Regular",IF(Tabla134[[#This Row],[Rating]]&lt;5,"Bueno","Excelente"))))</f>
        <v>Bueno</v>
      </c>
    </row>
    <row r="3542" spans="1:16" x14ac:dyDescent="0.2">
      <c r="A3542" s="7" t="s">
        <v>6</v>
      </c>
      <c r="B3542" s="7" t="s">
        <v>957</v>
      </c>
      <c r="C3542" s="7" t="s">
        <v>19</v>
      </c>
      <c r="D3542" s="8">
        <v>2020</v>
      </c>
      <c r="E3542" s="7" t="s">
        <v>919</v>
      </c>
      <c r="F3542" s="7" t="s">
        <v>796</v>
      </c>
      <c r="G3542" s="7" t="s">
        <v>1</v>
      </c>
      <c r="H3542" s="7" t="s">
        <v>7</v>
      </c>
      <c r="I3542" s="9">
        <v>1.9308606999999998E-2</v>
      </c>
      <c r="J3542" s="10">
        <v>49.069200000000002</v>
      </c>
      <c r="K3542" s="11">
        <v>4</v>
      </c>
      <c r="L3542" s="11" t="str">
        <f>IF(Tabla134[[#This Row],[Item Weight]]&lt;$U$12,"Poco Peso",IF(Tabla134[[#This Row],[Item Weight]]&lt;$U$13,"Peso Medio","Peso Alto"))</f>
        <v>Poco Peso</v>
      </c>
      <c r="M3542" s="7">
        <v>5.92</v>
      </c>
      <c r="N3542" s="11">
        <f>IF(Tabla134[[#This Row],[Item Weight (Nulos)]]="",VLOOKUP(Tabla134[[#This Row],[Item Identifier]],'Tabla para Nulos'!$A$3:$B$1563,2,FALSE),Tabla134[[#This Row],[Item Weight (Nulos)]])</f>
        <v>5.92</v>
      </c>
      <c r="O3542" s="11" t="str">
        <f>IF(Tabla134[[#This Row],[Item Visibility]]&lt;$U$15,"Poca visibilidad",IF(Tabla134[[#This Row],[Item Visibility]]&lt;$U$16,"Visibilidad media","Mayor visibilidad"))</f>
        <v>Poca visibilidad</v>
      </c>
      <c r="P3542" s="11" t="str">
        <f>IF(Tabla134[[#This Row],[Rating]]&lt;2,"Muy Malo",IF(Tabla134[[#This Row],[Rating]]&lt;3,"Malo",IF(Tabla134[[#This Row],[Rating]]&lt;4,"Regular",IF(Tabla134[[#This Row],[Rating]]&lt;5,"Bueno","Excelente"))))</f>
        <v>Bueno</v>
      </c>
    </row>
    <row r="3543" spans="1:16" x14ac:dyDescent="0.2">
      <c r="A3543" s="7" t="s">
        <v>6</v>
      </c>
      <c r="B3543" s="7" t="s">
        <v>1493</v>
      </c>
      <c r="C3543" s="7" t="s">
        <v>19</v>
      </c>
      <c r="D3543" s="8">
        <v>2020</v>
      </c>
      <c r="E3543" s="7" t="s">
        <v>919</v>
      </c>
      <c r="F3543" s="7" t="s">
        <v>796</v>
      </c>
      <c r="G3543" s="7" t="s">
        <v>1</v>
      </c>
      <c r="H3543" s="7" t="s">
        <v>7</v>
      </c>
      <c r="I3543" s="9">
        <v>0.11330222299999999</v>
      </c>
      <c r="J3543" s="10">
        <v>125.1388</v>
      </c>
      <c r="K3543" s="11">
        <v>4</v>
      </c>
      <c r="L3543" s="11" t="str">
        <f>IF(Tabla134[[#This Row],[Item Weight]]&lt;$U$12,"Poco Peso",IF(Tabla134[[#This Row],[Item Weight]]&lt;$U$13,"Peso Medio","Peso Alto"))</f>
        <v>Peso Medio</v>
      </c>
      <c r="M3543" s="7">
        <v>8.85</v>
      </c>
      <c r="N3543" s="11">
        <f>IF(Tabla134[[#This Row],[Item Weight (Nulos)]]="",VLOOKUP(Tabla134[[#This Row],[Item Identifier]],'Tabla para Nulos'!$A$3:$B$1563,2,FALSE),Tabla134[[#This Row],[Item Weight (Nulos)]])</f>
        <v>8.85</v>
      </c>
      <c r="O3543" s="11" t="str">
        <f>IF(Tabla134[[#This Row],[Item Visibility]]&lt;$U$15,"Poca visibilidad",IF(Tabla134[[#This Row],[Item Visibility]]&lt;$U$16,"Visibilidad media","Mayor visibilidad"))</f>
        <v>Mayor visibilidad</v>
      </c>
      <c r="P3543" s="11" t="str">
        <f>IF(Tabla134[[#This Row],[Rating]]&lt;2,"Muy Malo",IF(Tabla134[[#This Row],[Rating]]&lt;3,"Malo",IF(Tabla134[[#This Row],[Rating]]&lt;4,"Regular",IF(Tabla134[[#This Row],[Rating]]&lt;5,"Bueno","Excelente"))))</f>
        <v>Bueno</v>
      </c>
    </row>
    <row r="3544" spans="1:16" x14ac:dyDescent="0.2">
      <c r="A3544" s="7" t="s">
        <v>6</v>
      </c>
      <c r="B3544" s="7" t="s">
        <v>955</v>
      </c>
      <c r="C3544" s="7" t="s">
        <v>122</v>
      </c>
      <c r="D3544" s="8">
        <v>2020</v>
      </c>
      <c r="E3544" s="7" t="s">
        <v>919</v>
      </c>
      <c r="F3544" s="7" t="s">
        <v>796</v>
      </c>
      <c r="G3544" s="7" t="s">
        <v>1</v>
      </c>
      <c r="H3544" s="7" t="s">
        <v>7</v>
      </c>
      <c r="I3544" s="9">
        <v>1.7730950999999998E-2</v>
      </c>
      <c r="J3544" s="10">
        <v>239.85380000000001</v>
      </c>
      <c r="K3544" s="11">
        <v>4</v>
      </c>
      <c r="L3544" s="11" t="str">
        <f>IF(Tabla134[[#This Row],[Item Weight]]&lt;$U$12,"Poco Peso",IF(Tabla134[[#This Row],[Item Weight]]&lt;$U$13,"Peso Medio","Peso Alto"))</f>
        <v>Peso Medio</v>
      </c>
      <c r="M3544" s="7">
        <v>10.195</v>
      </c>
      <c r="N3544" s="11">
        <f>IF(Tabla134[[#This Row],[Item Weight (Nulos)]]="",VLOOKUP(Tabla134[[#This Row],[Item Identifier]],'Tabla para Nulos'!$A$3:$B$1563,2,FALSE),Tabla134[[#This Row],[Item Weight (Nulos)]])</f>
        <v>10.195</v>
      </c>
      <c r="O3544" s="11" t="str">
        <f>IF(Tabla134[[#This Row],[Item Visibility]]&lt;$U$15,"Poca visibilidad",IF(Tabla134[[#This Row],[Item Visibility]]&lt;$U$16,"Visibilidad media","Mayor visibilidad"))</f>
        <v>Poca visibilidad</v>
      </c>
      <c r="P3544" s="11" t="str">
        <f>IF(Tabla134[[#This Row],[Rating]]&lt;2,"Muy Malo",IF(Tabla134[[#This Row],[Rating]]&lt;3,"Malo",IF(Tabla134[[#This Row],[Rating]]&lt;4,"Regular",IF(Tabla134[[#This Row],[Rating]]&lt;5,"Bueno","Excelente"))))</f>
        <v>Bueno</v>
      </c>
    </row>
    <row r="3545" spans="1:16" x14ac:dyDescent="0.2">
      <c r="A3545" s="7" t="s">
        <v>6</v>
      </c>
      <c r="B3545" s="7" t="s">
        <v>799</v>
      </c>
      <c r="C3545" s="7" t="s">
        <v>122</v>
      </c>
      <c r="D3545" s="8">
        <v>2020</v>
      </c>
      <c r="E3545" s="7" t="s">
        <v>919</v>
      </c>
      <c r="F3545" s="7" t="s">
        <v>796</v>
      </c>
      <c r="G3545" s="7" t="s">
        <v>1</v>
      </c>
      <c r="H3545" s="7" t="s">
        <v>7</v>
      </c>
      <c r="I3545" s="9">
        <v>5.3481818E-2</v>
      </c>
      <c r="J3545" s="10">
        <v>47.805999999999997</v>
      </c>
      <c r="K3545" s="11">
        <v>4</v>
      </c>
      <c r="L3545" s="11" t="str">
        <f>IF(Tabla134[[#This Row],[Item Weight]]&lt;$U$12,"Poco Peso",IF(Tabla134[[#This Row],[Item Weight]]&lt;$U$13,"Peso Medio","Peso Alto"))</f>
        <v>Peso Alto</v>
      </c>
      <c r="M3545" s="7">
        <v>17.600000000000001</v>
      </c>
      <c r="N3545" s="11">
        <f>IF(Tabla134[[#This Row],[Item Weight (Nulos)]]="",VLOOKUP(Tabla134[[#This Row],[Item Identifier]],'Tabla para Nulos'!$A$3:$B$1563,2,FALSE),Tabla134[[#This Row],[Item Weight (Nulos)]])</f>
        <v>17.600000000000001</v>
      </c>
      <c r="O3545" s="11" t="str">
        <f>IF(Tabla134[[#This Row],[Item Visibility]]&lt;$U$15,"Poca visibilidad",IF(Tabla134[[#This Row],[Item Visibility]]&lt;$U$16,"Visibilidad media","Mayor visibilidad"))</f>
        <v>Visibilidad media</v>
      </c>
      <c r="P3545" s="11" t="str">
        <f>IF(Tabla134[[#This Row],[Rating]]&lt;2,"Muy Malo",IF(Tabla134[[#This Row],[Rating]]&lt;3,"Malo",IF(Tabla134[[#This Row],[Rating]]&lt;4,"Regular",IF(Tabla134[[#This Row],[Rating]]&lt;5,"Bueno","Excelente"))))</f>
        <v>Bueno</v>
      </c>
    </row>
    <row r="3546" spans="1:16" x14ac:dyDescent="0.2">
      <c r="A3546" s="7" t="s">
        <v>21</v>
      </c>
      <c r="B3546" s="7" t="s">
        <v>1216</v>
      </c>
      <c r="C3546" s="7" t="s">
        <v>171</v>
      </c>
      <c r="D3546" s="8">
        <v>2015</v>
      </c>
      <c r="E3546" s="7" t="s">
        <v>922</v>
      </c>
      <c r="F3546" s="7" t="s">
        <v>796</v>
      </c>
      <c r="G3546" s="7" t="s">
        <v>1</v>
      </c>
      <c r="H3546" s="7" t="s">
        <v>7</v>
      </c>
      <c r="I3546" s="9">
        <v>0.186445212</v>
      </c>
      <c r="J3546" s="10">
        <v>255.56979999999999</v>
      </c>
      <c r="K3546" s="11">
        <v>4</v>
      </c>
      <c r="L3546" s="11" t="str">
        <f>IF(Tabla134[[#This Row],[Item Weight]]&lt;$U$12,"Poco Peso",IF(Tabla134[[#This Row],[Item Weight]]&lt;$U$13,"Peso Medio","Peso Alto"))</f>
        <v>Poco Peso</v>
      </c>
      <c r="M3546" s="7">
        <v>7.8250000000000002</v>
      </c>
      <c r="N3546" s="11">
        <f>IF(Tabla134[[#This Row],[Item Weight (Nulos)]]="",VLOOKUP(Tabla134[[#This Row],[Item Identifier]],'Tabla para Nulos'!$A$3:$B$1563,2,FALSE),Tabla134[[#This Row],[Item Weight (Nulos)]])</f>
        <v>7.8250000000000002</v>
      </c>
      <c r="O3546" s="11" t="str">
        <f>IF(Tabla134[[#This Row],[Item Visibility]]&lt;$U$15,"Poca visibilidad",IF(Tabla134[[#This Row],[Item Visibility]]&lt;$U$16,"Visibilidad media","Mayor visibilidad"))</f>
        <v>Mayor visibilidad</v>
      </c>
      <c r="P3546" s="11" t="str">
        <f>IF(Tabla134[[#This Row],[Rating]]&lt;2,"Muy Malo",IF(Tabla134[[#This Row],[Rating]]&lt;3,"Malo",IF(Tabla134[[#This Row],[Rating]]&lt;4,"Regular",IF(Tabla134[[#This Row],[Rating]]&lt;5,"Bueno","Excelente"))))</f>
        <v>Bueno</v>
      </c>
    </row>
    <row r="3547" spans="1:16" x14ac:dyDescent="0.2">
      <c r="A3547" s="7" t="s">
        <v>6</v>
      </c>
      <c r="B3547" s="7" t="s">
        <v>79</v>
      </c>
      <c r="C3547" s="7" t="s">
        <v>71</v>
      </c>
      <c r="D3547" s="8">
        <v>2015</v>
      </c>
      <c r="E3547" s="7" t="s">
        <v>922</v>
      </c>
      <c r="F3547" s="7" t="s">
        <v>796</v>
      </c>
      <c r="G3547" s="7" t="s">
        <v>1</v>
      </c>
      <c r="H3547" s="7" t="s">
        <v>7</v>
      </c>
      <c r="I3547" s="9">
        <v>7.3060300999999994E-2</v>
      </c>
      <c r="J3547" s="10">
        <v>196.24260000000001</v>
      </c>
      <c r="K3547" s="11">
        <v>4</v>
      </c>
      <c r="L3547" s="11" t="str">
        <f>IF(Tabla134[[#This Row],[Item Weight]]&lt;$U$12,"Poco Peso",IF(Tabla134[[#This Row],[Item Weight]]&lt;$U$13,"Peso Medio","Peso Alto"))</f>
        <v>Peso Medio</v>
      </c>
      <c r="M3547" s="7">
        <v>13.65</v>
      </c>
      <c r="N3547" s="11">
        <f>IF(Tabla134[[#This Row],[Item Weight (Nulos)]]="",VLOOKUP(Tabla134[[#This Row],[Item Identifier]],'Tabla para Nulos'!$A$3:$B$1563,2,FALSE),Tabla134[[#This Row],[Item Weight (Nulos)]])</f>
        <v>13.65</v>
      </c>
      <c r="O3547" s="11" t="str">
        <f>IF(Tabla134[[#This Row],[Item Visibility]]&lt;$U$15,"Poca visibilidad",IF(Tabla134[[#This Row],[Item Visibility]]&lt;$U$16,"Visibilidad media","Mayor visibilidad"))</f>
        <v>Visibilidad media</v>
      </c>
      <c r="P3547" s="11" t="str">
        <f>IF(Tabla134[[#This Row],[Rating]]&lt;2,"Muy Malo",IF(Tabla134[[#This Row],[Rating]]&lt;3,"Malo",IF(Tabla134[[#This Row],[Rating]]&lt;4,"Regular",IF(Tabla134[[#This Row],[Rating]]&lt;5,"Bueno","Excelente"))))</f>
        <v>Bueno</v>
      </c>
    </row>
    <row r="3548" spans="1:16" x14ac:dyDescent="0.2">
      <c r="A3548" s="7" t="s">
        <v>6</v>
      </c>
      <c r="B3548" s="7" t="s">
        <v>63</v>
      </c>
      <c r="C3548" s="7" t="s">
        <v>10</v>
      </c>
      <c r="D3548" s="8">
        <v>2015</v>
      </c>
      <c r="E3548" s="7" t="s">
        <v>922</v>
      </c>
      <c r="F3548" s="7" t="s">
        <v>796</v>
      </c>
      <c r="G3548" s="7" t="s">
        <v>1</v>
      </c>
      <c r="H3548" s="7" t="s">
        <v>7</v>
      </c>
      <c r="I3548" s="9">
        <v>0.103129612</v>
      </c>
      <c r="J3548" s="10">
        <v>129.5968</v>
      </c>
      <c r="K3548" s="11">
        <v>4</v>
      </c>
      <c r="L3548" s="11" t="str">
        <f>IF(Tabla134[[#This Row],[Item Weight]]&lt;$U$12,"Poco Peso",IF(Tabla134[[#This Row],[Item Weight]]&lt;$U$13,"Peso Medio","Peso Alto"))</f>
        <v>Poco Peso</v>
      </c>
      <c r="M3548" s="7">
        <v>6.11</v>
      </c>
      <c r="N3548" s="11">
        <f>IF(Tabla134[[#This Row],[Item Weight (Nulos)]]="",VLOOKUP(Tabla134[[#This Row],[Item Identifier]],'Tabla para Nulos'!$A$3:$B$1563,2,FALSE),Tabla134[[#This Row],[Item Weight (Nulos)]])</f>
        <v>6.11</v>
      </c>
      <c r="O3548" s="11" t="str">
        <f>IF(Tabla134[[#This Row],[Item Visibility]]&lt;$U$15,"Poca visibilidad",IF(Tabla134[[#This Row],[Item Visibility]]&lt;$U$16,"Visibilidad media","Mayor visibilidad"))</f>
        <v>Mayor visibilidad</v>
      </c>
      <c r="P3548" s="11" t="str">
        <f>IF(Tabla134[[#This Row],[Rating]]&lt;2,"Muy Malo",IF(Tabla134[[#This Row],[Rating]]&lt;3,"Malo",IF(Tabla134[[#This Row],[Rating]]&lt;4,"Regular",IF(Tabla134[[#This Row],[Rating]]&lt;5,"Bueno","Excelente"))))</f>
        <v>Bueno</v>
      </c>
    </row>
    <row r="3549" spans="1:16" x14ac:dyDescent="0.2">
      <c r="A3549" s="7" t="s">
        <v>6</v>
      </c>
      <c r="B3549" s="7" t="s">
        <v>1245</v>
      </c>
      <c r="C3549" s="7" t="s">
        <v>10</v>
      </c>
      <c r="D3549" s="8">
        <v>2015</v>
      </c>
      <c r="E3549" s="7" t="s">
        <v>922</v>
      </c>
      <c r="F3549" s="7" t="s">
        <v>796</v>
      </c>
      <c r="G3549" s="7" t="s">
        <v>1</v>
      </c>
      <c r="H3549" s="7" t="s">
        <v>7</v>
      </c>
      <c r="I3549" s="9">
        <v>1.2229464000000001E-2</v>
      </c>
      <c r="J3549" s="10">
        <v>56.8904</v>
      </c>
      <c r="K3549" s="11">
        <v>4</v>
      </c>
      <c r="L3549" s="11" t="str">
        <f>IF(Tabla134[[#This Row],[Item Weight]]&lt;$U$12,"Poco Peso",IF(Tabla134[[#This Row],[Item Weight]]&lt;$U$13,"Peso Medio","Peso Alto"))</f>
        <v>Peso Alto</v>
      </c>
      <c r="M3549" s="7">
        <v>18.2</v>
      </c>
      <c r="N3549" s="11">
        <f>IF(Tabla134[[#This Row],[Item Weight (Nulos)]]="",VLOOKUP(Tabla134[[#This Row],[Item Identifier]],'Tabla para Nulos'!$A$3:$B$1563,2,FALSE),Tabla134[[#This Row],[Item Weight (Nulos)]])</f>
        <v>18.2</v>
      </c>
      <c r="O3549" s="11" t="str">
        <f>IF(Tabla134[[#This Row],[Item Visibility]]&lt;$U$15,"Poca visibilidad",IF(Tabla134[[#This Row],[Item Visibility]]&lt;$U$16,"Visibilidad media","Mayor visibilidad"))</f>
        <v>Poca visibilidad</v>
      </c>
      <c r="P3549" s="11" t="str">
        <f>IF(Tabla134[[#This Row],[Rating]]&lt;2,"Muy Malo",IF(Tabla134[[#This Row],[Rating]]&lt;3,"Malo",IF(Tabla134[[#This Row],[Rating]]&lt;4,"Regular",IF(Tabla134[[#This Row],[Rating]]&lt;5,"Bueno","Excelente"))))</f>
        <v>Bueno</v>
      </c>
    </row>
    <row r="3550" spans="1:16" x14ac:dyDescent="0.2">
      <c r="A3550" s="7" t="s">
        <v>6</v>
      </c>
      <c r="B3550" s="7" t="s">
        <v>318</v>
      </c>
      <c r="C3550" s="7" t="s">
        <v>14</v>
      </c>
      <c r="D3550" s="8">
        <v>2015</v>
      </c>
      <c r="E3550" s="7" t="s">
        <v>922</v>
      </c>
      <c r="F3550" s="7" t="s">
        <v>796</v>
      </c>
      <c r="G3550" s="7" t="s">
        <v>1</v>
      </c>
      <c r="H3550" s="7" t="s">
        <v>7</v>
      </c>
      <c r="I3550" s="9">
        <v>1.7895690999999998E-2</v>
      </c>
      <c r="J3550" s="10">
        <v>79.495999999999995</v>
      </c>
      <c r="K3550" s="11">
        <v>4</v>
      </c>
      <c r="L3550" s="11" t="str">
        <f>IF(Tabla134[[#This Row],[Item Weight]]&lt;$U$12,"Poco Peso",IF(Tabla134[[#This Row],[Item Weight]]&lt;$U$13,"Peso Medio","Peso Alto"))</f>
        <v>Peso Medio</v>
      </c>
      <c r="M3550" s="7">
        <v>13.5</v>
      </c>
      <c r="N3550" s="11">
        <f>IF(Tabla134[[#This Row],[Item Weight (Nulos)]]="",VLOOKUP(Tabla134[[#This Row],[Item Identifier]],'Tabla para Nulos'!$A$3:$B$1563,2,FALSE),Tabla134[[#This Row],[Item Weight (Nulos)]])</f>
        <v>13.5</v>
      </c>
      <c r="O3550" s="11" t="str">
        <f>IF(Tabla134[[#This Row],[Item Visibility]]&lt;$U$15,"Poca visibilidad",IF(Tabla134[[#This Row],[Item Visibility]]&lt;$U$16,"Visibilidad media","Mayor visibilidad"))</f>
        <v>Poca visibilidad</v>
      </c>
      <c r="P3550" s="11" t="str">
        <f>IF(Tabla134[[#This Row],[Rating]]&lt;2,"Muy Malo",IF(Tabla134[[#This Row],[Rating]]&lt;3,"Malo",IF(Tabla134[[#This Row],[Rating]]&lt;4,"Regular",IF(Tabla134[[#This Row],[Rating]]&lt;5,"Bueno","Excelente"))))</f>
        <v>Bueno</v>
      </c>
    </row>
    <row r="3551" spans="1:16" x14ac:dyDescent="0.2">
      <c r="A3551" s="7" t="s">
        <v>124</v>
      </c>
      <c r="B3551" s="7" t="s">
        <v>190</v>
      </c>
      <c r="C3551" s="7" t="s">
        <v>171</v>
      </c>
      <c r="D3551" s="8">
        <v>2017</v>
      </c>
      <c r="E3551" s="7" t="s">
        <v>797</v>
      </c>
      <c r="F3551" s="7" t="s">
        <v>796</v>
      </c>
      <c r="G3551" s="7" t="s">
        <v>702</v>
      </c>
      <c r="H3551" s="7" t="s">
        <v>7</v>
      </c>
      <c r="I3551" s="9">
        <v>4.4652785E-2</v>
      </c>
      <c r="J3551" s="10">
        <v>247.08019999999999</v>
      </c>
      <c r="K3551" s="11">
        <v>4</v>
      </c>
      <c r="L3551" s="11" t="str">
        <f>IF(Tabla134[[#This Row],[Item Weight]]&lt;$U$12,"Poco Peso",IF(Tabla134[[#This Row],[Item Weight]]&lt;$U$13,"Peso Medio","Peso Alto"))</f>
        <v>Peso Medio</v>
      </c>
      <c r="M3551" s="7">
        <v>9.3000000000000007</v>
      </c>
      <c r="N3551" s="11">
        <f>IF(Tabla134[[#This Row],[Item Weight (Nulos)]]="",VLOOKUP(Tabla134[[#This Row],[Item Identifier]],'Tabla para Nulos'!$A$3:$B$1563,2,FALSE),Tabla134[[#This Row],[Item Weight (Nulos)]])</f>
        <v>9.3000000000000007</v>
      </c>
      <c r="O3551" s="11" t="str">
        <f>IF(Tabla134[[#This Row],[Item Visibility]]&lt;$U$15,"Poca visibilidad",IF(Tabla134[[#This Row],[Item Visibility]]&lt;$U$16,"Visibilidad media","Mayor visibilidad"))</f>
        <v>Visibilidad media</v>
      </c>
      <c r="P3551" s="11" t="str">
        <f>IF(Tabla134[[#This Row],[Rating]]&lt;2,"Muy Malo",IF(Tabla134[[#This Row],[Rating]]&lt;3,"Malo",IF(Tabla134[[#This Row],[Rating]]&lt;4,"Regular",IF(Tabla134[[#This Row],[Rating]]&lt;5,"Bueno","Excelente"))))</f>
        <v>Bueno</v>
      </c>
    </row>
    <row r="3552" spans="1:16" x14ac:dyDescent="0.2">
      <c r="A3552" s="7" t="s">
        <v>124</v>
      </c>
      <c r="B3552" s="7" t="s">
        <v>514</v>
      </c>
      <c r="C3552" s="7" t="s">
        <v>28</v>
      </c>
      <c r="D3552" s="8">
        <v>2017</v>
      </c>
      <c r="E3552" s="7" t="s">
        <v>797</v>
      </c>
      <c r="F3552" s="7" t="s">
        <v>796</v>
      </c>
      <c r="G3552" s="7" t="s">
        <v>702</v>
      </c>
      <c r="H3552" s="7" t="s">
        <v>7</v>
      </c>
      <c r="I3552" s="9">
        <v>1.4628382000000001E-2</v>
      </c>
      <c r="J3552" s="10">
        <v>82.325000000000003</v>
      </c>
      <c r="K3552" s="11">
        <v>4</v>
      </c>
      <c r="L3552" s="11" t="str">
        <f>IF(Tabla134[[#This Row],[Item Weight]]&lt;$U$12,"Poco Peso",IF(Tabla134[[#This Row],[Item Weight]]&lt;$U$13,"Peso Medio","Peso Alto"))</f>
        <v>Poco Peso</v>
      </c>
      <c r="M3552" s="7">
        <v>7.9749999999999996</v>
      </c>
      <c r="N3552" s="11">
        <f>IF(Tabla134[[#This Row],[Item Weight (Nulos)]]="",VLOOKUP(Tabla134[[#This Row],[Item Identifier]],'Tabla para Nulos'!$A$3:$B$1563,2,FALSE),Tabla134[[#This Row],[Item Weight (Nulos)]])</f>
        <v>7.9749999999999996</v>
      </c>
      <c r="O3552" s="11" t="str">
        <f>IF(Tabla134[[#This Row],[Item Visibility]]&lt;$U$15,"Poca visibilidad",IF(Tabla134[[#This Row],[Item Visibility]]&lt;$U$16,"Visibilidad media","Mayor visibilidad"))</f>
        <v>Poca visibilidad</v>
      </c>
      <c r="P3552" s="11" t="str">
        <f>IF(Tabla134[[#This Row],[Rating]]&lt;2,"Muy Malo",IF(Tabla134[[#This Row],[Rating]]&lt;3,"Malo",IF(Tabla134[[#This Row],[Rating]]&lt;4,"Regular",IF(Tabla134[[#This Row],[Rating]]&lt;5,"Bueno","Excelente"))))</f>
        <v>Bueno</v>
      </c>
    </row>
    <row r="3553" spans="1:16" x14ac:dyDescent="0.2">
      <c r="A3553" s="7" t="s">
        <v>124</v>
      </c>
      <c r="B3553" s="7" t="s">
        <v>289</v>
      </c>
      <c r="C3553" s="7" t="s">
        <v>28</v>
      </c>
      <c r="D3553" s="8">
        <v>2017</v>
      </c>
      <c r="E3553" s="7" t="s">
        <v>797</v>
      </c>
      <c r="F3553" s="7" t="s">
        <v>796</v>
      </c>
      <c r="G3553" s="7" t="s">
        <v>702</v>
      </c>
      <c r="H3553" s="7" t="s">
        <v>7</v>
      </c>
      <c r="I3553" s="9">
        <v>3.5404051999999998E-2</v>
      </c>
      <c r="J3553" s="10">
        <v>230.601</v>
      </c>
      <c r="K3553" s="11">
        <v>4</v>
      </c>
      <c r="L3553" s="11" t="str">
        <f>IF(Tabla134[[#This Row],[Item Weight]]&lt;$U$12,"Poco Peso",IF(Tabla134[[#This Row],[Item Weight]]&lt;$U$13,"Peso Medio","Peso Alto"))</f>
        <v>Peso Medio</v>
      </c>
      <c r="M3553" s="7">
        <v>12.65</v>
      </c>
      <c r="N3553" s="11">
        <f>IF(Tabla134[[#This Row],[Item Weight (Nulos)]]="",VLOOKUP(Tabla134[[#This Row],[Item Identifier]],'Tabla para Nulos'!$A$3:$B$1563,2,FALSE),Tabla134[[#This Row],[Item Weight (Nulos)]])</f>
        <v>12.65</v>
      </c>
      <c r="O3553" s="11" t="str">
        <f>IF(Tabla134[[#This Row],[Item Visibility]]&lt;$U$15,"Poca visibilidad",IF(Tabla134[[#This Row],[Item Visibility]]&lt;$U$16,"Visibilidad media","Mayor visibilidad"))</f>
        <v>Visibilidad media</v>
      </c>
      <c r="P3553" s="11" t="str">
        <f>IF(Tabla134[[#This Row],[Rating]]&lt;2,"Muy Malo",IF(Tabla134[[#This Row],[Rating]]&lt;3,"Malo",IF(Tabla134[[#This Row],[Rating]]&lt;4,"Regular",IF(Tabla134[[#This Row],[Rating]]&lt;5,"Bueno","Excelente"))))</f>
        <v>Bueno</v>
      </c>
    </row>
    <row r="3554" spans="1:16" x14ac:dyDescent="0.2">
      <c r="A3554" s="7" t="s">
        <v>124</v>
      </c>
      <c r="B3554" s="7" t="s">
        <v>307</v>
      </c>
      <c r="C3554" s="7" t="s">
        <v>112</v>
      </c>
      <c r="D3554" s="8">
        <v>2017</v>
      </c>
      <c r="E3554" s="7" t="s">
        <v>797</v>
      </c>
      <c r="F3554" s="7" t="s">
        <v>796</v>
      </c>
      <c r="G3554" s="7" t="s">
        <v>702</v>
      </c>
      <c r="H3554" s="7" t="s">
        <v>7</v>
      </c>
      <c r="I3554" s="9">
        <v>0.12886135900000001</v>
      </c>
      <c r="J3554" s="10">
        <v>86.285600000000002</v>
      </c>
      <c r="K3554" s="11">
        <v>4</v>
      </c>
      <c r="L3554" s="11" t="str">
        <f>IF(Tabla134[[#This Row],[Item Weight]]&lt;$U$12,"Poco Peso",IF(Tabla134[[#This Row],[Item Weight]]&lt;$U$13,"Peso Medio","Peso Alto"))</f>
        <v>Peso Medio</v>
      </c>
      <c r="M3554" s="7">
        <v>16.75</v>
      </c>
      <c r="N3554" s="11">
        <f>IF(Tabla134[[#This Row],[Item Weight (Nulos)]]="",VLOOKUP(Tabla134[[#This Row],[Item Identifier]],'Tabla para Nulos'!$A$3:$B$1563,2,FALSE),Tabla134[[#This Row],[Item Weight (Nulos)]])</f>
        <v>16.75</v>
      </c>
      <c r="O3554" s="11" t="str">
        <f>IF(Tabla134[[#This Row],[Item Visibility]]&lt;$U$15,"Poca visibilidad",IF(Tabla134[[#This Row],[Item Visibility]]&lt;$U$16,"Visibilidad media","Mayor visibilidad"))</f>
        <v>Mayor visibilidad</v>
      </c>
      <c r="P3554" s="11" t="str">
        <f>IF(Tabla134[[#This Row],[Rating]]&lt;2,"Muy Malo",IF(Tabla134[[#This Row],[Rating]]&lt;3,"Malo",IF(Tabla134[[#This Row],[Rating]]&lt;4,"Regular",IF(Tabla134[[#This Row],[Rating]]&lt;5,"Bueno","Excelente"))))</f>
        <v>Bueno</v>
      </c>
    </row>
    <row r="3555" spans="1:16" x14ac:dyDescent="0.2">
      <c r="A3555" s="7" t="s">
        <v>124</v>
      </c>
      <c r="B3555" s="7" t="s">
        <v>1302</v>
      </c>
      <c r="C3555" s="7" t="s">
        <v>25</v>
      </c>
      <c r="D3555" s="8">
        <v>2017</v>
      </c>
      <c r="E3555" s="7" t="s">
        <v>797</v>
      </c>
      <c r="F3555" s="7" t="s">
        <v>796</v>
      </c>
      <c r="G3555" s="7" t="s">
        <v>702</v>
      </c>
      <c r="H3555" s="7" t="s">
        <v>7</v>
      </c>
      <c r="I3555" s="9">
        <v>9.7866208999999996E-2</v>
      </c>
      <c r="J3555" s="10">
        <v>51.132399999999997</v>
      </c>
      <c r="K3555" s="11">
        <v>4</v>
      </c>
      <c r="L3555" s="11" t="str">
        <f>IF(Tabla134[[#This Row],[Item Weight]]&lt;$U$12,"Poco Peso",IF(Tabla134[[#This Row],[Item Weight]]&lt;$U$13,"Peso Medio","Peso Alto"))</f>
        <v>Poco Peso</v>
      </c>
      <c r="M3555" s="7">
        <v>8.5</v>
      </c>
      <c r="N3555" s="11">
        <f>IF(Tabla134[[#This Row],[Item Weight (Nulos)]]="",VLOOKUP(Tabla134[[#This Row],[Item Identifier]],'Tabla para Nulos'!$A$3:$B$1563,2,FALSE),Tabla134[[#This Row],[Item Weight (Nulos)]])</f>
        <v>8.5</v>
      </c>
      <c r="O3555" s="11" t="str">
        <f>IF(Tabla134[[#This Row],[Item Visibility]]&lt;$U$15,"Poca visibilidad",IF(Tabla134[[#This Row],[Item Visibility]]&lt;$U$16,"Visibilidad media","Mayor visibilidad"))</f>
        <v>Mayor visibilidad</v>
      </c>
      <c r="P3555" s="11" t="str">
        <f>IF(Tabla134[[#This Row],[Rating]]&lt;2,"Muy Malo",IF(Tabla134[[#This Row],[Rating]]&lt;3,"Malo",IF(Tabla134[[#This Row],[Rating]]&lt;4,"Regular",IF(Tabla134[[#This Row],[Rating]]&lt;5,"Bueno","Excelente"))))</f>
        <v>Bueno</v>
      </c>
    </row>
    <row r="3556" spans="1:16" x14ac:dyDescent="0.2">
      <c r="A3556" s="7" t="s">
        <v>124</v>
      </c>
      <c r="B3556" s="7" t="s">
        <v>1576</v>
      </c>
      <c r="C3556" s="7" t="s">
        <v>25</v>
      </c>
      <c r="D3556" s="8">
        <v>2017</v>
      </c>
      <c r="E3556" s="7" t="s">
        <v>797</v>
      </c>
      <c r="F3556" s="7" t="s">
        <v>796</v>
      </c>
      <c r="G3556" s="7" t="s">
        <v>702</v>
      </c>
      <c r="H3556" s="7" t="s">
        <v>7</v>
      </c>
      <c r="I3556" s="9">
        <v>0.112203445</v>
      </c>
      <c r="J3556" s="10">
        <v>121.14400000000001</v>
      </c>
      <c r="K3556" s="11">
        <v>4</v>
      </c>
      <c r="L3556" s="11" t="str">
        <f>IF(Tabla134[[#This Row],[Item Weight]]&lt;$U$12,"Poco Peso",IF(Tabla134[[#This Row],[Item Weight]]&lt;$U$13,"Peso Medio","Peso Alto"))</f>
        <v>Peso Medio</v>
      </c>
      <c r="M3556" s="7">
        <v>12.5</v>
      </c>
      <c r="N3556" s="11">
        <f>IF(Tabla134[[#This Row],[Item Weight (Nulos)]]="",VLOOKUP(Tabla134[[#This Row],[Item Identifier]],'Tabla para Nulos'!$A$3:$B$1563,2,FALSE),Tabla134[[#This Row],[Item Weight (Nulos)]])</f>
        <v>12.5</v>
      </c>
      <c r="O3556" s="11" t="str">
        <f>IF(Tabla134[[#This Row],[Item Visibility]]&lt;$U$15,"Poca visibilidad",IF(Tabla134[[#This Row],[Item Visibility]]&lt;$U$16,"Visibilidad media","Mayor visibilidad"))</f>
        <v>Mayor visibilidad</v>
      </c>
      <c r="P3556" s="11" t="str">
        <f>IF(Tabla134[[#This Row],[Rating]]&lt;2,"Muy Malo",IF(Tabla134[[#This Row],[Rating]]&lt;3,"Malo",IF(Tabla134[[#This Row],[Rating]]&lt;4,"Regular",IF(Tabla134[[#This Row],[Rating]]&lt;5,"Bueno","Excelente"))))</f>
        <v>Bueno</v>
      </c>
    </row>
    <row r="3557" spans="1:16" x14ac:dyDescent="0.2">
      <c r="A3557" s="7" t="s">
        <v>124</v>
      </c>
      <c r="B3557" s="7" t="s">
        <v>483</v>
      </c>
      <c r="C3557" s="7" t="s">
        <v>71</v>
      </c>
      <c r="D3557" s="8">
        <v>2017</v>
      </c>
      <c r="E3557" s="7" t="s">
        <v>797</v>
      </c>
      <c r="F3557" s="7" t="s">
        <v>796</v>
      </c>
      <c r="G3557" s="7" t="s">
        <v>702</v>
      </c>
      <c r="H3557" s="7" t="s">
        <v>7</v>
      </c>
      <c r="I3557" s="9">
        <v>0.124428516</v>
      </c>
      <c r="J3557" s="10">
        <v>119.91240000000001</v>
      </c>
      <c r="K3557" s="11">
        <v>4</v>
      </c>
      <c r="L3557" s="11" t="str">
        <f>IF(Tabla134[[#This Row],[Item Weight]]&lt;$U$12,"Poco Peso",IF(Tabla134[[#This Row],[Item Weight]]&lt;$U$13,"Peso Medio","Peso Alto"))</f>
        <v>Peso Alto</v>
      </c>
      <c r="M3557" s="7">
        <v>18</v>
      </c>
      <c r="N3557" s="11">
        <f>IF(Tabla134[[#This Row],[Item Weight (Nulos)]]="",VLOOKUP(Tabla134[[#This Row],[Item Identifier]],'Tabla para Nulos'!$A$3:$B$1563,2,FALSE),Tabla134[[#This Row],[Item Weight (Nulos)]])</f>
        <v>18</v>
      </c>
      <c r="O3557" s="11" t="str">
        <f>IF(Tabla134[[#This Row],[Item Visibility]]&lt;$U$15,"Poca visibilidad",IF(Tabla134[[#This Row],[Item Visibility]]&lt;$U$16,"Visibilidad media","Mayor visibilidad"))</f>
        <v>Mayor visibilidad</v>
      </c>
      <c r="P3557" s="11" t="str">
        <f>IF(Tabla134[[#This Row],[Rating]]&lt;2,"Muy Malo",IF(Tabla134[[#This Row],[Rating]]&lt;3,"Malo",IF(Tabla134[[#This Row],[Rating]]&lt;4,"Regular",IF(Tabla134[[#This Row],[Rating]]&lt;5,"Bueno","Excelente"))))</f>
        <v>Bueno</v>
      </c>
    </row>
    <row r="3558" spans="1:16" x14ac:dyDescent="0.2">
      <c r="A3558" s="7" t="s">
        <v>124</v>
      </c>
      <c r="B3558" s="7" t="s">
        <v>697</v>
      </c>
      <c r="C3558" s="7" t="s">
        <v>71</v>
      </c>
      <c r="D3558" s="8">
        <v>2017</v>
      </c>
      <c r="E3558" s="7" t="s">
        <v>797</v>
      </c>
      <c r="F3558" s="7" t="s">
        <v>796</v>
      </c>
      <c r="G3558" s="7" t="s">
        <v>702</v>
      </c>
      <c r="H3558" s="7" t="s">
        <v>7</v>
      </c>
      <c r="I3558" s="9">
        <v>4.1730507E-2</v>
      </c>
      <c r="J3558" s="10">
        <v>109.2912</v>
      </c>
      <c r="K3558" s="11">
        <v>4</v>
      </c>
      <c r="L3558" s="11" t="str">
        <f>IF(Tabla134[[#This Row],[Item Weight]]&lt;$U$12,"Poco Peso",IF(Tabla134[[#This Row],[Item Weight]]&lt;$U$13,"Peso Medio","Peso Alto"))</f>
        <v>Peso Alto</v>
      </c>
      <c r="M3558" s="7">
        <v>19.7</v>
      </c>
      <c r="N3558" s="11">
        <f>IF(Tabla134[[#This Row],[Item Weight (Nulos)]]="",VLOOKUP(Tabla134[[#This Row],[Item Identifier]],'Tabla para Nulos'!$A$3:$B$1563,2,FALSE),Tabla134[[#This Row],[Item Weight (Nulos)]])</f>
        <v>19.7</v>
      </c>
      <c r="O3558" s="11" t="str">
        <f>IF(Tabla134[[#This Row],[Item Visibility]]&lt;$U$15,"Poca visibilidad",IF(Tabla134[[#This Row],[Item Visibility]]&lt;$U$16,"Visibilidad media","Mayor visibilidad"))</f>
        <v>Visibilidad media</v>
      </c>
      <c r="P3558" s="11" t="str">
        <f>IF(Tabla134[[#This Row],[Rating]]&lt;2,"Muy Malo",IF(Tabla134[[#This Row],[Rating]]&lt;3,"Malo",IF(Tabla134[[#This Row],[Rating]]&lt;4,"Regular",IF(Tabla134[[#This Row],[Rating]]&lt;5,"Bueno","Excelente"))))</f>
        <v>Bueno</v>
      </c>
    </row>
    <row r="3559" spans="1:16" x14ac:dyDescent="0.2">
      <c r="A3559" s="7" t="s">
        <v>124</v>
      </c>
      <c r="B3559" s="7" t="s">
        <v>794</v>
      </c>
      <c r="C3559" s="7" t="s">
        <v>10</v>
      </c>
      <c r="D3559" s="8">
        <v>2017</v>
      </c>
      <c r="E3559" s="7" t="s">
        <v>797</v>
      </c>
      <c r="F3559" s="7" t="s">
        <v>796</v>
      </c>
      <c r="G3559" s="7" t="s">
        <v>702</v>
      </c>
      <c r="H3559" s="7" t="s">
        <v>7</v>
      </c>
      <c r="I3559" s="9">
        <v>8.5258864000000004E-2</v>
      </c>
      <c r="J3559" s="10">
        <v>165.85</v>
      </c>
      <c r="K3559" s="11">
        <v>4</v>
      </c>
      <c r="L3559" s="11" t="str">
        <f>IF(Tabla134[[#This Row],[Item Weight]]&lt;$U$12,"Poco Peso",IF(Tabla134[[#This Row],[Item Weight]]&lt;$U$13,"Peso Medio","Peso Alto"))</f>
        <v>Poco Peso</v>
      </c>
      <c r="M3559" s="7">
        <v>5.6550000000000002</v>
      </c>
      <c r="N3559" s="11">
        <f>IF(Tabla134[[#This Row],[Item Weight (Nulos)]]="",VLOOKUP(Tabla134[[#This Row],[Item Identifier]],'Tabla para Nulos'!$A$3:$B$1563,2,FALSE),Tabla134[[#This Row],[Item Weight (Nulos)]])</f>
        <v>5.6550000000000002</v>
      </c>
      <c r="O3559" s="11" t="str">
        <f>IF(Tabla134[[#This Row],[Item Visibility]]&lt;$U$15,"Poca visibilidad",IF(Tabla134[[#This Row],[Item Visibility]]&lt;$U$16,"Visibilidad media","Mayor visibilidad"))</f>
        <v>Visibilidad media</v>
      </c>
      <c r="P3559" s="11" t="str">
        <f>IF(Tabla134[[#This Row],[Rating]]&lt;2,"Muy Malo",IF(Tabla134[[#This Row],[Rating]]&lt;3,"Malo",IF(Tabla134[[#This Row],[Rating]]&lt;4,"Regular",IF(Tabla134[[#This Row],[Rating]]&lt;5,"Bueno","Excelente"))))</f>
        <v>Bueno</v>
      </c>
    </row>
    <row r="3560" spans="1:16" x14ac:dyDescent="0.2">
      <c r="A3560" s="7" t="s">
        <v>124</v>
      </c>
      <c r="B3560" s="7" t="s">
        <v>1373</v>
      </c>
      <c r="C3560" s="7" t="s">
        <v>10</v>
      </c>
      <c r="D3560" s="8">
        <v>2017</v>
      </c>
      <c r="E3560" s="7" t="s">
        <v>797</v>
      </c>
      <c r="F3560" s="7" t="s">
        <v>796</v>
      </c>
      <c r="G3560" s="7" t="s">
        <v>702</v>
      </c>
      <c r="H3560" s="7" t="s">
        <v>7</v>
      </c>
      <c r="I3560" s="9">
        <v>8.8691614000000002E-2</v>
      </c>
      <c r="J3560" s="10">
        <v>61.850999999999999</v>
      </c>
      <c r="K3560" s="11">
        <v>4</v>
      </c>
      <c r="L3560" s="11" t="str">
        <f>IF(Tabla134[[#This Row],[Item Weight]]&lt;$U$12,"Poco Peso",IF(Tabla134[[#This Row],[Item Weight]]&lt;$U$13,"Peso Medio","Peso Alto"))</f>
        <v>Poco Peso</v>
      </c>
      <c r="M3560" s="7">
        <v>7.7850000000000001</v>
      </c>
      <c r="N3560" s="11">
        <f>IF(Tabla134[[#This Row],[Item Weight (Nulos)]]="",VLOOKUP(Tabla134[[#This Row],[Item Identifier]],'Tabla para Nulos'!$A$3:$B$1563,2,FALSE),Tabla134[[#This Row],[Item Weight (Nulos)]])</f>
        <v>7.7850000000000001</v>
      </c>
      <c r="O3560" s="11" t="str">
        <f>IF(Tabla134[[#This Row],[Item Visibility]]&lt;$U$15,"Poca visibilidad",IF(Tabla134[[#This Row],[Item Visibility]]&lt;$U$16,"Visibilidad media","Mayor visibilidad"))</f>
        <v>Visibilidad media</v>
      </c>
      <c r="P3560" s="11" t="str">
        <f>IF(Tabla134[[#This Row],[Rating]]&lt;2,"Muy Malo",IF(Tabla134[[#This Row],[Rating]]&lt;3,"Malo",IF(Tabla134[[#This Row],[Rating]]&lt;4,"Regular",IF(Tabla134[[#This Row],[Rating]]&lt;5,"Bueno","Excelente"))))</f>
        <v>Bueno</v>
      </c>
    </row>
    <row r="3561" spans="1:16" x14ac:dyDescent="0.2">
      <c r="A3561" s="7" t="s">
        <v>124</v>
      </c>
      <c r="B3561" s="7" t="s">
        <v>649</v>
      </c>
      <c r="C3561" s="7" t="s">
        <v>10</v>
      </c>
      <c r="D3561" s="8">
        <v>2017</v>
      </c>
      <c r="E3561" s="7" t="s">
        <v>797</v>
      </c>
      <c r="F3561" s="7" t="s">
        <v>796</v>
      </c>
      <c r="G3561" s="7" t="s">
        <v>702</v>
      </c>
      <c r="H3561" s="7" t="s">
        <v>7</v>
      </c>
      <c r="I3561" s="9">
        <v>0</v>
      </c>
      <c r="J3561" s="10">
        <v>185.18979999999999</v>
      </c>
      <c r="K3561" s="11">
        <v>4</v>
      </c>
      <c r="L3561" s="11" t="str">
        <f>IF(Tabla134[[#This Row],[Item Weight]]&lt;$U$12,"Poco Peso",IF(Tabla134[[#This Row],[Item Weight]]&lt;$U$13,"Peso Medio","Peso Alto"))</f>
        <v>Peso Medio</v>
      </c>
      <c r="M3561" s="7">
        <v>9.6950000000000003</v>
      </c>
      <c r="N3561" s="11">
        <f>IF(Tabla134[[#This Row],[Item Weight (Nulos)]]="",VLOOKUP(Tabla134[[#This Row],[Item Identifier]],'Tabla para Nulos'!$A$3:$B$1563,2,FALSE),Tabla134[[#This Row],[Item Weight (Nulos)]])</f>
        <v>9.6950000000000003</v>
      </c>
      <c r="O3561" s="11" t="str">
        <f>IF(Tabla134[[#This Row],[Item Visibility]]&lt;$U$15,"Poca visibilidad",IF(Tabla134[[#This Row],[Item Visibility]]&lt;$U$16,"Visibilidad media","Mayor visibilidad"))</f>
        <v>Poca visibilidad</v>
      </c>
      <c r="P3561" s="11" t="str">
        <f>IF(Tabla134[[#This Row],[Rating]]&lt;2,"Muy Malo",IF(Tabla134[[#This Row],[Rating]]&lt;3,"Malo",IF(Tabla134[[#This Row],[Rating]]&lt;4,"Regular",IF(Tabla134[[#This Row],[Rating]]&lt;5,"Bueno","Excelente"))))</f>
        <v>Bueno</v>
      </c>
    </row>
    <row r="3562" spans="1:16" x14ac:dyDescent="0.2">
      <c r="A3562" s="7" t="s">
        <v>124</v>
      </c>
      <c r="B3562" s="7" t="s">
        <v>1025</v>
      </c>
      <c r="C3562" s="7" t="s">
        <v>10</v>
      </c>
      <c r="D3562" s="8">
        <v>2017</v>
      </c>
      <c r="E3562" s="7" t="s">
        <v>797</v>
      </c>
      <c r="F3562" s="7" t="s">
        <v>796</v>
      </c>
      <c r="G3562" s="7" t="s">
        <v>702</v>
      </c>
      <c r="H3562" s="7" t="s">
        <v>7</v>
      </c>
      <c r="I3562" s="9">
        <v>0.171355643</v>
      </c>
      <c r="J3562" s="10">
        <v>47.669199999999996</v>
      </c>
      <c r="K3562" s="11">
        <v>4</v>
      </c>
      <c r="L3562" s="11" t="str">
        <f>IF(Tabla134[[#This Row],[Item Weight]]&lt;$U$12,"Poco Peso",IF(Tabla134[[#This Row],[Item Weight]]&lt;$U$13,"Peso Medio","Peso Alto"))</f>
        <v>Peso Medio</v>
      </c>
      <c r="M3562" s="7">
        <v>14.65</v>
      </c>
      <c r="N3562" s="11">
        <f>IF(Tabla134[[#This Row],[Item Weight (Nulos)]]="",VLOOKUP(Tabla134[[#This Row],[Item Identifier]],'Tabla para Nulos'!$A$3:$B$1563,2,FALSE),Tabla134[[#This Row],[Item Weight (Nulos)]])</f>
        <v>14.65</v>
      </c>
      <c r="O3562" s="11" t="str">
        <f>IF(Tabla134[[#This Row],[Item Visibility]]&lt;$U$15,"Poca visibilidad",IF(Tabla134[[#This Row],[Item Visibility]]&lt;$U$16,"Visibilidad media","Mayor visibilidad"))</f>
        <v>Mayor visibilidad</v>
      </c>
      <c r="P3562" s="11" t="str">
        <f>IF(Tabla134[[#This Row],[Rating]]&lt;2,"Muy Malo",IF(Tabla134[[#This Row],[Rating]]&lt;3,"Malo",IF(Tabla134[[#This Row],[Rating]]&lt;4,"Regular",IF(Tabla134[[#This Row],[Rating]]&lt;5,"Bueno","Excelente"))))</f>
        <v>Bueno</v>
      </c>
    </row>
    <row r="3563" spans="1:16" x14ac:dyDescent="0.2">
      <c r="A3563" s="7" t="s">
        <v>124</v>
      </c>
      <c r="B3563" s="7" t="s">
        <v>469</v>
      </c>
      <c r="C3563" s="7" t="s">
        <v>10</v>
      </c>
      <c r="D3563" s="8">
        <v>2017</v>
      </c>
      <c r="E3563" s="7" t="s">
        <v>797</v>
      </c>
      <c r="F3563" s="7" t="s">
        <v>796</v>
      </c>
      <c r="G3563" s="7" t="s">
        <v>702</v>
      </c>
      <c r="H3563" s="7" t="s">
        <v>7</v>
      </c>
      <c r="I3563" s="9">
        <v>8.1304828999999995E-2</v>
      </c>
      <c r="J3563" s="10">
        <v>258.49880000000002</v>
      </c>
      <c r="K3563" s="11">
        <v>4</v>
      </c>
      <c r="L3563" s="11" t="str">
        <f>IF(Tabla134[[#This Row],[Item Weight]]&lt;$U$12,"Poco Peso",IF(Tabla134[[#This Row],[Item Weight]]&lt;$U$13,"Peso Medio","Peso Alto"))</f>
        <v>Peso Medio</v>
      </c>
      <c r="M3563" s="7">
        <v>16.75</v>
      </c>
      <c r="N3563" s="11">
        <f>IF(Tabla134[[#This Row],[Item Weight (Nulos)]]="",VLOOKUP(Tabla134[[#This Row],[Item Identifier]],'Tabla para Nulos'!$A$3:$B$1563,2,FALSE),Tabla134[[#This Row],[Item Weight (Nulos)]])</f>
        <v>16.75</v>
      </c>
      <c r="O3563" s="11" t="str">
        <f>IF(Tabla134[[#This Row],[Item Visibility]]&lt;$U$15,"Poca visibilidad",IF(Tabla134[[#This Row],[Item Visibility]]&lt;$U$16,"Visibilidad media","Mayor visibilidad"))</f>
        <v>Visibilidad media</v>
      </c>
      <c r="P3563" s="11" t="str">
        <f>IF(Tabla134[[#This Row],[Rating]]&lt;2,"Muy Malo",IF(Tabla134[[#This Row],[Rating]]&lt;3,"Malo",IF(Tabla134[[#This Row],[Rating]]&lt;4,"Regular",IF(Tabla134[[#This Row],[Rating]]&lt;5,"Bueno","Excelente"))))</f>
        <v>Bueno</v>
      </c>
    </row>
    <row r="3564" spans="1:16" x14ac:dyDescent="0.2">
      <c r="A3564" s="7" t="s">
        <v>124</v>
      </c>
      <c r="B3564" s="7" t="s">
        <v>1496</v>
      </c>
      <c r="C3564" s="7" t="s">
        <v>10</v>
      </c>
      <c r="D3564" s="8">
        <v>2017</v>
      </c>
      <c r="E3564" s="7" t="s">
        <v>797</v>
      </c>
      <c r="F3564" s="7" t="s">
        <v>796</v>
      </c>
      <c r="G3564" s="7" t="s">
        <v>702</v>
      </c>
      <c r="H3564" s="7" t="s">
        <v>7</v>
      </c>
      <c r="I3564" s="9">
        <v>1.2272797E-2</v>
      </c>
      <c r="J3564" s="10">
        <v>160.2894</v>
      </c>
      <c r="K3564" s="11">
        <v>4</v>
      </c>
      <c r="L3564" s="11" t="str">
        <f>IF(Tabla134[[#This Row],[Item Weight]]&lt;$U$12,"Poco Peso",IF(Tabla134[[#This Row],[Item Weight]]&lt;$U$13,"Peso Medio","Peso Alto"))</f>
        <v>Peso Alto</v>
      </c>
      <c r="M3564" s="7">
        <v>18.25</v>
      </c>
      <c r="N3564" s="11">
        <f>IF(Tabla134[[#This Row],[Item Weight (Nulos)]]="",VLOOKUP(Tabla134[[#This Row],[Item Identifier]],'Tabla para Nulos'!$A$3:$B$1563,2,FALSE),Tabla134[[#This Row],[Item Weight (Nulos)]])</f>
        <v>18.25</v>
      </c>
      <c r="O3564" s="11" t="str">
        <f>IF(Tabla134[[#This Row],[Item Visibility]]&lt;$U$15,"Poca visibilidad",IF(Tabla134[[#This Row],[Item Visibility]]&lt;$U$16,"Visibilidad media","Mayor visibilidad"))</f>
        <v>Poca visibilidad</v>
      </c>
      <c r="P3564" s="11" t="str">
        <f>IF(Tabla134[[#This Row],[Rating]]&lt;2,"Muy Malo",IF(Tabla134[[#This Row],[Rating]]&lt;3,"Malo",IF(Tabla134[[#This Row],[Rating]]&lt;4,"Regular",IF(Tabla134[[#This Row],[Rating]]&lt;5,"Bueno","Excelente"))))</f>
        <v>Bueno</v>
      </c>
    </row>
    <row r="3565" spans="1:16" x14ac:dyDescent="0.2">
      <c r="A3565" s="7" t="s">
        <v>124</v>
      </c>
      <c r="B3565" s="7" t="s">
        <v>304</v>
      </c>
      <c r="C3565" s="7" t="s">
        <v>4</v>
      </c>
      <c r="D3565" s="8">
        <v>2017</v>
      </c>
      <c r="E3565" s="7" t="s">
        <v>797</v>
      </c>
      <c r="F3565" s="7" t="s">
        <v>796</v>
      </c>
      <c r="G3565" s="7" t="s">
        <v>702</v>
      </c>
      <c r="H3565" s="7" t="s">
        <v>7</v>
      </c>
      <c r="I3565" s="9">
        <v>6.953231E-2</v>
      </c>
      <c r="J3565" s="10">
        <v>266.58839999999998</v>
      </c>
      <c r="K3565" s="11">
        <v>4</v>
      </c>
      <c r="L3565" s="11" t="str">
        <f>IF(Tabla134[[#This Row],[Item Weight]]&lt;$U$12,"Poco Peso",IF(Tabla134[[#This Row],[Item Weight]]&lt;$U$13,"Peso Medio","Peso Alto"))</f>
        <v>Peso Medio</v>
      </c>
      <c r="M3565" s="7">
        <v>9</v>
      </c>
      <c r="N3565" s="11">
        <f>IF(Tabla134[[#This Row],[Item Weight (Nulos)]]="",VLOOKUP(Tabla134[[#This Row],[Item Identifier]],'Tabla para Nulos'!$A$3:$B$1563,2,FALSE),Tabla134[[#This Row],[Item Weight (Nulos)]])</f>
        <v>9</v>
      </c>
      <c r="O3565" s="11" t="str">
        <f>IF(Tabla134[[#This Row],[Item Visibility]]&lt;$U$15,"Poca visibilidad",IF(Tabla134[[#This Row],[Item Visibility]]&lt;$U$16,"Visibilidad media","Mayor visibilidad"))</f>
        <v>Visibilidad media</v>
      </c>
      <c r="P3565" s="11" t="str">
        <f>IF(Tabla134[[#This Row],[Rating]]&lt;2,"Muy Malo",IF(Tabla134[[#This Row],[Rating]]&lt;3,"Malo",IF(Tabla134[[#This Row],[Rating]]&lt;4,"Regular",IF(Tabla134[[#This Row],[Rating]]&lt;5,"Bueno","Excelente"))))</f>
        <v>Bueno</v>
      </c>
    </row>
    <row r="3566" spans="1:16" x14ac:dyDescent="0.2">
      <c r="A3566" s="7" t="s">
        <v>124</v>
      </c>
      <c r="B3566" s="7" t="s">
        <v>637</v>
      </c>
      <c r="C3566" s="7" t="s">
        <v>4</v>
      </c>
      <c r="D3566" s="8">
        <v>2017</v>
      </c>
      <c r="E3566" s="7" t="s">
        <v>797</v>
      </c>
      <c r="F3566" s="7" t="s">
        <v>796</v>
      </c>
      <c r="G3566" s="7" t="s">
        <v>702</v>
      </c>
      <c r="H3566" s="7" t="s">
        <v>7</v>
      </c>
      <c r="I3566" s="9">
        <v>8.9135671E-2</v>
      </c>
      <c r="J3566" s="10">
        <v>146.9102</v>
      </c>
      <c r="K3566" s="11">
        <v>4</v>
      </c>
      <c r="L3566" s="11" t="str">
        <f>IF(Tabla134[[#This Row],[Item Weight]]&lt;$U$12,"Poco Peso",IF(Tabla134[[#This Row],[Item Weight]]&lt;$U$13,"Peso Medio","Peso Alto"))</f>
        <v>Peso Medio</v>
      </c>
      <c r="M3566" s="7">
        <v>10</v>
      </c>
      <c r="N3566" s="11">
        <f>IF(Tabla134[[#This Row],[Item Weight (Nulos)]]="",VLOOKUP(Tabla134[[#This Row],[Item Identifier]],'Tabla para Nulos'!$A$3:$B$1563,2,FALSE),Tabla134[[#This Row],[Item Weight (Nulos)]])</f>
        <v>10</v>
      </c>
      <c r="O3566" s="11" t="str">
        <f>IF(Tabla134[[#This Row],[Item Visibility]]&lt;$U$15,"Poca visibilidad",IF(Tabla134[[#This Row],[Item Visibility]]&lt;$U$16,"Visibilidad media","Mayor visibilidad"))</f>
        <v>Visibilidad media</v>
      </c>
      <c r="P3566" s="11" t="str">
        <f>IF(Tabla134[[#This Row],[Rating]]&lt;2,"Muy Malo",IF(Tabla134[[#This Row],[Rating]]&lt;3,"Malo",IF(Tabla134[[#This Row],[Rating]]&lt;4,"Regular",IF(Tabla134[[#This Row],[Rating]]&lt;5,"Bueno","Excelente"))))</f>
        <v>Bueno</v>
      </c>
    </row>
    <row r="3567" spans="1:16" x14ac:dyDescent="0.2">
      <c r="A3567" s="7" t="s">
        <v>124</v>
      </c>
      <c r="B3567" s="7" t="s">
        <v>636</v>
      </c>
      <c r="C3567" s="7" t="s">
        <v>4</v>
      </c>
      <c r="D3567" s="8">
        <v>2017</v>
      </c>
      <c r="E3567" s="7" t="s">
        <v>797</v>
      </c>
      <c r="F3567" s="7" t="s">
        <v>796</v>
      </c>
      <c r="G3567" s="7" t="s">
        <v>702</v>
      </c>
      <c r="H3567" s="7" t="s">
        <v>7</v>
      </c>
      <c r="I3567" s="9">
        <v>3.2250092000000001E-2</v>
      </c>
      <c r="J3567" s="10">
        <v>164.05260000000001</v>
      </c>
      <c r="K3567" s="11">
        <v>4</v>
      </c>
      <c r="L3567" s="11" t="str">
        <f>IF(Tabla134[[#This Row],[Item Weight]]&lt;$U$12,"Poco Peso",IF(Tabla134[[#This Row],[Item Weight]]&lt;$U$13,"Peso Medio","Peso Alto"))</f>
        <v>Peso Medio</v>
      </c>
      <c r="M3567" s="7">
        <v>11.15</v>
      </c>
      <c r="N3567" s="11">
        <f>IF(Tabla134[[#This Row],[Item Weight (Nulos)]]="",VLOOKUP(Tabla134[[#This Row],[Item Identifier]],'Tabla para Nulos'!$A$3:$B$1563,2,FALSE),Tabla134[[#This Row],[Item Weight (Nulos)]])</f>
        <v>11.15</v>
      </c>
      <c r="O3567" s="11" t="str">
        <f>IF(Tabla134[[#This Row],[Item Visibility]]&lt;$U$15,"Poca visibilidad",IF(Tabla134[[#This Row],[Item Visibility]]&lt;$U$16,"Visibilidad media","Mayor visibilidad"))</f>
        <v>Visibilidad media</v>
      </c>
      <c r="P3567" s="11" t="str">
        <f>IF(Tabla134[[#This Row],[Rating]]&lt;2,"Muy Malo",IF(Tabla134[[#This Row],[Rating]]&lt;3,"Malo",IF(Tabla134[[#This Row],[Rating]]&lt;4,"Regular",IF(Tabla134[[#This Row],[Rating]]&lt;5,"Bueno","Excelente"))))</f>
        <v>Bueno</v>
      </c>
    </row>
    <row r="3568" spans="1:16" x14ac:dyDescent="0.2">
      <c r="A3568" s="7" t="s">
        <v>124</v>
      </c>
      <c r="B3568" s="7" t="s">
        <v>765</v>
      </c>
      <c r="C3568" s="7" t="s">
        <v>4</v>
      </c>
      <c r="D3568" s="8">
        <v>2017</v>
      </c>
      <c r="E3568" s="7" t="s">
        <v>797</v>
      </c>
      <c r="F3568" s="7" t="s">
        <v>796</v>
      </c>
      <c r="G3568" s="7" t="s">
        <v>702</v>
      </c>
      <c r="H3568" s="7" t="s">
        <v>7</v>
      </c>
      <c r="I3568" s="9">
        <v>1.8845298E-2</v>
      </c>
      <c r="J3568" s="10">
        <v>96.738399999999999</v>
      </c>
      <c r="K3568" s="11">
        <v>4</v>
      </c>
      <c r="L3568" s="11" t="str">
        <f>IF(Tabla134[[#This Row],[Item Weight]]&lt;$U$12,"Poco Peso",IF(Tabla134[[#This Row],[Item Weight]]&lt;$U$13,"Peso Medio","Peso Alto"))</f>
        <v>Peso Medio</v>
      </c>
      <c r="M3568" s="7">
        <v>12.5</v>
      </c>
      <c r="N3568" s="11">
        <f>IF(Tabla134[[#This Row],[Item Weight (Nulos)]]="",VLOOKUP(Tabla134[[#This Row],[Item Identifier]],'Tabla para Nulos'!$A$3:$B$1563,2,FALSE),Tabla134[[#This Row],[Item Weight (Nulos)]])</f>
        <v>12.5</v>
      </c>
      <c r="O3568" s="11" t="str">
        <f>IF(Tabla134[[#This Row],[Item Visibility]]&lt;$U$15,"Poca visibilidad",IF(Tabla134[[#This Row],[Item Visibility]]&lt;$U$16,"Visibilidad media","Mayor visibilidad"))</f>
        <v>Poca visibilidad</v>
      </c>
      <c r="P3568" s="11" t="str">
        <f>IF(Tabla134[[#This Row],[Rating]]&lt;2,"Muy Malo",IF(Tabla134[[#This Row],[Rating]]&lt;3,"Malo",IF(Tabla134[[#This Row],[Rating]]&lt;4,"Regular",IF(Tabla134[[#This Row],[Rating]]&lt;5,"Bueno","Excelente"))))</f>
        <v>Bueno</v>
      </c>
    </row>
    <row r="3569" spans="1:16" x14ac:dyDescent="0.2">
      <c r="A3569" s="7" t="s">
        <v>124</v>
      </c>
      <c r="B3569" s="7" t="s">
        <v>1283</v>
      </c>
      <c r="C3569" s="7" t="s">
        <v>4</v>
      </c>
      <c r="D3569" s="8">
        <v>2017</v>
      </c>
      <c r="E3569" s="7" t="s">
        <v>797</v>
      </c>
      <c r="F3569" s="7" t="s">
        <v>796</v>
      </c>
      <c r="G3569" s="7" t="s">
        <v>702</v>
      </c>
      <c r="H3569" s="7" t="s">
        <v>7</v>
      </c>
      <c r="I3569" s="9">
        <v>0.1630653</v>
      </c>
      <c r="J3569" s="10">
        <v>43.308599999999998</v>
      </c>
      <c r="K3569" s="11">
        <v>4</v>
      </c>
      <c r="L3569" s="11" t="str">
        <f>IF(Tabla134[[#This Row],[Item Weight]]&lt;$U$12,"Poco Peso",IF(Tabla134[[#This Row],[Item Weight]]&lt;$U$13,"Peso Medio","Peso Alto"))</f>
        <v>Peso Alto</v>
      </c>
      <c r="M3569" s="7">
        <v>18.2</v>
      </c>
      <c r="N3569" s="11">
        <f>IF(Tabla134[[#This Row],[Item Weight (Nulos)]]="",VLOOKUP(Tabla134[[#This Row],[Item Identifier]],'Tabla para Nulos'!$A$3:$B$1563,2,FALSE),Tabla134[[#This Row],[Item Weight (Nulos)]])</f>
        <v>18.2</v>
      </c>
      <c r="O3569" s="11" t="str">
        <f>IF(Tabla134[[#This Row],[Item Visibility]]&lt;$U$15,"Poca visibilidad",IF(Tabla134[[#This Row],[Item Visibility]]&lt;$U$16,"Visibilidad media","Mayor visibilidad"))</f>
        <v>Mayor visibilidad</v>
      </c>
      <c r="P3569" s="11" t="str">
        <f>IF(Tabla134[[#This Row],[Rating]]&lt;2,"Muy Malo",IF(Tabla134[[#This Row],[Rating]]&lt;3,"Malo",IF(Tabla134[[#This Row],[Rating]]&lt;4,"Regular",IF(Tabla134[[#This Row],[Rating]]&lt;5,"Bueno","Excelente"))))</f>
        <v>Bueno</v>
      </c>
    </row>
    <row r="3570" spans="1:16" x14ac:dyDescent="0.2">
      <c r="A3570" s="7" t="s">
        <v>124</v>
      </c>
      <c r="B3570" s="7" t="s">
        <v>445</v>
      </c>
      <c r="C3570" s="7" t="s">
        <v>171</v>
      </c>
      <c r="D3570" s="8">
        <v>2017</v>
      </c>
      <c r="E3570" s="7" t="s">
        <v>797</v>
      </c>
      <c r="F3570" s="7" t="s">
        <v>796</v>
      </c>
      <c r="G3570" s="7" t="s">
        <v>702</v>
      </c>
      <c r="H3570" s="7" t="s">
        <v>7</v>
      </c>
      <c r="I3570" s="9">
        <v>3.4868095000000002E-2</v>
      </c>
      <c r="J3570" s="10">
        <v>163.821</v>
      </c>
      <c r="K3570" s="11">
        <v>4</v>
      </c>
      <c r="L3570" s="11" t="str">
        <f>IF(Tabla134[[#This Row],[Item Weight]]&lt;$U$12,"Poco Peso",IF(Tabla134[[#This Row],[Item Weight]]&lt;$U$13,"Peso Medio","Peso Alto"))</f>
        <v>Poco Peso</v>
      </c>
      <c r="M3570" s="7">
        <v>5.1100000000000003</v>
      </c>
      <c r="N3570" s="11">
        <f>IF(Tabla134[[#This Row],[Item Weight (Nulos)]]="",VLOOKUP(Tabla134[[#This Row],[Item Identifier]],'Tabla para Nulos'!$A$3:$B$1563,2,FALSE),Tabla134[[#This Row],[Item Weight (Nulos)]])</f>
        <v>5.1100000000000003</v>
      </c>
      <c r="O3570" s="11" t="str">
        <f>IF(Tabla134[[#This Row],[Item Visibility]]&lt;$U$15,"Poca visibilidad",IF(Tabla134[[#This Row],[Item Visibility]]&lt;$U$16,"Visibilidad media","Mayor visibilidad"))</f>
        <v>Visibilidad media</v>
      </c>
      <c r="P3570" s="11" t="str">
        <f>IF(Tabla134[[#This Row],[Rating]]&lt;2,"Muy Malo",IF(Tabla134[[#This Row],[Rating]]&lt;3,"Malo",IF(Tabla134[[#This Row],[Rating]]&lt;4,"Regular",IF(Tabla134[[#This Row],[Rating]]&lt;5,"Bueno","Excelente"))))</f>
        <v>Bueno</v>
      </c>
    </row>
    <row r="3571" spans="1:16" x14ac:dyDescent="0.2">
      <c r="A3571" s="7" t="s">
        <v>124</v>
      </c>
      <c r="B3571" s="7" t="s">
        <v>1217</v>
      </c>
      <c r="C3571" s="7" t="s">
        <v>171</v>
      </c>
      <c r="D3571" s="8">
        <v>2017</v>
      </c>
      <c r="E3571" s="7" t="s">
        <v>797</v>
      </c>
      <c r="F3571" s="7" t="s">
        <v>796</v>
      </c>
      <c r="G3571" s="7" t="s">
        <v>702</v>
      </c>
      <c r="H3571" s="7" t="s">
        <v>7</v>
      </c>
      <c r="I3571" s="9">
        <v>5.9774650000000004E-3</v>
      </c>
      <c r="J3571" s="10">
        <v>163.3526</v>
      </c>
      <c r="K3571" s="11">
        <v>4</v>
      </c>
      <c r="L3571" s="11" t="str">
        <f>IF(Tabla134[[#This Row],[Item Weight]]&lt;$U$12,"Poco Peso",IF(Tabla134[[#This Row],[Item Weight]]&lt;$U$13,"Peso Medio","Peso Alto"))</f>
        <v>Poco Peso</v>
      </c>
      <c r="M3571" s="7">
        <v>6.36</v>
      </c>
      <c r="N3571" s="11">
        <f>IF(Tabla134[[#This Row],[Item Weight (Nulos)]]="",VLOOKUP(Tabla134[[#This Row],[Item Identifier]],'Tabla para Nulos'!$A$3:$B$1563,2,FALSE),Tabla134[[#This Row],[Item Weight (Nulos)]])</f>
        <v>6.36</v>
      </c>
      <c r="O3571" s="11" t="str">
        <f>IF(Tabla134[[#This Row],[Item Visibility]]&lt;$U$15,"Poca visibilidad",IF(Tabla134[[#This Row],[Item Visibility]]&lt;$U$16,"Visibilidad media","Mayor visibilidad"))</f>
        <v>Poca visibilidad</v>
      </c>
      <c r="P3571" s="11" t="str">
        <f>IF(Tabla134[[#This Row],[Rating]]&lt;2,"Muy Malo",IF(Tabla134[[#This Row],[Rating]]&lt;3,"Malo",IF(Tabla134[[#This Row],[Rating]]&lt;4,"Regular",IF(Tabla134[[#This Row],[Rating]]&lt;5,"Bueno","Excelente"))))</f>
        <v>Bueno</v>
      </c>
    </row>
    <row r="3572" spans="1:16" x14ac:dyDescent="0.2">
      <c r="A3572" s="7" t="s">
        <v>124</v>
      </c>
      <c r="B3572" s="7" t="s">
        <v>1278</v>
      </c>
      <c r="C3572" s="7" t="s">
        <v>171</v>
      </c>
      <c r="D3572" s="8">
        <v>2017</v>
      </c>
      <c r="E3572" s="7" t="s">
        <v>797</v>
      </c>
      <c r="F3572" s="7" t="s">
        <v>796</v>
      </c>
      <c r="G3572" s="7" t="s">
        <v>702</v>
      </c>
      <c r="H3572" s="7" t="s">
        <v>7</v>
      </c>
      <c r="I3572" s="9">
        <v>6.76387E-3</v>
      </c>
      <c r="J3572" s="10">
        <v>40.811199999999999</v>
      </c>
      <c r="K3572" s="11">
        <v>4</v>
      </c>
      <c r="L3572" s="11" t="str">
        <f>IF(Tabla134[[#This Row],[Item Weight]]&lt;$U$12,"Poco Peso",IF(Tabla134[[#This Row],[Item Weight]]&lt;$U$13,"Peso Medio","Peso Alto"))</f>
        <v>Peso Medio</v>
      </c>
      <c r="M3572" s="7">
        <v>12.5</v>
      </c>
      <c r="N3572" s="11">
        <f>IF(Tabla134[[#This Row],[Item Weight (Nulos)]]="",VLOOKUP(Tabla134[[#This Row],[Item Identifier]],'Tabla para Nulos'!$A$3:$B$1563,2,FALSE),Tabla134[[#This Row],[Item Weight (Nulos)]])</f>
        <v>12.5</v>
      </c>
      <c r="O3572" s="11" t="str">
        <f>IF(Tabla134[[#This Row],[Item Visibility]]&lt;$U$15,"Poca visibilidad",IF(Tabla134[[#This Row],[Item Visibility]]&lt;$U$16,"Visibilidad media","Mayor visibilidad"))</f>
        <v>Poca visibilidad</v>
      </c>
      <c r="P3572" s="11" t="str">
        <f>IF(Tabla134[[#This Row],[Rating]]&lt;2,"Muy Malo",IF(Tabla134[[#This Row],[Rating]]&lt;3,"Malo",IF(Tabla134[[#This Row],[Rating]]&lt;4,"Regular",IF(Tabla134[[#This Row],[Rating]]&lt;5,"Bueno","Excelente"))))</f>
        <v>Bueno</v>
      </c>
    </row>
    <row r="3573" spans="1:16" x14ac:dyDescent="0.2">
      <c r="A3573" s="7" t="s">
        <v>124</v>
      </c>
      <c r="B3573" s="7" t="s">
        <v>1555</v>
      </c>
      <c r="C3573" s="7" t="s">
        <v>171</v>
      </c>
      <c r="D3573" s="8">
        <v>2017</v>
      </c>
      <c r="E3573" s="7" t="s">
        <v>797</v>
      </c>
      <c r="F3573" s="7" t="s">
        <v>796</v>
      </c>
      <c r="G3573" s="7" t="s">
        <v>702</v>
      </c>
      <c r="H3573" s="7" t="s">
        <v>7</v>
      </c>
      <c r="I3573" s="9">
        <v>0.13504726</v>
      </c>
      <c r="J3573" s="10">
        <v>98.57</v>
      </c>
      <c r="K3573" s="11">
        <v>4</v>
      </c>
      <c r="L3573" s="11" t="str">
        <f>IF(Tabla134[[#This Row],[Item Weight]]&lt;$U$12,"Poco Peso",IF(Tabla134[[#This Row],[Item Weight]]&lt;$U$13,"Peso Medio","Peso Alto"))</f>
        <v>Peso Medio</v>
      </c>
      <c r="M3573" s="7">
        <v>15.75</v>
      </c>
      <c r="N3573" s="11">
        <f>IF(Tabla134[[#This Row],[Item Weight (Nulos)]]="",VLOOKUP(Tabla134[[#This Row],[Item Identifier]],'Tabla para Nulos'!$A$3:$B$1563,2,FALSE),Tabla134[[#This Row],[Item Weight (Nulos)]])</f>
        <v>15.75</v>
      </c>
      <c r="O3573" s="11" t="str">
        <f>IF(Tabla134[[#This Row],[Item Visibility]]&lt;$U$15,"Poca visibilidad",IF(Tabla134[[#This Row],[Item Visibility]]&lt;$U$16,"Visibilidad media","Mayor visibilidad"))</f>
        <v>Mayor visibilidad</v>
      </c>
      <c r="P3573" s="11" t="str">
        <f>IF(Tabla134[[#This Row],[Rating]]&lt;2,"Muy Malo",IF(Tabla134[[#This Row],[Rating]]&lt;3,"Malo",IF(Tabla134[[#This Row],[Rating]]&lt;4,"Regular",IF(Tabla134[[#This Row],[Rating]]&lt;5,"Bueno","Excelente"))))</f>
        <v>Bueno</v>
      </c>
    </row>
    <row r="3574" spans="1:16" x14ac:dyDescent="0.2">
      <c r="A3574" s="7" t="s">
        <v>124</v>
      </c>
      <c r="B3574" s="7" t="s">
        <v>418</v>
      </c>
      <c r="C3574" s="7" t="s">
        <v>165</v>
      </c>
      <c r="D3574" s="8">
        <v>2017</v>
      </c>
      <c r="E3574" s="7" t="s">
        <v>797</v>
      </c>
      <c r="F3574" s="7" t="s">
        <v>796</v>
      </c>
      <c r="G3574" s="7" t="s">
        <v>702</v>
      </c>
      <c r="H3574" s="7" t="s">
        <v>7</v>
      </c>
      <c r="I3574" s="9">
        <v>4.8677482000000001E-2</v>
      </c>
      <c r="J3574" s="10">
        <v>166.15260000000001</v>
      </c>
      <c r="K3574" s="11">
        <v>4</v>
      </c>
      <c r="L3574" s="11" t="str">
        <f>IF(Tabla134[[#This Row],[Item Weight]]&lt;$U$12,"Poco Peso",IF(Tabla134[[#This Row],[Item Weight]]&lt;$U$13,"Peso Medio","Peso Alto"))</f>
        <v>Peso Medio</v>
      </c>
      <c r="M3574" s="7">
        <v>10.65</v>
      </c>
      <c r="N3574" s="11">
        <f>IF(Tabla134[[#This Row],[Item Weight (Nulos)]]="",VLOOKUP(Tabla134[[#This Row],[Item Identifier]],'Tabla para Nulos'!$A$3:$B$1563,2,FALSE),Tabla134[[#This Row],[Item Weight (Nulos)]])</f>
        <v>10.65</v>
      </c>
      <c r="O3574" s="11" t="str">
        <f>IF(Tabla134[[#This Row],[Item Visibility]]&lt;$U$15,"Poca visibilidad",IF(Tabla134[[#This Row],[Item Visibility]]&lt;$U$16,"Visibilidad media","Mayor visibilidad"))</f>
        <v>Visibilidad media</v>
      </c>
      <c r="P3574" s="11" t="str">
        <f>IF(Tabla134[[#This Row],[Rating]]&lt;2,"Muy Malo",IF(Tabla134[[#This Row],[Rating]]&lt;3,"Malo",IF(Tabla134[[#This Row],[Rating]]&lt;4,"Regular",IF(Tabla134[[#This Row],[Rating]]&lt;5,"Bueno","Excelente"))))</f>
        <v>Bueno</v>
      </c>
    </row>
    <row r="3575" spans="1:16" x14ac:dyDescent="0.2">
      <c r="A3575" s="7" t="s">
        <v>124</v>
      </c>
      <c r="B3575" s="7" t="s">
        <v>140</v>
      </c>
      <c r="C3575" s="7" t="s">
        <v>14</v>
      </c>
      <c r="D3575" s="8">
        <v>2017</v>
      </c>
      <c r="E3575" s="7" t="s">
        <v>797</v>
      </c>
      <c r="F3575" s="7" t="s">
        <v>796</v>
      </c>
      <c r="G3575" s="7" t="s">
        <v>702</v>
      </c>
      <c r="H3575" s="7" t="s">
        <v>7</v>
      </c>
      <c r="I3575" s="9">
        <v>8.5938463000000007E-2</v>
      </c>
      <c r="J3575" s="10">
        <v>168.6816</v>
      </c>
      <c r="K3575" s="11">
        <v>4</v>
      </c>
      <c r="L3575" s="11" t="str">
        <f>IF(Tabla134[[#This Row],[Item Weight]]&lt;$U$12,"Poco Peso",IF(Tabla134[[#This Row],[Item Weight]]&lt;$U$13,"Peso Medio","Peso Alto"))</f>
        <v>Peso Medio</v>
      </c>
      <c r="M3575" s="7">
        <v>9</v>
      </c>
      <c r="N3575" s="11">
        <f>IF(Tabla134[[#This Row],[Item Weight (Nulos)]]="",VLOOKUP(Tabla134[[#This Row],[Item Identifier]],'Tabla para Nulos'!$A$3:$B$1563,2,FALSE),Tabla134[[#This Row],[Item Weight (Nulos)]])</f>
        <v>9</v>
      </c>
      <c r="O3575" s="11" t="str">
        <f>IF(Tabla134[[#This Row],[Item Visibility]]&lt;$U$15,"Poca visibilidad",IF(Tabla134[[#This Row],[Item Visibility]]&lt;$U$16,"Visibilidad media","Mayor visibilidad"))</f>
        <v>Visibilidad media</v>
      </c>
      <c r="P3575" s="11" t="str">
        <f>IF(Tabla134[[#This Row],[Rating]]&lt;2,"Muy Malo",IF(Tabla134[[#This Row],[Rating]]&lt;3,"Malo",IF(Tabla134[[#This Row],[Rating]]&lt;4,"Regular",IF(Tabla134[[#This Row],[Rating]]&lt;5,"Bueno","Excelente"))))</f>
        <v>Bueno</v>
      </c>
    </row>
    <row r="3576" spans="1:16" x14ac:dyDescent="0.2">
      <c r="A3576" s="7" t="s">
        <v>124</v>
      </c>
      <c r="B3576" s="7" t="s">
        <v>1548</v>
      </c>
      <c r="C3576" s="7" t="s">
        <v>14</v>
      </c>
      <c r="D3576" s="8">
        <v>2017</v>
      </c>
      <c r="E3576" s="7" t="s">
        <v>797</v>
      </c>
      <c r="F3576" s="7" t="s">
        <v>796</v>
      </c>
      <c r="G3576" s="7" t="s">
        <v>702</v>
      </c>
      <c r="H3576" s="7" t="s">
        <v>7</v>
      </c>
      <c r="I3576" s="9">
        <v>2.9567217999999999E-2</v>
      </c>
      <c r="J3576" s="10">
        <v>160.49199999999999</v>
      </c>
      <c r="K3576" s="11">
        <v>4</v>
      </c>
      <c r="L3576" s="11" t="str">
        <f>IF(Tabla134[[#This Row],[Item Weight]]&lt;$U$12,"Poco Peso",IF(Tabla134[[#This Row],[Item Weight]]&lt;$U$13,"Peso Medio","Peso Alto"))</f>
        <v>Peso Medio</v>
      </c>
      <c r="M3576" s="7">
        <v>9.6950000000000003</v>
      </c>
      <c r="N3576" s="11">
        <f>IF(Tabla134[[#This Row],[Item Weight (Nulos)]]="",VLOOKUP(Tabla134[[#This Row],[Item Identifier]],'Tabla para Nulos'!$A$3:$B$1563,2,FALSE),Tabla134[[#This Row],[Item Weight (Nulos)]])</f>
        <v>9.6950000000000003</v>
      </c>
      <c r="O3576" s="11" t="str">
        <f>IF(Tabla134[[#This Row],[Item Visibility]]&lt;$U$15,"Poca visibilidad",IF(Tabla134[[#This Row],[Item Visibility]]&lt;$U$16,"Visibilidad media","Mayor visibilidad"))</f>
        <v>Visibilidad media</v>
      </c>
      <c r="P3576" s="11" t="str">
        <f>IF(Tabla134[[#This Row],[Rating]]&lt;2,"Muy Malo",IF(Tabla134[[#This Row],[Rating]]&lt;3,"Malo",IF(Tabla134[[#This Row],[Rating]]&lt;4,"Regular",IF(Tabla134[[#This Row],[Rating]]&lt;5,"Bueno","Excelente"))))</f>
        <v>Bueno</v>
      </c>
    </row>
    <row r="3577" spans="1:16" x14ac:dyDescent="0.2">
      <c r="A3577" s="7" t="s">
        <v>124</v>
      </c>
      <c r="B3577" s="7" t="s">
        <v>1536</v>
      </c>
      <c r="C3577" s="7" t="s">
        <v>14</v>
      </c>
      <c r="D3577" s="8">
        <v>2017</v>
      </c>
      <c r="E3577" s="7" t="s">
        <v>797</v>
      </c>
      <c r="F3577" s="7" t="s">
        <v>796</v>
      </c>
      <c r="G3577" s="7" t="s">
        <v>702</v>
      </c>
      <c r="H3577" s="7" t="s">
        <v>7</v>
      </c>
      <c r="I3577" s="9">
        <v>7.4601505999999998E-2</v>
      </c>
      <c r="J3577" s="10">
        <v>90.983000000000004</v>
      </c>
      <c r="K3577" s="11">
        <v>4</v>
      </c>
      <c r="L3577" s="11" t="str">
        <f>IF(Tabla134[[#This Row],[Item Weight]]&lt;$U$12,"Poco Peso",IF(Tabla134[[#This Row],[Item Weight]]&lt;$U$13,"Peso Medio","Peso Alto"))</f>
        <v>Peso Medio</v>
      </c>
      <c r="M3577" s="7">
        <v>15.35</v>
      </c>
      <c r="N3577" s="11">
        <f>IF(Tabla134[[#This Row],[Item Weight (Nulos)]]="",VLOOKUP(Tabla134[[#This Row],[Item Identifier]],'Tabla para Nulos'!$A$3:$B$1563,2,FALSE),Tabla134[[#This Row],[Item Weight (Nulos)]])</f>
        <v>15.35</v>
      </c>
      <c r="O3577" s="11" t="str">
        <f>IF(Tabla134[[#This Row],[Item Visibility]]&lt;$U$15,"Poca visibilidad",IF(Tabla134[[#This Row],[Item Visibility]]&lt;$U$16,"Visibilidad media","Mayor visibilidad"))</f>
        <v>Visibilidad media</v>
      </c>
      <c r="P3577" s="11" t="str">
        <f>IF(Tabla134[[#This Row],[Rating]]&lt;2,"Muy Malo",IF(Tabla134[[#This Row],[Rating]]&lt;3,"Malo",IF(Tabla134[[#This Row],[Rating]]&lt;4,"Regular",IF(Tabla134[[#This Row],[Rating]]&lt;5,"Bueno","Excelente"))))</f>
        <v>Bueno</v>
      </c>
    </row>
    <row r="3578" spans="1:16" x14ac:dyDescent="0.2">
      <c r="A3578" s="7" t="s">
        <v>124</v>
      </c>
      <c r="B3578" s="7" t="s">
        <v>129</v>
      </c>
      <c r="C3578" s="7" t="s">
        <v>19</v>
      </c>
      <c r="D3578" s="8">
        <v>2017</v>
      </c>
      <c r="E3578" s="7" t="s">
        <v>797</v>
      </c>
      <c r="F3578" s="7" t="s">
        <v>796</v>
      </c>
      <c r="G3578" s="7" t="s">
        <v>702</v>
      </c>
      <c r="H3578" s="7" t="s">
        <v>7</v>
      </c>
      <c r="I3578" s="9">
        <v>0.115010655</v>
      </c>
      <c r="J3578" s="10">
        <v>161.52359999999999</v>
      </c>
      <c r="K3578" s="11">
        <v>4</v>
      </c>
      <c r="L3578" s="11" t="str">
        <f>IF(Tabla134[[#This Row],[Item Weight]]&lt;$U$12,"Poco Peso",IF(Tabla134[[#This Row],[Item Weight]]&lt;$U$13,"Peso Medio","Peso Alto"))</f>
        <v>Poco Peso</v>
      </c>
      <c r="M3578" s="7">
        <v>6.1349999999999998</v>
      </c>
      <c r="N3578" s="11">
        <f>IF(Tabla134[[#This Row],[Item Weight (Nulos)]]="",VLOOKUP(Tabla134[[#This Row],[Item Identifier]],'Tabla para Nulos'!$A$3:$B$1563,2,FALSE),Tabla134[[#This Row],[Item Weight (Nulos)]])</f>
        <v>6.1349999999999998</v>
      </c>
      <c r="O3578" s="11" t="str">
        <f>IF(Tabla134[[#This Row],[Item Visibility]]&lt;$U$15,"Poca visibilidad",IF(Tabla134[[#This Row],[Item Visibility]]&lt;$U$16,"Visibilidad media","Mayor visibilidad"))</f>
        <v>Mayor visibilidad</v>
      </c>
      <c r="P3578" s="11" t="str">
        <f>IF(Tabla134[[#This Row],[Rating]]&lt;2,"Muy Malo",IF(Tabla134[[#This Row],[Rating]]&lt;3,"Malo",IF(Tabla134[[#This Row],[Rating]]&lt;4,"Regular",IF(Tabla134[[#This Row],[Rating]]&lt;5,"Bueno","Excelente"))))</f>
        <v>Bueno</v>
      </c>
    </row>
    <row r="3579" spans="1:16" x14ac:dyDescent="0.2">
      <c r="A3579" s="7" t="s">
        <v>6</v>
      </c>
      <c r="B3579" s="7" t="s">
        <v>954</v>
      </c>
      <c r="C3579" s="7" t="s">
        <v>28</v>
      </c>
      <c r="D3579" s="8">
        <v>2017</v>
      </c>
      <c r="E3579" s="7" t="s">
        <v>797</v>
      </c>
      <c r="F3579" s="7" t="s">
        <v>796</v>
      </c>
      <c r="G3579" s="7" t="s">
        <v>702</v>
      </c>
      <c r="H3579" s="7" t="s">
        <v>7</v>
      </c>
      <c r="I3579" s="9">
        <v>4.8518008000000001E-2</v>
      </c>
      <c r="J3579" s="10">
        <v>132.96260000000001</v>
      </c>
      <c r="K3579" s="11">
        <v>4</v>
      </c>
      <c r="L3579" s="11" t="str">
        <f>IF(Tabla134[[#This Row],[Item Weight]]&lt;$U$12,"Poco Peso",IF(Tabla134[[#This Row],[Item Weight]]&lt;$U$13,"Peso Medio","Peso Alto"))</f>
        <v>Poco Peso</v>
      </c>
      <c r="M3579" s="7">
        <v>5.4649999999999999</v>
      </c>
      <c r="N3579" s="11">
        <f>IF(Tabla134[[#This Row],[Item Weight (Nulos)]]="",VLOOKUP(Tabla134[[#This Row],[Item Identifier]],'Tabla para Nulos'!$A$3:$B$1563,2,FALSE),Tabla134[[#This Row],[Item Weight (Nulos)]])</f>
        <v>5.4649999999999999</v>
      </c>
      <c r="O3579" s="11" t="str">
        <f>IF(Tabla134[[#This Row],[Item Visibility]]&lt;$U$15,"Poca visibilidad",IF(Tabla134[[#This Row],[Item Visibility]]&lt;$U$16,"Visibilidad media","Mayor visibilidad"))</f>
        <v>Visibilidad media</v>
      </c>
      <c r="P3579" s="11" t="str">
        <f>IF(Tabla134[[#This Row],[Rating]]&lt;2,"Muy Malo",IF(Tabla134[[#This Row],[Rating]]&lt;3,"Malo",IF(Tabla134[[#This Row],[Rating]]&lt;4,"Regular",IF(Tabla134[[#This Row],[Rating]]&lt;5,"Bueno","Excelente"))))</f>
        <v>Bueno</v>
      </c>
    </row>
    <row r="3580" spans="1:16" x14ac:dyDescent="0.2">
      <c r="A3580" s="7" t="s">
        <v>6</v>
      </c>
      <c r="B3580" s="7" t="s">
        <v>1470</v>
      </c>
      <c r="C3580" s="7" t="s">
        <v>28</v>
      </c>
      <c r="D3580" s="8">
        <v>2017</v>
      </c>
      <c r="E3580" s="7" t="s">
        <v>797</v>
      </c>
      <c r="F3580" s="7" t="s">
        <v>796</v>
      </c>
      <c r="G3580" s="7" t="s">
        <v>702</v>
      </c>
      <c r="H3580" s="7" t="s">
        <v>7</v>
      </c>
      <c r="I3580" s="9">
        <v>7.9312366999999995E-2</v>
      </c>
      <c r="J3580" s="10">
        <v>151.73660000000001</v>
      </c>
      <c r="K3580" s="11">
        <v>4</v>
      </c>
      <c r="L3580" s="11" t="str">
        <f>IF(Tabla134[[#This Row],[Item Weight]]&lt;$U$12,"Poco Peso",IF(Tabla134[[#This Row],[Item Weight]]&lt;$U$13,"Peso Medio","Peso Alto"))</f>
        <v>Poco Peso</v>
      </c>
      <c r="M3580" s="7">
        <v>6.1349999999999998</v>
      </c>
      <c r="N3580" s="11">
        <f>IF(Tabla134[[#This Row],[Item Weight (Nulos)]]="",VLOOKUP(Tabla134[[#This Row],[Item Identifier]],'Tabla para Nulos'!$A$3:$B$1563,2,FALSE),Tabla134[[#This Row],[Item Weight (Nulos)]])</f>
        <v>6.1349999999999998</v>
      </c>
      <c r="O3580" s="11" t="str">
        <f>IF(Tabla134[[#This Row],[Item Visibility]]&lt;$U$15,"Poca visibilidad",IF(Tabla134[[#This Row],[Item Visibility]]&lt;$U$16,"Visibilidad media","Mayor visibilidad"))</f>
        <v>Visibilidad media</v>
      </c>
      <c r="P3580" s="11" t="str">
        <f>IF(Tabla134[[#This Row],[Rating]]&lt;2,"Muy Malo",IF(Tabla134[[#This Row],[Rating]]&lt;3,"Malo",IF(Tabla134[[#This Row],[Rating]]&lt;4,"Regular",IF(Tabla134[[#This Row],[Rating]]&lt;5,"Bueno","Excelente"))))</f>
        <v>Bueno</v>
      </c>
    </row>
    <row r="3581" spans="1:16" x14ac:dyDescent="0.2">
      <c r="A3581" s="7" t="s">
        <v>6</v>
      </c>
      <c r="B3581" s="7" t="s">
        <v>983</v>
      </c>
      <c r="C3581" s="7" t="s">
        <v>28</v>
      </c>
      <c r="D3581" s="8">
        <v>2017</v>
      </c>
      <c r="E3581" s="7" t="s">
        <v>797</v>
      </c>
      <c r="F3581" s="7" t="s">
        <v>796</v>
      </c>
      <c r="G3581" s="7" t="s">
        <v>702</v>
      </c>
      <c r="H3581" s="7" t="s">
        <v>7</v>
      </c>
      <c r="I3581" s="9">
        <v>0.16151689399999999</v>
      </c>
      <c r="J3581" s="10">
        <v>37.084800000000001</v>
      </c>
      <c r="K3581" s="11">
        <v>4</v>
      </c>
      <c r="L3581" s="11" t="str">
        <f>IF(Tabla134[[#This Row],[Item Weight]]&lt;$U$12,"Poco Peso",IF(Tabla134[[#This Row],[Item Weight]]&lt;$U$13,"Peso Medio","Peso Alto"))</f>
        <v>Poco Peso</v>
      </c>
      <c r="M3581" s="7">
        <v>7.8550000000000004</v>
      </c>
      <c r="N3581" s="11">
        <f>IF(Tabla134[[#This Row],[Item Weight (Nulos)]]="",VLOOKUP(Tabla134[[#This Row],[Item Identifier]],'Tabla para Nulos'!$A$3:$B$1563,2,FALSE),Tabla134[[#This Row],[Item Weight (Nulos)]])</f>
        <v>7.8550000000000004</v>
      </c>
      <c r="O3581" s="11" t="str">
        <f>IF(Tabla134[[#This Row],[Item Visibility]]&lt;$U$15,"Poca visibilidad",IF(Tabla134[[#This Row],[Item Visibility]]&lt;$U$16,"Visibilidad media","Mayor visibilidad"))</f>
        <v>Mayor visibilidad</v>
      </c>
      <c r="P3581" s="11" t="str">
        <f>IF(Tabla134[[#This Row],[Rating]]&lt;2,"Muy Malo",IF(Tabla134[[#This Row],[Rating]]&lt;3,"Malo",IF(Tabla134[[#This Row],[Rating]]&lt;4,"Regular",IF(Tabla134[[#This Row],[Rating]]&lt;5,"Bueno","Excelente"))))</f>
        <v>Bueno</v>
      </c>
    </row>
    <row r="3582" spans="1:16" x14ac:dyDescent="0.2">
      <c r="A3582" s="7" t="s">
        <v>6</v>
      </c>
      <c r="B3582" s="7" t="s">
        <v>387</v>
      </c>
      <c r="C3582" s="7" t="s">
        <v>28</v>
      </c>
      <c r="D3582" s="8">
        <v>2017</v>
      </c>
      <c r="E3582" s="7" t="s">
        <v>797</v>
      </c>
      <c r="F3582" s="7" t="s">
        <v>796</v>
      </c>
      <c r="G3582" s="7" t="s">
        <v>702</v>
      </c>
      <c r="H3582" s="7" t="s">
        <v>7</v>
      </c>
      <c r="I3582" s="9">
        <v>0.105287746</v>
      </c>
      <c r="J3582" s="10">
        <v>103.26479999999999</v>
      </c>
      <c r="K3582" s="11">
        <v>4</v>
      </c>
      <c r="L3582" s="11" t="str">
        <f>IF(Tabla134[[#This Row],[Item Weight]]&lt;$U$12,"Poco Peso",IF(Tabla134[[#This Row],[Item Weight]]&lt;$U$13,"Peso Medio","Peso Alto"))</f>
        <v>Peso Medio</v>
      </c>
      <c r="M3582" s="7">
        <v>11.15</v>
      </c>
      <c r="N3582" s="11">
        <f>IF(Tabla134[[#This Row],[Item Weight (Nulos)]]="",VLOOKUP(Tabla134[[#This Row],[Item Identifier]],'Tabla para Nulos'!$A$3:$B$1563,2,FALSE),Tabla134[[#This Row],[Item Weight (Nulos)]])</f>
        <v>11.15</v>
      </c>
      <c r="O3582" s="11" t="str">
        <f>IF(Tabla134[[#This Row],[Item Visibility]]&lt;$U$15,"Poca visibilidad",IF(Tabla134[[#This Row],[Item Visibility]]&lt;$U$16,"Visibilidad media","Mayor visibilidad"))</f>
        <v>Mayor visibilidad</v>
      </c>
      <c r="P3582" s="11" t="str">
        <f>IF(Tabla134[[#This Row],[Rating]]&lt;2,"Muy Malo",IF(Tabla134[[#This Row],[Rating]]&lt;3,"Malo",IF(Tabla134[[#This Row],[Rating]]&lt;4,"Regular",IF(Tabla134[[#This Row],[Rating]]&lt;5,"Bueno","Excelente"))))</f>
        <v>Bueno</v>
      </c>
    </row>
    <row r="3583" spans="1:16" x14ac:dyDescent="0.2">
      <c r="A3583" s="7" t="s">
        <v>6</v>
      </c>
      <c r="B3583" s="7" t="s">
        <v>979</v>
      </c>
      <c r="C3583" s="7" t="s">
        <v>28</v>
      </c>
      <c r="D3583" s="8">
        <v>2017</v>
      </c>
      <c r="E3583" s="7" t="s">
        <v>797</v>
      </c>
      <c r="F3583" s="7" t="s">
        <v>796</v>
      </c>
      <c r="G3583" s="7" t="s">
        <v>702</v>
      </c>
      <c r="H3583" s="7" t="s">
        <v>7</v>
      </c>
      <c r="I3583" s="9">
        <v>0.117339056</v>
      </c>
      <c r="J3583" s="10">
        <v>195.011</v>
      </c>
      <c r="K3583" s="11">
        <v>4</v>
      </c>
      <c r="L3583" s="11" t="str">
        <f>IF(Tabla134[[#This Row],[Item Weight]]&lt;$U$12,"Poco Peso",IF(Tabla134[[#This Row],[Item Weight]]&lt;$U$13,"Peso Medio","Peso Alto"))</f>
        <v>Peso Alto</v>
      </c>
      <c r="M3583" s="7">
        <v>20.2</v>
      </c>
      <c r="N3583" s="11">
        <f>IF(Tabla134[[#This Row],[Item Weight (Nulos)]]="",VLOOKUP(Tabla134[[#This Row],[Item Identifier]],'Tabla para Nulos'!$A$3:$B$1563,2,FALSE),Tabla134[[#This Row],[Item Weight (Nulos)]])</f>
        <v>20.2</v>
      </c>
      <c r="O3583" s="11" t="str">
        <f>IF(Tabla134[[#This Row],[Item Visibility]]&lt;$U$15,"Poca visibilidad",IF(Tabla134[[#This Row],[Item Visibility]]&lt;$U$16,"Visibilidad media","Mayor visibilidad"))</f>
        <v>Mayor visibilidad</v>
      </c>
      <c r="P3583" s="11" t="str">
        <f>IF(Tabla134[[#This Row],[Rating]]&lt;2,"Muy Malo",IF(Tabla134[[#This Row],[Rating]]&lt;3,"Malo",IF(Tabla134[[#This Row],[Rating]]&lt;4,"Regular",IF(Tabla134[[#This Row],[Rating]]&lt;5,"Bueno","Excelente"))))</f>
        <v>Bueno</v>
      </c>
    </row>
    <row r="3584" spans="1:16" x14ac:dyDescent="0.2">
      <c r="A3584" s="7" t="s">
        <v>6</v>
      </c>
      <c r="B3584" s="7" t="s">
        <v>741</v>
      </c>
      <c r="C3584" s="7" t="s">
        <v>108</v>
      </c>
      <c r="D3584" s="8">
        <v>2017</v>
      </c>
      <c r="E3584" s="7" t="s">
        <v>797</v>
      </c>
      <c r="F3584" s="7" t="s">
        <v>796</v>
      </c>
      <c r="G3584" s="7" t="s">
        <v>702</v>
      </c>
      <c r="H3584" s="7" t="s">
        <v>7</v>
      </c>
      <c r="I3584" s="9">
        <v>6.0654267999999997E-2</v>
      </c>
      <c r="J3584" s="10">
        <v>174.77119999999999</v>
      </c>
      <c r="K3584" s="11">
        <v>4</v>
      </c>
      <c r="L3584" s="11" t="str">
        <f>IF(Tabla134[[#This Row],[Item Weight]]&lt;$U$12,"Poco Peso",IF(Tabla134[[#This Row],[Item Weight]]&lt;$U$13,"Peso Medio","Peso Alto"))</f>
        <v>Peso Medio</v>
      </c>
      <c r="M3584" s="7">
        <v>10.695</v>
      </c>
      <c r="N3584" s="11">
        <f>IF(Tabla134[[#This Row],[Item Weight (Nulos)]]="",VLOOKUP(Tabla134[[#This Row],[Item Identifier]],'Tabla para Nulos'!$A$3:$B$1563,2,FALSE),Tabla134[[#This Row],[Item Weight (Nulos)]])</f>
        <v>10.695</v>
      </c>
      <c r="O3584" s="11" t="str">
        <f>IF(Tabla134[[#This Row],[Item Visibility]]&lt;$U$15,"Poca visibilidad",IF(Tabla134[[#This Row],[Item Visibility]]&lt;$U$16,"Visibilidad media","Mayor visibilidad"))</f>
        <v>Visibilidad media</v>
      </c>
      <c r="P3584" s="11" t="str">
        <f>IF(Tabla134[[#This Row],[Rating]]&lt;2,"Muy Malo",IF(Tabla134[[#This Row],[Rating]]&lt;3,"Malo",IF(Tabla134[[#This Row],[Rating]]&lt;4,"Regular",IF(Tabla134[[#This Row],[Rating]]&lt;5,"Bueno","Excelente"))))</f>
        <v>Bueno</v>
      </c>
    </row>
    <row r="3585" spans="1:16" x14ac:dyDescent="0.2">
      <c r="A3585" s="7" t="s">
        <v>6</v>
      </c>
      <c r="B3585" s="7" t="s">
        <v>380</v>
      </c>
      <c r="C3585" s="7" t="s">
        <v>25</v>
      </c>
      <c r="D3585" s="8">
        <v>2017</v>
      </c>
      <c r="E3585" s="7" t="s">
        <v>797</v>
      </c>
      <c r="F3585" s="7" t="s">
        <v>796</v>
      </c>
      <c r="G3585" s="7" t="s">
        <v>702</v>
      </c>
      <c r="H3585" s="7" t="s">
        <v>7</v>
      </c>
      <c r="I3585" s="9">
        <v>5.3611143999999999E-2</v>
      </c>
      <c r="J3585" s="10">
        <v>197.77420000000001</v>
      </c>
      <c r="K3585" s="11">
        <v>4</v>
      </c>
      <c r="L3585" s="11" t="str">
        <f>IF(Tabla134[[#This Row],[Item Weight]]&lt;$U$12,"Poco Peso",IF(Tabla134[[#This Row],[Item Weight]]&lt;$U$13,"Peso Medio","Peso Alto"))</f>
        <v>Poco Peso</v>
      </c>
      <c r="M3585" s="7">
        <v>5.4050000000000002</v>
      </c>
      <c r="N3585" s="11">
        <f>IF(Tabla134[[#This Row],[Item Weight (Nulos)]]="",VLOOKUP(Tabla134[[#This Row],[Item Identifier]],'Tabla para Nulos'!$A$3:$B$1563,2,FALSE),Tabla134[[#This Row],[Item Weight (Nulos)]])</f>
        <v>5.4050000000000002</v>
      </c>
      <c r="O3585" s="11" t="str">
        <f>IF(Tabla134[[#This Row],[Item Visibility]]&lt;$U$15,"Poca visibilidad",IF(Tabla134[[#This Row],[Item Visibility]]&lt;$U$16,"Visibilidad media","Mayor visibilidad"))</f>
        <v>Visibilidad media</v>
      </c>
      <c r="P3585" s="11" t="str">
        <f>IF(Tabla134[[#This Row],[Rating]]&lt;2,"Muy Malo",IF(Tabla134[[#This Row],[Rating]]&lt;3,"Malo",IF(Tabla134[[#This Row],[Rating]]&lt;4,"Regular",IF(Tabla134[[#This Row],[Rating]]&lt;5,"Bueno","Excelente"))))</f>
        <v>Bueno</v>
      </c>
    </row>
    <row r="3586" spans="1:16" x14ac:dyDescent="0.2">
      <c r="A3586" s="7" t="s">
        <v>6</v>
      </c>
      <c r="B3586" s="7" t="s">
        <v>1462</v>
      </c>
      <c r="C3586" s="7" t="s">
        <v>25</v>
      </c>
      <c r="D3586" s="8">
        <v>2017</v>
      </c>
      <c r="E3586" s="7" t="s">
        <v>797</v>
      </c>
      <c r="F3586" s="7" t="s">
        <v>796</v>
      </c>
      <c r="G3586" s="7" t="s">
        <v>702</v>
      </c>
      <c r="H3586" s="7" t="s">
        <v>7</v>
      </c>
      <c r="I3586" s="9">
        <v>0.170251293</v>
      </c>
      <c r="J3586" s="10">
        <v>116.4834</v>
      </c>
      <c r="K3586" s="11">
        <v>4</v>
      </c>
      <c r="L3586" s="11" t="str">
        <f>IF(Tabla134[[#This Row],[Item Weight]]&lt;$U$12,"Poco Peso",IF(Tabla134[[#This Row],[Item Weight]]&lt;$U$13,"Peso Medio","Peso Alto"))</f>
        <v>Peso Medio</v>
      </c>
      <c r="M3586" s="7">
        <v>11.8</v>
      </c>
      <c r="N3586" s="11">
        <f>IF(Tabla134[[#This Row],[Item Weight (Nulos)]]="",VLOOKUP(Tabla134[[#This Row],[Item Identifier]],'Tabla para Nulos'!$A$3:$B$1563,2,FALSE),Tabla134[[#This Row],[Item Weight (Nulos)]])</f>
        <v>11.8</v>
      </c>
      <c r="O3586" s="11" t="str">
        <f>IF(Tabla134[[#This Row],[Item Visibility]]&lt;$U$15,"Poca visibilidad",IF(Tabla134[[#This Row],[Item Visibility]]&lt;$U$16,"Visibilidad media","Mayor visibilidad"))</f>
        <v>Mayor visibilidad</v>
      </c>
      <c r="P3586" s="11" t="str">
        <f>IF(Tabla134[[#This Row],[Rating]]&lt;2,"Muy Malo",IF(Tabla134[[#This Row],[Rating]]&lt;3,"Malo",IF(Tabla134[[#This Row],[Rating]]&lt;4,"Regular",IF(Tabla134[[#This Row],[Rating]]&lt;5,"Bueno","Excelente"))))</f>
        <v>Bueno</v>
      </c>
    </row>
    <row r="3587" spans="1:16" x14ac:dyDescent="0.2">
      <c r="A3587" s="7" t="s">
        <v>6</v>
      </c>
      <c r="B3587" s="7" t="s">
        <v>1332</v>
      </c>
      <c r="C3587" s="7" t="s">
        <v>25</v>
      </c>
      <c r="D3587" s="8">
        <v>2017</v>
      </c>
      <c r="E3587" s="7" t="s">
        <v>797</v>
      </c>
      <c r="F3587" s="7" t="s">
        <v>796</v>
      </c>
      <c r="G3587" s="7" t="s">
        <v>702</v>
      </c>
      <c r="H3587" s="7" t="s">
        <v>7</v>
      </c>
      <c r="I3587" s="9">
        <v>2.7341529E-2</v>
      </c>
      <c r="J3587" s="10">
        <v>158.292</v>
      </c>
      <c r="K3587" s="11">
        <v>4</v>
      </c>
      <c r="L3587" s="11" t="str">
        <f>IF(Tabla134[[#This Row],[Item Weight]]&lt;$U$12,"Poco Peso",IF(Tabla134[[#This Row],[Item Weight]]&lt;$U$13,"Peso Medio","Peso Alto"))</f>
        <v>Peso Alto</v>
      </c>
      <c r="M3587" s="7">
        <v>19.5</v>
      </c>
      <c r="N3587" s="11">
        <f>IF(Tabla134[[#This Row],[Item Weight (Nulos)]]="",VLOOKUP(Tabla134[[#This Row],[Item Identifier]],'Tabla para Nulos'!$A$3:$B$1563,2,FALSE),Tabla134[[#This Row],[Item Weight (Nulos)]])</f>
        <v>19.5</v>
      </c>
      <c r="O3587" s="11" t="str">
        <f>IF(Tabla134[[#This Row],[Item Visibility]]&lt;$U$15,"Poca visibilidad",IF(Tabla134[[#This Row],[Item Visibility]]&lt;$U$16,"Visibilidad media","Mayor visibilidad"))</f>
        <v>Visibilidad media</v>
      </c>
      <c r="P3587" s="11" t="str">
        <f>IF(Tabla134[[#This Row],[Rating]]&lt;2,"Muy Malo",IF(Tabla134[[#This Row],[Rating]]&lt;3,"Malo",IF(Tabla134[[#This Row],[Rating]]&lt;4,"Regular",IF(Tabla134[[#This Row],[Rating]]&lt;5,"Bueno","Excelente"))))</f>
        <v>Bueno</v>
      </c>
    </row>
    <row r="3588" spans="1:16" x14ac:dyDescent="0.2">
      <c r="A3588" s="7" t="s">
        <v>6</v>
      </c>
      <c r="B3588" s="7" t="s">
        <v>367</v>
      </c>
      <c r="C3588" s="7" t="s">
        <v>71</v>
      </c>
      <c r="D3588" s="8">
        <v>2017</v>
      </c>
      <c r="E3588" s="7" t="s">
        <v>797</v>
      </c>
      <c r="F3588" s="7" t="s">
        <v>796</v>
      </c>
      <c r="G3588" s="7" t="s">
        <v>702</v>
      </c>
      <c r="H3588" s="7" t="s">
        <v>7</v>
      </c>
      <c r="I3588" s="9">
        <v>8.2386010999999995E-2</v>
      </c>
      <c r="J3588" s="10">
        <v>56.658799999999999</v>
      </c>
      <c r="K3588" s="11">
        <v>4</v>
      </c>
      <c r="L3588" s="11" t="str">
        <f>IF(Tabla134[[#This Row],[Item Weight]]&lt;$U$12,"Poco Peso",IF(Tabla134[[#This Row],[Item Weight]]&lt;$U$13,"Peso Medio","Peso Alto"))</f>
        <v>Poco Peso</v>
      </c>
      <c r="M3588" s="7">
        <v>8.18</v>
      </c>
      <c r="N3588" s="11">
        <f>IF(Tabla134[[#This Row],[Item Weight (Nulos)]]="",VLOOKUP(Tabla134[[#This Row],[Item Identifier]],'Tabla para Nulos'!$A$3:$B$1563,2,FALSE),Tabla134[[#This Row],[Item Weight (Nulos)]])</f>
        <v>8.18</v>
      </c>
      <c r="O3588" s="11" t="str">
        <f>IF(Tabla134[[#This Row],[Item Visibility]]&lt;$U$15,"Poca visibilidad",IF(Tabla134[[#This Row],[Item Visibility]]&lt;$U$16,"Visibilidad media","Mayor visibilidad"))</f>
        <v>Visibilidad media</v>
      </c>
      <c r="P3588" s="11" t="str">
        <f>IF(Tabla134[[#This Row],[Rating]]&lt;2,"Muy Malo",IF(Tabla134[[#This Row],[Rating]]&lt;3,"Malo",IF(Tabla134[[#This Row],[Rating]]&lt;4,"Regular",IF(Tabla134[[#This Row],[Rating]]&lt;5,"Bueno","Excelente"))))</f>
        <v>Bueno</v>
      </c>
    </row>
    <row r="3589" spans="1:16" x14ac:dyDescent="0.2">
      <c r="A3589" s="7" t="s">
        <v>6</v>
      </c>
      <c r="B3589" s="7" t="s">
        <v>1251</v>
      </c>
      <c r="C3589" s="7" t="s">
        <v>71</v>
      </c>
      <c r="D3589" s="8">
        <v>2017</v>
      </c>
      <c r="E3589" s="7" t="s">
        <v>797</v>
      </c>
      <c r="F3589" s="7" t="s">
        <v>796</v>
      </c>
      <c r="G3589" s="7" t="s">
        <v>702</v>
      </c>
      <c r="H3589" s="7" t="s">
        <v>7</v>
      </c>
      <c r="I3589" s="9">
        <v>4.7420609000000002E-2</v>
      </c>
      <c r="J3589" s="10">
        <v>246.01439999999999</v>
      </c>
      <c r="K3589" s="11">
        <v>4</v>
      </c>
      <c r="L3589" s="11" t="str">
        <f>IF(Tabla134[[#This Row],[Item Weight]]&lt;$U$12,"Poco Peso",IF(Tabla134[[#This Row],[Item Weight]]&lt;$U$13,"Peso Medio","Peso Alto"))</f>
        <v>Peso Medio</v>
      </c>
      <c r="M3589" s="7">
        <v>9.6950000000000003</v>
      </c>
      <c r="N3589" s="11">
        <f>IF(Tabla134[[#This Row],[Item Weight (Nulos)]]="",VLOOKUP(Tabla134[[#This Row],[Item Identifier]],'Tabla para Nulos'!$A$3:$B$1563,2,FALSE),Tabla134[[#This Row],[Item Weight (Nulos)]])</f>
        <v>9.6950000000000003</v>
      </c>
      <c r="O3589" s="11" t="str">
        <f>IF(Tabla134[[#This Row],[Item Visibility]]&lt;$U$15,"Poca visibilidad",IF(Tabla134[[#This Row],[Item Visibility]]&lt;$U$16,"Visibilidad media","Mayor visibilidad"))</f>
        <v>Visibilidad media</v>
      </c>
      <c r="P3589" s="11" t="str">
        <f>IF(Tabla134[[#This Row],[Rating]]&lt;2,"Muy Malo",IF(Tabla134[[#This Row],[Rating]]&lt;3,"Malo",IF(Tabla134[[#This Row],[Rating]]&lt;4,"Regular",IF(Tabla134[[#This Row],[Rating]]&lt;5,"Bueno","Excelente"))))</f>
        <v>Bueno</v>
      </c>
    </row>
    <row r="3590" spans="1:16" x14ac:dyDescent="0.2">
      <c r="A3590" s="7" t="s">
        <v>6</v>
      </c>
      <c r="B3590" s="7" t="s">
        <v>563</v>
      </c>
      <c r="C3590" s="7" t="s">
        <v>71</v>
      </c>
      <c r="D3590" s="8">
        <v>2017</v>
      </c>
      <c r="E3590" s="7" t="s">
        <v>797</v>
      </c>
      <c r="F3590" s="7" t="s">
        <v>796</v>
      </c>
      <c r="G3590" s="7" t="s">
        <v>702</v>
      </c>
      <c r="H3590" s="7" t="s">
        <v>7</v>
      </c>
      <c r="I3590" s="9">
        <v>6.3162607999999995E-2</v>
      </c>
      <c r="J3590" s="10">
        <v>228.66679999999999</v>
      </c>
      <c r="K3590" s="11">
        <v>4</v>
      </c>
      <c r="L3590" s="11" t="str">
        <f>IF(Tabla134[[#This Row],[Item Weight]]&lt;$U$12,"Poco Peso",IF(Tabla134[[#This Row],[Item Weight]]&lt;$U$13,"Peso Medio","Peso Alto"))</f>
        <v>Peso Medio</v>
      </c>
      <c r="M3590" s="7">
        <v>10</v>
      </c>
      <c r="N3590" s="11">
        <f>IF(Tabla134[[#This Row],[Item Weight (Nulos)]]="",VLOOKUP(Tabla134[[#This Row],[Item Identifier]],'Tabla para Nulos'!$A$3:$B$1563,2,FALSE),Tabla134[[#This Row],[Item Weight (Nulos)]])</f>
        <v>10</v>
      </c>
      <c r="O3590" s="11" t="str">
        <f>IF(Tabla134[[#This Row],[Item Visibility]]&lt;$U$15,"Poca visibilidad",IF(Tabla134[[#This Row],[Item Visibility]]&lt;$U$16,"Visibilidad media","Mayor visibilidad"))</f>
        <v>Visibilidad media</v>
      </c>
      <c r="P3590" s="11" t="str">
        <f>IF(Tabla134[[#This Row],[Rating]]&lt;2,"Muy Malo",IF(Tabla134[[#This Row],[Rating]]&lt;3,"Malo",IF(Tabla134[[#This Row],[Rating]]&lt;4,"Regular",IF(Tabla134[[#This Row],[Rating]]&lt;5,"Bueno","Excelente"))))</f>
        <v>Bueno</v>
      </c>
    </row>
    <row r="3591" spans="1:16" x14ac:dyDescent="0.2">
      <c r="A3591" s="7" t="s">
        <v>6</v>
      </c>
      <c r="B3591" s="7" t="s">
        <v>78</v>
      </c>
      <c r="C3591" s="7" t="s">
        <v>71</v>
      </c>
      <c r="D3591" s="8">
        <v>2017</v>
      </c>
      <c r="E3591" s="7" t="s">
        <v>797</v>
      </c>
      <c r="F3591" s="7" t="s">
        <v>796</v>
      </c>
      <c r="G3591" s="7" t="s">
        <v>702</v>
      </c>
      <c r="H3591" s="7" t="s">
        <v>7</v>
      </c>
      <c r="I3591" s="9">
        <v>0</v>
      </c>
      <c r="J3591" s="10">
        <v>229.20099999999999</v>
      </c>
      <c r="K3591" s="11">
        <v>4</v>
      </c>
      <c r="L3591" s="11" t="str">
        <f>IF(Tabla134[[#This Row],[Item Weight]]&lt;$U$12,"Poco Peso",IF(Tabla134[[#This Row],[Item Weight]]&lt;$U$13,"Peso Medio","Peso Alto"))</f>
        <v>Peso Alto</v>
      </c>
      <c r="M3591" s="7">
        <v>18.7</v>
      </c>
      <c r="N3591" s="11">
        <f>IF(Tabla134[[#This Row],[Item Weight (Nulos)]]="",VLOOKUP(Tabla134[[#This Row],[Item Identifier]],'Tabla para Nulos'!$A$3:$B$1563,2,FALSE),Tabla134[[#This Row],[Item Weight (Nulos)]])</f>
        <v>18.7</v>
      </c>
      <c r="O3591" s="11" t="str">
        <f>IF(Tabla134[[#This Row],[Item Visibility]]&lt;$U$15,"Poca visibilidad",IF(Tabla134[[#This Row],[Item Visibility]]&lt;$U$16,"Visibilidad media","Mayor visibilidad"))</f>
        <v>Poca visibilidad</v>
      </c>
      <c r="P3591" s="11" t="str">
        <f>IF(Tabla134[[#This Row],[Rating]]&lt;2,"Muy Malo",IF(Tabla134[[#This Row],[Rating]]&lt;3,"Malo",IF(Tabla134[[#This Row],[Rating]]&lt;4,"Regular",IF(Tabla134[[#This Row],[Rating]]&lt;5,"Bueno","Excelente"))))</f>
        <v>Bueno</v>
      </c>
    </row>
    <row r="3592" spans="1:16" x14ac:dyDescent="0.2">
      <c r="A3592" s="7" t="s">
        <v>6</v>
      </c>
      <c r="B3592" s="7" t="s">
        <v>342</v>
      </c>
      <c r="C3592" s="7" t="s">
        <v>10</v>
      </c>
      <c r="D3592" s="8">
        <v>2017</v>
      </c>
      <c r="E3592" s="7" t="s">
        <v>797</v>
      </c>
      <c r="F3592" s="7" t="s">
        <v>796</v>
      </c>
      <c r="G3592" s="7" t="s">
        <v>702</v>
      </c>
      <c r="H3592" s="7" t="s">
        <v>7</v>
      </c>
      <c r="I3592" s="9">
        <v>2.4944396000000001E-2</v>
      </c>
      <c r="J3592" s="10">
        <v>95.441000000000003</v>
      </c>
      <c r="K3592" s="11">
        <v>4</v>
      </c>
      <c r="L3592" s="11" t="str">
        <f>IF(Tabla134[[#This Row],[Item Weight]]&lt;$U$12,"Poco Peso",IF(Tabla134[[#This Row],[Item Weight]]&lt;$U$13,"Peso Medio","Peso Alto"))</f>
        <v>Peso Medio</v>
      </c>
      <c r="M3592" s="7">
        <v>16.100000000000001</v>
      </c>
      <c r="N3592" s="11">
        <f>IF(Tabla134[[#This Row],[Item Weight (Nulos)]]="",VLOOKUP(Tabla134[[#This Row],[Item Identifier]],'Tabla para Nulos'!$A$3:$B$1563,2,FALSE),Tabla134[[#This Row],[Item Weight (Nulos)]])</f>
        <v>16.100000000000001</v>
      </c>
      <c r="O3592" s="11" t="str">
        <f>IF(Tabla134[[#This Row],[Item Visibility]]&lt;$U$15,"Poca visibilidad",IF(Tabla134[[#This Row],[Item Visibility]]&lt;$U$16,"Visibilidad media","Mayor visibilidad"))</f>
        <v>Poca visibilidad</v>
      </c>
      <c r="P3592" s="11" t="str">
        <f>IF(Tabla134[[#This Row],[Rating]]&lt;2,"Muy Malo",IF(Tabla134[[#This Row],[Rating]]&lt;3,"Malo",IF(Tabla134[[#This Row],[Rating]]&lt;4,"Regular",IF(Tabla134[[#This Row],[Rating]]&lt;5,"Bueno","Excelente"))))</f>
        <v>Bueno</v>
      </c>
    </row>
    <row r="3593" spans="1:16" x14ac:dyDescent="0.2">
      <c r="A3593" s="7" t="s">
        <v>6</v>
      </c>
      <c r="B3593" s="7" t="s">
        <v>68</v>
      </c>
      <c r="C3593" s="7" t="s">
        <v>10</v>
      </c>
      <c r="D3593" s="8">
        <v>2017</v>
      </c>
      <c r="E3593" s="7" t="s">
        <v>797</v>
      </c>
      <c r="F3593" s="7" t="s">
        <v>796</v>
      </c>
      <c r="G3593" s="7" t="s">
        <v>702</v>
      </c>
      <c r="H3593" s="7" t="s">
        <v>7</v>
      </c>
      <c r="I3593" s="9">
        <v>0.119439636</v>
      </c>
      <c r="J3593" s="10">
        <v>182.19759999999999</v>
      </c>
      <c r="K3593" s="11">
        <v>4</v>
      </c>
      <c r="L3593" s="11" t="str">
        <f>IF(Tabla134[[#This Row],[Item Weight]]&lt;$U$12,"Poco Peso",IF(Tabla134[[#This Row],[Item Weight]]&lt;$U$13,"Peso Medio","Peso Alto"))</f>
        <v>Peso Medio</v>
      </c>
      <c r="M3593" s="7">
        <v>16.7</v>
      </c>
      <c r="N3593" s="11">
        <f>IF(Tabla134[[#This Row],[Item Weight (Nulos)]]="",VLOOKUP(Tabla134[[#This Row],[Item Identifier]],'Tabla para Nulos'!$A$3:$B$1563,2,FALSE),Tabla134[[#This Row],[Item Weight (Nulos)]])</f>
        <v>16.7</v>
      </c>
      <c r="O3593" s="11" t="str">
        <f>IF(Tabla134[[#This Row],[Item Visibility]]&lt;$U$15,"Poca visibilidad",IF(Tabla134[[#This Row],[Item Visibility]]&lt;$U$16,"Visibilidad media","Mayor visibilidad"))</f>
        <v>Mayor visibilidad</v>
      </c>
      <c r="P3593" s="11" t="str">
        <f>IF(Tabla134[[#This Row],[Rating]]&lt;2,"Muy Malo",IF(Tabla134[[#This Row],[Rating]]&lt;3,"Malo",IF(Tabla134[[#This Row],[Rating]]&lt;4,"Regular",IF(Tabla134[[#This Row],[Rating]]&lt;5,"Bueno","Excelente"))))</f>
        <v>Bueno</v>
      </c>
    </row>
    <row r="3594" spans="1:16" x14ac:dyDescent="0.2">
      <c r="A3594" s="7" t="s">
        <v>6</v>
      </c>
      <c r="B3594" s="7" t="s">
        <v>333</v>
      </c>
      <c r="C3594" s="7" t="s">
        <v>47</v>
      </c>
      <c r="D3594" s="8">
        <v>2017</v>
      </c>
      <c r="E3594" s="7" t="s">
        <v>797</v>
      </c>
      <c r="F3594" s="7" t="s">
        <v>796</v>
      </c>
      <c r="G3594" s="7" t="s">
        <v>702</v>
      </c>
      <c r="H3594" s="7" t="s">
        <v>7</v>
      </c>
      <c r="I3594" s="9">
        <v>9.1560606000000003E-2</v>
      </c>
      <c r="J3594" s="10">
        <v>182.32919999999999</v>
      </c>
      <c r="K3594" s="11">
        <v>4</v>
      </c>
      <c r="L3594" s="11" t="str">
        <f>IF(Tabla134[[#This Row],[Item Weight]]&lt;$U$12,"Poco Peso",IF(Tabla134[[#This Row],[Item Weight]]&lt;$U$13,"Peso Medio","Peso Alto"))</f>
        <v>Peso Alto</v>
      </c>
      <c r="M3594" s="7">
        <v>18.7</v>
      </c>
      <c r="N3594" s="11">
        <f>IF(Tabla134[[#This Row],[Item Weight (Nulos)]]="",VLOOKUP(Tabla134[[#This Row],[Item Identifier]],'Tabla para Nulos'!$A$3:$B$1563,2,FALSE),Tabla134[[#This Row],[Item Weight (Nulos)]])</f>
        <v>18.7</v>
      </c>
      <c r="O3594" s="11" t="str">
        <f>IF(Tabla134[[#This Row],[Item Visibility]]&lt;$U$15,"Poca visibilidad",IF(Tabla134[[#This Row],[Item Visibility]]&lt;$U$16,"Visibilidad media","Mayor visibilidad"))</f>
        <v>Visibilidad media</v>
      </c>
      <c r="P3594" s="11" t="str">
        <f>IF(Tabla134[[#This Row],[Rating]]&lt;2,"Muy Malo",IF(Tabla134[[#This Row],[Rating]]&lt;3,"Malo",IF(Tabla134[[#This Row],[Rating]]&lt;4,"Regular",IF(Tabla134[[#This Row],[Rating]]&lt;5,"Bueno","Excelente"))))</f>
        <v>Bueno</v>
      </c>
    </row>
    <row r="3595" spans="1:16" x14ac:dyDescent="0.2">
      <c r="A3595" s="7" t="s">
        <v>6</v>
      </c>
      <c r="B3595" s="7" t="s">
        <v>331</v>
      </c>
      <c r="C3595" s="7" t="s">
        <v>163</v>
      </c>
      <c r="D3595" s="8">
        <v>2017</v>
      </c>
      <c r="E3595" s="7" t="s">
        <v>797</v>
      </c>
      <c r="F3595" s="7" t="s">
        <v>796</v>
      </c>
      <c r="G3595" s="7" t="s">
        <v>702</v>
      </c>
      <c r="H3595" s="7" t="s">
        <v>7</v>
      </c>
      <c r="I3595" s="9">
        <v>0.14021376199999999</v>
      </c>
      <c r="J3595" s="10">
        <v>173.7764</v>
      </c>
      <c r="K3595" s="11">
        <v>4</v>
      </c>
      <c r="L3595" s="11" t="str">
        <f>IF(Tabla134[[#This Row],[Item Weight]]&lt;$U$12,"Poco Peso",IF(Tabla134[[#This Row],[Item Weight]]&lt;$U$13,"Peso Medio","Peso Alto"))</f>
        <v>Poco Peso</v>
      </c>
      <c r="M3595" s="7">
        <v>5.3650000000000002</v>
      </c>
      <c r="N3595" s="11">
        <f>IF(Tabla134[[#This Row],[Item Weight (Nulos)]]="",VLOOKUP(Tabla134[[#This Row],[Item Identifier]],'Tabla para Nulos'!$A$3:$B$1563,2,FALSE),Tabla134[[#This Row],[Item Weight (Nulos)]])</f>
        <v>5.3650000000000002</v>
      </c>
      <c r="O3595" s="11" t="str">
        <f>IF(Tabla134[[#This Row],[Item Visibility]]&lt;$U$15,"Poca visibilidad",IF(Tabla134[[#This Row],[Item Visibility]]&lt;$U$16,"Visibilidad media","Mayor visibilidad"))</f>
        <v>Mayor visibilidad</v>
      </c>
      <c r="P3595" s="11" t="str">
        <f>IF(Tabla134[[#This Row],[Rating]]&lt;2,"Muy Malo",IF(Tabla134[[#This Row],[Rating]]&lt;3,"Malo",IF(Tabla134[[#This Row],[Rating]]&lt;4,"Regular",IF(Tabla134[[#This Row],[Rating]]&lt;5,"Bueno","Excelente"))))</f>
        <v>Bueno</v>
      </c>
    </row>
    <row r="3596" spans="1:16" x14ac:dyDescent="0.2">
      <c r="A3596" s="7" t="s">
        <v>6</v>
      </c>
      <c r="B3596" s="7" t="s">
        <v>316</v>
      </c>
      <c r="C3596" s="7" t="s">
        <v>14</v>
      </c>
      <c r="D3596" s="8">
        <v>2017</v>
      </c>
      <c r="E3596" s="7" t="s">
        <v>797</v>
      </c>
      <c r="F3596" s="7" t="s">
        <v>796</v>
      </c>
      <c r="G3596" s="7" t="s">
        <v>702</v>
      </c>
      <c r="H3596" s="7" t="s">
        <v>7</v>
      </c>
      <c r="I3596" s="9">
        <v>9.9113429000000003E-2</v>
      </c>
      <c r="J3596" s="10">
        <v>52.866599999999998</v>
      </c>
      <c r="K3596" s="11">
        <v>4</v>
      </c>
      <c r="L3596" s="11" t="str">
        <f>IF(Tabla134[[#This Row],[Item Weight]]&lt;$U$12,"Poco Peso",IF(Tabla134[[#This Row],[Item Weight]]&lt;$U$13,"Peso Medio","Peso Alto"))</f>
        <v>Peso Medio</v>
      </c>
      <c r="M3596" s="7">
        <v>14.65</v>
      </c>
      <c r="N3596" s="11">
        <f>IF(Tabla134[[#This Row],[Item Weight (Nulos)]]="",VLOOKUP(Tabla134[[#This Row],[Item Identifier]],'Tabla para Nulos'!$A$3:$B$1563,2,FALSE),Tabla134[[#This Row],[Item Weight (Nulos)]])</f>
        <v>14.65</v>
      </c>
      <c r="O3596" s="11" t="str">
        <f>IF(Tabla134[[#This Row],[Item Visibility]]&lt;$U$15,"Poca visibilidad",IF(Tabla134[[#This Row],[Item Visibility]]&lt;$U$16,"Visibilidad media","Mayor visibilidad"))</f>
        <v>Mayor visibilidad</v>
      </c>
      <c r="P3596" s="11" t="str">
        <f>IF(Tabla134[[#This Row],[Rating]]&lt;2,"Muy Malo",IF(Tabla134[[#This Row],[Rating]]&lt;3,"Malo",IF(Tabla134[[#This Row],[Rating]]&lt;4,"Regular",IF(Tabla134[[#This Row],[Rating]]&lt;5,"Bueno","Excelente"))))</f>
        <v>Bueno</v>
      </c>
    </row>
    <row r="3597" spans="1:16" x14ac:dyDescent="0.2">
      <c r="A3597" s="7" t="s">
        <v>6</v>
      </c>
      <c r="B3597" s="7" t="s">
        <v>715</v>
      </c>
      <c r="C3597" s="7" t="s">
        <v>19</v>
      </c>
      <c r="D3597" s="8">
        <v>2017</v>
      </c>
      <c r="E3597" s="7" t="s">
        <v>797</v>
      </c>
      <c r="F3597" s="7" t="s">
        <v>796</v>
      </c>
      <c r="G3597" s="7" t="s">
        <v>702</v>
      </c>
      <c r="H3597" s="7" t="s">
        <v>7</v>
      </c>
      <c r="I3597" s="9">
        <v>3.9920687000000003E-2</v>
      </c>
      <c r="J3597" s="10">
        <v>163.38679999999999</v>
      </c>
      <c r="K3597" s="11">
        <v>4</v>
      </c>
      <c r="L3597" s="11" t="str">
        <f>IF(Tabla134[[#This Row],[Item Weight]]&lt;$U$12,"Poco Peso",IF(Tabla134[[#This Row],[Item Weight]]&lt;$U$13,"Peso Medio","Peso Alto"))</f>
        <v>Peso Alto</v>
      </c>
      <c r="M3597" s="7">
        <v>19.350000000000001</v>
      </c>
      <c r="N3597" s="11">
        <f>IF(Tabla134[[#This Row],[Item Weight (Nulos)]]="",VLOOKUP(Tabla134[[#This Row],[Item Identifier]],'Tabla para Nulos'!$A$3:$B$1563,2,FALSE),Tabla134[[#This Row],[Item Weight (Nulos)]])</f>
        <v>19.350000000000001</v>
      </c>
      <c r="O3597" s="11" t="str">
        <f>IF(Tabla134[[#This Row],[Item Visibility]]&lt;$U$15,"Poca visibilidad",IF(Tabla134[[#This Row],[Item Visibility]]&lt;$U$16,"Visibilidad media","Mayor visibilidad"))</f>
        <v>Visibilidad media</v>
      </c>
      <c r="P3597" s="11" t="str">
        <f>IF(Tabla134[[#This Row],[Rating]]&lt;2,"Muy Malo",IF(Tabla134[[#This Row],[Rating]]&lt;3,"Malo",IF(Tabla134[[#This Row],[Rating]]&lt;4,"Regular",IF(Tabla134[[#This Row],[Rating]]&lt;5,"Bueno","Excelente"))))</f>
        <v>Bueno</v>
      </c>
    </row>
    <row r="3598" spans="1:16" x14ac:dyDescent="0.2">
      <c r="A3598" s="7" t="s">
        <v>6</v>
      </c>
      <c r="B3598" s="7" t="s">
        <v>313</v>
      </c>
      <c r="C3598" s="7" t="s">
        <v>122</v>
      </c>
      <c r="D3598" s="8">
        <v>2017</v>
      </c>
      <c r="E3598" s="7" t="s">
        <v>797</v>
      </c>
      <c r="F3598" s="7" t="s">
        <v>796</v>
      </c>
      <c r="G3598" s="7" t="s">
        <v>702</v>
      </c>
      <c r="H3598" s="7" t="s">
        <v>7</v>
      </c>
      <c r="I3598" s="9">
        <v>0</v>
      </c>
      <c r="J3598" s="10">
        <v>183.5924</v>
      </c>
      <c r="K3598" s="11">
        <v>4</v>
      </c>
      <c r="L3598" s="11" t="str">
        <f>IF(Tabla134[[#This Row],[Item Weight]]&lt;$U$12,"Poco Peso",IF(Tabla134[[#This Row],[Item Weight]]&lt;$U$13,"Peso Medio","Peso Alto"))</f>
        <v>Peso Alto</v>
      </c>
      <c r="M3598" s="7">
        <v>17.7</v>
      </c>
      <c r="N3598" s="11">
        <f>IF(Tabla134[[#This Row],[Item Weight (Nulos)]]="",VLOOKUP(Tabla134[[#This Row],[Item Identifier]],'Tabla para Nulos'!$A$3:$B$1563,2,FALSE),Tabla134[[#This Row],[Item Weight (Nulos)]])</f>
        <v>17.7</v>
      </c>
      <c r="O3598" s="11" t="str">
        <f>IF(Tabla134[[#This Row],[Item Visibility]]&lt;$U$15,"Poca visibilidad",IF(Tabla134[[#This Row],[Item Visibility]]&lt;$U$16,"Visibilidad media","Mayor visibilidad"))</f>
        <v>Poca visibilidad</v>
      </c>
      <c r="P3598" s="11" t="str">
        <f>IF(Tabla134[[#This Row],[Rating]]&lt;2,"Muy Malo",IF(Tabla134[[#This Row],[Rating]]&lt;3,"Malo",IF(Tabla134[[#This Row],[Rating]]&lt;4,"Regular",IF(Tabla134[[#This Row],[Rating]]&lt;5,"Bueno","Excelente"))))</f>
        <v>Bueno</v>
      </c>
    </row>
    <row r="3599" spans="1:16" x14ac:dyDescent="0.2">
      <c r="A3599" s="7" t="s">
        <v>21</v>
      </c>
      <c r="B3599" s="7" t="s">
        <v>443</v>
      </c>
      <c r="C3599" s="7" t="s">
        <v>171</v>
      </c>
      <c r="D3599" s="8">
        <v>2017</v>
      </c>
      <c r="E3599" s="7" t="s">
        <v>797</v>
      </c>
      <c r="F3599" s="7" t="s">
        <v>796</v>
      </c>
      <c r="G3599" s="7" t="s">
        <v>702</v>
      </c>
      <c r="H3599" s="7" t="s">
        <v>7</v>
      </c>
      <c r="I3599" s="9">
        <v>1.3127547999999999E-2</v>
      </c>
      <c r="J3599" s="10">
        <v>142.0154</v>
      </c>
      <c r="K3599" s="11">
        <v>4</v>
      </c>
      <c r="L3599" s="11" t="str">
        <f>IF(Tabla134[[#This Row],[Item Weight]]&lt;$U$12,"Poco Peso",IF(Tabla134[[#This Row],[Item Weight]]&lt;$U$13,"Peso Medio","Peso Alto"))</f>
        <v>Poco Peso</v>
      </c>
      <c r="M3599" s="7">
        <v>8.18</v>
      </c>
      <c r="N3599" s="11">
        <f>IF(Tabla134[[#This Row],[Item Weight (Nulos)]]="",VLOOKUP(Tabla134[[#This Row],[Item Identifier]],'Tabla para Nulos'!$A$3:$B$1563,2,FALSE),Tabla134[[#This Row],[Item Weight (Nulos)]])</f>
        <v>8.18</v>
      </c>
      <c r="O3599" s="11" t="str">
        <f>IF(Tabla134[[#This Row],[Item Visibility]]&lt;$U$15,"Poca visibilidad",IF(Tabla134[[#This Row],[Item Visibility]]&lt;$U$16,"Visibilidad media","Mayor visibilidad"))</f>
        <v>Poca visibilidad</v>
      </c>
      <c r="P3599" s="11" t="str">
        <f>IF(Tabla134[[#This Row],[Rating]]&lt;2,"Muy Malo",IF(Tabla134[[#This Row],[Rating]]&lt;3,"Malo",IF(Tabla134[[#This Row],[Rating]]&lt;4,"Regular",IF(Tabla134[[#This Row],[Rating]]&lt;5,"Bueno","Excelente"))))</f>
        <v>Bueno</v>
      </c>
    </row>
    <row r="3600" spans="1:16" x14ac:dyDescent="0.2">
      <c r="A3600" s="7" t="s">
        <v>124</v>
      </c>
      <c r="B3600" s="7" t="s">
        <v>607</v>
      </c>
      <c r="C3600" s="7" t="s">
        <v>163</v>
      </c>
      <c r="D3600" s="8">
        <v>2011</v>
      </c>
      <c r="E3600" s="7" t="s">
        <v>703</v>
      </c>
      <c r="F3600" s="7" t="s">
        <v>2</v>
      </c>
      <c r="G3600" s="7" t="s">
        <v>1</v>
      </c>
      <c r="H3600" s="7" t="s">
        <v>1621</v>
      </c>
      <c r="I3600" s="9">
        <v>5.2264270000000002E-2</v>
      </c>
      <c r="J3600" s="10">
        <v>158.46039999999999</v>
      </c>
      <c r="K3600" s="11">
        <v>4</v>
      </c>
      <c r="L3600" s="11" t="str">
        <f>IF(Tabla134[[#This Row],[Item Weight]]&lt;$U$12,"Poco Peso",IF(Tabla134[[#This Row],[Item Weight]]&lt;$U$13,"Peso Medio","Peso Alto"))</f>
        <v>Peso Medio</v>
      </c>
      <c r="M3600" s="7">
        <v>10.395</v>
      </c>
      <c r="N3600" s="11">
        <f>IF(Tabla134[[#This Row],[Item Weight (Nulos)]]="",VLOOKUP(Tabla134[[#This Row],[Item Identifier]],'Tabla para Nulos'!$A$3:$B$1563,2,FALSE),Tabla134[[#This Row],[Item Weight (Nulos)]])</f>
        <v>10.395</v>
      </c>
      <c r="O3600" s="11" t="str">
        <f>IF(Tabla134[[#This Row],[Item Visibility]]&lt;$U$15,"Poca visibilidad",IF(Tabla134[[#This Row],[Item Visibility]]&lt;$U$16,"Visibilidad media","Mayor visibilidad"))</f>
        <v>Visibilidad media</v>
      </c>
      <c r="P3600" s="11" t="str">
        <f>IF(Tabla134[[#This Row],[Rating]]&lt;2,"Muy Malo",IF(Tabla134[[#This Row],[Rating]]&lt;3,"Malo",IF(Tabla134[[#This Row],[Rating]]&lt;4,"Regular",IF(Tabla134[[#This Row],[Rating]]&lt;5,"Bueno","Excelente"))))</f>
        <v>Bueno</v>
      </c>
    </row>
    <row r="3601" spans="1:16" x14ac:dyDescent="0.2">
      <c r="A3601" s="7" t="s">
        <v>124</v>
      </c>
      <c r="B3601" s="7" t="s">
        <v>1054</v>
      </c>
      <c r="C3601" s="7" t="s">
        <v>19</v>
      </c>
      <c r="D3601" s="8">
        <v>2011</v>
      </c>
      <c r="E3601" s="7" t="s">
        <v>703</v>
      </c>
      <c r="F3601" s="7" t="s">
        <v>2</v>
      </c>
      <c r="G3601" s="7" t="s">
        <v>1</v>
      </c>
      <c r="H3601" s="7" t="s">
        <v>1621</v>
      </c>
      <c r="I3601" s="9">
        <v>2.3168230000000001E-2</v>
      </c>
      <c r="J3601" s="10">
        <v>47.506</v>
      </c>
      <c r="K3601" s="11">
        <v>4</v>
      </c>
      <c r="L3601" s="11" t="str">
        <f>IF(Tabla134[[#This Row],[Item Weight]]&lt;$U$12,"Poco Peso",IF(Tabla134[[#This Row],[Item Weight]]&lt;$U$13,"Peso Medio","Peso Alto"))</f>
        <v>Peso Medio</v>
      </c>
      <c r="M3601" s="7">
        <v>9.8000000000000007</v>
      </c>
      <c r="N3601" s="11">
        <f>IF(Tabla134[[#This Row],[Item Weight (Nulos)]]="",VLOOKUP(Tabla134[[#This Row],[Item Identifier]],'Tabla para Nulos'!$A$3:$B$1563,2,FALSE),Tabla134[[#This Row],[Item Weight (Nulos)]])</f>
        <v>9.8000000000000007</v>
      </c>
      <c r="O3601" s="11" t="str">
        <f>IF(Tabla134[[#This Row],[Item Visibility]]&lt;$U$15,"Poca visibilidad",IF(Tabla134[[#This Row],[Item Visibility]]&lt;$U$16,"Visibilidad media","Mayor visibilidad"))</f>
        <v>Poca visibilidad</v>
      </c>
      <c r="P3601" s="11" t="str">
        <f>IF(Tabla134[[#This Row],[Rating]]&lt;2,"Muy Malo",IF(Tabla134[[#This Row],[Rating]]&lt;3,"Malo",IF(Tabla134[[#This Row],[Rating]]&lt;4,"Regular",IF(Tabla134[[#This Row],[Rating]]&lt;5,"Bueno","Excelente"))))</f>
        <v>Bueno</v>
      </c>
    </row>
    <row r="3602" spans="1:16" x14ac:dyDescent="0.2">
      <c r="A3602" s="7" t="s">
        <v>124</v>
      </c>
      <c r="B3602" s="7" t="s">
        <v>689</v>
      </c>
      <c r="C3602" s="7" t="s">
        <v>28</v>
      </c>
      <c r="D3602" s="8">
        <v>2011</v>
      </c>
      <c r="E3602" s="7" t="s">
        <v>703</v>
      </c>
      <c r="F3602" s="7" t="s">
        <v>2</v>
      </c>
      <c r="G3602" s="7" t="s">
        <v>1</v>
      </c>
      <c r="H3602" s="7" t="s">
        <v>1621</v>
      </c>
      <c r="I3602" s="9">
        <v>0.17236542799999999</v>
      </c>
      <c r="J3602" s="10">
        <v>144.84700000000001</v>
      </c>
      <c r="K3602" s="11">
        <v>4</v>
      </c>
      <c r="L3602" s="11" t="str">
        <f>IF(Tabla134[[#This Row],[Item Weight]]&lt;$U$12,"Poco Peso",IF(Tabla134[[#This Row],[Item Weight]]&lt;$U$13,"Peso Medio","Peso Alto"))</f>
        <v>Peso Medio</v>
      </c>
      <c r="M3602" s="7">
        <v>9.17</v>
      </c>
      <c r="N3602" s="11">
        <f>IF(Tabla134[[#This Row],[Item Weight (Nulos)]]="",VLOOKUP(Tabla134[[#This Row],[Item Identifier]],'Tabla para Nulos'!$A$3:$B$1563,2,FALSE),Tabla134[[#This Row],[Item Weight (Nulos)]])</f>
        <v>9.17</v>
      </c>
      <c r="O3602" s="11" t="str">
        <f>IF(Tabla134[[#This Row],[Item Visibility]]&lt;$U$15,"Poca visibilidad",IF(Tabla134[[#This Row],[Item Visibility]]&lt;$U$16,"Visibilidad media","Mayor visibilidad"))</f>
        <v>Mayor visibilidad</v>
      </c>
      <c r="P3602" s="11" t="str">
        <f>IF(Tabla134[[#This Row],[Rating]]&lt;2,"Muy Malo",IF(Tabla134[[#This Row],[Rating]]&lt;3,"Malo",IF(Tabla134[[#This Row],[Rating]]&lt;4,"Regular",IF(Tabla134[[#This Row],[Rating]]&lt;5,"Bueno","Excelente"))))</f>
        <v>Bueno</v>
      </c>
    </row>
    <row r="3603" spans="1:16" x14ac:dyDescent="0.2">
      <c r="A3603" s="7" t="s">
        <v>124</v>
      </c>
      <c r="B3603" s="7" t="s">
        <v>915</v>
      </c>
      <c r="C3603" s="7" t="s">
        <v>28</v>
      </c>
      <c r="D3603" s="8">
        <v>2011</v>
      </c>
      <c r="E3603" s="7" t="s">
        <v>703</v>
      </c>
      <c r="F3603" s="7" t="s">
        <v>2</v>
      </c>
      <c r="G3603" s="7" t="s">
        <v>1</v>
      </c>
      <c r="H3603" s="7" t="s">
        <v>1621</v>
      </c>
      <c r="I3603" s="9">
        <v>0.29494889699999999</v>
      </c>
      <c r="J3603" s="10">
        <v>159.06039999999999</v>
      </c>
      <c r="K3603" s="11">
        <v>4</v>
      </c>
      <c r="L3603" s="11" t="str">
        <f>IF(Tabla134[[#This Row],[Item Weight]]&lt;$U$12,"Poco Peso",IF(Tabla134[[#This Row],[Item Weight]]&lt;$U$13,"Peso Medio","Peso Alto"))</f>
        <v>Peso Medio</v>
      </c>
      <c r="M3603" s="7">
        <v>11.1</v>
      </c>
      <c r="N3603" s="11">
        <f>IF(Tabla134[[#This Row],[Item Weight (Nulos)]]="",VLOOKUP(Tabla134[[#This Row],[Item Identifier]],'Tabla para Nulos'!$A$3:$B$1563,2,FALSE),Tabla134[[#This Row],[Item Weight (Nulos)]])</f>
        <v>11.1</v>
      </c>
      <c r="O3603" s="11" t="str">
        <f>IF(Tabla134[[#This Row],[Item Visibility]]&lt;$U$15,"Poca visibilidad",IF(Tabla134[[#This Row],[Item Visibility]]&lt;$U$16,"Visibilidad media","Mayor visibilidad"))</f>
        <v>Mayor visibilidad</v>
      </c>
      <c r="P3603" s="11" t="str">
        <f>IF(Tabla134[[#This Row],[Rating]]&lt;2,"Muy Malo",IF(Tabla134[[#This Row],[Rating]]&lt;3,"Malo",IF(Tabla134[[#This Row],[Rating]]&lt;4,"Regular",IF(Tabla134[[#This Row],[Rating]]&lt;5,"Bueno","Excelente"))))</f>
        <v>Bueno</v>
      </c>
    </row>
    <row r="3604" spans="1:16" x14ac:dyDescent="0.2">
      <c r="A3604" s="7" t="s">
        <v>124</v>
      </c>
      <c r="B3604" s="7" t="s">
        <v>686</v>
      </c>
      <c r="C3604" s="7" t="s">
        <v>28</v>
      </c>
      <c r="D3604" s="8">
        <v>2011</v>
      </c>
      <c r="E3604" s="7" t="s">
        <v>703</v>
      </c>
      <c r="F3604" s="7" t="s">
        <v>2</v>
      </c>
      <c r="G3604" s="7" t="s">
        <v>1</v>
      </c>
      <c r="H3604" s="7" t="s">
        <v>1621</v>
      </c>
      <c r="I3604" s="9">
        <v>0.18625085199999999</v>
      </c>
      <c r="J3604" s="10">
        <v>37.287399999999998</v>
      </c>
      <c r="K3604" s="11">
        <v>4</v>
      </c>
      <c r="L3604" s="11" t="str">
        <f>IF(Tabla134[[#This Row],[Item Weight]]&lt;$U$12,"Poco Peso",IF(Tabla134[[#This Row],[Item Weight]]&lt;$U$13,"Peso Medio","Peso Alto"))</f>
        <v>Peso Medio</v>
      </c>
      <c r="M3604" s="7">
        <v>12.3</v>
      </c>
      <c r="N3604" s="11">
        <f>IF(Tabla134[[#This Row],[Item Weight (Nulos)]]="",VLOOKUP(Tabla134[[#This Row],[Item Identifier]],'Tabla para Nulos'!$A$3:$B$1563,2,FALSE),Tabla134[[#This Row],[Item Weight (Nulos)]])</f>
        <v>12.3</v>
      </c>
      <c r="O3604" s="11" t="str">
        <f>IF(Tabla134[[#This Row],[Item Visibility]]&lt;$U$15,"Poca visibilidad",IF(Tabla134[[#This Row],[Item Visibility]]&lt;$U$16,"Visibilidad media","Mayor visibilidad"))</f>
        <v>Mayor visibilidad</v>
      </c>
      <c r="P3604" s="11" t="str">
        <f>IF(Tabla134[[#This Row],[Rating]]&lt;2,"Muy Malo",IF(Tabla134[[#This Row],[Rating]]&lt;3,"Malo",IF(Tabla134[[#This Row],[Rating]]&lt;4,"Regular",IF(Tabla134[[#This Row],[Rating]]&lt;5,"Bueno","Excelente"))))</f>
        <v>Bueno</v>
      </c>
    </row>
    <row r="3605" spans="1:16" x14ac:dyDescent="0.2">
      <c r="A3605" s="7" t="s">
        <v>124</v>
      </c>
      <c r="B3605" s="7" t="s">
        <v>1230</v>
      </c>
      <c r="C3605" s="7" t="s">
        <v>108</v>
      </c>
      <c r="D3605" s="8">
        <v>2011</v>
      </c>
      <c r="E3605" s="7" t="s">
        <v>703</v>
      </c>
      <c r="F3605" s="7" t="s">
        <v>2</v>
      </c>
      <c r="G3605" s="7" t="s">
        <v>1</v>
      </c>
      <c r="H3605" s="7" t="s">
        <v>1621</v>
      </c>
      <c r="I3605" s="9">
        <v>0.121180705</v>
      </c>
      <c r="J3605" s="10">
        <v>177.03700000000001</v>
      </c>
      <c r="K3605" s="11">
        <v>4</v>
      </c>
      <c r="L3605" s="11" t="str">
        <f>IF(Tabla134[[#This Row],[Item Weight]]&lt;$U$12,"Poco Peso",IF(Tabla134[[#This Row],[Item Weight]]&lt;$U$13,"Peso Medio","Peso Alto"))</f>
        <v>Peso Medio</v>
      </c>
      <c r="M3605" s="7">
        <v>8.8949999999999996</v>
      </c>
      <c r="N3605" s="11">
        <f>IF(Tabla134[[#This Row],[Item Weight (Nulos)]]="",VLOOKUP(Tabla134[[#This Row],[Item Identifier]],'Tabla para Nulos'!$A$3:$B$1563,2,FALSE),Tabla134[[#This Row],[Item Weight (Nulos)]])</f>
        <v>8.8949999999999996</v>
      </c>
      <c r="O3605" s="11" t="str">
        <f>IF(Tabla134[[#This Row],[Item Visibility]]&lt;$U$15,"Poca visibilidad",IF(Tabla134[[#This Row],[Item Visibility]]&lt;$U$16,"Visibilidad media","Mayor visibilidad"))</f>
        <v>Mayor visibilidad</v>
      </c>
      <c r="P3605" s="11" t="str">
        <f>IF(Tabla134[[#This Row],[Rating]]&lt;2,"Muy Malo",IF(Tabla134[[#This Row],[Rating]]&lt;3,"Malo",IF(Tabla134[[#This Row],[Rating]]&lt;4,"Regular",IF(Tabla134[[#This Row],[Rating]]&lt;5,"Bueno","Excelente"))))</f>
        <v>Bueno</v>
      </c>
    </row>
    <row r="3606" spans="1:16" x14ac:dyDescent="0.2">
      <c r="A3606" s="7" t="s">
        <v>124</v>
      </c>
      <c r="B3606" s="7" t="s">
        <v>277</v>
      </c>
      <c r="C3606" s="7" t="s">
        <v>25</v>
      </c>
      <c r="D3606" s="8">
        <v>2011</v>
      </c>
      <c r="E3606" s="7" t="s">
        <v>703</v>
      </c>
      <c r="F3606" s="7" t="s">
        <v>2</v>
      </c>
      <c r="G3606" s="7" t="s">
        <v>1</v>
      </c>
      <c r="H3606" s="7" t="s">
        <v>1621</v>
      </c>
      <c r="I3606" s="9">
        <v>0.21332355</v>
      </c>
      <c r="J3606" s="10">
        <v>208.52699999999999</v>
      </c>
      <c r="K3606" s="11">
        <v>4</v>
      </c>
      <c r="L3606" s="11" t="str">
        <f>IF(Tabla134[[#This Row],[Item Weight]]&lt;$U$12,"Poco Peso",IF(Tabla134[[#This Row],[Item Weight]]&lt;$U$13,"Peso Medio","Peso Alto"))</f>
        <v>Poco Peso</v>
      </c>
      <c r="M3606" s="7">
        <v>6.3</v>
      </c>
      <c r="N3606" s="11">
        <f>IF(Tabla134[[#This Row],[Item Weight (Nulos)]]="",VLOOKUP(Tabla134[[#This Row],[Item Identifier]],'Tabla para Nulos'!$A$3:$B$1563,2,FALSE),Tabla134[[#This Row],[Item Weight (Nulos)]])</f>
        <v>6.3</v>
      </c>
      <c r="O3606" s="11" t="str">
        <f>IF(Tabla134[[#This Row],[Item Visibility]]&lt;$U$15,"Poca visibilidad",IF(Tabla134[[#This Row],[Item Visibility]]&lt;$U$16,"Visibilidad media","Mayor visibilidad"))</f>
        <v>Mayor visibilidad</v>
      </c>
      <c r="P3606" s="11" t="str">
        <f>IF(Tabla134[[#This Row],[Rating]]&lt;2,"Muy Malo",IF(Tabla134[[#This Row],[Rating]]&lt;3,"Malo",IF(Tabla134[[#This Row],[Rating]]&lt;4,"Regular",IF(Tabla134[[#This Row],[Rating]]&lt;5,"Bueno","Excelente"))))</f>
        <v>Bueno</v>
      </c>
    </row>
    <row r="3607" spans="1:16" x14ac:dyDescent="0.2">
      <c r="A3607" s="7" t="s">
        <v>124</v>
      </c>
      <c r="B3607" s="7" t="s">
        <v>504</v>
      </c>
      <c r="C3607" s="7" t="s">
        <v>25</v>
      </c>
      <c r="D3607" s="8">
        <v>2011</v>
      </c>
      <c r="E3607" s="7" t="s">
        <v>703</v>
      </c>
      <c r="F3607" s="7" t="s">
        <v>2</v>
      </c>
      <c r="G3607" s="7" t="s">
        <v>1</v>
      </c>
      <c r="H3607" s="7" t="s">
        <v>1621</v>
      </c>
      <c r="I3607" s="9">
        <v>0.20839771500000001</v>
      </c>
      <c r="J3607" s="10">
        <v>265.28840000000002</v>
      </c>
      <c r="K3607" s="11">
        <v>4</v>
      </c>
      <c r="L3607" s="11" t="str">
        <f>IF(Tabla134[[#This Row],[Item Weight]]&lt;$U$12,"Poco Peso",IF(Tabla134[[#This Row],[Item Weight]]&lt;$U$13,"Peso Medio","Peso Alto"))</f>
        <v>Poco Peso</v>
      </c>
      <c r="M3607" s="7">
        <v>6.4649999999999999</v>
      </c>
      <c r="N3607" s="11">
        <f>IF(Tabla134[[#This Row],[Item Weight (Nulos)]]="",VLOOKUP(Tabla134[[#This Row],[Item Identifier]],'Tabla para Nulos'!$A$3:$B$1563,2,FALSE),Tabla134[[#This Row],[Item Weight (Nulos)]])</f>
        <v>6.4649999999999999</v>
      </c>
      <c r="O3607" s="11" t="str">
        <f>IF(Tabla134[[#This Row],[Item Visibility]]&lt;$U$15,"Poca visibilidad",IF(Tabla134[[#This Row],[Item Visibility]]&lt;$U$16,"Visibilidad media","Mayor visibilidad"))</f>
        <v>Mayor visibilidad</v>
      </c>
      <c r="P3607" s="11" t="str">
        <f>IF(Tabla134[[#This Row],[Rating]]&lt;2,"Muy Malo",IF(Tabla134[[#This Row],[Rating]]&lt;3,"Malo",IF(Tabla134[[#This Row],[Rating]]&lt;4,"Regular",IF(Tabla134[[#This Row],[Rating]]&lt;5,"Bueno","Excelente"))))</f>
        <v>Bueno</v>
      </c>
    </row>
    <row r="3608" spans="1:16" x14ac:dyDescent="0.2">
      <c r="A3608" s="7" t="s">
        <v>124</v>
      </c>
      <c r="B3608" s="7" t="s">
        <v>1576</v>
      </c>
      <c r="C3608" s="7" t="s">
        <v>25</v>
      </c>
      <c r="D3608" s="8">
        <v>2011</v>
      </c>
      <c r="E3608" s="7" t="s">
        <v>703</v>
      </c>
      <c r="F3608" s="7" t="s">
        <v>2</v>
      </c>
      <c r="G3608" s="7" t="s">
        <v>1</v>
      </c>
      <c r="H3608" s="7" t="s">
        <v>1621</v>
      </c>
      <c r="I3608" s="9">
        <v>0.18784108199999999</v>
      </c>
      <c r="J3608" s="10">
        <v>119.244</v>
      </c>
      <c r="K3608" s="11">
        <v>4</v>
      </c>
      <c r="L3608" s="11" t="str">
        <f>IF(Tabla134[[#This Row],[Item Weight]]&lt;$U$12,"Poco Peso",IF(Tabla134[[#This Row],[Item Weight]]&lt;$U$13,"Peso Medio","Peso Alto"))</f>
        <v>Peso Medio</v>
      </c>
      <c r="M3608" s="7">
        <v>12.5</v>
      </c>
      <c r="N3608" s="11">
        <f>IF(Tabla134[[#This Row],[Item Weight (Nulos)]]="",VLOOKUP(Tabla134[[#This Row],[Item Identifier]],'Tabla para Nulos'!$A$3:$B$1563,2,FALSE),Tabla134[[#This Row],[Item Weight (Nulos)]])</f>
        <v>12.5</v>
      </c>
      <c r="O3608" s="11" t="str">
        <f>IF(Tabla134[[#This Row],[Item Visibility]]&lt;$U$15,"Poca visibilidad",IF(Tabla134[[#This Row],[Item Visibility]]&lt;$U$16,"Visibilidad media","Mayor visibilidad"))</f>
        <v>Mayor visibilidad</v>
      </c>
      <c r="P3608" s="11" t="str">
        <f>IF(Tabla134[[#This Row],[Rating]]&lt;2,"Muy Malo",IF(Tabla134[[#This Row],[Rating]]&lt;3,"Malo",IF(Tabla134[[#This Row],[Rating]]&lt;4,"Regular",IF(Tabla134[[#This Row],[Rating]]&lt;5,"Bueno","Excelente"))))</f>
        <v>Bueno</v>
      </c>
    </row>
    <row r="3609" spans="1:16" x14ac:dyDescent="0.2">
      <c r="A3609" s="7" t="s">
        <v>124</v>
      </c>
      <c r="B3609" s="7" t="s">
        <v>699</v>
      </c>
      <c r="C3609" s="7" t="s">
        <v>25</v>
      </c>
      <c r="D3609" s="8">
        <v>2011</v>
      </c>
      <c r="E3609" s="7" t="s">
        <v>703</v>
      </c>
      <c r="F3609" s="7" t="s">
        <v>2</v>
      </c>
      <c r="G3609" s="7" t="s">
        <v>1</v>
      </c>
      <c r="H3609" s="7" t="s">
        <v>1621</v>
      </c>
      <c r="I3609" s="9">
        <v>8.4176825999999996E-2</v>
      </c>
      <c r="J3609" s="10">
        <v>118.0124</v>
      </c>
      <c r="K3609" s="11">
        <v>4</v>
      </c>
      <c r="L3609" s="11" t="str">
        <f>IF(Tabla134[[#This Row],[Item Weight]]&lt;$U$12,"Poco Peso",IF(Tabla134[[#This Row],[Item Weight]]&lt;$U$13,"Peso Medio","Peso Alto"))</f>
        <v>Peso Medio</v>
      </c>
      <c r="M3609" s="7">
        <v>16.600000000000001</v>
      </c>
      <c r="N3609" s="11">
        <f>IF(Tabla134[[#This Row],[Item Weight (Nulos)]]="",VLOOKUP(Tabla134[[#This Row],[Item Identifier]],'Tabla para Nulos'!$A$3:$B$1563,2,FALSE),Tabla134[[#This Row],[Item Weight (Nulos)]])</f>
        <v>16.600000000000001</v>
      </c>
      <c r="O3609" s="11" t="str">
        <f>IF(Tabla134[[#This Row],[Item Visibility]]&lt;$U$15,"Poca visibilidad",IF(Tabla134[[#This Row],[Item Visibility]]&lt;$U$16,"Visibilidad media","Mayor visibilidad"))</f>
        <v>Visibilidad media</v>
      </c>
      <c r="P3609" s="11" t="str">
        <f>IF(Tabla134[[#This Row],[Rating]]&lt;2,"Muy Malo",IF(Tabla134[[#This Row],[Rating]]&lt;3,"Malo",IF(Tabla134[[#This Row],[Rating]]&lt;4,"Regular",IF(Tabla134[[#This Row],[Rating]]&lt;5,"Bueno","Excelente"))))</f>
        <v>Bueno</v>
      </c>
    </row>
    <row r="3610" spans="1:16" x14ac:dyDescent="0.2">
      <c r="A3610" s="7" t="s">
        <v>124</v>
      </c>
      <c r="B3610" s="7" t="s">
        <v>281</v>
      </c>
      <c r="C3610" s="7" t="s">
        <v>25</v>
      </c>
      <c r="D3610" s="8">
        <v>2011</v>
      </c>
      <c r="E3610" s="7" t="s">
        <v>703</v>
      </c>
      <c r="F3610" s="7" t="s">
        <v>2</v>
      </c>
      <c r="G3610" s="7" t="s">
        <v>1</v>
      </c>
      <c r="H3610" s="7" t="s">
        <v>1621</v>
      </c>
      <c r="I3610" s="9">
        <v>0.10866572300000001</v>
      </c>
      <c r="J3610" s="10">
        <v>86.419799999999995</v>
      </c>
      <c r="K3610" s="11">
        <v>4</v>
      </c>
      <c r="L3610" s="11" t="str">
        <f>IF(Tabla134[[#This Row],[Item Weight]]&lt;$U$12,"Poco Peso",IF(Tabla134[[#This Row],[Item Weight]]&lt;$U$13,"Peso Medio","Peso Alto"))</f>
        <v>Peso Alto</v>
      </c>
      <c r="M3610" s="7">
        <v>19.7</v>
      </c>
      <c r="N3610" s="11">
        <f>IF(Tabla134[[#This Row],[Item Weight (Nulos)]]="",VLOOKUP(Tabla134[[#This Row],[Item Identifier]],'Tabla para Nulos'!$A$3:$B$1563,2,FALSE),Tabla134[[#This Row],[Item Weight (Nulos)]])</f>
        <v>19.7</v>
      </c>
      <c r="O3610" s="11" t="str">
        <f>IF(Tabla134[[#This Row],[Item Visibility]]&lt;$U$15,"Poca visibilidad",IF(Tabla134[[#This Row],[Item Visibility]]&lt;$U$16,"Visibilidad media","Mayor visibilidad"))</f>
        <v>Mayor visibilidad</v>
      </c>
      <c r="P3610" s="11" t="str">
        <f>IF(Tabla134[[#This Row],[Rating]]&lt;2,"Muy Malo",IF(Tabla134[[#This Row],[Rating]]&lt;3,"Malo",IF(Tabla134[[#This Row],[Rating]]&lt;4,"Regular",IF(Tabla134[[#This Row],[Rating]]&lt;5,"Bueno","Excelente"))))</f>
        <v>Bueno</v>
      </c>
    </row>
    <row r="3611" spans="1:16" x14ac:dyDescent="0.2">
      <c r="A3611" s="7" t="s">
        <v>124</v>
      </c>
      <c r="B3611" s="7" t="s">
        <v>904</v>
      </c>
      <c r="C3611" s="7" t="s">
        <v>17</v>
      </c>
      <c r="D3611" s="8">
        <v>2011</v>
      </c>
      <c r="E3611" s="7" t="s">
        <v>703</v>
      </c>
      <c r="F3611" s="7" t="s">
        <v>2</v>
      </c>
      <c r="G3611" s="7" t="s">
        <v>1</v>
      </c>
      <c r="H3611" s="7" t="s">
        <v>1621</v>
      </c>
      <c r="I3611" s="9">
        <v>9.5064731E-2</v>
      </c>
      <c r="J3611" s="10">
        <v>232.46420000000001</v>
      </c>
      <c r="K3611" s="11">
        <v>4</v>
      </c>
      <c r="L3611" s="11" t="str">
        <f>IF(Tabla134[[#This Row],[Item Weight]]&lt;$U$12,"Poco Peso",IF(Tabla134[[#This Row],[Item Weight]]&lt;$U$13,"Peso Medio","Peso Alto"))</f>
        <v>Peso Medio</v>
      </c>
      <c r="M3611" s="7">
        <v>10.6</v>
      </c>
      <c r="N3611" s="11">
        <f>IF(Tabla134[[#This Row],[Item Weight (Nulos)]]="",VLOOKUP(Tabla134[[#This Row],[Item Identifier]],'Tabla para Nulos'!$A$3:$B$1563,2,FALSE),Tabla134[[#This Row],[Item Weight (Nulos)]])</f>
        <v>10.6</v>
      </c>
      <c r="O3611" s="11" t="str">
        <f>IF(Tabla134[[#This Row],[Item Visibility]]&lt;$U$15,"Poca visibilidad",IF(Tabla134[[#This Row],[Item Visibility]]&lt;$U$16,"Visibilidad media","Mayor visibilidad"))</f>
        <v>Mayor visibilidad</v>
      </c>
      <c r="P3611" s="11" t="str">
        <f>IF(Tabla134[[#This Row],[Rating]]&lt;2,"Muy Malo",IF(Tabla134[[#This Row],[Rating]]&lt;3,"Malo",IF(Tabla134[[#This Row],[Rating]]&lt;4,"Regular",IF(Tabla134[[#This Row],[Rating]]&lt;5,"Bueno","Excelente"))))</f>
        <v>Bueno</v>
      </c>
    </row>
    <row r="3612" spans="1:16" x14ac:dyDescent="0.2">
      <c r="A3612" s="7" t="s">
        <v>124</v>
      </c>
      <c r="B3612" s="7" t="s">
        <v>1372</v>
      </c>
      <c r="C3612" s="7" t="s">
        <v>17</v>
      </c>
      <c r="D3612" s="8">
        <v>2011</v>
      </c>
      <c r="E3612" s="7" t="s">
        <v>703</v>
      </c>
      <c r="F3612" s="7" t="s">
        <v>2</v>
      </c>
      <c r="G3612" s="7" t="s">
        <v>1</v>
      </c>
      <c r="H3612" s="7" t="s">
        <v>1621</v>
      </c>
      <c r="I3612" s="9">
        <v>0.14975313200000001</v>
      </c>
      <c r="J3612" s="10">
        <v>259.75940000000003</v>
      </c>
      <c r="K3612" s="11">
        <v>4</v>
      </c>
      <c r="L3612" s="11" t="str">
        <f>IF(Tabla134[[#This Row],[Item Weight]]&lt;$U$12,"Poco Peso",IF(Tabla134[[#This Row],[Item Weight]]&lt;$U$13,"Peso Medio","Peso Alto"))</f>
        <v>Peso Alto</v>
      </c>
      <c r="M3612" s="7">
        <v>20.350000000000001</v>
      </c>
      <c r="N3612" s="11">
        <f>IF(Tabla134[[#This Row],[Item Weight (Nulos)]]="",VLOOKUP(Tabla134[[#This Row],[Item Identifier]],'Tabla para Nulos'!$A$3:$B$1563,2,FALSE),Tabla134[[#This Row],[Item Weight (Nulos)]])</f>
        <v>20.350000000000001</v>
      </c>
      <c r="O3612" s="11" t="str">
        <f>IF(Tabla134[[#This Row],[Item Visibility]]&lt;$U$15,"Poca visibilidad",IF(Tabla134[[#This Row],[Item Visibility]]&lt;$U$16,"Visibilidad media","Mayor visibilidad"))</f>
        <v>Mayor visibilidad</v>
      </c>
      <c r="P3612" s="11" t="str">
        <f>IF(Tabla134[[#This Row],[Rating]]&lt;2,"Muy Malo",IF(Tabla134[[#This Row],[Rating]]&lt;3,"Malo",IF(Tabla134[[#This Row],[Rating]]&lt;4,"Regular",IF(Tabla134[[#This Row],[Rating]]&lt;5,"Bueno","Excelente"))))</f>
        <v>Bueno</v>
      </c>
    </row>
    <row r="3613" spans="1:16" x14ac:dyDescent="0.2">
      <c r="A3613" s="7" t="s">
        <v>124</v>
      </c>
      <c r="B3613" s="7" t="s">
        <v>257</v>
      </c>
      <c r="C3613" s="7" t="s">
        <v>71</v>
      </c>
      <c r="D3613" s="8">
        <v>2011</v>
      </c>
      <c r="E3613" s="7" t="s">
        <v>703</v>
      </c>
      <c r="F3613" s="7" t="s">
        <v>2</v>
      </c>
      <c r="G3613" s="7" t="s">
        <v>1</v>
      </c>
      <c r="H3613" s="7" t="s">
        <v>1621</v>
      </c>
      <c r="I3613" s="9">
        <v>4.4093977999999999E-2</v>
      </c>
      <c r="J3613" s="10">
        <v>208.3954</v>
      </c>
      <c r="K3613" s="11">
        <v>4</v>
      </c>
      <c r="L3613" s="11" t="str">
        <f>IF(Tabla134[[#This Row],[Item Weight]]&lt;$U$12,"Poco Peso",IF(Tabla134[[#This Row],[Item Weight]]&lt;$U$13,"Peso Medio","Peso Alto"))</f>
        <v>Peso Medio</v>
      </c>
      <c r="M3613" s="7">
        <v>8.8949999999999996</v>
      </c>
      <c r="N3613" s="11">
        <f>IF(Tabla134[[#This Row],[Item Weight (Nulos)]]="",VLOOKUP(Tabla134[[#This Row],[Item Identifier]],'Tabla para Nulos'!$A$3:$B$1563,2,FALSE),Tabla134[[#This Row],[Item Weight (Nulos)]])</f>
        <v>8.8949999999999996</v>
      </c>
      <c r="O3613" s="11" t="str">
        <f>IF(Tabla134[[#This Row],[Item Visibility]]&lt;$U$15,"Poca visibilidad",IF(Tabla134[[#This Row],[Item Visibility]]&lt;$U$16,"Visibilidad media","Mayor visibilidad"))</f>
        <v>Visibilidad media</v>
      </c>
      <c r="P3613" s="11" t="str">
        <f>IF(Tabla134[[#This Row],[Rating]]&lt;2,"Muy Malo",IF(Tabla134[[#This Row],[Rating]]&lt;3,"Malo",IF(Tabla134[[#This Row],[Rating]]&lt;4,"Regular",IF(Tabla134[[#This Row],[Rating]]&lt;5,"Bueno","Excelente"))))</f>
        <v>Bueno</v>
      </c>
    </row>
    <row r="3614" spans="1:16" x14ac:dyDescent="0.2">
      <c r="A3614" s="7" t="s">
        <v>124</v>
      </c>
      <c r="B3614" s="7" t="s">
        <v>634</v>
      </c>
      <c r="C3614" s="7" t="s">
        <v>4</v>
      </c>
      <c r="D3614" s="8">
        <v>2011</v>
      </c>
      <c r="E3614" s="7" t="s">
        <v>703</v>
      </c>
      <c r="F3614" s="7" t="s">
        <v>2</v>
      </c>
      <c r="G3614" s="7" t="s">
        <v>1</v>
      </c>
      <c r="H3614" s="7" t="s">
        <v>1621</v>
      </c>
      <c r="I3614" s="9">
        <v>2.8519419000000001E-2</v>
      </c>
      <c r="J3614" s="10">
        <v>109.22280000000001</v>
      </c>
      <c r="K3614" s="11">
        <v>4</v>
      </c>
      <c r="L3614" s="11" t="str">
        <f>IF(Tabla134[[#This Row],[Item Weight]]&lt;$U$12,"Poco Peso",IF(Tabla134[[#This Row],[Item Weight]]&lt;$U$13,"Peso Medio","Peso Alto"))</f>
        <v>Peso Medio</v>
      </c>
      <c r="M3614" s="7">
        <v>14.35</v>
      </c>
      <c r="N3614" s="11">
        <f>IF(Tabla134[[#This Row],[Item Weight (Nulos)]]="",VLOOKUP(Tabla134[[#This Row],[Item Identifier]],'Tabla para Nulos'!$A$3:$B$1563,2,FALSE),Tabla134[[#This Row],[Item Weight (Nulos)]])</f>
        <v>14.35</v>
      </c>
      <c r="O3614" s="11" t="str">
        <f>IF(Tabla134[[#This Row],[Item Visibility]]&lt;$U$15,"Poca visibilidad",IF(Tabla134[[#This Row],[Item Visibility]]&lt;$U$16,"Visibilidad media","Mayor visibilidad"))</f>
        <v>Visibilidad media</v>
      </c>
      <c r="P3614" s="11" t="str">
        <f>IF(Tabla134[[#This Row],[Rating]]&lt;2,"Muy Malo",IF(Tabla134[[#This Row],[Rating]]&lt;3,"Malo",IF(Tabla134[[#This Row],[Rating]]&lt;4,"Regular",IF(Tabla134[[#This Row],[Rating]]&lt;5,"Bueno","Excelente"))))</f>
        <v>Bueno</v>
      </c>
    </row>
    <row r="3615" spans="1:16" x14ac:dyDescent="0.2">
      <c r="A3615" s="7" t="s">
        <v>124</v>
      </c>
      <c r="B3615" s="7" t="s">
        <v>1069</v>
      </c>
      <c r="C3615" s="7" t="s">
        <v>171</v>
      </c>
      <c r="D3615" s="8">
        <v>2011</v>
      </c>
      <c r="E3615" s="7" t="s">
        <v>703</v>
      </c>
      <c r="F3615" s="7" t="s">
        <v>2</v>
      </c>
      <c r="G3615" s="7" t="s">
        <v>1</v>
      </c>
      <c r="H3615" s="7" t="s">
        <v>1621</v>
      </c>
      <c r="I3615" s="9">
        <v>9.3862362000000005E-2</v>
      </c>
      <c r="J3615" s="10">
        <v>115.9492</v>
      </c>
      <c r="K3615" s="11">
        <v>4</v>
      </c>
      <c r="L3615" s="11" t="str">
        <f>IF(Tabla134[[#This Row],[Item Weight]]&lt;$U$12,"Poco Peso",IF(Tabla134[[#This Row],[Item Weight]]&lt;$U$13,"Peso Medio","Peso Alto"))</f>
        <v>Peso Medio</v>
      </c>
      <c r="M3615" s="7">
        <v>10.1</v>
      </c>
      <c r="N3615" s="11">
        <f>IF(Tabla134[[#This Row],[Item Weight (Nulos)]]="",VLOOKUP(Tabla134[[#This Row],[Item Identifier]],'Tabla para Nulos'!$A$3:$B$1563,2,FALSE),Tabla134[[#This Row],[Item Weight (Nulos)]])</f>
        <v>10.1</v>
      </c>
      <c r="O3615" s="11" t="str">
        <f>IF(Tabla134[[#This Row],[Item Visibility]]&lt;$U$15,"Poca visibilidad",IF(Tabla134[[#This Row],[Item Visibility]]&lt;$U$16,"Visibilidad media","Mayor visibilidad"))</f>
        <v>Visibilidad media</v>
      </c>
      <c r="P3615" s="11" t="str">
        <f>IF(Tabla134[[#This Row],[Rating]]&lt;2,"Muy Malo",IF(Tabla134[[#This Row],[Rating]]&lt;3,"Malo",IF(Tabla134[[#This Row],[Rating]]&lt;4,"Regular",IF(Tabla134[[#This Row],[Rating]]&lt;5,"Bueno","Excelente"))))</f>
        <v>Bueno</v>
      </c>
    </row>
    <row r="3616" spans="1:16" x14ac:dyDescent="0.2">
      <c r="A3616" s="7" t="s">
        <v>124</v>
      </c>
      <c r="B3616" s="7" t="s">
        <v>195</v>
      </c>
      <c r="C3616" s="7" t="s">
        <v>171</v>
      </c>
      <c r="D3616" s="8">
        <v>2011</v>
      </c>
      <c r="E3616" s="7" t="s">
        <v>703</v>
      </c>
      <c r="F3616" s="7" t="s">
        <v>2</v>
      </c>
      <c r="G3616" s="7" t="s">
        <v>1</v>
      </c>
      <c r="H3616" s="7" t="s">
        <v>1621</v>
      </c>
      <c r="I3616" s="9">
        <v>2.5834128000000001E-2</v>
      </c>
      <c r="J3616" s="10">
        <v>165.15260000000001</v>
      </c>
      <c r="K3616" s="11">
        <v>4</v>
      </c>
      <c r="L3616" s="11" t="str">
        <f>IF(Tabla134[[#This Row],[Item Weight]]&lt;$U$12,"Poco Peso",IF(Tabla134[[#This Row],[Item Weight]]&lt;$U$13,"Peso Medio","Peso Alto"))</f>
        <v>Peso Medio</v>
      </c>
      <c r="M3616" s="7">
        <v>12.1</v>
      </c>
      <c r="N3616" s="11">
        <f>IF(Tabla134[[#This Row],[Item Weight (Nulos)]]="",VLOOKUP(Tabla134[[#This Row],[Item Identifier]],'Tabla para Nulos'!$A$3:$B$1563,2,FALSE),Tabla134[[#This Row],[Item Weight (Nulos)]])</f>
        <v>12.1</v>
      </c>
      <c r="O3616" s="11" t="str">
        <f>IF(Tabla134[[#This Row],[Item Visibility]]&lt;$U$15,"Poca visibilidad",IF(Tabla134[[#This Row],[Item Visibility]]&lt;$U$16,"Visibilidad media","Mayor visibilidad"))</f>
        <v>Poca visibilidad</v>
      </c>
      <c r="P3616" s="11" t="str">
        <f>IF(Tabla134[[#This Row],[Rating]]&lt;2,"Muy Malo",IF(Tabla134[[#This Row],[Rating]]&lt;3,"Malo",IF(Tabla134[[#This Row],[Rating]]&lt;4,"Regular",IF(Tabla134[[#This Row],[Rating]]&lt;5,"Bueno","Excelente"))))</f>
        <v>Bueno</v>
      </c>
    </row>
    <row r="3617" spans="1:16" x14ac:dyDescent="0.2">
      <c r="A3617" s="7" t="s">
        <v>124</v>
      </c>
      <c r="B3617" s="7" t="s">
        <v>871</v>
      </c>
      <c r="C3617" s="7" t="s">
        <v>171</v>
      </c>
      <c r="D3617" s="8">
        <v>2011</v>
      </c>
      <c r="E3617" s="7" t="s">
        <v>703</v>
      </c>
      <c r="F3617" s="7" t="s">
        <v>2</v>
      </c>
      <c r="G3617" s="7" t="s">
        <v>1</v>
      </c>
      <c r="H3617" s="7" t="s">
        <v>1621</v>
      </c>
      <c r="I3617" s="9">
        <v>0.155105614</v>
      </c>
      <c r="J3617" s="10">
        <v>157.2604</v>
      </c>
      <c r="K3617" s="11">
        <v>4</v>
      </c>
      <c r="L3617" s="11" t="str">
        <f>IF(Tabla134[[#This Row],[Item Weight]]&lt;$U$12,"Poco Peso",IF(Tabla134[[#This Row],[Item Weight]]&lt;$U$13,"Peso Medio","Peso Alto"))</f>
        <v>Peso Medio</v>
      </c>
      <c r="M3617" s="7">
        <v>13.15</v>
      </c>
      <c r="N3617" s="11">
        <f>IF(Tabla134[[#This Row],[Item Weight (Nulos)]]="",VLOOKUP(Tabla134[[#This Row],[Item Identifier]],'Tabla para Nulos'!$A$3:$B$1563,2,FALSE),Tabla134[[#This Row],[Item Weight (Nulos)]])</f>
        <v>13.15</v>
      </c>
      <c r="O3617" s="11" t="str">
        <f>IF(Tabla134[[#This Row],[Item Visibility]]&lt;$U$15,"Poca visibilidad",IF(Tabla134[[#This Row],[Item Visibility]]&lt;$U$16,"Visibilidad media","Mayor visibilidad"))</f>
        <v>Mayor visibilidad</v>
      </c>
      <c r="P3617" s="11" t="str">
        <f>IF(Tabla134[[#This Row],[Rating]]&lt;2,"Muy Malo",IF(Tabla134[[#This Row],[Rating]]&lt;3,"Malo",IF(Tabla134[[#This Row],[Rating]]&lt;4,"Regular",IF(Tabla134[[#This Row],[Rating]]&lt;5,"Bueno","Excelente"))))</f>
        <v>Bueno</v>
      </c>
    </row>
    <row r="3618" spans="1:16" x14ac:dyDescent="0.2">
      <c r="A3618" s="7" t="s">
        <v>124</v>
      </c>
      <c r="B3618" s="7" t="s">
        <v>187</v>
      </c>
      <c r="C3618" s="7" t="s">
        <v>171</v>
      </c>
      <c r="D3618" s="8">
        <v>2011</v>
      </c>
      <c r="E3618" s="7" t="s">
        <v>703</v>
      </c>
      <c r="F3618" s="7" t="s">
        <v>2</v>
      </c>
      <c r="G3618" s="7" t="s">
        <v>1</v>
      </c>
      <c r="H3618" s="7" t="s">
        <v>1621</v>
      </c>
      <c r="I3618" s="9">
        <v>5.6237905999999997E-2</v>
      </c>
      <c r="J3618" s="10">
        <v>110.7912</v>
      </c>
      <c r="K3618" s="11">
        <v>4</v>
      </c>
      <c r="L3618" s="11" t="str">
        <f>IF(Tabla134[[#This Row],[Item Weight]]&lt;$U$12,"Poco Peso",IF(Tabla134[[#This Row],[Item Weight]]&lt;$U$13,"Peso Medio","Peso Alto"))</f>
        <v>Peso Medio</v>
      </c>
      <c r="M3618" s="7">
        <v>15.2</v>
      </c>
      <c r="N3618" s="11">
        <f>IF(Tabla134[[#This Row],[Item Weight (Nulos)]]="",VLOOKUP(Tabla134[[#This Row],[Item Identifier]],'Tabla para Nulos'!$A$3:$B$1563,2,FALSE),Tabla134[[#This Row],[Item Weight (Nulos)]])</f>
        <v>15.2</v>
      </c>
      <c r="O3618" s="11" t="str">
        <f>IF(Tabla134[[#This Row],[Item Visibility]]&lt;$U$15,"Poca visibilidad",IF(Tabla134[[#This Row],[Item Visibility]]&lt;$U$16,"Visibilidad media","Mayor visibilidad"))</f>
        <v>Visibilidad media</v>
      </c>
      <c r="P3618" s="11" t="str">
        <f>IF(Tabla134[[#This Row],[Rating]]&lt;2,"Muy Malo",IF(Tabla134[[#This Row],[Rating]]&lt;3,"Malo",IF(Tabla134[[#This Row],[Rating]]&lt;4,"Regular",IF(Tabla134[[#This Row],[Rating]]&lt;5,"Bueno","Excelente"))))</f>
        <v>Bueno</v>
      </c>
    </row>
    <row r="3619" spans="1:16" x14ac:dyDescent="0.2">
      <c r="A3619" s="7" t="s">
        <v>124</v>
      </c>
      <c r="B3619" s="7" t="s">
        <v>424</v>
      </c>
      <c r="C3619" s="7" t="s">
        <v>47</v>
      </c>
      <c r="D3619" s="8">
        <v>2011</v>
      </c>
      <c r="E3619" s="7" t="s">
        <v>703</v>
      </c>
      <c r="F3619" s="7" t="s">
        <v>2</v>
      </c>
      <c r="G3619" s="7" t="s">
        <v>528</v>
      </c>
      <c r="H3619" s="7" t="s">
        <v>1621</v>
      </c>
      <c r="I3619" s="9">
        <v>2.1287233999999999E-2</v>
      </c>
      <c r="J3619" s="10">
        <v>38.5822</v>
      </c>
      <c r="K3619" s="11">
        <v>4</v>
      </c>
      <c r="L3619" s="11" t="str">
        <f>IF(Tabla134[[#This Row],[Item Weight]]&lt;$U$12,"Poco Peso",IF(Tabla134[[#This Row],[Item Weight]]&lt;$U$13,"Peso Medio","Peso Alto"))</f>
        <v>Poco Peso</v>
      </c>
      <c r="M3619" s="7">
        <v>6.32</v>
      </c>
      <c r="N3619" s="11">
        <f>IF(Tabla134[[#This Row],[Item Weight (Nulos)]]="",VLOOKUP(Tabla134[[#This Row],[Item Identifier]],'Tabla para Nulos'!$A$3:$B$1563,2,FALSE),Tabla134[[#This Row],[Item Weight (Nulos)]])</f>
        <v>6.32</v>
      </c>
      <c r="O3619" s="11" t="str">
        <f>IF(Tabla134[[#This Row],[Item Visibility]]&lt;$U$15,"Poca visibilidad",IF(Tabla134[[#This Row],[Item Visibility]]&lt;$U$16,"Visibilidad media","Mayor visibilidad"))</f>
        <v>Poca visibilidad</v>
      </c>
      <c r="P3619" s="11" t="str">
        <f>IF(Tabla134[[#This Row],[Rating]]&lt;2,"Muy Malo",IF(Tabla134[[#This Row],[Rating]]&lt;3,"Malo",IF(Tabla134[[#This Row],[Rating]]&lt;4,"Regular",IF(Tabla134[[#This Row],[Rating]]&lt;5,"Bueno","Excelente"))))</f>
        <v>Bueno</v>
      </c>
    </row>
    <row r="3620" spans="1:16" x14ac:dyDescent="0.2">
      <c r="A3620" s="7" t="s">
        <v>124</v>
      </c>
      <c r="B3620" s="7" t="s">
        <v>153</v>
      </c>
      <c r="C3620" s="7" t="s">
        <v>14</v>
      </c>
      <c r="D3620" s="8">
        <v>2011</v>
      </c>
      <c r="E3620" s="7" t="s">
        <v>703</v>
      </c>
      <c r="F3620" s="7" t="s">
        <v>2</v>
      </c>
      <c r="G3620" s="7" t="s">
        <v>528</v>
      </c>
      <c r="H3620" s="7" t="s">
        <v>1621</v>
      </c>
      <c r="I3620" s="9">
        <v>4.3663451999999998E-2</v>
      </c>
      <c r="J3620" s="10">
        <v>217.185</v>
      </c>
      <c r="K3620" s="11">
        <v>4</v>
      </c>
      <c r="L3620" s="11" t="str">
        <f>IF(Tabla134[[#This Row],[Item Weight]]&lt;$U$12,"Poco Peso",IF(Tabla134[[#This Row],[Item Weight]]&lt;$U$13,"Peso Medio","Peso Alto"))</f>
        <v>Peso Medio</v>
      </c>
      <c r="M3620" s="7">
        <v>9.8000000000000007</v>
      </c>
      <c r="N3620" s="11">
        <f>IF(Tabla134[[#This Row],[Item Weight (Nulos)]]="",VLOOKUP(Tabla134[[#This Row],[Item Identifier]],'Tabla para Nulos'!$A$3:$B$1563,2,FALSE),Tabla134[[#This Row],[Item Weight (Nulos)]])</f>
        <v>9.8000000000000007</v>
      </c>
      <c r="O3620" s="11" t="str">
        <f>IF(Tabla134[[#This Row],[Item Visibility]]&lt;$U$15,"Poca visibilidad",IF(Tabla134[[#This Row],[Item Visibility]]&lt;$U$16,"Visibilidad media","Mayor visibilidad"))</f>
        <v>Visibilidad media</v>
      </c>
      <c r="P3620" s="11" t="str">
        <f>IF(Tabla134[[#This Row],[Rating]]&lt;2,"Muy Malo",IF(Tabla134[[#This Row],[Rating]]&lt;3,"Malo",IF(Tabla134[[#This Row],[Rating]]&lt;4,"Regular",IF(Tabla134[[#This Row],[Rating]]&lt;5,"Bueno","Excelente"))))</f>
        <v>Bueno</v>
      </c>
    </row>
    <row r="3621" spans="1:16" x14ac:dyDescent="0.2">
      <c r="A3621" s="7" t="s">
        <v>124</v>
      </c>
      <c r="B3621" s="7" t="s">
        <v>136</v>
      </c>
      <c r="C3621" s="7" t="s">
        <v>14</v>
      </c>
      <c r="D3621" s="8">
        <v>2011</v>
      </c>
      <c r="E3621" s="7" t="s">
        <v>703</v>
      </c>
      <c r="F3621" s="7" t="s">
        <v>2</v>
      </c>
      <c r="G3621" s="7" t="s">
        <v>528</v>
      </c>
      <c r="H3621" s="7" t="s">
        <v>1621</v>
      </c>
      <c r="I3621" s="9">
        <v>0</v>
      </c>
      <c r="J3621" s="10">
        <v>147.20760000000001</v>
      </c>
      <c r="K3621" s="11">
        <v>4</v>
      </c>
      <c r="L3621" s="11" t="str">
        <f>IF(Tabla134[[#This Row],[Item Weight]]&lt;$U$12,"Poco Peso",IF(Tabla134[[#This Row],[Item Weight]]&lt;$U$13,"Peso Medio","Peso Alto"))</f>
        <v>Peso Medio</v>
      </c>
      <c r="M3621" s="7">
        <v>10.195</v>
      </c>
      <c r="N3621" s="11">
        <f>IF(Tabla134[[#This Row],[Item Weight (Nulos)]]="",VLOOKUP(Tabla134[[#This Row],[Item Identifier]],'Tabla para Nulos'!$A$3:$B$1563,2,FALSE),Tabla134[[#This Row],[Item Weight (Nulos)]])</f>
        <v>10.195</v>
      </c>
      <c r="O3621" s="11" t="str">
        <f>IF(Tabla134[[#This Row],[Item Visibility]]&lt;$U$15,"Poca visibilidad",IF(Tabla134[[#This Row],[Item Visibility]]&lt;$U$16,"Visibilidad media","Mayor visibilidad"))</f>
        <v>Poca visibilidad</v>
      </c>
      <c r="P3621" s="11" t="str">
        <f>IF(Tabla134[[#This Row],[Rating]]&lt;2,"Muy Malo",IF(Tabla134[[#This Row],[Rating]]&lt;3,"Malo",IF(Tabla134[[#This Row],[Rating]]&lt;4,"Regular",IF(Tabla134[[#This Row],[Rating]]&lt;5,"Bueno","Excelente"))))</f>
        <v>Bueno</v>
      </c>
    </row>
    <row r="3622" spans="1:16" x14ac:dyDescent="0.2">
      <c r="A3622" s="7" t="s">
        <v>124</v>
      </c>
      <c r="B3622" s="7" t="s">
        <v>596</v>
      </c>
      <c r="C3622" s="7" t="s">
        <v>14</v>
      </c>
      <c r="D3622" s="8">
        <v>2011</v>
      </c>
      <c r="E3622" s="7" t="s">
        <v>703</v>
      </c>
      <c r="F3622" s="7" t="s">
        <v>2</v>
      </c>
      <c r="G3622" s="7" t="s">
        <v>528</v>
      </c>
      <c r="H3622" s="7" t="s">
        <v>1621</v>
      </c>
      <c r="I3622" s="9">
        <v>7.4422769E-2</v>
      </c>
      <c r="J3622" s="10">
        <v>128.00200000000001</v>
      </c>
      <c r="K3622" s="11">
        <v>4</v>
      </c>
      <c r="L3622" s="11" t="str">
        <f>IF(Tabla134[[#This Row],[Item Weight]]&lt;$U$12,"Poco Peso",IF(Tabla134[[#This Row],[Item Weight]]&lt;$U$13,"Peso Medio","Peso Alto"))</f>
        <v>Peso Alto</v>
      </c>
      <c r="M3622" s="7">
        <v>17.850000000000001</v>
      </c>
      <c r="N3622" s="11">
        <f>IF(Tabla134[[#This Row],[Item Weight (Nulos)]]="",VLOOKUP(Tabla134[[#This Row],[Item Identifier]],'Tabla para Nulos'!$A$3:$B$1563,2,FALSE),Tabla134[[#This Row],[Item Weight (Nulos)]])</f>
        <v>17.850000000000001</v>
      </c>
      <c r="O3622" s="11" t="str">
        <f>IF(Tabla134[[#This Row],[Item Visibility]]&lt;$U$15,"Poca visibilidad",IF(Tabla134[[#This Row],[Item Visibility]]&lt;$U$16,"Visibilidad media","Mayor visibilidad"))</f>
        <v>Visibilidad media</v>
      </c>
      <c r="P3622" s="11" t="str">
        <f>IF(Tabla134[[#This Row],[Rating]]&lt;2,"Muy Malo",IF(Tabla134[[#This Row],[Rating]]&lt;3,"Malo",IF(Tabla134[[#This Row],[Rating]]&lt;4,"Regular",IF(Tabla134[[#This Row],[Rating]]&lt;5,"Bueno","Excelente"))))</f>
        <v>Bueno</v>
      </c>
    </row>
    <row r="3623" spans="1:16" x14ac:dyDescent="0.2">
      <c r="A3623" s="7" t="s">
        <v>124</v>
      </c>
      <c r="B3623" s="7" t="s">
        <v>402</v>
      </c>
      <c r="C3623" s="7" t="s">
        <v>14</v>
      </c>
      <c r="D3623" s="8">
        <v>2011</v>
      </c>
      <c r="E3623" s="7" t="s">
        <v>703</v>
      </c>
      <c r="F3623" s="7" t="s">
        <v>2</v>
      </c>
      <c r="G3623" s="7" t="s">
        <v>528</v>
      </c>
      <c r="H3623" s="7" t="s">
        <v>1621</v>
      </c>
      <c r="I3623" s="9">
        <v>0.112893408</v>
      </c>
      <c r="J3623" s="10">
        <v>131.0626</v>
      </c>
      <c r="K3623" s="11">
        <v>4</v>
      </c>
      <c r="L3623" s="11" t="str">
        <f>IF(Tabla134[[#This Row],[Item Weight]]&lt;$U$12,"Poco Peso",IF(Tabla134[[#This Row],[Item Weight]]&lt;$U$13,"Peso Medio","Peso Alto"))</f>
        <v>Peso Alto</v>
      </c>
      <c r="M3623" s="7">
        <v>19</v>
      </c>
      <c r="N3623" s="11">
        <f>IF(Tabla134[[#This Row],[Item Weight (Nulos)]]="",VLOOKUP(Tabla134[[#This Row],[Item Identifier]],'Tabla para Nulos'!$A$3:$B$1563,2,FALSE),Tabla134[[#This Row],[Item Weight (Nulos)]])</f>
        <v>19</v>
      </c>
      <c r="O3623" s="11" t="str">
        <f>IF(Tabla134[[#This Row],[Item Visibility]]&lt;$U$15,"Poca visibilidad",IF(Tabla134[[#This Row],[Item Visibility]]&lt;$U$16,"Visibilidad media","Mayor visibilidad"))</f>
        <v>Mayor visibilidad</v>
      </c>
      <c r="P3623" s="11" t="str">
        <f>IF(Tabla134[[#This Row],[Rating]]&lt;2,"Muy Malo",IF(Tabla134[[#This Row],[Rating]]&lt;3,"Malo",IF(Tabla134[[#This Row],[Rating]]&lt;4,"Regular",IF(Tabla134[[#This Row],[Rating]]&lt;5,"Bueno","Excelente"))))</f>
        <v>Bueno</v>
      </c>
    </row>
    <row r="3624" spans="1:16" x14ac:dyDescent="0.2">
      <c r="A3624" s="7" t="s">
        <v>124</v>
      </c>
      <c r="B3624" s="7" t="s">
        <v>1575</v>
      </c>
      <c r="C3624" s="7" t="s">
        <v>14</v>
      </c>
      <c r="D3624" s="8">
        <v>2011</v>
      </c>
      <c r="E3624" s="7" t="s">
        <v>703</v>
      </c>
      <c r="F3624" s="7" t="s">
        <v>2</v>
      </c>
      <c r="G3624" s="7" t="s">
        <v>528</v>
      </c>
      <c r="H3624" s="7" t="s">
        <v>1621</v>
      </c>
      <c r="I3624" s="9">
        <v>5.8893461000000001E-2</v>
      </c>
      <c r="J3624" s="10">
        <v>178.93180000000001</v>
      </c>
      <c r="K3624" s="11">
        <v>4</v>
      </c>
      <c r="L3624" s="11" t="str">
        <f>IF(Tabla134[[#This Row],[Item Weight]]&lt;$U$12,"Poco Peso",IF(Tabla134[[#This Row],[Item Weight]]&lt;$U$13,"Peso Medio","Peso Alto"))</f>
        <v>Peso Alto</v>
      </c>
      <c r="M3624" s="7">
        <v>19.2</v>
      </c>
      <c r="N3624" s="11">
        <f>IF(Tabla134[[#This Row],[Item Weight (Nulos)]]="",VLOOKUP(Tabla134[[#This Row],[Item Identifier]],'Tabla para Nulos'!$A$3:$B$1563,2,FALSE),Tabla134[[#This Row],[Item Weight (Nulos)]])</f>
        <v>19.2</v>
      </c>
      <c r="O3624" s="11" t="str">
        <f>IF(Tabla134[[#This Row],[Item Visibility]]&lt;$U$15,"Poca visibilidad",IF(Tabla134[[#This Row],[Item Visibility]]&lt;$U$16,"Visibilidad media","Mayor visibilidad"))</f>
        <v>Visibilidad media</v>
      </c>
      <c r="P3624" s="11" t="str">
        <f>IF(Tabla134[[#This Row],[Rating]]&lt;2,"Muy Malo",IF(Tabla134[[#This Row],[Rating]]&lt;3,"Malo",IF(Tabla134[[#This Row],[Rating]]&lt;4,"Regular",IF(Tabla134[[#This Row],[Rating]]&lt;5,"Bueno","Excelente"))))</f>
        <v>Bueno</v>
      </c>
    </row>
    <row r="3625" spans="1:16" x14ac:dyDescent="0.2">
      <c r="A3625" s="7" t="s">
        <v>124</v>
      </c>
      <c r="B3625" s="7" t="s">
        <v>1566</v>
      </c>
      <c r="C3625" s="7" t="s">
        <v>19</v>
      </c>
      <c r="D3625" s="8">
        <v>2011</v>
      </c>
      <c r="E3625" s="7" t="s">
        <v>703</v>
      </c>
      <c r="F3625" s="7" t="s">
        <v>2</v>
      </c>
      <c r="G3625" s="7" t="s">
        <v>528</v>
      </c>
      <c r="H3625" s="7" t="s">
        <v>1621</v>
      </c>
      <c r="I3625" s="9">
        <v>3.9463564E-2</v>
      </c>
      <c r="J3625" s="10">
        <v>189.9846</v>
      </c>
      <c r="K3625" s="11">
        <v>4</v>
      </c>
      <c r="L3625" s="11" t="str">
        <f>IF(Tabla134[[#This Row],[Item Weight]]&lt;$U$12,"Poco Peso",IF(Tabla134[[#This Row],[Item Weight]]&lt;$U$13,"Peso Medio","Peso Alto"))</f>
        <v>Peso Medio</v>
      </c>
      <c r="M3625" s="7">
        <v>16.100000000000001</v>
      </c>
      <c r="N3625" s="11">
        <f>IF(Tabla134[[#This Row],[Item Weight (Nulos)]]="",VLOOKUP(Tabla134[[#This Row],[Item Identifier]],'Tabla para Nulos'!$A$3:$B$1563,2,FALSE),Tabla134[[#This Row],[Item Weight (Nulos)]])</f>
        <v>16.100000000000001</v>
      </c>
      <c r="O3625" s="11" t="str">
        <f>IF(Tabla134[[#This Row],[Item Visibility]]&lt;$U$15,"Poca visibilidad",IF(Tabla134[[#This Row],[Item Visibility]]&lt;$U$16,"Visibilidad media","Mayor visibilidad"))</f>
        <v>Visibilidad media</v>
      </c>
      <c r="P3625" s="11" t="str">
        <f>IF(Tabla134[[#This Row],[Rating]]&lt;2,"Muy Malo",IF(Tabla134[[#This Row],[Rating]]&lt;3,"Malo",IF(Tabla134[[#This Row],[Rating]]&lt;4,"Regular",IF(Tabla134[[#This Row],[Rating]]&lt;5,"Bueno","Excelente"))))</f>
        <v>Bueno</v>
      </c>
    </row>
    <row r="3626" spans="1:16" x14ac:dyDescent="0.2">
      <c r="A3626" s="7" t="s">
        <v>6</v>
      </c>
      <c r="B3626" s="7" t="s">
        <v>1513</v>
      </c>
      <c r="C3626" s="7" t="s">
        <v>108</v>
      </c>
      <c r="D3626" s="8">
        <v>2011</v>
      </c>
      <c r="E3626" s="7" t="s">
        <v>703</v>
      </c>
      <c r="F3626" s="7" t="s">
        <v>2</v>
      </c>
      <c r="G3626" s="7" t="s">
        <v>528</v>
      </c>
      <c r="H3626" s="7" t="s">
        <v>1621</v>
      </c>
      <c r="I3626" s="9">
        <v>9.4265737000000002E-2</v>
      </c>
      <c r="J3626" s="10">
        <v>233.93</v>
      </c>
      <c r="K3626" s="11">
        <v>4</v>
      </c>
      <c r="L3626" s="11" t="str">
        <f>IF(Tabla134[[#This Row],[Item Weight]]&lt;$U$12,"Poco Peso",IF(Tabla134[[#This Row],[Item Weight]]&lt;$U$13,"Peso Medio","Peso Alto"))</f>
        <v>Peso Medio</v>
      </c>
      <c r="M3626" s="7">
        <v>13.85</v>
      </c>
      <c r="N3626" s="11">
        <f>IF(Tabla134[[#This Row],[Item Weight (Nulos)]]="",VLOOKUP(Tabla134[[#This Row],[Item Identifier]],'Tabla para Nulos'!$A$3:$B$1563,2,FALSE),Tabla134[[#This Row],[Item Weight (Nulos)]])</f>
        <v>13.85</v>
      </c>
      <c r="O3626" s="11" t="str">
        <f>IF(Tabla134[[#This Row],[Item Visibility]]&lt;$U$15,"Poca visibilidad",IF(Tabla134[[#This Row],[Item Visibility]]&lt;$U$16,"Visibilidad media","Mayor visibilidad"))</f>
        <v>Visibilidad media</v>
      </c>
      <c r="P3626" s="11" t="str">
        <f>IF(Tabla134[[#This Row],[Rating]]&lt;2,"Muy Malo",IF(Tabla134[[#This Row],[Rating]]&lt;3,"Malo",IF(Tabla134[[#This Row],[Rating]]&lt;4,"Regular",IF(Tabla134[[#This Row],[Rating]]&lt;5,"Bueno","Excelente"))))</f>
        <v>Bueno</v>
      </c>
    </row>
    <row r="3627" spans="1:16" x14ac:dyDescent="0.2">
      <c r="A3627" s="7" t="s">
        <v>6</v>
      </c>
      <c r="B3627" s="7" t="s">
        <v>86</v>
      </c>
      <c r="C3627" s="7" t="s">
        <v>17</v>
      </c>
      <c r="D3627" s="8">
        <v>2011</v>
      </c>
      <c r="E3627" s="7" t="s">
        <v>703</v>
      </c>
      <c r="F3627" s="7" t="s">
        <v>2</v>
      </c>
      <c r="G3627" s="7" t="s">
        <v>528</v>
      </c>
      <c r="H3627" s="7" t="s">
        <v>1621</v>
      </c>
      <c r="I3627" s="9">
        <v>0.146701312</v>
      </c>
      <c r="J3627" s="10">
        <v>262.291</v>
      </c>
      <c r="K3627" s="11">
        <v>4</v>
      </c>
      <c r="L3627" s="11" t="str">
        <f>IF(Tabla134[[#This Row],[Item Weight]]&lt;$U$12,"Poco Peso",IF(Tabla134[[#This Row],[Item Weight]]&lt;$U$13,"Peso Medio","Peso Alto"))</f>
        <v>Peso Medio</v>
      </c>
      <c r="M3627" s="7">
        <v>8.9450000000000003</v>
      </c>
      <c r="N3627" s="11">
        <f>IF(Tabla134[[#This Row],[Item Weight (Nulos)]]="",VLOOKUP(Tabla134[[#This Row],[Item Identifier]],'Tabla para Nulos'!$A$3:$B$1563,2,FALSE),Tabla134[[#This Row],[Item Weight (Nulos)]])</f>
        <v>8.9450000000000003</v>
      </c>
      <c r="O3627" s="11" t="str">
        <f>IF(Tabla134[[#This Row],[Item Visibility]]&lt;$U$15,"Poca visibilidad",IF(Tabla134[[#This Row],[Item Visibility]]&lt;$U$16,"Visibilidad media","Mayor visibilidad"))</f>
        <v>Mayor visibilidad</v>
      </c>
      <c r="P3627" s="11" t="str">
        <f>IF(Tabla134[[#This Row],[Rating]]&lt;2,"Muy Malo",IF(Tabla134[[#This Row],[Rating]]&lt;3,"Malo",IF(Tabla134[[#This Row],[Rating]]&lt;4,"Regular",IF(Tabla134[[#This Row],[Rating]]&lt;5,"Bueno","Excelente"))))</f>
        <v>Bueno</v>
      </c>
    </row>
    <row r="3628" spans="1:16" x14ac:dyDescent="0.2">
      <c r="A3628" s="7" t="s">
        <v>6</v>
      </c>
      <c r="B3628" s="7" t="s">
        <v>363</v>
      </c>
      <c r="C3628" s="7" t="s">
        <v>71</v>
      </c>
      <c r="D3628" s="8">
        <v>2011</v>
      </c>
      <c r="E3628" s="7" t="s">
        <v>703</v>
      </c>
      <c r="F3628" s="7" t="s">
        <v>2</v>
      </c>
      <c r="G3628" s="7" t="s">
        <v>528</v>
      </c>
      <c r="H3628" s="7" t="s">
        <v>1621</v>
      </c>
      <c r="I3628" s="9">
        <v>0.13211192099999999</v>
      </c>
      <c r="J3628" s="10">
        <v>82.227599999999995</v>
      </c>
      <c r="K3628" s="11">
        <v>4</v>
      </c>
      <c r="L3628" s="11" t="str">
        <f>IF(Tabla134[[#This Row],[Item Weight]]&lt;$U$12,"Poco Peso",IF(Tabla134[[#This Row],[Item Weight]]&lt;$U$13,"Peso Medio","Peso Alto"))</f>
        <v>Peso Medio</v>
      </c>
      <c r="M3628" s="7">
        <v>11.6</v>
      </c>
      <c r="N3628" s="11">
        <f>IF(Tabla134[[#This Row],[Item Weight (Nulos)]]="",VLOOKUP(Tabla134[[#This Row],[Item Identifier]],'Tabla para Nulos'!$A$3:$B$1563,2,FALSE),Tabla134[[#This Row],[Item Weight (Nulos)]])</f>
        <v>11.6</v>
      </c>
      <c r="O3628" s="11" t="str">
        <f>IF(Tabla134[[#This Row],[Item Visibility]]&lt;$U$15,"Poca visibilidad",IF(Tabla134[[#This Row],[Item Visibility]]&lt;$U$16,"Visibilidad media","Mayor visibilidad"))</f>
        <v>Mayor visibilidad</v>
      </c>
      <c r="P3628" s="11" t="str">
        <f>IF(Tabla134[[#This Row],[Rating]]&lt;2,"Muy Malo",IF(Tabla134[[#This Row],[Rating]]&lt;3,"Malo",IF(Tabla134[[#This Row],[Rating]]&lt;4,"Regular",IF(Tabla134[[#This Row],[Rating]]&lt;5,"Bueno","Excelente"))))</f>
        <v>Bueno</v>
      </c>
    </row>
    <row r="3629" spans="1:16" x14ac:dyDescent="0.2">
      <c r="A3629" s="7" t="s">
        <v>6</v>
      </c>
      <c r="B3629" s="7" t="s">
        <v>940</v>
      </c>
      <c r="C3629" s="7" t="s">
        <v>10</v>
      </c>
      <c r="D3629" s="8">
        <v>2011</v>
      </c>
      <c r="E3629" s="7" t="s">
        <v>703</v>
      </c>
      <c r="F3629" s="7" t="s">
        <v>2</v>
      </c>
      <c r="G3629" s="7" t="s">
        <v>528</v>
      </c>
      <c r="H3629" s="7" t="s">
        <v>1621</v>
      </c>
      <c r="I3629" s="9">
        <v>6.4441812000000001E-2</v>
      </c>
      <c r="J3629" s="10">
        <v>110.95699999999999</v>
      </c>
      <c r="K3629" s="11">
        <v>4</v>
      </c>
      <c r="L3629" s="11" t="str">
        <f>IF(Tabla134[[#This Row],[Item Weight]]&lt;$U$12,"Poco Peso",IF(Tabla134[[#This Row],[Item Weight]]&lt;$U$13,"Peso Medio","Peso Alto"))</f>
        <v>Peso Medio</v>
      </c>
      <c r="M3629" s="7">
        <v>12.35</v>
      </c>
      <c r="N3629" s="11">
        <f>IF(Tabla134[[#This Row],[Item Weight (Nulos)]]="",VLOOKUP(Tabla134[[#This Row],[Item Identifier]],'Tabla para Nulos'!$A$3:$B$1563,2,FALSE),Tabla134[[#This Row],[Item Weight (Nulos)]])</f>
        <v>12.35</v>
      </c>
      <c r="O3629" s="11" t="str">
        <f>IF(Tabla134[[#This Row],[Item Visibility]]&lt;$U$15,"Poca visibilidad",IF(Tabla134[[#This Row],[Item Visibility]]&lt;$U$16,"Visibilidad media","Mayor visibilidad"))</f>
        <v>Visibilidad media</v>
      </c>
      <c r="P3629" s="11" t="str">
        <f>IF(Tabla134[[#This Row],[Rating]]&lt;2,"Muy Malo",IF(Tabla134[[#This Row],[Rating]]&lt;3,"Malo",IF(Tabla134[[#This Row],[Rating]]&lt;4,"Regular",IF(Tabla134[[#This Row],[Rating]]&lt;5,"Bueno","Excelente"))))</f>
        <v>Bueno</v>
      </c>
    </row>
    <row r="3630" spans="1:16" x14ac:dyDescent="0.2">
      <c r="A3630" s="7" t="s">
        <v>6</v>
      </c>
      <c r="B3630" s="7" t="s">
        <v>1399</v>
      </c>
      <c r="C3630" s="7" t="s">
        <v>10</v>
      </c>
      <c r="D3630" s="8">
        <v>2011</v>
      </c>
      <c r="E3630" s="7" t="s">
        <v>703</v>
      </c>
      <c r="F3630" s="7" t="s">
        <v>2</v>
      </c>
      <c r="G3630" s="7" t="s">
        <v>528</v>
      </c>
      <c r="H3630" s="7" t="s">
        <v>1621</v>
      </c>
      <c r="I3630" s="9">
        <v>8.3079825999999996E-2</v>
      </c>
      <c r="J3630" s="10">
        <v>80.364400000000003</v>
      </c>
      <c r="K3630" s="11">
        <v>4</v>
      </c>
      <c r="L3630" s="11" t="str">
        <f>IF(Tabla134[[#This Row],[Item Weight]]&lt;$U$12,"Poco Peso",IF(Tabla134[[#This Row],[Item Weight]]&lt;$U$13,"Peso Medio","Peso Alto"))</f>
        <v>Peso Alto</v>
      </c>
      <c r="M3630" s="7">
        <v>19.350000000000001</v>
      </c>
      <c r="N3630" s="11">
        <f>IF(Tabla134[[#This Row],[Item Weight (Nulos)]]="",VLOOKUP(Tabla134[[#This Row],[Item Identifier]],'Tabla para Nulos'!$A$3:$B$1563,2,FALSE),Tabla134[[#This Row],[Item Weight (Nulos)]])</f>
        <v>19.350000000000001</v>
      </c>
      <c r="O3630" s="11" t="str">
        <f>IF(Tabla134[[#This Row],[Item Visibility]]&lt;$U$15,"Poca visibilidad",IF(Tabla134[[#This Row],[Item Visibility]]&lt;$U$16,"Visibilidad media","Mayor visibilidad"))</f>
        <v>Visibilidad media</v>
      </c>
      <c r="P3630" s="11" t="str">
        <f>IF(Tabla134[[#This Row],[Rating]]&lt;2,"Muy Malo",IF(Tabla134[[#This Row],[Rating]]&lt;3,"Malo",IF(Tabla134[[#This Row],[Rating]]&lt;4,"Regular",IF(Tabla134[[#This Row],[Rating]]&lt;5,"Bueno","Excelente"))))</f>
        <v>Bueno</v>
      </c>
    </row>
    <row r="3631" spans="1:16" x14ac:dyDescent="0.2">
      <c r="A3631" s="7" t="s">
        <v>6</v>
      </c>
      <c r="B3631" s="7" t="s">
        <v>1387</v>
      </c>
      <c r="C3631" s="7" t="s">
        <v>47</v>
      </c>
      <c r="D3631" s="8">
        <v>2011</v>
      </c>
      <c r="E3631" s="7" t="s">
        <v>703</v>
      </c>
      <c r="F3631" s="7" t="s">
        <v>2</v>
      </c>
      <c r="G3631" s="7" t="s">
        <v>528</v>
      </c>
      <c r="H3631" s="7" t="s">
        <v>1621</v>
      </c>
      <c r="I3631" s="9">
        <v>4.4526442999999999E-2</v>
      </c>
      <c r="J3631" s="10">
        <v>37.953200000000002</v>
      </c>
      <c r="K3631" s="11">
        <v>4</v>
      </c>
      <c r="L3631" s="11" t="str">
        <f>IF(Tabla134[[#This Row],[Item Weight]]&lt;$U$12,"Poco Peso",IF(Tabla134[[#This Row],[Item Weight]]&lt;$U$13,"Peso Medio","Peso Alto"))</f>
        <v>Peso Medio</v>
      </c>
      <c r="M3631" s="7">
        <v>13.65</v>
      </c>
      <c r="N3631" s="11">
        <f>IF(Tabla134[[#This Row],[Item Weight (Nulos)]]="",VLOOKUP(Tabla134[[#This Row],[Item Identifier]],'Tabla para Nulos'!$A$3:$B$1563,2,FALSE),Tabla134[[#This Row],[Item Weight (Nulos)]])</f>
        <v>13.65</v>
      </c>
      <c r="O3631" s="11" t="str">
        <f>IF(Tabla134[[#This Row],[Item Visibility]]&lt;$U$15,"Poca visibilidad",IF(Tabla134[[#This Row],[Item Visibility]]&lt;$U$16,"Visibilidad media","Mayor visibilidad"))</f>
        <v>Visibilidad media</v>
      </c>
      <c r="P3631" s="11" t="str">
        <f>IF(Tabla134[[#This Row],[Rating]]&lt;2,"Muy Malo",IF(Tabla134[[#This Row],[Rating]]&lt;3,"Malo",IF(Tabla134[[#This Row],[Rating]]&lt;4,"Regular",IF(Tabla134[[#This Row],[Rating]]&lt;5,"Bueno","Excelente"))))</f>
        <v>Bueno</v>
      </c>
    </row>
    <row r="3632" spans="1:16" x14ac:dyDescent="0.2">
      <c r="A3632" s="7" t="s">
        <v>6</v>
      </c>
      <c r="B3632" s="7" t="s">
        <v>1512</v>
      </c>
      <c r="C3632" s="7" t="s">
        <v>47</v>
      </c>
      <c r="D3632" s="8">
        <v>2011</v>
      </c>
      <c r="E3632" s="7" t="s">
        <v>703</v>
      </c>
      <c r="F3632" s="7" t="s">
        <v>2</v>
      </c>
      <c r="G3632" s="7" t="s">
        <v>528</v>
      </c>
      <c r="H3632" s="7" t="s">
        <v>1621</v>
      </c>
      <c r="I3632" s="9">
        <v>0.160852421</v>
      </c>
      <c r="J3632" s="10">
        <v>131.39420000000001</v>
      </c>
      <c r="K3632" s="11">
        <v>4</v>
      </c>
      <c r="L3632" s="11" t="str">
        <f>IF(Tabla134[[#This Row],[Item Weight]]&lt;$U$12,"Poco Peso",IF(Tabla134[[#This Row],[Item Weight]]&lt;$U$13,"Peso Medio","Peso Alto"))</f>
        <v>Peso Medio</v>
      </c>
      <c r="M3632" s="7">
        <v>15.1</v>
      </c>
      <c r="N3632" s="11">
        <f>IF(Tabla134[[#This Row],[Item Weight (Nulos)]]="",VLOOKUP(Tabla134[[#This Row],[Item Identifier]],'Tabla para Nulos'!$A$3:$B$1563,2,FALSE),Tabla134[[#This Row],[Item Weight (Nulos)]])</f>
        <v>15.1</v>
      </c>
      <c r="O3632" s="11" t="str">
        <f>IF(Tabla134[[#This Row],[Item Visibility]]&lt;$U$15,"Poca visibilidad",IF(Tabla134[[#This Row],[Item Visibility]]&lt;$U$16,"Visibilidad media","Mayor visibilidad"))</f>
        <v>Mayor visibilidad</v>
      </c>
      <c r="P3632" s="11" t="str">
        <f>IF(Tabla134[[#This Row],[Rating]]&lt;2,"Muy Malo",IF(Tabla134[[#This Row],[Rating]]&lt;3,"Malo",IF(Tabla134[[#This Row],[Rating]]&lt;4,"Regular",IF(Tabla134[[#This Row],[Rating]]&lt;5,"Bueno","Excelente"))))</f>
        <v>Bueno</v>
      </c>
    </row>
    <row r="3633" spans="1:16" x14ac:dyDescent="0.2">
      <c r="A3633" s="7" t="s">
        <v>6</v>
      </c>
      <c r="B3633" s="7" t="s">
        <v>1456</v>
      </c>
      <c r="C3633" s="7" t="s">
        <v>14</v>
      </c>
      <c r="D3633" s="8">
        <v>2011</v>
      </c>
      <c r="E3633" s="7" t="s">
        <v>703</v>
      </c>
      <c r="F3633" s="7" t="s">
        <v>2</v>
      </c>
      <c r="G3633" s="7" t="s">
        <v>528</v>
      </c>
      <c r="H3633" s="7" t="s">
        <v>1621</v>
      </c>
      <c r="I3633" s="9">
        <v>9.4741513999999999E-2</v>
      </c>
      <c r="J3633" s="10">
        <v>63.116799999999998</v>
      </c>
      <c r="K3633" s="11">
        <v>4</v>
      </c>
      <c r="L3633" s="11" t="str">
        <f>IF(Tabla134[[#This Row],[Item Weight]]&lt;$U$12,"Poco Peso",IF(Tabla134[[#This Row],[Item Weight]]&lt;$U$13,"Peso Medio","Peso Alto"))</f>
        <v>Poco Peso</v>
      </c>
      <c r="M3633" s="7">
        <v>5.59</v>
      </c>
      <c r="N3633" s="11">
        <f>IF(Tabla134[[#This Row],[Item Weight (Nulos)]]="",VLOOKUP(Tabla134[[#This Row],[Item Identifier]],'Tabla para Nulos'!$A$3:$B$1563,2,FALSE),Tabla134[[#This Row],[Item Weight (Nulos)]])</f>
        <v>5.59</v>
      </c>
      <c r="O3633" s="11" t="str">
        <f>IF(Tabla134[[#This Row],[Item Visibility]]&lt;$U$15,"Poca visibilidad",IF(Tabla134[[#This Row],[Item Visibility]]&lt;$U$16,"Visibilidad media","Mayor visibilidad"))</f>
        <v>Mayor visibilidad</v>
      </c>
      <c r="P3633" s="11" t="str">
        <f>IF(Tabla134[[#This Row],[Rating]]&lt;2,"Muy Malo",IF(Tabla134[[#This Row],[Rating]]&lt;3,"Malo",IF(Tabla134[[#This Row],[Rating]]&lt;4,"Regular",IF(Tabla134[[#This Row],[Rating]]&lt;5,"Bueno","Excelente"))))</f>
        <v>Bueno</v>
      </c>
    </row>
    <row r="3634" spans="1:16" x14ac:dyDescent="0.2">
      <c r="A3634" s="7" t="s">
        <v>6</v>
      </c>
      <c r="B3634" s="7" t="s">
        <v>1355</v>
      </c>
      <c r="C3634" s="7" t="s">
        <v>14</v>
      </c>
      <c r="D3634" s="8">
        <v>2011</v>
      </c>
      <c r="E3634" s="7" t="s">
        <v>703</v>
      </c>
      <c r="F3634" s="7" t="s">
        <v>2</v>
      </c>
      <c r="G3634" s="7" t="s">
        <v>528</v>
      </c>
      <c r="H3634" s="7" t="s">
        <v>1621</v>
      </c>
      <c r="I3634" s="9">
        <v>0.12411034899999999</v>
      </c>
      <c r="J3634" s="10">
        <v>262.35680000000002</v>
      </c>
      <c r="K3634" s="11">
        <v>4</v>
      </c>
      <c r="L3634" s="11" t="str">
        <f>IF(Tabla134[[#This Row],[Item Weight]]&lt;$U$12,"Poco Peso",IF(Tabla134[[#This Row],[Item Weight]]&lt;$U$13,"Peso Medio","Peso Alto"))</f>
        <v>Poco Peso</v>
      </c>
      <c r="M3634" s="7">
        <v>5.78</v>
      </c>
      <c r="N3634" s="11">
        <f>IF(Tabla134[[#This Row],[Item Weight (Nulos)]]="",VLOOKUP(Tabla134[[#This Row],[Item Identifier]],'Tabla para Nulos'!$A$3:$B$1563,2,FALSE),Tabla134[[#This Row],[Item Weight (Nulos)]])</f>
        <v>5.78</v>
      </c>
      <c r="O3634" s="11" t="str">
        <f>IF(Tabla134[[#This Row],[Item Visibility]]&lt;$U$15,"Poca visibilidad",IF(Tabla134[[#This Row],[Item Visibility]]&lt;$U$16,"Visibilidad media","Mayor visibilidad"))</f>
        <v>Mayor visibilidad</v>
      </c>
      <c r="P3634" s="11" t="str">
        <f>IF(Tabla134[[#This Row],[Rating]]&lt;2,"Muy Malo",IF(Tabla134[[#This Row],[Rating]]&lt;3,"Malo",IF(Tabla134[[#This Row],[Rating]]&lt;4,"Regular",IF(Tabla134[[#This Row],[Rating]]&lt;5,"Bueno","Excelente"))))</f>
        <v>Bueno</v>
      </c>
    </row>
    <row r="3635" spans="1:16" x14ac:dyDescent="0.2">
      <c r="A3635" s="7" t="s">
        <v>6</v>
      </c>
      <c r="B3635" s="7" t="s">
        <v>929</v>
      </c>
      <c r="C3635" s="7" t="s">
        <v>19</v>
      </c>
      <c r="D3635" s="8">
        <v>2011</v>
      </c>
      <c r="E3635" s="7" t="s">
        <v>703</v>
      </c>
      <c r="F3635" s="7" t="s">
        <v>2</v>
      </c>
      <c r="G3635" s="7" t="s">
        <v>702</v>
      </c>
      <c r="H3635" s="7" t="s">
        <v>1621</v>
      </c>
      <c r="I3635" s="9">
        <v>1.1790780000000001E-2</v>
      </c>
      <c r="J3635" s="10">
        <v>189.053</v>
      </c>
      <c r="K3635" s="11">
        <v>4</v>
      </c>
      <c r="L3635" s="11" t="str">
        <f>IF(Tabla134[[#This Row],[Item Weight]]&lt;$U$12,"Poco Peso",IF(Tabla134[[#This Row],[Item Weight]]&lt;$U$13,"Peso Medio","Peso Alto"))</f>
        <v>Poco Peso</v>
      </c>
      <c r="M3635" s="7">
        <v>6.1150000000000002</v>
      </c>
      <c r="N3635" s="11">
        <f>IF(Tabla134[[#This Row],[Item Weight (Nulos)]]="",VLOOKUP(Tabla134[[#This Row],[Item Identifier]],'Tabla para Nulos'!$A$3:$B$1563,2,FALSE),Tabla134[[#This Row],[Item Weight (Nulos)]])</f>
        <v>6.1150000000000002</v>
      </c>
      <c r="O3635" s="11" t="str">
        <f>IF(Tabla134[[#This Row],[Item Visibility]]&lt;$U$15,"Poca visibilidad",IF(Tabla134[[#This Row],[Item Visibility]]&lt;$U$16,"Visibilidad media","Mayor visibilidad"))</f>
        <v>Poca visibilidad</v>
      </c>
      <c r="P3635" s="11" t="str">
        <f>IF(Tabla134[[#This Row],[Rating]]&lt;2,"Muy Malo",IF(Tabla134[[#This Row],[Rating]]&lt;3,"Malo",IF(Tabla134[[#This Row],[Rating]]&lt;4,"Regular",IF(Tabla134[[#This Row],[Rating]]&lt;5,"Bueno","Excelente"))))</f>
        <v>Bueno</v>
      </c>
    </row>
    <row r="3636" spans="1:16" x14ac:dyDescent="0.2">
      <c r="A3636" s="7" t="s">
        <v>6</v>
      </c>
      <c r="B3636" s="7" t="s">
        <v>1238</v>
      </c>
      <c r="C3636" s="7" t="s">
        <v>19</v>
      </c>
      <c r="D3636" s="8">
        <v>2011</v>
      </c>
      <c r="E3636" s="7" t="s">
        <v>703</v>
      </c>
      <c r="F3636" s="7" t="s">
        <v>2</v>
      </c>
      <c r="G3636" s="7" t="s">
        <v>702</v>
      </c>
      <c r="H3636" s="7" t="s">
        <v>1621</v>
      </c>
      <c r="I3636" s="9">
        <v>4.1599643999999998E-2</v>
      </c>
      <c r="J3636" s="10">
        <v>40.982199999999999</v>
      </c>
      <c r="K3636" s="11">
        <v>4</v>
      </c>
      <c r="L3636" s="11" t="str">
        <f>IF(Tabla134[[#This Row],[Item Weight]]&lt;$U$12,"Poco Peso",IF(Tabla134[[#This Row],[Item Weight]]&lt;$U$13,"Peso Medio","Peso Alto"))</f>
        <v>Peso Medio</v>
      </c>
      <c r="M3636" s="7">
        <v>16.75</v>
      </c>
      <c r="N3636" s="11">
        <f>IF(Tabla134[[#This Row],[Item Weight (Nulos)]]="",VLOOKUP(Tabla134[[#This Row],[Item Identifier]],'Tabla para Nulos'!$A$3:$B$1563,2,FALSE),Tabla134[[#This Row],[Item Weight (Nulos)]])</f>
        <v>16.75</v>
      </c>
      <c r="O3636" s="11" t="str">
        <f>IF(Tabla134[[#This Row],[Item Visibility]]&lt;$U$15,"Poca visibilidad",IF(Tabla134[[#This Row],[Item Visibility]]&lt;$U$16,"Visibilidad media","Mayor visibilidad"))</f>
        <v>Visibilidad media</v>
      </c>
      <c r="P3636" s="11" t="str">
        <f>IF(Tabla134[[#This Row],[Rating]]&lt;2,"Muy Malo",IF(Tabla134[[#This Row],[Rating]]&lt;3,"Malo",IF(Tabla134[[#This Row],[Rating]]&lt;4,"Regular",IF(Tabla134[[#This Row],[Rating]]&lt;5,"Bueno","Excelente"))))</f>
        <v>Bueno</v>
      </c>
    </row>
    <row r="3637" spans="1:16" x14ac:dyDescent="0.2">
      <c r="A3637" s="7" t="s">
        <v>6</v>
      </c>
      <c r="B3637" s="7" t="s">
        <v>557</v>
      </c>
      <c r="C3637" s="7" t="s">
        <v>10</v>
      </c>
      <c r="D3637" s="8">
        <v>2011</v>
      </c>
      <c r="E3637" s="7" t="s">
        <v>703</v>
      </c>
      <c r="F3637" s="7" t="s">
        <v>2</v>
      </c>
      <c r="G3637" s="7" t="s">
        <v>702</v>
      </c>
      <c r="H3637" s="7" t="s">
        <v>1621</v>
      </c>
      <c r="I3637" s="9">
        <v>2.4044279000000002E-2</v>
      </c>
      <c r="J3637" s="10">
        <v>241.05119999999999</v>
      </c>
      <c r="K3637" s="11">
        <v>4</v>
      </c>
      <c r="L3637" s="11" t="str">
        <f>IF(Tabla134[[#This Row],[Item Weight]]&lt;$U$12,"Poco Peso",IF(Tabla134[[#This Row],[Item Weight]]&lt;$U$13,"Peso Medio","Peso Alto"))</f>
        <v>Poco Peso</v>
      </c>
      <c r="M3637" s="7">
        <v>7.35</v>
      </c>
      <c r="N3637" s="11">
        <f>IF(Tabla134[[#This Row],[Item Weight (Nulos)]]="",VLOOKUP(Tabla134[[#This Row],[Item Identifier]],'Tabla para Nulos'!$A$3:$B$1563,2,FALSE),Tabla134[[#This Row],[Item Weight (Nulos)]])</f>
        <v>7.35</v>
      </c>
      <c r="O3637" s="11" t="str">
        <f>IF(Tabla134[[#This Row],[Item Visibility]]&lt;$U$15,"Poca visibilidad",IF(Tabla134[[#This Row],[Item Visibility]]&lt;$U$16,"Visibilidad media","Mayor visibilidad"))</f>
        <v>Poca visibilidad</v>
      </c>
      <c r="P3637" s="11" t="str">
        <f>IF(Tabla134[[#This Row],[Rating]]&lt;2,"Muy Malo",IF(Tabla134[[#This Row],[Rating]]&lt;3,"Malo",IF(Tabla134[[#This Row],[Rating]]&lt;4,"Regular",IF(Tabla134[[#This Row],[Rating]]&lt;5,"Bueno","Excelente"))))</f>
        <v>Bueno</v>
      </c>
    </row>
    <row r="3638" spans="1:16" x14ac:dyDescent="0.2">
      <c r="A3638" s="7" t="s">
        <v>124</v>
      </c>
      <c r="B3638" s="7" t="s">
        <v>1306</v>
      </c>
      <c r="C3638" s="7" t="s">
        <v>28</v>
      </c>
      <c r="D3638" s="8">
        <v>2014</v>
      </c>
      <c r="E3638" s="7" t="s">
        <v>529</v>
      </c>
      <c r="F3638" s="7" t="s">
        <v>2</v>
      </c>
      <c r="G3638" s="7" t="s">
        <v>528</v>
      </c>
      <c r="H3638" s="7" t="s">
        <v>7</v>
      </c>
      <c r="I3638" s="9">
        <v>4.5916788E-2</v>
      </c>
      <c r="J3638" s="10">
        <v>198.80840000000001</v>
      </c>
      <c r="K3638" s="11">
        <v>4</v>
      </c>
      <c r="L3638" s="11" t="str">
        <f>IF(Tabla134[[#This Row],[Item Weight]]&lt;$U$12,"Poco Peso",IF(Tabla134[[#This Row],[Item Weight]]&lt;$U$13,"Peso Medio","Peso Alto"))</f>
        <v>Poco Peso</v>
      </c>
      <c r="M3638" s="7">
        <v>4.92</v>
      </c>
      <c r="N3638" s="11">
        <f>IF(Tabla134[[#This Row],[Item Weight (Nulos)]]="",VLOOKUP(Tabla134[[#This Row],[Item Identifier]],'Tabla para Nulos'!$A$3:$B$1563,2,FALSE),Tabla134[[#This Row],[Item Weight (Nulos)]])</f>
        <v>4.92</v>
      </c>
      <c r="O3638" s="11" t="str">
        <f>IF(Tabla134[[#This Row],[Item Visibility]]&lt;$U$15,"Poca visibilidad",IF(Tabla134[[#This Row],[Item Visibility]]&lt;$U$16,"Visibilidad media","Mayor visibilidad"))</f>
        <v>Visibilidad media</v>
      </c>
      <c r="P3638" s="11" t="str">
        <f>IF(Tabla134[[#This Row],[Rating]]&lt;2,"Muy Malo",IF(Tabla134[[#This Row],[Rating]]&lt;3,"Malo",IF(Tabla134[[#This Row],[Rating]]&lt;4,"Regular",IF(Tabla134[[#This Row],[Rating]]&lt;5,"Bueno","Excelente"))))</f>
        <v>Bueno</v>
      </c>
    </row>
    <row r="3639" spans="1:16" x14ac:dyDescent="0.2">
      <c r="A3639" s="7" t="s">
        <v>124</v>
      </c>
      <c r="B3639" s="7" t="s">
        <v>274</v>
      </c>
      <c r="C3639" s="7" t="s">
        <v>25</v>
      </c>
      <c r="D3639" s="8">
        <v>2014</v>
      </c>
      <c r="E3639" s="7" t="s">
        <v>529</v>
      </c>
      <c r="F3639" s="7" t="s">
        <v>2</v>
      </c>
      <c r="G3639" s="7" t="s">
        <v>528</v>
      </c>
      <c r="H3639" s="7" t="s">
        <v>7</v>
      </c>
      <c r="I3639" s="9">
        <v>3.7367829999999998E-2</v>
      </c>
      <c r="J3639" s="10">
        <v>86.922399999999996</v>
      </c>
      <c r="K3639" s="11">
        <v>4</v>
      </c>
      <c r="L3639" s="11" t="str">
        <f>IF(Tabla134[[#This Row],[Item Weight]]&lt;$U$12,"Poco Peso",IF(Tabla134[[#This Row],[Item Weight]]&lt;$U$13,"Peso Medio","Peso Alto"))</f>
        <v>Poco Peso</v>
      </c>
      <c r="M3639" s="7">
        <v>5.1749999999999998</v>
      </c>
      <c r="N3639" s="11">
        <f>IF(Tabla134[[#This Row],[Item Weight (Nulos)]]="",VLOOKUP(Tabla134[[#This Row],[Item Identifier]],'Tabla para Nulos'!$A$3:$B$1563,2,FALSE),Tabla134[[#This Row],[Item Weight (Nulos)]])</f>
        <v>5.1749999999999998</v>
      </c>
      <c r="O3639" s="11" t="str">
        <f>IF(Tabla134[[#This Row],[Item Visibility]]&lt;$U$15,"Poca visibilidad",IF(Tabla134[[#This Row],[Item Visibility]]&lt;$U$16,"Visibilidad media","Mayor visibilidad"))</f>
        <v>Visibilidad media</v>
      </c>
      <c r="P3639" s="11" t="str">
        <f>IF(Tabla134[[#This Row],[Rating]]&lt;2,"Muy Malo",IF(Tabla134[[#This Row],[Rating]]&lt;3,"Malo",IF(Tabla134[[#This Row],[Rating]]&lt;4,"Regular",IF(Tabla134[[#This Row],[Rating]]&lt;5,"Bueno","Excelente"))))</f>
        <v>Bueno</v>
      </c>
    </row>
    <row r="3640" spans="1:16" x14ac:dyDescent="0.2">
      <c r="A3640" s="7" t="s">
        <v>124</v>
      </c>
      <c r="B3640" s="7" t="s">
        <v>1325</v>
      </c>
      <c r="C3640" s="7" t="s">
        <v>25</v>
      </c>
      <c r="D3640" s="8">
        <v>2014</v>
      </c>
      <c r="E3640" s="7" t="s">
        <v>529</v>
      </c>
      <c r="F3640" s="7" t="s">
        <v>2</v>
      </c>
      <c r="G3640" s="7" t="s">
        <v>528</v>
      </c>
      <c r="H3640" s="7" t="s">
        <v>7</v>
      </c>
      <c r="I3640" s="9">
        <v>0</v>
      </c>
      <c r="J3640" s="10">
        <v>154.4682</v>
      </c>
      <c r="K3640" s="11">
        <v>4</v>
      </c>
      <c r="L3640" s="11" t="str">
        <f>IF(Tabla134[[#This Row],[Item Weight]]&lt;$U$12,"Poco Peso",IF(Tabla134[[#This Row],[Item Weight]]&lt;$U$13,"Peso Medio","Peso Alto"))</f>
        <v>Peso Medio</v>
      </c>
      <c r="M3640" s="7">
        <v>14.5</v>
      </c>
      <c r="N3640" s="11">
        <f>IF(Tabla134[[#This Row],[Item Weight (Nulos)]]="",VLOOKUP(Tabla134[[#This Row],[Item Identifier]],'Tabla para Nulos'!$A$3:$B$1563,2,FALSE),Tabla134[[#This Row],[Item Weight (Nulos)]])</f>
        <v>14.5</v>
      </c>
      <c r="O3640" s="11" t="str">
        <f>IF(Tabla134[[#This Row],[Item Visibility]]&lt;$U$15,"Poca visibilidad",IF(Tabla134[[#This Row],[Item Visibility]]&lt;$U$16,"Visibilidad media","Mayor visibilidad"))</f>
        <v>Poca visibilidad</v>
      </c>
      <c r="P3640" s="11" t="str">
        <f>IF(Tabla134[[#This Row],[Rating]]&lt;2,"Muy Malo",IF(Tabla134[[#This Row],[Rating]]&lt;3,"Malo",IF(Tabla134[[#This Row],[Rating]]&lt;4,"Regular",IF(Tabla134[[#This Row],[Rating]]&lt;5,"Bueno","Excelente"))))</f>
        <v>Bueno</v>
      </c>
    </row>
    <row r="3641" spans="1:16" x14ac:dyDescent="0.2">
      <c r="A3641" s="7" t="s">
        <v>124</v>
      </c>
      <c r="B3641" s="7" t="s">
        <v>1023</v>
      </c>
      <c r="C3641" s="7" t="s">
        <v>10</v>
      </c>
      <c r="D3641" s="8">
        <v>2014</v>
      </c>
      <c r="E3641" s="7" t="s">
        <v>529</v>
      </c>
      <c r="F3641" s="7" t="s">
        <v>2</v>
      </c>
      <c r="G3641" s="7" t="s">
        <v>528</v>
      </c>
      <c r="H3641" s="7" t="s">
        <v>7</v>
      </c>
      <c r="I3641" s="9">
        <v>2.2380951999999999E-2</v>
      </c>
      <c r="J3641" s="10">
        <v>93.609399999999994</v>
      </c>
      <c r="K3641" s="11">
        <v>4</v>
      </c>
      <c r="L3641" s="11" t="str">
        <f>IF(Tabla134[[#This Row],[Item Weight]]&lt;$U$12,"Poco Peso",IF(Tabla134[[#This Row],[Item Weight]]&lt;$U$13,"Peso Medio","Peso Alto"))</f>
        <v>Peso Alto</v>
      </c>
      <c r="M3641" s="7">
        <v>18.100000000000001</v>
      </c>
      <c r="N3641" s="11">
        <f>IF(Tabla134[[#This Row],[Item Weight (Nulos)]]="",VLOOKUP(Tabla134[[#This Row],[Item Identifier]],'Tabla para Nulos'!$A$3:$B$1563,2,FALSE),Tabla134[[#This Row],[Item Weight (Nulos)]])</f>
        <v>18.100000000000001</v>
      </c>
      <c r="O3641" s="11" t="str">
        <f>IF(Tabla134[[#This Row],[Item Visibility]]&lt;$U$15,"Poca visibilidad",IF(Tabla134[[#This Row],[Item Visibility]]&lt;$U$16,"Visibilidad media","Mayor visibilidad"))</f>
        <v>Poca visibilidad</v>
      </c>
      <c r="P3641" s="11" t="str">
        <f>IF(Tabla134[[#This Row],[Rating]]&lt;2,"Muy Malo",IF(Tabla134[[#This Row],[Rating]]&lt;3,"Malo",IF(Tabla134[[#This Row],[Rating]]&lt;4,"Regular",IF(Tabla134[[#This Row],[Rating]]&lt;5,"Bueno","Excelente"))))</f>
        <v>Bueno</v>
      </c>
    </row>
    <row r="3642" spans="1:16" x14ac:dyDescent="0.2">
      <c r="A3642" s="7" t="s">
        <v>124</v>
      </c>
      <c r="B3642" s="7" t="s">
        <v>985</v>
      </c>
      <c r="C3642" s="7" t="s">
        <v>122</v>
      </c>
      <c r="D3642" s="8">
        <v>2014</v>
      </c>
      <c r="E3642" s="7" t="s">
        <v>529</v>
      </c>
      <c r="F3642" s="7" t="s">
        <v>2</v>
      </c>
      <c r="G3642" s="7" t="s">
        <v>528</v>
      </c>
      <c r="H3642" s="7" t="s">
        <v>7</v>
      </c>
      <c r="I3642" s="9">
        <v>2.5842904999999999E-2</v>
      </c>
      <c r="J3642" s="10">
        <v>119.84399999999999</v>
      </c>
      <c r="K3642" s="11">
        <v>4</v>
      </c>
      <c r="L3642" s="11" t="str">
        <f>IF(Tabla134[[#This Row],[Item Weight]]&lt;$U$12,"Poco Peso",IF(Tabla134[[#This Row],[Item Weight]]&lt;$U$13,"Peso Medio","Peso Alto"))</f>
        <v>Peso Medio</v>
      </c>
      <c r="M3642" s="7">
        <v>12.15</v>
      </c>
      <c r="N3642" s="11">
        <f>IF(Tabla134[[#This Row],[Item Weight (Nulos)]]="",VLOOKUP(Tabla134[[#This Row],[Item Identifier]],'Tabla para Nulos'!$A$3:$B$1563,2,FALSE),Tabla134[[#This Row],[Item Weight (Nulos)]])</f>
        <v>12.15</v>
      </c>
      <c r="O3642" s="11" t="str">
        <f>IF(Tabla134[[#This Row],[Item Visibility]]&lt;$U$15,"Poca visibilidad",IF(Tabla134[[#This Row],[Item Visibility]]&lt;$U$16,"Visibilidad media","Mayor visibilidad"))</f>
        <v>Poca visibilidad</v>
      </c>
      <c r="P3642" s="11" t="str">
        <f>IF(Tabla134[[#This Row],[Rating]]&lt;2,"Muy Malo",IF(Tabla134[[#This Row],[Rating]]&lt;3,"Malo",IF(Tabla134[[#This Row],[Rating]]&lt;4,"Regular",IF(Tabla134[[#This Row],[Rating]]&lt;5,"Bueno","Excelente"))))</f>
        <v>Bueno</v>
      </c>
    </row>
    <row r="3643" spans="1:16" x14ac:dyDescent="0.2">
      <c r="A3643" s="7" t="s">
        <v>124</v>
      </c>
      <c r="B3643" s="7" t="s">
        <v>1049</v>
      </c>
      <c r="C3643" s="7" t="s">
        <v>28</v>
      </c>
      <c r="D3643" s="8">
        <v>2014</v>
      </c>
      <c r="E3643" s="7" t="s">
        <v>529</v>
      </c>
      <c r="F3643" s="7" t="s">
        <v>2</v>
      </c>
      <c r="G3643" s="7" t="s">
        <v>528</v>
      </c>
      <c r="H3643" s="7" t="s">
        <v>7</v>
      </c>
      <c r="I3643" s="9">
        <v>2.8498354E-2</v>
      </c>
      <c r="J3643" s="10">
        <v>195.81360000000001</v>
      </c>
      <c r="K3643" s="11">
        <v>4</v>
      </c>
      <c r="L3643" s="11" t="str">
        <f>IF(Tabla134[[#This Row],[Item Weight]]&lt;$U$12,"Poco Peso",IF(Tabla134[[#This Row],[Item Weight]]&lt;$U$13,"Peso Medio","Peso Alto"))</f>
        <v>Peso Medio</v>
      </c>
      <c r="M3643" s="7">
        <v>9.3000000000000007</v>
      </c>
      <c r="N3643" s="11">
        <f>IF(Tabla134[[#This Row],[Item Weight (Nulos)]]="",VLOOKUP(Tabla134[[#This Row],[Item Identifier]],'Tabla para Nulos'!$A$3:$B$1563,2,FALSE),Tabla134[[#This Row],[Item Weight (Nulos)]])</f>
        <v>9.3000000000000007</v>
      </c>
      <c r="O3643" s="11" t="str">
        <f>IF(Tabla134[[#This Row],[Item Visibility]]&lt;$U$15,"Poca visibilidad",IF(Tabla134[[#This Row],[Item Visibility]]&lt;$U$16,"Visibilidad media","Mayor visibilidad"))</f>
        <v>Visibilidad media</v>
      </c>
      <c r="P3643" s="11" t="str">
        <f>IF(Tabla134[[#This Row],[Rating]]&lt;2,"Muy Malo",IF(Tabla134[[#This Row],[Rating]]&lt;3,"Malo",IF(Tabla134[[#This Row],[Rating]]&lt;4,"Regular",IF(Tabla134[[#This Row],[Rating]]&lt;5,"Bueno","Excelente"))))</f>
        <v>Bueno</v>
      </c>
    </row>
    <row r="3644" spans="1:16" x14ac:dyDescent="0.2">
      <c r="A3644" s="7" t="s">
        <v>124</v>
      </c>
      <c r="B3644" s="7" t="s">
        <v>288</v>
      </c>
      <c r="C3644" s="7" t="s">
        <v>28</v>
      </c>
      <c r="D3644" s="8">
        <v>2014</v>
      </c>
      <c r="E3644" s="7" t="s">
        <v>529</v>
      </c>
      <c r="F3644" s="7" t="s">
        <v>2</v>
      </c>
      <c r="G3644" s="7" t="s">
        <v>528</v>
      </c>
      <c r="H3644" s="7" t="s">
        <v>7</v>
      </c>
      <c r="I3644" s="9">
        <v>0.13030659</v>
      </c>
      <c r="J3644" s="10">
        <v>75.732799999999997</v>
      </c>
      <c r="K3644" s="11">
        <v>4</v>
      </c>
      <c r="L3644" s="11" t="str">
        <f>IF(Tabla134[[#This Row],[Item Weight]]&lt;$U$12,"Poco Peso",IF(Tabla134[[#This Row],[Item Weight]]&lt;$U$13,"Peso Medio","Peso Alto"))</f>
        <v>Peso Medio</v>
      </c>
      <c r="M3644" s="7">
        <v>14.3</v>
      </c>
      <c r="N3644" s="11">
        <f>IF(Tabla134[[#This Row],[Item Weight (Nulos)]]="",VLOOKUP(Tabla134[[#This Row],[Item Identifier]],'Tabla para Nulos'!$A$3:$B$1563,2,FALSE),Tabla134[[#This Row],[Item Weight (Nulos)]])</f>
        <v>14.3</v>
      </c>
      <c r="O3644" s="11" t="str">
        <f>IF(Tabla134[[#This Row],[Item Visibility]]&lt;$U$15,"Poca visibilidad",IF(Tabla134[[#This Row],[Item Visibility]]&lt;$U$16,"Visibilidad media","Mayor visibilidad"))</f>
        <v>Mayor visibilidad</v>
      </c>
      <c r="P3644" s="11" t="str">
        <f>IF(Tabla134[[#This Row],[Rating]]&lt;2,"Muy Malo",IF(Tabla134[[#This Row],[Rating]]&lt;3,"Malo",IF(Tabla134[[#This Row],[Rating]]&lt;4,"Regular",IF(Tabla134[[#This Row],[Rating]]&lt;5,"Bueno","Excelente"))))</f>
        <v>Bueno</v>
      </c>
    </row>
    <row r="3645" spans="1:16" x14ac:dyDescent="0.2">
      <c r="A3645" s="7" t="s">
        <v>124</v>
      </c>
      <c r="B3645" s="7" t="s">
        <v>1571</v>
      </c>
      <c r="C3645" s="7" t="s">
        <v>112</v>
      </c>
      <c r="D3645" s="8">
        <v>2014</v>
      </c>
      <c r="E3645" s="7" t="s">
        <v>529</v>
      </c>
      <c r="F3645" s="7" t="s">
        <v>2</v>
      </c>
      <c r="G3645" s="7" t="s">
        <v>528</v>
      </c>
      <c r="H3645" s="7" t="s">
        <v>7</v>
      </c>
      <c r="I3645" s="9">
        <v>9.6306015999999994E-2</v>
      </c>
      <c r="J3645" s="10">
        <v>161.95519999999999</v>
      </c>
      <c r="K3645" s="11">
        <v>4</v>
      </c>
      <c r="L3645" s="11" t="str">
        <f>IF(Tabla134[[#This Row],[Item Weight]]&lt;$U$12,"Poco Peso",IF(Tabla134[[#This Row],[Item Weight]]&lt;$U$13,"Peso Medio","Peso Alto"))</f>
        <v>Poco Peso</v>
      </c>
      <c r="M3645" s="7">
        <v>5.78</v>
      </c>
      <c r="N3645" s="11">
        <f>IF(Tabla134[[#This Row],[Item Weight (Nulos)]]="",VLOOKUP(Tabla134[[#This Row],[Item Identifier]],'Tabla para Nulos'!$A$3:$B$1563,2,FALSE),Tabla134[[#This Row],[Item Weight (Nulos)]])</f>
        <v>5.78</v>
      </c>
      <c r="O3645" s="11" t="str">
        <f>IF(Tabla134[[#This Row],[Item Visibility]]&lt;$U$15,"Poca visibilidad",IF(Tabla134[[#This Row],[Item Visibility]]&lt;$U$16,"Visibilidad media","Mayor visibilidad"))</f>
        <v>Mayor visibilidad</v>
      </c>
      <c r="P3645" s="11" t="str">
        <f>IF(Tabla134[[#This Row],[Rating]]&lt;2,"Muy Malo",IF(Tabla134[[#This Row],[Rating]]&lt;3,"Malo",IF(Tabla134[[#This Row],[Rating]]&lt;4,"Regular",IF(Tabla134[[#This Row],[Rating]]&lt;5,"Bueno","Excelente"))))</f>
        <v>Bueno</v>
      </c>
    </row>
    <row r="3646" spans="1:16" x14ac:dyDescent="0.2">
      <c r="A3646" s="7" t="s">
        <v>124</v>
      </c>
      <c r="B3646" s="7" t="s">
        <v>1106</v>
      </c>
      <c r="C3646" s="7" t="s">
        <v>112</v>
      </c>
      <c r="D3646" s="8">
        <v>2014</v>
      </c>
      <c r="E3646" s="7" t="s">
        <v>529</v>
      </c>
      <c r="F3646" s="7" t="s">
        <v>2</v>
      </c>
      <c r="G3646" s="7" t="s">
        <v>528</v>
      </c>
      <c r="H3646" s="7" t="s">
        <v>7</v>
      </c>
      <c r="I3646" s="9">
        <v>0</v>
      </c>
      <c r="J3646" s="10">
        <v>218.91659999999999</v>
      </c>
      <c r="K3646" s="11">
        <v>4</v>
      </c>
      <c r="L3646" s="11" t="str">
        <f>IF(Tabla134[[#This Row],[Item Weight]]&lt;$U$12,"Poco Peso",IF(Tabla134[[#This Row],[Item Weight]]&lt;$U$13,"Peso Medio","Peso Alto"))</f>
        <v>Poco Peso</v>
      </c>
      <c r="M3646" s="7">
        <v>6.71</v>
      </c>
      <c r="N3646" s="11">
        <f>IF(Tabla134[[#This Row],[Item Weight (Nulos)]]="",VLOOKUP(Tabla134[[#This Row],[Item Identifier]],'Tabla para Nulos'!$A$3:$B$1563,2,FALSE),Tabla134[[#This Row],[Item Weight (Nulos)]])</f>
        <v>6.71</v>
      </c>
      <c r="O3646" s="11" t="str">
        <f>IF(Tabla134[[#This Row],[Item Visibility]]&lt;$U$15,"Poca visibilidad",IF(Tabla134[[#This Row],[Item Visibility]]&lt;$U$16,"Visibilidad media","Mayor visibilidad"))</f>
        <v>Poca visibilidad</v>
      </c>
      <c r="P3646" s="11" t="str">
        <f>IF(Tabla134[[#This Row],[Rating]]&lt;2,"Muy Malo",IF(Tabla134[[#This Row],[Rating]]&lt;3,"Malo",IF(Tabla134[[#This Row],[Rating]]&lt;4,"Regular",IF(Tabla134[[#This Row],[Rating]]&lt;5,"Bueno","Excelente"))))</f>
        <v>Bueno</v>
      </c>
    </row>
    <row r="3647" spans="1:16" x14ac:dyDescent="0.2">
      <c r="A3647" s="7" t="s">
        <v>124</v>
      </c>
      <c r="B3647" s="7" t="s">
        <v>1104</v>
      </c>
      <c r="C3647" s="7" t="s">
        <v>112</v>
      </c>
      <c r="D3647" s="8">
        <v>2014</v>
      </c>
      <c r="E3647" s="7" t="s">
        <v>529</v>
      </c>
      <c r="F3647" s="7" t="s">
        <v>2</v>
      </c>
      <c r="G3647" s="7" t="s">
        <v>528</v>
      </c>
      <c r="H3647" s="7" t="s">
        <v>7</v>
      </c>
      <c r="I3647" s="9">
        <v>2.1705417000000001E-2</v>
      </c>
      <c r="J3647" s="10">
        <v>163.51840000000001</v>
      </c>
      <c r="K3647" s="11">
        <v>4</v>
      </c>
      <c r="L3647" s="11" t="str">
        <f>IF(Tabla134[[#This Row],[Item Weight]]&lt;$U$12,"Poco Peso",IF(Tabla134[[#This Row],[Item Weight]]&lt;$U$13,"Peso Medio","Peso Alto"))</f>
        <v>Peso Medio</v>
      </c>
      <c r="M3647" s="7">
        <v>12.15</v>
      </c>
      <c r="N3647" s="11">
        <f>IF(Tabla134[[#This Row],[Item Weight (Nulos)]]="",VLOOKUP(Tabla134[[#This Row],[Item Identifier]],'Tabla para Nulos'!$A$3:$B$1563,2,FALSE),Tabla134[[#This Row],[Item Weight (Nulos)]])</f>
        <v>12.15</v>
      </c>
      <c r="O3647" s="11" t="str">
        <f>IF(Tabla134[[#This Row],[Item Visibility]]&lt;$U$15,"Poca visibilidad",IF(Tabla134[[#This Row],[Item Visibility]]&lt;$U$16,"Visibilidad media","Mayor visibilidad"))</f>
        <v>Poca visibilidad</v>
      </c>
      <c r="P3647" s="11" t="str">
        <f>IF(Tabla134[[#This Row],[Rating]]&lt;2,"Muy Malo",IF(Tabla134[[#This Row],[Rating]]&lt;3,"Malo",IF(Tabla134[[#This Row],[Rating]]&lt;4,"Regular",IF(Tabla134[[#This Row],[Rating]]&lt;5,"Bueno","Excelente"))))</f>
        <v>Bueno</v>
      </c>
    </row>
    <row r="3648" spans="1:16" x14ac:dyDescent="0.2">
      <c r="A3648" s="7" t="s">
        <v>124</v>
      </c>
      <c r="B3648" s="7" t="s">
        <v>492</v>
      </c>
      <c r="C3648" s="7" t="s">
        <v>17</v>
      </c>
      <c r="D3648" s="8">
        <v>2014</v>
      </c>
      <c r="E3648" s="7" t="s">
        <v>529</v>
      </c>
      <c r="F3648" s="7" t="s">
        <v>2</v>
      </c>
      <c r="G3648" s="7" t="s">
        <v>528</v>
      </c>
      <c r="H3648" s="7" t="s">
        <v>7</v>
      </c>
      <c r="I3648" s="9">
        <v>0.15906294800000001</v>
      </c>
      <c r="J3648" s="10">
        <v>208.92959999999999</v>
      </c>
      <c r="K3648" s="11">
        <v>4</v>
      </c>
      <c r="L3648" s="11" t="str">
        <f>IF(Tabla134[[#This Row],[Item Weight]]&lt;$U$12,"Poco Peso",IF(Tabla134[[#This Row],[Item Weight]]&lt;$U$13,"Peso Medio","Peso Alto"))</f>
        <v>Poco Peso</v>
      </c>
      <c r="M3648" s="7">
        <v>7.4050000000000002</v>
      </c>
      <c r="N3648" s="11">
        <f>IF(Tabla134[[#This Row],[Item Weight (Nulos)]]="",VLOOKUP(Tabla134[[#This Row],[Item Identifier]],'Tabla para Nulos'!$A$3:$B$1563,2,FALSE),Tabla134[[#This Row],[Item Weight (Nulos)]])</f>
        <v>7.4050000000000002</v>
      </c>
      <c r="O3648" s="11" t="str">
        <f>IF(Tabla134[[#This Row],[Item Visibility]]&lt;$U$15,"Poca visibilidad",IF(Tabla134[[#This Row],[Item Visibility]]&lt;$U$16,"Visibilidad media","Mayor visibilidad"))</f>
        <v>Mayor visibilidad</v>
      </c>
      <c r="P3648" s="11" t="str">
        <f>IF(Tabla134[[#This Row],[Rating]]&lt;2,"Muy Malo",IF(Tabla134[[#This Row],[Rating]]&lt;3,"Malo",IF(Tabla134[[#This Row],[Rating]]&lt;4,"Regular",IF(Tabla134[[#This Row],[Rating]]&lt;5,"Bueno","Excelente"))))</f>
        <v>Bueno</v>
      </c>
    </row>
    <row r="3649" spans="1:16" x14ac:dyDescent="0.2">
      <c r="A3649" s="7" t="s">
        <v>124</v>
      </c>
      <c r="B3649" s="7" t="s">
        <v>1042</v>
      </c>
      <c r="C3649" s="7" t="s">
        <v>17</v>
      </c>
      <c r="D3649" s="8">
        <v>2014</v>
      </c>
      <c r="E3649" s="7" t="s">
        <v>529</v>
      </c>
      <c r="F3649" s="7" t="s">
        <v>2</v>
      </c>
      <c r="G3649" s="7" t="s">
        <v>528</v>
      </c>
      <c r="H3649" s="7" t="s">
        <v>7</v>
      </c>
      <c r="I3649" s="9">
        <v>0.122469209</v>
      </c>
      <c r="J3649" s="10">
        <v>121.973</v>
      </c>
      <c r="K3649" s="11">
        <v>4</v>
      </c>
      <c r="L3649" s="11" t="str">
        <f>IF(Tabla134[[#This Row],[Item Weight]]&lt;$U$12,"Poco Peso",IF(Tabla134[[#This Row],[Item Weight]]&lt;$U$13,"Peso Medio","Peso Alto"))</f>
        <v>Peso Medio</v>
      </c>
      <c r="M3649" s="7">
        <v>14.3</v>
      </c>
      <c r="N3649" s="11">
        <f>IF(Tabla134[[#This Row],[Item Weight (Nulos)]]="",VLOOKUP(Tabla134[[#This Row],[Item Identifier]],'Tabla para Nulos'!$A$3:$B$1563,2,FALSE),Tabla134[[#This Row],[Item Weight (Nulos)]])</f>
        <v>14.3</v>
      </c>
      <c r="O3649" s="11" t="str">
        <f>IF(Tabla134[[#This Row],[Item Visibility]]&lt;$U$15,"Poca visibilidad",IF(Tabla134[[#This Row],[Item Visibility]]&lt;$U$16,"Visibilidad media","Mayor visibilidad"))</f>
        <v>Mayor visibilidad</v>
      </c>
      <c r="P3649" s="11" t="str">
        <f>IF(Tabla134[[#This Row],[Rating]]&lt;2,"Muy Malo",IF(Tabla134[[#This Row],[Rating]]&lt;3,"Malo",IF(Tabla134[[#This Row],[Rating]]&lt;4,"Regular",IF(Tabla134[[#This Row],[Rating]]&lt;5,"Bueno","Excelente"))))</f>
        <v>Bueno</v>
      </c>
    </row>
    <row r="3650" spans="1:16" x14ac:dyDescent="0.2">
      <c r="A3650" s="7" t="s">
        <v>124</v>
      </c>
      <c r="B3650" s="7" t="s">
        <v>1405</v>
      </c>
      <c r="C3650" s="7" t="s">
        <v>71</v>
      </c>
      <c r="D3650" s="8">
        <v>2014</v>
      </c>
      <c r="E3650" s="7" t="s">
        <v>529</v>
      </c>
      <c r="F3650" s="7" t="s">
        <v>2</v>
      </c>
      <c r="G3650" s="7" t="s">
        <v>528</v>
      </c>
      <c r="H3650" s="7" t="s">
        <v>7</v>
      </c>
      <c r="I3650" s="9">
        <v>6.6727717000000006E-2</v>
      </c>
      <c r="J3650" s="10">
        <v>181.6292</v>
      </c>
      <c r="K3650" s="11">
        <v>4</v>
      </c>
      <c r="L3650" s="11" t="str">
        <f>IF(Tabla134[[#This Row],[Item Weight]]&lt;$U$12,"Poco Peso",IF(Tabla134[[#This Row],[Item Weight]]&lt;$U$13,"Peso Medio","Peso Alto"))</f>
        <v>Peso Medio</v>
      </c>
      <c r="M3650" s="7">
        <v>9.3000000000000007</v>
      </c>
      <c r="N3650" s="11">
        <f>IF(Tabla134[[#This Row],[Item Weight (Nulos)]]="",VLOOKUP(Tabla134[[#This Row],[Item Identifier]],'Tabla para Nulos'!$A$3:$B$1563,2,FALSE),Tabla134[[#This Row],[Item Weight (Nulos)]])</f>
        <v>9.3000000000000007</v>
      </c>
      <c r="O3650" s="11" t="str">
        <f>IF(Tabla134[[#This Row],[Item Visibility]]&lt;$U$15,"Poca visibilidad",IF(Tabla134[[#This Row],[Item Visibility]]&lt;$U$16,"Visibilidad media","Mayor visibilidad"))</f>
        <v>Visibilidad media</v>
      </c>
      <c r="P3650" s="11" t="str">
        <f>IF(Tabla134[[#This Row],[Rating]]&lt;2,"Muy Malo",IF(Tabla134[[#This Row],[Rating]]&lt;3,"Malo",IF(Tabla134[[#This Row],[Rating]]&lt;4,"Regular",IF(Tabla134[[#This Row],[Rating]]&lt;5,"Bueno","Excelente"))))</f>
        <v>Bueno</v>
      </c>
    </row>
    <row r="3651" spans="1:16" x14ac:dyDescent="0.2">
      <c r="A3651" s="7" t="s">
        <v>124</v>
      </c>
      <c r="B3651" s="7" t="s">
        <v>893</v>
      </c>
      <c r="C3651" s="7" t="s">
        <v>71</v>
      </c>
      <c r="D3651" s="8">
        <v>2014</v>
      </c>
      <c r="E3651" s="7" t="s">
        <v>529</v>
      </c>
      <c r="F3651" s="7" t="s">
        <v>2</v>
      </c>
      <c r="G3651" s="7" t="s">
        <v>528</v>
      </c>
      <c r="H3651" s="7" t="s">
        <v>7</v>
      </c>
      <c r="I3651" s="9">
        <v>0.111830282</v>
      </c>
      <c r="J3651" s="10">
        <v>105.4622</v>
      </c>
      <c r="K3651" s="11">
        <v>4</v>
      </c>
      <c r="L3651" s="11" t="str">
        <f>IF(Tabla134[[#This Row],[Item Weight]]&lt;$U$12,"Poco Peso",IF(Tabla134[[#This Row],[Item Weight]]&lt;$U$13,"Peso Medio","Peso Alto"))</f>
        <v>Peso Alto</v>
      </c>
      <c r="M3651" s="7">
        <v>19</v>
      </c>
      <c r="N3651" s="11">
        <f>IF(Tabla134[[#This Row],[Item Weight (Nulos)]]="",VLOOKUP(Tabla134[[#This Row],[Item Identifier]],'Tabla para Nulos'!$A$3:$B$1563,2,FALSE),Tabla134[[#This Row],[Item Weight (Nulos)]])</f>
        <v>19</v>
      </c>
      <c r="O3651" s="11" t="str">
        <f>IF(Tabla134[[#This Row],[Item Visibility]]&lt;$U$15,"Poca visibilidad",IF(Tabla134[[#This Row],[Item Visibility]]&lt;$U$16,"Visibilidad media","Mayor visibilidad"))</f>
        <v>Mayor visibilidad</v>
      </c>
      <c r="P3651" s="11" t="str">
        <f>IF(Tabla134[[#This Row],[Rating]]&lt;2,"Muy Malo",IF(Tabla134[[#This Row],[Rating]]&lt;3,"Malo",IF(Tabla134[[#This Row],[Rating]]&lt;4,"Regular",IF(Tabla134[[#This Row],[Rating]]&lt;5,"Bueno","Excelente"))))</f>
        <v>Bueno</v>
      </c>
    </row>
    <row r="3652" spans="1:16" x14ac:dyDescent="0.2">
      <c r="A3652" s="7" t="s">
        <v>124</v>
      </c>
      <c r="B3652" s="7" t="s">
        <v>227</v>
      </c>
      <c r="C3652" s="7" t="s">
        <v>10</v>
      </c>
      <c r="D3652" s="8">
        <v>2014</v>
      </c>
      <c r="E3652" s="7" t="s">
        <v>529</v>
      </c>
      <c r="F3652" s="7" t="s">
        <v>2</v>
      </c>
      <c r="G3652" s="7" t="s">
        <v>528</v>
      </c>
      <c r="H3652" s="7" t="s">
        <v>7</v>
      </c>
      <c r="I3652" s="9">
        <v>8.1096635E-2</v>
      </c>
      <c r="J3652" s="10">
        <v>148.4734</v>
      </c>
      <c r="K3652" s="11">
        <v>4</v>
      </c>
      <c r="L3652" s="11" t="str">
        <f>IF(Tabla134[[#This Row],[Item Weight]]&lt;$U$12,"Poco Peso",IF(Tabla134[[#This Row],[Item Weight]]&lt;$U$13,"Peso Medio","Peso Alto"))</f>
        <v>Poco Peso</v>
      </c>
      <c r="M3652" s="7">
        <v>7.02</v>
      </c>
      <c r="N3652" s="11">
        <f>IF(Tabla134[[#This Row],[Item Weight (Nulos)]]="",VLOOKUP(Tabla134[[#This Row],[Item Identifier]],'Tabla para Nulos'!$A$3:$B$1563,2,FALSE),Tabla134[[#This Row],[Item Weight (Nulos)]])</f>
        <v>7.02</v>
      </c>
      <c r="O3652" s="11" t="str">
        <f>IF(Tabla134[[#This Row],[Item Visibility]]&lt;$U$15,"Poca visibilidad",IF(Tabla134[[#This Row],[Item Visibility]]&lt;$U$16,"Visibilidad media","Mayor visibilidad"))</f>
        <v>Visibilidad media</v>
      </c>
      <c r="P3652" s="11" t="str">
        <f>IF(Tabla134[[#This Row],[Rating]]&lt;2,"Muy Malo",IF(Tabla134[[#This Row],[Rating]]&lt;3,"Malo",IF(Tabla134[[#This Row],[Rating]]&lt;4,"Regular",IF(Tabla134[[#This Row],[Rating]]&lt;5,"Bueno","Excelente"))))</f>
        <v>Bueno</v>
      </c>
    </row>
    <row r="3653" spans="1:16" x14ac:dyDescent="0.2">
      <c r="A3653" s="7" t="s">
        <v>124</v>
      </c>
      <c r="B3653" s="7" t="s">
        <v>1391</v>
      </c>
      <c r="C3653" s="7" t="s">
        <v>10</v>
      </c>
      <c r="D3653" s="8">
        <v>2014</v>
      </c>
      <c r="E3653" s="7" t="s">
        <v>529</v>
      </c>
      <c r="F3653" s="7" t="s">
        <v>2</v>
      </c>
      <c r="G3653" s="7" t="s">
        <v>528</v>
      </c>
      <c r="H3653" s="7" t="s">
        <v>7</v>
      </c>
      <c r="I3653" s="9">
        <v>5.1937410000000003E-2</v>
      </c>
      <c r="J3653" s="10">
        <v>77.998599999999996</v>
      </c>
      <c r="K3653" s="11">
        <v>4</v>
      </c>
      <c r="L3653" s="11" t="str">
        <f>IF(Tabla134[[#This Row],[Item Weight]]&lt;$U$12,"Poco Peso",IF(Tabla134[[#This Row],[Item Weight]]&lt;$U$13,"Peso Medio","Peso Alto"))</f>
        <v>Poco Peso</v>
      </c>
      <c r="M3653" s="7">
        <v>7.72</v>
      </c>
      <c r="N3653" s="11">
        <f>IF(Tabla134[[#This Row],[Item Weight (Nulos)]]="",VLOOKUP(Tabla134[[#This Row],[Item Identifier]],'Tabla para Nulos'!$A$3:$B$1563,2,FALSE),Tabla134[[#This Row],[Item Weight (Nulos)]])</f>
        <v>7.72</v>
      </c>
      <c r="O3653" s="11" t="str">
        <f>IF(Tabla134[[#This Row],[Item Visibility]]&lt;$U$15,"Poca visibilidad",IF(Tabla134[[#This Row],[Item Visibility]]&lt;$U$16,"Visibilidad media","Mayor visibilidad"))</f>
        <v>Visibilidad media</v>
      </c>
      <c r="P3653" s="11" t="str">
        <f>IF(Tabla134[[#This Row],[Rating]]&lt;2,"Muy Malo",IF(Tabla134[[#This Row],[Rating]]&lt;3,"Malo",IF(Tabla134[[#This Row],[Rating]]&lt;4,"Regular",IF(Tabla134[[#This Row],[Rating]]&lt;5,"Bueno","Excelente"))))</f>
        <v>Bueno</v>
      </c>
    </row>
    <row r="3654" spans="1:16" x14ac:dyDescent="0.2">
      <c r="A3654" s="7" t="s">
        <v>124</v>
      </c>
      <c r="B3654" s="7" t="s">
        <v>475</v>
      </c>
      <c r="C3654" s="7" t="s">
        <v>10</v>
      </c>
      <c r="D3654" s="8">
        <v>2014</v>
      </c>
      <c r="E3654" s="7" t="s">
        <v>529</v>
      </c>
      <c r="F3654" s="7" t="s">
        <v>2</v>
      </c>
      <c r="G3654" s="7" t="s">
        <v>528</v>
      </c>
      <c r="H3654" s="7" t="s">
        <v>7</v>
      </c>
      <c r="I3654" s="9">
        <v>0.14825809000000001</v>
      </c>
      <c r="J3654" s="10">
        <v>108.428</v>
      </c>
      <c r="K3654" s="11">
        <v>4</v>
      </c>
      <c r="L3654" s="11" t="str">
        <f>IF(Tabla134[[#This Row],[Item Weight]]&lt;$U$12,"Poco Peso",IF(Tabla134[[#This Row],[Item Weight]]&lt;$U$13,"Peso Medio","Peso Alto"))</f>
        <v>Peso Medio</v>
      </c>
      <c r="M3654" s="7">
        <v>12.1</v>
      </c>
      <c r="N3654" s="11">
        <f>IF(Tabla134[[#This Row],[Item Weight (Nulos)]]="",VLOOKUP(Tabla134[[#This Row],[Item Identifier]],'Tabla para Nulos'!$A$3:$B$1563,2,FALSE),Tabla134[[#This Row],[Item Weight (Nulos)]])</f>
        <v>12.1</v>
      </c>
      <c r="O3654" s="11" t="str">
        <f>IF(Tabla134[[#This Row],[Item Visibility]]&lt;$U$15,"Poca visibilidad",IF(Tabla134[[#This Row],[Item Visibility]]&lt;$U$16,"Visibilidad media","Mayor visibilidad"))</f>
        <v>Mayor visibilidad</v>
      </c>
      <c r="P3654" s="11" t="str">
        <f>IF(Tabla134[[#This Row],[Rating]]&lt;2,"Muy Malo",IF(Tabla134[[#This Row],[Rating]]&lt;3,"Malo",IF(Tabla134[[#This Row],[Rating]]&lt;4,"Regular",IF(Tabla134[[#This Row],[Rating]]&lt;5,"Bueno","Excelente"))))</f>
        <v>Bueno</v>
      </c>
    </row>
    <row r="3655" spans="1:16" x14ac:dyDescent="0.2">
      <c r="A3655" s="7" t="s">
        <v>124</v>
      </c>
      <c r="B3655" s="7" t="s">
        <v>229</v>
      </c>
      <c r="C3655" s="7" t="s">
        <v>10</v>
      </c>
      <c r="D3655" s="8">
        <v>2014</v>
      </c>
      <c r="E3655" s="7" t="s">
        <v>529</v>
      </c>
      <c r="F3655" s="7" t="s">
        <v>2</v>
      </c>
      <c r="G3655" s="7" t="s">
        <v>528</v>
      </c>
      <c r="H3655" s="7" t="s">
        <v>7</v>
      </c>
      <c r="I3655" s="9">
        <v>0.12567593599999999</v>
      </c>
      <c r="J3655" s="10">
        <v>86.919799999999995</v>
      </c>
      <c r="K3655" s="11">
        <v>4</v>
      </c>
      <c r="L3655" s="11" t="str">
        <f>IF(Tabla134[[#This Row],[Item Weight]]&lt;$U$12,"Poco Peso",IF(Tabla134[[#This Row],[Item Weight]]&lt;$U$13,"Peso Medio","Peso Alto"))</f>
        <v>Peso Medio</v>
      </c>
      <c r="M3655" s="7">
        <v>14.1</v>
      </c>
      <c r="N3655" s="11">
        <f>IF(Tabla134[[#This Row],[Item Weight (Nulos)]]="",VLOOKUP(Tabla134[[#This Row],[Item Identifier]],'Tabla para Nulos'!$A$3:$B$1563,2,FALSE),Tabla134[[#This Row],[Item Weight (Nulos)]])</f>
        <v>14.1</v>
      </c>
      <c r="O3655" s="11" t="str">
        <f>IF(Tabla134[[#This Row],[Item Visibility]]&lt;$U$15,"Poca visibilidad",IF(Tabla134[[#This Row],[Item Visibility]]&lt;$U$16,"Visibilidad media","Mayor visibilidad"))</f>
        <v>Mayor visibilidad</v>
      </c>
      <c r="P3655" s="11" t="str">
        <f>IF(Tabla134[[#This Row],[Rating]]&lt;2,"Muy Malo",IF(Tabla134[[#This Row],[Rating]]&lt;3,"Malo",IF(Tabla134[[#This Row],[Rating]]&lt;4,"Regular",IF(Tabla134[[#This Row],[Rating]]&lt;5,"Bueno","Excelente"))))</f>
        <v>Bueno</v>
      </c>
    </row>
    <row r="3656" spans="1:16" x14ac:dyDescent="0.2">
      <c r="A3656" s="7" t="s">
        <v>124</v>
      </c>
      <c r="B3656" s="7" t="s">
        <v>1385</v>
      </c>
      <c r="C3656" s="7" t="s">
        <v>10</v>
      </c>
      <c r="D3656" s="8">
        <v>2014</v>
      </c>
      <c r="E3656" s="7" t="s">
        <v>529</v>
      </c>
      <c r="F3656" s="7" t="s">
        <v>2</v>
      </c>
      <c r="G3656" s="7" t="s">
        <v>528</v>
      </c>
      <c r="H3656" s="7" t="s">
        <v>7</v>
      </c>
      <c r="I3656" s="9">
        <v>3.8531667999999998E-2</v>
      </c>
      <c r="J3656" s="10">
        <v>210.65860000000001</v>
      </c>
      <c r="K3656" s="11">
        <v>4</v>
      </c>
      <c r="L3656" s="11" t="str">
        <f>IF(Tabla134[[#This Row],[Item Weight]]&lt;$U$12,"Poco Peso",IF(Tabla134[[#This Row],[Item Weight]]&lt;$U$13,"Peso Medio","Peso Alto"))</f>
        <v>Peso Alto</v>
      </c>
      <c r="M3656" s="7">
        <v>19.100000000000001</v>
      </c>
      <c r="N3656" s="11">
        <f>IF(Tabla134[[#This Row],[Item Weight (Nulos)]]="",VLOOKUP(Tabla134[[#This Row],[Item Identifier]],'Tabla para Nulos'!$A$3:$B$1563,2,FALSE),Tabla134[[#This Row],[Item Weight (Nulos)]])</f>
        <v>19.100000000000001</v>
      </c>
      <c r="O3656" s="11" t="str">
        <f>IF(Tabla134[[#This Row],[Item Visibility]]&lt;$U$15,"Poca visibilidad",IF(Tabla134[[#This Row],[Item Visibility]]&lt;$U$16,"Visibilidad media","Mayor visibilidad"))</f>
        <v>Visibilidad media</v>
      </c>
      <c r="P3656" s="11" t="str">
        <f>IF(Tabla134[[#This Row],[Rating]]&lt;2,"Muy Malo",IF(Tabla134[[#This Row],[Rating]]&lt;3,"Malo",IF(Tabla134[[#This Row],[Rating]]&lt;4,"Regular",IF(Tabla134[[#This Row],[Rating]]&lt;5,"Bueno","Excelente"))))</f>
        <v>Bueno</v>
      </c>
    </row>
    <row r="3657" spans="1:16" x14ac:dyDescent="0.2">
      <c r="A3657" s="7" t="s">
        <v>124</v>
      </c>
      <c r="B3657" s="7" t="s">
        <v>240</v>
      </c>
      <c r="C3657" s="7" t="s">
        <v>10</v>
      </c>
      <c r="D3657" s="8">
        <v>2014</v>
      </c>
      <c r="E3657" s="7" t="s">
        <v>529</v>
      </c>
      <c r="F3657" s="7" t="s">
        <v>2</v>
      </c>
      <c r="G3657" s="7" t="s">
        <v>528</v>
      </c>
      <c r="H3657" s="7" t="s">
        <v>7</v>
      </c>
      <c r="I3657" s="9">
        <v>5.3178425000000001E-2</v>
      </c>
      <c r="J3657" s="10">
        <v>55.993000000000002</v>
      </c>
      <c r="K3657" s="11">
        <v>4</v>
      </c>
      <c r="L3657" s="11" t="str">
        <f>IF(Tabla134[[#This Row],[Item Weight]]&lt;$U$12,"Poco Peso",IF(Tabla134[[#This Row],[Item Weight]]&lt;$U$13,"Peso Medio","Peso Alto"))</f>
        <v>Peso Alto</v>
      </c>
      <c r="M3657" s="7">
        <v>19.7</v>
      </c>
      <c r="N3657" s="11">
        <f>IF(Tabla134[[#This Row],[Item Weight (Nulos)]]="",VLOOKUP(Tabla134[[#This Row],[Item Identifier]],'Tabla para Nulos'!$A$3:$B$1563,2,FALSE),Tabla134[[#This Row],[Item Weight (Nulos)]])</f>
        <v>19.7</v>
      </c>
      <c r="O3657" s="11" t="str">
        <f>IF(Tabla134[[#This Row],[Item Visibility]]&lt;$U$15,"Poca visibilidad",IF(Tabla134[[#This Row],[Item Visibility]]&lt;$U$16,"Visibilidad media","Mayor visibilidad"))</f>
        <v>Visibilidad media</v>
      </c>
      <c r="P3657" s="11" t="str">
        <f>IF(Tabla134[[#This Row],[Rating]]&lt;2,"Muy Malo",IF(Tabla134[[#This Row],[Rating]]&lt;3,"Malo",IF(Tabla134[[#This Row],[Rating]]&lt;4,"Regular",IF(Tabla134[[#This Row],[Rating]]&lt;5,"Bueno","Excelente"))))</f>
        <v>Bueno</v>
      </c>
    </row>
    <row r="3658" spans="1:16" x14ac:dyDescent="0.2">
      <c r="A3658" s="7" t="s">
        <v>124</v>
      </c>
      <c r="B3658" s="7" t="s">
        <v>219</v>
      </c>
      <c r="C3658" s="7" t="s">
        <v>216</v>
      </c>
      <c r="D3658" s="8">
        <v>2014</v>
      </c>
      <c r="E3658" s="7" t="s">
        <v>529</v>
      </c>
      <c r="F3658" s="7" t="s">
        <v>2</v>
      </c>
      <c r="G3658" s="7" t="s">
        <v>528</v>
      </c>
      <c r="H3658" s="7" t="s">
        <v>7</v>
      </c>
      <c r="I3658" s="9">
        <v>7.5495088000000002E-2</v>
      </c>
      <c r="J3658" s="10">
        <v>55.361400000000003</v>
      </c>
      <c r="K3658" s="11">
        <v>4</v>
      </c>
      <c r="L3658" s="11" t="str">
        <f>IF(Tabla134[[#This Row],[Item Weight]]&lt;$U$12,"Poco Peso",IF(Tabla134[[#This Row],[Item Weight]]&lt;$U$13,"Peso Medio","Peso Alto"))</f>
        <v>Poco Peso</v>
      </c>
      <c r="M3658" s="7">
        <v>5.98</v>
      </c>
      <c r="N3658" s="11">
        <f>IF(Tabla134[[#This Row],[Item Weight (Nulos)]]="",VLOOKUP(Tabla134[[#This Row],[Item Identifier]],'Tabla para Nulos'!$A$3:$B$1563,2,FALSE),Tabla134[[#This Row],[Item Weight (Nulos)]])</f>
        <v>5.98</v>
      </c>
      <c r="O3658" s="11" t="str">
        <f>IF(Tabla134[[#This Row],[Item Visibility]]&lt;$U$15,"Poca visibilidad",IF(Tabla134[[#This Row],[Item Visibility]]&lt;$U$16,"Visibilidad media","Mayor visibilidad"))</f>
        <v>Visibilidad media</v>
      </c>
      <c r="P3658" s="11" t="str">
        <f>IF(Tabla134[[#This Row],[Rating]]&lt;2,"Muy Malo",IF(Tabla134[[#This Row],[Rating]]&lt;3,"Malo",IF(Tabla134[[#This Row],[Rating]]&lt;4,"Regular",IF(Tabla134[[#This Row],[Rating]]&lt;5,"Bueno","Excelente"))))</f>
        <v>Bueno</v>
      </c>
    </row>
    <row r="3659" spans="1:16" x14ac:dyDescent="0.2">
      <c r="A3659" s="7" t="s">
        <v>124</v>
      </c>
      <c r="B3659" s="7" t="s">
        <v>1289</v>
      </c>
      <c r="C3659" s="7" t="s">
        <v>216</v>
      </c>
      <c r="D3659" s="8">
        <v>2014</v>
      </c>
      <c r="E3659" s="7" t="s">
        <v>529</v>
      </c>
      <c r="F3659" s="7" t="s">
        <v>2</v>
      </c>
      <c r="G3659" s="7" t="s">
        <v>528</v>
      </c>
      <c r="H3659" s="7" t="s">
        <v>7</v>
      </c>
      <c r="I3659" s="9">
        <v>2.0902770000000001E-2</v>
      </c>
      <c r="J3659" s="10">
        <v>144.5128</v>
      </c>
      <c r="K3659" s="11">
        <v>4</v>
      </c>
      <c r="L3659" s="11" t="str">
        <f>IF(Tabla134[[#This Row],[Item Weight]]&lt;$U$12,"Poco Peso",IF(Tabla134[[#This Row],[Item Weight]]&lt;$U$13,"Peso Medio","Peso Alto"))</f>
        <v>Peso Medio</v>
      </c>
      <c r="M3659" s="7">
        <v>14.7</v>
      </c>
      <c r="N3659" s="11">
        <f>IF(Tabla134[[#This Row],[Item Weight (Nulos)]]="",VLOOKUP(Tabla134[[#This Row],[Item Identifier]],'Tabla para Nulos'!$A$3:$B$1563,2,FALSE),Tabla134[[#This Row],[Item Weight (Nulos)]])</f>
        <v>14.7</v>
      </c>
      <c r="O3659" s="11" t="str">
        <f>IF(Tabla134[[#This Row],[Item Visibility]]&lt;$U$15,"Poca visibilidad",IF(Tabla134[[#This Row],[Item Visibility]]&lt;$U$16,"Visibilidad media","Mayor visibilidad"))</f>
        <v>Poca visibilidad</v>
      </c>
      <c r="P3659" s="11" t="str">
        <f>IF(Tabla134[[#This Row],[Rating]]&lt;2,"Muy Malo",IF(Tabla134[[#This Row],[Rating]]&lt;3,"Malo",IF(Tabla134[[#This Row],[Rating]]&lt;4,"Regular",IF(Tabla134[[#This Row],[Rating]]&lt;5,"Bueno","Excelente"))))</f>
        <v>Bueno</v>
      </c>
    </row>
    <row r="3660" spans="1:16" x14ac:dyDescent="0.2">
      <c r="A3660" s="7" t="s">
        <v>124</v>
      </c>
      <c r="B3660" s="7" t="s">
        <v>1561</v>
      </c>
      <c r="C3660" s="7" t="s">
        <v>216</v>
      </c>
      <c r="D3660" s="8">
        <v>2014</v>
      </c>
      <c r="E3660" s="7" t="s">
        <v>529</v>
      </c>
      <c r="F3660" s="7" t="s">
        <v>2</v>
      </c>
      <c r="G3660" s="7" t="s">
        <v>528</v>
      </c>
      <c r="H3660" s="7" t="s">
        <v>7</v>
      </c>
      <c r="I3660" s="9">
        <v>4.4213479999999999E-2</v>
      </c>
      <c r="J3660" s="10">
        <v>173.40799999999999</v>
      </c>
      <c r="K3660" s="11">
        <v>4</v>
      </c>
      <c r="L3660" s="11" t="str">
        <f>IF(Tabla134[[#This Row],[Item Weight]]&lt;$U$12,"Poco Peso",IF(Tabla134[[#This Row],[Item Weight]]&lt;$U$13,"Peso Medio","Peso Alto"))</f>
        <v>Peso Alto</v>
      </c>
      <c r="M3660" s="7">
        <v>18.25</v>
      </c>
      <c r="N3660" s="11">
        <f>IF(Tabla134[[#This Row],[Item Weight (Nulos)]]="",VLOOKUP(Tabla134[[#This Row],[Item Identifier]],'Tabla para Nulos'!$A$3:$B$1563,2,FALSE),Tabla134[[#This Row],[Item Weight (Nulos)]])</f>
        <v>18.25</v>
      </c>
      <c r="O3660" s="11" t="str">
        <f>IF(Tabla134[[#This Row],[Item Visibility]]&lt;$U$15,"Poca visibilidad",IF(Tabla134[[#This Row],[Item Visibility]]&lt;$U$16,"Visibilidad media","Mayor visibilidad"))</f>
        <v>Visibilidad media</v>
      </c>
      <c r="P3660" s="11" t="str">
        <f>IF(Tabla134[[#This Row],[Rating]]&lt;2,"Muy Malo",IF(Tabla134[[#This Row],[Rating]]&lt;3,"Malo",IF(Tabla134[[#This Row],[Rating]]&lt;4,"Regular",IF(Tabla134[[#This Row],[Rating]]&lt;5,"Bueno","Excelente"))))</f>
        <v>Bueno</v>
      </c>
    </row>
    <row r="3661" spans="1:16" x14ac:dyDescent="0.2">
      <c r="A3661" s="7" t="s">
        <v>124</v>
      </c>
      <c r="B3661" s="7" t="s">
        <v>879</v>
      </c>
      <c r="C3661" s="7" t="s">
        <v>4</v>
      </c>
      <c r="D3661" s="8">
        <v>2014</v>
      </c>
      <c r="E3661" s="7" t="s">
        <v>529</v>
      </c>
      <c r="F3661" s="7" t="s">
        <v>2</v>
      </c>
      <c r="G3661" s="7" t="s">
        <v>528</v>
      </c>
      <c r="H3661" s="7" t="s">
        <v>7</v>
      </c>
      <c r="I3661" s="9">
        <v>3.6204764E-2</v>
      </c>
      <c r="J3661" s="10">
        <v>176.1028</v>
      </c>
      <c r="K3661" s="11">
        <v>4</v>
      </c>
      <c r="L3661" s="11" t="str">
        <f>IF(Tabla134[[#This Row],[Item Weight]]&lt;$U$12,"Poco Peso",IF(Tabla134[[#This Row],[Item Weight]]&lt;$U$13,"Peso Medio","Peso Alto"))</f>
        <v>Poco Peso</v>
      </c>
      <c r="M3661" s="7">
        <v>7.5</v>
      </c>
      <c r="N3661" s="11">
        <f>IF(Tabla134[[#This Row],[Item Weight (Nulos)]]="",VLOOKUP(Tabla134[[#This Row],[Item Identifier]],'Tabla para Nulos'!$A$3:$B$1563,2,FALSE),Tabla134[[#This Row],[Item Weight (Nulos)]])</f>
        <v>7.5</v>
      </c>
      <c r="O3661" s="11" t="str">
        <f>IF(Tabla134[[#This Row],[Item Visibility]]&lt;$U$15,"Poca visibilidad",IF(Tabla134[[#This Row],[Item Visibility]]&lt;$U$16,"Visibilidad media","Mayor visibilidad"))</f>
        <v>Visibilidad media</v>
      </c>
      <c r="P3661" s="11" t="str">
        <f>IF(Tabla134[[#This Row],[Rating]]&lt;2,"Muy Malo",IF(Tabla134[[#This Row],[Rating]]&lt;3,"Malo",IF(Tabla134[[#This Row],[Rating]]&lt;4,"Regular",IF(Tabla134[[#This Row],[Rating]]&lt;5,"Bueno","Excelente"))))</f>
        <v>Bueno</v>
      </c>
    </row>
    <row r="3662" spans="1:16" x14ac:dyDescent="0.2">
      <c r="A3662" s="7" t="s">
        <v>124</v>
      </c>
      <c r="B3662" s="7" t="s">
        <v>455</v>
      </c>
      <c r="C3662" s="7" t="s">
        <v>4</v>
      </c>
      <c r="D3662" s="8">
        <v>2014</v>
      </c>
      <c r="E3662" s="7" t="s">
        <v>529</v>
      </c>
      <c r="F3662" s="7" t="s">
        <v>2</v>
      </c>
      <c r="G3662" s="7" t="s">
        <v>528</v>
      </c>
      <c r="H3662" s="7" t="s">
        <v>7</v>
      </c>
      <c r="I3662" s="9">
        <v>7.1076671999999994E-2</v>
      </c>
      <c r="J3662" s="10">
        <v>44.9086</v>
      </c>
      <c r="K3662" s="11">
        <v>4</v>
      </c>
      <c r="L3662" s="11" t="str">
        <f>IF(Tabla134[[#This Row],[Item Weight]]&lt;$U$12,"Poco Peso",IF(Tabla134[[#This Row],[Item Weight]]&lt;$U$13,"Peso Medio","Peso Alto"))</f>
        <v>Poco Peso</v>
      </c>
      <c r="M3662" s="7">
        <v>7.93</v>
      </c>
      <c r="N3662" s="11">
        <f>IF(Tabla134[[#This Row],[Item Weight (Nulos)]]="",VLOOKUP(Tabla134[[#This Row],[Item Identifier]],'Tabla para Nulos'!$A$3:$B$1563,2,FALSE),Tabla134[[#This Row],[Item Weight (Nulos)]])</f>
        <v>7.93</v>
      </c>
      <c r="O3662" s="11" t="str">
        <f>IF(Tabla134[[#This Row],[Item Visibility]]&lt;$U$15,"Poca visibilidad",IF(Tabla134[[#This Row],[Item Visibility]]&lt;$U$16,"Visibilidad media","Mayor visibilidad"))</f>
        <v>Visibilidad media</v>
      </c>
      <c r="P3662" s="11" t="str">
        <f>IF(Tabla134[[#This Row],[Rating]]&lt;2,"Muy Malo",IF(Tabla134[[#This Row],[Rating]]&lt;3,"Malo",IF(Tabla134[[#This Row],[Rating]]&lt;4,"Regular",IF(Tabla134[[#This Row],[Rating]]&lt;5,"Bueno","Excelente"))))</f>
        <v>Bueno</v>
      </c>
    </row>
    <row r="3663" spans="1:16" x14ac:dyDescent="0.2">
      <c r="A3663" s="7" t="s">
        <v>124</v>
      </c>
      <c r="B3663" s="7" t="s">
        <v>768</v>
      </c>
      <c r="C3663" s="7" t="s">
        <v>4</v>
      </c>
      <c r="D3663" s="8">
        <v>2014</v>
      </c>
      <c r="E3663" s="7" t="s">
        <v>529</v>
      </c>
      <c r="F3663" s="7" t="s">
        <v>2</v>
      </c>
      <c r="G3663" s="7" t="s">
        <v>528</v>
      </c>
      <c r="H3663" s="7" t="s">
        <v>7</v>
      </c>
      <c r="I3663" s="9">
        <v>1.8797945E-2</v>
      </c>
      <c r="J3663" s="10">
        <v>241.28800000000001</v>
      </c>
      <c r="K3663" s="11">
        <v>4</v>
      </c>
      <c r="L3663" s="11" t="str">
        <f>IF(Tabla134[[#This Row],[Item Weight]]&lt;$U$12,"Poco Peso",IF(Tabla134[[#This Row],[Item Weight]]&lt;$U$13,"Peso Medio","Peso Alto"))</f>
        <v>Poco Peso</v>
      </c>
      <c r="M3663" s="7">
        <v>8.27</v>
      </c>
      <c r="N3663" s="11">
        <f>IF(Tabla134[[#This Row],[Item Weight (Nulos)]]="",VLOOKUP(Tabla134[[#This Row],[Item Identifier]],'Tabla para Nulos'!$A$3:$B$1563,2,FALSE),Tabla134[[#This Row],[Item Weight (Nulos)]])</f>
        <v>8.27</v>
      </c>
      <c r="O3663" s="11" t="str">
        <f>IF(Tabla134[[#This Row],[Item Visibility]]&lt;$U$15,"Poca visibilidad",IF(Tabla134[[#This Row],[Item Visibility]]&lt;$U$16,"Visibilidad media","Mayor visibilidad"))</f>
        <v>Poca visibilidad</v>
      </c>
      <c r="P3663" s="11" t="str">
        <f>IF(Tabla134[[#This Row],[Rating]]&lt;2,"Muy Malo",IF(Tabla134[[#This Row],[Rating]]&lt;3,"Malo",IF(Tabla134[[#This Row],[Rating]]&lt;4,"Regular",IF(Tabla134[[#This Row],[Rating]]&lt;5,"Bueno","Excelente"))))</f>
        <v>Bueno</v>
      </c>
    </row>
    <row r="3664" spans="1:16" x14ac:dyDescent="0.2">
      <c r="A3664" s="7" t="s">
        <v>124</v>
      </c>
      <c r="B3664" s="7" t="s">
        <v>1458</v>
      </c>
      <c r="C3664" s="7" t="s">
        <v>4</v>
      </c>
      <c r="D3664" s="8">
        <v>2014</v>
      </c>
      <c r="E3664" s="7" t="s">
        <v>529</v>
      </c>
      <c r="F3664" s="7" t="s">
        <v>2</v>
      </c>
      <c r="G3664" s="7" t="s">
        <v>528</v>
      </c>
      <c r="H3664" s="7" t="s">
        <v>7</v>
      </c>
      <c r="I3664" s="9">
        <v>0</v>
      </c>
      <c r="J3664" s="10">
        <v>154.66300000000001</v>
      </c>
      <c r="K3664" s="11">
        <v>4</v>
      </c>
      <c r="L3664" s="11" t="str">
        <f>IF(Tabla134[[#This Row],[Item Weight]]&lt;$U$12,"Poco Peso",IF(Tabla134[[#This Row],[Item Weight]]&lt;$U$13,"Peso Medio","Peso Alto"))</f>
        <v>Peso Medio</v>
      </c>
      <c r="M3664" s="7">
        <v>10.3</v>
      </c>
      <c r="N3664" s="11">
        <f>IF(Tabla134[[#This Row],[Item Weight (Nulos)]]="",VLOOKUP(Tabla134[[#This Row],[Item Identifier]],'Tabla para Nulos'!$A$3:$B$1563,2,FALSE),Tabla134[[#This Row],[Item Weight (Nulos)]])</f>
        <v>10.3</v>
      </c>
      <c r="O3664" s="11" t="str">
        <f>IF(Tabla134[[#This Row],[Item Visibility]]&lt;$U$15,"Poca visibilidad",IF(Tabla134[[#This Row],[Item Visibility]]&lt;$U$16,"Visibilidad media","Mayor visibilidad"))</f>
        <v>Poca visibilidad</v>
      </c>
      <c r="P3664" s="11" t="str">
        <f>IF(Tabla134[[#This Row],[Rating]]&lt;2,"Muy Malo",IF(Tabla134[[#This Row],[Rating]]&lt;3,"Malo",IF(Tabla134[[#This Row],[Rating]]&lt;4,"Regular",IF(Tabla134[[#This Row],[Rating]]&lt;5,"Bueno","Excelente"))))</f>
        <v>Bueno</v>
      </c>
    </row>
    <row r="3665" spans="1:16" x14ac:dyDescent="0.2">
      <c r="A3665" s="7" t="s">
        <v>124</v>
      </c>
      <c r="B3665" s="7" t="s">
        <v>1168</v>
      </c>
      <c r="C3665" s="7" t="s">
        <v>4</v>
      </c>
      <c r="D3665" s="8">
        <v>2014</v>
      </c>
      <c r="E3665" s="7" t="s">
        <v>529</v>
      </c>
      <c r="F3665" s="7" t="s">
        <v>2</v>
      </c>
      <c r="G3665" s="7" t="s">
        <v>528</v>
      </c>
      <c r="H3665" s="7" t="s">
        <v>7</v>
      </c>
      <c r="I3665" s="9">
        <v>5.4893310000000001E-2</v>
      </c>
      <c r="J3665" s="10">
        <v>101.9358</v>
      </c>
      <c r="K3665" s="11">
        <v>4</v>
      </c>
      <c r="L3665" s="11" t="str">
        <f>IF(Tabla134[[#This Row],[Item Weight]]&lt;$U$12,"Poco Peso",IF(Tabla134[[#This Row],[Item Weight]]&lt;$U$13,"Peso Medio","Peso Alto"))</f>
        <v>Peso Medio</v>
      </c>
      <c r="M3665" s="7">
        <v>11</v>
      </c>
      <c r="N3665" s="11">
        <f>IF(Tabla134[[#This Row],[Item Weight (Nulos)]]="",VLOOKUP(Tabla134[[#This Row],[Item Identifier]],'Tabla para Nulos'!$A$3:$B$1563,2,FALSE),Tabla134[[#This Row],[Item Weight (Nulos)]])</f>
        <v>11</v>
      </c>
      <c r="O3665" s="11" t="str">
        <f>IF(Tabla134[[#This Row],[Item Visibility]]&lt;$U$15,"Poca visibilidad",IF(Tabla134[[#This Row],[Item Visibility]]&lt;$U$16,"Visibilidad media","Mayor visibilidad"))</f>
        <v>Visibilidad media</v>
      </c>
      <c r="P3665" s="11" t="str">
        <f>IF(Tabla134[[#This Row],[Rating]]&lt;2,"Muy Malo",IF(Tabla134[[#This Row],[Rating]]&lt;3,"Malo",IF(Tabla134[[#This Row],[Rating]]&lt;4,"Regular",IF(Tabla134[[#This Row],[Rating]]&lt;5,"Bueno","Excelente"))))</f>
        <v>Bueno</v>
      </c>
    </row>
    <row r="3666" spans="1:16" x14ac:dyDescent="0.2">
      <c r="A3666" s="7" t="s">
        <v>124</v>
      </c>
      <c r="B3666" s="7" t="s">
        <v>1283</v>
      </c>
      <c r="C3666" s="7" t="s">
        <v>4</v>
      </c>
      <c r="D3666" s="8">
        <v>2014</v>
      </c>
      <c r="E3666" s="7" t="s">
        <v>529</v>
      </c>
      <c r="F3666" s="7" t="s">
        <v>2</v>
      </c>
      <c r="G3666" s="7" t="s">
        <v>528</v>
      </c>
      <c r="H3666" s="7" t="s">
        <v>7</v>
      </c>
      <c r="I3666" s="9">
        <v>0.162960415</v>
      </c>
      <c r="J3666" s="10">
        <v>43.508600000000001</v>
      </c>
      <c r="K3666" s="11">
        <v>4</v>
      </c>
      <c r="L3666" s="11" t="str">
        <f>IF(Tabla134[[#This Row],[Item Weight]]&lt;$U$12,"Poco Peso",IF(Tabla134[[#This Row],[Item Weight]]&lt;$U$13,"Peso Medio","Peso Alto"))</f>
        <v>Peso Alto</v>
      </c>
      <c r="M3666" s="7">
        <v>18.2</v>
      </c>
      <c r="N3666" s="11">
        <f>IF(Tabla134[[#This Row],[Item Weight (Nulos)]]="",VLOOKUP(Tabla134[[#This Row],[Item Identifier]],'Tabla para Nulos'!$A$3:$B$1563,2,FALSE),Tabla134[[#This Row],[Item Weight (Nulos)]])</f>
        <v>18.2</v>
      </c>
      <c r="O3666" s="11" t="str">
        <f>IF(Tabla134[[#This Row],[Item Visibility]]&lt;$U$15,"Poca visibilidad",IF(Tabla134[[#This Row],[Item Visibility]]&lt;$U$16,"Visibilidad media","Mayor visibilidad"))</f>
        <v>Mayor visibilidad</v>
      </c>
      <c r="P3666" s="11" t="str">
        <f>IF(Tabla134[[#This Row],[Rating]]&lt;2,"Muy Malo",IF(Tabla134[[#This Row],[Rating]]&lt;3,"Malo",IF(Tabla134[[#This Row],[Rating]]&lt;4,"Regular",IF(Tabla134[[#This Row],[Rating]]&lt;5,"Bueno","Excelente"))))</f>
        <v>Bueno</v>
      </c>
    </row>
    <row r="3667" spans="1:16" x14ac:dyDescent="0.2">
      <c r="A3667" s="7" t="s">
        <v>124</v>
      </c>
      <c r="B3667" s="7" t="s">
        <v>1334</v>
      </c>
      <c r="C3667" s="7" t="s">
        <v>171</v>
      </c>
      <c r="D3667" s="8">
        <v>2014</v>
      </c>
      <c r="E3667" s="7" t="s">
        <v>529</v>
      </c>
      <c r="F3667" s="7" t="s">
        <v>2</v>
      </c>
      <c r="G3667" s="7" t="s">
        <v>528</v>
      </c>
      <c r="H3667" s="7" t="s">
        <v>7</v>
      </c>
      <c r="I3667" s="9">
        <v>8.6393330000000008E-3</v>
      </c>
      <c r="J3667" s="10">
        <v>122.2756</v>
      </c>
      <c r="K3667" s="11">
        <v>4</v>
      </c>
      <c r="L3667" s="11" t="str">
        <f>IF(Tabla134[[#This Row],[Item Weight]]&lt;$U$12,"Poco Peso",IF(Tabla134[[#This Row],[Item Weight]]&lt;$U$13,"Peso Medio","Peso Alto"))</f>
        <v>Poco Peso</v>
      </c>
      <c r="M3667" s="7">
        <v>5.03</v>
      </c>
      <c r="N3667" s="11">
        <f>IF(Tabla134[[#This Row],[Item Weight (Nulos)]]="",VLOOKUP(Tabla134[[#This Row],[Item Identifier]],'Tabla para Nulos'!$A$3:$B$1563,2,FALSE),Tabla134[[#This Row],[Item Weight (Nulos)]])</f>
        <v>5.03</v>
      </c>
      <c r="O3667" s="11" t="str">
        <f>IF(Tabla134[[#This Row],[Item Visibility]]&lt;$U$15,"Poca visibilidad",IF(Tabla134[[#This Row],[Item Visibility]]&lt;$U$16,"Visibilidad media","Mayor visibilidad"))</f>
        <v>Poca visibilidad</v>
      </c>
      <c r="P3667" s="11" t="str">
        <f>IF(Tabla134[[#This Row],[Rating]]&lt;2,"Muy Malo",IF(Tabla134[[#This Row],[Rating]]&lt;3,"Malo",IF(Tabla134[[#This Row],[Rating]]&lt;4,"Regular",IF(Tabla134[[#This Row],[Rating]]&lt;5,"Bueno","Excelente"))))</f>
        <v>Bueno</v>
      </c>
    </row>
    <row r="3668" spans="1:16" x14ac:dyDescent="0.2">
      <c r="A3668" s="7" t="s">
        <v>124</v>
      </c>
      <c r="B3668" s="7" t="s">
        <v>190</v>
      </c>
      <c r="C3668" s="7" t="s">
        <v>171</v>
      </c>
      <c r="D3668" s="8">
        <v>2014</v>
      </c>
      <c r="E3668" s="7" t="s">
        <v>529</v>
      </c>
      <c r="F3668" s="7" t="s">
        <v>2</v>
      </c>
      <c r="G3668" s="7" t="s">
        <v>528</v>
      </c>
      <c r="H3668" s="7" t="s">
        <v>7</v>
      </c>
      <c r="I3668" s="9">
        <v>4.4624063999999998E-2</v>
      </c>
      <c r="J3668" s="10">
        <v>245.4802</v>
      </c>
      <c r="K3668" s="11">
        <v>4</v>
      </c>
      <c r="L3668" s="11" t="str">
        <f>IF(Tabla134[[#This Row],[Item Weight]]&lt;$U$12,"Poco Peso",IF(Tabla134[[#This Row],[Item Weight]]&lt;$U$13,"Peso Medio","Peso Alto"))</f>
        <v>Peso Medio</v>
      </c>
      <c r="M3668" s="7">
        <v>9.3000000000000007</v>
      </c>
      <c r="N3668" s="11">
        <f>IF(Tabla134[[#This Row],[Item Weight (Nulos)]]="",VLOOKUP(Tabla134[[#This Row],[Item Identifier]],'Tabla para Nulos'!$A$3:$B$1563,2,FALSE),Tabla134[[#This Row],[Item Weight (Nulos)]])</f>
        <v>9.3000000000000007</v>
      </c>
      <c r="O3668" s="11" t="str">
        <f>IF(Tabla134[[#This Row],[Item Visibility]]&lt;$U$15,"Poca visibilidad",IF(Tabla134[[#This Row],[Item Visibility]]&lt;$U$16,"Visibilidad media","Mayor visibilidad"))</f>
        <v>Visibilidad media</v>
      </c>
      <c r="P3668" s="11" t="str">
        <f>IF(Tabla134[[#This Row],[Rating]]&lt;2,"Muy Malo",IF(Tabla134[[#This Row],[Rating]]&lt;3,"Malo",IF(Tabla134[[#This Row],[Rating]]&lt;4,"Regular",IF(Tabla134[[#This Row],[Rating]]&lt;5,"Bueno","Excelente"))))</f>
        <v>Bueno</v>
      </c>
    </row>
    <row r="3669" spans="1:16" x14ac:dyDescent="0.2">
      <c r="A3669" s="7" t="s">
        <v>124</v>
      </c>
      <c r="B3669" s="7" t="s">
        <v>1069</v>
      </c>
      <c r="C3669" s="7" t="s">
        <v>171</v>
      </c>
      <c r="D3669" s="8">
        <v>2014</v>
      </c>
      <c r="E3669" s="7" t="s">
        <v>529</v>
      </c>
      <c r="F3669" s="7" t="s">
        <v>2</v>
      </c>
      <c r="G3669" s="7" t="s">
        <v>528</v>
      </c>
      <c r="H3669" s="7" t="s">
        <v>7</v>
      </c>
      <c r="I3669" s="9">
        <v>5.6030906999999998E-2</v>
      </c>
      <c r="J3669" s="10">
        <v>115.14919999999999</v>
      </c>
      <c r="K3669" s="11">
        <v>4</v>
      </c>
      <c r="L3669" s="11" t="str">
        <f>IF(Tabla134[[#This Row],[Item Weight]]&lt;$U$12,"Poco Peso",IF(Tabla134[[#This Row],[Item Weight]]&lt;$U$13,"Peso Medio","Peso Alto"))</f>
        <v>Peso Medio</v>
      </c>
      <c r="M3669" s="7">
        <v>10.1</v>
      </c>
      <c r="N3669" s="11">
        <f>IF(Tabla134[[#This Row],[Item Weight (Nulos)]]="",VLOOKUP(Tabla134[[#This Row],[Item Identifier]],'Tabla para Nulos'!$A$3:$B$1563,2,FALSE),Tabla134[[#This Row],[Item Weight (Nulos)]])</f>
        <v>10.1</v>
      </c>
      <c r="O3669" s="11" t="str">
        <f>IF(Tabla134[[#This Row],[Item Visibility]]&lt;$U$15,"Poca visibilidad",IF(Tabla134[[#This Row],[Item Visibility]]&lt;$U$16,"Visibilidad media","Mayor visibilidad"))</f>
        <v>Visibilidad media</v>
      </c>
      <c r="P3669" s="11" t="str">
        <f>IF(Tabla134[[#This Row],[Rating]]&lt;2,"Muy Malo",IF(Tabla134[[#This Row],[Rating]]&lt;3,"Malo",IF(Tabla134[[#This Row],[Rating]]&lt;4,"Regular",IF(Tabla134[[#This Row],[Rating]]&lt;5,"Bueno","Excelente"))))</f>
        <v>Bueno</v>
      </c>
    </row>
    <row r="3670" spans="1:16" x14ac:dyDescent="0.2">
      <c r="A3670" s="7" t="s">
        <v>124</v>
      </c>
      <c r="B3670" s="7" t="s">
        <v>1278</v>
      </c>
      <c r="C3670" s="7" t="s">
        <v>171</v>
      </c>
      <c r="D3670" s="8">
        <v>2014</v>
      </c>
      <c r="E3670" s="7" t="s">
        <v>529</v>
      </c>
      <c r="F3670" s="7" t="s">
        <v>2</v>
      </c>
      <c r="G3670" s="7" t="s">
        <v>528</v>
      </c>
      <c r="H3670" s="7" t="s">
        <v>7</v>
      </c>
      <c r="I3670" s="9">
        <v>6.7595190000000003E-3</v>
      </c>
      <c r="J3670" s="10">
        <v>42.811199999999999</v>
      </c>
      <c r="K3670" s="11">
        <v>4</v>
      </c>
      <c r="L3670" s="11" t="str">
        <f>IF(Tabla134[[#This Row],[Item Weight]]&lt;$U$12,"Poco Peso",IF(Tabla134[[#This Row],[Item Weight]]&lt;$U$13,"Peso Medio","Peso Alto"))</f>
        <v>Peso Medio</v>
      </c>
      <c r="M3670" s="7">
        <v>12.5</v>
      </c>
      <c r="N3670" s="11">
        <f>IF(Tabla134[[#This Row],[Item Weight (Nulos)]]="",VLOOKUP(Tabla134[[#This Row],[Item Identifier]],'Tabla para Nulos'!$A$3:$B$1563,2,FALSE),Tabla134[[#This Row],[Item Weight (Nulos)]])</f>
        <v>12.5</v>
      </c>
      <c r="O3670" s="11" t="str">
        <f>IF(Tabla134[[#This Row],[Item Visibility]]&lt;$U$15,"Poca visibilidad",IF(Tabla134[[#This Row],[Item Visibility]]&lt;$U$16,"Visibilidad media","Mayor visibilidad"))</f>
        <v>Poca visibilidad</v>
      </c>
      <c r="P3670" s="11" t="str">
        <f>IF(Tabla134[[#This Row],[Rating]]&lt;2,"Muy Malo",IF(Tabla134[[#This Row],[Rating]]&lt;3,"Malo",IF(Tabla134[[#This Row],[Rating]]&lt;4,"Regular",IF(Tabla134[[#This Row],[Rating]]&lt;5,"Bueno","Excelente"))))</f>
        <v>Bueno</v>
      </c>
    </row>
    <row r="3671" spans="1:16" x14ac:dyDescent="0.2">
      <c r="A3671" s="7" t="s">
        <v>124</v>
      </c>
      <c r="B3671" s="7" t="s">
        <v>1555</v>
      </c>
      <c r="C3671" s="7" t="s">
        <v>171</v>
      </c>
      <c r="D3671" s="8">
        <v>2014</v>
      </c>
      <c r="E3671" s="7" t="s">
        <v>529</v>
      </c>
      <c r="F3671" s="7" t="s">
        <v>2</v>
      </c>
      <c r="G3671" s="7" t="s">
        <v>528</v>
      </c>
      <c r="H3671" s="7" t="s">
        <v>7</v>
      </c>
      <c r="I3671" s="9">
        <v>0.13496039700000001</v>
      </c>
      <c r="J3671" s="10">
        <v>101.37</v>
      </c>
      <c r="K3671" s="11">
        <v>4</v>
      </c>
      <c r="L3671" s="11" t="str">
        <f>IF(Tabla134[[#This Row],[Item Weight]]&lt;$U$12,"Poco Peso",IF(Tabla134[[#This Row],[Item Weight]]&lt;$U$13,"Peso Medio","Peso Alto"))</f>
        <v>Peso Medio</v>
      </c>
      <c r="M3671" s="7">
        <v>15.75</v>
      </c>
      <c r="N3671" s="11">
        <f>IF(Tabla134[[#This Row],[Item Weight (Nulos)]]="",VLOOKUP(Tabla134[[#This Row],[Item Identifier]],'Tabla para Nulos'!$A$3:$B$1563,2,FALSE),Tabla134[[#This Row],[Item Weight (Nulos)]])</f>
        <v>15.75</v>
      </c>
      <c r="O3671" s="11" t="str">
        <f>IF(Tabla134[[#This Row],[Item Visibility]]&lt;$U$15,"Poca visibilidad",IF(Tabla134[[#This Row],[Item Visibility]]&lt;$U$16,"Visibilidad media","Mayor visibilidad"))</f>
        <v>Mayor visibilidad</v>
      </c>
      <c r="P3671" s="11" t="str">
        <f>IF(Tabla134[[#This Row],[Rating]]&lt;2,"Muy Malo",IF(Tabla134[[#This Row],[Rating]]&lt;3,"Malo",IF(Tabla134[[#This Row],[Rating]]&lt;4,"Regular",IF(Tabla134[[#This Row],[Rating]]&lt;5,"Bueno","Excelente"))))</f>
        <v>Bueno</v>
      </c>
    </row>
    <row r="3672" spans="1:16" x14ac:dyDescent="0.2">
      <c r="A3672" s="7" t="s">
        <v>124</v>
      </c>
      <c r="B3672" s="7" t="s">
        <v>1574</v>
      </c>
      <c r="C3672" s="7" t="s">
        <v>171</v>
      </c>
      <c r="D3672" s="8">
        <v>2014</v>
      </c>
      <c r="E3672" s="7" t="s">
        <v>529</v>
      </c>
      <c r="F3672" s="7" t="s">
        <v>2</v>
      </c>
      <c r="G3672" s="7" t="s">
        <v>528</v>
      </c>
      <c r="H3672" s="7" t="s">
        <v>7</v>
      </c>
      <c r="I3672" s="9">
        <v>7.4345142000000003E-2</v>
      </c>
      <c r="J3672" s="10">
        <v>230.90100000000001</v>
      </c>
      <c r="K3672" s="11">
        <v>4</v>
      </c>
      <c r="L3672" s="11" t="str">
        <f>IF(Tabla134[[#This Row],[Item Weight]]&lt;$U$12,"Poco Peso",IF(Tabla134[[#This Row],[Item Weight]]&lt;$U$13,"Peso Medio","Peso Alto"))</f>
        <v>Peso Alto</v>
      </c>
      <c r="M3672" s="7">
        <v>17.600000000000001</v>
      </c>
      <c r="N3672" s="11">
        <f>IF(Tabla134[[#This Row],[Item Weight (Nulos)]]="",VLOOKUP(Tabla134[[#This Row],[Item Identifier]],'Tabla para Nulos'!$A$3:$B$1563,2,FALSE),Tabla134[[#This Row],[Item Weight (Nulos)]])</f>
        <v>17.600000000000001</v>
      </c>
      <c r="O3672" s="11" t="str">
        <f>IF(Tabla134[[#This Row],[Item Visibility]]&lt;$U$15,"Poca visibilidad",IF(Tabla134[[#This Row],[Item Visibility]]&lt;$U$16,"Visibilidad media","Mayor visibilidad"))</f>
        <v>Visibilidad media</v>
      </c>
      <c r="P3672" s="11" t="str">
        <f>IF(Tabla134[[#This Row],[Rating]]&lt;2,"Muy Malo",IF(Tabla134[[#This Row],[Rating]]&lt;3,"Malo",IF(Tabla134[[#This Row],[Rating]]&lt;4,"Regular",IF(Tabla134[[#This Row],[Rating]]&lt;5,"Bueno","Excelente"))))</f>
        <v>Bueno</v>
      </c>
    </row>
    <row r="3673" spans="1:16" x14ac:dyDescent="0.2">
      <c r="A3673" s="7" t="s">
        <v>124</v>
      </c>
      <c r="B3673" s="7" t="s">
        <v>1275</v>
      </c>
      <c r="C3673" s="7" t="s">
        <v>171</v>
      </c>
      <c r="D3673" s="8">
        <v>2014</v>
      </c>
      <c r="E3673" s="7" t="s">
        <v>529</v>
      </c>
      <c r="F3673" s="7" t="s">
        <v>2</v>
      </c>
      <c r="G3673" s="7" t="s">
        <v>528</v>
      </c>
      <c r="H3673" s="7" t="s">
        <v>7</v>
      </c>
      <c r="I3673" s="9">
        <v>1.181025E-2</v>
      </c>
      <c r="J3673" s="10">
        <v>154.63399999999999</v>
      </c>
      <c r="K3673" s="11">
        <v>4</v>
      </c>
      <c r="L3673" s="11" t="str">
        <f>IF(Tabla134[[#This Row],[Item Weight]]&lt;$U$12,"Poco Peso",IF(Tabla134[[#This Row],[Item Weight]]&lt;$U$13,"Peso Medio","Peso Alto"))</f>
        <v>Peso Alto</v>
      </c>
      <c r="M3673" s="7">
        <v>20.2</v>
      </c>
      <c r="N3673" s="11">
        <f>IF(Tabla134[[#This Row],[Item Weight (Nulos)]]="",VLOOKUP(Tabla134[[#This Row],[Item Identifier]],'Tabla para Nulos'!$A$3:$B$1563,2,FALSE),Tabla134[[#This Row],[Item Weight (Nulos)]])</f>
        <v>20.2</v>
      </c>
      <c r="O3673" s="11" t="str">
        <f>IF(Tabla134[[#This Row],[Item Visibility]]&lt;$U$15,"Poca visibilidad",IF(Tabla134[[#This Row],[Item Visibility]]&lt;$U$16,"Visibilidad media","Mayor visibilidad"))</f>
        <v>Poca visibilidad</v>
      </c>
      <c r="P3673" s="11" t="str">
        <f>IF(Tabla134[[#This Row],[Rating]]&lt;2,"Muy Malo",IF(Tabla134[[#This Row],[Rating]]&lt;3,"Malo",IF(Tabla134[[#This Row],[Rating]]&lt;4,"Regular",IF(Tabla134[[#This Row],[Rating]]&lt;5,"Bueno","Excelente"))))</f>
        <v>Bueno</v>
      </c>
    </row>
    <row r="3674" spans="1:16" x14ac:dyDescent="0.2">
      <c r="A3674" s="7" t="s">
        <v>124</v>
      </c>
      <c r="B3674" s="7" t="s">
        <v>1154</v>
      </c>
      <c r="C3674" s="7" t="s">
        <v>14</v>
      </c>
      <c r="D3674" s="8">
        <v>2014</v>
      </c>
      <c r="E3674" s="7" t="s">
        <v>529</v>
      </c>
      <c r="F3674" s="7" t="s">
        <v>2</v>
      </c>
      <c r="G3674" s="7" t="s">
        <v>528</v>
      </c>
      <c r="H3674" s="7" t="s">
        <v>7</v>
      </c>
      <c r="I3674" s="9">
        <v>3.6908932999999998E-2</v>
      </c>
      <c r="J3674" s="10">
        <v>115.9834</v>
      </c>
      <c r="K3674" s="11">
        <v>4</v>
      </c>
      <c r="L3674" s="11" t="str">
        <f>IF(Tabla134[[#This Row],[Item Weight]]&lt;$U$12,"Poco Peso",IF(Tabla134[[#This Row],[Item Weight]]&lt;$U$13,"Peso Medio","Peso Alto"))</f>
        <v>Peso Medio</v>
      </c>
      <c r="M3674" s="7">
        <v>12.3</v>
      </c>
      <c r="N3674" s="11">
        <f>IF(Tabla134[[#This Row],[Item Weight (Nulos)]]="",VLOOKUP(Tabla134[[#This Row],[Item Identifier]],'Tabla para Nulos'!$A$3:$B$1563,2,FALSE),Tabla134[[#This Row],[Item Weight (Nulos)]])</f>
        <v>12.3</v>
      </c>
      <c r="O3674" s="11" t="str">
        <f>IF(Tabla134[[#This Row],[Item Visibility]]&lt;$U$15,"Poca visibilidad",IF(Tabla134[[#This Row],[Item Visibility]]&lt;$U$16,"Visibilidad media","Mayor visibilidad"))</f>
        <v>Visibilidad media</v>
      </c>
      <c r="P3674" s="11" t="str">
        <f>IF(Tabla134[[#This Row],[Rating]]&lt;2,"Muy Malo",IF(Tabla134[[#This Row],[Rating]]&lt;3,"Malo",IF(Tabla134[[#This Row],[Rating]]&lt;4,"Regular",IF(Tabla134[[#This Row],[Rating]]&lt;5,"Bueno","Excelente"))))</f>
        <v>Bueno</v>
      </c>
    </row>
    <row r="3675" spans="1:16" x14ac:dyDescent="0.2">
      <c r="A3675" s="7" t="s">
        <v>124</v>
      </c>
      <c r="B3675" s="7" t="s">
        <v>143</v>
      </c>
      <c r="C3675" s="7" t="s">
        <v>14</v>
      </c>
      <c r="D3675" s="8">
        <v>2014</v>
      </c>
      <c r="E3675" s="7" t="s">
        <v>529</v>
      </c>
      <c r="F3675" s="7" t="s">
        <v>2</v>
      </c>
      <c r="G3675" s="7" t="s">
        <v>528</v>
      </c>
      <c r="H3675" s="7" t="s">
        <v>7</v>
      </c>
      <c r="I3675" s="9">
        <v>7.7659917999999994E-2</v>
      </c>
      <c r="J3675" s="10">
        <v>260.2962</v>
      </c>
      <c r="K3675" s="11">
        <v>4</v>
      </c>
      <c r="L3675" s="11" t="str">
        <f>IF(Tabla134[[#This Row],[Item Weight]]&lt;$U$12,"Poco Peso",IF(Tabla134[[#This Row],[Item Weight]]&lt;$U$13,"Peso Medio","Peso Alto"))</f>
        <v>Peso Alto</v>
      </c>
      <c r="M3675" s="7">
        <v>18.25</v>
      </c>
      <c r="N3675" s="11">
        <f>IF(Tabla134[[#This Row],[Item Weight (Nulos)]]="",VLOOKUP(Tabla134[[#This Row],[Item Identifier]],'Tabla para Nulos'!$A$3:$B$1563,2,FALSE),Tabla134[[#This Row],[Item Weight (Nulos)]])</f>
        <v>18.25</v>
      </c>
      <c r="O3675" s="11" t="str">
        <f>IF(Tabla134[[#This Row],[Item Visibility]]&lt;$U$15,"Poca visibilidad",IF(Tabla134[[#This Row],[Item Visibility]]&lt;$U$16,"Visibilidad media","Mayor visibilidad"))</f>
        <v>Visibilidad media</v>
      </c>
      <c r="P3675" s="11" t="str">
        <f>IF(Tabla134[[#This Row],[Rating]]&lt;2,"Muy Malo",IF(Tabla134[[#This Row],[Rating]]&lt;3,"Malo",IF(Tabla134[[#This Row],[Rating]]&lt;4,"Regular",IF(Tabla134[[#This Row],[Rating]]&lt;5,"Bueno","Excelente"))))</f>
        <v>Bueno</v>
      </c>
    </row>
    <row r="3676" spans="1:16" x14ac:dyDescent="0.2">
      <c r="A3676" s="7" t="s">
        <v>124</v>
      </c>
      <c r="B3676" s="7" t="s">
        <v>20</v>
      </c>
      <c r="C3676" s="7" t="s">
        <v>19</v>
      </c>
      <c r="D3676" s="8">
        <v>2014</v>
      </c>
      <c r="E3676" s="7" t="s">
        <v>529</v>
      </c>
      <c r="F3676" s="7" t="s">
        <v>2</v>
      </c>
      <c r="G3676" s="7" t="s">
        <v>528</v>
      </c>
      <c r="H3676" s="7" t="s">
        <v>7</v>
      </c>
      <c r="I3676" s="9">
        <v>2.7682047000000001E-2</v>
      </c>
      <c r="J3676" s="10">
        <v>85.519800000000004</v>
      </c>
      <c r="K3676" s="11">
        <v>4</v>
      </c>
      <c r="L3676" s="11" t="str">
        <f>IF(Tabla134[[#This Row],[Item Weight]]&lt;$U$12,"Poco Peso",IF(Tabla134[[#This Row],[Item Weight]]&lt;$U$13,"Peso Medio","Peso Alto"))</f>
        <v>Poco Peso</v>
      </c>
      <c r="M3676" s="7">
        <v>6.28</v>
      </c>
      <c r="N3676" s="11">
        <f>IF(Tabla134[[#This Row],[Item Weight (Nulos)]]="",VLOOKUP(Tabla134[[#This Row],[Item Identifier]],'Tabla para Nulos'!$A$3:$B$1563,2,FALSE),Tabla134[[#This Row],[Item Weight (Nulos)]])</f>
        <v>6.28</v>
      </c>
      <c r="O3676" s="11" t="str">
        <f>IF(Tabla134[[#This Row],[Item Visibility]]&lt;$U$15,"Poca visibilidad",IF(Tabla134[[#This Row],[Item Visibility]]&lt;$U$16,"Visibilidad media","Mayor visibilidad"))</f>
        <v>Visibilidad media</v>
      </c>
      <c r="P3676" s="11" t="str">
        <f>IF(Tabla134[[#This Row],[Rating]]&lt;2,"Muy Malo",IF(Tabla134[[#This Row],[Rating]]&lt;3,"Malo",IF(Tabla134[[#This Row],[Rating]]&lt;4,"Regular",IF(Tabla134[[#This Row],[Rating]]&lt;5,"Bueno","Excelente"))))</f>
        <v>Bueno</v>
      </c>
    </row>
    <row r="3677" spans="1:16" x14ac:dyDescent="0.2">
      <c r="A3677" s="7" t="s">
        <v>124</v>
      </c>
      <c r="B3677" s="7" t="s">
        <v>990</v>
      </c>
      <c r="C3677" s="7" t="s">
        <v>19</v>
      </c>
      <c r="D3677" s="8">
        <v>2014</v>
      </c>
      <c r="E3677" s="7" t="s">
        <v>529</v>
      </c>
      <c r="F3677" s="7" t="s">
        <v>2</v>
      </c>
      <c r="G3677" s="7" t="s">
        <v>528</v>
      </c>
      <c r="H3677" s="7" t="s">
        <v>7</v>
      </c>
      <c r="I3677" s="9">
        <v>0.159201868</v>
      </c>
      <c r="J3677" s="10">
        <v>226.072</v>
      </c>
      <c r="K3677" s="11">
        <v>4</v>
      </c>
      <c r="L3677" s="11" t="str">
        <f>IF(Tabla134[[#This Row],[Item Weight]]&lt;$U$12,"Poco Peso",IF(Tabla134[[#This Row],[Item Weight]]&lt;$U$13,"Peso Medio","Peso Alto"))</f>
        <v>Peso Medio</v>
      </c>
      <c r="M3677" s="7">
        <v>9.3949999999999996</v>
      </c>
      <c r="N3677" s="11">
        <f>IF(Tabla134[[#This Row],[Item Weight (Nulos)]]="",VLOOKUP(Tabla134[[#This Row],[Item Identifier]],'Tabla para Nulos'!$A$3:$B$1563,2,FALSE),Tabla134[[#This Row],[Item Weight (Nulos)]])</f>
        <v>9.3949999999999996</v>
      </c>
      <c r="O3677" s="11" t="str">
        <f>IF(Tabla134[[#This Row],[Item Visibility]]&lt;$U$15,"Poca visibilidad",IF(Tabla134[[#This Row],[Item Visibility]]&lt;$U$16,"Visibilidad media","Mayor visibilidad"))</f>
        <v>Mayor visibilidad</v>
      </c>
      <c r="P3677" s="11" t="str">
        <f>IF(Tabla134[[#This Row],[Rating]]&lt;2,"Muy Malo",IF(Tabla134[[#This Row],[Rating]]&lt;3,"Malo",IF(Tabla134[[#This Row],[Rating]]&lt;4,"Regular",IF(Tabla134[[#This Row],[Rating]]&lt;5,"Bueno","Excelente"))))</f>
        <v>Bueno</v>
      </c>
    </row>
    <row r="3678" spans="1:16" x14ac:dyDescent="0.2">
      <c r="A3678" s="7" t="s">
        <v>124</v>
      </c>
      <c r="B3678" s="7" t="s">
        <v>986</v>
      </c>
      <c r="C3678" s="7" t="s">
        <v>19</v>
      </c>
      <c r="D3678" s="8">
        <v>2014</v>
      </c>
      <c r="E3678" s="7" t="s">
        <v>529</v>
      </c>
      <c r="F3678" s="7" t="s">
        <v>2</v>
      </c>
      <c r="G3678" s="7" t="s">
        <v>528</v>
      </c>
      <c r="H3678" s="7" t="s">
        <v>7</v>
      </c>
      <c r="I3678" s="9">
        <v>1.4580885999999999E-2</v>
      </c>
      <c r="J3678" s="10">
        <v>50.232399999999998</v>
      </c>
      <c r="K3678" s="11">
        <v>4</v>
      </c>
      <c r="L3678" s="11" t="str">
        <f>IF(Tabla134[[#This Row],[Item Weight]]&lt;$U$12,"Poco Peso",IF(Tabla134[[#This Row],[Item Weight]]&lt;$U$13,"Peso Medio","Peso Alto"))</f>
        <v>Peso Alto</v>
      </c>
      <c r="M3678" s="7">
        <v>18.7</v>
      </c>
      <c r="N3678" s="11">
        <f>IF(Tabla134[[#This Row],[Item Weight (Nulos)]]="",VLOOKUP(Tabla134[[#This Row],[Item Identifier]],'Tabla para Nulos'!$A$3:$B$1563,2,FALSE),Tabla134[[#This Row],[Item Weight (Nulos)]])</f>
        <v>18.7</v>
      </c>
      <c r="O3678" s="11" t="str">
        <f>IF(Tabla134[[#This Row],[Item Visibility]]&lt;$U$15,"Poca visibilidad",IF(Tabla134[[#This Row],[Item Visibility]]&lt;$U$16,"Visibilidad media","Mayor visibilidad"))</f>
        <v>Poca visibilidad</v>
      </c>
      <c r="P3678" s="11" t="str">
        <f>IF(Tabla134[[#This Row],[Rating]]&lt;2,"Muy Malo",IF(Tabla134[[#This Row],[Rating]]&lt;3,"Malo",IF(Tabla134[[#This Row],[Rating]]&lt;4,"Regular",IF(Tabla134[[#This Row],[Rating]]&lt;5,"Bueno","Excelente"))))</f>
        <v>Bueno</v>
      </c>
    </row>
    <row r="3679" spans="1:16" x14ac:dyDescent="0.2">
      <c r="A3679" s="7" t="s">
        <v>6</v>
      </c>
      <c r="B3679" s="7" t="s">
        <v>1494</v>
      </c>
      <c r="C3679" s="7" t="s">
        <v>28</v>
      </c>
      <c r="D3679" s="8">
        <v>2014</v>
      </c>
      <c r="E3679" s="7" t="s">
        <v>529</v>
      </c>
      <c r="F3679" s="7" t="s">
        <v>2</v>
      </c>
      <c r="G3679" s="7" t="s">
        <v>528</v>
      </c>
      <c r="H3679" s="7" t="s">
        <v>7</v>
      </c>
      <c r="I3679" s="9">
        <v>1.7047751E-2</v>
      </c>
      <c r="J3679" s="10">
        <v>174.637</v>
      </c>
      <c r="K3679" s="11">
        <v>4</v>
      </c>
      <c r="L3679" s="11" t="str">
        <f>IF(Tabla134[[#This Row],[Item Weight]]&lt;$U$12,"Poco Peso",IF(Tabla134[[#This Row],[Item Weight]]&lt;$U$13,"Peso Medio","Peso Alto"))</f>
        <v>Poco Peso</v>
      </c>
      <c r="M3679" s="7">
        <v>5.44</v>
      </c>
      <c r="N3679" s="11">
        <f>IF(Tabla134[[#This Row],[Item Weight (Nulos)]]="",VLOOKUP(Tabla134[[#This Row],[Item Identifier]],'Tabla para Nulos'!$A$3:$B$1563,2,FALSE),Tabla134[[#This Row],[Item Weight (Nulos)]])</f>
        <v>5.44</v>
      </c>
      <c r="O3679" s="11" t="str">
        <f>IF(Tabla134[[#This Row],[Item Visibility]]&lt;$U$15,"Poca visibilidad",IF(Tabla134[[#This Row],[Item Visibility]]&lt;$U$16,"Visibilidad media","Mayor visibilidad"))</f>
        <v>Poca visibilidad</v>
      </c>
      <c r="P3679" s="11" t="str">
        <f>IF(Tabla134[[#This Row],[Rating]]&lt;2,"Muy Malo",IF(Tabla134[[#This Row],[Rating]]&lt;3,"Malo",IF(Tabla134[[#This Row],[Rating]]&lt;4,"Regular",IF(Tabla134[[#This Row],[Rating]]&lt;5,"Bueno","Excelente"))))</f>
        <v>Bueno</v>
      </c>
    </row>
    <row r="3680" spans="1:16" x14ac:dyDescent="0.2">
      <c r="A3680" s="7" t="s">
        <v>6</v>
      </c>
      <c r="B3680" s="7" t="s">
        <v>387</v>
      </c>
      <c r="C3680" s="7" t="s">
        <v>28</v>
      </c>
      <c r="D3680" s="8">
        <v>2014</v>
      </c>
      <c r="E3680" s="7" t="s">
        <v>529</v>
      </c>
      <c r="F3680" s="7" t="s">
        <v>2</v>
      </c>
      <c r="G3680" s="7" t="s">
        <v>528</v>
      </c>
      <c r="H3680" s="7" t="s">
        <v>7</v>
      </c>
      <c r="I3680" s="9">
        <v>0.105220024</v>
      </c>
      <c r="J3680" s="10">
        <v>102.76479999999999</v>
      </c>
      <c r="K3680" s="11">
        <v>4</v>
      </c>
      <c r="L3680" s="11" t="str">
        <f>IF(Tabla134[[#This Row],[Item Weight]]&lt;$U$12,"Poco Peso",IF(Tabla134[[#This Row],[Item Weight]]&lt;$U$13,"Peso Medio","Peso Alto"))</f>
        <v>Peso Medio</v>
      </c>
      <c r="M3680" s="7">
        <v>11.15</v>
      </c>
      <c r="N3680" s="11">
        <f>IF(Tabla134[[#This Row],[Item Weight (Nulos)]]="",VLOOKUP(Tabla134[[#This Row],[Item Identifier]],'Tabla para Nulos'!$A$3:$B$1563,2,FALSE),Tabla134[[#This Row],[Item Weight (Nulos)]])</f>
        <v>11.15</v>
      </c>
      <c r="O3680" s="11" t="str">
        <f>IF(Tabla134[[#This Row],[Item Visibility]]&lt;$U$15,"Poca visibilidad",IF(Tabla134[[#This Row],[Item Visibility]]&lt;$U$16,"Visibilidad media","Mayor visibilidad"))</f>
        <v>Mayor visibilidad</v>
      </c>
      <c r="P3680" s="11" t="str">
        <f>IF(Tabla134[[#This Row],[Rating]]&lt;2,"Muy Malo",IF(Tabla134[[#This Row],[Rating]]&lt;3,"Malo",IF(Tabla134[[#This Row],[Rating]]&lt;4,"Regular",IF(Tabla134[[#This Row],[Rating]]&lt;5,"Bueno","Excelente"))))</f>
        <v>Bueno</v>
      </c>
    </row>
    <row r="3681" spans="1:16" x14ac:dyDescent="0.2">
      <c r="A3681" s="7" t="s">
        <v>6</v>
      </c>
      <c r="B3681" s="7" t="s">
        <v>384</v>
      </c>
      <c r="C3681" s="7" t="s">
        <v>28</v>
      </c>
      <c r="D3681" s="8">
        <v>2014</v>
      </c>
      <c r="E3681" s="7" t="s">
        <v>529</v>
      </c>
      <c r="F3681" s="7" t="s">
        <v>2</v>
      </c>
      <c r="G3681" s="7" t="s">
        <v>528</v>
      </c>
      <c r="H3681" s="7" t="s">
        <v>7</v>
      </c>
      <c r="I3681" s="9">
        <v>0.106663245</v>
      </c>
      <c r="J3681" s="10">
        <v>179.76339999999999</v>
      </c>
      <c r="K3681" s="11">
        <v>4</v>
      </c>
      <c r="L3681" s="11" t="str">
        <f>IF(Tabla134[[#This Row],[Item Weight]]&lt;$U$12,"Poco Peso",IF(Tabla134[[#This Row],[Item Weight]]&lt;$U$13,"Peso Medio","Peso Alto"))</f>
        <v>Peso Medio</v>
      </c>
      <c r="M3681" s="7">
        <v>16</v>
      </c>
      <c r="N3681" s="11">
        <f>IF(Tabla134[[#This Row],[Item Weight (Nulos)]]="",VLOOKUP(Tabla134[[#This Row],[Item Identifier]],'Tabla para Nulos'!$A$3:$B$1563,2,FALSE),Tabla134[[#This Row],[Item Weight (Nulos)]])</f>
        <v>16</v>
      </c>
      <c r="O3681" s="11" t="str">
        <f>IF(Tabla134[[#This Row],[Item Visibility]]&lt;$U$15,"Poca visibilidad",IF(Tabla134[[#This Row],[Item Visibility]]&lt;$U$16,"Visibilidad media","Mayor visibilidad"))</f>
        <v>Mayor visibilidad</v>
      </c>
      <c r="P3681" s="11" t="str">
        <f>IF(Tabla134[[#This Row],[Rating]]&lt;2,"Muy Malo",IF(Tabla134[[#This Row],[Rating]]&lt;3,"Malo",IF(Tabla134[[#This Row],[Rating]]&lt;4,"Regular",IF(Tabla134[[#This Row],[Rating]]&lt;5,"Bueno","Excelente"))))</f>
        <v>Bueno</v>
      </c>
    </row>
    <row r="3682" spans="1:16" x14ac:dyDescent="0.2">
      <c r="A3682" s="7" t="s">
        <v>6</v>
      </c>
      <c r="B3682" s="7" t="s">
        <v>1322</v>
      </c>
      <c r="C3682" s="7" t="s">
        <v>112</v>
      </c>
      <c r="D3682" s="8">
        <v>2014</v>
      </c>
      <c r="E3682" s="7" t="s">
        <v>529</v>
      </c>
      <c r="F3682" s="7" t="s">
        <v>2</v>
      </c>
      <c r="G3682" s="7" t="s">
        <v>528</v>
      </c>
      <c r="H3682" s="7" t="s">
        <v>7</v>
      </c>
      <c r="I3682" s="9">
        <v>7.5444921999999998E-2</v>
      </c>
      <c r="J3682" s="10">
        <v>146.0444</v>
      </c>
      <c r="K3682" s="11">
        <v>4</v>
      </c>
      <c r="L3682" s="11" t="str">
        <f>IF(Tabla134[[#This Row],[Item Weight]]&lt;$U$12,"Poco Peso",IF(Tabla134[[#This Row],[Item Weight]]&lt;$U$13,"Peso Medio","Peso Alto"))</f>
        <v>Poco Peso</v>
      </c>
      <c r="M3682" s="7">
        <v>6.5750000000000002</v>
      </c>
      <c r="N3682" s="11">
        <f>IF(Tabla134[[#This Row],[Item Weight (Nulos)]]="",VLOOKUP(Tabla134[[#This Row],[Item Identifier]],'Tabla para Nulos'!$A$3:$B$1563,2,FALSE),Tabla134[[#This Row],[Item Weight (Nulos)]])</f>
        <v>6.5750000000000002</v>
      </c>
      <c r="O3682" s="11" t="str">
        <f>IF(Tabla134[[#This Row],[Item Visibility]]&lt;$U$15,"Poca visibilidad",IF(Tabla134[[#This Row],[Item Visibility]]&lt;$U$16,"Visibilidad media","Mayor visibilidad"))</f>
        <v>Visibilidad media</v>
      </c>
      <c r="P3682" s="11" t="str">
        <f>IF(Tabla134[[#This Row],[Rating]]&lt;2,"Muy Malo",IF(Tabla134[[#This Row],[Rating]]&lt;3,"Malo",IF(Tabla134[[#This Row],[Rating]]&lt;4,"Regular",IF(Tabla134[[#This Row],[Rating]]&lt;5,"Bueno","Excelente"))))</f>
        <v>Bueno</v>
      </c>
    </row>
    <row r="3683" spans="1:16" x14ac:dyDescent="0.2">
      <c r="A3683" s="7" t="s">
        <v>6</v>
      </c>
      <c r="B3683" s="7" t="s">
        <v>1145</v>
      </c>
      <c r="C3683" s="7" t="s">
        <v>112</v>
      </c>
      <c r="D3683" s="8">
        <v>2014</v>
      </c>
      <c r="E3683" s="7" t="s">
        <v>529</v>
      </c>
      <c r="F3683" s="7" t="s">
        <v>2</v>
      </c>
      <c r="G3683" s="7" t="s">
        <v>528</v>
      </c>
      <c r="H3683" s="7" t="s">
        <v>7</v>
      </c>
      <c r="I3683" s="9">
        <v>7.4669288E-2</v>
      </c>
      <c r="J3683" s="10">
        <v>76.398600000000002</v>
      </c>
      <c r="K3683" s="11">
        <v>4</v>
      </c>
      <c r="L3683" s="11" t="str">
        <f>IF(Tabla134[[#This Row],[Item Weight]]&lt;$U$12,"Poco Peso",IF(Tabla134[[#This Row],[Item Weight]]&lt;$U$13,"Peso Medio","Peso Alto"))</f>
        <v>Poco Peso</v>
      </c>
      <c r="M3683" s="7">
        <v>7.72</v>
      </c>
      <c r="N3683" s="11">
        <f>IF(Tabla134[[#This Row],[Item Weight (Nulos)]]="",VLOOKUP(Tabla134[[#This Row],[Item Identifier]],'Tabla para Nulos'!$A$3:$B$1563,2,FALSE),Tabla134[[#This Row],[Item Weight (Nulos)]])</f>
        <v>7.72</v>
      </c>
      <c r="O3683" s="11" t="str">
        <f>IF(Tabla134[[#This Row],[Item Visibility]]&lt;$U$15,"Poca visibilidad",IF(Tabla134[[#This Row],[Item Visibility]]&lt;$U$16,"Visibilidad media","Mayor visibilidad"))</f>
        <v>Visibilidad media</v>
      </c>
      <c r="P3683" s="11" t="str">
        <f>IF(Tabla134[[#This Row],[Rating]]&lt;2,"Muy Malo",IF(Tabla134[[#This Row],[Rating]]&lt;3,"Malo",IF(Tabla134[[#This Row],[Rating]]&lt;4,"Regular",IF(Tabla134[[#This Row],[Rating]]&lt;5,"Bueno","Excelente"))))</f>
        <v>Bueno</v>
      </c>
    </row>
    <row r="3684" spans="1:16" x14ac:dyDescent="0.2">
      <c r="A3684" s="7" t="s">
        <v>6</v>
      </c>
      <c r="B3684" s="7" t="s">
        <v>833</v>
      </c>
      <c r="C3684" s="7" t="s">
        <v>25</v>
      </c>
      <c r="D3684" s="8">
        <v>2014</v>
      </c>
      <c r="E3684" s="7" t="s">
        <v>529</v>
      </c>
      <c r="F3684" s="7" t="s">
        <v>2</v>
      </c>
      <c r="G3684" s="7" t="s">
        <v>528</v>
      </c>
      <c r="H3684" s="7" t="s">
        <v>7</v>
      </c>
      <c r="I3684" s="9">
        <v>0.101747034</v>
      </c>
      <c r="J3684" s="10">
        <v>231.33</v>
      </c>
      <c r="K3684" s="11">
        <v>4</v>
      </c>
      <c r="L3684" s="11" t="str">
        <f>IF(Tabla134[[#This Row],[Item Weight]]&lt;$U$12,"Poco Peso",IF(Tabla134[[#This Row],[Item Weight]]&lt;$U$13,"Peso Medio","Peso Alto"))</f>
        <v>Poco Peso</v>
      </c>
      <c r="M3684" s="7">
        <v>4.6150000000000002</v>
      </c>
      <c r="N3684" s="11">
        <f>IF(Tabla134[[#This Row],[Item Weight (Nulos)]]="",VLOOKUP(Tabla134[[#This Row],[Item Identifier]],'Tabla para Nulos'!$A$3:$B$1563,2,FALSE),Tabla134[[#This Row],[Item Weight (Nulos)]])</f>
        <v>4.6150000000000002</v>
      </c>
      <c r="O3684" s="11" t="str">
        <f>IF(Tabla134[[#This Row],[Item Visibility]]&lt;$U$15,"Poca visibilidad",IF(Tabla134[[#This Row],[Item Visibility]]&lt;$U$16,"Visibilidad media","Mayor visibilidad"))</f>
        <v>Mayor visibilidad</v>
      </c>
      <c r="P3684" s="11" t="str">
        <f>IF(Tabla134[[#This Row],[Rating]]&lt;2,"Muy Malo",IF(Tabla134[[#This Row],[Rating]]&lt;3,"Malo",IF(Tabla134[[#This Row],[Rating]]&lt;4,"Regular",IF(Tabla134[[#This Row],[Rating]]&lt;5,"Bueno","Excelente"))))</f>
        <v>Bueno</v>
      </c>
    </row>
    <row r="3685" spans="1:16" x14ac:dyDescent="0.2">
      <c r="A3685" s="7" t="s">
        <v>6</v>
      </c>
      <c r="B3685" s="7" t="s">
        <v>99</v>
      </c>
      <c r="C3685" s="7" t="s">
        <v>25</v>
      </c>
      <c r="D3685" s="8">
        <v>2014</v>
      </c>
      <c r="E3685" s="7" t="s">
        <v>529</v>
      </c>
      <c r="F3685" s="7" t="s">
        <v>2</v>
      </c>
      <c r="G3685" s="7" t="s">
        <v>528</v>
      </c>
      <c r="H3685" s="7" t="s">
        <v>7</v>
      </c>
      <c r="I3685" s="9">
        <v>0</v>
      </c>
      <c r="J3685" s="10">
        <v>88.519800000000004</v>
      </c>
      <c r="K3685" s="11">
        <v>4</v>
      </c>
      <c r="L3685" s="11" t="str">
        <f>IF(Tabla134[[#This Row],[Item Weight]]&lt;$U$12,"Poco Peso",IF(Tabla134[[#This Row],[Item Weight]]&lt;$U$13,"Peso Medio","Peso Alto"))</f>
        <v>Poco Peso</v>
      </c>
      <c r="M3685" s="7">
        <v>8.1</v>
      </c>
      <c r="N3685" s="11">
        <f>IF(Tabla134[[#This Row],[Item Weight (Nulos)]]="",VLOOKUP(Tabla134[[#This Row],[Item Identifier]],'Tabla para Nulos'!$A$3:$B$1563,2,FALSE),Tabla134[[#This Row],[Item Weight (Nulos)]])</f>
        <v>8.1</v>
      </c>
      <c r="O3685" s="11" t="str">
        <f>IF(Tabla134[[#This Row],[Item Visibility]]&lt;$U$15,"Poca visibilidad",IF(Tabla134[[#This Row],[Item Visibility]]&lt;$U$16,"Visibilidad media","Mayor visibilidad"))</f>
        <v>Poca visibilidad</v>
      </c>
      <c r="P3685" s="11" t="str">
        <f>IF(Tabla134[[#This Row],[Rating]]&lt;2,"Muy Malo",IF(Tabla134[[#This Row],[Rating]]&lt;3,"Malo",IF(Tabla134[[#This Row],[Rating]]&lt;4,"Regular",IF(Tabla134[[#This Row],[Rating]]&lt;5,"Bueno","Excelente"))))</f>
        <v>Bueno</v>
      </c>
    </row>
    <row r="3686" spans="1:16" x14ac:dyDescent="0.2">
      <c r="A3686" s="7" t="s">
        <v>6</v>
      </c>
      <c r="B3686" s="7" t="s">
        <v>1398</v>
      </c>
      <c r="C3686" s="7" t="s">
        <v>25</v>
      </c>
      <c r="D3686" s="8">
        <v>2014</v>
      </c>
      <c r="E3686" s="7" t="s">
        <v>529</v>
      </c>
      <c r="F3686" s="7" t="s">
        <v>2</v>
      </c>
      <c r="G3686" s="7" t="s">
        <v>528</v>
      </c>
      <c r="H3686" s="7" t="s">
        <v>7</v>
      </c>
      <c r="I3686" s="9">
        <v>8.3444376000000001E-2</v>
      </c>
      <c r="J3686" s="10">
        <v>195.8426</v>
      </c>
      <c r="K3686" s="11">
        <v>4</v>
      </c>
      <c r="L3686" s="11" t="str">
        <f>IF(Tabla134[[#This Row],[Item Weight]]&lt;$U$12,"Poco Peso",IF(Tabla134[[#This Row],[Item Weight]]&lt;$U$13,"Peso Medio","Peso Alto"))</f>
        <v>Peso Medio</v>
      </c>
      <c r="M3686" s="7">
        <v>13</v>
      </c>
      <c r="N3686" s="11">
        <f>IF(Tabla134[[#This Row],[Item Weight (Nulos)]]="",VLOOKUP(Tabla134[[#This Row],[Item Identifier]],'Tabla para Nulos'!$A$3:$B$1563,2,FALSE),Tabla134[[#This Row],[Item Weight (Nulos)]])</f>
        <v>13</v>
      </c>
      <c r="O3686" s="11" t="str">
        <f>IF(Tabla134[[#This Row],[Item Visibility]]&lt;$U$15,"Poca visibilidad",IF(Tabla134[[#This Row],[Item Visibility]]&lt;$U$16,"Visibilidad media","Mayor visibilidad"))</f>
        <v>Visibilidad media</v>
      </c>
      <c r="P3686" s="11" t="str">
        <f>IF(Tabla134[[#This Row],[Rating]]&lt;2,"Muy Malo",IF(Tabla134[[#This Row],[Rating]]&lt;3,"Malo",IF(Tabla134[[#This Row],[Rating]]&lt;4,"Regular",IF(Tabla134[[#This Row],[Rating]]&lt;5,"Bueno","Excelente"))))</f>
        <v>Bueno</v>
      </c>
    </row>
    <row r="3687" spans="1:16" x14ac:dyDescent="0.2">
      <c r="A3687" s="7" t="s">
        <v>6</v>
      </c>
      <c r="B3687" s="7" t="s">
        <v>977</v>
      </c>
      <c r="C3687" s="7" t="s">
        <v>25</v>
      </c>
      <c r="D3687" s="8">
        <v>2014</v>
      </c>
      <c r="E3687" s="7" t="s">
        <v>529</v>
      </c>
      <c r="F3687" s="7" t="s">
        <v>2</v>
      </c>
      <c r="G3687" s="7" t="s">
        <v>528</v>
      </c>
      <c r="H3687" s="7" t="s">
        <v>7</v>
      </c>
      <c r="I3687" s="9">
        <v>2.7594064000000001E-2</v>
      </c>
      <c r="J3687" s="10">
        <v>171.179</v>
      </c>
      <c r="K3687" s="11">
        <v>4</v>
      </c>
      <c r="L3687" s="11" t="str">
        <f>IF(Tabla134[[#This Row],[Item Weight]]&lt;$U$12,"Poco Peso",IF(Tabla134[[#This Row],[Item Weight]]&lt;$U$13,"Peso Medio","Peso Alto"))</f>
        <v>Peso Medio</v>
      </c>
      <c r="M3687" s="7">
        <v>15.7</v>
      </c>
      <c r="N3687" s="11">
        <f>IF(Tabla134[[#This Row],[Item Weight (Nulos)]]="",VLOOKUP(Tabla134[[#This Row],[Item Identifier]],'Tabla para Nulos'!$A$3:$B$1563,2,FALSE),Tabla134[[#This Row],[Item Weight (Nulos)]])</f>
        <v>15.7</v>
      </c>
      <c r="O3687" s="11" t="str">
        <f>IF(Tabla134[[#This Row],[Item Visibility]]&lt;$U$15,"Poca visibilidad",IF(Tabla134[[#This Row],[Item Visibility]]&lt;$U$16,"Visibilidad media","Mayor visibilidad"))</f>
        <v>Visibilidad media</v>
      </c>
      <c r="P3687" s="11" t="str">
        <f>IF(Tabla134[[#This Row],[Rating]]&lt;2,"Muy Malo",IF(Tabla134[[#This Row],[Rating]]&lt;3,"Malo",IF(Tabla134[[#This Row],[Rating]]&lt;4,"Regular",IF(Tabla134[[#This Row],[Rating]]&lt;5,"Bueno","Excelente"))))</f>
        <v>Bueno</v>
      </c>
    </row>
    <row r="3688" spans="1:16" x14ac:dyDescent="0.2">
      <c r="A3688" s="7" t="s">
        <v>6</v>
      </c>
      <c r="B3688" s="7" t="s">
        <v>1369</v>
      </c>
      <c r="C3688" s="7" t="s">
        <v>17</v>
      </c>
      <c r="D3688" s="8">
        <v>2014</v>
      </c>
      <c r="E3688" s="7" t="s">
        <v>529</v>
      </c>
      <c r="F3688" s="7" t="s">
        <v>2</v>
      </c>
      <c r="G3688" s="7" t="s">
        <v>528</v>
      </c>
      <c r="H3688" s="7" t="s">
        <v>7</v>
      </c>
      <c r="I3688" s="9">
        <v>8.2730100000000008E-3</v>
      </c>
      <c r="J3688" s="10">
        <v>150.4708</v>
      </c>
      <c r="K3688" s="11">
        <v>4</v>
      </c>
      <c r="L3688" s="11" t="str">
        <f>IF(Tabla134[[#This Row],[Item Weight]]&lt;$U$12,"Poco Peso",IF(Tabla134[[#This Row],[Item Weight]]&lt;$U$13,"Peso Medio","Peso Alto"))</f>
        <v>Peso Medio</v>
      </c>
      <c r="M3688" s="7">
        <v>11.15</v>
      </c>
      <c r="N3688" s="11">
        <f>IF(Tabla134[[#This Row],[Item Weight (Nulos)]]="",VLOOKUP(Tabla134[[#This Row],[Item Identifier]],'Tabla para Nulos'!$A$3:$B$1563,2,FALSE),Tabla134[[#This Row],[Item Weight (Nulos)]])</f>
        <v>11.15</v>
      </c>
      <c r="O3688" s="11" t="str">
        <f>IF(Tabla134[[#This Row],[Item Visibility]]&lt;$U$15,"Poca visibilidad",IF(Tabla134[[#This Row],[Item Visibility]]&lt;$U$16,"Visibilidad media","Mayor visibilidad"))</f>
        <v>Poca visibilidad</v>
      </c>
      <c r="P3688" s="11" t="str">
        <f>IF(Tabla134[[#This Row],[Rating]]&lt;2,"Muy Malo",IF(Tabla134[[#This Row],[Rating]]&lt;3,"Malo",IF(Tabla134[[#This Row],[Rating]]&lt;4,"Regular",IF(Tabla134[[#This Row],[Rating]]&lt;5,"Bueno","Excelente"))))</f>
        <v>Bueno</v>
      </c>
    </row>
    <row r="3689" spans="1:16" x14ac:dyDescent="0.2">
      <c r="A3689" s="7" t="s">
        <v>6</v>
      </c>
      <c r="B3689" s="7" t="s">
        <v>1204</v>
      </c>
      <c r="C3689" s="7" t="s">
        <v>71</v>
      </c>
      <c r="D3689" s="8">
        <v>2014</v>
      </c>
      <c r="E3689" s="7" t="s">
        <v>529</v>
      </c>
      <c r="F3689" s="7" t="s">
        <v>2</v>
      </c>
      <c r="G3689" s="7" t="s">
        <v>528</v>
      </c>
      <c r="H3689" s="7" t="s">
        <v>7</v>
      </c>
      <c r="I3689" s="9">
        <v>8.2861686000000004E-2</v>
      </c>
      <c r="J3689" s="10">
        <v>32.655799999999999</v>
      </c>
      <c r="K3689" s="11">
        <v>4</v>
      </c>
      <c r="L3689" s="11" t="str">
        <f>IF(Tabla134[[#This Row],[Item Weight]]&lt;$U$12,"Poco Peso",IF(Tabla134[[#This Row],[Item Weight]]&lt;$U$13,"Peso Medio","Peso Alto"))</f>
        <v>Poco Peso</v>
      </c>
      <c r="M3689" s="7">
        <v>7.75</v>
      </c>
      <c r="N3689" s="11">
        <f>IF(Tabla134[[#This Row],[Item Weight (Nulos)]]="",VLOOKUP(Tabla134[[#This Row],[Item Identifier]],'Tabla para Nulos'!$A$3:$B$1563,2,FALSE),Tabla134[[#This Row],[Item Weight (Nulos)]])</f>
        <v>7.75</v>
      </c>
      <c r="O3689" s="11" t="str">
        <f>IF(Tabla134[[#This Row],[Item Visibility]]&lt;$U$15,"Poca visibilidad",IF(Tabla134[[#This Row],[Item Visibility]]&lt;$U$16,"Visibilidad media","Mayor visibilidad"))</f>
        <v>Visibilidad media</v>
      </c>
      <c r="P3689" s="11" t="str">
        <f>IF(Tabla134[[#This Row],[Rating]]&lt;2,"Muy Malo",IF(Tabla134[[#This Row],[Rating]]&lt;3,"Malo",IF(Tabla134[[#This Row],[Rating]]&lt;4,"Regular",IF(Tabla134[[#This Row],[Rating]]&lt;5,"Bueno","Excelente"))))</f>
        <v>Bueno</v>
      </c>
    </row>
    <row r="3690" spans="1:16" x14ac:dyDescent="0.2">
      <c r="A3690" s="7" t="s">
        <v>6</v>
      </c>
      <c r="B3690" s="7" t="s">
        <v>1510</v>
      </c>
      <c r="C3690" s="7" t="s">
        <v>71</v>
      </c>
      <c r="D3690" s="8">
        <v>2014</v>
      </c>
      <c r="E3690" s="7" t="s">
        <v>529</v>
      </c>
      <c r="F3690" s="7" t="s">
        <v>2</v>
      </c>
      <c r="G3690" s="7" t="s">
        <v>528</v>
      </c>
      <c r="H3690" s="7" t="s">
        <v>7</v>
      </c>
      <c r="I3690" s="9">
        <v>4.7081397999999997E-2</v>
      </c>
      <c r="J3690" s="10">
        <v>51.166600000000003</v>
      </c>
      <c r="K3690" s="11">
        <v>4</v>
      </c>
      <c r="L3690" s="11" t="str">
        <f>IF(Tabla134[[#This Row],[Item Weight]]&lt;$U$12,"Poco Peso",IF(Tabla134[[#This Row],[Item Weight]]&lt;$U$13,"Peso Medio","Peso Alto"))</f>
        <v>Peso Medio</v>
      </c>
      <c r="M3690" s="7">
        <v>9.1950000000000003</v>
      </c>
      <c r="N3690" s="11">
        <f>IF(Tabla134[[#This Row],[Item Weight (Nulos)]]="",VLOOKUP(Tabla134[[#This Row],[Item Identifier]],'Tabla para Nulos'!$A$3:$B$1563,2,FALSE),Tabla134[[#This Row],[Item Weight (Nulos)]])</f>
        <v>9.1950000000000003</v>
      </c>
      <c r="O3690" s="11" t="str">
        <f>IF(Tabla134[[#This Row],[Item Visibility]]&lt;$U$15,"Poca visibilidad",IF(Tabla134[[#This Row],[Item Visibility]]&lt;$U$16,"Visibilidad media","Mayor visibilidad"))</f>
        <v>Visibilidad media</v>
      </c>
      <c r="P3690" s="11" t="str">
        <f>IF(Tabla134[[#This Row],[Rating]]&lt;2,"Muy Malo",IF(Tabla134[[#This Row],[Rating]]&lt;3,"Malo",IF(Tabla134[[#This Row],[Rating]]&lt;4,"Regular",IF(Tabla134[[#This Row],[Rating]]&lt;5,"Bueno","Excelente"))))</f>
        <v>Bueno</v>
      </c>
    </row>
    <row r="3691" spans="1:16" x14ac:dyDescent="0.2">
      <c r="A3691" s="7" t="s">
        <v>6</v>
      </c>
      <c r="B3691" s="7" t="s">
        <v>366</v>
      </c>
      <c r="C3691" s="7" t="s">
        <v>71</v>
      </c>
      <c r="D3691" s="8">
        <v>2014</v>
      </c>
      <c r="E3691" s="7" t="s">
        <v>529</v>
      </c>
      <c r="F3691" s="7" t="s">
        <v>2</v>
      </c>
      <c r="G3691" s="7" t="s">
        <v>528</v>
      </c>
      <c r="H3691" s="7" t="s">
        <v>7</v>
      </c>
      <c r="I3691" s="9">
        <v>0.14654088900000001</v>
      </c>
      <c r="J3691" s="10">
        <v>141.78380000000001</v>
      </c>
      <c r="K3691" s="11">
        <v>4</v>
      </c>
      <c r="L3691" s="11" t="str">
        <f>IF(Tabla134[[#This Row],[Item Weight]]&lt;$U$12,"Poco Peso",IF(Tabla134[[#This Row],[Item Weight]]&lt;$U$13,"Peso Medio","Peso Alto"))</f>
        <v>Peso Medio</v>
      </c>
      <c r="M3691" s="7">
        <v>10.195</v>
      </c>
      <c r="N3691" s="11">
        <f>IF(Tabla134[[#This Row],[Item Weight (Nulos)]]="",VLOOKUP(Tabla134[[#This Row],[Item Identifier]],'Tabla para Nulos'!$A$3:$B$1563,2,FALSE),Tabla134[[#This Row],[Item Weight (Nulos)]])</f>
        <v>10.195</v>
      </c>
      <c r="O3691" s="11" t="str">
        <f>IF(Tabla134[[#This Row],[Item Visibility]]&lt;$U$15,"Poca visibilidad",IF(Tabla134[[#This Row],[Item Visibility]]&lt;$U$16,"Visibilidad media","Mayor visibilidad"))</f>
        <v>Mayor visibilidad</v>
      </c>
      <c r="P3691" s="11" t="str">
        <f>IF(Tabla134[[#This Row],[Rating]]&lt;2,"Muy Malo",IF(Tabla134[[#This Row],[Rating]]&lt;3,"Malo",IF(Tabla134[[#This Row],[Rating]]&lt;4,"Regular",IF(Tabla134[[#This Row],[Rating]]&lt;5,"Bueno","Excelente"))))</f>
        <v>Bueno</v>
      </c>
    </row>
    <row r="3692" spans="1:16" x14ac:dyDescent="0.2">
      <c r="A3692" s="7" t="s">
        <v>6</v>
      </c>
      <c r="B3692" s="7" t="s">
        <v>72</v>
      </c>
      <c r="C3692" s="7" t="s">
        <v>71</v>
      </c>
      <c r="D3692" s="8">
        <v>2014</v>
      </c>
      <c r="E3692" s="7" t="s">
        <v>529</v>
      </c>
      <c r="F3692" s="7" t="s">
        <v>2</v>
      </c>
      <c r="G3692" s="7" t="s">
        <v>528</v>
      </c>
      <c r="H3692" s="7" t="s">
        <v>7</v>
      </c>
      <c r="I3692" s="9">
        <v>0.15972281599999999</v>
      </c>
      <c r="J3692" s="10">
        <v>194.14779999999999</v>
      </c>
      <c r="K3692" s="11">
        <v>4</v>
      </c>
      <c r="L3692" s="11" t="str">
        <f>IF(Tabla134[[#This Row],[Item Weight]]&lt;$U$12,"Poco Peso",IF(Tabla134[[#This Row],[Item Weight]]&lt;$U$13,"Peso Medio","Peso Alto"))</f>
        <v>Peso Alto</v>
      </c>
      <c r="M3692" s="7">
        <v>16.850000000000001</v>
      </c>
      <c r="N3692" s="11">
        <f>IF(Tabla134[[#This Row],[Item Weight (Nulos)]]="",VLOOKUP(Tabla134[[#This Row],[Item Identifier]],'Tabla para Nulos'!$A$3:$B$1563,2,FALSE),Tabla134[[#This Row],[Item Weight (Nulos)]])</f>
        <v>16.850000000000001</v>
      </c>
      <c r="O3692" s="11" t="str">
        <f>IF(Tabla134[[#This Row],[Item Visibility]]&lt;$U$15,"Poca visibilidad",IF(Tabla134[[#This Row],[Item Visibility]]&lt;$U$16,"Visibilidad media","Mayor visibilidad"))</f>
        <v>Mayor visibilidad</v>
      </c>
      <c r="P3692" s="11" t="str">
        <f>IF(Tabla134[[#This Row],[Rating]]&lt;2,"Muy Malo",IF(Tabla134[[#This Row],[Rating]]&lt;3,"Malo",IF(Tabla134[[#This Row],[Rating]]&lt;4,"Regular",IF(Tabla134[[#This Row],[Rating]]&lt;5,"Bueno","Excelente"))))</f>
        <v>Bueno</v>
      </c>
    </row>
    <row r="3693" spans="1:16" x14ac:dyDescent="0.2">
      <c r="A3693" s="7" t="s">
        <v>6</v>
      </c>
      <c r="B3693" s="7" t="s">
        <v>815</v>
      </c>
      <c r="C3693" s="7" t="s">
        <v>10</v>
      </c>
      <c r="D3693" s="8">
        <v>2014</v>
      </c>
      <c r="E3693" s="7" t="s">
        <v>529</v>
      </c>
      <c r="F3693" s="7" t="s">
        <v>2</v>
      </c>
      <c r="G3693" s="7" t="s">
        <v>528</v>
      </c>
      <c r="H3693" s="7" t="s">
        <v>7</v>
      </c>
      <c r="I3693" s="9">
        <v>6.8880970999999999E-2</v>
      </c>
      <c r="J3693" s="10">
        <v>195.3768</v>
      </c>
      <c r="K3693" s="11">
        <v>4</v>
      </c>
      <c r="L3693" s="11" t="str">
        <f>IF(Tabla134[[#This Row],[Item Weight]]&lt;$U$12,"Poco Peso",IF(Tabla134[[#This Row],[Item Weight]]&lt;$U$13,"Peso Medio","Peso Alto"))</f>
        <v>Peso Medio</v>
      </c>
      <c r="M3693" s="7">
        <v>8.9600000000000009</v>
      </c>
      <c r="N3693" s="11">
        <f>IF(Tabla134[[#This Row],[Item Weight (Nulos)]]="",VLOOKUP(Tabla134[[#This Row],[Item Identifier]],'Tabla para Nulos'!$A$3:$B$1563,2,FALSE),Tabla134[[#This Row],[Item Weight (Nulos)]])</f>
        <v>8.9600000000000009</v>
      </c>
      <c r="O3693" s="11" t="str">
        <f>IF(Tabla134[[#This Row],[Item Visibility]]&lt;$U$15,"Poca visibilidad",IF(Tabla134[[#This Row],[Item Visibility]]&lt;$U$16,"Visibilidad media","Mayor visibilidad"))</f>
        <v>Visibilidad media</v>
      </c>
      <c r="P3693" s="11" t="str">
        <f>IF(Tabla134[[#This Row],[Rating]]&lt;2,"Muy Malo",IF(Tabla134[[#This Row],[Rating]]&lt;3,"Malo",IF(Tabla134[[#This Row],[Rating]]&lt;4,"Regular",IF(Tabla134[[#This Row],[Rating]]&lt;5,"Bueno","Excelente"))))</f>
        <v>Bueno</v>
      </c>
    </row>
    <row r="3694" spans="1:16" x14ac:dyDescent="0.2">
      <c r="A3694" s="7" t="s">
        <v>6</v>
      </c>
      <c r="B3694" s="7" t="s">
        <v>58</v>
      </c>
      <c r="C3694" s="7" t="s">
        <v>10</v>
      </c>
      <c r="D3694" s="8">
        <v>2014</v>
      </c>
      <c r="E3694" s="7" t="s">
        <v>529</v>
      </c>
      <c r="F3694" s="7" t="s">
        <v>2</v>
      </c>
      <c r="G3694" s="7" t="s">
        <v>528</v>
      </c>
      <c r="H3694" s="7" t="s">
        <v>7</v>
      </c>
      <c r="I3694" s="9">
        <v>4.3122188999999998E-2</v>
      </c>
      <c r="J3694" s="10">
        <v>197.9742</v>
      </c>
      <c r="K3694" s="11">
        <v>4</v>
      </c>
      <c r="L3694" s="11" t="str">
        <f>IF(Tabla134[[#This Row],[Item Weight]]&lt;$U$12,"Poco Peso",IF(Tabla134[[#This Row],[Item Weight]]&lt;$U$13,"Peso Medio","Peso Alto"))</f>
        <v>Peso Medio</v>
      </c>
      <c r="M3694" s="7">
        <v>11.35</v>
      </c>
      <c r="N3694" s="11">
        <f>IF(Tabla134[[#This Row],[Item Weight (Nulos)]]="",VLOOKUP(Tabla134[[#This Row],[Item Identifier]],'Tabla para Nulos'!$A$3:$B$1563,2,FALSE),Tabla134[[#This Row],[Item Weight (Nulos)]])</f>
        <v>11.35</v>
      </c>
      <c r="O3694" s="11" t="str">
        <f>IF(Tabla134[[#This Row],[Item Visibility]]&lt;$U$15,"Poca visibilidad",IF(Tabla134[[#This Row],[Item Visibility]]&lt;$U$16,"Visibilidad media","Mayor visibilidad"))</f>
        <v>Visibilidad media</v>
      </c>
      <c r="P3694" s="11" t="str">
        <f>IF(Tabla134[[#This Row],[Rating]]&lt;2,"Muy Malo",IF(Tabla134[[#This Row],[Rating]]&lt;3,"Malo",IF(Tabla134[[#This Row],[Rating]]&lt;4,"Regular",IF(Tabla134[[#This Row],[Rating]]&lt;5,"Bueno","Excelente"))))</f>
        <v>Bueno</v>
      </c>
    </row>
    <row r="3695" spans="1:16" x14ac:dyDescent="0.2">
      <c r="A3695" s="7" t="s">
        <v>6</v>
      </c>
      <c r="B3695" s="7" t="s">
        <v>1504</v>
      </c>
      <c r="C3695" s="7" t="s">
        <v>10</v>
      </c>
      <c r="D3695" s="8">
        <v>2014</v>
      </c>
      <c r="E3695" s="7" t="s">
        <v>529</v>
      </c>
      <c r="F3695" s="7" t="s">
        <v>2</v>
      </c>
      <c r="G3695" s="7" t="s">
        <v>528</v>
      </c>
      <c r="H3695" s="7" t="s">
        <v>7</v>
      </c>
      <c r="I3695" s="9">
        <v>2.1951612999999998E-2</v>
      </c>
      <c r="J3695" s="10">
        <v>250.9092</v>
      </c>
      <c r="K3695" s="11">
        <v>4</v>
      </c>
      <c r="L3695" s="11" t="str">
        <f>IF(Tabla134[[#This Row],[Item Weight]]&lt;$U$12,"Poco Peso",IF(Tabla134[[#This Row],[Item Weight]]&lt;$U$13,"Peso Medio","Peso Alto"))</f>
        <v>Peso Medio</v>
      </c>
      <c r="M3695" s="7">
        <v>12.6</v>
      </c>
      <c r="N3695" s="11">
        <f>IF(Tabla134[[#This Row],[Item Weight (Nulos)]]="",VLOOKUP(Tabla134[[#This Row],[Item Identifier]],'Tabla para Nulos'!$A$3:$B$1563,2,FALSE),Tabla134[[#This Row],[Item Weight (Nulos)]])</f>
        <v>12.6</v>
      </c>
      <c r="O3695" s="11" t="str">
        <f>IF(Tabla134[[#This Row],[Item Visibility]]&lt;$U$15,"Poca visibilidad",IF(Tabla134[[#This Row],[Item Visibility]]&lt;$U$16,"Visibilidad media","Mayor visibilidad"))</f>
        <v>Poca visibilidad</v>
      </c>
      <c r="P3695" s="11" t="str">
        <f>IF(Tabla134[[#This Row],[Rating]]&lt;2,"Muy Malo",IF(Tabla134[[#This Row],[Rating]]&lt;3,"Malo",IF(Tabla134[[#This Row],[Rating]]&lt;4,"Regular",IF(Tabla134[[#This Row],[Rating]]&lt;5,"Bueno","Excelente"))))</f>
        <v>Bueno</v>
      </c>
    </row>
    <row r="3696" spans="1:16" x14ac:dyDescent="0.2">
      <c r="A3696" s="7" t="s">
        <v>6</v>
      </c>
      <c r="B3696" s="7" t="s">
        <v>339</v>
      </c>
      <c r="C3696" s="7" t="s">
        <v>10</v>
      </c>
      <c r="D3696" s="8">
        <v>2014</v>
      </c>
      <c r="E3696" s="7" t="s">
        <v>529</v>
      </c>
      <c r="F3696" s="7" t="s">
        <v>2</v>
      </c>
      <c r="G3696" s="7" t="s">
        <v>528</v>
      </c>
      <c r="H3696" s="7" t="s">
        <v>7</v>
      </c>
      <c r="I3696" s="9">
        <v>0.100091576</v>
      </c>
      <c r="J3696" s="10">
        <v>125.53879999999999</v>
      </c>
      <c r="K3696" s="11">
        <v>4</v>
      </c>
      <c r="L3696" s="11" t="str">
        <f>IF(Tabla134[[#This Row],[Item Weight]]&lt;$U$12,"Poco Peso",IF(Tabla134[[#This Row],[Item Weight]]&lt;$U$13,"Peso Medio","Peso Alto"))</f>
        <v>Peso Alto</v>
      </c>
      <c r="M3696" s="7">
        <v>20.7</v>
      </c>
      <c r="N3696" s="11">
        <f>IF(Tabla134[[#This Row],[Item Weight (Nulos)]]="",VLOOKUP(Tabla134[[#This Row],[Item Identifier]],'Tabla para Nulos'!$A$3:$B$1563,2,FALSE),Tabla134[[#This Row],[Item Weight (Nulos)]])</f>
        <v>20.7</v>
      </c>
      <c r="O3696" s="11" t="str">
        <f>IF(Tabla134[[#This Row],[Item Visibility]]&lt;$U$15,"Poca visibilidad",IF(Tabla134[[#This Row],[Item Visibility]]&lt;$U$16,"Visibilidad media","Mayor visibilidad"))</f>
        <v>Mayor visibilidad</v>
      </c>
      <c r="P3696" s="11" t="str">
        <f>IF(Tabla134[[#This Row],[Rating]]&lt;2,"Muy Malo",IF(Tabla134[[#This Row],[Rating]]&lt;3,"Malo",IF(Tabla134[[#This Row],[Rating]]&lt;4,"Regular",IF(Tabla134[[#This Row],[Rating]]&lt;5,"Bueno","Excelente"))))</f>
        <v>Bueno</v>
      </c>
    </row>
    <row r="3697" spans="1:16" x14ac:dyDescent="0.2">
      <c r="A3697" s="7" t="s">
        <v>6</v>
      </c>
      <c r="B3697" s="7" t="s">
        <v>725</v>
      </c>
      <c r="C3697" s="7" t="s">
        <v>47</v>
      </c>
      <c r="D3697" s="8">
        <v>2014</v>
      </c>
      <c r="E3697" s="7" t="s">
        <v>529</v>
      </c>
      <c r="F3697" s="7" t="s">
        <v>2</v>
      </c>
      <c r="G3697" s="7" t="s">
        <v>528</v>
      </c>
      <c r="H3697" s="7" t="s">
        <v>7</v>
      </c>
      <c r="I3697" s="9">
        <v>6.1126170000000001E-2</v>
      </c>
      <c r="J3697" s="10">
        <v>122.53879999999999</v>
      </c>
      <c r="K3697" s="11">
        <v>4</v>
      </c>
      <c r="L3697" s="11" t="str">
        <f>IF(Tabla134[[#This Row],[Item Weight]]&lt;$U$12,"Poco Peso",IF(Tabla134[[#This Row],[Item Weight]]&lt;$U$13,"Peso Medio","Peso Alto"))</f>
        <v>Poco Peso</v>
      </c>
      <c r="M3697" s="7">
        <v>5.15</v>
      </c>
      <c r="N3697" s="11">
        <f>IF(Tabla134[[#This Row],[Item Weight (Nulos)]]="",VLOOKUP(Tabla134[[#This Row],[Item Identifier]],'Tabla para Nulos'!$A$3:$B$1563,2,FALSE),Tabla134[[#This Row],[Item Weight (Nulos)]])</f>
        <v>5.15</v>
      </c>
      <c r="O3697" s="11" t="str">
        <f>IF(Tabla134[[#This Row],[Item Visibility]]&lt;$U$15,"Poca visibilidad",IF(Tabla134[[#This Row],[Item Visibility]]&lt;$U$16,"Visibilidad media","Mayor visibilidad"))</f>
        <v>Visibilidad media</v>
      </c>
      <c r="P3697" s="11" t="str">
        <f>IF(Tabla134[[#This Row],[Rating]]&lt;2,"Muy Malo",IF(Tabla134[[#This Row],[Rating]]&lt;3,"Malo",IF(Tabla134[[#This Row],[Rating]]&lt;4,"Regular",IF(Tabla134[[#This Row],[Rating]]&lt;5,"Bueno","Excelente"))))</f>
        <v>Bueno</v>
      </c>
    </row>
    <row r="3698" spans="1:16" x14ac:dyDescent="0.2">
      <c r="A3698" s="7" t="s">
        <v>6</v>
      </c>
      <c r="B3698" s="7" t="s">
        <v>1241</v>
      </c>
      <c r="C3698" s="7" t="s">
        <v>14</v>
      </c>
      <c r="D3698" s="8">
        <v>2014</v>
      </c>
      <c r="E3698" s="7" t="s">
        <v>529</v>
      </c>
      <c r="F3698" s="7" t="s">
        <v>2</v>
      </c>
      <c r="G3698" s="7" t="s">
        <v>528</v>
      </c>
      <c r="H3698" s="7" t="s">
        <v>7</v>
      </c>
      <c r="I3698" s="9">
        <v>4.1247932000000001E-2</v>
      </c>
      <c r="J3698" s="10">
        <v>101.83320000000001</v>
      </c>
      <c r="K3698" s="11">
        <v>4</v>
      </c>
      <c r="L3698" s="11" t="str">
        <f>IF(Tabla134[[#This Row],[Item Weight]]&lt;$U$12,"Poco Peso",IF(Tabla134[[#This Row],[Item Weight]]&lt;$U$13,"Peso Medio","Peso Alto"))</f>
        <v>Poco Peso</v>
      </c>
      <c r="M3698" s="7">
        <v>6.9349999999999996</v>
      </c>
      <c r="N3698" s="11">
        <f>IF(Tabla134[[#This Row],[Item Weight (Nulos)]]="",VLOOKUP(Tabla134[[#This Row],[Item Identifier]],'Tabla para Nulos'!$A$3:$B$1563,2,FALSE),Tabla134[[#This Row],[Item Weight (Nulos)]])</f>
        <v>6.9349999999999996</v>
      </c>
      <c r="O3698" s="11" t="str">
        <f>IF(Tabla134[[#This Row],[Item Visibility]]&lt;$U$15,"Poca visibilidad",IF(Tabla134[[#This Row],[Item Visibility]]&lt;$U$16,"Visibilidad media","Mayor visibilidad"))</f>
        <v>Visibilidad media</v>
      </c>
      <c r="P3698" s="11" t="str">
        <f>IF(Tabla134[[#This Row],[Rating]]&lt;2,"Muy Malo",IF(Tabla134[[#This Row],[Rating]]&lt;3,"Malo",IF(Tabla134[[#This Row],[Rating]]&lt;4,"Regular",IF(Tabla134[[#This Row],[Rating]]&lt;5,"Bueno","Excelente"))))</f>
        <v>Bueno</v>
      </c>
    </row>
    <row r="3699" spans="1:16" x14ac:dyDescent="0.2">
      <c r="A3699" s="7" t="s">
        <v>6</v>
      </c>
      <c r="B3699" s="7" t="s">
        <v>15</v>
      </c>
      <c r="C3699" s="7" t="s">
        <v>14</v>
      </c>
      <c r="D3699" s="8">
        <v>2014</v>
      </c>
      <c r="E3699" s="7" t="s">
        <v>529</v>
      </c>
      <c r="F3699" s="7" t="s">
        <v>2</v>
      </c>
      <c r="G3699" s="7" t="s">
        <v>528</v>
      </c>
      <c r="H3699" s="7" t="s">
        <v>7</v>
      </c>
      <c r="I3699" s="9">
        <v>7.9624086999999996E-2</v>
      </c>
      <c r="J3699" s="10">
        <v>111.6544</v>
      </c>
      <c r="K3699" s="11">
        <v>4</v>
      </c>
      <c r="L3699" s="11" t="str">
        <f>IF(Tabla134[[#This Row],[Item Weight]]&lt;$U$12,"Poco Peso",IF(Tabla134[[#This Row],[Item Weight]]&lt;$U$13,"Peso Medio","Peso Alto"))</f>
        <v>Peso Alto</v>
      </c>
      <c r="M3699" s="7">
        <v>16.850000000000001</v>
      </c>
      <c r="N3699" s="11">
        <f>IF(Tabla134[[#This Row],[Item Weight (Nulos)]]="",VLOOKUP(Tabla134[[#This Row],[Item Identifier]],'Tabla para Nulos'!$A$3:$B$1563,2,FALSE),Tabla134[[#This Row],[Item Weight (Nulos)]])</f>
        <v>16.850000000000001</v>
      </c>
      <c r="O3699" s="11" t="str">
        <f>IF(Tabla134[[#This Row],[Item Visibility]]&lt;$U$15,"Poca visibilidad",IF(Tabla134[[#This Row],[Item Visibility]]&lt;$U$16,"Visibilidad media","Mayor visibilidad"))</f>
        <v>Visibilidad media</v>
      </c>
      <c r="P3699" s="11" t="str">
        <f>IF(Tabla134[[#This Row],[Rating]]&lt;2,"Muy Malo",IF(Tabla134[[#This Row],[Rating]]&lt;3,"Malo",IF(Tabla134[[#This Row],[Rating]]&lt;4,"Regular",IF(Tabla134[[#This Row],[Rating]]&lt;5,"Bueno","Excelente"))))</f>
        <v>Bueno</v>
      </c>
    </row>
    <row r="3700" spans="1:16" x14ac:dyDescent="0.2">
      <c r="A3700" s="7" t="s">
        <v>6</v>
      </c>
      <c r="B3700" s="7" t="s">
        <v>798</v>
      </c>
      <c r="C3700" s="7" t="s">
        <v>19</v>
      </c>
      <c r="D3700" s="8">
        <v>2014</v>
      </c>
      <c r="E3700" s="7" t="s">
        <v>529</v>
      </c>
      <c r="F3700" s="7" t="s">
        <v>2</v>
      </c>
      <c r="G3700" s="7" t="s">
        <v>528</v>
      </c>
      <c r="H3700" s="7" t="s">
        <v>7</v>
      </c>
      <c r="I3700" s="9">
        <v>0</v>
      </c>
      <c r="J3700" s="10">
        <v>173.6054</v>
      </c>
      <c r="K3700" s="11">
        <v>4</v>
      </c>
      <c r="L3700" s="11" t="str">
        <f>IF(Tabla134[[#This Row],[Item Weight]]&lt;$U$12,"Poco Peso",IF(Tabla134[[#This Row],[Item Weight]]&lt;$U$13,"Peso Medio","Peso Alto"))</f>
        <v>Peso Medio</v>
      </c>
      <c r="M3700" s="7">
        <v>13</v>
      </c>
      <c r="N3700" s="11">
        <f>IF(Tabla134[[#This Row],[Item Weight (Nulos)]]="",VLOOKUP(Tabla134[[#This Row],[Item Identifier]],'Tabla para Nulos'!$A$3:$B$1563,2,FALSE),Tabla134[[#This Row],[Item Weight (Nulos)]])</f>
        <v>13</v>
      </c>
      <c r="O3700" s="11" t="str">
        <f>IF(Tabla134[[#This Row],[Item Visibility]]&lt;$U$15,"Poca visibilidad",IF(Tabla134[[#This Row],[Item Visibility]]&lt;$U$16,"Visibilidad media","Mayor visibilidad"))</f>
        <v>Poca visibilidad</v>
      </c>
      <c r="P3700" s="11" t="str">
        <f>IF(Tabla134[[#This Row],[Rating]]&lt;2,"Muy Malo",IF(Tabla134[[#This Row],[Rating]]&lt;3,"Malo",IF(Tabla134[[#This Row],[Rating]]&lt;4,"Regular",IF(Tabla134[[#This Row],[Rating]]&lt;5,"Bueno","Excelente"))))</f>
        <v>Bueno</v>
      </c>
    </row>
    <row r="3701" spans="1:16" x14ac:dyDescent="0.2">
      <c r="A3701" s="7" t="s">
        <v>6</v>
      </c>
      <c r="B3701" s="7" t="s">
        <v>715</v>
      </c>
      <c r="C3701" s="7" t="s">
        <v>19</v>
      </c>
      <c r="D3701" s="8">
        <v>2014</v>
      </c>
      <c r="E3701" s="7" t="s">
        <v>529</v>
      </c>
      <c r="F3701" s="7" t="s">
        <v>2</v>
      </c>
      <c r="G3701" s="7" t="s">
        <v>528</v>
      </c>
      <c r="H3701" s="7" t="s">
        <v>7</v>
      </c>
      <c r="I3701" s="9">
        <v>3.9895009000000002E-2</v>
      </c>
      <c r="J3701" s="10">
        <v>162.48679999999999</v>
      </c>
      <c r="K3701" s="11">
        <v>4</v>
      </c>
      <c r="L3701" s="11" t="str">
        <f>IF(Tabla134[[#This Row],[Item Weight]]&lt;$U$12,"Poco Peso",IF(Tabla134[[#This Row],[Item Weight]]&lt;$U$13,"Peso Medio","Peso Alto"))</f>
        <v>Peso Alto</v>
      </c>
      <c r="M3701" s="7">
        <v>19.350000000000001</v>
      </c>
      <c r="N3701" s="11">
        <f>IF(Tabla134[[#This Row],[Item Weight (Nulos)]]="",VLOOKUP(Tabla134[[#This Row],[Item Identifier]],'Tabla para Nulos'!$A$3:$B$1563,2,FALSE),Tabla134[[#This Row],[Item Weight (Nulos)]])</f>
        <v>19.350000000000001</v>
      </c>
      <c r="O3701" s="11" t="str">
        <f>IF(Tabla134[[#This Row],[Item Visibility]]&lt;$U$15,"Poca visibilidad",IF(Tabla134[[#This Row],[Item Visibility]]&lt;$U$16,"Visibilidad media","Mayor visibilidad"))</f>
        <v>Visibilidad media</v>
      </c>
      <c r="P3701" s="11" t="str">
        <f>IF(Tabla134[[#This Row],[Rating]]&lt;2,"Muy Malo",IF(Tabla134[[#This Row],[Rating]]&lt;3,"Malo",IF(Tabla134[[#This Row],[Rating]]&lt;4,"Regular",IF(Tabla134[[#This Row],[Rating]]&lt;5,"Bueno","Excelente"))))</f>
        <v>Bueno</v>
      </c>
    </row>
    <row r="3702" spans="1:16" x14ac:dyDescent="0.2">
      <c r="A3702" s="7" t="s">
        <v>6</v>
      </c>
      <c r="B3702" s="7" t="s">
        <v>712</v>
      </c>
      <c r="C3702" s="7" t="s">
        <v>122</v>
      </c>
      <c r="D3702" s="8">
        <v>2014</v>
      </c>
      <c r="E3702" s="7" t="s">
        <v>529</v>
      </c>
      <c r="F3702" s="7" t="s">
        <v>2</v>
      </c>
      <c r="G3702" s="7" t="s">
        <v>528</v>
      </c>
      <c r="H3702" s="7" t="s">
        <v>7</v>
      </c>
      <c r="I3702" s="9">
        <v>0.12870901400000001</v>
      </c>
      <c r="J3702" s="10">
        <v>96.106800000000007</v>
      </c>
      <c r="K3702" s="11">
        <v>4</v>
      </c>
      <c r="L3702" s="11" t="str">
        <f>IF(Tabla134[[#This Row],[Item Weight]]&lt;$U$12,"Poco Peso",IF(Tabla134[[#This Row],[Item Weight]]&lt;$U$13,"Peso Medio","Peso Alto"))</f>
        <v>Peso Medio</v>
      </c>
      <c r="M3702" s="7">
        <v>13.5</v>
      </c>
      <c r="N3702" s="11">
        <f>IF(Tabla134[[#This Row],[Item Weight (Nulos)]]="",VLOOKUP(Tabla134[[#This Row],[Item Identifier]],'Tabla para Nulos'!$A$3:$B$1563,2,FALSE),Tabla134[[#This Row],[Item Weight (Nulos)]])</f>
        <v>13.5</v>
      </c>
      <c r="O3702" s="11" t="str">
        <f>IF(Tabla134[[#This Row],[Item Visibility]]&lt;$U$15,"Poca visibilidad",IF(Tabla134[[#This Row],[Item Visibility]]&lt;$U$16,"Visibilidad media","Mayor visibilidad"))</f>
        <v>Mayor visibilidad</v>
      </c>
      <c r="P3702" s="11" t="str">
        <f>IF(Tabla134[[#This Row],[Rating]]&lt;2,"Muy Malo",IF(Tabla134[[#This Row],[Rating]]&lt;3,"Malo",IF(Tabla134[[#This Row],[Rating]]&lt;4,"Regular",IF(Tabla134[[#This Row],[Rating]]&lt;5,"Bueno","Excelente"))))</f>
        <v>Bueno</v>
      </c>
    </row>
    <row r="3703" spans="1:16" x14ac:dyDescent="0.2">
      <c r="A3703" s="7" t="s">
        <v>21</v>
      </c>
      <c r="B3703" s="7" t="s">
        <v>506</v>
      </c>
      <c r="C3703" s="7" t="s">
        <v>112</v>
      </c>
      <c r="D3703" s="8">
        <v>2014</v>
      </c>
      <c r="E3703" s="7" t="s">
        <v>529</v>
      </c>
      <c r="F3703" s="7" t="s">
        <v>2</v>
      </c>
      <c r="G3703" s="7" t="s">
        <v>528</v>
      </c>
      <c r="H3703" s="7" t="s">
        <v>7</v>
      </c>
      <c r="I3703" s="9">
        <v>5.4162439E-2</v>
      </c>
      <c r="J3703" s="10">
        <v>85.3566</v>
      </c>
      <c r="K3703" s="11">
        <v>4</v>
      </c>
      <c r="L3703" s="11" t="str">
        <f>IF(Tabla134[[#This Row],[Item Weight]]&lt;$U$12,"Poco Peso",IF(Tabla134[[#This Row],[Item Weight]]&lt;$U$13,"Peso Medio","Peso Alto"))</f>
        <v>Peso Alto</v>
      </c>
      <c r="M3703" s="7">
        <v>17.100000000000001</v>
      </c>
      <c r="N3703" s="11">
        <f>IF(Tabla134[[#This Row],[Item Weight (Nulos)]]="",VLOOKUP(Tabla134[[#This Row],[Item Identifier]],'Tabla para Nulos'!$A$3:$B$1563,2,FALSE),Tabla134[[#This Row],[Item Weight (Nulos)]])</f>
        <v>17.100000000000001</v>
      </c>
      <c r="O3703" s="11" t="str">
        <f>IF(Tabla134[[#This Row],[Item Visibility]]&lt;$U$15,"Poca visibilidad",IF(Tabla134[[#This Row],[Item Visibility]]&lt;$U$16,"Visibilidad media","Mayor visibilidad"))</f>
        <v>Visibilidad media</v>
      </c>
      <c r="P3703" s="11" t="str">
        <f>IF(Tabla134[[#This Row],[Rating]]&lt;2,"Muy Malo",IF(Tabla134[[#This Row],[Rating]]&lt;3,"Malo",IF(Tabla134[[#This Row],[Rating]]&lt;4,"Regular",IF(Tabla134[[#This Row],[Rating]]&lt;5,"Bueno","Excelente"))))</f>
        <v>Bueno</v>
      </c>
    </row>
    <row r="3704" spans="1:16" x14ac:dyDescent="0.2">
      <c r="A3704" s="7" t="s">
        <v>6</v>
      </c>
      <c r="B3704" s="7" t="s">
        <v>1237</v>
      </c>
      <c r="C3704" s="7" t="s">
        <v>122</v>
      </c>
      <c r="D3704" s="8">
        <v>2014</v>
      </c>
      <c r="E3704" s="7" t="s">
        <v>529</v>
      </c>
      <c r="F3704" s="7" t="s">
        <v>2</v>
      </c>
      <c r="G3704" s="7" t="s">
        <v>528</v>
      </c>
      <c r="H3704" s="7" t="s">
        <v>7</v>
      </c>
      <c r="I3704" s="9">
        <v>4.3863865000000002E-2</v>
      </c>
      <c r="J3704" s="10">
        <v>59.590400000000002</v>
      </c>
      <c r="K3704" s="11">
        <v>4</v>
      </c>
      <c r="L3704" s="11" t="str">
        <f>IF(Tabla134[[#This Row],[Item Weight]]&lt;$U$12,"Poco Peso",IF(Tabla134[[#This Row],[Item Weight]]&lt;$U$13,"Peso Medio","Peso Alto"))</f>
        <v>Poco Peso</v>
      </c>
      <c r="M3704" s="7">
        <v>7.06</v>
      </c>
      <c r="N3704" s="11">
        <f>IF(Tabla134[[#This Row],[Item Weight (Nulos)]]="",VLOOKUP(Tabla134[[#This Row],[Item Identifier]],'Tabla para Nulos'!$A$3:$B$1563,2,FALSE),Tabla134[[#This Row],[Item Weight (Nulos)]])</f>
        <v>7.06</v>
      </c>
      <c r="O3704" s="11" t="str">
        <f>IF(Tabla134[[#This Row],[Item Visibility]]&lt;$U$15,"Poca visibilidad",IF(Tabla134[[#This Row],[Item Visibility]]&lt;$U$16,"Visibilidad media","Mayor visibilidad"))</f>
        <v>Visibilidad media</v>
      </c>
      <c r="P3704" s="11" t="str">
        <f>IF(Tabla134[[#This Row],[Rating]]&lt;2,"Muy Malo",IF(Tabla134[[#This Row],[Rating]]&lt;3,"Malo",IF(Tabla134[[#This Row],[Rating]]&lt;4,"Regular",IF(Tabla134[[#This Row],[Rating]]&lt;5,"Bueno","Excelente"))))</f>
        <v>Bueno</v>
      </c>
    </row>
    <row r="3705" spans="1:16" x14ac:dyDescent="0.2">
      <c r="A3705" s="7" t="s">
        <v>124</v>
      </c>
      <c r="B3705" s="7" t="s">
        <v>1230</v>
      </c>
      <c r="C3705" s="7" t="s">
        <v>108</v>
      </c>
      <c r="D3705" s="8">
        <v>2022</v>
      </c>
      <c r="E3705" s="7" t="s">
        <v>3</v>
      </c>
      <c r="F3705" s="7" t="s">
        <v>2</v>
      </c>
      <c r="G3705" s="7" t="s">
        <v>1</v>
      </c>
      <c r="H3705" s="7" t="s">
        <v>0</v>
      </c>
      <c r="I3705" s="9">
        <v>7.2693696000000002E-2</v>
      </c>
      <c r="J3705" s="10">
        <v>175.93700000000001</v>
      </c>
      <c r="K3705" s="11">
        <v>4</v>
      </c>
      <c r="L3705" s="11" t="str">
        <f>IF(Tabla134[[#This Row],[Item Weight]]&lt;$U$12,"Poco Peso",IF(Tabla134[[#This Row],[Item Weight]]&lt;$U$13,"Peso Medio","Peso Alto"))</f>
        <v>Peso Medio</v>
      </c>
      <c r="M3705" s="7">
        <v>8.8949999999999996</v>
      </c>
      <c r="N3705" s="11">
        <f>IF(Tabla134[[#This Row],[Item Weight (Nulos)]]="",VLOOKUP(Tabla134[[#This Row],[Item Identifier]],'Tabla para Nulos'!$A$3:$B$1563,2,FALSE),Tabla134[[#This Row],[Item Weight (Nulos)]])</f>
        <v>8.8949999999999996</v>
      </c>
      <c r="O3705" s="11" t="str">
        <f>IF(Tabla134[[#This Row],[Item Visibility]]&lt;$U$15,"Poca visibilidad",IF(Tabla134[[#This Row],[Item Visibility]]&lt;$U$16,"Visibilidad media","Mayor visibilidad"))</f>
        <v>Visibilidad media</v>
      </c>
      <c r="P3705" s="11" t="str">
        <f>IF(Tabla134[[#This Row],[Rating]]&lt;2,"Muy Malo",IF(Tabla134[[#This Row],[Rating]]&lt;3,"Malo",IF(Tabla134[[#This Row],[Rating]]&lt;4,"Regular",IF(Tabla134[[#This Row],[Rating]]&lt;5,"Bueno","Excelente"))))</f>
        <v>Bueno</v>
      </c>
    </row>
    <row r="3706" spans="1:16" x14ac:dyDescent="0.2">
      <c r="A3706" s="7" t="s">
        <v>124</v>
      </c>
      <c r="B3706" s="7" t="s">
        <v>195</v>
      </c>
      <c r="C3706" s="7" t="s">
        <v>171</v>
      </c>
      <c r="D3706" s="8">
        <v>2022</v>
      </c>
      <c r="E3706" s="7" t="s">
        <v>3</v>
      </c>
      <c r="F3706" s="7" t="s">
        <v>2</v>
      </c>
      <c r="G3706" s="7" t="s">
        <v>1</v>
      </c>
      <c r="H3706" s="7" t="s">
        <v>0</v>
      </c>
      <c r="I3706" s="9">
        <v>1.5497337E-2</v>
      </c>
      <c r="J3706" s="10">
        <v>165.55260000000001</v>
      </c>
      <c r="K3706" s="11">
        <v>4</v>
      </c>
      <c r="L3706" s="11" t="str">
        <f>IF(Tabla134[[#This Row],[Item Weight]]&lt;$U$12,"Poco Peso",IF(Tabla134[[#This Row],[Item Weight]]&lt;$U$13,"Peso Medio","Peso Alto"))</f>
        <v>Peso Medio</v>
      </c>
      <c r="M3706" s="7">
        <v>12.1</v>
      </c>
      <c r="N3706" s="11">
        <f>IF(Tabla134[[#This Row],[Item Weight (Nulos)]]="",VLOOKUP(Tabla134[[#This Row],[Item Identifier]],'Tabla para Nulos'!$A$3:$B$1563,2,FALSE),Tabla134[[#This Row],[Item Weight (Nulos)]])</f>
        <v>12.1</v>
      </c>
      <c r="O3706" s="11" t="str">
        <f>IF(Tabla134[[#This Row],[Item Visibility]]&lt;$U$15,"Poca visibilidad",IF(Tabla134[[#This Row],[Item Visibility]]&lt;$U$16,"Visibilidad media","Mayor visibilidad"))</f>
        <v>Poca visibilidad</v>
      </c>
      <c r="P3706" s="11" t="str">
        <f>IF(Tabla134[[#This Row],[Rating]]&lt;2,"Muy Malo",IF(Tabla134[[#This Row],[Rating]]&lt;3,"Malo",IF(Tabla134[[#This Row],[Rating]]&lt;4,"Regular",IF(Tabla134[[#This Row],[Rating]]&lt;5,"Bueno","Excelente"))))</f>
        <v>Bueno</v>
      </c>
    </row>
    <row r="3707" spans="1:16" x14ac:dyDescent="0.2">
      <c r="A3707" s="7" t="s">
        <v>124</v>
      </c>
      <c r="B3707" s="7" t="s">
        <v>1151</v>
      </c>
      <c r="C3707" s="7" t="s">
        <v>19</v>
      </c>
      <c r="D3707" s="8">
        <v>2022</v>
      </c>
      <c r="E3707" s="7" t="s">
        <v>3</v>
      </c>
      <c r="F3707" s="7" t="s">
        <v>2</v>
      </c>
      <c r="G3707" s="7" t="s">
        <v>1</v>
      </c>
      <c r="H3707" s="7" t="s">
        <v>0</v>
      </c>
      <c r="I3707" s="9">
        <v>9.4603404000000002E-2</v>
      </c>
      <c r="J3707" s="10">
        <v>187.0872</v>
      </c>
      <c r="K3707" s="11">
        <v>4</v>
      </c>
      <c r="L3707" s="11" t="str">
        <f>IF(Tabla134[[#This Row],[Item Weight]]&lt;$U$12,"Poco Peso",IF(Tabla134[[#This Row],[Item Weight]]&lt;$U$13,"Peso Medio","Peso Alto"))</f>
        <v>Peso Medio</v>
      </c>
      <c r="M3707" s="7">
        <v>13.5</v>
      </c>
      <c r="N3707" s="11">
        <f>IF(Tabla134[[#This Row],[Item Weight (Nulos)]]="",VLOOKUP(Tabla134[[#This Row],[Item Identifier]],'Tabla para Nulos'!$A$3:$B$1563,2,FALSE),Tabla134[[#This Row],[Item Weight (Nulos)]])</f>
        <v>13.5</v>
      </c>
      <c r="O3707" s="11" t="str">
        <f>IF(Tabla134[[#This Row],[Item Visibility]]&lt;$U$15,"Poca visibilidad",IF(Tabla134[[#This Row],[Item Visibility]]&lt;$U$16,"Visibilidad media","Mayor visibilidad"))</f>
        <v>Mayor visibilidad</v>
      </c>
      <c r="P3707" s="11" t="str">
        <f>IF(Tabla134[[#This Row],[Rating]]&lt;2,"Muy Malo",IF(Tabla134[[#This Row],[Rating]]&lt;3,"Malo",IF(Tabla134[[#This Row],[Rating]]&lt;4,"Regular",IF(Tabla134[[#This Row],[Rating]]&lt;5,"Bueno","Excelente"))))</f>
        <v>Bueno</v>
      </c>
    </row>
    <row r="3708" spans="1:16" x14ac:dyDescent="0.2">
      <c r="A3708" s="7" t="s">
        <v>124</v>
      </c>
      <c r="B3708" s="7" t="s">
        <v>1049</v>
      </c>
      <c r="C3708" s="7" t="s">
        <v>28</v>
      </c>
      <c r="D3708" s="8">
        <v>2022</v>
      </c>
      <c r="E3708" s="7" t="s">
        <v>3</v>
      </c>
      <c r="F3708" s="7" t="s">
        <v>2</v>
      </c>
      <c r="G3708" s="7" t="s">
        <v>1</v>
      </c>
      <c r="H3708" s="7" t="s">
        <v>0</v>
      </c>
      <c r="I3708" s="9">
        <v>2.8638276000000001E-2</v>
      </c>
      <c r="J3708" s="10">
        <v>195.81360000000001</v>
      </c>
      <c r="K3708" s="11">
        <v>4</v>
      </c>
      <c r="L3708" s="11" t="str">
        <f>IF(Tabla134[[#This Row],[Item Weight]]&lt;$U$12,"Poco Peso",IF(Tabla134[[#This Row],[Item Weight]]&lt;$U$13,"Peso Medio","Peso Alto"))</f>
        <v>Peso Medio</v>
      </c>
      <c r="M3708" s="7">
        <v>9.3000000000000007</v>
      </c>
      <c r="N3708" s="11">
        <f>IF(Tabla134[[#This Row],[Item Weight (Nulos)]]="",VLOOKUP(Tabla134[[#This Row],[Item Identifier]],'Tabla para Nulos'!$A$3:$B$1563,2,FALSE),Tabla134[[#This Row],[Item Weight (Nulos)]])</f>
        <v>9.3000000000000007</v>
      </c>
      <c r="O3708" s="11" t="str">
        <f>IF(Tabla134[[#This Row],[Item Visibility]]&lt;$U$15,"Poca visibilidad",IF(Tabla134[[#This Row],[Item Visibility]]&lt;$U$16,"Visibilidad media","Mayor visibilidad"))</f>
        <v>Visibilidad media</v>
      </c>
      <c r="P3708" s="11" t="str">
        <f>IF(Tabla134[[#This Row],[Rating]]&lt;2,"Muy Malo",IF(Tabla134[[#This Row],[Rating]]&lt;3,"Malo",IF(Tabla134[[#This Row],[Rating]]&lt;4,"Regular",IF(Tabla134[[#This Row],[Rating]]&lt;5,"Bueno","Excelente"))))</f>
        <v>Bueno</v>
      </c>
    </row>
    <row r="3709" spans="1:16" x14ac:dyDescent="0.2">
      <c r="A3709" s="7" t="s">
        <v>124</v>
      </c>
      <c r="B3709" s="7" t="s">
        <v>682</v>
      </c>
      <c r="C3709" s="7" t="s">
        <v>28</v>
      </c>
      <c r="D3709" s="8">
        <v>2022</v>
      </c>
      <c r="E3709" s="7" t="s">
        <v>3</v>
      </c>
      <c r="F3709" s="7" t="s">
        <v>2</v>
      </c>
      <c r="G3709" s="7" t="s">
        <v>1</v>
      </c>
      <c r="H3709" s="7" t="s">
        <v>0</v>
      </c>
      <c r="I3709" s="9">
        <v>8.575615E-3</v>
      </c>
      <c r="J3709" s="10">
        <v>80.261799999999994</v>
      </c>
      <c r="K3709" s="11">
        <v>4</v>
      </c>
      <c r="L3709" s="11" t="str">
        <f>IF(Tabla134[[#This Row],[Item Weight]]&lt;$U$12,"Poco Peso",IF(Tabla134[[#This Row],[Item Weight]]&lt;$U$13,"Peso Medio","Peso Alto"))</f>
        <v>Peso Alto</v>
      </c>
      <c r="M3709" s="7">
        <v>18</v>
      </c>
      <c r="N3709" s="11">
        <f>IF(Tabla134[[#This Row],[Item Weight (Nulos)]]="",VLOOKUP(Tabla134[[#This Row],[Item Identifier]],'Tabla para Nulos'!$A$3:$B$1563,2,FALSE),Tabla134[[#This Row],[Item Weight (Nulos)]])</f>
        <v>18</v>
      </c>
      <c r="O3709" s="11" t="str">
        <f>IF(Tabla134[[#This Row],[Item Visibility]]&lt;$U$15,"Poca visibilidad",IF(Tabla134[[#This Row],[Item Visibility]]&lt;$U$16,"Visibilidad media","Mayor visibilidad"))</f>
        <v>Poca visibilidad</v>
      </c>
      <c r="P3709" s="11" t="str">
        <f>IF(Tabla134[[#This Row],[Rating]]&lt;2,"Muy Malo",IF(Tabla134[[#This Row],[Rating]]&lt;3,"Malo",IF(Tabla134[[#This Row],[Rating]]&lt;4,"Regular",IF(Tabla134[[#This Row],[Rating]]&lt;5,"Bueno","Excelente"))))</f>
        <v>Bueno</v>
      </c>
    </row>
    <row r="3710" spans="1:16" x14ac:dyDescent="0.2">
      <c r="A3710" s="7" t="s">
        <v>124</v>
      </c>
      <c r="B3710" s="7" t="s">
        <v>284</v>
      </c>
      <c r="C3710" s="7" t="s">
        <v>112</v>
      </c>
      <c r="D3710" s="8">
        <v>2022</v>
      </c>
      <c r="E3710" s="7" t="s">
        <v>3</v>
      </c>
      <c r="F3710" s="7" t="s">
        <v>2</v>
      </c>
      <c r="G3710" s="7" t="s">
        <v>1</v>
      </c>
      <c r="H3710" s="7" t="s">
        <v>0</v>
      </c>
      <c r="I3710" s="9">
        <v>1.5976249000000001E-2</v>
      </c>
      <c r="J3710" s="10">
        <v>230.26679999999999</v>
      </c>
      <c r="K3710" s="11">
        <v>4</v>
      </c>
      <c r="L3710" s="11" t="str">
        <f>IF(Tabla134[[#This Row],[Item Weight]]&lt;$U$12,"Poco Peso",IF(Tabla134[[#This Row],[Item Weight]]&lt;$U$13,"Peso Medio","Peso Alto"))</f>
        <v>Peso Medio</v>
      </c>
      <c r="M3710" s="7">
        <v>13.65</v>
      </c>
      <c r="N3710" s="11">
        <f>IF(Tabla134[[#This Row],[Item Weight (Nulos)]]="",VLOOKUP(Tabla134[[#This Row],[Item Identifier]],'Tabla para Nulos'!$A$3:$B$1563,2,FALSE),Tabla134[[#This Row],[Item Weight (Nulos)]])</f>
        <v>13.65</v>
      </c>
      <c r="O3710" s="11" t="str">
        <f>IF(Tabla134[[#This Row],[Item Visibility]]&lt;$U$15,"Poca visibilidad",IF(Tabla134[[#This Row],[Item Visibility]]&lt;$U$16,"Visibilidad media","Mayor visibilidad"))</f>
        <v>Poca visibilidad</v>
      </c>
      <c r="P3710" s="11" t="str">
        <f>IF(Tabla134[[#This Row],[Rating]]&lt;2,"Muy Malo",IF(Tabla134[[#This Row],[Rating]]&lt;3,"Malo",IF(Tabla134[[#This Row],[Rating]]&lt;4,"Regular",IF(Tabla134[[#This Row],[Rating]]&lt;5,"Bueno","Excelente"))))</f>
        <v>Bueno</v>
      </c>
    </row>
    <row r="3711" spans="1:16" x14ac:dyDescent="0.2">
      <c r="A3711" s="7" t="s">
        <v>124</v>
      </c>
      <c r="B3711" s="7" t="s">
        <v>1100</v>
      </c>
      <c r="C3711" s="7" t="s">
        <v>25</v>
      </c>
      <c r="D3711" s="8">
        <v>2022</v>
      </c>
      <c r="E3711" s="7" t="s">
        <v>3</v>
      </c>
      <c r="F3711" s="7" t="s">
        <v>2</v>
      </c>
      <c r="G3711" s="7" t="s">
        <v>1</v>
      </c>
      <c r="H3711" s="7" t="s">
        <v>0</v>
      </c>
      <c r="I3711" s="9">
        <v>1.7817284999999999E-2</v>
      </c>
      <c r="J3711" s="10">
        <v>177.0686</v>
      </c>
      <c r="K3711" s="11">
        <v>4</v>
      </c>
      <c r="L3711" s="11" t="str">
        <f>IF(Tabla134[[#This Row],[Item Weight]]&lt;$U$12,"Poco Peso",IF(Tabla134[[#This Row],[Item Weight]]&lt;$U$13,"Peso Medio","Peso Alto"))</f>
        <v>Peso Medio</v>
      </c>
      <c r="M3711" s="7">
        <v>11.6</v>
      </c>
      <c r="N3711" s="11">
        <f>IF(Tabla134[[#This Row],[Item Weight (Nulos)]]="",VLOOKUP(Tabla134[[#This Row],[Item Identifier]],'Tabla para Nulos'!$A$3:$B$1563,2,FALSE),Tabla134[[#This Row],[Item Weight (Nulos)]])</f>
        <v>11.6</v>
      </c>
      <c r="O3711" s="11" t="str">
        <f>IF(Tabla134[[#This Row],[Item Visibility]]&lt;$U$15,"Poca visibilidad",IF(Tabla134[[#This Row],[Item Visibility]]&lt;$U$16,"Visibilidad media","Mayor visibilidad"))</f>
        <v>Poca visibilidad</v>
      </c>
      <c r="P3711" s="11" t="str">
        <f>IF(Tabla134[[#This Row],[Rating]]&lt;2,"Muy Malo",IF(Tabla134[[#This Row],[Rating]]&lt;3,"Malo",IF(Tabla134[[#This Row],[Rating]]&lt;4,"Regular",IF(Tabla134[[#This Row],[Rating]]&lt;5,"Bueno","Excelente"))))</f>
        <v>Bueno</v>
      </c>
    </row>
    <row r="3712" spans="1:16" x14ac:dyDescent="0.2">
      <c r="A3712" s="7" t="s">
        <v>124</v>
      </c>
      <c r="B3712" s="7" t="s">
        <v>671</v>
      </c>
      <c r="C3712" s="7" t="s">
        <v>25</v>
      </c>
      <c r="D3712" s="8">
        <v>2022</v>
      </c>
      <c r="E3712" s="7" t="s">
        <v>3</v>
      </c>
      <c r="F3712" s="7" t="s">
        <v>2</v>
      </c>
      <c r="G3712" s="7" t="s">
        <v>1</v>
      </c>
      <c r="H3712" s="7" t="s">
        <v>0</v>
      </c>
      <c r="I3712" s="9">
        <v>4.2823590000000002E-2</v>
      </c>
      <c r="J3712" s="10">
        <v>254.43299999999999</v>
      </c>
      <c r="K3712" s="11">
        <v>4</v>
      </c>
      <c r="L3712" s="11" t="str">
        <f>IF(Tabla134[[#This Row],[Item Weight]]&lt;$U$12,"Poco Peso",IF(Tabla134[[#This Row],[Item Weight]]&lt;$U$13,"Peso Medio","Peso Alto"))</f>
        <v>Peso Alto</v>
      </c>
      <c r="M3712" s="7">
        <v>18.850000000000001</v>
      </c>
      <c r="N3712" s="11">
        <f>IF(Tabla134[[#This Row],[Item Weight (Nulos)]]="",VLOOKUP(Tabla134[[#This Row],[Item Identifier]],'Tabla para Nulos'!$A$3:$B$1563,2,FALSE),Tabla134[[#This Row],[Item Weight (Nulos)]])</f>
        <v>18.850000000000001</v>
      </c>
      <c r="O3712" s="11" t="str">
        <f>IF(Tabla134[[#This Row],[Item Visibility]]&lt;$U$15,"Poca visibilidad",IF(Tabla134[[#This Row],[Item Visibility]]&lt;$U$16,"Visibilidad media","Mayor visibilidad"))</f>
        <v>Visibilidad media</v>
      </c>
      <c r="P3712" s="11" t="str">
        <f>IF(Tabla134[[#This Row],[Rating]]&lt;2,"Muy Malo",IF(Tabla134[[#This Row],[Rating]]&lt;3,"Malo",IF(Tabla134[[#This Row],[Rating]]&lt;4,"Regular",IF(Tabla134[[#This Row],[Rating]]&lt;5,"Bueno","Excelente"))))</f>
        <v>Bueno</v>
      </c>
    </row>
    <row r="3713" spans="1:16" x14ac:dyDescent="0.2">
      <c r="A3713" s="7" t="s">
        <v>124</v>
      </c>
      <c r="B3713" s="7" t="s">
        <v>918</v>
      </c>
      <c r="C3713" s="7" t="s">
        <v>17</v>
      </c>
      <c r="D3713" s="8">
        <v>2022</v>
      </c>
      <c r="E3713" s="7" t="s">
        <v>3</v>
      </c>
      <c r="F3713" s="7" t="s">
        <v>2</v>
      </c>
      <c r="G3713" s="7" t="s">
        <v>1</v>
      </c>
      <c r="H3713" s="7" t="s">
        <v>0</v>
      </c>
      <c r="I3713" s="9">
        <v>6.2038985999999997E-2</v>
      </c>
      <c r="J3713" s="10">
        <v>148.005</v>
      </c>
      <c r="K3713" s="11">
        <v>4</v>
      </c>
      <c r="L3713" s="11" t="str">
        <f>IF(Tabla134[[#This Row],[Item Weight]]&lt;$U$12,"Poco Peso",IF(Tabla134[[#This Row],[Item Weight]]&lt;$U$13,"Peso Medio","Peso Alto"))</f>
        <v>Peso Medio</v>
      </c>
      <c r="M3713" s="7">
        <v>9.27</v>
      </c>
      <c r="N3713" s="11">
        <f>IF(Tabla134[[#This Row],[Item Weight (Nulos)]]="",VLOOKUP(Tabla134[[#This Row],[Item Identifier]],'Tabla para Nulos'!$A$3:$B$1563,2,FALSE),Tabla134[[#This Row],[Item Weight (Nulos)]])</f>
        <v>9.27</v>
      </c>
      <c r="O3713" s="11" t="str">
        <f>IF(Tabla134[[#This Row],[Item Visibility]]&lt;$U$15,"Poca visibilidad",IF(Tabla134[[#This Row],[Item Visibility]]&lt;$U$16,"Visibilidad media","Mayor visibilidad"))</f>
        <v>Visibilidad media</v>
      </c>
      <c r="P3713" s="11" t="str">
        <f>IF(Tabla134[[#This Row],[Rating]]&lt;2,"Muy Malo",IF(Tabla134[[#This Row],[Rating]]&lt;3,"Malo",IF(Tabla134[[#This Row],[Rating]]&lt;4,"Regular",IF(Tabla134[[#This Row],[Rating]]&lt;5,"Bueno","Excelente"))))</f>
        <v>Bueno</v>
      </c>
    </row>
    <row r="3714" spans="1:16" x14ac:dyDescent="0.2">
      <c r="A3714" s="7" t="s">
        <v>124</v>
      </c>
      <c r="B3714" s="7" t="s">
        <v>1042</v>
      </c>
      <c r="C3714" s="7" t="s">
        <v>17</v>
      </c>
      <c r="D3714" s="8">
        <v>2022</v>
      </c>
      <c r="E3714" s="7" t="s">
        <v>3</v>
      </c>
      <c r="F3714" s="7" t="s">
        <v>2</v>
      </c>
      <c r="G3714" s="7" t="s">
        <v>1</v>
      </c>
      <c r="H3714" s="7" t="s">
        <v>0</v>
      </c>
      <c r="I3714" s="9">
        <v>0.12307051300000001</v>
      </c>
      <c r="J3714" s="10">
        <v>121.173</v>
      </c>
      <c r="K3714" s="11">
        <v>4</v>
      </c>
      <c r="L3714" s="11" t="str">
        <f>IF(Tabla134[[#This Row],[Item Weight]]&lt;$U$12,"Poco Peso",IF(Tabla134[[#This Row],[Item Weight]]&lt;$U$13,"Peso Medio","Peso Alto"))</f>
        <v>Peso Medio</v>
      </c>
      <c r="M3714" s="7">
        <v>14.3</v>
      </c>
      <c r="N3714" s="11">
        <f>IF(Tabla134[[#This Row],[Item Weight (Nulos)]]="",VLOOKUP(Tabla134[[#This Row],[Item Identifier]],'Tabla para Nulos'!$A$3:$B$1563,2,FALSE),Tabla134[[#This Row],[Item Weight (Nulos)]])</f>
        <v>14.3</v>
      </c>
      <c r="O3714" s="11" t="str">
        <f>IF(Tabla134[[#This Row],[Item Visibility]]&lt;$U$15,"Poca visibilidad",IF(Tabla134[[#This Row],[Item Visibility]]&lt;$U$16,"Visibilidad media","Mayor visibilidad"))</f>
        <v>Mayor visibilidad</v>
      </c>
      <c r="P3714" s="11" t="str">
        <f>IF(Tabla134[[#This Row],[Rating]]&lt;2,"Muy Malo",IF(Tabla134[[#This Row],[Rating]]&lt;3,"Malo",IF(Tabla134[[#This Row],[Rating]]&lt;4,"Regular",IF(Tabla134[[#This Row],[Rating]]&lt;5,"Bueno","Excelente"))))</f>
        <v>Bueno</v>
      </c>
    </row>
    <row r="3715" spans="1:16" x14ac:dyDescent="0.2">
      <c r="A3715" s="7" t="s">
        <v>124</v>
      </c>
      <c r="B3715" s="7" t="s">
        <v>1182</v>
      </c>
      <c r="C3715" s="7" t="s">
        <v>17</v>
      </c>
      <c r="D3715" s="8">
        <v>2022</v>
      </c>
      <c r="E3715" s="7" t="s">
        <v>3</v>
      </c>
      <c r="F3715" s="7" t="s">
        <v>2</v>
      </c>
      <c r="G3715" s="7" t="s">
        <v>1</v>
      </c>
      <c r="H3715" s="7" t="s">
        <v>0</v>
      </c>
      <c r="I3715" s="9">
        <v>0.166513779</v>
      </c>
      <c r="J3715" s="10">
        <v>38.050600000000003</v>
      </c>
      <c r="K3715" s="11">
        <v>4</v>
      </c>
      <c r="L3715" s="11" t="str">
        <f>IF(Tabla134[[#This Row],[Item Weight]]&lt;$U$12,"Poco Peso",IF(Tabla134[[#This Row],[Item Weight]]&lt;$U$13,"Peso Medio","Peso Alto"))</f>
        <v>Peso Medio</v>
      </c>
      <c r="M3715" s="7">
        <v>15.75</v>
      </c>
      <c r="N3715" s="11">
        <f>IF(Tabla134[[#This Row],[Item Weight (Nulos)]]="",VLOOKUP(Tabla134[[#This Row],[Item Identifier]],'Tabla para Nulos'!$A$3:$B$1563,2,FALSE),Tabla134[[#This Row],[Item Weight (Nulos)]])</f>
        <v>15.75</v>
      </c>
      <c r="O3715" s="11" t="str">
        <f>IF(Tabla134[[#This Row],[Item Visibility]]&lt;$U$15,"Poca visibilidad",IF(Tabla134[[#This Row],[Item Visibility]]&lt;$U$16,"Visibilidad media","Mayor visibilidad"))</f>
        <v>Mayor visibilidad</v>
      </c>
      <c r="P3715" s="11" t="str">
        <f>IF(Tabla134[[#This Row],[Rating]]&lt;2,"Muy Malo",IF(Tabla134[[#This Row],[Rating]]&lt;3,"Malo",IF(Tabla134[[#This Row],[Rating]]&lt;4,"Regular",IF(Tabla134[[#This Row],[Rating]]&lt;5,"Bueno","Excelente"))))</f>
        <v>Bueno</v>
      </c>
    </row>
    <row r="3716" spans="1:16" x14ac:dyDescent="0.2">
      <c r="A3716" s="7" t="s">
        <v>124</v>
      </c>
      <c r="B3716" s="7" t="s">
        <v>925</v>
      </c>
      <c r="C3716" s="7" t="s">
        <v>17</v>
      </c>
      <c r="D3716" s="8">
        <v>2022</v>
      </c>
      <c r="E3716" s="7" t="s">
        <v>3</v>
      </c>
      <c r="F3716" s="7" t="s">
        <v>2</v>
      </c>
      <c r="G3716" s="7" t="s">
        <v>1</v>
      </c>
      <c r="H3716" s="7" t="s">
        <v>0</v>
      </c>
      <c r="I3716" s="9">
        <v>3.0559583000000001E-2</v>
      </c>
      <c r="J3716" s="10">
        <v>257.46719999999999</v>
      </c>
      <c r="K3716" s="11">
        <v>4</v>
      </c>
      <c r="L3716" s="11" t="str">
        <f>IF(Tabla134[[#This Row],[Item Weight]]&lt;$U$12,"Poco Peso",IF(Tabla134[[#This Row],[Item Weight]]&lt;$U$13,"Peso Medio","Peso Alto"))</f>
        <v>Peso Alto</v>
      </c>
      <c r="M3716" s="7">
        <v>17.75</v>
      </c>
      <c r="N3716" s="11">
        <f>IF(Tabla134[[#This Row],[Item Weight (Nulos)]]="",VLOOKUP(Tabla134[[#This Row],[Item Identifier]],'Tabla para Nulos'!$A$3:$B$1563,2,FALSE),Tabla134[[#This Row],[Item Weight (Nulos)]])</f>
        <v>17.75</v>
      </c>
      <c r="O3716" s="11" t="str">
        <f>IF(Tabla134[[#This Row],[Item Visibility]]&lt;$U$15,"Poca visibilidad",IF(Tabla134[[#This Row],[Item Visibility]]&lt;$U$16,"Visibilidad media","Mayor visibilidad"))</f>
        <v>Visibilidad media</v>
      </c>
      <c r="P3716" s="11" t="str">
        <f>IF(Tabla134[[#This Row],[Rating]]&lt;2,"Muy Malo",IF(Tabla134[[#This Row],[Rating]]&lt;3,"Malo",IF(Tabla134[[#This Row],[Rating]]&lt;4,"Regular",IF(Tabla134[[#This Row],[Rating]]&lt;5,"Bueno","Excelente"))))</f>
        <v>Bueno</v>
      </c>
    </row>
    <row r="3717" spans="1:16" x14ac:dyDescent="0.2">
      <c r="A3717" s="7" t="s">
        <v>124</v>
      </c>
      <c r="B3717" s="7" t="s">
        <v>1559</v>
      </c>
      <c r="C3717" s="7" t="s">
        <v>71</v>
      </c>
      <c r="D3717" s="8">
        <v>2022</v>
      </c>
      <c r="E3717" s="7" t="s">
        <v>3</v>
      </c>
      <c r="F3717" s="7" t="s">
        <v>2</v>
      </c>
      <c r="G3717" s="7" t="s">
        <v>1</v>
      </c>
      <c r="H3717" s="7" t="s">
        <v>0</v>
      </c>
      <c r="I3717" s="9">
        <v>0.125688044</v>
      </c>
      <c r="J3717" s="10">
        <v>100.9042</v>
      </c>
      <c r="K3717" s="11">
        <v>4</v>
      </c>
      <c r="L3717" s="11" t="str">
        <f>IF(Tabla134[[#This Row],[Item Weight]]&lt;$U$12,"Poco Peso",IF(Tabla134[[#This Row],[Item Weight]]&lt;$U$13,"Peso Medio","Peso Alto"))</f>
        <v>Poco Peso</v>
      </c>
      <c r="M3717" s="7">
        <v>6.3250000000000002</v>
      </c>
      <c r="N3717" s="11">
        <f>IF(Tabla134[[#This Row],[Item Weight (Nulos)]]="",VLOOKUP(Tabla134[[#This Row],[Item Identifier]],'Tabla para Nulos'!$A$3:$B$1563,2,FALSE),Tabla134[[#This Row],[Item Weight (Nulos)]])</f>
        <v>6.3250000000000002</v>
      </c>
      <c r="O3717" s="11" t="str">
        <f>IF(Tabla134[[#This Row],[Item Visibility]]&lt;$U$15,"Poca visibilidad",IF(Tabla134[[#This Row],[Item Visibility]]&lt;$U$16,"Visibilidad media","Mayor visibilidad"))</f>
        <v>Mayor visibilidad</v>
      </c>
      <c r="P3717" s="11" t="str">
        <f>IF(Tabla134[[#This Row],[Rating]]&lt;2,"Muy Malo",IF(Tabla134[[#This Row],[Rating]]&lt;3,"Malo",IF(Tabla134[[#This Row],[Rating]]&lt;4,"Regular",IF(Tabla134[[#This Row],[Rating]]&lt;5,"Bueno","Excelente"))))</f>
        <v>Bueno</v>
      </c>
    </row>
    <row r="3718" spans="1:16" x14ac:dyDescent="0.2">
      <c r="A3718" s="7" t="s">
        <v>124</v>
      </c>
      <c r="B3718" s="7" t="s">
        <v>248</v>
      </c>
      <c r="C3718" s="7" t="s">
        <v>71</v>
      </c>
      <c r="D3718" s="8">
        <v>2022</v>
      </c>
      <c r="E3718" s="7" t="s">
        <v>3</v>
      </c>
      <c r="F3718" s="7" t="s">
        <v>2</v>
      </c>
      <c r="G3718" s="7" t="s">
        <v>1</v>
      </c>
      <c r="H3718" s="7" t="s">
        <v>0</v>
      </c>
      <c r="I3718" s="9">
        <v>2.1938404000000002E-2</v>
      </c>
      <c r="J3718" s="10">
        <v>264.69099999999997</v>
      </c>
      <c r="K3718" s="11">
        <v>4</v>
      </c>
      <c r="L3718" s="11" t="str">
        <f>IF(Tabla134[[#This Row],[Item Weight]]&lt;$U$12,"Poco Peso",IF(Tabla134[[#This Row],[Item Weight]]&lt;$U$13,"Peso Medio","Peso Alto"))</f>
        <v>Poco Peso</v>
      </c>
      <c r="M3718" s="7">
        <v>7.0350000000000001</v>
      </c>
      <c r="N3718" s="11">
        <f>IF(Tabla134[[#This Row],[Item Weight (Nulos)]]="",VLOOKUP(Tabla134[[#This Row],[Item Identifier]],'Tabla para Nulos'!$A$3:$B$1563,2,FALSE),Tabla134[[#This Row],[Item Weight (Nulos)]])</f>
        <v>7.0350000000000001</v>
      </c>
      <c r="O3718" s="11" t="str">
        <f>IF(Tabla134[[#This Row],[Item Visibility]]&lt;$U$15,"Poca visibilidad",IF(Tabla134[[#This Row],[Item Visibility]]&lt;$U$16,"Visibilidad media","Mayor visibilidad"))</f>
        <v>Poca visibilidad</v>
      </c>
      <c r="P3718" s="11" t="str">
        <f>IF(Tabla134[[#This Row],[Rating]]&lt;2,"Muy Malo",IF(Tabla134[[#This Row],[Rating]]&lt;3,"Malo",IF(Tabla134[[#This Row],[Rating]]&lt;4,"Regular",IF(Tabla134[[#This Row],[Rating]]&lt;5,"Bueno","Excelente"))))</f>
        <v>Bueno</v>
      </c>
    </row>
    <row r="3719" spans="1:16" x14ac:dyDescent="0.2">
      <c r="A3719" s="7" t="s">
        <v>124</v>
      </c>
      <c r="B3719" s="7" t="s">
        <v>891</v>
      </c>
      <c r="C3719" s="7" t="s">
        <v>71</v>
      </c>
      <c r="D3719" s="8">
        <v>2022</v>
      </c>
      <c r="E3719" s="7" t="s">
        <v>3</v>
      </c>
      <c r="F3719" s="7" t="s">
        <v>2</v>
      </c>
      <c r="G3719" s="7" t="s">
        <v>1</v>
      </c>
      <c r="H3719" s="7" t="s">
        <v>0</v>
      </c>
      <c r="I3719" s="9">
        <v>3.7556341E-2</v>
      </c>
      <c r="J3719" s="10">
        <v>195.34780000000001</v>
      </c>
      <c r="K3719" s="11">
        <v>4</v>
      </c>
      <c r="L3719" s="11" t="str">
        <f>IF(Tabla134[[#This Row],[Item Weight]]&lt;$U$12,"Poco Peso",IF(Tabla134[[#This Row],[Item Weight]]&lt;$U$13,"Peso Medio","Peso Alto"))</f>
        <v>Peso Alto</v>
      </c>
      <c r="M3719" s="7">
        <v>20.85</v>
      </c>
      <c r="N3719" s="11">
        <f>IF(Tabla134[[#This Row],[Item Weight (Nulos)]]="",VLOOKUP(Tabla134[[#This Row],[Item Identifier]],'Tabla para Nulos'!$A$3:$B$1563,2,FALSE),Tabla134[[#This Row],[Item Weight (Nulos)]])</f>
        <v>20.85</v>
      </c>
      <c r="O3719" s="11" t="str">
        <f>IF(Tabla134[[#This Row],[Item Visibility]]&lt;$U$15,"Poca visibilidad",IF(Tabla134[[#This Row],[Item Visibility]]&lt;$U$16,"Visibilidad media","Mayor visibilidad"))</f>
        <v>Visibilidad media</v>
      </c>
      <c r="P3719" s="11" t="str">
        <f>IF(Tabla134[[#This Row],[Rating]]&lt;2,"Muy Malo",IF(Tabla134[[#This Row],[Rating]]&lt;3,"Malo",IF(Tabla134[[#This Row],[Rating]]&lt;4,"Regular",IF(Tabla134[[#This Row],[Rating]]&lt;5,"Bueno","Excelente"))))</f>
        <v>Bueno</v>
      </c>
    </row>
    <row r="3720" spans="1:16" x14ac:dyDescent="0.2">
      <c r="A3720" s="7" t="s">
        <v>124</v>
      </c>
      <c r="B3720" s="7" t="s">
        <v>794</v>
      </c>
      <c r="C3720" s="7" t="s">
        <v>10</v>
      </c>
      <c r="D3720" s="8">
        <v>2022</v>
      </c>
      <c r="E3720" s="7" t="s">
        <v>3</v>
      </c>
      <c r="F3720" s="7" t="s">
        <v>2</v>
      </c>
      <c r="G3720" s="7" t="s">
        <v>1</v>
      </c>
      <c r="H3720" s="7" t="s">
        <v>0</v>
      </c>
      <c r="I3720" s="9">
        <v>8.5622361999999994E-2</v>
      </c>
      <c r="J3720" s="10">
        <v>167.25</v>
      </c>
      <c r="K3720" s="11">
        <v>4</v>
      </c>
      <c r="L3720" s="11" t="str">
        <f>IF(Tabla134[[#This Row],[Item Weight]]&lt;$U$12,"Poco Peso",IF(Tabla134[[#This Row],[Item Weight]]&lt;$U$13,"Peso Medio","Peso Alto"))</f>
        <v>Poco Peso</v>
      </c>
      <c r="M3720" s="7">
        <v>5.6550000000000002</v>
      </c>
      <c r="N3720" s="11">
        <f>IF(Tabla134[[#This Row],[Item Weight (Nulos)]]="",VLOOKUP(Tabla134[[#This Row],[Item Identifier]],'Tabla para Nulos'!$A$3:$B$1563,2,FALSE),Tabla134[[#This Row],[Item Weight (Nulos)]])</f>
        <v>5.6550000000000002</v>
      </c>
      <c r="O3720" s="11" t="str">
        <f>IF(Tabla134[[#This Row],[Item Visibility]]&lt;$U$15,"Poca visibilidad",IF(Tabla134[[#This Row],[Item Visibility]]&lt;$U$16,"Visibilidad media","Mayor visibilidad"))</f>
        <v>Visibilidad media</v>
      </c>
      <c r="P3720" s="11" t="str">
        <f>IF(Tabla134[[#This Row],[Rating]]&lt;2,"Muy Malo",IF(Tabla134[[#This Row],[Rating]]&lt;3,"Malo",IF(Tabla134[[#This Row],[Rating]]&lt;4,"Regular",IF(Tabla134[[#This Row],[Rating]]&lt;5,"Bueno","Excelente"))))</f>
        <v>Bueno</v>
      </c>
    </row>
    <row r="3721" spans="1:16" x14ac:dyDescent="0.2">
      <c r="A3721" s="7" t="s">
        <v>124</v>
      </c>
      <c r="B3721" s="7" t="s">
        <v>1511</v>
      </c>
      <c r="C3721" s="7" t="s">
        <v>10</v>
      </c>
      <c r="D3721" s="8">
        <v>2022</v>
      </c>
      <c r="E3721" s="7" t="s">
        <v>3</v>
      </c>
      <c r="F3721" s="7" t="s">
        <v>2</v>
      </c>
      <c r="G3721" s="7" t="s">
        <v>1</v>
      </c>
      <c r="H3721" s="7" t="s">
        <v>0</v>
      </c>
      <c r="I3721" s="9">
        <v>4.3740307999999999E-2</v>
      </c>
      <c r="J3721" s="10">
        <v>145.34180000000001</v>
      </c>
      <c r="K3721" s="11">
        <v>4</v>
      </c>
      <c r="L3721" s="11" t="str">
        <f>IF(Tabla134[[#This Row],[Item Weight]]&lt;$U$12,"Poco Peso",IF(Tabla134[[#This Row],[Item Weight]]&lt;$U$13,"Peso Medio","Peso Alto"))</f>
        <v>Poco Peso</v>
      </c>
      <c r="M3721" s="7">
        <v>5.98</v>
      </c>
      <c r="N3721" s="11">
        <f>IF(Tabla134[[#This Row],[Item Weight (Nulos)]]="",VLOOKUP(Tabla134[[#This Row],[Item Identifier]],'Tabla para Nulos'!$A$3:$B$1563,2,FALSE),Tabla134[[#This Row],[Item Weight (Nulos)]])</f>
        <v>5.98</v>
      </c>
      <c r="O3721" s="11" t="str">
        <f>IF(Tabla134[[#This Row],[Item Visibility]]&lt;$U$15,"Poca visibilidad",IF(Tabla134[[#This Row],[Item Visibility]]&lt;$U$16,"Visibilidad media","Mayor visibilidad"))</f>
        <v>Visibilidad media</v>
      </c>
      <c r="P3721" s="11" t="str">
        <f>IF(Tabla134[[#This Row],[Rating]]&lt;2,"Muy Malo",IF(Tabla134[[#This Row],[Rating]]&lt;3,"Malo",IF(Tabla134[[#This Row],[Rating]]&lt;4,"Regular",IF(Tabla134[[#This Row],[Rating]]&lt;5,"Bueno","Excelente"))))</f>
        <v>Bueno</v>
      </c>
    </row>
    <row r="3722" spans="1:16" x14ac:dyDescent="0.2">
      <c r="A3722" s="7" t="s">
        <v>124</v>
      </c>
      <c r="B3722" s="7" t="s">
        <v>1326</v>
      </c>
      <c r="C3722" s="7" t="s">
        <v>10</v>
      </c>
      <c r="D3722" s="8">
        <v>2022</v>
      </c>
      <c r="E3722" s="7" t="s">
        <v>3</v>
      </c>
      <c r="F3722" s="7" t="s">
        <v>2</v>
      </c>
      <c r="G3722" s="7" t="s">
        <v>1</v>
      </c>
      <c r="H3722" s="7" t="s">
        <v>0</v>
      </c>
      <c r="I3722" s="9">
        <v>3.1410378000000003E-2</v>
      </c>
      <c r="J3722" s="10">
        <v>110.3228</v>
      </c>
      <c r="K3722" s="11">
        <v>4</v>
      </c>
      <c r="L3722" s="11" t="str">
        <f>IF(Tabla134[[#This Row],[Item Weight]]&lt;$U$12,"Poco Peso",IF(Tabla134[[#This Row],[Item Weight]]&lt;$U$13,"Peso Medio","Peso Alto"))</f>
        <v>Peso Medio</v>
      </c>
      <c r="M3722" s="7">
        <v>9.5</v>
      </c>
      <c r="N3722" s="11">
        <f>IF(Tabla134[[#This Row],[Item Weight (Nulos)]]="",VLOOKUP(Tabla134[[#This Row],[Item Identifier]],'Tabla para Nulos'!$A$3:$B$1563,2,FALSE),Tabla134[[#This Row],[Item Weight (Nulos)]])</f>
        <v>9.5</v>
      </c>
      <c r="O3722" s="11" t="str">
        <f>IF(Tabla134[[#This Row],[Item Visibility]]&lt;$U$15,"Poca visibilidad",IF(Tabla134[[#This Row],[Item Visibility]]&lt;$U$16,"Visibilidad media","Mayor visibilidad"))</f>
        <v>Visibilidad media</v>
      </c>
      <c r="P3722" s="11" t="str">
        <f>IF(Tabla134[[#This Row],[Rating]]&lt;2,"Muy Malo",IF(Tabla134[[#This Row],[Rating]]&lt;3,"Malo",IF(Tabla134[[#This Row],[Rating]]&lt;4,"Regular",IF(Tabla134[[#This Row],[Rating]]&lt;5,"Bueno","Excelente"))))</f>
        <v>Bueno</v>
      </c>
    </row>
    <row r="3723" spans="1:16" x14ac:dyDescent="0.2">
      <c r="A3723" s="7" t="s">
        <v>124</v>
      </c>
      <c r="B3723" s="7" t="s">
        <v>306</v>
      </c>
      <c r="C3723" s="7" t="s">
        <v>10</v>
      </c>
      <c r="D3723" s="8">
        <v>2022</v>
      </c>
      <c r="E3723" s="7" t="s">
        <v>3</v>
      </c>
      <c r="F3723" s="7" t="s">
        <v>2</v>
      </c>
      <c r="G3723" s="7" t="s">
        <v>1</v>
      </c>
      <c r="H3723" s="7" t="s">
        <v>0</v>
      </c>
      <c r="I3723" s="9">
        <v>2.7426689000000001E-2</v>
      </c>
      <c r="J3723" s="10">
        <v>97.304199999999994</v>
      </c>
      <c r="K3723" s="11">
        <v>4</v>
      </c>
      <c r="L3723" s="11" t="str">
        <f>IF(Tabla134[[#This Row],[Item Weight]]&lt;$U$12,"Poco Peso",IF(Tabla134[[#This Row],[Item Weight]]&lt;$U$13,"Peso Medio","Peso Alto"))</f>
        <v>Peso Medio</v>
      </c>
      <c r="M3723" s="7">
        <v>10.3</v>
      </c>
      <c r="N3723" s="11">
        <f>IF(Tabla134[[#This Row],[Item Weight (Nulos)]]="",VLOOKUP(Tabla134[[#This Row],[Item Identifier]],'Tabla para Nulos'!$A$3:$B$1563,2,FALSE),Tabla134[[#This Row],[Item Weight (Nulos)]])</f>
        <v>10.3</v>
      </c>
      <c r="O3723" s="11" t="str">
        <f>IF(Tabla134[[#This Row],[Item Visibility]]&lt;$U$15,"Poca visibilidad",IF(Tabla134[[#This Row],[Item Visibility]]&lt;$U$16,"Visibilidad media","Mayor visibilidad"))</f>
        <v>Visibilidad media</v>
      </c>
      <c r="P3723" s="11" t="str">
        <f>IF(Tabla134[[#This Row],[Rating]]&lt;2,"Muy Malo",IF(Tabla134[[#This Row],[Rating]]&lt;3,"Malo",IF(Tabla134[[#This Row],[Rating]]&lt;4,"Regular",IF(Tabla134[[#This Row],[Rating]]&lt;5,"Bueno","Excelente"))))</f>
        <v>Bueno</v>
      </c>
    </row>
    <row r="3724" spans="1:16" x14ac:dyDescent="0.2">
      <c r="A3724" s="7" t="s">
        <v>124</v>
      </c>
      <c r="B3724" s="7" t="s">
        <v>1028</v>
      </c>
      <c r="C3724" s="7" t="s">
        <v>10</v>
      </c>
      <c r="D3724" s="8">
        <v>2022</v>
      </c>
      <c r="E3724" s="7" t="s">
        <v>3</v>
      </c>
      <c r="F3724" s="7" t="s">
        <v>2</v>
      </c>
      <c r="G3724" s="7" t="s">
        <v>1</v>
      </c>
      <c r="H3724" s="7" t="s">
        <v>0</v>
      </c>
      <c r="I3724" s="9">
        <v>2.4069113E-2</v>
      </c>
      <c r="J3724" s="10">
        <v>56.227200000000003</v>
      </c>
      <c r="K3724" s="11">
        <v>4</v>
      </c>
      <c r="L3724" s="11" t="str">
        <f>IF(Tabla134[[#This Row],[Item Weight]]&lt;$U$12,"Poco Peso",IF(Tabla134[[#This Row],[Item Weight]]&lt;$U$13,"Peso Medio","Peso Alto"))</f>
        <v>Peso Medio</v>
      </c>
      <c r="M3724" s="7">
        <v>10.65</v>
      </c>
      <c r="N3724" s="11">
        <f>IF(Tabla134[[#This Row],[Item Weight (Nulos)]]="",VLOOKUP(Tabla134[[#This Row],[Item Identifier]],'Tabla para Nulos'!$A$3:$B$1563,2,FALSE),Tabla134[[#This Row],[Item Weight (Nulos)]])</f>
        <v>10.65</v>
      </c>
      <c r="O3724" s="11" t="str">
        <f>IF(Tabla134[[#This Row],[Item Visibility]]&lt;$U$15,"Poca visibilidad",IF(Tabla134[[#This Row],[Item Visibility]]&lt;$U$16,"Visibilidad media","Mayor visibilidad"))</f>
        <v>Poca visibilidad</v>
      </c>
      <c r="P3724" s="11" t="str">
        <f>IF(Tabla134[[#This Row],[Rating]]&lt;2,"Muy Malo",IF(Tabla134[[#This Row],[Rating]]&lt;3,"Malo",IF(Tabla134[[#This Row],[Rating]]&lt;4,"Regular",IF(Tabla134[[#This Row],[Rating]]&lt;5,"Bueno","Excelente"))))</f>
        <v>Bueno</v>
      </c>
    </row>
    <row r="3725" spans="1:16" x14ac:dyDescent="0.2">
      <c r="A3725" s="7" t="s">
        <v>124</v>
      </c>
      <c r="B3725" s="7" t="s">
        <v>234</v>
      </c>
      <c r="C3725" s="7" t="s">
        <v>10</v>
      </c>
      <c r="D3725" s="8">
        <v>2022</v>
      </c>
      <c r="E3725" s="7" t="s">
        <v>3</v>
      </c>
      <c r="F3725" s="7" t="s">
        <v>2</v>
      </c>
      <c r="G3725" s="7" t="s">
        <v>1</v>
      </c>
      <c r="H3725" s="7" t="s">
        <v>0</v>
      </c>
      <c r="I3725" s="9">
        <v>3.5893143000000002E-2</v>
      </c>
      <c r="J3725" s="10">
        <v>131.32839999999999</v>
      </c>
      <c r="K3725" s="11">
        <v>4</v>
      </c>
      <c r="L3725" s="11" t="str">
        <f>IF(Tabla134[[#This Row],[Item Weight]]&lt;$U$12,"Poco Peso",IF(Tabla134[[#This Row],[Item Weight]]&lt;$U$13,"Peso Medio","Peso Alto"))</f>
        <v>Peso Medio</v>
      </c>
      <c r="M3725" s="7">
        <v>10.895</v>
      </c>
      <c r="N3725" s="11">
        <f>IF(Tabla134[[#This Row],[Item Weight (Nulos)]]="",VLOOKUP(Tabla134[[#This Row],[Item Identifier]],'Tabla para Nulos'!$A$3:$B$1563,2,FALSE),Tabla134[[#This Row],[Item Weight (Nulos)]])</f>
        <v>10.895</v>
      </c>
      <c r="O3725" s="11" t="str">
        <f>IF(Tabla134[[#This Row],[Item Visibility]]&lt;$U$15,"Poca visibilidad",IF(Tabla134[[#This Row],[Item Visibility]]&lt;$U$16,"Visibilidad media","Mayor visibilidad"))</f>
        <v>Visibilidad media</v>
      </c>
      <c r="P3725" s="11" t="str">
        <f>IF(Tabla134[[#This Row],[Rating]]&lt;2,"Muy Malo",IF(Tabla134[[#This Row],[Rating]]&lt;3,"Malo",IF(Tabla134[[#This Row],[Rating]]&lt;4,"Regular",IF(Tabla134[[#This Row],[Rating]]&lt;5,"Bueno","Excelente"))))</f>
        <v>Bueno</v>
      </c>
    </row>
    <row r="3726" spans="1:16" x14ac:dyDescent="0.2">
      <c r="A3726" s="7" t="s">
        <v>124</v>
      </c>
      <c r="B3726" s="7" t="s">
        <v>1083</v>
      </c>
      <c r="C3726" s="7" t="s">
        <v>10</v>
      </c>
      <c r="D3726" s="8">
        <v>2022</v>
      </c>
      <c r="E3726" s="7" t="s">
        <v>3</v>
      </c>
      <c r="F3726" s="7" t="s">
        <v>2</v>
      </c>
      <c r="G3726" s="7" t="s">
        <v>1</v>
      </c>
      <c r="H3726" s="7" t="s">
        <v>0</v>
      </c>
      <c r="I3726" s="9">
        <v>2.2696131000000001E-2</v>
      </c>
      <c r="J3726" s="10">
        <v>179.93180000000001</v>
      </c>
      <c r="K3726" s="11">
        <v>4</v>
      </c>
      <c r="L3726" s="11" t="str">
        <f>IF(Tabla134[[#This Row],[Item Weight]]&lt;$U$12,"Poco Peso",IF(Tabla134[[#This Row],[Item Weight]]&lt;$U$13,"Peso Medio","Peso Alto"))</f>
        <v>Peso Medio</v>
      </c>
      <c r="M3726" s="7">
        <v>12.85</v>
      </c>
      <c r="N3726" s="11">
        <f>IF(Tabla134[[#This Row],[Item Weight (Nulos)]]="",VLOOKUP(Tabla134[[#This Row],[Item Identifier]],'Tabla para Nulos'!$A$3:$B$1563,2,FALSE),Tabla134[[#This Row],[Item Weight (Nulos)]])</f>
        <v>12.85</v>
      </c>
      <c r="O3726" s="11" t="str">
        <f>IF(Tabla134[[#This Row],[Item Visibility]]&lt;$U$15,"Poca visibilidad",IF(Tabla134[[#This Row],[Item Visibility]]&lt;$U$16,"Visibilidad media","Mayor visibilidad"))</f>
        <v>Poca visibilidad</v>
      </c>
      <c r="P3726" s="11" t="str">
        <f>IF(Tabla134[[#This Row],[Rating]]&lt;2,"Muy Malo",IF(Tabla134[[#This Row],[Rating]]&lt;3,"Malo",IF(Tabla134[[#This Row],[Rating]]&lt;4,"Regular",IF(Tabla134[[#This Row],[Rating]]&lt;5,"Bueno","Excelente"))))</f>
        <v>Bueno</v>
      </c>
    </row>
    <row r="3727" spans="1:16" x14ac:dyDescent="0.2">
      <c r="A3727" s="7" t="s">
        <v>124</v>
      </c>
      <c r="B3727" s="7" t="s">
        <v>1573</v>
      </c>
      <c r="C3727" s="7" t="s">
        <v>10</v>
      </c>
      <c r="D3727" s="8">
        <v>2022</v>
      </c>
      <c r="E3727" s="7" t="s">
        <v>3</v>
      </c>
      <c r="F3727" s="7" t="s">
        <v>2</v>
      </c>
      <c r="G3727" s="7" t="s">
        <v>1</v>
      </c>
      <c r="H3727" s="7" t="s">
        <v>0</v>
      </c>
      <c r="I3727" s="9">
        <v>9.8803087999999997E-2</v>
      </c>
      <c r="J3727" s="10">
        <v>169.7474</v>
      </c>
      <c r="K3727" s="11">
        <v>4</v>
      </c>
      <c r="L3727" s="11" t="str">
        <f>IF(Tabla134[[#This Row],[Item Weight]]&lt;$U$12,"Poco Peso",IF(Tabla134[[#This Row],[Item Weight]]&lt;$U$13,"Peso Medio","Peso Alto"))</f>
        <v>Peso Medio</v>
      </c>
      <c r="M3727" s="7">
        <v>14.85</v>
      </c>
      <c r="N3727" s="11">
        <f>IF(Tabla134[[#This Row],[Item Weight (Nulos)]]="",VLOOKUP(Tabla134[[#This Row],[Item Identifier]],'Tabla para Nulos'!$A$3:$B$1563,2,FALSE),Tabla134[[#This Row],[Item Weight (Nulos)]])</f>
        <v>14.85</v>
      </c>
      <c r="O3727" s="11" t="str">
        <f>IF(Tabla134[[#This Row],[Item Visibility]]&lt;$U$15,"Poca visibilidad",IF(Tabla134[[#This Row],[Item Visibility]]&lt;$U$16,"Visibilidad media","Mayor visibilidad"))</f>
        <v>Mayor visibilidad</v>
      </c>
      <c r="P3727" s="11" t="str">
        <f>IF(Tabla134[[#This Row],[Rating]]&lt;2,"Muy Malo",IF(Tabla134[[#This Row],[Rating]]&lt;3,"Malo",IF(Tabla134[[#This Row],[Rating]]&lt;4,"Regular",IF(Tabla134[[#This Row],[Rating]]&lt;5,"Bueno","Excelente"))))</f>
        <v>Bueno</v>
      </c>
    </row>
    <row r="3728" spans="1:16" x14ac:dyDescent="0.2">
      <c r="A3728" s="7" t="s">
        <v>124</v>
      </c>
      <c r="B3728" s="7" t="s">
        <v>1496</v>
      </c>
      <c r="C3728" s="7" t="s">
        <v>10</v>
      </c>
      <c r="D3728" s="8">
        <v>2022</v>
      </c>
      <c r="E3728" s="7" t="s">
        <v>3</v>
      </c>
      <c r="F3728" s="7" t="s">
        <v>2</v>
      </c>
      <c r="G3728" s="7" t="s">
        <v>1</v>
      </c>
      <c r="H3728" s="7" t="s">
        <v>0</v>
      </c>
      <c r="I3728" s="9">
        <v>1.2325122000000001E-2</v>
      </c>
      <c r="J3728" s="10">
        <v>162.88939999999999</v>
      </c>
      <c r="K3728" s="11">
        <v>4</v>
      </c>
      <c r="L3728" s="11" t="str">
        <f>IF(Tabla134[[#This Row],[Item Weight]]&lt;$U$12,"Poco Peso",IF(Tabla134[[#This Row],[Item Weight]]&lt;$U$13,"Peso Medio","Peso Alto"))</f>
        <v>Peso Alto</v>
      </c>
      <c r="M3728" s="7">
        <v>18.25</v>
      </c>
      <c r="N3728" s="11">
        <f>IF(Tabla134[[#This Row],[Item Weight (Nulos)]]="",VLOOKUP(Tabla134[[#This Row],[Item Identifier]],'Tabla para Nulos'!$A$3:$B$1563,2,FALSE),Tabla134[[#This Row],[Item Weight (Nulos)]])</f>
        <v>18.25</v>
      </c>
      <c r="O3728" s="11" t="str">
        <f>IF(Tabla134[[#This Row],[Item Visibility]]&lt;$U$15,"Poca visibilidad",IF(Tabla134[[#This Row],[Item Visibility]]&lt;$U$16,"Visibilidad media","Mayor visibilidad"))</f>
        <v>Poca visibilidad</v>
      </c>
      <c r="P3728" s="11" t="str">
        <f>IF(Tabla134[[#This Row],[Rating]]&lt;2,"Muy Malo",IF(Tabla134[[#This Row],[Rating]]&lt;3,"Malo",IF(Tabla134[[#This Row],[Rating]]&lt;4,"Regular",IF(Tabla134[[#This Row],[Rating]]&lt;5,"Bueno","Excelente"))))</f>
        <v>Bueno</v>
      </c>
    </row>
    <row r="3729" spans="1:16" x14ac:dyDescent="0.2">
      <c r="A3729" s="7" t="s">
        <v>124</v>
      </c>
      <c r="B3729" s="7" t="s">
        <v>1174</v>
      </c>
      <c r="C3729" s="7" t="s">
        <v>10</v>
      </c>
      <c r="D3729" s="8">
        <v>2022</v>
      </c>
      <c r="E3729" s="7" t="s">
        <v>3</v>
      </c>
      <c r="F3729" s="7" t="s">
        <v>2</v>
      </c>
      <c r="G3729" s="7" t="s">
        <v>1</v>
      </c>
      <c r="H3729" s="7" t="s">
        <v>0</v>
      </c>
      <c r="I3729" s="9">
        <v>4.5855273000000002E-2</v>
      </c>
      <c r="J3729" s="10">
        <v>127.102</v>
      </c>
      <c r="K3729" s="11">
        <v>4</v>
      </c>
      <c r="L3729" s="11" t="str">
        <f>IF(Tabla134[[#This Row],[Item Weight]]&lt;$U$12,"Poco Peso",IF(Tabla134[[#This Row],[Item Weight]]&lt;$U$13,"Peso Medio","Peso Alto"))</f>
        <v>Peso Alto</v>
      </c>
      <c r="M3729" s="7">
        <v>19.850000000000001</v>
      </c>
      <c r="N3729" s="11">
        <f>IF(Tabla134[[#This Row],[Item Weight (Nulos)]]="",VLOOKUP(Tabla134[[#This Row],[Item Identifier]],'Tabla para Nulos'!$A$3:$B$1563,2,FALSE),Tabla134[[#This Row],[Item Weight (Nulos)]])</f>
        <v>19.850000000000001</v>
      </c>
      <c r="O3729" s="11" t="str">
        <f>IF(Tabla134[[#This Row],[Item Visibility]]&lt;$U$15,"Poca visibilidad",IF(Tabla134[[#This Row],[Item Visibility]]&lt;$U$16,"Visibilidad media","Mayor visibilidad"))</f>
        <v>Visibilidad media</v>
      </c>
      <c r="P3729" s="11" t="str">
        <f>IF(Tabla134[[#This Row],[Rating]]&lt;2,"Muy Malo",IF(Tabla134[[#This Row],[Rating]]&lt;3,"Malo",IF(Tabla134[[#This Row],[Rating]]&lt;4,"Regular",IF(Tabla134[[#This Row],[Rating]]&lt;5,"Bueno","Excelente"))))</f>
        <v>Bueno</v>
      </c>
    </row>
    <row r="3730" spans="1:16" x14ac:dyDescent="0.2">
      <c r="A3730" s="7" t="s">
        <v>124</v>
      </c>
      <c r="B3730" s="7" t="s">
        <v>1173</v>
      </c>
      <c r="C3730" s="7" t="s">
        <v>10</v>
      </c>
      <c r="D3730" s="8">
        <v>2022</v>
      </c>
      <c r="E3730" s="7" t="s">
        <v>3</v>
      </c>
      <c r="F3730" s="7" t="s">
        <v>2</v>
      </c>
      <c r="G3730" s="7" t="s">
        <v>1</v>
      </c>
      <c r="H3730" s="7" t="s">
        <v>0</v>
      </c>
      <c r="I3730" s="9">
        <v>4.8957532999999998E-2</v>
      </c>
      <c r="J3730" s="10">
        <v>37.8506</v>
      </c>
      <c r="K3730" s="11">
        <v>4</v>
      </c>
      <c r="L3730" s="11" t="str">
        <f>IF(Tabla134[[#This Row],[Item Weight]]&lt;$U$12,"Poco Peso",IF(Tabla134[[#This Row],[Item Weight]]&lt;$U$13,"Peso Medio","Peso Alto"))</f>
        <v>Peso Alto</v>
      </c>
      <c r="M3730" s="7">
        <v>20.7</v>
      </c>
      <c r="N3730" s="11">
        <f>IF(Tabla134[[#This Row],[Item Weight (Nulos)]]="",VLOOKUP(Tabla134[[#This Row],[Item Identifier]],'Tabla para Nulos'!$A$3:$B$1563,2,FALSE),Tabla134[[#This Row],[Item Weight (Nulos)]])</f>
        <v>20.7</v>
      </c>
      <c r="O3730" s="11" t="str">
        <f>IF(Tabla134[[#This Row],[Item Visibility]]&lt;$U$15,"Poca visibilidad",IF(Tabla134[[#This Row],[Item Visibility]]&lt;$U$16,"Visibilidad media","Mayor visibilidad"))</f>
        <v>Visibilidad media</v>
      </c>
      <c r="P3730" s="11" t="str">
        <f>IF(Tabla134[[#This Row],[Rating]]&lt;2,"Muy Malo",IF(Tabla134[[#This Row],[Rating]]&lt;3,"Malo",IF(Tabla134[[#This Row],[Rating]]&lt;4,"Regular",IF(Tabla134[[#This Row],[Rating]]&lt;5,"Bueno","Excelente"))))</f>
        <v>Bueno</v>
      </c>
    </row>
    <row r="3731" spans="1:16" x14ac:dyDescent="0.2">
      <c r="A3731" s="7" t="s">
        <v>124</v>
      </c>
      <c r="B3731" s="7" t="s">
        <v>1489</v>
      </c>
      <c r="C3731" s="7" t="s">
        <v>4</v>
      </c>
      <c r="D3731" s="8">
        <v>2022</v>
      </c>
      <c r="E3731" s="7" t="s">
        <v>3</v>
      </c>
      <c r="F3731" s="7" t="s">
        <v>2</v>
      </c>
      <c r="G3731" s="7" t="s">
        <v>1</v>
      </c>
      <c r="H3731" s="7" t="s">
        <v>0</v>
      </c>
      <c r="I3731" s="9">
        <v>5.2421980999999999E-2</v>
      </c>
      <c r="J3731" s="10">
        <v>123.773</v>
      </c>
      <c r="K3731" s="11">
        <v>4</v>
      </c>
      <c r="L3731" s="11" t="str">
        <f>IF(Tabla134[[#This Row],[Item Weight]]&lt;$U$12,"Poco Peso",IF(Tabla134[[#This Row],[Item Weight]]&lt;$U$13,"Peso Medio","Peso Alto"))</f>
        <v>Peso Alto</v>
      </c>
      <c r="M3731" s="7">
        <v>17</v>
      </c>
      <c r="N3731" s="11">
        <f>IF(Tabla134[[#This Row],[Item Weight (Nulos)]]="",VLOOKUP(Tabla134[[#This Row],[Item Identifier]],'Tabla para Nulos'!$A$3:$B$1563,2,FALSE),Tabla134[[#This Row],[Item Weight (Nulos)]])</f>
        <v>17</v>
      </c>
      <c r="O3731" s="11" t="str">
        <f>IF(Tabla134[[#This Row],[Item Visibility]]&lt;$U$15,"Poca visibilidad",IF(Tabla134[[#This Row],[Item Visibility]]&lt;$U$16,"Visibilidad media","Mayor visibilidad"))</f>
        <v>Visibilidad media</v>
      </c>
      <c r="P3731" s="11" t="str">
        <f>IF(Tabla134[[#This Row],[Rating]]&lt;2,"Muy Malo",IF(Tabla134[[#This Row],[Rating]]&lt;3,"Malo",IF(Tabla134[[#This Row],[Rating]]&lt;4,"Regular",IF(Tabla134[[#This Row],[Rating]]&lt;5,"Bueno","Excelente"))))</f>
        <v>Bueno</v>
      </c>
    </row>
    <row r="3732" spans="1:16" x14ac:dyDescent="0.2">
      <c r="A3732" s="7" t="s">
        <v>124</v>
      </c>
      <c r="B3732" s="7" t="s">
        <v>1216</v>
      </c>
      <c r="C3732" s="7" t="s">
        <v>171</v>
      </c>
      <c r="D3732" s="8">
        <v>2022</v>
      </c>
      <c r="E3732" s="7" t="s">
        <v>3</v>
      </c>
      <c r="F3732" s="7" t="s">
        <v>2</v>
      </c>
      <c r="G3732" s="7" t="s">
        <v>1</v>
      </c>
      <c r="H3732" s="7" t="s">
        <v>0</v>
      </c>
      <c r="I3732" s="9">
        <v>0.186825823</v>
      </c>
      <c r="J3732" s="10">
        <v>253.56979999999999</v>
      </c>
      <c r="K3732" s="11">
        <v>4</v>
      </c>
      <c r="L3732" s="11" t="str">
        <f>IF(Tabla134[[#This Row],[Item Weight]]&lt;$U$12,"Poco Peso",IF(Tabla134[[#This Row],[Item Weight]]&lt;$U$13,"Peso Medio","Peso Alto"))</f>
        <v>Poco Peso</v>
      </c>
      <c r="M3732" s="7">
        <v>7.8250000000000002</v>
      </c>
      <c r="N3732" s="11">
        <f>IF(Tabla134[[#This Row],[Item Weight (Nulos)]]="",VLOOKUP(Tabla134[[#This Row],[Item Identifier]],'Tabla para Nulos'!$A$3:$B$1563,2,FALSE),Tabla134[[#This Row],[Item Weight (Nulos)]])</f>
        <v>7.8250000000000002</v>
      </c>
      <c r="O3732" s="11" t="str">
        <f>IF(Tabla134[[#This Row],[Item Visibility]]&lt;$U$15,"Poca visibilidad",IF(Tabla134[[#This Row],[Item Visibility]]&lt;$U$16,"Visibilidad media","Mayor visibilidad"))</f>
        <v>Mayor visibilidad</v>
      </c>
      <c r="P3732" s="11" t="str">
        <f>IF(Tabla134[[#This Row],[Rating]]&lt;2,"Muy Malo",IF(Tabla134[[#This Row],[Rating]]&lt;3,"Malo",IF(Tabla134[[#This Row],[Rating]]&lt;4,"Regular",IF(Tabla134[[#This Row],[Rating]]&lt;5,"Bueno","Excelente"))))</f>
        <v>Bueno</v>
      </c>
    </row>
    <row r="3733" spans="1:16" x14ac:dyDescent="0.2">
      <c r="A3733" s="7" t="s">
        <v>124</v>
      </c>
      <c r="B3733" s="7" t="s">
        <v>1162</v>
      </c>
      <c r="C3733" s="7" t="s">
        <v>171</v>
      </c>
      <c r="D3733" s="8">
        <v>2022</v>
      </c>
      <c r="E3733" s="7" t="s">
        <v>3</v>
      </c>
      <c r="F3733" s="7" t="s">
        <v>2</v>
      </c>
      <c r="G3733" s="7" t="s">
        <v>1</v>
      </c>
      <c r="H3733" s="7" t="s">
        <v>0</v>
      </c>
      <c r="I3733" s="9">
        <v>0.12675832400000001</v>
      </c>
      <c r="J3733" s="10">
        <v>124.53619999999999</v>
      </c>
      <c r="K3733" s="11">
        <v>4</v>
      </c>
      <c r="L3733" s="11" t="str">
        <f>IF(Tabla134[[#This Row],[Item Weight]]&lt;$U$12,"Poco Peso",IF(Tabla134[[#This Row],[Item Weight]]&lt;$U$13,"Peso Medio","Peso Alto"))</f>
        <v>Peso Alto</v>
      </c>
      <c r="M3733" s="7">
        <v>17</v>
      </c>
      <c r="N3733" s="11">
        <f>IF(Tabla134[[#This Row],[Item Weight (Nulos)]]="",VLOOKUP(Tabla134[[#This Row],[Item Identifier]],'Tabla para Nulos'!$A$3:$B$1563,2,FALSE),Tabla134[[#This Row],[Item Weight (Nulos)]])</f>
        <v>17</v>
      </c>
      <c r="O3733" s="11" t="str">
        <f>IF(Tabla134[[#This Row],[Item Visibility]]&lt;$U$15,"Poca visibilidad",IF(Tabla134[[#This Row],[Item Visibility]]&lt;$U$16,"Visibilidad media","Mayor visibilidad"))</f>
        <v>Mayor visibilidad</v>
      </c>
      <c r="P3733" s="11" t="str">
        <f>IF(Tabla134[[#This Row],[Rating]]&lt;2,"Muy Malo",IF(Tabla134[[#This Row],[Rating]]&lt;3,"Malo",IF(Tabla134[[#This Row],[Rating]]&lt;4,"Regular",IF(Tabla134[[#This Row],[Rating]]&lt;5,"Bueno","Excelente"))))</f>
        <v>Bueno</v>
      </c>
    </row>
    <row r="3734" spans="1:16" x14ac:dyDescent="0.2">
      <c r="A3734" s="7" t="s">
        <v>124</v>
      </c>
      <c r="B3734" s="7" t="s">
        <v>869</v>
      </c>
      <c r="C3734" s="7" t="s">
        <v>171</v>
      </c>
      <c r="D3734" s="8">
        <v>2022</v>
      </c>
      <c r="E3734" s="7" t="s">
        <v>3</v>
      </c>
      <c r="F3734" s="7" t="s">
        <v>2</v>
      </c>
      <c r="G3734" s="7" t="s">
        <v>1</v>
      </c>
      <c r="H3734" s="7" t="s">
        <v>0</v>
      </c>
      <c r="I3734" s="9">
        <v>0</v>
      </c>
      <c r="J3734" s="10">
        <v>167.08420000000001</v>
      </c>
      <c r="K3734" s="11">
        <v>4</v>
      </c>
      <c r="L3734" s="11" t="str">
        <f>IF(Tabla134[[#This Row],[Item Weight]]&lt;$U$12,"Poco Peso",IF(Tabla134[[#This Row],[Item Weight]]&lt;$U$13,"Peso Medio","Peso Alto"))</f>
        <v>Peso Alto</v>
      </c>
      <c r="M3734" s="7">
        <v>17.100000000000001</v>
      </c>
      <c r="N3734" s="11">
        <f>IF(Tabla134[[#This Row],[Item Weight (Nulos)]]="",VLOOKUP(Tabla134[[#This Row],[Item Identifier]],'Tabla para Nulos'!$A$3:$B$1563,2,FALSE),Tabla134[[#This Row],[Item Weight (Nulos)]])</f>
        <v>17.100000000000001</v>
      </c>
      <c r="O3734" s="11" t="str">
        <f>IF(Tabla134[[#This Row],[Item Visibility]]&lt;$U$15,"Poca visibilidad",IF(Tabla134[[#This Row],[Item Visibility]]&lt;$U$16,"Visibilidad media","Mayor visibilidad"))</f>
        <v>Poca visibilidad</v>
      </c>
      <c r="P3734" s="11" t="str">
        <f>IF(Tabla134[[#This Row],[Rating]]&lt;2,"Muy Malo",IF(Tabla134[[#This Row],[Rating]]&lt;3,"Malo",IF(Tabla134[[#This Row],[Rating]]&lt;4,"Regular",IF(Tabla134[[#This Row],[Rating]]&lt;5,"Bueno","Excelente"))))</f>
        <v>Bueno</v>
      </c>
    </row>
    <row r="3735" spans="1:16" x14ac:dyDescent="0.2">
      <c r="A3735" s="7" t="s">
        <v>124</v>
      </c>
      <c r="B3735" s="7" t="s">
        <v>1219</v>
      </c>
      <c r="C3735" s="7" t="s">
        <v>171</v>
      </c>
      <c r="D3735" s="8">
        <v>2022</v>
      </c>
      <c r="E3735" s="7" t="s">
        <v>3</v>
      </c>
      <c r="F3735" s="7" t="s">
        <v>2</v>
      </c>
      <c r="G3735" s="7" t="s">
        <v>1</v>
      </c>
      <c r="H3735" s="7" t="s">
        <v>0</v>
      </c>
      <c r="I3735" s="9">
        <v>1.4359584E-2</v>
      </c>
      <c r="J3735" s="10">
        <v>100.83320000000001</v>
      </c>
      <c r="K3735" s="11">
        <v>4</v>
      </c>
      <c r="L3735" s="11" t="str">
        <f>IF(Tabla134[[#This Row],[Item Weight]]&lt;$U$12,"Poco Peso",IF(Tabla134[[#This Row],[Item Weight]]&lt;$U$13,"Peso Medio","Peso Alto"))</f>
        <v>Peso Alto</v>
      </c>
      <c r="M3735" s="7">
        <v>19.75</v>
      </c>
      <c r="N3735" s="11">
        <f>IF(Tabla134[[#This Row],[Item Weight (Nulos)]]="",VLOOKUP(Tabla134[[#This Row],[Item Identifier]],'Tabla para Nulos'!$A$3:$B$1563,2,FALSE),Tabla134[[#This Row],[Item Weight (Nulos)]])</f>
        <v>19.75</v>
      </c>
      <c r="O3735" s="11" t="str">
        <f>IF(Tabla134[[#This Row],[Item Visibility]]&lt;$U$15,"Poca visibilidad",IF(Tabla134[[#This Row],[Item Visibility]]&lt;$U$16,"Visibilidad media","Mayor visibilidad"))</f>
        <v>Poca visibilidad</v>
      </c>
      <c r="P3735" s="11" t="str">
        <f>IF(Tabla134[[#This Row],[Rating]]&lt;2,"Muy Malo",IF(Tabla134[[#This Row],[Rating]]&lt;3,"Malo",IF(Tabla134[[#This Row],[Rating]]&lt;4,"Regular",IF(Tabla134[[#This Row],[Rating]]&lt;5,"Bueno","Excelente"))))</f>
        <v>Bueno</v>
      </c>
    </row>
    <row r="3736" spans="1:16" x14ac:dyDescent="0.2">
      <c r="A3736" s="7" t="s">
        <v>124</v>
      </c>
      <c r="B3736" s="7" t="s">
        <v>1552</v>
      </c>
      <c r="C3736" s="7" t="s">
        <v>47</v>
      </c>
      <c r="D3736" s="8">
        <v>2022</v>
      </c>
      <c r="E3736" s="7" t="s">
        <v>3</v>
      </c>
      <c r="F3736" s="7" t="s">
        <v>2</v>
      </c>
      <c r="G3736" s="7" t="s">
        <v>1</v>
      </c>
      <c r="H3736" s="7" t="s">
        <v>0</v>
      </c>
      <c r="I3736" s="9">
        <v>7.9952983000000005E-2</v>
      </c>
      <c r="J3736" s="10">
        <v>62.782600000000002</v>
      </c>
      <c r="K3736" s="11">
        <v>4</v>
      </c>
      <c r="L3736" s="11" t="str">
        <f>IF(Tabla134[[#This Row],[Item Weight]]&lt;$U$12,"Poco Peso",IF(Tabla134[[#This Row],[Item Weight]]&lt;$U$13,"Peso Medio","Peso Alto"))</f>
        <v>Poco Peso</v>
      </c>
      <c r="M3736" s="7">
        <v>7.8250000000000002</v>
      </c>
      <c r="N3736" s="11">
        <f>IF(Tabla134[[#This Row],[Item Weight (Nulos)]]="",VLOOKUP(Tabla134[[#This Row],[Item Identifier]],'Tabla para Nulos'!$A$3:$B$1563,2,FALSE),Tabla134[[#This Row],[Item Weight (Nulos)]])</f>
        <v>7.8250000000000002</v>
      </c>
      <c r="O3736" s="11" t="str">
        <f>IF(Tabla134[[#This Row],[Item Visibility]]&lt;$U$15,"Poca visibilidad",IF(Tabla134[[#This Row],[Item Visibility]]&lt;$U$16,"Visibilidad media","Mayor visibilidad"))</f>
        <v>Visibilidad media</v>
      </c>
      <c r="P3736" s="11" t="str">
        <f>IF(Tabla134[[#This Row],[Rating]]&lt;2,"Muy Malo",IF(Tabla134[[#This Row],[Rating]]&lt;3,"Malo",IF(Tabla134[[#This Row],[Rating]]&lt;4,"Regular",IF(Tabla134[[#This Row],[Rating]]&lt;5,"Bueno","Excelente"))))</f>
        <v>Bueno</v>
      </c>
    </row>
    <row r="3737" spans="1:16" x14ac:dyDescent="0.2">
      <c r="A3737" s="7" t="s">
        <v>124</v>
      </c>
      <c r="B3737" s="7" t="s">
        <v>1368</v>
      </c>
      <c r="C3737" s="7" t="s">
        <v>47</v>
      </c>
      <c r="D3737" s="8">
        <v>2022</v>
      </c>
      <c r="E3737" s="7" t="s">
        <v>3</v>
      </c>
      <c r="F3737" s="7" t="s">
        <v>2</v>
      </c>
      <c r="G3737" s="7" t="s">
        <v>1</v>
      </c>
      <c r="H3737" s="7" t="s">
        <v>0</v>
      </c>
      <c r="I3737" s="9">
        <v>3.2671446E-2</v>
      </c>
      <c r="J3737" s="10">
        <v>165.48419999999999</v>
      </c>
      <c r="K3737" s="11">
        <v>4</v>
      </c>
      <c r="L3737" s="11" t="str">
        <f>IF(Tabla134[[#This Row],[Item Weight]]&lt;$U$12,"Poco Peso",IF(Tabla134[[#This Row],[Item Weight]]&lt;$U$13,"Peso Medio","Peso Alto"))</f>
        <v>Peso Medio</v>
      </c>
      <c r="M3737" s="7">
        <v>16.350000000000001</v>
      </c>
      <c r="N3737" s="11">
        <f>IF(Tabla134[[#This Row],[Item Weight (Nulos)]]="",VLOOKUP(Tabla134[[#This Row],[Item Identifier]],'Tabla para Nulos'!$A$3:$B$1563,2,FALSE),Tabla134[[#This Row],[Item Weight (Nulos)]])</f>
        <v>16.350000000000001</v>
      </c>
      <c r="O3737" s="11" t="str">
        <f>IF(Tabla134[[#This Row],[Item Visibility]]&lt;$U$15,"Poca visibilidad",IF(Tabla134[[#This Row],[Item Visibility]]&lt;$U$16,"Visibilidad media","Mayor visibilidad"))</f>
        <v>Visibilidad media</v>
      </c>
      <c r="P3737" s="11" t="str">
        <f>IF(Tabla134[[#This Row],[Rating]]&lt;2,"Muy Malo",IF(Tabla134[[#This Row],[Rating]]&lt;3,"Malo",IF(Tabla134[[#This Row],[Rating]]&lt;4,"Regular",IF(Tabla134[[#This Row],[Rating]]&lt;5,"Bueno","Excelente"))))</f>
        <v>Bueno</v>
      </c>
    </row>
    <row r="3738" spans="1:16" x14ac:dyDescent="0.2">
      <c r="A3738" s="7" t="s">
        <v>124</v>
      </c>
      <c r="B3738" s="7" t="s">
        <v>1547</v>
      </c>
      <c r="C3738" s="7" t="s">
        <v>165</v>
      </c>
      <c r="D3738" s="8">
        <v>2022</v>
      </c>
      <c r="E3738" s="7" t="s">
        <v>3</v>
      </c>
      <c r="F3738" s="7" t="s">
        <v>2</v>
      </c>
      <c r="G3738" s="7" t="s">
        <v>1</v>
      </c>
      <c r="H3738" s="7" t="s">
        <v>0</v>
      </c>
      <c r="I3738" s="9">
        <v>5.9732844E-2</v>
      </c>
      <c r="J3738" s="10">
        <v>241.25380000000001</v>
      </c>
      <c r="K3738" s="11">
        <v>4</v>
      </c>
      <c r="L3738" s="11" t="str">
        <f>IF(Tabla134[[#This Row],[Item Weight]]&lt;$U$12,"Poco Peso",IF(Tabla134[[#This Row],[Item Weight]]&lt;$U$13,"Peso Medio","Peso Alto"))</f>
        <v>Peso Medio</v>
      </c>
      <c r="M3738" s="7">
        <v>14.6</v>
      </c>
      <c r="N3738" s="11">
        <f>IF(Tabla134[[#This Row],[Item Weight (Nulos)]]="",VLOOKUP(Tabla134[[#This Row],[Item Identifier]],'Tabla para Nulos'!$A$3:$B$1563,2,FALSE),Tabla134[[#This Row],[Item Weight (Nulos)]])</f>
        <v>14.6</v>
      </c>
      <c r="O3738" s="11" t="str">
        <f>IF(Tabla134[[#This Row],[Item Visibility]]&lt;$U$15,"Poca visibilidad",IF(Tabla134[[#This Row],[Item Visibility]]&lt;$U$16,"Visibilidad media","Mayor visibilidad"))</f>
        <v>Visibilidad media</v>
      </c>
      <c r="P3738" s="11" t="str">
        <f>IF(Tabla134[[#This Row],[Rating]]&lt;2,"Muy Malo",IF(Tabla134[[#This Row],[Rating]]&lt;3,"Malo",IF(Tabla134[[#This Row],[Rating]]&lt;4,"Regular",IF(Tabla134[[#This Row],[Rating]]&lt;5,"Bueno","Excelente"))))</f>
        <v>Bueno</v>
      </c>
    </row>
    <row r="3739" spans="1:16" x14ac:dyDescent="0.2">
      <c r="A3739" s="7" t="s">
        <v>124</v>
      </c>
      <c r="B3739" s="7" t="s">
        <v>1392</v>
      </c>
      <c r="C3739" s="7" t="s">
        <v>165</v>
      </c>
      <c r="D3739" s="8">
        <v>2022</v>
      </c>
      <c r="E3739" s="7" t="s">
        <v>3</v>
      </c>
      <c r="F3739" s="7" t="s">
        <v>2</v>
      </c>
      <c r="G3739" s="7" t="s">
        <v>1</v>
      </c>
      <c r="H3739" s="7" t="s">
        <v>0</v>
      </c>
      <c r="I3739" s="9">
        <v>0.118661426</v>
      </c>
      <c r="J3739" s="10">
        <v>58.758800000000001</v>
      </c>
      <c r="K3739" s="11">
        <v>4</v>
      </c>
      <c r="L3739" s="11" t="str">
        <f>IF(Tabla134[[#This Row],[Item Weight]]&lt;$U$12,"Poco Peso",IF(Tabla134[[#This Row],[Item Weight]]&lt;$U$13,"Peso Medio","Peso Alto"))</f>
        <v>Peso Alto</v>
      </c>
      <c r="M3739" s="7">
        <v>18.600000000000001</v>
      </c>
      <c r="N3739" s="11">
        <f>IF(Tabla134[[#This Row],[Item Weight (Nulos)]]="",VLOOKUP(Tabla134[[#This Row],[Item Identifier]],'Tabla para Nulos'!$A$3:$B$1563,2,FALSE),Tabla134[[#This Row],[Item Weight (Nulos)]])</f>
        <v>18.600000000000001</v>
      </c>
      <c r="O3739" s="11" t="str">
        <f>IF(Tabla134[[#This Row],[Item Visibility]]&lt;$U$15,"Poca visibilidad",IF(Tabla134[[#This Row],[Item Visibility]]&lt;$U$16,"Visibilidad media","Mayor visibilidad"))</f>
        <v>Mayor visibilidad</v>
      </c>
      <c r="P3739" s="11" t="str">
        <f>IF(Tabla134[[#This Row],[Rating]]&lt;2,"Muy Malo",IF(Tabla134[[#This Row],[Rating]]&lt;3,"Malo",IF(Tabla134[[#This Row],[Rating]]&lt;4,"Regular",IF(Tabla134[[#This Row],[Rating]]&lt;5,"Bueno","Excelente"))))</f>
        <v>Bueno</v>
      </c>
    </row>
    <row r="3740" spans="1:16" x14ac:dyDescent="0.2">
      <c r="A3740" s="7" t="s">
        <v>124</v>
      </c>
      <c r="B3740" s="7" t="s">
        <v>1394</v>
      </c>
      <c r="C3740" s="7" t="s">
        <v>14</v>
      </c>
      <c r="D3740" s="8">
        <v>2022</v>
      </c>
      <c r="E3740" s="7" t="s">
        <v>3</v>
      </c>
      <c r="F3740" s="7" t="s">
        <v>2</v>
      </c>
      <c r="G3740" s="7" t="s">
        <v>1</v>
      </c>
      <c r="H3740" s="7" t="s">
        <v>0</v>
      </c>
      <c r="I3740" s="9">
        <v>3.9653081E-2</v>
      </c>
      <c r="J3740" s="10">
        <v>99.504199999999997</v>
      </c>
      <c r="K3740" s="11">
        <v>4</v>
      </c>
      <c r="L3740" s="11" t="str">
        <f>IF(Tabla134[[#This Row],[Item Weight]]&lt;$U$12,"Poco Peso",IF(Tabla134[[#This Row],[Item Weight]]&lt;$U$13,"Peso Medio","Peso Alto"))</f>
        <v>Poco Peso</v>
      </c>
      <c r="M3740" s="7">
        <v>8.3949999999999996</v>
      </c>
      <c r="N3740" s="11">
        <f>IF(Tabla134[[#This Row],[Item Weight (Nulos)]]="",VLOOKUP(Tabla134[[#This Row],[Item Identifier]],'Tabla para Nulos'!$A$3:$B$1563,2,FALSE),Tabla134[[#This Row],[Item Weight (Nulos)]])</f>
        <v>8.3949999999999996</v>
      </c>
      <c r="O3740" s="11" t="str">
        <f>IF(Tabla134[[#This Row],[Item Visibility]]&lt;$U$15,"Poca visibilidad",IF(Tabla134[[#This Row],[Item Visibility]]&lt;$U$16,"Visibilidad media","Mayor visibilidad"))</f>
        <v>Visibilidad media</v>
      </c>
      <c r="P3740" s="11" t="str">
        <f>IF(Tabla134[[#This Row],[Rating]]&lt;2,"Muy Malo",IF(Tabla134[[#This Row],[Rating]]&lt;3,"Malo",IF(Tabla134[[#This Row],[Rating]]&lt;4,"Regular",IF(Tabla134[[#This Row],[Rating]]&lt;5,"Bueno","Excelente"))))</f>
        <v>Bueno</v>
      </c>
    </row>
    <row r="3741" spans="1:16" x14ac:dyDescent="0.2">
      <c r="A3741" s="7" t="s">
        <v>124</v>
      </c>
      <c r="B3741" s="7" t="s">
        <v>1347</v>
      </c>
      <c r="C3741" s="7" t="s">
        <v>14</v>
      </c>
      <c r="D3741" s="8">
        <v>2022</v>
      </c>
      <c r="E3741" s="7" t="s">
        <v>3</v>
      </c>
      <c r="F3741" s="7" t="s">
        <v>2</v>
      </c>
      <c r="G3741" s="7" t="s">
        <v>1</v>
      </c>
      <c r="H3741" s="7" t="s">
        <v>0</v>
      </c>
      <c r="I3741" s="9">
        <v>6.5515066999999996E-2</v>
      </c>
      <c r="J3741" s="10">
        <v>178.137</v>
      </c>
      <c r="K3741" s="11">
        <v>4</v>
      </c>
      <c r="L3741" s="11" t="str">
        <f>IF(Tabla134[[#This Row],[Item Weight]]&lt;$U$12,"Poco Peso",IF(Tabla134[[#This Row],[Item Weight]]&lt;$U$13,"Peso Medio","Peso Alto"))</f>
        <v>Peso Medio</v>
      </c>
      <c r="M3741" s="7">
        <v>9</v>
      </c>
      <c r="N3741" s="11">
        <f>IF(Tabla134[[#This Row],[Item Weight (Nulos)]]="",VLOOKUP(Tabla134[[#This Row],[Item Identifier]],'Tabla para Nulos'!$A$3:$B$1563,2,FALSE),Tabla134[[#This Row],[Item Weight (Nulos)]])</f>
        <v>9</v>
      </c>
      <c r="O3741" s="11" t="str">
        <f>IF(Tabla134[[#This Row],[Item Visibility]]&lt;$U$15,"Poca visibilidad",IF(Tabla134[[#This Row],[Item Visibility]]&lt;$U$16,"Visibilidad media","Mayor visibilidad"))</f>
        <v>Visibilidad media</v>
      </c>
      <c r="P3741" s="11" t="str">
        <f>IF(Tabla134[[#This Row],[Rating]]&lt;2,"Muy Malo",IF(Tabla134[[#This Row],[Rating]]&lt;3,"Malo",IF(Tabla134[[#This Row],[Rating]]&lt;4,"Regular",IF(Tabla134[[#This Row],[Rating]]&lt;5,"Bueno","Excelente"))))</f>
        <v>Bueno</v>
      </c>
    </row>
    <row r="3742" spans="1:16" x14ac:dyDescent="0.2">
      <c r="A3742" s="7" t="s">
        <v>124</v>
      </c>
      <c r="B3742" s="7" t="s">
        <v>997</v>
      </c>
      <c r="C3742" s="7" t="s">
        <v>14</v>
      </c>
      <c r="D3742" s="8">
        <v>2022</v>
      </c>
      <c r="E3742" s="7" t="s">
        <v>3</v>
      </c>
      <c r="F3742" s="7" t="s">
        <v>2</v>
      </c>
      <c r="G3742" s="7" t="s">
        <v>1</v>
      </c>
      <c r="H3742" s="7" t="s">
        <v>0</v>
      </c>
      <c r="I3742" s="9">
        <v>0.17506050400000001</v>
      </c>
      <c r="J3742" s="10">
        <v>106.79640000000001</v>
      </c>
      <c r="K3742" s="11">
        <v>4</v>
      </c>
      <c r="L3742" s="11" t="str">
        <f>IF(Tabla134[[#This Row],[Item Weight]]&lt;$U$12,"Poco Peso",IF(Tabla134[[#This Row],[Item Weight]]&lt;$U$13,"Peso Medio","Peso Alto"))</f>
        <v>Peso Medio</v>
      </c>
      <c r="M3742" s="7">
        <v>9.3000000000000007</v>
      </c>
      <c r="N3742" s="11">
        <f>IF(Tabla134[[#This Row],[Item Weight (Nulos)]]="",VLOOKUP(Tabla134[[#This Row],[Item Identifier]],'Tabla para Nulos'!$A$3:$B$1563,2,FALSE),Tabla134[[#This Row],[Item Weight (Nulos)]])</f>
        <v>9.3000000000000007</v>
      </c>
      <c r="O3742" s="11" t="str">
        <f>IF(Tabla134[[#This Row],[Item Visibility]]&lt;$U$15,"Poca visibilidad",IF(Tabla134[[#This Row],[Item Visibility]]&lt;$U$16,"Visibilidad media","Mayor visibilidad"))</f>
        <v>Mayor visibilidad</v>
      </c>
      <c r="P3742" s="11" t="str">
        <f>IF(Tabla134[[#This Row],[Rating]]&lt;2,"Muy Malo",IF(Tabla134[[#This Row],[Rating]]&lt;3,"Malo",IF(Tabla134[[#This Row],[Rating]]&lt;4,"Regular",IF(Tabla134[[#This Row],[Rating]]&lt;5,"Bueno","Excelente"))))</f>
        <v>Bueno</v>
      </c>
    </row>
    <row r="3743" spans="1:16" x14ac:dyDescent="0.2">
      <c r="A3743" s="7" t="s">
        <v>124</v>
      </c>
      <c r="B3743" s="7" t="s">
        <v>1474</v>
      </c>
      <c r="C3743" s="7" t="s">
        <v>14</v>
      </c>
      <c r="D3743" s="8">
        <v>2022</v>
      </c>
      <c r="E3743" s="7" t="s">
        <v>3</v>
      </c>
      <c r="F3743" s="7" t="s">
        <v>2</v>
      </c>
      <c r="G3743" s="7" t="s">
        <v>1</v>
      </c>
      <c r="H3743" s="7" t="s">
        <v>0</v>
      </c>
      <c r="I3743" s="9">
        <v>1.1281018E-2</v>
      </c>
      <c r="J3743" s="10">
        <v>213.756</v>
      </c>
      <c r="K3743" s="11">
        <v>4</v>
      </c>
      <c r="L3743" s="11" t="str">
        <f>IF(Tabla134[[#This Row],[Item Weight]]&lt;$U$12,"Poco Peso",IF(Tabla134[[#This Row],[Item Weight]]&lt;$U$13,"Peso Medio","Peso Alto"))</f>
        <v>Peso Alto</v>
      </c>
      <c r="M3743" s="7">
        <v>17.850000000000001</v>
      </c>
      <c r="N3743" s="11">
        <f>IF(Tabla134[[#This Row],[Item Weight (Nulos)]]="",VLOOKUP(Tabla134[[#This Row],[Item Identifier]],'Tabla para Nulos'!$A$3:$B$1563,2,FALSE),Tabla134[[#This Row],[Item Weight (Nulos)]])</f>
        <v>17.850000000000001</v>
      </c>
      <c r="O3743" s="11" t="str">
        <f>IF(Tabla134[[#This Row],[Item Visibility]]&lt;$U$15,"Poca visibilidad",IF(Tabla134[[#This Row],[Item Visibility]]&lt;$U$16,"Visibilidad media","Mayor visibilidad"))</f>
        <v>Poca visibilidad</v>
      </c>
      <c r="P3743" s="11" t="str">
        <f>IF(Tabla134[[#This Row],[Rating]]&lt;2,"Muy Malo",IF(Tabla134[[#This Row],[Rating]]&lt;3,"Malo",IF(Tabla134[[#This Row],[Rating]]&lt;4,"Regular",IF(Tabla134[[#This Row],[Rating]]&lt;5,"Bueno","Excelente"))))</f>
        <v>Bueno</v>
      </c>
    </row>
    <row r="3744" spans="1:16" x14ac:dyDescent="0.2">
      <c r="A3744" s="7" t="s">
        <v>124</v>
      </c>
      <c r="B3744" s="7" t="s">
        <v>988</v>
      </c>
      <c r="C3744" s="7" t="s">
        <v>19</v>
      </c>
      <c r="D3744" s="8">
        <v>2022</v>
      </c>
      <c r="E3744" s="7" t="s">
        <v>3</v>
      </c>
      <c r="F3744" s="7" t="s">
        <v>2</v>
      </c>
      <c r="G3744" s="7" t="s">
        <v>1</v>
      </c>
      <c r="H3744" s="7" t="s">
        <v>0</v>
      </c>
      <c r="I3744" s="9">
        <v>2.0409765E-2</v>
      </c>
      <c r="J3744" s="10">
        <v>218.35079999999999</v>
      </c>
      <c r="K3744" s="11">
        <v>4</v>
      </c>
      <c r="L3744" s="11" t="str">
        <f>IF(Tabla134[[#This Row],[Item Weight]]&lt;$U$12,"Poco Peso",IF(Tabla134[[#This Row],[Item Weight]]&lt;$U$13,"Peso Medio","Peso Alto"))</f>
        <v>Peso Medio</v>
      </c>
      <c r="M3744" s="7">
        <v>15.35</v>
      </c>
      <c r="N3744" s="11">
        <f>IF(Tabla134[[#This Row],[Item Weight (Nulos)]]="",VLOOKUP(Tabla134[[#This Row],[Item Identifier]],'Tabla para Nulos'!$A$3:$B$1563,2,FALSE),Tabla134[[#This Row],[Item Weight (Nulos)]])</f>
        <v>15.35</v>
      </c>
      <c r="O3744" s="11" t="str">
        <f>IF(Tabla134[[#This Row],[Item Visibility]]&lt;$U$15,"Poca visibilidad",IF(Tabla134[[#This Row],[Item Visibility]]&lt;$U$16,"Visibilidad media","Mayor visibilidad"))</f>
        <v>Poca visibilidad</v>
      </c>
      <c r="P3744" s="11" t="str">
        <f>IF(Tabla134[[#This Row],[Rating]]&lt;2,"Muy Malo",IF(Tabla134[[#This Row],[Rating]]&lt;3,"Malo",IF(Tabla134[[#This Row],[Rating]]&lt;4,"Regular",IF(Tabla134[[#This Row],[Rating]]&lt;5,"Bueno","Excelente"))))</f>
        <v>Bueno</v>
      </c>
    </row>
    <row r="3745" spans="1:16" x14ac:dyDescent="0.2">
      <c r="A3745" s="7" t="s">
        <v>6</v>
      </c>
      <c r="B3745" s="7" t="s">
        <v>837</v>
      </c>
      <c r="C3745" s="7" t="s">
        <v>112</v>
      </c>
      <c r="D3745" s="8">
        <v>2022</v>
      </c>
      <c r="E3745" s="7" t="s">
        <v>3</v>
      </c>
      <c r="F3745" s="7" t="s">
        <v>2</v>
      </c>
      <c r="G3745" s="7" t="s">
        <v>1</v>
      </c>
      <c r="H3745" s="7" t="s">
        <v>0</v>
      </c>
      <c r="I3745" s="9">
        <v>6.7976709999999996E-2</v>
      </c>
      <c r="J3745" s="10">
        <v>257.49880000000002</v>
      </c>
      <c r="K3745" s="11">
        <v>4</v>
      </c>
      <c r="L3745" s="11" t="str">
        <f>IF(Tabla134[[#This Row],[Item Weight]]&lt;$U$12,"Poco Peso",IF(Tabla134[[#This Row],[Item Weight]]&lt;$U$13,"Peso Medio","Peso Alto"))</f>
        <v>Poco Peso</v>
      </c>
      <c r="M3745" s="7">
        <v>5.6950000000000003</v>
      </c>
      <c r="N3745" s="11">
        <f>IF(Tabla134[[#This Row],[Item Weight (Nulos)]]="",VLOOKUP(Tabla134[[#This Row],[Item Identifier]],'Tabla para Nulos'!$A$3:$B$1563,2,FALSE),Tabla134[[#This Row],[Item Weight (Nulos)]])</f>
        <v>5.6950000000000003</v>
      </c>
      <c r="O3745" s="11" t="str">
        <f>IF(Tabla134[[#This Row],[Item Visibility]]&lt;$U$15,"Poca visibilidad",IF(Tabla134[[#This Row],[Item Visibility]]&lt;$U$16,"Visibilidad media","Mayor visibilidad"))</f>
        <v>Visibilidad media</v>
      </c>
      <c r="P3745" s="11" t="str">
        <f>IF(Tabla134[[#This Row],[Rating]]&lt;2,"Muy Malo",IF(Tabla134[[#This Row],[Rating]]&lt;3,"Malo",IF(Tabla134[[#This Row],[Rating]]&lt;4,"Regular",IF(Tabla134[[#This Row],[Rating]]&lt;5,"Bueno","Excelente"))))</f>
        <v>Bueno</v>
      </c>
    </row>
    <row r="3746" spans="1:16" x14ac:dyDescent="0.2">
      <c r="A3746" s="7" t="s">
        <v>6</v>
      </c>
      <c r="B3746" s="7" t="s">
        <v>836</v>
      </c>
      <c r="C3746" s="7" t="s">
        <v>112</v>
      </c>
      <c r="D3746" s="8">
        <v>2022</v>
      </c>
      <c r="E3746" s="7" t="s">
        <v>3</v>
      </c>
      <c r="F3746" s="7" t="s">
        <v>2</v>
      </c>
      <c r="G3746" s="7" t="s">
        <v>1</v>
      </c>
      <c r="H3746" s="7" t="s">
        <v>0</v>
      </c>
      <c r="I3746" s="9">
        <v>2.236923E-2</v>
      </c>
      <c r="J3746" s="10">
        <v>104.79900000000001</v>
      </c>
      <c r="K3746" s="11">
        <v>4</v>
      </c>
      <c r="L3746" s="11" t="str">
        <f>IF(Tabla134[[#This Row],[Item Weight]]&lt;$U$12,"Poco Peso",IF(Tabla134[[#This Row],[Item Weight]]&lt;$U$13,"Peso Medio","Peso Alto"))</f>
        <v>Peso Medio</v>
      </c>
      <c r="M3746" s="7">
        <v>9.6</v>
      </c>
      <c r="N3746" s="11">
        <f>IF(Tabla134[[#This Row],[Item Weight (Nulos)]]="",VLOOKUP(Tabla134[[#This Row],[Item Identifier]],'Tabla para Nulos'!$A$3:$B$1563,2,FALSE),Tabla134[[#This Row],[Item Weight (Nulos)]])</f>
        <v>9.6</v>
      </c>
      <c r="O3746" s="11" t="str">
        <f>IF(Tabla134[[#This Row],[Item Visibility]]&lt;$U$15,"Poca visibilidad",IF(Tabla134[[#This Row],[Item Visibility]]&lt;$U$16,"Visibilidad media","Mayor visibilidad"))</f>
        <v>Poca visibilidad</v>
      </c>
      <c r="P3746" s="11" t="str">
        <f>IF(Tabla134[[#This Row],[Rating]]&lt;2,"Muy Malo",IF(Tabla134[[#This Row],[Rating]]&lt;3,"Malo",IF(Tabla134[[#This Row],[Rating]]&lt;4,"Regular",IF(Tabla134[[#This Row],[Rating]]&lt;5,"Bueno","Excelente"))))</f>
        <v>Bueno</v>
      </c>
    </row>
    <row r="3747" spans="1:16" x14ac:dyDescent="0.2">
      <c r="A3747" s="7" t="s">
        <v>6</v>
      </c>
      <c r="B3747" s="7" t="s">
        <v>111</v>
      </c>
      <c r="C3747" s="7" t="s">
        <v>108</v>
      </c>
      <c r="D3747" s="8">
        <v>2022</v>
      </c>
      <c r="E3747" s="7" t="s">
        <v>3</v>
      </c>
      <c r="F3747" s="7" t="s">
        <v>2</v>
      </c>
      <c r="G3747" s="7" t="s">
        <v>1</v>
      </c>
      <c r="H3747" s="7" t="s">
        <v>0</v>
      </c>
      <c r="I3747" s="9">
        <v>9.4952408000000002E-2</v>
      </c>
      <c r="J3747" s="10">
        <v>101.1332</v>
      </c>
      <c r="K3747" s="11">
        <v>4</v>
      </c>
      <c r="L3747" s="11" t="str">
        <f>IF(Tabla134[[#This Row],[Item Weight]]&lt;$U$12,"Poco Peso",IF(Tabla134[[#This Row],[Item Weight]]&lt;$U$13,"Peso Medio","Peso Alto"))</f>
        <v>Poco Peso</v>
      </c>
      <c r="M3747" s="7">
        <v>7.8949999999999996</v>
      </c>
      <c r="N3747" s="11">
        <f>IF(Tabla134[[#This Row],[Item Weight (Nulos)]]="",VLOOKUP(Tabla134[[#This Row],[Item Identifier]],'Tabla para Nulos'!$A$3:$B$1563,2,FALSE),Tabla134[[#This Row],[Item Weight (Nulos)]])</f>
        <v>7.8949999999999996</v>
      </c>
      <c r="O3747" s="11" t="str">
        <f>IF(Tabla134[[#This Row],[Item Visibility]]&lt;$U$15,"Poca visibilidad",IF(Tabla134[[#This Row],[Item Visibility]]&lt;$U$16,"Visibilidad media","Mayor visibilidad"))</f>
        <v>Mayor visibilidad</v>
      </c>
      <c r="P3747" s="11" t="str">
        <f>IF(Tabla134[[#This Row],[Rating]]&lt;2,"Muy Malo",IF(Tabla134[[#This Row],[Rating]]&lt;3,"Malo",IF(Tabla134[[#This Row],[Rating]]&lt;4,"Regular",IF(Tabla134[[#This Row],[Rating]]&lt;5,"Bueno","Excelente"))))</f>
        <v>Bueno</v>
      </c>
    </row>
    <row r="3748" spans="1:16" x14ac:dyDescent="0.2">
      <c r="A3748" s="7" t="s">
        <v>6</v>
      </c>
      <c r="B3748" s="7" t="s">
        <v>577</v>
      </c>
      <c r="C3748" s="7" t="s">
        <v>25</v>
      </c>
      <c r="D3748" s="8">
        <v>2022</v>
      </c>
      <c r="E3748" s="7" t="s">
        <v>3</v>
      </c>
      <c r="F3748" s="7" t="s">
        <v>2</v>
      </c>
      <c r="G3748" s="7" t="s">
        <v>1</v>
      </c>
      <c r="H3748" s="7" t="s">
        <v>0</v>
      </c>
      <c r="I3748" s="9">
        <v>9.2346510000000007E-2</v>
      </c>
      <c r="J3748" s="10">
        <v>251.8408</v>
      </c>
      <c r="K3748" s="11">
        <v>4</v>
      </c>
      <c r="L3748" s="11" t="str">
        <f>IF(Tabla134[[#This Row],[Item Weight]]&lt;$U$12,"Poco Peso",IF(Tabla134[[#This Row],[Item Weight]]&lt;$U$13,"Peso Medio","Peso Alto"))</f>
        <v>Poco Peso</v>
      </c>
      <c r="M3748" s="7">
        <v>6.6150000000000002</v>
      </c>
      <c r="N3748" s="11">
        <f>IF(Tabla134[[#This Row],[Item Weight (Nulos)]]="",VLOOKUP(Tabla134[[#This Row],[Item Identifier]],'Tabla para Nulos'!$A$3:$B$1563,2,FALSE),Tabla134[[#This Row],[Item Weight (Nulos)]])</f>
        <v>6.6150000000000002</v>
      </c>
      <c r="O3748" s="11" t="str">
        <f>IF(Tabla134[[#This Row],[Item Visibility]]&lt;$U$15,"Poca visibilidad",IF(Tabla134[[#This Row],[Item Visibility]]&lt;$U$16,"Visibilidad media","Mayor visibilidad"))</f>
        <v>Visibilidad media</v>
      </c>
      <c r="P3748" s="11" t="str">
        <f>IF(Tabla134[[#This Row],[Rating]]&lt;2,"Muy Malo",IF(Tabla134[[#This Row],[Rating]]&lt;3,"Malo",IF(Tabla134[[#This Row],[Rating]]&lt;4,"Regular",IF(Tabla134[[#This Row],[Rating]]&lt;5,"Bueno","Excelente"))))</f>
        <v>Bueno</v>
      </c>
    </row>
    <row r="3749" spans="1:16" x14ac:dyDescent="0.2">
      <c r="A3749" s="7" t="s">
        <v>6</v>
      </c>
      <c r="B3749" s="7" t="s">
        <v>1572</v>
      </c>
      <c r="C3749" s="7" t="s">
        <v>25</v>
      </c>
      <c r="D3749" s="8">
        <v>2022</v>
      </c>
      <c r="E3749" s="7" t="s">
        <v>3</v>
      </c>
      <c r="F3749" s="7" t="s">
        <v>2</v>
      </c>
      <c r="G3749" s="7" t="s">
        <v>1</v>
      </c>
      <c r="H3749" s="7" t="s">
        <v>0</v>
      </c>
      <c r="I3749" s="9">
        <v>2.7723342000000002E-2</v>
      </c>
      <c r="J3749" s="10">
        <v>89.685599999999994</v>
      </c>
      <c r="K3749" s="11">
        <v>4</v>
      </c>
      <c r="L3749" s="11" t="str">
        <f>IF(Tabla134[[#This Row],[Item Weight]]&lt;$U$12,"Poco Peso",IF(Tabla134[[#This Row],[Item Weight]]&lt;$U$13,"Peso Medio","Peso Alto"))</f>
        <v>Peso Alto</v>
      </c>
      <c r="M3749" s="7">
        <v>17.350000000000001</v>
      </c>
      <c r="N3749" s="11">
        <f>IF(Tabla134[[#This Row],[Item Weight (Nulos)]]="",VLOOKUP(Tabla134[[#This Row],[Item Identifier]],'Tabla para Nulos'!$A$3:$B$1563,2,FALSE),Tabla134[[#This Row],[Item Weight (Nulos)]])</f>
        <v>17.350000000000001</v>
      </c>
      <c r="O3749" s="11" t="str">
        <f>IF(Tabla134[[#This Row],[Item Visibility]]&lt;$U$15,"Poca visibilidad",IF(Tabla134[[#This Row],[Item Visibility]]&lt;$U$16,"Visibilidad media","Mayor visibilidad"))</f>
        <v>Visibilidad media</v>
      </c>
      <c r="P3749" s="11" t="str">
        <f>IF(Tabla134[[#This Row],[Rating]]&lt;2,"Muy Malo",IF(Tabla134[[#This Row],[Rating]]&lt;3,"Malo",IF(Tabla134[[#This Row],[Rating]]&lt;4,"Regular",IF(Tabla134[[#This Row],[Rating]]&lt;5,"Bueno","Excelente"))))</f>
        <v>Bueno</v>
      </c>
    </row>
    <row r="3750" spans="1:16" x14ac:dyDescent="0.2">
      <c r="A3750" s="7" t="s">
        <v>6</v>
      </c>
      <c r="B3750" s="7" t="s">
        <v>738</v>
      </c>
      <c r="C3750" s="7" t="s">
        <v>25</v>
      </c>
      <c r="D3750" s="8">
        <v>2022</v>
      </c>
      <c r="E3750" s="7" t="s">
        <v>3</v>
      </c>
      <c r="F3750" s="7" t="s">
        <v>2</v>
      </c>
      <c r="G3750" s="7" t="s">
        <v>1</v>
      </c>
      <c r="H3750" s="7" t="s">
        <v>0</v>
      </c>
      <c r="I3750" s="9">
        <v>8.5296625000000001E-2</v>
      </c>
      <c r="J3750" s="10">
        <v>153.4314</v>
      </c>
      <c r="K3750" s="11">
        <v>4</v>
      </c>
      <c r="L3750" s="11" t="str">
        <f>IF(Tabla134[[#This Row],[Item Weight]]&lt;$U$12,"Poco Peso",IF(Tabla134[[#This Row],[Item Weight]]&lt;$U$13,"Peso Medio","Peso Alto"))</f>
        <v>Peso Alto</v>
      </c>
      <c r="M3750" s="7">
        <v>19.2</v>
      </c>
      <c r="N3750" s="11">
        <f>IF(Tabla134[[#This Row],[Item Weight (Nulos)]]="",VLOOKUP(Tabla134[[#This Row],[Item Identifier]],'Tabla para Nulos'!$A$3:$B$1563,2,FALSE),Tabla134[[#This Row],[Item Weight (Nulos)]])</f>
        <v>19.2</v>
      </c>
      <c r="O3750" s="11" t="str">
        <f>IF(Tabla134[[#This Row],[Item Visibility]]&lt;$U$15,"Poca visibilidad",IF(Tabla134[[#This Row],[Item Visibility]]&lt;$U$16,"Visibilidad media","Mayor visibilidad"))</f>
        <v>Visibilidad media</v>
      </c>
      <c r="P3750" s="11" t="str">
        <f>IF(Tabla134[[#This Row],[Rating]]&lt;2,"Muy Malo",IF(Tabla134[[#This Row],[Rating]]&lt;3,"Malo",IF(Tabla134[[#This Row],[Rating]]&lt;4,"Regular",IF(Tabla134[[#This Row],[Rating]]&lt;5,"Bueno","Excelente"))))</f>
        <v>Bueno</v>
      </c>
    </row>
    <row r="3751" spans="1:16" x14ac:dyDescent="0.2">
      <c r="A3751" s="7" t="s">
        <v>6</v>
      </c>
      <c r="B3751" s="7" t="s">
        <v>1332</v>
      </c>
      <c r="C3751" s="7" t="s">
        <v>25</v>
      </c>
      <c r="D3751" s="8">
        <v>2022</v>
      </c>
      <c r="E3751" s="7" t="s">
        <v>3</v>
      </c>
      <c r="F3751" s="7" t="s">
        <v>2</v>
      </c>
      <c r="G3751" s="7" t="s">
        <v>1</v>
      </c>
      <c r="H3751" s="7" t="s">
        <v>0</v>
      </c>
      <c r="I3751" s="9">
        <v>2.7458099E-2</v>
      </c>
      <c r="J3751" s="10">
        <v>158.792</v>
      </c>
      <c r="K3751" s="11">
        <v>4</v>
      </c>
      <c r="L3751" s="11" t="str">
        <f>IF(Tabla134[[#This Row],[Item Weight]]&lt;$U$12,"Poco Peso",IF(Tabla134[[#This Row],[Item Weight]]&lt;$U$13,"Peso Medio","Peso Alto"))</f>
        <v>Peso Alto</v>
      </c>
      <c r="M3751" s="7">
        <v>19.5</v>
      </c>
      <c r="N3751" s="11">
        <f>IF(Tabla134[[#This Row],[Item Weight (Nulos)]]="",VLOOKUP(Tabla134[[#This Row],[Item Identifier]],'Tabla para Nulos'!$A$3:$B$1563,2,FALSE),Tabla134[[#This Row],[Item Weight (Nulos)]])</f>
        <v>19.5</v>
      </c>
      <c r="O3751" s="11" t="str">
        <f>IF(Tabla134[[#This Row],[Item Visibility]]&lt;$U$15,"Poca visibilidad",IF(Tabla134[[#This Row],[Item Visibility]]&lt;$U$16,"Visibilidad media","Mayor visibilidad"))</f>
        <v>Visibilidad media</v>
      </c>
      <c r="P3751" s="11" t="str">
        <f>IF(Tabla134[[#This Row],[Rating]]&lt;2,"Muy Malo",IF(Tabla134[[#This Row],[Rating]]&lt;3,"Malo",IF(Tabla134[[#This Row],[Rating]]&lt;4,"Regular",IF(Tabla134[[#This Row],[Rating]]&lt;5,"Bueno","Excelente"))))</f>
        <v>Bueno</v>
      </c>
    </row>
    <row r="3752" spans="1:16" x14ac:dyDescent="0.2">
      <c r="A3752" s="7" t="s">
        <v>6</v>
      </c>
      <c r="B3752" s="7" t="s">
        <v>826</v>
      </c>
      <c r="C3752" s="7" t="s">
        <v>17</v>
      </c>
      <c r="D3752" s="8">
        <v>2022</v>
      </c>
      <c r="E3752" s="7" t="s">
        <v>3</v>
      </c>
      <c r="F3752" s="7" t="s">
        <v>2</v>
      </c>
      <c r="G3752" s="7" t="s">
        <v>1</v>
      </c>
      <c r="H3752" s="7" t="s">
        <v>0</v>
      </c>
      <c r="I3752" s="9">
        <v>3.8367194E-2</v>
      </c>
      <c r="J3752" s="10">
        <v>87.119799999999998</v>
      </c>
      <c r="K3752" s="11">
        <v>4</v>
      </c>
      <c r="L3752" s="11" t="str">
        <f>IF(Tabla134[[#This Row],[Item Weight]]&lt;$U$12,"Poco Peso",IF(Tabla134[[#This Row],[Item Weight]]&lt;$U$13,"Peso Medio","Peso Alto"))</f>
        <v>Poco Peso</v>
      </c>
      <c r="M3752" s="7">
        <v>8.3000000000000007</v>
      </c>
      <c r="N3752" s="11">
        <f>IF(Tabla134[[#This Row],[Item Weight (Nulos)]]="",VLOOKUP(Tabla134[[#This Row],[Item Identifier]],'Tabla para Nulos'!$A$3:$B$1563,2,FALSE),Tabla134[[#This Row],[Item Weight (Nulos)]])</f>
        <v>8.3000000000000007</v>
      </c>
      <c r="O3752" s="11" t="str">
        <f>IF(Tabla134[[#This Row],[Item Visibility]]&lt;$U$15,"Poca visibilidad",IF(Tabla134[[#This Row],[Item Visibility]]&lt;$U$16,"Visibilidad media","Mayor visibilidad"))</f>
        <v>Visibilidad media</v>
      </c>
      <c r="P3752" s="11" t="str">
        <f>IF(Tabla134[[#This Row],[Rating]]&lt;2,"Muy Malo",IF(Tabla134[[#This Row],[Rating]]&lt;3,"Malo",IF(Tabla134[[#This Row],[Rating]]&lt;4,"Regular",IF(Tabla134[[#This Row],[Rating]]&lt;5,"Bueno","Excelente"))))</f>
        <v>Bueno</v>
      </c>
    </row>
    <row r="3753" spans="1:16" x14ac:dyDescent="0.2">
      <c r="A3753" s="7" t="s">
        <v>6</v>
      </c>
      <c r="B3753" s="7" t="s">
        <v>1137</v>
      </c>
      <c r="C3753" s="7" t="s">
        <v>17</v>
      </c>
      <c r="D3753" s="8">
        <v>2022</v>
      </c>
      <c r="E3753" s="7" t="s">
        <v>3</v>
      </c>
      <c r="F3753" s="7" t="s">
        <v>2</v>
      </c>
      <c r="G3753" s="7" t="s">
        <v>1</v>
      </c>
      <c r="H3753" s="7" t="s">
        <v>0</v>
      </c>
      <c r="I3753" s="9">
        <v>0.15747069299999999</v>
      </c>
      <c r="J3753" s="10">
        <v>239.15379999999999</v>
      </c>
      <c r="K3753" s="11">
        <v>4</v>
      </c>
      <c r="L3753" s="11" t="str">
        <f>IF(Tabla134[[#This Row],[Item Weight]]&lt;$U$12,"Poco Peso",IF(Tabla134[[#This Row],[Item Weight]]&lt;$U$13,"Peso Medio","Peso Alto"))</f>
        <v>Peso Alto</v>
      </c>
      <c r="M3753" s="7">
        <v>17.75</v>
      </c>
      <c r="N3753" s="11">
        <f>IF(Tabla134[[#This Row],[Item Weight (Nulos)]]="",VLOOKUP(Tabla134[[#This Row],[Item Identifier]],'Tabla para Nulos'!$A$3:$B$1563,2,FALSE),Tabla134[[#This Row],[Item Weight (Nulos)]])</f>
        <v>17.75</v>
      </c>
      <c r="O3753" s="11" t="str">
        <f>IF(Tabla134[[#This Row],[Item Visibility]]&lt;$U$15,"Poca visibilidad",IF(Tabla134[[#This Row],[Item Visibility]]&lt;$U$16,"Visibilidad media","Mayor visibilidad"))</f>
        <v>Mayor visibilidad</v>
      </c>
      <c r="P3753" s="11" t="str">
        <f>IF(Tabla134[[#This Row],[Rating]]&lt;2,"Muy Malo",IF(Tabla134[[#This Row],[Rating]]&lt;3,"Malo",IF(Tabla134[[#This Row],[Rating]]&lt;4,"Regular",IF(Tabla134[[#This Row],[Rating]]&lt;5,"Bueno","Excelente"))))</f>
        <v>Bueno</v>
      </c>
    </row>
    <row r="3754" spans="1:16" x14ac:dyDescent="0.2">
      <c r="A3754" s="7" t="s">
        <v>6</v>
      </c>
      <c r="B3754" s="7" t="s">
        <v>1251</v>
      </c>
      <c r="C3754" s="7" t="s">
        <v>71</v>
      </c>
      <c r="D3754" s="8">
        <v>2022</v>
      </c>
      <c r="E3754" s="7" t="s">
        <v>3</v>
      </c>
      <c r="F3754" s="7" t="s">
        <v>2</v>
      </c>
      <c r="G3754" s="7" t="s">
        <v>1</v>
      </c>
      <c r="H3754" s="7" t="s">
        <v>0</v>
      </c>
      <c r="I3754" s="9">
        <v>4.7622786E-2</v>
      </c>
      <c r="J3754" s="10">
        <v>246.21440000000001</v>
      </c>
      <c r="K3754" s="11">
        <v>4</v>
      </c>
      <c r="L3754" s="11" t="str">
        <f>IF(Tabla134[[#This Row],[Item Weight]]&lt;$U$12,"Poco Peso",IF(Tabla134[[#This Row],[Item Weight]]&lt;$U$13,"Peso Medio","Peso Alto"))</f>
        <v>Peso Medio</v>
      </c>
      <c r="M3754" s="7">
        <v>9.6950000000000003</v>
      </c>
      <c r="N3754" s="11">
        <f>IF(Tabla134[[#This Row],[Item Weight (Nulos)]]="",VLOOKUP(Tabla134[[#This Row],[Item Identifier]],'Tabla para Nulos'!$A$3:$B$1563,2,FALSE),Tabla134[[#This Row],[Item Weight (Nulos)]])</f>
        <v>9.6950000000000003</v>
      </c>
      <c r="O3754" s="11" t="str">
        <f>IF(Tabla134[[#This Row],[Item Visibility]]&lt;$U$15,"Poca visibilidad",IF(Tabla134[[#This Row],[Item Visibility]]&lt;$U$16,"Visibilidad media","Mayor visibilidad"))</f>
        <v>Visibilidad media</v>
      </c>
      <c r="P3754" s="11" t="str">
        <f>IF(Tabla134[[#This Row],[Rating]]&lt;2,"Muy Malo",IF(Tabla134[[#This Row],[Rating]]&lt;3,"Malo",IF(Tabla134[[#This Row],[Rating]]&lt;4,"Regular",IF(Tabla134[[#This Row],[Rating]]&lt;5,"Bueno","Excelente"))))</f>
        <v>Bueno</v>
      </c>
    </row>
    <row r="3755" spans="1:16" x14ac:dyDescent="0.2">
      <c r="A3755" s="7" t="s">
        <v>6</v>
      </c>
      <c r="B3755" s="7" t="s">
        <v>63</v>
      </c>
      <c r="C3755" s="7" t="s">
        <v>10</v>
      </c>
      <c r="D3755" s="8">
        <v>2022</v>
      </c>
      <c r="E3755" s="7" t="s">
        <v>3</v>
      </c>
      <c r="F3755" s="7" t="s">
        <v>2</v>
      </c>
      <c r="G3755" s="7" t="s">
        <v>1</v>
      </c>
      <c r="H3755" s="7" t="s">
        <v>0</v>
      </c>
      <c r="I3755" s="9">
        <v>0.103340142</v>
      </c>
      <c r="J3755" s="10">
        <v>131.29679999999999</v>
      </c>
      <c r="K3755" s="11">
        <v>4</v>
      </c>
      <c r="L3755" s="11" t="str">
        <f>IF(Tabla134[[#This Row],[Item Weight]]&lt;$U$12,"Poco Peso",IF(Tabla134[[#This Row],[Item Weight]]&lt;$U$13,"Peso Medio","Peso Alto"))</f>
        <v>Poco Peso</v>
      </c>
      <c r="M3755" s="7">
        <v>6.11</v>
      </c>
      <c r="N3755" s="11">
        <f>IF(Tabla134[[#This Row],[Item Weight (Nulos)]]="",VLOOKUP(Tabla134[[#This Row],[Item Identifier]],'Tabla para Nulos'!$A$3:$B$1563,2,FALSE),Tabla134[[#This Row],[Item Weight (Nulos)]])</f>
        <v>6.11</v>
      </c>
      <c r="O3755" s="11" t="str">
        <f>IF(Tabla134[[#This Row],[Item Visibility]]&lt;$U$15,"Poca visibilidad",IF(Tabla134[[#This Row],[Item Visibility]]&lt;$U$16,"Visibilidad media","Mayor visibilidad"))</f>
        <v>Mayor visibilidad</v>
      </c>
      <c r="P3755" s="11" t="str">
        <f>IF(Tabla134[[#This Row],[Rating]]&lt;2,"Muy Malo",IF(Tabla134[[#This Row],[Rating]]&lt;3,"Malo",IF(Tabla134[[#This Row],[Rating]]&lt;4,"Regular",IF(Tabla134[[#This Row],[Rating]]&lt;5,"Bueno","Excelente"))))</f>
        <v>Bueno</v>
      </c>
    </row>
    <row r="3756" spans="1:16" x14ac:dyDescent="0.2">
      <c r="A3756" s="7" t="s">
        <v>6</v>
      </c>
      <c r="B3756" s="7" t="s">
        <v>969</v>
      </c>
      <c r="C3756" s="7" t="s">
        <v>10</v>
      </c>
      <c r="D3756" s="8">
        <v>2022</v>
      </c>
      <c r="E3756" s="7" t="s">
        <v>3</v>
      </c>
      <c r="F3756" s="7" t="s">
        <v>2</v>
      </c>
      <c r="G3756" s="7" t="s">
        <v>1</v>
      </c>
      <c r="H3756" s="7" t="s">
        <v>0</v>
      </c>
      <c r="I3756" s="9">
        <v>4.5165796000000001E-2</v>
      </c>
      <c r="J3756" s="10">
        <v>118.4808</v>
      </c>
      <c r="K3756" s="11">
        <v>4</v>
      </c>
      <c r="L3756" s="11" t="str">
        <f>IF(Tabla134[[#This Row],[Item Weight]]&lt;$U$12,"Poco Peso",IF(Tabla134[[#This Row],[Item Weight]]&lt;$U$13,"Peso Medio","Peso Alto"))</f>
        <v>Peso Medio</v>
      </c>
      <c r="M3756" s="7">
        <v>10.195</v>
      </c>
      <c r="N3756" s="11">
        <f>IF(Tabla134[[#This Row],[Item Weight (Nulos)]]="",VLOOKUP(Tabla134[[#This Row],[Item Identifier]],'Tabla para Nulos'!$A$3:$B$1563,2,FALSE),Tabla134[[#This Row],[Item Weight (Nulos)]])</f>
        <v>10.195</v>
      </c>
      <c r="O3756" s="11" t="str">
        <f>IF(Tabla134[[#This Row],[Item Visibility]]&lt;$U$15,"Poca visibilidad",IF(Tabla134[[#This Row],[Item Visibility]]&lt;$U$16,"Visibilidad media","Mayor visibilidad"))</f>
        <v>Visibilidad media</v>
      </c>
      <c r="P3756" s="11" t="str">
        <f>IF(Tabla134[[#This Row],[Rating]]&lt;2,"Muy Malo",IF(Tabla134[[#This Row],[Rating]]&lt;3,"Malo",IF(Tabla134[[#This Row],[Rating]]&lt;4,"Regular",IF(Tabla134[[#This Row],[Rating]]&lt;5,"Bueno","Excelente"))))</f>
        <v>Bueno</v>
      </c>
    </row>
    <row r="3757" spans="1:16" x14ac:dyDescent="0.2">
      <c r="A3757" s="7" t="s">
        <v>6</v>
      </c>
      <c r="B3757" s="7" t="s">
        <v>1247</v>
      </c>
      <c r="C3757" s="7" t="s">
        <v>10</v>
      </c>
      <c r="D3757" s="8">
        <v>2022</v>
      </c>
      <c r="E3757" s="7" t="s">
        <v>3</v>
      </c>
      <c r="F3757" s="7" t="s">
        <v>2</v>
      </c>
      <c r="G3757" s="7" t="s">
        <v>1</v>
      </c>
      <c r="H3757" s="7" t="s">
        <v>0</v>
      </c>
      <c r="I3757" s="9">
        <v>3.0693755999999999E-2</v>
      </c>
      <c r="J3757" s="10">
        <v>114.2176</v>
      </c>
      <c r="K3757" s="11">
        <v>4</v>
      </c>
      <c r="L3757" s="11" t="str">
        <f>IF(Tabla134[[#This Row],[Item Weight]]&lt;$U$12,"Poco Peso",IF(Tabla134[[#This Row],[Item Weight]]&lt;$U$13,"Peso Medio","Peso Alto"))</f>
        <v>Peso Medio</v>
      </c>
      <c r="M3757" s="7">
        <v>10.3</v>
      </c>
      <c r="N3757" s="11">
        <f>IF(Tabla134[[#This Row],[Item Weight (Nulos)]]="",VLOOKUP(Tabla134[[#This Row],[Item Identifier]],'Tabla para Nulos'!$A$3:$B$1563,2,FALSE),Tabla134[[#This Row],[Item Weight (Nulos)]])</f>
        <v>10.3</v>
      </c>
      <c r="O3757" s="11" t="str">
        <f>IF(Tabla134[[#This Row],[Item Visibility]]&lt;$U$15,"Poca visibilidad",IF(Tabla134[[#This Row],[Item Visibility]]&lt;$U$16,"Visibilidad media","Mayor visibilidad"))</f>
        <v>Visibilidad media</v>
      </c>
      <c r="P3757" s="11" t="str">
        <f>IF(Tabla134[[#This Row],[Rating]]&lt;2,"Muy Malo",IF(Tabla134[[#This Row],[Rating]]&lt;3,"Malo",IF(Tabla134[[#This Row],[Rating]]&lt;4,"Regular",IF(Tabla134[[#This Row],[Rating]]&lt;5,"Bueno","Excelente"))))</f>
        <v>Bueno</v>
      </c>
    </row>
    <row r="3758" spans="1:16" x14ac:dyDescent="0.2">
      <c r="A3758" s="7" t="s">
        <v>6</v>
      </c>
      <c r="B3758" s="7" t="s">
        <v>64</v>
      </c>
      <c r="C3758" s="7" t="s">
        <v>10</v>
      </c>
      <c r="D3758" s="8">
        <v>2022</v>
      </c>
      <c r="E3758" s="7" t="s">
        <v>3</v>
      </c>
      <c r="F3758" s="7" t="s">
        <v>2</v>
      </c>
      <c r="G3758" s="7" t="s">
        <v>1</v>
      </c>
      <c r="H3758" s="7" t="s">
        <v>0</v>
      </c>
      <c r="I3758" s="9">
        <v>1.3091185999999999E-2</v>
      </c>
      <c r="J3758" s="10">
        <v>114.88339999999999</v>
      </c>
      <c r="K3758" s="11">
        <v>4</v>
      </c>
      <c r="L3758" s="11" t="str">
        <f>IF(Tabla134[[#This Row],[Item Weight]]&lt;$U$12,"Poco Peso",IF(Tabla134[[#This Row],[Item Weight]]&lt;$U$13,"Peso Medio","Peso Alto"))</f>
        <v>Peso Medio</v>
      </c>
      <c r="M3758" s="7">
        <v>13.65</v>
      </c>
      <c r="N3758" s="11">
        <f>IF(Tabla134[[#This Row],[Item Weight (Nulos)]]="",VLOOKUP(Tabla134[[#This Row],[Item Identifier]],'Tabla para Nulos'!$A$3:$B$1563,2,FALSE),Tabla134[[#This Row],[Item Weight (Nulos)]])</f>
        <v>13.65</v>
      </c>
      <c r="O3758" s="11" t="str">
        <f>IF(Tabla134[[#This Row],[Item Visibility]]&lt;$U$15,"Poca visibilidad",IF(Tabla134[[#This Row],[Item Visibility]]&lt;$U$16,"Visibilidad media","Mayor visibilidad"))</f>
        <v>Poca visibilidad</v>
      </c>
      <c r="P3758" s="11" t="str">
        <f>IF(Tabla134[[#This Row],[Rating]]&lt;2,"Muy Malo",IF(Tabla134[[#This Row],[Rating]]&lt;3,"Malo",IF(Tabla134[[#This Row],[Rating]]&lt;4,"Regular",IF(Tabla134[[#This Row],[Rating]]&lt;5,"Bueno","Excelente"))))</f>
        <v>Bueno</v>
      </c>
    </row>
    <row r="3759" spans="1:16" x14ac:dyDescent="0.2">
      <c r="A3759" s="7" t="s">
        <v>6</v>
      </c>
      <c r="B3759" s="7" t="s">
        <v>549</v>
      </c>
      <c r="C3759" s="7" t="s">
        <v>10</v>
      </c>
      <c r="D3759" s="8">
        <v>2022</v>
      </c>
      <c r="E3759" s="7" t="s">
        <v>3</v>
      </c>
      <c r="F3759" s="7" t="s">
        <v>2</v>
      </c>
      <c r="G3759" s="7" t="s">
        <v>1</v>
      </c>
      <c r="H3759" s="7" t="s">
        <v>0</v>
      </c>
      <c r="I3759" s="9">
        <v>6.2665641999999994E-2</v>
      </c>
      <c r="J3759" s="10">
        <v>225.6062</v>
      </c>
      <c r="K3759" s="11">
        <v>4</v>
      </c>
      <c r="L3759" s="11" t="str">
        <f>IF(Tabla134[[#This Row],[Item Weight]]&lt;$U$12,"Poco Peso",IF(Tabla134[[#This Row],[Item Weight]]&lt;$U$13,"Peso Medio","Peso Alto"))</f>
        <v>Peso Medio</v>
      </c>
      <c r="M3759" s="7">
        <v>16.350000000000001</v>
      </c>
      <c r="N3759" s="11">
        <f>IF(Tabla134[[#This Row],[Item Weight (Nulos)]]="",VLOOKUP(Tabla134[[#This Row],[Item Identifier]],'Tabla para Nulos'!$A$3:$B$1563,2,FALSE),Tabla134[[#This Row],[Item Weight (Nulos)]])</f>
        <v>16.350000000000001</v>
      </c>
      <c r="O3759" s="11" t="str">
        <f>IF(Tabla134[[#This Row],[Item Visibility]]&lt;$U$15,"Poca visibilidad",IF(Tabla134[[#This Row],[Item Visibility]]&lt;$U$16,"Visibilidad media","Mayor visibilidad"))</f>
        <v>Visibilidad media</v>
      </c>
      <c r="P3759" s="11" t="str">
        <f>IF(Tabla134[[#This Row],[Rating]]&lt;2,"Muy Malo",IF(Tabla134[[#This Row],[Rating]]&lt;3,"Malo",IF(Tabla134[[#This Row],[Rating]]&lt;4,"Regular",IF(Tabla134[[#This Row],[Rating]]&lt;5,"Bueno","Excelente"))))</f>
        <v>Bueno</v>
      </c>
    </row>
    <row r="3760" spans="1:16" x14ac:dyDescent="0.2">
      <c r="A3760" s="7" t="s">
        <v>6</v>
      </c>
      <c r="B3760" s="7" t="s">
        <v>57</v>
      </c>
      <c r="C3760" s="7" t="s">
        <v>10</v>
      </c>
      <c r="D3760" s="8">
        <v>2022</v>
      </c>
      <c r="E3760" s="7" t="s">
        <v>3</v>
      </c>
      <c r="F3760" s="7" t="s">
        <v>2</v>
      </c>
      <c r="G3760" s="7" t="s">
        <v>1</v>
      </c>
      <c r="H3760" s="7" t="s">
        <v>0</v>
      </c>
      <c r="I3760" s="9">
        <v>7.4361159999999996E-2</v>
      </c>
      <c r="J3760" s="10">
        <v>206.16380000000001</v>
      </c>
      <c r="K3760" s="11">
        <v>4</v>
      </c>
      <c r="L3760" s="11" t="str">
        <f>IF(Tabla134[[#This Row],[Item Weight]]&lt;$U$12,"Poco Peso",IF(Tabla134[[#This Row],[Item Weight]]&lt;$U$13,"Peso Medio","Peso Alto"))</f>
        <v>Peso Alto</v>
      </c>
      <c r="M3760" s="7">
        <v>17.100000000000001</v>
      </c>
      <c r="N3760" s="11">
        <f>IF(Tabla134[[#This Row],[Item Weight (Nulos)]]="",VLOOKUP(Tabla134[[#This Row],[Item Identifier]],'Tabla para Nulos'!$A$3:$B$1563,2,FALSE),Tabla134[[#This Row],[Item Weight (Nulos)]])</f>
        <v>17.100000000000001</v>
      </c>
      <c r="O3760" s="11" t="str">
        <f>IF(Tabla134[[#This Row],[Item Visibility]]&lt;$U$15,"Poca visibilidad",IF(Tabla134[[#This Row],[Item Visibility]]&lt;$U$16,"Visibilidad media","Mayor visibilidad"))</f>
        <v>Visibilidad media</v>
      </c>
      <c r="P3760" s="11" t="str">
        <f>IF(Tabla134[[#This Row],[Rating]]&lt;2,"Muy Malo",IF(Tabla134[[#This Row],[Rating]]&lt;3,"Malo",IF(Tabla134[[#This Row],[Rating]]&lt;4,"Regular",IF(Tabla134[[#This Row],[Rating]]&lt;5,"Bueno","Excelente"))))</f>
        <v>Bueno</v>
      </c>
    </row>
    <row r="3761" spans="1:16" x14ac:dyDescent="0.2">
      <c r="A3761" s="7" t="s">
        <v>6</v>
      </c>
      <c r="B3761" s="7" t="s">
        <v>812</v>
      </c>
      <c r="C3761" s="7" t="s">
        <v>47</v>
      </c>
      <c r="D3761" s="8">
        <v>2022</v>
      </c>
      <c r="E3761" s="7" t="s">
        <v>3</v>
      </c>
      <c r="F3761" s="7" t="s">
        <v>2</v>
      </c>
      <c r="G3761" s="7" t="s">
        <v>1</v>
      </c>
      <c r="H3761" s="7" t="s">
        <v>0</v>
      </c>
      <c r="I3761" s="9">
        <v>3.7060755000000001E-2</v>
      </c>
      <c r="J3761" s="10">
        <v>176.83699999999999</v>
      </c>
      <c r="K3761" s="11">
        <v>4</v>
      </c>
      <c r="L3761" s="11" t="str">
        <f>IF(Tabla134[[#This Row],[Item Weight]]&lt;$U$12,"Poco Peso",IF(Tabla134[[#This Row],[Item Weight]]&lt;$U$13,"Peso Medio","Peso Alto"))</f>
        <v>Poco Peso</v>
      </c>
      <c r="M3761" s="7">
        <v>6.69</v>
      </c>
      <c r="N3761" s="11">
        <f>IF(Tabla134[[#This Row],[Item Weight (Nulos)]]="",VLOOKUP(Tabla134[[#This Row],[Item Identifier]],'Tabla para Nulos'!$A$3:$B$1563,2,FALSE),Tabla134[[#This Row],[Item Weight (Nulos)]])</f>
        <v>6.69</v>
      </c>
      <c r="O3761" s="11" t="str">
        <f>IF(Tabla134[[#This Row],[Item Visibility]]&lt;$U$15,"Poca visibilidad",IF(Tabla134[[#This Row],[Item Visibility]]&lt;$U$16,"Visibilidad media","Mayor visibilidad"))</f>
        <v>Visibilidad media</v>
      </c>
      <c r="P3761" s="11" t="str">
        <f>IF(Tabla134[[#This Row],[Rating]]&lt;2,"Muy Malo",IF(Tabla134[[#This Row],[Rating]]&lt;3,"Malo",IF(Tabla134[[#This Row],[Rating]]&lt;4,"Regular",IF(Tabla134[[#This Row],[Rating]]&lt;5,"Bueno","Excelente"))))</f>
        <v>Bueno</v>
      </c>
    </row>
    <row r="3762" spans="1:16" x14ac:dyDescent="0.2">
      <c r="A3762" s="7" t="s">
        <v>6</v>
      </c>
      <c r="B3762" s="7" t="s">
        <v>540</v>
      </c>
      <c r="C3762" s="7" t="s">
        <v>14</v>
      </c>
      <c r="D3762" s="8">
        <v>2022</v>
      </c>
      <c r="E3762" s="7" t="s">
        <v>3</v>
      </c>
      <c r="F3762" s="7" t="s">
        <v>2</v>
      </c>
      <c r="G3762" s="7" t="s">
        <v>1</v>
      </c>
      <c r="H3762" s="7" t="s">
        <v>0</v>
      </c>
      <c r="I3762" s="9">
        <v>3.7918142000000002E-2</v>
      </c>
      <c r="J3762" s="10">
        <v>129.6994</v>
      </c>
      <c r="K3762" s="11">
        <v>4</v>
      </c>
      <c r="L3762" s="11" t="str">
        <f>IF(Tabla134[[#This Row],[Item Weight]]&lt;$U$12,"Poco Peso",IF(Tabla134[[#This Row],[Item Weight]]&lt;$U$13,"Peso Medio","Peso Alto"))</f>
        <v>Peso Medio</v>
      </c>
      <c r="M3762" s="7">
        <v>10</v>
      </c>
      <c r="N3762" s="11">
        <f>IF(Tabla134[[#This Row],[Item Weight (Nulos)]]="",VLOOKUP(Tabla134[[#This Row],[Item Identifier]],'Tabla para Nulos'!$A$3:$B$1563,2,FALSE),Tabla134[[#This Row],[Item Weight (Nulos)]])</f>
        <v>10</v>
      </c>
      <c r="O3762" s="11" t="str">
        <f>IF(Tabla134[[#This Row],[Item Visibility]]&lt;$U$15,"Poca visibilidad",IF(Tabla134[[#This Row],[Item Visibility]]&lt;$U$16,"Visibilidad media","Mayor visibilidad"))</f>
        <v>Visibilidad media</v>
      </c>
      <c r="P3762" s="11" t="str">
        <f>IF(Tabla134[[#This Row],[Rating]]&lt;2,"Muy Malo",IF(Tabla134[[#This Row],[Rating]]&lt;3,"Malo",IF(Tabla134[[#This Row],[Rating]]&lt;4,"Regular",IF(Tabla134[[#This Row],[Rating]]&lt;5,"Bueno","Excelente"))))</f>
        <v>Bueno</v>
      </c>
    </row>
    <row r="3763" spans="1:16" x14ac:dyDescent="0.2">
      <c r="A3763" s="7" t="s">
        <v>6</v>
      </c>
      <c r="B3763" s="7" t="s">
        <v>539</v>
      </c>
      <c r="C3763" s="7" t="s">
        <v>14</v>
      </c>
      <c r="D3763" s="8">
        <v>2022</v>
      </c>
      <c r="E3763" s="7" t="s">
        <v>3</v>
      </c>
      <c r="F3763" s="7" t="s">
        <v>2</v>
      </c>
      <c r="G3763" s="7" t="s">
        <v>1</v>
      </c>
      <c r="H3763" s="7" t="s">
        <v>0</v>
      </c>
      <c r="I3763" s="9">
        <v>9.8027909999999999E-3</v>
      </c>
      <c r="J3763" s="10">
        <v>223.04040000000001</v>
      </c>
      <c r="K3763" s="11">
        <v>4</v>
      </c>
      <c r="L3763" s="11" t="str">
        <f>IF(Tabla134[[#This Row],[Item Weight]]&lt;$U$12,"Poco Peso",IF(Tabla134[[#This Row],[Item Weight]]&lt;$U$13,"Peso Medio","Peso Alto"))</f>
        <v>Peso Medio</v>
      </c>
      <c r="M3763" s="7">
        <v>11.6</v>
      </c>
      <c r="N3763" s="11">
        <f>IF(Tabla134[[#This Row],[Item Weight (Nulos)]]="",VLOOKUP(Tabla134[[#This Row],[Item Identifier]],'Tabla para Nulos'!$A$3:$B$1563,2,FALSE),Tabla134[[#This Row],[Item Weight (Nulos)]])</f>
        <v>11.6</v>
      </c>
      <c r="O3763" s="11" t="str">
        <f>IF(Tabla134[[#This Row],[Item Visibility]]&lt;$U$15,"Poca visibilidad",IF(Tabla134[[#This Row],[Item Visibility]]&lt;$U$16,"Visibilidad media","Mayor visibilidad"))</f>
        <v>Poca visibilidad</v>
      </c>
      <c r="P3763" s="11" t="str">
        <f>IF(Tabla134[[#This Row],[Rating]]&lt;2,"Muy Malo",IF(Tabla134[[#This Row],[Rating]]&lt;3,"Malo",IF(Tabla134[[#This Row],[Rating]]&lt;4,"Regular",IF(Tabla134[[#This Row],[Rating]]&lt;5,"Bueno","Excelente"))))</f>
        <v>Bueno</v>
      </c>
    </row>
    <row r="3764" spans="1:16" x14ac:dyDescent="0.2">
      <c r="A3764" s="7" t="s">
        <v>6</v>
      </c>
      <c r="B3764" s="7" t="s">
        <v>801</v>
      </c>
      <c r="C3764" s="7" t="s">
        <v>14</v>
      </c>
      <c r="D3764" s="8">
        <v>2022</v>
      </c>
      <c r="E3764" s="7" t="s">
        <v>3</v>
      </c>
      <c r="F3764" s="7" t="s">
        <v>2</v>
      </c>
      <c r="G3764" s="7" t="s">
        <v>1</v>
      </c>
      <c r="H3764" s="7" t="s">
        <v>0</v>
      </c>
      <c r="I3764" s="9">
        <v>0.16037130499999999</v>
      </c>
      <c r="J3764" s="10">
        <v>143.9128</v>
      </c>
      <c r="K3764" s="11">
        <v>4</v>
      </c>
      <c r="L3764" s="11" t="str">
        <f>IF(Tabla134[[#This Row],[Item Weight]]&lt;$U$12,"Poco Peso",IF(Tabla134[[#This Row],[Item Weight]]&lt;$U$13,"Peso Medio","Peso Alto"))</f>
        <v>Peso Medio</v>
      </c>
      <c r="M3764" s="7">
        <v>16.5</v>
      </c>
      <c r="N3764" s="11">
        <f>IF(Tabla134[[#This Row],[Item Weight (Nulos)]]="",VLOOKUP(Tabla134[[#This Row],[Item Identifier]],'Tabla para Nulos'!$A$3:$B$1563,2,FALSE),Tabla134[[#This Row],[Item Weight (Nulos)]])</f>
        <v>16.5</v>
      </c>
      <c r="O3764" s="11" t="str">
        <f>IF(Tabla134[[#This Row],[Item Visibility]]&lt;$U$15,"Poca visibilidad",IF(Tabla134[[#This Row],[Item Visibility]]&lt;$U$16,"Visibilidad media","Mayor visibilidad"))</f>
        <v>Mayor visibilidad</v>
      </c>
      <c r="P3764" s="11" t="str">
        <f>IF(Tabla134[[#This Row],[Rating]]&lt;2,"Muy Malo",IF(Tabla134[[#This Row],[Rating]]&lt;3,"Malo",IF(Tabla134[[#This Row],[Rating]]&lt;4,"Regular",IF(Tabla134[[#This Row],[Rating]]&lt;5,"Bueno","Excelente"))))</f>
        <v>Bueno</v>
      </c>
    </row>
    <row r="3765" spans="1:16" x14ac:dyDescent="0.2">
      <c r="A3765" s="7" t="s">
        <v>21</v>
      </c>
      <c r="B3765" s="7" t="s">
        <v>1080</v>
      </c>
      <c r="C3765" s="7" t="s">
        <v>216</v>
      </c>
      <c r="D3765" s="8">
        <v>2022</v>
      </c>
      <c r="E3765" s="7" t="s">
        <v>3</v>
      </c>
      <c r="F3765" s="7" t="s">
        <v>2</v>
      </c>
      <c r="G3765" s="7" t="s">
        <v>1</v>
      </c>
      <c r="H3765" s="7" t="s">
        <v>0</v>
      </c>
      <c r="I3765" s="9">
        <v>1.0808272000000001E-2</v>
      </c>
      <c r="J3765" s="10">
        <v>150.53919999999999</v>
      </c>
      <c r="K3765" s="11">
        <v>4</v>
      </c>
      <c r="L3765" s="11" t="str">
        <f>IF(Tabla134[[#This Row],[Item Weight]]&lt;$U$12,"Poco Peso",IF(Tabla134[[#This Row],[Item Weight]]&lt;$U$13,"Peso Medio","Peso Alto"))</f>
        <v>Poco Peso</v>
      </c>
      <c r="M3765" s="7">
        <v>8.2100000000000009</v>
      </c>
      <c r="N3765" s="11">
        <f>IF(Tabla134[[#This Row],[Item Weight (Nulos)]]="",VLOOKUP(Tabla134[[#This Row],[Item Identifier]],'Tabla para Nulos'!$A$3:$B$1563,2,FALSE),Tabla134[[#This Row],[Item Weight (Nulos)]])</f>
        <v>8.2100000000000009</v>
      </c>
      <c r="O3765" s="11" t="str">
        <f>IF(Tabla134[[#This Row],[Item Visibility]]&lt;$U$15,"Poca visibilidad",IF(Tabla134[[#This Row],[Item Visibility]]&lt;$U$16,"Visibilidad media","Mayor visibilidad"))</f>
        <v>Poca visibilidad</v>
      </c>
      <c r="P3765" s="11" t="str">
        <f>IF(Tabla134[[#This Row],[Rating]]&lt;2,"Muy Malo",IF(Tabla134[[#This Row],[Rating]]&lt;3,"Malo",IF(Tabla134[[#This Row],[Rating]]&lt;4,"Regular",IF(Tabla134[[#This Row],[Rating]]&lt;5,"Bueno","Excelente"))))</f>
        <v>Bueno</v>
      </c>
    </row>
    <row r="3766" spans="1:16" x14ac:dyDescent="0.2">
      <c r="A3766" s="7" t="s">
        <v>124</v>
      </c>
      <c r="B3766" s="7" t="s">
        <v>1104</v>
      </c>
      <c r="C3766" s="7" t="s">
        <v>112</v>
      </c>
      <c r="D3766" s="8">
        <v>2018</v>
      </c>
      <c r="E3766" s="7" t="s">
        <v>13</v>
      </c>
      <c r="F3766" s="7" t="s">
        <v>2</v>
      </c>
      <c r="G3766" s="7" t="s">
        <v>1</v>
      </c>
      <c r="H3766" s="7" t="s">
        <v>12</v>
      </c>
      <c r="I3766" s="9">
        <v>2.1618297000000002E-2</v>
      </c>
      <c r="J3766" s="10">
        <v>167.11840000000001</v>
      </c>
      <c r="K3766" s="11">
        <v>4</v>
      </c>
      <c r="L3766" s="11" t="str">
        <f>IF(Tabla134[[#This Row],[Item Weight]]&lt;$U$12,"Poco Peso",IF(Tabla134[[#This Row],[Item Weight]]&lt;$U$13,"Peso Medio","Peso Alto"))</f>
        <v>Peso Medio</v>
      </c>
      <c r="N3766" s="11">
        <f>IF(Tabla134[[#This Row],[Item Weight (Nulos)]]="",VLOOKUP(Tabla134[[#This Row],[Item Identifier]],'Tabla para Nulos'!$A$3:$B$1563,2,FALSE),Tabla134[[#This Row],[Item Weight (Nulos)]])</f>
        <v>12.150000000000002</v>
      </c>
      <c r="O3766" s="11" t="str">
        <f>IF(Tabla134[[#This Row],[Item Visibility]]&lt;$U$15,"Poca visibilidad",IF(Tabla134[[#This Row],[Item Visibility]]&lt;$U$16,"Visibilidad media","Mayor visibilidad"))</f>
        <v>Poca visibilidad</v>
      </c>
      <c r="P3766" s="11" t="str">
        <f>IF(Tabla134[[#This Row],[Rating]]&lt;2,"Muy Malo",IF(Tabla134[[#This Row],[Rating]]&lt;3,"Malo",IF(Tabla134[[#This Row],[Rating]]&lt;4,"Regular",IF(Tabla134[[#This Row],[Rating]]&lt;5,"Bueno","Excelente"))))</f>
        <v>Bueno</v>
      </c>
    </row>
    <row r="3767" spans="1:16" x14ac:dyDescent="0.2">
      <c r="A3767" s="7" t="s">
        <v>124</v>
      </c>
      <c r="B3767" s="7" t="s">
        <v>1498</v>
      </c>
      <c r="C3767" s="7" t="s">
        <v>19</v>
      </c>
      <c r="D3767" s="8">
        <v>2018</v>
      </c>
      <c r="E3767" s="7" t="s">
        <v>13</v>
      </c>
      <c r="F3767" s="7" t="s">
        <v>2</v>
      </c>
      <c r="G3767" s="7" t="s">
        <v>1</v>
      </c>
      <c r="H3767" s="7" t="s">
        <v>12</v>
      </c>
      <c r="I3767" s="9">
        <v>6.5119701000000002E-2</v>
      </c>
      <c r="J3767" s="10">
        <v>145.71279999999999</v>
      </c>
      <c r="K3767" s="11">
        <v>4</v>
      </c>
      <c r="L3767" s="11" t="str">
        <f>IF(Tabla134[[#This Row],[Item Weight]]&lt;$U$12,"Poco Peso",IF(Tabla134[[#This Row],[Item Weight]]&lt;$U$13,"Peso Medio","Peso Alto"))</f>
        <v>Poco Peso</v>
      </c>
      <c r="N3767" s="11">
        <f>IF(Tabla134[[#This Row],[Item Weight (Nulos)]]="",VLOOKUP(Tabla134[[#This Row],[Item Identifier]],'Tabla para Nulos'!$A$3:$B$1563,2,FALSE),Tabla134[[#This Row],[Item Weight (Nulos)]])</f>
        <v>8.67</v>
      </c>
      <c r="O3767" s="11" t="str">
        <f>IF(Tabla134[[#This Row],[Item Visibility]]&lt;$U$15,"Poca visibilidad",IF(Tabla134[[#This Row],[Item Visibility]]&lt;$U$16,"Visibilidad media","Mayor visibilidad"))</f>
        <v>Visibilidad media</v>
      </c>
      <c r="P3767" s="11" t="str">
        <f>IF(Tabla134[[#This Row],[Rating]]&lt;2,"Muy Malo",IF(Tabla134[[#This Row],[Rating]]&lt;3,"Malo",IF(Tabla134[[#This Row],[Rating]]&lt;4,"Regular",IF(Tabla134[[#This Row],[Rating]]&lt;5,"Bueno","Excelente"))))</f>
        <v>Bueno</v>
      </c>
    </row>
    <row r="3768" spans="1:16" x14ac:dyDescent="0.2">
      <c r="A3768" s="7" t="s">
        <v>124</v>
      </c>
      <c r="B3768" s="7" t="s">
        <v>1190</v>
      </c>
      <c r="C3768" s="7" t="s">
        <v>28</v>
      </c>
      <c r="D3768" s="8">
        <v>2018</v>
      </c>
      <c r="E3768" s="7" t="s">
        <v>13</v>
      </c>
      <c r="F3768" s="7" t="s">
        <v>2</v>
      </c>
      <c r="G3768" s="7" t="s">
        <v>1</v>
      </c>
      <c r="H3768" s="7" t="s">
        <v>12</v>
      </c>
      <c r="I3768" s="9">
        <v>7.1803739999999998E-3</v>
      </c>
      <c r="J3768" s="10">
        <v>47.403399999999998</v>
      </c>
      <c r="K3768" s="11">
        <v>4</v>
      </c>
      <c r="L3768" s="11" t="str">
        <f>IF(Tabla134[[#This Row],[Item Weight]]&lt;$U$12,"Poco Peso",IF(Tabla134[[#This Row],[Item Weight]]&lt;$U$13,"Peso Medio","Peso Alto"))</f>
        <v>Poco Peso</v>
      </c>
      <c r="N3768" s="11">
        <f>IF(Tabla134[[#This Row],[Item Weight (Nulos)]]="",VLOOKUP(Tabla134[[#This Row],[Item Identifier]],'Tabla para Nulos'!$A$3:$B$1563,2,FALSE),Tabla134[[#This Row],[Item Weight (Nulos)]])</f>
        <v>7.0900000000000007</v>
      </c>
      <c r="O3768" s="11" t="str">
        <f>IF(Tabla134[[#This Row],[Item Visibility]]&lt;$U$15,"Poca visibilidad",IF(Tabla134[[#This Row],[Item Visibility]]&lt;$U$16,"Visibilidad media","Mayor visibilidad"))</f>
        <v>Poca visibilidad</v>
      </c>
      <c r="P3768" s="11" t="str">
        <f>IF(Tabla134[[#This Row],[Rating]]&lt;2,"Muy Malo",IF(Tabla134[[#This Row],[Rating]]&lt;3,"Malo",IF(Tabla134[[#This Row],[Rating]]&lt;4,"Regular",IF(Tabla134[[#This Row],[Rating]]&lt;5,"Bueno","Excelente"))))</f>
        <v>Bueno</v>
      </c>
    </row>
    <row r="3769" spans="1:16" x14ac:dyDescent="0.2">
      <c r="A3769" s="7" t="s">
        <v>124</v>
      </c>
      <c r="B3769" s="7" t="s">
        <v>915</v>
      </c>
      <c r="C3769" s="7" t="s">
        <v>28</v>
      </c>
      <c r="D3769" s="8">
        <v>2018</v>
      </c>
      <c r="E3769" s="7" t="s">
        <v>13</v>
      </c>
      <c r="F3769" s="7" t="s">
        <v>2</v>
      </c>
      <c r="G3769" s="7" t="s">
        <v>1</v>
      </c>
      <c r="H3769" s="7" t="s">
        <v>12</v>
      </c>
      <c r="I3769" s="9">
        <v>0.17536233300000001</v>
      </c>
      <c r="J3769" s="10">
        <v>158.96039999999999</v>
      </c>
      <c r="K3769" s="11">
        <v>4</v>
      </c>
      <c r="L3769" s="11" t="str">
        <f>IF(Tabla134[[#This Row],[Item Weight]]&lt;$U$12,"Poco Peso",IF(Tabla134[[#This Row],[Item Weight]]&lt;$U$13,"Peso Medio","Peso Alto"))</f>
        <v>Peso Medio</v>
      </c>
      <c r="N3769" s="11">
        <f>IF(Tabla134[[#This Row],[Item Weight (Nulos)]]="",VLOOKUP(Tabla134[[#This Row],[Item Identifier]],'Tabla para Nulos'!$A$3:$B$1563,2,FALSE),Tabla134[[#This Row],[Item Weight (Nulos)]])</f>
        <v>11.099999999999998</v>
      </c>
      <c r="O3769" s="11" t="str">
        <f>IF(Tabla134[[#This Row],[Item Visibility]]&lt;$U$15,"Poca visibilidad",IF(Tabla134[[#This Row],[Item Visibility]]&lt;$U$16,"Visibilidad media","Mayor visibilidad"))</f>
        <v>Mayor visibilidad</v>
      </c>
      <c r="P3769" s="11" t="str">
        <f>IF(Tabla134[[#This Row],[Rating]]&lt;2,"Muy Malo",IF(Tabla134[[#This Row],[Rating]]&lt;3,"Malo",IF(Tabla134[[#This Row],[Rating]]&lt;4,"Regular",IF(Tabla134[[#This Row],[Rating]]&lt;5,"Bueno","Excelente"))))</f>
        <v>Bueno</v>
      </c>
    </row>
    <row r="3770" spans="1:16" x14ac:dyDescent="0.2">
      <c r="A3770" s="7" t="s">
        <v>124</v>
      </c>
      <c r="B3770" s="7" t="s">
        <v>686</v>
      </c>
      <c r="C3770" s="7" t="s">
        <v>28</v>
      </c>
      <c r="D3770" s="8">
        <v>2018</v>
      </c>
      <c r="E3770" s="7" t="s">
        <v>13</v>
      </c>
      <c r="F3770" s="7" t="s">
        <v>2</v>
      </c>
      <c r="G3770" s="7" t="s">
        <v>1</v>
      </c>
      <c r="H3770" s="7" t="s">
        <v>12</v>
      </c>
      <c r="I3770" s="9">
        <v>0.110735739</v>
      </c>
      <c r="J3770" s="10">
        <v>35.287399999999998</v>
      </c>
      <c r="K3770" s="11">
        <v>4</v>
      </c>
      <c r="L3770" s="11" t="str">
        <f>IF(Tabla134[[#This Row],[Item Weight]]&lt;$U$12,"Poco Peso",IF(Tabla134[[#This Row],[Item Weight]]&lt;$U$13,"Peso Medio","Peso Alto"))</f>
        <v>Peso Medio</v>
      </c>
      <c r="N3770" s="11">
        <f>IF(Tabla134[[#This Row],[Item Weight (Nulos)]]="",VLOOKUP(Tabla134[[#This Row],[Item Identifier]],'Tabla para Nulos'!$A$3:$B$1563,2,FALSE),Tabla134[[#This Row],[Item Weight (Nulos)]])</f>
        <v>12.299999999999999</v>
      </c>
      <c r="O3770" s="11" t="str">
        <f>IF(Tabla134[[#This Row],[Item Visibility]]&lt;$U$15,"Poca visibilidad",IF(Tabla134[[#This Row],[Item Visibility]]&lt;$U$16,"Visibilidad media","Mayor visibilidad"))</f>
        <v>Mayor visibilidad</v>
      </c>
      <c r="P3770" s="11" t="str">
        <f>IF(Tabla134[[#This Row],[Rating]]&lt;2,"Muy Malo",IF(Tabla134[[#This Row],[Rating]]&lt;3,"Malo",IF(Tabla134[[#This Row],[Rating]]&lt;4,"Regular",IF(Tabla134[[#This Row],[Rating]]&lt;5,"Bueno","Excelente"))))</f>
        <v>Bueno</v>
      </c>
    </row>
    <row r="3771" spans="1:16" x14ac:dyDescent="0.2">
      <c r="A3771" s="7" t="s">
        <v>124</v>
      </c>
      <c r="B3771" s="7" t="s">
        <v>784</v>
      </c>
      <c r="C3771" s="7" t="s">
        <v>28</v>
      </c>
      <c r="D3771" s="8">
        <v>2018</v>
      </c>
      <c r="E3771" s="7" t="s">
        <v>13</v>
      </c>
      <c r="F3771" s="7" t="s">
        <v>2</v>
      </c>
      <c r="G3771" s="7" t="s">
        <v>1</v>
      </c>
      <c r="H3771" s="7" t="s">
        <v>12</v>
      </c>
      <c r="I3771" s="9">
        <v>2.6174636000000001E-2</v>
      </c>
      <c r="J3771" s="10">
        <v>127.102</v>
      </c>
      <c r="K3771" s="11">
        <v>4</v>
      </c>
      <c r="L3771" s="11" t="str">
        <f>IF(Tabla134[[#This Row],[Item Weight]]&lt;$U$12,"Poco Peso",IF(Tabla134[[#This Row],[Item Weight]]&lt;$U$13,"Peso Medio","Peso Alto"))</f>
        <v>Peso Alto</v>
      </c>
      <c r="N3771" s="11">
        <f>IF(Tabla134[[#This Row],[Item Weight (Nulos)]]="",VLOOKUP(Tabla134[[#This Row],[Item Identifier]],'Tabla para Nulos'!$A$3:$B$1563,2,FALSE),Tabla134[[#This Row],[Item Weight (Nulos)]])</f>
        <v>18.7</v>
      </c>
      <c r="O3771" s="11" t="str">
        <f>IF(Tabla134[[#This Row],[Item Visibility]]&lt;$U$15,"Poca visibilidad",IF(Tabla134[[#This Row],[Item Visibility]]&lt;$U$16,"Visibilidad media","Mayor visibilidad"))</f>
        <v>Poca visibilidad</v>
      </c>
      <c r="P3771" s="11" t="str">
        <f>IF(Tabla134[[#This Row],[Rating]]&lt;2,"Muy Malo",IF(Tabla134[[#This Row],[Rating]]&lt;3,"Malo",IF(Tabla134[[#This Row],[Rating]]&lt;4,"Regular",IF(Tabla134[[#This Row],[Rating]]&lt;5,"Bueno","Excelente"))))</f>
        <v>Bueno</v>
      </c>
    </row>
    <row r="3772" spans="1:16" x14ac:dyDescent="0.2">
      <c r="A3772" s="7" t="s">
        <v>124</v>
      </c>
      <c r="B3772" s="7" t="s">
        <v>1106</v>
      </c>
      <c r="C3772" s="7" t="s">
        <v>112</v>
      </c>
      <c r="D3772" s="8">
        <v>2018</v>
      </c>
      <c r="E3772" s="7" t="s">
        <v>13</v>
      </c>
      <c r="F3772" s="7" t="s">
        <v>2</v>
      </c>
      <c r="G3772" s="7" t="s">
        <v>1</v>
      </c>
      <c r="H3772" s="7" t="s">
        <v>12</v>
      </c>
      <c r="I3772" s="9">
        <v>3.5414528000000001E-2</v>
      </c>
      <c r="J3772" s="10">
        <v>218.2166</v>
      </c>
      <c r="K3772" s="11">
        <v>4</v>
      </c>
      <c r="L3772" s="11" t="str">
        <f>IF(Tabla134[[#This Row],[Item Weight]]&lt;$U$12,"Poco Peso",IF(Tabla134[[#This Row],[Item Weight]]&lt;$U$13,"Peso Medio","Peso Alto"))</f>
        <v>Poco Peso</v>
      </c>
      <c r="N3772" s="11">
        <f>IF(Tabla134[[#This Row],[Item Weight (Nulos)]]="",VLOOKUP(Tabla134[[#This Row],[Item Identifier]],'Tabla para Nulos'!$A$3:$B$1563,2,FALSE),Tabla134[[#This Row],[Item Weight (Nulos)]])</f>
        <v>6.7099999999999991</v>
      </c>
      <c r="O3772" s="11" t="str">
        <f>IF(Tabla134[[#This Row],[Item Visibility]]&lt;$U$15,"Poca visibilidad",IF(Tabla134[[#This Row],[Item Visibility]]&lt;$U$16,"Visibilidad media","Mayor visibilidad"))</f>
        <v>Visibilidad media</v>
      </c>
      <c r="P3772" s="11" t="str">
        <f>IF(Tabla134[[#This Row],[Rating]]&lt;2,"Muy Malo",IF(Tabla134[[#This Row],[Rating]]&lt;3,"Malo",IF(Tabla134[[#This Row],[Rating]]&lt;4,"Regular",IF(Tabla134[[#This Row],[Rating]]&lt;5,"Bueno","Excelente"))))</f>
        <v>Bueno</v>
      </c>
    </row>
    <row r="3773" spans="1:16" x14ac:dyDescent="0.2">
      <c r="A3773" s="7" t="s">
        <v>124</v>
      </c>
      <c r="B3773" s="7" t="s">
        <v>1344</v>
      </c>
      <c r="C3773" s="7" t="s">
        <v>112</v>
      </c>
      <c r="D3773" s="8">
        <v>2018</v>
      </c>
      <c r="E3773" s="7" t="s">
        <v>13</v>
      </c>
      <c r="F3773" s="7" t="s">
        <v>2</v>
      </c>
      <c r="G3773" s="7" t="s">
        <v>1</v>
      </c>
      <c r="H3773" s="7" t="s">
        <v>12</v>
      </c>
      <c r="I3773" s="9">
        <v>9.2145264000000005E-2</v>
      </c>
      <c r="J3773" s="10">
        <v>120.7098</v>
      </c>
      <c r="K3773" s="11">
        <v>4</v>
      </c>
      <c r="L3773" s="11" t="str">
        <f>IF(Tabla134[[#This Row],[Item Weight]]&lt;$U$12,"Poco Peso",IF(Tabla134[[#This Row],[Item Weight]]&lt;$U$13,"Peso Medio","Peso Alto"))</f>
        <v>Poco Peso</v>
      </c>
      <c r="N3773" s="11">
        <f>IF(Tabla134[[#This Row],[Item Weight (Nulos)]]="",VLOOKUP(Tabla134[[#This Row],[Item Identifier]],'Tabla para Nulos'!$A$3:$B$1563,2,FALSE),Tabla134[[#This Row],[Item Weight (Nulos)]])</f>
        <v>4.7850000000000001</v>
      </c>
      <c r="O3773" s="11" t="str">
        <f>IF(Tabla134[[#This Row],[Item Visibility]]&lt;$U$15,"Poca visibilidad",IF(Tabla134[[#This Row],[Item Visibility]]&lt;$U$16,"Visibilidad media","Mayor visibilidad"))</f>
        <v>Visibilidad media</v>
      </c>
      <c r="P3773" s="11" t="str">
        <f>IF(Tabla134[[#This Row],[Rating]]&lt;2,"Muy Malo",IF(Tabla134[[#This Row],[Rating]]&lt;3,"Malo",IF(Tabla134[[#This Row],[Rating]]&lt;4,"Regular",IF(Tabla134[[#This Row],[Rating]]&lt;5,"Bueno","Excelente"))))</f>
        <v>Bueno</v>
      </c>
    </row>
    <row r="3774" spans="1:16" x14ac:dyDescent="0.2">
      <c r="A3774" s="7" t="s">
        <v>124</v>
      </c>
      <c r="B3774" s="7" t="s">
        <v>1186</v>
      </c>
      <c r="C3774" s="7" t="s">
        <v>112</v>
      </c>
      <c r="D3774" s="8">
        <v>2018</v>
      </c>
      <c r="E3774" s="7" t="s">
        <v>13</v>
      </c>
      <c r="F3774" s="7" t="s">
        <v>2</v>
      </c>
      <c r="G3774" s="7" t="s">
        <v>1</v>
      </c>
      <c r="H3774" s="7" t="s">
        <v>12</v>
      </c>
      <c r="I3774" s="9">
        <v>7.8831762E-2</v>
      </c>
      <c r="J3774" s="10">
        <v>98.97</v>
      </c>
      <c r="K3774" s="11">
        <v>4</v>
      </c>
      <c r="L3774" s="11" t="str">
        <f>IF(Tabla134[[#This Row],[Item Weight]]&lt;$U$12,"Poco Peso",IF(Tabla134[[#This Row],[Item Weight]]&lt;$U$13,"Peso Medio","Peso Alto"))</f>
        <v>Poco Peso</v>
      </c>
      <c r="N3774" s="11">
        <f>IF(Tabla134[[#This Row],[Item Weight (Nulos)]]="",VLOOKUP(Tabla134[[#This Row],[Item Identifier]],'Tabla para Nulos'!$A$3:$B$1563,2,FALSE),Tabla134[[#This Row],[Item Weight (Nulos)]])</f>
        <v>6.44</v>
      </c>
      <c r="O3774" s="11" t="str">
        <f>IF(Tabla134[[#This Row],[Item Visibility]]&lt;$U$15,"Poca visibilidad",IF(Tabla134[[#This Row],[Item Visibility]]&lt;$U$16,"Visibilidad media","Mayor visibilidad"))</f>
        <v>Visibilidad media</v>
      </c>
      <c r="P3774" s="11" t="str">
        <f>IF(Tabla134[[#This Row],[Rating]]&lt;2,"Muy Malo",IF(Tabla134[[#This Row],[Rating]]&lt;3,"Malo",IF(Tabla134[[#This Row],[Rating]]&lt;4,"Regular",IF(Tabla134[[#This Row],[Rating]]&lt;5,"Bueno","Excelente"))))</f>
        <v>Bueno</v>
      </c>
    </row>
    <row r="3775" spans="1:16" x14ac:dyDescent="0.2">
      <c r="A3775" s="7" t="s">
        <v>124</v>
      </c>
      <c r="B3775" s="7" t="s">
        <v>1571</v>
      </c>
      <c r="C3775" s="7" t="s">
        <v>112</v>
      </c>
      <c r="D3775" s="8">
        <v>2018</v>
      </c>
      <c r="E3775" s="7" t="s">
        <v>13</v>
      </c>
      <c r="F3775" s="7" t="s">
        <v>2</v>
      </c>
      <c r="G3775" s="7" t="s">
        <v>1</v>
      </c>
      <c r="H3775" s="7" t="s">
        <v>12</v>
      </c>
      <c r="I3775" s="9">
        <v>9.5919472000000006E-2</v>
      </c>
      <c r="J3775" s="10">
        <v>162.65520000000001</v>
      </c>
      <c r="K3775" s="11">
        <v>4</v>
      </c>
      <c r="L3775" s="11" t="str">
        <f>IF(Tabla134[[#This Row],[Item Weight]]&lt;$U$12,"Poco Peso",IF(Tabla134[[#This Row],[Item Weight]]&lt;$U$13,"Peso Medio","Peso Alto"))</f>
        <v>Poco Peso</v>
      </c>
      <c r="N3775" s="11">
        <f>IF(Tabla134[[#This Row],[Item Weight (Nulos)]]="",VLOOKUP(Tabla134[[#This Row],[Item Identifier]],'Tabla para Nulos'!$A$3:$B$1563,2,FALSE),Tabla134[[#This Row],[Item Weight (Nulos)]])</f>
        <v>5.78</v>
      </c>
      <c r="O3775" s="11" t="str">
        <f>IF(Tabla134[[#This Row],[Item Visibility]]&lt;$U$15,"Poca visibilidad",IF(Tabla134[[#This Row],[Item Visibility]]&lt;$U$16,"Visibilidad media","Mayor visibilidad"))</f>
        <v>Mayor visibilidad</v>
      </c>
      <c r="P3775" s="11" t="str">
        <f>IF(Tabla134[[#This Row],[Rating]]&lt;2,"Muy Malo",IF(Tabla134[[#This Row],[Rating]]&lt;3,"Malo",IF(Tabla134[[#This Row],[Rating]]&lt;4,"Regular",IF(Tabla134[[#This Row],[Rating]]&lt;5,"Bueno","Excelente"))))</f>
        <v>Bueno</v>
      </c>
    </row>
    <row r="3776" spans="1:16" x14ac:dyDescent="0.2">
      <c r="A3776" s="7" t="s">
        <v>124</v>
      </c>
      <c r="B3776" s="7" t="s">
        <v>666</v>
      </c>
      <c r="C3776" s="7" t="s">
        <v>17</v>
      </c>
      <c r="D3776" s="8">
        <v>2018</v>
      </c>
      <c r="E3776" s="7" t="s">
        <v>13</v>
      </c>
      <c r="F3776" s="7" t="s">
        <v>2</v>
      </c>
      <c r="G3776" s="7" t="s">
        <v>1</v>
      </c>
      <c r="H3776" s="7" t="s">
        <v>12</v>
      </c>
      <c r="I3776" s="9">
        <v>0.17320619200000001</v>
      </c>
      <c r="J3776" s="10">
        <v>53.329799999999999</v>
      </c>
      <c r="K3776" s="11">
        <v>4</v>
      </c>
      <c r="L3776" s="11" t="str">
        <f>IF(Tabla134[[#This Row],[Item Weight]]&lt;$U$12,"Poco Peso",IF(Tabla134[[#This Row],[Item Weight]]&lt;$U$13,"Peso Medio","Peso Alto"))</f>
        <v>Peso Medio</v>
      </c>
      <c r="N3776" s="11">
        <f>IF(Tabla134[[#This Row],[Item Weight (Nulos)]]="",VLOOKUP(Tabla134[[#This Row],[Item Identifier]],'Tabla para Nulos'!$A$3:$B$1563,2,FALSE),Tabla134[[#This Row],[Item Weight (Nulos)]])</f>
        <v>11.65</v>
      </c>
      <c r="O3776" s="11" t="str">
        <f>IF(Tabla134[[#This Row],[Item Visibility]]&lt;$U$15,"Poca visibilidad",IF(Tabla134[[#This Row],[Item Visibility]]&lt;$U$16,"Visibilidad media","Mayor visibilidad"))</f>
        <v>Mayor visibilidad</v>
      </c>
      <c r="P3776" s="11" t="str">
        <f>IF(Tabla134[[#This Row],[Rating]]&lt;2,"Muy Malo",IF(Tabla134[[#This Row],[Rating]]&lt;3,"Malo",IF(Tabla134[[#This Row],[Rating]]&lt;4,"Regular",IF(Tabla134[[#This Row],[Rating]]&lt;5,"Bueno","Excelente"))))</f>
        <v>Bueno</v>
      </c>
    </row>
    <row r="3777" spans="1:16" x14ac:dyDescent="0.2">
      <c r="A3777" s="7" t="s">
        <v>124</v>
      </c>
      <c r="B3777" s="7" t="s">
        <v>1348</v>
      </c>
      <c r="C3777" s="7" t="s">
        <v>17</v>
      </c>
      <c r="D3777" s="8">
        <v>2018</v>
      </c>
      <c r="E3777" s="7" t="s">
        <v>13</v>
      </c>
      <c r="F3777" s="7" t="s">
        <v>2</v>
      </c>
      <c r="G3777" s="7" t="s">
        <v>1</v>
      </c>
      <c r="H3777" s="7" t="s">
        <v>12</v>
      </c>
      <c r="I3777" s="9">
        <v>3.4584355999999997E-2</v>
      </c>
      <c r="J3777" s="10">
        <v>248.375</v>
      </c>
      <c r="K3777" s="11">
        <v>4</v>
      </c>
      <c r="L3777" s="11" t="str">
        <f>IF(Tabla134[[#This Row],[Item Weight]]&lt;$U$12,"Poco Peso",IF(Tabla134[[#This Row],[Item Weight]]&lt;$U$13,"Peso Medio","Peso Alto"))</f>
        <v>Peso Alto</v>
      </c>
      <c r="N3777" s="11">
        <f>IF(Tabla134[[#This Row],[Item Weight (Nulos)]]="",VLOOKUP(Tabla134[[#This Row],[Item Identifier]],'Tabla para Nulos'!$A$3:$B$1563,2,FALSE),Tabla134[[#This Row],[Item Weight (Nulos)]])</f>
        <v>17.75</v>
      </c>
      <c r="O3777" s="11" t="str">
        <f>IF(Tabla134[[#This Row],[Item Visibility]]&lt;$U$15,"Poca visibilidad",IF(Tabla134[[#This Row],[Item Visibility]]&lt;$U$16,"Visibilidad media","Mayor visibilidad"))</f>
        <v>Visibilidad media</v>
      </c>
      <c r="P3777" s="11" t="str">
        <f>IF(Tabla134[[#This Row],[Rating]]&lt;2,"Muy Malo",IF(Tabla134[[#This Row],[Rating]]&lt;3,"Malo",IF(Tabla134[[#This Row],[Rating]]&lt;4,"Regular",IF(Tabla134[[#This Row],[Rating]]&lt;5,"Bueno","Excelente"))))</f>
        <v>Bueno</v>
      </c>
    </row>
    <row r="3778" spans="1:16" x14ac:dyDescent="0.2">
      <c r="A3778" s="7" t="s">
        <v>124</v>
      </c>
      <c r="B3778" s="7" t="s">
        <v>1570</v>
      </c>
      <c r="C3778" s="7" t="s">
        <v>71</v>
      </c>
      <c r="D3778" s="8">
        <v>2018</v>
      </c>
      <c r="E3778" s="7" t="s">
        <v>13</v>
      </c>
      <c r="F3778" s="7" t="s">
        <v>2</v>
      </c>
      <c r="G3778" s="7" t="s">
        <v>1</v>
      </c>
      <c r="H3778" s="7" t="s">
        <v>12</v>
      </c>
      <c r="I3778" s="9">
        <v>3.3777629000000003E-2</v>
      </c>
      <c r="J3778" s="10">
        <v>222.84559999999999</v>
      </c>
      <c r="K3778" s="11">
        <v>4</v>
      </c>
      <c r="L3778" s="11" t="str">
        <f>IF(Tabla134[[#This Row],[Item Weight]]&lt;$U$12,"Poco Peso",IF(Tabla134[[#This Row],[Item Weight]]&lt;$U$13,"Peso Medio","Peso Alto"))</f>
        <v>Poco Peso</v>
      </c>
      <c r="N3778" s="11">
        <f>IF(Tabla134[[#This Row],[Item Weight (Nulos)]]="",VLOOKUP(Tabla134[[#This Row],[Item Identifier]],'Tabla para Nulos'!$A$3:$B$1563,2,FALSE),Tabla134[[#This Row],[Item Weight (Nulos)]])</f>
        <v>6.6950000000000003</v>
      </c>
      <c r="O3778" s="11" t="str">
        <f>IF(Tabla134[[#This Row],[Item Visibility]]&lt;$U$15,"Poca visibilidad",IF(Tabla134[[#This Row],[Item Visibility]]&lt;$U$16,"Visibilidad media","Mayor visibilidad"))</f>
        <v>Visibilidad media</v>
      </c>
      <c r="P3778" s="11" t="str">
        <f>IF(Tabla134[[#This Row],[Rating]]&lt;2,"Muy Malo",IF(Tabla134[[#This Row],[Rating]]&lt;3,"Malo",IF(Tabla134[[#This Row],[Rating]]&lt;4,"Regular",IF(Tabla134[[#This Row],[Rating]]&lt;5,"Bueno","Excelente"))))</f>
        <v>Bueno</v>
      </c>
    </row>
    <row r="3779" spans="1:16" x14ac:dyDescent="0.2">
      <c r="A3779" s="7" t="s">
        <v>124</v>
      </c>
      <c r="B3779" s="7" t="s">
        <v>1405</v>
      </c>
      <c r="C3779" s="7" t="s">
        <v>71</v>
      </c>
      <c r="D3779" s="8">
        <v>2018</v>
      </c>
      <c r="E3779" s="7" t="s">
        <v>13</v>
      </c>
      <c r="F3779" s="7" t="s">
        <v>2</v>
      </c>
      <c r="G3779" s="7" t="s">
        <v>1</v>
      </c>
      <c r="H3779" s="7" t="s">
        <v>12</v>
      </c>
      <c r="I3779" s="9">
        <v>6.6459890999999993E-2</v>
      </c>
      <c r="J3779" s="10">
        <v>184.22919999999999</v>
      </c>
      <c r="K3779" s="11">
        <v>4</v>
      </c>
      <c r="L3779" s="11" t="str">
        <f>IF(Tabla134[[#This Row],[Item Weight]]&lt;$U$12,"Poco Peso",IF(Tabla134[[#This Row],[Item Weight]]&lt;$U$13,"Peso Medio","Peso Alto"))</f>
        <v>Peso Medio</v>
      </c>
      <c r="N3779" s="11">
        <f>IF(Tabla134[[#This Row],[Item Weight (Nulos)]]="",VLOOKUP(Tabla134[[#This Row],[Item Identifier]],'Tabla para Nulos'!$A$3:$B$1563,2,FALSE),Tabla134[[#This Row],[Item Weight (Nulos)]])</f>
        <v>9.2999999999999989</v>
      </c>
      <c r="O3779" s="11" t="str">
        <f>IF(Tabla134[[#This Row],[Item Visibility]]&lt;$U$15,"Poca visibilidad",IF(Tabla134[[#This Row],[Item Visibility]]&lt;$U$16,"Visibilidad media","Mayor visibilidad"))</f>
        <v>Visibilidad media</v>
      </c>
      <c r="P3779" s="11" t="str">
        <f>IF(Tabla134[[#This Row],[Rating]]&lt;2,"Muy Malo",IF(Tabla134[[#This Row],[Rating]]&lt;3,"Malo",IF(Tabla134[[#This Row],[Rating]]&lt;4,"Regular",IF(Tabla134[[#This Row],[Rating]]&lt;5,"Bueno","Excelente"))))</f>
        <v>Bueno</v>
      </c>
    </row>
    <row r="3780" spans="1:16" x14ac:dyDescent="0.2">
      <c r="A3780" s="7" t="s">
        <v>124</v>
      </c>
      <c r="B3780" s="7" t="s">
        <v>894</v>
      </c>
      <c r="C3780" s="7" t="s">
        <v>71</v>
      </c>
      <c r="D3780" s="8">
        <v>2018</v>
      </c>
      <c r="E3780" s="7" t="s">
        <v>13</v>
      </c>
      <c r="F3780" s="7" t="s">
        <v>2</v>
      </c>
      <c r="G3780" s="7" t="s">
        <v>1</v>
      </c>
      <c r="H3780" s="7" t="s">
        <v>12</v>
      </c>
      <c r="I3780" s="9">
        <v>5.6019324000000002E-2</v>
      </c>
      <c r="J3780" s="10">
        <v>40.045400000000001</v>
      </c>
      <c r="K3780" s="11">
        <v>4</v>
      </c>
      <c r="L3780" s="11" t="str">
        <f>IF(Tabla134[[#This Row],[Item Weight]]&lt;$U$12,"Poco Peso",IF(Tabla134[[#This Row],[Item Weight]]&lt;$U$13,"Peso Medio","Peso Alto"))</f>
        <v>Peso Alto</v>
      </c>
      <c r="N3780" s="11">
        <f>IF(Tabla134[[#This Row],[Item Weight (Nulos)]]="",VLOOKUP(Tabla134[[#This Row],[Item Identifier]],'Tabla para Nulos'!$A$3:$B$1563,2,FALSE),Tabla134[[#This Row],[Item Weight (Nulos)]])</f>
        <v>17.599999999999998</v>
      </c>
      <c r="O3780" s="11" t="str">
        <f>IF(Tabla134[[#This Row],[Item Visibility]]&lt;$U$15,"Poca visibilidad",IF(Tabla134[[#This Row],[Item Visibility]]&lt;$U$16,"Visibilidad media","Mayor visibilidad"))</f>
        <v>Visibilidad media</v>
      </c>
      <c r="P3780" s="11" t="str">
        <f>IF(Tabla134[[#This Row],[Rating]]&lt;2,"Muy Malo",IF(Tabla134[[#This Row],[Rating]]&lt;3,"Malo",IF(Tabla134[[#This Row],[Rating]]&lt;4,"Regular",IF(Tabla134[[#This Row],[Rating]]&lt;5,"Bueno","Excelente"))))</f>
        <v>Bueno</v>
      </c>
    </row>
    <row r="3781" spans="1:16" x14ac:dyDescent="0.2">
      <c r="A3781" s="7" t="s">
        <v>124</v>
      </c>
      <c r="B3781" s="7" t="s">
        <v>897</v>
      </c>
      <c r="C3781" s="7" t="s">
        <v>71</v>
      </c>
      <c r="D3781" s="8">
        <v>2018</v>
      </c>
      <c r="E3781" s="7" t="s">
        <v>13</v>
      </c>
      <c r="F3781" s="7" t="s">
        <v>2</v>
      </c>
      <c r="G3781" s="7" t="s">
        <v>1</v>
      </c>
      <c r="H3781" s="7" t="s">
        <v>12</v>
      </c>
      <c r="I3781" s="9">
        <v>6.5313023999999997E-2</v>
      </c>
      <c r="J3781" s="10">
        <v>47.1402</v>
      </c>
      <c r="K3781" s="11">
        <v>4</v>
      </c>
      <c r="L3781" s="11" t="str">
        <f>IF(Tabla134[[#This Row],[Item Weight]]&lt;$U$12,"Poco Peso",IF(Tabla134[[#This Row],[Item Weight]]&lt;$U$13,"Peso Medio","Peso Alto"))</f>
        <v>Peso Medio</v>
      </c>
      <c r="N3781" s="11">
        <f>IF(Tabla134[[#This Row],[Item Weight (Nulos)]]="",VLOOKUP(Tabla134[[#This Row],[Item Identifier]],'Tabla para Nulos'!$A$3:$B$1563,2,FALSE),Tabla134[[#This Row],[Item Weight (Nulos)]])</f>
        <v>13.65</v>
      </c>
      <c r="O3781" s="11" t="str">
        <f>IF(Tabla134[[#This Row],[Item Visibility]]&lt;$U$15,"Poca visibilidad",IF(Tabla134[[#This Row],[Item Visibility]]&lt;$U$16,"Visibilidad media","Mayor visibilidad"))</f>
        <v>Visibilidad media</v>
      </c>
      <c r="P3781" s="11" t="str">
        <f>IF(Tabla134[[#This Row],[Rating]]&lt;2,"Muy Malo",IF(Tabla134[[#This Row],[Rating]]&lt;3,"Malo",IF(Tabla134[[#This Row],[Rating]]&lt;4,"Regular",IF(Tabla134[[#This Row],[Rating]]&lt;5,"Bueno","Excelente"))))</f>
        <v>Bueno</v>
      </c>
    </row>
    <row r="3782" spans="1:16" x14ac:dyDescent="0.2">
      <c r="A3782" s="7" t="s">
        <v>124</v>
      </c>
      <c r="B3782" s="7" t="s">
        <v>1424</v>
      </c>
      <c r="C3782" s="7" t="s">
        <v>10</v>
      </c>
      <c r="D3782" s="8">
        <v>2018</v>
      </c>
      <c r="E3782" s="7" t="s">
        <v>13</v>
      </c>
      <c r="F3782" s="7" t="s">
        <v>2</v>
      </c>
      <c r="G3782" s="7" t="s">
        <v>1</v>
      </c>
      <c r="H3782" s="7" t="s">
        <v>12</v>
      </c>
      <c r="I3782" s="9">
        <v>8.7223419999999992E-3</v>
      </c>
      <c r="J3782" s="10">
        <v>123.5414</v>
      </c>
      <c r="K3782" s="11">
        <v>4</v>
      </c>
      <c r="L3782" s="11" t="str">
        <f>IF(Tabla134[[#This Row],[Item Weight]]&lt;$U$12,"Poco Peso",IF(Tabla134[[#This Row],[Item Weight]]&lt;$U$13,"Peso Medio","Peso Alto"))</f>
        <v>Peso Medio</v>
      </c>
      <c r="N3782" s="11">
        <f>IF(Tabla134[[#This Row],[Item Weight (Nulos)]]="",VLOOKUP(Tabla134[[#This Row],[Item Identifier]],'Tabla para Nulos'!$A$3:$B$1563,2,FALSE),Tabla134[[#This Row],[Item Weight (Nulos)]])</f>
        <v>9.2100000000000009</v>
      </c>
      <c r="O3782" s="11" t="str">
        <f>IF(Tabla134[[#This Row],[Item Visibility]]&lt;$U$15,"Poca visibilidad",IF(Tabla134[[#This Row],[Item Visibility]]&lt;$U$16,"Visibilidad media","Mayor visibilidad"))</f>
        <v>Poca visibilidad</v>
      </c>
      <c r="P3782" s="11" t="str">
        <f>IF(Tabla134[[#This Row],[Rating]]&lt;2,"Muy Malo",IF(Tabla134[[#This Row],[Rating]]&lt;3,"Malo",IF(Tabla134[[#This Row],[Rating]]&lt;4,"Regular",IF(Tabla134[[#This Row],[Rating]]&lt;5,"Bueno","Excelente"))))</f>
        <v>Bueno</v>
      </c>
    </row>
    <row r="3783" spans="1:16" x14ac:dyDescent="0.2">
      <c r="A3783" s="7" t="s">
        <v>124</v>
      </c>
      <c r="B3783" s="7" t="s">
        <v>480</v>
      </c>
      <c r="C3783" s="7" t="s">
        <v>10</v>
      </c>
      <c r="D3783" s="8">
        <v>2018</v>
      </c>
      <c r="E3783" s="7" t="s">
        <v>13</v>
      </c>
      <c r="F3783" s="7" t="s">
        <v>2</v>
      </c>
      <c r="G3783" s="7" t="s">
        <v>1</v>
      </c>
      <c r="H3783" s="7" t="s">
        <v>12</v>
      </c>
      <c r="I3783" s="9">
        <v>0.10508595599999999</v>
      </c>
      <c r="J3783" s="10">
        <v>82.390799999999999</v>
      </c>
      <c r="K3783" s="11">
        <v>4</v>
      </c>
      <c r="L3783" s="11" t="str">
        <f>IF(Tabla134[[#This Row],[Item Weight]]&lt;$U$12,"Poco Peso",IF(Tabla134[[#This Row],[Item Weight]]&lt;$U$13,"Peso Medio","Peso Alto"))</f>
        <v>Poco Peso</v>
      </c>
      <c r="N3783" s="11">
        <f>IF(Tabla134[[#This Row],[Item Weight (Nulos)]]="",VLOOKUP(Tabla134[[#This Row],[Item Identifier]],'Tabla para Nulos'!$A$3:$B$1563,2,FALSE),Tabla134[[#This Row],[Item Weight (Nulos)]])</f>
        <v>6.5900000000000016</v>
      </c>
      <c r="O3783" s="11" t="str">
        <f>IF(Tabla134[[#This Row],[Item Visibility]]&lt;$U$15,"Poca visibilidad",IF(Tabla134[[#This Row],[Item Visibility]]&lt;$U$16,"Visibilidad media","Mayor visibilidad"))</f>
        <v>Mayor visibilidad</v>
      </c>
      <c r="P3783" s="11" t="str">
        <f>IF(Tabla134[[#This Row],[Rating]]&lt;2,"Muy Malo",IF(Tabla134[[#This Row],[Rating]]&lt;3,"Malo",IF(Tabla134[[#This Row],[Rating]]&lt;4,"Regular",IF(Tabla134[[#This Row],[Rating]]&lt;5,"Bueno","Excelente"))))</f>
        <v>Bueno</v>
      </c>
    </row>
    <row r="3784" spans="1:16" x14ac:dyDescent="0.2">
      <c r="A3784" s="7" t="s">
        <v>124</v>
      </c>
      <c r="B3784" s="7" t="s">
        <v>774</v>
      </c>
      <c r="C3784" s="7" t="s">
        <v>10</v>
      </c>
      <c r="D3784" s="8">
        <v>2018</v>
      </c>
      <c r="E3784" s="7" t="s">
        <v>13</v>
      </c>
      <c r="F3784" s="7" t="s">
        <v>2</v>
      </c>
      <c r="G3784" s="7" t="s">
        <v>1</v>
      </c>
      <c r="H3784" s="7" t="s">
        <v>12</v>
      </c>
      <c r="I3784" s="9">
        <v>0</v>
      </c>
      <c r="J3784" s="10">
        <v>253.03559999999999</v>
      </c>
      <c r="K3784" s="11">
        <v>4</v>
      </c>
      <c r="L3784" s="11" t="str">
        <f>IF(Tabla134[[#This Row],[Item Weight]]&lt;$U$12,"Poco Peso",IF(Tabla134[[#This Row],[Item Weight]]&lt;$U$13,"Peso Medio","Peso Alto"))</f>
        <v>Peso Medio</v>
      </c>
      <c r="N3784" s="11">
        <f>IF(Tabla134[[#This Row],[Item Weight (Nulos)]]="",VLOOKUP(Tabla134[[#This Row],[Item Identifier]],'Tabla para Nulos'!$A$3:$B$1563,2,FALSE),Tabla134[[#This Row],[Item Weight (Nulos)]])</f>
        <v>16.099999999999998</v>
      </c>
      <c r="O3784" s="11" t="str">
        <f>IF(Tabla134[[#This Row],[Item Visibility]]&lt;$U$15,"Poca visibilidad",IF(Tabla134[[#This Row],[Item Visibility]]&lt;$U$16,"Visibilidad media","Mayor visibilidad"))</f>
        <v>Poca visibilidad</v>
      </c>
      <c r="P3784" s="11" t="str">
        <f>IF(Tabla134[[#This Row],[Rating]]&lt;2,"Muy Malo",IF(Tabla134[[#This Row],[Rating]]&lt;3,"Malo",IF(Tabla134[[#This Row],[Rating]]&lt;4,"Regular",IF(Tabla134[[#This Row],[Rating]]&lt;5,"Bueno","Excelente"))))</f>
        <v>Bueno</v>
      </c>
    </row>
    <row r="3785" spans="1:16" x14ac:dyDescent="0.2">
      <c r="A3785" s="7" t="s">
        <v>124</v>
      </c>
      <c r="B3785" s="7" t="s">
        <v>638</v>
      </c>
      <c r="C3785" s="7" t="s">
        <v>4</v>
      </c>
      <c r="D3785" s="8">
        <v>2018</v>
      </c>
      <c r="E3785" s="7" t="s">
        <v>13</v>
      </c>
      <c r="F3785" s="7" t="s">
        <v>2</v>
      </c>
      <c r="G3785" s="7" t="s">
        <v>1</v>
      </c>
      <c r="H3785" s="7" t="s">
        <v>12</v>
      </c>
      <c r="I3785" s="9">
        <v>4.6333982000000003E-2</v>
      </c>
      <c r="J3785" s="10">
        <v>97.238399999999999</v>
      </c>
      <c r="K3785" s="11">
        <v>4</v>
      </c>
      <c r="L3785" s="11" t="str">
        <f>IF(Tabla134[[#This Row],[Item Weight]]&lt;$U$12,"Poco Peso",IF(Tabla134[[#This Row],[Item Weight]]&lt;$U$13,"Peso Medio","Peso Alto"))</f>
        <v>Poco Peso</v>
      </c>
      <c r="N3785" s="11">
        <f>IF(Tabla134[[#This Row],[Item Weight (Nulos)]]="",VLOOKUP(Tabla134[[#This Row],[Item Identifier]],'Tabla para Nulos'!$A$3:$B$1563,2,FALSE),Tabla134[[#This Row],[Item Weight (Nulos)]])</f>
        <v>7.2699999999999978</v>
      </c>
      <c r="O3785" s="11" t="str">
        <f>IF(Tabla134[[#This Row],[Item Visibility]]&lt;$U$15,"Poca visibilidad",IF(Tabla134[[#This Row],[Item Visibility]]&lt;$U$16,"Visibilidad media","Mayor visibilidad"))</f>
        <v>Visibilidad media</v>
      </c>
      <c r="P3785" s="11" t="str">
        <f>IF(Tabla134[[#This Row],[Rating]]&lt;2,"Muy Malo",IF(Tabla134[[#This Row],[Rating]]&lt;3,"Malo",IF(Tabla134[[#This Row],[Rating]]&lt;4,"Regular",IF(Tabla134[[#This Row],[Rating]]&lt;5,"Bueno","Excelente"))))</f>
        <v>Bueno</v>
      </c>
    </row>
    <row r="3786" spans="1:16" x14ac:dyDescent="0.2">
      <c r="A3786" s="7" t="s">
        <v>124</v>
      </c>
      <c r="B3786" s="7" t="s">
        <v>1074</v>
      </c>
      <c r="C3786" s="7" t="s">
        <v>4</v>
      </c>
      <c r="D3786" s="8">
        <v>2018</v>
      </c>
      <c r="E3786" s="7" t="s">
        <v>13</v>
      </c>
      <c r="F3786" s="7" t="s">
        <v>2</v>
      </c>
      <c r="G3786" s="7" t="s">
        <v>1</v>
      </c>
      <c r="H3786" s="7" t="s">
        <v>12</v>
      </c>
      <c r="I3786" s="9">
        <v>6.3800265999999994E-2</v>
      </c>
      <c r="J3786" s="10">
        <v>123.0414</v>
      </c>
      <c r="K3786" s="11">
        <v>4</v>
      </c>
      <c r="L3786" s="11" t="str">
        <f>IF(Tabla134[[#This Row],[Item Weight]]&lt;$U$12,"Poco Peso",IF(Tabla134[[#This Row],[Item Weight]]&lt;$U$13,"Peso Medio","Peso Alto"))</f>
        <v>Peso Medio</v>
      </c>
      <c r="N3786" s="11">
        <f>IF(Tabla134[[#This Row],[Item Weight (Nulos)]]="",VLOOKUP(Tabla134[[#This Row],[Item Identifier]],'Tabla para Nulos'!$A$3:$B$1563,2,FALSE),Tabla134[[#This Row],[Item Weight (Nulos)]])</f>
        <v>12.6</v>
      </c>
      <c r="O3786" s="11" t="str">
        <f>IF(Tabla134[[#This Row],[Item Visibility]]&lt;$U$15,"Poca visibilidad",IF(Tabla134[[#This Row],[Item Visibility]]&lt;$U$16,"Visibilidad media","Mayor visibilidad"))</f>
        <v>Visibilidad media</v>
      </c>
      <c r="P3786" s="11" t="str">
        <f>IF(Tabla134[[#This Row],[Rating]]&lt;2,"Muy Malo",IF(Tabla134[[#This Row],[Rating]]&lt;3,"Malo",IF(Tabla134[[#This Row],[Rating]]&lt;4,"Regular",IF(Tabla134[[#This Row],[Rating]]&lt;5,"Bueno","Excelente"))))</f>
        <v>Bueno</v>
      </c>
    </row>
    <row r="3787" spans="1:16" x14ac:dyDescent="0.2">
      <c r="A3787" s="7" t="s">
        <v>124</v>
      </c>
      <c r="B3787" s="7" t="s">
        <v>1219</v>
      </c>
      <c r="C3787" s="7" t="s">
        <v>171</v>
      </c>
      <c r="D3787" s="8">
        <v>2018</v>
      </c>
      <c r="E3787" s="7" t="s">
        <v>13</v>
      </c>
      <c r="F3787" s="7" t="s">
        <v>2</v>
      </c>
      <c r="G3787" s="7" t="s">
        <v>1</v>
      </c>
      <c r="H3787" s="7" t="s">
        <v>12</v>
      </c>
      <c r="I3787" s="9">
        <v>1.4232071000000001E-2</v>
      </c>
      <c r="J3787" s="10">
        <v>100.9332</v>
      </c>
      <c r="K3787" s="11">
        <v>4</v>
      </c>
      <c r="L3787" s="11" t="str">
        <f>IF(Tabla134[[#This Row],[Item Weight]]&lt;$U$12,"Poco Peso",IF(Tabla134[[#This Row],[Item Weight]]&lt;$U$13,"Peso Medio","Peso Alto"))</f>
        <v>Peso Alto</v>
      </c>
      <c r="N3787" s="11">
        <f>IF(Tabla134[[#This Row],[Item Weight (Nulos)]]="",VLOOKUP(Tabla134[[#This Row],[Item Identifier]],'Tabla para Nulos'!$A$3:$B$1563,2,FALSE),Tabla134[[#This Row],[Item Weight (Nulos)]])</f>
        <v>19.75</v>
      </c>
      <c r="O3787" s="11" t="str">
        <f>IF(Tabla134[[#This Row],[Item Visibility]]&lt;$U$15,"Poca visibilidad",IF(Tabla134[[#This Row],[Item Visibility]]&lt;$U$16,"Visibilidad media","Mayor visibilidad"))</f>
        <v>Poca visibilidad</v>
      </c>
      <c r="P3787" s="11" t="str">
        <f>IF(Tabla134[[#This Row],[Rating]]&lt;2,"Muy Malo",IF(Tabla134[[#This Row],[Rating]]&lt;3,"Malo",IF(Tabla134[[#This Row],[Rating]]&lt;4,"Regular",IF(Tabla134[[#This Row],[Rating]]&lt;5,"Bueno","Excelente"))))</f>
        <v>Bueno</v>
      </c>
    </row>
    <row r="3788" spans="1:16" x14ac:dyDescent="0.2">
      <c r="A3788" s="7" t="s">
        <v>124</v>
      </c>
      <c r="B3788" s="7" t="s">
        <v>1161</v>
      </c>
      <c r="C3788" s="7" t="s">
        <v>171</v>
      </c>
      <c r="D3788" s="8">
        <v>2018</v>
      </c>
      <c r="E3788" s="7" t="s">
        <v>13</v>
      </c>
      <c r="F3788" s="7" t="s">
        <v>2</v>
      </c>
      <c r="G3788" s="7" t="s">
        <v>1</v>
      </c>
      <c r="H3788" s="7" t="s">
        <v>12</v>
      </c>
      <c r="I3788" s="9">
        <v>4.8703431999999998E-2</v>
      </c>
      <c r="J3788" s="10">
        <v>125.9336</v>
      </c>
      <c r="K3788" s="11">
        <v>4</v>
      </c>
      <c r="L3788" s="11" t="str">
        <f>IF(Tabla134[[#This Row],[Item Weight]]&lt;$U$12,"Poco Peso",IF(Tabla134[[#This Row],[Item Weight]]&lt;$U$13,"Peso Medio","Peso Alto"))</f>
        <v>Peso Alto</v>
      </c>
      <c r="N3788" s="11">
        <f>IF(Tabla134[[#This Row],[Item Weight (Nulos)]]="",VLOOKUP(Tabla134[[#This Row],[Item Identifier]],'Tabla para Nulos'!$A$3:$B$1563,2,FALSE),Tabla134[[#This Row],[Item Weight (Nulos)]])</f>
        <v>18.100000000000001</v>
      </c>
      <c r="O3788" s="11" t="str">
        <f>IF(Tabla134[[#This Row],[Item Visibility]]&lt;$U$15,"Poca visibilidad",IF(Tabla134[[#This Row],[Item Visibility]]&lt;$U$16,"Visibilidad media","Mayor visibilidad"))</f>
        <v>Visibilidad media</v>
      </c>
      <c r="P3788" s="11" t="str">
        <f>IF(Tabla134[[#This Row],[Rating]]&lt;2,"Muy Malo",IF(Tabla134[[#This Row],[Rating]]&lt;3,"Malo",IF(Tabla134[[#This Row],[Rating]]&lt;4,"Regular",IF(Tabla134[[#This Row],[Rating]]&lt;5,"Bueno","Excelente"))))</f>
        <v>Bueno</v>
      </c>
    </row>
    <row r="3789" spans="1:16" x14ac:dyDescent="0.2">
      <c r="A3789" s="7" t="s">
        <v>124</v>
      </c>
      <c r="B3789" s="7" t="s">
        <v>1569</v>
      </c>
      <c r="C3789" s="7" t="s">
        <v>171</v>
      </c>
      <c r="D3789" s="8">
        <v>2018</v>
      </c>
      <c r="E3789" s="7" t="s">
        <v>13</v>
      </c>
      <c r="F3789" s="7" t="s">
        <v>2</v>
      </c>
      <c r="G3789" s="7" t="s">
        <v>1</v>
      </c>
      <c r="H3789" s="7" t="s">
        <v>12</v>
      </c>
      <c r="I3789" s="9">
        <v>0.107507291</v>
      </c>
      <c r="J3789" s="10">
        <v>34.855800000000002</v>
      </c>
      <c r="K3789" s="11">
        <v>4</v>
      </c>
      <c r="L3789" s="11" t="str">
        <f>IF(Tabla134[[#This Row],[Item Weight]]&lt;$U$12,"Poco Peso",IF(Tabla134[[#This Row],[Item Weight]]&lt;$U$13,"Peso Medio","Peso Alto"))</f>
        <v>Peso Alto</v>
      </c>
      <c r="N3789" s="11">
        <f>IF(Tabla134[[#This Row],[Item Weight (Nulos)]]="",VLOOKUP(Tabla134[[#This Row],[Item Identifier]],'Tabla para Nulos'!$A$3:$B$1563,2,FALSE),Tabla134[[#This Row],[Item Weight (Nulos)]])</f>
        <v>19.25</v>
      </c>
      <c r="O3789" s="11" t="str">
        <f>IF(Tabla134[[#This Row],[Item Visibility]]&lt;$U$15,"Poca visibilidad",IF(Tabla134[[#This Row],[Item Visibility]]&lt;$U$16,"Visibilidad media","Mayor visibilidad"))</f>
        <v>Mayor visibilidad</v>
      </c>
      <c r="P3789" s="11" t="str">
        <f>IF(Tabla134[[#This Row],[Rating]]&lt;2,"Muy Malo",IF(Tabla134[[#This Row],[Rating]]&lt;3,"Malo",IF(Tabla134[[#This Row],[Rating]]&lt;4,"Regular",IF(Tabla134[[#This Row],[Rating]]&lt;5,"Bueno","Excelente"))))</f>
        <v>Bueno</v>
      </c>
    </row>
    <row r="3790" spans="1:16" x14ac:dyDescent="0.2">
      <c r="A3790" s="7" t="s">
        <v>124</v>
      </c>
      <c r="B3790" s="7" t="s">
        <v>1568</v>
      </c>
      <c r="C3790" s="7" t="s">
        <v>47</v>
      </c>
      <c r="D3790" s="8">
        <v>2018</v>
      </c>
      <c r="E3790" s="7" t="s">
        <v>13</v>
      </c>
      <c r="F3790" s="7" t="s">
        <v>2</v>
      </c>
      <c r="G3790" s="7" t="s">
        <v>1</v>
      </c>
      <c r="H3790" s="7" t="s">
        <v>12</v>
      </c>
      <c r="I3790" s="9">
        <v>2.2351808000000001E-2</v>
      </c>
      <c r="J3790" s="10">
        <v>143.78120000000001</v>
      </c>
      <c r="K3790" s="11">
        <v>4</v>
      </c>
      <c r="L3790" s="11" t="str">
        <f>IF(Tabla134[[#This Row],[Item Weight]]&lt;$U$12,"Poco Peso",IF(Tabla134[[#This Row],[Item Weight]]&lt;$U$13,"Peso Medio","Peso Alto"))</f>
        <v>Poco Peso</v>
      </c>
      <c r="N3790" s="11">
        <f>IF(Tabla134[[#This Row],[Item Weight (Nulos)]]="",VLOOKUP(Tabla134[[#This Row],[Item Identifier]],'Tabla para Nulos'!$A$3:$B$1563,2,FALSE),Tabla134[[#This Row],[Item Weight (Nulos)]])</f>
        <v>6.8949999999999996</v>
      </c>
      <c r="O3790" s="11" t="str">
        <f>IF(Tabla134[[#This Row],[Item Visibility]]&lt;$U$15,"Poca visibilidad",IF(Tabla134[[#This Row],[Item Visibility]]&lt;$U$16,"Visibilidad media","Mayor visibilidad"))</f>
        <v>Poca visibilidad</v>
      </c>
      <c r="P3790" s="11" t="str">
        <f>IF(Tabla134[[#This Row],[Rating]]&lt;2,"Muy Malo",IF(Tabla134[[#This Row],[Rating]]&lt;3,"Malo",IF(Tabla134[[#This Row],[Rating]]&lt;4,"Regular",IF(Tabla134[[#This Row],[Rating]]&lt;5,"Bueno","Excelente"))))</f>
        <v>Bueno</v>
      </c>
    </row>
    <row r="3791" spans="1:16" x14ac:dyDescent="0.2">
      <c r="A3791" s="7" t="s">
        <v>124</v>
      </c>
      <c r="B3791" s="7" t="s">
        <v>754</v>
      </c>
      <c r="C3791" s="7" t="s">
        <v>165</v>
      </c>
      <c r="D3791" s="8">
        <v>2018</v>
      </c>
      <c r="E3791" s="7" t="s">
        <v>13</v>
      </c>
      <c r="F3791" s="7" t="s">
        <v>2</v>
      </c>
      <c r="G3791" s="7" t="s">
        <v>1</v>
      </c>
      <c r="H3791" s="7" t="s">
        <v>12</v>
      </c>
      <c r="I3791" s="9">
        <v>9.1472670000000006E-2</v>
      </c>
      <c r="J3791" s="10">
        <v>184.66079999999999</v>
      </c>
      <c r="K3791" s="11">
        <v>4</v>
      </c>
      <c r="L3791" s="11" t="str">
        <f>IF(Tabla134[[#This Row],[Item Weight]]&lt;$U$12,"Poco Peso",IF(Tabla134[[#This Row],[Item Weight]]&lt;$U$13,"Peso Medio","Peso Alto"))</f>
        <v>Peso Alto</v>
      </c>
      <c r="N3791" s="11">
        <f>IF(Tabla134[[#This Row],[Item Weight (Nulos)]]="",VLOOKUP(Tabla134[[#This Row],[Item Identifier]],'Tabla para Nulos'!$A$3:$B$1563,2,FALSE),Tabla134[[#This Row],[Item Weight (Nulos)]])</f>
        <v>19.099999999999998</v>
      </c>
      <c r="O3791" s="11" t="str">
        <f>IF(Tabla134[[#This Row],[Item Visibility]]&lt;$U$15,"Poca visibilidad",IF(Tabla134[[#This Row],[Item Visibility]]&lt;$U$16,"Visibilidad media","Mayor visibilidad"))</f>
        <v>Visibilidad media</v>
      </c>
      <c r="P3791" s="11" t="str">
        <f>IF(Tabla134[[#This Row],[Rating]]&lt;2,"Muy Malo",IF(Tabla134[[#This Row],[Rating]]&lt;3,"Malo",IF(Tabla134[[#This Row],[Rating]]&lt;4,"Regular",IF(Tabla134[[#This Row],[Rating]]&lt;5,"Bueno","Excelente"))))</f>
        <v>Bueno</v>
      </c>
    </row>
    <row r="3792" spans="1:16" x14ac:dyDescent="0.2">
      <c r="A3792" s="7" t="s">
        <v>124</v>
      </c>
      <c r="B3792" s="7" t="s">
        <v>607</v>
      </c>
      <c r="C3792" s="7" t="s">
        <v>163</v>
      </c>
      <c r="D3792" s="8">
        <v>2018</v>
      </c>
      <c r="E3792" s="7" t="s">
        <v>13</v>
      </c>
      <c r="F3792" s="7" t="s">
        <v>2</v>
      </c>
      <c r="G3792" s="7" t="s">
        <v>1</v>
      </c>
      <c r="H3792" s="7" t="s">
        <v>12</v>
      </c>
      <c r="I3792" s="9">
        <v>3.1073804E-2</v>
      </c>
      <c r="J3792" s="10">
        <v>157.56039999999999</v>
      </c>
      <c r="K3792" s="11">
        <v>4</v>
      </c>
      <c r="L3792" s="11" t="str">
        <f>IF(Tabla134[[#This Row],[Item Weight]]&lt;$U$12,"Poco Peso",IF(Tabla134[[#This Row],[Item Weight]]&lt;$U$13,"Peso Medio","Peso Alto"))</f>
        <v>Peso Medio</v>
      </c>
      <c r="N3792" s="11">
        <f>IF(Tabla134[[#This Row],[Item Weight (Nulos)]]="",VLOOKUP(Tabla134[[#This Row],[Item Identifier]],'Tabla para Nulos'!$A$3:$B$1563,2,FALSE),Tabla134[[#This Row],[Item Weight (Nulos)]])</f>
        <v>10.394999999999998</v>
      </c>
      <c r="O3792" s="11" t="str">
        <f>IF(Tabla134[[#This Row],[Item Visibility]]&lt;$U$15,"Poca visibilidad",IF(Tabla134[[#This Row],[Item Visibility]]&lt;$U$16,"Visibilidad media","Mayor visibilidad"))</f>
        <v>Visibilidad media</v>
      </c>
      <c r="P3792" s="11" t="str">
        <f>IF(Tabla134[[#This Row],[Rating]]&lt;2,"Muy Malo",IF(Tabla134[[#This Row],[Rating]]&lt;3,"Malo",IF(Tabla134[[#This Row],[Rating]]&lt;4,"Regular",IF(Tabla134[[#This Row],[Rating]]&lt;5,"Bueno","Excelente"))))</f>
        <v>Bueno</v>
      </c>
    </row>
    <row r="3793" spans="1:16" x14ac:dyDescent="0.2">
      <c r="A3793" s="7" t="s">
        <v>124</v>
      </c>
      <c r="B3793" s="7" t="s">
        <v>995</v>
      </c>
      <c r="C3793" s="7" t="s">
        <v>14</v>
      </c>
      <c r="D3793" s="8">
        <v>2018</v>
      </c>
      <c r="E3793" s="7" t="s">
        <v>13</v>
      </c>
      <c r="F3793" s="7" t="s">
        <v>2</v>
      </c>
      <c r="G3793" s="7" t="s">
        <v>1</v>
      </c>
      <c r="H3793" s="7" t="s">
        <v>12</v>
      </c>
      <c r="I3793" s="9">
        <v>0</v>
      </c>
      <c r="J3793" s="10">
        <v>45.742800000000003</v>
      </c>
      <c r="K3793" s="11">
        <v>4</v>
      </c>
      <c r="L3793" s="11" t="str">
        <f>IF(Tabla134[[#This Row],[Item Weight]]&lt;$U$12,"Poco Peso",IF(Tabla134[[#This Row],[Item Weight]]&lt;$U$13,"Peso Medio","Peso Alto"))</f>
        <v>Peso Medio</v>
      </c>
      <c r="N3793" s="11">
        <f>IF(Tabla134[[#This Row],[Item Weight (Nulos)]]="",VLOOKUP(Tabla134[[#This Row],[Item Identifier]],'Tabla para Nulos'!$A$3:$B$1563,2,FALSE),Tabla134[[#This Row],[Item Weight (Nulos)]])</f>
        <v>10.195</v>
      </c>
      <c r="O3793" s="11" t="str">
        <f>IF(Tabla134[[#This Row],[Item Visibility]]&lt;$U$15,"Poca visibilidad",IF(Tabla134[[#This Row],[Item Visibility]]&lt;$U$16,"Visibilidad media","Mayor visibilidad"))</f>
        <v>Poca visibilidad</v>
      </c>
      <c r="P3793" s="11" t="str">
        <f>IF(Tabla134[[#This Row],[Rating]]&lt;2,"Muy Malo",IF(Tabla134[[#This Row],[Rating]]&lt;3,"Malo",IF(Tabla134[[#This Row],[Rating]]&lt;4,"Regular",IF(Tabla134[[#This Row],[Rating]]&lt;5,"Bueno","Excelente"))))</f>
        <v>Bueno</v>
      </c>
    </row>
    <row r="3794" spans="1:16" x14ac:dyDescent="0.2">
      <c r="A3794" s="7" t="s">
        <v>124</v>
      </c>
      <c r="B3794" s="7" t="s">
        <v>402</v>
      </c>
      <c r="C3794" s="7" t="s">
        <v>14</v>
      </c>
      <c r="D3794" s="8">
        <v>2018</v>
      </c>
      <c r="E3794" s="7" t="s">
        <v>13</v>
      </c>
      <c r="F3794" s="7" t="s">
        <v>2</v>
      </c>
      <c r="G3794" s="7" t="s">
        <v>1</v>
      </c>
      <c r="H3794" s="7" t="s">
        <v>12</v>
      </c>
      <c r="I3794" s="9">
        <v>6.7120953999999997E-2</v>
      </c>
      <c r="J3794" s="10">
        <v>132.96260000000001</v>
      </c>
      <c r="K3794" s="11">
        <v>4</v>
      </c>
      <c r="L3794" s="11" t="str">
        <f>IF(Tabla134[[#This Row],[Item Weight]]&lt;$U$12,"Poco Peso",IF(Tabla134[[#This Row],[Item Weight]]&lt;$U$13,"Peso Medio","Peso Alto"))</f>
        <v>Peso Alto</v>
      </c>
      <c r="N3794" s="11">
        <f>IF(Tabla134[[#This Row],[Item Weight (Nulos)]]="",VLOOKUP(Tabla134[[#This Row],[Item Identifier]],'Tabla para Nulos'!$A$3:$B$1563,2,FALSE),Tabla134[[#This Row],[Item Weight (Nulos)]])</f>
        <v>19</v>
      </c>
      <c r="O3794" s="11" t="str">
        <f>IF(Tabla134[[#This Row],[Item Visibility]]&lt;$U$15,"Poca visibilidad",IF(Tabla134[[#This Row],[Item Visibility]]&lt;$U$16,"Visibilidad media","Mayor visibilidad"))</f>
        <v>Visibilidad media</v>
      </c>
      <c r="P3794" s="11" t="str">
        <f>IF(Tabla134[[#This Row],[Rating]]&lt;2,"Muy Malo",IF(Tabla134[[#This Row],[Rating]]&lt;3,"Malo",IF(Tabla134[[#This Row],[Rating]]&lt;4,"Regular",IF(Tabla134[[#This Row],[Rating]]&lt;5,"Bueno","Excelente"))))</f>
        <v>Bueno</v>
      </c>
    </row>
    <row r="3795" spans="1:16" x14ac:dyDescent="0.2">
      <c r="A3795" s="7" t="s">
        <v>124</v>
      </c>
      <c r="B3795" s="7" t="s">
        <v>404</v>
      </c>
      <c r="C3795" s="7" t="s">
        <v>14</v>
      </c>
      <c r="D3795" s="8">
        <v>2018</v>
      </c>
      <c r="E3795" s="7" t="s">
        <v>13</v>
      </c>
      <c r="F3795" s="7" t="s">
        <v>2</v>
      </c>
      <c r="G3795" s="7" t="s">
        <v>1</v>
      </c>
      <c r="H3795" s="7" t="s">
        <v>12</v>
      </c>
      <c r="I3795" s="9">
        <v>2.9793955E-2</v>
      </c>
      <c r="J3795" s="10">
        <v>167.2816</v>
      </c>
      <c r="K3795" s="11">
        <v>4</v>
      </c>
      <c r="L3795" s="11" t="str">
        <f>IF(Tabla134[[#This Row],[Item Weight]]&lt;$U$12,"Poco Peso",IF(Tabla134[[#This Row],[Item Weight]]&lt;$U$13,"Peso Medio","Peso Alto"))</f>
        <v>Peso Alto</v>
      </c>
      <c r="N3795" s="11">
        <f>IF(Tabla134[[#This Row],[Item Weight (Nulos)]]="",VLOOKUP(Tabla134[[#This Row],[Item Identifier]],'Tabla para Nulos'!$A$3:$B$1563,2,FALSE),Tabla134[[#This Row],[Item Weight (Nulos)]])</f>
        <v>17.7</v>
      </c>
      <c r="O3795" s="11" t="str">
        <f>IF(Tabla134[[#This Row],[Item Visibility]]&lt;$U$15,"Poca visibilidad",IF(Tabla134[[#This Row],[Item Visibility]]&lt;$U$16,"Visibilidad media","Mayor visibilidad"))</f>
        <v>Visibilidad media</v>
      </c>
      <c r="P3795" s="11" t="str">
        <f>IF(Tabla134[[#This Row],[Rating]]&lt;2,"Muy Malo",IF(Tabla134[[#This Row],[Rating]]&lt;3,"Malo",IF(Tabla134[[#This Row],[Rating]]&lt;4,"Regular",IF(Tabla134[[#This Row],[Rating]]&lt;5,"Bueno","Excelente"))))</f>
        <v>Bueno</v>
      </c>
    </row>
    <row r="3796" spans="1:16" x14ac:dyDescent="0.2">
      <c r="A3796" s="7" t="s">
        <v>124</v>
      </c>
      <c r="B3796" s="7" t="s">
        <v>1062</v>
      </c>
      <c r="C3796" s="7" t="s">
        <v>14</v>
      </c>
      <c r="D3796" s="8">
        <v>2018</v>
      </c>
      <c r="E3796" s="7" t="s">
        <v>13</v>
      </c>
      <c r="F3796" s="7" t="s">
        <v>2</v>
      </c>
      <c r="G3796" s="7" t="s">
        <v>1</v>
      </c>
      <c r="H3796" s="7" t="s">
        <v>12</v>
      </c>
      <c r="I3796" s="9">
        <v>0</v>
      </c>
      <c r="J3796" s="10">
        <v>248.8092</v>
      </c>
      <c r="K3796" s="11">
        <v>4</v>
      </c>
      <c r="L3796" s="11" t="str">
        <f>IF(Tabla134[[#This Row],[Item Weight]]&lt;$U$12,"Poco Peso",IF(Tabla134[[#This Row],[Item Weight]]&lt;$U$13,"Peso Medio","Peso Alto"))</f>
        <v>Poco Peso</v>
      </c>
      <c r="N3796" s="11">
        <f>IF(Tabla134[[#This Row],[Item Weight (Nulos)]]="",VLOOKUP(Tabla134[[#This Row],[Item Identifier]],'Tabla para Nulos'!$A$3:$B$1563,2,FALSE),Tabla134[[#This Row],[Item Weight (Nulos)]])</f>
        <v>7.4200000000000008</v>
      </c>
      <c r="O3796" s="11" t="str">
        <f>IF(Tabla134[[#This Row],[Item Visibility]]&lt;$U$15,"Poca visibilidad",IF(Tabla134[[#This Row],[Item Visibility]]&lt;$U$16,"Visibilidad media","Mayor visibilidad"))</f>
        <v>Poca visibilidad</v>
      </c>
      <c r="P3796" s="11" t="str">
        <f>IF(Tabla134[[#This Row],[Rating]]&lt;2,"Muy Malo",IF(Tabla134[[#This Row],[Rating]]&lt;3,"Malo",IF(Tabla134[[#This Row],[Rating]]&lt;4,"Regular",IF(Tabla134[[#This Row],[Rating]]&lt;5,"Bueno","Excelente"))))</f>
        <v>Bueno</v>
      </c>
    </row>
    <row r="3797" spans="1:16" x14ac:dyDescent="0.2">
      <c r="A3797" s="7" t="s">
        <v>124</v>
      </c>
      <c r="B3797" s="7" t="s">
        <v>1439</v>
      </c>
      <c r="C3797" s="7" t="s">
        <v>19</v>
      </c>
      <c r="D3797" s="8">
        <v>2018</v>
      </c>
      <c r="E3797" s="7" t="s">
        <v>13</v>
      </c>
      <c r="F3797" s="7" t="s">
        <v>2</v>
      </c>
      <c r="G3797" s="7" t="s">
        <v>1</v>
      </c>
      <c r="H3797" s="7" t="s">
        <v>12</v>
      </c>
      <c r="I3797" s="9">
        <v>0.112349962</v>
      </c>
      <c r="J3797" s="10">
        <v>39.184800000000003</v>
      </c>
      <c r="K3797" s="11">
        <v>4</v>
      </c>
      <c r="L3797" s="11" t="str">
        <f>IF(Tabla134[[#This Row],[Item Weight]]&lt;$U$12,"Poco Peso",IF(Tabla134[[#This Row],[Item Weight]]&lt;$U$13,"Peso Medio","Peso Alto"))</f>
        <v>Peso Medio</v>
      </c>
      <c r="N3797" s="11">
        <f>IF(Tabla134[[#This Row],[Item Weight (Nulos)]]="",VLOOKUP(Tabla134[[#This Row],[Item Identifier]],'Tabla para Nulos'!$A$3:$B$1563,2,FALSE),Tabla134[[#This Row],[Item Weight (Nulos)]])</f>
        <v>15.2</v>
      </c>
      <c r="O3797" s="11" t="str">
        <f>IF(Tabla134[[#This Row],[Item Visibility]]&lt;$U$15,"Poca visibilidad",IF(Tabla134[[#This Row],[Item Visibility]]&lt;$U$16,"Visibilidad media","Mayor visibilidad"))</f>
        <v>Mayor visibilidad</v>
      </c>
      <c r="P3797" s="11" t="str">
        <f>IF(Tabla134[[#This Row],[Rating]]&lt;2,"Muy Malo",IF(Tabla134[[#This Row],[Rating]]&lt;3,"Malo",IF(Tabla134[[#This Row],[Rating]]&lt;4,"Regular",IF(Tabla134[[#This Row],[Rating]]&lt;5,"Bueno","Excelente"))))</f>
        <v>Bueno</v>
      </c>
    </row>
    <row r="3798" spans="1:16" x14ac:dyDescent="0.2">
      <c r="A3798" s="7" t="s">
        <v>124</v>
      </c>
      <c r="B3798" s="7" t="s">
        <v>1564</v>
      </c>
      <c r="C3798" s="7" t="s">
        <v>19</v>
      </c>
      <c r="D3798" s="8">
        <v>2018</v>
      </c>
      <c r="E3798" s="7" t="s">
        <v>13</v>
      </c>
      <c r="F3798" s="7" t="s">
        <v>2</v>
      </c>
      <c r="G3798" s="7" t="s">
        <v>1</v>
      </c>
      <c r="H3798" s="7" t="s">
        <v>12</v>
      </c>
      <c r="I3798" s="9">
        <v>0</v>
      </c>
      <c r="J3798" s="10">
        <v>121.044</v>
      </c>
      <c r="K3798" s="11">
        <v>4</v>
      </c>
      <c r="L3798" s="11" t="str">
        <f>IF(Tabla134[[#This Row],[Item Weight]]&lt;$U$12,"Poco Peso",IF(Tabla134[[#This Row],[Item Weight]]&lt;$U$13,"Peso Medio","Peso Alto"))</f>
        <v>Poco Peso</v>
      </c>
      <c r="N3798" s="11">
        <f>IF(Tabla134[[#This Row],[Item Weight (Nulos)]]="",VLOOKUP(Tabla134[[#This Row],[Item Identifier]],'Tabla para Nulos'!$A$3:$B$1563,2,FALSE),Tabla134[[#This Row],[Item Weight (Nulos)]])</f>
        <v>7.5349999999999993</v>
      </c>
      <c r="O3798" s="11" t="str">
        <f>IF(Tabla134[[#This Row],[Item Visibility]]&lt;$U$15,"Poca visibilidad",IF(Tabla134[[#This Row],[Item Visibility]]&lt;$U$16,"Visibilidad media","Mayor visibilidad"))</f>
        <v>Poca visibilidad</v>
      </c>
      <c r="P3798" s="11" t="str">
        <f>IF(Tabla134[[#This Row],[Rating]]&lt;2,"Muy Malo",IF(Tabla134[[#This Row],[Rating]]&lt;3,"Malo",IF(Tabla134[[#This Row],[Rating]]&lt;4,"Regular",IF(Tabla134[[#This Row],[Rating]]&lt;5,"Bueno","Excelente"))))</f>
        <v>Bueno</v>
      </c>
    </row>
    <row r="3799" spans="1:16" x14ac:dyDescent="0.2">
      <c r="A3799" s="7" t="s">
        <v>6</v>
      </c>
      <c r="B3799" s="7" t="s">
        <v>1445</v>
      </c>
      <c r="C3799" s="7" t="s">
        <v>28</v>
      </c>
      <c r="D3799" s="8">
        <v>2018</v>
      </c>
      <c r="E3799" s="7" t="s">
        <v>13</v>
      </c>
      <c r="F3799" s="7" t="s">
        <v>2</v>
      </c>
      <c r="G3799" s="7" t="s">
        <v>1</v>
      </c>
      <c r="H3799" s="7" t="s">
        <v>12</v>
      </c>
      <c r="I3799" s="9">
        <v>3.4244601E-2</v>
      </c>
      <c r="J3799" s="10">
        <v>97.272599999999997</v>
      </c>
      <c r="K3799" s="11">
        <v>4</v>
      </c>
      <c r="L3799" s="11" t="str">
        <f>IF(Tabla134[[#This Row],[Item Weight]]&lt;$U$12,"Poco Peso",IF(Tabla134[[#This Row],[Item Weight]]&lt;$U$13,"Peso Medio","Peso Alto"))</f>
        <v>Peso Medio</v>
      </c>
      <c r="N3799" s="11">
        <f>IF(Tabla134[[#This Row],[Item Weight (Nulos)]]="",VLOOKUP(Tabla134[[#This Row],[Item Identifier]],'Tabla para Nulos'!$A$3:$B$1563,2,FALSE),Tabla134[[#This Row],[Item Weight (Nulos)]])</f>
        <v>14.299999999999999</v>
      </c>
      <c r="O3799" s="11" t="str">
        <f>IF(Tabla134[[#This Row],[Item Visibility]]&lt;$U$15,"Poca visibilidad",IF(Tabla134[[#This Row],[Item Visibility]]&lt;$U$16,"Visibilidad media","Mayor visibilidad"))</f>
        <v>Visibilidad media</v>
      </c>
      <c r="P3799" s="11" t="str">
        <f>IF(Tabla134[[#This Row],[Rating]]&lt;2,"Muy Malo",IF(Tabla134[[#This Row],[Rating]]&lt;3,"Malo",IF(Tabla134[[#This Row],[Rating]]&lt;4,"Regular",IF(Tabla134[[#This Row],[Rating]]&lt;5,"Bueno","Excelente"))))</f>
        <v>Bueno</v>
      </c>
    </row>
    <row r="3800" spans="1:16" x14ac:dyDescent="0.2">
      <c r="A3800" s="7" t="s">
        <v>6</v>
      </c>
      <c r="B3800" s="7" t="s">
        <v>980</v>
      </c>
      <c r="C3800" s="7" t="s">
        <v>28</v>
      </c>
      <c r="D3800" s="8">
        <v>2018</v>
      </c>
      <c r="E3800" s="7" t="s">
        <v>13</v>
      </c>
      <c r="F3800" s="7" t="s">
        <v>2</v>
      </c>
      <c r="G3800" s="7" t="s">
        <v>1</v>
      </c>
      <c r="H3800" s="7" t="s">
        <v>12</v>
      </c>
      <c r="I3800" s="9">
        <v>2.6243240000000001E-2</v>
      </c>
      <c r="J3800" s="10">
        <v>143.81280000000001</v>
      </c>
      <c r="K3800" s="11">
        <v>4</v>
      </c>
      <c r="L3800" s="11" t="str">
        <f>IF(Tabla134[[#This Row],[Item Weight]]&lt;$U$12,"Poco Peso",IF(Tabla134[[#This Row],[Item Weight]]&lt;$U$13,"Peso Medio","Peso Alto"))</f>
        <v>Peso Medio</v>
      </c>
      <c r="N3800" s="11">
        <f>IF(Tabla134[[#This Row],[Item Weight (Nulos)]]="",VLOOKUP(Tabla134[[#This Row],[Item Identifier]],'Tabla para Nulos'!$A$3:$B$1563,2,FALSE),Tabla134[[#This Row],[Item Weight (Nulos)]])</f>
        <v>10.5</v>
      </c>
      <c r="O3800" s="11" t="str">
        <f>IF(Tabla134[[#This Row],[Item Visibility]]&lt;$U$15,"Poca visibilidad",IF(Tabla134[[#This Row],[Item Visibility]]&lt;$U$16,"Visibilidad media","Mayor visibilidad"))</f>
        <v>Poca visibilidad</v>
      </c>
      <c r="P3800" s="11" t="str">
        <f>IF(Tabla134[[#This Row],[Rating]]&lt;2,"Muy Malo",IF(Tabla134[[#This Row],[Rating]]&lt;3,"Malo",IF(Tabla134[[#This Row],[Rating]]&lt;4,"Regular",IF(Tabla134[[#This Row],[Rating]]&lt;5,"Bueno","Excelente"))))</f>
        <v>Bueno</v>
      </c>
    </row>
    <row r="3801" spans="1:16" x14ac:dyDescent="0.2">
      <c r="A3801" s="7" t="s">
        <v>6</v>
      </c>
      <c r="B3801" s="7" t="s">
        <v>1258</v>
      </c>
      <c r="C3801" s="7" t="s">
        <v>112</v>
      </c>
      <c r="D3801" s="8">
        <v>2018</v>
      </c>
      <c r="E3801" s="7" t="s">
        <v>13</v>
      </c>
      <c r="F3801" s="7" t="s">
        <v>2</v>
      </c>
      <c r="G3801" s="7" t="s">
        <v>1</v>
      </c>
      <c r="H3801" s="7" t="s">
        <v>12</v>
      </c>
      <c r="I3801" s="9">
        <v>3.4436769999999998E-2</v>
      </c>
      <c r="J3801" s="10">
        <v>156.52879999999999</v>
      </c>
      <c r="K3801" s="11">
        <v>4</v>
      </c>
      <c r="L3801" s="11" t="str">
        <f>IF(Tabla134[[#This Row],[Item Weight]]&lt;$U$12,"Poco Peso",IF(Tabla134[[#This Row],[Item Weight]]&lt;$U$13,"Peso Medio","Peso Alto"))</f>
        <v>Poco Peso</v>
      </c>
      <c r="N3801" s="11">
        <f>IF(Tabla134[[#This Row],[Item Weight (Nulos)]]="",VLOOKUP(Tabla134[[#This Row],[Item Identifier]],'Tabla para Nulos'!$A$3:$B$1563,2,FALSE),Tabla134[[#This Row],[Item Weight (Nulos)]])</f>
        <v>6.5499999999999989</v>
      </c>
      <c r="O3801" s="11" t="str">
        <f>IF(Tabla134[[#This Row],[Item Visibility]]&lt;$U$15,"Poca visibilidad",IF(Tabla134[[#This Row],[Item Visibility]]&lt;$U$16,"Visibilidad media","Mayor visibilidad"))</f>
        <v>Visibilidad media</v>
      </c>
      <c r="P3801" s="11" t="str">
        <f>IF(Tabla134[[#This Row],[Rating]]&lt;2,"Muy Malo",IF(Tabla134[[#This Row],[Rating]]&lt;3,"Malo",IF(Tabla134[[#This Row],[Rating]]&lt;4,"Regular",IF(Tabla134[[#This Row],[Rating]]&lt;5,"Bueno","Excelente"))))</f>
        <v>Bueno</v>
      </c>
    </row>
    <row r="3802" spans="1:16" x14ac:dyDescent="0.2">
      <c r="A3802" s="7" t="s">
        <v>6</v>
      </c>
      <c r="B3802" s="7" t="s">
        <v>978</v>
      </c>
      <c r="C3802" s="7" t="s">
        <v>25</v>
      </c>
      <c r="D3802" s="8">
        <v>2018</v>
      </c>
      <c r="E3802" s="7" t="s">
        <v>13</v>
      </c>
      <c r="F3802" s="7" t="s">
        <v>2</v>
      </c>
      <c r="G3802" s="7" t="s">
        <v>1</v>
      </c>
      <c r="H3802" s="7" t="s">
        <v>12</v>
      </c>
      <c r="I3802" s="9">
        <v>5.2473797000000003E-2</v>
      </c>
      <c r="J3802" s="10">
        <v>83.622399999999999</v>
      </c>
      <c r="K3802" s="11">
        <v>4</v>
      </c>
      <c r="L3802" s="11" t="str">
        <f>IF(Tabla134[[#This Row],[Item Weight]]&lt;$U$12,"Poco Peso",IF(Tabla134[[#This Row],[Item Weight]]&lt;$U$13,"Peso Medio","Peso Alto"))</f>
        <v>Peso Medio</v>
      </c>
      <c r="N3802" s="11">
        <f>IF(Tabla134[[#This Row],[Item Weight (Nulos)]]="",VLOOKUP(Tabla134[[#This Row],[Item Identifier]],'Tabla para Nulos'!$A$3:$B$1563,2,FALSE),Tabla134[[#This Row],[Item Weight (Nulos)]])</f>
        <v>8.9749999999999996</v>
      </c>
      <c r="O3802" s="11" t="str">
        <f>IF(Tabla134[[#This Row],[Item Visibility]]&lt;$U$15,"Poca visibilidad",IF(Tabla134[[#This Row],[Item Visibility]]&lt;$U$16,"Visibilidad media","Mayor visibilidad"))</f>
        <v>Visibilidad media</v>
      </c>
      <c r="P3802" s="11" t="str">
        <f>IF(Tabla134[[#This Row],[Rating]]&lt;2,"Muy Malo",IF(Tabla134[[#This Row],[Rating]]&lt;3,"Malo",IF(Tabla134[[#This Row],[Rating]]&lt;4,"Regular",IF(Tabla134[[#This Row],[Rating]]&lt;5,"Bueno","Excelente"))))</f>
        <v>Bueno</v>
      </c>
    </row>
    <row r="3803" spans="1:16" x14ac:dyDescent="0.2">
      <c r="A3803" s="7" t="s">
        <v>6</v>
      </c>
      <c r="B3803" s="7" t="s">
        <v>1256</v>
      </c>
      <c r="C3803" s="7" t="s">
        <v>25</v>
      </c>
      <c r="D3803" s="8">
        <v>2018</v>
      </c>
      <c r="E3803" s="7" t="s">
        <v>13</v>
      </c>
      <c r="F3803" s="7" t="s">
        <v>2</v>
      </c>
      <c r="G3803" s="7" t="s">
        <v>1</v>
      </c>
      <c r="H3803" s="7" t="s">
        <v>12</v>
      </c>
      <c r="I3803" s="9">
        <v>2.8139760999999999E-2</v>
      </c>
      <c r="J3803" s="10">
        <v>173.7422</v>
      </c>
      <c r="K3803" s="11">
        <v>4</v>
      </c>
      <c r="L3803" s="11" t="str">
        <f>IF(Tabla134[[#This Row],[Item Weight]]&lt;$U$12,"Poco Peso",IF(Tabla134[[#This Row],[Item Weight]]&lt;$U$13,"Peso Medio","Peso Alto"))</f>
        <v>Poco Peso</v>
      </c>
      <c r="N3803" s="11">
        <f>IF(Tabla134[[#This Row],[Item Weight (Nulos)]]="",VLOOKUP(Tabla134[[#This Row],[Item Identifier]],'Tabla para Nulos'!$A$3:$B$1563,2,FALSE),Tabla134[[#This Row],[Item Weight (Nulos)]])</f>
        <v>8.6300000000000008</v>
      </c>
      <c r="O3803" s="11" t="str">
        <f>IF(Tabla134[[#This Row],[Item Visibility]]&lt;$U$15,"Poca visibilidad",IF(Tabla134[[#This Row],[Item Visibility]]&lt;$U$16,"Visibilidad media","Mayor visibilidad"))</f>
        <v>Visibilidad media</v>
      </c>
      <c r="P3803" s="11" t="str">
        <f>IF(Tabla134[[#This Row],[Rating]]&lt;2,"Muy Malo",IF(Tabla134[[#This Row],[Rating]]&lt;3,"Malo",IF(Tabla134[[#This Row],[Rating]]&lt;4,"Regular",IF(Tabla134[[#This Row],[Rating]]&lt;5,"Bueno","Excelente"))))</f>
        <v>Bueno</v>
      </c>
    </row>
    <row r="3804" spans="1:16" x14ac:dyDescent="0.2">
      <c r="A3804" s="7" t="s">
        <v>6</v>
      </c>
      <c r="B3804" s="7" t="s">
        <v>823</v>
      </c>
      <c r="C3804" s="7" t="s">
        <v>17</v>
      </c>
      <c r="D3804" s="8">
        <v>2018</v>
      </c>
      <c r="E3804" s="7" t="s">
        <v>13</v>
      </c>
      <c r="F3804" s="7" t="s">
        <v>2</v>
      </c>
      <c r="G3804" s="7" t="s">
        <v>1</v>
      </c>
      <c r="H3804" s="7" t="s">
        <v>12</v>
      </c>
      <c r="I3804" s="9">
        <v>2.2403117E-2</v>
      </c>
      <c r="J3804" s="10">
        <v>250.9092</v>
      </c>
      <c r="K3804" s="11">
        <v>4</v>
      </c>
      <c r="L3804" s="11" t="str">
        <f>IF(Tabla134[[#This Row],[Item Weight]]&lt;$U$12,"Poco Peso",IF(Tabla134[[#This Row],[Item Weight]]&lt;$U$13,"Peso Medio","Peso Alto"))</f>
        <v>Peso Alto</v>
      </c>
      <c r="N3804" s="11">
        <f>IF(Tabla134[[#This Row],[Item Weight (Nulos)]]="",VLOOKUP(Tabla134[[#This Row],[Item Identifier]],'Tabla para Nulos'!$A$3:$B$1563,2,FALSE),Tabla134[[#This Row],[Item Weight (Nulos)]])</f>
        <v>20.25</v>
      </c>
      <c r="O3804" s="11" t="str">
        <f>IF(Tabla134[[#This Row],[Item Visibility]]&lt;$U$15,"Poca visibilidad",IF(Tabla134[[#This Row],[Item Visibility]]&lt;$U$16,"Visibilidad media","Mayor visibilidad"))</f>
        <v>Poca visibilidad</v>
      </c>
      <c r="P3804" s="11" t="str">
        <f>IF(Tabla134[[#This Row],[Rating]]&lt;2,"Muy Malo",IF(Tabla134[[#This Row],[Rating]]&lt;3,"Malo",IF(Tabla134[[#This Row],[Rating]]&lt;4,"Regular",IF(Tabla134[[#This Row],[Rating]]&lt;5,"Bueno","Excelente"))))</f>
        <v>Bueno</v>
      </c>
    </row>
    <row r="3805" spans="1:16" x14ac:dyDescent="0.2">
      <c r="A3805" s="7" t="s">
        <v>6</v>
      </c>
      <c r="B3805" s="7" t="s">
        <v>1254</v>
      </c>
      <c r="C3805" s="7" t="s">
        <v>17</v>
      </c>
      <c r="D3805" s="8">
        <v>2018</v>
      </c>
      <c r="E3805" s="7" t="s">
        <v>13</v>
      </c>
      <c r="F3805" s="7" t="s">
        <v>2</v>
      </c>
      <c r="G3805" s="7" t="s">
        <v>1</v>
      </c>
      <c r="H3805" s="7" t="s">
        <v>12</v>
      </c>
      <c r="I3805" s="9">
        <v>7.4806196000000005E-2</v>
      </c>
      <c r="J3805" s="10">
        <v>112.91759999999999</v>
      </c>
      <c r="K3805" s="11">
        <v>4</v>
      </c>
      <c r="L3805" s="11" t="str">
        <f>IF(Tabla134[[#This Row],[Item Weight]]&lt;$U$12,"Poco Peso",IF(Tabla134[[#This Row],[Item Weight]]&lt;$U$13,"Peso Medio","Peso Alto"))</f>
        <v>Poco Peso</v>
      </c>
      <c r="N3805" s="11">
        <f>IF(Tabla134[[#This Row],[Item Weight (Nulos)]]="",VLOOKUP(Tabla134[[#This Row],[Item Identifier]],'Tabla para Nulos'!$A$3:$B$1563,2,FALSE),Tabla134[[#This Row],[Item Weight (Nulos)]])</f>
        <v>5.75</v>
      </c>
      <c r="O3805" s="11" t="str">
        <f>IF(Tabla134[[#This Row],[Item Visibility]]&lt;$U$15,"Poca visibilidad",IF(Tabla134[[#This Row],[Item Visibility]]&lt;$U$16,"Visibilidad media","Mayor visibilidad"))</f>
        <v>Visibilidad media</v>
      </c>
      <c r="P3805" s="11" t="str">
        <f>IF(Tabla134[[#This Row],[Rating]]&lt;2,"Muy Malo",IF(Tabla134[[#This Row],[Rating]]&lt;3,"Malo",IF(Tabla134[[#This Row],[Rating]]&lt;4,"Regular",IF(Tabla134[[#This Row],[Rating]]&lt;5,"Bueno","Excelente"))))</f>
        <v>Bueno</v>
      </c>
    </row>
    <row r="3806" spans="1:16" x14ac:dyDescent="0.2">
      <c r="A3806" s="7" t="s">
        <v>6</v>
      </c>
      <c r="B3806" s="7" t="s">
        <v>1135</v>
      </c>
      <c r="C3806" s="7" t="s">
        <v>71</v>
      </c>
      <c r="D3806" s="8">
        <v>2018</v>
      </c>
      <c r="E3806" s="7" t="s">
        <v>13</v>
      </c>
      <c r="F3806" s="7" t="s">
        <v>2</v>
      </c>
      <c r="G3806" s="7" t="s">
        <v>1</v>
      </c>
      <c r="H3806" s="7" t="s">
        <v>12</v>
      </c>
      <c r="I3806" s="9">
        <v>8.7421737999999999E-2</v>
      </c>
      <c r="J3806" s="10">
        <v>154.46299999999999</v>
      </c>
      <c r="K3806" s="11">
        <v>4</v>
      </c>
      <c r="L3806" s="11" t="str">
        <f>IF(Tabla134[[#This Row],[Item Weight]]&lt;$U$12,"Poco Peso",IF(Tabla134[[#This Row],[Item Weight]]&lt;$U$13,"Peso Medio","Peso Alto"))</f>
        <v>Peso Medio</v>
      </c>
      <c r="N3806" s="11">
        <f>IF(Tabla134[[#This Row],[Item Weight (Nulos)]]="",VLOOKUP(Tabla134[[#This Row],[Item Identifier]],'Tabla para Nulos'!$A$3:$B$1563,2,FALSE),Tabla134[[#This Row],[Item Weight (Nulos)]])</f>
        <v>11</v>
      </c>
      <c r="O3806" s="11" t="str">
        <f>IF(Tabla134[[#This Row],[Item Visibility]]&lt;$U$15,"Poca visibilidad",IF(Tabla134[[#This Row],[Item Visibility]]&lt;$U$16,"Visibilidad media","Mayor visibilidad"))</f>
        <v>Visibilidad media</v>
      </c>
      <c r="P3806" s="11" t="str">
        <f>IF(Tabla134[[#This Row],[Rating]]&lt;2,"Muy Malo",IF(Tabla134[[#This Row],[Rating]]&lt;3,"Malo",IF(Tabla134[[#This Row],[Rating]]&lt;4,"Regular",IF(Tabla134[[#This Row],[Rating]]&lt;5,"Bueno","Excelente"))))</f>
        <v>Bueno</v>
      </c>
    </row>
    <row r="3807" spans="1:16" x14ac:dyDescent="0.2">
      <c r="A3807" s="7" t="s">
        <v>6</v>
      </c>
      <c r="B3807" s="7" t="s">
        <v>973</v>
      </c>
      <c r="C3807" s="7" t="s">
        <v>71</v>
      </c>
      <c r="D3807" s="8">
        <v>2018</v>
      </c>
      <c r="E3807" s="7" t="s">
        <v>13</v>
      </c>
      <c r="F3807" s="7" t="s">
        <v>2</v>
      </c>
      <c r="G3807" s="7" t="s">
        <v>1</v>
      </c>
      <c r="H3807" s="7" t="s">
        <v>12</v>
      </c>
      <c r="I3807" s="9">
        <v>4.8426707999999999E-2</v>
      </c>
      <c r="J3807" s="10">
        <v>258.7278</v>
      </c>
      <c r="K3807" s="11">
        <v>4</v>
      </c>
      <c r="L3807" s="11" t="str">
        <f>IF(Tabla134[[#This Row],[Item Weight]]&lt;$U$12,"Poco Peso",IF(Tabla134[[#This Row],[Item Weight]]&lt;$U$13,"Peso Medio","Peso Alto"))</f>
        <v>Peso Medio</v>
      </c>
      <c r="N3807" s="11">
        <f>IF(Tabla134[[#This Row],[Item Weight (Nulos)]]="",VLOOKUP(Tabla134[[#This Row],[Item Identifier]],'Tabla para Nulos'!$A$3:$B$1563,2,FALSE),Tabla134[[#This Row],[Item Weight (Nulos)]])</f>
        <v>9.8949999999999996</v>
      </c>
      <c r="O3807" s="11" t="str">
        <f>IF(Tabla134[[#This Row],[Item Visibility]]&lt;$U$15,"Poca visibilidad",IF(Tabla134[[#This Row],[Item Visibility]]&lt;$U$16,"Visibilidad media","Mayor visibilidad"))</f>
        <v>Visibilidad media</v>
      </c>
      <c r="P3807" s="11" t="str">
        <f>IF(Tabla134[[#This Row],[Rating]]&lt;2,"Muy Malo",IF(Tabla134[[#This Row],[Rating]]&lt;3,"Malo",IF(Tabla134[[#This Row],[Rating]]&lt;4,"Regular",IF(Tabla134[[#This Row],[Rating]]&lt;5,"Bueno","Excelente"))))</f>
        <v>Bueno</v>
      </c>
    </row>
    <row r="3808" spans="1:16" x14ac:dyDescent="0.2">
      <c r="A3808" s="7" t="s">
        <v>6</v>
      </c>
      <c r="B3808" s="7" t="s">
        <v>819</v>
      </c>
      <c r="C3808" s="7" t="s">
        <v>71</v>
      </c>
      <c r="D3808" s="8">
        <v>2018</v>
      </c>
      <c r="E3808" s="7" t="s">
        <v>13</v>
      </c>
      <c r="F3808" s="7" t="s">
        <v>2</v>
      </c>
      <c r="G3808" s="7" t="s">
        <v>1</v>
      </c>
      <c r="H3808" s="7" t="s">
        <v>12</v>
      </c>
      <c r="I3808" s="9">
        <v>0.14928877900000001</v>
      </c>
      <c r="J3808" s="10">
        <v>158.4288</v>
      </c>
      <c r="K3808" s="11">
        <v>4</v>
      </c>
      <c r="L3808" s="11" t="str">
        <f>IF(Tabla134[[#This Row],[Item Weight]]&lt;$U$12,"Poco Peso",IF(Tabla134[[#This Row],[Item Weight]]&lt;$U$13,"Peso Medio","Peso Alto"))</f>
        <v>Poco Peso</v>
      </c>
      <c r="N3808" s="11">
        <f>IF(Tabla134[[#This Row],[Item Weight (Nulos)]]="",VLOOKUP(Tabla134[[#This Row],[Item Identifier]],'Tabla para Nulos'!$A$3:$B$1563,2,FALSE),Tabla134[[#This Row],[Item Weight (Nulos)]])</f>
        <v>7.8250000000000011</v>
      </c>
      <c r="O3808" s="11" t="str">
        <f>IF(Tabla134[[#This Row],[Item Visibility]]&lt;$U$15,"Poca visibilidad",IF(Tabla134[[#This Row],[Item Visibility]]&lt;$U$16,"Visibilidad media","Mayor visibilidad"))</f>
        <v>Mayor visibilidad</v>
      </c>
      <c r="P3808" s="11" t="str">
        <f>IF(Tabla134[[#This Row],[Rating]]&lt;2,"Muy Malo",IF(Tabla134[[#This Row],[Rating]]&lt;3,"Malo",IF(Tabla134[[#This Row],[Rating]]&lt;4,"Regular",IF(Tabla134[[#This Row],[Rating]]&lt;5,"Bueno","Excelente"))))</f>
        <v>Bueno</v>
      </c>
    </row>
    <row r="3809" spans="1:16" x14ac:dyDescent="0.2">
      <c r="A3809" s="7" t="s">
        <v>6</v>
      </c>
      <c r="B3809" s="7" t="s">
        <v>971</v>
      </c>
      <c r="C3809" s="7" t="s">
        <v>71</v>
      </c>
      <c r="D3809" s="8">
        <v>2018</v>
      </c>
      <c r="E3809" s="7" t="s">
        <v>13</v>
      </c>
      <c r="F3809" s="7" t="s">
        <v>2</v>
      </c>
      <c r="G3809" s="7" t="s">
        <v>1</v>
      </c>
      <c r="H3809" s="7" t="s">
        <v>12</v>
      </c>
      <c r="I3809" s="9">
        <v>9.1780141999999995E-2</v>
      </c>
      <c r="J3809" s="10">
        <v>182.5266</v>
      </c>
      <c r="K3809" s="11">
        <v>4</v>
      </c>
      <c r="L3809" s="11" t="str">
        <f>IF(Tabla134[[#This Row],[Item Weight]]&lt;$U$12,"Poco Peso",IF(Tabla134[[#This Row],[Item Weight]]&lt;$U$13,"Peso Medio","Peso Alto"))</f>
        <v>Peso Alto</v>
      </c>
      <c r="N3809" s="11">
        <f>IF(Tabla134[[#This Row],[Item Weight (Nulos)]]="",VLOOKUP(Tabla134[[#This Row],[Item Identifier]],'Tabla para Nulos'!$A$3:$B$1563,2,FALSE),Tabla134[[#This Row],[Item Weight (Nulos)]])</f>
        <v>18.350000000000001</v>
      </c>
      <c r="O3809" s="11" t="str">
        <f>IF(Tabla134[[#This Row],[Item Visibility]]&lt;$U$15,"Poca visibilidad",IF(Tabla134[[#This Row],[Item Visibility]]&lt;$U$16,"Visibilidad media","Mayor visibilidad"))</f>
        <v>Visibilidad media</v>
      </c>
      <c r="P3809" s="11" t="str">
        <f>IF(Tabla134[[#This Row],[Rating]]&lt;2,"Muy Malo",IF(Tabla134[[#This Row],[Rating]]&lt;3,"Malo",IF(Tabla134[[#This Row],[Rating]]&lt;4,"Regular",IF(Tabla134[[#This Row],[Rating]]&lt;5,"Bueno","Excelente"))))</f>
        <v>Bueno</v>
      </c>
    </row>
    <row r="3810" spans="1:16" x14ac:dyDescent="0.2">
      <c r="A3810" s="7" t="s">
        <v>6</v>
      </c>
      <c r="B3810" s="7" t="s">
        <v>1126</v>
      </c>
      <c r="C3810" s="7" t="s">
        <v>10</v>
      </c>
      <c r="D3810" s="8">
        <v>2018</v>
      </c>
      <c r="E3810" s="7" t="s">
        <v>13</v>
      </c>
      <c r="F3810" s="7" t="s">
        <v>2</v>
      </c>
      <c r="G3810" s="7" t="s">
        <v>1</v>
      </c>
      <c r="H3810" s="7" t="s">
        <v>12</v>
      </c>
      <c r="I3810" s="9">
        <v>1.8714040000000001E-2</v>
      </c>
      <c r="J3810" s="10">
        <v>223.47720000000001</v>
      </c>
      <c r="K3810" s="11">
        <v>4</v>
      </c>
      <c r="L3810" s="11" t="str">
        <f>IF(Tabla134[[#This Row],[Item Weight]]&lt;$U$12,"Poco Peso",IF(Tabla134[[#This Row],[Item Weight]]&lt;$U$13,"Peso Medio","Peso Alto"))</f>
        <v>Peso Alto</v>
      </c>
      <c r="N3810" s="11">
        <f>IF(Tabla134[[#This Row],[Item Weight (Nulos)]]="",VLOOKUP(Tabla134[[#This Row],[Item Identifier]],'Tabla para Nulos'!$A$3:$B$1563,2,FALSE),Tabla134[[#This Row],[Item Weight (Nulos)]])</f>
        <v>20.25</v>
      </c>
      <c r="O3810" s="11" t="str">
        <f>IF(Tabla134[[#This Row],[Item Visibility]]&lt;$U$15,"Poca visibilidad",IF(Tabla134[[#This Row],[Item Visibility]]&lt;$U$16,"Visibilidad media","Mayor visibilidad"))</f>
        <v>Poca visibilidad</v>
      </c>
      <c r="P3810" s="11" t="str">
        <f>IF(Tabla134[[#This Row],[Rating]]&lt;2,"Muy Malo",IF(Tabla134[[#This Row],[Rating]]&lt;3,"Malo",IF(Tabla134[[#This Row],[Rating]]&lt;4,"Regular",IF(Tabla134[[#This Row],[Rating]]&lt;5,"Bueno","Excelente"))))</f>
        <v>Bueno</v>
      </c>
    </row>
    <row r="3811" spans="1:16" x14ac:dyDescent="0.2">
      <c r="A3811" s="7" t="s">
        <v>6</v>
      </c>
      <c r="B3811" s="7" t="s">
        <v>1244</v>
      </c>
      <c r="C3811" s="7" t="s">
        <v>10</v>
      </c>
      <c r="D3811" s="8">
        <v>2018</v>
      </c>
      <c r="E3811" s="7" t="s">
        <v>13</v>
      </c>
      <c r="F3811" s="7" t="s">
        <v>2</v>
      </c>
      <c r="G3811" s="7" t="s">
        <v>1</v>
      </c>
      <c r="H3811" s="7" t="s">
        <v>12</v>
      </c>
      <c r="I3811" s="9">
        <v>0.102949031</v>
      </c>
      <c r="J3811" s="10">
        <v>225.27199999999999</v>
      </c>
      <c r="K3811" s="11">
        <v>4</v>
      </c>
      <c r="L3811" s="11" t="str">
        <f>IF(Tabla134[[#This Row],[Item Weight]]&lt;$U$12,"Poco Peso",IF(Tabla134[[#This Row],[Item Weight]]&lt;$U$13,"Peso Medio","Peso Alto"))</f>
        <v>Peso Alto</v>
      </c>
      <c r="N3811" s="11">
        <f>IF(Tabla134[[#This Row],[Item Weight (Nulos)]]="",VLOOKUP(Tabla134[[#This Row],[Item Identifier]],'Tabla para Nulos'!$A$3:$B$1563,2,FALSE),Tabla134[[#This Row],[Item Weight (Nulos)]])</f>
        <v>19</v>
      </c>
      <c r="O3811" s="11" t="str">
        <f>IF(Tabla134[[#This Row],[Item Visibility]]&lt;$U$15,"Poca visibilidad",IF(Tabla134[[#This Row],[Item Visibility]]&lt;$U$16,"Visibilidad media","Mayor visibilidad"))</f>
        <v>Mayor visibilidad</v>
      </c>
      <c r="P3811" s="11" t="str">
        <f>IF(Tabla134[[#This Row],[Rating]]&lt;2,"Muy Malo",IF(Tabla134[[#This Row],[Rating]]&lt;3,"Malo",IF(Tabla134[[#This Row],[Rating]]&lt;4,"Regular",IF(Tabla134[[#This Row],[Rating]]&lt;5,"Bueno","Excelente"))))</f>
        <v>Bueno</v>
      </c>
    </row>
    <row r="3812" spans="1:16" x14ac:dyDescent="0.2">
      <c r="A3812" s="7" t="s">
        <v>6</v>
      </c>
      <c r="B3812" s="7" t="s">
        <v>347</v>
      </c>
      <c r="C3812" s="7" t="s">
        <v>10</v>
      </c>
      <c r="D3812" s="8">
        <v>2018</v>
      </c>
      <c r="E3812" s="7" t="s">
        <v>13</v>
      </c>
      <c r="F3812" s="7" t="s">
        <v>2</v>
      </c>
      <c r="G3812" s="7" t="s">
        <v>1</v>
      </c>
      <c r="H3812" s="7" t="s">
        <v>12</v>
      </c>
      <c r="I3812" s="9">
        <v>0.121712459</v>
      </c>
      <c r="J3812" s="10">
        <v>101.2016</v>
      </c>
      <c r="K3812" s="11">
        <v>4</v>
      </c>
      <c r="L3812" s="11" t="str">
        <f>IF(Tabla134[[#This Row],[Item Weight]]&lt;$U$12,"Poco Peso",IF(Tabla134[[#This Row],[Item Weight]]&lt;$U$13,"Peso Medio","Peso Alto"))</f>
        <v>Peso Medio</v>
      </c>
      <c r="N3812" s="11">
        <f>IF(Tabla134[[#This Row],[Item Weight (Nulos)]]="",VLOOKUP(Tabla134[[#This Row],[Item Identifier]],'Tabla para Nulos'!$A$3:$B$1563,2,FALSE),Tabla134[[#This Row],[Item Weight (Nulos)]])</f>
        <v>9.1950000000000021</v>
      </c>
      <c r="O3812" s="11" t="str">
        <f>IF(Tabla134[[#This Row],[Item Visibility]]&lt;$U$15,"Poca visibilidad",IF(Tabla134[[#This Row],[Item Visibility]]&lt;$U$16,"Visibilidad media","Mayor visibilidad"))</f>
        <v>Mayor visibilidad</v>
      </c>
      <c r="P3812" s="11" t="str">
        <f>IF(Tabla134[[#This Row],[Rating]]&lt;2,"Muy Malo",IF(Tabla134[[#This Row],[Rating]]&lt;3,"Malo",IF(Tabla134[[#This Row],[Rating]]&lt;4,"Regular",IF(Tabla134[[#This Row],[Rating]]&lt;5,"Bueno","Excelente"))))</f>
        <v>Bueno</v>
      </c>
    </row>
    <row r="3813" spans="1:16" x14ac:dyDescent="0.2">
      <c r="A3813" s="7" t="s">
        <v>6</v>
      </c>
      <c r="B3813" s="7" t="s">
        <v>734</v>
      </c>
      <c r="C3813" s="7" t="s">
        <v>10</v>
      </c>
      <c r="D3813" s="8">
        <v>2018</v>
      </c>
      <c r="E3813" s="7" t="s">
        <v>13</v>
      </c>
      <c r="F3813" s="7" t="s">
        <v>2</v>
      </c>
      <c r="G3813" s="7" t="s">
        <v>1</v>
      </c>
      <c r="H3813" s="7" t="s">
        <v>12</v>
      </c>
      <c r="I3813" s="9">
        <v>8.7936752000000007E-2</v>
      </c>
      <c r="J3813" s="10">
        <v>115.9466</v>
      </c>
      <c r="K3813" s="11">
        <v>4</v>
      </c>
      <c r="L3813" s="11" t="str">
        <f>IF(Tabla134[[#This Row],[Item Weight]]&lt;$U$12,"Poco Peso",IF(Tabla134[[#This Row],[Item Weight]]&lt;$U$13,"Peso Medio","Peso Alto"))</f>
        <v>Poco Peso</v>
      </c>
      <c r="N3813" s="11">
        <f>IF(Tabla134[[#This Row],[Item Weight (Nulos)]]="",VLOOKUP(Tabla134[[#This Row],[Item Identifier]],'Tabla para Nulos'!$A$3:$B$1563,2,FALSE),Tabla134[[#This Row],[Item Weight (Nulos)]])</f>
        <v>7.7200000000000006</v>
      </c>
      <c r="O3813" s="11" t="str">
        <f>IF(Tabla134[[#This Row],[Item Visibility]]&lt;$U$15,"Poca visibilidad",IF(Tabla134[[#This Row],[Item Visibility]]&lt;$U$16,"Visibilidad media","Mayor visibilidad"))</f>
        <v>Visibilidad media</v>
      </c>
      <c r="P3813" s="11" t="str">
        <f>IF(Tabla134[[#This Row],[Rating]]&lt;2,"Muy Malo",IF(Tabla134[[#This Row],[Rating]]&lt;3,"Malo",IF(Tabla134[[#This Row],[Rating]]&lt;4,"Regular",IF(Tabla134[[#This Row],[Rating]]&lt;5,"Bueno","Excelente"))))</f>
        <v>Bueno</v>
      </c>
    </row>
    <row r="3814" spans="1:16" x14ac:dyDescent="0.2">
      <c r="A3814" s="7" t="s">
        <v>6</v>
      </c>
      <c r="B3814" s="7" t="s">
        <v>557</v>
      </c>
      <c r="C3814" s="7" t="s">
        <v>10</v>
      </c>
      <c r="D3814" s="8">
        <v>2018</v>
      </c>
      <c r="E3814" s="7" t="s">
        <v>13</v>
      </c>
      <c r="F3814" s="7" t="s">
        <v>2</v>
      </c>
      <c r="G3814" s="7" t="s">
        <v>1</v>
      </c>
      <c r="H3814" s="7" t="s">
        <v>12</v>
      </c>
      <c r="I3814" s="9">
        <v>1.4295564E-2</v>
      </c>
      <c r="J3814" s="10">
        <v>242.65119999999999</v>
      </c>
      <c r="K3814" s="11">
        <v>4</v>
      </c>
      <c r="L3814" s="11" t="str">
        <f>IF(Tabla134[[#This Row],[Item Weight]]&lt;$U$12,"Poco Peso",IF(Tabla134[[#This Row],[Item Weight]]&lt;$U$13,"Peso Medio","Peso Alto"))</f>
        <v>Poco Peso</v>
      </c>
      <c r="N3814" s="11">
        <f>IF(Tabla134[[#This Row],[Item Weight (Nulos)]]="",VLOOKUP(Tabla134[[#This Row],[Item Identifier]],'Tabla para Nulos'!$A$3:$B$1563,2,FALSE),Tabla134[[#This Row],[Item Weight (Nulos)]])</f>
        <v>7.35</v>
      </c>
      <c r="O3814" s="11" t="str">
        <f>IF(Tabla134[[#This Row],[Item Visibility]]&lt;$U$15,"Poca visibilidad",IF(Tabla134[[#This Row],[Item Visibility]]&lt;$U$16,"Visibilidad media","Mayor visibilidad"))</f>
        <v>Poca visibilidad</v>
      </c>
      <c r="P3814" s="11" t="str">
        <f>IF(Tabla134[[#This Row],[Rating]]&lt;2,"Muy Malo",IF(Tabla134[[#This Row],[Rating]]&lt;3,"Malo",IF(Tabla134[[#This Row],[Rating]]&lt;4,"Regular",IF(Tabla134[[#This Row],[Rating]]&lt;5,"Bueno","Excelente"))))</f>
        <v>Bueno</v>
      </c>
    </row>
    <row r="3815" spans="1:16" x14ac:dyDescent="0.2">
      <c r="A3815" s="7" t="s">
        <v>6</v>
      </c>
      <c r="B3815" s="7" t="s">
        <v>1567</v>
      </c>
      <c r="C3815" s="7" t="s">
        <v>10</v>
      </c>
      <c r="D3815" s="8">
        <v>2018</v>
      </c>
      <c r="E3815" s="7" t="s">
        <v>13</v>
      </c>
      <c r="F3815" s="7" t="s">
        <v>2</v>
      </c>
      <c r="G3815" s="7" t="s">
        <v>1</v>
      </c>
      <c r="H3815" s="7" t="s">
        <v>12</v>
      </c>
      <c r="I3815" s="9">
        <v>5.7762301000000002E-2</v>
      </c>
      <c r="J3815" s="10">
        <v>237.35640000000001</v>
      </c>
      <c r="K3815" s="11">
        <v>4</v>
      </c>
      <c r="L3815" s="11" t="str">
        <f>IF(Tabla134[[#This Row],[Item Weight]]&lt;$U$12,"Poco Peso",IF(Tabla134[[#This Row],[Item Weight]]&lt;$U$13,"Peso Medio","Peso Alto"))</f>
        <v>Peso Alto</v>
      </c>
      <c r="N3815" s="11">
        <f>IF(Tabla134[[#This Row],[Item Weight (Nulos)]]="",VLOOKUP(Tabla134[[#This Row],[Item Identifier]],'Tabla para Nulos'!$A$3:$B$1563,2,FALSE),Tabla134[[#This Row],[Item Weight (Nulos)]])</f>
        <v>19.350000000000001</v>
      </c>
      <c r="O3815" s="11" t="str">
        <f>IF(Tabla134[[#This Row],[Item Visibility]]&lt;$U$15,"Poca visibilidad",IF(Tabla134[[#This Row],[Item Visibility]]&lt;$U$16,"Visibilidad media","Mayor visibilidad"))</f>
        <v>Visibilidad media</v>
      </c>
      <c r="P3815" s="11" t="str">
        <f>IF(Tabla134[[#This Row],[Rating]]&lt;2,"Muy Malo",IF(Tabla134[[#This Row],[Rating]]&lt;3,"Malo",IF(Tabla134[[#This Row],[Rating]]&lt;4,"Regular",IF(Tabla134[[#This Row],[Rating]]&lt;5,"Bueno","Excelente"))))</f>
        <v>Bueno</v>
      </c>
    </row>
    <row r="3816" spans="1:16" x14ac:dyDescent="0.2">
      <c r="A3816" s="7" t="s">
        <v>6</v>
      </c>
      <c r="B3816" s="7" t="s">
        <v>1504</v>
      </c>
      <c r="C3816" s="7" t="s">
        <v>10</v>
      </c>
      <c r="D3816" s="8">
        <v>2018</v>
      </c>
      <c r="E3816" s="7" t="s">
        <v>13</v>
      </c>
      <c r="F3816" s="7" t="s">
        <v>2</v>
      </c>
      <c r="G3816" s="7" t="s">
        <v>1</v>
      </c>
      <c r="H3816" s="7" t="s">
        <v>12</v>
      </c>
      <c r="I3816" s="9">
        <v>2.1863506000000001E-2</v>
      </c>
      <c r="J3816" s="10">
        <v>247.00919999999999</v>
      </c>
      <c r="K3816" s="11">
        <v>4</v>
      </c>
      <c r="L3816" s="11" t="str">
        <f>IF(Tabla134[[#This Row],[Item Weight]]&lt;$U$12,"Poco Peso",IF(Tabla134[[#This Row],[Item Weight]]&lt;$U$13,"Peso Medio","Peso Alto"))</f>
        <v>Peso Medio</v>
      </c>
      <c r="N3816" s="11">
        <f>IF(Tabla134[[#This Row],[Item Weight (Nulos)]]="",VLOOKUP(Tabla134[[#This Row],[Item Identifier]],'Tabla para Nulos'!$A$3:$B$1563,2,FALSE),Tabla134[[#This Row],[Item Weight (Nulos)]])</f>
        <v>12.6</v>
      </c>
      <c r="O3816" s="11" t="str">
        <f>IF(Tabla134[[#This Row],[Item Visibility]]&lt;$U$15,"Poca visibilidad",IF(Tabla134[[#This Row],[Item Visibility]]&lt;$U$16,"Visibilidad media","Mayor visibilidad"))</f>
        <v>Poca visibilidad</v>
      </c>
      <c r="P3816" s="11" t="str">
        <f>IF(Tabla134[[#This Row],[Rating]]&lt;2,"Muy Malo",IF(Tabla134[[#This Row],[Rating]]&lt;3,"Malo",IF(Tabla134[[#This Row],[Rating]]&lt;4,"Regular",IF(Tabla134[[#This Row],[Rating]]&lt;5,"Bueno","Excelente"))))</f>
        <v>Bueno</v>
      </c>
    </row>
    <row r="3817" spans="1:16" x14ac:dyDescent="0.2">
      <c r="A3817" s="7" t="s">
        <v>6</v>
      </c>
      <c r="B3817" s="7" t="s">
        <v>343</v>
      </c>
      <c r="C3817" s="7" t="s">
        <v>10</v>
      </c>
      <c r="D3817" s="8">
        <v>2018</v>
      </c>
      <c r="E3817" s="7" t="s">
        <v>13</v>
      </c>
      <c r="F3817" s="7" t="s">
        <v>2</v>
      </c>
      <c r="G3817" s="7" t="s">
        <v>1</v>
      </c>
      <c r="H3817" s="7" t="s">
        <v>12</v>
      </c>
      <c r="I3817" s="9">
        <v>0.112668963</v>
      </c>
      <c r="J3817" s="10">
        <v>191.0504</v>
      </c>
      <c r="K3817" s="11">
        <v>4</v>
      </c>
      <c r="L3817" s="11" t="str">
        <f>IF(Tabla134[[#This Row],[Item Weight]]&lt;$U$12,"Poco Peso",IF(Tabla134[[#This Row],[Item Weight]]&lt;$U$13,"Peso Medio","Peso Alto"))</f>
        <v>Peso Medio</v>
      </c>
      <c r="N3817" s="11">
        <f>IF(Tabla134[[#This Row],[Item Weight (Nulos)]]="",VLOOKUP(Tabla134[[#This Row],[Item Identifier]],'Tabla para Nulos'!$A$3:$B$1563,2,FALSE),Tabla134[[#This Row],[Item Weight (Nulos)]])</f>
        <v>15.35</v>
      </c>
      <c r="O3817" s="11" t="str">
        <f>IF(Tabla134[[#This Row],[Item Visibility]]&lt;$U$15,"Poca visibilidad",IF(Tabla134[[#This Row],[Item Visibility]]&lt;$U$16,"Visibilidad media","Mayor visibilidad"))</f>
        <v>Mayor visibilidad</v>
      </c>
      <c r="P3817" s="11" t="str">
        <f>IF(Tabla134[[#This Row],[Rating]]&lt;2,"Muy Malo",IF(Tabla134[[#This Row],[Rating]]&lt;3,"Malo",IF(Tabla134[[#This Row],[Rating]]&lt;4,"Regular",IF(Tabla134[[#This Row],[Rating]]&lt;5,"Bueno","Excelente"))))</f>
        <v>Bueno</v>
      </c>
    </row>
    <row r="3818" spans="1:16" x14ac:dyDescent="0.2">
      <c r="A3818" s="7" t="s">
        <v>6</v>
      </c>
      <c r="B3818" s="7" t="s">
        <v>1242</v>
      </c>
      <c r="C3818" s="7" t="s">
        <v>47</v>
      </c>
      <c r="D3818" s="8">
        <v>2018</v>
      </c>
      <c r="E3818" s="7" t="s">
        <v>13</v>
      </c>
      <c r="F3818" s="7" t="s">
        <v>2</v>
      </c>
      <c r="G3818" s="7" t="s">
        <v>1</v>
      </c>
      <c r="H3818" s="7" t="s">
        <v>12</v>
      </c>
      <c r="I3818" s="9">
        <v>2.0312314000000001E-2</v>
      </c>
      <c r="J3818" s="10">
        <v>98.104200000000006</v>
      </c>
      <c r="K3818" s="11">
        <v>4</v>
      </c>
      <c r="L3818" s="11" t="str">
        <f>IF(Tabla134[[#This Row],[Item Weight]]&lt;$U$12,"Poco Peso",IF(Tabla134[[#This Row],[Item Weight]]&lt;$U$13,"Peso Medio","Peso Alto"))</f>
        <v>Peso Medio</v>
      </c>
      <c r="N3818" s="11">
        <f>IF(Tabla134[[#This Row],[Item Weight (Nulos)]]="",VLOOKUP(Tabla134[[#This Row],[Item Identifier]],'Tabla para Nulos'!$A$3:$B$1563,2,FALSE),Tabla134[[#This Row],[Item Weight (Nulos)]])</f>
        <v>12</v>
      </c>
      <c r="O3818" s="11" t="str">
        <f>IF(Tabla134[[#This Row],[Item Visibility]]&lt;$U$15,"Poca visibilidad",IF(Tabla134[[#This Row],[Item Visibility]]&lt;$U$16,"Visibilidad media","Mayor visibilidad"))</f>
        <v>Poca visibilidad</v>
      </c>
      <c r="P3818" s="11" t="str">
        <f>IF(Tabla134[[#This Row],[Rating]]&lt;2,"Muy Malo",IF(Tabla134[[#This Row],[Rating]]&lt;3,"Malo",IF(Tabla134[[#This Row],[Rating]]&lt;4,"Regular",IF(Tabla134[[#This Row],[Rating]]&lt;5,"Bueno","Excelente"))))</f>
        <v>Bueno</v>
      </c>
    </row>
    <row r="3819" spans="1:16" x14ac:dyDescent="0.2">
      <c r="A3819" s="7" t="s">
        <v>6</v>
      </c>
      <c r="B3819" s="7" t="s">
        <v>1243</v>
      </c>
      <c r="C3819" s="7" t="s">
        <v>47</v>
      </c>
      <c r="D3819" s="8">
        <v>2018</v>
      </c>
      <c r="E3819" s="7" t="s">
        <v>13</v>
      </c>
      <c r="F3819" s="7" t="s">
        <v>2</v>
      </c>
      <c r="G3819" s="7" t="s">
        <v>1</v>
      </c>
      <c r="H3819" s="7" t="s">
        <v>12</v>
      </c>
      <c r="I3819" s="9">
        <v>0.13670167799999999</v>
      </c>
      <c r="J3819" s="10">
        <v>182.16079999999999</v>
      </c>
      <c r="K3819" s="11">
        <v>4</v>
      </c>
      <c r="L3819" s="11" t="str">
        <f>IF(Tabla134[[#This Row],[Item Weight]]&lt;$U$12,"Poco Peso",IF(Tabla134[[#This Row],[Item Weight]]&lt;$U$13,"Peso Medio","Peso Alto"))</f>
        <v>Poco Peso</v>
      </c>
      <c r="N3819" s="11">
        <f>IF(Tabla134[[#This Row],[Item Weight (Nulos)]]="",VLOOKUP(Tabla134[[#This Row],[Item Identifier]],'Tabla para Nulos'!$A$3:$B$1563,2,FALSE),Tabla134[[#This Row],[Item Weight (Nulos)]])</f>
        <v>6.9850000000000003</v>
      </c>
      <c r="O3819" s="11" t="str">
        <f>IF(Tabla134[[#This Row],[Item Visibility]]&lt;$U$15,"Poca visibilidad",IF(Tabla134[[#This Row],[Item Visibility]]&lt;$U$16,"Visibilidad media","Mayor visibilidad"))</f>
        <v>Mayor visibilidad</v>
      </c>
      <c r="P3819" s="11" t="str">
        <f>IF(Tabla134[[#This Row],[Rating]]&lt;2,"Muy Malo",IF(Tabla134[[#This Row],[Rating]]&lt;3,"Malo",IF(Tabla134[[#This Row],[Rating]]&lt;4,"Regular",IF(Tabla134[[#This Row],[Rating]]&lt;5,"Bueno","Excelente"))))</f>
        <v>Bueno</v>
      </c>
    </row>
    <row r="3820" spans="1:16" x14ac:dyDescent="0.2">
      <c r="A3820" s="7" t="s">
        <v>6</v>
      </c>
      <c r="B3820" s="7" t="s">
        <v>722</v>
      </c>
      <c r="C3820" s="7" t="s">
        <v>47</v>
      </c>
      <c r="D3820" s="8">
        <v>2018</v>
      </c>
      <c r="E3820" s="7" t="s">
        <v>13</v>
      </c>
      <c r="F3820" s="7" t="s">
        <v>2</v>
      </c>
      <c r="G3820" s="7" t="s">
        <v>1</v>
      </c>
      <c r="H3820" s="7" t="s">
        <v>12</v>
      </c>
      <c r="I3820" s="9">
        <v>1.7466283999999999E-2</v>
      </c>
      <c r="J3820" s="10">
        <v>45.471800000000002</v>
      </c>
      <c r="K3820" s="11">
        <v>4</v>
      </c>
      <c r="L3820" s="11" t="str">
        <f>IF(Tabla134[[#This Row],[Item Weight]]&lt;$U$12,"Poco Peso",IF(Tabla134[[#This Row],[Item Weight]]&lt;$U$13,"Peso Medio","Peso Alto"))</f>
        <v>Peso Medio</v>
      </c>
      <c r="N3820" s="11">
        <f>IF(Tabla134[[#This Row],[Item Weight (Nulos)]]="",VLOOKUP(Tabla134[[#This Row],[Item Identifier]],'Tabla para Nulos'!$A$3:$B$1563,2,FALSE),Tabla134[[#This Row],[Item Weight (Nulos)]])</f>
        <v>16</v>
      </c>
      <c r="O3820" s="11" t="str">
        <f>IF(Tabla134[[#This Row],[Item Visibility]]&lt;$U$15,"Poca visibilidad",IF(Tabla134[[#This Row],[Item Visibility]]&lt;$U$16,"Visibilidad media","Mayor visibilidad"))</f>
        <v>Poca visibilidad</v>
      </c>
      <c r="P3820" s="11" t="str">
        <f>IF(Tabla134[[#This Row],[Rating]]&lt;2,"Muy Malo",IF(Tabla134[[#This Row],[Rating]]&lt;3,"Malo",IF(Tabla134[[#This Row],[Rating]]&lt;4,"Regular",IF(Tabla134[[#This Row],[Rating]]&lt;5,"Bueno","Excelente"))))</f>
        <v>Bueno</v>
      </c>
    </row>
    <row r="3821" spans="1:16" x14ac:dyDescent="0.2">
      <c r="A3821" s="7" t="s">
        <v>6</v>
      </c>
      <c r="B3821" s="7" t="s">
        <v>1500</v>
      </c>
      <c r="C3821" s="7" t="s">
        <v>47</v>
      </c>
      <c r="D3821" s="8">
        <v>2018</v>
      </c>
      <c r="E3821" s="7" t="s">
        <v>13</v>
      </c>
      <c r="F3821" s="7" t="s">
        <v>2</v>
      </c>
      <c r="G3821" s="7" t="s">
        <v>1</v>
      </c>
      <c r="H3821" s="7" t="s">
        <v>12</v>
      </c>
      <c r="I3821" s="9">
        <v>5.4288646000000003E-2</v>
      </c>
      <c r="J3821" s="10">
        <v>96.609399999999994</v>
      </c>
      <c r="K3821" s="11">
        <v>4</v>
      </c>
      <c r="L3821" s="11" t="str">
        <f>IF(Tabla134[[#This Row],[Item Weight]]&lt;$U$12,"Poco Peso",IF(Tabla134[[#This Row],[Item Weight]]&lt;$U$13,"Peso Medio","Peso Alto"))</f>
        <v>Peso Medio</v>
      </c>
      <c r="N3821" s="11">
        <f>IF(Tabla134[[#This Row],[Item Weight (Nulos)]]="",VLOOKUP(Tabla134[[#This Row],[Item Identifier]],'Tabla para Nulos'!$A$3:$B$1563,2,FALSE),Tabla134[[#This Row],[Item Weight (Nulos)]])</f>
        <v>11.3</v>
      </c>
      <c r="O3821" s="11" t="str">
        <f>IF(Tabla134[[#This Row],[Item Visibility]]&lt;$U$15,"Poca visibilidad",IF(Tabla134[[#This Row],[Item Visibility]]&lt;$U$16,"Visibilidad media","Mayor visibilidad"))</f>
        <v>Visibilidad media</v>
      </c>
      <c r="P3821" s="11" t="str">
        <f>IF(Tabla134[[#This Row],[Rating]]&lt;2,"Muy Malo",IF(Tabla134[[#This Row],[Rating]]&lt;3,"Malo",IF(Tabla134[[#This Row],[Rating]]&lt;4,"Regular",IF(Tabla134[[#This Row],[Rating]]&lt;5,"Bueno","Excelente"))))</f>
        <v>Bueno</v>
      </c>
    </row>
    <row r="3822" spans="1:16" x14ac:dyDescent="0.2">
      <c r="A3822" s="7" t="s">
        <v>6</v>
      </c>
      <c r="B3822" s="7" t="s">
        <v>535</v>
      </c>
      <c r="C3822" s="7" t="s">
        <v>14</v>
      </c>
      <c r="D3822" s="8">
        <v>2018</v>
      </c>
      <c r="E3822" s="7" t="s">
        <v>13</v>
      </c>
      <c r="F3822" s="7" t="s">
        <v>2</v>
      </c>
      <c r="G3822" s="7" t="s">
        <v>1</v>
      </c>
      <c r="H3822" s="7" t="s">
        <v>12</v>
      </c>
      <c r="I3822" s="9">
        <v>0.127416049</v>
      </c>
      <c r="J3822" s="10">
        <v>167.48159999999999</v>
      </c>
      <c r="K3822" s="11">
        <v>4</v>
      </c>
      <c r="L3822" s="11" t="str">
        <f>IF(Tabla134[[#This Row],[Item Weight]]&lt;$U$12,"Poco Peso",IF(Tabla134[[#This Row],[Item Weight]]&lt;$U$13,"Peso Medio","Peso Alto"))</f>
        <v>Peso Alto</v>
      </c>
      <c r="N3822" s="11">
        <f>IF(Tabla134[[#This Row],[Item Weight (Nulos)]]="",VLOOKUP(Tabla134[[#This Row],[Item Identifier]],'Tabla para Nulos'!$A$3:$B$1563,2,FALSE),Tabla134[[#This Row],[Item Weight (Nulos)]])</f>
        <v>19.599999999999998</v>
      </c>
      <c r="O3822" s="11" t="str">
        <f>IF(Tabla134[[#This Row],[Item Visibility]]&lt;$U$15,"Poca visibilidad",IF(Tabla134[[#This Row],[Item Visibility]]&lt;$U$16,"Visibilidad media","Mayor visibilidad"))</f>
        <v>Mayor visibilidad</v>
      </c>
      <c r="P3822" s="11" t="str">
        <f>IF(Tabla134[[#This Row],[Rating]]&lt;2,"Muy Malo",IF(Tabla134[[#This Row],[Rating]]&lt;3,"Malo",IF(Tabla134[[#This Row],[Rating]]&lt;4,"Regular",IF(Tabla134[[#This Row],[Rating]]&lt;5,"Bueno","Excelente"))))</f>
        <v>Bueno</v>
      </c>
    </row>
    <row r="3823" spans="1:16" x14ac:dyDescent="0.2">
      <c r="A3823" s="7" t="s">
        <v>6</v>
      </c>
      <c r="B3823" s="7" t="s">
        <v>1119</v>
      </c>
      <c r="C3823" s="7" t="s">
        <v>14</v>
      </c>
      <c r="D3823" s="8">
        <v>2018</v>
      </c>
      <c r="E3823" s="7" t="s">
        <v>13</v>
      </c>
      <c r="F3823" s="7" t="s">
        <v>2</v>
      </c>
      <c r="G3823" s="7" t="s">
        <v>1</v>
      </c>
      <c r="H3823" s="7" t="s">
        <v>12</v>
      </c>
      <c r="I3823" s="9">
        <v>0.124668026</v>
      </c>
      <c r="J3823" s="10">
        <v>261.09100000000001</v>
      </c>
      <c r="K3823" s="11">
        <v>4</v>
      </c>
      <c r="L3823" s="11" t="str">
        <f>IF(Tabla134[[#This Row],[Item Weight]]&lt;$U$12,"Poco Peso",IF(Tabla134[[#This Row],[Item Weight]]&lt;$U$13,"Peso Medio","Peso Alto"))</f>
        <v>Peso Medio</v>
      </c>
      <c r="N3823" s="11">
        <f>IF(Tabla134[[#This Row],[Item Weight (Nulos)]]="",VLOOKUP(Tabla134[[#This Row],[Item Identifier]],'Tabla para Nulos'!$A$3:$B$1563,2,FALSE),Tabla134[[#This Row],[Item Weight (Nulos)]])</f>
        <v>13.5</v>
      </c>
      <c r="O3823" s="11" t="str">
        <f>IF(Tabla134[[#This Row],[Item Visibility]]&lt;$U$15,"Poca visibilidad",IF(Tabla134[[#This Row],[Item Visibility]]&lt;$U$16,"Visibilidad media","Mayor visibilidad"))</f>
        <v>Mayor visibilidad</v>
      </c>
      <c r="P3823" s="11" t="str">
        <f>IF(Tabla134[[#This Row],[Rating]]&lt;2,"Muy Malo",IF(Tabla134[[#This Row],[Rating]]&lt;3,"Malo",IF(Tabla134[[#This Row],[Rating]]&lt;4,"Regular",IF(Tabla134[[#This Row],[Rating]]&lt;5,"Bueno","Excelente"))))</f>
        <v>Bueno</v>
      </c>
    </row>
    <row r="3824" spans="1:16" x14ac:dyDescent="0.2">
      <c r="A3824" s="7" t="s">
        <v>6</v>
      </c>
      <c r="B3824" s="7" t="s">
        <v>1120</v>
      </c>
      <c r="C3824" s="7" t="s">
        <v>14</v>
      </c>
      <c r="D3824" s="8">
        <v>2018</v>
      </c>
      <c r="E3824" s="7" t="s">
        <v>13</v>
      </c>
      <c r="F3824" s="7" t="s">
        <v>2</v>
      </c>
      <c r="G3824" s="7" t="s">
        <v>1</v>
      </c>
      <c r="H3824" s="7" t="s">
        <v>12</v>
      </c>
      <c r="I3824" s="9">
        <v>3.7768989000000003E-2</v>
      </c>
      <c r="J3824" s="10">
        <v>88.585599999999999</v>
      </c>
      <c r="K3824" s="11">
        <v>4</v>
      </c>
      <c r="L3824" s="11" t="str">
        <f>IF(Tabla134[[#This Row],[Item Weight]]&lt;$U$12,"Poco Peso",IF(Tabla134[[#This Row],[Item Weight]]&lt;$U$13,"Peso Medio","Peso Alto"))</f>
        <v>Peso Medio</v>
      </c>
      <c r="N3824" s="11">
        <f>IF(Tabla134[[#This Row],[Item Weight (Nulos)]]="",VLOOKUP(Tabla134[[#This Row],[Item Identifier]],'Tabla para Nulos'!$A$3:$B$1563,2,FALSE),Tabla134[[#This Row],[Item Weight (Nulos)]])</f>
        <v>13.15</v>
      </c>
      <c r="O3824" s="11" t="str">
        <f>IF(Tabla134[[#This Row],[Item Visibility]]&lt;$U$15,"Poca visibilidad",IF(Tabla134[[#This Row],[Item Visibility]]&lt;$U$16,"Visibilidad media","Mayor visibilidad"))</f>
        <v>Visibilidad media</v>
      </c>
      <c r="P3824" s="11" t="str">
        <f>IF(Tabla134[[#This Row],[Rating]]&lt;2,"Muy Malo",IF(Tabla134[[#This Row],[Rating]]&lt;3,"Malo",IF(Tabla134[[#This Row],[Rating]]&lt;4,"Regular",IF(Tabla134[[#This Row],[Rating]]&lt;5,"Bueno","Excelente"))))</f>
        <v>Bueno</v>
      </c>
    </row>
    <row r="3825" spans="1:16" x14ac:dyDescent="0.2">
      <c r="A3825" s="7" t="s">
        <v>6</v>
      </c>
      <c r="B3825" s="7" t="s">
        <v>1118</v>
      </c>
      <c r="C3825" s="7" t="s">
        <v>14</v>
      </c>
      <c r="D3825" s="8">
        <v>2018</v>
      </c>
      <c r="E3825" s="7" t="s">
        <v>13</v>
      </c>
      <c r="F3825" s="7" t="s">
        <v>2</v>
      </c>
      <c r="G3825" s="7" t="s">
        <v>1</v>
      </c>
      <c r="H3825" s="7" t="s">
        <v>12</v>
      </c>
      <c r="I3825" s="9">
        <v>3.0476540999999999E-2</v>
      </c>
      <c r="J3825" s="10">
        <v>252.2724</v>
      </c>
      <c r="K3825" s="11">
        <v>4</v>
      </c>
      <c r="L3825" s="11" t="str">
        <f>IF(Tabla134[[#This Row],[Item Weight]]&lt;$U$12,"Poco Peso",IF(Tabla134[[#This Row],[Item Weight]]&lt;$U$13,"Peso Medio","Peso Alto"))</f>
        <v>Peso Medio</v>
      </c>
      <c r="N3825" s="11">
        <f>IF(Tabla134[[#This Row],[Item Weight (Nulos)]]="",VLOOKUP(Tabla134[[#This Row],[Item Identifier]],'Tabla para Nulos'!$A$3:$B$1563,2,FALSE),Tabla134[[#This Row],[Item Weight (Nulos)]])</f>
        <v>15.7</v>
      </c>
      <c r="O3825" s="11" t="str">
        <f>IF(Tabla134[[#This Row],[Item Visibility]]&lt;$U$15,"Poca visibilidad",IF(Tabla134[[#This Row],[Item Visibility]]&lt;$U$16,"Visibilidad media","Mayor visibilidad"))</f>
        <v>Visibilidad media</v>
      </c>
      <c r="P3825" s="11" t="str">
        <f>IF(Tabla134[[#This Row],[Rating]]&lt;2,"Muy Malo",IF(Tabla134[[#This Row],[Rating]]&lt;3,"Malo",IF(Tabla134[[#This Row],[Rating]]&lt;4,"Regular",IF(Tabla134[[#This Row],[Rating]]&lt;5,"Bueno","Excelente"))))</f>
        <v>Bueno</v>
      </c>
    </row>
    <row r="3826" spans="1:16" x14ac:dyDescent="0.2">
      <c r="A3826" s="7" t="s">
        <v>6</v>
      </c>
      <c r="B3826" s="7" t="s">
        <v>314</v>
      </c>
      <c r="C3826" s="7" t="s">
        <v>19</v>
      </c>
      <c r="D3826" s="8">
        <v>2018</v>
      </c>
      <c r="E3826" s="7" t="s">
        <v>13</v>
      </c>
      <c r="F3826" s="7" t="s">
        <v>2</v>
      </c>
      <c r="G3826" s="7" t="s">
        <v>1</v>
      </c>
      <c r="H3826" s="7" t="s">
        <v>12</v>
      </c>
      <c r="I3826" s="9">
        <v>0.127308434</v>
      </c>
      <c r="J3826" s="10">
        <v>186.69239999999999</v>
      </c>
      <c r="K3826" s="11">
        <v>4</v>
      </c>
      <c r="L3826" s="11" t="str">
        <f>IF(Tabla134[[#This Row],[Item Weight]]&lt;$U$12,"Poco Peso",IF(Tabla134[[#This Row],[Item Weight]]&lt;$U$13,"Peso Medio","Peso Alto"))</f>
        <v>Poco Peso</v>
      </c>
      <c r="N3826" s="11">
        <f>IF(Tabla134[[#This Row],[Item Weight (Nulos)]]="",VLOOKUP(Tabla134[[#This Row],[Item Identifier]],'Tabla para Nulos'!$A$3:$B$1563,2,FALSE),Tabla134[[#This Row],[Item Weight (Nulos)]])</f>
        <v>8.2699999999999978</v>
      </c>
      <c r="O3826" s="11" t="str">
        <f>IF(Tabla134[[#This Row],[Item Visibility]]&lt;$U$15,"Poca visibilidad",IF(Tabla134[[#This Row],[Item Visibility]]&lt;$U$16,"Visibilidad media","Mayor visibilidad"))</f>
        <v>Mayor visibilidad</v>
      </c>
      <c r="P3826" s="11" t="str">
        <f>IF(Tabla134[[#This Row],[Rating]]&lt;2,"Muy Malo",IF(Tabla134[[#This Row],[Rating]]&lt;3,"Malo",IF(Tabla134[[#This Row],[Rating]]&lt;4,"Regular",IF(Tabla134[[#This Row],[Rating]]&lt;5,"Bueno","Excelente"))))</f>
        <v>Bueno</v>
      </c>
    </row>
    <row r="3827" spans="1:16" x14ac:dyDescent="0.2">
      <c r="A3827" s="7" t="s">
        <v>6</v>
      </c>
      <c r="B3827" s="7" t="s">
        <v>1197</v>
      </c>
      <c r="C3827" s="7" t="s">
        <v>122</v>
      </c>
      <c r="D3827" s="8">
        <v>2018</v>
      </c>
      <c r="E3827" s="7" t="s">
        <v>13</v>
      </c>
      <c r="F3827" s="7" t="s">
        <v>2</v>
      </c>
      <c r="G3827" s="7" t="s">
        <v>1</v>
      </c>
      <c r="H3827" s="7" t="s">
        <v>12</v>
      </c>
      <c r="I3827" s="9">
        <v>5.5615380000000004E-3</v>
      </c>
      <c r="J3827" s="10">
        <v>224.00620000000001</v>
      </c>
      <c r="K3827" s="11">
        <v>4</v>
      </c>
      <c r="L3827" s="11" t="str">
        <f>IF(Tabla134[[#This Row],[Item Weight]]&lt;$U$12,"Poco Peso",IF(Tabla134[[#This Row],[Item Weight]]&lt;$U$13,"Peso Medio","Peso Alto"))</f>
        <v>Peso Alto</v>
      </c>
      <c r="N3827" s="11">
        <f>IF(Tabla134[[#This Row],[Item Weight (Nulos)]]="",VLOOKUP(Tabla134[[#This Row],[Item Identifier]],'Tabla para Nulos'!$A$3:$B$1563,2,FALSE),Tabla134[[#This Row],[Item Weight (Nulos)]])</f>
        <v>19.2</v>
      </c>
      <c r="O3827" s="11" t="str">
        <f>IF(Tabla134[[#This Row],[Item Visibility]]&lt;$U$15,"Poca visibilidad",IF(Tabla134[[#This Row],[Item Visibility]]&lt;$U$16,"Visibilidad media","Mayor visibilidad"))</f>
        <v>Poca visibilidad</v>
      </c>
      <c r="P3827" s="11" t="str">
        <f>IF(Tabla134[[#This Row],[Rating]]&lt;2,"Muy Malo",IF(Tabla134[[#This Row],[Rating]]&lt;3,"Malo",IF(Tabla134[[#This Row],[Rating]]&lt;4,"Regular",IF(Tabla134[[#This Row],[Rating]]&lt;5,"Bueno","Excelente"))))</f>
        <v>Bueno</v>
      </c>
    </row>
    <row r="3828" spans="1:16" x14ac:dyDescent="0.2">
      <c r="A3828" s="7" t="s">
        <v>6</v>
      </c>
      <c r="B3828" s="7" t="s">
        <v>313</v>
      </c>
      <c r="C3828" s="7" t="s">
        <v>122</v>
      </c>
      <c r="D3828" s="8">
        <v>2018</v>
      </c>
      <c r="E3828" s="7" t="s">
        <v>13</v>
      </c>
      <c r="F3828" s="7" t="s">
        <v>2</v>
      </c>
      <c r="G3828" s="7" t="s">
        <v>1</v>
      </c>
      <c r="H3828" s="7" t="s">
        <v>12</v>
      </c>
      <c r="I3828" s="9">
        <v>0.13444176499999999</v>
      </c>
      <c r="J3828" s="10">
        <v>183.9924</v>
      </c>
      <c r="K3828" s="11">
        <v>4</v>
      </c>
      <c r="L3828" s="11" t="str">
        <f>IF(Tabla134[[#This Row],[Item Weight]]&lt;$U$12,"Poco Peso",IF(Tabla134[[#This Row],[Item Weight]]&lt;$U$13,"Peso Medio","Peso Alto"))</f>
        <v>Peso Alto</v>
      </c>
      <c r="N3828" s="11">
        <f>IF(Tabla134[[#This Row],[Item Weight (Nulos)]]="",VLOOKUP(Tabla134[[#This Row],[Item Identifier]],'Tabla para Nulos'!$A$3:$B$1563,2,FALSE),Tabla134[[#This Row],[Item Weight (Nulos)]])</f>
        <v>17.7</v>
      </c>
      <c r="O3828" s="11" t="str">
        <f>IF(Tabla134[[#This Row],[Item Visibility]]&lt;$U$15,"Poca visibilidad",IF(Tabla134[[#This Row],[Item Visibility]]&lt;$U$16,"Visibilidad media","Mayor visibilidad"))</f>
        <v>Mayor visibilidad</v>
      </c>
      <c r="P3828" s="11" t="str">
        <f>IF(Tabla134[[#This Row],[Rating]]&lt;2,"Muy Malo",IF(Tabla134[[#This Row],[Rating]]&lt;3,"Malo",IF(Tabla134[[#This Row],[Rating]]&lt;4,"Regular",IF(Tabla134[[#This Row],[Rating]]&lt;5,"Bueno","Excelente"))))</f>
        <v>Bueno</v>
      </c>
    </row>
    <row r="3829" spans="1:16" x14ac:dyDescent="0.2">
      <c r="A3829" s="7" t="s">
        <v>124</v>
      </c>
      <c r="B3829" s="7" t="s">
        <v>1362</v>
      </c>
      <c r="C3829" s="7" t="s">
        <v>17</v>
      </c>
      <c r="D3829" s="8">
        <v>2017</v>
      </c>
      <c r="E3829" s="7" t="s">
        <v>797</v>
      </c>
      <c r="F3829" s="7" t="s">
        <v>796</v>
      </c>
      <c r="G3829" s="7" t="s">
        <v>702</v>
      </c>
      <c r="H3829" s="7" t="s">
        <v>7</v>
      </c>
      <c r="I3829" s="9">
        <v>0.10249212000000001</v>
      </c>
      <c r="J3829" s="10">
        <v>230.5352</v>
      </c>
      <c r="K3829" s="11">
        <v>3.9</v>
      </c>
      <c r="L3829" s="11" t="str">
        <f>IF(Tabla134[[#This Row],[Item Weight]]&lt;$U$12,"Poco Peso",IF(Tabla134[[#This Row],[Item Weight]]&lt;$U$13,"Peso Medio","Peso Alto"))</f>
        <v>Peso Medio</v>
      </c>
      <c r="M3829" s="7">
        <v>13.35</v>
      </c>
      <c r="N3829" s="11">
        <f>IF(Tabla134[[#This Row],[Item Weight (Nulos)]]="",VLOOKUP(Tabla134[[#This Row],[Item Identifier]],'Tabla para Nulos'!$A$3:$B$1563,2,FALSE),Tabla134[[#This Row],[Item Weight (Nulos)]])</f>
        <v>13.35</v>
      </c>
      <c r="O3829" s="11" t="str">
        <f>IF(Tabla134[[#This Row],[Item Visibility]]&lt;$U$15,"Poca visibilidad",IF(Tabla134[[#This Row],[Item Visibility]]&lt;$U$16,"Visibilidad media","Mayor visibilidad"))</f>
        <v>Mayor visibilidad</v>
      </c>
      <c r="P3829" s="11" t="str">
        <f>IF(Tabla134[[#This Row],[Rating]]&lt;2,"Muy Malo",IF(Tabla134[[#This Row],[Rating]]&lt;3,"Malo",IF(Tabla134[[#This Row],[Rating]]&lt;4,"Regular",IF(Tabla134[[#This Row],[Rating]]&lt;5,"Bueno","Excelente"))))</f>
        <v>Regular</v>
      </c>
    </row>
    <row r="3830" spans="1:16" x14ac:dyDescent="0.2">
      <c r="A3830" s="7" t="s">
        <v>124</v>
      </c>
      <c r="B3830" s="7" t="s">
        <v>1515</v>
      </c>
      <c r="C3830" s="7" t="s">
        <v>171</v>
      </c>
      <c r="D3830" s="8">
        <v>2017</v>
      </c>
      <c r="E3830" s="7" t="s">
        <v>797</v>
      </c>
      <c r="F3830" s="7" t="s">
        <v>796</v>
      </c>
      <c r="G3830" s="7" t="s">
        <v>702</v>
      </c>
      <c r="H3830" s="7" t="s">
        <v>7</v>
      </c>
      <c r="I3830" s="9">
        <v>2.5698134000000001E-2</v>
      </c>
      <c r="J3830" s="10">
        <v>196.50839999999999</v>
      </c>
      <c r="K3830" s="11">
        <v>3.9</v>
      </c>
      <c r="L3830" s="11" t="str">
        <f>IF(Tabla134[[#This Row],[Item Weight]]&lt;$U$12,"Poco Peso",IF(Tabla134[[#This Row],[Item Weight]]&lt;$U$13,"Peso Medio","Peso Alto"))</f>
        <v>Peso Medio</v>
      </c>
      <c r="M3830" s="7">
        <v>14.6</v>
      </c>
      <c r="N3830" s="11">
        <f>IF(Tabla134[[#This Row],[Item Weight (Nulos)]]="",VLOOKUP(Tabla134[[#This Row],[Item Identifier]],'Tabla para Nulos'!$A$3:$B$1563,2,FALSE),Tabla134[[#This Row],[Item Weight (Nulos)]])</f>
        <v>14.6</v>
      </c>
      <c r="O3830" s="11" t="str">
        <f>IF(Tabla134[[#This Row],[Item Visibility]]&lt;$U$15,"Poca visibilidad",IF(Tabla134[[#This Row],[Item Visibility]]&lt;$U$16,"Visibilidad media","Mayor visibilidad"))</f>
        <v>Poca visibilidad</v>
      </c>
      <c r="P3830" s="11" t="str">
        <f>IF(Tabla134[[#This Row],[Rating]]&lt;2,"Muy Malo",IF(Tabla134[[#This Row],[Rating]]&lt;3,"Malo",IF(Tabla134[[#This Row],[Rating]]&lt;4,"Regular",IF(Tabla134[[#This Row],[Rating]]&lt;5,"Bueno","Excelente"))))</f>
        <v>Regular</v>
      </c>
    </row>
    <row r="3831" spans="1:16" x14ac:dyDescent="0.2">
      <c r="A3831" s="7" t="s">
        <v>124</v>
      </c>
      <c r="B3831" s="7" t="s">
        <v>685</v>
      </c>
      <c r="C3831" s="7" t="s">
        <v>28</v>
      </c>
      <c r="D3831" s="8">
        <v>2018</v>
      </c>
      <c r="E3831" s="7" t="s">
        <v>1195</v>
      </c>
      <c r="F3831" s="7" t="s">
        <v>8</v>
      </c>
      <c r="G3831" s="7" t="s">
        <v>702</v>
      </c>
      <c r="H3831" s="7" t="s">
        <v>1621</v>
      </c>
      <c r="I3831" s="9">
        <v>5.7556997999999998E-2</v>
      </c>
      <c r="J3831" s="10">
        <v>107.6938</v>
      </c>
      <c r="K3831" s="11">
        <v>3.9</v>
      </c>
      <c r="L3831" s="11" t="str">
        <f>IF(Tabla134[[#This Row],[Item Weight]]&lt;$U$12,"Poco Peso",IF(Tabla134[[#This Row],[Item Weight]]&lt;$U$13,"Peso Medio","Peso Alto"))</f>
        <v>Peso Medio</v>
      </c>
      <c r="N3831" s="11">
        <f>IF(Tabla134[[#This Row],[Item Weight (Nulos)]]="",VLOOKUP(Tabla134[[#This Row],[Item Identifier]],'Tabla para Nulos'!$A$3:$B$1563,2,FALSE),Tabla134[[#This Row],[Item Weight (Nulos)]])</f>
        <v>15.5</v>
      </c>
      <c r="O3831" s="11" t="str">
        <f>IF(Tabla134[[#This Row],[Item Visibility]]&lt;$U$15,"Poca visibilidad",IF(Tabla134[[#This Row],[Item Visibility]]&lt;$U$16,"Visibilidad media","Mayor visibilidad"))</f>
        <v>Visibilidad media</v>
      </c>
      <c r="P3831" s="11" t="str">
        <f>IF(Tabla134[[#This Row],[Rating]]&lt;2,"Muy Malo",IF(Tabla134[[#This Row],[Rating]]&lt;3,"Malo",IF(Tabla134[[#This Row],[Rating]]&lt;4,"Regular",IF(Tabla134[[#This Row],[Rating]]&lt;5,"Bueno","Excelente"))))</f>
        <v>Regular</v>
      </c>
    </row>
    <row r="3832" spans="1:16" x14ac:dyDescent="0.2">
      <c r="A3832" s="7" t="s">
        <v>124</v>
      </c>
      <c r="B3832" s="7" t="s">
        <v>1492</v>
      </c>
      <c r="C3832" s="7" t="s">
        <v>19</v>
      </c>
      <c r="D3832" s="8">
        <v>2016</v>
      </c>
      <c r="E3832" s="7" t="s">
        <v>1114</v>
      </c>
      <c r="F3832" s="7" t="s">
        <v>8</v>
      </c>
      <c r="G3832" s="7" t="s">
        <v>702</v>
      </c>
      <c r="H3832" s="7" t="s">
        <v>7</v>
      </c>
      <c r="I3832" s="9">
        <v>9.7904029000000004E-2</v>
      </c>
      <c r="J3832" s="10">
        <v>174.87379999999999</v>
      </c>
      <c r="K3832" s="11">
        <v>3.9</v>
      </c>
      <c r="L3832" s="11" t="str">
        <f>IF(Tabla134[[#This Row],[Item Weight]]&lt;$U$12,"Poco Peso",IF(Tabla134[[#This Row],[Item Weight]]&lt;$U$13,"Peso Medio","Peso Alto"))</f>
        <v>Peso Alto</v>
      </c>
      <c r="M3832" s="7">
        <v>17.5</v>
      </c>
      <c r="N3832" s="11">
        <f>IF(Tabla134[[#This Row],[Item Weight (Nulos)]]="",VLOOKUP(Tabla134[[#This Row],[Item Identifier]],'Tabla para Nulos'!$A$3:$B$1563,2,FALSE),Tabla134[[#This Row],[Item Weight (Nulos)]])</f>
        <v>17.5</v>
      </c>
      <c r="O3832" s="11" t="str">
        <f>IF(Tabla134[[#This Row],[Item Visibility]]&lt;$U$15,"Poca visibilidad",IF(Tabla134[[#This Row],[Item Visibility]]&lt;$U$16,"Visibilidad media","Mayor visibilidad"))</f>
        <v>Mayor visibilidad</v>
      </c>
      <c r="P3832" s="11" t="str">
        <f>IF(Tabla134[[#This Row],[Rating]]&lt;2,"Muy Malo",IF(Tabla134[[#This Row],[Rating]]&lt;3,"Malo",IF(Tabla134[[#This Row],[Rating]]&lt;4,"Regular",IF(Tabla134[[#This Row],[Rating]]&lt;5,"Bueno","Excelente"))))</f>
        <v>Regular</v>
      </c>
    </row>
    <row r="3833" spans="1:16" x14ac:dyDescent="0.2">
      <c r="A3833" s="7" t="s">
        <v>6</v>
      </c>
      <c r="B3833" s="7" t="s">
        <v>1490</v>
      </c>
      <c r="C3833" s="7" t="s">
        <v>10</v>
      </c>
      <c r="D3833" s="8">
        <v>2018</v>
      </c>
      <c r="E3833" s="7" t="s">
        <v>13</v>
      </c>
      <c r="F3833" s="7" t="s">
        <v>2</v>
      </c>
      <c r="G3833" s="7" t="s">
        <v>1</v>
      </c>
      <c r="H3833" s="7" t="s">
        <v>12</v>
      </c>
      <c r="I3833" s="9">
        <v>5.9511811999999997E-2</v>
      </c>
      <c r="J3833" s="10">
        <v>128.06780000000001</v>
      </c>
      <c r="K3833" s="11">
        <v>3.9</v>
      </c>
      <c r="L3833" s="11" t="str">
        <f>IF(Tabla134[[#This Row],[Item Weight]]&lt;$U$12,"Poco Peso",IF(Tabla134[[#This Row],[Item Weight]]&lt;$U$13,"Peso Medio","Peso Alto"))</f>
        <v>Peso Alto</v>
      </c>
      <c r="N3833" s="11">
        <f>IF(Tabla134[[#This Row],[Item Weight (Nulos)]]="",VLOOKUP(Tabla134[[#This Row],[Item Identifier]],'Tabla para Nulos'!$A$3:$B$1563,2,FALSE),Tabla134[[#This Row],[Item Weight (Nulos)]])</f>
        <v>20.2</v>
      </c>
      <c r="O3833" s="11" t="str">
        <f>IF(Tabla134[[#This Row],[Item Visibility]]&lt;$U$15,"Poca visibilidad",IF(Tabla134[[#This Row],[Item Visibility]]&lt;$U$16,"Visibilidad media","Mayor visibilidad"))</f>
        <v>Visibilidad media</v>
      </c>
      <c r="P3833" s="11" t="str">
        <f>IF(Tabla134[[#This Row],[Rating]]&lt;2,"Muy Malo",IF(Tabla134[[#This Row],[Rating]]&lt;3,"Malo",IF(Tabla134[[#This Row],[Rating]]&lt;4,"Regular",IF(Tabla134[[#This Row],[Rating]]&lt;5,"Bueno","Excelente"))))</f>
        <v>Regular</v>
      </c>
    </row>
    <row r="3834" spans="1:16" x14ac:dyDescent="0.2">
      <c r="A3834" s="7" t="s">
        <v>124</v>
      </c>
      <c r="B3834" s="7" t="s">
        <v>266</v>
      </c>
      <c r="C3834" s="7" t="s">
        <v>17</v>
      </c>
      <c r="D3834" s="8">
        <v>2011</v>
      </c>
      <c r="E3834" s="7" t="s">
        <v>703</v>
      </c>
      <c r="F3834" s="7" t="s">
        <v>2</v>
      </c>
      <c r="G3834" s="7" t="s">
        <v>702</v>
      </c>
      <c r="H3834" s="7" t="s">
        <v>1621</v>
      </c>
      <c r="I3834" s="9">
        <v>8.9498926000000006E-2</v>
      </c>
      <c r="J3834" s="10">
        <v>178.1002</v>
      </c>
      <c r="K3834" s="11">
        <v>3.9</v>
      </c>
      <c r="L3834" s="11" t="str">
        <f>IF(Tabla134[[#This Row],[Item Weight]]&lt;$U$12,"Poco Peso",IF(Tabla134[[#This Row],[Item Weight]]&lt;$U$13,"Peso Medio","Peso Alto"))</f>
        <v>Poco Peso</v>
      </c>
      <c r="M3834" s="7">
        <v>6.42</v>
      </c>
      <c r="N3834" s="11">
        <f>IF(Tabla134[[#This Row],[Item Weight (Nulos)]]="",VLOOKUP(Tabla134[[#This Row],[Item Identifier]],'Tabla para Nulos'!$A$3:$B$1563,2,FALSE),Tabla134[[#This Row],[Item Weight (Nulos)]])</f>
        <v>6.42</v>
      </c>
      <c r="O3834" s="11" t="str">
        <f>IF(Tabla134[[#This Row],[Item Visibility]]&lt;$U$15,"Poca visibilidad",IF(Tabla134[[#This Row],[Item Visibility]]&lt;$U$16,"Visibilidad media","Mayor visibilidad"))</f>
        <v>Visibilidad media</v>
      </c>
      <c r="P3834" s="11" t="str">
        <f>IF(Tabla134[[#This Row],[Rating]]&lt;2,"Muy Malo",IF(Tabla134[[#This Row],[Rating]]&lt;3,"Malo",IF(Tabla134[[#This Row],[Rating]]&lt;4,"Regular",IF(Tabla134[[#This Row],[Rating]]&lt;5,"Bueno","Excelente"))))</f>
        <v>Regular</v>
      </c>
    </row>
    <row r="3835" spans="1:16" x14ac:dyDescent="0.2">
      <c r="A3835" s="7" t="s">
        <v>124</v>
      </c>
      <c r="B3835" s="7" t="s">
        <v>211</v>
      </c>
      <c r="C3835" s="7" t="s">
        <v>4</v>
      </c>
      <c r="D3835" s="8">
        <v>2015</v>
      </c>
      <c r="E3835" s="7" t="s">
        <v>922</v>
      </c>
      <c r="F3835" s="7" t="s">
        <v>796</v>
      </c>
      <c r="G3835" s="7" t="s">
        <v>702</v>
      </c>
      <c r="H3835" s="7" t="s">
        <v>7</v>
      </c>
      <c r="I3835" s="9">
        <v>0</v>
      </c>
      <c r="J3835" s="10">
        <v>153.30240000000001</v>
      </c>
      <c r="K3835" s="11">
        <v>3.9</v>
      </c>
      <c r="L3835" s="11" t="str">
        <f>IF(Tabla134[[#This Row],[Item Weight]]&lt;$U$12,"Poco Peso",IF(Tabla134[[#This Row],[Item Weight]]&lt;$U$13,"Peso Medio","Peso Alto"))</f>
        <v>Peso Alto</v>
      </c>
      <c r="M3835" s="7">
        <v>19.600000000000001</v>
      </c>
      <c r="N3835" s="11">
        <f>IF(Tabla134[[#This Row],[Item Weight (Nulos)]]="",VLOOKUP(Tabla134[[#This Row],[Item Identifier]],'Tabla para Nulos'!$A$3:$B$1563,2,FALSE),Tabla134[[#This Row],[Item Weight (Nulos)]])</f>
        <v>19.600000000000001</v>
      </c>
      <c r="O3835" s="11" t="str">
        <f>IF(Tabla134[[#This Row],[Item Visibility]]&lt;$U$15,"Poca visibilidad",IF(Tabla134[[#This Row],[Item Visibility]]&lt;$U$16,"Visibilidad media","Mayor visibilidad"))</f>
        <v>Poca visibilidad</v>
      </c>
      <c r="P3835" s="11" t="str">
        <f>IF(Tabla134[[#This Row],[Rating]]&lt;2,"Muy Malo",IF(Tabla134[[#This Row],[Rating]]&lt;3,"Malo",IF(Tabla134[[#This Row],[Rating]]&lt;4,"Regular",IF(Tabla134[[#This Row],[Rating]]&lt;5,"Bueno","Excelente"))))</f>
        <v>Regular</v>
      </c>
    </row>
    <row r="3836" spans="1:16" x14ac:dyDescent="0.2">
      <c r="A3836" s="7" t="s">
        <v>124</v>
      </c>
      <c r="B3836" s="7" t="s">
        <v>710</v>
      </c>
      <c r="C3836" s="7" t="s">
        <v>171</v>
      </c>
      <c r="D3836" s="8">
        <v>2015</v>
      </c>
      <c r="E3836" s="7" t="s">
        <v>922</v>
      </c>
      <c r="F3836" s="7" t="s">
        <v>796</v>
      </c>
      <c r="G3836" s="7" t="s">
        <v>702</v>
      </c>
      <c r="H3836" s="7" t="s">
        <v>7</v>
      </c>
      <c r="I3836" s="9">
        <v>4.8157338000000001E-2</v>
      </c>
      <c r="J3836" s="10">
        <v>106.1622</v>
      </c>
      <c r="K3836" s="11">
        <v>3.9</v>
      </c>
      <c r="L3836" s="11" t="str">
        <f>IF(Tabla134[[#This Row],[Item Weight]]&lt;$U$12,"Poco Peso",IF(Tabla134[[#This Row],[Item Weight]]&lt;$U$13,"Peso Medio","Peso Alto"))</f>
        <v>Peso Medio</v>
      </c>
      <c r="M3836" s="7">
        <v>9.1950000000000003</v>
      </c>
      <c r="N3836" s="11">
        <f>IF(Tabla134[[#This Row],[Item Weight (Nulos)]]="",VLOOKUP(Tabla134[[#This Row],[Item Identifier]],'Tabla para Nulos'!$A$3:$B$1563,2,FALSE),Tabla134[[#This Row],[Item Weight (Nulos)]])</f>
        <v>9.1950000000000003</v>
      </c>
      <c r="O3836" s="11" t="str">
        <f>IF(Tabla134[[#This Row],[Item Visibility]]&lt;$U$15,"Poca visibilidad",IF(Tabla134[[#This Row],[Item Visibility]]&lt;$U$16,"Visibilidad media","Mayor visibilidad"))</f>
        <v>Visibilidad media</v>
      </c>
      <c r="P3836" s="11" t="str">
        <f>IF(Tabla134[[#This Row],[Rating]]&lt;2,"Muy Malo",IF(Tabla134[[#This Row],[Rating]]&lt;3,"Malo",IF(Tabla134[[#This Row],[Rating]]&lt;4,"Regular",IF(Tabla134[[#This Row],[Rating]]&lt;5,"Bueno","Excelente"))))</f>
        <v>Regular</v>
      </c>
    </row>
    <row r="3837" spans="1:16" x14ac:dyDescent="0.2">
      <c r="A3837" s="7" t="s">
        <v>124</v>
      </c>
      <c r="B3837" s="7" t="s">
        <v>421</v>
      </c>
      <c r="C3837" s="7" t="s">
        <v>47</v>
      </c>
      <c r="D3837" s="8">
        <v>2017</v>
      </c>
      <c r="E3837" s="7" t="s">
        <v>797</v>
      </c>
      <c r="F3837" s="7" t="s">
        <v>796</v>
      </c>
      <c r="G3837" s="7" t="s">
        <v>702</v>
      </c>
      <c r="H3837" s="7" t="s">
        <v>7</v>
      </c>
      <c r="I3837" s="9">
        <v>3.3082214999999998E-2</v>
      </c>
      <c r="J3837" s="10">
        <v>172.57380000000001</v>
      </c>
      <c r="K3837" s="11">
        <v>3.9</v>
      </c>
      <c r="L3837" s="11" t="str">
        <f>IF(Tabla134[[#This Row],[Item Weight]]&lt;$U$12,"Poco Peso",IF(Tabla134[[#This Row],[Item Weight]]&lt;$U$13,"Peso Medio","Peso Alto"))</f>
        <v>Peso Alto</v>
      </c>
      <c r="M3837" s="7">
        <v>19.350000000000001</v>
      </c>
      <c r="N3837" s="11">
        <f>IF(Tabla134[[#This Row],[Item Weight (Nulos)]]="",VLOOKUP(Tabla134[[#This Row],[Item Identifier]],'Tabla para Nulos'!$A$3:$B$1563,2,FALSE),Tabla134[[#This Row],[Item Weight (Nulos)]])</f>
        <v>19.350000000000001</v>
      </c>
      <c r="O3837" s="11" t="str">
        <f>IF(Tabla134[[#This Row],[Item Visibility]]&lt;$U$15,"Poca visibilidad",IF(Tabla134[[#This Row],[Item Visibility]]&lt;$U$16,"Visibilidad media","Mayor visibilidad"))</f>
        <v>Visibilidad media</v>
      </c>
      <c r="P3837" s="11" t="str">
        <f>IF(Tabla134[[#This Row],[Rating]]&lt;2,"Muy Malo",IF(Tabla134[[#This Row],[Rating]]&lt;3,"Malo",IF(Tabla134[[#This Row],[Rating]]&lt;4,"Regular",IF(Tabla134[[#This Row],[Rating]]&lt;5,"Bueno","Excelente"))))</f>
        <v>Regular</v>
      </c>
    </row>
    <row r="3838" spans="1:16" x14ac:dyDescent="0.2">
      <c r="A3838" s="7" t="s">
        <v>124</v>
      </c>
      <c r="B3838" s="7" t="s">
        <v>1304</v>
      </c>
      <c r="C3838" s="7" t="s">
        <v>25</v>
      </c>
      <c r="D3838" s="8">
        <v>2015</v>
      </c>
      <c r="E3838" s="7" t="s">
        <v>922</v>
      </c>
      <c r="F3838" s="7" t="s">
        <v>796</v>
      </c>
      <c r="G3838" s="7" t="s">
        <v>702</v>
      </c>
      <c r="H3838" s="7" t="s">
        <v>7</v>
      </c>
      <c r="I3838" s="9">
        <v>0</v>
      </c>
      <c r="J3838" s="10">
        <v>222.54560000000001</v>
      </c>
      <c r="K3838" s="11">
        <v>3.9</v>
      </c>
      <c r="L3838" s="11" t="str">
        <f>IF(Tabla134[[#This Row],[Item Weight]]&lt;$U$12,"Poco Peso",IF(Tabla134[[#This Row],[Item Weight]]&lt;$U$13,"Peso Medio","Peso Alto"))</f>
        <v>Poco Peso</v>
      </c>
      <c r="M3838" s="7">
        <v>5.9050000000000002</v>
      </c>
      <c r="N3838" s="11">
        <f>IF(Tabla134[[#This Row],[Item Weight (Nulos)]]="",VLOOKUP(Tabla134[[#This Row],[Item Identifier]],'Tabla para Nulos'!$A$3:$B$1563,2,FALSE),Tabla134[[#This Row],[Item Weight (Nulos)]])</f>
        <v>5.9050000000000002</v>
      </c>
      <c r="O3838" s="11" t="str">
        <f>IF(Tabla134[[#This Row],[Item Visibility]]&lt;$U$15,"Poca visibilidad",IF(Tabla134[[#This Row],[Item Visibility]]&lt;$U$16,"Visibilidad media","Mayor visibilidad"))</f>
        <v>Poca visibilidad</v>
      </c>
      <c r="P3838" s="11" t="str">
        <f>IF(Tabla134[[#This Row],[Rating]]&lt;2,"Muy Malo",IF(Tabla134[[#This Row],[Rating]]&lt;3,"Malo",IF(Tabla134[[#This Row],[Rating]]&lt;4,"Regular",IF(Tabla134[[#This Row],[Rating]]&lt;5,"Bueno","Excelente"))))</f>
        <v>Regular</v>
      </c>
    </row>
    <row r="3839" spans="1:16" x14ac:dyDescent="0.2">
      <c r="A3839" s="7" t="s">
        <v>124</v>
      </c>
      <c r="B3839" s="7" t="s">
        <v>411</v>
      </c>
      <c r="C3839" s="7" t="s">
        <v>14</v>
      </c>
      <c r="D3839" s="8">
        <v>2016</v>
      </c>
      <c r="E3839" s="7" t="s">
        <v>1114</v>
      </c>
      <c r="F3839" s="7" t="s">
        <v>8</v>
      </c>
      <c r="G3839" s="7" t="s">
        <v>702</v>
      </c>
      <c r="H3839" s="7" t="s">
        <v>7</v>
      </c>
      <c r="I3839" s="9">
        <v>5.9352241E-2</v>
      </c>
      <c r="J3839" s="10">
        <v>101.87</v>
      </c>
      <c r="K3839" s="11">
        <v>3.9</v>
      </c>
      <c r="L3839" s="11" t="str">
        <f>IF(Tabla134[[#This Row],[Item Weight]]&lt;$U$12,"Poco Peso",IF(Tabla134[[#This Row],[Item Weight]]&lt;$U$13,"Peso Medio","Peso Alto"))</f>
        <v>Poco Peso</v>
      </c>
      <c r="M3839" s="7">
        <v>7.76</v>
      </c>
      <c r="N3839" s="11">
        <f>IF(Tabla134[[#This Row],[Item Weight (Nulos)]]="",VLOOKUP(Tabla134[[#This Row],[Item Identifier]],'Tabla para Nulos'!$A$3:$B$1563,2,FALSE),Tabla134[[#This Row],[Item Weight (Nulos)]])</f>
        <v>7.76</v>
      </c>
      <c r="O3839" s="11" t="str">
        <f>IF(Tabla134[[#This Row],[Item Visibility]]&lt;$U$15,"Poca visibilidad",IF(Tabla134[[#This Row],[Item Visibility]]&lt;$U$16,"Visibilidad media","Mayor visibilidad"))</f>
        <v>Visibilidad media</v>
      </c>
      <c r="P3839" s="11" t="str">
        <f>IF(Tabla134[[#This Row],[Rating]]&lt;2,"Muy Malo",IF(Tabla134[[#This Row],[Rating]]&lt;3,"Malo",IF(Tabla134[[#This Row],[Rating]]&lt;4,"Regular",IF(Tabla134[[#This Row],[Rating]]&lt;5,"Bueno","Excelente"))))</f>
        <v>Regular</v>
      </c>
    </row>
    <row r="3840" spans="1:16" x14ac:dyDescent="0.2">
      <c r="A3840" s="7" t="s">
        <v>21</v>
      </c>
      <c r="B3840" s="7" t="s">
        <v>598</v>
      </c>
      <c r="C3840" s="7" t="s">
        <v>14</v>
      </c>
      <c r="D3840" s="8">
        <v>2022</v>
      </c>
      <c r="E3840" s="7" t="s">
        <v>3</v>
      </c>
      <c r="F3840" s="7" t="s">
        <v>2</v>
      </c>
      <c r="G3840" s="7" t="s">
        <v>1</v>
      </c>
      <c r="H3840" s="7" t="s">
        <v>0</v>
      </c>
      <c r="I3840" s="9">
        <v>4.5230944000000002E-2</v>
      </c>
      <c r="J3840" s="10">
        <v>187.9556</v>
      </c>
      <c r="K3840" s="11">
        <v>3.9</v>
      </c>
      <c r="L3840" s="11" t="str">
        <f>IF(Tabla134[[#This Row],[Item Weight]]&lt;$U$12,"Poco Peso",IF(Tabla134[[#This Row],[Item Weight]]&lt;$U$13,"Peso Medio","Peso Alto"))</f>
        <v>Peso Medio</v>
      </c>
      <c r="M3840" s="7">
        <v>16.75</v>
      </c>
      <c r="N3840" s="11">
        <f>IF(Tabla134[[#This Row],[Item Weight (Nulos)]]="",VLOOKUP(Tabla134[[#This Row],[Item Identifier]],'Tabla para Nulos'!$A$3:$B$1563,2,FALSE),Tabla134[[#This Row],[Item Weight (Nulos)]])</f>
        <v>16.75</v>
      </c>
      <c r="O3840" s="11" t="str">
        <f>IF(Tabla134[[#This Row],[Item Visibility]]&lt;$U$15,"Poca visibilidad",IF(Tabla134[[#This Row],[Item Visibility]]&lt;$U$16,"Visibilidad media","Mayor visibilidad"))</f>
        <v>Visibilidad media</v>
      </c>
      <c r="P3840" s="11" t="str">
        <f>IF(Tabla134[[#This Row],[Rating]]&lt;2,"Muy Malo",IF(Tabla134[[#This Row],[Rating]]&lt;3,"Malo",IF(Tabla134[[#This Row],[Rating]]&lt;4,"Regular",IF(Tabla134[[#This Row],[Rating]]&lt;5,"Bueno","Excelente"))))</f>
        <v>Regular</v>
      </c>
    </row>
    <row r="3841" spans="1:16" x14ac:dyDescent="0.2">
      <c r="A3841" s="7" t="s">
        <v>124</v>
      </c>
      <c r="B3841" s="7" t="s">
        <v>247</v>
      </c>
      <c r="C3841" s="7" t="s">
        <v>71</v>
      </c>
      <c r="D3841" s="8">
        <v>2017</v>
      </c>
      <c r="E3841" s="7" t="s">
        <v>797</v>
      </c>
      <c r="F3841" s="7" t="s">
        <v>796</v>
      </c>
      <c r="G3841" s="7" t="s">
        <v>702</v>
      </c>
      <c r="H3841" s="7" t="s">
        <v>7</v>
      </c>
      <c r="I3841" s="9">
        <v>1.161096E-2</v>
      </c>
      <c r="J3841" s="10">
        <v>95.040999999999997</v>
      </c>
      <c r="K3841" s="11">
        <v>3.9</v>
      </c>
      <c r="L3841" s="11" t="str">
        <f>IF(Tabla134[[#This Row],[Item Weight]]&lt;$U$12,"Poco Peso",IF(Tabla134[[#This Row],[Item Weight]]&lt;$U$13,"Peso Medio","Peso Alto"))</f>
        <v>Peso Alto</v>
      </c>
      <c r="M3841" s="7">
        <v>17.7</v>
      </c>
      <c r="N3841" s="11">
        <f>IF(Tabla134[[#This Row],[Item Weight (Nulos)]]="",VLOOKUP(Tabla134[[#This Row],[Item Identifier]],'Tabla para Nulos'!$A$3:$B$1563,2,FALSE),Tabla134[[#This Row],[Item Weight (Nulos)]])</f>
        <v>17.7</v>
      </c>
      <c r="O3841" s="11" t="str">
        <f>IF(Tabla134[[#This Row],[Item Visibility]]&lt;$U$15,"Poca visibilidad",IF(Tabla134[[#This Row],[Item Visibility]]&lt;$U$16,"Visibilidad media","Mayor visibilidad"))</f>
        <v>Poca visibilidad</v>
      </c>
      <c r="P3841" s="11" t="str">
        <f>IF(Tabla134[[#This Row],[Rating]]&lt;2,"Muy Malo",IF(Tabla134[[#This Row],[Rating]]&lt;3,"Malo",IF(Tabla134[[#This Row],[Rating]]&lt;4,"Regular",IF(Tabla134[[#This Row],[Rating]]&lt;5,"Bueno","Excelente"))))</f>
        <v>Regular</v>
      </c>
    </row>
    <row r="3842" spans="1:16" x14ac:dyDescent="0.2">
      <c r="A3842" s="7" t="s">
        <v>124</v>
      </c>
      <c r="B3842" s="7" t="s">
        <v>222</v>
      </c>
      <c r="C3842" s="7" t="s">
        <v>10</v>
      </c>
      <c r="D3842" s="8">
        <v>2020</v>
      </c>
      <c r="E3842" s="7" t="s">
        <v>919</v>
      </c>
      <c r="F3842" s="7" t="s">
        <v>796</v>
      </c>
      <c r="G3842" s="7" t="s">
        <v>702</v>
      </c>
      <c r="H3842" s="7" t="s">
        <v>7</v>
      </c>
      <c r="I3842" s="9">
        <v>4.3209580999999997E-2</v>
      </c>
      <c r="J3842" s="10">
        <v>90.8172</v>
      </c>
      <c r="K3842" s="11">
        <v>3.9</v>
      </c>
      <c r="L3842" s="11" t="str">
        <f>IF(Tabla134[[#This Row],[Item Weight]]&lt;$U$12,"Poco Peso",IF(Tabla134[[#This Row],[Item Weight]]&lt;$U$13,"Peso Medio","Peso Alto"))</f>
        <v>Peso Medio</v>
      </c>
      <c r="M3842" s="7">
        <v>9.3000000000000007</v>
      </c>
      <c r="N3842" s="11">
        <f>IF(Tabla134[[#This Row],[Item Weight (Nulos)]]="",VLOOKUP(Tabla134[[#This Row],[Item Identifier]],'Tabla para Nulos'!$A$3:$B$1563,2,FALSE),Tabla134[[#This Row],[Item Weight (Nulos)]])</f>
        <v>9.3000000000000007</v>
      </c>
      <c r="O3842" s="11" t="str">
        <f>IF(Tabla134[[#This Row],[Item Visibility]]&lt;$U$15,"Poca visibilidad",IF(Tabla134[[#This Row],[Item Visibility]]&lt;$U$16,"Visibilidad media","Mayor visibilidad"))</f>
        <v>Visibilidad media</v>
      </c>
      <c r="P3842" s="11" t="str">
        <f>IF(Tabla134[[#This Row],[Rating]]&lt;2,"Muy Malo",IF(Tabla134[[#This Row],[Rating]]&lt;3,"Malo",IF(Tabla134[[#This Row],[Rating]]&lt;4,"Regular",IF(Tabla134[[#This Row],[Rating]]&lt;5,"Bueno","Excelente"))))</f>
        <v>Regular</v>
      </c>
    </row>
    <row r="3843" spans="1:16" x14ac:dyDescent="0.2">
      <c r="A3843" s="7" t="s">
        <v>124</v>
      </c>
      <c r="B3843" s="7" t="s">
        <v>620</v>
      </c>
      <c r="C3843" s="7" t="s">
        <v>171</v>
      </c>
      <c r="D3843" s="8">
        <v>2012</v>
      </c>
      <c r="E3843" s="7" t="s">
        <v>9</v>
      </c>
      <c r="F3843" s="7" t="s">
        <v>8</v>
      </c>
      <c r="G3843" s="7" t="s">
        <v>1</v>
      </c>
      <c r="H3843" s="7" t="s">
        <v>7</v>
      </c>
      <c r="I3843" s="9">
        <v>2.7622075999999999E-2</v>
      </c>
      <c r="J3843" s="10">
        <v>177.6344</v>
      </c>
      <c r="K3843" s="11">
        <v>3.9</v>
      </c>
      <c r="L3843" s="11" t="str">
        <f>IF(Tabla134[[#This Row],[Item Weight]]&lt;$U$12,"Poco Peso",IF(Tabla134[[#This Row],[Item Weight]]&lt;$U$13,"Peso Medio","Peso Alto"))</f>
        <v>Peso Medio</v>
      </c>
      <c r="M3843" s="7">
        <v>16.600000000000001</v>
      </c>
      <c r="N3843" s="11">
        <f>IF(Tabla134[[#This Row],[Item Weight (Nulos)]]="",VLOOKUP(Tabla134[[#This Row],[Item Identifier]],'Tabla para Nulos'!$A$3:$B$1563,2,FALSE),Tabla134[[#This Row],[Item Weight (Nulos)]])</f>
        <v>16.600000000000001</v>
      </c>
      <c r="O3843" s="11" t="str">
        <f>IF(Tabla134[[#This Row],[Item Visibility]]&lt;$U$15,"Poca visibilidad",IF(Tabla134[[#This Row],[Item Visibility]]&lt;$U$16,"Visibilidad media","Mayor visibilidad"))</f>
        <v>Visibilidad media</v>
      </c>
      <c r="P3843" s="11" t="str">
        <f>IF(Tabla134[[#This Row],[Rating]]&lt;2,"Muy Malo",IF(Tabla134[[#This Row],[Rating]]&lt;3,"Malo",IF(Tabla134[[#This Row],[Rating]]&lt;4,"Regular",IF(Tabla134[[#This Row],[Rating]]&lt;5,"Bueno","Excelente"))))</f>
        <v>Regular</v>
      </c>
    </row>
    <row r="3844" spans="1:16" x14ac:dyDescent="0.2">
      <c r="A3844" s="7" t="s">
        <v>6</v>
      </c>
      <c r="B3844" s="7" t="s">
        <v>967</v>
      </c>
      <c r="C3844" s="7" t="s">
        <v>10</v>
      </c>
      <c r="D3844" s="8">
        <v>2014</v>
      </c>
      <c r="E3844" s="7" t="s">
        <v>529</v>
      </c>
      <c r="F3844" s="7" t="s">
        <v>2</v>
      </c>
      <c r="G3844" s="7" t="s">
        <v>528</v>
      </c>
      <c r="H3844" s="7" t="s">
        <v>7</v>
      </c>
      <c r="I3844" s="9">
        <v>4.4155596999999998E-2</v>
      </c>
      <c r="J3844" s="10">
        <v>178.83179999999999</v>
      </c>
      <c r="K3844" s="11">
        <v>3.9</v>
      </c>
      <c r="L3844" s="11" t="str">
        <f>IF(Tabla134[[#This Row],[Item Weight]]&lt;$U$12,"Poco Peso",IF(Tabla134[[#This Row],[Item Weight]]&lt;$U$13,"Peso Medio","Peso Alto"))</f>
        <v>Peso Medio</v>
      </c>
      <c r="M3844" s="7">
        <v>13.1</v>
      </c>
      <c r="N3844" s="11">
        <f>IF(Tabla134[[#This Row],[Item Weight (Nulos)]]="",VLOOKUP(Tabla134[[#This Row],[Item Identifier]],'Tabla para Nulos'!$A$3:$B$1563,2,FALSE),Tabla134[[#This Row],[Item Weight (Nulos)]])</f>
        <v>13.1</v>
      </c>
      <c r="O3844" s="11" t="str">
        <f>IF(Tabla134[[#This Row],[Item Visibility]]&lt;$U$15,"Poca visibilidad",IF(Tabla134[[#This Row],[Item Visibility]]&lt;$U$16,"Visibilidad media","Mayor visibilidad"))</f>
        <v>Visibilidad media</v>
      </c>
      <c r="P3844" s="11" t="str">
        <f>IF(Tabla134[[#This Row],[Rating]]&lt;2,"Muy Malo",IF(Tabla134[[#This Row],[Rating]]&lt;3,"Malo",IF(Tabla134[[#This Row],[Rating]]&lt;4,"Regular",IF(Tabla134[[#This Row],[Rating]]&lt;5,"Bueno","Excelente"))))</f>
        <v>Regular</v>
      </c>
    </row>
    <row r="3845" spans="1:16" x14ac:dyDescent="0.2">
      <c r="A3845" s="7" t="s">
        <v>124</v>
      </c>
      <c r="B3845" s="7" t="s">
        <v>610</v>
      </c>
      <c r="C3845" s="7" t="s">
        <v>47</v>
      </c>
      <c r="D3845" s="8">
        <v>2015</v>
      </c>
      <c r="E3845" s="7" t="s">
        <v>922</v>
      </c>
      <c r="F3845" s="7" t="s">
        <v>796</v>
      </c>
      <c r="G3845" s="7" t="s">
        <v>702</v>
      </c>
      <c r="H3845" s="7" t="s">
        <v>7</v>
      </c>
      <c r="I3845" s="9">
        <v>7.2946520000000004E-3</v>
      </c>
      <c r="J3845" s="10">
        <v>198.14259999999999</v>
      </c>
      <c r="K3845" s="11">
        <v>3.9</v>
      </c>
      <c r="L3845" s="11" t="str">
        <f>IF(Tabla134[[#This Row],[Item Weight]]&lt;$U$12,"Poco Peso",IF(Tabla134[[#This Row],[Item Weight]]&lt;$U$13,"Peso Medio","Peso Alto"))</f>
        <v>Peso Medio</v>
      </c>
      <c r="M3845" s="7">
        <v>11.3</v>
      </c>
      <c r="N3845" s="11">
        <f>IF(Tabla134[[#This Row],[Item Weight (Nulos)]]="",VLOOKUP(Tabla134[[#This Row],[Item Identifier]],'Tabla para Nulos'!$A$3:$B$1563,2,FALSE),Tabla134[[#This Row],[Item Weight (Nulos)]])</f>
        <v>11.3</v>
      </c>
      <c r="O3845" s="11" t="str">
        <f>IF(Tabla134[[#This Row],[Item Visibility]]&lt;$U$15,"Poca visibilidad",IF(Tabla134[[#This Row],[Item Visibility]]&lt;$U$16,"Visibilidad media","Mayor visibilidad"))</f>
        <v>Poca visibilidad</v>
      </c>
      <c r="P3845" s="11" t="str">
        <f>IF(Tabla134[[#This Row],[Rating]]&lt;2,"Muy Malo",IF(Tabla134[[#This Row],[Rating]]&lt;3,"Malo",IF(Tabla134[[#This Row],[Rating]]&lt;4,"Regular",IF(Tabla134[[#This Row],[Rating]]&lt;5,"Bueno","Excelente"))))</f>
        <v>Regular</v>
      </c>
    </row>
    <row r="3846" spans="1:16" x14ac:dyDescent="0.2">
      <c r="A3846" s="7" t="s">
        <v>124</v>
      </c>
      <c r="B3846" s="7" t="s">
        <v>1566</v>
      </c>
      <c r="C3846" s="7" t="s">
        <v>19</v>
      </c>
      <c r="D3846" s="8">
        <v>2015</v>
      </c>
      <c r="E3846" s="7" t="s">
        <v>922</v>
      </c>
      <c r="F3846" s="7" t="s">
        <v>796</v>
      </c>
      <c r="G3846" s="7" t="s">
        <v>702</v>
      </c>
      <c r="H3846" s="7" t="s">
        <v>7</v>
      </c>
      <c r="I3846" s="9">
        <v>2.3625113999999999E-2</v>
      </c>
      <c r="J3846" s="10">
        <v>189.38460000000001</v>
      </c>
      <c r="K3846" s="11">
        <v>3.9</v>
      </c>
      <c r="L3846" s="11" t="str">
        <f>IF(Tabla134[[#This Row],[Item Weight]]&lt;$U$12,"Poco Peso",IF(Tabla134[[#This Row],[Item Weight]]&lt;$U$13,"Peso Medio","Peso Alto"))</f>
        <v>Peso Medio</v>
      </c>
      <c r="M3846" s="7">
        <v>16.100000000000001</v>
      </c>
      <c r="N3846" s="11">
        <f>IF(Tabla134[[#This Row],[Item Weight (Nulos)]]="",VLOOKUP(Tabla134[[#This Row],[Item Identifier]],'Tabla para Nulos'!$A$3:$B$1563,2,FALSE),Tabla134[[#This Row],[Item Weight (Nulos)]])</f>
        <v>16.100000000000001</v>
      </c>
      <c r="O3846" s="11" t="str">
        <f>IF(Tabla134[[#This Row],[Item Visibility]]&lt;$U$15,"Poca visibilidad",IF(Tabla134[[#This Row],[Item Visibility]]&lt;$U$16,"Visibilidad media","Mayor visibilidad"))</f>
        <v>Poca visibilidad</v>
      </c>
      <c r="P3846" s="11" t="str">
        <f>IF(Tabla134[[#This Row],[Rating]]&lt;2,"Muy Malo",IF(Tabla134[[#This Row],[Rating]]&lt;3,"Malo",IF(Tabla134[[#This Row],[Rating]]&lt;4,"Regular",IF(Tabla134[[#This Row],[Rating]]&lt;5,"Bueno","Excelente"))))</f>
        <v>Regular</v>
      </c>
    </row>
    <row r="3847" spans="1:16" x14ac:dyDescent="0.2">
      <c r="A3847" s="7" t="s">
        <v>124</v>
      </c>
      <c r="B3847" s="7" t="s">
        <v>596</v>
      </c>
      <c r="C3847" s="7" t="s">
        <v>14</v>
      </c>
      <c r="D3847" s="8">
        <v>2018</v>
      </c>
      <c r="E3847" s="7" t="s">
        <v>13</v>
      </c>
      <c r="F3847" s="7" t="s">
        <v>2</v>
      </c>
      <c r="G3847" s="7" t="s">
        <v>1</v>
      </c>
      <c r="H3847" s="7" t="s">
        <v>12</v>
      </c>
      <c r="I3847" s="9">
        <v>4.4248175000000001E-2</v>
      </c>
      <c r="J3847" s="10">
        <v>126.202</v>
      </c>
      <c r="K3847" s="11">
        <v>3.9</v>
      </c>
      <c r="L3847" s="11" t="str">
        <f>IF(Tabla134[[#This Row],[Item Weight]]&lt;$U$12,"Poco Peso",IF(Tabla134[[#This Row],[Item Weight]]&lt;$U$13,"Peso Medio","Peso Alto"))</f>
        <v>Peso Alto</v>
      </c>
      <c r="N3847" s="11">
        <f>IF(Tabla134[[#This Row],[Item Weight (Nulos)]]="",VLOOKUP(Tabla134[[#This Row],[Item Identifier]],'Tabla para Nulos'!$A$3:$B$1563,2,FALSE),Tabla134[[#This Row],[Item Weight (Nulos)]])</f>
        <v>17.849999999999998</v>
      </c>
      <c r="O3847" s="11" t="str">
        <f>IF(Tabla134[[#This Row],[Item Visibility]]&lt;$U$15,"Poca visibilidad",IF(Tabla134[[#This Row],[Item Visibility]]&lt;$U$16,"Visibilidad media","Mayor visibilidad"))</f>
        <v>Visibilidad media</v>
      </c>
      <c r="P3847" s="11" t="str">
        <f>IF(Tabla134[[#This Row],[Rating]]&lt;2,"Muy Malo",IF(Tabla134[[#This Row],[Rating]]&lt;3,"Malo",IF(Tabla134[[#This Row],[Rating]]&lt;4,"Regular",IF(Tabla134[[#This Row],[Rating]]&lt;5,"Bueno","Excelente"))))</f>
        <v>Regular</v>
      </c>
    </row>
    <row r="3848" spans="1:16" x14ac:dyDescent="0.2">
      <c r="A3848" s="7" t="s">
        <v>124</v>
      </c>
      <c r="B3848" s="7" t="s">
        <v>1190</v>
      </c>
      <c r="C3848" s="7" t="s">
        <v>28</v>
      </c>
      <c r="D3848" s="8">
        <v>2017</v>
      </c>
      <c r="E3848" s="7" t="s">
        <v>797</v>
      </c>
      <c r="F3848" s="7" t="s">
        <v>796</v>
      </c>
      <c r="G3848" s="7" t="s">
        <v>702</v>
      </c>
      <c r="H3848" s="7" t="s">
        <v>7</v>
      </c>
      <c r="I3848" s="9">
        <v>7.2139500000000002E-3</v>
      </c>
      <c r="J3848" s="10">
        <v>47.903399999999998</v>
      </c>
      <c r="K3848" s="11">
        <v>3.9</v>
      </c>
      <c r="L3848" s="11" t="str">
        <f>IF(Tabla134[[#This Row],[Item Weight]]&lt;$U$12,"Poco Peso",IF(Tabla134[[#This Row],[Item Weight]]&lt;$U$13,"Peso Medio","Peso Alto"))</f>
        <v>Poco Peso</v>
      </c>
      <c r="M3848" s="7">
        <v>7.09</v>
      </c>
      <c r="N3848" s="11">
        <f>IF(Tabla134[[#This Row],[Item Weight (Nulos)]]="",VLOOKUP(Tabla134[[#This Row],[Item Identifier]],'Tabla para Nulos'!$A$3:$B$1563,2,FALSE),Tabla134[[#This Row],[Item Weight (Nulos)]])</f>
        <v>7.09</v>
      </c>
      <c r="O3848" s="11" t="str">
        <f>IF(Tabla134[[#This Row],[Item Visibility]]&lt;$U$15,"Poca visibilidad",IF(Tabla134[[#This Row],[Item Visibility]]&lt;$U$16,"Visibilidad media","Mayor visibilidad"))</f>
        <v>Poca visibilidad</v>
      </c>
      <c r="P3848" s="11" t="str">
        <f>IF(Tabla134[[#This Row],[Rating]]&lt;2,"Muy Malo",IF(Tabla134[[#This Row],[Rating]]&lt;3,"Malo",IF(Tabla134[[#This Row],[Rating]]&lt;4,"Regular",IF(Tabla134[[#This Row],[Rating]]&lt;5,"Bueno","Excelente"))))</f>
        <v>Regular</v>
      </c>
    </row>
    <row r="3849" spans="1:16" x14ac:dyDescent="0.2">
      <c r="A3849" s="7" t="s">
        <v>6</v>
      </c>
      <c r="B3849" s="7" t="s">
        <v>1490</v>
      </c>
      <c r="C3849" s="7" t="s">
        <v>10</v>
      </c>
      <c r="D3849" s="8">
        <v>2018</v>
      </c>
      <c r="E3849" s="7" t="s">
        <v>1195</v>
      </c>
      <c r="F3849" s="7" t="s">
        <v>8</v>
      </c>
      <c r="G3849" s="7" t="s">
        <v>702</v>
      </c>
      <c r="H3849" s="7" t="s">
        <v>1621</v>
      </c>
      <c r="I3849" s="9">
        <v>0.104704537</v>
      </c>
      <c r="J3849" s="10">
        <v>125.26779999999999</v>
      </c>
      <c r="K3849" s="11">
        <v>3.9</v>
      </c>
      <c r="L3849" s="11" t="str">
        <f>IF(Tabla134[[#This Row],[Item Weight]]&lt;$U$12,"Poco Peso",IF(Tabla134[[#This Row],[Item Weight]]&lt;$U$13,"Peso Medio","Peso Alto"))</f>
        <v>Peso Alto</v>
      </c>
      <c r="N3849" s="11">
        <f>IF(Tabla134[[#This Row],[Item Weight (Nulos)]]="",VLOOKUP(Tabla134[[#This Row],[Item Identifier]],'Tabla para Nulos'!$A$3:$B$1563,2,FALSE),Tabla134[[#This Row],[Item Weight (Nulos)]])</f>
        <v>20.2</v>
      </c>
      <c r="O3849" s="11" t="str">
        <f>IF(Tabla134[[#This Row],[Item Visibility]]&lt;$U$15,"Poca visibilidad",IF(Tabla134[[#This Row],[Item Visibility]]&lt;$U$16,"Visibilidad media","Mayor visibilidad"))</f>
        <v>Mayor visibilidad</v>
      </c>
      <c r="P3849" s="11" t="str">
        <f>IF(Tabla134[[#This Row],[Rating]]&lt;2,"Muy Malo",IF(Tabla134[[#This Row],[Rating]]&lt;3,"Malo",IF(Tabla134[[#This Row],[Rating]]&lt;4,"Regular",IF(Tabla134[[#This Row],[Rating]]&lt;5,"Bueno","Excelente"))))</f>
        <v>Regular</v>
      </c>
    </row>
    <row r="3850" spans="1:16" x14ac:dyDescent="0.2">
      <c r="A3850" s="7" t="s">
        <v>124</v>
      </c>
      <c r="B3850" s="7" t="s">
        <v>878</v>
      </c>
      <c r="C3850" s="7" t="s">
        <v>4</v>
      </c>
      <c r="D3850" s="8">
        <v>2015</v>
      </c>
      <c r="E3850" s="7" t="s">
        <v>922</v>
      </c>
      <c r="F3850" s="7" t="s">
        <v>796</v>
      </c>
      <c r="G3850" s="7" t="s">
        <v>702</v>
      </c>
      <c r="H3850" s="7" t="s">
        <v>7</v>
      </c>
      <c r="I3850" s="9">
        <v>3.5264297999999999E-2</v>
      </c>
      <c r="J3850" s="10">
        <v>86.122399999999999</v>
      </c>
      <c r="K3850" s="11">
        <v>3.9</v>
      </c>
      <c r="L3850" s="11" t="str">
        <f>IF(Tabla134[[#This Row],[Item Weight]]&lt;$U$12,"Poco Peso",IF(Tabla134[[#This Row],[Item Weight]]&lt;$U$13,"Peso Medio","Peso Alto"))</f>
        <v>Peso Medio</v>
      </c>
      <c r="M3850" s="7">
        <v>10.6</v>
      </c>
      <c r="N3850" s="11">
        <f>IF(Tabla134[[#This Row],[Item Weight (Nulos)]]="",VLOOKUP(Tabla134[[#This Row],[Item Identifier]],'Tabla para Nulos'!$A$3:$B$1563,2,FALSE),Tabla134[[#This Row],[Item Weight (Nulos)]])</f>
        <v>10.6</v>
      </c>
      <c r="O3850" s="11" t="str">
        <f>IF(Tabla134[[#This Row],[Item Visibility]]&lt;$U$15,"Poca visibilidad",IF(Tabla134[[#This Row],[Item Visibility]]&lt;$U$16,"Visibilidad media","Mayor visibilidad"))</f>
        <v>Visibilidad media</v>
      </c>
      <c r="P3850" s="11" t="str">
        <f>IF(Tabla134[[#This Row],[Rating]]&lt;2,"Muy Malo",IF(Tabla134[[#This Row],[Rating]]&lt;3,"Malo",IF(Tabla134[[#This Row],[Rating]]&lt;4,"Regular",IF(Tabla134[[#This Row],[Rating]]&lt;5,"Bueno","Excelente"))))</f>
        <v>Regular</v>
      </c>
    </row>
    <row r="3851" spans="1:16" x14ac:dyDescent="0.2">
      <c r="A3851" s="7" t="s">
        <v>6</v>
      </c>
      <c r="B3851" s="7" t="s">
        <v>59</v>
      </c>
      <c r="C3851" s="7" t="s">
        <v>10</v>
      </c>
      <c r="D3851" s="8">
        <v>2015</v>
      </c>
      <c r="E3851" s="7" t="s">
        <v>922</v>
      </c>
      <c r="F3851" s="7" t="s">
        <v>796</v>
      </c>
      <c r="G3851" s="7" t="s">
        <v>702</v>
      </c>
      <c r="H3851" s="7" t="s">
        <v>7</v>
      </c>
      <c r="I3851" s="9">
        <v>0.14297822299999999</v>
      </c>
      <c r="J3851" s="10">
        <v>87.451400000000007</v>
      </c>
      <c r="K3851" s="11">
        <v>3.9</v>
      </c>
      <c r="L3851" s="11" t="str">
        <f>IF(Tabla134[[#This Row],[Item Weight]]&lt;$U$12,"Poco Peso",IF(Tabla134[[#This Row],[Item Weight]]&lt;$U$13,"Peso Medio","Peso Alto"))</f>
        <v>Peso Alto</v>
      </c>
      <c r="M3851" s="7">
        <v>18</v>
      </c>
      <c r="N3851" s="11">
        <f>IF(Tabla134[[#This Row],[Item Weight (Nulos)]]="",VLOOKUP(Tabla134[[#This Row],[Item Identifier]],'Tabla para Nulos'!$A$3:$B$1563,2,FALSE),Tabla134[[#This Row],[Item Weight (Nulos)]])</f>
        <v>18</v>
      </c>
      <c r="O3851" s="11" t="str">
        <f>IF(Tabla134[[#This Row],[Item Visibility]]&lt;$U$15,"Poca visibilidad",IF(Tabla134[[#This Row],[Item Visibility]]&lt;$U$16,"Visibilidad media","Mayor visibilidad"))</f>
        <v>Mayor visibilidad</v>
      </c>
      <c r="P3851" s="11" t="str">
        <f>IF(Tabla134[[#This Row],[Rating]]&lt;2,"Muy Malo",IF(Tabla134[[#This Row],[Rating]]&lt;3,"Malo",IF(Tabla134[[#This Row],[Rating]]&lt;4,"Regular",IF(Tabla134[[#This Row],[Rating]]&lt;5,"Bueno","Excelente"))))</f>
        <v>Regular</v>
      </c>
    </row>
    <row r="3852" spans="1:16" x14ac:dyDescent="0.2">
      <c r="A3852" s="7" t="s">
        <v>124</v>
      </c>
      <c r="B3852" s="7" t="s">
        <v>208</v>
      </c>
      <c r="C3852" s="7" t="s">
        <v>4</v>
      </c>
      <c r="D3852" s="8">
        <v>2016</v>
      </c>
      <c r="E3852" s="7" t="s">
        <v>1114</v>
      </c>
      <c r="F3852" s="7" t="s">
        <v>8</v>
      </c>
      <c r="G3852" s="7" t="s">
        <v>702</v>
      </c>
      <c r="H3852" s="7" t="s">
        <v>7</v>
      </c>
      <c r="I3852" s="9">
        <v>5.4630834000000003E-2</v>
      </c>
      <c r="J3852" s="10">
        <v>200.20840000000001</v>
      </c>
      <c r="K3852" s="11">
        <v>3.9</v>
      </c>
      <c r="L3852" s="11" t="str">
        <f>IF(Tabla134[[#This Row],[Item Weight]]&lt;$U$12,"Poco Peso",IF(Tabla134[[#This Row],[Item Weight]]&lt;$U$13,"Peso Medio","Peso Alto"))</f>
        <v>Peso Medio</v>
      </c>
      <c r="M3852" s="7">
        <v>10.1</v>
      </c>
      <c r="N3852" s="11">
        <f>IF(Tabla134[[#This Row],[Item Weight (Nulos)]]="",VLOOKUP(Tabla134[[#This Row],[Item Identifier]],'Tabla para Nulos'!$A$3:$B$1563,2,FALSE),Tabla134[[#This Row],[Item Weight (Nulos)]])</f>
        <v>10.1</v>
      </c>
      <c r="O3852" s="11" t="str">
        <f>IF(Tabla134[[#This Row],[Item Visibility]]&lt;$U$15,"Poca visibilidad",IF(Tabla134[[#This Row],[Item Visibility]]&lt;$U$16,"Visibilidad media","Mayor visibilidad"))</f>
        <v>Visibilidad media</v>
      </c>
      <c r="P3852" s="11" t="str">
        <f>IF(Tabla134[[#This Row],[Rating]]&lt;2,"Muy Malo",IF(Tabla134[[#This Row],[Rating]]&lt;3,"Malo",IF(Tabla134[[#This Row],[Rating]]&lt;4,"Regular",IF(Tabla134[[#This Row],[Rating]]&lt;5,"Bueno","Excelente"))))</f>
        <v>Regular</v>
      </c>
    </row>
    <row r="3853" spans="1:16" x14ac:dyDescent="0.2">
      <c r="A3853" s="7" t="s">
        <v>124</v>
      </c>
      <c r="B3853" s="7" t="s">
        <v>482</v>
      </c>
      <c r="C3853" s="7" t="s">
        <v>71</v>
      </c>
      <c r="D3853" s="8">
        <v>2016</v>
      </c>
      <c r="E3853" s="7" t="s">
        <v>1114</v>
      </c>
      <c r="F3853" s="7" t="s">
        <v>8</v>
      </c>
      <c r="G3853" s="7" t="s">
        <v>702</v>
      </c>
      <c r="H3853" s="7" t="s">
        <v>7</v>
      </c>
      <c r="I3853" s="9">
        <v>0</v>
      </c>
      <c r="J3853" s="10">
        <v>196.84520000000001</v>
      </c>
      <c r="K3853" s="11">
        <v>3.9</v>
      </c>
      <c r="L3853" s="11" t="str">
        <f>IF(Tabla134[[#This Row],[Item Weight]]&lt;$U$12,"Poco Peso",IF(Tabla134[[#This Row],[Item Weight]]&lt;$U$13,"Peso Medio","Peso Alto"))</f>
        <v>Peso Alto</v>
      </c>
      <c r="M3853" s="7">
        <v>18.25</v>
      </c>
      <c r="N3853" s="11">
        <f>IF(Tabla134[[#This Row],[Item Weight (Nulos)]]="",VLOOKUP(Tabla134[[#This Row],[Item Identifier]],'Tabla para Nulos'!$A$3:$B$1563,2,FALSE),Tabla134[[#This Row],[Item Weight (Nulos)]])</f>
        <v>18.25</v>
      </c>
      <c r="O3853" s="11" t="str">
        <f>IF(Tabla134[[#This Row],[Item Visibility]]&lt;$U$15,"Poca visibilidad",IF(Tabla134[[#This Row],[Item Visibility]]&lt;$U$16,"Visibilidad media","Mayor visibilidad"))</f>
        <v>Poca visibilidad</v>
      </c>
      <c r="P3853" s="11" t="str">
        <f>IF(Tabla134[[#This Row],[Rating]]&lt;2,"Muy Malo",IF(Tabla134[[#This Row],[Rating]]&lt;3,"Malo",IF(Tabla134[[#This Row],[Rating]]&lt;4,"Regular",IF(Tabla134[[#This Row],[Rating]]&lt;5,"Bueno","Excelente"))))</f>
        <v>Regular</v>
      </c>
    </row>
    <row r="3854" spans="1:16" x14ac:dyDescent="0.2">
      <c r="A3854" s="7" t="s">
        <v>124</v>
      </c>
      <c r="B3854" s="7" t="s">
        <v>1031</v>
      </c>
      <c r="C3854" s="7" t="s">
        <v>10</v>
      </c>
      <c r="D3854" s="8">
        <v>2017</v>
      </c>
      <c r="E3854" s="7" t="s">
        <v>797</v>
      </c>
      <c r="F3854" s="7" t="s">
        <v>796</v>
      </c>
      <c r="G3854" s="7" t="s">
        <v>702</v>
      </c>
      <c r="H3854" s="7" t="s">
        <v>7</v>
      </c>
      <c r="I3854" s="9">
        <v>8.7652908000000002E-2</v>
      </c>
      <c r="J3854" s="10">
        <v>128.86779999999999</v>
      </c>
      <c r="K3854" s="11">
        <v>3.9</v>
      </c>
      <c r="L3854" s="11" t="str">
        <f>IF(Tabla134[[#This Row],[Item Weight]]&lt;$U$12,"Poco Peso",IF(Tabla134[[#This Row],[Item Weight]]&lt;$U$13,"Peso Medio","Peso Alto"))</f>
        <v>Poco Peso</v>
      </c>
      <c r="M3854" s="7">
        <v>6.65</v>
      </c>
      <c r="N3854" s="11">
        <f>IF(Tabla134[[#This Row],[Item Weight (Nulos)]]="",VLOOKUP(Tabla134[[#This Row],[Item Identifier]],'Tabla para Nulos'!$A$3:$B$1563,2,FALSE),Tabla134[[#This Row],[Item Weight (Nulos)]])</f>
        <v>6.65</v>
      </c>
      <c r="O3854" s="11" t="str">
        <f>IF(Tabla134[[#This Row],[Item Visibility]]&lt;$U$15,"Poca visibilidad",IF(Tabla134[[#This Row],[Item Visibility]]&lt;$U$16,"Visibilidad media","Mayor visibilidad"))</f>
        <v>Visibilidad media</v>
      </c>
      <c r="P3854" s="11" t="str">
        <f>IF(Tabla134[[#This Row],[Rating]]&lt;2,"Muy Malo",IF(Tabla134[[#This Row],[Rating]]&lt;3,"Malo",IF(Tabla134[[#This Row],[Rating]]&lt;4,"Regular",IF(Tabla134[[#This Row],[Rating]]&lt;5,"Bueno","Excelente"))))</f>
        <v>Regular</v>
      </c>
    </row>
    <row r="3855" spans="1:16" x14ac:dyDescent="0.2">
      <c r="A3855" s="7" t="s">
        <v>124</v>
      </c>
      <c r="B3855" s="7" t="s">
        <v>1179</v>
      </c>
      <c r="C3855" s="7" t="s">
        <v>71</v>
      </c>
      <c r="D3855" s="8">
        <v>2022</v>
      </c>
      <c r="E3855" s="7" t="s">
        <v>3</v>
      </c>
      <c r="F3855" s="7" t="s">
        <v>2</v>
      </c>
      <c r="G3855" s="7" t="s">
        <v>1</v>
      </c>
      <c r="H3855" s="7" t="s">
        <v>0</v>
      </c>
      <c r="I3855" s="9">
        <v>0</v>
      </c>
      <c r="J3855" s="10">
        <v>123.2414</v>
      </c>
      <c r="K3855" s="11">
        <v>3.9</v>
      </c>
      <c r="L3855" s="11" t="str">
        <f>IF(Tabla134[[#This Row],[Item Weight]]&lt;$U$12,"Poco Peso",IF(Tabla134[[#This Row],[Item Weight]]&lt;$U$13,"Peso Medio","Peso Alto"))</f>
        <v>Poco Peso</v>
      </c>
      <c r="M3855" s="7">
        <v>7.93</v>
      </c>
      <c r="N3855" s="11">
        <f>IF(Tabla134[[#This Row],[Item Weight (Nulos)]]="",VLOOKUP(Tabla134[[#This Row],[Item Identifier]],'Tabla para Nulos'!$A$3:$B$1563,2,FALSE),Tabla134[[#This Row],[Item Weight (Nulos)]])</f>
        <v>7.93</v>
      </c>
      <c r="O3855" s="11" t="str">
        <f>IF(Tabla134[[#This Row],[Item Visibility]]&lt;$U$15,"Poca visibilidad",IF(Tabla134[[#This Row],[Item Visibility]]&lt;$U$16,"Visibilidad media","Mayor visibilidad"))</f>
        <v>Poca visibilidad</v>
      </c>
      <c r="P3855" s="11" t="str">
        <f>IF(Tabla134[[#This Row],[Rating]]&lt;2,"Muy Malo",IF(Tabla134[[#This Row],[Rating]]&lt;3,"Malo",IF(Tabla134[[#This Row],[Rating]]&lt;4,"Regular",IF(Tabla134[[#This Row],[Rating]]&lt;5,"Bueno","Excelente"))))</f>
        <v>Regular</v>
      </c>
    </row>
    <row r="3856" spans="1:16" x14ac:dyDescent="0.2">
      <c r="A3856" s="7" t="s">
        <v>6</v>
      </c>
      <c r="B3856" s="7" t="s">
        <v>1341</v>
      </c>
      <c r="C3856" s="7" t="s">
        <v>25</v>
      </c>
      <c r="D3856" s="8">
        <v>2015</v>
      </c>
      <c r="E3856" s="7" t="s">
        <v>922</v>
      </c>
      <c r="F3856" s="7" t="s">
        <v>796</v>
      </c>
      <c r="G3856" s="7" t="s">
        <v>1</v>
      </c>
      <c r="H3856" s="7" t="s">
        <v>7</v>
      </c>
      <c r="I3856" s="9">
        <v>0.18454121000000001</v>
      </c>
      <c r="J3856" s="10">
        <v>211.59020000000001</v>
      </c>
      <c r="K3856" s="11">
        <v>3.9</v>
      </c>
      <c r="L3856" s="11" t="str">
        <f>IF(Tabla134[[#This Row],[Item Weight]]&lt;$U$12,"Poco Peso",IF(Tabla134[[#This Row],[Item Weight]]&lt;$U$13,"Peso Medio","Peso Alto"))</f>
        <v>Peso Medio</v>
      </c>
      <c r="M3856" s="7">
        <v>13.65</v>
      </c>
      <c r="N3856" s="11">
        <f>IF(Tabla134[[#This Row],[Item Weight (Nulos)]]="",VLOOKUP(Tabla134[[#This Row],[Item Identifier]],'Tabla para Nulos'!$A$3:$B$1563,2,FALSE),Tabla134[[#This Row],[Item Weight (Nulos)]])</f>
        <v>13.65</v>
      </c>
      <c r="O3856" s="11" t="str">
        <f>IF(Tabla134[[#This Row],[Item Visibility]]&lt;$U$15,"Poca visibilidad",IF(Tabla134[[#This Row],[Item Visibility]]&lt;$U$16,"Visibilidad media","Mayor visibilidad"))</f>
        <v>Mayor visibilidad</v>
      </c>
      <c r="P3856" s="11" t="str">
        <f>IF(Tabla134[[#This Row],[Rating]]&lt;2,"Muy Malo",IF(Tabla134[[#This Row],[Rating]]&lt;3,"Malo",IF(Tabla134[[#This Row],[Rating]]&lt;4,"Regular",IF(Tabla134[[#This Row],[Rating]]&lt;5,"Bueno","Excelente"))))</f>
        <v>Regular</v>
      </c>
    </row>
    <row r="3857" spans="1:16" x14ac:dyDescent="0.2">
      <c r="A3857" s="7" t="s">
        <v>124</v>
      </c>
      <c r="B3857" s="7" t="s">
        <v>868</v>
      </c>
      <c r="C3857" s="7" t="s">
        <v>171</v>
      </c>
      <c r="D3857" s="8">
        <v>2020</v>
      </c>
      <c r="E3857" s="7" t="s">
        <v>919</v>
      </c>
      <c r="F3857" s="7" t="s">
        <v>796</v>
      </c>
      <c r="G3857" s="7" t="s">
        <v>1</v>
      </c>
      <c r="H3857" s="7" t="s">
        <v>7</v>
      </c>
      <c r="I3857" s="9">
        <v>0.114160573</v>
      </c>
      <c r="J3857" s="10">
        <v>253.17240000000001</v>
      </c>
      <c r="K3857" s="11">
        <v>3.9</v>
      </c>
      <c r="L3857" s="11" t="str">
        <f>IF(Tabla134[[#This Row],[Item Weight]]&lt;$U$12,"Poco Peso",IF(Tabla134[[#This Row],[Item Weight]]&lt;$U$13,"Peso Medio","Peso Alto"))</f>
        <v>Peso Alto</v>
      </c>
      <c r="M3857" s="7">
        <v>17.25</v>
      </c>
      <c r="N3857" s="11">
        <f>IF(Tabla134[[#This Row],[Item Weight (Nulos)]]="",VLOOKUP(Tabla134[[#This Row],[Item Identifier]],'Tabla para Nulos'!$A$3:$B$1563,2,FALSE),Tabla134[[#This Row],[Item Weight (Nulos)]])</f>
        <v>17.25</v>
      </c>
      <c r="O3857" s="11" t="str">
        <f>IF(Tabla134[[#This Row],[Item Visibility]]&lt;$U$15,"Poca visibilidad",IF(Tabla134[[#This Row],[Item Visibility]]&lt;$U$16,"Visibilidad media","Mayor visibilidad"))</f>
        <v>Mayor visibilidad</v>
      </c>
      <c r="P3857" s="11" t="str">
        <f>IF(Tabla134[[#This Row],[Rating]]&lt;2,"Muy Malo",IF(Tabla134[[#This Row],[Rating]]&lt;3,"Malo",IF(Tabla134[[#This Row],[Rating]]&lt;4,"Regular",IF(Tabla134[[#This Row],[Rating]]&lt;5,"Bueno","Excelente"))))</f>
        <v>Regular</v>
      </c>
    </row>
    <row r="3858" spans="1:16" x14ac:dyDescent="0.2">
      <c r="A3858" s="7" t="s">
        <v>124</v>
      </c>
      <c r="B3858" s="7" t="s">
        <v>1503</v>
      </c>
      <c r="C3858" s="7" t="s">
        <v>25</v>
      </c>
      <c r="D3858" s="8">
        <v>2012</v>
      </c>
      <c r="E3858" s="7" t="s">
        <v>9</v>
      </c>
      <c r="F3858" s="7" t="s">
        <v>8</v>
      </c>
      <c r="G3858" s="7" t="s">
        <v>1</v>
      </c>
      <c r="H3858" s="7" t="s">
        <v>7</v>
      </c>
      <c r="I3858" s="9">
        <v>2.7212058000000001E-2</v>
      </c>
      <c r="J3858" s="10">
        <v>152.73400000000001</v>
      </c>
      <c r="K3858" s="11">
        <v>3.9</v>
      </c>
      <c r="L3858" s="11" t="str">
        <f>IF(Tabla134[[#This Row],[Item Weight]]&lt;$U$12,"Poco Peso",IF(Tabla134[[#This Row],[Item Weight]]&lt;$U$13,"Peso Medio","Peso Alto"))</f>
        <v>Poco Peso</v>
      </c>
      <c r="M3858" s="7">
        <v>7.55</v>
      </c>
      <c r="N3858" s="11">
        <f>IF(Tabla134[[#This Row],[Item Weight (Nulos)]]="",VLOOKUP(Tabla134[[#This Row],[Item Identifier]],'Tabla para Nulos'!$A$3:$B$1563,2,FALSE),Tabla134[[#This Row],[Item Weight (Nulos)]])</f>
        <v>7.55</v>
      </c>
      <c r="O3858" s="11" t="str">
        <f>IF(Tabla134[[#This Row],[Item Visibility]]&lt;$U$15,"Poca visibilidad",IF(Tabla134[[#This Row],[Item Visibility]]&lt;$U$16,"Visibilidad media","Mayor visibilidad"))</f>
        <v>Visibilidad media</v>
      </c>
      <c r="P3858" s="11" t="str">
        <f>IF(Tabla134[[#This Row],[Rating]]&lt;2,"Muy Malo",IF(Tabla134[[#This Row],[Rating]]&lt;3,"Malo",IF(Tabla134[[#This Row],[Rating]]&lt;4,"Regular",IF(Tabla134[[#This Row],[Rating]]&lt;5,"Bueno","Excelente"))))</f>
        <v>Regular</v>
      </c>
    </row>
    <row r="3859" spans="1:16" x14ac:dyDescent="0.2">
      <c r="A3859" s="7" t="s">
        <v>6</v>
      </c>
      <c r="B3859" s="7" t="s">
        <v>32</v>
      </c>
      <c r="C3859" s="7" t="s">
        <v>14</v>
      </c>
      <c r="D3859" s="8">
        <v>2011</v>
      </c>
      <c r="E3859" s="7" t="s">
        <v>703</v>
      </c>
      <c r="F3859" s="7" t="s">
        <v>2</v>
      </c>
      <c r="G3859" s="7" t="s">
        <v>1</v>
      </c>
      <c r="H3859" s="7" t="s">
        <v>1621</v>
      </c>
      <c r="I3859" s="9">
        <v>7.9113947000000004E-2</v>
      </c>
      <c r="J3859" s="10">
        <v>99.206800000000001</v>
      </c>
      <c r="K3859" s="11">
        <v>3.9</v>
      </c>
      <c r="L3859" s="11" t="str">
        <f>IF(Tabla134[[#This Row],[Item Weight]]&lt;$U$12,"Poco Peso",IF(Tabla134[[#This Row],[Item Weight]]&lt;$U$13,"Peso Medio","Peso Alto"))</f>
        <v>Peso Alto</v>
      </c>
      <c r="M3859" s="7">
        <v>17.25</v>
      </c>
      <c r="N3859" s="11">
        <f>IF(Tabla134[[#This Row],[Item Weight (Nulos)]]="",VLOOKUP(Tabla134[[#This Row],[Item Identifier]],'Tabla para Nulos'!$A$3:$B$1563,2,FALSE),Tabla134[[#This Row],[Item Weight (Nulos)]])</f>
        <v>17.25</v>
      </c>
      <c r="O3859" s="11" t="str">
        <f>IF(Tabla134[[#This Row],[Item Visibility]]&lt;$U$15,"Poca visibilidad",IF(Tabla134[[#This Row],[Item Visibility]]&lt;$U$16,"Visibilidad media","Mayor visibilidad"))</f>
        <v>Visibilidad media</v>
      </c>
      <c r="P3859" s="11" t="str">
        <f>IF(Tabla134[[#This Row],[Rating]]&lt;2,"Muy Malo",IF(Tabla134[[#This Row],[Rating]]&lt;3,"Malo",IF(Tabla134[[#This Row],[Rating]]&lt;4,"Regular",IF(Tabla134[[#This Row],[Rating]]&lt;5,"Bueno","Excelente"))))</f>
        <v>Regular</v>
      </c>
    </row>
    <row r="3860" spans="1:16" x14ac:dyDescent="0.2">
      <c r="A3860" s="7" t="s">
        <v>124</v>
      </c>
      <c r="B3860" s="7" t="s">
        <v>525</v>
      </c>
      <c r="C3860" s="7" t="s">
        <v>17</v>
      </c>
      <c r="D3860" s="8">
        <v>2011</v>
      </c>
      <c r="E3860" s="7" t="s">
        <v>703</v>
      </c>
      <c r="F3860" s="7" t="s">
        <v>2</v>
      </c>
      <c r="G3860" s="7" t="s">
        <v>1</v>
      </c>
      <c r="H3860" s="7" t="s">
        <v>1621</v>
      </c>
      <c r="I3860" s="9">
        <v>0.162462044</v>
      </c>
      <c r="J3860" s="10">
        <v>55.893000000000001</v>
      </c>
      <c r="K3860" s="11">
        <v>3.9</v>
      </c>
      <c r="L3860" s="11" t="str">
        <f>IF(Tabla134[[#This Row],[Item Weight]]&lt;$U$12,"Poco Peso",IF(Tabla134[[#This Row],[Item Weight]]&lt;$U$13,"Peso Medio","Peso Alto"))</f>
        <v>Peso Medio</v>
      </c>
      <c r="M3860" s="7">
        <v>13.8</v>
      </c>
      <c r="N3860" s="11">
        <f>IF(Tabla134[[#This Row],[Item Weight (Nulos)]]="",VLOOKUP(Tabla134[[#This Row],[Item Identifier]],'Tabla para Nulos'!$A$3:$B$1563,2,FALSE),Tabla134[[#This Row],[Item Weight (Nulos)]])</f>
        <v>13.8</v>
      </c>
      <c r="O3860" s="11" t="str">
        <f>IF(Tabla134[[#This Row],[Item Visibility]]&lt;$U$15,"Poca visibilidad",IF(Tabla134[[#This Row],[Item Visibility]]&lt;$U$16,"Visibilidad media","Mayor visibilidad"))</f>
        <v>Mayor visibilidad</v>
      </c>
      <c r="P3860" s="11" t="str">
        <f>IF(Tabla134[[#This Row],[Rating]]&lt;2,"Muy Malo",IF(Tabla134[[#This Row],[Rating]]&lt;3,"Malo",IF(Tabla134[[#This Row],[Rating]]&lt;4,"Regular",IF(Tabla134[[#This Row],[Rating]]&lt;5,"Bueno","Excelente"))))</f>
        <v>Regular</v>
      </c>
    </row>
    <row r="3861" spans="1:16" x14ac:dyDescent="0.2">
      <c r="A3861" s="7" t="s">
        <v>124</v>
      </c>
      <c r="B3861" s="7" t="s">
        <v>1344</v>
      </c>
      <c r="C3861" s="7" t="s">
        <v>112</v>
      </c>
      <c r="D3861" s="8">
        <v>2015</v>
      </c>
      <c r="E3861" s="7" t="s">
        <v>922</v>
      </c>
      <c r="F3861" s="7" t="s">
        <v>796</v>
      </c>
      <c r="G3861" s="7" t="s">
        <v>1</v>
      </c>
      <c r="H3861" s="7" t="s">
        <v>7</v>
      </c>
      <c r="I3861" s="9">
        <v>9.2781434999999995E-2</v>
      </c>
      <c r="J3861" s="10">
        <v>119.7098</v>
      </c>
      <c r="K3861" s="11">
        <v>3.9</v>
      </c>
      <c r="L3861" s="11" t="str">
        <f>IF(Tabla134[[#This Row],[Item Weight]]&lt;$U$12,"Poco Peso",IF(Tabla134[[#This Row],[Item Weight]]&lt;$U$13,"Peso Medio","Peso Alto"))</f>
        <v>Poco Peso</v>
      </c>
      <c r="M3861" s="7">
        <v>4.7850000000000001</v>
      </c>
      <c r="N3861" s="11">
        <f>IF(Tabla134[[#This Row],[Item Weight (Nulos)]]="",VLOOKUP(Tabla134[[#This Row],[Item Identifier]],'Tabla para Nulos'!$A$3:$B$1563,2,FALSE),Tabla134[[#This Row],[Item Weight (Nulos)]])</f>
        <v>4.7850000000000001</v>
      </c>
      <c r="O3861" s="11" t="str">
        <f>IF(Tabla134[[#This Row],[Item Visibility]]&lt;$U$15,"Poca visibilidad",IF(Tabla134[[#This Row],[Item Visibility]]&lt;$U$16,"Visibilidad media","Mayor visibilidad"))</f>
        <v>Visibilidad media</v>
      </c>
      <c r="P3861" s="11" t="str">
        <f>IF(Tabla134[[#This Row],[Rating]]&lt;2,"Muy Malo",IF(Tabla134[[#This Row],[Rating]]&lt;3,"Malo",IF(Tabla134[[#This Row],[Rating]]&lt;4,"Regular",IF(Tabla134[[#This Row],[Rating]]&lt;5,"Bueno","Excelente"))))</f>
        <v>Regular</v>
      </c>
    </row>
    <row r="3862" spans="1:16" x14ac:dyDescent="0.2">
      <c r="A3862" s="7" t="s">
        <v>124</v>
      </c>
      <c r="B3862" s="7" t="s">
        <v>166</v>
      </c>
      <c r="C3862" s="7" t="s">
        <v>165</v>
      </c>
      <c r="D3862" s="8">
        <v>2014</v>
      </c>
      <c r="E3862" s="7" t="s">
        <v>529</v>
      </c>
      <c r="F3862" s="7" t="s">
        <v>2</v>
      </c>
      <c r="G3862" s="7" t="s">
        <v>528</v>
      </c>
      <c r="H3862" s="7" t="s">
        <v>7</v>
      </c>
      <c r="I3862" s="9">
        <v>2.0542736999999998E-2</v>
      </c>
      <c r="J3862" s="10">
        <v>80.561800000000005</v>
      </c>
      <c r="K3862" s="11">
        <v>3.9</v>
      </c>
      <c r="L3862" s="11" t="str">
        <f>IF(Tabla134[[#This Row],[Item Weight]]&lt;$U$12,"Poco Peso",IF(Tabla134[[#This Row],[Item Weight]]&lt;$U$13,"Peso Medio","Peso Alto"))</f>
        <v>Peso Alto</v>
      </c>
      <c r="M3862" s="7">
        <v>17.350000000000001</v>
      </c>
      <c r="N3862" s="11">
        <f>IF(Tabla134[[#This Row],[Item Weight (Nulos)]]="",VLOOKUP(Tabla134[[#This Row],[Item Identifier]],'Tabla para Nulos'!$A$3:$B$1563,2,FALSE),Tabla134[[#This Row],[Item Weight (Nulos)]])</f>
        <v>17.350000000000001</v>
      </c>
      <c r="O3862" s="11" t="str">
        <f>IF(Tabla134[[#This Row],[Item Visibility]]&lt;$U$15,"Poca visibilidad",IF(Tabla134[[#This Row],[Item Visibility]]&lt;$U$16,"Visibilidad media","Mayor visibilidad"))</f>
        <v>Poca visibilidad</v>
      </c>
      <c r="P3862" s="11" t="str">
        <f>IF(Tabla134[[#This Row],[Rating]]&lt;2,"Muy Malo",IF(Tabla134[[#This Row],[Rating]]&lt;3,"Malo",IF(Tabla134[[#This Row],[Rating]]&lt;4,"Regular",IF(Tabla134[[#This Row],[Rating]]&lt;5,"Bueno","Excelente"))))</f>
        <v>Regular</v>
      </c>
    </row>
    <row r="3863" spans="1:16" x14ac:dyDescent="0.2">
      <c r="A3863" s="7" t="s">
        <v>6</v>
      </c>
      <c r="B3863" s="7" t="s">
        <v>716</v>
      </c>
      <c r="C3863" s="7" t="s">
        <v>14</v>
      </c>
      <c r="D3863" s="8">
        <v>2016</v>
      </c>
      <c r="E3863" s="7" t="s">
        <v>1114</v>
      </c>
      <c r="F3863" s="7" t="s">
        <v>8</v>
      </c>
      <c r="G3863" s="7" t="s">
        <v>702</v>
      </c>
      <c r="H3863" s="7" t="s">
        <v>7</v>
      </c>
      <c r="I3863" s="9">
        <v>6.2044505999999999E-2</v>
      </c>
      <c r="J3863" s="10">
        <v>57.456200000000003</v>
      </c>
      <c r="K3863" s="11">
        <v>3.9</v>
      </c>
      <c r="L3863" s="11" t="str">
        <f>IF(Tabla134[[#This Row],[Item Weight]]&lt;$U$12,"Poco Peso",IF(Tabla134[[#This Row],[Item Weight]]&lt;$U$13,"Peso Medio","Peso Alto"))</f>
        <v>Peso Medio</v>
      </c>
      <c r="M3863" s="7">
        <v>16.7</v>
      </c>
      <c r="N3863" s="11">
        <f>IF(Tabla134[[#This Row],[Item Weight (Nulos)]]="",VLOOKUP(Tabla134[[#This Row],[Item Identifier]],'Tabla para Nulos'!$A$3:$B$1563,2,FALSE),Tabla134[[#This Row],[Item Weight (Nulos)]])</f>
        <v>16.7</v>
      </c>
      <c r="O3863" s="11" t="str">
        <f>IF(Tabla134[[#This Row],[Item Visibility]]&lt;$U$15,"Poca visibilidad",IF(Tabla134[[#This Row],[Item Visibility]]&lt;$U$16,"Visibilidad media","Mayor visibilidad"))</f>
        <v>Visibilidad media</v>
      </c>
      <c r="P3863" s="11" t="str">
        <f>IF(Tabla134[[#This Row],[Rating]]&lt;2,"Muy Malo",IF(Tabla134[[#This Row],[Rating]]&lt;3,"Malo",IF(Tabla134[[#This Row],[Rating]]&lt;4,"Regular",IF(Tabla134[[#This Row],[Rating]]&lt;5,"Bueno","Excelente"))))</f>
        <v>Regular</v>
      </c>
    </row>
    <row r="3864" spans="1:16" x14ac:dyDescent="0.2">
      <c r="A3864" s="7" t="s">
        <v>124</v>
      </c>
      <c r="B3864" s="7" t="s">
        <v>264</v>
      </c>
      <c r="C3864" s="7" t="s">
        <v>17</v>
      </c>
      <c r="D3864" s="8">
        <v>2011</v>
      </c>
      <c r="E3864" s="7" t="s">
        <v>703</v>
      </c>
      <c r="F3864" s="7" t="s">
        <v>2</v>
      </c>
      <c r="G3864" s="7" t="s">
        <v>1</v>
      </c>
      <c r="H3864" s="7" t="s">
        <v>1621</v>
      </c>
      <c r="I3864" s="9">
        <v>0.146973462</v>
      </c>
      <c r="J3864" s="10">
        <v>184.1292</v>
      </c>
      <c r="K3864" s="11">
        <v>3.9</v>
      </c>
      <c r="L3864" s="11" t="str">
        <f>IF(Tabla134[[#This Row],[Item Weight]]&lt;$U$12,"Poco Peso",IF(Tabla134[[#This Row],[Item Weight]]&lt;$U$13,"Peso Medio","Peso Alto"))</f>
        <v>Peso Alto</v>
      </c>
      <c r="M3864" s="7">
        <v>17.7</v>
      </c>
      <c r="N3864" s="11">
        <f>IF(Tabla134[[#This Row],[Item Weight (Nulos)]]="",VLOOKUP(Tabla134[[#This Row],[Item Identifier]],'Tabla para Nulos'!$A$3:$B$1563,2,FALSE),Tabla134[[#This Row],[Item Weight (Nulos)]])</f>
        <v>17.7</v>
      </c>
      <c r="O3864" s="11" t="str">
        <f>IF(Tabla134[[#This Row],[Item Visibility]]&lt;$U$15,"Poca visibilidad",IF(Tabla134[[#This Row],[Item Visibility]]&lt;$U$16,"Visibilidad media","Mayor visibilidad"))</f>
        <v>Mayor visibilidad</v>
      </c>
      <c r="P3864" s="11" t="str">
        <f>IF(Tabla134[[#This Row],[Rating]]&lt;2,"Muy Malo",IF(Tabla134[[#This Row],[Rating]]&lt;3,"Malo",IF(Tabla134[[#This Row],[Rating]]&lt;4,"Regular",IF(Tabla134[[#This Row],[Rating]]&lt;5,"Bueno","Excelente"))))</f>
        <v>Regular</v>
      </c>
    </row>
    <row r="3865" spans="1:16" x14ac:dyDescent="0.2">
      <c r="A3865" s="7" t="s">
        <v>124</v>
      </c>
      <c r="B3865" s="7" t="s">
        <v>262</v>
      </c>
      <c r="C3865" s="7" t="s">
        <v>17</v>
      </c>
      <c r="D3865" s="8">
        <v>2022</v>
      </c>
      <c r="E3865" s="7" t="s">
        <v>3</v>
      </c>
      <c r="F3865" s="7" t="s">
        <v>2</v>
      </c>
      <c r="G3865" s="7" t="s">
        <v>1</v>
      </c>
      <c r="H3865" s="7" t="s">
        <v>0</v>
      </c>
      <c r="I3865" s="9">
        <v>3.2028115000000003E-2</v>
      </c>
      <c r="J3865" s="10">
        <v>178.33439999999999</v>
      </c>
      <c r="K3865" s="11">
        <v>3.9</v>
      </c>
      <c r="L3865" s="11" t="str">
        <f>IF(Tabla134[[#This Row],[Item Weight]]&lt;$U$12,"Poco Peso",IF(Tabla134[[#This Row],[Item Weight]]&lt;$U$13,"Peso Medio","Peso Alto"))</f>
        <v>Poco Peso</v>
      </c>
      <c r="M3865" s="7">
        <v>6.38</v>
      </c>
      <c r="N3865" s="11">
        <f>IF(Tabla134[[#This Row],[Item Weight (Nulos)]]="",VLOOKUP(Tabla134[[#This Row],[Item Identifier]],'Tabla para Nulos'!$A$3:$B$1563,2,FALSE),Tabla134[[#This Row],[Item Weight (Nulos)]])</f>
        <v>6.38</v>
      </c>
      <c r="O3865" s="11" t="str">
        <f>IF(Tabla134[[#This Row],[Item Visibility]]&lt;$U$15,"Poca visibilidad",IF(Tabla134[[#This Row],[Item Visibility]]&lt;$U$16,"Visibilidad media","Mayor visibilidad"))</f>
        <v>Visibilidad media</v>
      </c>
      <c r="P3865" s="11" t="str">
        <f>IF(Tabla134[[#This Row],[Rating]]&lt;2,"Muy Malo",IF(Tabla134[[#This Row],[Rating]]&lt;3,"Malo",IF(Tabla134[[#This Row],[Rating]]&lt;4,"Regular",IF(Tabla134[[#This Row],[Rating]]&lt;5,"Bueno","Excelente"))))</f>
        <v>Regular</v>
      </c>
    </row>
    <row r="3866" spans="1:16" x14ac:dyDescent="0.2">
      <c r="A3866" s="7" t="s">
        <v>6</v>
      </c>
      <c r="B3866" s="7" t="s">
        <v>729</v>
      </c>
      <c r="C3866" s="7" t="s">
        <v>10</v>
      </c>
      <c r="D3866" s="8">
        <v>2012</v>
      </c>
      <c r="E3866" s="7" t="s">
        <v>9</v>
      </c>
      <c r="F3866" s="7" t="s">
        <v>8</v>
      </c>
      <c r="G3866" s="7" t="s">
        <v>1</v>
      </c>
      <c r="H3866" s="7" t="s">
        <v>7</v>
      </c>
      <c r="I3866" s="9">
        <v>0.12265733600000001</v>
      </c>
      <c r="J3866" s="10">
        <v>110.1544</v>
      </c>
      <c r="K3866" s="11">
        <v>3.9</v>
      </c>
      <c r="L3866" s="11" t="str">
        <f>IF(Tabla134[[#This Row],[Item Weight]]&lt;$U$12,"Poco Peso",IF(Tabla134[[#This Row],[Item Weight]]&lt;$U$13,"Peso Medio","Peso Alto"))</f>
        <v>Peso Medio</v>
      </c>
      <c r="M3866" s="7">
        <v>15.7</v>
      </c>
      <c r="N3866" s="11">
        <f>IF(Tabla134[[#This Row],[Item Weight (Nulos)]]="",VLOOKUP(Tabla134[[#This Row],[Item Identifier]],'Tabla para Nulos'!$A$3:$B$1563,2,FALSE),Tabla134[[#This Row],[Item Weight (Nulos)]])</f>
        <v>15.7</v>
      </c>
      <c r="O3866" s="11" t="str">
        <f>IF(Tabla134[[#This Row],[Item Visibility]]&lt;$U$15,"Poca visibilidad",IF(Tabla134[[#This Row],[Item Visibility]]&lt;$U$16,"Visibilidad media","Mayor visibilidad"))</f>
        <v>Mayor visibilidad</v>
      </c>
      <c r="P3866" s="11" t="str">
        <f>IF(Tabla134[[#This Row],[Rating]]&lt;2,"Muy Malo",IF(Tabla134[[#This Row],[Rating]]&lt;3,"Malo",IF(Tabla134[[#This Row],[Rating]]&lt;4,"Regular",IF(Tabla134[[#This Row],[Rating]]&lt;5,"Bueno","Excelente"))))</f>
        <v>Regular</v>
      </c>
    </row>
    <row r="3867" spans="1:16" x14ac:dyDescent="0.2">
      <c r="A3867" s="7" t="s">
        <v>6</v>
      </c>
      <c r="B3867" s="7" t="s">
        <v>1512</v>
      </c>
      <c r="C3867" s="7" t="s">
        <v>47</v>
      </c>
      <c r="D3867" s="8">
        <v>2020</v>
      </c>
      <c r="E3867" s="7" t="s">
        <v>919</v>
      </c>
      <c r="F3867" s="7" t="s">
        <v>796</v>
      </c>
      <c r="G3867" s="7" t="s">
        <v>1</v>
      </c>
      <c r="H3867" s="7" t="s">
        <v>7</v>
      </c>
      <c r="I3867" s="9">
        <v>9.6644015E-2</v>
      </c>
      <c r="J3867" s="10">
        <v>131.99420000000001</v>
      </c>
      <c r="K3867" s="11">
        <v>3.9</v>
      </c>
      <c r="L3867" s="11" t="str">
        <f>IF(Tabla134[[#This Row],[Item Weight]]&lt;$U$12,"Poco Peso",IF(Tabla134[[#This Row],[Item Weight]]&lt;$U$13,"Peso Medio","Peso Alto"))</f>
        <v>Peso Medio</v>
      </c>
      <c r="M3867" s="7">
        <v>15.1</v>
      </c>
      <c r="N3867" s="11">
        <f>IF(Tabla134[[#This Row],[Item Weight (Nulos)]]="",VLOOKUP(Tabla134[[#This Row],[Item Identifier]],'Tabla para Nulos'!$A$3:$B$1563,2,FALSE),Tabla134[[#This Row],[Item Weight (Nulos)]])</f>
        <v>15.1</v>
      </c>
      <c r="O3867" s="11" t="str">
        <f>IF(Tabla134[[#This Row],[Item Visibility]]&lt;$U$15,"Poca visibilidad",IF(Tabla134[[#This Row],[Item Visibility]]&lt;$U$16,"Visibilidad media","Mayor visibilidad"))</f>
        <v>Mayor visibilidad</v>
      </c>
      <c r="P3867" s="11" t="str">
        <f>IF(Tabla134[[#This Row],[Rating]]&lt;2,"Muy Malo",IF(Tabla134[[#This Row],[Rating]]&lt;3,"Malo",IF(Tabla134[[#This Row],[Rating]]&lt;4,"Regular",IF(Tabla134[[#This Row],[Rating]]&lt;5,"Bueno","Excelente"))))</f>
        <v>Regular</v>
      </c>
    </row>
    <row r="3868" spans="1:16" x14ac:dyDescent="0.2">
      <c r="A3868" s="7" t="s">
        <v>6</v>
      </c>
      <c r="B3868" s="7" t="s">
        <v>723</v>
      </c>
      <c r="C3868" s="7" t="s">
        <v>47</v>
      </c>
      <c r="D3868" s="8">
        <v>2012</v>
      </c>
      <c r="E3868" s="7" t="s">
        <v>9</v>
      </c>
      <c r="F3868" s="7" t="s">
        <v>8</v>
      </c>
      <c r="G3868" s="7" t="s">
        <v>1</v>
      </c>
      <c r="H3868" s="7" t="s">
        <v>7</v>
      </c>
      <c r="I3868" s="9">
        <v>4.9753390000000002E-2</v>
      </c>
      <c r="J3868" s="10">
        <v>210.3586</v>
      </c>
      <c r="K3868" s="11">
        <v>3.9</v>
      </c>
      <c r="L3868" s="11" t="str">
        <f>IF(Tabla134[[#This Row],[Item Weight]]&lt;$U$12,"Poco Peso",IF(Tabla134[[#This Row],[Item Weight]]&lt;$U$13,"Peso Medio","Peso Alto"))</f>
        <v>Peso Medio</v>
      </c>
      <c r="M3868" s="7">
        <v>14.3</v>
      </c>
      <c r="N3868" s="11">
        <f>IF(Tabla134[[#This Row],[Item Weight (Nulos)]]="",VLOOKUP(Tabla134[[#This Row],[Item Identifier]],'Tabla para Nulos'!$A$3:$B$1563,2,FALSE),Tabla134[[#This Row],[Item Weight (Nulos)]])</f>
        <v>14.3</v>
      </c>
      <c r="O3868" s="11" t="str">
        <f>IF(Tabla134[[#This Row],[Item Visibility]]&lt;$U$15,"Poca visibilidad",IF(Tabla134[[#This Row],[Item Visibility]]&lt;$U$16,"Visibilidad media","Mayor visibilidad"))</f>
        <v>Visibilidad media</v>
      </c>
      <c r="P3868" s="11" t="str">
        <f>IF(Tabla134[[#This Row],[Rating]]&lt;2,"Muy Malo",IF(Tabla134[[#This Row],[Rating]]&lt;3,"Malo",IF(Tabla134[[#This Row],[Rating]]&lt;4,"Regular",IF(Tabla134[[#This Row],[Rating]]&lt;5,"Bueno","Excelente"))))</f>
        <v>Regular</v>
      </c>
    </row>
    <row r="3869" spans="1:16" x14ac:dyDescent="0.2">
      <c r="A3869" s="7" t="s">
        <v>6</v>
      </c>
      <c r="B3869" s="7" t="s">
        <v>69</v>
      </c>
      <c r="C3869" s="7" t="s">
        <v>10</v>
      </c>
      <c r="D3869" s="8">
        <v>2011</v>
      </c>
      <c r="E3869" s="7" t="s">
        <v>703</v>
      </c>
      <c r="F3869" s="7" t="s">
        <v>2</v>
      </c>
      <c r="G3869" s="7" t="s">
        <v>1</v>
      </c>
      <c r="H3869" s="7" t="s">
        <v>1621</v>
      </c>
      <c r="I3869" s="9">
        <v>9.8464978999999994E-2</v>
      </c>
      <c r="J3869" s="10">
        <v>188.65299999999999</v>
      </c>
      <c r="K3869" s="11">
        <v>3.9</v>
      </c>
      <c r="L3869" s="11" t="str">
        <f>IF(Tabla134[[#This Row],[Item Weight]]&lt;$U$12,"Poco Peso",IF(Tabla134[[#This Row],[Item Weight]]&lt;$U$13,"Peso Medio","Peso Alto"))</f>
        <v>Peso Medio</v>
      </c>
      <c r="M3869" s="7">
        <v>10.3</v>
      </c>
      <c r="N3869" s="11">
        <f>IF(Tabla134[[#This Row],[Item Weight (Nulos)]]="",VLOOKUP(Tabla134[[#This Row],[Item Identifier]],'Tabla para Nulos'!$A$3:$B$1563,2,FALSE),Tabla134[[#This Row],[Item Weight (Nulos)]])</f>
        <v>10.3</v>
      </c>
      <c r="O3869" s="11" t="str">
        <f>IF(Tabla134[[#This Row],[Item Visibility]]&lt;$U$15,"Poca visibilidad",IF(Tabla134[[#This Row],[Item Visibility]]&lt;$U$16,"Visibilidad media","Mayor visibilidad"))</f>
        <v>Mayor visibilidad</v>
      </c>
      <c r="P3869" s="11" t="str">
        <f>IF(Tabla134[[#This Row],[Rating]]&lt;2,"Muy Malo",IF(Tabla134[[#This Row],[Rating]]&lt;3,"Malo",IF(Tabla134[[#This Row],[Rating]]&lt;4,"Regular",IF(Tabla134[[#This Row],[Rating]]&lt;5,"Bueno","Excelente"))))</f>
        <v>Regular</v>
      </c>
    </row>
    <row r="3870" spans="1:16" x14ac:dyDescent="0.2">
      <c r="A3870" s="7" t="s">
        <v>124</v>
      </c>
      <c r="B3870" s="7" t="s">
        <v>891</v>
      </c>
      <c r="C3870" s="7" t="s">
        <v>71</v>
      </c>
      <c r="D3870" s="8">
        <v>2014</v>
      </c>
      <c r="E3870" s="7" t="s">
        <v>529</v>
      </c>
      <c r="F3870" s="7" t="s">
        <v>2</v>
      </c>
      <c r="G3870" s="7" t="s">
        <v>528</v>
      </c>
      <c r="H3870" s="7" t="s">
        <v>7</v>
      </c>
      <c r="I3870" s="9">
        <v>3.7372847000000001E-2</v>
      </c>
      <c r="J3870" s="10">
        <v>192.74780000000001</v>
      </c>
      <c r="K3870" s="11">
        <v>3.9</v>
      </c>
      <c r="L3870" s="11" t="str">
        <f>IF(Tabla134[[#This Row],[Item Weight]]&lt;$U$12,"Poco Peso",IF(Tabla134[[#This Row],[Item Weight]]&lt;$U$13,"Peso Medio","Peso Alto"))</f>
        <v>Peso Alto</v>
      </c>
      <c r="M3870" s="7">
        <v>20.85</v>
      </c>
      <c r="N3870" s="11">
        <f>IF(Tabla134[[#This Row],[Item Weight (Nulos)]]="",VLOOKUP(Tabla134[[#This Row],[Item Identifier]],'Tabla para Nulos'!$A$3:$B$1563,2,FALSE),Tabla134[[#This Row],[Item Weight (Nulos)]])</f>
        <v>20.85</v>
      </c>
      <c r="O3870" s="11" t="str">
        <f>IF(Tabla134[[#This Row],[Item Visibility]]&lt;$U$15,"Poca visibilidad",IF(Tabla134[[#This Row],[Item Visibility]]&lt;$U$16,"Visibilidad media","Mayor visibilidad"))</f>
        <v>Visibilidad media</v>
      </c>
      <c r="P3870" s="11" t="str">
        <f>IF(Tabla134[[#This Row],[Rating]]&lt;2,"Muy Malo",IF(Tabla134[[#This Row],[Rating]]&lt;3,"Malo",IF(Tabla134[[#This Row],[Rating]]&lt;4,"Regular",IF(Tabla134[[#This Row],[Rating]]&lt;5,"Bueno","Excelente"))))</f>
        <v>Regular</v>
      </c>
    </row>
    <row r="3871" spans="1:16" x14ac:dyDescent="0.2">
      <c r="A3871" s="7" t="s">
        <v>124</v>
      </c>
      <c r="B3871" s="7" t="s">
        <v>1406</v>
      </c>
      <c r="C3871" s="7" t="s">
        <v>19</v>
      </c>
      <c r="D3871" s="8">
        <v>2017</v>
      </c>
      <c r="E3871" s="7" t="s">
        <v>797</v>
      </c>
      <c r="F3871" s="7" t="s">
        <v>796</v>
      </c>
      <c r="G3871" s="7" t="s">
        <v>702</v>
      </c>
      <c r="H3871" s="7" t="s">
        <v>7</v>
      </c>
      <c r="I3871" s="9">
        <v>5.3362086000000003E-2</v>
      </c>
      <c r="J3871" s="10">
        <v>41.576999999999998</v>
      </c>
      <c r="K3871" s="11">
        <v>3.9</v>
      </c>
      <c r="L3871" s="11" t="str">
        <f>IF(Tabla134[[#This Row],[Item Weight]]&lt;$U$12,"Poco Peso",IF(Tabla134[[#This Row],[Item Weight]]&lt;$U$13,"Peso Medio","Peso Alto"))</f>
        <v>Peso Medio</v>
      </c>
      <c r="M3871" s="7">
        <v>15.5</v>
      </c>
      <c r="N3871" s="11">
        <f>IF(Tabla134[[#This Row],[Item Weight (Nulos)]]="",VLOOKUP(Tabla134[[#This Row],[Item Identifier]],'Tabla para Nulos'!$A$3:$B$1563,2,FALSE),Tabla134[[#This Row],[Item Weight (Nulos)]])</f>
        <v>15.5</v>
      </c>
      <c r="O3871" s="11" t="str">
        <f>IF(Tabla134[[#This Row],[Item Visibility]]&lt;$U$15,"Poca visibilidad",IF(Tabla134[[#This Row],[Item Visibility]]&lt;$U$16,"Visibilidad media","Mayor visibilidad"))</f>
        <v>Visibilidad media</v>
      </c>
      <c r="P3871" s="11" t="str">
        <f>IF(Tabla134[[#This Row],[Rating]]&lt;2,"Muy Malo",IF(Tabla134[[#This Row],[Rating]]&lt;3,"Malo",IF(Tabla134[[#This Row],[Rating]]&lt;4,"Regular",IF(Tabla134[[#This Row],[Rating]]&lt;5,"Bueno","Excelente"))))</f>
        <v>Regular</v>
      </c>
    </row>
    <row r="3872" spans="1:16" x14ac:dyDescent="0.2">
      <c r="A3872" s="7" t="s">
        <v>124</v>
      </c>
      <c r="B3872" s="7" t="s">
        <v>1046</v>
      </c>
      <c r="C3872" s="7" t="s">
        <v>17</v>
      </c>
      <c r="D3872" s="8">
        <v>2015</v>
      </c>
      <c r="E3872" s="7" t="s">
        <v>922</v>
      </c>
      <c r="F3872" s="7" t="s">
        <v>796</v>
      </c>
      <c r="G3872" s="7" t="s">
        <v>1</v>
      </c>
      <c r="H3872" s="7" t="s">
        <v>7</v>
      </c>
      <c r="I3872" s="9">
        <v>3.8597077E-2</v>
      </c>
      <c r="J3872" s="10">
        <v>57.927199999999999</v>
      </c>
      <c r="K3872" s="11">
        <v>3.9</v>
      </c>
      <c r="L3872" s="11" t="str">
        <f>IF(Tabla134[[#This Row],[Item Weight]]&lt;$U$12,"Poco Peso",IF(Tabla134[[#This Row],[Item Weight]]&lt;$U$13,"Peso Medio","Peso Alto"))</f>
        <v>Peso Medio</v>
      </c>
      <c r="M3872" s="7">
        <v>11.6</v>
      </c>
      <c r="N3872" s="11">
        <f>IF(Tabla134[[#This Row],[Item Weight (Nulos)]]="",VLOOKUP(Tabla134[[#This Row],[Item Identifier]],'Tabla para Nulos'!$A$3:$B$1563,2,FALSE),Tabla134[[#This Row],[Item Weight (Nulos)]])</f>
        <v>11.6</v>
      </c>
      <c r="O3872" s="11" t="str">
        <f>IF(Tabla134[[#This Row],[Item Visibility]]&lt;$U$15,"Poca visibilidad",IF(Tabla134[[#This Row],[Item Visibility]]&lt;$U$16,"Visibilidad media","Mayor visibilidad"))</f>
        <v>Visibilidad media</v>
      </c>
      <c r="P3872" s="11" t="str">
        <f>IF(Tabla134[[#This Row],[Rating]]&lt;2,"Muy Malo",IF(Tabla134[[#This Row],[Rating]]&lt;3,"Malo",IF(Tabla134[[#This Row],[Rating]]&lt;4,"Regular",IF(Tabla134[[#This Row],[Rating]]&lt;5,"Bueno","Excelente"))))</f>
        <v>Regular</v>
      </c>
    </row>
    <row r="3873" spans="1:16" x14ac:dyDescent="0.2">
      <c r="A3873" s="7" t="s">
        <v>124</v>
      </c>
      <c r="B3873" s="7" t="s">
        <v>1104</v>
      </c>
      <c r="C3873" s="7" t="s">
        <v>112</v>
      </c>
      <c r="D3873" s="8">
        <v>2012</v>
      </c>
      <c r="E3873" s="7" t="s">
        <v>9</v>
      </c>
      <c r="F3873" s="7" t="s">
        <v>8</v>
      </c>
      <c r="G3873" s="7" t="s">
        <v>1</v>
      </c>
      <c r="H3873" s="7" t="s">
        <v>7</v>
      </c>
      <c r="I3873" s="9">
        <v>2.1757268999999999E-2</v>
      </c>
      <c r="J3873" s="10">
        <v>165.01840000000001</v>
      </c>
      <c r="K3873" s="11">
        <v>3.9</v>
      </c>
      <c r="L3873" s="11" t="str">
        <f>IF(Tabla134[[#This Row],[Item Weight]]&lt;$U$12,"Poco Peso",IF(Tabla134[[#This Row],[Item Weight]]&lt;$U$13,"Peso Medio","Peso Alto"))</f>
        <v>Peso Medio</v>
      </c>
      <c r="M3873" s="7">
        <v>12.15</v>
      </c>
      <c r="N3873" s="11">
        <f>IF(Tabla134[[#This Row],[Item Weight (Nulos)]]="",VLOOKUP(Tabla134[[#This Row],[Item Identifier]],'Tabla para Nulos'!$A$3:$B$1563,2,FALSE),Tabla134[[#This Row],[Item Weight (Nulos)]])</f>
        <v>12.15</v>
      </c>
      <c r="O3873" s="11" t="str">
        <f>IF(Tabla134[[#This Row],[Item Visibility]]&lt;$U$15,"Poca visibilidad",IF(Tabla134[[#This Row],[Item Visibility]]&lt;$U$16,"Visibilidad media","Mayor visibilidad"))</f>
        <v>Poca visibilidad</v>
      </c>
      <c r="P3873" s="11" t="str">
        <f>IF(Tabla134[[#This Row],[Rating]]&lt;2,"Muy Malo",IF(Tabla134[[#This Row],[Rating]]&lt;3,"Malo",IF(Tabla134[[#This Row],[Rating]]&lt;4,"Regular",IF(Tabla134[[#This Row],[Rating]]&lt;5,"Bueno","Excelente"))))</f>
        <v>Regular</v>
      </c>
    </row>
    <row r="3874" spans="1:16" x14ac:dyDescent="0.2">
      <c r="A3874" s="7" t="s">
        <v>124</v>
      </c>
      <c r="B3874" s="7" t="s">
        <v>778</v>
      </c>
      <c r="C3874" s="7" t="s">
        <v>71</v>
      </c>
      <c r="D3874" s="8">
        <v>2012</v>
      </c>
      <c r="E3874" s="7" t="s">
        <v>9</v>
      </c>
      <c r="F3874" s="7" t="s">
        <v>8</v>
      </c>
      <c r="G3874" s="7" t="s">
        <v>1</v>
      </c>
      <c r="H3874" s="7" t="s">
        <v>7</v>
      </c>
      <c r="I3874" s="9">
        <v>4.5274134000000001E-2</v>
      </c>
      <c r="J3874" s="10">
        <v>177.96600000000001</v>
      </c>
      <c r="K3874" s="11">
        <v>3.9</v>
      </c>
      <c r="L3874" s="11" t="str">
        <f>IF(Tabla134[[#This Row],[Item Weight]]&lt;$U$12,"Poco Peso",IF(Tabla134[[#This Row],[Item Weight]]&lt;$U$13,"Peso Medio","Peso Alto"))</f>
        <v>Peso Medio</v>
      </c>
      <c r="M3874" s="7">
        <v>15.7</v>
      </c>
      <c r="N3874" s="11">
        <f>IF(Tabla134[[#This Row],[Item Weight (Nulos)]]="",VLOOKUP(Tabla134[[#This Row],[Item Identifier]],'Tabla para Nulos'!$A$3:$B$1563,2,FALSE),Tabla134[[#This Row],[Item Weight (Nulos)]])</f>
        <v>15.7</v>
      </c>
      <c r="O3874" s="11" t="str">
        <f>IF(Tabla134[[#This Row],[Item Visibility]]&lt;$U$15,"Poca visibilidad",IF(Tabla134[[#This Row],[Item Visibility]]&lt;$U$16,"Visibilidad media","Mayor visibilidad"))</f>
        <v>Visibilidad media</v>
      </c>
      <c r="P3874" s="11" t="str">
        <f>IF(Tabla134[[#This Row],[Rating]]&lt;2,"Muy Malo",IF(Tabla134[[#This Row],[Rating]]&lt;3,"Malo",IF(Tabla134[[#This Row],[Rating]]&lt;4,"Regular",IF(Tabla134[[#This Row],[Rating]]&lt;5,"Bueno","Excelente"))))</f>
        <v>Regular</v>
      </c>
    </row>
    <row r="3875" spans="1:16" x14ac:dyDescent="0.2">
      <c r="A3875" s="7" t="s">
        <v>124</v>
      </c>
      <c r="B3875" s="7" t="s">
        <v>226</v>
      </c>
      <c r="C3875" s="7" t="s">
        <v>10</v>
      </c>
      <c r="D3875" s="8">
        <v>2012</v>
      </c>
      <c r="E3875" s="7" t="s">
        <v>9</v>
      </c>
      <c r="F3875" s="7" t="s">
        <v>8</v>
      </c>
      <c r="G3875" s="7" t="s">
        <v>1</v>
      </c>
      <c r="H3875" s="7" t="s">
        <v>7</v>
      </c>
      <c r="I3875" s="9">
        <v>3.5967106999999998E-2</v>
      </c>
      <c r="J3875" s="10">
        <v>260.32780000000002</v>
      </c>
      <c r="K3875" s="11">
        <v>3.9</v>
      </c>
      <c r="L3875" s="11" t="str">
        <f>IF(Tabla134[[#This Row],[Item Weight]]&lt;$U$12,"Poco Peso",IF(Tabla134[[#This Row],[Item Weight]]&lt;$U$13,"Peso Medio","Peso Alto"))</f>
        <v>Peso Medio</v>
      </c>
      <c r="M3875" s="7">
        <v>16.2</v>
      </c>
      <c r="N3875" s="11">
        <f>IF(Tabla134[[#This Row],[Item Weight (Nulos)]]="",VLOOKUP(Tabla134[[#This Row],[Item Identifier]],'Tabla para Nulos'!$A$3:$B$1563,2,FALSE),Tabla134[[#This Row],[Item Weight (Nulos)]])</f>
        <v>16.2</v>
      </c>
      <c r="O3875" s="11" t="str">
        <f>IF(Tabla134[[#This Row],[Item Visibility]]&lt;$U$15,"Poca visibilidad",IF(Tabla134[[#This Row],[Item Visibility]]&lt;$U$16,"Visibilidad media","Mayor visibilidad"))</f>
        <v>Visibilidad media</v>
      </c>
      <c r="P3875" s="11" t="str">
        <f>IF(Tabla134[[#This Row],[Rating]]&lt;2,"Muy Malo",IF(Tabla134[[#This Row],[Rating]]&lt;3,"Malo",IF(Tabla134[[#This Row],[Rating]]&lt;4,"Regular",IF(Tabla134[[#This Row],[Rating]]&lt;5,"Bueno","Excelente"))))</f>
        <v>Regular</v>
      </c>
    </row>
    <row r="3876" spans="1:16" x14ac:dyDescent="0.2">
      <c r="A3876" s="7" t="s">
        <v>124</v>
      </c>
      <c r="B3876" s="7" t="s">
        <v>642</v>
      </c>
      <c r="C3876" s="7" t="s">
        <v>216</v>
      </c>
      <c r="D3876" s="8">
        <v>2012</v>
      </c>
      <c r="E3876" s="7" t="s">
        <v>9</v>
      </c>
      <c r="F3876" s="7" t="s">
        <v>8</v>
      </c>
      <c r="G3876" s="7" t="s">
        <v>1</v>
      </c>
      <c r="H3876" s="7" t="s">
        <v>7</v>
      </c>
      <c r="I3876" s="9">
        <v>4.2357203000000003E-2</v>
      </c>
      <c r="J3876" s="10">
        <v>123.2388</v>
      </c>
      <c r="K3876" s="11">
        <v>3.9</v>
      </c>
      <c r="L3876" s="11" t="str">
        <f>IF(Tabla134[[#This Row],[Item Weight]]&lt;$U$12,"Poco Peso",IF(Tabla134[[#This Row],[Item Weight]]&lt;$U$13,"Peso Medio","Peso Alto"))</f>
        <v>Peso Medio</v>
      </c>
      <c r="M3876" s="7">
        <v>9.3000000000000007</v>
      </c>
      <c r="N3876" s="11">
        <f>IF(Tabla134[[#This Row],[Item Weight (Nulos)]]="",VLOOKUP(Tabla134[[#This Row],[Item Identifier]],'Tabla para Nulos'!$A$3:$B$1563,2,FALSE),Tabla134[[#This Row],[Item Weight (Nulos)]])</f>
        <v>9.3000000000000007</v>
      </c>
      <c r="O3876" s="11" t="str">
        <f>IF(Tabla134[[#This Row],[Item Visibility]]&lt;$U$15,"Poca visibilidad",IF(Tabla134[[#This Row],[Item Visibility]]&lt;$U$16,"Visibilidad media","Mayor visibilidad"))</f>
        <v>Visibilidad media</v>
      </c>
      <c r="P3876" s="11" t="str">
        <f>IF(Tabla134[[#This Row],[Rating]]&lt;2,"Muy Malo",IF(Tabla134[[#This Row],[Rating]]&lt;3,"Malo",IF(Tabla134[[#This Row],[Rating]]&lt;4,"Regular",IF(Tabla134[[#This Row],[Rating]]&lt;5,"Bueno","Excelente"))))</f>
        <v>Regular</v>
      </c>
    </row>
    <row r="3877" spans="1:16" x14ac:dyDescent="0.2">
      <c r="A3877" s="7" t="s">
        <v>124</v>
      </c>
      <c r="B3877" s="7" t="s">
        <v>767</v>
      </c>
      <c r="C3877" s="7" t="s">
        <v>4</v>
      </c>
      <c r="D3877" s="8">
        <v>2012</v>
      </c>
      <c r="E3877" s="7" t="s">
        <v>9</v>
      </c>
      <c r="F3877" s="7" t="s">
        <v>8</v>
      </c>
      <c r="G3877" s="7" t="s">
        <v>1</v>
      </c>
      <c r="H3877" s="7" t="s">
        <v>7</v>
      </c>
      <c r="I3877" s="9">
        <v>0.11411658</v>
      </c>
      <c r="J3877" s="10">
        <v>158.8604</v>
      </c>
      <c r="K3877" s="11">
        <v>3.9</v>
      </c>
      <c r="L3877" s="11" t="str">
        <f>IF(Tabla134[[#This Row],[Item Weight]]&lt;$U$12,"Poco Peso",IF(Tabla134[[#This Row],[Item Weight]]&lt;$U$13,"Peso Medio","Peso Alto"))</f>
        <v>Peso Medio</v>
      </c>
      <c r="M3877" s="7">
        <v>9.6950000000000003</v>
      </c>
      <c r="N3877" s="11">
        <f>IF(Tabla134[[#This Row],[Item Weight (Nulos)]]="",VLOOKUP(Tabla134[[#This Row],[Item Identifier]],'Tabla para Nulos'!$A$3:$B$1563,2,FALSE),Tabla134[[#This Row],[Item Weight (Nulos)]])</f>
        <v>9.6950000000000003</v>
      </c>
      <c r="O3877" s="11" t="str">
        <f>IF(Tabla134[[#This Row],[Item Visibility]]&lt;$U$15,"Poca visibilidad",IF(Tabla134[[#This Row],[Item Visibility]]&lt;$U$16,"Visibilidad media","Mayor visibilidad"))</f>
        <v>Mayor visibilidad</v>
      </c>
      <c r="P3877" s="11" t="str">
        <f>IF(Tabla134[[#This Row],[Rating]]&lt;2,"Muy Malo",IF(Tabla134[[#This Row],[Rating]]&lt;3,"Malo",IF(Tabla134[[#This Row],[Rating]]&lt;4,"Regular",IF(Tabla134[[#This Row],[Rating]]&lt;5,"Bueno","Excelente"))))</f>
        <v>Regular</v>
      </c>
    </row>
    <row r="3878" spans="1:16" x14ac:dyDescent="0.2">
      <c r="A3878" s="7" t="s">
        <v>124</v>
      </c>
      <c r="B3878" s="7" t="s">
        <v>1400</v>
      </c>
      <c r="C3878" s="7" t="s">
        <v>171</v>
      </c>
      <c r="D3878" s="8">
        <v>2012</v>
      </c>
      <c r="E3878" s="7" t="s">
        <v>9</v>
      </c>
      <c r="F3878" s="7" t="s">
        <v>8</v>
      </c>
      <c r="G3878" s="7" t="s">
        <v>1</v>
      </c>
      <c r="H3878" s="7" t="s">
        <v>7</v>
      </c>
      <c r="I3878" s="9">
        <v>1.9901355999999999E-2</v>
      </c>
      <c r="J3878" s="10">
        <v>157.59719999999999</v>
      </c>
      <c r="K3878" s="11">
        <v>3.9</v>
      </c>
      <c r="L3878" s="11" t="str">
        <f>IF(Tabla134[[#This Row],[Item Weight]]&lt;$U$12,"Poco Peso",IF(Tabla134[[#This Row],[Item Weight]]&lt;$U$13,"Peso Medio","Peso Alto"))</f>
        <v>Poco Peso</v>
      </c>
      <c r="M3878" s="7">
        <v>8.02</v>
      </c>
      <c r="N3878" s="11">
        <f>IF(Tabla134[[#This Row],[Item Weight (Nulos)]]="",VLOOKUP(Tabla134[[#This Row],[Item Identifier]],'Tabla para Nulos'!$A$3:$B$1563,2,FALSE),Tabla134[[#This Row],[Item Weight (Nulos)]])</f>
        <v>8.02</v>
      </c>
      <c r="O3878" s="11" t="str">
        <f>IF(Tabla134[[#This Row],[Item Visibility]]&lt;$U$15,"Poca visibilidad",IF(Tabla134[[#This Row],[Item Visibility]]&lt;$U$16,"Visibilidad media","Mayor visibilidad"))</f>
        <v>Poca visibilidad</v>
      </c>
      <c r="P3878" s="11" t="str">
        <f>IF(Tabla134[[#This Row],[Rating]]&lt;2,"Muy Malo",IF(Tabla134[[#This Row],[Rating]]&lt;3,"Malo",IF(Tabla134[[#This Row],[Rating]]&lt;4,"Regular",IF(Tabla134[[#This Row],[Rating]]&lt;5,"Bueno","Excelente"))))</f>
        <v>Regular</v>
      </c>
    </row>
    <row r="3879" spans="1:16" x14ac:dyDescent="0.2">
      <c r="A3879" s="7" t="s">
        <v>124</v>
      </c>
      <c r="B3879" s="7" t="s">
        <v>437</v>
      </c>
      <c r="C3879" s="7" t="s">
        <v>171</v>
      </c>
      <c r="D3879" s="8">
        <v>2012</v>
      </c>
      <c r="E3879" s="7" t="s">
        <v>9</v>
      </c>
      <c r="F3879" s="7" t="s">
        <v>8</v>
      </c>
      <c r="G3879" s="7" t="s">
        <v>1</v>
      </c>
      <c r="H3879" s="7" t="s">
        <v>7</v>
      </c>
      <c r="I3879" s="9">
        <v>0</v>
      </c>
      <c r="J3879" s="10">
        <v>197.11099999999999</v>
      </c>
      <c r="K3879" s="11">
        <v>3.9</v>
      </c>
      <c r="L3879" s="11" t="str">
        <f>IF(Tabla134[[#This Row],[Item Weight]]&lt;$U$12,"Poco Peso",IF(Tabla134[[#This Row],[Item Weight]]&lt;$U$13,"Peso Medio","Peso Alto"))</f>
        <v>Peso Medio</v>
      </c>
      <c r="M3879" s="7">
        <v>14.15</v>
      </c>
      <c r="N3879" s="11">
        <f>IF(Tabla134[[#This Row],[Item Weight (Nulos)]]="",VLOOKUP(Tabla134[[#This Row],[Item Identifier]],'Tabla para Nulos'!$A$3:$B$1563,2,FALSE),Tabla134[[#This Row],[Item Weight (Nulos)]])</f>
        <v>14.15</v>
      </c>
      <c r="O3879" s="11" t="str">
        <f>IF(Tabla134[[#This Row],[Item Visibility]]&lt;$U$15,"Poca visibilidad",IF(Tabla134[[#This Row],[Item Visibility]]&lt;$U$16,"Visibilidad media","Mayor visibilidad"))</f>
        <v>Poca visibilidad</v>
      </c>
      <c r="P3879" s="11" t="str">
        <f>IF(Tabla134[[#This Row],[Rating]]&lt;2,"Muy Malo",IF(Tabla134[[#This Row],[Rating]]&lt;3,"Malo",IF(Tabla134[[#This Row],[Rating]]&lt;4,"Regular",IF(Tabla134[[#This Row],[Rating]]&lt;5,"Bueno","Excelente"))))</f>
        <v>Regular</v>
      </c>
    </row>
    <row r="3880" spans="1:16" x14ac:dyDescent="0.2">
      <c r="A3880" s="7" t="s">
        <v>124</v>
      </c>
      <c r="B3880" s="7" t="s">
        <v>1565</v>
      </c>
      <c r="C3880" s="7" t="s">
        <v>171</v>
      </c>
      <c r="D3880" s="8">
        <v>2012</v>
      </c>
      <c r="E3880" s="7" t="s">
        <v>9</v>
      </c>
      <c r="F3880" s="7" t="s">
        <v>8</v>
      </c>
      <c r="G3880" s="7" t="s">
        <v>1</v>
      </c>
      <c r="H3880" s="7" t="s">
        <v>7</v>
      </c>
      <c r="I3880" s="9">
        <v>0.148163564</v>
      </c>
      <c r="J3880" s="10">
        <v>232.76159999999999</v>
      </c>
      <c r="K3880" s="11">
        <v>3.9</v>
      </c>
      <c r="L3880" s="11" t="str">
        <f>IF(Tabla134[[#This Row],[Item Weight]]&lt;$U$12,"Poco Peso",IF(Tabla134[[#This Row],[Item Weight]]&lt;$U$13,"Peso Medio","Peso Alto"))</f>
        <v>Peso Alto</v>
      </c>
      <c r="M3880" s="7">
        <v>20.25</v>
      </c>
      <c r="N3880" s="11">
        <f>IF(Tabla134[[#This Row],[Item Weight (Nulos)]]="",VLOOKUP(Tabla134[[#This Row],[Item Identifier]],'Tabla para Nulos'!$A$3:$B$1563,2,FALSE),Tabla134[[#This Row],[Item Weight (Nulos)]])</f>
        <v>20.25</v>
      </c>
      <c r="O3880" s="11" t="str">
        <f>IF(Tabla134[[#This Row],[Item Visibility]]&lt;$U$15,"Poca visibilidad",IF(Tabla134[[#This Row],[Item Visibility]]&lt;$U$16,"Visibilidad media","Mayor visibilidad"))</f>
        <v>Mayor visibilidad</v>
      </c>
      <c r="P3880" s="11" t="str">
        <f>IF(Tabla134[[#This Row],[Rating]]&lt;2,"Muy Malo",IF(Tabla134[[#This Row],[Rating]]&lt;3,"Malo",IF(Tabla134[[#This Row],[Rating]]&lt;4,"Regular",IF(Tabla134[[#This Row],[Rating]]&lt;5,"Bueno","Excelente"))))</f>
        <v>Regular</v>
      </c>
    </row>
    <row r="3881" spans="1:16" x14ac:dyDescent="0.2">
      <c r="A3881" s="7" t="s">
        <v>124</v>
      </c>
      <c r="B3881" s="7" t="s">
        <v>1376</v>
      </c>
      <c r="C3881" s="7" t="s">
        <v>165</v>
      </c>
      <c r="D3881" s="8">
        <v>2012</v>
      </c>
      <c r="E3881" s="7" t="s">
        <v>9</v>
      </c>
      <c r="F3881" s="7" t="s">
        <v>8</v>
      </c>
      <c r="G3881" s="7" t="s">
        <v>1</v>
      </c>
      <c r="H3881" s="7" t="s">
        <v>7</v>
      </c>
      <c r="I3881" s="9">
        <v>9.7914669999999999E-3</v>
      </c>
      <c r="J3881" s="10">
        <v>213.256</v>
      </c>
      <c r="K3881" s="11">
        <v>3.9</v>
      </c>
      <c r="L3881" s="11" t="str">
        <f>IF(Tabla134[[#This Row],[Item Weight]]&lt;$U$12,"Poco Peso",IF(Tabla134[[#This Row],[Item Weight]]&lt;$U$13,"Peso Medio","Peso Alto"))</f>
        <v>Peso Medio</v>
      </c>
      <c r="M3881" s="7">
        <v>9.06</v>
      </c>
      <c r="N3881" s="11">
        <f>IF(Tabla134[[#This Row],[Item Weight (Nulos)]]="",VLOOKUP(Tabla134[[#This Row],[Item Identifier]],'Tabla para Nulos'!$A$3:$B$1563,2,FALSE),Tabla134[[#This Row],[Item Weight (Nulos)]])</f>
        <v>9.06</v>
      </c>
      <c r="O3881" s="11" t="str">
        <f>IF(Tabla134[[#This Row],[Item Visibility]]&lt;$U$15,"Poca visibilidad",IF(Tabla134[[#This Row],[Item Visibility]]&lt;$U$16,"Visibilidad media","Mayor visibilidad"))</f>
        <v>Poca visibilidad</v>
      </c>
      <c r="P3881" s="11" t="str">
        <f>IF(Tabla134[[#This Row],[Rating]]&lt;2,"Muy Malo",IF(Tabla134[[#This Row],[Rating]]&lt;3,"Malo",IF(Tabla134[[#This Row],[Rating]]&lt;4,"Regular",IF(Tabla134[[#This Row],[Rating]]&lt;5,"Bueno","Excelente"))))</f>
        <v>Regular</v>
      </c>
    </row>
    <row r="3882" spans="1:16" x14ac:dyDescent="0.2">
      <c r="A3882" s="7" t="s">
        <v>124</v>
      </c>
      <c r="B3882" s="7" t="s">
        <v>858</v>
      </c>
      <c r="C3882" s="7" t="s">
        <v>14</v>
      </c>
      <c r="D3882" s="8">
        <v>2012</v>
      </c>
      <c r="E3882" s="7" t="s">
        <v>9</v>
      </c>
      <c r="F3882" s="7" t="s">
        <v>8</v>
      </c>
      <c r="G3882" s="7" t="s">
        <v>1</v>
      </c>
      <c r="H3882" s="7" t="s">
        <v>7</v>
      </c>
      <c r="I3882" s="9">
        <v>1.532563E-2</v>
      </c>
      <c r="J3882" s="10">
        <v>153.434</v>
      </c>
      <c r="K3882" s="11">
        <v>3.9</v>
      </c>
      <c r="L3882" s="11" t="str">
        <f>IF(Tabla134[[#This Row],[Item Weight]]&lt;$U$12,"Poco Peso",IF(Tabla134[[#This Row],[Item Weight]]&lt;$U$13,"Peso Medio","Peso Alto"))</f>
        <v>Poco Peso</v>
      </c>
      <c r="M3882" s="7">
        <v>7.3150000000000004</v>
      </c>
      <c r="N3882" s="11">
        <f>IF(Tabla134[[#This Row],[Item Weight (Nulos)]]="",VLOOKUP(Tabla134[[#This Row],[Item Identifier]],'Tabla para Nulos'!$A$3:$B$1563,2,FALSE),Tabla134[[#This Row],[Item Weight (Nulos)]])</f>
        <v>7.3150000000000004</v>
      </c>
      <c r="O3882" s="11" t="str">
        <f>IF(Tabla134[[#This Row],[Item Visibility]]&lt;$U$15,"Poca visibilidad",IF(Tabla134[[#This Row],[Item Visibility]]&lt;$U$16,"Visibilidad media","Mayor visibilidad"))</f>
        <v>Poca visibilidad</v>
      </c>
      <c r="P3882" s="11" t="str">
        <f>IF(Tabla134[[#This Row],[Rating]]&lt;2,"Muy Malo",IF(Tabla134[[#This Row],[Rating]]&lt;3,"Malo",IF(Tabla134[[#This Row],[Rating]]&lt;4,"Regular",IF(Tabla134[[#This Row],[Rating]]&lt;5,"Bueno","Excelente"))))</f>
        <v>Regular</v>
      </c>
    </row>
    <row r="3883" spans="1:16" x14ac:dyDescent="0.2">
      <c r="A3883" s="7" t="s">
        <v>124</v>
      </c>
      <c r="B3883" s="7" t="s">
        <v>996</v>
      </c>
      <c r="C3883" s="7" t="s">
        <v>14</v>
      </c>
      <c r="D3883" s="8">
        <v>2012</v>
      </c>
      <c r="E3883" s="7" t="s">
        <v>9</v>
      </c>
      <c r="F3883" s="7" t="s">
        <v>8</v>
      </c>
      <c r="G3883" s="7" t="s">
        <v>1</v>
      </c>
      <c r="H3883" s="7" t="s">
        <v>7</v>
      </c>
      <c r="I3883" s="9">
        <v>4.5340278999999997E-2</v>
      </c>
      <c r="J3883" s="10">
        <v>85.025000000000006</v>
      </c>
      <c r="K3883" s="11">
        <v>3.9</v>
      </c>
      <c r="L3883" s="11" t="str">
        <f>IF(Tabla134[[#This Row],[Item Weight]]&lt;$U$12,"Poco Peso",IF(Tabla134[[#This Row],[Item Weight]]&lt;$U$13,"Peso Medio","Peso Alto"))</f>
        <v>Peso Medio</v>
      </c>
      <c r="M3883" s="7">
        <v>9.3949999999999996</v>
      </c>
      <c r="N3883" s="11">
        <f>IF(Tabla134[[#This Row],[Item Weight (Nulos)]]="",VLOOKUP(Tabla134[[#This Row],[Item Identifier]],'Tabla para Nulos'!$A$3:$B$1563,2,FALSE),Tabla134[[#This Row],[Item Weight (Nulos)]])</f>
        <v>9.3949999999999996</v>
      </c>
      <c r="O3883" s="11" t="str">
        <f>IF(Tabla134[[#This Row],[Item Visibility]]&lt;$U$15,"Poca visibilidad",IF(Tabla134[[#This Row],[Item Visibility]]&lt;$U$16,"Visibilidad media","Mayor visibilidad"))</f>
        <v>Visibilidad media</v>
      </c>
      <c r="P3883" s="11" t="str">
        <f>IF(Tabla134[[#This Row],[Rating]]&lt;2,"Muy Malo",IF(Tabla134[[#This Row],[Rating]]&lt;3,"Malo",IF(Tabla134[[#This Row],[Rating]]&lt;4,"Regular",IF(Tabla134[[#This Row],[Rating]]&lt;5,"Bueno","Excelente"))))</f>
        <v>Regular</v>
      </c>
    </row>
    <row r="3884" spans="1:16" x14ac:dyDescent="0.2">
      <c r="A3884" s="7" t="s">
        <v>124</v>
      </c>
      <c r="B3884" s="7" t="s">
        <v>1384</v>
      </c>
      <c r="C3884" s="7" t="s">
        <v>14</v>
      </c>
      <c r="D3884" s="8">
        <v>2012</v>
      </c>
      <c r="E3884" s="7" t="s">
        <v>9</v>
      </c>
      <c r="F3884" s="7" t="s">
        <v>8</v>
      </c>
      <c r="G3884" s="7" t="s">
        <v>1</v>
      </c>
      <c r="H3884" s="7" t="s">
        <v>7</v>
      </c>
      <c r="I3884" s="9">
        <v>0.116723677</v>
      </c>
      <c r="J3884" s="10">
        <v>182.42660000000001</v>
      </c>
      <c r="K3884" s="11">
        <v>3.9</v>
      </c>
      <c r="L3884" s="11" t="str">
        <f>IF(Tabla134[[#This Row],[Item Weight]]&lt;$U$12,"Poco Peso",IF(Tabla134[[#This Row],[Item Weight]]&lt;$U$13,"Peso Medio","Peso Alto"))</f>
        <v>Peso Alto</v>
      </c>
      <c r="M3884" s="7">
        <v>17.7</v>
      </c>
      <c r="N3884" s="11">
        <f>IF(Tabla134[[#This Row],[Item Weight (Nulos)]]="",VLOOKUP(Tabla134[[#This Row],[Item Identifier]],'Tabla para Nulos'!$A$3:$B$1563,2,FALSE),Tabla134[[#This Row],[Item Weight (Nulos)]])</f>
        <v>17.7</v>
      </c>
      <c r="O3884" s="11" t="str">
        <f>IF(Tabla134[[#This Row],[Item Visibility]]&lt;$U$15,"Poca visibilidad",IF(Tabla134[[#This Row],[Item Visibility]]&lt;$U$16,"Visibilidad media","Mayor visibilidad"))</f>
        <v>Mayor visibilidad</v>
      </c>
      <c r="P3884" s="11" t="str">
        <f>IF(Tabla134[[#This Row],[Rating]]&lt;2,"Muy Malo",IF(Tabla134[[#This Row],[Rating]]&lt;3,"Malo",IF(Tabla134[[#This Row],[Rating]]&lt;4,"Regular",IF(Tabla134[[#This Row],[Rating]]&lt;5,"Bueno","Excelente"))))</f>
        <v>Regular</v>
      </c>
    </row>
    <row r="3885" spans="1:16" x14ac:dyDescent="0.2">
      <c r="A3885" s="7" t="s">
        <v>124</v>
      </c>
      <c r="B3885" s="7" t="s">
        <v>1564</v>
      </c>
      <c r="C3885" s="7" t="s">
        <v>19</v>
      </c>
      <c r="D3885" s="8">
        <v>2012</v>
      </c>
      <c r="E3885" s="7" t="s">
        <v>9</v>
      </c>
      <c r="F3885" s="7" t="s">
        <v>8</v>
      </c>
      <c r="G3885" s="7" t="s">
        <v>1</v>
      </c>
      <c r="H3885" s="7" t="s">
        <v>7</v>
      </c>
      <c r="I3885" s="9">
        <v>8.1914677000000005E-2</v>
      </c>
      <c r="J3885" s="10">
        <v>120.34399999999999</v>
      </c>
      <c r="K3885" s="11">
        <v>3.9</v>
      </c>
      <c r="L3885" s="11" t="str">
        <f>IF(Tabla134[[#This Row],[Item Weight]]&lt;$U$12,"Poco Peso",IF(Tabla134[[#This Row],[Item Weight]]&lt;$U$13,"Peso Medio","Peso Alto"))</f>
        <v>Poco Peso</v>
      </c>
      <c r="M3885" s="7">
        <v>7.5350000000000001</v>
      </c>
      <c r="N3885" s="11">
        <f>IF(Tabla134[[#This Row],[Item Weight (Nulos)]]="",VLOOKUP(Tabla134[[#This Row],[Item Identifier]],'Tabla para Nulos'!$A$3:$B$1563,2,FALSE),Tabla134[[#This Row],[Item Weight (Nulos)]])</f>
        <v>7.5350000000000001</v>
      </c>
      <c r="O3885" s="11" t="str">
        <f>IF(Tabla134[[#This Row],[Item Visibility]]&lt;$U$15,"Poca visibilidad",IF(Tabla134[[#This Row],[Item Visibility]]&lt;$U$16,"Visibilidad media","Mayor visibilidad"))</f>
        <v>Visibilidad media</v>
      </c>
      <c r="P3885" s="11" t="str">
        <f>IF(Tabla134[[#This Row],[Rating]]&lt;2,"Muy Malo",IF(Tabla134[[#This Row],[Rating]]&lt;3,"Malo",IF(Tabla134[[#This Row],[Rating]]&lt;4,"Regular",IF(Tabla134[[#This Row],[Rating]]&lt;5,"Bueno","Excelente"))))</f>
        <v>Regular</v>
      </c>
    </row>
    <row r="3886" spans="1:16" x14ac:dyDescent="0.2">
      <c r="A3886" s="7" t="s">
        <v>124</v>
      </c>
      <c r="B3886" s="7" t="s">
        <v>591</v>
      </c>
      <c r="C3886" s="7" t="s">
        <v>19</v>
      </c>
      <c r="D3886" s="8">
        <v>2012</v>
      </c>
      <c r="E3886" s="7" t="s">
        <v>9</v>
      </c>
      <c r="F3886" s="7" t="s">
        <v>8</v>
      </c>
      <c r="G3886" s="7" t="s">
        <v>1</v>
      </c>
      <c r="H3886" s="7" t="s">
        <v>7</v>
      </c>
      <c r="I3886" s="9">
        <v>3.7289995999999999E-2</v>
      </c>
      <c r="J3886" s="10">
        <v>182.76339999999999</v>
      </c>
      <c r="K3886" s="11">
        <v>3.9</v>
      </c>
      <c r="L3886" s="11" t="str">
        <f>IF(Tabla134[[#This Row],[Item Weight]]&lt;$U$12,"Poco Peso",IF(Tabla134[[#This Row],[Item Weight]]&lt;$U$13,"Peso Medio","Peso Alto"))</f>
        <v>Peso Medio</v>
      </c>
      <c r="M3886" s="7">
        <v>15.7</v>
      </c>
      <c r="N3886" s="11">
        <f>IF(Tabla134[[#This Row],[Item Weight (Nulos)]]="",VLOOKUP(Tabla134[[#This Row],[Item Identifier]],'Tabla para Nulos'!$A$3:$B$1563,2,FALSE),Tabla134[[#This Row],[Item Weight (Nulos)]])</f>
        <v>15.7</v>
      </c>
      <c r="O3886" s="11" t="str">
        <f>IF(Tabla134[[#This Row],[Item Visibility]]&lt;$U$15,"Poca visibilidad",IF(Tabla134[[#This Row],[Item Visibility]]&lt;$U$16,"Visibilidad media","Mayor visibilidad"))</f>
        <v>Visibilidad media</v>
      </c>
      <c r="P3886" s="11" t="str">
        <f>IF(Tabla134[[#This Row],[Rating]]&lt;2,"Muy Malo",IF(Tabla134[[#This Row],[Rating]]&lt;3,"Malo",IF(Tabla134[[#This Row],[Rating]]&lt;4,"Regular",IF(Tabla134[[#This Row],[Rating]]&lt;5,"Bueno","Excelente"))))</f>
        <v>Regular</v>
      </c>
    </row>
    <row r="3887" spans="1:16" x14ac:dyDescent="0.2">
      <c r="A3887" s="7" t="s">
        <v>6</v>
      </c>
      <c r="B3887" s="7" t="s">
        <v>979</v>
      </c>
      <c r="C3887" s="7" t="s">
        <v>28</v>
      </c>
      <c r="D3887" s="8">
        <v>2012</v>
      </c>
      <c r="E3887" s="7" t="s">
        <v>9</v>
      </c>
      <c r="F3887" s="7" t="s">
        <v>8</v>
      </c>
      <c r="G3887" s="7" t="s">
        <v>1</v>
      </c>
      <c r="H3887" s="7" t="s">
        <v>7</v>
      </c>
      <c r="I3887" s="9">
        <v>0.11754371299999999</v>
      </c>
      <c r="J3887" s="10">
        <v>197.31100000000001</v>
      </c>
      <c r="K3887" s="11">
        <v>3.9</v>
      </c>
      <c r="L3887" s="11" t="str">
        <f>IF(Tabla134[[#This Row],[Item Weight]]&lt;$U$12,"Poco Peso",IF(Tabla134[[#This Row],[Item Weight]]&lt;$U$13,"Peso Medio","Peso Alto"))</f>
        <v>Peso Alto</v>
      </c>
      <c r="M3887" s="7">
        <v>20.2</v>
      </c>
      <c r="N3887" s="11">
        <f>IF(Tabla134[[#This Row],[Item Weight (Nulos)]]="",VLOOKUP(Tabla134[[#This Row],[Item Identifier]],'Tabla para Nulos'!$A$3:$B$1563,2,FALSE),Tabla134[[#This Row],[Item Weight (Nulos)]])</f>
        <v>20.2</v>
      </c>
      <c r="O3887" s="11" t="str">
        <f>IF(Tabla134[[#This Row],[Item Visibility]]&lt;$U$15,"Poca visibilidad",IF(Tabla134[[#This Row],[Item Visibility]]&lt;$U$16,"Visibilidad media","Mayor visibilidad"))</f>
        <v>Mayor visibilidad</v>
      </c>
      <c r="P3887" s="11" t="str">
        <f>IF(Tabla134[[#This Row],[Rating]]&lt;2,"Muy Malo",IF(Tabla134[[#This Row],[Rating]]&lt;3,"Malo",IF(Tabla134[[#This Row],[Rating]]&lt;4,"Regular",IF(Tabla134[[#This Row],[Rating]]&lt;5,"Bueno","Excelente"))))</f>
        <v>Regular</v>
      </c>
    </row>
    <row r="3888" spans="1:16" x14ac:dyDescent="0.2">
      <c r="A3888" s="7" t="s">
        <v>6</v>
      </c>
      <c r="B3888" s="7" t="s">
        <v>1322</v>
      </c>
      <c r="C3888" s="7" t="s">
        <v>112</v>
      </c>
      <c r="D3888" s="8">
        <v>2012</v>
      </c>
      <c r="E3888" s="7" t="s">
        <v>9</v>
      </c>
      <c r="F3888" s="7" t="s">
        <v>8</v>
      </c>
      <c r="G3888" s="7" t="s">
        <v>1</v>
      </c>
      <c r="H3888" s="7" t="s">
        <v>7</v>
      </c>
      <c r="I3888" s="9">
        <v>7.5625152000000001E-2</v>
      </c>
      <c r="J3888" s="10">
        <v>145.74440000000001</v>
      </c>
      <c r="K3888" s="11">
        <v>3.9</v>
      </c>
      <c r="L3888" s="11" t="str">
        <f>IF(Tabla134[[#This Row],[Item Weight]]&lt;$U$12,"Poco Peso",IF(Tabla134[[#This Row],[Item Weight]]&lt;$U$13,"Peso Medio","Peso Alto"))</f>
        <v>Poco Peso</v>
      </c>
      <c r="M3888" s="7">
        <v>6.5750000000000002</v>
      </c>
      <c r="N3888" s="11">
        <f>IF(Tabla134[[#This Row],[Item Weight (Nulos)]]="",VLOOKUP(Tabla134[[#This Row],[Item Identifier]],'Tabla para Nulos'!$A$3:$B$1563,2,FALSE),Tabla134[[#This Row],[Item Weight (Nulos)]])</f>
        <v>6.5750000000000002</v>
      </c>
      <c r="O3888" s="11" t="str">
        <f>IF(Tabla134[[#This Row],[Item Visibility]]&lt;$U$15,"Poca visibilidad",IF(Tabla134[[#This Row],[Item Visibility]]&lt;$U$16,"Visibilidad media","Mayor visibilidad"))</f>
        <v>Visibilidad media</v>
      </c>
      <c r="P3888" s="11" t="str">
        <f>IF(Tabla134[[#This Row],[Rating]]&lt;2,"Muy Malo",IF(Tabla134[[#This Row],[Rating]]&lt;3,"Malo",IF(Tabla134[[#This Row],[Rating]]&lt;4,"Regular",IF(Tabla134[[#This Row],[Rating]]&lt;5,"Bueno","Excelente"))))</f>
        <v>Regular</v>
      </c>
    </row>
    <row r="3889" spans="1:16" x14ac:dyDescent="0.2">
      <c r="A3889" s="7" t="s">
        <v>6</v>
      </c>
      <c r="B3889" s="7" t="s">
        <v>377</v>
      </c>
      <c r="C3889" s="7" t="s">
        <v>25</v>
      </c>
      <c r="D3889" s="8">
        <v>2012</v>
      </c>
      <c r="E3889" s="7" t="s">
        <v>9</v>
      </c>
      <c r="F3889" s="7" t="s">
        <v>8</v>
      </c>
      <c r="G3889" s="7" t="s">
        <v>1</v>
      </c>
      <c r="H3889" s="7" t="s">
        <v>7</v>
      </c>
      <c r="I3889" s="9">
        <v>2.8765486E-2</v>
      </c>
      <c r="J3889" s="10">
        <v>115.3492</v>
      </c>
      <c r="K3889" s="11">
        <v>3.9</v>
      </c>
      <c r="L3889" s="11" t="str">
        <f>IF(Tabla134[[#This Row],[Item Weight]]&lt;$U$12,"Poco Peso",IF(Tabla134[[#This Row],[Item Weight]]&lt;$U$13,"Peso Medio","Peso Alto"))</f>
        <v>Peso Medio</v>
      </c>
      <c r="M3889" s="7">
        <v>9.8949999999999996</v>
      </c>
      <c r="N3889" s="11">
        <f>IF(Tabla134[[#This Row],[Item Weight (Nulos)]]="",VLOOKUP(Tabla134[[#This Row],[Item Identifier]],'Tabla para Nulos'!$A$3:$B$1563,2,FALSE),Tabla134[[#This Row],[Item Weight (Nulos)]])</f>
        <v>9.8949999999999996</v>
      </c>
      <c r="O3889" s="11" t="str">
        <f>IF(Tabla134[[#This Row],[Item Visibility]]&lt;$U$15,"Poca visibilidad",IF(Tabla134[[#This Row],[Item Visibility]]&lt;$U$16,"Visibilidad media","Mayor visibilidad"))</f>
        <v>Visibilidad media</v>
      </c>
      <c r="P3889" s="11" t="str">
        <f>IF(Tabla134[[#This Row],[Rating]]&lt;2,"Muy Malo",IF(Tabla134[[#This Row],[Rating]]&lt;3,"Malo",IF(Tabla134[[#This Row],[Rating]]&lt;4,"Regular",IF(Tabla134[[#This Row],[Rating]]&lt;5,"Bueno","Excelente"))))</f>
        <v>Regular</v>
      </c>
    </row>
    <row r="3890" spans="1:16" x14ac:dyDescent="0.2">
      <c r="A3890" s="7" t="s">
        <v>6</v>
      </c>
      <c r="B3890" s="7" t="s">
        <v>739</v>
      </c>
      <c r="C3890" s="7" t="s">
        <v>25</v>
      </c>
      <c r="D3890" s="8">
        <v>2012</v>
      </c>
      <c r="E3890" s="7" t="s">
        <v>9</v>
      </c>
      <c r="F3890" s="7" t="s">
        <v>8</v>
      </c>
      <c r="G3890" s="7" t="s">
        <v>1</v>
      </c>
      <c r="H3890" s="7" t="s">
        <v>7</v>
      </c>
      <c r="I3890" s="9">
        <v>4.6881328E-2</v>
      </c>
      <c r="J3890" s="10">
        <v>141.38380000000001</v>
      </c>
      <c r="K3890" s="11">
        <v>3.9</v>
      </c>
      <c r="L3890" s="11" t="str">
        <f>IF(Tabla134[[#This Row],[Item Weight]]&lt;$U$12,"Poco Peso",IF(Tabla134[[#This Row],[Item Weight]]&lt;$U$13,"Peso Medio","Peso Alto"))</f>
        <v>Peso Alto</v>
      </c>
      <c r="M3890" s="7">
        <v>17.100000000000001</v>
      </c>
      <c r="N3890" s="11">
        <f>IF(Tabla134[[#This Row],[Item Weight (Nulos)]]="",VLOOKUP(Tabla134[[#This Row],[Item Identifier]],'Tabla para Nulos'!$A$3:$B$1563,2,FALSE),Tabla134[[#This Row],[Item Weight (Nulos)]])</f>
        <v>17.100000000000001</v>
      </c>
      <c r="O3890" s="11" t="str">
        <f>IF(Tabla134[[#This Row],[Item Visibility]]&lt;$U$15,"Poca visibilidad",IF(Tabla134[[#This Row],[Item Visibility]]&lt;$U$16,"Visibilidad media","Mayor visibilidad"))</f>
        <v>Visibilidad media</v>
      </c>
      <c r="P3890" s="11" t="str">
        <f>IF(Tabla134[[#This Row],[Rating]]&lt;2,"Muy Malo",IF(Tabla134[[#This Row],[Rating]]&lt;3,"Malo",IF(Tabla134[[#This Row],[Rating]]&lt;4,"Regular",IF(Tabla134[[#This Row],[Rating]]&lt;5,"Bueno","Excelente"))))</f>
        <v>Regular</v>
      </c>
    </row>
    <row r="3891" spans="1:16" x14ac:dyDescent="0.2">
      <c r="A3891" s="7" t="s">
        <v>6</v>
      </c>
      <c r="B3891" s="7" t="s">
        <v>55</v>
      </c>
      <c r="C3891" s="7" t="s">
        <v>10</v>
      </c>
      <c r="D3891" s="8">
        <v>2012</v>
      </c>
      <c r="E3891" s="7" t="s">
        <v>9</v>
      </c>
      <c r="F3891" s="7" t="s">
        <v>8</v>
      </c>
      <c r="G3891" s="7" t="s">
        <v>1</v>
      </c>
      <c r="H3891" s="7" t="s">
        <v>7</v>
      </c>
      <c r="I3891" s="9">
        <v>2.4442500999999998E-2</v>
      </c>
      <c r="J3891" s="10">
        <v>196.411</v>
      </c>
      <c r="K3891" s="11">
        <v>3.9</v>
      </c>
      <c r="L3891" s="11" t="str">
        <f>IF(Tabla134[[#This Row],[Item Weight]]&lt;$U$12,"Poco Peso",IF(Tabla134[[#This Row],[Item Weight]]&lt;$U$13,"Peso Medio","Peso Alto"))</f>
        <v>Peso Medio</v>
      </c>
      <c r="M3891" s="7">
        <v>14.15</v>
      </c>
      <c r="N3891" s="11">
        <f>IF(Tabla134[[#This Row],[Item Weight (Nulos)]]="",VLOOKUP(Tabla134[[#This Row],[Item Identifier]],'Tabla para Nulos'!$A$3:$B$1563,2,FALSE),Tabla134[[#This Row],[Item Weight (Nulos)]])</f>
        <v>14.15</v>
      </c>
      <c r="O3891" s="11" t="str">
        <f>IF(Tabla134[[#This Row],[Item Visibility]]&lt;$U$15,"Poca visibilidad",IF(Tabla134[[#This Row],[Item Visibility]]&lt;$U$16,"Visibilidad media","Mayor visibilidad"))</f>
        <v>Poca visibilidad</v>
      </c>
      <c r="P3891" s="11" t="str">
        <f>IF(Tabla134[[#This Row],[Rating]]&lt;2,"Muy Malo",IF(Tabla134[[#This Row],[Rating]]&lt;3,"Malo",IF(Tabla134[[#This Row],[Rating]]&lt;4,"Regular",IF(Tabla134[[#This Row],[Rating]]&lt;5,"Bueno","Excelente"))))</f>
        <v>Regular</v>
      </c>
    </row>
    <row r="3892" spans="1:16" x14ac:dyDescent="0.2">
      <c r="A3892" s="7" t="s">
        <v>6</v>
      </c>
      <c r="B3892" s="7" t="s">
        <v>68</v>
      </c>
      <c r="C3892" s="7" t="s">
        <v>10</v>
      </c>
      <c r="D3892" s="8">
        <v>2012</v>
      </c>
      <c r="E3892" s="7" t="s">
        <v>9</v>
      </c>
      <c r="F3892" s="7" t="s">
        <v>8</v>
      </c>
      <c r="G3892" s="7" t="s">
        <v>1</v>
      </c>
      <c r="H3892" s="7" t="s">
        <v>7</v>
      </c>
      <c r="I3892" s="9">
        <v>0.119647957</v>
      </c>
      <c r="J3892" s="10">
        <v>180.99760000000001</v>
      </c>
      <c r="K3892" s="11">
        <v>3.9</v>
      </c>
      <c r="L3892" s="11" t="str">
        <f>IF(Tabla134[[#This Row],[Item Weight]]&lt;$U$12,"Poco Peso",IF(Tabla134[[#This Row],[Item Weight]]&lt;$U$13,"Peso Medio","Peso Alto"))</f>
        <v>Peso Medio</v>
      </c>
      <c r="M3892" s="7">
        <v>16.7</v>
      </c>
      <c r="N3892" s="11">
        <f>IF(Tabla134[[#This Row],[Item Weight (Nulos)]]="",VLOOKUP(Tabla134[[#This Row],[Item Identifier]],'Tabla para Nulos'!$A$3:$B$1563,2,FALSE),Tabla134[[#This Row],[Item Weight (Nulos)]])</f>
        <v>16.7</v>
      </c>
      <c r="O3892" s="11" t="str">
        <f>IF(Tabla134[[#This Row],[Item Visibility]]&lt;$U$15,"Poca visibilidad",IF(Tabla134[[#This Row],[Item Visibility]]&lt;$U$16,"Visibilidad media","Mayor visibilidad"))</f>
        <v>Mayor visibilidad</v>
      </c>
      <c r="P3892" s="11" t="str">
        <f>IF(Tabla134[[#This Row],[Rating]]&lt;2,"Muy Malo",IF(Tabla134[[#This Row],[Rating]]&lt;3,"Malo",IF(Tabla134[[#This Row],[Rating]]&lt;4,"Regular",IF(Tabla134[[#This Row],[Rating]]&lt;5,"Bueno","Excelente"))))</f>
        <v>Regular</v>
      </c>
    </row>
    <row r="3893" spans="1:16" x14ac:dyDescent="0.2">
      <c r="A3893" s="7" t="s">
        <v>6</v>
      </c>
      <c r="B3893" s="7" t="s">
        <v>964</v>
      </c>
      <c r="C3893" s="7" t="s">
        <v>163</v>
      </c>
      <c r="D3893" s="8">
        <v>2012</v>
      </c>
      <c r="E3893" s="7" t="s">
        <v>9</v>
      </c>
      <c r="F3893" s="7" t="s">
        <v>8</v>
      </c>
      <c r="G3893" s="7" t="s">
        <v>1</v>
      </c>
      <c r="H3893" s="7" t="s">
        <v>7</v>
      </c>
      <c r="I3893" s="9">
        <v>0.146527359</v>
      </c>
      <c r="J3893" s="10">
        <v>147.905</v>
      </c>
      <c r="K3893" s="11">
        <v>3.9</v>
      </c>
      <c r="L3893" s="11" t="str">
        <f>IF(Tabla134[[#This Row],[Item Weight]]&lt;$U$12,"Poco Peso",IF(Tabla134[[#This Row],[Item Weight]]&lt;$U$13,"Peso Medio","Peso Alto"))</f>
        <v>Peso Alto</v>
      </c>
      <c r="M3893" s="7">
        <v>17.350000000000001</v>
      </c>
      <c r="N3893" s="11">
        <f>IF(Tabla134[[#This Row],[Item Weight (Nulos)]]="",VLOOKUP(Tabla134[[#This Row],[Item Identifier]],'Tabla para Nulos'!$A$3:$B$1563,2,FALSE),Tabla134[[#This Row],[Item Weight (Nulos)]])</f>
        <v>17.350000000000001</v>
      </c>
      <c r="O3893" s="11" t="str">
        <f>IF(Tabla134[[#This Row],[Item Visibility]]&lt;$U$15,"Poca visibilidad",IF(Tabla134[[#This Row],[Item Visibility]]&lt;$U$16,"Visibilidad media","Mayor visibilidad"))</f>
        <v>Mayor visibilidad</v>
      </c>
      <c r="P3893" s="11" t="str">
        <f>IF(Tabla134[[#This Row],[Rating]]&lt;2,"Muy Malo",IF(Tabla134[[#This Row],[Rating]]&lt;3,"Malo",IF(Tabla134[[#This Row],[Rating]]&lt;4,"Regular",IF(Tabla134[[#This Row],[Rating]]&lt;5,"Bueno","Excelente"))))</f>
        <v>Regular</v>
      </c>
    </row>
    <row r="3894" spans="1:16" x14ac:dyDescent="0.2">
      <c r="A3894" s="7" t="s">
        <v>6</v>
      </c>
      <c r="B3894" s="7" t="s">
        <v>1509</v>
      </c>
      <c r="C3894" s="7" t="s">
        <v>14</v>
      </c>
      <c r="D3894" s="8">
        <v>2012</v>
      </c>
      <c r="E3894" s="7" t="s">
        <v>9</v>
      </c>
      <c r="F3894" s="7" t="s">
        <v>8</v>
      </c>
      <c r="G3894" s="7" t="s">
        <v>1</v>
      </c>
      <c r="H3894" s="7" t="s">
        <v>7</v>
      </c>
      <c r="I3894" s="9">
        <v>9.9542369999999995E-3</v>
      </c>
      <c r="J3894" s="10">
        <v>158.26300000000001</v>
      </c>
      <c r="K3894" s="11">
        <v>3.9</v>
      </c>
      <c r="L3894" s="11" t="str">
        <f>IF(Tabla134[[#This Row],[Item Weight]]&lt;$U$12,"Poco Peso",IF(Tabla134[[#This Row],[Item Weight]]&lt;$U$13,"Peso Medio","Peso Alto"))</f>
        <v>Peso Medio</v>
      </c>
      <c r="M3894" s="7">
        <v>14.85</v>
      </c>
      <c r="N3894" s="11">
        <f>IF(Tabla134[[#This Row],[Item Weight (Nulos)]]="",VLOOKUP(Tabla134[[#This Row],[Item Identifier]],'Tabla para Nulos'!$A$3:$B$1563,2,FALSE),Tabla134[[#This Row],[Item Weight (Nulos)]])</f>
        <v>14.85</v>
      </c>
      <c r="O3894" s="11" t="str">
        <f>IF(Tabla134[[#This Row],[Item Visibility]]&lt;$U$15,"Poca visibilidad",IF(Tabla134[[#This Row],[Item Visibility]]&lt;$U$16,"Visibilidad media","Mayor visibilidad"))</f>
        <v>Poca visibilidad</v>
      </c>
      <c r="P3894" s="11" t="str">
        <f>IF(Tabla134[[#This Row],[Rating]]&lt;2,"Muy Malo",IF(Tabla134[[#This Row],[Rating]]&lt;3,"Malo",IF(Tabla134[[#This Row],[Rating]]&lt;4,"Regular",IF(Tabla134[[#This Row],[Rating]]&lt;5,"Bueno","Excelente"))))</f>
        <v>Regular</v>
      </c>
    </row>
    <row r="3895" spans="1:16" x14ac:dyDescent="0.2">
      <c r="A3895" s="7" t="s">
        <v>124</v>
      </c>
      <c r="B3895" s="7" t="s">
        <v>1175</v>
      </c>
      <c r="C3895" s="7" t="s">
        <v>10</v>
      </c>
      <c r="D3895" s="8">
        <v>2018</v>
      </c>
      <c r="E3895" s="7" t="s">
        <v>1195</v>
      </c>
      <c r="F3895" s="7" t="s">
        <v>8</v>
      </c>
      <c r="G3895" s="7" t="s">
        <v>702</v>
      </c>
      <c r="H3895" s="7" t="s">
        <v>1621</v>
      </c>
      <c r="I3895" s="9">
        <v>5.2691045999999998E-2</v>
      </c>
      <c r="J3895" s="10">
        <v>216.3192</v>
      </c>
      <c r="K3895" s="11">
        <v>3.9</v>
      </c>
      <c r="L3895" s="11" t="str">
        <f>IF(Tabla134[[#This Row],[Item Weight]]&lt;$U$12,"Poco Peso",IF(Tabla134[[#This Row],[Item Weight]]&lt;$U$13,"Peso Medio","Peso Alto"))</f>
        <v>Peso Medio</v>
      </c>
      <c r="N3895" s="11">
        <f>IF(Tabla134[[#This Row],[Item Weight (Nulos)]]="",VLOOKUP(Tabla134[[#This Row],[Item Identifier]],'Tabla para Nulos'!$A$3:$B$1563,2,FALSE),Tabla134[[#This Row],[Item Weight (Nulos)]])</f>
        <v>14</v>
      </c>
      <c r="O3895" s="11" t="str">
        <f>IF(Tabla134[[#This Row],[Item Visibility]]&lt;$U$15,"Poca visibilidad",IF(Tabla134[[#This Row],[Item Visibility]]&lt;$U$16,"Visibilidad media","Mayor visibilidad"))</f>
        <v>Visibilidad media</v>
      </c>
      <c r="P3895" s="11" t="str">
        <f>IF(Tabla134[[#This Row],[Rating]]&lt;2,"Muy Malo",IF(Tabla134[[#This Row],[Rating]]&lt;3,"Malo",IF(Tabla134[[#This Row],[Rating]]&lt;4,"Regular",IF(Tabla134[[#This Row],[Rating]]&lt;5,"Bueno","Excelente"))))</f>
        <v>Regular</v>
      </c>
    </row>
    <row r="3896" spans="1:16" x14ac:dyDescent="0.2">
      <c r="A3896" s="7" t="s">
        <v>124</v>
      </c>
      <c r="B3896" s="7" t="s">
        <v>294</v>
      </c>
      <c r="C3896" s="7" t="s">
        <v>19</v>
      </c>
      <c r="D3896" s="8">
        <v>2018</v>
      </c>
      <c r="E3896" s="7" t="s">
        <v>1195</v>
      </c>
      <c r="F3896" s="7" t="s">
        <v>8</v>
      </c>
      <c r="G3896" s="7" t="s">
        <v>702</v>
      </c>
      <c r="H3896" s="7" t="s">
        <v>1621</v>
      </c>
      <c r="I3896" s="9">
        <v>0.168780127</v>
      </c>
      <c r="J3896" s="10">
        <v>197.8768</v>
      </c>
      <c r="K3896" s="11">
        <v>3.9</v>
      </c>
      <c r="L3896" s="11" t="str">
        <f>IF(Tabla134[[#This Row],[Item Weight]]&lt;$U$12,"Poco Peso",IF(Tabla134[[#This Row],[Item Weight]]&lt;$U$13,"Peso Medio","Peso Alto"))</f>
        <v>Peso Medio</v>
      </c>
      <c r="N3896" s="11">
        <f>IF(Tabla134[[#This Row],[Item Weight (Nulos)]]="",VLOOKUP(Tabla134[[#This Row],[Item Identifier]],'Tabla para Nulos'!$A$3:$B$1563,2,FALSE),Tabla134[[#This Row],[Item Weight (Nulos)]])</f>
        <v>15.349999999999998</v>
      </c>
      <c r="O3896" s="11" t="str">
        <f>IF(Tabla134[[#This Row],[Item Visibility]]&lt;$U$15,"Poca visibilidad",IF(Tabla134[[#This Row],[Item Visibility]]&lt;$U$16,"Visibilidad media","Mayor visibilidad"))</f>
        <v>Mayor visibilidad</v>
      </c>
      <c r="P3896" s="11" t="str">
        <f>IF(Tabla134[[#This Row],[Rating]]&lt;2,"Muy Malo",IF(Tabla134[[#This Row],[Rating]]&lt;3,"Malo",IF(Tabla134[[#This Row],[Rating]]&lt;4,"Regular",IF(Tabla134[[#This Row],[Rating]]&lt;5,"Bueno","Excelente"))))</f>
        <v>Regular</v>
      </c>
    </row>
    <row r="3897" spans="1:16" x14ac:dyDescent="0.2">
      <c r="A3897" s="7" t="s">
        <v>124</v>
      </c>
      <c r="B3897" s="7" t="s">
        <v>510</v>
      </c>
      <c r="C3897" s="7" t="s">
        <v>28</v>
      </c>
      <c r="D3897" s="8">
        <v>2018</v>
      </c>
      <c r="E3897" s="7" t="s">
        <v>1195</v>
      </c>
      <c r="F3897" s="7" t="s">
        <v>8</v>
      </c>
      <c r="G3897" s="7" t="s">
        <v>702</v>
      </c>
      <c r="H3897" s="7" t="s">
        <v>1621</v>
      </c>
      <c r="I3897" s="9">
        <v>4.1556696999999997E-2</v>
      </c>
      <c r="J3897" s="10">
        <v>104.4332</v>
      </c>
      <c r="K3897" s="11">
        <v>3.9</v>
      </c>
      <c r="L3897" s="11" t="str">
        <f>IF(Tabla134[[#This Row],[Item Weight]]&lt;$U$12,"Poco Peso",IF(Tabla134[[#This Row],[Item Weight]]&lt;$U$13,"Peso Medio","Peso Alto"))</f>
        <v>Peso Medio</v>
      </c>
      <c r="N3897" s="11">
        <f>IF(Tabla134[[#This Row],[Item Weight (Nulos)]]="",VLOOKUP(Tabla134[[#This Row],[Item Identifier]],'Tabla para Nulos'!$A$3:$B$1563,2,FALSE),Tabla134[[#This Row],[Item Weight (Nulos)]])</f>
        <v>14</v>
      </c>
      <c r="O3897" s="11" t="str">
        <f>IF(Tabla134[[#This Row],[Item Visibility]]&lt;$U$15,"Poca visibilidad",IF(Tabla134[[#This Row],[Item Visibility]]&lt;$U$16,"Visibilidad media","Mayor visibilidad"))</f>
        <v>Visibilidad media</v>
      </c>
      <c r="P3897" s="11" t="str">
        <f>IF(Tabla134[[#This Row],[Rating]]&lt;2,"Muy Malo",IF(Tabla134[[#This Row],[Rating]]&lt;3,"Malo",IF(Tabla134[[#This Row],[Rating]]&lt;4,"Regular",IF(Tabla134[[#This Row],[Rating]]&lt;5,"Bueno","Excelente"))))</f>
        <v>Regular</v>
      </c>
    </row>
    <row r="3898" spans="1:16" x14ac:dyDescent="0.2">
      <c r="A3898" s="7" t="s">
        <v>124</v>
      </c>
      <c r="B3898" s="7" t="s">
        <v>1563</v>
      </c>
      <c r="C3898" s="7" t="s">
        <v>25</v>
      </c>
      <c r="D3898" s="8">
        <v>2018</v>
      </c>
      <c r="E3898" s="7" t="s">
        <v>1195</v>
      </c>
      <c r="F3898" s="7" t="s">
        <v>8</v>
      </c>
      <c r="G3898" s="7" t="s">
        <v>702</v>
      </c>
      <c r="H3898" s="7" t="s">
        <v>1621</v>
      </c>
      <c r="I3898" s="9">
        <v>6.1753510999999997E-2</v>
      </c>
      <c r="J3898" s="10">
        <v>253.3014</v>
      </c>
      <c r="K3898" s="11">
        <v>3.9</v>
      </c>
      <c r="L3898" s="11" t="str">
        <f>IF(Tabla134[[#This Row],[Item Weight]]&lt;$U$12,"Poco Peso",IF(Tabla134[[#This Row],[Item Weight]]&lt;$U$13,"Peso Medio","Peso Alto"))</f>
        <v>Peso Medio</v>
      </c>
      <c r="N3898" s="11">
        <f>IF(Tabla134[[#This Row],[Item Weight (Nulos)]]="",VLOOKUP(Tabla134[[#This Row],[Item Identifier]],'Tabla para Nulos'!$A$3:$B$1563,2,FALSE),Tabla134[[#This Row],[Item Weight (Nulos)]])</f>
        <v>14.15</v>
      </c>
      <c r="O3898" s="11" t="str">
        <f>IF(Tabla134[[#This Row],[Item Visibility]]&lt;$U$15,"Poca visibilidad",IF(Tabla134[[#This Row],[Item Visibility]]&lt;$U$16,"Visibilidad media","Mayor visibilidad"))</f>
        <v>Visibilidad media</v>
      </c>
      <c r="P3898" s="11" t="str">
        <f>IF(Tabla134[[#This Row],[Rating]]&lt;2,"Muy Malo",IF(Tabla134[[#This Row],[Rating]]&lt;3,"Malo",IF(Tabla134[[#This Row],[Rating]]&lt;4,"Regular",IF(Tabla134[[#This Row],[Rating]]&lt;5,"Bueno","Excelente"))))</f>
        <v>Regular</v>
      </c>
    </row>
    <row r="3899" spans="1:16" x14ac:dyDescent="0.2">
      <c r="A3899" s="7" t="s">
        <v>124</v>
      </c>
      <c r="B3899" s="7" t="s">
        <v>1562</v>
      </c>
      <c r="C3899" s="7" t="s">
        <v>71</v>
      </c>
      <c r="D3899" s="8">
        <v>2018</v>
      </c>
      <c r="E3899" s="7" t="s">
        <v>1195</v>
      </c>
      <c r="F3899" s="7" t="s">
        <v>8</v>
      </c>
      <c r="G3899" s="7" t="s">
        <v>702</v>
      </c>
      <c r="H3899" s="7" t="s">
        <v>1621</v>
      </c>
      <c r="I3899" s="9">
        <v>0.14566955600000001</v>
      </c>
      <c r="J3899" s="10">
        <v>247.27760000000001</v>
      </c>
      <c r="K3899" s="11">
        <v>3.9</v>
      </c>
      <c r="L3899" s="11" t="str">
        <f>IF(Tabla134[[#This Row],[Item Weight]]&lt;$U$12,"Poco Peso",IF(Tabla134[[#This Row],[Item Weight]]&lt;$U$13,"Peso Medio","Peso Alto"))</f>
        <v>Poco Peso</v>
      </c>
      <c r="N3899" s="11">
        <f>IF(Tabla134[[#This Row],[Item Weight (Nulos)]]="",VLOOKUP(Tabla134[[#This Row],[Item Identifier]],'Tabla para Nulos'!$A$3:$B$1563,2,FALSE),Tabla134[[#This Row],[Item Weight (Nulos)]])</f>
        <v>5.1550000000000002</v>
      </c>
      <c r="O3899" s="11" t="str">
        <f>IF(Tabla134[[#This Row],[Item Visibility]]&lt;$U$15,"Poca visibilidad",IF(Tabla134[[#This Row],[Item Visibility]]&lt;$U$16,"Visibilidad media","Mayor visibilidad"))</f>
        <v>Mayor visibilidad</v>
      </c>
      <c r="P3899" s="11" t="str">
        <f>IF(Tabla134[[#This Row],[Rating]]&lt;2,"Muy Malo",IF(Tabla134[[#This Row],[Rating]]&lt;3,"Malo",IF(Tabla134[[#This Row],[Rating]]&lt;4,"Regular",IF(Tabla134[[#This Row],[Rating]]&lt;5,"Bueno","Excelente"))))</f>
        <v>Regular</v>
      </c>
    </row>
    <row r="3900" spans="1:16" x14ac:dyDescent="0.2">
      <c r="A3900" s="7" t="s">
        <v>124</v>
      </c>
      <c r="B3900" s="7" t="s">
        <v>696</v>
      </c>
      <c r="C3900" s="7" t="s">
        <v>10</v>
      </c>
      <c r="D3900" s="8">
        <v>2018</v>
      </c>
      <c r="E3900" s="7" t="s">
        <v>1195</v>
      </c>
      <c r="F3900" s="7" t="s">
        <v>8</v>
      </c>
      <c r="G3900" s="7" t="s">
        <v>702</v>
      </c>
      <c r="H3900" s="7" t="s">
        <v>1621</v>
      </c>
      <c r="I3900" s="9">
        <v>0</v>
      </c>
      <c r="J3900" s="10">
        <v>126.6994</v>
      </c>
      <c r="K3900" s="11">
        <v>3.9</v>
      </c>
      <c r="L3900" s="11" t="str">
        <f>IF(Tabla134[[#This Row],[Item Weight]]&lt;$U$12,"Poco Peso",IF(Tabla134[[#This Row],[Item Weight]]&lt;$U$13,"Peso Medio","Peso Alto"))</f>
        <v>Poco Peso</v>
      </c>
      <c r="N3900" s="11">
        <f>IF(Tabla134[[#This Row],[Item Weight (Nulos)]]="",VLOOKUP(Tabla134[[#This Row],[Item Identifier]],'Tabla para Nulos'!$A$3:$B$1563,2,FALSE),Tabla134[[#This Row],[Item Weight (Nulos)]])</f>
        <v>7.5199999999999987</v>
      </c>
      <c r="O3900" s="11" t="str">
        <f>IF(Tabla134[[#This Row],[Item Visibility]]&lt;$U$15,"Poca visibilidad",IF(Tabla134[[#This Row],[Item Visibility]]&lt;$U$16,"Visibilidad media","Mayor visibilidad"))</f>
        <v>Poca visibilidad</v>
      </c>
      <c r="P3900" s="11" t="str">
        <f>IF(Tabla134[[#This Row],[Rating]]&lt;2,"Muy Malo",IF(Tabla134[[#This Row],[Rating]]&lt;3,"Malo",IF(Tabla134[[#This Row],[Rating]]&lt;4,"Regular",IF(Tabla134[[#This Row],[Rating]]&lt;5,"Bueno","Excelente"))))</f>
        <v>Regular</v>
      </c>
    </row>
    <row r="3901" spans="1:16" x14ac:dyDescent="0.2">
      <c r="A3901" s="7" t="s">
        <v>124</v>
      </c>
      <c r="B3901" s="7" t="s">
        <v>233</v>
      </c>
      <c r="C3901" s="7" t="s">
        <v>10</v>
      </c>
      <c r="D3901" s="8">
        <v>2018</v>
      </c>
      <c r="E3901" s="7" t="s">
        <v>1195</v>
      </c>
      <c r="F3901" s="7" t="s">
        <v>8</v>
      </c>
      <c r="G3901" s="7" t="s">
        <v>702</v>
      </c>
      <c r="H3901" s="7" t="s">
        <v>1621</v>
      </c>
      <c r="I3901" s="9">
        <v>0.30530539699999998</v>
      </c>
      <c r="J3901" s="10">
        <v>116.68340000000001</v>
      </c>
      <c r="K3901" s="11">
        <v>3.9</v>
      </c>
      <c r="L3901" s="11" t="str">
        <f>IF(Tabla134[[#This Row],[Item Weight]]&lt;$U$12,"Poco Peso",IF(Tabla134[[#This Row],[Item Weight]]&lt;$U$13,"Peso Medio","Peso Alto"))</f>
        <v>Peso Alto</v>
      </c>
      <c r="N3901" s="11">
        <f>IF(Tabla134[[#This Row],[Item Weight (Nulos)]]="",VLOOKUP(Tabla134[[#This Row],[Item Identifier]],'Tabla para Nulos'!$A$3:$B$1563,2,FALSE),Tabla134[[#This Row],[Item Weight (Nulos)]])</f>
        <v>17.7</v>
      </c>
      <c r="O3901" s="11" t="str">
        <f>IF(Tabla134[[#This Row],[Item Visibility]]&lt;$U$15,"Poca visibilidad",IF(Tabla134[[#This Row],[Item Visibility]]&lt;$U$16,"Visibilidad media","Mayor visibilidad"))</f>
        <v>Mayor visibilidad</v>
      </c>
      <c r="P3901" s="11" t="str">
        <f>IF(Tabla134[[#This Row],[Rating]]&lt;2,"Muy Malo",IF(Tabla134[[#This Row],[Rating]]&lt;3,"Malo",IF(Tabla134[[#This Row],[Rating]]&lt;4,"Regular",IF(Tabla134[[#This Row],[Rating]]&lt;5,"Bueno","Excelente"))))</f>
        <v>Regular</v>
      </c>
    </row>
    <row r="3902" spans="1:16" x14ac:dyDescent="0.2">
      <c r="A3902" s="7" t="s">
        <v>124</v>
      </c>
      <c r="B3902" s="7" t="s">
        <v>1078</v>
      </c>
      <c r="C3902" s="7" t="s">
        <v>216</v>
      </c>
      <c r="D3902" s="8">
        <v>2018</v>
      </c>
      <c r="E3902" s="7" t="s">
        <v>1195</v>
      </c>
      <c r="F3902" s="7" t="s">
        <v>8</v>
      </c>
      <c r="G3902" s="7" t="s">
        <v>702</v>
      </c>
      <c r="H3902" s="7" t="s">
        <v>1621</v>
      </c>
      <c r="I3902" s="9">
        <v>0.29820527200000002</v>
      </c>
      <c r="J3902" s="10">
        <v>55.761400000000002</v>
      </c>
      <c r="K3902" s="11">
        <v>3.9</v>
      </c>
      <c r="L3902" s="11" t="str">
        <f>IF(Tabla134[[#This Row],[Item Weight]]&lt;$U$12,"Poco Peso",IF(Tabla134[[#This Row],[Item Weight]]&lt;$U$13,"Peso Medio","Peso Alto"))</f>
        <v>Peso Medio</v>
      </c>
      <c r="N3902" s="11">
        <f>IF(Tabla134[[#This Row],[Item Weight (Nulos)]]="",VLOOKUP(Tabla134[[#This Row],[Item Identifier]],'Tabla para Nulos'!$A$3:$B$1563,2,FALSE),Tabla134[[#This Row],[Item Weight (Nulos)]])</f>
        <v>14.65</v>
      </c>
      <c r="O3902" s="11" t="str">
        <f>IF(Tabla134[[#This Row],[Item Visibility]]&lt;$U$15,"Poca visibilidad",IF(Tabla134[[#This Row],[Item Visibility]]&lt;$U$16,"Visibilidad media","Mayor visibilidad"))</f>
        <v>Mayor visibilidad</v>
      </c>
      <c r="P3902" s="11" t="str">
        <f>IF(Tabla134[[#This Row],[Rating]]&lt;2,"Muy Malo",IF(Tabla134[[#This Row],[Rating]]&lt;3,"Malo",IF(Tabla134[[#This Row],[Rating]]&lt;4,"Regular",IF(Tabla134[[#This Row],[Rating]]&lt;5,"Bueno","Excelente"))))</f>
        <v>Regular</v>
      </c>
    </row>
    <row r="3903" spans="1:16" x14ac:dyDescent="0.2">
      <c r="A3903" s="7" t="s">
        <v>124</v>
      </c>
      <c r="B3903" s="7" t="s">
        <v>460</v>
      </c>
      <c r="C3903" s="7" t="s">
        <v>4</v>
      </c>
      <c r="D3903" s="8">
        <v>2018</v>
      </c>
      <c r="E3903" s="7" t="s">
        <v>1195</v>
      </c>
      <c r="F3903" s="7" t="s">
        <v>8</v>
      </c>
      <c r="G3903" s="7" t="s">
        <v>702</v>
      </c>
      <c r="H3903" s="7" t="s">
        <v>1621</v>
      </c>
      <c r="I3903" s="9">
        <v>5.3148497000000003E-2</v>
      </c>
      <c r="J3903" s="10">
        <v>36.3874</v>
      </c>
      <c r="K3903" s="11">
        <v>3.9</v>
      </c>
      <c r="L3903" s="11" t="str">
        <f>IF(Tabla134[[#This Row],[Item Weight]]&lt;$U$12,"Poco Peso",IF(Tabla134[[#This Row],[Item Weight]]&lt;$U$13,"Peso Medio","Peso Alto"))</f>
        <v>Poco Peso</v>
      </c>
      <c r="N3903" s="11">
        <f>IF(Tabla134[[#This Row],[Item Weight (Nulos)]]="",VLOOKUP(Tabla134[[#This Row],[Item Identifier]],'Tabla para Nulos'!$A$3:$B$1563,2,FALSE),Tabla134[[#This Row],[Item Weight (Nulos)]])</f>
        <v>5.1749999999999998</v>
      </c>
      <c r="O3903" s="11" t="str">
        <f>IF(Tabla134[[#This Row],[Item Visibility]]&lt;$U$15,"Poca visibilidad",IF(Tabla134[[#This Row],[Item Visibility]]&lt;$U$16,"Visibilidad media","Mayor visibilidad"))</f>
        <v>Visibilidad media</v>
      </c>
      <c r="P3903" s="11" t="str">
        <f>IF(Tabla134[[#This Row],[Rating]]&lt;2,"Muy Malo",IF(Tabla134[[#This Row],[Rating]]&lt;3,"Malo",IF(Tabla134[[#This Row],[Rating]]&lt;4,"Regular",IF(Tabla134[[#This Row],[Rating]]&lt;5,"Bueno","Excelente"))))</f>
        <v>Regular</v>
      </c>
    </row>
    <row r="3904" spans="1:16" x14ac:dyDescent="0.2">
      <c r="A3904" s="7" t="s">
        <v>124</v>
      </c>
      <c r="B3904" s="7" t="s">
        <v>1415</v>
      </c>
      <c r="C3904" s="7" t="s">
        <v>4</v>
      </c>
      <c r="D3904" s="8">
        <v>2018</v>
      </c>
      <c r="E3904" s="7" t="s">
        <v>1195</v>
      </c>
      <c r="F3904" s="7" t="s">
        <v>8</v>
      </c>
      <c r="G3904" s="7" t="s">
        <v>702</v>
      </c>
      <c r="H3904" s="7" t="s">
        <v>1621</v>
      </c>
      <c r="I3904" s="9">
        <v>2.8382853E-2</v>
      </c>
      <c r="J3904" s="10">
        <v>109.45959999999999</v>
      </c>
      <c r="K3904" s="11">
        <v>3.9</v>
      </c>
      <c r="L3904" s="11" t="str">
        <f>IF(Tabla134[[#This Row],[Item Weight]]&lt;$U$12,"Poco Peso",IF(Tabla134[[#This Row],[Item Weight]]&lt;$U$13,"Peso Medio","Peso Alto"))</f>
        <v>Peso Medio</v>
      </c>
      <c r="N3904" s="11">
        <f>IF(Tabla134[[#This Row],[Item Weight (Nulos)]]="",VLOOKUP(Tabla134[[#This Row],[Item Identifier]],'Tabla para Nulos'!$A$3:$B$1563,2,FALSE),Tabla134[[#This Row],[Item Weight (Nulos)]])</f>
        <v>16.600000000000001</v>
      </c>
      <c r="O3904" s="11" t="str">
        <f>IF(Tabla134[[#This Row],[Item Visibility]]&lt;$U$15,"Poca visibilidad",IF(Tabla134[[#This Row],[Item Visibility]]&lt;$U$16,"Visibilidad media","Mayor visibilidad"))</f>
        <v>Visibilidad media</v>
      </c>
      <c r="P3904" s="11" t="str">
        <f>IF(Tabla134[[#This Row],[Rating]]&lt;2,"Muy Malo",IF(Tabla134[[#This Row],[Rating]]&lt;3,"Malo",IF(Tabla134[[#This Row],[Rating]]&lt;4,"Regular",IF(Tabla134[[#This Row],[Rating]]&lt;5,"Bueno","Excelente"))))</f>
        <v>Regular</v>
      </c>
    </row>
    <row r="3905" spans="1:16" x14ac:dyDescent="0.2">
      <c r="A3905" s="7" t="s">
        <v>124</v>
      </c>
      <c r="B3905" s="7" t="s">
        <v>1287</v>
      </c>
      <c r="C3905" s="7" t="s">
        <v>4</v>
      </c>
      <c r="D3905" s="8">
        <v>2018</v>
      </c>
      <c r="E3905" s="7" t="s">
        <v>1195</v>
      </c>
      <c r="F3905" s="7" t="s">
        <v>8</v>
      </c>
      <c r="G3905" s="7" t="s">
        <v>702</v>
      </c>
      <c r="H3905" s="7" t="s">
        <v>1621</v>
      </c>
      <c r="I3905" s="9">
        <v>0.25394782300000002</v>
      </c>
      <c r="J3905" s="10">
        <v>223.84039999999999</v>
      </c>
      <c r="K3905" s="11">
        <v>3.9</v>
      </c>
      <c r="L3905" s="11" t="str">
        <f>IF(Tabla134[[#This Row],[Item Weight]]&lt;$U$12,"Poco Peso",IF(Tabla134[[#This Row],[Item Weight]]&lt;$U$13,"Peso Medio","Peso Alto"))</f>
        <v>Peso Medio</v>
      </c>
      <c r="N3905" s="11">
        <f>IF(Tabla134[[#This Row],[Item Weight (Nulos)]]="",VLOOKUP(Tabla134[[#This Row],[Item Identifier]],'Tabla para Nulos'!$A$3:$B$1563,2,FALSE),Tabla134[[#This Row],[Item Weight (Nulos)]])</f>
        <v>12.150000000000002</v>
      </c>
      <c r="O3905" s="11" t="str">
        <f>IF(Tabla134[[#This Row],[Item Visibility]]&lt;$U$15,"Poca visibilidad",IF(Tabla134[[#This Row],[Item Visibility]]&lt;$U$16,"Visibilidad media","Mayor visibilidad"))</f>
        <v>Mayor visibilidad</v>
      </c>
      <c r="P3905" s="11" t="str">
        <f>IF(Tabla134[[#This Row],[Rating]]&lt;2,"Muy Malo",IF(Tabla134[[#This Row],[Rating]]&lt;3,"Malo",IF(Tabla134[[#This Row],[Rating]]&lt;4,"Regular",IF(Tabla134[[#This Row],[Rating]]&lt;5,"Bueno","Excelente"))))</f>
        <v>Regular</v>
      </c>
    </row>
    <row r="3906" spans="1:16" x14ac:dyDescent="0.2">
      <c r="A3906" s="7" t="s">
        <v>124</v>
      </c>
      <c r="B3906" s="7" t="s">
        <v>194</v>
      </c>
      <c r="C3906" s="7" t="s">
        <v>171</v>
      </c>
      <c r="D3906" s="8">
        <v>2018</v>
      </c>
      <c r="E3906" s="7" t="s">
        <v>1195</v>
      </c>
      <c r="F3906" s="7" t="s">
        <v>8</v>
      </c>
      <c r="G3906" s="7" t="s">
        <v>702</v>
      </c>
      <c r="H3906" s="7" t="s">
        <v>1621</v>
      </c>
      <c r="I3906" s="9">
        <v>5.0790916999999998E-2</v>
      </c>
      <c r="J3906" s="10">
        <v>142.77860000000001</v>
      </c>
      <c r="K3906" s="11">
        <v>3.9</v>
      </c>
      <c r="L3906" s="11" t="str">
        <f>IF(Tabla134[[#This Row],[Item Weight]]&lt;$U$12,"Poco Peso",IF(Tabla134[[#This Row],[Item Weight]]&lt;$U$13,"Peso Medio","Peso Alto"))</f>
        <v>Peso Alto</v>
      </c>
      <c r="N3906" s="11">
        <f>IF(Tabla134[[#This Row],[Item Weight (Nulos)]]="",VLOOKUP(Tabla134[[#This Row],[Item Identifier]],'Tabla para Nulos'!$A$3:$B$1563,2,FALSE),Tabla134[[#This Row],[Item Weight (Nulos)]])</f>
        <v>21.099999999999998</v>
      </c>
      <c r="O3906" s="11" t="str">
        <f>IF(Tabla134[[#This Row],[Item Visibility]]&lt;$U$15,"Poca visibilidad",IF(Tabla134[[#This Row],[Item Visibility]]&lt;$U$16,"Visibilidad media","Mayor visibilidad"))</f>
        <v>Visibilidad media</v>
      </c>
      <c r="P3906" s="11" t="str">
        <f>IF(Tabla134[[#This Row],[Rating]]&lt;2,"Muy Malo",IF(Tabla134[[#This Row],[Rating]]&lt;3,"Malo",IF(Tabla134[[#This Row],[Rating]]&lt;4,"Regular",IF(Tabla134[[#This Row],[Rating]]&lt;5,"Bueno","Excelente"))))</f>
        <v>Regular</v>
      </c>
    </row>
    <row r="3907" spans="1:16" x14ac:dyDescent="0.2">
      <c r="A3907" s="7" t="s">
        <v>124</v>
      </c>
      <c r="B3907" s="7" t="s">
        <v>1554</v>
      </c>
      <c r="C3907" s="7" t="s">
        <v>171</v>
      </c>
      <c r="D3907" s="8">
        <v>2018</v>
      </c>
      <c r="E3907" s="7" t="s">
        <v>1195</v>
      </c>
      <c r="F3907" s="7" t="s">
        <v>8</v>
      </c>
      <c r="G3907" s="7" t="s">
        <v>702</v>
      </c>
      <c r="H3907" s="7" t="s">
        <v>1621</v>
      </c>
      <c r="I3907" s="9">
        <v>2.8207784E-2</v>
      </c>
      <c r="J3907" s="10">
        <v>195.5478</v>
      </c>
      <c r="K3907" s="11">
        <v>3.9</v>
      </c>
      <c r="L3907" s="11" t="str">
        <f>IF(Tabla134[[#This Row],[Item Weight]]&lt;$U$12,"Poco Peso",IF(Tabla134[[#This Row],[Item Weight]]&lt;$U$13,"Peso Medio","Peso Alto"))</f>
        <v>Poco Peso</v>
      </c>
      <c r="N3907" s="11">
        <f>IF(Tabla134[[#This Row],[Item Weight (Nulos)]]="",VLOOKUP(Tabla134[[#This Row],[Item Identifier]],'Tabla para Nulos'!$A$3:$B$1563,2,FALSE),Tabla134[[#This Row],[Item Weight (Nulos)]])</f>
        <v>8.51</v>
      </c>
      <c r="O3907" s="11" t="str">
        <f>IF(Tabla134[[#This Row],[Item Visibility]]&lt;$U$15,"Poca visibilidad",IF(Tabla134[[#This Row],[Item Visibility]]&lt;$U$16,"Visibilidad media","Mayor visibilidad"))</f>
        <v>Visibilidad media</v>
      </c>
      <c r="P3907" s="11" t="str">
        <f>IF(Tabla134[[#This Row],[Rating]]&lt;2,"Muy Malo",IF(Tabla134[[#This Row],[Rating]]&lt;3,"Malo",IF(Tabla134[[#This Row],[Rating]]&lt;4,"Regular",IF(Tabla134[[#This Row],[Rating]]&lt;5,"Bueno","Excelente"))))</f>
        <v>Regular</v>
      </c>
    </row>
    <row r="3908" spans="1:16" x14ac:dyDescent="0.2">
      <c r="A3908" s="7" t="s">
        <v>124</v>
      </c>
      <c r="B3908" s="7" t="s">
        <v>868</v>
      </c>
      <c r="C3908" s="7" t="s">
        <v>171</v>
      </c>
      <c r="D3908" s="8">
        <v>2018</v>
      </c>
      <c r="E3908" s="7" t="s">
        <v>1195</v>
      </c>
      <c r="F3908" s="7" t="s">
        <v>8</v>
      </c>
      <c r="G3908" s="7" t="s">
        <v>702</v>
      </c>
      <c r="H3908" s="7" t="s">
        <v>1621</v>
      </c>
      <c r="I3908" s="9">
        <v>0.19875618</v>
      </c>
      <c r="J3908" s="10">
        <v>250.7724</v>
      </c>
      <c r="K3908" s="11">
        <v>3.9</v>
      </c>
      <c r="L3908" s="11" t="str">
        <f>IF(Tabla134[[#This Row],[Item Weight]]&lt;$U$12,"Poco Peso",IF(Tabla134[[#This Row],[Item Weight]]&lt;$U$13,"Peso Medio","Peso Alto"))</f>
        <v>Peso Alto</v>
      </c>
      <c r="N3908" s="11">
        <f>IF(Tabla134[[#This Row],[Item Weight (Nulos)]]="",VLOOKUP(Tabla134[[#This Row],[Item Identifier]],'Tabla para Nulos'!$A$3:$B$1563,2,FALSE),Tabla134[[#This Row],[Item Weight (Nulos)]])</f>
        <v>17.25</v>
      </c>
      <c r="O3908" s="11" t="str">
        <f>IF(Tabla134[[#This Row],[Item Visibility]]&lt;$U$15,"Poca visibilidad",IF(Tabla134[[#This Row],[Item Visibility]]&lt;$U$16,"Visibilidad media","Mayor visibilidad"))</f>
        <v>Mayor visibilidad</v>
      </c>
      <c r="P3908" s="11" t="str">
        <f>IF(Tabla134[[#This Row],[Rating]]&lt;2,"Muy Malo",IF(Tabla134[[#This Row],[Rating]]&lt;3,"Malo",IF(Tabla134[[#This Row],[Rating]]&lt;4,"Regular",IF(Tabla134[[#This Row],[Rating]]&lt;5,"Bueno","Excelente"))))</f>
        <v>Regular</v>
      </c>
    </row>
    <row r="3909" spans="1:16" x14ac:dyDescent="0.2">
      <c r="A3909" s="7" t="s">
        <v>124</v>
      </c>
      <c r="B3909" s="7" t="s">
        <v>521</v>
      </c>
      <c r="C3909" s="7" t="s">
        <v>165</v>
      </c>
      <c r="D3909" s="8">
        <v>2018</v>
      </c>
      <c r="E3909" s="7" t="s">
        <v>1195</v>
      </c>
      <c r="F3909" s="7" t="s">
        <v>8</v>
      </c>
      <c r="G3909" s="7" t="s">
        <v>702</v>
      </c>
      <c r="H3909" s="7" t="s">
        <v>1621</v>
      </c>
      <c r="I3909" s="9">
        <v>0.159394437</v>
      </c>
      <c r="J3909" s="10">
        <v>105.6938</v>
      </c>
      <c r="K3909" s="11">
        <v>3.9</v>
      </c>
      <c r="L3909" s="11" t="str">
        <f>IF(Tabla134[[#This Row],[Item Weight]]&lt;$U$12,"Poco Peso",IF(Tabla134[[#This Row],[Item Weight]]&lt;$U$13,"Peso Medio","Peso Alto"))</f>
        <v>Peso Medio</v>
      </c>
      <c r="N3909" s="11">
        <f>IF(Tabla134[[#This Row],[Item Weight (Nulos)]]="",VLOOKUP(Tabla134[[#This Row],[Item Identifier]],'Tabla para Nulos'!$A$3:$B$1563,2,FALSE),Tabla134[[#This Row],[Item Weight (Nulos)]])</f>
        <v>12.800000000000002</v>
      </c>
      <c r="O3909" s="11" t="str">
        <f>IF(Tabla134[[#This Row],[Item Visibility]]&lt;$U$15,"Poca visibilidad",IF(Tabla134[[#This Row],[Item Visibility]]&lt;$U$16,"Visibilidad media","Mayor visibilidad"))</f>
        <v>Mayor visibilidad</v>
      </c>
      <c r="P3909" s="11" t="str">
        <f>IF(Tabla134[[#This Row],[Rating]]&lt;2,"Muy Malo",IF(Tabla134[[#This Row],[Rating]]&lt;3,"Malo",IF(Tabla134[[#This Row],[Rating]]&lt;4,"Regular",IF(Tabla134[[#This Row],[Rating]]&lt;5,"Bueno","Excelente"))))</f>
        <v>Regular</v>
      </c>
    </row>
    <row r="3910" spans="1:16" x14ac:dyDescent="0.2">
      <c r="A3910" s="7" t="s">
        <v>6</v>
      </c>
      <c r="B3910" s="7" t="s">
        <v>113</v>
      </c>
      <c r="C3910" s="7" t="s">
        <v>112</v>
      </c>
      <c r="D3910" s="8">
        <v>2018</v>
      </c>
      <c r="E3910" s="7" t="s">
        <v>1195</v>
      </c>
      <c r="F3910" s="7" t="s">
        <v>8</v>
      </c>
      <c r="G3910" s="7" t="s">
        <v>702</v>
      </c>
      <c r="H3910" s="7" t="s">
        <v>1621</v>
      </c>
      <c r="I3910" s="9">
        <v>2.8062401000000001E-2</v>
      </c>
      <c r="J3910" s="10">
        <v>44.040199999999999</v>
      </c>
      <c r="K3910" s="11">
        <v>3.9</v>
      </c>
      <c r="L3910" s="11" t="str">
        <f>IF(Tabla134[[#This Row],[Item Weight]]&lt;$U$12,"Poco Peso",IF(Tabla134[[#This Row],[Item Weight]]&lt;$U$13,"Peso Medio","Peso Alto"))</f>
        <v>Peso Alto</v>
      </c>
      <c r="N3910" s="11">
        <f>IF(Tabla134[[#This Row],[Item Weight (Nulos)]]="",VLOOKUP(Tabla134[[#This Row],[Item Identifier]],'Tabla para Nulos'!$A$3:$B$1563,2,FALSE),Tabla134[[#This Row],[Item Weight (Nulos)]])</f>
        <v>17.599999999999998</v>
      </c>
      <c r="O3910" s="11" t="str">
        <f>IF(Tabla134[[#This Row],[Item Visibility]]&lt;$U$15,"Poca visibilidad",IF(Tabla134[[#This Row],[Item Visibility]]&lt;$U$16,"Visibilidad media","Mayor visibilidad"))</f>
        <v>Visibilidad media</v>
      </c>
      <c r="P3910" s="11" t="str">
        <f>IF(Tabla134[[#This Row],[Rating]]&lt;2,"Muy Malo",IF(Tabla134[[#This Row],[Rating]]&lt;3,"Malo",IF(Tabla134[[#This Row],[Rating]]&lt;4,"Regular",IF(Tabla134[[#This Row],[Rating]]&lt;5,"Bueno","Excelente"))))</f>
        <v>Regular</v>
      </c>
    </row>
    <row r="3911" spans="1:16" x14ac:dyDescent="0.2">
      <c r="A3911" s="7" t="s">
        <v>6</v>
      </c>
      <c r="B3911" s="7" t="s">
        <v>1369</v>
      </c>
      <c r="C3911" s="7" t="s">
        <v>17</v>
      </c>
      <c r="D3911" s="8">
        <v>2018</v>
      </c>
      <c r="E3911" s="7" t="s">
        <v>1195</v>
      </c>
      <c r="F3911" s="7" t="s">
        <v>8</v>
      </c>
      <c r="G3911" s="7" t="s">
        <v>702</v>
      </c>
      <c r="H3911" s="7" t="s">
        <v>1621</v>
      </c>
      <c r="I3911" s="9">
        <v>1.4497036E-2</v>
      </c>
      <c r="J3911" s="10">
        <v>150.8708</v>
      </c>
      <c r="K3911" s="11">
        <v>3.9</v>
      </c>
      <c r="L3911" s="11" t="str">
        <f>IF(Tabla134[[#This Row],[Item Weight]]&lt;$U$12,"Poco Peso",IF(Tabla134[[#This Row],[Item Weight]]&lt;$U$13,"Peso Medio","Peso Alto"))</f>
        <v>Peso Medio</v>
      </c>
      <c r="N3911" s="11">
        <f>IF(Tabla134[[#This Row],[Item Weight (Nulos)]]="",VLOOKUP(Tabla134[[#This Row],[Item Identifier]],'Tabla para Nulos'!$A$3:$B$1563,2,FALSE),Tabla134[[#This Row],[Item Weight (Nulos)]])</f>
        <v>11.15</v>
      </c>
      <c r="O3911" s="11" t="str">
        <f>IF(Tabla134[[#This Row],[Item Visibility]]&lt;$U$15,"Poca visibilidad",IF(Tabla134[[#This Row],[Item Visibility]]&lt;$U$16,"Visibilidad media","Mayor visibilidad"))</f>
        <v>Poca visibilidad</v>
      </c>
      <c r="P3911" s="11" t="str">
        <f>IF(Tabla134[[#This Row],[Rating]]&lt;2,"Muy Malo",IF(Tabla134[[#This Row],[Rating]]&lt;3,"Malo",IF(Tabla134[[#This Row],[Rating]]&lt;4,"Regular",IF(Tabla134[[#This Row],[Rating]]&lt;5,"Bueno","Excelente"))))</f>
        <v>Regular</v>
      </c>
    </row>
    <row r="3912" spans="1:16" x14ac:dyDescent="0.2">
      <c r="A3912" s="7" t="s">
        <v>6</v>
      </c>
      <c r="B3912" s="7" t="s">
        <v>948</v>
      </c>
      <c r="C3912" s="7" t="s">
        <v>17</v>
      </c>
      <c r="D3912" s="8">
        <v>2018</v>
      </c>
      <c r="E3912" s="7" t="s">
        <v>1195</v>
      </c>
      <c r="F3912" s="7" t="s">
        <v>8</v>
      </c>
      <c r="G3912" s="7" t="s">
        <v>702</v>
      </c>
      <c r="H3912" s="7" t="s">
        <v>1621</v>
      </c>
      <c r="I3912" s="9">
        <v>0.173587926</v>
      </c>
      <c r="J3912" s="10">
        <v>60.019399999999997</v>
      </c>
      <c r="K3912" s="11">
        <v>3.9</v>
      </c>
      <c r="L3912" s="11" t="str">
        <f>IF(Tabla134[[#This Row],[Item Weight]]&lt;$U$12,"Poco Peso",IF(Tabla134[[#This Row],[Item Weight]]&lt;$U$13,"Peso Medio","Peso Alto"))</f>
        <v>Peso Medio</v>
      </c>
      <c r="N3912" s="11">
        <f>IF(Tabla134[[#This Row],[Item Weight (Nulos)]]="",VLOOKUP(Tabla134[[#This Row],[Item Identifier]],'Tabla para Nulos'!$A$3:$B$1563,2,FALSE),Tabla134[[#This Row],[Item Weight (Nulos)]])</f>
        <v>15.6</v>
      </c>
      <c r="O3912" s="11" t="str">
        <f>IF(Tabla134[[#This Row],[Item Visibility]]&lt;$U$15,"Poca visibilidad",IF(Tabla134[[#This Row],[Item Visibility]]&lt;$U$16,"Visibilidad media","Mayor visibilidad"))</f>
        <v>Mayor visibilidad</v>
      </c>
      <c r="P3912" s="11" t="str">
        <f>IF(Tabla134[[#This Row],[Rating]]&lt;2,"Muy Malo",IF(Tabla134[[#This Row],[Rating]]&lt;3,"Malo",IF(Tabla134[[#This Row],[Rating]]&lt;4,"Regular",IF(Tabla134[[#This Row],[Rating]]&lt;5,"Bueno","Excelente"))))</f>
        <v>Regular</v>
      </c>
    </row>
    <row r="3913" spans="1:16" x14ac:dyDescent="0.2">
      <c r="A3913" s="7" t="s">
        <v>6</v>
      </c>
      <c r="B3913" s="7" t="s">
        <v>823</v>
      </c>
      <c r="C3913" s="7" t="s">
        <v>17</v>
      </c>
      <c r="D3913" s="8">
        <v>2018</v>
      </c>
      <c r="E3913" s="7" t="s">
        <v>1195</v>
      </c>
      <c r="F3913" s="7" t="s">
        <v>8</v>
      </c>
      <c r="G3913" s="7" t="s">
        <v>702</v>
      </c>
      <c r="H3913" s="7" t="s">
        <v>1621</v>
      </c>
      <c r="I3913" s="9">
        <v>3.9415840000000001E-2</v>
      </c>
      <c r="J3913" s="10">
        <v>247.8092</v>
      </c>
      <c r="K3913" s="11">
        <v>3.9</v>
      </c>
      <c r="L3913" s="11" t="str">
        <f>IF(Tabla134[[#This Row],[Item Weight]]&lt;$U$12,"Poco Peso",IF(Tabla134[[#This Row],[Item Weight]]&lt;$U$13,"Peso Medio","Peso Alto"))</f>
        <v>Peso Alto</v>
      </c>
      <c r="N3913" s="11">
        <f>IF(Tabla134[[#This Row],[Item Weight (Nulos)]]="",VLOOKUP(Tabla134[[#This Row],[Item Identifier]],'Tabla para Nulos'!$A$3:$B$1563,2,FALSE),Tabla134[[#This Row],[Item Weight (Nulos)]])</f>
        <v>20.25</v>
      </c>
      <c r="O3913" s="11" t="str">
        <f>IF(Tabla134[[#This Row],[Item Visibility]]&lt;$U$15,"Poca visibilidad",IF(Tabla134[[#This Row],[Item Visibility]]&lt;$U$16,"Visibilidad media","Mayor visibilidad"))</f>
        <v>Visibilidad media</v>
      </c>
      <c r="P3913" s="11" t="str">
        <f>IF(Tabla134[[#This Row],[Rating]]&lt;2,"Muy Malo",IF(Tabla134[[#This Row],[Rating]]&lt;3,"Malo",IF(Tabla134[[#This Row],[Rating]]&lt;4,"Regular",IF(Tabla134[[#This Row],[Rating]]&lt;5,"Bueno","Excelente"))))</f>
        <v>Regular</v>
      </c>
    </row>
    <row r="3914" spans="1:16" x14ac:dyDescent="0.2">
      <c r="A3914" s="7" t="s">
        <v>6</v>
      </c>
      <c r="B3914" s="7" t="s">
        <v>1131</v>
      </c>
      <c r="C3914" s="7" t="s">
        <v>10</v>
      </c>
      <c r="D3914" s="8">
        <v>2018</v>
      </c>
      <c r="E3914" s="7" t="s">
        <v>1195</v>
      </c>
      <c r="F3914" s="7" t="s">
        <v>8</v>
      </c>
      <c r="G3914" s="7" t="s">
        <v>702</v>
      </c>
      <c r="H3914" s="7" t="s">
        <v>1621</v>
      </c>
      <c r="I3914" s="9">
        <v>7.2762086000000004E-2</v>
      </c>
      <c r="J3914" s="10">
        <v>120.9072</v>
      </c>
      <c r="K3914" s="11">
        <v>3.9</v>
      </c>
      <c r="L3914" s="11" t="str">
        <f>IF(Tabla134[[#This Row],[Item Weight]]&lt;$U$12,"Poco Peso",IF(Tabla134[[#This Row],[Item Weight]]&lt;$U$13,"Peso Medio","Peso Alto"))</f>
        <v>Peso Medio</v>
      </c>
      <c r="N3914" s="11">
        <f>IF(Tabla134[[#This Row],[Item Weight (Nulos)]]="",VLOOKUP(Tabla134[[#This Row],[Item Identifier]],'Tabla para Nulos'!$A$3:$B$1563,2,FALSE),Tabla134[[#This Row],[Item Weight (Nulos)]])</f>
        <v>12.599999999999998</v>
      </c>
      <c r="O3914" s="11" t="str">
        <f>IF(Tabla134[[#This Row],[Item Visibility]]&lt;$U$15,"Poca visibilidad",IF(Tabla134[[#This Row],[Item Visibility]]&lt;$U$16,"Visibilidad media","Mayor visibilidad"))</f>
        <v>Visibilidad media</v>
      </c>
      <c r="P3914" s="11" t="str">
        <f>IF(Tabla134[[#This Row],[Rating]]&lt;2,"Muy Malo",IF(Tabla134[[#This Row],[Rating]]&lt;3,"Malo",IF(Tabla134[[#This Row],[Rating]]&lt;4,"Regular",IF(Tabla134[[#This Row],[Rating]]&lt;5,"Bueno","Excelente"))))</f>
        <v>Regular</v>
      </c>
    </row>
    <row r="3915" spans="1:16" x14ac:dyDescent="0.2">
      <c r="A3915" s="7" t="s">
        <v>6</v>
      </c>
      <c r="B3915" s="7" t="s">
        <v>1508</v>
      </c>
      <c r="C3915" s="7" t="s">
        <v>10</v>
      </c>
      <c r="D3915" s="8">
        <v>2018</v>
      </c>
      <c r="E3915" s="7" t="s">
        <v>1195</v>
      </c>
      <c r="F3915" s="7" t="s">
        <v>8</v>
      </c>
      <c r="G3915" s="7" t="s">
        <v>702</v>
      </c>
      <c r="H3915" s="7" t="s">
        <v>1621</v>
      </c>
      <c r="I3915" s="9">
        <v>0.150238656</v>
      </c>
      <c r="J3915" s="10">
        <v>229.36940000000001</v>
      </c>
      <c r="K3915" s="11">
        <v>3.9</v>
      </c>
      <c r="L3915" s="11" t="str">
        <f>IF(Tabla134[[#This Row],[Item Weight]]&lt;$U$12,"Poco Peso",IF(Tabla134[[#This Row],[Item Weight]]&lt;$U$13,"Peso Medio","Peso Alto"))</f>
        <v>Poco Peso</v>
      </c>
      <c r="N3915" s="11">
        <f>IF(Tabla134[[#This Row],[Item Weight (Nulos)]]="",VLOOKUP(Tabla134[[#This Row],[Item Identifier]],'Tabla para Nulos'!$A$3:$B$1563,2,FALSE),Tabla134[[#This Row],[Item Weight (Nulos)]])</f>
        <v>6.78</v>
      </c>
      <c r="O3915" s="11" t="str">
        <f>IF(Tabla134[[#This Row],[Item Visibility]]&lt;$U$15,"Poca visibilidad",IF(Tabla134[[#This Row],[Item Visibility]]&lt;$U$16,"Visibilidad media","Mayor visibilidad"))</f>
        <v>Mayor visibilidad</v>
      </c>
      <c r="P3915" s="11" t="str">
        <f>IF(Tabla134[[#This Row],[Rating]]&lt;2,"Muy Malo",IF(Tabla134[[#This Row],[Rating]]&lt;3,"Malo",IF(Tabla134[[#This Row],[Rating]]&lt;4,"Regular",IF(Tabla134[[#This Row],[Rating]]&lt;5,"Bueno","Excelente"))))</f>
        <v>Regular</v>
      </c>
    </row>
    <row r="3916" spans="1:16" x14ac:dyDescent="0.2">
      <c r="A3916" s="7" t="s">
        <v>6</v>
      </c>
      <c r="B3916" s="7" t="s">
        <v>538</v>
      </c>
      <c r="C3916" s="7" t="s">
        <v>14</v>
      </c>
      <c r="D3916" s="8">
        <v>2018</v>
      </c>
      <c r="E3916" s="7" t="s">
        <v>1195</v>
      </c>
      <c r="F3916" s="7" t="s">
        <v>8</v>
      </c>
      <c r="G3916" s="7" t="s">
        <v>702</v>
      </c>
      <c r="H3916" s="7" t="s">
        <v>1621</v>
      </c>
      <c r="I3916" s="9">
        <v>0.12308912800000001</v>
      </c>
      <c r="J3916" s="10">
        <v>63.648400000000002</v>
      </c>
      <c r="K3916" s="11">
        <v>3.9</v>
      </c>
      <c r="L3916" s="11" t="str">
        <f>IF(Tabla134[[#This Row],[Item Weight]]&lt;$U$12,"Poco Peso",IF(Tabla134[[#This Row],[Item Weight]]&lt;$U$13,"Peso Medio","Peso Alto"))</f>
        <v>Peso Medio</v>
      </c>
      <c r="N3916" s="11">
        <f>IF(Tabla134[[#This Row],[Item Weight (Nulos)]]="",VLOOKUP(Tabla134[[#This Row],[Item Identifier]],'Tabla para Nulos'!$A$3:$B$1563,2,FALSE),Tabla134[[#This Row],[Item Weight (Nulos)]])</f>
        <v>13</v>
      </c>
      <c r="O3916" s="11" t="str">
        <f>IF(Tabla134[[#This Row],[Item Visibility]]&lt;$U$15,"Poca visibilidad",IF(Tabla134[[#This Row],[Item Visibility]]&lt;$U$16,"Visibilidad media","Mayor visibilidad"))</f>
        <v>Mayor visibilidad</v>
      </c>
      <c r="P3916" s="11" t="str">
        <f>IF(Tabla134[[#This Row],[Rating]]&lt;2,"Muy Malo",IF(Tabla134[[#This Row],[Rating]]&lt;3,"Malo",IF(Tabla134[[#This Row],[Rating]]&lt;4,"Regular",IF(Tabla134[[#This Row],[Rating]]&lt;5,"Bueno","Excelente"))))</f>
        <v>Regular</v>
      </c>
    </row>
    <row r="3917" spans="1:16" x14ac:dyDescent="0.2">
      <c r="A3917" s="7" t="s">
        <v>124</v>
      </c>
      <c r="B3917" s="7" t="s">
        <v>699</v>
      </c>
      <c r="C3917" s="7" t="s">
        <v>25</v>
      </c>
      <c r="D3917" s="8">
        <v>2016</v>
      </c>
      <c r="E3917" s="7" t="s">
        <v>1114</v>
      </c>
      <c r="F3917" s="7" t="s">
        <v>8</v>
      </c>
      <c r="G3917" s="7" t="s">
        <v>702</v>
      </c>
      <c r="H3917" s="7" t="s">
        <v>7</v>
      </c>
      <c r="I3917" s="9">
        <v>0</v>
      </c>
      <c r="J3917" s="10">
        <v>118.8124</v>
      </c>
      <c r="K3917" s="11">
        <v>3.9</v>
      </c>
      <c r="L3917" s="11" t="str">
        <f>IF(Tabla134[[#This Row],[Item Weight]]&lt;$U$12,"Poco Peso",IF(Tabla134[[#This Row],[Item Weight]]&lt;$U$13,"Peso Medio","Peso Alto"))</f>
        <v>Peso Medio</v>
      </c>
      <c r="M3917" s="7">
        <v>16.600000000000001</v>
      </c>
      <c r="N3917" s="11">
        <f>IF(Tabla134[[#This Row],[Item Weight (Nulos)]]="",VLOOKUP(Tabla134[[#This Row],[Item Identifier]],'Tabla para Nulos'!$A$3:$B$1563,2,FALSE),Tabla134[[#This Row],[Item Weight (Nulos)]])</f>
        <v>16.600000000000001</v>
      </c>
      <c r="O3917" s="11" t="str">
        <f>IF(Tabla134[[#This Row],[Item Visibility]]&lt;$U$15,"Poca visibilidad",IF(Tabla134[[#This Row],[Item Visibility]]&lt;$U$16,"Visibilidad media","Mayor visibilidad"))</f>
        <v>Poca visibilidad</v>
      </c>
      <c r="P3917" s="11" t="str">
        <f>IF(Tabla134[[#This Row],[Rating]]&lt;2,"Muy Malo",IF(Tabla134[[#This Row],[Rating]]&lt;3,"Malo",IF(Tabla134[[#This Row],[Rating]]&lt;4,"Regular",IF(Tabla134[[#This Row],[Rating]]&lt;5,"Bueno","Excelente"))))</f>
        <v>Regular</v>
      </c>
    </row>
    <row r="3918" spans="1:16" x14ac:dyDescent="0.2">
      <c r="A3918" s="7" t="s">
        <v>124</v>
      </c>
      <c r="B3918" s="7" t="s">
        <v>1084</v>
      </c>
      <c r="C3918" s="7" t="s">
        <v>10</v>
      </c>
      <c r="D3918" s="8">
        <v>2016</v>
      </c>
      <c r="E3918" s="7" t="s">
        <v>1114</v>
      </c>
      <c r="F3918" s="7" t="s">
        <v>8</v>
      </c>
      <c r="G3918" s="7" t="s">
        <v>702</v>
      </c>
      <c r="H3918" s="7" t="s">
        <v>7</v>
      </c>
      <c r="I3918" s="9">
        <v>5.7792343000000003E-2</v>
      </c>
      <c r="J3918" s="10">
        <v>61.453600000000002</v>
      </c>
      <c r="K3918" s="11">
        <v>3.9</v>
      </c>
      <c r="L3918" s="11" t="str">
        <f>IF(Tabla134[[#This Row],[Item Weight]]&lt;$U$12,"Poco Peso",IF(Tabla134[[#This Row],[Item Weight]]&lt;$U$13,"Peso Medio","Peso Alto"))</f>
        <v>Peso Medio</v>
      </c>
      <c r="M3918" s="7">
        <v>10.695</v>
      </c>
      <c r="N3918" s="11">
        <f>IF(Tabla134[[#This Row],[Item Weight (Nulos)]]="",VLOOKUP(Tabla134[[#This Row],[Item Identifier]],'Tabla para Nulos'!$A$3:$B$1563,2,FALSE),Tabla134[[#This Row],[Item Weight (Nulos)]])</f>
        <v>10.695</v>
      </c>
      <c r="O3918" s="11" t="str">
        <f>IF(Tabla134[[#This Row],[Item Visibility]]&lt;$U$15,"Poca visibilidad",IF(Tabla134[[#This Row],[Item Visibility]]&lt;$U$16,"Visibilidad media","Mayor visibilidad"))</f>
        <v>Visibilidad media</v>
      </c>
      <c r="P3918" s="11" t="str">
        <f>IF(Tabla134[[#This Row],[Rating]]&lt;2,"Muy Malo",IF(Tabla134[[#This Row],[Rating]]&lt;3,"Malo",IF(Tabla134[[#This Row],[Rating]]&lt;4,"Regular",IF(Tabla134[[#This Row],[Rating]]&lt;5,"Bueno","Excelente"))))</f>
        <v>Regular</v>
      </c>
    </row>
    <row r="3919" spans="1:16" x14ac:dyDescent="0.2">
      <c r="A3919" s="7" t="s">
        <v>124</v>
      </c>
      <c r="B3919" s="7" t="s">
        <v>616</v>
      </c>
      <c r="C3919" s="7" t="s">
        <v>171</v>
      </c>
      <c r="D3919" s="8">
        <v>2016</v>
      </c>
      <c r="E3919" s="7" t="s">
        <v>1114</v>
      </c>
      <c r="F3919" s="7" t="s">
        <v>8</v>
      </c>
      <c r="G3919" s="7" t="s">
        <v>702</v>
      </c>
      <c r="H3919" s="7" t="s">
        <v>7</v>
      </c>
      <c r="I3919" s="9">
        <v>0.112321218</v>
      </c>
      <c r="J3919" s="10">
        <v>123.6046</v>
      </c>
      <c r="K3919" s="11">
        <v>3.9</v>
      </c>
      <c r="L3919" s="11" t="str">
        <f>IF(Tabla134[[#This Row],[Item Weight]]&lt;$U$12,"Poco Peso",IF(Tabla134[[#This Row],[Item Weight]]&lt;$U$13,"Peso Medio","Peso Alto"))</f>
        <v>Peso Alto</v>
      </c>
      <c r="M3919" s="7">
        <v>20.2</v>
      </c>
      <c r="N3919" s="11">
        <f>IF(Tabla134[[#This Row],[Item Weight (Nulos)]]="",VLOOKUP(Tabla134[[#This Row],[Item Identifier]],'Tabla para Nulos'!$A$3:$B$1563,2,FALSE),Tabla134[[#This Row],[Item Weight (Nulos)]])</f>
        <v>20.2</v>
      </c>
      <c r="O3919" s="11" t="str">
        <f>IF(Tabla134[[#This Row],[Item Visibility]]&lt;$U$15,"Poca visibilidad",IF(Tabla134[[#This Row],[Item Visibility]]&lt;$U$16,"Visibilidad media","Mayor visibilidad"))</f>
        <v>Mayor visibilidad</v>
      </c>
      <c r="P3919" s="11" t="str">
        <f>IF(Tabla134[[#This Row],[Rating]]&lt;2,"Muy Malo",IF(Tabla134[[#This Row],[Rating]]&lt;3,"Malo",IF(Tabla134[[#This Row],[Rating]]&lt;4,"Regular",IF(Tabla134[[#This Row],[Rating]]&lt;5,"Bueno","Excelente"))))</f>
        <v>Regular</v>
      </c>
    </row>
    <row r="3920" spans="1:16" x14ac:dyDescent="0.2">
      <c r="A3920" s="7" t="s">
        <v>124</v>
      </c>
      <c r="B3920" s="7" t="s">
        <v>1528</v>
      </c>
      <c r="C3920" s="7" t="s">
        <v>163</v>
      </c>
      <c r="D3920" s="8">
        <v>2016</v>
      </c>
      <c r="E3920" s="7" t="s">
        <v>1114</v>
      </c>
      <c r="F3920" s="7" t="s">
        <v>8</v>
      </c>
      <c r="G3920" s="7" t="s">
        <v>702</v>
      </c>
      <c r="H3920" s="7" t="s">
        <v>7</v>
      </c>
      <c r="I3920" s="9">
        <v>3.3858186999999998E-2</v>
      </c>
      <c r="J3920" s="10">
        <v>113.386</v>
      </c>
      <c r="K3920" s="11">
        <v>3.9</v>
      </c>
      <c r="L3920" s="11" t="str">
        <f>IF(Tabla134[[#This Row],[Item Weight]]&lt;$U$12,"Poco Peso",IF(Tabla134[[#This Row],[Item Weight]]&lt;$U$13,"Peso Medio","Peso Alto"))</f>
        <v>Peso Medio</v>
      </c>
      <c r="M3920" s="7">
        <v>11.65</v>
      </c>
      <c r="N3920" s="11">
        <f>IF(Tabla134[[#This Row],[Item Weight (Nulos)]]="",VLOOKUP(Tabla134[[#This Row],[Item Identifier]],'Tabla para Nulos'!$A$3:$B$1563,2,FALSE),Tabla134[[#This Row],[Item Weight (Nulos)]])</f>
        <v>11.65</v>
      </c>
      <c r="O3920" s="11" t="str">
        <f>IF(Tabla134[[#This Row],[Item Visibility]]&lt;$U$15,"Poca visibilidad",IF(Tabla134[[#This Row],[Item Visibility]]&lt;$U$16,"Visibilidad media","Mayor visibilidad"))</f>
        <v>Visibilidad media</v>
      </c>
      <c r="P3920" s="11" t="str">
        <f>IF(Tabla134[[#This Row],[Rating]]&lt;2,"Muy Malo",IF(Tabla134[[#This Row],[Rating]]&lt;3,"Malo",IF(Tabla134[[#This Row],[Rating]]&lt;4,"Regular",IF(Tabla134[[#This Row],[Rating]]&lt;5,"Bueno","Excelente"))))</f>
        <v>Regular</v>
      </c>
    </row>
    <row r="3921" spans="1:16" x14ac:dyDescent="0.2">
      <c r="A3921" s="7" t="s">
        <v>124</v>
      </c>
      <c r="B3921" s="7" t="s">
        <v>1366</v>
      </c>
      <c r="C3921" s="7" t="s">
        <v>28</v>
      </c>
      <c r="D3921" s="8">
        <v>2016</v>
      </c>
      <c r="E3921" s="7" t="s">
        <v>1114</v>
      </c>
      <c r="F3921" s="7" t="s">
        <v>8</v>
      </c>
      <c r="G3921" s="7" t="s">
        <v>702</v>
      </c>
      <c r="H3921" s="7" t="s">
        <v>7</v>
      </c>
      <c r="I3921" s="9">
        <v>9.5158081000000005E-2</v>
      </c>
      <c r="J3921" s="10">
        <v>159.2604</v>
      </c>
      <c r="K3921" s="11">
        <v>3.9</v>
      </c>
      <c r="L3921" s="11" t="str">
        <f>IF(Tabla134[[#This Row],[Item Weight]]&lt;$U$12,"Poco Peso",IF(Tabla134[[#This Row],[Item Weight]]&lt;$U$13,"Peso Medio","Peso Alto"))</f>
        <v>Peso Medio</v>
      </c>
      <c r="M3921" s="7">
        <v>15.1</v>
      </c>
      <c r="N3921" s="11">
        <f>IF(Tabla134[[#This Row],[Item Weight (Nulos)]]="",VLOOKUP(Tabla134[[#This Row],[Item Identifier]],'Tabla para Nulos'!$A$3:$B$1563,2,FALSE),Tabla134[[#This Row],[Item Weight (Nulos)]])</f>
        <v>15.1</v>
      </c>
      <c r="O3921" s="11" t="str">
        <f>IF(Tabla134[[#This Row],[Item Visibility]]&lt;$U$15,"Poca visibilidad",IF(Tabla134[[#This Row],[Item Visibility]]&lt;$U$16,"Visibilidad media","Mayor visibilidad"))</f>
        <v>Mayor visibilidad</v>
      </c>
      <c r="P3921" s="11" t="str">
        <f>IF(Tabla134[[#This Row],[Rating]]&lt;2,"Muy Malo",IF(Tabla134[[#This Row],[Rating]]&lt;3,"Malo",IF(Tabla134[[#This Row],[Rating]]&lt;4,"Regular",IF(Tabla134[[#This Row],[Rating]]&lt;5,"Bueno","Excelente"))))</f>
        <v>Regular</v>
      </c>
    </row>
    <row r="3922" spans="1:16" x14ac:dyDescent="0.2">
      <c r="A3922" s="7" t="s">
        <v>124</v>
      </c>
      <c r="B3922" s="7" t="s">
        <v>503</v>
      </c>
      <c r="C3922" s="7" t="s">
        <v>25</v>
      </c>
      <c r="D3922" s="8">
        <v>2016</v>
      </c>
      <c r="E3922" s="7" t="s">
        <v>1114</v>
      </c>
      <c r="F3922" s="7" t="s">
        <v>8</v>
      </c>
      <c r="G3922" s="7" t="s">
        <v>702</v>
      </c>
      <c r="H3922" s="7" t="s">
        <v>7</v>
      </c>
      <c r="I3922" s="9">
        <v>1.5271793000000001E-2</v>
      </c>
      <c r="J3922" s="10">
        <v>89.914599999999993</v>
      </c>
      <c r="K3922" s="11">
        <v>3.9</v>
      </c>
      <c r="L3922" s="11" t="str">
        <f>IF(Tabla134[[#This Row],[Item Weight]]&lt;$U$12,"Poco Peso",IF(Tabla134[[#This Row],[Item Weight]]&lt;$U$13,"Peso Medio","Peso Alto"))</f>
        <v>Poco Peso</v>
      </c>
      <c r="M3922" s="7">
        <v>7.4050000000000002</v>
      </c>
      <c r="N3922" s="11">
        <f>IF(Tabla134[[#This Row],[Item Weight (Nulos)]]="",VLOOKUP(Tabla134[[#This Row],[Item Identifier]],'Tabla para Nulos'!$A$3:$B$1563,2,FALSE),Tabla134[[#This Row],[Item Weight (Nulos)]])</f>
        <v>7.4050000000000002</v>
      </c>
      <c r="O3922" s="11" t="str">
        <f>IF(Tabla134[[#This Row],[Item Visibility]]&lt;$U$15,"Poca visibilidad",IF(Tabla134[[#This Row],[Item Visibility]]&lt;$U$16,"Visibilidad media","Mayor visibilidad"))</f>
        <v>Poca visibilidad</v>
      </c>
      <c r="P3922" s="11" t="str">
        <f>IF(Tabla134[[#This Row],[Rating]]&lt;2,"Muy Malo",IF(Tabla134[[#This Row],[Rating]]&lt;3,"Malo",IF(Tabla134[[#This Row],[Rating]]&lt;4,"Regular",IF(Tabla134[[#This Row],[Rating]]&lt;5,"Bueno","Excelente"))))</f>
        <v>Regular</v>
      </c>
    </row>
    <row r="3923" spans="1:16" x14ac:dyDescent="0.2">
      <c r="A3923" s="7" t="s">
        <v>124</v>
      </c>
      <c r="B3923" s="7" t="s">
        <v>911</v>
      </c>
      <c r="C3923" s="7" t="s">
        <v>25</v>
      </c>
      <c r="D3923" s="8">
        <v>2016</v>
      </c>
      <c r="E3923" s="7" t="s">
        <v>1114</v>
      </c>
      <c r="F3923" s="7" t="s">
        <v>8</v>
      </c>
      <c r="G3923" s="7" t="s">
        <v>702</v>
      </c>
      <c r="H3923" s="7" t="s">
        <v>7</v>
      </c>
      <c r="I3923" s="9">
        <v>0.187558629</v>
      </c>
      <c r="J3923" s="10">
        <v>148.04179999999999</v>
      </c>
      <c r="K3923" s="11">
        <v>3.9</v>
      </c>
      <c r="L3923" s="11" t="str">
        <f>IF(Tabla134[[#This Row],[Item Weight]]&lt;$U$12,"Poco Peso",IF(Tabla134[[#This Row],[Item Weight]]&lt;$U$13,"Peso Medio","Peso Alto"))</f>
        <v>Poco Peso</v>
      </c>
      <c r="M3923" s="7">
        <v>8.3550000000000004</v>
      </c>
      <c r="N3923" s="11">
        <f>IF(Tabla134[[#This Row],[Item Weight (Nulos)]]="",VLOOKUP(Tabla134[[#This Row],[Item Identifier]],'Tabla para Nulos'!$A$3:$B$1563,2,FALSE),Tabla134[[#This Row],[Item Weight (Nulos)]])</f>
        <v>8.3550000000000004</v>
      </c>
      <c r="O3923" s="11" t="str">
        <f>IF(Tabla134[[#This Row],[Item Visibility]]&lt;$U$15,"Poca visibilidad",IF(Tabla134[[#This Row],[Item Visibility]]&lt;$U$16,"Visibilidad media","Mayor visibilidad"))</f>
        <v>Mayor visibilidad</v>
      </c>
      <c r="P3923" s="11" t="str">
        <f>IF(Tabla134[[#This Row],[Rating]]&lt;2,"Muy Malo",IF(Tabla134[[#This Row],[Rating]]&lt;3,"Malo",IF(Tabla134[[#This Row],[Rating]]&lt;4,"Regular",IF(Tabla134[[#This Row],[Rating]]&lt;5,"Bueno","Excelente"))))</f>
        <v>Regular</v>
      </c>
    </row>
    <row r="3924" spans="1:16" x14ac:dyDescent="0.2">
      <c r="A3924" s="7" t="s">
        <v>124</v>
      </c>
      <c r="B3924" s="7" t="s">
        <v>496</v>
      </c>
      <c r="C3924" s="7" t="s">
        <v>25</v>
      </c>
      <c r="D3924" s="8">
        <v>2016</v>
      </c>
      <c r="E3924" s="7" t="s">
        <v>1114</v>
      </c>
      <c r="F3924" s="7" t="s">
        <v>8</v>
      </c>
      <c r="G3924" s="7" t="s">
        <v>702</v>
      </c>
      <c r="H3924" s="7" t="s">
        <v>7</v>
      </c>
      <c r="I3924" s="9">
        <v>2.1207519000000001E-2</v>
      </c>
      <c r="J3924" s="10">
        <v>219.48240000000001</v>
      </c>
      <c r="K3924" s="11">
        <v>3.9</v>
      </c>
      <c r="L3924" s="11" t="str">
        <f>IF(Tabla134[[#This Row],[Item Weight]]&lt;$U$12,"Poco Peso",IF(Tabla134[[#This Row],[Item Weight]]&lt;$U$13,"Peso Medio","Peso Alto"))</f>
        <v>Peso Medio</v>
      </c>
      <c r="M3924" s="7">
        <v>15.2</v>
      </c>
      <c r="N3924" s="11">
        <f>IF(Tabla134[[#This Row],[Item Weight (Nulos)]]="",VLOOKUP(Tabla134[[#This Row],[Item Identifier]],'Tabla para Nulos'!$A$3:$B$1563,2,FALSE),Tabla134[[#This Row],[Item Weight (Nulos)]])</f>
        <v>15.2</v>
      </c>
      <c r="O3924" s="11" t="str">
        <f>IF(Tabla134[[#This Row],[Item Visibility]]&lt;$U$15,"Poca visibilidad",IF(Tabla134[[#This Row],[Item Visibility]]&lt;$U$16,"Visibilidad media","Mayor visibilidad"))</f>
        <v>Poca visibilidad</v>
      </c>
      <c r="P3924" s="11" t="str">
        <f>IF(Tabla134[[#This Row],[Rating]]&lt;2,"Muy Malo",IF(Tabla134[[#This Row],[Rating]]&lt;3,"Malo",IF(Tabla134[[#This Row],[Rating]]&lt;4,"Regular",IF(Tabla134[[#This Row],[Rating]]&lt;5,"Bueno","Excelente"))))</f>
        <v>Regular</v>
      </c>
    </row>
    <row r="3925" spans="1:16" x14ac:dyDescent="0.2">
      <c r="A3925" s="7" t="s">
        <v>124</v>
      </c>
      <c r="B3925" s="7" t="s">
        <v>490</v>
      </c>
      <c r="C3925" s="7" t="s">
        <v>17</v>
      </c>
      <c r="D3925" s="8">
        <v>2016</v>
      </c>
      <c r="E3925" s="7" t="s">
        <v>1114</v>
      </c>
      <c r="F3925" s="7" t="s">
        <v>8</v>
      </c>
      <c r="G3925" s="7" t="s">
        <v>702</v>
      </c>
      <c r="H3925" s="7" t="s">
        <v>7</v>
      </c>
      <c r="I3925" s="9">
        <v>0</v>
      </c>
      <c r="J3925" s="10">
        <v>77.601200000000006</v>
      </c>
      <c r="K3925" s="11">
        <v>3.9</v>
      </c>
      <c r="L3925" s="11" t="str">
        <f>IF(Tabla134[[#This Row],[Item Weight]]&lt;$U$12,"Poco Peso",IF(Tabla134[[#This Row],[Item Weight]]&lt;$U$13,"Peso Medio","Peso Alto"))</f>
        <v>Peso Medio</v>
      </c>
      <c r="M3925" s="7">
        <v>13.35</v>
      </c>
      <c r="N3925" s="11">
        <f>IF(Tabla134[[#This Row],[Item Weight (Nulos)]]="",VLOOKUP(Tabla134[[#This Row],[Item Identifier]],'Tabla para Nulos'!$A$3:$B$1563,2,FALSE),Tabla134[[#This Row],[Item Weight (Nulos)]])</f>
        <v>13.35</v>
      </c>
      <c r="O3925" s="11" t="str">
        <f>IF(Tabla134[[#This Row],[Item Visibility]]&lt;$U$15,"Poca visibilidad",IF(Tabla134[[#This Row],[Item Visibility]]&lt;$U$16,"Visibilidad media","Mayor visibilidad"))</f>
        <v>Poca visibilidad</v>
      </c>
      <c r="P3925" s="11" t="str">
        <f>IF(Tabla134[[#This Row],[Rating]]&lt;2,"Muy Malo",IF(Tabla134[[#This Row],[Rating]]&lt;3,"Malo",IF(Tabla134[[#This Row],[Rating]]&lt;4,"Regular",IF(Tabla134[[#This Row],[Rating]]&lt;5,"Bueno","Excelente"))))</f>
        <v>Regular</v>
      </c>
    </row>
    <row r="3926" spans="1:16" x14ac:dyDescent="0.2">
      <c r="A3926" s="7" t="s">
        <v>124</v>
      </c>
      <c r="B3926" s="7" t="s">
        <v>647</v>
      </c>
      <c r="C3926" s="7" t="s">
        <v>10</v>
      </c>
      <c r="D3926" s="8">
        <v>2016</v>
      </c>
      <c r="E3926" s="7" t="s">
        <v>1114</v>
      </c>
      <c r="F3926" s="7" t="s">
        <v>8</v>
      </c>
      <c r="G3926" s="7" t="s">
        <v>702</v>
      </c>
      <c r="H3926" s="7" t="s">
        <v>7</v>
      </c>
      <c r="I3926" s="9">
        <v>0.17259688500000001</v>
      </c>
      <c r="J3926" s="10">
        <v>114.8518</v>
      </c>
      <c r="K3926" s="11">
        <v>3.9</v>
      </c>
      <c r="L3926" s="11" t="str">
        <f>IF(Tabla134[[#This Row],[Item Weight]]&lt;$U$12,"Poco Peso",IF(Tabla134[[#This Row],[Item Weight]]&lt;$U$13,"Peso Medio","Peso Alto"))</f>
        <v>Peso Medio</v>
      </c>
      <c r="M3926" s="7">
        <v>15.6</v>
      </c>
      <c r="N3926" s="11">
        <f>IF(Tabla134[[#This Row],[Item Weight (Nulos)]]="",VLOOKUP(Tabla134[[#This Row],[Item Identifier]],'Tabla para Nulos'!$A$3:$B$1563,2,FALSE),Tabla134[[#This Row],[Item Weight (Nulos)]])</f>
        <v>15.6</v>
      </c>
      <c r="O3926" s="11" t="str">
        <f>IF(Tabla134[[#This Row],[Item Visibility]]&lt;$U$15,"Poca visibilidad",IF(Tabla134[[#This Row],[Item Visibility]]&lt;$U$16,"Visibilidad media","Mayor visibilidad"))</f>
        <v>Mayor visibilidad</v>
      </c>
      <c r="P3926" s="11" t="str">
        <f>IF(Tabla134[[#This Row],[Rating]]&lt;2,"Muy Malo",IF(Tabla134[[#This Row],[Rating]]&lt;3,"Malo",IF(Tabla134[[#This Row],[Rating]]&lt;4,"Regular",IF(Tabla134[[#This Row],[Rating]]&lt;5,"Bueno","Excelente"))))</f>
        <v>Regular</v>
      </c>
    </row>
    <row r="3927" spans="1:16" x14ac:dyDescent="0.2">
      <c r="A3927" s="7" t="s">
        <v>124</v>
      </c>
      <c r="B3927" s="7" t="s">
        <v>1561</v>
      </c>
      <c r="C3927" s="7" t="s">
        <v>216</v>
      </c>
      <c r="D3927" s="8">
        <v>2016</v>
      </c>
      <c r="E3927" s="7" t="s">
        <v>1114</v>
      </c>
      <c r="F3927" s="7" t="s">
        <v>8</v>
      </c>
      <c r="G3927" s="7" t="s">
        <v>702</v>
      </c>
      <c r="H3927" s="7" t="s">
        <v>7</v>
      </c>
      <c r="I3927" s="9">
        <v>4.4250303999999997E-2</v>
      </c>
      <c r="J3927" s="10">
        <v>174.708</v>
      </c>
      <c r="K3927" s="11">
        <v>3.9</v>
      </c>
      <c r="L3927" s="11" t="str">
        <f>IF(Tabla134[[#This Row],[Item Weight]]&lt;$U$12,"Poco Peso",IF(Tabla134[[#This Row],[Item Weight]]&lt;$U$13,"Peso Medio","Peso Alto"))</f>
        <v>Peso Alto</v>
      </c>
      <c r="M3927" s="7">
        <v>18.25</v>
      </c>
      <c r="N3927" s="11">
        <f>IF(Tabla134[[#This Row],[Item Weight (Nulos)]]="",VLOOKUP(Tabla134[[#This Row],[Item Identifier]],'Tabla para Nulos'!$A$3:$B$1563,2,FALSE),Tabla134[[#This Row],[Item Weight (Nulos)]])</f>
        <v>18.25</v>
      </c>
      <c r="O3927" s="11" t="str">
        <f>IF(Tabla134[[#This Row],[Item Visibility]]&lt;$U$15,"Poca visibilidad",IF(Tabla134[[#This Row],[Item Visibility]]&lt;$U$16,"Visibilidad media","Mayor visibilidad"))</f>
        <v>Visibilidad media</v>
      </c>
      <c r="P3927" s="11" t="str">
        <f>IF(Tabla134[[#This Row],[Rating]]&lt;2,"Muy Malo",IF(Tabla134[[#This Row],[Rating]]&lt;3,"Malo",IF(Tabla134[[#This Row],[Rating]]&lt;4,"Regular",IF(Tabla134[[#This Row],[Rating]]&lt;5,"Bueno","Excelente"))))</f>
        <v>Regular</v>
      </c>
    </row>
    <row r="3928" spans="1:16" x14ac:dyDescent="0.2">
      <c r="A3928" s="7" t="s">
        <v>124</v>
      </c>
      <c r="B3928" s="7" t="s">
        <v>211</v>
      </c>
      <c r="C3928" s="7" t="s">
        <v>4</v>
      </c>
      <c r="D3928" s="8">
        <v>2016</v>
      </c>
      <c r="E3928" s="7" t="s">
        <v>1114</v>
      </c>
      <c r="F3928" s="7" t="s">
        <v>8</v>
      </c>
      <c r="G3928" s="7" t="s">
        <v>702</v>
      </c>
      <c r="H3928" s="7" t="s">
        <v>7</v>
      </c>
      <c r="I3928" s="9">
        <v>2.5286583000000001E-2</v>
      </c>
      <c r="J3928" s="10">
        <v>151.80240000000001</v>
      </c>
      <c r="K3928" s="11">
        <v>3.9</v>
      </c>
      <c r="L3928" s="11" t="str">
        <f>IF(Tabla134[[#This Row],[Item Weight]]&lt;$U$12,"Poco Peso",IF(Tabla134[[#This Row],[Item Weight]]&lt;$U$13,"Peso Medio","Peso Alto"))</f>
        <v>Peso Alto</v>
      </c>
      <c r="M3928" s="7">
        <v>19.600000000000001</v>
      </c>
      <c r="N3928" s="11">
        <f>IF(Tabla134[[#This Row],[Item Weight (Nulos)]]="",VLOOKUP(Tabla134[[#This Row],[Item Identifier]],'Tabla para Nulos'!$A$3:$B$1563,2,FALSE),Tabla134[[#This Row],[Item Weight (Nulos)]])</f>
        <v>19.600000000000001</v>
      </c>
      <c r="O3928" s="11" t="str">
        <f>IF(Tabla134[[#This Row],[Item Visibility]]&lt;$U$15,"Poca visibilidad",IF(Tabla134[[#This Row],[Item Visibility]]&lt;$U$16,"Visibilidad media","Mayor visibilidad"))</f>
        <v>Poca visibilidad</v>
      </c>
      <c r="P3928" s="11" t="str">
        <f>IF(Tabla134[[#This Row],[Rating]]&lt;2,"Muy Malo",IF(Tabla134[[#This Row],[Rating]]&lt;3,"Malo",IF(Tabla134[[#This Row],[Rating]]&lt;4,"Regular",IF(Tabla134[[#This Row],[Rating]]&lt;5,"Bueno","Excelente"))))</f>
        <v>Regular</v>
      </c>
    </row>
    <row r="3929" spans="1:16" x14ac:dyDescent="0.2">
      <c r="A3929" s="7" t="s">
        <v>124</v>
      </c>
      <c r="B3929" s="7" t="s">
        <v>447</v>
      </c>
      <c r="C3929" s="7" t="s">
        <v>4</v>
      </c>
      <c r="D3929" s="8">
        <v>2016</v>
      </c>
      <c r="E3929" s="7" t="s">
        <v>1114</v>
      </c>
      <c r="F3929" s="7" t="s">
        <v>8</v>
      </c>
      <c r="G3929" s="7" t="s">
        <v>702</v>
      </c>
      <c r="H3929" s="7" t="s">
        <v>7</v>
      </c>
      <c r="I3929" s="9">
        <v>5.848134E-2</v>
      </c>
      <c r="J3929" s="10">
        <v>113.3544</v>
      </c>
      <c r="K3929" s="11">
        <v>3.9</v>
      </c>
      <c r="L3929" s="11" t="str">
        <f>IF(Tabla134[[#This Row],[Item Weight]]&lt;$U$12,"Poco Peso",IF(Tabla134[[#This Row],[Item Weight]]&lt;$U$13,"Peso Medio","Peso Alto"))</f>
        <v>Peso Alto</v>
      </c>
      <c r="M3929" s="7">
        <v>20</v>
      </c>
      <c r="N3929" s="11">
        <f>IF(Tabla134[[#This Row],[Item Weight (Nulos)]]="",VLOOKUP(Tabla134[[#This Row],[Item Identifier]],'Tabla para Nulos'!$A$3:$B$1563,2,FALSE),Tabla134[[#This Row],[Item Weight (Nulos)]])</f>
        <v>20</v>
      </c>
      <c r="O3929" s="11" t="str">
        <f>IF(Tabla134[[#This Row],[Item Visibility]]&lt;$U$15,"Poca visibilidad",IF(Tabla134[[#This Row],[Item Visibility]]&lt;$U$16,"Visibilidad media","Mayor visibilidad"))</f>
        <v>Visibilidad media</v>
      </c>
      <c r="P3929" s="11" t="str">
        <f>IF(Tabla134[[#This Row],[Rating]]&lt;2,"Muy Malo",IF(Tabla134[[#This Row],[Rating]]&lt;3,"Malo",IF(Tabla134[[#This Row],[Rating]]&lt;4,"Regular",IF(Tabla134[[#This Row],[Rating]]&lt;5,"Bueno","Excelente"))))</f>
        <v>Regular</v>
      </c>
    </row>
    <row r="3930" spans="1:16" x14ac:dyDescent="0.2">
      <c r="A3930" s="7" t="s">
        <v>124</v>
      </c>
      <c r="B3930" s="7" t="s">
        <v>444</v>
      </c>
      <c r="C3930" s="7" t="s">
        <v>171</v>
      </c>
      <c r="D3930" s="8">
        <v>2016</v>
      </c>
      <c r="E3930" s="7" t="s">
        <v>1114</v>
      </c>
      <c r="F3930" s="7" t="s">
        <v>8</v>
      </c>
      <c r="G3930" s="7" t="s">
        <v>702</v>
      </c>
      <c r="H3930" s="7" t="s">
        <v>7</v>
      </c>
      <c r="I3930" s="9">
        <v>9.2782895000000004E-2</v>
      </c>
      <c r="J3930" s="10">
        <v>252.60659999999999</v>
      </c>
      <c r="K3930" s="11">
        <v>3.9</v>
      </c>
      <c r="L3930" s="11" t="str">
        <f>IF(Tabla134[[#This Row],[Item Weight]]&lt;$U$12,"Poco Peso",IF(Tabla134[[#This Row],[Item Weight]]&lt;$U$13,"Peso Medio","Peso Alto"))</f>
        <v>Poco Peso</v>
      </c>
      <c r="M3930" s="7">
        <v>7.39</v>
      </c>
      <c r="N3930" s="11">
        <f>IF(Tabla134[[#This Row],[Item Weight (Nulos)]]="",VLOOKUP(Tabla134[[#This Row],[Item Identifier]],'Tabla para Nulos'!$A$3:$B$1563,2,FALSE),Tabla134[[#This Row],[Item Weight (Nulos)]])</f>
        <v>7.39</v>
      </c>
      <c r="O3930" s="11" t="str">
        <f>IF(Tabla134[[#This Row],[Item Visibility]]&lt;$U$15,"Poca visibilidad",IF(Tabla134[[#This Row],[Item Visibility]]&lt;$U$16,"Visibilidad media","Mayor visibilidad"))</f>
        <v>Visibilidad media</v>
      </c>
      <c r="P3930" s="11" t="str">
        <f>IF(Tabla134[[#This Row],[Rating]]&lt;2,"Muy Malo",IF(Tabla134[[#This Row],[Rating]]&lt;3,"Malo",IF(Tabla134[[#This Row],[Rating]]&lt;4,"Regular",IF(Tabla134[[#This Row],[Rating]]&lt;5,"Bueno","Excelente"))))</f>
        <v>Regular</v>
      </c>
    </row>
    <row r="3931" spans="1:16" x14ac:dyDescent="0.2">
      <c r="A3931" s="7" t="s">
        <v>124</v>
      </c>
      <c r="B3931" s="7" t="s">
        <v>623</v>
      </c>
      <c r="C3931" s="7" t="s">
        <v>171</v>
      </c>
      <c r="D3931" s="8">
        <v>2016</v>
      </c>
      <c r="E3931" s="7" t="s">
        <v>1114</v>
      </c>
      <c r="F3931" s="7" t="s">
        <v>8</v>
      </c>
      <c r="G3931" s="7" t="s">
        <v>702</v>
      </c>
      <c r="H3931" s="7" t="s">
        <v>7</v>
      </c>
      <c r="I3931" s="9">
        <v>2.1425341000000001E-2</v>
      </c>
      <c r="J3931" s="10">
        <v>250.17500000000001</v>
      </c>
      <c r="K3931" s="11">
        <v>3.9</v>
      </c>
      <c r="L3931" s="11" t="str">
        <f>IF(Tabla134[[#This Row],[Item Weight]]&lt;$U$12,"Poco Peso",IF(Tabla134[[#This Row],[Item Weight]]&lt;$U$13,"Peso Medio","Peso Alto"))</f>
        <v>Peso Medio</v>
      </c>
      <c r="M3931" s="7">
        <v>10</v>
      </c>
      <c r="N3931" s="11">
        <f>IF(Tabla134[[#This Row],[Item Weight (Nulos)]]="",VLOOKUP(Tabla134[[#This Row],[Item Identifier]],'Tabla para Nulos'!$A$3:$B$1563,2,FALSE),Tabla134[[#This Row],[Item Weight (Nulos)]])</f>
        <v>10</v>
      </c>
      <c r="O3931" s="11" t="str">
        <f>IF(Tabla134[[#This Row],[Item Visibility]]&lt;$U$15,"Poca visibilidad",IF(Tabla134[[#This Row],[Item Visibility]]&lt;$U$16,"Visibilidad media","Mayor visibilidad"))</f>
        <v>Poca visibilidad</v>
      </c>
      <c r="P3931" s="11" t="str">
        <f>IF(Tabla134[[#This Row],[Rating]]&lt;2,"Muy Malo",IF(Tabla134[[#This Row],[Rating]]&lt;3,"Malo",IF(Tabla134[[#This Row],[Rating]]&lt;4,"Regular",IF(Tabla134[[#This Row],[Rating]]&lt;5,"Bueno","Excelente"))))</f>
        <v>Regular</v>
      </c>
    </row>
    <row r="3932" spans="1:16" x14ac:dyDescent="0.2">
      <c r="A3932" s="7" t="s">
        <v>124</v>
      </c>
      <c r="B3932" s="7" t="s">
        <v>438</v>
      </c>
      <c r="C3932" s="7" t="s">
        <v>171</v>
      </c>
      <c r="D3932" s="8">
        <v>2016</v>
      </c>
      <c r="E3932" s="7" t="s">
        <v>1114</v>
      </c>
      <c r="F3932" s="7" t="s">
        <v>8</v>
      </c>
      <c r="G3932" s="7" t="s">
        <v>702</v>
      </c>
      <c r="H3932" s="7" t="s">
        <v>7</v>
      </c>
      <c r="I3932" s="9">
        <v>4.2211118999999998E-2</v>
      </c>
      <c r="J3932" s="10">
        <v>108.6938</v>
      </c>
      <c r="K3932" s="11">
        <v>3.9</v>
      </c>
      <c r="L3932" s="11" t="str">
        <f>IF(Tabla134[[#This Row],[Item Weight]]&lt;$U$12,"Poco Peso",IF(Tabla134[[#This Row],[Item Weight]]&lt;$U$13,"Peso Medio","Peso Alto"))</f>
        <v>Peso Medio</v>
      </c>
      <c r="M3932" s="7">
        <v>12.65</v>
      </c>
      <c r="N3932" s="11">
        <f>IF(Tabla134[[#This Row],[Item Weight (Nulos)]]="",VLOOKUP(Tabla134[[#This Row],[Item Identifier]],'Tabla para Nulos'!$A$3:$B$1563,2,FALSE),Tabla134[[#This Row],[Item Weight (Nulos)]])</f>
        <v>12.65</v>
      </c>
      <c r="O3932" s="11" t="str">
        <f>IF(Tabla134[[#This Row],[Item Visibility]]&lt;$U$15,"Poca visibilidad",IF(Tabla134[[#This Row],[Item Visibility]]&lt;$U$16,"Visibilidad media","Mayor visibilidad"))</f>
        <v>Visibilidad media</v>
      </c>
      <c r="P3932" s="11" t="str">
        <f>IF(Tabla134[[#This Row],[Rating]]&lt;2,"Muy Malo",IF(Tabla134[[#This Row],[Rating]]&lt;3,"Malo",IF(Tabla134[[#This Row],[Rating]]&lt;4,"Regular",IF(Tabla134[[#This Row],[Rating]]&lt;5,"Bueno","Excelente"))))</f>
        <v>Regular</v>
      </c>
    </row>
    <row r="3933" spans="1:16" x14ac:dyDescent="0.2">
      <c r="A3933" s="7" t="s">
        <v>124</v>
      </c>
      <c r="B3933" s="7" t="s">
        <v>300</v>
      </c>
      <c r="C3933" s="7" t="s">
        <v>47</v>
      </c>
      <c r="D3933" s="8">
        <v>2016</v>
      </c>
      <c r="E3933" s="7" t="s">
        <v>1114</v>
      </c>
      <c r="F3933" s="7" t="s">
        <v>8</v>
      </c>
      <c r="G3933" s="7" t="s">
        <v>702</v>
      </c>
      <c r="H3933" s="7" t="s">
        <v>7</v>
      </c>
      <c r="I3933" s="9">
        <v>3.2180493999999997E-2</v>
      </c>
      <c r="J3933" s="10">
        <v>61.2194</v>
      </c>
      <c r="K3933" s="11">
        <v>3.9</v>
      </c>
      <c r="L3933" s="11" t="str">
        <f>IF(Tabla134[[#This Row],[Item Weight]]&lt;$U$12,"Poco Peso",IF(Tabla134[[#This Row],[Item Weight]]&lt;$U$13,"Peso Medio","Peso Alto"))</f>
        <v>Peso Medio</v>
      </c>
      <c r="M3933" s="7">
        <v>13.35</v>
      </c>
      <c r="N3933" s="11">
        <f>IF(Tabla134[[#This Row],[Item Weight (Nulos)]]="",VLOOKUP(Tabla134[[#This Row],[Item Identifier]],'Tabla para Nulos'!$A$3:$B$1563,2,FALSE),Tabla134[[#This Row],[Item Weight (Nulos)]])</f>
        <v>13.35</v>
      </c>
      <c r="O3933" s="11" t="str">
        <f>IF(Tabla134[[#This Row],[Item Visibility]]&lt;$U$15,"Poca visibilidad",IF(Tabla134[[#This Row],[Item Visibility]]&lt;$U$16,"Visibilidad media","Mayor visibilidad"))</f>
        <v>Visibilidad media</v>
      </c>
      <c r="P3933" s="11" t="str">
        <f>IF(Tabla134[[#This Row],[Rating]]&lt;2,"Muy Malo",IF(Tabla134[[#This Row],[Rating]]&lt;3,"Malo",IF(Tabla134[[#This Row],[Rating]]&lt;4,"Regular",IF(Tabla134[[#This Row],[Rating]]&lt;5,"Bueno","Excelente"))))</f>
        <v>Regular</v>
      </c>
    </row>
    <row r="3934" spans="1:16" x14ac:dyDescent="0.2">
      <c r="A3934" s="7" t="s">
        <v>124</v>
      </c>
      <c r="B3934" s="7" t="s">
        <v>1404</v>
      </c>
      <c r="C3934" s="7" t="s">
        <v>14</v>
      </c>
      <c r="D3934" s="8">
        <v>2016</v>
      </c>
      <c r="E3934" s="7" t="s">
        <v>1114</v>
      </c>
      <c r="F3934" s="7" t="s">
        <v>8</v>
      </c>
      <c r="G3934" s="7" t="s">
        <v>702</v>
      </c>
      <c r="H3934" s="7" t="s">
        <v>7</v>
      </c>
      <c r="I3934" s="9">
        <v>5.4056926999999998E-2</v>
      </c>
      <c r="J3934" s="10">
        <v>116.8466</v>
      </c>
      <c r="K3934" s="11">
        <v>3.9</v>
      </c>
      <c r="L3934" s="11" t="str">
        <f>IF(Tabla134[[#This Row],[Item Weight]]&lt;$U$12,"Poco Peso",IF(Tabla134[[#This Row],[Item Weight]]&lt;$U$13,"Peso Medio","Peso Alto"))</f>
        <v>Peso Alto</v>
      </c>
      <c r="M3934" s="7">
        <v>20.350000000000001</v>
      </c>
      <c r="N3934" s="11">
        <f>IF(Tabla134[[#This Row],[Item Weight (Nulos)]]="",VLOOKUP(Tabla134[[#This Row],[Item Identifier]],'Tabla para Nulos'!$A$3:$B$1563,2,FALSE),Tabla134[[#This Row],[Item Weight (Nulos)]])</f>
        <v>20.350000000000001</v>
      </c>
      <c r="O3934" s="11" t="str">
        <f>IF(Tabla134[[#This Row],[Item Visibility]]&lt;$U$15,"Poca visibilidad",IF(Tabla134[[#This Row],[Item Visibility]]&lt;$U$16,"Visibilidad media","Mayor visibilidad"))</f>
        <v>Visibilidad media</v>
      </c>
      <c r="P3934" s="11" t="str">
        <f>IF(Tabla134[[#This Row],[Rating]]&lt;2,"Muy Malo",IF(Tabla134[[#This Row],[Rating]]&lt;3,"Malo",IF(Tabla134[[#This Row],[Rating]]&lt;4,"Regular",IF(Tabla134[[#This Row],[Rating]]&lt;5,"Bueno","Excelente"))))</f>
        <v>Regular</v>
      </c>
    </row>
    <row r="3935" spans="1:16" x14ac:dyDescent="0.2">
      <c r="A3935" s="7" t="s">
        <v>124</v>
      </c>
      <c r="B3935" s="7" t="s">
        <v>591</v>
      </c>
      <c r="C3935" s="7" t="s">
        <v>19</v>
      </c>
      <c r="D3935" s="8">
        <v>2016</v>
      </c>
      <c r="E3935" s="7" t="s">
        <v>1114</v>
      </c>
      <c r="F3935" s="7" t="s">
        <v>8</v>
      </c>
      <c r="G3935" s="7" t="s">
        <v>702</v>
      </c>
      <c r="H3935" s="7" t="s">
        <v>7</v>
      </c>
      <c r="I3935" s="9">
        <v>3.7232109999999999E-2</v>
      </c>
      <c r="J3935" s="10">
        <v>183.1634</v>
      </c>
      <c r="K3935" s="11">
        <v>3.9</v>
      </c>
      <c r="L3935" s="11" t="str">
        <f>IF(Tabla134[[#This Row],[Item Weight]]&lt;$U$12,"Poco Peso",IF(Tabla134[[#This Row],[Item Weight]]&lt;$U$13,"Peso Medio","Peso Alto"))</f>
        <v>Peso Medio</v>
      </c>
      <c r="M3935" s="7">
        <v>15.7</v>
      </c>
      <c r="N3935" s="11">
        <f>IF(Tabla134[[#This Row],[Item Weight (Nulos)]]="",VLOOKUP(Tabla134[[#This Row],[Item Identifier]],'Tabla para Nulos'!$A$3:$B$1563,2,FALSE),Tabla134[[#This Row],[Item Weight (Nulos)]])</f>
        <v>15.7</v>
      </c>
      <c r="O3935" s="11" t="str">
        <f>IF(Tabla134[[#This Row],[Item Visibility]]&lt;$U$15,"Poca visibilidad",IF(Tabla134[[#This Row],[Item Visibility]]&lt;$U$16,"Visibilidad media","Mayor visibilidad"))</f>
        <v>Visibilidad media</v>
      </c>
      <c r="P3935" s="11" t="str">
        <f>IF(Tabla134[[#This Row],[Rating]]&lt;2,"Muy Malo",IF(Tabla134[[#This Row],[Rating]]&lt;3,"Malo",IF(Tabla134[[#This Row],[Rating]]&lt;4,"Regular",IF(Tabla134[[#This Row],[Rating]]&lt;5,"Bueno","Excelente"))))</f>
        <v>Regular</v>
      </c>
    </row>
    <row r="3936" spans="1:16" x14ac:dyDescent="0.2">
      <c r="A3936" s="7" t="s">
        <v>6</v>
      </c>
      <c r="B3936" s="7" t="s">
        <v>389</v>
      </c>
      <c r="C3936" s="7" t="s">
        <v>28</v>
      </c>
      <c r="D3936" s="8">
        <v>2016</v>
      </c>
      <c r="E3936" s="7" t="s">
        <v>1114</v>
      </c>
      <c r="F3936" s="7" t="s">
        <v>8</v>
      </c>
      <c r="G3936" s="7" t="s">
        <v>702</v>
      </c>
      <c r="H3936" s="7" t="s">
        <v>7</v>
      </c>
      <c r="I3936" s="9">
        <v>0.12828324299999999</v>
      </c>
      <c r="J3936" s="10">
        <v>226.1404</v>
      </c>
      <c r="K3936" s="11">
        <v>3.9</v>
      </c>
      <c r="L3936" s="11" t="str">
        <f>IF(Tabla134[[#This Row],[Item Weight]]&lt;$U$12,"Poco Peso",IF(Tabla134[[#This Row],[Item Weight]]&lt;$U$13,"Peso Medio","Peso Alto"))</f>
        <v>Peso Medio</v>
      </c>
      <c r="M3936" s="7">
        <v>9.6950000000000003</v>
      </c>
      <c r="N3936" s="11">
        <f>IF(Tabla134[[#This Row],[Item Weight (Nulos)]]="",VLOOKUP(Tabla134[[#This Row],[Item Identifier]],'Tabla para Nulos'!$A$3:$B$1563,2,FALSE),Tabla134[[#This Row],[Item Weight (Nulos)]])</f>
        <v>9.6950000000000003</v>
      </c>
      <c r="O3936" s="11" t="str">
        <f>IF(Tabla134[[#This Row],[Item Visibility]]&lt;$U$15,"Poca visibilidad",IF(Tabla134[[#This Row],[Item Visibility]]&lt;$U$16,"Visibilidad media","Mayor visibilidad"))</f>
        <v>Mayor visibilidad</v>
      </c>
      <c r="P3936" s="11" t="str">
        <f>IF(Tabla134[[#This Row],[Rating]]&lt;2,"Muy Malo",IF(Tabla134[[#This Row],[Rating]]&lt;3,"Malo",IF(Tabla134[[#This Row],[Rating]]&lt;4,"Regular",IF(Tabla134[[#This Row],[Rating]]&lt;5,"Bueno","Excelente"))))</f>
        <v>Regular</v>
      </c>
    </row>
    <row r="3937" spans="1:16" x14ac:dyDescent="0.2">
      <c r="A3937" s="7" t="s">
        <v>6</v>
      </c>
      <c r="B3937" s="7" t="s">
        <v>100</v>
      </c>
      <c r="C3937" s="7" t="s">
        <v>25</v>
      </c>
      <c r="D3937" s="8">
        <v>2016</v>
      </c>
      <c r="E3937" s="7" t="s">
        <v>1114</v>
      </c>
      <c r="F3937" s="7" t="s">
        <v>8</v>
      </c>
      <c r="G3937" s="7" t="s">
        <v>702</v>
      </c>
      <c r="H3937" s="7" t="s">
        <v>7</v>
      </c>
      <c r="I3937" s="9">
        <v>0</v>
      </c>
      <c r="J3937" s="10">
        <v>79.596000000000004</v>
      </c>
      <c r="K3937" s="11">
        <v>3.9</v>
      </c>
      <c r="L3937" s="11" t="str">
        <f>IF(Tabla134[[#This Row],[Item Weight]]&lt;$U$12,"Poco Peso",IF(Tabla134[[#This Row],[Item Weight]]&lt;$U$13,"Peso Medio","Peso Alto"))</f>
        <v>Peso Medio</v>
      </c>
      <c r="M3937" s="7">
        <v>9.5</v>
      </c>
      <c r="N3937" s="11">
        <f>IF(Tabla134[[#This Row],[Item Weight (Nulos)]]="",VLOOKUP(Tabla134[[#This Row],[Item Identifier]],'Tabla para Nulos'!$A$3:$B$1563,2,FALSE),Tabla134[[#This Row],[Item Weight (Nulos)]])</f>
        <v>9.5</v>
      </c>
      <c r="O3937" s="11" t="str">
        <f>IF(Tabla134[[#This Row],[Item Visibility]]&lt;$U$15,"Poca visibilidad",IF(Tabla134[[#This Row],[Item Visibility]]&lt;$U$16,"Visibilidad media","Mayor visibilidad"))</f>
        <v>Poca visibilidad</v>
      </c>
      <c r="P3937" s="11" t="str">
        <f>IF(Tabla134[[#This Row],[Rating]]&lt;2,"Muy Malo",IF(Tabla134[[#This Row],[Rating]]&lt;3,"Malo",IF(Tabla134[[#This Row],[Rating]]&lt;4,"Regular",IF(Tabla134[[#This Row],[Rating]]&lt;5,"Bueno","Excelente"))))</f>
        <v>Regular</v>
      </c>
    </row>
    <row r="3938" spans="1:16" x14ac:dyDescent="0.2">
      <c r="A3938" s="7" t="s">
        <v>6</v>
      </c>
      <c r="B3938" s="7" t="s">
        <v>1475</v>
      </c>
      <c r="C3938" s="7" t="s">
        <v>14</v>
      </c>
      <c r="D3938" s="8">
        <v>2016</v>
      </c>
      <c r="E3938" s="7" t="s">
        <v>1114</v>
      </c>
      <c r="F3938" s="7" t="s">
        <v>8</v>
      </c>
      <c r="G3938" s="7" t="s">
        <v>702</v>
      </c>
      <c r="H3938" s="7" t="s">
        <v>7</v>
      </c>
      <c r="I3938" s="9">
        <v>7.5849166999999995E-2</v>
      </c>
      <c r="J3938" s="10">
        <v>85.190799999999996</v>
      </c>
      <c r="K3938" s="11">
        <v>3.9</v>
      </c>
      <c r="L3938" s="11" t="str">
        <f>IF(Tabla134[[#This Row],[Item Weight]]&lt;$U$12,"Poco Peso",IF(Tabla134[[#This Row],[Item Weight]]&lt;$U$13,"Peso Medio","Peso Alto"))</f>
        <v>Peso Medio</v>
      </c>
      <c r="M3938" s="7">
        <v>11.65</v>
      </c>
      <c r="N3938" s="11">
        <f>IF(Tabla134[[#This Row],[Item Weight (Nulos)]]="",VLOOKUP(Tabla134[[#This Row],[Item Identifier]],'Tabla para Nulos'!$A$3:$B$1563,2,FALSE),Tabla134[[#This Row],[Item Weight (Nulos)]])</f>
        <v>11.65</v>
      </c>
      <c r="O3938" s="11" t="str">
        <f>IF(Tabla134[[#This Row],[Item Visibility]]&lt;$U$15,"Poca visibilidad",IF(Tabla134[[#This Row],[Item Visibility]]&lt;$U$16,"Visibilidad media","Mayor visibilidad"))</f>
        <v>Visibilidad media</v>
      </c>
      <c r="P3938" s="11" t="str">
        <f>IF(Tabla134[[#This Row],[Rating]]&lt;2,"Muy Malo",IF(Tabla134[[#This Row],[Rating]]&lt;3,"Malo",IF(Tabla134[[#This Row],[Rating]]&lt;4,"Regular",IF(Tabla134[[#This Row],[Rating]]&lt;5,"Bueno","Excelente"))))</f>
        <v>Regular</v>
      </c>
    </row>
    <row r="3939" spans="1:16" x14ac:dyDescent="0.2">
      <c r="A3939" s="7" t="s">
        <v>6</v>
      </c>
      <c r="B3939" s="7" t="s">
        <v>319</v>
      </c>
      <c r="C3939" s="7" t="s">
        <v>14</v>
      </c>
      <c r="D3939" s="8">
        <v>2016</v>
      </c>
      <c r="E3939" s="7" t="s">
        <v>1114</v>
      </c>
      <c r="F3939" s="7" t="s">
        <v>8</v>
      </c>
      <c r="G3939" s="7" t="s">
        <v>702</v>
      </c>
      <c r="H3939" s="7" t="s">
        <v>7</v>
      </c>
      <c r="I3939" s="9">
        <v>9.3655727999999994E-2</v>
      </c>
      <c r="J3939" s="10">
        <v>127.1704</v>
      </c>
      <c r="K3939" s="11">
        <v>3.9</v>
      </c>
      <c r="L3939" s="11" t="str">
        <f>IF(Tabla134[[#This Row],[Item Weight]]&lt;$U$12,"Poco Peso",IF(Tabla134[[#This Row],[Item Weight]]&lt;$U$13,"Peso Medio","Peso Alto"))</f>
        <v>Peso Medio</v>
      </c>
      <c r="M3939" s="7">
        <v>11.8</v>
      </c>
      <c r="N3939" s="11">
        <f>IF(Tabla134[[#This Row],[Item Weight (Nulos)]]="",VLOOKUP(Tabla134[[#This Row],[Item Identifier]],'Tabla para Nulos'!$A$3:$B$1563,2,FALSE),Tabla134[[#This Row],[Item Weight (Nulos)]])</f>
        <v>11.8</v>
      </c>
      <c r="O3939" s="11" t="str">
        <f>IF(Tabla134[[#This Row],[Item Visibility]]&lt;$U$15,"Poca visibilidad",IF(Tabla134[[#This Row],[Item Visibility]]&lt;$U$16,"Visibilidad media","Mayor visibilidad"))</f>
        <v>Visibilidad media</v>
      </c>
      <c r="P3939" s="11" t="str">
        <f>IF(Tabla134[[#This Row],[Rating]]&lt;2,"Muy Malo",IF(Tabla134[[#This Row],[Rating]]&lt;3,"Malo",IF(Tabla134[[#This Row],[Rating]]&lt;4,"Regular",IF(Tabla134[[#This Row],[Rating]]&lt;5,"Bueno","Excelente"))))</f>
        <v>Regular</v>
      </c>
    </row>
    <row r="3940" spans="1:16" x14ac:dyDescent="0.2">
      <c r="A3940" s="7" t="s">
        <v>124</v>
      </c>
      <c r="B3940" s="7" t="s">
        <v>532</v>
      </c>
      <c r="C3940" s="7" t="s">
        <v>14</v>
      </c>
      <c r="D3940" s="8">
        <v>2015</v>
      </c>
      <c r="E3940" s="7" t="s">
        <v>922</v>
      </c>
      <c r="F3940" s="7" t="s">
        <v>796</v>
      </c>
      <c r="G3940" s="7" t="s">
        <v>1</v>
      </c>
      <c r="H3940" s="7" t="s">
        <v>7</v>
      </c>
      <c r="I3940" s="9">
        <v>0.141542481</v>
      </c>
      <c r="J3940" s="10">
        <v>153.20179999999999</v>
      </c>
      <c r="K3940" s="11">
        <v>3.9</v>
      </c>
      <c r="L3940" s="11" t="str">
        <f>IF(Tabla134[[#This Row],[Item Weight]]&lt;$U$12,"Poco Peso",IF(Tabla134[[#This Row],[Item Weight]]&lt;$U$13,"Peso Medio","Peso Alto"))</f>
        <v>Poco Peso</v>
      </c>
      <c r="M3940" s="7">
        <v>6.0350000000000001</v>
      </c>
      <c r="N3940" s="11">
        <f>IF(Tabla134[[#This Row],[Item Weight (Nulos)]]="",VLOOKUP(Tabla134[[#This Row],[Item Identifier]],'Tabla para Nulos'!$A$3:$B$1563,2,FALSE),Tabla134[[#This Row],[Item Weight (Nulos)]])</f>
        <v>6.0350000000000001</v>
      </c>
      <c r="O3940" s="11" t="str">
        <f>IF(Tabla134[[#This Row],[Item Visibility]]&lt;$U$15,"Poca visibilidad",IF(Tabla134[[#This Row],[Item Visibility]]&lt;$U$16,"Visibilidad media","Mayor visibilidad"))</f>
        <v>Mayor visibilidad</v>
      </c>
      <c r="P3940" s="11" t="str">
        <f>IF(Tabla134[[#This Row],[Rating]]&lt;2,"Muy Malo",IF(Tabla134[[#This Row],[Rating]]&lt;3,"Malo",IF(Tabla134[[#This Row],[Rating]]&lt;4,"Regular",IF(Tabla134[[#This Row],[Rating]]&lt;5,"Bueno","Excelente"))))</f>
        <v>Regular</v>
      </c>
    </row>
    <row r="3941" spans="1:16" x14ac:dyDescent="0.2">
      <c r="A3941" s="7" t="s">
        <v>124</v>
      </c>
      <c r="B3941" s="7" t="s">
        <v>1346</v>
      </c>
      <c r="C3941" s="7" t="s">
        <v>19</v>
      </c>
      <c r="D3941" s="8">
        <v>2020</v>
      </c>
      <c r="E3941" s="7" t="s">
        <v>919</v>
      </c>
      <c r="F3941" s="7" t="s">
        <v>796</v>
      </c>
      <c r="G3941" s="7" t="s">
        <v>1</v>
      </c>
      <c r="H3941" s="7" t="s">
        <v>7</v>
      </c>
      <c r="I3941" s="9">
        <v>0.176070535</v>
      </c>
      <c r="J3941" s="10">
        <v>144.0102</v>
      </c>
      <c r="K3941" s="11">
        <v>3.9</v>
      </c>
      <c r="L3941" s="11" t="str">
        <f>IF(Tabla134[[#This Row],[Item Weight]]&lt;$U$12,"Poco Peso",IF(Tabla134[[#This Row],[Item Weight]]&lt;$U$13,"Peso Medio","Peso Alto"))</f>
        <v>Poco Peso</v>
      </c>
      <c r="M3941" s="7">
        <v>5.6550000000000002</v>
      </c>
      <c r="N3941" s="11">
        <f>IF(Tabla134[[#This Row],[Item Weight (Nulos)]]="",VLOOKUP(Tabla134[[#This Row],[Item Identifier]],'Tabla para Nulos'!$A$3:$B$1563,2,FALSE),Tabla134[[#This Row],[Item Weight (Nulos)]])</f>
        <v>5.6550000000000002</v>
      </c>
      <c r="O3941" s="11" t="str">
        <f>IF(Tabla134[[#This Row],[Item Visibility]]&lt;$U$15,"Poca visibilidad",IF(Tabla134[[#This Row],[Item Visibility]]&lt;$U$16,"Visibilidad media","Mayor visibilidad"))</f>
        <v>Mayor visibilidad</v>
      </c>
      <c r="P3941" s="11" t="str">
        <f>IF(Tabla134[[#This Row],[Rating]]&lt;2,"Muy Malo",IF(Tabla134[[#This Row],[Rating]]&lt;3,"Malo",IF(Tabla134[[#This Row],[Rating]]&lt;4,"Regular",IF(Tabla134[[#This Row],[Rating]]&lt;5,"Bueno","Excelente"))))</f>
        <v>Regular</v>
      </c>
    </row>
    <row r="3942" spans="1:16" x14ac:dyDescent="0.2">
      <c r="A3942" s="7" t="s">
        <v>124</v>
      </c>
      <c r="B3942" s="7" t="s">
        <v>1228</v>
      </c>
      <c r="C3942" s="7" t="s">
        <v>17</v>
      </c>
      <c r="D3942" s="8">
        <v>2015</v>
      </c>
      <c r="E3942" s="7" t="s">
        <v>922</v>
      </c>
      <c r="F3942" s="7" t="s">
        <v>796</v>
      </c>
      <c r="G3942" s="7" t="s">
        <v>1</v>
      </c>
      <c r="H3942" s="7" t="s">
        <v>7</v>
      </c>
      <c r="I3942" s="9">
        <v>0</v>
      </c>
      <c r="J3942" s="10">
        <v>97.904200000000003</v>
      </c>
      <c r="K3942" s="11">
        <v>3.9</v>
      </c>
      <c r="L3942" s="11" t="str">
        <f>IF(Tabla134[[#This Row],[Item Weight]]&lt;$U$12,"Poco Peso",IF(Tabla134[[#This Row],[Item Weight]]&lt;$U$13,"Peso Medio","Peso Alto"))</f>
        <v>Peso Alto</v>
      </c>
      <c r="M3942" s="7">
        <v>18.75</v>
      </c>
      <c r="N3942" s="11">
        <f>IF(Tabla134[[#This Row],[Item Weight (Nulos)]]="",VLOOKUP(Tabla134[[#This Row],[Item Identifier]],'Tabla para Nulos'!$A$3:$B$1563,2,FALSE),Tabla134[[#This Row],[Item Weight (Nulos)]])</f>
        <v>18.75</v>
      </c>
      <c r="O3942" s="11" t="str">
        <f>IF(Tabla134[[#This Row],[Item Visibility]]&lt;$U$15,"Poca visibilidad",IF(Tabla134[[#This Row],[Item Visibility]]&lt;$U$16,"Visibilidad media","Mayor visibilidad"))</f>
        <v>Poca visibilidad</v>
      </c>
      <c r="P3942" s="11" t="str">
        <f>IF(Tabla134[[#This Row],[Rating]]&lt;2,"Muy Malo",IF(Tabla134[[#This Row],[Rating]]&lt;3,"Malo",IF(Tabla134[[#This Row],[Rating]]&lt;4,"Regular",IF(Tabla134[[#This Row],[Rating]]&lt;5,"Bueno","Excelente"))))</f>
        <v>Regular</v>
      </c>
    </row>
    <row r="3943" spans="1:16" x14ac:dyDescent="0.2">
      <c r="A3943" s="7" t="s">
        <v>124</v>
      </c>
      <c r="B3943" s="7" t="s">
        <v>1402</v>
      </c>
      <c r="C3943" s="7" t="s">
        <v>71</v>
      </c>
      <c r="D3943" s="8">
        <v>2015</v>
      </c>
      <c r="E3943" s="7" t="s">
        <v>922</v>
      </c>
      <c r="F3943" s="7" t="s">
        <v>796</v>
      </c>
      <c r="G3943" s="7" t="s">
        <v>1</v>
      </c>
      <c r="H3943" s="7" t="s">
        <v>7</v>
      </c>
      <c r="I3943" s="9">
        <v>1.7822936000000001E-2</v>
      </c>
      <c r="J3943" s="10">
        <v>161.3578</v>
      </c>
      <c r="K3943" s="11">
        <v>3.9</v>
      </c>
      <c r="L3943" s="11" t="str">
        <f>IF(Tabla134[[#This Row],[Item Weight]]&lt;$U$12,"Poco Peso",IF(Tabla134[[#This Row],[Item Weight]]&lt;$U$13,"Peso Medio","Peso Alto"))</f>
        <v>Poco Peso</v>
      </c>
      <c r="M3943" s="7">
        <v>7.1449999999999996</v>
      </c>
      <c r="N3943" s="11">
        <f>IF(Tabla134[[#This Row],[Item Weight (Nulos)]]="",VLOOKUP(Tabla134[[#This Row],[Item Identifier]],'Tabla para Nulos'!$A$3:$B$1563,2,FALSE),Tabla134[[#This Row],[Item Weight (Nulos)]])</f>
        <v>7.1449999999999996</v>
      </c>
      <c r="O3943" s="11" t="str">
        <f>IF(Tabla134[[#This Row],[Item Visibility]]&lt;$U$15,"Poca visibilidad",IF(Tabla134[[#This Row],[Item Visibility]]&lt;$U$16,"Visibilidad media","Mayor visibilidad"))</f>
        <v>Poca visibilidad</v>
      </c>
      <c r="P3943" s="11" t="str">
        <f>IF(Tabla134[[#This Row],[Rating]]&lt;2,"Muy Malo",IF(Tabla134[[#This Row],[Rating]]&lt;3,"Malo",IF(Tabla134[[#This Row],[Rating]]&lt;4,"Regular",IF(Tabla134[[#This Row],[Rating]]&lt;5,"Bueno","Excelente"))))</f>
        <v>Regular</v>
      </c>
    </row>
    <row r="3944" spans="1:16" x14ac:dyDescent="0.2">
      <c r="A3944" s="7" t="s">
        <v>124</v>
      </c>
      <c r="B3944" s="7" t="s">
        <v>658</v>
      </c>
      <c r="C3944" s="7" t="s">
        <v>71</v>
      </c>
      <c r="D3944" s="8">
        <v>2015</v>
      </c>
      <c r="E3944" s="7" t="s">
        <v>922</v>
      </c>
      <c r="F3944" s="7" t="s">
        <v>796</v>
      </c>
      <c r="G3944" s="7" t="s">
        <v>1</v>
      </c>
      <c r="H3944" s="7" t="s">
        <v>7</v>
      </c>
      <c r="I3944" s="9">
        <v>8.6307050999999996E-2</v>
      </c>
      <c r="J3944" s="10">
        <v>146.80760000000001</v>
      </c>
      <c r="K3944" s="11">
        <v>3.9</v>
      </c>
      <c r="L3944" s="11" t="str">
        <f>IF(Tabla134[[#This Row],[Item Weight]]&lt;$U$12,"Poco Peso",IF(Tabla134[[#This Row],[Item Weight]]&lt;$U$13,"Peso Medio","Peso Alto"))</f>
        <v>Poco Peso</v>
      </c>
      <c r="M3944" s="7">
        <v>7.3</v>
      </c>
      <c r="N3944" s="11">
        <f>IF(Tabla134[[#This Row],[Item Weight (Nulos)]]="",VLOOKUP(Tabla134[[#This Row],[Item Identifier]],'Tabla para Nulos'!$A$3:$B$1563,2,FALSE),Tabla134[[#This Row],[Item Weight (Nulos)]])</f>
        <v>7.3</v>
      </c>
      <c r="O3944" s="11" t="str">
        <f>IF(Tabla134[[#This Row],[Item Visibility]]&lt;$U$15,"Poca visibilidad",IF(Tabla134[[#This Row],[Item Visibility]]&lt;$U$16,"Visibilidad media","Mayor visibilidad"))</f>
        <v>Visibilidad media</v>
      </c>
      <c r="P3944" s="11" t="str">
        <f>IF(Tabla134[[#This Row],[Rating]]&lt;2,"Muy Malo",IF(Tabla134[[#This Row],[Rating]]&lt;3,"Malo",IF(Tabla134[[#This Row],[Rating]]&lt;4,"Regular",IF(Tabla134[[#This Row],[Rating]]&lt;5,"Bueno","Excelente"))))</f>
        <v>Regular</v>
      </c>
    </row>
    <row r="3945" spans="1:16" x14ac:dyDescent="0.2">
      <c r="A3945" s="7" t="s">
        <v>124</v>
      </c>
      <c r="B3945" s="7" t="s">
        <v>1224</v>
      </c>
      <c r="C3945" s="7" t="s">
        <v>10</v>
      </c>
      <c r="D3945" s="8">
        <v>2015</v>
      </c>
      <c r="E3945" s="7" t="s">
        <v>922</v>
      </c>
      <c r="F3945" s="7" t="s">
        <v>796</v>
      </c>
      <c r="G3945" s="7" t="s">
        <v>1</v>
      </c>
      <c r="H3945" s="7" t="s">
        <v>7</v>
      </c>
      <c r="I3945" s="9">
        <v>9.9309996999999997E-2</v>
      </c>
      <c r="J3945" s="10">
        <v>91.446200000000005</v>
      </c>
      <c r="K3945" s="11">
        <v>3.9</v>
      </c>
      <c r="L3945" s="11" t="str">
        <f>IF(Tabla134[[#This Row],[Item Weight]]&lt;$U$12,"Poco Peso",IF(Tabla134[[#This Row],[Item Weight]]&lt;$U$13,"Peso Medio","Peso Alto"))</f>
        <v>Peso Alto</v>
      </c>
      <c r="M3945" s="7">
        <v>18.350000000000001</v>
      </c>
      <c r="N3945" s="11">
        <f>IF(Tabla134[[#This Row],[Item Weight (Nulos)]]="",VLOOKUP(Tabla134[[#This Row],[Item Identifier]],'Tabla para Nulos'!$A$3:$B$1563,2,FALSE),Tabla134[[#This Row],[Item Weight (Nulos)]])</f>
        <v>18.350000000000001</v>
      </c>
      <c r="O3945" s="11" t="str">
        <f>IF(Tabla134[[#This Row],[Item Visibility]]&lt;$U$15,"Poca visibilidad",IF(Tabla134[[#This Row],[Item Visibility]]&lt;$U$16,"Visibilidad media","Mayor visibilidad"))</f>
        <v>Mayor visibilidad</v>
      </c>
      <c r="P3945" s="11" t="str">
        <f>IF(Tabla134[[#This Row],[Rating]]&lt;2,"Muy Malo",IF(Tabla134[[#This Row],[Rating]]&lt;3,"Malo",IF(Tabla134[[#This Row],[Rating]]&lt;4,"Regular",IF(Tabla134[[#This Row],[Rating]]&lt;5,"Bueno","Excelente"))))</f>
        <v>Regular</v>
      </c>
    </row>
    <row r="3946" spans="1:16" x14ac:dyDescent="0.2">
      <c r="A3946" s="7" t="s">
        <v>124</v>
      </c>
      <c r="B3946" s="7" t="s">
        <v>240</v>
      </c>
      <c r="C3946" s="7" t="s">
        <v>10</v>
      </c>
      <c r="D3946" s="8">
        <v>2015</v>
      </c>
      <c r="E3946" s="7" t="s">
        <v>922</v>
      </c>
      <c r="F3946" s="7" t="s">
        <v>796</v>
      </c>
      <c r="G3946" s="7" t="s">
        <v>1</v>
      </c>
      <c r="H3946" s="7" t="s">
        <v>7</v>
      </c>
      <c r="I3946" s="9">
        <v>5.3330652999999999E-2</v>
      </c>
      <c r="J3946" s="10">
        <v>56.792999999999999</v>
      </c>
      <c r="K3946" s="11">
        <v>3.9</v>
      </c>
      <c r="L3946" s="11" t="str">
        <f>IF(Tabla134[[#This Row],[Item Weight]]&lt;$U$12,"Poco Peso",IF(Tabla134[[#This Row],[Item Weight]]&lt;$U$13,"Peso Medio","Peso Alto"))</f>
        <v>Peso Alto</v>
      </c>
      <c r="M3946" s="7">
        <v>19.7</v>
      </c>
      <c r="N3946" s="11">
        <f>IF(Tabla134[[#This Row],[Item Weight (Nulos)]]="",VLOOKUP(Tabla134[[#This Row],[Item Identifier]],'Tabla para Nulos'!$A$3:$B$1563,2,FALSE),Tabla134[[#This Row],[Item Weight (Nulos)]])</f>
        <v>19.7</v>
      </c>
      <c r="O3946" s="11" t="str">
        <f>IF(Tabla134[[#This Row],[Item Visibility]]&lt;$U$15,"Poca visibilidad",IF(Tabla134[[#This Row],[Item Visibility]]&lt;$U$16,"Visibilidad media","Mayor visibilidad"))</f>
        <v>Visibilidad media</v>
      </c>
      <c r="P3946" s="11" t="str">
        <f>IF(Tabla134[[#This Row],[Rating]]&lt;2,"Muy Malo",IF(Tabla134[[#This Row],[Rating]]&lt;3,"Malo",IF(Tabla134[[#This Row],[Rating]]&lt;4,"Regular",IF(Tabla134[[#This Row],[Rating]]&lt;5,"Bueno","Excelente"))))</f>
        <v>Regular</v>
      </c>
    </row>
    <row r="3947" spans="1:16" x14ac:dyDescent="0.2">
      <c r="A3947" s="7" t="s">
        <v>124</v>
      </c>
      <c r="B3947" s="7" t="s">
        <v>1334</v>
      </c>
      <c r="C3947" s="7" t="s">
        <v>171</v>
      </c>
      <c r="D3947" s="8">
        <v>2015</v>
      </c>
      <c r="E3947" s="7" t="s">
        <v>922</v>
      </c>
      <c r="F3947" s="7" t="s">
        <v>796</v>
      </c>
      <c r="G3947" s="7" t="s">
        <v>702</v>
      </c>
      <c r="H3947" s="7" t="s">
        <v>7</v>
      </c>
      <c r="I3947" s="9">
        <v>8.6640640000000008E-3</v>
      </c>
      <c r="J3947" s="10">
        <v>119.37560000000001</v>
      </c>
      <c r="K3947" s="11">
        <v>3.9</v>
      </c>
      <c r="L3947" s="11" t="str">
        <f>IF(Tabla134[[#This Row],[Item Weight]]&lt;$U$12,"Poco Peso",IF(Tabla134[[#This Row],[Item Weight]]&lt;$U$13,"Peso Medio","Peso Alto"))</f>
        <v>Poco Peso</v>
      </c>
      <c r="M3947" s="7">
        <v>5.03</v>
      </c>
      <c r="N3947" s="11">
        <f>IF(Tabla134[[#This Row],[Item Weight (Nulos)]]="",VLOOKUP(Tabla134[[#This Row],[Item Identifier]],'Tabla para Nulos'!$A$3:$B$1563,2,FALSE),Tabla134[[#This Row],[Item Weight (Nulos)]])</f>
        <v>5.03</v>
      </c>
      <c r="O3947" s="11" t="str">
        <f>IF(Tabla134[[#This Row],[Item Visibility]]&lt;$U$15,"Poca visibilidad",IF(Tabla134[[#This Row],[Item Visibility]]&lt;$U$16,"Visibilidad media","Mayor visibilidad"))</f>
        <v>Poca visibilidad</v>
      </c>
      <c r="P3947" s="11" t="str">
        <f>IF(Tabla134[[#This Row],[Rating]]&lt;2,"Muy Malo",IF(Tabla134[[#This Row],[Rating]]&lt;3,"Malo",IF(Tabla134[[#This Row],[Rating]]&lt;4,"Regular",IF(Tabla134[[#This Row],[Rating]]&lt;5,"Bueno","Excelente"))))</f>
        <v>Regular</v>
      </c>
    </row>
    <row r="3948" spans="1:16" x14ac:dyDescent="0.2">
      <c r="A3948" s="7" t="s">
        <v>124</v>
      </c>
      <c r="B3948" s="7" t="s">
        <v>199</v>
      </c>
      <c r="C3948" s="7" t="s">
        <v>171</v>
      </c>
      <c r="D3948" s="8">
        <v>2015</v>
      </c>
      <c r="E3948" s="7" t="s">
        <v>922</v>
      </c>
      <c r="F3948" s="7" t="s">
        <v>796</v>
      </c>
      <c r="G3948" s="7" t="s">
        <v>702</v>
      </c>
      <c r="H3948" s="7" t="s">
        <v>7</v>
      </c>
      <c r="I3948" s="9">
        <v>0.118915034</v>
      </c>
      <c r="J3948" s="10">
        <v>264.791</v>
      </c>
      <c r="K3948" s="11">
        <v>3.9</v>
      </c>
      <c r="L3948" s="11" t="str">
        <f>IF(Tabla134[[#This Row],[Item Weight]]&lt;$U$12,"Poco Peso",IF(Tabla134[[#This Row],[Item Weight]]&lt;$U$13,"Peso Medio","Peso Alto"))</f>
        <v>Poco Peso</v>
      </c>
      <c r="M3948" s="7">
        <v>6.2350000000000003</v>
      </c>
      <c r="N3948" s="11">
        <f>IF(Tabla134[[#This Row],[Item Weight (Nulos)]]="",VLOOKUP(Tabla134[[#This Row],[Item Identifier]],'Tabla para Nulos'!$A$3:$B$1563,2,FALSE),Tabla134[[#This Row],[Item Weight (Nulos)]])</f>
        <v>6.2350000000000003</v>
      </c>
      <c r="O3948" s="11" t="str">
        <f>IF(Tabla134[[#This Row],[Item Visibility]]&lt;$U$15,"Poca visibilidad",IF(Tabla134[[#This Row],[Item Visibility]]&lt;$U$16,"Visibilidad media","Mayor visibilidad"))</f>
        <v>Mayor visibilidad</v>
      </c>
      <c r="P3948" s="11" t="str">
        <f>IF(Tabla134[[#This Row],[Rating]]&lt;2,"Muy Malo",IF(Tabla134[[#This Row],[Rating]]&lt;3,"Malo",IF(Tabla134[[#This Row],[Rating]]&lt;4,"Regular",IF(Tabla134[[#This Row],[Rating]]&lt;5,"Bueno","Excelente"))))</f>
        <v>Regular</v>
      </c>
    </row>
    <row r="3949" spans="1:16" x14ac:dyDescent="0.2">
      <c r="A3949" s="7" t="s">
        <v>124</v>
      </c>
      <c r="B3949" s="7" t="s">
        <v>1515</v>
      </c>
      <c r="C3949" s="7" t="s">
        <v>171</v>
      </c>
      <c r="D3949" s="8">
        <v>2015</v>
      </c>
      <c r="E3949" s="7" t="s">
        <v>922</v>
      </c>
      <c r="F3949" s="7" t="s">
        <v>796</v>
      </c>
      <c r="G3949" s="7" t="s">
        <v>702</v>
      </c>
      <c r="H3949" s="7" t="s">
        <v>7</v>
      </c>
      <c r="I3949" s="9">
        <v>2.5755119999999999E-2</v>
      </c>
      <c r="J3949" s="10">
        <v>199.60839999999999</v>
      </c>
      <c r="K3949" s="11">
        <v>3.9</v>
      </c>
      <c r="L3949" s="11" t="str">
        <f>IF(Tabla134[[#This Row],[Item Weight]]&lt;$U$12,"Poco Peso",IF(Tabla134[[#This Row],[Item Weight]]&lt;$U$13,"Peso Medio","Peso Alto"))</f>
        <v>Peso Medio</v>
      </c>
      <c r="M3949" s="7">
        <v>14.6</v>
      </c>
      <c r="N3949" s="11">
        <f>IF(Tabla134[[#This Row],[Item Weight (Nulos)]]="",VLOOKUP(Tabla134[[#This Row],[Item Identifier]],'Tabla para Nulos'!$A$3:$B$1563,2,FALSE),Tabla134[[#This Row],[Item Weight (Nulos)]])</f>
        <v>14.6</v>
      </c>
      <c r="O3949" s="11" t="str">
        <f>IF(Tabla134[[#This Row],[Item Visibility]]&lt;$U$15,"Poca visibilidad",IF(Tabla134[[#This Row],[Item Visibility]]&lt;$U$16,"Visibilidad media","Mayor visibilidad"))</f>
        <v>Poca visibilidad</v>
      </c>
      <c r="P3949" s="11" t="str">
        <f>IF(Tabla134[[#This Row],[Rating]]&lt;2,"Muy Malo",IF(Tabla134[[#This Row],[Rating]]&lt;3,"Malo",IF(Tabla134[[#This Row],[Rating]]&lt;4,"Regular",IF(Tabla134[[#This Row],[Rating]]&lt;5,"Bueno","Excelente"))))</f>
        <v>Regular</v>
      </c>
    </row>
    <row r="3950" spans="1:16" x14ac:dyDescent="0.2">
      <c r="A3950" s="7" t="s">
        <v>124</v>
      </c>
      <c r="B3950" s="7" t="s">
        <v>436</v>
      </c>
      <c r="C3950" s="7" t="s">
        <v>171</v>
      </c>
      <c r="D3950" s="8">
        <v>2015</v>
      </c>
      <c r="E3950" s="7" t="s">
        <v>922</v>
      </c>
      <c r="F3950" s="7" t="s">
        <v>796</v>
      </c>
      <c r="G3950" s="7" t="s">
        <v>702</v>
      </c>
      <c r="H3950" s="7" t="s">
        <v>7</v>
      </c>
      <c r="I3950" s="9">
        <v>8.3528446000000006E-2</v>
      </c>
      <c r="J3950" s="10">
        <v>162.45519999999999</v>
      </c>
      <c r="K3950" s="11">
        <v>3.9</v>
      </c>
      <c r="L3950" s="11" t="str">
        <f>IF(Tabla134[[#This Row],[Item Weight]]&lt;$U$12,"Poco Peso",IF(Tabla134[[#This Row],[Item Weight]]&lt;$U$13,"Peso Medio","Peso Alto"))</f>
        <v>Peso Medio</v>
      </c>
      <c r="M3950" s="7">
        <v>14.65</v>
      </c>
      <c r="N3950" s="11">
        <f>IF(Tabla134[[#This Row],[Item Weight (Nulos)]]="",VLOOKUP(Tabla134[[#This Row],[Item Identifier]],'Tabla para Nulos'!$A$3:$B$1563,2,FALSE),Tabla134[[#This Row],[Item Weight (Nulos)]])</f>
        <v>14.65</v>
      </c>
      <c r="O3950" s="11" t="str">
        <f>IF(Tabla134[[#This Row],[Item Visibility]]&lt;$U$15,"Poca visibilidad",IF(Tabla134[[#This Row],[Item Visibility]]&lt;$U$16,"Visibilidad media","Mayor visibilidad"))</f>
        <v>Visibilidad media</v>
      </c>
      <c r="P3950" s="11" t="str">
        <f>IF(Tabla134[[#This Row],[Rating]]&lt;2,"Muy Malo",IF(Tabla134[[#This Row],[Rating]]&lt;3,"Malo",IF(Tabla134[[#This Row],[Rating]]&lt;4,"Regular",IF(Tabla134[[#This Row],[Rating]]&lt;5,"Bueno","Excelente"))))</f>
        <v>Regular</v>
      </c>
    </row>
    <row r="3951" spans="1:16" x14ac:dyDescent="0.2">
      <c r="A3951" s="7" t="s">
        <v>124</v>
      </c>
      <c r="B3951" s="7" t="s">
        <v>758</v>
      </c>
      <c r="C3951" s="7" t="s">
        <v>171</v>
      </c>
      <c r="D3951" s="8">
        <v>2015</v>
      </c>
      <c r="E3951" s="7" t="s">
        <v>922</v>
      </c>
      <c r="F3951" s="7" t="s">
        <v>796</v>
      </c>
      <c r="G3951" s="7" t="s">
        <v>702</v>
      </c>
      <c r="H3951" s="7" t="s">
        <v>7</v>
      </c>
      <c r="I3951" s="9">
        <v>4.7473135E-2</v>
      </c>
      <c r="J3951" s="10">
        <v>170.54220000000001</v>
      </c>
      <c r="K3951" s="11">
        <v>3.9</v>
      </c>
      <c r="L3951" s="11" t="str">
        <f>IF(Tabla134[[#This Row],[Item Weight]]&lt;$U$12,"Poco Peso",IF(Tabla134[[#This Row],[Item Weight]]&lt;$U$13,"Peso Medio","Peso Alto"))</f>
        <v>Peso Alto</v>
      </c>
      <c r="M3951" s="7">
        <v>18</v>
      </c>
      <c r="N3951" s="11">
        <f>IF(Tabla134[[#This Row],[Item Weight (Nulos)]]="",VLOOKUP(Tabla134[[#This Row],[Item Identifier]],'Tabla para Nulos'!$A$3:$B$1563,2,FALSE),Tabla134[[#This Row],[Item Weight (Nulos)]])</f>
        <v>18</v>
      </c>
      <c r="O3951" s="11" t="str">
        <f>IF(Tabla134[[#This Row],[Item Visibility]]&lt;$U$15,"Poca visibilidad",IF(Tabla134[[#This Row],[Item Visibility]]&lt;$U$16,"Visibilidad media","Mayor visibilidad"))</f>
        <v>Visibilidad media</v>
      </c>
      <c r="P3951" s="11" t="str">
        <f>IF(Tabla134[[#This Row],[Rating]]&lt;2,"Muy Malo",IF(Tabla134[[#This Row],[Rating]]&lt;3,"Malo",IF(Tabla134[[#This Row],[Rating]]&lt;4,"Regular",IF(Tabla134[[#This Row],[Rating]]&lt;5,"Bueno","Excelente"))))</f>
        <v>Regular</v>
      </c>
    </row>
    <row r="3952" spans="1:16" x14ac:dyDescent="0.2">
      <c r="A3952" s="7" t="s">
        <v>124</v>
      </c>
      <c r="B3952" s="7" t="s">
        <v>1481</v>
      </c>
      <c r="C3952" s="7" t="s">
        <v>47</v>
      </c>
      <c r="D3952" s="8">
        <v>2015</v>
      </c>
      <c r="E3952" s="7" t="s">
        <v>922</v>
      </c>
      <c r="F3952" s="7" t="s">
        <v>796</v>
      </c>
      <c r="G3952" s="7" t="s">
        <v>702</v>
      </c>
      <c r="H3952" s="7" t="s">
        <v>7</v>
      </c>
      <c r="I3952" s="9">
        <v>1.6767995000000001E-2</v>
      </c>
      <c r="J3952" s="10">
        <v>141.41800000000001</v>
      </c>
      <c r="K3952" s="11">
        <v>3.9</v>
      </c>
      <c r="L3952" s="11" t="str">
        <f>IF(Tabla134[[#This Row],[Item Weight]]&lt;$U$12,"Poco Peso",IF(Tabla134[[#This Row],[Item Weight]]&lt;$U$13,"Peso Medio","Peso Alto"))</f>
        <v>Peso Alto</v>
      </c>
      <c r="M3952" s="7">
        <v>17.5</v>
      </c>
      <c r="N3952" s="11">
        <f>IF(Tabla134[[#This Row],[Item Weight (Nulos)]]="",VLOOKUP(Tabla134[[#This Row],[Item Identifier]],'Tabla para Nulos'!$A$3:$B$1563,2,FALSE),Tabla134[[#This Row],[Item Weight (Nulos)]])</f>
        <v>17.5</v>
      </c>
      <c r="O3952" s="11" t="str">
        <f>IF(Tabla134[[#This Row],[Item Visibility]]&lt;$U$15,"Poca visibilidad",IF(Tabla134[[#This Row],[Item Visibility]]&lt;$U$16,"Visibilidad media","Mayor visibilidad"))</f>
        <v>Poca visibilidad</v>
      </c>
      <c r="P3952" s="11" t="str">
        <f>IF(Tabla134[[#This Row],[Rating]]&lt;2,"Muy Malo",IF(Tabla134[[#This Row],[Rating]]&lt;3,"Malo",IF(Tabla134[[#This Row],[Rating]]&lt;4,"Regular",IF(Tabla134[[#This Row],[Rating]]&lt;5,"Bueno","Excelente"))))</f>
        <v>Regular</v>
      </c>
    </row>
    <row r="3953" spans="1:16" x14ac:dyDescent="0.2">
      <c r="A3953" s="7" t="s">
        <v>124</v>
      </c>
      <c r="B3953" s="7" t="s">
        <v>693</v>
      </c>
      <c r="C3953" s="7" t="s">
        <v>165</v>
      </c>
      <c r="D3953" s="8">
        <v>2015</v>
      </c>
      <c r="E3953" s="7" t="s">
        <v>922</v>
      </c>
      <c r="F3953" s="7" t="s">
        <v>796</v>
      </c>
      <c r="G3953" s="7" t="s">
        <v>702</v>
      </c>
      <c r="H3953" s="7" t="s">
        <v>7</v>
      </c>
      <c r="I3953" s="9">
        <v>2.3190134000000001E-2</v>
      </c>
      <c r="J3953" s="10">
        <v>153.434</v>
      </c>
      <c r="K3953" s="11">
        <v>3.9</v>
      </c>
      <c r="L3953" s="11" t="str">
        <f>IF(Tabla134[[#This Row],[Item Weight]]&lt;$U$12,"Poco Peso",IF(Tabla134[[#This Row],[Item Weight]]&lt;$U$13,"Peso Medio","Peso Alto"))</f>
        <v>Peso Alto</v>
      </c>
      <c r="M3953" s="7">
        <v>20.5</v>
      </c>
      <c r="N3953" s="11">
        <f>IF(Tabla134[[#This Row],[Item Weight (Nulos)]]="",VLOOKUP(Tabla134[[#This Row],[Item Identifier]],'Tabla para Nulos'!$A$3:$B$1563,2,FALSE),Tabla134[[#This Row],[Item Weight (Nulos)]])</f>
        <v>20.5</v>
      </c>
      <c r="O3953" s="11" t="str">
        <f>IF(Tabla134[[#This Row],[Item Visibility]]&lt;$U$15,"Poca visibilidad",IF(Tabla134[[#This Row],[Item Visibility]]&lt;$U$16,"Visibilidad media","Mayor visibilidad"))</f>
        <v>Poca visibilidad</v>
      </c>
      <c r="P3953" s="11" t="str">
        <f>IF(Tabla134[[#This Row],[Rating]]&lt;2,"Muy Malo",IF(Tabla134[[#This Row],[Rating]]&lt;3,"Malo",IF(Tabla134[[#This Row],[Rating]]&lt;4,"Regular",IF(Tabla134[[#This Row],[Rating]]&lt;5,"Bueno","Excelente"))))</f>
        <v>Regular</v>
      </c>
    </row>
    <row r="3954" spans="1:16" x14ac:dyDescent="0.2">
      <c r="A3954" s="7" t="s">
        <v>124</v>
      </c>
      <c r="B3954" s="7" t="s">
        <v>1467</v>
      </c>
      <c r="C3954" s="7" t="s">
        <v>14</v>
      </c>
      <c r="D3954" s="8">
        <v>2015</v>
      </c>
      <c r="E3954" s="7" t="s">
        <v>922</v>
      </c>
      <c r="F3954" s="7" t="s">
        <v>796</v>
      </c>
      <c r="G3954" s="7" t="s">
        <v>702</v>
      </c>
      <c r="H3954" s="7" t="s">
        <v>7</v>
      </c>
      <c r="I3954" s="9">
        <v>5.1571772000000002E-2</v>
      </c>
      <c r="J3954" s="10">
        <v>258.46199999999999</v>
      </c>
      <c r="K3954" s="11">
        <v>3.9</v>
      </c>
      <c r="L3954" s="11" t="str">
        <f>IF(Tabla134[[#This Row],[Item Weight]]&lt;$U$12,"Poco Peso",IF(Tabla134[[#This Row],[Item Weight]]&lt;$U$13,"Peso Medio","Peso Alto"))</f>
        <v>Peso Medio</v>
      </c>
      <c r="M3954" s="7">
        <v>9.6</v>
      </c>
      <c r="N3954" s="11">
        <f>IF(Tabla134[[#This Row],[Item Weight (Nulos)]]="",VLOOKUP(Tabla134[[#This Row],[Item Identifier]],'Tabla para Nulos'!$A$3:$B$1563,2,FALSE),Tabla134[[#This Row],[Item Weight (Nulos)]])</f>
        <v>9.6</v>
      </c>
      <c r="O3954" s="11" t="str">
        <f>IF(Tabla134[[#This Row],[Item Visibility]]&lt;$U$15,"Poca visibilidad",IF(Tabla134[[#This Row],[Item Visibility]]&lt;$U$16,"Visibilidad media","Mayor visibilidad"))</f>
        <v>Visibilidad media</v>
      </c>
      <c r="P3954" s="11" t="str">
        <f>IF(Tabla134[[#This Row],[Rating]]&lt;2,"Muy Malo",IF(Tabla134[[#This Row],[Rating]]&lt;3,"Malo",IF(Tabla134[[#This Row],[Rating]]&lt;4,"Regular",IF(Tabla134[[#This Row],[Rating]]&lt;5,"Bueno","Excelente"))))</f>
        <v>Regular</v>
      </c>
    </row>
    <row r="3955" spans="1:16" x14ac:dyDescent="0.2">
      <c r="A3955" s="7" t="s">
        <v>124</v>
      </c>
      <c r="B3955" s="7" t="s">
        <v>153</v>
      </c>
      <c r="C3955" s="7" t="s">
        <v>14</v>
      </c>
      <c r="D3955" s="8">
        <v>2015</v>
      </c>
      <c r="E3955" s="7" t="s">
        <v>922</v>
      </c>
      <c r="F3955" s="7" t="s">
        <v>796</v>
      </c>
      <c r="G3955" s="7" t="s">
        <v>702</v>
      </c>
      <c r="H3955" s="7" t="s">
        <v>7</v>
      </c>
      <c r="I3955" s="9">
        <v>2.6139404000000001E-2</v>
      </c>
      <c r="J3955" s="10">
        <v>216.785</v>
      </c>
      <c r="K3955" s="11">
        <v>3.9</v>
      </c>
      <c r="L3955" s="11" t="str">
        <f>IF(Tabla134[[#This Row],[Item Weight]]&lt;$U$12,"Poco Peso",IF(Tabla134[[#This Row],[Item Weight]]&lt;$U$13,"Peso Medio","Peso Alto"))</f>
        <v>Peso Medio</v>
      </c>
      <c r="M3955" s="7">
        <v>9.8000000000000007</v>
      </c>
      <c r="N3955" s="11">
        <f>IF(Tabla134[[#This Row],[Item Weight (Nulos)]]="",VLOOKUP(Tabla134[[#This Row],[Item Identifier]],'Tabla para Nulos'!$A$3:$B$1563,2,FALSE),Tabla134[[#This Row],[Item Weight (Nulos)]])</f>
        <v>9.8000000000000007</v>
      </c>
      <c r="O3955" s="11" t="str">
        <f>IF(Tabla134[[#This Row],[Item Visibility]]&lt;$U$15,"Poca visibilidad",IF(Tabla134[[#This Row],[Item Visibility]]&lt;$U$16,"Visibilidad media","Mayor visibilidad"))</f>
        <v>Poca visibilidad</v>
      </c>
      <c r="P3955" s="11" t="str">
        <f>IF(Tabla134[[#This Row],[Rating]]&lt;2,"Muy Malo",IF(Tabla134[[#This Row],[Rating]]&lt;3,"Malo",IF(Tabla134[[#This Row],[Rating]]&lt;4,"Regular",IF(Tabla134[[#This Row],[Rating]]&lt;5,"Bueno","Excelente"))))</f>
        <v>Regular</v>
      </c>
    </row>
    <row r="3956" spans="1:16" x14ac:dyDescent="0.2">
      <c r="A3956" s="7" t="s">
        <v>124</v>
      </c>
      <c r="B3956" s="7" t="s">
        <v>601</v>
      </c>
      <c r="C3956" s="7" t="s">
        <v>14</v>
      </c>
      <c r="D3956" s="8">
        <v>2015</v>
      </c>
      <c r="E3956" s="7" t="s">
        <v>922</v>
      </c>
      <c r="F3956" s="7" t="s">
        <v>796</v>
      </c>
      <c r="G3956" s="7" t="s">
        <v>702</v>
      </c>
      <c r="H3956" s="7" t="s">
        <v>7</v>
      </c>
      <c r="I3956" s="9">
        <v>3.6033638999999999E-2</v>
      </c>
      <c r="J3956" s="10">
        <v>183.79239999999999</v>
      </c>
      <c r="K3956" s="11">
        <v>3.9</v>
      </c>
      <c r="L3956" s="11" t="str">
        <f>IF(Tabla134[[#This Row],[Item Weight]]&lt;$U$12,"Poco Peso",IF(Tabla134[[#This Row],[Item Weight]]&lt;$U$13,"Peso Medio","Peso Alto"))</f>
        <v>Peso Medio</v>
      </c>
      <c r="M3956" s="7">
        <v>13.65</v>
      </c>
      <c r="N3956" s="11">
        <f>IF(Tabla134[[#This Row],[Item Weight (Nulos)]]="",VLOOKUP(Tabla134[[#This Row],[Item Identifier]],'Tabla para Nulos'!$A$3:$B$1563,2,FALSE),Tabla134[[#This Row],[Item Weight (Nulos)]])</f>
        <v>13.65</v>
      </c>
      <c r="O3956" s="11" t="str">
        <f>IF(Tabla134[[#This Row],[Item Visibility]]&lt;$U$15,"Poca visibilidad",IF(Tabla134[[#This Row],[Item Visibility]]&lt;$U$16,"Visibilidad media","Mayor visibilidad"))</f>
        <v>Visibilidad media</v>
      </c>
      <c r="P3956" s="11" t="str">
        <f>IF(Tabla134[[#This Row],[Rating]]&lt;2,"Muy Malo",IF(Tabla134[[#This Row],[Rating]]&lt;3,"Malo",IF(Tabla134[[#This Row],[Rating]]&lt;4,"Regular",IF(Tabla134[[#This Row],[Rating]]&lt;5,"Bueno","Excelente"))))</f>
        <v>Regular</v>
      </c>
    </row>
    <row r="3957" spans="1:16" x14ac:dyDescent="0.2">
      <c r="A3957" s="7" t="s">
        <v>124</v>
      </c>
      <c r="B3957" s="7" t="s">
        <v>1268</v>
      </c>
      <c r="C3957" s="7" t="s">
        <v>14</v>
      </c>
      <c r="D3957" s="8">
        <v>2015</v>
      </c>
      <c r="E3957" s="7" t="s">
        <v>922</v>
      </c>
      <c r="F3957" s="7" t="s">
        <v>796</v>
      </c>
      <c r="G3957" s="7" t="s">
        <v>702</v>
      </c>
      <c r="H3957" s="7" t="s">
        <v>7</v>
      </c>
      <c r="I3957" s="9">
        <v>3.9090105E-2</v>
      </c>
      <c r="J3957" s="10">
        <v>148.4418</v>
      </c>
      <c r="K3957" s="11">
        <v>3.9</v>
      </c>
      <c r="L3957" s="11" t="str">
        <f>IF(Tabla134[[#This Row],[Item Weight]]&lt;$U$12,"Poco Peso",IF(Tabla134[[#This Row],[Item Weight]]&lt;$U$13,"Peso Medio","Peso Alto"))</f>
        <v>Peso Alto</v>
      </c>
      <c r="M3957" s="7">
        <v>18</v>
      </c>
      <c r="N3957" s="11">
        <f>IF(Tabla134[[#This Row],[Item Weight (Nulos)]]="",VLOOKUP(Tabla134[[#This Row],[Item Identifier]],'Tabla para Nulos'!$A$3:$B$1563,2,FALSE),Tabla134[[#This Row],[Item Weight (Nulos)]])</f>
        <v>18</v>
      </c>
      <c r="O3957" s="11" t="str">
        <f>IF(Tabla134[[#This Row],[Item Visibility]]&lt;$U$15,"Poca visibilidad",IF(Tabla134[[#This Row],[Item Visibility]]&lt;$U$16,"Visibilidad media","Mayor visibilidad"))</f>
        <v>Visibilidad media</v>
      </c>
      <c r="P3957" s="11" t="str">
        <f>IF(Tabla134[[#This Row],[Rating]]&lt;2,"Muy Malo",IF(Tabla134[[#This Row],[Rating]]&lt;3,"Malo",IF(Tabla134[[#This Row],[Rating]]&lt;4,"Regular",IF(Tabla134[[#This Row],[Rating]]&lt;5,"Bueno","Excelente"))))</f>
        <v>Regular</v>
      </c>
    </row>
    <row r="3958" spans="1:16" x14ac:dyDescent="0.2">
      <c r="A3958" s="7" t="s">
        <v>124</v>
      </c>
      <c r="B3958" s="7" t="s">
        <v>851</v>
      </c>
      <c r="C3958" s="7" t="s">
        <v>14</v>
      </c>
      <c r="D3958" s="8">
        <v>2015</v>
      </c>
      <c r="E3958" s="7" t="s">
        <v>922</v>
      </c>
      <c r="F3958" s="7" t="s">
        <v>796</v>
      </c>
      <c r="G3958" s="7" t="s">
        <v>702</v>
      </c>
      <c r="H3958" s="7" t="s">
        <v>7</v>
      </c>
      <c r="I3958" s="9">
        <v>0.11834228500000001</v>
      </c>
      <c r="J3958" s="10">
        <v>222.6088</v>
      </c>
      <c r="K3958" s="11">
        <v>3.9</v>
      </c>
      <c r="L3958" s="11" t="str">
        <f>IF(Tabla134[[#This Row],[Item Weight]]&lt;$U$12,"Poco Peso",IF(Tabla134[[#This Row],[Item Weight]]&lt;$U$13,"Peso Medio","Peso Alto"))</f>
        <v>Peso Alto</v>
      </c>
      <c r="M3958" s="7">
        <v>19.350000000000001</v>
      </c>
      <c r="N3958" s="11">
        <f>IF(Tabla134[[#This Row],[Item Weight (Nulos)]]="",VLOOKUP(Tabla134[[#This Row],[Item Identifier]],'Tabla para Nulos'!$A$3:$B$1563,2,FALSE),Tabla134[[#This Row],[Item Weight (Nulos)]])</f>
        <v>19.350000000000001</v>
      </c>
      <c r="O3958" s="11" t="str">
        <f>IF(Tabla134[[#This Row],[Item Visibility]]&lt;$U$15,"Poca visibilidad",IF(Tabla134[[#This Row],[Item Visibility]]&lt;$U$16,"Visibilidad media","Mayor visibilidad"))</f>
        <v>Mayor visibilidad</v>
      </c>
      <c r="P3958" s="11" t="str">
        <f>IF(Tabla134[[#This Row],[Rating]]&lt;2,"Muy Malo",IF(Tabla134[[#This Row],[Rating]]&lt;3,"Malo",IF(Tabla134[[#This Row],[Rating]]&lt;4,"Regular",IF(Tabla134[[#This Row],[Rating]]&lt;5,"Bueno","Excelente"))))</f>
        <v>Regular</v>
      </c>
    </row>
    <row r="3959" spans="1:16" x14ac:dyDescent="0.2">
      <c r="A3959" s="7" t="s">
        <v>124</v>
      </c>
      <c r="B3959" s="7" t="s">
        <v>848</v>
      </c>
      <c r="C3959" s="7" t="s">
        <v>19</v>
      </c>
      <c r="D3959" s="8">
        <v>2015</v>
      </c>
      <c r="E3959" s="7" t="s">
        <v>922</v>
      </c>
      <c r="F3959" s="7" t="s">
        <v>796</v>
      </c>
      <c r="G3959" s="7" t="s">
        <v>702</v>
      </c>
      <c r="H3959" s="7" t="s">
        <v>7</v>
      </c>
      <c r="I3959" s="9">
        <v>7.9132211999999993E-2</v>
      </c>
      <c r="J3959" s="10">
        <v>112.68600000000001</v>
      </c>
      <c r="K3959" s="11">
        <v>3.9</v>
      </c>
      <c r="L3959" s="11" t="str">
        <f>IF(Tabla134[[#This Row],[Item Weight]]&lt;$U$12,"Poco Peso",IF(Tabla134[[#This Row],[Item Weight]]&lt;$U$13,"Peso Medio","Peso Alto"))</f>
        <v>Poco Peso</v>
      </c>
      <c r="M3959" s="7">
        <v>6.1349999999999998</v>
      </c>
      <c r="N3959" s="11">
        <f>IF(Tabla134[[#This Row],[Item Weight (Nulos)]]="",VLOOKUP(Tabla134[[#This Row],[Item Identifier]],'Tabla para Nulos'!$A$3:$B$1563,2,FALSE),Tabla134[[#This Row],[Item Weight (Nulos)]])</f>
        <v>6.1349999999999998</v>
      </c>
      <c r="O3959" s="11" t="str">
        <f>IF(Tabla134[[#This Row],[Item Visibility]]&lt;$U$15,"Poca visibilidad",IF(Tabla134[[#This Row],[Item Visibility]]&lt;$U$16,"Visibilidad media","Mayor visibilidad"))</f>
        <v>Visibilidad media</v>
      </c>
      <c r="P3959" s="11" t="str">
        <f>IF(Tabla134[[#This Row],[Rating]]&lt;2,"Muy Malo",IF(Tabla134[[#This Row],[Rating]]&lt;3,"Malo",IF(Tabla134[[#This Row],[Rating]]&lt;4,"Regular",IF(Tabla134[[#This Row],[Rating]]&lt;5,"Bueno","Excelente"))))</f>
        <v>Regular</v>
      </c>
    </row>
    <row r="3960" spans="1:16" x14ac:dyDescent="0.2">
      <c r="A3960" s="7" t="s">
        <v>124</v>
      </c>
      <c r="B3960" s="7" t="s">
        <v>1153</v>
      </c>
      <c r="C3960" s="7" t="s">
        <v>19</v>
      </c>
      <c r="D3960" s="8">
        <v>2015</v>
      </c>
      <c r="E3960" s="7" t="s">
        <v>922</v>
      </c>
      <c r="F3960" s="7" t="s">
        <v>796</v>
      </c>
      <c r="G3960" s="7" t="s">
        <v>702</v>
      </c>
      <c r="H3960" s="7" t="s">
        <v>7</v>
      </c>
      <c r="I3960" s="9">
        <v>2.7114237999999999E-2</v>
      </c>
      <c r="J3960" s="10">
        <v>151.9682</v>
      </c>
      <c r="K3960" s="11">
        <v>3.9</v>
      </c>
      <c r="L3960" s="11" t="str">
        <f>IF(Tabla134[[#This Row],[Item Weight]]&lt;$U$12,"Poco Peso",IF(Tabla134[[#This Row],[Item Weight]]&lt;$U$13,"Peso Medio","Peso Alto"))</f>
        <v>Poco Peso</v>
      </c>
      <c r="M3960" s="7">
        <v>8.52</v>
      </c>
      <c r="N3960" s="11">
        <f>IF(Tabla134[[#This Row],[Item Weight (Nulos)]]="",VLOOKUP(Tabla134[[#This Row],[Item Identifier]],'Tabla para Nulos'!$A$3:$B$1563,2,FALSE),Tabla134[[#This Row],[Item Weight (Nulos)]])</f>
        <v>8.52</v>
      </c>
      <c r="O3960" s="11" t="str">
        <f>IF(Tabla134[[#This Row],[Item Visibility]]&lt;$U$15,"Poca visibilidad",IF(Tabla134[[#This Row],[Item Visibility]]&lt;$U$16,"Visibilidad media","Mayor visibilidad"))</f>
        <v>Visibilidad media</v>
      </c>
      <c r="P3960" s="11" t="str">
        <f>IF(Tabla134[[#This Row],[Rating]]&lt;2,"Muy Malo",IF(Tabla134[[#This Row],[Rating]]&lt;3,"Malo",IF(Tabla134[[#This Row],[Rating]]&lt;4,"Regular",IF(Tabla134[[#This Row],[Rating]]&lt;5,"Bueno","Excelente"))))</f>
        <v>Regular</v>
      </c>
    </row>
    <row r="3961" spans="1:16" x14ac:dyDescent="0.2">
      <c r="A3961" s="7" t="s">
        <v>124</v>
      </c>
      <c r="B3961" s="7" t="s">
        <v>1380</v>
      </c>
      <c r="C3961" s="7" t="s">
        <v>19</v>
      </c>
      <c r="D3961" s="8">
        <v>2015</v>
      </c>
      <c r="E3961" s="7" t="s">
        <v>922</v>
      </c>
      <c r="F3961" s="7" t="s">
        <v>796</v>
      </c>
      <c r="G3961" s="7" t="s">
        <v>702</v>
      </c>
      <c r="H3961" s="7" t="s">
        <v>7</v>
      </c>
      <c r="I3961" s="9">
        <v>0.15087286799999999</v>
      </c>
      <c r="J3961" s="10">
        <v>47.569200000000002</v>
      </c>
      <c r="K3961" s="11">
        <v>3.9</v>
      </c>
      <c r="L3961" s="11" t="str">
        <f>IF(Tabla134[[#This Row],[Item Weight]]&lt;$U$12,"Poco Peso",IF(Tabla134[[#This Row],[Item Weight]]&lt;$U$13,"Peso Medio","Peso Alto"))</f>
        <v>Peso Medio</v>
      </c>
      <c r="M3961" s="7">
        <v>14.6</v>
      </c>
      <c r="N3961" s="11">
        <f>IF(Tabla134[[#This Row],[Item Weight (Nulos)]]="",VLOOKUP(Tabla134[[#This Row],[Item Identifier]],'Tabla para Nulos'!$A$3:$B$1563,2,FALSE),Tabla134[[#This Row],[Item Weight (Nulos)]])</f>
        <v>14.6</v>
      </c>
      <c r="O3961" s="11" t="str">
        <f>IF(Tabla134[[#This Row],[Item Visibility]]&lt;$U$15,"Poca visibilidad",IF(Tabla134[[#This Row],[Item Visibility]]&lt;$U$16,"Visibilidad media","Mayor visibilidad"))</f>
        <v>Mayor visibilidad</v>
      </c>
      <c r="P3961" s="11" t="str">
        <f>IF(Tabla134[[#This Row],[Rating]]&lt;2,"Muy Malo",IF(Tabla134[[#This Row],[Rating]]&lt;3,"Malo",IF(Tabla134[[#This Row],[Rating]]&lt;4,"Regular",IF(Tabla134[[#This Row],[Rating]]&lt;5,"Bueno","Excelente"))))</f>
        <v>Regular</v>
      </c>
    </row>
    <row r="3962" spans="1:16" x14ac:dyDescent="0.2">
      <c r="A3962" s="7" t="s">
        <v>124</v>
      </c>
      <c r="B3962" s="7" t="s">
        <v>1492</v>
      </c>
      <c r="C3962" s="7" t="s">
        <v>19</v>
      </c>
      <c r="D3962" s="8">
        <v>2015</v>
      </c>
      <c r="E3962" s="7" t="s">
        <v>922</v>
      </c>
      <c r="F3962" s="7" t="s">
        <v>796</v>
      </c>
      <c r="G3962" s="7" t="s">
        <v>702</v>
      </c>
      <c r="H3962" s="7" t="s">
        <v>7</v>
      </c>
      <c r="I3962" s="9">
        <v>9.8102580999999994E-2</v>
      </c>
      <c r="J3962" s="10">
        <v>172.97380000000001</v>
      </c>
      <c r="K3962" s="11">
        <v>3.9</v>
      </c>
      <c r="L3962" s="11" t="str">
        <f>IF(Tabla134[[#This Row],[Item Weight]]&lt;$U$12,"Poco Peso",IF(Tabla134[[#This Row],[Item Weight]]&lt;$U$13,"Peso Medio","Peso Alto"))</f>
        <v>Peso Alto</v>
      </c>
      <c r="M3962" s="7">
        <v>17.5</v>
      </c>
      <c r="N3962" s="11">
        <f>IF(Tabla134[[#This Row],[Item Weight (Nulos)]]="",VLOOKUP(Tabla134[[#This Row],[Item Identifier]],'Tabla para Nulos'!$A$3:$B$1563,2,FALSE),Tabla134[[#This Row],[Item Weight (Nulos)]])</f>
        <v>17.5</v>
      </c>
      <c r="O3962" s="11" t="str">
        <f>IF(Tabla134[[#This Row],[Item Visibility]]&lt;$U$15,"Poca visibilidad",IF(Tabla134[[#This Row],[Item Visibility]]&lt;$U$16,"Visibilidad media","Mayor visibilidad"))</f>
        <v>Mayor visibilidad</v>
      </c>
      <c r="P3962" s="11" t="str">
        <f>IF(Tabla134[[#This Row],[Rating]]&lt;2,"Muy Malo",IF(Tabla134[[#This Row],[Rating]]&lt;3,"Malo",IF(Tabla134[[#This Row],[Rating]]&lt;4,"Regular",IF(Tabla134[[#This Row],[Rating]]&lt;5,"Bueno","Excelente"))))</f>
        <v>Regular</v>
      </c>
    </row>
    <row r="3963" spans="1:16" x14ac:dyDescent="0.2">
      <c r="A3963" s="7" t="s">
        <v>124</v>
      </c>
      <c r="B3963" s="7" t="s">
        <v>1108</v>
      </c>
      <c r="C3963" s="7" t="s">
        <v>28</v>
      </c>
      <c r="D3963" s="8">
        <v>2020</v>
      </c>
      <c r="E3963" s="7" t="s">
        <v>919</v>
      </c>
      <c r="F3963" s="7" t="s">
        <v>796</v>
      </c>
      <c r="G3963" s="7" t="s">
        <v>702</v>
      </c>
      <c r="H3963" s="7" t="s">
        <v>7</v>
      </c>
      <c r="I3963" s="9">
        <v>8.5434195000000004E-2</v>
      </c>
      <c r="J3963" s="10">
        <v>105.02800000000001</v>
      </c>
      <c r="K3963" s="11">
        <v>3.9</v>
      </c>
      <c r="L3963" s="11" t="str">
        <f>IF(Tabla134[[#This Row],[Item Weight]]&lt;$U$12,"Poco Peso",IF(Tabla134[[#This Row],[Item Weight]]&lt;$U$13,"Peso Medio","Peso Alto"))</f>
        <v>Peso Medio</v>
      </c>
      <c r="M3963" s="7">
        <v>9.6</v>
      </c>
      <c r="N3963" s="11">
        <f>IF(Tabla134[[#This Row],[Item Weight (Nulos)]]="",VLOOKUP(Tabla134[[#This Row],[Item Identifier]],'Tabla para Nulos'!$A$3:$B$1563,2,FALSE),Tabla134[[#This Row],[Item Weight (Nulos)]])</f>
        <v>9.6</v>
      </c>
      <c r="O3963" s="11" t="str">
        <f>IF(Tabla134[[#This Row],[Item Visibility]]&lt;$U$15,"Poca visibilidad",IF(Tabla134[[#This Row],[Item Visibility]]&lt;$U$16,"Visibilidad media","Mayor visibilidad"))</f>
        <v>Visibilidad media</v>
      </c>
      <c r="P3963" s="11" t="str">
        <f>IF(Tabla134[[#This Row],[Rating]]&lt;2,"Muy Malo",IF(Tabla134[[#This Row],[Rating]]&lt;3,"Malo",IF(Tabla134[[#This Row],[Rating]]&lt;4,"Regular",IF(Tabla134[[#This Row],[Rating]]&lt;5,"Bueno","Excelente"))))</f>
        <v>Regular</v>
      </c>
    </row>
    <row r="3964" spans="1:16" x14ac:dyDescent="0.2">
      <c r="A3964" s="7" t="s">
        <v>124</v>
      </c>
      <c r="B3964" s="7" t="s">
        <v>285</v>
      </c>
      <c r="C3964" s="7" t="s">
        <v>112</v>
      </c>
      <c r="D3964" s="8">
        <v>2020</v>
      </c>
      <c r="E3964" s="7" t="s">
        <v>919</v>
      </c>
      <c r="F3964" s="7" t="s">
        <v>796</v>
      </c>
      <c r="G3964" s="7" t="s">
        <v>702</v>
      </c>
      <c r="H3964" s="7" t="s">
        <v>7</v>
      </c>
      <c r="I3964" s="9">
        <v>8.7963415000000003E-2</v>
      </c>
      <c r="J3964" s="10">
        <v>193.3794</v>
      </c>
      <c r="K3964" s="11">
        <v>3.9</v>
      </c>
      <c r="L3964" s="11" t="str">
        <f>IF(Tabla134[[#This Row],[Item Weight]]&lt;$U$12,"Poco Peso",IF(Tabla134[[#This Row],[Item Weight]]&lt;$U$13,"Peso Medio","Peso Alto"))</f>
        <v>Peso Alto</v>
      </c>
      <c r="M3964" s="7">
        <v>17.850000000000001</v>
      </c>
      <c r="N3964" s="11">
        <f>IF(Tabla134[[#This Row],[Item Weight (Nulos)]]="",VLOOKUP(Tabla134[[#This Row],[Item Identifier]],'Tabla para Nulos'!$A$3:$B$1563,2,FALSE),Tabla134[[#This Row],[Item Weight (Nulos)]])</f>
        <v>17.850000000000001</v>
      </c>
      <c r="O3964" s="11" t="str">
        <f>IF(Tabla134[[#This Row],[Item Visibility]]&lt;$U$15,"Poca visibilidad",IF(Tabla134[[#This Row],[Item Visibility]]&lt;$U$16,"Visibilidad media","Mayor visibilidad"))</f>
        <v>Visibilidad media</v>
      </c>
      <c r="P3964" s="11" t="str">
        <f>IF(Tabla134[[#This Row],[Rating]]&lt;2,"Muy Malo",IF(Tabla134[[#This Row],[Rating]]&lt;3,"Malo",IF(Tabla134[[#This Row],[Rating]]&lt;4,"Regular",IF(Tabla134[[#This Row],[Rating]]&lt;5,"Bueno","Excelente"))))</f>
        <v>Regular</v>
      </c>
    </row>
    <row r="3965" spans="1:16" x14ac:dyDescent="0.2">
      <c r="A3965" s="7" t="s">
        <v>124</v>
      </c>
      <c r="B3965" s="7" t="s">
        <v>1303</v>
      </c>
      <c r="C3965" s="7" t="s">
        <v>25</v>
      </c>
      <c r="D3965" s="8">
        <v>2020</v>
      </c>
      <c r="E3965" s="7" t="s">
        <v>919</v>
      </c>
      <c r="F3965" s="7" t="s">
        <v>796</v>
      </c>
      <c r="G3965" s="7" t="s">
        <v>702</v>
      </c>
      <c r="H3965" s="7" t="s">
        <v>7</v>
      </c>
      <c r="I3965" s="9">
        <v>3.2125560999999997E-2</v>
      </c>
      <c r="J3965" s="10">
        <v>115.7492</v>
      </c>
      <c r="K3965" s="11">
        <v>3.9</v>
      </c>
      <c r="L3965" s="11" t="str">
        <f>IF(Tabla134[[#This Row],[Item Weight]]&lt;$U$12,"Poco Peso",IF(Tabla134[[#This Row],[Item Weight]]&lt;$U$13,"Peso Medio","Peso Alto"))</f>
        <v>Poco Peso</v>
      </c>
      <c r="M3965" s="7">
        <v>7.6550000000000002</v>
      </c>
      <c r="N3965" s="11">
        <f>IF(Tabla134[[#This Row],[Item Weight (Nulos)]]="",VLOOKUP(Tabla134[[#This Row],[Item Identifier]],'Tabla para Nulos'!$A$3:$B$1563,2,FALSE),Tabla134[[#This Row],[Item Weight (Nulos)]])</f>
        <v>7.6550000000000002</v>
      </c>
      <c r="O3965" s="11" t="str">
        <f>IF(Tabla134[[#This Row],[Item Visibility]]&lt;$U$15,"Poca visibilidad",IF(Tabla134[[#This Row],[Item Visibility]]&lt;$U$16,"Visibilidad media","Mayor visibilidad"))</f>
        <v>Visibilidad media</v>
      </c>
      <c r="P3965" s="11" t="str">
        <f>IF(Tabla134[[#This Row],[Rating]]&lt;2,"Muy Malo",IF(Tabla134[[#This Row],[Rating]]&lt;3,"Malo",IF(Tabla134[[#This Row],[Rating]]&lt;4,"Regular",IF(Tabla134[[#This Row],[Rating]]&lt;5,"Bueno","Excelente"))))</f>
        <v>Regular</v>
      </c>
    </row>
    <row r="3966" spans="1:16" x14ac:dyDescent="0.2">
      <c r="A3966" s="7" t="s">
        <v>124</v>
      </c>
      <c r="B3966" s="7" t="s">
        <v>1427</v>
      </c>
      <c r="C3966" s="7" t="s">
        <v>17</v>
      </c>
      <c r="D3966" s="8">
        <v>2020</v>
      </c>
      <c r="E3966" s="7" t="s">
        <v>919</v>
      </c>
      <c r="F3966" s="7" t="s">
        <v>796</v>
      </c>
      <c r="G3966" s="7" t="s">
        <v>702</v>
      </c>
      <c r="H3966" s="7" t="s">
        <v>7</v>
      </c>
      <c r="I3966" s="9">
        <v>9.3913606999999996E-2</v>
      </c>
      <c r="J3966" s="10">
        <v>198.74260000000001</v>
      </c>
      <c r="K3966" s="11">
        <v>3.9</v>
      </c>
      <c r="L3966" s="11" t="str">
        <f>IF(Tabla134[[#This Row],[Item Weight]]&lt;$U$12,"Poco Peso",IF(Tabla134[[#This Row],[Item Weight]]&lt;$U$13,"Peso Medio","Peso Alto"))</f>
        <v>Poco Peso</v>
      </c>
      <c r="M3966" s="7">
        <v>6.6150000000000002</v>
      </c>
      <c r="N3966" s="11">
        <f>IF(Tabla134[[#This Row],[Item Weight (Nulos)]]="",VLOOKUP(Tabla134[[#This Row],[Item Identifier]],'Tabla para Nulos'!$A$3:$B$1563,2,FALSE),Tabla134[[#This Row],[Item Weight (Nulos)]])</f>
        <v>6.6150000000000002</v>
      </c>
      <c r="O3966" s="11" t="str">
        <f>IF(Tabla134[[#This Row],[Item Visibility]]&lt;$U$15,"Poca visibilidad",IF(Tabla134[[#This Row],[Item Visibility]]&lt;$U$16,"Visibilidad media","Mayor visibilidad"))</f>
        <v>Visibilidad media</v>
      </c>
      <c r="P3966" s="11" t="str">
        <f>IF(Tabla134[[#This Row],[Rating]]&lt;2,"Muy Malo",IF(Tabla134[[#This Row],[Rating]]&lt;3,"Malo",IF(Tabla134[[#This Row],[Rating]]&lt;4,"Regular",IF(Tabla134[[#This Row],[Rating]]&lt;5,"Bueno","Excelente"))))</f>
        <v>Regular</v>
      </c>
    </row>
    <row r="3967" spans="1:16" x14ac:dyDescent="0.2">
      <c r="A3967" s="7" t="s">
        <v>124</v>
      </c>
      <c r="B3967" s="7" t="s">
        <v>1544</v>
      </c>
      <c r="C3967" s="7" t="s">
        <v>17</v>
      </c>
      <c r="D3967" s="8">
        <v>2020</v>
      </c>
      <c r="E3967" s="7" t="s">
        <v>919</v>
      </c>
      <c r="F3967" s="7" t="s">
        <v>796</v>
      </c>
      <c r="G3967" s="7" t="s">
        <v>702</v>
      </c>
      <c r="H3967" s="7" t="s">
        <v>7</v>
      </c>
      <c r="I3967" s="9">
        <v>2.4331585999999999E-2</v>
      </c>
      <c r="J3967" s="10">
        <v>34.987400000000001</v>
      </c>
      <c r="K3967" s="11">
        <v>3.9</v>
      </c>
      <c r="L3967" s="11" t="str">
        <f>IF(Tabla134[[#This Row],[Item Weight]]&lt;$U$12,"Poco Peso",IF(Tabla134[[#This Row],[Item Weight]]&lt;$U$13,"Peso Medio","Peso Alto"))</f>
        <v>Peso Medio</v>
      </c>
      <c r="M3967" s="7">
        <v>12.6</v>
      </c>
      <c r="N3967" s="11">
        <f>IF(Tabla134[[#This Row],[Item Weight (Nulos)]]="",VLOOKUP(Tabla134[[#This Row],[Item Identifier]],'Tabla para Nulos'!$A$3:$B$1563,2,FALSE),Tabla134[[#This Row],[Item Weight (Nulos)]])</f>
        <v>12.6</v>
      </c>
      <c r="O3967" s="11" t="str">
        <f>IF(Tabla134[[#This Row],[Item Visibility]]&lt;$U$15,"Poca visibilidad",IF(Tabla134[[#This Row],[Item Visibility]]&lt;$U$16,"Visibilidad media","Mayor visibilidad"))</f>
        <v>Poca visibilidad</v>
      </c>
      <c r="P3967" s="11" t="str">
        <f>IF(Tabla134[[#This Row],[Rating]]&lt;2,"Muy Malo",IF(Tabla134[[#This Row],[Rating]]&lt;3,"Malo",IF(Tabla134[[#This Row],[Rating]]&lt;4,"Regular",IF(Tabla134[[#This Row],[Rating]]&lt;5,"Bueno","Excelente"))))</f>
        <v>Regular</v>
      </c>
    </row>
    <row r="3968" spans="1:16" x14ac:dyDescent="0.2">
      <c r="A3968" s="7" t="s">
        <v>124</v>
      </c>
      <c r="B3968" s="7" t="s">
        <v>481</v>
      </c>
      <c r="C3968" s="7" t="s">
        <v>10</v>
      </c>
      <c r="D3968" s="8">
        <v>2020</v>
      </c>
      <c r="E3968" s="7" t="s">
        <v>919</v>
      </c>
      <c r="F3968" s="7" t="s">
        <v>796</v>
      </c>
      <c r="G3968" s="7" t="s">
        <v>702</v>
      </c>
      <c r="H3968" s="7" t="s">
        <v>7</v>
      </c>
      <c r="I3968" s="9">
        <v>0.121225455</v>
      </c>
      <c r="J3968" s="10">
        <v>45.905999999999999</v>
      </c>
      <c r="K3968" s="11">
        <v>3.9</v>
      </c>
      <c r="L3968" s="11" t="str">
        <f>IF(Tabla134[[#This Row],[Item Weight]]&lt;$U$12,"Poco Peso",IF(Tabla134[[#This Row],[Item Weight]]&lt;$U$13,"Peso Medio","Peso Alto"))</f>
        <v>Poco Peso</v>
      </c>
      <c r="M3968" s="7">
        <v>6.36</v>
      </c>
      <c r="N3968" s="11">
        <f>IF(Tabla134[[#This Row],[Item Weight (Nulos)]]="",VLOOKUP(Tabla134[[#This Row],[Item Identifier]],'Tabla para Nulos'!$A$3:$B$1563,2,FALSE),Tabla134[[#This Row],[Item Weight (Nulos)]])</f>
        <v>6.36</v>
      </c>
      <c r="O3968" s="11" t="str">
        <f>IF(Tabla134[[#This Row],[Item Visibility]]&lt;$U$15,"Poca visibilidad",IF(Tabla134[[#This Row],[Item Visibility]]&lt;$U$16,"Visibilidad media","Mayor visibilidad"))</f>
        <v>Mayor visibilidad</v>
      </c>
      <c r="P3968" s="11" t="str">
        <f>IF(Tabla134[[#This Row],[Rating]]&lt;2,"Muy Malo",IF(Tabla134[[#This Row],[Rating]]&lt;3,"Malo",IF(Tabla134[[#This Row],[Rating]]&lt;4,"Regular",IF(Tabla134[[#This Row],[Rating]]&lt;5,"Bueno","Excelente"))))</f>
        <v>Regular</v>
      </c>
    </row>
    <row r="3969" spans="1:16" x14ac:dyDescent="0.2">
      <c r="A3969" s="7" t="s">
        <v>124</v>
      </c>
      <c r="B3969" s="7" t="s">
        <v>239</v>
      </c>
      <c r="C3969" s="7" t="s">
        <v>10</v>
      </c>
      <c r="D3969" s="8">
        <v>2020</v>
      </c>
      <c r="E3969" s="7" t="s">
        <v>919</v>
      </c>
      <c r="F3969" s="7" t="s">
        <v>796</v>
      </c>
      <c r="G3969" s="7" t="s">
        <v>702</v>
      </c>
      <c r="H3969" s="7" t="s">
        <v>7</v>
      </c>
      <c r="I3969" s="9">
        <v>0.14936069799999999</v>
      </c>
      <c r="J3969" s="10">
        <v>243.4854</v>
      </c>
      <c r="K3969" s="11">
        <v>3.9</v>
      </c>
      <c r="L3969" s="11" t="str">
        <f>IF(Tabla134[[#This Row],[Item Weight]]&lt;$U$12,"Poco Peso",IF(Tabla134[[#This Row],[Item Weight]]&lt;$U$13,"Peso Medio","Peso Alto"))</f>
        <v>Poco Peso</v>
      </c>
      <c r="M3969" s="7">
        <v>7.4749999999999996</v>
      </c>
      <c r="N3969" s="11">
        <f>IF(Tabla134[[#This Row],[Item Weight (Nulos)]]="",VLOOKUP(Tabla134[[#This Row],[Item Identifier]],'Tabla para Nulos'!$A$3:$B$1563,2,FALSE),Tabla134[[#This Row],[Item Weight (Nulos)]])</f>
        <v>7.4749999999999996</v>
      </c>
      <c r="O3969" s="11" t="str">
        <f>IF(Tabla134[[#This Row],[Item Visibility]]&lt;$U$15,"Poca visibilidad",IF(Tabla134[[#This Row],[Item Visibility]]&lt;$U$16,"Visibilidad media","Mayor visibilidad"))</f>
        <v>Mayor visibilidad</v>
      </c>
      <c r="P3969" s="11" t="str">
        <f>IF(Tabla134[[#This Row],[Rating]]&lt;2,"Muy Malo",IF(Tabla134[[#This Row],[Rating]]&lt;3,"Malo",IF(Tabla134[[#This Row],[Rating]]&lt;4,"Regular",IF(Tabla134[[#This Row],[Rating]]&lt;5,"Bueno","Excelente"))))</f>
        <v>Regular</v>
      </c>
    </row>
    <row r="3970" spans="1:16" x14ac:dyDescent="0.2">
      <c r="A3970" s="7" t="s">
        <v>124</v>
      </c>
      <c r="B3970" s="7" t="s">
        <v>1166</v>
      </c>
      <c r="C3970" s="7" t="s">
        <v>171</v>
      </c>
      <c r="D3970" s="8">
        <v>2020</v>
      </c>
      <c r="E3970" s="7" t="s">
        <v>919</v>
      </c>
      <c r="F3970" s="7" t="s">
        <v>796</v>
      </c>
      <c r="G3970" s="7" t="s">
        <v>702</v>
      </c>
      <c r="H3970" s="7" t="s">
        <v>7</v>
      </c>
      <c r="I3970" s="9">
        <v>6.9809115000000005E-2</v>
      </c>
      <c r="J3970" s="10">
        <v>90.514600000000002</v>
      </c>
      <c r="K3970" s="11">
        <v>3.9</v>
      </c>
      <c r="L3970" s="11" t="str">
        <f>IF(Tabla134[[#This Row],[Item Weight]]&lt;$U$12,"Poco Peso",IF(Tabla134[[#This Row],[Item Weight]]&lt;$U$13,"Peso Medio","Peso Alto"))</f>
        <v>Poco Peso</v>
      </c>
      <c r="M3970" s="7">
        <v>8.6</v>
      </c>
      <c r="N3970" s="11">
        <f>IF(Tabla134[[#This Row],[Item Weight (Nulos)]]="",VLOOKUP(Tabla134[[#This Row],[Item Identifier]],'Tabla para Nulos'!$A$3:$B$1563,2,FALSE),Tabla134[[#This Row],[Item Weight (Nulos)]])</f>
        <v>8.6</v>
      </c>
      <c r="O3970" s="11" t="str">
        <f>IF(Tabla134[[#This Row],[Item Visibility]]&lt;$U$15,"Poca visibilidad",IF(Tabla134[[#This Row],[Item Visibility]]&lt;$U$16,"Visibilidad media","Mayor visibilidad"))</f>
        <v>Visibilidad media</v>
      </c>
      <c r="P3970" s="11" t="str">
        <f>IF(Tabla134[[#This Row],[Rating]]&lt;2,"Muy Malo",IF(Tabla134[[#This Row],[Rating]]&lt;3,"Malo",IF(Tabla134[[#This Row],[Rating]]&lt;4,"Regular",IF(Tabla134[[#This Row],[Rating]]&lt;5,"Bueno","Excelente"))))</f>
        <v>Regular</v>
      </c>
    </row>
    <row r="3971" spans="1:16" x14ac:dyDescent="0.2">
      <c r="A3971" s="7" t="s">
        <v>124</v>
      </c>
      <c r="B3971" s="7" t="s">
        <v>1162</v>
      </c>
      <c r="C3971" s="7" t="s">
        <v>171</v>
      </c>
      <c r="D3971" s="8">
        <v>2020</v>
      </c>
      <c r="E3971" s="7" t="s">
        <v>919</v>
      </c>
      <c r="F3971" s="7" t="s">
        <v>796</v>
      </c>
      <c r="G3971" s="7" t="s">
        <v>528</v>
      </c>
      <c r="H3971" s="7" t="s">
        <v>7</v>
      </c>
      <c r="I3971" s="9">
        <v>0.12695814699999999</v>
      </c>
      <c r="J3971" s="10">
        <v>125.83620000000001</v>
      </c>
      <c r="K3971" s="11">
        <v>3.9</v>
      </c>
      <c r="L3971" s="11" t="str">
        <f>IF(Tabla134[[#This Row],[Item Weight]]&lt;$U$12,"Poco Peso",IF(Tabla134[[#This Row],[Item Weight]]&lt;$U$13,"Peso Medio","Peso Alto"))</f>
        <v>Peso Alto</v>
      </c>
      <c r="M3971" s="7">
        <v>17</v>
      </c>
      <c r="N3971" s="11">
        <f>IF(Tabla134[[#This Row],[Item Weight (Nulos)]]="",VLOOKUP(Tabla134[[#This Row],[Item Identifier]],'Tabla para Nulos'!$A$3:$B$1563,2,FALSE),Tabla134[[#This Row],[Item Weight (Nulos)]])</f>
        <v>17</v>
      </c>
      <c r="O3971" s="11" t="str">
        <f>IF(Tabla134[[#This Row],[Item Visibility]]&lt;$U$15,"Poca visibilidad",IF(Tabla134[[#This Row],[Item Visibility]]&lt;$U$16,"Visibilidad media","Mayor visibilidad"))</f>
        <v>Mayor visibilidad</v>
      </c>
      <c r="P3971" s="11" t="str">
        <f>IF(Tabla134[[#This Row],[Rating]]&lt;2,"Muy Malo",IF(Tabla134[[#This Row],[Rating]]&lt;3,"Malo",IF(Tabla134[[#This Row],[Rating]]&lt;4,"Regular",IF(Tabla134[[#This Row],[Rating]]&lt;5,"Bueno","Excelente"))))</f>
        <v>Regular</v>
      </c>
    </row>
    <row r="3972" spans="1:16" x14ac:dyDescent="0.2">
      <c r="A3972" s="7" t="s">
        <v>124</v>
      </c>
      <c r="B3972" s="7" t="s">
        <v>755</v>
      </c>
      <c r="C3972" s="7" t="s">
        <v>165</v>
      </c>
      <c r="D3972" s="8">
        <v>2020</v>
      </c>
      <c r="E3972" s="7" t="s">
        <v>919</v>
      </c>
      <c r="F3972" s="7" t="s">
        <v>796</v>
      </c>
      <c r="G3972" s="7" t="s">
        <v>528</v>
      </c>
      <c r="H3972" s="7" t="s">
        <v>7</v>
      </c>
      <c r="I3972" s="9">
        <v>1.1253320000000001E-2</v>
      </c>
      <c r="J3972" s="10">
        <v>57.061399999999999</v>
      </c>
      <c r="K3972" s="11">
        <v>3.9</v>
      </c>
      <c r="L3972" s="11" t="str">
        <f>IF(Tabla134[[#This Row],[Item Weight]]&lt;$U$12,"Poco Peso",IF(Tabla134[[#This Row],[Item Weight]]&lt;$U$13,"Peso Medio","Peso Alto"))</f>
        <v>Peso Medio</v>
      </c>
      <c r="M3972" s="7">
        <v>14.65</v>
      </c>
      <c r="N3972" s="11">
        <f>IF(Tabla134[[#This Row],[Item Weight (Nulos)]]="",VLOOKUP(Tabla134[[#This Row],[Item Identifier]],'Tabla para Nulos'!$A$3:$B$1563,2,FALSE),Tabla134[[#This Row],[Item Weight (Nulos)]])</f>
        <v>14.65</v>
      </c>
      <c r="O3972" s="11" t="str">
        <f>IF(Tabla134[[#This Row],[Item Visibility]]&lt;$U$15,"Poca visibilidad",IF(Tabla134[[#This Row],[Item Visibility]]&lt;$U$16,"Visibilidad media","Mayor visibilidad"))</f>
        <v>Poca visibilidad</v>
      </c>
      <c r="P3972" s="11" t="str">
        <f>IF(Tabla134[[#This Row],[Rating]]&lt;2,"Muy Malo",IF(Tabla134[[#This Row],[Rating]]&lt;3,"Malo",IF(Tabla134[[#This Row],[Rating]]&lt;4,"Regular",IF(Tabla134[[#This Row],[Rating]]&lt;5,"Bueno","Excelente"))))</f>
        <v>Regular</v>
      </c>
    </row>
    <row r="3973" spans="1:16" x14ac:dyDescent="0.2">
      <c r="A3973" s="7" t="s">
        <v>124</v>
      </c>
      <c r="B3973" s="7" t="s">
        <v>159</v>
      </c>
      <c r="C3973" s="7" t="s">
        <v>14</v>
      </c>
      <c r="D3973" s="8">
        <v>2020</v>
      </c>
      <c r="E3973" s="7" t="s">
        <v>919</v>
      </c>
      <c r="F3973" s="7" t="s">
        <v>796</v>
      </c>
      <c r="G3973" s="7" t="s">
        <v>528</v>
      </c>
      <c r="H3973" s="7" t="s">
        <v>7</v>
      </c>
      <c r="I3973" s="9">
        <v>0.12241394</v>
      </c>
      <c r="J3973" s="10">
        <v>42.942799999999998</v>
      </c>
      <c r="K3973" s="11">
        <v>3.9</v>
      </c>
      <c r="L3973" s="11" t="str">
        <f>IF(Tabla134[[#This Row],[Item Weight]]&lt;$U$12,"Poco Peso",IF(Tabla134[[#This Row],[Item Weight]]&lt;$U$13,"Peso Medio","Peso Alto"))</f>
        <v>Peso Medio</v>
      </c>
      <c r="M3973" s="7">
        <v>12.85</v>
      </c>
      <c r="N3973" s="11">
        <f>IF(Tabla134[[#This Row],[Item Weight (Nulos)]]="",VLOOKUP(Tabla134[[#This Row],[Item Identifier]],'Tabla para Nulos'!$A$3:$B$1563,2,FALSE),Tabla134[[#This Row],[Item Weight (Nulos)]])</f>
        <v>12.85</v>
      </c>
      <c r="O3973" s="11" t="str">
        <f>IF(Tabla134[[#This Row],[Item Visibility]]&lt;$U$15,"Poca visibilidad",IF(Tabla134[[#This Row],[Item Visibility]]&lt;$U$16,"Visibilidad media","Mayor visibilidad"))</f>
        <v>Mayor visibilidad</v>
      </c>
      <c r="P3973" s="11" t="str">
        <f>IF(Tabla134[[#This Row],[Rating]]&lt;2,"Muy Malo",IF(Tabla134[[#This Row],[Rating]]&lt;3,"Malo",IF(Tabla134[[#This Row],[Rating]]&lt;4,"Regular",IF(Tabla134[[#This Row],[Rating]]&lt;5,"Bueno","Excelente"))))</f>
        <v>Regular</v>
      </c>
    </row>
    <row r="3974" spans="1:16" x14ac:dyDescent="0.2">
      <c r="A3974" s="7" t="s">
        <v>124</v>
      </c>
      <c r="B3974" s="7" t="s">
        <v>844</v>
      </c>
      <c r="C3974" s="7" t="s">
        <v>122</v>
      </c>
      <c r="D3974" s="8">
        <v>2020</v>
      </c>
      <c r="E3974" s="7" t="s">
        <v>919</v>
      </c>
      <c r="F3974" s="7" t="s">
        <v>796</v>
      </c>
      <c r="G3974" s="7" t="s">
        <v>528</v>
      </c>
      <c r="H3974" s="7" t="s">
        <v>7</v>
      </c>
      <c r="I3974" s="9">
        <v>0</v>
      </c>
      <c r="J3974" s="10">
        <v>127.102</v>
      </c>
      <c r="K3974" s="11">
        <v>3.9</v>
      </c>
      <c r="L3974" s="11" t="str">
        <f>IF(Tabla134[[#This Row],[Item Weight]]&lt;$U$12,"Poco Peso",IF(Tabla134[[#This Row],[Item Weight]]&lt;$U$13,"Peso Medio","Peso Alto"))</f>
        <v>Peso Medio</v>
      </c>
      <c r="M3974" s="7">
        <v>12.5</v>
      </c>
      <c r="N3974" s="11">
        <f>IF(Tabla134[[#This Row],[Item Weight (Nulos)]]="",VLOOKUP(Tabla134[[#This Row],[Item Identifier]],'Tabla para Nulos'!$A$3:$B$1563,2,FALSE),Tabla134[[#This Row],[Item Weight (Nulos)]])</f>
        <v>12.5</v>
      </c>
      <c r="O3974" s="11" t="str">
        <f>IF(Tabla134[[#This Row],[Item Visibility]]&lt;$U$15,"Poca visibilidad",IF(Tabla134[[#This Row],[Item Visibility]]&lt;$U$16,"Visibilidad media","Mayor visibilidad"))</f>
        <v>Poca visibilidad</v>
      </c>
      <c r="P3974" s="11" t="str">
        <f>IF(Tabla134[[#This Row],[Rating]]&lt;2,"Muy Malo",IF(Tabla134[[#This Row],[Rating]]&lt;3,"Malo",IF(Tabla134[[#This Row],[Rating]]&lt;4,"Regular",IF(Tabla134[[#This Row],[Rating]]&lt;5,"Bueno","Excelente"))))</f>
        <v>Regular</v>
      </c>
    </row>
    <row r="3975" spans="1:16" x14ac:dyDescent="0.2">
      <c r="A3975" s="7" t="s">
        <v>124</v>
      </c>
      <c r="B3975" s="7" t="s">
        <v>1050</v>
      </c>
      <c r="C3975" s="7" t="s">
        <v>122</v>
      </c>
      <c r="D3975" s="8">
        <v>2020</v>
      </c>
      <c r="E3975" s="7" t="s">
        <v>919</v>
      </c>
      <c r="F3975" s="7" t="s">
        <v>796</v>
      </c>
      <c r="G3975" s="7" t="s">
        <v>528</v>
      </c>
      <c r="H3975" s="7" t="s">
        <v>7</v>
      </c>
      <c r="I3975" s="9">
        <v>0.15486035300000001</v>
      </c>
      <c r="J3975" s="10">
        <v>106.1938</v>
      </c>
      <c r="K3975" s="11">
        <v>3.9</v>
      </c>
      <c r="L3975" s="11" t="str">
        <f>IF(Tabla134[[#This Row],[Item Weight]]&lt;$U$12,"Poco Peso",IF(Tabla134[[#This Row],[Item Weight]]&lt;$U$13,"Peso Medio","Peso Alto"))</f>
        <v>Peso Medio</v>
      </c>
      <c r="M3975" s="7">
        <v>15</v>
      </c>
      <c r="N3975" s="11">
        <f>IF(Tabla134[[#This Row],[Item Weight (Nulos)]]="",VLOOKUP(Tabla134[[#This Row],[Item Identifier]],'Tabla para Nulos'!$A$3:$B$1563,2,FALSE),Tabla134[[#This Row],[Item Weight (Nulos)]])</f>
        <v>15</v>
      </c>
      <c r="O3975" s="11" t="str">
        <f>IF(Tabla134[[#This Row],[Item Visibility]]&lt;$U$15,"Poca visibilidad",IF(Tabla134[[#This Row],[Item Visibility]]&lt;$U$16,"Visibilidad media","Mayor visibilidad"))</f>
        <v>Mayor visibilidad</v>
      </c>
      <c r="P3975" s="11" t="str">
        <f>IF(Tabla134[[#This Row],[Rating]]&lt;2,"Muy Malo",IF(Tabla134[[#This Row],[Rating]]&lt;3,"Malo",IF(Tabla134[[#This Row],[Rating]]&lt;4,"Regular",IF(Tabla134[[#This Row],[Rating]]&lt;5,"Bueno","Excelente"))))</f>
        <v>Regular</v>
      </c>
    </row>
    <row r="3976" spans="1:16" x14ac:dyDescent="0.2">
      <c r="A3976" s="7" t="s">
        <v>6</v>
      </c>
      <c r="B3976" s="7" t="s">
        <v>833</v>
      </c>
      <c r="C3976" s="7" t="s">
        <v>25</v>
      </c>
      <c r="D3976" s="8">
        <v>2015</v>
      </c>
      <c r="E3976" s="7" t="s">
        <v>922</v>
      </c>
      <c r="F3976" s="7" t="s">
        <v>796</v>
      </c>
      <c r="G3976" s="7" t="s">
        <v>528</v>
      </c>
      <c r="H3976" s="7" t="s">
        <v>7</v>
      </c>
      <c r="I3976" s="9">
        <v>0.102038294</v>
      </c>
      <c r="J3976" s="10">
        <v>231.93</v>
      </c>
      <c r="K3976" s="11">
        <v>3.9</v>
      </c>
      <c r="L3976" s="11" t="str">
        <f>IF(Tabla134[[#This Row],[Item Weight]]&lt;$U$12,"Poco Peso",IF(Tabla134[[#This Row],[Item Weight]]&lt;$U$13,"Peso Medio","Peso Alto"))</f>
        <v>Poco Peso</v>
      </c>
      <c r="M3976" s="7">
        <v>4.6150000000000002</v>
      </c>
      <c r="N3976" s="11">
        <f>IF(Tabla134[[#This Row],[Item Weight (Nulos)]]="",VLOOKUP(Tabla134[[#This Row],[Item Identifier]],'Tabla para Nulos'!$A$3:$B$1563,2,FALSE),Tabla134[[#This Row],[Item Weight (Nulos)]])</f>
        <v>4.6150000000000002</v>
      </c>
      <c r="O3976" s="11" t="str">
        <f>IF(Tabla134[[#This Row],[Item Visibility]]&lt;$U$15,"Poca visibilidad",IF(Tabla134[[#This Row],[Item Visibility]]&lt;$U$16,"Visibilidad media","Mayor visibilidad"))</f>
        <v>Mayor visibilidad</v>
      </c>
      <c r="P3976" s="11" t="str">
        <f>IF(Tabla134[[#This Row],[Rating]]&lt;2,"Muy Malo",IF(Tabla134[[#This Row],[Rating]]&lt;3,"Malo",IF(Tabla134[[#This Row],[Rating]]&lt;4,"Regular",IF(Tabla134[[#This Row],[Rating]]&lt;5,"Bueno","Excelente"))))</f>
        <v>Regular</v>
      </c>
    </row>
    <row r="3977" spans="1:16" x14ac:dyDescent="0.2">
      <c r="A3977" s="7" t="s">
        <v>6</v>
      </c>
      <c r="B3977" s="7" t="s">
        <v>1398</v>
      </c>
      <c r="C3977" s="7" t="s">
        <v>25</v>
      </c>
      <c r="D3977" s="8">
        <v>2015</v>
      </c>
      <c r="E3977" s="7" t="s">
        <v>922</v>
      </c>
      <c r="F3977" s="7" t="s">
        <v>796</v>
      </c>
      <c r="G3977" s="7" t="s">
        <v>528</v>
      </c>
      <c r="H3977" s="7" t="s">
        <v>7</v>
      </c>
      <c r="I3977" s="9">
        <v>8.3683243000000004E-2</v>
      </c>
      <c r="J3977" s="10">
        <v>198.54259999999999</v>
      </c>
      <c r="K3977" s="11">
        <v>3.9</v>
      </c>
      <c r="L3977" s="11" t="str">
        <f>IF(Tabla134[[#This Row],[Item Weight]]&lt;$U$12,"Poco Peso",IF(Tabla134[[#This Row],[Item Weight]]&lt;$U$13,"Peso Medio","Peso Alto"))</f>
        <v>Peso Medio</v>
      </c>
      <c r="M3977" s="7">
        <v>13</v>
      </c>
      <c r="N3977" s="11">
        <f>IF(Tabla134[[#This Row],[Item Weight (Nulos)]]="",VLOOKUP(Tabla134[[#This Row],[Item Identifier]],'Tabla para Nulos'!$A$3:$B$1563,2,FALSE),Tabla134[[#This Row],[Item Weight (Nulos)]])</f>
        <v>13</v>
      </c>
      <c r="O3977" s="11" t="str">
        <f>IF(Tabla134[[#This Row],[Item Visibility]]&lt;$U$15,"Poca visibilidad",IF(Tabla134[[#This Row],[Item Visibility]]&lt;$U$16,"Visibilidad media","Mayor visibilidad"))</f>
        <v>Visibilidad media</v>
      </c>
      <c r="P3977" s="11" t="str">
        <f>IF(Tabla134[[#This Row],[Rating]]&lt;2,"Muy Malo",IF(Tabla134[[#This Row],[Rating]]&lt;3,"Malo",IF(Tabla134[[#This Row],[Rating]]&lt;4,"Regular",IF(Tabla134[[#This Row],[Rating]]&lt;5,"Bueno","Excelente"))))</f>
        <v>Regular</v>
      </c>
    </row>
    <row r="3978" spans="1:16" x14ac:dyDescent="0.2">
      <c r="A3978" s="7" t="s">
        <v>6</v>
      </c>
      <c r="B3978" s="7" t="s">
        <v>1560</v>
      </c>
      <c r="C3978" s="7" t="s">
        <v>17</v>
      </c>
      <c r="D3978" s="8">
        <v>2015</v>
      </c>
      <c r="E3978" s="7" t="s">
        <v>922</v>
      </c>
      <c r="F3978" s="7" t="s">
        <v>796</v>
      </c>
      <c r="G3978" s="7" t="s">
        <v>528</v>
      </c>
      <c r="H3978" s="7" t="s">
        <v>7</v>
      </c>
      <c r="I3978" s="9">
        <v>3.8224790000000002E-2</v>
      </c>
      <c r="J3978" s="10">
        <v>99.872600000000006</v>
      </c>
      <c r="K3978" s="11">
        <v>3.9</v>
      </c>
      <c r="L3978" s="11" t="str">
        <f>IF(Tabla134[[#This Row],[Item Weight]]&lt;$U$12,"Poco Peso",IF(Tabla134[[#This Row],[Item Weight]]&lt;$U$13,"Peso Medio","Peso Alto"))</f>
        <v>Poco Peso</v>
      </c>
      <c r="M3978" s="7">
        <v>6.9050000000000002</v>
      </c>
      <c r="N3978" s="11">
        <f>IF(Tabla134[[#This Row],[Item Weight (Nulos)]]="",VLOOKUP(Tabla134[[#This Row],[Item Identifier]],'Tabla para Nulos'!$A$3:$B$1563,2,FALSE),Tabla134[[#This Row],[Item Weight (Nulos)]])</f>
        <v>6.9050000000000002</v>
      </c>
      <c r="O3978" s="11" t="str">
        <f>IF(Tabla134[[#This Row],[Item Visibility]]&lt;$U$15,"Poca visibilidad",IF(Tabla134[[#This Row],[Item Visibility]]&lt;$U$16,"Visibilidad media","Mayor visibilidad"))</f>
        <v>Visibilidad media</v>
      </c>
      <c r="P3978" s="11" t="str">
        <f>IF(Tabla134[[#This Row],[Rating]]&lt;2,"Muy Malo",IF(Tabla134[[#This Row],[Rating]]&lt;3,"Malo",IF(Tabla134[[#This Row],[Rating]]&lt;4,"Regular",IF(Tabla134[[#This Row],[Rating]]&lt;5,"Bueno","Excelente"))))</f>
        <v>Regular</v>
      </c>
    </row>
    <row r="3979" spans="1:16" x14ac:dyDescent="0.2">
      <c r="A3979" s="7" t="s">
        <v>6</v>
      </c>
      <c r="B3979" s="7" t="s">
        <v>361</v>
      </c>
      <c r="C3979" s="7" t="s">
        <v>71</v>
      </c>
      <c r="D3979" s="8">
        <v>2015</v>
      </c>
      <c r="E3979" s="7" t="s">
        <v>922</v>
      </c>
      <c r="F3979" s="7" t="s">
        <v>796</v>
      </c>
      <c r="G3979" s="7" t="s">
        <v>528</v>
      </c>
      <c r="H3979" s="7" t="s">
        <v>7</v>
      </c>
      <c r="I3979" s="9">
        <v>1.4115625999999999E-2</v>
      </c>
      <c r="J3979" s="10">
        <v>178.53440000000001</v>
      </c>
      <c r="K3979" s="11">
        <v>3.9</v>
      </c>
      <c r="L3979" s="11" t="str">
        <f>IF(Tabla134[[#This Row],[Item Weight]]&lt;$U$12,"Poco Peso",IF(Tabla134[[#This Row],[Item Weight]]&lt;$U$13,"Peso Medio","Peso Alto"))</f>
        <v>Peso Medio</v>
      </c>
      <c r="M3979" s="7">
        <v>11.8</v>
      </c>
      <c r="N3979" s="11">
        <f>IF(Tabla134[[#This Row],[Item Weight (Nulos)]]="",VLOOKUP(Tabla134[[#This Row],[Item Identifier]],'Tabla para Nulos'!$A$3:$B$1563,2,FALSE),Tabla134[[#This Row],[Item Weight (Nulos)]])</f>
        <v>11.8</v>
      </c>
      <c r="O3979" s="11" t="str">
        <f>IF(Tabla134[[#This Row],[Item Visibility]]&lt;$U$15,"Poca visibilidad",IF(Tabla134[[#This Row],[Item Visibility]]&lt;$U$16,"Visibilidad media","Mayor visibilidad"))</f>
        <v>Poca visibilidad</v>
      </c>
      <c r="P3979" s="11" t="str">
        <f>IF(Tabla134[[#This Row],[Rating]]&lt;2,"Muy Malo",IF(Tabla134[[#This Row],[Rating]]&lt;3,"Malo",IF(Tabla134[[#This Row],[Rating]]&lt;4,"Regular",IF(Tabla134[[#This Row],[Rating]]&lt;5,"Bueno","Excelente"))))</f>
        <v>Regular</v>
      </c>
    </row>
    <row r="3980" spans="1:16" x14ac:dyDescent="0.2">
      <c r="A3980" s="7" t="s">
        <v>6</v>
      </c>
      <c r="B3980" s="7" t="s">
        <v>356</v>
      </c>
      <c r="C3980" s="7" t="s">
        <v>71</v>
      </c>
      <c r="D3980" s="8">
        <v>2015</v>
      </c>
      <c r="E3980" s="7" t="s">
        <v>922</v>
      </c>
      <c r="F3980" s="7" t="s">
        <v>796</v>
      </c>
      <c r="G3980" s="7" t="s">
        <v>528</v>
      </c>
      <c r="H3980" s="7" t="s">
        <v>7</v>
      </c>
      <c r="I3980" s="9">
        <v>0.110254143</v>
      </c>
      <c r="J3980" s="10">
        <v>37.3506</v>
      </c>
      <c r="K3980" s="11">
        <v>3.9</v>
      </c>
      <c r="L3980" s="11" t="str">
        <f>IF(Tabla134[[#This Row],[Item Weight]]&lt;$U$12,"Poco Peso",IF(Tabla134[[#This Row],[Item Weight]]&lt;$U$13,"Peso Medio","Peso Alto"))</f>
        <v>Peso Medio</v>
      </c>
      <c r="M3980" s="7">
        <v>15.85</v>
      </c>
      <c r="N3980" s="11">
        <f>IF(Tabla134[[#This Row],[Item Weight (Nulos)]]="",VLOOKUP(Tabla134[[#This Row],[Item Identifier]],'Tabla para Nulos'!$A$3:$B$1563,2,FALSE),Tabla134[[#This Row],[Item Weight (Nulos)]])</f>
        <v>15.85</v>
      </c>
      <c r="O3980" s="11" t="str">
        <f>IF(Tabla134[[#This Row],[Item Visibility]]&lt;$U$15,"Poca visibilidad",IF(Tabla134[[#This Row],[Item Visibility]]&lt;$U$16,"Visibilidad media","Mayor visibilidad"))</f>
        <v>Mayor visibilidad</v>
      </c>
      <c r="P3980" s="11" t="str">
        <f>IF(Tabla134[[#This Row],[Rating]]&lt;2,"Muy Malo",IF(Tabla134[[#This Row],[Rating]]&lt;3,"Malo",IF(Tabla134[[#This Row],[Rating]]&lt;4,"Regular",IF(Tabla134[[#This Row],[Rating]]&lt;5,"Bueno","Excelente"))))</f>
        <v>Regular</v>
      </c>
    </row>
    <row r="3981" spans="1:16" x14ac:dyDescent="0.2">
      <c r="A3981" s="7" t="s">
        <v>6</v>
      </c>
      <c r="B3981" s="7" t="s">
        <v>736</v>
      </c>
      <c r="C3981" s="7" t="s">
        <v>71</v>
      </c>
      <c r="D3981" s="8">
        <v>2015</v>
      </c>
      <c r="E3981" s="7" t="s">
        <v>922</v>
      </c>
      <c r="F3981" s="7" t="s">
        <v>796</v>
      </c>
      <c r="G3981" s="7" t="s">
        <v>528</v>
      </c>
      <c r="H3981" s="7" t="s">
        <v>7</v>
      </c>
      <c r="I3981" s="9">
        <v>9.7510481999999996E-2</v>
      </c>
      <c r="J3981" s="10">
        <v>48.171799999999998</v>
      </c>
      <c r="K3981" s="11">
        <v>3.9</v>
      </c>
      <c r="L3981" s="11" t="str">
        <f>IF(Tabla134[[#This Row],[Item Weight]]&lt;$U$12,"Poco Peso",IF(Tabla134[[#This Row],[Item Weight]]&lt;$U$13,"Peso Medio","Peso Alto"))</f>
        <v>Peso Alto</v>
      </c>
      <c r="M3981" s="7">
        <v>19</v>
      </c>
      <c r="N3981" s="11">
        <f>IF(Tabla134[[#This Row],[Item Weight (Nulos)]]="",VLOOKUP(Tabla134[[#This Row],[Item Identifier]],'Tabla para Nulos'!$A$3:$B$1563,2,FALSE),Tabla134[[#This Row],[Item Weight (Nulos)]])</f>
        <v>19</v>
      </c>
      <c r="O3981" s="11" t="str">
        <f>IF(Tabla134[[#This Row],[Item Visibility]]&lt;$U$15,"Poca visibilidad",IF(Tabla134[[#This Row],[Item Visibility]]&lt;$U$16,"Visibilidad media","Mayor visibilidad"))</f>
        <v>Mayor visibilidad</v>
      </c>
      <c r="P3981" s="11" t="str">
        <f>IF(Tabla134[[#This Row],[Rating]]&lt;2,"Muy Malo",IF(Tabla134[[#This Row],[Rating]]&lt;3,"Malo",IF(Tabla134[[#This Row],[Rating]]&lt;4,"Regular",IF(Tabla134[[#This Row],[Rating]]&lt;5,"Bueno","Excelente"))))</f>
        <v>Regular</v>
      </c>
    </row>
    <row r="3982" spans="1:16" x14ac:dyDescent="0.2">
      <c r="A3982" s="7" t="s">
        <v>6</v>
      </c>
      <c r="B3982" s="7" t="s">
        <v>1508</v>
      </c>
      <c r="C3982" s="7" t="s">
        <v>10</v>
      </c>
      <c r="D3982" s="8">
        <v>2015</v>
      </c>
      <c r="E3982" s="7" t="s">
        <v>922</v>
      </c>
      <c r="F3982" s="7" t="s">
        <v>796</v>
      </c>
      <c r="G3982" s="7" t="s">
        <v>528</v>
      </c>
      <c r="H3982" s="7" t="s">
        <v>7</v>
      </c>
      <c r="I3982" s="9">
        <v>8.5981978000000001E-2</v>
      </c>
      <c r="J3982" s="10">
        <v>228.46940000000001</v>
      </c>
      <c r="K3982" s="11">
        <v>3.9</v>
      </c>
      <c r="L3982" s="11" t="str">
        <f>IF(Tabla134[[#This Row],[Item Weight]]&lt;$U$12,"Poco Peso",IF(Tabla134[[#This Row],[Item Weight]]&lt;$U$13,"Peso Medio","Peso Alto"))</f>
        <v>Poco Peso</v>
      </c>
      <c r="M3982" s="7">
        <v>6.78</v>
      </c>
      <c r="N3982" s="11">
        <f>IF(Tabla134[[#This Row],[Item Weight (Nulos)]]="",VLOOKUP(Tabla134[[#This Row],[Item Identifier]],'Tabla para Nulos'!$A$3:$B$1563,2,FALSE),Tabla134[[#This Row],[Item Weight (Nulos)]])</f>
        <v>6.78</v>
      </c>
      <c r="O3982" s="11" t="str">
        <f>IF(Tabla134[[#This Row],[Item Visibility]]&lt;$U$15,"Poca visibilidad",IF(Tabla134[[#This Row],[Item Visibility]]&lt;$U$16,"Visibilidad media","Mayor visibilidad"))</f>
        <v>Visibilidad media</v>
      </c>
      <c r="P3982" s="11" t="str">
        <f>IF(Tabla134[[#This Row],[Rating]]&lt;2,"Muy Malo",IF(Tabla134[[#This Row],[Rating]]&lt;3,"Malo",IF(Tabla134[[#This Row],[Rating]]&lt;4,"Regular",IF(Tabla134[[#This Row],[Rating]]&lt;5,"Bueno","Excelente"))))</f>
        <v>Regular</v>
      </c>
    </row>
    <row r="3983" spans="1:16" x14ac:dyDescent="0.2">
      <c r="A3983" s="7" t="s">
        <v>6</v>
      </c>
      <c r="B3983" s="7" t="s">
        <v>50</v>
      </c>
      <c r="C3983" s="7" t="s">
        <v>47</v>
      </c>
      <c r="D3983" s="8">
        <v>2015</v>
      </c>
      <c r="E3983" s="7" t="s">
        <v>922</v>
      </c>
      <c r="F3983" s="7" t="s">
        <v>796</v>
      </c>
      <c r="G3983" s="7" t="s">
        <v>528</v>
      </c>
      <c r="H3983" s="7" t="s">
        <v>7</v>
      </c>
      <c r="I3983" s="9">
        <v>0.151159243</v>
      </c>
      <c r="J3983" s="10">
        <v>156.63140000000001</v>
      </c>
      <c r="K3983" s="11">
        <v>3.9</v>
      </c>
      <c r="L3983" s="11" t="str">
        <f>IF(Tabla134[[#This Row],[Item Weight]]&lt;$U$12,"Poco Peso",IF(Tabla134[[#This Row],[Item Weight]]&lt;$U$13,"Peso Medio","Peso Alto"))</f>
        <v>Poco Peso</v>
      </c>
      <c r="M3983" s="7">
        <v>5.86</v>
      </c>
      <c r="N3983" s="11">
        <f>IF(Tabla134[[#This Row],[Item Weight (Nulos)]]="",VLOOKUP(Tabla134[[#This Row],[Item Identifier]],'Tabla para Nulos'!$A$3:$B$1563,2,FALSE),Tabla134[[#This Row],[Item Weight (Nulos)]])</f>
        <v>5.86</v>
      </c>
      <c r="O3983" s="11" t="str">
        <f>IF(Tabla134[[#This Row],[Item Visibility]]&lt;$U$15,"Poca visibilidad",IF(Tabla134[[#This Row],[Item Visibility]]&lt;$U$16,"Visibilidad media","Mayor visibilidad"))</f>
        <v>Mayor visibilidad</v>
      </c>
      <c r="P3983" s="11" t="str">
        <f>IF(Tabla134[[#This Row],[Rating]]&lt;2,"Muy Malo",IF(Tabla134[[#This Row],[Rating]]&lt;3,"Malo",IF(Tabla134[[#This Row],[Rating]]&lt;4,"Regular",IF(Tabla134[[#This Row],[Rating]]&lt;5,"Bueno","Excelente"))))</f>
        <v>Regular</v>
      </c>
    </row>
    <row r="3984" spans="1:16" x14ac:dyDescent="0.2">
      <c r="A3984" s="7" t="s">
        <v>6</v>
      </c>
      <c r="B3984" s="7" t="s">
        <v>1117</v>
      </c>
      <c r="C3984" s="7" t="s">
        <v>14</v>
      </c>
      <c r="D3984" s="8">
        <v>2015</v>
      </c>
      <c r="E3984" s="7" t="s">
        <v>922</v>
      </c>
      <c r="F3984" s="7" t="s">
        <v>796</v>
      </c>
      <c r="G3984" s="7" t="s">
        <v>528</v>
      </c>
      <c r="H3984" s="7" t="s">
        <v>7</v>
      </c>
      <c r="I3984" s="9">
        <v>1.5997687E-2</v>
      </c>
      <c r="J3984" s="10">
        <v>229.1352</v>
      </c>
      <c r="K3984" s="11">
        <v>3.9</v>
      </c>
      <c r="L3984" s="11" t="str">
        <f>IF(Tabla134[[#This Row],[Item Weight]]&lt;$U$12,"Poco Peso",IF(Tabla134[[#This Row],[Item Weight]]&lt;$U$13,"Peso Medio","Peso Alto"))</f>
        <v>Peso Alto</v>
      </c>
      <c r="M3984" s="7">
        <v>17</v>
      </c>
      <c r="N3984" s="11">
        <f>IF(Tabla134[[#This Row],[Item Weight (Nulos)]]="",VLOOKUP(Tabla134[[#This Row],[Item Identifier]],'Tabla para Nulos'!$A$3:$B$1563,2,FALSE),Tabla134[[#This Row],[Item Weight (Nulos)]])</f>
        <v>17</v>
      </c>
      <c r="O3984" s="11" t="str">
        <f>IF(Tabla134[[#This Row],[Item Visibility]]&lt;$U$15,"Poca visibilidad",IF(Tabla134[[#This Row],[Item Visibility]]&lt;$U$16,"Visibilidad media","Mayor visibilidad"))</f>
        <v>Poca visibilidad</v>
      </c>
      <c r="P3984" s="11" t="str">
        <f>IF(Tabla134[[#This Row],[Rating]]&lt;2,"Muy Malo",IF(Tabla134[[#This Row],[Rating]]&lt;3,"Malo",IF(Tabla134[[#This Row],[Rating]]&lt;4,"Regular",IF(Tabla134[[#This Row],[Rating]]&lt;5,"Bueno","Excelente"))))</f>
        <v>Regular</v>
      </c>
    </row>
    <row r="3985" spans="1:16" x14ac:dyDescent="0.2">
      <c r="A3985" s="7" t="s">
        <v>6</v>
      </c>
      <c r="B3985" s="7" t="s">
        <v>799</v>
      </c>
      <c r="C3985" s="7" t="s">
        <v>122</v>
      </c>
      <c r="D3985" s="8">
        <v>2015</v>
      </c>
      <c r="E3985" s="7" t="s">
        <v>922</v>
      </c>
      <c r="F3985" s="7" t="s">
        <v>796</v>
      </c>
      <c r="G3985" s="7" t="s">
        <v>528</v>
      </c>
      <c r="H3985" s="7" t="s">
        <v>7</v>
      </c>
      <c r="I3985" s="9">
        <v>5.3288857000000002E-2</v>
      </c>
      <c r="J3985" s="10">
        <v>47.305999999999997</v>
      </c>
      <c r="K3985" s="11">
        <v>3.9</v>
      </c>
      <c r="L3985" s="11" t="str">
        <f>IF(Tabla134[[#This Row],[Item Weight]]&lt;$U$12,"Poco Peso",IF(Tabla134[[#This Row],[Item Weight]]&lt;$U$13,"Peso Medio","Peso Alto"))</f>
        <v>Peso Alto</v>
      </c>
      <c r="M3985" s="7">
        <v>17.600000000000001</v>
      </c>
      <c r="N3985" s="11">
        <f>IF(Tabla134[[#This Row],[Item Weight (Nulos)]]="",VLOOKUP(Tabla134[[#This Row],[Item Identifier]],'Tabla para Nulos'!$A$3:$B$1563,2,FALSE),Tabla134[[#This Row],[Item Weight (Nulos)]])</f>
        <v>17.600000000000001</v>
      </c>
      <c r="O3985" s="11" t="str">
        <f>IF(Tabla134[[#This Row],[Item Visibility]]&lt;$U$15,"Poca visibilidad",IF(Tabla134[[#This Row],[Item Visibility]]&lt;$U$16,"Visibilidad media","Mayor visibilidad"))</f>
        <v>Visibilidad media</v>
      </c>
      <c r="P3985" s="11" t="str">
        <f>IF(Tabla134[[#This Row],[Rating]]&lt;2,"Muy Malo",IF(Tabla134[[#This Row],[Rating]]&lt;3,"Malo",IF(Tabla134[[#This Row],[Rating]]&lt;4,"Regular",IF(Tabla134[[#This Row],[Rating]]&lt;5,"Bueno","Excelente"))))</f>
        <v>Regular</v>
      </c>
    </row>
    <row r="3986" spans="1:16" x14ac:dyDescent="0.2">
      <c r="A3986" s="7" t="s">
        <v>6</v>
      </c>
      <c r="B3986" s="7" t="s">
        <v>582</v>
      </c>
      <c r="C3986" s="7" t="s">
        <v>28</v>
      </c>
      <c r="D3986" s="8">
        <v>2020</v>
      </c>
      <c r="E3986" s="7" t="s">
        <v>919</v>
      </c>
      <c r="F3986" s="7" t="s">
        <v>796</v>
      </c>
      <c r="G3986" s="7" t="s">
        <v>528</v>
      </c>
      <c r="H3986" s="7" t="s">
        <v>7</v>
      </c>
      <c r="I3986" s="9">
        <v>0</v>
      </c>
      <c r="J3986" s="10">
        <v>40.713799999999999</v>
      </c>
      <c r="K3986" s="11">
        <v>3.9</v>
      </c>
      <c r="L3986" s="11" t="str">
        <f>IF(Tabla134[[#This Row],[Item Weight]]&lt;$U$12,"Poco Peso",IF(Tabla134[[#This Row],[Item Weight]]&lt;$U$13,"Peso Medio","Peso Alto"))</f>
        <v>Peso Medio</v>
      </c>
      <c r="M3986" s="7">
        <v>10.8</v>
      </c>
      <c r="N3986" s="11">
        <f>IF(Tabla134[[#This Row],[Item Weight (Nulos)]]="",VLOOKUP(Tabla134[[#This Row],[Item Identifier]],'Tabla para Nulos'!$A$3:$B$1563,2,FALSE),Tabla134[[#This Row],[Item Weight (Nulos)]])</f>
        <v>10.8</v>
      </c>
      <c r="O3986" s="11" t="str">
        <f>IF(Tabla134[[#This Row],[Item Visibility]]&lt;$U$15,"Poca visibilidad",IF(Tabla134[[#This Row],[Item Visibility]]&lt;$U$16,"Visibilidad media","Mayor visibilidad"))</f>
        <v>Poca visibilidad</v>
      </c>
      <c r="P3986" s="11" t="str">
        <f>IF(Tabla134[[#This Row],[Rating]]&lt;2,"Muy Malo",IF(Tabla134[[#This Row],[Rating]]&lt;3,"Malo",IF(Tabla134[[#This Row],[Rating]]&lt;4,"Regular",IF(Tabla134[[#This Row],[Rating]]&lt;5,"Bueno","Excelente"))))</f>
        <v>Regular</v>
      </c>
    </row>
    <row r="3987" spans="1:16" x14ac:dyDescent="0.2">
      <c r="A3987" s="7" t="s">
        <v>6</v>
      </c>
      <c r="B3987" s="7" t="s">
        <v>1260</v>
      </c>
      <c r="C3987" s="7" t="s">
        <v>28</v>
      </c>
      <c r="D3987" s="8">
        <v>2020</v>
      </c>
      <c r="E3987" s="7" t="s">
        <v>919</v>
      </c>
      <c r="F3987" s="7" t="s">
        <v>796</v>
      </c>
      <c r="G3987" s="7" t="s">
        <v>528</v>
      </c>
      <c r="H3987" s="7" t="s">
        <v>7</v>
      </c>
      <c r="I3987" s="9">
        <v>5.9063035999999999E-2</v>
      </c>
      <c r="J3987" s="10">
        <v>172.04220000000001</v>
      </c>
      <c r="K3987" s="11">
        <v>3.9</v>
      </c>
      <c r="L3987" s="11" t="str">
        <f>IF(Tabla134[[#This Row],[Item Weight]]&lt;$U$12,"Poco Peso",IF(Tabla134[[#This Row],[Item Weight]]&lt;$U$13,"Peso Medio","Peso Alto"))</f>
        <v>Peso Medio</v>
      </c>
      <c r="M3987" s="7">
        <v>11.65</v>
      </c>
      <c r="N3987" s="11">
        <f>IF(Tabla134[[#This Row],[Item Weight (Nulos)]]="",VLOOKUP(Tabla134[[#This Row],[Item Identifier]],'Tabla para Nulos'!$A$3:$B$1563,2,FALSE),Tabla134[[#This Row],[Item Weight (Nulos)]])</f>
        <v>11.65</v>
      </c>
      <c r="O3987" s="11" t="str">
        <f>IF(Tabla134[[#This Row],[Item Visibility]]&lt;$U$15,"Poca visibilidad",IF(Tabla134[[#This Row],[Item Visibility]]&lt;$U$16,"Visibilidad media","Mayor visibilidad"))</f>
        <v>Visibilidad media</v>
      </c>
      <c r="P3987" s="11" t="str">
        <f>IF(Tabla134[[#This Row],[Rating]]&lt;2,"Muy Malo",IF(Tabla134[[#This Row],[Rating]]&lt;3,"Malo",IF(Tabla134[[#This Row],[Rating]]&lt;4,"Regular",IF(Tabla134[[#This Row],[Rating]]&lt;5,"Bueno","Excelente"))))</f>
        <v>Regular</v>
      </c>
    </row>
    <row r="3988" spans="1:16" x14ac:dyDescent="0.2">
      <c r="A3988" s="7" t="s">
        <v>6</v>
      </c>
      <c r="B3988" s="7" t="s">
        <v>376</v>
      </c>
      <c r="C3988" s="7" t="s">
        <v>25</v>
      </c>
      <c r="D3988" s="8">
        <v>2020</v>
      </c>
      <c r="E3988" s="7" t="s">
        <v>919</v>
      </c>
      <c r="F3988" s="7" t="s">
        <v>796</v>
      </c>
      <c r="G3988" s="7" t="s">
        <v>528</v>
      </c>
      <c r="H3988" s="7" t="s">
        <v>7</v>
      </c>
      <c r="I3988" s="9">
        <v>6.8511103000000004E-2</v>
      </c>
      <c r="J3988" s="10">
        <v>103.699</v>
      </c>
      <c r="K3988" s="11">
        <v>3.9</v>
      </c>
      <c r="L3988" s="11" t="str">
        <f>IF(Tabla134[[#This Row],[Item Weight]]&lt;$U$12,"Poco Peso",IF(Tabla134[[#This Row],[Item Weight]]&lt;$U$13,"Peso Medio","Peso Alto"))</f>
        <v>Peso Medio</v>
      </c>
      <c r="M3988" s="7">
        <v>16.5</v>
      </c>
      <c r="N3988" s="11">
        <f>IF(Tabla134[[#This Row],[Item Weight (Nulos)]]="",VLOOKUP(Tabla134[[#This Row],[Item Identifier]],'Tabla para Nulos'!$A$3:$B$1563,2,FALSE),Tabla134[[#This Row],[Item Weight (Nulos)]])</f>
        <v>16.5</v>
      </c>
      <c r="O3988" s="11" t="str">
        <f>IF(Tabla134[[#This Row],[Item Visibility]]&lt;$U$15,"Poca visibilidad",IF(Tabla134[[#This Row],[Item Visibility]]&lt;$U$16,"Visibilidad media","Mayor visibilidad"))</f>
        <v>Visibilidad media</v>
      </c>
      <c r="P3988" s="11" t="str">
        <f>IF(Tabla134[[#This Row],[Rating]]&lt;2,"Muy Malo",IF(Tabla134[[#This Row],[Rating]]&lt;3,"Malo",IF(Tabla134[[#This Row],[Rating]]&lt;4,"Regular",IF(Tabla134[[#This Row],[Rating]]&lt;5,"Bueno","Excelente"))))</f>
        <v>Regular</v>
      </c>
    </row>
    <row r="3989" spans="1:16" x14ac:dyDescent="0.2">
      <c r="A3989" s="7" t="s">
        <v>6</v>
      </c>
      <c r="B3989" s="7" t="s">
        <v>1205</v>
      </c>
      <c r="C3989" s="7" t="s">
        <v>71</v>
      </c>
      <c r="D3989" s="8">
        <v>2020</v>
      </c>
      <c r="E3989" s="7" t="s">
        <v>919</v>
      </c>
      <c r="F3989" s="7" t="s">
        <v>796</v>
      </c>
      <c r="G3989" s="7" t="s">
        <v>528</v>
      </c>
      <c r="H3989" s="7" t="s">
        <v>7</v>
      </c>
      <c r="I3989" s="9">
        <v>3.6231310000000003E-2</v>
      </c>
      <c r="J3989" s="10">
        <v>175.0712</v>
      </c>
      <c r="K3989" s="11">
        <v>3.9</v>
      </c>
      <c r="L3989" s="11" t="str">
        <f>IF(Tabla134[[#This Row],[Item Weight]]&lt;$U$12,"Poco Peso",IF(Tabla134[[#This Row],[Item Weight]]&lt;$U$13,"Peso Medio","Peso Alto"))</f>
        <v>Peso Medio</v>
      </c>
      <c r="M3989" s="7">
        <v>11.1</v>
      </c>
      <c r="N3989" s="11">
        <f>IF(Tabla134[[#This Row],[Item Weight (Nulos)]]="",VLOOKUP(Tabla134[[#This Row],[Item Identifier]],'Tabla para Nulos'!$A$3:$B$1563,2,FALSE),Tabla134[[#This Row],[Item Weight (Nulos)]])</f>
        <v>11.1</v>
      </c>
      <c r="O3989" s="11" t="str">
        <f>IF(Tabla134[[#This Row],[Item Visibility]]&lt;$U$15,"Poca visibilidad",IF(Tabla134[[#This Row],[Item Visibility]]&lt;$U$16,"Visibilidad media","Mayor visibilidad"))</f>
        <v>Visibilidad media</v>
      </c>
      <c r="P3989" s="11" t="str">
        <f>IF(Tabla134[[#This Row],[Rating]]&lt;2,"Muy Malo",IF(Tabla134[[#This Row],[Rating]]&lt;3,"Malo",IF(Tabla134[[#This Row],[Rating]]&lt;4,"Regular",IF(Tabla134[[#This Row],[Rating]]&lt;5,"Bueno","Excelente"))))</f>
        <v>Regular</v>
      </c>
    </row>
    <row r="3990" spans="1:16" x14ac:dyDescent="0.2">
      <c r="A3990" s="7" t="s">
        <v>6</v>
      </c>
      <c r="B3990" s="7" t="s">
        <v>1423</v>
      </c>
      <c r="C3990" s="7" t="s">
        <v>71</v>
      </c>
      <c r="D3990" s="8">
        <v>2020</v>
      </c>
      <c r="E3990" s="7" t="s">
        <v>919</v>
      </c>
      <c r="F3990" s="7" t="s">
        <v>796</v>
      </c>
      <c r="G3990" s="7" t="s">
        <v>528</v>
      </c>
      <c r="H3990" s="7" t="s">
        <v>7</v>
      </c>
      <c r="I3990" s="9">
        <v>6.3054947E-2</v>
      </c>
      <c r="J3990" s="10">
        <v>102.399</v>
      </c>
      <c r="K3990" s="11">
        <v>3.9</v>
      </c>
      <c r="L3990" s="11" t="str">
        <f>IF(Tabla134[[#This Row],[Item Weight]]&lt;$U$12,"Poco Peso",IF(Tabla134[[#This Row],[Item Weight]]&lt;$U$13,"Peso Medio","Peso Alto"))</f>
        <v>Peso Medio</v>
      </c>
      <c r="M3990" s="7">
        <v>12.6</v>
      </c>
      <c r="N3990" s="11">
        <f>IF(Tabla134[[#This Row],[Item Weight (Nulos)]]="",VLOOKUP(Tabla134[[#This Row],[Item Identifier]],'Tabla para Nulos'!$A$3:$B$1563,2,FALSE),Tabla134[[#This Row],[Item Weight (Nulos)]])</f>
        <v>12.6</v>
      </c>
      <c r="O3990" s="11" t="str">
        <f>IF(Tabla134[[#This Row],[Item Visibility]]&lt;$U$15,"Poca visibilidad",IF(Tabla134[[#This Row],[Item Visibility]]&lt;$U$16,"Visibilidad media","Mayor visibilidad"))</f>
        <v>Visibilidad media</v>
      </c>
      <c r="P3990" s="11" t="str">
        <f>IF(Tabla134[[#This Row],[Rating]]&lt;2,"Muy Malo",IF(Tabla134[[#This Row],[Rating]]&lt;3,"Malo",IF(Tabla134[[#This Row],[Rating]]&lt;4,"Regular",IF(Tabla134[[#This Row],[Rating]]&lt;5,"Bueno","Excelente"))))</f>
        <v>Regular</v>
      </c>
    </row>
    <row r="3991" spans="1:16" x14ac:dyDescent="0.2">
      <c r="A3991" s="7" t="s">
        <v>6</v>
      </c>
      <c r="B3991" s="7" t="s">
        <v>817</v>
      </c>
      <c r="C3991" s="7" t="s">
        <v>71</v>
      </c>
      <c r="D3991" s="8">
        <v>2020</v>
      </c>
      <c r="E3991" s="7" t="s">
        <v>919</v>
      </c>
      <c r="F3991" s="7" t="s">
        <v>796</v>
      </c>
      <c r="G3991" s="7" t="s">
        <v>528</v>
      </c>
      <c r="H3991" s="7" t="s">
        <v>7</v>
      </c>
      <c r="I3991" s="9">
        <v>2.6042966000000001E-2</v>
      </c>
      <c r="J3991" s="10">
        <v>161.221</v>
      </c>
      <c r="K3991" s="11">
        <v>3.9</v>
      </c>
      <c r="L3991" s="11" t="str">
        <f>IF(Tabla134[[#This Row],[Item Weight]]&lt;$U$12,"Poco Peso",IF(Tabla134[[#This Row],[Item Weight]]&lt;$U$13,"Peso Medio","Peso Alto"))</f>
        <v>Peso Medio</v>
      </c>
      <c r="M3991" s="7">
        <v>13.85</v>
      </c>
      <c r="N3991" s="11">
        <f>IF(Tabla134[[#This Row],[Item Weight (Nulos)]]="",VLOOKUP(Tabla134[[#This Row],[Item Identifier]],'Tabla para Nulos'!$A$3:$B$1563,2,FALSE),Tabla134[[#This Row],[Item Weight (Nulos)]])</f>
        <v>13.85</v>
      </c>
      <c r="O3991" s="11" t="str">
        <f>IF(Tabla134[[#This Row],[Item Visibility]]&lt;$U$15,"Poca visibilidad",IF(Tabla134[[#This Row],[Item Visibility]]&lt;$U$16,"Visibilidad media","Mayor visibilidad"))</f>
        <v>Poca visibilidad</v>
      </c>
      <c r="P3991" s="11" t="str">
        <f>IF(Tabla134[[#This Row],[Rating]]&lt;2,"Muy Malo",IF(Tabla134[[#This Row],[Rating]]&lt;3,"Malo",IF(Tabla134[[#This Row],[Rating]]&lt;4,"Regular",IF(Tabla134[[#This Row],[Rating]]&lt;5,"Bueno","Excelente"))))</f>
        <v>Regular</v>
      </c>
    </row>
    <row r="3992" spans="1:16" x14ac:dyDescent="0.2">
      <c r="A3992" s="7" t="s">
        <v>6</v>
      </c>
      <c r="B3992" s="7" t="s">
        <v>1328</v>
      </c>
      <c r="C3992" s="7" t="s">
        <v>10</v>
      </c>
      <c r="D3992" s="8">
        <v>2020</v>
      </c>
      <c r="E3992" s="7" t="s">
        <v>919</v>
      </c>
      <c r="F3992" s="7" t="s">
        <v>796</v>
      </c>
      <c r="G3992" s="7" t="s">
        <v>1</v>
      </c>
      <c r="H3992" s="7" t="s">
        <v>7</v>
      </c>
      <c r="I3992" s="9">
        <v>5.8756204999999999E-2</v>
      </c>
      <c r="J3992" s="10">
        <v>161.05520000000001</v>
      </c>
      <c r="K3992" s="11">
        <v>3.9</v>
      </c>
      <c r="L3992" s="11" t="str">
        <f>IF(Tabla134[[#This Row],[Item Weight]]&lt;$U$12,"Poco Peso",IF(Tabla134[[#This Row],[Item Weight]]&lt;$U$13,"Peso Medio","Peso Alto"))</f>
        <v>Peso Medio</v>
      </c>
      <c r="M3992" s="7">
        <v>12.15</v>
      </c>
      <c r="N3992" s="11">
        <f>IF(Tabla134[[#This Row],[Item Weight (Nulos)]]="",VLOOKUP(Tabla134[[#This Row],[Item Identifier]],'Tabla para Nulos'!$A$3:$B$1563,2,FALSE),Tabla134[[#This Row],[Item Weight (Nulos)]])</f>
        <v>12.15</v>
      </c>
      <c r="O3992" s="11" t="str">
        <f>IF(Tabla134[[#This Row],[Item Visibility]]&lt;$U$15,"Poca visibilidad",IF(Tabla134[[#This Row],[Item Visibility]]&lt;$U$16,"Visibilidad media","Mayor visibilidad"))</f>
        <v>Visibilidad media</v>
      </c>
      <c r="P3992" s="11" t="str">
        <f>IF(Tabla134[[#This Row],[Rating]]&lt;2,"Muy Malo",IF(Tabla134[[#This Row],[Rating]]&lt;3,"Malo",IF(Tabla134[[#This Row],[Rating]]&lt;4,"Regular",IF(Tabla134[[#This Row],[Rating]]&lt;5,"Bueno","Excelente"))))</f>
        <v>Regular</v>
      </c>
    </row>
    <row r="3993" spans="1:16" x14ac:dyDescent="0.2">
      <c r="A3993" s="7" t="s">
        <v>6</v>
      </c>
      <c r="B3993" s="7" t="s">
        <v>730</v>
      </c>
      <c r="C3993" s="7" t="s">
        <v>10</v>
      </c>
      <c r="D3993" s="8">
        <v>2020</v>
      </c>
      <c r="E3993" s="7" t="s">
        <v>919</v>
      </c>
      <c r="F3993" s="7" t="s">
        <v>796</v>
      </c>
      <c r="G3993" s="7" t="s">
        <v>1</v>
      </c>
      <c r="H3993" s="7" t="s">
        <v>7</v>
      </c>
      <c r="I3993" s="9">
        <v>0.104365283</v>
      </c>
      <c r="J3993" s="10">
        <v>177.1054</v>
      </c>
      <c r="K3993" s="11">
        <v>3.9</v>
      </c>
      <c r="L3993" s="11" t="str">
        <f>IF(Tabla134[[#This Row],[Item Weight]]&lt;$U$12,"Poco Peso",IF(Tabla134[[#This Row],[Item Weight]]&lt;$U$13,"Peso Medio","Peso Alto"))</f>
        <v>Peso Medio</v>
      </c>
      <c r="M3993" s="7">
        <v>15.2</v>
      </c>
      <c r="N3993" s="11">
        <f>IF(Tabla134[[#This Row],[Item Weight (Nulos)]]="",VLOOKUP(Tabla134[[#This Row],[Item Identifier]],'Tabla para Nulos'!$A$3:$B$1563,2,FALSE),Tabla134[[#This Row],[Item Weight (Nulos)]])</f>
        <v>15.2</v>
      </c>
      <c r="O3993" s="11" t="str">
        <f>IF(Tabla134[[#This Row],[Item Visibility]]&lt;$U$15,"Poca visibilidad",IF(Tabla134[[#This Row],[Item Visibility]]&lt;$U$16,"Visibilidad media","Mayor visibilidad"))</f>
        <v>Mayor visibilidad</v>
      </c>
      <c r="P3993" s="11" t="str">
        <f>IF(Tabla134[[#This Row],[Rating]]&lt;2,"Muy Malo",IF(Tabla134[[#This Row],[Rating]]&lt;3,"Malo",IF(Tabla134[[#This Row],[Rating]]&lt;4,"Regular",IF(Tabla134[[#This Row],[Rating]]&lt;5,"Bueno","Excelente"))))</f>
        <v>Regular</v>
      </c>
    </row>
    <row r="3994" spans="1:16" x14ac:dyDescent="0.2">
      <c r="A3994" s="7" t="s">
        <v>6</v>
      </c>
      <c r="B3994" s="7" t="s">
        <v>1425</v>
      </c>
      <c r="C3994" s="7" t="s">
        <v>10</v>
      </c>
      <c r="D3994" s="8">
        <v>2020</v>
      </c>
      <c r="E3994" s="7" t="s">
        <v>919</v>
      </c>
      <c r="F3994" s="7" t="s">
        <v>796</v>
      </c>
      <c r="G3994" s="7" t="s">
        <v>1</v>
      </c>
      <c r="H3994" s="7" t="s">
        <v>7</v>
      </c>
      <c r="I3994" s="9">
        <v>2.9821647999999999E-2</v>
      </c>
      <c r="J3994" s="10">
        <v>139.9838</v>
      </c>
      <c r="K3994" s="11">
        <v>3.9</v>
      </c>
      <c r="L3994" s="11" t="str">
        <f>IF(Tabla134[[#This Row],[Item Weight]]&lt;$U$12,"Poco Peso",IF(Tabla134[[#This Row],[Item Weight]]&lt;$U$13,"Peso Medio","Peso Alto"))</f>
        <v>Peso Alto</v>
      </c>
      <c r="M3994" s="7">
        <v>17.75</v>
      </c>
      <c r="N3994" s="11">
        <f>IF(Tabla134[[#This Row],[Item Weight (Nulos)]]="",VLOOKUP(Tabla134[[#This Row],[Item Identifier]],'Tabla para Nulos'!$A$3:$B$1563,2,FALSE),Tabla134[[#This Row],[Item Weight (Nulos)]])</f>
        <v>17.75</v>
      </c>
      <c r="O3994" s="11" t="str">
        <f>IF(Tabla134[[#This Row],[Item Visibility]]&lt;$U$15,"Poca visibilidad",IF(Tabla134[[#This Row],[Item Visibility]]&lt;$U$16,"Visibilidad media","Mayor visibilidad"))</f>
        <v>Visibilidad media</v>
      </c>
      <c r="P3994" s="11" t="str">
        <f>IF(Tabla134[[#This Row],[Rating]]&lt;2,"Muy Malo",IF(Tabla134[[#This Row],[Rating]]&lt;3,"Malo",IF(Tabla134[[#This Row],[Rating]]&lt;4,"Regular",IF(Tabla134[[#This Row],[Rating]]&lt;5,"Bueno","Excelente"))))</f>
        <v>Regular</v>
      </c>
    </row>
    <row r="3995" spans="1:16" x14ac:dyDescent="0.2">
      <c r="A3995" s="7" t="s">
        <v>6</v>
      </c>
      <c r="B3995" s="7" t="s">
        <v>923</v>
      </c>
      <c r="C3995" s="7" t="s">
        <v>10</v>
      </c>
      <c r="D3995" s="8">
        <v>2020</v>
      </c>
      <c r="E3995" s="7" t="s">
        <v>919</v>
      </c>
      <c r="F3995" s="7" t="s">
        <v>796</v>
      </c>
      <c r="G3995" s="7" t="s">
        <v>1</v>
      </c>
      <c r="H3995" s="7" t="s">
        <v>7</v>
      </c>
      <c r="I3995" s="9">
        <v>6.6672058000000006E-2</v>
      </c>
      <c r="J3995" s="10">
        <v>248.10919999999999</v>
      </c>
      <c r="K3995" s="11">
        <v>3.9</v>
      </c>
      <c r="L3995" s="11" t="str">
        <f>IF(Tabla134[[#This Row],[Item Weight]]&lt;$U$12,"Poco Peso",IF(Tabla134[[#This Row],[Item Weight]]&lt;$U$13,"Peso Medio","Peso Alto"))</f>
        <v>Peso Alto</v>
      </c>
      <c r="M3995" s="7">
        <v>18.2</v>
      </c>
      <c r="N3995" s="11">
        <f>IF(Tabla134[[#This Row],[Item Weight (Nulos)]]="",VLOOKUP(Tabla134[[#This Row],[Item Identifier]],'Tabla para Nulos'!$A$3:$B$1563,2,FALSE),Tabla134[[#This Row],[Item Weight (Nulos)]])</f>
        <v>18.2</v>
      </c>
      <c r="O3995" s="11" t="str">
        <f>IF(Tabla134[[#This Row],[Item Visibility]]&lt;$U$15,"Poca visibilidad",IF(Tabla134[[#This Row],[Item Visibility]]&lt;$U$16,"Visibilidad media","Mayor visibilidad"))</f>
        <v>Visibilidad media</v>
      </c>
      <c r="P3995" s="11" t="str">
        <f>IF(Tabla134[[#This Row],[Rating]]&lt;2,"Muy Malo",IF(Tabla134[[#This Row],[Rating]]&lt;3,"Malo",IF(Tabla134[[#This Row],[Rating]]&lt;4,"Regular",IF(Tabla134[[#This Row],[Rating]]&lt;5,"Bueno","Excelente"))))</f>
        <v>Regular</v>
      </c>
    </row>
    <row r="3996" spans="1:16" x14ac:dyDescent="0.2">
      <c r="A3996" s="7" t="s">
        <v>6</v>
      </c>
      <c r="B3996" s="7" t="s">
        <v>44</v>
      </c>
      <c r="C3996" s="7" t="s">
        <v>14</v>
      </c>
      <c r="D3996" s="8">
        <v>2020</v>
      </c>
      <c r="E3996" s="7" t="s">
        <v>919</v>
      </c>
      <c r="F3996" s="7" t="s">
        <v>796</v>
      </c>
      <c r="G3996" s="7" t="s">
        <v>1</v>
      </c>
      <c r="H3996" s="7" t="s">
        <v>7</v>
      </c>
      <c r="I3996" s="9">
        <v>3.8746160000000002E-2</v>
      </c>
      <c r="J3996" s="10">
        <v>143.81020000000001</v>
      </c>
      <c r="K3996" s="11">
        <v>3.9</v>
      </c>
      <c r="L3996" s="11" t="str">
        <f>IF(Tabla134[[#This Row],[Item Weight]]&lt;$U$12,"Poco Peso",IF(Tabla134[[#This Row],[Item Weight]]&lt;$U$13,"Peso Medio","Peso Alto"))</f>
        <v>Peso Medio</v>
      </c>
      <c r="M3996" s="7">
        <v>16.7</v>
      </c>
      <c r="N3996" s="11">
        <f>IF(Tabla134[[#This Row],[Item Weight (Nulos)]]="",VLOOKUP(Tabla134[[#This Row],[Item Identifier]],'Tabla para Nulos'!$A$3:$B$1563,2,FALSE),Tabla134[[#This Row],[Item Weight (Nulos)]])</f>
        <v>16.7</v>
      </c>
      <c r="O3996" s="11" t="str">
        <f>IF(Tabla134[[#This Row],[Item Visibility]]&lt;$U$15,"Poca visibilidad",IF(Tabla134[[#This Row],[Item Visibility]]&lt;$U$16,"Visibilidad media","Mayor visibilidad"))</f>
        <v>Visibilidad media</v>
      </c>
      <c r="P3996" s="11" t="str">
        <f>IF(Tabla134[[#This Row],[Rating]]&lt;2,"Muy Malo",IF(Tabla134[[#This Row],[Rating]]&lt;3,"Malo",IF(Tabla134[[#This Row],[Rating]]&lt;4,"Regular",IF(Tabla134[[#This Row],[Rating]]&lt;5,"Bueno","Excelente"))))</f>
        <v>Regular</v>
      </c>
    </row>
    <row r="3997" spans="1:16" x14ac:dyDescent="0.2">
      <c r="A3997" s="7" t="s">
        <v>6</v>
      </c>
      <c r="B3997" s="7" t="s">
        <v>32</v>
      </c>
      <c r="C3997" s="7" t="s">
        <v>14</v>
      </c>
      <c r="D3997" s="8">
        <v>2020</v>
      </c>
      <c r="E3997" s="7" t="s">
        <v>919</v>
      </c>
      <c r="F3997" s="7" t="s">
        <v>796</v>
      </c>
      <c r="G3997" s="7" t="s">
        <v>1</v>
      </c>
      <c r="H3997" s="7" t="s">
        <v>7</v>
      </c>
      <c r="I3997" s="9">
        <v>4.7533567999999998E-2</v>
      </c>
      <c r="J3997" s="10">
        <v>96.906800000000004</v>
      </c>
      <c r="K3997" s="11">
        <v>3.9</v>
      </c>
      <c r="L3997" s="11" t="str">
        <f>IF(Tabla134[[#This Row],[Item Weight]]&lt;$U$12,"Poco Peso",IF(Tabla134[[#This Row],[Item Weight]]&lt;$U$13,"Peso Medio","Peso Alto"))</f>
        <v>Peso Alto</v>
      </c>
      <c r="M3997" s="7">
        <v>17.25</v>
      </c>
      <c r="N3997" s="11">
        <f>IF(Tabla134[[#This Row],[Item Weight (Nulos)]]="",VLOOKUP(Tabla134[[#This Row],[Item Identifier]],'Tabla para Nulos'!$A$3:$B$1563,2,FALSE),Tabla134[[#This Row],[Item Weight (Nulos)]])</f>
        <v>17.25</v>
      </c>
      <c r="O3997" s="11" t="str">
        <f>IF(Tabla134[[#This Row],[Item Visibility]]&lt;$U$15,"Poca visibilidad",IF(Tabla134[[#This Row],[Item Visibility]]&lt;$U$16,"Visibilidad media","Mayor visibilidad"))</f>
        <v>Visibilidad media</v>
      </c>
      <c r="P3997" s="11" t="str">
        <f>IF(Tabla134[[#This Row],[Rating]]&lt;2,"Muy Malo",IF(Tabla134[[#This Row],[Rating]]&lt;3,"Malo",IF(Tabla134[[#This Row],[Rating]]&lt;4,"Regular",IF(Tabla134[[#This Row],[Rating]]&lt;5,"Bueno","Excelente"))))</f>
        <v>Regular</v>
      </c>
    </row>
    <row r="3998" spans="1:16" x14ac:dyDescent="0.2">
      <c r="A3998" s="7" t="s">
        <v>6</v>
      </c>
      <c r="B3998" s="7" t="s">
        <v>798</v>
      </c>
      <c r="C3998" s="7" t="s">
        <v>19</v>
      </c>
      <c r="D3998" s="8">
        <v>2020</v>
      </c>
      <c r="E3998" s="7" t="s">
        <v>919</v>
      </c>
      <c r="F3998" s="7" t="s">
        <v>796</v>
      </c>
      <c r="G3998" s="7" t="s">
        <v>1</v>
      </c>
      <c r="H3998" s="7" t="s">
        <v>7</v>
      </c>
      <c r="I3998" s="9">
        <v>4.5239326000000003E-2</v>
      </c>
      <c r="J3998" s="10">
        <v>174.1054</v>
      </c>
      <c r="K3998" s="11">
        <v>3.9</v>
      </c>
      <c r="L3998" s="11" t="str">
        <f>IF(Tabla134[[#This Row],[Item Weight]]&lt;$U$12,"Poco Peso",IF(Tabla134[[#This Row],[Item Weight]]&lt;$U$13,"Peso Medio","Peso Alto"))</f>
        <v>Peso Medio</v>
      </c>
      <c r="M3998" s="7">
        <v>13</v>
      </c>
      <c r="N3998" s="11">
        <f>IF(Tabla134[[#This Row],[Item Weight (Nulos)]]="",VLOOKUP(Tabla134[[#This Row],[Item Identifier]],'Tabla para Nulos'!$A$3:$B$1563,2,FALSE),Tabla134[[#This Row],[Item Weight (Nulos)]])</f>
        <v>13</v>
      </c>
      <c r="O3998" s="11" t="str">
        <f>IF(Tabla134[[#This Row],[Item Visibility]]&lt;$U$15,"Poca visibilidad",IF(Tabla134[[#This Row],[Item Visibility]]&lt;$U$16,"Visibilidad media","Mayor visibilidad"))</f>
        <v>Visibilidad media</v>
      </c>
      <c r="P3998" s="11" t="str">
        <f>IF(Tabla134[[#This Row],[Rating]]&lt;2,"Muy Malo",IF(Tabla134[[#This Row],[Rating]]&lt;3,"Malo",IF(Tabla134[[#This Row],[Rating]]&lt;4,"Regular",IF(Tabla134[[#This Row],[Rating]]&lt;5,"Bueno","Excelente"))))</f>
        <v>Regular</v>
      </c>
    </row>
    <row r="3999" spans="1:16" x14ac:dyDescent="0.2">
      <c r="A3999" s="7" t="s">
        <v>21</v>
      </c>
      <c r="B3999" s="7" t="s">
        <v>1537</v>
      </c>
      <c r="C3999" s="7" t="s">
        <v>28</v>
      </c>
      <c r="D3999" s="8">
        <v>2020</v>
      </c>
      <c r="E3999" s="7" t="s">
        <v>919</v>
      </c>
      <c r="F3999" s="7" t="s">
        <v>796</v>
      </c>
      <c r="G3999" s="7" t="s">
        <v>1</v>
      </c>
      <c r="H3999" s="7" t="s">
        <v>7</v>
      </c>
      <c r="I3999" s="9">
        <v>0.113908117</v>
      </c>
      <c r="J3999" s="10">
        <v>53.395600000000002</v>
      </c>
      <c r="K3999" s="11">
        <v>3.9</v>
      </c>
      <c r="L3999" s="11" t="str">
        <f>IF(Tabla134[[#This Row],[Item Weight]]&lt;$U$12,"Poco Peso",IF(Tabla134[[#This Row],[Item Weight]]&lt;$U$13,"Peso Medio","Peso Alto"))</f>
        <v>Peso Medio</v>
      </c>
      <c r="M3999" s="7">
        <v>14.1</v>
      </c>
      <c r="N3999" s="11">
        <f>IF(Tabla134[[#This Row],[Item Weight (Nulos)]]="",VLOOKUP(Tabla134[[#This Row],[Item Identifier]],'Tabla para Nulos'!$A$3:$B$1563,2,FALSE),Tabla134[[#This Row],[Item Weight (Nulos)]])</f>
        <v>14.1</v>
      </c>
      <c r="O3999" s="11" t="str">
        <f>IF(Tabla134[[#This Row],[Item Visibility]]&lt;$U$15,"Poca visibilidad",IF(Tabla134[[#This Row],[Item Visibility]]&lt;$U$16,"Visibilidad media","Mayor visibilidad"))</f>
        <v>Mayor visibilidad</v>
      </c>
      <c r="P3999" s="11" t="str">
        <f>IF(Tabla134[[#This Row],[Rating]]&lt;2,"Muy Malo",IF(Tabla134[[#This Row],[Rating]]&lt;3,"Malo",IF(Tabla134[[#This Row],[Rating]]&lt;4,"Regular",IF(Tabla134[[#This Row],[Rating]]&lt;5,"Bueno","Excelente"))))</f>
        <v>Regular</v>
      </c>
    </row>
    <row r="4000" spans="1:16" x14ac:dyDescent="0.2">
      <c r="A4000" s="7" t="s">
        <v>124</v>
      </c>
      <c r="B4000" s="7" t="s">
        <v>787</v>
      </c>
      <c r="C4000" s="7" t="s">
        <v>28</v>
      </c>
      <c r="D4000" s="8">
        <v>2017</v>
      </c>
      <c r="E4000" s="7" t="s">
        <v>797</v>
      </c>
      <c r="F4000" s="7" t="s">
        <v>796</v>
      </c>
      <c r="G4000" s="7" t="s">
        <v>702</v>
      </c>
      <c r="H4000" s="7" t="s">
        <v>7</v>
      </c>
      <c r="I4000" s="9">
        <v>5.6424146000000001E-2</v>
      </c>
      <c r="J4000" s="10">
        <v>247.81180000000001</v>
      </c>
      <c r="K4000" s="11">
        <v>3.9</v>
      </c>
      <c r="L4000" s="11" t="str">
        <f>IF(Tabla134[[#This Row],[Item Weight]]&lt;$U$12,"Poco Peso",IF(Tabla134[[#This Row],[Item Weight]]&lt;$U$13,"Peso Medio","Peso Alto"))</f>
        <v>Peso Medio</v>
      </c>
      <c r="M4000" s="7">
        <v>11.3</v>
      </c>
      <c r="N4000" s="11">
        <f>IF(Tabla134[[#This Row],[Item Weight (Nulos)]]="",VLOOKUP(Tabla134[[#This Row],[Item Identifier]],'Tabla para Nulos'!$A$3:$B$1563,2,FALSE),Tabla134[[#This Row],[Item Weight (Nulos)]])</f>
        <v>11.3</v>
      </c>
      <c r="O4000" s="11" t="str">
        <f>IF(Tabla134[[#This Row],[Item Visibility]]&lt;$U$15,"Poca visibilidad",IF(Tabla134[[#This Row],[Item Visibility]]&lt;$U$16,"Visibilidad media","Mayor visibilidad"))</f>
        <v>Visibilidad media</v>
      </c>
      <c r="P4000" s="11" t="str">
        <f>IF(Tabla134[[#This Row],[Rating]]&lt;2,"Muy Malo",IF(Tabla134[[#This Row],[Rating]]&lt;3,"Malo",IF(Tabla134[[#This Row],[Rating]]&lt;4,"Regular",IF(Tabla134[[#This Row],[Rating]]&lt;5,"Bueno","Excelente"))))</f>
        <v>Regular</v>
      </c>
    </row>
    <row r="4001" spans="1:16" x14ac:dyDescent="0.2">
      <c r="A4001" s="7" t="s">
        <v>124</v>
      </c>
      <c r="B4001" s="7" t="s">
        <v>1107</v>
      </c>
      <c r="C4001" s="7" t="s">
        <v>28</v>
      </c>
      <c r="D4001" s="8">
        <v>2017</v>
      </c>
      <c r="E4001" s="7" t="s">
        <v>797</v>
      </c>
      <c r="F4001" s="7" t="s">
        <v>796</v>
      </c>
      <c r="G4001" s="7" t="s">
        <v>702</v>
      </c>
      <c r="H4001" s="7" t="s">
        <v>7</v>
      </c>
      <c r="I4001" s="9">
        <v>6.4938447999999996E-2</v>
      </c>
      <c r="J4001" s="10">
        <v>90.080399999999997</v>
      </c>
      <c r="K4001" s="11">
        <v>3.9</v>
      </c>
      <c r="L4001" s="11" t="str">
        <f>IF(Tabla134[[#This Row],[Item Weight]]&lt;$U$12,"Poco Peso",IF(Tabla134[[#This Row],[Item Weight]]&lt;$U$13,"Peso Medio","Peso Alto"))</f>
        <v>Peso Medio</v>
      </c>
      <c r="M4001" s="7">
        <v>13.35</v>
      </c>
      <c r="N4001" s="11">
        <f>IF(Tabla134[[#This Row],[Item Weight (Nulos)]]="",VLOOKUP(Tabla134[[#This Row],[Item Identifier]],'Tabla para Nulos'!$A$3:$B$1563,2,FALSE),Tabla134[[#This Row],[Item Weight (Nulos)]])</f>
        <v>13.35</v>
      </c>
      <c r="O4001" s="11" t="str">
        <f>IF(Tabla134[[#This Row],[Item Visibility]]&lt;$U$15,"Poca visibilidad",IF(Tabla134[[#This Row],[Item Visibility]]&lt;$U$16,"Visibilidad media","Mayor visibilidad"))</f>
        <v>Visibilidad media</v>
      </c>
      <c r="P4001" s="11" t="str">
        <f>IF(Tabla134[[#This Row],[Rating]]&lt;2,"Muy Malo",IF(Tabla134[[#This Row],[Rating]]&lt;3,"Malo",IF(Tabla134[[#This Row],[Rating]]&lt;4,"Regular",IF(Tabla134[[#This Row],[Rating]]&lt;5,"Bueno","Excelente"))))</f>
        <v>Regular</v>
      </c>
    </row>
    <row r="4002" spans="1:16" x14ac:dyDescent="0.2">
      <c r="A4002" s="7" t="s">
        <v>124</v>
      </c>
      <c r="B4002" s="7" t="s">
        <v>682</v>
      </c>
      <c r="C4002" s="7" t="s">
        <v>28</v>
      </c>
      <c r="D4002" s="8">
        <v>2017</v>
      </c>
      <c r="E4002" s="7" t="s">
        <v>797</v>
      </c>
      <c r="F4002" s="7" t="s">
        <v>796</v>
      </c>
      <c r="G4002" s="7" t="s">
        <v>702</v>
      </c>
      <c r="H4002" s="7" t="s">
        <v>7</v>
      </c>
      <c r="I4002" s="9">
        <v>8.5392079999999995E-3</v>
      </c>
      <c r="J4002" s="10">
        <v>81.261799999999994</v>
      </c>
      <c r="K4002" s="11">
        <v>3.9</v>
      </c>
      <c r="L4002" s="11" t="str">
        <f>IF(Tabla134[[#This Row],[Item Weight]]&lt;$U$12,"Poco Peso",IF(Tabla134[[#This Row],[Item Weight]]&lt;$U$13,"Peso Medio","Peso Alto"))</f>
        <v>Peso Alto</v>
      </c>
      <c r="M4002" s="7">
        <v>18</v>
      </c>
      <c r="N4002" s="11">
        <f>IF(Tabla134[[#This Row],[Item Weight (Nulos)]]="",VLOOKUP(Tabla134[[#This Row],[Item Identifier]],'Tabla para Nulos'!$A$3:$B$1563,2,FALSE),Tabla134[[#This Row],[Item Weight (Nulos)]])</f>
        <v>18</v>
      </c>
      <c r="O4002" s="11" t="str">
        <f>IF(Tabla134[[#This Row],[Item Visibility]]&lt;$U$15,"Poca visibilidad",IF(Tabla134[[#This Row],[Item Visibility]]&lt;$U$16,"Visibilidad media","Mayor visibilidad"))</f>
        <v>Poca visibilidad</v>
      </c>
      <c r="P4002" s="11" t="str">
        <f>IF(Tabla134[[#This Row],[Rating]]&lt;2,"Muy Malo",IF(Tabla134[[#This Row],[Rating]]&lt;3,"Malo",IF(Tabla134[[#This Row],[Rating]]&lt;4,"Regular",IF(Tabla134[[#This Row],[Rating]]&lt;5,"Bueno","Excelente"))))</f>
        <v>Regular</v>
      </c>
    </row>
    <row r="4003" spans="1:16" x14ac:dyDescent="0.2">
      <c r="A4003" s="7" t="s">
        <v>124</v>
      </c>
      <c r="B4003" s="7" t="s">
        <v>782</v>
      </c>
      <c r="C4003" s="7" t="s">
        <v>108</v>
      </c>
      <c r="D4003" s="8">
        <v>2017</v>
      </c>
      <c r="E4003" s="7" t="s">
        <v>797</v>
      </c>
      <c r="F4003" s="7" t="s">
        <v>796</v>
      </c>
      <c r="G4003" s="7" t="s">
        <v>702</v>
      </c>
      <c r="H4003" s="7" t="s">
        <v>7</v>
      </c>
      <c r="I4003" s="9">
        <v>2.1372636E-2</v>
      </c>
      <c r="J4003" s="10">
        <v>231.73259999999999</v>
      </c>
      <c r="K4003" s="11">
        <v>3.9</v>
      </c>
      <c r="L4003" s="11" t="str">
        <f>IF(Tabla134[[#This Row],[Item Weight]]&lt;$U$12,"Poco Peso",IF(Tabla134[[#This Row],[Item Weight]]&lt;$U$13,"Peso Medio","Peso Alto"))</f>
        <v>Poco Peso</v>
      </c>
      <c r="M4003" s="7">
        <v>8.06</v>
      </c>
      <c r="N4003" s="11">
        <f>IF(Tabla134[[#This Row],[Item Weight (Nulos)]]="",VLOOKUP(Tabla134[[#This Row],[Item Identifier]],'Tabla para Nulos'!$A$3:$B$1563,2,FALSE),Tabla134[[#This Row],[Item Weight (Nulos)]])</f>
        <v>8.06</v>
      </c>
      <c r="O4003" s="11" t="str">
        <f>IF(Tabla134[[#This Row],[Item Visibility]]&lt;$U$15,"Poca visibilidad",IF(Tabla134[[#This Row],[Item Visibility]]&lt;$U$16,"Visibilidad media","Mayor visibilidad"))</f>
        <v>Poca visibilidad</v>
      </c>
      <c r="P4003" s="11" t="str">
        <f>IF(Tabla134[[#This Row],[Rating]]&lt;2,"Muy Malo",IF(Tabla134[[#This Row],[Rating]]&lt;3,"Malo",IF(Tabla134[[#This Row],[Rating]]&lt;4,"Regular",IF(Tabla134[[#This Row],[Rating]]&lt;5,"Bueno","Excelente"))))</f>
        <v>Regular</v>
      </c>
    </row>
    <row r="4004" spans="1:16" x14ac:dyDescent="0.2">
      <c r="A4004" s="7" t="s">
        <v>124</v>
      </c>
      <c r="B4004" s="7" t="s">
        <v>669</v>
      </c>
      <c r="C4004" s="7" t="s">
        <v>17</v>
      </c>
      <c r="D4004" s="8">
        <v>2017</v>
      </c>
      <c r="E4004" s="7" t="s">
        <v>797</v>
      </c>
      <c r="F4004" s="7" t="s">
        <v>796</v>
      </c>
      <c r="G4004" s="7" t="s">
        <v>702</v>
      </c>
      <c r="H4004" s="7" t="s">
        <v>7</v>
      </c>
      <c r="I4004" s="9">
        <v>4.9954434999999998E-2</v>
      </c>
      <c r="J4004" s="10">
        <v>156.52879999999999</v>
      </c>
      <c r="K4004" s="11">
        <v>3.9</v>
      </c>
      <c r="L4004" s="11" t="str">
        <f>IF(Tabla134[[#This Row],[Item Weight]]&lt;$U$12,"Poco Peso",IF(Tabla134[[#This Row],[Item Weight]]&lt;$U$13,"Peso Medio","Peso Alto"))</f>
        <v>Poco Peso</v>
      </c>
      <c r="M4004" s="7">
        <v>7.2850000000000001</v>
      </c>
      <c r="N4004" s="11">
        <f>IF(Tabla134[[#This Row],[Item Weight (Nulos)]]="",VLOOKUP(Tabla134[[#This Row],[Item Identifier]],'Tabla para Nulos'!$A$3:$B$1563,2,FALSE),Tabla134[[#This Row],[Item Weight (Nulos)]])</f>
        <v>7.2850000000000001</v>
      </c>
      <c r="O4004" s="11" t="str">
        <f>IF(Tabla134[[#This Row],[Item Visibility]]&lt;$U$15,"Poca visibilidad",IF(Tabla134[[#This Row],[Item Visibility]]&lt;$U$16,"Visibilidad media","Mayor visibilidad"))</f>
        <v>Visibilidad media</v>
      </c>
      <c r="P4004" s="11" t="str">
        <f>IF(Tabla134[[#This Row],[Rating]]&lt;2,"Muy Malo",IF(Tabla134[[#This Row],[Rating]]&lt;3,"Malo",IF(Tabla134[[#This Row],[Rating]]&lt;4,"Regular",IF(Tabla134[[#This Row],[Rating]]&lt;5,"Bueno","Excelente"))))</f>
        <v>Regular</v>
      </c>
    </row>
    <row r="4005" spans="1:16" x14ac:dyDescent="0.2">
      <c r="A4005" s="7" t="s">
        <v>124</v>
      </c>
      <c r="B4005" s="7" t="s">
        <v>1348</v>
      </c>
      <c r="C4005" s="7" t="s">
        <v>17</v>
      </c>
      <c r="D4005" s="8">
        <v>2017</v>
      </c>
      <c r="E4005" s="7" t="s">
        <v>797</v>
      </c>
      <c r="F4005" s="7" t="s">
        <v>796</v>
      </c>
      <c r="G4005" s="7" t="s">
        <v>702</v>
      </c>
      <c r="H4005" s="7" t="s">
        <v>7</v>
      </c>
      <c r="I4005" s="9">
        <v>3.4746076000000001E-2</v>
      </c>
      <c r="J4005" s="10">
        <v>248.27500000000001</v>
      </c>
      <c r="K4005" s="11">
        <v>3.9</v>
      </c>
      <c r="L4005" s="11" t="str">
        <f>IF(Tabla134[[#This Row],[Item Weight]]&lt;$U$12,"Poco Peso",IF(Tabla134[[#This Row],[Item Weight]]&lt;$U$13,"Peso Medio","Peso Alto"))</f>
        <v>Peso Alto</v>
      </c>
      <c r="M4005" s="7">
        <v>17.75</v>
      </c>
      <c r="N4005" s="11">
        <f>IF(Tabla134[[#This Row],[Item Weight (Nulos)]]="",VLOOKUP(Tabla134[[#This Row],[Item Identifier]],'Tabla para Nulos'!$A$3:$B$1563,2,FALSE),Tabla134[[#This Row],[Item Weight (Nulos)]])</f>
        <v>17.75</v>
      </c>
      <c r="O4005" s="11" t="str">
        <f>IF(Tabla134[[#This Row],[Item Visibility]]&lt;$U$15,"Poca visibilidad",IF(Tabla134[[#This Row],[Item Visibility]]&lt;$U$16,"Visibilidad media","Mayor visibilidad"))</f>
        <v>Visibilidad media</v>
      </c>
      <c r="P4005" s="11" t="str">
        <f>IF(Tabla134[[#This Row],[Rating]]&lt;2,"Muy Malo",IF(Tabla134[[#This Row],[Rating]]&lt;3,"Malo",IF(Tabla134[[#This Row],[Rating]]&lt;4,"Regular",IF(Tabla134[[#This Row],[Rating]]&lt;5,"Bueno","Excelente"))))</f>
        <v>Regular</v>
      </c>
    </row>
    <row r="4006" spans="1:16" x14ac:dyDescent="0.2">
      <c r="A4006" s="7" t="s">
        <v>124</v>
      </c>
      <c r="B4006" s="7" t="s">
        <v>1559</v>
      </c>
      <c r="C4006" s="7" t="s">
        <v>71</v>
      </c>
      <c r="D4006" s="8">
        <v>2017</v>
      </c>
      <c r="E4006" s="7" t="s">
        <v>797</v>
      </c>
      <c r="F4006" s="7" t="s">
        <v>796</v>
      </c>
      <c r="G4006" s="7" t="s">
        <v>702</v>
      </c>
      <c r="H4006" s="7" t="s">
        <v>7</v>
      </c>
      <c r="I4006" s="9">
        <v>0.125154452</v>
      </c>
      <c r="J4006" s="10">
        <v>99.2042</v>
      </c>
      <c r="K4006" s="11">
        <v>3.9</v>
      </c>
      <c r="L4006" s="11" t="str">
        <f>IF(Tabla134[[#This Row],[Item Weight]]&lt;$U$12,"Poco Peso",IF(Tabla134[[#This Row],[Item Weight]]&lt;$U$13,"Peso Medio","Peso Alto"))</f>
        <v>Poco Peso</v>
      </c>
      <c r="M4006" s="7">
        <v>6.3250000000000002</v>
      </c>
      <c r="N4006" s="11">
        <f>IF(Tabla134[[#This Row],[Item Weight (Nulos)]]="",VLOOKUP(Tabla134[[#This Row],[Item Identifier]],'Tabla para Nulos'!$A$3:$B$1563,2,FALSE),Tabla134[[#This Row],[Item Weight (Nulos)]])</f>
        <v>6.3250000000000002</v>
      </c>
      <c r="O4006" s="11" t="str">
        <f>IF(Tabla134[[#This Row],[Item Visibility]]&lt;$U$15,"Poca visibilidad",IF(Tabla134[[#This Row],[Item Visibility]]&lt;$U$16,"Visibilidad media","Mayor visibilidad"))</f>
        <v>Mayor visibilidad</v>
      </c>
      <c r="P4006" s="11" t="str">
        <f>IF(Tabla134[[#This Row],[Rating]]&lt;2,"Muy Malo",IF(Tabla134[[#This Row],[Rating]]&lt;3,"Malo",IF(Tabla134[[#This Row],[Rating]]&lt;4,"Regular",IF(Tabla134[[#This Row],[Rating]]&lt;5,"Bueno","Excelente"))))</f>
        <v>Regular</v>
      </c>
    </row>
    <row r="4007" spans="1:16" x14ac:dyDescent="0.2">
      <c r="A4007" s="7" t="s">
        <v>124</v>
      </c>
      <c r="B4007" s="7" t="s">
        <v>1386</v>
      </c>
      <c r="C4007" s="7" t="s">
        <v>10</v>
      </c>
      <c r="D4007" s="8">
        <v>2017</v>
      </c>
      <c r="E4007" s="7" t="s">
        <v>797</v>
      </c>
      <c r="F4007" s="7" t="s">
        <v>796</v>
      </c>
      <c r="G4007" s="7" t="s">
        <v>702</v>
      </c>
      <c r="H4007" s="7" t="s">
        <v>7</v>
      </c>
      <c r="I4007" s="9">
        <v>0.11622698400000001</v>
      </c>
      <c r="J4007" s="10">
        <v>95.943600000000004</v>
      </c>
      <c r="K4007" s="11">
        <v>3.9</v>
      </c>
      <c r="L4007" s="11" t="str">
        <f>IF(Tabla134[[#This Row],[Item Weight]]&lt;$U$12,"Poco Peso",IF(Tabla134[[#This Row],[Item Weight]]&lt;$U$13,"Peso Medio","Peso Alto"))</f>
        <v>Poco Peso</v>
      </c>
      <c r="M4007" s="7">
        <v>8.6150000000000002</v>
      </c>
      <c r="N4007" s="11">
        <f>IF(Tabla134[[#This Row],[Item Weight (Nulos)]]="",VLOOKUP(Tabla134[[#This Row],[Item Identifier]],'Tabla para Nulos'!$A$3:$B$1563,2,FALSE),Tabla134[[#This Row],[Item Weight (Nulos)]])</f>
        <v>8.6150000000000002</v>
      </c>
      <c r="O4007" s="11" t="str">
        <f>IF(Tabla134[[#This Row],[Item Visibility]]&lt;$U$15,"Poca visibilidad",IF(Tabla134[[#This Row],[Item Visibility]]&lt;$U$16,"Visibilidad media","Mayor visibilidad"))</f>
        <v>Mayor visibilidad</v>
      </c>
      <c r="P4007" s="11" t="str">
        <f>IF(Tabla134[[#This Row],[Rating]]&lt;2,"Muy Malo",IF(Tabla134[[#This Row],[Rating]]&lt;3,"Malo",IF(Tabla134[[#This Row],[Rating]]&lt;4,"Regular",IF(Tabla134[[#This Row],[Rating]]&lt;5,"Bueno","Excelente"))))</f>
        <v>Regular</v>
      </c>
    </row>
    <row r="4008" spans="1:16" x14ac:dyDescent="0.2">
      <c r="A4008" s="7" t="s">
        <v>124</v>
      </c>
      <c r="B4008" s="7" t="s">
        <v>650</v>
      </c>
      <c r="C4008" s="7" t="s">
        <v>10</v>
      </c>
      <c r="D4008" s="8">
        <v>2017</v>
      </c>
      <c r="E4008" s="7" t="s">
        <v>797</v>
      </c>
      <c r="F4008" s="7" t="s">
        <v>796</v>
      </c>
      <c r="G4008" s="7" t="s">
        <v>702</v>
      </c>
      <c r="H4008" s="7" t="s">
        <v>7</v>
      </c>
      <c r="I4008" s="9">
        <v>2.5962714000000001E-2</v>
      </c>
      <c r="J4008" s="10">
        <v>120.9414</v>
      </c>
      <c r="K4008" s="11">
        <v>3.9</v>
      </c>
      <c r="L4008" s="11" t="str">
        <f>IF(Tabla134[[#This Row],[Item Weight]]&lt;$U$12,"Poco Peso",IF(Tabla134[[#This Row],[Item Weight]]&lt;$U$13,"Peso Medio","Peso Alto"))</f>
        <v>Peso Medio</v>
      </c>
      <c r="M4008" s="7">
        <v>8.7850000000000001</v>
      </c>
      <c r="N4008" s="11">
        <f>IF(Tabla134[[#This Row],[Item Weight (Nulos)]]="",VLOOKUP(Tabla134[[#This Row],[Item Identifier]],'Tabla para Nulos'!$A$3:$B$1563,2,FALSE),Tabla134[[#This Row],[Item Weight (Nulos)]])</f>
        <v>8.7850000000000001</v>
      </c>
      <c r="O4008" s="11" t="str">
        <f>IF(Tabla134[[#This Row],[Item Visibility]]&lt;$U$15,"Poca visibilidad",IF(Tabla134[[#This Row],[Item Visibility]]&lt;$U$16,"Visibilidad media","Mayor visibilidad"))</f>
        <v>Poca visibilidad</v>
      </c>
      <c r="P4008" s="11" t="str">
        <f>IF(Tabla134[[#This Row],[Rating]]&lt;2,"Muy Malo",IF(Tabla134[[#This Row],[Rating]]&lt;3,"Malo",IF(Tabla134[[#This Row],[Rating]]&lt;4,"Regular",IF(Tabla134[[#This Row],[Rating]]&lt;5,"Bueno","Excelente"))))</f>
        <v>Regular</v>
      </c>
    </row>
    <row r="4009" spans="1:16" x14ac:dyDescent="0.2">
      <c r="A4009" s="7" t="s">
        <v>124</v>
      </c>
      <c r="B4009" s="7" t="s">
        <v>233</v>
      </c>
      <c r="C4009" s="7" t="s">
        <v>10</v>
      </c>
      <c r="D4009" s="8">
        <v>2017</v>
      </c>
      <c r="E4009" s="7" t="s">
        <v>797</v>
      </c>
      <c r="F4009" s="7" t="s">
        <v>796</v>
      </c>
      <c r="G4009" s="7" t="s">
        <v>702</v>
      </c>
      <c r="H4009" s="7" t="s">
        <v>7</v>
      </c>
      <c r="I4009" s="9">
        <v>0.17434047499999999</v>
      </c>
      <c r="J4009" s="10">
        <v>116.68340000000001</v>
      </c>
      <c r="K4009" s="11">
        <v>3.9</v>
      </c>
      <c r="L4009" s="11" t="str">
        <f>IF(Tabla134[[#This Row],[Item Weight]]&lt;$U$12,"Poco Peso",IF(Tabla134[[#This Row],[Item Weight]]&lt;$U$13,"Peso Medio","Peso Alto"))</f>
        <v>Peso Alto</v>
      </c>
      <c r="M4009" s="7">
        <v>17.7</v>
      </c>
      <c r="N4009" s="11">
        <f>IF(Tabla134[[#This Row],[Item Weight (Nulos)]]="",VLOOKUP(Tabla134[[#This Row],[Item Identifier]],'Tabla para Nulos'!$A$3:$B$1563,2,FALSE),Tabla134[[#This Row],[Item Weight (Nulos)]])</f>
        <v>17.7</v>
      </c>
      <c r="O4009" s="11" t="str">
        <f>IF(Tabla134[[#This Row],[Item Visibility]]&lt;$U$15,"Poca visibilidad",IF(Tabla134[[#This Row],[Item Visibility]]&lt;$U$16,"Visibilidad media","Mayor visibilidad"))</f>
        <v>Mayor visibilidad</v>
      </c>
      <c r="P4009" s="11" t="str">
        <f>IF(Tabla134[[#This Row],[Rating]]&lt;2,"Muy Malo",IF(Tabla134[[#This Row],[Rating]]&lt;3,"Malo",IF(Tabla134[[#This Row],[Rating]]&lt;4,"Regular",IF(Tabla134[[#This Row],[Rating]]&lt;5,"Bueno","Excelente"))))</f>
        <v>Regular</v>
      </c>
    </row>
    <row r="4010" spans="1:16" x14ac:dyDescent="0.2">
      <c r="A4010" s="7" t="s">
        <v>124</v>
      </c>
      <c r="B4010" s="7" t="s">
        <v>1556</v>
      </c>
      <c r="C4010" s="7" t="s">
        <v>4</v>
      </c>
      <c r="D4010" s="8">
        <v>2017</v>
      </c>
      <c r="E4010" s="7" t="s">
        <v>797</v>
      </c>
      <c r="F4010" s="7" t="s">
        <v>796</v>
      </c>
      <c r="G4010" s="7" t="s">
        <v>702</v>
      </c>
      <c r="H4010" s="7" t="s">
        <v>7</v>
      </c>
      <c r="I4010" s="9">
        <v>5.8121213999999997E-2</v>
      </c>
      <c r="J4010" s="10">
        <v>104.499</v>
      </c>
      <c r="K4010" s="11">
        <v>3.9</v>
      </c>
      <c r="L4010" s="11" t="str">
        <f>IF(Tabla134[[#This Row],[Item Weight]]&lt;$U$12,"Poco Peso",IF(Tabla134[[#This Row],[Item Weight]]&lt;$U$13,"Peso Medio","Peso Alto"))</f>
        <v>Poco Peso</v>
      </c>
      <c r="M4010" s="7">
        <v>8.4849999999999994</v>
      </c>
      <c r="N4010" s="11">
        <f>IF(Tabla134[[#This Row],[Item Weight (Nulos)]]="",VLOOKUP(Tabla134[[#This Row],[Item Identifier]],'Tabla para Nulos'!$A$3:$B$1563,2,FALSE),Tabla134[[#This Row],[Item Weight (Nulos)]])</f>
        <v>8.4849999999999994</v>
      </c>
      <c r="O4010" s="11" t="str">
        <f>IF(Tabla134[[#This Row],[Item Visibility]]&lt;$U$15,"Poca visibilidad",IF(Tabla134[[#This Row],[Item Visibility]]&lt;$U$16,"Visibilidad media","Mayor visibilidad"))</f>
        <v>Visibilidad media</v>
      </c>
      <c r="P4010" s="11" t="str">
        <f>IF(Tabla134[[#This Row],[Rating]]&lt;2,"Muy Malo",IF(Tabla134[[#This Row],[Rating]]&lt;3,"Malo",IF(Tabla134[[#This Row],[Rating]]&lt;4,"Regular",IF(Tabla134[[#This Row],[Rating]]&lt;5,"Bueno","Excelente"))))</f>
        <v>Regular</v>
      </c>
    </row>
    <row r="4011" spans="1:16" x14ac:dyDescent="0.2">
      <c r="A4011" s="7" t="s">
        <v>124</v>
      </c>
      <c r="B4011" s="7" t="s">
        <v>1168</v>
      </c>
      <c r="C4011" s="7" t="s">
        <v>4</v>
      </c>
      <c r="D4011" s="8">
        <v>2017</v>
      </c>
      <c r="E4011" s="7" t="s">
        <v>797</v>
      </c>
      <c r="F4011" s="7" t="s">
        <v>796</v>
      </c>
      <c r="G4011" s="7" t="s">
        <v>702</v>
      </c>
      <c r="H4011" s="7" t="s">
        <v>7</v>
      </c>
      <c r="I4011" s="9">
        <v>5.4928641E-2</v>
      </c>
      <c r="J4011" s="10">
        <v>101.7358</v>
      </c>
      <c r="K4011" s="11">
        <v>3.9</v>
      </c>
      <c r="L4011" s="11" t="str">
        <f>IF(Tabla134[[#This Row],[Item Weight]]&lt;$U$12,"Poco Peso",IF(Tabla134[[#This Row],[Item Weight]]&lt;$U$13,"Peso Medio","Peso Alto"))</f>
        <v>Peso Medio</v>
      </c>
      <c r="M4011" s="7">
        <v>11</v>
      </c>
      <c r="N4011" s="11">
        <f>IF(Tabla134[[#This Row],[Item Weight (Nulos)]]="",VLOOKUP(Tabla134[[#This Row],[Item Identifier]],'Tabla para Nulos'!$A$3:$B$1563,2,FALSE),Tabla134[[#This Row],[Item Weight (Nulos)]])</f>
        <v>11</v>
      </c>
      <c r="O4011" s="11" t="str">
        <f>IF(Tabla134[[#This Row],[Item Visibility]]&lt;$U$15,"Poca visibilidad",IF(Tabla134[[#This Row],[Item Visibility]]&lt;$U$16,"Visibilidad media","Mayor visibilidad"))</f>
        <v>Visibilidad media</v>
      </c>
      <c r="P4011" s="11" t="str">
        <f>IF(Tabla134[[#This Row],[Rating]]&lt;2,"Muy Malo",IF(Tabla134[[#This Row],[Rating]]&lt;3,"Malo",IF(Tabla134[[#This Row],[Rating]]&lt;4,"Regular",IF(Tabla134[[#This Row],[Rating]]&lt;5,"Bueno","Excelente"))))</f>
        <v>Regular</v>
      </c>
    </row>
    <row r="4012" spans="1:16" x14ac:dyDescent="0.2">
      <c r="A4012" s="7" t="s">
        <v>124</v>
      </c>
      <c r="B4012" s="7" t="s">
        <v>624</v>
      </c>
      <c r="C4012" s="7" t="s">
        <v>171</v>
      </c>
      <c r="D4012" s="8">
        <v>2017</v>
      </c>
      <c r="E4012" s="7" t="s">
        <v>797</v>
      </c>
      <c r="F4012" s="7" t="s">
        <v>796</v>
      </c>
      <c r="G4012" s="7" t="s">
        <v>702</v>
      </c>
      <c r="H4012" s="7" t="s">
        <v>7</v>
      </c>
      <c r="I4012" s="9">
        <v>6.0055757000000001E-2</v>
      </c>
      <c r="J4012" s="10">
        <v>234.26419999999999</v>
      </c>
      <c r="K4012" s="11">
        <v>3.9</v>
      </c>
      <c r="L4012" s="11" t="str">
        <f>IF(Tabla134[[#This Row],[Item Weight]]&lt;$U$12,"Poco Peso",IF(Tabla134[[#This Row],[Item Weight]]&lt;$U$13,"Peso Medio","Peso Alto"))</f>
        <v>Peso Medio</v>
      </c>
      <c r="M4012" s="7">
        <v>9.8949999999999996</v>
      </c>
      <c r="N4012" s="11">
        <f>IF(Tabla134[[#This Row],[Item Weight (Nulos)]]="",VLOOKUP(Tabla134[[#This Row],[Item Identifier]],'Tabla para Nulos'!$A$3:$B$1563,2,FALSE),Tabla134[[#This Row],[Item Weight (Nulos)]])</f>
        <v>9.8949999999999996</v>
      </c>
      <c r="O4012" s="11" t="str">
        <f>IF(Tabla134[[#This Row],[Item Visibility]]&lt;$U$15,"Poca visibilidad",IF(Tabla134[[#This Row],[Item Visibility]]&lt;$U$16,"Visibilidad media","Mayor visibilidad"))</f>
        <v>Visibilidad media</v>
      </c>
      <c r="P4012" s="11" t="str">
        <f>IF(Tabla134[[#This Row],[Rating]]&lt;2,"Muy Malo",IF(Tabla134[[#This Row],[Rating]]&lt;3,"Malo",IF(Tabla134[[#This Row],[Rating]]&lt;4,"Regular",IF(Tabla134[[#This Row],[Rating]]&lt;5,"Bueno","Excelente"))))</f>
        <v>Regular</v>
      </c>
    </row>
    <row r="4013" spans="1:16" x14ac:dyDescent="0.2">
      <c r="A4013" s="7" t="s">
        <v>124</v>
      </c>
      <c r="B4013" s="7" t="s">
        <v>434</v>
      </c>
      <c r="C4013" s="7" t="s">
        <v>171</v>
      </c>
      <c r="D4013" s="8">
        <v>2017</v>
      </c>
      <c r="E4013" s="7" t="s">
        <v>797</v>
      </c>
      <c r="F4013" s="7" t="s">
        <v>796</v>
      </c>
      <c r="G4013" s="7" t="s">
        <v>702</v>
      </c>
      <c r="H4013" s="7" t="s">
        <v>7</v>
      </c>
      <c r="I4013" s="9">
        <v>3.5143024000000002E-2</v>
      </c>
      <c r="J4013" s="10">
        <v>124.373</v>
      </c>
      <c r="K4013" s="11">
        <v>3.9</v>
      </c>
      <c r="L4013" s="11" t="str">
        <f>IF(Tabla134[[#This Row],[Item Weight]]&lt;$U$12,"Poco Peso",IF(Tabla134[[#This Row],[Item Weight]]&lt;$U$13,"Peso Medio","Peso Alto"))</f>
        <v>Peso Medio</v>
      </c>
      <c r="M4013" s="7">
        <v>15.35</v>
      </c>
      <c r="N4013" s="11">
        <f>IF(Tabla134[[#This Row],[Item Weight (Nulos)]]="",VLOOKUP(Tabla134[[#This Row],[Item Identifier]],'Tabla para Nulos'!$A$3:$B$1563,2,FALSE),Tabla134[[#This Row],[Item Weight (Nulos)]])</f>
        <v>15.35</v>
      </c>
      <c r="O4013" s="11" t="str">
        <f>IF(Tabla134[[#This Row],[Item Visibility]]&lt;$U$15,"Poca visibilidad",IF(Tabla134[[#This Row],[Item Visibility]]&lt;$U$16,"Visibilidad media","Mayor visibilidad"))</f>
        <v>Visibilidad media</v>
      </c>
      <c r="P4013" s="11" t="str">
        <f>IF(Tabla134[[#This Row],[Rating]]&lt;2,"Muy Malo",IF(Tabla134[[#This Row],[Rating]]&lt;3,"Malo",IF(Tabla134[[#This Row],[Rating]]&lt;4,"Regular",IF(Tabla134[[#This Row],[Rating]]&lt;5,"Bueno","Excelente"))))</f>
        <v>Regular</v>
      </c>
    </row>
    <row r="4014" spans="1:16" x14ac:dyDescent="0.2">
      <c r="A4014" s="7" t="s">
        <v>124</v>
      </c>
      <c r="B4014" s="7" t="s">
        <v>924</v>
      </c>
      <c r="C4014" s="7" t="s">
        <v>171</v>
      </c>
      <c r="D4014" s="8">
        <v>2017</v>
      </c>
      <c r="E4014" s="7" t="s">
        <v>797</v>
      </c>
      <c r="F4014" s="7" t="s">
        <v>796</v>
      </c>
      <c r="G4014" s="7" t="s">
        <v>702</v>
      </c>
      <c r="H4014" s="7" t="s">
        <v>7</v>
      </c>
      <c r="I4014" s="9">
        <v>0</v>
      </c>
      <c r="J4014" s="10">
        <v>198.21100000000001</v>
      </c>
      <c r="K4014" s="11">
        <v>3.9</v>
      </c>
      <c r="L4014" s="11" t="str">
        <f>IF(Tabla134[[#This Row],[Item Weight]]&lt;$U$12,"Poco Peso",IF(Tabla134[[#This Row],[Item Weight]]&lt;$U$13,"Peso Medio","Peso Alto"))</f>
        <v>Peso Medio</v>
      </c>
      <c r="M4014" s="7">
        <v>16.350000000000001</v>
      </c>
      <c r="N4014" s="11">
        <f>IF(Tabla134[[#This Row],[Item Weight (Nulos)]]="",VLOOKUP(Tabla134[[#This Row],[Item Identifier]],'Tabla para Nulos'!$A$3:$B$1563,2,FALSE),Tabla134[[#This Row],[Item Weight (Nulos)]])</f>
        <v>16.350000000000001</v>
      </c>
      <c r="O4014" s="11" t="str">
        <f>IF(Tabla134[[#This Row],[Item Visibility]]&lt;$U$15,"Poca visibilidad",IF(Tabla134[[#This Row],[Item Visibility]]&lt;$U$16,"Visibilidad media","Mayor visibilidad"))</f>
        <v>Poca visibilidad</v>
      </c>
      <c r="P4014" s="11" t="str">
        <f>IF(Tabla134[[#This Row],[Rating]]&lt;2,"Muy Malo",IF(Tabla134[[#This Row],[Rating]]&lt;3,"Malo",IF(Tabla134[[#This Row],[Rating]]&lt;4,"Regular",IF(Tabla134[[#This Row],[Rating]]&lt;5,"Bueno","Excelente"))))</f>
        <v>Regular</v>
      </c>
    </row>
    <row r="4015" spans="1:16" x14ac:dyDescent="0.2">
      <c r="A4015" s="7" t="s">
        <v>124</v>
      </c>
      <c r="B4015" s="7" t="s">
        <v>1558</v>
      </c>
      <c r="C4015" s="7" t="s">
        <v>171</v>
      </c>
      <c r="D4015" s="8">
        <v>2017</v>
      </c>
      <c r="E4015" s="7" t="s">
        <v>797</v>
      </c>
      <c r="F4015" s="7" t="s">
        <v>796</v>
      </c>
      <c r="G4015" s="7" t="s">
        <v>702</v>
      </c>
      <c r="H4015" s="7" t="s">
        <v>7</v>
      </c>
      <c r="I4015" s="9">
        <v>1.0600287E-2</v>
      </c>
      <c r="J4015" s="10">
        <v>233.9958</v>
      </c>
      <c r="K4015" s="11">
        <v>3.9</v>
      </c>
      <c r="L4015" s="11" t="str">
        <f>IF(Tabla134[[#This Row],[Item Weight]]&lt;$U$12,"Poco Peso",IF(Tabla134[[#This Row],[Item Weight]]&lt;$U$13,"Peso Medio","Peso Alto"))</f>
        <v>Peso Alto</v>
      </c>
      <c r="M4015" s="7">
        <v>21.1</v>
      </c>
      <c r="N4015" s="11">
        <f>IF(Tabla134[[#This Row],[Item Weight (Nulos)]]="",VLOOKUP(Tabla134[[#This Row],[Item Identifier]],'Tabla para Nulos'!$A$3:$B$1563,2,FALSE),Tabla134[[#This Row],[Item Weight (Nulos)]])</f>
        <v>21.1</v>
      </c>
      <c r="O4015" s="11" t="str">
        <f>IF(Tabla134[[#This Row],[Item Visibility]]&lt;$U$15,"Poca visibilidad",IF(Tabla134[[#This Row],[Item Visibility]]&lt;$U$16,"Visibilidad media","Mayor visibilidad"))</f>
        <v>Poca visibilidad</v>
      </c>
      <c r="P4015" s="11" t="str">
        <f>IF(Tabla134[[#This Row],[Rating]]&lt;2,"Muy Malo",IF(Tabla134[[#This Row],[Rating]]&lt;3,"Malo",IF(Tabla134[[#This Row],[Rating]]&lt;4,"Regular",IF(Tabla134[[#This Row],[Rating]]&lt;5,"Bueno","Excelente"))))</f>
        <v>Regular</v>
      </c>
    </row>
    <row r="4016" spans="1:16" x14ac:dyDescent="0.2">
      <c r="A4016" s="7" t="s">
        <v>124</v>
      </c>
      <c r="B4016" s="7" t="s">
        <v>1273</v>
      </c>
      <c r="C4016" s="7" t="s">
        <v>47</v>
      </c>
      <c r="D4016" s="8">
        <v>2017</v>
      </c>
      <c r="E4016" s="7" t="s">
        <v>797</v>
      </c>
      <c r="F4016" s="7" t="s">
        <v>796</v>
      </c>
      <c r="G4016" s="7" t="s">
        <v>702</v>
      </c>
      <c r="H4016" s="7" t="s">
        <v>7</v>
      </c>
      <c r="I4016" s="9">
        <v>8.9448440000000004E-3</v>
      </c>
      <c r="J4016" s="10">
        <v>122.37560000000001</v>
      </c>
      <c r="K4016" s="11">
        <v>3.9</v>
      </c>
      <c r="L4016" s="11" t="str">
        <f>IF(Tabla134[[#This Row],[Item Weight]]&lt;$U$12,"Poco Peso",IF(Tabla134[[#This Row],[Item Weight]]&lt;$U$13,"Peso Medio","Peso Alto"))</f>
        <v>Peso Medio</v>
      </c>
      <c r="M4016" s="7">
        <v>11</v>
      </c>
      <c r="N4016" s="11">
        <f>IF(Tabla134[[#This Row],[Item Weight (Nulos)]]="",VLOOKUP(Tabla134[[#This Row],[Item Identifier]],'Tabla para Nulos'!$A$3:$B$1563,2,FALSE),Tabla134[[#This Row],[Item Weight (Nulos)]])</f>
        <v>11</v>
      </c>
      <c r="O4016" s="11" t="str">
        <f>IF(Tabla134[[#This Row],[Item Visibility]]&lt;$U$15,"Poca visibilidad",IF(Tabla134[[#This Row],[Item Visibility]]&lt;$U$16,"Visibilidad media","Mayor visibilidad"))</f>
        <v>Poca visibilidad</v>
      </c>
      <c r="P4016" s="11" t="str">
        <f>IF(Tabla134[[#This Row],[Rating]]&lt;2,"Muy Malo",IF(Tabla134[[#This Row],[Rating]]&lt;3,"Malo",IF(Tabla134[[#This Row],[Rating]]&lt;4,"Regular",IF(Tabla134[[#This Row],[Rating]]&lt;5,"Bueno","Excelente"))))</f>
        <v>Regular</v>
      </c>
    </row>
    <row r="4017" spans="1:16" x14ac:dyDescent="0.2">
      <c r="A4017" s="7" t="s">
        <v>124</v>
      </c>
      <c r="B4017" s="7" t="s">
        <v>1003</v>
      </c>
      <c r="C4017" s="7" t="s">
        <v>47</v>
      </c>
      <c r="D4017" s="8">
        <v>2017</v>
      </c>
      <c r="E4017" s="7" t="s">
        <v>797</v>
      </c>
      <c r="F4017" s="7" t="s">
        <v>796</v>
      </c>
      <c r="G4017" s="7" t="s">
        <v>702</v>
      </c>
      <c r="H4017" s="7" t="s">
        <v>7</v>
      </c>
      <c r="I4017" s="9">
        <v>0.123007534</v>
      </c>
      <c r="J4017" s="10">
        <v>106.0938</v>
      </c>
      <c r="K4017" s="11">
        <v>3.9</v>
      </c>
      <c r="L4017" s="11" t="str">
        <f>IF(Tabla134[[#This Row],[Item Weight]]&lt;$U$12,"Poco Peso",IF(Tabla134[[#This Row],[Item Weight]]&lt;$U$13,"Peso Medio","Peso Alto"))</f>
        <v>Peso Medio</v>
      </c>
      <c r="M4017" s="7">
        <v>12.65</v>
      </c>
      <c r="N4017" s="11">
        <f>IF(Tabla134[[#This Row],[Item Weight (Nulos)]]="",VLOOKUP(Tabla134[[#This Row],[Item Identifier]],'Tabla para Nulos'!$A$3:$B$1563,2,FALSE),Tabla134[[#This Row],[Item Weight (Nulos)]])</f>
        <v>12.65</v>
      </c>
      <c r="O4017" s="11" t="str">
        <f>IF(Tabla134[[#This Row],[Item Visibility]]&lt;$U$15,"Poca visibilidad",IF(Tabla134[[#This Row],[Item Visibility]]&lt;$U$16,"Visibilidad media","Mayor visibilidad"))</f>
        <v>Mayor visibilidad</v>
      </c>
      <c r="P4017" s="11" t="str">
        <f>IF(Tabla134[[#This Row],[Rating]]&lt;2,"Muy Malo",IF(Tabla134[[#This Row],[Rating]]&lt;3,"Malo",IF(Tabla134[[#This Row],[Rating]]&lt;4,"Regular",IF(Tabla134[[#This Row],[Rating]]&lt;5,"Bueno","Excelente"))))</f>
        <v>Regular</v>
      </c>
    </row>
    <row r="4018" spans="1:16" x14ac:dyDescent="0.2">
      <c r="A4018" s="7" t="s">
        <v>124</v>
      </c>
      <c r="B4018" s="7" t="s">
        <v>420</v>
      </c>
      <c r="C4018" s="7" t="s">
        <v>47</v>
      </c>
      <c r="D4018" s="8">
        <v>2017</v>
      </c>
      <c r="E4018" s="7" t="s">
        <v>797</v>
      </c>
      <c r="F4018" s="7" t="s">
        <v>796</v>
      </c>
      <c r="G4018" s="7" t="s">
        <v>702</v>
      </c>
      <c r="H4018" s="7" t="s">
        <v>7</v>
      </c>
      <c r="I4018" s="9">
        <v>9.9968720000000004E-3</v>
      </c>
      <c r="J4018" s="10">
        <v>185.5608</v>
      </c>
      <c r="K4018" s="11">
        <v>3.9</v>
      </c>
      <c r="L4018" s="11" t="str">
        <f>IF(Tabla134[[#This Row],[Item Weight]]&lt;$U$12,"Poco Peso",IF(Tabla134[[#This Row],[Item Weight]]&lt;$U$13,"Peso Medio","Peso Alto"))</f>
        <v>Peso Alto</v>
      </c>
      <c r="M4018" s="7">
        <v>21.25</v>
      </c>
      <c r="N4018" s="11">
        <f>IF(Tabla134[[#This Row],[Item Weight (Nulos)]]="",VLOOKUP(Tabla134[[#This Row],[Item Identifier]],'Tabla para Nulos'!$A$3:$B$1563,2,FALSE),Tabla134[[#This Row],[Item Weight (Nulos)]])</f>
        <v>21.25</v>
      </c>
      <c r="O4018" s="11" t="str">
        <f>IF(Tabla134[[#This Row],[Item Visibility]]&lt;$U$15,"Poca visibilidad",IF(Tabla134[[#This Row],[Item Visibility]]&lt;$U$16,"Visibilidad media","Mayor visibilidad"))</f>
        <v>Poca visibilidad</v>
      </c>
      <c r="P4018" s="11" t="str">
        <f>IF(Tabla134[[#This Row],[Rating]]&lt;2,"Muy Malo",IF(Tabla134[[#This Row],[Rating]]&lt;3,"Malo",IF(Tabla134[[#This Row],[Rating]]&lt;4,"Regular",IF(Tabla134[[#This Row],[Rating]]&lt;5,"Bueno","Excelente"))))</f>
        <v>Regular</v>
      </c>
    </row>
    <row r="4019" spans="1:16" x14ac:dyDescent="0.2">
      <c r="A4019" s="7" t="s">
        <v>124</v>
      </c>
      <c r="B4019" s="7" t="s">
        <v>1001</v>
      </c>
      <c r="C4019" s="7" t="s">
        <v>165</v>
      </c>
      <c r="D4019" s="8">
        <v>2017</v>
      </c>
      <c r="E4019" s="7" t="s">
        <v>797</v>
      </c>
      <c r="F4019" s="7" t="s">
        <v>796</v>
      </c>
      <c r="G4019" s="7" t="s">
        <v>702</v>
      </c>
      <c r="H4019" s="7" t="s">
        <v>7</v>
      </c>
      <c r="I4019" s="9">
        <v>7.3354286000000005E-2</v>
      </c>
      <c r="J4019" s="10">
        <v>66.8142</v>
      </c>
      <c r="K4019" s="11">
        <v>3.9</v>
      </c>
      <c r="L4019" s="11" t="str">
        <f>IF(Tabla134[[#This Row],[Item Weight]]&lt;$U$12,"Poco Peso",IF(Tabla134[[#This Row],[Item Weight]]&lt;$U$13,"Peso Medio","Peso Alto"))</f>
        <v>Peso Medio</v>
      </c>
      <c r="M4019" s="7">
        <v>11.15</v>
      </c>
      <c r="N4019" s="11">
        <f>IF(Tabla134[[#This Row],[Item Weight (Nulos)]]="",VLOOKUP(Tabla134[[#This Row],[Item Identifier]],'Tabla para Nulos'!$A$3:$B$1563,2,FALSE),Tabla134[[#This Row],[Item Weight (Nulos)]])</f>
        <v>11.15</v>
      </c>
      <c r="O4019" s="11" t="str">
        <f>IF(Tabla134[[#This Row],[Item Visibility]]&lt;$U$15,"Poca visibilidad",IF(Tabla134[[#This Row],[Item Visibility]]&lt;$U$16,"Visibilidad media","Mayor visibilidad"))</f>
        <v>Visibilidad media</v>
      </c>
      <c r="P4019" s="11" t="str">
        <f>IF(Tabla134[[#This Row],[Rating]]&lt;2,"Muy Malo",IF(Tabla134[[#This Row],[Rating]]&lt;3,"Malo",IF(Tabla134[[#This Row],[Rating]]&lt;4,"Regular",IF(Tabla134[[#This Row],[Rating]]&lt;5,"Bueno","Excelente"))))</f>
        <v>Regular</v>
      </c>
    </row>
    <row r="4020" spans="1:16" x14ac:dyDescent="0.2">
      <c r="A4020" s="7" t="s">
        <v>124</v>
      </c>
      <c r="B4020" s="7" t="s">
        <v>396</v>
      </c>
      <c r="C4020" s="7" t="s">
        <v>19</v>
      </c>
      <c r="D4020" s="8">
        <v>2017</v>
      </c>
      <c r="E4020" s="7" t="s">
        <v>797</v>
      </c>
      <c r="F4020" s="7" t="s">
        <v>796</v>
      </c>
      <c r="G4020" s="7" t="s">
        <v>702</v>
      </c>
      <c r="H4020" s="7" t="s">
        <v>7</v>
      </c>
      <c r="I4020" s="9">
        <v>1.9374768000000001E-2</v>
      </c>
      <c r="J4020" s="10">
        <v>155.8972</v>
      </c>
      <c r="K4020" s="11">
        <v>3.9</v>
      </c>
      <c r="L4020" s="11" t="str">
        <f>IF(Tabla134[[#This Row],[Item Weight]]&lt;$U$12,"Poco Peso",IF(Tabla134[[#This Row],[Item Weight]]&lt;$U$13,"Peso Medio","Peso Alto"))</f>
        <v>Peso Medio</v>
      </c>
      <c r="M4020" s="7">
        <v>16.2</v>
      </c>
      <c r="N4020" s="11">
        <f>IF(Tabla134[[#This Row],[Item Weight (Nulos)]]="",VLOOKUP(Tabla134[[#This Row],[Item Identifier]],'Tabla para Nulos'!$A$3:$B$1563,2,FALSE),Tabla134[[#This Row],[Item Weight (Nulos)]])</f>
        <v>16.2</v>
      </c>
      <c r="O4020" s="11" t="str">
        <f>IF(Tabla134[[#This Row],[Item Visibility]]&lt;$U$15,"Poca visibilidad",IF(Tabla134[[#This Row],[Item Visibility]]&lt;$U$16,"Visibilidad media","Mayor visibilidad"))</f>
        <v>Poca visibilidad</v>
      </c>
      <c r="P4020" s="11" t="str">
        <f>IF(Tabla134[[#This Row],[Rating]]&lt;2,"Muy Malo",IF(Tabla134[[#This Row],[Rating]]&lt;3,"Malo",IF(Tabla134[[#This Row],[Rating]]&lt;4,"Regular",IF(Tabla134[[#This Row],[Rating]]&lt;5,"Bueno","Excelente"))))</f>
        <v>Regular</v>
      </c>
    </row>
    <row r="4021" spans="1:16" x14ac:dyDescent="0.2">
      <c r="A4021" s="7" t="s">
        <v>124</v>
      </c>
      <c r="B4021" s="7" t="s">
        <v>985</v>
      </c>
      <c r="C4021" s="7" t="s">
        <v>122</v>
      </c>
      <c r="D4021" s="8">
        <v>2017</v>
      </c>
      <c r="E4021" s="7" t="s">
        <v>797</v>
      </c>
      <c r="F4021" s="7" t="s">
        <v>796</v>
      </c>
      <c r="G4021" s="7" t="s">
        <v>702</v>
      </c>
      <c r="H4021" s="7" t="s">
        <v>7</v>
      </c>
      <c r="I4021" s="9">
        <v>0</v>
      </c>
      <c r="J4021" s="10">
        <v>119.244</v>
      </c>
      <c r="K4021" s="11">
        <v>3.9</v>
      </c>
      <c r="L4021" s="11" t="str">
        <f>IF(Tabla134[[#This Row],[Item Weight]]&lt;$U$12,"Poco Peso",IF(Tabla134[[#This Row],[Item Weight]]&lt;$U$13,"Peso Medio","Peso Alto"))</f>
        <v>Peso Medio</v>
      </c>
      <c r="M4021" s="7">
        <v>12.15</v>
      </c>
      <c r="N4021" s="11">
        <f>IF(Tabla134[[#This Row],[Item Weight (Nulos)]]="",VLOOKUP(Tabla134[[#This Row],[Item Identifier]],'Tabla para Nulos'!$A$3:$B$1563,2,FALSE),Tabla134[[#This Row],[Item Weight (Nulos)]])</f>
        <v>12.15</v>
      </c>
      <c r="O4021" s="11" t="str">
        <f>IF(Tabla134[[#This Row],[Item Visibility]]&lt;$U$15,"Poca visibilidad",IF(Tabla134[[#This Row],[Item Visibility]]&lt;$U$16,"Visibilidad media","Mayor visibilidad"))</f>
        <v>Poca visibilidad</v>
      </c>
      <c r="P4021" s="11" t="str">
        <f>IF(Tabla134[[#This Row],[Rating]]&lt;2,"Muy Malo",IF(Tabla134[[#This Row],[Rating]]&lt;3,"Malo",IF(Tabla134[[#This Row],[Rating]]&lt;4,"Regular",IF(Tabla134[[#This Row],[Rating]]&lt;5,"Bueno","Excelente"))))</f>
        <v>Regular</v>
      </c>
    </row>
    <row r="4022" spans="1:16" x14ac:dyDescent="0.2">
      <c r="A4022" s="7" t="s">
        <v>124</v>
      </c>
      <c r="B4022" s="7" t="s">
        <v>393</v>
      </c>
      <c r="C4022" s="7" t="s">
        <v>122</v>
      </c>
      <c r="D4022" s="8">
        <v>2017</v>
      </c>
      <c r="E4022" s="7" t="s">
        <v>797</v>
      </c>
      <c r="F4022" s="7" t="s">
        <v>796</v>
      </c>
      <c r="G4022" s="7" t="s">
        <v>702</v>
      </c>
      <c r="H4022" s="7" t="s">
        <v>7</v>
      </c>
      <c r="I4022" s="9">
        <v>6.2276039999999998E-2</v>
      </c>
      <c r="J4022" s="10">
        <v>37.953200000000002</v>
      </c>
      <c r="K4022" s="11">
        <v>3.9</v>
      </c>
      <c r="L4022" s="11" t="str">
        <f>IF(Tabla134[[#This Row],[Item Weight]]&lt;$U$12,"Poco Peso",IF(Tabla134[[#This Row],[Item Weight]]&lt;$U$13,"Peso Medio","Peso Alto"))</f>
        <v>Peso Medio</v>
      </c>
      <c r="M4022" s="7">
        <v>12.15</v>
      </c>
      <c r="N4022" s="11">
        <f>IF(Tabla134[[#This Row],[Item Weight (Nulos)]]="",VLOOKUP(Tabla134[[#This Row],[Item Identifier]],'Tabla para Nulos'!$A$3:$B$1563,2,FALSE),Tabla134[[#This Row],[Item Weight (Nulos)]])</f>
        <v>12.15</v>
      </c>
      <c r="O4022" s="11" t="str">
        <f>IF(Tabla134[[#This Row],[Item Visibility]]&lt;$U$15,"Poca visibilidad",IF(Tabla134[[#This Row],[Item Visibility]]&lt;$U$16,"Visibilidad media","Mayor visibilidad"))</f>
        <v>Visibilidad media</v>
      </c>
      <c r="P4022" s="11" t="str">
        <f>IF(Tabla134[[#This Row],[Rating]]&lt;2,"Muy Malo",IF(Tabla134[[#This Row],[Rating]]&lt;3,"Malo",IF(Tabla134[[#This Row],[Rating]]&lt;4,"Regular",IF(Tabla134[[#This Row],[Rating]]&lt;5,"Bueno","Excelente"))))</f>
        <v>Regular</v>
      </c>
    </row>
    <row r="4023" spans="1:16" x14ac:dyDescent="0.2">
      <c r="A4023" s="7" t="s">
        <v>124</v>
      </c>
      <c r="B4023" s="7" t="s">
        <v>1264</v>
      </c>
      <c r="C4023" s="7" t="s">
        <v>122</v>
      </c>
      <c r="D4023" s="8">
        <v>2017</v>
      </c>
      <c r="E4023" s="7" t="s">
        <v>797</v>
      </c>
      <c r="F4023" s="7" t="s">
        <v>796</v>
      </c>
      <c r="G4023" s="7" t="s">
        <v>702</v>
      </c>
      <c r="H4023" s="7" t="s">
        <v>7</v>
      </c>
      <c r="I4023" s="9">
        <v>4.1283360999999998E-2</v>
      </c>
      <c r="J4023" s="10">
        <v>182.46340000000001</v>
      </c>
      <c r="K4023" s="11">
        <v>3.9</v>
      </c>
      <c r="L4023" s="11" t="str">
        <f>IF(Tabla134[[#This Row],[Item Weight]]&lt;$U$12,"Poco Peso",IF(Tabla134[[#This Row],[Item Weight]]&lt;$U$13,"Peso Medio","Peso Alto"))</f>
        <v>Peso Medio</v>
      </c>
      <c r="M4023" s="7">
        <v>14</v>
      </c>
      <c r="N4023" s="11">
        <f>IF(Tabla134[[#This Row],[Item Weight (Nulos)]]="",VLOOKUP(Tabla134[[#This Row],[Item Identifier]],'Tabla para Nulos'!$A$3:$B$1563,2,FALSE),Tabla134[[#This Row],[Item Weight (Nulos)]])</f>
        <v>14</v>
      </c>
      <c r="O4023" s="11" t="str">
        <f>IF(Tabla134[[#This Row],[Item Visibility]]&lt;$U$15,"Poca visibilidad",IF(Tabla134[[#This Row],[Item Visibility]]&lt;$U$16,"Visibilidad media","Mayor visibilidad"))</f>
        <v>Visibilidad media</v>
      </c>
      <c r="P4023" s="11" t="str">
        <f>IF(Tabla134[[#This Row],[Rating]]&lt;2,"Muy Malo",IF(Tabla134[[#This Row],[Rating]]&lt;3,"Malo",IF(Tabla134[[#This Row],[Rating]]&lt;4,"Regular",IF(Tabla134[[#This Row],[Rating]]&lt;5,"Bueno","Excelente"))))</f>
        <v>Regular</v>
      </c>
    </row>
    <row r="4024" spans="1:16" x14ac:dyDescent="0.2">
      <c r="A4024" s="7" t="s">
        <v>6</v>
      </c>
      <c r="B4024" s="7" t="s">
        <v>1557</v>
      </c>
      <c r="C4024" s="7" t="s">
        <v>112</v>
      </c>
      <c r="D4024" s="8">
        <v>2017</v>
      </c>
      <c r="E4024" s="7" t="s">
        <v>797</v>
      </c>
      <c r="F4024" s="7" t="s">
        <v>796</v>
      </c>
      <c r="G4024" s="7" t="s">
        <v>702</v>
      </c>
      <c r="H4024" s="7" t="s">
        <v>7</v>
      </c>
      <c r="I4024" s="9">
        <v>8.1652351999999997E-2</v>
      </c>
      <c r="J4024" s="10">
        <v>177.00540000000001</v>
      </c>
      <c r="K4024" s="11">
        <v>3.9</v>
      </c>
      <c r="L4024" s="11" t="str">
        <f>IF(Tabla134[[#This Row],[Item Weight]]&lt;$U$12,"Poco Peso",IF(Tabla134[[#This Row],[Item Weight]]&lt;$U$13,"Peso Medio","Peso Alto"))</f>
        <v>Peso Medio</v>
      </c>
      <c r="M4024" s="7">
        <v>9.1</v>
      </c>
      <c r="N4024" s="11">
        <f>IF(Tabla134[[#This Row],[Item Weight (Nulos)]]="",VLOOKUP(Tabla134[[#This Row],[Item Identifier]],'Tabla para Nulos'!$A$3:$B$1563,2,FALSE),Tabla134[[#This Row],[Item Weight (Nulos)]])</f>
        <v>9.1</v>
      </c>
      <c r="O4024" s="11" t="str">
        <f>IF(Tabla134[[#This Row],[Item Visibility]]&lt;$U$15,"Poca visibilidad",IF(Tabla134[[#This Row],[Item Visibility]]&lt;$U$16,"Visibilidad media","Mayor visibilidad"))</f>
        <v>Visibilidad media</v>
      </c>
      <c r="P4024" s="11" t="str">
        <f>IF(Tabla134[[#This Row],[Rating]]&lt;2,"Muy Malo",IF(Tabla134[[#This Row],[Rating]]&lt;3,"Malo",IF(Tabla134[[#This Row],[Rating]]&lt;4,"Regular",IF(Tabla134[[#This Row],[Rating]]&lt;5,"Bueno","Excelente"))))</f>
        <v>Regular</v>
      </c>
    </row>
    <row r="4025" spans="1:16" x14ac:dyDescent="0.2">
      <c r="A4025" s="7" t="s">
        <v>6</v>
      </c>
      <c r="B4025" s="7" t="s">
        <v>1141</v>
      </c>
      <c r="C4025" s="7" t="s">
        <v>25</v>
      </c>
      <c r="D4025" s="8">
        <v>2017</v>
      </c>
      <c r="E4025" s="7" t="s">
        <v>797</v>
      </c>
      <c r="F4025" s="7" t="s">
        <v>796</v>
      </c>
      <c r="G4025" s="7" t="s">
        <v>702</v>
      </c>
      <c r="H4025" s="7" t="s">
        <v>7</v>
      </c>
      <c r="I4025" s="9">
        <v>7.3721115000000004E-2</v>
      </c>
      <c r="J4025" s="10">
        <v>85.619799999999998</v>
      </c>
      <c r="K4025" s="11">
        <v>3.9</v>
      </c>
      <c r="L4025" s="11" t="str">
        <f>IF(Tabla134[[#This Row],[Item Weight]]&lt;$U$12,"Poco Peso",IF(Tabla134[[#This Row],[Item Weight]]&lt;$U$13,"Peso Medio","Peso Alto"))</f>
        <v>Peso Medio</v>
      </c>
      <c r="M4025" s="7">
        <v>12.5</v>
      </c>
      <c r="N4025" s="11">
        <f>IF(Tabla134[[#This Row],[Item Weight (Nulos)]]="",VLOOKUP(Tabla134[[#This Row],[Item Identifier]],'Tabla para Nulos'!$A$3:$B$1563,2,FALSE),Tabla134[[#This Row],[Item Weight (Nulos)]])</f>
        <v>12.5</v>
      </c>
      <c r="O4025" s="11" t="str">
        <f>IF(Tabla134[[#This Row],[Item Visibility]]&lt;$U$15,"Poca visibilidad",IF(Tabla134[[#This Row],[Item Visibility]]&lt;$U$16,"Visibilidad media","Mayor visibilidad"))</f>
        <v>Visibilidad media</v>
      </c>
      <c r="P4025" s="11" t="str">
        <f>IF(Tabla134[[#This Row],[Rating]]&lt;2,"Muy Malo",IF(Tabla134[[#This Row],[Rating]]&lt;3,"Malo",IF(Tabla134[[#This Row],[Rating]]&lt;4,"Regular",IF(Tabla134[[#This Row],[Rating]]&lt;5,"Bueno","Excelente"))))</f>
        <v>Regular</v>
      </c>
    </row>
    <row r="4026" spans="1:16" x14ac:dyDescent="0.2">
      <c r="A4026" s="7" t="s">
        <v>6</v>
      </c>
      <c r="B4026" s="7" t="s">
        <v>374</v>
      </c>
      <c r="C4026" s="7" t="s">
        <v>25</v>
      </c>
      <c r="D4026" s="8">
        <v>2017</v>
      </c>
      <c r="E4026" s="7" t="s">
        <v>797</v>
      </c>
      <c r="F4026" s="7" t="s">
        <v>796</v>
      </c>
      <c r="G4026" s="7" t="s">
        <v>702</v>
      </c>
      <c r="H4026" s="7" t="s">
        <v>7</v>
      </c>
      <c r="I4026" s="9">
        <v>0.16067125500000001</v>
      </c>
      <c r="J4026" s="10">
        <v>254.70140000000001</v>
      </c>
      <c r="K4026" s="11">
        <v>3.9</v>
      </c>
      <c r="L4026" s="11" t="str">
        <f>IF(Tabla134[[#This Row],[Item Weight]]&lt;$U$12,"Poco Peso",IF(Tabla134[[#This Row],[Item Weight]]&lt;$U$13,"Peso Medio","Peso Alto"))</f>
        <v>Peso Alto</v>
      </c>
      <c r="M4026" s="7">
        <v>19.7</v>
      </c>
      <c r="N4026" s="11">
        <f>IF(Tabla134[[#This Row],[Item Weight (Nulos)]]="",VLOOKUP(Tabla134[[#This Row],[Item Identifier]],'Tabla para Nulos'!$A$3:$B$1563,2,FALSE),Tabla134[[#This Row],[Item Weight (Nulos)]])</f>
        <v>19.7</v>
      </c>
      <c r="O4026" s="11" t="str">
        <f>IF(Tabla134[[#This Row],[Item Visibility]]&lt;$U$15,"Poca visibilidad",IF(Tabla134[[#This Row],[Item Visibility]]&lt;$U$16,"Visibilidad media","Mayor visibilidad"))</f>
        <v>Mayor visibilidad</v>
      </c>
      <c r="P4026" s="11" t="str">
        <f>IF(Tabla134[[#This Row],[Rating]]&lt;2,"Muy Malo",IF(Tabla134[[#This Row],[Rating]]&lt;3,"Malo",IF(Tabla134[[#This Row],[Rating]]&lt;4,"Regular",IF(Tabla134[[#This Row],[Rating]]&lt;5,"Bueno","Excelente"))))</f>
        <v>Regular</v>
      </c>
    </row>
    <row r="4027" spans="1:16" x14ac:dyDescent="0.2">
      <c r="A4027" s="7" t="s">
        <v>6</v>
      </c>
      <c r="B4027" s="7" t="s">
        <v>1234</v>
      </c>
      <c r="C4027" s="7" t="s">
        <v>71</v>
      </c>
      <c r="D4027" s="8">
        <v>2017</v>
      </c>
      <c r="E4027" s="7" t="s">
        <v>797</v>
      </c>
      <c r="F4027" s="7" t="s">
        <v>796</v>
      </c>
      <c r="G4027" s="7" t="s">
        <v>702</v>
      </c>
      <c r="H4027" s="7" t="s">
        <v>7</v>
      </c>
      <c r="I4027" s="9">
        <v>0.12839799499999999</v>
      </c>
      <c r="J4027" s="10">
        <v>178.33699999999999</v>
      </c>
      <c r="K4027" s="11">
        <v>3.9</v>
      </c>
      <c r="L4027" s="11" t="str">
        <f>IF(Tabla134[[#This Row],[Item Weight]]&lt;$U$12,"Poco Peso",IF(Tabla134[[#This Row],[Item Weight]]&lt;$U$13,"Peso Medio","Peso Alto"))</f>
        <v>Peso Medio</v>
      </c>
      <c r="M4027" s="7">
        <v>16.2</v>
      </c>
      <c r="N4027" s="11">
        <f>IF(Tabla134[[#This Row],[Item Weight (Nulos)]]="",VLOOKUP(Tabla134[[#This Row],[Item Identifier]],'Tabla para Nulos'!$A$3:$B$1563,2,FALSE),Tabla134[[#This Row],[Item Weight (Nulos)]])</f>
        <v>16.2</v>
      </c>
      <c r="O4027" s="11" t="str">
        <f>IF(Tabla134[[#This Row],[Item Visibility]]&lt;$U$15,"Poca visibilidad",IF(Tabla134[[#This Row],[Item Visibility]]&lt;$U$16,"Visibilidad media","Mayor visibilidad"))</f>
        <v>Mayor visibilidad</v>
      </c>
      <c r="P4027" s="11" t="str">
        <f>IF(Tabla134[[#This Row],[Rating]]&lt;2,"Muy Malo",IF(Tabla134[[#This Row],[Rating]]&lt;3,"Malo",IF(Tabla134[[#This Row],[Rating]]&lt;4,"Regular",IF(Tabla134[[#This Row],[Rating]]&lt;5,"Bueno","Excelente"))))</f>
        <v>Regular</v>
      </c>
    </row>
    <row r="4028" spans="1:16" x14ac:dyDescent="0.2">
      <c r="A4028" s="7" t="s">
        <v>6</v>
      </c>
      <c r="B4028" s="7" t="s">
        <v>1132</v>
      </c>
      <c r="C4028" s="7" t="s">
        <v>71</v>
      </c>
      <c r="D4028" s="8">
        <v>2017</v>
      </c>
      <c r="E4028" s="7" t="s">
        <v>797</v>
      </c>
      <c r="F4028" s="7" t="s">
        <v>796</v>
      </c>
      <c r="G4028" s="7" t="s">
        <v>702</v>
      </c>
      <c r="H4028" s="7" t="s">
        <v>7</v>
      </c>
      <c r="I4028" s="9">
        <v>5.4445198E-2</v>
      </c>
      <c r="J4028" s="10">
        <v>151.73660000000001</v>
      </c>
      <c r="K4028" s="11">
        <v>3.9</v>
      </c>
      <c r="L4028" s="11" t="str">
        <f>IF(Tabla134[[#This Row],[Item Weight]]&lt;$U$12,"Poco Peso",IF(Tabla134[[#This Row],[Item Weight]]&lt;$U$13,"Peso Medio","Peso Alto"))</f>
        <v>Peso Alto</v>
      </c>
      <c r="M4028" s="7">
        <v>20.100000000000001</v>
      </c>
      <c r="N4028" s="11">
        <f>IF(Tabla134[[#This Row],[Item Weight (Nulos)]]="",VLOOKUP(Tabla134[[#This Row],[Item Identifier]],'Tabla para Nulos'!$A$3:$B$1563,2,FALSE),Tabla134[[#This Row],[Item Weight (Nulos)]])</f>
        <v>20.100000000000001</v>
      </c>
      <c r="O4028" s="11" t="str">
        <f>IF(Tabla134[[#This Row],[Item Visibility]]&lt;$U$15,"Poca visibilidad",IF(Tabla134[[#This Row],[Item Visibility]]&lt;$U$16,"Visibilidad media","Mayor visibilidad"))</f>
        <v>Visibilidad media</v>
      </c>
      <c r="P4028" s="11" t="str">
        <f>IF(Tabla134[[#This Row],[Rating]]&lt;2,"Muy Malo",IF(Tabla134[[#This Row],[Rating]]&lt;3,"Malo",IF(Tabla134[[#This Row],[Rating]]&lt;4,"Regular",IF(Tabla134[[#This Row],[Rating]]&lt;5,"Bueno","Excelente"))))</f>
        <v>Regular</v>
      </c>
    </row>
    <row r="4029" spans="1:16" x14ac:dyDescent="0.2">
      <c r="A4029" s="7" t="s">
        <v>6</v>
      </c>
      <c r="B4029" s="7" t="s">
        <v>66</v>
      </c>
      <c r="C4029" s="7" t="s">
        <v>10</v>
      </c>
      <c r="D4029" s="8">
        <v>2017</v>
      </c>
      <c r="E4029" s="7" t="s">
        <v>797</v>
      </c>
      <c r="F4029" s="7" t="s">
        <v>796</v>
      </c>
      <c r="G4029" s="7" t="s">
        <v>702</v>
      </c>
      <c r="H4029" s="7" t="s">
        <v>7</v>
      </c>
      <c r="I4029" s="9">
        <v>0.107036943</v>
      </c>
      <c r="J4029" s="10">
        <v>144.27860000000001</v>
      </c>
      <c r="K4029" s="11">
        <v>3.9</v>
      </c>
      <c r="L4029" s="11" t="str">
        <f>IF(Tabla134[[#This Row],[Item Weight]]&lt;$U$12,"Poco Peso",IF(Tabla134[[#This Row],[Item Weight]]&lt;$U$13,"Peso Medio","Peso Alto"))</f>
        <v>Poco Peso</v>
      </c>
      <c r="M4029" s="7">
        <v>5.46</v>
      </c>
      <c r="N4029" s="11">
        <f>IF(Tabla134[[#This Row],[Item Weight (Nulos)]]="",VLOOKUP(Tabla134[[#This Row],[Item Identifier]],'Tabla para Nulos'!$A$3:$B$1563,2,FALSE),Tabla134[[#This Row],[Item Weight (Nulos)]])</f>
        <v>5.46</v>
      </c>
      <c r="O4029" s="11" t="str">
        <f>IF(Tabla134[[#This Row],[Item Visibility]]&lt;$U$15,"Poca visibilidad",IF(Tabla134[[#This Row],[Item Visibility]]&lt;$U$16,"Visibilidad media","Mayor visibilidad"))</f>
        <v>Mayor visibilidad</v>
      </c>
      <c r="P4029" s="11" t="str">
        <f>IF(Tabla134[[#This Row],[Rating]]&lt;2,"Muy Malo",IF(Tabla134[[#This Row],[Rating]]&lt;3,"Malo",IF(Tabla134[[#This Row],[Rating]]&lt;4,"Regular",IF(Tabla134[[#This Row],[Rating]]&lt;5,"Bueno","Excelente"))))</f>
        <v>Regular</v>
      </c>
    </row>
    <row r="4030" spans="1:16" x14ac:dyDescent="0.2">
      <c r="A4030" s="7" t="s">
        <v>6</v>
      </c>
      <c r="B4030" s="7" t="s">
        <v>733</v>
      </c>
      <c r="C4030" s="7" t="s">
        <v>10</v>
      </c>
      <c r="D4030" s="8">
        <v>2017</v>
      </c>
      <c r="E4030" s="7" t="s">
        <v>797</v>
      </c>
      <c r="F4030" s="7" t="s">
        <v>796</v>
      </c>
      <c r="G4030" s="7" t="s">
        <v>702</v>
      </c>
      <c r="H4030" s="7" t="s">
        <v>7</v>
      </c>
      <c r="I4030" s="9">
        <v>0.109971578</v>
      </c>
      <c r="J4030" s="10">
        <v>82.759200000000007</v>
      </c>
      <c r="K4030" s="11">
        <v>3.9</v>
      </c>
      <c r="L4030" s="11" t="str">
        <f>IF(Tabla134[[#This Row],[Item Weight]]&lt;$U$12,"Poco Peso",IF(Tabla134[[#This Row],[Item Weight]]&lt;$U$13,"Peso Medio","Peso Alto"))</f>
        <v>Peso Medio</v>
      </c>
      <c r="M4030" s="7">
        <v>12.5</v>
      </c>
      <c r="N4030" s="11">
        <f>IF(Tabla134[[#This Row],[Item Weight (Nulos)]]="",VLOOKUP(Tabla134[[#This Row],[Item Identifier]],'Tabla para Nulos'!$A$3:$B$1563,2,FALSE),Tabla134[[#This Row],[Item Weight (Nulos)]])</f>
        <v>12.5</v>
      </c>
      <c r="O4030" s="11" t="str">
        <f>IF(Tabla134[[#This Row],[Item Visibility]]&lt;$U$15,"Poca visibilidad",IF(Tabla134[[#This Row],[Item Visibility]]&lt;$U$16,"Visibilidad media","Mayor visibilidad"))</f>
        <v>Mayor visibilidad</v>
      </c>
      <c r="P4030" s="11" t="str">
        <f>IF(Tabla134[[#This Row],[Rating]]&lt;2,"Muy Malo",IF(Tabla134[[#This Row],[Rating]]&lt;3,"Malo",IF(Tabla134[[#This Row],[Rating]]&lt;4,"Regular",IF(Tabla134[[#This Row],[Rating]]&lt;5,"Bueno","Excelente"))))</f>
        <v>Regular</v>
      </c>
    </row>
    <row r="4031" spans="1:16" x14ac:dyDescent="0.2">
      <c r="A4031" s="7" t="s">
        <v>6</v>
      </c>
      <c r="B4031" s="7" t="s">
        <v>64</v>
      </c>
      <c r="C4031" s="7" t="s">
        <v>10</v>
      </c>
      <c r="D4031" s="8">
        <v>2017</v>
      </c>
      <c r="E4031" s="7" t="s">
        <v>797</v>
      </c>
      <c r="F4031" s="7" t="s">
        <v>796</v>
      </c>
      <c r="G4031" s="7" t="s">
        <v>702</v>
      </c>
      <c r="H4031" s="7" t="s">
        <v>7</v>
      </c>
      <c r="I4031" s="9">
        <v>1.3035609E-2</v>
      </c>
      <c r="J4031" s="10">
        <v>114.7834</v>
      </c>
      <c r="K4031" s="11">
        <v>3.9</v>
      </c>
      <c r="L4031" s="11" t="str">
        <f>IF(Tabla134[[#This Row],[Item Weight]]&lt;$U$12,"Poco Peso",IF(Tabla134[[#This Row],[Item Weight]]&lt;$U$13,"Peso Medio","Peso Alto"))</f>
        <v>Peso Medio</v>
      </c>
      <c r="M4031" s="7">
        <v>13.65</v>
      </c>
      <c r="N4031" s="11">
        <f>IF(Tabla134[[#This Row],[Item Weight (Nulos)]]="",VLOOKUP(Tabla134[[#This Row],[Item Identifier]],'Tabla para Nulos'!$A$3:$B$1563,2,FALSE),Tabla134[[#This Row],[Item Weight (Nulos)]])</f>
        <v>13.65</v>
      </c>
      <c r="O4031" s="11" t="str">
        <f>IF(Tabla134[[#This Row],[Item Visibility]]&lt;$U$15,"Poca visibilidad",IF(Tabla134[[#This Row],[Item Visibility]]&lt;$U$16,"Visibilidad media","Mayor visibilidad"))</f>
        <v>Poca visibilidad</v>
      </c>
      <c r="P4031" s="11" t="str">
        <f>IF(Tabla134[[#This Row],[Rating]]&lt;2,"Muy Malo",IF(Tabla134[[#This Row],[Rating]]&lt;3,"Malo",IF(Tabla134[[#This Row],[Rating]]&lt;4,"Regular",IF(Tabla134[[#This Row],[Rating]]&lt;5,"Bueno","Excelente"))))</f>
        <v>Regular</v>
      </c>
    </row>
    <row r="4032" spans="1:16" x14ac:dyDescent="0.2">
      <c r="A4032" s="7" t="s">
        <v>6</v>
      </c>
      <c r="B4032" s="7" t="s">
        <v>11</v>
      </c>
      <c r="C4032" s="7" t="s">
        <v>10</v>
      </c>
      <c r="D4032" s="8">
        <v>2017</v>
      </c>
      <c r="E4032" s="7" t="s">
        <v>797</v>
      </c>
      <c r="F4032" s="7" t="s">
        <v>796</v>
      </c>
      <c r="G4032" s="7" t="s">
        <v>702</v>
      </c>
      <c r="H4032" s="7" t="s">
        <v>7</v>
      </c>
      <c r="I4032" s="9">
        <v>9.9839364999999999E-2</v>
      </c>
      <c r="J4032" s="10">
        <v>143.37860000000001</v>
      </c>
      <c r="K4032" s="11">
        <v>3.9</v>
      </c>
      <c r="L4032" s="11" t="str">
        <f>IF(Tabla134[[#This Row],[Item Weight]]&lt;$U$12,"Poco Peso",IF(Tabla134[[#This Row],[Item Weight]]&lt;$U$13,"Peso Medio","Peso Alto"))</f>
        <v>Peso Medio</v>
      </c>
      <c r="M4032" s="7">
        <v>15.1</v>
      </c>
      <c r="N4032" s="11">
        <f>IF(Tabla134[[#This Row],[Item Weight (Nulos)]]="",VLOOKUP(Tabla134[[#This Row],[Item Identifier]],'Tabla para Nulos'!$A$3:$B$1563,2,FALSE),Tabla134[[#This Row],[Item Weight (Nulos)]])</f>
        <v>15.1</v>
      </c>
      <c r="O4032" s="11" t="str">
        <f>IF(Tabla134[[#This Row],[Item Visibility]]&lt;$U$15,"Poca visibilidad",IF(Tabla134[[#This Row],[Item Visibility]]&lt;$U$16,"Visibilidad media","Mayor visibilidad"))</f>
        <v>Mayor visibilidad</v>
      </c>
      <c r="P4032" s="11" t="str">
        <f>IF(Tabla134[[#This Row],[Rating]]&lt;2,"Muy Malo",IF(Tabla134[[#This Row],[Rating]]&lt;3,"Malo",IF(Tabla134[[#This Row],[Rating]]&lt;4,"Regular",IF(Tabla134[[#This Row],[Rating]]&lt;5,"Bueno","Excelente"))))</f>
        <v>Regular</v>
      </c>
    </row>
    <row r="4033" spans="1:16" x14ac:dyDescent="0.2">
      <c r="A4033" s="7" t="s">
        <v>6</v>
      </c>
      <c r="B4033" s="7" t="s">
        <v>343</v>
      </c>
      <c r="C4033" s="7" t="s">
        <v>10</v>
      </c>
      <c r="D4033" s="8">
        <v>2017</v>
      </c>
      <c r="E4033" s="7" t="s">
        <v>797</v>
      </c>
      <c r="F4033" s="7" t="s">
        <v>796</v>
      </c>
      <c r="G4033" s="7" t="s">
        <v>702</v>
      </c>
      <c r="H4033" s="7" t="s">
        <v>7</v>
      </c>
      <c r="I4033" s="9">
        <v>0.11319581500000001</v>
      </c>
      <c r="J4033" s="10">
        <v>190.85040000000001</v>
      </c>
      <c r="K4033" s="11">
        <v>3.9</v>
      </c>
      <c r="L4033" s="11" t="str">
        <f>IF(Tabla134[[#This Row],[Item Weight]]&lt;$U$12,"Poco Peso",IF(Tabla134[[#This Row],[Item Weight]]&lt;$U$13,"Peso Medio","Peso Alto"))</f>
        <v>Peso Medio</v>
      </c>
      <c r="M4033" s="7">
        <v>15.35</v>
      </c>
      <c r="N4033" s="11">
        <f>IF(Tabla134[[#This Row],[Item Weight (Nulos)]]="",VLOOKUP(Tabla134[[#This Row],[Item Identifier]],'Tabla para Nulos'!$A$3:$B$1563,2,FALSE),Tabla134[[#This Row],[Item Weight (Nulos)]])</f>
        <v>15.35</v>
      </c>
      <c r="O4033" s="11" t="str">
        <f>IF(Tabla134[[#This Row],[Item Visibility]]&lt;$U$15,"Poca visibilidad",IF(Tabla134[[#This Row],[Item Visibility]]&lt;$U$16,"Visibilidad media","Mayor visibilidad"))</f>
        <v>Mayor visibilidad</v>
      </c>
      <c r="P4033" s="11" t="str">
        <f>IF(Tabla134[[#This Row],[Rating]]&lt;2,"Muy Malo",IF(Tabla134[[#This Row],[Rating]]&lt;3,"Malo",IF(Tabla134[[#This Row],[Rating]]&lt;4,"Regular",IF(Tabla134[[#This Row],[Rating]]&lt;5,"Bueno","Excelente"))))</f>
        <v>Regular</v>
      </c>
    </row>
    <row r="4034" spans="1:16" x14ac:dyDescent="0.2">
      <c r="A4034" s="7" t="s">
        <v>6</v>
      </c>
      <c r="B4034" s="7" t="s">
        <v>31</v>
      </c>
      <c r="C4034" s="7" t="s">
        <v>14</v>
      </c>
      <c r="D4034" s="8">
        <v>2017</v>
      </c>
      <c r="E4034" s="7" t="s">
        <v>797</v>
      </c>
      <c r="F4034" s="7" t="s">
        <v>796</v>
      </c>
      <c r="G4034" s="7" t="s">
        <v>702</v>
      </c>
      <c r="H4034" s="7" t="s">
        <v>7</v>
      </c>
      <c r="I4034" s="9">
        <v>0</v>
      </c>
      <c r="J4034" s="10">
        <v>159.3262</v>
      </c>
      <c r="K4034" s="11">
        <v>3.9</v>
      </c>
      <c r="L4034" s="11" t="str">
        <f>IF(Tabla134[[#This Row],[Item Weight]]&lt;$U$12,"Poco Peso",IF(Tabla134[[#This Row],[Item Weight]]&lt;$U$13,"Peso Medio","Peso Alto"))</f>
        <v>Peso Medio</v>
      </c>
      <c r="M4034" s="7">
        <v>14.5</v>
      </c>
      <c r="N4034" s="11">
        <f>IF(Tabla134[[#This Row],[Item Weight (Nulos)]]="",VLOOKUP(Tabla134[[#This Row],[Item Identifier]],'Tabla para Nulos'!$A$3:$B$1563,2,FALSE),Tabla134[[#This Row],[Item Weight (Nulos)]])</f>
        <v>14.5</v>
      </c>
      <c r="O4034" s="11" t="str">
        <f>IF(Tabla134[[#This Row],[Item Visibility]]&lt;$U$15,"Poca visibilidad",IF(Tabla134[[#This Row],[Item Visibility]]&lt;$U$16,"Visibilidad media","Mayor visibilidad"))</f>
        <v>Poca visibilidad</v>
      </c>
      <c r="P4034" s="11" t="str">
        <f>IF(Tabla134[[#This Row],[Rating]]&lt;2,"Muy Malo",IF(Tabla134[[#This Row],[Rating]]&lt;3,"Malo",IF(Tabla134[[#This Row],[Rating]]&lt;4,"Regular",IF(Tabla134[[#This Row],[Rating]]&lt;5,"Bueno","Excelente"))))</f>
        <v>Regular</v>
      </c>
    </row>
    <row r="4035" spans="1:16" x14ac:dyDescent="0.2">
      <c r="A4035" s="7" t="s">
        <v>21</v>
      </c>
      <c r="B4035" s="7" t="s">
        <v>405</v>
      </c>
      <c r="C4035" s="7" t="s">
        <v>14</v>
      </c>
      <c r="D4035" s="8">
        <v>2017</v>
      </c>
      <c r="E4035" s="7" t="s">
        <v>797</v>
      </c>
      <c r="F4035" s="7" t="s">
        <v>796</v>
      </c>
      <c r="G4035" s="7" t="s">
        <v>702</v>
      </c>
      <c r="H4035" s="7" t="s">
        <v>7</v>
      </c>
      <c r="I4035" s="9">
        <v>5.2434201E-2</v>
      </c>
      <c r="J4035" s="10">
        <v>103.999</v>
      </c>
      <c r="K4035" s="11">
        <v>3.9</v>
      </c>
      <c r="L4035" s="11" t="str">
        <f>IF(Tabla134[[#This Row],[Item Weight]]&lt;$U$12,"Poco Peso",IF(Tabla134[[#This Row],[Item Weight]]&lt;$U$13,"Peso Medio","Peso Alto"))</f>
        <v>Peso Alto</v>
      </c>
      <c r="M4035" s="7">
        <v>17.5</v>
      </c>
      <c r="N4035" s="11">
        <f>IF(Tabla134[[#This Row],[Item Weight (Nulos)]]="",VLOOKUP(Tabla134[[#This Row],[Item Identifier]],'Tabla para Nulos'!$A$3:$B$1563,2,FALSE),Tabla134[[#This Row],[Item Weight (Nulos)]])</f>
        <v>17.5</v>
      </c>
      <c r="O4035" s="11" t="str">
        <f>IF(Tabla134[[#This Row],[Item Visibility]]&lt;$U$15,"Poca visibilidad",IF(Tabla134[[#This Row],[Item Visibility]]&lt;$U$16,"Visibilidad media","Mayor visibilidad"))</f>
        <v>Visibilidad media</v>
      </c>
      <c r="P4035" s="11" t="str">
        <f>IF(Tabla134[[#This Row],[Rating]]&lt;2,"Muy Malo",IF(Tabla134[[#This Row],[Rating]]&lt;3,"Malo",IF(Tabla134[[#This Row],[Rating]]&lt;4,"Regular",IF(Tabla134[[#This Row],[Rating]]&lt;5,"Bueno","Excelente"))))</f>
        <v>Regular</v>
      </c>
    </row>
    <row r="4036" spans="1:16" x14ac:dyDescent="0.2">
      <c r="A4036" s="7" t="s">
        <v>21</v>
      </c>
      <c r="B4036" s="7" t="s">
        <v>1433</v>
      </c>
      <c r="C4036" s="7" t="s">
        <v>19</v>
      </c>
      <c r="D4036" s="8">
        <v>2017</v>
      </c>
      <c r="E4036" s="7" t="s">
        <v>797</v>
      </c>
      <c r="F4036" s="7" t="s">
        <v>796</v>
      </c>
      <c r="G4036" s="7" t="s">
        <v>702</v>
      </c>
      <c r="H4036" s="7" t="s">
        <v>7</v>
      </c>
      <c r="I4036" s="9">
        <v>8.4316690999999999E-2</v>
      </c>
      <c r="J4036" s="10">
        <v>263.39100000000002</v>
      </c>
      <c r="K4036" s="11">
        <v>3.9</v>
      </c>
      <c r="L4036" s="11" t="str">
        <f>IF(Tabla134[[#This Row],[Item Weight]]&lt;$U$12,"Poco Peso",IF(Tabla134[[#This Row],[Item Weight]]&lt;$U$13,"Peso Medio","Peso Alto"))</f>
        <v>Peso Alto</v>
      </c>
      <c r="M4036" s="7">
        <v>17.25</v>
      </c>
      <c r="N4036" s="11">
        <f>IF(Tabla134[[#This Row],[Item Weight (Nulos)]]="",VLOOKUP(Tabla134[[#This Row],[Item Identifier]],'Tabla para Nulos'!$A$3:$B$1563,2,FALSE),Tabla134[[#This Row],[Item Weight (Nulos)]])</f>
        <v>17.25</v>
      </c>
      <c r="O4036" s="11" t="str">
        <f>IF(Tabla134[[#This Row],[Item Visibility]]&lt;$U$15,"Poca visibilidad",IF(Tabla134[[#This Row],[Item Visibility]]&lt;$U$16,"Visibilidad media","Mayor visibilidad"))</f>
        <v>Visibilidad media</v>
      </c>
      <c r="P4036" s="11" t="str">
        <f>IF(Tabla134[[#This Row],[Rating]]&lt;2,"Muy Malo",IF(Tabla134[[#This Row],[Rating]]&lt;3,"Malo",IF(Tabla134[[#This Row],[Rating]]&lt;4,"Regular",IF(Tabla134[[#This Row],[Rating]]&lt;5,"Bueno","Excelente"))))</f>
        <v>Regular</v>
      </c>
    </row>
    <row r="4037" spans="1:16" x14ac:dyDescent="0.2">
      <c r="A4037" s="7" t="s">
        <v>124</v>
      </c>
      <c r="B4037" s="7" t="s">
        <v>1437</v>
      </c>
      <c r="C4037" s="7" t="s">
        <v>25</v>
      </c>
      <c r="D4037" s="8">
        <v>2011</v>
      </c>
      <c r="E4037" s="7" t="s">
        <v>703</v>
      </c>
      <c r="F4037" s="7" t="s">
        <v>2</v>
      </c>
      <c r="G4037" s="7" t="s">
        <v>1</v>
      </c>
      <c r="H4037" s="7" t="s">
        <v>1621</v>
      </c>
      <c r="I4037" s="9">
        <v>5.3732323999999998E-2</v>
      </c>
      <c r="J4037" s="10">
        <v>49.800800000000002</v>
      </c>
      <c r="K4037" s="11">
        <v>3.9</v>
      </c>
      <c r="L4037" s="11" t="str">
        <f>IF(Tabla134[[#This Row],[Item Weight]]&lt;$U$12,"Poco Peso",IF(Tabla134[[#This Row],[Item Weight]]&lt;$U$13,"Peso Medio","Peso Alto"))</f>
        <v>Peso Medio</v>
      </c>
      <c r="M4037" s="7">
        <v>10.1</v>
      </c>
      <c r="N4037" s="11">
        <f>IF(Tabla134[[#This Row],[Item Weight (Nulos)]]="",VLOOKUP(Tabla134[[#This Row],[Item Identifier]],'Tabla para Nulos'!$A$3:$B$1563,2,FALSE),Tabla134[[#This Row],[Item Weight (Nulos)]])</f>
        <v>10.1</v>
      </c>
      <c r="O4037" s="11" t="str">
        <f>IF(Tabla134[[#This Row],[Item Visibility]]&lt;$U$15,"Poca visibilidad",IF(Tabla134[[#This Row],[Item Visibility]]&lt;$U$16,"Visibilidad media","Mayor visibilidad"))</f>
        <v>Visibilidad media</v>
      </c>
      <c r="P4037" s="11" t="str">
        <f>IF(Tabla134[[#This Row],[Rating]]&lt;2,"Muy Malo",IF(Tabla134[[#This Row],[Rating]]&lt;3,"Malo",IF(Tabla134[[#This Row],[Rating]]&lt;4,"Regular",IF(Tabla134[[#This Row],[Rating]]&lt;5,"Bueno","Excelente"))))</f>
        <v>Regular</v>
      </c>
    </row>
    <row r="4038" spans="1:16" x14ac:dyDescent="0.2">
      <c r="A4038" s="7" t="s">
        <v>124</v>
      </c>
      <c r="B4038" s="7" t="s">
        <v>1096</v>
      </c>
      <c r="C4038" s="7" t="s">
        <v>17</v>
      </c>
      <c r="D4038" s="8">
        <v>2011</v>
      </c>
      <c r="E4038" s="7" t="s">
        <v>703</v>
      </c>
      <c r="F4038" s="7" t="s">
        <v>2</v>
      </c>
      <c r="G4038" s="7" t="s">
        <v>1</v>
      </c>
      <c r="H4038" s="7" t="s">
        <v>1621</v>
      </c>
      <c r="I4038" s="9">
        <v>9.2711708000000004E-2</v>
      </c>
      <c r="J4038" s="10">
        <v>197.77680000000001</v>
      </c>
      <c r="K4038" s="11">
        <v>3.9</v>
      </c>
      <c r="L4038" s="11" t="str">
        <f>IF(Tabla134[[#This Row],[Item Weight]]&lt;$U$12,"Poco Peso",IF(Tabla134[[#This Row],[Item Weight]]&lt;$U$13,"Peso Medio","Peso Alto"))</f>
        <v>Poco Peso</v>
      </c>
      <c r="M4038" s="7">
        <v>7.5750000000000002</v>
      </c>
      <c r="N4038" s="11">
        <f>IF(Tabla134[[#This Row],[Item Weight (Nulos)]]="",VLOOKUP(Tabla134[[#This Row],[Item Identifier]],'Tabla para Nulos'!$A$3:$B$1563,2,FALSE),Tabla134[[#This Row],[Item Weight (Nulos)]])</f>
        <v>7.5750000000000002</v>
      </c>
      <c r="O4038" s="11" t="str">
        <f>IF(Tabla134[[#This Row],[Item Visibility]]&lt;$U$15,"Poca visibilidad",IF(Tabla134[[#This Row],[Item Visibility]]&lt;$U$16,"Visibilidad media","Mayor visibilidad"))</f>
        <v>Visibilidad media</v>
      </c>
      <c r="P4038" s="11" t="str">
        <f>IF(Tabla134[[#This Row],[Rating]]&lt;2,"Muy Malo",IF(Tabla134[[#This Row],[Rating]]&lt;3,"Malo",IF(Tabla134[[#This Row],[Rating]]&lt;4,"Regular",IF(Tabla134[[#This Row],[Rating]]&lt;5,"Bueno","Excelente"))))</f>
        <v>Regular</v>
      </c>
    </row>
    <row r="4039" spans="1:16" x14ac:dyDescent="0.2">
      <c r="A4039" s="7" t="s">
        <v>124</v>
      </c>
      <c r="B4039" s="7" t="s">
        <v>1298</v>
      </c>
      <c r="C4039" s="7" t="s">
        <v>71</v>
      </c>
      <c r="D4039" s="8">
        <v>2011</v>
      </c>
      <c r="E4039" s="7" t="s">
        <v>703</v>
      </c>
      <c r="F4039" s="7" t="s">
        <v>2</v>
      </c>
      <c r="G4039" s="7" t="s">
        <v>1</v>
      </c>
      <c r="H4039" s="7" t="s">
        <v>1621</v>
      </c>
      <c r="I4039" s="9">
        <v>0.14186016100000001</v>
      </c>
      <c r="J4039" s="10">
        <v>41.079599999999999</v>
      </c>
      <c r="K4039" s="11">
        <v>3.9</v>
      </c>
      <c r="L4039" s="11" t="str">
        <f>IF(Tabla134[[#This Row],[Item Weight]]&lt;$U$12,"Poco Peso",IF(Tabla134[[#This Row],[Item Weight]]&lt;$U$13,"Peso Medio","Peso Alto"))</f>
        <v>Poco Peso</v>
      </c>
      <c r="M4039" s="7">
        <v>6.4</v>
      </c>
      <c r="N4039" s="11">
        <f>IF(Tabla134[[#This Row],[Item Weight (Nulos)]]="",VLOOKUP(Tabla134[[#This Row],[Item Identifier]],'Tabla para Nulos'!$A$3:$B$1563,2,FALSE),Tabla134[[#This Row],[Item Weight (Nulos)]])</f>
        <v>6.4</v>
      </c>
      <c r="O4039" s="11" t="str">
        <f>IF(Tabla134[[#This Row],[Item Visibility]]&lt;$U$15,"Poca visibilidad",IF(Tabla134[[#This Row],[Item Visibility]]&lt;$U$16,"Visibilidad media","Mayor visibilidad"))</f>
        <v>Mayor visibilidad</v>
      </c>
      <c r="P4039" s="11" t="str">
        <f>IF(Tabla134[[#This Row],[Rating]]&lt;2,"Muy Malo",IF(Tabla134[[#This Row],[Rating]]&lt;3,"Malo",IF(Tabla134[[#This Row],[Rating]]&lt;4,"Regular",IF(Tabla134[[#This Row],[Rating]]&lt;5,"Bueno","Excelente"))))</f>
        <v>Regular</v>
      </c>
    </row>
    <row r="4040" spans="1:16" x14ac:dyDescent="0.2">
      <c r="A4040" s="7" t="s">
        <v>124</v>
      </c>
      <c r="B4040" s="7" t="s">
        <v>1023</v>
      </c>
      <c r="C4040" s="7" t="s">
        <v>10</v>
      </c>
      <c r="D4040" s="8">
        <v>2011</v>
      </c>
      <c r="E4040" s="7" t="s">
        <v>703</v>
      </c>
      <c r="F4040" s="7" t="s">
        <v>2</v>
      </c>
      <c r="G4040" s="7" t="s">
        <v>1</v>
      </c>
      <c r="H4040" s="7" t="s">
        <v>1621</v>
      </c>
      <c r="I4040" s="9">
        <v>3.7492325E-2</v>
      </c>
      <c r="J4040" s="10">
        <v>95.509399999999999</v>
      </c>
      <c r="K4040" s="11">
        <v>3.9</v>
      </c>
      <c r="L4040" s="11" t="str">
        <f>IF(Tabla134[[#This Row],[Item Weight]]&lt;$U$12,"Poco Peso",IF(Tabla134[[#This Row],[Item Weight]]&lt;$U$13,"Peso Medio","Peso Alto"))</f>
        <v>Peso Alto</v>
      </c>
      <c r="M4040" s="7">
        <v>18.100000000000001</v>
      </c>
      <c r="N4040" s="11">
        <f>IF(Tabla134[[#This Row],[Item Weight (Nulos)]]="",VLOOKUP(Tabla134[[#This Row],[Item Identifier]],'Tabla para Nulos'!$A$3:$B$1563,2,FALSE),Tabla134[[#This Row],[Item Weight (Nulos)]])</f>
        <v>18.100000000000001</v>
      </c>
      <c r="O4040" s="11" t="str">
        <f>IF(Tabla134[[#This Row],[Item Visibility]]&lt;$U$15,"Poca visibilidad",IF(Tabla134[[#This Row],[Item Visibility]]&lt;$U$16,"Visibilidad media","Mayor visibilidad"))</f>
        <v>Visibilidad media</v>
      </c>
      <c r="P4040" s="11" t="str">
        <f>IF(Tabla134[[#This Row],[Rating]]&lt;2,"Muy Malo",IF(Tabla134[[#This Row],[Rating]]&lt;3,"Malo",IF(Tabla134[[#This Row],[Rating]]&lt;4,"Regular",IF(Tabla134[[#This Row],[Rating]]&lt;5,"Bueno","Excelente"))))</f>
        <v>Regular</v>
      </c>
    </row>
    <row r="4041" spans="1:16" x14ac:dyDescent="0.2">
      <c r="A4041" s="7" t="s">
        <v>124</v>
      </c>
      <c r="B4041" s="7" t="s">
        <v>1317</v>
      </c>
      <c r="C4041" s="7" t="s">
        <v>4</v>
      </c>
      <c r="D4041" s="8">
        <v>2011</v>
      </c>
      <c r="E4041" s="7" t="s">
        <v>703</v>
      </c>
      <c r="F4041" s="7" t="s">
        <v>2</v>
      </c>
      <c r="G4041" s="7" t="s">
        <v>1</v>
      </c>
      <c r="H4041" s="7" t="s">
        <v>1621</v>
      </c>
      <c r="I4041" s="9">
        <v>0.12676590300000001</v>
      </c>
      <c r="J4041" s="10">
        <v>35.7532</v>
      </c>
      <c r="K4041" s="11">
        <v>3.9</v>
      </c>
      <c r="L4041" s="11" t="str">
        <f>IF(Tabla134[[#This Row],[Item Weight]]&lt;$U$12,"Poco Peso",IF(Tabla134[[#This Row],[Item Weight]]&lt;$U$13,"Peso Medio","Peso Alto"))</f>
        <v>Peso Medio</v>
      </c>
      <c r="M4041" s="7">
        <v>16.75</v>
      </c>
      <c r="N4041" s="11">
        <f>IF(Tabla134[[#This Row],[Item Weight (Nulos)]]="",VLOOKUP(Tabla134[[#This Row],[Item Identifier]],'Tabla para Nulos'!$A$3:$B$1563,2,FALSE),Tabla134[[#This Row],[Item Weight (Nulos)]])</f>
        <v>16.75</v>
      </c>
      <c r="O4041" s="11" t="str">
        <f>IF(Tabla134[[#This Row],[Item Visibility]]&lt;$U$15,"Poca visibilidad",IF(Tabla134[[#This Row],[Item Visibility]]&lt;$U$16,"Visibilidad media","Mayor visibilidad"))</f>
        <v>Mayor visibilidad</v>
      </c>
      <c r="P4041" s="11" t="str">
        <f>IF(Tabla134[[#This Row],[Rating]]&lt;2,"Muy Malo",IF(Tabla134[[#This Row],[Rating]]&lt;3,"Malo",IF(Tabla134[[#This Row],[Rating]]&lt;4,"Regular",IF(Tabla134[[#This Row],[Rating]]&lt;5,"Bueno","Excelente"))))</f>
        <v>Regular</v>
      </c>
    </row>
    <row r="4042" spans="1:16" x14ac:dyDescent="0.2">
      <c r="A4042" s="7" t="s">
        <v>124</v>
      </c>
      <c r="B4042" s="7" t="s">
        <v>1334</v>
      </c>
      <c r="C4042" s="7" t="s">
        <v>171</v>
      </c>
      <c r="D4042" s="8">
        <v>2011</v>
      </c>
      <c r="E4042" s="7" t="s">
        <v>703</v>
      </c>
      <c r="F4042" s="7" t="s">
        <v>2</v>
      </c>
      <c r="G4042" s="7" t="s">
        <v>1</v>
      </c>
      <c r="H4042" s="7" t="s">
        <v>1621</v>
      </c>
      <c r="I4042" s="9">
        <v>1.4472516E-2</v>
      </c>
      <c r="J4042" s="10">
        <v>122.07559999999999</v>
      </c>
      <c r="K4042" s="11">
        <v>3.9</v>
      </c>
      <c r="L4042" s="11" t="str">
        <f>IF(Tabla134[[#This Row],[Item Weight]]&lt;$U$12,"Poco Peso",IF(Tabla134[[#This Row],[Item Weight]]&lt;$U$13,"Peso Medio","Peso Alto"))</f>
        <v>Poco Peso</v>
      </c>
      <c r="M4042" s="7">
        <v>5.03</v>
      </c>
      <c r="N4042" s="11">
        <f>IF(Tabla134[[#This Row],[Item Weight (Nulos)]]="",VLOOKUP(Tabla134[[#This Row],[Item Identifier]],'Tabla para Nulos'!$A$3:$B$1563,2,FALSE),Tabla134[[#This Row],[Item Weight (Nulos)]])</f>
        <v>5.03</v>
      </c>
      <c r="O4042" s="11" t="str">
        <f>IF(Tabla134[[#This Row],[Item Visibility]]&lt;$U$15,"Poca visibilidad",IF(Tabla134[[#This Row],[Item Visibility]]&lt;$U$16,"Visibilidad media","Mayor visibilidad"))</f>
        <v>Poca visibilidad</v>
      </c>
      <c r="P4042" s="11" t="str">
        <f>IF(Tabla134[[#This Row],[Rating]]&lt;2,"Muy Malo",IF(Tabla134[[#This Row],[Rating]]&lt;3,"Malo",IF(Tabla134[[#This Row],[Rating]]&lt;4,"Regular",IF(Tabla134[[#This Row],[Rating]]&lt;5,"Bueno","Excelente"))))</f>
        <v>Regular</v>
      </c>
    </row>
    <row r="4043" spans="1:16" x14ac:dyDescent="0.2">
      <c r="A4043" s="7" t="s">
        <v>124</v>
      </c>
      <c r="B4043" s="7" t="s">
        <v>143</v>
      </c>
      <c r="C4043" s="7" t="s">
        <v>14</v>
      </c>
      <c r="D4043" s="8">
        <v>2011</v>
      </c>
      <c r="E4043" s="7" t="s">
        <v>703</v>
      </c>
      <c r="F4043" s="7" t="s">
        <v>2</v>
      </c>
      <c r="G4043" s="7" t="s">
        <v>528</v>
      </c>
      <c r="H4043" s="7" t="s">
        <v>1621</v>
      </c>
      <c r="I4043" s="9">
        <v>0.13009504399999999</v>
      </c>
      <c r="J4043" s="10">
        <v>257.2962</v>
      </c>
      <c r="K4043" s="11">
        <v>3.9</v>
      </c>
      <c r="L4043" s="11" t="str">
        <f>IF(Tabla134[[#This Row],[Item Weight]]&lt;$U$12,"Poco Peso",IF(Tabla134[[#This Row],[Item Weight]]&lt;$U$13,"Peso Medio","Peso Alto"))</f>
        <v>Peso Alto</v>
      </c>
      <c r="M4043" s="7">
        <v>18.25</v>
      </c>
      <c r="N4043" s="11">
        <f>IF(Tabla134[[#This Row],[Item Weight (Nulos)]]="",VLOOKUP(Tabla134[[#This Row],[Item Identifier]],'Tabla para Nulos'!$A$3:$B$1563,2,FALSE),Tabla134[[#This Row],[Item Weight (Nulos)]])</f>
        <v>18.25</v>
      </c>
      <c r="O4043" s="11" t="str">
        <f>IF(Tabla134[[#This Row],[Item Visibility]]&lt;$U$15,"Poca visibilidad",IF(Tabla134[[#This Row],[Item Visibility]]&lt;$U$16,"Visibilidad media","Mayor visibilidad"))</f>
        <v>Mayor visibilidad</v>
      </c>
      <c r="P4043" s="11" t="str">
        <f>IF(Tabla134[[#This Row],[Rating]]&lt;2,"Muy Malo",IF(Tabla134[[#This Row],[Rating]]&lt;3,"Malo",IF(Tabla134[[#This Row],[Rating]]&lt;4,"Regular",IF(Tabla134[[#This Row],[Rating]]&lt;5,"Bueno","Excelente"))))</f>
        <v>Regular</v>
      </c>
    </row>
    <row r="4044" spans="1:16" x14ac:dyDescent="0.2">
      <c r="A4044" s="7" t="s">
        <v>124</v>
      </c>
      <c r="B4044" s="7" t="s">
        <v>129</v>
      </c>
      <c r="C4044" s="7" t="s">
        <v>19</v>
      </c>
      <c r="D4044" s="8">
        <v>2011</v>
      </c>
      <c r="E4044" s="7" t="s">
        <v>703</v>
      </c>
      <c r="F4044" s="7" t="s">
        <v>2</v>
      </c>
      <c r="G4044" s="7" t="s">
        <v>528</v>
      </c>
      <c r="H4044" s="7" t="s">
        <v>1621</v>
      </c>
      <c r="I4044" s="9">
        <v>0.192540665</v>
      </c>
      <c r="J4044" s="10">
        <v>160.2236</v>
      </c>
      <c r="K4044" s="11">
        <v>3.9</v>
      </c>
      <c r="L4044" s="11" t="str">
        <f>IF(Tabla134[[#This Row],[Item Weight]]&lt;$U$12,"Poco Peso",IF(Tabla134[[#This Row],[Item Weight]]&lt;$U$13,"Peso Medio","Peso Alto"))</f>
        <v>Poco Peso</v>
      </c>
      <c r="M4044" s="7">
        <v>6.1349999999999998</v>
      </c>
      <c r="N4044" s="11">
        <f>IF(Tabla134[[#This Row],[Item Weight (Nulos)]]="",VLOOKUP(Tabla134[[#This Row],[Item Identifier]],'Tabla para Nulos'!$A$3:$B$1563,2,FALSE),Tabla134[[#This Row],[Item Weight (Nulos)]])</f>
        <v>6.1349999999999998</v>
      </c>
      <c r="O4044" s="11" t="str">
        <f>IF(Tabla134[[#This Row],[Item Visibility]]&lt;$U$15,"Poca visibilidad",IF(Tabla134[[#This Row],[Item Visibility]]&lt;$U$16,"Visibilidad media","Mayor visibilidad"))</f>
        <v>Mayor visibilidad</v>
      </c>
      <c r="P4044" s="11" t="str">
        <f>IF(Tabla134[[#This Row],[Rating]]&lt;2,"Muy Malo",IF(Tabla134[[#This Row],[Rating]]&lt;3,"Malo",IF(Tabla134[[#This Row],[Rating]]&lt;4,"Regular",IF(Tabla134[[#This Row],[Rating]]&lt;5,"Bueno","Excelente"))))</f>
        <v>Regular</v>
      </c>
    </row>
    <row r="4045" spans="1:16" x14ac:dyDescent="0.2">
      <c r="A4045" s="7" t="s">
        <v>124</v>
      </c>
      <c r="B4045" s="7" t="s">
        <v>394</v>
      </c>
      <c r="C4045" s="7" t="s">
        <v>19</v>
      </c>
      <c r="D4045" s="8">
        <v>2011</v>
      </c>
      <c r="E4045" s="7" t="s">
        <v>703</v>
      </c>
      <c r="F4045" s="7" t="s">
        <v>2</v>
      </c>
      <c r="G4045" s="7" t="s">
        <v>528</v>
      </c>
      <c r="H4045" s="7" t="s">
        <v>1621</v>
      </c>
      <c r="I4045" s="9">
        <v>3.5568147000000001E-2</v>
      </c>
      <c r="J4045" s="10">
        <v>151.80240000000001</v>
      </c>
      <c r="K4045" s="11">
        <v>3.9</v>
      </c>
      <c r="L4045" s="11" t="str">
        <f>IF(Tabla134[[#This Row],[Item Weight]]&lt;$U$12,"Poco Peso",IF(Tabla134[[#This Row],[Item Weight]]&lt;$U$13,"Peso Medio","Peso Alto"))</f>
        <v>Peso Alto</v>
      </c>
      <c r="M4045" s="7">
        <v>20.75</v>
      </c>
      <c r="N4045" s="11">
        <f>IF(Tabla134[[#This Row],[Item Weight (Nulos)]]="",VLOOKUP(Tabla134[[#This Row],[Item Identifier]],'Tabla para Nulos'!$A$3:$B$1563,2,FALSE),Tabla134[[#This Row],[Item Weight (Nulos)]])</f>
        <v>20.75</v>
      </c>
      <c r="O4045" s="11" t="str">
        <f>IF(Tabla134[[#This Row],[Item Visibility]]&lt;$U$15,"Poca visibilidad",IF(Tabla134[[#This Row],[Item Visibility]]&lt;$U$16,"Visibilidad media","Mayor visibilidad"))</f>
        <v>Visibilidad media</v>
      </c>
      <c r="P4045" s="11" t="str">
        <f>IF(Tabla134[[#This Row],[Rating]]&lt;2,"Muy Malo",IF(Tabla134[[#This Row],[Rating]]&lt;3,"Malo",IF(Tabla134[[#This Row],[Rating]]&lt;4,"Regular",IF(Tabla134[[#This Row],[Rating]]&lt;5,"Bueno","Excelente"))))</f>
        <v>Regular</v>
      </c>
    </row>
    <row r="4046" spans="1:16" x14ac:dyDescent="0.2">
      <c r="A4046" s="7" t="s">
        <v>6</v>
      </c>
      <c r="B4046" s="7" t="s">
        <v>811</v>
      </c>
      <c r="C4046" s="7" t="s">
        <v>47</v>
      </c>
      <c r="D4046" s="8">
        <v>2011</v>
      </c>
      <c r="E4046" s="7" t="s">
        <v>703</v>
      </c>
      <c r="F4046" s="7" t="s">
        <v>2</v>
      </c>
      <c r="G4046" s="7" t="s">
        <v>528</v>
      </c>
      <c r="H4046" s="7" t="s">
        <v>1621</v>
      </c>
      <c r="I4046" s="9">
        <v>0</v>
      </c>
      <c r="J4046" s="10">
        <v>102.4674</v>
      </c>
      <c r="K4046" s="11">
        <v>3.9</v>
      </c>
      <c r="L4046" s="11" t="str">
        <f>IF(Tabla134[[#This Row],[Item Weight]]&lt;$U$12,"Poco Peso",IF(Tabla134[[#This Row],[Item Weight]]&lt;$U$13,"Peso Medio","Peso Alto"))</f>
        <v>Peso Medio</v>
      </c>
      <c r="M4046" s="7">
        <v>11.8</v>
      </c>
      <c r="N4046" s="11">
        <f>IF(Tabla134[[#This Row],[Item Weight (Nulos)]]="",VLOOKUP(Tabla134[[#This Row],[Item Identifier]],'Tabla para Nulos'!$A$3:$B$1563,2,FALSE),Tabla134[[#This Row],[Item Weight (Nulos)]])</f>
        <v>11.8</v>
      </c>
      <c r="O4046" s="11" t="str">
        <f>IF(Tabla134[[#This Row],[Item Visibility]]&lt;$U$15,"Poca visibilidad",IF(Tabla134[[#This Row],[Item Visibility]]&lt;$U$16,"Visibilidad media","Mayor visibilidad"))</f>
        <v>Poca visibilidad</v>
      </c>
      <c r="P4046" s="11" t="str">
        <f>IF(Tabla134[[#This Row],[Rating]]&lt;2,"Muy Malo",IF(Tabla134[[#This Row],[Rating]]&lt;3,"Malo",IF(Tabla134[[#This Row],[Rating]]&lt;4,"Regular",IF(Tabla134[[#This Row],[Rating]]&lt;5,"Bueno","Excelente"))))</f>
        <v>Regular</v>
      </c>
    </row>
    <row r="4047" spans="1:16" x14ac:dyDescent="0.2">
      <c r="A4047" s="7" t="s">
        <v>6</v>
      </c>
      <c r="B4047" s="7" t="s">
        <v>49</v>
      </c>
      <c r="C4047" s="7" t="s">
        <v>47</v>
      </c>
      <c r="D4047" s="8">
        <v>2011</v>
      </c>
      <c r="E4047" s="7" t="s">
        <v>703</v>
      </c>
      <c r="F4047" s="7" t="s">
        <v>2</v>
      </c>
      <c r="G4047" s="7" t="s">
        <v>528</v>
      </c>
      <c r="H4047" s="7" t="s">
        <v>1621</v>
      </c>
      <c r="I4047" s="9">
        <v>0.102262138</v>
      </c>
      <c r="J4047" s="10">
        <v>47.174399999999999</v>
      </c>
      <c r="K4047" s="11">
        <v>3.9</v>
      </c>
      <c r="L4047" s="11" t="str">
        <f>IF(Tabla134[[#This Row],[Item Weight]]&lt;$U$12,"Poco Peso",IF(Tabla134[[#This Row],[Item Weight]]&lt;$U$13,"Peso Medio","Peso Alto"))</f>
        <v>Peso Medio</v>
      </c>
      <c r="M4047" s="7">
        <v>15.85</v>
      </c>
      <c r="N4047" s="11">
        <f>IF(Tabla134[[#This Row],[Item Weight (Nulos)]]="",VLOOKUP(Tabla134[[#This Row],[Item Identifier]],'Tabla para Nulos'!$A$3:$B$1563,2,FALSE),Tabla134[[#This Row],[Item Weight (Nulos)]])</f>
        <v>15.85</v>
      </c>
      <c r="O4047" s="11" t="str">
        <f>IF(Tabla134[[#This Row],[Item Visibility]]&lt;$U$15,"Poca visibilidad",IF(Tabla134[[#This Row],[Item Visibility]]&lt;$U$16,"Visibilidad media","Mayor visibilidad"))</f>
        <v>Mayor visibilidad</v>
      </c>
      <c r="P4047" s="11" t="str">
        <f>IF(Tabla134[[#This Row],[Rating]]&lt;2,"Muy Malo",IF(Tabla134[[#This Row],[Rating]]&lt;3,"Malo",IF(Tabla134[[#This Row],[Rating]]&lt;4,"Regular",IF(Tabla134[[#This Row],[Rating]]&lt;5,"Bueno","Excelente"))))</f>
        <v>Regular</v>
      </c>
    </row>
    <row r="4048" spans="1:16" x14ac:dyDescent="0.2">
      <c r="A4048" s="7" t="s">
        <v>6</v>
      </c>
      <c r="B4048" s="7" t="s">
        <v>1409</v>
      </c>
      <c r="C4048" s="7" t="s">
        <v>47</v>
      </c>
      <c r="D4048" s="8">
        <v>2011</v>
      </c>
      <c r="E4048" s="7" t="s">
        <v>703</v>
      </c>
      <c r="F4048" s="7" t="s">
        <v>2</v>
      </c>
      <c r="G4048" s="7" t="s">
        <v>528</v>
      </c>
      <c r="H4048" s="7" t="s">
        <v>1621</v>
      </c>
      <c r="I4048" s="9">
        <v>0.10966769799999999</v>
      </c>
      <c r="J4048" s="10">
        <v>166.08160000000001</v>
      </c>
      <c r="K4048" s="11">
        <v>3.9</v>
      </c>
      <c r="L4048" s="11" t="str">
        <f>IF(Tabla134[[#This Row],[Item Weight]]&lt;$U$12,"Poco Peso",IF(Tabla134[[#This Row],[Item Weight]]&lt;$U$13,"Peso Medio","Peso Alto"))</f>
        <v>Peso Alto</v>
      </c>
      <c r="M4048" s="7">
        <v>19.350000000000001</v>
      </c>
      <c r="N4048" s="11">
        <f>IF(Tabla134[[#This Row],[Item Weight (Nulos)]]="",VLOOKUP(Tabla134[[#This Row],[Item Identifier]],'Tabla para Nulos'!$A$3:$B$1563,2,FALSE),Tabla134[[#This Row],[Item Weight (Nulos)]])</f>
        <v>19.350000000000001</v>
      </c>
      <c r="O4048" s="11" t="str">
        <f>IF(Tabla134[[#This Row],[Item Visibility]]&lt;$U$15,"Poca visibilidad",IF(Tabla134[[#This Row],[Item Visibility]]&lt;$U$16,"Visibilidad media","Mayor visibilidad"))</f>
        <v>Mayor visibilidad</v>
      </c>
      <c r="P4048" s="11" t="str">
        <f>IF(Tabla134[[#This Row],[Rating]]&lt;2,"Muy Malo",IF(Tabla134[[#This Row],[Rating]]&lt;3,"Malo",IF(Tabla134[[#This Row],[Rating]]&lt;4,"Regular",IF(Tabla134[[#This Row],[Rating]]&lt;5,"Bueno","Excelente"))))</f>
        <v>Regular</v>
      </c>
    </row>
    <row r="4049" spans="1:16" x14ac:dyDescent="0.2">
      <c r="A4049" s="7" t="s">
        <v>6</v>
      </c>
      <c r="B4049" s="7" t="s">
        <v>800</v>
      </c>
      <c r="C4049" s="7" t="s">
        <v>14</v>
      </c>
      <c r="D4049" s="8">
        <v>2011</v>
      </c>
      <c r="E4049" s="7" t="s">
        <v>703</v>
      </c>
      <c r="F4049" s="7" t="s">
        <v>2</v>
      </c>
      <c r="G4049" s="7" t="s">
        <v>702</v>
      </c>
      <c r="H4049" s="7" t="s">
        <v>1621</v>
      </c>
      <c r="I4049" s="9">
        <v>6.5649352999999994E-2</v>
      </c>
      <c r="J4049" s="10">
        <v>94.840999999999994</v>
      </c>
      <c r="K4049" s="11">
        <v>3.9</v>
      </c>
      <c r="L4049" s="11" t="str">
        <f>IF(Tabla134[[#This Row],[Item Weight]]&lt;$U$12,"Poco Peso",IF(Tabla134[[#This Row],[Item Weight]]&lt;$U$13,"Peso Medio","Peso Alto"))</f>
        <v>Peso Alto</v>
      </c>
      <c r="M4049" s="7">
        <v>17.600000000000001</v>
      </c>
      <c r="N4049" s="11">
        <f>IF(Tabla134[[#This Row],[Item Weight (Nulos)]]="",VLOOKUP(Tabla134[[#This Row],[Item Identifier]],'Tabla para Nulos'!$A$3:$B$1563,2,FALSE),Tabla134[[#This Row],[Item Weight (Nulos)]])</f>
        <v>17.600000000000001</v>
      </c>
      <c r="O4049" s="11" t="str">
        <f>IF(Tabla134[[#This Row],[Item Visibility]]&lt;$U$15,"Poca visibilidad",IF(Tabla134[[#This Row],[Item Visibility]]&lt;$U$16,"Visibilidad media","Mayor visibilidad"))</f>
        <v>Visibilidad media</v>
      </c>
      <c r="P4049" s="11" t="str">
        <f>IF(Tabla134[[#This Row],[Rating]]&lt;2,"Muy Malo",IF(Tabla134[[#This Row],[Rating]]&lt;3,"Malo",IF(Tabla134[[#This Row],[Rating]]&lt;4,"Regular",IF(Tabla134[[#This Row],[Rating]]&lt;5,"Bueno","Excelente"))))</f>
        <v>Regular</v>
      </c>
    </row>
    <row r="4050" spans="1:16" x14ac:dyDescent="0.2">
      <c r="A4050" s="7" t="s">
        <v>124</v>
      </c>
      <c r="B4050" s="7" t="s">
        <v>1221</v>
      </c>
      <c r="C4050" s="7" t="s">
        <v>4</v>
      </c>
      <c r="D4050" s="8">
        <v>2014</v>
      </c>
      <c r="E4050" s="7" t="s">
        <v>529</v>
      </c>
      <c r="F4050" s="7" t="s">
        <v>2</v>
      </c>
      <c r="G4050" s="7" t="s">
        <v>528</v>
      </c>
      <c r="H4050" s="7" t="s">
        <v>7</v>
      </c>
      <c r="I4050" s="9">
        <v>2.2824490999999999E-2</v>
      </c>
      <c r="J4050" s="10">
        <v>177.0686</v>
      </c>
      <c r="K4050" s="11">
        <v>3.9</v>
      </c>
      <c r="L4050" s="11" t="str">
        <f>IF(Tabla134[[#This Row],[Item Weight]]&lt;$U$12,"Poco Peso",IF(Tabla134[[#This Row],[Item Weight]]&lt;$U$13,"Peso Medio","Peso Alto"))</f>
        <v>Peso Medio</v>
      </c>
      <c r="M4050" s="7">
        <v>11.8</v>
      </c>
      <c r="N4050" s="11">
        <f>IF(Tabla134[[#This Row],[Item Weight (Nulos)]]="",VLOOKUP(Tabla134[[#This Row],[Item Identifier]],'Tabla para Nulos'!$A$3:$B$1563,2,FALSE),Tabla134[[#This Row],[Item Weight (Nulos)]])</f>
        <v>11.8</v>
      </c>
      <c r="O4050" s="11" t="str">
        <f>IF(Tabla134[[#This Row],[Item Visibility]]&lt;$U$15,"Poca visibilidad",IF(Tabla134[[#This Row],[Item Visibility]]&lt;$U$16,"Visibilidad media","Mayor visibilidad"))</f>
        <v>Poca visibilidad</v>
      </c>
      <c r="P4050" s="11" t="str">
        <f>IF(Tabla134[[#This Row],[Rating]]&lt;2,"Muy Malo",IF(Tabla134[[#This Row],[Rating]]&lt;3,"Malo",IF(Tabla134[[#This Row],[Rating]]&lt;4,"Regular",IF(Tabla134[[#This Row],[Rating]]&lt;5,"Bueno","Excelente"))))</f>
        <v>Regular</v>
      </c>
    </row>
    <row r="4051" spans="1:16" x14ac:dyDescent="0.2">
      <c r="A4051" s="7" t="s">
        <v>124</v>
      </c>
      <c r="B4051" s="7" t="s">
        <v>509</v>
      </c>
      <c r="C4051" s="7" t="s">
        <v>28</v>
      </c>
      <c r="D4051" s="8">
        <v>2014</v>
      </c>
      <c r="E4051" s="7" t="s">
        <v>529</v>
      </c>
      <c r="F4051" s="7" t="s">
        <v>2</v>
      </c>
      <c r="G4051" s="7" t="s">
        <v>528</v>
      </c>
      <c r="H4051" s="7" t="s">
        <v>7</v>
      </c>
      <c r="I4051" s="9">
        <v>8.0527064999999995E-2</v>
      </c>
      <c r="J4051" s="10">
        <v>79.296000000000006</v>
      </c>
      <c r="K4051" s="11">
        <v>3.9</v>
      </c>
      <c r="L4051" s="11" t="str">
        <f>IF(Tabla134[[#This Row],[Item Weight]]&lt;$U$12,"Poco Peso",IF(Tabla134[[#This Row],[Item Weight]]&lt;$U$13,"Peso Medio","Peso Alto"))</f>
        <v>Peso Medio</v>
      </c>
      <c r="M4051" s="7">
        <v>14.35</v>
      </c>
      <c r="N4051" s="11">
        <f>IF(Tabla134[[#This Row],[Item Weight (Nulos)]]="",VLOOKUP(Tabla134[[#This Row],[Item Identifier]],'Tabla para Nulos'!$A$3:$B$1563,2,FALSE),Tabla134[[#This Row],[Item Weight (Nulos)]])</f>
        <v>14.35</v>
      </c>
      <c r="O4051" s="11" t="str">
        <f>IF(Tabla134[[#This Row],[Item Visibility]]&lt;$U$15,"Poca visibilidad",IF(Tabla134[[#This Row],[Item Visibility]]&lt;$U$16,"Visibilidad media","Mayor visibilidad"))</f>
        <v>Visibilidad media</v>
      </c>
      <c r="P4051" s="11" t="str">
        <f>IF(Tabla134[[#This Row],[Rating]]&lt;2,"Muy Malo",IF(Tabla134[[#This Row],[Rating]]&lt;3,"Malo",IF(Tabla134[[#This Row],[Rating]]&lt;4,"Regular",IF(Tabla134[[#This Row],[Rating]]&lt;5,"Bueno","Excelente"))))</f>
        <v>Regular</v>
      </c>
    </row>
    <row r="4052" spans="1:16" x14ac:dyDescent="0.2">
      <c r="A4052" s="7" t="s">
        <v>124</v>
      </c>
      <c r="B4052" s="7" t="s">
        <v>911</v>
      </c>
      <c r="C4052" s="7" t="s">
        <v>25</v>
      </c>
      <c r="D4052" s="8">
        <v>2014</v>
      </c>
      <c r="E4052" s="7" t="s">
        <v>529</v>
      </c>
      <c r="F4052" s="7" t="s">
        <v>2</v>
      </c>
      <c r="G4052" s="7" t="s">
        <v>528</v>
      </c>
      <c r="H4052" s="7" t="s">
        <v>7</v>
      </c>
      <c r="I4052" s="9">
        <v>0</v>
      </c>
      <c r="J4052" s="10">
        <v>145.64179999999999</v>
      </c>
      <c r="K4052" s="11">
        <v>3.9</v>
      </c>
      <c r="L4052" s="11" t="str">
        <f>IF(Tabla134[[#This Row],[Item Weight]]&lt;$U$12,"Poco Peso",IF(Tabla134[[#This Row],[Item Weight]]&lt;$U$13,"Peso Medio","Peso Alto"))</f>
        <v>Poco Peso</v>
      </c>
      <c r="M4052" s="7">
        <v>8.3550000000000004</v>
      </c>
      <c r="N4052" s="11">
        <f>IF(Tabla134[[#This Row],[Item Weight (Nulos)]]="",VLOOKUP(Tabla134[[#This Row],[Item Identifier]],'Tabla para Nulos'!$A$3:$B$1563,2,FALSE),Tabla134[[#This Row],[Item Weight (Nulos)]])</f>
        <v>8.3550000000000004</v>
      </c>
      <c r="O4052" s="11" t="str">
        <f>IF(Tabla134[[#This Row],[Item Visibility]]&lt;$U$15,"Poca visibilidad",IF(Tabla134[[#This Row],[Item Visibility]]&lt;$U$16,"Visibilidad media","Mayor visibilidad"))</f>
        <v>Poca visibilidad</v>
      </c>
      <c r="P4052" s="11" t="str">
        <f>IF(Tabla134[[#This Row],[Rating]]&lt;2,"Muy Malo",IF(Tabla134[[#This Row],[Rating]]&lt;3,"Malo",IF(Tabla134[[#This Row],[Rating]]&lt;4,"Regular",IF(Tabla134[[#This Row],[Rating]]&lt;5,"Bueno","Excelente"))))</f>
        <v>Regular</v>
      </c>
    </row>
    <row r="4053" spans="1:16" x14ac:dyDescent="0.2">
      <c r="A4053" s="7" t="s">
        <v>124</v>
      </c>
      <c r="B4053" s="7" t="s">
        <v>1193</v>
      </c>
      <c r="C4053" s="7" t="s">
        <v>17</v>
      </c>
      <c r="D4053" s="8">
        <v>2014</v>
      </c>
      <c r="E4053" s="7" t="s">
        <v>529</v>
      </c>
      <c r="F4053" s="7" t="s">
        <v>2</v>
      </c>
      <c r="G4053" s="7" t="s">
        <v>528</v>
      </c>
      <c r="H4053" s="7" t="s">
        <v>7</v>
      </c>
      <c r="I4053" s="9">
        <v>7.9943600000000007E-3</v>
      </c>
      <c r="J4053" s="10">
        <v>171.6422</v>
      </c>
      <c r="K4053" s="11">
        <v>3.9</v>
      </c>
      <c r="L4053" s="11" t="str">
        <f>IF(Tabla134[[#This Row],[Item Weight]]&lt;$U$12,"Poco Peso",IF(Tabla134[[#This Row],[Item Weight]]&lt;$U$13,"Peso Medio","Peso Alto"))</f>
        <v>Peso Alto</v>
      </c>
      <c r="M4053" s="7">
        <v>17.600000000000001</v>
      </c>
      <c r="N4053" s="11">
        <f>IF(Tabla134[[#This Row],[Item Weight (Nulos)]]="",VLOOKUP(Tabla134[[#This Row],[Item Identifier]],'Tabla para Nulos'!$A$3:$B$1563,2,FALSE),Tabla134[[#This Row],[Item Weight (Nulos)]])</f>
        <v>17.600000000000001</v>
      </c>
      <c r="O4053" s="11" t="str">
        <f>IF(Tabla134[[#This Row],[Item Visibility]]&lt;$U$15,"Poca visibilidad",IF(Tabla134[[#This Row],[Item Visibility]]&lt;$U$16,"Visibilidad media","Mayor visibilidad"))</f>
        <v>Poca visibilidad</v>
      </c>
      <c r="P4053" s="11" t="str">
        <f>IF(Tabla134[[#This Row],[Rating]]&lt;2,"Muy Malo",IF(Tabla134[[#This Row],[Rating]]&lt;3,"Malo",IF(Tabla134[[#This Row],[Rating]]&lt;4,"Regular",IF(Tabla134[[#This Row],[Rating]]&lt;5,"Bueno","Excelente"))))</f>
        <v>Regular</v>
      </c>
    </row>
    <row r="4054" spans="1:16" x14ac:dyDescent="0.2">
      <c r="A4054" s="7" t="s">
        <v>124</v>
      </c>
      <c r="B4054" s="7" t="s">
        <v>1036</v>
      </c>
      <c r="C4054" s="7" t="s">
        <v>71</v>
      </c>
      <c r="D4054" s="8">
        <v>2014</v>
      </c>
      <c r="E4054" s="7" t="s">
        <v>529</v>
      </c>
      <c r="F4054" s="7" t="s">
        <v>2</v>
      </c>
      <c r="G4054" s="7" t="s">
        <v>528</v>
      </c>
      <c r="H4054" s="7" t="s">
        <v>7</v>
      </c>
      <c r="I4054" s="9">
        <v>3.6641589000000002E-2</v>
      </c>
      <c r="J4054" s="10">
        <v>180.79759999999999</v>
      </c>
      <c r="K4054" s="11">
        <v>3.9</v>
      </c>
      <c r="L4054" s="11" t="str">
        <f>IF(Tabla134[[#This Row],[Item Weight]]&lt;$U$12,"Poco Peso",IF(Tabla134[[#This Row],[Item Weight]]&lt;$U$13,"Peso Medio","Peso Alto"))</f>
        <v>Peso Medio</v>
      </c>
      <c r="M4054" s="7">
        <v>13.15</v>
      </c>
      <c r="N4054" s="11">
        <f>IF(Tabla134[[#This Row],[Item Weight (Nulos)]]="",VLOOKUP(Tabla134[[#This Row],[Item Identifier]],'Tabla para Nulos'!$A$3:$B$1563,2,FALSE),Tabla134[[#This Row],[Item Weight (Nulos)]])</f>
        <v>13.15</v>
      </c>
      <c r="O4054" s="11" t="str">
        <f>IF(Tabla134[[#This Row],[Item Visibility]]&lt;$U$15,"Poca visibilidad",IF(Tabla134[[#This Row],[Item Visibility]]&lt;$U$16,"Visibilidad media","Mayor visibilidad"))</f>
        <v>Visibilidad media</v>
      </c>
      <c r="P4054" s="11" t="str">
        <f>IF(Tabla134[[#This Row],[Rating]]&lt;2,"Muy Malo",IF(Tabla134[[#This Row],[Rating]]&lt;3,"Malo",IF(Tabla134[[#This Row],[Rating]]&lt;4,"Regular",IF(Tabla134[[#This Row],[Rating]]&lt;5,"Bueno","Excelente"))))</f>
        <v>Regular</v>
      </c>
    </row>
    <row r="4055" spans="1:16" x14ac:dyDescent="0.2">
      <c r="A4055" s="7" t="s">
        <v>124</v>
      </c>
      <c r="B4055" s="7" t="s">
        <v>231</v>
      </c>
      <c r="C4055" s="7" t="s">
        <v>10</v>
      </c>
      <c r="D4055" s="8">
        <v>2014</v>
      </c>
      <c r="E4055" s="7" t="s">
        <v>529</v>
      </c>
      <c r="F4055" s="7" t="s">
        <v>2</v>
      </c>
      <c r="G4055" s="7" t="s">
        <v>528</v>
      </c>
      <c r="H4055" s="7" t="s">
        <v>7</v>
      </c>
      <c r="I4055" s="9">
        <v>9.3307667999999996E-2</v>
      </c>
      <c r="J4055" s="10">
        <v>92.714600000000004</v>
      </c>
      <c r="K4055" s="11">
        <v>3.9</v>
      </c>
      <c r="L4055" s="11" t="str">
        <f>IF(Tabla134[[#This Row],[Item Weight]]&lt;$U$12,"Poco Peso",IF(Tabla134[[#This Row],[Item Weight]]&lt;$U$13,"Peso Medio","Peso Alto"))</f>
        <v>Poco Peso</v>
      </c>
      <c r="M4055" s="7">
        <v>7.3250000000000002</v>
      </c>
      <c r="N4055" s="11">
        <f>IF(Tabla134[[#This Row],[Item Weight (Nulos)]]="",VLOOKUP(Tabla134[[#This Row],[Item Identifier]],'Tabla para Nulos'!$A$3:$B$1563,2,FALSE),Tabla134[[#This Row],[Item Weight (Nulos)]])</f>
        <v>7.3250000000000002</v>
      </c>
      <c r="O4055" s="11" t="str">
        <f>IF(Tabla134[[#This Row],[Item Visibility]]&lt;$U$15,"Poca visibilidad",IF(Tabla134[[#This Row],[Item Visibility]]&lt;$U$16,"Visibilidad media","Mayor visibilidad"))</f>
        <v>Visibilidad media</v>
      </c>
      <c r="P4055" s="11" t="str">
        <f>IF(Tabla134[[#This Row],[Rating]]&lt;2,"Muy Malo",IF(Tabla134[[#This Row],[Rating]]&lt;3,"Malo",IF(Tabla134[[#This Row],[Rating]]&lt;4,"Regular",IF(Tabla134[[#This Row],[Rating]]&lt;5,"Bueno","Excelente"))))</f>
        <v>Regular</v>
      </c>
    </row>
    <row r="4056" spans="1:16" x14ac:dyDescent="0.2">
      <c r="A4056" s="7" t="s">
        <v>124</v>
      </c>
      <c r="B4056" s="7" t="s">
        <v>883</v>
      </c>
      <c r="C4056" s="7" t="s">
        <v>10</v>
      </c>
      <c r="D4056" s="8">
        <v>2014</v>
      </c>
      <c r="E4056" s="7" t="s">
        <v>529</v>
      </c>
      <c r="F4056" s="7" t="s">
        <v>2</v>
      </c>
      <c r="G4056" s="7" t="s">
        <v>528</v>
      </c>
      <c r="H4056" s="7" t="s">
        <v>7</v>
      </c>
      <c r="I4056" s="9">
        <v>3.6110221999999997E-2</v>
      </c>
      <c r="J4056" s="10">
        <v>120.1756</v>
      </c>
      <c r="K4056" s="11">
        <v>3.9</v>
      </c>
      <c r="L4056" s="11" t="str">
        <f>IF(Tabla134[[#This Row],[Item Weight]]&lt;$U$12,"Poco Peso",IF(Tabla134[[#This Row],[Item Weight]]&lt;$U$13,"Peso Medio","Peso Alto"))</f>
        <v>Peso Alto</v>
      </c>
      <c r="M4056" s="7">
        <v>20.5</v>
      </c>
      <c r="N4056" s="11">
        <f>IF(Tabla134[[#This Row],[Item Weight (Nulos)]]="",VLOOKUP(Tabla134[[#This Row],[Item Identifier]],'Tabla para Nulos'!$A$3:$B$1563,2,FALSE),Tabla134[[#This Row],[Item Weight (Nulos)]])</f>
        <v>20.5</v>
      </c>
      <c r="O4056" s="11" t="str">
        <f>IF(Tabla134[[#This Row],[Item Visibility]]&lt;$U$15,"Poca visibilidad",IF(Tabla134[[#This Row],[Item Visibility]]&lt;$U$16,"Visibilidad media","Mayor visibilidad"))</f>
        <v>Visibilidad media</v>
      </c>
      <c r="P4056" s="11" t="str">
        <f>IF(Tabla134[[#This Row],[Rating]]&lt;2,"Muy Malo",IF(Tabla134[[#This Row],[Rating]]&lt;3,"Malo",IF(Tabla134[[#This Row],[Rating]]&lt;4,"Regular",IF(Tabla134[[#This Row],[Rating]]&lt;5,"Bueno","Excelente"))))</f>
        <v>Regular</v>
      </c>
    </row>
    <row r="4057" spans="1:16" x14ac:dyDescent="0.2">
      <c r="A4057" s="7" t="s">
        <v>124</v>
      </c>
      <c r="B4057" s="7" t="s">
        <v>466</v>
      </c>
      <c r="C4057" s="7" t="s">
        <v>216</v>
      </c>
      <c r="D4057" s="8">
        <v>2014</v>
      </c>
      <c r="E4057" s="7" t="s">
        <v>529</v>
      </c>
      <c r="F4057" s="7" t="s">
        <v>2</v>
      </c>
      <c r="G4057" s="7" t="s">
        <v>528</v>
      </c>
      <c r="H4057" s="7" t="s">
        <v>7</v>
      </c>
      <c r="I4057" s="9">
        <v>8.3768521999999998E-2</v>
      </c>
      <c r="J4057" s="10">
        <v>109.8596</v>
      </c>
      <c r="K4057" s="11">
        <v>3.9</v>
      </c>
      <c r="L4057" s="11" t="str">
        <f>IF(Tabla134[[#This Row],[Item Weight]]&lt;$U$12,"Poco Peso",IF(Tabla134[[#This Row],[Item Weight]]&lt;$U$13,"Peso Medio","Peso Alto"))</f>
        <v>Poco Peso</v>
      </c>
      <c r="M4057" s="7">
        <v>6.3849999999999998</v>
      </c>
      <c r="N4057" s="11">
        <f>IF(Tabla134[[#This Row],[Item Weight (Nulos)]]="",VLOOKUP(Tabla134[[#This Row],[Item Identifier]],'Tabla para Nulos'!$A$3:$B$1563,2,FALSE),Tabla134[[#This Row],[Item Weight (Nulos)]])</f>
        <v>6.3849999999999998</v>
      </c>
      <c r="O4057" s="11" t="str">
        <f>IF(Tabla134[[#This Row],[Item Visibility]]&lt;$U$15,"Poca visibilidad",IF(Tabla134[[#This Row],[Item Visibility]]&lt;$U$16,"Visibilidad media","Mayor visibilidad"))</f>
        <v>Visibilidad media</v>
      </c>
      <c r="P4057" s="11" t="str">
        <f>IF(Tabla134[[#This Row],[Rating]]&lt;2,"Muy Malo",IF(Tabla134[[#This Row],[Rating]]&lt;3,"Malo",IF(Tabla134[[#This Row],[Rating]]&lt;4,"Regular",IF(Tabla134[[#This Row],[Rating]]&lt;5,"Bueno","Excelente"))))</f>
        <v>Regular</v>
      </c>
    </row>
    <row r="4058" spans="1:16" x14ac:dyDescent="0.2">
      <c r="A4058" s="7" t="s">
        <v>124</v>
      </c>
      <c r="B4058" s="7" t="s">
        <v>1556</v>
      </c>
      <c r="C4058" s="7" t="s">
        <v>4</v>
      </c>
      <c r="D4058" s="8">
        <v>2014</v>
      </c>
      <c r="E4058" s="7" t="s">
        <v>529</v>
      </c>
      <c r="F4058" s="7" t="s">
        <v>2</v>
      </c>
      <c r="G4058" s="7" t="s">
        <v>528</v>
      </c>
      <c r="H4058" s="7" t="s">
        <v>7</v>
      </c>
      <c r="I4058" s="9">
        <v>5.8083831000000002E-2</v>
      </c>
      <c r="J4058" s="10">
        <v>103.199</v>
      </c>
      <c r="K4058" s="11">
        <v>3.9</v>
      </c>
      <c r="L4058" s="11" t="str">
        <f>IF(Tabla134[[#This Row],[Item Weight]]&lt;$U$12,"Poco Peso",IF(Tabla134[[#This Row],[Item Weight]]&lt;$U$13,"Peso Medio","Peso Alto"))</f>
        <v>Poco Peso</v>
      </c>
      <c r="M4058" s="7">
        <v>8.4849999999999994</v>
      </c>
      <c r="N4058" s="11">
        <f>IF(Tabla134[[#This Row],[Item Weight (Nulos)]]="",VLOOKUP(Tabla134[[#This Row],[Item Identifier]],'Tabla para Nulos'!$A$3:$B$1563,2,FALSE),Tabla134[[#This Row],[Item Weight (Nulos)]])</f>
        <v>8.4849999999999994</v>
      </c>
      <c r="O4058" s="11" t="str">
        <f>IF(Tabla134[[#This Row],[Item Visibility]]&lt;$U$15,"Poca visibilidad",IF(Tabla134[[#This Row],[Item Visibility]]&lt;$U$16,"Visibilidad media","Mayor visibilidad"))</f>
        <v>Visibilidad media</v>
      </c>
      <c r="P4058" s="11" t="str">
        <f>IF(Tabla134[[#This Row],[Rating]]&lt;2,"Muy Malo",IF(Tabla134[[#This Row],[Rating]]&lt;3,"Malo",IF(Tabla134[[#This Row],[Rating]]&lt;4,"Regular",IF(Tabla134[[#This Row],[Rating]]&lt;5,"Bueno","Excelente"))))</f>
        <v>Regular</v>
      </c>
    </row>
    <row r="4059" spans="1:16" x14ac:dyDescent="0.2">
      <c r="A4059" s="7" t="s">
        <v>124</v>
      </c>
      <c r="B4059" s="7" t="s">
        <v>1020</v>
      </c>
      <c r="C4059" s="7" t="s">
        <v>4</v>
      </c>
      <c r="D4059" s="8">
        <v>2014</v>
      </c>
      <c r="E4059" s="7" t="s">
        <v>529</v>
      </c>
      <c r="F4059" s="7" t="s">
        <v>2</v>
      </c>
      <c r="G4059" s="7" t="s">
        <v>528</v>
      </c>
      <c r="H4059" s="7" t="s">
        <v>7</v>
      </c>
      <c r="I4059" s="9">
        <v>3.7863309999999997E-2</v>
      </c>
      <c r="J4059" s="10">
        <v>40.948</v>
      </c>
      <c r="K4059" s="11">
        <v>3.9</v>
      </c>
      <c r="L4059" s="11" t="str">
        <f>IF(Tabla134[[#This Row],[Item Weight]]&lt;$U$12,"Poco Peso",IF(Tabla134[[#This Row],[Item Weight]]&lt;$U$13,"Peso Medio","Peso Alto"))</f>
        <v>Peso Medio</v>
      </c>
      <c r="M4059" s="7">
        <v>11</v>
      </c>
      <c r="N4059" s="11">
        <f>IF(Tabla134[[#This Row],[Item Weight (Nulos)]]="",VLOOKUP(Tabla134[[#This Row],[Item Identifier]],'Tabla para Nulos'!$A$3:$B$1563,2,FALSE),Tabla134[[#This Row],[Item Weight (Nulos)]])</f>
        <v>11</v>
      </c>
      <c r="O4059" s="11" t="str">
        <f>IF(Tabla134[[#This Row],[Item Visibility]]&lt;$U$15,"Poca visibilidad",IF(Tabla134[[#This Row],[Item Visibility]]&lt;$U$16,"Visibilidad media","Mayor visibilidad"))</f>
        <v>Visibilidad media</v>
      </c>
      <c r="P4059" s="11" t="str">
        <f>IF(Tabla134[[#This Row],[Rating]]&lt;2,"Muy Malo",IF(Tabla134[[#This Row],[Rating]]&lt;3,"Malo",IF(Tabla134[[#This Row],[Rating]]&lt;4,"Regular",IF(Tabla134[[#This Row],[Rating]]&lt;5,"Bueno","Excelente"))))</f>
        <v>Regular</v>
      </c>
    </row>
    <row r="4060" spans="1:16" x14ac:dyDescent="0.2">
      <c r="A4060" s="7" t="s">
        <v>124</v>
      </c>
      <c r="B4060" s="7" t="s">
        <v>214</v>
      </c>
      <c r="C4060" s="7" t="s">
        <v>4</v>
      </c>
      <c r="D4060" s="8">
        <v>2014</v>
      </c>
      <c r="E4060" s="7" t="s">
        <v>529</v>
      </c>
      <c r="F4060" s="7" t="s">
        <v>2</v>
      </c>
      <c r="G4060" s="7" t="s">
        <v>528</v>
      </c>
      <c r="H4060" s="7" t="s">
        <v>7</v>
      </c>
      <c r="I4060" s="9">
        <v>3.7549969000000002E-2</v>
      </c>
      <c r="J4060" s="10">
        <v>101.2042</v>
      </c>
      <c r="K4060" s="11">
        <v>3.9</v>
      </c>
      <c r="L4060" s="11" t="str">
        <f>IF(Tabla134[[#This Row],[Item Weight]]&lt;$U$12,"Poco Peso",IF(Tabla134[[#This Row],[Item Weight]]&lt;$U$13,"Peso Medio","Peso Alto"))</f>
        <v>Peso Medio</v>
      </c>
      <c r="M4060" s="7">
        <v>11.6</v>
      </c>
      <c r="N4060" s="11">
        <f>IF(Tabla134[[#This Row],[Item Weight (Nulos)]]="",VLOOKUP(Tabla134[[#This Row],[Item Identifier]],'Tabla para Nulos'!$A$3:$B$1563,2,FALSE),Tabla134[[#This Row],[Item Weight (Nulos)]])</f>
        <v>11.6</v>
      </c>
      <c r="O4060" s="11" t="str">
        <f>IF(Tabla134[[#This Row],[Item Visibility]]&lt;$U$15,"Poca visibilidad",IF(Tabla134[[#This Row],[Item Visibility]]&lt;$U$16,"Visibilidad media","Mayor visibilidad"))</f>
        <v>Visibilidad media</v>
      </c>
      <c r="P4060" s="11" t="str">
        <f>IF(Tabla134[[#This Row],[Rating]]&lt;2,"Muy Malo",IF(Tabla134[[#This Row],[Rating]]&lt;3,"Malo",IF(Tabla134[[#This Row],[Rating]]&lt;4,"Regular",IF(Tabla134[[#This Row],[Rating]]&lt;5,"Bueno","Excelente"))))</f>
        <v>Regular</v>
      </c>
    </row>
    <row r="4061" spans="1:16" x14ac:dyDescent="0.2">
      <c r="A4061" s="7" t="s">
        <v>124</v>
      </c>
      <c r="B4061" s="7" t="s">
        <v>1443</v>
      </c>
      <c r="C4061" s="7" t="s">
        <v>171</v>
      </c>
      <c r="D4061" s="8">
        <v>2014</v>
      </c>
      <c r="E4061" s="7" t="s">
        <v>529</v>
      </c>
      <c r="F4061" s="7" t="s">
        <v>2</v>
      </c>
      <c r="G4061" s="7" t="s">
        <v>528</v>
      </c>
      <c r="H4061" s="7" t="s">
        <v>7</v>
      </c>
      <c r="I4061" s="9">
        <v>4.4771472999999999E-2</v>
      </c>
      <c r="J4061" s="10">
        <v>58.2562</v>
      </c>
      <c r="K4061" s="11">
        <v>3.9</v>
      </c>
      <c r="L4061" s="11" t="str">
        <f>IF(Tabla134[[#This Row],[Item Weight]]&lt;$U$12,"Poco Peso",IF(Tabla134[[#This Row],[Item Weight]]&lt;$U$13,"Peso Medio","Peso Alto"))</f>
        <v>Poco Peso</v>
      </c>
      <c r="M4061" s="7">
        <v>7.1050000000000004</v>
      </c>
      <c r="N4061" s="11">
        <f>IF(Tabla134[[#This Row],[Item Weight (Nulos)]]="",VLOOKUP(Tabla134[[#This Row],[Item Identifier]],'Tabla para Nulos'!$A$3:$B$1563,2,FALSE),Tabla134[[#This Row],[Item Weight (Nulos)]])</f>
        <v>7.1050000000000004</v>
      </c>
      <c r="O4061" s="11" t="str">
        <f>IF(Tabla134[[#This Row],[Item Visibility]]&lt;$U$15,"Poca visibilidad",IF(Tabla134[[#This Row],[Item Visibility]]&lt;$U$16,"Visibilidad media","Mayor visibilidad"))</f>
        <v>Visibilidad media</v>
      </c>
      <c r="P4061" s="11" t="str">
        <f>IF(Tabla134[[#This Row],[Rating]]&lt;2,"Muy Malo",IF(Tabla134[[#This Row],[Rating]]&lt;3,"Malo",IF(Tabla134[[#This Row],[Rating]]&lt;4,"Regular",IF(Tabla134[[#This Row],[Rating]]&lt;5,"Bueno","Excelente"))))</f>
        <v>Regular</v>
      </c>
    </row>
    <row r="4062" spans="1:16" x14ac:dyDescent="0.2">
      <c r="A4062" s="7" t="s">
        <v>124</v>
      </c>
      <c r="B4062" s="7" t="s">
        <v>1358</v>
      </c>
      <c r="C4062" s="7" t="s">
        <v>171</v>
      </c>
      <c r="D4062" s="8">
        <v>2014</v>
      </c>
      <c r="E4062" s="7" t="s">
        <v>529</v>
      </c>
      <c r="F4062" s="7" t="s">
        <v>2</v>
      </c>
      <c r="G4062" s="7" t="s">
        <v>528</v>
      </c>
      <c r="H4062" s="7" t="s">
        <v>7</v>
      </c>
      <c r="I4062" s="9">
        <v>0.124610886</v>
      </c>
      <c r="J4062" s="10">
        <v>113.1544</v>
      </c>
      <c r="K4062" s="11">
        <v>3.9</v>
      </c>
      <c r="L4062" s="11" t="str">
        <f>IF(Tabla134[[#This Row],[Item Weight]]&lt;$U$12,"Poco Peso",IF(Tabla134[[#This Row],[Item Weight]]&lt;$U$13,"Peso Medio","Peso Alto"))</f>
        <v>Peso Medio</v>
      </c>
      <c r="M4062" s="7">
        <v>8.8949999999999996</v>
      </c>
      <c r="N4062" s="11">
        <f>IF(Tabla134[[#This Row],[Item Weight (Nulos)]]="",VLOOKUP(Tabla134[[#This Row],[Item Identifier]],'Tabla para Nulos'!$A$3:$B$1563,2,FALSE),Tabla134[[#This Row],[Item Weight (Nulos)]])</f>
        <v>8.8949999999999996</v>
      </c>
      <c r="O4062" s="11" t="str">
        <f>IF(Tabla134[[#This Row],[Item Visibility]]&lt;$U$15,"Poca visibilidad",IF(Tabla134[[#This Row],[Item Visibility]]&lt;$U$16,"Visibilidad media","Mayor visibilidad"))</f>
        <v>Mayor visibilidad</v>
      </c>
      <c r="P4062" s="11" t="str">
        <f>IF(Tabla134[[#This Row],[Rating]]&lt;2,"Muy Malo",IF(Tabla134[[#This Row],[Rating]]&lt;3,"Malo",IF(Tabla134[[#This Row],[Rating]]&lt;4,"Regular",IF(Tabla134[[#This Row],[Rating]]&lt;5,"Bueno","Excelente"))))</f>
        <v>Regular</v>
      </c>
    </row>
    <row r="4063" spans="1:16" x14ac:dyDescent="0.2">
      <c r="A4063" s="7" t="s">
        <v>124</v>
      </c>
      <c r="B4063" s="7" t="s">
        <v>520</v>
      </c>
      <c r="C4063" s="7" t="s">
        <v>163</v>
      </c>
      <c r="D4063" s="8">
        <v>2014</v>
      </c>
      <c r="E4063" s="7" t="s">
        <v>529</v>
      </c>
      <c r="F4063" s="7" t="s">
        <v>2</v>
      </c>
      <c r="G4063" s="7" t="s">
        <v>528</v>
      </c>
      <c r="H4063" s="7" t="s">
        <v>7</v>
      </c>
      <c r="I4063" s="9">
        <v>7.3349551999999998E-2</v>
      </c>
      <c r="J4063" s="10">
        <v>34.221600000000002</v>
      </c>
      <c r="K4063" s="11">
        <v>3.9</v>
      </c>
      <c r="L4063" s="11" t="str">
        <f>IF(Tabla134[[#This Row],[Item Weight]]&lt;$U$12,"Poco Peso",IF(Tabla134[[#This Row],[Item Weight]]&lt;$U$13,"Peso Medio","Peso Alto"))</f>
        <v>Peso Alto</v>
      </c>
      <c r="M4063" s="7">
        <v>17.75</v>
      </c>
      <c r="N4063" s="11">
        <f>IF(Tabla134[[#This Row],[Item Weight (Nulos)]]="",VLOOKUP(Tabla134[[#This Row],[Item Identifier]],'Tabla para Nulos'!$A$3:$B$1563,2,FALSE),Tabla134[[#This Row],[Item Weight (Nulos)]])</f>
        <v>17.75</v>
      </c>
      <c r="O4063" s="11" t="str">
        <f>IF(Tabla134[[#This Row],[Item Visibility]]&lt;$U$15,"Poca visibilidad",IF(Tabla134[[#This Row],[Item Visibility]]&lt;$U$16,"Visibilidad media","Mayor visibilidad"))</f>
        <v>Visibilidad media</v>
      </c>
      <c r="P4063" s="11" t="str">
        <f>IF(Tabla134[[#This Row],[Rating]]&lt;2,"Muy Malo",IF(Tabla134[[#This Row],[Rating]]&lt;3,"Malo",IF(Tabla134[[#This Row],[Rating]]&lt;4,"Regular",IF(Tabla134[[#This Row],[Rating]]&lt;5,"Bueno","Excelente"))))</f>
        <v>Regular</v>
      </c>
    </row>
    <row r="4064" spans="1:16" x14ac:dyDescent="0.2">
      <c r="A4064" s="7" t="s">
        <v>124</v>
      </c>
      <c r="B4064" s="7" t="s">
        <v>1483</v>
      </c>
      <c r="C4064" s="7" t="s">
        <v>14</v>
      </c>
      <c r="D4064" s="8">
        <v>2014</v>
      </c>
      <c r="E4064" s="7" t="s">
        <v>529</v>
      </c>
      <c r="F4064" s="7" t="s">
        <v>2</v>
      </c>
      <c r="G4064" s="7" t="s">
        <v>528</v>
      </c>
      <c r="H4064" s="7" t="s">
        <v>7</v>
      </c>
      <c r="I4064" s="9">
        <v>1.5863075000000001E-2</v>
      </c>
      <c r="J4064" s="10">
        <v>161.821</v>
      </c>
      <c r="K4064" s="11">
        <v>3.9</v>
      </c>
      <c r="L4064" s="11" t="str">
        <f>IF(Tabla134[[#This Row],[Item Weight]]&lt;$U$12,"Poco Peso",IF(Tabla134[[#This Row],[Item Weight]]&lt;$U$13,"Peso Medio","Peso Alto"))</f>
        <v>Poco Peso</v>
      </c>
      <c r="M4064" s="7">
        <v>7.9450000000000003</v>
      </c>
      <c r="N4064" s="11">
        <f>IF(Tabla134[[#This Row],[Item Weight (Nulos)]]="",VLOOKUP(Tabla134[[#This Row],[Item Identifier]],'Tabla para Nulos'!$A$3:$B$1563,2,FALSE),Tabla134[[#This Row],[Item Weight (Nulos)]])</f>
        <v>7.9450000000000003</v>
      </c>
      <c r="O4064" s="11" t="str">
        <f>IF(Tabla134[[#This Row],[Item Visibility]]&lt;$U$15,"Poca visibilidad",IF(Tabla134[[#This Row],[Item Visibility]]&lt;$U$16,"Visibilidad media","Mayor visibilidad"))</f>
        <v>Poca visibilidad</v>
      </c>
      <c r="P4064" s="11" t="str">
        <f>IF(Tabla134[[#This Row],[Rating]]&lt;2,"Muy Malo",IF(Tabla134[[#This Row],[Rating]]&lt;3,"Malo",IF(Tabla134[[#This Row],[Rating]]&lt;4,"Regular",IF(Tabla134[[#This Row],[Rating]]&lt;5,"Bueno","Excelente"))))</f>
        <v>Regular</v>
      </c>
    </row>
    <row r="4065" spans="1:16" x14ac:dyDescent="0.2">
      <c r="A4065" s="7" t="s">
        <v>124</v>
      </c>
      <c r="B4065" s="7" t="s">
        <v>141</v>
      </c>
      <c r="C4065" s="7" t="s">
        <v>14</v>
      </c>
      <c r="D4065" s="8">
        <v>2014</v>
      </c>
      <c r="E4065" s="7" t="s">
        <v>529</v>
      </c>
      <c r="F4065" s="7" t="s">
        <v>2</v>
      </c>
      <c r="G4065" s="7" t="s">
        <v>528</v>
      </c>
      <c r="H4065" s="7" t="s">
        <v>7</v>
      </c>
      <c r="I4065" s="9">
        <v>0.103356186</v>
      </c>
      <c r="J4065" s="10">
        <v>142.84700000000001</v>
      </c>
      <c r="K4065" s="11">
        <v>3.9</v>
      </c>
      <c r="L4065" s="11" t="str">
        <f>IF(Tabla134[[#This Row],[Item Weight]]&lt;$U$12,"Poco Peso",IF(Tabla134[[#This Row],[Item Weight]]&lt;$U$13,"Peso Medio","Peso Alto"))</f>
        <v>Peso Medio</v>
      </c>
      <c r="M4065" s="7">
        <v>15.5</v>
      </c>
      <c r="N4065" s="11">
        <f>IF(Tabla134[[#This Row],[Item Weight (Nulos)]]="",VLOOKUP(Tabla134[[#This Row],[Item Identifier]],'Tabla para Nulos'!$A$3:$B$1563,2,FALSE),Tabla134[[#This Row],[Item Weight (Nulos)]])</f>
        <v>15.5</v>
      </c>
      <c r="O4065" s="11" t="str">
        <f>IF(Tabla134[[#This Row],[Item Visibility]]&lt;$U$15,"Poca visibilidad",IF(Tabla134[[#This Row],[Item Visibility]]&lt;$U$16,"Visibilidad media","Mayor visibilidad"))</f>
        <v>Mayor visibilidad</v>
      </c>
      <c r="P4065" s="11" t="str">
        <f>IF(Tabla134[[#This Row],[Rating]]&lt;2,"Muy Malo",IF(Tabla134[[#This Row],[Rating]]&lt;3,"Malo",IF(Tabla134[[#This Row],[Rating]]&lt;4,"Regular",IF(Tabla134[[#This Row],[Rating]]&lt;5,"Bueno","Excelente"))))</f>
        <v>Regular</v>
      </c>
    </row>
    <row r="4066" spans="1:16" x14ac:dyDescent="0.2">
      <c r="A4066" s="7" t="s">
        <v>124</v>
      </c>
      <c r="B4066" s="7" t="s">
        <v>133</v>
      </c>
      <c r="C4066" s="7" t="s">
        <v>19</v>
      </c>
      <c r="D4066" s="8">
        <v>2014</v>
      </c>
      <c r="E4066" s="7" t="s">
        <v>529</v>
      </c>
      <c r="F4066" s="7" t="s">
        <v>2</v>
      </c>
      <c r="G4066" s="7" t="s">
        <v>528</v>
      </c>
      <c r="H4066" s="7" t="s">
        <v>7</v>
      </c>
      <c r="I4066" s="9">
        <v>3.0769458E-2</v>
      </c>
      <c r="J4066" s="10">
        <v>141.71539999999999</v>
      </c>
      <c r="K4066" s="11">
        <v>3.9</v>
      </c>
      <c r="L4066" s="11" t="str">
        <f>IF(Tabla134[[#This Row],[Item Weight]]&lt;$U$12,"Poco Peso",IF(Tabla134[[#This Row],[Item Weight]]&lt;$U$13,"Peso Medio","Peso Alto"))</f>
        <v>Peso Medio</v>
      </c>
      <c r="M4066" s="7">
        <v>13.85</v>
      </c>
      <c r="N4066" s="11">
        <f>IF(Tabla134[[#This Row],[Item Weight (Nulos)]]="",VLOOKUP(Tabla134[[#This Row],[Item Identifier]],'Tabla para Nulos'!$A$3:$B$1563,2,FALSE),Tabla134[[#This Row],[Item Weight (Nulos)]])</f>
        <v>13.85</v>
      </c>
      <c r="O4066" s="11" t="str">
        <f>IF(Tabla134[[#This Row],[Item Visibility]]&lt;$U$15,"Poca visibilidad",IF(Tabla134[[#This Row],[Item Visibility]]&lt;$U$16,"Visibilidad media","Mayor visibilidad"))</f>
        <v>Visibilidad media</v>
      </c>
      <c r="P4066" s="11" t="str">
        <f>IF(Tabla134[[#This Row],[Rating]]&lt;2,"Muy Malo",IF(Tabla134[[#This Row],[Rating]]&lt;3,"Malo",IF(Tabla134[[#This Row],[Rating]]&lt;4,"Regular",IF(Tabla134[[#This Row],[Rating]]&lt;5,"Bueno","Excelente"))))</f>
        <v>Regular</v>
      </c>
    </row>
    <row r="4067" spans="1:16" x14ac:dyDescent="0.2">
      <c r="A4067" s="7" t="s">
        <v>6</v>
      </c>
      <c r="B4067" s="7" t="s">
        <v>1428</v>
      </c>
      <c r="C4067" s="7" t="s">
        <v>28</v>
      </c>
      <c r="D4067" s="8">
        <v>2014</v>
      </c>
      <c r="E4067" s="7" t="s">
        <v>529</v>
      </c>
      <c r="F4067" s="7" t="s">
        <v>2</v>
      </c>
      <c r="G4067" s="7" t="s">
        <v>528</v>
      </c>
      <c r="H4067" s="7" t="s">
        <v>7</v>
      </c>
      <c r="I4067" s="9">
        <v>0</v>
      </c>
      <c r="J4067" s="10">
        <v>94.012</v>
      </c>
      <c r="K4067" s="11">
        <v>3.9</v>
      </c>
      <c r="L4067" s="11" t="str">
        <f>IF(Tabla134[[#This Row],[Item Weight]]&lt;$U$12,"Poco Peso",IF(Tabla134[[#This Row],[Item Weight]]&lt;$U$13,"Peso Medio","Peso Alto"))</f>
        <v>Poco Peso</v>
      </c>
      <c r="M4067" s="7">
        <v>6.78</v>
      </c>
      <c r="N4067" s="11">
        <f>IF(Tabla134[[#This Row],[Item Weight (Nulos)]]="",VLOOKUP(Tabla134[[#This Row],[Item Identifier]],'Tabla para Nulos'!$A$3:$B$1563,2,FALSE),Tabla134[[#This Row],[Item Weight (Nulos)]])</f>
        <v>6.78</v>
      </c>
      <c r="O4067" s="11" t="str">
        <f>IF(Tabla134[[#This Row],[Item Visibility]]&lt;$U$15,"Poca visibilidad",IF(Tabla134[[#This Row],[Item Visibility]]&lt;$U$16,"Visibilidad media","Mayor visibilidad"))</f>
        <v>Poca visibilidad</v>
      </c>
      <c r="P4067" s="11" t="str">
        <f>IF(Tabla134[[#This Row],[Rating]]&lt;2,"Muy Malo",IF(Tabla134[[#This Row],[Rating]]&lt;3,"Malo",IF(Tabla134[[#This Row],[Rating]]&lt;4,"Regular",IF(Tabla134[[#This Row],[Rating]]&lt;5,"Bueno","Excelente"))))</f>
        <v>Regular</v>
      </c>
    </row>
    <row r="4068" spans="1:16" x14ac:dyDescent="0.2">
      <c r="A4068" s="7" t="s">
        <v>6</v>
      </c>
      <c r="B4068" s="7" t="s">
        <v>745</v>
      </c>
      <c r="C4068" s="7" t="s">
        <v>28</v>
      </c>
      <c r="D4068" s="8">
        <v>2014</v>
      </c>
      <c r="E4068" s="7" t="s">
        <v>529</v>
      </c>
      <c r="F4068" s="7" t="s">
        <v>2</v>
      </c>
      <c r="G4068" s="7" t="s">
        <v>528</v>
      </c>
      <c r="H4068" s="7" t="s">
        <v>7</v>
      </c>
      <c r="I4068" s="9">
        <v>7.5688032000000002E-2</v>
      </c>
      <c r="J4068" s="10">
        <v>262.95679999999999</v>
      </c>
      <c r="K4068" s="11">
        <v>3.9</v>
      </c>
      <c r="L4068" s="11" t="str">
        <f>IF(Tabla134[[#This Row],[Item Weight]]&lt;$U$12,"Poco Peso",IF(Tabla134[[#This Row],[Item Weight]]&lt;$U$13,"Peso Medio","Peso Alto"))</f>
        <v>Peso Medio</v>
      </c>
      <c r="M4068" s="7">
        <v>15.5</v>
      </c>
      <c r="N4068" s="11">
        <f>IF(Tabla134[[#This Row],[Item Weight (Nulos)]]="",VLOOKUP(Tabla134[[#This Row],[Item Identifier]],'Tabla para Nulos'!$A$3:$B$1563,2,FALSE),Tabla134[[#This Row],[Item Weight (Nulos)]])</f>
        <v>15.5</v>
      </c>
      <c r="O4068" s="11" t="str">
        <f>IF(Tabla134[[#This Row],[Item Visibility]]&lt;$U$15,"Poca visibilidad",IF(Tabla134[[#This Row],[Item Visibility]]&lt;$U$16,"Visibilidad media","Mayor visibilidad"))</f>
        <v>Visibilidad media</v>
      </c>
      <c r="P4068" s="11" t="str">
        <f>IF(Tabla134[[#This Row],[Rating]]&lt;2,"Muy Malo",IF(Tabla134[[#This Row],[Rating]]&lt;3,"Malo",IF(Tabla134[[#This Row],[Rating]]&lt;4,"Regular",IF(Tabla134[[#This Row],[Rating]]&lt;5,"Bueno","Excelente"))))</f>
        <v>Regular</v>
      </c>
    </row>
    <row r="4069" spans="1:16" x14ac:dyDescent="0.2">
      <c r="A4069" s="7" t="s">
        <v>6</v>
      </c>
      <c r="B4069" s="7" t="s">
        <v>741</v>
      </c>
      <c r="C4069" s="7" t="s">
        <v>108</v>
      </c>
      <c r="D4069" s="8">
        <v>2014</v>
      </c>
      <c r="E4069" s="7" t="s">
        <v>529</v>
      </c>
      <c r="F4069" s="7" t="s">
        <v>2</v>
      </c>
      <c r="G4069" s="7" t="s">
        <v>528</v>
      </c>
      <c r="H4069" s="7" t="s">
        <v>7</v>
      </c>
      <c r="I4069" s="9">
        <v>6.0615254E-2</v>
      </c>
      <c r="J4069" s="10">
        <v>174.0712</v>
      </c>
      <c r="K4069" s="11">
        <v>3.9</v>
      </c>
      <c r="L4069" s="11" t="str">
        <f>IF(Tabla134[[#This Row],[Item Weight]]&lt;$U$12,"Poco Peso",IF(Tabla134[[#This Row],[Item Weight]]&lt;$U$13,"Peso Medio","Peso Alto"))</f>
        <v>Peso Medio</v>
      </c>
      <c r="M4069" s="7">
        <v>10.695</v>
      </c>
      <c r="N4069" s="11">
        <f>IF(Tabla134[[#This Row],[Item Weight (Nulos)]]="",VLOOKUP(Tabla134[[#This Row],[Item Identifier]],'Tabla para Nulos'!$A$3:$B$1563,2,FALSE),Tabla134[[#This Row],[Item Weight (Nulos)]])</f>
        <v>10.695</v>
      </c>
      <c r="O4069" s="11" t="str">
        <f>IF(Tabla134[[#This Row],[Item Visibility]]&lt;$U$15,"Poca visibilidad",IF(Tabla134[[#This Row],[Item Visibility]]&lt;$U$16,"Visibilidad media","Mayor visibilidad"))</f>
        <v>Visibilidad media</v>
      </c>
      <c r="P4069" s="11" t="str">
        <f>IF(Tabla134[[#This Row],[Rating]]&lt;2,"Muy Malo",IF(Tabla134[[#This Row],[Rating]]&lt;3,"Malo",IF(Tabla134[[#This Row],[Rating]]&lt;4,"Regular",IF(Tabla134[[#This Row],[Rating]]&lt;5,"Bueno","Excelente"))))</f>
        <v>Regular</v>
      </c>
    </row>
    <row r="4070" spans="1:16" x14ac:dyDescent="0.2">
      <c r="A4070" s="7" t="s">
        <v>6</v>
      </c>
      <c r="B4070" s="7" t="s">
        <v>829</v>
      </c>
      <c r="C4070" s="7" t="s">
        <v>25</v>
      </c>
      <c r="D4070" s="8">
        <v>2014</v>
      </c>
      <c r="E4070" s="7" t="s">
        <v>529</v>
      </c>
      <c r="F4070" s="7" t="s">
        <v>2</v>
      </c>
      <c r="G4070" s="7" t="s">
        <v>528</v>
      </c>
      <c r="H4070" s="7" t="s">
        <v>7</v>
      </c>
      <c r="I4070" s="9">
        <v>1.2002074999999999E-2</v>
      </c>
      <c r="J4070" s="10">
        <v>165.3184</v>
      </c>
      <c r="K4070" s="11">
        <v>3.9</v>
      </c>
      <c r="L4070" s="11" t="str">
        <f>IF(Tabla134[[#This Row],[Item Weight]]&lt;$U$12,"Poco Peso",IF(Tabla134[[#This Row],[Item Weight]]&lt;$U$13,"Peso Medio","Peso Alto"))</f>
        <v>Peso Alto</v>
      </c>
      <c r="M4070" s="7">
        <v>17.2</v>
      </c>
      <c r="N4070" s="11">
        <f>IF(Tabla134[[#This Row],[Item Weight (Nulos)]]="",VLOOKUP(Tabla134[[#This Row],[Item Identifier]],'Tabla para Nulos'!$A$3:$B$1563,2,FALSE),Tabla134[[#This Row],[Item Weight (Nulos)]])</f>
        <v>17.2</v>
      </c>
      <c r="O4070" s="11" t="str">
        <f>IF(Tabla134[[#This Row],[Item Visibility]]&lt;$U$15,"Poca visibilidad",IF(Tabla134[[#This Row],[Item Visibility]]&lt;$U$16,"Visibilidad media","Mayor visibilidad"))</f>
        <v>Poca visibilidad</v>
      </c>
      <c r="P4070" s="11" t="str">
        <f>IF(Tabla134[[#This Row],[Rating]]&lt;2,"Muy Malo",IF(Tabla134[[#This Row],[Rating]]&lt;3,"Malo",IF(Tabla134[[#This Row],[Rating]]&lt;4,"Regular",IF(Tabla134[[#This Row],[Rating]]&lt;5,"Bueno","Excelente"))))</f>
        <v>Regular</v>
      </c>
    </row>
    <row r="4071" spans="1:16" x14ac:dyDescent="0.2">
      <c r="A4071" s="7" t="s">
        <v>6</v>
      </c>
      <c r="B4071" s="7" t="s">
        <v>1343</v>
      </c>
      <c r="C4071" s="7" t="s">
        <v>25</v>
      </c>
      <c r="D4071" s="8">
        <v>2014</v>
      </c>
      <c r="E4071" s="7" t="s">
        <v>529</v>
      </c>
      <c r="F4071" s="7" t="s">
        <v>2</v>
      </c>
      <c r="G4071" s="7" t="s">
        <v>528</v>
      </c>
      <c r="H4071" s="7" t="s">
        <v>7</v>
      </c>
      <c r="I4071" s="9">
        <v>0.10399675999999999</v>
      </c>
      <c r="J4071" s="10">
        <v>107.4622</v>
      </c>
      <c r="K4071" s="11">
        <v>3.9</v>
      </c>
      <c r="L4071" s="11" t="str">
        <f>IF(Tabla134[[#This Row],[Item Weight]]&lt;$U$12,"Poco Peso",IF(Tabla134[[#This Row],[Item Weight]]&lt;$U$13,"Peso Medio","Peso Alto"))</f>
        <v>Peso Alto</v>
      </c>
      <c r="M4071" s="7">
        <v>20</v>
      </c>
      <c r="N4071" s="11">
        <f>IF(Tabla134[[#This Row],[Item Weight (Nulos)]]="",VLOOKUP(Tabla134[[#This Row],[Item Identifier]],'Tabla para Nulos'!$A$3:$B$1563,2,FALSE),Tabla134[[#This Row],[Item Weight (Nulos)]])</f>
        <v>20</v>
      </c>
      <c r="O4071" s="11" t="str">
        <f>IF(Tabla134[[#This Row],[Item Visibility]]&lt;$U$15,"Poca visibilidad",IF(Tabla134[[#This Row],[Item Visibility]]&lt;$U$16,"Visibilidad media","Mayor visibilidad"))</f>
        <v>Mayor visibilidad</v>
      </c>
      <c r="P4071" s="11" t="str">
        <f>IF(Tabla134[[#This Row],[Rating]]&lt;2,"Muy Malo",IF(Tabla134[[#This Row],[Rating]]&lt;3,"Malo",IF(Tabla134[[#This Row],[Rating]]&lt;4,"Regular",IF(Tabla134[[#This Row],[Rating]]&lt;5,"Bueno","Excelente"))))</f>
        <v>Regular</v>
      </c>
    </row>
    <row r="4072" spans="1:16" x14ac:dyDescent="0.2">
      <c r="A4072" s="7" t="s">
        <v>6</v>
      </c>
      <c r="B4072" s="7" t="s">
        <v>1330</v>
      </c>
      <c r="C4072" s="7" t="s">
        <v>17</v>
      </c>
      <c r="D4072" s="8">
        <v>2014</v>
      </c>
      <c r="E4072" s="7" t="s">
        <v>529</v>
      </c>
      <c r="F4072" s="7" t="s">
        <v>2</v>
      </c>
      <c r="G4072" s="7" t="s">
        <v>528</v>
      </c>
      <c r="H4072" s="7" t="s">
        <v>7</v>
      </c>
      <c r="I4072" s="9">
        <v>9.6387053E-2</v>
      </c>
      <c r="J4072" s="10">
        <v>45.608600000000003</v>
      </c>
      <c r="K4072" s="11">
        <v>3.9</v>
      </c>
      <c r="L4072" s="11" t="str">
        <f>IF(Tabla134[[#This Row],[Item Weight]]&lt;$U$12,"Poco Peso",IF(Tabla134[[#This Row],[Item Weight]]&lt;$U$13,"Peso Medio","Peso Alto"))</f>
        <v>Poco Peso</v>
      </c>
      <c r="M4072" s="7">
        <v>5.9249999999999998</v>
      </c>
      <c r="N4072" s="11">
        <f>IF(Tabla134[[#This Row],[Item Weight (Nulos)]]="",VLOOKUP(Tabla134[[#This Row],[Item Identifier]],'Tabla para Nulos'!$A$3:$B$1563,2,FALSE),Tabla134[[#This Row],[Item Weight (Nulos)]])</f>
        <v>5.9249999999999998</v>
      </c>
      <c r="O4072" s="11" t="str">
        <f>IF(Tabla134[[#This Row],[Item Visibility]]&lt;$U$15,"Poca visibilidad",IF(Tabla134[[#This Row],[Item Visibility]]&lt;$U$16,"Visibilidad media","Mayor visibilidad"))</f>
        <v>Mayor visibilidad</v>
      </c>
      <c r="P4072" s="11" t="str">
        <f>IF(Tabla134[[#This Row],[Rating]]&lt;2,"Muy Malo",IF(Tabla134[[#This Row],[Rating]]&lt;3,"Malo",IF(Tabla134[[#This Row],[Rating]]&lt;4,"Regular",IF(Tabla134[[#This Row],[Rating]]&lt;5,"Bueno","Excelente"))))</f>
        <v>Regular</v>
      </c>
    </row>
    <row r="4073" spans="1:16" x14ac:dyDescent="0.2">
      <c r="A4073" s="7" t="s">
        <v>6</v>
      </c>
      <c r="B4073" s="7" t="s">
        <v>82</v>
      </c>
      <c r="C4073" s="7" t="s">
        <v>71</v>
      </c>
      <c r="D4073" s="8">
        <v>2014</v>
      </c>
      <c r="E4073" s="7" t="s">
        <v>529</v>
      </c>
      <c r="F4073" s="7" t="s">
        <v>2</v>
      </c>
      <c r="G4073" s="7" t="s">
        <v>528</v>
      </c>
      <c r="H4073" s="7" t="s">
        <v>7</v>
      </c>
      <c r="I4073" s="9">
        <v>6.6674465000000002E-2</v>
      </c>
      <c r="J4073" s="10">
        <v>259.19619999999998</v>
      </c>
      <c r="K4073" s="11">
        <v>3.9</v>
      </c>
      <c r="L4073" s="11" t="str">
        <f>IF(Tabla134[[#This Row],[Item Weight]]&lt;$U$12,"Poco Peso",IF(Tabla134[[#This Row],[Item Weight]]&lt;$U$13,"Peso Medio","Peso Alto"))</f>
        <v>Peso Medio</v>
      </c>
      <c r="M4073" s="7">
        <v>11.3</v>
      </c>
      <c r="N4073" s="11">
        <f>IF(Tabla134[[#This Row],[Item Weight (Nulos)]]="",VLOOKUP(Tabla134[[#This Row],[Item Identifier]],'Tabla para Nulos'!$A$3:$B$1563,2,FALSE),Tabla134[[#This Row],[Item Weight (Nulos)]])</f>
        <v>11.3</v>
      </c>
      <c r="O4073" s="11" t="str">
        <f>IF(Tabla134[[#This Row],[Item Visibility]]&lt;$U$15,"Poca visibilidad",IF(Tabla134[[#This Row],[Item Visibility]]&lt;$U$16,"Visibilidad media","Mayor visibilidad"))</f>
        <v>Visibilidad media</v>
      </c>
      <c r="P4073" s="11" t="str">
        <f>IF(Tabla134[[#This Row],[Rating]]&lt;2,"Muy Malo",IF(Tabla134[[#This Row],[Rating]]&lt;3,"Malo",IF(Tabla134[[#This Row],[Rating]]&lt;4,"Regular",IF(Tabla134[[#This Row],[Rating]]&lt;5,"Bueno","Excelente"))))</f>
        <v>Regular</v>
      </c>
    </row>
    <row r="4074" spans="1:16" x14ac:dyDescent="0.2">
      <c r="A4074" s="7" t="s">
        <v>6</v>
      </c>
      <c r="B4074" s="7" t="s">
        <v>351</v>
      </c>
      <c r="C4074" s="7" t="s">
        <v>71</v>
      </c>
      <c r="D4074" s="8">
        <v>2014</v>
      </c>
      <c r="E4074" s="7" t="s">
        <v>529</v>
      </c>
      <c r="F4074" s="7" t="s">
        <v>2</v>
      </c>
      <c r="G4074" s="7" t="s">
        <v>528</v>
      </c>
      <c r="H4074" s="7" t="s">
        <v>7</v>
      </c>
      <c r="I4074" s="9">
        <v>1.8008071E-2</v>
      </c>
      <c r="J4074" s="10">
        <v>180.46600000000001</v>
      </c>
      <c r="K4074" s="11">
        <v>3.9</v>
      </c>
      <c r="L4074" s="11" t="str">
        <f>IF(Tabla134[[#This Row],[Item Weight]]&lt;$U$12,"Poco Peso",IF(Tabla134[[#This Row],[Item Weight]]&lt;$U$13,"Peso Medio","Peso Alto"))</f>
        <v>Peso Alto</v>
      </c>
      <c r="M4074" s="7">
        <v>19.75</v>
      </c>
      <c r="N4074" s="11">
        <f>IF(Tabla134[[#This Row],[Item Weight (Nulos)]]="",VLOOKUP(Tabla134[[#This Row],[Item Identifier]],'Tabla para Nulos'!$A$3:$B$1563,2,FALSE),Tabla134[[#This Row],[Item Weight (Nulos)]])</f>
        <v>19.75</v>
      </c>
      <c r="O4074" s="11" t="str">
        <f>IF(Tabla134[[#This Row],[Item Visibility]]&lt;$U$15,"Poca visibilidad",IF(Tabla134[[#This Row],[Item Visibility]]&lt;$U$16,"Visibilidad media","Mayor visibilidad"))</f>
        <v>Poca visibilidad</v>
      </c>
      <c r="P4074" s="11" t="str">
        <f>IF(Tabla134[[#This Row],[Rating]]&lt;2,"Muy Malo",IF(Tabla134[[#This Row],[Rating]]&lt;3,"Malo",IF(Tabla134[[#This Row],[Rating]]&lt;4,"Regular",IF(Tabla134[[#This Row],[Rating]]&lt;5,"Bueno","Excelente"))))</f>
        <v>Regular</v>
      </c>
    </row>
    <row r="4075" spans="1:16" x14ac:dyDescent="0.2">
      <c r="A4075" s="7" t="s">
        <v>6</v>
      </c>
      <c r="B4075" s="7" t="s">
        <v>729</v>
      </c>
      <c r="C4075" s="7" t="s">
        <v>10</v>
      </c>
      <c r="D4075" s="8">
        <v>2014</v>
      </c>
      <c r="E4075" s="7" t="s">
        <v>529</v>
      </c>
      <c r="F4075" s="7" t="s">
        <v>2</v>
      </c>
      <c r="G4075" s="7" t="s">
        <v>528</v>
      </c>
      <c r="H4075" s="7" t="s">
        <v>7</v>
      </c>
      <c r="I4075" s="9">
        <v>0</v>
      </c>
      <c r="J4075" s="10">
        <v>112.45440000000001</v>
      </c>
      <c r="K4075" s="11">
        <v>3.9</v>
      </c>
      <c r="L4075" s="11" t="str">
        <f>IF(Tabla134[[#This Row],[Item Weight]]&lt;$U$12,"Poco Peso",IF(Tabla134[[#This Row],[Item Weight]]&lt;$U$13,"Peso Medio","Peso Alto"))</f>
        <v>Peso Medio</v>
      </c>
      <c r="M4075" s="7">
        <v>15.7</v>
      </c>
      <c r="N4075" s="11">
        <f>IF(Tabla134[[#This Row],[Item Weight (Nulos)]]="",VLOOKUP(Tabla134[[#This Row],[Item Identifier]],'Tabla para Nulos'!$A$3:$B$1563,2,FALSE),Tabla134[[#This Row],[Item Weight (Nulos)]])</f>
        <v>15.7</v>
      </c>
      <c r="O4075" s="11" t="str">
        <f>IF(Tabla134[[#This Row],[Item Visibility]]&lt;$U$15,"Poca visibilidad",IF(Tabla134[[#This Row],[Item Visibility]]&lt;$U$16,"Visibilidad media","Mayor visibilidad"))</f>
        <v>Poca visibilidad</v>
      </c>
      <c r="P4075" s="11" t="str">
        <f>IF(Tabla134[[#This Row],[Rating]]&lt;2,"Muy Malo",IF(Tabla134[[#This Row],[Rating]]&lt;3,"Malo",IF(Tabla134[[#This Row],[Rating]]&lt;4,"Regular",IF(Tabla134[[#This Row],[Rating]]&lt;5,"Bueno","Excelente"))))</f>
        <v>Regular</v>
      </c>
    </row>
    <row r="4076" spans="1:16" x14ac:dyDescent="0.2">
      <c r="A4076" s="7" t="s">
        <v>6</v>
      </c>
      <c r="B4076" s="7" t="s">
        <v>808</v>
      </c>
      <c r="C4076" s="7" t="s">
        <v>47</v>
      </c>
      <c r="D4076" s="8">
        <v>2014</v>
      </c>
      <c r="E4076" s="7" t="s">
        <v>529</v>
      </c>
      <c r="F4076" s="7" t="s">
        <v>2</v>
      </c>
      <c r="G4076" s="7" t="s">
        <v>528</v>
      </c>
      <c r="H4076" s="7" t="s">
        <v>7</v>
      </c>
      <c r="I4076" s="9">
        <v>0.150947728</v>
      </c>
      <c r="J4076" s="10">
        <v>81.027600000000007</v>
      </c>
      <c r="K4076" s="11">
        <v>3.9</v>
      </c>
      <c r="L4076" s="11" t="str">
        <f>IF(Tabla134[[#This Row],[Item Weight]]&lt;$U$12,"Poco Peso",IF(Tabla134[[#This Row],[Item Weight]]&lt;$U$13,"Peso Medio","Peso Alto"))</f>
        <v>Peso Alto</v>
      </c>
      <c r="M4076" s="7">
        <v>20.350000000000001</v>
      </c>
      <c r="N4076" s="11">
        <f>IF(Tabla134[[#This Row],[Item Weight (Nulos)]]="",VLOOKUP(Tabla134[[#This Row],[Item Identifier]],'Tabla para Nulos'!$A$3:$B$1563,2,FALSE),Tabla134[[#This Row],[Item Weight (Nulos)]])</f>
        <v>20.350000000000001</v>
      </c>
      <c r="O4076" s="11" t="str">
        <f>IF(Tabla134[[#This Row],[Item Visibility]]&lt;$U$15,"Poca visibilidad",IF(Tabla134[[#This Row],[Item Visibility]]&lt;$U$16,"Visibilidad media","Mayor visibilidad"))</f>
        <v>Mayor visibilidad</v>
      </c>
      <c r="P4076" s="11" t="str">
        <f>IF(Tabla134[[#This Row],[Rating]]&lt;2,"Muy Malo",IF(Tabla134[[#This Row],[Rating]]&lt;3,"Malo",IF(Tabla134[[#This Row],[Rating]]&lt;4,"Regular",IF(Tabla134[[#This Row],[Rating]]&lt;5,"Bueno","Excelente"))))</f>
        <v>Regular</v>
      </c>
    </row>
    <row r="4077" spans="1:16" x14ac:dyDescent="0.2">
      <c r="A4077" s="7" t="s">
        <v>21</v>
      </c>
      <c r="B4077" s="7" t="s">
        <v>1304</v>
      </c>
      <c r="C4077" s="7" t="s">
        <v>25</v>
      </c>
      <c r="D4077" s="8">
        <v>2014</v>
      </c>
      <c r="E4077" s="7" t="s">
        <v>529</v>
      </c>
      <c r="F4077" s="7" t="s">
        <v>2</v>
      </c>
      <c r="G4077" s="7" t="s">
        <v>528</v>
      </c>
      <c r="H4077" s="7" t="s">
        <v>7</v>
      </c>
      <c r="I4077" s="9">
        <v>4.5614252000000001E-2</v>
      </c>
      <c r="J4077" s="10">
        <v>221.54560000000001</v>
      </c>
      <c r="K4077" s="11">
        <v>3.9</v>
      </c>
      <c r="L4077" s="11" t="str">
        <f>IF(Tabla134[[#This Row],[Item Weight]]&lt;$U$12,"Poco Peso",IF(Tabla134[[#This Row],[Item Weight]]&lt;$U$13,"Peso Medio","Peso Alto"))</f>
        <v>Poco Peso</v>
      </c>
      <c r="M4077" s="7">
        <v>5.9050000000000002</v>
      </c>
      <c r="N4077" s="11">
        <f>IF(Tabla134[[#This Row],[Item Weight (Nulos)]]="",VLOOKUP(Tabla134[[#This Row],[Item Identifier]],'Tabla para Nulos'!$A$3:$B$1563,2,FALSE),Tabla134[[#This Row],[Item Weight (Nulos)]])</f>
        <v>5.9050000000000002</v>
      </c>
      <c r="O4077" s="11" t="str">
        <f>IF(Tabla134[[#This Row],[Item Visibility]]&lt;$U$15,"Poca visibilidad",IF(Tabla134[[#This Row],[Item Visibility]]&lt;$U$16,"Visibilidad media","Mayor visibilidad"))</f>
        <v>Visibilidad media</v>
      </c>
      <c r="P4077" s="11" t="str">
        <f>IF(Tabla134[[#This Row],[Rating]]&lt;2,"Muy Malo",IF(Tabla134[[#This Row],[Rating]]&lt;3,"Malo",IF(Tabla134[[#This Row],[Rating]]&lt;4,"Regular",IF(Tabla134[[#This Row],[Rating]]&lt;5,"Bueno","Excelente"))))</f>
        <v>Regular</v>
      </c>
    </row>
    <row r="4078" spans="1:16" x14ac:dyDescent="0.2">
      <c r="A4078" s="7" t="s">
        <v>6</v>
      </c>
      <c r="B4078" s="7" t="s">
        <v>1445</v>
      </c>
      <c r="C4078" s="7" t="s">
        <v>28</v>
      </c>
      <c r="D4078" s="8">
        <v>2014</v>
      </c>
      <c r="E4078" s="7" t="s">
        <v>529</v>
      </c>
      <c r="F4078" s="7" t="s">
        <v>2</v>
      </c>
      <c r="G4078" s="7" t="s">
        <v>528</v>
      </c>
      <c r="H4078" s="7" t="s">
        <v>7</v>
      </c>
      <c r="I4078" s="9">
        <v>3.4382601999999998E-2</v>
      </c>
      <c r="J4078" s="10">
        <v>96.572599999999994</v>
      </c>
      <c r="K4078" s="11">
        <v>3.9</v>
      </c>
      <c r="L4078" s="11" t="str">
        <f>IF(Tabla134[[#This Row],[Item Weight]]&lt;$U$12,"Poco Peso",IF(Tabla134[[#This Row],[Item Weight]]&lt;$U$13,"Peso Medio","Peso Alto"))</f>
        <v>Peso Medio</v>
      </c>
      <c r="M4078" s="7">
        <v>14.3</v>
      </c>
      <c r="N4078" s="11">
        <f>IF(Tabla134[[#This Row],[Item Weight (Nulos)]]="",VLOOKUP(Tabla134[[#This Row],[Item Identifier]],'Tabla para Nulos'!$A$3:$B$1563,2,FALSE),Tabla134[[#This Row],[Item Weight (Nulos)]])</f>
        <v>14.3</v>
      </c>
      <c r="O4078" s="11" t="str">
        <f>IF(Tabla134[[#This Row],[Item Visibility]]&lt;$U$15,"Poca visibilidad",IF(Tabla134[[#This Row],[Item Visibility]]&lt;$U$16,"Visibilidad media","Mayor visibilidad"))</f>
        <v>Visibilidad media</v>
      </c>
      <c r="P4078" s="11" t="str">
        <f>IF(Tabla134[[#This Row],[Rating]]&lt;2,"Muy Malo",IF(Tabla134[[#This Row],[Rating]]&lt;3,"Malo",IF(Tabla134[[#This Row],[Rating]]&lt;4,"Regular",IF(Tabla134[[#This Row],[Rating]]&lt;5,"Bueno","Excelente"))))</f>
        <v>Regular</v>
      </c>
    </row>
    <row r="4079" spans="1:16" x14ac:dyDescent="0.2">
      <c r="A4079" s="7" t="s">
        <v>6</v>
      </c>
      <c r="B4079" s="7" t="s">
        <v>943</v>
      </c>
      <c r="C4079" s="7" t="s">
        <v>10</v>
      </c>
      <c r="D4079" s="8">
        <v>2014</v>
      </c>
      <c r="E4079" s="7" t="s">
        <v>529</v>
      </c>
      <c r="F4079" s="7" t="s">
        <v>2</v>
      </c>
      <c r="G4079" s="7" t="s">
        <v>528</v>
      </c>
      <c r="H4079" s="7" t="s">
        <v>7</v>
      </c>
      <c r="I4079" s="9">
        <v>2.8958563E-2</v>
      </c>
      <c r="J4079" s="10">
        <v>78.396000000000001</v>
      </c>
      <c r="K4079" s="11">
        <v>3.9</v>
      </c>
      <c r="L4079" s="11" t="str">
        <f>IF(Tabla134[[#This Row],[Item Weight]]&lt;$U$12,"Poco Peso",IF(Tabla134[[#This Row],[Item Weight]]&lt;$U$13,"Peso Medio","Peso Alto"))</f>
        <v>Poco Peso</v>
      </c>
      <c r="M4079" s="7">
        <v>6.76</v>
      </c>
      <c r="N4079" s="11">
        <f>IF(Tabla134[[#This Row],[Item Weight (Nulos)]]="",VLOOKUP(Tabla134[[#This Row],[Item Identifier]],'Tabla para Nulos'!$A$3:$B$1563,2,FALSE),Tabla134[[#This Row],[Item Weight (Nulos)]])</f>
        <v>6.76</v>
      </c>
      <c r="O4079" s="11" t="str">
        <f>IF(Tabla134[[#This Row],[Item Visibility]]&lt;$U$15,"Poca visibilidad",IF(Tabla134[[#This Row],[Item Visibility]]&lt;$U$16,"Visibilidad media","Mayor visibilidad"))</f>
        <v>Visibilidad media</v>
      </c>
      <c r="P4079" s="11" t="str">
        <f>IF(Tabla134[[#This Row],[Rating]]&lt;2,"Muy Malo",IF(Tabla134[[#This Row],[Rating]]&lt;3,"Malo",IF(Tabla134[[#This Row],[Rating]]&lt;4,"Regular",IF(Tabla134[[#This Row],[Rating]]&lt;5,"Bueno","Excelente"))))</f>
        <v>Regular</v>
      </c>
    </row>
    <row r="4080" spans="1:16" x14ac:dyDescent="0.2">
      <c r="A4080" s="7" t="s">
        <v>124</v>
      </c>
      <c r="B4080" s="7" t="s">
        <v>1306</v>
      </c>
      <c r="C4080" s="7" t="s">
        <v>28</v>
      </c>
      <c r="D4080" s="8">
        <v>2022</v>
      </c>
      <c r="E4080" s="7" t="s">
        <v>3</v>
      </c>
      <c r="F4080" s="7" t="s">
        <v>2</v>
      </c>
      <c r="G4080" s="7" t="s">
        <v>1</v>
      </c>
      <c r="H4080" s="7" t="s">
        <v>0</v>
      </c>
      <c r="I4080" s="9">
        <v>4.6142231999999998E-2</v>
      </c>
      <c r="J4080" s="10">
        <v>199.10839999999999</v>
      </c>
      <c r="K4080" s="11">
        <v>3.9</v>
      </c>
      <c r="L4080" s="11" t="str">
        <f>IF(Tabla134[[#This Row],[Item Weight]]&lt;$U$12,"Poco Peso",IF(Tabla134[[#This Row],[Item Weight]]&lt;$U$13,"Peso Medio","Peso Alto"))</f>
        <v>Poco Peso</v>
      </c>
      <c r="M4080" s="7">
        <v>4.92</v>
      </c>
      <c r="N4080" s="11">
        <f>IF(Tabla134[[#This Row],[Item Weight (Nulos)]]="",VLOOKUP(Tabla134[[#This Row],[Item Identifier]],'Tabla para Nulos'!$A$3:$B$1563,2,FALSE),Tabla134[[#This Row],[Item Weight (Nulos)]])</f>
        <v>4.92</v>
      </c>
      <c r="O4080" s="11" t="str">
        <f>IF(Tabla134[[#This Row],[Item Visibility]]&lt;$U$15,"Poca visibilidad",IF(Tabla134[[#This Row],[Item Visibility]]&lt;$U$16,"Visibilidad media","Mayor visibilidad"))</f>
        <v>Visibilidad media</v>
      </c>
      <c r="P4080" s="11" t="str">
        <f>IF(Tabla134[[#This Row],[Rating]]&lt;2,"Muy Malo",IF(Tabla134[[#This Row],[Rating]]&lt;3,"Malo",IF(Tabla134[[#This Row],[Rating]]&lt;4,"Regular",IF(Tabla134[[#This Row],[Rating]]&lt;5,"Bueno","Excelente"))))</f>
        <v>Regular</v>
      </c>
    </row>
    <row r="4081" spans="1:16" x14ac:dyDescent="0.2">
      <c r="A4081" s="7" t="s">
        <v>124</v>
      </c>
      <c r="B4081" s="7" t="s">
        <v>293</v>
      </c>
      <c r="C4081" s="7" t="s">
        <v>28</v>
      </c>
      <c r="D4081" s="8">
        <v>2022</v>
      </c>
      <c r="E4081" s="7" t="s">
        <v>3</v>
      </c>
      <c r="F4081" s="7" t="s">
        <v>2</v>
      </c>
      <c r="G4081" s="7" t="s">
        <v>1</v>
      </c>
      <c r="H4081" s="7" t="s">
        <v>0</v>
      </c>
      <c r="I4081" s="9">
        <v>8.2763630000000005E-2</v>
      </c>
      <c r="J4081" s="10">
        <v>146.5076</v>
      </c>
      <c r="K4081" s="11">
        <v>3.9</v>
      </c>
      <c r="L4081" s="11" t="str">
        <f>IF(Tabla134[[#This Row],[Item Weight]]&lt;$U$12,"Poco Peso",IF(Tabla134[[#This Row],[Item Weight]]&lt;$U$13,"Peso Medio","Peso Alto"))</f>
        <v>Poco Peso</v>
      </c>
      <c r="M4081" s="7">
        <v>8.2349999999999994</v>
      </c>
      <c r="N4081" s="11">
        <f>IF(Tabla134[[#This Row],[Item Weight (Nulos)]]="",VLOOKUP(Tabla134[[#This Row],[Item Identifier]],'Tabla para Nulos'!$A$3:$B$1563,2,FALSE),Tabla134[[#This Row],[Item Weight (Nulos)]])</f>
        <v>8.2349999999999994</v>
      </c>
      <c r="O4081" s="11" t="str">
        <f>IF(Tabla134[[#This Row],[Item Visibility]]&lt;$U$15,"Poca visibilidad",IF(Tabla134[[#This Row],[Item Visibility]]&lt;$U$16,"Visibilidad media","Mayor visibilidad"))</f>
        <v>Visibilidad media</v>
      </c>
      <c r="P4081" s="11" t="str">
        <f>IF(Tabla134[[#This Row],[Rating]]&lt;2,"Muy Malo",IF(Tabla134[[#This Row],[Rating]]&lt;3,"Malo",IF(Tabla134[[#This Row],[Rating]]&lt;4,"Regular",IF(Tabla134[[#This Row],[Rating]]&lt;5,"Bueno","Excelente"))))</f>
        <v>Regular</v>
      </c>
    </row>
    <row r="4082" spans="1:16" x14ac:dyDescent="0.2">
      <c r="A4082" s="7" t="s">
        <v>124</v>
      </c>
      <c r="B4082" s="7" t="s">
        <v>897</v>
      </c>
      <c r="C4082" s="7" t="s">
        <v>71</v>
      </c>
      <c r="D4082" s="8">
        <v>2022</v>
      </c>
      <c r="E4082" s="7" t="s">
        <v>3</v>
      </c>
      <c r="F4082" s="7" t="s">
        <v>2</v>
      </c>
      <c r="G4082" s="7" t="s">
        <v>1</v>
      </c>
      <c r="H4082" s="7" t="s">
        <v>0</v>
      </c>
      <c r="I4082" s="9">
        <v>6.5898197000000006E-2</v>
      </c>
      <c r="J4082" s="10">
        <v>46.1402</v>
      </c>
      <c r="K4082" s="11">
        <v>3.9</v>
      </c>
      <c r="L4082" s="11" t="str">
        <f>IF(Tabla134[[#This Row],[Item Weight]]&lt;$U$12,"Poco Peso",IF(Tabla134[[#This Row],[Item Weight]]&lt;$U$13,"Peso Medio","Peso Alto"))</f>
        <v>Peso Medio</v>
      </c>
      <c r="M4082" s="7">
        <v>13.65</v>
      </c>
      <c r="N4082" s="11">
        <f>IF(Tabla134[[#This Row],[Item Weight (Nulos)]]="",VLOOKUP(Tabla134[[#This Row],[Item Identifier]],'Tabla para Nulos'!$A$3:$B$1563,2,FALSE),Tabla134[[#This Row],[Item Weight (Nulos)]])</f>
        <v>13.65</v>
      </c>
      <c r="O4082" s="11" t="str">
        <f>IF(Tabla134[[#This Row],[Item Visibility]]&lt;$U$15,"Poca visibilidad",IF(Tabla134[[#This Row],[Item Visibility]]&lt;$U$16,"Visibilidad media","Mayor visibilidad"))</f>
        <v>Visibilidad media</v>
      </c>
      <c r="P4082" s="11" t="str">
        <f>IF(Tabla134[[#This Row],[Rating]]&lt;2,"Muy Malo",IF(Tabla134[[#This Row],[Rating]]&lt;3,"Malo",IF(Tabla134[[#This Row],[Rating]]&lt;4,"Regular",IF(Tabla134[[#This Row],[Rating]]&lt;5,"Bueno","Excelente"))))</f>
        <v>Regular</v>
      </c>
    </row>
    <row r="4083" spans="1:16" x14ac:dyDescent="0.2">
      <c r="A4083" s="7" t="s">
        <v>124</v>
      </c>
      <c r="B4083" s="7" t="s">
        <v>231</v>
      </c>
      <c r="C4083" s="7" t="s">
        <v>10</v>
      </c>
      <c r="D4083" s="8">
        <v>2022</v>
      </c>
      <c r="E4083" s="7" t="s">
        <v>3</v>
      </c>
      <c r="F4083" s="7" t="s">
        <v>2</v>
      </c>
      <c r="G4083" s="7" t="s">
        <v>1</v>
      </c>
      <c r="H4083" s="7" t="s">
        <v>0</v>
      </c>
      <c r="I4083" s="9">
        <v>9.3765794E-2</v>
      </c>
      <c r="J4083" s="10">
        <v>90.314599999999999</v>
      </c>
      <c r="K4083" s="11">
        <v>3.9</v>
      </c>
      <c r="L4083" s="11" t="str">
        <f>IF(Tabla134[[#This Row],[Item Weight]]&lt;$U$12,"Poco Peso",IF(Tabla134[[#This Row],[Item Weight]]&lt;$U$13,"Peso Medio","Peso Alto"))</f>
        <v>Poco Peso</v>
      </c>
      <c r="M4083" s="7">
        <v>7.3250000000000002</v>
      </c>
      <c r="N4083" s="11">
        <f>IF(Tabla134[[#This Row],[Item Weight (Nulos)]]="",VLOOKUP(Tabla134[[#This Row],[Item Identifier]],'Tabla para Nulos'!$A$3:$B$1563,2,FALSE),Tabla134[[#This Row],[Item Weight (Nulos)]])</f>
        <v>7.3250000000000002</v>
      </c>
      <c r="O4083" s="11" t="str">
        <f>IF(Tabla134[[#This Row],[Item Visibility]]&lt;$U$15,"Poca visibilidad",IF(Tabla134[[#This Row],[Item Visibility]]&lt;$U$16,"Visibilidad media","Mayor visibilidad"))</f>
        <v>Visibilidad media</v>
      </c>
      <c r="P4083" s="11" t="str">
        <f>IF(Tabla134[[#This Row],[Rating]]&lt;2,"Muy Malo",IF(Tabla134[[#This Row],[Rating]]&lt;3,"Malo",IF(Tabla134[[#This Row],[Rating]]&lt;4,"Regular",IF(Tabla134[[#This Row],[Rating]]&lt;5,"Bueno","Excelente"))))</f>
        <v>Regular</v>
      </c>
    </row>
    <row r="4084" spans="1:16" x14ac:dyDescent="0.2">
      <c r="A4084" s="7" t="s">
        <v>124</v>
      </c>
      <c r="B4084" s="7" t="s">
        <v>1386</v>
      </c>
      <c r="C4084" s="7" t="s">
        <v>10</v>
      </c>
      <c r="D4084" s="8">
        <v>2022</v>
      </c>
      <c r="E4084" s="7" t="s">
        <v>3</v>
      </c>
      <c r="F4084" s="7" t="s">
        <v>2</v>
      </c>
      <c r="G4084" s="7" t="s">
        <v>1</v>
      </c>
      <c r="H4084" s="7" t="s">
        <v>0</v>
      </c>
      <c r="I4084" s="9">
        <v>0.116722514</v>
      </c>
      <c r="J4084" s="10">
        <v>95.443600000000004</v>
      </c>
      <c r="K4084" s="11">
        <v>3.9</v>
      </c>
      <c r="L4084" s="11" t="str">
        <f>IF(Tabla134[[#This Row],[Item Weight]]&lt;$U$12,"Poco Peso",IF(Tabla134[[#This Row],[Item Weight]]&lt;$U$13,"Peso Medio","Peso Alto"))</f>
        <v>Poco Peso</v>
      </c>
      <c r="M4084" s="7">
        <v>8.6150000000000002</v>
      </c>
      <c r="N4084" s="11">
        <f>IF(Tabla134[[#This Row],[Item Weight (Nulos)]]="",VLOOKUP(Tabla134[[#This Row],[Item Identifier]],'Tabla para Nulos'!$A$3:$B$1563,2,FALSE),Tabla134[[#This Row],[Item Weight (Nulos)]])</f>
        <v>8.6150000000000002</v>
      </c>
      <c r="O4084" s="11" t="str">
        <f>IF(Tabla134[[#This Row],[Item Visibility]]&lt;$U$15,"Poca visibilidad",IF(Tabla134[[#This Row],[Item Visibility]]&lt;$U$16,"Visibilidad media","Mayor visibilidad"))</f>
        <v>Mayor visibilidad</v>
      </c>
      <c r="P4084" s="11" t="str">
        <f>IF(Tabla134[[#This Row],[Rating]]&lt;2,"Muy Malo",IF(Tabla134[[#This Row],[Rating]]&lt;3,"Malo",IF(Tabla134[[#This Row],[Rating]]&lt;4,"Regular",IF(Tabla134[[#This Row],[Rating]]&lt;5,"Bueno","Excelente"))))</f>
        <v>Regular</v>
      </c>
    </row>
    <row r="4085" spans="1:16" x14ac:dyDescent="0.2">
      <c r="A4085" s="7" t="s">
        <v>124</v>
      </c>
      <c r="B4085" s="7" t="s">
        <v>1079</v>
      </c>
      <c r="C4085" s="7" t="s">
        <v>216</v>
      </c>
      <c r="D4085" s="8">
        <v>2022</v>
      </c>
      <c r="E4085" s="7" t="s">
        <v>3</v>
      </c>
      <c r="F4085" s="7" t="s">
        <v>2</v>
      </c>
      <c r="G4085" s="7" t="s">
        <v>1</v>
      </c>
      <c r="H4085" s="7" t="s">
        <v>0</v>
      </c>
      <c r="I4085" s="9">
        <v>0</v>
      </c>
      <c r="J4085" s="10">
        <v>154.06819999999999</v>
      </c>
      <c r="K4085" s="11">
        <v>3.9</v>
      </c>
      <c r="L4085" s="11" t="str">
        <f>IF(Tabla134[[#This Row],[Item Weight]]&lt;$U$12,"Poco Peso",IF(Tabla134[[#This Row],[Item Weight]]&lt;$U$13,"Peso Medio","Peso Alto"))</f>
        <v>Peso Medio</v>
      </c>
      <c r="M4085" s="7">
        <v>8.8800000000000008</v>
      </c>
      <c r="N4085" s="11">
        <f>IF(Tabla134[[#This Row],[Item Weight (Nulos)]]="",VLOOKUP(Tabla134[[#This Row],[Item Identifier]],'Tabla para Nulos'!$A$3:$B$1563,2,FALSE),Tabla134[[#This Row],[Item Weight (Nulos)]])</f>
        <v>8.8800000000000008</v>
      </c>
      <c r="O4085" s="11" t="str">
        <f>IF(Tabla134[[#This Row],[Item Visibility]]&lt;$U$15,"Poca visibilidad",IF(Tabla134[[#This Row],[Item Visibility]]&lt;$U$16,"Visibilidad media","Mayor visibilidad"))</f>
        <v>Poca visibilidad</v>
      </c>
      <c r="P4085" s="11" t="str">
        <f>IF(Tabla134[[#This Row],[Rating]]&lt;2,"Muy Malo",IF(Tabla134[[#This Row],[Rating]]&lt;3,"Malo",IF(Tabla134[[#This Row],[Rating]]&lt;4,"Regular",IF(Tabla134[[#This Row],[Rating]]&lt;5,"Bueno","Excelente"))))</f>
        <v>Regular</v>
      </c>
    </row>
    <row r="4086" spans="1:16" x14ac:dyDescent="0.2">
      <c r="A4086" s="7" t="s">
        <v>124</v>
      </c>
      <c r="B4086" s="7" t="s">
        <v>1289</v>
      </c>
      <c r="C4086" s="7" t="s">
        <v>216</v>
      </c>
      <c r="D4086" s="8">
        <v>2022</v>
      </c>
      <c r="E4086" s="7" t="s">
        <v>3</v>
      </c>
      <c r="F4086" s="7" t="s">
        <v>2</v>
      </c>
      <c r="G4086" s="7" t="s">
        <v>1</v>
      </c>
      <c r="H4086" s="7" t="s">
        <v>0</v>
      </c>
      <c r="I4086" s="9">
        <v>2.1005399000000001E-2</v>
      </c>
      <c r="J4086" s="10">
        <v>144.5128</v>
      </c>
      <c r="K4086" s="11">
        <v>3.9</v>
      </c>
      <c r="L4086" s="11" t="str">
        <f>IF(Tabla134[[#This Row],[Item Weight]]&lt;$U$12,"Poco Peso",IF(Tabla134[[#This Row],[Item Weight]]&lt;$U$13,"Peso Medio","Peso Alto"))</f>
        <v>Peso Medio</v>
      </c>
      <c r="M4086" s="7">
        <v>14.7</v>
      </c>
      <c r="N4086" s="11">
        <f>IF(Tabla134[[#This Row],[Item Weight (Nulos)]]="",VLOOKUP(Tabla134[[#This Row],[Item Identifier]],'Tabla para Nulos'!$A$3:$B$1563,2,FALSE),Tabla134[[#This Row],[Item Weight (Nulos)]])</f>
        <v>14.7</v>
      </c>
      <c r="O4086" s="11" t="str">
        <f>IF(Tabla134[[#This Row],[Item Visibility]]&lt;$U$15,"Poca visibilidad",IF(Tabla134[[#This Row],[Item Visibility]]&lt;$U$16,"Visibilidad media","Mayor visibilidad"))</f>
        <v>Poca visibilidad</v>
      </c>
      <c r="P4086" s="11" t="str">
        <f>IF(Tabla134[[#This Row],[Rating]]&lt;2,"Muy Malo",IF(Tabla134[[#This Row],[Rating]]&lt;3,"Malo",IF(Tabla134[[#This Row],[Rating]]&lt;4,"Regular",IF(Tabla134[[#This Row],[Rating]]&lt;5,"Bueno","Excelente"))))</f>
        <v>Regular</v>
      </c>
    </row>
    <row r="4087" spans="1:16" x14ac:dyDescent="0.2">
      <c r="A4087" s="7" t="s">
        <v>124</v>
      </c>
      <c r="B4087" s="7" t="s">
        <v>1115</v>
      </c>
      <c r="C4087" s="7" t="s">
        <v>171</v>
      </c>
      <c r="D4087" s="8">
        <v>2022</v>
      </c>
      <c r="E4087" s="7" t="s">
        <v>3</v>
      </c>
      <c r="F4087" s="7" t="s">
        <v>2</v>
      </c>
      <c r="G4087" s="7" t="s">
        <v>1</v>
      </c>
      <c r="H4087" s="7" t="s">
        <v>0</v>
      </c>
      <c r="I4087" s="9">
        <v>9.6806007999999999E-2</v>
      </c>
      <c r="J4087" s="10">
        <v>56.258800000000001</v>
      </c>
      <c r="K4087" s="11">
        <v>3.9</v>
      </c>
      <c r="L4087" s="11" t="str">
        <f>IF(Tabla134[[#This Row],[Item Weight]]&lt;$U$12,"Poco Peso",IF(Tabla134[[#This Row],[Item Weight]]&lt;$U$13,"Peso Medio","Peso Alto"))</f>
        <v>Poco Peso</v>
      </c>
      <c r="M4087" s="7">
        <v>7.5</v>
      </c>
      <c r="N4087" s="11">
        <f>IF(Tabla134[[#This Row],[Item Weight (Nulos)]]="",VLOOKUP(Tabla134[[#This Row],[Item Identifier]],'Tabla para Nulos'!$A$3:$B$1563,2,FALSE),Tabla134[[#This Row],[Item Weight (Nulos)]])</f>
        <v>7.5</v>
      </c>
      <c r="O4087" s="11" t="str">
        <f>IF(Tabla134[[#This Row],[Item Visibility]]&lt;$U$15,"Poca visibilidad",IF(Tabla134[[#This Row],[Item Visibility]]&lt;$U$16,"Visibilidad media","Mayor visibilidad"))</f>
        <v>Mayor visibilidad</v>
      </c>
      <c r="P4087" s="11" t="str">
        <f>IF(Tabla134[[#This Row],[Rating]]&lt;2,"Muy Malo",IF(Tabla134[[#This Row],[Rating]]&lt;3,"Malo",IF(Tabla134[[#This Row],[Rating]]&lt;4,"Regular",IF(Tabla134[[#This Row],[Rating]]&lt;5,"Bueno","Excelente"))))</f>
        <v>Regular</v>
      </c>
    </row>
    <row r="4088" spans="1:16" x14ac:dyDescent="0.2">
      <c r="A4088" s="7" t="s">
        <v>124</v>
      </c>
      <c r="B4088" s="7" t="s">
        <v>623</v>
      </c>
      <c r="C4088" s="7" t="s">
        <v>171</v>
      </c>
      <c r="D4088" s="8">
        <v>2022</v>
      </c>
      <c r="E4088" s="7" t="s">
        <v>3</v>
      </c>
      <c r="F4088" s="7" t="s">
        <v>2</v>
      </c>
      <c r="G4088" s="7" t="s">
        <v>1</v>
      </c>
      <c r="H4088" s="7" t="s">
        <v>0</v>
      </c>
      <c r="I4088" s="9">
        <v>2.1512619E-2</v>
      </c>
      <c r="J4088" s="10">
        <v>247.77500000000001</v>
      </c>
      <c r="K4088" s="11">
        <v>3.9</v>
      </c>
      <c r="L4088" s="11" t="str">
        <f>IF(Tabla134[[#This Row],[Item Weight]]&lt;$U$12,"Poco Peso",IF(Tabla134[[#This Row],[Item Weight]]&lt;$U$13,"Peso Medio","Peso Alto"))</f>
        <v>Peso Medio</v>
      </c>
      <c r="M4088" s="7">
        <v>10</v>
      </c>
      <c r="N4088" s="11">
        <f>IF(Tabla134[[#This Row],[Item Weight (Nulos)]]="",VLOOKUP(Tabla134[[#This Row],[Item Identifier]],'Tabla para Nulos'!$A$3:$B$1563,2,FALSE),Tabla134[[#This Row],[Item Weight (Nulos)]])</f>
        <v>10</v>
      </c>
      <c r="O4088" s="11" t="str">
        <f>IF(Tabla134[[#This Row],[Item Visibility]]&lt;$U$15,"Poca visibilidad",IF(Tabla134[[#This Row],[Item Visibility]]&lt;$U$16,"Visibilidad media","Mayor visibilidad"))</f>
        <v>Poca visibilidad</v>
      </c>
      <c r="P4088" s="11" t="str">
        <f>IF(Tabla134[[#This Row],[Rating]]&lt;2,"Muy Malo",IF(Tabla134[[#This Row],[Rating]]&lt;3,"Malo",IF(Tabla134[[#This Row],[Rating]]&lt;4,"Regular",IF(Tabla134[[#This Row],[Rating]]&lt;5,"Bueno","Excelente"))))</f>
        <v>Regular</v>
      </c>
    </row>
    <row r="4089" spans="1:16" x14ac:dyDescent="0.2">
      <c r="A4089" s="7" t="s">
        <v>124</v>
      </c>
      <c r="B4089" s="7" t="s">
        <v>1067</v>
      </c>
      <c r="C4089" s="7" t="s">
        <v>171</v>
      </c>
      <c r="D4089" s="8">
        <v>2022</v>
      </c>
      <c r="E4089" s="7" t="s">
        <v>3</v>
      </c>
      <c r="F4089" s="7" t="s">
        <v>2</v>
      </c>
      <c r="G4089" s="7" t="s">
        <v>1</v>
      </c>
      <c r="H4089" s="7" t="s">
        <v>0</v>
      </c>
      <c r="I4089" s="9">
        <v>0</v>
      </c>
      <c r="J4089" s="10">
        <v>118.515</v>
      </c>
      <c r="K4089" s="11">
        <v>3.9</v>
      </c>
      <c r="L4089" s="11" t="str">
        <f>IF(Tabla134[[#This Row],[Item Weight]]&lt;$U$12,"Poco Peso",IF(Tabla134[[#This Row],[Item Weight]]&lt;$U$13,"Peso Medio","Peso Alto"))</f>
        <v>Peso Medio</v>
      </c>
      <c r="M4089" s="7">
        <v>12.15</v>
      </c>
      <c r="N4089" s="11">
        <f>IF(Tabla134[[#This Row],[Item Weight (Nulos)]]="",VLOOKUP(Tabla134[[#This Row],[Item Identifier]],'Tabla para Nulos'!$A$3:$B$1563,2,FALSE),Tabla134[[#This Row],[Item Weight (Nulos)]])</f>
        <v>12.15</v>
      </c>
      <c r="O4089" s="11" t="str">
        <f>IF(Tabla134[[#This Row],[Item Visibility]]&lt;$U$15,"Poca visibilidad",IF(Tabla134[[#This Row],[Item Visibility]]&lt;$U$16,"Visibilidad media","Mayor visibilidad"))</f>
        <v>Poca visibilidad</v>
      </c>
      <c r="P4089" s="11" t="str">
        <f>IF(Tabla134[[#This Row],[Rating]]&lt;2,"Muy Malo",IF(Tabla134[[#This Row],[Rating]]&lt;3,"Malo",IF(Tabla134[[#This Row],[Rating]]&lt;4,"Regular",IF(Tabla134[[#This Row],[Rating]]&lt;5,"Bueno","Excelente"))))</f>
        <v>Regular</v>
      </c>
    </row>
    <row r="4090" spans="1:16" x14ac:dyDescent="0.2">
      <c r="A4090" s="7" t="s">
        <v>124</v>
      </c>
      <c r="B4090" s="7" t="s">
        <v>865</v>
      </c>
      <c r="C4090" s="7" t="s">
        <v>47</v>
      </c>
      <c r="D4090" s="8">
        <v>2022</v>
      </c>
      <c r="E4090" s="7" t="s">
        <v>3</v>
      </c>
      <c r="F4090" s="7" t="s">
        <v>2</v>
      </c>
      <c r="G4090" s="7" t="s">
        <v>1</v>
      </c>
      <c r="H4090" s="7" t="s">
        <v>0</v>
      </c>
      <c r="I4090" s="9">
        <v>0.11993723100000001</v>
      </c>
      <c r="J4090" s="10">
        <v>189.15299999999999</v>
      </c>
      <c r="K4090" s="11">
        <v>3.9</v>
      </c>
      <c r="L4090" s="11" t="str">
        <f>IF(Tabla134[[#This Row],[Item Weight]]&lt;$U$12,"Poco Peso",IF(Tabla134[[#This Row],[Item Weight]]&lt;$U$13,"Peso Medio","Peso Alto"))</f>
        <v>Poco Peso</v>
      </c>
      <c r="M4090" s="7">
        <v>8.1549999999999994</v>
      </c>
      <c r="N4090" s="11">
        <f>IF(Tabla134[[#This Row],[Item Weight (Nulos)]]="",VLOOKUP(Tabla134[[#This Row],[Item Identifier]],'Tabla para Nulos'!$A$3:$B$1563,2,FALSE),Tabla134[[#This Row],[Item Weight (Nulos)]])</f>
        <v>8.1549999999999994</v>
      </c>
      <c r="O4090" s="11" t="str">
        <f>IF(Tabla134[[#This Row],[Item Visibility]]&lt;$U$15,"Poca visibilidad",IF(Tabla134[[#This Row],[Item Visibility]]&lt;$U$16,"Visibilidad media","Mayor visibilidad"))</f>
        <v>Mayor visibilidad</v>
      </c>
      <c r="P4090" s="11" t="str">
        <f>IF(Tabla134[[#This Row],[Rating]]&lt;2,"Muy Malo",IF(Tabla134[[#This Row],[Rating]]&lt;3,"Malo",IF(Tabla134[[#This Row],[Rating]]&lt;4,"Regular",IF(Tabla134[[#This Row],[Rating]]&lt;5,"Bueno","Excelente"))))</f>
        <v>Regular</v>
      </c>
    </row>
    <row r="4091" spans="1:16" x14ac:dyDescent="0.2">
      <c r="A4091" s="7" t="s">
        <v>124</v>
      </c>
      <c r="B4091" s="7" t="s">
        <v>858</v>
      </c>
      <c r="C4091" s="7" t="s">
        <v>14</v>
      </c>
      <c r="D4091" s="8">
        <v>2022</v>
      </c>
      <c r="E4091" s="7" t="s">
        <v>3</v>
      </c>
      <c r="F4091" s="7" t="s">
        <v>2</v>
      </c>
      <c r="G4091" s="7" t="s">
        <v>1</v>
      </c>
      <c r="H4091" s="7" t="s">
        <v>0</v>
      </c>
      <c r="I4091" s="9">
        <v>1.5364173E-2</v>
      </c>
      <c r="J4091" s="10">
        <v>154.334</v>
      </c>
      <c r="K4091" s="11">
        <v>3.9</v>
      </c>
      <c r="L4091" s="11" t="str">
        <f>IF(Tabla134[[#This Row],[Item Weight]]&lt;$U$12,"Poco Peso",IF(Tabla134[[#This Row],[Item Weight]]&lt;$U$13,"Peso Medio","Peso Alto"))</f>
        <v>Poco Peso</v>
      </c>
      <c r="M4091" s="7">
        <v>7.3150000000000004</v>
      </c>
      <c r="N4091" s="11">
        <f>IF(Tabla134[[#This Row],[Item Weight (Nulos)]]="",VLOOKUP(Tabla134[[#This Row],[Item Identifier]],'Tabla para Nulos'!$A$3:$B$1563,2,FALSE),Tabla134[[#This Row],[Item Weight (Nulos)]])</f>
        <v>7.3150000000000004</v>
      </c>
      <c r="O4091" s="11" t="str">
        <f>IF(Tabla134[[#This Row],[Item Visibility]]&lt;$U$15,"Poca visibilidad",IF(Tabla134[[#This Row],[Item Visibility]]&lt;$U$16,"Visibilidad media","Mayor visibilidad"))</f>
        <v>Poca visibilidad</v>
      </c>
      <c r="P4091" s="11" t="str">
        <f>IF(Tabla134[[#This Row],[Rating]]&lt;2,"Muy Malo",IF(Tabla134[[#This Row],[Rating]]&lt;3,"Malo",IF(Tabla134[[#This Row],[Rating]]&lt;4,"Regular",IF(Tabla134[[#This Row],[Rating]]&lt;5,"Bueno","Excelente"))))</f>
        <v>Regular</v>
      </c>
    </row>
    <row r="4092" spans="1:16" x14ac:dyDescent="0.2">
      <c r="A4092" s="7" t="s">
        <v>124</v>
      </c>
      <c r="B4092" s="7" t="s">
        <v>1265</v>
      </c>
      <c r="C4092" s="7" t="s">
        <v>19</v>
      </c>
      <c r="D4092" s="8">
        <v>2022</v>
      </c>
      <c r="E4092" s="7" t="s">
        <v>3</v>
      </c>
      <c r="F4092" s="7" t="s">
        <v>2</v>
      </c>
      <c r="G4092" s="7" t="s">
        <v>1</v>
      </c>
      <c r="H4092" s="7" t="s">
        <v>0</v>
      </c>
      <c r="I4092" s="9">
        <v>0.115636723</v>
      </c>
      <c r="J4092" s="10">
        <v>199.70840000000001</v>
      </c>
      <c r="K4092" s="11">
        <v>3.9</v>
      </c>
      <c r="L4092" s="11" t="str">
        <f>IF(Tabla134[[#This Row],[Item Weight]]&lt;$U$12,"Poco Peso",IF(Tabla134[[#This Row],[Item Weight]]&lt;$U$13,"Peso Medio","Peso Alto"))</f>
        <v>Peso Medio</v>
      </c>
      <c r="M4092" s="7">
        <v>11.8</v>
      </c>
      <c r="N4092" s="11">
        <f>IF(Tabla134[[#This Row],[Item Weight (Nulos)]]="",VLOOKUP(Tabla134[[#This Row],[Item Identifier]],'Tabla para Nulos'!$A$3:$B$1563,2,FALSE),Tabla134[[#This Row],[Item Weight (Nulos)]])</f>
        <v>11.8</v>
      </c>
      <c r="O4092" s="11" t="str">
        <f>IF(Tabla134[[#This Row],[Item Visibility]]&lt;$U$15,"Poca visibilidad",IF(Tabla134[[#This Row],[Item Visibility]]&lt;$U$16,"Visibilidad media","Mayor visibilidad"))</f>
        <v>Mayor visibilidad</v>
      </c>
      <c r="P4092" s="11" t="str">
        <f>IF(Tabla134[[#This Row],[Rating]]&lt;2,"Muy Malo",IF(Tabla134[[#This Row],[Rating]]&lt;3,"Malo",IF(Tabla134[[#This Row],[Rating]]&lt;4,"Regular",IF(Tabla134[[#This Row],[Rating]]&lt;5,"Bueno","Excelente"))))</f>
        <v>Regular</v>
      </c>
    </row>
    <row r="4093" spans="1:16" x14ac:dyDescent="0.2">
      <c r="A4093" s="7" t="s">
        <v>124</v>
      </c>
      <c r="B4093" s="7" t="s">
        <v>294</v>
      </c>
      <c r="C4093" s="7" t="s">
        <v>19</v>
      </c>
      <c r="D4093" s="8">
        <v>2022</v>
      </c>
      <c r="E4093" s="7" t="s">
        <v>3</v>
      </c>
      <c r="F4093" s="7" t="s">
        <v>2</v>
      </c>
      <c r="G4093" s="7" t="s">
        <v>1</v>
      </c>
      <c r="H4093" s="7" t="s">
        <v>0</v>
      </c>
      <c r="I4093" s="9">
        <v>9.6790497000000003E-2</v>
      </c>
      <c r="J4093" s="10">
        <v>197.27680000000001</v>
      </c>
      <c r="K4093" s="11">
        <v>3.9</v>
      </c>
      <c r="L4093" s="11" t="str">
        <f>IF(Tabla134[[#This Row],[Item Weight]]&lt;$U$12,"Poco Peso",IF(Tabla134[[#This Row],[Item Weight]]&lt;$U$13,"Peso Medio","Peso Alto"))</f>
        <v>Peso Medio</v>
      </c>
      <c r="M4093" s="7">
        <v>15.35</v>
      </c>
      <c r="N4093" s="11">
        <f>IF(Tabla134[[#This Row],[Item Weight (Nulos)]]="",VLOOKUP(Tabla134[[#This Row],[Item Identifier]],'Tabla para Nulos'!$A$3:$B$1563,2,FALSE),Tabla134[[#This Row],[Item Weight (Nulos)]])</f>
        <v>15.35</v>
      </c>
      <c r="O4093" s="11" t="str">
        <f>IF(Tabla134[[#This Row],[Item Visibility]]&lt;$U$15,"Poca visibilidad",IF(Tabla134[[#This Row],[Item Visibility]]&lt;$U$16,"Visibilidad media","Mayor visibilidad"))</f>
        <v>Mayor visibilidad</v>
      </c>
      <c r="P4093" s="11" t="str">
        <f>IF(Tabla134[[#This Row],[Rating]]&lt;2,"Muy Malo",IF(Tabla134[[#This Row],[Rating]]&lt;3,"Malo",IF(Tabla134[[#This Row],[Rating]]&lt;4,"Regular",IF(Tabla134[[#This Row],[Rating]]&lt;5,"Bueno","Excelente"))))</f>
        <v>Regular</v>
      </c>
    </row>
    <row r="4094" spans="1:16" x14ac:dyDescent="0.2">
      <c r="A4094" s="7" t="s">
        <v>124</v>
      </c>
      <c r="B4094" s="7" t="s">
        <v>585</v>
      </c>
      <c r="C4094" s="7" t="s">
        <v>122</v>
      </c>
      <c r="D4094" s="8">
        <v>2022</v>
      </c>
      <c r="E4094" s="7" t="s">
        <v>3</v>
      </c>
      <c r="F4094" s="7" t="s">
        <v>2</v>
      </c>
      <c r="G4094" s="7" t="s">
        <v>1</v>
      </c>
      <c r="H4094" s="7" t="s">
        <v>0</v>
      </c>
      <c r="I4094" s="9">
        <v>0.14237044500000001</v>
      </c>
      <c r="J4094" s="10">
        <v>90.617199999999997</v>
      </c>
      <c r="K4094" s="11">
        <v>3.9</v>
      </c>
      <c r="L4094" s="11" t="str">
        <f>IF(Tabla134[[#This Row],[Item Weight]]&lt;$U$12,"Poco Peso",IF(Tabla134[[#This Row],[Item Weight]]&lt;$U$13,"Peso Medio","Peso Alto"))</f>
        <v>Peso Alto</v>
      </c>
      <c r="M4094" s="7">
        <v>20.5</v>
      </c>
      <c r="N4094" s="11">
        <f>IF(Tabla134[[#This Row],[Item Weight (Nulos)]]="",VLOOKUP(Tabla134[[#This Row],[Item Identifier]],'Tabla para Nulos'!$A$3:$B$1563,2,FALSE),Tabla134[[#This Row],[Item Weight (Nulos)]])</f>
        <v>20.5</v>
      </c>
      <c r="O4094" s="11" t="str">
        <f>IF(Tabla134[[#This Row],[Item Visibility]]&lt;$U$15,"Poca visibilidad",IF(Tabla134[[#This Row],[Item Visibility]]&lt;$U$16,"Visibilidad media","Mayor visibilidad"))</f>
        <v>Mayor visibilidad</v>
      </c>
      <c r="P4094" s="11" t="str">
        <f>IF(Tabla134[[#This Row],[Rating]]&lt;2,"Muy Malo",IF(Tabla134[[#This Row],[Rating]]&lt;3,"Malo",IF(Tabla134[[#This Row],[Rating]]&lt;4,"Regular",IF(Tabla134[[#This Row],[Rating]]&lt;5,"Bueno","Excelente"))))</f>
        <v>Regular</v>
      </c>
    </row>
    <row r="4095" spans="1:16" x14ac:dyDescent="0.2">
      <c r="A4095" s="7" t="s">
        <v>6</v>
      </c>
      <c r="B4095" s="7" t="s">
        <v>1146</v>
      </c>
      <c r="C4095" s="7" t="s">
        <v>28</v>
      </c>
      <c r="D4095" s="8">
        <v>2022</v>
      </c>
      <c r="E4095" s="7" t="s">
        <v>3</v>
      </c>
      <c r="F4095" s="7" t="s">
        <v>2</v>
      </c>
      <c r="G4095" s="7" t="s">
        <v>1</v>
      </c>
      <c r="H4095" s="7" t="s">
        <v>0</v>
      </c>
      <c r="I4095" s="9">
        <v>0.14118383000000001</v>
      </c>
      <c r="J4095" s="10">
        <v>50.500799999999998</v>
      </c>
      <c r="K4095" s="11">
        <v>3.9</v>
      </c>
      <c r="L4095" s="11" t="str">
        <f>IF(Tabla134[[#This Row],[Item Weight]]&lt;$U$12,"Poco Peso",IF(Tabla134[[#This Row],[Item Weight]]&lt;$U$13,"Peso Medio","Peso Alto"))</f>
        <v>Peso Medio</v>
      </c>
      <c r="M4095" s="7">
        <v>9.8000000000000007</v>
      </c>
      <c r="N4095" s="11">
        <f>IF(Tabla134[[#This Row],[Item Weight (Nulos)]]="",VLOOKUP(Tabla134[[#This Row],[Item Identifier]],'Tabla para Nulos'!$A$3:$B$1563,2,FALSE),Tabla134[[#This Row],[Item Weight (Nulos)]])</f>
        <v>9.8000000000000007</v>
      </c>
      <c r="O4095" s="11" t="str">
        <f>IF(Tabla134[[#This Row],[Item Visibility]]&lt;$U$15,"Poca visibilidad",IF(Tabla134[[#This Row],[Item Visibility]]&lt;$U$16,"Visibilidad media","Mayor visibilidad"))</f>
        <v>Mayor visibilidad</v>
      </c>
      <c r="P4095" s="11" t="str">
        <f>IF(Tabla134[[#This Row],[Rating]]&lt;2,"Muy Malo",IF(Tabla134[[#This Row],[Rating]]&lt;3,"Malo",IF(Tabla134[[#This Row],[Rating]]&lt;4,"Regular",IF(Tabla134[[#This Row],[Rating]]&lt;5,"Bueno","Excelente"))))</f>
        <v>Regular</v>
      </c>
    </row>
    <row r="4096" spans="1:16" x14ac:dyDescent="0.2">
      <c r="A4096" s="7" t="s">
        <v>6</v>
      </c>
      <c r="B4096" s="7" t="s">
        <v>745</v>
      </c>
      <c r="C4096" s="7" t="s">
        <v>28</v>
      </c>
      <c r="D4096" s="8">
        <v>2022</v>
      </c>
      <c r="E4096" s="7" t="s">
        <v>3</v>
      </c>
      <c r="F4096" s="7" t="s">
        <v>2</v>
      </c>
      <c r="G4096" s="7" t="s">
        <v>1</v>
      </c>
      <c r="H4096" s="7" t="s">
        <v>0</v>
      </c>
      <c r="I4096" s="9">
        <v>7.6059647999999994E-2</v>
      </c>
      <c r="J4096" s="10">
        <v>265.15679999999998</v>
      </c>
      <c r="K4096" s="11">
        <v>3.9</v>
      </c>
      <c r="L4096" s="11" t="str">
        <f>IF(Tabla134[[#This Row],[Item Weight]]&lt;$U$12,"Poco Peso",IF(Tabla134[[#This Row],[Item Weight]]&lt;$U$13,"Peso Medio","Peso Alto"))</f>
        <v>Peso Medio</v>
      </c>
      <c r="M4096" s="7">
        <v>15.5</v>
      </c>
      <c r="N4096" s="11">
        <f>IF(Tabla134[[#This Row],[Item Weight (Nulos)]]="",VLOOKUP(Tabla134[[#This Row],[Item Identifier]],'Tabla para Nulos'!$A$3:$B$1563,2,FALSE),Tabla134[[#This Row],[Item Weight (Nulos)]])</f>
        <v>15.5</v>
      </c>
      <c r="O4096" s="11" t="str">
        <f>IF(Tabla134[[#This Row],[Item Visibility]]&lt;$U$15,"Poca visibilidad",IF(Tabla134[[#This Row],[Item Visibility]]&lt;$U$16,"Visibilidad media","Mayor visibilidad"))</f>
        <v>Visibilidad media</v>
      </c>
      <c r="P4096" s="11" t="str">
        <f>IF(Tabla134[[#This Row],[Rating]]&lt;2,"Muy Malo",IF(Tabla134[[#This Row],[Rating]]&lt;3,"Malo",IF(Tabla134[[#This Row],[Rating]]&lt;4,"Regular",IF(Tabla134[[#This Row],[Rating]]&lt;5,"Bueno","Excelente"))))</f>
        <v>Regular</v>
      </c>
    </row>
    <row r="4097" spans="1:16" x14ac:dyDescent="0.2">
      <c r="A4097" s="7" t="s">
        <v>6</v>
      </c>
      <c r="B4097" s="7" t="s">
        <v>948</v>
      </c>
      <c r="C4097" s="7" t="s">
        <v>17</v>
      </c>
      <c r="D4097" s="8">
        <v>2022</v>
      </c>
      <c r="E4097" s="7" t="s">
        <v>3</v>
      </c>
      <c r="F4097" s="7" t="s">
        <v>2</v>
      </c>
      <c r="G4097" s="7" t="s">
        <v>1</v>
      </c>
      <c r="H4097" s="7" t="s">
        <v>0</v>
      </c>
      <c r="I4097" s="9">
        <v>0</v>
      </c>
      <c r="J4097" s="10">
        <v>62.419400000000003</v>
      </c>
      <c r="K4097" s="11">
        <v>3.9</v>
      </c>
      <c r="L4097" s="11" t="str">
        <f>IF(Tabla134[[#This Row],[Item Weight]]&lt;$U$12,"Poco Peso",IF(Tabla134[[#This Row],[Item Weight]]&lt;$U$13,"Peso Medio","Peso Alto"))</f>
        <v>Peso Medio</v>
      </c>
      <c r="M4097" s="7">
        <v>15.6</v>
      </c>
      <c r="N4097" s="11">
        <f>IF(Tabla134[[#This Row],[Item Weight (Nulos)]]="",VLOOKUP(Tabla134[[#This Row],[Item Identifier]],'Tabla para Nulos'!$A$3:$B$1563,2,FALSE),Tabla134[[#This Row],[Item Weight (Nulos)]])</f>
        <v>15.6</v>
      </c>
      <c r="O4097" s="11" t="str">
        <f>IF(Tabla134[[#This Row],[Item Visibility]]&lt;$U$15,"Poca visibilidad",IF(Tabla134[[#This Row],[Item Visibility]]&lt;$U$16,"Visibilidad media","Mayor visibilidad"))</f>
        <v>Poca visibilidad</v>
      </c>
      <c r="P4097" s="11" t="str">
        <f>IF(Tabla134[[#This Row],[Rating]]&lt;2,"Muy Malo",IF(Tabla134[[#This Row],[Rating]]&lt;3,"Malo",IF(Tabla134[[#This Row],[Rating]]&lt;4,"Regular",IF(Tabla134[[#This Row],[Rating]]&lt;5,"Bueno","Excelente"))))</f>
        <v>Regular</v>
      </c>
    </row>
    <row r="4098" spans="1:16" x14ac:dyDescent="0.2">
      <c r="A4098" s="7" t="s">
        <v>6</v>
      </c>
      <c r="B4098" s="7" t="s">
        <v>1370</v>
      </c>
      <c r="C4098" s="7" t="s">
        <v>71</v>
      </c>
      <c r="D4098" s="8">
        <v>2022</v>
      </c>
      <c r="E4098" s="7" t="s">
        <v>3</v>
      </c>
      <c r="F4098" s="7" t="s">
        <v>2</v>
      </c>
      <c r="G4098" s="7" t="s">
        <v>1</v>
      </c>
      <c r="H4098" s="7" t="s">
        <v>0</v>
      </c>
      <c r="I4098" s="9">
        <v>5.2625179000000001E-2</v>
      </c>
      <c r="J4098" s="10">
        <v>113.41759999999999</v>
      </c>
      <c r="K4098" s="11">
        <v>3.9</v>
      </c>
      <c r="L4098" s="11" t="str">
        <f>IF(Tabla134[[#This Row],[Item Weight]]&lt;$U$12,"Poco Peso",IF(Tabla134[[#This Row],[Item Weight]]&lt;$U$13,"Peso Medio","Peso Alto"))</f>
        <v>Peso Medio</v>
      </c>
      <c r="M4098" s="7">
        <v>16.7</v>
      </c>
      <c r="N4098" s="11">
        <f>IF(Tabla134[[#This Row],[Item Weight (Nulos)]]="",VLOOKUP(Tabla134[[#This Row],[Item Identifier]],'Tabla para Nulos'!$A$3:$B$1563,2,FALSE),Tabla134[[#This Row],[Item Weight (Nulos)]])</f>
        <v>16.7</v>
      </c>
      <c r="O4098" s="11" t="str">
        <f>IF(Tabla134[[#This Row],[Item Visibility]]&lt;$U$15,"Poca visibilidad",IF(Tabla134[[#This Row],[Item Visibility]]&lt;$U$16,"Visibilidad media","Mayor visibilidad"))</f>
        <v>Visibilidad media</v>
      </c>
      <c r="P4098" s="11" t="str">
        <f>IF(Tabla134[[#This Row],[Rating]]&lt;2,"Muy Malo",IF(Tabla134[[#This Row],[Rating]]&lt;3,"Malo",IF(Tabla134[[#This Row],[Rating]]&lt;4,"Regular",IF(Tabla134[[#This Row],[Rating]]&lt;5,"Bueno","Excelente"))))</f>
        <v>Regular</v>
      </c>
    </row>
    <row r="4099" spans="1:16" x14ac:dyDescent="0.2">
      <c r="A4099" s="7" t="s">
        <v>6</v>
      </c>
      <c r="B4099" s="7" t="s">
        <v>736</v>
      </c>
      <c r="C4099" s="7" t="s">
        <v>71</v>
      </c>
      <c r="D4099" s="8">
        <v>2022</v>
      </c>
      <c r="E4099" s="7" t="s">
        <v>3</v>
      </c>
      <c r="F4099" s="7" t="s">
        <v>2</v>
      </c>
      <c r="G4099" s="7" t="s">
        <v>1</v>
      </c>
      <c r="H4099" s="7" t="s">
        <v>0</v>
      </c>
      <c r="I4099" s="9">
        <v>9.7709540999999997E-2</v>
      </c>
      <c r="J4099" s="10">
        <v>48.671799999999998</v>
      </c>
      <c r="K4099" s="11">
        <v>3.9</v>
      </c>
      <c r="L4099" s="11" t="str">
        <f>IF(Tabla134[[#This Row],[Item Weight]]&lt;$U$12,"Poco Peso",IF(Tabla134[[#This Row],[Item Weight]]&lt;$U$13,"Peso Medio","Peso Alto"))</f>
        <v>Peso Alto</v>
      </c>
      <c r="M4099" s="7">
        <v>19</v>
      </c>
      <c r="N4099" s="11">
        <f>IF(Tabla134[[#This Row],[Item Weight (Nulos)]]="",VLOOKUP(Tabla134[[#This Row],[Item Identifier]],'Tabla para Nulos'!$A$3:$B$1563,2,FALSE),Tabla134[[#This Row],[Item Weight (Nulos)]])</f>
        <v>19</v>
      </c>
      <c r="O4099" s="11" t="str">
        <f>IF(Tabla134[[#This Row],[Item Visibility]]&lt;$U$15,"Poca visibilidad",IF(Tabla134[[#This Row],[Item Visibility]]&lt;$U$16,"Visibilidad media","Mayor visibilidad"))</f>
        <v>Mayor visibilidad</v>
      </c>
      <c r="P4099" s="11" t="str">
        <f>IF(Tabla134[[#This Row],[Rating]]&lt;2,"Muy Malo",IF(Tabla134[[#This Row],[Rating]]&lt;3,"Malo",IF(Tabla134[[#This Row],[Rating]]&lt;4,"Regular",IF(Tabla134[[#This Row],[Rating]]&lt;5,"Bueno","Excelente"))))</f>
        <v>Regular</v>
      </c>
    </row>
    <row r="4100" spans="1:16" x14ac:dyDescent="0.2">
      <c r="A4100" s="7" t="s">
        <v>6</v>
      </c>
      <c r="B4100" s="7" t="s">
        <v>1246</v>
      </c>
      <c r="C4100" s="7" t="s">
        <v>10</v>
      </c>
      <c r="D4100" s="8">
        <v>2022</v>
      </c>
      <c r="E4100" s="7" t="s">
        <v>3</v>
      </c>
      <c r="F4100" s="7" t="s">
        <v>2</v>
      </c>
      <c r="G4100" s="7" t="s">
        <v>1</v>
      </c>
      <c r="H4100" s="7" t="s">
        <v>0</v>
      </c>
      <c r="I4100" s="9">
        <v>0.101176316</v>
      </c>
      <c r="J4100" s="10">
        <v>198.9768</v>
      </c>
      <c r="K4100" s="11">
        <v>3.9</v>
      </c>
      <c r="L4100" s="11" t="str">
        <f>IF(Tabla134[[#This Row],[Item Weight]]&lt;$U$12,"Poco Peso",IF(Tabla134[[#This Row],[Item Weight]]&lt;$U$13,"Peso Medio","Peso Alto"))</f>
        <v>Peso Medio</v>
      </c>
      <c r="M4100" s="7">
        <v>15.5</v>
      </c>
      <c r="N4100" s="11">
        <f>IF(Tabla134[[#This Row],[Item Weight (Nulos)]]="",VLOOKUP(Tabla134[[#This Row],[Item Identifier]],'Tabla para Nulos'!$A$3:$B$1563,2,FALSE),Tabla134[[#This Row],[Item Weight (Nulos)]])</f>
        <v>15.5</v>
      </c>
      <c r="O4100" s="11" t="str">
        <f>IF(Tabla134[[#This Row],[Item Visibility]]&lt;$U$15,"Poca visibilidad",IF(Tabla134[[#This Row],[Item Visibility]]&lt;$U$16,"Visibilidad media","Mayor visibilidad"))</f>
        <v>Mayor visibilidad</v>
      </c>
      <c r="P4100" s="11" t="str">
        <f>IF(Tabla134[[#This Row],[Rating]]&lt;2,"Muy Malo",IF(Tabla134[[#This Row],[Rating]]&lt;3,"Malo",IF(Tabla134[[#This Row],[Rating]]&lt;4,"Regular",IF(Tabla134[[#This Row],[Rating]]&lt;5,"Bueno","Excelente"))))</f>
        <v>Regular</v>
      </c>
    </row>
    <row r="4101" spans="1:16" x14ac:dyDescent="0.2">
      <c r="A4101" s="7" t="s">
        <v>6</v>
      </c>
      <c r="B4101" s="7" t="s">
        <v>1401</v>
      </c>
      <c r="C4101" s="7" t="s">
        <v>14</v>
      </c>
      <c r="D4101" s="8">
        <v>2022</v>
      </c>
      <c r="E4101" s="7" t="s">
        <v>3</v>
      </c>
      <c r="F4101" s="7" t="s">
        <v>2</v>
      </c>
      <c r="G4101" s="7" t="s">
        <v>1</v>
      </c>
      <c r="H4101" s="7" t="s">
        <v>0</v>
      </c>
      <c r="I4101" s="9">
        <v>0.105725004</v>
      </c>
      <c r="J4101" s="10">
        <v>169.97640000000001</v>
      </c>
      <c r="K4101" s="11">
        <v>3.9</v>
      </c>
      <c r="L4101" s="11" t="str">
        <f>IF(Tabla134[[#This Row],[Item Weight]]&lt;$U$12,"Poco Peso",IF(Tabla134[[#This Row],[Item Weight]]&lt;$U$13,"Peso Medio","Peso Alto"))</f>
        <v>Peso Medio</v>
      </c>
      <c r="M4101" s="7">
        <v>15.6</v>
      </c>
      <c r="N4101" s="11">
        <f>IF(Tabla134[[#This Row],[Item Weight (Nulos)]]="",VLOOKUP(Tabla134[[#This Row],[Item Identifier]],'Tabla para Nulos'!$A$3:$B$1563,2,FALSE),Tabla134[[#This Row],[Item Weight (Nulos)]])</f>
        <v>15.6</v>
      </c>
      <c r="O4101" s="11" t="str">
        <f>IF(Tabla134[[#This Row],[Item Visibility]]&lt;$U$15,"Poca visibilidad",IF(Tabla134[[#This Row],[Item Visibility]]&lt;$U$16,"Visibilidad media","Mayor visibilidad"))</f>
        <v>Mayor visibilidad</v>
      </c>
      <c r="P4101" s="11" t="str">
        <f>IF(Tabla134[[#This Row],[Rating]]&lt;2,"Muy Malo",IF(Tabla134[[#This Row],[Rating]]&lt;3,"Malo",IF(Tabla134[[#This Row],[Rating]]&lt;4,"Regular",IF(Tabla134[[#This Row],[Rating]]&lt;5,"Bueno","Excelente"))))</f>
        <v>Regular</v>
      </c>
    </row>
    <row r="4102" spans="1:16" x14ac:dyDescent="0.2">
      <c r="A4102" s="7" t="s">
        <v>6</v>
      </c>
      <c r="B4102" s="7" t="s">
        <v>956</v>
      </c>
      <c r="C4102" s="7" t="s">
        <v>19</v>
      </c>
      <c r="D4102" s="8">
        <v>2022</v>
      </c>
      <c r="E4102" s="7" t="s">
        <v>3</v>
      </c>
      <c r="F4102" s="7" t="s">
        <v>2</v>
      </c>
      <c r="G4102" s="7" t="s">
        <v>1</v>
      </c>
      <c r="H4102" s="7" t="s">
        <v>0</v>
      </c>
      <c r="I4102" s="9">
        <v>6.1424738E-2</v>
      </c>
      <c r="J4102" s="10">
        <v>56.761400000000002</v>
      </c>
      <c r="K4102" s="11">
        <v>3.9</v>
      </c>
      <c r="L4102" s="11" t="str">
        <f>IF(Tabla134[[#This Row],[Item Weight]]&lt;$U$12,"Poco Peso",IF(Tabla134[[#This Row],[Item Weight]]&lt;$U$13,"Peso Medio","Peso Alto"))</f>
        <v>Peso Medio</v>
      </c>
      <c r="M4102" s="7">
        <v>12.1</v>
      </c>
      <c r="N4102" s="11">
        <f>IF(Tabla134[[#This Row],[Item Weight (Nulos)]]="",VLOOKUP(Tabla134[[#This Row],[Item Identifier]],'Tabla para Nulos'!$A$3:$B$1563,2,FALSE),Tabla134[[#This Row],[Item Weight (Nulos)]])</f>
        <v>12.1</v>
      </c>
      <c r="O4102" s="11" t="str">
        <f>IF(Tabla134[[#This Row],[Item Visibility]]&lt;$U$15,"Poca visibilidad",IF(Tabla134[[#This Row],[Item Visibility]]&lt;$U$16,"Visibilidad media","Mayor visibilidad"))</f>
        <v>Visibilidad media</v>
      </c>
      <c r="P4102" s="11" t="str">
        <f>IF(Tabla134[[#This Row],[Rating]]&lt;2,"Muy Malo",IF(Tabla134[[#This Row],[Rating]]&lt;3,"Malo",IF(Tabla134[[#This Row],[Rating]]&lt;4,"Regular",IF(Tabla134[[#This Row],[Rating]]&lt;5,"Bueno","Excelente"))))</f>
        <v>Regular</v>
      </c>
    </row>
    <row r="4103" spans="1:16" x14ac:dyDescent="0.2">
      <c r="A4103" s="7" t="s">
        <v>6</v>
      </c>
      <c r="B4103" s="7" t="s">
        <v>1203</v>
      </c>
      <c r="C4103" s="7" t="s">
        <v>10</v>
      </c>
      <c r="D4103" s="8">
        <v>2022</v>
      </c>
      <c r="E4103" s="7" t="s">
        <v>3</v>
      </c>
      <c r="F4103" s="7" t="s">
        <v>2</v>
      </c>
      <c r="G4103" s="7" t="s">
        <v>1</v>
      </c>
      <c r="H4103" s="7" t="s">
        <v>0</v>
      </c>
      <c r="I4103" s="9">
        <v>5.7221176999999998E-2</v>
      </c>
      <c r="J4103" s="10">
        <v>225.40880000000001</v>
      </c>
      <c r="K4103" s="11">
        <v>3.9</v>
      </c>
      <c r="L4103" s="11" t="str">
        <f>IF(Tabla134[[#This Row],[Item Weight]]&lt;$U$12,"Poco Peso",IF(Tabla134[[#This Row],[Item Weight]]&lt;$U$13,"Peso Medio","Peso Alto"))</f>
        <v>Peso Alto</v>
      </c>
      <c r="M4103" s="7">
        <v>17.2</v>
      </c>
      <c r="N4103" s="11">
        <f>IF(Tabla134[[#This Row],[Item Weight (Nulos)]]="",VLOOKUP(Tabla134[[#This Row],[Item Identifier]],'Tabla para Nulos'!$A$3:$B$1563,2,FALSE),Tabla134[[#This Row],[Item Weight (Nulos)]])</f>
        <v>17.2</v>
      </c>
      <c r="O4103" s="11" t="str">
        <f>IF(Tabla134[[#This Row],[Item Visibility]]&lt;$U$15,"Poca visibilidad",IF(Tabla134[[#This Row],[Item Visibility]]&lt;$U$16,"Visibilidad media","Mayor visibilidad"))</f>
        <v>Visibilidad media</v>
      </c>
      <c r="P4103" s="11" t="str">
        <f>IF(Tabla134[[#This Row],[Rating]]&lt;2,"Muy Malo",IF(Tabla134[[#This Row],[Rating]]&lt;3,"Malo",IF(Tabla134[[#This Row],[Rating]]&lt;4,"Regular",IF(Tabla134[[#This Row],[Rating]]&lt;5,"Bueno","Excelente"))))</f>
        <v>Regular</v>
      </c>
    </row>
    <row r="4104" spans="1:16" x14ac:dyDescent="0.2">
      <c r="A4104" s="7" t="s">
        <v>124</v>
      </c>
      <c r="B4104" s="7" t="s">
        <v>785</v>
      </c>
      <c r="C4104" s="7" t="s">
        <v>28</v>
      </c>
      <c r="D4104" s="8">
        <v>2018</v>
      </c>
      <c r="E4104" s="7" t="s">
        <v>13</v>
      </c>
      <c r="F4104" s="7" t="s">
        <v>2</v>
      </c>
      <c r="G4104" s="7" t="s">
        <v>1</v>
      </c>
      <c r="H4104" s="7" t="s">
        <v>12</v>
      </c>
      <c r="I4104" s="9">
        <v>2.7644732000000002E-2</v>
      </c>
      <c r="J4104" s="10">
        <v>149.4708</v>
      </c>
      <c r="K4104" s="11">
        <v>3.9</v>
      </c>
      <c r="L4104" s="11" t="str">
        <f>IF(Tabla134[[#This Row],[Item Weight]]&lt;$U$12,"Poco Peso",IF(Tabla134[[#This Row],[Item Weight]]&lt;$U$13,"Peso Medio","Peso Alto"))</f>
        <v>Peso Medio</v>
      </c>
      <c r="N4104" s="11">
        <f>IF(Tabla134[[#This Row],[Item Weight (Nulos)]]="",VLOOKUP(Tabla134[[#This Row],[Item Identifier]],'Tabla para Nulos'!$A$3:$B$1563,2,FALSE),Tabla134[[#This Row],[Item Weight (Nulos)]])</f>
        <v>15.15</v>
      </c>
      <c r="O4104" s="11" t="str">
        <f>IF(Tabla134[[#This Row],[Item Visibility]]&lt;$U$15,"Poca visibilidad",IF(Tabla134[[#This Row],[Item Visibility]]&lt;$U$16,"Visibilidad media","Mayor visibilidad"))</f>
        <v>Visibilidad media</v>
      </c>
      <c r="P4104" s="11" t="str">
        <f>IF(Tabla134[[#This Row],[Rating]]&lt;2,"Muy Malo",IF(Tabla134[[#This Row],[Rating]]&lt;3,"Malo",IF(Tabla134[[#This Row],[Rating]]&lt;4,"Regular",IF(Tabla134[[#This Row],[Rating]]&lt;5,"Bueno","Excelente"))))</f>
        <v>Regular</v>
      </c>
    </row>
    <row r="4105" spans="1:16" x14ac:dyDescent="0.2">
      <c r="A4105" s="7" t="s">
        <v>124</v>
      </c>
      <c r="B4105" s="7" t="s">
        <v>1518</v>
      </c>
      <c r="C4105" s="7" t="s">
        <v>25</v>
      </c>
      <c r="D4105" s="8">
        <v>2018</v>
      </c>
      <c r="E4105" s="7" t="s">
        <v>13</v>
      </c>
      <c r="F4105" s="7" t="s">
        <v>2</v>
      </c>
      <c r="G4105" s="7" t="s">
        <v>1</v>
      </c>
      <c r="H4105" s="7" t="s">
        <v>12</v>
      </c>
      <c r="I4105" s="9">
        <v>1.1206631999999999E-2</v>
      </c>
      <c r="J4105" s="10">
        <v>191.4188</v>
      </c>
      <c r="K4105" s="11">
        <v>3.9</v>
      </c>
      <c r="L4105" s="11" t="str">
        <f>IF(Tabla134[[#This Row],[Item Weight]]&lt;$U$12,"Poco Peso",IF(Tabla134[[#This Row],[Item Weight]]&lt;$U$13,"Peso Medio","Peso Alto"))</f>
        <v>Poco Peso</v>
      </c>
      <c r="N4105" s="11">
        <f>IF(Tabla134[[#This Row],[Item Weight (Nulos)]]="",VLOOKUP(Tabla134[[#This Row],[Item Identifier]],'Tabla para Nulos'!$A$3:$B$1563,2,FALSE),Tabla134[[#This Row],[Item Weight (Nulos)]])</f>
        <v>7.8550000000000013</v>
      </c>
      <c r="O4105" s="11" t="str">
        <f>IF(Tabla134[[#This Row],[Item Visibility]]&lt;$U$15,"Poca visibilidad",IF(Tabla134[[#This Row],[Item Visibility]]&lt;$U$16,"Visibilidad media","Mayor visibilidad"))</f>
        <v>Poca visibilidad</v>
      </c>
      <c r="P4105" s="11" t="str">
        <f>IF(Tabla134[[#This Row],[Rating]]&lt;2,"Muy Malo",IF(Tabla134[[#This Row],[Rating]]&lt;3,"Malo",IF(Tabla134[[#This Row],[Rating]]&lt;4,"Regular",IF(Tabla134[[#This Row],[Rating]]&lt;5,"Bueno","Excelente"))))</f>
        <v>Regular</v>
      </c>
    </row>
    <row r="4106" spans="1:16" x14ac:dyDescent="0.2">
      <c r="A4106" s="7" t="s">
        <v>124</v>
      </c>
      <c r="B4106" s="7" t="s">
        <v>489</v>
      </c>
      <c r="C4106" s="7" t="s">
        <v>17</v>
      </c>
      <c r="D4106" s="8">
        <v>2018</v>
      </c>
      <c r="E4106" s="7" t="s">
        <v>13</v>
      </c>
      <c r="F4106" s="7" t="s">
        <v>2</v>
      </c>
      <c r="G4106" s="7" t="s">
        <v>1</v>
      </c>
      <c r="H4106" s="7" t="s">
        <v>12</v>
      </c>
      <c r="I4106" s="9">
        <v>6.1686402000000001E-2</v>
      </c>
      <c r="J4106" s="10">
        <v>153.99979999999999</v>
      </c>
      <c r="K4106" s="11">
        <v>3.9</v>
      </c>
      <c r="L4106" s="11" t="str">
        <f>IF(Tabla134[[#This Row],[Item Weight]]&lt;$U$12,"Poco Peso",IF(Tabla134[[#This Row],[Item Weight]]&lt;$U$13,"Peso Medio","Peso Alto"))</f>
        <v>Peso Medio</v>
      </c>
      <c r="N4106" s="11">
        <f>IF(Tabla134[[#This Row],[Item Weight (Nulos)]]="",VLOOKUP(Tabla134[[#This Row],[Item Identifier]],'Tabla para Nulos'!$A$3:$B$1563,2,FALSE),Tabla134[[#This Row],[Item Weight (Nulos)]])</f>
        <v>14.5</v>
      </c>
      <c r="O4106" s="11" t="str">
        <f>IF(Tabla134[[#This Row],[Item Visibility]]&lt;$U$15,"Poca visibilidad",IF(Tabla134[[#This Row],[Item Visibility]]&lt;$U$16,"Visibilidad media","Mayor visibilidad"))</f>
        <v>Visibilidad media</v>
      </c>
      <c r="P4106" s="11" t="str">
        <f>IF(Tabla134[[#This Row],[Rating]]&lt;2,"Muy Malo",IF(Tabla134[[#This Row],[Rating]]&lt;3,"Malo",IF(Tabla134[[#This Row],[Rating]]&lt;4,"Regular",IF(Tabla134[[#This Row],[Rating]]&lt;5,"Bueno","Excelente"))))</f>
        <v>Regular</v>
      </c>
    </row>
    <row r="4107" spans="1:16" x14ac:dyDescent="0.2">
      <c r="A4107" s="7" t="s">
        <v>124</v>
      </c>
      <c r="B4107" s="7" t="s">
        <v>1430</v>
      </c>
      <c r="C4107" s="7" t="s">
        <v>17</v>
      </c>
      <c r="D4107" s="8">
        <v>2018</v>
      </c>
      <c r="E4107" s="7" t="s">
        <v>13</v>
      </c>
      <c r="F4107" s="7" t="s">
        <v>2</v>
      </c>
      <c r="G4107" s="7" t="s">
        <v>1</v>
      </c>
      <c r="H4107" s="7" t="s">
        <v>12</v>
      </c>
      <c r="I4107" s="9">
        <v>4.9623924E-2</v>
      </c>
      <c r="J4107" s="10">
        <v>83.224999999999994</v>
      </c>
      <c r="K4107" s="11">
        <v>3.9</v>
      </c>
      <c r="L4107" s="11" t="str">
        <f>IF(Tabla134[[#This Row],[Item Weight]]&lt;$U$12,"Poco Peso",IF(Tabla134[[#This Row],[Item Weight]]&lt;$U$13,"Peso Medio","Peso Alto"))</f>
        <v>Poco Peso</v>
      </c>
      <c r="N4107" s="11">
        <f>IF(Tabla134[[#This Row],[Item Weight (Nulos)]]="",VLOOKUP(Tabla134[[#This Row],[Item Identifier]],'Tabla para Nulos'!$A$3:$B$1563,2,FALSE),Tabla134[[#This Row],[Item Weight (Nulos)]])</f>
        <v>7.0199999999999987</v>
      </c>
      <c r="O4107" s="11" t="str">
        <f>IF(Tabla134[[#This Row],[Item Visibility]]&lt;$U$15,"Poca visibilidad",IF(Tabla134[[#This Row],[Item Visibility]]&lt;$U$16,"Visibilidad media","Mayor visibilidad"))</f>
        <v>Visibilidad media</v>
      </c>
      <c r="P4107" s="11" t="str">
        <f>IF(Tabla134[[#This Row],[Rating]]&lt;2,"Muy Malo",IF(Tabla134[[#This Row],[Rating]]&lt;3,"Malo",IF(Tabla134[[#This Row],[Rating]]&lt;4,"Regular",IF(Tabla134[[#This Row],[Rating]]&lt;5,"Bueno","Excelente"))))</f>
        <v>Regular</v>
      </c>
    </row>
    <row r="4108" spans="1:16" x14ac:dyDescent="0.2">
      <c r="A4108" s="7" t="s">
        <v>124</v>
      </c>
      <c r="B4108" s="7" t="s">
        <v>488</v>
      </c>
      <c r="C4108" s="7" t="s">
        <v>17</v>
      </c>
      <c r="D4108" s="8">
        <v>2018</v>
      </c>
      <c r="E4108" s="7" t="s">
        <v>13</v>
      </c>
      <c r="F4108" s="7" t="s">
        <v>2</v>
      </c>
      <c r="G4108" s="7" t="s">
        <v>1</v>
      </c>
      <c r="H4108" s="7" t="s">
        <v>12</v>
      </c>
      <c r="I4108" s="9">
        <v>6.9815169999999996E-2</v>
      </c>
      <c r="J4108" s="10">
        <v>214.38499999999999</v>
      </c>
      <c r="K4108" s="11">
        <v>3.9</v>
      </c>
      <c r="L4108" s="11" t="str">
        <f>IF(Tabla134[[#This Row],[Item Weight]]&lt;$U$12,"Poco Peso",IF(Tabla134[[#This Row],[Item Weight]]&lt;$U$13,"Peso Medio","Peso Alto"))</f>
        <v>Peso Medio</v>
      </c>
      <c r="N4108" s="11">
        <f>IF(Tabla134[[#This Row],[Item Weight (Nulos)]]="",VLOOKUP(Tabla134[[#This Row],[Item Identifier]],'Tabla para Nulos'!$A$3:$B$1563,2,FALSE),Tabla134[[#This Row],[Item Weight (Nulos)]])</f>
        <v>16.7</v>
      </c>
      <c r="O4108" s="11" t="str">
        <f>IF(Tabla134[[#This Row],[Item Visibility]]&lt;$U$15,"Poca visibilidad",IF(Tabla134[[#This Row],[Item Visibility]]&lt;$U$16,"Visibilidad media","Mayor visibilidad"))</f>
        <v>Visibilidad media</v>
      </c>
      <c r="P4108" s="11" t="str">
        <f>IF(Tabla134[[#This Row],[Rating]]&lt;2,"Muy Malo",IF(Tabla134[[#This Row],[Rating]]&lt;3,"Malo",IF(Tabla134[[#This Row],[Rating]]&lt;4,"Regular",IF(Tabla134[[#This Row],[Rating]]&lt;5,"Bueno","Excelente"))))</f>
        <v>Regular</v>
      </c>
    </row>
    <row r="4109" spans="1:16" x14ac:dyDescent="0.2">
      <c r="A4109" s="7" t="s">
        <v>124</v>
      </c>
      <c r="B4109" s="7" t="s">
        <v>1036</v>
      </c>
      <c r="C4109" s="7" t="s">
        <v>71</v>
      </c>
      <c r="D4109" s="8">
        <v>2018</v>
      </c>
      <c r="E4109" s="7" t="s">
        <v>13</v>
      </c>
      <c r="F4109" s="7" t="s">
        <v>2</v>
      </c>
      <c r="G4109" s="7" t="s">
        <v>1</v>
      </c>
      <c r="H4109" s="7" t="s">
        <v>12</v>
      </c>
      <c r="I4109" s="9">
        <v>3.6494521000000002E-2</v>
      </c>
      <c r="J4109" s="10">
        <v>179.0976</v>
      </c>
      <c r="K4109" s="11">
        <v>3.9</v>
      </c>
      <c r="L4109" s="11" t="str">
        <f>IF(Tabla134[[#This Row],[Item Weight]]&lt;$U$12,"Poco Peso",IF(Tabla134[[#This Row],[Item Weight]]&lt;$U$13,"Peso Medio","Peso Alto"))</f>
        <v>Peso Medio</v>
      </c>
      <c r="N4109" s="11">
        <f>IF(Tabla134[[#This Row],[Item Weight (Nulos)]]="",VLOOKUP(Tabla134[[#This Row],[Item Identifier]],'Tabla para Nulos'!$A$3:$B$1563,2,FALSE),Tabla134[[#This Row],[Item Weight (Nulos)]])</f>
        <v>13.150000000000002</v>
      </c>
      <c r="O4109" s="11" t="str">
        <f>IF(Tabla134[[#This Row],[Item Visibility]]&lt;$U$15,"Poca visibilidad",IF(Tabla134[[#This Row],[Item Visibility]]&lt;$U$16,"Visibilidad media","Mayor visibilidad"))</f>
        <v>Visibilidad media</v>
      </c>
      <c r="P4109" s="11" t="str">
        <f>IF(Tabla134[[#This Row],[Rating]]&lt;2,"Muy Malo",IF(Tabla134[[#This Row],[Rating]]&lt;3,"Malo",IF(Tabla134[[#This Row],[Rating]]&lt;4,"Regular",IF(Tabla134[[#This Row],[Rating]]&lt;5,"Bueno","Excelente"))))</f>
        <v>Regular</v>
      </c>
    </row>
    <row r="4110" spans="1:16" x14ac:dyDescent="0.2">
      <c r="A4110" s="7" t="s">
        <v>124</v>
      </c>
      <c r="B4110" s="7" t="s">
        <v>476</v>
      </c>
      <c r="C4110" s="7" t="s">
        <v>10</v>
      </c>
      <c r="D4110" s="8">
        <v>2018</v>
      </c>
      <c r="E4110" s="7" t="s">
        <v>13</v>
      </c>
      <c r="F4110" s="7" t="s">
        <v>2</v>
      </c>
      <c r="G4110" s="7" t="s">
        <v>1</v>
      </c>
      <c r="H4110" s="7" t="s">
        <v>12</v>
      </c>
      <c r="I4110" s="9">
        <v>0</v>
      </c>
      <c r="J4110" s="10">
        <v>45.940199999999997</v>
      </c>
      <c r="K4110" s="11">
        <v>3.9</v>
      </c>
      <c r="L4110" s="11" t="str">
        <f>IF(Tabla134[[#This Row],[Item Weight]]&lt;$U$12,"Poco Peso",IF(Tabla134[[#This Row],[Item Weight]]&lt;$U$13,"Peso Medio","Peso Alto"))</f>
        <v>Peso Medio</v>
      </c>
      <c r="N4110" s="11">
        <f>IF(Tabla134[[#This Row],[Item Weight (Nulos)]]="",VLOOKUP(Tabla134[[#This Row],[Item Identifier]],'Tabla para Nulos'!$A$3:$B$1563,2,FALSE),Tabla134[[#This Row],[Item Weight (Nulos)]])</f>
        <v>11.799999999999999</v>
      </c>
      <c r="O4110" s="11" t="str">
        <f>IF(Tabla134[[#This Row],[Item Visibility]]&lt;$U$15,"Poca visibilidad",IF(Tabla134[[#This Row],[Item Visibility]]&lt;$U$16,"Visibilidad media","Mayor visibilidad"))</f>
        <v>Poca visibilidad</v>
      </c>
      <c r="P4110" s="11" t="str">
        <f>IF(Tabla134[[#This Row],[Rating]]&lt;2,"Muy Malo",IF(Tabla134[[#This Row],[Rating]]&lt;3,"Malo",IF(Tabla134[[#This Row],[Rating]]&lt;4,"Regular",IF(Tabla134[[#This Row],[Rating]]&lt;5,"Bueno","Excelente"))))</f>
        <v>Regular</v>
      </c>
    </row>
    <row r="4111" spans="1:16" x14ac:dyDescent="0.2">
      <c r="A4111" s="7" t="s">
        <v>124</v>
      </c>
      <c r="B4111" s="7" t="s">
        <v>875</v>
      </c>
      <c r="C4111" s="7" t="s">
        <v>171</v>
      </c>
      <c r="D4111" s="8">
        <v>2018</v>
      </c>
      <c r="E4111" s="7" t="s">
        <v>13</v>
      </c>
      <c r="F4111" s="7" t="s">
        <v>2</v>
      </c>
      <c r="G4111" s="7" t="s">
        <v>1</v>
      </c>
      <c r="H4111" s="7" t="s">
        <v>12</v>
      </c>
      <c r="I4111" s="9">
        <v>9.6411425999999995E-2</v>
      </c>
      <c r="J4111" s="10">
        <v>192.982</v>
      </c>
      <c r="K4111" s="11">
        <v>3.9</v>
      </c>
      <c r="L4111" s="11" t="str">
        <f>IF(Tabla134[[#This Row],[Item Weight]]&lt;$U$12,"Poco Peso",IF(Tabla134[[#This Row],[Item Weight]]&lt;$U$13,"Peso Medio","Peso Alto"))</f>
        <v>Poco Peso</v>
      </c>
      <c r="N4111" s="11">
        <f>IF(Tabla134[[#This Row],[Item Weight (Nulos)]]="",VLOOKUP(Tabla134[[#This Row],[Item Identifier]],'Tabla para Nulos'!$A$3:$B$1563,2,FALSE),Tabla134[[#This Row],[Item Weight (Nulos)]])</f>
        <v>6.57</v>
      </c>
      <c r="O4111" s="11" t="str">
        <f>IF(Tabla134[[#This Row],[Item Visibility]]&lt;$U$15,"Poca visibilidad",IF(Tabla134[[#This Row],[Item Visibility]]&lt;$U$16,"Visibilidad media","Mayor visibilidad"))</f>
        <v>Mayor visibilidad</v>
      </c>
      <c r="P4111" s="11" t="str">
        <f>IF(Tabla134[[#This Row],[Rating]]&lt;2,"Muy Malo",IF(Tabla134[[#This Row],[Rating]]&lt;3,"Malo",IF(Tabla134[[#This Row],[Rating]]&lt;4,"Regular",IF(Tabla134[[#This Row],[Rating]]&lt;5,"Bueno","Excelente"))))</f>
        <v>Regular</v>
      </c>
    </row>
    <row r="4112" spans="1:16" x14ac:dyDescent="0.2">
      <c r="A4112" s="7" t="s">
        <v>124</v>
      </c>
      <c r="B4112" s="7" t="s">
        <v>443</v>
      </c>
      <c r="C4112" s="7" t="s">
        <v>171</v>
      </c>
      <c r="D4112" s="8">
        <v>2018</v>
      </c>
      <c r="E4112" s="7" t="s">
        <v>13</v>
      </c>
      <c r="F4112" s="7" t="s">
        <v>2</v>
      </c>
      <c r="G4112" s="7" t="s">
        <v>1</v>
      </c>
      <c r="H4112" s="7" t="s">
        <v>12</v>
      </c>
      <c r="I4112" s="9">
        <v>1.3066448E-2</v>
      </c>
      <c r="J4112" s="10">
        <v>140.91540000000001</v>
      </c>
      <c r="K4112" s="11">
        <v>3.9</v>
      </c>
      <c r="L4112" s="11" t="str">
        <f>IF(Tabla134[[#This Row],[Item Weight]]&lt;$U$12,"Poco Peso",IF(Tabla134[[#This Row],[Item Weight]]&lt;$U$13,"Peso Medio","Peso Alto"))</f>
        <v>Poco Peso</v>
      </c>
      <c r="N4112" s="11">
        <f>IF(Tabla134[[#This Row],[Item Weight (Nulos)]]="",VLOOKUP(Tabla134[[#This Row],[Item Identifier]],'Tabla para Nulos'!$A$3:$B$1563,2,FALSE),Tabla134[[#This Row],[Item Weight (Nulos)]])</f>
        <v>8.18</v>
      </c>
      <c r="O4112" s="11" t="str">
        <f>IF(Tabla134[[#This Row],[Item Visibility]]&lt;$U$15,"Poca visibilidad",IF(Tabla134[[#This Row],[Item Visibility]]&lt;$U$16,"Visibilidad media","Mayor visibilidad"))</f>
        <v>Poca visibilidad</v>
      </c>
      <c r="P4112" s="11" t="str">
        <f>IF(Tabla134[[#This Row],[Rating]]&lt;2,"Muy Malo",IF(Tabla134[[#This Row],[Rating]]&lt;3,"Malo",IF(Tabla134[[#This Row],[Rating]]&lt;4,"Regular",IF(Tabla134[[#This Row],[Rating]]&lt;5,"Bueno","Excelente"))))</f>
        <v>Regular</v>
      </c>
    </row>
    <row r="4113" spans="1:16" x14ac:dyDescent="0.2">
      <c r="A4113" s="7" t="s">
        <v>124</v>
      </c>
      <c r="B4113" s="7" t="s">
        <v>1438</v>
      </c>
      <c r="C4113" s="7" t="s">
        <v>171</v>
      </c>
      <c r="D4113" s="8">
        <v>2018</v>
      </c>
      <c r="E4113" s="7" t="s">
        <v>13</v>
      </c>
      <c r="F4113" s="7" t="s">
        <v>2</v>
      </c>
      <c r="G4113" s="7" t="s">
        <v>1</v>
      </c>
      <c r="H4113" s="7" t="s">
        <v>12</v>
      </c>
      <c r="I4113" s="9">
        <v>3.4938717000000001E-2</v>
      </c>
      <c r="J4113" s="10">
        <v>49.003399999999999</v>
      </c>
      <c r="K4113" s="11">
        <v>3.9</v>
      </c>
      <c r="L4113" s="11" t="str">
        <f>IF(Tabla134[[#This Row],[Item Weight]]&lt;$U$12,"Poco Peso",IF(Tabla134[[#This Row],[Item Weight]]&lt;$U$13,"Peso Medio","Peso Alto"))</f>
        <v>Peso Medio</v>
      </c>
      <c r="N4113" s="11">
        <f>IF(Tabla134[[#This Row],[Item Weight (Nulos)]]="",VLOOKUP(Tabla134[[#This Row],[Item Identifier]],'Tabla para Nulos'!$A$3:$B$1563,2,FALSE),Tabla134[[#This Row],[Item Weight (Nulos)]])</f>
        <v>13</v>
      </c>
      <c r="O4113" s="11" t="str">
        <f>IF(Tabla134[[#This Row],[Item Visibility]]&lt;$U$15,"Poca visibilidad",IF(Tabla134[[#This Row],[Item Visibility]]&lt;$U$16,"Visibilidad media","Mayor visibilidad"))</f>
        <v>Visibilidad media</v>
      </c>
      <c r="P4113" s="11" t="str">
        <f>IF(Tabla134[[#This Row],[Rating]]&lt;2,"Muy Malo",IF(Tabla134[[#This Row],[Rating]]&lt;3,"Malo",IF(Tabla134[[#This Row],[Rating]]&lt;4,"Regular",IF(Tabla134[[#This Row],[Rating]]&lt;5,"Bueno","Excelente"))))</f>
        <v>Regular</v>
      </c>
    </row>
    <row r="4114" spans="1:16" x14ac:dyDescent="0.2">
      <c r="A4114" s="7" t="s">
        <v>124</v>
      </c>
      <c r="B4114" s="7" t="s">
        <v>435</v>
      </c>
      <c r="C4114" s="7" t="s">
        <v>171</v>
      </c>
      <c r="D4114" s="8">
        <v>2018</v>
      </c>
      <c r="E4114" s="7" t="s">
        <v>13</v>
      </c>
      <c r="F4114" s="7" t="s">
        <v>2</v>
      </c>
      <c r="G4114" s="7" t="s">
        <v>1</v>
      </c>
      <c r="H4114" s="7" t="s">
        <v>12</v>
      </c>
      <c r="I4114" s="9">
        <v>2.2866629999999999E-2</v>
      </c>
      <c r="J4114" s="10">
        <v>102.83320000000001</v>
      </c>
      <c r="K4114" s="11">
        <v>3.9</v>
      </c>
      <c r="L4114" s="11" t="str">
        <f>IF(Tabla134[[#This Row],[Item Weight]]&lt;$U$12,"Poco Peso",IF(Tabla134[[#This Row],[Item Weight]]&lt;$U$13,"Peso Medio","Peso Alto"))</f>
        <v>Peso Medio</v>
      </c>
      <c r="N4114" s="11">
        <f>IF(Tabla134[[#This Row],[Item Weight (Nulos)]]="",VLOOKUP(Tabla134[[#This Row],[Item Identifier]],'Tabla para Nulos'!$A$3:$B$1563,2,FALSE),Tabla134[[#This Row],[Item Weight (Nulos)]])</f>
        <v>15.3</v>
      </c>
      <c r="O4114" s="11" t="str">
        <f>IF(Tabla134[[#This Row],[Item Visibility]]&lt;$U$15,"Poca visibilidad",IF(Tabla134[[#This Row],[Item Visibility]]&lt;$U$16,"Visibilidad media","Mayor visibilidad"))</f>
        <v>Poca visibilidad</v>
      </c>
      <c r="P4114" s="11" t="str">
        <f>IF(Tabla134[[#This Row],[Rating]]&lt;2,"Muy Malo",IF(Tabla134[[#This Row],[Rating]]&lt;3,"Malo",IF(Tabla134[[#This Row],[Rating]]&lt;4,"Regular",IF(Tabla134[[#This Row],[Rating]]&lt;5,"Bueno","Excelente"))))</f>
        <v>Regular</v>
      </c>
    </row>
    <row r="4115" spans="1:16" x14ac:dyDescent="0.2">
      <c r="A4115" s="7" t="s">
        <v>124</v>
      </c>
      <c r="B4115" s="7" t="s">
        <v>789</v>
      </c>
      <c r="C4115" s="7" t="s">
        <v>171</v>
      </c>
      <c r="D4115" s="8">
        <v>2018</v>
      </c>
      <c r="E4115" s="7" t="s">
        <v>13</v>
      </c>
      <c r="F4115" s="7" t="s">
        <v>2</v>
      </c>
      <c r="G4115" s="7" t="s">
        <v>1</v>
      </c>
      <c r="H4115" s="7" t="s">
        <v>12</v>
      </c>
      <c r="I4115" s="9">
        <v>0.16314804099999999</v>
      </c>
      <c r="J4115" s="10">
        <v>116.61239999999999</v>
      </c>
      <c r="K4115" s="11">
        <v>3.9</v>
      </c>
      <c r="L4115" s="11" t="str">
        <f>IF(Tabla134[[#This Row],[Item Weight]]&lt;$U$12,"Poco Peso",IF(Tabla134[[#This Row],[Item Weight]]&lt;$U$13,"Peso Medio","Peso Alto"))</f>
        <v>Peso Medio</v>
      </c>
      <c r="N4115" s="11">
        <f>IF(Tabla134[[#This Row],[Item Weight (Nulos)]]="",VLOOKUP(Tabla134[[#This Row],[Item Identifier]],'Tabla para Nulos'!$A$3:$B$1563,2,FALSE),Tabla134[[#This Row],[Item Weight (Nulos)]])</f>
        <v>12.349999999999998</v>
      </c>
      <c r="O4115" s="11" t="str">
        <f>IF(Tabla134[[#This Row],[Item Visibility]]&lt;$U$15,"Poca visibilidad",IF(Tabla134[[#This Row],[Item Visibility]]&lt;$U$16,"Visibilidad media","Mayor visibilidad"))</f>
        <v>Mayor visibilidad</v>
      </c>
      <c r="P4115" s="11" t="str">
        <f>IF(Tabla134[[#This Row],[Rating]]&lt;2,"Muy Malo",IF(Tabla134[[#This Row],[Rating]]&lt;3,"Malo",IF(Tabla134[[#This Row],[Rating]]&lt;4,"Regular",IF(Tabla134[[#This Row],[Rating]]&lt;5,"Bueno","Excelente"))))</f>
        <v>Regular</v>
      </c>
    </row>
    <row r="4116" spans="1:16" x14ac:dyDescent="0.2">
      <c r="A4116" s="7" t="s">
        <v>124</v>
      </c>
      <c r="B4116" s="7" t="s">
        <v>1555</v>
      </c>
      <c r="C4116" s="7" t="s">
        <v>171</v>
      </c>
      <c r="D4116" s="8">
        <v>2018</v>
      </c>
      <c r="E4116" s="7" t="s">
        <v>13</v>
      </c>
      <c r="F4116" s="7" t="s">
        <v>2</v>
      </c>
      <c r="G4116" s="7" t="s">
        <v>1</v>
      </c>
      <c r="H4116" s="7" t="s">
        <v>12</v>
      </c>
      <c r="I4116" s="9">
        <v>0.134418705</v>
      </c>
      <c r="J4116" s="10">
        <v>99.67</v>
      </c>
      <c r="K4116" s="11">
        <v>3.9</v>
      </c>
      <c r="L4116" s="11" t="str">
        <f>IF(Tabla134[[#This Row],[Item Weight]]&lt;$U$12,"Poco Peso",IF(Tabla134[[#This Row],[Item Weight]]&lt;$U$13,"Peso Medio","Peso Alto"))</f>
        <v>Peso Medio</v>
      </c>
      <c r="N4116" s="11">
        <f>IF(Tabla134[[#This Row],[Item Weight (Nulos)]]="",VLOOKUP(Tabla134[[#This Row],[Item Identifier]],'Tabla para Nulos'!$A$3:$B$1563,2,FALSE),Tabla134[[#This Row],[Item Weight (Nulos)]])</f>
        <v>15.75</v>
      </c>
      <c r="O4116" s="11" t="str">
        <f>IF(Tabla134[[#This Row],[Item Visibility]]&lt;$U$15,"Poca visibilidad",IF(Tabla134[[#This Row],[Item Visibility]]&lt;$U$16,"Visibilidad media","Mayor visibilidad"))</f>
        <v>Mayor visibilidad</v>
      </c>
      <c r="P4116" s="11" t="str">
        <f>IF(Tabla134[[#This Row],[Rating]]&lt;2,"Muy Malo",IF(Tabla134[[#This Row],[Rating]]&lt;3,"Malo",IF(Tabla134[[#This Row],[Rating]]&lt;4,"Regular",IF(Tabla134[[#This Row],[Rating]]&lt;5,"Bueno","Excelente"))))</f>
        <v>Regular</v>
      </c>
    </row>
    <row r="4117" spans="1:16" x14ac:dyDescent="0.2">
      <c r="A4117" s="7" t="s">
        <v>124</v>
      </c>
      <c r="B4117" s="7" t="s">
        <v>1004</v>
      </c>
      <c r="C4117" s="7" t="s">
        <v>47</v>
      </c>
      <c r="D4117" s="8">
        <v>2018</v>
      </c>
      <c r="E4117" s="7" t="s">
        <v>13</v>
      </c>
      <c r="F4117" s="7" t="s">
        <v>2</v>
      </c>
      <c r="G4117" s="7" t="s">
        <v>1</v>
      </c>
      <c r="H4117" s="7" t="s">
        <v>12</v>
      </c>
      <c r="I4117" s="9">
        <v>0.145464606</v>
      </c>
      <c r="J4117" s="10">
        <v>105.76479999999999</v>
      </c>
      <c r="K4117" s="11">
        <v>3.9</v>
      </c>
      <c r="L4117" s="11" t="str">
        <f>IF(Tabla134[[#This Row],[Item Weight]]&lt;$U$12,"Poco Peso",IF(Tabla134[[#This Row],[Item Weight]]&lt;$U$13,"Peso Medio","Peso Alto"))</f>
        <v>Peso Medio</v>
      </c>
      <c r="N4117" s="11">
        <f>IF(Tabla134[[#This Row],[Item Weight (Nulos)]]="",VLOOKUP(Tabla134[[#This Row],[Item Identifier]],'Tabla para Nulos'!$A$3:$B$1563,2,FALSE),Tabla134[[#This Row],[Item Weight (Nulos)]])</f>
        <v>10.299999999999999</v>
      </c>
      <c r="O4117" s="11" t="str">
        <f>IF(Tabla134[[#This Row],[Item Visibility]]&lt;$U$15,"Poca visibilidad",IF(Tabla134[[#This Row],[Item Visibility]]&lt;$U$16,"Visibilidad media","Mayor visibilidad"))</f>
        <v>Mayor visibilidad</v>
      </c>
      <c r="P4117" s="11" t="str">
        <f>IF(Tabla134[[#This Row],[Rating]]&lt;2,"Muy Malo",IF(Tabla134[[#This Row],[Rating]]&lt;3,"Malo",IF(Tabla134[[#This Row],[Rating]]&lt;4,"Regular",IF(Tabla134[[#This Row],[Rating]]&lt;5,"Bueno","Excelente"))))</f>
        <v>Regular</v>
      </c>
    </row>
    <row r="4118" spans="1:16" x14ac:dyDescent="0.2">
      <c r="A4118" s="7" t="s">
        <v>124</v>
      </c>
      <c r="B4118" s="7" t="s">
        <v>851</v>
      </c>
      <c r="C4118" s="7" t="s">
        <v>14</v>
      </c>
      <c r="D4118" s="8">
        <v>2018</v>
      </c>
      <c r="E4118" s="7" t="s">
        <v>13</v>
      </c>
      <c r="F4118" s="7" t="s">
        <v>2</v>
      </c>
      <c r="G4118" s="7" t="s">
        <v>1</v>
      </c>
      <c r="H4118" s="7" t="s">
        <v>12</v>
      </c>
      <c r="I4118" s="9">
        <v>0.11753085100000001</v>
      </c>
      <c r="J4118" s="10">
        <v>222.7088</v>
      </c>
      <c r="K4118" s="11">
        <v>3.9</v>
      </c>
      <c r="L4118" s="11" t="str">
        <f>IF(Tabla134[[#This Row],[Item Weight]]&lt;$U$12,"Poco Peso",IF(Tabla134[[#This Row],[Item Weight]]&lt;$U$13,"Peso Medio","Peso Alto"))</f>
        <v>Peso Alto</v>
      </c>
      <c r="N4118" s="11">
        <f>IF(Tabla134[[#This Row],[Item Weight (Nulos)]]="",VLOOKUP(Tabla134[[#This Row],[Item Identifier]],'Tabla para Nulos'!$A$3:$B$1563,2,FALSE),Tabla134[[#This Row],[Item Weight (Nulos)]])</f>
        <v>19.350000000000001</v>
      </c>
      <c r="O4118" s="11" t="str">
        <f>IF(Tabla134[[#This Row],[Item Visibility]]&lt;$U$15,"Poca visibilidad",IF(Tabla134[[#This Row],[Item Visibility]]&lt;$U$16,"Visibilidad media","Mayor visibilidad"))</f>
        <v>Mayor visibilidad</v>
      </c>
      <c r="P4118" s="11" t="str">
        <f>IF(Tabla134[[#This Row],[Rating]]&lt;2,"Muy Malo",IF(Tabla134[[#This Row],[Rating]]&lt;3,"Malo",IF(Tabla134[[#This Row],[Rating]]&lt;4,"Regular",IF(Tabla134[[#This Row],[Rating]]&lt;5,"Bueno","Excelente"))))</f>
        <v>Regular</v>
      </c>
    </row>
    <row r="4119" spans="1:16" x14ac:dyDescent="0.2">
      <c r="A4119" s="7" t="s">
        <v>124</v>
      </c>
      <c r="B4119" s="7" t="s">
        <v>394</v>
      </c>
      <c r="C4119" s="7" t="s">
        <v>19</v>
      </c>
      <c r="D4119" s="8">
        <v>2018</v>
      </c>
      <c r="E4119" s="7" t="s">
        <v>13</v>
      </c>
      <c r="F4119" s="7" t="s">
        <v>2</v>
      </c>
      <c r="G4119" s="7" t="s">
        <v>1</v>
      </c>
      <c r="H4119" s="7" t="s">
        <v>12</v>
      </c>
      <c r="I4119" s="9">
        <v>0</v>
      </c>
      <c r="J4119" s="10">
        <v>153.80240000000001</v>
      </c>
      <c r="K4119" s="11">
        <v>3.9</v>
      </c>
      <c r="L4119" s="11" t="str">
        <f>IF(Tabla134[[#This Row],[Item Weight]]&lt;$U$12,"Poco Peso",IF(Tabla134[[#This Row],[Item Weight]]&lt;$U$13,"Peso Medio","Peso Alto"))</f>
        <v>Peso Alto</v>
      </c>
      <c r="N4119" s="11">
        <f>IF(Tabla134[[#This Row],[Item Weight (Nulos)]]="",VLOOKUP(Tabla134[[#This Row],[Item Identifier]],'Tabla para Nulos'!$A$3:$B$1563,2,FALSE),Tabla134[[#This Row],[Item Weight (Nulos)]])</f>
        <v>20.75</v>
      </c>
      <c r="O4119" s="11" t="str">
        <f>IF(Tabla134[[#This Row],[Item Visibility]]&lt;$U$15,"Poca visibilidad",IF(Tabla134[[#This Row],[Item Visibility]]&lt;$U$16,"Visibilidad media","Mayor visibilidad"))</f>
        <v>Poca visibilidad</v>
      </c>
      <c r="P4119" s="11" t="str">
        <f>IF(Tabla134[[#This Row],[Rating]]&lt;2,"Muy Malo",IF(Tabla134[[#This Row],[Rating]]&lt;3,"Malo",IF(Tabla134[[#This Row],[Rating]]&lt;4,"Regular",IF(Tabla134[[#This Row],[Rating]]&lt;5,"Bueno","Excelente"))))</f>
        <v>Regular</v>
      </c>
    </row>
    <row r="4120" spans="1:16" x14ac:dyDescent="0.2">
      <c r="A4120" s="7" t="s">
        <v>6</v>
      </c>
      <c r="B4120" s="7" t="s">
        <v>954</v>
      </c>
      <c r="C4120" s="7" t="s">
        <v>28</v>
      </c>
      <c r="D4120" s="8">
        <v>2018</v>
      </c>
      <c r="E4120" s="7" t="s">
        <v>13</v>
      </c>
      <c r="F4120" s="7" t="s">
        <v>2</v>
      </c>
      <c r="G4120" s="7" t="s">
        <v>1</v>
      </c>
      <c r="H4120" s="7" t="s">
        <v>12</v>
      </c>
      <c r="I4120" s="9">
        <v>4.8292188999999999E-2</v>
      </c>
      <c r="J4120" s="10">
        <v>133.1626</v>
      </c>
      <c r="K4120" s="11">
        <v>3.9</v>
      </c>
      <c r="L4120" s="11" t="str">
        <f>IF(Tabla134[[#This Row],[Item Weight]]&lt;$U$12,"Poco Peso",IF(Tabla134[[#This Row],[Item Weight]]&lt;$U$13,"Peso Medio","Peso Alto"))</f>
        <v>Poco Peso</v>
      </c>
      <c r="N4120" s="11">
        <f>IF(Tabla134[[#This Row],[Item Weight (Nulos)]]="",VLOOKUP(Tabla134[[#This Row],[Item Identifier]],'Tabla para Nulos'!$A$3:$B$1563,2,FALSE),Tabla134[[#This Row],[Item Weight (Nulos)]])</f>
        <v>5.464999999999999</v>
      </c>
      <c r="O4120" s="11" t="str">
        <f>IF(Tabla134[[#This Row],[Item Visibility]]&lt;$U$15,"Poca visibilidad",IF(Tabla134[[#This Row],[Item Visibility]]&lt;$U$16,"Visibilidad media","Mayor visibilidad"))</f>
        <v>Visibilidad media</v>
      </c>
      <c r="P4120" s="11" t="str">
        <f>IF(Tabla134[[#This Row],[Rating]]&lt;2,"Muy Malo",IF(Tabla134[[#This Row],[Rating]]&lt;3,"Malo",IF(Tabla134[[#This Row],[Rating]]&lt;4,"Regular",IF(Tabla134[[#This Row],[Rating]]&lt;5,"Bueno","Excelente"))))</f>
        <v>Regular</v>
      </c>
    </row>
    <row r="4121" spans="1:16" x14ac:dyDescent="0.2">
      <c r="A4121" s="7" t="s">
        <v>6</v>
      </c>
      <c r="B4121" s="7" t="s">
        <v>1144</v>
      </c>
      <c r="C4121" s="7" t="s">
        <v>112</v>
      </c>
      <c r="D4121" s="8">
        <v>2018</v>
      </c>
      <c r="E4121" s="7" t="s">
        <v>13</v>
      </c>
      <c r="F4121" s="7" t="s">
        <v>2</v>
      </c>
      <c r="G4121" s="7" t="s">
        <v>1</v>
      </c>
      <c r="H4121" s="7" t="s">
        <v>12</v>
      </c>
      <c r="I4121" s="9">
        <v>5.4220617999999998E-2</v>
      </c>
      <c r="J4121" s="10">
        <v>129.131</v>
      </c>
      <c r="K4121" s="11">
        <v>3.9</v>
      </c>
      <c r="L4121" s="11" t="str">
        <f>IF(Tabla134[[#This Row],[Item Weight]]&lt;$U$12,"Poco Peso",IF(Tabla134[[#This Row],[Item Weight]]&lt;$U$13,"Peso Medio","Peso Alto"))</f>
        <v>Poco Peso</v>
      </c>
      <c r="N4121" s="11">
        <f>IF(Tabla134[[#This Row],[Item Weight (Nulos)]]="",VLOOKUP(Tabla134[[#This Row],[Item Identifier]],'Tabla para Nulos'!$A$3:$B$1563,2,FALSE),Tabla134[[#This Row],[Item Weight (Nulos)]])</f>
        <v>8.6</v>
      </c>
      <c r="O4121" s="11" t="str">
        <f>IF(Tabla134[[#This Row],[Item Visibility]]&lt;$U$15,"Poca visibilidad",IF(Tabla134[[#This Row],[Item Visibility]]&lt;$U$16,"Visibilidad media","Mayor visibilidad"))</f>
        <v>Visibilidad media</v>
      </c>
      <c r="P4121" s="11" t="str">
        <f>IF(Tabla134[[#This Row],[Rating]]&lt;2,"Muy Malo",IF(Tabla134[[#This Row],[Rating]]&lt;3,"Malo",IF(Tabla134[[#This Row],[Rating]]&lt;4,"Regular",IF(Tabla134[[#This Row],[Rating]]&lt;5,"Bueno","Excelente"))))</f>
        <v>Regular</v>
      </c>
    </row>
    <row r="4122" spans="1:16" x14ac:dyDescent="0.2">
      <c r="A4122" s="7" t="s">
        <v>6</v>
      </c>
      <c r="B4122" s="7" t="s">
        <v>1134</v>
      </c>
      <c r="C4122" s="7" t="s">
        <v>71</v>
      </c>
      <c r="D4122" s="8">
        <v>2018</v>
      </c>
      <c r="E4122" s="7" t="s">
        <v>13</v>
      </c>
      <c r="F4122" s="7" t="s">
        <v>2</v>
      </c>
      <c r="G4122" s="7" t="s">
        <v>1</v>
      </c>
      <c r="H4122" s="7" t="s">
        <v>12</v>
      </c>
      <c r="I4122" s="9">
        <v>3.7681358999999998E-2</v>
      </c>
      <c r="J4122" s="10">
        <v>125.1046</v>
      </c>
      <c r="K4122" s="11">
        <v>3.9</v>
      </c>
      <c r="L4122" s="11" t="str">
        <f>IF(Tabla134[[#This Row],[Item Weight]]&lt;$U$12,"Poco Peso",IF(Tabla134[[#This Row],[Item Weight]]&lt;$U$13,"Peso Medio","Peso Alto"))</f>
        <v>Peso Medio</v>
      </c>
      <c r="N4122" s="11">
        <f>IF(Tabla134[[#This Row],[Item Weight (Nulos)]]="",VLOOKUP(Tabla134[[#This Row],[Item Identifier]],'Tabla para Nulos'!$A$3:$B$1563,2,FALSE),Tabla134[[#This Row],[Item Weight (Nulos)]])</f>
        <v>15.699999999999998</v>
      </c>
      <c r="O4122" s="11" t="str">
        <f>IF(Tabla134[[#This Row],[Item Visibility]]&lt;$U$15,"Poca visibilidad",IF(Tabla134[[#This Row],[Item Visibility]]&lt;$U$16,"Visibilidad media","Mayor visibilidad"))</f>
        <v>Visibilidad media</v>
      </c>
      <c r="P4122" s="11" t="str">
        <f>IF(Tabla134[[#This Row],[Rating]]&lt;2,"Muy Malo",IF(Tabla134[[#This Row],[Rating]]&lt;3,"Malo",IF(Tabla134[[#This Row],[Rating]]&lt;4,"Regular",IF(Tabla134[[#This Row],[Rating]]&lt;5,"Bueno","Excelente"))))</f>
        <v>Regular</v>
      </c>
    </row>
    <row r="4123" spans="1:16" x14ac:dyDescent="0.2">
      <c r="A4123" s="7" t="s">
        <v>6</v>
      </c>
      <c r="B4123" s="7" t="s">
        <v>560</v>
      </c>
      <c r="C4123" s="7" t="s">
        <v>71</v>
      </c>
      <c r="D4123" s="8">
        <v>2018</v>
      </c>
      <c r="E4123" s="7" t="s">
        <v>13</v>
      </c>
      <c r="F4123" s="7" t="s">
        <v>2</v>
      </c>
      <c r="G4123" s="7" t="s">
        <v>1</v>
      </c>
      <c r="H4123" s="7" t="s">
        <v>12</v>
      </c>
      <c r="I4123" s="9">
        <v>1.9837654999999999E-2</v>
      </c>
      <c r="J4123" s="10">
        <v>128.131</v>
      </c>
      <c r="K4123" s="11">
        <v>3.9</v>
      </c>
      <c r="L4123" s="11" t="str">
        <f>IF(Tabla134[[#This Row],[Item Weight]]&lt;$U$12,"Poco Peso",IF(Tabla134[[#This Row],[Item Weight]]&lt;$U$13,"Peso Medio","Peso Alto"))</f>
        <v>Peso Medio</v>
      </c>
      <c r="N4123" s="11">
        <f>IF(Tabla134[[#This Row],[Item Weight (Nulos)]]="",VLOOKUP(Tabla134[[#This Row],[Item Identifier]],'Tabla para Nulos'!$A$3:$B$1563,2,FALSE),Tabla134[[#This Row],[Item Weight (Nulos)]])</f>
        <v>15.1</v>
      </c>
      <c r="O4123" s="11" t="str">
        <f>IF(Tabla134[[#This Row],[Item Visibility]]&lt;$U$15,"Poca visibilidad",IF(Tabla134[[#This Row],[Item Visibility]]&lt;$U$16,"Visibilidad media","Mayor visibilidad"))</f>
        <v>Poca visibilidad</v>
      </c>
      <c r="P4123" s="11" t="str">
        <f>IF(Tabla134[[#This Row],[Rating]]&lt;2,"Muy Malo",IF(Tabla134[[#This Row],[Rating]]&lt;3,"Malo",IF(Tabla134[[#This Row],[Rating]]&lt;4,"Regular",IF(Tabla134[[#This Row],[Rating]]&lt;5,"Bueno","Excelente"))))</f>
        <v>Regular</v>
      </c>
    </row>
    <row r="4124" spans="1:16" x14ac:dyDescent="0.2">
      <c r="A4124" s="7" t="s">
        <v>6</v>
      </c>
      <c r="B4124" s="7" t="s">
        <v>340</v>
      </c>
      <c r="C4124" s="7" t="s">
        <v>10</v>
      </c>
      <c r="D4124" s="8">
        <v>2018</v>
      </c>
      <c r="E4124" s="7" t="s">
        <v>13</v>
      </c>
      <c r="F4124" s="7" t="s">
        <v>2</v>
      </c>
      <c r="G4124" s="7" t="s">
        <v>1</v>
      </c>
      <c r="H4124" s="7" t="s">
        <v>12</v>
      </c>
      <c r="I4124" s="9">
        <v>2.2807826E-2</v>
      </c>
      <c r="J4124" s="10">
        <v>183.495</v>
      </c>
      <c r="K4124" s="11">
        <v>3.9</v>
      </c>
      <c r="L4124" s="11" t="str">
        <f>IF(Tabla134[[#This Row],[Item Weight]]&lt;$U$12,"Poco Peso",IF(Tabla134[[#This Row],[Item Weight]]&lt;$U$13,"Peso Medio","Peso Alto"))</f>
        <v>Peso Alto</v>
      </c>
      <c r="N4124" s="11">
        <f>IF(Tabla134[[#This Row],[Item Weight (Nulos)]]="",VLOOKUP(Tabla134[[#This Row],[Item Identifier]],'Tabla para Nulos'!$A$3:$B$1563,2,FALSE),Tabla134[[#This Row],[Item Weight (Nulos)]])</f>
        <v>19.2</v>
      </c>
      <c r="O4124" s="11" t="str">
        <f>IF(Tabla134[[#This Row],[Item Visibility]]&lt;$U$15,"Poca visibilidad",IF(Tabla134[[#This Row],[Item Visibility]]&lt;$U$16,"Visibilidad media","Mayor visibilidad"))</f>
        <v>Poca visibilidad</v>
      </c>
      <c r="P4124" s="11" t="str">
        <f>IF(Tabla134[[#This Row],[Rating]]&lt;2,"Muy Malo",IF(Tabla134[[#This Row],[Rating]]&lt;3,"Malo",IF(Tabla134[[#This Row],[Rating]]&lt;4,"Regular",IF(Tabla134[[#This Row],[Rating]]&lt;5,"Bueno","Excelente"))))</f>
        <v>Regular</v>
      </c>
    </row>
    <row r="4125" spans="1:16" x14ac:dyDescent="0.2">
      <c r="A4125" s="7" t="s">
        <v>6</v>
      </c>
      <c r="B4125" s="7" t="s">
        <v>549</v>
      </c>
      <c r="C4125" s="7" t="s">
        <v>10</v>
      </c>
      <c r="D4125" s="8">
        <v>2018</v>
      </c>
      <c r="E4125" s="7" t="s">
        <v>13</v>
      </c>
      <c r="F4125" s="7" t="s">
        <v>2</v>
      </c>
      <c r="G4125" s="7" t="s">
        <v>1</v>
      </c>
      <c r="H4125" s="7" t="s">
        <v>12</v>
      </c>
      <c r="I4125" s="9">
        <v>6.2109174000000003E-2</v>
      </c>
      <c r="J4125" s="10">
        <v>223.7062</v>
      </c>
      <c r="K4125" s="11">
        <v>3.9</v>
      </c>
      <c r="L4125" s="11" t="str">
        <f>IF(Tabla134[[#This Row],[Item Weight]]&lt;$U$12,"Poco Peso",IF(Tabla134[[#This Row],[Item Weight]]&lt;$U$13,"Peso Medio","Peso Alto"))</f>
        <v>Peso Medio</v>
      </c>
      <c r="N4125" s="11">
        <f>IF(Tabla134[[#This Row],[Item Weight (Nulos)]]="",VLOOKUP(Tabla134[[#This Row],[Item Identifier]],'Tabla para Nulos'!$A$3:$B$1563,2,FALSE),Tabla134[[#This Row],[Item Weight (Nulos)]])</f>
        <v>16.349999999999998</v>
      </c>
      <c r="O4125" s="11" t="str">
        <f>IF(Tabla134[[#This Row],[Item Visibility]]&lt;$U$15,"Poca visibilidad",IF(Tabla134[[#This Row],[Item Visibility]]&lt;$U$16,"Visibilidad media","Mayor visibilidad"))</f>
        <v>Visibilidad media</v>
      </c>
      <c r="P4125" s="11" t="str">
        <f>IF(Tabla134[[#This Row],[Rating]]&lt;2,"Muy Malo",IF(Tabla134[[#This Row],[Rating]]&lt;3,"Malo",IF(Tabla134[[#This Row],[Rating]]&lt;4,"Regular",IF(Tabla134[[#This Row],[Rating]]&lt;5,"Bueno","Excelente"))))</f>
        <v>Regular</v>
      </c>
    </row>
    <row r="4126" spans="1:16" x14ac:dyDescent="0.2">
      <c r="A4126" s="7" t="s">
        <v>6</v>
      </c>
      <c r="B4126" s="7" t="s">
        <v>1378</v>
      </c>
      <c r="C4126" s="7" t="s">
        <v>47</v>
      </c>
      <c r="D4126" s="8">
        <v>2018</v>
      </c>
      <c r="E4126" s="7" t="s">
        <v>13</v>
      </c>
      <c r="F4126" s="7" t="s">
        <v>2</v>
      </c>
      <c r="G4126" s="7" t="s">
        <v>1</v>
      </c>
      <c r="H4126" s="7" t="s">
        <v>12</v>
      </c>
      <c r="I4126" s="9">
        <v>9.4201477000000006E-2</v>
      </c>
      <c r="J4126" s="10">
        <v>213.35599999999999</v>
      </c>
      <c r="K4126" s="11">
        <v>3.9</v>
      </c>
      <c r="L4126" s="11" t="str">
        <f>IF(Tabla134[[#This Row],[Item Weight]]&lt;$U$12,"Poco Peso",IF(Tabla134[[#This Row],[Item Weight]]&lt;$U$13,"Peso Medio","Peso Alto"))</f>
        <v>Poco Peso</v>
      </c>
      <c r="N4126" s="11">
        <f>IF(Tabla134[[#This Row],[Item Weight (Nulos)]]="",VLOOKUP(Tabla134[[#This Row],[Item Identifier]],'Tabla para Nulos'!$A$3:$B$1563,2,FALSE),Tabla134[[#This Row],[Item Weight (Nulos)]])</f>
        <v>6.1550000000000002</v>
      </c>
      <c r="O4126" s="11" t="str">
        <f>IF(Tabla134[[#This Row],[Item Visibility]]&lt;$U$15,"Poca visibilidad",IF(Tabla134[[#This Row],[Item Visibility]]&lt;$U$16,"Visibilidad media","Mayor visibilidad"))</f>
        <v>Visibilidad media</v>
      </c>
      <c r="P4126" s="11" t="str">
        <f>IF(Tabla134[[#This Row],[Rating]]&lt;2,"Muy Malo",IF(Tabla134[[#This Row],[Rating]]&lt;3,"Malo",IF(Tabla134[[#This Row],[Rating]]&lt;4,"Regular",IF(Tabla134[[#This Row],[Rating]]&lt;5,"Bueno","Excelente"))))</f>
        <v>Regular</v>
      </c>
    </row>
    <row r="4127" spans="1:16" x14ac:dyDescent="0.2">
      <c r="A4127" s="7" t="s">
        <v>6</v>
      </c>
      <c r="B4127" s="7" t="s">
        <v>964</v>
      </c>
      <c r="C4127" s="7" t="s">
        <v>163</v>
      </c>
      <c r="D4127" s="8">
        <v>2018</v>
      </c>
      <c r="E4127" s="7" t="s">
        <v>13</v>
      </c>
      <c r="F4127" s="7" t="s">
        <v>2</v>
      </c>
      <c r="G4127" s="7" t="s">
        <v>1</v>
      </c>
      <c r="H4127" s="7" t="s">
        <v>12</v>
      </c>
      <c r="I4127" s="9">
        <v>0.14559143799999999</v>
      </c>
      <c r="J4127" s="10">
        <v>148.70500000000001</v>
      </c>
      <c r="K4127" s="11">
        <v>3.9</v>
      </c>
      <c r="L4127" s="11" t="str">
        <f>IF(Tabla134[[#This Row],[Item Weight]]&lt;$U$12,"Poco Peso",IF(Tabla134[[#This Row],[Item Weight]]&lt;$U$13,"Peso Medio","Peso Alto"))</f>
        <v>Peso Alto</v>
      </c>
      <c r="N4127" s="11">
        <f>IF(Tabla134[[#This Row],[Item Weight (Nulos)]]="",VLOOKUP(Tabla134[[#This Row],[Item Identifier]],'Tabla para Nulos'!$A$3:$B$1563,2,FALSE),Tabla134[[#This Row],[Item Weight (Nulos)]])</f>
        <v>17.349999999999998</v>
      </c>
      <c r="O4127" s="11" t="str">
        <f>IF(Tabla134[[#This Row],[Item Visibility]]&lt;$U$15,"Poca visibilidad",IF(Tabla134[[#This Row],[Item Visibility]]&lt;$U$16,"Visibilidad media","Mayor visibilidad"))</f>
        <v>Mayor visibilidad</v>
      </c>
      <c r="P4127" s="11" t="str">
        <f>IF(Tabla134[[#This Row],[Rating]]&lt;2,"Muy Malo",IF(Tabla134[[#This Row],[Rating]]&lt;3,"Malo",IF(Tabla134[[#This Row],[Rating]]&lt;4,"Regular",IF(Tabla134[[#This Row],[Rating]]&lt;5,"Bueno","Excelente"))))</f>
        <v>Regular</v>
      </c>
    </row>
    <row r="4128" spans="1:16" x14ac:dyDescent="0.2">
      <c r="A4128" s="7" t="s">
        <v>6</v>
      </c>
      <c r="B4128" s="7" t="s">
        <v>319</v>
      </c>
      <c r="C4128" s="7" t="s">
        <v>14</v>
      </c>
      <c r="D4128" s="8">
        <v>2018</v>
      </c>
      <c r="E4128" s="7" t="s">
        <v>13</v>
      </c>
      <c r="F4128" s="7" t="s">
        <v>2</v>
      </c>
      <c r="G4128" s="7" t="s">
        <v>1</v>
      </c>
      <c r="H4128" s="7" t="s">
        <v>12</v>
      </c>
      <c r="I4128" s="9">
        <v>9.3202196000000001E-2</v>
      </c>
      <c r="J4128" s="10">
        <v>125.57040000000001</v>
      </c>
      <c r="K4128" s="11">
        <v>3.9</v>
      </c>
      <c r="L4128" s="11" t="str">
        <f>IF(Tabla134[[#This Row],[Item Weight]]&lt;$U$12,"Poco Peso",IF(Tabla134[[#This Row],[Item Weight]]&lt;$U$13,"Peso Medio","Peso Alto"))</f>
        <v>Peso Medio</v>
      </c>
      <c r="N4128" s="11">
        <f>IF(Tabla134[[#This Row],[Item Weight (Nulos)]]="",VLOOKUP(Tabla134[[#This Row],[Item Identifier]],'Tabla para Nulos'!$A$3:$B$1563,2,FALSE),Tabla134[[#This Row],[Item Weight (Nulos)]])</f>
        <v>11.799999999999999</v>
      </c>
      <c r="O4128" s="11" t="str">
        <f>IF(Tabla134[[#This Row],[Item Visibility]]&lt;$U$15,"Poca visibilidad",IF(Tabla134[[#This Row],[Item Visibility]]&lt;$U$16,"Visibilidad media","Mayor visibilidad"))</f>
        <v>Visibilidad media</v>
      </c>
      <c r="P4128" s="11" t="str">
        <f>IF(Tabla134[[#This Row],[Rating]]&lt;2,"Muy Malo",IF(Tabla134[[#This Row],[Rating]]&lt;3,"Malo",IF(Tabla134[[#This Row],[Rating]]&lt;4,"Regular",IF(Tabla134[[#This Row],[Rating]]&lt;5,"Bueno","Excelente"))))</f>
        <v>Regular</v>
      </c>
    </row>
    <row r="4129" spans="1:16" x14ac:dyDescent="0.2">
      <c r="A4129" s="7" t="s">
        <v>6</v>
      </c>
      <c r="B4129" s="7" t="s">
        <v>715</v>
      </c>
      <c r="C4129" s="7" t="s">
        <v>19</v>
      </c>
      <c r="D4129" s="8">
        <v>2018</v>
      </c>
      <c r="E4129" s="7" t="s">
        <v>13</v>
      </c>
      <c r="F4129" s="7" t="s">
        <v>2</v>
      </c>
      <c r="G4129" s="7" t="s">
        <v>1</v>
      </c>
      <c r="H4129" s="7" t="s">
        <v>12</v>
      </c>
      <c r="I4129" s="9">
        <v>3.9734881999999999E-2</v>
      </c>
      <c r="J4129" s="10">
        <v>165.7868</v>
      </c>
      <c r="K4129" s="11">
        <v>3.9</v>
      </c>
      <c r="L4129" s="11" t="str">
        <f>IF(Tabla134[[#This Row],[Item Weight]]&lt;$U$12,"Poco Peso",IF(Tabla134[[#This Row],[Item Weight]]&lt;$U$13,"Peso Medio","Peso Alto"))</f>
        <v>Peso Alto</v>
      </c>
      <c r="N4129" s="11">
        <f>IF(Tabla134[[#This Row],[Item Weight (Nulos)]]="",VLOOKUP(Tabla134[[#This Row],[Item Identifier]],'Tabla para Nulos'!$A$3:$B$1563,2,FALSE),Tabla134[[#This Row],[Item Weight (Nulos)]])</f>
        <v>19.349999999999998</v>
      </c>
      <c r="O4129" s="11" t="str">
        <f>IF(Tabla134[[#This Row],[Item Visibility]]&lt;$U$15,"Poca visibilidad",IF(Tabla134[[#This Row],[Item Visibility]]&lt;$U$16,"Visibilidad media","Mayor visibilidad"))</f>
        <v>Visibilidad media</v>
      </c>
      <c r="P4129" s="11" t="str">
        <f>IF(Tabla134[[#This Row],[Rating]]&lt;2,"Muy Malo",IF(Tabla134[[#This Row],[Rating]]&lt;3,"Malo",IF(Tabla134[[#This Row],[Rating]]&lt;4,"Regular",IF(Tabla134[[#This Row],[Rating]]&lt;5,"Bueno","Excelente"))))</f>
        <v>Regular</v>
      </c>
    </row>
    <row r="4130" spans="1:16" x14ac:dyDescent="0.2">
      <c r="A4130" s="7" t="s">
        <v>21</v>
      </c>
      <c r="B4130" s="7" t="s">
        <v>1317</v>
      </c>
      <c r="C4130" s="7" t="s">
        <v>4</v>
      </c>
      <c r="D4130" s="8">
        <v>2018</v>
      </c>
      <c r="E4130" s="7" t="s">
        <v>13</v>
      </c>
      <c r="F4130" s="7" t="s">
        <v>2</v>
      </c>
      <c r="G4130" s="7" t="s">
        <v>1</v>
      </c>
      <c r="H4130" s="7" t="s">
        <v>12</v>
      </c>
      <c r="I4130" s="9">
        <v>7.5368868000000006E-2</v>
      </c>
      <c r="J4130" s="10">
        <v>35.2532</v>
      </c>
      <c r="K4130" s="11">
        <v>3.9</v>
      </c>
      <c r="L4130" s="11" t="str">
        <f>IF(Tabla134[[#This Row],[Item Weight]]&lt;$U$12,"Poco Peso",IF(Tabla134[[#This Row],[Item Weight]]&lt;$U$13,"Peso Medio","Peso Alto"))</f>
        <v>Peso Medio</v>
      </c>
      <c r="N4130" s="11">
        <f>IF(Tabla134[[#This Row],[Item Weight (Nulos)]]="",VLOOKUP(Tabla134[[#This Row],[Item Identifier]],'Tabla para Nulos'!$A$3:$B$1563,2,FALSE),Tabla134[[#This Row],[Item Weight (Nulos)]])</f>
        <v>16.75</v>
      </c>
      <c r="O4130" s="11" t="str">
        <f>IF(Tabla134[[#This Row],[Item Visibility]]&lt;$U$15,"Poca visibilidad",IF(Tabla134[[#This Row],[Item Visibility]]&lt;$U$16,"Visibilidad media","Mayor visibilidad"))</f>
        <v>Visibilidad media</v>
      </c>
      <c r="P4130" s="11" t="str">
        <f>IF(Tabla134[[#This Row],[Rating]]&lt;2,"Muy Malo",IF(Tabla134[[#This Row],[Rating]]&lt;3,"Malo",IF(Tabla134[[#This Row],[Rating]]&lt;4,"Regular",IF(Tabla134[[#This Row],[Rating]]&lt;5,"Bueno","Excelente"))))</f>
        <v>Regular</v>
      </c>
    </row>
    <row r="4131" spans="1:16" x14ac:dyDescent="0.2">
      <c r="A4131" s="7" t="s">
        <v>6</v>
      </c>
      <c r="B4131" s="7" t="s">
        <v>930</v>
      </c>
      <c r="C4131" s="7" t="s">
        <v>14</v>
      </c>
      <c r="D4131" s="8">
        <v>2016</v>
      </c>
      <c r="E4131" s="7" t="s">
        <v>1114</v>
      </c>
      <c r="F4131" s="7" t="s">
        <v>8</v>
      </c>
      <c r="G4131" s="7" t="s">
        <v>702</v>
      </c>
      <c r="H4131" s="7" t="s">
        <v>7</v>
      </c>
      <c r="I4131" s="9">
        <v>4.7257328000000001E-2</v>
      </c>
      <c r="J4131" s="10">
        <v>119.6782</v>
      </c>
      <c r="K4131" s="11">
        <v>3.8</v>
      </c>
      <c r="L4131" s="11" t="str">
        <f>IF(Tabla134[[#This Row],[Item Weight]]&lt;$U$12,"Poco Peso",IF(Tabla134[[#This Row],[Item Weight]]&lt;$U$13,"Peso Medio","Peso Alto"))</f>
        <v>Peso Alto</v>
      </c>
      <c r="M4131" s="7">
        <v>17.600000000000001</v>
      </c>
      <c r="N4131" s="11">
        <f>IF(Tabla134[[#This Row],[Item Weight (Nulos)]]="",VLOOKUP(Tabla134[[#This Row],[Item Identifier]],'Tabla para Nulos'!$A$3:$B$1563,2,FALSE),Tabla134[[#This Row],[Item Weight (Nulos)]])</f>
        <v>17.600000000000001</v>
      </c>
      <c r="O4131" s="11" t="str">
        <f>IF(Tabla134[[#This Row],[Item Visibility]]&lt;$U$15,"Poca visibilidad",IF(Tabla134[[#This Row],[Item Visibility]]&lt;$U$16,"Visibilidad media","Mayor visibilidad"))</f>
        <v>Visibilidad media</v>
      </c>
      <c r="P4131" s="11" t="str">
        <f>IF(Tabla134[[#This Row],[Rating]]&lt;2,"Muy Malo",IF(Tabla134[[#This Row],[Rating]]&lt;3,"Malo",IF(Tabla134[[#This Row],[Rating]]&lt;4,"Regular",IF(Tabla134[[#This Row],[Rating]]&lt;5,"Bueno","Excelente"))))</f>
        <v>Regular</v>
      </c>
    </row>
    <row r="4132" spans="1:16" x14ac:dyDescent="0.2">
      <c r="A4132" s="7" t="s">
        <v>124</v>
      </c>
      <c r="B4132" s="7" t="s">
        <v>1438</v>
      </c>
      <c r="C4132" s="7" t="s">
        <v>171</v>
      </c>
      <c r="D4132" s="8">
        <v>2020</v>
      </c>
      <c r="E4132" s="7" t="s">
        <v>919</v>
      </c>
      <c r="F4132" s="7" t="s">
        <v>796</v>
      </c>
      <c r="G4132" s="7" t="s">
        <v>702</v>
      </c>
      <c r="H4132" s="7" t="s">
        <v>7</v>
      </c>
      <c r="I4132" s="9">
        <v>3.5307322000000002E-2</v>
      </c>
      <c r="J4132" s="10">
        <v>47.503399999999999</v>
      </c>
      <c r="K4132" s="11">
        <v>3.8</v>
      </c>
      <c r="L4132" s="11" t="str">
        <f>IF(Tabla134[[#This Row],[Item Weight]]&lt;$U$12,"Poco Peso",IF(Tabla134[[#This Row],[Item Weight]]&lt;$U$13,"Peso Medio","Peso Alto"))</f>
        <v>Peso Medio</v>
      </c>
      <c r="M4132" s="7">
        <v>13</v>
      </c>
      <c r="N4132" s="11">
        <f>IF(Tabla134[[#This Row],[Item Weight (Nulos)]]="",VLOOKUP(Tabla134[[#This Row],[Item Identifier]],'Tabla para Nulos'!$A$3:$B$1563,2,FALSE),Tabla134[[#This Row],[Item Weight (Nulos)]])</f>
        <v>13</v>
      </c>
      <c r="O4132" s="11" t="str">
        <f>IF(Tabla134[[#This Row],[Item Visibility]]&lt;$U$15,"Poca visibilidad",IF(Tabla134[[#This Row],[Item Visibility]]&lt;$U$16,"Visibilidad media","Mayor visibilidad"))</f>
        <v>Visibilidad media</v>
      </c>
      <c r="P4132" s="11" t="str">
        <f>IF(Tabla134[[#This Row],[Rating]]&lt;2,"Muy Malo",IF(Tabla134[[#This Row],[Rating]]&lt;3,"Malo",IF(Tabla134[[#This Row],[Rating]]&lt;4,"Regular",IF(Tabla134[[#This Row],[Rating]]&lt;5,"Bueno","Excelente"))))</f>
        <v>Regular</v>
      </c>
    </row>
    <row r="4133" spans="1:16" x14ac:dyDescent="0.2">
      <c r="A4133" s="7" t="s">
        <v>124</v>
      </c>
      <c r="B4133" s="7" t="s">
        <v>862</v>
      </c>
      <c r="C4133" s="7" t="s">
        <v>165</v>
      </c>
      <c r="D4133" s="8">
        <v>2011</v>
      </c>
      <c r="E4133" s="7" t="s">
        <v>703</v>
      </c>
      <c r="F4133" s="7" t="s">
        <v>2</v>
      </c>
      <c r="G4133" s="7" t="s">
        <v>702</v>
      </c>
      <c r="H4133" s="7" t="s">
        <v>1621</v>
      </c>
      <c r="I4133" s="9">
        <v>0.15142093400000001</v>
      </c>
      <c r="J4133" s="10">
        <v>194.34780000000001</v>
      </c>
      <c r="K4133" s="11">
        <v>3.8</v>
      </c>
      <c r="L4133" s="11" t="str">
        <f>IF(Tabla134[[#This Row],[Item Weight]]&lt;$U$12,"Poco Peso",IF(Tabla134[[#This Row],[Item Weight]]&lt;$U$13,"Peso Medio","Peso Alto"))</f>
        <v>Peso Medio</v>
      </c>
      <c r="M4133" s="7">
        <v>9.8000000000000007</v>
      </c>
      <c r="N4133" s="11">
        <f>IF(Tabla134[[#This Row],[Item Weight (Nulos)]]="",VLOOKUP(Tabla134[[#This Row],[Item Identifier]],'Tabla para Nulos'!$A$3:$B$1563,2,FALSE),Tabla134[[#This Row],[Item Weight (Nulos)]])</f>
        <v>9.8000000000000007</v>
      </c>
      <c r="O4133" s="11" t="str">
        <f>IF(Tabla134[[#This Row],[Item Visibility]]&lt;$U$15,"Poca visibilidad",IF(Tabla134[[#This Row],[Item Visibility]]&lt;$U$16,"Visibilidad media","Mayor visibilidad"))</f>
        <v>Mayor visibilidad</v>
      </c>
      <c r="P4133" s="11" t="str">
        <f>IF(Tabla134[[#This Row],[Rating]]&lt;2,"Muy Malo",IF(Tabla134[[#This Row],[Rating]]&lt;3,"Malo",IF(Tabla134[[#This Row],[Rating]]&lt;4,"Regular",IF(Tabla134[[#This Row],[Rating]]&lt;5,"Bueno","Excelente"))))</f>
        <v>Regular</v>
      </c>
    </row>
    <row r="4134" spans="1:16" x14ac:dyDescent="0.2">
      <c r="A4134" s="7" t="s">
        <v>6</v>
      </c>
      <c r="B4134" s="7" t="s">
        <v>545</v>
      </c>
      <c r="C4134" s="7" t="s">
        <v>47</v>
      </c>
      <c r="D4134" s="8">
        <v>2020</v>
      </c>
      <c r="E4134" s="7" t="s">
        <v>919</v>
      </c>
      <c r="F4134" s="7" t="s">
        <v>796</v>
      </c>
      <c r="G4134" s="7" t="s">
        <v>702</v>
      </c>
      <c r="H4134" s="7" t="s">
        <v>7</v>
      </c>
      <c r="I4134" s="9">
        <v>7.8502142999999996E-2</v>
      </c>
      <c r="J4134" s="10">
        <v>108.75960000000001</v>
      </c>
      <c r="K4134" s="11">
        <v>3.8</v>
      </c>
      <c r="L4134" s="11" t="str">
        <f>IF(Tabla134[[#This Row],[Item Weight]]&lt;$U$12,"Poco Peso",IF(Tabla134[[#This Row],[Item Weight]]&lt;$U$13,"Peso Medio","Peso Alto"))</f>
        <v>Peso Medio</v>
      </c>
      <c r="M4134" s="7">
        <v>9.1950000000000003</v>
      </c>
      <c r="N4134" s="11">
        <f>IF(Tabla134[[#This Row],[Item Weight (Nulos)]]="",VLOOKUP(Tabla134[[#This Row],[Item Identifier]],'Tabla para Nulos'!$A$3:$B$1563,2,FALSE),Tabla134[[#This Row],[Item Weight (Nulos)]])</f>
        <v>9.1950000000000003</v>
      </c>
      <c r="O4134" s="11" t="str">
        <f>IF(Tabla134[[#This Row],[Item Visibility]]&lt;$U$15,"Poca visibilidad",IF(Tabla134[[#This Row],[Item Visibility]]&lt;$U$16,"Visibilidad media","Mayor visibilidad"))</f>
        <v>Visibilidad media</v>
      </c>
      <c r="P4134" s="11" t="str">
        <f>IF(Tabla134[[#This Row],[Rating]]&lt;2,"Muy Malo",IF(Tabla134[[#This Row],[Rating]]&lt;3,"Malo",IF(Tabla134[[#This Row],[Rating]]&lt;4,"Regular",IF(Tabla134[[#This Row],[Rating]]&lt;5,"Bueno","Excelente"))))</f>
        <v>Regular</v>
      </c>
    </row>
    <row r="4135" spans="1:16" x14ac:dyDescent="0.2">
      <c r="A4135" s="7" t="s">
        <v>6</v>
      </c>
      <c r="B4135" s="7" t="s">
        <v>1198</v>
      </c>
      <c r="C4135" s="7" t="s">
        <v>14</v>
      </c>
      <c r="D4135" s="8">
        <v>2022</v>
      </c>
      <c r="E4135" s="7" t="s">
        <v>3</v>
      </c>
      <c r="F4135" s="7" t="s">
        <v>2</v>
      </c>
      <c r="G4135" s="7" t="s">
        <v>1</v>
      </c>
      <c r="H4135" s="7" t="s">
        <v>0</v>
      </c>
      <c r="I4135" s="9">
        <v>1.1026594000000001E-2</v>
      </c>
      <c r="J4135" s="10">
        <v>166.48419999999999</v>
      </c>
      <c r="K4135" s="11">
        <v>3.8</v>
      </c>
      <c r="L4135" s="11" t="str">
        <f>IF(Tabla134[[#This Row],[Item Weight]]&lt;$U$12,"Poco Peso",IF(Tabla134[[#This Row],[Item Weight]]&lt;$U$13,"Peso Medio","Peso Alto"))</f>
        <v>Peso Medio</v>
      </c>
      <c r="M4135" s="7">
        <v>10.5</v>
      </c>
      <c r="N4135" s="11">
        <f>IF(Tabla134[[#This Row],[Item Weight (Nulos)]]="",VLOOKUP(Tabla134[[#This Row],[Item Identifier]],'Tabla para Nulos'!$A$3:$B$1563,2,FALSE),Tabla134[[#This Row],[Item Weight (Nulos)]])</f>
        <v>10.5</v>
      </c>
      <c r="O4135" s="11" t="str">
        <f>IF(Tabla134[[#This Row],[Item Visibility]]&lt;$U$15,"Poca visibilidad",IF(Tabla134[[#This Row],[Item Visibility]]&lt;$U$16,"Visibilidad media","Mayor visibilidad"))</f>
        <v>Poca visibilidad</v>
      </c>
      <c r="P4135" s="11" t="str">
        <f>IF(Tabla134[[#This Row],[Rating]]&lt;2,"Muy Malo",IF(Tabla134[[#This Row],[Rating]]&lt;3,"Malo",IF(Tabla134[[#This Row],[Rating]]&lt;4,"Regular",IF(Tabla134[[#This Row],[Rating]]&lt;5,"Bueno","Excelente"))))</f>
        <v>Regular</v>
      </c>
    </row>
    <row r="4136" spans="1:16" x14ac:dyDescent="0.2">
      <c r="A4136" s="7" t="s">
        <v>6</v>
      </c>
      <c r="B4136" s="7" t="s">
        <v>1461</v>
      </c>
      <c r="C4136" s="7" t="s">
        <v>14</v>
      </c>
      <c r="D4136" s="8">
        <v>2018</v>
      </c>
      <c r="E4136" s="7" t="s">
        <v>13</v>
      </c>
      <c r="F4136" s="7" t="s">
        <v>2</v>
      </c>
      <c r="G4136" s="7" t="s">
        <v>1</v>
      </c>
      <c r="H4136" s="7" t="s">
        <v>12</v>
      </c>
      <c r="I4136" s="9">
        <v>3.5334201000000003E-2</v>
      </c>
      <c r="J4136" s="10">
        <v>115.3518</v>
      </c>
      <c r="K4136" s="11">
        <v>3.8</v>
      </c>
      <c r="L4136" s="11" t="str">
        <f>IF(Tabla134[[#This Row],[Item Weight]]&lt;$U$12,"Poco Peso",IF(Tabla134[[#This Row],[Item Weight]]&lt;$U$13,"Peso Medio","Peso Alto"))</f>
        <v>Peso Medio</v>
      </c>
      <c r="N4136" s="11">
        <f>IF(Tabla134[[#This Row],[Item Weight (Nulos)]]="",VLOOKUP(Tabla134[[#This Row],[Item Identifier]],'Tabla para Nulos'!$A$3:$B$1563,2,FALSE),Tabla134[[#This Row],[Item Weight (Nulos)]])</f>
        <v>15.6</v>
      </c>
      <c r="O4136" s="11" t="str">
        <f>IF(Tabla134[[#This Row],[Item Visibility]]&lt;$U$15,"Poca visibilidad",IF(Tabla134[[#This Row],[Item Visibility]]&lt;$U$16,"Visibilidad media","Mayor visibilidad"))</f>
        <v>Visibilidad media</v>
      </c>
      <c r="P4136" s="11" t="str">
        <f>IF(Tabla134[[#This Row],[Rating]]&lt;2,"Muy Malo",IF(Tabla134[[#This Row],[Rating]]&lt;3,"Malo",IF(Tabla134[[#This Row],[Rating]]&lt;4,"Regular",IF(Tabla134[[#This Row],[Rating]]&lt;5,"Bueno","Excelente"))))</f>
        <v>Regular</v>
      </c>
    </row>
    <row r="4137" spans="1:16" x14ac:dyDescent="0.2">
      <c r="A4137" s="7" t="s">
        <v>124</v>
      </c>
      <c r="B4137" s="7" t="s">
        <v>524</v>
      </c>
      <c r="C4137" s="7" t="s">
        <v>17</v>
      </c>
      <c r="D4137" s="8">
        <v>2014</v>
      </c>
      <c r="E4137" s="7" t="s">
        <v>529</v>
      </c>
      <c r="F4137" s="7" t="s">
        <v>2</v>
      </c>
      <c r="G4137" s="7" t="s">
        <v>528</v>
      </c>
      <c r="H4137" s="7" t="s">
        <v>7</v>
      </c>
      <c r="I4137" s="9">
        <v>2.2047312999999999E-2</v>
      </c>
      <c r="J4137" s="10">
        <v>110.2886</v>
      </c>
      <c r="K4137" s="11">
        <v>3.8</v>
      </c>
      <c r="L4137" s="11" t="str">
        <f>IF(Tabla134[[#This Row],[Item Weight]]&lt;$U$12,"Poco Peso",IF(Tabla134[[#This Row],[Item Weight]]&lt;$U$13,"Peso Medio","Peso Alto"))</f>
        <v>Peso Medio</v>
      </c>
      <c r="M4137" s="7">
        <v>16.7</v>
      </c>
      <c r="N4137" s="11">
        <f>IF(Tabla134[[#This Row],[Item Weight (Nulos)]]="",VLOOKUP(Tabla134[[#This Row],[Item Identifier]],'Tabla para Nulos'!$A$3:$B$1563,2,FALSE),Tabla134[[#This Row],[Item Weight (Nulos)]])</f>
        <v>16.7</v>
      </c>
      <c r="O4137" s="11" t="str">
        <f>IF(Tabla134[[#This Row],[Item Visibility]]&lt;$U$15,"Poca visibilidad",IF(Tabla134[[#This Row],[Item Visibility]]&lt;$U$16,"Visibilidad media","Mayor visibilidad"))</f>
        <v>Poca visibilidad</v>
      </c>
      <c r="P4137" s="11" t="str">
        <f>IF(Tabla134[[#This Row],[Rating]]&lt;2,"Muy Malo",IF(Tabla134[[#This Row],[Rating]]&lt;3,"Malo",IF(Tabla134[[#This Row],[Rating]]&lt;4,"Regular",IF(Tabla134[[#This Row],[Rating]]&lt;5,"Bueno","Excelente"))))</f>
        <v>Regular</v>
      </c>
    </row>
    <row r="4138" spans="1:16" x14ac:dyDescent="0.2">
      <c r="A4138" s="7" t="s">
        <v>124</v>
      </c>
      <c r="B4138" s="7" t="s">
        <v>785</v>
      </c>
      <c r="C4138" s="7" t="s">
        <v>28</v>
      </c>
      <c r="D4138" s="8">
        <v>2016</v>
      </c>
      <c r="E4138" s="7" t="s">
        <v>1114</v>
      </c>
      <c r="F4138" s="7" t="s">
        <v>8</v>
      </c>
      <c r="G4138" s="7" t="s">
        <v>702</v>
      </c>
      <c r="H4138" s="7" t="s">
        <v>7</v>
      </c>
      <c r="I4138" s="9">
        <v>2.7779254E-2</v>
      </c>
      <c r="J4138" s="10">
        <v>150.17080000000001</v>
      </c>
      <c r="K4138" s="11">
        <v>3.8</v>
      </c>
      <c r="L4138" s="11" t="str">
        <f>IF(Tabla134[[#This Row],[Item Weight]]&lt;$U$12,"Poco Peso",IF(Tabla134[[#This Row],[Item Weight]]&lt;$U$13,"Peso Medio","Peso Alto"))</f>
        <v>Peso Medio</v>
      </c>
      <c r="M4138" s="7">
        <v>15.15</v>
      </c>
      <c r="N4138" s="11">
        <f>IF(Tabla134[[#This Row],[Item Weight (Nulos)]]="",VLOOKUP(Tabla134[[#This Row],[Item Identifier]],'Tabla para Nulos'!$A$3:$B$1563,2,FALSE),Tabla134[[#This Row],[Item Weight (Nulos)]])</f>
        <v>15.15</v>
      </c>
      <c r="O4138" s="11" t="str">
        <f>IF(Tabla134[[#This Row],[Item Visibility]]&lt;$U$15,"Poca visibilidad",IF(Tabla134[[#This Row],[Item Visibility]]&lt;$U$16,"Visibilidad media","Mayor visibilidad"))</f>
        <v>Visibilidad media</v>
      </c>
      <c r="P4138" s="11" t="str">
        <f>IF(Tabla134[[#This Row],[Rating]]&lt;2,"Muy Malo",IF(Tabla134[[#This Row],[Rating]]&lt;3,"Malo",IF(Tabla134[[#This Row],[Rating]]&lt;4,"Regular",IF(Tabla134[[#This Row],[Rating]]&lt;5,"Bueno","Excelente"))))</f>
        <v>Regular</v>
      </c>
    </row>
    <row r="4139" spans="1:16" x14ac:dyDescent="0.2">
      <c r="A4139" s="7" t="s">
        <v>6</v>
      </c>
      <c r="B4139" s="7" t="s">
        <v>549</v>
      </c>
      <c r="C4139" s="7" t="s">
        <v>10</v>
      </c>
      <c r="D4139" s="8">
        <v>2012</v>
      </c>
      <c r="E4139" s="7" t="s">
        <v>9</v>
      </c>
      <c r="F4139" s="7" t="s">
        <v>8</v>
      </c>
      <c r="G4139" s="7" t="s">
        <v>1</v>
      </c>
      <c r="H4139" s="7" t="s">
        <v>7</v>
      </c>
      <c r="I4139" s="9">
        <v>6.2508438E-2</v>
      </c>
      <c r="J4139" s="10">
        <v>227.1062</v>
      </c>
      <c r="K4139" s="11">
        <v>3.8</v>
      </c>
      <c r="L4139" s="11" t="str">
        <f>IF(Tabla134[[#This Row],[Item Weight]]&lt;$U$12,"Poco Peso",IF(Tabla134[[#This Row],[Item Weight]]&lt;$U$13,"Peso Medio","Peso Alto"))</f>
        <v>Peso Medio</v>
      </c>
      <c r="M4139" s="7">
        <v>16.350000000000001</v>
      </c>
      <c r="N4139" s="11">
        <f>IF(Tabla134[[#This Row],[Item Weight (Nulos)]]="",VLOOKUP(Tabla134[[#This Row],[Item Identifier]],'Tabla para Nulos'!$A$3:$B$1563,2,FALSE),Tabla134[[#This Row],[Item Weight (Nulos)]])</f>
        <v>16.350000000000001</v>
      </c>
      <c r="O4139" s="11" t="str">
        <f>IF(Tabla134[[#This Row],[Item Visibility]]&lt;$U$15,"Poca visibilidad",IF(Tabla134[[#This Row],[Item Visibility]]&lt;$U$16,"Visibilidad media","Mayor visibilidad"))</f>
        <v>Visibilidad media</v>
      </c>
      <c r="P4139" s="11" t="str">
        <f>IF(Tabla134[[#This Row],[Rating]]&lt;2,"Muy Malo",IF(Tabla134[[#This Row],[Rating]]&lt;3,"Malo",IF(Tabla134[[#This Row],[Rating]]&lt;4,"Regular",IF(Tabla134[[#This Row],[Rating]]&lt;5,"Bueno","Excelente"))))</f>
        <v>Regular</v>
      </c>
    </row>
    <row r="4140" spans="1:16" x14ac:dyDescent="0.2">
      <c r="A4140" s="7" t="s">
        <v>124</v>
      </c>
      <c r="B4140" s="7" t="s">
        <v>1110</v>
      </c>
      <c r="C4140" s="7" t="s">
        <v>28</v>
      </c>
      <c r="D4140" s="8">
        <v>2018</v>
      </c>
      <c r="E4140" s="7" t="s">
        <v>1195</v>
      </c>
      <c r="F4140" s="7" t="s">
        <v>8</v>
      </c>
      <c r="G4140" s="7" t="s">
        <v>702</v>
      </c>
      <c r="H4140" s="7" t="s">
        <v>1621</v>
      </c>
      <c r="I4140" s="9">
        <v>0.143592939</v>
      </c>
      <c r="J4140" s="10">
        <v>37.316400000000002</v>
      </c>
      <c r="K4140" s="11">
        <v>3.8</v>
      </c>
      <c r="L4140" s="11" t="str">
        <f>IF(Tabla134[[#This Row],[Item Weight]]&lt;$U$12,"Poco Peso",IF(Tabla134[[#This Row],[Item Weight]]&lt;$U$13,"Peso Medio","Peso Alto"))</f>
        <v>Poco Peso</v>
      </c>
      <c r="N4140" s="11">
        <f>IF(Tabla134[[#This Row],[Item Weight (Nulos)]]="",VLOOKUP(Tabla134[[#This Row],[Item Identifier]],'Tabla para Nulos'!$A$3:$B$1563,2,FALSE),Tabla134[[#This Row],[Item Weight (Nulos)]])</f>
        <v>5.7649999999999997</v>
      </c>
      <c r="O4140" s="11" t="str">
        <f>IF(Tabla134[[#This Row],[Item Visibility]]&lt;$U$15,"Poca visibilidad",IF(Tabla134[[#This Row],[Item Visibility]]&lt;$U$16,"Visibilidad media","Mayor visibilidad"))</f>
        <v>Mayor visibilidad</v>
      </c>
      <c r="P4140" s="11" t="str">
        <f>IF(Tabla134[[#This Row],[Rating]]&lt;2,"Muy Malo",IF(Tabla134[[#This Row],[Rating]]&lt;3,"Malo",IF(Tabla134[[#This Row],[Rating]]&lt;4,"Regular",IF(Tabla134[[#This Row],[Rating]]&lt;5,"Bueno","Excelente"))))</f>
        <v>Regular</v>
      </c>
    </row>
    <row r="4141" spans="1:16" x14ac:dyDescent="0.2">
      <c r="A4141" s="7" t="s">
        <v>124</v>
      </c>
      <c r="B4141" s="7" t="s">
        <v>786</v>
      </c>
      <c r="C4141" s="7" t="s">
        <v>28</v>
      </c>
      <c r="D4141" s="8">
        <v>2017</v>
      </c>
      <c r="E4141" s="7" t="s">
        <v>797</v>
      </c>
      <c r="F4141" s="7" t="s">
        <v>796</v>
      </c>
      <c r="G4141" s="7" t="s">
        <v>702</v>
      </c>
      <c r="H4141" s="7" t="s">
        <v>7</v>
      </c>
      <c r="I4141" s="9">
        <v>9.3444949999999999E-2</v>
      </c>
      <c r="J4141" s="10">
        <v>141.0812</v>
      </c>
      <c r="K4141" s="11">
        <v>3.8</v>
      </c>
      <c r="L4141" s="11" t="str">
        <f>IF(Tabla134[[#This Row],[Item Weight]]&lt;$U$12,"Poco Peso",IF(Tabla134[[#This Row],[Item Weight]]&lt;$U$13,"Peso Medio","Peso Alto"))</f>
        <v>Peso Medio</v>
      </c>
      <c r="M4141" s="7">
        <v>14.85</v>
      </c>
      <c r="N4141" s="11">
        <f>IF(Tabla134[[#This Row],[Item Weight (Nulos)]]="",VLOOKUP(Tabla134[[#This Row],[Item Identifier]],'Tabla para Nulos'!$A$3:$B$1563,2,FALSE),Tabla134[[#This Row],[Item Weight (Nulos)]])</f>
        <v>14.85</v>
      </c>
      <c r="O4141" s="11" t="str">
        <f>IF(Tabla134[[#This Row],[Item Visibility]]&lt;$U$15,"Poca visibilidad",IF(Tabla134[[#This Row],[Item Visibility]]&lt;$U$16,"Visibilidad media","Mayor visibilidad"))</f>
        <v>Visibilidad media</v>
      </c>
      <c r="P4141" s="11" t="str">
        <f>IF(Tabla134[[#This Row],[Rating]]&lt;2,"Muy Malo",IF(Tabla134[[#This Row],[Rating]]&lt;3,"Malo",IF(Tabla134[[#This Row],[Rating]]&lt;4,"Regular",IF(Tabla134[[#This Row],[Rating]]&lt;5,"Bueno","Excelente"))))</f>
        <v>Regular</v>
      </c>
    </row>
    <row r="4142" spans="1:16" x14ac:dyDescent="0.2">
      <c r="A4142" s="7" t="s">
        <v>6</v>
      </c>
      <c r="B4142" s="7" t="s">
        <v>806</v>
      </c>
      <c r="C4142" s="7" t="s">
        <v>14</v>
      </c>
      <c r="D4142" s="8">
        <v>2014</v>
      </c>
      <c r="E4142" s="7" t="s">
        <v>529</v>
      </c>
      <c r="F4142" s="7" t="s">
        <v>2</v>
      </c>
      <c r="G4142" s="7" t="s">
        <v>528</v>
      </c>
      <c r="H4142" s="7" t="s">
        <v>7</v>
      </c>
      <c r="I4142" s="9">
        <v>1.0907966999999999E-2</v>
      </c>
      <c r="J4142" s="10">
        <v>182.36080000000001</v>
      </c>
      <c r="K4142" s="11">
        <v>3.8</v>
      </c>
      <c r="L4142" s="11" t="str">
        <f>IF(Tabla134[[#This Row],[Item Weight]]&lt;$U$12,"Poco Peso",IF(Tabla134[[#This Row],[Item Weight]]&lt;$U$13,"Peso Medio","Peso Alto"))</f>
        <v>Peso Medio</v>
      </c>
      <c r="M4142" s="7">
        <v>9.5</v>
      </c>
      <c r="N4142" s="11">
        <f>IF(Tabla134[[#This Row],[Item Weight (Nulos)]]="",VLOOKUP(Tabla134[[#This Row],[Item Identifier]],'Tabla para Nulos'!$A$3:$B$1563,2,FALSE),Tabla134[[#This Row],[Item Weight (Nulos)]])</f>
        <v>9.5</v>
      </c>
      <c r="O4142" s="11" t="str">
        <f>IF(Tabla134[[#This Row],[Item Visibility]]&lt;$U$15,"Poca visibilidad",IF(Tabla134[[#This Row],[Item Visibility]]&lt;$U$16,"Visibilidad media","Mayor visibilidad"))</f>
        <v>Poca visibilidad</v>
      </c>
      <c r="P4142" s="11" t="str">
        <f>IF(Tabla134[[#This Row],[Rating]]&lt;2,"Muy Malo",IF(Tabla134[[#This Row],[Rating]]&lt;3,"Malo",IF(Tabla134[[#This Row],[Rating]]&lt;4,"Regular",IF(Tabla134[[#This Row],[Rating]]&lt;5,"Bueno","Excelente"))))</f>
        <v>Regular</v>
      </c>
    </row>
    <row r="4143" spans="1:16" x14ac:dyDescent="0.2">
      <c r="A4143" s="7" t="s">
        <v>124</v>
      </c>
      <c r="B4143" s="7" t="s">
        <v>1554</v>
      </c>
      <c r="C4143" s="7" t="s">
        <v>171</v>
      </c>
      <c r="D4143" s="8">
        <v>2020</v>
      </c>
      <c r="E4143" s="7" t="s">
        <v>919</v>
      </c>
      <c r="F4143" s="7" t="s">
        <v>796</v>
      </c>
      <c r="G4143" s="7" t="s">
        <v>702</v>
      </c>
      <c r="H4143" s="7" t="s">
        <v>7</v>
      </c>
      <c r="I4143" s="9">
        <v>1.6201844999999999E-2</v>
      </c>
      <c r="J4143" s="10">
        <v>195.24780000000001</v>
      </c>
      <c r="K4143" s="11">
        <v>3.8</v>
      </c>
      <c r="L4143" s="11" t="str">
        <f>IF(Tabla134[[#This Row],[Item Weight]]&lt;$U$12,"Poco Peso",IF(Tabla134[[#This Row],[Item Weight]]&lt;$U$13,"Peso Medio","Peso Alto"))</f>
        <v>Poco Peso</v>
      </c>
      <c r="M4143" s="7">
        <v>8.51</v>
      </c>
      <c r="N4143" s="11">
        <f>IF(Tabla134[[#This Row],[Item Weight (Nulos)]]="",VLOOKUP(Tabla134[[#This Row],[Item Identifier]],'Tabla para Nulos'!$A$3:$B$1563,2,FALSE),Tabla134[[#This Row],[Item Weight (Nulos)]])</f>
        <v>8.51</v>
      </c>
      <c r="O4143" s="11" t="str">
        <f>IF(Tabla134[[#This Row],[Item Visibility]]&lt;$U$15,"Poca visibilidad",IF(Tabla134[[#This Row],[Item Visibility]]&lt;$U$16,"Visibilidad media","Mayor visibilidad"))</f>
        <v>Poca visibilidad</v>
      </c>
      <c r="P4143" s="11" t="str">
        <f>IF(Tabla134[[#This Row],[Rating]]&lt;2,"Muy Malo",IF(Tabla134[[#This Row],[Rating]]&lt;3,"Malo",IF(Tabla134[[#This Row],[Rating]]&lt;4,"Regular",IF(Tabla134[[#This Row],[Rating]]&lt;5,"Bueno","Excelente"))))</f>
        <v>Regular</v>
      </c>
    </row>
    <row r="4144" spans="1:16" x14ac:dyDescent="0.2">
      <c r="A4144" s="7" t="s">
        <v>124</v>
      </c>
      <c r="B4144" s="7" t="s">
        <v>1553</v>
      </c>
      <c r="C4144" s="7" t="s">
        <v>47</v>
      </c>
      <c r="D4144" s="8">
        <v>2015</v>
      </c>
      <c r="E4144" s="7" t="s">
        <v>922</v>
      </c>
      <c r="F4144" s="7" t="s">
        <v>796</v>
      </c>
      <c r="G4144" s="7" t="s">
        <v>1</v>
      </c>
      <c r="H4144" s="7" t="s">
        <v>7</v>
      </c>
      <c r="I4144" s="9">
        <v>2.6895200000000001E-2</v>
      </c>
      <c r="J4144" s="10">
        <v>128.40199999999999</v>
      </c>
      <c r="K4144" s="11">
        <v>3.8</v>
      </c>
      <c r="L4144" s="11" t="str">
        <f>IF(Tabla134[[#This Row],[Item Weight]]&lt;$U$12,"Poco Peso",IF(Tabla134[[#This Row],[Item Weight]]&lt;$U$13,"Peso Medio","Peso Alto"))</f>
        <v>Peso Medio</v>
      </c>
      <c r="M4144" s="7">
        <v>9.8000000000000007</v>
      </c>
      <c r="N4144" s="11">
        <f>IF(Tabla134[[#This Row],[Item Weight (Nulos)]]="",VLOOKUP(Tabla134[[#This Row],[Item Identifier]],'Tabla para Nulos'!$A$3:$B$1563,2,FALSE),Tabla134[[#This Row],[Item Weight (Nulos)]])</f>
        <v>9.8000000000000007</v>
      </c>
      <c r="O4144" s="11" t="str">
        <f>IF(Tabla134[[#This Row],[Item Visibility]]&lt;$U$15,"Poca visibilidad",IF(Tabla134[[#This Row],[Item Visibility]]&lt;$U$16,"Visibilidad media","Mayor visibilidad"))</f>
        <v>Poca visibilidad</v>
      </c>
      <c r="P4144" s="11" t="str">
        <f>IF(Tabla134[[#This Row],[Rating]]&lt;2,"Muy Malo",IF(Tabla134[[#This Row],[Rating]]&lt;3,"Malo",IF(Tabla134[[#This Row],[Rating]]&lt;4,"Regular",IF(Tabla134[[#This Row],[Rating]]&lt;5,"Bueno","Excelente"))))</f>
        <v>Regular</v>
      </c>
    </row>
    <row r="4145" spans="1:16" x14ac:dyDescent="0.2">
      <c r="A4145" s="7" t="s">
        <v>124</v>
      </c>
      <c r="B4145" s="7" t="s">
        <v>240</v>
      </c>
      <c r="C4145" s="7" t="s">
        <v>10</v>
      </c>
      <c r="D4145" s="8">
        <v>2011</v>
      </c>
      <c r="E4145" s="7" t="s">
        <v>703</v>
      </c>
      <c r="F4145" s="7" t="s">
        <v>2</v>
      </c>
      <c r="G4145" s="7" t="s">
        <v>1</v>
      </c>
      <c r="H4145" s="7" t="s">
        <v>1621</v>
      </c>
      <c r="I4145" s="9">
        <v>8.9083914E-2</v>
      </c>
      <c r="J4145" s="10">
        <v>54.593000000000004</v>
      </c>
      <c r="K4145" s="11">
        <v>3.8</v>
      </c>
      <c r="L4145" s="11" t="str">
        <f>IF(Tabla134[[#This Row],[Item Weight]]&lt;$U$12,"Poco Peso",IF(Tabla134[[#This Row],[Item Weight]]&lt;$U$13,"Peso Medio","Peso Alto"))</f>
        <v>Peso Alto</v>
      </c>
      <c r="M4145" s="7">
        <v>19.7</v>
      </c>
      <c r="N4145" s="11">
        <f>IF(Tabla134[[#This Row],[Item Weight (Nulos)]]="",VLOOKUP(Tabla134[[#This Row],[Item Identifier]],'Tabla para Nulos'!$A$3:$B$1563,2,FALSE),Tabla134[[#This Row],[Item Weight (Nulos)]])</f>
        <v>19.7</v>
      </c>
      <c r="O4145" s="11" t="str">
        <f>IF(Tabla134[[#This Row],[Item Visibility]]&lt;$U$15,"Poca visibilidad",IF(Tabla134[[#This Row],[Item Visibility]]&lt;$U$16,"Visibilidad media","Mayor visibilidad"))</f>
        <v>Visibilidad media</v>
      </c>
      <c r="P4145" s="11" t="str">
        <f>IF(Tabla134[[#This Row],[Rating]]&lt;2,"Muy Malo",IF(Tabla134[[#This Row],[Rating]]&lt;3,"Malo",IF(Tabla134[[#This Row],[Rating]]&lt;4,"Regular",IF(Tabla134[[#This Row],[Rating]]&lt;5,"Bueno","Excelente"))))</f>
        <v>Regular</v>
      </c>
    </row>
    <row r="4146" spans="1:16" x14ac:dyDescent="0.2">
      <c r="A4146" s="7" t="s">
        <v>124</v>
      </c>
      <c r="B4146" s="7" t="s">
        <v>615</v>
      </c>
      <c r="C4146" s="7" t="s">
        <v>171</v>
      </c>
      <c r="D4146" s="8">
        <v>2022</v>
      </c>
      <c r="E4146" s="7" t="s">
        <v>3</v>
      </c>
      <c r="F4146" s="7" t="s">
        <v>2</v>
      </c>
      <c r="G4146" s="7" t="s">
        <v>1</v>
      </c>
      <c r="H4146" s="7" t="s">
        <v>0</v>
      </c>
      <c r="I4146" s="9">
        <v>7.4541866999999998E-2</v>
      </c>
      <c r="J4146" s="10">
        <v>94.146199999999993</v>
      </c>
      <c r="K4146" s="11">
        <v>3.8</v>
      </c>
      <c r="L4146" s="11" t="str">
        <f>IF(Tabla134[[#This Row],[Item Weight]]&lt;$U$12,"Poco Peso",IF(Tabla134[[#This Row],[Item Weight]]&lt;$U$13,"Peso Medio","Peso Alto"))</f>
        <v>Peso Alto</v>
      </c>
      <c r="M4146" s="7">
        <v>20.2</v>
      </c>
      <c r="N4146" s="11">
        <f>IF(Tabla134[[#This Row],[Item Weight (Nulos)]]="",VLOOKUP(Tabla134[[#This Row],[Item Identifier]],'Tabla para Nulos'!$A$3:$B$1563,2,FALSE),Tabla134[[#This Row],[Item Weight (Nulos)]])</f>
        <v>20.2</v>
      </c>
      <c r="O4146" s="11" t="str">
        <f>IF(Tabla134[[#This Row],[Item Visibility]]&lt;$U$15,"Poca visibilidad",IF(Tabla134[[#This Row],[Item Visibility]]&lt;$U$16,"Visibilidad media","Mayor visibilidad"))</f>
        <v>Visibilidad media</v>
      </c>
      <c r="P4146" s="11" t="str">
        <f>IF(Tabla134[[#This Row],[Rating]]&lt;2,"Muy Malo",IF(Tabla134[[#This Row],[Rating]]&lt;3,"Malo",IF(Tabla134[[#This Row],[Rating]]&lt;4,"Regular",IF(Tabla134[[#This Row],[Rating]]&lt;5,"Bueno","Excelente"))))</f>
        <v>Regular</v>
      </c>
    </row>
    <row r="4147" spans="1:16" x14ac:dyDescent="0.2">
      <c r="A4147" s="7" t="s">
        <v>6</v>
      </c>
      <c r="B4147" s="7" t="s">
        <v>720</v>
      </c>
      <c r="C4147" s="7" t="s">
        <v>14</v>
      </c>
      <c r="D4147" s="8">
        <v>2014</v>
      </c>
      <c r="E4147" s="7" t="s">
        <v>529</v>
      </c>
      <c r="F4147" s="7" t="s">
        <v>2</v>
      </c>
      <c r="G4147" s="7" t="s">
        <v>528</v>
      </c>
      <c r="H4147" s="7" t="s">
        <v>7</v>
      </c>
      <c r="I4147" s="9">
        <v>2.9471408000000001E-2</v>
      </c>
      <c r="J4147" s="10">
        <v>105.4622</v>
      </c>
      <c r="K4147" s="11">
        <v>3.8</v>
      </c>
      <c r="L4147" s="11" t="str">
        <f>IF(Tabla134[[#This Row],[Item Weight]]&lt;$U$12,"Poco Peso",IF(Tabla134[[#This Row],[Item Weight]]&lt;$U$13,"Peso Medio","Peso Alto"))</f>
        <v>Poco Peso</v>
      </c>
      <c r="M4147" s="7">
        <v>5.1749999999999998</v>
      </c>
      <c r="N4147" s="11">
        <f>IF(Tabla134[[#This Row],[Item Weight (Nulos)]]="",VLOOKUP(Tabla134[[#This Row],[Item Identifier]],'Tabla para Nulos'!$A$3:$B$1563,2,FALSE),Tabla134[[#This Row],[Item Weight (Nulos)]])</f>
        <v>5.1749999999999998</v>
      </c>
      <c r="O4147" s="11" t="str">
        <f>IF(Tabla134[[#This Row],[Item Visibility]]&lt;$U$15,"Poca visibilidad",IF(Tabla134[[#This Row],[Item Visibility]]&lt;$U$16,"Visibilidad media","Mayor visibilidad"))</f>
        <v>Visibilidad media</v>
      </c>
      <c r="P4147" s="11" t="str">
        <f>IF(Tabla134[[#This Row],[Rating]]&lt;2,"Muy Malo",IF(Tabla134[[#This Row],[Rating]]&lt;3,"Malo",IF(Tabla134[[#This Row],[Rating]]&lt;4,"Regular",IF(Tabla134[[#This Row],[Rating]]&lt;5,"Bueno","Excelente"))))</f>
        <v>Regular</v>
      </c>
    </row>
    <row r="4148" spans="1:16" x14ac:dyDescent="0.2">
      <c r="A4148" s="7" t="s">
        <v>124</v>
      </c>
      <c r="B4148" s="7" t="s">
        <v>1552</v>
      </c>
      <c r="C4148" s="7" t="s">
        <v>47</v>
      </c>
      <c r="D4148" s="8">
        <v>2011</v>
      </c>
      <c r="E4148" s="7" t="s">
        <v>703</v>
      </c>
      <c r="F4148" s="7" t="s">
        <v>2</v>
      </c>
      <c r="G4148" s="7" t="s">
        <v>1</v>
      </c>
      <c r="H4148" s="7" t="s">
        <v>1621</v>
      </c>
      <c r="I4148" s="9">
        <v>0.133281968</v>
      </c>
      <c r="J4148" s="10">
        <v>63.282600000000002</v>
      </c>
      <c r="K4148" s="11">
        <v>3.8</v>
      </c>
      <c r="L4148" s="11" t="str">
        <f>IF(Tabla134[[#This Row],[Item Weight]]&lt;$U$12,"Poco Peso",IF(Tabla134[[#This Row],[Item Weight]]&lt;$U$13,"Peso Medio","Peso Alto"))</f>
        <v>Poco Peso</v>
      </c>
      <c r="M4148" s="7">
        <v>7.8250000000000002</v>
      </c>
      <c r="N4148" s="11">
        <f>IF(Tabla134[[#This Row],[Item Weight (Nulos)]]="",VLOOKUP(Tabla134[[#This Row],[Item Identifier]],'Tabla para Nulos'!$A$3:$B$1563,2,FALSE),Tabla134[[#This Row],[Item Weight (Nulos)]])</f>
        <v>7.8250000000000002</v>
      </c>
      <c r="O4148" s="11" t="str">
        <f>IF(Tabla134[[#This Row],[Item Visibility]]&lt;$U$15,"Poca visibilidad",IF(Tabla134[[#This Row],[Item Visibility]]&lt;$U$16,"Visibilidad media","Mayor visibilidad"))</f>
        <v>Mayor visibilidad</v>
      </c>
      <c r="P4148" s="11" t="str">
        <f>IF(Tabla134[[#This Row],[Rating]]&lt;2,"Muy Malo",IF(Tabla134[[#This Row],[Rating]]&lt;3,"Malo",IF(Tabla134[[#This Row],[Rating]]&lt;4,"Regular",IF(Tabla134[[#This Row],[Rating]]&lt;5,"Bueno","Excelente"))))</f>
        <v>Regular</v>
      </c>
    </row>
    <row r="4149" spans="1:16" x14ac:dyDescent="0.2">
      <c r="A4149" s="7" t="s">
        <v>124</v>
      </c>
      <c r="B4149" s="7" t="s">
        <v>679</v>
      </c>
      <c r="C4149" s="7" t="s">
        <v>112</v>
      </c>
      <c r="D4149" s="8">
        <v>2017</v>
      </c>
      <c r="E4149" s="7" t="s">
        <v>797</v>
      </c>
      <c r="F4149" s="7" t="s">
        <v>796</v>
      </c>
      <c r="G4149" s="7" t="s">
        <v>702</v>
      </c>
      <c r="H4149" s="7" t="s">
        <v>7</v>
      </c>
      <c r="I4149" s="9">
        <v>2.4521191000000001E-2</v>
      </c>
      <c r="J4149" s="10">
        <v>100.6332</v>
      </c>
      <c r="K4149" s="11">
        <v>3.8</v>
      </c>
      <c r="L4149" s="11" t="str">
        <f>IF(Tabla134[[#This Row],[Item Weight]]&lt;$U$12,"Poco Peso",IF(Tabla134[[#This Row],[Item Weight]]&lt;$U$13,"Peso Medio","Peso Alto"))</f>
        <v>Poco Peso</v>
      </c>
      <c r="M4149" s="7">
        <v>6.55</v>
      </c>
      <c r="N4149" s="11">
        <f>IF(Tabla134[[#This Row],[Item Weight (Nulos)]]="",VLOOKUP(Tabla134[[#This Row],[Item Identifier]],'Tabla para Nulos'!$A$3:$B$1563,2,FALSE),Tabla134[[#This Row],[Item Weight (Nulos)]])</f>
        <v>6.55</v>
      </c>
      <c r="O4149" s="11" t="str">
        <f>IF(Tabla134[[#This Row],[Item Visibility]]&lt;$U$15,"Poca visibilidad",IF(Tabla134[[#This Row],[Item Visibility]]&lt;$U$16,"Visibilidad media","Mayor visibilidad"))</f>
        <v>Poca visibilidad</v>
      </c>
      <c r="P4149" s="11" t="str">
        <f>IF(Tabla134[[#This Row],[Rating]]&lt;2,"Muy Malo",IF(Tabla134[[#This Row],[Rating]]&lt;3,"Malo",IF(Tabla134[[#This Row],[Rating]]&lt;4,"Regular",IF(Tabla134[[#This Row],[Rating]]&lt;5,"Bueno","Excelente"))))</f>
        <v>Regular</v>
      </c>
    </row>
    <row r="4150" spans="1:16" x14ac:dyDescent="0.2">
      <c r="A4150" s="7" t="s">
        <v>124</v>
      </c>
      <c r="B4150" s="7" t="s">
        <v>1102</v>
      </c>
      <c r="C4150" s="7" t="s">
        <v>108</v>
      </c>
      <c r="D4150" s="8">
        <v>2014</v>
      </c>
      <c r="E4150" s="7" t="s">
        <v>529</v>
      </c>
      <c r="F4150" s="7" t="s">
        <v>2</v>
      </c>
      <c r="G4150" s="7" t="s">
        <v>528</v>
      </c>
      <c r="H4150" s="7" t="s">
        <v>7</v>
      </c>
      <c r="I4150" s="9">
        <v>6.1008859999999998E-2</v>
      </c>
      <c r="J4150" s="10">
        <v>166.05260000000001</v>
      </c>
      <c r="K4150" s="11">
        <v>3.8</v>
      </c>
      <c r="L4150" s="11" t="str">
        <f>IF(Tabla134[[#This Row],[Item Weight]]&lt;$U$12,"Poco Peso",IF(Tabla134[[#This Row],[Item Weight]]&lt;$U$13,"Peso Medio","Peso Alto"))</f>
        <v>Poco Peso</v>
      </c>
      <c r="M4150" s="7">
        <v>7.8650000000000002</v>
      </c>
      <c r="N4150" s="11">
        <f>IF(Tabla134[[#This Row],[Item Weight (Nulos)]]="",VLOOKUP(Tabla134[[#This Row],[Item Identifier]],'Tabla para Nulos'!$A$3:$B$1563,2,FALSE),Tabla134[[#This Row],[Item Weight (Nulos)]])</f>
        <v>7.8650000000000002</v>
      </c>
      <c r="O4150" s="11" t="str">
        <f>IF(Tabla134[[#This Row],[Item Visibility]]&lt;$U$15,"Poca visibilidad",IF(Tabla134[[#This Row],[Item Visibility]]&lt;$U$16,"Visibilidad media","Mayor visibilidad"))</f>
        <v>Visibilidad media</v>
      </c>
      <c r="P4150" s="11" t="str">
        <f>IF(Tabla134[[#This Row],[Rating]]&lt;2,"Muy Malo",IF(Tabla134[[#This Row],[Rating]]&lt;3,"Malo",IF(Tabla134[[#This Row],[Rating]]&lt;4,"Regular",IF(Tabla134[[#This Row],[Rating]]&lt;5,"Bueno","Excelente"))))</f>
        <v>Regular</v>
      </c>
    </row>
    <row r="4151" spans="1:16" x14ac:dyDescent="0.2">
      <c r="A4151" s="7" t="s">
        <v>124</v>
      </c>
      <c r="B4151" s="7" t="s">
        <v>1053</v>
      </c>
      <c r="C4151" s="7" t="s">
        <v>19</v>
      </c>
      <c r="D4151" s="8">
        <v>2017</v>
      </c>
      <c r="E4151" s="7" t="s">
        <v>797</v>
      </c>
      <c r="F4151" s="7" t="s">
        <v>796</v>
      </c>
      <c r="G4151" s="7" t="s">
        <v>702</v>
      </c>
      <c r="H4151" s="7" t="s">
        <v>7</v>
      </c>
      <c r="I4151" s="9">
        <v>0.167799329</v>
      </c>
      <c r="J4151" s="10">
        <v>239.4564</v>
      </c>
      <c r="K4151" s="11">
        <v>3.8</v>
      </c>
      <c r="L4151" s="11" t="str">
        <f>IF(Tabla134[[#This Row],[Item Weight]]&lt;$U$12,"Poco Peso",IF(Tabla134[[#This Row],[Item Weight]]&lt;$U$13,"Peso Medio","Peso Alto"))</f>
        <v>Peso Medio</v>
      </c>
      <c r="M4151" s="7">
        <v>9.8949999999999996</v>
      </c>
      <c r="N4151" s="11">
        <f>IF(Tabla134[[#This Row],[Item Weight (Nulos)]]="",VLOOKUP(Tabla134[[#This Row],[Item Identifier]],'Tabla para Nulos'!$A$3:$B$1563,2,FALSE),Tabla134[[#This Row],[Item Weight (Nulos)]])</f>
        <v>9.8949999999999996</v>
      </c>
      <c r="O4151" s="11" t="str">
        <f>IF(Tabla134[[#This Row],[Item Visibility]]&lt;$U$15,"Poca visibilidad",IF(Tabla134[[#This Row],[Item Visibility]]&lt;$U$16,"Visibilidad media","Mayor visibilidad"))</f>
        <v>Mayor visibilidad</v>
      </c>
      <c r="P4151" s="11" t="str">
        <f>IF(Tabla134[[#This Row],[Rating]]&lt;2,"Muy Malo",IF(Tabla134[[#This Row],[Rating]]&lt;3,"Malo",IF(Tabla134[[#This Row],[Rating]]&lt;4,"Regular",IF(Tabla134[[#This Row],[Rating]]&lt;5,"Bueno","Excelente"))))</f>
        <v>Regular</v>
      </c>
    </row>
    <row r="4152" spans="1:16" x14ac:dyDescent="0.2">
      <c r="A4152" s="7" t="s">
        <v>124</v>
      </c>
      <c r="B4152" s="7" t="s">
        <v>1020</v>
      </c>
      <c r="C4152" s="7" t="s">
        <v>4</v>
      </c>
      <c r="D4152" s="8">
        <v>2018</v>
      </c>
      <c r="E4152" s="7" t="s">
        <v>13</v>
      </c>
      <c r="F4152" s="7" t="s">
        <v>2</v>
      </c>
      <c r="G4152" s="7" t="s">
        <v>1</v>
      </c>
      <c r="H4152" s="7" t="s">
        <v>12</v>
      </c>
      <c r="I4152" s="9">
        <v>3.7711337999999997E-2</v>
      </c>
      <c r="J4152" s="10">
        <v>41.548000000000002</v>
      </c>
      <c r="K4152" s="11">
        <v>3.8</v>
      </c>
      <c r="L4152" s="11" t="str">
        <f>IF(Tabla134[[#This Row],[Item Weight]]&lt;$U$12,"Poco Peso",IF(Tabla134[[#This Row],[Item Weight]]&lt;$U$13,"Peso Medio","Peso Alto"))</f>
        <v>Peso Medio</v>
      </c>
      <c r="N4152" s="11">
        <f>IF(Tabla134[[#This Row],[Item Weight (Nulos)]]="",VLOOKUP(Tabla134[[#This Row],[Item Identifier]],'Tabla para Nulos'!$A$3:$B$1563,2,FALSE),Tabla134[[#This Row],[Item Weight (Nulos)]])</f>
        <v>11</v>
      </c>
      <c r="O4152" s="11" t="str">
        <f>IF(Tabla134[[#This Row],[Item Visibility]]&lt;$U$15,"Poca visibilidad",IF(Tabla134[[#This Row],[Item Visibility]]&lt;$U$16,"Visibilidad media","Mayor visibilidad"))</f>
        <v>Visibilidad media</v>
      </c>
      <c r="P4152" s="11" t="str">
        <f>IF(Tabla134[[#This Row],[Rating]]&lt;2,"Muy Malo",IF(Tabla134[[#This Row],[Rating]]&lt;3,"Malo",IF(Tabla134[[#This Row],[Rating]]&lt;4,"Regular",IF(Tabla134[[#This Row],[Rating]]&lt;5,"Bueno","Excelente"))))</f>
        <v>Regular</v>
      </c>
    </row>
    <row r="4153" spans="1:16" x14ac:dyDescent="0.2">
      <c r="A4153" s="7" t="s">
        <v>124</v>
      </c>
      <c r="B4153" s="7" t="s">
        <v>1353</v>
      </c>
      <c r="C4153" s="7" t="s">
        <v>10</v>
      </c>
      <c r="D4153" s="8">
        <v>2012</v>
      </c>
      <c r="E4153" s="7" t="s">
        <v>9</v>
      </c>
      <c r="F4153" s="7" t="s">
        <v>8</v>
      </c>
      <c r="G4153" s="7" t="s">
        <v>1</v>
      </c>
      <c r="H4153" s="7" t="s">
        <v>7</v>
      </c>
      <c r="I4153" s="9">
        <v>4.9295020000000002E-2</v>
      </c>
      <c r="J4153" s="10">
        <v>150.505</v>
      </c>
      <c r="K4153" s="11">
        <v>3.8</v>
      </c>
      <c r="L4153" s="11" t="str">
        <f>IF(Tabla134[[#This Row],[Item Weight]]&lt;$U$12,"Poco Peso",IF(Tabla134[[#This Row],[Item Weight]]&lt;$U$13,"Peso Medio","Peso Alto"))</f>
        <v>Peso Medio</v>
      </c>
      <c r="M4153" s="7">
        <v>13.65</v>
      </c>
      <c r="N4153" s="11">
        <f>IF(Tabla134[[#This Row],[Item Weight (Nulos)]]="",VLOOKUP(Tabla134[[#This Row],[Item Identifier]],'Tabla para Nulos'!$A$3:$B$1563,2,FALSE),Tabla134[[#This Row],[Item Weight (Nulos)]])</f>
        <v>13.65</v>
      </c>
      <c r="O4153" s="11" t="str">
        <f>IF(Tabla134[[#This Row],[Item Visibility]]&lt;$U$15,"Poca visibilidad",IF(Tabla134[[#This Row],[Item Visibility]]&lt;$U$16,"Visibilidad media","Mayor visibilidad"))</f>
        <v>Visibilidad media</v>
      </c>
      <c r="P4153" s="11" t="str">
        <f>IF(Tabla134[[#This Row],[Rating]]&lt;2,"Muy Malo",IF(Tabla134[[#This Row],[Rating]]&lt;3,"Malo",IF(Tabla134[[#This Row],[Rating]]&lt;4,"Regular",IF(Tabla134[[#This Row],[Rating]]&lt;5,"Bueno","Excelente"))))</f>
        <v>Regular</v>
      </c>
    </row>
    <row r="4154" spans="1:16" x14ac:dyDescent="0.2">
      <c r="A4154" s="7" t="s">
        <v>21</v>
      </c>
      <c r="B4154" s="7" t="s">
        <v>1404</v>
      </c>
      <c r="C4154" s="7" t="s">
        <v>14</v>
      </c>
      <c r="D4154" s="8">
        <v>2020</v>
      </c>
      <c r="E4154" s="7" t="s">
        <v>919</v>
      </c>
      <c r="F4154" s="7" t="s">
        <v>796</v>
      </c>
      <c r="G4154" s="7" t="s">
        <v>1</v>
      </c>
      <c r="H4154" s="7" t="s">
        <v>7</v>
      </c>
      <c r="I4154" s="9">
        <v>5.4362695000000003E-2</v>
      </c>
      <c r="J4154" s="10">
        <v>117.9466</v>
      </c>
      <c r="K4154" s="11">
        <v>3.8</v>
      </c>
      <c r="L4154" s="11" t="str">
        <f>IF(Tabla134[[#This Row],[Item Weight]]&lt;$U$12,"Poco Peso",IF(Tabla134[[#This Row],[Item Weight]]&lt;$U$13,"Peso Medio","Peso Alto"))</f>
        <v>Peso Alto</v>
      </c>
      <c r="M4154" s="7">
        <v>20.350000000000001</v>
      </c>
      <c r="N4154" s="11">
        <f>IF(Tabla134[[#This Row],[Item Weight (Nulos)]]="",VLOOKUP(Tabla134[[#This Row],[Item Identifier]],'Tabla para Nulos'!$A$3:$B$1563,2,FALSE),Tabla134[[#This Row],[Item Weight (Nulos)]])</f>
        <v>20.350000000000001</v>
      </c>
      <c r="O4154" s="11" t="str">
        <f>IF(Tabla134[[#This Row],[Item Visibility]]&lt;$U$15,"Poca visibilidad",IF(Tabla134[[#This Row],[Item Visibility]]&lt;$U$16,"Visibilidad media","Mayor visibilidad"))</f>
        <v>Visibilidad media</v>
      </c>
      <c r="P4154" s="11" t="str">
        <f>IF(Tabla134[[#This Row],[Rating]]&lt;2,"Muy Malo",IF(Tabla134[[#This Row],[Rating]]&lt;3,"Malo",IF(Tabla134[[#This Row],[Rating]]&lt;4,"Regular",IF(Tabla134[[#This Row],[Rating]]&lt;5,"Bueno","Excelente"))))</f>
        <v>Regular</v>
      </c>
    </row>
    <row r="4155" spans="1:16" x14ac:dyDescent="0.2">
      <c r="A4155" s="7" t="s">
        <v>124</v>
      </c>
      <c r="B4155" s="7" t="s">
        <v>209</v>
      </c>
      <c r="C4155" s="7" t="s">
        <v>4</v>
      </c>
      <c r="D4155" s="8">
        <v>2011</v>
      </c>
      <c r="E4155" s="7" t="s">
        <v>703</v>
      </c>
      <c r="F4155" s="7" t="s">
        <v>2</v>
      </c>
      <c r="G4155" s="7" t="s">
        <v>1</v>
      </c>
      <c r="H4155" s="7" t="s">
        <v>1621</v>
      </c>
      <c r="I4155" s="9">
        <v>3.6164160000000001E-2</v>
      </c>
      <c r="J4155" s="10">
        <v>150.17080000000001</v>
      </c>
      <c r="K4155" s="11">
        <v>3.8</v>
      </c>
      <c r="L4155" s="11" t="str">
        <f>IF(Tabla134[[#This Row],[Item Weight]]&lt;$U$12,"Poco Peso",IF(Tabla134[[#This Row],[Item Weight]]&lt;$U$13,"Peso Medio","Peso Alto"))</f>
        <v>Peso Medio</v>
      </c>
      <c r="M4155" s="7">
        <v>11.395</v>
      </c>
      <c r="N4155" s="11">
        <f>IF(Tabla134[[#This Row],[Item Weight (Nulos)]]="",VLOOKUP(Tabla134[[#This Row],[Item Identifier]],'Tabla para Nulos'!$A$3:$B$1563,2,FALSE),Tabla134[[#This Row],[Item Weight (Nulos)]])</f>
        <v>11.395</v>
      </c>
      <c r="O4155" s="11" t="str">
        <f>IF(Tabla134[[#This Row],[Item Visibility]]&lt;$U$15,"Poca visibilidad",IF(Tabla134[[#This Row],[Item Visibility]]&lt;$U$16,"Visibilidad media","Mayor visibilidad"))</f>
        <v>Visibilidad media</v>
      </c>
      <c r="P4155" s="11" t="str">
        <f>IF(Tabla134[[#This Row],[Rating]]&lt;2,"Muy Malo",IF(Tabla134[[#This Row],[Rating]]&lt;3,"Malo",IF(Tabla134[[#This Row],[Rating]]&lt;4,"Regular",IF(Tabla134[[#This Row],[Rating]]&lt;5,"Bueno","Excelente"))))</f>
        <v>Regular</v>
      </c>
    </row>
    <row r="4156" spans="1:16" x14ac:dyDescent="0.2">
      <c r="A4156" s="7" t="s">
        <v>6</v>
      </c>
      <c r="B4156" s="7" t="s">
        <v>538</v>
      </c>
      <c r="C4156" s="7" t="s">
        <v>14</v>
      </c>
      <c r="D4156" s="8">
        <v>2022</v>
      </c>
      <c r="E4156" s="7" t="s">
        <v>3</v>
      </c>
      <c r="F4156" s="7" t="s">
        <v>2</v>
      </c>
      <c r="G4156" s="7" t="s">
        <v>1</v>
      </c>
      <c r="H4156" s="7" t="s">
        <v>0</v>
      </c>
      <c r="I4156" s="9">
        <v>7.0588037000000006E-2</v>
      </c>
      <c r="J4156" s="10">
        <v>65.948400000000007</v>
      </c>
      <c r="K4156" s="11">
        <v>3.8</v>
      </c>
      <c r="L4156" s="11" t="str">
        <f>IF(Tabla134[[#This Row],[Item Weight]]&lt;$U$12,"Poco Peso",IF(Tabla134[[#This Row],[Item Weight]]&lt;$U$13,"Peso Medio","Peso Alto"))</f>
        <v>Peso Medio</v>
      </c>
      <c r="M4156" s="7">
        <v>13</v>
      </c>
      <c r="N4156" s="11">
        <f>IF(Tabla134[[#This Row],[Item Weight (Nulos)]]="",VLOOKUP(Tabla134[[#This Row],[Item Identifier]],'Tabla para Nulos'!$A$3:$B$1563,2,FALSE),Tabla134[[#This Row],[Item Weight (Nulos)]])</f>
        <v>13</v>
      </c>
      <c r="O4156" s="11" t="str">
        <f>IF(Tabla134[[#This Row],[Item Visibility]]&lt;$U$15,"Poca visibilidad",IF(Tabla134[[#This Row],[Item Visibility]]&lt;$U$16,"Visibilidad media","Mayor visibilidad"))</f>
        <v>Visibilidad media</v>
      </c>
      <c r="P4156" s="11" t="str">
        <f>IF(Tabla134[[#This Row],[Rating]]&lt;2,"Muy Malo",IF(Tabla134[[#This Row],[Rating]]&lt;3,"Malo",IF(Tabla134[[#This Row],[Rating]]&lt;4,"Regular",IF(Tabla134[[#This Row],[Rating]]&lt;5,"Bueno","Excelente"))))</f>
        <v>Regular</v>
      </c>
    </row>
    <row r="4157" spans="1:16" x14ac:dyDescent="0.2">
      <c r="A4157" s="7" t="s">
        <v>6</v>
      </c>
      <c r="B4157" s="7" t="s">
        <v>938</v>
      </c>
      <c r="C4157" s="7" t="s">
        <v>10</v>
      </c>
      <c r="D4157" s="8">
        <v>2014</v>
      </c>
      <c r="E4157" s="7" t="s">
        <v>529</v>
      </c>
      <c r="F4157" s="7" t="s">
        <v>2</v>
      </c>
      <c r="G4157" s="7" t="s">
        <v>528</v>
      </c>
      <c r="H4157" s="7" t="s">
        <v>7</v>
      </c>
      <c r="I4157" s="9">
        <v>0.159587755</v>
      </c>
      <c r="J4157" s="10">
        <v>145.31020000000001</v>
      </c>
      <c r="K4157" s="11">
        <v>3.8</v>
      </c>
      <c r="L4157" s="11" t="str">
        <f>IF(Tabla134[[#This Row],[Item Weight]]&lt;$U$12,"Poco Peso",IF(Tabla134[[#This Row],[Item Weight]]&lt;$U$13,"Peso Medio","Peso Alto"))</f>
        <v>Peso Medio</v>
      </c>
      <c r="M4157" s="7">
        <v>13.5</v>
      </c>
      <c r="N4157" s="11">
        <f>IF(Tabla134[[#This Row],[Item Weight (Nulos)]]="",VLOOKUP(Tabla134[[#This Row],[Item Identifier]],'Tabla para Nulos'!$A$3:$B$1563,2,FALSE),Tabla134[[#This Row],[Item Weight (Nulos)]])</f>
        <v>13.5</v>
      </c>
      <c r="O4157" s="11" t="str">
        <f>IF(Tabla134[[#This Row],[Item Visibility]]&lt;$U$15,"Poca visibilidad",IF(Tabla134[[#This Row],[Item Visibility]]&lt;$U$16,"Visibilidad media","Mayor visibilidad"))</f>
        <v>Mayor visibilidad</v>
      </c>
      <c r="P4157" s="11" t="str">
        <f>IF(Tabla134[[#This Row],[Rating]]&lt;2,"Muy Malo",IF(Tabla134[[#This Row],[Rating]]&lt;3,"Malo",IF(Tabla134[[#This Row],[Rating]]&lt;4,"Regular",IF(Tabla134[[#This Row],[Rating]]&lt;5,"Bueno","Excelente"))))</f>
        <v>Regular</v>
      </c>
    </row>
    <row r="4158" spans="1:16" x14ac:dyDescent="0.2">
      <c r="A4158" s="7" t="s">
        <v>124</v>
      </c>
      <c r="B4158" s="7" t="s">
        <v>886</v>
      </c>
      <c r="C4158" s="7" t="s">
        <v>10</v>
      </c>
      <c r="D4158" s="8">
        <v>2016</v>
      </c>
      <c r="E4158" s="7" t="s">
        <v>1114</v>
      </c>
      <c r="F4158" s="7" t="s">
        <v>8</v>
      </c>
      <c r="G4158" s="7" t="s">
        <v>702</v>
      </c>
      <c r="H4158" s="7" t="s">
        <v>7</v>
      </c>
      <c r="I4158" s="9">
        <v>4.0357314999999998E-2</v>
      </c>
      <c r="J4158" s="10">
        <v>177.80019999999999</v>
      </c>
      <c r="K4158" s="11">
        <v>3.8</v>
      </c>
      <c r="L4158" s="11" t="str">
        <f>IF(Tabla134[[#This Row],[Item Weight]]&lt;$U$12,"Poco Peso",IF(Tabla134[[#This Row],[Item Weight]]&lt;$U$13,"Peso Medio","Peso Alto"))</f>
        <v>Peso Medio</v>
      </c>
      <c r="M4158" s="7">
        <v>12.1</v>
      </c>
      <c r="N4158" s="11">
        <f>IF(Tabla134[[#This Row],[Item Weight (Nulos)]]="",VLOOKUP(Tabla134[[#This Row],[Item Identifier]],'Tabla para Nulos'!$A$3:$B$1563,2,FALSE),Tabla134[[#This Row],[Item Weight (Nulos)]])</f>
        <v>12.1</v>
      </c>
      <c r="O4158" s="11" t="str">
        <f>IF(Tabla134[[#This Row],[Item Visibility]]&lt;$U$15,"Poca visibilidad",IF(Tabla134[[#This Row],[Item Visibility]]&lt;$U$16,"Visibilidad media","Mayor visibilidad"))</f>
        <v>Visibilidad media</v>
      </c>
      <c r="P4158" s="11" t="str">
        <f>IF(Tabla134[[#This Row],[Rating]]&lt;2,"Muy Malo",IF(Tabla134[[#This Row],[Rating]]&lt;3,"Malo",IF(Tabla134[[#This Row],[Rating]]&lt;4,"Regular",IF(Tabla134[[#This Row],[Rating]]&lt;5,"Bueno","Excelente"))))</f>
        <v>Regular</v>
      </c>
    </row>
    <row r="4159" spans="1:16" x14ac:dyDescent="0.2">
      <c r="A4159" s="7" t="s">
        <v>124</v>
      </c>
      <c r="B4159" s="7" t="s">
        <v>1315</v>
      </c>
      <c r="C4159" s="7" t="s">
        <v>4</v>
      </c>
      <c r="D4159" s="8">
        <v>2017</v>
      </c>
      <c r="E4159" s="7" t="s">
        <v>797</v>
      </c>
      <c r="F4159" s="7" t="s">
        <v>796</v>
      </c>
      <c r="G4159" s="7" t="s">
        <v>702</v>
      </c>
      <c r="H4159" s="7" t="s">
        <v>7</v>
      </c>
      <c r="I4159" s="9">
        <v>0</v>
      </c>
      <c r="J4159" s="10">
        <v>120.64400000000001</v>
      </c>
      <c r="K4159" s="11">
        <v>3.8</v>
      </c>
      <c r="L4159" s="11" t="str">
        <f>IF(Tabla134[[#This Row],[Item Weight]]&lt;$U$12,"Poco Peso",IF(Tabla134[[#This Row],[Item Weight]]&lt;$U$13,"Peso Medio","Peso Alto"))</f>
        <v>Peso Medio</v>
      </c>
      <c r="M4159" s="7">
        <v>10</v>
      </c>
      <c r="N4159" s="11">
        <f>IF(Tabla134[[#This Row],[Item Weight (Nulos)]]="",VLOOKUP(Tabla134[[#This Row],[Item Identifier]],'Tabla para Nulos'!$A$3:$B$1563,2,FALSE),Tabla134[[#This Row],[Item Weight (Nulos)]])</f>
        <v>10</v>
      </c>
      <c r="O4159" s="11" t="str">
        <f>IF(Tabla134[[#This Row],[Item Visibility]]&lt;$U$15,"Poca visibilidad",IF(Tabla134[[#This Row],[Item Visibility]]&lt;$U$16,"Visibilidad media","Mayor visibilidad"))</f>
        <v>Poca visibilidad</v>
      </c>
      <c r="P4159" s="11" t="str">
        <f>IF(Tabla134[[#This Row],[Rating]]&lt;2,"Muy Malo",IF(Tabla134[[#This Row],[Rating]]&lt;3,"Malo",IF(Tabla134[[#This Row],[Rating]]&lt;4,"Regular",IF(Tabla134[[#This Row],[Rating]]&lt;5,"Bueno","Excelente"))))</f>
        <v>Regular</v>
      </c>
    </row>
    <row r="4160" spans="1:16" x14ac:dyDescent="0.2">
      <c r="A4160" s="7" t="s">
        <v>124</v>
      </c>
      <c r="B4160" s="7" t="s">
        <v>1532</v>
      </c>
      <c r="C4160" s="7" t="s">
        <v>14</v>
      </c>
      <c r="D4160" s="8">
        <v>2012</v>
      </c>
      <c r="E4160" s="7" t="s">
        <v>9</v>
      </c>
      <c r="F4160" s="7" t="s">
        <v>8</v>
      </c>
      <c r="G4160" s="7" t="s">
        <v>1</v>
      </c>
      <c r="H4160" s="7" t="s">
        <v>7</v>
      </c>
      <c r="I4160" s="9">
        <v>6.4464146999999999E-2</v>
      </c>
      <c r="J4160" s="10">
        <v>255.7646</v>
      </c>
      <c r="K4160" s="11">
        <v>3.8</v>
      </c>
      <c r="L4160" s="11" t="str">
        <f>IF(Tabla134[[#This Row],[Item Weight]]&lt;$U$12,"Poco Peso",IF(Tabla134[[#This Row],[Item Weight]]&lt;$U$13,"Peso Medio","Peso Alto"))</f>
        <v>Peso Alto</v>
      </c>
      <c r="M4160" s="7">
        <v>20.2</v>
      </c>
      <c r="N4160" s="11">
        <f>IF(Tabla134[[#This Row],[Item Weight (Nulos)]]="",VLOOKUP(Tabla134[[#This Row],[Item Identifier]],'Tabla para Nulos'!$A$3:$B$1563,2,FALSE),Tabla134[[#This Row],[Item Weight (Nulos)]])</f>
        <v>20.2</v>
      </c>
      <c r="O4160" s="11" t="str">
        <f>IF(Tabla134[[#This Row],[Item Visibility]]&lt;$U$15,"Poca visibilidad",IF(Tabla134[[#This Row],[Item Visibility]]&lt;$U$16,"Visibilidad media","Mayor visibilidad"))</f>
        <v>Visibilidad media</v>
      </c>
      <c r="P4160" s="11" t="str">
        <f>IF(Tabla134[[#This Row],[Rating]]&lt;2,"Muy Malo",IF(Tabla134[[#This Row],[Rating]]&lt;3,"Malo",IF(Tabla134[[#This Row],[Rating]]&lt;4,"Regular",IF(Tabla134[[#This Row],[Rating]]&lt;5,"Bueno","Excelente"))))</f>
        <v>Regular</v>
      </c>
    </row>
    <row r="4161" spans="1:16" x14ac:dyDescent="0.2">
      <c r="A4161" s="7" t="s">
        <v>124</v>
      </c>
      <c r="B4161" s="7" t="s">
        <v>516</v>
      </c>
      <c r="C4161" s="7" t="s">
        <v>28</v>
      </c>
      <c r="D4161" s="8">
        <v>2012</v>
      </c>
      <c r="E4161" s="7" t="s">
        <v>9</v>
      </c>
      <c r="F4161" s="7" t="s">
        <v>8</v>
      </c>
      <c r="G4161" s="7" t="s">
        <v>1</v>
      </c>
      <c r="H4161" s="7" t="s">
        <v>7</v>
      </c>
      <c r="I4161" s="9">
        <v>0</v>
      </c>
      <c r="J4161" s="10">
        <v>148.70500000000001</v>
      </c>
      <c r="K4161" s="11">
        <v>3.8</v>
      </c>
      <c r="L4161" s="11" t="str">
        <f>IF(Tabla134[[#This Row],[Item Weight]]&lt;$U$12,"Poco Peso",IF(Tabla134[[#This Row],[Item Weight]]&lt;$U$13,"Peso Medio","Peso Alto"))</f>
        <v>Poco Peso</v>
      </c>
      <c r="M4161" s="7">
        <v>5.6349999999999998</v>
      </c>
      <c r="N4161" s="11">
        <f>IF(Tabla134[[#This Row],[Item Weight (Nulos)]]="",VLOOKUP(Tabla134[[#This Row],[Item Identifier]],'Tabla para Nulos'!$A$3:$B$1563,2,FALSE),Tabla134[[#This Row],[Item Weight (Nulos)]])</f>
        <v>5.6349999999999998</v>
      </c>
      <c r="O4161" s="11" t="str">
        <f>IF(Tabla134[[#This Row],[Item Visibility]]&lt;$U$15,"Poca visibilidad",IF(Tabla134[[#This Row],[Item Visibility]]&lt;$U$16,"Visibilidad media","Mayor visibilidad"))</f>
        <v>Poca visibilidad</v>
      </c>
      <c r="P4161" s="11" t="str">
        <f>IF(Tabla134[[#This Row],[Rating]]&lt;2,"Muy Malo",IF(Tabla134[[#This Row],[Rating]]&lt;3,"Malo",IF(Tabla134[[#This Row],[Rating]]&lt;4,"Regular",IF(Tabla134[[#This Row],[Rating]]&lt;5,"Bueno","Excelente"))))</f>
        <v>Regular</v>
      </c>
    </row>
    <row r="4162" spans="1:16" x14ac:dyDescent="0.2">
      <c r="A4162" s="7" t="s">
        <v>124</v>
      </c>
      <c r="B4162" s="7" t="s">
        <v>292</v>
      </c>
      <c r="C4162" s="7" t="s">
        <v>28</v>
      </c>
      <c r="D4162" s="8">
        <v>2012</v>
      </c>
      <c r="E4162" s="7" t="s">
        <v>9</v>
      </c>
      <c r="F4162" s="7" t="s">
        <v>8</v>
      </c>
      <c r="G4162" s="7" t="s">
        <v>1</v>
      </c>
      <c r="H4162" s="7" t="s">
        <v>7</v>
      </c>
      <c r="I4162" s="9">
        <v>6.0794096999999998E-2</v>
      </c>
      <c r="J4162" s="10">
        <v>233.66159999999999</v>
      </c>
      <c r="K4162" s="11">
        <v>3.8</v>
      </c>
      <c r="L4162" s="11" t="str">
        <f>IF(Tabla134[[#This Row],[Item Weight]]&lt;$U$12,"Poco Peso",IF(Tabla134[[#This Row],[Item Weight]]&lt;$U$13,"Peso Medio","Peso Alto"))</f>
        <v>Peso Alto</v>
      </c>
      <c r="M4162" s="7">
        <v>20.350000000000001</v>
      </c>
      <c r="N4162" s="11">
        <f>IF(Tabla134[[#This Row],[Item Weight (Nulos)]]="",VLOOKUP(Tabla134[[#This Row],[Item Identifier]],'Tabla para Nulos'!$A$3:$B$1563,2,FALSE),Tabla134[[#This Row],[Item Weight (Nulos)]])</f>
        <v>20.350000000000001</v>
      </c>
      <c r="O4162" s="11" t="str">
        <f>IF(Tabla134[[#This Row],[Item Visibility]]&lt;$U$15,"Poca visibilidad",IF(Tabla134[[#This Row],[Item Visibility]]&lt;$U$16,"Visibilidad media","Mayor visibilidad"))</f>
        <v>Visibilidad media</v>
      </c>
      <c r="P4162" s="11" t="str">
        <f>IF(Tabla134[[#This Row],[Rating]]&lt;2,"Muy Malo",IF(Tabla134[[#This Row],[Rating]]&lt;3,"Malo",IF(Tabla134[[#This Row],[Rating]]&lt;4,"Regular",IF(Tabla134[[#This Row],[Rating]]&lt;5,"Bueno","Excelente"))))</f>
        <v>Regular</v>
      </c>
    </row>
    <row r="4163" spans="1:16" x14ac:dyDescent="0.2">
      <c r="A4163" s="7" t="s">
        <v>124</v>
      </c>
      <c r="B4163" s="7" t="s">
        <v>1102</v>
      </c>
      <c r="C4163" s="7" t="s">
        <v>108</v>
      </c>
      <c r="D4163" s="8">
        <v>2012</v>
      </c>
      <c r="E4163" s="7" t="s">
        <v>9</v>
      </c>
      <c r="F4163" s="7" t="s">
        <v>8</v>
      </c>
      <c r="G4163" s="7" t="s">
        <v>1</v>
      </c>
      <c r="H4163" s="7" t="s">
        <v>7</v>
      </c>
      <c r="I4163" s="9">
        <v>6.1154604000000001E-2</v>
      </c>
      <c r="J4163" s="10">
        <v>165.3526</v>
      </c>
      <c r="K4163" s="11">
        <v>3.8</v>
      </c>
      <c r="L4163" s="11" t="str">
        <f>IF(Tabla134[[#This Row],[Item Weight]]&lt;$U$12,"Poco Peso",IF(Tabla134[[#This Row],[Item Weight]]&lt;$U$13,"Peso Medio","Peso Alto"))</f>
        <v>Poco Peso</v>
      </c>
      <c r="M4163" s="7">
        <v>7.8650000000000002</v>
      </c>
      <c r="N4163" s="11">
        <f>IF(Tabla134[[#This Row],[Item Weight (Nulos)]]="",VLOOKUP(Tabla134[[#This Row],[Item Identifier]],'Tabla para Nulos'!$A$3:$B$1563,2,FALSE),Tabla134[[#This Row],[Item Weight (Nulos)]])</f>
        <v>7.8650000000000002</v>
      </c>
      <c r="O4163" s="11" t="str">
        <f>IF(Tabla134[[#This Row],[Item Visibility]]&lt;$U$15,"Poca visibilidad",IF(Tabla134[[#This Row],[Item Visibility]]&lt;$U$16,"Visibilidad media","Mayor visibilidad"))</f>
        <v>Visibilidad media</v>
      </c>
      <c r="P4163" s="11" t="str">
        <f>IF(Tabla134[[#This Row],[Rating]]&lt;2,"Muy Malo",IF(Tabla134[[#This Row],[Rating]]&lt;3,"Malo",IF(Tabla134[[#This Row],[Rating]]&lt;4,"Regular",IF(Tabla134[[#This Row],[Rating]]&lt;5,"Bueno","Excelente"))))</f>
        <v>Regular</v>
      </c>
    </row>
    <row r="4164" spans="1:16" x14ac:dyDescent="0.2">
      <c r="A4164" s="7" t="s">
        <v>124</v>
      </c>
      <c r="B4164" s="7" t="s">
        <v>527</v>
      </c>
      <c r="C4164" s="7" t="s">
        <v>25</v>
      </c>
      <c r="D4164" s="8">
        <v>2012</v>
      </c>
      <c r="E4164" s="7" t="s">
        <v>9</v>
      </c>
      <c r="F4164" s="7" t="s">
        <v>8</v>
      </c>
      <c r="G4164" s="7" t="s">
        <v>1</v>
      </c>
      <c r="H4164" s="7" t="s">
        <v>7</v>
      </c>
      <c r="I4164" s="9">
        <v>7.8290270999999995E-2</v>
      </c>
      <c r="J4164" s="10">
        <v>93.180400000000006</v>
      </c>
      <c r="K4164" s="11">
        <v>3.8</v>
      </c>
      <c r="L4164" s="11" t="str">
        <f>IF(Tabla134[[#This Row],[Item Weight]]&lt;$U$12,"Poco Peso",IF(Tabla134[[#This Row],[Item Weight]]&lt;$U$13,"Peso Medio","Peso Alto"))</f>
        <v>Peso Medio</v>
      </c>
      <c r="M4164" s="7">
        <v>16.25</v>
      </c>
      <c r="N4164" s="11">
        <f>IF(Tabla134[[#This Row],[Item Weight (Nulos)]]="",VLOOKUP(Tabla134[[#This Row],[Item Identifier]],'Tabla para Nulos'!$A$3:$B$1563,2,FALSE),Tabla134[[#This Row],[Item Weight (Nulos)]])</f>
        <v>16.25</v>
      </c>
      <c r="O4164" s="11" t="str">
        <f>IF(Tabla134[[#This Row],[Item Visibility]]&lt;$U$15,"Poca visibilidad",IF(Tabla134[[#This Row],[Item Visibility]]&lt;$U$16,"Visibilidad media","Mayor visibilidad"))</f>
        <v>Visibilidad media</v>
      </c>
      <c r="P4164" s="11" t="str">
        <f>IF(Tabla134[[#This Row],[Rating]]&lt;2,"Muy Malo",IF(Tabla134[[#This Row],[Rating]]&lt;3,"Malo",IF(Tabla134[[#This Row],[Rating]]&lt;4,"Regular",IF(Tabla134[[#This Row],[Rating]]&lt;5,"Bueno","Excelente"))))</f>
        <v>Regular</v>
      </c>
    </row>
    <row r="4165" spans="1:16" x14ac:dyDescent="0.2">
      <c r="A4165" s="7" t="s">
        <v>124</v>
      </c>
      <c r="B4165" s="7" t="s">
        <v>1372</v>
      </c>
      <c r="C4165" s="7" t="s">
        <v>17</v>
      </c>
      <c r="D4165" s="8">
        <v>2012</v>
      </c>
      <c r="E4165" s="7" t="s">
        <v>9</v>
      </c>
      <c r="F4165" s="7" t="s">
        <v>8</v>
      </c>
      <c r="G4165" s="7" t="s">
        <v>1</v>
      </c>
      <c r="H4165" s="7" t="s">
        <v>7</v>
      </c>
      <c r="I4165" s="9">
        <v>8.9608321000000005E-2</v>
      </c>
      <c r="J4165" s="10">
        <v>262.15940000000001</v>
      </c>
      <c r="K4165" s="11">
        <v>3.8</v>
      </c>
      <c r="L4165" s="11" t="str">
        <f>IF(Tabla134[[#This Row],[Item Weight]]&lt;$U$12,"Poco Peso",IF(Tabla134[[#This Row],[Item Weight]]&lt;$U$13,"Peso Medio","Peso Alto"))</f>
        <v>Peso Alto</v>
      </c>
      <c r="M4165" s="7">
        <v>20.350000000000001</v>
      </c>
      <c r="N4165" s="11">
        <f>IF(Tabla134[[#This Row],[Item Weight (Nulos)]]="",VLOOKUP(Tabla134[[#This Row],[Item Identifier]],'Tabla para Nulos'!$A$3:$B$1563,2,FALSE),Tabla134[[#This Row],[Item Weight (Nulos)]])</f>
        <v>20.350000000000001</v>
      </c>
      <c r="O4165" s="11" t="str">
        <f>IF(Tabla134[[#This Row],[Item Visibility]]&lt;$U$15,"Poca visibilidad",IF(Tabla134[[#This Row],[Item Visibility]]&lt;$U$16,"Visibilidad media","Mayor visibilidad"))</f>
        <v>Visibilidad media</v>
      </c>
      <c r="P4165" s="11" t="str">
        <f>IF(Tabla134[[#This Row],[Rating]]&lt;2,"Muy Malo",IF(Tabla134[[#This Row],[Rating]]&lt;3,"Malo",IF(Tabla134[[#This Row],[Rating]]&lt;4,"Regular",IF(Tabla134[[#This Row],[Rating]]&lt;5,"Bueno","Excelente"))))</f>
        <v>Regular</v>
      </c>
    </row>
    <row r="4166" spans="1:16" x14ac:dyDescent="0.2">
      <c r="A4166" s="7" t="s">
        <v>124</v>
      </c>
      <c r="B4166" s="7" t="s">
        <v>269</v>
      </c>
      <c r="C4166" s="7" t="s">
        <v>17</v>
      </c>
      <c r="D4166" s="8">
        <v>2012</v>
      </c>
      <c r="E4166" s="7" t="s">
        <v>9</v>
      </c>
      <c r="F4166" s="7" t="s">
        <v>8</v>
      </c>
      <c r="G4166" s="7" t="s">
        <v>1</v>
      </c>
      <c r="H4166" s="7" t="s">
        <v>7</v>
      </c>
      <c r="I4166" s="9">
        <v>9.2834313000000002E-2</v>
      </c>
      <c r="J4166" s="10">
        <v>77.667000000000002</v>
      </c>
      <c r="K4166" s="11">
        <v>3.8</v>
      </c>
      <c r="L4166" s="11" t="str">
        <f>IF(Tabla134[[#This Row],[Item Weight]]&lt;$U$12,"Poco Peso",IF(Tabla134[[#This Row],[Item Weight]]&lt;$U$13,"Peso Medio","Peso Alto"))</f>
        <v>Peso Alto</v>
      </c>
      <c r="M4166" s="7">
        <v>20.7</v>
      </c>
      <c r="N4166" s="11">
        <f>IF(Tabla134[[#This Row],[Item Weight (Nulos)]]="",VLOOKUP(Tabla134[[#This Row],[Item Identifier]],'Tabla para Nulos'!$A$3:$B$1563,2,FALSE),Tabla134[[#This Row],[Item Weight (Nulos)]])</f>
        <v>20.7</v>
      </c>
      <c r="O4166" s="11" t="str">
        <f>IF(Tabla134[[#This Row],[Item Visibility]]&lt;$U$15,"Poca visibilidad",IF(Tabla134[[#This Row],[Item Visibility]]&lt;$U$16,"Visibilidad media","Mayor visibilidad"))</f>
        <v>Visibilidad media</v>
      </c>
      <c r="P4166" s="11" t="str">
        <f>IF(Tabla134[[#This Row],[Rating]]&lt;2,"Muy Malo",IF(Tabla134[[#This Row],[Rating]]&lt;3,"Malo",IF(Tabla134[[#This Row],[Rating]]&lt;4,"Regular",IF(Tabla134[[#This Row],[Rating]]&lt;5,"Bueno","Excelente"))))</f>
        <v>Regular</v>
      </c>
    </row>
    <row r="4167" spans="1:16" x14ac:dyDescent="0.2">
      <c r="A4167" s="7" t="s">
        <v>124</v>
      </c>
      <c r="B4167" s="7" t="s">
        <v>651</v>
      </c>
      <c r="C4167" s="7" t="s">
        <v>10</v>
      </c>
      <c r="D4167" s="8">
        <v>2012</v>
      </c>
      <c r="E4167" s="7" t="s">
        <v>9</v>
      </c>
      <c r="F4167" s="7" t="s">
        <v>8</v>
      </c>
      <c r="G4167" s="7" t="s">
        <v>1</v>
      </c>
      <c r="H4167" s="7" t="s">
        <v>7</v>
      </c>
      <c r="I4167" s="9">
        <v>1.2167793E-2</v>
      </c>
      <c r="J4167" s="10">
        <v>37.4848</v>
      </c>
      <c r="K4167" s="11">
        <v>3.8</v>
      </c>
      <c r="L4167" s="11" t="str">
        <f>IF(Tabla134[[#This Row],[Item Weight]]&lt;$U$12,"Poco Peso",IF(Tabla134[[#This Row],[Item Weight]]&lt;$U$13,"Peso Medio","Peso Alto"))</f>
        <v>Poco Peso</v>
      </c>
      <c r="M4167" s="7">
        <v>6.2149999999999999</v>
      </c>
      <c r="N4167" s="11">
        <f>IF(Tabla134[[#This Row],[Item Weight (Nulos)]]="",VLOOKUP(Tabla134[[#This Row],[Item Identifier]],'Tabla para Nulos'!$A$3:$B$1563,2,FALSE),Tabla134[[#This Row],[Item Weight (Nulos)]])</f>
        <v>6.2149999999999999</v>
      </c>
      <c r="O4167" s="11" t="str">
        <f>IF(Tabla134[[#This Row],[Item Visibility]]&lt;$U$15,"Poca visibilidad",IF(Tabla134[[#This Row],[Item Visibility]]&lt;$U$16,"Visibilidad media","Mayor visibilidad"))</f>
        <v>Poca visibilidad</v>
      </c>
      <c r="P4167" s="11" t="str">
        <f>IF(Tabla134[[#This Row],[Rating]]&lt;2,"Muy Malo",IF(Tabla134[[#This Row],[Rating]]&lt;3,"Malo",IF(Tabla134[[#This Row],[Rating]]&lt;4,"Regular",IF(Tabla134[[#This Row],[Rating]]&lt;5,"Bueno","Excelente"))))</f>
        <v>Regular</v>
      </c>
    </row>
    <row r="4168" spans="1:16" x14ac:dyDescent="0.2">
      <c r="A4168" s="7" t="s">
        <v>124</v>
      </c>
      <c r="B4168" s="7" t="s">
        <v>1551</v>
      </c>
      <c r="C4168" s="7" t="s">
        <v>10</v>
      </c>
      <c r="D4168" s="8">
        <v>2012</v>
      </c>
      <c r="E4168" s="7" t="s">
        <v>9</v>
      </c>
      <c r="F4168" s="7" t="s">
        <v>8</v>
      </c>
      <c r="G4168" s="7" t="s">
        <v>1</v>
      </c>
      <c r="H4168" s="7" t="s">
        <v>7</v>
      </c>
      <c r="I4168" s="9">
        <v>3.6341538999999999E-2</v>
      </c>
      <c r="J4168" s="10">
        <v>142.91540000000001</v>
      </c>
      <c r="K4168" s="11">
        <v>3.8</v>
      </c>
      <c r="L4168" s="11" t="str">
        <f>IF(Tabla134[[#This Row],[Item Weight]]&lt;$U$12,"Poco Peso",IF(Tabla134[[#This Row],[Item Weight]]&lt;$U$13,"Peso Medio","Peso Alto"))</f>
        <v>Peso Medio</v>
      </c>
      <c r="M4168" s="7">
        <v>9.6</v>
      </c>
      <c r="N4168" s="11">
        <f>IF(Tabla134[[#This Row],[Item Weight (Nulos)]]="",VLOOKUP(Tabla134[[#This Row],[Item Identifier]],'Tabla para Nulos'!$A$3:$B$1563,2,FALSE),Tabla134[[#This Row],[Item Weight (Nulos)]])</f>
        <v>9.6</v>
      </c>
      <c r="O4168" s="11" t="str">
        <f>IF(Tabla134[[#This Row],[Item Visibility]]&lt;$U$15,"Poca visibilidad",IF(Tabla134[[#This Row],[Item Visibility]]&lt;$U$16,"Visibilidad media","Mayor visibilidad"))</f>
        <v>Visibilidad media</v>
      </c>
      <c r="P4168" s="11" t="str">
        <f>IF(Tabla134[[#This Row],[Rating]]&lt;2,"Muy Malo",IF(Tabla134[[#This Row],[Rating]]&lt;3,"Malo",IF(Tabla134[[#This Row],[Rating]]&lt;4,"Regular",IF(Tabla134[[#This Row],[Rating]]&lt;5,"Bueno","Excelente"))))</f>
        <v>Regular</v>
      </c>
    </row>
    <row r="4169" spans="1:16" x14ac:dyDescent="0.2">
      <c r="A4169" s="7" t="s">
        <v>124</v>
      </c>
      <c r="B4169" s="7" t="s">
        <v>475</v>
      </c>
      <c r="C4169" s="7" t="s">
        <v>10</v>
      </c>
      <c r="D4169" s="8">
        <v>2012</v>
      </c>
      <c r="E4169" s="7" t="s">
        <v>9</v>
      </c>
      <c r="F4169" s="7" t="s">
        <v>8</v>
      </c>
      <c r="G4169" s="7" t="s">
        <v>1</v>
      </c>
      <c r="H4169" s="7" t="s">
        <v>7</v>
      </c>
      <c r="I4169" s="9">
        <v>0.14861226299999999</v>
      </c>
      <c r="J4169" s="10">
        <v>104.52800000000001</v>
      </c>
      <c r="K4169" s="11">
        <v>3.8</v>
      </c>
      <c r="L4169" s="11" t="str">
        <f>IF(Tabla134[[#This Row],[Item Weight]]&lt;$U$12,"Poco Peso",IF(Tabla134[[#This Row],[Item Weight]]&lt;$U$13,"Peso Medio","Peso Alto"))</f>
        <v>Peso Medio</v>
      </c>
      <c r="M4169" s="7">
        <v>12.1</v>
      </c>
      <c r="N4169" s="11">
        <f>IF(Tabla134[[#This Row],[Item Weight (Nulos)]]="",VLOOKUP(Tabla134[[#This Row],[Item Identifier]],'Tabla para Nulos'!$A$3:$B$1563,2,FALSE),Tabla134[[#This Row],[Item Weight (Nulos)]])</f>
        <v>12.1</v>
      </c>
      <c r="O4169" s="11" t="str">
        <f>IF(Tabla134[[#This Row],[Item Visibility]]&lt;$U$15,"Poca visibilidad",IF(Tabla134[[#This Row],[Item Visibility]]&lt;$U$16,"Visibilidad media","Mayor visibilidad"))</f>
        <v>Mayor visibilidad</v>
      </c>
      <c r="P4169" s="11" t="str">
        <f>IF(Tabla134[[#This Row],[Rating]]&lt;2,"Muy Malo",IF(Tabla134[[#This Row],[Rating]]&lt;3,"Malo",IF(Tabla134[[#This Row],[Rating]]&lt;4,"Regular",IF(Tabla134[[#This Row],[Rating]]&lt;5,"Bueno","Excelente"))))</f>
        <v>Regular</v>
      </c>
    </row>
    <row r="4170" spans="1:16" x14ac:dyDescent="0.2">
      <c r="A4170" s="7" t="s">
        <v>124</v>
      </c>
      <c r="B4170" s="7" t="s">
        <v>634</v>
      </c>
      <c r="C4170" s="7" t="s">
        <v>4</v>
      </c>
      <c r="D4170" s="8">
        <v>2012</v>
      </c>
      <c r="E4170" s="7" t="s">
        <v>9</v>
      </c>
      <c r="F4170" s="7" t="s">
        <v>8</v>
      </c>
      <c r="G4170" s="7" t="s">
        <v>1</v>
      </c>
      <c r="H4170" s="7" t="s">
        <v>7</v>
      </c>
      <c r="I4170" s="9">
        <v>1.7065268000000001E-2</v>
      </c>
      <c r="J4170" s="10">
        <v>109.5228</v>
      </c>
      <c r="K4170" s="11">
        <v>3.8</v>
      </c>
      <c r="L4170" s="11" t="str">
        <f>IF(Tabla134[[#This Row],[Item Weight]]&lt;$U$12,"Poco Peso",IF(Tabla134[[#This Row],[Item Weight]]&lt;$U$13,"Peso Medio","Peso Alto"))</f>
        <v>Peso Medio</v>
      </c>
      <c r="M4170" s="7">
        <v>14.35</v>
      </c>
      <c r="N4170" s="11">
        <f>IF(Tabla134[[#This Row],[Item Weight (Nulos)]]="",VLOOKUP(Tabla134[[#This Row],[Item Identifier]],'Tabla para Nulos'!$A$3:$B$1563,2,FALSE),Tabla134[[#This Row],[Item Weight (Nulos)]])</f>
        <v>14.35</v>
      </c>
      <c r="O4170" s="11" t="str">
        <f>IF(Tabla134[[#This Row],[Item Visibility]]&lt;$U$15,"Poca visibilidad",IF(Tabla134[[#This Row],[Item Visibility]]&lt;$U$16,"Visibilidad media","Mayor visibilidad"))</f>
        <v>Poca visibilidad</v>
      </c>
      <c r="P4170" s="11" t="str">
        <f>IF(Tabla134[[#This Row],[Rating]]&lt;2,"Muy Malo",IF(Tabla134[[#This Row],[Rating]]&lt;3,"Malo",IF(Tabla134[[#This Row],[Rating]]&lt;4,"Regular",IF(Tabla134[[#This Row],[Rating]]&lt;5,"Bueno","Excelente"))))</f>
        <v>Regular</v>
      </c>
    </row>
    <row r="4171" spans="1:16" x14ac:dyDescent="0.2">
      <c r="A4171" s="7" t="s">
        <v>124</v>
      </c>
      <c r="B4171" s="7" t="s">
        <v>1550</v>
      </c>
      <c r="C4171" s="7" t="s">
        <v>14</v>
      </c>
      <c r="D4171" s="8">
        <v>2012</v>
      </c>
      <c r="E4171" s="7" t="s">
        <v>9</v>
      </c>
      <c r="F4171" s="7" t="s">
        <v>8</v>
      </c>
      <c r="G4171" s="7" t="s">
        <v>1</v>
      </c>
      <c r="H4171" s="7" t="s">
        <v>7</v>
      </c>
      <c r="I4171" s="9">
        <v>9.9804622999999995E-2</v>
      </c>
      <c r="J4171" s="10">
        <v>113.7544</v>
      </c>
      <c r="K4171" s="11">
        <v>3.8</v>
      </c>
      <c r="L4171" s="11" t="str">
        <f>IF(Tabla134[[#This Row],[Item Weight]]&lt;$U$12,"Poco Peso",IF(Tabla134[[#This Row],[Item Weight]]&lt;$U$13,"Peso Medio","Peso Alto"))</f>
        <v>Peso Medio</v>
      </c>
      <c r="M4171" s="7">
        <v>10</v>
      </c>
      <c r="N4171" s="11">
        <f>IF(Tabla134[[#This Row],[Item Weight (Nulos)]]="",VLOOKUP(Tabla134[[#This Row],[Item Identifier]],'Tabla para Nulos'!$A$3:$B$1563,2,FALSE),Tabla134[[#This Row],[Item Weight (Nulos)]])</f>
        <v>10</v>
      </c>
      <c r="O4171" s="11" t="str">
        <f>IF(Tabla134[[#This Row],[Item Visibility]]&lt;$U$15,"Poca visibilidad",IF(Tabla134[[#This Row],[Item Visibility]]&lt;$U$16,"Visibilidad media","Mayor visibilidad"))</f>
        <v>Mayor visibilidad</v>
      </c>
      <c r="P4171" s="11" t="str">
        <f>IF(Tabla134[[#This Row],[Rating]]&lt;2,"Muy Malo",IF(Tabla134[[#This Row],[Rating]]&lt;3,"Malo",IF(Tabla134[[#This Row],[Rating]]&lt;4,"Regular",IF(Tabla134[[#This Row],[Rating]]&lt;5,"Bueno","Excelente"))))</f>
        <v>Regular</v>
      </c>
    </row>
    <row r="4172" spans="1:16" x14ac:dyDescent="0.2">
      <c r="A4172" s="7" t="s">
        <v>124</v>
      </c>
      <c r="B4172" s="7" t="s">
        <v>1380</v>
      </c>
      <c r="C4172" s="7" t="s">
        <v>19</v>
      </c>
      <c r="D4172" s="8">
        <v>2012</v>
      </c>
      <c r="E4172" s="7" t="s">
        <v>9</v>
      </c>
      <c r="F4172" s="7" t="s">
        <v>8</v>
      </c>
      <c r="G4172" s="7" t="s">
        <v>1</v>
      </c>
      <c r="H4172" s="7" t="s">
        <v>7</v>
      </c>
      <c r="I4172" s="9">
        <v>0.150801606</v>
      </c>
      <c r="J4172" s="10">
        <v>48.769199999999998</v>
      </c>
      <c r="K4172" s="11">
        <v>3.8</v>
      </c>
      <c r="L4172" s="11" t="str">
        <f>IF(Tabla134[[#This Row],[Item Weight]]&lt;$U$12,"Poco Peso",IF(Tabla134[[#This Row],[Item Weight]]&lt;$U$13,"Peso Medio","Peso Alto"))</f>
        <v>Peso Medio</v>
      </c>
      <c r="M4172" s="7">
        <v>14.6</v>
      </c>
      <c r="N4172" s="11">
        <f>IF(Tabla134[[#This Row],[Item Weight (Nulos)]]="",VLOOKUP(Tabla134[[#This Row],[Item Identifier]],'Tabla para Nulos'!$A$3:$B$1563,2,FALSE),Tabla134[[#This Row],[Item Weight (Nulos)]])</f>
        <v>14.6</v>
      </c>
      <c r="O4172" s="11" t="str">
        <f>IF(Tabla134[[#This Row],[Item Visibility]]&lt;$U$15,"Poca visibilidad",IF(Tabla134[[#This Row],[Item Visibility]]&lt;$U$16,"Visibilidad media","Mayor visibilidad"))</f>
        <v>Mayor visibilidad</v>
      </c>
      <c r="P4172" s="11" t="str">
        <f>IF(Tabla134[[#This Row],[Rating]]&lt;2,"Muy Malo",IF(Tabla134[[#This Row],[Rating]]&lt;3,"Malo",IF(Tabla134[[#This Row],[Rating]]&lt;4,"Regular",IF(Tabla134[[#This Row],[Rating]]&lt;5,"Bueno","Excelente"))))</f>
        <v>Regular</v>
      </c>
    </row>
    <row r="4173" spans="1:16" x14ac:dyDescent="0.2">
      <c r="A4173" s="7" t="s">
        <v>6</v>
      </c>
      <c r="B4173" s="7" t="s">
        <v>387</v>
      </c>
      <c r="C4173" s="7" t="s">
        <v>28</v>
      </c>
      <c r="D4173" s="8">
        <v>2012</v>
      </c>
      <c r="E4173" s="7" t="s">
        <v>9</v>
      </c>
      <c r="F4173" s="7" t="s">
        <v>8</v>
      </c>
      <c r="G4173" s="7" t="s">
        <v>1</v>
      </c>
      <c r="H4173" s="7" t="s">
        <v>7</v>
      </c>
      <c r="I4173" s="9">
        <v>0.105471384</v>
      </c>
      <c r="J4173" s="10">
        <v>105.8648</v>
      </c>
      <c r="K4173" s="11">
        <v>3.8</v>
      </c>
      <c r="L4173" s="11" t="str">
        <f>IF(Tabla134[[#This Row],[Item Weight]]&lt;$U$12,"Poco Peso",IF(Tabla134[[#This Row],[Item Weight]]&lt;$U$13,"Peso Medio","Peso Alto"))</f>
        <v>Peso Medio</v>
      </c>
      <c r="M4173" s="7">
        <v>11.15</v>
      </c>
      <c r="N4173" s="11">
        <f>IF(Tabla134[[#This Row],[Item Weight (Nulos)]]="",VLOOKUP(Tabla134[[#This Row],[Item Identifier]],'Tabla para Nulos'!$A$3:$B$1563,2,FALSE),Tabla134[[#This Row],[Item Weight (Nulos)]])</f>
        <v>11.15</v>
      </c>
      <c r="O4173" s="11" t="str">
        <f>IF(Tabla134[[#This Row],[Item Visibility]]&lt;$U$15,"Poca visibilidad",IF(Tabla134[[#This Row],[Item Visibility]]&lt;$U$16,"Visibilidad media","Mayor visibilidad"))</f>
        <v>Mayor visibilidad</v>
      </c>
      <c r="P4173" s="11" t="str">
        <f>IF(Tabla134[[#This Row],[Rating]]&lt;2,"Muy Malo",IF(Tabla134[[#This Row],[Rating]]&lt;3,"Malo",IF(Tabla134[[#This Row],[Rating]]&lt;4,"Regular",IF(Tabla134[[#This Row],[Rating]]&lt;5,"Bueno","Excelente"))))</f>
        <v>Regular</v>
      </c>
    </row>
    <row r="4174" spans="1:16" x14ac:dyDescent="0.2">
      <c r="A4174" s="7" t="s">
        <v>6</v>
      </c>
      <c r="B4174" s="7" t="s">
        <v>920</v>
      </c>
      <c r="C4174" s="7" t="s">
        <v>28</v>
      </c>
      <c r="D4174" s="8">
        <v>2012</v>
      </c>
      <c r="E4174" s="7" t="s">
        <v>9</v>
      </c>
      <c r="F4174" s="7" t="s">
        <v>8</v>
      </c>
      <c r="G4174" s="7" t="s">
        <v>1</v>
      </c>
      <c r="H4174" s="7" t="s">
        <v>7</v>
      </c>
      <c r="I4174" s="9">
        <v>2.5409912E-2</v>
      </c>
      <c r="J4174" s="10">
        <v>83.293400000000005</v>
      </c>
      <c r="K4174" s="11">
        <v>3.8</v>
      </c>
      <c r="L4174" s="11" t="str">
        <f>IF(Tabla134[[#This Row],[Item Weight]]&lt;$U$12,"Poco Peso",IF(Tabla134[[#This Row],[Item Weight]]&lt;$U$13,"Peso Medio","Peso Alto"))</f>
        <v>Peso Medio</v>
      </c>
      <c r="M4174" s="7">
        <v>15.5</v>
      </c>
      <c r="N4174" s="11">
        <f>IF(Tabla134[[#This Row],[Item Weight (Nulos)]]="",VLOOKUP(Tabla134[[#This Row],[Item Identifier]],'Tabla para Nulos'!$A$3:$B$1563,2,FALSE),Tabla134[[#This Row],[Item Weight (Nulos)]])</f>
        <v>15.5</v>
      </c>
      <c r="O4174" s="11" t="str">
        <f>IF(Tabla134[[#This Row],[Item Visibility]]&lt;$U$15,"Poca visibilidad",IF(Tabla134[[#This Row],[Item Visibility]]&lt;$U$16,"Visibilidad media","Mayor visibilidad"))</f>
        <v>Poca visibilidad</v>
      </c>
      <c r="P4174" s="11" t="str">
        <f>IF(Tabla134[[#This Row],[Rating]]&lt;2,"Muy Malo",IF(Tabla134[[#This Row],[Rating]]&lt;3,"Malo",IF(Tabla134[[#This Row],[Rating]]&lt;4,"Regular",IF(Tabla134[[#This Row],[Rating]]&lt;5,"Bueno","Excelente"))))</f>
        <v>Regular</v>
      </c>
    </row>
    <row r="4175" spans="1:16" x14ac:dyDescent="0.2">
      <c r="A4175" s="7" t="s">
        <v>6</v>
      </c>
      <c r="B4175" s="7" t="s">
        <v>930</v>
      </c>
      <c r="C4175" s="7" t="s">
        <v>14</v>
      </c>
      <c r="D4175" s="8">
        <v>2012</v>
      </c>
      <c r="E4175" s="7" t="s">
        <v>9</v>
      </c>
      <c r="F4175" s="7" t="s">
        <v>8</v>
      </c>
      <c r="G4175" s="7" t="s">
        <v>1</v>
      </c>
      <c r="H4175" s="7" t="s">
        <v>7</v>
      </c>
      <c r="I4175" s="9">
        <v>4.7330800999999999E-2</v>
      </c>
      <c r="J4175" s="10">
        <v>120.87820000000001</v>
      </c>
      <c r="K4175" s="11">
        <v>3.8</v>
      </c>
      <c r="L4175" s="11" t="str">
        <f>IF(Tabla134[[#This Row],[Item Weight]]&lt;$U$12,"Poco Peso",IF(Tabla134[[#This Row],[Item Weight]]&lt;$U$13,"Peso Medio","Peso Alto"))</f>
        <v>Peso Alto</v>
      </c>
      <c r="M4175" s="7">
        <v>17.600000000000001</v>
      </c>
      <c r="N4175" s="11">
        <f>IF(Tabla134[[#This Row],[Item Weight (Nulos)]]="",VLOOKUP(Tabla134[[#This Row],[Item Identifier]],'Tabla para Nulos'!$A$3:$B$1563,2,FALSE),Tabla134[[#This Row],[Item Weight (Nulos)]])</f>
        <v>17.600000000000001</v>
      </c>
      <c r="O4175" s="11" t="str">
        <f>IF(Tabla134[[#This Row],[Item Visibility]]&lt;$U$15,"Poca visibilidad",IF(Tabla134[[#This Row],[Item Visibility]]&lt;$U$16,"Visibilidad media","Mayor visibilidad"))</f>
        <v>Visibilidad media</v>
      </c>
      <c r="P4175" s="11" t="str">
        <f>IF(Tabla134[[#This Row],[Rating]]&lt;2,"Muy Malo",IF(Tabla134[[#This Row],[Rating]]&lt;3,"Malo",IF(Tabla134[[#This Row],[Rating]]&lt;4,"Regular",IF(Tabla134[[#This Row],[Rating]]&lt;5,"Bueno","Excelente"))))</f>
        <v>Regular</v>
      </c>
    </row>
    <row r="4176" spans="1:16" x14ac:dyDescent="0.2">
      <c r="A4176" s="7" t="s">
        <v>21</v>
      </c>
      <c r="B4176" s="7" t="s">
        <v>302</v>
      </c>
      <c r="C4176" s="7" t="s">
        <v>171</v>
      </c>
      <c r="D4176" s="8">
        <v>2012</v>
      </c>
      <c r="E4176" s="7" t="s">
        <v>9</v>
      </c>
      <c r="F4176" s="7" t="s">
        <v>8</v>
      </c>
      <c r="G4176" s="7" t="s">
        <v>1</v>
      </c>
      <c r="H4176" s="7" t="s">
        <v>7</v>
      </c>
      <c r="I4176" s="9">
        <v>8.0765852999999999E-2</v>
      </c>
      <c r="J4176" s="10">
        <v>169.179</v>
      </c>
      <c r="K4176" s="11">
        <v>3.8</v>
      </c>
      <c r="L4176" s="11" t="str">
        <f>IF(Tabla134[[#This Row],[Item Weight]]&lt;$U$12,"Poco Peso",IF(Tabla134[[#This Row],[Item Weight]]&lt;$U$13,"Peso Medio","Peso Alto"))</f>
        <v>Poco Peso</v>
      </c>
      <c r="M4176" s="7">
        <v>5.82</v>
      </c>
      <c r="N4176" s="11">
        <f>IF(Tabla134[[#This Row],[Item Weight (Nulos)]]="",VLOOKUP(Tabla134[[#This Row],[Item Identifier]],'Tabla para Nulos'!$A$3:$B$1563,2,FALSE),Tabla134[[#This Row],[Item Weight (Nulos)]])</f>
        <v>5.82</v>
      </c>
      <c r="O4176" s="11" t="str">
        <f>IF(Tabla134[[#This Row],[Item Visibility]]&lt;$U$15,"Poca visibilidad",IF(Tabla134[[#This Row],[Item Visibility]]&lt;$U$16,"Visibilidad media","Mayor visibilidad"))</f>
        <v>Visibilidad media</v>
      </c>
      <c r="P4176" s="11" t="str">
        <f>IF(Tabla134[[#This Row],[Rating]]&lt;2,"Muy Malo",IF(Tabla134[[#This Row],[Rating]]&lt;3,"Malo",IF(Tabla134[[#This Row],[Rating]]&lt;4,"Regular",IF(Tabla134[[#This Row],[Rating]]&lt;5,"Bueno","Excelente"))))</f>
        <v>Regular</v>
      </c>
    </row>
    <row r="4177" spans="1:16" x14ac:dyDescent="0.2">
      <c r="A4177" s="7" t="s">
        <v>6</v>
      </c>
      <c r="B4177" s="7" t="s">
        <v>965</v>
      </c>
      <c r="C4177" s="7" t="s">
        <v>47</v>
      </c>
      <c r="D4177" s="8">
        <v>2012</v>
      </c>
      <c r="E4177" s="7" t="s">
        <v>9</v>
      </c>
      <c r="F4177" s="7" t="s">
        <v>8</v>
      </c>
      <c r="G4177" s="7" t="s">
        <v>1</v>
      </c>
      <c r="H4177" s="7" t="s">
        <v>7</v>
      </c>
      <c r="I4177" s="9">
        <v>3.3489979000000003E-2</v>
      </c>
      <c r="J4177" s="10">
        <v>156.63140000000001</v>
      </c>
      <c r="K4177" s="11">
        <v>3.8</v>
      </c>
      <c r="L4177" s="11" t="str">
        <f>IF(Tabla134[[#This Row],[Item Weight]]&lt;$U$12,"Poco Peso",IF(Tabla134[[#This Row],[Item Weight]]&lt;$U$13,"Peso Medio","Peso Alto"))</f>
        <v>Peso Medio</v>
      </c>
      <c r="M4177" s="7">
        <v>9.3000000000000007</v>
      </c>
      <c r="N4177" s="11">
        <f>IF(Tabla134[[#This Row],[Item Weight (Nulos)]]="",VLOOKUP(Tabla134[[#This Row],[Item Identifier]],'Tabla para Nulos'!$A$3:$B$1563,2,FALSE),Tabla134[[#This Row],[Item Weight (Nulos)]])</f>
        <v>9.3000000000000007</v>
      </c>
      <c r="O4177" s="11" t="str">
        <f>IF(Tabla134[[#This Row],[Item Visibility]]&lt;$U$15,"Poca visibilidad",IF(Tabla134[[#This Row],[Item Visibility]]&lt;$U$16,"Visibilidad media","Mayor visibilidad"))</f>
        <v>Visibilidad media</v>
      </c>
      <c r="P4177" s="11" t="str">
        <f>IF(Tabla134[[#This Row],[Rating]]&lt;2,"Muy Malo",IF(Tabla134[[#This Row],[Rating]]&lt;3,"Malo",IF(Tabla134[[#This Row],[Rating]]&lt;4,"Regular",IF(Tabla134[[#This Row],[Rating]]&lt;5,"Bueno","Excelente"))))</f>
        <v>Regular</v>
      </c>
    </row>
    <row r="4178" spans="1:16" x14ac:dyDescent="0.2">
      <c r="A4178" s="7" t="s">
        <v>124</v>
      </c>
      <c r="B4178" s="7" t="s">
        <v>1524</v>
      </c>
      <c r="C4178" s="7" t="s">
        <v>14</v>
      </c>
      <c r="D4178" s="8">
        <v>2018</v>
      </c>
      <c r="E4178" s="7" t="s">
        <v>1195</v>
      </c>
      <c r="F4178" s="7" t="s">
        <v>8</v>
      </c>
      <c r="G4178" s="7" t="s">
        <v>702</v>
      </c>
      <c r="H4178" s="7" t="s">
        <v>1621</v>
      </c>
      <c r="I4178" s="9">
        <v>0.24830153199999999</v>
      </c>
      <c r="J4178" s="10">
        <v>124.10720000000001</v>
      </c>
      <c r="K4178" s="11">
        <v>3.8</v>
      </c>
      <c r="L4178" s="11" t="str">
        <f>IF(Tabla134[[#This Row],[Item Weight]]&lt;$U$12,"Poco Peso",IF(Tabla134[[#This Row],[Item Weight]]&lt;$U$13,"Peso Medio","Peso Alto"))</f>
        <v>Peso Alto</v>
      </c>
      <c r="N4178" s="11">
        <f>IF(Tabla134[[#This Row],[Item Weight (Nulos)]]="",VLOOKUP(Tabla134[[#This Row],[Item Identifier]],'Tabla para Nulos'!$A$3:$B$1563,2,FALSE),Tabla134[[#This Row],[Item Weight (Nulos)]])</f>
        <v>20.349999999999998</v>
      </c>
      <c r="O4178" s="11" t="str">
        <f>IF(Tabla134[[#This Row],[Item Visibility]]&lt;$U$15,"Poca visibilidad",IF(Tabla134[[#This Row],[Item Visibility]]&lt;$U$16,"Visibilidad media","Mayor visibilidad"))</f>
        <v>Mayor visibilidad</v>
      </c>
      <c r="P4178" s="11" t="str">
        <f>IF(Tabla134[[#This Row],[Rating]]&lt;2,"Muy Malo",IF(Tabla134[[#This Row],[Rating]]&lt;3,"Malo",IF(Tabla134[[#This Row],[Rating]]&lt;4,"Regular",IF(Tabla134[[#This Row],[Rating]]&lt;5,"Bueno","Excelente"))))</f>
        <v>Regular</v>
      </c>
    </row>
    <row r="4179" spans="1:16" x14ac:dyDescent="0.2">
      <c r="A4179" s="7" t="s">
        <v>124</v>
      </c>
      <c r="B4179" s="7" t="s">
        <v>138</v>
      </c>
      <c r="C4179" s="7" t="s">
        <v>14</v>
      </c>
      <c r="D4179" s="8">
        <v>2018</v>
      </c>
      <c r="E4179" s="7" t="s">
        <v>1195</v>
      </c>
      <c r="F4179" s="7" t="s">
        <v>8</v>
      </c>
      <c r="G4179" s="7" t="s">
        <v>702</v>
      </c>
      <c r="H4179" s="7" t="s">
        <v>1621</v>
      </c>
      <c r="I4179" s="9">
        <v>0.30374337000000001</v>
      </c>
      <c r="J4179" s="10">
        <v>196.011</v>
      </c>
      <c r="K4179" s="11">
        <v>3.8</v>
      </c>
      <c r="L4179" s="11" t="str">
        <f>IF(Tabla134[[#This Row],[Item Weight]]&lt;$U$12,"Poco Peso",IF(Tabla134[[#This Row],[Item Weight]]&lt;$U$13,"Peso Medio","Peso Alto"))</f>
        <v>Peso Medio</v>
      </c>
      <c r="N4179" s="11">
        <f>IF(Tabla134[[#This Row],[Item Weight (Nulos)]]="",VLOOKUP(Tabla134[[#This Row],[Item Identifier]],'Tabla para Nulos'!$A$3:$B$1563,2,FALSE),Tabla134[[#This Row],[Item Weight (Nulos)]])</f>
        <v>15.1</v>
      </c>
      <c r="O4179" s="11" t="str">
        <f>IF(Tabla134[[#This Row],[Item Visibility]]&lt;$U$15,"Poca visibilidad",IF(Tabla134[[#This Row],[Item Visibility]]&lt;$U$16,"Visibilidad media","Mayor visibilidad"))</f>
        <v>Mayor visibilidad</v>
      </c>
      <c r="P4179" s="11" t="str">
        <f>IF(Tabla134[[#This Row],[Rating]]&lt;2,"Muy Malo",IF(Tabla134[[#This Row],[Rating]]&lt;3,"Malo",IF(Tabla134[[#This Row],[Rating]]&lt;4,"Regular",IF(Tabla134[[#This Row],[Rating]]&lt;5,"Bueno","Excelente"))))</f>
        <v>Regular</v>
      </c>
    </row>
    <row r="4180" spans="1:16" x14ac:dyDescent="0.2">
      <c r="A4180" s="7" t="s">
        <v>124</v>
      </c>
      <c r="B4180" s="7" t="s">
        <v>396</v>
      </c>
      <c r="C4180" s="7" t="s">
        <v>19</v>
      </c>
      <c r="D4180" s="8">
        <v>2018</v>
      </c>
      <c r="E4180" s="7" t="s">
        <v>1195</v>
      </c>
      <c r="F4180" s="7" t="s">
        <v>8</v>
      </c>
      <c r="G4180" s="7" t="s">
        <v>702</v>
      </c>
      <c r="H4180" s="7" t="s">
        <v>1621</v>
      </c>
      <c r="I4180" s="9">
        <v>3.3929133E-2</v>
      </c>
      <c r="J4180" s="10">
        <v>154.3972</v>
      </c>
      <c r="K4180" s="11">
        <v>3.8</v>
      </c>
      <c r="L4180" s="11" t="str">
        <f>IF(Tabla134[[#This Row],[Item Weight]]&lt;$U$12,"Poco Peso",IF(Tabla134[[#This Row],[Item Weight]]&lt;$U$13,"Peso Medio","Peso Alto"))</f>
        <v>Peso Medio</v>
      </c>
      <c r="N4180" s="11">
        <f>IF(Tabla134[[#This Row],[Item Weight (Nulos)]]="",VLOOKUP(Tabla134[[#This Row],[Item Identifier]],'Tabla para Nulos'!$A$3:$B$1563,2,FALSE),Tabla134[[#This Row],[Item Weight (Nulos)]])</f>
        <v>16.2</v>
      </c>
      <c r="O4180" s="11" t="str">
        <f>IF(Tabla134[[#This Row],[Item Visibility]]&lt;$U$15,"Poca visibilidad",IF(Tabla134[[#This Row],[Item Visibility]]&lt;$U$16,"Visibilidad media","Mayor visibilidad"))</f>
        <v>Visibilidad media</v>
      </c>
      <c r="P4180" s="11" t="str">
        <f>IF(Tabla134[[#This Row],[Rating]]&lt;2,"Muy Malo",IF(Tabla134[[#This Row],[Rating]]&lt;3,"Malo",IF(Tabla134[[#This Row],[Rating]]&lt;4,"Regular",IF(Tabla134[[#This Row],[Rating]]&lt;5,"Bueno","Excelente"))))</f>
        <v>Regular</v>
      </c>
    </row>
    <row r="4181" spans="1:16" x14ac:dyDescent="0.2">
      <c r="A4181" s="7" t="s">
        <v>124</v>
      </c>
      <c r="B4181" s="7" t="s">
        <v>512</v>
      </c>
      <c r="C4181" s="7" t="s">
        <v>28</v>
      </c>
      <c r="D4181" s="8">
        <v>2018</v>
      </c>
      <c r="E4181" s="7" t="s">
        <v>1195</v>
      </c>
      <c r="F4181" s="7" t="s">
        <v>8</v>
      </c>
      <c r="G4181" s="7" t="s">
        <v>702</v>
      </c>
      <c r="H4181" s="7" t="s">
        <v>1621</v>
      </c>
      <c r="I4181" s="9">
        <v>0.13227533799999999</v>
      </c>
      <c r="J4181" s="10">
        <v>123.83880000000001</v>
      </c>
      <c r="K4181" s="11">
        <v>3.8</v>
      </c>
      <c r="L4181" s="11" t="str">
        <f>IF(Tabla134[[#This Row],[Item Weight]]&lt;$U$12,"Poco Peso",IF(Tabla134[[#This Row],[Item Weight]]&lt;$U$13,"Peso Medio","Peso Alto"))</f>
        <v>Peso Medio</v>
      </c>
      <c r="N4181" s="11">
        <f>IF(Tabla134[[#This Row],[Item Weight (Nulos)]]="",VLOOKUP(Tabla134[[#This Row],[Item Identifier]],'Tabla para Nulos'!$A$3:$B$1563,2,FALSE),Tabla134[[#This Row],[Item Weight (Nulos)]])</f>
        <v>12</v>
      </c>
      <c r="O4181" s="11" t="str">
        <f>IF(Tabla134[[#This Row],[Item Visibility]]&lt;$U$15,"Poca visibilidad",IF(Tabla134[[#This Row],[Item Visibility]]&lt;$U$16,"Visibilidad media","Mayor visibilidad"))</f>
        <v>Mayor visibilidad</v>
      </c>
      <c r="P4181" s="11" t="str">
        <f>IF(Tabla134[[#This Row],[Rating]]&lt;2,"Muy Malo",IF(Tabla134[[#This Row],[Rating]]&lt;3,"Malo",IF(Tabla134[[#This Row],[Rating]]&lt;4,"Regular",IF(Tabla134[[#This Row],[Rating]]&lt;5,"Bueno","Excelente"))))</f>
        <v>Regular</v>
      </c>
    </row>
    <row r="4182" spans="1:16" x14ac:dyDescent="0.2">
      <c r="A4182" s="7" t="s">
        <v>124</v>
      </c>
      <c r="B4182" s="7" t="s">
        <v>682</v>
      </c>
      <c r="C4182" s="7" t="s">
        <v>28</v>
      </c>
      <c r="D4182" s="8">
        <v>2018</v>
      </c>
      <c r="E4182" s="7" t="s">
        <v>1195</v>
      </c>
      <c r="F4182" s="7" t="s">
        <v>8</v>
      </c>
      <c r="G4182" s="7" t="s">
        <v>702</v>
      </c>
      <c r="H4182" s="7" t="s">
        <v>1621</v>
      </c>
      <c r="I4182" s="9">
        <v>0</v>
      </c>
      <c r="J4182" s="10">
        <v>81.861800000000002</v>
      </c>
      <c r="K4182" s="11">
        <v>3.8</v>
      </c>
      <c r="L4182" s="11" t="str">
        <f>IF(Tabla134[[#This Row],[Item Weight]]&lt;$U$12,"Poco Peso",IF(Tabla134[[#This Row],[Item Weight]]&lt;$U$13,"Peso Medio","Peso Alto"))</f>
        <v>Peso Alto</v>
      </c>
      <c r="N4182" s="11">
        <f>IF(Tabla134[[#This Row],[Item Weight (Nulos)]]="",VLOOKUP(Tabla134[[#This Row],[Item Identifier]],'Tabla para Nulos'!$A$3:$B$1563,2,FALSE),Tabla134[[#This Row],[Item Weight (Nulos)]])</f>
        <v>18</v>
      </c>
      <c r="O4182" s="11" t="str">
        <f>IF(Tabla134[[#This Row],[Item Visibility]]&lt;$U$15,"Poca visibilidad",IF(Tabla134[[#This Row],[Item Visibility]]&lt;$U$16,"Visibilidad media","Mayor visibilidad"))</f>
        <v>Poca visibilidad</v>
      </c>
      <c r="P4182" s="11" t="str">
        <f>IF(Tabla134[[#This Row],[Rating]]&lt;2,"Muy Malo",IF(Tabla134[[#This Row],[Rating]]&lt;3,"Malo",IF(Tabla134[[#This Row],[Rating]]&lt;4,"Regular",IF(Tabla134[[#This Row],[Rating]]&lt;5,"Bueno","Excelente"))))</f>
        <v>Regular</v>
      </c>
    </row>
    <row r="4183" spans="1:16" x14ac:dyDescent="0.2">
      <c r="A4183" s="7" t="s">
        <v>124</v>
      </c>
      <c r="B4183" s="7" t="s">
        <v>1518</v>
      </c>
      <c r="C4183" s="7" t="s">
        <v>25</v>
      </c>
      <c r="D4183" s="8">
        <v>2018</v>
      </c>
      <c r="E4183" s="7" t="s">
        <v>1195</v>
      </c>
      <c r="F4183" s="7" t="s">
        <v>8</v>
      </c>
      <c r="G4183" s="7" t="s">
        <v>702</v>
      </c>
      <c r="H4183" s="7" t="s">
        <v>1621</v>
      </c>
      <c r="I4183" s="9">
        <v>1.9716846E-2</v>
      </c>
      <c r="J4183" s="10">
        <v>191.9188</v>
      </c>
      <c r="K4183" s="11">
        <v>3.8</v>
      </c>
      <c r="L4183" s="11" t="str">
        <f>IF(Tabla134[[#This Row],[Item Weight]]&lt;$U$12,"Poco Peso",IF(Tabla134[[#This Row],[Item Weight]]&lt;$U$13,"Peso Medio","Peso Alto"))</f>
        <v>Poco Peso</v>
      </c>
      <c r="N4183" s="11">
        <f>IF(Tabla134[[#This Row],[Item Weight (Nulos)]]="",VLOOKUP(Tabla134[[#This Row],[Item Identifier]],'Tabla para Nulos'!$A$3:$B$1563,2,FALSE),Tabla134[[#This Row],[Item Weight (Nulos)]])</f>
        <v>7.8550000000000013</v>
      </c>
      <c r="O4183" s="11" t="str">
        <f>IF(Tabla134[[#This Row],[Item Visibility]]&lt;$U$15,"Poca visibilidad",IF(Tabla134[[#This Row],[Item Visibility]]&lt;$U$16,"Visibilidad media","Mayor visibilidad"))</f>
        <v>Poca visibilidad</v>
      </c>
      <c r="P4183" s="11" t="str">
        <f>IF(Tabla134[[#This Row],[Rating]]&lt;2,"Muy Malo",IF(Tabla134[[#This Row],[Rating]]&lt;3,"Malo",IF(Tabla134[[#This Row],[Rating]]&lt;4,"Regular",IF(Tabla134[[#This Row],[Rating]]&lt;5,"Bueno","Excelente"))))</f>
        <v>Regular</v>
      </c>
    </row>
    <row r="4184" spans="1:16" x14ac:dyDescent="0.2">
      <c r="A4184" s="7" t="s">
        <v>124</v>
      </c>
      <c r="B4184" s="7" t="s">
        <v>24</v>
      </c>
      <c r="C4184" s="7" t="s">
        <v>10</v>
      </c>
      <c r="D4184" s="8">
        <v>2018</v>
      </c>
      <c r="E4184" s="7" t="s">
        <v>1195</v>
      </c>
      <c r="F4184" s="7" t="s">
        <v>8</v>
      </c>
      <c r="G4184" s="7" t="s">
        <v>702</v>
      </c>
      <c r="H4184" s="7" t="s">
        <v>1621</v>
      </c>
      <c r="I4184" s="9">
        <v>0.30814544799999999</v>
      </c>
      <c r="J4184" s="10">
        <v>222.0772</v>
      </c>
      <c r="K4184" s="11">
        <v>3.8</v>
      </c>
      <c r="L4184" s="11" t="str">
        <f>IF(Tabla134[[#This Row],[Item Weight]]&lt;$U$12,"Poco Peso",IF(Tabla134[[#This Row],[Item Weight]]&lt;$U$13,"Peso Medio","Peso Alto"))</f>
        <v>Peso Alto</v>
      </c>
      <c r="N4184" s="11">
        <f>IF(Tabla134[[#This Row],[Item Weight (Nulos)]]="",VLOOKUP(Tabla134[[#This Row],[Item Identifier]],'Tabla para Nulos'!$A$3:$B$1563,2,FALSE),Tabla134[[#This Row],[Item Weight (Nulos)]])</f>
        <v>19.849999999999998</v>
      </c>
      <c r="O4184" s="11" t="str">
        <f>IF(Tabla134[[#This Row],[Item Visibility]]&lt;$U$15,"Poca visibilidad",IF(Tabla134[[#This Row],[Item Visibility]]&lt;$U$16,"Visibilidad media","Mayor visibilidad"))</f>
        <v>Mayor visibilidad</v>
      </c>
      <c r="P4184" s="11" t="str">
        <f>IF(Tabla134[[#This Row],[Rating]]&lt;2,"Muy Malo",IF(Tabla134[[#This Row],[Rating]]&lt;3,"Malo",IF(Tabla134[[#This Row],[Rating]]&lt;4,"Regular",IF(Tabla134[[#This Row],[Rating]]&lt;5,"Bueno","Excelente"))))</f>
        <v>Regular</v>
      </c>
    </row>
    <row r="4185" spans="1:16" x14ac:dyDescent="0.2">
      <c r="A4185" s="7" t="s">
        <v>124</v>
      </c>
      <c r="B4185" s="7" t="s">
        <v>465</v>
      </c>
      <c r="C4185" s="7" t="s">
        <v>216</v>
      </c>
      <c r="D4185" s="8">
        <v>2018</v>
      </c>
      <c r="E4185" s="7" t="s">
        <v>1195</v>
      </c>
      <c r="F4185" s="7" t="s">
        <v>8</v>
      </c>
      <c r="G4185" s="7" t="s">
        <v>702</v>
      </c>
      <c r="H4185" s="7" t="s">
        <v>1621</v>
      </c>
      <c r="I4185" s="9">
        <v>6.0237464999999997E-2</v>
      </c>
      <c r="J4185" s="10">
        <v>115.9834</v>
      </c>
      <c r="K4185" s="11">
        <v>3.8</v>
      </c>
      <c r="L4185" s="11" t="str">
        <f>IF(Tabla134[[#This Row],[Item Weight]]&lt;$U$12,"Poco Peso",IF(Tabla134[[#This Row],[Item Weight]]&lt;$U$13,"Peso Medio","Peso Alto"))</f>
        <v>Poco Peso</v>
      </c>
      <c r="N4185" s="11">
        <f>IF(Tabla134[[#This Row],[Item Weight (Nulos)]]="",VLOOKUP(Tabla134[[#This Row],[Item Identifier]],'Tabla para Nulos'!$A$3:$B$1563,2,FALSE),Tabla134[[#This Row],[Item Weight (Nulos)]])</f>
        <v>8.26</v>
      </c>
      <c r="O4185" s="11" t="str">
        <f>IF(Tabla134[[#This Row],[Item Visibility]]&lt;$U$15,"Poca visibilidad",IF(Tabla134[[#This Row],[Item Visibility]]&lt;$U$16,"Visibilidad media","Mayor visibilidad"))</f>
        <v>Visibilidad media</v>
      </c>
      <c r="P4185" s="11" t="str">
        <f>IF(Tabla134[[#This Row],[Rating]]&lt;2,"Muy Malo",IF(Tabla134[[#This Row],[Rating]]&lt;3,"Malo",IF(Tabla134[[#This Row],[Rating]]&lt;4,"Regular",IF(Tabla134[[#This Row],[Rating]]&lt;5,"Bueno","Excelente"))))</f>
        <v>Regular</v>
      </c>
    </row>
    <row r="4186" spans="1:16" x14ac:dyDescent="0.2">
      <c r="A4186" s="7" t="s">
        <v>124</v>
      </c>
      <c r="B4186" s="7" t="s">
        <v>1286</v>
      </c>
      <c r="C4186" s="7" t="s">
        <v>4</v>
      </c>
      <c r="D4186" s="8">
        <v>2018</v>
      </c>
      <c r="E4186" s="7" t="s">
        <v>1195</v>
      </c>
      <c r="F4186" s="7" t="s">
        <v>8</v>
      </c>
      <c r="G4186" s="7" t="s">
        <v>702</v>
      </c>
      <c r="H4186" s="7" t="s">
        <v>1621</v>
      </c>
      <c r="I4186" s="9">
        <v>2.1214363999999999E-2</v>
      </c>
      <c r="J4186" s="10">
        <v>48.203400000000002</v>
      </c>
      <c r="K4186" s="11">
        <v>3.8</v>
      </c>
      <c r="L4186" s="11" t="str">
        <f>IF(Tabla134[[#This Row],[Item Weight]]&lt;$U$12,"Poco Peso",IF(Tabla134[[#This Row],[Item Weight]]&lt;$U$13,"Peso Medio","Peso Alto"))</f>
        <v>Peso Medio</v>
      </c>
      <c r="N4186" s="11">
        <f>IF(Tabla134[[#This Row],[Item Weight (Nulos)]]="",VLOOKUP(Tabla134[[#This Row],[Item Identifier]],'Tabla para Nulos'!$A$3:$B$1563,2,FALSE),Tabla134[[#This Row],[Item Weight (Nulos)]])</f>
        <v>15.2</v>
      </c>
      <c r="O4186" s="11" t="str">
        <f>IF(Tabla134[[#This Row],[Item Visibility]]&lt;$U$15,"Poca visibilidad",IF(Tabla134[[#This Row],[Item Visibility]]&lt;$U$16,"Visibilidad media","Mayor visibilidad"))</f>
        <v>Poca visibilidad</v>
      </c>
      <c r="P4186" s="11" t="str">
        <f>IF(Tabla134[[#This Row],[Rating]]&lt;2,"Muy Malo",IF(Tabla134[[#This Row],[Rating]]&lt;3,"Malo",IF(Tabla134[[#This Row],[Rating]]&lt;4,"Regular",IF(Tabla134[[#This Row],[Rating]]&lt;5,"Bueno","Excelente"))))</f>
        <v>Regular</v>
      </c>
    </row>
    <row r="4187" spans="1:16" x14ac:dyDescent="0.2">
      <c r="A4187" s="7" t="s">
        <v>124</v>
      </c>
      <c r="B4187" s="7" t="s">
        <v>199</v>
      </c>
      <c r="C4187" s="7" t="s">
        <v>171</v>
      </c>
      <c r="D4187" s="8">
        <v>2018</v>
      </c>
      <c r="E4187" s="7" t="s">
        <v>1195</v>
      </c>
      <c r="F4187" s="7" t="s">
        <v>8</v>
      </c>
      <c r="G4187" s="7" t="s">
        <v>702</v>
      </c>
      <c r="H4187" s="7" t="s">
        <v>1621</v>
      </c>
      <c r="I4187" s="9">
        <v>0.20778348299999999</v>
      </c>
      <c r="J4187" s="10">
        <v>262.291</v>
      </c>
      <c r="K4187" s="11">
        <v>3.8</v>
      </c>
      <c r="L4187" s="11" t="str">
        <f>IF(Tabla134[[#This Row],[Item Weight]]&lt;$U$12,"Poco Peso",IF(Tabla134[[#This Row],[Item Weight]]&lt;$U$13,"Peso Medio","Peso Alto"))</f>
        <v>Poco Peso</v>
      </c>
      <c r="N4187" s="11">
        <f>IF(Tabla134[[#This Row],[Item Weight (Nulos)]]="",VLOOKUP(Tabla134[[#This Row],[Item Identifier]],'Tabla para Nulos'!$A$3:$B$1563,2,FALSE),Tabla134[[#This Row],[Item Weight (Nulos)]])</f>
        <v>6.2350000000000003</v>
      </c>
      <c r="O4187" s="11" t="str">
        <f>IF(Tabla134[[#This Row],[Item Visibility]]&lt;$U$15,"Poca visibilidad",IF(Tabla134[[#This Row],[Item Visibility]]&lt;$U$16,"Visibilidad media","Mayor visibilidad"))</f>
        <v>Mayor visibilidad</v>
      </c>
      <c r="P4187" s="11" t="str">
        <f>IF(Tabla134[[#This Row],[Rating]]&lt;2,"Muy Malo",IF(Tabla134[[#This Row],[Rating]]&lt;3,"Malo",IF(Tabla134[[#This Row],[Rating]]&lt;4,"Regular",IF(Tabla134[[#This Row],[Rating]]&lt;5,"Bueno","Excelente"))))</f>
        <v>Regular</v>
      </c>
    </row>
    <row r="4188" spans="1:16" x14ac:dyDescent="0.2">
      <c r="A4188" s="7" t="s">
        <v>124</v>
      </c>
      <c r="B4188" s="7" t="s">
        <v>167</v>
      </c>
      <c r="C4188" s="7" t="s">
        <v>165</v>
      </c>
      <c r="D4188" s="8">
        <v>2018</v>
      </c>
      <c r="E4188" s="7" t="s">
        <v>1195</v>
      </c>
      <c r="F4188" s="7" t="s">
        <v>8</v>
      </c>
      <c r="G4188" s="7" t="s">
        <v>702</v>
      </c>
      <c r="H4188" s="7" t="s">
        <v>1621</v>
      </c>
      <c r="I4188" s="9">
        <v>1.1835436E-2</v>
      </c>
      <c r="J4188" s="10">
        <v>121.373</v>
      </c>
      <c r="K4188" s="11">
        <v>3.8</v>
      </c>
      <c r="L4188" s="11" t="str">
        <f>IF(Tabla134[[#This Row],[Item Weight]]&lt;$U$12,"Poco Peso",IF(Tabla134[[#This Row],[Item Weight]]&lt;$U$13,"Peso Medio","Peso Alto"))</f>
        <v>Peso Medio</v>
      </c>
      <c r="N4188" s="11">
        <f>IF(Tabla134[[#This Row],[Item Weight (Nulos)]]="",VLOOKUP(Tabla134[[#This Row],[Item Identifier]],'Tabla para Nulos'!$A$3:$B$1563,2,FALSE),Tabla134[[#This Row],[Item Weight (Nulos)]])</f>
        <v>12.15</v>
      </c>
      <c r="O4188" s="11" t="str">
        <f>IF(Tabla134[[#This Row],[Item Visibility]]&lt;$U$15,"Poca visibilidad",IF(Tabla134[[#This Row],[Item Visibility]]&lt;$U$16,"Visibilidad media","Mayor visibilidad"))</f>
        <v>Poca visibilidad</v>
      </c>
      <c r="P4188" s="11" t="str">
        <f>IF(Tabla134[[#This Row],[Rating]]&lt;2,"Muy Malo",IF(Tabla134[[#This Row],[Rating]]&lt;3,"Malo",IF(Tabla134[[#This Row],[Rating]]&lt;4,"Regular",IF(Tabla134[[#This Row],[Rating]]&lt;5,"Bueno","Excelente"))))</f>
        <v>Regular</v>
      </c>
    </row>
    <row r="4189" spans="1:16" x14ac:dyDescent="0.2">
      <c r="A4189" s="7" t="s">
        <v>6</v>
      </c>
      <c r="B4189" s="7" t="s">
        <v>391</v>
      </c>
      <c r="C4189" s="7" t="s">
        <v>28</v>
      </c>
      <c r="D4189" s="8">
        <v>2018</v>
      </c>
      <c r="E4189" s="7" t="s">
        <v>1195</v>
      </c>
      <c r="F4189" s="7" t="s">
        <v>8</v>
      </c>
      <c r="G4189" s="7" t="s">
        <v>702</v>
      </c>
      <c r="H4189" s="7" t="s">
        <v>1621</v>
      </c>
      <c r="I4189" s="9">
        <v>0</v>
      </c>
      <c r="J4189" s="10">
        <v>121.3098</v>
      </c>
      <c r="K4189" s="11">
        <v>3.8</v>
      </c>
      <c r="L4189" s="11" t="str">
        <f>IF(Tabla134[[#This Row],[Item Weight]]&lt;$U$12,"Poco Peso",IF(Tabla134[[#This Row],[Item Weight]]&lt;$U$13,"Peso Medio","Peso Alto"))</f>
        <v>Poco Peso</v>
      </c>
      <c r="N4189" s="11">
        <f>IF(Tabla134[[#This Row],[Item Weight (Nulos)]]="",VLOOKUP(Tabla134[[#This Row],[Item Identifier]],'Tabla para Nulos'!$A$3:$B$1563,2,FALSE),Tabla134[[#This Row],[Item Weight (Nulos)]])</f>
        <v>6.6349999999999989</v>
      </c>
      <c r="O4189" s="11" t="str">
        <f>IF(Tabla134[[#This Row],[Item Visibility]]&lt;$U$15,"Poca visibilidad",IF(Tabla134[[#This Row],[Item Visibility]]&lt;$U$16,"Visibilidad media","Mayor visibilidad"))</f>
        <v>Poca visibilidad</v>
      </c>
      <c r="P4189" s="11" t="str">
        <f>IF(Tabla134[[#This Row],[Rating]]&lt;2,"Muy Malo",IF(Tabla134[[#This Row],[Rating]]&lt;3,"Malo",IF(Tabla134[[#This Row],[Rating]]&lt;4,"Regular",IF(Tabla134[[#This Row],[Rating]]&lt;5,"Bueno","Excelente"))))</f>
        <v>Regular</v>
      </c>
    </row>
    <row r="4190" spans="1:16" x14ac:dyDescent="0.2">
      <c r="A4190" s="7" t="s">
        <v>6</v>
      </c>
      <c r="B4190" s="7" t="s">
        <v>979</v>
      </c>
      <c r="C4190" s="7" t="s">
        <v>28</v>
      </c>
      <c r="D4190" s="8">
        <v>2018</v>
      </c>
      <c r="E4190" s="7" t="s">
        <v>1195</v>
      </c>
      <c r="F4190" s="7" t="s">
        <v>8</v>
      </c>
      <c r="G4190" s="7" t="s">
        <v>702</v>
      </c>
      <c r="H4190" s="7" t="s">
        <v>1621</v>
      </c>
      <c r="I4190" s="9">
        <v>0.20548439499999999</v>
      </c>
      <c r="J4190" s="10">
        <v>198.011</v>
      </c>
      <c r="K4190" s="11">
        <v>3.8</v>
      </c>
      <c r="L4190" s="11" t="str">
        <f>IF(Tabla134[[#This Row],[Item Weight]]&lt;$U$12,"Poco Peso",IF(Tabla134[[#This Row],[Item Weight]]&lt;$U$13,"Peso Medio","Peso Alto"))</f>
        <v>Peso Alto</v>
      </c>
      <c r="N4190" s="11">
        <f>IF(Tabla134[[#This Row],[Item Weight (Nulos)]]="",VLOOKUP(Tabla134[[#This Row],[Item Identifier]],'Tabla para Nulos'!$A$3:$B$1563,2,FALSE),Tabla134[[#This Row],[Item Weight (Nulos)]])</f>
        <v>20.2</v>
      </c>
      <c r="O4190" s="11" t="str">
        <f>IF(Tabla134[[#This Row],[Item Visibility]]&lt;$U$15,"Poca visibilidad",IF(Tabla134[[#This Row],[Item Visibility]]&lt;$U$16,"Visibilidad media","Mayor visibilidad"))</f>
        <v>Mayor visibilidad</v>
      </c>
      <c r="P4190" s="11" t="str">
        <f>IF(Tabla134[[#This Row],[Rating]]&lt;2,"Muy Malo",IF(Tabla134[[#This Row],[Rating]]&lt;3,"Malo",IF(Tabla134[[#This Row],[Rating]]&lt;4,"Regular",IF(Tabla134[[#This Row],[Rating]]&lt;5,"Bueno","Excelente"))))</f>
        <v>Regular</v>
      </c>
    </row>
    <row r="4191" spans="1:16" x14ac:dyDescent="0.2">
      <c r="A4191" s="7" t="s">
        <v>6</v>
      </c>
      <c r="B4191" s="7" t="s">
        <v>1464</v>
      </c>
      <c r="C4191" s="7" t="s">
        <v>10</v>
      </c>
      <c r="D4191" s="8">
        <v>2018</v>
      </c>
      <c r="E4191" s="7" t="s">
        <v>1195</v>
      </c>
      <c r="F4191" s="7" t="s">
        <v>8</v>
      </c>
      <c r="G4191" s="7" t="s">
        <v>702</v>
      </c>
      <c r="H4191" s="7" t="s">
        <v>1621</v>
      </c>
      <c r="I4191" s="9">
        <v>6.6765522999999993E-2</v>
      </c>
      <c r="J4191" s="10">
        <v>107.1964</v>
      </c>
      <c r="K4191" s="11">
        <v>3.8</v>
      </c>
      <c r="L4191" s="11" t="str">
        <f>IF(Tabla134[[#This Row],[Item Weight]]&lt;$U$12,"Poco Peso",IF(Tabla134[[#This Row],[Item Weight]]&lt;$U$13,"Peso Medio","Peso Alto"))</f>
        <v>Poco Peso</v>
      </c>
      <c r="N4191" s="11">
        <f>IF(Tabla134[[#This Row],[Item Weight (Nulos)]]="",VLOOKUP(Tabla134[[#This Row],[Item Identifier]],'Tabla para Nulos'!$A$3:$B$1563,2,FALSE),Tabla134[[#This Row],[Item Weight (Nulos)]])</f>
        <v>7.7850000000000001</v>
      </c>
      <c r="O4191" s="11" t="str">
        <f>IF(Tabla134[[#This Row],[Item Visibility]]&lt;$U$15,"Poca visibilidad",IF(Tabla134[[#This Row],[Item Visibility]]&lt;$U$16,"Visibilidad media","Mayor visibilidad"))</f>
        <v>Visibilidad media</v>
      </c>
      <c r="P4191" s="11" t="str">
        <f>IF(Tabla134[[#This Row],[Rating]]&lt;2,"Muy Malo",IF(Tabla134[[#This Row],[Rating]]&lt;3,"Malo",IF(Tabla134[[#This Row],[Rating]]&lt;4,"Regular",IF(Tabla134[[#This Row],[Rating]]&lt;5,"Bueno","Excelente"))))</f>
        <v>Regular</v>
      </c>
    </row>
    <row r="4192" spans="1:16" x14ac:dyDescent="0.2">
      <c r="A4192" s="7" t="s">
        <v>124</v>
      </c>
      <c r="B4192" s="7" t="s">
        <v>630</v>
      </c>
      <c r="C4192" s="7" t="s">
        <v>171</v>
      </c>
      <c r="D4192" s="8">
        <v>2016</v>
      </c>
      <c r="E4192" s="7" t="s">
        <v>1114</v>
      </c>
      <c r="F4192" s="7" t="s">
        <v>8</v>
      </c>
      <c r="G4192" s="7" t="s">
        <v>702</v>
      </c>
      <c r="H4192" s="7" t="s">
        <v>7</v>
      </c>
      <c r="I4192" s="9">
        <v>2.1666334999999998E-2</v>
      </c>
      <c r="J4192" s="10">
        <v>33.3874</v>
      </c>
      <c r="K4192" s="11">
        <v>3.8</v>
      </c>
      <c r="L4192" s="11" t="str">
        <f>IF(Tabla134[[#This Row],[Item Weight]]&lt;$U$12,"Poco Peso",IF(Tabla134[[#This Row],[Item Weight]]&lt;$U$13,"Peso Medio","Peso Alto"))</f>
        <v>Poco Peso</v>
      </c>
      <c r="M4192" s="7">
        <v>6.6749999999999998</v>
      </c>
      <c r="N4192" s="11">
        <f>IF(Tabla134[[#This Row],[Item Weight (Nulos)]]="",VLOOKUP(Tabla134[[#This Row],[Item Identifier]],'Tabla para Nulos'!$A$3:$B$1563,2,FALSE),Tabla134[[#This Row],[Item Weight (Nulos)]])</f>
        <v>6.6749999999999998</v>
      </c>
      <c r="O4192" s="11" t="str">
        <f>IF(Tabla134[[#This Row],[Item Visibility]]&lt;$U$15,"Poca visibilidad",IF(Tabla134[[#This Row],[Item Visibility]]&lt;$U$16,"Visibilidad media","Mayor visibilidad"))</f>
        <v>Poca visibilidad</v>
      </c>
      <c r="P4192" s="11" t="str">
        <f>IF(Tabla134[[#This Row],[Rating]]&lt;2,"Muy Malo",IF(Tabla134[[#This Row],[Rating]]&lt;3,"Malo",IF(Tabla134[[#This Row],[Rating]]&lt;4,"Regular",IF(Tabla134[[#This Row],[Rating]]&lt;5,"Bueno","Excelente"))))</f>
        <v>Regular</v>
      </c>
    </row>
    <row r="4193" spans="1:16" x14ac:dyDescent="0.2">
      <c r="A4193" s="7" t="s">
        <v>124</v>
      </c>
      <c r="B4193" s="7" t="s">
        <v>29</v>
      </c>
      <c r="C4193" s="7" t="s">
        <v>28</v>
      </c>
      <c r="D4193" s="8">
        <v>2016</v>
      </c>
      <c r="E4193" s="7" t="s">
        <v>1114</v>
      </c>
      <c r="F4193" s="7" t="s">
        <v>8</v>
      </c>
      <c r="G4193" s="7" t="s">
        <v>702</v>
      </c>
      <c r="H4193" s="7" t="s">
        <v>7</v>
      </c>
      <c r="I4193" s="9">
        <v>4.3238822000000003E-2</v>
      </c>
      <c r="J4193" s="10">
        <v>92.543599999999998</v>
      </c>
      <c r="K4193" s="11">
        <v>3.8</v>
      </c>
      <c r="L4193" s="11" t="str">
        <f>IF(Tabla134[[#This Row],[Item Weight]]&lt;$U$12,"Poco Peso",IF(Tabla134[[#This Row],[Item Weight]]&lt;$U$13,"Peso Medio","Peso Alto"))</f>
        <v>Poco Peso</v>
      </c>
      <c r="M4193" s="7">
        <v>7.75</v>
      </c>
      <c r="N4193" s="11">
        <f>IF(Tabla134[[#This Row],[Item Weight (Nulos)]]="",VLOOKUP(Tabla134[[#This Row],[Item Identifier]],'Tabla para Nulos'!$A$3:$B$1563,2,FALSE),Tabla134[[#This Row],[Item Weight (Nulos)]])</f>
        <v>7.75</v>
      </c>
      <c r="O4193" s="11" t="str">
        <f>IF(Tabla134[[#This Row],[Item Visibility]]&lt;$U$15,"Poca visibilidad",IF(Tabla134[[#This Row],[Item Visibility]]&lt;$U$16,"Visibilidad media","Mayor visibilidad"))</f>
        <v>Visibilidad media</v>
      </c>
      <c r="P4193" s="11" t="str">
        <f>IF(Tabla134[[#This Row],[Rating]]&lt;2,"Muy Malo",IF(Tabla134[[#This Row],[Rating]]&lt;3,"Malo",IF(Tabla134[[#This Row],[Rating]]&lt;4,"Regular",IF(Tabla134[[#This Row],[Rating]]&lt;5,"Bueno","Excelente"))))</f>
        <v>Regular</v>
      </c>
    </row>
    <row r="4194" spans="1:16" x14ac:dyDescent="0.2">
      <c r="A4194" s="7" t="s">
        <v>124</v>
      </c>
      <c r="B4194" s="7" t="s">
        <v>684</v>
      </c>
      <c r="C4194" s="7" t="s">
        <v>28</v>
      </c>
      <c r="D4194" s="8">
        <v>2016</v>
      </c>
      <c r="E4194" s="7" t="s">
        <v>1114</v>
      </c>
      <c r="F4194" s="7" t="s">
        <v>8</v>
      </c>
      <c r="G4194" s="7" t="s">
        <v>702</v>
      </c>
      <c r="H4194" s="7" t="s">
        <v>7</v>
      </c>
      <c r="I4194" s="9">
        <v>5.4930532999999997E-2</v>
      </c>
      <c r="J4194" s="10">
        <v>194.4452</v>
      </c>
      <c r="K4194" s="11">
        <v>3.8</v>
      </c>
      <c r="L4194" s="11" t="str">
        <f>IF(Tabla134[[#This Row],[Item Weight]]&lt;$U$12,"Poco Peso",IF(Tabla134[[#This Row],[Item Weight]]&lt;$U$13,"Peso Medio","Peso Alto"))</f>
        <v>Peso Medio</v>
      </c>
      <c r="M4194" s="7">
        <v>15.75</v>
      </c>
      <c r="N4194" s="11">
        <f>IF(Tabla134[[#This Row],[Item Weight (Nulos)]]="",VLOOKUP(Tabla134[[#This Row],[Item Identifier]],'Tabla para Nulos'!$A$3:$B$1563,2,FALSE),Tabla134[[#This Row],[Item Weight (Nulos)]])</f>
        <v>15.75</v>
      </c>
      <c r="O4194" s="11" t="str">
        <f>IF(Tabla134[[#This Row],[Item Visibility]]&lt;$U$15,"Poca visibilidad",IF(Tabla134[[#This Row],[Item Visibility]]&lt;$U$16,"Visibilidad media","Mayor visibilidad"))</f>
        <v>Visibilidad media</v>
      </c>
      <c r="P4194" s="11" t="str">
        <f>IF(Tabla134[[#This Row],[Rating]]&lt;2,"Muy Malo",IF(Tabla134[[#This Row],[Rating]]&lt;3,"Malo",IF(Tabla134[[#This Row],[Rating]]&lt;4,"Regular",IF(Tabla134[[#This Row],[Rating]]&lt;5,"Bueno","Excelente"))))</f>
        <v>Regular</v>
      </c>
    </row>
    <row r="4195" spans="1:16" x14ac:dyDescent="0.2">
      <c r="A4195" s="7" t="s">
        <v>124</v>
      </c>
      <c r="B4195" s="7" t="s">
        <v>1333</v>
      </c>
      <c r="C4195" s="7" t="s">
        <v>25</v>
      </c>
      <c r="D4195" s="8">
        <v>2016</v>
      </c>
      <c r="E4195" s="7" t="s">
        <v>1114</v>
      </c>
      <c r="F4195" s="7" t="s">
        <v>8</v>
      </c>
      <c r="G4195" s="7" t="s">
        <v>702</v>
      </c>
      <c r="H4195" s="7" t="s">
        <v>7</v>
      </c>
      <c r="I4195" s="9">
        <v>4.4607160999999999E-2</v>
      </c>
      <c r="J4195" s="10">
        <v>164.2842</v>
      </c>
      <c r="K4195" s="11">
        <v>3.8</v>
      </c>
      <c r="L4195" s="11" t="str">
        <f>IF(Tabla134[[#This Row],[Item Weight]]&lt;$U$12,"Poco Peso",IF(Tabla134[[#This Row],[Item Weight]]&lt;$U$13,"Peso Medio","Peso Alto"))</f>
        <v>Poco Peso</v>
      </c>
      <c r="M4195" s="7">
        <v>6.52</v>
      </c>
      <c r="N4195" s="11">
        <f>IF(Tabla134[[#This Row],[Item Weight (Nulos)]]="",VLOOKUP(Tabla134[[#This Row],[Item Identifier]],'Tabla para Nulos'!$A$3:$B$1563,2,FALSE),Tabla134[[#This Row],[Item Weight (Nulos)]])</f>
        <v>6.52</v>
      </c>
      <c r="O4195" s="11" t="str">
        <f>IF(Tabla134[[#This Row],[Item Visibility]]&lt;$U$15,"Poca visibilidad",IF(Tabla134[[#This Row],[Item Visibility]]&lt;$U$16,"Visibilidad media","Mayor visibilidad"))</f>
        <v>Visibilidad media</v>
      </c>
      <c r="P4195" s="11" t="str">
        <f>IF(Tabla134[[#This Row],[Rating]]&lt;2,"Muy Malo",IF(Tabla134[[#This Row],[Rating]]&lt;3,"Malo",IF(Tabla134[[#This Row],[Rating]]&lt;4,"Regular",IF(Tabla134[[#This Row],[Rating]]&lt;5,"Bueno","Excelente"))))</f>
        <v>Regular</v>
      </c>
    </row>
    <row r="4196" spans="1:16" x14ac:dyDescent="0.2">
      <c r="A4196" s="7" t="s">
        <v>124</v>
      </c>
      <c r="B4196" s="7" t="s">
        <v>904</v>
      </c>
      <c r="C4196" s="7" t="s">
        <v>17</v>
      </c>
      <c r="D4196" s="8">
        <v>2016</v>
      </c>
      <c r="E4196" s="7" t="s">
        <v>1114</v>
      </c>
      <c r="F4196" s="7" t="s">
        <v>8</v>
      </c>
      <c r="G4196" s="7" t="s">
        <v>702</v>
      </c>
      <c r="H4196" s="7" t="s">
        <v>7</v>
      </c>
      <c r="I4196" s="9">
        <v>5.6795922999999998E-2</v>
      </c>
      <c r="J4196" s="10">
        <v>232.86420000000001</v>
      </c>
      <c r="K4196" s="11">
        <v>3.8</v>
      </c>
      <c r="L4196" s="11" t="str">
        <f>IF(Tabla134[[#This Row],[Item Weight]]&lt;$U$12,"Poco Peso",IF(Tabla134[[#This Row],[Item Weight]]&lt;$U$13,"Peso Medio","Peso Alto"))</f>
        <v>Peso Medio</v>
      </c>
      <c r="M4196" s="7">
        <v>10.6</v>
      </c>
      <c r="N4196" s="11">
        <f>IF(Tabla134[[#This Row],[Item Weight (Nulos)]]="",VLOOKUP(Tabla134[[#This Row],[Item Identifier]],'Tabla para Nulos'!$A$3:$B$1563,2,FALSE),Tabla134[[#This Row],[Item Weight (Nulos)]])</f>
        <v>10.6</v>
      </c>
      <c r="O4196" s="11" t="str">
        <f>IF(Tabla134[[#This Row],[Item Visibility]]&lt;$U$15,"Poca visibilidad",IF(Tabla134[[#This Row],[Item Visibility]]&lt;$U$16,"Visibilidad media","Mayor visibilidad"))</f>
        <v>Visibilidad media</v>
      </c>
      <c r="P4196" s="11" t="str">
        <f>IF(Tabla134[[#This Row],[Rating]]&lt;2,"Muy Malo",IF(Tabla134[[#This Row],[Rating]]&lt;3,"Malo",IF(Tabla134[[#This Row],[Rating]]&lt;4,"Regular",IF(Tabla134[[#This Row],[Rating]]&lt;5,"Bueno","Excelente"))))</f>
        <v>Regular</v>
      </c>
    </row>
    <row r="4197" spans="1:16" x14ac:dyDescent="0.2">
      <c r="A4197" s="7" t="s">
        <v>124</v>
      </c>
      <c r="B4197" s="7" t="s">
        <v>1091</v>
      </c>
      <c r="C4197" s="7" t="s">
        <v>71</v>
      </c>
      <c r="D4197" s="8">
        <v>2016</v>
      </c>
      <c r="E4197" s="7" t="s">
        <v>1114</v>
      </c>
      <c r="F4197" s="7" t="s">
        <v>8</v>
      </c>
      <c r="G4197" s="7" t="s">
        <v>702</v>
      </c>
      <c r="H4197" s="7" t="s">
        <v>7</v>
      </c>
      <c r="I4197" s="9">
        <v>2.6880159000000001E-2</v>
      </c>
      <c r="J4197" s="10">
        <v>106.428</v>
      </c>
      <c r="K4197" s="11">
        <v>3.8</v>
      </c>
      <c r="L4197" s="11" t="str">
        <f>IF(Tabla134[[#This Row],[Item Weight]]&lt;$U$12,"Poco Peso",IF(Tabla134[[#This Row],[Item Weight]]&lt;$U$13,"Peso Medio","Peso Alto"))</f>
        <v>Peso Medio</v>
      </c>
      <c r="M4197" s="7">
        <v>10.895</v>
      </c>
      <c r="N4197" s="11">
        <f>IF(Tabla134[[#This Row],[Item Weight (Nulos)]]="",VLOOKUP(Tabla134[[#This Row],[Item Identifier]],'Tabla para Nulos'!$A$3:$B$1563,2,FALSE),Tabla134[[#This Row],[Item Weight (Nulos)]])</f>
        <v>10.895</v>
      </c>
      <c r="O4197" s="11" t="str">
        <f>IF(Tabla134[[#This Row],[Item Visibility]]&lt;$U$15,"Poca visibilidad",IF(Tabla134[[#This Row],[Item Visibility]]&lt;$U$16,"Visibilidad media","Mayor visibilidad"))</f>
        <v>Poca visibilidad</v>
      </c>
      <c r="P4197" s="11" t="str">
        <f>IF(Tabla134[[#This Row],[Rating]]&lt;2,"Muy Malo",IF(Tabla134[[#This Row],[Rating]]&lt;3,"Malo",IF(Tabla134[[#This Row],[Rating]]&lt;4,"Regular",IF(Tabla134[[#This Row],[Rating]]&lt;5,"Bueno","Excelente"))))</f>
        <v>Regular</v>
      </c>
    </row>
    <row r="4198" spans="1:16" x14ac:dyDescent="0.2">
      <c r="A4198" s="7" t="s">
        <v>124</v>
      </c>
      <c r="B4198" s="7" t="s">
        <v>1081</v>
      </c>
      <c r="C4198" s="7" t="s">
        <v>10</v>
      </c>
      <c r="D4198" s="8">
        <v>2016</v>
      </c>
      <c r="E4198" s="7" t="s">
        <v>1114</v>
      </c>
      <c r="F4198" s="7" t="s">
        <v>8</v>
      </c>
      <c r="G4198" s="7" t="s">
        <v>702</v>
      </c>
      <c r="H4198" s="7" t="s">
        <v>7</v>
      </c>
      <c r="I4198" s="9">
        <v>2.1329793E-2</v>
      </c>
      <c r="J4198" s="10">
        <v>105.53060000000001</v>
      </c>
      <c r="K4198" s="11">
        <v>3.8</v>
      </c>
      <c r="L4198" s="11" t="str">
        <f>IF(Tabla134[[#This Row],[Item Weight]]&lt;$U$12,"Poco Peso",IF(Tabla134[[#This Row],[Item Weight]]&lt;$U$13,"Peso Medio","Peso Alto"))</f>
        <v>Peso Alto</v>
      </c>
      <c r="M4198" s="7">
        <v>20.85</v>
      </c>
      <c r="N4198" s="11">
        <f>IF(Tabla134[[#This Row],[Item Weight (Nulos)]]="",VLOOKUP(Tabla134[[#This Row],[Item Identifier]],'Tabla para Nulos'!$A$3:$B$1563,2,FALSE),Tabla134[[#This Row],[Item Weight (Nulos)]])</f>
        <v>20.85</v>
      </c>
      <c r="O4198" s="11" t="str">
        <f>IF(Tabla134[[#This Row],[Item Visibility]]&lt;$U$15,"Poca visibilidad",IF(Tabla134[[#This Row],[Item Visibility]]&lt;$U$16,"Visibilidad media","Mayor visibilidad"))</f>
        <v>Poca visibilidad</v>
      </c>
      <c r="P4198" s="11" t="str">
        <f>IF(Tabla134[[#This Row],[Rating]]&lt;2,"Muy Malo",IF(Tabla134[[#This Row],[Rating]]&lt;3,"Malo",IF(Tabla134[[#This Row],[Rating]]&lt;4,"Regular",IF(Tabla134[[#This Row],[Rating]]&lt;5,"Bueno","Excelente"))))</f>
        <v>Regular</v>
      </c>
    </row>
    <row r="4199" spans="1:16" x14ac:dyDescent="0.2">
      <c r="A4199" s="7" t="s">
        <v>124</v>
      </c>
      <c r="B4199" s="7" t="s">
        <v>1473</v>
      </c>
      <c r="C4199" s="7" t="s">
        <v>4</v>
      </c>
      <c r="D4199" s="8">
        <v>2016</v>
      </c>
      <c r="E4199" s="7" t="s">
        <v>1114</v>
      </c>
      <c r="F4199" s="7" t="s">
        <v>8</v>
      </c>
      <c r="G4199" s="7" t="s">
        <v>702</v>
      </c>
      <c r="H4199" s="7" t="s">
        <v>7</v>
      </c>
      <c r="I4199" s="9">
        <v>7.1371457999999999E-2</v>
      </c>
      <c r="J4199" s="10">
        <v>125.2362</v>
      </c>
      <c r="K4199" s="11">
        <v>3.8</v>
      </c>
      <c r="L4199" s="11" t="str">
        <f>IF(Tabla134[[#This Row],[Item Weight]]&lt;$U$12,"Poco Peso",IF(Tabla134[[#This Row],[Item Weight]]&lt;$U$13,"Peso Medio","Peso Alto"))</f>
        <v>Peso Medio</v>
      </c>
      <c r="M4199" s="7">
        <v>15</v>
      </c>
      <c r="N4199" s="11">
        <f>IF(Tabla134[[#This Row],[Item Weight (Nulos)]]="",VLOOKUP(Tabla134[[#This Row],[Item Identifier]],'Tabla para Nulos'!$A$3:$B$1563,2,FALSE),Tabla134[[#This Row],[Item Weight (Nulos)]])</f>
        <v>15</v>
      </c>
      <c r="O4199" s="11" t="str">
        <f>IF(Tabla134[[#This Row],[Item Visibility]]&lt;$U$15,"Poca visibilidad",IF(Tabla134[[#This Row],[Item Visibility]]&lt;$U$16,"Visibilidad media","Mayor visibilidad"))</f>
        <v>Visibilidad media</v>
      </c>
      <c r="P4199" s="11" t="str">
        <f>IF(Tabla134[[#This Row],[Rating]]&lt;2,"Muy Malo",IF(Tabla134[[#This Row],[Rating]]&lt;3,"Malo",IF(Tabla134[[#This Row],[Rating]]&lt;4,"Regular",IF(Tabla134[[#This Row],[Rating]]&lt;5,"Bueno","Excelente"))))</f>
        <v>Regular</v>
      </c>
    </row>
    <row r="4200" spans="1:16" x14ac:dyDescent="0.2">
      <c r="A4200" s="7" t="s">
        <v>124</v>
      </c>
      <c r="B4200" s="7" t="s">
        <v>1280</v>
      </c>
      <c r="C4200" s="7" t="s">
        <v>171</v>
      </c>
      <c r="D4200" s="8">
        <v>2016</v>
      </c>
      <c r="E4200" s="7" t="s">
        <v>1114</v>
      </c>
      <c r="F4200" s="7" t="s">
        <v>8</v>
      </c>
      <c r="G4200" s="7" t="s">
        <v>702</v>
      </c>
      <c r="H4200" s="7" t="s">
        <v>7</v>
      </c>
      <c r="I4200" s="9">
        <v>2.0198354000000002E-2</v>
      </c>
      <c r="J4200" s="10">
        <v>257.99619999999999</v>
      </c>
      <c r="K4200" s="11">
        <v>3.8</v>
      </c>
      <c r="L4200" s="11" t="str">
        <f>IF(Tabla134[[#This Row],[Item Weight]]&lt;$U$12,"Poco Peso",IF(Tabla134[[#This Row],[Item Weight]]&lt;$U$13,"Peso Medio","Peso Alto"))</f>
        <v>Poco Peso</v>
      </c>
      <c r="M4200" s="7">
        <v>6.2350000000000003</v>
      </c>
      <c r="N4200" s="11">
        <f>IF(Tabla134[[#This Row],[Item Weight (Nulos)]]="",VLOOKUP(Tabla134[[#This Row],[Item Identifier]],'Tabla para Nulos'!$A$3:$B$1563,2,FALSE),Tabla134[[#This Row],[Item Weight (Nulos)]])</f>
        <v>6.2350000000000003</v>
      </c>
      <c r="O4200" s="11" t="str">
        <f>IF(Tabla134[[#This Row],[Item Visibility]]&lt;$U$15,"Poca visibilidad",IF(Tabla134[[#This Row],[Item Visibility]]&lt;$U$16,"Visibilidad media","Mayor visibilidad"))</f>
        <v>Poca visibilidad</v>
      </c>
      <c r="P4200" s="11" t="str">
        <f>IF(Tabla134[[#This Row],[Rating]]&lt;2,"Muy Malo",IF(Tabla134[[#This Row],[Rating]]&lt;3,"Malo",IF(Tabla134[[#This Row],[Rating]]&lt;4,"Regular",IF(Tabla134[[#This Row],[Rating]]&lt;5,"Bueno","Excelente"))))</f>
        <v>Regular</v>
      </c>
    </row>
    <row r="4201" spans="1:16" x14ac:dyDescent="0.2">
      <c r="A4201" s="7" t="s">
        <v>124</v>
      </c>
      <c r="B4201" s="7" t="s">
        <v>1339</v>
      </c>
      <c r="C4201" s="7" t="s">
        <v>171</v>
      </c>
      <c r="D4201" s="8">
        <v>2016</v>
      </c>
      <c r="E4201" s="7" t="s">
        <v>1114</v>
      </c>
      <c r="F4201" s="7" t="s">
        <v>8</v>
      </c>
      <c r="G4201" s="7" t="s">
        <v>702</v>
      </c>
      <c r="H4201" s="7" t="s">
        <v>7</v>
      </c>
      <c r="I4201" s="9">
        <v>5.9405152000000003E-2</v>
      </c>
      <c r="J4201" s="10">
        <v>179.69759999999999</v>
      </c>
      <c r="K4201" s="11">
        <v>3.8</v>
      </c>
      <c r="L4201" s="11" t="str">
        <f>IF(Tabla134[[#This Row],[Item Weight]]&lt;$U$12,"Poco Peso",IF(Tabla134[[#This Row],[Item Weight]]&lt;$U$13,"Peso Medio","Peso Alto"))</f>
        <v>Peso Medio</v>
      </c>
      <c r="M4201" s="7">
        <v>14.6</v>
      </c>
      <c r="N4201" s="11">
        <f>IF(Tabla134[[#This Row],[Item Weight (Nulos)]]="",VLOOKUP(Tabla134[[#This Row],[Item Identifier]],'Tabla para Nulos'!$A$3:$B$1563,2,FALSE),Tabla134[[#This Row],[Item Weight (Nulos)]])</f>
        <v>14.6</v>
      </c>
      <c r="O4201" s="11" t="str">
        <f>IF(Tabla134[[#This Row],[Item Visibility]]&lt;$U$15,"Poca visibilidad",IF(Tabla134[[#This Row],[Item Visibility]]&lt;$U$16,"Visibilidad media","Mayor visibilidad"))</f>
        <v>Visibilidad media</v>
      </c>
      <c r="P4201" s="11" t="str">
        <f>IF(Tabla134[[#This Row],[Rating]]&lt;2,"Muy Malo",IF(Tabla134[[#This Row],[Rating]]&lt;3,"Malo",IF(Tabla134[[#This Row],[Rating]]&lt;4,"Regular",IF(Tabla134[[#This Row],[Rating]]&lt;5,"Bueno","Excelente"))))</f>
        <v>Regular</v>
      </c>
    </row>
    <row r="4202" spans="1:16" x14ac:dyDescent="0.2">
      <c r="A4202" s="7" t="s">
        <v>124</v>
      </c>
      <c r="B4202" s="7" t="s">
        <v>1271</v>
      </c>
      <c r="C4202" s="7" t="s">
        <v>47</v>
      </c>
      <c r="D4202" s="8">
        <v>2016</v>
      </c>
      <c r="E4202" s="7" t="s">
        <v>1114</v>
      </c>
      <c r="F4202" s="7" t="s">
        <v>8</v>
      </c>
      <c r="G4202" s="7" t="s">
        <v>702</v>
      </c>
      <c r="H4202" s="7" t="s">
        <v>7</v>
      </c>
      <c r="I4202" s="9">
        <v>8.1134825999999993E-2</v>
      </c>
      <c r="J4202" s="10">
        <v>220.07980000000001</v>
      </c>
      <c r="K4202" s="11">
        <v>3.8</v>
      </c>
      <c r="L4202" s="11" t="str">
        <f>IF(Tabla134[[#This Row],[Item Weight]]&lt;$U$12,"Poco Peso",IF(Tabla134[[#This Row],[Item Weight]]&lt;$U$13,"Peso Medio","Peso Alto"))</f>
        <v>Peso Medio</v>
      </c>
      <c r="M4202" s="7">
        <v>12.5</v>
      </c>
      <c r="N4202" s="11">
        <f>IF(Tabla134[[#This Row],[Item Weight (Nulos)]]="",VLOOKUP(Tabla134[[#This Row],[Item Identifier]],'Tabla para Nulos'!$A$3:$B$1563,2,FALSE),Tabla134[[#This Row],[Item Weight (Nulos)]])</f>
        <v>12.5</v>
      </c>
      <c r="O4202" s="11" t="str">
        <f>IF(Tabla134[[#This Row],[Item Visibility]]&lt;$U$15,"Poca visibilidad",IF(Tabla134[[#This Row],[Item Visibility]]&lt;$U$16,"Visibilidad media","Mayor visibilidad"))</f>
        <v>Visibilidad media</v>
      </c>
      <c r="P4202" s="11" t="str">
        <f>IF(Tabla134[[#This Row],[Rating]]&lt;2,"Muy Malo",IF(Tabla134[[#This Row],[Rating]]&lt;3,"Malo",IF(Tabla134[[#This Row],[Rating]]&lt;4,"Regular",IF(Tabla134[[#This Row],[Rating]]&lt;5,"Bueno","Excelente"))))</f>
        <v>Regular</v>
      </c>
    </row>
    <row r="4203" spans="1:16" x14ac:dyDescent="0.2">
      <c r="A4203" s="7" t="s">
        <v>124</v>
      </c>
      <c r="B4203" s="7" t="s">
        <v>1549</v>
      </c>
      <c r="C4203" s="7" t="s">
        <v>165</v>
      </c>
      <c r="D4203" s="8">
        <v>2016</v>
      </c>
      <c r="E4203" s="7" t="s">
        <v>1114</v>
      </c>
      <c r="F4203" s="7" t="s">
        <v>8</v>
      </c>
      <c r="G4203" s="7" t="s">
        <v>702</v>
      </c>
      <c r="H4203" s="7" t="s">
        <v>7</v>
      </c>
      <c r="I4203" s="9">
        <v>2.7047774E-2</v>
      </c>
      <c r="J4203" s="10">
        <v>50.666600000000003</v>
      </c>
      <c r="K4203" s="11">
        <v>3.8</v>
      </c>
      <c r="L4203" s="11" t="str">
        <f>IF(Tabla134[[#This Row],[Item Weight]]&lt;$U$12,"Poco Peso",IF(Tabla134[[#This Row],[Item Weight]]&lt;$U$13,"Peso Medio","Peso Alto"))</f>
        <v>Peso Medio</v>
      </c>
      <c r="M4203" s="7">
        <v>10.895</v>
      </c>
      <c r="N4203" s="11">
        <f>IF(Tabla134[[#This Row],[Item Weight (Nulos)]]="",VLOOKUP(Tabla134[[#This Row],[Item Identifier]],'Tabla para Nulos'!$A$3:$B$1563,2,FALSE),Tabla134[[#This Row],[Item Weight (Nulos)]])</f>
        <v>10.895</v>
      </c>
      <c r="O4203" s="11" t="str">
        <f>IF(Tabla134[[#This Row],[Item Visibility]]&lt;$U$15,"Poca visibilidad",IF(Tabla134[[#This Row],[Item Visibility]]&lt;$U$16,"Visibilidad media","Mayor visibilidad"))</f>
        <v>Visibilidad media</v>
      </c>
      <c r="P4203" s="11" t="str">
        <f>IF(Tabla134[[#This Row],[Rating]]&lt;2,"Muy Malo",IF(Tabla134[[#This Row],[Rating]]&lt;3,"Malo",IF(Tabla134[[#This Row],[Rating]]&lt;4,"Regular",IF(Tabla134[[#This Row],[Rating]]&lt;5,"Bueno","Excelente"))))</f>
        <v>Regular</v>
      </c>
    </row>
    <row r="4204" spans="1:16" x14ac:dyDescent="0.2">
      <c r="A4204" s="7" t="s">
        <v>124</v>
      </c>
      <c r="B4204" s="7" t="s">
        <v>858</v>
      </c>
      <c r="C4204" s="7" t="s">
        <v>14</v>
      </c>
      <c r="D4204" s="8">
        <v>2016</v>
      </c>
      <c r="E4204" s="7" t="s">
        <v>1114</v>
      </c>
      <c r="F4204" s="7" t="s">
        <v>8</v>
      </c>
      <c r="G4204" s="7" t="s">
        <v>702</v>
      </c>
      <c r="H4204" s="7" t="s">
        <v>7</v>
      </c>
      <c r="I4204" s="9">
        <v>1.5301840000000001E-2</v>
      </c>
      <c r="J4204" s="10">
        <v>154.434</v>
      </c>
      <c r="K4204" s="11">
        <v>3.8</v>
      </c>
      <c r="L4204" s="11" t="str">
        <f>IF(Tabla134[[#This Row],[Item Weight]]&lt;$U$12,"Poco Peso",IF(Tabla134[[#This Row],[Item Weight]]&lt;$U$13,"Peso Medio","Peso Alto"))</f>
        <v>Poco Peso</v>
      </c>
      <c r="M4204" s="7">
        <v>7.3150000000000004</v>
      </c>
      <c r="N4204" s="11">
        <f>IF(Tabla134[[#This Row],[Item Weight (Nulos)]]="",VLOOKUP(Tabla134[[#This Row],[Item Identifier]],'Tabla para Nulos'!$A$3:$B$1563,2,FALSE),Tabla134[[#This Row],[Item Weight (Nulos)]])</f>
        <v>7.3150000000000004</v>
      </c>
      <c r="O4204" s="11" t="str">
        <f>IF(Tabla134[[#This Row],[Item Visibility]]&lt;$U$15,"Poca visibilidad",IF(Tabla134[[#This Row],[Item Visibility]]&lt;$U$16,"Visibilidad media","Mayor visibilidad"))</f>
        <v>Poca visibilidad</v>
      </c>
      <c r="P4204" s="11" t="str">
        <f>IF(Tabla134[[#This Row],[Rating]]&lt;2,"Muy Malo",IF(Tabla134[[#This Row],[Rating]]&lt;3,"Malo",IF(Tabla134[[#This Row],[Rating]]&lt;4,"Regular",IF(Tabla134[[#This Row],[Rating]]&lt;5,"Bueno","Excelente"))))</f>
        <v>Regular</v>
      </c>
    </row>
    <row r="4205" spans="1:16" x14ac:dyDescent="0.2">
      <c r="A4205" s="7" t="s">
        <v>124</v>
      </c>
      <c r="B4205" s="7" t="s">
        <v>519</v>
      </c>
      <c r="C4205" s="7" t="s">
        <v>14</v>
      </c>
      <c r="D4205" s="8">
        <v>2016</v>
      </c>
      <c r="E4205" s="7" t="s">
        <v>1114</v>
      </c>
      <c r="F4205" s="7" t="s">
        <v>8</v>
      </c>
      <c r="G4205" s="7" t="s">
        <v>702</v>
      </c>
      <c r="H4205" s="7" t="s">
        <v>7</v>
      </c>
      <c r="I4205" s="9">
        <v>0.13722784800000001</v>
      </c>
      <c r="J4205" s="10">
        <v>155.56299999999999</v>
      </c>
      <c r="K4205" s="11">
        <v>3.8</v>
      </c>
      <c r="L4205" s="11" t="str">
        <f>IF(Tabla134[[#This Row],[Item Weight]]&lt;$U$12,"Poco Peso",IF(Tabla134[[#This Row],[Item Weight]]&lt;$U$13,"Peso Medio","Peso Alto"))</f>
        <v>Peso Medio</v>
      </c>
      <c r="M4205" s="7">
        <v>12.85</v>
      </c>
      <c r="N4205" s="11">
        <f>IF(Tabla134[[#This Row],[Item Weight (Nulos)]]="",VLOOKUP(Tabla134[[#This Row],[Item Identifier]],'Tabla para Nulos'!$A$3:$B$1563,2,FALSE),Tabla134[[#This Row],[Item Weight (Nulos)]])</f>
        <v>12.85</v>
      </c>
      <c r="O4205" s="11" t="str">
        <f>IF(Tabla134[[#This Row],[Item Visibility]]&lt;$U$15,"Poca visibilidad",IF(Tabla134[[#This Row],[Item Visibility]]&lt;$U$16,"Visibilidad media","Mayor visibilidad"))</f>
        <v>Mayor visibilidad</v>
      </c>
      <c r="P4205" s="11" t="str">
        <f>IF(Tabla134[[#This Row],[Rating]]&lt;2,"Muy Malo",IF(Tabla134[[#This Row],[Rating]]&lt;3,"Malo",IF(Tabla134[[#This Row],[Rating]]&lt;4,"Regular",IF(Tabla134[[#This Row],[Rating]]&lt;5,"Bueno","Excelente"))))</f>
        <v>Regular</v>
      </c>
    </row>
    <row r="4206" spans="1:16" x14ac:dyDescent="0.2">
      <c r="A4206" s="7" t="s">
        <v>124</v>
      </c>
      <c r="B4206" s="7" t="s">
        <v>1527</v>
      </c>
      <c r="C4206" s="7" t="s">
        <v>14</v>
      </c>
      <c r="D4206" s="8">
        <v>2016</v>
      </c>
      <c r="E4206" s="7" t="s">
        <v>1114</v>
      </c>
      <c r="F4206" s="7" t="s">
        <v>8</v>
      </c>
      <c r="G4206" s="7" t="s">
        <v>702</v>
      </c>
      <c r="H4206" s="7" t="s">
        <v>7</v>
      </c>
      <c r="I4206" s="9">
        <v>0.12809013899999999</v>
      </c>
      <c r="J4206" s="10">
        <v>107.0622</v>
      </c>
      <c r="K4206" s="11">
        <v>3.8</v>
      </c>
      <c r="L4206" s="11" t="str">
        <f>IF(Tabla134[[#This Row],[Item Weight]]&lt;$U$12,"Poco Peso",IF(Tabla134[[#This Row],[Item Weight]]&lt;$U$13,"Peso Medio","Peso Alto"))</f>
        <v>Peso Alto</v>
      </c>
      <c r="M4206" s="7">
        <v>19</v>
      </c>
      <c r="N4206" s="11">
        <f>IF(Tabla134[[#This Row],[Item Weight (Nulos)]]="",VLOOKUP(Tabla134[[#This Row],[Item Identifier]],'Tabla para Nulos'!$A$3:$B$1563,2,FALSE),Tabla134[[#This Row],[Item Weight (Nulos)]])</f>
        <v>19</v>
      </c>
      <c r="O4206" s="11" t="str">
        <f>IF(Tabla134[[#This Row],[Item Visibility]]&lt;$U$15,"Poca visibilidad",IF(Tabla134[[#This Row],[Item Visibility]]&lt;$U$16,"Visibilidad media","Mayor visibilidad"))</f>
        <v>Mayor visibilidad</v>
      </c>
      <c r="P4206" s="11" t="str">
        <f>IF(Tabla134[[#This Row],[Rating]]&lt;2,"Muy Malo",IF(Tabla134[[#This Row],[Rating]]&lt;3,"Malo",IF(Tabla134[[#This Row],[Rating]]&lt;4,"Regular",IF(Tabla134[[#This Row],[Rating]]&lt;5,"Bueno","Excelente"))))</f>
        <v>Regular</v>
      </c>
    </row>
    <row r="4207" spans="1:16" x14ac:dyDescent="0.2">
      <c r="A4207" s="7" t="s">
        <v>124</v>
      </c>
      <c r="B4207" s="7" t="s">
        <v>849</v>
      </c>
      <c r="C4207" s="7" t="s">
        <v>19</v>
      </c>
      <c r="D4207" s="8">
        <v>2016</v>
      </c>
      <c r="E4207" s="7" t="s">
        <v>1114</v>
      </c>
      <c r="F4207" s="7" t="s">
        <v>8</v>
      </c>
      <c r="G4207" s="7" t="s">
        <v>702</v>
      </c>
      <c r="H4207" s="7" t="s">
        <v>7</v>
      </c>
      <c r="I4207" s="9">
        <v>7.0780557999999993E-2</v>
      </c>
      <c r="J4207" s="10">
        <v>114.586</v>
      </c>
      <c r="K4207" s="11">
        <v>3.8</v>
      </c>
      <c r="L4207" s="11" t="str">
        <f>IF(Tabla134[[#This Row],[Item Weight]]&lt;$U$12,"Poco Peso",IF(Tabla134[[#This Row],[Item Weight]]&lt;$U$13,"Peso Medio","Peso Alto"))</f>
        <v>Poco Peso</v>
      </c>
      <c r="M4207" s="7">
        <v>4.59</v>
      </c>
      <c r="N4207" s="11">
        <f>IF(Tabla134[[#This Row],[Item Weight (Nulos)]]="",VLOOKUP(Tabla134[[#This Row],[Item Identifier]],'Tabla para Nulos'!$A$3:$B$1563,2,FALSE),Tabla134[[#This Row],[Item Weight (Nulos)]])</f>
        <v>4.59</v>
      </c>
      <c r="O4207" s="11" t="str">
        <f>IF(Tabla134[[#This Row],[Item Visibility]]&lt;$U$15,"Poca visibilidad",IF(Tabla134[[#This Row],[Item Visibility]]&lt;$U$16,"Visibilidad media","Mayor visibilidad"))</f>
        <v>Visibilidad media</v>
      </c>
      <c r="P4207" s="11" t="str">
        <f>IF(Tabla134[[#This Row],[Rating]]&lt;2,"Muy Malo",IF(Tabla134[[#This Row],[Rating]]&lt;3,"Malo",IF(Tabla134[[#This Row],[Rating]]&lt;4,"Regular",IF(Tabla134[[#This Row],[Rating]]&lt;5,"Bueno","Excelente"))))</f>
        <v>Regular</v>
      </c>
    </row>
    <row r="4208" spans="1:16" x14ac:dyDescent="0.2">
      <c r="A4208" s="7" t="s">
        <v>6</v>
      </c>
      <c r="B4208" s="7" t="s">
        <v>840</v>
      </c>
      <c r="C4208" s="7" t="s">
        <v>28</v>
      </c>
      <c r="D4208" s="8">
        <v>2016</v>
      </c>
      <c r="E4208" s="7" t="s">
        <v>1114</v>
      </c>
      <c r="F4208" s="7" t="s">
        <v>8</v>
      </c>
      <c r="G4208" s="7" t="s">
        <v>702</v>
      </c>
      <c r="H4208" s="7" t="s">
        <v>7</v>
      </c>
      <c r="I4208" s="9">
        <v>2.6064486000000001E-2</v>
      </c>
      <c r="J4208" s="10">
        <v>241.81960000000001</v>
      </c>
      <c r="K4208" s="11">
        <v>3.8</v>
      </c>
      <c r="L4208" s="11" t="str">
        <f>IF(Tabla134[[#This Row],[Item Weight]]&lt;$U$12,"Poco Peso",IF(Tabla134[[#This Row],[Item Weight]]&lt;$U$13,"Peso Medio","Peso Alto"))</f>
        <v>Peso Alto</v>
      </c>
      <c r="M4208" s="7">
        <v>18.2</v>
      </c>
      <c r="N4208" s="11">
        <f>IF(Tabla134[[#This Row],[Item Weight (Nulos)]]="",VLOOKUP(Tabla134[[#This Row],[Item Identifier]],'Tabla para Nulos'!$A$3:$B$1563,2,FALSE),Tabla134[[#This Row],[Item Weight (Nulos)]])</f>
        <v>18.2</v>
      </c>
      <c r="O4208" s="11" t="str">
        <f>IF(Tabla134[[#This Row],[Item Visibility]]&lt;$U$15,"Poca visibilidad",IF(Tabla134[[#This Row],[Item Visibility]]&lt;$U$16,"Visibilidad media","Mayor visibilidad"))</f>
        <v>Poca visibilidad</v>
      </c>
      <c r="P4208" s="11" t="str">
        <f>IF(Tabla134[[#This Row],[Rating]]&lt;2,"Muy Malo",IF(Tabla134[[#This Row],[Rating]]&lt;3,"Malo",IF(Tabla134[[#This Row],[Rating]]&lt;4,"Regular",IF(Tabla134[[#This Row],[Rating]]&lt;5,"Bueno","Excelente"))))</f>
        <v>Regular</v>
      </c>
    </row>
    <row r="4209" spans="1:16" x14ac:dyDescent="0.2">
      <c r="A4209" s="7" t="s">
        <v>6</v>
      </c>
      <c r="B4209" s="7" t="s">
        <v>822</v>
      </c>
      <c r="C4209" s="7" t="s">
        <v>17</v>
      </c>
      <c r="D4209" s="8">
        <v>2016</v>
      </c>
      <c r="E4209" s="7" t="s">
        <v>1114</v>
      </c>
      <c r="F4209" s="7" t="s">
        <v>8</v>
      </c>
      <c r="G4209" s="7" t="s">
        <v>702</v>
      </c>
      <c r="H4209" s="7" t="s">
        <v>7</v>
      </c>
      <c r="I4209" s="9">
        <v>4.7491370999999998E-2</v>
      </c>
      <c r="J4209" s="10">
        <v>213.98759999999999</v>
      </c>
      <c r="K4209" s="11">
        <v>3.8</v>
      </c>
      <c r="L4209" s="11" t="str">
        <f>IF(Tabla134[[#This Row],[Item Weight]]&lt;$U$12,"Poco Peso",IF(Tabla134[[#This Row],[Item Weight]]&lt;$U$13,"Peso Medio","Peso Alto"))</f>
        <v>Peso Alto</v>
      </c>
      <c r="M4209" s="7">
        <v>20.7</v>
      </c>
      <c r="N4209" s="11">
        <f>IF(Tabla134[[#This Row],[Item Weight (Nulos)]]="",VLOOKUP(Tabla134[[#This Row],[Item Identifier]],'Tabla para Nulos'!$A$3:$B$1563,2,FALSE),Tabla134[[#This Row],[Item Weight (Nulos)]])</f>
        <v>20.7</v>
      </c>
      <c r="O4209" s="11" t="str">
        <f>IF(Tabla134[[#This Row],[Item Visibility]]&lt;$U$15,"Poca visibilidad",IF(Tabla134[[#This Row],[Item Visibility]]&lt;$U$16,"Visibilidad media","Mayor visibilidad"))</f>
        <v>Visibilidad media</v>
      </c>
      <c r="P4209" s="11" t="str">
        <f>IF(Tabla134[[#This Row],[Rating]]&lt;2,"Muy Malo",IF(Tabla134[[#This Row],[Rating]]&lt;3,"Malo",IF(Tabla134[[#This Row],[Rating]]&lt;4,"Regular",IF(Tabla134[[#This Row],[Rating]]&lt;5,"Bueno","Excelente"))))</f>
        <v>Regular</v>
      </c>
    </row>
    <row r="4210" spans="1:16" x14ac:dyDescent="0.2">
      <c r="A4210" s="7" t="s">
        <v>6</v>
      </c>
      <c r="B4210" s="7" t="s">
        <v>1454</v>
      </c>
      <c r="C4210" s="7" t="s">
        <v>10</v>
      </c>
      <c r="D4210" s="8">
        <v>2016</v>
      </c>
      <c r="E4210" s="7" t="s">
        <v>1114</v>
      </c>
      <c r="F4210" s="7" t="s">
        <v>8</v>
      </c>
      <c r="G4210" s="7" t="s">
        <v>702</v>
      </c>
      <c r="H4210" s="7" t="s">
        <v>7</v>
      </c>
      <c r="I4210" s="9">
        <v>2.2425236000000001E-2</v>
      </c>
      <c r="J4210" s="10">
        <v>226.30359999999999</v>
      </c>
      <c r="K4210" s="11">
        <v>3.8</v>
      </c>
      <c r="L4210" s="11" t="str">
        <f>IF(Tabla134[[#This Row],[Item Weight]]&lt;$U$12,"Poco Peso",IF(Tabla134[[#This Row],[Item Weight]]&lt;$U$13,"Peso Medio","Peso Alto"))</f>
        <v>Peso Alto</v>
      </c>
      <c r="M4210" s="7">
        <v>20.100000000000001</v>
      </c>
      <c r="N4210" s="11">
        <f>IF(Tabla134[[#This Row],[Item Weight (Nulos)]]="",VLOOKUP(Tabla134[[#This Row],[Item Identifier]],'Tabla para Nulos'!$A$3:$B$1563,2,FALSE),Tabla134[[#This Row],[Item Weight (Nulos)]])</f>
        <v>20.100000000000001</v>
      </c>
      <c r="O4210" s="11" t="str">
        <f>IF(Tabla134[[#This Row],[Item Visibility]]&lt;$U$15,"Poca visibilidad",IF(Tabla134[[#This Row],[Item Visibility]]&lt;$U$16,"Visibilidad media","Mayor visibilidad"))</f>
        <v>Poca visibilidad</v>
      </c>
      <c r="P4210" s="11" t="str">
        <f>IF(Tabla134[[#This Row],[Rating]]&lt;2,"Muy Malo",IF(Tabla134[[#This Row],[Rating]]&lt;3,"Malo",IF(Tabla134[[#This Row],[Rating]]&lt;4,"Regular",IF(Tabla134[[#This Row],[Rating]]&lt;5,"Bueno","Excelente"))))</f>
        <v>Regular</v>
      </c>
    </row>
    <row r="4211" spans="1:16" x14ac:dyDescent="0.2">
      <c r="A4211" s="7" t="s">
        <v>6</v>
      </c>
      <c r="B4211" s="7" t="s">
        <v>54</v>
      </c>
      <c r="C4211" s="7" t="s">
        <v>47</v>
      </c>
      <c r="D4211" s="8">
        <v>2016</v>
      </c>
      <c r="E4211" s="7" t="s">
        <v>1114</v>
      </c>
      <c r="F4211" s="7" t="s">
        <v>8</v>
      </c>
      <c r="G4211" s="7" t="s">
        <v>702</v>
      </c>
      <c r="H4211" s="7" t="s">
        <v>7</v>
      </c>
      <c r="I4211" s="9">
        <v>5.7421581999999999E-2</v>
      </c>
      <c r="J4211" s="10">
        <v>149.9366</v>
      </c>
      <c r="K4211" s="11">
        <v>3.8</v>
      </c>
      <c r="L4211" s="11" t="str">
        <f>IF(Tabla134[[#This Row],[Item Weight]]&lt;$U$12,"Poco Peso",IF(Tabla134[[#This Row],[Item Weight]]&lt;$U$13,"Peso Medio","Peso Alto"))</f>
        <v>Peso Medio</v>
      </c>
      <c r="M4211" s="7">
        <v>11.8</v>
      </c>
      <c r="N4211" s="11">
        <f>IF(Tabla134[[#This Row],[Item Weight (Nulos)]]="",VLOOKUP(Tabla134[[#This Row],[Item Identifier]],'Tabla para Nulos'!$A$3:$B$1563,2,FALSE),Tabla134[[#This Row],[Item Weight (Nulos)]])</f>
        <v>11.8</v>
      </c>
      <c r="O4211" s="11" t="str">
        <f>IF(Tabla134[[#This Row],[Item Visibility]]&lt;$U$15,"Poca visibilidad",IF(Tabla134[[#This Row],[Item Visibility]]&lt;$U$16,"Visibilidad media","Mayor visibilidad"))</f>
        <v>Visibilidad media</v>
      </c>
      <c r="P4211" s="11" t="str">
        <f>IF(Tabla134[[#This Row],[Rating]]&lt;2,"Muy Malo",IF(Tabla134[[#This Row],[Rating]]&lt;3,"Malo",IF(Tabla134[[#This Row],[Rating]]&lt;4,"Regular",IF(Tabla134[[#This Row],[Rating]]&lt;5,"Bueno","Excelente"))))</f>
        <v>Regular</v>
      </c>
    </row>
    <row r="4212" spans="1:16" x14ac:dyDescent="0.2">
      <c r="A4212" s="7" t="s">
        <v>6</v>
      </c>
      <c r="B4212" s="7" t="s">
        <v>541</v>
      </c>
      <c r="C4212" s="7" t="s">
        <v>14</v>
      </c>
      <c r="D4212" s="8">
        <v>2016</v>
      </c>
      <c r="E4212" s="7" t="s">
        <v>1114</v>
      </c>
      <c r="F4212" s="7" t="s">
        <v>8</v>
      </c>
      <c r="G4212" s="7" t="s">
        <v>702</v>
      </c>
      <c r="H4212" s="7" t="s">
        <v>7</v>
      </c>
      <c r="I4212" s="9">
        <v>8.8194729999999999E-2</v>
      </c>
      <c r="J4212" s="10">
        <v>119.6756</v>
      </c>
      <c r="K4212" s="11">
        <v>3.8</v>
      </c>
      <c r="L4212" s="11" t="str">
        <f>IF(Tabla134[[#This Row],[Item Weight]]&lt;$U$12,"Poco Peso",IF(Tabla134[[#This Row],[Item Weight]]&lt;$U$13,"Peso Medio","Peso Alto"))</f>
        <v>Poco Peso</v>
      </c>
      <c r="M4212" s="7">
        <v>8.6549999999999994</v>
      </c>
      <c r="N4212" s="11">
        <f>IF(Tabla134[[#This Row],[Item Weight (Nulos)]]="",VLOOKUP(Tabla134[[#This Row],[Item Identifier]],'Tabla para Nulos'!$A$3:$B$1563,2,FALSE),Tabla134[[#This Row],[Item Weight (Nulos)]])</f>
        <v>8.6549999999999994</v>
      </c>
      <c r="O4212" s="11" t="str">
        <f>IF(Tabla134[[#This Row],[Item Visibility]]&lt;$U$15,"Poca visibilidad",IF(Tabla134[[#This Row],[Item Visibility]]&lt;$U$16,"Visibilidad media","Mayor visibilidad"))</f>
        <v>Visibilidad media</v>
      </c>
      <c r="P4212" s="11" t="str">
        <f>IF(Tabla134[[#This Row],[Rating]]&lt;2,"Muy Malo",IF(Tabla134[[#This Row],[Rating]]&lt;3,"Malo",IF(Tabla134[[#This Row],[Rating]]&lt;4,"Regular",IF(Tabla134[[#This Row],[Rating]]&lt;5,"Bueno","Excelente"))))</f>
        <v>Regular</v>
      </c>
    </row>
    <row r="4213" spans="1:16" x14ac:dyDescent="0.2">
      <c r="A4213" s="7" t="s">
        <v>6</v>
      </c>
      <c r="B4213" s="7" t="s">
        <v>40</v>
      </c>
      <c r="C4213" s="7" t="s">
        <v>14</v>
      </c>
      <c r="D4213" s="8">
        <v>2016</v>
      </c>
      <c r="E4213" s="7" t="s">
        <v>1114</v>
      </c>
      <c r="F4213" s="7" t="s">
        <v>8</v>
      </c>
      <c r="G4213" s="7" t="s">
        <v>702</v>
      </c>
      <c r="H4213" s="7" t="s">
        <v>7</v>
      </c>
      <c r="I4213" s="9">
        <v>1.8562604E-2</v>
      </c>
      <c r="J4213" s="10">
        <v>110.5544</v>
      </c>
      <c r="K4213" s="11">
        <v>3.8</v>
      </c>
      <c r="L4213" s="11" t="str">
        <f>IF(Tabla134[[#This Row],[Item Weight]]&lt;$U$12,"Poco Peso",IF(Tabla134[[#This Row],[Item Weight]]&lt;$U$13,"Peso Medio","Peso Alto"))</f>
        <v>Peso Alto</v>
      </c>
      <c r="M4213" s="7">
        <v>19.350000000000001</v>
      </c>
      <c r="N4213" s="11">
        <f>IF(Tabla134[[#This Row],[Item Weight (Nulos)]]="",VLOOKUP(Tabla134[[#This Row],[Item Identifier]],'Tabla para Nulos'!$A$3:$B$1563,2,FALSE),Tabla134[[#This Row],[Item Weight (Nulos)]])</f>
        <v>19.350000000000001</v>
      </c>
      <c r="O4213" s="11" t="str">
        <f>IF(Tabla134[[#This Row],[Item Visibility]]&lt;$U$15,"Poca visibilidad",IF(Tabla134[[#This Row],[Item Visibility]]&lt;$U$16,"Visibilidad media","Mayor visibilidad"))</f>
        <v>Poca visibilidad</v>
      </c>
      <c r="P4213" s="11" t="str">
        <f>IF(Tabla134[[#This Row],[Rating]]&lt;2,"Muy Malo",IF(Tabla134[[#This Row],[Rating]]&lt;3,"Malo",IF(Tabla134[[#This Row],[Rating]]&lt;4,"Regular",IF(Tabla134[[#This Row],[Rating]]&lt;5,"Bueno","Excelente"))))</f>
        <v>Regular</v>
      </c>
    </row>
    <row r="4214" spans="1:16" x14ac:dyDescent="0.2">
      <c r="A4214" s="7" t="s">
        <v>6</v>
      </c>
      <c r="B4214" s="7" t="s">
        <v>78</v>
      </c>
      <c r="C4214" s="7" t="s">
        <v>71</v>
      </c>
      <c r="D4214" s="8">
        <v>2016</v>
      </c>
      <c r="E4214" s="7" t="s">
        <v>1114</v>
      </c>
      <c r="F4214" s="7" t="s">
        <v>8</v>
      </c>
      <c r="G4214" s="7" t="s">
        <v>702</v>
      </c>
      <c r="H4214" s="7" t="s">
        <v>7</v>
      </c>
      <c r="I4214" s="9">
        <v>7.0691728999999995E-2</v>
      </c>
      <c r="J4214" s="10">
        <v>230.20099999999999</v>
      </c>
      <c r="K4214" s="11">
        <v>3.8</v>
      </c>
      <c r="L4214" s="11" t="str">
        <f>IF(Tabla134[[#This Row],[Item Weight]]&lt;$U$12,"Poco Peso",IF(Tabla134[[#This Row],[Item Weight]]&lt;$U$13,"Peso Medio","Peso Alto"))</f>
        <v>Peso Alto</v>
      </c>
      <c r="M4214" s="7">
        <v>18.7</v>
      </c>
      <c r="N4214" s="11">
        <f>IF(Tabla134[[#This Row],[Item Weight (Nulos)]]="",VLOOKUP(Tabla134[[#This Row],[Item Identifier]],'Tabla para Nulos'!$A$3:$B$1563,2,FALSE),Tabla134[[#This Row],[Item Weight (Nulos)]])</f>
        <v>18.7</v>
      </c>
      <c r="O4214" s="11" t="str">
        <f>IF(Tabla134[[#This Row],[Item Visibility]]&lt;$U$15,"Poca visibilidad",IF(Tabla134[[#This Row],[Item Visibility]]&lt;$U$16,"Visibilidad media","Mayor visibilidad"))</f>
        <v>Visibilidad media</v>
      </c>
      <c r="P4214" s="11" t="str">
        <f>IF(Tabla134[[#This Row],[Rating]]&lt;2,"Muy Malo",IF(Tabla134[[#This Row],[Rating]]&lt;3,"Malo",IF(Tabla134[[#This Row],[Rating]]&lt;4,"Regular",IF(Tabla134[[#This Row],[Rating]]&lt;5,"Bueno","Excelente"))))</f>
        <v>Regular</v>
      </c>
    </row>
    <row r="4215" spans="1:16" x14ac:dyDescent="0.2">
      <c r="A4215" s="7" t="s">
        <v>124</v>
      </c>
      <c r="B4215" s="7" t="s">
        <v>1317</v>
      </c>
      <c r="C4215" s="7" t="s">
        <v>4</v>
      </c>
      <c r="D4215" s="8">
        <v>2015</v>
      </c>
      <c r="E4215" s="7" t="s">
        <v>922</v>
      </c>
      <c r="F4215" s="7" t="s">
        <v>796</v>
      </c>
      <c r="G4215" s="7" t="s">
        <v>1</v>
      </c>
      <c r="H4215" s="7" t="s">
        <v>7</v>
      </c>
      <c r="I4215" s="9">
        <v>7.5889214999999996E-2</v>
      </c>
      <c r="J4215" s="10">
        <v>37.653199999999998</v>
      </c>
      <c r="K4215" s="11">
        <v>3.8</v>
      </c>
      <c r="L4215" s="11" t="str">
        <f>IF(Tabla134[[#This Row],[Item Weight]]&lt;$U$12,"Poco Peso",IF(Tabla134[[#This Row],[Item Weight]]&lt;$U$13,"Peso Medio","Peso Alto"))</f>
        <v>Peso Medio</v>
      </c>
      <c r="M4215" s="7">
        <v>16.75</v>
      </c>
      <c r="N4215" s="11">
        <f>IF(Tabla134[[#This Row],[Item Weight (Nulos)]]="",VLOOKUP(Tabla134[[#This Row],[Item Identifier]],'Tabla para Nulos'!$A$3:$B$1563,2,FALSE),Tabla134[[#This Row],[Item Weight (Nulos)]])</f>
        <v>16.75</v>
      </c>
      <c r="O4215" s="11" t="str">
        <f>IF(Tabla134[[#This Row],[Item Visibility]]&lt;$U$15,"Poca visibilidad",IF(Tabla134[[#This Row],[Item Visibility]]&lt;$U$16,"Visibilidad media","Mayor visibilidad"))</f>
        <v>Visibilidad media</v>
      </c>
      <c r="P4215" s="11" t="str">
        <f>IF(Tabla134[[#This Row],[Rating]]&lt;2,"Muy Malo",IF(Tabla134[[#This Row],[Rating]]&lt;3,"Malo",IF(Tabla134[[#This Row],[Rating]]&lt;4,"Regular",IF(Tabla134[[#This Row],[Rating]]&lt;5,"Bueno","Excelente"))))</f>
        <v>Regular</v>
      </c>
    </row>
    <row r="4216" spans="1:16" x14ac:dyDescent="0.2">
      <c r="A4216" s="7" t="s">
        <v>124</v>
      </c>
      <c r="B4216" s="7" t="s">
        <v>184</v>
      </c>
      <c r="C4216" s="7" t="s">
        <v>171</v>
      </c>
      <c r="D4216" s="8">
        <v>2015</v>
      </c>
      <c r="E4216" s="7" t="s">
        <v>922</v>
      </c>
      <c r="F4216" s="7" t="s">
        <v>796</v>
      </c>
      <c r="G4216" s="7" t="s">
        <v>1</v>
      </c>
      <c r="H4216" s="7" t="s">
        <v>7</v>
      </c>
      <c r="I4216" s="9">
        <v>1.3146636E-2</v>
      </c>
      <c r="J4216" s="10">
        <v>214.51920000000001</v>
      </c>
      <c r="K4216" s="11">
        <v>3.8</v>
      </c>
      <c r="L4216" s="11" t="str">
        <f>IF(Tabla134[[#This Row],[Item Weight]]&lt;$U$12,"Poco Peso",IF(Tabla134[[#This Row],[Item Weight]]&lt;$U$13,"Peso Medio","Peso Alto"))</f>
        <v>Poco Peso</v>
      </c>
      <c r="M4216" s="7">
        <v>7.4749999999999996</v>
      </c>
      <c r="N4216" s="11">
        <f>IF(Tabla134[[#This Row],[Item Weight (Nulos)]]="",VLOOKUP(Tabla134[[#This Row],[Item Identifier]],'Tabla para Nulos'!$A$3:$B$1563,2,FALSE),Tabla134[[#This Row],[Item Weight (Nulos)]])</f>
        <v>7.4749999999999996</v>
      </c>
      <c r="O4216" s="11" t="str">
        <f>IF(Tabla134[[#This Row],[Item Visibility]]&lt;$U$15,"Poca visibilidad",IF(Tabla134[[#This Row],[Item Visibility]]&lt;$U$16,"Visibilidad media","Mayor visibilidad"))</f>
        <v>Poca visibilidad</v>
      </c>
      <c r="P4216" s="11" t="str">
        <f>IF(Tabla134[[#This Row],[Rating]]&lt;2,"Muy Malo",IF(Tabla134[[#This Row],[Rating]]&lt;3,"Malo",IF(Tabla134[[#This Row],[Rating]]&lt;4,"Regular",IF(Tabla134[[#This Row],[Rating]]&lt;5,"Bueno","Excelente"))))</f>
        <v>Regular</v>
      </c>
    </row>
    <row r="4217" spans="1:16" x14ac:dyDescent="0.2">
      <c r="A4217" s="7" t="s">
        <v>124</v>
      </c>
      <c r="B4217" s="7" t="s">
        <v>514</v>
      </c>
      <c r="C4217" s="7" t="s">
        <v>28</v>
      </c>
      <c r="D4217" s="8">
        <v>2020</v>
      </c>
      <c r="E4217" s="7" t="s">
        <v>919</v>
      </c>
      <c r="F4217" s="7" t="s">
        <v>796</v>
      </c>
      <c r="G4217" s="7" t="s">
        <v>1</v>
      </c>
      <c r="H4217" s="7" t="s">
        <v>7</v>
      </c>
      <c r="I4217" s="9">
        <v>1.4713909000000001E-2</v>
      </c>
      <c r="J4217" s="10">
        <v>83.125</v>
      </c>
      <c r="K4217" s="11">
        <v>3.8</v>
      </c>
      <c r="L4217" s="11" t="str">
        <f>IF(Tabla134[[#This Row],[Item Weight]]&lt;$U$12,"Poco Peso",IF(Tabla134[[#This Row],[Item Weight]]&lt;$U$13,"Peso Medio","Peso Alto"))</f>
        <v>Poco Peso</v>
      </c>
      <c r="M4217" s="7">
        <v>7.9749999999999996</v>
      </c>
      <c r="N4217" s="11">
        <f>IF(Tabla134[[#This Row],[Item Weight (Nulos)]]="",VLOOKUP(Tabla134[[#This Row],[Item Identifier]],'Tabla para Nulos'!$A$3:$B$1563,2,FALSE),Tabla134[[#This Row],[Item Weight (Nulos)]])</f>
        <v>7.9749999999999996</v>
      </c>
      <c r="O4217" s="11" t="str">
        <f>IF(Tabla134[[#This Row],[Item Visibility]]&lt;$U$15,"Poca visibilidad",IF(Tabla134[[#This Row],[Item Visibility]]&lt;$U$16,"Visibilidad media","Mayor visibilidad"))</f>
        <v>Poca visibilidad</v>
      </c>
      <c r="P4217" s="11" t="str">
        <f>IF(Tabla134[[#This Row],[Rating]]&lt;2,"Muy Malo",IF(Tabla134[[#This Row],[Rating]]&lt;3,"Malo",IF(Tabla134[[#This Row],[Rating]]&lt;4,"Regular",IF(Tabla134[[#This Row],[Rating]]&lt;5,"Bueno","Excelente"))))</f>
        <v>Regular</v>
      </c>
    </row>
    <row r="4218" spans="1:16" x14ac:dyDescent="0.2">
      <c r="A4218" s="7" t="s">
        <v>124</v>
      </c>
      <c r="B4218" s="7" t="s">
        <v>195</v>
      </c>
      <c r="C4218" s="7" t="s">
        <v>171</v>
      </c>
      <c r="D4218" s="8">
        <v>2020</v>
      </c>
      <c r="E4218" s="7" t="s">
        <v>919</v>
      </c>
      <c r="F4218" s="7" t="s">
        <v>796</v>
      </c>
      <c r="G4218" s="7" t="s">
        <v>1</v>
      </c>
      <c r="H4218" s="7" t="s">
        <v>7</v>
      </c>
      <c r="I4218" s="9">
        <v>1.5521768E-2</v>
      </c>
      <c r="J4218" s="10">
        <v>165.8526</v>
      </c>
      <c r="K4218" s="11">
        <v>3.8</v>
      </c>
      <c r="L4218" s="11" t="str">
        <f>IF(Tabla134[[#This Row],[Item Weight]]&lt;$U$12,"Poco Peso",IF(Tabla134[[#This Row],[Item Weight]]&lt;$U$13,"Peso Medio","Peso Alto"))</f>
        <v>Peso Medio</v>
      </c>
      <c r="M4218" s="7">
        <v>12.1</v>
      </c>
      <c r="N4218" s="11">
        <f>IF(Tabla134[[#This Row],[Item Weight (Nulos)]]="",VLOOKUP(Tabla134[[#This Row],[Item Identifier]],'Tabla para Nulos'!$A$3:$B$1563,2,FALSE),Tabla134[[#This Row],[Item Weight (Nulos)]])</f>
        <v>12.1</v>
      </c>
      <c r="O4218" s="11" t="str">
        <f>IF(Tabla134[[#This Row],[Item Visibility]]&lt;$U$15,"Poca visibilidad",IF(Tabla134[[#This Row],[Item Visibility]]&lt;$U$16,"Visibilidad media","Mayor visibilidad"))</f>
        <v>Poca visibilidad</v>
      </c>
      <c r="P4218" s="11" t="str">
        <f>IF(Tabla134[[#This Row],[Rating]]&lt;2,"Muy Malo",IF(Tabla134[[#This Row],[Rating]]&lt;3,"Malo",IF(Tabla134[[#This Row],[Rating]]&lt;4,"Regular",IF(Tabla134[[#This Row],[Rating]]&lt;5,"Bueno","Excelente"))))</f>
        <v>Regular</v>
      </c>
    </row>
    <row r="4219" spans="1:16" x14ac:dyDescent="0.2">
      <c r="A4219" s="7" t="s">
        <v>124</v>
      </c>
      <c r="B4219" s="7" t="s">
        <v>913</v>
      </c>
      <c r="C4219" s="7" t="s">
        <v>112</v>
      </c>
      <c r="D4219" s="8">
        <v>2015</v>
      </c>
      <c r="E4219" s="7" t="s">
        <v>922</v>
      </c>
      <c r="F4219" s="7" t="s">
        <v>796</v>
      </c>
      <c r="G4219" s="7" t="s">
        <v>1</v>
      </c>
      <c r="H4219" s="7" t="s">
        <v>7</v>
      </c>
      <c r="I4219" s="9">
        <v>1.1111714E-2</v>
      </c>
      <c r="J4219" s="10">
        <v>43.845399999999998</v>
      </c>
      <c r="K4219" s="11">
        <v>3.8</v>
      </c>
      <c r="L4219" s="11" t="str">
        <f>IF(Tabla134[[#This Row],[Item Weight]]&lt;$U$12,"Poco Peso",IF(Tabla134[[#This Row],[Item Weight]]&lt;$U$13,"Peso Medio","Peso Alto"))</f>
        <v>Peso Medio</v>
      </c>
      <c r="M4219" s="7">
        <v>10.6</v>
      </c>
      <c r="N4219" s="11">
        <f>IF(Tabla134[[#This Row],[Item Weight (Nulos)]]="",VLOOKUP(Tabla134[[#This Row],[Item Identifier]],'Tabla para Nulos'!$A$3:$B$1563,2,FALSE),Tabla134[[#This Row],[Item Weight (Nulos)]])</f>
        <v>10.6</v>
      </c>
      <c r="O4219" s="11" t="str">
        <f>IF(Tabla134[[#This Row],[Item Visibility]]&lt;$U$15,"Poca visibilidad",IF(Tabla134[[#This Row],[Item Visibility]]&lt;$U$16,"Visibilidad media","Mayor visibilidad"))</f>
        <v>Poca visibilidad</v>
      </c>
      <c r="P4219" s="11" t="str">
        <f>IF(Tabla134[[#This Row],[Rating]]&lt;2,"Muy Malo",IF(Tabla134[[#This Row],[Rating]]&lt;3,"Malo",IF(Tabla134[[#This Row],[Rating]]&lt;4,"Regular",IF(Tabla134[[#This Row],[Rating]]&lt;5,"Bueno","Excelente"))))</f>
        <v>Regular</v>
      </c>
    </row>
    <row r="4220" spans="1:16" x14ac:dyDescent="0.2">
      <c r="A4220" s="7" t="s">
        <v>124</v>
      </c>
      <c r="B4220" s="7" t="s">
        <v>284</v>
      </c>
      <c r="C4220" s="7" t="s">
        <v>112</v>
      </c>
      <c r="D4220" s="8">
        <v>2015</v>
      </c>
      <c r="E4220" s="7" t="s">
        <v>922</v>
      </c>
      <c r="F4220" s="7" t="s">
        <v>796</v>
      </c>
      <c r="G4220" s="7" t="s">
        <v>1</v>
      </c>
      <c r="H4220" s="7" t="s">
        <v>7</v>
      </c>
      <c r="I4220" s="9">
        <v>1.5943701000000001E-2</v>
      </c>
      <c r="J4220" s="10">
        <v>231.96680000000001</v>
      </c>
      <c r="K4220" s="11">
        <v>3.8</v>
      </c>
      <c r="L4220" s="11" t="str">
        <f>IF(Tabla134[[#This Row],[Item Weight]]&lt;$U$12,"Poco Peso",IF(Tabla134[[#This Row],[Item Weight]]&lt;$U$13,"Peso Medio","Peso Alto"))</f>
        <v>Peso Medio</v>
      </c>
      <c r="M4220" s="7">
        <v>13.65</v>
      </c>
      <c r="N4220" s="11">
        <f>IF(Tabla134[[#This Row],[Item Weight (Nulos)]]="",VLOOKUP(Tabla134[[#This Row],[Item Identifier]],'Tabla para Nulos'!$A$3:$B$1563,2,FALSE),Tabla134[[#This Row],[Item Weight (Nulos)]])</f>
        <v>13.65</v>
      </c>
      <c r="O4220" s="11" t="str">
        <f>IF(Tabla134[[#This Row],[Item Visibility]]&lt;$U$15,"Poca visibilidad",IF(Tabla134[[#This Row],[Item Visibility]]&lt;$U$16,"Visibilidad media","Mayor visibilidad"))</f>
        <v>Poca visibilidad</v>
      </c>
      <c r="P4220" s="11" t="str">
        <f>IF(Tabla134[[#This Row],[Rating]]&lt;2,"Muy Malo",IF(Tabla134[[#This Row],[Rating]]&lt;3,"Malo",IF(Tabla134[[#This Row],[Rating]]&lt;4,"Regular",IF(Tabla134[[#This Row],[Rating]]&lt;5,"Bueno","Excelente"))))</f>
        <v>Regular</v>
      </c>
    </row>
    <row r="4221" spans="1:16" x14ac:dyDescent="0.2">
      <c r="A4221" s="7" t="s">
        <v>124</v>
      </c>
      <c r="B4221" s="7" t="s">
        <v>262</v>
      </c>
      <c r="C4221" s="7" t="s">
        <v>17</v>
      </c>
      <c r="D4221" s="8">
        <v>2015</v>
      </c>
      <c r="E4221" s="7" t="s">
        <v>922</v>
      </c>
      <c r="F4221" s="7" t="s">
        <v>796</v>
      </c>
      <c r="G4221" s="7" t="s">
        <v>1</v>
      </c>
      <c r="H4221" s="7" t="s">
        <v>7</v>
      </c>
      <c r="I4221" s="9">
        <v>3.1962866E-2</v>
      </c>
      <c r="J4221" s="10">
        <v>178.03440000000001</v>
      </c>
      <c r="K4221" s="11">
        <v>3.8</v>
      </c>
      <c r="L4221" s="11" t="str">
        <f>IF(Tabla134[[#This Row],[Item Weight]]&lt;$U$12,"Poco Peso",IF(Tabla134[[#This Row],[Item Weight]]&lt;$U$13,"Peso Medio","Peso Alto"))</f>
        <v>Poco Peso</v>
      </c>
      <c r="M4221" s="7">
        <v>6.38</v>
      </c>
      <c r="N4221" s="11">
        <f>IF(Tabla134[[#This Row],[Item Weight (Nulos)]]="",VLOOKUP(Tabla134[[#This Row],[Item Identifier]],'Tabla para Nulos'!$A$3:$B$1563,2,FALSE),Tabla134[[#This Row],[Item Weight (Nulos)]])</f>
        <v>6.38</v>
      </c>
      <c r="O4221" s="11" t="str">
        <f>IF(Tabla134[[#This Row],[Item Visibility]]&lt;$U$15,"Poca visibilidad",IF(Tabla134[[#This Row],[Item Visibility]]&lt;$U$16,"Visibilidad media","Mayor visibilidad"))</f>
        <v>Visibilidad media</v>
      </c>
      <c r="P4221" s="11" t="str">
        <f>IF(Tabla134[[#This Row],[Rating]]&lt;2,"Muy Malo",IF(Tabla134[[#This Row],[Rating]]&lt;3,"Malo",IF(Tabla134[[#This Row],[Rating]]&lt;4,"Regular",IF(Tabla134[[#This Row],[Rating]]&lt;5,"Bueno","Excelente"))))</f>
        <v>Regular</v>
      </c>
    </row>
    <row r="4222" spans="1:16" x14ac:dyDescent="0.2">
      <c r="A4222" s="7" t="s">
        <v>124</v>
      </c>
      <c r="B4222" s="7" t="s">
        <v>1362</v>
      </c>
      <c r="C4222" s="7" t="s">
        <v>17</v>
      </c>
      <c r="D4222" s="8">
        <v>2015</v>
      </c>
      <c r="E4222" s="7" t="s">
        <v>922</v>
      </c>
      <c r="F4222" s="7" t="s">
        <v>796</v>
      </c>
      <c r="G4222" s="7" t="s">
        <v>1</v>
      </c>
      <c r="H4222" s="7" t="s">
        <v>7</v>
      </c>
      <c r="I4222" s="9">
        <v>0.1027194</v>
      </c>
      <c r="J4222" s="10">
        <v>228.83519999999999</v>
      </c>
      <c r="K4222" s="11">
        <v>3.8</v>
      </c>
      <c r="L4222" s="11" t="str">
        <f>IF(Tabla134[[#This Row],[Item Weight]]&lt;$U$12,"Poco Peso",IF(Tabla134[[#This Row],[Item Weight]]&lt;$U$13,"Peso Medio","Peso Alto"))</f>
        <v>Peso Medio</v>
      </c>
      <c r="M4222" s="7">
        <v>13.35</v>
      </c>
      <c r="N4222" s="11">
        <f>IF(Tabla134[[#This Row],[Item Weight (Nulos)]]="",VLOOKUP(Tabla134[[#This Row],[Item Identifier]],'Tabla para Nulos'!$A$3:$B$1563,2,FALSE),Tabla134[[#This Row],[Item Weight (Nulos)]])</f>
        <v>13.35</v>
      </c>
      <c r="O4222" s="11" t="str">
        <f>IF(Tabla134[[#This Row],[Item Visibility]]&lt;$U$15,"Poca visibilidad",IF(Tabla134[[#This Row],[Item Visibility]]&lt;$U$16,"Visibilidad media","Mayor visibilidad"))</f>
        <v>Mayor visibilidad</v>
      </c>
      <c r="P4222" s="11" t="str">
        <f>IF(Tabla134[[#This Row],[Rating]]&lt;2,"Muy Malo",IF(Tabla134[[#This Row],[Rating]]&lt;3,"Malo",IF(Tabla134[[#This Row],[Rating]]&lt;4,"Regular",IF(Tabla134[[#This Row],[Rating]]&lt;5,"Bueno","Excelente"))))</f>
        <v>Regular</v>
      </c>
    </row>
    <row r="4223" spans="1:16" x14ac:dyDescent="0.2">
      <c r="A4223" s="7" t="s">
        <v>124</v>
      </c>
      <c r="B4223" s="7" t="s">
        <v>770</v>
      </c>
      <c r="C4223" s="7" t="s">
        <v>4</v>
      </c>
      <c r="D4223" s="8">
        <v>2015</v>
      </c>
      <c r="E4223" s="7" t="s">
        <v>922</v>
      </c>
      <c r="F4223" s="7" t="s">
        <v>796</v>
      </c>
      <c r="G4223" s="7" t="s">
        <v>702</v>
      </c>
      <c r="H4223" s="7" t="s">
        <v>7</v>
      </c>
      <c r="I4223" s="9">
        <v>4.2838514000000001E-2</v>
      </c>
      <c r="J4223" s="10">
        <v>163.7842</v>
      </c>
      <c r="K4223" s="11">
        <v>3.8</v>
      </c>
      <c r="L4223" s="11" t="str">
        <f>IF(Tabla134[[#This Row],[Item Weight]]&lt;$U$12,"Poco Peso",IF(Tabla134[[#This Row],[Item Weight]]&lt;$U$13,"Peso Medio","Peso Alto"))</f>
        <v>Poco Peso</v>
      </c>
      <c r="M4223" s="7">
        <v>5.4850000000000003</v>
      </c>
      <c r="N4223" s="11">
        <f>IF(Tabla134[[#This Row],[Item Weight (Nulos)]]="",VLOOKUP(Tabla134[[#This Row],[Item Identifier]],'Tabla para Nulos'!$A$3:$B$1563,2,FALSE),Tabla134[[#This Row],[Item Weight (Nulos)]])</f>
        <v>5.4850000000000003</v>
      </c>
      <c r="O4223" s="11" t="str">
        <f>IF(Tabla134[[#This Row],[Item Visibility]]&lt;$U$15,"Poca visibilidad",IF(Tabla134[[#This Row],[Item Visibility]]&lt;$U$16,"Visibilidad media","Mayor visibilidad"))</f>
        <v>Visibilidad media</v>
      </c>
      <c r="P4223" s="11" t="str">
        <f>IF(Tabla134[[#This Row],[Rating]]&lt;2,"Muy Malo",IF(Tabla134[[#This Row],[Rating]]&lt;3,"Malo",IF(Tabla134[[#This Row],[Rating]]&lt;4,"Regular",IF(Tabla134[[#This Row],[Rating]]&lt;5,"Bueno","Excelente"))))</f>
        <v>Regular</v>
      </c>
    </row>
    <row r="4224" spans="1:16" x14ac:dyDescent="0.2">
      <c r="A4224" s="7" t="s">
        <v>124</v>
      </c>
      <c r="B4224" s="7" t="s">
        <v>1473</v>
      </c>
      <c r="C4224" s="7" t="s">
        <v>4</v>
      </c>
      <c r="D4224" s="8">
        <v>2015</v>
      </c>
      <c r="E4224" s="7" t="s">
        <v>922</v>
      </c>
      <c r="F4224" s="7" t="s">
        <v>796</v>
      </c>
      <c r="G4224" s="7" t="s">
        <v>702</v>
      </c>
      <c r="H4224" s="7" t="s">
        <v>7</v>
      </c>
      <c r="I4224" s="9">
        <v>7.1516201000000001E-2</v>
      </c>
      <c r="J4224" s="10">
        <v>127.7362</v>
      </c>
      <c r="K4224" s="11">
        <v>3.8</v>
      </c>
      <c r="L4224" s="11" t="str">
        <f>IF(Tabla134[[#This Row],[Item Weight]]&lt;$U$12,"Poco Peso",IF(Tabla134[[#This Row],[Item Weight]]&lt;$U$13,"Peso Medio","Peso Alto"))</f>
        <v>Peso Medio</v>
      </c>
      <c r="M4224" s="7">
        <v>15</v>
      </c>
      <c r="N4224" s="11">
        <f>IF(Tabla134[[#This Row],[Item Weight (Nulos)]]="",VLOOKUP(Tabla134[[#This Row],[Item Identifier]],'Tabla para Nulos'!$A$3:$B$1563,2,FALSE),Tabla134[[#This Row],[Item Weight (Nulos)]])</f>
        <v>15</v>
      </c>
      <c r="O4224" s="11" t="str">
        <f>IF(Tabla134[[#This Row],[Item Visibility]]&lt;$U$15,"Poca visibilidad",IF(Tabla134[[#This Row],[Item Visibility]]&lt;$U$16,"Visibilidad media","Mayor visibilidad"))</f>
        <v>Visibilidad media</v>
      </c>
      <c r="P4224" s="11" t="str">
        <f>IF(Tabla134[[#This Row],[Rating]]&lt;2,"Muy Malo",IF(Tabla134[[#This Row],[Rating]]&lt;3,"Malo",IF(Tabla134[[#This Row],[Rating]]&lt;4,"Regular",IF(Tabla134[[#This Row],[Rating]]&lt;5,"Bueno","Excelente"))))</f>
        <v>Regular</v>
      </c>
    </row>
    <row r="4225" spans="1:16" x14ac:dyDescent="0.2">
      <c r="A4225" s="7" t="s">
        <v>124</v>
      </c>
      <c r="B4225" s="7" t="s">
        <v>789</v>
      </c>
      <c r="C4225" s="7" t="s">
        <v>171</v>
      </c>
      <c r="D4225" s="8">
        <v>2015</v>
      </c>
      <c r="E4225" s="7" t="s">
        <v>922</v>
      </c>
      <c r="F4225" s="7" t="s">
        <v>796</v>
      </c>
      <c r="G4225" s="7" t="s">
        <v>702</v>
      </c>
      <c r="H4225" s="7" t="s">
        <v>7</v>
      </c>
      <c r="I4225" s="9">
        <v>0.16427441600000001</v>
      </c>
      <c r="J4225" s="10">
        <v>119.8124</v>
      </c>
      <c r="K4225" s="11">
        <v>3.8</v>
      </c>
      <c r="L4225" s="11" t="str">
        <f>IF(Tabla134[[#This Row],[Item Weight]]&lt;$U$12,"Poco Peso",IF(Tabla134[[#This Row],[Item Weight]]&lt;$U$13,"Peso Medio","Peso Alto"))</f>
        <v>Peso Medio</v>
      </c>
      <c r="M4225" s="7">
        <v>12.35</v>
      </c>
      <c r="N4225" s="11">
        <f>IF(Tabla134[[#This Row],[Item Weight (Nulos)]]="",VLOOKUP(Tabla134[[#This Row],[Item Identifier]],'Tabla para Nulos'!$A$3:$B$1563,2,FALSE),Tabla134[[#This Row],[Item Weight (Nulos)]])</f>
        <v>12.35</v>
      </c>
      <c r="O4225" s="11" t="str">
        <f>IF(Tabla134[[#This Row],[Item Visibility]]&lt;$U$15,"Poca visibilidad",IF(Tabla134[[#This Row],[Item Visibility]]&lt;$U$16,"Visibilidad media","Mayor visibilidad"))</f>
        <v>Mayor visibilidad</v>
      </c>
      <c r="P4225" s="11" t="str">
        <f>IF(Tabla134[[#This Row],[Rating]]&lt;2,"Muy Malo",IF(Tabla134[[#This Row],[Rating]]&lt;3,"Malo",IF(Tabla134[[#This Row],[Rating]]&lt;4,"Regular",IF(Tabla134[[#This Row],[Rating]]&lt;5,"Bueno","Excelente"))))</f>
        <v>Regular</v>
      </c>
    </row>
    <row r="4226" spans="1:16" x14ac:dyDescent="0.2">
      <c r="A4226" s="7" t="s">
        <v>124</v>
      </c>
      <c r="B4226" s="7" t="s">
        <v>871</v>
      </c>
      <c r="C4226" s="7" t="s">
        <v>171</v>
      </c>
      <c r="D4226" s="8">
        <v>2015</v>
      </c>
      <c r="E4226" s="7" t="s">
        <v>922</v>
      </c>
      <c r="F4226" s="7" t="s">
        <v>796</v>
      </c>
      <c r="G4226" s="7" t="s">
        <v>702</v>
      </c>
      <c r="H4226" s="7" t="s">
        <v>7</v>
      </c>
      <c r="I4226" s="9">
        <v>9.2854962999999999E-2</v>
      </c>
      <c r="J4226" s="10">
        <v>158.7604</v>
      </c>
      <c r="K4226" s="11">
        <v>3.8</v>
      </c>
      <c r="L4226" s="11" t="str">
        <f>IF(Tabla134[[#This Row],[Item Weight]]&lt;$U$12,"Poco Peso",IF(Tabla134[[#This Row],[Item Weight]]&lt;$U$13,"Peso Medio","Peso Alto"))</f>
        <v>Peso Medio</v>
      </c>
      <c r="M4226" s="7">
        <v>13.15</v>
      </c>
      <c r="N4226" s="11">
        <f>IF(Tabla134[[#This Row],[Item Weight (Nulos)]]="",VLOOKUP(Tabla134[[#This Row],[Item Identifier]],'Tabla para Nulos'!$A$3:$B$1563,2,FALSE),Tabla134[[#This Row],[Item Weight (Nulos)]])</f>
        <v>13.15</v>
      </c>
      <c r="O4226" s="11" t="str">
        <f>IF(Tabla134[[#This Row],[Item Visibility]]&lt;$U$15,"Poca visibilidad",IF(Tabla134[[#This Row],[Item Visibility]]&lt;$U$16,"Visibilidad media","Mayor visibilidad"))</f>
        <v>Visibilidad media</v>
      </c>
      <c r="P4226" s="11" t="str">
        <f>IF(Tabla134[[#This Row],[Rating]]&lt;2,"Muy Malo",IF(Tabla134[[#This Row],[Rating]]&lt;3,"Malo",IF(Tabla134[[#This Row],[Rating]]&lt;4,"Regular",IF(Tabla134[[#This Row],[Rating]]&lt;5,"Bueno","Excelente"))))</f>
        <v>Regular</v>
      </c>
    </row>
    <row r="4227" spans="1:16" x14ac:dyDescent="0.2">
      <c r="A4227" s="7" t="s">
        <v>124</v>
      </c>
      <c r="B4227" s="7" t="s">
        <v>181</v>
      </c>
      <c r="C4227" s="7" t="s">
        <v>171</v>
      </c>
      <c r="D4227" s="8">
        <v>2015</v>
      </c>
      <c r="E4227" s="7" t="s">
        <v>922</v>
      </c>
      <c r="F4227" s="7" t="s">
        <v>796</v>
      </c>
      <c r="G4227" s="7" t="s">
        <v>702</v>
      </c>
      <c r="H4227" s="7" t="s">
        <v>7</v>
      </c>
      <c r="I4227" s="9">
        <v>2.4705596999999999E-2</v>
      </c>
      <c r="J4227" s="10">
        <v>145.11019999999999</v>
      </c>
      <c r="K4227" s="11">
        <v>3.8</v>
      </c>
      <c r="L4227" s="11" t="str">
        <f>IF(Tabla134[[#This Row],[Item Weight]]&lt;$U$12,"Poco Peso",IF(Tabla134[[#This Row],[Item Weight]]&lt;$U$13,"Peso Medio","Peso Alto"))</f>
        <v>Peso Alto</v>
      </c>
      <c r="M4227" s="7">
        <v>21.25</v>
      </c>
      <c r="N4227" s="11">
        <f>IF(Tabla134[[#This Row],[Item Weight (Nulos)]]="",VLOOKUP(Tabla134[[#This Row],[Item Identifier]],'Tabla para Nulos'!$A$3:$B$1563,2,FALSE),Tabla134[[#This Row],[Item Weight (Nulos)]])</f>
        <v>21.25</v>
      </c>
      <c r="O4227" s="11" t="str">
        <f>IF(Tabla134[[#This Row],[Item Visibility]]&lt;$U$15,"Poca visibilidad",IF(Tabla134[[#This Row],[Item Visibility]]&lt;$U$16,"Visibilidad media","Mayor visibilidad"))</f>
        <v>Poca visibilidad</v>
      </c>
      <c r="P4227" s="11" t="str">
        <f>IF(Tabla134[[#This Row],[Rating]]&lt;2,"Muy Malo",IF(Tabla134[[#This Row],[Rating]]&lt;3,"Malo",IF(Tabla134[[#This Row],[Rating]]&lt;4,"Regular",IF(Tabla134[[#This Row],[Rating]]&lt;5,"Bueno","Excelente"))))</f>
        <v>Regular</v>
      </c>
    </row>
    <row r="4228" spans="1:16" x14ac:dyDescent="0.2">
      <c r="A4228" s="7" t="s">
        <v>124</v>
      </c>
      <c r="B4228" s="7" t="s">
        <v>1407</v>
      </c>
      <c r="C4228" s="7" t="s">
        <v>165</v>
      </c>
      <c r="D4228" s="8">
        <v>2015</v>
      </c>
      <c r="E4228" s="7" t="s">
        <v>922</v>
      </c>
      <c r="F4228" s="7" t="s">
        <v>796</v>
      </c>
      <c r="G4228" s="7" t="s">
        <v>702</v>
      </c>
      <c r="H4228" s="7" t="s">
        <v>7</v>
      </c>
      <c r="I4228" s="9">
        <v>1.5708023000000002E-2</v>
      </c>
      <c r="J4228" s="10">
        <v>143.447</v>
      </c>
      <c r="K4228" s="11">
        <v>3.8</v>
      </c>
      <c r="L4228" s="11" t="str">
        <f>IF(Tabla134[[#This Row],[Item Weight]]&lt;$U$12,"Poco Peso",IF(Tabla134[[#This Row],[Item Weight]]&lt;$U$13,"Peso Medio","Peso Alto"))</f>
        <v>Peso Medio</v>
      </c>
      <c r="M4228" s="7">
        <v>15.35</v>
      </c>
      <c r="N4228" s="11">
        <f>IF(Tabla134[[#This Row],[Item Weight (Nulos)]]="",VLOOKUP(Tabla134[[#This Row],[Item Identifier]],'Tabla para Nulos'!$A$3:$B$1563,2,FALSE),Tabla134[[#This Row],[Item Weight (Nulos)]])</f>
        <v>15.35</v>
      </c>
      <c r="O4228" s="11" t="str">
        <f>IF(Tabla134[[#This Row],[Item Visibility]]&lt;$U$15,"Poca visibilidad",IF(Tabla134[[#This Row],[Item Visibility]]&lt;$U$16,"Visibilidad media","Mayor visibilidad"))</f>
        <v>Poca visibilidad</v>
      </c>
      <c r="P4228" s="11" t="str">
        <f>IF(Tabla134[[#This Row],[Rating]]&lt;2,"Muy Malo",IF(Tabla134[[#This Row],[Rating]]&lt;3,"Malo",IF(Tabla134[[#This Row],[Rating]]&lt;4,"Regular",IF(Tabla134[[#This Row],[Rating]]&lt;5,"Bueno","Excelente"))))</f>
        <v>Regular</v>
      </c>
    </row>
    <row r="4229" spans="1:16" x14ac:dyDescent="0.2">
      <c r="A4229" s="7" t="s">
        <v>124</v>
      </c>
      <c r="B4229" s="7" t="s">
        <v>1548</v>
      </c>
      <c r="C4229" s="7" t="s">
        <v>14</v>
      </c>
      <c r="D4229" s="8">
        <v>2015</v>
      </c>
      <c r="E4229" s="7" t="s">
        <v>922</v>
      </c>
      <c r="F4229" s="7" t="s">
        <v>796</v>
      </c>
      <c r="G4229" s="7" t="s">
        <v>702</v>
      </c>
      <c r="H4229" s="7" t="s">
        <v>7</v>
      </c>
      <c r="I4229" s="9">
        <v>2.9632783999999999E-2</v>
      </c>
      <c r="J4229" s="10">
        <v>159.69200000000001</v>
      </c>
      <c r="K4229" s="11">
        <v>3.8</v>
      </c>
      <c r="L4229" s="11" t="str">
        <f>IF(Tabla134[[#This Row],[Item Weight]]&lt;$U$12,"Poco Peso",IF(Tabla134[[#This Row],[Item Weight]]&lt;$U$13,"Peso Medio","Peso Alto"))</f>
        <v>Peso Medio</v>
      </c>
      <c r="M4229" s="7">
        <v>9.6950000000000003</v>
      </c>
      <c r="N4229" s="11">
        <f>IF(Tabla134[[#This Row],[Item Weight (Nulos)]]="",VLOOKUP(Tabla134[[#This Row],[Item Identifier]],'Tabla para Nulos'!$A$3:$B$1563,2,FALSE),Tabla134[[#This Row],[Item Weight (Nulos)]])</f>
        <v>9.6950000000000003</v>
      </c>
      <c r="O4229" s="11" t="str">
        <f>IF(Tabla134[[#This Row],[Item Visibility]]&lt;$U$15,"Poca visibilidad",IF(Tabla134[[#This Row],[Item Visibility]]&lt;$U$16,"Visibilidad media","Mayor visibilidad"))</f>
        <v>Visibilidad media</v>
      </c>
      <c r="P4229" s="11" t="str">
        <f>IF(Tabla134[[#This Row],[Rating]]&lt;2,"Muy Malo",IF(Tabla134[[#This Row],[Rating]]&lt;3,"Malo",IF(Tabla134[[#This Row],[Rating]]&lt;4,"Regular",IF(Tabla134[[#This Row],[Rating]]&lt;5,"Bueno","Excelente"))))</f>
        <v>Regular</v>
      </c>
    </row>
    <row r="4230" spans="1:16" x14ac:dyDescent="0.2">
      <c r="A4230" s="7" t="s">
        <v>124</v>
      </c>
      <c r="B4230" s="7" t="s">
        <v>148</v>
      </c>
      <c r="C4230" s="7" t="s">
        <v>14</v>
      </c>
      <c r="D4230" s="8">
        <v>2015</v>
      </c>
      <c r="E4230" s="7" t="s">
        <v>922</v>
      </c>
      <c r="F4230" s="7" t="s">
        <v>796</v>
      </c>
      <c r="G4230" s="7" t="s">
        <v>702</v>
      </c>
      <c r="H4230" s="7" t="s">
        <v>7</v>
      </c>
      <c r="I4230" s="9">
        <v>4.6217345E-2</v>
      </c>
      <c r="J4230" s="10">
        <v>120.3124</v>
      </c>
      <c r="K4230" s="11">
        <v>3.8</v>
      </c>
      <c r="L4230" s="11" t="str">
        <f>IF(Tabla134[[#This Row],[Item Weight]]&lt;$U$12,"Poco Peso",IF(Tabla134[[#This Row],[Item Weight]]&lt;$U$13,"Peso Medio","Peso Alto"))</f>
        <v>Peso Medio</v>
      </c>
      <c r="M4230" s="7">
        <v>11.5</v>
      </c>
      <c r="N4230" s="11">
        <f>IF(Tabla134[[#This Row],[Item Weight (Nulos)]]="",VLOOKUP(Tabla134[[#This Row],[Item Identifier]],'Tabla para Nulos'!$A$3:$B$1563,2,FALSE),Tabla134[[#This Row],[Item Weight (Nulos)]])</f>
        <v>11.5</v>
      </c>
      <c r="O4230" s="11" t="str">
        <f>IF(Tabla134[[#This Row],[Item Visibility]]&lt;$U$15,"Poca visibilidad",IF(Tabla134[[#This Row],[Item Visibility]]&lt;$U$16,"Visibilidad media","Mayor visibilidad"))</f>
        <v>Visibilidad media</v>
      </c>
      <c r="P4230" s="11" t="str">
        <f>IF(Tabla134[[#This Row],[Rating]]&lt;2,"Muy Malo",IF(Tabla134[[#This Row],[Rating]]&lt;3,"Malo",IF(Tabla134[[#This Row],[Rating]]&lt;4,"Regular",IF(Tabla134[[#This Row],[Rating]]&lt;5,"Bueno","Excelente"))))</f>
        <v>Regular</v>
      </c>
    </row>
    <row r="4231" spans="1:16" x14ac:dyDescent="0.2">
      <c r="A4231" s="7" t="s">
        <v>124</v>
      </c>
      <c r="B4231" s="7" t="s">
        <v>408</v>
      </c>
      <c r="C4231" s="7" t="s">
        <v>14</v>
      </c>
      <c r="D4231" s="8">
        <v>2015</v>
      </c>
      <c r="E4231" s="7" t="s">
        <v>922</v>
      </c>
      <c r="F4231" s="7" t="s">
        <v>796</v>
      </c>
      <c r="G4231" s="7" t="s">
        <v>702</v>
      </c>
      <c r="H4231" s="7" t="s">
        <v>7</v>
      </c>
      <c r="I4231" s="9">
        <v>3.8604817E-2</v>
      </c>
      <c r="J4231" s="10">
        <v>236.35640000000001</v>
      </c>
      <c r="K4231" s="11">
        <v>3.8</v>
      </c>
      <c r="L4231" s="11" t="str">
        <f>IF(Tabla134[[#This Row],[Item Weight]]&lt;$U$12,"Poco Peso",IF(Tabla134[[#This Row],[Item Weight]]&lt;$U$13,"Peso Medio","Peso Alto"))</f>
        <v>Peso Medio</v>
      </c>
      <c r="M4231" s="7">
        <v>13.35</v>
      </c>
      <c r="N4231" s="11">
        <f>IF(Tabla134[[#This Row],[Item Weight (Nulos)]]="",VLOOKUP(Tabla134[[#This Row],[Item Identifier]],'Tabla para Nulos'!$A$3:$B$1563,2,FALSE),Tabla134[[#This Row],[Item Weight (Nulos)]])</f>
        <v>13.35</v>
      </c>
      <c r="O4231" s="11" t="str">
        <f>IF(Tabla134[[#This Row],[Item Visibility]]&lt;$U$15,"Poca visibilidad",IF(Tabla134[[#This Row],[Item Visibility]]&lt;$U$16,"Visibilidad media","Mayor visibilidad"))</f>
        <v>Visibilidad media</v>
      </c>
      <c r="P4231" s="11" t="str">
        <f>IF(Tabla134[[#This Row],[Rating]]&lt;2,"Muy Malo",IF(Tabla134[[#This Row],[Rating]]&lt;3,"Malo",IF(Tabla134[[#This Row],[Rating]]&lt;4,"Regular",IF(Tabla134[[#This Row],[Rating]]&lt;5,"Bueno","Excelente"))))</f>
        <v>Regular</v>
      </c>
    </row>
    <row r="4232" spans="1:16" x14ac:dyDescent="0.2">
      <c r="A4232" s="7" t="s">
        <v>124</v>
      </c>
      <c r="B4232" s="7" t="s">
        <v>1520</v>
      </c>
      <c r="C4232" s="7" t="s">
        <v>14</v>
      </c>
      <c r="D4232" s="8">
        <v>2015</v>
      </c>
      <c r="E4232" s="7" t="s">
        <v>922</v>
      </c>
      <c r="F4232" s="7" t="s">
        <v>796</v>
      </c>
      <c r="G4232" s="7" t="s">
        <v>702</v>
      </c>
      <c r="H4232" s="7" t="s">
        <v>7</v>
      </c>
      <c r="I4232" s="9">
        <v>7.6125667999999994E-2</v>
      </c>
      <c r="J4232" s="10">
        <v>214.02180000000001</v>
      </c>
      <c r="K4232" s="11">
        <v>3.8</v>
      </c>
      <c r="L4232" s="11" t="str">
        <f>IF(Tabla134[[#This Row],[Item Weight]]&lt;$U$12,"Poco Peso",IF(Tabla134[[#This Row],[Item Weight]]&lt;$U$13,"Peso Medio","Peso Alto"))</f>
        <v>Peso Alto</v>
      </c>
      <c r="M4232" s="7">
        <v>18.25</v>
      </c>
      <c r="N4232" s="11">
        <f>IF(Tabla134[[#This Row],[Item Weight (Nulos)]]="",VLOOKUP(Tabla134[[#This Row],[Item Identifier]],'Tabla para Nulos'!$A$3:$B$1563,2,FALSE),Tabla134[[#This Row],[Item Weight (Nulos)]])</f>
        <v>18.25</v>
      </c>
      <c r="O4232" s="11" t="str">
        <f>IF(Tabla134[[#This Row],[Item Visibility]]&lt;$U$15,"Poca visibilidad",IF(Tabla134[[#This Row],[Item Visibility]]&lt;$U$16,"Visibilidad media","Mayor visibilidad"))</f>
        <v>Visibilidad media</v>
      </c>
      <c r="P4232" s="11" t="str">
        <f>IF(Tabla134[[#This Row],[Rating]]&lt;2,"Muy Malo",IF(Tabla134[[#This Row],[Rating]]&lt;3,"Malo",IF(Tabla134[[#This Row],[Rating]]&lt;4,"Regular",IF(Tabla134[[#This Row],[Rating]]&lt;5,"Bueno","Excelente"))))</f>
        <v>Regular</v>
      </c>
    </row>
    <row r="4233" spans="1:16" x14ac:dyDescent="0.2">
      <c r="A4233" s="7" t="s">
        <v>124</v>
      </c>
      <c r="B4233" s="7" t="s">
        <v>512</v>
      </c>
      <c r="C4233" s="7" t="s">
        <v>28</v>
      </c>
      <c r="D4233" s="8">
        <v>2020</v>
      </c>
      <c r="E4233" s="7" t="s">
        <v>919</v>
      </c>
      <c r="F4233" s="7" t="s">
        <v>796</v>
      </c>
      <c r="G4233" s="7" t="s">
        <v>702</v>
      </c>
      <c r="H4233" s="7" t="s">
        <v>7</v>
      </c>
      <c r="I4233" s="9">
        <v>7.5975641999999996E-2</v>
      </c>
      <c r="J4233" s="10">
        <v>124.1388</v>
      </c>
      <c r="K4233" s="11">
        <v>3.8</v>
      </c>
      <c r="L4233" s="11" t="str">
        <f>IF(Tabla134[[#This Row],[Item Weight]]&lt;$U$12,"Poco Peso",IF(Tabla134[[#This Row],[Item Weight]]&lt;$U$13,"Peso Medio","Peso Alto"))</f>
        <v>Peso Medio</v>
      </c>
      <c r="M4233" s="7">
        <v>12</v>
      </c>
      <c r="N4233" s="11">
        <f>IF(Tabla134[[#This Row],[Item Weight (Nulos)]]="",VLOOKUP(Tabla134[[#This Row],[Item Identifier]],'Tabla para Nulos'!$A$3:$B$1563,2,FALSE),Tabla134[[#This Row],[Item Weight (Nulos)]])</f>
        <v>12</v>
      </c>
      <c r="O4233" s="11" t="str">
        <f>IF(Tabla134[[#This Row],[Item Visibility]]&lt;$U$15,"Poca visibilidad",IF(Tabla134[[#This Row],[Item Visibility]]&lt;$U$16,"Visibilidad media","Mayor visibilidad"))</f>
        <v>Visibilidad media</v>
      </c>
      <c r="P4233" s="11" t="str">
        <f>IF(Tabla134[[#This Row],[Rating]]&lt;2,"Muy Malo",IF(Tabla134[[#This Row],[Rating]]&lt;3,"Malo",IF(Tabla134[[#This Row],[Rating]]&lt;4,"Regular",IF(Tabla134[[#This Row],[Rating]]&lt;5,"Bueno","Excelente"))))</f>
        <v>Regular</v>
      </c>
    </row>
    <row r="4234" spans="1:16" x14ac:dyDescent="0.2">
      <c r="A4234" s="7" t="s">
        <v>124</v>
      </c>
      <c r="B4234" s="7" t="s">
        <v>783</v>
      </c>
      <c r="C4234" s="7" t="s">
        <v>28</v>
      </c>
      <c r="D4234" s="8">
        <v>2020</v>
      </c>
      <c r="E4234" s="7" t="s">
        <v>919</v>
      </c>
      <c r="F4234" s="7" t="s">
        <v>796</v>
      </c>
      <c r="G4234" s="7" t="s">
        <v>702</v>
      </c>
      <c r="H4234" s="7" t="s">
        <v>7</v>
      </c>
      <c r="I4234" s="9">
        <v>5.5671581999999997E-2</v>
      </c>
      <c r="J4234" s="10">
        <v>133.32839999999999</v>
      </c>
      <c r="K4234" s="11">
        <v>3.8</v>
      </c>
      <c r="L4234" s="11" t="str">
        <f>IF(Tabla134[[#This Row],[Item Weight]]&lt;$U$12,"Poco Peso",IF(Tabla134[[#This Row],[Item Weight]]&lt;$U$13,"Peso Medio","Peso Alto"))</f>
        <v>Peso Alto</v>
      </c>
      <c r="M4234" s="7">
        <v>18.850000000000001</v>
      </c>
      <c r="N4234" s="11">
        <f>IF(Tabla134[[#This Row],[Item Weight (Nulos)]]="",VLOOKUP(Tabla134[[#This Row],[Item Identifier]],'Tabla para Nulos'!$A$3:$B$1563,2,FALSE),Tabla134[[#This Row],[Item Weight (Nulos)]])</f>
        <v>18.850000000000001</v>
      </c>
      <c r="O4234" s="11" t="str">
        <f>IF(Tabla134[[#This Row],[Item Visibility]]&lt;$U$15,"Poca visibilidad",IF(Tabla134[[#This Row],[Item Visibility]]&lt;$U$16,"Visibilidad media","Mayor visibilidad"))</f>
        <v>Visibilidad media</v>
      </c>
      <c r="P4234" s="11" t="str">
        <f>IF(Tabla134[[#This Row],[Rating]]&lt;2,"Muy Malo",IF(Tabla134[[#This Row],[Rating]]&lt;3,"Malo",IF(Tabla134[[#This Row],[Rating]]&lt;4,"Regular",IF(Tabla134[[#This Row],[Rating]]&lt;5,"Bueno","Excelente"))))</f>
        <v>Regular</v>
      </c>
    </row>
    <row r="4235" spans="1:16" x14ac:dyDescent="0.2">
      <c r="A4235" s="7" t="s">
        <v>124</v>
      </c>
      <c r="B4235" s="7" t="s">
        <v>675</v>
      </c>
      <c r="C4235" s="7" t="s">
        <v>108</v>
      </c>
      <c r="D4235" s="8">
        <v>2020</v>
      </c>
      <c r="E4235" s="7" t="s">
        <v>919</v>
      </c>
      <c r="F4235" s="7" t="s">
        <v>796</v>
      </c>
      <c r="G4235" s="7" t="s">
        <v>702</v>
      </c>
      <c r="H4235" s="7" t="s">
        <v>7</v>
      </c>
      <c r="I4235" s="9">
        <v>6.3532671999999998E-2</v>
      </c>
      <c r="J4235" s="10">
        <v>133.0626</v>
      </c>
      <c r="K4235" s="11">
        <v>3.8</v>
      </c>
      <c r="L4235" s="11" t="str">
        <f>IF(Tabla134[[#This Row],[Item Weight]]&lt;$U$12,"Poco Peso",IF(Tabla134[[#This Row],[Item Weight]]&lt;$U$13,"Peso Medio","Peso Alto"))</f>
        <v>Poco Peso</v>
      </c>
      <c r="M4235" s="7">
        <v>6.4249999999999998</v>
      </c>
      <c r="N4235" s="11">
        <f>IF(Tabla134[[#This Row],[Item Weight (Nulos)]]="",VLOOKUP(Tabla134[[#This Row],[Item Identifier]],'Tabla para Nulos'!$A$3:$B$1563,2,FALSE),Tabla134[[#This Row],[Item Weight (Nulos)]])</f>
        <v>6.4249999999999998</v>
      </c>
      <c r="O4235" s="11" t="str">
        <f>IF(Tabla134[[#This Row],[Item Visibility]]&lt;$U$15,"Poca visibilidad",IF(Tabla134[[#This Row],[Item Visibility]]&lt;$U$16,"Visibilidad media","Mayor visibilidad"))</f>
        <v>Visibilidad media</v>
      </c>
      <c r="P4235" s="11" t="str">
        <f>IF(Tabla134[[#This Row],[Rating]]&lt;2,"Muy Malo",IF(Tabla134[[#This Row],[Rating]]&lt;3,"Malo",IF(Tabla134[[#This Row],[Rating]]&lt;4,"Regular",IF(Tabla134[[#This Row],[Rating]]&lt;5,"Bueno","Excelente"))))</f>
        <v>Regular</v>
      </c>
    </row>
    <row r="4236" spans="1:16" x14ac:dyDescent="0.2">
      <c r="A4236" s="7" t="s">
        <v>124</v>
      </c>
      <c r="B4236" s="7" t="s">
        <v>273</v>
      </c>
      <c r="C4236" s="7" t="s">
        <v>25</v>
      </c>
      <c r="D4236" s="8">
        <v>2020</v>
      </c>
      <c r="E4236" s="7" t="s">
        <v>919</v>
      </c>
      <c r="F4236" s="7" t="s">
        <v>796</v>
      </c>
      <c r="G4236" s="7" t="s">
        <v>702</v>
      </c>
      <c r="H4236" s="7" t="s">
        <v>7</v>
      </c>
      <c r="I4236" s="9">
        <v>0.12475207000000001</v>
      </c>
      <c r="J4236" s="10">
        <v>90.948800000000006</v>
      </c>
      <c r="K4236" s="11">
        <v>3.8</v>
      </c>
      <c r="L4236" s="11" t="str">
        <f>IF(Tabla134[[#This Row],[Item Weight]]&lt;$U$12,"Poco Peso",IF(Tabla134[[#This Row],[Item Weight]]&lt;$U$13,"Peso Medio","Peso Alto"))</f>
        <v>Peso Alto</v>
      </c>
      <c r="M4236" s="7">
        <v>19.2</v>
      </c>
      <c r="N4236" s="11">
        <f>IF(Tabla134[[#This Row],[Item Weight (Nulos)]]="",VLOOKUP(Tabla134[[#This Row],[Item Identifier]],'Tabla para Nulos'!$A$3:$B$1563,2,FALSE),Tabla134[[#This Row],[Item Weight (Nulos)]])</f>
        <v>19.2</v>
      </c>
      <c r="O4236" s="11" t="str">
        <f>IF(Tabla134[[#This Row],[Item Visibility]]&lt;$U$15,"Poca visibilidad",IF(Tabla134[[#This Row],[Item Visibility]]&lt;$U$16,"Visibilidad media","Mayor visibilidad"))</f>
        <v>Mayor visibilidad</v>
      </c>
      <c r="P4236" s="11" t="str">
        <f>IF(Tabla134[[#This Row],[Rating]]&lt;2,"Muy Malo",IF(Tabla134[[#This Row],[Rating]]&lt;3,"Malo",IF(Tabla134[[#This Row],[Rating]]&lt;4,"Regular",IF(Tabla134[[#This Row],[Rating]]&lt;5,"Bueno","Excelente"))))</f>
        <v>Regular</v>
      </c>
    </row>
    <row r="4237" spans="1:16" x14ac:dyDescent="0.2">
      <c r="A4237" s="7" t="s">
        <v>124</v>
      </c>
      <c r="B4237" s="7" t="s">
        <v>1313</v>
      </c>
      <c r="C4237" s="7" t="s">
        <v>25</v>
      </c>
      <c r="D4237" s="8">
        <v>2020</v>
      </c>
      <c r="E4237" s="7" t="s">
        <v>919</v>
      </c>
      <c r="F4237" s="7" t="s">
        <v>796</v>
      </c>
      <c r="G4237" s="7" t="s">
        <v>702</v>
      </c>
      <c r="H4237" s="7" t="s">
        <v>7</v>
      </c>
      <c r="I4237" s="9">
        <v>8.3019163000000007E-2</v>
      </c>
      <c r="J4237" s="10">
        <v>180.2002</v>
      </c>
      <c r="K4237" s="11">
        <v>3.8</v>
      </c>
      <c r="L4237" s="11" t="str">
        <f>IF(Tabla134[[#This Row],[Item Weight]]&lt;$U$12,"Poco Peso",IF(Tabla134[[#This Row],[Item Weight]]&lt;$U$13,"Peso Medio","Peso Alto"))</f>
        <v>Peso Alto</v>
      </c>
      <c r="M4237" s="7">
        <v>19.5</v>
      </c>
      <c r="N4237" s="11">
        <f>IF(Tabla134[[#This Row],[Item Weight (Nulos)]]="",VLOOKUP(Tabla134[[#This Row],[Item Identifier]],'Tabla para Nulos'!$A$3:$B$1563,2,FALSE),Tabla134[[#This Row],[Item Weight (Nulos)]])</f>
        <v>19.5</v>
      </c>
      <c r="O4237" s="11" t="str">
        <f>IF(Tabla134[[#This Row],[Item Visibility]]&lt;$U$15,"Poca visibilidad",IF(Tabla134[[#This Row],[Item Visibility]]&lt;$U$16,"Visibilidad media","Mayor visibilidad"))</f>
        <v>Visibilidad media</v>
      </c>
      <c r="P4237" s="11" t="str">
        <f>IF(Tabla134[[#This Row],[Rating]]&lt;2,"Muy Malo",IF(Tabla134[[#This Row],[Rating]]&lt;3,"Malo",IF(Tabla134[[#This Row],[Rating]]&lt;4,"Regular",IF(Tabla134[[#This Row],[Rating]]&lt;5,"Bueno","Excelente"))))</f>
        <v>Regular</v>
      </c>
    </row>
    <row r="4238" spans="1:16" x14ac:dyDescent="0.2">
      <c r="A4238" s="7" t="s">
        <v>124</v>
      </c>
      <c r="B4238" s="7" t="s">
        <v>1227</v>
      </c>
      <c r="C4238" s="7" t="s">
        <v>17</v>
      </c>
      <c r="D4238" s="8">
        <v>2020</v>
      </c>
      <c r="E4238" s="7" t="s">
        <v>919</v>
      </c>
      <c r="F4238" s="7" t="s">
        <v>796</v>
      </c>
      <c r="G4238" s="7" t="s">
        <v>702</v>
      </c>
      <c r="H4238" s="7" t="s">
        <v>7</v>
      </c>
      <c r="I4238" s="9">
        <v>9.0480205999999994E-2</v>
      </c>
      <c r="J4238" s="10">
        <v>142.41540000000001</v>
      </c>
      <c r="K4238" s="11">
        <v>3.8</v>
      </c>
      <c r="L4238" s="11" t="str">
        <f>IF(Tabla134[[#This Row],[Item Weight]]&lt;$U$12,"Poco Peso",IF(Tabla134[[#This Row],[Item Weight]]&lt;$U$13,"Peso Medio","Peso Alto"))</f>
        <v>Peso Medio</v>
      </c>
      <c r="M4238" s="7">
        <v>16</v>
      </c>
      <c r="N4238" s="11">
        <f>IF(Tabla134[[#This Row],[Item Weight (Nulos)]]="",VLOOKUP(Tabla134[[#This Row],[Item Identifier]],'Tabla para Nulos'!$A$3:$B$1563,2,FALSE),Tabla134[[#This Row],[Item Weight (Nulos)]])</f>
        <v>16</v>
      </c>
      <c r="O4238" s="11" t="str">
        <f>IF(Tabla134[[#This Row],[Item Visibility]]&lt;$U$15,"Poca visibilidad",IF(Tabla134[[#This Row],[Item Visibility]]&lt;$U$16,"Visibilidad media","Mayor visibilidad"))</f>
        <v>Visibilidad media</v>
      </c>
      <c r="P4238" s="11" t="str">
        <f>IF(Tabla134[[#This Row],[Rating]]&lt;2,"Muy Malo",IF(Tabla134[[#This Row],[Rating]]&lt;3,"Malo",IF(Tabla134[[#This Row],[Rating]]&lt;4,"Regular",IF(Tabla134[[#This Row],[Rating]]&lt;5,"Bueno","Excelente"))))</f>
        <v>Regular</v>
      </c>
    </row>
    <row r="4239" spans="1:16" x14ac:dyDescent="0.2">
      <c r="A4239" s="7" t="s">
        <v>124</v>
      </c>
      <c r="B4239" s="7" t="s">
        <v>774</v>
      </c>
      <c r="C4239" s="7" t="s">
        <v>10</v>
      </c>
      <c r="D4239" s="8">
        <v>2020</v>
      </c>
      <c r="E4239" s="7" t="s">
        <v>919</v>
      </c>
      <c r="F4239" s="7" t="s">
        <v>796</v>
      </c>
      <c r="G4239" s="7" t="s">
        <v>702</v>
      </c>
      <c r="H4239" s="7" t="s">
        <v>7</v>
      </c>
      <c r="I4239" s="9">
        <v>3.4501016000000002E-2</v>
      </c>
      <c r="J4239" s="10">
        <v>255.73560000000001</v>
      </c>
      <c r="K4239" s="11">
        <v>3.8</v>
      </c>
      <c r="L4239" s="11" t="str">
        <f>IF(Tabla134[[#This Row],[Item Weight]]&lt;$U$12,"Poco Peso",IF(Tabla134[[#This Row],[Item Weight]]&lt;$U$13,"Peso Medio","Peso Alto"))</f>
        <v>Peso Medio</v>
      </c>
      <c r="M4239" s="7">
        <v>16.100000000000001</v>
      </c>
      <c r="N4239" s="11">
        <f>IF(Tabla134[[#This Row],[Item Weight (Nulos)]]="",VLOOKUP(Tabla134[[#This Row],[Item Identifier]],'Tabla para Nulos'!$A$3:$B$1563,2,FALSE),Tabla134[[#This Row],[Item Weight (Nulos)]])</f>
        <v>16.100000000000001</v>
      </c>
      <c r="O4239" s="11" t="str">
        <f>IF(Tabla134[[#This Row],[Item Visibility]]&lt;$U$15,"Poca visibilidad",IF(Tabla134[[#This Row],[Item Visibility]]&lt;$U$16,"Visibilidad media","Mayor visibilidad"))</f>
        <v>Visibilidad media</v>
      </c>
      <c r="P4239" s="11" t="str">
        <f>IF(Tabla134[[#This Row],[Rating]]&lt;2,"Muy Malo",IF(Tabla134[[#This Row],[Rating]]&lt;3,"Malo",IF(Tabla134[[#This Row],[Rating]]&lt;4,"Regular",IF(Tabla134[[#This Row],[Rating]]&lt;5,"Bueno","Excelente"))))</f>
        <v>Regular</v>
      </c>
    </row>
    <row r="4240" spans="1:16" x14ac:dyDescent="0.2">
      <c r="A4240" s="7" t="s">
        <v>124</v>
      </c>
      <c r="B4240" s="7" t="s">
        <v>1417</v>
      </c>
      <c r="C4240" s="7" t="s">
        <v>10</v>
      </c>
      <c r="D4240" s="8">
        <v>2020</v>
      </c>
      <c r="E4240" s="7" t="s">
        <v>919</v>
      </c>
      <c r="F4240" s="7" t="s">
        <v>796</v>
      </c>
      <c r="G4240" s="7" t="s">
        <v>702</v>
      </c>
      <c r="H4240" s="7" t="s">
        <v>7</v>
      </c>
      <c r="I4240" s="9">
        <v>7.0588621000000004E-2</v>
      </c>
      <c r="J4240" s="10">
        <v>107.99120000000001</v>
      </c>
      <c r="K4240" s="11">
        <v>3.8</v>
      </c>
      <c r="L4240" s="11" t="str">
        <f>IF(Tabla134[[#This Row],[Item Weight]]&lt;$U$12,"Poco Peso",IF(Tabla134[[#This Row],[Item Weight]]&lt;$U$13,"Peso Medio","Peso Alto"))</f>
        <v>Peso Medio</v>
      </c>
      <c r="M4240" s="7">
        <v>16.7</v>
      </c>
      <c r="N4240" s="11">
        <f>IF(Tabla134[[#This Row],[Item Weight (Nulos)]]="",VLOOKUP(Tabla134[[#This Row],[Item Identifier]],'Tabla para Nulos'!$A$3:$B$1563,2,FALSE),Tabla134[[#This Row],[Item Weight (Nulos)]])</f>
        <v>16.7</v>
      </c>
      <c r="O4240" s="11" t="str">
        <f>IF(Tabla134[[#This Row],[Item Visibility]]&lt;$U$15,"Poca visibilidad",IF(Tabla134[[#This Row],[Item Visibility]]&lt;$U$16,"Visibilidad media","Mayor visibilidad"))</f>
        <v>Visibilidad media</v>
      </c>
      <c r="P4240" s="11" t="str">
        <f>IF(Tabla134[[#This Row],[Rating]]&lt;2,"Muy Malo",IF(Tabla134[[#This Row],[Rating]]&lt;3,"Malo",IF(Tabla134[[#This Row],[Rating]]&lt;4,"Regular",IF(Tabla134[[#This Row],[Rating]]&lt;5,"Bueno","Excelente"))))</f>
        <v>Regular</v>
      </c>
    </row>
    <row r="4241" spans="1:16" x14ac:dyDescent="0.2">
      <c r="A4241" s="7" t="s">
        <v>124</v>
      </c>
      <c r="B4241" s="7" t="s">
        <v>765</v>
      </c>
      <c r="C4241" s="7" t="s">
        <v>4</v>
      </c>
      <c r="D4241" s="8">
        <v>2020</v>
      </c>
      <c r="E4241" s="7" t="s">
        <v>919</v>
      </c>
      <c r="F4241" s="7" t="s">
        <v>796</v>
      </c>
      <c r="G4241" s="7" t="s">
        <v>702</v>
      </c>
      <c r="H4241" s="7" t="s">
        <v>7</v>
      </c>
      <c r="I4241" s="9">
        <v>1.8955479000000001E-2</v>
      </c>
      <c r="J4241" s="10">
        <v>100.1384</v>
      </c>
      <c r="K4241" s="11">
        <v>3.8</v>
      </c>
      <c r="L4241" s="11" t="str">
        <f>IF(Tabla134[[#This Row],[Item Weight]]&lt;$U$12,"Poco Peso",IF(Tabla134[[#This Row],[Item Weight]]&lt;$U$13,"Peso Medio","Peso Alto"))</f>
        <v>Peso Medio</v>
      </c>
      <c r="M4241" s="7">
        <v>12.5</v>
      </c>
      <c r="N4241" s="11">
        <f>IF(Tabla134[[#This Row],[Item Weight (Nulos)]]="",VLOOKUP(Tabla134[[#This Row],[Item Identifier]],'Tabla para Nulos'!$A$3:$B$1563,2,FALSE),Tabla134[[#This Row],[Item Weight (Nulos)]])</f>
        <v>12.5</v>
      </c>
      <c r="O4241" s="11" t="str">
        <f>IF(Tabla134[[#This Row],[Item Visibility]]&lt;$U$15,"Poca visibilidad",IF(Tabla134[[#This Row],[Item Visibility]]&lt;$U$16,"Visibilidad media","Mayor visibilidad"))</f>
        <v>Poca visibilidad</v>
      </c>
      <c r="P4241" s="11" t="str">
        <f>IF(Tabla134[[#This Row],[Rating]]&lt;2,"Muy Malo",IF(Tabla134[[#This Row],[Rating]]&lt;3,"Malo",IF(Tabla134[[#This Row],[Rating]]&lt;4,"Regular",IF(Tabla134[[#This Row],[Rating]]&lt;5,"Bueno","Excelente"))))</f>
        <v>Regular</v>
      </c>
    </row>
    <row r="4242" spans="1:16" x14ac:dyDescent="0.2">
      <c r="A4242" s="7" t="s">
        <v>124</v>
      </c>
      <c r="B4242" s="7" t="s">
        <v>871</v>
      </c>
      <c r="C4242" s="7" t="s">
        <v>171</v>
      </c>
      <c r="D4242" s="8">
        <v>2020</v>
      </c>
      <c r="E4242" s="7" t="s">
        <v>919</v>
      </c>
      <c r="F4242" s="7" t="s">
        <v>796</v>
      </c>
      <c r="G4242" s="7" t="s">
        <v>702</v>
      </c>
      <c r="H4242" s="7" t="s">
        <v>7</v>
      </c>
      <c r="I4242" s="9">
        <v>9.3191195000000004E-2</v>
      </c>
      <c r="J4242" s="10">
        <v>158.16040000000001</v>
      </c>
      <c r="K4242" s="11">
        <v>3.8</v>
      </c>
      <c r="L4242" s="11" t="str">
        <f>IF(Tabla134[[#This Row],[Item Weight]]&lt;$U$12,"Poco Peso",IF(Tabla134[[#This Row],[Item Weight]]&lt;$U$13,"Peso Medio","Peso Alto"))</f>
        <v>Peso Medio</v>
      </c>
      <c r="M4242" s="7">
        <v>13.15</v>
      </c>
      <c r="N4242" s="11">
        <f>IF(Tabla134[[#This Row],[Item Weight (Nulos)]]="",VLOOKUP(Tabla134[[#This Row],[Item Identifier]],'Tabla para Nulos'!$A$3:$B$1563,2,FALSE),Tabla134[[#This Row],[Item Weight (Nulos)]])</f>
        <v>13.15</v>
      </c>
      <c r="O4242" s="11" t="str">
        <f>IF(Tabla134[[#This Row],[Item Visibility]]&lt;$U$15,"Poca visibilidad",IF(Tabla134[[#This Row],[Item Visibility]]&lt;$U$16,"Visibilidad media","Mayor visibilidad"))</f>
        <v>Visibilidad media</v>
      </c>
      <c r="P4242" s="11" t="str">
        <f>IF(Tabla134[[#This Row],[Rating]]&lt;2,"Muy Malo",IF(Tabla134[[#This Row],[Rating]]&lt;3,"Malo",IF(Tabla134[[#This Row],[Rating]]&lt;4,"Regular",IF(Tabla134[[#This Row],[Rating]]&lt;5,"Bueno","Excelente"))))</f>
        <v>Regular</v>
      </c>
    </row>
    <row r="4243" spans="1:16" x14ac:dyDescent="0.2">
      <c r="A4243" s="7" t="s">
        <v>124</v>
      </c>
      <c r="B4243" s="7" t="s">
        <v>431</v>
      </c>
      <c r="C4243" s="7" t="s">
        <v>171</v>
      </c>
      <c r="D4243" s="8">
        <v>2020</v>
      </c>
      <c r="E4243" s="7" t="s">
        <v>919</v>
      </c>
      <c r="F4243" s="7" t="s">
        <v>796</v>
      </c>
      <c r="G4243" s="7" t="s">
        <v>528</v>
      </c>
      <c r="H4243" s="7" t="s">
        <v>7</v>
      </c>
      <c r="I4243" s="9">
        <v>0.17827272799999999</v>
      </c>
      <c r="J4243" s="10">
        <v>172.44220000000001</v>
      </c>
      <c r="K4243" s="11">
        <v>3.8</v>
      </c>
      <c r="L4243" s="11" t="str">
        <f>IF(Tabla134[[#This Row],[Item Weight]]&lt;$U$12,"Poco Peso",IF(Tabla134[[#This Row],[Item Weight]]&lt;$U$13,"Peso Medio","Peso Alto"))</f>
        <v>Peso Alto</v>
      </c>
      <c r="M4243" s="7">
        <v>19.100000000000001</v>
      </c>
      <c r="N4243" s="11">
        <f>IF(Tabla134[[#This Row],[Item Weight (Nulos)]]="",VLOOKUP(Tabla134[[#This Row],[Item Identifier]],'Tabla para Nulos'!$A$3:$B$1563,2,FALSE),Tabla134[[#This Row],[Item Weight (Nulos)]])</f>
        <v>19.100000000000001</v>
      </c>
      <c r="O4243" s="11" t="str">
        <f>IF(Tabla134[[#This Row],[Item Visibility]]&lt;$U$15,"Poca visibilidad",IF(Tabla134[[#This Row],[Item Visibility]]&lt;$U$16,"Visibilidad media","Mayor visibilidad"))</f>
        <v>Mayor visibilidad</v>
      </c>
      <c r="P4243" s="11" t="str">
        <f>IF(Tabla134[[#This Row],[Rating]]&lt;2,"Muy Malo",IF(Tabla134[[#This Row],[Rating]]&lt;3,"Malo",IF(Tabla134[[#This Row],[Rating]]&lt;4,"Regular",IF(Tabla134[[#This Row],[Rating]]&lt;5,"Bueno","Excelente"))))</f>
        <v>Regular</v>
      </c>
    </row>
    <row r="4244" spans="1:16" x14ac:dyDescent="0.2">
      <c r="A4244" s="7" t="s">
        <v>124</v>
      </c>
      <c r="B4244" s="7" t="s">
        <v>1065</v>
      </c>
      <c r="C4244" s="7" t="s">
        <v>47</v>
      </c>
      <c r="D4244" s="8">
        <v>2020</v>
      </c>
      <c r="E4244" s="7" t="s">
        <v>919</v>
      </c>
      <c r="F4244" s="7" t="s">
        <v>796</v>
      </c>
      <c r="G4244" s="7" t="s">
        <v>528</v>
      </c>
      <c r="H4244" s="7" t="s">
        <v>7</v>
      </c>
      <c r="I4244" s="9">
        <v>2.5907415999999999E-2</v>
      </c>
      <c r="J4244" s="10">
        <v>87.717200000000005</v>
      </c>
      <c r="K4244" s="11">
        <v>3.8</v>
      </c>
      <c r="L4244" s="11" t="str">
        <f>IF(Tabla134[[#This Row],[Item Weight]]&lt;$U$12,"Poco Peso",IF(Tabla134[[#This Row],[Item Weight]]&lt;$U$13,"Peso Medio","Peso Alto"))</f>
        <v>Peso Alto</v>
      </c>
      <c r="M4244" s="7">
        <v>18.5</v>
      </c>
      <c r="N4244" s="11">
        <f>IF(Tabla134[[#This Row],[Item Weight (Nulos)]]="",VLOOKUP(Tabla134[[#This Row],[Item Identifier]],'Tabla para Nulos'!$A$3:$B$1563,2,FALSE),Tabla134[[#This Row],[Item Weight (Nulos)]])</f>
        <v>18.5</v>
      </c>
      <c r="O4244" s="11" t="str">
        <f>IF(Tabla134[[#This Row],[Item Visibility]]&lt;$U$15,"Poca visibilidad",IF(Tabla134[[#This Row],[Item Visibility]]&lt;$U$16,"Visibilidad media","Mayor visibilidad"))</f>
        <v>Poca visibilidad</v>
      </c>
      <c r="P4244" s="11" t="str">
        <f>IF(Tabla134[[#This Row],[Rating]]&lt;2,"Muy Malo",IF(Tabla134[[#This Row],[Rating]]&lt;3,"Malo",IF(Tabla134[[#This Row],[Rating]]&lt;4,"Regular",IF(Tabla134[[#This Row],[Rating]]&lt;5,"Bueno","Excelente"))))</f>
        <v>Regular</v>
      </c>
    </row>
    <row r="4245" spans="1:16" x14ac:dyDescent="0.2">
      <c r="A4245" s="7" t="s">
        <v>124</v>
      </c>
      <c r="B4245" s="7" t="s">
        <v>1547</v>
      </c>
      <c r="C4245" s="7" t="s">
        <v>165</v>
      </c>
      <c r="D4245" s="8">
        <v>2020</v>
      </c>
      <c r="E4245" s="7" t="s">
        <v>919</v>
      </c>
      <c r="F4245" s="7" t="s">
        <v>796</v>
      </c>
      <c r="G4245" s="7" t="s">
        <v>528</v>
      </c>
      <c r="H4245" s="7" t="s">
        <v>7</v>
      </c>
      <c r="I4245" s="9">
        <v>5.9827007000000001E-2</v>
      </c>
      <c r="J4245" s="10">
        <v>239.25380000000001</v>
      </c>
      <c r="K4245" s="11">
        <v>3.8</v>
      </c>
      <c r="L4245" s="11" t="str">
        <f>IF(Tabla134[[#This Row],[Item Weight]]&lt;$U$12,"Poco Peso",IF(Tabla134[[#This Row],[Item Weight]]&lt;$U$13,"Peso Medio","Peso Alto"))</f>
        <v>Peso Medio</v>
      </c>
      <c r="M4245" s="7">
        <v>14.6</v>
      </c>
      <c r="N4245" s="11">
        <f>IF(Tabla134[[#This Row],[Item Weight (Nulos)]]="",VLOOKUP(Tabla134[[#This Row],[Item Identifier]],'Tabla para Nulos'!$A$3:$B$1563,2,FALSE),Tabla134[[#This Row],[Item Weight (Nulos)]])</f>
        <v>14.6</v>
      </c>
      <c r="O4245" s="11" t="str">
        <f>IF(Tabla134[[#This Row],[Item Visibility]]&lt;$U$15,"Poca visibilidad",IF(Tabla134[[#This Row],[Item Visibility]]&lt;$U$16,"Visibilidad media","Mayor visibilidad"))</f>
        <v>Visibilidad media</v>
      </c>
      <c r="P4245" s="11" t="str">
        <f>IF(Tabla134[[#This Row],[Rating]]&lt;2,"Muy Malo",IF(Tabla134[[#This Row],[Rating]]&lt;3,"Malo",IF(Tabla134[[#This Row],[Rating]]&lt;4,"Regular",IF(Tabla134[[#This Row],[Rating]]&lt;5,"Bueno","Excelente"))))</f>
        <v>Regular</v>
      </c>
    </row>
    <row r="4246" spans="1:16" x14ac:dyDescent="0.2">
      <c r="A4246" s="7" t="s">
        <v>124</v>
      </c>
      <c r="B4246" s="7" t="s">
        <v>1543</v>
      </c>
      <c r="C4246" s="7" t="s">
        <v>165</v>
      </c>
      <c r="D4246" s="8">
        <v>2020</v>
      </c>
      <c r="E4246" s="7" t="s">
        <v>919</v>
      </c>
      <c r="F4246" s="7" t="s">
        <v>796</v>
      </c>
      <c r="G4246" s="7" t="s">
        <v>528</v>
      </c>
      <c r="H4246" s="7" t="s">
        <v>7</v>
      </c>
      <c r="I4246" s="9">
        <v>1.3442035999999999E-2</v>
      </c>
      <c r="J4246" s="10">
        <v>104.52800000000001</v>
      </c>
      <c r="K4246" s="11">
        <v>3.8</v>
      </c>
      <c r="L4246" s="11" t="str">
        <f>IF(Tabla134[[#This Row],[Item Weight]]&lt;$U$12,"Poco Peso",IF(Tabla134[[#This Row],[Item Weight]]&lt;$U$13,"Peso Medio","Peso Alto"))</f>
        <v>Peso Medio</v>
      </c>
      <c r="M4246" s="7">
        <v>16.350000000000001</v>
      </c>
      <c r="N4246" s="11">
        <f>IF(Tabla134[[#This Row],[Item Weight (Nulos)]]="",VLOOKUP(Tabla134[[#This Row],[Item Identifier]],'Tabla para Nulos'!$A$3:$B$1563,2,FALSE),Tabla134[[#This Row],[Item Weight (Nulos)]])</f>
        <v>16.350000000000001</v>
      </c>
      <c r="O4246" s="11" t="str">
        <f>IF(Tabla134[[#This Row],[Item Visibility]]&lt;$U$15,"Poca visibilidad",IF(Tabla134[[#This Row],[Item Visibility]]&lt;$U$16,"Visibilidad media","Mayor visibilidad"))</f>
        <v>Poca visibilidad</v>
      </c>
      <c r="P4246" s="11" t="str">
        <f>IF(Tabla134[[#This Row],[Rating]]&lt;2,"Muy Malo",IF(Tabla134[[#This Row],[Rating]]&lt;3,"Malo",IF(Tabla134[[#This Row],[Rating]]&lt;4,"Regular",IF(Tabla134[[#This Row],[Rating]]&lt;5,"Bueno","Excelente"))))</f>
        <v>Regular</v>
      </c>
    </row>
    <row r="4247" spans="1:16" x14ac:dyDescent="0.2">
      <c r="A4247" s="7" t="s">
        <v>124</v>
      </c>
      <c r="B4247" s="7" t="s">
        <v>410</v>
      </c>
      <c r="C4247" s="7" t="s">
        <v>14</v>
      </c>
      <c r="D4247" s="8">
        <v>2020</v>
      </c>
      <c r="E4247" s="7" t="s">
        <v>919</v>
      </c>
      <c r="F4247" s="7" t="s">
        <v>796</v>
      </c>
      <c r="G4247" s="7" t="s">
        <v>528</v>
      </c>
      <c r="H4247" s="7" t="s">
        <v>7</v>
      </c>
      <c r="I4247" s="9">
        <v>3.0981392E-2</v>
      </c>
      <c r="J4247" s="10">
        <v>51.900799999999997</v>
      </c>
      <c r="K4247" s="11">
        <v>3.8</v>
      </c>
      <c r="L4247" s="11" t="str">
        <f>IF(Tabla134[[#This Row],[Item Weight]]&lt;$U$12,"Poco Peso",IF(Tabla134[[#This Row],[Item Weight]]&lt;$U$13,"Peso Medio","Peso Alto"))</f>
        <v>Peso Medio</v>
      </c>
      <c r="M4247" s="7">
        <v>11.35</v>
      </c>
      <c r="N4247" s="11">
        <f>IF(Tabla134[[#This Row],[Item Weight (Nulos)]]="",VLOOKUP(Tabla134[[#This Row],[Item Identifier]],'Tabla para Nulos'!$A$3:$B$1563,2,FALSE),Tabla134[[#This Row],[Item Weight (Nulos)]])</f>
        <v>11.35</v>
      </c>
      <c r="O4247" s="11" t="str">
        <f>IF(Tabla134[[#This Row],[Item Visibility]]&lt;$U$15,"Poca visibilidad",IF(Tabla134[[#This Row],[Item Visibility]]&lt;$U$16,"Visibilidad media","Mayor visibilidad"))</f>
        <v>Visibilidad media</v>
      </c>
      <c r="P4247" s="11" t="str">
        <f>IF(Tabla134[[#This Row],[Rating]]&lt;2,"Muy Malo",IF(Tabla134[[#This Row],[Rating]]&lt;3,"Malo",IF(Tabla134[[#This Row],[Rating]]&lt;4,"Regular",IF(Tabla134[[#This Row],[Rating]]&lt;5,"Bueno","Excelente"))))</f>
        <v>Regular</v>
      </c>
    </row>
    <row r="4248" spans="1:16" x14ac:dyDescent="0.2">
      <c r="A4248" s="7" t="s">
        <v>124</v>
      </c>
      <c r="B4248" s="7" t="s">
        <v>148</v>
      </c>
      <c r="C4248" s="7" t="s">
        <v>14</v>
      </c>
      <c r="D4248" s="8">
        <v>2020</v>
      </c>
      <c r="E4248" s="7" t="s">
        <v>919</v>
      </c>
      <c r="F4248" s="7" t="s">
        <v>796</v>
      </c>
      <c r="G4248" s="7" t="s">
        <v>528</v>
      </c>
      <c r="H4248" s="7" t="s">
        <v>7</v>
      </c>
      <c r="I4248" s="9">
        <v>4.6384700000000001E-2</v>
      </c>
      <c r="J4248" s="10">
        <v>118.91240000000001</v>
      </c>
      <c r="K4248" s="11">
        <v>3.8</v>
      </c>
      <c r="L4248" s="11" t="str">
        <f>IF(Tabla134[[#This Row],[Item Weight]]&lt;$U$12,"Poco Peso",IF(Tabla134[[#This Row],[Item Weight]]&lt;$U$13,"Peso Medio","Peso Alto"))</f>
        <v>Peso Medio</v>
      </c>
      <c r="M4248" s="7">
        <v>11.5</v>
      </c>
      <c r="N4248" s="11">
        <f>IF(Tabla134[[#This Row],[Item Weight (Nulos)]]="",VLOOKUP(Tabla134[[#This Row],[Item Identifier]],'Tabla para Nulos'!$A$3:$B$1563,2,FALSE),Tabla134[[#This Row],[Item Weight (Nulos)]])</f>
        <v>11.5</v>
      </c>
      <c r="O4248" s="11" t="str">
        <f>IF(Tabla134[[#This Row],[Item Visibility]]&lt;$U$15,"Poca visibilidad",IF(Tabla134[[#This Row],[Item Visibility]]&lt;$U$16,"Visibilidad media","Mayor visibilidad"))</f>
        <v>Visibilidad media</v>
      </c>
      <c r="P4248" s="11" t="str">
        <f>IF(Tabla134[[#This Row],[Rating]]&lt;2,"Muy Malo",IF(Tabla134[[#This Row],[Rating]]&lt;3,"Malo",IF(Tabla134[[#This Row],[Rating]]&lt;4,"Regular",IF(Tabla134[[#This Row],[Rating]]&lt;5,"Bueno","Excelente"))))</f>
        <v>Regular</v>
      </c>
    </row>
    <row r="4249" spans="1:16" x14ac:dyDescent="0.2">
      <c r="A4249" s="7" t="s">
        <v>124</v>
      </c>
      <c r="B4249" s="7" t="s">
        <v>1524</v>
      </c>
      <c r="C4249" s="7" t="s">
        <v>14</v>
      </c>
      <c r="D4249" s="8">
        <v>2020</v>
      </c>
      <c r="E4249" s="7" t="s">
        <v>919</v>
      </c>
      <c r="F4249" s="7" t="s">
        <v>796</v>
      </c>
      <c r="G4249" s="7" t="s">
        <v>528</v>
      </c>
      <c r="H4249" s="7" t="s">
        <v>7</v>
      </c>
      <c r="I4249" s="9">
        <v>0.14261818200000001</v>
      </c>
      <c r="J4249" s="10">
        <v>123.2072</v>
      </c>
      <c r="K4249" s="11">
        <v>3.8</v>
      </c>
      <c r="L4249" s="11" t="str">
        <f>IF(Tabla134[[#This Row],[Item Weight]]&lt;$U$12,"Poco Peso",IF(Tabla134[[#This Row],[Item Weight]]&lt;$U$13,"Peso Medio","Peso Alto"))</f>
        <v>Peso Alto</v>
      </c>
      <c r="M4249" s="7">
        <v>20.350000000000001</v>
      </c>
      <c r="N4249" s="11">
        <f>IF(Tabla134[[#This Row],[Item Weight (Nulos)]]="",VLOOKUP(Tabla134[[#This Row],[Item Identifier]],'Tabla para Nulos'!$A$3:$B$1563,2,FALSE),Tabla134[[#This Row],[Item Weight (Nulos)]])</f>
        <v>20.350000000000001</v>
      </c>
      <c r="O4249" s="11" t="str">
        <f>IF(Tabla134[[#This Row],[Item Visibility]]&lt;$U$15,"Poca visibilidad",IF(Tabla134[[#This Row],[Item Visibility]]&lt;$U$16,"Visibilidad media","Mayor visibilidad"))</f>
        <v>Mayor visibilidad</v>
      </c>
      <c r="P4249" s="11" t="str">
        <f>IF(Tabla134[[#This Row],[Rating]]&lt;2,"Muy Malo",IF(Tabla134[[#This Row],[Rating]]&lt;3,"Malo",IF(Tabla134[[#This Row],[Rating]]&lt;4,"Regular",IF(Tabla134[[#This Row],[Rating]]&lt;5,"Bueno","Excelente"))))</f>
        <v>Regular</v>
      </c>
    </row>
    <row r="4250" spans="1:16" x14ac:dyDescent="0.2">
      <c r="A4250" s="7" t="s">
        <v>124</v>
      </c>
      <c r="B4250" s="7" t="s">
        <v>588</v>
      </c>
      <c r="C4250" s="7" t="s">
        <v>122</v>
      </c>
      <c r="D4250" s="8">
        <v>2020</v>
      </c>
      <c r="E4250" s="7" t="s">
        <v>919</v>
      </c>
      <c r="F4250" s="7" t="s">
        <v>796</v>
      </c>
      <c r="G4250" s="7" t="s">
        <v>528</v>
      </c>
      <c r="H4250" s="7" t="s">
        <v>7</v>
      </c>
      <c r="I4250" s="9">
        <v>1.4944614E-2</v>
      </c>
      <c r="J4250" s="10">
        <v>171.80799999999999</v>
      </c>
      <c r="K4250" s="11">
        <v>3.8</v>
      </c>
      <c r="L4250" s="11" t="str">
        <f>IF(Tabla134[[#This Row],[Item Weight]]&lt;$U$12,"Poco Peso",IF(Tabla134[[#This Row],[Item Weight]]&lt;$U$13,"Peso Medio","Peso Alto"))</f>
        <v>Peso Medio</v>
      </c>
      <c r="M4250" s="7">
        <v>11.5</v>
      </c>
      <c r="N4250" s="11">
        <f>IF(Tabla134[[#This Row],[Item Weight (Nulos)]]="",VLOOKUP(Tabla134[[#This Row],[Item Identifier]],'Tabla para Nulos'!$A$3:$B$1563,2,FALSE),Tabla134[[#This Row],[Item Weight (Nulos)]])</f>
        <v>11.5</v>
      </c>
      <c r="O4250" s="11" t="str">
        <f>IF(Tabla134[[#This Row],[Item Visibility]]&lt;$U$15,"Poca visibilidad",IF(Tabla134[[#This Row],[Item Visibility]]&lt;$U$16,"Visibilidad media","Mayor visibilidad"))</f>
        <v>Poca visibilidad</v>
      </c>
      <c r="P4250" s="11" t="str">
        <f>IF(Tabla134[[#This Row],[Rating]]&lt;2,"Muy Malo",IF(Tabla134[[#This Row],[Rating]]&lt;3,"Malo",IF(Tabla134[[#This Row],[Rating]]&lt;4,"Regular",IF(Tabla134[[#This Row],[Rating]]&lt;5,"Bueno","Excelente"))))</f>
        <v>Regular</v>
      </c>
    </row>
    <row r="4251" spans="1:16" x14ac:dyDescent="0.2">
      <c r="A4251" s="7" t="s">
        <v>124</v>
      </c>
      <c r="B4251" s="7" t="s">
        <v>393</v>
      </c>
      <c r="C4251" s="7" t="s">
        <v>122</v>
      </c>
      <c r="D4251" s="8">
        <v>2020</v>
      </c>
      <c r="E4251" s="7" t="s">
        <v>919</v>
      </c>
      <c r="F4251" s="7" t="s">
        <v>796</v>
      </c>
      <c r="G4251" s="7" t="s">
        <v>528</v>
      </c>
      <c r="H4251" s="7" t="s">
        <v>7</v>
      </c>
      <c r="I4251" s="9">
        <v>6.2640142999999995E-2</v>
      </c>
      <c r="J4251" s="10">
        <v>36.653199999999998</v>
      </c>
      <c r="K4251" s="11">
        <v>3.8</v>
      </c>
      <c r="L4251" s="11" t="str">
        <f>IF(Tabla134[[#This Row],[Item Weight]]&lt;$U$12,"Poco Peso",IF(Tabla134[[#This Row],[Item Weight]]&lt;$U$13,"Peso Medio","Peso Alto"))</f>
        <v>Peso Medio</v>
      </c>
      <c r="M4251" s="7">
        <v>12.15</v>
      </c>
      <c r="N4251" s="11">
        <f>IF(Tabla134[[#This Row],[Item Weight (Nulos)]]="",VLOOKUP(Tabla134[[#This Row],[Item Identifier]],'Tabla para Nulos'!$A$3:$B$1563,2,FALSE),Tabla134[[#This Row],[Item Weight (Nulos)]])</f>
        <v>12.15</v>
      </c>
      <c r="O4251" s="11" t="str">
        <f>IF(Tabla134[[#This Row],[Item Visibility]]&lt;$U$15,"Poca visibilidad",IF(Tabla134[[#This Row],[Item Visibility]]&lt;$U$16,"Visibilidad media","Mayor visibilidad"))</f>
        <v>Visibilidad media</v>
      </c>
      <c r="P4251" s="11" t="str">
        <f>IF(Tabla134[[#This Row],[Rating]]&lt;2,"Muy Malo",IF(Tabla134[[#This Row],[Rating]]&lt;3,"Malo",IF(Tabla134[[#This Row],[Rating]]&lt;4,"Regular",IF(Tabla134[[#This Row],[Rating]]&lt;5,"Bueno","Excelente"))))</f>
        <v>Regular</v>
      </c>
    </row>
    <row r="4252" spans="1:16" x14ac:dyDescent="0.2">
      <c r="A4252" s="7" t="s">
        <v>6</v>
      </c>
      <c r="B4252" s="7" t="s">
        <v>1262</v>
      </c>
      <c r="C4252" s="7" t="s">
        <v>28</v>
      </c>
      <c r="D4252" s="8">
        <v>2015</v>
      </c>
      <c r="E4252" s="7" t="s">
        <v>922</v>
      </c>
      <c r="F4252" s="7" t="s">
        <v>796</v>
      </c>
      <c r="G4252" s="7" t="s">
        <v>528</v>
      </c>
      <c r="H4252" s="7" t="s">
        <v>7</v>
      </c>
      <c r="I4252" s="9">
        <v>4.6982428999999999E-2</v>
      </c>
      <c r="J4252" s="10">
        <v>108.157</v>
      </c>
      <c r="K4252" s="11">
        <v>3.8</v>
      </c>
      <c r="L4252" s="11" t="str">
        <f>IF(Tabla134[[#This Row],[Item Weight]]&lt;$U$12,"Poco Peso",IF(Tabla134[[#This Row],[Item Weight]]&lt;$U$13,"Peso Medio","Peso Alto"))</f>
        <v>Poco Peso</v>
      </c>
      <c r="M4252" s="7">
        <v>8.3800000000000008</v>
      </c>
      <c r="N4252" s="11">
        <f>IF(Tabla134[[#This Row],[Item Weight (Nulos)]]="",VLOOKUP(Tabla134[[#This Row],[Item Identifier]],'Tabla para Nulos'!$A$3:$B$1563,2,FALSE),Tabla134[[#This Row],[Item Weight (Nulos)]])</f>
        <v>8.3800000000000008</v>
      </c>
      <c r="O4252" s="11" t="str">
        <f>IF(Tabla134[[#This Row],[Item Visibility]]&lt;$U$15,"Poca visibilidad",IF(Tabla134[[#This Row],[Item Visibility]]&lt;$U$16,"Visibilidad media","Mayor visibilidad"))</f>
        <v>Visibilidad media</v>
      </c>
      <c r="P4252" s="11" t="str">
        <f>IF(Tabla134[[#This Row],[Rating]]&lt;2,"Muy Malo",IF(Tabla134[[#This Row],[Rating]]&lt;3,"Malo",IF(Tabla134[[#This Row],[Rating]]&lt;4,"Regular",IF(Tabla134[[#This Row],[Rating]]&lt;5,"Bueno","Excelente"))))</f>
        <v>Regular</v>
      </c>
    </row>
    <row r="4253" spans="1:16" x14ac:dyDescent="0.2">
      <c r="A4253" s="7" t="s">
        <v>6</v>
      </c>
      <c r="B4253" s="7" t="s">
        <v>1546</v>
      </c>
      <c r="C4253" s="7" t="s">
        <v>28</v>
      </c>
      <c r="D4253" s="8">
        <v>2015</v>
      </c>
      <c r="E4253" s="7" t="s">
        <v>922</v>
      </c>
      <c r="F4253" s="7" t="s">
        <v>796</v>
      </c>
      <c r="G4253" s="7" t="s">
        <v>528</v>
      </c>
      <c r="H4253" s="7" t="s">
        <v>7</v>
      </c>
      <c r="I4253" s="9">
        <v>0.100602552</v>
      </c>
      <c r="J4253" s="10">
        <v>88.385599999999997</v>
      </c>
      <c r="K4253" s="11">
        <v>3.8</v>
      </c>
      <c r="L4253" s="11" t="str">
        <f>IF(Tabla134[[#This Row],[Item Weight]]&lt;$U$12,"Poco Peso",IF(Tabla134[[#This Row],[Item Weight]]&lt;$U$13,"Peso Medio","Peso Alto"))</f>
        <v>Peso Medio</v>
      </c>
      <c r="M4253" s="7">
        <v>9.3949999999999996</v>
      </c>
      <c r="N4253" s="11">
        <f>IF(Tabla134[[#This Row],[Item Weight (Nulos)]]="",VLOOKUP(Tabla134[[#This Row],[Item Identifier]],'Tabla para Nulos'!$A$3:$B$1563,2,FALSE),Tabla134[[#This Row],[Item Weight (Nulos)]])</f>
        <v>9.3949999999999996</v>
      </c>
      <c r="O4253" s="11" t="str">
        <f>IF(Tabla134[[#This Row],[Item Visibility]]&lt;$U$15,"Poca visibilidad",IF(Tabla134[[#This Row],[Item Visibility]]&lt;$U$16,"Visibilidad media","Mayor visibilidad"))</f>
        <v>Mayor visibilidad</v>
      </c>
      <c r="P4253" s="11" t="str">
        <f>IF(Tabla134[[#This Row],[Rating]]&lt;2,"Muy Malo",IF(Tabla134[[#This Row],[Rating]]&lt;3,"Malo",IF(Tabla134[[#This Row],[Rating]]&lt;4,"Regular",IF(Tabla134[[#This Row],[Rating]]&lt;5,"Bueno","Excelente"))))</f>
        <v>Regular</v>
      </c>
    </row>
    <row r="4254" spans="1:16" x14ac:dyDescent="0.2">
      <c r="A4254" s="7" t="s">
        <v>6</v>
      </c>
      <c r="B4254" s="7" t="s">
        <v>389</v>
      </c>
      <c r="C4254" s="7" t="s">
        <v>28</v>
      </c>
      <c r="D4254" s="8">
        <v>2015</v>
      </c>
      <c r="E4254" s="7" t="s">
        <v>922</v>
      </c>
      <c r="F4254" s="7" t="s">
        <v>796</v>
      </c>
      <c r="G4254" s="7" t="s">
        <v>528</v>
      </c>
      <c r="H4254" s="7" t="s">
        <v>7</v>
      </c>
      <c r="I4254" s="9">
        <v>0.128543405</v>
      </c>
      <c r="J4254" s="10">
        <v>226.54040000000001</v>
      </c>
      <c r="K4254" s="11">
        <v>3.8</v>
      </c>
      <c r="L4254" s="11" t="str">
        <f>IF(Tabla134[[#This Row],[Item Weight]]&lt;$U$12,"Poco Peso",IF(Tabla134[[#This Row],[Item Weight]]&lt;$U$13,"Peso Medio","Peso Alto"))</f>
        <v>Peso Medio</v>
      </c>
      <c r="M4254" s="7">
        <v>9.6950000000000003</v>
      </c>
      <c r="N4254" s="11">
        <f>IF(Tabla134[[#This Row],[Item Weight (Nulos)]]="",VLOOKUP(Tabla134[[#This Row],[Item Identifier]],'Tabla para Nulos'!$A$3:$B$1563,2,FALSE),Tabla134[[#This Row],[Item Weight (Nulos)]])</f>
        <v>9.6950000000000003</v>
      </c>
      <c r="O4254" s="11" t="str">
        <f>IF(Tabla134[[#This Row],[Item Visibility]]&lt;$U$15,"Poca visibilidad",IF(Tabla134[[#This Row],[Item Visibility]]&lt;$U$16,"Visibilidad media","Mayor visibilidad"))</f>
        <v>Mayor visibilidad</v>
      </c>
      <c r="P4254" s="11" t="str">
        <f>IF(Tabla134[[#This Row],[Rating]]&lt;2,"Muy Malo",IF(Tabla134[[#This Row],[Rating]]&lt;3,"Malo",IF(Tabla134[[#This Row],[Rating]]&lt;4,"Regular",IF(Tabla134[[#This Row],[Rating]]&lt;5,"Bueno","Excelente"))))</f>
        <v>Regular</v>
      </c>
    </row>
    <row r="4255" spans="1:16" x14ac:dyDescent="0.2">
      <c r="A4255" s="7" t="s">
        <v>6</v>
      </c>
      <c r="B4255" s="7" t="s">
        <v>119</v>
      </c>
      <c r="C4255" s="7" t="s">
        <v>28</v>
      </c>
      <c r="D4255" s="8">
        <v>2015</v>
      </c>
      <c r="E4255" s="7" t="s">
        <v>922</v>
      </c>
      <c r="F4255" s="7" t="s">
        <v>796</v>
      </c>
      <c r="G4255" s="7" t="s">
        <v>528</v>
      </c>
      <c r="H4255" s="7" t="s">
        <v>7</v>
      </c>
      <c r="I4255" s="9">
        <v>0</v>
      </c>
      <c r="J4255" s="10">
        <v>197.911</v>
      </c>
      <c r="K4255" s="11">
        <v>3.8</v>
      </c>
      <c r="L4255" s="11" t="str">
        <f>IF(Tabla134[[#This Row],[Item Weight]]&lt;$U$12,"Poco Peso",IF(Tabla134[[#This Row],[Item Weight]]&lt;$U$13,"Peso Medio","Peso Alto"))</f>
        <v>Peso Alto</v>
      </c>
      <c r="M4255" s="7">
        <v>19.7</v>
      </c>
      <c r="N4255" s="11">
        <f>IF(Tabla134[[#This Row],[Item Weight (Nulos)]]="",VLOOKUP(Tabla134[[#This Row],[Item Identifier]],'Tabla para Nulos'!$A$3:$B$1563,2,FALSE),Tabla134[[#This Row],[Item Weight (Nulos)]])</f>
        <v>19.7</v>
      </c>
      <c r="O4255" s="11" t="str">
        <f>IF(Tabla134[[#This Row],[Item Visibility]]&lt;$U$15,"Poca visibilidad",IF(Tabla134[[#This Row],[Item Visibility]]&lt;$U$16,"Visibilidad media","Mayor visibilidad"))</f>
        <v>Poca visibilidad</v>
      </c>
      <c r="P4255" s="11" t="str">
        <f>IF(Tabla134[[#This Row],[Rating]]&lt;2,"Muy Malo",IF(Tabla134[[#This Row],[Rating]]&lt;3,"Malo",IF(Tabla134[[#This Row],[Rating]]&lt;4,"Regular",IF(Tabla134[[#This Row],[Rating]]&lt;5,"Bueno","Excelente"))))</f>
        <v>Regular</v>
      </c>
    </row>
    <row r="4256" spans="1:16" x14ac:dyDescent="0.2">
      <c r="A4256" s="7" t="s">
        <v>6</v>
      </c>
      <c r="B4256" s="7" t="s">
        <v>1211</v>
      </c>
      <c r="C4256" s="7" t="s">
        <v>112</v>
      </c>
      <c r="D4256" s="8">
        <v>2015</v>
      </c>
      <c r="E4256" s="7" t="s">
        <v>922</v>
      </c>
      <c r="F4256" s="7" t="s">
        <v>796</v>
      </c>
      <c r="G4256" s="7" t="s">
        <v>528</v>
      </c>
      <c r="H4256" s="7" t="s">
        <v>7</v>
      </c>
      <c r="I4256" s="9">
        <v>4.3982463999999999E-2</v>
      </c>
      <c r="J4256" s="10">
        <v>110.657</v>
      </c>
      <c r="K4256" s="11">
        <v>3.8</v>
      </c>
      <c r="L4256" s="11" t="str">
        <f>IF(Tabla134[[#This Row],[Item Weight]]&lt;$U$12,"Poco Peso",IF(Tabla134[[#This Row],[Item Weight]]&lt;$U$13,"Peso Medio","Peso Alto"))</f>
        <v>Peso Medio</v>
      </c>
      <c r="M4256" s="7">
        <v>14.8</v>
      </c>
      <c r="N4256" s="11">
        <f>IF(Tabla134[[#This Row],[Item Weight (Nulos)]]="",VLOOKUP(Tabla134[[#This Row],[Item Identifier]],'Tabla para Nulos'!$A$3:$B$1563,2,FALSE),Tabla134[[#This Row],[Item Weight (Nulos)]])</f>
        <v>14.8</v>
      </c>
      <c r="O4256" s="11" t="str">
        <f>IF(Tabla134[[#This Row],[Item Visibility]]&lt;$U$15,"Poca visibilidad",IF(Tabla134[[#This Row],[Item Visibility]]&lt;$U$16,"Visibilidad media","Mayor visibilidad"))</f>
        <v>Visibilidad media</v>
      </c>
      <c r="P4256" s="11" t="str">
        <f>IF(Tabla134[[#This Row],[Rating]]&lt;2,"Muy Malo",IF(Tabla134[[#This Row],[Rating]]&lt;3,"Malo",IF(Tabla134[[#This Row],[Rating]]&lt;4,"Regular",IF(Tabla134[[#This Row],[Rating]]&lt;5,"Bueno","Excelente"))))</f>
        <v>Regular</v>
      </c>
    </row>
    <row r="4257" spans="1:16" x14ac:dyDescent="0.2">
      <c r="A4257" s="7" t="s">
        <v>6</v>
      </c>
      <c r="B4257" s="7" t="s">
        <v>1209</v>
      </c>
      <c r="C4257" s="7" t="s">
        <v>108</v>
      </c>
      <c r="D4257" s="8">
        <v>2015</v>
      </c>
      <c r="E4257" s="7" t="s">
        <v>922</v>
      </c>
      <c r="F4257" s="7" t="s">
        <v>796</v>
      </c>
      <c r="G4257" s="7" t="s">
        <v>528</v>
      </c>
      <c r="H4257" s="7" t="s">
        <v>7</v>
      </c>
      <c r="I4257" s="9">
        <v>0.15714988499999999</v>
      </c>
      <c r="J4257" s="10">
        <v>168.2474</v>
      </c>
      <c r="K4257" s="11">
        <v>3.8</v>
      </c>
      <c r="L4257" s="11" t="str">
        <f>IF(Tabla134[[#This Row],[Item Weight]]&lt;$U$12,"Poco Peso",IF(Tabla134[[#This Row],[Item Weight]]&lt;$U$13,"Peso Medio","Peso Alto"))</f>
        <v>Peso Medio</v>
      </c>
      <c r="M4257" s="7">
        <v>11.6</v>
      </c>
      <c r="N4257" s="11">
        <f>IF(Tabla134[[#This Row],[Item Weight (Nulos)]]="",VLOOKUP(Tabla134[[#This Row],[Item Identifier]],'Tabla para Nulos'!$A$3:$B$1563,2,FALSE),Tabla134[[#This Row],[Item Weight (Nulos)]])</f>
        <v>11.6</v>
      </c>
      <c r="O4257" s="11" t="str">
        <f>IF(Tabla134[[#This Row],[Item Visibility]]&lt;$U$15,"Poca visibilidad",IF(Tabla134[[#This Row],[Item Visibility]]&lt;$U$16,"Visibilidad media","Mayor visibilidad"))</f>
        <v>Mayor visibilidad</v>
      </c>
      <c r="P4257" s="11" t="str">
        <f>IF(Tabla134[[#This Row],[Rating]]&lt;2,"Muy Malo",IF(Tabla134[[#This Row],[Rating]]&lt;3,"Malo",IF(Tabla134[[#This Row],[Rating]]&lt;4,"Regular",IF(Tabla134[[#This Row],[Rating]]&lt;5,"Bueno","Excelente"))))</f>
        <v>Regular</v>
      </c>
    </row>
    <row r="4258" spans="1:16" x14ac:dyDescent="0.2">
      <c r="A4258" s="7" t="s">
        <v>6</v>
      </c>
      <c r="B4258" s="7" t="s">
        <v>1140</v>
      </c>
      <c r="C4258" s="7" t="s">
        <v>25</v>
      </c>
      <c r="D4258" s="8">
        <v>2015</v>
      </c>
      <c r="E4258" s="7" t="s">
        <v>922</v>
      </c>
      <c r="F4258" s="7" t="s">
        <v>796</v>
      </c>
      <c r="G4258" s="7" t="s">
        <v>528</v>
      </c>
      <c r="H4258" s="7" t="s">
        <v>7</v>
      </c>
      <c r="I4258" s="9">
        <v>0.16176283499999999</v>
      </c>
      <c r="J4258" s="10">
        <v>185.92660000000001</v>
      </c>
      <c r="K4258" s="11">
        <v>3.8</v>
      </c>
      <c r="L4258" s="11" t="str">
        <f>IF(Tabla134[[#This Row],[Item Weight]]&lt;$U$12,"Poco Peso",IF(Tabla134[[#This Row],[Item Weight]]&lt;$U$13,"Peso Medio","Peso Alto"))</f>
        <v>Peso Medio</v>
      </c>
      <c r="M4258" s="7">
        <v>15</v>
      </c>
      <c r="N4258" s="11">
        <f>IF(Tabla134[[#This Row],[Item Weight (Nulos)]]="",VLOOKUP(Tabla134[[#This Row],[Item Identifier]],'Tabla para Nulos'!$A$3:$B$1563,2,FALSE),Tabla134[[#This Row],[Item Weight (Nulos)]])</f>
        <v>15</v>
      </c>
      <c r="O4258" s="11" t="str">
        <f>IF(Tabla134[[#This Row],[Item Visibility]]&lt;$U$15,"Poca visibilidad",IF(Tabla134[[#This Row],[Item Visibility]]&lt;$U$16,"Visibilidad media","Mayor visibilidad"))</f>
        <v>Mayor visibilidad</v>
      </c>
      <c r="P4258" s="11" t="str">
        <f>IF(Tabla134[[#This Row],[Rating]]&lt;2,"Muy Malo",IF(Tabla134[[#This Row],[Rating]]&lt;3,"Malo",IF(Tabla134[[#This Row],[Rating]]&lt;4,"Regular",IF(Tabla134[[#This Row],[Rating]]&lt;5,"Bueno","Excelente"))))</f>
        <v>Regular</v>
      </c>
    </row>
    <row r="4259" spans="1:16" x14ac:dyDescent="0.2">
      <c r="A4259" s="7" t="s">
        <v>6</v>
      </c>
      <c r="B4259" s="7" t="s">
        <v>551</v>
      </c>
      <c r="C4259" s="7" t="s">
        <v>10</v>
      </c>
      <c r="D4259" s="8">
        <v>2015</v>
      </c>
      <c r="E4259" s="7" t="s">
        <v>922</v>
      </c>
      <c r="F4259" s="7" t="s">
        <v>796</v>
      </c>
      <c r="G4259" s="7" t="s">
        <v>528</v>
      </c>
      <c r="H4259" s="7" t="s">
        <v>7</v>
      </c>
      <c r="I4259" s="9">
        <v>0.132351411</v>
      </c>
      <c r="J4259" s="10">
        <v>190.38720000000001</v>
      </c>
      <c r="K4259" s="11">
        <v>3.8</v>
      </c>
      <c r="L4259" s="11" t="str">
        <f>IF(Tabla134[[#This Row],[Item Weight]]&lt;$U$12,"Poco Peso",IF(Tabla134[[#This Row],[Item Weight]]&lt;$U$13,"Peso Medio","Peso Alto"))</f>
        <v>Peso Medio</v>
      </c>
      <c r="M4259" s="7">
        <v>12.15</v>
      </c>
      <c r="N4259" s="11">
        <f>IF(Tabla134[[#This Row],[Item Weight (Nulos)]]="",VLOOKUP(Tabla134[[#This Row],[Item Identifier]],'Tabla para Nulos'!$A$3:$B$1563,2,FALSE),Tabla134[[#This Row],[Item Weight (Nulos)]])</f>
        <v>12.15</v>
      </c>
      <c r="O4259" s="11" t="str">
        <f>IF(Tabla134[[#This Row],[Item Visibility]]&lt;$U$15,"Poca visibilidad",IF(Tabla134[[#This Row],[Item Visibility]]&lt;$U$16,"Visibilidad media","Mayor visibilidad"))</f>
        <v>Mayor visibilidad</v>
      </c>
      <c r="P4259" s="11" t="str">
        <f>IF(Tabla134[[#This Row],[Rating]]&lt;2,"Muy Malo",IF(Tabla134[[#This Row],[Rating]]&lt;3,"Malo",IF(Tabla134[[#This Row],[Rating]]&lt;4,"Regular",IF(Tabla134[[#This Row],[Rating]]&lt;5,"Bueno","Excelente"))))</f>
        <v>Regular</v>
      </c>
    </row>
    <row r="4260" spans="1:16" x14ac:dyDescent="0.2">
      <c r="A4260" s="7" t="s">
        <v>6</v>
      </c>
      <c r="B4260" s="7" t="s">
        <v>332</v>
      </c>
      <c r="C4260" s="7" t="s">
        <v>47</v>
      </c>
      <c r="D4260" s="8">
        <v>2015</v>
      </c>
      <c r="E4260" s="7" t="s">
        <v>922</v>
      </c>
      <c r="F4260" s="7" t="s">
        <v>796</v>
      </c>
      <c r="G4260" s="7" t="s">
        <v>528</v>
      </c>
      <c r="H4260" s="7" t="s">
        <v>7</v>
      </c>
      <c r="I4260" s="9">
        <v>1.8061324E-2</v>
      </c>
      <c r="J4260" s="10">
        <v>102.599</v>
      </c>
      <c r="K4260" s="11">
        <v>3.8</v>
      </c>
      <c r="L4260" s="11" t="str">
        <f>IF(Tabla134[[#This Row],[Item Weight]]&lt;$U$12,"Poco Peso",IF(Tabla134[[#This Row],[Item Weight]]&lt;$U$13,"Peso Medio","Peso Alto"))</f>
        <v>Peso Alto</v>
      </c>
      <c r="M4260" s="7">
        <v>19.7</v>
      </c>
      <c r="N4260" s="11">
        <f>IF(Tabla134[[#This Row],[Item Weight (Nulos)]]="",VLOOKUP(Tabla134[[#This Row],[Item Identifier]],'Tabla para Nulos'!$A$3:$B$1563,2,FALSE),Tabla134[[#This Row],[Item Weight (Nulos)]])</f>
        <v>19.7</v>
      </c>
      <c r="O4260" s="11" t="str">
        <f>IF(Tabla134[[#This Row],[Item Visibility]]&lt;$U$15,"Poca visibilidad",IF(Tabla134[[#This Row],[Item Visibility]]&lt;$U$16,"Visibilidad media","Mayor visibilidad"))</f>
        <v>Poca visibilidad</v>
      </c>
      <c r="P4260" s="11" t="str">
        <f>IF(Tabla134[[#This Row],[Rating]]&lt;2,"Muy Malo",IF(Tabla134[[#This Row],[Rating]]&lt;3,"Malo",IF(Tabla134[[#This Row],[Rating]]&lt;4,"Regular",IF(Tabla134[[#This Row],[Rating]]&lt;5,"Bueno","Excelente"))))</f>
        <v>Regular</v>
      </c>
    </row>
    <row r="4261" spans="1:16" x14ac:dyDescent="0.2">
      <c r="A4261" s="7" t="s">
        <v>6</v>
      </c>
      <c r="B4261" s="7" t="s">
        <v>1497</v>
      </c>
      <c r="C4261" s="7" t="s">
        <v>14</v>
      </c>
      <c r="D4261" s="8">
        <v>2015</v>
      </c>
      <c r="E4261" s="7" t="s">
        <v>922</v>
      </c>
      <c r="F4261" s="7" t="s">
        <v>796</v>
      </c>
      <c r="G4261" s="7" t="s">
        <v>528</v>
      </c>
      <c r="H4261" s="7" t="s">
        <v>7</v>
      </c>
      <c r="I4261" s="9">
        <v>9.0130536999999997E-2</v>
      </c>
      <c r="J4261" s="10">
        <v>131.46260000000001</v>
      </c>
      <c r="K4261" s="11">
        <v>3.8</v>
      </c>
      <c r="L4261" s="11" t="str">
        <f>IF(Tabla134[[#This Row],[Item Weight]]&lt;$U$12,"Poco Peso",IF(Tabla134[[#This Row],[Item Weight]]&lt;$U$13,"Peso Medio","Peso Alto"))</f>
        <v>Poco Peso</v>
      </c>
      <c r="M4261" s="7">
        <v>6.67</v>
      </c>
      <c r="N4261" s="11">
        <f>IF(Tabla134[[#This Row],[Item Weight (Nulos)]]="",VLOOKUP(Tabla134[[#This Row],[Item Identifier]],'Tabla para Nulos'!$A$3:$B$1563,2,FALSE),Tabla134[[#This Row],[Item Weight (Nulos)]])</f>
        <v>6.67</v>
      </c>
      <c r="O4261" s="11" t="str">
        <f>IF(Tabla134[[#This Row],[Item Visibility]]&lt;$U$15,"Poca visibilidad",IF(Tabla134[[#This Row],[Item Visibility]]&lt;$U$16,"Visibilidad media","Mayor visibilidad"))</f>
        <v>Visibilidad media</v>
      </c>
      <c r="P4261" s="11" t="str">
        <f>IF(Tabla134[[#This Row],[Rating]]&lt;2,"Muy Malo",IF(Tabla134[[#This Row],[Rating]]&lt;3,"Malo",IF(Tabla134[[#This Row],[Rating]]&lt;4,"Regular",IF(Tabla134[[#This Row],[Rating]]&lt;5,"Bueno","Excelente"))))</f>
        <v>Regular</v>
      </c>
    </row>
    <row r="4262" spans="1:16" x14ac:dyDescent="0.2">
      <c r="A4262" s="7" t="s">
        <v>6</v>
      </c>
      <c r="B4262" s="7" t="s">
        <v>541</v>
      </c>
      <c r="C4262" s="7" t="s">
        <v>14</v>
      </c>
      <c r="D4262" s="8">
        <v>2015</v>
      </c>
      <c r="E4262" s="7" t="s">
        <v>922</v>
      </c>
      <c r="F4262" s="7" t="s">
        <v>796</v>
      </c>
      <c r="G4262" s="7" t="s">
        <v>528</v>
      </c>
      <c r="H4262" s="7" t="s">
        <v>7</v>
      </c>
      <c r="I4262" s="9">
        <v>8.8373591000000001E-2</v>
      </c>
      <c r="J4262" s="10">
        <v>119.37560000000001</v>
      </c>
      <c r="K4262" s="11">
        <v>3.8</v>
      </c>
      <c r="L4262" s="11" t="str">
        <f>IF(Tabla134[[#This Row],[Item Weight]]&lt;$U$12,"Poco Peso",IF(Tabla134[[#This Row],[Item Weight]]&lt;$U$13,"Peso Medio","Peso Alto"))</f>
        <v>Poco Peso</v>
      </c>
      <c r="M4262" s="7">
        <v>8.6549999999999994</v>
      </c>
      <c r="N4262" s="11">
        <f>IF(Tabla134[[#This Row],[Item Weight (Nulos)]]="",VLOOKUP(Tabla134[[#This Row],[Item Identifier]],'Tabla para Nulos'!$A$3:$B$1563,2,FALSE),Tabla134[[#This Row],[Item Weight (Nulos)]])</f>
        <v>8.6549999999999994</v>
      </c>
      <c r="O4262" s="11" t="str">
        <f>IF(Tabla134[[#This Row],[Item Visibility]]&lt;$U$15,"Poca visibilidad",IF(Tabla134[[#This Row],[Item Visibility]]&lt;$U$16,"Visibilidad media","Mayor visibilidad"))</f>
        <v>Visibilidad media</v>
      </c>
      <c r="P4262" s="11" t="str">
        <f>IF(Tabla134[[#This Row],[Rating]]&lt;2,"Muy Malo",IF(Tabla134[[#This Row],[Rating]]&lt;3,"Malo",IF(Tabla134[[#This Row],[Rating]]&lt;4,"Regular",IF(Tabla134[[#This Row],[Rating]]&lt;5,"Bueno","Excelente"))))</f>
        <v>Regular</v>
      </c>
    </row>
    <row r="4263" spans="1:16" x14ac:dyDescent="0.2">
      <c r="A4263" s="7" t="s">
        <v>6</v>
      </c>
      <c r="B4263" s="7" t="s">
        <v>719</v>
      </c>
      <c r="C4263" s="7" t="s">
        <v>14</v>
      </c>
      <c r="D4263" s="8">
        <v>2015</v>
      </c>
      <c r="E4263" s="7" t="s">
        <v>922</v>
      </c>
      <c r="F4263" s="7" t="s">
        <v>796</v>
      </c>
      <c r="G4263" s="7" t="s">
        <v>528</v>
      </c>
      <c r="H4263" s="7" t="s">
        <v>7</v>
      </c>
      <c r="I4263" s="9">
        <v>1.4047825E-2</v>
      </c>
      <c r="J4263" s="10">
        <v>196.50839999999999</v>
      </c>
      <c r="K4263" s="11">
        <v>3.8</v>
      </c>
      <c r="L4263" s="11" t="str">
        <f>IF(Tabla134[[#This Row],[Item Weight]]&lt;$U$12,"Poco Peso",IF(Tabla134[[#This Row],[Item Weight]]&lt;$U$13,"Peso Medio","Peso Alto"))</f>
        <v>Peso Medio</v>
      </c>
      <c r="M4263" s="7">
        <v>9.3000000000000007</v>
      </c>
      <c r="N4263" s="11">
        <f>IF(Tabla134[[#This Row],[Item Weight (Nulos)]]="",VLOOKUP(Tabla134[[#This Row],[Item Identifier]],'Tabla para Nulos'!$A$3:$B$1563,2,FALSE),Tabla134[[#This Row],[Item Weight (Nulos)]])</f>
        <v>9.3000000000000007</v>
      </c>
      <c r="O4263" s="11" t="str">
        <f>IF(Tabla134[[#This Row],[Item Visibility]]&lt;$U$15,"Poca visibilidad",IF(Tabla134[[#This Row],[Item Visibility]]&lt;$U$16,"Visibilidad media","Mayor visibilidad"))</f>
        <v>Poca visibilidad</v>
      </c>
      <c r="P4263" s="11" t="str">
        <f>IF(Tabla134[[#This Row],[Rating]]&lt;2,"Muy Malo",IF(Tabla134[[#This Row],[Rating]]&lt;3,"Malo",IF(Tabla134[[#This Row],[Rating]]&lt;4,"Regular",IF(Tabla134[[#This Row],[Rating]]&lt;5,"Bueno","Excelente"))))</f>
        <v>Regular</v>
      </c>
    </row>
    <row r="4264" spans="1:16" x14ac:dyDescent="0.2">
      <c r="A4264" s="7" t="s">
        <v>6</v>
      </c>
      <c r="B4264" s="7" t="s">
        <v>980</v>
      </c>
      <c r="C4264" s="7" t="s">
        <v>28</v>
      </c>
      <c r="D4264" s="8">
        <v>2020</v>
      </c>
      <c r="E4264" s="7" t="s">
        <v>919</v>
      </c>
      <c r="F4264" s="7" t="s">
        <v>796</v>
      </c>
      <c r="G4264" s="7" t="s">
        <v>528</v>
      </c>
      <c r="H4264" s="7" t="s">
        <v>7</v>
      </c>
      <c r="I4264" s="9">
        <v>2.6520167000000001E-2</v>
      </c>
      <c r="J4264" s="10">
        <v>144.81280000000001</v>
      </c>
      <c r="K4264" s="11">
        <v>3.8</v>
      </c>
      <c r="L4264" s="11" t="str">
        <f>IF(Tabla134[[#This Row],[Item Weight]]&lt;$U$12,"Poco Peso",IF(Tabla134[[#This Row],[Item Weight]]&lt;$U$13,"Peso Medio","Peso Alto"))</f>
        <v>Peso Medio</v>
      </c>
      <c r="M4264" s="7">
        <v>10.5</v>
      </c>
      <c r="N4264" s="11">
        <f>IF(Tabla134[[#This Row],[Item Weight (Nulos)]]="",VLOOKUP(Tabla134[[#This Row],[Item Identifier]],'Tabla para Nulos'!$A$3:$B$1563,2,FALSE),Tabla134[[#This Row],[Item Weight (Nulos)]])</f>
        <v>10.5</v>
      </c>
      <c r="O4264" s="11" t="str">
        <f>IF(Tabla134[[#This Row],[Item Visibility]]&lt;$U$15,"Poca visibilidad",IF(Tabla134[[#This Row],[Item Visibility]]&lt;$U$16,"Visibilidad media","Mayor visibilidad"))</f>
        <v>Poca visibilidad</v>
      </c>
      <c r="P4264" s="11" t="str">
        <f>IF(Tabla134[[#This Row],[Rating]]&lt;2,"Muy Malo",IF(Tabla134[[#This Row],[Rating]]&lt;3,"Malo",IF(Tabla134[[#This Row],[Rating]]&lt;4,"Regular",IF(Tabla134[[#This Row],[Rating]]&lt;5,"Bueno","Excelente"))))</f>
        <v>Regular</v>
      </c>
    </row>
    <row r="4265" spans="1:16" x14ac:dyDescent="0.2">
      <c r="A4265" s="7" t="s">
        <v>6</v>
      </c>
      <c r="B4265" s="7" t="s">
        <v>568</v>
      </c>
      <c r="C4265" s="7" t="s">
        <v>17</v>
      </c>
      <c r="D4265" s="8">
        <v>2020</v>
      </c>
      <c r="E4265" s="7" t="s">
        <v>919</v>
      </c>
      <c r="F4265" s="7" t="s">
        <v>796</v>
      </c>
      <c r="G4265" s="7" t="s">
        <v>528</v>
      </c>
      <c r="H4265" s="7" t="s">
        <v>7</v>
      </c>
      <c r="I4265" s="9">
        <v>6.3583940000000005E-2</v>
      </c>
      <c r="J4265" s="10">
        <v>89.485600000000005</v>
      </c>
      <c r="K4265" s="11">
        <v>3.8</v>
      </c>
      <c r="L4265" s="11" t="str">
        <f>IF(Tabla134[[#This Row],[Item Weight]]&lt;$U$12,"Poco Peso",IF(Tabla134[[#This Row],[Item Weight]]&lt;$U$13,"Peso Medio","Peso Alto"))</f>
        <v>Peso Medio</v>
      </c>
      <c r="M4265" s="7">
        <v>11.35</v>
      </c>
      <c r="N4265" s="11">
        <f>IF(Tabla134[[#This Row],[Item Weight (Nulos)]]="",VLOOKUP(Tabla134[[#This Row],[Item Identifier]],'Tabla para Nulos'!$A$3:$B$1563,2,FALSE),Tabla134[[#This Row],[Item Weight (Nulos)]])</f>
        <v>11.35</v>
      </c>
      <c r="O4265" s="11" t="str">
        <f>IF(Tabla134[[#This Row],[Item Visibility]]&lt;$U$15,"Poca visibilidad",IF(Tabla134[[#This Row],[Item Visibility]]&lt;$U$16,"Visibilidad media","Mayor visibilidad"))</f>
        <v>Visibilidad media</v>
      </c>
      <c r="P4265" s="11" t="str">
        <f>IF(Tabla134[[#This Row],[Rating]]&lt;2,"Muy Malo",IF(Tabla134[[#This Row],[Rating]]&lt;3,"Malo",IF(Tabla134[[#This Row],[Rating]]&lt;4,"Regular",IF(Tabla134[[#This Row],[Rating]]&lt;5,"Bueno","Excelente"))))</f>
        <v>Regular</v>
      </c>
    </row>
    <row r="4266" spans="1:16" x14ac:dyDescent="0.2">
      <c r="A4266" s="7" t="s">
        <v>6</v>
      </c>
      <c r="B4266" s="7" t="s">
        <v>80</v>
      </c>
      <c r="C4266" s="7" t="s">
        <v>71</v>
      </c>
      <c r="D4266" s="8">
        <v>2020</v>
      </c>
      <c r="E4266" s="7" t="s">
        <v>919</v>
      </c>
      <c r="F4266" s="7" t="s">
        <v>796</v>
      </c>
      <c r="G4266" s="7" t="s">
        <v>528</v>
      </c>
      <c r="H4266" s="7" t="s">
        <v>7</v>
      </c>
      <c r="I4266" s="9">
        <v>4.4151435000000003E-2</v>
      </c>
      <c r="J4266" s="10">
        <v>61.519399999999997</v>
      </c>
      <c r="K4266" s="11">
        <v>3.8</v>
      </c>
      <c r="L4266" s="11" t="str">
        <f>IF(Tabla134[[#This Row],[Item Weight]]&lt;$U$12,"Poco Peso",IF(Tabla134[[#This Row],[Item Weight]]&lt;$U$13,"Peso Medio","Peso Alto"))</f>
        <v>Peso Medio</v>
      </c>
      <c r="M4266" s="7">
        <v>9.42</v>
      </c>
      <c r="N4266" s="11">
        <f>IF(Tabla134[[#This Row],[Item Weight (Nulos)]]="",VLOOKUP(Tabla134[[#This Row],[Item Identifier]],'Tabla para Nulos'!$A$3:$B$1563,2,FALSE),Tabla134[[#This Row],[Item Weight (Nulos)]])</f>
        <v>9.42</v>
      </c>
      <c r="O4266" s="11" t="str">
        <f>IF(Tabla134[[#This Row],[Item Visibility]]&lt;$U$15,"Poca visibilidad",IF(Tabla134[[#This Row],[Item Visibility]]&lt;$U$16,"Visibilidad media","Mayor visibilidad"))</f>
        <v>Visibilidad media</v>
      </c>
      <c r="P4266" s="11" t="str">
        <f>IF(Tabla134[[#This Row],[Rating]]&lt;2,"Muy Malo",IF(Tabla134[[#This Row],[Rating]]&lt;3,"Malo",IF(Tabla134[[#This Row],[Rating]]&lt;4,"Regular",IF(Tabla134[[#This Row],[Rating]]&lt;5,"Bueno","Excelente"))))</f>
        <v>Regular</v>
      </c>
    </row>
    <row r="4267" spans="1:16" x14ac:dyDescent="0.2">
      <c r="A4267" s="7" t="s">
        <v>6</v>
      </c>
      <c r="B4267" s="7" t="s">
        <v>364</v>
      </c>
      <c r="C4267" s="7" t="s">
        <v>71</v>
      </c>
      <c r="D4267" s="8">
        <v>2020</v>
      </c>
      <c r="E4267" s="7" t="s">
        <v>919</v>
      </c>
      <c r="F4267" s="7" t="s">
        <v>796</v>
      </c>
      <c r="G4267" s="7" t="s">
        <v>528</v>
      </c>
      <c r="H4267" s="7" t="s">
        <v>7</v>
      </c>
      <c r="I4267" s="9">
        <v>4.2240149999999997E-2</v>
      </c>
      <c r="J4267" s="10">
        <v>194.982</v>
      </c>
      <c r="K4267" s="11">
        <v>3.8</v>
      </c>
      <c r="L4267" s="11" t="str">
        <f>IF(Tabla134[[#This Row],[Item Weight]]&lt;$U$12,"Poco Peso",IF(Tabla134[[#This Row],[Item Weight]]&lt;$U$13,"Peso Medio","Peso Alto"))</f>
        <v>Peso Medio</v>
      </c>
      <c r="M4267" s="7">
        <v>11.5</v>
      </c>
      <c r="N4267" s="11">
        <f>IF(Tabla134[[#This Row],[Item Weight (Nulos)]]="",VLOOKUP(Tabla134[[#This Row],[Item Identifier]],'Tabla para Nulos'!$A$3:$B$1563,2,FALSE),Tabla134[[#This Row],[Item Weight (Nulos)]])</f>
        <v>11.5</v>
      </c>
      <c r="O4267" s="11" t="str">
        <f>IF(Tabla134[[#This Row],[Item Visibility]]&lt;$U$15,"Poca visibilidad",IF(Tabla134[[#This Row],[Item Visibility]]&lt;$U$16,"Visibilidad media","Mayor visibilidad"))</f>
        <v>Visibilidad media</v>
      </c>
      <c r="P4267" s="11" t="str">
        <f>IF(Tabla134[[#This Row],[Rating]]&lt;2,"Muy Malo",IF(Tabla134[[#This Row],[Rating]]&lt;3,"Malo",IF(Tabla134[[#This Row],[Rating]]&lt;4,"Regular",IF(Tabla134[[#This Row],[Rating]]&lt;5,"Bueno","Excelente"))))</f>
        <v>Regular</v>
      </c>
    </row>
    <row r="4268" spans="1:16" x14ac:dyDescent="0.2">
      <c r="A4268" s="7" t="s">
        <v>6</v>
      </c>
      <c r="B4268" s="7" t="s">
        <v>63</v>
      </c>
      <c r="C4268" s="7" t="s">
        <v>10</v>
      </c>
      <c r="D4268" s="8">
        <v>2020</v>
      </c>
      <c r="E4268" s="7" t="s">
        <v>919</v>
      </c>
      <c r="F4268" s="7" t="s">
        <v>796</v>
      </c>
      <c r="G4268" s="7" t="s">
        <v>528</v>
      </c>
      <c r="H4268" s="7" t="s">
        <v>7</v>
      </c>
      <c r="I4268" s="9">
        <v>0.103503049</v>
      </c>
      <c r="J4268" s="10">
        <v>129.6968</v>
      </c>
      <c r="K4268" s="11">
        <v>3.8</v>
      </c>
      <c r="L4268" s="11" t="str">
        <f>IF(Tabla134[[#This Row],[Item Weight]]&lt;$U$12,"Poco Peso",IF(Tabla134[[#This Row],[Item Weight]]&lt;$U$13,"Peso Medio","Peso Alto"))</f>
        <v>Poco Peso</v>
      </c>
      <c r="M4268" s="7">
        <v>6.11</v>
      </c>
      <c r="N4268" s="11">
        <f>IF(Tabla134[[#This Row],[Item Weight (Nulos)]]="",VLOOKUP(Tabla134[[#This Row],[Item Identifier]],'Tabla para Nulos'!$A$3:$B$1563,2,FALSE),Tabla134[[#This Row],[Item Weight (Nulos)]])</f>
        <v>6.11</v>
      </c>
      <c r="O4268" s="11" t="str">
        <f>IF(Tabla134[[#This Row],[Item Visibility]]&lt;$U$15,"Poca visibilidad",IF(Tabla134[[#This Row],[Item Visibility]]&lt;$U$16,"Visibilidad media","Mayor visibilidad"))</f>
        <v>Mayor visibilidad</v>
      </c>
      <c r="P4268" s="11" t="str">
        <f>IF(Tabla134[[#This Row],[Rating]]&lt;2,"Muy Malo",IF(Tabla134[[#This Row],[Rating]]&lt;3,"Malo",IF(Tabla134[[#This Row],[Rating]]&lt;4,"Regular",IF(Tabla134[[#This Row],[Rating]]&lt;5,"Bueno","Excelente"))))</f>
        <v>Regular</v>
      </c>
    </row>
    <row r="4269" spans="1:16" x14ac:dyDescent="0.2">
      <c r="A4269" s="7" t="s">
        <v>6</v>
      </c>
      <c r="B4269" s="7" t="s">
        <v>1490</v>
      </c>
      <c r="C4269" s="7" t="s">
        <v>10</v>
      </c>
      <c r="D4269" s="8">
        <v>2020</v>
      </c>
      <c r="E4269" s="7" t="s">
        <v>919</v>
      </c>
      <c r="F4269" s="7" t="s">
        <v>796</v>
      </c>
      <c r="G4269" s="7" t="s">
        <v>1</v>
      </c>
      <c r="H4269" s="7" t="s">
        <v>7</v>
      </c>
      <c r="I4269" s="9">
        <v>0</v>
      </c>
      <c r="J4269" s="10">
        <v>129.06780000000001</v>
      </c>
      <c r="K4269" s="11">
        <v>3.8</v>
      </c>
      <c r="L4269" s="11" t="str">
        <f>IF(Tabla134[[#This Row],[Item Weight]]&lt;$U$12,"Poco Peso",IF(Tabla134[[#This Row],[Item Weight]]&lt;$U$13,"Peso Medio","Peso Alto"))</f>
        <v>Peso Alto</v>
      </c>
      <c r="M4269" s="7">
        <v>20.2</v>
      </c>
      <c r="N4269" s="11">
        <f>IF(Tabla134[[#This Row],[Item Weight (Nulos)]]="",VLOOKUP(Tabla134[[#This Row],[Item Identifier]],'Tabla para Nulos'!$A$3:$B$1563,2,FALSE),Tabla134[[#This Row],[Item Weight (Nulos)]])</f>
        <v>20.2</v>
      </c>
      <c r="O4269" s="11" t="str">
        <f>IF(Tabla134[[#This Row],[Item Visibility]]&lt;$U$15,"Poca visibilidad",IF(Tabla134[[#This Row],[Item Visibility]]&lt;$U$16,"Visibilidad media","Mayor visibilidad"))</f>
        <v>Poca visibilidad</v>
      </c>
      <c r="P4269" s="11" t="str">
        <f>IF(Tabla134[[#This Row],[Rating]]&lt;2,"Muy Malo",IF(Tabla134[[#This Row],[Rating]]&lt;3,"Malo",IF(Tabla134[[#This Row],[Rating]]&lt;4,"Regular",IF(Tabla134[[#This Row],[Rating]]&lt;5,"Bueno","Excelente"))))</f>
        <v>Regular</v>
      </c>
    </row>
    <row r="4270" spans="1:16" x14ac:dyDescent="0.2">
      <c r="A4270" s="7" t="s">
        <v>6</v>
      </c>
      <c r="B4270" s="7" t="s">
        <v>1200</v>
      </c>
      <c r="C4270" s="7" t="s">
        <v>47</v>
      </c>
      <c r="D4270" s="8">
        <v>2020</v>
      </c>
      <c r="E4270" s="7" t="s">
        <v>919</v>
      </c>
      <c r="F4270" s="7" t="s">
        <v>796</v>
      </c>
      <c r="G4270" s="7" t="s">
        <v>1</v>
      </c>
      <c r="H4270" s="7" t="s">
        <v>7</v>
      </c>
      <c r="I4270" s="9">
        <v>4.0216229999999999E-2</v>
      </c>
      <c r="J4270" s="10">
        <v>90.451400000000007</v>
      </c>
      <c r="K4270" s="11">
        <v>3.8</v>
      </c>
      <c r="L4270" s="11" t="str">
        <f>IF(Tabla134[[#This Row],[Item Weight]]&lt;$U$12,"Poco Peso",IF(Tabla134[[#This Row],[Item Weight]]&lt;$U$13,"Peso Medio","Peso Alto"))</f>
        <v>Poco Peso</v>
      </c>
      <c r="M4270" s="7">
        <v>7.97</v>
      </c>
      <c r="N4270" s="11">
        <f>IF(Tabla134[[#This Row],[Item Weight (Nulos)]]="",VLOOKUP(Tabla134[[#This Row],[Item Identifier]],'Tabla para Nulos'!$A$3:$B$1563,2,FALSE),Tabla134[[#This Row],[Item Weight (Nulos)]])</f>
        <v>7.97</v>
      </c>
      <c r="O4270" s="11" t="str">
        <f>IF(Tabla134[[#This Row],[Item Visibility]]&lt;$U$15,"Poca visibilidad",IF(Tabla134[[#This Row],[Item Visibility]]&lt;$U$16,"Visibilidad media","Mayor visibilidad"))</f>
        <v>Visibilidad media</v>
      </c>
      <c r="P4270" s="11" t="str">
        <f>IF(Tabla134[[#This Row],[Rating]]&lt;2,"Muy Malo",IF(Tabla134[[#This Row],[Rating]]&lt;3,"Malo",IF(Tabla134[[#This Row],[Rating]]&lt;4,"Regular",IF(Tabla134[[#This Row],[Rating]]&lt;5,"Bueno","Excelente"))))</f>
        <v>Regular</v>
      </c>
    </row>
    <row r="4271" spans="1:16" x14ac:dyDescent="0.2">
      <c r="A4271" s="7" t="s">
        <v>6</v>
      </c>
      <c r="B4271" s="7" t="s">
        <v>960</v>
      </c>
      <c r="C4271" s="7" t="s">
        <v>14</v>
      </c>
      <c r="D4271" s="8">
        <v>2020</v>
      </c>
      <c r="E4271" s="7" t="s">
        <v>919</v>
      </c>
      <c r="F4271" s="7" t="s">
        <v>796</v>
      </c>
      <c r="G4271" s="7" t="s">
        <v>1</v>
      </c>
      <c r="H4271" s="7" t="s">
        <v>7</v>
      </c>
      <c r="I4271" s="9">
        <v>8.5617517000000004E-2</v>
      </c>
      <c r="J4271" s="10">
        <v>229.36680000000001</v>
      </c>
      <c r="K4271" s="11">
        <v>3.8</v>
      </c>
      <c r="L4271" s="11" t="str">
        <f>IF(Tabla134[[#This Row],[Item Weight]]&lt;$U$12,"Poco Peso",IF(Tabla134[[#This Row],[Item Weight]]&lt;$U$13,"Peso Medio","Peso Alto"))</f>
        <v>Peso Medio</v>
      </c>
      <c r="M4271" s="7">
        <v>10.65</v>
      </c>
      <c r="N4271" s="11">
        <f>IF(Tabla134[[#This Row],[Item Weight (Nulos)]]="",VLOOKUP(Tabla134[[#This Row],[Item Identifier]],'Tabla para Nulos'!$A$3:$B$1563,2,FALSE),Tabla134[[#This Row],[Item Weight (Nulos)]])</f>
        <v>10.65</v>
      </c>
      <c r="O4271" s="11" t="str">
        <f>IF(Tabla134[[#This Row],[Item Visibility]]&lt;$U$15,"Poca visibilidad",IF(Tabla134[[#This Row],[Item Visibility]]&lt;$U$16,"Visibilidad media","Mayor visibilidad"))</f>
        <v>Visibilidad media</v>
      </c>
      <c r="P4271" s="11" t="str">
        <f>IF(Tabla134[[#This Row],[Rating]]&lt;2,"Muy Malo",IF(Tabla134[[#This Row],[Rating]]&lt;3,"Malo",IF(Tabla134[[#This Row],[Rating]]&lt;4,"Regular",IF(Tabla134[[#This Row],[Rating]]&lt;5,"Bueno","Excelente"))))</f>
        <v>Regular</v>
      </c>
    </row>
    <row r="4272" spans="1:16" x14ac:dyDescent="0.2">
      <c r="A4272" s="7" t="s">
        <v>124</v>
      </c>
      <c r="B4272" s="7" t="s">
        <v>1545</v>
      </c>
      <c r="C4272" s="7" t="s">
        <v>14</v>
      </c>
      <c r="D4272" s="8">
        <v>2017</v>
      </c>
      <c r="E4272" s="7" t="s">
        <v>797</v>
      </c>
      <c r="F4272" s="7" t="s">
        <v>796</v>
      </c>
      <c r="G4272" s="7" t="s">
        <v>702</v>
      </c>
      <c r="H4272" s="7" t="s">
        <v>7</v>
      </c>
      <c r="I4272" s="9">
        <v>7.5516649999999999E-3</v>
      </c>
      <c r="J4272" s="10">
        <v>107.1622</v>
      </c>
      <c r="K4272" s="11">
        <v>3.8</v>
      </c>
      <c r="L4272" s="11" t="str">
        <f>IF(Tabla134[[#This Row],[Item Weight]]&lt;$U$12,"Poco Peso",IF(Tabla134[[#This Row],[Item Weight]]&lt;$U$13,"Peso Medio","Peso Alto"))</f>
        <v>Peso Alto</v>
      </c>
      <c r="M4272" s="7">
        <v>20.75</v>
      </c>
      <c r="N4272" s="11">
        <f>IF(Tabla134[[#This Row],[Item Weight (Nulos)]]="",VLOOKUP(Tabla134[[#This Row],[Item Identifier]],'Tabla para Nulos'!$A$3:$B$1563,2,FALSE),Tabla134[[#This Row],[Item Weight (Nulos)]])</f>
        <v>20.75</v>
      </c>
      <c r="O4272" s="11" t="str">
        <f>IF(Tabla134[[#This Row],[Item Visibility]]&lt;$U$15,"Poca visibilidad",IF(Tabla134[[#This Row],[Item Visibility]]&lt;$U$16,"Visibilidad media","Mayor visibilidad"))</f>
        <v>Poca visibilidad</v>
      </c>
      <c r="P4272" s="11" t="str">
        <f>IF(Tabla134[[#This Row],[Rating]]&lt;2,"Muy Malo",IF(Tabla134[[#This Row],[Rating]]&lt;3,"Malo",IF(Tabla134[[#This Row],[Rating]]&lt;4,"Regular",IF(Tabla134[[#This Row],[Rating]]&lt;5,"Bueno","Excelente"))))</f>
        <v>Regular</v>
      </c>
    </row>
    <row r="4273" spans="1:16" x14ac:dyDescent="0.2">
      <c r="A4273" s="7" t="s">
        <v>124</v>
      </c>
      <c r="B4273" s="7" t="s">
        <v>287</v>
      </c>
      <c r="C4273" s="7" t="s">
        <v>28</v>
      </c>
      <c r="D4273" s="8">
        <v>2017</v>
      </c>
      <c r="E4273" s="7" t="s">
        <v>797</v>
      </c>
      <c r="F4273" s="7" t="s">
        <v>796</v>
      </c>
      <c r="G4273" s="7" t="s">
        <v>702</v>
      </c>
      <c r="H4273" s="7" t="s">
        <v>7</v>
      </c>
      <c r="I4273" s="9">
        <v>4.6262201000000003E-2</v>
      </c>
      <c r="J4273" s="10">
        <v>97.838399999999993</v>
      </c>
      <c r="K4273" s="11">
        <v>3.8</v>
      </c>
      <c r="L4273" s="11" t="str">
        <f>IF(Tabla134[[#This Row],[Item Weight]]&lt;$U$12,"Poco Peso",IF(Tabla134[[#This Row],[Item Weight]]&lt;$U$13,"Peso Medio","Peso Alto"))</f>
        <v>Poco Peso</v>
      </c>
      <c r="M4273" s="7">
        <v>6.15</v>
      </c>
      <c r="N4273" s="11">
        <f>IF(Tabla134[[#This Row],[Item Weight (Nulos)]]="",VLOOKUP(Tabla134[[#This Row],[Item Identifier]],'Tabla para Nulos'!$A$3:$B$1563,2,FALSE),Tabla134[[#This Row],[Item Weight (Nulos)]])</f>
        <v>6.15</v>
      </c>
      <c r="O4273" s="11" t="str">
        <f>IF(Tabla134[[#This Row],[Item Visibility]]&lt;$U$15,"Poca visibilidad",IF(Tabla134[[#This Row],[Item Visibility]]&lt;$U$16,"Visibilidad media","Mayor visibilidad"))</f>
        <v>Visibilidad media</v>
      </c>
      <c r="P4273" s="11" t="str">
        <f>IF(Tabla134[[#This Row],[Rating]]&lt;2,"Muy Malo",IF(Tabla134[[#This Row],[Rating]]&lt;3,"Malo",IF(Tabla134[[#This Row],[Rating]]&lt;4,"Regular",IF(Tabla134[[#This Row],[Rating]]&lt;5,"Bueno","Excelente"))))</f>
        <v>Regular</v>
      </c>
    </row>
    <row r="4274" spans="1:16" x14ac:dyDescent="0.2">
      <c r="A4274" s="7" t="s">
        <v>124</v>
      </c>
      <c r="B4274" s="7" t="s">
        <v>1049</v>
      </c>
      <c r="C4274" s="7" t="s">
        <v>28</v>
      </c>
      <c r="D4274" s="8">
        <v>2017</v>
      </c>
      <c r="E4274" s="7" t="s">
        <v>797</v>
      </c>
      <c r="F4274" s="7" t="s">
        <v>796</v>
      </c>
      <c r="G4274" s="7" t="s">
        <v>702</v>
      </c>
      <c r="H4274" s="7" t="s">
        <v>7</v>
      </c>
      <c r="I4274" s="9">
        <v>2.8516696000000001E-2</v>
      </c>
      <c r="J4274" s="10">
        <v>194.61359999999999</v>
      </c>
      <c r="K4274" s="11">
        <v>3.8</v>
      </c>
      <c r="L4274" s="11" t="str">
        <f>IF(Tabla134[[#This Row],[Item Weight]]&lt;$U$12,"Poco Peso",IF(Tabla134[[#This Row],[Item Weight]]&lt;$U$13,"Peso Medio","Peso Alto"))</f>
        <v>Peso Medio</v>
      </c>
      <c r="M4274" s="7">
        <v>9.3000000000000007</v>
      </c>
      <c r="N4274" s="11">
        <f>IF(Tabla134[[#This Row],[Item Weight (Nulos)]]="",VLOOKUP(Tabla134[[#This Row],[Item Identifier]],'Tabla para Nulos'!$A$3:$B$1563,2,FALSE),Tabla134[[#This Row],[Item Weight (Nulos)]])</f>
        <v>9.3000000000000007</v>
      </c>
      <c r="O4274" s="11" t="str">
        <f>IF(Tabla134[[#This Row],[Item Visibility]]&lt;$U$15,"Poca visibilidad",IF(Tabla134[[#This Row],[Item Visibility]]&lt;$U$16,"Visibilidad media","Mayor visibilidad"))</f>
        <v>Visibilidad media</v>
      </c>
      <c r="P4274" s="11" t="str">
        <f>IF(Tabla134[[#This Row],[Rating]]&lt;2,"Muy Malo",IF(Tabla134[[#This Row],[Rating]]&lt;3,"Malo",IF(Tabla134[[#This Row],[Rating]]&lt;4,"Regular",IF(Tabla134[[#This Row],[Rating]]&lt;5,"Bueno","Excelente"))))</f>
        <v>Regular</v>
      </c>
    </row>
    <row r="4275" spans="1:16" x14ac:dyDescent="0.2">
      <c r="A4275" s="7" t="s">
        <v>124</v>
      </c>
      <c r="B4275" s="7" t="s">
        <v>279</v>
      </c>
      <c r="C4275" s="7" t="s">
        <v>25</v>
      </c>
      <c r="D4275" s="8">
        <v>2017</v>
      </c>
      <c r="E4275" s="7" t="s">
        <v>797</v>
      </c>
      <c r="F4275" s="7" t="s">
        <v>796</v>
      </c>
      <c r="G4275" s="7" t="s">
        <v>702</v>
      </c>
      <c r="H4275" s="7" t="s">
        <v>7</v>
      </c>
      <c r="I4275" s="9">
        <v>3.4880143000000002E-2</v>
      </c>
      <c r="J4275" s="10">
        <v>177.93440000000001</v>
      </c>
      <c r="K4275" s="11">
        <v>3.8</v>
      </c>
      <c r="L4275" s="11" t="str">
        <f>IF(Tabla134[[#This Row],[Item Weight]]&lt;$U$12,"Poco Peso",IF(Tabla134[[#This Row],[Item Weight]]&lt;$U$13,"Peso Medio","Peso Alto"))</f>
        <v>Poco Peso</v>
      </c>
      <c r="M4275" s="7">
        <v>5.94</v>
      </c>
      <c r="N4275" s="11">
        <f>IF(Tabla134[[#This Row],[Item Weight (Nulos)]]="",VLOOKUP(Tabla134[[#This Row],[Item Identifier]],'Tabla para Nulos'!$A$3:$B$1563,2,FALSE),Tabla134[[#This Row],[Item Weight (Nulos)]])</f>
        <v>5.94</v>
      </c>
      <c r="O4275" s="11" t="str">
        <f>IF(Tabla134[[#This Row],[Item Visibility]]&lt;$U$15,"Poca visibilidad",IF(Tabla134[[#This Row],[Item Visibility]]&lt;$U$16,"Visibilidad media","Mayor visibilidad"))</f>
        <v>Visibilidad media</v>
      </c>
      <c r="P4275" s="11" t="str">
        <f>IF(Tabla134[[#This Row],[Rating]]&lt;2,"Muy Malo",IF(Tabla134[[#This Row],[Rating]]&lt;3,"Malo",IF(Tabla134[[#This Row],[Rating]]&lt;4,"Regular",IF(Tabla134[[#This Row],[Rating]]&lt;5,"Bueno","Excelente"))))</f>
        <v>Regular</v>
      </c>
    </row>
    <row r="4276" spans="1:16" x14ac:dyDescent="0.2">
      <c r="A4276" s="7" t="s">
        <v>124</v>
      </c>
      <c r="B4276" s="7" t="s">
        <v>499</v>
      </c>
      <c r="C4276" s="7" t="s">
        <v>25</v>
      </c>
      <c r="D4276" s="8">
        <v>2017</v>
      </c>
      <c r="E4276" s="7" t="s">
        <v>797</v>
      </c>
      <c r="F4276" s="7" t="s">
        <v>796</v>
      </c>
      <c r="G4276" s="7" t="s">
        <v>702</v>
      </c>
      <c r="H4276" s="7" t="s">
        <v>7</v>
      </c>
      <c r="I4276" s="9">
        <v>0.139202085</v>
      </c>
      <c r="J4276" s="10">
        <v>46.137599999999999</v>
      </c>
      <c r="K4276" s="11">
        <v>3.8</v>
      </c>
      <c r="L4276" s="11" t="str">
        <f>IF(Tabla134[[#This Row],[Item Weight]]&lt;$U$12,"Poco Peso",IF(Tabla134[[#This Row],[Item Weight]]&lt;$U$13,"Peso Medio","Peso Alto"))</f>
        <v>Poco Peso</v>
      </c>
      <c r="M4276" s="7">
        <v>8.7100000000000009</v>
      </c>
      <c r="N4276" s="11">
        <f>IF(Tabla134[[#This Row],[Item Weight (Nulos)]]="",VLOOKUP(Tabla134[[#This Row],[Item Identifier]],'Tabla para Nulos'!$A$3:$B$1563,2,FALSE),Tabla134[[#This Row],[Item Weight (Nulos)]])</f>
        <v>8.7100000000000009</v>
      </c>
      <c r="O4276" s="11" t="str">
        <f>IF(Tabla134[[#This Row],[Item Visibility]]&lt;$U$15,"Poca visibilidad",IF(Tabla134[[#This Row],[Item Visibility]]&lt;$U$16,"Visibilidad media","Mayor visibilidad"))</f>
        <v>Mayor visibilidad</v>
      </c>
      <c r="P4276" s="11" t="str">
        <f>IF(Tabla134[[#This Row],[Rating]]&lt;2,"Muy Malo",IF(Tabla134[[#This Row],[Rating]]&lt;3,"Malo",IF(Tabla134[[#This Row],[Rating]]&lt;4,"Regular",IF(Tabla134[[#This Row],[Rating]]&lt;5,"Bueno","Excelente"))))</f>
        <v>Regular</v>
      </c>
    </row>
    <row r="4277" spans="1:16" x14ac:dyDescent="0.2">
      <c r="A4277" s="7" t="s">
        <v>124</v>
      </c>
      <c r="B4277" s="7" t="s">
        <v>673</v>
      </c>
      <c r="C4277" s="7" t="s">
        <v>25</v>
      </c>
      <c r="D4277" s="8">
        <v>2017</v>
      </c>
      <c r="E4277" s="7" t="s">
        <v>797</v>
      </c>
      <c r="F4277" s="7" t="s">
        <v>796</v>
      </c>
      <c r="G4277" s="7" t="s">
        <v>702</v>
      </c>
      <c r="H4277" s="7" t="s">
        <v>7</v>
      </c>
      <c r="I4277" s="9">
        <v>3.0121709E-2</v>
      </c>
      <c r="J4277" s="10">
        <v>78.066999999999993</v>
      </c>
      <c r="K4277" s="11">
        <v>3.8</v>
      </c>
      <c r="L4277" s="11" t="str">
        <f>IF(Tabla134[[#This Row],[Item Weight]]&lt;$U$12,"Poco Peso",IF(Tabla134[[#This Row],[Item Weight]]&lt;$U$13,"Peso Medio","Peso Alto"))</f>
        <v>Peso Medio</v>
      </c>
      <c r="M4277" s="7">
        <v>12.1</v>
      </c>
      <c r="N4277" s="11">
        <f>IF(Tabla134[[#This Row],[Item Weight (Nulos)]]="",VLOOKUP(Tabla134[[#This Row],[Item Identifier]],'Tabla para Nulos'!$A$3:$B$1563,2,FALSE),Tabla134[[#This Row],[Item Weight (Nulos)]])</f>
        <v>12.1</v>
      </c>
      <c r="O4277" s="11" t="str">
        <f>IF(Tabla134[[#This Row],[Item Visibility]]&lt;$U$15,"Poca visibilidad",IF(Tabla134[[#This Row],[Item Visibility]]&lt;$U$16,"Visibilidad media","Mayor visibilidad"))</f>
        <v>Visibilidad media</v>
      </c>
      <c r="P4277" s="11" t="str">
        <f>IF(Tabla134[[#This Row],[Rating]]&lt;2,"Muy Malo",IF(Tabla134[[#This Row],[Rating]]&lt;3,"Malo",IF(Tabla134[[#This Row],[Rating]]&lt;4,"Regular",IF(Tabla134[[#This Row],[Rating]]&lt;5,"Bueno","Excelente"))))</f>
        <v>Regular</v>
      </c>
    </row>
    <row r="4278" spans="1:16" x14ac:dyDescent="0.2">
      <c r="A4278" s="7" t="s">
        <v>124</v>
      </c>
      <c r="B4278" s="7" t="s">
        <v>1544</v>
      </c>
      <c r="C4278" s="7" t="s">
        <v>17</v>
      </c>
      <c r="D4278" s="8">
        <v>2017</v>
      </c>
      <c r="E4278" s="7" t="s">
        <v>797</v>
      </c>
      <c r="F4278" s="7" t="s">
        <v>796</v>
      </c>
      <c r="G4278" s="7" t="s">
        <v>702</v>
      </c>
      <c r="H4278" s="7" t="s">
        <v>7</v>
      </c>
      <c r="I4278" s="9">
        <v>2.4190156000000001E-2</v>
      </c>
      <c r="J4278" s="10">
        <v>34.487400000000001</v>
      </c>
      <c r="K4278" s="11">
        <v>3.8</v>
      </c>
      <c r="L4278" s="11" t="str">
        <f>IF(Tabla134[[#This Row],[Item Weight]]&lt;$U$12,"Poco Peso",IF(Tabla134[[#This Row],[Item Weight]]&lt;$U$13,"Peso Medio","Peso Alto"))</f>
        <v>Peso Medio</v>
      </c>
      <c r="M4278" s="7">
        <v>12.6</v>
      </c>
      <c r="N4278" s="11">
        <f>IF(Tabla134[[#This Row],[Item Weight (Nulos)]]="",VLOOKUP(Tabla134[[#This Row],[Item Identifier]],'Tabla para Nulos'!$A$3:$B$1563,2,FALSE),Tabla134[[#This Row],[Item Weight (Nulos)]])</f>
        <v>12.6</v>
      </c>
      <c r="O4278" s="11" t="str">
        <f>IF(Tabla134[[#This Row],[Item Visibility]]&lt;$U$15,"Poca visibilidad",IF(Tabla134[[#This Row],[Item Visibility]]&lt;$U$16,"Visibilidad media","Mayor visibilidad"))</f>
        <v>Poca visibilidad</v>
      </c>
      <c r="P4278" s="11" t="str">
        <f>IF(Tabla134[[#This Row],[Rating]]&lt;2,"Muy Malo",IF(Tabla134[[#This Row],[Rating]]&lt;3,"Malo",IF(Tabla134[[#This Row],[Rating]]&lt;4,"Regular",IF(Tabla134[[#This Row],[Rating]]&lt;5,"Bueno","Excelente"))))</f>
        <v>Regular</v>
      </c>
    </row>
    <row r="4279" spans="1:16" x14ac:dyDescent="0.2">
      <c r="A4279" s="7" t="s">
        <v>124</v>
      </c>
      <c r="B4279" s="7" t="s">
        <v>1066</v>
      </c>
      <c r="C4279" s="7" t="s">
        <v>171</v>
      </c>
      <c r="D4279" s="8">
        <v>2017</v>
      </c>
      <c r="E4279" s="7" t="s">
        <v>797</v>
      </c>
      <c r="F4279" s="7" t="s">
        <v>796</v>
      </c>
      <c r="G4279" s="7" t="s">
        <v>702</v>
      </c>
      <c r="H4279" s="7" t="s">
        <v>7</v>
      </c>
      <c r="I4279" s="9">
        <v>2.8592842E-2</v>
      </c>
      <c r="J4279" s="10">
        <v>151.07079999999999</v>
      </c>
      <c r="K4279" s="11">
        <v>3.8</v>
      </c>
      <c r="L4279" s="11" t="str">
        <f>IF(Tabla134[[#This Row],[Item Weight]]&lt;$U$12,"Poco Peso",IF(Tabla134[[#This Row],[Item Weight]]&lt;$U$13,"Peso Medio","Peso Alto"))</f>
        <v>Peso Medio</v>
      </c>
      <c r="M4279" s="7">
        <v>12.15</v>
      </c>
      <c r="N4279" s="11">
        <f>IF(Tabla134[[#This Row],[Item Weight (Nulos)]]="",VLOOKUP(Tabla134[[#This Row],[Item Identifier]],'Tabla para Nulos'!$A$3:$B$1563,2,FALSE),Tabla134[[#This Row],[Item Weight (Nulos)]])</f>
        <v>12.15</v>
      </c>
      <c r="O4279" s="11" t="str">
        <f>IF(Tabla134[[#This Row],[Item Visibility]]&lt;$U$15,"Poca visibilidad",IF(Tabla134[[#This Row],[Item Visibility]]&lt;$U$16,"Visibilidad media","Mayor visibilidad"))</f>
        <v>Visibilidad media</v>
      </c>
      <c r="P4279" s="11" t="str">
        <f>IF(Tabla134[[#This Row],[Rating]]&lt;2,"Muy Malo",IF(Tabla134[[#This Row],[Rating]]&lt;3,"Malo",IF(Tabla134[[#This Row],[Rating]]&lt;4,"Regular",IF(Tabla134[[#This Row],[Rating]]&lt;5,"Bueno","Excelente"))))</f>
        <v>Regular</v>
      </c>
    </row>
    <row r="4280" spans="1:16" x14ac:dyDescent="0.2">
      <c r="A4280" s="7" t="s">
        <v>124</v>
      </c>
      <c r="B4280" s="7" t="s">
        <v>437</v>
      </c>
      <c r="C4280" s="7" t="s">
        <v>171</v>
      </c>
      <c r="D4280" s="8">
        <v>2017</v>
      </c>
      <c r="E4280" s="7" t="s">
        <v>797</v>
      </c>
      <c r="F4280" s="7" t="s">
        <v>796</v>
      </c>
      <c r="G4280" s="7" t="s">
        <v>702</v>
      </c>
      <c r="H4280" s="7" t="s">
        <v>7</v>
      </c>
      <c r="I4280" s="9">
        <v>8.7923199999999993E-3</v>
      </c>
      <c r="J4280" s="10">
        <v>195.011</v>
      </c>
      <c r="K4280" s="11">
        <v>3.8</v>
      </c>
      <c r="L4280" s="11" t="str">
        <f>IF(Tabla134[[#This Row],[Item Weight]]&lt;$U$12,"Poco Peso",IF(Tabla134[[#This Row],[Item Weight]]&lt;$U$13,"Peso Medio","Peso Alto"))</f>
        <v>Peso Medio</v>
      </c>
      <c r="M4280" s="7">
        <v>14.15</v>
      </c>
      <c r="N4280" s="11">
        <f>IF(Tabla134[[#This Row],[Item Weight (Nulos)]]="",VLOOKUP(Tabla134[[#This Row],[Item Identifier]],'Tabla para Nulos'!$A$3:$B$1563,2,FALSE),Tabla134[[#This Row],[Item Weight (Nulos)]])</f>
        <v>14.15</v>
      </c>
      <c r="O4280" s="11" t="str">
        <f>IF(Tabla134[[#This Row],[Item Visibility]]&lt;$U$15,"Poca visibilidad",IF(Tabla134[[#This Row],[Item Visibility]]&lt;$U$16,"Visibilidad media","Mayor visibilidad"))</f>
        <v>Poca visibilidad</v>
      </c>
      <c r="P4280" s="11" t="str">
        <f>IF(Tabla134[[#This Row],[Rating]]&lt;2,"Muy Malo",IF(Tabla134[[#This Row],[Rating]]&lt;3,"Malo",IF(Tabla134[[#This Row],[Rating]]&lt;4,"Regular",IF(Tabla134[[#This Row],[Rating]]&lt;5,"Bueno","Excelente"))))</f>
        <v>Regular</v>
      </c>
    </row>
    <row r="4281" spans="1:16" x14ac:dyDescent="0.2">
      <c r="A4281" s="7" t="s">
        <v>124</v>
      </c>
      <c r="B4281" s="7" t="s">
        <v>198</v>
      </c>
      <c r="C4281" s="7" t="s">
        <v>171</v>
      </c>
      <c r="D4281" s="8">
        <v>2017</v>
      </c>
      <c r="E4281" s="7" t="s">
        <v>797</v>
      </c>
      <c r="F4281" s="7" t="s">
        <v>796</v>
      </c>
      <c r="G4281" s="7" t="s">
        <v>702</v>
      </c>
      <c r="H4281" s="7" t="s">
        <v>7</v>
      </c>
      <c r="I4281" s="9">
        <v>9.9893423999999995E-2</v>
      </c>
      <c r="J4281" s="10">
        <v>187.68979999999999</v>
      </c>
      <c r="K4281" s="11">
        <v>3.8</v>
      </c>
      <c r="L4281" s="11" t="str">
        <f>IF(Tabla134[[#This Row],[Item Weight]]&lt;$U$12,"Poco Peso",IF(Tabla134[[#This Row],[Item Weight]]&lt;$U$13,"Peso Medio","Peso Alto"))</f>
        <v>Peso Alto</v>
      </c>
      <c r="M4281" s="7">
        <v>20.2</v>
      </c>
      <c r="N4281" s="11">
        <f>IF(Tabla134[[#This Row],[Item Weight (Nulos)]]="",VLOOKUP(Tabla134[[#This Row],[Item Identifier]],'Tabla para Nulos'!$A$3:$B$1563,2,FALSE),Tabla134[[#This Row],[Item Weight (Nulos)]])</f>
        <v>20.2</v>
      </c>
      <c r="O4281" s="11" t="str">
        <f>IF(Tabla134[[#This Row],[Item Visibility]]&lt;$U$15,"Poca visibilidad",IF(Tabla134[[#This Row],[Item Visibility]]&lt;$U$16,"Visibilidad media","Mayor visibilidad"))</f>
        <v>Mayor visibilidad</v>
      </c>
      <c r="P4281" s="11" t="str">
        <f>IF(Tabla134[[#This Row],[Rating]]&lt;2,"Muy Malo",IF(Tabla134[[#This Row],[Rating]]&lt;3,"Malo",IF(Tabla134[[#This Row],[Rating]]&lt;4,"Regular",IF(Tabla134[[#This Row],[Rating]]&lt;5,"Bueno","Excelente"))))</f>
        <v>Regular</v>
      </c>
    </row>
    <row r="4282" spans="1:16" x14ac:dyDescent="0.2">
      <c r="A4282" s="7" t="s">
        <v>124</v>
      </c>
      <c r="B4282" s="7" t="s">
        <v>531</v>
      </c>
      <c r="C4282" s="7" t="s">
        <v>122</v>
      </c>
      <c r="D4282" s="8">
        <v>2017</v>
      </c>
      <c r="E4282" s="7" t="s">
        <v>797</v>
      </c>
      <c r="F4282" s="7" t="s">
        <v>796</v>
      </c>
      <c r="G4282" s="7" t="s">
        <v>702</v>
      </c>
      <c r="H4282" s="7" t="s">
        <v>7</v>
      </c>
      <c r="I4282" s="9">
        <v>3.7901580999999997E-2</v>
      </c>
      <c r="J4282" s="10">
        <v>126.30459999999999</v>
      </c>
      <c r="K4282" s="11">
        <v>3.8</v>
      </c>
      <c r="L4282" s="11" t="str">
        <f>IF(Tabla134[[#This Row],[Item Weight]]&lt;$U$12,"Poco Peso",IF(Tabla134[[#This Row],[Item Weight]]&lt;$U$13,"Peso Medio","Peso Alto"))</f>
        <v>Peso Medio</v>
      </c>
      <c r="M4282" s="7">
        <v>14.15</v>
      </c>
      <c r="N4282" s="11">
        <f>IF(Tabla134[[#This Row],[Item Weight (Nulos)]]="",VLOOKUP(Tabla134[[#This Row],[Item Identifier]],'Tabla para Nulos'!$A$3:$B$1563,2,FALSE),Tabla134[[#This Row],[Item Weight (Nulos)]])</f>
        <v>14.15</v>
      </c>
      <c r="O4282" s="11" t="str">
        <f>IF(Tabla134[[#This Row],[Item Visibility]]&lt;$U$15,"Poca visibilidad",IF(Tabla134[[#This Row],[Item Visibility]]&lt;$U$16,"Visibilidad media","Mayor visibilidad"))</f>
        <v>Visibilidad media</v>
      </c>
      <c r="P4282" s="11" t="str">
        <f>IF(Tabla134[[#This Row],[Rating]]&lt;2,"Muy Malo",IF(Tabla134[[#This Row],[Rating]]&lt;3,"Malo",IF(Tabla134[[#This Row],[Rating]]&lt;4,"Regular",IF(Tabla134[[#This Row],[Rating]]&lt;5,"Bueno","Excelente"))))</f>
        <v>Regular</v>
      </c>
    </row>
    <row r="4283" spans="1:16" x14ac:dyDescent="0.2">
      <c r="A4283" s="7" t="s">
        <v>6</v>
      </c>
      <c r="B4283" s="7" t="s">
        <v>1262</v>
      </c>
      <c r="C4283" s="7" t="s">
        <v>28</v>
      </c>
      <c r="D4283" s="8">
        <v>2017</v>
      </c>
      <c r="E4283" s="7" t="s">
        <v>797</v>
      </c>
      <c r="F4283" s="7" t="s">
        <v>796</v>
      </c>
      <c r="G4283" s="7" t="s">
        <v>702</v>
      </c>
      <c r="H4283" s="7" t="s">
        <v>7</v>
      </c>
      <c r="I4283" s="9">
        <v>4.6878474000000003E-2</v>
      </c>
      <c r="J4283" s="10">
        <v>109.857</v>
      </c>
      <c r="K4283" s="11">
        <v>3.8</v>
      </c>
      <c r="L4283" s="11" t="str">
        <f>IF(Tabla134[[#This Row],[Item Weight]]&lt;$U$12,"Poco Peso",IF(Tabla134[[#This Row],[Item Weight]]&lt;$U$13,"Peso Medio","Peso Alto"))</f>
        <v>Poco Peso</v>
      </c>
      <c r="M4283" s="7">
        <v>8.3800000000000008</v>
      </c>
      <c r="N4283" s="11">
        <f>IF(Tabla134[[#This Row],[Item Weight (Nulos)]]="",VLOOKUP(Tabla134[[#This Row],[Item Identifier]],'Tabla para Nulos'!$A$3:$B$1563,2,FALSE),Tabla134[[#This Row],[Item Weight (Nulos)]])</f>
        <v>8.3800000000000008</v>
      </c>
      <c r="O4283" s="11" t="str">
        <f>IF(Tabla134[[#This Row],[Item Visibility]]&lt;$U$15,"Poca visibilidad",IF(Tabla134[[#This Row],[Item Visibility]]&lt;$U$16,"Visibilidad media","Mayor visibilidad"))</f>
        <v>Visibilidad media</v>
      </c>
      <c r="P4283" s="11" t="str">
        <f>IF(Tabla134[[#This Row],[Rating]]&lt;2,"Muy Malo",IF(Tabla134[[#This Row],[Rating]]&lt;3,"Malo",IF(Tabla134[[#This Row],[Rating]]&lt;4,"Regular",IF(Tabla134[[#This Row],[Rating]]&lt;5,"Bueno","Excelente"))))</f>
        <v>Regular</v>
      </c>
    </row>
    <row r="4284" spans="1:16" x14ac:dyDescent="0.2">
      <c r="A4284" s="7" t="s">
        <v>6</v>
      </c>
      <c r="B4284" s="7" t="s">
        <v>708</v>
      </c>
      <c r="C4284" s="7" t="s">
        <v>28</v>
      </c>
      <c r="D4284" s="8">
        <v>2017</v>
      </c>
      <c r="E4284" s="7" t="s">
        <v>797</v>
      </c>
      <c r="F4284" s="7" t="s">
        <v>796</v>
      </c>
      <c r="G4284" s="7" t="s">
        <v>702</v>
      </c>
      <c r="H4284" s="7" t="s">
        <v>7</v>
      </c>
      <c r="I4284" s="9">
        <v>6.9903773000000002E-2</v>
      </c>
      <c r="J4284" s="10">
        <v>188.62139999999999</v>
      </c>
      <c r="K4284" s="11">
        <v>3.8</v>
      </c>
      <c r="L4284" s="11" t="str">
        <f>IF(Tabla134[[#This Row],[Item Weight]]&lt;$U$12,"Poco Peso",IF(Tabla134[[#This Row],[Item Weight]]&lt;$U$13,"Peso Medio","Peso Alto"))</f>
        <v>Peso Medio</v>
      </c>
      <c r="M4284" s="7">
        <v>16.7</v>
      </c>
      <c r="N4284" s="11">
        <f>IF(Tabla134[[#This Row],[Item Weight (Nulos)]]="",VLOOKUP(Tabla134[[#This Row],[Item Identifier]],'Tabla para Nulos'!$A$3:$B$1563,2,FALSE),Tabla134[[#This Row],[Item Weight (Nulos)]])</f>
        <v>16.7</v>
      </c>
      <c r="O4284" s="11" t="str">
        <f>IF(Tabla134[[#This Row],[Item Visibility]]&lt;$U$15,"Poca visibilidad",IF(Tabla134[[#This Row],[Item Visibility]]&lt;$U$16,"Visibilidad media","Mayor visibilidad"))</f>
        <v>Visibilidad media</v>
      </c>
      <c r="P4284" s="11" t="str">
        <f>IF(Tabla134[[#This Row],[Rating]]&lt;2,"Muy Malo",IF(Tabla134[[#This Row],[Rating]]&lt;3,"Malo",IF(Tabla134[[#This Row],[Rating]]&lt;4,"Regular",IF(Tabla134[[#This Row],[Rating]]&lt;5,"Bueno","Excelente"))))</f>
        <v>Regular</v>
      </c>
    </row>
    <row r="4285" spans="1:16" x14ac:dyDescent="0.2">
      <c r="A4285" s="7" t="s">
        <v>6</v>
      </c>
      <c r="B4285" s="7" t="s">
        <v>106</v>
      </c>
      <c r="C4285" s="7" t="s">
        <v>25</v>
      </c>
      <c r="D4285" s="8">
        <v>2017</v>
      </c>
      <c r="E4285" s="7" t="s">
        <v>797</v>
      </c>
      <c r="F4285" s="7" t="s">
        <v>796</v>
      </c>
      <c r="G4285" s="7" t="s">
        <v>702</v>
      </c>
      <c r="H4285" s="7" t="s">
        <v>7</v>
      </c>
      <c r="I4285" s="9">
        <v>3.1261583000000003E-2</v>
      </c>
      <c r="J4285" s="10">
        <v>52.564</v>
      </c>
      <c r="K4285" s="11">
        <v>3.8</v>
      </c>
      <c r="L4285" s="11" t="str">
        <f>IF(Tabla134[[#This Row],[Item Weight]]&lt;$U$12,"Poco Peso",IF(Tabla134[[#This Row],[Item Weight]]&lt;$U$13,"Peso Medio","Peso Alto"))</f>
        <v>Peso Medio</v>
      </c>
      <c r="M4285" s="7">
        <v>14</v>
      </c>
      <c r="N4285" s="11">
        <f>IF(Tabla134[[#This Row],[Item Weight (Nulos)]]="",VLOOKUP(Tabla134[[#This Row],[Item Identifier]],'Tabla para Nulos'!$A$3:$B$1563,2,FALSE),Tabla134[[#This Row],[Item Weight (Nulos)]])</f>
        <v>14</v>
      </c>
      <c r="O4285" s="11" t="str">
        <f>IF(Tabla134[[#This Row],[Item Visibility]]&lt;$U$15,"Poca visibilidad",IF(Tabla134[[#This Row],[Item Visibility]]&lt;$U$16,"Visibilidad media","Mayor visibilidad"))</f>
        <v>Visibilidad media</v>
      </c>
      <c r="P4285" s="11" t="str">
        <f>IF(Tabla134[[#This Row],[Rating]]&lt;2,"Muy Malo",IF(Tabla134[[#This Row],[Rating]]&lt;3,"Malo",IF(Tabla134[[#This Row],[Rating]]&lt;4,"Regular",IF(Tabla134[[#This Row],[Rating]]&lt;5,"Bueno","Excelente"))))</f>
        <v>Regular</v>
      </c>
    </row>
    <row r="4286" spans="1:16" x14ac:dyDescent="0.2">
      <c r="A4286" s="7" t="s">
        <v>6</v>
      </c>
      <c r="B4286" s="7" t="s">
        <v>553</v>
      </c>
      <c r="C4286" s="7" t="s">
        <v>10</v>
      </c>
      <c r="D4286" s="8">
        <v>2017</v>
      </c>
      <c r="E4286" s="7" t="s">
        <v>797</v>
      </c>
      <c r="F4286" s="7" t="s">
        <v>796</v>
      </c>
      <c r="G4286" s="7" t="s">
        <v>702</v>
      </c>
      <c r="H4286" s="7" t="s">
        <v>7</v>
      </c>
      <c r="I4286" s="9">
        <v>6.3805138999999997E-2</v>
      </c>
      <c r="J4286" s="10">
        <v>117.3492</v>
      </c>
      <c r="K4286" s="11">
        <v>3.8</v>
      </c>
      <c r="L4286" s="11" t="str">
        <f>IF(Tabla134[[#This Row],[Item Weight]]&lt;$U$12,"Poco Peso",IF(Tabla134[[#This Row],[Item Weight]]&lt;$U$13,"Peso Medio","Peso Alto"))</f>
        <v>Peso Medio</v>
      </c>
      <c r="M4286" s="7">
        <v>9.8000000000000007</v>
      </c>
      <c r="N4286" s="11">
        <f>IF(Tabla134[[#This Row],[Item Weight (Nulos)]]="",VLOOKUP(Tabla134[[#This Row],[Item Identifier]],'Tabla para Nulos'!$A$3:$B$1563,2,FALSE),Tabla134[[#This Row],[Item Weight (Nulos)]])</f>
        <v>9.8000000000000007</v>
      </c>
      <c r="O4286" s="11" t="str">
        <f>IF(Tabla134[[#This Row],[Item Visibility]]&lt;$U$15,"Poca visibilidad",IF(Tabla134[[#This Row],[Item Visibility]]&lt;$U$16,"Visibilidad media","Mayor visibilidad"))</f>
        <v>Visibilidad media</v>
      </c>
      <c r="P4286" s="11" t="str">
        <f>IF(Tabla134[[#This Row],[Rating]]&lt;2,"Muy Malo",IF(Tabla134[[#This Row],[Rating]]&lt;3,"Malo",IF(Tabla134[[#This Row],[Rating]]&lt;4,"Regular",IF(Tabla134[[#This Row],[Rating]]&lt;5,"Bueno","Excelente"))))</f>
        <v>Regular</v>
      </c>
    </row>
    <row r="4287" spans="1:16" x14ac:dyDescent="0.2">
      <c r="A4287" s="7" t="s">
        <v>6</v>
      </c>
      <c r="B4287" s="7" t="s">
        <v>968</v>
      </c>
      <c r="C4287" s="7" t="s">
        <v>10</v>
      </c>
      <c r="D4287" s="8">
        <v>2017</v>
      </c>
      <c r="E4287" s="7" t="s">
        <v>797</v>
      </c>
      <c r="F4287" s="7" t="s">
        <v>796</v>
      </c>
      <c r="G4287" s="7" t="s">
        <v>702</v>
      </c>
      <c r="H4287" s="7" t="s">
        <v>7</v>
      </c>
      <c r="I4287" s="9">
        <v>2.4986330000000001E-2</v>
      </c>
      <c r="J4287" s="10">
        <v>216.7508</v>
      </c>
      <c r="K4287" s="11">
        <v>3.8</v>
      </c>
      <c r="L4287" s="11" t="str">
        <f>IF(Tabla134[[#This Row],[Item Weight]]&lt;$U$12,"Poco Peso",IF(Tabla134[[#This Row],[Item Weight]]&lt;$U$13,"Peso Medio","Peso Alto"))</f>
        <v>Peso Medio</v>
      </c>
      <c r="M4287" s="7">
        <v>10.5</v>
      </c>
      <c r="N4287" s="11">
        <f>IF(Tabla134[[#This Row],[Item Weight (Nulos)]]="",VLOOKUP(Tabla134[[#This Row],[Item Identifier]],'Tabla para Nulos'!$A$3:$B$1563,2,FALSE),Tabla134[[#This Row],[Item Weight (Nulos)]])</f>
        <v>10.5</v>
      </c>
      <c r="O4287" s="11" t="str">
        <f>IF(Tabla134[[#This Row],[Item Visibility]]&lt;$U$15,"Poca visibilidad",IF(Tabla134[[#This Row],[Item Visibility]]&lt;$U$16,"Visibilidad media","Mayor visibilidad"))</f>
        <v>Poca visibilidad</v>
      </c>
      <c r="P4287" s="11" t="str">
        <f>IF(Tabla134[[#This Row],[Rating]]&lt;2,"Muy Malo",IF(Tabla134[[#This Row],[Rating]]&lt;3,"Malo",IF(Tabla134[[#This Row],[Rating]]&lt;4,"Regular",IF(Tabla134[[#This Row],[Rating]]&lt;5,"Bueno","Excelente"))))</f>
        <v>Regular</v>
      </c>
    </row>
    <row r="4288" spans="1:16" x14ac:dyDescent="0.2">
      <c r="A4288" s="7" t="s">
        <v>6</v>
      </c>
      <c r="B4288" s="7" t="s">
        <v>329</v>
      </c>
      <c r="C4288" s="7" t="s">
        <v>14</v>
      </c>
      <c r="D4288" s="8">
        <v>2017</v>
      </c>
      <c r="E4288" s="7" t="s">
        <v>797</v>
      </c>
      <c r="F4288" s="7" t="s">
        <v>796</v>
      </c>
      <c r="G4288" s="7" t="s">
        <v>702</v>
      </c>
      <c r="H4288" s="7" t="s">
        <v>7</v>
      </c>
      <c r="I4288" s="9">
        <v>1.0937229E-2</v>
      </c>
      <c r="J4288" s="10">
        <v>55.858800000000002</v>
      </c>
      <c r="K4288" s="11">
        <v>3.8</v>
      </c>
      <c r="L4288" s="11" t="str">
        <f>IF(Tabla134[[#This Row],[Item Weight]]&lt;$U$12,"Poco Peso",IF(Tabla134[[#This Row],[Item Weight]]&lt;$U$13,"Peso Medio","Peso Alto"))</f>
        <v>Poco Peso</v>
      </c>
      <c r="M4288" s="7">
        <v>6.63</v>
      </c>
      <c r="N4288" s="11">
        <f>IF(Tabla134[[#This Row],[Item Weight (Nulos)]]="",VLOOKUP(Tabla134[[#This Row],[Item Identifier]],'Tabla para Nulos'!$A$3:$B$1563,2,FALSE),Tabla134[[#This Row],[Item Weight (Nulos)]])</f>
        <v>6.63</v>
      </c>
      <c r="O4288" s="11" t="str">
        <f>IF(Tabla134[[#This Row],[Item Visibility]]&lt;$U$15,"Poca visibilidad",IF(Tabla134[[#This Row],[Item Visibility]]&lt;$U$16,"Visibilidad media","Mayor visibilidad"))</f>
        <v>Poca visibilidad</v>
      </c>
      <c r="P4288" s="11" t="str">
        <f>IF(Tabla134[[#This Row],[Rating]]&lt;2,"Muy Malo",IF(Tabla134[[#This Row],[Rating]]&lt;3,"Malo",IF(Tabla134[[#This Row],[Rating]]&lt;4,"Regular",IF(Tabla134[[#This Row],[Rating]]&lt;5,"Bueno","Excelente"))))</f>
        <v>Regular</v>
      </c>
    </row>
    <row r="4289" spans="1:16" x14ac:dyDescent="0.2">
      <c r="A4289" s="7" t="s">
        <v>6</v>
      </c>
      <c r="B4289" s="7" t="s">
        <v>1240</v>
      </c>
      <c r="C4289" s="7" t="s">
        <v>14</v>
      </c>
      <c r="D4289" s="8">
        <v>2017</v>
      </c>
      <c r="E4289" s="7" t="s">
        <v>797</v>
      </c>
      <c r="F4289" s="7" t="s">
        <v>796</v>
      </c>
      <c r="G4289" s="7" t="s">
        <v>702</v>
      </c>
      <c r="H4289" s="7" t="s">
        <v>7</v>
      </c>
      <c r="I4289" s="9">
        <v>2.1002640999999999E-2</v>
      </c>
      <c r="J4289" s="10">
        <v>161.15780000000001</v>
      </c>
      <c r="K4289" s="11">
        <v>3.8</v>
      </c>
      <c r="L4289" s="11" t="str">
        <f>IF(Tabla134[[#This Row],[Item Weight]]&lt;$U$12,"Poco Peso",IF(Tabla134[[#This Row],[Item Weight]]&lt;$U$13,"Peso Medio","Peso Alto"))</f>
        <v>Peso Medio</v>
      </c>
      <c r="M4289" s="7">
        <v>9.2850000000000001</v>
      </c>
      <c r="N4289" s="11">
        <f>IF(Tabla134[[#This Row],[Item Weight (Nulos)]]="",VLOOKUP(Tabla134[[#This Row],[Item Identifier]],'Tabla para Nulos'!$A$3:$B$1563,2,FALSE),Tabla134[[#This Row],[Item Weight (Nulos)]])</f>
        <v>9.2850000000000001</v>
      </c>
      <c r="O4289" s="11" t="str">
        <f>IF(Tabla134[[#This Row],[Item Visibility]]&lt;$U$15,"Poca visibilidad",IF(Tabla134[[#This Row],[Item Visibility]]&lt;$U$16,"Visibilidad media","Mayor visibilidad"))</f>
        <v>Poca visibilidad</v>
      </c>
      <c r="P4289" s="11" t="str">
        <f>IF(Tabla134[[#This Row],[Rating]]&lt;2,"Muy Malo",IF(Tabla134[[#This Row],[Rating]]&lt;3,"Malo",IF(Tabla134[[#This Row],[Rating]]&lt;4,"Regular",IF(Tabla134[[#This Row],[Rating]]&lt;5,"Bueno","Excelente"))))</f>
        <v>Regular</v>
      </c>
    </row>
    <row r="4290" spans="1:16" x14ac:dyDescent="0.2">
      <c r="A4290" s="7" t="s">
        <v>6</v>
      </c>
      <c r="B4290" s="7" t="s">
        <v>1526</v>
      </c>
      <c r="C4290" s="7" t="s">
        <v>19</v>
      </c>
      <c r="D4290" s="8">
        <v>2017</v>
      </c>
      <c r="E4290" s="7" t="s">
        <v>797</v>
      </c>
      <c r="F4290" s="7" t="s">
        <v>796</v>
      </c>
      <c r="G4290" s="7" t="s">
        <v>702</v>
      </c>
      <c r="H4290" s="7" t="s">
        <v>7</v>
      </c>
      <c r="I4290" s="9">
        <v>0.151925271</v>
      </c>
      <c r="J4290" s="10">
        <v>46.608600000000003</v>
      </c>
      <c r="K4290" s="11">
        <v>3.8</v>
      </c>
      <c r="L4290" s="11" t="str">
        <f>IF(Tabla134[[#This Row],[Item Weight]]&lt;$U$12,"Poco Peso",IF(Tabla134[[#This Row],[Item Weight]]&lt;$U$13,"Peso Medio","Peso Alto"))</f>
        <v>Poco Peso</v>
      </c>
      <c r="M4290" s="7">
        <v>6.11</v>
      </c>
      <c r="N4290" s="11">
        <f>IF(Tabla134[[#This Row],[Item Weight (Nulos)]]="",VLOOKUP(Tabla134[[#This Row],[Item Identifier]],'Tabla para Nulos'!$A$3:$B$1563,2,FALSE),Tabla134[[#This Row],[Item Weight (Nulos)]])</f>
        <v>6.11</v>
      </c>
      <c r="O4290" s="11" t="str">
        <f>IF(Tabla134[[#This Row],[Item Visibility]]&lt;$U$15,"Poca visibilidad",IF(Tabla134[[#This Row],[Item Visibility]]&lt;$U$16,"Visibilidad media","Mayor visibilidad"))</f>
        <v>Mayor visibilidad</v>
      </c>
      <c r="P4290" s="11" t="str">
        <f>IF(Tabla134[[#This Row],[Rating]]&lt;2,"Muy Malo",IF(Tabla134[[#This Row],[Rating]]&lt;3,"Malo",IF(Tabla134[[#This Row],[Rating]]&lt;4,"Regular",IF(Tabla134[[#This Row],[Rating]]&lt;5,"Bueno","Excelente"))))</f>
        <v>Regular</v>
      </c>
    </row>
    <row r="4291" spans="1:16" x14ac:dyDescent="0.2">
      <c r="A4291" s="7" t="s">
        <v>21</v>
      </c>
      <c r="B4291" s="7" t="s">
        <v>1166</v>
      </c>
      <c r="C4291" s="7" t="s">
        <v>171</v>
      </c>
      <c r="D4291" s="8">
        <v>2017</v>
      </c>
      <c r="E4291" s="7" t="s">
        <v>797</v>
      </c>
      <c r="F4291" s="7" t="s">
        <v>796</v>
      </c>
      <c r="G4291" s="7" t="s">
        <v>702</v>
      </c>
      <c r="H4291" s="7" t="s">
        <v>7</v>
      </c>
      <c r="I4291" s="9">
        <v>6.9403340999999993E-2</v>
      </c>
      <c r="J4291" s="10">
        <v>91.214600000000004</v>
      </c>
      <c r="K4291" s="11">
        <v>3.8</v>
      </c>
      <c r="L4291" s="11" t="str">
        <f>IF(Tabla134[[#This Row],[Item Weight]]&lt;$U$12,"Poco Peso",IF(Tabla134[[#This Row],[Item Weight]]&lt;$U$13,"Peso Medio","Peso Alto"))</f>
        <v>Poco Peso</v>
      </c>
      <c r="M4291" s="7">
        <v>8.6</v>
      </c>
      <c r="N4291" s="11">
        <f>IF(Tabla134[[#This Row],[Item Weight (Nulos)]]="",VLOOKUP(Tabla134[[#This Row],[Item Identifier]],'Tabla para Nulos'!$A$3:$B$1563,2,FALSE),Tabla134[[#This Row],[Item Weight (Nulos)]])</f>
        <v>8.6</v>
      </c>
      <c r="O4291" s="11" t="str">
        <f>IF(Tabla134[[#This Row],[Item Visibility]]&lt;$U$15,"Poca visibilidad",IF(Tabla134[[#This Row],[Item Visibility]]&lt;$U$16,"Visibilidad media","Mayor visibilidad"))</f>
        <v>Visibilidad media</v>
      </c>
      <c r="P4291" s="11" t="str">
        <f>IF(Tabla134[[#This Row],[Rating]]&lt;2,"Muy Malo",IF(Tabla134[[#This Row],[Rating]]&lt;3,"Malo",IF(Tabla134[[#This Row],[Rating]]&lt;4,"Regular",IF(Tabla134[[#This Row],[Rating]]&lt;5,"Bueno","Excelente"))))</f>
        <v>Regular</v>
      </c>
    </row>
    <row r="4292" spans="1:16" x14ac:dyDescent="0.2">
      <c r="A4292" s="7" t="s">
        <v>124</v>
      </c>
      <c r="B4292" s="7" t="s">
        <v>1104</v>
      </c>
      <c r="C4292" s="7" t="s">
        <v>112</v>
      </c>
      <c r="D4292" s="8">
        <v>2011</v>
      </c>
      <c r="E4292" s="7" t="s">
        <v>703</v>
      </c>
      <c r="F4292" s="7" t="s">
        <v>2</v>
      </c>
      <c r="G4292" s="7" t="s">
        <v>1</v>
      </c>
      <c r="H4292" s="7" t="s">
        <v>1621</v>
      </c>
      <c r="I4292" s="9">
        <v>3.6360676000000001E-2</v>
      </c>
      <c r="J4292" s="10">
        <v>166.01840000000001</v>
      </c>
      <c r="K4292" s="11">
        <v>3.8</v>
      </c>
      <c r="L4292" s="11" t="str">
        <f>IF(Tabla134[[#This Row],[Item Weight]]&lt;$U$12,"Poco Peso",IF(Tabla134[[#This Row],[Item Weight]]&lt;$U$13,"Peso Medio","Peso Alto"))</f>
        <v>Peso Medio</v>
      </c>
      <c r="M4292" s="7">
        <v>12.15</v>
      </c>
      <c r="N4292" s="11">
        <f>IF(Tabla134[[#This Row],[Item Weight (Nulos)]]="",VLOOKUP(Tabla134[[#This Row],[Item Identifier]],'Tabla para Nulos'!$A$3:$B$1563,2,FALSE),Tabla134[[#This Row],[Item Weight (Nulos)]])</f>
        <v>12.15</v>
      </c>
      <c r="O4292" s="11" t="str">
        <f>IF(Tabla134[[#This Row],[Item Visibility]]&lt;$U$15,"Poca visibilidad",IF(Tabla134[[#This Row],[Item Visibility]]&lt;$U$16,"Visibilidad media","Mayor visibilidad"))</f>
        <v>Visibilidad media</v>
      </c>
      <c r="P4292" s="11" t="str">
        <f>IF(Tabla134[[#This Row],[Rating]]&lt;2,"Muy Malo",IF(Tabla134[[#This Row],[Rating]]&lt;3,"Malo",IF(Tabla134[[#This Row],[Rating]]&lt;4,"Regular",IF(Tabla134[[#This Row],[Rating]]&lt;5,"Bueno","Excelente"))))</f>
        <v>Regular</v>
      </c>
    </row>
    <row r="4293" spans="1:16" x14ac:dyDescent="0.2">
      <c r="A4293" s="7" t="s">
        <v>124</v>
      </c>
      <c r="B4293" s="7" t="s">
        <v>272</v>
      </c>
      <c r="C4293" s="7" t="s">
        <v>25</v>
      </c>
      <c r="D4293" s="8">
        <v>2011</v>
      </c>
      <c r="E4293" s="7" t="s">
        <v>703</v>
      </c>
      <c r="F4293" s="7" t="s">
        <v>2</v>
      </c>
      <c r="G4293" s="7" t="s">
        <v>1</v>
      </c>
      <c r="H4293" s="7" t="s">
        <v>1621</v>
      </c>
      <c r="I4293" s="9">
        <v>4.0446145000000003E-2</v>
      </c>
      <c r="J4293" s="10">
        <v>118.11499999999999</v>
      </c>
      <c r="K4293" s="11">
        <v>3.8</v>
      </c>
      <c r="L4293" s="11" t="str">
        <f>IF(Tabla134[[#This Row],[Item Weight]]&lt;$U$12,"Poco Peso",IF(Tabla134[[#This Row],[Item Weight]]&lt;$U$13,"Peso Medio","Peso Alto"))</f>
        <v>Peso Medio</v>
      </c>
      <c r="M4293" s="7">
        <v>10.1</v>
      </c>
      <c r="N4293" s="11">
        <f>IF(Tabla134[[#This Row],[Item Weight (Nulos)]]="",VLOOKUP(Tabla134[[#This Row],[Item Identifier]],'Tabla para Nulos'!$A$3:$B$1563,2,FALSE),Tabla134[[#This Row],[Item Weight (Nulos)]])</f>
        <v>10.1</v>
      </c>
      <c r="O4293" s="11" t="str">
        <f>IF(Tabla134[[#This Row],[Item Visibility]]&lt;$U$15,"Poca visibilidad",IF(Tabla134[[#This Row],[Item Visibility]]&lt;$U$16,"Visibilidad media","Mayor visibilidad"))</f>
        <v>Visibilidad media</v>
      </c>
      <c r="P4293" s="11" t="str">
        <f>IF(Tabla134[[#This Row],[Rating]]&lt;2,"Muy Malo",IF(Tabla134[[#This Row],[Rating]]&lt;3,"Malo",IF(Tabla134[[#This Row],[Rating]]&lt;4,"Regular",IF(Tabla134[[#This Row],[Rating]]&lt;5,"Bueno","Excelente"))))</f>
        <v>Regular</v>
      </c>
    </row>
    <row r="4294" spans="1:16" x14ac:dyDescent="0.2">
      <c r="A4294" s="7" t="s">
        <v>124</v>
      </c>
      <c r="B4294" s="7" t="s">
        <v>241</v>
      </c>
      <c r="C4294" s="7" t="s">
        <v>10</v>
      </c>
      <c r="D4294" s="8">
        <v>2011</v>
      </c>
      <c r="E4294" s="7" t="s">
        <v>703</v>
      </c>
      <c r="F4294" s="7" t="s">
        <v>2</v>
      </c>
      <c r="G4294" s="7" t="s">
        <v>1</v>
      </c>
      <c r="H4294" s="7" t="s">
        <v>1621</v>
      </c>
      <c r="I4294" s="9">
        <v>0.108253944</v>
      </c>
      <c r="J4294" s="10">
        <v>194.8794</v>
      </c>
      <c r="K4294" s="11">
        <v>3.8</v>
      </c>
      <c r="L4294" s="11" t="str">
        <f>IF(Tabla134[[#This Row],[Item Weight]]&lt;$U$12,"Poco Peso",IF(Tabla134[[#This Row],[Item Weight]]&lt;$U$13,"Peso Medio","Peso Alto"))</f>
        <v>Peso Medio</v>
      </c>
      <c r="M4294" s="7">
        <v>10.895</v>
      </c>
      <c r="N4294" s="11">
        <f>IF(Tabla134[[#This Row],[Item Weight (Nulos)]]="",VLOOKUP(Tabla134[[#This Row],[Item Identifier]],'Tabla para Nulos'!$A$3:$B$1563,2,FALSE),Tabla134[[#This Row],[Item Weight (Nulos)]])</f>
        <v>10.895</v>
      </c>
      <c r="O4294" s="11" t="str">
        <f>IF(Tabla134[[#This Row],[Item Visibility]]&lt;$U$15,"Poca visibilidad",IF(Tabla134[[#This Row],[Item Visibility]]&lt;$U$16,"Visibilidad media","Mayor visibilidad"))</f>
        <v>Mayor visibilidad</v>
      </c>
      <c r="P4294" s="11" t="str">
        <f>IF(Tabla134[[#This Row],[Rating]]&lt;2,"Muy Malo",IF(Tabla134[[#This Row],[Rating]]&lt;3,"Malo",IF(Tabla134[[#This Row],[Rating]]&lt;4,"Regular",IF(Tabla134[[#This Row],[Rating]]&lt;5,"Bueno","Excelente"))))</f>
        <v>Regular</v>
      </c>
    </row>
    <row r="4295" spans="1:16" x14ac:dyDescent="0.2">
      <c r="A4295" s="7" t="s">
        <v>124</v>
      </c>
      <c r="B4295" s="7" t="s">
        <v>1286</v>
      </c>
      <c r="C4295" s="7" t="s">
        <v>4</v>
      </c>
      <c r="D4295" s="8">
        <v>2011</v>
      </c>
      <c r="E4295" s="7" t="s">
        <v>703</v>
      </c>
      <c r="F4295" s="7" t="s">
        <v>2</v>
      </c>
      <c r="G4295" s="7" t="s">
        <v>1</v>
      </c>
      <c r="H4295" s="7" t="s">
        <v>1621</v>
      </c>
      <c r="I4295" s="9">
        <v>2.0280475999999999E-2</v>
      </c>
      <c r="J4295" s="10">
        <v>49.103400000000001</v>
      </c>
      <c r="K4295" s="11">
        <v>3.8</v>
      </c>
      <c r="L4295" s="11" t="str">
        <f>IF(Tabla134[[#This Row],[Item Weight]]&lt;$U$12,"Poco Peso",IF(Tabla134[[#This Row],[Item Weight]]&lt;$U$13,"Peso Medio","Peso Alto"))</f>
        <v>Peso Medio</v>
      </c>
      <c r="M4295" s="7">
        <v>15.2</v>
      </c>
      <c r="N4295" s="11">
        <f>IF(Tabla134[[#This Row],[Item Weight (Nulos)]]="",VLOOKUP(Tabla134[[#This Row],[Item Identifier]],'Tabla para Nulos'!$A$3:$B$1563,2,FALSE),Tabla134[[#This Row],[Item Weight (Nulos)]])</f>
        <v>15.2</v>
      </c>
      <c r="O4295" s="11" t="str">
        <f>IF(Tabla134[[#This Row],[Item Visibility]]&lt;$U$15,"Poca visibilidad",IF(Tabla134[[#This Row],[Item Visibility]]&lt;$U$16,"Visibilidad media","Mayor visibilidad"))</f>
        <v>Poca visibilidad</v>
      </c>
      <c r="P4295" s="11" t="str">
        <f>IF(Tabla134[[#This Row],[Rating]]&lt;2,"Muy Malo",IF(Tabla134[[#This Row],[Rating]]&lt;3,"Malo",IF(Tabla134[[#This Row],[Rating]]&lt;4,"Regular",IF(Tabla134[[#This Row],[Rating]]&lt;5,"Bueno","Excelente"))))</f>
        <v>Regular</v>
      </c>
    </row>
    <row r="4296" spans="1:16" x14ac:dyDescent="0.2">
      <c r="A4296" s="7" t="s">
        <v>124</v>
      </c>
      <c r="B4296" s="7" t="s">
        <v>874</v>
      </c>
      <c r="C4296" s="7" t="s">
        <v>171</v>
      </c>
      <c r="D4296" s="8">
        <v>2011</v>
      </c>
      <c r="E4296" s="7" t="s">
        <v>703</v>
      </c>
      <c r="F4296" s="7" t="s">
        <v>2</v>
      </c>
      <c r="G4296" s="7" t="s">
        <v>1</v>
      </c>
      <c r="H4296" s="7" t="s">
        <v>1621</v>
      </c>
      <c r="I4296" s="9">
        <v>4.3828292999999997E-2</v>
      </c>
      <c r="J4296" s="10">
        <v>121.4098</v>
      </c>
      <c r="K4296" s="11">
        <v>3.8</v>
      </c>
      <c r="L4296" s="11" t="str">
        <f>IF(Tabla134[[#This Row],[Item Weight]]&lt;$U$12,"Poco Peso",IF(Tabla134[[#This Row],[Item Weight]]&lt;$U$13,"Peso Medio","Peso Alto"))</f>
        <v>Poco Peso</v>
      </c>
      <c r="M4296" s="7">
        <v>6.59</v>
      </c>
      <c r="N4296" s="11">
        <f>IF(Tabla134[[#This Row],[Item Weight (Nulos)]]="",VLOOKUP(Tabla134[[#This Row],[Item Identifier]],'Tabla para Nulos'!$A$3:$B$1563,2,FALSE),Tabla134[[#This Row],[Item Weight (Nulos)]])</f>
        <v>6.59</v>
      </c>
      <c r="O4296" s="11" t="str">
        <f>IF(Tabla134[[#This Row],[Item Visibility]]&lt;$U$15,"Poca visibilidad",IF(Tabla134[[#This Row],[Item Visibility]]&lt;$U$16,"Visibilidad media","Mayor visibilidad"))</f>
        <v>Visibilidad media</v>
      </c>
      <c r="P4296" s="11" t="str">
        <f>IF(Tabla134[[#This Row],[Rating]]&lt;2,"Muy Malo",IF(Tabla134[[#This Row],[Rating]]&lt;3,"Malo",IF(Tabla134[[#This Row],[Rating]]&lt;4,"Regular",IF(Tabla134[[#This Row],[Rating]]&lt;5,"Bueno","Excelente"))))</f>
        <v>Regular</v>
      </c>
    </row>
    <row r="4297" spans="1:16" x14ac:dyDescent="0.2">
      <c r="A4297" s="7" t="s">
        <v>124</v>
      </c>
      <c r="B4297" s="7" t="s">
        <v>189</v>
      </c>
      <c r="C4297" s="7" t="s">
        <v>171</v>
      </c>
      <c r="D4297" s="8">
        <v>2011</v>
      </c>
      <c r="E4297" s="7" t="s">
        <v>703</v>
      </c>
      <c r="F4297" s="7" t="s">
        <v>2</v>
      </c>
      <c r="G4297" s="7" t="s">
        <v>1</v>
      </c>
      <c r="H4297" s="7" t="s">
        <v>1621</v>
      </c>
      <c r="I4297" s="9">
        <v>0.112402118</v>
      </c>
      <c r="J4297" s="10">
        <v>112.986</v>
      </c>
      <c r="K4297" s="11">
        <v>3.8</v>
      </c>
      <c r="L4297" s="11" t="str">
        <f>IF(Tabla134[[#This Row],[Item Weight]]&lt;$U$12,"Poco Peso",IF(Tabla134[[#This Row],[Item Weight]]&lt;$U$13,"Peso Medio","Peso Alto"))</f>
        <v>Peso Alto</v>
      </c>
      <c r="M4297" s="7">
        <v>17.100000000000001</v>
      </c>
      <c r="N4297" s="11">
        <f>IF(Tabla134[[#This Row],[Item Weight (Nulos)]]="",VLOOKUP(Tabla134[[#This Row],[Item Identifier]],'Tabla para Nulos'!$A$3:$B$1563,2,FALSE),Tabla134[[#This Row],[Item Weight (Nulos)]])</f>
        <v>17.100000000000001</v>
      </c>
      <c r="O4297" s="11" t="str">
        <f>IF(Tabla134[[#This Row],[Item Visibility]]&lt;$U$15,"Poca visibilidad",IF(Tabla134[[#This Row],[Item Visibility]]&lt;$U$16,"Visibilidad media","Mayor visibilidad"))</f>
        <v>Mayor visibilidad</v>
      </c>
      <c r="P4297" s="11" t="str">
        <f>IF(Tabla134[[#This Row],[Rating]]&lt;2,"Muy Malo",IF(Tabla134[[#This Row],[Rating]]&lt;3,"Malo",IF(Tabla134[[#This Row],[Rating]]&lt;4,"Regular",IF(Tabla134[[#This Row],[Rating]]&lt;5,"Bueno","Excelente"))))</f>
        <v>Regular</v>
      </c>
    </row>
    <row r="4298" spans="1:16" x14ac:dyDescent="0.2">
      <c r="A4298" s="7" t="s">
        <v>124</v>
      </c>
      <c r="B4298" s="7" t="s">
        <v>1404</v>
      </c>
      <c r="C4298" s="7" t="s">
        <v>14</v>
      </c>
      <c r="D4298" s="8">
        <v>2011</v>
      </c>
      <c r="E4298" s="7" t="s">
        <v>703</v>
      </c>
      <c r="F4298" s="7" t="s">
        <v>2</v>
      </c>
      <c r="G4298" s="7" t="s">
        <v>528</v>
      </c>
      <c r="H4298" s="7" t="s">
        <v>1621</v>
      </c>
      <c r="I4298" s="9">
        <v>9.0480214000000003E-2</v>
      </c>
      <c r="J4298" s="10">
        <v>119.5466</v>
      </c>
      <c r="K4298" s="11">
        <v>3.8</v>
      </c>
      <c r="L4298" s="11" t="str">
        <f>IF(Tabla134[[#This Row],[Item Weight]]&lt;$U$12,"Poco Peso",IF(Tabla134[[#This Row],[Item Weight]]&lt;$U$13,"Peso Medio","Peso Alto"))</f>
        <v>Peso Alto</v>
      </c>
      <c r="M4298" s="7">
        <v>20.350000000000001</v>
      </c>
      <c r="N4298" s="11">
        <f>IF(Tabla134[[#This Row],[Item Weight (Nulos)]]="",VLOOKUP(Tabla134[[#This Row],[Item Identifier]],'Tabla para Nulos'!$A$3:$B$1563,2,FALSE),Tabla134[[#This Row],[Item Weight (Nulos)]])</f>
        <v>20.350000000000001</v>
      </c>
      <c r="O4298" s="11" t="str">
        <f>IF(Tabla134[[#This Row],[Item Visibility]]&lt;$U$15,"Poca visibilidad",IF(Tabla134[[#This Row],[Item Visibility]]&lt;$U$16,"Visibilidad media","Mayor visibilidad"))</f>
        <v>Visibilidad media</v>
      </c>
      <c r="P4298" s="11" t="str">
        <f>IF(Tabla134[[#This Row],[Rating]]&lt;2,"Muy Malo",IF(Tabla134[[#This Row],[Rating]]&lt;3,"Malo",IF(Tabla134[[#This Row],[Rating]]&lt;4,"Regular",IF(Tabla134[[#This Row],[Rating]]&lt;5,"Bueno","Excelente"))))</f>
        <v>Regular</v>
      </c>
    </row>
    <row r="4299" spans="1:16" x14ac:dyDescent="0.2">
      <c r="A4299" s="7" t="s">
        <v>6</v>
      </c>
      <c r="B4299" s="7" t="s">
        <v>1132</v>
      </c>
      <c r="C4299" s="7" t="s">
        <v>71</v>
      </c>
      <c r="D4299" s="8">
        <v>2011</v>
      </c>
      <c r="E4299" s="7" t="s">
        <v>703</v>
      </c>
      <c r="F4299" s="7" t="s">
        <v>2</v>
      </c>
      <c r="G4299" s="7" t="s">
        <v>528</v>
      </c>
      <c r="H4299" s="7" t="s">
        <v>1621</v>
      </c>
      <c r="I4299" s="9">
        <v>0</v>
      </c>
      <c r="J4299" s="10">
        <v>152.23660000000001</v>
      </c>
      <c r="K4299" s="11">
        <v>3.8</v>
      </c>
      <c r="L4299" s="11" t="str">
        <f>IF(Tabla134[[#This Row],[Item Weight]]&lt;$U$12,"Poco Peso",IF(Tabla134[[#This Row],[Item Weight]]&lt;$U$13,"Peso Medio","Peso Alto"))</f>
        <v>Peso Alto</v>
      </c>
      <c r="M4299" s="7">
        <v>20.100000000000001</v>
      </c>
      <c r="N4299" s="11">
        <f>IF(Tabla134[[#This Row],[Item Weight (Nulos)]]="",VLOOKUP(Tabla134[[#This Row],[Item Identifier]],'Tabla para Nulos'!$A$3:$B$1563,2,FALSE),Tabla134[[#This Row],[Item Weight (Nulos)]])</f>
        <v>20.100000000000001</v>
      </c>
      <c r="O4299" s="11" t="str">
        <f>IF(Tabla134[[#This Row],[Item Visibility]]&lt;$U$15,"Poca visibilidad",IF(Tabla134[[#This Row],[Item Visibility]]&lt;$U$16,"Visibilidad media","Mayor visibilidad"))</f>
        <v>Poca visibilidad</v>
      </c>
      <c r="P4299" s="11" t="str">
        <f>IF(Tabla134[[#This Row],[Rating]]&lt;2,"Muy Malo",IF(Tabla134[[#This Row],[Rating]]&lt;3,"Malo",IF(Tabla134[[#This Row],[Rating]]&lt;4,"Regular",IF(Tabla134[[#This Row],[Rating]]&lt;5,"Bueno","Excelente"))))</f>
        <v>Regular</v>
      </c>
    </row>
    <row r="4300" spans="1:16" x14ac:dyDescent="0.2">
      <c r="A4300" s="7" t="s">
        <v>6</v>
      </c>
      <c r="B4300" s="7" t="s">
        <v>937</v>
      </c>
      <c r="C4300" s="7" t="s">
        <v>10</v>
      </c>
      <c r="D4300" s="8">
        <v>2011</v>
      </c>
      <c r="E4300" s="7" t="s">
        <v>703</v>
      </c>
      <c r="F4300" s="7" t="s">
        <v>2</v>
      </c>
      <c r="G4300" s="7" t="s">
        <v>528</v>
      </c>
      <c r="H4300" s="7" t="s">
        <v>1621</v>
      </c>
      <c r="I4300" s="9">
        <v>3.1685528999999997E-2</v>
      </c>
      <c r="J4300" s="10">
        <v>63.153599999999997</v>
      </c>
      <c r="K4300" s="11">
        <v>3.8</v>
      </c>
      <c r="L4300" s="11" t="str">
        <f>IF(Tabla134[[#This Row],[Item Weight]]&lt;$U$12,"Poco Peso",IF(Tabla134[[#This Row],[Item Weight]]&lt;$U$13,"Peso Medio","Peso Alto"))</f>
        <v>Peso Medio</v>
      </c>
      <c r="M4300" s="7">
        <v>15.7</v>
      </c>
      <c r="N4300" s="11">
        <f>IF(Tabla134[[#This Row],[Item Weight (Nulos)]]="",VLOOKUP(Tabla134[[#This Row],[Item Identifier]],'Tabla para Nulos'!$A$3:$B$1563,2,FALSE),Tabla134[[#This Row],[Item Weight (Nulos)]])</f>
        <v>15.7</v>
      </c>
      <c r="O4300" s="11" t="str">
        <f>IF(Tabla134[[#This Row],[Item Visibility]]&lt;$U$15,"Poca visibilidad",IF(Tabla134[[#This Row],[Item Visibility]]&lt;$U$16,"Visibilidad media","Mayor visibilidad"))</f>
        <v>Visibilidad media</v>
      </c>
      <c r="P4300" s="11" t="str">
        <f>IF(Tabla134[[#This Row],[Rating]]&lt;2,"Muy Malo",IF(Tabla134[[#This Row],[Rating]]&lt;3,"Malo",IF(Tabla134[[#This Row],[Rating]]&lt;4,"Regular",IF(Tabla134[[#This Row],[Rating]]&lt;5,"Bueno","Excelente"))))</f>
        <v>Regular</v>
      </c>
    </row>
    <row r="4301" spans="1:16" x14ac:dyDescent="0.2">
      <c r="A4301" s="7" t="s">
        <v>6</v>
      </c>
      <c r="B4301" s="7" t="s">
        <v>1127</v>
      </c>
      <c r="C4301" s="7" t="s">
        <v>10</v>
      </c>
      <c r="D4301" s="8">
        <v>2011</v>
      </c>
      <c r="E4301" s="7" t="s">
        <v>703</v>
      </c>
      <c r="F4301" s="7" t="s">
        <v>2</v>
      </c>
      <c r="G4301" s="7" t="s">
        <v>528</v>
      </c>
      <c r="H4301" s="7" t="s">
        <v>1621</v>
      </c>
      <c r="I4301" s="9">
        <v>0.10985775</v>
      </c>
      <c r="J4301" s="10">
        <v>188.82140000000001</v>
      </c>
      <c r="K4301" s="11">
        <v>3.8</v>
      </c>
      <c r="L4301" s="11" t="str">
        <f>IF(Tabla134[[#This Row],[Item Weight]]&lt;$U$12,"Poco Peso",IF(Tabla134[[#This Row],[Item Weight]]&lt;$U$13,"Peso Medio","Peso Alto"))</f>
        <v>Peso Alto</v>
      </c>
      <c r="M4301" s="7">
        <v>19</v>
      </c>
      <c r="N4301" s="11">
        <f>IF(Tabla134[[#This Row],[Item Weight (Nulos)]]="",VLOOKUP(Tabla134[[#This Row],[Item Identifier]],'Tabla para Nulos'!$A$3:$B$1563,2,FALSE),Tabla134[[#This Row],[Item Weight (Nulos)]])</f>
        <v>19</v>
      </c>
      <c r="O4301" s="11" t="str">
        <f>IF(Tabla134[[#This Row],[Item Visibility]]&lt;$U$15,"Poca visibilidad",IF(Tabla134[[#This Row],[Item Visibility]]&lt;$U$16,"Visibilidad media","Mayor visibilidad"))</f>
        <v>Mayor visibilidad</v>
      </c>
      <c r="P4301" s="11" t="str">
        <f>IF(Tabla134[[#This Row],[Rating]]&lt;2,"Muy Malo",IF(Tabla134[[#This Row],[Rating]]&lt;3,"Malo",IF(Tabla134[[#This Row],[Rating]]&lt;4,"Regular",IF(Tabla134[[#This Row],[Rating]]&lt;5,"Bueno","Excelente"))))</f>
        <v>Regular</v>
      </c>
    </row>
    <row r="4302" spans="1:16" x14ac:dyDescent="0.2">
      <c r="A4302" s="7" t="s">
        <v>6</v>
      </c>
      <c r="B4302" s="7" t="s">
        <v>321</v>
      </c>
      <c r="C4302" s="7" t="s">
        <v>14</v>
      </c>
      <c r="D4302" s="8">
        <v>2011</v>
      </c>
      <c r="E4302" s="7" t="s">
        <v>703</v>
      </c>
      <c r="F4302" s="7" t="s">
        <v>2</v>
      </c>
      <c r="G4302" s="7" t="s">
        <v>528</v>
      </c>
      <c r="H4302" s="7" t="s">
        <v>1621</v>
      </c>
      <c r="I4302" s="9">
        <v>0.14383178699999999</v>
      </c>
      <c r="J4302" s="10">
        <v>169.97900000000001</v>
      </c>
      <c r="K4302" s="11">
        <v>3.8</v>
      </c>
      <c r="L4302" s="11" t="str">
        <f>IF(Tabla134[[#This Row],[Item Weight]]&lt;$U$12,"Poco Peso",IF(Tabla134[[#This Row],[Item Weight]]&lt;$U$13,"Peso Medio","Peso Alto"))</f>
        <v>Peso Medio</v>
      </c>
      <c r="M4302" s="7">
        <v>11.15</v>
      </c>
      <c r="N4302" s="11">
        <f>IF(Tabla134[[#This Row],[Item Weight (Nulos)]]="",VLOOKUP(Tabla134[[#This Row],[Item Identifier]],'Tabla para Nulos'!$A$3:$B$1563,2,FALSE),Tabla134[[#This Row],[Item Weight (Nulos)]])</f>
        <v>11.15</v>
      </c>
      <c r="O4302" s="11" t="str">
        <f>IF(Tabla134[[#This Row],[Item Visibility]]&lt;$U$15,"Poca visibilidad",IF(Tabla134[[#This Row],[Item Visibility]]&lt;$U$16,"Visibilidad media","Mayor visibilidad"))</f>
        <v>Mayor visibilidad</v>
      </c>
      <c r="P4302" s="11" t="str">
        <f>IF(Tabla134[[#This Row],[Rating]]&lt;2,"Muy Malo",IF(Tabla134[[#This Row],[Rating]]&lt;3,"Malo",IF(Tabla134[[#This Row],[Rating]]&lt;4,"Regular",IF(Tabla134[[#This Row],[Rating]]&lt;5,"Bueno","Excelente"))))</f>
        <v>Regular</v>
      </c>
    </row>
    <row r="4303" spans="1:16" x14ac:dyDescent="0.2">
      <c r="A4303" s="7" t="s">
        <v>6</v>
      </c>
      <c r="B4303" s="7" t="s">
        <v>309</v>
      </c>
      <c r="C4303" s="7" t="s">
        <v>14</v>
      </c>
      <c r="D4303" s="8">
        <v>2011</v>
      </c>
      <c r="E4303" s="7" t="s">
        <v>703</v>
      </c>
      <c r="F4303" s="7" t="s">
        <v>2</v>
      </c>
      <c r="G4303" s="7" t="s">
        <v>702</v>
      </c>
      <c r="H4303" s="7" t="s">
        <v>1621</v>
      </c>
      <c r="I4303" s="9">
        <v>7.7029194999999995E-2</v>
      </c>
      <c r="J4303" s="10">
        <v>177.23439999999999</v>
      </c>
      <c r="K4303" s="11">
        <v>3.8</v>
      </c>
      <c r="L4303" s="11" t="str">
        <f>IF(Tabla134[[#This Row],[Item Weight]]&lt;$U$12,"Poco Peso",IF(Tabla134[[#This Row],[Item Weight]]&lt;$U$13,"Peso Medio","Peso Alto"))</f>
        <v>Peso Alto</v>
      </c>
      <c r="M4303" s="7">
        <v>20.6</v>
      </c>
      <c r="N4303" s="11">
        <f>IF(Tabla134[[#This Row],[Item Weight (Nulos)]]="",VLOOKUP(Tabla134[[#This Row],[Item Identifier]],'Tabla para Nulos'!$A$3:$B$1563,2,FALSE),Tabla134[[#This Row],[Item Weight (Nulos)]])</f>
        <v>20.6</v>
      </c>
      <c r="O4303" s="11" t="str">
        <f>IF(Tabla134[[#This Row],[Item Visibility]]&lt;$U$15,"Poca visibilidad",IF(Tabla134[[#This Row],[Item Visibility]]&lt;$U$16,"Visibilidad media","Mayor visibilidad"))</f>
        <v>Visibilidad media</v>
      </c>
      <c r="P4303" s="11" t="str">
        <f>IF(Tabla134[[#This Row],[Rating]]&lt;2,"Muy Malo",IF(Tabla134[[#This Row],[Rating]]&lt;3,"Malo",IF(Tabla134[[#This Row],[Rating]]&lt;4,"Regular",IF(Tabla134[[#This Row],[Rating]]&lt;5,"Bueno","Excelente"))))</f>
        <v>Regular</v>
      </c>
    </row>
    <row r="4304" spans="1:16" x14ac:dyDescent="0.2">
      <c r="A4304" s="7" t="s">
        <v>6</v>
      </c>
      <c r="B4304" s="7" t="s">
        <v>534</v>
      </c>
      <c r="C4304" s="7" t="s">
        <v>14</v>
      </c>
      <c r="D4304" s="8">
        <v>2011</v>
      </c>
      <c r="E4304" s="7" t="s">
        <v>703</v>
      </c>
      <c r="F4304" s="7" t="s">
        <v>2</v>
      </c>
      <c r="G4304" s="7" t="s">
        <v>702</v>
      </c>
      <c r="H4304" s="7" t="s">
        <v>1621</v>
      </c>
      <c r="I4304" s="9">
        <v>3.4942397E-2</v>
      </c>
      <c r="J4304" s="10">
        <v>61.919400000000003</v>
      </c>
      <c r="K4304" s="11">
        <v>3.8</v>
      </c>
      <c r="L4304" s="11" t="str">
        <f>IF(Tabla134[[#This Row],[Item Weight]]&lt;$U$12,"Poco Peso",IF(Tabla134[[#This Row],[Item Weight]]&lt;$U$13,"Peso Medio","Peso Alto"))</f>
        <v>Peso Alto</v>
      </c>
      <c r="M4304" s="7">
        <v>19.850000000000001</v>
      </c>
      <c r="N4304" s="11">
        <f>IF(Tabla134[[#This Row],[Item Weight (Nulos)]]="",VLOOKUP(Tabla134[[#This Row],[Item Identifier]],'Tabla para Nulos'!$A$3:$B$1563,2,FALSE),Tabla134[[#This Row],[Item Weight (Nulos)]])</f>
        <v>19.850000000000001</v>
      </c>
      <c r="O4304" s="11" t="str">
        <f>IF(Tabla134[[#This Row],[Item Visibility]]&lt;$U$15,"Poca visibilidad",IF(Tabla134[[#This Row],[Item Visibility]]&lt;$U$16,"Visibilidad media","Mayor visibilidad"))</f>
        <v>Visibilidad media</v>
      </c>
      <c r="P4304" s="11" t="str">
        <f>IF(Tabla134[[#This Row],[Rating]]&lt;2,"Muy Malo",IF(Tabla134[[#This Row],[Rating]]&lt;3,"Malo",IF(Tabla134[[#This Row],[Rating]]&lt;4,"Regular",IF(Tabla134[[#This Row],[Rating]]&lt;5,"Bueno","Excelente"))))</f>
        <v>Regular</v>
      </c>
    </row>
    <row r="4305" spans="1:16" x14ac:dyDescent="0.2">
      <c r="A4305" s="7" t="s">
        <v>124</v>
      </c>
      <c r="B4305" s="7" t="s">
        <v>1313</v>
      </c>
      <c r="C4305" s="7" t="s">
        <v>25</v>
      </c>
      <c r="D4305" s="8">
        <v>2014</v>
      </c>
      <c r="E4305" s="7" t="s">
        <v>529</v>
      </c>
      <c r="F4305" s="7" t="s">
        <v>2</v>
      </c>
      <c r="G4305" s="7" t="s">
        <v>528</v>
      </c>
      <c r="H4305" s="7" t="s">
        <v>7</v>
      </c>
      <c r="I4305" s="9">
        <v>8.2483516000000007E-2</v>
      </c>
      <c r="J4305" s="10">
        <v>179.2002</v>
      </c>
      <c r="K4305" s="11">
        <v>3.8</v>
      </c>
      <c r="L4305" s="11" t="str">
        <f>IF(Tabla134[[#This Row],[Item Weight]]&lt;$U$12,"Poco Peso",IF(Tabla134[[#This Row],[Item Weight]]&lt;$U$13,"Peso Medio","Peso Alto"))</f>
        <v>Peso Alto</v>
      </c>
      <c r="M4305" s="7">
        <v>19.5</v>
      </c>
      <c r="N4305" s="11">
        <f>IF(Tabla134[[#This Row],[Item Weight (Nulos)]]="",VLOOKUP(Tabla134[[#This Row],[Item Identifier]],'Tabla para Nulos'!$A$3:$B$1563,2,FALSE),Tabla134[[#This Row],[Item Weight (Nulos)]])</f>
        <v>19.5</v>
      </c>
      <c r="O4305" s="11" t="str">
        <f>IF(Tabla134[[#This Row],[Item Visibility]]&lt;$U$15,"Poca visibilidad",IF(Tabla134[[#This Row],[Item Visibility]]&lt;$U$16,"Visibilidad media","Mayor visibilidad"))</f>
        <v>Visibilidad media</v>
      </c>
      <c r="P4305" s="11" t="str">
        <f>IF(Tabla134[[#This Row],[Rating]]&lt;2,"Muy Malo",IF(Tabla134[[#This Row],[Rating]]&lt;3,"Malo",IF(Tabla134[[#This Row],[Rating]]&lt;4,"Regular",IF(Tabla134[[#This Row],[Rating]]&lt;5,"Bueno","Excelente"))))</f>
        <v>Regular</v>
      </c>
    </row>
    <row r="4306" spans="1:16" x14ac:dyDescent="0.2">
      <c r="A4306" s="7" t="s">
        <v>124</v>
      </c>
      <c r="B4306" s="7" t="s">
        <v>283</v>
      </c>
      <c r="C4306" s="7" t="s">
        <v>112</v>
      </c>
      <c r="D4306" s="8">
        <v>2014</v>
      </c>
      <c r="E4306" s="7" t="s">
        <v>529</v>
      </c>
      <c r="F4306" s="7" t="s">
        <v>2</v>
      </c>
      <c r="G4306" s="7" t="s">
        <v>528</v>
      </c>
      <c r="H4306" s="7" t="s">
        <v>7</v>
      </c>
      <c r="I4306" s="9">
        <v>4.8741487E-2</v>
      </c>
      <c r="J4306" s="10">
        <v>60.419400000000003</v>
      </c>
      <c r="K4306" s="11">
        <v>3.8</v>
      </c>
      <c r="L4306" s="11" t="str">
        <f>IF(Tabla134[[#This Row],[Item Weight]]&lt;$U$12,"Poco Peso",IF(Tabla134[[#This Row],[Item Weight]]&lt;$U$13,"Peso Medio","Peso Alto"))</f>
        <v>Peso Medio</v>
      </c>
      <c r="M4306" s="7">
        <v>12.6</v>
      </c>
      <c r="N4306" s="11">
        <f>IF(Tabla134[[#This Row],[Item Weight (Nulos)]]="",VLOOKUP(Tabla134[[#This Row],[Item Identifier]],'Tabla para Nulos'!$A$3:$B$1563,2,FALSE),Tabla134[[#This Row],[Item Weight (Nulos)]])</f>
        <v>12.6</v>
      </c>
      <c r="O4306" s="11" t="str">
        <f>IF(Tabla134[[#This Row],[Item Visibility]]&lt;$U$15,"Poca visibilidad",IF(Tabla134[[#This Row],[Item Visibility]]&lt;$U$16,"Visibilidad media","Mayor visibilidad"))</f>
        <v>Visibilidad media</v>
      </c>
      <c r="P4306" s="11" t="str">
        <f>IF(Tabla134[[#This Row],[Rating]]&lt;2,"Muy Malo",IF(Tabla134[[#This Row],[Rating]]&lt;3,"Malo",IF(Tabla134[[#This Row],[Rating]]&lt;4,"Regular",IF(Tabla134[[#This Row],[Rating]]&lt;5,"Bueno","Excelente"))))</f>
        <v>Regular</v>
      </c>
    </row>
    <row r="4307" spans="1:16" x14ac:dyDescent="0.2">
      <c r="A4307" s="7" t="s">
        <v>124</v>
      </c>
      <c r="B4307" s="7" t="s">
        <v>1226</v>
      </c>
      <c r="C4307" s="7" t="s">
        <v>17</v>
      </c>
      <c r="D4307" s="8">
        <v>2014</v>
      </c>
      <c r="E4307" s="7" t="s">
        <v>529</v>
      </c>
      <c r="F4307" s="7" t="s">
        <v>2</v>
      </c>
      <c r="G4307" s="7" t="s">
        <v>528</v>
      </c>
      <c r="H4307" s="7" t="s">
        <v>7</v>
      </c>
      <c r="I4307" s="9">
        <v>5.8298384000000002E-2</v>
      </c>
      <c r="J4307" s="10">
        <v>145.81280000000001</v>
      </c>
      <c r="K4307" s="11">
        <v>3.8</v>
      </c>
      <c r="L4307" s="11" t="str">
        <f>IF(Tabla134[[#This Row],[Item Weight]]&lt;$U$12,"Poco Peso",IF(Tabla134[[#This Row],[Item Weight]]&lt;$U$13,"Peso Medio","Peso Alto"))</f>
        <v>Poco Peso</v>
      </c>
      <c r="M4307" s="7">
        <v>7.0750000000000002</v>
      </c>
      <c r="N4307" s="11">
        <f>IF(Tabla134[[#This Row],[Item Weight (Nulos)]]="",VLOOKUP(Tabla134[[#This Row],[Item Identifier]],'Tabla para Nulos'!$A$3:$B$1563,2,FALSE),Tabla134[[#This Row],[Item Weight (Nulos)]])</f>
        <v>7.0750000000000002</v>
      </c>
      <c r="O4307" s="11" t="str">
        <f>IF(Tabla134[[#This Row],[Item Visibility]]&lt;$U$15,"Poca visibilidad",IF(Tabla134[[#This Row],[Item Visibility]]&lt;$U$16,"Visibilidad media","Mayor visibilidad"))</f>
        <v>Visibilidad media</v>
      </c>
      <c r="P4307" s="11" t="str">
        <f>IF(Tabla134[[#This Row],[Rating]]&lt;2,"Muy Malo",IF(Tabla134[[#This Row],[Rating]]&lt;3,"Malo",IF(Tabla134[[#This Row],[Rating]]&lt;4,"Regular",IF(Tabla134[[#This Row],[Rating]]&lt;5,"Bueno","Excelente"))))</f>
        <v>Regular</v>
      </c>
    </row>
    <row r="4308" spans="1:16" x14ac:dyDescent="0.2">
      <c r="A4308" s="7" t="s">
        <v>124</v>
      </c>
      <c r="B4308" s="7" t="s">
        <v>887</v>
      </c>
      <c r="C4308" s="7" t="s">
        <v>10</v>
      </c>
      <c r="D4308" s="8">
        <v>2014</v>
      </c>
      <c r="E4308" s="7" t="s">
        <v>529</v>
      </c>
      <c r="F4308" s="7" t="s">
        <v>2</v>
      </c>
      <c r="G4308" s="7" t="s">
        <v>528</v>
      </c>
      <c r="H4308" s="7" t="s">
        <v>7</v>
      </c>
      <c r="I4308" s="9">
        <v>5.9797172000000003E-2</v>
      </c>
      <c r="J4308" s="10">
        <v>151.8366</v>
      </c>
      <c r="K4308" s="11">
        <v>3.8</v>
      </c>
      <c r="L4308" s="11" t="str">
        <f>IF(Tabla134[[#This Row],[Item Weight]]&lt;$U$12,"Poco Peso",IF(Tabla134[[#This Row],[Item Weight]]&lt;$U$13,"Peso Medio","Peso Alto"))</f>
        <v>Peso Medio</v>
      </c>
      <c r="M4308" s="7">
        <v>11.1</v>
      </c>
      <c r="N4308" s="11">
        <f>IF(Tabla134[[#This Row],[Item Weight (Nulos)]]="",VLOOKUP(Tabla134[[#This Row],[Item Identifier]],'Tabla para Nulos'!$A$3:$B$1563,2,FALSE),Tabla134[[#This Row],[Item Weight (Nulos)]])</f>
        <v>11.1</v>
      </c>
      <c r="O4308" s="11" t="str">
        <f>IF(Tabla134[[#This Row],[Item Visibility]]&lt;$U$15,"Poca visibilidad",IF(Tabla134[[#This Row],[Item Visibility]]&lt;$U$16,"Visibilidad media","Mayor visibilidad"))</f>
        <v>Visibilidad media</v>
      </c>
      <c r="P4308" s="11" t="str">
        <f>IF(Tabla134[[#This Row],[Rating]]&lt;2,"Muy Malo",IF(Tabla134[[#This Row],[Rating]]&lt;3,"Malo",IF(Tabla134[[#This Row],[Rating]]&lt;4,"Regular",IF(Tabla134[[#This Row],[Rating]]&lt;5,"Bueno","Excelente"))))</f>
        <v>Regular</v>
      </c>
    </row>
    <row r="4309" spans="1:16" x14ac:dyDescent="0.2">
      <c r="A4309" s="7" t="s">
        <v>124</v>
      </c>
      <c r="B4309" s="7" t="s">
        <v>233</v>
      </c>
      <c r="C4309" s="7" t="s">
        <v>10</v>
      </c>
      <c r="D4309" s="8">
        <v>2014</v>
      </c>
      <c r="E4309" s="7" t="s">
        <v>529</v>
      </c>
      <c r="F4309" s="7" t="s">
        <v>2</v>
      </c>
      <c r="G4309" s="7" t="s">
        <v>528</v>
      </c>
      <c r="H4309" s="7" t="s">
        <v>7</v>
      </c>
      <c r="I4309" s="9">
        <v>0.17422833800000001</v>
      </c>
      <c r="J4309" s="10">
        <v>117.18340000000001</v>
      </c>
      <c r="K4309" s="11">
        <v>3.8</v>
      </c>
      <c r="L4309" s="11" t="str">
        <f>IF(Tabla134[[#This Row],[Item Weight]]&lt;$U$12,"Poco Peso",IF(Tabla134[[#This Row],[Item Weight]]&lt;$U$13,"Peso Medio","Peso Alto"))</f>
        <v>Peso Alto</v>
      </c>
      <c r="M4309" s="7">
        <v>17.7</v>
      </c>
      <c r="N4309" s="11">
        <f>IF(Tabla134[[#This Row],[Item Weight (Nulos)]]="",VLOOKUP(Tabla134[[#This Row],[Item Identifier]],'Tabla para Nulos'!$A$3:$B$1563,2,FALSE),Tabla134[[#This Row],[Item Weight (Nulos)]])</f>
        <v>17.7</v>
      </c>
      <c r="O4309" s="11" t="str">
        <f>IF(Tabla134[[#This Row],[Item Visibility]]&lt;$U$15,"Poca visibilidad",IF(Tabla134[[#This Row],[Item Visibility]]&lt;$U$16,"Visibilidad media","Mayor visibilidad"))</f>
        <v>Mayor visibilidad</v>
      </c>
      <c r="P4309" s="11" t="str">
        <f>IF(Tabla134[[#This Row],[Rating]]&lt;2,"Muy Malo",IF(Tabla134[[#This Row],[Rating]]&lt;3,"Malo",IF(Tabla134[[#This Row],[Rating]]&lt;4,"Regular",IF(Tabla134[[#This Row],[Rating]]&lt;5,"Bueno","Excelente"))))</f>
        <v>Regular</v>
      </c>
    </row>
    <row r="4310" spans="1:16" x14ac:dyDescent="0.2">
      <c r="A4310" s="7" t="s">
        <v>124</v>
      </c>
      <c r="B4310" s="7" t="s">
        <v>1431</v>
      </c>
      <c r="C4310" s="7" t="s">
        <v>216</v>
      </c>
      <c r="D4310" s="8">
        <v>2014</v>
      </c>
      <c r="E4310" s="7" t="s">
        <v>529</v>
      </c>
      <c r="F4310" s="7" t="s">
        <v>2</v>
      </c>
      <c r="G4310" s="7" t="s">
        <v>528</v>
      </c>
      <c r="H4310" s="7" t="s">
        <v>7</v>
      </c>
      <c r="I4310" s="9">
        <v>7.1916750000000002E-2</v>
      </c>
      <c r="J4310" s="10">
        <v>254.804</v>
      </c>
      <c r="K4310" s="11">
        <v>3.8</v>
      </c>
      <c r="L4310" s="11" t="str">
        <f>IF(Tabla134[[#This Row],[Item Weight]]&lt;$U$12,"Poco Peso",IF(Tabla134[[#This Row],[Item Weight]]&lt;$U$13,"Peso Medio","Peso Alto"))</f>
        <v>Poco Peso</v>
      </c>
      <c r="M4310" s="7">
        <v>8.3949999999999996</v>
      </c>
      <c r="N4310" s="11">
        <f>IF(Tabla134[[#This Row],[Item Weight (Nulos)]]="",VLOOKUP(Tabla134[[#This Row],[Item Identifier]],'Tabla para Nulos'!$A$3:$B$1563,2,FALSE),Tabla134[[#This Row],[Item Weight (Nulos)]])</f>
        <v>8.3949999999999996</v>
      </c>
      <c r="O4310" s="11" t="str">
        <f>IF(Tabla134[[#This Row],[Item Visibility]]&lt;$U$15,"Poca visibilidad",IF(Tabla134[[#This Row],[Item Visibility]]&lt;$U$16,"Visibilidad media","Mayor visibilidad"))</f>
        <v>Visibilidad media</v>
      </c>
      <c r="P4310" s="11" t="str">
        <f>IF(Tabla134[[#This Row],[Rating]]&lt;2,"Muy Malo",IF(Tabla134[[#This Row],[Rating]]&lt;3,"Malo",IF(Tabla134[[#This Row],[Rating]]&lt;4,"Regular",IF(Tabla134[[#This Row],[Rating]]&lt;5,"Bueno","Excelente"))))</f>
        <v>Regular</v>
      </c>
    </row>
    <row r="4311" spans="1:16" x14ac:dyDescent="0.2">
      <c r="A4311" s="7" t="s">
        <v>124</v>
      </c>
      <c r="B4311" s="7" t="s">
        <v>456</v>
      </c>
      <c r="C4311" s="7" t="s">
        <v>4</v>
      </c>
      <c r="D4311" s="8">
        <v>2014</v>
      </c>
      <c r="E4311" s="7" t="s">
        <v>529</v>
      </c>
      <c r="F4311" s="7" t="s">
        <v>2</v>
      </c>
      <c r="G4311" s="7" t="s">
        <v>528</v>
      </c>
      <c r="H4311" s="7" t="s">
        <v>7</v>
      </c>
      <c r="I4311" s="9">
        <v>0.152429537</v>
      </c>
      <c r="J4311" s="10">
        <v>85.522400000000005</v>
      </c>
      <c r="K4311" s="11">
        <v>3.8</v>
      </c>
      <c r="L4311" s="11" t="str">
        <f>IF(Tabla134[[#This Row],[Item Weight]]&lt;$U$12,"Poco Peso",IF(Tabla134[[#This Row],[Item Weight]]&lt;$U$13,"Peso Medio","Peso Alto"))</f>
        <v>Poco Peso</v>
      </c>
      <c r="M4311" s="7">
        <v>7.68</v>
      </c>
      <c r="N4311" s="11">
        <f>IF(Tabla134[[#This Row],[Item Weight (Nulos)]]="",VLOOKUP(Tabla134[[#This Row],[Item Identifier]],'Tabla para Nulos'!$A$3:$B$1563,2,FALSE),Tabla134[[#This Row],[Item Weight (Nulos)]])</f>
        <v>7.68</v>
      </c>
      <c r="O4311" s="11" t="str">
        <f>IF(Tabla134[[#This Row],[Item Visibility]]&lt;$U$15,"Poca visibilidad",IF(Tabla134[[#This Row],[Item Visibility]]&lt;$U$16,"Visibilidad media","Mayor visibilidad"))</f>
        <v>Mayor visibilidad</v>
      </c>
      <c r="P4311" s="11" t="str">
        <f>IF(Tabla134[[#This Row],[Rating]]&lt;2,"Muy Malo",IF(Tabla134[[#This Row],[Rating]]&lt;3,"Malo",IF(Tabla134[[#This Row],[Rating]]&lt;4,"Regular",IF(Tabla134[[#This Row],[Rating]]&lt;5,"Bueno","Excelente"))))</f>
        <v>Regular</v>
      </c>
    </row>
    <row r="4312" spans="1:16" x14ac:dyDescent="0.2">
      <c r="A4312" s="7" t="s">
        <v>124</v>
      </c>
      <c r="B4312" s="7" t="s">
        <v>451</v>
      </c>
      <c r="C4312" s="7" t="s">
        <v>4</v>
      </c>
      <c r="D4312" s="8">
        <v>2014</v>
      </c>
      <c r="E4312" s="7" t="s">
        <v>529</v>
      </c>
      <c r="F4312" s="7" t="s">
        <v>2</v>
      </c>
      <c r="G4312" s="7" t="s">
        <v>528</v>
      </c>
      <c r="H4312" s="7" t="s">
        <v>7</v>
      </c>
      <c r="I4312" s="9">
        <v>7.7169841000000003E-2</v>
      </c>
      <c r="J4312" s="10">
        <v>55.593000000000004</v>
      </c>
      <c r="K4312" s="11">
        <v>3.8</v>
      </c>
      <c r="L4312" s="11" t="str">
        <f>IF(Tabla134[[#This Row],[Item Weight]]&lt;$U$12,"Poco Peso",IF(Tabla134[[#This Row],[Item Weight]]&lt;$U$13,"Peso Medio","Peso Alto"))</f>
        <v>Peso Medio</v>
      </c>
      <c r="M4312" s="7">
        <v>13.65</v>
      </c>
      <c r="N4312" s="11">
        <f>IF(Tabla134[[#This Row],[Item Weight (Nulos)]]="",VLOOKUP(Tabla134[[#This Row],[Item Identifier]],'Tabla para Nulos'!$A$3:$B$1563,2,FALSE),Tabla134[[#This Row],[Item Weight (Nulos)]])</f>
        <v>13.65</v>
      </c>
      <c r="O4312" s="11" t="str">
        <f>IF(Tabla134[[#This Row],[Item Visibility]]&lt;$U$15,"Poca visibilidad",IF(Tabla134[[#This Row],[Item Visibility]]&lt;$U$16,"Visibilidad media","Mayor visibilidad"))</f>
        <v>Visibilidad media</v>
      </c>
      <c r="P4312" s="11" t="str">
        <f>IF(Tabla134[[#This Row],[Rating]]&lt;2,"Muy Malo",IF(Tabla134[[#This Row],[Rating]]&lt;3,"Malo",IF(Tabla134[[#This Row],[Rating]]&lt;4,"Regular",IF(Tabla134[[#This Row],[Rating]]&lt;5,"Bueno","Excelente"))))</f>
        <v>Regular</v>
      </c>
    </row>
    <row r="4313" spans="1:16" x14ac:dyDescent="0.2">
      <c r="A4313" s="7" t="s">
        <v>124</v>
      </c>
      <c r="B4313" s="7" t="s">
        <v>1468</v>
      </c>
      <c r="C4313" s="7" t="s">
        <v>171</v>
      </c>
      <c r="D4313" s="8">
        <v>2014</v>
      </c>
      <c r="E4313" s="7" t="s">
        <v>529</v>
      </c>
      <c r="F4313" s="7" t="s">
        <v>2</v>
      </c>
      <c r="G4313" s="7" t="s">
        <v>528</v>
      </c>
      <c r="H4313" s="7" t="s">
        <v>7</v>
      </c>
      <c r="I4313" s="9">
        <v>1.4262413E-2</v>
      </c>
      <c r="J4313" s="10">
        <v>57.1614</v>
      </c>
      <c r="K4313" s="11">
        <v>3.8</v>
      </c>
      <c r="L4313" s="11" t="str">
        <f>IF(Tabla134[[#This Row],[Item Weight]]&lt;$U$12,"Poco Peso",IF(Tabla134[[#This Row],[Item Weight]]&lt;$U$13,"Peso Medio","Peso Alto"))</f>
        <v>Peso Alto</v>
      </c>
      <c r="M4313" s="7">
        <v>19.5</v>
      </c>
      <c r="N4313" s="11">
        <f>IF(Tabla134[[#This Row],[Item Weight (Nulos)]]="",VLOOKUP(Tabla134[[#This Row],[Item Identifier]],'Tabla para Nulos'!$A$3:$B$1563,2,FALSE),Tabla134[[#This Row],[Item Weight (Nulos)]])</f>
        <v>19.5</v>
      </c>
      <c r="O4313" s="11" t="str">
        <f>IF(Tabla134[[#This Row],[Item Visibility]]&lt;$U$15,"Poca visibilidad",IF(Tabla134[[#This Row],[Item Visibility]]&lt;$U$16,"Visibilidad media","Mayor visibilidad"))</f>
        <v>Poca visibilidad</v>
      </c>
      <c r="P4313" s="11" t="str">
        <f>IF(Tabla134[[#This Row],[Rating]]&lt;2,"Muy Malo",IF(Tabla134[[#This Row],[Rating]]&lt;3,"Malo",IF(Tabla134[[#This Row],[Rating]]&lt;4,"Regular",IF(Tabla134[[#This Row],[Rating]]&lt;5,"Bueno","Excelente"))))</f>
        <v>Regular</v>
      </c>
    </row>
    <row r="4314" spans="1:16" x14ac:dyDescent="0.2">
      <c r="A4314" s="7" t="s">
        <v>124</v>
      </c>
      <c r="B4314" s="7" t="s">
        <v>1157</v>
      </c>
      <c r="C4314" s="7" t="s">
        <v>165</v>
      </c>
      <c r="D4314" s="8">
        <v>2014</v>
      </c>
      <c r="E4314" s="7" t="s">
        <v>529</v>
      </c>
      <c r="F4314" s="7" t="s">
        <v>2</v>
      </c>
      <c r="G4314" s="7" t="s">
        <v>528</v>
      </c>
      <c r="H4314" s="7" t="s">
        <v>7</v>
      </c>
      <c r="I4314" s="9">
        <v>1.2089479E-2</v>
      </c>
      <c r="J4314" s="10">
        <v>189.85300000000001</v>
      </c>
      <c r="K4314" s="11">
        <v>3.8</v>
      </c>
      <c r="L4314" s="11" t="str">
        <f>IF(Tabla134[[#This Row],[Item Weight]]&lt;$U$12,"Poco Peso",IF(Tabla134[[#This Row],[Item Weight]]&lt;$U$13,"Peso Medio","Peso Alto"))</f>
        <v>Peso Medio</v>
      </c>
      <c r="M4314" s="7">
        <v>13.1</v>
      </c>
      <c r="N4314" s="11">
        <f>IF(Tabla134[[#This Row],[Item Weight (Nulos)]]="",VLOOKUP(Tabla134[[#This Row],[Item Identifier]],'Tabla para Nulos'!$A$3:$B$1563,2,FALSE),Tabla134[[#This Row],[Item Weight (Nulos)]])</f>
        <v>13.1</v>
      </c>
      <c r="O4314" s="11" t="str">
        <f>IF(Tabla134[[#This Row],[Item Visibility]]&lt;$U$15,"Poca visibilidad",IF(Tabla134[[#This Row],[Item Visibility]]&lt;$U$16,"Visibilidad media","Mayor visibilidad"))</f>
        <v>Poca visibilidad</v>
      </c>
      <c r="P4314" s="11" t="str">
        <f>IF(Tabla134[[#This Row],[Rating]]&lt;2,"Muy Malo",IF(Tabla134[[#This Row],[Rating]]&lt;3,"Malo",IF(Tabla134[[#This Row],[Rating]]&lt;4,"Regular",IF(Tabla134[[#This Row],[Rating]]&lt;5,"Bueno","Excelente"))))</f>
        <v>Regular</v>
      </c>
    </row>
    <row r="4315" spans="1:16" x14ac:dyDescent="0.2">
      <c r="A4315" s="7" t="s">
        <v>124</v>
      </c>
      <c r="B4315" s="7" t="s">
        <v>1543</v>
      </c>
      <c r="C4315" s="7" t="s">
        <v>165</v>
      </c>
      <c r="D4315" s="8">
        <v>2014</v>
      </c>
      <c r="E4315" s="7" t="s">
        <v>529</v>
      </c>
      <c r="F4315" s="7" t="s">
        <v>2</v>
      </c>
      <c r="G4315" s="7" t="s">
        <v>528</v>
      </c>
      <c r="H4315" s="7" t="s">
        <v>7</v>
      </c>
      <c r="I4315" s="9">
        <v>1.3355306000000001E-2</v>
      </c>
      <c r="J4315" s="10">
        <v>105.52800000000001</v>
      </c>
      <c r="K4315" s="11">
        <v>3.8</v>
      </c>
      <c r="L4315" s="11" t="str">
        <f>IF(Tabla134[[#This Row],[Item Weight]]&lt;$U$12,"Poco Peso",IF(Tabla134[[#This Row],[Item Weight]]&lt;$U$13,"Peso Medio","Peso Alto"))</f>
        <v>Peso Medio</v>
      </c>
      <c r="M4315" s="7">
        <v>16.350000000000001</v>
      </c>
      <c r="N4315" s="11">
        <f>IF(Tabla134[[#This Row],[Item Weight (Nulos)]]="",VLOOKUP(Tabla134[[#This Row],[Item Identifier]],'Tabla para Nulos'!$A$3:$B$1563,2,FALSE),Tabla134[[#This Row],[Item Weight (Nulos)]])</f>
        <v>16.350000000000001</v>
      </c>
      <c r="O4315" s="11" t="str">
        <f>IF(Tabla134[[#This Row],[Item Visibility]]&lt;$U$15,"Poca visibilidad",IF(Tabla134[[#This Row],[Item Visibility]]&lt;$U$16,"Visibilidad media","Mayor visibilidad"))</f>
        <v>Poca visibilidad</v>
      </c>
      <c r="P4315" s="11" t="str">
        <f>IF(Tabla134[[#This Row],[Rating]]&lt;2,"Muy Malo",IF(Tabla134[[#This Row],[Rating]]&lt;3,"Malo",IF(Tabla134[[#This Row],[Rating]]&lt;4,"Regular",IF(Tabla134[[#This Row],[Rating]]&lt;5,"Bueno","Excelente"))))</f>
        <v>Regular</v>
      </c>
    </row>
    <row r="4316" spans="1:16" x14ac:dyDescent="0.2">
      <c r="A4316" s="7" t="s">
        <v>6</v>
      </c>
      <c r="B4316" s="7" t="s">
        <v>843</v>
      </c>
      <c r="C4316" s="7" t="s">
        <v>28</v>
      </c>
      <c r="D4316" s="8">
        <v>2014</v>
      </c>
      <c r="E4316" s="7" t="s">
        <v>529</v>
      </c>
      <c r="F4316" s="7" t="s">
        <v>2</v>
      </c>
      <c r="G4316" s="7" t="s">
        <v>528</v>
      </c>
      <c r="H4316" s="7" t="s">
        <v>7</v>
      </c>
      <c r="I4316" s="9">
        <v>6.5729039000000003E-2</v>
      </c>
      <c r="J4316" s="10">
        <v>188.32400000000001</v>
      </c>
      <c r="K4316" s="11">
        <v>3.8</v>
      </c>
      <c r="L4316" s="11" t="str">
        <f>IF(Tabla134[[#This Row],[Item Weight]]&lt;$U$12,"Poco Peso",IF(Tabla134[[#This Row],[Item Weight]]&lt;$U$13,"Peso Medio","Peso Alto"))</f>
        <v>Poco Peso</v>
      </c>
      <c r="M4316" s="7">
        <v>6.0350000000000001</v>
      </c>
      <c r="N4316" s="11">
        <f>IF(Tabla134[[#This Row],[Item Weight (Nulos)]]="",VLOOKUP(Tabla134[[#This Row],[Item Identifier]],'Tabla para Nulos'!$A$3:$B$1563,2,FALSE),Tabla134[[#This Row],[Item Weight (Nulos)]])</f>
        <v>6.0350000000000001</v>
      </c>
      <c r="O4316" s="11" t="str">
        <f>IF(Tabla134[[#This Row],[Item Visibility]]&lt;$U$15,"Poca visibilidad",IF(Tabla134[[#This Row],[Item Visibility]]&lt;$U$16,"Visibilidad media","Mayor visibilidad"))</f>
        <v>Visibilidad media</v>
      </c>
      <c r="P4316" s="11" t="str">
        <f>IF(Tabla134[[#This Row],[Rating]]&lt;2,"Muy Malo",IF(Tabla134[[#This Row],[Rating]]&lt;3,"Malo",IF(Tabla134[[#This Row],[Rating]]&lt;4,"Regular",IF(Tabla134[[#This Row],[Rating]]&lt;5,"Bueno","Excelente"))))</f>
        <v>Regular</v>
      </c>
    </row>
    <row r="4317" spans="1:16" x14ac:dyDescent="0.2">
      <c r="A4317" s="7" t="s">
        <v>6</v>
      </c>
      <c r="B4317" s="7" t="s">
        <v>388</v>
      </c>
      <c r="C4317" s="7" t="s">
        <v>28</v>
      </c>
      <c r="D4317" s="8">
        <v>2014</v>
      </c>
      <c r="E4317" s="7" t="s">
        <v>529</v>
      </c>
      <c r="F4317" s="7" t="s">
        <v>2</v>
      </c>
      <c r="G4317" s="7" t="s">
        <v>528</v>
      </c>
      <c r="H4317" s="7" t="s">
        <v>7</v>
      </c>
      <c r="I4317" s="9">
        <v>2.4875871000000001E-2</v>
      </c>
      <c r="J4317" s="10">
        <v>173.04220000000001</v>
      </c>
      <c r="K4317" s="11">
        <v>3.8</v>
      </c>
      <c r="L4317" s="11" t="str">
        <f>IF(Tabla134[[#This Row],[Item Weight]]&lt;$U$12,"Poco Peso",IF(Tabla134[[#This Row],[Item Weight]]&lt;$U$13,"Peso Medio","Peso Alto"))</f>
        <v>Peso Medio</v>
      </c>
      <c r="M4317" s="7">
        <v>10.3</v>
      </c>
      <c r="N4317" s="11">
        <f>IF(Tabla134[[#This Row],[Item Weight (Nulos)]]="",VLOOKUP(Tabla134[[#This Row],[Item Identifier]],'Tabla para Nulos'!$A$3:$B$1563,2,FALSE),Tabla134[[#This Row],[Item Weight (Nulos)]])</f>
        <v>10.3</v>
      </c>
      <c r="O4317" s="11" t="str">
        <f>IF(Tabla134[[#This Row],[Item Visibility]]&lt;$U$15,"Poca visibilidad",IF(Tabla134[[#This Row],[Item Visibility]]&lt;$U$16,"Visibilidad media","Mayor visibilidad"))</f>
        <v>Poca visibilidad</v>
      </c>
      <c r="P4317" s="11" t="str">
        <f>IF(Tabla134[[#This Row],[Rating]]&lt;2,"Muy Malo",IF(Tabla134[[#This Row],[Rating]]&lt;3,"Malo",IF(Tabla134[[#This Row],[Rating]]&lt;4,"Regular",IF(Tabla134[[#This Row],[Rating]]&lt;5,"Bueno","Excelente"))))</f>
        <v>Regular</v>
      </c>
    </row>
    <row r="4318" spans="1:16" x14ac:dyDescent="0.2">
      <c r="A4318" s="7" t="s">
        <v>6</v>
      </c>
      <c r="B4318" s="7" t="s">
        <v>979</v>
      </c>
      <c r="C4318" s="7" t="s">
        <v>28</v>
      </c>
      <c r="D4318" s="8">
        <v>2014</v>
      </c>
      <c r="E4318" s="7" t="s">
        <v>529</v>
      </c>
      <c r="F4318" s="7" t="s">
        <v>2</v>
      </c>
      <c r="G4318" s="7" t="s">
        <v>528</v>
      </c>
      <c r="H4318" s="7" t="s">
        <v>7</v>
      </c>
      <c r="I4318" s="9">
        <v>0</v>
      </c>
      <c r="J4318" s="10">
        <v>197.21100000000001</v>
      </c>
      <c r="K4318" s="11">
        <v>3.8</v>
      </c>
      <c r="L4318" s="11" t="str">
        <f>IF(Tabla134[[#This Row],[Item Weight]]&lt;$U$12,"Poco Peso",IF(Tabla134[[#This Row],[Item Weight]]&lt;$U$13,"Peso Medio","Peso Alto"))</f>
        <v>Peso Alto</v>
      </c>
      <c r="M4318" s="7">
        <v>20.2</v>
      </c>
      <c r="N4318" s="11">
        <f>IF(Tabla134[[#This Row],[Item Weight (Nulos)]]="",VLOOKUP(Tabla134[[#This Row],[Item Identifier]],'Tabla para Nulos'!$A$3:$B$1563,2,FALSE),Tabla134[[#This Row],[Item Weight (Nulos)]])</f>
        <v>20.2</v>
      </c>
      <c r="O4318" s="11" t="str">
        <f>IF(Tabla134[[#This Row],[Item Visibility]]&lt;$U$15,"Poca visibilidad",IF(Tabla134[[#This Row],[Item Visibility]]&lt;$U$16,"Visibilidad media","Mayor visibilidad"))</f>
        <v>Poca visibilidad</v>
      </c>
      <c r="P4318" s="11" t="str">
        <f>IF(Tabla134[[#This Row],[Rating]]&lt;2,"Muy Malo",IF(Tabla134[[#This Row],[Rating]]&lt;3,"Malo",IF(Tabla134[[#This Row],[Rating]]&lt;4,"Regular",IF(Tabla134[[#This Row],[Rating]]&lt;5,"Bueno","Excelente"))))</f>
        <v>Regular</v>
      </c>
    </row>
    <row r="4319" spans="1:16" x14ac:dyDescent="0.2">
      <c r="A4319" s="7" t="s">
        <v>6</v>
      </c>
      <c r="B4319" s="7" t="s">
        <v>1465</v>
      </c>
      <c r="C4319" s="7" t="s">
        <v>25</v>
      </c>
      <c r="D4319" s="8">
        <v>2014</v>
      </c>
      <c r="E4319" s="7" t="s">
        <v>529</v>
      </c>
      <c r="F4319" s="7" t="s">
        <v>2</v>
      </c>
      <c r="G4319" s="7" t="s">
        <v>528</v>
      </c>
      <c r="H4319" s="7" t="s">
        <v>7</v>
      </c>
      <c r="I4319" s="9">
        <v>4.0172077E-2</v>
      </c>
      <c r="J4319" s="10">
        <v>188.553</v>
      </c>
      <c r="K4319" s="11">
        <v>3.8</v>
      </c>
      <c r="L4319" s="11" t="str">
        <f>IF(Tabla134[[#This Row],[Item Weight]]&lt;$U$12,"Poco Peso",IF(Tabla134[[#This Row],[Item Weight]]&lt;$U$13,"Peso Medio","Peso Alto"))</f>
        <v>Poco Peso</v>
      </c>
      <c r="M4319" s="7">
        <v>8.6</v>
      </c>
      <c r="N4319" s="11">
        <f>IF(Tabla134[[#This Row],[Item Weight (Nulos)]]="",VLOOKUP(Tabla134[[#This Row],[Item Identifier]],'Tabla para Nulos'!$A$3:$B$1563,2,FALSE),Tabla134[[#This Row],[Item Weight (Nulos)]])</f>
        <v>8.6</v>
      </c>
      <c r="O4319" s="11" t="str">
        <f>IF(Tabla134[[#This Row],[Item Visibility]]&lt;$U$15,"Poca visibilidad",IF(Tabla134[[#This Row],[Item Visibility]]&lt;$U$16,"Visibilidad media","Mayor visibilidad"))</f>
        <v>Visibilidad media</v>
      </c>
      <c r="P4319" s="11" t="str">
        <f>IF(Tabla134[[#This Row],[Rating]]&lt;2,"Muy Malo",IF(Tabla134[[#This Row],[Rating]]&lt;3,"Malo",IF(Tabla134[[#This Row],[Rating]]&lt;4,"Regular",IF(Tabla134[[#This Row],[Rating]]&lt;5,"Bueno","Excelente"))))</f>
        <v>Regular</v>
      </c>
    </row>
    <row r="4320" spans="1:16" x14ac:dyDescent="0.2">
      <c r="A4320" s="7" t="s">
        <v>6</v>
      </c>
      <c r="B4320" s="7" t="s">
        <v>1345</v>
      </c>
      <c r="C4320" s="7" t="s">
        <v>25</v>
      </c>
      <c r="D4320" s="8">
        <v>2014</v>
      </c>
      <c r="E4320" s="7" t="s">
        <v>529</v>
      </c>
      <c r="F4320" s="7" t="s">
        <v>2</v>
      </c>
      <c r="G4320" s="7" t="s">
        <v>528</v>
      </c>
      <c r="H4320" s="7" t="s">
        <v>7</v>
      </c>
      <c r="I4320" s="9">
        <v>8.1849120000000008E-3</v>
      </c>
      <c r="J4320" s="10">
        <v>101.26739999999999</v>
      </c>
      <c r="K4320" s="11">
        <v>3.8</v>
      </c>
      <c r="L4320" s="11" t="str">
        <f>IF(Tabla134[[#This Row],[Item Weight]]&lt;$U$12,"Poco Peso",IF(Tabla134[[#This Row],[Item Weight]]&lt;$U$13,"Peso Medio","Peso Alto"))</f>
        <v>Peso Medio</v>
      </c>
      <c r="M4320" s="7">
        <v>16.75</v>
      </c>
      <c r="N4320" s="11">
        <f>IF(Tabla134[[#This Row],[Item Weight (Nulos)]]="",VLOOKUP(Tabla134[[#This Row],[Item Identifier]],'Tabla para Nulos'!$A$3:$B$1563,2,FALSE),Tabla134[[#This Row],[Item Weight (Nulos)]])</f>
        <v>16.75</v>
      </c>
      <c r="O4320" s="11" t="str">
        <f>IF(Tabla134[[#This Row],[Item Visibility]]&lt;$U$15,"Poca visibilidad",IF(Tabla134[[#This Row],[Item Visibility]]&lt;$U$16,"Visibilidad media","Mayor visibilidad"))</f>
        <v>Poca visibilidad</v>
      </c>
      <c r="P4320" s="11" t="str">
        <f>IF(Tabla134[[#This Row],[Rating]]&lt;2,"Muy Malo",IF(Tabla134[[#This Row],[Rating]]&lt;3,"Malo",IF(Tabla134[[#This Row],[Rating]]&lt;4,"Regular",IF(Tabla134[[#This Row],[Rating]]&lt;5,"Bueno","Excelente"))))</f>
        <v>Regular</v>
      </c>
    </row>
    <row r="4321" spans="1:16" x14ac:dyDescent="0.2">
      <c r="A4321" s="7" t="s">
        <v>6</v>
      </c>
      <c r="B4321" s="7" t="s">
        <v>1354</v>
      </c>
      <c r="C4321" s="7" t="s">
        <v>17</v>
      </c>
      <c r="D4321" s="8">
        <v>2014</v>
      </c>
      <c r="E4321" s="7" t="s">
        <v>529</v>
      </c>
      <c r="F4321" s="7" t="s">
        <v>2</v>
      </c>
      <c r="G4321" s="7" t="s">
        <v>528</v>
      </c>
      <c r="H4321" s="7" t="s">
        <v>7</v>
      </c>
      <c r="I4321" s="9">
        <v>1.4781046000000001E-2</v>
      </c>
      <c r="J4321" s="10">
        <v>193.81620000000001</v>
      </c>
      <c r="K4321" s="11">
        <v>3.8</v>
      </c>
      <c r="L4321" s="11" t="str">
        <f>IF(Tabla134[[#This Row],[Item Weight]]&lt;$U$12,"Poco Peso",IF(Tabla134[[#This Row],[Item Weight]]&lt;$U$13,"Peso Medio","Peso Alto"))</f>
        <v>Peso Alto</v>
      </c>
      <c r="M4321" s="7">
        <v>20.25</v>
      </c>
      <c r="N4321" s="11">
        <f>IF(Tabla134[[#This Row],[Item Weight (Nulos)]]="",VLOOKUP(Tabla134[[#This Row],[Item Identifier]],'Tabla para Nulos'!$A$3:$B$1563,2,FALSE),Tabla134[[#This Row],[Item Weight (Nulos)]])</f>
        <v>20.25</v>
      </c>
      <c r="O4321" s="11" t="str">
        <f>IF(Tabla134[[#This Row],[Item Visibility]]&lt;$U$15,"Poca visibilidad",IF(Tabla134[[#This Row],[Item Visibility]]&lt;$U$16,"Visibilidad media","Mayor visibilidad"))</f>
        <v>Poca visibilidad</v>
      </c>
      <c r="P4321" s="11" t="str">
        <f>IF(Tabla134[[#This Row],[Rating]]&lt;2,"Muy Malo",IF(Tabla134[[#This Row],[Rating]]&lt;3,"Malo",IF(Tabla134[[#This Row],[Rating]]&lt;4,"Regular",IF(Tabla134[[#This Row],[Rating]]&lt;5,"Bueno","Excelente"))))</f>
        <v>Regular</v>
      </c>
    </row>
    <row r="4322" spans="1:16" x14ac:dyDescent="0.2">
      <c r="A4322" s="7" t="s">
        <v>6</v>
      </c>
      <c r="B4322" s="7" t="s">
        <v>76</v>
      </c>
      <c r="C4322" s="7" t="s">
        <v>71</v>
      </c>
      <c r="D4322" s="8">
        <v>2014</v>
      </c>
      <c r="E4322" s="7" t="s">
        <v>529</v>
      </c>
      <c r="F4322" s="7" t="s">
        <v>2</v>
      </c>
      <c r="G4322" s="7" t="s">
        <v>528</v>
      </c>
      <c r="H4322" s="7" t="s">
        <v>7</v>
      </c>
      <c r="I4322" s="9">
        <v>6.6121872999999998E-2</v>
      </c>
      <c r="J4322" s="10">
        <v>145.67599999999999</v>
      </c>
      <c r="K4322" s="11">
        <v>3.8</v>
      </c>
      <c r="L4322" s="11" t="str">
        <f>IF(Tabla134[[#This Row],[Item Weight]]&lt;$U$12,"Poco Peso",IF(Tabla134[[#This Row],[Item Weight]]&lt;$U$13,"Peso Medio","Peso Alto"))</f>
        <v>Peso Medio</v>
      </c>
      <c r="M4322" s="7">
        <v>15.15</v>
      </c>
      <c r="N4322" s="11">
        <f>IF(Tabla134[[#This Row],[Item Weight (Nulos)]]="",VLOOKUP(Tabla134[[#This Row],[Item Identifier]],'Tabla para Nulos'!$A$3:$B$1563,2,FALSE),Tabla134[[#This Row],[Item Weight (Nulos)]])</f>
        <v>15.15</v>
      </c>
      <c r="O4322" s="11" t="str">
        <f>IF(Tabla134[[#This Row],[Item Visibility]]&lt;$U$15,"Poca visibilidad",IF(Tabla134[[#This Row],[Item Visibility]]&lt;$U$16,"Visibilidad media","Mayor visibilidad"))</f>
        <v>Visibilidad media</v>
      </c>
      <c r="P4322" s="11" t="str">
        <f>IF(Tabla134[[#This Row],[Rating]]&lt;2,"Muy Malo",IF(Tabla134[[#This Row],[Rating]]&lt;3,"Malo",IF(Tabla134[[#This Row],[Rating]]&lt;4,"Regular",IF(Tabla134[[#This Row],[Rating]]&lt;5,"Bueno","Excelente"))))</f>
        <v>Regular</v>
      </c>
    </row>
    <row r="4323" spans="1:16" x14ac:dyDescent="0.2">
      <c r="A4323" s="7" t="s">
        <v>6</v>
      </c>
      <c r="B4323" s="7" t="s">
        <v>48</v>
      </c>
      <c r="C4323" s="7" t="s">
        <v>47</v>
      </c>
      <c r="D4323" s="8">
        <v>2014</v>
      </c>
      <c r="E4323" s="7" t="s">
        <v>529</v>
      </c>
      <c r="F4323" s="7" t="s">
        <v>2</v>
      </c>
      <c r="G4323" s="7" t="s">
        <v>528</v>
      </c>
      <c r="H4323" s="7" t="s">
        <v>7</v>
      </c>
      <c r="I4323" s="9">
        <v>7.6058483999999996E-2</v>
      </c>
      <c r="J4323" s="10">
        <v>111.8202</v>
      </c>
      <c r="K4323" s="11">
        <v>3.8</v>
      </c>
      <c r="L4323" s="11" t="str">
        <f>IF(Tabla134[[#This Row],[Item Weight]]&lt;$U$12,"Poco Peso",IF(Tabla134[[#This Row],[Item Weight]]&lt;$U$13,"Peso Medio","Peso Alto"))</f>
        <v>Peso Alto</v>
      </c>
      <c r="M4323" s="7">
        <v>17.600000000000001</v>
      </c>
      <c r="N4323" s="11">
        <f>IF(Tabla134[[#This Row],[Item Weight (Nulos)]]="",VLOOKUP(Tabla134[[#This Row],[Item Identifier]],'Tabla para Nulos'!$A$3:$B$1563,2,FALSE),Tabla134[[#This Row],[Item Weight (Nulos)]])</f>
        <v>17.600000000000001</v>
      </c>
      <c r="O4323" s="11" t="str">
        <f>IF(Tabla134[[#This Row],[Item Visibility]]&lt;$U$15,"Poca visibilidad",IF(Tabla134[[#This Row],[Item Visibility]]&lt;$U$16,"Visibilidad media","Mayor visibilidad"))</f>
        <v>Visibilidad media</v>
      </c>
      <c r="P4323" s="11" t="str">
        <f>IF(Tabla134[[#This Row],[Rating]]&lt;2,"Muy Malo",IF(Tabla134[[#This Row],[Rating]]&lt;3,"Malo",IF(Tabla134[[#This Row],[Rating]]&lt;4,"Regular",IF(Tabla134[[#This Row],[Rating]]&lt;5,"Bueno","Excelente"))))</f>
        <v>Regular</v>
      </c>
    </row>
    <row r="4324" spans="1:16" x14ac:dyDescent="0.2">
      <c r="A4324" s="7" t="s">
        <v>6</v>
      </c>
      <c r="B4324" s="7" t="s">
        <v>1119</v>
      </c>
      <c r="C4324" s="7" t="s">
        <v>14</v>
      </c>
      <c r="D4324" s="8">
        <v>2014</v>
      </c>
      <c r="E4324" s="7" t="s">
        <v>529</v>
      </c>
      <c r="F4324" s="7" t="s">
        <v>2</v>
      </c>
      <c r="G4324" s="7" t="s">
        <v>528</v>
      </c>
      <c r="H4324" s="7" t="s">
        <v>7</v>
      </c>
      <c r="I4324" s="9">
        <v>0.125170423</v>
      </c>
      <c r="J4324" s="10">
        <v>261.49099999999999</v>
      </c>
      <c r="K4324" s="11">
        <v>3.8</v>
      </c>
      <c r="L4324" s="11" t="str">
        <f>IF(Tabla134[[#This Row],[Item Weight]]&lt;$U$12,"Poco Peso",IF(Tabla134[[#This Row],[Item Weight]]&lt;$U$13,"Peso Medio","Peso Alto"))</f>
        <v>Peso Medio</v>
      </c>
      <c r="M4324" s="7">
        <v>13.5</v>
      </c>
      <c r="N4324" s="11">
        <f>IF(Tabla134[[#This Row],[Item Weight (Nulos)]]="",VLOOKUP(Tabla134[[#This Row],[Item Identifier]],'Tabla para Nulos'!$A$3:$B$1563,2,FALSE),Tabla134[[#This Row],[Item Weight (Nulos)]])</f>
        <v>13.5</v>
      </c>
      <c r="O4324" s="11" t="str">
        <f>IF(Tabla134[[#This Row],[Item Visibility]]&lt;$U$15,"Poca visibilidad",IF(Tabla134[[#This Row],[Item Visibility]]&lt;$U$16,"Visibilidad media","Mayor visibilidad"))</f>
        <v>Mayor visibilidad</v>
      </c>
      <c r="P4324" s="11" t="str">
        <f>IF(Tabla134[[#This Row],[Rating]]&lt;2,"Muy Malo",IF(Tabla134[[#This Row],[Rating]]&lt;3,"Malo",IF(Tabla134[[#This Row],[Rating]]&lt;4,"Regular",IF(Tabla134[[#This Row],[Rating]]&lt;5,"Bueno","Excelente"))))</f>
        <v>Regular</v>
      </c>
    </row>
    <row r="4325" spans="1:16" x14ac:dyDescent="0.2">
      <c r="A4325" s="7" t="s">
        <v>6</v>
      </c>
      <c r="B4325" s="7" t="s">
        <v>1509</v>
      </c>
      <c r="C4325" s="7" t="s">
        <v>14</v>
      </c>
      <c r="D4325" s="8">
        <v>2014</v>
      </c>
      <c r="E4325" s="7" t="s">
        <v>529</v>
      </c>
      <c r="F4325" s="7" t="s">
        <v>2</v>
      </c>
      <c r="G4325" s="7" t="s">
        <v>528</v>
      </c>
      <c r="H4325" s="7" t="s">
        <v>7</v>
      </c>
      <c r="I4325" s="9">
        <v>9.9305139999999997E-3</v>
      </c>
      <c r="J4325" s="10">
        <v>157.46299999999999</v>
      </c>
      <c r="K4325" s="11">
        <v>3.8</v>
      </c>
      <c r="L4325" s="11" t="str">
        <f>IF(Tabla134[[#This Row],[Item Weight]]&lt;$U$12,"Poco Peso",IF(Tabla134[[#This Row],[Item Weight]]&lt;$U$13,"Peso Medio","Peso Alto"))</f>
        <v>Peso Medio</v>
      </c>
      <c r="M4325" s="7">
        <v>14.85</v>
      </c>
      <c r="N4325" s="11">
        <f>IF(Tabla134[[#This Row],[Item Weight (Nulos)]]="",VLOOKUP(Tabla134[[#This Row],[Item Identifier]],'Tabla para Nulos'!$A$3:$B$1563,2,FALSE),Tabla134[[#This Row],[Item Weight (Nulos)]])</f>
        <v>14.85</v>
      </c>
      <c r="O4325" s="11" t="str">
        <f>IF(Tabla134[[#This Row],[Item Visibility]]&lt;$U$15,"Poca visibilidad",IF(Tabla134[[#This Row],[Item Visibility]]&lt;$U$16,"Visibilidad media","Mayor visibilidad"))</f>
        <v>Poca visibilidad</v>
      </c>
      <c r="P4325" s="11" t="str">
        <f>IF(Tabla134[[#This Row],[Rating]]&lt;2,"Muy Malo",IF(Tabla134[[#This Row],[Rating]]&lt;3,"Malo",IF(Tabla134[[#This Row],[Rating]]&lt;4,"Regular",IF(Tabla134[[#This Row],[Rating]]&lt;5,"Bueno","Excelente"))))</f>
        <v>Regular</v>
      </c>
    </row>
    <row r="4326" spans="1:16" x14ac:dyDescent="0.2">
      <c r="A4326" s="7" t="s">
        <v>124</v>
      </c>
      <c r="B4326" s="7" t="s">
        <v>913</v>
      </c>
      <c r="C4326" s="7" t="s">
        <v>112</v>
      </c>
      <c r="D4326" s="8">
        <v>2022</v>
      </c>
      <c r="E4326" s="7" t="s">
        <v>3</v>
      </c>
      <c r="F4326" s="7" t="s">
        <v>2</v>
      </c>
      <c r="G4326" s="7" t="s">
        <v>1</v>
      </c>
      <c r="H4326" s="7" t="s">
        <v>0</v>
      </c>
      <c r="I4326" s="9">
        <v>1.1134397000000001E-2</v>
      </c>
      <c r="J4326" s="10">
        <v>42.845399999999998</v>
      </c>
      <c r="K4326" s="11">
        <v>3.8</v>
      </c>
      <c r="L4326" s="11" t="str">
        <f>IF(Tabla134[[#This Row],[Item Weight]]&lt;$U$12,"Poco Peso",IF(Tabla134[[#This Row],[Item Weight]]&lt;$U$13,"Peso Medio","Peso Alto"))</f>
        <v>Peso Medio</v>
      </c>
      <c r="M4326" s="7">
        <v>10.6</v>
      </c>
      <c r="N4326" s="11">
        <f>IF(Tabla134[[#This Row],[Item Weight (Nulos)]]="",VLOOKUP(Tabla134[[#This Row],[Item Identifier]],'Tabla para Nulos'!$A$3:$B$1563,2,FALSE),Tabla134[[#This Row],[Item Weight (Nulos)]])</f>
        <v>10.6</v>
      </c>
      <c r="O4326" s="11" t="str">
        <f>IF(Tabla134[[#This Row],[Item Visibility]]&lt;$U$15,"Poca visibilidad",IF(Tabla134[[#This Row],[Item Visibility]]&lt;$U$16,"Visibilidad media","Mayor visibilidad"))</f>
        <v>Poca visibilidad</v>
      </c>
      <c r="P4326" s="11" t="str">
        <f>IF(Tabla134[[#This Row],[Rating]]&lt;2,"Muy Malo",IF(Tabla134[[#This Row],[Rating]]&lt;3,"Malo",IF(Tabla134[[#This Row],[Rating]]&lt;4,"Regular",IF(Tabla134[[#This Row],[Rating]]&lt;5,"Bueno","Excelente"))))</f>
        <v>Regular</v>
      </c>
    </row>
    <row r="4327" spans="1:16" x14ac:dyDescent="0.2">
      <c r="A4327" s="7" t="s">
        <v>124</v>
      </c>
      <c r="B4327" s="7" t="s">
        <v>1187</v>
      </c>
      <c r="C4327" s="7" t="s">
        <v>28</v>
      </c>
      <c r="D4327" s="8">
        <v>2022</v>
      </c>
      <c r="E4327" s="7" t="s">
        <v>3</v>
      </c>
      <c r="F4327" s="7" t="s">
        <v>2</v>
      </c>
      <c r="G4327" s="7" t="s">
        <v>1</v>
      </c>
      <c r="H4327" s="7" t="s">
        <v>0</v>
      </c>
      <c r="I4327" s="9">
        <v>2.1518434999999999E-2</v>
      </c>
      <c r="J4327" s="10">
        <v>157.52879999999999</v>
      </c>
      <c r="K4327" s="11">
        <v>3.8</v>
      </c>
      <c r="L4327" s="11" t="str">
        <f>IF(Tabla134[[#This Row],[Item Weight]]&lt;$U$12,"Poco Peso",IF(Tabla134[[#This Row],[Item Weight]]&lt;$U$13,"Peso Medio","Peso Alto"))</f>
        <v>Peso Alto</v>
      </c>
      <c r="M4327" s="7">
        <v>20.7</v>
      </c>
      <c r="N4327" s="11">
        <f>IF(Tabla134[[#This Row],[Item Weight (Nulos)]]="",VLOOKUP(Tabla134[[#This Row],[Item Identifier]],'Tabla para Nulos'!$A$3:$B$1563,2,FALSE),Tabla134[[#This Row],[Item Weight (Nulos)]])</f>
        <v>20.7</v>
      </c>
      <c r="O4327" s="11" t="str">
        <f>IF(Tabla134[[#This Row],[Item Visibility]]&lt;$U$15,"Poca visibilidad",IF(Tabla134[[#This Row],[Item Visibility]]&lt;$U$16,"Visibilidad media","Mayor visibilidad"))</f>
        <v>Poca visibilidad</v>
      </c>
      <c r="P4327" s="11" t="str">
        <f>IF(Tabla134[[#This Row],[Rating]]&lt;2,"Muy Malo",IF(Tabla134[[#This Row],[Rating]]&lt;3,"Malo",IF(Tabla134[[#This Row],[Rating]]&lt;4,"Regular",IF(Tabla134[[#This Row],[Rating]]&lt;5,"Bueno","Excelente"))))</f>
        <v>Regular</v>
      </c>
    </row>
    <row r="4328" spans="1:16" x14ac:dyDescent="0.2">
      <c r="A4328" s="7" t="s">
        <v>124</v>
      </c>
      <c r="B4328" s="7" t="s">
        <v>1300</v>
      </c>
      <c r="C4328" s="7" t="s">
        <v>17</v>
      </c>
      <c r="D4328" s="8">
        <v>2022</v>
      </c>
      <c r="E4328" s="7" t="s">
        <v>3</v>
      </c>
      <c r="F4328" s="7" t="s">
        <v>2</v>
      </c>
      <c r="G4328" s="7" t="s">
        <v>1</v>
      </c>
      <c r="H4328" s="7" t="s">
        <v>0</v>
      </c>
      <c r="I4328" s="9">
        <v>2.5583714E-2</v>
      </c>
      <c r="J4328" s="10">
        <v>239.15379999999999</v>
      </c>
      <c r="K4328" s="11">
        <v>3.8</v>
      </c>
      <c r="L4328" s="11" t="str">
        <f>IF(Tabla134[[#This Row],[Item Weight]]&lt;$U$12,"Poco Peso",IF(Tabla134[[#This Row],[Item Weight]]&lt;$U$13,"Peso Medio","Peso Alto"))</f>
        <v>Poco Peso</v>
      </c>
      <c r="M4328" s="7">
        <v>5.44</v>
      </c>
      <c r="N4328" s="11">
        <f>IF(Tabla134[[#This Row],[Item Weight (Nulos)]]="",VLOOKUP(Tabla134[[#This Row],[Item Identifier]],'Tabla para Nulos'!$A$3:$B$1563,2,FALSE),Tabla134[[#This Row],[Item Weight (Nulos)]])</f>
        <v>5.44</v>
      </c>
      <c r="O4328" s="11" t="str">
        <f>IF(Tabla134[[#This Row],[Item Visibility]]&lt;$U$15,"Poca visibilidad",IF(Tabla134[[#This Row],[Item Visibility]]&lt;$U$16,"Visibilidad media","Mayor visibilidad"))</f>
        <v>Poca visibilidad</v>
      </c>
      <c r="P4328" s="11" t="str">
        <f>IF(Tabla134[[#This Row],[Rating]]&lt;2,"Muy Malo",IF(Tabla134[[#This Row],[Rating]]&lt;3,"Malo",IF(Tabla134[[#This Row],[Rating]]&lt;4,"Regular",IF(Tabla134[[#This Row],[Rating]]&lt;5,"Bueno","Excelente"))))</f>
        <v>Regular</v>
      </c>
    </row>
    <row r="4329" spans="1:16" x14ac:dyDescent="0.2">
      <c r="A4329" s="7" t="s">
        <v>124</v>
      </c>
      <c r="B4329" s="7" t="s">
        <v>906</v>
      </c>
      <c r="C4329" s="7" t="s">
        <v>17</v>
      </c>
      <c r="D4329" s="8">
        <v>2022</v>
      </c>
      <c r="E4329" s="7" t="s">
        <v>3</v>
      </c>
      <c r="F4329" s="7" t="s">
        <v>2</v>
      </c>
      <c r="G4329" s="7" t="s">
        <v>1</v>
      </c>
      <c r="H4329" s="7" t="s">
        <v>0</v>
      </c>
      <c r="I4329" s="9">
        <v>3.8610722E-2</v>
      </c>
      <c r="J4329" s="10">
        <v>61.485199999999999</v>
      </c>
      <c r="K4329" s="11">
        <v>3.8</v>
      </c>
      <c r="L4329" s="11" t="str">
        <f>IF(Tabla134[[#This Row],[Item Weight]]&lt;$U$12,"Poco Peso",IF(Tabla134[[#This Row],[Item Weight]]&lt;$U$13,"Peso Medio","Peso Alto"))</f>
        <v>Poco Peso</v>
      </c>
      <c r="M4329" s="7">
        <v>6.92</v>
      </c>
      <c r="N4329" s="11">
        <f>IF(Tabla134[[#This Row],[Item Weight (Nulos)]]="",VLOOKUP(Tabla134[[#This Row],[Item Identifier]],'Tabla para Nulos'!$A$3:$B$1563,2,FALSE),Tabla134[[#This Row],[Item Weight (Nulos)]])</f>
        <v>6.92</v>
      </c>
      <c r="O4329" s="11" t="str">
        <f>IF(Tabla134[[#This Row],[Item Visibility]]&lt;$U$15,"Poca visibilidad",IF(Tabla134[[#This Row],[Item Visibility]]&lt;$U$16,"Visibilidad media","Mayor visibilidad"))</f>
        <v>Visibilidad media</v>
      </c>
      <c r="P4329" s="11" t="str">
        <f>IF(Tabla134[[#This Row],[Rating]]&lt;2,"Muy Malo",IF(Tabla134[[#This Row],[Rating]]&lt;3,"Malo",IF(Tabla134[[#This Row],[Rating]]&lt;4,"Regular",IF(Tabla134[[#This Row],[Rating]]&lt;5,"Bueno","Excelente"))))</f>
        <v>Regular</v>
      </c>
    </row>
    <row r="4330" spans="1:16" x14ac:dyDescent="0.2">
      <c r="A4330" s="7" t="s">
        <v>124</v>
      </c>
      <c r="B4330" s="7" t="s">
        <v>1093</v>
      </c>
      <c r="C4330" s="7" t="s">
        <v>17</v>
      </c>
      <c r="D4330" s="8">
        <v>2022</v>
      </c>
      <c r="E4330" s="7" t="s">
        <v>3</v>
      </c>
      <c r="F4330" s="7" t="s">
        <v>2</v>
      </c>
      <c r="G4330" s="7" t="s">
        <v>1</v>
      </c>
      <c r="H4330" s="7" t="s">
        <v>0</v>
      </c>
      <c r="I4330" s="9">
        <v>6.0792264999999998E-2</v>
      </c>
      <c r="J4330" s="10">
        <v>170.41059999999999</v>
      </c>
      <c r="K4330" s="11">
        <v>3.8</v>
      </c>
      <c r="L4330" s="11" t="str">
        <f>IF(Tabla134[[#This Row],[Item Weight]]&lt;$U$12,"Poco Peso",IF(Tabla134[[#This Row],[Item Weight]]&lt;$U$13,"Peso Medio","Peso Alto"))</f>
        <v>Peso Medio</v>
      </c>
      <c r="M4330" s="7">
        <v>16.75</v>
      </c>
      <c r="N4330" s="11">
        <f>IF(Tabla134[[#This Row],[Item Weight (Nulos)]]="",VLOOKUP(Tabla134[[#This Row],[Item Identifier]],'Tabla para Nulos'!$A$3:$B$1563,2,FALSE),Tabla134[[#This Row],[Item Weight (Nulos)]])</f>
        <v>16.75</v>
      </c>
      <c r="O4330" s="11" t="str">
        <f>IF(Tabla134[[#This Row],[Item Visibility]]&lt;$U$15,"Poca visibilidad",IF(Tabla134[[#This Row],[Item Visibility]]&lt;$U$16,"Visibilidad media","Mayor visibilidad"))</f>
        <v>Visibilidad media</v>
      </c>
      <c r="P4330" s="11" t="str">
        <f>IF(Tabla134[[#This Row],[Rating]]&lt;2,"Muy Malo",IF(Tabla134[[#This Row],[Rating]]&lt;3,"Malo",IF(Tabla134[[#This Row],[Rating]]&lt;4,"Regular",IF(Tabla134[[#This Row],[Rating]]&lt;5,"Bueno","Excelente"))))</f>
        <v>Regular</v>
      </c>
    </row>
    <row r="4331" spans="1:16" x14ac:dyDescent="0.2">
      <c r="A4331" s="7" t="s">
        <v>124</v>
      </c>
      <c r="B4331" s="7" t="s">
        <v>263</v>
      </c>
      <c r="C4331" s="7" t="s">
        <v>17</v>
      </c>
      <c r="D4331" s="8">
        <v>2022</v>
      </c>
      <c r="E4331" s="7" t="s">
        <v>3</v>
      </c>
      <c r="F4331" s="7" t="s">
        <v>2</v>
      </c>
      <c r="G4331" s="7" t="s">
        <v>1</v>
      </c>
      <c r="H4331" s="7" t="s">
        <v>0</v>
      </c>
      <c r="I4331" s="9">
        <v>7.4931201000000003E-2</v>
      </c>
      <c r="J4331" s="10">
        <v>108.9228</v>
      </c>
      <c r="K4331" s="11">
        <v>3.8</v>
      </c>
      <c r="L4331" s="11" t="str">
        <f>IF(Tabla134[[#This Row],[Item Weight]]&lt;$U$12,"Poco Peso",IF(Tabla134[[#This Row],[Item Weight]]&lt;$U$13,"Peso Medio","Peso Alto"))</f>
        <v>Peso Alto</v>
      </c>
      <c r="M4331" s="7">
        <v>20.100000000000001</v>
      </c>
      <c r="N4331" s="11">
        <f>IF(Tabla134[[#This Row],[Item Weight (Nulos)]]="",VLOOKUP(Tabla134[[#This Row],[Item Identifier]],'Tabla para Nulos'!$A$3:$B$1563,2,FALSE),Tabla134[[#This Row],[Item Weight (Nulos)]])</f>
        <v>20.100000000000001</v>
      </c>
      <c r="O4331" s="11" t="str">
        <f>IF(Tabla134[[#This Row],[Item Visibility]]&lt;$U$15,"Poca visibilidad",IF(Tabla134[[#This Row],[Item Visibility]]&lt;$U$16,"Visibilidad media","Mayor visibilidad"))</f>
        <v>Visibilidad media</v>
      </c>
      <c r="P4331" s="11" t="str">
        <f>IF(Tabla134[[#This Row],[Rating]]&lt;2,"Muy Malo",IF(Tabla134[[#This Row],[Rating]]&lt;3,"Malo",IF(Tabla134[[#This Row],[Rating]]&lt;4,"Regular",IF(Tabla134[[#This Row],[Rating]]&lt;5,"Bueno","Excelente"))))</f>
        <v>Regular</v>
      </c>
    </row>
    <row r="4332" spans="1:16" x14ac:dyDescent="0.2">
      <c r="A4332" s="7" t="s">
        <v>124</v>
      </c>
      <c r="B4332" s="7" t="s">
        <v>661</v>
      </c>
      <c r="C4332" s="7" t="s">
        <v>17</v>
      </c>
      <c r="D4332" s="8">
        <v>2022</v>
      </c>
      <c r="E4332" s="7" t="s">
        <v>3</v>
      </c>
      <c r="F4332" s="7" t="s">
        <v>2</v>
      </c>
      <c r="G4332" s="7" t="s">
        <v>1</v>
      </c>
      <c r="H4332" s="7" t="s">
        <v>0</v>
      </c>
      <c r="I4332" s="9">
        <v>4.3011277000000001E-2</v>
      </c>
      <c r="J4332" s="10">
        <v>177.2028</v>
      </c>
      <c r="K4332" s="11">
        <v>3.8</v>
      </c>
      <c r="L4332" s="11" t="str">
        <f>IF(Tabla134[[#This Row],[Item Weight]]&lt;$U$12,"Poco Peso",IF(Tabla134[[#This Row],[Item Weight]]&lt;$U$13,"Peso Medio","Peso Alto"))</f>
        <v>Peso Alto</v>
      </c>
      <c r="M4332" s="7">
        <v>20.7</v>
      </c>
      <c r="N4332" s="11">
        <f>IF(Tabla134[[#This Row],[Item Weight (Nulos)]]="",VLOOKUP(Tabla134[[#This Row],[Item Identifier]],'Tabla para Nulos'!$A$3:$B$1563,2,FALSE),Tabla134[[#This Row],[Item Weight (Nulos)]])</f>
        <v>20.7</v>
      </c>
      <c r="O4332" s="11" t="str">
        <f>IF(Tabla134[[#This Row],[Item Visibility]]&lt;$U$15,"Poca visibilidad",IF(Tabla134[[#This Row],[Item Visibility]]&lt;$U$16,"Visibilidad media","Mayor visibilidad"))</f>
        <v>Visibilidad media</v>
      </c>
      <c r="P4332" s="11" t="str">
        <f>IF(Tabla134[[#This Row],[Rating]]&lt;2,"Muy Malo",IF(Tabla134[[#This Row],[Rating]]&lt;3,"Malo",IF(Tabla134[[#This Row],[Rating]]&lt;4,"Regular",IF(Tabla134[[#This Row],[Rating]]&lt;5,"Bueno","Excelente"))))</f>
        <v>Regular</v>
      </c>
    </row>
    <row r="4333" spans="1:16" x14ac:dyDescent="0.2">
      <c r="A4333" s="7" t="s">
        <v>124</v>
      </c>
      <c r="B4333" s="7" t="s">
        <v>245</v>
      </c>
      <c r="C4333" s="7" t="s">
        <v>71</v>
      </c>
      <c r="D4333" s="8">
        <v>2022</v>
      </c>
      <c r="E4333" s="7" t="s">
        <v>3</v>
      </c>
      <c r="F4333" s="7" t="s">
        <v>2</v>
      </c>
      <c r="G4333" s="7" t="s">
        <v>1</v>
      </c>
      <c r="H4333" s="7" t="s">
        <v>0</v>
      </c>
      <c r="I4333" s="9">
        <v>1.3869039E-2</v>
      </c>
      <c r="J4333" s="10">
        <v>62.516800000000003</v>
      </c>
      <c r="K4333" s="11">
        <v>3.8</v>
      </c>
      <c r="L4333" s="11" t="str">
        <f>IF(Tabla134[[#This Row],[Item Weight]]&lt;$U$12,"Poco Peso",IF(Tabla134[[#This Row],[Item Weight]]&lt;$U$13,"Peso Medio","Peso Alto"))</f>
        <v>Peso Medio</v>
      </c>
      <c r="M4333" s="7">
        <v>15.35</v>
      </c>
      <c r="N4333" s="11">
        <f>IF(Tabla134[[#This Row],[Item Weight (Nulos)]]="",VLOOKUP(Tabla134[[#This Row],[Item Identifier]],'Tabla para Nulos'!$A$3:$B$1563,2,FALSE),Tabla134[[#This Row],[Item Weight (Nulos)]])</f>
        <v>15.35</v>
      </c>
      <c r="O4333" s="11" t="str">
        <f>IF(Tabla134[[#This Row],[Item Visibility]]&lt;$U$15,"Poca visibilidad",IF(Tabla134[[#This Row],[Item Visibility]]&lt;$U$16,"Visibilidad media","Mayor visibilidad"))</f>
        <v>Poca visibilidad</v>
      </c>
      <c r="P4333" s="11" t="str">
        <f>IF(Tabla134[[#This Row],[Rating]]&lt;2,"Muy Malo",IF(Tabla134[[#This Row],[Rating]]&lt;3,"Malo",IF(Tabla134[[#This Row],[Rating]]&lt;4,"Regular",IF(Tabla134[[#This Row],[Rating]]&lt;5,"Bueno","Excelente"))))</f>
        <v>Regular</v>
      </c>
    </row>
    <row r="4334" spans="1:16" x14ac:dyDescent="0.2">
      <c r="A4334" s="7" t="s">
        <v>124</v>
      </c>
      <c r="B4334" s="7" t="s">
        <v>1033</v>
      </c>
      <c r="C4334" s="7" t="s">
        <v>71</v>
      </c>
      <c r="D4334" s="8">
        <v>2022</v>
      </c>
      <c r="E4334" s="7" t="s">
        <v>3</v>
      </c>
      <c r="F4334" s="7" t="s">
        <v>2</v>
      </c>
      <c r="G4334" s="7" t="s">
        <v>1</v>
      </c>
      <c r="H4334" s="7" t="s">
        <v>0</v>
      </c>
      <c r="I4334" s="9">
        <v>0.105104552</v>
      </c>
      <c r="J4334" s="10">
        <v>121.7072</v>
      </c>
      <c r="K4334" s="11">
        <v>3.8</v>
      </c>
      <c r="L4334" s="11" t="str">
        <f>IF(Tabla134[[#This Row],[Item Weight]]&lt;$U$12,"Poco Peso",IF(Tabla134[[#This Row],[Item Weight]]&lt;$U$13,"Peso Medio","Peso Alto"))</f>
        <v>Peso Alto</v>
      </c>
      <c r="M4334" s="7">
        <v>18.7</v>
      </c>
      <c r="N4334" s="11">
        <f>IF(Tabla134[[#This Row],[Item Weight (Nulos)]]="",VLOOKUP(Tabla134[[#This Row],[Item Identifier]],'Tabla para Nulos'!$A$3:$B$1563,2,FALSE),Tabla134[[#This Row],[Item Weight (Nulos)]])</f>
        <v>18.7</v>
      </c>
      <c r="O4334" s="11" t="str">
        <f>IF(Tabla134[[#This Row],[Item Visibility]]&lt;$U$15,"Poca visibilidad",IF(Tabla134[[#This Row],[Item Visibility]]&lt;$U$16,"Visibilidad media","Mayor visibilidad"))</f>
        <v>Mayor visibilidad</v>
      </c>
      <c r="P4334" s="11" t="str">
        <f>IF(Tabla134[[#This Row],[Rating]]&lt;2,"Muy Malo",IF(Tabla134[[#This Row],[Rating]]&lt;3,"Malo",IF(Tabla134[[#This Row],[Rating]]&lt;4,"Regular",IF(Tabla134[[#This Row],[Rating]]&lt;5,"Bueno","Excelente"))))</f>
        <v>Regular</v>
      </c>
    </row>
    <row r="4335" spans="1:16" x14ac:dyDescent="0.2">
      <c r="A4335" s="7" t="s">
        <v>124</v>
      </c>
      <c r="B4335" s="7" t="s">
        <v>1315</v>
      </c>
      <c r="C4335" s="7" t="s">
        <v>4</v>
      </c>
      <c r="D4335" s="8">
        <v>2022</v>
      </c>
      <c r="E4335" s="7" t="s">
        <v>3</v>
      </c>
      <c r="F4335" s="7" t="s">
        <v>2</v>
      </c>
      <c r="G4335" s="7" t="s">
        <v>1</v>
      </c>
      <c r="H4335" s="7" t="s">
        <v>0</v>
      </c>
      <c r="I4335" s="9">
        <v>7.3678663000000005E-2</v>
      </c>
      <c r="J4335" s="10">
        <v>120.944</v>
      </c>
      <c r="K4335" s="11">
        <v>3.8</v>
      </c>
      <c r="L4335" s="11" t="str">
        <f>IF(Tabla134[[#This Row],[Item Weight]]&lt;$U$12,"Poco Peso",IF(Tabla134[[#This Row],[Item Weight]]&lt;$U$13,"Peso Medio","Peso Alto"))</f>
        <v>Peso Medio</v>
      </c>
      <c r="M4335" s="7">
        <v>10</v>
      </c>
      <c r="N4335" s="11">
        <f>IF(Tabla134[[#This Row],[Item Weight (Nulos)]]="",VLOOKUP(Tabla134[[#This Row],[Item Identifier]],'Tabla para Nulos'!$A$3:$B$1563,2,FALSE),Tabla134[[#This Row],[Item Weight (Nulos)]])</f>
        <v>10</v>
      </c>
      <c r="O4335" s="11" t="str">
        <f>IF(Tabla134[[#This Row],[Item Visibility]]&lt;$U$15,"Poca visibilidad",IF(Tabla134[[#This Row],[Item Visibility]]&lt;$U$16,"Visibilidad media","Mayor visibilidad"))</f>
        <v>Visibilidad media</v>
      </c>
      <c r="P4335" s="11" t="str">
        <f>IF(Tabla134[[#This Row],[Rating]]&lt;2,"Muy Malo",IF(Tabla134[[#This Row],[Rating]]&lt;3,"Malo",IF(Tabla134[[#This Row],[Rating]]&lt;4,"Regular",IF(Tabla134[[#This Row],[Rating]]&lt;5,"Bueno","Excelente"))))</f>
        <v>Regular</v>
      </c>
    </row>
    <row r="4336" spans="1:16" x14ac:dyDescent="0.2">
      <c r="A4336" s="7" t="s">
        <v>124</v>
      </c>
      <c r="B4336" s="7" t="s">
        <v>214</v>
      </c>
      <c r="C4336" s="7" t="s">
        <v>4</v>
      </c>
      <c r="D4336" s="8">
        <v>2022</v>
      </c>
      <c r="E4336" s="7" t="s">
        <v>3</v>
      </c>
      <c r="F4336" s="7" t="s">
        <v>2</v>
      </c>
      <c r="G4336" s="7" t="s">
        <v>1</v>
      </c>
      <c r="H4336" s="7" t="s">
        <v>0</v>
      </c>
      <c r="I4336" s="9">
        <v>3.7734334000000001E-2</v>
      </c>
      <c r="J4336" s="10">
        <v>98.104200000000006</v>
      </c>
      <c r="K4336" s="11">
        <v>3.8</v>
      </c>
      <c r="L4336" s="11" t="str">
        <f>IF(Tabla134[[#This Row],[Item Weight]]&lt;$U$12,"Poco Peso",IF(Tabla134[[#This Row],[Item Weight]]&lt;$U$13,"Peso Medio","Peso Alto"))</f>
        <v>Peso Medio</v>
      </c>
      <c r="M4336" s="7">
        <v>11.6</v>
      </c>
      <c r="N4336" s="11">
        <f>IF(Tabla134[[#This Row],[Item Weight (Nulos)]]="",VLOOKUP(Tabla134[[#This Row],[Item Identifier]],'Tabla para Nulos'!$A$3:$B$1563,2,FALSE),Tabla134[[#This Row],[Item Weight (Nulos)]])</f>
        <v>11.6</v>
      </c>
      <c r="O4336" s="11" t="str">
        <f>IF(Tabla134[[#This Row],[Item Visibility]]&lt;$U$15,"Poca visibilidad",IF(Tabla134[[#This Row],[Item Visibility]]&lt;$U$16,"Visibilidad media","Mayor visibilidad"))</f>
        <v>Visibilidad media</v>
      </c>
      <c r="P4336" s="11" t="str">
        <f>IF(Tabla134[[#This Row],[Rating]]&lt;2,"Muy Malo",IF(Tabla134[[#This Row],[Rating]]&lt;3,"Malo",IF(Tabla134[[#This Row],[Rating]]&lt;4,"Regular",IF(Tabla134[[#This Row],[Rating]]&lt;5,"Bueno","Excelente"))))</f>
        <v>Regular</v>
      </c>
    </row>
    <row r="4337" spans="1:16" x14ac:dyDescent="0.2">
      <c r="A4337" s="7" t="s">
        <v>124</v>
      </c>
      <c r="B4337" s="7" t="s">
        <v>1018</v>
      </c>
      <c r="C4337" s="7" t="s">
        <v>4</v>
      </c>
      <c r="D4337" s="8">
        <v>2022</v>
      </c>
      <c r="E4337" s="7" t="s">
        <v>3</v>
      </c>
      <c r="F4337" s="7" t="s">
        <v>2</v>
      </c>
      <c r="G4337" s="7" t="s">
        <v>1</v>
      </c>
      <c r="H4337" s="7" t="s">
        <v>0</v>
      </c>
      <c r="I4337" s="9">
        <v>4.1907647999999999E-2</v>
      </c>
      <c r="J4337" s="10">
        <v>36.221600000000002</v>
      </c>
      <c r="K4337" s="11">
        <v>3.8</v>
      </c>
      <c r="L4337" s="11" t="str">
        <f>IF(Tabla134[[#This Row],[Item Weight]]&lt;$U$12,"Poco Peso",IF(Tabla134[[#This Row],[Item Weight]]&lt;$U$13,"Peso Medio","Peso Alto"))</f>
        <v>Peso Medio</v>
      </c>
      <c r="M4337" s="7">
        <v>12.35</v>
      </c>
      <c r="N4337" s="11">
        <f>IF(Tabla134[[#This Row],[Item Weight (Nulos)]]="",VLOOKUP(Tabla134[[#This Row],[Item Identifier]],'Tabla para Nulos'!$A$3:$B$1563,2,FALSE),Tabla134[[#This Row],[Item Weight (Nulos)]])</f>
        <v>12.35</v>
      </c>
      <c r="O4337" s="11" t="str">
        <f>IF(Tabla134[[#This Row],[Item Visibility]]&lt;$U$15,"Poca visibilidad",IF(Tabla134[[#This Row],[Item Visibility]]&lt;$U$16,"Visibilidad media","Mayor visibilidad"))</f>
        <v>Visibilidad media</v>
      </c>
      <c r="P4337" s="11" t="str">
        <f>IF(Tabla134[[#This Row],[Rating]]&lt;2,"Muy Malo",IF(Tabla134[[#This Row],[Rating]]&lt;3,"Malo",IF(Tabla134[[#This Row],[Rating]]&lt;4,"Regular",IF(Tabla134[[#This Row],[Rating]]&lt;5,"Bueno","Excelente"))))</f>
        <v>Regular</v>
      </c>
    </row>
    <row r="4338" spans="1:16" x14ac:dyDescent="0.2">
      <c r="A4338" s="7" t="s">
        <v>124</v>
      </c>
      <c r="B4338" s="7" t="s">
        <v>215</v>
      </c>
      <c r="C4338" s="7" t="s">
        <v>4</v>
      </c>
      <c r="D4338" s="8">
        <v>2022</v>
      </c>
      <c r="E4338" s="7" t="s">
        <v>3</v>
      </c>
      <c r="F4338" s="7" t="s">
        <v>2</v>
      </c>
      <c r="G4338" s="7" t="s">
        <v>1</v>
      </c>
      <c r="H4338" s="7" t="s">
        <v>0</v>
      </c>
      <c r="I4338" s="9">
        <v>1.2689327E-2</v>
      </c>
      <c r="J4338" s="10">
        <v>39.750599999999999</v>
      </c>
      <c r="K4338" s="11">
        <v>3.8</v>
      </c>
      <c r="L4338" s="11" t="str">
        <f>IF(Tabla134[[#This Row],[Item Weight]]&lt;$U$12,"Poco Peso",IF(Tabla134[[#This Row],[Item Weight]]&lt;$U$13,"Peso Medio","Peso Alto"))</f>
        <v>Peso Medio</v>
      </c>
      <c r="M4338" s="7">
        <v>16.5</v>
      </c>
      <c r="N4338" s="11">
        <f>IF(Tabla134[[#This Row],[Item Weight (Nulos)]]="",VLOOKUP(Tabla134[[#This Row],[Item Identifier]],'Tabla para Nulos'!$A$3:$B$1563,2,FALSE),Tabla134[[#This Row],[Item Weight (Nulos)]])</f>
        <v>16.5</v>
      </c>
      <c r="O4338" s="11" t="str">
        <f>IF(Tabla134[[#This Row],[Item Visibility]]&lt;$U$15,"Poca visibilidad",IF(Tabla134[[#This Row],[Item Visibility]]&lt;$U$16,"Visibilidad media","Mayor visibilidad"))</f>
        <v>Poca visibilidad</v>
      </c>
      <c r="P4338" s="11" t="str">
        <f>IF(Tabla134[[#This Row],[Rating]]&lt;2,"Muy Malo",IF(Tabla134[[#This Row],[Rating]]&lt;3,"Malo",IF(Tabla134[[#This Row],[Rating]]&lt;4,"Regular",IF(Tabla134[[#This Row],[Rating]]&lt;5,"Bueno","Excelente"))))</f>
        <v>Regular</v>
      </c>
    </row>
    <row r="4339" spans="1:16" x14ac:dyDescent="0.2">
      <c r="A4339" s="7" t="s">
        <v>124</v>
      </c>
      <c r="B4339" s="7" t="s">
        <v>1486</v>
      </c>
      <c r="C4339" s="7" t="s">
        <v>4</v>
      </c>
      <c r="D4339" s="8">
        <v>2022</v>
      </c>
      <c r="E4339" s="7" t="s">
        <v>3</v>
      </c>
      <c r="F4339" s="7" t="s">
        <v>2</v>
      </c>
      <c r="G4339" s="7" t="s">
        <v>1</v>
      </c>
      <c r="H4339" s="7" t="s">
        <v>0</v>
      </c>
      <c r="I4339" s="9">
        <v>0.114066204</v>
      </c>
      <c r="J4339" s="10">
        <v>233.03</v>
      </c>
      <c r="K4339" s="11">
        <v>3.8</v>
      </c>
      <c r="L4339" s="11" t="str">
        <f>IF(Tabla134[[#This Row],[Item Weight]]&lt;$U$12,"Poco Peso",IF(Tabla134[[#This Row],[Item Weight]]&lt;$U$13,"Peso Medio","Peso Alto"))</f>
        <v>Peso Alto</v>
      </c>
      <c r="M4339" s="7">
        <v>21.25</v>
      </c>
      <c r="N4339" s="11">
        <f>IF(Tabla134[[#This Row],[Item Weight (Nulos)]]="",VLOOKUP(Tabla134[[#This Row],[Item Identifier]],'Tabla para Nulos'!$A$3:$B$1563,2,FALSE),Tabla134[[#This Row],[Item Weight (Nulos)]])</f>
        <v>21.25</v>
      </c>
      <c r="O4339" s="11" t="str">
        <f>IF(Tabla134[[#This Row],[Item Visibility]]&lt;$U$15,"Poca visibilidad",IF(Tabla134[[#This Row],[Item Visibility]]&lt;$U$16,"Visibilidad media","Mayor visibilidad"))</f>
        <v>Mayor visibilidad</v>
      </c>
      <c r="P4339" s="11" t="str">
        <f>IF(Tabla134[[#This Row],[Rating]]&lt;2,"Muy Malo",IF(Tabla134[[#This Row],[Rating]]&lt;3,"Malo",IF(Tabla134[[#This Row],[Rating]]&lt;4,"Regular",IF(Tabla134[[#This Row],[Rating]]&lt;5,"Bueno","Excelente"))))</f>
        <v>Regular</v>
      </c>
    </row>
    <row r="4340" spans="1:16" x14ac:dyDescent="0.2">
      <c r="A4340" s="7" t="s">
        <v>124</v>
      </c>
      <c r="B4340" s="7" t="s">
        <v>1443</v>
      </c>
      <c r="C4340" s="7" t="s">
        <v>171</v>
      </c>
      <c r="D4340" s="8">
        <v>2022</v>
      </c>
      <c r="E4340" s="7" t="s">
        <v>3</v>
      </c>
      <c r="F4340" s="7" t="s">
        <v>2</v>
      </c>
      <c r="G4340" s="7" t="s">
        <v>1</v>
      </c>
      <c r="H4340" s="7" t="s">
        <v>0</v>
      </c>
      <c r="I4340" s="9">
        <v>4.4991294000000001E-2</v>
      </c>
      <c r="J4340" s="10">
        <v>59.2562</v>
      </c>
      <c r="K4340" s="11">
        <v>3.8</v>
      </c>
      <c r="L4340" s="11" t="str">
        <f>IF(Tabla134[[#This Row],[Item Weight]]&lt;$U$12,"Poco Peso",IF(Tabla134[[#This Row],[Item Weight]]&lt;$U$13,"Peso Medio","Peso Alto"))</f>
        <v>Poco Peso</v>
      </c>
      <c r="M4340" s="7">
        <v>7.1050000000000004</v>
      </c>
      <c r="N4340" s="11">
        <f>IF(Tabla134[[#This Row],[Item Weight (Nulos)]]="",VLOOKUP(Tabla134[[#This Row],[Item Identifier]],'Tabla para Nulos'!$A$3:$B$1563,2,FALSE),Tabla134[[#This Row],[Item Weight (Nulos)]])</f>
        <v>7.1050000000000004</v>
      </c>
      <c r="O4340" s="11" t="str">
        <f>IF(Tabla134[[#This Row],[Item Visibility]]&lt;$U$15,"Poca visibilidad",IF(Tabla134[[#This Row],[Item Visibility]]&lt;$U$16,"Visibilidad media","Mayor visibilidad"))</f>
        <v>Visibilidad media</v>
      </c>
      <c r="P4340" s="11" t="str">
        <f>IF(Tabla134[[#This Row],[Rating]]&lt;2,"Muy Malo",IF(Tabla134[[#This Row],[Rating]]&lt;3,"Malo",IF(Tabla134[[#This Row],[Rating]]&lt;4,"Regular",IF(Tabla134[[#This Row],[Rating]]&lt;5,"Bueno","Excelente"))))</f>
        <v>Regular</v>
      </c>
    </row>
    <row r="4341" spans="1:16" x14ac:dyDescent="0.2">
      <c r="A4341" s="7" t="s">
        <v>124</v>
      </c>
      <c r="B4341" s="7" t="s">
        <v>1542</v>
      </c>
      <c r="C4341" s="7" t="s">
        <v>171</v>
      </c>
      <c r="D4341" s="8">
        <v>2022</v>
      </c>
      <c r="E4341" s="7" t="s">
        <v>3</v>
      </c>
      <c r="F4341" s="7" t="s">
        <v>2</v>
      </c>
      <c r="G4341" s="7" t="s">
        <v>1</v>
      </c>
      <c r="H4341" s="7" t="s">
        <v>0</v>
      </c>
      <c r="I4341" s="9">
        <v>6.4022881000000004E-2</v>
      </c>
      <c r="J4341" s="10">
        <v>36.084800000000001</v>
      </c>
      <c r="K4341" s="11">
        <v>3.8</v>
      </c>
      <c r="L4341" s="11" t="str">
        <f>IF(Tabla134[[#This Row],[Item Weight]]&lt;$U$12,"Poco Peso",IF(Tabla134[[#This Row],[Item Weight]]&lt;$U$13,"Peso Medio","Peso Alto"))</f>
        <v>Peso Medio</v>
      </c>
      <c r="M4341" s="7">
        <v>10.695</v>
      </c>
      <c r="N4341" s="11">
        <f>IF(Tabla134[[#This Row],[Item Weight (Nulos)]]="",VLOOKUP(Tabla134[[#This Row],[Item Identifier]],'Tabla para Nulos'!$A$3:$B$1563,2,FALSE),Tabla134[[#This Row],[Item Weight (Nulos)]])</f>
        <v>10.695</v>
      </c>
      <c r="O4341" s="11" t="str">
        <f>IF(Tabla134[[#This Row],[Item Visibility]]&lt;$U$15,"Poca visibilidad",IF(Tabla134[[#This Row],[Item Visibility]]&lt;$U$16,"Visibilidad media","Mayor visibilidad"))</f>
        <v>Visibilidad media</v>
      </c>
      <c r="P4341" s="11" t="str">
        <f>IF(Tabla134[[#This Row],[Rating]]&lt;2,"Muy Malo",IF(Tabla134[[#This Row],[Rating]]&lt;3,"Malo",IF(Tabla134[[#This Row],[Rating]]&lt;4,"Regular",IF(Tabla134[[#This Row],[Rating]]&lt;5,"Bueno","Excelente"))))</f>
        <v>Regular</v>
      </c>
    </row>
    <row r="4342" spans="1:16" x14ac:dyDescent="0.2">
      <c r="A4342" s="7" t="s">
        <v>124</v>
      </c>
      <c r="B4342" s="7" t="s">
        <v>756</v>
      </c>
      <c r="C4342" s="7" t="s">
        <v>47</v>
      </c>
      <c r="D4342" s="8">
        <v>2022</v>
      </c>
      <c r="E4342" s="7" t="s">
        <v>3</v>
      </c>
      <c r="F4342" s="7" t="s">
        <v>2</v>
      </c>
      <c r="G4342" s="7" t="s">
        <v>1</v>
      </c>
      <c r="H4342" s="7" t="s">
        <v>0</v>
      </c>
      <c r="I4342" s="9">
        <v>9.8814720999999994E-2</v>
      </c>
      <c r="J4342" s="10">
        <v>100.5042</v>
      </c>
      <c r="K4342" s="11">
        <v>3.8</v>
      </c>
      <c r="L4342" s="11" t="str">
        <f>IF(Tabla134[[#This Row],[Item Weight]]&lt;$U$12,"Poco Peso",IF(Tabla134[[#This Row],[Item Weight]]&lt;$U$13,"Peso Medio","Peso Alto"))</f>
        <v>Peso Medio</v>
      </c>
      <c r="M4342" s="7">
        <v>10.8</v>
      </c>
      <c r="N4342" s="11">
        <f>IF(Tabla134[[#This Row],[Item Weight (Nulos)]]="",VLOOKUP(Tabla134[[#This Row],[Item Identifier]],'Tabla para Nulos'!$A$3:$B$1563,2,FALSE),Tabla134[[#This Row],[Item Weight (Nulos)]])</f>
        <v>10.8</v>
      </c>
      <c r="O4342" s="11" t="str">
        <f>IF(Tabla134[[#This Row],[Item Visibility]]&lt;$U$15,"Poca visibilidad",IF(Tabla134[[#This Row],[Item Visibility]]&lt;$U$16,"Visibilidad media","Mayor visibilidad"))</f>
        <v>Mayor visibilidad</v>
      </c>
      <c r="P4342" s="11" t="str">
        <f>IF(Tabla134[[#This Row],[Rating]]&lt;2,"Muy Malo",IF(Tabla134[[#This Row],[Rating]]&lt;3,"Malo",IF(Tabla134[[#This Row],[Rating]]&lt;4,"Regular",IF(Tabla134[[#This Row],[Rating]]&lt;5,"Bueno","Excelente"))))</f>
        <v>Regular</v>
      </c>
    </row>
    <row r="4343" spans="1:16" x14ac:dyDescent="0.2">
      <c r="A4343" s="7" t="s">
        <v>124</v>
      </c>
      <c r="B4343" s="7" t="s">
        <v>1365</v>
      </c>
      <c r="C4343" s="7" t="s">
        <v>165</v>
      </c>
      <c r="D4343" s="8">
        <v>2022</v>
      </c>
      <c r="E4343" s="7" t="s">
        <v>3</v>
      </c>
      <c r="F4343" s="7" t="s">
        <v>2</v>
      </c>
      <c r="G4343" s="7" t="s">
        <v>1</v>
      </c>
      <c r="H4343" s="7" t="s">
        <v>0</v>
      </c>
      <c r="I4343" s="9">
        <v>4.7290067999999998E-2</v>
      </c>
      <c r="J4343" s="10">
        <v>100.5016</v>
      </c>
      <c r="K4343" s="11">
        <v>3.8</v>
      </c>
      <c r="L4343" s="11" t="str">
        <f>IF(Tabla134[[#This Row],[Item Weight]]&lt;$U$12,"Poco Peso",IF(Tabla134[[#This Row],[Item Weight]]&lt;$U$13,"Peso Medio","Peso Alto"))</f>
        <v>Poco Peso</v>
      </c>
      <c r="M4343" s="7">
        <v>5.5</v>
      </c>
      <c r="N4343" s="11">
        <f>IF(Tabla134[[#This Row],[Item Weight (Nulos)]]="",VLOOKUP(Tabla134[[#This Row],[Item Identifier]],'Tabla para Nulos'!$A$3:$B$1563,2,FALSE),Tabla134[[#This Row],[Item Weight (Nulos)]])</f>
        <v>5.5</v>
      </c>
      <c r="O4343" s="11" t="str">
        <f>IF(Tabla134[[#This Row],[Item Visibility]]&lt;$U$15,"Poca visibilidad",IF(Tabla134[[#This Row],[Item Visibility]]&lt;$U$16,"Visibilidad media","Mayor visibilidad"))</f>
        <v>Visibilidad media</v>
      </c>
      <c r="P4343" s="11" t="str">
        <f>IF(Tabla134[[#This Row],[Rating]]&lt;2,"Muy Malo",IF(Tabla134[[#This Row],[Rating]]&lt;3,"Malo",IF(Tabla134[[#This Row],[Rating]]&lt;4,"Regular",IF(Tabla134[[#This Row],[Rating]]&lt;5,"Bueno","Excelente"))))</f>
        <v>Regular</v>
      </c>
    </row>
    <row r="4344" spans="1:16" x14ac:dyDescent="0.2">
      <c r="A4344" s="7" t="s">
        <v>124</v>
      </c>
      <c r="B4344" s="7" t="s">
        <v>1155</v>
      </c>
      <c r="C4344" s="7" t="s">
        <v>14</v>
      </c>
      <c r="D4344" s="8">
        <v>2022</v>
      </c>
      <c r="E4344" s="7" t="s">
        <v>3</v>
      </c>
      <c r="F4344" s="7" t="s">
        <v>2</v>
      </c>
      <c r="G4344" s="7" t="s">
        <v>1</v>
      </c>
      <c r="H4344" s="7" t="s">
        <v>0</v>
      </c>
      <c r="I4344" s="9">
        <v>0.16290352499999999</v>
      </c>
      <c r="J4344" s="10">
        <v>104.9622</v>
      </c>
      <c r="K4344" s="11">
        <v>3.8</v>
      </c>
      <c r="L4344" s="11" t="str">
        <f>IF(Tabla134[[#This Row],[Item Weight]]&lt;$U$12,"Poco Peso",IF(Tabla134[[#This Row],[Item Weight]]&lt;$U$13,"Peso Medio","Peso Alto"))</f>
        <v>Peso Medio</v>
      </c>
      <c r="M4344" s="7">
        <v>10.85</v>
      </c>
      <c r="N4344" s="11">
        <f>IF(Tabla134[[#This Row],[Item Weight (Nulos)]]="",VLOOKUP(Tabla134[[#This Row],[Item Identifier]],'Tabla para Nulos'!$A$3:$B$1563,2,FALSE),Tabla134[[#This Row],[Item Weight (Nulos)]])</f>
        <v>10.85</v>
      </c>
      <c r="O4344" s="11" t="str">
        <f>IF(Tabla134[[#This Row],[Item Visibility]]&lt;$U$15,"Poca visibilidad",IF(Tabla134[[#This Row],[Item Visibility]]&lt;$U$16,"Visibilidad media","Mayor visibilidad"))</f>
        <v>Mayor visibilidad</v>
      </c>
      <c r="P4344" s="11" t="str">
        <f>IF(Tabla134[[#This Row],[Rating]]&lt;2,"Muy Malo",IF(Tabla134[[#This Row],[Rating]]&lt;3,"Malo",IF(Tabla134[[#This Row],[Rating]]&lt;4,"Regular",IF(Tabla134[[#This Row],[Rating]]&lt;5,"Bueno","Excelente"))))</f>
        <v>Regular</v>
      </c>
    </row>
    <row r="4345" spans="1:16" x14ac:dyDescent="0.2">
      <c r="A4345" s="7" t="s">
        <v>124</v>
      </c>
      <c r="B4345" s="7" t="s">
        <v>1058</v>
      </c>
      <c r="C4345" s="7" t="s">
        <v>14</v>
      </c>
      <c r="D4345" s="8">
        <v>2022</v>
      </c>
      <c r="E4345" s="7" t="s">
        <v>3</v>
      </c>
      <c r="F4345" s="7" t="s">
        <v>2</v>
      </c>
      <c r="G4345" s="7" t="s">
        <v>1</v>
      </c>
      <c r="H4345" s="7" t="s">
        <v>0</v>
      </c>
      <c r="I4345" s="9">
        <v>1.5341139E-2</v>
      </c>
      <c r="J4345" s="10">
        <v>200.00839999999999</v>
      </c>
      <c r="K4345" s="11">
        <v>3.8</v>
      </c>
      <c r="L4345" s="11" t="str">
        <f>IF(Tabla134[[#This Row],[Item Weight]]&lt;$U$12,"Poco Peso",IF(Tabla134[[#This Row],[Item Weight]]&lt;$U$13,"Peso Medio","Peso Alto"))</f>
        <v>Peso Alto</v>
      </c>
      <c r="M4345" s="7">
        <v>18.25</v>
      </c>
      <c r="N4345" s="11">
        <f>IF(Tabla134[[#This Row],[Item Weight (Nulos)]]="",VLOOKUP(Tabla134[[#This Row],[Item Identifier]],'Tabla para Nulos'!$A$3:$B$1563,2,FALSE),Tabla134[[#This Row],[Item Weight (Nulos)]])</f>
        <v>18.25</v>
      </c>
      <c r="O4345" s="11" t="str">
        <f>IF(Tabla134[[#This Row],[Item Visibility]]&lt;$U$15,"Poca visibilidad",IF(Tabla134[[#This Row],[Item Visibility]]&lt;$U$16,"Visibilidad media","Mayor visibilidad"))</f>
        <v>Poca visibilidad</v>
      </c>
      <c r="P4345" s="11" t="str">
        <f>IF(Tabla134[[#This Row],[Rating]]&lt;2,"Muy Malo",IF(Tabla134[[#This Row],[Rating]]&lt;3,"Malo",IF(Tabla134[[#This Row],[Rating]]&lt;4,"Regular",IF(Tabla134[[#This Row],[Rating]]&lt;5,"Bueno","Excelente"))))</f>
        <v>Regular</v>
      </c>
    </row>
    <row r="4346" spans="1:16" x14ac:dyDescent="0.2">
      <c r="A4346" s="7" t="s">
        <v>124</v>
      </c>
      <c r="B4346" s="7" t="s">
        <v>593</v>
      </c>
      <c r="C4346" s="7" t="s">
        <v>19</v>
      </c>
      <c r="D4346" s="8">
        <v>2022</v>
      </c>
      <c r="E4346" s="7" t="s">
        <v>3</v>
      </c>
      <c r="F4346" s="7" t="s">
        <v>2</v>
      </c>
      <c r="G4346" s="7" t="s">
        <v>1</v>
      </c>
      <c r="H4346" s="7" t="s">
        <v>0</v>
      </c>
      <c r="I4346" s="9">
        <v>4.1112693999999998E-2</v>
      </c>
      <c r="J4346" s="10">
        <v>142.0154</v>
      </c>
      <c r="K4346" s="11">
        <v>3.8</v>
      </c>
      <c r="L4346" s="11" t="str">
        <f>IF(Tabla134[[#This Row],[Item Weight]]&lt;$U$12,"Poco Peso",IF(Tabla134[[#This Row],[Item Weight]]&lt;$U$13,"Peso Medio","Peso Alto"))</f>
        <v>Peso Medio</v>
      </c>
      <c r="M4346" s="7">
        <v>11.6</v>
      </c>
      <c r="N4346" s="11">
        <f>IF(Tabla134[[#This Row],[Item Weight (Nulos)]]="",VLOOKUP(Tabla134[[#This Row],[Item Identifier]],'Tabla para Nulos'!$A$3:$B$1563,2,FALSE),Tabla134[[#This Row],[Item Weight (Nulos)]])</f>
        <v>11.6</v>
      </c>
      <c r="O4346" s="11" t="str">
        <f>IF(Tabla134[[#This Row],[Item Visibility]]&lt;$U$15,"Poca visibilidad",IF(Tabla134[[#This Row],[Item Visibility]]&lt;$U$16,"Visibilidad media","Mayor visibilidad"))</f>
        <v>Visibilidad media</v>
      </c>
      <c r="P4346" s="11" t="str">
        <f>IF(Tabla134[[#This Row],[Rating]]&lt;2,"Muy Malo",IF(Tabla134[[#This Row],[Rating]]&lt;3,"Malo",IF(Tabla134[[#This Row],[Rating]]&lt;4,"Regular",IF(Tabla134[[#This Row],[Rating]]&lt;5,"Bueno","Excelente"))))</f>
        <v>Regular</v>
      </c>
    </row>
    <row r="4347" spans="1:16" x14ac:dyDescent="0.2">
      <c r="A4347" s="7" t="s">
        <v>124</v>
      </c>
      <c r="B4347" s="7" t="s">
        <v>1149</v>
      </c>
      <c r="C4347" s="7" t="s">
        <v>19</v>
      </c>
      <c r="D4347" s="8">
        <v>2022</v>
      </c>
      <c r="E4347" s="7" t="s">
        <v>3</v>
      </c>
      <c r="F4347" s="7" t="s">
        <v>2</v>
      </c>
      <c r="G4347" s="7" t="s">
        <v>1</v>
      </c>
      <c r="H4347" s="7" t="s">
        <v>0</v>
      </c>
      <c r="I4347" s="9">
        <v>2.4756031000000001E-2</v>
      </c>
      <c r="J4347" s="10">
        <v>83.859200000000001</v>
      </c>
      <c r="K4347" s="11">
        <v>3.8</v>
      </c>
      <c r="L4347" s="11" t="str">
        <f>IF(Tabla134[[#This Row],[Item Weight]]&lt;$U$12,"Poco Peso",IF(Tabla134[[#This Row],[Item Weight]]&lt;$U$13,"Peso Medio","Peso Alto"))</f>
        <v>Peso Alto</v>
      </c>
      <c r="M4347" s="7">
        <v>19.7</v>
      </c>
      <c r="N4347" s="11">
        <f>IF(Tabla134[[#This Row],[Item Weight (Nulos)]]="",VLOOKUP(Tabla134[[#This Row],[Item Identifier]],'Tabla para Nulos'!$A$3:$B$1563,2,FALSE),Tabla134[[#This Row],[Item Weight (Nulos)]])</f>
        <v>19.7</v>
      </c>
      <c r="O4347" s="11" t="str">
        <f>IF(Tabla134[[#This Row],[Item Visibility]]&lt;$U$15,"Poca visibilidad",IF(Tabla134[[#This Row],[Item Visibility]]&lt;$U$16,"Visibilidad media","Mayor visibilidad"))</f>
        <v>Poca visibilidad</v>
      </c>
      <c r="P4347" s="11" t="str">
        <f>IF(Tabla134[[#This Row],[Rating]]&lt;2,"Muy Malo",IF(Tabla134[[#This Row],[Rating]]&lt;3,"Malo",IF(Tabla134[[#This Row],[Rating]]&lt;4,"Regular",IF(Tabla134[[#This Row],[Rating]]&lt;5,"Bueno","Excelente"))))</f>
        <v>Regular</v>
      </c>
    </row>
    <row r="4348" spans="1:16" x14ac:dyDescent="0.2">
      <c r="A4348" s="7" t="s">
        <v>6</v>
      </c>
      <c r="B4348" s="7" t="s">
        <v>843</v>
      </c>
      <c r="C4348" s="7" t="s">
        <v>28</v>
      </c>
      <c r="D4348" s="8">
        <v>2022</v>
      </c>
      <c r="E4348" s="7" t="s">
        <v>3</v>
      </c>
      <c r="F4348" s="7" t="s">
        <v>2</v>
      </c>
      <c r="G4348" s="7" t="s">
        <v>1</v>
      </c>
      <c r="H4348" s="7" t="s">
        <v>0</v>
      </c>
      <c r="I4348" s="9">
        <v>6.6051758000000002E-2</v>
      </c>
      <c r="J4348" s="10">
        <v>187.72399999999999</v>
      </c>
      <c r="K4348" s="11">
        <v>3.8</v>
      </c>
      <c r="L4348" s="11" t="str">
        <f>IF(Tabla134[[#This Row],[Item Weight]]&lt;$U$12,"Poco Peso",IF(Tabla134[[#This Row],[Item Weight]]&lt;$U$13,"Peso Medio","Peso Alto"))</f>
        <v>Poco Peso</v>
      </c>
      <c r="M4348" s="7">
        <v>6.0350000000000001</v>
      </c>
      <c r="N4348" s="11">
        <f>IF(Tabla134[[#This Row],[Item Weight (Nulos)]]="",VLOOKUP(Tabla134[[#This Row],[Item Identifier]],'Tabla para Nulos'!$A$3:$B$1563,2,FALSE),Tabla134[[#This Row],[Item Weight (Nulos)]])</f>
        <v>6.0350000000000001</v>
      </c>
      <c r="O4348" s="11" t="str">
        <f>IF(Tabla134[[#This Row],[Item Visibility]]&lt;$U$15,"Poca visibilidad",IF(Tabla134[[#This Row],[Item Visibility]]&lt;$U$16,"Visibilidad media","Mayor visibilidad"))</f>
        <v>Visibilidad media</v>
      </c>
      <c r="P4348" s="11" t="str">
        <f>IF(Tabla134[[#This Row],[Rating]]&lt;2,"Muy Malo",IF(Tabla134[[#This Row],[Rating]]&lt;3,"Malo",IF(Tabla134[[#This Row],[Rating]]&lt;4,"Regular",IF(Tabla134[[#This Row],[Rating]]&lt;5,"Bueno","Excelente"))))</f>
        <v>Regular</v>
      </c>
    </row>
    <row r="4349" spans="1:16" x14ac:dyDescent="0.2">
      <c r="A4349" s="7" t="s">
        <v>6</v>
      </c>
      <c r="B4349" s="7" t="s">
        <v>1147</v>
      </c>
      <c r="C4349" s="7" t="s">
        <v>28</v>
      </c>
      <c r="D4349" s="8">
        <v>2022</v>
      </c>
      <c r="E4349" s="7" t="s">
        <v>3</v>
      </c>
      <c r="F4349" s="7" t="s">
        <v>2</v>
      </c>
      <c r="G4349" s="7" t="s">
        <v>1</v>
      </c>
      <c r="H4349" s="7" t="s">
        <v>0</v>
      </c>
      <c r="I4349" s="9">
        <v>3.0274175E-2</v>
      </c>
      <c r="J4349" s="10">
        <v>98.538399999999996</v>
      </c>
      <c r="K4349" s="11">
        <v>3.8</v>
      </c>
      <c r="L4349" s="11" t="str">
        <f>IF(Tabla134[[#This Row],[Item Weight]]&lt;$U$12,"Poco Peso",IF(Tabla134[[#This Row],[Item Weight]]&lt;$U$13,"Peso Medio","Peso Alto"))</f>
        <v>Poco Peso</v>
      </c>
      <c r="M4349" s="7">
        <v>8.3000000000000007</v>
      </c>
      <c r="N4349" s="11">
        <f>IF(Tabla134[[#This Row],[Item Weight (Nulos)]]="",VLOOKUP(Tabla134[[#This Row],[Item Identifier]],'Tabla para Nulos'!$A$3:$B$1563,2,FALSE),Tabla134[[#This Row],[Item Weight (Nulos)]])</f>
        <v>8.3000000000000007</v>
      </c>
      <c r="O4349" s="11" t="str">
        <f>IF(Tabla134[[#This Row],[Item Visibility]]&lt;$U$15,"Poca visibilidad",IF(Tabla134[[#This Row],[Item Visibility]]&lt;$U$16,"Visibilidad media","Mayor visibilidad"))</f>
        <v>Visibilidad media</v>
      </c>
      <c r="P4349" s="11" t="str">
        <f>IF(Tabla134[[#This Row],[Rating]]&lt;2,"Muy Malo",IF(Tabla134[[#This Row],[Rating]]&lt;3,"Malo",IF(Tabla134[[#This Row],[Rating]]&lt;4,"Regular",IF(Tabla134[[#This Row],[Rating]]&lt;5,"Bueno","Excelente"))))</f>
        <v>Regular</v>
      </c>
    </row>
    <row r="4350" spans="1:16" x14ac:dyDescent="0.2">
      <c r="A4350" s="7" t="s">
        <v>6</v>
      </c>
      <c r="B4350" s="7" t="s">
        <v>828</v>
      </c>
      <c r="C4350" s="7" t="s">
        <v>25</v>
      </c>
      <c r="D4350" s="8">
        <v>2022</v>
      </c>
      <c r="E4350" s="7" t="s">
        <v>3</v>
      </c>
      <c r="F4350" s="7" t="s">
        <v>2</v>
      </c>
      <c r="G4350" s="7" t="s">
        <v>1</v>
      </c>
      <c r="H4350" s="7" t="s">
        <v>0</v>
      </c>
      <c r="I4350" s="9">
        <v>3.0819396999999998E-2</v>
      </c>
      <c r="J4350" s="10">
        <v>86.054000000000002</v>
      </c>
      <c r="K4350" s="11">
        <v>3.8</v>
      </c>
      <c r="L4350" s="11" t="str">
        <f>IF(Tabla134[[#This Row],[Item Weight]]&lt;$U$12,"Poco Peso",IF(Tabla134[[#This Row],[Item Weight]]&lt;$U$13,"Peso Medio","Peso Alto"))</f>
        <v>Peso Alto</v>
      </c>
      <c r="M4350" s="7">
        <v>19.5</v>
      </c>
      <c r="N4350" s="11">
        <f>IF(Tabla134[[#This Row],[Item Weight (Nulos)]]="",VLOOKUP(Tabla134[[#This Row],[Item Identifier]],'Tabla para Nulos'!$A$3:$B$1563,2,FALSE),Tabla134[[#This Row],[Item Weight (Nulos)]])</f>
        <v>19.5</v>
      </c>
      <c r="O4350" s="11" t="str">
        <f>IF(Tabla134[[#This Row],[Item Visibility]]&lt;$U$15,"Poca visibilidad",IF(Tabla134[[#This Row],[Item Visibility]]&lt;$U$16,"Visibilidad media","Mayor visibilidad"))</f>
        <v>Visibilidad media</v>
      </c>
      <c r="P4350" s="11" t="str">
        <f>IF(Tabla134[[#This Row],[Rating]]&lt;2,"Muy Malo",IF(Tabla134[[#This Row],[Rating]]&lt;3,"Malo",IF(Tabla134[[#This Row],[Rating]]&lt;4,"Regular",IF(Tabla134[[#This Row],[Rating]]&lt;5,"Bueno","Excelente"))))</f>
        <v>Regular</v>
      </c>
    </row>
    <row r="4351" spans="1:16" x14ac:dyDescent="0.2">
      <c r="A4351" s="7" t="s">
        <v>6</v>
      </c>
      <c r="B4351" s="7" t="s">
        <v>1311</v>
      </c>
      <c r="C4351" s="7" t="s">
        <v>17</v>
      </c>
      <c r="D4351" s="8">
        <v>2022</v>
      </c>
      <c r="E4351" s="7" t="s">
        <v>3</v>
      </c>
      <c r="F4351" s="7" t="s">
        <v>2</v>
      </c>
      <c r="G4351" s="7" t="s">
        <v>1</v>
      </c>
      <c r="H4351" s="7" t="s">
        <v>0</v>
      </c>
      <c r="I4351" s="9">
        <v>0.114581955</v>
      </c>
      <c r="J4351" s="10">
        <v>94.343599999999995</v>
      </c>
      <c r="K4351" s="11">
        <v>3.8</v>
      </c>
      <c r="L4351" s="11" t="str">
        <f>IF(Tabla134[[#This Row],[Item Weight]]&lt;$U$12,"Poco Peso",IF(Tabla134[[#This Row],[Item Weight]]&lt;$U$13,"Peso Medio","Peso Alto"))</f>
        <v>Peso Alto</v>
      </c>
      <c r="M4351" s="7">
        <v>20.7</v>
      </c>
      <c r="N4351" s="11">
        <f>IF(Tabla134[[#This Row],[Item Weight (Nulos)]]="",VLOOKUP(Tabla134[[#This Row],[Item Identifier]],'Tabla para Nulos'!$A$3:$B$1563,2,FALSE),Tabla134[[#This Row],[Item Weight (Nulos)]])</f>
        <v>20.7</v>
      </c>
      <c r="O4351" s="11" t="str">
        <f>IF(Tabla134[[#This Row],[Item Visibility]]&lt;$U$15,"Poca visibilidad",IF(Tabla134[[#This Row],[Item Visibility]]&lt;$U$16,"Visibilidad media","Mayor visibilidad"))</f>
        <v>Mayor visibilidad</v>
      </c>
      <c r="P4351" s="11" t="str">
        <f>IF(Tabla134[[#This Row],[Rating]]&lt;2,"Muy Malo",IF(Tabla134[[#This Row],[Rating]]&lt;3,"Malo",IF(Tabla134[[#This Row],[Rating]]&lt;4,"Regular",IF(Tabla134[[#This Row],[Rating]]&lt;5,"Bueno","Excelente"))))</f>
        <v>Regular</v>
      </c>
    </row>
    <row r="4352" spans="1:16" x14ac:dyDescent="0.2">
      <c r="A4352" s="7" t="s">
        <v>6</v>
      </c>
      <c r="B4352" s="7" t="s">
        <v>1320</v>
      </c>
      <c r="C4352" s="7" t="s">
        <v>10</v>
      </c>
      <c r="D4352" s="8">
        <v>2022</v>
      </c>
      <c r="E4352" s="7" t="s">
        <v>3</v>
      </c>
      <c r="F4352" s="7" t="s">
        <v>2</v>
      </c>
      <c r="G4352" s="7" t="s">
        <v>1</v>
      </c>
      <c r="H4352" s="7" t="s">
        <v>0</v>
      </c>
      <c r="I4352" s="9">
        <v>5.4066567000000003E-2</v>
      </c>
      <c r="J4352" s="10">
        <v>87.085599999999999</v>
      </c>
      <c r="K4352" s="11">
        <v>3.8</v>
      </c>
      <c r="L4352" s="11" t="str">
        <f>IF(Tabla134[[#This Row],[Item Weight]]&lt;$U$12,"Poco Peso",IF(Tabla134[[#This Row],[Item Weight]]&lt;$U$13,"Peso Medio","Peso Alto"))</f>
        <v>Poco Peso</v>
      </c>
      <c r="M4352" s="7">
        <v>5.7850000000000001</v>
      </c>
      <c r="N4352" s="11">
        <f>IF(Tabla134[[#This Row],[Item Weight (Nulos)]]="",VLOOKUP(Tabla134[[#This Row],[Item Identifier]],'Tabla para Nulos'!$A$3:$B$1563,2,FALSE),Tabla134[[#This Row],[Item Weight (Nulos)]])</f>
        <v>5.7850000000000001</v>
      </c>
      <c r="O4352" s="11" t="str">
        <f>IF(Tabla134[[#This Row],[Item Visibility]]&lt;$U$15,"Poca visibilidad",IF(Tabla134[[#This Row],[Item Visibility]]&lt;$U$16,"Visibilidad media","Mayor visibilidad"))</f>
        <v>Visibilidad media</v>
      </c>
      <c r="P4352" s="11" t="str">
        <f>IF(Tabla134[[#This Row],[Rating]]&lt;2,"Muy Malo",IF(Tabla134[[#This Row],[Rating]]&lt;3,"Malo",IF(Tabla134[[#This Row],[Rating]]&lt;4,"Regular",IF(Tabla134[[#This Row],[Rating]]&lt;5,"Bueno","Excelente"))))</f>
        <v>Regular</v>
      </c>
    </row>
    <row r="4353" spans="1:16" x14ac:dyDescent="0.2">
      <c r="A4353" s="7" t="s">
        <v>6</v>
      </c>
      <c r="B4353" s="7" t="s">
        <v>1331</v>
      </c>
      <c r="C4353" s="7" t="s">
        <v>10</v>
      </c>
      <c r="D4353" s="8">
        <v>2022</v>
      </c>
      <c r="E4353" s="7" t="s">
        <v>3</v>
      </c>
      <c r="F4353" s="7" t="s">
        <v>2</v>
      </c>
      <c r="G4353" s="7" t="s">
        <v>1</v>
      </c>
      <c r="H4353" s="7" t="s">
        <v>0</v>
      </c>
      <c r="I4353" s="9">
        <v>0.166032929</v>
      </c>
      <c r="J4353" s="10">
        <v>170.87639999999999</v>
      </c>
      <c r="K4353" s="11">
        <v>3.8</v>
      </c>
      <c r="L4353" s="11" t="str">
        <f>IF(Tabla134[[#This Row],[Item Weight]]&lt;$U$12,"Poco Peso",IF(Tabla134[[#This Row],[Item Weight]]&lt;$U$13,"Peso Medio","Peso Alto"))</f>
        <v>Peso Medio</v>
      </c>
      <c r="M4353" s="7">
        <v>13.15</v>
      </c>
      <c r="N4353" s="11">
        <f>IF(Tabla134[[#This Row],[Item Weight (Nulos)]]="",VLOOKUP(Tabla134[[#This Row],[Item Identifier]],'Tabla para Nulos'!$A$3:$B$1563,2,FALSE),Tabla134[[#This Row],[Item Weight (Nulos)]])</f>
        <v>13.15</v>
      </c>
      <c r="O4353" s="11" t="str">
        <f>IF(Tabla134[[#This Row],[Item Visibility]]&lt;$U$15,"Poca visibilidad",IF(Tabla134[[#This Row],[Item Visibility]]&lt;$U$16,"Visibilidad media","Mayor visibilidad"))</f>
        <v>Mayor visibilidad</v>
      </c>
      <c r="P4353" s="11" t="str">
        <f>IF(Tabla134[[#This Row],[Rating]]&lt;2,"Muy Malo",IF(Tabla134[[#This Row],[Rating]]&lt;3,"Malo",IF(Tabla134[[#This Row],[Rating]]&lt;4,"Regular",IF(Tabla134[[#This Row],[Rating]]&lt;5,"Bueno","Excelente"))))</f>
        <v>Regular</v>
      </c>
    </row>
    <row r="4354" spans="1:16" x14ac:dyDescent="0.2">
      <c r="A4354" s="7" t="s">
        <v>6</v>
      </c>
      <c r="B4354" s="7" t="s">
        <v>1128</v>
      </c>
      <c r="C4354" s="7" t="s">
        <v>10</v>
      </c>
      <c r="D4354" s="8">
        <v>2022</v>
      </c>
      <c r="E4354" s="7" t="s">
        <v>3</v>
      </c>
      <c r="F4354" s="7" t="s">
        <v>2</v>
      </c>
      <c r="G4354" s="7" t="s">
        <v>1</v>
      </c>
      <c r="H4354" s="7" t="s">
        <v>0</v>
      </c>
      <c r="I4354" s="9">
        <v>1.6664252000000001E-2</v>
      </c>
      <c r="J4354" s="10">
        <v>47.903399999999998</v>
      </c>
      <c r="K4354" s="11">
        <v>3.8</v>
      </c>
      <c r="L4354" s="11" t="str">
        <f>IF(Tabla134[[#This Row],[Item Weight]]&lt;$U$12,"Poco Peso",IF(Tabla134[[#This Row],[Item Weight]]&lt;$U$13,"Peso Medio","Peso Alto"))</f>
        <v>Peso Alto</v>
      </c>
      <c r="M4354" s="7">
        <v>17.7</v>
      </c>
      <c r="N4354" s="11">
        <f>IF(Tabla134[[#This Row],[Item Weight (Nulos)]]="",VLOOKUP(Tabla134[[#This Row],[Item Identifier]],'Tabla para Nulos'!$A$3:$B$1563,2,FALSE),Tabla134[[#This Row],[Item Weight (Nulos)]])</f>
        <v>17.7</v>
      </c>
      <c r="O4354" s="11" t="str">
        <f>IF(Tabla134[[#This Row],[Item Visibility]]&lt;$U$15,"Poca visibilidad",IF(Tabla134[[#This Row],[Item Visibility]]&lt;$U$16,"Visibilidad media","Mayor visibilidad"))</f>
        <v>Poca visibilidad</v>
      </c>
      <c r="P4354" s="11" t="str">
        <f>IF(Tabla134[[#This Row],[Rating]]&lt;2,"Muy Malo",IF(Tabla134[[#This Row],[Rating]]&lt;3,"Malo",IF(Tabla134[[#This Row],[Rating]]&lt;4,"Regular",IF(Tabla134[[#This Row],[Rating]]&lt;5,"Bueno","Excelente"))))</f>
        <v>Regular</v>
      </c>
    </row>
    <row r="4355" spans="1:16" x14ac:dyDescent="0.2">
      <c r="A4355" s="7" t="s">
        <v>124</v>
      </c>
      <c r="B4355" s="7" t="s">
        <v>1385</v>
      </c>
      <c r="C4355" s="7" t="s">
        <v>10</v>
      </c>
      <c r="D4355" s="8">
        <v>2018</v>
      </c>
      <c r="E4355" s="7" t="s">
        <v>13</v>
      </c>
      <c r="F4355" s="7" t="s">
        <v>2</v>
      </c>
      <c r="G4355" s="7" t="s">
        <v>1</v>
      </c>
      <c r="H4355" s="7" t="s">
        <v>12</v>
      </c>
      <c r="I4355" s="9">
        <v>3.8377013000000001E-2</v>
      </c>
      <c r="J4355" s="10">
        <v>211.55860000000001</v>
      </c>
      <c r="K4355" s="11">
        <v>3.8</v>
      </c>
      <c r="L4355" s="11" t="str">
        <f>IF(Tabla134[[#This Row],[Item Weight]]&lt;$U$12,"Poco Peso",IF(Tabla134[[#This Row],[Item Weight]]&lt;$U$13,"Peso Medio","Peso Alto"))</f>
        <v>Peso Alto</v>
      </c>
      <c r="N4355" s="11">
        <f>IF(Tabla134[[#This Row],[Item Weight (Nulos)]]="",VLOOKUP(Tabla134[[#This Row],[Item Identifier]],'Tabla para Nulos'!$A$3:$B$1563,2,FALSE),Tabla134[[#This Row],[Item Weight (Nulos)]])</f>
        <v>19.099999999999998</v>
      </c>
      <c r="O4355" s="11" t="str">
        <f>IF(Tabla134[[#This Row],[Item Visibility]]&lt;$U$15,"Poca visibilidad",IF(Tabla134[[#This Row],[Item Visibility]]&lt;$U$16,"Visibilidad media","Mayor visibilidad"))</f>
        <v>Visibilidad media</v>
      </c>
      <c r="P4355" s="11" t="str">
        <f>IF(Tabla134[[#This Row],[Rating]]&lt;2,"Muy Malo",IF(Tabla134[[#This Row],[Rating]]&lt;3,"Malo",IF(Tabla134[[#This Row],[Rating]]&lt;4,"Regular",IF(Tabla134[[#This Row],[Rating]]&lt;5,"Bueno","Excelente"))))</f>
        <v>Regular</v>
      </c>
    </row>
    <row r="4356" spans="1:16" x14ac:dyDescent="0.2">
      <c r="A4356" s="7" t="s">
        <v>124</v>
      </c>
      <c r="B4356" s="7" t="s">
        <v>1189</v>
      </c>
      <c r="C4356" s="7" t="s">
        <v>28</v>
      </c>
      <c r="D4356" s="8">
        <v>2018</v>
      </c>
      <c r="E4356" s="7" t="s">
        <v>13</v>
      </c>
      <c r="F4356" s="7" t="s">
        <v>2</v>
      </c>
      <c r="G4356" s="7" t="s">
        <v>1</v>
      </c>
      <c r="H4356" s="7" t="s">
        <v>12</v>
      </c>
      <c r="I4356" s="9">
        <v>1.3861607E-2</v>
      </c>
      <c r="J4356" s="10">
        <v>94.446200000000005</v>
      </c>
      <c r="K4356" s="11">
        <v>3.8</v>
      </c>
      <c r="L4356" s="11" t="str">
        <f>IF(Tabla134[[#This Row],[Item Weight]]&lt;$U$12,"Poco Peso",IF(Tabla134[[#This Row],[Item Weight]]&lt;$U$13,"Peso Medio","Peso Alto"))</f>
        <v>Poco Peso</v>
      </c>
      <c r="N4356" s="11">
        <f>IF(Tabla134[[#This Row],[Item Weight (Nulos)]]="",VLOOKUP(Tabla134[[#This Row],[Item Identifier]],'Tabla para Nulos'!$A$3:$B$1563,2,FALSE),Tabla134[[#This Row],[Item Weight (Nulos)]])</f>
        <v>8.3550000000000004</v>
      </c>
      <c r="O4356" s="11" t="str">
        <f>IF(Tabla134[[#This Row],[Item Visibility]]&lt;$U$15,"Poca visibilidad",IF(Tabla134[[#This Row],[Item Visibility]]&lt;$U$16,"Visibilidad media","Mayor visibilidad"))</f>
        <v>Poca visibilidad</v>
      </c>
      <c r="P4356" s="11" t="str">
        <f>IF(Tabla134[[#This Row],[Rating]]&lt;2,"Muy Malo",IF(Tabla134[[#This Row],[Rating]]&lt;3,"Malo",IF(Tabla134[[#This Row],[Rating]]&lt;4,"Regular",IF(Tabla134[[#This Row],[Rating]]&lt;5,"Bueno","Excelente"))))</f>
        <v>Regular</v>
      </c>
    </row>
    <row r="4357" spans="1:16" x14ac:dyDescent="0.2">
      <c r="A4357" s="7" t="s">
        <v>124</v>
      </c>
      <c r="B4357" s="7" t="s">
        <v>527</v>
      </c>
      <c r="C4357" s="7" t="s">
        <v>25</v>
      </c>
      <c r="D4357" s="8">
        <v>2018</v>
      </c>
      <c r="E4357" s="7" t="s">
        <v>13</v>
      </c>
      <c r="F4357" s="7" t="s">
        <v>2</v>
      </c>
      <c r="G4357" s="7" t="s">
        <v>1</v>
      </c>
      <c r="H4357" s="7" t="s">
        <v>12</v>
      </c>
      <c r="I4357" s="9">
        <v>7.7790204000000002E-2</v>
      </c>
      <c r="J4357" s="10">
        <v>93.080399999999997</v>
      </c>
      <c r="K4357" s="11">
        <v>3.8</v>
      </c>
      <c r="L4357" s="11" t="str">
        <f>IF(Tabla134[[#This Row],[Item Weight]]&lt;$U$12,"Poco Peso",IF(Tabla134[[#This Row],[Item Weight]]&lt;$U$13,"Peso Medio","Peso Alto"))</f>
        <v>Peso Medio</v>
      </c>
      <c r="N4357" s="11">
        <f>IF(Tabla134[[#This Row],[Item Weight (Nulos)]]="",VLOOKUP(Tabla134[[#This Row],[Item Identifier]],'Tabla para Nulos'!$A$3:$B$1563,2,FALSE),Tabla134[[#This Row],[Item Weight (Nulos)]])</f>
        <v>16.25</v>
      </c>
      <c r="O4357" s="11" t="str">
        <f>IF(Tabla134[[#This Row],[Item Visibility]]&lt;$U$15,"Poca visibilidad",IF(Tabla134[[#This Row],[Item Visibility]]&lt;$U$16,"Visibilidad media","Mayor visibilidad"))</f>
        <v>Visibilidad media</v>
      </c>
      <c r="P4357" s="11" t="str">
        <f>IF(Tabla134[[#This Row],[Rating]]&lt;2,"Muy Malo",IF(Tabla134[[#This Row],[Rating]]&lt;3,"Malo",IF(Tabla134[[#This Row],[Rating]]&lt;4,"Regular",IF(Tabla134[[#This Row],[Rating]]&lt;5,"Bueno","Excelente"))))</f>
        <v>Regular</v>
      </c>
    </row>
    <row r="4358" spans="1:16" x14ac:dyDescent="0.2">
      <c r="A4358" s="7" t="s">
        <v>124</v>
      </c>
      <c r="B4358" s="7" t="s">
        <v>1522</v>
      </c>
      <c r="C4358" s="7" t="s">
        <v>25</v>
      </c>
      <c r="D4358" s="8">
        <v>2018</v>
      </c>
      <c r="E4358" s="7" t="s">
        <v>13</v>
      </c>
      <c r="F4358" s="7" t="s">
        <v>2</v>
      </c>
      <c r="G4358" s="7" t="s">
        <v>1</v>
      </c>
      <c r="H4358" s="7" t="s">
        <v>12</v>
      </c>
      <c r="I4358" s="9">
        <v>2.5702129000000001E-2</v>
      </c>
      <c r="J4358" s="10">
        <v>262.62259999999998</v>
      </c>
      <c r="K4358" s="11">
        <v>3.8</v>
      </c>
      <c r="L4358" s="11" t="str">
        <f>IF(Tabla134[[#This Row],[Item Weight]]&lt;$U$12,"Poco Peso",IF(Tabla134[[#This Row],[Item Weight]]&lt;$U$13,"Peso Medio","Peso Alto"))</f>
        <v>Peso Medio</v>
      </c>
      <c r="N4358" s="11">
        <f>IF(Tabla134[[#This Row],[Item Weight (Nulos)]]="",VLOOKUP(Tabla134[[#This Row],[Item Identifier]],'Tabla para Nulos'!$A$3:$B$1563,2,FALSE),Tabla134[[#This Row],[Item Weight (Nulos)]])</f>
        <v>10</v>
      </c>
      <c r="O4358" s="11" t="str">
        <f>IF(Tabla134[[#This Row],[Item Visibility]]&lt;$U$15,"Poca visibilidad",IF(Tabla134[[#This Row],[Item Visibility]]&lt;$U$16,"Visibilidad media","Mayor visibilidad"))</f>
        <v>Poca visibilidad</v>
      </c>
      <c r="P4358" s="11" t="str">
        <f>IF(Tabla134[[#This Row],[Rating]]&lt;2,"Muy Malo",IF(Tabla134[[#This Row],[Rating]]&lt;3,"Malo",IF(Tabla134[[#This Row],[Rating]]&lt;4,"Regular",IF(Tabla134[[#This Row],[Rating]]&lt;5,"Bueno","Excelente"))))</f>
        <v>Regular</v>
      </c>
    </row>
    <row r="4359" spans="1:16" x14ac:dyDescent="0.2">
      <c r="A4359" s="7" t="s">
        <v>124</v>
      </c>
      <c r="B4359" s="7" t="s">
        <v>1037</v>
      </c>
      <c r="C4359" s="7" t="s">
        <v>71</v>
      </c>
      <c r="D4359" s="8">
        <v>2018</v>
      </c>
      <c r="E4359" s="7" t="s">
        <v>13</v>
      </c>
      <c r="F4359" s="7" t="s">
        <v>2</v>
      </c>
      <c r="G4359" s="7" t="s">
        <v>1</v>
      </c>
      <c r="H4359" s="7" t="s">
        <v>12</v>
      </c>
      <c r="I4359" s="9">
        <v>1.8321361000000001E-2</v>
      </c>
      <c r="J4359" s="10">
        <v>255.3698</v>
      </c>
      <c r="K4359" s="11">
        <v>3.8</v>
      </c>
      <c r="L4359" s="11" t="str">
        <f>IF(Tabla134[[#This Row],[Item Weight]]&lt;$U$12,"Poco Peso",IF(Tabla134[[#This Row],[Item Weight]]&lt;$U$13,"Peso Medio","Peso Alto"))</f>
        <v>Peso Medio</v>
      </c>
      <c r="N4359" s="11">
        <f>IF(Tabla134[[#This Row],[Item Weight (Nulos)]]="",VLOOKUP(Tabla134[[#This Row],[Item Identifier]],'Tabla para Nulos'!$A$3:$B$1563,2,FALSE),Tabla134[[#This Row],[Item Weight (Nulos)]])</f>
        <v>12.150000000000002</v>
      </c>
      <c r="O4359" s="11" t="str">
        <f>IF(Tabla134[[#This Row],[Item Visibility]]&lt;$U$15,"Poca visibilidad",IF(Tabla134[[#This Row],[Item Visibility]]&lt;$U$16,"Visibilidad media","Mayor visibilidad"))</f>
        <v>Poca visibilidad</v>
      </c>
      <c r="P4359" s="11" t="str">
        <f>IF(Tabla134[[#This Row],[Rating]]&lt;2,"Muy Malo",IF(Tabla134[[#This Row],[Rating]]&lt;3,"Malo",IF(Tabla134[[#This Row],[Rating]]&lt;4,"Regular",IF(Tabla134[[#This Row],[Rating]]&lt;5,"Bueno","Excelente"))))</f>
        <v>Regular</v>
      </c>
    </row>
    <row r="4360" spans="1:16" x14ac:dyDescent="0.2">
      <c r="A4360" s="7" t="s">
        <v>124</v>
      </c>
      <c r="B4360" s="7" t="s">
        <v>1531</v>
      </c>
      <c r="C4360" s="7" t="s">
        <v>10</v>
      </c>
      <c r="D4360" s="8">
        <v>2018</v>
      </c>
      <c r="E4360" s="7" t="s">
        <v>13</v>
      </c>
      <c r="F4360" s="7" t="s">
        <v>2</v>
      </c>
      <c r="G4360" s="7" t="s">
        <v>1</v>
      </c>
      <c r="H4360" s="7" t="s">
        <v>12</v>
      </c>
      <c r="I4360" s="9">
        <v>2.1498768000000001E-2</v>
      </c>
      <c r="J4360" s="10">
        <v>111.5228</v>
      </c>
      <c r="K4360" s="11">
        <v>3.8</v>
      </c>
      <c r="L4360" s="11" t="str">
        <f>IF(Tabla134[[#This Row],[Item Weight]]&lt;$U$12,"Poco Peso",IF(Tabla134[[#This Row],[Item Weight]]&lt;$U$13,"Peso Medio","Peso Alto"))</f>
        <v>Poco Peso</v>
      </c>
      <c r="N4360" s="11">
        <f>IF(Tabla134[[#This Row],[Item Weight (Nulos)]]="",VLOOKUP(Tabla134[[#This Row],[Item Identifier]],'Tabla para Nulos'!$A$3:$B$1563,2,FALSE),Tabla134[[#This Row],[Item Weight (Nulos)]])</f>
        <v>8.7750000000000004</v>
      </c>
      <c r="O4360" s="11" t="str">
        <f>IF(Tabla134[[#This Row],[Item Visibility]]&lt;$U$15,"Poca visibilidad",IF(Tabla134[[#This Row],[Item Visibility]]&lt;$U$16,"Visibilidad media","Mayor visibilidad"))</f>
        <v>Poca visibilidad</v>
      </c>
      <c r="P4360" s="11" t="str">
        <f>IF(Tabla134[[#This Row],[Rating]]&lt;2,"Muy Malo",IF(Tabla134[[#This Row],[Rating]]&lt;3,"Malo",IF(Tabla134[[#This Row],[Rating]]&lt;4,"Regular",IF(Tabla134[[#This Row],[Rating]]&lt;5,"Bueno","Excelente"))))</f>
        <v>Regular</v>
      </c>
    </row>
    <row r="4361" spans="1:16" x14ac:dyDescent="0.2">
      <c r="A4361" s="7" t="s">
        <v>124</v>
      </c>
      <c r="B4361" s="7" t="s">
        <v>1084</v>
      </c>
      <c r="C4361" s="7" t="s">
        <v>10</v>
      </c>
      <c r="D4361" s="8">
        <v>2018</v>
      </c>
      <c r="E4361" s="7" t="s">
        <v>13</v>
      </c>
      <c r="F4361" s="7" t="s">
        <v>2</v>
      </c>
      <c r="G4361" s="7" t="s">
        <v>1</v>
      </c>
      <c r="H4361" s="7" t="s">
        <v>12</v>
      </c>
      <c r="I4361" s="9">
        <v>5.7512480999999997E-2</v>
      </c>
      <c r="J4361" s="10">
        <v>62.553600000000003</v>
      </c>
      <c r="K4361" s="11">
        <v>3.8</v>
      </c>
      <c r="L4361" s="11" t="str">
        <f>IF(Tabla134[[#This Row],[Item Weight]]&lt;$U$12,"Poco Peso",IF(Tabla134[[#This Row],[Item Weight]]&lt;$U$13,"Peso Medio","Peso Alto"))</f>
        <v>Peso Medio</v>
      </c>
      <c r="N4361" s="11">
        <f>IF(Tabla134[[#This Row],[Item Weight (Nulos)]]="",VLOOKUP(Tabla134[[#This Row],[Item Identifier]],'Tabla para Nulos'!$A$3:$B$1563,2,FALSE),Tabla134[[#This Row],[Item Weight (Nulos)]])</f>
        <v>10.695</v>
      </c>
      <c r="O4361" s="11" t="str">
        <f>IF(Tabla134[[#This Row],[Item Visibility]]&lt;$U$15,"Poca visibilidad",IF(Tabla134[[#This Row],[Item Visibility]]&lt;$U$16,"Visibilidad media","Mayor visibilidad"))</f>
        <v>Visibilidad media</v>
      </c>
      <c r="P4361" s="11" t="str">
        <f>IF(Tabla134[[#This Row],[Rating]]&lt;2,"Muy Malo",IF(Tabla134[[#This Row],[Rating]]&lt;3,"Malo",IF(Tabla134[[#This Row],[Rating]]&lt;4,"Regular",IF(Tabla134[[#This Row],[Rating]]&lt;5,"Bueno","Excelente"))))</f>
        <v>Regular</v>
      </c>
    </row>
    <row r="4362" spans="1:16" x14ac:dyDescent="0.2">
      <c r="A4362" s="7" t="s">
        <v>124</v>
      </c>
      <c r="B4362" s="7" t="s">
        <v>1360</v>
      </c>
      <c r="C4362" s="7" t="s">
        <v>10</v>
      </c>
      <c r="D4362" s="8">
        <v>2018</v>
      </c>
      <c r="E4362" s="7" t="s">
        <v>13</v>
      </c>
      <c r="F4362" s="7" t="s">
        <v>2</v>
      </c>
      <c r="G4362" s="7" t="s">
        <v>1</v>
      </c>
      <c r="H4362" s="7" t="s">
        <v>12</v>
      </c>
      <c r="I4362" s="9">
        <v>1.5485016000000001E-2</v>
      </c>
      <c r="J4362" s="10">
        <v>185.6266</v>
      </c>
      <c r="K4362" s="11">
        <v>3.8</v>
      </c>
      <c r="L4362" s="11" t="str">
        <f>IF(Tabla134[[#This Row],[Item Weight]]&lt;$U$12,"Poco Peso",IF(Tabla134[[#This Row],[Item Weight]]&lt;$U$13,"Peso Medio","Peso Alto"))</f>
        <v>Peso Alto</v>
      </c>
      <c r="N4362" s="11">
        <f>IF(Tabla134[[#This Row],[Item Weight (Nulos)]]="",VLOOKUP(Tabla134[[#This Row],[Item Identifier]],'Tabla para Nulos'!$A$3:$B$1563,2,FALSE),Tabla134[[#This Row],[Item Weight (Nulos)]])</f>
        <v>17.5</v>
      </c>
      <c r="O4362" s="11" t="str">
        <f>IF(Tabla134[[#This Row],[Item Visibility]]&lt;$U$15,"Poca visibilidad",IF(Tabla134[[#This Row],[Item Visibility]]&lt;$U$16,"Visibilidad media","Mayor visibilidad"))</f>
        <v>Poca visibilidad</v>
      </c>
      <c r="P4362" s="11" t="str">
        <f>IF(Tabla134[[#This Row],[Rating]]&lt;2,"Muy Malo",IF(Tabla134[[#This Row],[Rating]]&lt;3,"Malo",IF(Tabla134[[#This Row],[Rating]]&lt;4,"Regular",IF(Tabla134[[#This Row],[Rating]]&lt;5,"Bueno","Excelente"))))</f>
        <v>Regular</v>
      </c>
    </row>
    <row r="4363" spans="1:16" x14ac:dyDescent="0.2">
      <c r="A4363" s="7" t="s">
        <v>124</v>
      </c>
      <c r="B4363" s="7" t="s">
        <v>1293</v>
      </c>
      <c r="C4363" s="7" t="s">
        <v>10</v>
      </c>
      <c r="D4363" s="8">
        <v>2018</v>
      </c>
      <c r="E4363" s="7" t="s">
        <v>13</v>
      </c>
      <c r="F4363" s="7" t="s">
        <v>2</v>
      </c>
      <c r="G4363" s="7" t="s">
        <v>1</v>
      </c>
      <c r="H4363" s="7" t="s">
        <v>12</v>
      </c>
      <c r="I4363" s="9">
        <v>2.5612348E-2</v>
      </c>
      <c r="J4363" s="10">
        <v>168.2474</v>
      </c>
      <c r="K4363" s="11">
        <v>3.8</v>
      </c>
      <c r="L4363" s="11" t="str">
        <f>IF(Tabla134[[#This Row],[Item Weight]]&lt;$U$12,"Poco Peso",IF(Tabla134[[#This Row],[Item Weight]]&lt;$U$13,"Peso Medio","Peso Alto"))</f>
        <v>Peso Medio</v>
      </c>
      <c r="N4363" s="11">
        <f>IF(Tabla134[[#This Row],[Item Weight (Nulos)]]="",VLOOKUP(Tabla134[[#This Row],[Item Identifier]],'Tabla para Nulos'!$A$3:$B$1563,2,FALSE),Tabla134[[#This Row],[Item Weight (Nulos)]])</f>
        <v>16.25</v>
      </c>
      <c r="O4363" s="11" t="str">
        <f>IF(Tabla134[[#This Row],[Item Visibility]]&lt;$U$15,"Poca visibilidad",IF(Tabla134[[#This Row],[Item Visibility]]&lt;$U$16,"Visibilidad media","Mayor visibilidad"))</f>
        <v>Poca visibilidad</v>
      </c>
      <c r="P4363" s="11" t="str">
        <f>IF(Tabla134[[#This Row],[Rating]]&lt;2,"Muy Malo",IF(Tabla134[[#This Row],[Rating]]&lt;3,"Malo",IF(Tabla134[[#This Row],[Rating]]&lt;4,"Regular",IF(Tabla134[[#This Row],[Rating]]&lt;5,"Bueno","Excelente"))))</f>
        <v>Regular</v>
      </c>
    </row>
    <row r="4364" spans="1:16" x14ac:dyDescent="0.2">
      <c r="A4364" s="7" t="s">
        <v>124</v>
      </c>
      <c r="B4364" s="7" t="s">
        <v>461</v>
      </c>
      <c r="C4364" s="7" t="s">
        <v>216</v>
      </c>
      <c r="D4364" s="8">
        <v>2018</v>
      </c>
      <c r="E4364" s="7" t="s">
        <v>13</v>
      </c>
      <c r="F4364" s="7" t="s">
        <v>2</v>
      </c>
      <c r="G4364" s="7" t="s">
        <v>1</v>
      </c>
      <c r="H4364" s="7" t="s">
        <v>12</v>
      </c>
      <c r="I4364" s="9">
        <v>0.13653256899999999</v>
      </c>
      <c r="J4364" s="10">
        <v>159.65780000000001</v>
      </c>
      <c r="K4364" s="11">
        <v>3.8</v>
      </c>
      <c r="L4364" s="11" t="str">
        <f>IF(Tabla134[[#This Row],[Item Weight]]&lt;$U$12,"Poco Peso",IF(Tabla134[[#This Row],[Item Weight]]&lt;$U$13,"Peso Medio","Peso Alto"))</f>
        <v>Peso Alto</v>
      </c>
      <c r="N4364" s="11">
        <f>IF(Tabla134[[#This Row],[Item Weight (Nulos)]]="",VLOOKUP(Tabla134[[#This Row],[Item Identifier]],'Tabla para Nulos'!$A$3:$B$1563,2,FALSE),Tabla134[[#This Row],[Item Weight (Nulos)]])</f>
        <v>18.849999999999998</v>
      </c>
      <c r="O4364" s="11" t="str">
        <f>IF(Tabla134[[#This Row],[Item Visibility]]&lt;$U$15,"Poca visibilidad",IF(Tabla134[[#This Row],[Item Visibility]]&lt;$U$16,"Visibilidad media","Mayor visibilidad"))</f>
        <v>Mayor visibilidad</v>
      </c>
      <c r="P4364" s="11" t="str">
        <f>IF(Tabla134[[#This Row],[Rating]]&lt;2,"Muy Malo",IF(Tabla134[[#This Row],[Rating]]&lt;3,"Malo",IF(Tabla134[[#This Row],[Rating]]&lt;4,"Regular",IF(Tabla134[[#This Row],[Rating]]&lt;5,"Bueno","Excelente"))))</f>
        <v>Regular</v>
      </c>
    </row>
    <row r="4365" spans="1:16" x14ac:dyDescent="0.2">
      <c r="A4365" s="7" t="s">
        <v>124</v>
      </c>
      <c r="B4365" s="7" t="s">
        <v>1170</v>
      </c>
      <c r="C4365" s="7" t="s">
        <v>216</v>
      </c>
      <c r="D4365" s="8">
        <v>2018</v>
      </c>
      <c r="E4365" s="7" t="s">
        <v>13</v>
      </c>
      <c r="F4365" s="7" t="s">
        <v>2</v>
      </c>
      <c r="G4365" s="7" t="s">
        <v>1</v>
      </c>
      <c r="H4365" s="7" t="s">
        <v>12</v>
      </c>
      <c r="I4365" s="9">
        <v>3.8549197E-2</v>
      </c>
      <c r="J4365" s="10">
        <v>127.53619999999999</v>
      </c>
      <c r="K4365" s="11">
        <v>3.8</v>
      </c>
      <c r="L4365" s="11" t="str">
        <f>IF(Tabla134[[#This Row],[Item Weight]]&lt;$U$12,"Poco Peso",IF(Tabla134[[#This Row],[Item Weight]]&lt;$U$13,"Peso Medio","Peso Alto"))</f>
        <v>Peso Alto</v>
      </c>
      <c r="N4365" s="11">
        <f>IF(Tabla134[[#This Row],[Item Weight (Nulos)]]="",VLOOKUP(Tabla134[[#This Row],[Item Identifier]],'Tabla para Nulos'!$A$3:$B$1563,2,FALSE),Tabla134[[#This Row],[Item Weight (Nulos)]])</f>
        <v>19.7</v>
      </c>
      <c r="O4365" s="11" t="str">
        <f>IF(Tabla134[[#This Row],[Item Visibility]]&lt;$U$15,"Poca visibilidad",IF(Tabla134[[#This Row],[Item Visibility]]&lt;$U$16,"Visibilidad media","Mayor visibilidad"))</f>
        <v>Visibilidad media</v>
      </c>
      <c r="P4365" s="11" t="str">
        <f>IF(Tabla134[[#This Row],[Rating]]&lt;2,"Muy Malo",IF(Tabla134[[#This Row],[Rating]]&lt;3,"Malo",IF(Tabla134[[#This Row],[Rating]]&lt;4,"Regular",IF(Tabla134[[#This Row],[Rating]]&lt;5,"Bueno","Excelente"))))</f>
        <v>Regular</v>
      </c>
    </row>
    <row r="4366" spans="1:16" x14ac:dyDescent="0.2">
      <c r="A4366" s="7" t="s">
        <v>124</v>
      </c>
      <c r="B4366" s="7" t="s">
        <v>1530</v>
      </c>
      <c r="C4366" s="7" t="s">
        <v>171</v>
      </c>
      <c r="D4366" s="8">
        <v>2018</v>
      </c>
      <c r="E4366" s="7" t="s">
        <v>13</v>
      </c>
      <c r="F4366" s="7" t="s">
        <v>2</v>
      </c>
      <c r="G4366" s="7" t="s">
        <v>1</v>
      </c>
      <c r="H4366" s="7" t="s">
        <v>12</v>
      </c>
      <c r="I4366" s="9">
        <v>7.7132215000000004E-2</v>
      </c>
      <c r="J4366" s="10">
        <v>197.411</v>
      </c>
      <c r="K4366" s="11">
        <v>3.8</v>
      </c>
      <c r="L4366" s="11" t="str">
        <f>IF(Tabla134[[#This Row],[Item Weight]]&lt;$U$12,"Poco Peso",IF(Tabla134[[#This Row],[Item Weight]]&lt;$U$13,"Peso Medio","Peso Alto"))</f>
        <v>Peso Alto</v>
      </c>
      <c r="N4366" s="11">
        <f>IF(Tabla134[[#This Row],[Item Weight (Nulos)]]="",VLOOKUP(Tabla134[[#This Row],[Item Identifier]],'Tabla para Nulos'!$A$3:$B$1563,2,FALSE),Tabla134[[#This Row],[Item Weight (Nulos)]])</f>
        <v>19.2</v>
      </c>
      <c r="O4366" s="11" t="str">
        <f>IF(Tabla134[[#This Row],[Item Visibility]]&lt;$U$15,"Poca visibilidad",IF(Tabla134[[#This Row],[Item Visibility]]&lt;$U$16,"Visibilidad media","Mayor visibilidad"))</f>
        <v>Visibilidad media</v>
      </c>
      <c r="P4366" s="11" t="str">
        <f>IF(Tabla134[[#This Row],[Rating]]&lt;2,"Muy Malo",IF(Tabla134[[#This Row],[Rating]]&lt;3,"Malo",IF(Tabla134[[#This Row],[Rating]]&lt;4,"Regular",IF(Tabla134[[#This Row],[Rating]]&lt;5,"Bueno","Excelente"))))</f>
        <v>Regular</v>
      </c>
    </row>
    <row r="4367" spans="1:16" x14ac:dyDescent="0.2">
      <c r="A4367" s="7" t="s">
        <v>124</v>
      </c>
      <c r="B4367" s="7" t="s">
        <v>1220</v>
      </c>
      <c r="C4367" s="7" t="s">
        <v>171</v>
      </c>
      <c r="D4367" s="8">
        <v>2018</v>
      </c>
      <c r="E4367" s="7" t="s">
        <v>13</v>
      </c>
      <c r="F4367" s="7" t="s">
        <v>2</v>
      </c>
      <c r="G4367" s="7" t="s">
        <v>1</v>
      </c>
      <c r="H4367" s="7" t="s">
        <v>12</v>
      </c>
      <c r="I4367" s="9">
        <v>0.16657250100000001</v>
      </c>
      <c r="J4367" s="10">
        <v>176.1712</v>
      </c>
      <c r="K4367" s="11">
        <v>3.8</v>
      </c>
      <c r="L4367" s="11" t="str">
        <f>IF(Tabla134[[#This Row],[Item Weight]]&lt;$U$12,"Poco Peso",IF(Tabla134[[#This Row],[Item Weight]]&lt;$U$13,"Peso Medio","Peso Alto"))</f>
        <v>Peso Alto</v>
      </c>
      <c r="N4367" s="11">
        <f>IF(Tabla134[[#This Row],[Item Weight (Nulos)]]="",VLOOKUP(Tabla134[[#This Row],[Item Identifier]],'Tabla para Nulos'!$A$3:$B$1563,2,FALSE),Tabla134[[#This Row],[Item Weight (Nulos)]])</f>
        <v>17.349999999999998</v>
      </c>
      <c r="O4367" s="11" t="str">
        <f>IF(Tabla134[[#This Row],[Item Visibility]]&lt;$U$15,"Poca visibilidad",IF(Tabla134[[#This Row],[Item Visibility]]&lt;$U$16,"Visibilidad media","Mayor visibilidad"))</f>
        <v>Mayor visibilidad</v>
      </c>
      <c r="P4367" s="11" t="str">
        <f>IF(Tabla134[[#This Row],[Rating]]&lt;2,"Muy Malo",IF(Tabla134[[#This Row],[Rating]]&lt;3,"Malo",IF(Tabla134[[#This Row],[Rating]]&lt;4,"Regular",IF(Tabla134[[#This Row],[Rating]]&lt;5,"Bueno","Excelente"))))</f>
        <v>Regular</v>
      </c>
    </row>
    <row r="4368" spans="1:16" x14ac:dyDescent="0.2">
      <c r="A4368" s="7" t="s">
        <v>124</v>
      </c>
      <c r="B4368" s="7" t="s">
        <v>1334</v>
      </c>
      <c r="C4368" s="7" t="s">
        <v>171</v>
      </c>
      <c r="D4368" s="8">
        <v>2018</v>
      </c>
      <c r="E4368" s="7" t="s">
        <v>13</v>
      </c>
      <c r="F4368" s="7" t="s">
        <v>2</v>
      </c>
      <c r="G4368" s="7" t="s">
        <v>1</v>
      </c>
      <c r="H4368" s="7" t="s">
        <v>12</v>
      </c>
      <c r="I4368" s="9">
        <v>8.6046569999999999E-3</v>
      </c>
      <c r="J4368" s="10">
        <v>123.1756</v>
      </c>
      <c r="K4368" s="11">
        <v>3.8</v>
      </c>
      <c r="L4368" s="11" t="str">
        <f>IF(Tabla134[[#This Row],[Item Weight]]&lt;$U$12,"Poco Peso",IF(Tabla134[[#This Row],[Item Weight]]&lt;$U$13,"Peso Medio","Peso Alto"))</f>
        <v>Poco Peso</v>
      </c>
      <c r="N4368" s="11">
        <f>IF(Tabla134[[#This Row],[Item Weight (Nulos)]]="",VLOOKUP(Tabla134[[#This Row],[Item Identifier]],'Tabla para Nulos'!$A$3:$B$1563,2,FALSE),Tabla134[[#This Row],[Item Weight (Nulos)]])</f>
        <v>5.03</v>
      </c>
      <c r="O4368" s="11" t="str">
        <f>IF(Tabla134[[#This Row],[Item Visibility]]&lt;$U$15,"Poca visibilidad",IF(Tabla134[[#This Row],[Item Visibility]]&lt;$U$16,"Visibilidad media","Mayor visibilidad"))</f>
        <v>Poca visibilidad</v>
      </c>
      <c r="P4368" s="11" t="str">
        <f>IF(Tabla134[[#This Row],[Rating]]&lt;2,"Muy Malo",IF(Tabla134[[#This Row],[Rating]]&lt;3,"Malo",IF(Tabla134[[#This Row],[Rating]]&lt;4,"Regular",IF(Tabla134[[#This Row],[Rating]]&lt;5,"Bueno","Excelente"))))</f>
        <v>Regular</v>
      </c>
    </row>
    <row r="4369" spans="1:16" x14ac:dyDescent="0.2">
      <c r="A4369" s="7" t="s">
        <v>124</v>
      </c>
      <c r="B4369" s="7" t="s">
        <v>608</v>
      </c>
      <c r="C4369" s="7" t="s">
        <v>165</v>
      </c>
      <c r="D4369" s="8">
        <v>2018</v>
      </c>
      <c r="E4369" s="7" t="s">
        <v>13</v>
      </c>
      <c r="F4369" s="7" t="s">
        <v>2</v>
      </c>
      <c r="G4369" s="7" t="s">
        <v>1</v>
      </c>
      <c r="H4369" s="7" t="s">
        <v>12</v>
      </c>
      <c r="I4369" s="9">
        <v>3.9768320000000003E-2</v>
      </c>
      <c r="J4369" s="10">
        <v>83.990799999999993</v>
      </c>
      <c r="K4369" s="11">
        <v>3.8</v>
      </c>
      <c r="L4369" s="11" t="str">
        <f>IF(Tabla134[[#This Row],[Item Weight]]&lt;$U$12,"Poco Peso",IF(Tabla134[[#This Row],[Item Weight]]&lt;$U$13,"Peso Medio","Peso Alto"))</f>
        <v>Peso Medio</v>
      </c>
      <c r="N4369" s="11">
        <f>IF(Tabla134[[#This Row],[Item Weight (Nulos)]]="",VLOOKUP(Tabla134[[#This Row],[Item Identifier]],'Tabla para Nulos'!$A$3:$B$1563,2,FALSE),Tabla134[[#This Row],[Item Weight (Nulos)]])</f>
        <v>9.3949999999999978</v>
      </c>
      <c r="O4369" s="11" t="str">
        <f>IF(Tabla134[[#This Row],[Item Visibility]]&lt;$U$15,"Poca visibilidad",IF(Tabla134[[#This Row],[Item Visibility]]&lt;$U$16,"Visibilidad media","Mayor visibilidad"))</f>
        <v>Visibilidad media</v>
      </c>
      <c r="P4369" s="11" t="str">
        <f>IF(Tabla134[[#This Row],[Rating]]&lt;2,"Muy Malo",IF(Tabla134[[#This Row],[Rating]]&lt;3,"Malo",IF(Tabla134[[#This Row],[Rating]]&lt;4,"Regular",IF(Tabla134[[#This Row],[Rating]]&lt;5,"Bueno","Excelente"))))</f>
        <v>Regular</v>
      </c>
    </row>
    <row r="4370" spans="1:16" x14ac:dyDescent="0.2">
      <c r="A4370" s="7" t="s">
        <v>124</v>
      </c>
      <c r="B4370" s="7" t="s">
        <v>1001</v>
      </c>
      <c r="C4370" s="7" t="s">
        <v>165</v>
      </c>
      <c r="D4370" s="8">
        <v>2018</v>
      </c>
      <c r="E4370" s="7" t="s">
        <v>13</v>
      </c>
      <c r="F4370" s="7" t="s">
        <v>2</v>
      </c>
      <c r="G4370" s="7" t="s">
        <v>1</v>
      </c>
      <c r="H4370" s="7" t="s">
        <v>12</v>
      </c>
      <c r="I4370" s="9">
        <v>7.3012870999999993E-2</v>
      </c>
      <c r="J4370" s="10">
        <v>67.514200000000002</v>
      </c>
      <c r="K4370" s="11">
        <v>3.8</v>
      </c>
      <c r="L4370" s="11" t="str">
        <f>IF(Tabla134[[#This Row],[Item Weight]]&lt;$U$12,"Poco Peso",IF(Tabla134[[#This Row],[Item Weight]]&lt;$U$13,"Peso Medio","Peso Alto"))</f>
        <v>Peso Medio</v>
      </c>
      <c r="N4370" s="11">
        <f>IF(Tabla134[[#This Row],[Item Weight (Nulos)]]="",VLOOKUP(Tabla134[[#This Row],[Item Identifier]],'Tabla para Nulos'!$A$3:$B$1563,2,FALSE),Tabla134[[#This Row],[Item Weight (Nulos)]])</f>
        <v>11.15</v>
      </c>
      <c r="O4370" s="11" t="str">
        <f>IF(Tabla134[[#This Row],[Item Visibility]]&lt;$U$15,"Poca visibilidad",IF(Tabla134[[#This Row],[Item Visibility]]&lt;$U$16,"Visibilidad media","Mayor visibilidad"))</f>
        <v>Visibilidad media</v>
      </c>
      <c r="P4370" s="11" t="str">
        <f>IF(Tabla134[[#This Row],[Rating]]&lt;2,"Muy Malo",IF(Tabla134[[#This Row],[Rating]]&lt;3,"Malo",IF(Tabla134[[#This Row],[Rating]]&lt;4,"Regular",IF(Tabla134[[#This Row],[Rating]]&lt;5,"Bueno","Excelente"))))</f>
        <v>Regular</v>
      </c>
    </row>
    <row r="4371" spans="1:16" x14ac:dyDescent="0.2">
      <c r="A4371" s="7" t="s">
        <v>124</v>
      </c>
      <c r="B4371" s="7" t="s">
        <v>860</v>
      </c>
      <c r="C4371" s="7" t="s">
        <v>163</v>
      </c>
      <c r="D4371" s="8">
        <v>2018</v>
      </c>
      <c r="E4371" s="7" t="s">
        <v>13</v>
      </c>
      <c r="F4371" s="7" t="s">
        <v>2</v>
      </c>
      <c r="G4371" s="7" t="s">
        <v>1</v>
      </c>
      <c r="H4371" s="7" t="s">
        <v>12</v>
      </c>
      <c r="I4371" s="9">
        <v>5.3764023000000001E-2</v>
      </c>
      <c r="J4371" s="10">
        <v>195.77680000000001</v>
      </c>
      <c r="K4371" s="11">
        <v>3.8</v>
      </c>
      <c r="L4371" s="11" t="str">
        <f>IF(Tabla134[[#This Row],[Item Weight]]&lt;$U$12,"Poco Peso",IF(Tabla134[[#This Row],[Item Weight]]&lt;$U$13,"Peso Medio","Peso Alto"))</f>
        <v>Peso Alto</v>
      </c>
      <c r="N4371" s="11">
        <f>IF(Tabla134[[#This Row],[Item Weight (Nulos)]]="",VLOOKUP(Tabla134[[#This Row],[Item Identifier]],'Tabla para Nulos'!$A$3:$B$1563,2,FALSE),Tabla134[[#This Row],[Item Weight (Nulos)]])</f>
        <v>19.849999999999998</v>
      </c>
      <c r="O4371" s="11" t="str">
        <f>IF(Tabla134[[#This Row],[Item Visibility]]&lt;$U$15,"Poca visibilidad",IF(Tabla134[[#This Row],[Item Visibility]]&lt;$U$16,"Visibilidad media","Mayor visibilidad"))</f>
        <v>Visibilidad media</v>
      </c>
      <c r="P4371" s="11" t="str">
        <f>IF(Tabla134[[#This Row],[Rating]]&lt;2,"Muy Malo",IF(Tabla134[[#This Row],[Rating]]&lt;3,"Malo",IF(Tabla134[[#This Row],[Rating]]&lt;4,"Regular",IF(Tabla134[[#This Row],[Rating]]&lt;5,"Bueno","Excelente"))))</f>
        <v>Regular</v>
      </c>
    </row>
    <row r="4372" spans="1:16" x14ac:dyDescent="0.2">
      <c r="A4372" s="7" t="s">
        <v>124</v>
      </c>
      <c r="B4372" s="7" t="s">
        <v>1541</v>
      </c>
      <c r="C4372" s="7" t="s">
        <v>14</v>
      </c>
      <c r="D4372" s="8">
        <v>2018</v>
      </c>
      <c r="E4372" s="7" t="s">
        <v>13</v>
      </c>
      <c r="F4372" s="7" t="s">
        <v>2</v>
      </c>
      <c r="G4372" s="7" t="s">
        <v>1</v>
      </c>
      <c r="H4372" s="7" t="s">
        <v>12</v>
      </c>
      <c r="I4372" s="9">
        <v>1.5693327999999999E-2</v>
      </c>
      <c r="J4372" s="10">
        <v>150.73660000000001</v>
      </c>
      <c r="K4372" s="11">
        <v>3.8</v>
      </c>
      <c r="L4372" s="11" t="str">
        <f>IF(Tabla134[[#This Row],[Item Weight]]&lt;$U$12,"Poco Peso",IF(Tabla134[[#This Row],[Item Weight]]&lt;$U$13,"Peso Medio","Peso Alto"))</f>
        <v>Peso Alto</v>
      </c>
      <c r="N4372" s="11">
        <f>IF(Tabla134[[#This Row],[Item Weight (Nulos)]]="",VLOOKUP(Tabla134[[#This Row],[Item Identifier]],'Tabla para Nulos'!$A$3:$B$1563,2,FALSE),Tabla134[[#This Row],[Item Weight (Nulos)]])</f>
        <v>18.599999999999998</v>
      </c>
      <c r="O4372" s="11" t="str">
        <f>IF(Tabla134[[#This Row],[Item Visibility]]&lt;$U$15,"Poca visibilidad",IF(Tabla134[[#This Row],[Item Visibility]]&lt;$U$16,"Visibilidad media","Mayor visibilidad"))</f>
        <v>Poca visibilidad</v>
      </c>
      <c r="P4372" s="11" t="str">
        <f>IF(Tabla134[[#This Row],[Rating]]&lt;2,"Muy Malo",IF(Tabla134[[#This Row],[Rating]]&lt;3,"Malo",IF(Tabla134[[#This Row],[Rating]]&lt;4,"Regular",IF(Tabla134[[#This Row],[Rating]]&lt;5,"Bueno","Excelente"))))</f>
        <v>Regular</v>
      </c>
    </row>
    <row r="4373" spans="1:16" x14ac:dyDescent="0.2">
      <c r="A4373" s="7" t="s">
        <v>6</v>
      </c>
      <c r="B4373" s="7" t="s">
        <v>842</v>
      </c>
      <c r="C4373" s="7" t="s">
        <v>28</v>
      </c>
      <c r="D4373" s="8">
        <v>2018</v>
      </c>
      <c r="E4373" s="7" t="s">
        <v>13</v>
      </c>
      <c r="F4373" s="7" t="s">
        <v>2</v>
      </c>
      <c r="G4373" s="7" t="s">
        <v>1</v>
      </c>
      <c r="H4373" s="7" t="s">
        <v>12</v>
      </c>
      <c r="I4373" s="9">
        <v>0.12763896599999999</v>
      </c>
      <c r="J4373" s="10">
        <v>104.53319999999999</v>
      </c>
      <c r="K4373" s="11">
        <v>3.8</v>
      </c>
      <c r="L4373" s="11" t="str">
        <f>IF(Tabla134[[#This Row],[Item Weight]]&lt;$U$12,"Poco Peso",IF(Tabla134[[#This Row],[Item Weight]]&lt;$U$13,"Peso Medio","Peso Alto"))</f>
        <v>Peso Medio</v>
      </c>
      <c r="N4373" s="11">
        <f>IF(Tabla134[[#This Row],[Item Weight (Nulos)]]="",VLOOKUP(Tabla134[[#This Row],[Item Identifier]],'Tabla para Nulos'!$A$3:$B$1563,2,FALSE),Tabla134[[#This Row],[Item Weight (Nulos)]])</f>
        <v>14.5</v>
      </c>
      <c r="O4373" s="11" t="str">
        <f>IF(Tabla134[[#This Row],[Item Visibility]]&lt;$U$15,"Poca visibilidad",IF(Tabla134[[#This Row],[Item Visibility]]&lt;$U$16,"Visibilidad media","Mayor visibilidad"))</f>
        <v>Mayor visibilidad</v>
      </c>
      <c r="P4373" s="11" t="str">
        <f>IF(Tabla134[[#This Row],[Rating]]&lt;2,"Muy Malo",IF(Tabla134[[#This Row],[Rating]]&lt;3,"Malo",IF(Tabla134[[#This Row],[Rating]]&lt;4,"Regular",IF(Tabla134[[#This Row],[Rating]]&lt;5,"Bueno","Excelente"))))</f>
        <v>Regular</v>
      </c>
    </row>
    <row r="4374" spans="1:16" x14ac:dyDescent="0.2">
      <c r="A4374" s="7" t="s">
        <v>6</v>
      </c>
      <c r="B4374" s="7" t="s">
        <v>1332</v>
      </c>
      <c r="C4374" s="7" t="s">
        <v>25</v>
      </c>
      <c r="D4374" s="8">
        <v>2018</v>
      </c>
      <c r="E4374" s="7" t="s">
        <v>13</v>
      </c>
      <c r="F4374" s="7" t="s">
        <v>2</v>
      </c>
      <c r="G4374" s="7" t="s">
        <v>1</v>
      </c>
      <c r="H4374" s="7" t="s">
        <v>12</v>
      </c>
      <c r="I4374" s="9">
        <v>2.7214272000000001E-2</v>
      </c>
      <c r="J4374" s="10">
        <v>159.69200000000001</v>
      </c>
      <c r="K4374" s="11">
        <v>3.8</v>
      </c>
      <c r="L4374" s="11" t="str">
        <f>IF(Tabla134[[#This Row],[Item Weight]]&lt;$U$12,"Poco Peso",IF(Tabla134[[#This Row],[Item Weight]]&lt;$U$13,"Peso Medio","Peso Alto"))</f>
        <v>Peso Alto</v>
      </c>
      <c r="N4374" s="11">
        <f>IF(Tabla134[[#This Row],[Item Weight (Nulos)]]="",VLOOKUP(Tabla134[[#This Row],[Item Identifier]],'Tabla para Nulos'!$A$3:$B$1563,2,FALSE),Tabla134[[#This Row],[Item Weight (Nulos)]])</f>
        <v>19.5</v>
      </c>
      <c r="O4374" s="11" t="str">
        <f>IF(Tabla134[[#This Row],[Item Visibility]]&lt;$U$15,"Poca visibilidad",IF(Tabla134[[#This Row],[Item Visibility]]&lt;$U$16,"Visibilidad media","Mayor visibilidad"))</f>
        <v>Visibilidad media</v>
      </c>
      <c r="P4374" s="11" t="str">
        <f>IF(Tabla134[[#This Row],[Rating]]&lt;2,"Muy Malo",IF(Tabla134[[#This Row],[Rating]]&lt;3,"Malo",IF(Tabla134[[#This Row],[Rating]]&lt;4,"Regular",IF(Tabla134[[#This Row],[Rating]]&lt;5,"Bueno","Excelente"))))</f>
        <v>Regular</v>
      </c>
    </row>
    <row r="4375" spans="1:16" x14ac:dyDescent="0.2">
      <c r="A4375" s="7" t="s">
        <v>6</v>
      </c>
      <c r="B4375" s="7" t="s">
        <v>1142</v>
      </c>
      <c r="C4375" s="7" t="s">
        <v>25</v>
      </c>
      <c r="D4375" s="8">
        <v>2018</v>
      </c>
      <c r="E4375" s="7" t="s">
        <v>13</v>
      </c>
      <c r="F4375" s="7" t="s">
        <v>2</v>
      </c>
      <c r="G4375" s="7" t="s">
        <v>1</v>
      </c>
      <c r="H4375" s="7" t="s">
        <v>12</v>
      </c>
      <c r="I4375" s="9">
        <v>7.1806045999999998E-2</v>
      </c>
      <c r="J4375" s="10">
        <v>186.5924</v>
      </c>
      <c r="K4375" s="11">
        <v>3.8</v>
      </c>
      <c r="L4375" s="11" t="str">
        <f>IF(Tabla134[[#This Row],[Item Weight]]&lt;$U$12,"Poco Peso",IF(Tabla134[[#This Row],[Item Weight]]&lt;$U$13,"Peso Medio","Peso Alto"))</f>
        <v>Poco Peso</v>
      </c>
      <c r="N4375" s="11">
        <f>IF(Tabla134[[#This Row],[Item Weight (Nulos)]]="",VLOOKUP(Tabla134[[#This Row],[Item Identifier]],'Tabla para Nulos'!$A$3:$B$1563,2,FALSE),Tabla134[[#This Row],[Item Weight (Nulos)]])</f>
        <v>8.7100000000000009</v>
      </c>
      <c r="O4375" s="11" t="str">
        <f>IF(Tabla134[[#This Row],[Item Visibility]]&lt;$U$15,"Poca visibilidad",IF(Tabla134[[#This Row],[Item Visibility]]&lt;$U$16,"Visibilidad media","Mayor visibilidad"))</f>
        <v>Visibilidad media</v>
      </c>
      <c r="P4375" s="11" t="str">
        <f>IF(Tabla134[[#This Row],[Rating]]&lt;2,"Muy Malo",IF(Tabla134[[#This Row],[Rating]]&lt;3,"Malo",IF(Tabla134[[#This Row],[Rating]]&lt;4,"Regular",IF(Tabla134[[#This Row],[Rating]]&lt;5,"Bueno","Excelente"))))</f>
        <v>Regular</v>
      </c>
    </row>
    <row r="4376" spans="1:16" x14ac:dyDescent="0.2">
      <c r="A4376" s="7" t="s">
        <v>6</v>
      </c>
      <c r="B4376" s="7" t="s">
        <v>380</v>
      </c>
      <c r="C4376" s="7" t="s">
        <v>25</v>
      </c>
      <c r="D4376" s="8">
        <v>2018</v>
      </c>
      <c r="E4376" s="7" t="s">
        <v>13</v>
      </c>
      <c r="F4376" s="7" t="s">
        <v>2</v>
      </c>
      <c r="G4376" s="7" t="s">
        <v>1</v>
      </c>
      <c r="H4376" s="7" t="s">
        <v>12</v>
      </c>
      <c r="I4376" s="9">
        <v>5.3361619999999998E-2</v>
      </c>
      <c r="J4376" s="10">
        <v>200.17420000000001</v>
      </c>
      <c r="K4376" s="11">
        <v>3.8</v>
      </c>
      <c r="L4376" s="11" t="str">
        <f>IF(Tabla134[[#This Row],[Item Weight]]&lt;$U$12,"Poco Peso",IF(Tabla134[[#This Row],[Item Weight]]&lt;$U$13,"Peso Medio","Peso Alto"))</f>
        <v>Poco Peso</v>
      </c>
      <c r="N4376" s="11">
        <f>IF(Tabla134[[#This Row],[Item Weight (Nulos)]]="",VLOOKUP(Tabla134[[#This Row],[Item Identifier]],'Tabla para Nulos'!$A$3:$B$1563,2,FALSE),Tabla134[[#This Row],[Item Weight (Nulos)]])</f>
        <v>5.4050000000000002</v>
      </c>
      <c r="O4376" s="11" t="str">
        <f>IF(Tabla134[[#This Row],[Item Visibility]]&lt;$U$15,"Poca visibilidad",IF(Tabla134[[#This Row],[Item Visibility]]&lt;$U$16,"Visibilidad media","Mayor visibilidad"))</f>
        <v>Visibilidad media</v>
      </c>
      <c r="P4376" s="11" t="str">
        <f>IF(Tabla134[[#This Row],[Rating]]&lt;2,"Muy Malo",IF(Tabla134[[#This Row],[Rating]]&lt;3,"Malo",IF(Tabla134[[#This Row],[Rating]]&lt;4,"Regular",IF(Tabla134[[#This Row],[Rating]]&lt;5,"Bueno","Excelente"))))</f>
        <v>Regular</v>
      </c>
    </row>
    <row r="4377" spans="1:16" x14ac:dyDescent="0.2">
      <c r="A4377" s="7" t="s">
        <v>6</v>
      </c>
      <c r="B4377" s="7" t="s">
        <v>375</v>
      </c>
      <c r="C4377" s="7" t="s">
        <v>25</v>
      </c>
      <c r="D4377" s="8">
        <v>2018</v>
      </c>
      <c r="E4377" s="7" t="s">
        <v>13</v>
      </c>
      <c r="F4377" s="7" t="s">
        <v>2</v>
      </c>
      <c r="G4377" s="7" t="s">
        <v>1</v>
      </c>
      <c r="H4377" s="7" t="s">
        <v>12</v>
      </c>
      <c r="I4377" s="9">
        <v>0.13884628900000001</v>
      </c>
      <c r="J4377" s="10">
        <v>263.78840000000002</v>
      </c>
      <c r="K4377" s="11">
        <v>3.8</v>
      </c>
      <c r="L4377" s="11" t="str">
        <f>IF(Tabla134[[#This Row],[Item Weight]]&lt;$U$12,"Poco Peso",IF(Tabla134[[#This Row],[Item Weight]]&lt;$U$13,"Peso Medio","Peso Alto"))</f>
        <v>Peso Alto</v>
      </c>
      <c r="N4377" s="11">
        <f>IF(Tabla134[[#This Row],[Item Weight (Nulos)]]="",VLOOKUP(Tabla134[[#This Row],[Item Identifier]],'Tabla para Nulos'!$A$3:$B$1563,2,FALSE),Tabla134[[#This Row],[Item Weight (Nulos)]])</f>
        <v>17</v>
      </c>
      <c r="O4377" s="11" t="str">
        <f>IF(Tabla134[[#This Row],[Item Visibility]]&lt;$U$15,"Poca visibilidad",IF(Tabla134[[#This Row],[Item Visibility]]&lt;$U$16,"Visibilidad media","Mayor visibilidad"))</f>
        <v>Mayor visibilidad</v>
      </c>
      <c r="P4377" s="11" t="str">
        <f>IF(Tabla134[[#This Row],[Rating]]&lt;2,"Muy Malo",IF(Tabla134[[#This Row],[Rating]]&lt;3,"Malo",IF(Tabla134[[#This Row],[Rating]]&lt;4,"Regular",IF(Tabla134[[#This Row],[Rating]]&lt;5,"Bueno","Excelente"))))</f>
        <v>Regular</v>
      </c>
    </row>
    <row r="4378" spans="1:16" x14ac:dyDescent="0.2">
      <c r="A4378" s="7" t="s">
        <v>6</v>
      </c>
      <c r="B4378" s="7" t="s">
        <v>1124</v>
      </c>
      <c r="C4378" s="7" t="s">
        <v>47</v>
      </c>
      <c r="D4378" s="8">
        <v>2018</v>
      </c>
      <c r="E4378" s="7" t="s">
        <v>13</v>
      </c>
      <c r="F4378" s="7" t="s">
        <v>2</v>
      </c>
      <c r="G4378" s="7" t="s">
        <v>1</v>
      </c>
      <c r="H4378" s="7" t="s">
        <v>12</v>
      </c>
      <c r="I4378" s="9">
        <v>1.5016890999999999E-2</v>
      </c>
      <c r="J4378" s="10">
        <v>248.64080000000001</v>
      </c>
      <c r="K4378" s="11">
        <v>3.8</v>
      </c>
      <c r="L4378" s="11" t="str">
        <f>IF(Tabla134[[#This Row],[Item Weight]]&lt;$U$12,"Poco Peso",IF(Tabla134[[#This Row],[Item Weight]]&lt;$U$13,"Peso Medio","Peso Alto"))</f>
        <v>Peso Medio</v>
      </c>
      <c r="N4378" s="11">
        <f>IF(Tabla134[[#This Row],[Item Weight (Nulos)]]="",VLOOKUP(Tabla134[[#This Row],[Item Identifier]],'Tabla para Nulos'!$A$3:$B$1563,2,FALSE),Tabla134[[#This Row],[Item Weight (Nulos)]])</f>
        <v>9.8000000000000007</v>
      </c>
      <c r="O4378" s="11" t="str">
        <f>IF(Tabla134[[#This Row],[Item Visibility]]&lt;$U$15,"Poca visibilidad",IF(Tabla134[[#This Row],[Item Visibility]]&lt;$U$16,"Visibilidad media","Mayor visibilidad"))</f>
        <v>Poca visibilidad</v>
      </c>
      <c r="P4378" s="11" t="str">
        <f>IF(Tabla134[[#This Row],[Rating]]&lt;2,"Muy Malo",IF(Tabla134[[#This Row],[Rating]]&lt;3,"Malo",IF(Tabla134[[#This Row],[Rating]]&lt;4,"Regular",IF(Tabla134[[#This Row],[Rating]]&lt;5,"Bueno","Excelente"))))</f>
        <v>Regular</v>
      </c>
    </row>
    <row r="4379" spans="1:16" x14ac:dyDescent="0.2">
      <c r="A4379" s="7" t="s">
        <v>6</v>
      </c>
      <c r="B4379" s="7" t="s">
        <v>1512</v>
      </c>
      <c r="C4379" s="7" t="s">
        <v>47</v>
      </c>
      <c r="D4379" s="8">
        <v>2018</v>
      </c>
      <c r="E4379" s="7" t="s">
        <v>13</v>
      </c>
      <c r="F4379" s="7" t="s">
        <v>2</v>
      </c>
      <c r="G4379" s="7" t="s">
        <v>1</v>
      </c>
      <c r="H4379" s="7" t="s">
        <v>12</v>
      </c>
      <c r="I4379" s="9">
        <v>9.5635060999999993E-2</v>
      </c>
      <c r="J4379" s="10">
        <v>130.79419999999999</v>
      </c>
      <c r="K4379" s="11">
        <v>3.8</v>
      </c>
      <c r="L4379" s="11" t="str">
        <f>IF(Tabla134[[#This Row],[Item Weight]]&lt;$U$12,"Poco Peso",IF(Tabla134[[#This Row],[Item Weight]]&lt;$U$13,"Peso Medio","Peso Alto"))</f>
        <v>Peso Medio</v>
      </c>
      <c r="N4379" s="11">
        <f>IF(Tabla134[[#This Row],[Item Weight (Nulos)]]="",VLOOKUP(Tabla134[[#This Row],[Item Identifier]],'Tabla para Nulos'!$A$3:$B$1563,2,FALSE),Tabla134[[#This Row],[Item Weight (Nulos)]])</f>
        <v>15.099999999999998</v>
      </c>
      <c r="O4379" s="11" t="str">
        <f>IF(Tabla134[[#This Row],[Item Visibility]]&lt;$U$15,"Poca visibilidad",IF(Tabla134[[#This Row],[Item Visibility]]&lt;$U$16,"Visibilidad media","Mayor visibilidad"))</f>
        <v>Mayor visibilidad</v>
      </c>
      <c r="P4379" s="11" t="str">
        <f>IF(Tabla134[[#This Row],[Rating]]&lt;2,"Muy Malo",IF(Tabla134[[#This Row],[Rating]]&lt;3,"Malo",IF(Tabla134[[#This Row],[Rating]]&lt;4,"Regular",IF(Tabla134[[#This Row],[Rating]]&lt;5,"Bueno","Excelente"))))</f>
        <v>Regular</v>
      </c>
    </row>
    <row r="4380" spans="1:16" x14ac:dyDescent="0.2">
      <c r="A4380" s="7" t="s">
        <v>6</v>
      </c>
      <c r="B4380" s="7" t="s">
        <v>934</v>
      </c>
      <c r="C4380" s="7" t="s">
        <v>47</v>
      </c>
      <c r="D4380" s="8">
        <v>2018</v>
      </c>
      <c r="E4380" s="7" t="s">
        <v>13</v>
      </c>
      <c r="F4380" s="7" t="s">
        <v>2</v>
      </c>
      <c r="G4380" s="7" t="s">
        <v>1</v>
      </c>
      <c r="H4380" s="7" t="s">
        <v>12</v>
      </c>
      <c r="I4380" s="9">
        <v>9.6046303999999999E-2</v>
      </c>
      <c r="J4380" s="10">
        <v>178.7028</v>
      </c>
      <c r="K4380" s="11">
        <v>3.8</v>
      </c>
      <c r="L4380" s="11" t="str">
        <f>IF(Tabla134[[#This Row],[Item Weight]]&lt;$U$12,"Poco Peso",IF(Tabla134[[#This Row],[Item Weight]]&lt;$U$13,"Peso Medio","Peso Alto"))</f>
        <v>Peso Alto</v>
      </c>
      <c r="N4380" s="11">
        <f>IF(Tabla134[[#This Row],[Item Weight (Nulos)]]="",VLOOKUP(Tabla134[[#This Row],[Item Identifier]],'Tabla para Nulos'!$A$3:$B$1563,2,FALSE),Tabla134[[#This Row],[Item Weight (Nulos)]])</f>
        <v>20.2</v>
      </c>
      <c r="O4380" s="11" t="str">
        <f>IF(Tabla134[[#This Row],[Item Visibility]]&lt;$U$15,"Poca visibilidad",IF(Tabla134[[#This Row],[Item Visibility]]&lt;$U$16,"Visibilidad media","Mayor visibilidad"))</f>
        <v>Mayor visibilidad</v>
      </c>
      <c r="P4380" s="11" t="str">
        <f>IF(Tabla134[[#This Row],[Rating]]&lt;2,"Muy Malo",IF(Tabla134[[#This Row],[Rating]]&lt;3,"Malo",IF(Tabla134[[#This Row],[Rating]]&lt;4,"Regular",IF(Tabla134[[#This Row],[Rating]]&lt;5,"Bueno","Excelente"))))</f>
        <v>Regular</v>
      </c>
    </row>
    <row r="4381" spans="1:16" x14ac:dyDescent="0.2">
      <c r="A4381" s="7" t="s">
        <v>6</v>
      </c>
      <c r="B4381" s="7" t="s">
        <v>723</v>
      </c>
      <c r="C4381" s="7" t="s">
        <v>47</v>
      </c>
      <c r="D4381" s="8">
        <v>2018</v>
      </c>
      <c r="E4381" s="7" t="s">
        <v>13</v>
      </c>
      <c r="F4381" s="7" t="s">
        <v>2</v>
      </c>
      <c r="G4381" s="7" t="s">
        <v>1</v>
      </c>
      <c r="H4381" s="7" t="s">
        <v>12</v>
      </c>
      <c r="I4381" s="9">
        <v>4.9435597999999997E-2</v>
      </c>
      <c r="J4381" s="10">
        <v>209.7586</v>
      </c>
      <c r="K4381" s="11">
        <v>3.8</v>
      </c>
      <c r="L4381" s="11" t="str">
        <f>IF(Tabla134[[#This Row],[Item Weight]]&lt;$U$12,"Poco Peso",IF(Tabla134[[#This Row],[Item Weight]]&lt;$U$13,"Peso Medio","Peso Alto"))</f>
        <v>Peso Medio</v>
      </c>
      <c r="N4381" s="11">
        <f>IF(Tabla134[[#This Row],[Item Weight (Nulos)]]="",VLOOKUP(Tabla134[[#This Row],[Item Identifier]],'Tabla para Nulos'!$A$3:$B$1563,2,FALSE),Tabla134[[#This Row],[Item Weight (Nulos)]])</f>
        <v>14.3</v>
      </c>
      <c r="O4381" s="11" t="str">
        <f>IF(Tabla134[[#This Row],[Item Visibility]]&lt;$U$15,"Poca visibilidad",IF(Tabla134[[#This Row],[Item Visibility]]&lt;$U$16,"Visibilidad media","Mayor visibilidad"))</f>
        <v>Visibilidad media</v>
      </c>
      <c r="P4381" s="11" t="str">
        <f>IF(Tabla134[[#This Row],[Rating]]&lt;2,"Muy Malo",IF(Tabla134[[#This Row],[Rating]]&lt;3,"Malo",IF(Tabla134[[#This Row],[Rating]]&lt;4,"Regular",IF(Tabla134[[#This Row],[Rating]]&lt;5,"Bueno","Excelente"))))</f>
        <v>Regular</v>
      </c>
    </row>
    <row r="4382" spans="1:16" x14ac:dyDescent="0.2">
      <c r="A4382" s="7" t="s">
        <v>6</v>
      </c>
      <c r="B4382" s="7" t="s">
        <v>802</v>
      </c>
      <c r="C4382" s="7" t="s">
        <v>14</v>
      </c>
      <c r="D4382" s="8">
        <v>2018</v>
      </c>
      <c r="E4382" s="7" t="s">
        <v>13</v>
      </c>
      <c r="F4382" s="7" t="s">
        <v>2</v>
      </c>
      <c r="G4382" s="7" t="s">
        <v>1</v>
      </c>
      <c r="H4382" s="7" t="s">
        <v>12</v>
      </c>
      <c r="I4382" s="9">
        <v>1.2203914999999999E-2</v>
      </c>
      <c r="J4382" s="10">
        <v>133.22839999999999</v>
      </c>
      <c r="K4382" s="11">
        <v>3.8</v>
      </c>
      <c r="L4382" s="11" t="str">
        <f>IF(Tabla134[[#This Row],[Item Weight]]&lt;$U$12,"Poco Peso",IF(Tabla134[[#This Row],[Item Weight]]&lt;$U$13,"Peso Medio","Peso Alto"))</f>
        <v>Peso Medio</v>
      </c>
      <c r="N4382" s="11">
        <f>IF(Tabla134[[#This Row],[Item Weight (Nulos)]]="",VLOOKUP(Tabla134[[#This Row],[Item Identifier]],'Tabla para Nulos'!$A$3:$B$1563,2,FALSE),Tabla134[[#This Row],[Item Weight (Nulos)]])</f>
        <v>15.15</v>
      </c>
      <c r="O4382" s="11" t="str">
        <f>IF(Tabla134[[#This Row],[Item Visibility]]&lt;$U$15,"Poca visibilidad",IF(Tabla134[[#This Row],[Item Visibility]]&lt;$U$16,"Visibilidad media","Mayor visibilidad"))</f>
        <v>Poca visibilidad</v>
      </c>
      <c r="P4382" s="11" t="str">
        <f>IF(Tabla134[[#This Row],[Rating]]&lt;2,"Muy Malo",IF(Tabla134[[#This Row],[Rating]]&lt;3,"Malo",IF(Tabla134[[#This Row],[Rating]]&lt;4,"Regular",IF(Tabla134[[#This Row],[Rating]]&lt;5,"Bueno","Excelente"))))</f>
        <v>Regular</v>
      </c>
    </row>
    <row r="4383" spans="1:16" x14ac:dyDescent="0.2">
      <c r="A4383" s="7" t="s">
        <v>21</v>
      </c>
      <c r="B4383" s="7" t="s">
        <v>1450</v>
      </c>
      <c r="C4383" s="7" t="s">
        <v>10</v>
      </c>
      <c r="D4383" s="8">
        <v>2018</v>
      </c>
      <c r="E4383" s="7" t="s">
        <v>13</v>
      </c>
      <c r="F4383" s="7" t="s">
        <v>2</v>
      </c>
      <c r="G4383" s="7" t="s">
        <v>1</v>
      </c>
      <c r="H4383" s="7" t="s">
        <v>12</v>
      </c>
      <c r="I4383" s="9">
        <v>2.9640604000000001E-2</v>
      </c>
      <c r="J4383" s="10">
        <v>40.813800000000001</v>
      </c>
      <c r="K4383" s="11">
        <v>3.8</v>
      </c>
      <c r="L4383" s="11" t="str">
        <f>IF(Tabla134[[#This Row],[Item Weight]]&lt;$U$12,"Poco Peso",IF(Tabla134[[#This Row],[Item Weight]]&lt;$U$13,"Peso Medio","Peso Alto"))</f>
        <v>Poco Peso</v>
      </c>
      <c r="N4383" s="11">
        <f>IF(Tabla134[[#This Row],[Item Weight (Nulos)]]="",VLOOKUP(Tabla134[[#This Row],[Item Identifier]],'Tabla para Nulos'!$A$3:$B$1563,2,FALSE),Tabla134[[#This Row],[Item Weight (Nulos)]])</f>
        <v>8.3249999999999993</v>
      </c>
      <c r="O4383" s="11" t="str">
        <f>IF(Tabla134[[#This Row],[Item Visibility]]&lt;$U$15,"Poca visibilidad",IF(Tabla134[[#This Row],[Item Visibility]]&lt;$U$16,"Visibilidad media","Mayor visibilidad"))</f>
        <v>Visibilidad media</v>
      </c>
      <c r="P4383" s="11" t="str">
        <f>IF(Tabla134[[#This Row],[Rating]]&lt;2,"Muy Malo",IF(Tabla134[[#This Row],[Rating]]&lt;3,"Malo",IF(Tabla134[[#This Row],[Rating]]&lt;4,"Regular",IF(Tabla134[[#This Row],[Rating]]&lt;5,"Bueno","Excelente"))))</f>
        <v>Regular</v>
      </c>
    </row>
    <row r="4384" spans="1:16" x14ac:dyDescent="0.2">
      <c r="A4384" s="7" t="s">
        <v>6</v>
      </c>
      <c r="B4384" s="7" t="s">
        <v>340</v>
      </c>
      <c r="C4384" s="7" t="s">
        <v>10</v>
      </c>
      <c r="D4384" s="8">
        <v>2011</v>
      </c>
      <c r="E4384" s="7" t="s">
        <v>703</v>
      </c>
      <c r="F4384" s="7" t="s">
        <v>2</v>
      </c>
      <c r="G4384" s="7" t="s">
        <v>702</v>
      </c>
      <c r="H4384" s="7" t="s">
        <v>1621</v>
      </c>
      <c r="I4384" s="9">
        <v>0</v>
      </c>
      <c r="J4384" s="10">
        <v>182.095</v>
      </c>
      <c r="K4384" s="11">
        <v>3.7</v>
      </c>
      <c r="L4384" s="11" t="str">
        <f>IF(Tabla134[[#This Row],[Item Weight]]&lt;$U$12,"Poco Peso",IF(Tabla134[[#This Row],[Item Weight]]&lt;$U$13,"Peso Medio","Peso Alto"))</f>
        <v>Peso Alto</v>
      </c>
      <c r="M4384" s="7">
        <v>19.2</v>
      </c>
      <c r="N4384" s="11">
        <f>IF(Tabla134[[#This Row],[Item Weight (Nulos)]]="",VLOOKUP(Tabla134[[#This Row],[Item Identifier]],'Tabla para Nulos'!$A$3:$B$1563,2,FALSE),Tabla134[[#This Row],[Item Weight (Nulos)]])</f>
        <v>19.2</v>
      </c>
      <c r="O4384" s="11" t="str">
        <f>IF(Tabla134[[#This Row],[Item Visibility]]&lt;$U$15,"Poca visibilidad",IF(Tabla134[[#This Row],[Item Visibility]]&lt;$U$16,"Visibilidad media","Mayor visibilidad"))</f>
        <v>Poca visibilidad</v>
      </c>
      <c r="P4384" s="11" t="str">
        <f>IF(Tabla134[[#This Row],[Rating]]&lt;2,"Muy Malo",IF(Tabla134[[#This Row],[Rating]]&lt;3,"Malo",IF(Tabla134[[#This Row],[Rating]]&lt;4,"Regular",IF(Tabla134[[#This Row],[Rating]]&lt;5,"Bueno","Excelente"))))</f>
        <v>Regular</v>
      </c>
    </row>
    <row r="4385" spans="1:16" x14ac:dyDescent="0.2">
      <c r="A4385" s="7" t="s">
        <v>124</v>
      </c>
      <c r="B4385" s="7" t="s">
        <v>676</v>
      </c>
      <c r="C4385" s="7" t="s">
        <v>112</v>
      </c>
      <c r="D4385" s="8">
        <v>2015</v>
      </c>
      <c r="E4385" s="7" t="s">
        <v>922</v>
      </c>
      <c r="F4385" s="7" t="s">
        <v>796</v>
      </c>
      <c r="G4385" s="7" t="s">
        <v>702</v>
      </c>
      <c r="H4385" s="7" t="s">
        <v>7</v>
      </c>
      <c r="I4385" s="9">
        <v>0</v>
      </c>
      <c r="J4385" s="10">
        <v>93.143600000000006</v>
      </c>
      <c r="K4385" s="11">
        <v>3.7</v>
      </c>
      <c r="L4385" s="11" t="str">
        <f>IF(Tabla134[[#This Row],[Item Weight]]&lt;$U$12,"Poco Peso",IF(Tabla134[[#This Row],[Item Weight]]&lt;$U$13,"Peso Medio","Peso Alto"))</f>
        <v>Peso Alto</v>
      </c>
      <c r="M4385" s="7">
        <v>17.850000000000001</v>
      </c>
      <c r="N4385" s="11">
        <f>IF(Tabla134[[#This Row],[Item Weight (Nulos)]]="",VLOOKUP(Tabla134[[#This Row],[Item Identifier]],'Tabla para Nulos'!$A$3:$B$1563,2,FALSE),Tabla134[[#This Row],[Item Weight (Nulos)]])</f>
        <v>17.850000000000001</v>
      </c>
      <c r="O4385" s="11" t="str">
        <f>IF(Tabla134[[#This Row],[Item Visibility]]&lt;$U$15,"Poca visibilidad",IF(Tabla134[[#This Row],[Item Visibility]]&lt;$U$16,"Visibilidad media","Mayor visibilidad"))</f>
        <v>Poca visibilidad</v>
      </c>
      <c r="P4385" s="11" t="str">
        <f>IF(Tabla134[[#This Row],[Rating]]&lt;2,"Muy Malo",IF(Tabla134[[#This Row],[Rating]]&lt;3,"Malo",IF(Tabla134[[#This Row],[Rating]]&lt;4,"Regular",IF(Tabla134[[#This Row],[Rating]]&lt;5,"Bueno","Excelente"))))</f>
        <v>Regular</v>
      </c>
    </row>
    <row r="4386" spans="1:16" x14ac:dyDescent="0.2">
      <c r="A4386" s="7" t="s">
        <v>6</v>
      </c>
      <c r="B4386" s="7" t="s">
        <v>1540</v>
      </c>
      <c r="C4386" s="7" t="s">
        <v>14</v>
      </c>
      <c r="D4386" s="8">
        <v>2018</v>
      </c>
      <c r="E4386" s="7" t="s">
        <v>13</v>
      </c>
      <c r="F4386" s="7" t="s">
        <v>2</v>
      </c>
      <c r="G4386" s="7" t="s">
        <v>1</v>
      </c>
      <c r="H4386" s="7" t="s">
        <v>12</v>
      </c>
      <c r="I4386" s="9">
        <v>0.123111453</v>
      </c>
      <c r="J4386" s="10">
        <v>36.987400000000001</v>
      </c>
      <c r="K4386" s="11">
        <v>3.7</v>
      </c>
      <c r="L4386" s="11" t="str">
        <f>IF(Tabla134[[#This Row],[Item Weight]]&lt;$U$12,"Poco Peso",IF(Tabla134[[#This Row],[Item Weight]]&lt;$U$13,"Peso Medio","Peso Alto"))</f>
        <v>Poco Peso</v>
      </c>
      <c r="N4386" s="11">
        <f>IF(Tabla134[[#This Row],[Item Weight (Nulos)]]="",VLOOKUP(Tabla134[[#This Row],[Item Identifier]],'Tabla para Nulos'!$A$3:$B$1563,2,FALSE),Tabla134[[#This Row],[Item Weight (Nulos)]])</f>
        <v>6.3850000000000007</v>
      </c>
      <c r="O4386" s="11" t="str">
        <f>IF(Tabla134[[#This Row],[Item Visibility]]&lt;$U$15,"Poca visibilidad",IF(Tabla134[[#This Row],[Item Visibility]]&lt;$U$16,"Visibilidad media","Mayor visibilidad"))</f>
        <v>Mayor visibilidad</v>
      </c>
      <c r="P4386" s="11" t="str">
        <f>IF(Tabla134[[#This Row],[Rating]]&lt;2,"Muy Malo",IF(Tabla134[[#This Row],[Rating]]&lt;3,"Malo",IF(Tabla134[[#This Row],[Rating]]&lt;4,"Regular",IF(Tabla134[[#This Row],[Rating]]&lt;5,"Bueno","Excelente"))))</f>
        <v>Regular</v>
      </c>
    </row>
    <row r="4387" spans="1:16" x14ac:dyDescent="0.2">
      <c r="A4387" s="7" t="s">
        <v>6</v>
      </c>
      <c r="B4387" s="7" t="s">
        <v>1539</v>
      </c>
      <c r="C4387" s="7" t="s">
        <v>28</v>
      </c>
      <c r="D4387" s="8">
        <v>2016</v>
      </c>
      <c r="E4387" s="7" t="s">
        <v>1114</v>
      </c>
      <c r="F4387" s="7" t="s">
        <v>8</v>
      </c>
      <c r="G4387" s="7" t="s">
        <v>702</v>
      </c>
      <c r="H4387" s="7" t="s">
        <v>7</v>
      </c>
      <c r="I4387" s="9">
        <v>0.121632721</v>
      </c>
      <c r="J4387" s="10">
        <v>60.622</v>
      </c>
      <c r="K4387" s="11">
        <v>3.7</v>
      </c>
      <c r="L4387" s="11" t="str">
        <f>IF(Tabla134[[#This Row],[Item Weight]]&lt;$U$12,"Poco Peso",IF(Tabla134[[#This Row],[Item Weight]]&lt;$U$13,"Peso Medio","Peso Alto"))</f>
        <v>Peso Medio</v>
      </c>
      <c r="M4387" s="7">
        <v>15.85</v>
      </c>
      <c r="N4387" s="11">
        <f>IF(Tabla134[[#This Row],[Item Weight (Nulos)]]="",VLOOKUP(Tabla134[[#This Row],[Item Identifier]],'Tabla para Nulos'!$A$3:$B$1563,2,FALSE),Tabla134[[#This Row],[Item Weight (Nulos)]])</f>
        <v>15.85</v>
      </c>
      <c r="O4387" s="11" t="str">
        <f>IF(Tabla134[[#This Row],[Item Visibility]]&lt;$U$15,"Poca visibilidad",IF(Tabla134[[#This Row],[Item Visibility]]&lt;$U$16,"Visibilidad media","Mayor visibilidad"))</f>
        <v>Mayor visibilidad</v>
      </c>
      <c r="P4387" s="11" t="str">
        <f>IF(Tabla134[[#This Row],[Rating]]&lt;2,"Muy Malo",IF(Tabla134[[#This Row],[Rating]]&lt;3,"Malo",IF(Tabla134[[#This Row],[Rating]]&lt;4,"Regular",IF(Tabla134[[#This Row],[Rating]]&lt;5,"Bueno","Excelente"))))</f>
        <v>Regular</v>
      </c>
    </row>
    <row r="4388" spans="1:16" x14ac:dyDescent="0.2">
      <c r="A4388" s="7" t="s">
        <v>124</v>
      </c>
      <c r="B4388" s="7" t="s">
        <v>138</v>
      </c>
      <c r="C4388" s="7" t="s">
        <v>14</v>
      </c>
      <c r="D4388" s="8">
        <v>2016</v>
      </c>
      <c r="E4388" s="7" t="s">
        <v>1114</v>
      </c>
      <c r="F4388" s="7" t="s">
        <v>8</v>
      </c>
      <c r="G4388" s="7" t="s">
        <v>702</v>
      </c>
      <c r="H4388" s="7" t="s">
        <v>7</v>
      </c>
      <c r="I4388" s="9">
        <v>0.173481304</v>
      </c>
      <c r="J4388" s="10">
        <v>194.511</v>
      </c>
      <c r="K4388" s="11">
        <v>3.7</v>
      </c>
      <c r="L4388" s="11" t="str">
        <f>IF(Tabla134[[#This Row],[Item Weight]]&lt;$U$12,"Poco Peso",IF(Tabla134[[#This Row],[Item Weight]]&lt;$U$13,"Peso Medio","Peso Alto"))</f>
        <v>Peso Medio</v>
      </c>
      <c r="M4388" s="7">
        <v>15.1</v>
      </c>
      <c r="N4388" s="11">
        <f>IF(Tabla134[[#This Row],[Item Weight (Nulos)]]="",VLOOKUP(Tabla134[[#This Row],[Item Identifier]],'Tabla para Nulos'!$A$3:$B$1563,2,FALSE),Tabla134[[#This Row],[Item Weight (Nulos)]])</f>
        <v>15.1</v>
      </c>
      <c r="O4388" s="11" t="str">
        <f>IF(Tabla134[[#This Row],[Item Visibility]]&lt;$U$15,"Poca visibilidad",IF(Tabla134[[#This Row],[Item Visibility]]&lt;$U$16,"Visibilidad media","Mayor visibilidad"))</f>
        <v>Mayor visibilidad</v>
      </c>
      <c r="P4388" s="11" t="str">
        <f>IF(Tabla134[[#This Row],[Rating]]&lt;2,"Muy Malo",IF(Tabla134[[#This Row],[Rating]]&lt;3,"Malo",IF(Tabla134[[#This Row],[Rating]]&lt;4,"Regular",IF(Tabla134[[#This Row],[Rating]]&lt;5,"Bueno","Excelente"))))</f>
        <v>Regular</v>
      </c>
    </row>
    <row r="4389" spans="1:16" x14ac:dyDescent="0.2">
      <c r="A4389" s="7" t="s">
        <v>124</v>
      </c>
      <c r="B4389" s="7" t="s">
        <v>1066</v>
      </c>
      <c r="C4389" s="7" t="s">
        <v>171</v>
      </c>
      <c r="D4389" s="8">
        <v>2018</v>
      </c>
      <c r="E4389" s="7" t="s">
        <v>13</v>
      </c>
      <c r="F4389" s="7" t="s">
        <v>2</v>
      </c>
      <c r="G4389" s="7" t="s">
        <v>1</v>
      </c>
      <c r="H4389" s="7" t="s">
        <v>12</v>
      </c>
      <c r="I4389" s="9">
        <v>2.8459761E-2</v>
      </c>
      <c r="J4389" s="10">
        <v>149.9708</v>
      </c>
      <c r="K4389" s="11">
        <v>3.7</v>
      </c>
      <c r="L4389" s="11" t="str">
        <f>IF(Tabla134[[#This Row],[Item Weight]]&lt;$U$12,"Poco Peso",IF(Tabla134[[#This Row],[Item Weight]]&lt;$U$13,"Peso Medio","Peso Alto"))</f>
        <v>Peso Medio</v>
      </c>
      <c r="N4389" s="11">
        <f>IF(Tabla134[[#This Row],[Item Weight (Nulos)]]="",VLOOKUP(Tabla134[[#This Row],[Item Identifier]],'Tabla para Nulos'!$A$3:$B$1563,2,FALSE),Tabla134[[#This Row],[Item Weight (Nulos)]])</f>
        <v>12.150000000000002</v>
      </c>
      <c r="O4389" s="11" t="str">
        <f>IF(Tabla134[[#This Row],[Item Visibility]]&lt;$U$15,"Poca visibilidad",IF(Tabla134[[#This Row],[Item Visibility]]&lt;$U$16,"Visibilidad media","Mayor visibilidad"))</f>
        <v>Visibilidad media</v>
      </c>
      <c r="P4389" s="11" t="str">
        <f>IF(Tabla134[[#This Row],[Rating]]&lt;2,"Muy Malo",IF(Tabla134[[#This Row],[Rating]]&lt;3,"Malo",IF(Tabla134[[#This Row],[Rating]]&lt;4,"Regular",IF(Tabla134[[#This Row],[Rating]]&lt;5,"Bueno","Excelente"))))</f>
        <v>Regular</v>
      </c>
    </row>
    <row r="4390" spans="1:16" x14ac:dyDescent="0.2">
      <c r="A4390" s="7" t="s">
        <v>6</v>
      </c>
      <c r="B4390" s="7" t="s">
        <v>1238</v>
      </c>
      <c r="C4390" s="7" t="s">
        <v>19</v>
      </c>
      <c r="D4390" s="8">
        <v>2014</v>
      </c>
      <c r="E4390" s="7" t="s">
        <v>529</v>
      </c>
      <c r="F4390" s="7" t="s">
        <v>2</v>
      </c>
      <c r="G4390" s="7" t="s">
        <v>528</v>
      </c>
      <c r="H4390" s="7" t="s">
        <v>7</v>
      </c>
      <c r="I4390" s="9">
        <v>2.4832805999999999E-2</v>
      </c>
      <c r="J4390" s="10">
        <v>38.782200000000003</v>
      </c>
      <c r="K4390" s="11">
        <v>3.7</v>
      </c>
      <c r="L4390" s="11" t="str">
        <f>IF(Tabla134[[#This Row],[Item Weight]]&lt;$U$12,"Poco Peso",IF(Tabla134[[#This Row],[Item Weight]]&lt;$U$13,"Peso Medio","Peso Alto"))</f>
        <v>Peso Medio</v>
      </c>
      <c r="M4390" s="7">
        <v>16.75</v>
      </c>
      <c r="N4390" s="11">
        <f>IF(Tabla134[[#This Row],[Item Weight (Nulos)]]="",VLOOKUP(Tabla134[[#This Row],[Item Identifier]],'Tabla para Nulos'!$A$3:$B$1563,2,FALSE),Tabla134[[#This Row],[Item Weight (Nulos)]])</f>
        <v>16.75</v>
      </c>
      <c r="O4390" s="11" t="str">
        <f>IF(Tabla134[[#This Row],[Item Visibility]]&lt;$U$15,"Poca visibilidad",IF(Tabla134[[#This Row],[Item Visibility]]&lt;$U$16,"Visibilidad media","Mayor visibilidad"))</f>
        <v>Poca visibilidad</v>
      </c>
      <c r="P4390" s="11" t="str">
        <f>IF(Tabla134[[#This Row],[Rating]]&lt;2,"Muy Malo",IF(Tabla134[[#This Row],[Rating]]&lt;3,"Malo",IF(Tabla134[[#This Row],[Rating]]&lt;4,"Regular",IF(Tabla134[[#This Row],[Rating]]&lt;5,"Bueno","Excelente"))))</f>
        <v>Regular</v>
      </c>
    </row>
    <row r="4391" spans="1:16" x14ac:dyDescent="0.2">
      <c r="A4391" s="7" t="s">
        <v>124</v>
      </c>
      <c r="B4391" s="7" t="s">
        <v>1279</v>
      </c>
      <c r="C4391" s="7" t="s">
        <v>171</v>
      </c>
      <c r="D4391" s="8">
        <v>2016</v>
      </c>
      <c r="E4391" s="7" t="s">
        <v>1114</v>
      </c>
      <c r="F4391" s="7" t="s">
        <v>8</v>
      </c>
      <c r="G4391" s="7" t="s">
        <v>702</v>
      </c>
      <c r="H4391" s="7" t="s">
        <v>7</v>
      </c>
      <c r="I4391" s="9">
        <v>7.6855627999999995E-2</v>
      </c>
      <c r="J4391" s="10">
        <v>116.0492</v>
      </c>
      <c r="K4391" s="11">
        <v>3.7</v>
      </c>
      <c r="L4391" s="11" t="str">
        <f>IF(Tabla134[[#This Row],[Item Weight]]&lt;$U$12,"Poco Peso",IF(Tabla134[[#This Row],[Item Weight]]&lt;$U$13,"Peso Medio","Peso Alto"))</f>
        <v>Poco Peso</v>
      </c>
      <c r="M4391" s="7">
        <v>7.2350000000000003</v>
      </c>
      <c r="N4391" s="11">
        <f>IF(Tabla134[[#This Row],[Item Weight (Nulos)]]="",VLOOKUP(Tabla134[[#This Row],[Item Identifier]],'Tabla para Nulos'!$A$3:$B$1563,2,FALSE),Tabla134[[#This Row],[Item Weight (Nulos)]])</f>
        <v>7.2350000000000003</v>
      </c>
      <c r="O4391" s="11" t="str">
        <f>IF(Tabla134[[#This Row],[Item Visibility]]&lt;$U$15,"Poca visibilidad",IF(Tabla134[[#This Row],[Item Visibility]]&lt;$U$16,"Visibilidad media","Mayor visibilidad"))</f>
        <v>Visibilidad media</v>
      </c>
      <c r="P4391" s="11" t="str">
        <f>IF(Tabla134[[#This Row],[Rating]]&lt;2,"Muy Malo",IF(Tabla134[[#This Row],[Rating]]&lt;3,"Malo",IF(Tabla134[[#This Row],[Rating]]&lt;4,"Regular",IF(Tabla134[[#This Row],[Rating]]&lt;5,"Bueno","Excelente"))))</f>
        <v>Regular</v>
      </c>
    </row>
    <row r="4392" spans="1:16" x14ac:dyDescent="0.2">
      <c r="A4392" s="7" t="s">
        <v>124</v>
      </c>
      <c r="B4392" s="7" t="s">
        <v>1463</v>
      </c>
      <c r="C4392" s="7" t="s">
        <v>14</v>
      </c>
      <c r="D4392" s="8">
        <v>2017</v>
      </c>
      <c r="E4392" s="7" t="s">
        <v>797</v>
      </c>
      <c r="F4392" s="7" t="s">
        <v>796</v>
      </c>
      <c r="G4392" s="7" t="s">
        <v>702</v>
      </c>
      <c r="H4392" s="7" t="s">
        <v>7</v>
      </c>
      <c r="I4392" s="9">
        <v>0.155350299</v>
      </c>
      <c r="J4392" s="10">
        <v>178.23699999999999</v>
      </c>
      <c r="K4392" s="11">
        <v>3.7</v>
      </c>
      <c r="L4392" s="11" t="str">
        <f>IF(Tabla134[[#This Row],[Item Weight]]&lt;$U$12,"Poco Peso",IF(Tabla134[[#This Row],[Item Weight]]&lt;$U$13,"Peso Medio","Peso Alto"))</f>
        <v>Peso Alto</v>
      </c>
      <c r="M4392" s="7">
        <v>21.25</v>
      </c>
      <c r="N4392" s="11">
        <f>IF(Tabla134[[#This Row],[Item Weight (Nulos)]]="",VLOOKUP(Tabla134[[#This Row],[Item Identifier]],'Tabla para Nulos'!$A$3:$B$1563,2,FALSE),Tabla134[[#This Row],[Item Weight (Nulos)]])</f>
        <v>21.25</v>
      </c>
      <c r="O4392" s="11" t="str">
        <f>IF(Tabla134[[#This Row],[Item Visibility]]&lt;$U$15,"Poca visibilidad",IF(Tabla134[[#This Row],[Item Visibility]]&lt;$U$16,"Visibilidad media","Mayor visibilidad"))</f>
        <v>Mayor visibilidad</v>
      </c>
      <c r="P4392" s="11" t="str">
        <f>IF(Tabla134[[#This Row],[Rating]]&lt;2,"Muy Malo",IF(Tabla134[[#This Row],[Rating]]&lt;3,"Malo",IF(Tabla134[[#This Row],[Rating]]&lt;4,"Regular",IF(Tabla134[[#This Row],[Rating]]&lt;5,"Bueno","Excelente"))))</f>
        <v>Regular</v>
      </c>
    </row>
    <row r="4393" spans="1:16" x14ac:dyDescent="0.2">
      <c r="A4393" s="7" t="s">
        <v>124</v>
      </c>
      <c r="B4393" s="7" t="s">
        <v>773</v>
      </c>
      <c r="C4393" s="7" t="s">
        <v>10</v>
      </c>
      <c r="D4393" s="8">
        <v>2018</v>
      </c>
      <c r="E4393" s="7" t="s">
        <v>13</v>
      </c>
      <c r="F4393" s="7" t="s">
        <v>2</v>
      </c>
      <c r="G4393" s="7" t="s">
        <v>1</v>
      </c>
      <c r="H4393" s="7" t="s">
        <v>12</v>
      </c>
      <c r="I4393" s="9">
        <v>7.7367431E-2</v>
      </c>
      <c r="J4393" s="10">
        <v>97.009399999999999</v>
      </c>
      <c r="K4393" s="11">
        <v>3.7</v>
      </c>
      <c r="L4393" s="11" t="str">
        <f>IF(Tabla134[[#This Row],[Item Weight]]&lt;$U$12,"Poco Peso",IF(Tabla134[[#This Row],[Item Weight]]&lt;$U$13,"Peso Medio","Peso Alto"))</f>
        <v>Peso Alto</v>
      </c>
      <c r="N4393" s="11">
        <f>IF(Tabla134[[#This Row],[Item Weight (Nulos)]]="",VLOOKUP(Tabla134[[#This Row],[Item Identifier]],'Tabla para Nulos'!$A$3:$B$1563,2,FALSE),Tabla134[[#This Row],[Item Weight (Nulos)]])</f>
        <v>21.35</v>
      </c>
      <c r="O4393" s="11" t="str">
        <f>IF(Tabla134[[#This Row],[Item Visibility]]&lt;$U$15,"Poca visibilidad",IF(Tabla134[[#This Row],[Item Visibility]]&lt;$U$16,"Visibilidad media","Mayor visibilidad"))</f>
        <v>Visibilidad media</v>
      </c>
      <c r="P4393" s="11" t="str">
        <f>IF(Tabla134[[#This Row],[Rating]]&lt;2,"Muy Malo",IF(Tabla134[[#This Row],[Rating]]&lt;3,"Malo",IF(Tabla134[[#This Row],[Rating]]&lt;4,"Regular",IF(Tabla134[[#This Row],[Rating]]&lt;5,"Bueno","Excelente"))))</f>
        <v>Regular</v>
      </c>
    </row>
    <row r="4394" spans="1:16" x14ac:dyDescent="0.2">
      <c r="A4394" s="7" t="s">
        <v>124</v>
      </c>
      <c r="B4394" s="7" t="s">
        <v>1515</v>
      </c>
      <c r="C4394" s="7" t="s">
        <v>171</v>
      </c>
      <c r="D4394" s="8">
        <v>2018</v>
      </c>
      <c r="E4394" s="7" t="s">
        <v>13</v>
      </c>
      <c r="F4394" s="7" t="s">
        <v>2</v>
      </c>
      <c r="G4394" s="7" t="s">
        <v>1</v>
      </c>
      <c r="H4394" s="7" t="s">
        <v>12</v>
      </c>
      <c r="I4394" s="9">
        <v>2.5578526000000001E-2</v>
      </c>
      <c r="J4394" s="10">
        <v>198.80840000000001</v>
      </c>
      <c r="K4394" s="11">
        <v>3.7</v>
      </c>
      <c r="L4394" s="11" t="str">
        <f>IF(Tabla134[[#This Row],[Item Weight]]&lt;$U$12,"Poco Peso",IF(Tabla134[[#This Row],[Item Weight]]&lt;$U$13,"Peso Medio","Peso Alto"))</f>
        <v>Peso Medio</v>
      </c>
      <c r="N4394" s="11">
        <f>IF(Tabla134[[#This Row],[Item Weight (Nulos)]]="",VLOOKUP(Tabla134[[#This Row],[Item Identifier]],'Tabla para Nulos'!$A$3:$B$1563,2,FALSE),Tabla134[[#This Row],[Item Weight (Nulos)]])</f>
        <v>14.599999999999998</v>
      </c>
      <c r="O4394" s="11" t="str">
        <f>IF(Tabla134[[#This Row],[Item Visibility]]&lt;$U$15,"Poca visibilidad",IF(Tabla134[[#This Row],[Item Visibility]]&lt;$U$16,"Visibilidad media","Mayor visibilidad"))</f>
        <v>Poca visibilidad</v>
      </c>
      <c r="P4394" s="11" t="str">
        <f>IF(Tabla134[[#This Row],[Rating]]&lt;2,"Muy Malo",IF(Tabla134[[#This Row],[Rating]]&lt;3,"Malo",IF(Tabla134[[#This Row],[Rating]]&lt;4,"Regular",IF(Tabla134[[#This Row],[Rating]]&lt;5,"Bueno","Excelente"))))</f>
        <v>Regular</v>
      </c>
    </row>
    <row r="4395" spans="1:16" x14ac:dyDescent="0.2">
      <c r="A4395" s="7" t="s">
        <v>6</v>
      </c>
      <c r="B4395" s="7" t="s">
        <v>833</v>
      </c>
      <c r="C4395" s="7" t="s">
        <v>25</v>
      </c>
      <c r="D4395" s="8">
        <v>2018</v>
      </c>
      <c r="E4395" s="7" t="s">
        <v>13</v>
      </c>
      <c r="F4395" s="7" t="s">
        <v>2</v>
      </c>
      <c r="G4395" s="7" t="s">
        <v>1</v>
      </c>
      <c r="H4395" s="7" t="s">
        <v>12</v>
      </c>
      <c r="I4395" s="9">
        <v>0.101338651</v>
      </c>
      <c r="J4395" s="10">
        <v>232.63</v>
      </c>
      <c r="K4395" s="11">
        <v>3.7</v>
      </c>
      <c r="L4395" s="11" t="str">
        <f>IF(Tabla134[[#This Row],[Item Weight]]&lt;$U$12,"Poco Peso",IF(Tabla134[[#This Row],[Item Weight]]&lt;$U$13,"Peso Medio","Peso Alto"))</f>
        <v>Poco Peso</v>
      </c>
      <c r="N4395" s="11">
        <f>IF(Tabla134[[#This Row],[Item Weight (Nulos)]]="",VLOOKUP(Tabla134[[#This Row],[Item Identifier]],'Tabla para Nulos'!$A$3:$B$1563,2,FALSE),Tabla134[[#This Row],[Item Weight (Nulos)]])</f>
        <v>4.6150000000000002</v>
      </c>
      <c r="O4395" s="11" t="str">
        <f>IF(Tabla134[[#This Row],[Item Visibility]]&lt;$U$15,"Poca visibilidad",IF(Tabla134[[#This Row],[Item Visibility]]&lt;$U$16,"Visibilidad media","Mayor visibilidad"))</f>
        <v>Mayor visibilidad</v>
      </c>
      <c r="P4395" s="11" t="str">
        <f>IF(Tabla134[[#This Row],[Rating]]&lt;2,"Muy Malo",IF(Tabla134[[#This Row],[Rating]]&lt;3,"Malo",IF(Tabla134[[#This Row],[Rating]]&lt;4,"Regular",IF(Tabla134[[#This Row],[Rating]]&lt;5,"Bueno","Excelente"))))</f>
        <v>Regular</v>
      </c>
    </row>
    <row r="4396" spans="1:16" x14ac:dyDescent="0.2">
      <c r="A4396" s="7" t="s">
        <v>6</v>
      </c>
      <c r="B4396" s="7" t="s">
        <v>720</v>
      </c>
      <c r="C4396" s="7" t="s">
        <v>14</v>
      </c>
      <c r="D4396" s="8">
        <v>2018</v>
      </c>
      <c r="E4396" s="7" t="s">
        <v>1195</v>
      </c>
      <c r="F4396" s="7" t="s">
        <v>8</v>
      </c>
      <c r="G4396" s="7" t="s">
        <v>702</v>
      </c>
      <c r="H4396" s="7" t="s">
        <v>1621</v>
      </c>
      <c r="I4396" s="9">
        <v>5.1643608000000001E-2</v>
      </c>
      <c r="J4396" s="10">
        <v>107.3622</v>
      </c>
      <c r="K4396" s="11">
        <v>3.7</v>
      </c>
      <c r="L4396" s="11" t="str">
        <f>IF(Tabla134[[#This Row],[Item Weight]]&lt;$U$12,"Poco Peso",IF(Tabla134[[#This Row],[Item Weight]]&lt;$U$13,"Peso Medio","Peso Alto"))</f>
        <v>Poco Peso</v>
      </c>
      <c r="N4396" s="11">
        <f>IF(Tabla134[[#This Row],[Item Weight (Nulos)]]="",VLOOKUP(Tabla134[[#This Row],[Item Identifier]],'Tabla para Nulos'!$A$3:$B$1563,2,FALSE),Tabla134[[#This Row],[Item Weight (Nulos)]])</f>
        <v>5.1749999999999998</v>
      </c>
      <c r="O4396" s="11" t="str">
        <f>IF(Tabla134[[#This Row],[Item Visibility]]&lt;$U$15,"Poca visibilidad",IF(Tabla134[[#This Row],[Item Visibility]]&lt;$U$16,"Visibilidad media","Mayor visibilidad"))</f>
        <v>Visibilidad media</v>
      </c>
      <c r="P4396" s="11" t="str">
        <f>IF(Tabla134[[#This Row],[Rating]]&lt;2,"Muy Malo",IF(Tabla134[[#This Row],[Rating]]&lt;3,"Malo",IF(Tabla134[[#This Row],[Rating]]&lt;4,"Regular",IF(Tabla134[[#This Row],[Rating]]&lt;5,"Bueno","Excelente"))))</f>
        <v>Regular</v>
      </c>
    </row>
    <row r="4397" spans="1:16" x14ac:dyDescent="0.2">
      <c r="A4397" s="7" t="s">
        <v>124</v>
      </c>
      <c r="B4397" s="7" t="s">
        <v>691</v>
      </c>
      <c r="C4397" s="7" t="s">
        <v>28</v>
      </c>
      <c r="D4397" s="8">
        <v>2012</v>
      </c>
      <c r="E4397" s="7" t="s">
        <v>9</v>
      </c>
      <c r="F4397" s="7" t="s">
        <v>8</v>
      </c>
      <c r="G4397" s="7" t="s">
        <v>1</v>
      </c>
      <c r="H4397" s="7" t="s">
        <v>7</v>
      </c>
      <c r="I4397" s="9">
        <v>3.1452265E-2</v>
      </c>
      <c r="J4397" s="10">
        <v>94.346199999999996</v>
      </c>
      <c r="K4397" s="11">
        <v>3.7</v>
      </c>
      <c r="L4397" s="11" t="str">
        <f>IF(Tabla134[[#This Row],[Item Weight]]&lt;$U$12,"Poco Peso",IF(Tabla134[[#This Row],[Item Weight]]&lt;$U$13,"Peso Medio","Peso Alto"))</f>
        <v>Poco Peso</v>
      </c>
      <c r="M4397" s="7">
        <v>8.1950000000000003</v>
      </c>
      <c r="N4397" s="11">
        <f>IF(Tabla134[[#This Row],[Item Weight (Nulos)]]="",VLOOKUP(Tabla134[[#This Row],[Item Identifier]],'Tabla para Nulos'!$A$3:$B$1563,2,FALSE),Tabla134[[#This Row],[Item Weight (Nulos)]])</f>
        <v>8.1950000000000003</v>
      </c>
      <c r="O4397" s="11" t="str">
        <f>IF(Tabla134[[#This Row],[Item Visibility]]&lt;$U$15,"Poca visibilidad",IF(Tabla134[[#This Row],[Item Visibility]]&lt;$U$16,"Visibilidad media","Mayor visibilidad"))</f>
        <v>Visibilidad media</v>
      </c>
      <c r="P4397" s="11" t="str">
        <f>IF(Tabla134[[#This Row],[Rating]]&lt;2,"Muy Malo",IF(Tabla134[[#This Row],[Rating]]&lt;3,"Malo",IF(Tabla134[[#This Row],[Rating]]&lt;4,"Regular",IF(Tabla134[[#This Row],[Rating]]&lt;5,"Bueno","Excelente"))))</f>
        <v>Regular</v>
      </c>
    </row>
    <row r="4398" spans="1:16" x14ac:dyDescent="0.2">
      <c r="A4398" s="7" t="s">
        <v>6</v>
      </c>
      <c r="B4398" s="7" t="s">
        <v>1454</v>
      </c>
      <c r="C4398" s="7" t="s">
        <v>10</v>
      </c>
      <c r="D4398" s="8">
        <v>2012</v>
      </c>
      <c r="E4398" s="7" t="s">
        <v>9</v>
      </c>
      <c r="F4398" s="7" t="s">
        <v>8</v>
      </c>
      <c r="G4398" s="7" t="s">
        <v>1</v>
      </c>
      <c r="H4398" s="7" t="s">
        <v>7</v>
      </c>
      <c r="I4398" s="9">
        <v>2.2460101999999999E-2</v>
      </c>
      <c r="J4398" s="10">
        <v>226.80359999999999</v>
      </c>
      <c r="K4398" s="11">
        <v>3.7</v>
      </c>
      <c r="L4398" s="11" t="str">
        <f>IF(Tabla134[[#This Row],[Item Weight]]&lt;$U$12,"Poco Peso",IF(Tabla134[[#This Row],[Item Weight]]&lt;$U$13,"Peso Medio","Peso Alto"))</f>
        <v>Peso Alto</v>
      </c>
      <c r="M4398" s="7">
        <v>20.100000000000001</v>
      </c>
      <c r="N4398" s="11">
        <f>IF(Tabla134[[#This Row],[Item Weight (Nulos)]]="",VLOOKUP(Tabla134[[#This Row],[Item Identifier]],'Tabla para Nulos'!$A$3:$B$1563,2,FALSE),Tabla134[[#This Row],[Item Weight (Nulos)]])</f>
        <v>20.100000000000001</v>
      </c>
      <c r="O4398" s="11" t="str">
        <f>IF(Tabla134[[#This Row],[Item Visibility]]&lt;$U$15,"Poca visibilidad",IF(Tabla134[[#This Row],[Item Visibility]]&lt;$U$16,"Visibilidad media","Mayor visibilidad"))</f>
        <v>Poca visibilidad</v>
      </c>
      <c r="P4398" s="11" t="str">
        <f>IF(Tabla134[[#This Row],[Rating]]&lt;2,"Muy Malo",IF(Tabla134[[#This Row],[Rating]]&lt;3,"Malo",IF(Tabla134[[#This Row],[Rating]]&lt;4,"Regular",IF(Tabla134[[#This Row],[Rating]]&lt;5,"Bueno","Excelente"))))</f>
        <v>Regular</v>
      </c>
    </row>
    <row r="4399" spans="1:16" x14ac:dyDescent="0.2">
      <c r="A4399" s="7" t="s">
        <v>124</v>
      </c>
      <c r="B4399" s="7" t="s">
        <v>608</v>
      </c>
      <c r="C4399" s="7" t="s">
        <v>165</v>
      </c>
      <c r="D4399" s="8">
        <v>2017</v>
      </c>
      <c r="E4399" s="7" t="s">
        <v>797</v>
      </c>
      <c r="F4399" s="7" t="s">
        <v>796</v>
      </c>
      <c r="G4399" s="7" t="s">
        <v>702</v>
      </c>
      <c r="H4399" s="7" t="s">
        <v>7</v>
      </c>
      <c r="I4399" s="9">
        <v>3.9954281000000001E-2</v>
      </c>
      <c r="J4399" s="10">
        <v>82.490799999999993</v>
      </c>
      <c r="K4399" s="11">
        <v>3.7</v>
      </c>
      <c r="L4399" s="11" t="str">
        <f>IF(Tabla134[[#This Row],[Item Weight]]&lt;$U$12,"Poco Peso",IF(Tabla134[[#This Row],[Item Weight]]&lt;$U$13,"Peso Medio","Peso Alto"))</f>
        <v>Peso Medio</v>
      </c>
      <c r="M4399" s="7">
        <v>9.3949999999999996</v>
      </c>
      <c r="N4399" s="11">
        <f>IF(Tabla134[[#This Row],[Item Weight (Nulos)]]="",VLOOKUP(Tabla134[[#This Row],[Item Identifier]],'Tabla para Nulos'!$A$3:$B$1563,2,FALSE),Tabla134[[#This Row],[Item Weight (Nulos)]])</f>
        <v>9.3949999999999996</v>
      </c>
      <c r="O4399" s="11" t="str">
        <f>IF(Tabla134[[#This Row],[Item Visibility]]&lt;$U$15,"Poca visibilidad",IF(Tabla134[[#This Row],[Item Visibility]]&lt;$U$16,"Visibilidad media","Mayor visibilidad"))</f>
        <v>Visibilidad media</v>
      </c>
      <c r="P4399" s="11" t="str">
        <f>IF(Tabla134[[#This Row],[Rating]]&lt;2,"Muy Malo",IF(Tabla134[[#This Row],[Rating]]&lt;3,"Malo",IF(Tabla134[[#This Row],[Rating]]&lt;4,"Regular",IF(Tabla134[[#This Row],[Rating]]&lt;5,"Bueno","Excelente"))))</f>
        <v>Regular</v>
      </c>
    </row>
    <row r="4400" spans="1:16" x14ac:dyDescent="0.2">
      <c r="A4400" s="7" t="s">
        <v>124</v>
      </c>
      <c r="B4400" s="7" t="s">
        <v>1538</v>
      </c>
      <c r="C4400" s="7" t="s">
        <v>165</v>
      </c>
      <c r="D4400" s="8">
        <v>2011</v>
      </c>
      <c r="E4400" s="7" t="s">
        <v>703</v>
      </c>
      <c r="F4400" s="7" t="s">
        <v>2</v>
      </c>
      <c r="G4400" s="7" t="s">
        <v>1</v>
      </c>
      <c r="H4400" s="7" t="s">
        <v>1621</v>
      </c>
      <c r="I4400" s="9">
        <v>0.11168586799999999</v>
      </c>
      <c r="J4400" s="10">
        <v>184.79239999999999</v>
      </c>
      <c r="K4400" s="11">
        <v>3.7</v>
      </c>
      <c r="L4400" s="11" t="str">
        <f>IF(Tabla134[[#This Row],[Item Weight]]&lt;$U$12,"Poco Peso",IF(Tabla134[[#This Row],[Item Weight]]&lt;$U$13,"Peso Medio","Peso Alto"))</f>
        <v>Peso Medio</v>
      </c>
      <c r="M4400" s="7">
        <v>15.6</v>
      </c>
      <c r="N4400" s="11">
        <f>IF(Tabla134[[#This Row],[Item Weight (Nulos)]]="",VLOOKUP(Tabla134[[#This Row],[Item Identifier]],'Tabla para Nulos'!$A$3:$B$1563,2,FALSE),Tabla134[[#This Row],[Item Weight (Nulos)]])</f>
        <v>15.6</v>
      </c>
      <c r="O4400" s="11" t="str">
        <f>IF(Tabla134[[#This Row],[Item Visibility]]&lt;$U$15,"Poca visibilidad",IF(Tabla134[[#This Row],[Item Visibility]]&lt;$U$16,"Visibilidad media","Mayor visibilidad"))</f>
        <v>Mayor visibilidad</v>
      </c>
      <c r="P4400" s="11" t="str">
        <f>IF(Tabla134[[#This Row],[Rating]]&lt;2,"Muy Malo",IF(Tabla134[[#This Row],[Rating]]&lt;3,"Malo",IF(Tabla134[[#This Row],[Rating]]&lt;4,"Regular",IF(Tabla134[[#This Row],[Rating]]&lt;5,"Bueno","Excelente"))))</f>
        <v>Regular</v>
      </c>
    </row>
    <row r="4401" spans="1:16" x14ac:dyDescent="0.2">
      <c r="A4401" s="7" t="s">
        <v>6</v>
      </c>
      <c r="B4401" s="7" t="s">
        <v>1131</v>
      </c>
      <c r="C4401" s="7" t="s">
        <v>10</v>
      </c>
      <c r="D4401" s="8">
        <v>2012</v>
      </c>
      <c r="E4401" s="7" t="s">
        <v>9</v>
      </c>
      <c r="F4401" s="7" t="s">
        <v>8</v>
      </c>
      <c r="G4401" s="7" t="s">
        <v>1</v>
      </c>
      <c r="H4401" s="7" t="s">
        <v>7</v>
      </c>
      <c r="I4401" s="9">
        <v>4.1622263999999999E-2</v>
      </c>
      <c r="J4401" s="10">
        <v>124.0072</v>
      </c>
      <c r="K4401" s="11">
        <v>3.7</v>
      </c>
      <c r="L4401" s="11" t="str">
        <f>IF(Tabla134[[#This Row],[Item Weight]]&lt;$U$12,"Poco Peso",IF(Tabla134[[#This Row],[Item Weight]]&lt;$U$13,"Peso Medio","Peso Alto"))</f>
        <v>Peso Medio</v>
      </c>
      <c r="M4401" s="7">
        <v>12.6</v>
      </c>
      <c r="N4401" s="11">
        <f>IF(Tabla134[[#This Row],[Item Weight (Nulos)]]="",VLOOKUP(Tabla134[[#This Row],[Item Identifier]],'Tabla para Nulos'!$A$3:$B$1563,2,FALSE),Tabla134[[#This Row],[Item Weight (Nulos)]])</f>
        <v>12.6</v>
      </c>
      <c r="O4401" s="11" t="str">
        <f>IF(Tabla134[[#This Row],[Item Visibility]]&lt;$U$15,"Poca visibilidad",IF(Tabla134[[#This Row],[Item Visibility]]&lt;$U$16,"Visibilidad media","Mayor visibilidad"))</f>
        <v>Visibilidad media</v>
      </c>
      <c r="P4401" s="11" t="str">
        <f>IF(Tabla134[[#This Row],[Rating]]&lt;2,"Muy Malo",IF(Tabla134[[#This Row],[Rating]]&lt;3,"Malo",IF(Tabla134[[#This Row],[Rating]]&lt;4,"Regular",IF(Tabla134[[#This Row],[Rating]]&lt;5,"Bueno","Excelente"))))</f>
        <v>Regular</v>
      </c>
    </row>
    <row r="4402" spans="1:16" x14ac:dyDescent="0.2">
      <c r="A4402" s="7" t="s">
        <v>124</v>
      </c>
      <c r="B4402" s="7" t="s">
        <v>1431</v>
      </c>
      <c r="C4402" s="7" t="s">
        <v>216</v>
      </c>
      <c r="D4402" s="8">
        <v>2022</v>
      </c>
      <c r="E4402" s="7" t="s">
        <v>3</v>
      </c>
      <c r="F4402" s="7" t="s">
        <v>2</v>
      </c>
      <c r="G4402" s="7" t="s">
        <v>1</v>
      </c>
      <c r="H4402" s="7" t="s">
        <v>0</v>
      </c>
      <c r="I4402" s="9">
        <v>7.2269849999999997E-2</v>
      </c>
      <c r="J4402" s="10">
        <v>254.10400000000001</v>
      </c>
      <c r="K4402" s="11">
        <v>3.7</v>
      </c>
      <c r="L4402" s="11" t="str">
        <f>IF(Tabla134[[#This Row],[Item Weight]]&lt;$U$12,"Poco Peso",IF(Tabla134[[#This Row],[Item Weight]]&lt;$U$13,"Peso Medio","Peso Alto"))</f>
        <v>Poco Peso</v>
      </c>
      <c r="M4402" s="7">
        <v>8.3949999999999996</v>
      </c>
      <c r="N4402" s="11">
        <f>IF(Tabla134[[#This Row],[Item Weight (Nulos)]]="",VLOOKUP(Tabla134[[#This Row],[Item Identifier]],'Tabla para Nulos'!$A$3:$B$1563,2,FALSE),Tabla134[[#This Row],[Item Weight (Nulos)]])</f>
        <v>8.3949999999999996</v>
      </c>
      <c r="O4402" s="11" t="str">
        <f>IF(Tabla134[[#This Row],[Item Visibility]]&lt;$U$15,"Poca visibilidad",IF(Tabla134[[#This Row],[Item Visibility]]&lt;$U$16,"Visibilidad media","Mayor visibilidad"))</f>
        <v>Visibilidad media</v>
      </c>
      <c r="P4402" s="11" t="str">
        <f>IF(Tabla134[[#This Row],[Rating]]&lt;2,"Muy Malo",IF(Tabla134[[#This Row],[Rating]]&lt;3,"Malo",IF(Tabla134[[#This Row],[Rating]]&lt;4,"Regular",IF(Tabla134[[#This Row],[Rating]]&lt;5,"Bueno","Excelente"))))</f>
        <v>Regular</v>
      </c>
    </row>
    <row r="4403" spans="1:16" x14ac:dyDescent="0.2">
      <c r="A4403" s="7" t="s">
        <v>6</v>
      </c>
      <c r="B4403" s="7" t="s">
        <v>1121</v>
      </c>
      <c r="C4403" s="7" t="s">
        <v>14</v>
      </c>
      <c r="D4403" s="8">
        <v>2018</v>
      </c>
      <c r="E4403" s="7" t="s">
        <v>13</v>
      </c>
      <c r="F4403" s="7" t="s">
        <v>2</v>
      </c>
      <c r="G4403" s="7" t="s">
        <v>1</v>
      </c>
      <c r="H4403" s="7" t="s">
        <v>12</v>
      </c>
      <c r="I4403" s="9">
        <v>0.116915909</v>
      </c>
      <c r="J4403" s="10">
        <v>159.45779999999999</v>
      </c>
      <c r="K4403" s="11">
        <v>3.7</v>
      </c>
      <c r="L4403" s="11" t="str">
        <f>IF(Tabla134[[#This Row],[Item Weight]]&lt;$U$12,"Poco Peso",IF(Tabla134[[#This Row],[Item Weight]]&lt;$U$13,"Peso Medio","Peso Alto"))</f>
        <v>Peso Medio</v>
      </c>
      <c r="N4403" s="11">
        <f>IF(Tabla134[[#This Row],[Item Weight (Nulos)]]="",VLOOKUP(Tabla134[[#This Row],[Item Identifier]],'Tabla para Nulos'!$A$3:$B$1563,2,FALSE),Tabla134[[#This Row],[Item Weight (Nulos)]])</f>
        <v>9.1950000000000003</v>
      </c>
      <c r="O4403" s="11" t="str">
        <f>IF(Tabla134[[#This Row],[Item Visibility]]&lt;$U$15,"Poca visibilidad",IF(Tabla134[[#This Row],[Item Visibility]]&lt;$U$16,"Visibilidad media","Mayor visibilidad"))</f>
        <v>Mayor visibilidad</v>
      </c>
      <c r="P4403" s="11" t="str">
        <f>IF(Tabla134[[#This Row],[Rating]]&lt;2,"Muy Malo",IF(Tabla134[[#This Row],[Rating]]&lt;3,"Malo",IF(Tabla134[[#This Row],[Rating]]&lt;4,"Regular",IF(Tabla134[[#This Row],[Rating]]&lt;5,"Bueno","Excelente"))))</f>
        <v>Regular</v>
      </c>
    </row>
    <row r="4404" spans="1:16" x14ac:dyDescent="0.2">
      <c r="A4404" s="7" t="s">
        <v>6</v>
      </c>
      <c r="B4404" s="7" t="s">
        <v>86</v>
      </c>
      <c r="C4404" s="7" t="s">
        <v>17</v>
      </c>
      <c r="D4404" s="8">
        <v>2020</v>
      </c>
      <c r="E4404" s="7" t="s">
        <v>919</v>
      </c>
      <c r="F4404" s="7" t="s">
        <v>796</v>
      </c>
      <c r="G4404" s="7" t="s">
        <v>1</v>
      </c>
      <c r="H4404" s="7" t="s">
        <v>7</v>
      </c>
      <c r="I4404" s="9">
        <v>0</v>
      </c>
      <c r="J4404" s="10">
        <v>264.791</v>
      </c>
      <c r="K4404" s="11">
        <v>3.7</v>
      </c>
      <c r="L4404" s="11" t="str">
        <f>IF(Tabla134[[#This Row],[Item Weight]]&lt;$U$12,"Poco Peso",IF(Tabla134[[#This Row],[Item Weight]]&lt;$U$13,"Peso Medio","Peso Alto"))</f>
        <v>Peso Medio</v>
      </c>
      <c r="M4404" s="7">
        <v>8.9450000000000003</v>
      </c>
      <c r="N4404" s="11">
        <f>IF(Tabla134[[#This Row],[Item Weight (Nulos)]]="",VLOOKUP(Tabla134[[#This Row],[Item Identifier]],'Tabla para Nulos'!$A$3:$B$1563,2,FALSE),Tabla134[[#This Row],[Item Weight (Nulos)]])</f>
        <v>8.9450000000000003</v>
      </c>
      <c r="O4404" s="11" t="str">
        <f>IF(Tabla134[[#This Row],[Item Visibility]]&lt;$U$15,"Poca visibilidad",IF(Tabla134[[#This Row],[Item Visibility]]&lt;$U$16,"Visibilidad media","Mayor visibilidad"))</f>
        <v>Poca visibilidad</v>
      </c>
      <c r="P4404" s="11" t="str">
        <f>IF(Tabla134[[#This Row],[Rating]]&lt;2,"Muy Malo",IF(Tabla134[[#This Row],[Rating]]&lt;3,"Malo",IF(Tabla134[[#This Row],[Rating]]&lt;4,"Regular",IF(Tabla134[[#This Row],[Rating]]&lt;5,"Bueno","Excelente"))))</f>
        <v>Regular</v>
      </c>
    </row>
    <row r="4405" spans="1:16" x14ac:dyDescent="0.2">
      <c r="A4405" s="7" t="s">
        <v>124</v>
      </c>
      <c r="B4405" s="7" t="s">
        <v>494</v>
      </c>
      <c r="C4405" s="7" t="s">
        <v>25</v>
      </c>
      <c r="D4405" s="8">
        <v>2016</v>
      </c>
      <c r="E4405" s="7" t="s">
        <v>1114</v>
      </c>
      <c r="F4405" s="7" t="s">
        <v>8</v>
      </c>
      <c r="G4405" s="7" t="s">
        <v>702</v>
      </c>
      <c r="H4405" s="7" t="s">
        <v>7</v>
      </c>
      <c r="I4405" s="9">
        <v>0.14164221900000001</v>
      </c>
      <c r="J4405" s="10">
        <v>168.11320000000001</v>
      </c>
      <c r="K4405" s="11">
        <v>3.7</v>
      </c>
      <c r="L4405" s="11" t="str">
        <f>IF(Tabla134[[#This Row],[Item Weight]]&lt;$U$12,"Poco Peso",IF(Tabla134[[#This Row],[Item Weight]]&lt;$U$13,"Peso Medio","Peso Alto"))</f>
        <v>Peso Alto</v>
      </c>
      <c r="M4405" s="7">
        <v>18.850000000000001</v>
      </c>
      <c r="N4405" s="11">
        <f>IF(Tabla134[[#This Row],[Item Weight (Nulos)]]="",VLOOKUP(Tabla134[[#This Row],[Item Identifier]],'Tabla para Nulos'!$A$3:$B$1563,2,FALSE),Tabla134[[#This Row],[Item Weight (Nulos)]])</f>
        <v>18.850000000000001</v>
      </c>
      <c r="O4405" s="11" t="str">
        <f>IF(Tabla134[[#This Row],[Item Visibility]]&lt;$U$15,"Poca visibilidad",IF(Tabla134[[#This Row],[Item Visibility]]&lt;$U$16,"Visibilidad media","Mayor visibilidad"))</f>
        <v>Mayor visibilidad</v>
      </c>
      <c r="P4405" s="11" t="str">
        <f>IF(Tabla134[[#This Row],[Rating]]&lt;2,"Muy Malo",IF(Tabla134[[#This Row],[Rating]]&lt;3,"Malo",IF(Tabla134[[#This Row],[Rating]]&lt;4,"Regular",IF(Tabla134[[#This Row],[Rating]]&lt;5,"Bueno","Excelente"))))</f>
        <v>Regular</v>
      </c>
    </row>
    <row r="4406" spans="1:16" x14ac:dyDescent="0.2">
      <c r="A4406" s="7" t="s">
        <v>124</v>
      </c>
      <c r="B4406" s="7" t="s">
        <v>408</v>
      </c>
      <c r="C4406" s="7" t="s">
        <v>14</v>
      </c>
      <c r="D4406" s="8">
        <v>2014</v>
      </c>
      <c r="E4406" s="7" t="s">
        <v>529</v>
      </c>
      <c r="F4406" s="7" t="s">
        <v>2</v>
      </c>
      <c r="G4406" s="7" t="s">
        <v>528</v>
      </c>
      <c r="H4406" s="7" t="s">
        <v>7</v>
      </c>
      <c r="I4406" s="9">
        <v>3.8494622999999999E-2</v>
      </c>
      <c r="J4406" s="10">
        <v>240.25640000000001</v>
      </c>
      <c r="K4406" s="11">
        <v>3.7</v>
      </c>
      <c r="L4406" s="11" t="str">
        <f>IF(Tabla134[[#This Row],[Item Weight]]&lt;$U$12,"Poco Peso",IF(Tabla134[[#This Row],[Item Weight]]&lt;$U$13,"Peso Medio","Peso Alto"))</f>
        <v>Peso Medio</v>
      </c>
      <c r="M4406" s="7">
        <v>13.35</v>
      </c>
      <c r="N4406" s="11">
        <f>IF(Tabla134[[#This Row],[Item Weight (Nulos)]]="",VLOOKUP(Tabla134[[#This Row],[Item Identifier]],'Tabla para Nulos'!$A$3:$B$1563,2,FALSE),Tabla134[[#This Row],[Item Weight (Nulos)]])</f>
        <v>13.35</v>
      </c>
      <c r="O4406" s="11" t="str">
        <f>IF(Tabla134[[#This Row],[Item Visibility]]&lt;$U$15,"Poca visibilidad",IF(Tabla134[[#This Row],[Item Visibility]]&lt;$U$16,"Visibilidad media","Mayor visibilidad"))</f>
        <v>Visibilidad media</v>
      </c>
      <c r="P4406" s="11" t="str">
        <f>IF(Tabla134[[#This Row],[Rating]]&lt;2,"Muy Malo",IF(Tabla134[[#This Row],[Rating]]&lt;3,"Malo",IF(Tabla134[[#This Row],[Rating]]&lt;4,"Regular",IF(Tabla134[[#This Row],[Rating]]&lt;5,"Bueno","Excelente"))))</f>
        <v>Regular</v>
      </c>
    </row>
    <row r="4407" spans="1:16" x14ac:dyDescent="0.2">
      <c r="A4407" s="7" t="s">
        <v>6</v>
      </c>
      <c r="B4407" s="7" t="s">
        <v>1237</v>
      </c>
      <c r="C4407" s="7" t="s">
        <v>122</v>
      </c>
      <c r="D4407" s="8">
        <v>2011</v>
      </c>
      <c r="E4407" s="7" t="s">
        <v>703</v>
      </c>
      <c r="F4407" s="7" t="s">
        <v>2</v>
      </c>
      <c r="G4407" s="7" t="s">
        <v>1</v>
      </c>
      <c r="H4407" s="7" t="s">
        <v>1621</v>
      </c>
      <c r="I4407" s="9">
        <v>7.3480266000000002E-2</v>
      </c>
      <c r="J4407" s="10">
        <v>58.8904</v>
      </c>
      <c r="K4407" s="11">
        <v>3.7</v>
      </c>
      <c r="L4407" s="11" t="str">
        <f>IF(Tabla134[[#This Row],[Item Weight]]&lt;$U$12,"Poco Peso",IF(Tabla134[[#This Row],[Item Weight]]&lt;$U$13,"Peso Medio","Peso Alto"))</f>
        <v>Poco Peso</v>
      </c>
      <c r="M4407" s="7">
        <v>7.06</v>
      </c>
      <c r="N4407" s="11">
        <f>IF(Tabla134[[#This Row],[Item Weight (Nulos)]]="",VLOOKUP(Tabla134[[#This Row],[Item Identifier]],'Tabla para Nulos'!$A$3:$B$1563,2,FALSE),Tabla134[[#This Row],[Item Weight (Nulos)]])</f>
        <v>7.06</v>
      </c>
      <c r="O4407" s="11" t="str">
        <f>IF(Tabla134[[#This Row],[Item Visibility]]&lt;$U$15,"Poca visibilidad",IF(Tabla134[[#This Row],[Item Visibility]]&lt;$U$16,"Visibilidad media","Mayor visibilidad"))</f>
        <v>Visibilidad media</v>
      </c>
      <c r="P4407" s="11" t="str">
        <f>IF(Tabla134[[#This Row],[Rating]]&lt;2,"Muy Malo",IF(Tabla134[[#This Row],[Rating]]&lt;3,"Malo",IF(Tabla134[[#This Row],[Rating]]&lt;4,"Regular",IF(Tabla134[[#This Row],[Rating]]&lt;5,"Bueno","Excelente"))))</f>
        <v>Regular</v>
      </c>
    </row>
    <row r="4408" spans="1:16" x14ac:dyDescent="0.2">
      <c r="A4408" s="7" t="s">
        <v>6</v>
      </c>
      <c r="B4408" s="7" t="s">
        <v>534</v>
      </c>
      <c r="C4408" s="7" t="s">
        <v>14</v>
      </c>
      <c r="D4408" s="8">
        <v>2022</v>
      </c>
      <c r="E4408" s="7" t="s">
        <v>3</v>
      </c>
      <c r="F4408" s="7" t="s">
        <v>2</v>
      </c>
      <c r="G4408" s="7" t="s">
        <v>1</v>
      </c>
      <c r="H4408" s="7" t="s">
        <v>0</v>
      </c>
      <c r="I4408" s="9">
        <v>2.0961192E-2</v>
      </c>
      <c r="J4408" s="10">
        <v>62.019399999999997</v>
      </c>
      <c r="K4408" s="11">
        <v>3.7</v>
      </c>
      <c r="L4408" s="11" t="str">
        <f>IF(Tabla134[[#This Row],[Item Weight]]&lt;$U$12,"Poco Peso",IF(Tabla134[[#This Row],[Item Weight]]&lt;$U$13,"Peso Medio","Peso Alto"))</f>
        <v>Peso Alto</v>
      </c>
      <c r="M4408" s="7">
        <v>19.850000000000001</v>
      </c>
      <c r="N4408" s="11">
        <f>IF(Tabla134[[#This Row],[Item Weight (Nulos)]]="",VLOOKUP(Tabla134[[#This Row],[Item Identifier]],'Tabla para Nulos'!$A$3:$B$1563,2,FALSE),Tabla134[[#This Row],[Item Weight (Nulos)]])</f>
        <v>19.850000000000001</v>
      </c>
      <c r="O4408" s="11" t="str">
        <f>IF(Tabla134[[#This Row],[Item Visibility]]&lt;$U$15,"Poca visibilidad",IF(Tabla134[[#This Row],[Item Visibility]]&lt;$U$16,"Visibilidad media","Mayor visibilidad"))</f>
        <v>Poca visibilidad</v>
      </c>
      <c r="P4408" s="11" t="str">
        <f>IF(Tabla134[[#This Row],[Rating]]&lt;2,"Muy Malo",IF(Tabla134[[#This Row],[Rating]]&lt;3,"Malo",IF(Tabla134[[#This Row],[Rating]]&lt;4,"Regular",IF(Tabla134[[#This Row],[Rating]]&lt;5,"Bueno","Excelente"))))</f>
        <v>Regular</v>
      </c>
    </row>
    <row r="4409" spans="1:16" x14ac:dyDescent="0.2">
      <c r="A4409" s="7" t="s">
        <v>124</v>
      </c>
      <c r="B4409" s="7" t="s">
        <v>480</v>
      </c>
      <c r="C4409" s="7" t="s">
        <v>10</v>
      </c>
      <c r="D4409" s="8">
        <v>2017</v>
      </c>
      <c r="E4409" s="7" t="s">
        <v>797</v>
      </c>
      <c r="F4409" s="7" t="s">
        <v>796</v>
      </c>
      <c r="G4409" s="7" t="s">
        <v>702</v>
      </c>
      <c r="H4409" s="7" t="s">
        <v>7</v>
      </c>
      <c r="I4409" s="9">
        <v>0.105577348</v>
      </c>
      <c r="J4409" s="10">
        <v>85.690799999999996</v>
      </c>
      <c r="K4409" s="11">
        <v>3.7</v>
      </c>
      <c r="L4409" s="11" t="str">
        <f>IF(Tabla134[[#This Row],[Item Weight]]&lt;$U$12,"Poco Peso",IF(Tabla134[[#This Row],[Item Weight]]&lt;$U$13,"Peso Medio","Peso Alto"))</f>
        <v>Poco Peso</v>
      </c>
      <c r="M4409" s="7">
        <v>6.59</v>
      </c>
      <c r="N4409" s="11">
        <f>IF(Tabla134[[#This Row],[Item Weight (Nulos)]]="",VLOOKUP(Tabla134[[#This Row],[Item Identifier]],'Tabla para Nulos'!$A$3:$B$1563,2,FALSE),Tabla134[[#This Row],[Item Weight (Nulos)]])</f>
        <v>6.59</v>
      </c>
      <c r="O4409" s="11" t="str">
        <f>IF(Tabla134[[#This Row],[Item Visibility]]&lt;$U$15,"Poca visibilidad",IF(Tabla134[[#This Row],[Item Visibility]]&lt;$U$16,"Visibilidad media","Mayor visibilidad"))</f>
        <v>Mayor visibilidad</v>
      </c>
      <c r="P4409" s="11" t="str">
        <f>IF(Tabla134[[#This Row],[Rating]]&lt;2,"Muy Malo",IF(Tabla134[[#This Row],[Rating]]&lt;3,"Malo",IF(Tabla134[[#This Row],[Rating]]&lt;4,"Regular",IF(Tabla134[[#This Row],[Rating]]&lt;5,"Bueno","Excelente"))))</f>
        <v>Regular</v>
      </c>
    </row>
    <row r="4410" spans="1:16" x14ac:dyDescent="0.2">
      <c r="A4410" s="7" t="s">
        <v>124</v>
      </c>
      <c r="B4410" s="7" t="s">
        <v>400</v>
      </c>
      <c r="C4410" s="7" t="s">
        <v>14</v>
      </c>
      <c r="D4410" s="8">
        <v>2014</v>
      </c>
      <c r="E4410" s="7" t="s">
        <v>529</v>
      </c>
      <c r="F4410" s="7" t="s">
        <v>2</v>
      </c>
      <c r="G4410" s="7" t="s">
        <v>528</v>
      </c>
      <c r="H4410" s="7" t="s">
        <v>7</v>
      </c>
      <c r="I4410" s="9">
        <v>4.9263978999999999E-2</v>
      </c>
      <c r="J4410" s="10">
        <v>195.0478</v>
      </c>
      <c r="K4410" s="11">
        <v>3.7</v>
      </c>
      <c r="L4410" s="11" t="str">
        <f>IF(Tabla134[[#This Row],[Item Weight]]&lt;$U$12,"Poco Peso",IF(Tabla134[[#This Row],[Item Weight]]&lt;$U$13,"Peso Medio","Peso Alto"))</f>
        <v>Peso Alto</v>
      </c>
      <c r="M4410" s="7">
        <v>21</v>
      </c>
      <c r="N4410" s="11">
        <f>IF(Tabla134[[#This Row],[Item Weight (Nulos)]]="",VLOOKUP(Tabla134[[#This Row],[Item Identifier]],'Tabla para Nulos'!$A$3:$B$1563,2,FALSE),Tabla134[[#This Row],[Item Weight (Nulos)]])</f>
        <v>21</v>
      </c>
      <c r="O4410" s="11" t="str">
        <f>IF(Tabla134[[#This Row],[Item Visibility]]&lt;$U$15,"Poca visibilidad",IF(Tabla134[[#This Row],[Item Visibility]]&lt;$U$16,"Visibilidad media","Mayor visibilidad"))</f>
        <v>Visibilidad media</v>
      </c>
      <c r="P4410" s="11" t="str">
        <f>IF(Tabla134[[#This Row],[Rating]]&lt;2,"Muy Malo",IF(Tabla134[[#This Row],[Rating]]&lt;3,"Malo",IF(Tabla134[[#This Row],[Rating]]&lt;4,"Regular",IF(Tabla134[[#This Row],[Rating]]&lt;5,"Bueno","Excelente"))))</f>
        <v>Regular</v>
      </c>
    </row>
    <row r="4411" spans="1:16" x14ac:dyDescent="0.2">
      <c r="A4411" s="7" t="s">
        <v>124</v>
      </c>
      <c r="B4411" s="7" t="s">
        <v>666</v>
      </c>
      <c r="C4411" s="7" t="s">
        <v>17</v>
      </c>
      <c r="D4411" s="8">
        <v>2020</v>
      </c>
      <c r="E4411" s="7" t="s">
        <v>919</v>
      </c>
      <c r="F4411" s="7" t="s">
        <v>796</v>
      </c>
      <c r="G4411" s="7" t="s">
        <v>1</v>
      </c>
      <c r="H4411" s="7" t="s">
        <v>7</v>
      </c>
      <c r="I4411" s="9">
        <v>0.175033524</v>
      </c>
      <c r="J4411" s="10">
        <v>55.529800000000002</v>
      </c>
      <c r="K4411" s="11">
        <v>3.7</v>
      </c>
      <c r="L4411" s="11" t="str">
        <f>IF(Tabla134[[#This Row],[Item Weight]]&lt;$U$12,"Poco Peso",IF(Tabla134[[#This Row],[Item Weight]]&lt;$U$13,"Peso Medio","Peso Alto"))</f>
        <v>Peso Medio</v>
      </c>
      <c r="M4411" s="7">
        <v>11.65</v>
      </c>
      <c r="N4411" s="11">
        <f>IF(Tabla134[[#This Row],[Item Weight (Nulos)]]="",VLOOKUP(Tabla134[[#This Row],[Item Identifier]],'Tabla para Nulos'!$A$3:$B$1563,2,FALSE),Tabla134[[#This Row],[Item Weight (Nulos)]])</f>
        <v>11.65</v>
      </c>
      <c r="O4411" s="11" t="str">
        <f>IF(Tabla134[[#This Row],[Item Visibility]]&lt;$U$15,"Poca visibilidad",IF(Tabla134[[#This Row],[Item Visibility]]&lt;$U$16,"Visibilidad media","Mayor visibilidad"))</f>
        <v>Mayor visibilidad</v>
      </c>
      <c r="P4411" s="11" t="str">
        <f>IF(Tabla134[[#This Row],[Rating]]&lt;2,"Muy Malo",IF(Tabla134[[#This Row],[Rating]]&lt;3,"Malo",IF(Tabla134[[#This Row],[Rating]]&lt;4,"Regular",IF(Tabla134[[#This Row],[Rating]]&lt;5,"Bueno","Excelente"))))</f>
        <v>Regular</v>
      </c>
    </row>
    <row r="4412" spans="1:16" x14ac:dyDescent="0.2">
      <c r="A4412" s="7" t="s">
        <v>124</v>
      </c>
      <c r="B4412" s="7" t="s">
        <v>1102</v>
      </c>
      <c r="C4412" s="7" t="s">
        <v>108</v>
      </c>
      <c r="D4412" s="8">
        <v>2020</v>
      </c>
      <c r="E4412" s="7" t="s">
        <v>919</v>
      </c>
      <c r="F4412" s="7" t="s">
        <v>796</v>
      </c>
      <c r="G4412" s="7" t="s">
        <v>1</v>
      </c>
      <c r="H4412" s="7" t="s">
        <v>7</v>
      </c>
      <c r="I4412" s="9">
        <v>6.1405051000000002E-2</v>
      </c>
      <c r="J4412" s="10">
        <v>166.3526</v>
      </c>
      <c r="K4412" s="11">
        <v>3.7</v>
      </c>
      <c r="L4412" s="11" t="str">
        <f>IF(Tabla134[[#This Row],[Item Weight]]&lt;$U$12,"Poco Peso",IF(Tabla134[[#This Row],[Item Weight]]&lt;$U$13,"Peso Medio","Peso Alto"))</f>
        <v>Poco Peso</v>
      </c>
      <c r="M4412" s="7">
        <v>7.8650000000000002</v>
      </c>
      <c r="N4412" s="11">
        <f>IF(Tabla134[[#This Row],[Item Weight (Nulos)]]="",VLOOKUP(Tabla134[[#This Row],[Item Identifier]],'Tabla para Nulos'!$A$3:$B$1563,2,FALSE),Tabla134[[#This Row],[Item Weight (Nulos)]])</f>
        <v>7.8650000000000002</v>
      </c>
      <c r="O4412" s="11" t="str">
        <f>IF(Tabla134[[#This Row],[Item Visibility]]&lt;$U$15,"Poca visibilidad",IF(Tabla134[[#This Row],[Item Visibility]]&lt;$U$16,"Visibilidad media","Mayor visibilidad"))</f>
        <v>Visibilidad media</v>
      </c>
      <c r="P4412" s="11" t="str">
        <f>IF(Tabla134[[#This Row],[Rating]]&lt;2,"Muy Malo",IF(Tabla134[[#This Row],[Rating]]&lt;3,"Malo",IF(Tabla134[[#This Row],[Rating]]&lt;4,"Regular",IF(Tabla134[[#This Row],[Rating]]&lt;5,"Bueno","Excelente"))))</f>
        <v>Regular</v>
      </c>
    </row>
    <row r="4413" spans="1:16" x14ac:dyDescent="0.2">
      <c r="A4413" s="7" t="s">
        <v>124</v>
      </c>
      <c r="B4413" s="7" t="s">
        <v>1293</v>
      </c>
      <c r="C4413" s="7" t="s">
        <v>10</v>
      </c>
      <c r="D4413" s="8">
        <v>2014</v>
      </c>
      <c r="E4413" s="7" t="s">
        <v>529</v>
      </c>
      <c r="F4413" s="7" t="s">
        <v>2</v>
      </c>
      <c r="G4413" s="7" t="s">
        <v>528</v>
      </c>
      <c r="H4413" s="7" t="s">
        <v>7</v>
      </c>
      <c r="I4413" s="9">
        <v>2.5715562000000001E-2</v>
      </c>
      <c r="J4413" s="10">
        <v>168.1474</v>
      </c>
      <c r="K4413" s="11">
        <v>3.7</v>
      </c>
      <c r="L4413" s="11" t="str">
        <f>IF(Tabla134[[#This Row],[Item Weight]]&lt;$U$12,"Poco Peso",IF(Tabla134[[#This Row],[Item Weight]]&lt;$U$13,"Peso Medio","Peso Alto"))</f>
        <v>Peso Medio</v>
      </c>
      <c r="M4413" s="7">
        <v>16.25</v>
      </c>
      <c r="N4413" s="11">
        <f>IF(Tabla134[[#This Row],[Item Weight (Nulos)]]="",VLOOKUP(Tabla134[[#This Row],[Item Identifier]],'Tabla para Nulos'!$A$3:$B$1563,2,FALSE),Tabla134[[#This Row],[Item Weight (Nulos)]])</f>
        <v>16.25</v>
      </c>
      <c r="O4413" s="11" t="str">
        <f>IF(Tabla134[[#This Row],[Item Visibility]]&lt;$U$15,"Poca visibilidad",IF(Tabla134[[#This Row],[Item Visibility]]&lt;$U$16,"Visibilidad media","Mayor visibilidad"))</f>
        <v>Poca visibilidad</v>
      </c>
      <c r="P4413" s="11" t="str">
        <f>IF(Tabla134[[#This Row],[Rating]]&lt;2,"Muy Malo",IF(Tabla134[[#This Row],[Rating]]&lt;3,"Malo",IF(Tabla134[[#This Row],[Rating]]&lt;4,"Regular",IF(Tabla134[[#This Row],[Rating]]&lt;5,"Bueno","Excelente"))))</f>
        <v>Regular</v>
      </c>
    </row>
    <row r="4414" spans="1:16" x14ac:dyDescent="0.2">
      <c r="A4414" s="7" t="s">
        <v>124</v>
      </c>
      <c r="B4414" s="7" t="s">
        <v>248</v>
      </c>
      <c r="C4414" s="7" t="s">
        <v>71</v>
      </c>
      <c r="D4414" s="8">
        <v>2012</v>
      </c>
      <c r="E4414" s="7" t="s">
        <v>9</v>
      </c>
      <c r="F4414" s="7" t="s">
        <v>8</v>
      </c>
      <c r="G4414" s="7" t="s">
        <v>1</v>
      </c>
      <c r="H4414" s="7" t="s">
        <v>7</v>
      </c>
      <c r="I4414" s="9">
        <v>2.1883368E-2</v>
      </c>
      <c r="J4414" s="10">
        <v>263.791</v>
      </c>
      <c r="K4414" s="11">
        <v>3.7</v>
      </c>
      <c r="L4414" s="11" t="str">
        <f>IF(Tabla134[[#This Row],[Item Weight]]&lt;$U$12,"Poco Peso",IF(Tabla134[[#This Row],[Item Weight]]&lt;$U$13,"Peso Medio","Peso Alto"))</f>
        <v>Poco Peso</v>
      </c>
      <c r="M4414" s="7">
        <v>7.0350000000000001</v>
      </c>
      <c r="N4414" s="11">
        <f>IF(Tabla134[[#This Row],[Item Weight (Nulos)]]="",VLOOKUP(Tabla134[[#This Row],[Item Identifier]],'Tabla para Nulos'!$A$3:$B$1563,2,FALSE),Tabla134[[#This Row],[Item Weight (Nulos)]])</f>
        <v>7.0350000000000001</v>
      </c>
      <c r="O4414" s="11" t="str">
        <f>IF(Tabla134[[#This Row],[Item Visibility]]&lt;$U$15,"Poca visibilidad",IF(Tabla134[[#This Row],[Item Visibility]]&lt;$U$16,"Visibilidad media","Mayor visibilidad"))</f>
        <v>Poca visibilidad</v>
      </c>
      <c r="P4414" s="11" t="str">
        <f>IF(Tabla134[[#This Row],[Rating]]&lt;2,"Muy Malo",IF(Tabla134[[#This Row],[Rating]]&lt;3,"Malo",IF(Tabla134[[#This Row],[Rating]]&lt;4,"Regular",IF(Tabla134[[#This Row],[Rating]]&lt;5,"Bueno","Excelente"))))</f>
        <v>Regular</v>
      </c>
    </row>
    <row r="4415" spans="1:16" x14ac:dyDescent="0.2">
      <c r="A4415" s="7" t="s">
        <v>124</v>
      </c>
      <c r="B4415" s="7" t="s">
        <v>697</v>
      </c>
      <c r="C4415" s="7" t="s">
        <v>71</v>
      </c>
      <c r="D4415" s="8">
        <v>2012</v>
      </c>
      <c r="E4415" s="7" t="s">
        <v>9</v>
      </c>
      <c r="F4415" s="7" t="s">
        <v>8</v>
      </c>
      <c r="G4415" s="7" t="s">
        <v>1</v>
      </c>
      <c r="H4415" s="7" t="s">
        <v>7</v>
      </c>
      <c r="I4415" s="9">
        <v>4.1803290999999999E-2</v>
      </c>
      <c r="J4415" s="10">
        <v>110.3912</v>
      </c>
      <c r="K4415" s="11">
        <v>3.7</v>
      </c>
      <c r="L4415" s="11" t="str">
        <f>IF(Tabla134[[#This Row],[Item Weight]]&lt;$U$12,"Poco Peso",IF(Tabla134[[#This Row],[Item Weight]]&lt;$U$13,"Peso Medio","Peso Alto"))</f>
        <v>Peso Alto</v>
      </c>
      <c r="M4415" s="7">
        <v>19.7</v>
      </c>
      <c r="N4415" s="11">
        <f>IF(Tabla134[[#This Row],[Item Weight (Nulos)]]="",VLOOKUP(Tabla134[[#This Row],[Item Identifier]],'Tabla para Nulos'!$A$3:$B$1563,2,FALSE),Tabla134[[#This Row],[Item Weight (Nulos)]])</f>
        <v>19.7</v>
      </c>
      <c r="O4415" s="11" t="str">
        <f>IF(Tabla134[[#This Row],[Item Visibility]]&lt;$U$15,"Poca visibilidad",IF(Tabla134[[#This Row],[Item Visibility]]&lt;$U$16,"Visibilidad media","Mayor visibilidad"))</f>
        <v>Visibilidad media</v>
      </c>
      <c r="P4415" s="11" t="str">
        <f>IF(Tabla134[[#This Row],[Rating]]&lt;2,"Muy Malo",IF(Tabla134[[#This Row],[Rating]]&lt;3,"Malo",IF(Tabla134[[#This Row],[Rating]]&lt;4,"Regular",IF(Tabla134[[#This Row],[Rating]]&lt;5,"Bueno","Excelente"))))</f>
        <v>Regular</v>
      </c>
    </row>
    <row r="4416" spans="1:16" x14ac:dyDescent="0.2">
      <c r="A4416" s="7" t="s">
        <v>124</v>
      </c>
      <c r="B4416" s="7" t="s">
        <v>1511</v>
      </c>
      <c r="C4416" s="7" t="s">
        <v>10</v>
      </c>
      <c r="D4416" s="8">
        <v>2012</v>
      </c>
      <c r="E4416" s="7" t="s">
        <v>9</v>
      </c>
      <c r="F4416" s="7" t="s">
        <v>8</v>
      </c>
      <c r="G4416" s="7" t="s">
        <v>1</v>
      </c>
      <c r="H4416" s="7" t="s">
        <v>7</v>
      </c>
      <c r="I4416" s="9">
        <v>4.3630580000000002E-2</v>
      </c>
      <c r="J4416" s="10">
        <v>148.24180000000001</v>
      </c>
      <c r="K4416" s="11">
        <v>3.7</v>
      </c>
      <c r="L4416" s="11" t="str">
        <f>IF(Tabla134[[#This Row],[Item Weight]]&lt;$U$12,"Poco Peso",IF(Tabla134[[#This Row],[Item Weight]]&lt;$U$13,"Peso Medio","Peso Alto"))</f>
        <v>Poco Peso</v>
      </c>
      <c r="M4416" s="7">
        <v>5.98</v>
      </c>
      <c r="N4416" s="11">
        <f>IF(Tabla134[[#This Row],[Item Weight (Nulos)]]="",VLOOKUP(Tabla134[[#This Row],[Item Identifier]],'Tabla para Nulos'!$A$3:$B$1563,2,FALSE),Tabla134[[#This Row],[Item Weight (Nulos)]])</f>
        <v>5.98</v>
      </c>
      <c r="O4416" s="11" t="str">
        <f>IF(Tabla134[[#This Row],[Item Visibility]]&lt;$U$15,"Poca visibilidad",IF(Tabla134[[#This Row],[Item Visibility]]&lt;$U$16,"Visibilidad media","Mayor visibilidad"))</f>
        <v>Visibilidad media</v>
      </c>
      <c r="P4416" s="11" t="str">
        <f>IF(Tabla134[[#This Row],[Rating]]&lt;2,"Muy Malo",IF(Tabla134[[#This Row],[Rating]]&lt;3,"Malo",IF(Tabla134[[#This Row],[Rating]]&lt;4,"Regular",IF(Tabla134[[#This Row],[Rating]]&lt;5,"Bueno","Excelente"))))</f>
        <v>Regular</v>
      </c>
    </row>
    <row r="4417" spans="1:16" x14ac:dyDescent="0.2">
      <c r="A4417" s="7" t="s">
        <v>124</v>
      </c>
      <c r="B4417" s="7" t="s">
        <v>308</v>
      </c>
      <c r="C4417" s="7" t="s">
        <v>28</v>
      </c>
      <c r="D4417" s="8">
        <v>2012</v>
      </c>
      <c r="E4417" s="7" t="s">
        <v>9</v>
      </c>
      <c r="F4417" s="7" t="s">
        <v>8</v>
      </c>
      <c r="G4417" s="7" t="s">
        <v>1</v>
      </c>
      <c r="H4417" s="7" t="s">
        <v>7</v>
      </c>
      <c r="I4417" s="9">
        <v>5.7021156000000003E-2</v>
      </c>
      <c r="J4417" s="10">
        <v>106.8622</v>
      </c>
      <c r="K4417" s="11">
        <v>3.7</v>
      </c>
      <c r="L4417" s="11" t="str">
        <f>IF(Tabla134[[#This Row],[Item Weight]]&lt;$U$12,"Poco Peso",IF(Tabla134[[#This Row],[Item Weight]]&lt;$U$13,"Peso Medio","Peso Alto"))</f>
        <v>Peso Medio</v>
      </c>
      <c r="M4417" s="7">
        <v>11.15</v>
      </c>
      <c r="N4417" s="11">
        <f>IF(Tabla134[[#This Row],[Item Weight (Nulos)]]="",VLOOKUP(Tabla134[[#This Row],[Item Identifier]],'Tabla para Nulos'!$A$3:$B$1563,2,FALSE),Tabla134[[#This Row],[Item Weight (Nulos)]])</f>
        <v>11.15</v>
      </c>
      <c r="O4417" s="11" t="str">
        <f>IF(Tabla134[[#This Row],[Item Visibility]]&lt;$U$15,"Poca visibilidad",IF(Tabla134[[#This Row],[Item Visibility]]&lt;$U$16,"Visibilidad media","Mayor visibilidad"))</f>
        <v>Visibilidad media</v>
      </c>
      <c r="P4417" s="11" t="str">
        <f>IF(Tabla134[[#This Row],[Rating]]&lt;2,"Muy Malo",IF(Tabla134[[#This Row],[Rating]]&lt;3,"Malo",IF(Tabla134[[#This Row],[Rating]]&lt;4,"Regular",IF(Tabla134[[#This Row],[Rating]]&lt;5,"Bueno","Excelente"))))</f>
        <v>Regular</v>
      </c>
    </row>
    <row r="4418" spans="1:16" x14ac:dyDescent="0.2">
      <c r="A4418" s="7" t="s">
        <v>124</v>
      </c>
      <c r="B4418" s="7" t="s">
        <v>1042</v>
      </c>
      <c r="C4418" s="7" t="s">
        <v>17</v>
      </c>
      <c r="D4418" s="8">
        <v>2012</v>
      </c>
      <c r="E4418" s="7" t="s">
        <v>9</v>
      </c>
      <c r="F4418" s="7" t="s">
        <v>8</v>
      </c>
      <c r="G4418" s="7" t="s">
        <v>1</v>
      </c>
      <c r="H4418" s="7" t="s">
        <v>7</v>
      </c>
      <c r="I4418" s="9">
        <v>0.122761775</v>
      </c>
      <c r="J4418" s="10">
        <v>124.373</v>
      </c>
      <c r="K4418" s="11">
        <v>3.7</v>
      </c>
      <c r="L4418" s="11" t="str">
        <f>IF(Tabla134[[#This Row],[Item Weight]]&lt;$U$12,"Poco Peso",IF(Tabla134[[#This Row],[Item Weight]]&lt;$U$13,"Peso Medio","Peso Alto"))</f>
        <v>Peso Medio</v>
      </c>
      <c r="M4418" s="7">
        <v>14.3</v>
      </c>
      <c r="N4418" s="11">
        <f>IF(Tabla134[[#This Row],[Item Weight (Nulos)]]="",VLOOKUP(Tabla134[[#This Row],[Item Identifier]],'Tabla para Nulos'!$A$3:$B$1563,2,FALSE),Tabla134[[#This Row],[Item Weight (Nulos)]])</f>
        <v>14.3</v>
      </c>
      <c r="O4418" s="11" t="str">
        <f>IF(Tabla134[[#This Row],[Item Visibility]]&lt;$U$15,"Poca visibilidad",IF(Tabla134[[#This Row],[Item Visibility]]&lt;$U$16,"Visibilidad media","Mayor visibilidad"))</f>
        <v>Mayor visibilidad</v>
      </c>
      <c r="P4418" s="11" t="str">
        <f>IF(Tabla134[[#This Row],[Rating]]&lt;2,"Muy Malo",IF(Tabla134[[#This Row],[Rating]]&lt;3,"Malo",IF(Tabla134[[#This Row],[Rating]]&lt;4,"Regular",IF(Tabla134[[#This Row],[Rating]]&lt;5,"Bueno","Excelente"))))</f>
        <v>Regular</v>
      </c>
    </row>
    <row r="4419" spans="1:16" x14ac:dyDescent="0.2">
      <c r="A4419" s="7" t="s">
        <v>124</v>
      </c>
      <c r="B4419" s="7" t="s">
        <v>259</v>
      </c>
      <c r="C4419" s="7" t="s">
        <v>71</v>
      </c>
      <c r="D4419" s="8">
        <v>2012</v>
      </c>
      <c r="E4419" s="7" t="s">
        <v>9</v>
      </c>
      <c r="F4419" s="7" t="s">
        <v>8</v>
      </c>
      <c r="G4419" s="7" t="s">
        <v>1</v>
      </c>
      <c r="H4419" s="7" t="s">
        <v>7</v>
      </c>
      <c r="I4419" s="9">
        <v>0.117095014</v>
      </c>
      <c r="J4419" s="10">
        <v>78.066999999999993</v>
      </c>
      <c r="K4419" s="11">
        <v>3.7</v>
      </c>
      <c r="L4419" s="11" t="str">
        <f>IF(Tabla134[[#This Row],[Item Weight]]&lt;$U$12,"Poco Peso",IF(Tabla134[[#This Row],[Item Weight]]&lt;$U$13,"Peso Medio","Peso Alto"))</f>
        <v>Peso Medio</v>
      </c>
      <c r="M4419" s="7">
        <v>15.6</v>
      </c>
      <c r="N4419" s="11">
        <f>IF(Tabla134[[#This Row],[Item Weight (Nulos)]]="",VLOOKUP(Tabla134[[#This Row],[Item Identifier]],'Tabla para Nulos'!$A$3:$B$1563,2,FALSE),Tabla134[[#This Row],[Item Weight (Nulos)]])</f>
        <v>15.6</v>
      </c>
      <c r="O4419" s="11" t="str">
        <f>IF(Tabla134[[#This Row],[Item Visibility]]&lt;$U$15,"Poca visibilidad",IF(Tabla134[[#This Row],[Item Visibility]]&lt;$U$16,"Visibilidad media","Mayor visibilidad"))</f>
        <v>Mayor visibilidad</v>
      </c>
      <c r="P4419" s="11" t="str">
        <f>IF(Tabla134[[#This Row],[Rating]]&lt;2,"Muy Malo",IF(Tabla134[[#This Row],[Rating]]&lt;3,"Malo",IF(Tabla134[[#This Row],[Rating]]&lt;4,"Regular",IF(Tabla134[[#This Row],[Rating]]&lt;5,"Bueno","Excelente"))))</f>
        <v>Regular</v>
      </c>
    </row>
    <row r="4420" spans="1:16" x14ac:dyDescent="0.2">
      <c r="A4420" s="7" t="s">
        <v>124</v>
      </c>
      <c r="B4420" s="7" t="s">
        <v>1077</v>
      </c>
      <c r="C4420" s="7" t="s">
        <v>216</v>
      </c>
      <c r="D4420" s="8">
        <v>2012</v>
      </c>
      <c r="E4420" s="7" t="s">
        <v>9</v>
      </c>
      <c r="F4420" s="7" t="s">
        <v>8</v>
      </c>
      <c r="G4420" s="7" t="s">
        <v>1</v>
      </c>
      <c r="H4420" s="7" t="s">
        <v>7</v>
      </c>
      <c r="I4420" s="9">
        <v>6.4241345000000005E-2</v>
      </c>
      <c r="J4420" s="10">
        <v>45.206000000000003</v>
      </c>
      <c r="K4420" s="11">
        <v>3.7</v>
      </c>
      <c r="L4420" s="11" t="str">
        <f>IF(Tabla134[[#This Row],[Item Weight]]&lt;$U$12,"Poco Peso",IF(Tabla134[[#This Row],[Item Weight]]&lt;$U$13,"Peso Medio","Peso Alto"))</f>
        <v>Peso Medio</v>
      </c>
      <c r="M4420" s="7">
        <v>15</v>
      </c>
      <c r="N4420" s="11">
        <f>IF(Tabla134[[#This Row],[Item Weight (Nulos)]]="",VLOOKUP(Tabla134[[#This Row],[Item Identifier]],'Tabla para Nulos'!$A$3:$B$1563,2,FALSE),Tabla134[[#This Row],[Item Weight (Nulos)]])</f>
        <v>15</v>
      </c>
      <c r="O4420" s="11" t="str">
        <f>IF(Tabla134[[#This Row],[Item Visibility]]&lt;$U$15,"Poca visibilidad",IF(Tabla134[[#This Row],[Item Visibility]]&lt;$U$16,"Visibilidad media","Mayor visibilidad"))</f>
        <v>Visibilidad media</v>
      </c>
      <c r="P4420" s="11" t="str">
        <f>IF(Tabla134[[#This Row],[Rating]]&lt;2,"Muy Malo",IF(Tabla134[[#This Row],[Rating]]&lt;3,"Malo",IF(Tabla134[[#This Row],[Rating]]&lt;4,"Regular",IF(Tabla134[[#This Row],[Rating]]&lt;5,"Bueno","Excelente"))))</f>
        <v>Regular</v>
      </c>
    </row>
    <row r="4421" spans="1:16" x14ac:dyDescent="0.2">
      <c r="A4421" s="7" t="s">
        <v>124</v>
      </c>
      <c r="B4421" s="7" t="s">
        <v>454</v>
      </c>
      <c r="C4421" s="7" t="s">
        <v>4</v>
      </c>
      <c r="D4421" s="8">
        <v>2012</v>
      </c>
      <c r="E4421" s="7" t="s">
        <v>9</v>
      </c>
      <c r="F4421" s="7" t="s">
        <v>8</v>
      </c>
      <c r="G4421" s="7" t="s">
        <v>1</v>
      </c>
      <c r="H4421" s="7" t="s">
        <v>7</v>
      </c>
      <c r="I4421" s="9">
        <v>1.4482152999999999E-2</v>
      </c>
      <c r="J4421" s="10">
        <v>182.29499999999999</v>
      </c>
      <c r="K4421" s="11">
        <v>3.7</v>
      </c>
      <c r="L4421" s="11" t="str">
        <f>IF(Tabla134[[#This Row],[Item Weight]]&lt;$U$12,"Poco Peso",IF(Tabla134[[#This Row],[Item Weight]]&lt;$U$13,"Peso Medio","Peso Alto"))</f>
        <v>Poco Peso</v>
      </c>
      <c r="M4421" s="7">
        <v>8.2349999999999994</v>
      </c>
      <c r="N4421" s="11">
        <f>IF(Tabla134[[#This Row],[Item Weight (Nulos)]]="",VLOOKUP(Tabla134[[#This Row],[Item Identifier]],'Tabla para Nulos'!$A$3:$B$1563,2,FALSE),Tabla134[[#This Row],[Item Weight (Nulos)]])</f>
        <v>8.2349999999999994</v>
      </c>
      <c r="O4421" s="11" t="str">
        <f>IF(Tabla134[[#This Row],[Item Visibility]]&lt;$U$15,"Poca visibilidad",IF(Tabla134[[#This Row],[Item Visibility]]&lt;$U$16,"Visibilidad media","Mayor visibilidad"))</f>
        <v>Poca visibilidad</v>
      </c>
      <c r="P4421" s="11" t="str">
        <f>IF(Tabla134[[#This Row],[Rating]]&lt;2,"Muy Malo",IF(Tabla134[[#This Row],[Rating]]&lt;3,"Malo",IF(Tabla134[[#This Row],[Rating]]&lt;4,"Regular",IF(Tabla134[[#This Row],[Rating]]&lt;5,"Bueno","Excelente"))))</f>
        <v>Regular</v>
      </c>
    </row>
    <row r="4422" spans="1:16" x14ac:dyDescent="0.2">
      <c r="A4422" s="7" t="s">
        <v>124</v>
      </c>
      <c r="B4422" s="7" t="s">
        <v>1017</v>
      </c>
      <c r="C4422" s="7" t="s">
        <v>4</v>
      </c>
      <c r="D4422" s="8">
        <v>2012</v>
      </c>
      <c r="E4422" s="7" t="s">
        <v>9</v>
      </c>
      <c r="F4422" s="7" t="s">
        <v>8</v>
      </c>
      <c r="G4422" s="7" t="s">
        <v>1</v>
      </c>
      <c r="H4422" s="7" t="s">
        <v>7</v>
      </c>
      <c r="I4422" s="9">
        <v>8.9917768999999995E-2</v>
      </c>
      <c r="J4422" s="10">
        <v>160.3604</v>
      </c>
      <c r="K4422" s="11">
        <v>3.7</v>
      </c>
      <c r="L4422" s="11" t="str">
        <f>IF(Tabla134[[#This Row],[Item Weight]]&lt;$U$12,"Poco Peso",IF(Tabla134[[#This Row],[Item Weight]]&lt;$U$13,"Peso Medio","Peso Alto"))</f>
        <v>Peso Medio</v>
      </c>
      <c r="M4422" s="7">
        <v>14.5</v>
      </c>
      <c r="N4422" s="11">
        <f>IF(Tabla134[[#This Row],[Item Weight (Nulos)]]="",VLOOKUP(Tabla134[[#This Row],[Item Identifier]],'Tabla para Nulos'!$A$3:$B$1563,2,FALSE),Tabla134[[#This Row],[Item Weight (Nulos)]])</f>
        <v>14.5</v>
      </c>
      <c r="O4422" s="11" t="str">
        <f>IF(Tabla134[[#This Row],[Item Visibility]]&lt;$U$15,"Poca visibilidad",IF(Tabla134[[#This Row],[Item Visibility]]&lt;$U$16,"Visibilidad media","Mayor visibilidad"))</f>
        <v>Visibilidad media</v>
      </c>
      <c r="P4422" s="11" t="str">
        <f>IF(Tabla134[[#This Row],[Rating]]&lt;2,"Muy Malo",IF(Tabla134[[#This Row],[Rating]]&lt;3,"Malo",IF(Tabla134[[#This Row],[Rating]]&lt;4,"Regular",IF(Tabla134[[#This Row],[Rating]]&lt;5,"Bueno","Excelente"))))</f>
        <v>Regular</v>
      </c>
    </row>
    <row r="4423" spans="1:16" x14ac:dyDescent="0.2">
      <c r="A4423" s="7" t="s">
        <v>124</v>
      </c>
      <c r="B4423" s="7" t="s">
        <v>1435</v>
      </c>
      <c r="C4423" s="7" t="s">
        <v>171</v>
      </c>
      <c r="D4423" s="8">
        <v>2012</v>
      </c>
      <c r="E4423" s="7" t="s">
        <v>9</v>
      </c>
      <c r="F4423" s="7" t="s">
        <v>8</v>
      </c>
      <c r="G4423" s="7" t="s">
        <v>1</v>
      </c>
      <c r="H4423" s="7" t="s">
        <v>7</v>
      </c>
      <c r="I4423" s="9">
        <v>5.5514919000000003E-2</v>
      </c>
      <c r="J4423" s="10">
        <v>112.5518</v>
      </c>
      <c r="K4423" s="11">
        <v>3.7</v>
      </c>
      <c r="L4423" s="11" t="str">
        <f>IF(Tabla134[[#This Row],[Item Weight]]&lt;$U$12,"Poco Peso",IF(Tabla134[[#This Row],[Item Weight]]&lt;$U$13,"Peso Medio","Peso Alto"))</f>
        <v>Peso Medio</v>
      </c>
      <c r="M4423" s="7">
        <v>9.1</v>
      </c>
      <c r="N4423" s="11">
        <f>IF(Tabla134[[#This Row],[Item Weight (Nulos)]]="",VLOOKUP(Tabla134[[#This Row],[Item Identifier]],'Tabla para Nulos'!$A$3:$B$1563,2,FALSE),Tabla134[[#This Row],[Item Weight (Nulos)]])</f>
        <v>9.1</v>
      </c>
      <c r="O4423" s="11" t="str">
        <f>IF(Tabla134[[#This Row],[Item Visibility]]&lt;$U$15,"Poca visibilidad",IF(Tabla134[[#This Row],[Item Visibility]]&lt;$U$16,"Visibilidad media","Mayor visibilidad"))</f>
        <v>Visibilidad media</v>
      </c>
      <c r="P4423" s="11" t="str">
        <f>IF(Tabla134[[#This Row],[Rating]]&lt;2,"Muy Malo",IF(Tabla134[[#This Row],[Rating]]&lt;3,"Malo",IF(Tabla134[[#This Row],[Rating]]&lt;4,"Regular",IF(Tabla134[[#This Row],[Rating]]&lt;5,"Bueno","Excelente"))))</f>
        <v>Regular</v>
      </c>
    </row>
    <row r="4424" spans="1:16" x14ac:dyDescent="0.2">
      <c r="A4424" s="7" t="s">
        <v>124</v>
      </c>
      <c r="B4424" s="7" t="s">
        <v>197</v>
      </c>
      <c r="C4424" s="7" t="s">
        <v>171</v>
      </c>
      <c r="D4424" s="8">
        <v>2012</v>
      </c>
      <c r="E4424" s="7" t="s">
        <v>9</v>
      </c>
      <c r="F4424" s="7" t="s">
        <v>8</v>
      </c>
      <c r="G4424" s="7" t="s">
        <v>1</v>
      </c>
      <c r="H4424" s="7" t="s">
        <v>7</v>
      </c>
      <c r="I4424" s="9">
        <v>2.3988387E-2</v>
      </c>
      <c r="J4424" s="10">
        <v>104.5964</v>
      </c>
      <c r="K4424" s="11">
        <v>3.7</v>
      </c>
      <c r="L4424" s="11" t="str">
        <f>IF(Tabla134[[#This Row],[Item Weight]]&lt;$U$12,"Poco Peso",IF(Tabla134[[#This Row],[Item Weight]]&lt;$U$13,"Peso Medio","Peso Alto"))</f>
        <v>Peso Alto</v>
      </c>
      <c r="M4424" s="7">
        <v>19.600000000000001</v>
      </c>
      <c r="N4424" s="11">
        <f>IF(Tabla134[[#This Row],[Item Weight (Nulos)]]="",VLOOKUP(Tabla134[[#This Row],[Item Identifier]],'Tabla para Nulos'!$A$3:$B$1563,2,FALSE),Tabla134[[#This Row],[Item Weight (Nulos)]])</f>
        <v>19.600000000000001</v>
      </c>
      <c r="O4424" s="11" t="str">
        <f>IF(Tabla134[[#This Row],[Item Visibility]]&lt;$U$15,"Poca visibilidad",IF(Tabla134[[#This Row],[Item Visibility]]&lt;$U$16,"Visibilidad media","Mayor visibilidad"))</f>
        <v>Poca visibilidad</v>
      </c>
      <c r="P4424" s="11" t="str">
        <f>IF(Tabla134[[#This Row],[Rating]]&lt;2,"Muy Malo",IF(Tabla134[[#This Row],[Rating]]&lt;3,"Malo",IF(Tabla134[[#This Row],[Rating]]&lt;4,"Regular",IF(Tabla134[[#This Row],[Rating]]&lt;5,"Bueno","Excelente"))))</f>
        <v>Regular</v>
      </c>
    </row>
    <row r="4425" spans="1:16" x14ac:dyDescent="0.2">
      <c r="A4425" s="7" t="s">
        <v>124</v>
      </c>
      <c r="B4425" s="7" t="s">
        <v>998</v>
      </c>
      <c r="C4425" s="7" t="s">
        <v>14</v>
      </c>
      <c r="D4425" s="8">
        <v>2012</v>
      </c>
      <c r="E4425" s="7" t="s">
        <v>9</v>
      </c>
      <c r="F4425" s="7" t="s">
        <v>8</v>
      </c>
      <c r="G4425" s="7" t="s">
        <v>1</v>
      </c>
      <c r="H4425" s="7" t="s">
        <v>7</v>
      </c>
      <c r="I4425" s="9">
        <v>3.1143591000000002E-2</v>
      </c>
      <c r="J4425" s="10">
        <v>183.95820000000001</v>
      </c>
      <c r="K4425" s="11">
        <v>3.7</v>
      </c>
      <c r="L4425" s="11" t="str">
        <f>IF(Tabla134[[#This Row],[Item Weight]]&lt;$U$12,"Poco Peso",IF(Tabla134[[#This Row],[Item Weight]]&lt;$U$13,"Peso Medio","Peso Alto"))</f>
        <v>Poco Peso</v>
      </c>
      <c r="M4425" s="7">
        <v>8.6300000000000008</v>
      </c>
      <c r="N4425" s="11">
        <f>IF(Tabla134[[#This Row],[Item Weight (Nulos)]]="",VLOOKUP(Tabla134[[#This Row],[Item Identifier]],'Tabla para Nulos'!$A$3:$B$1563,2,FALSE),Tabla134[[#This Row],[Item Weight (Nulos)]])</f>
        <v>8.6300000000000008</v>
      </c>
      <c r="O4425" s="11" t="str">
        <f>IF(Tabla134[[#This Row],[Item Visibility]]&lt;$U$15,"Poca visibilidad",IF(Tabla134[[#This Row],[Item Visibility]]&lt;$U$16,"Visibilidad media","Mayor visibilidad"))</f>
        <v>Visibilidad media</v>
      </c>
      <c r="P4425" s="11" t="str">
        <f>IF(Tabla134[[#This Row],[Rating]]&lt;2,"Muy Malo",IF(Tabla134[[#This Row],[Rating]]&lt;3,"Malo",IF(Tabla134[[#This Row],[Rating]]&lt;4,"Regular",IF(Tabla134[[#This Row],[Rating]]&lt;5,"Bueno","Excelente"))))</f>
        <v>Regular</v>
      </c>
    </row>
    <row r="4426" spans="1:16" x14ac:dyDescent="0.2">
      <c r="A4426" s="7" t="s">
        <v>124</v>
      </c>
      <c r="B4426" s="7" t="s">
        <v>1059</v>
      </c>
      <c r="C4426" s="7" t="s">
        <v>14</v>
      </c>
      <c r="D4426" s="8">
        <v>2012</v>
      </c>
      <c r="E4426" s="7" t="s">
        <v>9</v>
      </c>
      <c r="F4426" s="7" t="s">
        <v>8</v>
      </c>
      <c r="G4426" s="7" t="s">
        <v>1</v>
      </c>
      <c r="H4426" s="7" t="s">
        <v>7</v>
      </c>
      <c r="I4426" s="9">
        <v>0</v>
      </c>
      <c r="J4426" s="10">
        <v>220.7482</v>
      </c>
      <c r="K4426" s="11">
        <v>3.7</v>
      </c>
      <c r="L4426" s="11" t="str">
        <f>IF(Tabla134[[#This Row],[Item Weight]]&lt;$U$12,"Poco Peso",IF(Tabla134[[#This Row],[Item Weight]]&lt;$U$13,"Peso Medio","Peso Alto"))</f>
        <v>Peso Medio</v>
      </c>
      <c r="M4426" s="7">
        <v>11.1</v>
      </c>
      <c r="N4426" s="11">
        <f>IF(Tabla134[[#This Row],[Item Weight (Nulos)]]="",VLOOKUP(Tabla134[[#This Row],[Item Identifier]],'Tabla para Nulos'!$A$3:$B$1563,2,FALSE),Tabla134[[#This Row],[Item Weight (Nulos)]])</f>
        <v>11.1</v>
      </c>
      <c r="O4426" s="11" t="str">
        <f>IF(Tabla134[[#This Row],[Item Visibility]]&lt;$U$15,"Poca visibilidad",IF(Tabla134[[#This Row],[Item Visibility]]&lt;$U$16,"Visibilidad media","Mayor visibilidad"))</f>
        <v>Poca visibilidad</v>
      </c>
      <c r="P4426" s="11" t="str">
        <f>IF(Tabla134[[#This Row],[Rating]]&lt;2,"Muy Malo",IF(Tabla134[[#This Row],[Rating]]&lt;3,"Malo",IF(Tabla134[[#This Row],[Rating]]&lt;4,"Regular",IF(Tabla134[[#This Row],[Rating]]&lt;5,"Bueno","Excelente"))))</f>
        <v>Regular</v>
      </c>
    </row>
    <row r="4427" spans="1:16" x14ac:dyDescent="0.2">
      <c r="A4427" s="7" t="s">
        <v>124</v>
      </c>
      <c r="B4427" s="7" t="s">
        <v>141</v>
      </c>
      <c r="C4427" s="7" t="s">
        <v>14</v>
      </c>
      <c r="D4427" s="8">
        <v>2012</v>
      </c>
      <c r="E4427" s="7" t="s">
        <v>9</v>
      </c>
      <c r="F4427" s="7" t="s">
        <v>8</v>
      </c>
      <c r="G4427" s="7" t="s">
        <v>1</v>
      </c>
      <c r="H4427" s="7" t="s">
        <v>7</v>
      </c>
      <c r="I4427" s="9">
        <v>0.10360309400000001</v>
      </c>
      <c r="J4427" s="10">
        <v>143.547</v>
      </c>
      <c r="K4427" s="11">
        <v>3.7</v>
      </c>
      <c r="L4427" s="11" t="str">
        <f>IF(Tabla134[[#This Row],[Item Weight]]&lt;$U$12,"Poco Peso",IF(Tabla134[[#This Row],[Item Weight]]&lt;$U$13,"Peso Medio","Peso Alto"))</f>
        <v>Peso Medio</v>
      </c>
      <c r="M4427" s="7">
        <v>15.5</v>
      </c>
      <c r="N4427" s="11">
        <f>IF(Tabla134[[#This Row],[Item Weight (Nulos)]]="",VLOOKUP(Tabla134[[#This Row],[Item Identifier]],'Tabla para Nulos'!$A$3:$B$1563,2,FALSE),Tabla134[[#This Row],[Item Weight (Nulos)]])</f>
        <v>15.5</v>
      </c>
      <c r="O4427" s="11" t="str">
        <f>IF(Tabla134[[#This Row],[Item Visibility]]&lt;$U$15,"Poca visibilidad",IF(Tabla134[[#This Row],[Item Visibility]]&lt;$U$16,"Visibilidad media","Mayor visibilidad"))</f>
        <v>Mayor visibilidad</v>
      </c>
      <c r="P4427" s="11" t="str">
        <f>IF(Tabla134[[#This Row],[Rating]]&lt;2,"Muy Malo",IF(Tabla134[[#This Row],[Rating]]&lt;3,"Malo",IF(Tabla134[[#This Row],[Rating]]&lt;4,"Regular",IF(Tabla134[[#This Row],[Rating]]&lt;5,"Bueno","Excelente"))))</f>
        <v>Regular</v>
      </c>
    </row>
    <row r="4428" spans="1:16" x14ac:dyDescent="0.2">
      <c r="A4428" s="7" t="s">
        <v>124</v>
      </c>
      <c r="B4428" s="7" t="s">
        <v>1058</v>
      </c>
      <c r="C4428" s="7" t="s">
        <v>14</v>
      </c>
      <c r="D4428" s="8">
        <v>2012</v>
      </c>
      <c r="E4428" s="7" t="s">
        <v>9</v>
      </c>
      <c r="F4428" s="7" t="s">
        <v>8</v>
      </c>
      <c r="G4428" s="7" t="s">
        <v>1</v>
      </c>
      <c r="H4428" s="7" t="s">
        <v>7</v>
      </c>
      <c r="I4428" s="9">
        <v>1.5302652999999999E-2</v>
      </c>
      <c r="J4428" s="10">
        <v>198.00839999999999</v>
      </c>
      <c r="K4428" s="11">
        <v>3.7</v>
      </c>
      <c r="L4428" s="11" t="str">
        <f>IF(Tabla134[[#This Row],[Item Weight]]&lt;$U$12,"Poco Peso",IF(Tabla134[[#This Row],[Item Weight]]&lt;$U$13,"Peso Medio","Peso Alto"))</f>
        <v>Peso Alto</v>
      </c>
      <c r="M4428" s="7">
        <v>18.25</v>
      </c>
      <c r="N4428" s="11">
        <f>IF(Tabla134[[#This Row],[Item Weight (Nulos)]]="",VLOOKUP(Tabla134[[#This Row],[Item Identifier]],'Tabla para Nulos'!$A$3:$B$1563,2,FALSE),Tabla134[[#This Row],[Item Weight (Nulos)]])</f>
        <v>18.25</v>
      </c>
      <c r="O4428" s="11" t="str">
        <f>IF(Tabla134[[#This Row],[Item Visibility]]&lt;$U$15,"Poca visibilidad",IF(Tabla134[[#This Row],[Item Visibility]]&lt;$U$16,"Visibilidad media","Mayor visibilidad"))</f>
        <v>Poca visibilidad</v>
      </c>
      <c r="P4428" s="11" t="str">
        <f>IF(Tabla134[[#This Row],[Rating]]&lt;2,"Muy Malo",IF(Tabla134[[#This Row],[Rating]]&lt;3,"Malo",IF(Tabla134[[#This Row],[Rating]]&lt;4,"Regular",IF(Tabla134[[#This Row],[Rating]]&lt;5,"Bueno","Excelente"))))</f>
        <v>Regular</v>
      </c>
    </row>
    <row r="4429" spans="1:16" x14ac:dyDescent="0.2">
      <c r="A4429" s="7" t="s">
        <v>6</v>
      </c>
      <c r="B4429" s="7" t="s">
        <v>841</v>
      </c>
      <c r="C4429" s="7" t="s">
        <v>28</v>
      </c>
      <c r="D4429" s="8">
        <v>2012</v>
      </c>
      <c r="E4429" s="7" t="s">
        <v>9</v>
      </c>
      <c r="F4429" s="7" t="s">
        <v>8</v>
      </c>
      <c r="G4429" s="7" t="s">
        <v>1</v>
      </c>
      <c r="H4429" s="7" t="s">
        <v>7</v>
      </c>
      <c r="I4429" s="9">
        <v>9.4010214999999994E-2</v>
      </c>
      <c r="J4429" s="10">
        <v>95.206800000000001</v>
      </c>
      <c r="K4429" s="11">
        <v>3.7</v>
      </c>
      <c r="L4429" s="11" t="str">
        <f>IF(Tabla134[[#This Row],[Item Weight]]&lt;$U$12,"Poco Peso",IF(Tabla134[[#This Row],[Item Weight]]&lt;$U$13,"Peso Medio","Peso Alto"))</f>
        <v>Peso Medio</v>
      </c>
      <c r="M4429" s="7">
        <v>16.5</v>
      </c>
      <c r="N4429" s="11">
        <f>IF(Tabla134[[#This Row],[Item Weight (Nulos)]]="",VLOOKUP(Tabla134[[#This Row],[Item Identifier]],'Tabla para Nulos'!$A$3:$B$1563,2,FALSE),Tabla134[[#This Row],[Item Weight (Nulos)]])</f>
        <v>16.5</v>
      </c>
      <c r="O4429" s="11" t="str">
        <f>IF(Tabla134[[#This Row],[Item Visibility]]&lt;$U$15,"Poca visibilidad",IF(Tabla134[[#This Row],[Item Visibility]]&lt;$U$16,"Visibilidad media","Mayor visibilidad"))</f>
        <v>Visibilidad media</v>
      </c>
      <c r="P4429" s="11" t="str">
        <f>IF(Tabla134[[#This Row],[Rating]]&lt;2,"Muy Malo",IF(Tabla134[[#This Row],[Rating]]&lt;3,"Malo",IF(Tabla134[[#This Row],[Rating]]&lt;4,"Regular",IF(Tabla134[[#This Row],[Rating]]&lt;5,"Bueno","Excelente"))))</f>
        <v>Regular</v>
      </c>
    </row>
    <row r="4430" spans="1:16" x14ac:dyDescent="0.2">
      <c r="A4430" s="7" t="s">
        <v>6</v>
      </c>
      <c r="B4430" s="7" t="s">
        <v>381</v>
      </c>
      <c r="C4430" s="7" t="s">
        <v>108</v>
      </c>
      <c r="D4430" s="8">
        <v>2012</v>
      </c>
      <c r="E4430" s="7" t="s">
        <v>9</v>
      </c>
      <c r="F4430" s="7" t="s">
        <v>8</v>
      </c>
      <c r="G4430" s="7" t="s">
        <v>1</v>
      </c>
      <c r="H4430" s="7" t="s">
        <v>7</v>
      </c>
      <c r="I4430" s="9">
        <v>2.0750866999999999E-2</v>
      </c>
      <c r="J4430" s="10">
        <v>128.79939999999999</v>
      </c>
      <c r="K4430" s="11">
        <v>3.7</v>
      </c>
      <c r="L4430" s="11" t="str">
        <f>IF(Tabla134[[#This Row],[Item Weight]]&lt;$U$12,"Poco Peso",IF(Tabla134[[#This Row],[Item Weight]]&lt;$U$13,"Peso Medio","Peso Alto"))</f>
        <v>Peso Alto</v>
      </c>
      <c r="M4430" s="7">
        <v>21.1</v>
      </c>
      <c r="N4430" s="11">
        <f>IF(Tabla134[[#This Row],[Item Weight (Nulos)]]="",VLOOKUP(Tabla134[[#This Row],[Item Identifier]],'Tabla para Nulos'!$A$3:$B$1563,2,FALSE),Tabla134[[#This Row],[Item Weight (Nulos)]])</f>
        <v>21.1</v>
      </c>
      <c r="O4430" s="11" t="str">
        <f>IF(Tabla134[[#This Row],[Item Visibility]]&lt;$U$15,"Poca visibilidad",IF(Tabla134[[#This Row],[Item Visibility]]&lt;$U$16,"Visibilidad media","Mayor visibilidad"))</f>
        <v>Poca visibilidad</v>
      </c>
      <c r="P4430" s="11" t="str">
        <f>IF(Tabla134[[#This Row],[Rating]]&lt;2,"Muy Malo",IF(Tabla134[[#This Row],[Rating]]&lt;3,"Malo",IF(Tabla134[[#This Row],[Rating]]&lt;4,"Regular",IF(Tabla134[[#This Row],[Rating]]&lt;5,"Bueno","Excelente"))))</f>
        <v>Regular</v>
      </c>
    </row>
    <row r="4431" spans="1:16" x14ac:dyDescent="0.2">
      <c r="A4431" s="7" t="s">
        <v>6</v>
      </c>
      <c r="B4431" s="7" t="s">
        <v>1508</v>
      </c>
      <c r="C4431" s="7" t="s">
        <v>10</v>
      </c>
      <c r="D4431" s="8">
        <v>2012</v>
      </c>
      <c r="E4431" s="7" t="s">
        <v>9</v>
      </c>
      <c r="F4431" s="7" t="s">
        <v>8</v>
      </c>
      <c r="G4431" s="7" t="s">
        <v>1</v>
      </c>
      <c r="H4431" s="7" t="s">
        <v>7</v>
      </c>
      <c r="I4431" s="9">
        <v>0</v>
      </c>
      <c r="J4431" s="10">
        <v>227.5694</v>
      </c>
      <c r="K4431" s="11">
        <v>3.7</v>
      </c>
      <c r="L4431" s="11" t="str">
        <f>IF(Tabla134[[#This Row],[Item Weight]]&lt;$U$12,"Poco Peso",IF(Tabla134[[#This Row],[Item Weight]]&lt;$U$13,"Peso Medio","Peso Alto"))</f>
        <v>Poco Peso</v>
      </c>
      <c r="M4431" s="7">
        <v>6.78</v>
      </c>
      <c r="N4431" s="11">
        <f>IF(Tabla134[[#This Row],[Item Weight (Nulos)]]="",VLOOKUP(Tabla134[[#This Row],[Item Identifier]],'Tabla para Nulos'!$A$3:$B$1563,2,FALSE),Tabla134[[#This Row],[Item Weight (Nulos)]])</f>
        <v>6.78</v>
      </c>
      <c r="O4431" s="11" t="str">
        <f>IF(Tabla134[[#This Row],[Item Visibility]]&lt;$U$15,"Poca visibilidad",IF(Tabla134[[#This Row],[Item Visibility]]&lt;$U$16,"Visibilidad media","Mayor visibilidad"))</f>
        <v>Poca visibilidad</v>
      </c>
      <c r="P4431" s="11" t="str">
        <f>IF(Tabla134[[#This Row],[Rating]]&lt;2,"Muy Malo",IF(Tabla134[[#This Row],[Rating]]&lt;3,"Malo",IF(Tabla134[[#This Row],[Rating]]&lt;4,"Regular",IF(Tabla134[[#This Row],[Rating]]&lt;5,"Bueno","Excelente"))))</f>
        <v>Regular</v>
      </c>
    </row>
    <row r="4432" spans="1:16" x14ac:dyDescent="0.2">
      <c r="A4432" s="7" t="s">
        <v>6</v>
      </c>
      <c r="B4432" s="7" t="s">
        <v>1127</v>
      </c>
      <c r="C4432" s="7" t="s">
        <v>10</v>
      </c>
      <c r="D4432" s="8">
        <v>2012</v>
      </c>
      <c r="E4432" s="7" t="s">
        <v>9</v>
      </c>
      <c r="F4432" s="7" t="s">
        <v>8</v>
      </c>
      <c r="G4432" s="7" t="s">
        <v>1</v>
      </c>
      <c r="H4432" s="7" t="s">
        <v>7</v>
      </c>
      <c r="I4432" s="9">
        <v>6.5735977000000001E-2</v>
      </c>
      <c r="J4432" s="10">
        <v>189.62139999999999</v>
      </c>
      <c r="K4432" s="11">
        <v>3.7</v>
      </c>
      <c r="L4432" s="11" t="str">
        <f>IF(Tabla134[[#This Row],[Item Weight]]&lt;$U$12,"Poco Peso",IF(Tabla134[[#This Row],[Item Weight]]&lt;$U$13,"Peso Medio","Peso Alto"))</f>
        <v>Peso Alto</v>
      </c>
      <c r="M4432" s="7">
        <v>19</v>
      </c>
      <c r="N4432" s="11">
        <f>IF(Tabla134[[#This Row],[Item Weight (Nulos)]]="",VLOOKUP(Tabla134[[#This Row],[Item Identifier]],'Tabla para Nulos'!$A$3:$B$1563,2,FALSE),Tabla134[[#This Row],[Item Weight (Nulos)]])</f>
        <v>19</v>
      </c>
      <c r="O4432" s="11" t="str">
        <f>IF(Tabla134[[#This Row],[Item Visibility]]&lt;$U$15,"Poca visibilidad",IF(Tabla134[[#This Row],[Item Visibility]]&lt;$U$16,"Visibilidad media","Mayor visibilidad"))</f>
        <v>Visibilidad media</v>
      </c>
      <c r="P4432" s="11" t="str">
        <f>IF(Tabla134[[#This Row],[Rating]]&lt;2,"Muy Malo",IF(Tabla134[[#This Row],[Rating]]&lt;3,"Malo",IF(Tabla134[[#This Row],[Rating]]&lt;4,"Regular",IF(Tabla134[[#This Row],[Rating]]&lt;5,"Bueno","Excelente"))))</f>
        <v>Regular</v>
      </c>
    </row>
    <row r="4433" spans="1:16" x14ac:dyDescent="0.2">
      <c r="A4433" s="7" t="s">
        <v>6</v>
      </c>
      <c r="B4433" s="7" t="s">
        <v>929</v>
      </c>
      <c r="C4433" s="7" t="s">
        <v>19</v>
      </c>
      <c r="D4433" s="8">
        <v>2012</v>
      </c>
      <c r="E4433" s="7" t="s">
        <v>9</v>
      </c>
      <c r="F4433" s="7" t="s">
        <v>8</v>
      </c>
      <c r="G4433" s="7" t="s">
        <v>1</v>
      </c>
      <c r="H4433" s="7" t="s">
        <v>7</v>
      </c>
      <c r="I4433" s="9">
        <v>7.0552920000000003E-3</v>
      </c>
      <c r="J4433" s="10">
        <v>188.65299999999999</v>
      </c>
      <c r="K4433" s="11">
        <v>3.7</v>
      </c>
      <c r="L4433" s="11" t="str">
        <f>IF(Tabla134[[#This Row],[Item Weight]]&lt;$U$12,"Poco Peso",IF(Tabla134[[#This Row],[Item Weight]]&lt;$U$13,"Peso Medio","Peso Alto"))</f>
        <v>Poco Peso</v>
      </c>
      <c r="M4433" s="7">
        <v>6.1150000000000002</v>
      </c>
      <c r="N4433" s="11">
        <f>IF(Tabla134[[#This Row],[Item Weight (Nulos)]]="",VLOOKUP(Tabla134[[#This Row],[Item Identifier]],'Tabla para Nulos'!$A$3:$B$1563,2,FALSE),Tabla134[[#This Row],[Item Weight (Nulos)]])</f>
        <v>6.1150000000000002</v>
      </c>
      <c r="O4433" s="11" t="str">
        <f>IF(Tabla134[[#This Row],[Item Visibility]]&lt;$U$15,"Poca visibilidad",IF(Tabla134[[#This Row],[Item Visibility]]&lt;$U$16,"Visibilidad media","Mayor visibilidad"))</f>
        <v>Poca visibilidad</v>
      </c>
      <c r="P4433" s="11" t="str">
        <f>IF(Tabla134[[#This Row],[Rating]]&lt;2,"Muy Malo",IF(Tabla134[[#This Row],[Rating]]&lt;3,"Malo",IF(Tabla134[[#This Row],[Rating]]&lt;4,"Regular",IF(Tabla134[[#This Row],[Rating]]&lt;5,"Bueno","Excelente"))))</f>
        <v>Regular</v>
      </c>
    </row>
    <row r="4434" spans="1:16" x14ac:dyDescent="0.2">
      <c r="A4434" s="7" t="s">
        <v>124</v>
      </c>
      <c r="B4434" s="7" t="s">
        <v>1537</v>
      </c>
      <c r="C4434" s="7" t="s">
        <v>28</v>
      </c>
      <c r="D4434" s="8">
        <v>2018</v>
      </c>
      <c r="E4434" s="7" t="s">
        <v>1195</v>
      </c>
      <c r="F4434" s="7" t="s">
        <v>8</v>
      </c>
      <c r="G4434" s="7" t="s">
        <v>702</v>
      </c>
      <c r="H4434" s="7" t="s">
        <v>1621</v>
      </c>
      <c r="I4434" s="9">
        <v>0.19831664900000001</v>
      </c>
      <c r="J4434" s="10">
        <v>54.395600000000002</v>
      </c>
      <c r="K4434" s="11">
        <v>3.7</v>
      </c>
      <c r="L4434" s="11" t="str">
        <f>IF(Tabla134[[#This Row],[Item Weight]]&lt;$U$12,"Poco Peso",IF(Tabla134[[#This Row],[Item Weight]]&lt;$U$13,"Peso Medio","Peso Alto"))</f>
        <v>Peso Medio</v>
      </c>
      <c r="N4434" s="11">
        <f>IF(Tabla134[[#This Row],[Item Weight (Nulos)]]="",VLOOKUP(Tabla134[[#This Row],[Item Identifier]],'Tabla para Nulos'!$A$3:$B$1563,2,FALSE),Tabla134[[#This Row],[Item Weight (Nulos)]])</f>
        <v>14.1</v>
      </c>
      <c r="O4434" s="11" t="str">
        <f>IF(Tabla134[[#This Row],[Item Visibility]]&lt;$U$15,"Poca visibilidad",IF(Tabla134[[#This Row],[Item Visibility]]&lt;$U$16,"Visibilidad media","Mayor visibilidad"))</f>
        <v>Mayor visibilidad</v>
      </c>
      <c r="P4434" s="11" t="str">
        <f>IF(Tabla134[[#This Row],[Rating]]&lt;2,"Muy Malo",IF(Tabla134[[#This Row],[Rating]]&lt;3,"Malo",IF(Tabla134[[#This Row],[Rating]]&lt;4,"Regular",IF(Tabla134[[#This Row],[Rating]]&lt;5,"Bueno","Excelente"))))</f>
        <v>Regular</v>
      </c>
    </row>
    <row r="4435" spans="1:16" x14ac:dyDescent="0.2">
      <c r="A4435" s="7" t="s">
        <v>124</v>
      </c>
      <c r="B4435" s="7" t="s">
        <v>471</v>
      </c>
      <c r="C4435" s="7" t="s">
        <v>10</v>
      </c>
      <c r="D4435" s="8">
        <v>2018</v>
      </c>
      <c r="E4435" s="7" t="s">
        <v>1195</v>
      </c>
      <c r="F4435" s="7" t="s">
        <v>8</v>
      </c>
      <c r="G4435" s="7" t="s">
        <v>702</v>
      </c>
      <c r="H4435" s="7" t="s">
        <v>1621</v>
      </c>
      <c r="I4435" s="9">
        <v>0.100493148</v>
      </c>
      <c r="J4435" s="10">
        <v>123.1046</v>
      </c>
      <c r="K4435" s="11">
        <v>3.7</v>
      </c>
      <c r="L4435" s="11" t="str">
        <f>IF(Tabla134[[#This Row],[Item Weight]]&lt;$U$12,"Poco Peso",IF(Tabla134[[#This Row],[Item Weight]]&lt;$U$13,"Peso Medio","Peso Alto"))</f>
        <v>Peso Medio</v>
      </c>
      <c r="N4435" s="11">
        <f>IF(Tabla134[[#This Row],[Item Weight (Nulos)]]="",VLOOKUP(Tabla134[[#This Row],[Item Identifier]],'Tabla para Nulos'!$A$3:$B$1563,2,FALSE),Tabla134[[#This Row],[Item Weight (Nulos)]])</f>
        <v>16.25</v>
      </c>
      <c r="O4435" s="11" t="str">
        <f>IF(Tabla134[[#This Row],[Item Visibility]]&lt;$U$15,"Poca visibilidad",IF(Tabla134[[#This Row],[Item Visibility]]&lt;$U$16,"Visibilidad media","Mayor visibilidad"))</f>
        <v>Mayor visibilidad</v>
      </c>
      <c r="P4435" s="11" t="str">
        <f>IF(Tabla134[[#This Row],[Rating]]&lt;2,"Muy Malo",IF(Tabla134[[#This Row],[Rating]]&lt;3,"Malo",IF(Tabla134[[#This Row],[Rating]]&lt;4,"Regular",IF(Tabla134[[#This Row],[Rating]]&lt;5,"Bueno","Excelente"))))</f>
        <v>Regular</v>
      </c>
    </row>
    <row r="4436" spans="1:16" x14ac:dyDescent="0.2">
      <c r="A4436" s="7" t="s">
        <v>124</v>
      </c>
      <c r="B4436" s="7" t="s">
        <v>626</v>
      </c>
      <c r="C4436" s="7" t="s">
        <v>171</v>
      </c>
      <c r="D4436" s="8">
        <v>2018</v>
      </c>
      <c r="E4436" s="7" t="s">
        <v>1195</v>
      </c>
      <c r="F4436" s="7" t="s">
        <v>8</v>
      </c>
      <c r="G4436" s="7" t="s">
        <v>702</v>
      </c>
      <c r="H4436" s="7" t="s">
        <v>1621</v>
      </c>
      <c r="I4436" s="9">
        <v>0.16285659299999999</v>
      </c>
      <c r="J4436" s="10">
        <v>54.595599999999997</v>
      </c>
      <c r="K4436" s="11">
        <v>3.7</v>
      </c>
      <c r="L4436" s="11" t="str">
        <f>IF(Tabla134[[#This Row],[Item Weight]]&lt;$U$12,"Poco Peso",IF(Tabla134[[#This Row],[Item Weight]]&lt;$U$13,"Peso Medio","Peso Alto"))</f>
        <v>Peso Medio</v>
      </c>
      <c r="N4436" s="11">
        <f>IF(Tabla134[[#This Row],[Item Weight (Nulos)]]="",VLOOKUP(Tabla134[[#This Row],[Item Identifier]],'Tabla para Nulos'!$A$3:$B$1563,2,FALSE),Tabla134[[#This Row],[Item Weight (Nulos)]])</f>
        <v>8.9700000000000006</v>
      </c>
      <c r="O4436" s="11" t="str">
        <f>IF(Tabla134[[#This Row],[Item Visibility]]&lt;$U$15,"Poca visibilidad",IF(Tabla134[[#This Row],[Item Visibility]]&lt;$U$16,"Visibilidad media","Mayor visibilidad"))</f>
        <v>Mayor visibilidad</v>
      </c>
      <c r="P4436" s="11" t="str">
        <f>IF(Tabla134[[#This Row],[Rating]]&lt;2,"Muy Malo",IF(Tabla134[[#This Row],[Rating]]&lt;3,"Malo",IF(Tabla134[[#This Row],[Rating]]&lt;4,"Regular",IF(Tabla134[[#This Row],[Rating]]&lt;5,"Bueno","Excelente"))))</f>
        <v>Regular</v>
      </c>
    </row>
    <row r="4437" spans="1:16" x14ac:dyDescent="0.2">
      <c r="A4437" s="7" t="s">
        <v>124</v>
      </c>
      <c r="B4437" s="7" t="s">
        <v>792</v>
      </c>
      <c r="C4437" s="7" t="s">
        <v>171</v>
      </c>
      <c r="D4437" s="8">
        <v>2018</v>
      </c>
      <c r="E4437" s="7" t="s">
        <v>1195</v>
      </c>
      <c r="F4437" s="7" t="s">
        <v>8</v>
      </c>
      <c r="G4437" s="7" t="s">
        <v>702</v>
      </c>
      <c r="H4437" s="7" t="s">
        <v>1621</v>
      </c>
      <c r="I4437" s="9">
        <v>5.0901813999999997E-2</v>
      </c>
      <c r="J4437" s="10">
        <v>120.5414</v>
      </c>
      <c r="K4437" s="11">
        <v>3.7</v>
      </c>
      <c r="L4437" s="11" t="str">
        <f>IF(Tabla134[[#This Row],[Item Weight]]&lt;$U$12,"Poco Peso",IF(Tabla134[[#This Row],[Item Weight]]&lt;$U$13,"Peso Medio","Peso Alto"))</f>
        <v>Poco Peso</v>
      </c>
      <c r="N4437" s="11">
        <f>IF(Tabla134[[#This Row],[Item Weight (Nulos)]]="",VLOOKUP(Tabla134[[#This Row],[Item Identifier]],'Tabla para Nulos'!$A$3:$B$1563,2,FALSE),Tabla134[[#This Row],[Item Weight (Nulos)]])</f>
        <v>7.7249999999999996</v>
      </c>
      <c r="O4437" s="11" t="str">
        <f>IF(Tabla134[[#This Row],[Item Visibility]]&lt;$U$15,"Poca visibilidad",IF(Tabla134[[#This Row],[Item Visibility]]&lt;$U$16,"Visibilidad media","Mayor visibilidad"))</f>
        <v>Visibilidad media</v>
      </c>
      <c r="P4437" s="11" t="str">
        <f>IF(Tabla134[[#This Row],[Rating]]&lt;2,"Muy Malo",IF(Tabla134[[#This Row],[Rating]]&lt;3,"Malo",IF(Tabla134[[#This Row],[Rating]]&lt;4,"Regular",IF(Tabla134[[#This Row],[Rating]]&lt;5,"Bueno","Excelente"))))</f>
        <v>Regular</v>
      </c>
    </row>
    <row r="4438" spans="1:16" x14ac:dyDescent="0.2">
      <c r="A4438" s="7" t="s">
        <v>124</v>
      </c>
      <c r="B4438" s="7" t="s">
        <v>1273</v>
      </c>
      <c r="C4438" s="7" t="s">
        <v>47</v>
      </c>
      <c r="D4438" s="8">
        <v>2018</v>
      </c>
      <c r="E4438" s="7" t="s">
        <v>1195</v>
      </c>
      <c r="F4438" s="7" t="s">
        <v>8</v>
      </c>
      <c r="G4438" s="7" t="s">
        <v>702</v>
      </c>
      <c r="H4438" s="7" t="s">
        <v>1621</v>
      </c>
      <c r="I4438" s="9">
        <v>1.5664229000000002E-2</v>
      </c>
      <c r="J4438" s="10">
        <v>122.2756</v>
      </c>
      <c r="K4438" s="11">
        <v>3.7</v>
      </c>
      <c r="L4438" s="11" t="str">
        <f>IF(Tabla134[[#This Row],[Item Weight]]&lt;$U$12,"Poco Peso",IF(Tabla134[[#This Row],[Item Weight]]&lt;$U$13,"Peso Medio","Peso Alto"))</f>
        <v>Peso Medio</v>
      </c>
      <c r="N4438" s="11">
        <f>IF(Tabla134[[#This Row],[Item Weight (Nulos)]]="",VLOOKUP(Tabla134[[#This Row],[Item Identifier]],'Tabla para Nulos'!$A$3:$B$1563,2,FALSE),Tabla134[[#This Row],[Item Weight (Nulos)]])</f>
        <v>11</v>
      </c>
      <c r="O4438" s="11" t="str">
        <f>IF(Tabla134[[#This Row],[Item Visibility]]&lt;$U$15,"Poca visibilidad",IF(Tabla134[[#This Row],[Item Visibility]]&lt;$U$16,"Visibilidad media","Mayor visibilidad"))</f>
        <v>Poca visibilidad</v>
      </c>
      <c r="P4438" s="11" t="str">
        <f>IF(Tabla134[[#This Row],[Rating]]&lt;2,"Muy Malo",IF(Tabla134[[#This Row],[Rating]]&lt;3,"Malo",IF(Tabla134[[#This Row],[Rating]]&lt;4,"Regular",IF(Tabla134[[#This Row],[Rating]]&lt;5,"Bueno","Excelente"))))</f>
        <v>Regular</v>
      </c>
    </row>
    <row r="4439" spans="1:16" x14ac:dyDescent="0.2">
      <c r="A4439" s="7" t="s">
        <v>124</v>
      </c>
      <c r="B4439" s="7" t="s">
        <v>168</v>
      </c>
      <c r="C4439" s="7" t="s">
        <v>47</v>
      </c>
      <c r="D4439" s="8">
        <v>2018</v>
      </c>
      <c r="E4439" s="7" t="s">
        <v>1195</v>
      </c>
      <c r="F4439" s="7" t="s">
        <v>8</v>
      </c>
      <c r="G4439" s="7" t="s">
        <v>702</v>
      </c>
      <c r="H4439" s="7" t="s">
        <v>1621</v>
      </c>
      <c r="I4439" s="9">
        <v>0.121554149</v>
      </c>
      <c r="J4439" s="10">
        <v>53.732399999999998</v>
      </c>
      <c r="K4439" s="11">
        <v>3.7</v>
      </c>
      <c r="L4439" s="11" t="str">
        <f>IF(Tabla134[[#This Row],[Item Weight]]&lt;$U$12,"Poco Peso",IF(Tabla134[[#This Row],[Item Weight]]&lt;$U$13,"Peso Medio","Peso Alto"))</f>
        <v>Peso Medio</v>
      </c>
      <c r="N4439" s="11">
        <f>IF(Tabla134[[#This Row],[Item Weight (Nulos)]]="",VLOOKUP(Tabla134[[#This Row],[Item Identifier]],'Tabla para Nulos'!$A$3:$B$1563,2,FALSE),Tabla134[[#This Row],[Item Weight (Nulos)]])</f>
        <v>12.650000000000002</v>
      </c>
      <c r="O4439" s="11" t="str">
        <f>IF(Tabla134[[#This Row],[Item Visibility]]&lt;$U$15,"Poca visibilidad",IF(Tabla134[[#This Row],[Item Visibility]]&lt;$U$16,"Visibilidad media","Mayor visibilidad"))</f>
        <v>Mayor visibilidad</v>
      </c>
      <c r="P4439" s="11" t="str">
        <f>IF(Tabla134[[#This Row],[Rating]]&lt;2,"Muy Malo",IF(Tabla134[[#This Row],[Rating]]&lt;3,"Malo",IF(Tabla134[[#This Row],[Rating]]&lt;4,"Regular",IF(Tabla134[[#This Row],[Rating]]&lt;5,"Bueno","Excelente"))))</f>
        <v>Regular</v>
      </c>
    </row>
    <row r="4440" spans="1:16" x14ac:dyDescent="0.2">
      <c r="A4440" s="7" t="s">
        <v>124</v>
      </c>
      <c r="B4440" s="7" t="s">
        <v>1064</v>
      </c>
      <c r="C4440" s="7" t="s">
        <v>165</v>
      </c>
      <c r="D4440" s="8">
        <v>2018</v>
      </c>
      <c r="E4440" s="7" t="s">
        <v>1195</v>
      </c>
      <c r="F4440" s="7" t="s">
        <v>8</v>
      </c>
      <c r="G4440" s="7" t="s">
        <v>702</v>
      </c>
      <c r="H4440" s="7" t="s">
        <v>1621</v>
      </c>
      <c r="I4440" s="9">
        <v>5.4869769999999998E-2</v>
      </c>
      <c r="J4440" s="10">
        <v>40.548000000000002</v>
      </c>
      <c r="K4440" s="11">
        <v>3.7</v>
      </c>
      <c r="L4440" s="11" t="str">
        <f>IF(Tabla134[[#This Row],[Item Weight]]&lt;$U$12,"Poco Peso",IF(Tabla134[[#This Row],[Item Weight]]&lt;$U$13,"Peso Medio","Peso Alto"))</f>
        <v>Peso Medio</v>
      </c>
      <c r="N4440" s="11">
        <f>IF(Tabla134[[#This Row],[Item Weight (Nulos)]]="",VLOOKUP(Tabla134[[#This Row],[Item Identifier]],'Tabla para Nulos'!$A$3:$B$1563,2,FALSE),Tabla134[[#This Row],[Item Weight (Nulos)]])</f>
        <v>13.85</v>
      </c>
      <c r="O4440" s="11" t="str">
        <f>IF(Tabla134[[#This Row],[Item Visibility]]&lt;$U$15,"Poca visibilidad",IF(Tabla134[[#This Row],[Item Visibility]]&lt;$U$16,"Visibilidad media","Mayor visibilidad"))</f>
        <v>Visibilidad media</v>
      </c>
      <c r="P4440" s="11" t="str">
        <f>IF(Tabla134[[#This Row],[Rating]]&lt;2,"Muy Malo",IF(Tabla134[[#This Row],[Rating]]&lt;3,"Malo",IF(Tabla134[[#This Row],[Rating]]&lt;4,"Regular",IF(Tabla134[[#This Row],[Rating]]&lt;5,"Bueno","Excelente"))))</f>
        <v>Regular</v>
      </c>
    </row>
    <row r="4441" spans="1:16" x14ac:dyDescent="0.2">
      <c r="A4441" s="7" t="s">
        <v>124</v>
      </c>
      <c r="B4441" s="7" t="s">
        <v>1536</v>
      </c>
      <c r="C4441" s="7" t="s">
        <v>14</v>
      </c>
      <c r="D4441" s="8">
        <v>2018</v>
      </c>
      <c r="E4441" s="7" t="s">
        <v>1195</v>
      </c>
      <c r="F4441" s="7" t="s">
        <v>8</v>
      </c>
      <c r="G4441" s="7" t="s">
        <v>702</v>
      </c>
      <c r="H4441" s="7" t="s">
        <v>1621</v>
      </c>
      <c r="I4441" s="9">
        <v>0.13064231000000001</v>
      </c>
      <c r="J4441" s="10">
        <v>88.382999999999996</v>
      </c>
      <c r="K4441" s="11">
        <v>3.7</v>
      </c>
      <c r="L4441" s="11" t="str">
        <f>IF(Tabla134[[#This Row],[Item Weight]]&lt;$U$12,"Poco Peso",IF(Tabla134[[#This Row],[Item Weight]]&lt;$U$13,"Peso Medio","Peso Alto"))</f>
        <v>Peso Medio</v>
      </c>
      <c r="N4441" s="11">
        <f>IF(Tabla134[[#This Row],[Item Weight (Nulos)]]="",VLOOKUP(Tabla134[[#This Row],[Item Identifier]],'Tabla para Nulos'!$A$3:$B$1563,2,FALSE),Tabla134[[#This Row],[Item Weight (Nulos)]])</f>
        <v>15.35</v>
      </c>
      <c r="O4441" s="11" t="str">
        <f>IF(Tabla134[[#This Row],[Item Visibility]]&lt;$U$15,"Poca visibilidad",IF(Tabla134[[#This Row],[Item Visibility]]&lt;$U$16,"Visibilidad media","Mayor visibilidad"))</f>
        <v>Mayor visibilidad</v>
      </c>
      <c r="P4441" s="11" t="str">
        <f>IF(Tabla134[[#This Row],[Rating]]&lt;2,"Muy Malo",IF(Tabla134[[#This Row],[Rating]]&lt;3,"Malo",IF(Tabla134[[#This Row],[Rating]]&lt;4,"Regular",IF(Tabla134[[#This Row],[Rating]]&lt;5,"Bueno","Excelente"))))</f>
        <v>Regular</v>
      </c>
    </row>
    <row r="4442" spans="1:16" x14ac:dyDescent="0.2">
      <c r="A4442" s="7" t="s">
        <v>124</v>
      </c>
      <c r="B4442" s="7" t="s">
        <v>1267</v>
      </c>
      <c r="C4442" s="7" t="s">
        <v>14</v>
      </c>
      <c r="D4442" s="8">
        <v>2018</v>
      </c>
      <c r="E4442" s="7" t="s">
        <v>1195</v>
      </c>
      <c r="F4442" s="7" t="s">
        <v>8</v>
      </c>
      <c r="G4442" s="7" t="s">
        <v>702</v>
      </c>
      <c r="H4442" s="7" t="s">
        <v>1621</v>
      </c>
      <c r="I4442" s="9">
        <v>2.2074764E-2</v>
      </c>
      <c r="J4442" s="10">
        <v>141.41800000000001</v>
      </c>
      <c r="K4442" s="11">
        <v>3.7</v>
      </c>
      <c r="L4442" s="11" t="str">
        <f>IF(Tabla134[[#This Row],[Item Weight]]&lt;$U$12,"Poco Peso",IF(Tabla134[[#This Row],[Item Weight]]&lt;$U$13,"Peso Medio","Peso Alto"))</f>
        <v>Peso Alto</v>
      </c>
      <c r="N4442" s="11">
        <f>IF(Tabla134[[#This Row],[Item Weight (Nulos)]]="",VLOOKUP(Tabla134[[#This Row],[Item Identifier]],'Tabla para Nulos'!$A$3:$B$1563,2,FALSE),Tabla134[[#This Row],[Item Weight (Nulos)]])</f>
        <v>18.2</v>
      </c>
      <c r="O4442" s="11" t="str">
        <f>IF(Tabla134[[#This Row],[Item Visibility]]&lt;$U$15,"Poca visibilidad",IF(Tabla134[[#This Row],[Item Visibility]]&lt;$U$16,"Visibilidad media","Mayor visibilidad"))</f>
        <v>Poca visibilidad</v>
      </c>
      <c r="P4442" s="11" t="str">
        <f>IF(Tabla134[[#This Row],[Rating]]&lt;2,"Muy Malo",IF(Tabla134[[#This Row],[Rating]]&lt;3,"Malo",IF(Tabla134[[#This Row],[Rating]]&lt;4,"Regular",IF(Tabla134[[#This Row],[Rating]]&lt;5,"Bueno","Excelente"))))</f>
        <v>Regular</v>
      </c>
    </row>
    <row r="4443" spans="1:16" x14ac:dyDescent="0.2">
      <c r="A4443" s="7" t="s">
        <v>124</v>
      </c>
      <c r="B4443" s="7" t="s">
        <v>594</v>
      </c>
      <c r="C4443" s="7" t="s">
        <v>19</v>
      </c>
      <c r="D4443" s="8">
        <v>2018</v>
      </c>
      <c r="E4443" s="7" t="s">
        <v>1195</v>
      </c>
      <c r="F4443" s="7" t="s">
        <v>8</v>
      </c>
      <c r="G4443" s="7" t="s">
        <v>702</v>
      </c>
      <c r="H4443" s="7" t="s">
        <v>1621</v>
      </c>
      <c r="I4443" s="9">
        <v>4.1821227000000002E-2</v>
      </c>
      <c r="J4443" s="10">
        <v>107.628</v>
      </c>
      <c r="K4443" s="11">
        <v>3.7</v>
      </c>
      <c r="L4443" s="11" t="str">
        <f>IF(Tabla134[[#This Row],[Item Weight]]&lt;$U$12,"Poco Peso",IF(Tabla134[[#This Row],[Item Weight]]&lt;$U$13,"Peso Medio","Peso Alto"))</f>
        <v>Poco Peso</v>
      </c>
      <c r="N4443" s="11">
        <f>IF(Tabla134[[#This Row],[Item Weight (Nulos)]]="",VLOOKUP(Tabla134[[#This Row],[Item Identifier]],'Tabla para Nulos'!$A$3:$B$1563,2,FALSE),Tabla134[[#This Row],[Item Weight (Nulos)]])</f>
        <v>8.5749999999999993</v>
      </c>
      <c r="O4443" s="11" t="str">
        <f>IF(Tabla134[[#This Row],[Item Visibility]]&lt;$U$15,"Poca visibilidad",IF(Tabla134[[#This Row],[Item Visibility]]&lt;$U$16,"Visibilidad media","Mayor visibilidad"))</f>
        <v>Visibilidad media</v>
      </c>
      <c r="P4443" s="11" t="str">
        <f>IF(Tabla134[[#This Row],[Rating]]&lt;2,"Muy Malo",IF(Tabla134[[#This Row],[Rating]]&lt;3,"Malo",IF(Tabla134[[#This Row],[Rating]]&lt;4,"Regular",IF(Tabla134[[#This Row],[Rating]]&lt;5,"Bueno","Excelente"))))</f>
        <v>Regular</v>
      </c>
    </row>
    <row r="4444" spans="1:16" x14ac:dyDescent="0.2">
      <c r="A4444" s="7" t="s">
        <v>6</v>
      </c>
      <c r="B4444" s="7" t="s">
        <v>380</v>
      </c>
      <c r="C4444" s="7" t="s">
        <v>25</v>
      </c>
      <c r="D4444" s="8">
        <v>2018</v>
      </c>
      <c r="E4444" s="7" t="s">
        <v>1195</v>
      </c>
      <c r="F4444" s="7" t="s">
        <v>8</v>
      </c>
      <c r="G4444" s="7" t="s">
        <v>702</v>
      </c>
      <c r="H4444" s="7" t="s">
        <v>1621</v>
      </c>
      <c r="I4444" s="9">
        <v>9.3883944999999996E-2</v>
      </c>
      <c r="J4444" s="10">
        <v>200.4742</v>
      </c>
      <c r="K4444" s="11">
        <v>3.7</v>
      </c>
      <c r="L4444" s="11" t="str">
        <f>IF(Tabla134[[#This Row],[Item Weight]]&lt;$U$12,"Poco Peso",IF(Tabla134[[#This Row],[Item Weight]]&lt;$U$13,"Peso Medio","Peso Alto"))</f>
        <v>Poco Peso</v>
      </c>
      <c r="N4444" s="11">
        <f>IF(Tabla134[[#This Row],[Item Weight (Nulos)]]="",VLOOKUP(Tabla134[[#This Row],[Item Identifier]],'Tabla para Nulos'!$A$3:$B$1563,2,FALSE),Tabla134[[#This Row],[Item Weight (Nulos)]])</f>
        <v>5.4050000000000002</v>
      </c>
      <c r="O4444" s="11" t="str">
        <f>IF(Tabla134[[#This Row],[Item Visibility]]&lt;$U$15,"Poca visibilidad",IF(Tabla134[[#This Row],[Item Visibility]]&lt;$U$16,"Visibilidad media","Mayor visibilidad"))</f>
        <v>Visibilidad media</v>
      </c>
      <c r="P4444" s="11" t="str">
        <f>IF(Tabla134[[#This Row],[Rating]]&lt;2,"Muy Malo",IF(Tabla134[[#This Row],[Rating]]&lt;3,"Malo",IF(Tabla134[[#This Row],[Rating]]&lt;4,"Regular",IF(Tabla134[[#This Row],[Rating]]&lt;5,"Bueno","Excelente"))))</f>
        <v>Regular</v>
      </c>
    </row>
    <row r="4445" spans="1:16" x14ac:dyDescent="0.2">
      <c r="A4445" s="7" t="s">
        <v>6</v>
      </c>
      <c r="B4445" s="7" t="s">
        <v>950</v>
      </c>
      <c r="C4445" s="7" t="s">
        <v>25</v>
      </c>
      <c r="D4445" s="8">
        <v>2018</v>
      </c>
      <c r="E4445" s="7" t="s">
        <v>1195</v>
      </c>
      <c r="F4445" s="7" t="s">
        <v>8</v>
      </c>
      <c r="G4445" s="7" t="s">
        <v>702</v>
      </c>
      <c r="H4445" s="7" t="s">
        <v>1621</v>
      </c>
      <c r="I4445" s="9">
        <v>2.1002171E-2</v>
      </c>
      <c r="J4445" s="10">
        <v>185.19239999999999</v>
      </c>
      <c r="K4445" s="11">
        <v>3.7</v>
      </c>
      <c r="L4445" s="11" t="str">
        <f>IF(Tabla134[[#This Row],[Item Weight]]&lt;$U$12,"Poco Peso",IF(Tabla134[[#This Row],[Item Weight]]&lt;$U$13,"Peso Medio","Peso Alto"))</f>
        <v>Peso Alto</v>
      </c>
      <c r="N4445" s="11">
        <f>IF(Tabla134[[#This Row],[Item Weight (Nulos)]]="",VLOOKUP(Tabla134[[#This Row],[Item Identifier]],'Tabla para Nulos'!$A$3:$B$1563,2,FALSE),Tabla134[[#This Row],[Item Weight (Nulos)]])</f>
        <v>20.25</v>
      </c>
      <c r="O4445" s="11" t="str">
        <f>IF(Tabla134[[#This Row],[Item Visibility]]&lt;$U$15,"Poca visibilidad",IF(Tabla134[[#This Row],[Item Visibility]]&lt;$U$16,"Visibilidad media","Mayor visibilidad"))</f>
        <v>Poca visibilidad</v>
      </c>
      <c r="P4445" s="11" t="str">
        <f>IF(Tabla134[[#This Row],[Rating]]&lt;2,"Muy Malo",IF(Tabla134[[#This Row],[Rating]]&lt;3,"Malo",IF(Tabla134[[#This Row],[Rating]]&lt;4,"Regular",IF(Tabla134[[#This Row],[Rating]]&lt;5,"Bueno","Excelente"))))</f>
        <v>Regular</v>
      </c>
    </row>
    <row r="4446" spans="1:16" x14ac:dyDescent="0.2">
      <c r="A4446" s="7" t="s">
        <v>6</v>
      </c>
      <c r="B4446" s="7" t="s">
        <v>349</v>
      </c>
      <c r="C4446" s="7" t="s">
        <v>10</v>
      </c>
      <c r="D4446" s="8">
        <v>2018</v>
      </c>
      <c r="E4446" s="7" t="s">
        <v>1195</v>
      </c>
      <c r="F4446" s="7" t="s">
        <v>8</v>
      </c>
      <c r="G4446" s="7" t="s">
        <v>702</v>
      </c>
      <c r="H4446" s="7" t="s">
        <v>1621</v>
      </c>
      <c r="I4446" s="9">
        <v>0.135375727</v>
      </c>
      <c r="J4446" s="10">
        <v>256.13299999999998</v>
      </c>
      <c r="K4446" s="11">
        <v>3.7</v>
      </c>
      <c r="L4446" s="11" t="str">
        <f>IF(Tabla134[[#This Row],[Item Weight]]&lt;$U$12,"Poco Peso",IF(Tabla134[[#This Row],[Item Weight]]&lt;$U$13,"Peso Medio","Peso Alto"))</f>
        <v>Poco Peso</v>
      </c>
      <c r="N4446" s="11">
        <f>IF(Tabla134[[#This Row],[Item Weight (Nulos)]]="",VLOOKUP(Tabla134[[#This Row],[Item Identifier]],'Tabla para Nulos'!$A$3:$B$1563,2,FALSE),Tabla134[[#This Row],[Item Weight (Nulos)]])</f>
        <v>5.82</v>
      </c>
      <c r="O4446" s="11" t="str">
        <f>IF(Tabla134[[#This Row],[Item Visibility]]&lt;$U$15,"Poca visibilidad",IF(Tabla134[[#This Row],[Item Visibility]]&lt;$U$16,"Visibilidad media","Mayor visibilidad"))</f>
        <v>Mayor visibilidad</v>
      </c>
      <c r="P4446" s="11" t="str">
        <f>IF(Tabla134[[#This Row],[Rating]]&lt;2,"Muy Malo",IF(Tabla134[[#This Row],[Rating]]&lt;3,"Malo",IF(Tabla134[[#This Row],[Rating]]&lt;4,"Regular",IF(Tabla134[[#This Row],[Rating]]&lt;5,"Bueno","Excelente"))))</f>
        <v>Regular</v>
      </c>
    </row>
    <row r="4447" spans="1:16" x14ac:dyDescent="0.2">
      <c r="A4447" s="7" t="s">
        <v>124</v>
      </c>
      <c r="B4447" s="7" t="s">
        <v>509</v>
      </c>
      <c r="C4447" s="7" t="s">
        <v>28</v>
      </c>
      <c r="D4447" s="8">
        <v>2016</v>
      </c>
      <c r="E4447" s="7" t="s">
        <v>1114</v>
      </c>
      <c r="F4447" s="7" t="s">
        <v>8</v>
      </c>
      <c r="G4447" s="7" t="s">
        <v>702</v>
      </c>
      <c r="H4447" s="7" t="s">
        <v>7</v>
      </c>
      <c r="I4447" s="9">
        <v>8.0594132999999998E-2</v>
      </c>
      <c r="J4447" s="10">
        <v>80.995999999999995</v>
      </c>
      <c r="K4447" s="11">
        <v>3.7</v>
      </c>
      <c r="L4447" s="11" t="str">
        <f>IF(Tabla134[[#This Row],[Item Weight]]&lt;$U$12,"Poco Peso",IF(Tabla134[[#This Row],[Item Weight]]&lt;$U$13,"Peso Medio","Peso Alto"))</f>
        <v>Peso Medio</v>
      </c>
      <c r="M4447" s="7">
        <v>14.35</v>
      </c>
      <c r="N4447" s="11">
        <f>IF(Tabla134[[#This Row],[Item Weight (Nulos)]]="",VLOOKUP(Tabla134[[#This Row],[Item Identifier]],'Tabla para Nulos'!$A$3:$B$1563,2,FALSE),Tabla134[[#This Row],[Item Weight (Nulos)]])</f>
        <v>14.35</v>
      </c>
      <c r="O4447" s="11" t="str">
        <f>IF(Tabla134[[#This Row],[Item Visibility]]&lt;$U$15,"Poca visibilidad",IF(Tabla134[[#This Row],[Item Visibility]]&lt;$U$16,"Visibilidad media","Mayor visibilidad"))</f>
        <v>Visibilidad media</v>
      </c>
      <c r="P4447" s="11" t="str">
        <f>IF(Tabla134[[#This Row],[Rating]]&lt;2,"Muy Malo",IF(Tabla134[[#This Row],[Rating]]&lt;3,"Malo",IF(Tabla134[[#This Row],[Rating]]&lt;4,"Regular",IF(Tabla134[[#This Row],[Rating]]&lt;5,"Bueno","Excelente"))))</f>
        <v>Regular</v>
      </c>
    </row>
    <row r="4448" spans="1:16" x14ac:dyDescent="0.2">
      <c r="A4448" s="7" t="s">
        <v>124</v>
      </c>
      <c r="B4448" s="7" t="s">
        <v>1535</v>
      </c>
      <c r="C4448" s="7" t="s">
        <v>71</v>
      </c>
      <c r="D4448" s="8">
        <v>2016</v>
      </c>
      <c r="E4448" s="7" t="s">
        <v>1114</v>
      </c>
      <c r="F4448" s="7" t="s">
        <v>8</v>
      </c>
      <c r="G4448" s="7" t="s">
        <v>702</v>
      </c>
      <c r="H4448" s="7" t="s">
        <v>7</v>
      </c>
      <c r="I4448" s="9">
        <v>8.9816807999999998E-2</v>
      </c>
      <c r="J4448" s="10">
        <v>217.3192</v>
      </c>
      <c r="K4448" s="11">
        <v>3.7</v>
      </c>
      <c r="L4448" s="11" t="str">
        <f>IF(Tabla134[[#This Row],[Item Weight]]&lt;$U$12,"Poco Peso",IF(Tabla134[[#This Row],[Item Weight]]&lt;$U$13,"Peso Medio","Peso Alto"))</f>
        <v>Peso Medio</v>
      </c>
      <c r="M4448" s="7">
        <v>15.25</v>
      </c>
      <c r="N4448" s="11">
        <f>IF(Tabla134[[#This Row],[Item Weight (Nulos)]]="",VLOOKUP(Tabla134[[#This Row],[Item Identifier]],'Tabla para Nulos'!$A$3:$B$1563,2,FALSE),Tabla134[[#This Row],[Item Weight (Nulos)]])</f>
        <v>15.25</v>
      </c>
      <c r="O4448" s="11" t="str">
        <f>IF(Tabla134[[#This Row],[Item Visibility]]&lt;$U$15,"Poca visibilidad",IF(Tabla134[[#This Row],[Item Visibility]]&lt;$U$16,"Visibilidad media","Mayor visibilidad"))</f>
        <v>Visibilidad media</v>
      </c>
      <c r="P4448" s="11" t="str">
        <f>IF(Tabla134[[#This Row],[Rating]]&lt;2,"Muy Malo",IF(Tabla134[[#This Row],[Rating]]&lt;3,"Malo",IF(Tabla134[[#This Row],[Rating]]&lt;4,"Regular",IF(Tabla134[[#This Row],[Rating]]&lt;5,"Bueno","Excelente"))))</f>
        <v>Regular</v>
      </c>
    </row>
    <row r="4449" spans="1:16" x14ac:dyDescent="0.2">
      <c r="A4449" s="7" t="s">
        <v>124</v>
      </c>
      <c r="B4449" s="7" t="s">
        <v>1432</v>
      </c>
      <c r="C4449" s="7" t="s">
        <v>10</v>
      </c>
      <c r="D4449" s="8">
        <v>2016</v>
      </c>
      <c r="E4449" s="7" t="s">
        <v>1114</v>
      </c>
      <c r="F4449" s="7" t="s">
        <v>8</v>
      </c>
      <c r="G4449" s="7" t="s">
        <v>702</v>
      </c>
      <c r="H4449" s="7" t="s">
        <v>7</v>
      </c>
      <c r="I4449" s="9">
        <v>1.742908E-2</v>
      </c>
      <c r="J4449" s="10">
        <v>229.601</v>
      </c>
      <c r="K4449" s="11">
        <v>3.7</v>
      </c>
      <c r="L4449" s="11" t="str">
        <f>IF(Tabla134[[#This Row],[Item Weight]]&lt;$U$12,"Poco Peso",IF(Tabla134[[#This Row],[Item Weight]]&lt;$U$13,"Peso Medio","Peso Alto"))</f>
        <v>Poco Peso</v>
      </c>
      <c r="M4449" s="7">
        <v>7.51</v>
      </c>
      <c r="N4449" s="11">
        <f>IF(Tabla134[[#This Row],[Item Weight (Nulos)]]="",VLOOKUP(Tabla134[[#This Row],[Item Identifier]],'Tabla para Nulos'!$A$3:$B$1563,2,FALSE),Tabla134[[#This Row],[Item Weight (Nulos)]])</f>
        <v>7.51</v>
      </c>
      <c r="O4449" s="11" t="str">
        <f>IF(Tabla134[[#This Row],[Item Visibility]]&lt;$U$15,"Poca visibilidad",IF(Tabla134[[#This Row],[Item Visibility]]&lt;$U$16,"Visibilidad media","Mayor visibilidad"))</f>
        <v>Poca visibilidad</v>
      </c>
      <c r="P4449" s="11" t="str">
        <f>IF(Tabla134[[#This Row],[Rating]]&lt;2,"Muy Malo",IF(Tabla134[[#This Row],[Rating]]&lt;3,"Malo",IF(Tabla134[[#This Row],[Rating]]&lt;4,"Regular",IF(Tabla134[[#This Row],[Rating]]&lt;5,"Bueno","Excelente"))))</f>
        <v>Regular</v>
      </c>
    </row>
    <row r="4450" spans="1:16" x14ac:dyDescent="0.2">
      <c r="A4450" s="7" t="s">
        <v>124</v>
      </c>
      <c r="B4450" s="7" t="s">
        <v>884</v>
      </c>
      <c r="C4450" s="7" t="s">
        <v>10</v>
      </c>
      <c r="D4450" s="8">
        <v>2016</v>
      </c>
      <c r="E4450" s="7" t="s">
        <v>1114</v>
      </c>
      <c r="F4450" s="7" t="s">
        <v>8</v>
      </c>
      <c r="G4450" s="7" t="s">
        <v>702</v>
      </c>
      <c r="H4450" s="7" t="s">
        <v>7</v>
      </c>
      <c r="I4450" s="9">
        <v>3.7622954E-2</v>
      </c>
      <c r="J4450" s="10">
        <v>110.7886</v>
      </c>
      <c r="K4450" s="11">
        <v>3.7</v>
      </c>
      <c r="L4450" s="11" t="str">
        <f>IF(Tabla134[[#This Row],[Item Weight]]&lt;$U$12,"Poco Peso",IF(Tabla134[[#This Row],[Item Weight]]&lt;$U$13,"Peso Medio","Peso Alto"))</f>
        <v>Peso Alto</v>
      </c>
      <c r="M4450" s="7">
        <v>18.7</v>
      </c>
      <c r="N4450" s="11">
        <f>IF(Tabla134[[#This Row],[Item Weight (Nulos)]]="",VLOOKUP(Tabla134[[#This Row],[Item Identifier]],'Tabla para Nulos'!$A$3:$B$1563,2,FALSE),Tabla134[[#This Row],[Item Weight (Nulos)]])</f>
        <v>18.7</v>
      </c>
      <c r="O4450" s="11" t="str">
        <f>IF(Tabla134[[#This Row],[Item Visibility]]&lt;$U$15,"Poca visibilidad",IF(Tabla134[[#This Row],[Item Visibility]]&lt;$U$16,"Visibilidad media","Mayor visibilidad"))</f>
        <v>Visibilidad media</v>
      </c>
      <c r="P4450" s="11" t="str">
        <f>IF(Tabla134[[#This Row],[Rating]]&lt;2,"Muy Malo",IF(Tabla134[[#This Row],[Rating]]&lt;3,"Malo",IF(Tabla134[[#This Row],[Rating]]&lt;4,"Regular",IF(Tabla134[[#This Row],[Rating]]&lt;5,"Bueno","Excelente"))))</f>
        <v>Regular</v>
      </c>
    </row>
    <row r="4451" spans="1:16" x14ac:dyDescent="0.2">
      <c r="A4451" s="7" t="s">
        <v>124</v>
      </c>
      <c r="B4451" s="7" t="s">
        <v>1385</v>
      </c>
      <c r="C4451" s="7" t="s">
        <v>10</v>
      </c>
      <c r="D4451" s="8">
        <v>2016</v>
      </c>
      <c r="E4451" s="7" t="s">
        <v>1114</v>
      </c>
      <c r="F4451" s="7" t="s">
        <v>8</v>
      </c>
      <c r="G4451" s="7" t="s">
        <v>702</v>
      </c>
      <c r="H4451" s="7" t="s">
        <v>7</v>
      </c>
      <c r="I4451" s="9">
        <v>3.8563760000000002E-2</v>
      </c>
      <c r="J4451" s="10">
        <v>209.2586</v>
      </c>
      <c r="K4451" s="11">
        <v>3.7</v>
      </c>
      <c r="L4451" s="11" t="str">
        <f>IF(Tabla134[[#This Row],[Item Weight]]&lt;$U$12,"Poco Peso",IF(Tabla134[[#This Row],[Item Weight]]&lt;$U$13,"Peso Medio","Peso Alto"))</f>
        <v>Peso Alto</v>
      </c>
      <c r="M4451" s="7">
        <v>19.100000000000001</v>
      </c>
      <c r="N4451" s="11">
        <f>IF(Tabla134[[#This Row],[Item Weight (Nulos)]]="",VLOOKUP(Tabla134[[#This Row],[Item Identifier]],'Tabla para Nulos'!$A$3:$B$1563,2,FALSE),Tabla134[[#This Row],[Item Weight (Nulos)]])</f>
        <v>19.100000000000001</v>
      </c>
      <c r="O4451" s="11" t="str">
        <f>IF(Tabla134[[#This Row],[Item Visibility]]&lt;$U$15,"Poca visibilidad",IF(Tabla134[[#This Row],[Item Visibility]]&lt;$U$16,"Visibilidad media","Mayor visibilidad"))</f>
        <v>Visibilidad media</v>
      </c>
      <c r="P4451" s="11" t="str">
        <f>IF(Tabla134[[#This Row],[Rating]]&lt;2,"Muy Malo",IF(Tabla134[[#This Row],[Rating]]&lt;3,"Malo",IF(Tabla134[[#This Row],[Rating]]&lt;4,"Regular",IF(Tabla134[[#This Row],[Rating]]&lt;5,"Bueno","Excelente"))))</f>
        <v>Regular</v>
      </c>
    </row>
    <row r="4452" spans="1:16" x14ac:dyDescent="0.2">
      <c r="A4452" s="7" t="s">
        <v>124</v>
      </c>
      <c r="B4452" s="7" t="s">
        <v>644</v>
      </c>
      <c r="C4452" s="7" t="s">
        <v>10</v>
      </c>
      <c r="D4452" s="8">
        <v>2016</v>
      </c>
      <c r="E4452" s="7" t="s">
        <v>1114</v>
      </c>
      <c r="F4452" s="7" t="s">
        <v>8</v>
      </c>
      <c r="G4452" s="7" t="s">
        <v>702</v>
      </c>
      <c r="H4452" s="7" t="s">
        <v>7</v>
      </c>
      <c r="I4452" s="9">
        <v>2.0605031999999999E-2</v>
      </c>
      <c r="J4452" s="10">
        <v>91.082999999999998</v>
      </c>
      <c r="K4452" s="11">
        <v>3.7</v>
      </c>
      <c r="L4452" s="11" t="str">
        <f>IF(Tabla134[[#This Row],[Item Weight]]&lt;$U$12,"Poco Peso",IF(Tabla134[[#This Row],[Item Weight]]&lt;$U$13,"Peso Medio","Peso Alto"))</f>
        <v>Peso Alto</v>
      </c>
      <c r="M4452" s="7">
        <v>20.5</v>
      </c>
      <c r="N4452" s="11">
        <f>IF(Tabla134[[#This Row],[Item Weight (Nulos)]]="",VLOOKUP(Tabla134[[#This Row],[Item Identifier]],'Tabla para Nulos'!$A$3:$B$1563,2,FALSE),Tabla134[[#This Row],[Item Weight (Nulos)]])</f>
        <v>20.5</v>
      </c>
      <c r="O4452" s="11" t="str">
        <f>IF(Tabla134[[#This Row],[Item Visibility]]&lt;$U$15,"Poca visibilidad",IF(Tabla134[[#This Row],[Item Visibility]]&lt;$U$16,"Visibilidad media","Mayor visibilidad"))</f>
        <v>Poca visibilidad</v>
      </c>
      <c r="P4452" s="11" t="str">
        <f>IF(Tabla134[[#This Row],[Rating]]&lt;2,"Muy Malo",IF(Tabla134[[#This Row],[Rating]]&lt;3,"Malo",IF(Tabla134[[#This Row],[Rating]]&lt;4,"Regular",IF(Tabla134[[#This Row],[Rating]]&lt;5,"Bueno","Excelente"))))</f>
        <v>Regular</v>
      </c>
    </row>
    <row r="4453" spans="1:16" x14ac:dyDescent="0.2">
      <c r="A4453" s="7" t="s">
        <v>124</v>
      </c>
      <c r="B4453" s="7" t="s">
        <v>768</v>
      </c>
      <c r="C4453" s="7" t="s">
        <v>4</v>
      </c>
      <c r="D4453" s="8">
        <v>2016</v>
      </c>
      <c r="E4453" s="7" t="s">
        <v>1114</v>
      </c>
      <c r="F4453" s="7" t="s">
        <v>8</v>
      </c>
      <c r="G4453" s="7" t="s">
        <v>702</v>
      </c>
      <c r="H4453" s="7" t="s">
        <v>7</v>
      </c>
      <c r="I4453" s="9">
        <v>1.8813600999999999E-2</v>
      </c>
      <c r="J4453" s="10">
        <v>237.988</v>
      </c>
      <c r="K4453" s="11">
        <v>3.7</v>
      </c>
      <c r="L4453" s="11" t="str">
        <f>IF(Tabla134[[#This Row],[Item Weight]]&lt;$U$12,"Poco Peso",IF(Tabla134[[#This Row],[Item Weight]]&lt;$U$13,"Peso Medio","Peso Alto"))</f>
        <v>Poco Peso</v>
      </c>
      <c r="M4453" s="7">
        <v>8.27</v>
      </c>
      <c r="N4453" s="11">
        <f>IF(Tabla134[[#This Row],[Item Weight (Nulos)]]="",VLOOKUP(Tabla134[[#This Row],[Item Identifier]],'Tabla para Nulos'!$A$3:$B$1563,2,FALSE),Tabla134[[#This Row],[Item Weight (Nulos)]])</f>
        <v>8.27</v>
      </c>
      <c r="O4453" s="11" t="str">
        <f>IF(Tabla134[[#This Row],[Item Visibility]]&lt;$U$15,"Poca visibilidad",IF(Tabla134[[#This Row],[Item Visibility]]&lt;$U$16,"Visibilidad media","Mayor visibilidad"))</f>
        <v>Poca visibilidad</v>
      </c>
      <c r="P4453" s="11" t="str">
        <f>IF(Tabla134[[#This Row],[Rating]]&lt;2,"Muy Malo",IF(Tabla134[[#This Row],[Rating]]&lt;3,"Malo",IF(Tabla134[[#This Row],[Rating]]&lt;4,"Regular",IF(Tabla134[[#This Row],[Rating]]&lt;5,"Bueno","Excelente"))))</f>
        <v>Regular</v>
      </c>
    </row>
    <row r="4454" spans="1:16" x14ac:dyDescent="0.2">
      <c r="A4454" s="7" t="s">
        <v>124</v>
      </c>
      <c r="B4454" s="7" t="s">
        <v>430</v>
      </c>
      <c r="C4454" s="7" t="s">
        <v>171</v>
      </c>
      <c r="D4454" s="8">
        <v>2016</v>
      </c>
      <c r="E4454" s="7" t="s">
        <v>1114</v>
      </c>
      <c r="F4454" s="7" t="s">
        <v>8</v>
      </c>
      <c r="G4454" s="7" t="s">
        <v>702</v>
      </c>
      <c r="H4454" s="7" t="s">
        <v>7</v>
      </c>
      <c r="I4454" s="9">
        <v>4.1227831E-2</v>
      </c>
      <c r="J4454" s="10">
        <v>129.83099999999999</v>
      </c>
      <c r="K4454" s="11">
        <v>3.7</v>
      </c>
      <c r="L4454" s="11" t="str">
        <f>IF(Tabla134[[#This Row],[Item Weight]]&lt;$U$12,"Poco Peso",IF(Tabla134[[#This Row],[Item Weight]]&lt;$U$13,"Peso Medio","Peso Alto"))</f>
        <v>Peso Alto</v>
      </c>
      <c r="M4454" s="7">
        <v>19.2</v>
      </c>
      <c r="N4454" s="11">
        <f>IF(Tabla134[[#This Row],[Item Weight (Nulos)]]="",VLOOKUP(Tabla134[[#This Row],[Item Identifier]],'Tabla para Nulos'!$A$3:$B$1563,2,FALSE),Tabla134[[#This Row],[Item Weight (Nulos)]])</f>
        <v>19.2</v>
      </c>
      <c r="O4454" s="11" t="str">
        <f>IF(Tabla134[[#This Row],[Item Visibility]]&lt;$U$15,"Poca visibilidad",IF(Tabla134[[#This Row],[Item Visibility]]&lt;$U$16,"Visibilidad media","Mayor visibilidad"))</f>
        <v>Visibilidad media</v>
      </c>
      <c r="P4454" s="11" t="str">
        <f>IF(Tabla134[[#This Row],[Rating]]&lt;2,"Muy Malo",IF(Tabla134[[#This Row],[Rating]]&lt;3,"Malo",IF(Tabla134[[#This Row],[Rating]]&lt;4,"Regular",IF(Tabla134[[#This Row],[Rating]]&lt;5,"Bueno","Excelente"))))</f>
        <v>Regular</v>
      </c>
    </row>
    <row r="4455" spans="1:16" x14ac:dyDescent="0.2">
      <c r="A4455" s="7" t="s">
        <v>124</v>
      </c>
      <c r="B4455" s="7" t="s">
        <v>1376</v>
      </c>
      <c r="C4455" s="7" t="s">
        <v>165</v>
      </c>
      <c r="D4455" s="8">
        <v>2016</v>
      </c>
      <c r="E4455" s="7" t="s">
        <v>1114</v>
      </c>
      <c r="F4455" s="7" t="s">
        <v>8</v>
      </c>
      <c r="G4455" s="7" t="s">
        <v>702</v>
      </c>
      <c r="H4455" s="7" t="s">
        <v>7</v>
      </c>
      <c r="I4455" s="9">
        <v>9.7762679999999994E-3</v>
      </c>
      <c r="J4455" s="10">
        <v>213.756</v>
      </c>
      <c r="K4455" s="11">
        <v>3.7</v>
      </c>
      <c r="L4455" s="11" t="str">
        <f>IF(Tabla134[[#This Row],[Item Weight]]&lt;$U$12,"Poco Peso",IF(Tabla134[[#This Row],[Item Weight]]&lt;$U$13,"Peso Medio","Peso Alto"))</f>
        <v>Peso Medio</v>
      </c>
      <c r="M4455" s="7">
        <v>9.06</v>
      </c>
      <c r="N4455" s="11">
        <f>IF(Tabla134[[#This Row],[Item Weight (Nulos)]]="",VLOOKUP(Tabla134[[#This Row],[Item Identifier]],'Tabla para Nulos'!$A$3:$B$1563,2,FALSE),Tabla134[[#This Row],[Item Weight (Nulos)]])</f>
        <v>9.06</v>
      </c>
      <c r="O4455" s="11" t="str">
        <f>IF(Tabla134[[#This Row],[Item Visibility]]&lt;$U$15,"Poca visibilidad",IF(Tabla134[[#This Row],[Item Visibility]]&lt;$U$16,"Visibilidad media","Mayor visibilidad"))</f>
        <v>Poca visibilidad</v>
      </c>
      <c r="P4455" s="11" t="str">
        <f>IF(Tabla134[[#This Row],[Rating]]&lt;2,"Muy Malo",IF(Tabla134[[#This Row],[Rating]]&lt;3,"Malo",IF(Tabla134[[#This Row],[Rating]]&lt;4,"Regular",IF(Tabla134[[#This Row],[Rating]]&lt;5,"Bueno","Excelente"))))</f>
        <v>Regular</v>
      </c>
    </row>
    <row r="4456" spans="1:16" x14ac:dyDescent="0.2">
      <c r="A4456" s="7" t="s">
        <v>124</v>
      </c>
      <c r="B4456" s="7" t="s">
        <v>988</v>
      </c>
      <c r="C4456" s="7" t="s">
        <v>19</v>
      </c>
      <c r="D4456" s="8">
        <v>2016</v>
      </c>
      <c r="E4456" s="7" t="s">
        <v>1114</v>
      </c>
      <c r="F4456" s="7" t="s">
        <v>8</v>
      </c>
      <c r="G4456" s="7" t="s">
        <v>702</v>
      </c>
      <c r="H4456" s="7" t="s">
        <v>7</v>
      </c>
      <c r="I4456" s="9">
        <v>2.0326962000000001E-2</v>
      </c>
      <c r="J4456" s="10">
        <v>216.7508</v>
      </c>
      <c r="K4456" s="11">
        <v>3.7</v>
      </c>
      <c r="L4456" s="11" t="str">
        <f>IF(Tabla134[[#This Row],[Item Weight]]&lt;$U$12,"Poco Peso",IF(Tabla134[[#This Row],[Item Weight]]&lt;$U$13,"Peso Medio","Peso Alto"))</f>
        <v>Peso Medio</v>
      </c>
      <c r="M4456" s="7">
        <v>15.35</v>
      </c>
      <c r="N4456" s="11">
        <f>IF(Tabla134[[#This Row],[Item Weight (Nulos)]]="",VLOOKUP(Tabla134[[#This Row],[Item Identifier]],'Tabla para Nulos'!$A$3:$B$1563,2,FALSE),Tabla134[[#This Row],[Item Weight (Nulos)]])</f>
        <v>15.35</v>
      </c>
      <c r="O4456" s="11" t="str">
        <f>IF(Tabla134[[#This Row],[Item Visibility]]&lt;$U$15,"Poca visibilidad",IF(Tabla134[[#This Row],[Item Visibility]]&lt;$U$16,"Visibilidad media","Mayor visibilidad"))</f>
        <v>Poca visibilidad</v>
      </c>
      <c r="P4456" s="11" t="str">
        <f>IF(Tabla134[[#This Row],[Rating]]&lt;2,"Muy Malo",IF(Tabla134[[#This Row],[Rating]]&lt;3,"Malo",IF(Tabla134[[#This Row],[Rating]]&lt;4,"Regular",IF(Tabla134[[#This Row],[Rating]]&lt;5,"Bueno","Excelente"))))</f>
        <v>Regular</v>
      </c>
    </row>
    <row r="4457" spans="1:16" x14ac:dyDescent="0.2">
      <c r="A4457" s="7" t="s">
        <v>6</v>
      </c>
      <c r="B4457" s="7" t="s">
        <v>1523</v>
      </c>
      <c r="C4457" s="7" t="s">
        <v>28</v>
      </c>
      <c r="D4457" s="8">
        <v>2016</v>
      </c>
      <c r="E4457" s="7" t="s">
        <v>1114</v>
      </c>
      <c r="F4457" s="7" t="s">
        <v>8</v>
      </c>
      <c r="G4457" s="7" t="s">
        <v>702</v>
      </c>
      <c r="H4457" s="7" t="s">
        <v>7</v>
      </c>
      <c r="I4457" s="9">
        <v>6.2343431999999997E-2</v>
      </c>
      <c r="J4457" s="10">
        <v>199.74260000000001</v>
      </c>
      <c r="K4457" s="11">
        <v>3.7</v>
      </c>
      <c r="L4457" s="11" t="str">
        <f>IF(Tabla134[[#This Row],[Item Weight]]&lt;$U$12,"Poco Peso",IF(Tabla134[[#This Row],[Item Weight]]&lt;$U$13,"Peso Medio","Peso Alto"))</f>
        <v>Peso Medio</v>
      </c>
      <c r="M4457" s="7">
        <v>12.5</v>
      </c>
      <c r="N4457" s="11">
        <f>IF(Tabla134[[#This Row],[Item Weight (Nulos)]]="",VLOOKUP(Tabla134[[#This Row],[Item Identifier]],'Tabla para Nulos'!$A$3:$B$1563,2,FALSE),Tabla134[[#This Row],[Item Weight (Nulos)]])</f>
        <v>12.5</v>
      </c>
      <c r="O4457" s="11" t="str">
        <f>IF(Tabla134[[#This Row],[Item Visibility]]&lt;$U$15,"Poca visibilidad",IF(Tabla134[[#This Row],[Item Visibility]]&lt;$U$16,"Visibilidad media","Mayor visibilidad"))</f>
        <v>Visibilidad media</v>
      </c>
      <c r="P4457" s="11" t="str">
        <f>IF(Tabla134[[#This Row],[Rating]]&lt;2,"Muy Malo",IF(Tabla134[[#This Row],[Rating]]&lt;3,"Malo",IF(Tabla134[[#This Row],[Rating]]&lt;4,"Regular",IF(Tabla134[[#This Row],[Rating]]&lt;5,"Bueno","Excelente"))))</f>
        <v>Regular</v>
      </c>
    </row>
    <row r="4458" spans="1:16" x14ac:dyDescent="0.2">
      <c r="A4458" s="7" t="s">
        <v>6</v>
      </c>
      <c r="B4458" s="7" t="s">
        <v>362</v>
      </c>
      <c r="C4458" s="7" t="s">
        <v>71</v>
      </c>
      <c r="D4458" s="8">
        <v>2016</v>
      </c>
      <c r="E4458" s="7" t="s">
        <v>1114</v>
      </c>
      <c r="F4458" s="7" t="s">
        <v>8</v>
      </c>
      <c r="G4458" s="7" t="s">
        <v>702</v>
      </c>
      <c r="H4458" s="7" t="s">
        <v>7</v>
      </c>
      <c r="I4458" s="9">
        <v>7.7164595000000002E-2</v>
      </c>
      <c r="J4458" s="10">
        <v>172.51060000000001</v>
      </c>
      <c r="K4458" s="11">
        <v>3.7</v>
      </c>
      <c r="L4458" s="11" t="str">
        <f>IF(Tabla134[[#This Row],[Item Weight]]&lt;$U$12,"Poco Peso",IF(Tabla134[[#This Row],[Item Weight]]&lt;$U$13,"Peso Medio","Peso Alto"))</f>
        <v>Peso Medio</v>
      </c>
      <c r="M4458" s="7">
        <v>11.6</v>
      </c>
      <c r="N4458" s="11">
        <f>IF(Tabla134[[#This Row],[Item Weight (Nulos)]]="",VLOOKUP(Tabla134[[#This Row],[Item Identifier]],'Tabla para Nulos'!$A$3:$B$1563,2,FALSE),Tabla134[[#This Row],[Item Weight (Nulos)]])</f>
        <v>11.6</v>
      </c>
      <c r="O4458" s="11" t="str">
        <f>IF(Tabla134[[#This Row],[Item Visibility]]&lt;$U$15,"Poca visibilidad",IF(Tabla134[[#This Row],[Item Visibility]]&lt;$U$16,"Visibilidad media","Mayor visibilidad"))</f>
        <v>Visibilidad media</v>
      </c>
      <c r="P4458" s="11" t="str">
        <f>IF(Tabla134[[#This Row],[Rating]]&lt;2,"Muy Malo",IF(Tabla134[[#This Row],[Rating]]&lt;3,"Malo",IF(Tabla134[[#This Row],[Rating]]&lt;4,"Regular",IF(Tabla134[[#This Row],[Rating]]&lt;5,"Bueno","Excelente"))))</f>
        <v>Regular</v>
      </c>
    </row>
    <row r="4459" spans="1:16" x14ac:dyDescent="0.2">
      <c r="A4459" s="7" t="s">
        <v>6</v>
      </c>
      <c r="B4459" s="7" t="s">
        <v>68</v>
      </c>
      <c r="C4459" s="7" t="s">
        <v>10</v>
      </c>
      <c r="D4459" s="8">
        <v>2016</v>
      </c>
      <c r="E4459" s="7" t="s">
        <v>1114</v>
      </c>
      <c r="F4459" s="7" t="s">
        <v>8</v>
      </c>
      <c r="G4459" s="7" t="s">
        <v>702</v>
      </c>
      <c r="H4459" s="7" t="s">
        <v>7</v>
      </c>
      <c r="I4459" s="9">
        <v>0.11946222500000001</v>
      </c>
      <c r="J4459" s="10">
        <v>182.79759999999999</v>
      </c>
      <c r="K4459" s="11">
        <v>3.7</v>
      </c>
      <c r="L4459" s="11" t="str">
        <f>IF(Tabla134[[#This Row],[Item Weight]]&lt;$U$12,"Poco Peso",IF(Tabla134[[#This Row],[Item Weight]]&lt;$U$13,"Peso Medio","Peso Alto"))</f>
        <v>Peso Medio</v>
      </c>
      <c r="M4459" s="7">
        <v>16.7</v>
      </c>
      <c r="N4459" s="11">
        <f>IF(Tabla134[[#This Row],[Item Weight (Nulos)]]="",VLOOKUP(Tabla134[[#This Row],[Item Identifier]],'Tabla para Nulos'!$A$3:$B$1563,2,FALSE),Tabla134[[#This Row],[Item Weight (Nulos)]])</f>
        <v>16.7</v>
      </c>
      <c r="O4459" s="11" t="str">
        <f>IF(Tabla134[[#This Row],[Item Visibility]]&lt;$U$15,"Poca visibilidad",IF(Tabla134[[#This Row],[Item Visibility]]&lt;$U$16,"Visibilidad media","Mayor visibilidad"))</f>
        <v>Mayor visibilidad</v>
      </c>
      <c r="P4459" s="11" t="str">
        <f>IF(Tabla134[[#This Row],[Rating]]&lt;2,"Muy Malo",IF(Tabla134[[#This Row],[Rating]]&lt;3,"Malo",IF(Tabla134[[#This Row],[Rating]]&lt;4,"Regular",IF(Tabla134[[#This Row],[Rating]]&lt;5,"Bueno","Excelente"))))</f>
        <v>Regular</v>
      </c>
    </row>
    <row r="4460" spans="1:16" x14ac:dyDescent="0.2">
      <c r="A4460" s="7" t="s">
        <v>124</v>
      </c>
      <c r="B4460" s="7" t="s">
        <v>5</v>
      </c>
      <c r="C4460" s="7" t="s">
        <v>4</v>
      </c>
      <c r="D4460" s="8">
        <v>2015</v>
      </c>
      <c r="E4460" s="7" t="s">
        <v>922</v>
      </c>
      <c r="F4460" s="7" t="s">
        <v>796</v>
      </c>
      <c r="G4460" s="7" t="s">
        <v>1</v>
      </c>
      <c r="H4460" s="7" t="s">
        <v>7</v>
      </c>
      <c r="I4460" s="9">
        <v>8.5785389999999996E-3</v>
      </c>
      <c r="J4460" s="10">
        <v>117.64919999999999</v>
      </c>
      <c r="K4460" s="11">
        <v>3.7</v>
      </c>
      <c r="L4460" s="11" t="str">
        <f>IF(Tabla134[[#This Row],[Item Weight]]&lt;$U$12,"Poco Peso",IF(Tabla134[[#This Row],[Item Weight]]&lt;$U$13,"Peso Medio","Peso Alto"))</f>
        <v>Peso Medio</v>
      </c>
      <c r="M4460" s="7">
        <v>11.8</v>
      </c>
      <c r="N4460" s="11">
        <f>IF(Tabla134[[#This Row],[Item Weight (Nulos)]]="",VLOOKUP(Tabla134[[#This Row],[Item Identifier]],'Tabla para Nulos'!$A$3:$B$1563,2,FALSE),Tabla134[[#This Row],[Item Weight (Nulos)]])</f>
        <v>11.8</v>
      </c>
      <c r="O4460" s="11" t="str">
        <f>IF(Tabla134[[#This Row],[Item Visibility]]&lt;$U$15,"Poca visibilidad",IF(Tabla134[[#This Row],[Item Visibility]]&lt;$U$16,"Visibilidad media","Mayor visibilidad"))</f>
        <v>Poca visibilidad</v>
      </c>
      <c r="P4460" s="11" t="str">
        <f>IF(Tabla134[[#This Row],[Rating]]&lt;2,"Muy Malo",IF(Tabla134[[#This Row],[Rating]]&lt;3,"Malo",IF(Tabla134[[#This Row],[Rating]]&lt;4,"Regular",IF(Tabla134[[#This Row],[Rating]]&lt;5,"Bueno","Excelente"))))</f>
        <v>Regular</v>
      </c>
    </row>
    <row r="4461" spans="1:16" x14ac:dyDescent="0.2">
      <c r="A4461" s="7" t="s">
        <v>124</v>
      </c>
      <c r="B4461" s="7" t="s">
        <v>228</v>
      </c>
      <c r="C4461" s="7" t="s">
        <v>10</v>
      </c>
      <c r="D4461" s="8">
        <v>2020</v>
      </c>
      <c r="E4461" s="7" t="s">
        <v>919</v>
      </c>
      <c r="F4461" s="7" t="s">
        <v>796</v>
      </c>
      <c r="G4461" s="7" t="s">
        <v>1</v>
      </c>
      <c r="H4461" s="7" t="s">
        <v>7</v>
      </c>
      <c r="I4461" s="9">
        <v>2.2924552000000001E-2</v>
      </c>
      <c r="J4461" s="10">
        <v>157.892</v>
      </c>
      <c r="K4461" s="11">
        <v>3.7</v>
      </c>
      <c r="L4461" s="11" t="str">
        <f>IF(Tabla134[[#This Row],[Item Weight]]&lt;$U$12,"Poco Peso",IF(Tabla134[[#This Row],[Item Weight]]&lt;$U$13,"Peso Medio","Peso Alto"))</f>
        <v>Peso Medio</v>
      </c>
      <c r="M4461" s="7">
        <v>13.15</v>
      </c>
      <c r="N4461" s="11">
        <f>IF(Tabla134[[#This Row],[Item Weight (Nulos)]]="",VLOOKUP(Tabla134[[#This Row],[Item Identifier]],'Tabla para Nulos'!$A$3:$B$1563,2,FALSE),Tabla134[[#This Row],[Item Weight (Nulos)]])</f>
        <v>13.15</v>
      </c>
      <c r="O4461" s="11" t="str">
        <f>IF(Tabla134[[#This Row],[Item Visibility]]&lt;$U$15,"Poca visibilidad",IF(Tabla134[[#This Row],[Item Visibility]]&lt;$U$16,"Visibilidad media","Mayor visibilidad"))</f>
        <v>Poca visibilidad</v>
      </c>
      <c r="P4461" s="11" t="str">
        <f>IF(Tabla134[[#This Row],[Rating]]&lt;2,"Muy Malo",IF(Tabla134[[#This Row],[Rating]]&lt;3,"Malo",IF(Tabla134[[#This Row],[Rating]]&lt;4,"Regular",IF(Tabla134[[#This Row],[Rating]]&lt;5,"Bueno","Excelente"))))</f>
        <v>Regular</v>
      </c>
    </row>
    <row r="4462" spans="1:16" x14ac:dyDescent="0.2">
      <c r="A4462" s="7" t="s">
        <v>124</v>
      </c>
      <c r="B4462" s="7" t="s">
        <v>1175</v>
      </c>
      <c r="C4462" s="7" t="s">
        <v>10</v>
      </c>
      <c r="D4462" s="8">
        <v>2020</v>
      </c>
      <c r="E4462" s="7" t="s">
        <v>919</v>
      </c>
      <c r="F4462" s="7" t="s">
        <v>796</v>
      </c>
      <c r="G4462" s="7" t="s">
        <v>1</v>
      </c>
      <c r="H4462" s="7" t="s">
        <v>7</v>
      </c>
      <c r="I4462" s="9">
        <v>0</v>
      </c>
      <c r="J4462" s="10">
        <v>216.91919999999999</v>
      </c>
      <c r="K4462" s="11">
        <v>3.7</v>
      </c>
      <c r="L4462" s="11" t="str">
        <f>IF(Tabla134[[#This Row],[Item Weight]]&lt;$U$12,"Poco Peso",IF(Tabla134[[#This Row],[Item Weight]]&lt;$U$13,"Peso Medio","Peso Alto"))</f>
        <v>Peso Medio</v>
      </c>
      <c r="M4462" s="7">
        <v>14</v>
      </c>
      <c r="N4462" s="11">
        <f>IF(Tabla134[[#This Row],[Item Weight (Nulos)]]="",VLOOKUP(Tabla134[[#This Row],[Item Identifier]],'Tabla para Nulos'!$A$3:$B$1563,2,FALSE),Tabla134[[#This Row],[Item Weight (Nulos)]])</f>
        <v>14</v>
      </c>
      <c r="O4462" s="11" t="str">
        <f>IF(Tabla134[[#This Row],[Item Visibility]]&lt;$U$15,"Poca visibilidad",IF(Tabla134[[#This Row],[Item Visibility]]&lt;$U$16,"Visibilidad media","Mayor visibilidad"))</f>
        <v>Poca visibilidad</v>
      </c>
      <c r="P4462" s="11" t="str">
        <f>IF(Tabla134[[#This Row],[Rating]]&lt;2,"Muy Malo",IF(Tabla134[[#This Row],[Rating]]&lt;3,"Malo",IF(Tabla134[[#This Row],[Rating]]&lt;4,"Regular",IF(Tabla134[[#This Row],[Rating]]&lt;5,"Bueno","Excelente"))))</f>
        <v>Regular</v>
      </c>
    </row>
    <row r="4463" spans="1:16" x14ac:dyDescent="0.2">
      <c r="A4463" s="7" t="s">
        <v>124</v>
      </c>
      <c r="B4463" s="7" t="s">
        <v>502</v>
      </c>
      <c r="C4463" s="7" t="s">
        <v>25</v>
      </c>
      <c r="D4463" s="8">
        <v>2015</v>
      </c>
      <c r="E4463" s="7" t="s">
        <v>922</v>
      </c>
      <c r="F4463" s="7" t="s">
        <v>796</v>
      </c>
      <c r="G4463" s="7" t="s">
        <v>1</v>
      </c>
      <c r="H4463" s="7" t="s">
        <v>7</v>
      </c>
      <c r="I4463" s="9">
        <v>5.0853901E-2</v>
      </c>
      <c r="J4463" s="10">
        <v>121.7072</v>
      </c>
      <c r="K4463" s="11">
        <v>3.7</v>
      </c>
      <c r="L4463" s="11" t="str">
        <f>IF(Tabla134[[#This Row],[Item Weight]]&lt;$U$12,"Poco Peso",IF(Tabla134[[#This Row],[Item Weight]]&lt;$U$13,"Peso Medio","Peso Alto"))</f>
        <v>Poco Peso</v>
      </c>
      <c r="M4463" s="7">
        <v>7.5</v>
      </c>
      <c r="N4463" s="11">
        <f>IF(Tabla134[[#This Row],[Item Weight (Nulos)]]="",VLOOKUP(Tabla134[[#This Row],[Item Identifier]],'Tabla para Nulos'!$A$3:$B$1563,2,FALSE),Tabla134[[#This Row],[Item Weight (Nulos)]])</f>
        <v>7.5</v>
      </c>
      <c r="O4463" s="11" t="str">
        <f>IF(Tabla134[[#This Row],[Item Visibility]]&lt;$U$15,"Poca visibilidad",IF(Tabla134[[#This Row],[Item Visibility]]&lt;$U$16,"Visibilidad media","Mayor visibilidad"))</f>
        <v>Visibilidad media</v>
      </c>
      <c r="P4463" s="11" t="str">
        <f>IF(Tabla134[[#This Row],[Rating]]&lt;2,"Muy Malo",IF(Tabla134[[#This Row],[Rating]]&lt;3,"Malo",IF(Tabla134[[#This Row],[Rating]]&lt;4,"Regular",IF(Tabla134[[#This Row],[Rating]]&lt;5,"Bueno","Excelente"))))</f>
        <v>Regular</v>
      </c>
    </row>
    <row r="4464" spans="1:16" x14ac:dyDescent="0.2">
      <c r="A4464" s="7" t="s">
        <v>124</v>
      </c>
      <c r="B4464" s="7" t="s">
        <v>674</v>
      </c>
      <c r="C4464" s="7" t="s">
        <v>25</v>
      </c>
      <c r="D4464" s="8">
        <v>2015</v>
      </c>
      <c r="E4464" s="7" t="s">
        <v>922</v>
      </c>
      <c r="F4464" s="7" t="s">
        <v>796</v>
      </c>
      <c r="G4464" s="7" t="s">
        <v>1</v>
      </c>
      <c r="H4464" s="7" t="s">
        <v>7</v>
      </c>
      <c r="I4464" s="9">
        <v>8.9186274999999995E-2</v>
      </c>
      <c r="J4464" s="10">
        <v>145.37860000000001</v>
      </c>
      <c r="K4464" s="11">
        <v>3.7</v>
      </c>
      <c r="L4464" s="11" t="str">
        <f>IF(Tabla134[[#This Row],[Item Weight]]&lt;$U$12,"Poco Peso",IF(Tabla134[[#This Row],[Item Weight]]&lt;$U$13,"Peso Medio","Peso Alto"))</f>
        <v>Peso Medio</v>
      </c>
      <c r="M4464" s="7">
        <v>9.3000000000000007</v>
      </c>
      <c r="N4464" s="11">
        <f>IF(Tabla134[[#This Row],[Item Weight (Nulos)]]="",VLOOKUP(Tabla134[[#This Row],[Item Identifier]],'Tabla para Nulos'!$A$3:$B$1563,2,FALSE),Tabla134[[#This Row],[Item Weight (Nulos)]])</f>
        <v>9.3000000000000007</v>
      </c>
      <c r="O4464" s="11" t="str">
        <f>IF(Tabla134[[#This Row],[Item Visibility]]&lt;$U$15,"Poca visibilidad",IF(Tabla134[[#This Row],[Item Visibility]]&lt;$U$16,"Visibilidad media","Mayor visibilidad"))</f>
        <v>Visibilidad media</v>
      </c>
      <c r="P4464" s="11" t="str">
        <f>IF(Tabla134[[#This Row],[Rating]]&lt;2,"Muy Malo",IF(Tabla134[[#This Row],[Rating]]&lt;3,"Malo",IF(Tabla134[[#This Row],[Rating]]&lt;4,"Regular",IF(Tabla134[[#This Row],[Rating]]&lt;5,"Bueno","Excelente"))))</f>
        <v>Regular</v>
      </c>
    </row>
    <row r="4465" spans="1:16" x14ac:dyDescent="0.2">
      <c r="A4465" s="7" t="s">
        <v>124</v>
      </c>
      <c r="B4465" s="7" t="s">
        <v>1535</v>
      </c>
      <c r="C4465" s="7" t="s">
        <v>71</v>
      </c>
      <c r="D4465" s="8">
        <v>2015</v>
      </c>
      <c r="E4465" s="7" t="s">
        <v>922</v>
      </c>
      <c r="F4465" s="7" t="s">
        <v>796</v>
      </c>
      <c r="G4465" s="7" t="s">
        <v>1</v>
      </c>
      <c r="H4465" s="7" t="s">
        <v>7</v>
      </c>
      <c r="I4465" s="9">
        <v>8.9998959000000003E-2</v>
      </c>
      <c r="J4465" s="10">
        <v>215.11920000000001</v>
      </c>
      <c r="K4465" s="11">
        <v>3.7</v>
      </c>
      <c r="L4465" s="11" t="str">
        <f>IF(Tabla134[[#This Row],[Item Weight]]&lt;$U$12,"Poco Peso",IF(Tabla134[[#This Row],[Item Weight]]&lt;$U$13,"Peso Medio","Peso Alto"))</f>
        <v>Peso Medio</v>
      </c>
      <c r="M4465" s="7">
        <v>15.25</v>
      </c>
      <c r="N4465" s="11">
        <f>IF(Tabla134[[#This Row],[Item Weight (Nulos)]]="",VLOOKUP(Tabla134[[#This Row],[Item Identifier]],'Tabla para Nulos'!$A$3:$B$1563,2,FALSE),Tabla134[[#This Row],[Item Weight (Nulos)]])</f>
        <v>15.25</v>
      </c>
      <c r="O4465" s="11" t="str">
        <f>IF(Tabla134[[#This Row],[Item Visibility]]&lt;$U$15,"Poca visibilidad",IF(Tabla134[[#This Row],[Item Visibility]]&lt;$U$16,"Visibilidad media","Mayor visibilidad"))</f>
        <v>Visibilidad media</v>
      </c>
      <c r="P4465" s="11" t="str">
        <f>IF(Tabla134[[#This Row],[Rating]]&lt;2,"Muy Malo",IF(Tabla134[[#This Row],[Rating]]&lt;3,"Malo",IF(Tabla134[[#This Row],[Rating]]&lt;4,"Regular",IF(Tabla134[[#This Row],[Rating]]&lt;5,"Bueno","Excelente"))))</f>
        <v>Regular</v>
      </c>
    </row>
    <row r="4466" spans="1:16" x14ac:dyDescent="0.2">
      <c r="A4466" s="7" t="s">
        <v>124</v>
      </c>
      <c r="B4466" s="7" t="s">
        <v>481</v>
      </c>
      <c r="C4466" s="7" t="s">
        <v>10</v>
      </c>
      <c r="D4466" s="8">
        <v>2015</v>
      </c>
      <c r="E4466" s="7" t="s">
        <v>922</v>
      </c>
      <c r="F4466" s="7" t="s">
        <v>796</v>
      </c>
      <c r="G4466" s="7" t="s">
        <v>1</v>
      </c>
      <c r="H4466" s="7" t="s">
        <v>7</v>
      </c>
      <c r="I4466" s="9">
        <v>0.12078807699999999</v>
      </c>
      <c r="J4466" s="10">
        <v>45.706000000000003</v>
      </c>
      <c r="K4466" s="11">
        <v>3.7</v>
      </c>
      <c r="L4466" s="11" t="str">
        <f>IF(Tabla134[[#This Row],[Item Weight]]&lt;$U$12,"Poco Peso",IF(Tabla134[[#This Row],[Item Weight]]&lt;$U$13,"Peso Medio","Peso Alto"))</f>
        <v>Poco Peso</v>
      </c>
      <c r="M4466" s="7">
        <v>6.36</v>
      </c>
      <c r="N4466" s="11">
        <f>IF(Tabla134[[#This Row],[Item Weight (Nulos)]]="",VLOOKUP(Tabla134[[#This Row],[Item Identifier]],'Tabla para Nulos'!$A$3:$B$1563,2,FALSE),Tabla134[[#This Row],[Item Weight (Nulos)]])</f>
        <v>6.36</v>
      </c>
      <c r="O4466" s="11" t="str">
        <f>IF(Tabla134[[#This Row],[Item Visibility]]&lt;$U$15,"Poca visibilidad",IF(Tabla134[[#This Row],[Item Visibility]]&lt;$U$16,"Visibilidad media","Mayor visibilidad"))</f>
        <v>Mayor visibilidad</v>
      </c>
      <c r="P4466" s="11" t="str">
        <f>IF(Tabla134[[#This Row],[Rating]]&lt;2,"Muy Malo",IF(Tabla134[[#This Row],[Rating]]&lt;3,"Malo",IF(Tabla134[[#This Row],[Rating]]&lt;4,"Regular",IF(Tabla134[[#This Row],[Rating]]&lt;5,"Bueno","Excelente"))))</f>
        <v>Regular</v>
      </c>
    </row>
    <row r="4467" spans="1:16" x14ac:dyDescent="0.2">
      <c r="A4467" s="7" t="s">
        <v>124</v>
      </c>
      <c r="B4467" s="7" t="s">
        <v>1385</v>
      </c>
      <c r="C4467" s="7" t="s">
        <v>10</v>
      </c>
      <c r="D4467" s="8">
        <v>2015</v>
      </c>
      <c r="E4467" s="7" t="s">
        <v>922</v>
      </c>
      <c r="F4467" s="7" t="s">
        <v>796</v>
      </c>
      <c r="G4467" s="7" t="s">
        <v>1</v>
      </c>
      <c r="H4467" s="7" t="s">
        <v>7</v>
      </c>
      <c r="I4467" s="9">
        <v>3.8641967999999999E-2</v>
      </c>
      <c r="J4467" s="10">
        <v>212.15860000000001</v>
      </c>
      <c r="K4467" s="11">
        <v>3.7</v>
      </c>
      <c r="L4467" s="11" t="str">
        <f>IF(Tabla134[[#This Row],[Item Weight]]&lt;$U$12,"Poco Peso",IF(Tabla134[[#This Row],[Item Weight]]&lt;$U$13,"Peso Medio","Peso Alto"))</f>
        <v>Peso Alto</v>
      </c>
      <c r="M4467" s="7">
        <v>19.100000000000001</v>
      </c>
      <c r="N4467" s="11">
        <f>IF(Tabla134[[#This Row],[Item Weight (Nulos)]]="",VLOOKUP(Tabla134[[#This Row],[Item Identifier]],'Tabla para Nulos'!$A$3:$B$1563,2,FALSE),Tabla134[[#This Row],[Item Weight (Nulos)]])</f>
        <v>19.100000000000001</v>
      </c>
      <c r="O4467" s="11" t="str">
        <f>IF(Tabla134[[#This Row],[Item Visibility]]&lt;$U$15,"Poca visibilidad",IF(Tabla134[[#This Row],[Item Visibility]]&lt;$U$16,"Visibilidad media","Mayor visibilidad"))</f>
        <v>Visibilidad media</v>
      </c>
      <c r="P4467" s="11" t="str">
        <f>IF(Tabla134[[#This Row],[Rating]]&lt;2,"Muy Malo",IF(Tabla134[[#This Row],[Rating]]&lt;3,"Malo",IF(Tabla134[[#This Row],[Rating]]&lt;4,"Regular",IF(Tabla134[[#This Row],[Rating]]&lt;5,"Bueno","Excelente"))))</f>
        <v>Regular</v>
      </c>
    </row>
    <row r="4468" spans="1:16" x14ac:dyDescent="0.2">
      <c r="A4468" s="7" t="s">
        <v>124</v>
      </c>
      <c r="B4468" s="7" t="s">
        <v>771</v>
      </c>
      <c r="C4468" s="7" t="s">
        <v>216</v>
      </c>
      <c r="D4468" s="8">
        <v>2015</v>
      </c>
      <c r="E4468" s="7" t="s">
        <v>922</v>
      </c>
      <c r="F4468" s="7" t="s">
        <v>796</v>
      </c>
      <c r="G4468" s="7" t="s">
        <v>702</v>
      </c>
      <c r="H4468" s="7" t="s">
        <v>7</v>
      </c>
      <c r="I4468" s="9">
        <v>3.0765898E-2</v>
      </c>
      <c r="J4468" s="10">
        <v>43.277000000000001</v>
      </c>
      <c r="K4468" s="11">
        <v>3.7</v>
      </c>
      <c r="L4468" s="11" t="str">
        <f>IF(Tabla134[[#This Row],[Item Weight]]&lt;$U$12,"Poco Peso",IF(Tabla134[[#This Row],[Item Weight]]&lt;$U$13,"Peso Medio","Peso Alto"))</f>
        <v>Peso Medio</v>
      </c>
      <c r="M4468" s="7">
        <v>15.7</v>
      </c>
      <c r="N4468" s="11">
        <f>IF(Tabla134[[#This Row],[Item Weight (Nulos)]]="",VLOOKUP(Tabla134[[#This Row],[Item Identifier]],'Tabla para Nulos'!$A$3:$B$1563,2,FALSE),Tabla134[[#This Row],[Item Weight (Nulos)]])</f>
        <v>15.7</v>
      </c>
      <c r="O4468" s="11" t="str">
        <f>IF(Tabla134[[#This Row],[Item Visibility]]&lt;$U$15,"Poca visibilidad",IF(Tabla134[[#This Row],[Item Visibility]]&lt;$U$16,"Visibilidad media","Mayor visibilidad"))</f>
        <v>Visibilidad media</v>
      </c>
      <c r="P4468" s="11" t="str">
        <f>IF(Tabla134[[#This Row],[Rating]]&lt;2,"Muy Malo",IF(Tabla134[[#This Row],[Rating]]&lt;3,"Malo",IF(Tabla134[[#This Row],[Rating]]&lt;4,"Regular",IF(Tabla134[[#This Row],[Rating]]&lt;5,"Bueno","Excelente"))))</f>
        <v>Regular</v>
      </c>
    </row>
    <row r="4469" spans="1:16" x14ac:dyDescent="0.2">
      <c r="A4469" s="7" t="s">
        <v>124</v>
      </c>
      <c r="B4469" s="7" t="s">
        <v>879</v>
      </c>
      <c r="C4469" s="7" t="s">
        <v>4</v>
      </c>
      <c r="D4469" s="8">
        <v>2015</v>
      </c>
      <c r="E4469" s="7" t="s">
        <v>922</v>
      </c>
      <c r="F4469" s="7" t="s">
        <v>796</v>
      </c>
      <c r="G4469" s="7" t="s">
        <v>702</v>
      </c>
      <c r="H4469" s="7" t="s">
        <v>7</v>
      </c>
      <c r="I4469" s="9">
        <v>3.6308404000000002E-2</v>
      </c>
      <c r="J4469" s="10">
        <v>175.40280000000001</v>
      </c>
      <c r="K4469" s="11">
        <v>3.7</v>
      </c>
      <c r="L4469" s="11" t="str">
        <f>IF(Tabla134[[#This Row],[Item Weight]]&lt;$U$12,"Poco Peso",IF(Tabla134[[#This Row],[Item Weight]]&lt;$U$13,"Peso Medio","Peso Alto"))</f>
        <v>Poco Peso</v>
      </c>
      <c r="M4469" s="7">
        <v>7.5</v>
      </c>
      <c r="N4469" s="11">
        <f>IF(Tabla134[[#This Row],[Item Weight (Nulos)]]="",VLOOKUP(Tabla134[[#This Row],[Item Identifier]],'Tabla para Nulos'!$A$3:$B$1563,2,FALSE),Tabla134[[#This Row],[Item Weight (Nulos)]])</f>
        <v>7.5</v>
      </c>
      <c r="O4469" s="11" t="str">
        <f>IF(Tabla134[[#This Row],[Item Visibility]]&lt;$U$15,"Poca visibilidad",IF(Tabla134[[#This Row],[Item Visibility]]&lt;$U$16,"Visibilidad media","Mayor visibilidad"))</f>
        <v>Visibilidad media</v>
      </c>
      <c r="P4469" s="11" t="str">
        <f>IF(Tabla134[[#This Row],[Rating]]&lt;2,"Muy Malo",IF(Tabla134[[#This Row],[Rating]]&lt;3,"Malo",IF(Tabla134[[#This Row],[Rating]]&lt;4,"Regular",IF(Tabla134[[#This Row],[Rating]]&lt;5,"Bueno","Excelente"))))</f>
        <v>Regular</v>
      </c>
    </row>
    <row r="4470" spans="1:16" x14ac:dyDescent="0.2">
      <c r="A4470" s="7" t="s">
        <v>124</v>
      </c>
      <c r="B4470" s="7" t="s">
        <v>1534</v>
      </c>
      <c r="C4470" s="7" t="s">
        <v>171</v>
      </c>
      <c r="D4470" s="8">
        <v>2015</v>
      </c>
      <c r="E4470" s="7" t="s">
        <v>922</v>
      </c>
      <c r="F4470" s="7" t="s">
        <v>796</v>
      </c>
      <c r="G4470" s="7" t="s">
        <v>702</v>
      </c>
      <c r="H4470" s="7" t="s">
        <v>7</v>
      </c>
      <c r="I4470" s="9">
        <v>6.1102234999999998E-2</v>
      </c>
      <c r="J4470" s="10">
        <v>253.2698</v>
      </c>
      <c r="K4470" s="11">
        <v>3.7</v>
      </c>
      <c r="L4470" s="11" t="str">
        <f>IF(Tabla134[[#This Row],[Item Weight]]&lt;$U$12,"Poco Peso",IF(Tabla134[[#This Row],[Item Weight]]&lt;$U$13,"Peso Medio","Peso Alto"))</f>
        <v>Peso Medio</v>
      </c>
      <c r="M4470" s="7">
        <v>14.85</v>
      </c>
      <c r="N4470" s="11">
        <f>IF(Tabla134[[#This Row],[Item Weight (Nulos)]]="",VLOOKUP(Tabla134[[#This Row],[Item Identifier]],'Tabla para Nulos'!$A$3:$B$1563,2,FALSE),Tabla134[[#This Row],[Item Weight (Nulos)]])</f>
        <v>14.85</v>
      </c>
      <c r="O4470" s="11" t="str">
        <f>IF(Tabla134[[#This Row],[Item Visibility]]&lt;$U$15,"Poca visibilidad",IF(Tabla134[[#This Row],[Item Visibility]]&lt;$U$16,"Visibilidad media","Mayor visibilidad"))</f>
        <v>Visibilidad media</v>
      </c>
      <c r="P4470" s="11" t="str">
        <f>IF(Tabla134[[#This Row],[Rating]]&lt;2,"Muy Malo",IF(Tabla134[[#This Row],[Rating]]&lt;3,"Malo",IF(Tabla134[[#This Row],[Rating]]&lt;4,"Regular",IF(Tabla134[[#This Row],[Rating]]&lt;5,"Bueno","Excelente"))))</f>
        <v>Regular</v>
      </c>
    </row>
    <row r="4471" spans="1:16" x14ac:dyDescent="0.2">
      <c r="A4471" s="7" t="s">
        <v>124</v>
      </c>
      <c r="B4471" s="7" t="s">
        <v>416</v>
      </c>
      <c r="C4471" s="7" t="s">
        <v>165</v>
      </c>
      <c r="D4471" s="8">
        <v>2015</v>
      </c>
      <c r="E4471" s="7" t="s">
        <v>922</v>
      </c>
      <c r="F4471" s="7" t="s">
        <v>796</v>
      </c>
      <c r="G4471" s="7" t="s">
        <v>702</v>
      </c>
      <c r="H4471" s="7" t="s">
        <v>7</v>
      </c>
      <c r="I4471" s="9">
        <v>3.0568919E-2</v>
      </c>
      <c r="J4471" s="10">
        <v>177.86600000000001</v>
      </c>
      <c r="K4471" s="11">
        <v>3.7</v>
      </c>
      <c r="L4471" s="11" t="str">
        <f>IF(Tabla134[[#This Row],[Item Weight]]&lt;$U$12,"Poco Peso",IF(Tabla134[[#This Row],[Item Weight]]&lt;$U$13,"Peso Medio","Peso Alto"))</f>
        <v>Peso Alto</v>
      </c>
      <c r="M4471" s="7">
        <v>17.75</v>
      </c>
      <c r="N4471" s="11">
        <f>IF(Tabla134[[#This Row],[Item Weight (Nulos)]]="",VLOOKUP(Tabla134[[#This Row],[Item Identifier]],'Tabla para Nulos'!$A$3:$B$1563,2,FALSE),Tabla134[[#This Row],[Item Weight (Nulos)]])</f>
        <v>17.75</v>
      </c>
      <c r="O4471" s="11" t="str">
        <f>IF(Tabla134[[#This Row],[Item Visibility]]&lt;$U$15,"Poca visibilidad",IF(Tabla134[[#This Row],[Item Visibility]]&lt;$U$16,"Visibilidad media","Mayor visibilidad"))</f>
        <v>Visibilidad media</v>
      </c>
      <c r="P4471" s="11" t="str">
        <f>IF(Tabla134[[#This Row],[Rating]]&lt;2,"Muy Malo",IF(Tabla134[[#This Row],[Rating]]&lt;3,"Malo",IF(Tabla134[[#This Row],[Rating]]&lt;4,"Regular",IF(Tabla134[[#This Row],[Rating]]&lt;5,"Bueno","Excelente"))))</f>
        <v>Regular</v>
      </c>
    </row>
    <row r="4472" spans="1:16" x14ac:dyDescent="0.2">
      <c r="A4472" s="7" t="s">
        <v>124</v>
      </c>
      <c r="B4472" s="7" t="s">
        <v>753</v>
      </c>
      <c r="C4472" s="7" t="s">
        <v>14</v>
      </c>
      <c r="D4472" s="8">
        <v>2015</v>
      </c>
      <c r="E4472" s="7" t="s">
        <v>922</v>
      </c>
      <c r="F4472" s="7" t="s">
        <v>796</v>
      </c>
      <c r="G4472" s="7" t="s">
        <v>702</v>
      </c>
      <c r="H4472" s="7" t="s">
        <v>7</v>
      </c>
      <c r="I4472" s="9">
        <v>5.6945936000000003E-2</v>
      </c>
      <c r="J4472" s="10">
        <v>214.62180000000001</v>
      </c>
      <c r="K4472" s="11">
        <v>3.7</v>
      </c>
      <c r="L4472" s="11" t="str">
        <f>IF(Tabla134[[#This Row],[Item Weight]]&lt;$U$12,"Poco Peso",IF(Tabla134[[#This Row],[Item Weight]]&lt;$U$13,"Peso Medio","Peso Alto"))</f>
        <v>Poco Peso</v>
      </c>
      <c r="M4472" s="7">
        <v>6.8650000000000002</v>
      </c>
      <c r="N4472" s="11">
        <f>IF(Tabla134[[#This Row],[Item Weight (Nulos)]]="",VLOOKUP(Tabla134[[#This Row],[Item Identifier]],'Tabla para Nulos'!$A$3:$B$1563,2,FALSE),Tabla134[[#This Row],[Item Weight (Nulos)]])</f>
        <v>6.8650000000000002</v>
      </c>
      <c r="O4472" s="11" t="str">
        <f>IF(Tabla134[[#This Row],[Item Visibility]]&lt;$U$15,"Poca visibilidad",IF(Tabla134[[#This Row],[Item Visibility]]&lt;$U$16,"Visibilidad media","Mayor visibilidad"))</f>
        <v>Visibilidad media</v>
      </c>
      <c r="P4472" s="11" t="str">
        <f>IF(Tabla134[[#This Row],[Rating]]&lt;2,"Muy Malo",IF(Tabla134[[#This Row],[Rating]]&lt;3,"Malo",IF(Tabla134[[#This Row],[Rating]]&lt;4,"Regular",IF(Tabla134[[#This Row],[Rating]]&lt;5,"Bueno","Excelente"))))</f>
        <v>Regular</v>
      </c>
    </row>
    <row r="4473" spans="1:16" x14ac:dyDescent="0.2">
      <c r="A4473" s="7" t="s">
        <v>124</v>
      </c>
      <c r="B4473" s="7" t="s">
        <v>1306</v>
      </c>
      <c r="C4473" s="7" t="s">
        <v>28</v>
      </c>
      <c r="D4473" s="8">
        <v>2020</v>
      </c>
      <c r="E4473" s="7" t="s">
        <v>919</v>
      </c>
      <c r="F4473" s="7" t="s">
        <v>796</v>
      </c>
      <c r="G4473" s="7" t="s">
        <v>702</v>
      </c>
      <c r="H4473" s="7" t="s">
        <v>7</v>
      </c>
      <c r="I4473" s="9">
        <v>4.6214971000000001E-2</v>
      </c>
      <c r="J4473" s="10">
        <v>199.80840000000001</v>
      </c>
      <c r="K4473" s="11">
        <v>3.7</v>
      </c>
      <c r="L4473" s="11" t="str">
        <f>IF(Tabla134[[#This Row],[Item Weight]]&lt;$U$12,"Poco Peso",IF(Tabla134[[#This Row],[Item Weight]]&lt;$U$13,"Peso Medio","Peso Alto"))</f>
        <v>Poco Peso</v>
      </c>
      <c r="M4473" s="7">
        <v>4.92</v>
      </c>
      <c r="N4473" s="11">
        <f>IF(Tabla134[[#This Row],[Item Weight (Nulos)]]="",VLOOKUP(Tabla134[[#This Row],[Item Identifier]],'Tabla para Nulos'!$A$3:$B$1563,2,FALSE),Tabla134[[#This Row],[Item Weight (Nulos)]])</f>
        <v>4.92</v>
      </c>
      <c r="O4473" s="11" t="str">
        <f>IF(Tabla134[[#This Row],[Item Visibility]]&lt;$U$15,"Poca visibilidad",IF(Tabla134[[#This Row],[Item Visibility]]&lt;$U$16,"Visibilidad media","Mayor visibilidad"))</f>
        <v>Visibilidad media</v>
      </c>
      <c r="P4473" s="11" t="str">
        <f>IF(Tabla134[[#This Row],[Rating]]&lt;2,"Muy Malo",IF(Tabla134[[#This Row],[Rating]]&lt;3,"Malo",IF(Tabla134[[#This Row],[Rating]]&lt;4,"Regular",IF(Tabla134[[#This Row],[Rating]]&lt;5,"Bueno","Excelente"))))</f>
        <v>Regular</v>
      </c>
    </row>
    <row r="4474" spans="1:16" x14ac:dyDescent="0.2">
      <c r="A4474" s="7" t="s">
        <v>124</v>
      </c>
      <c r="B4474" s="7" t="s">
        <v>1310</v>
      </c>
      <c r="C4474" s="7" t="s">
        <v>25</v>
      </c>
      <c r="D4474" s="8">
        <v>2020</v>
      </c>
      <c r="E4474" s="7" t="s">
        <v>919</v>
      </c>
      <c r="F4474" s="7" t="s">
        <v>796</v>
      </c>
      <c r="G4474" s="7" t="s">
        <v>702</v>
      </c>
      <c r="H4474" s="7" t="s">
        <v>7</v>
      </c>
      <c r="I4474" s="9">
        <v>2.6832182E-2</v>
      </c>
      <c r="J4474" s="10">
        <v>57.324599999999997</v>
      </c>
      <c r="K4474" s="11">
        <v>3.7</v>
      </c>
      <c r="L4474" s="11" t="str">
        <f>IF(Tabla134[[#This Row],[Item Weight]]&lt;$U$12,"Poco Peso",IF(Tabla134[[#This Row],[Item Weight]]&lt;$U$13,"Peso Medio","Peso Alto"))</f>
        <v>Peso Medio</v>
      </c>
      <c r="M4474" s="7">
        <v>12.35</v>
      </c>
      <c r="N4474" s="11">
        <f>IF(Tabla134[[#This Row],[Item Weight (Nulos)]]="",VLOOKUP(Tabla134[[#This Row],[Item Identifier]],'Tabla para Nulos'!$A$3:$B$1563,2,FALSE),Tabla134[[#This Row],[Item Weight (Nulos)]])</f>
        <v>12.35</v>
      </c>
      <c r="O4474" s="11" t="str">
        <f>IF(Tabla134[[#This Row],[Item Visibility]]&lt;$U$15,"Poca visibilidad",IF(Tabla134[[#This Row],[Item Visibility]]&lt;$U$16,"Visibilidad media","Mayor visibilidad"))</f>
        <v>Poca visibilidad</v>
      </c>
      <c r="P4474" s="11" t="str">
        <f>IF(Tabla134[[#This Row],[Rating]]&lt;2,"Muy Malo",IF(Tabla134[[#This Row],[Rating]]&lt;3,"Malo",IF(Tabla134[[#This Row],[Rating]]&lt;4,"Regular",IF(Tabla134[[#This Row],[Rating]]&lt;5,"Bueno","Excelente"))))</f>
        <v>Regular</v>
      </c>
    </row>
    <row r="4475" spans="1:16" x14ac:dyDescent="0.2">
      <c r="A4475" s="7" t="s">
        <v>124</v>
      </c>
      <c r="B4475" s="7" t="s">
        <v>484</v>
      </c>
      <c r="C4475" s="7" t="s">
        <v>71</v>
      </c>
      <c r="D4475" s="8">
        <v>2020</v>
      </c>
      <c r="E4475" s="7" t="s">
        <v>919</v>
      </c>
      <c r="F4475" s="7" t="s">
        <v>796</v>
      </c>
      <c r="G4475" s="7" t="s">
        <v>702</v>
      </c>
      <c r="H4475" s="7" t="s">
        <v>7</v>
      </c>
      <c r="I4475" s="9">
        <v>0</v>
      </c>
      <c r="J4475" s="10">
        <v>54.6614</v>
      </c>
      <c r="K4475" s="11">
        <v>3.7</v>
      </c>
      <c r="L4475" s="11" t="str">
        <f>IF(Tabla134[[#This Row],[Item Weight]]&lt;$U$12,"Poco Peso",IF(Tabla134[[#This Row],[Item Weight]]&lt;$U$13,"Peso Medio","Peso Alto"))</f>
        <v>Peso Medio</v>
      </c>
      <c r="M4475" s="7">
        <v>16.600000000000001</v>
      </c>
      <c r="N4475" s="11">
        <f>IF(Tabla134[[#This Row],[Item Weight (Nulos)]]="",VLOOKUP(Tabla134[[#This Row],[Item Identifier]],'Tabla para Nulos'!$A$3:$B$1563,2,FALSE),Tabla134[[#This Row],[Item Weight (Nulos)]])</f>
        <v>16.600000000000001</v>
      </c>
      <c r="O4475" s="11" t="str">
        <f>IF(Tabla134[[#This Row],[Item Visibility]]&lt;$U$15,"Poca visibilidad",IF(Tabla134[[#This Row],[Item Visibility]]&lt;$U$16,"Visibilidad media","Mayor visibilidad"))</f>
        <v>Poca visibilidad</v>
      </c>
      <c r="P4475" s="11" t="str">
        <f>IF(Tabla134[[#This Row],[Rating]]&lt;2,"Muy Malo",IF(Tabla134[[#This Row],[Rating]]&lt;3,"Malo",IF(Tabla134[[#This Row],[Rating]]&lt;4,"Regular",IF(Tabla134[[#This Row],[Rating]]&lt;5,"Bueno","Excelente"))))</f>
        <v>Regular</v>
      </c>
    </row>
    <row r="4476" spans="1:16" x14ac:dyDescent="0.2">
      <c r="A4476" s="7" t="s">
        <v>124</v>
      </c>
      <c r="B4476" s="7" t="s">
        <v>894</v>
      </c>
      <c r="C4476" s="7" t="s">
        <v>71</v>
      </c>
      <c r="D4476" s="8">
        <v>2020</v>
      </c>
      <c r="E4476" s="7" t="s">
        <v>919</v>
      </c>
      <c r="F4476" s="7" t="s">
        <v>796</v>
      </c>
      <c r="G4476" s="7" t="s">
        <v>702</v>
      </c>
      <c r="H4476" s="7" t="s">
        <v>7</v>
      </c>
      <c r="I4476" s="9">
        <v>5.661033E-2</v>
      </c>
      <c r="J4476" s="10">
        <v>41.745399999999997</v>
      </c>
      <c r="K4476" s="11">
        <v>3.7</v>
      </c>
      <c r="L4476" s="11" t="str">
        <f>IF(Tabla134[[#This Row],[Item Weight]]&lt;$U$12,"Poco Peso",IF(Tabla134[[#This Row],[Item Weight]]&lt;$U$13,"Peso Medio","Peso Alto"))</f>
        <v>Peso Alto</v>
      </c>
      <c r="M4476" s="7">
        <v>17.600000000000001</v>
      </c>
      <c r="N4476" s="11">
        <f>IF(Tabla134[[#This Row],[Item Weight (Nulos)]]="",VLOOKUP(Tabla134[[#This Row],[Item Identifier]],'Tabla para Nulos'!$A$3:$B$1563,2,FALSE),Tabla134[[#This Row],[Item Weight (Nulos)]])</f>
        <v>17.600000000000001</v>
      </c>
      <c r="O4476" s="11" t="str">
        <f>IF(Tabla134[[#This Row],[Item Visibility]]&lt;$U$15,"Poca visibilidad",IF(Tabla134[[#This Row],[Item Visibility]]&lt;$U$16,"Visibilidad media","Mayor visibilidad"))</f>
        <v>Visibilidad media</v>
      </c>
      <c r="P4476" s="11" t="str">
        <f>IF(Tabla134[[#This Row],[Rating]]&lt;2,"Muy Malo",IF(Tabla134[[#This Row],[Rating]]&lt;3,"Malo",IF(Tabla134[[#This Row],[Rating]]&lt;4,"Regular",IF(Tabla134[[#This Row],[Rating]]&lt;5,"Bueno","Excelente"))))</f>
        <v>Regular</v>
      </c>
    </row>
    <row r="4477" spans="1:16" x14ac:dyDescent="0.2">
      <c r="A4477" s="7" t="s">
        <v>124</v>
      </c>
      <c r="B4477" s="7" t="s">
        <v>1315</v>
      </c>
      <c r="C4477" s="7" t="s">
        <v>4</v>
      </c>
      <c r="D4477" s="8">
        <v>2020</v>
      </c>
      <c r="E4477" s="7" t="s">
        <v>919</v>
      </c>
      <c r="F4477" s="7" t="s">
        <v>796</v>
      </c>
      <c r="G4477" s="7" t="s">
        <v>702</v>
      </c>
      <c r="H4477" s="7" t="s">
        <v>7</v>
      </c>
      <c r="I4477" s="9">
        <v>7.3794811000000002E-2</v>
      </c>
      <c r="J4477" s="10">
        <v>121.444</v>
      </c>
      <c r="K4477" s="11">
        <v>3.7</v>
      </c>
      <c r="L4477" s="11" t="str">
        <f>IF(Tabla134[[#This Row],[Item Weight]]&lt;$U$12,"Poco Peso",IF(Tabla134[[#This Row],[Item Weight]]&lt;$U$13,"Peso Medio","Peso Alto"))</f>
        <v>Peso Medio</v>
      </c>
      <c r="M4477" s="7">
        <v>10</v>
      </c>
      <c r="N4477" s="11">
        <f>IF(Tabla134[[#This Row],[Item Weight (Nulos)]]="",VLOOKUP(Tabla134[[#This Row],[Item Identifier]],'Tabla para Nulos'!$A$3:$B$1563,2,FALSE),Tabla134[[#This Row],[Item Weight (Nulos)]])</f>
        <v>10</v>
      </c>
      <c r="O4477" s="11" t="str">
        <f>IF(Tabla134[[#This Row],[Item Visibility]]&lt;$U$15,"Poca visibilidad",IF(Tabla134[[#This Row],[Item Visibility]]&lt;$U$16,"Visibilidad media","Mayor visibilidad"))</f>
        <v>Visibilidad media</v>
      </c>
      <c r="P4477" s="11" t="str">
        <f>IF(Tabla134[[#This Row],[Rating]]&lt;2,"Muy Malo",IF(Tabla134[[#This Row],[Rating]]&lt;3,"Malo",IF(Tabla134[[#This Row],[Rating]]&lt;4,"Regular",IF(Tabla134[[#This Row],[Rating]]&lt;5,"Bueno","Excelente"))))</f>
        <v>Regular</v>
      </c>
    </row>
    <row r="4478" spans="1:16" x14ac:dyDescent="0.2">
      <c r="A4478" s="7" t="s">
        <v>124</v>
      </c>
      <c r="B4478" s="7" t="s">
        <v>874</v>
      </c>
      <c r="C4478" s="7" t="s">
        <v>171</v>
      </c>
      <c r="D4478" s="8">
        <v>2020</v>
      </c>
      <c r="E4478" s="7" t="s">
        <v>919</v>
      </c>
      <c r="F4478" s="7" t="s">
        <v>796</v>
      </c>
      <c r="G4478" s="7" t="s">
        <v>702</v>
      </c>
      <c r="H4478" s="7" t="s">
        <v>7</v>
      </c>
      <c r="I4478" s="9">
        <v>0</v>
      </c>
      <c r="J4478" s="10">
        <v>119.10980000000001</v>
      </c>
      <c r="K4478" s="11">
        <v>3.7</v>
      </c>
      <c r="L4478" s="11" t="str">
        <f>IF(Tabla134[[#This Row],[Item Weight]]&lt;$U$12,"Poco Peso",IF(Tabla134[[#This Row],[Item Weight]]&lt;$U$13,"Peso Medio","Peso Alto"))</f>
        <v>Poco Peso</v>
      </c>
      <c r="M4478" s="7">
        <v>6.59</v>
      </c>
      <c r="N4478" s="11">
        <f>IF(Tabla134[[#This Row],[Item Weight (Nulos)]]="",VLOOKUP(Tabla134[[#This Row],[Item Identifier]],'Tabla para Nulos'!$A$3:$B$1563,2,FALSE),Tabla134[[#This Row],[Item Weight (Nulos)]])</f>
        <v>6.59</v>
      </c>
      <c r="O4478" s="11" t="str">
        <f>IF(Tabla134[[#This Row],[Item Visibility]]&lt;$U$15,"Poca visibilidad",IF(Tabla134[[#This Row],[Item Visibility]]&lt;$U$16,"Visibilidad media","Mayor visibilidad"))</f>
        <v>Poca visibilidad</v>
      </c>
      <c r="P4478" s="11" t="str">
        <f>IF(Tabla134[[#This Row],[Rating]]&lt;2,"Muy Malo",IF(Tabla134[[#This Row],[Rating]]&lt;3,"Malo",IF(Tabla134[[#This Row],[Rating]]&lt;4,"Regular",IF(Tabla134[[#This Row],[Rating]]&lt;5,"Bueno","Excelente"))))</f>
        <v>Regular</v>
      </c>
    </row>
    <row r="4479" spans="1:16" x14ac:dyDescent="0.2">
      <c r="A4479" s="7" t="s">
        <v>124</v>
      </c>
      <c r="B4479" s="7" t="s">
        <v>1273</v>
      </c>
      <c r="C4479" s="7" t="s">
        <v>47</v>
      </c>
      <c r="D4479" s="8">
        <v>2020</v>
      </c>
      <c r="E4479" s="7" t="s">
        <v>919</v>
      </c>
      <c r="F4479" s="7" t="s">
        <v>796</v>
      </c>
      <c r="G4479" s="7" t="s">
        <v>528</v>
      </c>
      <c r="H4479" s="7" t="s">
        <v>7</v>
      </c>
      <c r="I4479" s="9">
        <v>8.9971410000000002E-3</v>
      </c>
      <c r="J4479" s="10">
        <v>119.9756</v>
      </c>
      <c r="K4479" s="11">
        <v>3.7</v>
      </c>
      <c r="L4479" s="11" t="str">
        <f>IF(Tabla134[[#This Row],[Item Weight]]&lt;$U$12,"Poco Peso",IF(Tabla134[[#This Row],[Item Weight]]&lt;$U$13,"Peso Medio","Peso Alto"))</f>
        <v>Peso Medio</v>
      </c>
      <c r="M4479" s="7">
        <v>11</v>
      </c>
      <c r="N4479" s="11">
        <f>IF(Tabla134[[#This Row],[Item Weight (Nulos)]]="",VLOOKUP(Tabla134[[#This Row],[Item Identifier]],'Tabla para Nulos'!$A$3:$B$1563,2,FALSE),Tabla134[[#This Row],[Item Weight (Nulos)]])</f>
        <v>11</v>
      </c>
      <c r="O4479" s="11" t="str">
        <f>IF(Tabla134[[#This Row],[Item Visibility]]&lt;$U$15,"Poca visibilidad",IF(Tabla134[[#This Row],[Item Visibility]]&lt;$U$16,"Visibilidad media","Mayor visibilidad"))</f>
        <v>Poca visibilidad</v>
      </c>
      <c r="P4479" s="11" t="str">
        <f>IF(Tabla134[[#This Row],[Rating]]&lt;2,"Muy Malo",IF(Tabla134[[#This Row],[Rating]]&lt;3,"Malo",IF(Tabla134[[#This Row],[Rating]]&lt;4,"Regular",IF(Tabla134[[#This Row],[Rating]]&lt;5,"Bueno","Excelente"))))</f>
        <v>Regular</v>
      </c>
    </row>
    <row r="4480" spans="1:16" x14ac:dyDescent="0.2">
      <c r="A4480" s="7" t="s">
        <v>124</v>
      </c>
      <c r="B4480" s="7" t="s">
        <v>1051</v>
      </c>
      <c r="C4480" s="7" t="s">
        <v>19</v>
      </c>
      <c r="D4480" s="8">
        <v>2020</v>
      </c>
      <c r="E4480" s="7" t="s">
        <v>919</v>
      </c>
      <c r="F4480" s="7" t="s">
        <v>796</v>
      </c>
      <c r="G4480" s="7" t="s">
        <v>528</v>
      </c>
      <c r="H4480" s="7" t="s">
        <v>7</v>
      </c>
      <c r="I4480" s="9">
        <v>5.674821E-2</v>
      </c>
      <c r="J4480" s="10">
        <v>144.38120000000001</v>
      </c>
      <c r="K4480" s="11">
        <v>3.7</v>
      </c>
      <c r="L4480" s="11" t="str">
        <f>IF(Tabla134[[#This Row],[Item Weight]]&lt;$U$12,"Poco Peso",IF(Tabla134[[#This Row],[Item Weight]]&lt;$U$13,"Peso Medio","Peso Alto"))</f>
        <v>Peso Medio</v>
      </c>
      <c r="M4480" s="7">
        <v>13.15</v>
      </c>
      <c r="N4480" s="11">
        <f>IF(Tabla134[[#This Row],[Item Weight (Nulos)]]="",VLOOKUP(Tabla134[[#This Row],[Item Identifier]],'Tabla para Nulos'!$A$3:$B$1563,2,FALSE),Tabla134[[#This Row],[Item Weight (Nulos)]])</f>
        <v>13.15</v>
      </c>
      <c r="O4480" s="11" t="str">
        <f>IF(Tabla134[[#This Row],[Item Visibility]]&lt;$U$15,"Poca visibilidad",IF(Tabla134[[#This Row],[Item Visibility]]&lt;$U$16,"Visibilidad media","Mayor visibilidad"))</f>
        <v>Visibilidad media</v>
      </c>
      <c r="P4480" s="11" t="str">
        <f>IF(Tabla134[[#This Row],[Rating]]&lt;2,"Muy Malo",IF(Tabla134[[#This Row],[Rating]]&lt;3,"Malo",IF(Tabla134[[#This Row],[Rating]]&lt;4,"Regular",IF(Tabla134[[#This Row],[Rating]]&lt;5,"Bueno","Excelente"))))</f>
        <v>Regular</v>
      </c>
    </row>
    <row r="4481" spans="1:16" x14ac:dyDescent="0.2">
      <c r="A4481" s="7" t="s">
        <v>6</v>
      </c>
      <c r="B4481" s="7" t="s">
        <v>66</v>
      </c>
      <c r="C4481" s="7" t="s">
        <v>10</v>
      </c>
      <c r="D4481" s="8">
        <v>2015</v>
      </c>
      <c r="E4481" s="7" t="s">
        <v>922</v>
      </c>
      <c r="F4481" s="7" t="s">
        <v>796</v>
      </c>
      <c r="G4481" s="7" t="s">
        <v>528</v>
      </c>
      <c r="H4481" s="7" t="s">
        <v>7</v>
      </c>
      <c r="I4481" s="9">
        <v>0.107274301</v>
      </c>
      <c r="J4481" s="10">
        <v>145.57859999999999</v>
      </c>
      <c r="K4481" s="11">
        <v>3.7</v>
      </c>
      <c r="L4481" s="11" t="str">
        <f>IF(Tabla134[[#This Row],[Item Weight]]&lt;$U$12,"Poco Peso",IF(Tabla134[[#This Row],[Item Weight]]&lt;$U$13,"Peso Medio","Peso Alto"))</f>
        <v>Poco Peso</v>
      </c>
      <c r="M4481" s="7">
        <v>5.46</v>
      </c>
      <c r="N4481" s="11">
        <f>IF(Tabla134[[#This Row],[Item Weight (Nulos)]]="",VLOOKUP(Tabla134[[#This Row],[Item Identifier]],'Tabla para Nulos'!$A$3:$B$1563,2,FALSE),Tabla134[[#This Row],[Item Weight (Nulos)]])</f>
        <v>5.46</v>
      </c>
      <c r="O4481" s="11" t="str">
        <f>IF(Tabla134[[#This Row],[Item Visibility]]&lt;$U$15,"Poca visibilidad",IF(Tabla134[[#This Row],[Item Visibility]]&lt;$U$16,"Visibilidad media","Mayor visibilidad"))</f>
        <v>Mayor visibilidad</v>
      </c>
      <c r="P4481" s="11" t="str">
        <f>IF(Tabla134[[#This Row],[Rating]]&lt;2,"Muy Malo",IF(Tabla134[[#This Row],[Rating]]&lt;3,"Malo",IF(Tabla134[[#This Row],[Rating]]&lt;4,"Regular",IF(Tabla134[[#This Row],[Rating]]&lt;5,"Bueno","Excelente"))))</f>
        <v>Regular</v>
      </c>
    </row>
    <row r="4482" spans="1:16" x14ac:dyDescent="0.2">
      <c r="A4482" s="7" t="s">
        <v>6</v>
      </c>
      <c r="B4482" s="7" t="s">
        <v>1329</v>
      </c>
      <c r="C4482" s="7" t="s">
        <v>10</v>
      </c>
      <c r="D4482" s="8">
        <v>2015</v>
      </c>
      <c r="E4482" s="7" t="s">
        <v>922</v>
      </c>
      <c r="F4482" s="7" t="s">
        <v>796</v>
      </c>
      <c r="G4482" s="7" t="s">
        <v>528</v>
      </c>
      <c r="H4482" s="7" t="s">
        <v>7</v>
      </c>
      <c r="I4482" s="9">
        <v>1.3623293999999999E-2</v>
      </c>
      <c r="J4482" s="10">
        <v>109.3596</v>
      </c>
      <c r="K4482" s="11">
        <v>3.7</v>
      </c>
      <c r="L4482" s="11" t="str">
        <f>IF(Tabla134[[#This Row],[Item Weight]]&lt;$U$12,"Poco Peso",IF(Tabla134[[#This Row],[Item Weight]]&lt;$U$13,"Peso Medio","Peso Alto"))</f>
        <v>Peso Medio</v>
      </c>
      <c r="M4482" s="7">
        <v>16.100000000000001</v>
      </c>
      <c r="N4482" s="11">
        <f>IF(Tabla134[[#This Row],[Item Weight (Nulos)]]="",VLOOKUP(Tabla134[[#This Row],[Item Identifier]],'Tabla para Nulos'!$A$3:$B$1563,2,FALSE),Tabla134[[#This Row],[Item Weight (Nulos)]])</f>
        <v>16.100000000000001</v>
      </c>
      <c r="O4482" s="11" t="str">
        <f>IF(Tabla134[[#This Row],[Item Visibility]]&lt;$U$15,"Poca visibilidad",IF(Tabla134[[#This Row],[Item Visibility]]&lt;$U$16,"Visibilidad media","Mayor visibilidad"))</f>
        <v>Poca visibilidad</v>
      </c>
      <c r="P4482" s="11" t="str">
        <f>IF(Tabla134[[#This Row],[Rating]]&lt;2,"Muy Malo",IF(Tabla134[[#This Row],[Rating]]&lt;3,"Malo",IF(Tabla134[[#This Row],[Rating]]&lt;4,"Regular",IF(Tabla134[[#This Row],[Rating]]&lt;5,"Bueno","Excelente"))))</f>
        <v>Regular</v>
      </c>
    </row>
    <row r="4483" spans="1:16" x14ac:dyDescent="0.2">
      <c r="A4483" s="7" t="s">
        <v>6</v>
      </c>
      <c r="B4483" s="7" t="s">
        <v>60</v>
      </c>
      <c r="C4483" s="7" t="s">
        <v>10</v>
      </c>
      <c r="D4483" s="8">
        <v>2015</v>
      </c>
      <c r="E4483" s="7" t="s">
        <v>922</v>
      </c>
      <c r="F4483" s="7" t="s">
        <v>796</v>
      </c>
      <c r="G4483" s="7" t="s">
        <v>528</v>
      </c>
      <c r="H4483" s="7" t="s">
        <v>7</v>
      </c>
      <c r="I4483" s="9">
        <v>2.1501066999999999E-2</v>
      </c>
      <c r="J4483" s="10">
        <v>122.2098</v>
      </c>
      <c r="K4483" s="11">
        <v>3.7</v>
      </c>
      <c r="L4483" s="11" t="str">
        <f>IF(Tabla134[[#This Row],[Item Weight]]&lt;$U$12,"Poco Peso",IF(Tabla134[[#This Row],[Item Weight]]&lt;$U$13,"Peso Medio","Peso Alto"))</f>
        <v>Peso Alto</v>
      </c>
      <c r="M4483" s="7">
        <v>19.350000000000001</v>
      </c>
      <c r="N4483" s="11">
        <f>IF(Tabla134[[#This Row],[Item Weight (Nulos)]]="",VLOOKUP(Tabla134[[#This Row],[Item Identifier]],'Tabla para Nulos'!$A$3:$B$1563,2,FALSE),Tabla134[[#This Row],[Item Weight (Nulos)]])</f>
        <v>19.350000000000001</v>
      </c>
      <c r="O4483" s="11" t="str">
        <f>IF(Tabla134[[#This Row],[Item Visibility]]&lt;$U$15,"Poca visibilidad",IF(Tabla134[[#This Row],[Item Visibility]]&lt;$U$16,"Visibilidad media","Mayor visibilidad"))</f>
        <v>Poca visibilidad</v>
      </c>
      <c r="P4483" s="11" t="str">
        <f>IF(Tabla134[[#This Row],[Rating]]&lt;2,"Muy Malo",IF(Tabla134[[#This Row],[Rating]]&lt;3,"Malo",IF(Tabla134[[#This Row],[Rating]]&lt;4,"Regular",IF(Tabla134[[#This Row],[Rating]]&lt;5,"Bueno","Excelente"))))</f>
        <v>Regular</v>
      </c>
    </row>
    <row r="4484" spans="1:16" x14ac:dyDescent="0.2">
      <c r="A4484" s="7" t="s">
        <v>6</v>
      </c>
      <c r="B4484" s="7" t="s">
        <v>325</v>
      </c>
      <c r="C4484" s="7" t="s">
        <v>14</v>
      </c>
      <c r="D4484" s="8">
        <v>2015</v>
      </c>
      <c r="E4484" s="7" t="s">
        <v>922</v>
      </c>
      <c r="F4484" s="7" t="s">
        <v>796</v>
      </c>
      <c r="G4484" s="7" t="s">
        <v>528</v>
      </c>
      <c r="H4484" s="7" t="s">
        <v>7</v>
      </c>
      <c r="I4484" s="9">
        <v>2.7399064000000001E-2</v>
      </c>
      <c r="J4484" s="10">
        <v>258.3304</v>
      </c>
      <c r="K4484" s="11">
        <v>3.7</v>
      </c>
      <c r="L4484" s="11" t="str">
        <f>IF(Tabla134[[#This Row],[Item Weight]]&lt;$U$12,"Poco Peso",IF(Tabla134[[#This Row],[Item Weight]]&lt;$U$13,"Peso Medio","Peso Alto"))</f>
        <v>Peso Medio</v>
      </c>
      <c r="M4484" s="7">
        <v>9.6</v>
      </c>
      <c r="N4484" s="11">
        <f>IF(Tabla134[[#This Row],[Item Weight (Nulos)]]="",VLOOKUP(Tabla134[[#This Row],[Item Identifier]],'Tabla para Nulos'!$A$3:$B$1563,2,FALSE),Tabla134[[#This Row],[Item Weight (Nulos)]])</f>
        <v>9.6</v>
      </c>
      <c r="O4484" s="11" t="str">
        <f>IF(Tabla134[[#This Row],[Item Visibility]]&lt;$U$15,"Poca visibilidad",IF(Tabla134[[#This Row],[Item Visibility]]&lt;$U$16,"Visibilidad media","Mayor visibilidad"))</f>
        <v>Visibilidad media</v>
      </c>
      <c r="P4484" s="11" t="str">
        <f>IF(Tabla134[[#This Row],[Rating]]&lt;2,"Muy Malo",IF(Tabla134[[#This Row],[Rating]]&lt;3,"Malo",IF(Tabla134[[#This Row],[Rating]]&lt;4,"Regular",IF(Tabla134[[#This Row],[Rating]]&lt;5,"Bueno","Excelente"))))</f>
        <v>Regular</v>
      </c>
    </row>
    <row r="4485" spans="1:16" x14ac:dyDescent="0.2">
      <c r="A4485" s="7" t="s">
        <v>6</v>
      </c>
      <c r="B4485" s="7" t="s">
        <v>315</v>
      </c>
      <c r="C4485" s="7" t="s">
        <v>14</v>
      </c>
      <c r="D4485" s="8">
        <v>2015</v>
      </c>
      <c r="E4485" s="7" t="s">
        <v>922</v>
      </c>
      <c r="F4485" s="7" t="s">
        <v>796</v>
      </c>
      <c r="G4485" s="7" t="s">
        <v>528</v>
      </c>
      <c r="H4485" s="7" t="s">
        <v>7</v>
      </c>
      <c r="I4485" s="9">
        <v>0.13858585900000001</v>
      </c>
      <c r="J4485" s="10">
        <v>252.47239999999999</v>
      </c>
      <c r="K4485" s="11">
        <v>3.7</v>
      </c>
      <c r="L4485" s="11" t="str">
        <f>IF(Tabla134[[#This Row],[Item Weight]]&lt;$U$12,"Poco Peso",IF(Tabla134[[#This Row],[Item Weight]]&lt;$U$13,"Peso Medio","Peso Alto"))</f>
        <v>Peso Alto</v>
      </c>
      <c r="M4485" s="7">
        <v>18.850000000000001</v>
      </c>
      <c r="N4485" s="11">
        <f>IF(Tabla134[[#This Row],[Item Weight (Nulos)]]="",VLOOKUP(Tabla134[[#This Row],[Item Identifier]],'Tabla para Nulos'!$A$3:$B$1563,2,FALSE),Tabla134[[#This Row],[Item Weight (Nulos)]])</f>
        <v>18.850000000000001</v>
      </c>
      <c r="O4485" s="11" t="str">
        <f>IF(Tabla134[[#This Row],[Item Visibility]]&lt;$U$15,"Poca visibilidad",IF(Tabla134[[#This Row],[Item Visibility]]&lt;$U$16,"Visibilidad media","Mayor visibilidad"))</f>
        <v>Mayor visibilidad</v>
      </c>
      <c r="P4485" s="11" t="str">
        <f>IF(Tabla134[[#This Row],[Rating]]&lt;2,"Muy Malo",IF(Tabla134[[#This Row],[Rating]]&lt;3,"Malo",IF(Tabla134[[#This Row],[Rating]]&lt;4,"Regular",IF(Tabla134[[#This Row],[Rating]]&lt;5,"Bueno","Excelente"))))</f>
        <v>Regular</v>
      </c>
    </row>
    <row r="4486" spans="1:16" x14ac:dyDescent="0.2">
      <c r="A4486" s="7" t="s">
        <v>6</v>
      </c>
      <c r="B4486" s="7" t="s">
        <v>1197</v>
      </c>
      <c r="C4486" s="7" t="s">
        <v>122</v>
      </c>
      <c r="D4486" s="8">
        <v>2015</v>
      </c>
      <c r="E4486" s="7" t="s">
        <v>922</v>
      </c>
      <c r="F4486" s="7" t="s">
        <v>796</v>
      </c>
      <c r="G4486" s="7" t="s">
        <v>528</v>
      </c>
      <c r="H4486" s="7" t="s">
        <v>7</v>
      </c>
      <c r="I4486" s="9">
        <v>0</v>
      </c>
      <c r="J4486" s="10">
        <v>223.80619999999999</v>
      </c>
      <c r="K4486" s="11">
        <v>3.7</v>
      </c>
      <c r="L4486" s="11" t="str">
        <f>IF(Tabla134[[#This Row],[Item Weight]]&lt;$U$12,"Poco Peso",IF(Tabla134[[#This Row],[Item Weight]]&lt;$U$13,"Peso Medio","Peso Alto"))</f>
        <v>Peso Alto</v>
      </c>
      <c r="M4486" s="7">
        <v>19.2</v>
      </c>
      <c r="N4486" s="11">
        <f>IF(Tabla134[[#This Row],[Item Weight (Nulos)]]="",VLOOKUP(Tabla134[[#This Row],[Item Identifier]],'Tabla para Nulos'!$A$3:$B$1563,2,FALSE),Tabla134[[#This Row],[Item Weight (Nulos)]])</f>
        <v>19.2</v>
      </c>
      <c r="O4486" s="11" t="str">
        <f>IF(Tabla134[[#This Row],[Item Visibility]]&lt;$U$15,"Poca visibilidad",IF(Tabla134[[#This Row],[Item Visibility]]&lt;$U$16,"Visibilidad media","Mayor visibilidad"))</f>
        <v>Poca visibilidad</v>
      </c>
      <c r="P4486" s="11" t="str">
        <f>IF(Tabla134[[#This Row],[Rating]]&lt;2,"Muy Malo",IF(Tabla134[[#This Row],[Rating]]&lt;3,"Malo",IF(Tabla134[[#This Row],[Rating]]&lt;4,"Regular",IF(Tabla134[[#This Row],[Rating]]&lt;5,"Bueno","Excelente"))))</f>
        <v>Regular</v>
      </c>
    </row>
    <row r="4487" spans="1:16" x14ac:dyDescent="0.2">
      <c r="A4487" s="7" t="s">
        <v>6</v>
      </c>
      <c r="B4487" s="7" t="s">
        <v>1533</v>
      </c>
      <c r="C4487" s="7" t="s">
        <v>112</v>
      </c>
      <c r="D4487" s="8">
        <v>2020</v>
      </c>
      <c r="E4487" s="7" t="s">
        <v>919</v>
      </c>
      <c r="F4487" s="7" t="s">
        <v>796</v>
      </c>
      <c r="G4487" s="7" t="s">
        <v>528</v>
      </c>
      <c r="H4487" s="7" t="s">
        <v>7</v>
      </c>
      <c r="I4487" s="9">
        <v>8.1916124000000007E-2</v>
      </c>
      <c r="J4487" s="10">
        <v>167.6816</v>
      </c>
      <c r="K4487" s="11">
        <v>3.7</v>
      </c>
      <c r="L4487" s="11" t="str">
        <f>IF(Tabla134[[#This Row],[Item Weight]]&lt;$U$12,"Poco Peso",IF(Tabla134[[#This Row],[Item Weight]]&lt;$U$13,"Peso Medio","Peso Alto"))</f>
        <v>Peso Alto</v>
      </c>
      <c r="M4487" s="7">
        <v>19.850000000000001</v>
      </c>
      <c r="N4487" s="11">
        <f>IF(Tabla134[[#This Row],[Item Weight (Nulos)]]="",VLOOKUP(Tabla134[[#This Row],[Item Identifier]],'Tabla para Nulos'!$A$3:$B$1563,2,FALSE),Tabla134[[#This Row],[Item Weight (Nulos)]])</f>
        <v>19.850000000000001</v>
      </c>
      <c r="O4487" s="11" t="str">
        <f>IF(Tabla134[[#This Row],[Item Visibility]]&lt;$U$15,"Poca visibilidad",IF(Tabla134[[#This Row],[Item Visibility]]&lt;$U$16,"Visibilidad media","Mayor visibilidad"))</f>
        <v>Visibilidad media</v>
      </c>
      <c r="P4487" s="11" t="str">
        <f>IF(Tabla134[[#This Row],[Rating]]&lt;2,"Muy Malo",IF(Tabla134[[#This Row],[Rating]]&lt;3,"Malo",IF(Tabla134[[#This Row],[Rating]]&lt;4,"Regular",IF(Tabla134[[#This Row],[Rating]]&lt;5,"Bueno","Excelente"))))</f>
        <v>Regular</v>
      </c>
    </row>
    <row r="4488" spans="1:16" x14ac:dyDescent="0.2">
      <c r="A4488" s="7" t="s">
        <v>6</v>
      </c>
      <c r="B4488" s="7" t="s">
        <v>1345</v>
      </c>
      <c r="C4488" s="7" t="s">
        <v>25</v>
      </c>
      <c r="D4488" s="8">
        <v>2020</v>
      </c>
      <c r="E4488" s="7" t="s">
        <v>919</v>
      </c>
      <c r="F4488" s="7" t="s">
        <v>796</v>
      </c>
      <c r="G4488" s="7" t="s">
        <v>528</v>
      </c>
      <c r="H4488" s="7" t="s">
        <v>7</v>
      </c>
      <c r="I4488" s="9">
        <v>8.2380639999999998E-3</v>
      </c>
      <c r="J4488" s="10">
        <v>101.9674</v>
      </c>
      <c r="K4488" s="11">
        <v>3.7</v>
      </c>
      <c r="L4488" s="11" t="str">
        <f>IF(Tabla134[[#This Row],[Item Weight]]&lt;$U$12,"Poco Peso",IF(Tabla134[[#This Row],[Item Weight]]&lt;$U$13,"Peso Medio","Peso Alto"))</f>
        <v>Peso Medio</v>
      </c>
      <c r="M4488" s="7">
        <v>16.75</v>
      </c>
      <c r="N4488" s="11">
        <f>IF(Tabla134[[#This Row],[Item Weight (Nulos)]]="",VLOOKUP(Tabla134[[#This Row],[Item Identifier]],'Tabla para Nulos'!$A$3:$B$1563,2,FALSE),Tabla134[[#This Row],[Item Weight (Nulos)]])</f>
        <v>16.75</v>
      </c>
      <c r="O4488" s="11" t="str">
        <f>IF(Tabla134[[#This Row],[Item Visibility]]&lt;$U$15,"Poca visibilidad",IF(Tabla134[[#This Row],[Item Visibility]]&lt;$U$16,"Visibilidad media","Mayor visibilidad"))</f>
        <v>Poca visibilidad</v>
      </c>
      <c r="P4488" s="11" t="str">
        <f>IF(Tabla134[[#This Row],[Rating]]&lt;2,"Muy Malo",IF(Tabla134[[#This Row],[Rating]]&lt;3,"Malo",IF(Tabla134[[#This Row],[Rating]]&lt;4,"Regular",IF(Tabla134[[#This Row],[Rating]]&lt;5,"Bueno","Excelente"))))</f>
        <v>Regular</v>
      </c>
    </row>
    <row r="4489" spans="1:16" x14ac:dyDescent="0.2">
      <c r="A4489" s="7" t="s">
        <v>6</v>
      </c>
      <c r="B4489" s="7" t="s">
        <v>365</v>
      </c>
      <c r="C4489" s="7" t="s">
        <v>71</v>
      </c>
      <c r="D4489" s="8">
        <v>2020</v>
      </c>
      <c r="E4489" s="7" t="s">
        <v>919</v>
      </c>
      <c r="F4489" s="7" t="s">
        <v>796</v>
      </c>
      <c r="G4489" s="7" t="s">
        <v>528</v>
      </c>
      <c r="H4489" s="7" t="s">
        <v>7</v>
      </c>
      <c r="I4489" s="9">
        <v>0.12631341300000001</v>
      </c>
      <c r="J4489" s="10">
        <v>100.6358</v>
      </c>
      <c r="K4489" s="11">
        <v>3.7</v>
      </c>
      <c r="L4489" s="11" t="str">
        <f>IF(Tabla134[[#This Row],[Item Weight]]&lt;$U$12,"Poco Peso",IF(Tabla134[[#This Row],[Item Weight]]&lt;$U$13,"Peso Medio","Peso Alto"))</f>
        <v>Peso Medio</v>
      </c>
      <c r="M4489" s="7">
        <v>11.5</v>
      </c>
      <c r="N4489" s="11">
        <f>IF(Tabla134[[#This Row],[Item Weight (Nulos)]]="",VLOOKUP(Tabla134[[#This Row],[Item Identifier]],'Tabla para Nulos'!$A$3:$B$1563,2,FALSE),Tabla134[[#This Row],[Item Weight (Nulos)]])</f>
        <v>11.5</v>
      </c>
      <c r="O4489" s="11" t="str">
        <f>IF(Tabla134[[#This Row],[Item Visibility]]&lt;$U$15,"Poca visibilidad",IF(Tabla134[[#This Row],[Item Visibility]]&lt;$U$16,"Visibilidad media","Mayor visibilidad"))</f>
        <v>Mayor visibilidad</v>
      </c>
      <c r="P4489" s="11" t="str">
        <f>IF(Tabla134[[#This Row],[Rating]]&lt;2,"Muy Malo",IF(Tabla134[[#This Row],[Rating]]&lt;3,"Malo",IF(Tabla134[[#This Row],[Rating]]&lt;4,"Regular",IF(Tabla134[[#This Row],[Rating]]&lt;5,"Bueno","Excelente"))))</f>
        <v>Regular</v>
      </c>
    </row>
    <row r="4490" spans="1:16" x14ac:dyDescent="0.2">
      <c r="A4490" s="7" t="s">
        <v>6</v>
      </c>
      <c r="B4490" s="7" t="s">
        <v>1370</v>
      </c>
      <c r="C4490" s="7" t="s">
        <v>71</v>
      </c>
      <c r="D4490" s="8">
        <v>2020</v>
      </c>
      <c r="E4490" s="7" t="s">
        <v>919</v>
      </c>
      <c r="F4490" s="7" t="s">
        <v>796</v>
      </c>
      <c r="G4490" s="7" t="s">
        <v>528</v>
      </c>
      <c r="H4490" s="7" t="s">
        <v>7</v>
      </c>
      <c r="I4490" s="9">
        <v>5.2708138000000002E-2</v>
      </c>
      <c r="J4490" s="10">
        <v>114.7176</v>
      </c>
      <c r="K4490" s="11">
        <v>3.7</v>
      </c>
      <c r="L4490" s="11" t="str">
        <f>IF(Tabla134[[#This Row],[Item Weight]]&lt;$U$12,"Poco Peso",IF(Tabla134[[#This Row],[Item Weight]]&lt;$U$13,"Peso Medio","Peso Alto"))</f>
        <v>Peso Medio</v>
      </c>
      <c r="M4490" s="7">
        <v>16.7</v>
      </c>
      <c r="N4490" s="11">
        <f>IF(Tabla134[[#This Row],[Item Weight (Nulos)]]="",VLOOKUP(Tabla134[[#This Row],[Item Identifier]],'Tabla para Nulos'!$A$3:$B$1563,2,FALSE),Tabla134[[#This Row],[Item Weight (Nulos)]])</f>
        <v>16.7</v>
      </c>
      <c r="O4490" s="11" t="str">
        <f>IF(Tabla134[[#This Row],[Item Visibility]]&lt;$U$15,"Poca visibilidad",IF(Tabla134[[#This Row],[Item Visibility]]&lt;$U$16,"Visibilidad media","Mayor visibilidad"))</f>
        <v>Visibilidad media</v>
      </c>
      <c r="P4490" s="11" t="str">
        <f>IF(Tabla134[[#This Row],[Rating]]&lt;2,"Muy Malo",IF(Tabla134[[#This Row],[Rating]]&lt;3,"Malo",IF(Tabla134[[#This Row],[Rating]]&lt;4,"Regular",IF(Tabla134[[#This Row],[Rating]]&lt;5,"Bueno","Excelente"))))</f>
        <v>Regular</v>
      </c>
    </row>
    <row r="4491" spans="1:16" x14ac:dyDescent="0.2">
      <c r="A4491" s="7" t="s">
        <v>6</v>
      </c>
      <c r="B4491" s="7" t="s">
        <v>1441</v>
      </c>
      <c r="C4491" s="7" t="s">
        <v>14</v>
      </c>
      <c r="D4491" s="8">
        <v>2020</v>
      </c>
      <c r="E4491" s="7" t="s">
        <v>919</v>
      </c>
      <c r="F4491" s="7" t="s">
        <v>796</v>
      </c>
      <c r="G4491" s="7" t="s">
        <v>1</v>
      </c>
      <c r="H4491" s="7" t="s">
        <v>7</v>
      </c>
      <c r="I4491" s="9">
        <v>4.0587145999999998E-2</v>
      </c>
      <c r="J4491" s="10">
        <v>180.36600000000001</v>
      </c>
      <c r="K4491" s="11">
        <v>3.7</v>
      </c>
      <c r="L4491" s="11" t="str">
        <f>IF(Tabla134[[#This Row],[Item Weight]]&lt;$U$12,"Poco Peso",IF(Tabla134[[#This Row],[Item Weight]]&lt;$U$13,"Peso Medio","Peso Alto"))</f>
        <v>Poco Peso</v>
      </c>
      <c r="M4491" s="7">
        <v>5.7850000000000001</v>
      </c>
      <c r="N4491" s="11">
        <f>IF(Tabla134[[#This Row],[Item Weight (Nulos)]]="",VLOOKUP(Tabla134[[#This Row],[Item Identifier]],'Tabla para Nulos'!$A$3:$B$1563,2,FALSE),Tabla134[[#This Row],[Item Weight (Nulos)]])</f>
        <v>5.7850000000000001</v>
      </c>
      <c r="O4491" s="11" t="str">
        <f>IF(Tabla134[[#This Row],[Item Visibility]]&lt;$U$15,"Poca visibilidad",IF(Tabla134[[#This Row],[Item Visibility]]&lt;$U$16,"Visibilidad media","Mayor visibilidad"))</f>
        <v>Visibilidad media</v>
      </c>
      <c r="P4491" s="11" t="str">
        <f>IF(Tabla134[[#This Row],[Rating]]&lt;2,"Muy Malo",IF(Tabla134[[#This Row],[Rating]]&lt;3,"Malo",IF(Tabla134[[#This Row],[Rating]]&lt;4,"Regular",IF(Tabla134[[#This Row],[Rating]]&lt;5,"Bueno","Excelente"))))</f>
        <v>Regular</v>
      </c>
    </row>
    <row r="4492" spans="1:16" x14ac:dyDescent="0.2">
      <c r="A4492" s="7" t="s">
        <v>6</v>
      </c>
      <c r="B4492" s="7" t="s">
        <v>802</v>
      </c>
      <c r="C4492" s="7" t="s">
        <v>14</v>
      </c>
      <c r="D4492" s="8">
        <v>2020</v>
      </c>
      <c r="E4492" s="7" t="s">
        <v>919</v>
      </c>
      <c r="F4492" s="7" t="s">
        <v>796</v>
      </c>
      <c r="G4492" s="7" t="s">
        <v>1</v>
      </c>
      <c r="H4492" s="7" t="s">
        <v>7</v>
      </c>
      <c r="I4492" s="9">
        <v>1.2332667E-2</v>
      </c>
      <c r="J4492" s="10">
        <v>130.0284</v>
      </c>
      <c r="K4492" s="11">
        <v>3.7</v>
      </c>
      <c r="L4492" s="11" t="str">
        <f>IF(Tabla134[[#This Row],[Item Weight]]&lt;$U$12,"Poco Peso",IF(Tabla134[[#This Row],[Item Weight]]&lt;$U$13,"Peso Medio","Peso Alto"))</f>
        <v>Peso Medio</v>
      </c>
      <c r="M4492" s="7">
        <v>15.15</v>
      </c>
      <c r="N4492" s="11">
        <f>IF(Tabla134[[#This Row],[Item Weight (Nulos)]]="",VLOOKUP(Tabla134[[#This Row],[Item Identifier]],'Tabla para Nulos'!$A$3:$B$1563,2,FALSE),Tabla134[[#This Row],[Item Weight (Nulos)]])</f>
        <v>15.15</v>
      </c>
      <c r="O4492" s="11" t="str">
        <f>IF(Tabla134[[#This Row],[Item Visibility]]&lt;$U$15,"Poca visibilidad",IF(Tabla134[[#This Row],[Item Visibility]]&lt;$U$16,"Visibilidad media","Mayor visibilidad"))</f>
        <v>Poca visibilidad</v>
      </c>
      <c r="P4492" s="11" t="str">
        <f>IF(Tabla134[[#This Row],[Rating]]&lt;2,"Muy Malo",IF(Tabla134[[#This Row],[Rating]]&lt;3,"Malo",IF(Tabla134[[#This Row],[Rating]]&lt;4,"Regular",IF(Tabla134[[#This Row],[Rating]]&lt;5,"Bueno","Excelente"))))</f>
        <v>Regular</v>
      </c>
    </row>
    <row r="4493" spans="1:16" x14ac:dyDescent="0.2">
      <c r="A4493" s="7" t="s">
        <v>124</v>
      </c>
      <c r="B4493" s="7" t="s">
        <v>684</v>
      </c>
      <c r="C4493" s="7" t="s">
        <v>28</v>
      </c>
      <c r="D4493" s="8">
        <v>2017</v>
      </c>
      <c r="E4493" s="7" t="s">
        <v>797</v>
      </c>
      <c r="F4493" s="7" t="s">
        <v>796</v>
      </c>
      <c r="G4493" s="7" t="s">
        <v>702</v>
      </c>
      <c r="H4493" s="7" t="s">
        <v>7</v>
      </c>
      <c r="I4493" s="9">
        <v>5.4920146000000003E-2</v>
      </c>
      <c r="J4493" s="10">
        <v>195.84520000000001</v>
      </c>
      <c r="K4493" s="11">
        <v>3.7</v>
      </c>
      <c r="L4493" s="11" t="str">
        <f>IF(Tabla134[[#This Row],[Item Weight]]&lt;$U$12,"Poco Peso",IF(Tabla134[[#This Row],[Item Weight]]&lt;$U$13,"Peso Medio","Peso Alto"))</f>
        <v>Peso Medio</v>
      </c>
      <c r="M4493" s="7">
        <v>15.75</v>
      </c>
      <c r="N4493" s="11">
        <f>IF(Tabla134[[#This Row],[Item Weight (Nulos)]]="",VLOOKUP(Tabla134[[#This Row],[Item Identifier]],'Tabla para Nulos'!$A$3:$B$1563,2,FALSE),Tabla134[[#This Row],[Item Weight (Nulos)]])</f>
        <v>15.75</v>
      </c>
      <c r="O4493" s="11" t="str">
        <f>IF(Tabla134[[#This Row],[Item Visibility]]&lt;$U$15,"Poca visibilidad",IF(Tabla134[[#This Row],[Item Visibility]]&lt;$U$16,"Visibilidad media","Mayor visibilidad"))</f>
        <v>Visibilidad media</v>
      </c>
      <c r="P4493" s="11" t="str">
        <f>IF(Tabla134[[#This Row],[Rating]]&lt;2,"Muy Malo",IF(Tabla134[[#This Row],[Rating]]&lt;3,"Malo",IF(Tabla134[[#This Row],[Rating]]&lt;4,"Regular",IF(Tabla134[[#This Row],[Rating]]&lt;5,"Bueno","Excelente"))))</f>
        <v>Regular</v>
      </c>
    </row>
    <row r="4494" spans="1:16" x14ac:dyDescent="0.2">
      <c r="A4494" s="7" t="s">
        <v>124</v>
      </c>
      <c r="B4494" s="7" t="s">
        <v>1104</v>
      </c>
      <c r="C4494" s="7" t="s">
        <v>112</v>
      </c>
      <c r="D4494" s="8">
        <v>2017</v>
      </c>
      <c r="E4494" s="7" t="s">
        <v>797</v>
      </c>
      <c r="F4494" s="7" t="s">
        <v>796</v>
      </c>
      <c r="G4494" s="7" t="s">
        <v>702</v>
      </c>
      <c r="H4494" s="7" t="s">
        <v>7</v>
      </c>
      <c r="I4494" s="9">
        <v>2.1719387E-2</v>
      </c>
      <c r="J4494" s="10">
        <v>163.11840000000001</v>
      </c>
      <c r="K4494" s="11">
        <v>3.7</v>
      </c>
      <c r="L4494" s="11" t="str">
        <f>IF(Tabla134[[#This Row],[Item Weight]]&lt;$U$12,"Poco Peso",IF(Tabla134[[#This Row],[Item Weight]]&lt;$U$13,"Peso Medio","Peso Alto"))</f>
        <v>Peso Medio</v>
      </c>
      <c r="M4494" s="7">
        <v>12.15</v>
      </c>
      <c r="N4494" s="11">
        <f>IF(Tabla134[[#This Row],[Item Weight (Nulos)]]="",VLOOKUP(Tabla134[[#This Row],[Item Identifier]],'Tabla para Nulos'!$A$3:$B$1563,2,FALSE),Tabla134[[#This Row],[Item Weight (Nulos)]])</f>
        <v>12.15</v>
      </c>
      <c r="O4494" s="11" t="str">
        <f>IF(Tabla134[[#This Row],[Item Visibility]]&lt;$U$15,"Poca visibilidad",IF(Tabla134[[#This Row],[Item Visibility]]&lt;$U$16,"Visibilidad media","Mayor visibilidad"))</f>
        <v>Poca visibilidad</v>
      </c>
      <c r="P4494" s="11" t="str">
        <f>IF(Tabla134[[#This Row],[Rating]]&lt;2,"Muy Malo",IF(Tabla134[[#This Row],[Rating]]&lt;3,"Malo",IF(Tabla134[[#This Row],[Rating]]&lt;4,"Regular",IF(Tabla134[[#This Row],[Rating]]&lt;5,"Bueno","Excelente"))))</f>
        <v>Regular</v>
      </c>
    </row>
    <row r="4495" spans="1:16" x14ac:dyDescent="0.2">
      <c r="A4495" s="7" t="s">
        <v>124</v>
      </c>
      <c r="B4495" s="7" t="s">
        <v>1301</v>
      </c>
      <c r="C4495" s="7" t="s">
        <v>25</v>
      </c>
      <c r="D4495" s="8">
        <v>2017</v>
      </c>
      <c r="E4495" s="7" t="s">
        <v>797</v>
      </c>
      <c r="F4495" s="7" t="s">
        <v>796</v>
      </c>
      <c r="G4495" s="7" t="s">
        <v>702</v>
      </c>
      <c r="H4495" s="7" t="s">
        <v>7</v>
      </c>
      <c r="I4495" s="9">
        <v>2.1581922E-2</v>
      </c>
      <c r="J4495" s="10">
        <v>53.398200000000003</v>
      </c>
      <c r="K4495" s="11">
        <v>3.7</v>
      </c>
      <c r="L4495" s="11" t="str">
        <f>IF(Tabla134[[#This Row],[Item Weight]]&lt;$U$12,"Poco Peso",IF(Tabla134[[#This Row],[Item Weight]]&lt;$U$13,"Peso Medio","Peso Alto"))</f>
        <v>Poco Peso</v>
      </c>
      <c r="M4495" s="7">
        <v>8.6449999999999996</v>
      </c>
      <c r="N4495" s="11">
        <f>IF(Tabla134[[#This Row],[Item Weight (Nulos)]]="",VLOOKUP(Tabla134[[#This Row],[Item Identifier]],'Tabla para Nulos'!$A$3:$B$1563,2,FALSE),Tabla134[[#This Row],[Item Weight (Nulos)]])</f>
        <v>8.6449999999999996</v>
      </c>
      <c r="O4495" s="11" t="str">
        <f>IF(Tabla134[[#This Row],[Item Visibility]]&lt;$U$15,"Poca visibilidad",IF(Tabla134[[#This Row],[Item Visibility]]&lt;$U$16,"Visibilidad media","Mayor visibilidad"))</f>
        <v>Poca visibilidad</v>
      </c>
      <c r="P4495" s="11" t="str">
        <f>IF(Tabla134[[#This Row],[Rating]]&lt;2,"Muy Malo",IF(Tabla134[[#This Row],[Rating]]&lt;3,"Malo",IF(Tabla134[[#This Row],[Rating]]&lt;4,"Regular",IF(Tabla134[[#This Row],[Rating]]&lt;5,"Bueno","Excelente"))))</f>
        <v>Regular</v>
      </c>
    </row>
    <row r="4496" spans="1:16" x14ac:dyDescent="0.2">
      <c r="A4496" s="7" t="s">
        <v>124</v>
      </c>
      <c r="B4496" s="7" t="s">
        <v>664</v>
      </c>
      <c r="C4496" s="7" t="s">
        <v>17</v>
      </c>
      <c r="D4496" s="8">
        <v>2017</v>
      </c>
      <c r="E4496" s="7" t="s">
        <v>797</v>
      </c>
      <c r="F4496" s="7" t="s">
        <v>796</v>
      </c>
      <c r="G4496" s="7" t="s">
        <v>702</v>
      </c>
      <c r="H4496" s="7" t="s">
        <v>7</v>
      </c>
      <c r="I4496" s="9">
        <v>5.7049300999999997E-2</v>
      </c>
      <c r="J4496" s="10">
        <v>225.94040000000001</v>
      </c>
      <c r="K4496" s="11">
        <v>3.7</v>
      </c>
      <c r="L4496" s="11" t="str">
        <f>IF(Tabla134[[#This Row],[Item Weight]]&lt;$U$12,"Poco Peso",IF(Tabla134[[#This Row],[Item Weight]]&lt;$U$13,"Peso Medio","Peso Alto"))</f>
        <v>Peso Medio</v>
      </c>
      <c r="M4496" s="7">
        <v>16</v>
      </c>
      <c r="N4496" s="11">
        <f>IF(Tabla134[[#This Row],[Item Weight (Nulos)]]="",VLOOKUP(Tabla134[[#This Row],[Item Identifier]],'Tabla para Nulos'!$A$3:$B$1563,2,FALSE),Tabla134[[#This Row],[Item Weight (Nulos)]])</f>
        <v>16</v>
      </c>
      <c r="O4496" s="11" t="str">
        <f>IF(Tabla134[[#This Row],[Item Visibility]]&lt;$U$15,"Poca visibilidad",IF(Tabla134[[#This Row],[Item Visibility]]&lt;$U$16,"Visibilidad media","Mayor visibilidad"))</f>
        <v>Visibilidad media</v>
      </c>
      <c r="P4496" s="11" t="str">
        <f>IF(Tabla134[[#This Row],[Rating]]&lt;2,"Muy Malo",IF(Tabla134[[#This Row],[Rating]]&lt;3,"Malo",IF(Tabla134[[#This Row],[Rating]]&lt;4,"Regular",IF(Tabla134[[#This Row],[Rating]]&lt;5,"Bueno","Excelente"))))</f>
        <v>Regular</v>
      </c>
    </row>
    <row r="4497" spans="1:16" x14ac:dyDescent="0.2">
      <c r="A4497" s="7" t="s">
        <v>124</v>
      </c>
      <c r="B4497" s="7" t="s">
        <v>1180</v>
      </c>
      <c r="C4497" s="7" t="s">
        <v>17</v>
      </c>
      <c r="D4497" s="8">
        <v>2017</v>
      </c>
      <c r="E4497" s="7" t="s">
        <v>797</v>
      </c>
      <c r="F4497" s="7" t="s">
        <v>796</v>
      </c>
      <c r="G4497" s="7" t="s">
        <v>702</v>
      </c>
      <c r="H4497" s="7" t="s">
        <v>7</v>
      </c>
      <c r="I4497" s="9">
        <v>2.4222321000000002E-2</v>
      </c>
      <c r="J4497" s="10">
        <v>45.571800000000003</v>
      </c>
      <c r="K4497" s="11">
        <v>3.7</v>
      </c>
      <c r="L4497" s="11" t="str">
        <f>IF(Tabla134[[#This Row],[Item Weight]]&lt;$U$12,"Poco Peso",IF(Tabla134[[#This Row],[Item Weight]]&lt;$U$13,"Peso Medio","Peso Alto"))</f>
        <v>Peso Alto</v>
      </c>
      <c r="M4497" s="7">
        <v>19.600000000000001</v>
      </c>
      <c r="N4497" s="11">
        <f>IF(Tabla134[[#This Row],[Item Weight (Nulos)]]="",VLOOKUP(Tabla134[[#This Row],[Item Identifier]],'Tabla para Nulos'!$A$3:$B$1563,2,FALSE),Tabla134[[#This Row],[Item Weight (Nulos)]])</f>
        <v>19.600000000000001</v>
      </c>
      <c r="O4497" s="11" t="str">
        <f>IF(Tabla134[[#This Row],[Item Visibility]]&lt;$U$15,"Poca visibilidad",IF(Tabla134[[#This Row],[Item Visibility]]&lt;$U$16,"Visibilidad media","Mayor visibilidad"))</f>
        <v>Poca visibilidad</v>
      </c>
      <c r="P4497" s="11" t="str">
        <f>IF(Tabla134[[#This Row],[Rating]]&lt;2,"Muy Malo",IF(Tabla134[[#This Row],[Rating]]&lt;3,"Malo",IF(Tabla134[[#This Row],[Rating]]&lt;4,"Regular",IF(Tabla134[[#This Row],[Rating]]&lt;5,"Bueno","Excelente"))))</f>
        <v>Regular</v>
      </c>
    </row>
    <row r="4498" spans="1:16" x14ac:dyDescent="0.2">
      <c r="A4498" s="7" t="s">
        <v>124</v>
      </c>
      <c r="B4498" s="7" t="s">
        <v>249</v>
      </c>
      <c r="C4498" s="7" t="s">
        <v>71</v>
      </c>
      <c r="D4498" s="8">
        <v>2017</v>
      </c>
      <c r="E4498" s="7" t="s">
        <v>797</v>
      </c>
      <c r="F4498" s="7" t="s">
        <v>796</v>
      </c>
      <c r="G4498" s="7" t="s">
        <v>702</v>
      </c>
      <c r="H4498" s="7" t="s">
        <v>7</v>
      </c>
      <c r="I4498" s="9">
        <v>0.115307979</v>
      </c>
      <c r="J4498" s="10">
        <v>97.009399999999999</v>
      </c>
      <c r="K4498" s="11">
        <v>3.7</v>
      </c>
      <c r="L4498" s="11" t="str">
        <f>IF(Tabla134[[#This Row],[Item Weight]]&lt;$U$12,"Poco Peso",IF(Tabla134[[#This Row],[Item Weight]]&lt;$U$13,"Peso Medio","Peso Alto"))</f>
        <v>Peso Medio</v>
      </c>
      <c r="M4498" s="7">
        <v>9.0649999999999995</v>
      </c>
      <c r="N4498" s="11">
        <f>IF(Tabla134[[#This Row],[Item Weight (Nulos)]]="",VLOOKUP(Tabla134[[#This Row],[Item Identifier]],'Tabla para Nulos'!$A$3:$B$1563,2,FALSE),Tabla134[[#This Row],[Item Weight (Nulos)]])</f>
        <v>9.0649999999999995</v>
      </c>
      <c r="O4498" s="11" t="str">
        <f>IF(Tabla134[[#This Row],[Item Visibility]]&lt;$U$15,"Poca visibilidad",IF(Tabla134[[#This Row],[Item Visibility]]&lt;$U$16,"Visibilidad media","Mayor visibilidad"))</f>
        <v>Mayor visibilidad</v>
      </c>
      <c r="P4498" s="11" t="str">
        <f>IF(Tabla134[[#This Row],[Rating]]&lt;2,"Muy Malo",IF(Tabla134[[#This Row],[Rating]]&lt;3,"Malo",IF(Tabla134[[#This Row],[Rating]]&lt;4,"Regular",IF(Tabla134[[#This Row],[Rating]]&lt;5,"Bueno","Excelente"))))</f>
        <v>Regular</v>
      </c>
    </row>
    <row r="4499" spans="1:16" x14ac:dyDescent="0.2">
      <c r="A4499" s="7" t="s">
        <v>124</v>
      </c>
      <c r="B4499" s="7" t="s">
        <v>1090</v>
      </c>
      <c r="C4499" s="7" t="s">
        <v>71</v>
      </c>
      <c r="D4499" s="8">
        <v>2017</v>
      </c>
      <c r="E4499" s="7" t="s">
        <v>797</v>
      </c>
      <c r="F4499" s="7" t="s">
        <v>796</v>
      </c>
      <c r="G4499" s="7" t="s">
        <v>702</v>
      </c>
      <c r="H4499" s="7" t="s">
        <v>7</v>
      </c>
      <c r="I4499" s="9">
        <v>6.0615649999999997E-3</v>
      </c>
      <c r="J4499" s="10">
        <v>188.9898</v>
      </c>
      <c r="K4499" s="11">
        <v>3.7</v>
      </c>
      <c r="L4499" s="11" t="str">
        <f>IF(Tabla134[[#This Row],[Item Weight]]&lt;$U$12,"Poco Peso",IF(Tabla134[[#This Row],[Item Weight]]&lt;$U$13,"Peso Medio","Peso Alto"))</f>
        <v>Peso Medio</v>
      </c>
      <c r="M4499" s="7">
        <v>13.1</v>
      </c>
      <c r="N4499" s="11">
        <f>IF(Tabla134[[#This Row],[Item Weight (Nulos)]]="",VLOOKUP(Tabla134[[#This Row],[Item Identifier]],'Tabla para Nulos'!$A$3:$B$1563,2,FALSE),Tabla134[[#This Row],[Item Weight (Nulos)]])</f>
        <v>13.1</v>
      </c>
      <c r="O4499" s="11" t="str">
        <f>IF(Tabla134[[#This Row],[Item Visibility]]&lt;$U$15,"Poca visibilidad",IF(Tabla134[[#This Row],[Item Visibility]]&lt;$U$16,"Visibilidad media","Mayor visibilidad"))</f>
        <v>Poca visibilidad</v>
      </c>
      <c r="P4499" s="11" t="str">
        <f>IF(Tabla134[[#This Row],[Rating]]&lt;2,"Muy Malo",IF(Tabla134[[#This Row],[Rating]]&lt;3,"Malo",IF(Tabla134[[#This Row],[Rating]]&lt;4,"Regular",IF(Tabla134[[#This Row],[Rating]]&lt;5,"Bueno","Excelente"))))</f>
        <v>Regular</v>
      </c>
    </row>
    <row r="4500" spans="1:16" x14ac:dyDescent="0.2">
      <c r="A4500" s="7" t="s">
        <v>124</v>
      </c>
      <c r="B4500" s="7" t="s">
        <v>1295</v>
      </c>
      <c r="C4500" s="7" t="s">
        <v>71</v>
      </c>
      <c r="D4500" s="8">
        <v>2017</v>
      </c>
      <c r="E4500" s="7" t="s">
        <v>797</v>
      </c>
      <c r="F4500" s="7" t="s">
        <v>796</v>
      </c>
      <c r="G4500" s="7" t="s">
        <v>702</v>
      </c>
      <c r="H4500" s="7" t="s">
        <v>7</v>
      </c>
      <c r="I4500" s="9">
        <v>0.139426044</v>
      </c>
      <c r="J4500" s="10">
        <v>148.33920000000001</v>
      </c>
      <c r="K4500" s="11">
        <v>3.7</v>
      </c>
      <c r="L4500" s="11" t="str">
        <f>IF(Tabla134[[#This Row],[Item Weight]]&lt;$U$12,"Poco Peso",IF(Tabla134[[#This Row],[Item Weight]]&lt;$U$13,"Peso Medio","Peso Alto"))</f>
        <v>Peso Medio</v>
      </c>
      <c r="M4500" s="7">
        <v>13.35</v>
      </c>
      <c r="N4500" s="11">
        <f>IF(Tabla134[[#This Row],[Item Weight (Nulos)]]="",VLOOKUP(Tabla134[[#This Row],[Item Identifier]],'Tabla para Nulos'!$A$3:$B$1563,2,FALSE),Tabla134[[#This Row],[Item Weight (Nulos)]])</f>
        <v>13.35</v>
      </c>
      <c r="O4500" s="11" t="str">
        <f>IF(Tabla134[[#This Row],[Item Visibility]]&lt;$U$15,"Poca visibilidad",IF(Tabla134[[#This Row],[Item Visibility]]&lt;$U$16,"Visibilidad media","Mayor visibilidad"))</f>
        <v>Mayor visibilidad</v>
      </c>
      <c r="P4500" s="11" t="str">
        <f>IF(Tabla134[[#This Row],[Rating]]&lt;2,"Muy Malo",IF(Tabla134[[#This Row],[Rating]]&lt;3,"Malo",IF(Tabla134[[#This Row],[Rating]]&lt;4,"Regular",IF(Tabla134[[#This Row],[Rating]]&lt;5,"Bueno","Excelente"))))</f>
        <v>Regular</v>
      </c>
    </row>
    <row r="4501" spans="1:16" x14ac:dyDescent="0.2">
      <c r="A4501" s="7" t="s">
        <v>124</v>
      </c>
      <c r="B4501" s="7" t="s">
        <v>1367</v>
      </c>
      <c r="C4501" s="7" t="s">
        <v>4</v>
      </c>
      <c r="D4501" s="8">
        <v>2017</v>
      </c>
      <c r="E4501" s="7" t="s">
        <v>797</v>
      </c>
      <c r="F4501" s="7" t="s">
        <v>796</v>
      </c>
      <c r="G4501" s="7" t="s">
        <v>702</v>
      </c>
      <c r="H4501" s="7" t="s">
        <v>7</v>
      </c>
      <c r="I4501" s="9">
        <v>1.9382567999999999E-2</v>
      </c>
      <c r="J4501" s="10">
        <v>129.39940000000001</v>
      </c>
      <c r="K4501" s="11">
        <v>3.7</v>
      </c>
      <c r="L4501" s="11" t="str">
        <f>IF(Tabla134[[#This Row],[Item Weight]]&lt;$U$12,"Poco Peso",IF(Tabla134[[#This Row],[Item Weight]]&lt;$U$13,"Peso Medio","Peso Alto"))</f>
        <v>Peso Alto</v>
      </c>
      <c r="M4501" s="7">
        <v>18</v>
      </c>
      <c r="N4501" s="11">
        <f>IF(Tabla134[[#This Row],[Item Weight (Nulos)]]="",VLOOKUP(Tabla134[[#This Row],[Item Identifier]],'Tabla para Nulos'!$A$3:$B$1563,2,FALSE),Tabla134[[#This Row],[Item Weight (Nulos)]])</f>
        <v>18</v>
      </c>
      <c r="O4501" s="11" t="str">
        <f>IF(Tabla134[[#This Row],[Item Visibility]]&lt;$U$15,"Poca visibilidad",IF(Tabla134[[#This Row],[Item Visibility]]&lt;$U$16,"Visibilidad media","Mayor visibilidad"))</f>
        <v>Poca visibilidad</v>
      </c>
      <c r="P4501" s="11" t="str">
        <f>IF(Tabla134[[#This Row],[Rating]]&lt;2,"Muy Malo",IF(Tabla134[[#This Row],[Rating]]&lt;3,"Malo",IF(Tabla134[[#This Row],[Rating]]&lt;4,"Regular",IF(Tabla134[[#This Row],[Rating]]&lt;5,"Bueno","Excelente"))))</f>
        <v>Regular</v>
      </c>
    </row>
    <row r="4502" spans="1:16" x14ac:dyDescent="0.2">
      <c r="A4502" s="7" t="s">
        <v>124</v>
      </c>
      <c r="B4502" s="7" t="s">
        <v>211</v>
      </c>
      <c r="C4502" s="7" t="s">
        <v>4</v>
      </c>
      <c r="D4502" s="8">
        <v>2017</v>
      </c>
      <c r="E4502" s="7" t="s">
        <v>797</v>
      </c>
      <c r="F4502" s="7" t="s">
        <v>796</v>
      </c>
      <c r="G4502" s="7" t="s">
        <v>702</v>
      </c>
      <c r="H4502" s="7" t="s">
        <v>7</v>
      </c>
      <c r="I4502" s="9">
        <v>2.5281801999999999E-2</v>
      </c>
      <c r="J4502" s="10">
        <v>152.00239999999999</v>
      </c>
      <c r="K4502" s="11">
        <v>3.7</v>
      </c>
      <c r="L4502" s="11" t="str">
        <f>IF(Tabla134[[#This Row],[Item Weight]]&lt;$U$12,"Poco Peso",IF(Tabla134[[#This Row],[Item Weight]]&lt;$U$13,"Peso Medio","Peso Alto"))</f>
        <v>Peso Alto</v>
      </c>
      <c r="M4502" s="7">
        <v>19.600000000000001</v>
      </c>
      <c r="N4502" s="11">
        <f>IF(Tabla134[[#This Row],[Item Weight (Nulos)]]="",VLOOKUP(Tabla134[[#This Row],[Item Identifier]],'Tabla para Nulos'!$A$3:$B$1563,2,FALSE),Tabla134[[#This Row],[Item Weight (Nulos)]])</f>
        <v>19.600000000000001</v>
      </c>
      <c r="O4502" s="11" t="str">
        <f>IF(Tabla134[[#This Row],[Item Visibility]]&lt;$U$15,"Poca visibilidad",IF(Tabla134[[#This Row],[Item Visibility]]&lt;$U$16,"Visibilidad media","Mayor visibilidad"))</f>
        <v>Poca visibilidad</v>
      </c>
      <c r="P4502" s="11" t="str">
        <f>IF(Tabla134[[#This Row],[Rating]]&lt;2,"Muy Malo",IF(Tabla134[[#This Row],[Rating]]&lt;3,"Malo",IF(Tabla134[[#This Row],[Rating]]&lt;4,"Regular",IF(Tabla134[[#This Row],[Rating]]&lt;5,"Bueno","Excelente"))))</f>
        <v>Regular</v>
      </c>
    </row>
    <row r="4503" spans="1:16" x14ac:dyDescent="0.2">
      <c r="A4503" s="7" t="s">
        <v>124</v>
      </c>
      <c r="B4503" s="7" t="s">
        <v>1281</v>
      </c>
      <c r="C4503" s="7" t="s">
        <v>171</v>
      </c>
      <c r="D4503" s="8">
        <v>2017</v>
      </c>
      <c r="E4503" s="7" t="s">
        <v>797</v>
      </c>
      <c r="F4503" s="7" t="s">
        <v>796</v>
      </c>
      <c r="G4503" s="7" t="s">
        <v>702</v>
      </c>
      <c r="H4503" s="7" t="s">
        <v>7</v>
      </c>
      <c r="I4503" s="9">
        <v>2.4882614000000001E-2</v>
      </c>
      <c r="J4503" s="10">
        <v>149.4392</v>
      </c>
      <c r="K4503" s="11">
        <v>3.7</v>
      </c>
      <c r="L4503" s="11" t="str">
        <f>IF(Tabla134[[#This Row],[Item Weight]]&lt;$U$12,"Poco Peso",IF(Tabla134[[#This Row],[Item Weight]]&lt;$U$13,"Peso Medio","Peso Alto"))</f>
        <v>Poco Peso</v>
      </c>
      <c r="M4503" s="7">
        <v>5.88</v>
      </c>
      <c r="N4503" s="11">
        <f>IF(Tabla134[[#This Row],[Item Weight (Nulos)]]="",VLOOKUP(Tabla134[[#This Row],[Item Identifier]],'Tabla para Nulos'!$A$3:$B$1563,2,FALSE),Tabla134[[#This Row],[Item Weight (Nulos)]])</f>
        <v>5.88</v>
      </c>
      <c r="O4503" s="11" t="str">
        <f>IF(Tabla134[[#This Row],[Item Visibility]]&lt;$U$15,"Poca visibilidad",IF(Tabla134[[#This Row],[Item Visibility]]&lt;$U$16,"Visibilidad media","Mayor visibilidad"))</f>
        <v>Poca visibilidad</v>
      </c>
      <c r="P4503" s="11" t="str">
        <f>IF(Tabla134[[#This Row],[Rating]]&lt;2,"Muy Malo",IF(Tabla134[[#This Row],[Rating]]&lt;3,"Malo",IF(Tabla134[[#This Row],[Rating]]&lt;4,"Regular",IF(Tabla134[[#This Row],[Rating]]&lt;5,"Bueno","Excelente"))))</f>
        <v>Regular</v>
      </c>
    </row>
    <row r="4504" spans="1:16" x14ac:dyDescent="0.2">
      <c r="A4504" s="7" t="s">
        <v>124</v>
      </c>
      <c r="B4504" s="7" t="s">
        <v>1218</v>
      </c>
      <c r="C4504" s="7" t="s">
        <v>171</v>
      </c>
      <c r="D4504" s="8">
        <v>2017</v>
      </c>
      <c r="E4504" s="7" t="s">
        <v>797</v>
      </c>
      <c r="F4504" s="7" t="s">
        <v>796</v>
      </c>
      <c r="G4504" s="7" t="s">
        <v>702</v>
      </c>
      <c r="H4504" s="7" t="s">
        <v>7</v>
      </c>
      <c r="I4504" s="9">
        <v>8.0277707000000004E-2</v>
      </c>
      <c r="J4504" s="10">
        <v>47.271799999999999</v>
      </c>
      <c r="K4504" s="11">
        <v>3.7</v>
      </c>
      <c r="L4504" s="11" t="str">
        <f>IF(Tabla134[[#This Row],[Item Weight]]&lt;$U$12,"Poco Peso",IF(Tabla134[[#This Row],[Item Weight]]&lt;$U$13,"Peso Medio","Peso Alto"))</f>
        <v>Peso Medio</v>
      </c>
      <c r="M4504" s="7">
        <v>9.1</v>
      </c>
      <c r="N4504" s="11">
        <f>IF(Tabla134[[#This Row],[Item Weight (Nulos)]]="",VLOOKUP(Tabla134[[#This Row],[Item Identifier]],'Tabla para Nulos'!$A$3:$B$1563,2,FALSE),Tabla134[[#This Row],[Item Weight (Nulos)]])</f>
        <v>9.1</v>
      </c>
      <c r="O4504" s="11" t="str">
        <f>IF(Tabla134[[#This Row],[Item Visibility]]&lt;$U$15,"Poca visibilidad",IF(Tabla134[[#This Row],[Item Visibility]]&lt;$U$16,"Visibilidad media","Mayor visibilidad"))</f>
        <v>Visibilidad media</v>
      </c>
      <c r="P4504" s="11" t="str">
        <f>IF(Tabla134[[#This Row],[Rating]]&lt;2,"Muy Malo",IF(Tabla134[[#This Row],[Rating]]&lt;3,"Malo",IF(Tabla134[[#This Row],[Rating]]&lt;4,"Regular",IF(Tabla134[[#This Row],[Rating]]&lt;5,"Bueno","Excelente"))))</f>
        <v>Regular</v>
      </c>
    </row>
    <row r="4505" spans="1:16" x14ac:dyDescent="0.2">
      <c r="A4505" s="7" t="s">
        <v>124</v>
      </c>
      <c r="B4505" s="7" t="s">
        <v>623</v>
      </c>
      <c r="C4505" s="7" t="s">
        <v>171</v>
      </c>
      <c r="D4505" s="8">
        <v>2017</v>
      </c>
      <c r="E4505" s="7" t="s">
        <v>797</v>
      </c>
      <c r="F4505" s="7" t="s">
        <v>796</v>
      </c>
      <c r="G4505" s="7" t="s">
        <v>702</v>
      </c>
      <c r="H4505" s="7" t="s">
        <v>7</v>
      </c>
      <c r="I4505" s="9">
        <v>2.1421289E-2</v>
      </c>
      <c r="J4505" s="10">
        <v>248.375</v>
      </c>
      <c r="K4505" s="11">
        <v>3.7</v>
      </c>
      <c r="L4505" s="11" t="str">
        <f>IF(Tabla134[[#This Row],[Item Weight]]&lt;$U$12,"Poco Peso",IF(Tabla134[[#This Row],[Item Weight]]&lt;$U$13,"Peso Medio","Peso Alto"))</f>
        <v>Peso Medio</v>
      </c>
      <c r="M4505" s="7">
        <v>10</v>
      </c>
      <c r="N4505" s="11">
        <f>IF(Tabla134[[#This Row],[Item Weight (Nulos)]]="",VLOOKUP(Tabla134[[#This Row],[Item Identifier]],'Tabla para Nulos'!$A$3:$B$1563,2,FALSE),Tabla134[[#This Row],[Item Weight (Nulos)]])</f>
        <v>10</v>
      </c>
      <c r="O4505" s="11" t="str">
        <f>IF(Tabla134[[#This Row],[Item Visibility]]&lt;$U$15,"Poca visibilidad",IF(Tabla134[[#This Row],[Item Visibility]]&lt;$U$16,"Visibilidad media","Mayor visibilidad"))</f>
        <v>Poca visibilidad</v>
      </c>
      <c r="P4505" s="11" t="str">
        <f>IF(Tabla134[[#This Row],[Rating]]&lt;2,"Muy Malo",IF(Tabla134[[#This Row],[Rating]]&lt;3,"Malo",IF(Tabla134[[#This Row],[Rating]]&lt;4,"Regular",IF(Tabla134[[#This Row],[Rating]]&lt;5,"Bueno","Excelente"))))</f>
        <v>Regular</v>
      </c>
    </row>
    <row r="4506" spans="1:16" x14ac:dyDescent="0.2">
      <c r="A4506" s="7" t="s">
        <v>124</v>
      </c>
      <c r="B4506" s="7" t="s">
        <v>606</v>
      </c>
      <c r="C4506" s="7" t="s">
        <v>14</v>
      </c>
      <c r="D4506" s="8">
        <v>2017</v>
      </c>
      <c r="E4506" s="7" t="s">
        <v>797</v>
      </c>
      <c r="F4506" s="7" t="s">
        <v>796</v>
      </c>
      <c r="G4506" s="7" t="s">
        <v>702</v>
      </c>
      <c r="H4506" s="7" t="s">
        <v>7</v>
      </c>
      <c r="I4506" s="9">
        <v>0</v>
      </c>
      <c r="J4506" s="10">
        <v>197.24520000000001</v>
      </c>
      <c r="K4506" s="11">
        <v>3.7</v>
      </c>
      <c r="L4506" s="11" t="str">
        <f>IF(Tabla134[[#This Row],[Item Weight]]&lt;$U$12,"Poco Peso",IF(Tabla134[[#This Row],[Item Weight]]&lt;$U$13,"Peso Medio","Peso Alto"))</f>
        <v>Poco Peso</v>
      </c>
      <c r="M4506" s="7">
        <v>7.2350000000000003</v>
      </c>
      <c r="N4506" s="11">
        <f>IF(Tabla134[[#This Row],[Item Weight (Nulos)]]="",VLOOKUP(Tabla134[[#This Row],[Item Identifier]],'Tabla para Nulos'!$A$3:$B$1563,2,FALSE),Tabla134[[#This Row],[Item Weight (Nulos)]])</f>
        <v>7.2350000000000003</v>
      </c>
      <c r="O4506" s="11" t="str">
        <f>IF(Tabla134[[#This Row],[Item Visibility]]&lt;$U$15,"Poca visibilidad",IF(Tabla134[[#This Row],[Item Visibility]]&lt;$U$16,"Visibilidad media","Mayor visibilidad"))</f>
        <v>Poca visibilidad</v>
      </c>
      <c r="P4506" s="11" t="str">
        <f>IF(Tabla134[[#This Row],[Rating]]&lt;2,"Muy Malo",IF(Tabla134[[#This Row],[Rating]]&lt;3,"Malo",IF(Tabla134[[#This Row],[Rating]]&lt;4,"Regular",IF(Tabla134[[#This Row],[Rating]]&lt;5,"Bueno","Excelente"))))</f>
        <v>Regular</v>
      </c>
    </row>
    <row r="4507" spans="1:16" x14ac:dyDescent="0.2">
      <c r="A4507" s="7" t="s">
        <v>124</v>
      </c>
      <c r="B4507" s="7" t="s">
        <v>1532</v>
      </c>
      <c r="C4507" s="7" t="s">
        <v>14</v>
      </c>
      <c r="D4507" s="8">
        <v>2017</v>
      </c>
      <c r="E4507" s="7" t="s">
        <v>797</v>
      </c>
      <c r="F4507" s="7" t="s">
        <v>796</v>
      </c>
      <c r="G4507" s="7" t="s">
        <v>702</v>
      </c>
      <c r="H4507" s="7" t="s">
        <v>7</v>
      </c>
      <c r="I4507" s="9">
        <v>6.4351907999999999E-2</v>
      </c>
      <c r="J4507" s="10">
        <v>259.46460000000002</v>
      </c>
      <c r="K4507" s="11">
        <v>3.7</v>
      </c>
      <c r="L4507" s="11" t="str">
        <f>IF(Tabla134[[#This Row],[Item Weight]]&lt;$U$12,"Poco Peso",IF(Tabla134[[#This Row],[Item Weight]]&lt;$U$13,"Peso Medio","Peso Alto"))</f>
        <v>Peso Alto</v>
      </c>
      <c r="M4507" s="7">
        <v>20.2</v>
      </c>
      <c r="N4507" s="11">
        <f>IF(Tabla134[[#This Row],[Item Weight (Nulos)]]="",VLOOKUP(Tabla134[[#This Row],[Item Identifier]],'Tabla para Nulos'!$A$3:$B$1563,2,FALSE),Tabla134[[#This Row],[Item Weight (Nulos)]])</f>
        <v>20.2</v>
      </c>
      <c r="O4507" s="11" t="str">
        <f>IF(Tabla134[[#This Row],[Item Visibility]]&lt;$U$15,"Poca visibilidad",IF(Tabla134[[#This Row],[Item Visibility]]&lt;$U$16,"Visibilidad media","Mayor visibilidad"))</f>
        <v>Visibilidad media</v>
      </c>
      <c r="P4507" s="11" t="str">
        <f>IF(Tabla134[[#This Row],[Rating]]&lt;2,"Muy Malo",IF(Tabla134[[#This Row],[Rating]]&lt;3,"Malo",IF(Tabla134[[#This Row],[Rating]]&lt;4,"Regular",IF(Tabla134[[#This Row],[Rating]]&lt;5,"Bueno","Excelente"))))</f>
        <v>Regular</v>
      </c>
    </row>
    <row r="4508" spans="1:16" x14ac:dyDescent="0.2">
      <c r="A4508" s="7" t="s">
        <v>6</v>
      </c>
      <c r="B4508" s="7" t="s">
        <v>743</v>
      </c>
      <c r="C4508" s="7" t="s">
        <v>112</v>
      </c>
      <c r="D4508" s="8">
        <v>2017</v>
      </c>
      <c r="E4508" s="7" t="s">
        <v>797</v>
      </c>
      <c r="F4508" s="7" t="s">
        <v>796</v>
      </c>
      <c r="G4508" s="7" t="s">
        <v>702</v>
      </c>
      <c r="H4508" s="7" t="s">
        <v>7</v>
      </c>
      <c r="I4508" s="9">
        <v>0.168154574</v>
      </c>
      <c r="J4508" s="10">
        <v>33.787399999999998</v>
      </c>
      <c r="K4508" s="11">
        <v>3.7</v>
      </c>
      <c r="L4508" s="11" t="str">
        <f>IF(Tabla134[[#This Row],[Item Weight]]&lt;$U$12,"Poco Peso",IF(Tabla134[[#This Row],[Item Weight]]&lt;$U$13,"Peso Medio","Peso Alto"))</f>
        <v>Poco Peso</v>
      </c>
      <c r="M4508" s="7">
        <v>7.1550000000000002</v>
      </c>
      <c r="N4508" s="11">
        <f>IF(Tabla134[[#This Row],[Item Weight (Nulos)]]="",VLOOKUP(Tabla134[[#This Row],[Item Identifier]],'Tabla para Nulos'!$A$3:$B$1563,2,FALSE),Tabla134[[#This Row],[Item Weight (Nulos)]])</f>
        <v>7.1550000000000002</v>
      </c>
      <c r="O4508" s="11" t="str">
        <f>IF(Tabla134[[#This Row],[Item Visibility]]&lt;$U$15,"Poca visibilidad",IF(Tabla134[[#This Row],[Item Visibility]]&lt;$U$16,"Visibilidad media","Mayor visibilidad"))</f>
        <v>Mayor visibilidad</v>
      </c>
      <c r="P4508" s="11" t="str">
        <f>IF(Tabla134[[#This Row],[Rating]]&lt;2,"Muy Malo",IF(Tabla134[[#This Row],[Rating]]&lt;3,"Malo",IF(Tabla134[[#This Row],[Rating]]&lt;4,"Regular",IF(Tabla134[[#This Row],[Rating]]&lt;5,"Bueno","Excelente"))))</f>
        <v>Regular</v>
      </c>
    </row>
    <row r="4509" spans="1:16" x14ac:dyDescent="0.2">
      <c r="A4509" s="7" t="s">
        <v>6</v>
      </c>
      <c r="B4509" s="7" t="s">
        <v>382</v>
      </c>
      <c r="C4509" s="7" t="s">
        <v>108</v>
      </c>
      <c r="D4509" s="8">
        <v>2017</v>
      </c>
      <c r="E4509" s="7" t="s">
        <v>797</v>
      </c>
      <c r="F4509" s="7" t="s">
        <v>796</v>
      </c>
      <c r="G4509" s="7" t="s">
        <v>702</v>
      </c>
      <c r="H4509" s="7" t="s">
        <v>7</v>
      </c>
      <c r="I4509" s="9">
        <v>0.12520078800000001</v>
      </c>
      <c r="J4509" s="10">
        <v>41.648000000000003</v>
      </c>
      <c r="K4509" s="11">
        <v>3.7</v>
      </c>
      <c r="L4509" s="11" t="str">
        <f>IF(Tabla134[[#This Row],[Item Weight]]&lt;$U$12,"Poco Peso",IF(Tabla134[[#This Row],[Item Weight]]&lt;$U$13,"Peso Medio","Peso Alto"))</f>
        <v>Peso Alto</v>
      </c>
      <c r="M4509" s="7">
        <v>17.25</v>
      </c>
      <c r="N4509" s="11">
        <f>IF(Tabla134[[#This Row],[Item Weight (Nulos)]]="",VLOOKUP(Tabla134[[#This Row],[Item Identifier]],'Tabla para Nulos'!$A$3:$B$1563,2,FALSE),Tabla134[[#This Row],[Item Weight (Nulos)]])</f>
        <v>17.25</v>
      </c>
      <c r="O4509" s="11" t="str">
        <f>IF(Tabla134[[#This Row],[Item Visibility]]&lt;$U$15,"Poca visibilidad",IF(Tabla134[[#This Row],[Item Visibility]]&lt;$U$16,"Visibilidad media","Mayor visibilidad"))</f>
        <v>Mayor visibilidad</v>
      </c>
      <c r="P4509" s="11" t="str">
        <f>IF(Tabla134[[#This Row],[Rating]]&lt;2,"Muy Malo",IF(Tabla134[[#This Row],[Rating]]&lt;3,"Malo",IF(Tabla134[[#This Row],[Rating]]&lt;4,"Regular",IF(Tabla134[[#This Row],[Rating]]&lt;5,"Bueno","Excelente"))))</f>
        <v>Regular</v>
      </c>
    </row>
    <row r="4510" spans="1:16" x14ac:dyDescent="0.2">
      <c r="A4510" s="7" t="s">
        <v>6</v>
      </c>
      <c r="B4510" s="7" t="s">
        <v>1330</v>
      </c>
      <c r="C4510" s="7" t="s">
        <v>17</v>
      </c>
      <c r="D4510" s="8">
        <v>2017</v>
      </c>
      <c r="E4510" s="7" t="s">
        <v>797</v>
      </c>
      <c r="F4510" s="7" t="s">
        <v>796</v>
      </c>
      <c r="G4510" s="7" t="s">
        <v>702</v>
      </c>
      <c r="H4510" s="7" t="s">
        <v>7</v>
      </c>
      <c r="I4510" s="9">
        <v>9.6449090000000001E-2</v>
      </c>
      <c r="J4510" s="10">
        <v>43.808599999999998</v>
      </c>
      <c r="K4510" s="11">
        <v>3.7</v>
      </c>
      <c r="L4510" s="11" t="str">
        <f>IF(Tabla134[[#This Row],[Item Weight]]&lt;$U$12,"Poco Peso",IF(Tabla134[[#This Row],[Item Weight]]&lt;$U$13,"Peso Medio","Peso Alto"))</f>
        <v>Poco Peso</v>
      </c>
      <c r="M4510" s="7">
        <v>5.9249999999999998</v>
      </c>
      <c r="N4510" s="11">
        <f>IF(Tabla134[[#This Row],[Item Weight (Nulos)]]="",VLOOKUP(Tabla134[[#This Row],[Item Identifier]],'Tabla para Nulos'!$A$3:$B$1563,2,FALSE),Tabla134[[#This Row],[Item Weight (Nulos)]])</f>
        <v>5.9249999999999998</v>
      </c>
      <c r="O4510" s="11" t="str">
        <f>IF(Tabla134[[#This Row],[Item Visibility]]&lt;$U$15,"Poca visibilidad",IF(Tabla134[[#This Row],[Item Visibility]]&lt;$U$16,"Visibilidad media","Mayor visibilidad"))</f>
        <v>Mayor visibilidad</v>
      </c>
      <c r="P4510" s="11" t="str">
        <f>IF(Tabla134[[#This Row],[Rating]]&lt;2,"Muy Malo",IF(Tabla134[[#This Row],[Rating]]&lt;3,"Malo",IF(Tabla134[[#This Row],[Rating]]&lt;4,"Regular",IF(Tabla134[[#This Row],[Rating]]&lt;5,"Bueno","Excelente"))))</f>
        <v>Regular</v>
      </c>
    </row>
    <row r="4511" spans="1:16" x14ac:dyDescent="0.2">
      <c r="A4511" s="7" t="s">
        <v>6</v>
      </c>
      <c r="B4511" s="7" t="s">
        <v>372</v>
      </c>
      <c r="C4511" s="7" t="s">
        <v>17</v>
      </c>
      <c r="D4511" s="8">
        <v>2017</v>
      </c>
      <c r="E4511" s="7" t="s">
        <v>797</v>
      </c>
      <c r="F4511" s="7" t="s">
        <v>796</v>
      </c>
      <c r="G4511" s="7" t="s">
        <v>702</v>
      </c>
      <c r="H4511" s="7" t="s">
        <v>7</v>
      </c>
      <c r="I4511" s="9">
        <v>0.143990173</v>
      </c>
      <c r="J4511" s="10">
        <v>239.62219999999999</v>
      </c>
      <c r="K4511" s="11">
        <v>3.7</v>
      </c>
      <c r="L4511" s="11" t="str">
        <f>IF(Tabla134[[#This Row],[Item Weight]]&lt;$U$12,"Poco Peso",IF(Tabla134[[#This Row],[Item Weight]]&lt;$U$13,"Peso Medio","Peso Alto"))</f>
        <v>Peso Medio</v>
      </c>
      <c r="M4511" s="7">
        <v>11.6</v>
      </c>
      <c r="N4511" s="11">
        <f>IF(Tabla134[[#This Row],[Item Weight (Nulos)]]="",VLOOKUP(Tabla134[[#This Row],[Item Identifier]],'Tabla para Nulos'!$A$3:$B$1563,2,FALSE),Tabla134[[#This Row],[Item Weight (Nulos)]])</f>
        <v>11.6</v>
      </c>
      <c r="O4511" s="11" t="str">
        <f>IF(Tabla134[[#This Row],[Item Visibility]]&lt;$U$15,"Poca visibilidad",IF(Tabla134[[#This Row],[Item Visibility]]&lt;$U$16,"Visibilidad media","Mayor visibilidad"))</f>
        <v>Mayor visibilidad</v>
      </c>
      <c r="P4511" s="11" t="str">
        <f>IF(Tabla134[[#This Row],[Rating]]&lt;2,"Muy Malo",IF(Tabla134[[#This Row],[Rating]]&lt;3,"Malo",IF(Tabla134[[#This Row],[Rating]]&lt;4,"Regular",IF(Tabla134[[#This Row],[Rating]]&lt;5,"Bueno","Excelente"))))</f>
        <v>Regular</v>
      </c>
    </row>
    <row r="4512" spans="1:16" x14ac:dyDescent="0.2">
      <c r="A4512" s="7" t="s">
        <v>6</v>
      </c>
      <c r="B4512" s="7" t="s">
        <v>1205</v>
      </c>
      <c r="C4512" s="7" t="s">
        <v>71</v>
      </c>
      <c r="D4512" s="8">
        <v>2017</v>
      </c>
      <c r="E4512" s="7" t="s">
        <v>797</v>
      </c>
      <c r="F4512" s="7" t="s">
        <v>796</v>
      </c>
      <c r="G4512" s="7" t="s">
        <v>702</v>
      </c>
      <c r="H4512" s="7" t="s">
        <v>7</v>
      </c>
      <c r="I4512" s="9">
        <v>3.6020710999999997E-2</v>
      </c>
      <c r="J4512" s="10">
        <v>177.27119999999999</v>
      </c>
      <c r="K4512" s="11">
        <v>3.7</v>
      </c>
      <c r="L4512" s="11" t="str">
        <f>IF(Tabla134[[#This Row],[Item Weight]]&lt;$U$12,"Poco Peso",IF(Tabla134[[#This Row],[Item Weight]]&lt;$U$13,"Peso Medio","Peso Alto"))</f>
        <v>Peso Medio</v>
      </c>
      <c r="M4512" s="7">
        <v>11.1</v>
      </c>
      <c r="N4512" s="11">
        <f>IF(Tabla134[[#This Row],[Item Weight (Nulos)]]="",VLOOKUP(Tabla134[[#This Row],[Item Identifier]],'Tabla para Nulos'!$A$3:$B$1563,2,FALSE),Tabla134[[#This Row],[Item Weight (Nulos)]])</f>
        <v>11.1</v>
      </c>
      <c r="O4512" s="11" t="str">
        <f>IF(Tabla134[[#This Row],[Item Visibility]]&lt;$U$15,"Poca visibilidad",IF(Tabla134[[#This Row],[Item Visibility]]&lt;$U$16,"Visibilidad media","Mayor visibilidad"))</f>
        <v>Visibilidad media</v>
      </c>
      <c r="P4512" s="11" t="str">
        <f>IF(Tabla134[[#This Row],[Rating]]&lt;2,"Muy Malo",IF(Tabla134[[#This Row],[Rating]]&lt;3,"Malo",IF(Tabla134[[#This Row],[Rating]]&lt;4,"Regular",IF(Tabla134[[#This Row],[Rating]]&lt;5,"Bueno","Excelente"))))</f>
        <v>Regular</v>
      </c>
    </row>
    <row r="4513" spans="1:16" x14ac:dyDescent="0.2">
      <c r="A4513" s="7" t="s">
        <v>6</v>
      </c>
      <c r="B4513" s="7" t="s">
        <v>365</v>
      </c>
      <c r="C4513" s="7" t="s">
        <v>71</v>
      </c>
      <c r="D4513" s="8">
        <v>2017</v>
      </c>
      <c r="E4513" s="7" t="s">
        <v>797</v>
      </c>
      <c r="F4513" s="7" t="s">
        <v>796</v>
      </c>
      <c r="G4513" s="7" t="s">
        <v>702</v>
      </c>
      <c r="H4513" s="7" t="s">
        <v>7</v>
      </c>
      <c r="I4513" s="9">
        <v>0.125579201</v>
      </c>
      <c r="J4513" s="10">
        <v>99.735799999999998</v>
      </c>
      <c r="K4513" s="11">
        <v>3.7</v>
      </c>
      <c r="L4513" s="11" t="str">
        <f>IF(Tabla134[[#This Row],[Item Weight]]&lt;$U$12,"Poco Peso",IF(Tabla134[[#This Row],[Item Weight]]&lt;$U$13,"Peso Medio","Peso Alto"))</f>
        <v>Peso Medio</v>
      </c>
      <c r="M4513" s="7">
        <v>11.5</v>
      </c>
      <c r="N4513" s="11">
        <f>IF(Tabla134[[#This Row],[Item Weight (Nulos)]]="",VLOOKUP(Tabla134[[#This Row],[Item Identifier]],'Tabla para Nulos'!$A$3:$B$1563,2,FALSE),Tabla134[[#This Row],[Item Weight (Nulos)]])</f>
        <v>11.5</v>
      </c>
      <c r="O4513" s="11" t="str">
        <f>IF(Tabla134[[#This Row],[Item Visibility]]&lt;$U$15,"Poca visibilidad",IF(Tabla134[[#This Row],[Item Visibility]]&lt;$U$16,"Visibilidad media","Mayor visibilidad"))</f>
        <v>Mayor visibilidad</v>
      </c>
      <c r="P4513" s="11" t="str">
        <f>IF(Tabla134[[#This Row],[Rating]]&lt;2,"Muy Malo",IF(Tabla134[[#This Row],[Rating]]&lt;3,"Malo",IF(Tabla134[[#This Row],[Rating]]&lt;4,"Regular",IF(Tabla134[[#This Row],[Rating]]&lt;5,"Bueno","Excelente"))))</f>
        <v>Regular</v>
      </c>
    </row>
    <row r="4514" spans="1:16" x14ac:dyDescent="0.2">
      <c r="A4514" s="7" t="s">
        <v>6</v>
      </c>
      <c r="B4514" s="7" t="s">
        <v>562</v>
      </c>
      <c r="C4514" s="7" t="s">
        <v>71</v>
      </c>
      <c r="D4514" s="8">
        <v>2017</v>
      </c>
      <c r="E4514" s="7" t="s">
        <v>797</v>
      </c>
      <c r="F4514" s="7" t="s">
        <v>796</v>
      </c>
      <c r="G4514" s="7" t="s">
        <v>702</v>
      </c>
      <c r="H4514" s="7" t="s">
        <v>7</v>
      </c>
      <c r="I4514" s="9">
        <v>4.9579882999999998E-2</v>
      </c>
      <c r="J4514" s="10">
        <v>110.0912</v>
      </c>
      <c r="K4514" s="11">
        <v>3.7</v>
      </c>
      <c r="L4514" s="11" t="str">
        <f>IF(Tabla134[[#This Row],[Item Weight]]&lt;$U$12,"Poco Peso",IF(Tabla134[[#This Row],[Item Weight]]&lt;$U$13,"Peso Medio","Peso Alto"))</f>
        <v>Peso Medio</v>
      </c>
      <c r="M4514" s="7">
        <v>13.6</v>
      </c>
      <c r="N4514" s="11">
        <f>IF(Tabla134[[#This Row],[Item Weight (Nulos)]]="",VLOOKUP(Tabla134[[#This Row],[Item Identifier]],'Tabla para Nulos'!$A$3:$B$1563,2,FALSE),Tabla134[[#This Row],[Item Weight (Nulos)]])</f>
        <v>13.6</v>
      </c>
      <c r="O4514" s="11" t="str">
        <f>IF(Tabla134[[#This Row],[Item Visibility]]&lt;$U$15,"Poca visibilidad",IF(Tabla134[[#This Row],[Item Visibility]]&lt;$U$16,"Visibilidad media","Mayor visibilidad"))</f>
        <v>Visibilidad media</v>
      </c>
      <c r="P4514" s="11" t="str">
        <f>IF(Tabla134[[#This Row],[Rating]]&lt;2,"Muy Malo",IF(Tabla134[[#This Row],[Rating]]&lt;3,"Malo",IF(Tabla134[[#This Row],[Rating]]&lt;4,"Regular",IF(Tabla134[[#This Row],[Rating]]&lt;5,"Bueno","Excelente"))))</f>
        <v>Regular</v>
      </c>
    </row>
    <row r="4515" spans="1:16" x14ac:dyDescent="0.2">
      <c r="A4515" s="7" t="s">
        <v>6</v>
      </c>
      <c r="B4515" s="7" t="s">
        <v>1202</v>
      </c>
      <c r="C4515" s="7" t="s">
        <v>10</v>
      </c>
      <c r="D4515" s="8">
        <v>2017</v>
      </c>
      <c r="E4515" s="7" t="s">
        <v>797</v>
      </c>
      <c r="F4515" s="7" t="s">
        <v>796</v>
      </c>
      <c r="G4515" s="7" t="s">
        <v>702</v>
      </c>
      <c r="H4515" s="7" t="s">
        <v>7</v>
      </c>
      <c r="I4515" s="9">
        <v>3.5250370000000003E-2</v>
      </c>
      <c r="J4515" s="10">
        <v>160.95779999999999</v>
      </c>
      <c r="K4515" s="11">
        <v>3.7</v>
      </c>
      <c r="L4515" s="11" t="str">
        <f>IF(Tabla134[[#This Row],[Item Weight]]&lt;$U$12,"Poco Peso",IF(Tabla134[[#This Row],[Item Weight]]&lt;$U$13,"Peso Medio","Peso Alto"))</f>
        <v>Peso Medio</v>
      </c>
      <c r="M4515" s="7">
        <v>14.85</v>
      </c>
      <c r="N4515" s="11">
        <f>IF(Tabla134[[#This Row],[Item Weight (Nulos)]]="",VLOOKUP(Tabla134[[#This Row],[Item Identifier]],'Tabla para Nulos'!$A$3:$B$1563,2,FALSE),Tabla134[[#This Row],[Item Weight (Nulos)]])</f>
        <v>14.85</v>
      </c>
      <c r="O4515" s="11" t="str">
        <f>IF(Tabla134[[#This Row],[Item Visibility]]&lt;$U$15,"Poca visibilidad",IF(Tabla134[[#This Row],[Item Visibility]]&lt;$U$16,"Visibilidad media","Mayor visibilidad"))</f>
        <v>Visibilidad media</v>
      </c>
      <c r="P4515" s="11" t="str">
        <f>IF(Tabla134[[#This Row],[Rating]]&lt;2,"Muy Malo",IF(Tabla134[[#This Row],[Rating]]&lt;3,"Malo",IF(Tabla134[[#This Row],[Rating]]&lt;4,"Regular",IF(Tabla134[[#This Row],[Rating]]&lt;5,"Bueno","Excelente"))))</f>
        <v>Regular</v>
      </c>
    </row>
    <row r="4516" spans="1:16" x14ac:dyDescent="0.2">
      <c r="A4516" s="7" t="s">
        <v>6</v>
      </c>
      <c r="B4516" s="7" t="s">
        <v>317</v>
      </c>
      <c r="C4516" s="7" t="s">
        <v>14</v>
      </c>
      <c r="D4516" s="8">
        <v>2017</v>
      </c>
      <c r="E4516" s="7" t="s">
        <v>797</v>
      </c>
      <c r="F4516" s="7" t="s">
        <v>796</v>
      </c>
      <c r="G4516" s="7" t="s">
        <v>702</v>
      </c>
      <c r="H4516" s="7" t="s">
        <v>7</v>
      </c>
      <c r="I4516" s="9">
        <v>5.6861637999999999E-2</v>
      </c>
      <c r="J4516" s="10">
        <v>231.5984</v>
      </c>
      <c r="K4516" s="11">
        <v>3.7</v>
      </c>
      <c r="L4516" s="11" t="str">
        <f>IF(Tabla134[[#This Row],[Item Weight]]&lt;$U$12,"Poco Peso",IF(Tabla134[[#This Row],[Item Weight]]&lt;$U$13,"Peso Medio","Peso Alto"))</f>
        <v>Peso Medio</v>
      </c>
      <c r="M4516" s="7">
        <v>13.8</v>
      </c>
      <c r="N4516" s="11">
        <f>IF(Tabla134[[#This Row],[Item Weight (Nulos)]]="",VLOOKUP(Tabla134[[#This Row],[Item Identifier]],'Tabla para Nulos'!$A$3:$B$1563,2,FALSE),Tabla134[[#This Row],[Item Weight (Nulos)]])</f>
        <v>13.8</v>
      </c>
      <c r="O4516" s="11" t="str">
        <f>IF(Tabla134[[#This Row],[Item Visibility]]&lt;$U$15,"Poca visibilidad",IF(Tabla134[[#This Row],[Item Visibility]]&lt;$U$16,"Visibilidad media","Mayor visibilidad"))</f>
        <v>Visibilidad media</v>
      </c>
      <c r="P4516" s="11" t="str">
        <f>IF(Tabla134[[#This Row],[Rating]]&lt;2,"Muy Malo",IF(Tabla134[[#This Row],[Rating]]&lt;3,"Malo",IF(Tabla134[[#This Row],[Rating]]&lt;4,"Regular",IF(Tabla134[[#This Row],[Rating]]&lt;5,"Bueno","Excelente"))))</f>
        <v>Regular</v>
      </c>
    </row>
    <row r="4517" spans="1:16" x14ac:dyDescent="0.2">
      <c r="A4517" s="7" t="s">
        <v>6</v>
      </c>
      <c r="B4517" s="7" t="s">
        <v>707</v>
      </c>
      <c r="C4517" s="7" t="s">
        <v>25</v>
      </c>
      <c r="D4517" s="8">
        <v>2017</v>
      </c>
      <c r="E4517" s="7" t="s">
        <v>797</v>
      </c>
      <c r="F4517" s="7" t="s">
        <v>796</v>
      </c>
      <c r="G4517" s="7" t="s">
        <v>702</v>
      </c>
      <c r="H4517" s="7" t="s">
        <v>7</v>
      </c>
      <c r="I4517" s="9">
        <v>3.2152786000000003E-2</v>
      </c>
      <c r="J4517" s="10">
        <v>157.3972</v>
      </c>
      <c r="K4517" s="11">
        <v>3.7</v>
      </c>
      <c r="L4517" s="11" t="str">
        <f>IF(Tabla134[[#This Row],[Item Weight]]&lt;$U$12,"Poco Peso",IF(Tabla134[[#This Row],[Item Weight]]&lt;$U$13,"Peso Medio","Peso Alto"))</f>
        <v>Poco Peso</v>
      </c>
      <c r="M4517" s="7">
        <v>8.1150000000000002</v>
      </c>
      <c r="N4517" s="11">
        <f>IF(Tabla134[[#This Row],[Item Weight (Nulos)]]="",VLOOKUP(Tabla134[[#This Row],[Item Identifier]],'Tabla para Nulos'!$A$3:$B$1563,2,FALSE),Tabla134[[#This Row],[Item Weight (Nulos)]])</f>
        <v>8.1150000000000002</v>
      </c>
      <c r="O4517" s="11" t="str">
        <f>IF(Tabla134[[#This Row],[Item Visibility]]&lt;$U$15,"Poca visibilidad",IF(Tabla134[[#This Row],[Item Visibility]]&lt;$U$16,"Visibilidad media","Mayor visibilidad"))</f>
        <v>Visibilidad media</v>
      </c>
      <c r="P4517" s="11" t="str">
        <f>IF(Tabla134[[#This Row],[Rating]]&lt;2,"Muy Malo",IF(Tabla134[[#This Row],[Rating]]&lt;3,"Malo",IF(Tabla134[[#This Row],[Rating]]&lt;4,"Regular",IF(Tabla134[[#This Row],[Rating]]&lt;5,"Bueno","Excelente"))))</f>
        <v>Regular</v>
      </c>
    </row>
    <row r="4518" spans="1:16" x14ac:dyDescent="0.2">
      <c r="A4518" s="7" t="s">
        <v>124</v>
      </c>
      <c r="B4518" s="7" t="s">
        <v>1427</v>
      </c>
      <c r="C4518" s="7" t="s">
        <v>17</v>
      </c>
      <c r="D4518" s="8">
        <v>2011</v>
      </c>
      <c r="E4518" s="7" t="s">
        <v>703</v>
      </c>
      <c r="F4518" s="7" t="s">
        <v>2</v>
      </c>
      <c r="G4518" s="7" t="s">
        <v>1</v>
      </c>
      <c r="H4518" s="7" t="s">
        <v>1621</v>
      </c>
      <c r="I4518" s="9">
        <v>0.15630798300000001</v>
      </c>
      <c r="J4518" s="10">
        <v>196.3426</v>
      </c>
      <c r="K4518" s="11">
        <v>3.7</v>
      </c>
      <c r="L4518" s="11" t="str">
        <f>IF(Tabla134[[#This Row],[Item Weight]]&lt;$U$12,"Poco Peso",IF(Tabla134[[#This Row],[Item Weight]]&lt;$U$13,"Peso Medio","Peso Alto"))</f>
        <v>Poco Peso</v>
      </c>
      <c r="M4518" s="7">
        <v>6.6150000000000002</v>
      </c>
      <c r="N4518" s="11">
        <f>IF(Tabla134[[#This Row],[Item Weight (Nulos)]]="",VLOOKUP(Tabla134[[#This Row],[Item Identifier]],'Tabla para Nulos'!$A$3:$B$1563,2,FALSE),Tabla134[[#This Row],[Item Weight (Nulos)]])</f>
        <v>6.6150000000000002</v>
      </c>
      <c r="O4518" s="11" t="str">
        <f>IF(Tabla134[[#This Row],[Item Visibility]]&lt;$U$15,"Poca visibilidad",IF(Tabla134[[#This Row],[Item Visibility]]&lt;$U$16,"Visibilidad media","Mayor visibilidad"))</f>
        <v>Mayor visibilidad</v>
      </c>
      <c r="P4518" s="11" t="str">
        <f>IF(Tabla134[[#This Row],[Rating]]&lt;2,"Muy Malo",IF(Tabla134[[#This Row],[Rating]]&lt;3,"Malo",IF(Tabla134[[#This Row],[Rating]]&lt;4,"Regular",IF(Tabla134[[#This Row],[Rating]]&lt;5,"Bueno","Excelente"))))</f>
        <v>Regular</v>
      </c>
    </row>
    <row r="4519" spans="1:16" x14ac:dyDescent="0.2">
      <c r="A4519" s="7" t="s">
        <v>124</v>
      </c>
      <c r="B4519" s="7" t="s">
        <v>899</v>
      </c>
      <c r="C4519" s="7" t="s">
        <v>71</v>
      </c>
      <c r="D4519" s="8">
        <v>2011</v>
      </c>
      <c r="E4519" s="7" t="s">
        <v>703</v>
      </c>
      <c r="F4519" s="7" t="s">
        <v>2</v>
      </c>
      <c r="G4519" s="7" t="s">
        <v>1</v>
      </c>
      <c r="H4519" s="7" t="s">
        <v>1621</v>
      </c>
      <c r="I4519" s="9">
        <v>3.8301920000000003E-2</v>
      </c>
      <c r="J4519" s="10">
        <v>261.25940000000003</v>
      </c>
      <c r="K4519" s="11">
        <v>3.7</v>
      </c>
      <c r="L4519" s="11" t="str">
        <f>IF(Tabla134[[#This Row],[Item Weight]]&lt;$U$12,"Poco Peso",IF(Tabla134[[#This Row],[Item Weight]]&lt;$U$13,"Peso Medio","Peso Alto"))</f>
        <v>Poco Peso</v>
      </c>
      <c r="M4519" s="7">
        <v>6.85</v>
      </c>
      <c r="N4519" s="11">
        <f>IF(Tabla134[[#This Row],[Item Weight (Nulos)]]="",VLOOKUP(Tabla134[[#This Row],[Item Identifier]],'Tabla para Nulos'!$A$3:$B$1563,2,FALSE),Tabla134[[#This Row],[Item Weight (Nulos)]])</f>
        <v>6.85</v>
      </c>
      <c r="O4519" s="11" t="str">
        <f>IF(Tabla134[[#This Row],[Item Visibility]]&lt;$U$15,"Poca visibilidad",IF(Tabla134[[#This Row],[Item Visibility]]&lt;$U$16,"Visibilidad media","Mayor visibilidad"))</f>
        <v>Visibilidad media</v>
      </c>
      <c r="P4519" s="11" t="str">
        <f>IF(Tabla134[[#This Row],[Rating]]&lt;2,"Muy Malo",IF(Tabla134[[#This Row],[Rating]]&lt;3,"Malo",IF(Tabla134[[#This Row],[Rating]]&lt;4,"Regular",IF(Tabla134[[#This Row],[Rating]]&lt;5,"Bueno","Excelente"))))</f>
        <v>Regular</v>
      </c>
    </row>
    <row r="4520" spans="1:16" x14ac:dyDescent="0.2">
      <c r="A4520" s="7" t="s">
        <v>124</v>
      </c>
      <c r="B4520" s="7" t="s">
        <v>252</v>
      </c>
      <c r="C4520" s="7" t="s">
        <v>71</v>
      </c>
      <c r="D4520" s="8">
        <v>2011</v>
      </c>
      <c r="E4520" s="7" t="s">
        <v>703</v>
      </c>
      <c r="F4520" s="7" t="s">
        <v>2</v>
      </c>
      <c r="G4520" s="7" t="s">
        <v>1</v>
      </c>
      <c r="H4520" s="7" t="s">
        <v>1621</v>
      </c>
      <c r="I4520" s="9">
        <v>3.6590807000000003E-2</v>
      </c>
      <c r="J4520" s="10">
        <v>193.31620000000001</v>
      </c>
      <c r="K4520" s="11">
        <v>3.7</v>
      </c>
      <c r="L4520" s="11" t="str">
        <f>IF(Tabla134[[#This Row],[Item Weight]]&lt;$U$12,"Poco Peso",IF(Tabla134[[#This Row],[Item Weight]]&lt;$U$13,"Peso Medio","Peso Alto"))</f>
        <v>Peso Medio</v>
      </c>
      <c r="M4520" s="7">
        <v>12.3</v>
      </c>
      <c r="N4520" s="11">
        <f>IF(Tabla134[[#This Row],[Item Weight (Nulos)]]="",VLOOKUP(Tabla134[[#This Row],[Item Identifier]],'Tabla para Nulos'!$A$3:$B$1563,2,FALSE),Tabla134[[#This Row],[Item Weight (Nulos)]])</f>
        <v>12.3</v>
      </c>
      <c r="O4520" s="11" t="str">
        <f>IF(Tabla134[[#This Row],[Item Visibility]]&lt;$U$15,"Poca visibilidad",IF(Tabla134[[#This Row],[Item Visibility]]&lt;$U$16,"Visibilidad media","Mayor visibilidad"))</f>
        <v>Visibilidad media</v>
      </c>
      <c r="P4520" s="11" t="str">
        <f>IF(Tabla134[[#This Row],[Rating]]&lt;2,"Muy Malo",IF(Tabla134[[#This Row],[Rating]]&lt;3,"Malo",IF(Tabla134[[#This Row],[Rating]]&lt;4,"Regular",IF(Tabla134[[#This Row],[Rating]]&lt;5,"Bueno","Excelente"))))</f>
        <v>Regular</v>
      </c>
    </row>
    <row r="4521" spans="1:16" x14ac:dyDescent="0.2">
      <c r="A4521" s="7" t="s">
        <v>124</v>
      </c>
      <c r="B4521" s="7" t="s">
        <v>243</v>
      </c>
      <c r="C4521" s="7" t="s">
        <v>71</v>
      </c>
      <c r="D4521" s="8">
        <v>2011</v>
      </c>
      <c r="E4521" s="7" t="s">
        <v>703</v>
      </c>
      <c r="F4521" s="7" t="s">
        <v>2</v>
      </c>
      <c r="G4521" s="7" t="s">
        <v>1</v>
      </c>
      <c r="H4521" s="7" t="s">
        <v>1621</v>
      </c>
      <c r="I4521" s="9">
        <v>2.3465590000000001E-2</v>
      </c>
      <c r="J4521" s="10">
        <v>35.219000000000001</v>
      </c>
      <c r="K4521" s="11">
        <v>3.7</v>
      </c>
      <c r="L4521" s="11" t="str">
        <f>IF(Tabla134[[#This Row],[Item Weight]]&lt;$U$12,"Poco Peso",IF(Tabla134[[#This Row],[Item Weight]]&lt;$U$13,"Peso Medio","Peso Alto"))</f>
        <v>Peso Medio</v>
      </c>
      <c r="M4521" s="7">
        <v>15.35</v>
      </c>
      <c r="N4521" s="11">
        <f>IF(Tabla134[[#This Row],[Item Weight (Nulos)]]="",VLOOKUP(Tabla134[[#This Row],[Item Identifier]],'Tabla para Nulos'!$A$3:$B$1563,2,FALSE),Tabla134[[#This Row],[Item Weight (Nulos)]])</f>
        <v>15.35</v>
      </c>
      <c r="O4521" s="11" t="str">
        <f>IF(Tabla134[[#This Row],[Item Visibility]]&lt;$U$15,"Poca visibilidad",IF(Tabla134[[#This Row],[Item Visibility]]&lt;$U$16,"Visibilidad media","Mayor visibilidad"))</f>
        <v>Poca visibilidad</v>
      </c>
      <c r="P4521" s="11" t="str">
        <f>IF(Tabla134[[#This Row],[Rating]]&lt;2,"Muy Malo",IF(Tabla134[[#This Row],[Rating]]&lt;3,"Malo",IF(Tabla134[[#This Row],[Rating]]&lt;4,"Regular",IF(Tabla134[[#This Row],[Rating]]&lt;5,"Bueno","Excelente"))))</f>
        <v>Regular</v>
      </c>
    </row>
    <row r="4522" spans="1:16" x14ac:dyDescent="0.2">
      <c r="A4522" s="7" t="s">
        <v>124</v>
      </c>
      <c r="B4522" s="7" t="s">
        <v>1531</v>
      </c>
      <c r="C4522" s="7" t="s">
        <v>10</v>
      </c>
      <c r="D4522" s="8">
        <v>2011</v>
      </c>
      <c r="E4522" s="7" t="s">
        <v>703</v>
      </c>
      <c r="F4522" s="7" t="s">
        <v>2</v>
      </c>
      <c r="G4522" s="7" t="s">
        <v>1</v>
      </c>
      <c r="H4522" s="7" t="s">
        <v>1621</v>
      </c>
      <c r="I4522" s="9">
        <v>3.6159635000000002E-2</v>
      </c>
      <c r="J4522" s="10">
        <v>110.72280000000001</v>
      </c>
      <c r="K4522" s="11">
        <v>3.7</v>
      </c>
      <c r="L4522" s="11" t="str">
        <f>IF(Tabla134[[#This Row],[Item Weight]]&lt;$U$12,"Poco Peso",IF(Tabla134[[#This Row],[Item Weight]]&lt;$U$13,"Peso Medio","Peso Alto"))</f>
        <v>Poco Peso</v>
      </c>
      <c r="M4522" s="7">
        <v>8.7750000000000004</v>
      </c>
      <c r="N4522" s="11">
        <f>IF(Tabla134[[#This Row],[Item Weight (Nulos)]]="",VLOOKUP(Tabla134[[#This Row],[Item Identifier]],'Tabla para Nulos'!$A$3:$B$1563,2,FALSE),Tabla134[[#This Row],[Item Weight (Nulos)]])</f>
        <v>8.7750000000000004</v>
      </c>
      <c r="O4522" s="11" t="str">
        <f>IF(Tabla134[[#This Row],[Item Visibility]]&lt;$U$15,"Poca visibilidad",IF(Tabla134[[#This Row],[Item Visibility]]&lt;$U$16,"Visibilidad media","Mayor visibilidad"))</f>
        <v>Visibilidad media</v>
      </c>
      <c r="P4522" s="11" t="str">
        <f>IF(Tabla134[[#This Row],[Rating]]&lt;2,"Muy Malo",IF(Tabla134[[#This Row],[Rating]]&lt;3,"Malo",IF(Tabla134[[#This Row],[Rating]]&lt;4,"Regular",IF(Tabla134[[#This Row],[Rating]]&lt;5,"Bueno","Excelente"))))</f>
        <v>Regular</v>
      </c>
    </row>
    <row r="4523" spans="1:16" x14ac:dyDescent="0.2">
      <c r="A4523" s="7" t="s">
        <v>124</v>
      </c>
      <c r="B4523" s="7" t="s">
        <v>200</v>
      </c>
      <c r="C4523" s="7" t="s">
        <v>4</v>
      </c>
      <c r="D4523" s="8">
        <v>2011</v>
      </c>
      <c r="E4523" s="7" t="s">
        <v>703</v>
      </c>
      <c r="F4523" s="7" t="s">
        <v>2</v>
      </c>
      <c r="G4523" s="7" t="s">
        <v>1</v>
      </c>
      <c r="H4523" s="7" t="s">
        <v>1621</v>
      </c>
      <c r="I4523" s="9">
        <v>0.162462044</v>
      </c>
      <c r="J4523" s="10">
        <v>117.64919999999999</v>
      </c>
      <c r="K4523" s="11">
        <v>3.7</v>
      </c>
      <c r="L4523" s="11" t="str">
        <f>IF(Tabla134[[#This Row],[Item Weight]]&lt;$U$12,"Poco Peso",IF(Tabla134[[#This Row],[Item Weight]]&lt;$U$13,"Peso Medio","Peso Alto"))</f>
        <v>Peso Medio</v>
      </c>
      <c r="M4523" s="7">
        <v>15.2</v>
      </c>
      <c r="N4523" s="11">
        <f>IF(Tabla134[[#This Row],[Item Weight (Nulos)]]="",VLOOKUP(Tabla134[[#This Row],[Item Identifier]],'Tabla para Nulos'!$A$3:$B$1563,2,FALSE),Tabla134[[#This Row],[Item Weight (Nulos)]])</f>
        <v>15.2</v>
      </c>
      <c r="O4523" s="11" t="str">
        <f>IF(Tabla134[[#This Row],[Item Visibility]]&lt;$U$15,"Poca visibilidad",IF(Tabla134[[#This Row],[Item Visibility]]&lt;$U$16,"Visibilidad media","Mayor visibilidad"))</f>
        <v>Mayor visibilidad</v>
      </c>
      <c r="P4523" s="11" t="str">
        <f>IF(Tabla134[[#This Row],[Rating]]&lt;2,"Muy Malo",IF(Tabla134[[#This Row],[Rating]]&lt;3,"Malo",IF(Tabla134[[#This Row],[Rating]]&lt;4,"Regular",IF(Tabla134[[#This Row],[Rating]]&lt;5,"Bueno","Excelente"))))</f>
        <v>Regular</v>
      </c>
    </row>
    <row r="4524" spans="1:16" x14ac:dyDescent="0.2">
      <c r="A4524" s="7" t="s">
        <v>124</v>
      </c>
      <c r="B4524" s="7" t="s">
        <v>1414</v>
      </c>
      <c r="C4524" s="7" t="s">
        <v>171</v>
      </c>
      <c r="D4524" s="8">
        <v>2011</v>
      </c>
      <c r="E4524" s="7" t="s">
        <v>703</v>
      </c>
      <c r="F4524" s="7" t="s">
        <v>2</v>
      </c>
      <c r="G4524" s="7" t="s">
        <v>1</v>
      </c>
      <c r="H4524" s="7" t="s">
        <v>1621</v>
      </c>
      <c r="I4524" s="9">
        <v>6.1330520999999999E-2</v>
      </c>
      <c r="J4524" s="10">
        <v>178.73179999999999</v>
      </c>
      <c r="K4524" s="11">
        <v>3.7</v>
      </c>
      <c r="L4524" s="11" t="str">
        <f>IF(Tabla134[[#This Row],[Item Weight]]&lt;$U$12,"Poco Peso",IF(Tabla134[[#This Row],[Item Weight]]&lt;$U$13,"Peso Medio","Peso Alto"))</f>
        <v>Peso Medio</v>
      </c>
      <c r="M4524" s="7">
        <v>16.5</v>
      </c>
      <c r="N4524" s="11">
        <f>IF(Tabla134[[#This Row],[Item Weight (Nulos)]]="",VLOOKUP(Tabla134[[#This Row],[Item Identifier]],'Tabla para Nulos'!$A$3:$B$1563,2,FALSE),Tabla134[[#This Row],[Item Weight (Nulos)]])</f>
        <v>16.5</v>
      </c>
      <c r="O4524" s="11" t="str">
        <f>IF(Tabla134[[#This Row],[Item Visibility]]&lt;$U$15,"Poca visibilidad",IF(Tabla134[[#This Row],[Item Visibility]]&lt;$U$16,"Visibilidad media","Mayor visibilidad"))</f>
        <v>Visibilidad media</v>
      </c>
      <c r="P4524" s="11" t="str">
        <f>IF(Tabla134[[#This Row],[Rating]]&lt;2,"Muy Malo",IF(Tabla134[[#This Row],[Rating]]&lt;3,"Malo",IF(Tabla134[[#This Row],[Rating]]&lt;4,"Regular",IF(Tabla134[[#This Row],[Rating]]&lt;5,"Bueno","Excelente"))))</f>
        <v>Regular</v>
      </c>
    </row>
    <row r="4525" spans="1:16" x14ac:dyDescent="0.2">
      <c r="A4525" s="7" t="s">
        <v>124</v>
      </c>
      <c r="B4525" s="7" t="s">
        <v>1530</v>
      </c>
      <c r="C4525" s="7" t="s">
        <v>171</v>
      </c>
      <c r="D4525" s="8">
        <v>2011</v>
      </c>
      <c r="E4525" s="7" t="s">
        <v>703</v>
      </c>
      <c r="F4525" s="7" t="s">
        <v>2</v>
      </c>
      <c r="G4525" s="7" t="s">
        <v>528</v>
      </c>
      <c r="H4525" s="7" t="s">
        <v>1621</v>
      </c>
      <c r="I4525" s="9">
        <v>0.12973174700000001</v>
      </c>
      <c r="J4525" s="10">
        <v>196.21100000000001</v>
      </c>
      <c r="K4525" s="11">
        <v>3.7</v>
      </c>
      <c r="L4525" s="11" t="str">
        <f>IF(Tabla134[[#This Row],[Item Weight]]&lt;$U$12,"Poco Peso",IF(Tabla134[[#This Row],[Item Weight]]&lt;$U$13,"Peso Medio","Peso Alto"))</f>
        <v>Peso Alto</v>
      </c>
      <c r="M4525" s="7">
        <v>19.2</v>
      </c>
      <c r="N4525" s="11">
        <f>IF(Tabla134[[#This Row],[Item Weight (Nulos)]]="",VLOOKUP(Tabla134[[#This Row],[Item Identifier]],'Tabla para Nulos'!$A$3:$B$1563,2,FALSE),Tabla134[[#This Row],[Item Weight (Nulos)]])</f>
        <v>19.2</v>
      </c>
      <c r="O4525" s="11" t="str">
        <f>IF(Tabla134[[#This Row],[Item Visibility]]&lt;$U$15,"Poca visibilidad",IF(Tabla134[[#This Row],[Item Visibility]]&lt;$U$16,"Visibilidad media","Mayor visibilidad"))</f>
        <v>Mayor visibilidad</v>
      </c>
      <c r="P4525" s="11" t="str">
        <f>IF(Tabla134[[#This Row],[Rating]]&lt;2,"Muy Malo",IF(Tabla134[[#This Row],[Rating]]&lt;3,"Malo",IF(Tabla134[[#This Row],[Rating]]&lt;4,"Regular",IF(Tabla134[[#This Row],[Rating]]&lt;5,"Bueno","Excelente"))))</f>
        <v>Regular</v>
      </c>
    </row>
    <row r="4526" spans="1:16" x14ac:dyDescent="0.2">
      <c r="A4526" s="7" t="s">
        <v>124</v>
      </c>
      <c r="B4526" s="7" t="s">
        <v>1467</v>
      </c>
      <c r="C4526" s="7" t="s">
        <v>14</v>
      </c>
      <c r="D4526" s="8">
        <v>2011</v>
      </c>
      <c r="E4526" s="7" t="s">
        <v>703</v>
      </c>
      <c r="F4526" s="7" t="s">
        <v>2</v>
      </c>
      <c r="G4526" s="7" t="s">
        <v>528</v>
      </c>
      <c r="H4526" s="7" t="s">
        <v>1621</v>
      </c>
      <c r="I4526" s="9">
        <v>8.6145867000000001E-2</v>
      </c>
      <c r="J4526" s="10">
        <v>258.36200000000002</v>
      </c>
      <c r="K4526" s="11">
        <v>3.7</v>
      </c>
      <c r="L4526" s="11" t="str">
        <f>IF(Tabla134[[#This Row],[Item Weight]]&lt;$U$12,"Poco Peso",IF(Tabla134[[#This Row],[Item Weight]]&lt;$U$13,"Peso Medio","Peso Alto"))</f>
        <v>Peso Medio</v>
      </c>
      <c r="M4526" s="7">
        <v>9.6</v>
      </c>
      <c r="N4526" s="11">
        <f>IF(Tabla134[[#This Row],[Item Weight (Nulos)]]="",VLOOKUP(Tabla134[[#This Row],[Item Identifier]],'Tabla para Nulos'!$A$3:$B$1563,2,FALSE),Tabla134[[#This Row],[Item Weight (Nulos)]])</f>
        <v>9.6</v>
      </c>
      <c r="O4526" s="11" t="str">
        <f>IF(Tabla134[[#This Row],[Item Visibility]]&lt;$U$15,"Poca visibilidad",IF(Tabla134[[#This Row],[Item Visibility]]&lt;$U$16,"Visibilidad media","Mayor visibilidad"))</f>
        <v>Visibilidad media</v>
      </c>
      <c r="P4526" s="11" t="str">
        <f>IF(Tabla134[[#This Row],[Rating]]&lt;2,"Muy Malo",IF(Tabla134[[#This Row],[Rating]]&lt;3,"Malo",IF(Tabla134[[#This Row],[Rating]]&lt;4,"Regular",IF(Tabla134[[#This Row],[Rating]]&lt;5,"Bueno","Excelente"))))</f>
        <v>Regular</v>
      </c>
    </row>
    <row r="4527" spans="1:16" x14ac:dyDescent="0.2">
      <c r="A4527" s="7" t="s">
        <v>124</v>
      </c>
      <c r="B4527" s="7" t="s">
        <v>409</v>
      </c>
      <c r="C4527" s="7" t="s">
        <v>14</v>
      </c>
      <c r="D4527" s="8">
        <v>2011</v>
      </c>
      <c r="E4527" s="7" t="s">
        <v>703</v>
      </c>
      <c r="F4527" s="7" t="s">
        <v>2</v>
      </c>
      <c r="G4527" s="7" t="s">
        <v>528</v>
      </c>
      <c r="H4527" s="7" t="s">
        <v>1621</v>
      </c>
      <c r="I4527" s="9">
        <v>3.4427577000000001E-2</v>
      </c>
      <c r="J4527" s="10">
        <v>146.67339999999999</v>
      </c>
      <c r="K4527" s="11">
        <v>3.7</v>
      </c>
      <c r="L4527" s="11" t="str">
        <f>IF(Tabla134[[#This Row],[Item Weight]]&lt;$U$12,"Poco Peso",IF(Tabla134[[#This Row],[Item Weight]]&lt;$U$13,"Peso Medio","Peso Alto"))</f>
        <v>Peso Medio</v>
      </c>
      <c r="M4527" s="7">
        <v>12.1</v>
      </c>
      <c r="N4527" s="11">
        <f>IF(Tabla134[[#This Row],[Item Weight (Nulos)]]="",VLOOKUP(Tabla134[[#This Row],[Item Identifier]],'Tabla para Nulos'!$A$3:$B$1563,2,FALSE),Tabla134[[#This Row],[Item Weight (Nulos)]])</f>
        <v>12.1</v>
      </c>
      <c r="O4527" s="11" t="str">
        <f>IF(Tabla134[[#This Row],[Item Visibility]]&lt;$U$15,"Poca visibilidad",IF(Tabla134[[#This Row],[Item Visibility]]&lt;$U$16,"Visibilidad media","Mayor visibilidad"))</f>
        <v>Visibilidad media</v>
      </c>
      <c r="P4527" s="11" t="str">
        <f>IF(Tabla134[[#This Row],[Rating]]&lt;2,"Muy Malo",IF(Tabla134[[#This Row],[Rating]]&lt;3,"Malo",IF(Tabla134[[#This Row],[Rating]]&lt;4,"Regular",IF(Tabla134[[#This Row],[Rating]]&lt;5,"Bueno","Excelente"))))</f>
        <v>Regular</v>
      </c>
    </row>
    <row r="4528" spans="1:16" x14ac:dyDescent="0.2">
      <c r="A4528" s="7" t="s">
        <v>6</v>
      </c>
      <c r="B4528" s="7" t="s">
        <v>1529</v>
      </c>
      <c r="C4528" s="7" t="s">
        <v>17</v>
      </c>
      <c r="D4528" s="8">
        <v>2011</v>
      </c>
      <c r="E4528" s="7" t="s">
        <v>703</v>
      </c>
      <c r="F4528" s="7" t="s">
        <v>2</v>
      </c>
      <c r="G4528" s="7" t="s">
        <v>528</v>
      </c>
      <c r="H4528" s="7" t="s">
        <v>1621</v>
      </c>
      <c r="I4528" s="9">
        <v>0.121174241</v>
      </c>
      <c r="J4528" s="10">
        <v>47.869199999999999</v>
      </c>
      <c r="K4528" s="11">
        <v>3.7</v>
      </c>
      <c r="L4528" s="11" t="str">
        <f>IF(Tabla134[[#This Row],[Item Weight]]&lt;$U$12,"Poco Peso",IF(Tabla134[[#This Row],[Item Weight]]&lt;$U$13,"Peso Medio","Peso Alto"))</f>
        <v>Peso Medio</v>
      </c>
      <c r="M4528" s="7">
        <v>12.35</v>
      </c>
      <c r="N4528" s="11">
        <f>IF(Tabla134[[#This Row],[Item Weight (Nulos)]]="",VLOOKUP(Tabla134[[#This Row],[Item Identifier]],'Tabla para Nulos'!$A$3:$B$1563,2,FALSE),Tabla134[[#This Row],[Item Weight (Nulos)]])</f>
        <v>12.35</v>
      </c>
      <c r="O4528" s="11" t="str">
        <f>IF(Tabla134[[#This Row],[Item Visibility]]&lt;$U$15,"Poca visibilidad",IF(Tabla134[[#This Row],[Item Visibility]]&lt;$U$16,"Visibilidad media","Mayor visibilidad"))</f>
        <v>Mayor visibilidad</v>
      </c>
      <c r="P4528" s="11" t="str">
        <f>IF(Tabla134[[#This Row],[Rating]]&lt;2,"Muy Malo",IF(Tabla134[[#This Row],[Rating]]&lt;3,"Malo",IF(Tabla134[[#This Row],[Rating]]&lt;4,"Regular",IF(Tabla134[[#This Row],[Rating]]&lt;5,"Bueno","Excelente"))))</f>
        <v>Regular</v>
      </c>
    </row>
    <row r="4529" spans="1:16" x14ac:dyDescent="0.2">
      <c r="A4529" s="7" t="s">
        <v>6</v>
      </c>
      <c r="B4529" s="7" t="s">
        <v>88</v>
      </c>
      <c r="C4529" s="7" t="s">
        <v>17</v>
      </c>
      <c r="D4529" s="8">
        <v>2011</v>
      </c>
      <c r="E4529" s="7" t="s">
        <v>703</v>
      </c>
      <c r="F4529" s="7" t="s">
        <v>2</v>
      </c>
      <c r="G4529" s="7" t="s">
        <v>528</v>
      </c>
      <c r="H4529" s="7" t="s">
        <v>1621</v>
      </c>
      <c r="I4529" s="9">
        <v>7.1335394999999996E-2</v>
      </c>
      <c r="J4529" s="10">
        <v>120.37820000000001</v>
      </c>
      <c r="K4529" s="11">
        <v>3.7</v>
      </c>
      <c r="L4529" s="11" t="str">
        <f>IF(Tabla134[[#This Row],[Item Weight]]&lt;$U$12,"Poco Peso",IF(Tabla134[[#This Row],[Item Weight]]&lt;$U$13,"Peso Medio","Peso Alto"))</f>
        <v>Peso Medio</v>
      </c>
      <c r="M4529" s="7">
        <v>16.7</v>
      </c>
      <c r="N4529" s="11">
        <f>IF(Tabla134[[#This Row],[Item Weight (Nulos)]]="",VLOOKUP(Tabla134[[#This Row],[Item Identifier]],'Tabla para Nulos'!$A$3:$B$1563,2,FALSE),Tabla134[[#This Row],[Item Weight (Nulos)]])</f>
        <v>16.7</v>
      </c>
      <c r="O4529" s="11" t="str">
        <f>IF(Tabla134[[#This Row],[Item Visibility]]&lt;$U$15,"Poca visibilidad",IF(Tabla134[[#This Row],[Item Visibility]]&lt;$U$16,"Visibilidad media","Mayor visibilidad"))</f>
        <v>Visibilidad media</v>
      </c>
      <c r="P4529" s="11" t="str">
        <f>IF(Tabla134[[#This Row],[Rating]]&lt;2,"Muy Malo",IF(Tabla134[[#This Row],[Rating]]&lt;3,"Malo",IF(Tabla134[[#This Row],[Rating]]&lt;4,"Regular",IF(Tabla134[[#This Row],[Rating]]&lt;5,"Bueno","Excelente"))))</f>
        <v>Regular</v>
      </c>
    </row>
    <row r="4530" spans="1:16" x14ac:dyDescent="0.2">
      <c r="A4530" s="7" t="s">
        <v>6</v>
      </c>
      <c r="B4530" s="7" t="s">
        <v>969</v>
      </c>
      <c r="C4530" s="7" t="s">
        <v>10</v>
      </c>
      <c r="D4530" s="8">
        <v>2011</v>
      </c>
      <c r="E4530" s="7" t="s">
        <v>703</v>
      </c>
      <c r="F4530" s="7" t="s">
        <v>2</v>
      </c>
      <c r="G4530" s="7" t="s">
        <v>528</v>
      </c>
      <c r="H4530" s="7" t="s">
        <v>1621</v>
      </c>
      <c r="I4530" s="9">
        <v>7.5291576999999998E-2</v>
      </c>
      <c r="J4530" s="10">
        <v>119.1808</v>
      </c>
      <c r="K4530" s="11">
        <v>3.7</v>
      </c>
      <c r="L4530" s="11" t="str">
        <f>IF(Tabla134[[#This Row],[Item Weight]]&lt;$U$12,"Poco Peso",IF(Tabla134[[#This Row],[Item Weight]]&lt;$U$13,"Peso Medio","Peso Alto"))</f>
        <v>Peso Medio</v>
      </c>
      <c r="M4530" s="7">
        <v>10.195</v>
      </c>
      <c r="N4530" s="11">
        <f>IF(Tabla134[[#This Row],[Item Weight (Nulos)]]="",VLOOKUP(Tabla134[[#This Row],[Item Identifier]],'Tabla para Nulos'!$A$3:$B$1563,2,FALSE),Tabla134[[#This Row],[Item Weight (Nulos)]])</f>
        <v>10.195</v>
      </c>
      <c r="O4530" s="11" t="str">
        <f>IF(Tabla134[[#This Row],[Item Visibility]]&lt;$U$15,"Poca visibilidad",IF(Tabla134[[#This Row],[Item Visibility]]&lt;$U$16,"Visibilidad media","Mayor visibilidad"))</f>
        <v>Visibilidad media</v>
      </c>
      <c r="P4530" s="11" t="str">
        <f>IF(Tabla134[[#This Row],[Rating]]&lt;2,"Muy Malo",IF(Tabla134[[#This Row],[Rating]]&lt;3,"Malo",IF(Tabla134[[#This Row],[Rating]]&lt;4,"Regular",IF(Tabla134[[#This Row],[Rating]]&lt;5,"Bueno","Excelente"))))</f>
        <v>Regular</v>
      </c>
    </row>
    <row r="4531" spans="1:16" x14ac:dyDescent="0.2">
      <c r="A4531" s="7" t="s">
        <v>6</v>
      </c>
      <c r="B4531" s="7" t="s">
        <v>1122</v>
      </c>
      <c r="C4531" s="7" t="s">
        <v>47</v>
      </c>
      <c r="D4531" s="8">
        <v>2011</v>
      </c>
      <c r="E4531" s="7" t="s">
        <v>703</v>
      </c>
      <c r="F4531" s="7" t="s">
        <v>2</v>
      </c>
      <c r="G4531" s="7" t="s">
        <v>528</v>
      </c>
      <c r="H4531" s="7" t="s">
        <v>1621</v>
      </c>
      <c r="I4531" s="9">
        <v>7.1440117999999997E-2</v>
      </c>
      <c r="J4531" s="10">
        <v>182.29499999999999</v>
      </c>
      <c r="K4531" s="11">
        <v>3.7</v>
      </c>
      <c r="L4531" s="11" t="str">
        <f>IF(Tabla134[[#This Row],[Item Weight]]&lt;$U$12,"Poco Peso",IF(Tabla134[[#This Row],[Item Weight]]&lt;$U$13,"Peso Medio","Peso Alto"))</f>
        <v>Peso Medio</v>
      </c>
      <c r="M4531" s="7">
        <v>12.15</v>
      </c>
      <c r="N4531" s="11">
        <f>IF(Tabla134[[#This Row],[Item Weight (Nulos)]]="",VLOOKUP(Tabla134[[#This Row],[Item Identifier]],'Tabla para Nulos'!$A$3:$B$1563,2,FALSE),Tabla134[[#This Row],[Item Weight (Nulos)]])</f>
        <v>12.15</v>
      </c>
      <c r="O4531" s="11" t="str">
        <f>IF(Tabla134[[#This Row],[Item Visibility]]&lt;$U$15,"Poca visibilidad",IF(Tabla134[[#This Row],[Item Visibility]]&lt;$U$16,"Visibilidad media","Mayor visibilidad"))</f>
        <v>Visibilidad media</v>
      </c>
      <c r="P4531" s="11" t="str">
        <f>IF(Tabla134[[#This Row],[Rating]]&lt;2,"Muy Malo",IF(Tabla134[[#This Row],[Rating]]&lt;3,"Malo",IF(Tabla134[[#This Row],[Rating]]&lt;4,"Regular",IF(Tabla134[[#This Row],[Rating]]&lt;5,"Bueno","Excelente"))))</f>
        <v>Regular</v>
      </c>
    </row>
    <row r="4532" spans="1:16" x14ac:dyDescent="0.2">
      <c r="A4532" s="7" t="s">
        <v>21</v>
      </c>
      <c r="B4532" s="7" t="s">
        <v>1049</v>
      </c>
      <c r="C4532" s="7" t="s">
        <v>28</v>
      </c>
      <c r="D4532" s="8">
        <v>2011</v>
      </c>
      <c r="E4532" s="7" t="s">
        <v>703</v>
      </c>
      <c r="F4532" s="7" t="s">
        <v>2</v>
      </c>
      <c r="G4532" s="7" t="s">
        <v>702</v>
      </c>
      <c r="H4532" s="7" t="s">
        <v>1621</v>
      </c>
      <c r="I4532" s="9">
        <v>4.7740129999999999E-2</v>
      </c>
      <c r="J4532" s="10">
        <v>195.0136</v>
      </c>
      <c r="K4532" s="11">
        <v>3.7</v>
      </c>
      <c r="L4532" s="11" t="str">
        <f>IF(Tabla134[[#This Row],[Item Weight]]&lt;$U$12,"Poco Peso",IF(Tabla134[[#This Row],[Item Weight]]&lt;$U$13,"Peso Medio","Peso Alto"))</f>
        <v>Peso Medio</v>
      </c>
      <c r="M4532" s="7">
        <v>9.3000000000000007</v>
      </c>
      <c r="N4532" s="11">
        <f>IF(Tabla134[[#This Row],[Item Weight (Nulos)]]="",VLOOKUP(Tabla134[[#This Row],[Item Identifier]],'Tabla para Nulos'!$A$3:$B$1563,2,FALSE),Tabla134[[#This Row],[Item Weight (Nulos)]])</f>
        <v>9.3000000000000007</v>
      </c>
      <c r="O4532" s="11" t="str">
        <f>IF(Tabla134[[#This Row],[Item Visibility]]&lt;$U$15,"Poca visibilidad",IF(Tabla134[[#This Row],[Item Visibility]]&lt;$U$16,"Visibilidad media","Mayor visibilidad"))</f>
        <v>Visibilidad media</v>
      </c>
      <c r="P4532" s="11" t="str">
        <f>IF(Tabla134[[#This Row],[Rating]]&lt;2,"Muy Malo",IF(Tabla134[[#This Row],[Rating]]&lt;3,"Malo",IF(Tabla134[[#This Row],[Rating]]&lt;4,"Regular",IF(Tabla134[[#This Row],[Rating]]&lt;5,"Bueno","Excelente"))))</f>
        <v>Regular</v>
      </c>
    </row>
    <row r="4533" spans="1:16" x14ac:dyDescent="0.2">
      <c r="A4533" s="7" t="s">
        <v>124</v>
      </c>
      <c r="B4533" s="7" t="s">
        <v>1408</v>
      </c>
      <c r="C4533" s="7" t="s">
        <v>28</v>
      </c>
      <c r="D4533" s="8">
        <v>2014</v>
      </c>
      <c r="E4533" s="7" t="s">
        <v>529</v>
      </c>
      <c r="F4533" s="7" t="s">
        <v>2</v>
      </c>
      <c r="G4533" s="7" t="s">
        <v>528</v>
      </c>
      <c r="H4533" s="7" t="s">
        <v>7</v>
      </c>
      <c r="I4533" s="9">
        <v>7.7849003E-2</v>
      </c>
      <c r="J4533" s="10">
        <v>179.166</v>
      </c>
      <c r="K4533" s="11">
        <v>3.7</v>
      </c>
      <c r="L4533" s="11" t="str">
        <f>IF(Tabla134[[#This Row],[Item Weight]]&lt;$U$12,"Poco Peso",IF(Tabla134[[#This Row],[Item Weight]]&lt;$U$13,"Peso Medio","Peso Alto"))</f>
        <v>Peso Alto</v>
      </c>
      <c r="M4533" s="7">
        <v>19.7</v>
      </c>
      <c r="N4533" s="11">
        <f>IF(Tabla134[[#This Row],[Item Weight (Nulos)]]="",VLOOKUP(Tabla134[[#This Row],[Item Identifier]],'Tabla para Nulos'!$A$3:$B$1563,2,FALSE),Tabla134[[#This Row],[Item Weight (Nulos)]])</f>
        <v>19.7</v>
      </c>
      <c r="O4533" s="11" t="str">
        <f>IF(Tabla134[[#This Row],[Item Visibility]]&lt;$U$15,"Poca visibilidad",IF(Tabla134[[#This Row],[Item Visibility]]&lt;$U$16,"Visibilidad media","Mayor visibilidad"))</f>
        <v>Visibilidad media</v>
      </c>
      <c r="P4533" s="11" t="str">
        <f>IF(Tabla134[[#This Row],[Rating]]&lt;2,"Muy Malo",IF(Tabla134[[#This Row],[Rating]]&lt;3,"Malo",IF(Tabla134[[#This Row],[Rating]]&lt;4,"Regular",IF(Tabla134[[#This Row],[Rating]]&lt;5,"Bueno","Excelente"))))</f>
        <v>Regular</v>
      </c>
    </row>
    <row r="4534" spans="1:16" x14ac:dyDescent="0.2">
      <c r="A4534" s="7" t="s">
        <v>124</v>
      </c>
      <c r="B4534" s="7" t="s">
        <v>502</v>
      </c>
      <c r="C4534" s="7" t="s">
        <v>25</v>
      </c>
      <c r="D4534" s="8">
        <v>2014</v>
      </c>
      <c r="E4534" s="7" t="s">
        <v>529</v>
      </c>
      <c r="F4534" s="7" t="s">
        <v>2</v>
      </c>
      <c r="G4534" s="7" t="s">
        <v>528</v>
      </c>
      <c r="H4534" s="7" t="s">
        <v>7</v>
      </c>
      <c r="I4534" s="9">
        <v>5.0708743000000001E-2</v>
      </c>
      <c r="J4534" s="10">
        <v>123.4072</v>
      </c>
      <c r="K4534" s="11">
        <v>3.7</v>
      </c>
      <c r="L4534" s="11" t="str">
        <f>IF(Tabla134[[#This Row],[Item Weight]]&lt;$U$12,"Poco Peso",IF(Tabla134[[#This Row],[Item Weight]]&lt;$U$13,"Peso Medio","Peso Alto"))</f>
        <v>Poco Peso</v>
      </c>
      <c r="M4534" s="7">
        <v>7.5</v>
      </c>
      <c r="N4534" s="11">
        <f>IF(Tabla134[[#This Row],[Item Weight (Nulos)]]="",VLOOKUP(Tabla134[[#This Row],[Item Identifier]],'Tabla para Nulos'!$A$3:$B$1563,2,FALSE),Tabla134[[#This Row],[Item Weight (Nulos)]])</f>
        <v>7.5</v>
      </c>
      <c r="O4534" s="11" t="str">
        <f>IF(Tabla134[[#This Row],[Item Visibility]]&lt;$U$15,"Poca visibilidad",IF(Tabla134[[#This Row],[Item Visibility]]&lt;$U$16,"Visibilidad media","Mayor visibilidad"))</f>
        <v>Visibilidad media</v>
      </c>
      <c r="P4534" s="11" t="str">
        <f>IF(Tabla134[[#This Row],[Rating]]&lt;2,"Muy Malo",IF(Tabla134[[#This Row],[Rating]]&lt;3,"Malo",IF(Tabla134[[#This Row],[Rating]]&lt;4,"Regular",IF(Tabla134[[#This Row],[Rating]]&lt;5,"Bueno","Excelente"))))</f>
        <v>Regular</v>
      </c>
    </row>
    <row r="4535" spans="1:16" x14ac:dyDescent="0.2">
      <c r="A4535" s="7" t="s">
        <v>124</v>
      </c>
      <c r="B4535" s="7" t="s">
        <v>499</v>
      </c>
      <c r="C4535" s="7" t="s">
        <v>25</v>
      </c>
      <c r="D4535" s="8">
        <v>2014</v>
      </c>
      <c r="E4535" s="7" t="s">
        <v>529</v>
      </c>
      <c r="F4535" s="7" t="s">
        <v>2</v>
      </c>
      <c r="G4535" s="7" t="s">
        <v>528</v>
      </c>
      <c r="H4535" s="7" t="s">
        <v>7</v>
      </c>
      <c r="I4535" s="9">
        <v>0</v>
      </c>
      <c r="J4535" s="10">
        <v>46.537599999999998</v>
      </c>
      <c r="K4535" s="11">
        <v>3.7</v>
      </c>
      <c r="L4535" s="11" t="str">
        <f>IF(Tabla134[[#This Row],[Item Weight]]&lt;$U$12,"Poco Peso",IF(Tabla134[[#This Row],[Item Weight]]&lt;$U$13,"Peso Medio","Peso Alto"))</f>
        <v>Poco Peso</v>
      </c>
      <c r="M4535" s="7">
        <v>8.7100000000000009</v>
      </c>
      <c r="N4535" s="11">
        <f>IF(Tabla134[[#This Row],[Item Weight (Nulos)]]="",VLOOKUP(Tabla134[[#This Row],[Item Identifier]],'Tabla para Nulos'!$A$3:$B$1563,2,FALSE),Tabla134[[#This Row],[Item Weight (Nulos)]])</f>
        <v>8.7100000000000009</v>
      </c>
      <c r="O4535" s="11" t="str">
        <f>IF(Tabla134[[#This Row],[Item Visibility]]&lt;$U$15,"Poca visibilidad",IF(Tabla134[[#This Row],[Item Visibility]]&lt;$U$16,"Visibilidad media","Mayor visibilidad"))</f>
        <v>Poca visibilidad</v>
      </c>
      <c r="P4535" s="11" t="str">
        <f>IF(Tabla134[[#This Row],[Rating]]&lt;2,"Muy Malo",IF(Tabla134[[#This Row],[Rating]]&lt;3,"Malo",IF(Tabla134[[#This Row],[Rating]]&lt;4,"Regular",IF(Tabla134[[#This Row],[Rating]]&lt;5,"Bueno","Excelente"))))</f>
        <v>Regular</v>
      </c>
    </row>
    <row r="4536" spans="1:16" x14ac:dyDescent="0.2">
      <c r="A4536" s="7" t="s">
        <v>124</v>
      </c>
      <c r="B4536" s="7" t="s">
        <v>244</v>
      </c>
      <c r="C4536" s="7" t="s">
        <v>71</v>
      </c>
      <c r="D4536" s="8">
        <v>2014</v>
      </c>
      <c r="E4536" s="7" t="s">
        <v>529</v>
      </c>
      <c r="F4536" s="7" t="s">
        <v>2</v>
      </c>
      <c r="G4536" s="7" t="s">
        <v>528</v>
      </c>
      <c r="H4536" s="7" t="s">
        <v>7</v>
      </c>
      <c r="I4536" s="9">
        <v>0.119285634</v>
      </c>
      <c r="J4536" s="10">
        <v>247.4434</v>
      </c>
      <c r="K4536" s="11">
        <v>3.7</v>
      </c>
      <c r="L4536" s="11" t="str">
        <f>IF(Tabla134[[#This Row],[Item Weight]]&lt;$U$12,"Poco Peso",IF(Tabla134[[#This Row],[Item Weight]]&lt;$U$13,"Peso Medio","Peso Alto"))</f>
        <v>Peso Alto</v>
      </c>
      <c r="M4536" s="7">
        <v>17</v>
      </c>
      <c r="N4536" s="11">
        <f>IF(Tabla134[[#This Row],[Item Weight (Nulos)]]="",VLOOKUP(Tabla134[[#This Row],[Item Identifier]],'Tabla para Nulos'!$A$3:$B$1563,2,FALSE),Tabla134[[#This Row],[Item Weight (Nulos)]])</f>
        <v>17</v>
      </c>
      <c r="O4536" s="11" t="str">
        <f>IF(Tabla134[[#This Row],[Item Visibility]]&lt;$U$15,"Poca visibilidad",IF(Tabla134[[#This Row],[Item Visibility]]&lt;$U$16,"Visibilidad media","Mayor visibilidad"))</f>
        <v>Mayor visibilidad</v>
      </c>
      <c r="P4536" s="11" t="str">
        <f>IF(Tabla134[[#This Row],[Rating]]&lt;2,"Muy Malo",IF(Tabla134[[#This Row],[Rating]]&lt;3,"Malo",IF(Tabla134[[#This Row],[Rating]]&lt;4,"Regular",IF(Tabla134[[#This Row],[Rating]]&lt;5,"Bueno","Excelente"))))</f>
        <v>Regular</v>
      </c>
    </row>
    <row r="4537" spans="1:16" x14ac:dyDescent="0.2">
      <c r="A4537" s="7" t="s">
        <v>124</v>
      </c>
      <c r="B4537" s="7" t="s">
        <v>1033</v>
      </c>
      <c r="C4537" s="7" t="s">
        <v>71</v>
      </c>
      <c r="D4537" s="8">
        <v>2014</v>
      </c>
      <c r="E4537" s="7" t="s">
        <v>529</v>
      </c>
      <c r="F4537" s="7" t="s">
        <v>2</v>
      </c>
      <c r="G4537" s="7" t="s">
        <v>528</v>
      </c>
      <c r="H4537" s="7" t="s">
        <v>7</v>
      </c>
      <c r="I4537" s="9">
        <v>0.104591027</v>
      </c>
      <c r="J4537" s="10">
        <v>121.4072</v>
      </c>
      <c r="K4537" s="11">
        <v>3.7</v>
      </c>
      <c r="L4537" s="11" t="str">
        <f>IF(Tabla134[[#This Row],[Item Weight]]&lt;$U$12,"Poco Peso",IF(Tabla134[[#This Row],[Item Weight]]&lt;$U$13,"Peso Medio","Peso Alto"))</f>
        <v>Peso Alto</v>
      </c>
      <c r="M4537" s="7">
        <v>18.7</v>
      </c>
      <c r="N4537" s="11">
        <f>IF(Tabla134[[#This Row],[Item Weight (Nulos)]]="",VLOOKUP(Tabla134[[#This Row],[Item Identifier]],'Tabla para Nulos'!$A$3:$B$1563,2,FALSE),Tabla134[[#This Row],[Item Weight (Nulos)]])</f>
        <v>18.7</v>
      </c>
      <c r="O4537" s="11" t="str">
        <f>IF(Tabla134[[#This Row],[Item Visibility]]&lt;$U$15,"Poca visibilidad",IF(Tabla134[[#This Row],[Item Visibility]]&lt;$U$16,"Visibilidad media","Mayor visibilidad"))</f>
        <v>Mayor visibilidad</v>
      </c>
      <c r="P4537" s="11" t="str">
        <f>IF(Tabla134[[#This Row],[Rating]]&lt;2,"Muy Malo",IF(Tabla134[[#This Row],[Rating]]&lt;3,"Malo",IF(Tabla134[[#This Row],[Rating]]&lt;4,"Regular",IF(Tabla134[[#This Row],[Rating]]&lt;5,"Bueno","Excelente"))))</f>
        <v>Regular</v>
      </c>
    </row>
    <row r="4538" spans="1:16" x14ac:dyDescent="0.2">
      <c r="A4538" s="7" t="s">
        <v>124</v>
      </c>
      <c r="B4538" s="7" t="s">
        <v>222</v>
      </c>
      <c r="C4538" s="7" t="s">
        <v>10</v>
      </c>
      <c r="D4538" s="8">
        <v>2014</v>
      </c>
      <c r="E4538" s="7" t="s">
        <v>529</v>
      </c>
      <c r="F4538" s="7" t="s">
        <v>2</v>
      </c>
      <c r="G4538" s="7" t="s">
        <v>528</v>
      </c>
      <c r="H4538" s="7" t="s">
        <v>7</v>
      </c>
      <c r="I4538" s="9">
        <v>4.2930788999999997E-2</v>
      </c>
      <c r="J4538" s="10">
        <v>88.517200000000003</v>
      </c>
      <c r="K4538" s="11">
        <v>3.7</v>
      </c>
      <c r="L4538" s="11" t="str">
        <f>IF(Tabla134[[#This Row],[Item Weight]]&lt;$U$12,"Poco Peso",IF(Tabla134[[#This Row],[Item Weight]]&lt;$U$13,"Peso Medio","Peso Alto"))</f>
        <v>Peso Medio</v>
      </c>
      <c r="M4538" s="7">
        <v>9.3000000000000007</v>
      </c>
      <c r="N4538" s="11">
        <f>IF(Tabla134[[#This Row],[Item Weight (Nulos)]]="",VLOOKUP(Tabla134[[#This Row],[Item Identifier]],'Tabla para Nulos'!$A$3:$B$1563,2,FALSE),Tabla134[[#This Row],[Item Weight (Nulos)]])</f>
        <v>9.3000000000000007</v>
      </c>
      <c r="O4538" s="11" t="str">
        <f>IF(Tabla134[[#This Row],[Item Visibility]]&lt;$U$15,"Poca visibilidad",IF(Tabla134[[#This Row],[Item Visibility]]&lt;$U$16,"Visibilidad media","Mayor visibilidad"))</f>
        <v>Visibilidad media</v>
      </c>
      <c r="P4538" s="11" t="str">
        <f>IF(Tabla134[[#This Row],[Rating]]&lt;2,"Muy Malo",IF(Tabla134[[#This Row],[Rating]]&lt;3,"Malo",IF(Tabla134[[#This Row],[Rating]]&lt;4,"Regular",IF(Tabla134[[#This Row],[Rating]]&lt;5,"Bueno","Excelente"))))</f>
        <v>Regular</v>
      </c>
    </row>
    <row r="4539" spans="1:16" x14ac:dyDescent="0.2">
      <c r="A4539" s="7" t="s">
        <v>124</v>
      </c>
      <c r="B4539" s="7" t="s">
        <v>775</v>
      </c>
      <c r="C4539" s="7" t="s">
        <v>10</v>
      </c>
      <c r="D4539" s="8">
        <v>2014</v>
      </c>
      <c r="E4539" s="7" t="s">
        <v>529</v>
      </c>
      <c r="F4539" s="7" t="s">
        <v>2</v>
      </c>
      <c r="G4539" s="7" t="s">
        <v>528</v>
      </c>
      <c r="H4539" s="7" t="s">
        <v>7</v>
      </c>
      <c r="I4539" s="9">
        <v>7.2238195000000005E-2</v>
      </c>
      <c r="J4539" s="10">
        <v>47.503399999999999</v>
      </c>
      <c r="K4539" s="11">
        <v>3.7</v>
      </c>
      <c r="L4539" s="11" t="str">
        <f>IF(Tabla134[[#This Row],[Item Weight]]&lt;$U$12,"Poco Peso",IF(Tabla134[[#This Row],[Item Weight]]&lt;$U$13,"Peso Medio","Peso Alto"))</f>
        <v>Peso Medio</v>
      </c>
      <c r="M4539" s="7">
        <v>14.7</v>
      </c>
      <c r="N4539" s="11">
        <f>IF(Tabla134[[#This Row],[Item Weight (Nulos)]]="",VLOOKUP(Tabla134[[#This Row],[Item Identifier]],'Tabla para Nulos'!$A$3:$B$1563,2,FALSE),Tabla134[[#This Row],[Item Weight (Nulos)]])</f>
        <v>14.7</v>
      </c>
      <c r="O4539" s="11" t="str">
        <f>IF(Tabla134[[#This Row],[Item Visibility]]&lt;$U$15,"Poca visibilidad",IF(Tabla134[[#This Row],[Item Visibility]]&lt;$U$16,"Visibilidad media","Mayor visibilidad"))</f>
        <v>Visibilidad media</v>
      </c>
      <c r="P4539" s="11" t="str">
        <f>IF(Tabla134[[#This Row],[Rating]]&lt;2,"Muy Malo",IF(Tabla134[[#This Row],[Rating]]&lt;3,"Malo",IF(Tabla134[[#This Row],[Rating]]&lt;4,"Regular",IF(Tabla134[[#This Row],[Rating]]&lt;5,"Bueno","Excelente"))))</f>
        <v>Regular</v>
      </c>
    </row>
    <row r="4540" spans="1:16" x14ac:dyDescent="0.2">
      <c r="A4540" s="7" t="s">
        <v>124</v>
      </c>
      <c r="B4540" s="7" t="s">
        <v>1288</v>
      </c>
      <c r="C4540" s="7" t="s">
        <v>4</v>
      </c>
      <c r="D4540" s="8">
        <v>2014</v>
      </c>
      <c r="E4540" s="7" t="s">
        <v>529</v>
      </c>
      <c r="F4540" s="7" t="s">
        <v>2</v>
      </c>
      <c r="G4540" s="7" t="s">
        <v>528</v>
      </c>
      <c r="H4540" s="7" t="s">
        <v>7</v>
      </c>
      <c r="I4540" s="9">
        <v>5.0011057999999997E-2</v>
      </c>
      <c r="J4540" s="10">
        <v>126.7336</v>
      </c>
      <c r="K4540" s="11">
        <v>3.7</v>
      </c>
      <c r="L4540" s="11" t="str">
        <f>IF(Tabla134[[#This Row],[Item Weight]]&lt;$U$12,"Poco Peso",IF(Tabla134[[#This Row],[Item Weight]]&lt;$U$13,"Peso Medio","Peso Alto"))</f>
        <v>Poco Peso</v>
      </c>
      <c r="M4540" s="7">
        <v>8.76</v>
      </c>
      <c r="N4540" s="11">
        <f>IF(Tabla134[[#This Row],[Item Weight (Nulos)]]="",VLOOKUP(Tabla134[[#This Row],[Item Identifier]],'Tabla para Nulos'!$A$3:$B$1563,2,FALSE),Tabla134[[#This Row],[Item Weight (Nulos)]])</f>
        <v>8.76</v>
      </c>
      <c r="O4540" s="11" t="str">
        <f>IF(Tabla134[[#This Row],[Item Visibility]]&lt;$U$15,"Poca visibilidad",IF(Tabla134[[#This Row],[Item Visibility]]&lt;$U$16,"Visibilidad media","Mayor visibilidad"))</f>
        <v>Visibilidad media</v>
      </c>
      <c r="P4540" s="11" t="str">
        <f>IF(Tabla134[[#This Row],[Rating]]&lt;2,"Muy Malo",IF(Tabla134[[#This Row],[Rating]]&lt;3,"Malo",IF(Tabla134[[#This Row],[Rating]]&lt;4,"Regular",IF(Tabla134[[#This Row],[Rating]]&lt;5,"Bueno","Excelente"))))</f>
        <v>Regular</v>
      </c>
    </row>
    <row r="4541" spans="1:16" x14ac:dyDescent="0.2">
      <c r="A4541" s="7" t="s">
        <v>124</v>
      </c>
      <c r="B4541" s="7" t="s">
        <v>208</v>
      </c>
      <c r="C4541" s="7" t="s">
        <v>4</v>
      </c>
      <c r="D4541" s="8">
        <v>2014</v>
      </c>
      <c r="E4541" s="7" t="s">
        <v>529</v>
      </c>
      <c r="F4541" s="7" t="s">
        <v>2</v>
      </c>
      <c r="G4541" s="7" t="s">
        <v>528</v>
      </c>
      <c r="H4541" s="7" t="s">
        <v>7</v>
      </c>
      <c r="I4541" s="9">
        <v>5.4585372E-2</v>
      </c>
      <c r="J4541" s="10">
        <v>196.50839999999999</v>
      </c>
      <c r="K4541" s="11">
        <v>3.7</v>
      </c>
      <c r="L4541" s="11" t="str">
        <f>IF(Tabla134[[#This Row],[Item Weight]]&lt;$U$12,"Poco Peso",IF(Tabla134[[#This Row],[Item Weight]]&lt;$U$13,"Peso Medio","Peso Alto"))</f>
        <v>Peso Medio</v>
      </c>
      <c r="M4541" s="7">
        <v>10.1</v>
      </c>
      <c r="N4541" s="11">
        <f>IF(Tabla134[[#This Row],[Item Weight (Nulos)]]="",VLOOKUP(Tabla134[[#This Row],[Item Identifier]],'Tabla para Nulos'!$A$3:$B$1563,2,FALSE),Tabla134[[#This Row],[Item Weight (Nulos)]])</f>
        <v>10.1</v>
      </c>
      <c r="O4541" s="11" t="str">
        <f>IF(Tabla134[[#This Row],[Item Visibility]]&lt;$U$15,"Poca visibilidad",IF(Tabla134[[#This Row],[Item Visibility]]&lt;$U$16,"Visibilidad media","Mayor visibilidad"))</f>
        <v>Visibilidad media</v>
      </c>
      <c r="P4541" s="11" t="str">
        <f>IF(Tabla134[[#This Row],[Rating]]&lt;2,"Muy Malo",IF(Tabla134[[#This Row],[Rating]]&lt;3,"Malo",IF(Tabla134[[#This Row],[Rating]]&lt;4,"Regular",IF(Tabla134[[#This Row],[Rating]]&lt;5,"Bueno","Excelente"))))</f>
        <v>Regular</v>
      </c>
    </row>
    <row r="4542" spans="1:16" x14ac:dyDescent="0.2">
      <c r="A4542" s="7" t="s">
        <v>124</v>
      </c>
      <c r="B4542" s="7" t="s">
        <v>871</v>
      </c>
      <c r="C4542" s="7" t="s">
        <v>171</v>
      </c>
      <c r="D4542" s="8">
        <v>2014</v>
      </c>
      <c r="E4542" s="7" t="s">
        <v>529</v>
      </c>
      <c r="F4542" s="7" t="s">
        <v>2</v>
      </c>
      <c r="G4542" s="7" t="s">
        <v>528</v>
      </c>
      <c r="H4542" s="7" t="s">
        <v>7</v>
      </c>
      <c r="I4542" s="9">
        <v>9.2589916999999994E-2</v>
      </c>
      <c r="J4542" s="10">
        <v>159.56039999999999</v>
      </c>
      <c r="K4542" s="11">
        <v>3.7</v>
      </c>
      <c r="L4542" s="11" t="str">
        <f>IF(Tabla134[[#This Row],[Item Weight]]&lt;$U$12,"Poco Peso",IF(Tabla134[[#This Row],[Item Weight]]&lt;$U$13,"Peso Medio","Peso Alto"))</f>
        <v>Peso Medio</v>
      </c>
      <c r="M4542" s="7">
        <v>13.15</v>
      </c>
      <c r="N4542" s="11">
        <f>IF(Tabla134[[#This Row],[Item Weight (Nulos)]]="",VLOOKUP(Tabla134[[#This Row],[Item Identifier]],'Tabla para Nulos'!$A$3:$B$1563,2,FALSE),Tabla134[[#This Row],[Item Weight (Nulos)]])</f>
        <v>13.15</v>
      </c>
      <c r="O4542" s="11" t="str">
        <f>IF(Tabla134[[#This Row],[Item Visibility]]&lt;$U$15,"Poca visibilidad",IF(Tabla134[[#This Row],[Item Visibility]]&lt;$U$16,"Visibilidad media","Mayor visibilidad"))</f>
        <v>Visibilidad media</v>
      </c>
      <c r="P4542" s="11" t="str">
        <f>IF(Tabla134[[#This Row],[Rating]]&lt;2,"Muy Malo",IF(Tabla134[[#This Row],[Rating]]&lt;3,"Malo",IF(Tabla134[[#This Row],[Rating]]&lt;4,"Regular",IF(Tabla134[[#This Row],[Rating]]&lt;5,"Bueno","Excelente"))))</f>
        <v>Regular</v>
      </c>
    </row>
    <row r="4543" spans="1:16" x14ac:dyDescent="0.2">
      <c r="A4543" s="7" t="s">
        <v>124</v>
      </c>
      <c r="B4543" s="7" t="s">
        <v>1007</v>
      </c>
      <c r="C4543" s="7" t="s">
        <v>171</v>
      </c>
      <c r="D4543" s="8">
        <v>2014</v>
      </c>
      <c r="E4543" s="7" t="s">
        <v>529</v>
      </c>
      <c r="F4543" s="7" t="s">
        <v>2</v>
      </c>
      <c r="G4543" s="7" t="s">
        <v>528</v>
      </c>
      <c r="H4543" s="7" t="s">
        <v>7</v>
      </c>
      <c r="I4543" s="9">
        <v>4.0338009000000001E-2</v>
      </c>
      <c r="J4543" s="10">
        <v>246.71440000000001</v>
      </c>
      <c r="K4543" s="11">
        <v>3.7</v>
      </c>
      <c r="L4543" s="11" t="str">
        <f>IF(Tabla134[[#This Row],[Item Weight]]&lt;$U$12,"Poco Peso",IF(Tabla134[[#This Row],[Item Weight]]&lt;$U$13,"Peso Medio","Peso Alto"))</f>
        <v>Peso Alto</v>
      </c>
      <c r="M4543" s="7">
        <v>18.850000000000001</v>
      </c>
      <c r="N4543" s="11">
        <f>IF(Tabla134[[#This Row],[Item Weight (Nulos)]]="",VLOOKUP(Tabla134[[#This Row],[Item Identifier]],'Tabla para Nulos'!$A$3:$B$1563,2,FALSE),Tabla134[[#This Row],[Item Weight (Nulos)]])</f>
        <v>18.850000000000001</v>
      </c>
      <c r="O4543" s="11" t="str">
        <f>IF(Tabla134[[#This Row],[Item Visibility]]&lt;$U$15,"Poca visibilidad",IF(Tabla134[[#This Row],[Item Visibility]]&lt;$U$16,"Visibilidad media","Mayor visibilidad"))</f>
        <v>Visibilidad media</v>
      </c>
      <c r="P4543" s="11" t="str">
        <f>IF(Tabla134[[#This Row],[Rating]]&lt;2,"Muy Malo",IF(Tabla134[[#This Row],[Rating]]&lt;3,"Malo",IF(Tabla134[[#This Row],[Rating]]&lt;4,"Regular",IF(Tabla134[[#This Row],[Rating]]&lt;5,"Bueno","Excelente"))))</f>
        <v>Regular</v>
      </c>
    </row>
    <row r="4544" spans="1:16" x14ac:dyDescent="0.2">
      <c r="A4544" s="7" t="s">
        <v>124</v>
      </c>
      <c r="B4544" s="7" t="s">
        <v>867</v>
      </c>
      <c r="C4544" s="7" t="s">
        <v>171</v>
      </c>
      <c r="D4544" s="8">
        <v>2014</v>
      </c>
      <c r="E4544" s="7" t="s">
        <v>529</v>
      </c>
      <c r="F4544" s="7" t="s">
        <v>2</v>
      </c>
      <c r="G4544" s="7" t="s">
        <v>528</v>
      </c>
      <c r="H4544" s="7" t="s">
        <v>7</v>
      </c>
      <c r="I4544" s="9">
        <v>1.5711807000000001E-2</v>
      </c>
      <c r="J4544" s="10">
        <v>181.86080000000001</v>
      </c>
      <c r="K4544" s="11">
        <v>3.7</v>
      </c>
      <c r="L4544" s="11" t="str">
        <f>IF(Tabla134[[#This Row],[Item Weight]]&lt;$U$12,"Poco Peso",IF(Tabla134[[#This Row],[Item Weight]]&lt;$U$13,"Peso Medio","Peso Alto"))</f>
        <v>Peso Alto</v>
      </c>
      <c r="M4544" s="7">
        <v>19.5</v>
      </c>
      <c r="N4544" s="11">
        <f>IF(Tabla134[[#This Row],[Item Weight (Nulos)]]="",VLOOKUP(Tabla134[[#This Row],[Item Identifier]],'Tabla para Nulos'!$A$3:$B$1563,2,FALSE),Tabla134[[#This Row],[Item Weight (Nulos)]])</f>
        <v>19.5</v>
      </c>
      <c r="O4544" s="11" t="str">
        <f>IF(Tabla134[[#This Row],[Item Visibility]]&lt;$U$15,"Poca visibilidad",IF(Tabla134[[#This Row],[Item Visibility]]&lt;$U$16,"Visibilidad media","Mayor visibilidad"))</f>
        <v>Poca visibilidad</v>
      </c>
      <c r="P4544" s="11" t="str">
        <f>IF(Tabla134[[#This Row],[Rating]]&lt;2,"Muy Malo",IF(Tabla134[[#This Row],[Rating]]&lt;3,"Malo",IF(Tabla134[[#This Row],[Rating]]&lt;4,"Regular",IF(Tabla134[[#This Row],[Rating]]&lt;5,"Bueno","Excelente"))))</f>
        <v>Regular</v>
      </c>
    </row>
    <row r="4545" spans="1:16" x14ac:dyDescent="0.2">
      <c r="A4545" s="7" t="s">
        <v>124</v>
      </c>
      <c r="B4545" s="7" t="s">
        <v>197</v>
      </c>
      <c r="C4545" s="7" t="s">
        <v>171</v>
      </c>
      <c r="D4545" s="8">
        <v>2014</v>
      </c>
      <c r="E4545" s="7" t="s">
        <v>529</v>
      </c>
      <c r="F4545" s="7" t="s">
        <v>2</v>
      </c>
      <c r="G4545" s="7" t="s">
        <v>528</v>
      </c>
      <c r="H4545" s="7" t="s">
        <v>7</v>
      </c>
      <c r="I4545" s="9">
        <v>2.3931217000000001E-2</v>
      </c>
      <c r="J4545" s="10">
        <v>103.1964</v>
      </c>
      <c r="K4545" s="11">
        <v>3.7</v>
      </c>
      <c r="L4545" s="11" t="str">
        <f>IF(Tabla134[[#This Row],[Item Weight]]&lt;$U$12,"Poco Peso",IF(Tabla134[[#This Row],[Item Weight]]&lt;$U$13,"Peso Medio","Peso Alto"))</f>
        <v>Peso Alto</v>
      </c>
      <c r="M4545" s="7">
        <v>19.600000000000001</v>
      </c>
      <c r="N4545" s="11">
        <f>IF(Tabla134[[#This Row],[Item Weight (Nulos)]]="",VLOOKUP(Tabla134[[#This Row],[Item Identifier]],'Tabla para Nulos'!$A$3:$B$1563,2,FALSE),Tabla134[[#This Row],[Item Weight (Nulos)]])</f>
        <v>19.600000000000001</v>
      </c>
      <c r="O4545" s="11" t="str">
        <f>IF(Tabla134[[#This Row],[Item Visibility]]&lt;$U$15,"Poca visibilidad",IF(Tabla134[[#This Row],[Item Visibility]]&lt;$U$16,"Visibilidad media","Mayor visibilidad"))</f>
        <v>Poca visibilidad</v>
      </c>
      <c r="P4545" s="11" t="str">
        <f>IF(Tabla134[[#This Row],[Rating]]&lt;2,"Muy Malo",IF(Tabla134[[#This Row],[Rating]]&lt;3,"Malo",IF(Tabla134[[#This Row],[Rating]]&lt;4,"Regular",IF(Tabla134[[#This Row],[Rating]]&lt;5,"Bueno","Excelente"))))</f>
        <v>Regular</v>
      </c>
    </row>
    <row r="4546" spans="1:16" x14ac:dyDescent="0.2">
      <c r="A4546" s="7" t="s">
        <v>124</v>
      </c>
      <c r="B4546" s="7" t="s">
        <v>1528</v>
      </c>
      <c r="C4546" s="7" t="s">
        <v>163</v>
      </c>
      <c r="D4546" s="8">
        <v>2014</v>
      </c>
      <c r="E4546" s="7" t="s">
        <v>529</v>
      </c>
      <c r="F4546" s="7" t="s">
        <v>2</v>
      </c>
      <c r="G4546" s="7" t="s">
        <v>528</v>
      </c>
      <c r="H4546" s="7" t="s">
        <v>7</v>
      </c>
      <c r="I4546" s="9">
        <v>3.3830011E-2</v>
      </c>
      <c r="J4546" s="10">
        <v>111.68600000000001</v>
      </c>
      <c r="K4546" s="11">
        <v>3.7</v>
      </c>
      <c r="L4546" s="11" t="str">
        <f>IF(Tabla134[[#This Row],[Item Weight]]&lt;$U$12,"Poco Peso",IF(Tabla134[[#This Row],[Item Weight]]&lt;$U$13,"Peso Medio","Peso Alto"))</f>
        <v>Peso Medio</v>
      </c>
      <c r="M4546" s="7">
        <v>11.65</v>
      </c>
      <c r="N4546" s="11">
        <f>IF(Tabla134[[#This Row],[Item Weight (Nulos)]]="",VLOOKUP(Tabla134[[#This Row],[Item Identifier]],'Tabla para Nulos'!$A$3:$B$1563,2,FALSE),Tabla134[[#This Row],[Item Weight (Nulos)]])</f>
        <v>11.65</v>
      </c>
      <c r="O4546" s="11" t="str">
        <f>IF(Tabla134[[#This Row],[Item Visibility]]&lt;$U$15,"Poca visibilidad",IF(Tabla134[[#This Row],[Item Visibility]]&lt;$U$16,"Visibilidad media","Mayor visibilidad"))</f>
        <v>Visibilidad media</v>
      </c>
      <c r="P4546" s="11" t="str">
        <f>IF(Tabla134[[#This Row],[Rating]]&lt;2,"Muy Malo",IF(Tabla134[[#This Row],[Rating]]&lt;3,"Malo",IF(Tabla134[[#This Row],[Rating]]&lt;4,"Regular",IF(Tabla134[[#This Row],[Rating]]&lt;5,"Bueno","Excelente"))))</f>
        <v>Regular</v>
      </c>
    </row>
    <row r="4547" spans="1:16" x14ac:dyDescent="0.2">
      <c r="A4547" s="7" t="s">
        <v>124</v>
      </c>
      <c r="B4547" s="7" t="s">
        <v>158</v>
      </c>
      <c r="C4547" s="7" t="s">
        <v>14</v>
      </c>
      <c r="D4547" s="8">
        <v>2014</v>
      </c>
      <c r="E4547" s="7" t="s">
        <v>529</v>
      </c>
      <c r="F4547" s="7" t="s">
        <v>2</v>
      </c>
      <c r="G4547" s="7" t="s">
        <v>528</v>
      </c>
      <c r="H4547" s="7" t="s">
        <v>7</v>
      </c>
      <c r="I4547" s="9">
        <v>9.6132366999999996E-2</v>
      </c>
      <c r="J4547" s="10">
        <v>208.96119999999999</v>
      </c>
      <c r="K4547" s="11">
        <v>3.7</v>
      </c>
      <c r="L4547" s="11" t="str">
        <f>IF(Tabla134[[#This Row],[Item Weight]]&lt;$U$12,"Poco Peso",IF(Tabla134[[#This Row],[Item Weight]]&lt;$U$13,"Peso Medio","Peso Alto"))</f>
        <v>Peso Medio</v>
      </c>
      <c r="M4547" s="7">
        <v>12.6</v>
      </c>
      <c r="N4547" s="11">
        <f>IF(Tabla134[[#This Row],[Item Weight (Nulos)]]="",VLOOKUP(Tabla134[[#This Row],[Item Identifier]],'Tabla para Nulos'!$A$3:$B$1563,2,FALSE),Tabla134[[#This Row],[Item Weight (Nulos)]])</f>
        <v>12.6</v>
      </c>
      <c r="O4547" s="11" t="str">
        <f>IF(Tabla134[[#This Row],[Item Visibility]]&lt;$U$15,"Poca visibilidad",IF(Tabla134[[#This Row],[Item Visibility]]&lt;$U$16,"Visibilidad media","Mayor visibilidad"))</f>
        <v>Mayor visibilidad</v>
      </c>
      <c r="P4547" s="11" t="str">
        <f>IF(Tabla134[[#This Row],[Rating]]&lt;2,"Muy Malo",IF(Tabla134[[#This Row],[Rating]]&lt;3,"Malo",IF(Tabla134[[#This Row],[Rating]]&lt;4,"Regular",IF(Tabla134[[#This Row],[Rating]]&lt;5,"Bueno","Excelente"))))</f>
        <v>Regular</v>
      </c>
    </row>
    <row r="4548" spans="1:16" x14ac:dyDescent="0.2">
      <c r="A4548" s="7" t="s">
        <v>124</v>
      </c>
      <c r="B4548" s="7" t="s">
        <v>1527</v>
      </c>
      <c r="C4548" s="7" t="s">
        <v>14</v>
      </c>
      <c r="D4548" s="8">
        <v>2014</v>
      </c>
      <c r="E4548" s="7" t="s">
        <v>529</v>
      </c>
      <c r="F4548" s="7" t="s">
        <v>2</v>
      </c>
      <c r="G4548" s="7" t="s">
        <v>528</v>
      </c>
      <c r="H4548" s="7" t="s">
        <v>7</v>
      </c>
      <c r="I4548" s="9">
        <v>0.127983545</v>
      </c>
      <c r="J4548" s="10">
        <v>107.6622</v>
      </c>
      <c r="K4548" s="11">
        <v>3.7</v>
      </c>
      <c r="L4548" s="11" t="str">
        <f>IF(Tabla134[[#This Row],[Item Weight]]&lt;$U$12,"Poco Peso",IF(Tabla134[[#This Row],[Item Weight]]&lt;$U$13,"Peso Medio","Peso Alto"))</f>
        <v>Peso Alto</v>
      </c>
      <c r="M4548" s="7">
        <v>19</v>
      </c>
      <c r="N4548" s="11">
        <f>IF(Tabla134[[#This Row],[Item Weight (Nulos)]]="",VLOOKUP(Tabla134[[#This Row],[Item Identifier]],'Tabla para Nulos'!$A$3:$B$1563,2,FALSE),Tabla134[[#This Row],[Item Weight (Nulos)]])</f>
        <v>19</v>
      </c>
      <c r="O4548" s="11" t="str">
        <f>IF(Tabla134[[#This Row],[Item Visibility]]&lt;$U$15,"Poca visibilidad",IF(Tabla134[[#This Row],[Item Visibility]]&lt;$U$16,"Visibilidad media","Mayor visibilidad"))</f>
        <v>Mayor visibilidad</v>
      </c>
      <c r="P4548" s="11" t="str">
        <f>IF(Tabla134[[#This Row],[Rating]]&lt;2,"Muy Malo",IF(Tabla134[[#This Row],[Rating]]&lt;3,"Malo",IF(Tabla134[[#This Row],[Rating]]&lt;4,"Regular",IF(Tabla134[[#This Row],[Rating]]&lt;5,"Bueno","Excelente"))))</f>
        <v>Regular</v>
      </c>
    </row>
    <row r="4549" spans="1:16" x14ac:dyDescent="0.2">
      <c r="A4549" s="7" t="s">
        <v>124</v>
      </c>
      <c r="B4549" s="7" t="s">
        <v>849</v>
      </c>
      <c r="C4549" s="7" t="s">
        <v>19</v>
      </c>
      <c r="D4549" s="8">
        <v>2014</v>
      </c>
      <c r="E4549" s="7" t="s">
        <v>529</v>
      </c>
      <c r="F4549" s="7" t="s">
        <v>2</v>
      </c>
      <c r="G4549" s="7" t="s">
        <v>528</v>
      </c>
      <c r="H4549" s="7" t="s">
        <v>7</v>
      </c>
      <c r="I4549" s="9">
        <v>7.0721655999999994E-2</v>
      </c>
      <c r="J4549" s="10">
        <v>113.286</v>
      </c>
      <c r="K4549" s="11">
        <v>3.7</v>
      </c>
      <c r="L4549" s="11" t="str">
        <f>IF(Tabla134[[#This Row],[Item Weight]]&lt;$U$12,"Poco Peso",IF(Tabla134[[#This Row],[Item Weight]]&lt;$U$13,"Peso Medio","Peso Alto"))</f>
        <v>Poco Peso</v>
      </c>
      <c r="M4549" s="7">
        <v>4.59</v>
      </c>
      <c r="N4549" s="11">
        <f>IF(Tabla134[[#This Row],[Item Weight (Nulos)]]="",VLOOKUP(Tabla134[[#This Row],[Item Identifier]],'Tabla para Nulos'!$A$3:$B$1563,2,FALSE),Tabla134[[#This Row],[Item Weight (Nulos)]])</f>
        <v>4.59</v>
      </c>
      <c r="O4549" s="11" t="str">
        <f>IF(Tabla134[[#This Row],[Item Visibility]]&lt;$U$15,"Poca visibilidad",IF(Tabla134[[#This Row],[Item Visibility]]&lt;$U$16,"Visibilidad media","Mayor visibilidad"))</f>
        <v>Visibilidad media</v>
      </c>
      <c r="P4549" s="11" t="str">
        <f>IF(Tabla134[[#This Row],[Rating]]&lt;2,"Muy Malo",IF(Tabla134[[#This Row],[Rating]]&lt;3,"Malo",IF(Tabla134[[#This Row],[Rating]]&lt;4,"Regular",IF(Tabla134[[#This Row],[Rating]]&lt;5,"Bueno","Excelente"))))</f>
        <v>Regular</v>
      </c>
    </row>
    <row r="4550" spans="1:16" x14ac:dyDescent="0.2">
      <c r="A4550" s="7" t="s">
        <v>124</v>
      </c>
      <c r="B4550" s="7" t="s">
        <v>399</v>
      </c>
      <c r="C4550" s="7" t="s">
        <v>19</v>
      </c>
      <c r="D4550" s="8">
        <v>2014</v>
      </c>
      <c r="E4550" s="7" t="s">
        <v>529</v>
      </c>
      <c r="F4550" s="7" t="s">
        <v>2</v>
      </c>
      <c r="G4550" s="7" t="s">
        <v>528</v>
      </c>
      <c r="H4550" s="7" t="s">
        <v>7</v>
      </c>
      <c r="I4550" s="9">
        <v>0</v>
      </c>
      <c r="J4550" s="10">
        <v>129.96520000000001</v>
      </c>
      <c r="K4550" s="11">
        <v>3.7</v>
      </c>
      <c r="L4550" s="11" t="str">
        <f>IF(Tabla134[[#This Row],[Item Weight]]&lt;$U$12,"Poco Peso",IF(Tabla134[[#This Row],[Item Weight]]&lt;$U$13,"Peso Medio","Peso Alto"))</f>
        <v>Poco Peso</v>
      </c>
      <c r="M4550" s="7">
        <v>6.8650000000000002</v>
      </c>
      <c r="N4550" s="11">
        <f>IF(Tabla134[[#This Row],[Item Weight (Nulos)]]="",VLOOKUP(Tabla134[[#This Row],[Item Identifier]],'Tabla para Nulos'!$A$3:$B$1563,2,FALSE),Tabla134[[#This Row],[Item Weight (Nulos)]])</f>
        <v>6.8650000000000002</v>
      </c>
      <c r="O4550" s="11" t="str">
        <f>IF(Tabla134[[#This Row],[Item Visibility]]&lt;$U$15,"Poca visibilidad",IF(Tabla134[[#This Row],[Item Visibility]]&lt;$U$16,"Visibilidad media","Mayor visibilidad"))</f>
        <v>Poca visibilidad</v>
      </c>
      <c r="P4550" s="11" t="str">
        <f>IF(Tabla134[[#This Row],[Rating]]&lt;2,"Muy Malo",IF(Tabla134[[#This Row],[Rating]]&lt;3,"Malo",IF(Tabla134[[#This Row],[Rating]]&lt;4,"Regular",IF(Tabla134[[#This Row],[Rating]]&lt;5,"Bueno","Excelente"))))</f>
        <v>Regular</v>
      </c>
    </row>
    <row r="4551" spans="1:16" x14ac:dyDescent="0.2">
      <c r="A4551" s="7" t="s">
        <v>6</v>
      </c>
      <c r="B4551" s="7" t="s">
        <v>1258</v>
      </c>
      <c r="C4551" s="7" t="s">
        <v>112</v>
      </c>
      <c r="D4551" s="8">
        <v>2014</v>
      </c>
      <c r="E4551" s="7" t="s">
        <v>529</v>
      </c>
      <c r="F4551" s="7" t="s">
        <v>2</v>
      </c>
      <c r="G4551" s="7" t="s">
        <v>528</v>
      </c>
      <c r="H4551" s="7" t="s">
        <v>7</v>
      </c>
      <c r="I4551" s="9">
        <v>3.4575545999999999E-2</v>
      </c>
      <c r="J4551" s="10">
        <v>156.52879999999999</v>
      </c>
      <c r="K4551" s="11">
        <v>3.7</v>
      </c>
      <c r="L4551" s="11" t="str">
        <f>IF(Tabla134[[#This Row],[Item Weight]]&lt;$U$12,"Poco Peso",IF(Tabla134[[#This Row],[Item Weight]]&lt;$U$13,"Peso Medio","Peso Alto"))</f>
        <v>Poco Peso</v>
      </c>
      <c r="M4551" s="7">
        <v>6.55</v>
      </c>
      <c r="N4551" s="11">
        <f>IF(Tabla134[[#This Row],[Item Weight (Nulos)]]="",VLOOKUP(Tabla134[[#This Row],[Item Identifier]],'Tabla para Nulos'!$A$3:$B$1563,2,FALSE),Tabla134[[#This Row],[Item Weight (Nulos)]])</f>
        <v>6.55</v>
      </c>
      <c r="O4551" s="11" t="str">
        <f>IF(Tabla134[[#This Row],[Item Visibility]]&lt;$U$15,"Poca visibilidad",IF(Tabla134[[#This Row],[Item Visibility]]&lt;$U$16,"Visibilidad media","Mayor visibilidad"))</f>
        <v>Visibilidad media</v>
      </c>
      <c r="P4551" s="11" t="str">
        <f>IF(Tabla134[[#This Row],[Rating]]&lt;2,"Muy Malo",IF(Tabla134[[#This Row],[Rating]]&lt;3,"Malo",IF(Tabla134[[#This Row],[Rating]]&lt;4,"Regular",IF(Tabla134[[#This Row],[Rating]]&lt;5,"Bueno","Excelente"))))</f>
        <v>Regular</v>
      </c>
    </row>
    <row r="4552" spans="1:16" x14ac:dyDescent="0.2">
      <c r="A4552" s="7" t="s">
        <v>6</v>
      </c>
      <c r="B4552" s="7" t="s">
        <v>1336</v>
      </c>
      <c r="C4552" s="7" t="s">
        <v>17</v>
      </c>
      <c r="D4552" s="8">
        <v>2014</v>
      </c>
      <c r="E4552" s="7" t="s">
        <v>529</v>
      </c>
      <c r="F4552" s="7" t="s">
        <v>2</v>
      </c>
      <c r="G4552" s="7" t="s">
        <v>528</v>
      </c>
      <c r="H4552" s="7" t="s">
        <v>7</v>
      </c>
      <c r="I4552" s="9">
        <v>4.5425938999999999E-2</v>
      </c>
      <c r="J4552" s="10">
        <v>144.9102</v>
      </c>
      <c r="K4552" s="11">
        <v>3.7</v>
      </c>
      <c r="L4552" s="11" t="str">
        <f>IF(Tabla134[[#This Row],[Item Weight]]&lt;$U$12,"Poco Peso",IF(Tabla134[[#This Row],[Item Weight]]&lt;$U$13,"Peso Medio","Peso Alto"))</f>
        <v>Peso Alto</v>
      </c>
      <c r="M4552" s="7">
        <v>18.5</v>
      </c>
      <c r="N4552" s="11">
        <f>IF(Tabla134[[#This Row],[Item Weight (Nulos)]]="",VLOOKUP(Tabla134[[#This Row],[Item Identifier]],'Tabla para Nulos'!$A$3:$B$1563,2,FALSE),Tabla134[[#This Row],[Item Weight (Nulos)]])</f>
        <v>18.5</v>
      </c>
      <c r="O4552" s="11" t="str">
        <f>IF(Tabla134[[#This Row],[Item Visibility]]&lt;$U$15,"Poca visibilidad",IF(Tabla134[[#This Row],[Item Visibility]]&lt;$U$16,"Visibilidad media","Mayor visibilidad"))</f>
        <v>Visibilidad media</v>
      </c>
      <c r="P4552" s="11" t="str">
        <f>IF(Tabla134[[#This Row],[Rating]]&lt;2,"Muy Malo",IF(Tabla134[[#This Row],[Rating]]&lt;3,"Malo",IF(Tabla134[[#This Row],[Rating]]&lt;4,"Regular",IF(Tabla134[[#This Row],[Rating]]&lt;5,"Bueno","Excelente"))))</f>
        <v>Regular</v>
      </c>
    </row>
    <row r="4553" spans="1:16" x14ac:dyDescent="0.2">
      <c r="A4553" s="7" t="s">
        <v>6</v>
      </c>
      <c r="B4553" s="7" t="s">
        <v>1526</v>
      </c>
      <c r="C4553" s="7" t="s">
        <v>19</v>
      </c>
      <c r="D4553" s="8">
        <v>2014</v>
      </c>
      <c r="E4553" s="7" t="s">
        <v>529</v>
      </c>
      <c r="F4553" s="7" t="s">
        <v>2</v>
      </c>
      <c r="G4553" s="7" t="s">
        <v>528</v>
      </c>
      <c r="H4553" s="7" t="s">
        <v>7</v>
      </c>
      <c r="I4553" s="9">
        <v>0.151827552</v>
      </c>
      <c r="J4553" s="10">
        <v>43.008600000000001</v>
      </c>
      <c r="K4553" s="11">
        <v>3.7</v>
      </c>
      <c r="L4553" s="11" t="str">
        <f>IF(Tabla134[[#This Row],[Item Weight]]&lt;$U$12,"Poco Peso",IF(Tabla134[[#This Row],[Item Weight]]&lt;$U$13,"Peso Medio","Peso Alto"))</f>
        <v>Poco Peso</v>
      </c>
      <c r="M4553" s="7">
        <v>6.11</v>
      </c>
      <c r="N4553" s="11">
        <f>IF(Tabla134[[#This Row],[Item Weight (Nulos)]]="",VLOOKUP(Tabla134[[#This Row],[Item Identifier]],'Tabla para Nulos'!$A$3:$B$1563,2,FALSE),Tabla134[[#This Row],[Item Weight (Nulos)]])</f>
        <v>6.11</v>
      </c>
      <c r="O4553" s="11" t="str">
        <f>IF(Tabla134[[#This Row],[Item Visibility]]&lt;$U$15,"Poca visibilidad",IF(Tabla134[[#This Row],[Item Visibility]]&lt;$U$16,"Visibilidad media","Mayor visibilidad"))</f>
        <v>Mayor visibilidad</v>
      </c>
      <c r="P4553" s="11" t="str">
        <f>IF(Tabla134[[#This Row],[Rating]]&lt;2,"Muy Malo",IF(Tabla134[[#This Row],[Rating]]&lt;3,"Malo",IF(Tabla134[[#This Row],[Rating]]&lt;4,"Regular",IF(Tabla134[[#This Row],[Rating]]&lt;5,"Bueno","Excelente"))))</f>
        <v>Regular</v>
      </c>
    </row>
    <row r="4554" spans="1:16" x14ac:dyDescent="0.2">
      <c r="A4554" s="7" t="s">
        <v>6</v>
      </c>
      <c r="B4554" s="7" t="s">
        <v>713</v>
      </c>
      <c r="C4554" s="7" t="s">
        <v>122</v>
      </c>
      <c r="D4554" s="8">
        <v>2014</v>
      </c>
      <c r="E4554" s="7" t="s">
        <v>529</v>
      </c>
      <c r="F4554" s="7" t="s">
        <v>2</v>
      </c>
      <c r="G4554" s="7" t="s">
        <v>528</v>
      </c>
      <c r="H4554" s="7" t="s">
        <v>7</v>
      </c>
      <c r="I4554" s="9">
        <v>0.142292265</v>
      </c>
      <c r="J4554" s="10">
        <v>171.34479999999999</v>
      </c>
      <c r="K4554" s="11">
        <v>3.7</v>
      </c>
      <c r="L4554" s="11" t="str">
        <f>IF(Tabla134[[#This Row],[Item Weight]]&lt;$U$12,"Poco Peso",IF(Tabla134[[#This Row],[Item Weight]]&lt;$U$13,"Peso Medio","Peso Alto"))</f>
        <v>Poco Peso</v>
      </c>
      <c r="M4554" s="7">
        <v>7.6</v>
      </c>
      <c r="N4554" s="11">
        <f>IF(Tabla134[[#This Row],[Item Weight (Nulos)]]="",VLOOKUP(Tabla134[[#This Row],[Item Identifier]],'Tabla para Nulos'!$A$3:$B$1563,2,FALSE),Tabla134[[#This Row],[Item Weight (Nulos)]])</f>
        <v>7.6</v>
      </c>
      <c r="O4554" s="11" t="str">
        <f>IF(Tabla134[[#This Row],[Item Visibility]]&lt;$U$15,"Poca visibilidad",IF(Tabla134[[#This Row],[Item Visibility]]&lt;$U$16,"Visibilidad media","Mayor visibilidad"))</f>
        <v>Mayor visibilidad</v>
      </c>
      <c r="P4554" s="11" t="str">
        <f>IF(Tabla134[[#This Row],[Rating]]&lt;2,"Muy Malo",IF(Tabla134[[#This Row],[Rating]]&lt;3,"Malo",IF(Tabla134[[#This Row],[Rating]]&lt;4,"Regular",IF(Tabla134[[#This Row],[Rating]]&lt;5,"Bueno","Excelente"))))</f>
        <v>Regular</v>
      </c>
    </row>
    <row r="4555" spans="1:16" x14ac:dyDescent="0.2">
      <c r="A4555" s="7" t="s">
        <v>21</v>
      </c>
      <c r="B4555" s="7" t="s">
        <v>1277</v>
      </c>
      <c r="C4555" s="7" t="s">
        <v>171</v>
      </c>
      <c r="D4555" s="8">
        <v>2014</v>
      </c>
      <c r="E4555" s="7" t="s">
        <v>529</v>
      </c>
      <c r="F4555" s="7" t="s">
        <v>2</v>
      </c>
      <c r="G4555" s="7" t="s">
        <v>528</v>
      </c>
      <c r="H4555" s="7" t="s">
        <v>7</v>
      </c>
      <c r="I4555" s="9">
        <v>9.9242622000000003E-2</v>
      </c>
      <c r="J4555" s="10">
        <v>46.305999999999997</v>
      </c>
      <c r="K4555" s="11">
        <v>3.7</v>
      </c>
      <c r="L4555" s="11" t="str">
        <f>IF(Tabla134[[#This Row],[Item Weight]]&lt;$U$12,"Poco Peso",IF(Tabla134[[#This Row],[Item Weight]]&lt;$U$13,"Peso Medio","Peso Alto"))</f>
        <v>Peso Medio</v>
      </c>
      <c r="M4555" s="7">
        <v>13</v>
      </c>
      <c r="N4555" s="11">
        <f>IF(Tabla134[[#This Row],[Item Weight (Nulos)]]="",VLOOKUP(Tabla134[[#This Row],[Item Identifier]],'Tabla para Nulos'!$A$3:$B$1563,2,FALSE),Tabla134[[#This Row],[Item Weight (Nulos)]])</f>
        <v>13</v>
      </c>
      <c r="O4555" s="11" t="str">
        <f>IF(Tabla134[[#This Row],[Item Visibility]]&lt;$U$15,"Poca visibilidad",IF(Tabla134[[#This Row],[Item Visibility]]&lt;$U$16,"Visibilidad media","Mayor visibilidad"))</f>
        <v>Mayor visibilidad</v>
      </c>
      <c r="P4555" s="11" t="str">
        <f>IF(Tabla134[[#This Row],[Rating]]&lt;2,"Muy Malo",IF(Tabla134[[#This Row],[Rating]]&lt;3,"Malo",IF(Tabla134[[#This Row],[Rating]]&lt;4,"Regular",IF(Tabla134[[#This Row],[Rating]]&lt;5,"Bueno","Excelente"))))</f>
        <v>Regular</v>
      </c>
    </row>
    <row r="4556" spans="1:16" x14ac:dyDescent="0.2">
      <c r="A4556" s="7" t="s">
        <v>6</v>
      </c>
      <c r="B4556" s="7" t="s">
        <v>372</v>
      </c>
      <c r="C4556" s="7" t="s">
        <v>17</v>
      </c>
      <c r="D4556" s="8">
        <v>2014</v>
      </c>
      <c r="E4556" s="7" t="s">
        <v>529</v>
      </c>
      <c r="F4556" s="7" t="s">
        <v>2</v>
      </c>
      <c r="G4556" s="7" t="s">
        <v>528</v>
      </c>
      <c r="H4556" s="7" t="s">
        <v>7</v>
      </c>
      <c r="I4556" s="9">
        <v>0.14389755800000001</v>
      </c>
      <c r="J4556" s="10">
        <v>240.62219999999999</v>
      </c>
      <c r="K4556" s="11">
        <v>3.7</v>
      </c>
      <c r="L4556" s="11" t="str">
        <f>IF(Tabla134[[#This Row],[Item Weight]]&lt;$U$12,"Poco Peso",IF(Tabla134[[#This Row],[Item Weight]]&lt;$U$13,"Peso Medio","Peso Alto"))</f>
        <v>Peso Medio</v>
      </c>
      <c r="M4556" s="7">
        <v>11.6</v>
      </c>
      <c r="N4556" s="11">
        <f>IF(Tabla134[[#This Row],[Item Weight (Nulos)]]="",VLOOKUP(Tabla134[[#This Row],[Item Identifier]],'Tabla para Nulos'!$A$3:$B$1563,2,FALSE),Tabla134[[#This Row],[Item Weight (Nulos)]])</f>
        <v>11.6</v>
      </c>
      <c r="O4556" s="11" t="str">
        <f>IF(Tabla134[[#This Row],[Item Visibility]]&lt;$U$15,"Poca visibilidad",IF(Tabla134[[#This Row],[Item Visibility]]&lt;$U$16,"Visibilidad media","Mayor visibilidad"))</f>
        <v>Mayor visibilidad</v>
      </c>
      <c r="P4556" s="11" t="str">
        <f>IF(Tabla134[[#This Row],[Rating]]&lt;2,"Muy Malo",IF(Tabla134[[#This Row],[Rating]]&lt;3,"Malo",IF(Tabla134[[#This Row],[Rating]]&lt;4,"Regular",IF(Tabla134[[#This Row],[Rating]]&lt;5,"Bueno","Excelente"))))</f>
        <v>Regular</v>
      </c>
    </row>
    <row r="4557" spans="1:16" x14ac:dyDescent="0.2">
      <c r="A4557" s="7" t="s">
        <v>124</v>
      </c>
      <c r="B4557" s="7" t="s">
        <v>240</v>
      </c>
      <c r="C4557" s="7" t="s">
        <v>10</v>
      </c>
      <c r="D4557" s="8">
        <v>2022</v>
      </c>
      <c r="E4557" s="7" t="s">
        <v>3</v>
      </c>
      <c r="F4557" s="7" t="s">
        <v>2</v>
      </c>
      <c r="G4557" s="7" t="s">
        <v>1</v>
      </c>
      <c r="H4557" s="7" t="s">
        <v>0</v>
      </c>
      <c r="I4557" s="9">
        <v>5.3439522000000003E-2</v>
      </c>
      <c r="J4557" s="10">
        <v>55.093000000000004</v>
      </c>
      <c r="K4557" s="11">
        <v>3.7</v>
      </c>
      <c r="L4557" s="11" t="str">
        <f>IF(Tabla134[[#This Row],[Item Weight]]&lt;$U$12,"Poco Peso",IF(Tabla134[[#This Row],[Item Weight]]&lt;$U$13,"Peso Medio","Peso Alto"))</f>
        <v>Peso Alto</v>
      </c>
      <c r="M4557" s="7">
        <v>19.7</v>
      </c>
      <c r="N4557" s="11">
        <f>IF(Tabla134[[#This Row],[Item Weight (Nulos)]]="",VLOOKUP(Tabla134[[#This Row],[Item Identifier]],'Tabla para Nulos'!$A$3:$B$1563,2,FALSE),Tabla134[[#This Row],[Item Weight (Nulos)]])</f>
        <v>19.7</v>
      </c>
      <c r="O4557" s="11" t="str">
        <f>IF(Tabla134[[#This Row],[Item Visibility]]&lt;$U$15,"Poca visibilidad",IF(Tabla134[[#This Row],[Item Visibility]]&lt;$U$16,"Visibilidad media","Mayor visibilidad"))</f>
        <v>Visibilidad media</v>
      </c>
      <c r="P4557" s="11" t="str">
        <f>IF(Tabla134[[#This Row],[Rating]]&lt;2,"Muy Malo",IF(Tabla134[[#This Row],[Rating]]&lt;3,"Malo",IF(Tabla134[[#This Row],[Rating]]&lt;4,"Regular",IF(Tabla134[[#This Row],[Rating]]&lt;5,"Bueno","Excelente"))))</f>
        <v>Regular</v>
      </c>
    </row>
    <row r="4558" spans="1:16" x14ac:dyDescent="0.2">
      <c r="A4558" s="7" t="s">
        <v>124</v>
      </c>
      <c r="B4558" s="7" t="s">
        <v>1092</v>
      </c>
      <c r="C4558" s="7" t="s">
        <v>17</v>
      </c>
      <c r="D4558" s="8">
        <v>2022</v>
      </c>
      <c r="E4558" s="7" t="s">
        <v>3</v>
      </c>
      <c r="F4558" s="7" t="s">
        <v>2</v>
      </c>
      <c r="G4558" s="7" t="s">
        <v>1</v>
      </c>
      <c r="H4558" s="7" t="s">
        <v>0</v>
      </c>
      <c r="I4558" s="9">
        <v>5.7771827999999997E-2</v>
      </c>
      <c r="J4558" s="10">
        <v>85.3566</v>
      </c>
      <c r="K4558" s="11">
        <v>3.7</v>
      </c>
      <c r="L4558" s="11" t="str">
        <f>IF(Tabla134[[#This Row],[Item Weight]]&lt;$U$12,"Poco Peso",IF(Tabla134[[#This Row],[Item Weight]]&lt;$U$13,"Peso Medio","Peso Alto"))</f>
        <v>Peso Alto</v>
      </c>
      <c r="M4558" s="7">
        <v>18.7</v>
      </c>
      <c r="N4558" s="11">
        <f>IF(Tabla134[[#This Row],[Item Weight (Nulos)]]="",VLOOKUP(Tabla134[[#This Row],[Item Identifier]],'Tabla para Nulos'!$A$3:$B$1563,2,FALSE),Tabla134[[#This Row],[Item Weight (Nulos)]])</f>
        <v>18.7</v>
      </c>
      <c r="O4558" s="11" t="str">
        <f>IF(Tabla134[[#This Row],[Item Visibility]]&lt;$U$15,"Poca visibilidad",IF(Tabla134[[#This Row],[Item Visibility]]&lt;$U$16,"Visibilidad media","Mayor visibilidad"))</f>
        <v>Visibilidad media</v>
      </c>
      <c r="P4558" s="11" t="str">
        <f>IF(Tabla134[[#This Row],[Rating]]&lt;2,"Muy Malo",IF(Tabla134[[#This Row],[Rating]]&lt;3,"Malo",IF(Tabla134[[#This Row],[Rating]]&lt;4,"Regular",IF(Tabla134[[#This Row],[Rating]]&lt;5,"Bueno","Excelente"))))</f>
        <v>Regular</v>
      </c>
    </row>
    <row r="4559" spans="1:16" x14ac:dyDescent="0.2">
      <c r="A4559" s="7" t="s">
        <v>124</v>
      </c>
      <c r="B4559" s="7" t="s">
        <v>1034</v>
      </c>
      <c r="C4559" s="7" t="s">
        <v>71</v>
      </c>
      <c r="D4559" s="8">
        <v>2022</v>
      </c>
      <c r="E4559" s="7" t="s">
        <v>3</v>
      </c>
      <c r="F4559" s="7" t="s">
        <v>2</v>
      </c>
      <c r="G4559" s="7" t="s">
        <v>1</v>
      </c>
      <c r="H4559" s="7" t="s">
        <v>0</v>
      </c>
      <c r="I4559" s="9">
        <v>0</v>
      </c>
      <c r="J4559" s="10">
        <v>40.882199999999997</v>
      </c>
      <c r="K4559" s="11">
        <v>3.7</v>
      </c>
      <c r="L4559" s="11" t="str">
        <f>IF(Tabla134[[#This Row],[Item Weight]]&lt;$U$12,"Poco Peso",IF(Tabla134[[#This Row],[Item Weight]]&lt;$U$13,"Peso Medio","Peso Alto"))</f>
        <v>Peso Alto</v>
      </c>
      <c r="M4559" s="7">
        <v>17.25</v>
      </c>
      <c r="N4559" s="11">
        <f>IF(Tabla134[[#This Row],[Item Weight (Nulos)]]="",VLOOKUP(Tabla134[[#This Row],[Item Identifier]],'Tabla para Nulos'!$A$3:$B$1563,2,FALSE),Tabla134[[#This Row],[Item Weight (Nulos)]])</f>
        <v>17.25</v>
      </c>
      <c r="O4559" s="11" t="str">
        <f>IF(Tabla134[[#This Row],[Item Visibility]]&lt;$U$15,"Poca visibilidad",IF(Tabla134[[#This Row],[Item Visibility]]&lt;$U$16,"Visibilidad media","Mayor visibilidad"))</f>
        <v>Poca visibilidad</v>
      </c>
      <c r="P4559" s="11" t="str">
        <f>IF(Tabla134[[#This Row],[Rating]]&lt;2,"Muy Malo",IF(Tabla134[[#This Row],[Rating]]&lt;3,"Malo",IF(Tabla134[[#This Row],[Rating]]&lt;4,"Regular",IF(Tabla134[[#This Row],[Rating]]&lt;5,"Bueno","Excelente"))))</f>
        <v>Regular</v>
      </c>
    </row>
    <row r="4560" spans="1:16" x14ac:dyDescent="0.2">
      <c r="A4560" s="7" t="s">
        <v>124</v>
      </c>
      <c r="B4560" s="7" t="s">
        <v>1088</v>
      </c>
      <c r="C4560" s="7" t="s">
        <v>71</v>
      </c>
      <c r="D4560" s="8">
        <v>2022</v>
      </c>
      <c r="E4560" s="7" t="s">
        <v>3</v>
      </c>
      <c r="F4560" s="7" t="s">
        <v>2</v>
      </c>
      <c r="G4560" s="7" t="s">
        <v>1</v>
      </c>
      <c r="H4560" s="7" t="s">
        <v>0</v>
      </c>
      <c r="I4560" s="9">
        <v>0</v>
      </c>
      <c r="J4560" s="10">
        <v>224.1062</v>
      </c>
      <c r="K4560" s="11">
        <v>3.7</v>
      </c>
      <c r="L4560" s="11" t="str">
        <f>IF(Tabla134[[#This Row],[Item Weight]]&lt;$U$12,"Poco Peso",IF(Tabla134[[#This Row],[Item Weight]]&lt;$U$13,"Peso Medio","Peso Alto"))</f>
        <v>Peso Alto</v>
      </c>
      <c r="M4560" s="7">
        <v>18.25</v>
      </c>
      <c r="N4560" s="11">
        <f>IF(Tabla134[[#This Row],[Item Weight (Nulos)]]="",VLOOKUP(Tabla134[[#This Row],[Item Identifier]],'Tabla para Nulos'!$A$3:$B$1563,2,FALSE),Tabla134[[#This Row],[Item Weight (Nulos)]])</f>
        <v>18.25</v>
      </c>
      <c r="O4560" s="11" t="str">
        <f>IF(Tabla134[[#This Row],[Item Visibility]]&lt;$U$15,"Poca visibilidad",IF(Tabla134[[#This Row],[Item Visibility]]&lt;$U$16,"Visibilidad media","Mayor visibilidad"))</f>
        <v>Poca visibilidad</v>
      </c>
      <c r="P4560" s="11" t="str">
        <f>IF(Tabla134[[#This Row],[Rating]]&lt;2,"Muy Malo",IF(Tabla134[[#This Row],[Rating]]&lt;3,"Malo",IF(Tabla134[[#This Row],[Rating]]&lt;4,"Regular",IF(Tabla134[[#This Row],[Rating]]&lt;5,"Bueno","Excelente"))))</f>
        <v>Regular</v>
      </c>
    </row>
    <row r="4561" spans="1:16" x14ac:dyDescent="0.2">
      <c r="A4561" s="7" t="s">
        <v>124</v>
      </c>
      <c r="B4561" s="7" t="s">
        <v>1176</v>
      </c>
      <c r="C4561" s="7" t="s">
        <v>10</v>
      </c>
      <c r="D4561" s="8">
        <v>2022</v>
      </c>
      <c r="E4561" s="7" t="s">
        <v>3</v>
      </c>
      <c r="F4561" s="7" t="s">
        <v>2</v>
      </c>
      <c r="G4561" s="7" t="s">
        <v>1</v>
      </c>
      <c r="H4561" s="7" t="s">
        <v>0</v>
      </c>
      <c r="I4561" s="9">
        <v>0.10016420400000001</v>
      </c>
      <c r="J4561" s="10">
        <v>113.65179999999999</v>
      </c>
      <c r="K4561" s="11">
        <v>3.7</v>
      </c>
      <c r="L4561" s="11" t="str">
        <f>IF(Tabla134[[#This Row],[Item Weight]]&lt;$U$12,"Poco Peso",IF(Tabla134[[#This Row],[Item Weight]]&lt;$U$13,"Peso Medio","Peso Alto"))</f>
        <v>Peso Medio</v>
      </c>
      <c r="M4561" s="7">
        <v>12.35</v>
      </c>
      <c r="N4561" s="11">
        <f>IF(Tabla134[[#This Row],[Item Weight (Nulos)]]="",VLOOKUP(Tabla134[[#This Row],[Item Identifier]],'Tabla para Nulos'!$A$3:$B$1563,2,FALSE),Tabla134[[#This Row],[Item Weight (Nulos)]])</f>
        <v>12.35</v>
      </c>
      <c r="O4561" s="11" t="str">
        <f>IF(Tabla134[[#This Row],[Item Visibility]]&lt;$U$15,"Poca visibilidad",IF(Tabla134[[#This Row],[Item Visibility]]&lt;$U$16,"Visibilidad media","Mayor visibilidad"))</f>
        <v>Mayor visibilidad</v>
      </c>
      <c r="P4561" s="11" t="str">
        <f>IF(Tabla134[[#This Row],[Rating]]&lt;2,"Muy Malo",IF(Tabla134[[#This Row],[Rating]]&lt;3,"Malo",IF(Tabla134[[#This Row],[Rating]]&lt;4,"Regular",IF(Tabla134[[#This Row],[Rating]]&lt;5,"Bueno","Excelente"))))</f>
        <v>Regular</v>
      </c>
    </row>
    <row r="4562" spans="1:16" x14ac:dyDescent="0.2">
      <c r="A4562" s="7" t="s">
        <v>124</v>
      </c>
      <c r="B4562" s="7" t="s">
        <v>1082</v>
      </c>
      <c r="C4562" s="7" t="s">
        <v>10</v>
      </c>
      <c r="D4562" s="8">
        <v>2022</v>
      </c>
      <c r="E4562" s="7" t="s">
        <v>3</v>
      </c>
      <c r="F4562" s="7" t="s">
        <v>2</v>
      </c>
      <c r="G4562" s="7" t="s">
        <v>1</v>
      </c>
      <c r="H4562" s="7" t="s">
        <v>0</v>
      </c>
      <c r="I4562" s="9">
        <v>0</v>
      </c>
      <c r="J4562" s="10">
        <v>196.3426</v>
      </c>
      <c r="K4562" s="11">
        <v>3.7</v>
      </c>
      <c r="L4562" s="11" t="str">
        <f>IF(Tabla134[[#This Row],[Item Weight]]&lt;$U$12,"Poco Peso",IF(Tabla134[[#This Row],[Item Weight]]&lt;$U$13,"Peso Medio","Peso Alto"))</f>
        <v>Peso Medio</v>
      </c>
      <c r="M4562" s="7">
        <v>16.350000000000001</v>
      </c>
      <c r="N4562" s="11">
        <f>IF(Tabla134[[#This Row],[Item Weight (Nulos)]]="",VLOOKUP(Tabla134[[#This Row],[Item Identifier]],'Tabla para Nulos'!$A$3:$B$1563,2,FALSE),Tabla134[[#This Row],[Item Weight (Nulos)]])</f>
        <v>16.350000000000001</v>
      </c>
      <c r="O4562" s="11" t="str">
        <f>IF(Tabla134[[#This Row],[Item Visibility]]&lt;$U$15,"Poca visibilidad",IF(Tabla134[[#This Row],[Item Visibility]]&lt;$U$16,"Visibilidad media","Mayor visibilidad"))</f>
        <v>Poca visibilidad</v>
      </c>
      <c r="P4562" s="11" t="str">
        <f>IF(Tabla134[[#This Row],[Rating]]&lt;2,"Muy Malo",IF(Tabla134[[#This Row],[Rating]]&lt;3,"Malo",IF(Tabla134[[#This Row],[Rating]]&lt;4,"Regular",IF(Tabla134[[#This Row],[Rating]]&lt;5,"Bueno","Excelente"))))</f>
        <v>Regular</v>
      </c>
    </row>
    <row r="4563" spans="1:16" x14ac:dyDescent="0.2">
      <c r="A4563" s="7" t="s">
        <v>124</v>
      </c>
      <c r="B4563" s="7" t="s">
        <v>634</v>
      </c>
      <c r="C4563" s="7" t="s">
        <v>4</v>
      </c>
      <c r="D4563" s="8">
        <v>2022</v>
      </c>
      <c r="E4563" s="7" t="s">
        <v>3</v>
      </c>
      <c r="F4563" s="7" t="s">
        <v>2</v>
      </c>
      <c r="G4563" s="7" t="s">
        <v>1</v>
      </c>
      <c r="H4563" s="7" t="s">
        <v>0</v>
      </c>
      <c r="I4563" s="9">
        <v>1.7108186000000001E-2</v>
      </c>
      <c r="J4563" s="10">
        <v>110.3228</v>
      </c>
      <c r="K4563" s="11">
        <v>3.7</v>
      </c>
      <c r="L4563" s="11" t="str">
        <f>IF(Tabla134[[#This Row],[Item Weight]]&lt;$U$12,"Poco Peso",IF(Tabla134[[#This Row],[Item Weight]]&lt;$U$13,"Peso Medio","Peso Alto"))</f>
        <v>Peso Medio</v>
      </c>
      <c r="M4563" s="7">
        <v>14.35</v>
      </c>
      <c r="N4563" s="11">
        <f>IF(Tabla134[[#This Row],[Item Weight (Nulos)]]="",VLOOKUP(Tabla134[[#This Row],[Item Identifier]],'Tabla para Nulos'!$A$3:$B$1563,2,FALSE),Tabla134[[#This Row],[Item Weight (Nulos)]])</f>
        <v>14.35</v>
      </c>
      <c r="O4563" s="11" t="str">
        <f>IF(Tabla134[[#This Row],[Item Visibility]]&lt;$U$15,"Poca visibilidad",IF(Tabla134[[#This Row],[Item Visibility]]&lt;$U$16,"Visibilidad media","Mayor visibilidad"))</f>
        <v>Poca visibilidad</v>
      </c>
      <c r="P4563" s="11" t="str">
        <f>IF(Tabla134[[#This Row],[Rating]]&lt;2,"Muy Malo",IF(Tabla134[[#This Row],[Rating]]&lt;3,"Malo",IF(Tabla134[[#This Row],[Rating]]&lt;4,"Regular",IF(Tabla134[[#This Row],[Rating]]&lt;5,"Bueno","Excelente"))))</f>
        <v>Regular</v>
      </c>
    </row>
    <row r="4564" spans="1:16" x14ac:dyDescent="0.2">
      <c r="A4564" s="7" t="s">
        <v>124</v>
      </c>
      <c r="B4564" s="7" t="s">
        <v>762</v>
      </c>
      <c r="C4564" s="7" t="s">
        <v>171</v>
      </c>
      <c r="D4564" s="8">
        <v>2022</v>
      </c>
      <c r="E4564" s="7" t="s">
        <v>3</v>
      </c>
      <c r="F4564" s="7" t="s">
        <v>2</v>
      </c>
      <c r="G4564" s="7" t="s">
        <v>1</v>
      </c>
      <c r="H4564" s="7" t="s">
        <v>0</v>
      </c>
      <c r="I4564" s="9">
        <v>7.2965143999999996E-2</v>
      </c>
      <c r="J4564" s="10">
        <v>160.69200000000001</v>
      </c>
      <c r="K4564" s="11">
        <v>3.7</v>
      </c>
      <c r="L4564" s="11" t="str">
        <f>IF(Tabla134[[#This Row],[Item Weight]]&lt;$U$12,"Poco Peso",IF(Tabla134[[#This Row],[Item Weight]]&lt;$U$13,"Peso Medio","Peso Alto"))</f>
        <v>Peso Medio</v>
      </c>
      <c r="M4564" s="7">
        <v>13.5</v>
      </c>
      <c r="N4564" s="11">
        <f>IF(Tabla134[[#This Row],[Item Weight (Nulos)]]="",VLOOKUP(Tabla134[[#This Row],[Item Identifier]],'Tabla para Nulos'!$A$3:$B$1563,2,FALSE),Tabla134[[#This Row],[Item Weight (Nulos)]])</f>
        <v>13.5</v>
      </c>
      <c r="O4564" s="11" t="str">
        <f>IF(Tabla134[[#This Row],[Item Visibility]]&lt;$U$15,"Poca visibilidad",IF(Tabla134[[#This Row],[Item Visibility]]&lt;$U$16,"Visibilidad media","Mayor visibilidad"))</f>
        <v>Visibilidad media</v>
      </c>
      <c r="P4564" s="11" t="str">
        <f>IF(Tabla134[[#This Row],[Rating]]&lt;2,"Muy Malo",IF(Tabla134[[#This Row],[Rating]]&lt;3,"Malo",IF(Tabla134[[#This Row],[Rating]]&lt;4,"Regular",IF(Tabla134[[#This Row],[Rating]]&lt;5,"Bueno","Excelente"))))</f>
        <v>Regular</v>
      </c>
    </row>
    <row r="4565" spans="1:16" x14ac:dyDescent="0.2">
      <c r="A4565" s="7" t="s">
        <v>124</v>
      </c>
      <c r="B4565" s="7" t="s">
        <v>170</v>
      </c>
      <c r="C4565" s="7" t="s">
        <v>47</v>
      </c>
      <c r="D4565" s="8">
        <v>2022</v>
      </c>
      <c r="E4565" s="7" t="s">
        <v>3</v>
      </c>
      <c r="F4565" s="7" t="s">
        <v>2</v>
      </c>
      <c r="G4565" s="7" t="s">
        <v>1</v>
      </c>
      <c r="H4565" s="7" t="s">
        <v>0</v>
      </c>
      <c r="I4565" s="9">
        <v>1.4482277999999999E-2</v>
      </c>
      <c r="J4565" s="10">
        <v>118.11499999999999</v>
      </c>
      <c r="K4565" s="11">
        <v>3.7</v>
      </c>
      <c r="L4565" s="11" t="str">
        <f>IF(Tabla134[[#This Row],[Item Weight]]&lt;$U$12,"Poco Peso",IF(Tabla134[[#This Row],[Item Weight]]&lt;$U$13,"Peso Medio","Peso Alto"))</f>
        <v>Poco Peso</v>
      </c>
      <c r="M4565" s="7">
        <v>7.26</v>
      </c>
      <c r="N4565" s="11">
        <f>IF(Tabla134[[#This Row],[Item Weight (Nulos)]]="",VLOOKUP(Tabla134[[#This Row],[Item Identifier]],'Tabla para Nulos'!$A$3:$B$1563,2,FALSE),Tabla134[[#This Row],[Item Weight (Nulos)]])</f>
        <v>7.26</v>
      </c>
      <c r="O4565" s="11" t="str">
        <f>IF(Tabla134[[#This Row],[Item Visibility]]&lt;$U$15,"Poca visibilidad",IF(Tabla134[[#This Row],[Item Visibility]]&lt;$U$16,"Visibilidad media","Mayor visibilidad"))</f>
        <v>Poca visibilidad</v>
      </c>
      <c r="P4565" s="11" t="str">
        <f>IF(Tabla134[[#This Row],[Rating]]&lt;2,"Muy Malo",IF(Tabla134[[#This Row],[Rating]]&lt;3,"Malo",IF(Tabla134[[#This Row],[Rating]]&lt;4,"Regular",IF(Tabla134[[#This Row],[Rating]]&lt;5,"Bueno","Excelente"))))</f>
        <v>Regular</v>
      </c>
    </row>
    <row r="4566" spans="1:16" x14ac:dyDescent="0.2">
      <c r="A4566" s="7" t="s">
        <v>124</v>
      </c>
      <c r="B4566" s="7" t="s">
        <v>1525</v>
      </c>
      <c r="C4566" s="7" t="s">
        <v>47</v>
      </c>
      <c r="D4566" s="8">
        <v>2022</v>
      </c>
      <c r="E4566" s="7" t="s">
        <v>3</v>
      </c>
      <c r="F4566" s="7" t="s">
        <v>2</v>
      </c>
      <c r="G4566" s="7" t="s">
        <v>1</v>
      </c>
      <c r="H4566" s="7" t="s">
        <v>0</v>
      </c>
      <c r="I4566" s="9">
        <v>4.6824729000000002E-2</v>
      </c>
      <c r="J4566" s="10">
        <v>153.66820000000001</v>
      </c>
      <c r="K4566" s="11">
        <v>3.7</v>
      </c>
      <c r="L4566" s="11" t="str">
        <f>IF(Tabla134[[#This Row],[Item Weight]]&lt;$U$12,"Poco Peso",IF(Tabla134[[#This Row],[Item Weight]]&lt;$U$13,"Peso Medio","Peso Alto"))</f>
        <v>Peso Alto</v>
      </c>
      <c r="M4566" s="7">
        <v>17.850000000000001</v>
      </c>
      <c r="N4566" s="11">
        <f>IF(Tabla134[[#This Row],[Item Weight (Nulos)]]="",VLOOKUP(Tabla134[[#This Row],[Item Identifier]],'Tabla para Nulos'!$A$3:$B$1563,2,FALSE),Tabla134[[#This Row],[Item Weight (Nulos)]])</f>
        <v>17.850000000000001</v>
      </c>
      <c r="O4566" s="11" t="str">
        <f>IF(Tabla134[[#This Row],[Item Visibility]]&lt;$U$15,"Poca visibilidad",IF(Tabla134[[#This Row],[Item Visibility]]&lt;$U$16,"Visibilidad media","Mayor visibilidad"))</f>
        <v>Visibilidad media</v>
      </c>
      <c r="P4566" s="11" t="str">
        <f>IF(Tabla134[[#This Row],[Rating]]&lt;2,"Muy Malo",IF(Tabla134[[#This Row],[Rating]]&lt;3,"Malo",IF(Tabla134[[#This Row],[Rating]]&lt;4,"Regular",IF(Tabla134[[#This Row],[Rating]]&lt;5,"Bueno","Excelente"))))</f>
        <v>Regular</v>
      </c>
    </row>
    <row r="4567" spans="1:16" x14ac:dyDescent="0.2">
      <c r="A4567" s="7" t="s">
        <v>124</v>
      </c>
      <c r="B4567" s="7" t="s">
        <v>608</v>
      </c>
      <c r="C4567" s="7" t="s">
        <v>165</v>
      </c>
      <c r="D4567" s="8">
        <v>2022</v>
      </c>
      <c r="E4567" s="7" t="s">
        <v>3</v>
      </c>
      <c r="F4567" s="7" t="s">
        <v>2</v>
      </c>
      <c r="G4567" s="7" t="s">
        <v>1</v>
      </c>
      <c r="H4567" s="7" t="s">
        <v>0</v>
      </c>
      <c r="I4567" s="9">
        <v>4.0124624999999997E-2</v>
      </c>
      <c r="J4567" s="10">
        <v>85.190799999999996</v>
      </c>
      <c r="K4567" s="11">
        <v>3.7</v>
      </c>
      <c r="L4567" s="11" t="str">
        <f>IF(Tabla134[[#This Row],[Item Weight]]&lt;$U$12,"Poco Peso",IF(Tabla134[[#This Row],[Item Weight]]&lt;$U$13,"Peso Medio","Peso Alto"))</f>
        <v>Peso Medio</v>
      </c>
      <c r="M4567" s="7">
        <v>9.3949999999999996</v>
      </c>
      <c r="N4567" s="11">
        <f>IF(Tabla134[[#This Row],[Item Weight (Nulos)]]="",VLOOKUP(Tabla134[[#This Row],[Item Identifier]],'Tabla para Nulos'!$A$3:$B$1563,2,FALSE),Tabla134[[#This Row],[Item Weight (Nulos)]])</f>
        <v>9.3949999999999996</v>
      </c>
      <c r="O4567" s="11" t="str">
        <f>IF(Tabla134[[#This Row],[Item Visibility]]&lt;$U$15,"Poca visibilidad",IF(Tabla134[[#This Row],[Item Visibility]]&lt;$U$16,"Visibilidad media","Mayor visibilidad"))</f>
        <v>Visibilidad media</v>
      </c>
      <c r="P4567" s="11" t="str">
        <f>IF(Tabla134[[#This Row],[Rating]]&lt;2,"Muy Malo",IF(Tabla134[[#This Row],[Rating]]&lt;3,"Malo",IF(Tabla134[[#This Row],[Rating]]&lt;4,"Regular",IF(Tabla134[[#This Row],[Rating]]&lt;5,"Bueno","Excelente"))))</f>
        <v>Regular</v>
      </c>
    </row>
    <row r="4568" spans="1:16" x14ac:dyDescent="0.2">
      <c r="A4568" s="7" t="s">
        <v>124</v>
      </c>
      <c r="B4568" s="7" t="s">
        <v>860</v>
      </c>
      <c r="C4568" s="7" t="s">
        <v>163</v>
      </c>
      <c r="D4568" s="8">
        <v>2022</v>
      </c>
      <c r="E4568" s="7" t="s">
        <v>3</v>
      </c>
      <c r="F4568" s="7" t="s">
        <v>2</v>
      </c>
      <c r="G4568" s="7" t="s">
        <v>1</v>
      </c>
      <c r="H4568" s="7" t="s">
        <v>0</v>
      </c>
      <c r="I4568" s="9">
        <v>5.4245722000000003E-2</v>
      </c>
      <c r="J4568" s="10">
        <v>196.07679999999999</v>
      </c>
      <c r="K4568" s="11">
        <v>3.7</v>
      </c>
      <c r="L4568" s="11" t="str">
        <f>IF(Tabla134[[#This Row],[Item Weight]]&lt;$U$12,"Poco Peso",IF(Tabla134[[#This Row],[Item Weight]]&lt;$U$13,"Peso Medio","Peso Alto"))</f>
        <v>Peso Alto</v>
      </c>
      <c r="M4568" s="7">
        <v>19.850000000000001</v>
      </c>
      <c r="N4568" s="11">
        <f>IF(Tabla134[[#This Row],[Item Weight (Nulos)]]="",VLOOKUP(Tabla134[[#This Row],[Item Identifier]],'Tabla para Nulos'!$A$3:$B$1563,2,FALSE),Tabla134[[#This Row],[Item Weight (Nulos)]])</f>
        <v>19.850000000000001</v>
      </c>
      <c r="O4568" s="11" t="str">
        <f>IF(Tabla134[[#This Row],[Item Visibility]]&lt;$U$15,"Poca visibilidad",IF(Tabla134[[#This Row],[Item Visibility]]&lt;$U$16,"Visibilidad media","Mayor visibilidad"))</f>
        <v>Visibilidad media</v>
      </c>
      <c r="P4568" s="11" t="str">
        <f>IF(Tabla134[[#This Row],[Rating]]&lt;2,"Muy Malo",IF(Tabla134[[#This Row],[Rating]]&lt;3,"Malo",IF(Tabla134[[#This Row],[Rating]]&lt;4,"Regular",IF(Tabla134[[#This Row],[Rating]]&lt;5,"Bueno","Excelente"))))</f>
        <v>Regular</v>
      </c>
    </row>
    <row r="4569" spans="1:16" x14ac:dyDescent="0.2">
      <c r="A4569" s="7" t="s">
        <v>124</v>
      </c>
      <c r="B4569" s="7" t="s">
        <v>1524</v>
      </c>
      <c r="C4569" s="7" t="s">
        <v>14</v>
      </c>
      <c r="D4569" s="8">
        <v>2022</v>
      </c>
      <c r="E4569" s="7" t="s">
        <v>3</v>
      </c>
      <c r="F4569" s="7" t="s">
        <v>2</v>
      </c>
      <c r="G4569" s="7" t="s">
        <v>1</v>
      </c>
      <c r="H4569" s="7" t="s">
        <v>0</v>
      </c>
      <c r="I4569" s="9">
        <v>0.14239371200000001</v>
      </c>
      <c r="J4569" s="10">
        <v>122.7072</v>
      </c>
      <c r="K4569" s="11">
        <v>3.7</v>
      </c>
      <c r="L4569" s="11" t="str">
        <f>IF(Tabla134[[#This Row],[Item Weight]]&lt;$U$12,"Poco Peso",IF(Tabla134[[#This Row],[Item Weight]]&lt;$U$13,"Peso Medio","Peso Alto"))</f>
        <v>Peso Alto</v>
      </c>
      <c r="M4569" s="7">
        <v>20.350000000000001</v>
      </c>
      <c r="N4569" s="11">
        <f>IF(Tabla134[[#This Row],[Item Weight (Nulos)]]="",VLOOKUP(Tabla134[[#This Row],[Item Identifier]],'Tabla para Nulos'!$A$3:$B$1563,2,FALSE),Tabla134[[#This Row],[Item Weight (Nulos)]])</f>
        <v>20.350000000000001</v>
      </c>
      <c r="O4569" s="11" t="str">
        <f>IF(Tabla134[[#This Row],[Item Visibility]]&lt;$U$15,"Poca visibilidad",IF(Tabla134[[#This Row],[Item Visibility]]&lt;$U$16,"Visibilidad media","Mayor visibilidad"))</f>
        <v>Mayor visibilidad</v>
      </c>
      <c r="P4569" s="11" t="str">
        <f>IF(Tabla134[[#This Row],[Rating]]&lt;2,"Muy Malo",IF(Tabla134[[#This Row],[Rating]]&lt;3,"Malo",IF(Tabla134[[#This Row],[Rating]]&lt;4,"Regular",IF(Tabla134[[#This Row],[Rating]]&lt;5,"Bueno","Excelente"))))</f>
        <v>Regular</v>
      </c>
    </row>
    <row r="4570" spans="1:16" x14ac:dyDescent="0.2">
      <c r="A4570" s="7" t="s">
        <v>124</v>
      </c>
      <c r="B4570" s="7" t="s">
        <v>1404</v>
      </c>
      <c r="C4570" s="7" t="s">
        <v>14</v>
      </c>
      <c r="D4570" s="8">
        <v>2022</v>
      </c>
      <c r="E4570" s="7" t="s">
        <v>3</v>
      </c>
      <c r="F4570" s="7" t="s">
        <v>2</v>
      </c>
      <c r="G4570" s="7" t="s">
        <v>1</v>
      </c>
      <c r="H4570" s="7" t="s">
        <v>0</v>
      </c>
      <c r="I4570" s="9">
        <v>5.4277131999999999E-2</v>
      </c>
      <c r="J4570" s="10">
        <v>117.3466</v>
      </c>
      <c r="K4570" s="11">
        <v>3.7</v>
      </c>
      <c r="L4570" s="11" t="str">
        <f>IF(Tabla134[[#This Row],[Item Weight]]&lt;$U$12,"Poco Peso",IF(Tabla134[[#This Row],[Item Weight]]&lt;$U$13,"Peso Medio","Peso Alto"))</f>
        <v>Peso Alto</v>
      </c>
      <c r="M4570" s="7">
        <v>20.350000000000001</v>
      </c>
      <c r="N4570" s="11">
        <f>IF(Tabla134[[#This Row],[Item Weight (Nulos)]]="",VLOOKUP(Tabla134[[#This Row],[Item Identifier]],'Tabla para Nulos'!$A$3:$B$1563,2,FALSE),Tabla134[[#This Row],[Item Weight (Nulos)]])</f>
        <v>20.350000000000001</v>
      </c>
      <c r="O4570" s="11" t="str">
        <f>IF(Tabla134[[#This Row],[Item Visibility]]&lt;$U$15,"Poca visibilidad",IF(Tabla134[[#This Row],[Item Visibility]]&lt;$U$16,"Visibilidad media","Mayor visibilidad"))</f>
        <v>Visibilidad media</v>
      </c>
      <c r="P4570" s="11" t="str">
        <f>IF(Tabla134[[#This Row],[Rating]]&lt;2,"Muy Malo",IF(Tabla134[[#This Row],[Rating]]&lt;3,"Malo",IF(Tabla134[[#This Row],[Rating]]&lt;4,"Regular",IF(Tabla134[[#This Row],[Rating]]&lt;5,"Bueno","Excelente"))))</f>
        <v>Regular</v>
      </c>
    </row>
    <row r="4571" spans="1:16" x14ac:dyDescent="0.2">
      <c r="A4571" s="7" t="s">
        <v>124</v>
      </c>
      <c r="B4571" s="7" t="s">
        <v>589</v>
      </c>
      <c r="C4571" s="7" t="s">
        <v>122</v>
      </c>
      <c r="D4571" s="8">
        <v>2022</v>
      </c>
      <c r="E4571" s="7" t="s">
        <v>3</v>
      </c>
      <c r="F4571" s="7" t="s">
        <v>2</v>
      </c>
      <c r="G4571" s="7" t="s">
        <v>1</v>
      </c>
      <c r="H4571" s="7" t="s">
        <v>0</v>
      </c>
      <c r="I4571" s="9">
        <v>0.123338082</v>
      </c>
      <c r="J4571" s="10">
        <v>206.16380000000001</v>
      </c>
      <c r="K4571" s="11">
        <v>3.7</v>
      </c>
      <c r="L4571" s="11" t="str">
        <f>IF(Tabla134[[#This Row],[Item Weight]]&lt;$U$12,"Poco Peso",IF(Tabla134[[#This Row],[Item Weight]]&lt;$U$13,"Peso Medio","Peso Alto"))</f>
        <v>Poco Peso</v>
      </c>
      <c r="M4571" s="7">
        <v>7.4349999999999996</v>
      </c>
      <c r="N4571" s="11">
        <f>IF(Tabla134[[#This Row],[Item Weight (Nulos)]]="",VLOOKUP(Tabla134[[#This Row],[Item Identifier]],'Tabla para Nulos'!$A$3:$B$1563,2,FALSE),Tabla134[[#This Row],[Item Weight (Nulos)]])</f>
        <v>7.4349999999999996</v>
      </c>
      <c r="O4571" s="11" t="str">
        <f>IF(Tabla134[[#This Row],[Item Visibility]]&lt;$U$15,"Poca visibilidad",IF(Tabla134[[#This Row],[Item Visibility]]&lt;$U$16,"Visibilidad media","Mayor visibilidad"))</f>
        <v>Mayor visibilidad</v>
      </c>
      <c r="P4571" s="11" t="str">
        <f>IF(Tabla134[[#This Row],[Rating]]&lt;2,"Muy Malo",IF(Tabla134[[#This Row],[Rating]]&lt;3,"Malo",IF(Tabla134[[#This Row],[Rating]]&lt;4,"Regular",IF(Tabla134[[#This Row],[Rating]]&lt;5,"Bueno","Excelente"))))</f>
        <v>Regular</v>
      </c>
    </row>
    <row r="4572" spans="1:16" x14ac:dyDescent="0.2">
      <c r="A4572" s="7" t="s">
        <v>6</v>
      </c>
      <c r="B4572" s="7" t="s">
        <v>1523</v>
      </c>
      <c r="C4572" s="7" t="s">
        <v>28</v>
      </c>
      <c r="D4572" s="8">
        <v>2022</v>
      </c>
      <c r="E4572" s="7" t="s">
        <v>3</v>
      </c>
      <c r="F4572" s="7" t="s">
        <v>2</v>
      </c>
      <c r="G4572" s="7" t="s">
        <v>1</v>
      </c>
      <c r="H4572" s="7" t="s">
        <v>0</v>
      </c>
      <c r="I4572" s="9">
        <v>6.2597392000000002E-2</v>
      </c>
      <c r="J4572" s="10">
        <v>196.9426</v>
      </c>
      <c r="K4572" s="11">
        <v>3.7</v>
      </c>
      <c r="L4572" s="11" t="str">
        <f>IF(Tabla134[[#This Row],[Item Weight]]&lt;$U$12,"Poco Peso",IF(Tabla134[[#This Row],[Item Weight]]&lt;$U$13,"Peso Medio","Peso Alto"))</f>
        <v>Peso Medio</v>
      </c>
      <c r="M4572" s="7">
        <v>12.5</v>
      </c>
      <c r="N4572" s="11">
        <f>IF(Tabla134[[#This Row],[Item Weight (Nulos)]]="",VLOOKUP(Tabla134[[#This Row],[Item Identifier]],'Tabla para Nulos'!$A$3:$B$1563,2,FALSE),Tabla134[[#This Row],[Item Weight (Nulos)]])</f>
        <v>12.5</v>
      </c>
      <c r="O4572" s="11" t="str">
        <f>IF(Tabla134[[#This Row],[Item Visibility]]&lt;$U$15,"Poca visibilidad",IF(Tabla134[[#This Row],[Item Visibility]]&lt;$U$16,"Visibilidad media","Mayor visibilidad"))</f>
        <v>Visibilidad media</v>
      </c>
      <c r="P4572" s="11" t="str">
        <f>IF(Tabla134[[#This Row],[Rating]]&lt;2,"Muy Malo",IF(Tabla134[[#This Row],[Rating]]&lt;3,"Malo",IF(Tabla134[[#This Row],[Rating]]&lt;4,"Regular",IF(Tabla134[[#This Row],[Rating]]&lt;5,"Bueno","Excelente"))))</f>
        <v>Regular</v>
      </c>
    </row>
    <row r="4573" spans="1:16" x14ac:dyDescent="0.2">
      <c r="A4573" s="7" t="s">
        <v>6</v>
      </c>
      <c r="B4573" s="7" t="s">
        <v>570</v>
      </c>
      <c r="C4573" s="7" t="s">
        <v>17</v>
      </c>
      <c r="D4573" s="8">
        <v>2022</v>
      </c>
      <c r="E4573" s="7" t="s">
        <v>3</v>
      </c>
      <c r="F4573" s="7" t="s">
        <v>2</v>
      </c>
      <c r="G4573" s="7" t="s">
        <v>1</v>
      </c>
      <c r="H4573" s="7" t="s">
        <v>0</v>
      </c>
      <c r="I4573" s="9">
        <v>3.7852995E-2</v>
      </c>
      <c r="J4573" s="10">
        <v>126.2704</v>
      </c>
      <c r="K4573" s="11">
        <v>3.7</v>
      </c>
      <c r="L4573" s="11" t="str">
        <f>IF(Tabla134[[#This Row],[Item Weight]]&lt;$U$12,"Poco Peso",IF(Tabla134[[#This Row],[Item Weight]]&lt;$U$13,"Peso Medio","Peso Alto"))</f>
        <v>Poco Peso</v>
      </c>
      <c r="M4573" s="7">
        <v>4.8049999999999997</v>
      </c>
      <c r="N4573" s="11">
        <f>IF(Tabla134[[#This Row],[Item Weight (Nulos)]]="",VLOOKUP(Tabla134[[#This Row],[Item Identifier]],'Tabla para Nulos'!$A$3:$B$1563,2,FALSE),Tabla134[[#This Row],[Item Weight (Nulos)]])</f>
        <v>4.8049999999999997</v>
      </c>
      <c r="O4573" s="11" t="str">
        <f>IF(Tabla134[[#This Row],[Item Visibility]]&lt;$U$15,"Poca visibilidad",IF(Tabla134[[#This Row],[Item Visibility]]&lt;$U$16,"Visibilidad media","Mayor visibilidad"))</f>
        <v>Visibilidad media</v>
      </c>
      <c r="P4573" s="11" t="str">
        <f>IF(Tabla134[[#This Row],[Rating]]&lt;2,"Muy Malo",IF(Tabla134[[#This Row],[Rating]]&lt;3,"Malo",IF(Tabla134[[#This Row],[Rating]]&lt;4,"Regular",IF(Tabla134[[#This Row],[Rating]]&lt;5,"Bueno","Excelente"))))</f>
        <v>Regular</v>
      </c>
    </row>
    <row r="4574" spans="1:16" x14ac:dyDescent="0.2">
      <c r="A4574" s="7" t="s">
        <v>6</v>
      </c>
      <c r="B4574" s="7" t="s">
        <v>1485</v>
      </c>
      <c r="C4574" s="7" t="s">
        <v>71</v>
      </c>
      <c r="D4574" s="8">
        <v>2022</v>
      </c>
      <c r="E4574" s="7" t="s">
        <v>3</v>
      </c>
      <c r="F4574" s="7" t="s">
        <v>2</v>
      </c>
      <c r="G4574" s="7" t="s">
        <v>1</v>
      </c>
      <c r="H4574" s="7" t="s">
        <v>0</v>
      </c>
      <c r="I4574" s="9">
        <v>5.1702257000000001E-2</v>
      </c>
      <c r="J4574" s="10">
        <v>125.8678</v>
      </c>
      <c r="K4574" s="11">
        <v>3.7</v>
      </c>
      <c r="L4574" s="11" t="str">
        <f>IF(Tabla134[[#This Row],[Item Weight]]&lt;$U$12,"Poco Peso",IF(Tabla134[[#This Row],[Item Weight]]&lt;$U$13,"Peso Medio","Peso Alto"))</f>
        <v>Peso Alto</v>
      </c>
      <c r="M4574" s="7">
        <v>20</v>
      </c>
      <c r="N4574" s="11">
        <f>IF(Tabla134[[#This Row],[Item Weight (Nulos)]]="",VLOOKUP(Tabla134[[#This Row],[Item Identifier]],'Tabla para Nulos'!$A$3:$B$1563,2,FALSE),Tabla134[[#This Row],[Item Weight (Nulos)]])</f>
        <v>20</v>
      </c>
      <c r="O4574" s="11" t="str">
        <f>IF(Tabla134[[#This Row],[Item Visibility]]&lt;$U$15,"Poca visibilidad",IF(Tabla134[[#This Row],[Item Visibility]]&lt;$U$16,"Visibilidad media","Mayor visibilidad"))</f>
        <v>Visibilidad media</v>
      </c>
      <c r="P4574" s="11" t="str">
        <f>IF(Tabla134[[#This Row],[Rating]]&lt;2,"Muy Malo",IF(Tabla134[[#This Row],[Rating]]&lt;3,"Malo",IF(Tabla134[[#This Row],[Rating]]&lt;4,"Regular",IF(Tabla134[[#This Row],[Rating]]&lt;5,"Bueno","Excelente"))))</f>
        <v>Regular</v>
      </c>
    </row>
    <row r="4575" spans="1:16" x14ac:dyDescent="0.2">
      <c r="A4575" s="7" t="s">
        <v>6</v>
      </c>
      <c r="B4575" s="7" t="s">
        <v>1324</v>
      </c>
      <c r="C4575" s="7" t="s">
        <v>10</v>
      </c>
      <c r="D4575" s="8">
        <v>2022</v>
      </c>
      <c r="E4575" s="7" t="s">
        <v>3</v>
      </c>
      <c r="F4575" s="7" t="s">
        <v>2</v>
      </c>
      <c r="G4575" s="7" t="s">
        <v>1</v>
      </c>
      <c r="H4575" s="7" t="s">
        <v>0</v>
      </c>
      <c r="I4575" s="9">
        <v>0</v>
      </c>
      <c r="J4575" s="10">
        <v>89.885599999999997</v>
      </c>
      <c r="K4575" s="11">
        <v>3.7</v>
      </c>
      <c r="L4575" s="11" t="str">
        <f>IF(Tabla134[[#This Row],[Item Weight]]&lt;$U$12,"Poco Peso",IF(Tabla134[[#This Row],[Item Weight]]&lt;$U$13,"Peso Medio","Peso Alto"))</f>
        <v>Peso Medio</v>
      </c>
      <c r="M4575" s="7">
        <v>14.3</v>
      </c>
      <c r="N4575" s="11">
        <f>IF(Tabla134[[#This Row],[Item Weight (Nulos)]]="",VLOOKUP(Tabla134[[#This Row],[Item Identifier]],'Tabla para Nulos'!$A$3:$B$1563,2,FALSE),Tabla134[[#This Row],[Item Weight (Nulos)]])</f>
        <v>14.3</v>
      </c>
      <c r="O4575" s="11" t="str">
        <f>IF(Tabla134[[#This Row],[Item Visibility]]&lt;$U$15,"Poca visibilidad",IF(Tabla134[[#This Row],[Item Visibility]]&lt;$U$16,"Visibilidad media","Mayor visibilidad"))</f>
        <v>Poca visibilidad</v>
      </c>
      <c r="P4575" s="11" t="str">
        <f>IF(Tabla134[[#This Row],[Rating]]&lt;2,"Muy Malo",IF(Tabla134[[#This Row],[Rating]]&lt;3,"Malo",IF(Tabla134[[#This Row],[Rating]]&lt;4,"Regular",IF(Tabla134[[#This Row],[Rating]]&lt;5,"Bueno","Excelente"))))</f>
        <v>Regular</v>
      </c>
    </row>
    <row r="4576" spans="1:16" x14ac:dyDescent="0.2">
      <c r="A4576" s="7" t="s">
        <v>21</v>
      </c>
      <c r="B4576" s="7" t="s">
        <v>1522</v>
      </c>
      <c r="C4576" s="7" t="s">
        <v>25</v>
      </c>
      <c r="D4576" s="8">
        <v>2022</v>
      </c>
      <c r="E4576" s="7" t="s">
        <v>3</v>
      </c>
      <c r="F4576" s="7" t="s">
        <v>2</v>
      </c>
      <c r="G4576" s="7" t="s">
        <v>1</v>
      </c>
      <c r="H4576" s="7" t="s">
        <v>0</v>
      </c>
      <c r="I4576" s="9">
        <v>2.5932408000000001E-2</v>
      </c>
      <c r="J4576" s="10">
        <v>264.7226</v>
      </c>
      <c r="K4576" s="11">
        <v>3.7</v>
      </c>
      <c r="L4576" s="11" t="str">
        <f>IF(Tabla134[[#This Row],[Item Weight]]&lt;$U$12,"Poco Peso",IF(Tabla134[[#This Row],[Item Weight]]&lt;$U$13,"Peso Medio","Peso Alto"))</f>
        <v>Peso Medio</v>
      </c>
      <c r="M4576" s="7">
        <v>10</v>
      </c>
      <c r="N4576" s="11">
        <f>IF(Tabla134[[#This Row],[Item Weight (Nulos)]]="",VLOOKUP(Tabla134[[#This Row],[Item Identifier]],'Tabla para Nulos'!$A$3:$B$1563,2,FALSE),Tabla134[[#This Row],[Item Weight (Nulos)]])</f>
        <v>10</v>
      </c>
      <c r="O4576" s="11" t="str">
        <f>IF(Tabla134[[#This Row],[Item Visibility]]&lt;$U$15,"Poca visibilidad",IF(Tabla134[[#This Row],[Item Visibility]]&lt;$U$16,"Visibilidad media","Mayor visibilidad"))</f>
        <v>Poca visibilidad</v>
      </c>
      <c r="P4576" s="11" t="str">
        <f>IF(Tabla134[[#This Row],[Rating]]&lt;2,"Muy Malo",IF(Tabla134[[#This Row],[Rating]]&lt;3,"Malo",IF(Tabla134[[#This Row],[Rating]]&lt;4,"Regular",IF(Tabla134[[#This Row],[Rating]]&lt;5,"Bueno","Excelente"))))</f>
        <v>Regular</v>
      </c>
    </row>
    <row r="4577" spans="1:16" x14ac:dyDescent="0.2">
      <c r="A4577" s="7" t="s">
        <v>6</v>
      </c>
      <c r="B4577" s="7" t="s">
        <v>1442</v>
      </c>
      <c r="C4577" s="7" t="s">
        <v>10</v>
      </c>
      <c r="D4577" s="8">
        <v>2022</v>
      </c>
      <c r="E4577" s="7" t="s">
        <v>3</v>
      </c>
      <c r="F4577" s="7" t="s">
        <v>2</v>
      </c>
      <c r="G4577" s="7" t="s">
        <v>1</v>
      </c>
      <c r="H4577" s="7" t="s">
        <v>0</v>
      </c>
      <c r="I4577" s="9">
        <v>4.6962004000000002E-2</v>
      </c>
      <c r="J4577" s="10">
        <v>173.84219999999999</v>
      </c>
      <c r="K4577" s="11">
        <v>3.7</v>
      </c>
      <c r="L4577" s="11" t="str">
        <f>IF(Tabla134[[#This Row],[Item Weight]]&lt;$U$12,"Poco Peso",IF(Tabla134[[#This Row],[Item Weight]]&lt;$U$13,"Peso Medio","Peso Alto"))</f>
        <v>Poco Peso</v>
      </c>
      <c r="M4577" s="7">
        <v>8.77</v>
      </c>
      <c r="N4577" s="11">
        <f>IF(Tabla134[[#This Row],[Item Weight (Nulos)]]="",VLOOKUP(Tabla134[[#This Row],[Item Identifier]],'Tabla para Nulos'!$A$3:$B$1563,2,FALSE),Tabla134[[#This Row],[Item Weight (Nulos)]])</f>
        <v>8.77</v>
      </c>
      <c r="O4577" s="11" t="str">
        <f>IF(Tabla134[[#This Row],[Item Visibility]]&lt;$U$15,"Poca visibilidad",IF(Tabla134[[#This Row],[Item Visibility]]&lt;$U$16,"Visibilidad media","Mayor visibilidad"))</f>
        <v>Visibilidad media</v>
      </c>
      <c r="P4577" s="11" t="str">
        <f>IF(Tabla134[[#This Row],[Rating]]&lt;2,"Muy Malo",IF(Tabla134[[#This Row],[Rating]]&lt;3,"Malo",IF(Tabla134[[#This Row],[Rating]]&lt;4,"Regular",IF(Tabla134[[#This Row],[Rating]]&lt;5,"Bueno","Excelente"))))</f>
        <v>Regular</v>
      </c>
    </row>
    <row r="4578" spans="1:16" x14ac:dyDescent="0.2">
      <c r="A4578" s="7" t="s">
        <v>124</v>
      </c>
      <c r="B4578" s="7" t="s">
        <v>892</v>
      </c>
      <c r="C4578" s="7" t="s">
        <v>71</v>
      </c>
      <c r="D4578" s="8">
        <v>2018</v>
      </c>
      <c r="E4578" s="7" t="s">
        <v>13</v>
      </c>
      <c r="F4578" s="7" t="s">
        <v>2</v>
      </c>
      <c r="G4578" s="7" t="s">
        <v>1</v>
      </c>
      <c r="H4578" s="7" t="s">
        <v>12</v>
      </c>
      <c r="I4578" s="9">
        <v>9.9589909000000004E-2</v>
      </c>
      <c r="J4578" s="10">
        <v>109.18859999999999</v>
      </c>
      <c r="K4578" s="11">
        <v>3.7</v>
      </c>
      <c r="L4578" s="11" t="str">
        <f>IF(Tabla134[[#This Row],[Item Weight]]&lt;$U$12,"Poco Peso",IF(Tabla134[[#This Row],[Item Weight]]&lt;$U$13,"Peso Medio","Peso Alto"))</f>
        <v>Peso Alto</v>
      </c>
      <c r="N4578" s="11">
        <f>IF(Tabla134[[#This Row],[Item Weight (Nulos)]]="",VLOOKUP(Tabla134[[#This Row],[Item Identifier]],'Tabla para Nulos'!$A$3:$B$1563,2,FALSE),Tabla134[[#This Row],[Item Weight (Nulos)]])</f>
        <v>19.2</v>
      </c>
      <c r="O4578" s="11" t="str">
        <f>IF(Tabla134[[#This Row],[Item Visibility]]&lt;$U$15,"Poca visibilidad",IF(Tabla134[[#This Row],[Item Visibility]]&lt;$U$16,"Visibilidad media","Mayor visibilidad"))</f>
        <v>Mayor visibilidad</v>
      </c>
      <c r="P4578" s="11" t="str">
        <f>IF(Tabla134[[#This Row],[Rating]]&lt;2,"Muy Malo",IF(Tabla134[[#This Row],[Rating]]&lt;3,"Malo",IF(Tabla134[[#This Row],[Rating]]&lt;4,"Regular",IF(Tabla134[[#This Row],[Rating]]&lt;5,"Bueno","Excelente"))))</f>
        <v>Regular</v>
      </c>
    </row>
    <row r="4579" spans="1:16" x14ac:dyDescent="0.2">
      <c r="A4579" s="7" t="s">
        <v>124</v>
      </c>
      <c r="B4579" s="7" t="s">
        <v>1012</v>
      </c>
      <c r="C4579" s="7" t="s">
        <v>171</v>
      </c>
      <c r="D4579" s="8">
        <v>2018</v>
      </c>
      <c r="E4579" s="7" t="s">
        <v>13</v>
      </c>
      <c r="F4579" s="7" t="s">
        <v>2</v>
      </c>
      <c r="G4579" s="7" t="s">
        <v>1</v>
      </c>
      <c r="H4579" s="7" t="s">
        <v>12</v>
      </c>
      <c r="I4579" s="9">
        <v>2.8410334999999998E-2</v>
      </c>
      <c r="J4579" s="10">
        <v>158.06039999999999</v>
      </c>
      <c r="K4579" s="11">
        <v>3.7</v>
      </c>
      <c r="L4579" s="11" t="str">
        <f>IF(Tabla134[[#This Row],[Item Weight]]&lt;$U$12,"Poco Peso",IF(Tabla134[[#This Row],[Item Weight]]&lt;$U$13,"Peso Medio","Peso Alto"))</f>
        <v>Poco Peso</v>
      </c>
      <c r="N4579" s="11">
        <f>IF(Tabla134[[#This Row],[Item Weight (Nulos)]]="",VLOOKUP(Tabla134[[#This Row],[Item Identifier]],'Tabla para Nulos'!$A$3:$B$1563,2,FALSE),Tabla134[[#This Row],[Item Weight (Nulos)]])</f>
        <v>6.9650000000000007</v>
      </c>
      <c r="O4579" s="11" t="str">
        <f>IF(Tabla134[[#This Row],[Item Visibility]]&lt;$U$15,"Poca visibilidad",IF(Tabla134[[#This Row],[Item Visibility]]&lt;$U$16,"Visibilidad media","Mayor visibilidad"))</f>
        <v>Visibilidad media</v>
      </c>
      <c r="P4579" s="11" t="str">
        <f>IF(Tabla134[[#This Row],[Rating]]&lt;2,"Muy Malo",IF(Tabla134[[#This Row],[Rating]]&lt;3,"Malo",IF(Tabla134[[#This Row],[Rating]]&lt;4,"Regular",IF(Tabla134[[#This Row],[Rating]]&lt;5,"Bueno","Excelente"))))</f>
        <v>Regular</v>
      </c>
    </row>
    <row r="4580" spans="1:16" x14ac:dyDescent="0.2">
      <c r="A4580" s="7" t="s">
        <v>124</v>
      </c>
      <c r="B4580" s="7" t="s">
        <v>1160</v>
      </c>
      <c r="C4580" s="7" t="s">
        <v>171</v>
      </c>
      <c r="D4580" s="8">
        <v>2018</v>
      </c>
      <c r="E4580" s="7" t="s">
        <v>13</v>
      </c>
      <c r="F4580" s="7" t="s">
        <v>2</v>
      </c>
      <c r="G4580" s="7" t="s">
        <v>1</v>
      </c>
      <c r="H4580" s="7" t="s">
        <v>12</v>
      </c>
      <c r="I4580" s="9">
        <v>3.4141212999999997E-2</v>
      </c>
      <c r="J4580" s="10">
        <v>211.92179999999999</v>
      </c>
      <c r="K4580" s="11">
        <v>3.7</v>
      </c>
      <c r="L4580" s="11" t="str">
        <f>IF(Tabla134[[#This Row],[Item Weight]]&lt;$U$12,"Poco Peso",IF(Tabla134[[#This Row],[Item Weight]]&lt;$U$13,"Peso Medio","Peso Alto"))</f>
        <v>Peso Alto</v>
      </c>
      <c r="N4580" s="11">
        <f>IF(Tabla134[[#This Row],[Item Weight (Nulos)]]="",VLOOKUP(Tabla134[[#This Row],[Item Identifier]],'Tabla para Nulos'!$A$3:$B$1563,2,FALSE),Tabla134[[#This Row],[Item Weight (Nulos)]])</f>
        <v>18.75</v>
      </c>
      <c r="O4580" s="11" t="str">
        <f>IF(Tabla134[[#This Row],[Item Visibility]]&lt;$U$15,"Poca visibilidad",IF(Tabla134[[#This Row],[Item Visibility]]&lt;$U$16,"Visibilidad media","Mayor visibilidad"))</f>
        <v>Visibilidad media</v>
      </c>
      <c r="P4580" s="11" t="str">
        <f>IF(Tabla134[[#This Row],[Rating]]&lt;2,"Muy Malo",IF(Tabla134[[#This Row],[Rating]]&lt;3,"Malo",IF(Tabla134[[#This Row],[Rating]]&lt;4,"Regular",IF(Tabla134[[#This Row],[Rating]]&lt;5,"Bueno","Excelente"))))</f>
        <v>Regular</v>
      </c>
    </row>
    <row r="4581" spans="1:16" x14ac:dyDescent="0.2">
      <c r="A4581" s="7" t="s">
        <v>124</v>
      </c>
      <c r="B4581" s="7" t="s">
        <v>864</v>
      </c>
      <c r="C4581" s="7" t="s">
        <v>47</v>
      </c>
      <c r="D4581" s="8">
        <v>2018</v>
      </c>
      <c r="E4581" s="7" t="s">
        <v>13</v>
      </c>
      <c r="F4581" s="7" t="s">
        <v>2</v>
      </c>
      <c r="G4581" s="7" t="s">
        <v>1</v>
      </c>
      <c r="H4581" s="7" t="s">
        <v>12</v>
      </c>
      <c r="I4581" s="9">
        <v>3.5863435999999999E-2</v>
      </c>
      <c r="J4581" s="10">
        <v>58.356200000000001</v>
      </c>
      <c r="K4581" s="11">
        <v>3.7</v>
      </c>
      <c r="L4581" s="11" t="str">
        <f>IF(Tabla134[[#This Row],[Item Weight]]&lt;$U$12,"Poco Peso",IF(Tabla134[[#This Row],[Item Weight]]&lt;$U$13,"Peso Medio","Peso Alto"))</f>
        <v>Peso Alto</v>
      </c>
      <c r="N4581" s="11">
        <f>IF(Tabla134[[#This Row],[Item Weight (Nulos)]]="",VLOOKUP(Tabla134[[#This Row],[Item Identifier]],'Tabla para Nulos'!$A$3:$B$1563,2,FALSE),Tabla134[[#This Row],[Item Weight (Nulos)]])</f>
        <v>18.849999999999998</v>
      </c>
      <c r="O4581" s="11" t="str">
        <f>IF(Tabla134[[#This Row],[Item Visibility]]&lt;$U$15,"Poca visibilidad",IF(Tabla134[[#This Row],[Item Visibility]]&lt;$U$16,"Visibilidad media","Mayor visibilidad"))</f>
        <v>Visibilidad media</v>
      </c>
      <c r="P4581" s="11" t="str">
        <f>IF(Tabla134[[#This Row],[Rating]]&lt;2,"Muy Malo",IF(Tabla134[[#This Row],[Rating]]&lt;3,"Malo",IF(Tabla134[[#This Row],[Rating]]&lt;4,"Regular",IF(Tabla134[[#This Row],[Rating]]&lt;5,"Bueno","Excelente"))))</f>
        <v>Regular</v>
      </c>
    </row>
    <row r="4582" spans="1:16" x14ac:dyDescent="0.2">
      <c r="A4582" s="7" t="s">
        <v>124</v>
      </c>
      <c r="B4582" s="7" t="s">
        <v>788</v>
      </c>
      <c r="C4582" s="7" t="s">
        <v>14</v>
      </c>
      <c r="D4582" s="8">
        <v>2018</v>
      </c>
      <c r="E4582" s="7" t="s">
        <v>13</v>
      </c>
      <c r="F4582" s="7" t="s">
        <v>2</v>
      </c>
      <c r="G4582" s="7" t="s">
        <v>1</v>
      </c>
      <c r="H4582" s="7" t="s">
        <v>12</v>
      </c>
      <c r="I4582" s="9">
        <v>9.5347580000000008E-3</v>
      </c>
      <c r="J4582" s="10">
        <v>64.551000000000002</v>
      </c>
      <c r="K4582" s="11">
        <v>3.7</v>
      </c>
      <c r="L4582" s="11" t="str">
        <f>IF(Tabla134[[#This Row],[Item Weight]]&lt;$U$12,"Poco Peso",IF(Tabla134[[#This Row],[Item Weight]]&lt;$U$13,"Peso Medio","Peso Alto"))</f>
        <v>Peso Medio</v>
      </c>
      <c r="N4582" s="11">
        <f>IF(Tabla134[[#This Row],[Item Weight (Nulos)]]="",VLOOKUP(Tabla134[[#This Row],[Item Identifier]],'Tabla para Nulos'!$A$3:$B$1563,2,FALSE),Tabla134[[#This Row],[Item Weight (Nulos)]])</f>
        <v>13.300000000000002</v>
      </c>
      <c r="O4582" s="11" t="str">
        <f>IF(Tabla134[[#This Row],[Item Visibility]]&lt;$U$15,"Poca visibilidad",IF(Tabla134[[#This Row],[Item Visibility]]&lt;$U$16,"Visibilidad media","Mayor visibilidad"))</f>
        <v>Poca visibilidad</v>
      </c>
      <c r="P4582" s="11" t="str">
        <f>IF(Tabla134[[#This Row],[Rating]]&lt;2,"Muy Malo",IF(Tabla134[[#This Row],[Rating]]&lt;3,"Malo",IF(Tabla134[[#This Row],[Rating]]&lt;4,"Regular",IF(Tabla134[[#This Row],[Rating]]&lt;5,"Bueno","Excelente"))))</f>
        <v>Regular</v>
      </c>
    </row>
    <row r="4583" spans="1:16" x14ac:dyDescent="0.2">
      <c r="A4583" s="7" t="s">
        <v>124</v>
      </c>
      <c r="B4583" s="7" t="s">
        <v>998</v>
      </c>
      <c r="C4583" s="7" t="s">
        <v>14</v>
      </c>
      <c r="D4583" s="8">
        <v>2018</v>
      </c>
      <c r="E4583" s="7" t="s">
        <v>13</v>
      </c>
      <c r="F4583" s="7" t="s">
        <v>2</v>
      </c>
      <c r="G4583" s="7" t="s">
        <v>1</v>
      </c>
      <c r="H4583" s="7" t="s">
        <v>12</v>
      </c>
      <c r="I4583" s="9">
        <v>3.0944665999999999E-2</v>
      </c>
      <c r="J4583" s="10">
        <v>186.65819999999999</v>
      </c>
      <c r="K4583" s="11">
        <v>3.7</v>
      </c>
      <c r="L4583" s="11" t="str">
        <f>IF(Tabla134[[#This Row],[Item Weight]]&lt;$U$12,"Poco Peso",IF(Tabla134[[#This Row],[Item Weight]]&lt;$U$13,"Peso Medio","Peso Alto"))</f>
        <v>Poco Peso</v>
      </c>
      <c r="N4583" s="11">
        <f>IF(Tabla134[[#This Row],[Item Weight (Nulos)]]="",VLOOKUP(Tabla134[[#This Row],[Item Identifier]],'Tabla para Nulos'!$A$3:$B$1563,2,FALSE),Tabla134[[#This Row],[Item Weight (Nulos)]])</f>
        <v>8.6300000000000008</v>
      </c>
      <c r="O4583" s="11" t="str">
        <f>IF(Tabla134[[#This Row],[Item Visibility]]&lt;$U$15,"Poca visibilidad",IF(Tabla134[[#This Row],[Item Visibility]]&lt;$U$16,"Visibilidad media","Mayor visibilidad"))</f>
        <v>Visibilidad media</v>
      </c>
      <c r="P4583" s="11" t="str">
        <f>IF(Tabla134[[#This Row],[Rating]]&lt;2,"Muy Malo",IF(Tabla134[[#This Row],[Rating]]&lt;3,"Malo",IF(Tabla134[[#This Row],[Rating]]&lt;4,"Regular",IF(Tabla134[[#This Row],[Rating]]&lt;5,"Bueno","Excelente"))))</f>
        <v>Regular</v>
      </c>
    </row>
    <row r="4584" spans="1:16" x14ac:dyDescent="0.2">
      <c r="A4584" s="7" t="s">
        <v>124</v>
      </c>
      <c r="B4584" s="7" t="s">
        <v>1521</v>
      </c>
      <c r="C4584" s="7" t="s">
        <v>14</v>
      </c>
      <c r="D4584" s="8">
        <v>2018</v>
      </c>
      <c r="E4584" s="7" t="s">
        <v>13</v>
      </c>
      <c r="F4584" s="7" t="s">
        <v>2</v>
      </c>
      <c r="G4584" s="7" t="s">
        <v>1</v>
      </c>
      <c r="H4584" s="7" t="s">
        <v>12</v>
      </c>
      <c r="I4584" s="9">
        <v>7.9904067999999995E-2</v>
      </c>
      <c r="J4584" s="10">
        <v>120.044</v>
      </c>
      <c r="K4584" s="11">
        <v>3.7</v>
      </c>
      <c r="L4584" s="11" t="str">
        <f>IF(Tabla134[[#This Row],[Item Weight]]&lt;$U$12,"Poco Peso",IF(Tabla134[[#This Row],[Item Weight]]&lt;$U$13,"Peso Medio","Peso Alto"))</f>
        <v>Poco Peso</v>
      </c>
      <c r="O4584" s="11" t="str">
        <f>IF(Tabla134[[#This Row],[Item Visibility]]&lt;$U$15,"Poca visibilidad",IF(Tabla134[[#This Row],[Item Visibility]]&lt;$U$16,"Visibilidad media","Mayor visibilidad"))</f>
        <v>Visibilidad media</v>
      </c>
      <c r="P4584" s="11" t="str">
        <f>IF(Tabla134[[#This Row],[Rating]]&lt;2,"Muy Malo",IF(Tabla134[[#This Row],[Rating]]&lt;3,"Malo",IF(Tabla134[[#This Row],[Rating]]&lt;4,"Regular",IF(Tabla134[[#This Row],[Rating]]&lt;5,"Bueno","Excelente"))))</f>
        <v>Regular</v>
      </c>
    </row>
    <row r="4585" spans="1:16" x14ac:dyDescent="0.2">
      <c r="A4585" s="7" t="s">
        <v>124</v>
      </c>
      <c r="B4585" s="7" t="s">
        <v>1520</v>
      </c>
      <c r="C4585" s="7" t="s">
        <v>14</v>
      </c>
      <c r="D4585" s="8">
        <v>2018</v>
      </c>
      <c r="E4585" s="7" t="s">
        <v>13</v>
      </c>
      <c r="F4585" s="7" t="s">
        <v>2</v>
      </c>
      <c r="G4585" s="7" t="s">
        <v>1</v>
      </c>
      <c r="H4585" s="7" t="s">
        <v>12</v>
      </c>
      <c r="I4585" s="9">
        <v>7.5603698999999996E-2</v>
      </c>
      <c r="J4585" s="10">
        <v>215.12180000000001</v>
      </c>
      <c r="K4585" s="11">
        <v>3.7</v>
      </c>
      <c r="L4585" s="11" t="str">
        <f>IF(Tabla134[[#This Row],[Item Weight]]&lt;$U$12,"Poco Peso",IF(Tabla134[[#This Row],[Item Weight]]&lt;$U$13,"Peso Medio","Peso Alto"))</f>
        <v>Peso Alto</v>
      </c>
      <c r="N4585" s="11">
        <f>IF(Tabla134[[#This Row],[Item Weight (Nulos)]]="",VLOOKUP(Tabla134[[#This Row],[Item Identifier]],'Tabla para Nulos'!$A$3:$B$1563,2,FALSE),Tabla134[[#This Row],[Item Weight (Nulos)]])</f>
        <v>18.25</v>
      </c>
      <c r="O4585" s="11" t="str">
        <f>IF(Tabla134[[#This Row],[Item Visibility]]&lt;$U$15,"Poca visibilidad",IF(Tabla134[[#This Row],[Item Visibility]]&lt;$U$16,"Visibilidad media","Mayor visibilidad"))</f>
        <v>Visibilidad media</v>
      </c>
      <c r="P4585" s="11" t="str">
        <f>IF(Tabla134[[#This Row],[Rating]]&lt;2,"Muy Malo",IF(Tabla134[[#This Row],[Rating]]&lt;3,"Malo",IF(Tabla134[[#This Row],[Rating]]&lt;4,"Regular",IF(Tabla134[[#This Row],[Rating]]&lt;5,"Bueno","Excelente"))))</f>
        <v>Regular</v>
      </c>
    </row>
    <row r="4586" spans="1:16" x14ac:dyDescent="0.2">
      <c r="A4586" s="7" t="s">
        <v>124</v>
      </c>
      <c r="B4586" s="7" t="s">
        <v>1308</v>
      </c>
      <c r="C4586" s="7" t="s">
        <v>14</v>
      </c>
      <c r="D4586" s="8">
        <v>2018</v>
      </c>
      <c r="E4586" s="7" t="s">
        <v>13</v>
      </c>
      <c r="F4586" s="7" t="s">
        <v>2</v>
      </c>
      <c r="G4586" s="7" t="s">
        <v>1</v>
      </c>
      <c r="H4586" s="7" t="s">
        <v>12</v>
      </c>
      <c r="I4586" s="9">
        <v>2.9595637000000001E-2</v>
      </c>
      <c r="J4586" s="10">
        <v>40.982199999999999</v>
      </c>
      <c r="K4586" s="11">
        <v>3.7</v>
      </c>
      <c r="L4586" s="11" t="str">
        <f>IF(Tabla134[[#This Row],[Item Weight]]&lt;$U$12,"Poco Peso",IF(Tabla134[[#This Row],[Item Weight]]&lt;$U$13,"Peso Medio","Peso Alto"))</f>
        <v>Peso Medio</v>
      </c>
      <c r="N4586" s="11">
        <f>IF(Tabla134[[#This Row],[Item Weight (Nulos)]]="",VLOOKUP(Tabla134[[#This Row],[Item Identifier]],'Tabla para Nulos'!$A$3:$B$1563,2,FALSE),Tabla134[[#This Row],[Item Weight (Nulos)]])</f>
        <v>16.75</v>
      </c>
      <c r="O4586" s="11" t="str">
        <f>IF(Tabla134[[#This Row],[Item Visibility]]&lt;$U$15,"Poca visibilidad",IF(Tabla134[[#This Row],[Item Visibility]]&lt;$U$16,"Visibilidad media","Mayor visibilidad"))</f>
        <v>Visibilidad media</v>
      </c>
      <c r="P4586" s="11" t="str">
        <f>IF(Tabla134[[#This Row],[Rating]]&lt;2,"Muy Malo",IF(Tabla134[[#This Row],[Rating]]&lt;3,"Malo",IF(Tabla134[[#This Row],[Rating]]&lt;4,"Regular",IF(Tabla134[[#This Row],[Rating]]&lt;5,"Bueno","Excelente"))))</f>
        <v>Regular</v>
      </c>
    </row>
    <row r="4587" spans="1:16" x14ac:dyDescent="0.2">
      <c r="A4587" s="7" t="s">
        <v>124</v>
      </c>
      <c r="B4587" s="7" t="s">
        <v>992</v>
      </c>
      <c r="C4587" s="7" t="s">
        <v>19</v>
      </c>
      <c r="D4587" s="8">
        <v>2018</v>
      </c>
      <c r="E4587" s="7" t="s">
        <v>13</v>
      </c>
      <c r="F4587" s="7" t="s">
        <v>2</v>
      </c>
      <c r="G4587" s="7" t="s">
        <v>1</v>
      </c>
      <c r="H4587" s="7" t="s">
        <v>12</v>
      </c>
      <c r="I4587" s="9">
        <v>3.4286109000000002E-2</v>
      </c>
      <c r="J4587" s="10">
        <v>173.1422</v>
      </c>
      <c r="K4587" s="11">
        <v>3.7</v>
      </c>
      <c r="L4587" s="11" t="str">
        <f>IF(Tabla134[[#This Row],[Item Weight]]&lt;$U$12,"Poco Peso",IF(Tabla134[[#This Row],[Item Weight]]&lt;$U$13,"Peso Medio","Peso Alto"))</f>
        <v>Poco Peso</v>
      </c>
      <c r="N4587" s="11">
        <f>IF(Tabla134[[#This Row],[Item Weight (Nulos)]]="",VLOOKUP(Tabla134[[#This Row],[Item Identifier]],'Tabla para Nulos'!$A$3:$B$1563,2,FALSE),Tabla134[[#This Row],[Item Weight (Nulos)]])</f>
        <v>7.97</v>
      </c>
      <c r="O4587" s="11" t="str">
        <f>IF(Tabla134[[#This Row],[Item Visibility]]&lt;$U$15,"Poca visibilidad",IF(Tabla134[[#This Row],[Item Visibility]]&lt;$U$16,"Visibilidad media","Mayor visibilidad"))</f>
        <v>Visibilidad media</v>
      </c>
      <c r="P4587" s="11" t="str">
        <f>IF(Tabla134[[#This Row],[Rating]]&lt;2,"Muy Malo",IF(Tabla134[[#This Row],[Rating]]&lt;3,"Malo",IF(Tabla134[[#This Row],[Rating]]&lt;4,"Regular",IF(Tabla134[[#This Row],[Rating]]&lt;5,"Bueno","Excelente"))))</f>
        <v>Regular</v>
      </c>
    </row>
    <row r="4588" spans="1:16" x14ac:dyDescent="0.2">
      <c r="A4588" s="7" t="s">
        <v>6</v>
      </c>
      <c r="B4588" s="7" t="s">
        <v>386</v>
      </c>
      <c r="C4588" s="7" t="s">
        <v>28</v>
      </c>
      <c r="D4588" s="8">
        <v>2018</v>
      </c>
      <c r="E4588" s="7" t="s">
        <v>13</v>
      </c>
      <c r="F4588" s="7" t="s">
        <v>2</v>
      </c>
      <c r="G4588" s="7" t="s">
        <v>1</v>
      </c>
      <c r="H4588" s="7" t="s">
        <v>12</v>
      </c>
      <c r="I4588" s="9">
        <v>0</v>
      </c>
      <c r="J4588" s="10">
        <v>75.9328</v>
      </c>
      <c r="K4588" s="11">
        <v>3.7</v>
      </c>
      <c r="L4588" s="11" t="str">
        <f>IF(Tabla134[[#This Row],[Item Weight]]&lt;$U$12,"Poco Peso",IF(Tabla134[[#This Row],[Item Weight]]&lt;$U$13,"Peso Medio","Peso Alto"))</f>
        <v>Peso Medio</v>
      </c>
      <c r="N4588" s="11">
        <f>IF(Tabla134[[#This Row],[Item Weight (Nulos)]]="",VLOOKUP(Tabla134[[#This Row],[Item Identifier]],'Tabla para Nulos'!$A$3:$B$1563,2,FALSE),Tabla134[[#This Row],[Item Weight (Nulos)]])</f>
        <v>12.349999999999998</v>
      </c>
      <c r="O4588" s="11" t="str">
        <f>IF(Tabla134[[#This Row],[Item Visibility]]&lt;$U$15,"Poca visibilidad",IF(Tabla134[[#This Row],[Item Visibility]]&lt;$U$16,"Visibilidad media","Mayor visibilidad"))</f>
        <v>Poca visibilidad</v>
      </c>
      <c r="P4588" s="11" t="str">
        <f>IF(Tabla134[[#This Row],[Rating]]&lt;2,"Muy Malo",IF(Tabla134[[#This Row],[Rating]]&lt;3,"Malo",IF(Tabla134[[#This Row],[Rating]]&lt;4,"Regular",IF(Tabla134[[#This Row],[Rating]]&lt;5,"Bueno","Excelente"))))</f>
        <v>Regular</v>
      </c>
    </row>
    <row r="4589" spans="1:16" x14ac:dyDescent="0.2">
      <c r="A4589" s="7" t="s">
        <v>6</v>
      </c>
      <c r="B4589" s="7" t="s">
        <v>1519</v>
      </c>
      <c r="C4589" s="7" t="s">
        <v>112</v>
      </c>
      <c r="D4589" s="8">
        <v>2018</v>
      </c>
      <c r="E4589" s="7" t="s">
        <v>13</v>
      </c>
      <c r="F4589" s="7" t="s">
        <v>2</v>
      </c>
      <c r="G4589" s="7" t="s">
        <v>1</v>
      </c>
      <c r="H4589" s="7" t="s">
        <v>12</v>
      </c>
      <c r="I4589" s="9">
        <v>2.4390149999999999E-2</v>
      </c>
      <c r="J4589" s="10">
        <v>95.906800000000004</v>
      </c>
      <c r="K4589" s="11">
        <v>3.7</v>
      </c>
      <c r="L4589" s="11" t="str">
        <f>IF(Tabla134[[#This Row],[Item Weight]]&lt;$U$12,"Poco Peso",IF(Tabla134[[#This Row],[Item Weight]]&lt;$U$13,"Peso Medio","Peso Alto"))</f>
        <v>Poco Peso</v>
      </c>
      <c r="N4589" s="11">
        <f>IF(Tabla134[[#This Row],[Item Weight (Nulos)]]="",VLOOKUP(Tabla134[[#This Row],[Item Identifier]],'Tabla para Nulos'!$A$3:$B$1563,2,FALSE),Tabla134[[#This Row],[Item Weight (Nulos)]])</f>
        <v>5.26</v>
      </c>
      <c r="O4589" s="11" t="str">
        <f>IF(Tabla134[[#This Row],[Item Visibility]]&lt;$U$15,"Poca visibilidad",IF(Tabla134[[#This Row],[Item Visibility]]&lt;$U$16,"Visibilidad media","Mayor visibilidad"))</f>
        <v>Poca visibilidad</v>
      </c>
      <c r="P4589" s="11" t="str">
        <f>IF(Tabla134[[#This Row],[Rating]]&lt;2,"Muy Malo",IF(Tabla134[[#This Row],[Rating]]&lt;3,"Malo",IF(Tabla134[[#This Row],[Rating]]&lt;4,"Regular",IF(Tabla134[[#This Row],[Rating]]&lt;5,"Bueno","Excelente"))))</f>
        <v>Regular</v>
      </c>
    </row>
    <row r="4590" spans="1:16" x14ac:dyDescent="0.2">
      <c r="A4590" s="7" t="s">
        <v>6</v>
      </c>
      <c r="B4590" s="7" t="s">
        <v>1354</v>
      </c>
      <c r="C4590" s="7" t="s">
        <v>17</v>
      </c>
      <c r="D4590" s="8">
        <v>2018</v>
      </c>
      <c r="E4590" s="7" t="s">
        <v>13</v>
      </c>
      <c r="F4590" s="7" t="s">
        <v>2</v>
      </c>
      <c r="G4590" s="7" t="s">
        <v>1</v>
      </c>
      <c r="H4590" s="7" t="s">
        <v>12</v>
      </c>
      <c r="I4590" s="9">
        <v>1.4721718999999999E-2</v>
      </c>
      <c r="J4590" s="10">
        <v>193.61619999999999</v>
      </c>
      <c r="K4590" s="11">
        <v>3.7</v>
      </c>
      <c r="L4590" s="11" t="str">
        <f>IF(Tabla134[[#This Row],[Item Weight]]&lt;$U$12,"Poco Peso",IF(Tabla134[[#This Row],[Item Weight]]&lt;$U$13,"Peso Medio","Peso Alto"))</f>
        <v>Peso Alto</v>
      </c>
      <c r="N4590" s="11">
        <f>IF(Tabla134[[#This Row],[Item Weight (Nulos)]]="",VLOOKUP(Tabla134[[#This Row],[Item Identifier]],'Tabla para Nulos'!$A$3:$B$1563,2,FALSE),Tabla134[[#This Row],[Item Weight (Nulos)]])</f>
        <v>20.25</v>
      </c>
      <c r="O4590" s="11" t="str">
        <f>IF(Tabla134[[#This Row],[Item Visibility]]&lt;$U$15,"Poca visibilidad",IF(Tabla134[[#This Row],[Item Visibility]]&lt;$U$16,"Visibilidad media","Mayor visibilidad"))</f>
        <v>Poca visibilidad</v>
      </c>
      <c r="P4590" s="11" t="str">
        <f>IF(Tabla134[[#This Row],[Rating]]&lt;2,"Muy Malo",IF(Tabla134[[#This Row],[Rating]]&lt;3,"Malo",IF(Tabla134[[#This Row],[Rating]]&lt;4,"Regular",IF(Tabla134[[#This Row],[Rating]]&lt;5,"Bueno","Excelente"))))</f>
        <v>Regular</v>
      </c>
    </row>
    <row r="4591" spans="1:16" x14ac:dyDescent="0.2">
      <c r="A4591" s="7" t="s">
        <v>6</v>
      </c>
      <c r="B4591" s="7" t="s">
        <v>310</v>
      </c>
      <c r="C4591" s="7" t="s">
        <v>10</v>
      </c>
      <c r="D4591" s="8">
        <v>2018</v>
      </c>
      <c r="E4591" s="7" t="s">
        <v>13</v>
      </c>
      <c r="F4591" s="7" t="s">
        <v>2</v>
      </c>
      <c r="G4591" s="7" t="s">
        <v>1</v>
      </c>
      <c r="H4591" s="7" t="s">
        <v>12</v>
      </c>
      <c r="I4591" s="9">
        <v>7.1106549000000005E-2</v>
      </c>
      <c r="J4591" s="10">
        <v>60.553600000000003</v>
      </c>
      <c r="K4591" s="11">
        <v>3.7</v>
      </c>
      <c r="L4591" s="11" t="str">
        <f>IF(Tabla134[[#This Row],[Item Weight]]&lt;$U$12,"Poco Peso",IF(Tabla134[[#This Row],[Item Weight]]&lt;$U$13,"Peso Medio","Peso Alto"))</f>
        <v>Peso Medio</v>
      </c>
      <c r="N4591" s="11">
        <f>IF(Tabla134[[#This Row],[Item Weight (Nulos)]]="",VLOOKUP(Tabla134[[#This Row],[Item Identifier]],'Tabla para Nulos'!$A$3:$B$1563,2,FALSE),Tabla134[[#This Row],[Item Weight (Nulos)]])</f>
        <v>13.299999999999999</v>
      </c>
      <c r="O4591" s="11" t="str">
        <f>IF(Tabla134[[#This Row],[Item Visibility]]&lt;$U$15,"Poca visibilidad",IF(Tabla134[[#This Row],[Item Visibility]]&lt;$U$16,"Visibilidad media","Mayor visibilidad"))</f>
        <v>Visibilidad media</v>
      </c>
      <c r="P4591" s="11" t="str">
        <f>IF(Tabla134[[#This Row],[Rating]]&lt;2,"Muy Malo",IF(Tabla134[[#This Row],[Rating]]&lt;3,"Malo",IF(Tabla134[[#This Row],[Rating]]&lt;4,"Regular",IF(Tabla134[[#This Row],[Rating]]&lt;5,"Bueno","Excelente"))))</f>
        <v>Regular</v>
      </c>
    </row>
    <row r="4592" spans="1:16" x14ac:dyDescent="0.2">
      <c r="A4592" s="7" t="s">
        <v>6</v>
      </c>
      <c r="B4592" s="7" t="s">
        <v>806</v>
      </c>
      <c r="C4592" s="7" t="s">
        <v>14</v>
      </c>
      <c r="D4592" s="8">
        <v>2018</v>
      </c>
      <c r="E4592" s="7" t="s">
        <v>13</v>
      </c>
      <c r="F4592" s="7" t="s">
        <v>2</v>
      </c>
      <c r="G4592" s="7" t="s">
        <v>1</v>
      </c>
      <c r="H4592" s="7" t="s">
        <v>12</v>
      </c>
      <c r="I4592" s="9">
        <v>1.0864186E-2</v>
      </c>
      <c r="J4592" s="10">
        <v>185.36080000000001</v>
      </c>
      <c r="K4592" s="11">
        <v>3.7</v>
      </c>
      <c r="L4592" s="11" t="str">
        <f>IF(Tabla134[[#This Row],[Item Weight]]&lt;$U$12,"Poco Peso",IF(Tabla134[[#This Row],[Item Weight]]&lt;$U$13,"Peso Medio","Peso Alto"))</f>
        <v>Peso Medio</v>
      </c>
      <c r="N4592" s="11">
        <f>IF(Tabla134[[#This Row],[Item Weight (Nulos)]]="",VLOOKUP(Tabla134[[#This Row],[Item Identifier]],'Tabla para Nulos'!$A$3:$B$1563,2,FALSE),Tabla134[[#This Row],[Item Weight (Nulos)]])</f>
        <v>9.5</v>
      </c>
      <c r="O4592" s="11" t="str">
        <f>IF(Tabla134[[#This Row],[Item Visibility]]&lt;$U$15,"Poca visibilidad",IF(Tabla134[[#This Row],[Item Visibility]]&lt;$U$16,"Visibilidad media","Mayor visibilidad"))</f>
        <v>Poca visibilidad</v>
      </c>
      <c r="P4592" s="11" t="str">
        <f>IF(Tabla134[[#This Row],[Rating]]&lt;2,"Muy Malo",IF(Tabla134[[#This Row],[Rating]]&lt;3,"Malo",IF(Tabla134[[#This Row],[Rating]]&lt;4,"Regular",IF(Tabla134[[#This Row],[Rating]]&lt;5,"Bueno","Excelente"))))</f>
        <v>Regular</v>
      </c>
    </row>
    <row r="4593" spans="1:16" x14ac:dyDescent="0.2">
      <c r="A4593" s="7" t="s">
        <v>6</v>
      </c>
      <c r="B4593" s="7" t="s">
        <v>957</v>
      </c>
      <c r="C4593" s="7" t="s">
        <v>19</v>
      </c>
      <c r="D4593" s="8">
        <v>2018</v>
      </c>
      <c r="E4593" s="7" t="s">
        <v>13</v>
      </c>
      <c r="F4593" s="7" t="s">
        <v>2</v>
      </c>
      <c r="G4593" s="7" t="s">
        <v>1</v>
      </c>
      <c r="H4593" s="7" t="s">
        <v>12</v>
      </c>
      <c r="I4593" s="9">
        <v>1.9107026999999999E-2</v>
      </c>
      <c r="J4593" s="10">
        <v>48.469200000000001</v>
      </c>
      <c r="K4593" s="11">
        <v>3.7</v>
      </c>
      <c r="L4593" s="11" t="str">
        <f>IF(Tabla134[[#This Row],[Item Weight]]&lt;$U$12,"Poco Peso",IF(Tabla134[[#This Row],[Item Weight]]&lt;$U$13,"Peso Medio","Peso Alto"))</f>
        <v>Poco Peso</v>
      </c>
      <c r="N4593" s="11">
        <f>IF(Tabla134[[#This Row],[Item Weight (Nulos)]]="",VLOOKUP(Tabla134[[#This Row],[Item Identifier]],'Tabla para Nulos'!$A$3:$B$1563,2,FALSE),Tabla134[[#This Row],[Item Weight (Nulos)]])</f>
        <v>5.9200000000000008</v>
      </c>
      <c r="O4593" s="11" t="str">
        <f>IF(Tabla134[[#This Row],[Item Visibility]]&lt;$U$15,"Poca visibilidad",IF(Tabla134[[#This Row],[Item Visibility]]&lt;$U$16,"Visibilidad media","Mayor visibilidad"))</f>
        <v>Poca visibilidad</v>
      </c>
      <c r="P4593" s="11" t="str">
        <f>IF(Tabla134[[#This Row],[Rating]]&lt;2,"Muy Malo",IF(Tabla134[[#This Row],[Rating]]&lt;3,"Malo",IF(Tabla134[[#This Row],[Rating]]&lt;4,"Regular",IF(Tabla134[[#This Row],[Rating]]&lt;5,"Bueno","Excelente"))))</f>
        <v>Regular</v>
      </c>
    </row>
    <row r="4594" spans="1:16" x14ac:dyDescent="0.2">
      <c r="A4594" s="7" t="s">
        <v>6</v>
      </c>
      <c r="B4594" s="7" t="s">
        <v>927</v>
      </c>
      <c r="C4594" s="7" t="s">
        <v>122</v>
      </c>
      <c r="D4594" s="8">
        <v>2018</v>
      </c>
      <c r="E4594" s="7" t="s">
        <v>13</v>
      </c>
      <c r="F4594" s="7" t="s">
        <v>2</v>
      </c>
      <c r="G4594" s="7" t="s">
        <v>1</v>
      </c>
      <c r="H4594" s="7" t="s">
        <v>12</v>
      </c>
      <c r="I4594" s="9">
        <v>6.5860322999999998E-2</v>
      </c>
      <c r="J4594" s="10">
        <v>81.896000000000001</v>
      </c>
      <c r="K4594" s="11">
        <v>3.7</v>
      </c>
      <c r="L4594" s="11" t="str">
        <f>IF(Tabla134[[#This Row],[Item Weight]]&lt;$U$12,"Poco Peso",IF(Tabla134[[#This Row],[Item Weight]]&lt;$U$13,"Peso Medio","Peso Alto"))</f>
        <v>Peso Medio</v>
      </c>
      <c r="N4594" s="11">
        <f>IF(Tabla134[[#This Row],[Item Weight (Nulos)]]="",VLOOKUP(Tabla134[[#This Row],[Item Identifier]],'Tabla para Nulos'!$A$3:$B$1563,2,FALSE),Tabla134[[#This Row],[Item Weight (Nulos)]])</f>
        <v>10.5</v>
      </c>
      <c r="O4594" s="11" t="str">
        <f>IF(Tabla134[[#This Row],[Item Visibility]]&lt;$U$15,"Poca visibilidad",IF(Tabla134[[#This Row],[Item Visibility]]&lt;$U$16,"Visibilidad media","Mayor visibilidad"))</f>
        <v>Visibilidad media</v>
      </c>
      <c r="P4594" s="11" t="str">
        <f>IF(Tabla134[[#This Row],[Rating]]&lt;2,"Muy Malo",IF(Tabla134[[#This Row],[Rating]]&lt;3,"Malo",IF(Tabla134[[#This Row],[Rating]]&lt;4,"Regular",IF(Tabla134[[#This Row],[Rating]]&lt;5,"Bueno","Excelente"))))</f>
        <v>Regular</v>
      </c>
    </row>
    <row r="4595" spans="1:16" x14ac:dyDescent="0.2">
      <c r="A4595" s="7" t="s">
        <v>6</v>
      </c>
      <c r="B4595" s="7" t="s">
        <v>805</v>
      </c>
      <c r="C4595" s="7" t="s">
        <v>14</v>
      </c>
      <c r="D4595" s="8">
        <v>2014</v>
      </c>
      <c r="E4595" s="7" t="s">
        <v>529</v>
      </c>
      <c r="F4595" s="7" t="s">
        <v>2</v>
      </c>
      <c r="G4595" s="7" t="s">
        <v>528</v>
      </c>
      <c r="H4595" s="7" t="s">
        <v>7</v>
      </c>
      <c r="I4595" s="9">
        <v>1.2741089000000001E-2</v>
      </c>
      <c r="J4595" s="10">
        <v>57.658799999999999</v>
      </c>
      <c r="K4595" s="11">
        <v>3.6</v>
      </c>
      <c r="L4595" s="11" t="str">
        <f>IF(Tabla134[[#This Row],[Item Weight]]&lt;$U$12,"Poco Peso",IF(Tabla134[[#This Row],[Item Weight]]&lt;$U$13,"Peso Medio","Peso Alto"))</f>
        <v>Peso Medio</v>
      </c>
      <c r="M4595" s="7">
        <v>13.65</v>
      </c>
      <c r="N4595" s="11">
        <f>IF(Tabla134[[#This Row],[Item Weight (Nulos)]]="",VLOOKUP(Tabla134[[#This Row],[Item Identifier]],'Tabla para Nulos'!$A$3:$B$1563,2,FALSE),Tabla134[[#This Row],[Item Weight (Nulos)]])</f>
        <v>13.65</v>
      </c>
      <c r="O4595" s="11" t="str">
        <f>IF(Tabla134[[#This Row],[Item Visibility]]&lt;$U$15,"Poca visibilidad",IF(Tabla134[[#This Row],[Item Visibility]]&lt;$U$16,"Visibilidad media","Mayor visibilidad"))</f>
        <v>Poca visibilidad</v>
      </c>
      <c r="P4595" s="11" t="str">
        <f>IF(Tabla134[[#This Row],[Rating]]&lt;2,"Muy Malo",IF(Tabla134[[#This Row],[Rating]]&lt;3,"Malo",IF(Tabla134[[#This Row],[Rating]]&lt;4,"Regular",IF(Tabla134[[#This Row],[Rating]]&lt;5,"Bueno","Excelente"))))</f>
        <v>Regular</v>
      </c>
    </row>
    <row r="4596" spans="1:16" x14ac:dyDescent="0.2">
      <c r="A4596" s="7" t="s">
        <v>124</v>
      </c>
      <c r="B4596" s="7" t="s">
        <v>1518</v>
      </c>
      <c r="C4596" s="7" t="s">
        <v>25</v>
      </c>
      <c r="D4596" s="8">
        <v>2020</v>
      </c>
      <c r="E4596" s="7" t="s">
        <v>919</v>
      </c>
      <c r="F4596" s="7" t="s">
        <v>796</v>
      </c>
      <c r="G4596" s="7" t="s">
        <v>702</v>
      </c>
      <c r="H4596" s="7" t="s">
        <v>7</v>
      </c>
      <c r="I4596" s="9">
        <v>1.1324862E-2</v>
      </c>
      <c r="J4596" s="10">
        <v>189.61879999999999</v>
      </c>
      <c r="K4596" s="11">
        <v>3.6</v>
      </c>
      <c r="L4596" s="11" t="str">
        <f>IF(Tabla134[[#This Row],[Item Weight]]&lt;$U$12,"Poco Peso",IF(Tabla134[[#This Row],[Item Weight]]&lt;$U$13,"Peso Medio","Peso Alto"))</f>
        <v>Poco Peso</v>
      </c>
      <c r="M4596" s="7">
        <v>7.8550000000000004</v>
      </c>
      <c r="N4596" s="11">
        <f>IF(Tabla134[[#This Row],[Item Weight (Nulos)]]="",VLOOKUP(Tabla134[[#This Row],[Item Identifier]],'Tabla para Nulos'!$A$3:$B$1563,2,FALSE),Tabla134[[#This Row],[Item Weight (Nulos)]])</f>
        <v>7.8550000000000004</v>
      </c>
      <c r="O4596" s="11" t="str">
        <f>IF(Tabla134[[#This Row],[Item Visibility]]&lt;$U$15,"Poca visibilidad",IF(Tabla134[[#This Row],[Item Visibility]]&lt;$U$16,"Visibilidad media","Mayor visibilidad"))</f>
        <v>Poca visibilidad</v>
      </c>
      <c r="P4596" s="11" t="str">
        <f>IF(Tabla134[[#This Row],[Rating]]&lt;2,"Muy Malo",IF(Tabla134[[#This Row],[Rating]]&lt;3,"Malo",IF(Tabla134[[#This Row],[Rating]]&lt;4,"Regular",IF(Tabla134[[#This Row],[Rating]]&lt;5,"Bueno","Excelente"))))</f>
        <v>Regular</v>
      </c>
    </row>
    <row r="4597" spans="1:16" x14ac:dyDescent="0.2">
      <c r="A4597" s="7" t="s">
        <v>6</v>
      </c>
      <c r="B4597" s="7" t="s">
        <v>739</v>
      </c>
      <c r="C4597" s="7" t="s">
        <v>25</v>
      </c>
      <c r="D4597" s="8">
        <v>2014</v>
      </c>
      <c r="E4597" s="7" t="s">
        <v>529</v>
      </c>
      <c r="F4597" s="7" t="s">
        <v>2</v>
      </c>
      <c r="G4597" s="7" t="s">
        <v>528</v>
      </c>
      <c r="H4597" s="7" t="s">
        <v>7</v>
      </c>
      <c r="I4597" s="9">
        <v>4.6769600000000001E-2</v>
      </c>
      <c r="J4597" s="10">
        <v>141.18379999999999</v>
      </c>
      <c r="K4597" s="11">
        <v>3.6</v>
      </c>
      <c r="L4597" s="11" t="str">
        <f>IF(Tabla134[[#This Row],[Item Weight]]&lt;$U$12,"Poco Peso",IF(Tabla134[[#This Row],[Item Weight]]&lt;$U$13,"Peso Medio","Peso Alto"))</f>
        <v>Peso Alto</v>
      </c>
      <c r="M4597" s="7">
        <v>17.100000000000001</v>
      </c>
      <c r="N4597" s="11">
        <f>IF(Tabla134[[#This Row],[Item Weight (Nulos)]]="",VLOOKUP(Tabla134[[#This Row],[Item Identifier]],'Tabla para Nulos'!$A$3:$B$1563,2,FALSE),Tabla134[[#This Row],[Item Weight (Nulos)]])</f>
        <v>17.100000000000001</v>
      </c>
      <c r="O4597" s="11" t="str">
        <f>IF(Tabla134[[#This Row],[Item Visibility]]&lt;$U$15,"Poca visibilidad",IF(Tabla134[[#This Row],[Item Visibility]]&lt;$U$16,"Visibilidad media","Mayor visibilidad"))</f>
        <v>Visibilidad media</v>
      </c>
      <c r="P4597" s="11" t="str">
        <f>IF(Tabla134[[#This Row],[Rating]]&lt;2,"Muy Malo",IF(Tabla134[[#This Row],[Rating]]&lt;3,"Malo",IF(Tabla134[[#This Row],[Rating]]&lt;4,"Regular",IF(Tabla134[[#This Row],[Rating]]&lt;5,"Bueno","Excelente"))))</f>
        <v>Regular</v>
      </c>
    </row>
    <row r="4598" spans="1:16" x14ac:dyDescent="0.2">
      <c r="A4598" s="7" t="s">
        <v>6</v>
      </c>
      <c r="B4598" s="7" t="s">
        <v>391</v>
      </c>
      <c r="C4598" s="7" t="s">
        <v>28</v>
      </c>
      <c r="D4598" s="8">
        <v>2015</v>
      </c>
      <c r="E4598" s="7" t="s">
        <v>922</v>
      </c>
      <c r="F4598" s="7" t="s">
        <v>796</v>
      </c>
      <c r="G4598" s="7" t="s">
        <v>702</v>
      </c>
      <c r="H4598" s="7" t="s">
        <v>7</v>
      </c>
      <c r="I4598" s="9">
        <v>0</v>
      </c>
      <c r="J4598" s="10">
        <v>121.3098</v>
      </c>
      <c r="K4598" s="11">
        <v>3.6</v>
      </c>
      <c r="L4598" s="11" t="str">
        <f>IF(Tabla134[[#This Row],[Item Weight]]&lt;$U$12,"Poco Peso",IF(Tabla134[[#This Row],[Item Weight]]&lt;$U$13,"Peso Medio","Peso Alto"))</f>
        <v>Poco Peso</v>
      </c>
      <c r="M4598" s="7">
        <v>6.6349999999999998</v>
      </c>
      <c r="N4598" s="11">
        <f>IF(Tabla134[[#This Row],[Item Weight (Nulos)]]="",VLOOKUP(Tabla134[[#This Row],[Item Identifier]],'Tabla para Nulos'!$A$3:$B$1563,2,FALSE),Tabla134[[#This Row],[Item Weight (Nulos)]])</f>
        <v>6.6349999999999998</v>
      </c>
      <c r="O4598" s="11" t="str">
        <f>IF(Tabla134[[#This Row],[Item Visibility]]&lt;$U$15,"Poca visibilidad",IF(Tabla134[[#This Row],[Item Visibility]]&lt;$U$16,"Visibilidad media","Mayor visibilidad"))</f>
        <v>Poca visibilidad</v>
      </c>
      <c r="P4598" s="11" t="str">
        <f>IF(Tabla134[[#This Row],[Rating]]&lt;2,"Muy Malo",IF(Tabla134[[#This Row],[Rating]]&lt;3,"Malo",IF(Tabla134[[#This Row],[Rating]]&lt;4,"Regular",IF(Tabla134[[#This Row],[Rating]]&lt;5,"Bueno","Excelente"))))</f>
        <v>Regular</v>
      </c>
    </row>
    <row r="4599" spans="1:16" x14ac:dyDescent="0.2">
      <c r="A4599" s="7" t="s">
        <v>124</v>
      </c>
      <c r="B4599" s="7" t="s">
        <v>1400</v>
      </c>
      <c r="C4599" s="7" t="s">
        <v>171</v>
      </c>
      <c r="D4599" s="8">
        <v>2017</v>
      </c>
      <c r="E4599" s="7" t="s">
        <v>797</v>
      </c>
      <c r="F4599" s="7" t="s">
        <v>796</v>
      </c>
      <c r="G4599" s="7" t="s">
        <v>702</v>
      </c>
      <c r="H4599" s="7" t="s">
        <v>7</v>
      </c>
      <c r="I4599" s="9">
        <v>1.9866704999999998E-2</v>
      </c>
      <c r="J4599" s="10">
        <v>154.59719999999999</v>
      </c>
      <c r="K4599" s="11">
        <v>3.6</v>
      </c>
      <c r="L4599" s="11" t="str">
        <f>IF(Tabla134[[#This Row],[Item Weight]]&lt;$U$12,"Poco Peso",IF(Tabla134[[#This Row],[Item Weight]]&lt;$U$13,"Peso Medio","Peso Alto"))</f>
        <v>Poco Peso</v>
      </c>
      <c r="M4599" s="7">
        <v>8.02</v>
      </c>
      <c r="N4599" s="11">
        <f>IF(Tabla134[[#This Row],[Item Weight (Nulos)]]="",VLOOKUP(Tabla134[[#This Row],[Item Identifier]],'Tabla para Nulos'!$A$3:$B$1563,2,FALSE),Tabla134[[#This Row],[Item Weight (Nulos)]])</f>
        <v>8.02</v>
      </c>
      <c r="O4599" s="11" t="str">
        <f>IF(Tabla134[[#This Row],[Item Visibility]]&lt;$U$15,"Poca visibilidad",IF(Tabla134[[#This Row],[Item Visibility]]&lt;$U$16,"Visibilidad media","Mayor visibilidad"))</f>
        <v>Poca visibilidad</v>
      </c>
      <c r="P4599" s="11" t="str">
        <f>IF(Tabla134[[#This Row],[Rating]]&lt;2,"Muy Malo",IF(Tabla134[[#This Row],[Rating]]&lt;3,"Malo",IF(Tabla134[[#This Row],[Rating]]&lt;4,"Regular",IF(Tabla134[[#This Row],[Rating]]&lt;5,"Bueno","Excelente"))))</f>
        <v>Regular</v>
      </c>
    </row>
    <row r="4600" spans="1:16" x14ac:dyDescent="0.2">
      <c r="A4600" s="7" t="s">
        <v>124</v>
      </c>
      <c r="B4600" s="7" t="s">
        <v>283</v>
      </c>
      <c r="C4600" s="7" t="s">
        <v>112</v>
      </c>
      <c r="D4600" s="8">
        <v>2022</v>
      </c>
      <c r="E4600" s="7" t="s">
        <v>3</v>
      </c>
      <c r="F4600" s="7" t="s">
        <v>2</v>
      </c>
      <c r="G4600" s="7" t="s">
        <v>1</v>
      </c>
      <c r="H4600" s="7" t="s">
        <v>0</v>
      </c>
      <c r="I4600" s="9">
        <v>4.8980799999999998E-2</v>
      </c>
      <c r="J4600" s="10">
        <v>61.919400000000003</v>
      </c>
      <c r="K4600" s="11">
        <v>3.6</v>
      </c>
      <c r="L4600" s="11" t="str">
        <f>IF(Tabla134[[#This Row],[Item Weight]]&lt;$U$12,"Poco Peso",IF(Tabla134[[#This Row],[Item Weight]]&lt;$U$13,"Peso Medio","Peso Alto"))</f>
        <v>Peso Medio</v>
      </c>
      <c r="M4600" s="7">
        <v>12.6</v>
      </c>
      <c r="N4600" s="11">
        <f>IF(Tabla134[[#This Row],[Item Weight (Nulos)]]="",VLOOKUP(Tabla134[[#This Row],[Item Identifier]],'Tabla para Nulos'!$A$3:$B$1563,2,FALSE),Tabla134[[#This Row],[Item Weight (Nulos)]])</f>
        <v>12.6</v>
      </c>
      <c r="O4600" s="11" t="str">
        <f>IF(Tabla134[[#This Row],[Item Visibility]]&lt;$U$15,"Poca visibilidad",IF(Tabla134[[#This Row],[Item Visibility]]&lt;$U$16,"Visibilidad media","Mayor visibilidad"))</f>
        <v>Visibilidad media</v>
      </c>
      <c r="P4600" s="11" t="str">
        <f>IF(Tabla134[[#This Row],[Rating]]&lt;2,"Muy Malo",IF(Tabla134[[#This Row],[Rating]]&lt;3,"Malo",IF(Tabla134[[#This Row],[Rating]]&lt;4,"Regular",IF(Tabla134[[#This Row],[Rating]]&lt;5,"Bueno","Excelente"))))</f>
        <v>Regular</v>
      </c>
    </row>
    <row r="4601" spans="1:16" x14ac:dyDescent="0.2">
      <c r="A4601" s="7" t="s">
        <v>6</v>
      </c>
      <c r="B4601" s="7" t="s">
        <v>948</v>
      </c>
      <c r="C4601" s="7" t="s">
        <v>17</v>
      </c>
      <c r="D4601" s="8">
        <v>2018</v>
      </c>
      <c r="E4601" s="7" t="s">
        <v>13</v>
      </c>
      <c r="F4601" s="7" t="s">
        <v>2</v>
      </c>
      <c r="G4601" s="7" t="s">
        <v>1</v>
      </c>
      <c r="H4601" s="7" t="s">
        <v>12</v>
      </c>
      <c r="I4601" s="9">
        <v>9.8663652000000004E-2</v>
      </c>
      <c r="J4601" s="10">
        <v>62.919400000000003</v>
      </c>
      <c r="K4601" s="11">
        <v>3.6</v>
      </c>
      <c r="L4601" s="11" t="str">
        <f>IF(Tabla134[[#This Row],[Item Weight]]&lt;$U$12,"Poco Peso",IF(Tabla134[[#This Row],[Item Weight]]&lt;$U$13,"Peso Medio","Peso Alto"))</f>
        <v>Peso Medio</v>
      </c>
      <c r="N4601" s="11">
        <f>IF(Tabla134[[#This Row],[Item Weight (Nulos)]]="",VLOOKUP(Tabla134[[#This Row],[Item Identifier]],'Tabla para Nulos'!$A$3:$B$1563,2,FALSE),Tabla134[[#This Row],[Item Weight (Nulos)]])</f>
        <v>15.6</v>
      </c>
      <c r="O4601" s="11" t="str">
        <f>IF(Tabla134[[#This Row],[Item Visibility]]&lt;$U$15,"Poca visibilidad",IF(Tabla134[[#This Row],[Item Visibility]]&lt;$U$16,"Visibilidad media","Mayor visibilidad"))</f>
        <v>Mayor visibilidad</v>
      </c>
      <c r="P4601" s="11" t="str">
        <f>IF(Tabla134[[#This Row],[Rating]]&lt;2,"Muy Malo",IF(Tabla134[[#This Row],[Rating]]&lt;3,"Malo",IF(Tabla134[[#This Row],[Rating]]&lt;4,"Regular",IF(Tabla134[[#This Row],[Rating]]&lt;5,"Bueno","Excelente"))))</f>
        <v>Regular</v>
      </c>
    </row>
    <row r="4602" spans="1:16" x14ac:dyDescent="0.2">
      <c r="A4602" s="7" t="s">
        <v>6</v>
      </c>
      <c r="B4602" s="7" t="s">
        <v>331</v>
      </c>
      <c r="C4602" s="7" t="s">
        <v>163</v>
      </c>
      <c r="D4602" s="8">
        <v>2018</v>
      </c>
      <c r="E4602" s="7" t="s">
        <v>13</v>
      </c>
      <c r="F4602" s="7" t="s">
        <v>2</v>
      </c>
      <c r="G4602" s="7" t="s">
        <v>1</v>
      </c>
      <c r="H4602" s="7" t="s">
        <v>12</v>
      </c>
      <c r="I4602" s="9">
        <v>0.13956115999999999</v>
      </c>
      <c r="J4602" s="10">
        <v>170.47640000000001</v>
      </c>
      <c r="K4602" s="11">
        <v>3.6</v>
      </c>
      <c r="L4602" s="11" t="str">
        <f>IF(Tabla134[[#This Row],[Item Weight]]&lt;$U$12,"Poco Peso",IF(Tabla134[[#This Row],[Item Weight]]&lt;$U$13,"Peso Medio","Peso Alto"))</f>
        <v>Poco Peso</v>
      </c>
      <c r="N4602" s="11">
        <f>IF(Tabla134[[#This Row],[Item Weight (Nulos)]]="",VLOOKUP(Tabla134[[#This Row],[Item Identifier]],'Tabla para Nulos'!$A$3:$B$1563,2,FALSE),Tabla134[[#This Row],[Item Weight (Nulos)]])</f>
        <v>5.3650000000000011</v>
      </c>
      <c r="O4602" s="11" t="str">
        <f>IF(Tabla134[[#This Row],[Item Visibility]]&lt;$U$15,"Poca visibilidad",IF(Tabla134[[#This Row],[Item Visibility]]&lt;$U$16,"Visibilidad media","Mayor visibilidad"))</f>
        <v>Mayor visibilidad</v>
      </c>
      <c r="P4602" s="11" t="str">
        <f>IF(Tabla134[[#This Row],[Rating]]&lt;2,"Muy Malo",IF(Tabla134[[#This Row],[Rating]]&lt;3,"Malo",IF(Tabla134[[#This Row],[Rating]]&lt;4,"Regular",IF(Tabla134[[#This Row],[Rating]]&lt;5,"Bueno","Excelente"))))</f>
        <v>Regular</v>
      </c>
    </row>
    <row r="4603" spans="1:16" x14ac:dyDescent="0.2">
      <c r="A4603" s="7" t="s">
        <v>124</v>
      </c>
      <c r="B4603" s="7" t="s">
        <v>999</v>
      </c>
      <c r="C4603" s="7" t="s">
        <v>14</v>
      </c>
      <c r="D4603" s="8">
        <v>2015</v>
      </c>
      <c r="E4603" s="7" t="s">
        <v>922</v>
      </c>
      <c r="F4603" s="7" t="s">
        <v>796</v>
      </c>
      <c r="G4603" s="7" t="s">
        <v>702</v>
      </c>
      <c r="H4603" s="7" t="s">
        <v>7</v>
      </c>
      <c r="I4603" s="9">
        <v>3.3968646999999998E-2</v>
      </c>
      <c r="J4603" s="10">
        <v>148.0076</v>
      </c>
      <c r="K4603" s="11">
        <v>3.6</v>
      </c>
      <c r="L4603" s="11" t="str">
        <f>IF(Tabla134[[#This Row],[Item Weight]]&lt;$U$12,"Poco Peso",IF(Tabla134[[#This Row],[Item Weight]]&lt;$U$13,"Peso Medio","Peso Alto"))</f>
        <v>Poco Peso</v>
      </c>
      <c r="M4603" s="7">
        <v>6.48</v>
      </c>
      <c r="N4603" s="11">
        <f>IF(Tabla134[[#This Row],[Item Weight (Nulos)]]="",VLOOKUP(Tabla134[[#This Row],[Item Identifier]],'Tabla para Nulos'!$A$3:$B$1563,2,FALSE),Tabla134[[#This Row],[Item Weight (Nulos)]])</f>
        <v>6.48</v>
      </c>
      <c r="O4603" s="11" t="str">
        <f>IF(Tabla134[[#This Row],[Item Visibility]]&lt;$U$15,"Poca visibilidad",IF(Tabla134[[#This Row],[Item Visibility]]&lt;$U$16,"Visibilidad media","Mayor visibilidad"))</f>
        <v>Visibilidad media</v>
      </c>
      <c r="P4603" s="11" t="str">
        <f>IF(Tabla134[[#This Row],[Rating]]&lt;2,"Muy Malo",IF(Tabla134[[#This Row],[Rating]]&lt;3,"Malo",IF(Tabla134[[#This Row],[Rating]]&lt;4,"Regular",IF(Tabla134[[#This Row],[Rating]]&lt;5,"Bueno","Excelente"))))</f>
        <v>Regular</v>
      </c>
    </row>
    <row r="4604" spans="1:16" x14ac:dyDescent="0.2">
      <c r="A4604" s="7" t="s">
        <v>124</v>
      </c>
      <c r="B4604" s="7" t="s">
        <v>487</v>
      </c>
      <c r="C4604" s="7" t="s">
        <v>17</v>
      </c>
      <c r="D4604" s="8">
        <v>2020</v>
      </c>
      <c r="E4604" s="7" t="s">
        <v>919</v>
      </c>
      <c r="F4604" s="7" t="s">
        <v>796</v>
      </c>
      <c r="G4604" s="7" t="s">
        <v>702</v>
      </c>
      <c r="H4604" s="7" t="s">
        <v>7</v>
      </c>
      <c r="I4604" s="9">
        <v>0.178975721</v>
      </c>
      <c r="J4604" s="10">
        <v>155.52879999999999</v>
      </c>
      <c r="K4604" s="11">
        <v>3.6</v>
      </c>
      <c r="L4604" s="11" t="str">
        <f>IF(Tabla134[[#This Row],[Item Weight]]&lt;$U$12,"Poco Peso",IF(Tabla134[[#This Row],[Item Weight]]&lt;$U$13,"Peso Medio","Peso Alto"))</f>
        <v>Peso Alto</v>
      </c>
      <c r="M4604" s="7">
        <v>18.100000000000001</v>
      </c>
      <c r="N4604" s="11">
        <f>IF(Tabla134[[#This Row],[Item Weight (Nulos)]]="",VLOOKUP(Tabla134[[#This Row],[Item Identifier]],'Tabla para Nulos'!$A$3:$B$1563,2,FALSE),Tabla134[[#This Row],[Item Weight (Nulos)]])</f>
        <v>18.100000000000001</v>
      </c>
      <c r="O4604" s="11" t="str">
        <f>IF(Tabla134[[#This Row],[Item Visibility]]&lt;$U$15,"Poca visibilidad",IF(Tabla134[[#This Row],[Item Visibility]]&lt;$U$16,"Visibilidad media","Mayor visibilidad"))</f>
        <v>Mayor visibilidad</v>
      </c>
      <c r="P4604" s="11" t="str">
        <f>IF(Tabla134[[#This Row],[Rating]]&lt;2,"Muy Malo",IF(Tabla134[[#This Row],[Rating]]&lt;3,"Malo",IF(Tabla134[[#This Row],[Rating]]&lt;4,"Regular",IF(Tabla134[[#This Row],[Rating]]&lt;5,"Bueno","Excelente"))))</f>
        <v>Regular</v>
      </c>
    </row>
    <row r="4605" spans="1:16" x14ac:dyDescent="0.2">
      <c r="A4605" s="7" t="s">
        <v>6</v>
      </c>
      <c r="B4605" s="7" t="s">
        <v>1238</v>
      </c>
      <c r="C4605" s="7" t="s">
        <v>19</v>
      </c>
      <c r="D4605" s="8">
        <v>2016</v>
      </c>
      <c r="E4605" s="7" t="s">
        <v>1114</v>
      </c>
      <c r="F4605" s="7" t="s">
        <v>8</v>
      </c>
      <c r="G4605" s="7" t="s">
        <v>702</v>
      </c>
      <c r="H4605" s="7" t="s">
        <v>7</v>
      </c>
      <c r="I4605" s="9">
        <v>0</v>
      </c>
      <c r="J4605" s="10">
        <v>39.382199999999997</v>
      </c>
      <c r="K4605" s="11">
        <v>3.6</v>
      </c>
      <c r="L4605" s="11" t="str">
        <f>IF(Tabla134[[#This Row],[Item Weight]]&lt;$U$12,"Poco Peso",IF(Tabla134[[#This Row],[Item Weight]]&lt;$U$13,"Peso Medio","Peso Alto"))</f>
        <v>Peso Medio</v>
      </c>
      <c r="M4605" s="7">
        <v>16.75</v>
      </c>
      <c r="N4605" s="11">
        <f>IF(Tabla134[[#This Row],[Item Weight (Nulos)]]="",VLOOKUP(Tabla134[[#This Row],[Item Identifier]],'Tabla para Nulos'!$A$3:$B$1563,2,FALSE),Tabla134[[#This Row],[Item Weight (Nulos)]])</f>
        <v>16.75</v>
      </c>
      <c r="O4605" s="11" t="str">
        <f>IF(Tabla134[[#This Row],[Item Visibility]]&lt;$U$15,"Poca visibilidad",IF(Tabla134[[#This Row],[Item Visibility]]&lt;$U$16,"Visibilidad media","Mayor visibilidad"))</f>
        <v>Poca visibilidad</v>
      </c>
      <c r="P4605" s="11" t="str">
        <f>IF(Tabla134[[#This Row],[Rating]]&lt;2,"Muy Malo",IF(Tabla134[[#This Row],[Rating]]&lt;3,"Malo",IF(Tabla134[[#This Row],[Rating]]&lt;4,"Regular",IF(Tabla134[[#This Row],[Rating]]&lt;5,"Bueno","Excelente"))))</f>
        <v>Regular</v>
      </c>
    </row>
    <row r="4606" spans="1:16" x14ac:dyDescent="0.2">
      <c r="A4606" s="7" t="s">
        <v>21</v>
      </c>
      <c r="B4606" s="7" t="s">
        <v>1312</v>
      </c>
      <c r="C4606" s="7" t="s">
        <v>28</v>
      </c>
      <c r="D4606" s="8">
        <v>2016</v>
      </c>
      <c r="E4606" s="7" t="s">
        <v>1114</v>
      </c>
      <c r="F4606" s="7" t="s">
        <v>8</v>
      </c>
      <c r="G4606" s="7" t="s">
        <v>702</v>
      </c>
      <c r="H4606" s="7" t="s">
        <v>7</v>
      </c>
      <c r="I4606" s="9">
        <v>0</v>
      </c>
      <c r="J4606" s="10">
        <v>76.835400000000007</v>
      </c>
      <c r="K4606" s="11">
        <v>3.6</v>
      </c>
      <c r="L4606" s="11" t="str">
        <f>IF(Tabla134[[#This Row],[Item Weight]]&lt;$U$12,"Poco Peso",IF(Tabla134[[#This Row],[Item Weight]]&lt;$U$13,"Peso Medio","Peso Alto"))</f>
        <v>Poco Peso</v>
      </c>
      <c r="M4606" s="7">
        <v>7.4450000000000003</v>
      </c>
      <c r="N4606" s="11">
        <f>IF(Tabla134[[#This Row],[Item Weight (Nulos)]]="",VLOOKUP(Tabla134[[#This Row],[Item Identifier]],'Tabla para Nulos'!$A$3:$B$1563,2,FALSE),Tabla134[[#This Row],[Item Weight (Nulos)]])</f>
        <v>7.4450000000000003</v>
      </c>
      <c r="O4606" s="11" t="str">
        <f>IF(Tabla134[[#This Row],[Item Visibility]]&lt;$U$15,"Poca visibilidad",IF(Tabla134[[#This Row],[Item Visibility]]&lt;$U$16,"Visibilidad media","Mayor visibilidad"))</f>
        <v>Poca visibilidad</v>
      </c>
      <c r="P4606" s="11" t="str">
        <f>IF(Tabla134[[#This Row],[Rating]]&lt;2,"Muy Malo",IF(Tabla134[[#This Row],[Rating]]&lt;3,"Malo",IF(Tabla134[[#This Row],[Rating]]&lt;4,"Regular",IF(Tabla134[[#This Row],[Rating]]&lt;5,"Bueno","Excelente"))))</f>
        <v>Regular</v>
      </c>
    </row>
    <row r="4607" spans="1:16" x14ac:dyDescent="0.2">
      <c r="A4607" s="7" t="s">
        <v>6</v>
      </c>
      <c r="B4607" s="7" t="s">
        <v>1129</v>
      </c>
      <c r="C4607" s="7" t="s">
        <v>10</v>
      </c>
      <c r="D4607" s="8">
        <v>2017</v>
      </c>
      <c r="E4607" s="7" t="s">
        <v>797</v>
      </c>
      <c r="F4607" s="7" t="s">
        <v>796</v>
      </c>
      <c r="G4607" s="7" t="s">
        <v>702</v>
      </c>
      <c r="H4607" s="7" t="s">
        <v>7</v>
      </c>
      <c r="I4607" s="9">
        <v>0.105646853</v>
      </c>
      <c r="J4607" s="10">
        <v>42.879600000000003</v>
      </c>
      <c r="K4607" s="11">
        <v>3.6</v>
      </c>
      <c r="L4607" s="11" t="str">
        <f>IF(Tabla134[[#This Row],[Item Weight]]&lt;$U$12,"Poco Peso",IF(Tabla134[[#This Row],[Item Weight]]&lt;$U$13,"Peso Medio","Peso Alto"))</f>
        <v>Peso Medio</v>
      </c>
      <c r="M4607" s="7">
        <v>15.1</v>
      </c>
      <c r="N4607" s="11">
        <f>IF(Tabla134[[#This Row],[Item Weight (Nulos)]]="",VLOOKUP(Tabla134[[#This Row],[Item Identifier]],'Tabla para Nulos'!$A$3:$B$1563,2,FALSE),Tabla134[[#This Row],[Item Weight (Nulos)]])</f>
        <v>15.1</v>
      </c>
      <c r="O4607" s="11" t="str">
        <f>IF(Tabla134[[#This Row],[Item Visibility]]&lt;$U$15,"Poca visibilidad",IF(Tabla134[[#This Row],[Item Visibility]]&lt;$U$16,"Visibilidad media","Mayor visibilidad"))</f>
        <v>Mayor visibilidad</v>
      </c>
      <c r="P4607" s="11" t="str">
        <f>IF(Tabla134[[#This Row],[Rating]]&lt;2,"Muy Malo",IF(Tabla134[[#This Row],[Rating]]&lt;3,"Malo",IF(Tabla134[[#This Row],[Rating]]&lt;4,"Regular",IF(Tabla134[[#This Row],[Rating]]&lt;5,"Bueno","Excelente"))))</f>
        <v>Regular</v>
      </c>
    </row>
    <row r="4608" spans="1:16" x14ac:dyDescent="0.2">
      <c r="A4608" s="7" t="s">
        <v>6</v>
      </c>
      <c r="B4608" s="7" t="s">
        <v>1429</v>
      </c>
      <c r="C4608" s="7" t="s">
        <v>14</v>
      </c>
      <c r="D4608" s="8">
        <v>2012</v>
      </c>
      <c r="E4608" s="7" t="s">
        <v>9</v>
      </c>
      <c r="F4608" s="7" t="s">
        <v>8</v>
      </c>
      <c r="G4608" s="7" t="s">
        <v>1</v>
      </c>
      <c r="H4608" s="7" t="s">
        <v>7</v>
      </c>
      <c r="I4608" s="9">
        <v>3.033748E-2</v>
      </c>
      <c r="J4608" s="10">
        <v>222.91139999999999</v>
      </c>
      <c r="K4608" s="11">
        <v>3.6</v>
      </c>
      <c r="L4608" s="11" t="str">
        <f>IF(Tabla134[[#This Row],[Item Weight]]&lt;$U$12,"Poco Peso",IF(Tabla134[[#This Row],[Item Weight]]&lt;$U$13,"Peso Medio","Peso Alto"))</f>
        <v>Peso Medio</v>
      </c>
      <c r="M4608" s="7">
        <v>9.6950000000000003</v>
      </c>
      <c r="N4608" s="11">
        <f>IF(Tabla134[[#This Row],[Item Weight (Nulos)]]="",VLOOKUP(Tabla134[[#This Row],[Item Identifier]],'Tabla para Nulos'!$A$3:$B$1563,2,FALSE),Tabla134[[#This Row],[Item Weight (Nulos)]])</f>
        <v>9.6950000000000003</v>
      </c>
      <c r="O4608" s="11" t="str">
        <f>IF(Tabla134[[#This Row],[Item Visibility]]&lt;$U$15,"Poca visibilidad",IF(Tabla134[[#This Row],[Item Visibility]]&lt;$U$16,"Visibilidad media","Mayor visibilidad"))</f>
        <v>Visibilidad media</v>
      </c>
      <c r="P4608" s="11" t="str">
        <f>IF(Tabla134[[#This Row],[Rating]]&lt;2,"Muy Malo",IF(Tabla134[[#This Row],[Rating]]&lt;3,"Malo",IF(Tabla134[[#This Row],[Rating]]&lt;4,"Regular",IF(Tabla134[[#This Row],[Rating]]&lt;5,"Bueno","Excelente"))))</f>
        <v>Regular</v>
      </c>
    </row>
    <row r="4609" spans="1:16" x14ac:dyDescent="0.2">
      <c r="A4609" s="7" t="s">
        <v>6</v>
      </c>
      <c r="B4609" s="7" t="s">
        <v>1125</v>
      </c>
      <c r="C4609" s="7" t="s">
        <v>47</v>
      </c>
      <c r="D4609" s="8">
        <v>2022</v>
      </c>
      <c r="E4609" s="7" t="s">
        <v>3</v>
      </c>
      <c r="F4609" s="7" t="s">
        <v>2</v>
      </c>
      <c r="G4609" s="7" t="s">
        <v>1</v>
      </c>
      <c r="H4609" s="7" t="s">
        <v>0</v>
      </c>
      <c r="I4609" s="9">
        <v>0.17980696099999999</v>
      </c>
      <c r="J4609" s="10">
        <v>95.275199999999998</v>
      </c>
      <c r="K4609" s="11">
        <v>3.6</v>
      </c>
      <c r="L4609" s="11" t="str">
        <f>IF(Tabla134[[#This Row],[Item Weight]]&lt;$U$12,"Poco Peso",IF(Tabla134[[#This Row],[Item Weight]]&lt;$U$13,"Peso Medio","Peso Alto"))</f>
        <v>Poco Peso</v>
      </c>
      <c r="M4609" s="7">
        <v>6.1749999999999998</v>
      </c>
      <c r="N4609" s="11">
        <f>IF(Tabla134[[#This Row],[Item Weight (Nulos)]]="",VLOOKUP(Tabla134[[#This Row],[Item Identifier]],'Tabla para Nulos'!$A$3:$B$1563,2,FALSE),Tabla134[[#This Row],[Item Weight (Nulos)]])</f>
        <v>6.1749999999999998</v>
      </c>
      <c r="O4609" s="11" t="str">
        <f>IF(Tabla134[[#This Row],[Item Visibility]]&lt;$U$15,"Poca visibilidad",IF(Tabla134[[#This Row],[Item Visibility]]&lt;$U$16,"Visibilidad media","Mayor visibilidad"))</f>
        <v>Mayor visibilidad</v>
      </c>
      <c r="P4609" s="11" t="str">
        <f>IF(Tabla134[[#This Row],[Rating]]&lt;2,"Muy Malo",IF(Tabla134[[#This Row],[Rating]]&lt;3,"Malo",IF(Tabla134[[#This Row],[Rating]]&lt;4,"Regular",IF(Tabla134[[#This Row],[Rating]]&lt;5,"Bueno","Excelente"))))</f>
        <v>Regular</v>
      </c>
    </row>
    <row r="4610" spans="1:16" x14ac:dyDescent="0.2">
      <c r="A4610" s="7" t="s">
        <v>6</v>
      </c>
      <c r="B4610" s="7" t="s">
        <v>1477</v>
      </c>
      <c r="C4610" s="7" t="s">
        <v>14</v>
      </c>
      <c r="D4610" s="8">
        <v>2018</v>
      </c>
      <c r="E4610" s="7" t="s">
        <v>13</v>
      </c>
      <c r="F4610" s="7" t="s">
        <v>2</v>
      </c>
      <c r="G4610" s="7" t="s">
        <v>1</v>
      </c>
      <c r="H4610" s="7" t="s">
        <v>12</v>
      </c>
      <c r="I4610" s="9">
        <v>0.122830885</v>
      </c>
      <c r="J4610" s="10">
        <v>86.951400000000007</v>
      </c>
      <c r="K4610" s="11">
        <v>3.6</v>
      </c>
      <c r="L4610" s="11" t="str">
        <f>IF(Tabla134[[#This Row],[Item Weight]]&lt;$U$12,"Poco Peso",IF(Tabla134[[#This Row],[Item Weight]]&lt;$U$13,"Peso Medio","Peso Alto"))</f>
        <v>Poco Peso</v>
      </c>
      <c r="N4610" s="11">
        <f>IF(Tabla134[[#This Row],[Item Weight (Nulos)]]="",VLOOKUP(Tabla134[[#This Row],[Item Identifier]],'Tabla para Nulos'!$A$3:$B$1563,2,FALSE),Tabla134[[#This Row],[Item Weight (Nulos)]])</f>
        <v>6.6700000000000008</v>
      </c>
      <c r="O4610" s="11" t="str">
        <f>IF(Tabla134[[#This Row],[Item Visibility]]&lt;$U$15,"Poca visibilidad",IF(Tabla134[[#This Row],[Item Visibility]]&lt;$U$16,"Visibilidad media","Mayor visibilidad"))</f>
        <v>Mayor visibilidad</v>
      </c>
      <c r="P4610" s="11" t="str">
        <f>IF(Tabla134[[#This Row],[Rating]]&lt;2,"Muy Malo",IF(Tabla134[[#This Row],[Rating]]&lt;3,"Malo",IF(Tabla134[[#This Row],[Rating]]&lt;4,"Regular",IF(Tabla134[[#This Row],[Rating]]&lt;5,"Bueno","Excelente"))))</f>
        <v>Regular</v>
      </c>
    </row>
    <row r="4611" spans="1:16" x14ac:dyDescent="0.2">
      <c r="A4611" s="7" t="s">
        <v>124</v>
      </c>
      <c r="B4611" s="7" t="s">
        <v>429</v>
      </c>
      <c r="C4611" s="7" t="s">
        <v>171</v>
      </c>
      <c r="D4611" s="8">
        <v>2014</v>
      </c>
      <c r="E4611" s="7" t="s">
        <v>529</v>
      </c>
      <c r="F4611" s="7" t="s">
        <v>2</v>
      </c>
      <c r="G4611" s="7" t="s">
        <v>528</v>
      </c>
      <c r="H4611" s="7" t="s">
        <v>7</v>
      </c>
      <c r="I4611" s="9">
        <v>9.4083302999999993E-2</v>
      </c>
      <c r="J4611" s="10">
        <v>252.2698</v>
      </c>
      <c r="K4611" s="11">
        <v>3.6</v>
      </c>
      <c r="L4611" s="11" t="str">
        <f>IF(Tabla134[[#This Row],[Item Weight]]&lt;$U$12,"Poco Peso",IF(Tabla134[[#This Row],[Item Weight]]&lt;$U$13,"Peso Medio","Peso Alto"))</f>
        <v>Peso Alto</v>
      </c>
      <c r="M4611" s="7">
        <v>19.600000000000001</v>
      </c>
      <c r="N4611" s="11">
        <f>IF(Tabla134[[#This Row],[Item Weight (Nulos)]]="",VLOOKUP(Tabla134[[#This Row],[Item Identifier]],'Tabla para Nulos'!$A$3:$B$1563,2,FALSE),Tabla134[[#This Row],[Item Weight (Nulos)]])</f>
        <v>19.600000000000001</v>
      </c>
      <c r="O4611" s="11" t="str">
        <f>IF(Tabla134[[#This Row],[Item Visibility]]&lt;$U$15,"Poca visibilidad",IF(Tabla134[[#This Row],[Item Visibility]]&lt;$U$16,"Visibilidad media","Mayor visibilidad"))</f>
        <v>Visibilidad media</v>
      </c>
      <c r="P4611" s="11" t="str">
        <f>IF(Tabla134[[#This Row],[Rating]]&lt;2,"Muy Malo",IF(Tabla134[[#This Row],[Rating]]&lt;3,"Malo",IF(Tabla134[[#This Row],[Rating]]&lt;4,"Regular",IF(Tabla134[[#This Row],[Rating]]&lt;5,"Bueno","Excelente"))))</f>
        <v>Regular</v>
      </c>
    </row>
    <row r="4612" spans="1:16" x14ac:dyDescent="0.2">
      <c r="A4612" s="7" t="s">
        <v>6</v>
      </c>
      <c r="B4612" s="7" t="s">
        <v>1234</v>
      </c>
      <c r="C4612" s="7" t="s">
        <v>71</v>
      </c>
      <c r="D4612" s="8">
        <v>2015</v>
      </c>
      <c r="E4612" s="7" t="s">
        <v>922</v>
      </c>
      <c r="F4612" s="7" t="s">
        <v>796</v>
      </c>
      <c r="G4612" s="7" t="s">
        <v>1</v>
      </c>
      <c r="H4612" s="7" t="s">
        <v>7</v>
      </c>
      <c r="I4612" s="9">
        <v>0.128682722</v>
      </c>
      <c r="J4612" s="10">
        <v>178.43700000000001</v>
      </c>
      <c r="K4612" s="11">
        <v>3.6</v>
      </c>
      <c r="L4612" s="11" t="str">
        <f>IF(Tabla134[[#This Row],[Item Weight]]&lt;$U$12,"Poco Peso",IF(Tabla134[[#This Row],[Item Weight]]&lt;$U$13,"Peso Medio","Peso Alto"))</f>
        <v>Peso Medio</v>
      </c>
      <c r="M4612" s="7">
        <v>16.2</v>
      </c>
      <c r="N4612" s="11">
        <f>IF(Tabla134[[#This Row],[Item Weight (Nulos)]]="",VLOOKUP(Tabla134[[#This Row],[Item Identifier]],'Tabla para Nulos'!$A$3:$B$1563,2,FALSE),Tabla134[[#This Row],[Item Weight (Nulos)]])</f>
        <v>16.2</v>
      </c>
      <c r="O4612" s="11" t="str">
        <f>IF(Tabla134[[#This Row],[Item Visibility]]&lt;$U$15,"Poca visibilidad",IF(Tabla134[[#This Row],[Item Visibility]]&lt;$U$16,"Visibilidad media","Mayor visibilidad"))</f>
        <v>Mayor visibilidad</v>
      </c>
      <c r="P4612" s="11" t="str">
        <f>IF(Tabla134[[#This Row],[Rating]]&lt;2,"Muy Malo",IF(Tabla134[[#This Row],[Rating]]&lt;3,"Malo",IF(Tabla134[[#This Row],[Rating]]&lt;4,"Regular",IF(Tabla134[[#This Row],[Rating]]&lt;5,"Bueno","Excelente"))))</f>
        <v>Regular</v>
      </c>
    </row>
    <row r="4613" spans="1:16" x14ac:dyDescent="0.2">
      <c r="A4613" s="7" t="s">
        <v>6</v>
      </c>
      <c r="B4613" s="7" t="s">
        <v>582</v>
      </c>
      <c r="C4613" s="7" t="s">
        <v>28</v>
      </c>
      <c r="D4613" s="8">
        <v>2022</v>
      </c>
      <c r="E4613" s="7" t="s">
        <v>3</v>
      </c>
      <c r="F4613" s="7" t="s">
        <v>2</v>
      </c>
      <c r="G4613" s="7" t="s">
        <v>1</v>
      </c>
      <c r="H4613" s="7" t="s">
        <v>0</v>
      </c>
      <c r="I4613" s="9">
        <v>4.8339408E-2</v>
      </c>
      <c r="J4613" s="10">
        <v>41.513800000000003</v>
      </c>
      <c r="K4613" s="11">
        <v>3.6</v>
      </c>
      <c r="L4613" s="11" t="str">
        <f>IF(Tabla134[[#This Row],[Item Weight]]&lt;$U$12,"Poco Peso",IF(Tabla134[[#This Row],[Item Weight]]&lt;$U$13,"Peso Medio","Peso Alto"))</f>
        <v>Peso Medio</v>
      </c>
      <c r="M4613" s="7">
        <v>10.8</v>
      </c>
      <c r="N4613" s="11">
        <f>IF(Tabla134[[#This Row],[Item Weight (Nulos)]]="",VLOOKUP(Tabla134[[#This Row],[Item Identifier]],'Tabla para Nulos'!$A$3:$B$1563,2,FALSE),Tabla134[[#This Row],[Item Weight (Nulos)]])</f>
        <v>10.8</v>
      </c>
      <c r="O4613" s="11" t="str">
        <f>IF(Tabla134[[#This Row],[Item Visibility]]&lt;$U$15,"Poca visibilidad",IF(Tabla134[[#This Row],[Item Visibility]]&lt;$U$16,"Visibilidad media","Mayor visibilidad"))</f>
        <v>Visibilidad media</v>
      </c>
      <c r="P4613" s="11" t="str">
        <f>IF(Tabla134[[#This Row],[Rating]]&lt;2,"Muy Malo",IF(Tabla134[[#This Row],[Rating]]&lt;3,"Malo",IF(Tabla134[[#This Row],[Rating]]&lt;4,"Regular",IF(Tabla134[[#This Row],[Rating]]&lt;5,"Bueno","Excelente"))))</f>
        <v>Regular</v>
      </c>
    </row>
    <row r="4614" spans="1:16" x14ac:dyDescent="0.2">
      <c r="A4614" s="7" t="s">
        <v>6</v>
      </c>
      <c r="B4614" s="7" t="s">
        <v>805</v>
      </c>
      <c r="C4614" s="7" t="s">
        <v>14</v>
      </c>
      <c r="D4614" s="8">
        <v>2011</v>
      </c>
      <c r="E4614" s="7" t="s">
        <v>703</v>
      </c>
      <c r="F4614" s="7" t="s">
        <v>2</v>
      </c>
      <c r="G4614" s="7" t="s">
        <v>1</v>
      </c>
      <c r="H4614" s="7" t="s">
        <v>1621</v>
      </c>
      <c r="I4614" s="9">
        <v>2.1343732000000001E-2</v>
      </c>
      <c r="J4614" s="10">
        <v>58.358800000000002</v>
      </c>
      <c r="K4614" s="11">
        <v>3.6</v>
      </c>
      <c r="L4614" s="11" t="str">
        <f>IF(Tabla134[[#This Row],[Item Weight]]&lt;$U$12,"Poco Peso",IF(Tabla134[[#This Row],[Item Weight]]&lt;$U$13,"Peso Medio","Peso Alto"))</f>
        <v>Peso Medio</v>
      </c>
      <c r="M4614" s="7">
        <v>13.65</v>
      </c>
      <c r="N4614" s="11">
        <f>IF(Tabla134[[#This Row],[Item Weight (Nulos)]]="",VLOOKUP(Tabla134[[#This Row],[Item Identifier]],'Tabla para Nulos'!$A$3:$B$1563,2,FALSE),Tabla134[[#This Row],[Item Weight (Nulos)]])</f>
        <v>13.65</v>
      </c>
      <c r="O4614" s="11" t="str">
        <f>IF(Tabla134[[#This Row],[Item Visibility]]&lt;$U$15,"Poca visibilidad",IF(Tabla134[[#This Row],[Item Visibility]]&lt;$U$16,"Visibilidad media","Mayor visibilidad"))</f>
        <v>Poca visibilidad</v>
      </c>
      <c r="P4614" s="11" t="str">
        <f>IF(Tabla134[[#This Row],[Rating]]&lt;2,"Muy Malo",IF(Tabla134[[#This Row],[Rating]]&lt;3,"Malo",IF(Tabla134[[#This Row],[Rating]]&lt;4,"Regular",IF(Tabla134[[#This Row],[Rating]]&lt;5,"Bueno","Excelente"))))</f>
        <v>Regular</v>
      </c>
    </row>
    <row r="4615" spans="1:16" x14ac:dyDescent="0.2">
      <c r="A4615" s="7" t="s">
        <v>124</v>
      </c>
      <c r="B4615" s="7" t="s">
        <v>511</v>
      </c>
      <c r="C4615" s="7" t="s">
        <v>28</v>
      </c>
      <c r="D4615" s="8">
        <v>2012</v>
      </c>
      <c r="E4615" s="7" t="s">
        <v>9</v>
      </c>
      <c r="F4615" s="7" t="s">
        <v>8</v>
      </c>
      <c r="G4615" s="7" t="s">
        <v>1</v>
      </c>
      <c r="H4615" s="7" t="s">
        <v>7</v>
      </c>
      <c r="I4615" s="9">
        <v>2.1306635000000001E-2</v>
      </c>
      <c r="J4615" s="10">
        <v>119.8124</v>
      </c>
      <c r="K4615" s="11">
        <v>3.6</v>
      </c>
      <c r="L4615" s="11" t="str">
        <f>IF(Tabla134[[#This Row],[Item Weight]]&lt;$U$12,"Poco Peso",IF(Tabla134[[#This Row],[Item Weight]]&lt;$U$13,"Peso Medio","Peso Alto"))</f>
        <v>Peso Medio</v>
      </c>
      <c r="M4615" s="7">
        <v>13.3</v>
      </c>
      <c r="N4615" s="11">
        <f>IF(Tabla134[[#This Row],[Item Weight (Nulos)]]="",VLOOKUP(Tabla134[[#This Row],[Item Identifier]],'Tabla para Nulos'!$A$3:$B$1563,2,FALSE),Tabla134[[#This Row],[Item Weight (Nulos)]])</f>
        <v>13.3</v>
      </c>
      <c r="O4615" s="11" t="str">
        <f>IF(Tabla134[[#This Row],[Item Visibility]]&lt;$U$15,"Poca visibilidad",IF(Tabla134[[#This Row],[Item Visibility]]&lt;$U$16,"Visibilidad media","Mayor visibilidad"))</f>
        <v>Poca visibilidad</v>
      </c>
      <c r="P4615" s="11" t="str">
        <f>IF(Tabla134[[#This Row],[Rating]]&lt;2,"Muy Malo",IF(Tabla134[[#This Row],[Rating]]&lt;3,"Malo",IF(Tabla134[[#This Row],[Rating]]&lt;4,"Regular",IF(Tabla134[[#This Row],[Rating]]&lt;5,"Bueno","Excelente"))))</f>
        <v>Regular</v>
      </c>
    </row>
    <row r="4616" spans="1:16" x14ac:dyDescent="0.2">
      <c r="A4616" s="7" t="s">
        <v>124</v>
      </c>
      <c r="B4616" s="7" t="s">
        <v>1362</v>
      </c>
      <c r="C4616" s="7" t="s">
        <v>17</v>
      </c>
      <c r="D4616" s="8">
        <v>2012</v>
      </c>
      <c r="E4616" s="7" t="s">
        <v>9</v>
      </c>
      <c r="F4616" s="7" t="s">
        <v>8</v>
      </c>
      <c r="G4616" s="7" t="s">
        <v>1</v>
      </c>
      <c r="H4616" s="7" t="s">
        <v>7</v>
      </c>
      <c r="I4616" s="9">
        <v>0.102670882</v>
      </c>
      <c r="J4616" s="10">
        <v>228.6352</v>
      </c>
      <c r="K4616" s="11">
        <v>3.6</v>
      </c>
      <c r="L4616" s="11" t="str">
        <f>IF(Tabla134[[#This Row],[Item Weight]]&lt;$U$12,"Poco Peso",IF(Tabla134[[#This Row],[Item Weight]]&lt;$U$13,"Peso Medio","Peso Alto"))</f>
        <v>Peso Medio</v>
      </c>
      <c r="M4616" s="7">
        <v>13.35</v>
      </c>
      <c r="N4616" s="11">
        <f>IF(Tabla134[[#This Row],[Item Weight (Nulos)]]="",VLOOKUP(Tabla134[[#This Row],[Item Identifier]],'Tabla para Nulos'!$A$3:$B$1563,2,FALSE),Tabla134[[#This Row],[Item Weight (Nulos)]])</f>
        <v>13.35</v>
      </c>
      <c r="O4616" s="11" t="str">
        <f>IF(Tabla134[[#This Row],[Item Visibility]]&lt;$U$15,"Poca visibilidad",IF(Tabla134[[#This Row],[Item Visibility]]&lt;$U$16,"Visibilidad media","Mayor visibilidad"))</f>
        <v>Mayor visibilidad</v>
      </c>
      <c r="P4616" s="11" t="str">
        <f>IF(Tabla134[[#This Row],[Rating]]&lt;2,"Muy Malo",IF(Tabla134[[#This Row],[Rating]]&lt;3,"Malo",IF(Tabla134[[#This Row],[Rating]]&lt;4,"Regular",IF(Tabla134[[#This Row],[Rating]]&lt;5,"Bueno","Excelente"))))</f>
        <v>Regular</v>
      </c>
    </row>
    <row r="4617" spans="1:16" x14ac:dyDescent="0.2">
      <c r="A4617" s="7" t="s">
        <v>124</v>
      </c>
      <c r="B4617" s="7" t="s">
        <v>1517</v>
      </c>
      <c r="C4617" s="7" t="s">
        <v>10</v>
      </c>
      <c r="D4617" s="8">
        <v>2012</v>
      </c>
      <c r="E4617" s="7" t="s">
        <v>9</v>
      </c>
      <c r="F4617" s="7" t="s">
        <v>8</v>
      </c>
      <c r="G4617" s="7" t="s">
        <v>1</v>
      </c>
      <c r="H4617" s="7" t="s">
        <v>7</v>
      </c>
      <c r="I4617" s="9">
        <v>3.1151714E-2</v>
      </c>
      <c r="J4617" s="10">
        <v>158.7578</v>
      </c>
      <c r="K4617" s="11">
        <v>3.6</v>
      </c>
      <c r="L4617" s="11" t="str">
        <f>IF(Tabla134[[#This Row],[Item Weight]]&lt;$U$12,"Poco Peso",IF(Tabla134[[#This Row],[Item Weight]]&lt;$U$13,"Peso Medio","Peso Alto"))</f>
        <v>Poco Peso</v>
      </c>
      <c r="M4617" s="7">
        <v>6.0549999999999997</v>
      </c>
      <c r="N4617" s="11">
        <f>IF(Tabla134[[#This Row],[Item Weight (Nulos)]]="",VLOOKUP(Tabla134[[#This Row],[Item Identifier]],'Tabla para Nulos'!$A$3:$B$1563,2,FALSE),Tabla134[[#This Row],[Item Weight (Nulos)]])</f>
        <v>6.0549999999999997</v>
      </c>
      <c r="O4617" s="11" t="str">
        <f>IF(Tabla134[[#This Row],[Item Visibility]]&lt;$U$15,"Poca visibilidad",IF(Tabla134[[#This Row],[Item Visibility]]&lt;$U$16,"Visibilidad media","Mayor visibilidad"))</f>
        <v>Visibilidad media</v>
      </c>
      <c r="P4617" s="11" t="str">
        <f>IF(Tabla134[[#This Row],[Rating]]&lt;2,"Muy Malo",IF(Tabla134[[#This Row],[Rating]]&lt;3,"Malo",IF(Tabla134[[#This Row],[Rating]]&lt;4,"Regular",IF(Tabla134[[#This Row],[Rating]]&lt;5,"Bueno","Excelente"))))</f>
        <v>Regular</v>
      </c>
    </row>
    <row r="4618" spans="1:16" x14ac:dyDescent="0.2">
      <c r="A4618" s="7" t="s">
        <v>124</v>
      </c>
      <c r="B4618" s="7" t="s">
        <v>639</v>
      </c>
      <c r="C4618" s="7" t="s">
        <v>216</v>
      </c>
      <c r="D4618" s="8">
        <v>2012</v>
      </c>
      <c r="E4618" s="7" t="s">
        <v>9</v>
      </c>
      <c r="F4618" s="7" t="s">
        <v>8</v>
      </c>
      <c r="G4618" s="7" t="s">
        <v>1</v>
      </c>
      <c r="H4618" s="7" t="s">
        <v>7</v>
      </c>
      <c r="I4618" s="9">
        <v>0.13594424699999999</v>
      </c>
      <c r="J4618" s="10">
        <v>172.04220000000001</v>
      </c>
      <c r="K4618" s="11">
        <v>3.6</v>
      </c>
      <c r="L4618" s="11" t="str">
        <f>IF(Tabla134[[#This Row],[Item Weight]]&lt;$U$12,"Poco Peso",IF(Tabla134[[#This Row],[Item Weight]]&lt;$U$13,"Peso Medio","Peso Alto"))</f>
        <v>Peso Medio</v>
      </c>
      <c r="M4618" s="7">
        <v>16.600000000000001</v>
      </c>
      <c r="N4618" s="11">
        <f>IF(Tabla134[[#This Row],[Item Weight (Nulos)]]="",VLOOKUP(Tabla134[[#This Row],[Item Identifier]],'Tabla para Nulos'!$A$3:$B$1563,2,FALSE),Tabla134[[#This Row],[Item Weight (Nulos)]])</f>
        <v>16.600000000000001</v>
      </c>
      <c r="O4618" s="11" t="str">
        <f>IF(Tabla134[[#This Row],[Item Visibility]]&lt;$U$15,"Poca visibilidad",IF(Tabla134[[#This Row],[Item Visibility]]&lt;$U$16,"Visibilidad media","Mayor visibilidad"))</f>
        <v>Mayor visibilidad</v>
      </c>
      <c r="P4618" s="11" t="str">
        <f>IF(Tabla134[[#This Row],[Rating]]&lt;2,"Muy Malo",IF(Tabla134[[#This Row],[Rating]]&lt;3,"Malo",IF(Tabla134[[#This Row],[Rating]]&lt;4,"Regular",IF(Tabla134[[#This Row],[Rating]]&lt;5,"Bueno","Excelente"))))</f>
        <v>Regular</v>
      </c>
    </row>
    <row r="4619" spans="1:16" x14ac:dyDescent="0.2">
      <c r="A4619" s="7" t="s">
        <v>124</v>
      </c>
      <c r="B4619" s="7" t="s">
        <v>195</v>
      </c>
      <c r="C4619" s="7" t="s">
        <v>171</v>
      </c>
      <c r="D4619" s="8">
        <v>2012</v>
      </c>
      <c r="E4619" s="7" t="s">
        <v>9</v>
      </c>
      <c r="F4619" s="7" t="s">
        <v>8</v>
      </c>
      <c r="G4619" s="7" t="s">
        <v>1</v>
      </c>
      <c r="H4619" s="7" t="s">
        <v>7</v>
      </c>
      <c r="I4619" s="9">
        <v>1.545846E-2</v>
      </c>
      <c r="J4619" s="10">
        <v>166.05260000000001</v>
      </c>
      <c r="K4619" s="11">
        <v>3.6</v>
      </c>
      <c r="L4619" s="11" t="str">
        <f>IF(Tabla134[[#This Row],[Item Weight]]&lt;$U$12,"Poco Peso",IF(Tabla134[[#This Row],[Item Weight]]&lt;$U$13,"Peso Medio","Peso Alto"))</f>
        <v>Peso Medio</v>
      </c>
      <c r="M4619" s="7">
        <v>12.1</v>
      </c>
      <c r="N4619" s="11">
        <f>IF(Tabla134[[#This Row],[Item Weight (Nulos)]]="",VLOOKUP(Tabla134[[#This Row],[Item Identifier]],'Tabla para Nulos'!$A$3:$B$1563,2,FALSE),Tabla134[[#This Row],[Item Weight (Nulos)]])</f>
        <v>12.1</v>
      </c>
      <c r="O4619" s="11" t="str">
        <f>IF(Tabla134[[#This Row],[Item Visibility]]&lt;$U$15,"Poca visibilidad",IF(Tabla134[[#This Row],[Item Visibility]]&lt;$U$16,"Visibilidad media","Mayor visibilidad"))</f>
        <v>Poca visibilidad</v>
      </c>
      <c r="P4619" s="11" t="str">
        <f>IF(Tabla134[[#This Row],[Rating]]&lt;2,"Muy Malo",IF(Tabla134[[#This Row],[Rating]]&lt;3,"Malo",IF(Tabla134[[#This Row],[Rating]]&lt;4,"Regular",IF(Tabla134[[#This Row],[Rating]]&lt;5,"Bueno","Excelente"))))</f>
        <v>Regular</v>
      </c>
    </row>
    <row r="4620" spans="1:16" x14ac:dyDescent="0.2">
      <c r="A4620" s="7" t="s">
        <v>6</v>
      </c>
      <c r="B4620" s="7" t="s">
        <v>1398</v>
      </c>
      <c r="C4620" s="7" t="s">
        <v>25</v>
      </c>
      <c r="D4620" s="8">
        <v>2012</v>
      </c>
      <c r="E4620" s="7" t="s">
        <v>9</v>
      </c>
      <c r="F4620" s="7" t="s">
        <v>8</v>
      </c>
      <c r="G4620" s="7" t="s">
        <v>1</v>
      </c>
      <c r="H4620" s="7" t="s">
        <v>7</v>
      </c>
      <c r="I4620" s="9">
        <v>8.3643716000000007E-2</v>
      </c>
      <c r="J4620" s="10">
        <v>196.04259999999999</v>
      </c>
      <c r="K4620" s="11">
        <v>3.6</v>
      </c>
      <c r="L4620" s="11" t="str">
        <f>IF(Tabla134[[#This Row],[Item Weight]]&lt;$U$12,"Poco Peso",IF(Tabla134[[#This Row],[Item Weight]]&lt;$U$13,"Peso Medio","Peso Alto"))</f>
        <v>Peso Medio</v>
      </c>
      <c r="M4620" s="7">
        <v>13</v>
      </c>
      <c r="N4620" s="11">
        <f>IF(Tabla134[[#This Row],[Item Weight (Nulos)]]="",VLOOKUP(Tabla134[[#This Row],[Item Identifier]],'Tabla para Nulos'!$A$3:$B$1563,2,FALSE),Tabla134[[#This Row],[Item Weight (Nulos)]])</f>
        <v>13</v>
      </c>
      <c r="O4620" s="11" t="str">
        <f>IF(Tabla134[[#This Row],[Item Visibility]]&lt;$U$15,"Poca visibilidad",IF(Tabla134[[#This Row],[Item Visibility]]&lt;$U$16,"Visibilidad media","Mayor visibilidad"))</f>
        <v>Visibilidad media</v>
      </c>
      <c r="P4620" s="11" t="str">
        <f>IF(Tabla134[[#This Row],[Rating]]&lt;2,"Muy Malo",IF(Tabla134[[#This Row],[Rating]]&lt;3,"Malo",IF(Tabla134[[#This Row],[Rating]]&lt;4,"Regular",IF(Tabla134[[#This Row],[Rating]]&lt;5,"Bueno","Excelente"))))</f>
        <v>Regular</v>
      </c>
    </row>
    <row r="4621" spans="1:16" x14ac:dyDescent="0.2">
      <c r="A4621" s="7" t="s">
        <v>6</v>
      </c>
      <c r="B4621" s="7" t="s">
        <v>62</v>
      </c>
      <c r="C4621" s="7" t="s">
        <v>10</v>
      </c>
      <c r="D4621" s="8">
        <v>2012</v>
      </c>
      <c r="E4621" s="7" t="s">
        <v>9</v>
      </c>
      <c r="F4621" s="7" t="s">
        <v>8</v>
      </c>
      <c r="G4621" s="7" t="s">
        <v>1</v>
      </c>
      <c r="H4621" s="7" t="s">
        <v>7</v>
      </c>
      <c r="I4621" s="9">
        <v>0</v>
      </c>
      <c r="J4621" s="10">
        <v>156.49459999999999</v>
      </c>
      <c r="K4621" s="11">
        <v>3.6</v>
      </c>
      <c r="L4621" s="11" t="str">
        <f>IF(Tabla134[[#This Row],[Item Weight]]&lt;$U$12,"Poco Peso",IF(Tabla134[[#This Row],[Item Weight]]&lt;$U$13,"Peso Medio","Peso Alto"))</f>
        <v>Peso Medio</v>
      </c>
      <c r="M4621" s="7">
        <v>13.6</v>
      </c>
      <c r="N4621" s="11">
        <f>IF(Tabla134[[#This Row],[Item Weight (Nulos)]]="",VLOOKUP(Tabla134[[#This Row],[Item Identifier]],'Tabla para Nulos'!$A$3:$B$1563,2,FALSE),Tabla134[[#This Row],[Item Weight (Nulos)]])</f>
        <v>13.6</v>
      </c>
      <c r="O4621" s="11" t="str">
        <f>IF(Tabla134[[#This Row],[Item Visibility]]&lt;$U$15,"Poca visibilidad",IF(Tabla134[[#This Row],[Item Visibility]]&lt;$U$16,"Visibilidad media","Mayor visibilidad"))</f>
        <v>Poca visibilidad</v>
      </c>
      <c r="P4621" s="11" t="str">
        <f>IF(Tabla134[[#This Row],[Rating]]&lt;2,"Muy Malo",IF(Tabla134[[#This Row],[Rating]]&lt;3,"Malo",IF(Tabla134[[#This Row],[Rating]]&lt;4,"Regular",IF(Tabla134[[#This Row],[Rating]]&lt;5,"Bueno","Excelente"))))</f>
        <v>Regular</v>
      </c>
    </row>
    <row r="4622" spans="1:16" x14ac:dyDescent="0.2">
      <c r="A4622" s="7" t="s">
        <v>124</v>
      </c>
      <c r="B4622" s="7" t="s">
        <v>655</v>
      </c>
      <c r="C4622" s="7" t="s">
        <v>71</v>
      </c>
      <c r="D4622" s="8">
        <v>2018</v>
      </c>
      <c r="E4622" s="7" t="s">
        <v>1195</v>
      </c>
      <c r="F4622" s="7" t="s">
        <v>8</v>
      </c>
      <c r="G4622" s="7" t="s">
        <v>702</v>
      </c>
      <c r="H4622" s="7" t="s">
        <v>1621</v>
      </c>
      <c r="I4622" s="9">
        <v>0.29493921400000001</v>
      </c>
      <c r="J4622" s="10">
        <v>47.106000000000002</v>
      </c>
      <c r="K4622" s="11">
        <v>3.6</v>
      </c>
      <c r="L4622" s="11" t="str">
        <f>IF(Tabla134[[#This Row],[Item Weight]]&lt;$U$12,"Poco Peso",IF(Tabla134[[#This Row],[Item Weight]]&lt;$U$13,"Peso Medio","Peso Alto"))</f>
        <v>Peso Medio</v>
      </c>
      <c r="N4622" s="11">
        <f>IF(Tabla134[[#This Row],[Item Weight (Nulos)]]="",VLOOKUP(Tabla134[[#This Row],[Item Identifier]],'Tabla para Nulos'!$A$3:$B$1563,2,FALSE),Tabla134[[#This Row],[Item Weight (Nulos)]])</f>
        <v>12.85</v>
      </c>
      <c r="O4622" s="11" t="str">
        <f>IF(Tabla134[[#This Row],[Item Visibility]]&lt;$U$15,"Poca visibilidad",IF(Tabla134[[#This Row],[Item Visibility]]&lt;$U$16,"Visibilidad media","Mayor visibilidad"))</f>
        <v>Mayor visibilidad</v>
      </c>
      <c r="P4622" s="11" t="str">
        <f>IF(Tabla134[[#This Row],[Rating]]&lt;2,"Muy Malo",IF(Tabla134[[#This Row],[Rating]]&lt;3,"Malo",IF(Tabla134[[#This Row],[Rating]]&lt;4,"Regular",IF(Tabla134[[#This Row],[Rating]]&lt;5,"Bueno","Excelente"))))</f>
        <v>Regular</v>
      </c>
    </row>
    <row r="4623" spans="1:16" x14ac:dyDescent="0.2">
      <c r="A4623" s="7" t="s">
        <v>124</v>
      </c>
      <c r="B4623" s="7" t="s">
        <v>1080</v>
      </c>
      <c r="C4623" s="7" t="s">
        <v>216</v>
      </c>
      <c r="D4623" s="8">
        <v>2018</v>
      </c>
      <c r="E4623" s="7" t="s">
        <v>1195</v>
      </c>
      <c r="F4623" s="7" t="s">
        <v>8</v>
      </c>
      <c r="G4623" s="7" t="s">
        <v>702</v>
      </c>
      <c r="H4623" s="7" t="s">
        <v>1621</v>
      </c>
      <c r="I4623" s="9">
        <v>1.8847114000000002E-2</v>
      </c>
      <c r="J4623" s="10">
        <v>148.03919999999999</v>
      </c>
      <c r="K4623" s="11">
        <v>3.6</v>
      </c>
      <c r="L4623" s="11" t="str">
        <f>IF(Tabla134[[#This Row],[Item Weight]]&lt;$U$12,"Poco Peso",IF(Tabla134[[#This Row],[Item Weight]]&lt;$U$13,"Peso Medio","Peso Alto"))</f>
        <v>Poco Peso</v>
      </c>
      <c r="N4623" s="11">
        <f>IF(Tabla134[[#This Row],[Item Weight (Nulos)]]="",VLOOKUP(Tabla134[[#This Row],[Item Identifier]],'Tabla para Nulos'!$A$3:$B$1563,2,FALSE),Tabla134[[#This Row],[Item Weight (Nulos)]])</f>
        <v>8.2100000000000009</v>
      </c>
      <c r="O4623" s="11" t="str">
        <f>IF(Tabla134[[#This Row],[Item Visibility]]&lt;$U$15,"Poca visibilidad",IF(Tabla134[[#This Row],[Item Visibility]]&lt;$U$16,"Visibilidad media","Mayor visibilidad"))</f>
        <v>Poca visibilidad</v>
      </c>
      <c r="P4623" s="11" t="str">
        <f>IF(Tabla134[[#This Row],[Rating]]&lt;2,"Muy Malo",IF(Tabla134[[#This Row],[Rating]]&lt;3,"Malo",IF(Tabla134[[#This Row],[Rating]]&lt;4,"Regular",IF(Tabla134[[#This Row],[Rating]]&lt;5,"Bueno","Excelente"))))</f>
        <v>Regular</v>
      </c>
    </row>
    <row r="4624" spans="1:16" x14ac:dyDescent="0.2">
      <c r="A4624" s="7" t="s">
        <v>124</v>
      </c>
      <c r="B4624" s="7" t="s">
        <v>693</v>
      </c>
      <c r="C4624" s="7" t="s">
        <v>165</v>
      </c>
      <c r="D4624" s="8">
        <v>2018</v>
      </c>
      <c r="E4624" s="7" t="s">
        <v>1195</v>
      </c>
      <c r="F4624" s="7" t="s">
        <v>8</v>
      </c>
      <c r="G4624" s="7" t="s">
        <v>702</v>
      </c>
      <c r="H4624" s="7" t="s">
        <v>1621</v>
      </c>
      <c r="I4624" s="9">
        <v>4.0520753999999999E-2</v>
      </c>
      <c r="J4624" s="10">
        <v>153.934</v>
      </c>
      <c r="K4624" s="11">
        <v>3.6</v>
      </c>
      <c r="L4624" s="11" t="str">
        <f>IF(Tabla134[[#This Row],[Item Weight]]&lt;$U$12,"Poco Peso",IF(Tabla134[[#This Row],[Item Weight]]&lt;$U$13,"Peso Medio","Peso Alto"))</f>
        <v>Peso Alto</v>
      </c>
      <c r="N4624" s="11">
        <f>IF(Tabla134[[#This Row],[Item Weight (Nulos)]]="",VLOOKUP(Tabla134[[#This Row],[Item Identifier]],'Tabla para Nulos'!$A$3:$B$1563,2,FALSE),Tabla134[[#This Row],[Item Weight (Nulos)]])</f>
        <v>20.5</v>
      </c>
      <c r="O4624" s="11" t="str">
        <f>IF(Tabla134[[#This Row],[Item Visibility]]&lt;$U$15,"Poca visibilidad",IF(Tabla134[[#This Row],[Item Visibility]]&lt;$U$16,"Visibilidad media","Mayor visibilidad"))</f>
        <v>Visibilidad media</v>
      </c>
      <c r="P4624" s="11" t="str">
        <f>IF(Tabla134[[#This Row],[Rating]]&lt;2,"Muy Malo",IF(Tabla134[[#This Row],[Rating]]&lt;3,"Malo",IF(Tabla134[[#This Row],[Rating]]&lt;4,"Regular",IF(Tabla134[[#This Row],[Rating]]&lt;5,"Bueno","Excelente"))))</f>
        <v>Regular</v>
      </c>
    </row>
    <row r="4625" spans="1:16" x14ac:dyDescent="0.2">
      <c r="A4625" s="7" t="s">
        <v>124</v>
      </c>
      <c r="B4625" s="7" t="s">
        <v>154</v>
      </c>
      <c r="C4625" s="7" t="s">
        <v>14</v>
      </c>
      <c r="D4625" s="8">
        <v>2018</v>
      </c>
      <c r="E4625" s="7" t="s">
        <v>1195</v>
      </c>
      <c r="F4625" s="7" t="s">
        <v>8</v>
      </c>
      <c r="G4625" s="7" t="s">
        <v>702</v>
      </c>
      <c r="H4625" s="7" t="s">
        <v>1621</v>
      </c>
      <c r="I4625" s="9">
        <v>0.160665697</v>
      </c>
      <c r="J4625" s="10">
        <v>227.5352</v>
      </c>
      <c r="K4625" s="11">
        <v>3.6</v>
      </c>
      <c r="L4625" s="11" t="str">
        <f>IF(Tabla134[[#This Row],[Item Weight]]&lt;$U$12,"Poco Peso",IF(Tabla134[[#This Row],[Item Weight]]&lt;$U$13,"Peso Medio","Peso Alto"))</f>
        <v>Peso Medio</v>
      </c>
      <c r="N4625" s="11">
        <f>IF(Tabla134[[#This Row],[Item Weight (Nulos)]]="",VLOOKUP(Tabla134[[#This Row],[Item Identifier]],'Tabla para Nulos'!$A$3:$B$1563,2,FALSE),Tabla134[[#This Row],[Item Weight (Nulos)]])</f>
        <v>15.200000000000001</v>
      </c>
      <c r="O4625" s="11" t="str">
        <f>IF(Tabla134[[#This Row],[Item Visibility]]&lt;$U$15,"Poca visibilidad",IF(Tabla134[[#This Row],[Item Visibility]]&lt;$U$16,"Visibilidad media","Mayor visibilidad"))</f>
        <v>Mayor visibilidad</v>
      </c>
      <c r="P4625" s="11" t="str">
        <f>IF(Tabla134[[#This Row],[Rating]]&lt;2,"Muy Malo",IF(Tabla134[[#This Row],[Rating]]&lt;3,"Malo",IF(Tabla134[[#This Row],[Rating]]&lt;4,"Regular",IF(Tabla134[[#This Row],[Rating]]&lt;5,"Bueno","Excelente"))))</f>
        <v>Regular</v>
      </c>
    </row>
    <row r="4626" spans="1:16" x14ac:dyDescent="0.2">
      <c r="A4626" s="7" t="s">
        <v>124</v>
      </c>
      <c r="B4626" s="7" t="s">
        <v>410</v>
      </c>
      <c r="C4626" s="7" t="s">
        <v>14</v>
      </c>
      <c r="D4626" s="8">
        <v>2018</v>
      </c>
      <c r="E4626" s="7" t="s">
        <v>1195</v>
      </c>
      <c r="F4626" s="7" t="s">
        <v>8</v>
      </c>
      <c r="G4626" s="7" t="s">
        <v>702</v>
      </c>
      <c r="H4626" s="7" t="s">
        <v>1621</v>
      </c>
      <c r="I4626" s="9">
        <v>5.3939315000000002E-2</v>
      </c>
      <c r="J4626" s="10">
        <v>52.1008</v>
      </c>
      <c r="K4626" s="11">
        <v>3.6</v>
      </c>
      <c r="L4626" s="11" t="str">
        <f>IF(Tabla134[[#This Row],[Item Weight]]&lt;$U$12,"Poco Peso",IF(Tabla134[[#This Row],[Item Weight]]&lt;$U$13,"Peso Medio","Peso Alto"))</f>
        <v>Peso Medio</v>
      </c>
      <c r="N4626" s="11">
        <f>IF(Tabla134[[#This Row],[Item Weight (Nulos)]]="",VLOOKUP(Tabla134[[#This Row],[Item Identifier]],'Tabla para Nulos'!$A$3:$B$1563,2,FALSE),Tabla134[[#This Row],[Item Weight (Nulos)]])</f>
        <v>11.349999999999998</v>
      </c>
      <c r="O4626" s="11" t="str">
        <f>IF(Tabla134[[#This Row],[Item Visibility]]&lt;$U$15,"Poca visibilidad",IF(Tabla134[[#This Row],[Item Visibility]]&lt;$U$16,"Visibilidad media","Mayor visibilidad"))</f>
        <v>Visibilidad media</v>
      </c>
      <c r="P4626" s="11" t="str">
        <f>IF(Tabla134[[#This Row],[Rating]]&lt;2,"Muy Malo",IF(Tabla134[[#This Row],[Rating]]&lt;3,"Malo",IF(Tabla134[[#This Row],[Rating]]&lt;4,"Regular",IF(Tabla134[[#This Row],[Rating]]&lt;5,"Bueno","Excelente"))))</f>
        <v>Regular</v>
      </c>
    </row>
    <row r="4627" spans="1:16" x14ac:dyDescent="0.2">
      <c r="A4627" s="7" t="s">
        <v>6</v>
      </c>
      <c r="B4627" s="7" t="s">
        <v>1335</v>
      </c>
      <c r="C4627" s="7" t="s">
        <v>25</v>
      </c>
      <c r="D4627" s="8">
        <v>2018</v>
      </c>
      <c r="E4627" s="7" t="s">
        <v>1195</v>
      </c>
      <c r="F4627" s="7" t="s">
        <v>8</v>
      </c>
      <c r="G4627" s="7" t="s">
        <v>702</v>
      </c>
      <c r="H4627" s="7" t="s">
        <v>1621</v>
      </c>
      <c r="I4627" s="9">
        <v>0.23518320500000001</v>
      </c>
      <c r="J4627" s="10">
        <v>41.548000000000002</v>
      </c>
      <c r="K4627" s="11">
        <v>3.6</v>
      </c>
      <c r="L4627" s="11" t="str">
        <f>IF(Tabla134[[#This Row],[Item Weight]]&lt;$U$12,"Poco Peso",IF(Tabla134[[#This Row],[Item Weight]]&lt;$U$13,"Peso Medio","Peso Alto"))</f>
        <v>Poco Peso</v>
      </c>
      <c r="N4627" s="11">
        <f>IF(Tabla134[[#This Row],[Item Weight (Nulos)]]="",VLOOKUP(Tabla134[[#This Row],[Item Identifier]],'Tabla para Nulos'!$A$3:$B$1563,2,FALSE),Tabla134[[#This Row],[Item Weight (Nulos)]])</f>
        <v>8.1</v>
      </c>
      <c r="O4627" s="11" t="str">
        <f>IF(Tabla134[[#This Row],[Item Visibility]]&lt;$U$15,"Poca visibilidad",IF(Tabla134[[#This Row],[Item Visibility]]&lt;$U$16,"Visibilidad media","Mayor visibilidad"))</f>
        <v>Mayor visibilidad</v>
      </c>
      <c r="P4627" s="11" t="str">
        <f>IF(Tabla134[[#This Row],[Rating]]&lt;2,"Muy Malo",IF(Tabla134[[#This Row],[Rating]]&lt;3,"Malo",IF(Tabla134[[#This Row],[Rating]]&lt;4,"Regular",IF(Tabla134[[#This Row],[Rating]]&lt;5,"Bueno","Excelente"))))</f>
        <v>Regular</v>
      </c>
    </row>
    <row r="4628" spans="1:16" x14ac:dyDescent="0.2">
      <c r="A4628" s="7" t="s">
        <v>6</v>
      </c>
      <c r="B4628" s="7" t="s">
        <v>1516</v>
      </c>
      <c r="C4628" s="7" t="s">
        <v>47</v>
      </c>
      <c r="D4628" s="8">
        <v>2018</v>
      </c>
      <c r="E4628" s="7" t="s">
        <v>1195</v>
      </c>
      <c r="F4628" s="7" t="s">
        <v>8</v>
      </c>
      <c r="G4628" s="7" t="s">
        <v>702</v>
      </c>
      <c r="H4628" s="7" t="s">
        <v>1621</v>
      </c>
      <c r="I4628" s="9">
        <v>6.4577332000000001E-2</v>
      </c>
      <c r="J4628" s="10">
        <v>230.5352</v>
      </c>
      <c r="K4628" s="11">
        <v>3.6</v>
      </c>
      <c r="L4628" s="11" t="str">
        <f>IF(Tabla134[[#This Row],[Item Weight]]&lt;$U$12,"Poco Peso",IF(Tabla134[[#This Row],[Item Weight]]&lt;$U$13,"Peso Medio","Peso Alto"))</f>
        <v>Peso Medio</v>
      </c>
      <c r="N4628" s="11">
        <f>IF(Tabla134[[#This Row],[Item Weight (Nulos)]]="",VLOOKUP(Tabla134[[#This Row],[Item Identifier]],'Tabla para Nulos'!$A$3:$B$1563,2,FALSE),Tabla134[[#This Row],[Item Weight (Nulos)]])</f>
        <v>10.395</v>
      </c>
      <c r="O4628" s="11" t="str">
        <f>IF(Tabla134[[#This Row],[Item Visibility]]&lt;$U$15,"Poca visibilidad",IF(Tabla134[[#This Row],[Item Visibility]]&lt;$U$16,"Visibilidad media","Mayor visibilidad"))</f>
        <v>Visibilidad media</v>
      </c>
      <c r="P4628" s="11" t="str">
        <f>IF(Tabla134[[#This Row],[Rating]]&lt;2,"Muy Malo",IF(Tabla134[[#This Row],[Rating]]&lt;3,"Malo",IF(Tabla134[[#This Row],[Rating]]&lt;4,"Regular",IF(Tabla134[[#This Row],[Rating]]&lt;5,"Bueno","Excelente"))))</f>
        <v>Regular</v>
      </c>
    </row>
    <row r="4629" spans="1:16" x14ac:dyDescent="0.2">
      <c r="A4629" s="7" t="s">
        <v>6</v>
      </c>
      <c r="B4629" s="7" t="s">
        <v>1119</v>
      </c>
      <c r="C4629" s="7" t="s">
        <v>14</v>
      </c>
      <c r="D4629" s="8">
        <v>2018</v>
      </c>
      <c r="E4629" s="7" t="s">
        <v>1195</v>
      </c>
      <c r="F4629" s="7" t="s">
        <v>8</v>
      </c>
      <c r="G4629" s="7" t="s">
        <v>702</v>
      </c>
      <c r="H4629" s="7" t="s">
        <v>1621</v>
      </c>
      <c r="I4629" s="9">
        <v>0</v>
      </c>
      <c r="J4629" s="10">
        <v>262.89100000000002</v>
      </c>
      <c r="K4629" s="11">
        <v>3.6</v>
      </c>
      <c r="L4629" s="11" t="str">
        <f>IF(Tabla134[[#This Row],[Item Weight]]&lt;$U$12,"Poco Peso",IF(Tabla134[[#This Row],[Item Weight]]&lt;$U$13,"Peso Medio","Peso Alto"))</f>
        <v>Peso Medio</v>
      </c>
      <c r="N4629" s="11">
        <f>IF(Tabla134[[#This Row],[Item Weight (Nulos)]]="",VLOOKUP(Tabla134[[#This Row],[Item Identifier]],'Tabla para Nulos'!$A$3:$B$1563,2,FALSE),Tabla134[[#This Row],[Item Weight (Nulos)]])</f>
        <v>13.5</v>
      </c>
      <c r="O4629" s="11" t="str">
        <f>IF(Tabla134[[#This Row],[Item Visibility]]&lt;$U$15,"Poca visibilidad",IF(Tabla134[[#This Row],[Item Visibility]]&lt;$U$16,"Visibilidad media","Mayor visibilidad"))</f>
        <v>Poca visibilidad</v>
      </c>
      <c r="P4629" s="11" t="str">
        <f>IF(Tabla134[[#This Row],[Rating]]&lt;2,"Muy Malo",IF(Tabla134[[#This Row],[Rating]]&lt;3,"Malo",IF(Tabla134[[#This Row],[Rating]]&lt;4,"Regular",IF(Tabla134[[#This Row],[Rating]]&lt;5,"Bueno","Excelente"))))</f>
        <v>Regular</v>
      </c>
    </row>
    <row r="4630" spans="1:16" x14ac:dyDescent="0.2">
      <c r="A4630" s="7" t="s">
        <v>124</v>
      </c>
      <c r="B4630" s="7" t="s">
        <v>657</v>
      </c>
      <c r="C4630" s="7" t="s">
        <v>71</v>
      </c>
      <c r="D4630" s="8">
        <v>2016</v>
      </c>
      <c r="E4630" s="7" t="s">
        <v>1114</v>
      </c>
      <c r="F4630" s="7" t="s">
        <v>8</v>
      </c>
      <c r="G4630" s="7" t="s">
        <v>702</v>
      </c>
      <c r="H4630" s="7" t="s">
        <v>7</v>
      </c>
      <c r="I4630" s="9">
        <v>3.2626952000000001E-2</v>
      </c>
      <c r="J4630" s="10">
        <v>235.9906</v>
      </c>
      <c r="K4630" s="11">
        <v>3.6</v>
      </c>
      <c r="L4630" s="11" t="str">
        <f>IF(Tabla134[[#This Row],[Item Weight]]&lt;$U$12,"Poco Peso",IF(Tabla134[[#This Row],[Item Weight]]&lt;$U$13,"Peso Medio","Peso Alto"))</f>
        <v>Poco Peso</v>
      </c>
      <c r="M4630" s="7">
        <v>7.5</v>
      </c>
      <c r="N4630" s="11">
        <f>IF(Tabla134[[#This Row],[Item Weight (Nulos)]]="",VLOOKUP(Tabla134[[#This Row],[Item Identifier]],'Tabla para Nulos'!$A$3:$B$1563,2,FALSE),Tabla134[[#This Row],[Item Weight (Nulos)]])</f>
        <v>7.5</v>
      </c>
      <c r="O4630" s="11" t="str">
        <f>IF(Tabla134[[#This Row],[Item Visibility]]&lt;$U$15,"Poca visibilidad",IF(Tabla134[[#This Row],[Item Visibility]]&lt;$U$16,"Visibilidad media","Mayor visibilidad"))</f>
        <v>Visibilidad media</v>
      </c>
      <c r="P4630" s="11" t="str">
        <f>IF(Tabla134[[#This Row],[Rating]]&lt;2,"Muy Malo",IF(Tabla134[[#This Row],[Rating]]&lt;3,"Malo",IF(Tabla134[[#This Row],[Rating]]&lt;4,"Regular",IF(Tabla134[[#This Row],[Rating]]&lt;5,"Bueno","Excelente"))))</f>
        <v>Regular</v>
      </c>
    </row>
    <row r="4631" spans="1:16" x14ac:dyDescent="0.2">
      <c r="A4631" s="7" t="s">
        <v>124</v>
      </c>
      <c r="B4631" s="7" t="s">
        <v>1028</v>
      </c>
      <c r="C4631" s="7" t="s">
        <v>10</v>
      </c>
      <c r="D4631" s="8">
        <v>2016</v>
      </c>
      <c r="E4631" s="7" t="s">
        <v>1114</v>
      </c>
      <c r="F4631" s="7" t="s">
        <v>8</v>
      </c>
      <c r="G4631" s="7" t="s">
        <v>702</v>
      </c>
      <c r="H4631" s="7" t="s">
        <v>7</v>
      </c>
      <c r="I4631" s="9">
        <v>2.3971462999999998E-2</v>
      </c>
      <c r="J4631" s="10">
        <v>54.027200000000001</v>
      </c>
      <c r="K4631" s="11">
        <v>3.6</v>
      </c>
      <c r="L4631" s="11" t="str">
        <f>IF(Tabla134[[#This Row],[Item Weight]]&lt;$U$12,"Poco Peso",IF(Tabla134[[#This Row],[Item Weight]]&lt;$U$13,"Peso Medio","Peso Alto"))</f>
        <v>Peso Medio</v>
      </c>
      <c r="M4631" s="7">
        <v>10.65</v>
      </c>
      <c r="N4631" s="11">
        <f>IF(Tabla134[[#This Row],[Item Weight (Nulos)]]="",VLOOKUP(Tabla134[[#This Row],[Item Identifier]],'Tabla para Nulos'!$A$3:$B$1563,2,FALSE),Tabla134[[#This Row],[Item Weight (Nulos)]])</f>
        <v>10.65</v>
      </c>
      <c r="O4631" s="11" t="str">
        <f>IF(Tabla134[[#This Row],[Item Visibility]]&lt;$U$15,"Poca visibilidad",IF(Tabla134[[#This Row],[Item Visibility]]&lt;$U$16,"Visibilidad media","Mayor visibilidad"))</f>
        <v>Poca visibilidad</v>
      </c>
      <c r="P4631" s="11" t="str">
        <f>IF(Tabla134[[#This Row],[Rating]]&lt;2,"Muy Malo",IF(Tabla134[[#This Row],[Rating]]&lt;3,"Malo",IF(Tabla134[[#This Row],[Rating]]&lt;4,"Regular",IF(Tabla134[[#This Row],[Rating]]&lt;5,"Bueno","Excelente"))))</f>
        <v>Regular</v>
      </c>
    </row>
    <row r="4632" spans="1:16" x14ac:dyDescent="0.2">
      <c r="A4632" s="7" t="s">
        <v>124</v>
      </c>
      <c r="B4632" s="7" t="s">
        <v>1379</v>
      </c>
      <c r="C4632" s="7" t="s">
        <v>171</v>
      </c>
      <c r="D4632" s="8">
        <v>2016</v>
      </c>
      <c r="E4632" s="7" t="s">
        <v>1114</v>
      </c>
      <c r="F4632" s="7" t="s">
        <v>8</v>
      </c>
      <c r="G4632" s="7" t="s">
        <v>702</v>
      </c>
      <c r="H4632" s="7" t="s">
        <v>7</v>
      </c>
      <c r="I4632" s="9">
        <v>1.4024027999999999E-2</v>
      </c>
      <c r="J4632" s="10">
        <v>224.5746</v>
      </c>
      <c r="K4632" s="11">
        <v>3.6</v>
      </c>
      <c r="L4632" s="11" t="str">
        <f>IF(Tabla134[[#This Row],[Item Weight]]&lt;$U$12,"Poco Peso",IF(Tabla134[[#This Row],[Item Weight]]&lt;$U$13,"Peso Medio","Peso Alto"))</f>
        <v>Peso Alto</v>
      </c>
      <c r="M4632" s="7">
        <v>18.350000000000001</v>
      </c>
      <c r="N4632" s="11">
        <f>IF(Tabla134[[#This Row],[Item Weight (Nulos)]]="",VLOOKUP(Tabla134[[#This Row],[Item Identifier]],'Tabla para Nulos'!$A$3:$B$1563,2,FALSE),Tabla134[[#This Row],[Item Weight (Nulos)]])</f>
        <v>18.350000000000001</v>
      </c>
      <c r="O4632" s="11" t="str">
        <f>IF(Tabla134[[#This Row],[Item Visibility]]&lt;$U$15,"Poca visibilidad",IF(Tabla134[[#This Row],[Item Visibility]]&lt;$U$16,"Visibilidad media","Mayor visibilidad"))</f>
        <v>Poca visibilidad</v>
      </c>
      <c r="P4632" s="11" t="str">
        <f>IF(Tabla134[[#This Row],[Rating]]&lt;2,"Muy Malo",IF(Tabla134[[#This Row],[Rating]]&lt;3,"Malo",IF(Tabla134[[#This Row],[Rating]]&lt;4,"Regular",IF(Tabla134[[#This Row],[Rating]]&lt;5,"Bueno","Excelente"))))</f>
        <v>Regular</v>
      </c>
    </row>
    <row r="4633" spans="1:16" x14ac:dyDescent="0.2">
      <c r="A4633" s="7" t="s">
        <v>124</v>
      </c>
      <c r="B4633" s="7" t="s">
        <v>1302</v>
      </c>
      <c r="C4633" s="7" t="s">
        <v>25</v>
      </c>
      <c r="D4633" s="8">
        <v>2016</v>
      </c>
      <c r="E4633" s="7" t="s">
        <v>1114</v>
      </c>
      <c r="F4633" s="7" t="s">
        <v>8</v>
      </c>
      <c r="G4633" s="7" t="s">
        <v>702</v>
      </c>
      <c r="H4633" s="7" t="s">
        <v>7</v>
      </c>
      <c r="I4633" s="9">
        <v>9.7884717999999996E-2</v>
      </c>
      <c r="J4633" s="10">
        <v>52.532400000000003</v>
      </c>
      <c r="K4633" s="11">
        <v>3.6</v>
      </c>
      <c r="L4633" s="11" t="str">
        <f>IF(Tabla134[[#This Row],[Item Weight]]&lt;$U$12,"Poco Peso",IF(Tabla134[[#This Row],[Item Weight]]&lt;$U$13,"Peso Medio","Peso Alto"))</f>
        <v>Poco Peso</v>
      </c>
      <c r="M4633" s="7">
        <v>8.5</v>
      </c>
      <c r="N4633" s="11">
        <f>IF(Tabla134[[#This Row],[Item Weight (Nulos)]]="",VLOOKUP(Tabla134[[#This Row],[Item Identifier]],'Tabla para Nulos'!$A$3:$B$1563,2,FALSE),Tabla134[[#This Row],[Item Weight (Nulos)]])</f>
        <v>8.5</v>
      </c>
      <c r="O4633" s="11" t="str">
        <f>IF(Tabla134[[#This Row],[Item Visibility]]&lt;$U$15,"Poca visibilidad",IF(Tabla134[[#This Row],[Item Visibility]]&lt;$U$16,"Visibilidad media","Mayor visibilidad"))</f>
        <v>Mayor visibilidad</v>
      </c>
      <c r="P4633" s="11" t="str">
        <f>IF(Tabla134[[#This Row],[Rating]]&lt;2,"Muy Malo",IF(Tabla134[[#This Row],[Rating]]&lt;3,"Malo",IF(Tabla134[[#This Row],[Rating]]&lt;4,"Regular",IF(Tabla134[[#This Row],[Rating]]&lt;5,"Bueno","Excelente"))))</f>
        <v>Regular</v>
      </c>
    </row>
    <row r="4634" spans="1:16" x14ac:dyDescent="0.2">
      <c r="A4634" s="7" t="s">
        <v>124</v>
      </c>
      <c r="B4634" s="7" t="s">
        <v>795</v>
      </c>
      <c r="C4634" s="7" t="s">
        <v>17</v>
      </c>
      <c r="D4634" s="8">
        <v>2016</v>
      </c>
      <c r="E4634" s="7" t="s">
        <v>1114</v>
      </c>
      <c r="F4634" s="7" t="s">
        <v>8</v>
      </c>
      <c r="G4634" s="7" t="s">
        <v>702</v>
      </c>
      <c r="H4634" s="7" t="s">
        <v>7</v>
      </c>
      <c r="I4634" s="9">
        <v>8.7175137E-2</v>
      </c>
      <c r="J4634" s="10">
        <v>98.340999999999994</v>
      </c>
      <c r="K4634" s="11">
        <v>3.6</v>
      </c>
      <c r="L4634" s="11" t="str">
        <f>IF(Tabla134[[#This Row],[Item Weight]]&lt;$U$12,"Poco Peso",IF(Tabla134[[#This Row],[Item Weight]]&lt;$U$13,"Peso Medio","Peso Alto"))</f>
        <v>Peso Medio</v>
      </c>
      <c r="M4634" s="7">
        <v>16.25</v>
      </c>
      <c r="N4634" s="11">
        <f>IF(Tabla134[[#This Row],[Item Weight (Nulos)]]="",VLOOKUP(Tabla134[[#This Row],[Item Identifier]],'Tabla para Nulos'!$A$3:$B$1563,2,FALSE),Tabla134[[#This Row],[Item Weight (Nulos)]])</f>
        <v>16.25</v>
      </c>
      <c r="O4634" s="11" t="str">
        <f>IF(Tabla134[[#This Row],[Item Visibility]]&lt;$U$15,"Poca visibilidad",IF(Tabla134[[#This Row],[Item Visibility]]&lt;$U$16,"Visibilidad media","Mayor visibilidad"))</f>
        <v>Visibilidad media</v>
      </c>
      <c r="P4634" s="11" t="str">
        <f>IF(Tabla134[[#This Row],[Rating]]&lt;2,"Muy Malo",IF(Tabla134[[#This Row],[Rating]]&lt;3,"Malo",IF(Tabla134[[#This Row],[Rating]]&lt;4,"Regular",IF(Tabla134[[#This Row],[Rating]]&lt;5,"Bueno","Excelente"))))</f>
        <v>Regular</v>
      </c>
    </row>
    <row r="4635" spans="1:16" x14ac:dyDescent="0.2">
      <c r="A4635" s="7" t="s">
        <v>124</v>
      </c>
      <c r="B4635" s="7" t="s">
        <v>1449</v>
      </c>
      <c r="C4635" s="7" t="s">
        <v>10</v>
      </c>
      <c r="D4635" s="8">
        <v>2016</v>
      </c>
      <c r="E4635" s="7" t="s">
        <v>1114</v>
      </c>
      <c r="F4635" s="7" t="s">
        <v>8</v>
      </c>
      <c r="G4635" s="7" t="s">
        <v>702</v>
      </c>
      <c r="H4635" s="7" t="s">
        <v>7</v>
      </c>
      <c r="I4635" s="9">
        <v>2.0547950999999998E-2</v>
      </c>
      <c r="J4635" s="10">
        <v>51.232399999999998</v>
      </c>
      <c r="K4635" s="11">
        <v>3.6</v>
      </c>
      <c r="L4635" s="11" t="str">
        <f>IF(Tabla134[[#This Row],[Item Weight]]&lt;$U$12,"Poco Peso",IF(Tabla134[[#This Row],[Item Weight]]&lt;$U$13,"Peso Medio","Peso Alto"))</f>
        <v>Peso Medio</v>
      </c>
      <c r="M4635" s="7">
        <v>16.350000000000001</v>
      </c>
      <c r="N4635" s="11">
        <f>IF(Tabla134[[#This Row],[Item Weight (Nulos)]]="",VLOOKUP(Tabla134[[#This Row],[Item Identifier]],'Tabla para Nulos'!$A$3:$B$1563,2,FALSE),Tabla134[[#This Row],[Item Weight (Nulos)]])</f>
        <v>16.350000000000001</v>
      </c>
      <c r="O4635" s="11" t="str">
        <f>IF(Tabla134[[#This Row],[Item Visibility]]&lt;$U$15,"Poca visibilidad",IF(Tabla134[[#This Row],[Item Visibility]]&lt;$U$16,"Visibilidad media","Mayor visibilidad"))</f>
        <v>Poca visibilidad</v>
      </c>
      <c r="P4635" s="11" t="str">
        <f>IF(Tabla134[[#This Row],[Rating]]&lt;2,"Muy Malo",IF(Tabla134[[#This Row],[Rating]]&lt;3,"Malo",IF(Tabla134[[#This Row],[Rating]]&lt;4,"Regular",IF(Tabla134[[#This Row],[Rating]]&lt;5,"Bueno","Excelente"))))</f>
        <v>Regular</v>
      </c>
    </row>
    <row r="4636" spans="1:16" x14ac:dyDescent="0.2">
      <c r="A4636" s="7" t="s">
        <v>124</v>
      </c>
      <c r="B4636" s="7" t="s">
        <v>1023</v>
      </c>
      <c r="C4636" s="7" t="s">
        <v>10</v>
      </c>
      <c r="D4636" s="8">
        <v>2016</v>
      </c>
      <c r="E4636" s="7" t="s">
        <v>1114</v>
      </c>
      <c r="F4636" s="7" t="s">
        <v>8</v>
      </c>
      <c r="G4636" s="7" t="s">
        <v>702</v>
      </c>
      <c r="H4636" s="7" t="s">
        <v>7</v>
      </c>
      <c r="I4636" s="9">
        <v>2.2399591999999999E-2</v>
      </c>
      <c r="J4636" s="10">
        <v>96.009399999999999</v>
      </c>
      <c r="K4636" s="11">
        <v>3.6</v>
      </c>
      <c r="L4636" s="11" t="str">
        <f>IF(Tabla134[[#This Row],[Item Weight]]&lt;$U$12,"Poco Peso",IF(Tabla134[[#This Row],[Item Weight]]&lt;$U$13,"Peso Medio","Peso Alto"))</f>
        <v>Peso Alto</v>
      </c>
      <c r="M4636" s="7">
        <v>18.100000000000001</v>
      </c>
      <c r="N4636" s="11">
        <f>IF(Tabla134[[#This Row],[Item Weight (Nulos)]]="",VLOOKUP(Tabla134[[#This Row],[Item Identifier]],'Tabla para Nulos'!$A$3:$B$1563,2,FALSE),Tabla134[[#This Row],[Item Weight (Nulos)]])</f>
        <v>18.100000000000001</v>
      </c>
      <c r="O4636" s="11" t="str">
        <f>IF(Tabla134[[#This Row],[Item Visibility]]&lt;$U$15,"Poca visibilidad",IF(Tabla134[[#This Row],[Item Visibility]]&lt;$U$16,"Visibilidad media","Mayor visibilidad"))</f>
        <v>Poca visibilidad</v>
      </c>
      <c r="P4636" s="11" t="str">
        <f>IF(Tabla134[[#This Row],[Rating]]&lt;2,"Muy Malo",IF(Tabla134[[#This Row],[Rating]]&lt;3,"Malo",IF(Tabla134[[#This Row],[Rating]]&lt;4,"Regular",IF(Tabla134[[#This Row],[Rating]]&lt;5,"Bueno","Excelente"))))</f>
        <v>Regular</v>
      </c>
    </row>
    <row r="4637" spans="1:16" x14ac:dyDescent="0.2">
      <c r="A4637" s="7" t="s">
        <v>124</v>
      </c>
      <c r="B4637" s="7" t="s">
        <v>466</v>
      </c>
      <c r="C4637" s="7" t="s">
        <v>216</v>
      </c>
      <c r="D4637" s="8">
        <v>2016</v>
      </c>
      <c r="E4637" s="7" t="s">
        <v>1114</v>
      </c>
      <c r="F4637" s="7" t="s">
        <v>8</v>
      </c>
      <c r="G4637" s="7" t="s">
        <v>702</v>
      </c>
      <c r="H4637" s="7" t="s">
        <v>7</v>
      </c>
      <c r="I4637" s="9">
        <v>0</v>
      </c>
      <c r="J4637" s="10">
        <v>108.95959999999999</v>
      </c>
      <c r="K4637" s="11">
        <v>3.6</v>
      </c>
      <c r="L4637" s="11" t="str">
        <f>IF(Tabla134[[#This Row],[Item Weight]]&lt;$U$12,"Poco Peso",IF(Tabla134[[#This Row],[Item Weight]]&lt;$U$13,"Peso Medio","Peso Alto"))</f>
        <v>Poco Peso</v>
      </c>
      <c r="M4637" s="7">
        <v>6.3849999999999998</v>
      </c>
      <c r="N4637" s="11">
        <f>IF(Tabla134[[#This Row],[Item Weight (Nulos)]]="",VLOOKUP(Tabla134[[#This Row],[Item Identifier]],'Tabla para Nulos'!$A$3:$B$1563,2,FALSE),Tabla134[[#This Row],[Item Weight (Nulos)]])</f>
        <v>6.3849999999999998</v>
      </c>
      <c r="O4637" s="11" t="str">
        <f>IF(Tabla134[[#This Row],[Item Visibility]]&lt;$U$15,"Poca visibilidad",IF(Tabla134[[#This Row],[Item Visibility]]&lt;$U$16,"Visibilidad media","Mayor visibilidad"))</f>
        <v>Poca visibilidad</v>
      </c>
      <c r="P4637" s="11" t="str">
        <f>IF(Tabla134[[#This Row],[Rating]]&lt;2,"Muy Malo",IF(Tabla134[[#This Row],[Rating]]&lt;3,"Malo",IF(Tabla134[[#This Row],[Rating]]&lt;4,"Regular",IF(Tabla134[[#This Row],[Rating]]&lt;5,"Bueno","Excelente"))))</f>
        <v>Regular</v>
      </c>
    </row>
    <row r="4638" spans="1:16" x14ac:dyDescent="0.2">
      <c r="A4638" s="7" t="s">
        <v>124</v>
      </c>
      <c r="B4638" s="7" t="s">
        <v>1515</v>
      </c>
      <c r="C4638" s="7" t="s">
        <v>171</v>
      </c>
      <c r="D4638" s="8">
        <v>2016</v>
      </c>
      <c r="E4638" s="7" t="s">
        <v>1114</v>
      </c>
      <c r="F4638" s="7" t="s">
        <v>8</v>
      </c>
      <c r="G4638" s="7" t="s">
        <v>702</v>
      </c>
      <c r="H4638" s="7" t="s">
        <v>7</v>
      </c>
      <c r="I4638" s="9">
        <v>2.5702994E-2</v>
      </c>
      <c r="J4638" s="10">
        <v>199.9084</v>
      </c>
      <c r="K4638" s="11">
        <v>3.6</v>
      </c>
      <c r="L4638" s="11" t="str">
        <f>IF(Tabla134[[#This Row],[Item Weight]]&lt;$U$12,"Poco Peso",IF(Tabla134[[#This Row],[Item Weight]]&lt;$U$13,"Peso Medio","Peso Alto"))</f>
        <v>Peso Medio</v>
      </c>
      <c r="M4638" s="7">
        <v>14.6</v>
      </c>
      <c r="N4638" s="11">
        <f>IF(Tabla134[[#This Row],[Item Weight (Nulos)]]="",VLOOKUP(Tabla134[[#This Row],[Item Identifier]],'Tabla para Nulos'!$A$3:$B$1563,2,FALSE),Tabla134[[#This Row],[Item Weight (Nulos)]])</f>
        <v>14.6</v>
      </c>
      <c r="O4638" s="11" t="str">
        <f>IF(Tabla134[[#This Row],[Item Visibility]]&lt;$U$15,"Poca visibilidad",IF(Tabla134[[#This Row],[Item Visibility]]&lt;$U$16,"Visibilidad media","Mayor visibilidad"))</f>
        <v>Poca visibilidad</v>
      </c>
      <c r="P4638" s="11" t="str">
        <f>IF(Tabla134[[#This Row],[Rating]]&lt;2,"Muy Malo",IF(Tabla134[[#This Row],[Rating]]&lt;3,"Malo",IF(Tabla134[[#This Row],[Rating]]&lt;4,"Regular",IF(Tabla134[[#This Row],[Rating]]&lt;5,"Bueno","Excelente"))))</f>
        <v>Regular</v>
      </c>
    </row>
    <row r="4639" spans="1:16" x14ac:dyDescent="0.2">
      <c r="A4639" s="7" t="s">
        <v>124</v>
      </c>
      <c r="B4639" s="7" t="s">
        <v>1275</v>
      </c>
      <c r="C4639" s="7" t="s">
        <v>171</v>
      </c>
      <c r="D4639" s="8">
        <v>2016</v>
      </c>
      <c r="E4639" s="7" t="s">
        <v>1114</v>
      </c>
      <c r="F4639" s="7" t="s">
        <v>8</v>
      </c>
      <c r="G4639" s="7" t="s">
        <v>702</v>
      </c>
      <c r="H4639" s="7" t="s">
        <v>7</v>
      </c>
      <c r="I4639" s="9">
        <v>1.1820087E-2</v>
      </c>
      <c r="J4639" s="10">
        <v>151.63399999999999</v>
      </c>
      <c r="K4639" s="11">
        <v>3.6</v>
      </c>
      <c r="L4639" s="11" t="str">
        <f>IF(Tabla134[[#This Row],[Item Weight]]&lt;$U$12,"Poco Peso",IF(Tabla134[[#This Row],[Item Weight]]&lt;$U$13,"Peso Medio","Peso Alto"))</f>
        <v>Peso Alto</v>
      </c>
      <c r="M4639" s="7">
        <v>20.2</v>
      </c>
      <c r="N4639" s="11">
        <f>IF(Tabla134[[#This Row],[Item Weight (Nulos)]]="",VLOOKUP(Tabla134[[#This Row],[Item Identifier]],'Tabla para Nulos'!$A$3:$B$1563,2,FALSE),Tabla134[[#This Row],[Item Weight (Nulos)]])</f>
        <v>20.2</v>
      </c>
      <c r="O4639" s="11" t="str">
        <f>IF(Tabla134[[#This Row],[Item Visibility]]&lt;$U$15,"Poca visibilidad",IF(Tabla134[[#This Row],[Item Visibility]]&lt;$U$16,"Visibilidad media","Mayor visibilidad"))</f>
        <v>Poca visibilidad</v>
      </c>
      <c r="P4639" s="11" t="str">
        <f>IF(Tabla134[[#This Row],[Rating]]&lt;2,"Muy Malo",IF(Tabla134[[#This Row],[Rating]]&lt;3,"Malo",IF(Tabla134[[#This Row],[Rating]]&lt;4,"Regular",IF(Tabla134[[#This Row],[Rating]]&lt;5,"Bueno","Excelente"))))</f>
        <v>Regular</v>
      </c>
    </row>
    <row r="4640" spans="1:16" x14ac:dyDescent="0.2">
      <c r="A4640" s="7" t="s">
        <v>124</v>
      </c>
      <c r="B4640" s="7" t="s">
        <v>752</v>
      </c>
      <c r="C4640" s="7" t="s">
        <v>14</v>
      </c>
      <c r="D4640" s="8">
        <v>2016</v>
      </c>
      <c r="E4640" s="7" t="s">
        <v>1114</v>
      </c>
      <c r="F4640" s="7" t="s">
        <v>8</v>
      </c>
      <c r="G4640" s="7" t="s">
        <v>702</v>
      </c>
      <c r="H4640" s="7" t="s">
        <v>7</v>
      </c>
      <c r="I4640" s="9">
        <v>8.4966021000000003E-2</v>
      </c>
      <c r="J4640" s="10">
        <v>111.19119999999999</v>
      </c>
      <c r="K4640" s="11">
        <v>3.6</v>
      </c>
      <c r="L4640" s="11" t="str">
        <f>IF(Tabla134[[#This Row],[Item Weight]]&lt;$U$12,"Poco Peso",IF(Tabla134[[#This Row],[Item Weight]]&lt;$U$13,"Peso Medio","Peso Alto"))</f>
        <v>Poco Peso</v>
      </c>
      <c r="M4640" s="7">
        <v>7.05</v>
      </c>
      <c r="N4640" s="11">
        <f>IF(Tabla134[[#This Row],[Item Weight (Nulos)]]="",VLOOKUP(Tabla134[[#This Row],[Item Identifier]],'Tabla para Nulos'!$A$3:$B$1563,2,FALSE),Tabla134[[#This Row],[Item Weight (Nulos)]])</f>
        <v>7.05</v>
      </c>
      <c r="O4640" s="11" t="str">
        <f>IF(Tabla134[[#This Row],[Item Visibility]]&lt;$U$15,"Poca visibilidad",IF(Tabla134[[#This Row],[Item Visibility]]&lt;$U$16,"Visibilidad media","Mayor visibilidad"))</f>
        <v>Visibilidad media</v>
      </c>
      <c r="P4640" s="11" t="str">
        <f>IF(Tabla134[[#This Row],[Rating]]&lt;2,"Muy Malo",IF(Tabla134[[#This Row],[Rating]]&lt;3,"Malo",IF(Tabla134[[#This Row],[Rating]]&lt;4,"Regular",IF(Tabla134[[#This Row],[Rating]]&lt;5,"Bueno","Excelente"))))</f>
        <v>Regular</v>
      </c>
    </row>
    <row r="4641" spans="1:16" x14ac:dyDescent="0.2">
      <c r="A4641" s="7" t="s">
        <v>124</v>
      </c>
      <c r="B4641" s="7" t="s">
        <v>155</v>
      </c>
      <c r="C4641" s="7" t="s">
        <v>14</v>
      </c>
      <c r="D4641" s="8">
        <v>2016</v>
      </c>
      <c r="E4641" s="7" t="s">
        <v>1114</v>
      </c>
      <c r="F4641" s="7" t="s">
        <v>8</v>
      </c>
      <c r="G4641" s="7" t="s">
        <v>702</v>
      </c>
      <c r="H4641" s="7" t="s">
        <v>7</v>
      </c>
      <c r="I4641" s="9">
        <v>4.4823438E-2</v>
      </c>
      <c r="J4641" s="10">
        <v>174.2054</v>
      </c>
      <c r="K4641" s="11">
        <v>3.6</v>
      </c>
      <c r="L4641" s="11" t="str">
        <f>IF(Tabla134[[#This Row],[Item Weight]]&lt;$U$12,"Poco Peso",IF(Tabla134[[#This Row],[Item Weight]]&lt;$U$13,"Peso Medio","Peso Alto"))</f>
        <v>Peso Medio</v>
      </c>
      <c r="M4641" s="7">
        <v>11.1</v>
      </c>
      <c r="N4641" s="11">
        <f>IF(Tabla134[[#This Row],[Item Weight (Nulos)]]="",VLOOKUP(Tabla134[[#This Row],[Item Identifier]],'Tabla para Nulos'!$A$3:$B$1563,2,FALSE),Tabla134[[#This Row],[Item Weight (Nulos)]])</f>
        <v>11.1</v>
      </c>
      <c r="O4641" s="11" t="str">
        <f>IF(Tabla134[[#This Row],[Item Visibility]]&lt;$U$15,"Poca visibilidad",IF(Tabla134[[#This Row],[Item Visibility]]&lt;$U$16,"Visibilidad media","Mayor visibilidad"))</f>
        <v>Visibilidad media</v>
      </c>
      <c r="P4641" s="11" t="str">
        <f>IF(Tabla134[[#This Row],[Rating]]&lt;2,"Muy Malo",IF(Tabla134[[#This Row],[Rating]]&lt;3,"Malo",IF(Tabla134[[#This Row],[Rating]]&lt;4,"Regular",IF(Tabla134[[#This Row],[Rating]]&lt;5,"Bueno","Excelente"))))</f>
        <v>Regular</v>
      </c>
    </row>
    <row r="4642" spans="1:16" x14ac:dyDescent="0.2">
      <c r="A4642" s="7" t="s">
        <v>124</v>
      </c>
      <c r="B4642" s="7" t="s">
        <v>597</v>
      </c>
      <c r="C4642" s="7" t="s">
        <v>14</v>
      </c>
      <c r="D4642" s="8">
        <v>2016</v>
      </c>
      <c r="E4642" s="7" t="s">
        <v>1114</v>
      </c>
      <c r="F4642" s="7" t="s">
        <v>8</v>
      </c>
      <c r="G4642" s="7" t="s">
        <v>702</v>
      </c>
      <c r="H4642" s="7" t="s">
        <v>7</v>
      </c>
      <c r="I4642" s="9">
        <v>0</v>
      </c>
      <c r="J4642" s="10">
        <v>156.16300000000001</v>
      </c>
      <c r="K4642" s="11">
        <v>3.6</v>
      </c>
      <c r="L4642" s="11" t="str">
        <f>IF(Tabla134[[#This Row],[Item Weight]]&lt;$U$12,"Poco Peso",IF(Tabla134[[#This Row],[Item Weight]]&lt;$U$13,"Peso Medio","Peso Alto"))</f>
        <v>Peso Medio</v>
      </c>
      <c r="M4642" s="7">
        <v>16.75</v>
      </c>
      <c r="N4642" s="11">
        <f>IF(Tabla134[[#This Row],[Item Weight (Nulos)]]="",VLOOKUP(Tabla134[[#This Row],[Item Identifier]],'Tabla para Nulos'!$A$3:$B$1563,2,FALSE),Tabla134[[#This Row],[Item Weight (Nulos)]])</f>
        <v>16.75</v>
      </c>
      <c r="O4642" s="11" t="str">
        <f>IF(Tabla134[[#This Row],[Item Visibility]]&lt;$U$15,"Poca visibilidad",IF(Tabla134[[#This Row],[Item Visibility]]&lt;$U$16,"Visibilidad media","Mayor visibilidad"))</f>
        <v>Poca visibilidad</v>
      </c>
      <c r="P4642" s="11" t="str">
        <f>IF(Tabla134[[#This Row],[Rating]]&lt;2,"Muy Malo",IF(Tabla134[[#This Row],[Rating]]&lt;3,"Malo",IF(Tabla134[[#This Row],[Rating]]&lt;4,"Regular",IF(Tabla134[[#This Row],[Rating]]&lt;5,"Bueno","Excelente"))))</f>
        <v>Regular</v>
      </c>
    </row>
    <row r="4643" spans="1:16" x14ac:dyDescent="0.2">
      <c r="A4643" s="7" t="s">
        <v>6</v>
      </c>
      <c r="B4643" s="7" t="s">
        <v>1322</v>
      </c>
      <c r="C4643" s="7" t="s">
        <v>112</v>
      </c>
      <c r="D4643" s="8">
        <v>2016</v>
      </c>
      <c r="E4643" s="7" t="s">
        <v>1114</v>
      </c>
      <c r="F4643" s="7" t="s">
        <v>8</v>
      </c>
      <c r="G4643" s="7" t="s">
        <v>702</v>
      </c>
      <c r="H4643" s="7" t="s">
        <v>7</v>
      </c>
      <c r="I4643" s="9">
        <v>7.5507757999999994E-2</v>
      </c>
      <c r="J4643" s="10">
        <v>146.4444</v>
      </c>
      <c r="K4643" s="11">
        <v>3.6</v>
      </c>
      <c r="L4643" s="11" t="str">
        <f>IF(Tabla134[[#This Row],[Item Weight]]&lt;$U$12,"Poco Peso",IF(Tabla134[[#This Row],[Item Weight]]&lt;$U$13,"Peso Medio","Peso Alto"))</f>
        <v>Poco Peso</v>
      </c>
      <c r="M4643" s="7">
        <v>6.5750000000000002</v>
      </c>
      <c r="N4643" s="11">
        <f>IF(Tabla134[[#This Row],[Item Weight (Nulos)]]="",VLOOKUP(Tabla134[[#This Row],[Item Identifier]],'Tabla para Nulos'!$A$3:$B$1563,2,FALSE),Tabla134[[#This Row],[Item Weight (Nulos)]])</f>
        <v>6.5750000000000002</v>
      </c>
      <c r="O4643" s="11" t="str">
        <f>IF(Tabla134[[#This Row],[Item Visibility]]&lt;$U$15,"Poca visibilidad",IF(Tabla134[[#This Row],[Item Visibility]]&lt;$U$16,"Visibilidad media","Mayor visibilidad"))</f>
        <v>Visibilidad media</v>
      </c>
      <c r="P4643" s="11" t="str">
        <f>IF(Tabla134[[#This Row],[Rating]]&lt;2,"Muy Malo",IF(Tabla134[[#This Row],[Rating]]&lt;3,"Malo",IF(Tabla134[[#This Row],[Rating]]&lt;4,"Regular",IF(Tabla134[[#This Row],[Rating]]&lt;5,"Bueno","Excelente"))))</f>
        <v>Regular</v>
      </c>
    </row>
    <row r="4644" spans="1:16" x14ac:dyDescent="0.2">
      <c r="A4644" s="7" t="s">
        <v>6</v>
      </c>
      <c r="B4644" s="7" t="s">
        <v>350</v>
      </c>
      <c r="C4644" s="7" t="s">
        <v>71</v>
      </c>
      <c r="D4644" s="8">
        <v>2016</v>
      </c>
      <c r="E4644" s="7" t="s">
        <v>1114</v>
      </c>
      <c r="F4644" s="7" t="s">
        <v>8</v>
      </c>
      <c r="G4644" s="7" t="s">
        <v>702</v>
      </c>
      <c r="H4644" s="7" t="s">
        <v>7</v>
      </c>
      <c r="I4644" s="9">
        <v>0.12152072</v>
      </c>
      <c r="J4644" s="10">
        <v>118.0466</v>
      </c>
      <c r="K4644" s="11">
        <v>3.6</v>
      </c>
      <c r="L4644" s="11" t="str">
        <f>IF(Tabla134[[#This Row],[Item Weight]]&lt;$U$12,"Poco Peso",IF(Tabla134[[#This Row],[Item Weight]]&lt;$U$13,"Peso Medio","Peso Alto"))</f>
        <v>Peso Alto</v>
      </c>
      <c r="M4644" s="7">
        <v>20.7</v>
      </c>
      <c r="N4644" s="11">
        <f>IF(Tabla134[[#This Row],[Item Weight (Nulos)]]="",VLOOKUP(Tabla134[[#This Row],[Item Identifier]],'Tabla para Nulos'!$A$3:$B$1563,2,FALSE),Tabla134[[#This Row],[Item Weight (Nulos)]])</f>
        <v>20.7</v>
      </c>
      <c r="O4644" s="11" t="str">
        <f>IF(Tabla134[[#This Row],[Item Visibility]]&lt;$U$15,"Poca visibilidad",IF(Tabla134[[#This Row],[Item Visibility]]&lt;$U$16,"Visibilidad media","Mayor visibilidad"))</f>
        <v>Mayor visibilidad</v>
      </c>
      <c r="P4644" s="11" t="str">
        <f>IF(Tabla134[[#This Row],[Rating]]&lt;2,"Muy Malo",IF(Tabla134[[#This Row],[Rating]]&lt;3,"Malo",IF(Tabla134[[#This Row],[Rating]]&lt;4,"Regular",IF(Tabla134[[#This Row],[Rating]]&lt;5,"Bueno","Excelente"))))</f>
        <v>Regular</v>
      </c>
    </row>
    <row r="4645" spans="1:16" x14ac:dyDescent="0.2">
      <c r="A4645" s="7" t="s">
        <v>6</v>
      </c>
      <c r="B4645" s="7" t="s">
        <v>1426</v>
      </c>
      <c r="C4645" s="7" t="s">
        <v>10</v>
      </c>
      <c r="D4645" s="8">
        <v>2016</v>
      </c>
      <c r="E4645" s="7" t="s">
        <v>1114</v>
      </c>
      <c r="F4645" s="7" t="s">
        <v>8</v>
      </c>
      <c r="G4645" s="7" t="s">
        <v>702</v>
      </c>
      <c r="H4645" s="7" t="s">
        <v>7</v>
      </c>
      <c r="I4645" s="9">
        <v>8.7406863000000001E-2</v>
      </c>
      <c r="J4645" s="10">
        <v>221.84559999999999</v>
      </c>
      <c r="K4645" s="11">
        <v>3.6</v>
      </c>
      <c r="L4645" s="11" t="str">
        <f>IF(Tabla134[[#This Row],[Item Weight]]&lt;$U$12,"Poco Peso",IF(Tabla134[[#This Row],[Item Weight]]&lt;$U$13,"Peso Medio","Peso Alto"))</f>
        <v>Peso Medio</v>
      </c>
      <c r="M4645" s="7">
        <v>15.1</v>
      </c>
      <c r="N4645" s="11">
        <f>IF(Tabla134[[#This Row],[Item Weight (Nulos)]]="",VLOOKUP(Tabla134[[#This Row],[Item Identifier]],'Tabla para Nulos'!$A$3:$B$1563,2,FALSE),Tabla134[[#This Row],[Item Weight (Nulos)]])</f>
        <v>15.1</v>
      </c>
      <c r="O4645" s="11" t="str">
        <f>IF(Tabla134[[#This Row],[Item Visibility]]&lt;$U$15,"Poca visibilidad",IF(Tabla134[[#This Row],[Item Visibility]]&lt;$U$16,"Visibilidad media","Mayor visibilidad"))</f>
        <v>Visibilidad media</v>
      </c>
      <c r="P4645" s="11" t="str">
        <f>IF(Tabla134[[#This Row],[Rating]]&lt;2,"Muy Malo",IF(Tabla134[[#This Row],[Rating]]&lt;3,"Malo",IF(Tabla134[[#This Row],[Rating]]&lt;4,"Regular",IF(Tabla134[[#This Row],[Rating]]&lt;5,"Bueno","Excelente"))))</f>
        <v>Regular</v>
      </c>
    </row>
    <row r="4646" spans="1:16" x14ac:dyDescent="0.2">
      <c r="A4646" s="7" t="s">
        <v>6</v>
      </c>
      <c r="B4646" s="7" t="s">
        <v>57</v>
      </c>
      <c r="C4646" s="7" t="s">
        <v>10</v>
      </c>
      <c r="D4646" s="8">
        <v>2016</v>
      </c>
      <c r="E4646" s="7" t="s">
        <v>1114</v>
      </c>
      <c r="F4646" s="7" t="s">
        <v>8</v>
      </c>
      <c r="G4646" s="7" t="s">
        <v>702</v>
      </c>
      <c r="H4646" s="7" t="s">
        <v>7</v>
      </c>
      <c r="I4646" s="9">
        <v>7.4059474E-2</v>
      </c>
      <c r="J4646" s="10">
        <v>209.06379999999999</v>
      </c>
      <c r="K4646" s="11">
        <v>3.6</v>
      </c>
      <c r="L4646" s="11" t="str">
        <f>IF(Tabla134[[#This Row],[Item Weight]]&lt;$U$12,"Poco Peso",IF(Tabla134[[#This Row],[Item Weight]]&lt;$U$13,"Peso Medio","Peso Alto"))</f>
        <v>Peso Alto</v>
      </c>
      <c r="M4646" s="7">
        <v>17.100000000000001</v>
      </c>
      <c r="N4646" s="11">
        <f>IF(Tabla134[[#This Row],[Item Weight (Nulos)]]="",VLOOKUP(Tabla134[[#This Row],[Item Identifier]],'Tabla para Nulos'!$A$3:$B$1563,2,FALSE),Tabla134[[#This Row],[Item Weight (Nulos)]])</f>
        <v>17.100000000000001</v>
      </c>
      <c r="O4646" s="11" t="str">
        <f>IF(Tabla134[[#This Row],[Item Visibility]]&lt;$U$15,"Poca visibilidad",IF(Tabla134[[#This Row],[Item Visibility]]&lt;$U$16,"Visibilidad media","Mayor visibilidad"))</f>
        <v>Visibilidad media</v>
      </c>
      <c r="P4646" s="11" t="str">
        <f>IF(Tabla134[[#This Row],[Rating]]&lt;2,"Muy Malo",IF(Tabla134[[#This Row],[Rating]]&lt;3,"Malo",IF(Tabla134[[#This Row],[Rating]]&lt;4,"Regular",IF(Tabla134[[#This Row],[Rating]]&lt;5,"Bueno","Excelente"))))</f>
        <v>Regular</v>
      </c>
    </row>
    <row r="4647" spans="1:16" x14ac:dyDescent="0.2">
      <c r="A4647" s="7" t="s">
        <v>21</v>
      </c>
      <c r="B4647" s="7" t="s">
        <v>303</v>
      </c>
      <c r="C4647" s="7" t="s">
        <v>171</v>
      </c>
      <c r="D4647" s="8">
        <v>2016</v>
      </c>
      <c r="E4647" s="7" t="s">
        <v>1114</v>
      </c>
      <c r="F4647" s="7" t="s">
        <v>8</v>
      </c>
      <c r="G4647" s="7" t="s">
        <v>702</v>
      </c>
      <c r="H4647" s="7" t="s">
        <v>7</v>
      </c>
      <c r="I4647" s="9">
        <v>0.103442268</v>
      </c>
      <c r="J4647" s="10">
        <v>170.84479999999999</v>
      </c>
      <c r="K4647" s="11">
        <v>3.6</v>
      </c>
      <c r="L4647" s="11" t="str">
        <f>IF(Tabla134[[#This Row],[Item Weight]]&lt;$U$12,"Poco Peso",IF(Tabla134[[#This Row],[Item Weight]]&lt;$U$13,"Peso Medio","Peso Alto"))</f>
        <v>Peso Medio</v>
      </c>
      <c r="M4647" s="7">
        <v>12.5</v>
      </c>
      <c r="N4647" s="11">
        <f>IF(Tabla134[[#This Row],[Item Weight (Nulos)]]="",VLOOKUP(Tabla134[[#This Row],[Item Identifier]],'Tabla para Nulos'!$A$3:$B$1563,2,FALSE),Tabla134[[#This Row],[Item Weight (Nulos)]])</f>
        <v>12.5</v>
      </c>
      <c r="O4647" s="11" t="str">
        <f>IF(Tabla134[[#This Row],[Item Visibility]]&lt;$U$15,"Poca visibilidad",IF(Tabla134[[#This Row],[Item Visibility]]&lt;$U$16,"Visibilidad media","Mayor visibilidad"))</f>
        <v>Mayor visibilidad</v>
      </c>
      <c r="P4647" s="11" t="str">
        <f>IF(Tabla134[[#This Row],[Rating]]&lt;2,"Muy Malo",IF(Tabla134[[#This Row],[Rating]]&lt;3,"Malo",IF(Tabla134[[#This Row],[Rating]]&lt;4,"Regular",IF(Tabla134[[#This Row],[Rating]]&lt;5,"Bueno","Excelente"))))</f>
        <v>Regular</v>
      </c>
    </row>
    <row r="4648" spans="1:16" x14ac:dyDescent="0.2">
      <c r="A4648" s="7" t="s">
        <v>124</v>
      </c>
      <c r="B4648" s="7" t="s">
        <v>1435</v>
      </c>
      <c r="C4648" s="7" t="s">
        <v>171</v>
      </c>
      <c r="D4648" s="8">
        <v>2020</v>
      </c>
      <c r="E4648" s="7" t="s">
        <v>919</v>
      </c>
      <c r="F4648" s="7" t="s">
        <v>796</v>
      </c>
      <c r="G4648" s="7" t="s">
        <v>1</v>
      </c>
      <c r="H4648" s="7" t="s">
        <v>7</v>
      </c>
      <c r="I4648" s="9">
        <v>0</v>
      </c>
      <c r="J4648" s="10">
        <v>115.45180000000001</v>
      </c>
      <c r="K4648" s="11">
        <v>3.6</v>
      </c>
      <c r="L4648" s="11" t="str">
        <f>IF(Tabla134[[#This Row],[Item Weight]]&lt;$U$12,"Poco Peso",IF(Tabla134[[#This Row],[Item Weight]]&lt;$U$13,"Peso Medio","Peso Alto"))</f>
        <v>Peso Medio</v>
      </c>
      <c r="M4648" s="7">
        <v>9.1</v>
      </c>
      <c r="N4648" s="11">
        <f>IF(Tabla134[[#This Row],[Item Weight (Nulos)]]="",VLOOKUP(Tabla134[[#This Row],[Item Identifier]],'Tabla para Nulos'!$A$3:$B$1563,2,FALSE),Tabla134[[#This Row],[Item Weight (Nulos)]])</f>
        <v>9.1</v>
      </c>
      <c r="O4648" s="11" t="str">
        <f>IF(Tabla134[[#This Row],[Item Visibility]]&lt;$U$15,"Poca visibilidad",IF(Tabla134[[#This Row],[Item Visibility]]&lt;$U$16,"Visibilidad media","Mayor visibilidad"))</f>
        <v>Poca visibilidad</v>
      </c>
      <c r="P4648" s="11" t="str">
        <f>IF(Tabla134[[#This Row],[Rating]]&lt;2,"Muy Malo",IF(Tabla134[[#This Row],[Rating]]&lt;3,"Malo",IF(Tabla134[[#This Row],[Rating]]&lt;4,"Regular",IF(Tabla134[[#This Row],[Rating]]&lt;5,"Bueno","Excelente"))))</f>
        <v>Regular</v>
      </c>
    </row>
    <row r="4649" spans="1:16" x14ac:dyDescent="0.2">
      <c r="A4649" s="7" t="s">
        <v>124</v>
      </c>
      <c r="B4649" s="7" t="s">
        <v>501</v>
      </c>
      <c r="C4649" s="7" t="s">
        <v>25</v>
      </c>
      <c r="D4649" s="8">
        <v>2015</v>
      </c>
      <c r="E4649" s="7" t="s">
        <v>922</v>
      </c>
      <c r="F4649" s="7" t="s">
        <v>796</v>
      </c>
      <c r="G4649" s="7" t="s">
        <v>1</v>
      </c>
      <c r="H4649" s="7" t="s">
        <v>7</v>
      </c>
      <c r="I4649" s="9">
        <v>4.7879864000000001E-2</v>
      </c>
      <c r="J4649" s="10">
        <v>250.20920000000001</v>
      </c>
      <c r="K4649" s="11">
        <v>3.6</v>
      </c>
      <c r="L4649" s="11" t="str">
        <f>IF(Tabla134[[#This Row],[Item Weight]]&lt;$U$12,"Poco Peso",IF(Tabla134[[#This Row],[Item Weight]]&lt;$U$13,"Peso Medio","Peso Alto"))</f>
        <v>Poco Peso</v>
      </c>
      <c r="M4649" s="7">
        <v>7.7249999999999996</v>
      </c>
      <c r="N4649" s="11">
        <f>IF(Tabla134[[#This Row],[Item Weight (Nulos)]]="",VLOOKUP(Tabla134[[#This Row],[Item Identifier]],'Tabla para Nulos'!$A$3:$B$1563,2,FALSE),Tabla134[[#This Row],[Item Weight (Nulos)]])</f>
        <v>7.7249999999999996</v>
      </c>
      <c r="O4649" s="11" t="str">
        <f>IF(Tabla134[[#This Row],[Item Visibility]]&lt;$U$15,"Poca visibilidad",IF(Tabla134[[#This Row],[Item Visibility]]&lt;$U$16,"Visibilidad media","Mayor visibilidad"))</f>
        <v>Visibilidad media</v>
      </c>
      <c r="P4649" s="11" t="str">
        <f>IF(Tabla134[[#This Row],[Rating]]&lt;2,"Muy Malo",IF(Tabla134[[#This Row],[Rating]]&lt;3,"Malo",IF(Tabla134[[#This Row],[Rating]]&lt;4,"Regular",IF(Tabla134[[#This Row],[Rating]]&lt;5,"Bueno","Excelente"))))</f>
        <v>Regular</v>
      </c>
    </row>
    <row r="4650" spans="1:16" x14ac:dyDescent="0.2">
      <c r="A4650" s="7" t="s">
        <v>124</v>
      </c>
      <c r="B4650" s="7" t="s">
        <v>661</v>
      </c>
      <c r="C4650" s="7" t="s">
        <v>17</v>
      </c>
      <c r="D4650" s="8">
        <v>2015</v>
      </c>
      <c r="E4650" s="7" t="s">
        <v>922</v>
      </c>
      <c r="F4650" s="7" t="s">
        <v>796</v>
      </c>
      <c r="G4650" s="7" t="s">
        <v>1</v>
      </c>
      <c r="H4650" s="7" t="s">
        <v>7</v>
      </c>
      <c r="I4650" s="9">
        <v>4.2923652E-2</v>
      </c>
      <c r="J4650" s="10">
        <v>178.30279999999999</v>
      </c>
      <c r="K4650" s="11">
        <v>3.6</v>
      </c>
      <c r="L4650" s="11" t="str">
        <f>IF(Tabla134[[#This Row],[Item Weight]]&lt;$U$12,"Poco Peso",IF(Tabla134[[#This Row],[Item Weight]]&lt;$U$13,"Peso Medio","Peso Alto"))</f>
        <v>Peso Alto</v>
      </c>
      <c r="M4650" s="7">
        <v>20.7</v>
      </c>
      <c r="N4650" s="11">
        <f>IF(Tabla134[[#This Row],[Item Weight (Nulos)]]="",VLOOKUP(Tabla134[[#This Row],[Item Identifier]],'Tabla para Nulos'!$A$3:$B$1563,2,FALSE),Tabla134[[#This Row],[Item Weight (Nulos)]])</f>
        <v>20.7</v>
      </c>
      <c r="O4650" s="11" t="str">
        <f>IF(Tabla134[[#This Row],[Item Visibility]]&lt;$U$15,"Poca visibilidad",IF(Tabla134[[#This Row],[Item Visibility]]&lt;$U$16,"Visibilidad media","Mayor visibilidad"))</f>
        <v>Visibilidad media</v>
      </c>
      <c r="P4650" s="11" t="str">
        <f>IF(Tabla134[[#This Row],[Rating]]&lt;2,"Muy Malo",IF(Tabla134[[#This Row],[Rating]]&lt;3,"Malo",IF(Tabla134[[#This Row],[Rating]]&lt;4,"Regular",IF(Tabla134[[#This Row],[Rating]]&lt;5,"Bueno","Excelente"))))</f>
        <v>Regular</v>
      </c>
    </row>
    <row r="4651" spans="1:16" x14ac:dyDescent="0.2">
      <c r="A4651" s="7" t="s">
        <v>124</v>
      </c>
      <c r="B4651" s="7" t="s">
        <v>1032</v>
      </c>
      <c r="C4651" s="7" t="s">
        <v>71</v>
      </c>
      <c r="D4651" s="8">
        <v>2015</v>
      </c>
      <c r="E4651" s="7" t="s">
        <v>922</v>
      </c>
      <c r="F4651" s="7" t="s">
        <v>796</v>
      </c>
      <c r="G4651" s="7" t="s">
        <v>1</v>
      </c>
      <c r="H4651" s="7" t="s">
        <v>7</v>
      </c>
      <c r="I4651" s="9">
        <v>1.6645164E-2</v>
      </c>
      <c r="J4651" s="10">
        <v>120.9098</v>
      </c>
      <c r="K4651" s="11">
        <v>3.6</v>
      </c>
      <c r="L4651" s="11" t="str">
        <f>IF(Tabla134[[#This Row],[Item Weight]]&lt;$U$12,"Poco Peso",IF(Tabla134[[#This Row],[Item Weight]]&lt;$U$13,"Peso Medio","Peso Alto"))</f>
        <v>Peso Alto</v>
      </c>
      <c r="M4651" s="7">
        <v>19.350000000000001</v>
      </c>
      <c r="N4651" s="11">
        <f>IF(Tabla134[[#This Row],[Item Weight (Nulos)]]="",VLOOKUP(Tabla134[[#This Row],[Item Identifier]],'Tabla para Nulos'!$A$3:$B$1563,2,FALSE),Tabla134[[#This Row],[Item Weight (Nulos)]])</f>
        <v>19.350000000000001</v>
      </c>
      <c r="O4651" s="11" t="str">
        <f>IF(Tabla134[[#This Row],[Item Visibility]]&lt;$U$15,"Poca visibilidad",IF(Tabla134[[#This Row],[Item Visibility]]&lt;$U$16,"Visibilidad media","Mayor visibilidad"))</f>
        <v>Poca visibilidad</v>
      </c>
      <c r="P4651" s="11" t="str">
        <f>IF(Tabla134[[#This Row],[Rating]]&lt;2,"Muy Malo",IF(Tabla134[[#This Row],[Rating]]&lt;3,"Malo",IF(Tabla134[[#This Row],[Rating]]&lt;4,"Regular",IF(Tabla134[[#This Row],[Rating]]&lt;5,"Bueno","Excelente"))))</f>
        <v>Regular</v>
      </c>
    </row>
    <row r="4652" spans="1:16" x14ac:dyDescent="0.2">
      <c r="A4652" s="7" t="s">
        <v>124</v>
      </c>
      <c r="B4652" s="7" t="s">
        <v>1450</v>
      </c>
      <c r="C4652" s="7" t="s">
        <v>10</v>
      </c>
      <c r="D4652" s="8">
        <v>2015</v>
      </c>
      <c r="E4652" s="7" t="s">
        <v>922</v>
      </c>
      <c r="F4652" s="7" t="s">
        <v>796</v>
      </c>
      <c r="G4652" s="7" t="s">
        <v>1</v>
      </c>
      <c r="H4652" s="7" t="s">
        <v>7</v>
      </c>
      <c r="I4652" s="9">
        <v>2.9845243E-2</v>
      </c>
      <c r="J4652" s="10">
        <v>41.613799999999998</v>
      </c>
      <c r="K4652" s="11">
        <v>3.6</v>
      </c>
      <c r="L4652" s="11" t="str">
        <f>IF(Tabla134[[#This Row],[Item Weight]]&lt;$U$12,"Poco Peso",IF(Tabla134[[#This Row],[Item Weight]]&lt;$U$13,"Peso Medio","Peso Alto"))</f>
        <v>Poco Peso</v>
      </c>
      <c r="M4652" s="7">
        <v>8.3249999999999993</v>
      </c>
      <c r="N4652" s="11">
        <f>IF(Tabla134[[#This Row],[Item Weight (Nulos)]]="",VLOOKUP(Tabla134[[#This Row],[Item Identifier]],'Tabla para Nulos'!$A$3:$B$1563,2,FALSE),Tabla134[[#This Row],[Item Weight (Nulos)]])</f>
        <v>8.3249999999999993</v>
      </c>
      <c r="O4652" s="11" t="str">
        <f>IF(Tabla134[[#This Row],[Item Visibility]]&lt;$U$15,"Poca visibilidad",IF(Tabla134[[#This Row],[Item Visibility]]&lt;$U$16,"Visibilidad media","Mayor visibilidad"))</f>
        <v>Visibilidad media</v>
      </c>
      <c r="P4652" s="11" t="str">
        <f>IF(Tabla134[[#This Row],[Rating]]&lt;2,"Muy Malo",IF(Tabla134[[#This Row],[Rating]]&lt;3,"Malo",IF(Tabla134[[#This Row],[Rating]]&lt;4,"Regular",IF(Tabla134[[#This Row],[Rating]]&lt;5,"Bueno","Excelente"))))</f>
        <v>Regular</v>
      </c>
    </row>
    <row r="4653" spans="1:16" x14ac:dyDescent="0.2">
      <c r="A4653" s="7" t="s">
        <v>124</v>
      </c>
      <c r="B4653" s="7" t="s">
        <v>1021</v>
      </c>
      <c r="C4653" s="7" t="s">
        <v>4</v>
      </c>
      <c r="D4653" s="8">
        <v>2015</v>
      </c>
      <c r="E4653" s="7" t="s">
        <v>922</v>
      </c>
      <c r="F4653" s="7" t="s">
        <v>796</v>
      </c>
      <c r="G4653" s="7" t="s">
        <v>702</v>
      </c>
      <c r="H4653" s="7" t="s">
        <v>7</v>
      </c>
      <c r="I4653" s="9">
        <v>3.2687701999999999E-2</v>
      </c>
      <c r="J4653" s="10">
        <v>140.91540000000001</v>
      </c>
      <c r="K4653" s="11">
        <v>3.6</v>
      </c>
      <c r="L4653" s="11" t="str">
        <f>IF(Tabla134[[#This Row],[Item Weight]]&lt;$U$12,"Poco Peso",IF(Tabla134[[#This Row],[Item Weight]]&lt;$U$13,"Peso Medio","Peso Alto"))</f>
        <v>Poco Peso</v>
      </c>
      <c r="M4653" s="7">
        <v>8.6</v>
      </c>
      <c r="N4653" s="11">
        <f>IF(Tabla134[[#This Row],[Item Weight (Nulos)]]="",VLOOKUP(Tabla134[[#This Row],[Item Identifier]],'Tabla para Nulos'!$A$3:$B$1563,2,FALSE),Tabla134[[#This Row],[Item Weight (Nulos)]])</f>
        <v>8.6</v>
      </c>
      <c r="O4653" s="11" t="str">
        <f>IF(Tabla134[[#This Row],[Item Visibility]]&lt;$U$15,"Poca visibilidad",IF(Tabla134[[#This Row],[Item Visibility]]&lt;$U$16,"Visibilidad media","Mayor visibilidad"))</f>
        <v>Visibilidad media</v>
      </c>
      <c r="P4653" s="11" t="str">
        <f>IF(Tabla134[[#This Row],[Rating]]&lt;2,"Muy Malo",IF(Tabla134[[#This Row],[Rating]]&lt;3,"Malo",IF(Tabla134[[#This Row],[Rating]]&lt;4,"Regular",IF(Tabla134[[#This Row],[Rating]]&lt;5,"Bueno","Excelente"))))</f>
        <v>Regular</v>
      </c>
    </row>
    <row r="4654" spans="1:16" x14ac:dyDescent="0.2">
      <c r="A4654" s="7" t="s">
        <v>124</v>
      </c>
      <c r="B4654" s="7" t="s">
        <v>755</v>
      </c>
      <c r="C4654" s="7" t="s">
        <v>165</v>
      </c>
      <c r="D4654" s="8">
        <v>2015</v>
      </c>
      <c r="E4654" s="7" t="s">
        <v>922</v>
      </c>
      <c r="F4654" s="7" t="s">
        <v>796</v>
      </c>
      <c r="G4654" s="7" t="s">
        <v>702</v>
      </c>
      <c r="H4654" s="7" t="s">
        <v>7</v>
      </c>
      <c r="I4654" s="9">
        <v>1.1212718999999999E-2</v>
      </c>
      <c r="J4654" s="10">
        <v>55.6614</v>
      </c>
      <c r="K4654" s="11">
        <v>3.6</v>
      </c>
      <c r="L4654" s="11" t="str">
        <f>IF(Tabla134[[#This Row],[Item Weight]]&lt;$U$12,"Poco Peso",IF(Tabla134[[#This Row],[Item Weight]]&lt;$U$13,"Peso Medio","Peso Alto"))</f>
        <v>Peso Medio</v>
      </c>
      <c r="M4654" s="7">
        <v>14.65</v>
      </c>
      <c r="N4654" s="11">
        <f>IF(Tabla134[[#This Row],[Item Weight (Nulos)]]="",VLOOKUP(Tabla134[[#This Row],[Item Identifier]],'Tabla para Nulos'!$A$3:$B$1563,2,FALSE),Tabla134[[#This Row],[Item Weight (Nulos)]])</f>
        <v>14.65</v>
      </c>
      <c r="O4654" s="11" t="str">
        <f>IF(Tabla134[[#This Row],[Item Visibility]]&lt;$U$15,"Poca visibilidad",IF(Tabla134[[#This Row],[Item Visibility]]&lt;$U$16,"Visibilidad media","Mayor visibilidad"))</f>
        <v>Poca visibilidad</v>
      </c>
      <c r="P4654" s="11" t="str">
        <f>IF(Tabla134[[#This Row],[Rating]]&lt;2,"Muy Malo",IF(Tabla134[[#This Row],[Rating]]&lt;3,"Malo",IF(Tabla134[[#This Row],[Rating]]&lt;4,"Regular",IF(Tabla134[[#This Row],[Rating]]&lt;5,"Bueno","Excelente"))))</f>
        <v>Regular</v>
      </c>
    </row>
    <row r="4655" spans="1:16" x14ac:dyDescent="0.2">
      <c r="A4655" s="7" t="s">
        <v>124</v>
      </c>
      <c r="B4655" s="7" t="s">
        <v>1421</v>
      </c>
      <c r="C4655" s="7" t="s">
        <v>14</v>
      </c>
      <c r="D4655" s="8">
        <v>2015</v>
      </c>
      <c r="E4655" s="7" t="s">
        <v>922</v>
      </c>
      <c r="F4655" s="7" t="s">
        <v>796</v>
      </c>
      <c r="G4655" s="7" t="s">
        <v>702</v>
      </c>
      <c r="H4655" s="7" t="s">
        <v>7</v>
      </c>
      <c r="I4655" s="9">
        <v>7.4496042999999998E-2</v>
      </c>
      <c r="J4655" s="10">
        <v>251.97239999999999</v>
      </c>
      <c r="K4655" s="11">
        <v>3.6</v>
      </c>
      <c r="L4655" s="11" t="str">
        <f>IF(Tabla134[[#This Row],[Item Weight]]&lt;$U$12,"Poco Peso",IF(Tabla134[[#This Row],[Item Weight]]&lt;$U$13,"Peso Medio","Peso Alto"))</f>
        <v>Peso Medio</v>
      </c>
      <c r="M4655" s="7">
        <v>9.5</v>
      </c>
      <c r="N4655" s="11">
        <f>IF(Tabla134[[#This Row],[Item Weight (Nulos)]]="",VLOOKUP(Tabla134[[#This Row],[Item Identifier]],'Tabla para Nulos'!$A$3:$B$1563,2,FALSE),Tabla134[[#This Row],[Item Weight (Nulos)]])</f>
        <v>9.5</v>
      </c>
      <c r="O4655" s="11" t="str">
        <f>IF(Tabla134[[#This Row],[Item Visibility]]&lt;$U$15,"Poca visibilidad",IF(Tabla134[[#This Row],[Item Visibility]]&lt;$U$16,"Visibilidad media","Mayor visibilidad"))</f>
        <v>Visibilidad media</v>
      </c>
      <c r="P4655" s="11" t="str">
        <f>IF(Tabla134[[#This Row],[Rating]]&lt;2,"Muy Malo",IF(Tabla134[[#This Row],[Rating]]&lt;3,"Malo",IF(Tabla134[[#This Row],[Rating]]&lt;4,"Regular",IF(Tabla134[[#This Row],[Rating]]&lt;5,"Bueno","Excelente"))))</f>
        <v>Regular</v>
      </c>
    </row>
    <row r="4656" spans="1:16" x14ac:dyDescent="0.2">
      <c r="A4656" s="7" t="s">
        <v>124</v>
      </c>
      <c r="B4656" s="7" t="s">
        <v>157</v>
      </c>
      <c r="C4656" s="7" t="s">
        <v>14</v>
      </c>
      <c r="D4656" s="8">
        <v>2015</v>
      </c>
      <c r="E4656" s="7" t="s">
        <v>922</v>
      </c>
      <c r="F4656" s="7" t="s">
        <v>796</v>
      </c>
      <c r="G4656" s="7" t="s">
        <v>702</v>
      </c>
      <c r="H4656" s="7" t="s">
        <v>7</v>
      </c>
      <c r="I4656" s="9">
        <v>2.8476451E-2</v>
      </c>
      <c r="J4656" s="10">
        <v>91.014600000000002</v>
      </c>
      <c r="K4656" s="11">
        <v>3.6</v>
      </c>
      <c r="L4656" s="11" t="str">
        <f>IF(Tabla134[[#This Row],[Item Weight]]&lt;$U$12,"Poco Peso",IF(Tabla134[[#This Row],[Item Weight]]&lt;$U$13,"Peso Medio","Peso Alto"))</f>
        <v>Peso Medio</v>
      </c>
      <c r="M4656" s="7">
        <v>16.5</v>
      </c>
      <c r="N4656" s="11">
        <f>IF(Tabla134[[#This Row],[Item Weight (Nulos)]]="",VLOOKUP(Tabla134[[#This Row],[Item Identifier]],'Tabla para Nulos'!$A$3:$B$1563,2,FALSE),Tabla134[[#This Row],[Item Weight (Nulos)]])</f>
        <v>16.5</v>
      </c>
      <c r="O4656" s="11" t="str">
        <f>IF(Tabla134[[#This Row],[Item Visibility]]&lt;$U$15,"Poca visibilidad",IF(Tabla134[[#This Row],[Item Visibility]]&lt;$U$16,"Visibilidad media","Mayor visibilidad"))</f>
        <v>Visibilidad media</v>
      </c>
      <c r="P4656" s="11" t="str">
        <f>IF(Tabla134[[#This Row],[Rating]]&lt;2,"Muy Malo",IF(Tabla134[[#This Row],[Rating]]&lt;3,"Malo",IF(Tabla134[[#This Row],[Rating]]&lt;4,"Regular",IF(Tabla134[[#This Row],[Rating]]&lt;5,"Bueno","Excelente"))))</f>
        <v>Regular</v>
      </c>
    </row>
    <row r="4657" spans="1:16" x14ac:dyDescent="0.2">
      <c r="A4657" s="7" t="s">
        <v>124</v>
      </c>
      <c r="B4657" s="7" t="s">
        <v>394</v>
      </c>
      <c r="C4657" s="7" t="s">
        <v>19</v>
      </c>
      <c r="D4657" s="8">
        <v>2015</v>
      </c>
      <c r="E4657" s="7" t="s">
        <v>922</v>
      </c>
      <c r="F4657" s="7" t="s">
        <v>796</v>
      </c>
      <c r="G4657" s="7" t="s">
        <v>702</v>
      </c>
      <c r="H4657" s="7" t="s">
        <v>7</v>
      </c>
      <c r="I4657" s="9">
        <v>2.1293097E-2</v>
      </c>
      <c r="J4657" s="10">
        <v>151.9024</v>
      </c>
      <c r="K4657" s="11">
        <v>3.6</v>
      </c>
      <c r="L4657" s="11" t="str">
        <f>IF(Tabla134[[#This Row],[Item Weight]]&lt;$U$12,"Poco Peso",IF(Tabla134[[#This Row],[Item Weight]]&lt;$U$13,"Peso Medio","Peso Alto"))</f>
        <v>Peso Alto</v>
      </c>
      <c r="M4657" s="7">
        <v>20.75</v>
      </c>
      <c r="N4657" s="11">
        <f>IF(Tabla134[[#This Row],[Item Weight (Nulos)]]="",VLOOKUP(Tabla134[[#This Row],[Item Identifier]],'Tabla para Nulos'!$A$3:$B$1563,2,FALSE),Tabla134[[#This Row],[Item Weight (Nulos)]])</f>
        <v>20.75</v>
      </c>
      <c r="O4657" s="11" t="str">
        <f>IF(Tabla134[[#This Row],[Item Visibility]]&lt;$U$15,"Poca visibilidad",IF(Tabla134[[#This Row],[Item Visibility]]&lt;$U$16,"Visibilidad media","Mayor visibilidad"))</f>
        <v>Poca visibilidad</v>
      </c>
      <c r="P4657" s="11" t="str">
        <f>IF(Tabla134[[#This Row],[Rating]]&lt;2,"Muy Malo",IF(Tabla134[[#This Row],[Rating]]&lt;3,"Malo",IF(Tabla134[[#This Row],[Rating]]&lt;4,"Regular",IF(Tabla134[[#This Row],[Rating]]&lt;5,"Bueno","Excelente"))))</f>
        <v>Regular</v>
      </c>
    </row>
    <row r="4658" spans="1:16" x14ac:dyDescent="0.2">
      <c r="A4658" s="7" t="s">
        <v>124</v>
      </c>
      <c r="B4658" s="7" t="s">
        <v>1397</v>
      </c>
      <c r="C4658" s="7" t="s">
        <v>25</v>
      </c>
      <c r="D4658" s="8">
        <v>2020</v>
      </c>
      <c r="E4658" s="7" t="s">
        <v>919</v>
      </c>
      <c r="F4658" s="7" t="s">
        <v>796</v>
      </c>
      <c r="G4658" s="7" t="s">
        <v>702</v>
      </c>
      <c r="H4658" s="7" t="s">
        <v>7</v>
      </c>
      <c r="I4658" s="9">
        <v>0.104058452</v>
      </c>
      <c r="J4658" s="10">
        <v>102.499</v>
      </c>
      <c r="K4658" s="11">
        <v>3.6</v>
      </c>
      <c r="L4658" s="11" t="str">
        <f>IF(Tabla134[[#This Row],[Item Weight]]&lt;$U$12,"Poco Peso",IF(Tabla134[[#This Row],[Item Weight]]&lt;$U$13,"Peso Medio","Peso Alto"))</f>
        <v>Peso Medio</v>
      </c>
      <c r="M4658" s="7">
        <v>16.2</v>
      </c>
      <c r="N4658" s="11">
        <f>IF(Tabla134[[#This Row],[Item Weight (Nulos)]]="",VLOOKUP(Tabla134[[#This Row],[Item Identifier]],'Tabla para Nulos'!$A$3:$B$1563,2,FALSE),Tabla134[[#This Row],[Item Weight (Nulos)]])</f>
        <v>16.2</v>
      </c>
      <c r="O4658" s="11" t="str">
        <f>IF(Tabla134[[#This Row],[Item Visibility]]&lt;$U$15,"Poca visibilidad",IF(Tabla134[[#This Row],[Item Visibility]]&lt;$U$16,"Visibilidad media","Mayor visibilidad"))</f>
        <v>Mayor visibilidad</v>
      </c>
      <c r="P4658" s="11" t="str">
        <f>IF(Tabla134[[#This Row],[Rating]]&lt;2,"Muy Malo",IF(Tabla134[[#This Row],[Rating]]&lt;3,"Malo",IF(Tabla134[[#This Row],[Rating]]&lt;4,"Regular",IF(Tabla134[[#This Row],[Rating]]&lt;5,"Bueno","Excelente"))))</f>
        <v>Regular</v>
      </c>
    </row>
    <row r="4659" spans="1:16" x14ac:dyDescent="0.2">
      <c r="A4659" s="7" t="s">
        <v>124</v>
      </c>
      <c r="B4659" s="7" t="s">
        <v>211</v>
      </c>
      <c r="C4659" s="7" t="s">
        <v>4</v>
      </c>
      <c r="D4659" s="8">
        <v>2020</v>
      </c>
      <c r="E4659" s="7" t="s">
        <v>919</v>
      </c>
      <c r="F4659" s="7" t="s">
        <v>796</v>
      </c>
      <c r="G4659" s="7" t="s">
        <v>702</v>
      </c>
      <c r="H4659" s="7" t="s">
        <v>7</v>
      </c>
      <c r="I4659" s="9">
        <v>2.5429614E-2</v>
      </c>
      <c r="J4659" s="10">
        <v>151.70240000000001</v>
      </c>
      <c r="K4659" s="11">
        <v>3.6</v>
      </c>
      <c r="L4659" s="11" t="str">
        <f>IF(Tabla134[[#This Row],[Item Weight]]&lt;$U$12,"Poco Peso",IF(Tabla134[[#This Row],[Item Weight]]&lt;$U$13,"Peso Medio","Peso Alto"))</f>
        <v>Peso Alto</v>
      </c>
      <c r="M4659" s="7">
        <v>19.600000000000001</v>
      </c>
      <c r="N4659" s="11">
        <f>IF(Tabla134[[#This Row],[Item Weight (Nulos)]]="",VLOOKUP(Tabla134[[#This Row],[Item Identifier]],'Tabla para Nulos'!$A$3:$B$1563,2,FALSE),Tabla134[[#This Row],[Item Weight (Nulos)]])</f>
        <v>19.600000000000001</v>
      </c>
      <c r="O4659" s="11" t="str">
        <f>IF(Tabla134[[#This Row],[Item Visibility]]&lt;$U$15,"Poca visibilidad",IF(Tabla134[[#This Row],[Item Visibility]]&lt;$U$16,"Visibilidad media","Mayor visibilidad"))</f>
        <v>Poca visibilidad</v>
      </c>
      <c r="P4659" s="11" t="str">
        <f>IF(Tabla134[[#This Row],[Rating]]&lt;2,"Muy Malo",IF(Tabla134[[#This Row],[Rating]]&lt;3,"Malo",IF(Tabla134[[#This Row],[Rating]]&lt;4,"Regular",IF(Tabla134[[#This Row],[Rating]]&lt;5,"Bueno","Excelente"))))</f>
        <v>Regular</v>
      </c>
    </row>
    <row r="4660" spans="1:16" x14ac:dyDescent="0.2">
      <c r="A4660" s="7" t="s">
        <v>124</v>
      </c>
      <c r="B4660" s="7" t="s">
        <v>876</v>
      </c>
      <c r="C4660" s="7" t="s">
        <v>171</v>
      </c>
      <c r="D4660" s="8">
        <v>2020</v>
      </c>
      <c r="E4660" s="7" t="s">
        <v>919</v>
      </c>
      <c r="F4660" s="7" t="s">
        <v>796</v>
      </c>
      <c r="G4660" s="7" t="s">
        <v>702</v>
      </c>
      <c r="H4660" s="7" t="s">
        <v>7</v>
      </c>
      <c r="I4660" s="9">
        <v>1.1072172999999999E-2</v>
      </c>
      <c r="J4660" s="10">
        <v>257.89620000000002</v>
      </c>
      <c r="K4660" s="11">
        <v>3.6</v>
      </c>
      <c r="L4660" s="11" t="str">
        <f>IF(Tabla134[[#This Row],[Item Weight]]&lt;$U$12,"Poco Peso",IF(Tabla134[[#This Row],[Item Weight]]&lt;$U$13,"Peso Medio","Peso Alto"))</f>
        <v>Poco Peso</v>
      </c>
      <c r="M4660" s="7">
        <v>5.21</v>
      </c>
      <c r="N4660" s="11">
        <f>IF(Tabla134[[#This Row],[Item Weight (Nulos)]]="",VLOOKUP(Tabla134[[#This Row],[Item Identifier]],'Tabla para Nulos'!$A$3:$B$1563,2,FALSE),Tabla134[[#This Row],[Item Weight (Nulos)]])</f>
        <v>5.21</v>
      </c>
      <c r="O4660" s="11" t="str">
        <f>IF(Tabla134[[#This Row],[Item Visibility]]&lt;$U$15,"Poca visibilidad",IF(Tabla134[[#This Row],[Item Visibility]]&lt;$U$16,"Visibilidad media","Mayor visibilidad"))</f>
        <v>Poca visibilidad</v>
      </c>
      <c r="P4660" s="11" t="str">
        <f>IF(Tabla134[[#This Row],[Rating]]&lt;2,"Muy Malo",IF(Tabla134[[#This Row],[Rating]]&lt;3,"Malo",IF(Tabla134[[#This Row],[Rating]]&lt;4,"Regular",IF(Tabla134[[#This Row],[Rating]]&lt;5,"Bueno","Excelente"))))</f>
        <v>Regular</v>
      </c>
    </row>
    <row r="4661" spans="1:16" x14ac:dyDescent="0.2">
      <c r="A4661" s="7" t="s">
        <v>124</v>
      </c>
      <c r="B4661" s="7" t="s">
        <v>1514</v>
      </c>
      <c r="C4661" s="7" t="s">
        <v>171</v>
      </c>
      <c r="D4661" s="8">
        <v>2020</v>
      </c>
      <c r="E4661" s="7" t="s">
        <v>919</v>
      </c>
      <c r="F4661" s="7" t="s">
        <v>796</v>
      </c>
      <c r="G4661" s="7" t="s">
        <v>702</v>
      </c>
      <c r="H4661" s="7" t="s">
        <v>7</v>
      </c>
      <c r="I4661" s="9">
        <v>8.3221903999999999E-2</v>
      </c>
      <c r="J4661" s="10">
        <v>174.50540000000001</v>
      </c>
      <c r="K4661" s="11">
        <v>3.6</v>
      </c>
      <c r="L4661" s="11" t="str">
        <f>IF(Tabla134[[#This Row],[Item Weight]]&lt;$U$12,"Poco Peso",IF(Tabla134[[#This Row],[Item Weight]]&lt;$U$13,"Peso Medio","Peso Alto"))</f>
        <v>Peso Medio</v>
      </c>
      <c r="M4661" s="7">
        <v>12.6</v>
      </c>
      <c r="N4661" s="11">
        <f>IF(Tabla134[[#This Row],[Item Weight (Nulos)]]="",VLOOKUP(Tabla134[[#This Row],[Item Identifier]],'Tabla para Nulos'!$A$3:$B$1563,2,FALSE),Tabla134[[#This Row],[Item Weight (Nulos)]])</f>
        <v>12.6</v>
      </c>
      <c r="O4661" s="11" t="str">
        <f>IF(Tabla134[[#This Row],[Item Visibility]]&lt;$U$15,"Poca visibilidad",IF(Tabla134[[#This Row],[Item Visibility]]&lt;$U$16,"Visibilidad media","Mayor visibilidad"))</f>
        <v>Visibilidad media</v>
      </c>
      <c r="P4661" s="11" t="str">
        <f>IF(Tabla134[[#This Row],[Rating]]&lt;2,"Muy Malo",IF(Tabla134[[#This Row],[Rating]]&lt;3,"Malo",IF(Tabla134[[#This Row],[Rating]]&lt;4,"Regular",IF(Tabla134[[#This Row],[Rating]]&lt;5,"Bueno","Excelente"))))</f>
        <v>Regular</v>
      </c>
    </row>
    <row r="4662" spans="1:16" x14ac:dyDescent="0.2">
      <c r="A4662" s="7" t="s">
        <v>124</v>
      </c>
      <c r="B4662" s="7" t="s">
        <v>1220</v>
      </c>
      <c r="C4662" s="7" t="s">
        <v>171</v>
      </c>
      <c r="D4662" s="8">
        <v>2020</v>
      </c>
      <c r="E4662" s="7" t="s">
        <v>919</v>
      </c>
      <c r="F4662" s="7" t="s">
        <v>796</v>
      </c>
      <c r="G4662" s="7" t="s">
        <v>528</v>
      </c>
      <c r="H4662" s="7" t="s">
        <v>7</v>
      </c>
      <c r="I4662" s="9">
        <v>0.168329848</v>
      </c>
      <c r="J4662" s="10">
        <v>176.77119999999999</v>
      </c>
      <c r="K4662" s="11">
        <v>3.6</v>
      </c>
      <c r="L4662" s="11" t="str">
        <f>IF(Tabla134[[#This Row],[Item Weight]]&lt;$U$12,"Poco Peso",IF(Tabla134[[#This Row],[Item Weight]]&lt;$U$13,"Peso Medio","Peso Alto"))</f>
        <v>Peso Alto</v>
      </c>
      <c r="M4662" s="7">
        <v>17.350000000000001</v>
      </c>
      <c r="N4662" s="11">
        <f>IF(Tabla134[[#This Row],[Item Weight (Nulos)]]="",VLOOKUP(Tabla134[[#This Row],[Item Identifier]],'Tabla para Nulos'!$A$3:$B$1563,2,FALSE),Tabla134[[#This Row],[Item Weight (Nulos)]])</f>
        <v>17.350000000000001</v>
      </c>
      <c r="O4662" s="11" t="str">
        <f>IF(Tabla134[[#This Row],[Item Visibility]]&lt;$U$15,"Poca visibilidad",IF(Tabla134[[#This Row],[Item Visibility]]&lt;$U$16,"Visibilidad media","Mayor visibilidad"))</f>
        <v>Mayor visibilidad</v>
      </c>
      <c r="P4662" s="11" t="str">
        <f>IF(Tabla134[[#This Row],[Rating]]&lt;2,"Muy Malo",IF(Tabla134[[#This Row],[Rating]]&lt;3,"Malo",IF(Tabla134[[#This Row],[Rating]]&lt;4,"Regular",IF(Tabla134[[#This Row],[Rating]]&lt;5,"Bueno","Excelente"))))</f>
        <v>Regular</v>
      </c>
    </row>
    <row r="4663" spans="1:16" x14ac:dyDescent="0.2">
      <c r="A4663" s="7" t="s">
        <v>124</v>
      </c>
      <c r="B4663" s="7" t="s">
        <v>1274</v>
      </c>
      <c r="C4663" s="7" t="s">
        <v>171</v>
      </c>
      <c r="D4663" s="8">
        <v>2020</v>
      </c>
      <c r="E4663" s="7" t="s">
        <v>919</v>
      </c>
      <c r="F4663" s="7" t="s">
        <v>796</v>
      </c>
      <c r="G4663" s="7" t="s">
        <v>528</v>
      </c>
      <c r="H4663" s="7" t="s">
        <v>7</v>
      </c>
      <c r="I4663" s="9">
        <v>3.2954044000000002E-2</v>
      </c>
      <c r="J4663" s="10">
        <v>39.382199999999997</v>
      </c>
      <c r="K4663" s="11">
        <v>3.6</v>
      </c>
      <c r="L4663" s="11" t="str">
        <f>IF(Tabla134[[#This Row],[Item Weight]]&lt;$U$12,"Poco Peso",IF(Tabla134[[#This Row],[Item Weight]]&lt;$U$13,"Peso Medio","Peso Alto"))</f>
        <v>Peso Alto</v>
      </c>
      <c r="M4663" s="7">
        <v>20.5</v>
      </c>
      <c r="N4663" s="11">
        <f>IF(Tabla134[[#This Row],[Item Weight (Nulos)]]="",VLOOKUP(Tabla134[[#This Row],[Item Identifier]],'Tabla para Nulos'!$A$3:$B$1563,2,FALSE),Tabla134[[#This Row],[Item Weight (Nulos)]])</f>
        <v>20.5</v>
      </c>
      <c r="O4663" s="11" t="str">
        <f>IF(Tabla134[[#This Row],[Item Visibility]]&lt;$U$15,"Poca visibilidad",IF(Tabla134[[#This Row],[Item Visibility]]&lt;$U$16,"Visibilidad media","Mayor visibilidad"))</f>
        <v>Visibilidad media</v>
      </c>
      <c r="P4663" s="11" t="str">
        <f>IF(Tabla134[[#This Row],[Rating]]&lt;2,"Muy Malo",IF(Tabla134[[#This Row],[Rating]]&lt;3,"Malo",IF(Tabla134[[#This Row],[Rating]]&lt;4,"Regular",IF(Tabla134[[#This Row],[Rating]]&lt;5,"Bueno","Excelente"))))</f>
        <v>Regular</v>
      </c>
    </row>
    <row r="4664" spans="1:16" x14ac:dyDescent="0.2">
      <c r="A4664" s="7" t="s">
        <v>124</v>
      </c>
      <c r="B4664" s="7" t="s">
        <v>1365</v>
      </c>
      <c r="C4664" s="7" t="s">
        <v>165</v>
      </c>
      <c r="D4664" s="8">
        <v>2020</v>
      </c>
      <c r="E4664" s="7" t="s">
        <v>919</v>
      </c>
      <c r="F4664" s="7" t="s">
        <v>796</v>
      </c>
      <c r="G4664" s="7" t="s">
        <v>528</v>
      </c>
      <c r="H4664" s="7" t="s">
        <v>7</v>
      </c>
      <c r="I4664" s="9">
        <v>4.7364616999999998E-2</v>
      </c>
      <c r="J4664" s="10">
        <v>100.0016</v>
      </c>
      <c r="K4664" s="11">
        <v>3.6</v>
      </c>
      <c r="L4664" s="11" t="str">
        <f>IF(Tabla134[[#This Row],[Item Weight]]&lt;$U$12,"Poco Peso",IF(Tabla134[[#This Row],[Item Weight]]&lt;$U$13,"Peso Medio","Peso Alto"))</f>
        <v>Poco Peso</v>
      </c>
      <c r="M4664" s="7">
        <v>5.5</v>
      </c>
      <c r="N4664" s="11">
        <f>IF(Tabla134[[#This Row],[Item Weight (Nulos)]]="",VLOOKUP(Tabla134[[#This Row],[Item Identifier]],'Tabla para Nulos'!$A$3:$B$1563,2,FALSE),Tabla134[[#This Row],[Item Weight (Nulos)]])</f>
        <v>5.5</v>
      </c>
      <c r="O4664" s="11" t="str">
        <f>IF(Tabla134[[#This Row],[Item Visibility]]&lt;$U$15,"Poca visibilidad",IF(Tabla134[[#This Row],[Item Visibility]]&lt;$U$16,"Visibilidad media","Mayor visibilidad"))</f>
        <v>Visibilidad media</v>
      </c>
      <c r="P4664" s="11" t="str">
        <f>IF(Tabla134[[#This Row],[Rating]]&lt;2,"Muy Malo",IF(Tabla134[[#This Row],[Rating]]&lt;3,"Malo",IF(Tabla134[[#This Row],[Rating]]&lt;4,"Regular",IF(Tabla134[[#This Row],[Rating]]&lt;5,"Bueno","Excelente"))))</f>
        <v>Regular</v>
      </c>
    </row>
    <row r="4665" spans="1:16" x14ac:dyDescent="0.2">
      <c r="A4665" s="7" t="s">
        <v>124</v>
      </c>
      <c r="B4665" s="7" t="s">
        <v>1384</v>
      </c>
      <c r="C4665" s="7" t="s">
        <v>14</v>
      </c>
      <c r="D4665" s="8">
        <v>2020</v>
      </c>
      <c r="E4665" s="7" t="s">
        <v>919</v>
      </c>
      <c r="F4665" s="7" t="s">
        <v>796</v>
      </c>
      <c r="G4665" s="7" t="s">
        <v>528</v>
      </c>
      <c r="H4665" s="7" t="s">
        <v>7</v>
      </c>
      <c r="I4665" s="9">
        <v>0.11720169599999999</v>
      </c>
      <c r="J4665" s="10">
        <v>184.0266</v>
      </c>
      <c r="K4665" s="11">
        <v>3.6</v>
      </c>
      <c r="L4665" s="11" t="str">
        <f>IF(Tabla134[[#This Row],[Item Weight]]&lt;$U$12,"Poco Peso",IF(Tabla134[[#This Row],[Item Weight]]&lt;$U$13,"Peso Medio","Peso Alto"))</f>
        <v>Peso Alto</v>
      </c>
      <c r="M4665" s="7">
        <v>17.7</v>
      </c>
      <c r="N4665" s="11">
        <f>IF(Tabla134[[#This Row],[Item Weight (Nulos)]]="",VLOOKUP(Tabla134[[#This Row],[Item Identifier]],'Tabla para Nulos'!$A$3:$B$1563,2,FALSE),Tabla134[[#This Row],[Item Weight (Nulos)]])</f>
        <v>17.7</v>
      </c>
      <c r="O4665" s="11" t="str">
        <f>IF(Tabla134[[#This Row],[Item Visibility]]&lt;$U$15,"Poca visibilidad",IF(Tabla134[[#This Row],[Item Visibility]]&lt;$U$16,"Visibilidad media","Mayor visibilidad"))</f>
        <v>Mayor visibilidad</v>
      </c>
      <c r="P4665" s="11" t="str">
        <f>IF(Tabla134[[#This Row],[Rating]]&lt;2,"Muy Malo",IF(Tabla134[[#This Row],[Rating]]&lt;3,"Malo",IF(Tabla134[[#This Row],[Rating]]&lt;4,"Regular",IF(Tabla134[[#This Row],[Rating]]&lt;5,"Bueno","Excelente"))))</f>
        <v>Regular</v>
      </c>
    </row>
    <row r="4666" spans="1:16" x14ac:dyDescent="0.2">
      <c r="A4666" s="7" t="s">
        <v>6</v>
      </c>
      <c r="B4666" s="7" t="s">
        <v>1513</v>
      </c>
      <c r="C4666" s="7" t="s">
        <v>108</v>
      </c>
      <c r="D4666" s="8">
        <v>2015</v>
      </c>
      <c r="E4666" s="7" t="s">
        <v>922</v>
      </c>
      <c r="F4666" s="7" t="s">
        <v>796</v>
      </c>
      <c r="G4666" s="7" t="s">
        <v>528</v>
      </c>
      <c r="H4666" s="7" t="s">
        <v>7</v>
      </c>
      <c r="I4666" s="9">
        <v>5.6432784E-2</v>
      </c>
      <c r="J4666" s="10">
        <v>234.93</v>
      </c>
      <c r="K4666" s="11">
        <v>3.6</v>
      </c>
      <c r="L4666" s="11" t="str">
        <f>IF(Tabla134[[#This Row],[Item Weight]]&lt;$U$12,"Poco Peso",IF(Tabla134[[#This Row],[Item Weight]]&lt;$U$13,"Peso Medio","Peso Alto"))</f>
        <v>Peso Medio</v>
      </c>
      <c r="M4666" s="7">
        <v>13.85</v>
      </c>
      <c r="N4666" s="11">
        <f>IF(Tabla134[[#This Row],[Item Weight (Nulos)]]="",VLOOKUP(Tabla134[[#This Row],[Item Identifier]],'Tabla para Nulos'!$A$3:$B$1563,2,FALSE),Tabla134[[#This Row],[Item Weight (Nulos)]])</f>
        <v>13.85</v>
      </c>
      <c r="O4666" s="11" t="str">
        <f>IF(Tabla134[[#This Row],[Item Visibility]]&lt;$U$15,"Poca visibilidad",IF(Tabla134[[#This Row],[Item Visibility]]&lt;$U$16,"Visibilidad media","Mayor visibilidad"))</f>
        <v>Visibilidad media</v>
      </c>
      <c r="P4666" s="11" t="str">
        <f>IF(Tabla134[[#This Row],[Rating]]&lt;2,"Muy Malo",IF(Tabla134[[#This Row],[Rating]]&lt;3,"Malo",IF(Tabla134[[#This Row],[Rating]]&lt;4,"Regular",IF(Tabla134[[#This Row],[Rating]]&lt;5,"Bueno","Excelente"))))</f>
        <v>Regular</v>
      </c>
    </row>
    <row r="4667" spans="1:16" x14ac:dyDescent="0.2">
      <c r="A4667" s="7" t="s">
        <v>6</v>
      </c>
      <c r="B4667" s="7" t="s">
        <v>1487</v>
      </c>
      <c r="C4667" s="7" t="s">
        <v>71</v>
      </c>
      <c r="D4667" s="8">
        <v>2015</v>
      </c>
      <c r="E4667" s="7" t="s">
        <v>922</v>
      </c>
      <c r="F4667" s="7" t="s">
        <v>796</v>
      </c>
      <c r="G4667" s="7" t="s">
        <v>528</v>
      </c>
      <c r="H4667" s="7" t="s">
        <v>7</v>
      </c>
      <c r="I4667" s="9">
        <v>6.4143994999999995E-2</v>
      </c>
      <c r="J4667" s="10">
        <v>85.956599999999995</v>
      </c>
      <c r="K4667" s="11">
        <v>3.6</v>
      </c>
      <c r="L4667" s="11" t="str">
        <f>IF(Tabla134[[#This Row],[Item Weight]]&lt;$U$12,"Poco Peso",IF(Tabla134[[#This Row],[Item Weight]]&lt;$U$13,"Peso Medio","Peso Alto"))</f>
        <v>Peso Medio</v>
      </c>
      <c r="M4667" s="7">
        <v>9.1950000000000003</v>
      </c>
      <c r="N4667" s="11">
        <f>IF(Tabla134[[#This Row],[Item Weight (Nulos)]]="",VLOOKUP(Tabla134[[#This Row],[Item Identifier]],'Tabla para Nulos'!$A$3:$B$1563,2,FALSE),Tabla134[[#This Row],[Item Weight (Nulos)]])</f>
        <v>9.1950000000000003</v>
      </c>
      <c r="O4667" s="11" t="str">
        <f>IF(Tabla134[[#This Row],[Item Visibility]]&lt;$U$15,"Poca visibilidad",IF(Tabla134[[#This Row],[Item Visibility]]&lt;$U$16,"Visibilidad media","Mayor visibilidad"))</f>
        <v>Visibilidad media</v>
      </c>
      <c r="P4667" s="11" t="str">
        <f>IF(Tabla134[[#This Row],[Rating]]&lt;2,"Muy Malo",IF(Tabla134[[#This Row],[Rating]]&lt;3,"Malo",IF(Tabla134[[#This Row],[Rating]]&lt;4,"Regular",IF(Tabla134[[#This Row],[Rating]]&lt;5,"Bueno","Excelente"))))</f>
        <v>Regular</v>
      </c>
    </row>
    <row r="4668" spans="1:16" x14ac:dyDescent="0.2">
      <c r="A4668" s="7" t="s">
        <v>6</v>
      </c>
      <c r="B4668" s="7" t="s">
        <v>1512</v>
      </c>
      <c r="C4668" s="7" t="s">
        <v>47</v>
      </c>
      <c r="D4668" s="8">
        <v>2015</v>
      </c>
      <c r="E4668" s="7" t="s">
        <v>922</v>
      </c>
      <c r="F4668" s="7" t="s">
        <v>796</v>
      </c>
      <c r="G4668" s="7" t="s">
        <v>528</v>
      </c>
      <c r="H4668" s="7" t="s">
        <v>7</v>
      </c>
      <c r="I4668" s="9">
        <v>9.6295326000000001E-2</v>
      </c>
      <c r="J4668" s="10">
        <v>133.49420000000001</v>
      </c>
      <c r="K4668" s="11">
        <v>3.6</v>
      </c>
      <c r="L4668" s="11" t="str">
        <f>IF(Tabla134[[#This Row],[Item Weight]]&lt;$U$12,"Poco Peso",IF(Tabla134[[#This Row],[Item Weight]]&lt;$U$13,"Peso Medio","Peso Alto"))</f>
        <v>Peso Medio</v>
      </c>
      <c r="M4668" s="7">
        <v>15.1</v>
      </c>
      <c r="N4668" s="11">
        <f>IF(Tabla134[[#This Row],[Item Weight (Nulos)]]="",VLOOKUP(Tabla134[[#This Row],[Item Identifier]],'Tabla para Nulos'!$A$3:$B$1563,2,FALSE),Tabla134[[#This Row],[Item Weight (Nulos)]])</f>
        <v>15.1</v>
      </c>
      <c r="O4668" s="11" t="str">
        <f>IF(Tabla134[[#This Row],[Item Visibility]]&lt;$U$15,"Poca visibilidad",IF(Tabla134[[#This Row],[Item Visibility]]&lt;$U$16,"Visibilidad media","Mayor visibilidad"))</f>
        <v>Mayor visibilidad</v>
      </c>
      <c r="P4668" s="11" t="str">
        <f>IF(Tabla134[[#This Row],[Rating]]&lt;2,"Muy Malo",IF(Tabla134[[#This Row],[Rating]]&lt;3,"Malo",IF(Tabla134[[#This Row],[Rating]]&lt;4,"Regular",IF(Tabla134[[#This Row],[Rating]]&lt;5,"Bueno","Excelente"))))</f>
        <v>Regular</v>
      </c>
    </row>
    <row r="4669" spans="1:16" x14ac:dyDescent="0.2">
      <c r="A4669" s="7" t="s">
        <v>6</v>
      </c>
      <c r="B4669" s="7" t="s">
        <v>537</v>
      </c>
      <c r="C4669" s="7" t="s">
        <v>14</v>
      </c>
      <c r="D4669" s="8">
        <v>2015</v>
      </c>
      <c r="E4669" s="7" t="s">
        <v>922</v>
      </c>
      <c r="F4669" s="7" t="s">
        <v>796</v>
      </c>
      <c r="G4669" s="7" t="s">
        <v>528</v>
      </c>
      <c r="H4669" s="7" t="s">
        <v>7</v>
      </c>
      <c r="I4669" s="9">
        <v>7.1609079999999997E-3</v>
      </c>
      <c r="J4669" s="10">
        <v>39.347999999999999</v>
      </c>
      <c r="K4669" s="11">
        <v>3.6</v>
      </c>
      <c r="L4669" s="11" t="str">
        <f>IF(Tabla134[[#This Row],[Item Weight]]&lt;$U$12,"Poco Peso",IF(Tabla134[[#This Row],[Item Weight]]&lt;$U$13,"Peso Medio","Peso Alto"))</f>
        <v>Peso Medio</v>
      </c>
      <c r="M4669" s="7">
        <v>15.85</v>
      </c>
      <c r="N4669" s="11">
        <f>IF(Tabla134[[#This Row],[Item Weight (Nulos)]]="",VLOOKUP(Tabla134[[#This Row],[Item Identifier]],'Tabla para Nulos'!$A$3:$B$1563,2,FALSE),Tabla134[[#This Row],[Item Weight (Nulos)]])</f>
        <v>15.85</v>
      </c>
      <c r="O4669" s="11" t="str">
        <f>IF(Tabla134[[#This Row],[Item Visibility]]&lt;$U$15,"Poca visibilidad",IF(Tabla134[[#This Row],[Item Visibility]]&lt;$U$16,"Visibilidad media","Mayor visibilidad"))</f>
        <v>Poca visibilidad</v>
      </c>
      <c r="P4669" s="11" t="str">
        <f>IF(Tabla134[[#This Row],[Rating]]&lt;2,"Muy Malo",IF(Tabla134[[#This Row],[Rating]]&lt;3,"Malo",IF(Tabla134[[#This Row],[Rating]]&lt;4,"Regular",IF(Tabla134[[#This Row],[Rating]]&lt;5,"Bueno","Excelente"))))</f>
        <v>Regular</v>
      </c>
    </row>
    <row r="4670" spans="1:16" x14ac:dyDescent="0.2">
      <c r="A4670" s="7" t="s">
        <v>6</v>
      </c>
      <c r="B4670" s="7" t="s">
        <v>843</v>
      </c>
      <c r="C4670" s="7" t="s">
        <v>28</v>
      </c>
      <c r="D4670" s="8">
        <v>2020</v>
      </c>
      <c r="E4670" s="7" t="s">
        <v>919</v>
      </c>
      <c r="F4670" s="7" t="s">
        <v>796</v>
      </c>
      <c r="G4670" s="7" t="s">
        <v>528</v>
      </c>
      <c r="H4670" s="7" t="s">
        <v>7</v>
      </c>
      <c r="I4670" s="9">
        <v>6.6155882999999999E-2</v>
      </c>
      <c r="J4670" s="10">
        <v>184.42400000000001</v>
      </c>
      <c r="K4670" s="11">
        <v>3.6</v>
      </c>
      <c r="L4670" s="11" t="str">
        <f>IF(Tabla134[[#This Row],[Item Weight]]&lt;$U$12,"Poco Peso",IF(Tabla134[[#This Row],[Item Weight]]&lt;$U$13,"Peso Medio","Peso Alto"))</f>
        <v>Poco Peso</v>
      </c>
      <c r="M4670" s="7">
        <v>6.0350000000000001</v>
      </c>
      <c r="N4670" s="11">
        <f>IF(Tabla134[[#This Row],[Item Weight (Nulos)]]="",VLOOKUP(Tabla134[[#This Row],[Item Identifier]],'Tabla para Nulos'!$A$3:$B$1563,2,FALSE),Tabla134[[#This Row],[Item Weight (Nulos)]])</f>
        <v>6.0350000000000001</v>
      </c>
      <c r="O4670" s="11" t="str">
        <f>IF(Tabla134[[#This Row],[Item Visibility]]&lt;$U$15,"Poca visibilidad",IF(Tabla134[[#This Row],[Item Visibility]]&lt;$U$16,"Visibilidad media","Mayor visibilidad"))</f>
        <v>Visibilidad media</v>
      </c>
      <c r="P4670" s="11" t="str">
        <f>IF(Tabla134[[#This Row],[Rating]]&lt;2,"Muy Malo",IF(Tabla134[[#This Row],[Rating]]&lt;3,"Malo",IF(Tabla134[[#This Row],[Rating]]&lt;4,"Regular",IF(Tabla134[[#This Row],[Rating]]&lt;5,"Bueno","Excelente"))))</f>
        <v>Regular</v>
      </c>
    </row>
    <row r="4671" spans="1:16" x14ac:dyDescent="0.2">
      <c r="A4671" s="7" t="s">
        <v>6</v>
      </c>
      <c r="B4671" s="7" t="s">
        <v>982</v>
      </c>
      <c r="C4671" s="7" t="s">
        <v>28</v>
      </c>
      <c r="D4671" s="8">
        <v>2020</v>
      </c>
      <c r="E4671" s="7" t="s">
        <v>919</v>
      </c>
      <c r="F4671" s="7" t="s">
        <v>796</v>
      </c>
      <c r="G4671" s="7" t="s">
        <v>528</v>
      </c>
      <c r="H4671" s="7" t="s">
        <v>7</v>
      </c>
      <c r="I4671" s="9">
        <v>3.5773394E-2</v>
      </c>
      <c r="J4671" s="10">
        <v>144.34440000000001</v>
      </c>
      <c r="K4671" s="11">
        <v>3.6</v>
      </c>
      <c r="L4671" s="11" t="str">
        <f>IF(Tabla134[[#This Row],[Item Weight]]&lt;$U$12,"Poco Peso",IF(Tabla134[[#This Row],[Item Weight]]&lt;$U$13,"Peso Medio","Peso Alto"))</f>
        <v>Poco Peso</v>
      </c>
      <c r="M4671" s="7">
        <v>8.3149999999999995</v>
      </c>
      <c r="N4671" s="11">
        <f>IF(Tabla134[[#This Row],[Item Weight (Nulos)]]="",VLOOKUP(Tabla134[[#This Row],[Item Identifier]],'Tabla para Nulos'!$A$3:$B$1563,2,FALSE),Tabla134[[#This Row],[Item Weight (Nulos)]])</f>
        <v>8.3149999999999995</v>
      </c>
      <c r="O4671" s="11" t="str">
        <f>IF(Tabla134[[#This Row],[Item Visibility]]&lt;$U$15,"Poca visibilidad",IF(Tabla134[[#This Row],[Item Visibility]]&lt;$U$16,"Visibilidad media","Mayor visibilidad"))</f>
        <v>Visibilidad media</v>
      </c>
      <c r="P4671" s="11" t="str">
        <f>IF(Tabla134[[#This Row],[Rating]]&lt;2,"Muy Malo",IF(Tabla134[[#This Row],[Rating]]&lt;3,"Malo",IF(Tabla134[[#This Row],[Rating]]&lt;4,"Regular",IF(Tabla134[[#This Row],[Rating]]&lt;5,"Bueno","Excelente"))))</f>
        <v>Regular</v>
      </c>
    </row>
    <row r="4672" spans="1:16" x14ac:dyDescent="0.2">
      <c r="A4672" s="7" t="s">
        <v>6</v>
      </c>
      <c r="B4672" s="7" t="s">
        <v>1209</v>
      </c>
      <c r="C4672" s="7" t="s">
        <v>108</v>
      </c>
      <c r="D4672" s="8">
        <v>2020</v>
      </c>
      <c r="E4672" s="7" t="s">
        <v>919</v>
      </c>
      <c r="F4672" s="7" t="s">
        <v>796</v>
      </c>
      <c r="G4672" s="7" t="s">
        <v>528</v>
      </c>
      <c r="H4672" s="7" t="s">
        <v>7</v>
      </c>
      <c r="I4672" s="9">
        <v>0.15771893100000001</v>
      </c>
      <c r="J4672" s="10">
        <v>168.34739999999999</v>
      </c>
      <c r="K4672" s="11">
        <v>3.6</v>
      </c>
      <c r="L4672" s="11" t="str">
        <f>IF(Tabla134[[#This Row],[Item Weight]]&lt;$U$12,"Poco Peso",IF(Tabla134[[#This Row],[Item Weight]]&lt;$U$13,"Peso Medio","Peso Alto"))</f>
        <v>Peso Medio</v>
      </c>
      <c r="M4672" s="7">
        <v>11.6</v>
      </c>
      <c r="N4672" s="11">
        <f>IF(Tabla134[[#This Row],[Item Weight (Nulos)]]="",VLOOKUP(Tabla134[[#This Row],[Item Identifier]],'Tabla para Nulos'!$A$3:$B$1563,2,FALSE),Tabla134[[#This Row],[Item Weight (Nulos)]])</f>
        <v>11.6</v>
      </c>
      <c r="O4672" s="11" t="str">
        <f>IF(Tabla134[[#This Row],[Item Visibility]]&lt;$U$15,"Poca visibilidad",IF(Tabla134[[#This Row],[Item Visibility]]&lt;$U$16,"Visibilidad media","Mayor visibilidad"))</f>
        <v>Mayor visibilidad</v>
      </c>
      <c r="P4672" s="11" t="str">
        <f>IF(Tabla134[[#This Row],[Rating]]&lt;2,"Muy Malo",IF(Tabla134[[#This Row],[Rating]]&lt;3,"Malo",IF(Tabla134[[#This Row],[Rating]]&lt;4,"Regular",IF(Tabla134[[#This Row],[Rating]]&lt;5,"Bueno","Excelente"))))</f>
        <v>Regular</v>
      </c>
    </row>
    <row r="4673" spans="1:16" x14ac:dyDescent="0.2">
      <c r="A4673" s="7" t="s">
        <v>6</v>
      </c>
      <c r="B4673" s="7" t="s">
        <v>547</v>
      </c>
      <c r="C4673" s="7" t="s">
        <v>10</v>
      </c>
      <c r="D4673" s="8">
        <v>2020</v>
      </c>
      <c r="E4673" s="7" t="s">
        <v>919</v>
      </c>
      <c r="F4673" s="7" t="s">
        <v>796</v>
      </c>
      <c r="G4673" s="7" t="s">
        <v>1</v>
      </c>
      <c r="H4673" s="7" t="s">
        <v>7</v>
      </c>
      <c r="I4673" s="9">
        <v>0.113045883</v>
      </c>
      <c r="J4673" s="10">
        <v>194.14779999999999</v>
      </c>
      <c r="K4673" s="11">
        <v>3.6</v>
      </c>
      <c r="L4673" s="11" t="str">
        <f>IF(Tabla134[[#This Row],[Item Weight]]&lt;$U$12,"Poco Peso",IF(Tabla134[[#This Row],[Item Weight]]&lt;$U$13,"Peso Medio","Peso Alto"))</f>
        <v>Peso Alto</v>
      </c>
      <c r="M4673" s="7">
        <v>20.5</v>
      </c>
      <c r="N4673" s="11">
        <f>IF(Tabla134[[#This Row],[Item Weight (Nulos)]]="",VLOOKUP(Tabla134[[#This Row],[Item Identifier]],'Tabla para Nulos'!$A$3:$B$1563,2,FALSE),Tabla134[[#This Row],[Item Weight (Nulos)]])</f>
        <v>20.5</v>
      </c>
      <c r="O4673" s="11" t="str">
        <f>IF(Tabla134[[#This Row],[Item Visibility]]&lt;$U$15,"Poca visibilidad",IF(Tabla134[[#This Row],[Item Visibility]]&lt;$U$16,"Visibilidad media","Mayor visibilidad"))</f>
        <v>Mayor visibilidad</v>
      </c>
      <c r="P4673" s="11" t="str">
        <f>IF(Tabla134[[#This Row],[Rating]]&lt;2,"Muy Malo",IF(Tabla134[[#This Row],[Rating]]&lt;3,"Malo",IF(Tabla134[[#This Row],[Rating]]&lt;4,"Regular",IF(Tabla134[[#This Row],[Rating]]&lt;5,"Bueno","Excelente"))))</f>
        <v>Regular</v>
      </c>
    </row>
    <row r="4674" spans="1:16" x14ac:dyDescent="0.2">
      <c r="A4674" s="7" t="s">
        <v>6</v>
      </c>
      <c r="B4674" s="7" t="s">
        <v>54</v>
      </c>
      <c r="C4674" s="7" t="s">
        <v>47</v>
      </c>
      <c r="D4674" s="8">
        <v>2020</v>
      </c>
      <c r="E4674" s="7" t="s">
        <v>919</v>
      </c>
      <c r="F4674" s="7" t="s">
        <v>796</v>
      </c>
      <c r="G4674" s="7" t="s">
        <v>1</v>
      </c>
      <c r="H4674" s="7" t="s">
        <v>7</v>
      </c>
      <c r="I4674" s="9">
        <v>5.7746381999999999E-2</v>
      </c>
      <c r="J4674" s="10">
        <v>152.4366</v>
      </c>
      <c r="K4674" s="11">
        <v>3.6</v>
      </c>
      <c r="L4674" s="11" t="str">
        <f>IF(Tabla134[[#This Row],[Item Weight]]&lt;$U$12,"Poco Peso",IF(Tabla134[[#This Row],[Item Weight]]&lt;$U$13,"Peso Medio","Peso Alto"))</f>
        <v>Peso Medio</v>
      </c>
      <c r="M4674" s="7">
        <v>11.8</v>
      </c>
      <c r="N4674" s="11">
        <f>IF(Tabla134[[#This Row],[Item Weight (Nulos)]]="",VLOOKUP(Tabla134[[#This Row],[Item Identifier]],'Tabla para Nulos'!$A$3:$B$1563,2,FALSE),Tabla134[[#This Row],[Item Weight (Nulos)]])</f>
        <v>11.8</v>
      </c>
      <c r="O4674" s="11" t="str">
        <f>IF(Tabla134[[#This Row],[Item Visibility]]&lt;$U$15,"Poca visibilidad",IF(Tabla134[[#This Row],[Item Visibility]]&lt;$U$16,"Visibilidad media","Mayor visibilidad"))</f>
        <v>Visibilidad media</v>
      </c>
      <c r="P4674" s="11" t="str">
        <f>IF(Tabla134[[#This Row],[Rating]]&lt;2,"Muy Malo",IF(Tabla134[[#This Row],[Rating]]&lt;3,"Malo",IF(Tabla134[[#This Row],[Rating]]&lt;4,"Regular",IF(Tabla134[[#This Row],[Rating]]&lt;5,"Bueno","Excelente"))))</f>
        <v>Regular</v>
      </c>
    </row>
    <row r="4675" spans="1:16" x14ac:dyDescent="0.2">
      <c r="A4675" s="7" t="s">
        <v>21</v>
      </c>
      <c r="B4675" s="7" t="s">
        <v>989</v>
      </c>
      <c r="C4675" s="7" t="s">
        <v>19</v>
      </c>
      <c r="D4675" s="8">
        <v>2015</v>
      </c>
      <c r="E4675" s="7" t="s">
        <v>922</v>
      </c>
      <c r="F4675" s="7" t="s">
        <v>796</v>
      </c>
      <c r="G4675" s="7" t="s">
        <v>1</v>
      </c>
      <c r="H4675" s="7" t="s">
        <v>7</v>
      </c>
      <c r="I4675" s="9">
        <v>5.2174318999999997E-2</v>
      </c>
      <c r="J4675" s="10">
        <v>240.35640000000001</v>
      </c>
      <c r="K4675" s="11">
        <v>3.6</v>
      </c>
      <c r="L4675" s="11" t="str">
        <f>IF(Tabla134[[#This Row],[Item Weight]]&lt;$U$12,"Poco Peso",IF(Tabla134[[#This Row],[Item Weight]]&lt;$U$13,"Peso Medio","Peso Alto"))</f>
        <v>Peso Medio</v>
      </c>
      <c r="M4675" s="7">
        <v>10.8</v>
      </c>
      <c r="N4675" s="11">
        <f>IF(Tabla134[[#This Row],[Item Weight (Nulos)]]="",VLOOKUP(Tabla134[[#This Row],[Item Identifier]],'Tabla para Nulos'!$A$3:$B$1563,2,FALSE),Tabla134[[#This Row],[Item Weight (Nulos)]])</f>
        <v>10.8</v>
      </c>
      <c r="O4675" s="11" t="str">
        <f>IF(Tabla134[[#This Row],[Item Visibility]]&lt;$U$15,"Poca visibilidad",IF(Tabla134[[#This Row],[Item Visibility]]&lt;$U$16,"Visibilidad media","Mayor visibilidad"))</f>
        <v>Visibilidad media</v>
      </c>
      <c r="P4675" s="11" t="str">
        <f>IF(Tabla134[[#This Row],[Rating]]&lt;2,"Muy Malo",IF(Tabla134[[#This Row],[Rating]]&lt;3,"Malo",IF(Tabla134[[#This Row],[Rating]]&lt;4,"Regular",IF(Tabla134[[#This Row],[Rating]]&lt;5,"Bueno","Excelente"))))</f>
        <v>Regular</v>
      </c>
    </row>
    <row r="4676" spans="1:16" x14ac:dyDescent="0.2">
      <c r="A4676" s="7" t="s">
        <v>21</v>
      </c>
      <c r="B4676" s="7" t="s">
        <v>139</v>
      </c>
      <c r="C4676" s="7" t="s">
        <v>14</v>
      </c>
      <c r="D4676" s="8">
        <v>2020</v>
      </c>
      <c r="E4676" s="7" t="s">
        <v>919</v>
      </c>
      <c r="F4676" s="7" t="s">
        <v>796</v>
      </c>
      <c r="G4676" s="7" t="s">
        <v>1</v>
      </c>
      <c r="H4676" s="7" t="s">
        <v>7</v>
      </c>
      <c r="I4676" s="9">
        <v>4.4011225000000001E-2</v>
      </c>
      <c r="J4676" s="10">
        <v>181.29499999999999</v>
      </c>
      <c r="K4676" s="11">
        <v>3.6</v>
      </c>
      <c r="L4676" s="11" t="str">
        <f>IF(Tabla134[[#This Row],[Item Weight]]&lt;$U$12,"Poco Peso",IF(Tabla134[[#This Row],[Item Weight]]&lt;$U$13,"Peso Medio","Peso Alto"))</f>
        <v>Peso Medio</v>
      </c>
      <c r="M4676" s="7">
        <v>13.15</v>
      </c>
      <c r="N4676" s="11">
        <f>IF(Tabla134[[#This Row],[Item Weight (Nulos)]]="",VLOOKUP(Tabla134[[#This Row],[Item Identifier]],'Tabla para Nulos'!$A$3:$B$1563,2,FALSE),Tabla134[[#This Row],[Item Weight (Nulos)]])</f>
        <v>13.15</v>
      </c>
      <c r="O4676" s="11" t="str">
        <f>IF(Tabla134[[#This Row],[Item Visibility]]&lt;$U$15,"Poca visibilidad",IF(Tabla134[[#This Row],[Item Visibility]]&lt;$U$16,"Visibilidad media","Mayor visibilidad"))</f>
        <v>Visibilidad media</v>
      </c>
      <c r="P4676" s="11" t="str">
        <f>IF(Tabla134[[#This Row],[Rating]]&lt;2,"Muy Malo",IF(Tabla134[[#This Row],[Rating]]&lt;3,"Malo",IF(Tabla134[[#This Row],[Rating]]&lt;4,"Regular",IF(Tabla134[[#This Row],[Rating]]&lt;5,"Bueno","Excelente"))))</f>
        <v>Regular</v>
      </c>
    </row>
    <row r="4677" spans="1:16" x14ac:dyDescent="0.2">
      <c r="A4677" s="7" t="s">
        <v>124</v>
      </c>
      <c r="B4677" s="7" t="s">
        <v>1047</v>
      </c>
      <c r="C4677" s="7" t="s">
        <v>112</v>
      </c>
      <c r="D4677" s="8">
        <v>2017</v>
      </c>
      <c r="E4677" s="7" t="s">
        <v>797</v>
      </c>
      <c r="F4677" s="7" t="s">
        <v>796</v>
      </c>
      <c r="G4677" s="7" t="s">
        <v>702</v>
      </c>
      <c r="H4677" s="7" t="s">
        <v>7</v>
      </c>
      <c r="I4677" s="9">
        <v>6.9087481000000006E-2</v>
      </c>
      <c r="J4677" s="10">
        <v>218.7166</v>
      </c>
      <c r="K4677" s="11">
        <v>3.6</v>
      </c>
      <c r="L4677" s="11" t="str">
        <f>IF(Tabla134[[#This Row],[Item Weight]]&lt;$U$12,"Poco Peso",IF(Tabla134[[#This Row],[Item Weight]]&lt;$U$13,"Peso Medio","Peso Alto"))</f>
        <v>Peso Medio</v>
      </c>
      <c r="M4677" s="7">
        <v>15.85</v>
      </c>
      <c r="N4677" s="11">
        <f>IF(Tabla134[[#This Row],[Item Weight (Nulos)]]="",VLOOKUP(Tabla134[[#This Row],[Item Identifier]],'Tabla para Nulos'!$A$3:$B$1563,2,FALSE),Tabla134[[#This Row],[Item Weight (Nulos)]])</f>
        <v>15.85</v>
      </c>
      <c r="O4677" s="11" t="str">
        <f>IF(Tabla134[[#This Row],[Item Visibility]]&lt;$U$15,"Poca visibilidad",IF(Tabla134[[#This Row],[Item Visibility]]&lt;$U$16,"Visibilidad media","Mayor visibilidad"))</f>
        <v>Visibilidad media</v>
      </c>
      <c r="P4677" s="11" t="str">
        <f>IF(Tabla134[[#This Row],[Rating]]&lt;2,"Muy Malo",IF(Tabla134[[#This Row],[Rating]]&lt;3,"Malo",IF(Tabla134[[#This Row],[Rating]]&lt;4,"Regular",IF(Tabla134[[#This Row],[Rating]]&lt;5,"Bueno","Excelente"))))</f>
        <v>Regular</v>
      </c>
    </row>
    <row r="4678" spans="1:16" x14ac:dyDescent="0.2">
      <c r="A4678" s="7" t="s">
        <v>124</v>
      </c>
      <c r="B4678" s="7" t="s">
        <v>525</v>
      </c>
      <c r="C4678" s="7" t="s">
        <v>17</v>
      </c>
      <c r="D4678" s="8">
        <v>2017</v>
      </c>
      <c r="E4678" s="7" t="s">
        <v>797</v>
      </c>
      <c r="F4678" s="7" t="s">
        <v>796</v>
      </c>
      <c r="G4678" s="7" t="s">
        <v>702</v>
      </c>
      <c r="H4678" s="7" t="s">
        <v>7</v>
      </c>
      <c r="I4678" s="9">
        <v>9.7043739000000004E-2</v>
      </c>
      <c r="J4678" s="10">
        <v>57.493000000000002</v>
      </c>
      <c r="K4678" s="11">
        <v>3.6</v>
      </c>
      <c r="L4678" s="11" t="str">
        <f>IF(Tabla134[[#This Row],[Item Weight]]&lt;$U$12,"Poco Peso",IF(Tabla134[[#This Row],[Item Weight]]&lt;$U$13,"Peso Medio","Peso Alto"))</f>
        <v>Peso Medio</v>
      </c>
      <c r="M4678" s="7">
        <v>13.8</v>
      </c>
      <c r="N4678" s="11">
        <f>IF(Tabla134[[#This Row],[Item Weight (Nulos)]]="",VLOOKUP(Tabla134[[#This Row],[Item Identifier]],'Tabla para Nulos'!$A$3:$B$1563,2,FALSE),Tabla134[[#This Row],[Item Weight (Nulos)]])</f>
        <v>13.8</v>
      </c>
      <c r="O4678" s="11" t="str">
        <f>IF(Tabla134[[#This Row],[Item Visibility]]&lt;$U$15,"Poca visibilidad",IF(Tabla134[[#This Row],[Item Visibility]]&lt;$U$16,"Visibilidad media","Mayor visibilidad"))</f>
        <v>Mayor visibilidad</v>
      </c>
      <c r="P4678" s="11" t="str">
        <f>IF(Tabla134[[#This Row],[Rating]]&lt;2,"Muy Malo",IF(Tabla134[[#This Row],[Rating]]&lt;3,"Malo",IF(Tabla134[[#This Row],[Rating]]&lt;4,"Regular",IF(Tabla134[[#This Row],[Rating]]&lt;5,"Bueno","Excelente"))))</f>
        <v>Regular</v>
      </c>
    </row>
    <row r="4679" spans="1:16" x14ac:dyDescent="0.2">
      <c r="A4679" s="7" t="s">
        <v>124</v>
      </c>
      <c r="B4679" s="7" t="s">
        <v>653</v>
      </c>
      <c r="C4679" s="7" t="s">
        <v>71</v>
      </c>
      <c r="D4679" s="8">
        <v>2017</v>
      </c>
      <c r="E4679" s="7" t="s">
        <v>797</v>
      </c>
      <c r="F4679" s="7" t="s">
        <v>796</v>
      </c>
      <c r="G4679" s="7" t="s">
        <v>702</v>
      </c>
      <c r="H4679" s="7" t="s">
        <v>7</v>
      </c>
      <c r="I4679" s="9">
        <v>1.3634468E-2</v>
      </c>
      <c r="J4679" s="10">
        <v>256.43040000000002</v>
      </c>
      <c r="K4679" s="11">
        <v>3.6</v>
      </c>
      <c r="L4679" s="11" t="str">
        <f>IF(Tabla134[[#This Row],[Item Weight]]&lt;$U$12,"Poco Peso",IF(Tabla134[[#This Row],[Item Weight]]&lt;$U$13,"Peso Medio","Peso Alto"))</f>
        <v>Peso Alto</v>
      </c>
      <c r="M4679" s="7">
        <v>17.5</v>
      </c>
      <c r="N4679" s="11">
        <f>IF(Tabla134[[#This Row],[Item Weight (Nulos)]]="",VLOOKUP(Tabla134[[#This Row],[Item Identifier]],'Tabla para Nulos'!$A$3:$B$1563,2,FALSE),Tabla134[[#This Row],[Item Weight (Nulos)]])</f>
        <v>17.5</v>
      </c>
      <c r="O4679" s="11" t="str">
        <f>IF(Tabla134[[#This Row],[Item Visibility]]&lt;$U$15,"Poca visibilidad",IF(Tabla134[[#This Row],[Item Visibility]]&lt;$U$16,"Visibilidad media","Mayor visibilidad"))</f>
        <v>Poca visibilidad</v>
      </c>
      <c r="P4679" s="11" t="str">
        <f>IF(Tabla134[[#This Row],[Rating]]&lt;2,"Muy Malo",IF(Tabla134[[#This Row],[Rating]]&lt;3,"Malo",IF(Tabla134[[#This Row],[Rating]]&lt;4,"Regular",IF(Tabla134[[#This Row],[Rating]]&lt;5,"Bueno","Excelente"))))</f>
        <v>Regular</v>
      </c>
    </row>
    <row r="4680" spans="1:16" x14ac:dyDescent="0.2">
      <c r="A4680" s="7" t="s">
        <v>124</v>
      </c>
      <c r="B4680" s="7" t="s">
        <v>1511</v>
      </c>
      <c r="C4680" s="7" t="s">
        <v>10</v>
      </c>
      <c r="D4680" s="8">
        <v>2017</v>
      </c>
      <c r="E4680" s="7" t="s">
        <v>797</v>
      </c>
      <c r="F4680" s="7" t="s">
        <v>796</v>
      </c>
      <c r="G4680" s="7" t="s">
        <v>702</v>
      </c>
      <c r="H4680" s="7" t="s">
        <v>7</v>
      </c>
      <c r="I4680" s="9">
        <v>4.3554613999999998E-2</v>
      </c>
      <c r="J4680" s="10">
        <v>148.24180000000001</v>
      </c>
      <c r="K4680" s="11">
        <v>3.6</v>
      </c>
      <c r="L4680" s="11" t="str">
        <f>IF(Tabla134[[#This Row],[Item Weight]]&lt;$U$12,"Poco Peso",IF(Tabla134[[#This Row],[Item Weight]]&lt;$U$13,"Peso Medio","Peso Alto"))</f>
        <v>Poco Peso</v>
      </c>
      <c r="M4680" s="7">
        <v>5.98</v>
      </c>
      <c r="N4680" s="11">
        <f>IF(Tabla134[[#This Row],[Item Weight (Nulos)]]="",VLOOKUP(Tabla134[[#This Row],[Item Identifier]],'Tabla para Nulos'!$A$3:$B$1563,2,FALSE),Tabla134[[#This Row],[Item Weight (Nulos)]])</f>
        <v>5.98</v>
      </c>
      <c r="O4680" s="11" t="str">
        <f>IF(Tabla134[[#This Row],[Item Visibility]]&lt;$U$15,"Poca visibilidad",IF(Tabla134[[#This Row],[Item Visibility]]&lt;$U$16,"Visibilidad media","Mayor visibilidad"))</f>
        <v>Visibilidad media</v>
      </c>
      <c r="P4680" s="11" t="str">
        <f>IF(Tabla134[[#This Row],[Rating]]&lt;2,"Muy Malo",IF(Tabla134[[#This Row],[Rating]]&lt;3,"Malo",IF(Tabla134[[#This Row],[Rating]]&lt;4,"Regular",IF(Tabla134[[#This Row],[Rating]]&lt;5,"Bueno","Excelente"))))</f>
        <v>Regular</v>
      </c>
    </row>
    <row r="4681" spans="1:16" x14ac:dyDescent="0.2">
      <c r="A4681" s="7" t="s">
        <v>124</v>
      </c>
      <c r="B4681" s="7" t="s">
        <v>468</v>
      </c>
      <c r="C4681" s="7" t="s">
        <v>10</v>
      </c>
      <c r="D4681" s="8">
        <v>2017</v>
      </c>
      <c r="E4681" s="7" t="s">
        <v>797</v>
      </c>
      <c r="F4681" s="7" t="s">
        <v>796</v>
      </c>
      <c r="G4681" s="7" t="s">
        <v>702</v>
      </c>
      <c r="H4681" s="7" t="s">
        <v>7</v>
      </c>
      <c r="I4681" s="9">
        <v>0.16145897300000001</v>
      </c>
      <c r="J4681" s="10">
        <v>37.819000000000003</v>
      </c>
      <c r="K4681" s="11">
        <v>3.6</v>
      </c>
      <c r="L4681" s="11" t="str">
        <f>IF(Tabla134[[#This Row],[Item Weight]]&lt;$U$12,"Poco Peso",IF(Tabla134[[#This Row],[Item Weight]]&lt;$U$13,"Peso Medio","Peso Alto"))</f>
        <v>Peso Alto</v>
      </c>
      <c r="M4681" s="7">
        <v>18.2</v>
      </c>
      <c r="N4681" s="11">
        <f>IF(Tabla134[[#This Row],[Item Weight (Nulos)]]="",VLOOKUP(Tabla134[[#This Row],[Item Identifier]],'Tabla para Nulos'!$A$3:$B$1563,2,FALSE),Tabla134[[#This Row],[Item Weight (Nulos)]])</f>
        <v>18.2</v>
      </c>
      <c r="O4681" s="11" t="str">
        <f>IF(Tabla134[[#This Row],[Item Visibility]]&lt;$U$15,"Poca visibilidad",IF(Tabla134[[#This Row],[Item Visibility]]&lt;$U$16,"Visibilidad media","Mayor visibilidad"))</f>
        <v>Mayor visibilidad</v>
      </c>
      <c r="P4681" s="11" t="str">
        <f>IF(Tabla134[[#This Row],[Rating]]&lt;2,"Muy Malo",IF(Tabla134[[#This Row],[Rating]]&lt;3,"Malo",IF(Tabla134[[#This Row],[Rating]]&lt;4,"Regular",IF(Tabla134[[#This Row],[Rating]]&lt;5,"Bueno","Excelente"))))</f>
        <v>Regular</v>
      </c>
    </row>
    <row r="4682" spans="1:16" x14ac:dyDescent="0.2">
      <c r="A4682" s="7" t="s">
        <v>124</v>
      </c>
      <c r="B4682" s="7" t="s">
        <v>620</v>
      </c>
      <c r="C4682" s="7" t="s">
        <v>171</v>
      </c>
      <c r="D4682" s="8">
        <v>2017</v>
      </c>
      <c r="E4682" s="7" t="s">
        <v>797</v>
      </c>
      <c r="F4682" s="7" t="s">
        <v>796</v>
      </c>
      <c r="G4682" s="7" t="s">
        <v>702</v>
      </c>
      <c r="H4682" s="7" t="s">
        <v>7</v>
      </c>
      <c r="I4682" s="9">
        <v>2.7573983E-2</v>
      </c>
      <c r="J4682" s="10">
        <v>176.6344</v>
      </c>
      <c r="K4682" s="11">
        <v>3.6</v>
      </c>
      <c r="L4682" s="11" t="str">
        <f>IF(Tabla134[[#This Row],[Item Weight]]&lt;$U$12,"Poco Peso",IF(Tabla134[[#This Row],[Item Weight]]&lt;$U$13,"Peso Medio","Peso Alto"))</f>
        <v>Peso Medio</v>
      </c>
      <c r="M4682" s="7">
        <v>16.600000000000001</v>
      </c>
      <c r="N4682" s="11">
        <f>IF(Tabla134[[#This Row],[Item Weight (Nulos)]]="",VLOOKUP(Tabla134[[#This Row],[Item Identifier]],'Tabla para Nulos'!$A$3:$B$1563,2,FALSE),Tabla134[[#This Row],[Item Weight (Nulos)]])</f>
        <v>16.600000000000001</v>
      </c>
      <c r="O4682" s="11" t="str">
        <f>IF(Tabla134[[#This Row],[Item Visibility]]&lt;$U$15,"Poca visibilidad",IF(Tabla134[[#This Row],[Item Visibility]]&lt;$U$16,"Visibilidad media","Mayor visibilidad"))</f>
        <v>Visibilidad media</v>
      </c>
      <c r="P4682" s="11" t="str">
        <f>IF(Tabla134[[#This Row],[Rating]]&lt;2,"Muy Malo",IF(Tabla134[[#This Row],[Rating]]&lt;3,"Malo",IF(Tabla134[[#This Row],[Rating]]&lt;4,"Regular",IF(Tabla134[[#This Row],[Rating]]&lt;5,"Bueno","Excelente"))))</f>
        <v>Regular</v>
      </c>
    </row>
    <row r="4683" spans="1:16" x14ac:dyDescent="0.2">
      <c r="A4683" s="7" t="s">
        <v>124</v>
      </c>
      <c r="B4683" s="7" t="s">
        <v>146</v>
      </c>
      <c r="C4683" s="7" t="s">
        <v>14</v>
      </c>
      <c r="D4683" s="8">
        <v>2017</v>
      </c>
      <c r="E4683" s="7" t="s">
        <v>797</v>
      </c>
      <c r="F4683" s="7" t="s">
        <v>796</v>
      </c>
      <c r="G4683" s="7" t="s">
        <v>702</v>
      </c>
      <c r="H4683" s="7" t="s">
        <v>7</v>
      </c>
      <c r="I4683" s="9">
        <v>3.3172957000000003E-2</v>
      </c>
      <c r="J4683" s="10">
        <v>172.04220000000001</v>
      </c>
      <c r="K4683" s="11">
        <v>3.6</v>
      </c>
      <c r="L4683" s="11" t="str">
        <f>IF(Tabla134[[#This Row],[Item Weight]]&lt;$U$12,"Poco Peso",IF(Tabla134[[#This Row],[Item Weight]]&lt;$U$13,"Peso Medio","Peso Alto"))</f>
        <v>Peso Medio</v>
      </c>
      <c r="M4683" s="7">
        <v>12.85</v>
      </c>
      <c r="N4683" s="11">
        <f>IF(Tabla134[[#This Row],[Item Weight (Nulos)]]="",VLOOKUP(Tabla134[[#This Row],[Item Identifier]],'Tabla para Nulos'!$A$3:$B$1563,2,FALSE),Tabla134[[#This Row],[Item Weight (Nulos)]])</f>
        <v>12.85</v>
      </c>
      <c r="O4683" s="11" t="str">
        <f>IF(Tabla134[[#This Row],[Item Visibility]]&lt;$U$15,"Poca visibilidad",IF(Tabla134[[#This Row],[Item Visibility]]&lt;$U$16,"Visibilidad media","Mayor visibilidad"))</f>
        <v>Visibilidad media</v>
      </c>
      <c r="P4683" s="11" t="str">
        <f>IF(Tabla134[[#This Row],[Rating]]&lt;2,"Muy Malo",IF(Tabla134[[#This Row],[Rating]]&lt;3,"Malo",IF(Tabla134[[#This Row],[Rating]]&lt;4,"Regular",IF(Tabla134[[#This Row],[Rating]]&lt;5,"Bueno","Excelente"))))</f>
        <v>Regular</v>
      </c>
    </row>
    <row r="4684" spans="1:16" x14ac:dyDescent="0.2">
      <c r="A4684" s="7" t="s">
        <v>124</v>
      </c>
      <c r="B4684" s="7" t="s">
        <v>152</v>
      </c>
      <c r="C4684" s="7" t="s">
        <v>14</v>
      </c>
      <c r="D4684" s="8">
        <v>2017</v>
      </c>
      <c r="E4684" s="7" t="s">
        <v>797</v>
      </c>
      <c r="F4684" s="7" t="s">
        <v>796</v>
      </c>
      <c r="G4684" s="7" t="s">
        <v>702</v>
      </c>
      <c r="H4684" s="7" t="s">
        <v>7</v>
      </c>
      <c r="I4684" s="9">
        <v>3.6383292999999997E-2</v>
      </c>
      <c r="J4684" s="10">
        <v>91.0488</v>
      </c>
      <c r="K4684" s="11">
        <v>3.6</v>
      </c>
      <c r="L4684" s="11" t="str">
        <f>IF(Tabla134[[#This Row],[Item Weight]]&lt;$U$12,"Poco Peso",IF(Tabla134[[#This Row],[Item Weight]]&lt;$U$13,"Peso Medio","Peso Alto"))</f>
        <v>Peso Alto</v>
      </c>
      <c r="M4684" s="7">
        <v>16.850000000000001</v>
      </c>
      <c r="N4684" s="11">
        <f>IF(Tabla134[[#This Row],[Item Weight (Nulos)]]="",VLOOKUP(Tabla134[[#This Row],[Item Identifier]],'Tabla para Nulos'!$A$3:$B$1563,2,FALSE),Tabla134[[#This Row],[Item Weight (Nulos)]])</f>
        <v>16.850000000000001</v>
      </c>
      <c r="O4684" s="11" t="str">
        <f>IF(Tabla134[[#This Row],[Item Visibility]]&lt;$U$15,"Poca visibilidad",IF(Tabla134[[#This Row],[Item Visibility]]&lt;$U$16,"Visibilidad media","Mayor visibilidad"))</f>
        <v>Visibilidad media</v>
      </c>
      <c r="P4684" s="11" t="str">
        <f>IF(Tabla134[[#This Row],[Rating]]&lt;2,"Muy Malo",IF(Tabla134[[#This Row],[Rating]]&lt;3,"Malo",IF(Tabla134[[#This Row],[Rating]]&lt;4,"Regular",IF(Tabla134[[#This Row],[Rating]]&lt;5,"Bueno","Excelente"))))</f>
        <v>Regular</v>
      </c>
    </row>
    <row r="4685" spans="1:16" x14ac:dyDescent="0.2">
      <c r="A4685" s="7" t="s">
        <v>124</v>
      </c>
      <c r="B4685" s="7" t="s">
        <v>1413</v>
      </c>
      <c r="C4685" s="7" t="s">
        <v>19</v>
      </c>
      <c r="D4685" s="8">
        <v>2017</v>
      </c>
      <c r="E4685" s="7" t="s">
        <v>797</v>
      </c>
      <c r="F4685" s="7" t="s">
        <v>796</v>
      </c>
      <c r="G4685" s="7" t="s">
        <v>702</v>
      </c>
      <c r="H4685" s="7" t="s">
        <v>7</v>
      </c>
      <c r="I4685" s="9">
        <v>3.7179120000000003E-2</v>
      </c>
      <c r="J4685" s="10">
        <v>162.55260000000001</v>
      </c>
      <c r="K4685" s="11">
        <v>3.6</v>
      </c>
      <c r="L4685" s="11" t="str">
        <f>IF(Tabla134[[#This Row],[Item Weight]]&lt;$U$12,"Poco Peso",IF(Tabla134[[#This Row],[Item Weight]]&lt;$U$13,"Peso Medio","Peso Alto"))</f>
        <v>Peso Alto</v>
      </c>
      <c r="M4685" s="7">
        <v>17.25</v>
      </c>
      <c r="N4685" s="11">
        <f>IF(Tabla134[[#This Row],[Item Weight (Nulos)]]="",VLOOKUP(Tabla134[[#This Row],[Item Identifier]],'Tabla para Nulos'!$A$3:$B$1563,2,FALSE),Tabla134[[#This Row],[Item Weight (Nulos)]])</f>
        <v>17.25</v>
      </c>
      <c r="O4685" s="11" t="str">
        <f>IF(Tabla134[[#This Row],[Item Visibility]]&lt;$U$15,"Poca visibilidad",IF(Tabla134[[#This Row],[Item Visibility]]&lt;$U$16,"Visibilidad media","Mayor visibilidad"))</f>
        <v>Visibilidad media</v>
      </c>
      <c r="P4685" s="11" t="str">
        <f>IF(Tabla134[[#This Row],[Rating]]&lt;2,"Muy Malo",IF(Tabla134[[#This Row],[Rating]]&lt;3,"Malo",IF(Tabla134[[#This Row],[Rating]]&lt;4,"Regular",IF(Tabla134[[#This Row],[Rating]]&lt;5,"Bueno","Excelente"))))</f>
        <v>Regular</v>
      </c>
    </row>
    <row r="4686" spans="1:16" x14ac:dyDescent="0.2">
      <c r="A4686" s="7" t="s">
        <v>6</v>
      </c>
      <c r="B4686" s="7" t="s">
        <v>1510</v>
      </c>
      <c r="C4686" s="7" t="s">
        <v>71</v>
      </c>
      <c r="D4686" s="8">
        <v>2017</v>
      </c>
      <c r="E4686" s="7" t="s">
        <v>797</v>
      </c>
      <c r="F4686" s="7" t="s">
        <v>796</v>
      </c>
      <c r="G4686" s="7" t="s">
        <v>702</v>
      </c>
      <c r="H4686" s="7" t="s">
        <v>7</v>
      </c>
      <c r="I4686" s="9">
        <v>4.7111699999999999E-2</v>
      </c>
      <c r="J4686" s="10">
        <v>52.066600000000001</v>
      </c>
      <c r="K4686" s="11">
        <v>3.6</v>
      </c>
      <c r="L4686" s="11" t="str">
        <f>IF(Tabla134[[#This Row],[Item Weight]]&lt;$U$12,"Poco Peso",IF(Tabla134[[#This Row],[Item Weight]]&lt;$U$13,"Peso Medio","Peso Alto"))</f>
        <v>Peso Medio</v>
      </c>
      <c r="M4686" s="7">
        <v>9.1950000000000003</v>
      </c>
      <c r="N4686" s="11">
        <f>IF(Tabla134[[#This Row],[Item Weight (Nulos)]]="",VLOOKUP(Tabla134[[#This Row],[Item Identifier]],'Tabla para Nulos'!$A$3:$B$1563,2,FALSE),Tabla134[[#This Row],[Item Weight (Nulos)]])</f>
        <v>9.1950000000000003</v>
      </c>
      <c r="O4686" s="11" t="str">
        <f>IF(Tabla134[[#This Row],[Item Visibility]]&lt;$U$15,"Poca visibilidad",IF(Tabla134[[#This Row],[Item Visibility]]&lt;$U$16,"Visibilidad media","Mayor visibilidad"))</f>
        <v>Visibilidad media</v>
      </c>
      <c r="P4686" s="11" t="str">
        <f>IF(Tabla134[[#This Row],[Rating]]&lt;2,"Muy Malo",IF(Tabla134[[#This Row],[Rating]]&lt;3,"Malo",IF(Tabla134[[#This Row],[Rating]]&lt;4,"Regular",IF(Tabla134[[#This Row],[Rating]]&lt;5,"Bueno","Excelente"))))</f>
        <v>Regular</v>
      </c>
    </row>
    <row r="4687" spans="1:16" x14ac:dyDescent="0.2">
      <c r="A4687" s="7" t="s">
        <v>6</v>
      </c>
      <c r="B4687" s="7" t="s">
        <v>82</v>
      </c>
      <c r="C4687" s="7" t="s">
        <v>71</v>
      </c>
      <c r="D4687" s="8">
        <v>2017</v>
      </c>
      <c r="E4687" s="7" t="s">
        <v>797</v>
      </c>
      <c r="F4687" s="7" t="s">
        <v>796</v>
      </c>
      <c r="G4687" s="7" t="s">
        <v>702</v>
      </c>
      <c r="H4687" s="7" t="s">
        <v>7</v>
      </c>
      <c r="I4687" s="9">
        <v>6.6717377999999994E-2</v>
      </c>
      <c r="J4687" s="10">
        <v>260.89620000000002</v>
      </c>
      <c r="K4687" s="11">
        <v>3.6</v>
      </c>
      <c r="L4687" s="11" t="str">
        <f>IF(Tabla134[[#This Row],[Item Weight]]&lt;$U$12,"Poco Peso",IF(Tabla134[[#This Row],[Item Weight]]&lt;$U$13,"Peso Medio","Peso Alto"))</f>
        <v>Peso Medio</v>
      </c>
      <c r="M4687" s="7">
        <v>11.3</v>
      </c>
      <c r="N4687" s="11">
        <f>IF(Tabla134[[#This Row],[Item Weight (Nulos)]]="",VLOOKUP(Tabla134[[#This Row],[Item Identifier]],'Tabla para Nulos'!$A$3:$B$1563,2,FALSE),Tabla134[[#This Row],[Item Weight (Nulos)]])</f>
        <v>11.3</v>
      </c>
      <c r="O4687" s="11" t="str">
        <f>IF(Tabla134[[#This Row],[Item Visibility]]&lt;$U$15,"Poca visibilidad",IF(Tabla134[[#This Row],[Item Visibility]]&lt;$U$16,"Visibilidad media","Mayor visibilidad"))</f>
        <v>Visibilidad media</v>
      </c>
      <c r="P4687" s="11" t="str">
        <f>IF(Tabla134[[#This Row],[Rating]]&lt;2,"Muy Malo",IF(Tabla134[[#This Row],[Rating]]&lt;3,"Malo",IF(Tabla134[[#This Row],[Rating]]&lt;4,"Regular",IF(Tabla134[[#This Row],[Rating]]&lt;5,"Bueno","Excelente"))))</f>
        <v>Regular</v>
      </c>
    </row>
    <row r="4688" spans="1:16" x14ac:dyDescent="0.2">
      <c r="A4688" s="7" t="s">
        <v>124</v>
      </c>
      <c r="B4688" s="7" t="s">
        <v>674</v>
      </c>
      <c r="C4688" s="7" t="s">
        <v>25</v>
      </c>
      <c r="D4688" s="8">
        <v>2011</v>
      </c>
      <c r="E4688" s="7" t="s">
        <v>703</v>
      </c>
      <c r="F4688" s="7" t="s">
        <v>2</v>
      </c>
      <c r="G4688" s="7" t="s">
        <v>1</v>
      </c>
      <c r="H4688" s="7" t="s">
        <v>1621</v>
      </c>
      <c r="I4688" s="9">
        <v>0.14897741</v>
      </c>
      <c r="J4688" s="10">
        <v>143.07859999999999</v>
      </c>
      <c r="K4688" s="11">
        <v>3.6</v>
      </c>
      <c r="L4688" s="11" t="str">
        <f>IF(Tabla134[[#This Row],[Item Weight]]&lt;$U$12,"Poco Peso",IF(Tabla134[[#This Row],[Item Weight]]&lt;$U$13,"Peso Medio","Peso Alto"))</f>
        <v>Peso Medio</v>
      </c>
      <c r="M4688" s="7">
        <v>9.3000000000000007</v>
      </c>
      <c r="N4688" s="11">
        <f>IF(Tabla134[[#This Row],[Item Weight (Nulos)]]="",VLOOKUP(Tabla134[[#This Row],[Item Identifier]],'Tabla para Nulos'!$A$3:$B$1563,2,FALSE),Tabla134[[#This Row],[Item Weight (Nulos)]])</f>
        <v>9.3000000000000007</v>
      </c>
      <c r="O4688" s="11" t="str">
        <f>IF(Tabla134[[#This Row],[Item Visibility]]&lt;$U$15,"Poca visibilidad",IF(Tabla134[[#This Row],[Item Visibility]]&lt;$U$16,"Visibilidad media","Mayor visibilidad"))</f>
        <v>Mayor visibilidad</v>
      </c>
      <c r="P4688" s="11" t="str">
        <f>IF(Tabla134[[#This Row],[Rating]]&lt;2,"Muy Malo",IF(Tabla134[[#This Row],[Rating]]&lt;3,"Malo",IF(Tabla134[[#This Row],[Rating]]&lt;4,"Regular",IF(Tabla134[[#This Row],[Rating]]&lt;5,"Bueno","Excelente"))))</f>
        <v>Regular</v>
      </c>
    </row>
    <row r="4689" spans="1:16" x14ac:dyDescent="0.2">
      <c r="A4689" s="7" t="s">
        <v>124</v>
      </c>
      <c r="B4689" s="7" t="s">
        <v>696</v>
      </c>
      <c r="C4689" s="7" t="s">
        <v>10</v>
      </c>
      <c r="D4689" s="8">
        <v>2011</v>
      </c>
      <c r="E4689" s="7" t="s">
        <v>703</v>
      </c>
      <c r="F4689" s="7" t="s">
        <v>2</v>
      </c>
      <c r="G4689" s="7" t="s">
        <v>1</v>
      </c>
      <c r="H4689" s="7" t="s">
        <v>1621</v>
      </c>
      <c r="I4689" s="9">
        <v>9.2272132000000007E-2</v>
      </c>
      <c r="J4689" s="10">
        <v>128.79939999999999</v>
      </c>
      <c r="K4689" s="11">
        <v>3.6</v>
      </c>
      <c r="L4689" s="11" t="str">
        <f>IF(Tabla134[[#This Row],[Item Weight]]&lt;$U$12,"Poco Peso",IF(Tabla134[[#This Row],[Item Weight]]&lt;$U$13,"Peso Medio","Peso Alto"))</f>
        <v>Poco Peso</v>
      </c>
      <c r="M4689" s="7">
        <v>7.52</v>
      </c>
      <c r="N4689" s="11">
        <f>IF(Tabla134[[#This Row],[Item Weight (Nulos)]]="",VLOOKUP(Tabla134[[#This Row],[Item Identifier]],'Tabla para Nulos'!$A$3:$B$1563,2,FALSE),Tabla134[[#This Row],[Item Weight (Nulos)]])</f>
        <v>7.52</v>
      </c>
      <c r="O4689" s="11" t="str">
        <f>IF(Tabla134[[#This Row],[Item Visibility]]&lt;$U$15,"Poca visibilidad",IF(Tabla134[[#This Row],[Item Visibility]]&lt;$U$16,"Visibilidad media","Mayor visibilidad"))</f>
        <v>Visibilidad media</v>
      </c>
      <c r="P4689" s="11" t="str">
        <f>IF(Tabla134[[#This Row],[Rating]]&lt;2,"Muy Malo",IF(Tabla134[[#This Row],[Rating]]&lt;3,"Malo",IF(Tabla134[[#This Row],[Rating]]&lt;4,"Regular",IF(Tabla134[[#This Row],[Rating]]&lt;5,"Bueno","Excelente"))))</f>
        <v>Regular</v>
      </c>
    </row>
    <row r="4690" spans="1:16" x14ac:dyDescent="0.2">
      <c r="A4690" s="7" t="s">
        <v>124</v>
      </c>
      <c r="B4690" s="7" t="s">
        <v>302</v>
      </c>
      <c r="C4690" s="7" t="s">
        <v>171</v>
      </c>
      <c r="D4690" s="8">
        <v>2011</v>
      </c>
      <c r="E4690" s="7" t="s">
        <v>703</v>
      </c>
      <c r="F4690" s="7" t="s">
        <v>2</v>
      </c>
      <c r="G4690" s="7" t="s">
        <v>1</v>
      </c>
      <c r="H4690" s="7" t="s">
        <v>1621</v>
      </c>
      <c r="I4690" s="9">
        <v>0.13497562799999999</v>
      </c>
      <c r="J4690" s="10">
        <v>170.57900000000001</v>
      </c>
      <c r="K4690" s="11">
        <v>3.6</v>
      </c>
      <c r="L4690" s="11" t="str">
        <f>IF(Tabla134[[#This Row],[Item Weight]]&lt;$U$12,"Poco Peso",IF(Tabla134[[#This Row],[Item Weight]]&lt;$U$13,"Peso Medio","Peso Alto"))</f>
        <v>Poco Peso</v>
      </c>
      <c r="M4690" s="7">
        <v>5.82</v>
      </c>
      <c r="N4690" s="11">
        <f>IF(Tabla134[[#This Row],[Item Weight (Nulos)]]="",VLOOKUP(Tabla134[[#This Row],[Item Identifier]],'Tabla para Nulos'!$A$3:$B$1563,2,FALSE),Tabla134[[#This Row],[Item Weight (Nulos)]])</f>
        <v>5.82</v>
      </c>
      <c r="O4690" s="11" t="str">
        <f>IF(Tabla134[[#This Row],[Item Visibility]]&lt;$U$15,"Poca visibilidad",IF(Tabla134[[#This Row],[Item Visibility]]&lt;$U$16,"Visibilidad media","Mayor visibilidad"))</f>
        <v>Mayor visibilidad</v>
      </c>
      <c r="P4690" s="11" t="str">
        <f>IF(Tabla134[[#This Row],[Rating]]&lt;2,"Muy Malo",IF(Tabla134[[#This Row],[Rating]]&lt;3,"Malo",IF(Tabla134[[#This Row],[Rating]]&lt;4,"Regular",IF(Tabla134[[#This Row],[Rating]]&lt;5,"Bueno","Excelente"))))</f>
        <v>Regular</v>
      </c>
    </row>
    <row r="4691" spans="1:16" x14ac:dyDescent="0.2">
      <c r="A4691" s="7" t="s">
        <v>124</v>
      </c>
      <c r="B4691" s="7" t="s">
        <v>192</v>
      </c>
      <c r="C4691" s="7" t="s">
        <v>171</v>
      </c>
      <c r="D4691" s="8">
        <v>2011</v>
      </c>
      <c r="E4691" s="7" t="s">
        <v>703</v>
      </c>
      <c r="F4691" s="7" t="s">
        <v>2</v>
      </c>
      <c r="G4691" s="7" t="s">
        <v>1</v>
      </c>
      <c r="H4691" s="7" t="s">
        <v>1621</v>
      </c>
      <c r="I4691" s="9">
        <v>0.14893862399999999</v>
      </c>
      <c r="J4691" s="10">
        <v>191.9504</v>
      </c>
      <c r="K4691" s="11">
        <v>3.6</v>
      </c>
      <c r="L4691" s="11" t="str">
        <f>IF(Tabla134[[#This Row],[Item Weight]]&lt;$U$12,"Poco Peso",IF(Tabla134[[#This Row],[Item Weight]]&lt;$U$13,"Peso Medio","Peso Alto"))</f>
        <v>Peso Alto</v>
      </c>
      <c r="M4691" s="7">
        <v>18.350000000000001</v>
      </c>
      <c r="N4691" s="11">
        <f>IF(Tabla134[[#This Row],[Item Weight (Nulos)]]="",VLOOKUP(Tabla134[[#This Row],[Item Identifier]],'Tabla para Nulos'!$A$3:$B$1563,2,FALSE),Tabla134[[#This Row],[Item Weight (Nulos)]])</f>
        <v>18.350000000000001</v>
      </c>
      <c r="O4691" s="11" t="str">
        <f>IF(Tabla134[[#This Row],[Item Visibility]]&lt;$U$15,"Poca visibilidad",IF(Tabla134[[#This Row],[Item Visibility]]&lt;$U$16,"Visibilidad media","Mayor visibilidad"))</f>
        <v>Mayor visibilidad</v>
      </c>
      <c r="P4691" s="11" t="str">
        <f>IF(Tabla134[[#This Row],[Rating]]&lt;2,"Muy Malo",IF(Tabla134[[#This Row],[Rating]]&lt;3,"Malo",IF(Tabla134[[#This Row],[Rating]]&lt;4,"Regular",IF(Tabla134[[#This Row],[Rating]]&lt;5,"Bueno","Excelente"))))</f>
        <v>Regular</v>
      </c>
    </row>
    <row r="4692" spans="1:16" x14ac:dyDescent="0.2">
      <c r="A4692" s="7" t="s">
        <v>124</v>
      </c>
      <c r="B4692" s="7" t="s">
        <v>593</v>
      </c>
      <c r="C4692" s="7" t="s">
        <v>19</v>
      </c>
      <c r="D4692" s="8">
        <v>2011</v>
      </c>
      <c r="E4692" s="7" t="s">
        <v>703</v>
      </c>
      <c r="F4692" s="7" t="s">
        <v>2</v>
      </c>
      <c r="G4692" s="7" t="s">
        <v>528</v>
      </c>
      <c r="H4692" s="7" t="s">
        <v>1621</v>
      </c>
      <c r="I4692" s="9">
        <v>6.8535039000000006E-2</v>
      </c>
      <c r="J4692" s="10">
        <v>143.0154</v>
      </c>
      <c r="K4692" s="11">
        <v>3.6</v>
      </c>
      <c r="L4692" s="11" t="str">
        <f>IF(Tabla134[[#This Row],[Item Weight]]&lt;$U$12,"Poco Peso",IF(Tabla134[[#This Row],[Item Weight]]&lt;$U$13,"Peso Medio","Peso Alto"))</f>
        <v>Peso Medio</v>
      </c>
      <c r="M4692" s="7">
        <v>11.6</v>
      </c>
      <c r="N4692" s="11">
        <f>IF(Tabla134[[#This Row],[Item Weight (Nulos)]]="",VLOOKUP(Tabla134[[#This Row],[Item Identifier]],'Tabla para Nulos'!$A$3:$B$1563,2,FALSE),Tabla134[[#This Row],[Item Weight (Nulos)]])</f>
        <v>11.6</v>
      </c>
      <c r="O4692" s="11" t="str">
        <f>IF(Tabla134[[#This Row],[Item Visibility]]&lt;$U$15,"Poca visibilidad",IF(Tabla134[[#This Row],[Item Visibility]]&lt;$U$16,"Visibilidad media","Mayor visibilidad"))</f>
        <v>Visibilidad media</v>
      </c>
      <c r="P4692" s="11" t="str">
        <f>IF(Tabla134[[#This Row],[Rating]]&lt;2,"Muy Malo",IF(Tabla134[[#This Row],[Rating]]&lt;3,"Malo",IF(Tabla134[[#This Row],[Rating]]&lt;4,"Regular",IF(Tabla134[[#This Row],[Rating]]&lt;5,"Bueno","Excelente"))))</f>
        <v>Regular</v>
      </c>
    </row>
    <row r="4693" spans="1:16" x14ac:dyDescent="0.2">
      <c r="A4693" s="7" t="s">
        <v>6</v>
      </c>
      <c r="B4693" s="7" t="s">
        <v>1124</v>
      </c>
      <c r="C4693" s="7" t="s">
        <v>47</v>
      </c>
      <c r="D4693" s="8">
        <v>2011</v>
      </c>
      <c r="E4693" s="7" t="s">
        <v>703</v>
      </c>
      <c r="F4693" s="7" t="s">
        <v>2</v>
      </c>
      <c r="G4693" s="7" t="s">
        <v>528</v>
      </c>
      <c r="H4693" s="7" t="s">
        <v>1621</v>
      </c>
      <c r="I4693" s="9">
        <v>2.5257508000000001E-2</v>
      </c>
      <c r="J4693" s="10">
        <v>248.54079999999999</v>
      </c>
      <c r="K4693" s="11">
        <v>3.6</v>
      </c>
      <c r="L4693" s="11" t="str">
        <f>IF(Tabla134[[#This Row],[Item Weight]]&lt;$U$12,"Poco Peso",IF(Tabla134[[#This Row],[Item Weight]]&lt;$U$13,"Peso Medio","Peso Alto"))</f>
        <v>Peso Medio</v>
      </c>
      <c r="M4693" s="7">
        <v>9.8000000000000007</v>
      </c>
      <c r="N4693" s="11">
        <f>IF(Tabla134[[#This Row],[Item Weight (Nulos)]]="",VLOOKUP(Tabla134[[#This Row],[Item Identifier]],'Tabla para Nulos'!$A$3:$B$1563,2,FALSE),Tabla134[[#This Row],[Item Weight (Nulos)]])</f>
        <v>9.8000000000000007</v>
      </c>
      <c r="O4693" s="11" t="str">
        <f>IF(Tabla134[[#This Row],[Item Visibility]]&lt;$U$15,"Poca visibilidad",IF(Tabla134[[#This Row],[Item Visibility]]&lt;$U$16,"Visibilidad media","Mayor visibilidad"))</f>
        <v>Poca visibilidad</v>
      </c>
      <c r="P4693" s="11" t="str">
        <f>IF(Tabla134[[#This Row],[Rating]]&lt;2,"Muy Malo",IF(Tabla134[[#This Row],[Rating]]&lt;3,"Malo",IF(Tabla134[[#This Row],[Rating]]&lt;4,"Regular",IF(Tabla134[[#This Row],[Rating]]&lt;5,"Bueno","Excelente"))))</f>
        <v>Regular</v>
      </c>
    </row>
    <row r="4694" spans="1:16" x14ac:dyDescent="0.2">
      <c r="A4694" s="7" t="s">
        <v>6</v>
      </c>
      <c r="B4694" s="7" t="s">
        <v>1509</v>
      </c>
      <c r="C4694" s="7" t="s">
        <v>14</v>
      </c>
      <c r="D4694" s="8">
        <v>2011</v>
      </c>
      <c r="E4694" s="7" t="s">
        <v>703</v>
      </c>
      <c r="F4694" s="7" t="s">
        <v>2</v>
      </c>
      <c r="G4694" s="7" t="s">
        <v>702</v>
      </c>
      <c r="H4694" s="7" t="s">
        <v>1621</v>
      </c>
      <c r="I4694" s="9">
        <v>1.6635488E-2</v>
      </c>
      <c r="J4694" s="10">
        <v>157.56299999999999</v>
      </c>
      <c r="K4694" s="11">
        <v>3.6</v>
      </c>
      <c r="L4694" s="11" t="str">
        <f>IF(Tabla134[[#This Row],[Item Weight]]&lt;$U$12,"Poco Peso",IF(Tabla134[[#This Row],[Item Weight]]&lt;$U$13,"Peso Medio","Peso Alto"))</f>
        <v>Peso Medio</v>
      </c>
      <c r="M4694" s="7">
        <v>14.85</v>
      </c>
      <c r="N4694" s="11">
        <f>IF(Tabla134[[#This Row],[Item Weight (Nulos)]]="",VLOOKUP(Tabla134[[#This Row],[Item Identifier]],'Tabla para Nulos'!$A$3:$B$1563,2,FALSE),Tabla134[[#This Row],[Item Weight (Nulos)]])</f>
        <v>14.85</v>
      </c>
      <c r="O4694" s="11" t="str">
        <f>IF(Tabla134[[#This Row],[Item Visibility]]&lt;$U$15,"Poca visibilidad",IF(Tabla134[[#This Row],[Item Visibility]]&lt;$U$16,"Visibilidad media","Mayor visibilidad"))</f>
        <v>Poca visibilidad</v>
      </c>
      <c r="P4694" s="11" t="str">
        <f>IF(Tabla134[[#This Row],[Rating]]&lt;2,"Muy Malo",IF(Tabla134[[#This Row],[Rating]]&lt;3,"Malo",IF(Tabla134[[#This Row],[Rating]]&lt;4,"Regular",IF(Tabla134[[#This Row],[Rating]]&lt;5,"Bueno","Excelente"))))</f>
        <v>Regular</v>
      </c>
    </row>
    <row r="4695" spans="1:16" x14ac:dyDescent="0.2">
      <c r="A4695" s="7" t="s">
        <v>124</v>
      </c>
      <c r="B4695" s="7" t="s">
        <v>1014</v>
      </c>
      <c r="C4695" s="7" t="s">
        <v>4</v>
      </c>
      <c r="D4695" s="8">
        <v>2014</v>
      </c>
      <c r="E4695" s="7" t="s">
        <v>529</v>
      </c>
      <c r="F4695" s="7" t="s">
        <v>2</v>
      </c>
      <c r="G4695" s="7" t="s">
        <v>528</v>
      </c>
      <c r="H4695" s="7" t="s">
        <v>7</v>
      </c>
      <c r="I4695" s="9">
        <v>4.5380403999999999E-2</v>
      </c>
      <c r="J4695" s="10">
        <v>148.4392</v>
      </c>
      <c r="K4695" s="11">
        <v>3.6</v>
      </c>
      <c r="L4695" s="11" t="str">
        <f>IF(Tabla134[[#This Row],[Item Weight]]&lt;$U$12,"Poco Peso",IF(Tabla134[[#This Row],[Item Weight]]&lt;$U$13,"Peso Medio","Peso Alto"))</f>
        <v>Peso Alto</v>
      </c>
      <c r="M4695" s="7">
        <v>20.6</v>
      </c>
      <c r="N4695" s="11">
        <f>IF(Tabla134[[#This Row],[Item Weight (Nulos)]]="",VLOOKUP(Tabla134[[#This Row],[Item Identifier]],'Tabla para Nulos'!$A$3:$B$1563,2,FALSE),Tabla134[[#This Row],[Item Weight (Nulos)]])</f>
        <v>20.6</v>
      </c>
      <c r="O4695" s="11" t="str">
        <f>IF(Tabla134[[#This Row],[Item Visibility]]&lt;$U$15,"Poca visibilidad",IF(Tabla134[[#This Row],[Item Visibility]]&lt;$U$16,"Visibilidad media","Mayor visibilidad"))</f>
        <v>Visibilidad media</v>
      </c>
      <c r="P4695" s="11" t="str">
        <f>IF(Tabla134[[#This Row],[Rating]]&lt;2,"Muy Malo",IF(Tabla134[[#This Row],[Rating]]&lt;3,"Malo",IF(Tabla134[[#This Row],[Rating]]&lt;4,"Regular",IF(Tabla134[[#This Row],[Rating]]&lt;5,"Bueno","Excelente"))))</f>
        <v>Regular</v>
      </c>
    </row>
    <row r="4696" spans="1:16" x14ac:dyDescent="0.2">
      <c r="A4696" s="7" t="s">
        <v>124</v>
      </c>
      <c r="B4696" s="7" t="s">
        <v>1437</v>
      </c>
      <c r="C4696" s="7" t="s">
        <v>25</v>
      </c>
      <c r="D4696" s="8">
        <v>2014</v>
      </c>
      <c r="E4696" s="7" t="s">
        <v>529</v>
      </c>
      <c r="F4696" s="7" t="s">
        <v>2</v>
      </c>
      <c r="G4696" s="7" t="s">
        <v>528</v>
      </c>
      <c r="H4696" s="7" t="s">
        <v>7</v>
      </c>
      <c r="I4696" s="9">
        <v>3.2075379000000001E-2</v>
      </c>
      <c r="J4696" s="10">
        <v>50.900799999999997</v>
      </c>
      <c r="K4696" s="11">
        <v>3.6</v>
      </c>
      <c r="L4696" s="11" t="str">
        <f>IF(Tabla134[[#This Row],[Item Weight]]&lt;$U$12,"Poco Peso",IF(Tabla134[[#This Row],[Item Weight]]&lt;$U$13,"Peso Medio","Peso Alto"))</f>
        <v>Peso Medio</v>
      </c>
      <c r="M4696" s="7">
        <v>10.1</v>
      </c>
      <c r="N4696" s="11">
        <f>IF(Tabla134[[#This Row],[Item Weight (Nulos)]]="",VLOOKUP(Tabla134[[#This Row],[Item Identifier]],'Tabla para Nulos'!$A$3:$B$1563,2,FALSE),Tabla134[[#This Row],[Item Weight (Nulos)]])</f>
        <v>10.1</v>
      </c>
      <c r="O4696" s="11" t="str">
        <f>IF(Tabla134[[#This Row],[Item Visibility]]&lt;$U$15,"Poca visibilidad",IF(Tabla134[[#This Row],[Item Visibility]]&lt;$U$16,"Visibilidad media","Mayor visibilidad"))</f>
        <v>Visibilidad media</v>
      </c>
      <c r="P4696" s="11" t="str">
        <f>IF(Tabla134[[#This Row],[Rating]]&lt;2,"Muy Malo",IF(Tabla134[[#This Row],[Rating]]&lt;3,"Malo",IF(Tabla134[[#This Row],[Rating]]&lt;4,"Regular",IF(Tabla134[[#This Row],[Rating]]&lt;5,"Bueno","Excelente"))))</f>
        <v>Regular</v>
      </c>
    </row>
    <row r="4697" spans="1:16" x14ac:dyDescent="0.2">
      <c r="A4697" s="7" t="s">
        <v>124</v>
      </c>
      <c r="B4697" s="7" t="s">
        <v>494</v>
      </c>
      <c r="C4697" s="7" t="s">
        <v>25</v>
      </c>
      <c r="D4697" s="8">
        <v>2014</v>
      </c>
      <c r="E4697" s="7" t="s">
        <v>529</v>
      </c>
      <c r="F4697" s="7" t="s">
        <v>2</v>
      </c>
      <c r="G4697" s="7" t="s">
        <v>528</v>
      </c>
      <c r="H4697" s="7" t="s">
        <v>7</v>
      </c>
      <c r="I4697" s="9">
        <v>0.14152434799999999</v>
      </c>
      <c r="J4697" s="10">
        <v>168.41319999999999</v>
      </c>
      <c r="K4697" s="11">
        <v>3.6</v>
      </c>
      <c r="L4697" s="11" t="str">
        <f>IF(Tabla134[[#This Row],[Item Weight]]&lt;$U$12,"Poco Peso",IF(Tabla134[[#This Row],[Item Weight]]&lt;$U$13,"Peso Medio","Peso Alto"))</f>
        <v>Peso Alto</v>
      </c>
      <c r="M4697" s="7">
        <v>18.850000000000001</v>
      </c>
      <c r="N4697" s="11">
        <f>IF(Tabla134[[#This Row],[Item Weight (Nulos)]]="",VLOOKUP(Tabla134[[#This Row],[Item Identifier]],'Tabla para Nulos'!$A$3:$B$1563,2,FALSE),Tabla134[[#This Row],[Item Weight (Nulos)]])</f>
        <v>18.850000000000001</v>
      </c>
      <c r="O4697" s="11" t="str">
        <f>IF(Tabla134[[#This Row],[Item Visibility]]&lt;$U$15,"Poca visibilidad",IF(Tabla134[[#This Row],[Item Visibility]]&lt;$U$16,"Visibilidad media","Mayor visibilidad"))</f>
        <v>Mayor visibilidad</v>
      </c>
      <c r="P4697" s="11" t="str">
        <f>IF(Tabla134[[#This Row],[Rating]]&lt;2,"Muy Malo",IF(Tabla134[[#This Row],[Rating]]&lt;3,"Malo",IF(Tabla134[[#This Row],[Rating]]&lt;4,"Regular",IF(Tabla134[[#This Row],[Rating]]&lt;5,"Bueno","Excelente"))))</f>
        <v>Regular</v>
      </c>
    </row>
    <row r="4698" spans="1:16" x14ac:dyDescent="0.2">
      <c r="A4698" s="7" t="s">
        <v>124</v>
      </c>
      <c r="B4698" s="7" t="s">
        <v>795</v>
      </c>
      <c r="C4698" s="7" t="s">
        <v>17</v>
      </c>
      <c r="D4698" s="8">
        <v>2014</v>
      </c>
      <c r="E4698" s="7" t="s">
        <v>529</v>
      </c>
      <c r="F4698" s="7" t="s">
        <v>2</v>
      </c>
      <c r="G4698" s="7" t="s">
        <v>528</v>
      </c>
      <c r="H4698" s="7" t="s">
        <v>7</v>
      </c>
      <c r="I4698" s="9">
        <v>8.7102593000000006E-2</v>
      </c>
      <c r="J4698" s="10">
        <v>96.040999999999997</v>
      </c>
      <c r="K4698" s="11">
        <v>3.6</v>
      </c>
      <c r="L4698" s="11" t="str">
        <f>IF(Tabla134[[#This Row],[Item Weight]]&lt;$U$12,"Poco Peso",IF(Tabla134[[#This Row],[Item Weight]]&lt;$U$13,"Peso Medio","Peso Alto"))</f>
        <v>Peso Medio</v>
      </c>
      <c r="M4698" s="7">
        <v>16.25</v>
      </c>
      <c r="N4698" s="11">
        <f>IF(Tabla134[[#This Row],[Item Weight (Nulos)]]="",VLOOKUP(Tabla134[[#This Row],[Item Identifier]],'Tabla para Nulos'!$A$3:$B$1563,2,FALSE),Tabla134[[#This Row],[Item Weight (Nulos)]])</f>
        <v>16.25</v>
      </c>
      <c r="O4698" s="11" t="str">
        <f>IF(Tabla134[[#This Row],[Item Visibility]]&lt;$U$15,"Poca visibilidad",IF(Tabla134[[#This Row],[Item Visibility]]&lt;$U$16,"Visibilidad media","Mayor visibilidad"))</f>
        <v>Visibilidad media</v>
      </c>
      <c r="P4698" s="11" t="str">
        <f>IF(Tabla134[[#This Row],[Rating]]&lt;2,"Muy Malo",IF(Tabla134[[#This Row],[Rating]]&lt;3,"Malo",IF(Tabla134[[#This Row],[Rating]]&lt;4,"Regular",IF(Tabla134[[#This Row],[Rating]]&lt;5,"Bueno","Excelente"))))</f>
        <v>Regular</v>
      </c>
    </row>
    <row r="4699" spans="1:16" x14ac:dyDescent="0.2">
      <c r="A4699" s="7" t="s">
        <v>124</v>
      </c>
      <c r="B4699" s="7" t="s">
        <v>223</v>
      </c>
      <c r="C4699" s="7" t="s">
        <v>10</v>
      </c>
      <c r="D4699" s="8">
        <v>2014</v>
      </c>
      <c r="E4699" s="7" t="s">
        <v>529</v>
      </c>
      <c r="F4699" s="7" t="s">
        <v>2</v>
      </c>
      <c r="G4699" s="7" t="s">
        <v>528</v>
      </c>
      <c r="H4699" s="7" t="s">
        <v>7</v>
      </c>
      <c r="I4699" s="9">
        <v>4.2524834999999997E-2</v>
      </c>
      <c r="J4699" s="10">
        <v>228.37200000000001</v>
      </c>
      <c r="K4699" s="11">
        <v>3.6</v>
      </c>
      <c r="L4699" s="11" t="str">
        <f>IF(Tabla134[[#This Row],[Item Weight]]&lt;$U$12,"Poco Peso",IF(Tabla134[[#This Row],[Item Weight]]&lt;$U$13,"Peso Medio","Peso Alto"))</f>
        <v>Poco Peso</v>
      </c>
      <c r="M4699" s="7">
        <v>7.3650000000000002</v>
      </c>
      <c r="N4699" s="11">
        <f>IF(Tabla134[[#This Row],[Item Weight (Nulos)]]="",VLOOKUP(Tabla134[[#This Row],[Item Identifier]],'Tabla para Nulos'!$A$3:$B$1563,2,FALSE),Tabla134[[#This Row],[Item Weight (Nulos)]])</f>
        <v>7.3650000000000002</v>
      </c>
      <c r="O4699" s="11" t="str">
        <f>IF(Tabla134[[#This Row],[Item Visibility]]&lt;$U$15,"Poca visibilidad",IF(Tabla134[[#This Row],[Item Visibility]]&lt;$U$16,"Visibilidad media","Mayor visibilidad"))</f>
        <v>Visibilidad media</v>
      </c>
      <c r="P4699" s="11" t="str">
        <f>IF(Tabla134[[#This Row],[Rating]]&lt;2,"Muy Malo",IF(Tabla134[[#This Row],[Rating]]&lt;3,"Malo",IF(Tabla134[[#This Row],[Rating]]&lt;4,"Regular",IF(Tabla134[[#This Row],[Rating]]&lt;5,"Bueno","Excelente"))))</f>
        <v>Regular</v>
      </c>
    </row>
    <row r="4700" spans="1:16" x14ac:dyDescent="0.2">
      <c r="A4700" s="7" t="s">
        <v>124</v>
      </c>
      <c r="B4700" s="7" t="s">
        <v>1424</v>
      </c>
      <c r="C4700" s="7" t="s">
        <v>10</v>
      </c>
      <c r="D4700" s="8">
        <v>2014</v>
      </c>
      <c r="E4700" s="7" t="s">
        <v>529</v>
      </c>
      <c r="F4700" s="7" t="s">
        <v>2</v>
      </c>
      <c r="G4700" s="7" t="s">
        <v>528</v>
      </c>
      <c r="H4700" s="7" t="s">
        <v>7</v>
      </c>
      <c r="I4700" s="9">
        <v>8.7574920000000004E-3</v>
      </c>
      <c r="J4700" s="10">
        <v>120.84139999999999</v>
      </c>
      <c r="K4700" s="11">
        <v>3.6</v>
      </c>
      <c r="L4700" s="11" t="str">
        <f>IF(Tabla134[[#This Row],[Item Weight]]&lt;$U$12,"Poco Peso",IF(Tabla134[[#This Row],[Item Weight]]&lt;$U$13,"Peso Medio","Peso Alto"))</f>
        <v>Peso Medio</v>
      </c>
      <c r="M4700" s="7">
        <v>9.2100000000000009</v>
      </c>
      <c r="N4700" s="11">
        <f>IF(Tabla134[[#This Row],[Item Weight (Nulos)]]="",VLOOKUP(Tabla134[[#This Row],[Item Identifier]],'Tabla para Nulos'!$A$3:$B$1563,2,FALSE),Tabla134[[#This Row],[Item Weight (Nulos)]])</f>
        <v>9.2100000000000009</v>
      </c>
      <c r="O4700" s="11" t="str">
        <f>IF(Tabla134[[#This Row],[Item Visibility]]&lt;$U$15,"Poca visibilidad",IF(Tabla134[[#This Row],[Item Visibility]]&lt;$U$16,"Visibilidad media","Mayor visibilidad"))</f>
        <v>Poca visibilidad</v>
      </c>
      <c r="P4700" s="11" t="str">
        <f>IF(Tabla134[[#This Row],[Rating]]&lt;2,"Muy Malo",IF(Tabla134[[#This Row],[Rating]]&lt;3,"Malo",IF(Tabla134[[#This Row],[Rating]]&lt;4,"Regular",IF(Tabla134[[#This Row],[Rating]]&lt;5,"Bueno","Excelente"))))</f>
        <v>Regular</v>
      </c>
    </row>
    <row r="4701" spans="1:16" x14ac:dyDescent="0.2">
      <c r="A4701" s="7" t="s">
        <v>124</v>
      </c>
      <c r="B4701" s="7" t="s">
        <v>885</v>
      </c>
      <c r="C4701" s="7" t="s">
        <v>10</v>
      </c>
      <c r="D4701" s="8">
        <v>2014</v>
      </c>
      <c r="E4701" s="7" t="s">
        <v>529</v>
      </c>
      <c r="F4701" s="7" t="s">
        <v>2</v>
      </c>
      <c r="G4701" s="7" t="s">
        <v>528</v>
      </c>
      <c r="H4701" s="7" t="s">
        <v>7</v>
      </c>
      <c r="I4701" s="9">
        <v>1.4568035999999999E-2</v>
      </c>
      <c r="J4701" s="10">
        <v>158.12620000000001</v>
      </c>
      <c r="K4701" s="11">
        <v>3.6</v>
      </c>
      <c r="L4701" s="11" t="str">
        <f>IF(Tabla134[[#This Row],[Item Weight]]&lt;$U$12,"Poco Peso",IF(Tabla134[[#This Row],[Item Weight]]&lt;$U$13,"Peso Medio","Peso Alto"))</f>
        <v>Peso Alto</v>
      </c>
      <c r="M4701" s="7">
        <v>17.75</v>
      </c>
      <c r="N4701" s="11">
        <f>IF(Tabla134[[#This Row],[Item Weight (Nulos)]]="",VLOOKUP(Tabla134[[#This Row],[Item Identifier]],'Tabla para Nulos'!$A$3:$B$1563,2,FALSE),Tabla134[[#This Row],[Item Weight (Nulos)]])</f>
        <v>17.75</v>
      </c>
      <c r="O4701" s="11" t="str">
        <f>IF(Tabla134[[#This Row],[Item Visibility]]&lt;$U$15,"Poca visibilidad",IF(Tabla134[[#This Row],[Item Visibility]]&lt;$U$16,"Visibilidad media","Mayor visibilidad"))</f>
        <v>Poca visibilidad</v>
      </c>
      <c r="P4701" s="11" t="str">
        <f>IF(Tabla134[[#This Row],[Rating]]&lt;2,"Muy Malo",IF(Tabla134[[#This Row],[Rating]]&lt;3,"Malo",IF(Tabla134[[#This Row],[Rating]]&lt;4,"Regular",IF(Tabla134[[#This Row],[Rating]]&lt;5,"Bueno","Excelente"))))</f>
        <v>Regular</v>
      </c>
    </row>
    <row r="4702" spans="1:16" x14ac:dyDescent="0.2">
      <c r="A4702" s="7" t="s">
        <v>124</v>
      </c>
      <c r="B4702" s="7" t="s">
        <v>1496</v>
      </c>
      <c r="C4702" s="7" t="s">
        <v>10</v>
      </c>
      <c r="D4702" s="8">
        <v>2014</v>
      </c>
      <c r="E4702" s="7" t="s">
        <v>529</v>
      </c>
      <c r="F4702" s="7" t="s">
        <v>2</v>
      </c>
      <c r="G4702" s="7" t="s">
        <v>528</v>
      </c>
      <c r="H4702" s="7" t="s">
        <v>7</v>
      </c>
      <c r="I4702" s="9">
        <v>1.2264903000000001E-2</v>
      </c>
      <c r="J4702" s="10">
        <v>162.88939999999999</v>
      </c>
      <c r="K4702" s="11">
        <v>3.6</v>
      </c>
      <c r="L4702" s="11" t="str">
        <f>IF(Tabla134[[#This Row],[Item Weight]]&lt;$U$12,"Poco Peso",IF(Tabla134[[#This Row],[Item Weight]]&lt;$U$13,"Peso Medio","Peso Alto"))</f>
        <v>Peso Alto</v>
      </c>
      <c r="M4702" s="7">
        <v>18.25</v>
      </c>
      <c r="N4702" s="11">
        <f>IF(Tabla134[[#This Row],[Item Weight (Nulos)]]="",VLOOKUP(Tabla134[[#This Row],[Item Identifier]],'Tabla para Nulos'!$A$3:$B$1563,2,FALSE),Tabla134[[#This Row],[Item Weight (Nulos)]])</f>
        <v>18.25</v>
      </c>
      <c r="O4702" s="11" t="str">
        <f>IF(Tabla134[[#This Row],[Item Visibility]]&lt;$U$15,"Poca visibilidad",IF(Tabla134[[#This Row],[Item Visibility]]&lt;$U$16,"Visibilidad media","Mayor visibilidad"))</f>
        <v>Poca visibilidad</v>
      </c>
      <c r="P4702" s="11" t="str">
        <f>IF(Tabla134[[#This Row],[Rating]]&lt;2,"Muy Malo",IF(Tabla134[[#This Row],[Rating]]&lt;3,"Malo",IF(Tabla134[[#This Row],[Rating]]&lt;4,"Regular",IF(Tabla134[[#This Row],[Rating]]&lt;5,"Bueno","Excelente"))))</f>
        <v>Regular</v>
      </c>
    </row>
    <row r="4703" spans="1:16" x14ac:dyDescent="0.2">
      <c r="A4703" s="7" t="s">
        <v>124</v>
      </c>
      <c r="B4703" s="7" t="s">
        <v>1078</v>
      </c>
      <c r="C4703" s="7" t="s">
        <v>216</v>
      </c>
      <c r="D4703" s="8">
        <v>2014</v>
      </c>
      <c r="E4703" s="7" t="s">
        <v>529</v>
      </c>
      <c r="F4703" s="7" t="s">
        <v>2</v>
      </c>
      <c r="G4703" s="7" t="s">
        <v>528</v>
      </c>
      <c r="H4703" s="7" t="s">
        <v>7</v>
      </c>
      <c r="I4703" s="9">
        <v>0.170176516</v>
      </c>
      <c r="J4703" s="10">
        <v>55.261400000000002</v>
      </c>
      <c r="K4703" s="11">
        <v>3.6</v>
      </c>
      <c r="L4703" s="11" t="str">
        <f>IF(Tabla134[[#This Row],[Item Weight]]&lt;$U$12,"Poco Peso",IF(Tabla134[[#This Row],[Item Weight]]&lt;$U$13,"Peso Medio","Peso Alto"))</f>
        <v>Peso Medio</v>
      </c>
      <c r="M4703" s="7">
        <v>14.65</v>
      </c>
      <c r="N4703" s="11">
        <f>IF(Tabla134[[#This Row],[Item Weight (Nulos)]]="",VLOOKUP(Tabla134[[#This Row],[Item Identifier]],'Tabla para Nulos'!$A$3:$B$1563,2,FALSE),Tabla134[[#This Row],[Item Weight (Nulos)]])</f>
        <v>14.65</v>
      </c>
      <c r="O4703" s="11" t="str">
        <f>IF(Tabla134[[#This Row],[Item Visibility]]&lt;$U$15,"Poca visibilidad",IF(Tabla134[[#This Row],[Item Visibility]]&lt;$U$16,"Visibilidad media","Mayor visibilidad"))</f>
        <v>Mayor visibilidad</v>
      </c>
      <c r="P4703" s="11" t="str">
        <f>IF(Tabla134[[#This Row],[Rating]]&lt;2,"Muy Malo",IF(Tabla134[[#This Row],[Rating]]&lt;3,"Malo",IF(Tabla134[[#This Row],[Rating]]&lt;4,"Regular",IF(Tabla134[[#This Row],[Rating]]&lt;5,"Bueno","Excelente"))))</f>
        <v>Regular</v>
      </c>
    </row>
    <row r="4704" spans="1:16" x14ac:dyDescent="0.2">
      <c r="A4704" s="7" t="s">
        <v>124</v>
      </c>
      <c r="B4704" s="7" t="s">
        <v>769</v>
      </c>
      <c r="C4704" s="7" t="s">
        <v>4</v>
      </c>
      <c r="D4704" s="8">
        <v>2014</v>
      </c>
      <c r="E4704" s="7" t="s">
        <v>529</v>
      </c>
      <c r="F4704" s="7" t="s">
        <v>2</v>
      </c>
      <c r="G4704" s="7" t="s">
        <v>528</v>
      </c>
      <c r="H4704" s="7" t="s">
        <v>7</v>
      </c>
      <c r="I4704" s="9">
        <v>0.12566436</v>
      </c>
      <c r="J4704" s="10">
        <v>123.473</v>
      </c>
      <c r="K4704" s="11">
        <v>3.6</v>
      </c>
      <c r="L4704" s="11" t="str">
        <f>IF(Tabla134[[#This Row],[Item Weight]]&lt;$U$12,"Poco Peso",IF(Tabla134[[#This Row],[Item Weight]]&lt;$U$13,"Peso Medio","Peso Alto"))</f>
        <v>Poco Peso</v>
      </c>
      <c r="M4704" s="7">
        <v>5.6150000000000002</v>
      </c>
      <c r="N4704" s="11">
        <f>IF(Tabla134[[#This Row],[Item Weight (Nulos)]]="",VLOOKUP(Tabla134[[#This Row],[Item Identifier]],'Tabla para Nulos'!$A$3:$B$1563,2,FALSE),Tabla134[[#This Row],[Item Weight (Nulos)]])</f>
        <v>5.6150000000000002</v>
      </c>
      <c r="O4704" s="11" t="str">
        <f>IF(Tabla134[[#This Row],[Item Visibility]]&lt;$U$15,"Poca visibilidad",IF(Tabla134[[#This Row],[Item Visibility]]&lt;$U$16,"Visibilidad media","Mayor visibilidad"))</f>
        <v>Mayor visibilidad</v>
      </c>
      <c r="P4704" s="11" t="str">
        <f>IF(Tabla134[[#This Row],[Rating]]&lt;2,"Muy Malo",IF(Tabla134[[#This Row],[Rating]]&lt;3,"Malo",IF(Tabla134[[#This Row],[Rating]]&lt;4,"Regular",IF(Tabla134[[#This Row],[Rating]]&lt;5,"Bueno","Excelente"))))</f>
        <v>Regular</v>
      </c>
    </row>
    <row r="4705" spans="1:16" x14ac:dyDescent="0.2">
      <c r="A4705" s="7" t="s">
        <v>124</v>
      </c>
      <c r="B4705" s="7" t="s">
        <v>167</v>
      </c>
      <c r="C4705" s="7" t="s">
        <v>165</v>
      </c>
      <c r="D4705" s="8">
        <v>2014</v>
      </c>
      <c r="E4705" s="7" t="s">
        <v>529</v>
      </c>
      <c r="F4705" s="7" t="s">
        <v>2</v>
      </c>
      <c r="G4705" s="7" t="s">
        <v>528</v>
      </c>
      <c r="H4705" s="7" t="s">
        <v>7</v>
      </c>
      <c r="I4705" s="9">
        <v>6.7541169999999996E-3</v>
      </c>
      <c r="J4705" s="10">
        <v>122.173</v>
      </c>
      <c r="K4705" s="11">
        <v>3.6</v>
      </c>
      <c r="L4705" s="11" t="str">
        <f>IF(Tabla134[[#This Row],[Item Weight]]&lt;$U$12,"Poco Peso",IF(Tabla134[[#This Row],[Item Weight]]&lt;$U$13,"Peso Medio","Peso Alto"))</f>
        <v>Peso Medio</v>
      </c>
      <c r="M4705" s="7">
        <v>12.15</v>
      </c>
      <c r="N4705" s="11">
        <f>IF(Tabla134[[#This Row],[Item Weight (Nulos)]]="",VLOOKUP(Tabla134[[#This Row],[Item Identifier]],'Tabla para Nulos'!$A$3:$B$1563,2,FALSE),Tabla134[[#This Row],[Item Weight (Nulos)]])</f>
        <v>12.15</v>
      </c>
      <c r="O4705" s="11" t="str">
        <f>IF(Tabla134[[#This Row],[Item Visibility]]&lt;$U$15,"Poca visibilidad",IF(Tabla134[[#This Row],[Item Visibility]]&lt;$U$16,"Visibilidad media","Mayor visibilidad"))</f>
        <v>Poca visibilidad</v>
      </c>
      <c r="P4705" s="11" t="str">
        <f>IF(Tabla134[[#This Row],[Rating]]&lt;2,"Muy Malo",IF(Tabla134[[#This Row],[Rating]]&lt;3,"Malo",IF(Tabla134[[#This Row],[Rating]]&lt;4,"Regular",IF(Tabla134[[#This Row],[Rating]]&lt;5,"Bueno","Excelente"))))</f>
        <v>Regular</v>
      </c>
    </row>
    <row r="4706" spans="1:16" x14ac:dyDescent="0.2">
      <c r="A4706" s="7" t="s">
        <v>124</v>
      </c>
      <c r="B4706" s="7" t="s">
        <v>1321</v>
      </c>
      <c r="C4706" s="7" t="s">
        <v>165</v>
      </c>
      <c r="D4706" s="8">
        <v>2014</v>
      </c>
      <c r="E4706" s="7" t="s">
        <v>529</v>
      </c>
      <c r="F4706" s="7" t="s">
        <v>2</v>
      </c>
      <c r="G4706" s="7" t="s">
        <v>528</v>
      </c>
      <c r="H4706" s="7" t="s">
        <v>7</v>
      </c>
      <c r="I4706" s="9">
        <v>4.7197936000000003E-2</v>
      </c>
      <c r="J4706" s="10">
        <v>114.1202</v>
      </c>
      <c r="K4706" s="11">
        <v>3.6</v>
      </c>
      <c r="L4706" s="11" t="str">
        <f>IF(Tabla134[[#This Row],[Item Weight]]&lt;$U$12,"Poco Peso",IF(Tabla134[[#This Row],[Item Weight]]&lt;$U$13,"Peso Medio","Peso Alto"))</f>
        <v>Peso Medio</v>
      </c>
      <c r="M4706" s="7">
        <v>12.65</v>
      </c>
      <c r="N4706" s="11">
        <f>IF(Tabla134[[#This Row],[Item Weight (Nulos)]]="",VLOOKUP(Tabla134[[#This Row],[Item Identifier]],'Tabla para Nulos'!$A$3:$B$1563,2,FALSE),Tabla134[[#This Row],[Item Weight (Nulos)]])</f>
        <v>12.65</v>
      </c>
      <c r="O4706" s="11" t="str">
        <f>IF(Tabla134[[#This Row],[Item Visibility]]&lt;$U$15,"Poca visibilidad",IF(Tabla134[[#This Row],[Item Visibility]]&lt;$U$16,"Visibilidad media","Mayor visibilidad"))</f>
        <v>Visibilidad media</v>
      </c>
      <c r="P4706" s="11" t="str">
        <f>IF(Tabla134[[#This Row],[Rating]]&lt;2,"Muy Malo",IF(Tabla134[[#This Row],[Rating]]&lt;3,"Malo",IF(Tabla134[[#This Row],[Rating]]&lt;4,"Regular",IF(Tabla134[[#This Row],[Rating]]&lt;5,"Bueno","Excelente"))))</f>
        <v>Regular</v>
      </c>
    </row>
    <row r="4707" spans="1:16" x14ac:dyDescent="0.2">
      <c r="A4707" s="7" t="s">
        <v>124</v>
      </c>
      <c r="B4707" s="7" t="s">
        <v>407</v>
      </c>
      <c r="C4707" s="7" t="s">
        <v>14</v>
      </c>
      <c r="D4707" s="8">
        <v>2014</v>
      </c>
      <c r="E4707" s="7" t="s">
        <v>529</v>
      </c>
      <c r="F4707" s="7" t="s">
        <v>2</v>
      </c>
      <c r="G4707" s="7" t="s">
        <v>528</v>
      </c>
      <c r="H4707" s="7" t="s">
        <v>7</v>
      </c>
      <c r="I4707" s="9">
        <v>0.118791698</v>
      </c>
      <c r="J4707" s="10">
        <v>229.96940000000001</v>
      </c>
      <c r="K4707" s="11">
        <v>3.6</v>
      </c>
      <c r="L4707" s="11" t="str">
        <f>IF(Tabla134[[#This Row],[Item Weight]]&lt;$U$12,"Poco Peso",IF(Tabla134[[#This Row],[Item Weight]]&lt;$U$13,"Peso Medio","Peso Alto"))</f>
        <v>Peso Medio</v>
      </c>
      <c r="M4707" s="7">
        <v>15</v>
      </c>
      <c r="N4707" s="11">
        <f>IF(Tabla134[[#This Row],[Item Weight (Nulos)]]="",VLOOKUP(Tabla134[[#This Row],[Item Identifier]],'Tabla para Nulos'!$A$3:$B$1563,2,FALSE),Tabla134[[#This Row],[Item Weight (Nulos)]])</f>
        <v>15</v>
      </c>
      <c r="O4707" s="11" t="str">
        <f>IF(Tabla134[[#This Row],[Item Visibility]]&lt;$U$15,"Poca visibilidad",IF(Tabla134[[#This Row],[Item Visibility]]&lt;$U$16,"Visibilidad media","Mayor visibilidad"))</f>
        <v>Mayor visibilidad</v>
      </c>
      <c r="P4707" s="11" t="str">
        <f>IF(Tabla134[[#This Row],[Rating]]&lt;2,"Muy Malo",IF(Tabla134[[#This Row],[Rating]]&lt;3,"Malo",IF(Tabla134[[#This Row],[Rating]]&lt;4,"Regular",IF(Tabla134[[#This Row],[Rating]]&lt;5,"Bueno","Excelente"))))</f>
        <v>Regular</v>
      </c>
    </row>
    <row r="4708" spans="1:16" x14ac:dyDescent="0.2">
      <c r="A4708" s="7" t="s">
        <v>124</v>
      </c>
      <c r="B4708" s="7" t="s">
        <v>1269</v>
      </c>
      <c r="C4708" s="7" t="s">
        <v>14</v>
      </c>
      <c r="D4708" s="8">
        <v>2014</v>
      </c>
      <c r="E4708" s="7" t="s">
        <v>529</v>
      </c>
      <c r="F4708" s="7" t="s">
        <v>2</v>
      </c>
      <c r="G4708" s="7" t="s">
        <v>528</v>
      </c>
      <c r="H4708" s="7" t="s">
        <v>7</v>
      </c>
      <c r="I4708" s="9">
        <v>1.0031539000000001E-2</v>
      </c>
      <c r="J4708" s="10">
        <v>161.55520000000001</v>
      </c>
      <c r="K4708" s="11">
        <v>3.6</v>
      </c>
      <c r="L4708" s="11" t="str">
        <f>IF(Tabla134[[#This Row],[Item Weight]]&lt;$U$12,"Poco Peso",IF(Tabla134[[#This Row],[Item Weight]]&lt;$U$13,"Peso Medio","Peso Alto"))</f>
        <v>Peso Alto</v>
      </c>
      <c r="M4708" s="7">
        <v>17.600000000000001</v>
      </c>
      <c r="N4708" s="11">
        <f>IF(Tabla134[[#This Row],[Item Weight (Nulos)]]="",VLOOKUP(Tabla134[[#This Row],[Item Identifier]],'Tabla para Nulos'!$A$3:$B$1563,2,FALSE),Tabla134[[#This Row],[Item Weight (Nulos)]])</f>
        <v>17.600000000000001</v>
      </c>
      <c r="O4708" s="11" t="str">
        <f>IF(Tabla134[[#This Row],[Item Visibility]]&lt;$U$15,"Poca visibilidad",IF(Tabla134[[#This Row],[Item Visibility]]&lt;$U$16,"Visibilidad media","Mayor visibilidad"))</f>
        <v>Poca visibilidad</v>
      </c>
      <c r="P4708" s="11" t="str">
        <f>IF(Tabla134[[#This Row],[Rating]]&lt;2,"Muy Malo",IF(Tabla134[[#This Row],[Rating]]&lt;3,"Malo",IF(Tabla134[[#This Row],[Rating]]&lt;4,"Regular",IF(Tabla134[[#This Row],[Rating]]&lt;5,"Bueno","Excelente"))))</f>
        <v>Regular</v>
      </c>
    </row>
    <row r="4709" spans="1:16" x14ac:dyDescent="0.2">
      <c r="A4709" s="7" t="s">
        <v>6</v>
      </c>
      <c r="B4709" s="7" t="s">
        <v>953</v>
      </c>
      <c r="C4709" s="7" t="s">
        <v>28</v>
      </c>
      <c r="D4709" s="8">
        <v>2014</v>
      </c>
      <c r="E4709" s="7" t="s">
        <v>529</v>
      </c>
      <c r="F4709" s="7" t="s">
        <v>2</v>
      </c>
      <c r="G4709" s="7" t="s">
        <v>528</v>
      </c>
      <c r="H4709" s="7" t="s">
        <v>7</v>
      </c>
      <c r="I4709" s="9">
        <v>9.1096530999999994E-2</v>
      </c>
      <c r="J4709" s="10">
        <v>52.300800000000002</v>
      </c>
      <c r="K4709" s="11">
        <v>3.6</v>
      </c>
      <c r="L4709" s="11" t="str">
        <f>IF(Tabla134[[#This Row],[Item Weight]]&lt;$U$12,"Poco Peso",IF(Tabla134[[#This Row],[Item Weight]]&lt;$U$13,"Peso Medio","Peso Alto"))</f>
        <v>Peso Medio</v>
      </c>
      <c r="M4709" s="7">
        <v>10.395</v>
      </c>
      <c r="N4709" s="11">
        <f>IF(Tabla134[[#This Row],[Item Weight (Nulos)]]="",VLOOKUP(Tabla134[[#This Row],[Item Identifier]],'Tabla para Nulos'!$A$3:$B$1563,2,FALSE),Tabla134[[#This Row],[Item Weight (Nulos)]])</f>
        <v>10.395</v>
      </c>
      <c r="O4709" s="11" t="str">
        <f>IF(Tabla134[[#This Row],[Item Visibility]]&lt;$U$15,"Poca visibilidad",IF(Tabla134[[#This Row],[Item Visibility]]&lt;$U$16,"Visibilidad media","Mayor visibilidad"))</f>
        <v>Visibilidad media</v>
      </c>
      <c r="P4709" s="11" t="str">
        <f>IF(Tabla134[[#This Row],[Rating]]&lt;2,"Muy Malo",IF(Tabla134[[#This Row],[Rating]]&lt;3,"Malo",IF(Tabla134[[#This Row],[Rating]]&lt;4,"Regular",IF(Tabla134[[#This Row],[Rating]]&lt;5,"Bueno","Excelente"))))</f>
        <v>Regular</v>
      </c>
    </row>
    <row r="4710" spans="1:16" x14ac:dyDescent="0.2">
      <c r="A4710" s="7" t="s">
        <v>6</v>
      </c>
      <c r="B4710" s="7" t="s">
        <v>79</v>
      </c>
      <c r="C4710" s="7" t="s">
        <v>71</v>
      </c>
      <c r="D4710" s="8">
        <v>2014</v>
      </c>
      <c r="E4710" s="7" t="s">
        <v>529</v>
      </c>
      <c r="F4710" s="7" t="s">
        <v>2</v>
      </c>
      <c r="G4710" s="7" t="s">
        <v>528</v>
      </c>
      <c r="H4710" s="7" t="s">
        <v>7</v>
      </c>
      <c r="I4710" s="9">
        <v>7.2851756000000004E-2</v>
      </c>
      <c r="J4710" s="10">
        <v>197.14259999999999</v>
      </c>
      <c r="K4710" s="11">
        <v>3.6</v>
      </c>
      <c r="L4710" s="11" t="str">
        <f>IF(Tabla134[[#This Row],[Item Weight]]&lt;$U$12,"Poco Peso",IF(Tabla134[[#This Row],[Item Weight]]&lt;$U$13,"Peso Medio","Peso Alto"))</f>
        <v>Peso Medio</v>
      </c>
      <c r="M4710" s="7">
        <v>13.65</v>
      </c>
      <c r="N4710" s="11">
        <f>IF(Tabla134[[#This Row],[Item Weight (Nulos)]]="",VLOOKUP(Tabla134[[#This Row],[Item Identifier]],'Tabla para Nulos'!$A$3:$B$1563,2,FALSE),Tabla134[[#This Row],[Item Weight (Nulos)]])</f>
        <v>13.65</v>
      </c>
      <c r="O4710" s="11" t="str">
        <f>IF(Tabla134[[#This Row],[Item Visibility]]&lt;$U$15,"Poca visibilidad",IF(Tabla134[[#This Row],[Item Visibility]]&lt;$U$16,"Visibilidad media","Mayor visibilidad"))</f>
        <v>Visibilidad media</v>
      </c>
      <c r="P4710" s="11" t="str">
        <f>IF(Tabla134[[#This Row],[Rating]]&lt;2,"Muy Malo",IF(Tabla134[[#This Row],[Rating]]&lt;3,"Malo",IF(Tabla134[[#This Row],[Rating]]&lt;4,"Regular",IF(Tabla134[[#This Row],[Rating]]&lt;5,"Bueno","Excelente"))))</f>
        <v>Regular</v>
      </c>
    </row>
    <row r="4711" spans="1:16" x14ac:dyDescent="0.2">
      <c r="A4711" s="7" t="s">
        <v>6</v>
      </c>
      <c r="B4711" s="7" t="s">
        <v>1327</v>
      </c>
      <c r="C4711" s="7" t="s">
        <v>71</v>
      </c>
      <c r="D4711" s="8">
        <v>2014</v>
      </c>
      <c r="E4711" s="7" t="s">
        <v>529</v>
      </c>
      <c r="F4711" s="7" t="s">
        <v>2</v>
      </c>
      <c r="G4711" s="7" t="s">
        <v>528</v>
      </c>
      <c r="H4711" s="7" t="s">
        <v>7</v>
      </c>
      <c r="I4711" s="9">
        <v>5.8226608999999999E-2</v>
      </c>
      <c r="J4711" s="10">
        <v>85.290800000000004</v>
      </c>
      <c r="K4711" s="11">
        <v>3.6</v>
      </c>
      <c r="L4711" s="11" t="str">
        <f>IF(Tabla134[[#This Row],[Item Weight]]&lt;$U$12,"Poco Peso",IF(Tabla134[[#This Row],[Item Weight]]&lt;$U$13,"Peso Medio","Peso Alto"))</f>
        <v>Peso Alto</v>
      </c>
      <c r="M4711" s="7">
        <v>19.25</v>
      </c>
      <c r="N4711" s="11">
        <f>IF(Tabla134[[#This Row],[Item Weight (Nulos)]]="",VLOOKUP(Tabla134[[#This Row],[Item Identifier]],'Tabla para Nulos'!$A$3:$B$1563,2,FALSE),Tabla134[[#This Row],[Item Weight (Nulos)]])</f>
        <v>19.25</v>
      </c>
      <c r="O4711" s="11" t="str">
        <f>IF(Tabla134[[#This Row],[Item Visibility]]&lt;$U$15,"Poca visibilidad",IF(Tabla134[[#This Row],[Item Visibility]]&lt;$U$16,"Visibilidad media","Mayor visibilidad"))</f>
        <v>Visibilidad media</v>
      </c>
      <c r="P4711" s="11" t="str">
        <f>IF(Tabla134[[#This Row],[Rating]]&lt;2,"Muy Malo",IF(Tabla134[[#This Row],[Rating]]&lt;3,"Malo",IF(Tabla134[[#This Row],[Rating]]&lt;4,"Regular",IF(Tabla134[[#This Row],[Rating]]&lt;5,"Bueno","Excelente"))))</f>
        <v>Regular</v>
      </c>
    </row>
    <row r="4712" spans="1:16" x14ac:dyDescent="0.2">
      <c r="A4712" s="7" t="s">
        <v>6</v>
      </c>
      <c r="B4712" s="7" t="s">
        <v>310</v>
      </c>
      <c r="C4712" s="7" t="s">
        <v>10</v>
      </c>
      <c r="D4712" s="8">
        <v>2014</v>
      </c>
      <c r="E4712" s="7" t="s">
        <v>529</v>
      </c>
      <c r="F4712" s="7" t="s">
        <v>2</v>
      </c>
      <c r="G4712" s="7" t="s">
        <v>528</v>
      </c>
      <c r="H4712" s="7" t="s">
        <v>7</v>
      </c>
      <c r="I4712" s="9">
        <v>7.1393100000000001E-2</v>
      </c>
      <c r="J4712" s="10">
        <v>61.053600000000003</v>
      </c>
      <c r="K4712" s="11">
        <v>3.6</v>
      </c>
      <c r="L4712" s="11" t="str">
        <f>IF(Tabla134[[#This Row],[Item Weight]]&lt;$U$12,"Poco Peso",IF(Tabla134[[#This Row],[Item Weight]]&lt;$U$13,"Peso Medio","Peso Alto"))</f>
        <v>Peso Medio</v>
      </c>
      <c r="M4712" s="7">
        <v>13.3</v>
      </c>
      <c r="N4712" s="11">
        <f>IF(Tabla134[[#This Row],[Item Weight (Nulos)]]="",VLOOKUP(Tabla134[[#This Row],[Item Identifier]],'Tabla para Nulos'!$A$3:$B$1563,2,FALSE),Tabla134[[#This Row],[Item Weight (Nulos)]])</f>
        <v>13.3</v>
      </c>
      <c r="O4712" s="11" t="str">
        <f>IF(Tabla134[[#This Row],[Item Visibility]]&lt;$U$15,"Poca visibilidad",IF(Tabla134[[#This Row],[Item Visibility]]&lt;$U$16,"Visibilidad media","Mayor visibilidad"))</f>
        <v>Visibilidad media</v>
      </c>
      <c r="P4712" s="11" t="str">
        <f>IF(Tabla134[[#This Row],[Rating]]&lt;2,"Muy Malo",IF(Tabla134[[#This Row],[Rating]]&lt;3,"Malo",IF(Tabla134[[#This Row],[Rating]]&lt;4,"Regular",IF(Tabla134[[#This Row],[Rating]]&lt;5,"Bueno","Excelente"))))</f>
        <v>Regular</v>
      </c>
    </row>
    <row r="4713" spans="1:16" x14ac:dyDescent="0.2">
      <c r="A4713" s="7" t="s">
        <v>6</v>
      </c>
      <c r="B4713" s="7" t="s">
        <v>1324</v>
      </c>
      <c r="C4713" s="7" t="s">
        <v>10</v>
      </c>
      <c r="D4713" s="8">
        <v>2014</v>
      </c>
      <c r="E4713" s="7" t="s">
        <v>529</v>
      </c>
      <c r="F4713" s="7" t="s">
        <v>2</v>
      </c>
      <c r="G4713" s="7" t="s">
        <v>528</v>
      </c>
      <c r="H4713" s="7" t="s">
        <v>7</v>
      </c>
      <c r="I4713" s="9">
        <v>6.5153295E-2</v>
      </c>
      <c r="J4713" s="10">
        <v>88.485600000000005</v>
      </c>
      <c r="K4713" s="11">
        <v>3.6</v>
      </c>
      <c r="L4713" s="11" t="str">
        <f>IF(Tabla134[[#This Row],[Item Weight]]&lt;$U$12,"Poco Peso",IF(Tabla134[[#This Row],[Item Weight]]&lt;$U$13,"Peso Medio","Peso Alto"))</f>
        <v>Peso Medio</v>
      </c>
      <c r="M4713" s="7">
        <v>14.3</v>
      </c>
      <c r="N4713" s="11">
        <f>IF(Tabla134[[#This Row],[Item Weight (Nulos)]]="",VLOOKUP(Tabla134[[#This Row],[Item Identifier]],'Tabla para Nulos'!$A$3:$B$1563,2,FALSE),Tabla134[[#This Row],[Item Weight (Nulos)]])</f>
        <v>14.3</v>
      </c>
      <c r="O4713" s="11" t="str">
        <f>IF(Tabla134[[#This Row],[Item Visibility]]&lt;$U$15,"Poca visibilidad",IF(Tabla134[[#This Row],[Item Visibility]]&lt;$U$16,"Visibilidad media","Mayor visibilidad"))</f>
        <v>Visibilidad media</v>
      </c>
      <c r="P4713" s="11" t="str">
        <f>IF(Tabla134[[#This Row],[Rating]]&lt;2,"Muy Malo",IF(Tabla134[[#This Row],[Rating]]&lt;3,"Malo",IF(Tabla134[[#This Row],[Rating]]&lt;4,"Regular",IF(Tabla134[[#This Row],[Rating]]&lt;5,"Bueno","Excelente"))))</f>
        <v>Regular</v>
      </c>
    </row>
    <row r="4714" spans="1:16" x14ac:dyDescent="0.2">
      <c r="A4714" s="7" t="s">
        <v>124</v>
      </c>
      <c r="B4714" s="7" t="s">
        <v>1491</v>
      </c>
      <c r="C4714" s="7" t="s">
        <v>171</v>
      </c>
      <c r="D4714" s="8">
        <v>2022</v>
      </c>
      <c r="E4714" s="7" t="s">
        <v>3</v>
      </c>
      <c r="F4714" s="7" t="s">
        <v>2</v>
      </c>
      <c r="G4714" s="7" t="s">
        <v>1</v>
      </c>
      <c r="H4714" s="7" t="s">
        <v>0</v>
      </c>
      <c r="I4714" s="9">
        <v>5.1146564999999998E-2</v>
      </c>
      <c r="J4714" s="10">
        <v>127.3678</v>
      </c>
      <c r="K4714" s="11">
        <v>3.6</v>
      </c>
      <c r="L4714" s="11" t="str">
        <f>IF(Tabla134[[#This Row],[Item Weight]]&lt;$U$12,"Poco Peso",IF(Tabla134[[#This Row],[Item Weight]]&lt;$U$13,"Peso Medio","Peso Alto"))</f>
        <v>Peso Alto</v>
      </c>
      <c r="M4714" s="7">
        <v>17.7</v>
      </c>
      <c r="N4714" s="11">
        <f>IF(Tabla134[[#This Row],[Item Weight (Nulos)]]="",VLOOKUP(Tabla134[[#This Row],[Item Identifier]],'Tabla para Nulos'!$A$3:$B$1563,2,FALSE),Tabla134[[#This Row],[Item Weight (Nulos)]])</f>
        <v>17.7</v>
      </c>
      <c r="O4714" s="11" t="str">
        <f>IF(Tabla134[[#This Row],[Item Visibility]]&lt;$U$15,"Poca visibilidad",IF(Tabla134[[#This Row],[Item Visibility]]&lt;$U$16,"Visibilidad media","Mayor visibilidad"))</f>
        <v>Visibilidad media</v>
      </c>
      <c r="P4714" s="11" t="str">
        <f>IF(Tabla134[[#This Row],[Rating]]&lt;2,"Muy Malo",IF(Tabla134[[#This Row],[Rating]]&lt;3,"Malo",IF(Tabla134[[#This Row],[Rating]]&lt;4,"Regular",IF(Tabla134[[#This Row],[Rating]]&lt;5,"Bueno","Excelente"))))</f>
        <v>Regular</v>
      </c>
    </row>
    <row r="4715" spans="1:16" x14ac:dyDescent="0.2">
      <c r="A4715" s="7" t="s">
        <v>124</v>
      </c>
      <c r="B4715" s="7" t="s">
        <v>1389</v>
      </c>
      <c r="C4715" s="7" t="s">
        <v>14</v>
      </c>
      <c r="D4715" s="8">
        <v>2022</v>
      </c>
      <c r="E4715" s="7" t="s">
        <v>3</v>
      </c>
      <c r="F4715" s="7" t="s">
        <v>2</v>
      </c>
      <c r="G4715" s="7" t="s">
        <v>1</v>
      </c>
      <c r="H4715" s="7" t="s">
        <v>0</v>
      </c>
      <c r="I4715" s="9">
        <v>0.171779865</v>
      </c>
      <c r="J4715" s="10">
        <v>126.07040000000001</v>
      </c>
      <c r="K4715" s="11">
        <v>3.6</v>
      </c>
      <c r="L4715" s="11" t="str">
        <f>IF(Tabla134[[#This Row],[Item Weight]]&lt;$U$12,"Poco Peso",IF(Tabla134[[#This Row],[Item Weight]]&lt;$U$13,"Peso Medio","Peso Alto"))</f>
        <v>Peso Medio</v>
      </c>
      <c r="M4715" s="7">
        <v>11.5</v>
      </c>
      <c r="N4715" s="11">
        <f>IF(Tabla134[[#This Row],[Item Weight (Nulos)]]="",VLOOKUP(Tabla134[[#This Row],[Item Identifier]],'Tabla para Nulos'!$A$3:$B$1563,2,FALSE),Tabla134[[#This Row],[Item Weight (Nulos)]])</f>
        <v>11.5</v>
      </c>
      <c r="O4715" s="11" t="str">
        <f>IF(Tabla134[[#This Row],[Item Visibility]]&lt;$U$15,"Poca visibilidad",IF(Tabla134[[#This Row],[Item Visibility]]&lt;$U$16,"Visibilidad media","Mayor visibilidad"))</f>
        <v>Mayor visibilidad</v>
      </c>
      <c r="P4715" s="11" t="str">
        <f>IF(Tabla134[[#This Row],[Rating]]&lt;2,"Muy Malo",IF(Tabla134[[#This Row],[Rating]]&lt;3,"Malo",IF(Tabla134[[#This Row],[Rating]]&lt;4,"Regular",IF(Tabla134[[#This Row],[Rating]]&lt;5,"Bueno","Excelente"))))</f>
        <v>Regular</v>
      </c>
    </row>
    <row r="4716" spans="1:16" x14ac:dyDescent="0.2">
      <c r="A4716" s="7" t="s">
        <v>124</v>
      </c>
      <c r="B4716" s="7" t="s">
        <v>690</v>
      </c>
      <c r="C4716" s="7" t="s">
        <v>28</v>
      </c>
      <c r="D4716" s="8">
        <v>2022</v>
      </c>
      <c r="E4716" s="7" t="s">
        <v>3</v>
      </c>
      <c r="F4716" s="7" t="s">
        <v>2</v>
      </c>
      <c r="G4716" s="7" t="s">
        <v>1</v>
      </c>
      <c r="H4716" s="7" t="s">
        <v>0</v>
      </c>
      <c r="I4716" s="9">
        <v>0.17482783499999999</v>
      </c>
      <c r="J4716" s="10">
        <v>127.2362</v>
      </c>
      <c r="K4716" s="11">
        <v>3.6</v>
      </c>
      <c r="L4716" s="11" t="str">
        <f>IF(Tabla134[[#This Row],[Item Weight]]&lt;$U$12,"Poco Peso",IF(Tabla134[[#This Row],[Item Weight]]&lt;$U$13,"Peso Medio","Peso Alto"))</f>
        <v>Peso Medio</v>
      </c>
      <c r="M4716" s="7">
        <v>9.1</v>
      </c>
      <c r="N4716" s="11">
        <f>IF(Tabla134[[#This Row],[Item Weight (Nulos)]]="",VLOOKUP(Tabla134[[#This Row],[Item Identifier]],'Tabla para Nulos'!$A$3:$B$1563,2,FALSE),Tabla134[[#This Row],[Item Weight (Nulos)]])</f>
        <v>9.1</v>
      </c>
      <c r="O4716" s="11" t="str">
        <f>IF(Tabla134[[#This Row],[Item Visibility]]&lt;$U$15,"Poca visibilidad",IF(Tabla134[[#This Row],[Item Visibility]]&lt;$U$16,"Visibilidad media","Mayor visibilidad"))</f>
        <v>Mayor visibilidad</v>
      </c>
      <c r="P4716" s="11" t="str">
        <f>IF(Tabla134[[#This Row],[Rating]]&lt;2,"Muy Malo",IF(Tabla134[[#This Row],[Rating]]&lt;3,"Malo",IF(Tabla134[[#This Row],[Rating]]&lt;4,"Regular",IF(Tabla134[[#This Row],[Rating]]&lt;5,"Bueno","Excelente"))))</f>
        <v>Regular</v>
      </c>
    </row>
    <row r="4717" spans="1:16" x14ac:dyDescent="0.2">
      <c r="A4717" s="7" t="s">
        <v>124</v>
      </c>
      <c r="B4717" s="7" t="s">
        <v>652</v>
      </c>
      <c r="C4717" s="7" t="s">
        <v>71</v>
      </c>
      <c r="D4717" s="8">
        <v>2022</v>
      </c>
      <c r="E4717" s="7" t="s">
        <v>3</v>
      </c>
      <c r="F4717" s="7" t="s">
        <v>2</v>
      </c>
      <c r="G4717" s="7" t="s">
        <v>1</v>
      </c>
      <c r="H4717" s="7" t="s">
        <v>0</v>
      </c>
      <c r="I4717" s="9">
        <v>0</v>
      </c>
      <c r="J4717" s="10">
        <v>148.005</v>
      </c>
      <c r="K4717" s="11">
        <v>3.6</v>
      </c>
      <c r="L4717" s="11" t="str">
        <f>IF(Tabla134[[#This Row],[Item Weight]]&lt;$U$12,"Poco Peso",IF(Tabla134[[#This Row],[Item Weight]]&lt;$U$13,"Peso Medio","Peso Alto"))</f>
        <v>Peso Alto</v>
      </c>
      <c r="M4717" s="7">
        <v>17.850000000000001</v>
      </c>
      <c r="N4717" s="11">
        <f>IF(Tabla134[[#This Row],[Item Weight (Nulos)]]="",VLOOKUP(Tabla134[[#This Row],[Item Identifier]],'Tabla para Nulos'!$A$3:$B$1563,2,FALSE),Tabla134[[#This Row],[Item Weight (Nulos)]])</f>
        <v>17.850000000000001</v>
      </c>
      <c r="O4717" s="11" t="str">
        <f>IF(Tabla134[[#This Row],[Item Visibility]]&lt;$U$15,"Poca visibilidad",IF(Tabla134[[#This Row],[Item Visibility]]&lt;$U$16,"Visibilidad media","Mayor visibilidad"))</f>
        <v>Poca visibilidad</v>
      </c>
      <c r="P4717" s="11" t="str">
        <f>IF(Tabla134[[#This Row],[Rating]]&lt;2,"Muy Malo",IF(Tabla134[[#This Row],[Rating]]&lt;3,"Malo",IF(Tabla134[[#This Row],[Rating]]&lt;4,"Regular",IF(Tabla134[[#This Row],[Rating]]&lt;5,"Bueno","Excelente"))))</f>
        <v>Regular</v>
      </c>
    </row>
    <row r="4718" spans="1:16" x14ac:dyDescent="0.2">
      <c r="A4718" s="7" t="s">
        <v>124</v>
      </c>
      <c r="B4718" s="7" t="s">
        <v>644</v>
      </c>
      <c r="C4718" s="7" t="s">
        <v>10</v>
      </c>
      <c r="D4718" s="8">
        <v>2022</v>
      </c>
      <c r="E4718" s="7" t="s">
        <v>3</v>
      </c>
      <c r="F4718" s="7" t="s">
        <v>2</v>
      </c>
      <c r="G4718" s="7" t="s">
        <v>1</v>
      </c>
      <c r="H4718" s="7" t="s">
        <v>0</v>
      </c>
      <c r="I4718" s="9">
        <v>2.0688969000000001E-2</v>
      </c>
      <c r="J4718" s="10">
        <v>88.183000000000007</v>
      </c>
      <c r="K4718" s="11">
        <v>3.6</v>
      </c>
      <c r="L4718" s="11" t="str">
        <f>IF(Tabla134[[#This Row],[Item Weight]]&lt;$U$12,"Poco Peso",IF(Tabla134[[#This Row],[Item Weight]]&lt;$U$13,"Peso Medio","Peso Alto"))</f>
        <v>Peso Alto</v>
      </c>
      <c r="M4718" s="7">
        <v>20.5</v>
      </c>
      <c r="N4718" s="11">
        <f>IF(Tabla134[[#This Row],[Item Weight (Nulos)]]="",VLOOKUP(Tabla134[[#This Row],[Item Identifier]],'Tabla para Nulos'!$A$3:$B$1563,2,FALSE),Tabla134[[#This Row],[Item Weight (Nulos)]])</f>
        <v>20.5</v>
      </c>
      <c r="O4718" s="11" t="str">
        <f>IF(Tabla134[[#This Row],[Item Visibility]]&lt;$U$15,"Poca visibilidad",IF(Tabla134[[#This Row],[Item Visibility]]&lt;$U$16,"Visibilidad media","Mayor visibilidad"))</f>
        <v>Poca visibilidad</v>
      </c>
      <c r="P4718" s="11" t="str">
        <f>IF(Tabla134[[#This Row],[Rating]]&lt;2,"Muy Malo",IF(Tabla134[[#This Row],[Rating]]&lt;3,"Malo",IF(Tabla134[[#This Row],[Rating]]&lt;4,"Regular",IF(Tabla134[[#This Row],[Rating]]&lt;5,"Bueno","Excelente"))))</f>
        <v>Regular</v>
      </c>
    </row>
    <row r="4719" spans="1:16" x14ac:dyDescent="0.2">
      <c r="A4719" s="7" t="s">
        <v>124</v>
      </c>
      <c r="B4719" s="7" t="s">
        <v>183</v>
      </c>
      <c r="C4719" s="7" t="s">
        <v>171</v>
      </c>
      <c r="D4719" s="8">
        <v>2022</v>
      </c>
      <c r="E4719" s="7" t="s">
        <v>3</v>
      </c>
      <c r="F4719" s="7" t="s">
        <v>2</v>
      </c>
      <c r="G4719" s="7" t="s">
        <v>1</v>
      </c>
      <c r="H4719" s="7" t="s">
        <v>0</v>
      </c>
      <c r="I4719" s="9">
        <v>7.6036381E-2</v>
      </c>
      <c r="J4719" s="10">
        <v>153.96559999999999</v>
      </c>
      <c r="K4719" s="11">
        <v>3.6</v>
      </c>
      <c r="L4719" s="11" t="str">
        <f>IF(Tabla134[[#This Row],[Item Weight]]&lt;$U$12,"Poco Peso",IF(Tabla134[[#This Row],[Item Weight]]&lt;$U$13,"Peso Medio","Peso Alto"))</f>
        <v>Poco Peso</v>
      </c>
      <c r="M4719" s="7">
        <v>7.4749999999999996</v>
      </c>
      <c r="N4719" s="11">
        <f>IF(Tabla134[[#This Row],[Item Weight (Nulos)]]="",VLOOKUP(Tabla134[[#This Row],[Item Identifier]],'Tabla para Nulos'!$A$3:$B$1563,2,FALSE),Tabla134[[#This Row],[Item Weight (Nulos)]])</f>
        <v>7.4749999999999996</v>
      </c>
      <c r="O4719" s="11" t="str">
        <f>IF(Tabla134[[#This Row],[Item Visibility]]&lt;$U$15,"Poca visibilidad",IF(Tabla134[[#This Row],[Item Visibility]]&lt;$U$16,"Visibilidad media","Mayor visibilidad"))</f>
        <v>Visibilidad media</v>
      </c>
      <c r="P4719" s="11" t="str">
        <f>IF(Tabla134[[#This Row],[Rating]]&lt;2,"Muy Malo",IF(Tabla134[[#This Row],[Rating]]&lt;3,"Malo",IF(Tabla134[[#This Row],[Rating]]&lt;4,"Regular",IF(Tabla134[[#This Row],[Rating]]&lt;5,"Bueno","Excelente"))))</f>
        <v>Regular</v>
      </c>
    </row>
    <row r="4720" spans="1:16" x14ac:dyDescent="0.2">
      <c r="A4720" s="7" t="s">
        <v>124</v>
      </c>
      <c r="B4720" s="7" t="s">
        <v>1358</v>
      </c>
      <c r="C4720" s="7" t="s">
        <v>171</v>
      </c>
      <c r="D4720" s="8">
        <v>2022</v>
      </c>
      <c r="E4720" s="7" t="s">
        <v>3</v>
      </c>
      <c r="F4720" s="7" t="s">
        <v>2</v>
      </c>
      <c r="G4720" s="7" t="s">
        <v>1</v>
      </c>
      <c r="H4720" s="7" t="s">
        <v>0</v>
      </c>
      <c r="I4720" s="9">
        <v>0.12522270499999999</v>
      </c>
      <c r="J4720" s="10">
        <v>113.3544</v>
      </c>
      <c r="K4720" s="11">
        <v>3.6</v>
      </c>
      <c r="L4720" s="11" t="str">
        <f>IF(Tabla134[[#This Row],[Item Weight]]&lt;$U$12,"Poco Peso",IF(Tabla134[[#This Row],[Item Weight]]&lt;$U$13,"Peso Medio","Peso Alto"))</f>
        <v>Peso Medio</v>
      </c>
      <c r="M4720" s="7">
        <v>8.8949999999999996</v>
      </c>
      <c r="N4720" s="11">
        <f>IF(Tabla134[[#This Row],[Item Weight (Nulos)]]="",VLOOKUP(Tabla134[[#This Row],[Item Identifier]],'Tabla para Nulos'!$A$3:$B$1563,2,FALSE),Tabla134[[#This Row],[Item Weight (Nulos)]])</f>
        <v>8.8949999999999996</v>
      </c>
      <c r="O4720" s="11" t="str">
        <f>IF(Tabla134[[#This Row],[Item Visibility]]&lt;$U$15,"Poca visibilidad",IF(Tabla134[[#This Row],[Item Visibility]]&lt;$U$16,"Visibilidad media","Mayor visibilidad"))</f>
        <v>Mayor visibilidad</v>
      </c>
      <c r="P4720" s="11" t="str">
        <f>IF(Tabla134[[#This Row],[Rating]]&lt;2,"Muy Malo",IF(Tabla134[[#This Row],[Rating]]&lt;3,"Malo",IF(Tabla134[[#This Row],[Rating]]&lt;4,"Regular",IF(Tabla134[[#This Row],[Rating]]&lt;5,"Bueno","Excelente"))))</f>
        <v>Regular</v>
      </c>
    </row>
    <row r="4721" spans="1:16" x14ac:dyDescent="0.2">
      <c r="A4721" s="7" t="s">
        <v>124</v>
      </c>
      <c r="B4721" s="7" t="s">
        <v>1371</v>
      </c>
      <c r="C4721" s="7" t="s">
        <v>171</v>
      </c>
      <c r="D4721" s="8">
        <v>2022</v>
      </c>
      <c r="E4721" s="7" t="s">
        <v>3</v>
      </c>
      <c r="F4721" s="7" t="s">
        <v>2</v>
      </c>
      <c r="G4721" s="7" t="s">
        <v>1</v>
      </c>
      <c r="H4721" s="7" t="s">
        <v>0</v>
      </c>
      <c r="I4721" s="9">
        <v>3.2152980999999997E-2</v>
      </c>
      <c r="J4721" s="10">
        <v>102.0016</v>
      </c>
      <c r="K4721" s="11">
        <v>3.6</v>
      </c>
      <c r="L4721" s="11" t="str">
        <f>IF(Tabla134[[#This Row],[Item Weight]]&lt;$U$12,"Poco Peso",IF(Tabla134[[#This Row],[Item Weight]]&lt;$U$13,"Peso Medio","Peso Alto"))</f>
        <v>Peso Medio</v>
      </c>
      <c r="M4721" s="7">
        <v>9</v>
      </c>
      <c r="N4721" s="11">
        <f>IF(Tabla134[[#This Row],[Item Weight (Nulos)]]="",VLOOKUP(Tabla134[[#This Row],[Item Identifier]],'Tabla para Nulos'!$A$3:$B$1563,2,FALSE),Tabla134[[#This Row],[Item Weight (Nulos)]])</f>
        <v>9</v>
      </c>
      <c r="O4721" s="11" t="str">
        <f>IF(Tabla134[[#This Row],[Item Visibility]]&lt;$U$15,"Poca visibilidad",IF(Tabla134[[#This Row],[Item Visibility]]&lt;$U$16,"Visibilidad media","Mayor visibilidad"))</f>
        <v>Visibilidad media</v>
      </c>
      <c r="P4721" s="11" t="str">
        <f>IF(Tabla134[[#This Row],[Rating]]&lt;2,"Muy Malo",IF(Tabla134[[#This Row],[Rating]]&lt;3,"Malo",IF(Tabla134[[#This Row],[Rating]]&lt;4,"Regular",IF(Tabla134[[#This Row],[Rating]]&lt;5,"Bueno","Excelente"))))</f>
        <v>Regular</v>
      </c>
    </row>
    <row r="4722" spans="1:16" x14ac:dyDescent="0.2">
      <c r="A4722" s="7" t="s">
        <v>124</v>
      </c>
      <c r="B4722" s="7" t="s">
        <v>198</v>
      </c>
      <c r="C4722" s="7" t="s">
        <v>171</v>
      </c>
      <c r="D4722" s="8">
        <v>2022</v>
      </c>
      <c r="E4722" s="7" t="s">
        <v>3</v>
      </c>
      <c r="F4722" s="7" t="s">
        <v>2</v>
      </c>
      <c r="G4722" s="7" t="s">
        <v>1</v>
      </c>
      <c r="H4722" s="7" t="s">
        <v>0</v>
      </c>
      <c r="I4722" s="9">
        <v>0.10031931700000001</v>
      </c>
      <c r="J4722" s="10">
        <v>188.68979999999999</v>
      </c>
      <c r="K4722" s="11">
        <v>3.6</v>
      </c>
      <c r="L4722" s="11" t="str">
        <f>IF(Tabla134[[#This Row],[Item Weight]]&lt;$U$12,"Poco Peso",IF(Tabla134[[#This Row],[Item Weight]]&lt;$U$13,"Peso Medio","Peso Alto"))</f>
        <v>Peso Alto</v>
      </c>
      <c r="M4722" s="7">
        <v>20.2</v>
      </c>
      <c r="N4722" s="11">
        <f>IF(Tabla134[[#This Row],[Item Weight (Nulos)]]="",VLOOKUP(Tabla134[[#This Row],[Item Identifier]],'Tabla para Nulos'!$A$3:$B$1563,2,FALSE),Tabla134[[#This Row],[Item Weight (Nulos)]])</f>
        <v>20.2</v>
      </c>
      <c r="O4722" s="11" t="str">
        <f>IF(Tabla134[[#This Row],[Item Visibility]]&lt;$U$15,"Poca visibilidad",IF(Tabla134[[#This Row],[Item Visibility]]&lt;$U$16,"Visibilidad media","Mayor visibilidad"))</f>
        <v>Mayor visibilidad</v>
      </c>
      <c r="P4722" s="11" t="str">
        <f>IF(Tabla134[[#This Row],[Rating]]&lt;2,"Muy Malo",IF(Tabla134[[#This Row],[Rating]]&lt;3,"Malo",IF(Tabla134[[#This Row],[Rating]]&lt;4,"Regular",IF(Tabla134[[#This Row],[Rating]]&lt;5,"Bueno","Excelente"))))</f>
        <v>Regular</v>
      </c>
    </row>
    <row r="4723" spans="1:16" x14ac:dyDescent="0.2">
      <c r="A4723" s="7" t="s">
        <v>124</v>
      </c>
      <c r="B4723" s="7" t="s">
        <v>1004</v>
      </c>
      <c r="C4723" s="7" t="s">
        <v>47</v>
      </c>
      <c r="D4723" s="8">
        <v>2022</v>
      </c>
      <c r="E4723" s="7" t="s">
        <v>3</v>
      </c>
      <c r="F4723" s="7" t="s">
        <v>2</v>
      </c>
      <c r="G4723" s="7" t="s">
        <v>1</v>
      </c>
      <c r="H4723" s="7" t="s">
        <v>0</v>
      </c>
      <c r="I4723" s="9">
        <v>0.14676789700000001</v>
      </c>
      <c r="J4723" s="10">
        <v>102.3648</v>
      </c>
      <c r="K4723" s="11">
        <v>3.6</v>
      </c>
      <c r="L4723" s="11" t="str">
        <f>IF(Tabla134[[#This Row],[Item Weight]]&lt;$U$12,"Poco Peso",IF(Tabla134[[#This Row],[Item Weight]]&lt;$U$13,"Peso Medio","Peso Alto"))</f>
        <v>Peso Medio</v>
      </c>
      <c r="M4723" s="7">
        <v>10.3</v>
      </c>
      <c r="N4723" s="11">
        <f>IF(Tabla134[[#This Row],[Item Weight (Nulos)]]="",VLOOKUP(Tabla134[[#This Row],[Item Identifier]],'Tabla para Nulos'!$A$3:$B$1563,2,FALSE),Tabla134[[#This Row],[Item Weight (Nulos)]])</f>
        <v>10.3</v>
      </c>
      <c r="O4723" s="11" t="str">
        <f>IF(Tabla134[[#This Row],[Item Visibility]]&lt;$U$15,"Poca visibilidad",IF(Tabla134[[#This Row],[Item Visibility]]&lt;$U$16,"Visibilidad media","Mayor visibilidad"))</f>
        <v>Mayor visibilidad</v>
      </c>
      <c r="P4723" s="11" t="str">
        <f>IF(Tabla134[[#This Row],[Rating]]&lt;2,"Muy Malo",IF(Tabla134[[#This Row],[Rating]]&lt;3,"Malo",IF(Tabla134[[#This Row],[Rating]]&lt;4,"Regular",IF(Tabla134[[#This Row],[Rating]]&lt;5,"Bueno","Excelente"))))</f>
        <v>Regular</v>
      </c>
    </row>
    <row r="4724" spans="1:16" x14ac:dyDescent="0.2">
      <c r="A4724" s="7" t="s">
        <v>124</v>
      </c>
      <c r="B4724" s="7" t="s">
        <v>1063</v>
      </c>
      <c r="C4724" s="7" t="s">
        <v>14</v>
      </c>
      <c r="D4724" s="8">
        <v>2022</v>
      </c>
      <c r="E4724" s="7" t="s">
        <v>3</v>
      </c>
      <c r="F4724" s="7" t="s">
        <v>2</v>
      </c>
      <c r="G4724" s="7" t="s">
        <v>1</v>
      </c>
      <c r="H4724" s="7" t="s">
        <v>0</v>
      </c>
      <c r="I4724" s="9">
        <v>7.2278769000000007E-2</v>
      </c>
      <c r="J4724" s="10">
        <v>120.60980000000001</v>
      </c>
      <c r="K4724" s="11">
        <v>3.6</v>
      </c>
      <c r="L4724" s="11" t="str">
        <f>IF(Tabla134[[#This Row],[Item Weight]]&lt;$U$12,"Poco Peso",IF(Tabla134[[#This Row],[Item Weight]]&lt;$U$13,"Peso Medio","Peso Alto"))</f>
        <v>Poco Peso</v>
      </c>
      <c r="M4724" s="7">
        <v>6.1950000000000003</v>
      </c>
      <c r="N4724" s="11">
        <f>IF(Tabla134[[#This Row],[Item Weight (Nulos)]]="",VLOOKUP(Tabla134[[#This Row],[Item Identifier]],'Tabla para Nulos'!$A$3:$B$1563,2,FALSE),Tabla134[[#This Row],[Item Weight (Nulos)]])</f>
        <v>6.1950000000000003</v>
      </c>
      <c r="O4724" s="11" t="str">
        <f>IF(Tabla134[[#This Row],[Item Visibility]]&lt;$U$15,"Poca visibilidad",IF(Tabla134[[#This Row],[Item Visibility]]&lt;$U$16,"Visibilidad media","Mayor visibilidad"))</f>
        <v>Visibilidad media</v>
      </c>
      <c r="P4724" s="11" t="str">
        <f>IF(Tabla134[[#This Row],[Rating]]&lt;2,"Muy Malo",IF(Tabla134[[#This Row],[Rating]]&lt;3,"Malo",IF(Tabla134[[#This Row],[Rating]]&lt;4,"Regular",IF(Tabla134[[#This Row],[Rating]]&lt;5,"Bueno","Excelente"))))</f>
        <v>Regular</v>
      </c>
    </row>
    <row r="4725" spans="1:16" x14ac:dyDescent="0.2">
      <c r="A4725" s="7" t="s">
        <v>124</v>
      </c>
      <c r="B4725" s="7" t="s">
        <v>847</v>
      </c>
      <c r="C4725" s="7" t="s">
        <v>19</v>
      </c>
      <c r="D4725" s="8">
        <v>2022</v>
      </c>
      <c r="E4725" s="7" t="s">
        <v>3</v>
      </c>
      <c r="F4725" s="7" t="s">
        <v>2</v>
      </c>
      <c r="G4725" s="7" t="s">
        <v>1</v>
      </c>
      <c r="H4725" s="7" t="s">
        <v>0</v>
      </c>
      <c r="I4725" s="9">
        <v>0.113790879</v>
      </c>
      <c r="J4725" s="10">
        <v>185.39240000000001</v>
      </c>
      <c r="K4725" s="11">
        <v>3.6</v>
      </c>
      <c r="L4725" s="11" t="str">
        <f>IF(Tabla134[[#This Row],[Item Weight]]&lt;$U$12,"Poco Peso",IF(Tabla134[[#This Row],[Item Weight]]&lt;$U$13,"Peso Medio","Peso Alto"))</f>
        <v>Peso Medio</v>
      </c>
      <c r="M4725" s="7">
        <v>11.8</v>
      </c>
      <c r="N4725" s="11">
        <f>IF(Tabla134[[#This Row],[Item Weight (Nulos)]]="",VLOOKUP(Tabla134[[#This Row],[Item Identifier]],'Tabla para Nulos'!$A$3:$B$1563,2,FALSE),Tabla134[[#This Row],[Item Weight (Nulos)]])</f>
        <v>11.8</v>
      </c>
      <c r="O4725" s="11" t="str">
        <f>IF(Tabla134[[#This Row],[Item Visibility]]&lt;$U$15,"Poca visibilidad",IF(Tabla134[[#This Row],[Item Visibility]]&lt;$U$16,"Visibilidad media","Mayor visibilidad"))</f>
        <v>Mayor visibilidad</v>
      </c>
      <c r="P4725" s="11" t="str">
        <f>IF(Tabla134[[#This Row],[Rating]]&lt;2,"Muy Malo",IF(Tabla134[[#This Row],[Rating]]&lt;3,"Malo",IF(Tabla134[[#This Row],[Rating]]&lt;4,"Regular",IF(Tabla134[[#This Row],[Rating]]&lt;5,"Bueno","Excelente"))))</f>
        <v>Regular</v>
      </c>
    </row>
    <row r="4726" spans="1:16" x14ac:dyDescent="0.2">
      <c r="A4726" s="7" t="s">
        <v>6</v>
      </c>
      <c r="B4726" s="7" t="s">
        <v>89</v>
      </c>
      <c r="C4726" s="7" t="s">
        <v>17</v>
      </c>
      <c r="D4726" s="8">
        <v>2022</v>
      </c>
      <c r="E4726" s="7" t="s">
        <v>3</v>
      </c>
      <c r="F4726" s="7" t="s">
        <v>2</v>
      </c>
      <c r="G4726" s="7" t="s">
        <v>1</v>
      </c>
      <c r="H4726" s="7" t="s">
        <v>0</v>
      </c>
      <c r="I4726" s="9">
        <v>0.12824740800000001</v>
      </c>
      <c r="J4726" s="10">
        <v>121.84399999999999</v>
      </c>
      <c r="K4726" s="11">
        <v>3.6</v>
      </c>
      <c r="L4726" s="11" t="str">
        <f>IF(Tabla134[[#This Row],[Item Weight]]&lt;$U$12,"Poco Peso",IF(Tabla134[[#This Row],[Item Weight]]&lt;$U$13,"Peso Medio","Peso Alto"))</f>
        <v>Peso Medio</v>
      </c>
      <c r="M4726" s="7">
        <v>10.695</v>
      </c>
      <c r="N4726" s="11">
        <f>IF(Tabla134[[#This Row],[Item Weight (Nulos)]]="",VLOOKUP(Tabla134[[#This Row],[Item Identifier]],'Tabla para Nulos'!$A$3:$B$1563,2,FALSE),Tabla134[[#This Row],[Item Weight (Nulos)]])</f>
        <v>10.695</v>
      </c>
      <c r="O4726" s="11" t="str">
        <f>IF(Tabla134[[#This Row],[Item Visibility]]&lt;$U$15,"Poca visibilidad",IF(Tabla134[[#This Row],[Item Visibility]]&lt;$U$16,"Visibilidad media","Mayor visibilidad"))</f>
        <v>Mayor visibilidad</v>
      </c>
      <c r="P4726" s="11" t="str">
        <f>IF(Tabla134[[#This Row],[Rating]]&lt;2,"Muy Malo",IF(Tabla134[[#This Row],[Rating]]&lt;3,"Malo",IF(Tabla134[[#This Row],[Rating]]&lt;4,"Regular",IF(Tabla134[[#This Row],[Rating]]&lt;5,"Bueno","Excelente"))))</f>
        <v>Regular</v>
      </c>
    </row>
    <row r="4727" spans="1:16" x14ac:dyDescent="0.2">
      <c r="A4727" s="7" t="s">
        <v>6</v>
      </c>
      <c r="B4727" s="7" t="s">
        <v>556</v>
      </c>
      <c r="C4727" s="7" t="s">
        <v>10</v>
      </c>
      <c r="D4727" s="8">
        <v>2022</v>
      </c>
      <c r="E4727" s="7" t="s">
        <v>3</v>
      </c>
      <c r="F4727" s="7" t="s">
        <v>2</v>
      </c>
      <c r="G4727" s="7" t="s">
        <v>1</v>
      </c>
      <c r="H4727" s="7" t="s">
        <v>0</v>
      </c>
      <c r="I4727" s="9">
        <v>0.14563169500000001</v>
      </c>
      <c r="J4727" s="10">
        <v>172.80799999999999</v>
      </c>
      <c r="K4727" s="11">
        <v>3.6</v>
      </c>
      <c r="L4727" s="11" t="str">
        <f>IF(Tabla134[[#This Row],[Item Weight]]&lt;$U$12,"Poco Peso",IF(Tabla134[[#This Row],[Item Weight]]&lt;$U$13,"Peso Medio","Peso Alto"))</f>
        <v>Poco Peso</v>
      </c>
      <c r="M4727" s="7">
        <v>7.59</v>
      </c>
      <c r="N4727" s="11">
        <f>IF(Tabla134[[#This Row],[Item Weight (Nulos)]]="",VLOOKUP(Tabla134[[#This Row],[Item Identifier]],'Tabla para Nulos'!$A$3:$B$1563,2,FALSE),Tabla134[[#This Row],[Item Weight (Nulos)]])</f>
        <v>7.59</v>
      </c>
      <c r="O4727" s="11" t="str">
        <f>IF(Tabla134[[#This Row],[Item Visibility]]&lt;$U$15,"Poca visibilidad",IF(Tabla134[[#This Row],[Item Visibility]]&lt;$U$16,"Visibilidad media","Mayor visibilidad"))</f>
        <v>Mayor visibilidad</v>
      </c>
      <c r="P4727" s="11" t="str">
        <f>IF(Tabla134[[#This Row],[Rating]]&lt;2,"Muy Malo",IF(Tabla134[[#This Row],[Rating]]&lt;3,"Malo",IF(Tabla134[[#This Row],[Rating]]&lt;4,"Regular",IF(Tabla134[[#This Row],[Rating]]&lt;5,"Bueno","Excelente"))))</f>
        <v>Regular</v>
      </c>
    </row>
    <row r="4728" spans="1:16" x14ac:dyDescent="0.2">
      <c r="A4728" s="7" t="s">
        <v>6</v>
      </c>
      <c r="B4728" s="7" t="s">
        <v>960</v>
      </c>
      <c r="C4728" s="7" t="s">
        <v>14</v>
      </c>
      <c r="D4728" s="8">
        <v>2022</v>
      </c>
      <c r="E4728" s="7" t="s">
        <v>3</v>
      </c>
      <c r="F4728" s="7" t="s">
        <v>2</v>
      </c>
      <c r="G4728" s="7" t="s">
        <v>1</v>
      </c>
      <c r="H4728" s="7" t="s">
        <v>0</v>
      </c>
      <c r="I4728" s="9">
        <v>8.5482761000000004E-2</v>
      </c>
      <c r="J4728" s="10">
        <v>231.46680000000001</v>
      </c>
      <c r="K4728" s="11">
        <v>3.6</v>
      </c>
      <c r="L4728" s="11" t="str">
        <f>IF(Tabla134[[#This Row],[Item Weight]]&lt;$U$12,"Poco Peso",IF(Tabla134[[#This Row],[Item Weight]]&lt;$U$13,"Peso Medio","Peso Alto"))</f>
        <v>Peso Medio</v>
      </c>
      <c r="M4728" s="7">
        <v>10.65</v>
      </c>
      <c r="N4728" s="11">
        <f>IF(Tabla134[[#This Row],[Item Weight (Nulos)]]="",VLOOKUP(Tabla134[[#This Row],[Item Identifier]],'Tabla para Nulos'!$A$3:$B$1563,2,FALSE),Tabla134[[#This Row],[Item Weight (Nulos)]])</f>
        <v>10.65</v>
      </c>
      <c r="O4728" s="11" t="str">
        <f>IF(Tabla134[[#This Row],[Item Visibility]]&lt;$U$15,"Poca visibilidad",IF(Tabla134[[#This Row],[Item Visibility]]&lt;$U$16,"Visibilidad media","Mayor visibilidad"))</f>
        <v>Visibilidad media</v>
      </c>
      <c r="P4728" s="11" t="str">
        <f>IF(Tabla134[[#This Row],[Rating]]&lt;2,"Muy Malo",IF(Tabla134[[#This Row],[Rating]]&lt;3,"Malo",IF(Tabla134[[#This Row],[Rating]]&lt;4,"Regular",IF(Tabla134[[#This Row],[Rating]]&lt;5,"Bueno","Excelente"))))</f>
        <v>Regular</v>
      </c>
    </row>
    <row r="4729" spans="1:16" x14ac:dyDescent="0.2">
      <c r="A4729" s="7" t="s">
        <v>124</v>
      </c>
      <c r="B4729" s="7" t="s">
        <v>900</v>
      </c>
      <c r="C4729" s="7" t="s">
        <v>17</v>
      </c>
      <c r="D4729" s="8">
        <v>2018</v>
      </c>
      <c r="E4729" s="7" t="s">
        <v>13</v>
      </c>
      <c r="F4729" s="7" t="s">
        <v>2</v>
      </c>
      <c r="G4729" s="7" t="s">
        <v>1</v>
      </c>
      <c r="H4729" s="7" t="s">
        <v>12</v>
      </c>
      <c r="I4729" s="9">
        <v>0</v>
      </c>
      <c r="J4729" s="10">
        <v>89.185599999999994</v>
      </c>
      <c r="K4729" s="11">
        <v>3.6</v>
      </c>
      <c r="L4729" s="11" t="str">
        <f>IF(Tabla134[[#This Row],[Item Weight]]&lt;$U$12,"Poco Peso",IF(Tabla134[[#This Row],[Item Weight]]&lt;$U$13,"Peso Medio","Peso Alto"))</f>
        <v>Peso Alto</v>
      </c>
      <c r="N4729" s="11">
        <f>IF(Tabla134[[#This Row],[Item Weight (Nulos)]]="",VLOOKUP(Tabla134[[#This Row],[Item Identifier]],'Tabla para Nulos'!$A$3:$B$1563,2,FALSE),Tabla134[[#This Row],[Item Weight (Nulos)]])</f>
        <v>17.600000000000001</v>
      </c>
      <c r="O4729" s="11" t="str">
        <f>IF(Tabla134[[#This Row],[Item Visibility]]&lt;$U$15,"Poca visibilidad",IF(Tabla134[[#This Row],[Item Visibility]]&lt;$U$16,"Visibilidad media","Mayor visibilidad"))</f>
        <v>Poca visibilidad</v>
      </c>
      <c r="P4729" s="11" t="str">
        <f>IF(Tabla134[[#This Row],[Rating]]&lt;2,"Muy Malo",IF(Tabla134[[#This Row],[Rating]]&lt;3,"Malo",IF(Tabla134[[#This Row],[Rating]]&lt;4,"Regular",IF(Tabla134[[#This Row],[Rating]]&lt;5,"Bueno","Excelente"))))</f>
        <v>Regular</v>
      </c>
    </row>
    <row r="4730" spans="1:16" x14ac:dyDescent="0.2">
      <c r="A4730" s="7" t="s">
        <v>124</v>
      </c>
      <c r="B4730" s="7" t="s">
        <v>1356</v>
      </c>
      <c r="C4730" s="7" t="s">
        <v>17</v>
      </c>
      <c r="D4730" s="8">
        <v>2018</v>
      </c>
      <c r="E4730" s="7" t="s">
        <v>13</v>
      </c>
      <c r="F4730" s="7" t="s">
        <v>2</v>
      </c>
      <c r="G4730" s="7" t="s">
        <v>1</v>
      </c>
      <c r="H4730" s="7" t="s">
        <v>12</v>
      </c>
      <c r="I4730" s="9">
        <v>8.2150144999999994E-2</v>
      </c>
      <c r="J4730" s="10">
        <v>192.9504</v>
      </c>
      <c r="K4730" s="11">
        <v>3.6</v>
      </c>
      <c r="L4730" s="11" t="str">
        <f>IF(Tabla134[[#This Row],[Item Weight]]&lt;$U$12,"Poco Peso",IF(Tabla134[[#This Row],[Item Weight]]&lt;$U$13,"Peso Medio","Peso Alto"))</f>
        <v>Peso Medio</v>
      </c>
      <c r="N4730" s="11">
        <f>IF(Tabla134[[#This Row],[Item Weight (Nulos)]]="",VLOOKUP(Tabla134[[#This Row],[Item Identifier]],'Tabla para Nulos'!$A$3:$B$1563,2,FALSE),Tabla134[[#This Row],[Item Weight (Nulos)]])</f>
        <v>10.799999999999999</v>
      </c>
      <c r="O4730" s="11" t="str">
        <f>IF(Tabla134[[#This Row],[Item Visibility]]&lt;$U$15,"Poca visibilidad",IF(Tabla134[[#This Row],[Item Visibility]]&lt;$U$16,"Visibilidad media","Mayor visibilidad"))</f>
        <v>Visibilidad media</v>
      </c>
      <c r="P4730" s="11" t="str">
        <f>IF(Tabla134[[#This Row],[Rating]]&lt;2,"Muy Malo",IF(Tabla134[[#This Row],[Rating]]&lt;3,"Malo",IF(Tabla134[[#This Row],[Rating]]&lt;4,"Regular",IF(Tabla134[[#This Row],[Rating]]&lt;5,"Bueno","Excelente"))))</f>
        <v>Regular</v>
      </c>
    </row>
    <row r="4731" spans="1:16" x14ac:dyDescent="0.2">
      <c r="A4731" s="7" t="s">
        <v>124</v>
      </c>
      <c r="B4731" s="7" t="s">
        <v>467</v>
      </c>
      <c r="C4731" s="7" t="s">
        <v>10</v>
      </c>
      <c r="D4731" s="8">
        <v>2018</v>
      </c>
      <c r="E4731" s="7" t="s">
        <v>13</v>
      </c>
      <c r="F4731" s="7" t="s">
        <v>2</v>
      </c>
      <c r="G4731" s="7" t="s">
        <v>1</v>
      </c>
      <c r="H4731" s="7" t="s">
        <v>12</v>
      </c>
      <c r="I4731" s="9">
        <v>2.3339367E-2</v>
      </c>
      <c r="J4731" s="10">
        <v>94.877799999999993</v>
      </c>
      <c r="K4731" s="11">
        <v>3.6</v>
      </c>
      <c r="L4731" s="11" t="str">
        <f>IF(Tabla134[[#This Row],[Item Weight]]&lt;$U$12,"Poco Peso",IF(Tabla134[[#This Row],[Item Weight]]&lt;$U$13,"Peso Medio","Peso Alto"))</f>
        <v>Peso Alto</v>
      </c>
      <c r="N4731" s="11">
        <f>IF(Tabla134[[#This Row],[Item Weight (Nulos)]]="",VLOOKUP(Tabla134[[#This Row],[Item Identifier]],'Tabla para Nulos'!$A$3:$B$1563,2,FALSE),Tabla134[[#This Row],[Item Weight (Nulos)]])</f>
        <v>20.599999999999998</v>
      </c>
      <c r="O4731" s="11" t="str">
        <f>IF(Tabla134[[#This Row],[Item Visibility]]&lt;$U$15,"Poca visibilidad",IF(Tabla134[[#This Row],[Item Visibility]]&lt;$U$16,"Visibilidad media","Mayor visibilidad"))</f>
        <v>Poca visibilidad</v>
      </c>
      <c r="P4731" s="11" t="str">
        <f>IF(Tabla134[[#This Row],[Rating]]&lt;2,"Muy Malo",IF(Tabla134[[#This Row],[Rating]]&lt;3,"Malo",IF(Tabla134[[#This Row],[Rating]]&lt;4,"Regular",IF(Tabla134[[#This Row],[Rating]]&lt;5,"Bueno","Excelente"))))</f>
        <v>Regular</v>
      </c>
    </row>
    <row r="4732" spans="1:16" x14ac:dyDescent="0.2">
      <c r="A4732" s="7" t="s">
        <v>124</v>
      </c>
      <c r="B4732" s="7" t="s">
        <v>890</v>
      </c>
      <c r="C4732" s="7" t="s">
        <v>10</v>
      </c>
      <c r="D4732" s="8">
        <v>2018</v>
      </c>
      <c r="E4732" s="7" t="s">
        <v>13</v>
      </c>
      <c r="F4732" s="7" t="s">
        <v>2</v>
      </c>
      <c r="G4732" s="7" t="s">
        <v>1</v>
      </c>
      <c r="H4732" s="7" t="s">
        <v>12</v>
      </c>
      <c r="I4732" s="9">
        <v>5.6685382999999999E-2</v>
      </c>
      <c r="J4732" s="10">
        <v>178.43700000000001</v>
      </c>
      <c r="K4732" s="11">
        <v>3.6</v>
      </c>
      <c r="L4732" s="11" t="str">
        <f>IF(Tabla134[[#This Row],[Item Weight]]&lt;$U$12,"Poco Peso",IF(Tabla134[[#This Row],[Item Weight]]&lt;$U$13,"Peso Medio","Peso Alto"))</f>
        <v>Poco Peso</v>
      </c>
      <c r="N4732" s="11">
        <f>IF(Tabla134[[#This Row],[Item Weight (Nulos)]]="",VLOOKUP(Tabla134[[#This Row],[Item Identifier]],'Tabla para Nulos'!$A$3:$B$1563,2,FALSE),Tabla134[[#This Row],[Item Weight (Nulos)]])</f>
        <v>5.7350000000000003</v>
      </c>
      <c r="O4732" s="11" t="str">
        <f>IF(Tabla134[[#This Row],[Item Visibility]]&lt;$U$15,"Poca visibilidad",IF(Tabla134[[#This Row],[Item Visibility]]&lt;$U$16,"Visibilidad media","Mayor visibilidad"))</f>
        <v>Visibilidad media</v>
      </c>
      <c r="P4732" s="11" t="str">
        <f>IF(Tabla134[[#This Row],[Rating]]&lt;2,"Muy Malo",IF(Tabla134[[#This Row],[Rating]]&lt;3,"Malo",IF(Tabla134[[#This Row],[Rating]]&lt;4,"Regular",IF(Tabla134[[#This Row],[Rating]]&lt;5,"Bueno","Excelente"))))</f>
        <v>Regular</v>
      </c>
    </row>
    <row r="4733" spans="1:16" x14ac:dyDescent="0.2">
      <c r="A4733" s="7" t="s">
        <v>124</v>
      </c>
      <c r="B4733" s="7" t="s">
        <v>1079</v>
      </c>
      <c r="C4733" s="7" t="s">
        <v>216</v>
      </c>
      <c r="D4733" s="8">
        <v>2018</v>
      </c>
      <c r="E4733" s="7" t="s">
        <v>13</v>
      </c>
      <c r="F4733" s="7" t="s">
        <v>2</v>
      </c>
      <c r="G4733" s="7" t="s">
        <v>1</v>
      </c>
      <c r="H4733" s="7" t="s">
        <v>12</v>
      </c>
      <c r="I4733" s="9">
        <v>8.6360961999999999E-2</v>
      </c>
      <c r="J4733" s="10">
        <v>151.26820000000001</v>
      </c>
      <c r="K4733" s="11">
        <v>3.6</v>
      </c>
      <c r="L4733" s="11" t="str">
        <f>IF(Tabla134[[#This Row],[Item Weight]]&lt;$U$12,"Poco Peso",IF(Tabla134[[#This Row],[Item Weight]]&lt;$U$13,"Peso Medio","Peso Alto"))</f>
        <v>Peso Medio</v>
      </c>
      <c r="N4733" s="11">
        <f>IF(Tabla134[[#This Row],[Item Weight (Nulos)]]="",VLOOKUP(Tabla134[[#This Row],[Item Identifier]],'Tabla para Nulos'!$A$3:$B$1563,2,FALSE),Tabla134[[#This Row],[Item Weight (Nulos)]])</f>
        <v>8.8800000000000008</v>
      </c>
      <c r="O4733" s="11" t="str">
        <f>IF(Tabla134[[#This Row],[Item Visibility]]&lt;$U$15,"Poca visibilidad",IF(Tabla134[[#This Row],[Item Visibility]]&lt;$U$16,"Visibilidad media","Mayor visibilidad"))</f>
        <v>Visibilidad media</v>
      </c>
      <c r="P4733" s="11" t="str">
        <f>IF(Tabla134[[#This Row],[Rating]]&lt;2,"Muy Malo",IF(Tabla134[[#This Row],[Rating]]&lt;3,"Malo",IF(Tabla134[[#This Row],[Rating]]&lt;4,"Regular",IF(Tabla134[[#This Row],[Rating]]&lt;5,"Bueno","Excelente"))))</f>
        <v>Regular</v>
      </c>
    </row>
    <row r="4734" spans="1:16" x14ac:dyDescent="0.2">
      <c r="A4734" s="7" t="s">
        <v>124</v>
      </c>
      <c r="B4734" s="7" t="s">
        <v>625</v>
      </c>
      <c r="C4734" s="7" t="s">
        <v>171</v>
      </c>
      <c r="D4734" s="8">
        <v>2018</v>
      </c>
      <c r="E4734" s="7" t="s">
        <v>13</v>
      </c>
      <c r="F4734" s="7" t="s">
        <v>2</v>
      </c>
      <c r="G4734" s="7" t="s">
        <v>1</v>
      </c>
      <c r="H4734" s="7" t="s">
        <v>12</v>
      </c>
      <c r="I4734" s="9">
        <v>6.6656670000000001E-3</v>
      </c>
      <c r="J4734" s="10">
        <v>164.11840000000001</v>
      </c>
      <c r="K4734" s="11">
        <v>3.6</v>
      </c>
      <c r="L4734" s="11" t="str">
        <f>IF(Tabla134[[#This Row],[Item Weight]]&lt;$U$12,"Poco Peso",IF(Tabla134[[#This Row],[Item Weight]]&lt;$U$13,"Peso Medio","Peso Alto"))</f>
        <v>Peso Medio</v>
      </c>
      <c r="N4734" s="11">
        <f>IF(Tabla134[[#This Row],[Item Weight (Nulos)]]="",VLOOKUP(Tabla134[[#This Row],[Item Identifier]],'Tabla para Nulos'!$A$3:$B$1563,2,FALSE),Tabla134[[#This Row],[Item Weight (Nulos)]])</f>
        <v>9.6</v>
      </c>
      <c r="O4734" s="11" t="str">
        <f>IF(Tabla134[[#This Row],[Item Visibility]]&lt;$U$15,"Poca visibilidad",IF(Tabla134[[#This Row],[Item Visibility]]&lt;$U$16,"Visibilidad media","Mayor visibilidad"))</f>
        <v>Poca visibilidad</v>
      </c>
      <c r="P4734" s="11" t="str">
        <f>IF(Tabla134[[#This Row],[Rating]]&lt;2,"Muy Malo",IF(Tabla134[[#This Row],[Rating]]&lt;3,"Malo",IF(Tabla134[[#This Row],[Rating]]&lt;4,"Regular",IF(Tabla134[[#This Row],[Rating]]&lt;5,"Bueno","Excelente"))))</f>
        <v>Regular</v>
      </c>
    </row>
    <row r="4735" spans="1:16" x14ac:dyDescent="0.2">
      <c r="A4735" s="7" t="s">
        <v>124</v>
      </c>
      <c r="B4735" s="7" t="s">
        <v>1281</v>
      </c>
      <c r="C4735" s="7" t="s">
        <v>171</v>
      </c>
      <c r="D4735" s="8">
        <v>2018</v>
      </c>
      <c r="E4735" s="7" t="s">
        <v>13</v>
      </c>
      <c r="F4735" s="7" t="s">
        <v>2</v>
      </c>
      <c r="G4735" s="7" t="s">
        <v>1</v>
      </c>
      <c r="H4735" s="7" t="s">
        <v>12</v>
      </c>
      <c r="I4735" s="9">
        <v>2.4766802000000001E-2</v>
      </c>
      <c r="J4735" s="10">
        <v>151.03919999999999</v>
      </c>
      <c r="K4735" s="11">
        <v>3.6</v>
      </c>
      <c r="L4735" s="11" t="str">
        <f>IF(Tabla134[[#This Row],[Item Weight]]&lt;$U$12,"Poco Peso",IF(Tabla134[[#This Row],[Item Weight]]&lt;$U$13,"Peso Medio","Peso Alto"))</f>
        <v>Poco Peso</v>
      </c>
      <c r="N4735" s="11">
        <f>IF(Tabla134[[#This Row],[Item Weight (Nulos)]]="",VLOOKUP(Tabla134[[#This Row],[Item Identifier]],'Tabla para Nulos'!$A$3:$B$1563,2,FALSE),Tabla134[[#This Row],[Item Weight (Nulos)]])</f>
        <v>5.88</v>
      </c>
      <c r="O4735" s="11" t="str">
        <f>IF(Tabla134[[#This Row],[Item Visibility]]&lt;$U$15,"Poca visibilidad",IF(Tabla134[[#This Row],[Item Visibility]]&lt;$U$16,"Visibilidad media","Mayor visibilidad"))</f>
        <v>Poca visibilidad</v>
      </c>
      <c r="P4735" s="11" t="str">
        <f>IF(Tabla134[[#This Row],[Rating]]&lt;2,"Muy Malo",IF(Tabla134[[#This Row],[Rating]]&lt;3,"Malo",IF(Tabla134[[#This Row],[Rating]]&lt;4,"Regular",IF(Tabla134[[#This Row],[Rating]]&lt;5,"Bueno","Excelente"))))</f>
        <v>Regular</v>
      </c>
    </row>
    <row r="4736" spans="1:16" x14ac:dyDescent="0.2">
      <c r="A4736" s="7" t="s">
        <v>124</v>
      </c>
      <c r="B4736" s="7" t="s">
        <v>1318</v>
      </c>
      <c r="C4736" s="7" t="s">
        <v>171</v>
      </c>
      <c r="D4736" s="8">
        <v>2018</v>
      </c>
      <c r="E4736" s="7" t="s">
        <v>13</v>
      </c>
      <c r="F4736" s="7" t="s">
        <v>2</v>
      </c>
      <c r="G4736" s="7" t="s">
        <v>1</v>
      </c>
      <c r="H4736" s="7" t="s">
        <v>12</v>
      </c>
      <c r="I4736" s="9">
        <v>6.5612807999999995E-2</v>
      </c>
      <c r="J4736" s="10">
        <v>62.350999999999999</v>
      </c>
      <c r="K4736" s="11">
        <v>3.6</v>
      </c>
      <c r="L4736" s="11" t="str">
        <f>IF(Tabla134[[#This Row],[Item Weight]]&lt;$U$12,"Poco Peso",IF(Tabla134[[#This Row],[Item Weight]]&lt;$U$13,"Peso Medio","Peso Alto"))</f>
        <v>Peso Alto</v>
      </c>
      <c r="N4736" s="11">
        <f>IF(Tabla134[[#This Row],[Item Weight (Nulos)]]="",VLOOKUP(Tabla134[[#This Row],[Item Identifier]],'Tabla para Nulos'!$A$3:$B$1563,2,FALSE),Tabla134[[#This Row],[Item Weight (Nulos)]])</f>
        <v>20.2</v>
      </c>
      <c r="O4736" s="11" t="str">
        <f>IF(Tabla134[[#This Row],[Item Visibility]]&lt;$U$15,"Poca visibilidad",IF(Tabla134[[#This Row],[Item Visibility]]&lt;$U$16,"Visibilidad media","Mayor visibilidad"))</f>
        <v>Visibilidad media</v>
      </c>
      <c r="P4736" s="11" t="str">
        <f>IF(Tabla134[[#This Row],[Rating]]&lt;2,"Muy Malo",IF(Tabla134[[#This Row],[Rating]]&lt;3,"Malo",IF(Tabla134[[#This Row],[Rating]]&lt;4,"Regular",IF(Tabla134[[#This Row],[Rating]]&lt;5,"Bueno","Excelente"))))</f>
        <v>Regular</v>
      </c>
    </row>
    <row r="4737" spans="1:16" x14ac:dyDescent="0.2">
      <c r="A4737" s="7" t="s">
        <v>6</v>
      </c>
      <c r="B4737" s="7" t="s">
        <v>1259</v>
      </c>
      <c r="C4737" s="7" t="s">
        <v>28</v>
      </c>
      <c r="D4737" s="8">
        <v>2018</v>
      </c>
      <c r="E4737" s="7" t="s">
        <v>13</v>
      </c>
      <c r="F4737" s="7" t="s">
        <v>2</v>
      </c>
      <c r="G4737" s="7" t="s">
        <v>1</v>
      </c>
      <c r="H4737" s="7" t="s">
        <v>12</v>
      </c>
      <c r="I4737" s="9">
        <v>8.1868040000000003E-2</v>
      </c>
      <c r="J4737" s="10">
        <v>46.803400000000003</v>
      </c>
      <c r="K4737" s="11">
        <v>3.6</v>
      </c>
      <c r="L4737" s="11" t="str">
        <f>IF(Tabla134[[#This Row],[Item Weight]]&lt;$U$12,"Poco Peso",IF(Tabla134[[#This Row],[Item Weight]]&lt;$U$13,"Peso Medio","Peso Alto"))</f>
        <v>Peso Alto</v>
      </c>
      <c r="N4737" s="11">
        <f>IF(Tabla134[[#This Row],[Item Weight (Nulos)]]="",VLOOKUP(Tabla134[[#This Row],[Item Identifier]],'Tabla para Nulos'!$A$3:$B$1563,2,FALSE),Tabla134[[#This Row],[Item Weight (Nulos)]])</f>
        <v>19.349999999999998</v>
      </c>
      <c r="O4737" s="11" t="str">
        <f>IF(Tabla134[[#This Row],[Item Visibility]]&lt;$U$15,"Poca visibilidad",IF(Tabla134[[#This Row],[Item Visibility]]&lt;$U$16,"Visibilidad media","Mayor visibilidad"))</f>
        <v>Visibilidad media</v>
      </c>
      <c r="P4737" s="11" t="str">
        <f>IF(Tabla134[[#This Row],[Rating]]&lt;2,"Muy Malo",IF(Tabla134[[#This Row],[Rating]]&lt;3,"Malo",IF(Tabla134[[#This Row],[Rating]]&lt;4,"Regular",IF(Tabla134[[#This Row],[Rating]]&lt;5,"Bueno","Excelente"))))</f>
        <v>Regular</v>
      </c>
    </row>
    <row r="4738" spans="1:16" x14ac:dyDescent="0.2">
      <c r="A4738" s="7" t="s">
        <v>6</v>
      </c>
      <c r="B4738" s="7" t="s">
        <v>370</v>
      </c>
      <c r="C4738" s="7" t="s">
        <v>17</v>
      </c>
      <c r="D4738" s="8">
        <v>2018</v>
      </c>
      <c r="E4738" s="7" t="s">
        <v>13</v>
      </c>
      <c r="F4738" s="7" t="s">
        <v>2</v>
      </c>
      <c r="G4738" s="7" t="s">
        <v>1</v>
      </c>
      <c r="H4738" s="7" t="s">
        <v>12</v>
      </c>
      <c r="I4738" s="9">
        <v>2.9578726E-2</v>
      </c>
      <c r="J4738" s="10">
        <v>143.57859999999999</v>
      </c>
      <c r="K4738" s="11">
        <v>3.6</v>
      </c>
      <c r="L4738" s="11" t="str">
        <f>IF(Tabla134[[#This Row],[Item Weight]]&lt;$U$12,"Poco Peso",IF(Tabla134[[#This Row],[Item Weight]]&lt;$U$13,"Peso Medio","Peso Alto"))</f>
        <v>Peso Medio</v>
      </c>
      <c r="N4738" s="11">
        <f>IF(Tabla134[[#This Row],[Item Weight (Nulos)]]="",VLOOKUP(Tabla134[[#This Row],[Item Identifier]],'Tabla para Nulos'!$A$3:$B$1563,2,FALSE),Tabla134[[#This Row],[Item Weight (Nulos)]])</f>
        <v>14</v>
      </c>
      <c r="O4738" s="11" t="str">
        <f>IF(Tabla134[[#This Row],[Item Visibility]]&lt;$U$15,"Poca visibilidad",IF(Tabla134[[#This Row],[Item Visibility]]&lt;$U$16,"Visibilidad media","Mayor visibilidad"))</f>
        <v>Visibilidad media</v>
      </c>
      <c r="P4738" s="11" t="str">
        <f>IF(Tabla134[[#This Row],[Rating]]&lt;2,"Muy Malo",IF(Tabla134[[#This Row],[Rating]]&lt;3,"Malo",IF(Tabla134[[#This Row],[Rating]]&lt;4,"Regular",IF(Tabla134[[#This Row],[Rating]]&lt;5,"Bueno","Excelente"))))</f>
        <v>Regular</v>
      </c>
    </row>
    <row r="4739" spans="1:16" x14ac:dyDescent="0.2">
      <c r="A4739" s="7" t="s">
        <v>6</v>
      </c>
      <c r="B4739" s="7" t="s">
        <v>1508</v>
      </c>
      <c r="C4739" s="7" t="s">
        <v>10</v>
      </c>
      <c r="D4739" s="8">
        <v>2018</v>
      </c>
      <c r="E4739" s="7" t="s">
        <v>13</v>
      </c>
      <c r="F4739" s="7" t="s">
        <v>2</v>
      </c>
      <c r="G4739" s="7" t="s">
        <v>1</v>
      </c>
      <c r="H4739" s="7" t="s">
        <v>12</v>
      </c>
      <c r="I4739" s="9">
        <v>8.5392428000000006E-2</v>
      </c>
      <c r="J4739" s="10">
        <v>226.76939999999999</v>
      </c>
      <c r="K4739" s="11">
        <v>3.6</v>
      </c>
      <c r="L4739" s="11" t="str">
        <f>IF(Tabla134[[#This Row],[Item Weight]]&lt;$U$12,"Poco Peso",IF(Tabla134[[#This Row],[Item Weight]]&lt;$U$13,"Peso Medio","Peso Alto"))</f>
        <v>Poco Peso</v>
      </c>
      <c r="N4739" s="11">
        <f>IF(Tabla134[[#This Row],[Item Weight (Nulos)]]="",VLOOKUP(Tabla134[[#This Row],[Item Identifier]],'Tabla para Nulos'!$A$3:$B$1563,2,FALSE),Tabla134[[#This Row],[Item Weight (Nulos)]])</f>
        <v>6.78</v>
      </c>
      <c r="O4739" s="11" t="str">
        <f>IF(Tabla134[[#This Row],[Item Visibility]]&lt;$U$15,"Poca visibilidad",IF(Tabla134[[#This Row],[Item Visibility]]&lt;$U$16,"Visibilidad media","Mayor visibilidad"))</f>
        <v>Visibilidad media</v>
      </c>
      <c r="P4739" s="11" t="str">
        <f>IF(Tabla134[[#This Row],[Rating]]&lt;2,"Muy Malo",IF(Tabla134[[#This Row],[Rating]]&lt;3,"Malo",IF(Tabla134[[#This Row],[Rating]]&lt;4,"Regular",IF(Tabla134[[#This Row],[Rating]]&lt;5,"Bueno","Excelente"))))</f>
        <v>Regular</v>
      </c>
    </row>
    <row r="4740" spans="1:16" x14ac:dyDescent="0.2">
      <c r="A4740" s="7" t="s">
        <v>6</v>
      </c>
      <c r="B4740" s="7" t="s">
        <v>332</v>
      </c>
      <c r="C4740" s="7" t="s">
        <v>47</v>
      </c>
      <c r="D4740" s="8">
        <v>2018</v>
      </c>
      <c r="E4740" s="7" t="s">
        <v>13</v>
      </c>
      <c r="F4740" s="7" t="s">
        <v>2</v>
      </c>
      <c r="G4740" s="7" t="s">
        <v>1</v>
      </c>
      <c r="H4740" s="7" t="s">
        <v>12</v>
      </c>
      <c r="I4740" s="9">
        <v>1.7937483000000001E-2</v>
      </c>
      <c r="J4740" s="10">
        <v>103.499</v>
      </c>
      <c r="K4740" s="11">
        <v>3.6</v>
      </c>
      <c r="L4740" s="11" t="str">
        <f>IF(Tabla134[[#This Row],[Item Weight]]&lt;$U$12,"Poco Peso",IF(Tabla134[[#This Row],[Item Weight]]&lt;$U$13,"Peso Medio","Peso Alto"))</f>
        <v>Peso Alto</v>
      </c>
      <c r="N4740" s="11">
        <f>IF(Tabla134[[#This Row],[Item Weight (Nulos)]]="",VLOOKUP(Tabla134[[#This Row],[Item Identifier]],'Tabla para Nulos'!$A$3:$B$1563,2,FALSE),Tabla134[[#This Row],[Item Weight (Nulos)]])</f>
        <v>19.7</v>
      </c>
      <c r="O4740" s="11" t="str">
        <f>IF(Tabla134[[#This Row],[Item Visibility]]&lt;$U$15,"Poca visibilidad",IF(Tabla134[[#This Row],[Item Visibility]]&lt;$U$16,"Visibilidad media","Mayor visibilidad"))</f>
        <v>Poca visibilidad</v>
      </c>
      <c r="P4740" s="11" t="str">
        <f>IF(Tabla134[[#This Row],[Rating]]&lt;2,"Muy Malo",IF(Tabla134[[#This Row],[Rating]]&lt;3,"Malo",IF(Tabla134[[#This Row],[Rating]]&lt;4,"Regular",IF(Tabla134[[#This Row],[Rating]]&lt;5,"Bueno","Excelente"))))</f>
        <v>Regular</v>
      </c>
    </row>
    <row r="4741" spans="1:16" x14ac:dyDescent="0.2">
      <c r="A4741" s="7" t="s">
        <v>6</v>
      </c>
      <c r="B4741" s="7" t="s">
        <v>1456</v>
      </c>
      <c r="C4741" s="7" t="s">
        <v>14</v>
      </c>
      <c r="D4741" s="8">
        <v>2018</v>
      </c>
      <c r="E4741" s="7" t="s">
        <v>13</v>
      </c>
      <c r="F4741" s="7" t="s">
        <v>2</v>
      </c>
      <c r="G4741" s="7" t="s">
        <v>1</v>
      </c>
      <c r="H4741" s="7" t="s">
        <v>12</v>
      </c>
      <c r="I4741" s="9">
        <v>5.6328717E-2</v>
      </c>
      <c r="J4741" s="10">
        <v>63.916800000000002</v>
      </c>
      <c r="K4741" s="11">
        <v>3.6</v>
      </c>
      <c r="L4741" s="11" t="str">
        <f>IF(Tabla134[[#This Row],[Item Weight]]&lt;$U$12,"Poco Peso",IF(Tabla134[[#This Row],[Item Weight]]&lt;$U$13,"Peso Medio","Peso Alto"))</f>
        <v>Poco Peso</v>
      </c>
      <c r="N4741" s="11">
        <f>IF(Tabla134[[#This Row],[Item Weight (Nulos)]]="",VLOOKUP(Tabla134[[#This Row],[Item Identifier]],'Tabla para Nulos'!$A$3:$B$1563,2,FALSE),Tabla134[[#This Row],[Item Weight (Nulos)]])</f>
        <v>5.589999999999999</v>
      </c>
      <c r="O4741" s="11" t="str">
        <f>IF(Tabla134[[#This Row],[Item Visibility]]&lt;$U$15,"Poca visibilidad",IF(Tabla134[[#This Row],[Item Visibility]]&lt;$U$16,"Visibilidad media","Mayor visibilidad"))</f>
        <v>Visibilidad media</v>
      </c>
      <c r="P4741" s="11" t="str">
        <f>IF(Tabla134[[#This Row],[Rating]]&lt;2,"Muy Malo",IF(Tabla134[[#This Row],[Rating]]&lt;3,"Malo",IF(Tabla134[[#This Row],[Rating]]&lt;4,"Regular",IF(Tabla134[[#This Row],[Rating]]&lt;5,"Bueno","Excelente"))))</f>
        <v>Regular</v>
      </c>
    </row>
    <row r="4742" spans="1:16" x14ac:dyDescent="0.2">
      <c r="A4742" s="7" t="s">
        <v>6</v>
      </c>
      <c r="B4742" s="7" t="s">
        <v>1507</v>
      </c>
      <c r="C4742" s="7" t="s">
        <v>14</v>
      </c>
      <c r="D4742" s="8">
        <v>2018</v>
      </c>
      <c r="E4742" s="7" t="s">
        <v>13</v>
      </c>
      <c r="F4742" s="7" t="s">
        <v>2</v>
      </c>
      <c r="G4742" s="7" t="s">
        <v>1</v>
      </c>
      <c r="H4742" s="7" t="s">
        <v>12</v>
      </c>
      <c r="I4742" s="9">
        <v>1.4143673000000001E-2</v>
      </c>
      <c r="J4742" s="10">
        <v>187.38720000000001</v>
      </c>
      <c r="K4742" s="11">
        <v>3.6</v>
      </c>
      <c r="L4742" s="11" t="str">
        <f>IF(Tabla134[[#This Row],[Item Weight]]&lt;$U$12,"Poco Peso",IF(Tabla134[[#This Row],[Item Weight]]&lt;$U$13,"Peso Medio","Peso Alto"))</f>
        <v>Peso Medio</v>
      </c>
      <c r="N4742" s="11">
        <f>IF(Tabla134[[#This Row],[Item Weight (Nulos)]]="",VLOOKUP(Tabla134[[#This Row],[Item Identifier]],'Tabla para Nulos'!$A$3:$B$1563,2,FALSE),Tabla134[[#This Row],[Item Weight (Nulos)]])</f>
        <v>9.6</v>
      </c>
      <c r="O4742" s="11" t="str">
        <f>IF(Tabla134[[#This Row],[Item Visibility]]&lt;$U$15,"Poca visibilidad",IF(Tabla134[[#This Row],[Item Visibility]]&lt;$U$16,"Visibilidad media","Mayor visibilidad"))</f>
        <v>Poca visibilidad</v>
      </c>
      <c r="P4742" s="11" t="str">
        <f>IF(Tabla134[[#This Row],[Rating]]&lt;2,"Muy Malo",IF(Tabla134[[#This Row],[Rating]]&lt;3,"Malo",IF(Tabla134[[#This Row],[Rating]]&lt;4,"Regular",IF(Tabla134[[#This Row],[Rating]]&lt;5,"Bueno","Excelente"))))</f>
        <v>Regular</v>
      </c>
    </row>
    <row r="4743" spans="1:16" x14ac:dyDescent="0.2">
      <c r="A4743" s="7" t="s">
        <v>6</v>
      </c>
      <c r="B4743" s="7" t="s">
        <v>933</v>
      </c>
      <c r="C4743" s="7" t="s">
        <v>14</v>
      </c>
      <c r="D4743" s="8">
        <v>2018</v>
      </c>
      <c r="E4743" s="7" t="s">
        <v>13</v>
      </c>
      <c r="F4743" s="7" t="s">
        <v>2</v>
      </c>
      <c r="G4743" s="7" t="s">
        <v>1</v>
      </c>
      <c r="H4743" s="7" t="s">
        <v>12</v>
      </c>
      <c r="I4743" s="9">
        <v>5.9350009999999996E-3</v>
      </c>
      <c r="J4743" s="10">
        <v>98.835800000000006</v>
      </c>
      <c r="K4743" s="11">
        <v>3.6</v>
      </c>
      <c r="L4743" s="11" t="str">
        <f>IF(Tabla134[[#This Row],[Item Weight]]&lt;$U$12,"Poco Peso",IF(Tabla134[[#This Row],[Item Weight]]&lt;$U$13,"Peso Medio","Peso Alto"))</f>
        <v>Poco Peso</v>
      </c>
      <c r="N4743" s="11">
        <f>IF(Tabla134[[#This Row],[Item Weight (Nulos)]]="",VLOOKUP(Tabla134[[#This Row],[Item Identifier]],'Tabla para Nulos'!$A$3:$B$1563,2,FALSE),Tabla134[[#This Row],[Item Weight (Nulos)]])</f>
        <v>5.34</v>
      </c>
      <c r="O4743" s="11" t="str">
        <f>IF(Tabla134[[#This Row],[Item Visibility]]&lt;$U$15,"Poca visibilidad",IF(Tabla134[[#This Row],[Item Visibility]]&lt;$U$16,"Visibilidad media","Mayor visibilidad"))</f>
        <v>Poca visibilidad</v>
      </c>
      <c r="P4743" s="11" t="str">
        <f>IF(Tabla134[[#This Row],[Rating]]&lt;2,"Muy Malo",IF(Tabla134[[#This Row],[Rating]]&lt;3,"Malo",IF(Tabla134[[#This Row],[Rating]]&lt;4,"Regular",IF(Tabla134[[#This Row],[Rating]]&lt;5,"Bueno","Excelente"))))</f>
        <v>Regular</v>
      </c>
    </row>
    <row r="4744" spans="1:16" x14ac:dyDescent="0.2">
      <c r="A4744" s="7" t="s">
        <v>6</v>
      </c>
      <c r="B4744" s="7" t="s">
        <v>561</v>
      </c>
      <c r="C4744" s="7" t="s">
        <v>71</v>
      </c>
      <c r="D4744" s="8">
        <v>2018</v>
      </c>
      <c r="E4744" s="7" t="s">
        <v>13</v>
      </c>
      <c r="F4744" s="7" t="s">
        <v>2</v>
      </c>
      <c r="G4744" s="7" t="s">
        <v>1</v>
      </c>
      <c r="H4744" s="7" t="s">
        <v>12</v>
      </c>
      <c r="I4744" s="9">
        <v>0.13511820199999999</v>
      </c>
      <c r="J4744" s="10">
        <v>52.564</v>
      </c>
      <c r="K4744" s="11">
        <v>3.6</v>
      </c>
      <c r="L4744" s="11" t="str">
        <f>IF(Tabla134[[#This Row],[Item Weight]]&lt;$U$12,"Poco Peso",IF(Tabla134[[#This Row],[Item Weight]]&lt;$U$13,"Peso Medio","Peso Alto"))</f>
        <v>Peso Medio</v>
      </c>
      <c r="N4744" s="11">
        <f>IF(Tabla134[[#This Row],[Item Weight (Nulos)]]="",VLOOKUP(Tabla134[[#This Row],[Item Identifier]],'Tabla para Nulos'!$A$3:$B$1563,2,FALSE),Tabla134[[#This Row],[Item Weight (Nulos)]])</f>
        <v>14</v>
      </c>
      <c r="O4744" s="11" t="str">
        <f>IF(Tabla134[[#This Row],[Item Visibility]]&lt;$U$15,"Poca visibilidad",IF(Tabla134[[#This Row],[Item Visibility]]&lt;$U$16,"Visibilidad media","Mayor visibilidad"))</f>
        <v>Mayor visibilidad</v>
      </c>
      <c r="P4744" s="11" t="str">
        <f>IF(Tabla134[[#This Row],[Rating]]&lt;2,"Muy Malo",IF(Tabla134[[#This Row],[Rating]]&lt;3,"Malo",IF(Tabla134[[#This Row],[Rating]]&lt;4,"Regular",IF(Tabla134[[#This Row],[Rating]]&lt;5,"Bueno","Excelente"))))</f>
        <v>Regular</v>
      </c>
    </row>
    <row r="4745" spans="1:16" x14ac:dyDescent="0.2">
      <c r="A4745" s="7" t="s">
        <v>6</v>
      </c>
      <c r="B4745" s="7" t="s">
        <v>1250</v>
      </c>
      <c r="C4745" s="7" t="s">
        <v>71</v>
      </c>
      <c r="D4745" s="8">
        <v>2015</v>
      </c>
      <c r="E4745" s="7" t="s">
        <v>922</v>
      </c>
      <c r="F4745" s="7" t="s">
        <v>796</v>
      </c>
      <c r="G4745" s="7" t="s">
        <v>702</v>
      </c>
      <c r="H4745" s="7" t="s">
        <v>7</v>
      </c>
      <c r="I4745" s="9">
        <v>1.6687113999999999E-2</v>
      </c>
      <c r="J4745" s="10">
        <v>96.9726</v>
      </c>
      <c r="K4745" s="11">
        <v>3.5</v>
      </c>
      <c r="L4745" s="11" t="str">
        <f>IF(Tabla134[[#This Row],[Item Weight]]&lt;$U$12,"Poco Peso",IF(Tabla134[[#This Row],[Item Weight]]&lt;$U$13,"Peso Medio","Peso Alto"))</f>
        <v>Peso Medio</v>
      </c>
      <c r="M4745" s="7">
        <v>16.2</v>
      </c>
      <c r="N4745" s="11">
        <f>IF(Tabla134[[#This Row],[Item Weight (Nulos)]]="",VLOOKUP(Tabla134[[#This Row],[Item Identifier]],'Tabla para Nulos'!$A$3:$B$1563,2,FALSE),Tabla134[[#This Row],[Item Weight (Nulos)]])</f>
        <v>16.2</v>
      </c>
      <c r="O4745" s="11" t="str">
        <f>IF(Tabla134[[#This Row],[Item Visibility]]&lt;$U$15,"Poca visibilidad",IF(Tabla134[[#This Row],[Item Visibility]]&lt;$U$16,"Visibilidad media","Mayor visibilidad"))</f>
        <v>Poca visibilidad</v>
      </c>
      <c r="P4745" s="11" t="str">
        <f>IF(Tabla134[[#This Row],[Rating]]&lt;2,"Muy Malo",IF(Tabla134[[#This Row],[Rating]]&lt;3,"Malo",IF(Tabla134[[#This Row],[Rating]]&lt;4,"Regular",IF(Tabla134[[#This Row],[Rating]]&lt;5,"Bueno","Excelente"))))</f>
        <v>Regular</v>
      </c>
    </row>
    <row r="4746" spans="1:16" x14ac:dyDescent="0.2">
      <c r="A4746" s="7" t="s">
        <v>6</v>
      </c>
      <c r="B4746" s="7" t="s">
        <v>961</v>
      </c>
      <c r="C4746" s="7" t="s">
        <v>14</v>
      </c>
      <c r="D4746" s="8">
        <v>2017</v>
      </c>
      <c r="E4746" s="7" t="s">
        <v>797</v>
      </c>
      <c r="F4746" s="7" t="s">
        <v>796</v>
      </c>
      <c r="G4746" s="7" t="s">
        <v>702</v>
      </c>
      <c r="H4746" s="7" t="s">
        <v>7</v>
      </c>
      <c r="I4746" s="9">
        <v>6.6693436999999994E-2</v>
      </c>
      <c r="J4746" s="10">
        <v>42.311199999999999</v>
      </c>
      <c r="K4746" s="11">
        <v>3.5</v>
      </c>
      <c r="L4746" s="11" t="str">
        <f>IF(Tabla134[[#This Row],[Item Weight]]&lt;$U$12,"Poco Peso",IF(Tabla134[[#This Row],[Item Weight]]&lt;$U$13,"Peso Medio","Peso Alto"))</f>
        <v>Poco Peso</v>
      </c>
      <c r="M4746" s="7">
        <v>7.6449999999999996</v>
      </c>
      <c r="N4746" s="11">
        <f>IF(Tabla134[[#This Row],[Item Weight (Nulos)]]="",VLOOKUP(Tabla134[[#This Row],[Item Identifier]],'Tabla para Nulos'!$A$3:$B$1563,2,FALSE),Tabla134[[#This Row],[Item Weight (Nulos)]])</f>
        <v>7.6449999999999996</v>
      </c>
      <c r="O4746" s="11" t="str">
        <f>IF(Tabla134[[#This Row],[Item Visibility]]&lt;$U$15,"Poca visibilidad",IF(Tabla134[[#This Row],[Item Visibility]]&lt;$U$16,"Visibilidad media","Mayor visibilidad"))</f>
        <v>Visibilidad media</v>
      </c>
      <c r="P4746" s="11" t="str">
        <f>IF(Tabla134[[#This Row],[Rating]]&lt;2,"Muy Malo",IF(Tabla134[[#This Row],[Rating]]&lt;3,"Malo",IF(Tabla134[[#This Row],[Rating]]&lt;4,"Regular",IF(Tabla134[[#This Row],[Rating]]&lt;5,"Bueno","Excelente"))))</f>
        <v>Regular</v>
      </c>
    </row>
    <row r="4747" spans="1:16" x14ac:dyDescent="0.2">
      <c r="A4747" s="7" t="s">
        <v>124</v>
      </c>
      <c r="B4747" s="7" t="s">
        <v>1029</v>
      </c>
      <c r="C4747" s="7" t="s">
        <v>10</v>
      </c>
      <c r="D4747" s="8">
        <v>2022</v>
      </c>
      <c r="E4747" s="7" t="s">
        <v>3</v>
      </c>
      <c r="F4747" s="7" t="s">
        <v>2</v>
      </c>
      <c r="G4747" s="7" t="s">
        <v>1</v>
      </c>
      <c r="H4747" s="7" t="s">
        <v>0</v>
      </c>
      <c r="I4747" s="9">
        <v>0</v>
      </c>
      <c r="J4747" s="10">
        <v>246.9144</v>
      </c>
      <c r="K4747" s="11">
        <v>3.5</v>
      </c>
      <c r="L4747" s="11" t="str">
        <f>IF(Tabla134[[#This Row],[Item Weight]]&lt;$U$12,"Poco Peso",IF(Tabla134[[#This Row],[Item Weight]]&lt;$U$13,"Peso Medio","Peso Alto"))</f>
        <v>Peso Medio</v>
      </c>
      <c r="M4747" s="7">
        <v>10</v>
      </c>
      <c r="N4747" s="11">
        <f>IF(Tabla134[[#This Row],[Item Weight (Nulos)]]="",VLOOKUP(Tabla134[[#This Row],[Item Identifier]],'Tabla para Nulos'!$A$3:$B$1563,2,FALSE),Tabla134[[#This Row],[Item Weight (Nulos)]])</f>
        <v>10</v>
      </c>
      <c r="O4747" s="11" t="str">
        <f>IF(Tabla134[[#This Row],[Item Visibility]]&lt;$U$15,"Poca visibilidad",IF(Tabla134[[#This Row],[Item Visibility]]&lt;$U$16,"Visibilidad media","Mayor visibilidad"))</f>
        <v>Poca visibilidad</v>
      </c>
      <c r="P4747" s="11" t="str">
        <f>IF(Tabla134[[#This Row],[Rating]]&lt;2,"Muy Malo",IF(Tabla134[[#This Row],[Rating]]&lt;3,"Malo",IF(Tabla134[[#This Row],[Rating]]&lt;4,"Regular",IF(Tabla134[[#This Row],[Rating]]&lt;5,"Bueno","Excelente"))))</f>
        <v>Regular</v>
      </c>
    </row>
    <row r="4748" spans="1:16" x14ac:dyDescent="0.2">
      <c r="A4748" s="7" t="s">
        <v>124</v>
      </c>
      <c r="B4748" s="7" t="s">
        <v>586</v>
      </c>
      <c r="C4748" s="7" t="s">
        <v>122</v>
      </c>
      <c r="D4748" s="8">
        <v>2015</v>
      </c>
      <c r="E4748" s="7" t="s">
        <v>922</v>
      </c>
      <c r="F4748" s="7" t="s">
        <v>796</v>
      </c>
      <c r="G4748" s="7" t="s">
        <v>702</v>
      </c>
      <c r="H4748" s="7" t="s">
        <v>7</v>
      </c>
      <c r="I4748" s="9">
        <v>0</v>
      </c>
      <c r="J4748" s="10">
        <v>164.7526</v>
      </c>
      <c r="K4748" s="11">
        <v>3.5</v>
      </c>
      <c r="L4748" s="11" t="str">
        <f>IF(Tabla134[[#This Row],[Item Weight]]&lt;$U$12,"Poco Peso",IF(Tabla134[[#This Row],[Item Weight]]&lt;$U$13,"Peso Medio","Peso Alto"))</f>
        <v>Peso Alto</v>
      </c>
      <c r="M4748" s="7">
        <v>18.25</v>
      </c>
      <c r="N4748" s="11">
        <f>IF(Tabla134[[#This Row],[Item Weight (Nulos)]]="",VLOOKUP(Tabla134[[#This Row],[Item Identifier]],'Tabla para Nulos'!$A$3:$B$1563,2,FALSE),Tabla134[[#This Row],[Item Weight (Nulos)]])</f>
        <v>18.25</v>
      </c>
      <c r="O4748" s="11" t="str">
        <f>IF(Tabla134[[#This Row],[Item Visibility]]&lt;$U$15,"Poca visibilidad",IF(Tabla134[[#This Row],[Item Visibility]]&lt;$U$16,"Visibilidad media","Mayor visibilidad"))</f>
        <v>Poca visibilidad</v>
      </c>
      <c r="P4748" s="11" t="str">
        <f>IF(Tabla134[[#This Row],[Rating]]&lt;2,"Muy Malo",IF(Tabla134[[#This Row],[Rating]]&lt;3,"Malo",IF(Tabla134[[#This Row],[Rating]]&lt;4,"Regular",IF(Tabla134[[#This Row],[Rating]]&lt;5,"Bueno","Excelente"))))</f>
        <v>Regular</v>
      </c>
    </row>
    <row r="4749" spans="1:16" x14ac:dyDescent="0.2">
      <c r="A4749" s="7" t="s">
        <v>6</v>
      </c>
      <c r="B4749" s="7" t="s">
        <v>79</v>
      </c>
      <c r="C4749" s="7" t="s">
        <v>71</v>
      </c>
      <c r="D4749" s="8">
        <v>2022</v>
      </c>
      <c r="E4749" s="7" t="s">
        <v>3</v>
      </c>
      <c r="F4749" s="7" t="s">
        <v>2</v>
      </c>
      <c r="G4749" s="7" t="s">
        <v>1</v>
      </c>
      <c r="H4749" s="7" t="s">
        <v>0</v>
      </c>
      <c r="I4749" s="9">
        <v>7.3209446999999997E-2</v>
      </c>
      <c r="J4749" s="10">
        <v>197.64259999999999</v>
      </c>
      <c r="K4749" s="11">
        <v>3.5</v>
      </c>
      <c r="L4749" s="11" t="str">
        <f>IF(Tabla134[[#This Row],[Item Weight]]&lt;$U$12,"Poco Peso",IF(Tabla134[[#This Row],[Item Weight]]&lt;$U$13,"Peso Medio","Peso Alto"))</f>
        <v>Peso Medio</v>
      </c>
      <c r="M4749" s="7">
        <v>13.65</v>
      </c>
      <c r="N4749" s="11">
        <f>IF(Tabla134[[#This Row],[Item Weight (Nulos)]]="",VLOOKUP(Tabla134[[#This Row],[Item Identifier]],'Tabla para Nulos'!$A$3:$B$1563,2,FALSE),Tabla134[[#This Row],[Item Weight (Nulos)]])</f>
        <v>13.65</v>
      </c>
      <c r="O4749" s="11" t="str">
        <f>IF(Tabla134[[#This Row],[Item Visibility]]&lt;$U$15,"Poca visibilidad",IF(Tabla134[[#This Row],[Item Visibility]]&lt;$U$16,"Visibilidad media","Mayor visibilidad"))</f>
        <v>Visibilidad media</v>
      </c>
      <c r="P4749" s="11" t="str">
        <f>IF(Tabla134[[#This Row],[Rating]]&lt;2,"Muy Malo",IF(Tabla134[[#This Row],[Rating]]&lt;3,"Malo",IF(Tabla134[[#This Row],[Rating]]&lt;4,"Regular",IF(Tabla134[[#This Row],[Rating]]&lt;5,"Bueno","Excelente"))))</f>
        <v>Regular</v>
      </c>
    </row>
    <row r="4750" spans="1:16" x14ac:dyDescent="0.2">
      <c r="A4750" s="7" t="s">
        <v>124</v>
      </c>
      <c r="B4750" s="7" t="s">
        <v>1277</v>
      </c>
      <c r="C4750" s="7" t="s">
        <v>171</v>
      </c>
      <c r="D4750" s="8">
        <v>2016</v>
      </c>
      <c r="E4750" s="7" t="s">
        <v>1114</v>
      </c>
      <c r="F4750" s="7" t="s">
        <v>8</v>
      </c>
      <c r="G4750" s="7" t="s">
        <v>702</v>
      </c>
      <c r="H4750" s="7" t="s">
        <v>7</v>
      </c>
      <c r="I4750" s="9">
        <v>9.9325278000000003E-2</v>
      </c>
      <c r="J4750" s="10">
        <v>45.405999999999999</v>
      </c>
      <c r="K4750" s="11">
        <v>3.5</v>
      </c>
      <c r="L4750" s="11" t="str">
        <f>IF(Tabla134[[#This Row],[Item Weight]]&lt;$U$12,"Poco Peso",IF(Tabla134[[#This Row],[Item Weight]]&lt;$U$13,"Peso Medio","Peso Alto"))</f>
        <v>Peso Medio</v>
      </c>
      <c r="M4750" s="7">
        <v>13</v>
      </c>
      <c r="N4750" s="11">
        <f>IF(Tabla134[[#This Row],[Item Weight (Nulos)]]="",VLOOKUP(Tabla134[[#This Row],[Item Identifier]],'Tabla para Nulos'!$A$3:$B$1563,2,FALSE),Tabla134[[#This Row],[Item Weight (Nulos)]])</f>
        <v>13</v>
      </c>
      <c r="O4750" s="11" t="str">
        <f>IF(Tabla134[[#This Row],[Item Visibility]]&lt;$U$15,"Poca visibilidad",IF(Tabla134[[#This Row],[Item Visibility]]&lt;$U$16,"Visibilidad media","Mayor visibilidad"))</f>
        <v>Mayor visibilidad</v>
      </c>
      <c r="P4750" s="11" t="str">
        <f>IF(Tabla134[[#This Row],[Rating]]&lt;2,"Muy Malo",IF(Tabla134[[#This Row],[Rating]]&lt;3,"Malo",IF(Tabla134[[#This Row],[Rating]]&lt;4,"Regular",IF(Tabla134[[#This Row],[Rating]]&lt;5,"Bueno","Excelente"))))</f>
        <v>Regular</v>
      </c>
    </row>
    <row r="4751" spans="1:16" x14ac:dyDescent="0.2">
      <c r="A4751" s="7" t="s">
        <v>6</v>
      </c>
      <c r="B4751" s="7" t="s">
        <v>926</v>
      </c>
      <c r="C4751" s="7" t="s">
        <v>122</v>
      </c>
      <c r="D4751" s="8">
        <v>2014</v>
      </c>
      <c r="E4751" s="7" t="s">
        <v>529</v>
      </c>
      <c r="F4751" s="7" t="s">
        <v>2</v>
      </c>
      <c r="G4751" s="7" t="s">
        <v>528</v>
      </c>
      <c r="H4751" s="7" t="s">
        <v>7</v>
      </c>
      <c r="I4751" s="9">
        <v>6.4565202000000002E-2</v>
      </c>
      <c r="J4751" s="10">
        <v>92.980400000000003</v>
      </c>
      <c r="K4751" s="11">
        <v>3.5</v>
      </c>
      <c r="L4751" s="11" t="str">
        <f>IF(Tabla134[[#This Row],[Item Weight]]&lt;$U$12,"Poco Peso",IF(Tabla134[[#This Row],[Item Weight]]&lt;$U$13,"Peso Medio","Peso Alto"))</f>
        <v>Peso Medio</v>
      </c>
      <c r="M4751" s="7">
        <v>12.3</v>
      </c>
      <c r="N4751" s="11">
        <f>IF(Tabla134[[#This Row],[Item Weight (Nulos)]]="",VLOOKUP(Tabla134[[#This Row],[Item Identifier]],'Tabla para Nulos'!$A$3:$B$1563,2,FALSE),Tabla134[[#This Row],[Item Weight (Nulos)]])</f>
        <v>12.3</v>
      </c>
      <c r="O4751" s="11" t="str">
        <f>IF(Tabla134[[#This Row],[Item Visibility]]&lt;$U$15,"Poca visibilidad",IF(Tabla134[[#This Row],[Item Visibility]]&lt;$U$16,"Visibilidad media","Mayor visibilidad"))</f>
        <v>Visibilidad media</v>
      </c>
      <c r="P4751" s="11" t="str">
        <f>IF(Tabla134[[#This Row],[Rating]]&lt;2,"Muy Malo",IF(Tabla134[[#This Row],[Rating]]&lt;3,"Malo",IF(Tabla134[[#This Row],[Rating]]&lt;4,"Regular",IF(Tabla134[[#This Row],[Rating]]&lt;5,"Bueno","Excelente"))))</f>
        <v>Regular</v>
      </c>
    </row>
    <row r="4752" spans="1:16" x14ac:dyDescent="0.2">
      <c r="A4752" s="7" t="s">
        <v>124</v>
      </c>
      <c r="B4752" s="7" t="s">
        <v>394</v>
      </c>
      <c r="C4752" s="7" t="s">
        <v>19</v>
      </c>
      <c r="D4752" s="8">
        <v>2020</v>
      </c>
      <c r="E4752" s="7" t="s">
        <v>919</v>
      </c>
      <c r="F4752" s="7" t="s">
        <v>796</v>
      </c>
      <c r="G4752" s="7" t="s">
        <v>702</v>
      </c>
      <c r="H4752" s="7" t="s">
        <v>7</v>
      </c>
      <c r="I4752" s="9">
        <v>2.1370200999999998E-2</v>
      </c>
      <c r="J4752" s="10">
        <v>153.00239999999999</v>
      </c>
      <c r="K4752" s="11">
        <v>3.5</v>
      </c>
      <c r="L4752" s="11" t="str">
        <f>IF(Tabla134[[#This Row],[Item Weight]]&lt;$U$12,"Poco Peso",IF(Tabla134[[#This Row],[Item Weight]]&lt;$U$13,"Peso Medio","Peso Alto"))</f>
        <v>Peso Alto</v>
      </c>
      <c r="M4752" s="7">
        <v>20.75</v>
      </c>
      <c r="N4752" s="11">
        <f>IF(Tabla134[[#This Row],[Item Weight (Nulos)]]="",VLOOKUP(Tabla134[[#This Row],[Item Identifier]],'Tabla para Nulos'!$A$3:$B$1563,2,FALSE),Tabla134[[#This Row],[Item Weight (Nulos)]])</f>
        <v>20.75</v>
      </c>
      <c r="O4752" s="11" t="str">
        <f>IF(Tabla134[[#This Row],[Item Visibility]]&lt;$U$15,"Poca visibilidad",IF(Tabla134[[#This Row],[Item Visibility]]&lt;$U$16,"Visibilidad media","Mayor visibilidad"))</f>
        <v>Poca visibilidad</v>
      </c>
      <c r="P4752" s="11" t="str">
        <f>IF(Tabla134[[#This Row],[Rating]]&lt;2,"Muy Malo",IF(Tabla134[[#This Row],[Rating]]&lt;3,"Malo",IF(Tabla134[[#This Row],[Rating]]&lt;4,"Regular",IF(Tabla134[[#This Row],[Rating]]&lt;5,"Bueno","Excelente"))))</f>
        <v>Regular</v>
      </c>
    </row>
    <row r="4753" spans="1:16" x14ac:dyDescent="0.2">
      <c r="A4753" s="7" t="s">
        <v>124</v>
      </c>
      <c r="B4753" s="7" t="s">
        <v>226</v>
      </c>
      <c r="C4753" s="7" t="s">
        <v>10</v>
      </c>
      <c r="D4753" s="8">
        <v>2015</v>
      </c>
      <c r="E4753" s="7" t="s">
        <v>922</v>
      </c>
      <c r="F4753" s="7" t="s">
        <v>796</v>
      </c>
      <c r="G4753" s="7" t="s">
        <v>702</v>
      </c>
      <c r="H4753" s="7" t="s">
        <v>7</v>
      </c>
      <c r="I4753" s="9">
        <v>3.5984104000000003E-2</v>
      </c>
      <c r="J4753" s="10">
        <v>260.62779999999998</v>
      </c>
      <c r="K4753" s="11">
        <v>3.5</v>
      </c>
      <c r="L4753" s="11" t="str">
        <f>IF(Tabla134[[#This Row],[Item Weight]]&lt;$U$12,"Poco Peso",IF(Tabla134[[#This Row],[Item Weight]]&lt;$U$13,"Peso Medio","Peso Alto"))</f>
        <v>Peso Medio</v>
      </c>
      <c r="M4753" s="7">
        <v>16.2</v>
      </c>
      <c r="N4753" s="11">
        <f>IF(Tabla134[[#This Row],[Item Weight (Nulos)]]="",VLOOKUP(Tabla134[[#This Row],[Item Identifier]],'Tabla para Nulos'!$A$3:$B$1563,2,FALSE),Tabla134[[#This Row],[Item Weight (Nulos)]])</f>
        <v>16.2</v>
      </c>
      <c r="O4753" s="11" t="str">
        <f>IF(Tabla134[[#This Row],[Item Visibility]]&lt;$U$15,"Poca visibilidad",IF(Tabla134[[#This Row],[Item Visibility]]&lt;$U$16,"Visibilidad media","Mayor visibilidad"))</f>
        <v>Visibilidad media</v>
      </c>
      <c r="P4753" s="11" t="str">
        <f>IF(Tabla134[[#This Row],[Rating]]&lt;2,"Muy Malo",IF(Tabla134[[#This Row],[Rating]]&lt;3,"Malo",IF(Tabla134[[#This Row],[Rating]]&lt;4,"Regular",IF(Tabla134[[#This Row],[Rating]]&lt;5,"Bueno","Excelente"))))</f>
        <v>Regular</v>
      </c>
    </row>
    <row r="4754" spans="1:16" x14ac:dyDescent="0.2">
      <c r="A4754" s="7" t="s">
        <v>124</v>
      </c>
      <c r="B4754" s="7" t="s">
        <v>1412</v>
      </c>
      <c r="C4754" s="7" t="s">
        <v>47</v>
      </c>
      <c r="D4754" s="8">
        <v>2012</v>
      </c>
      <c r="E4754" s="7" t="s">
        <v>9</v>
      </c>
      <c r="F4754" s="7" t="s">
        <v>8</v>
      </c>
      <c r="G4754" s="7" t="s">
        <v>1</v>
      </c>
      <c r="H4754" s="7" t="s">
        <v>7</v>
      </c>
      <c r="I4754" s="9">
        <v>1.0647477000000001E-2</v>
      </c>
      <c r="J4754" s="10">
        <v>66.382599999999996</v>
      </c>
      <c r="K4754" s="11">
        <v>3.5</v>
      </c>
      <c r="L4754" s="11" t="str">
        <f>IF(Tabla134[[#This Row],[Item Weight]]&lt;$U$12,"Poco Peso",IF(Tabla134[[#This Row],[Item Weight]]&lt;$U$13,"Peso Medio","Peso Alto"))</f>
        <v>Poco Peso</v>
      </c>
      <c r="M4754" s="7">
        <v>6.17</v>
      </c>
      <c r="N4754" s="11">
        <f>IF(Tabla134[[#This Row],[Item Weight (Nulos)]]="",VLOOKUP(Tabla134[[#This Row],[Item Identifier]],'Tabla para Nulos'!$A$3:$B$1563,2,FALSE),Tabla134[[#This Row],[Item Weight (Nulos)]])</f>
        <v>6.17</v>
      </c>
      <c r="O4754" s="11" t="str">
        <f>IF(Tabla134[[#This Row],[Item Visibility]]&lt;$U$15,"Poca visibilidad",IF(Tabla134[[#This Row],[Item Visibility]]&lt;$U$16,"Visibilidad media","Mayor visibilidad"))</f>
        <v>Poca visibilidad</v>
      </c>
      <c r="P4754" s="11" t="str">
        <f>IF(Tabla134[[#This Row],[Rating]]&lt;2,"Muy Malo",IF(Tabla134[[#This Row],[Rating]]&lt;3,"Malo",IF(Tabla134[[#This Row],[Rating]]&lt;4,"Regular",IF(Tabla134[[#This Row],[Rating]]&lt;5,"Bueno","Excelente"))))</f>
        <v>Regular</v>
      </c>
    </row>
    <row r="4755" spans="1:16" x14ac:dyDescent="0.2">
      <c r="A4755" s="7" t="s">
        <v>124</v>
      </c>
      <c r="B4755" s="7" t="s">
        <v>1096</v>
      </c>
      <c r="C4755" s="7" t="s">
        <v>17</v>
      </c>
      <c r="D4755" s="8">
        <v>2016</v>
      </c>
      <c r="E4755" s="7" t="s">
        <v>1114</v>
      </c>
      <c r="F4755" s="7" t="s">
        <v>8</v>
      </c>
      <c r="G4755" s="7" t="s">
        <v>702</v>
      </c>
      <c r="H4755" s="7" t="s">
        <v>7</v>
      </c>
      <c r="I4755" s="9">
        <v>5.5390121E-2</v>
      </c>
      <c r="J4755" s="10">
        <v>195.27680000000001</v>
      </c>
      <c r="K4755" s="11">
        <v>3.5</v>
      </c>
      <c r="L4755" s="11" t="str">
        <f>IF(Tabla134[[#This Row],[Item Weight]]&lt;$U$12,"Poco Peso",IF(Tabla134[[#This Row],[Item Weight]]&lt;$U$13,"Peso Medio","Peso Alto"))</f>
        <v>Poco Peso</v>
      </c>
      <c r="M4755" s="7">
        <v>7.5750000000000002</v>
      </c>
      <c r="N4755" s="11">
        <f>IF(Tabla134[[#This Row],[Item Weight (Nulos)]]="",VLOOKUP(Tabla134[[#This Row],[Item Identifier]],'Tabla para Nulos'!$A$3:$B$1563,2,FALSE),Tabla134[[#This Row],[Item Weight (Nulos)]])</f>
        <v>7.5750000000000002</v>
      </c>
      <c r="O4755" s="11" t="str">
        <f>IF(Tabla134[[#This Row],[Item Visibility]]&lt;$U$15,"Poca visibilidad",IF(Tabla134[[#This Row],[Item Visibility]]&lt;$U$16,"Visibilidad media","Mayor visibilidad"))</f>
        <v>Visibilidad media</v>
      </c>
      <c r="P4755" s="11" t="str">
        <f>IF(Tabla134[[#This Row],[Rating]]&lt;2,"Muy Malo",IF(Tabla134[[#This Row],[Rating]]&lt;3,"Malo",IF(Tabla134[[#This Row],[Rating]]&lt;4,"Regular",IF(Tabla134[[#This Row],[Rating]]&lt;5,"Bueno","Excelente"))))</f>
        <v>Regular</v>
      </c>
    </row>
    <row r="4756" spans="1:16" x14ac:dyDescent="0.2">
      <c r="A4756" s="7" t="s">
        <v>124</v>
      </c>
      <c r="B4756" s="7" t="s">
        <v>421</v>
      </c>
      <c r="C4756" s="7" t="s">
        <v>47</v>
      </c>
      <c r="D4756" s="8">
        <v>2016</v>
      </c>
      <c r="E4756" s="7" t="s">
        <v>1114</v>
      </c>
      <c r="F4756" s="7" t="s">
        <v>8</v>
      </c>
      <c r="G4756" s="7" t="s">
        <v>702</v>
      </c>
      <c r="H4756" s="7" t="s">
        <v>7</v>
      </c>
      <c r="I4756" s="9">
        <v>3.3088472000000001E-2</v>
      </c>
      <c r="J4756" s="10">
        <v>175.47380000000001</v>
      </c>
      <c r="K4756" s="11">
        <v>3.5</v>
      </c>
      <c r="L4756" s="11" t="str">
        <f>IF(Tabla134[[#This Row],[Item Weight]]&lt;$U$12,"Poco Peso",IF(Tabla134[[#This Row],[Item Weight]]&lt;$U$13,"Peso Medio","Peso Alto"))</f>
        <v>Peso Alto</v>
      </c>
      <c r="M4756" s="7">
        <v>19.350000000000001</v>
      </c>
      <c r="N4756" s="11">
        <f>IF(Tabla134[[#This Row],[Item Weight (Nulos)]]="",VLOOKUP(Tabla134[[#This Row],[Item Identifier]],'Tabla para Nulos'!$A$3:$B$1563,2,FALSE),Tabla134[[#This Row],[Item Weight (Nulos)]])</f>
        <v>19.350000000000001</v>
      </c>
      <c r="O4756" s="11" t="str">
        <f>IF(Tabla134[[#This Row],[Item Visibility]]&lt;$U$15,"Poca visibilidad",IF(Tabla134[[#This Row],[Item Visibility]]&lt;$U$16,"Visibilidad media","Mayor visibilidad"))</f>
        <v>Visibilidad media</v>
      </c>
      <c r="P4756" s="11" t="str">
        <f>IF(Tabla134[[#This Row],[Rating]]&lt;2,"Muy Malo",IF(Tabla134[[#This Row],[Rating]]&lt;3,"Malo",IF(Tabla134[[#This Row],[Rating]]&lt;4,"Regular",IF(Tabla134[[#This Row],[Rating]]&lt;5,"Bueno","Excelente"))))</f>
        <v>Regular</v>
      </c>
    </row>
    <row r="4757" spans="1:16" x14ac:dyDescent="0.2">
      <c r="A4757" s="7" t="s">
        <v>6</v>
      </c>
      <c r="B4757" s="7" t="s">
        <v>1506</v>
      </c>
      <c r="C4757" s="7" t="s">
        <v>25</v>
      </c>
      <c r="D4757" s="8">
        <v>2022</v>
      </c>
      <c r="E4757" s="7" t="s">
        <v>3</v>
      </c>
      <c r="F4757" s="7" t="s">
        <v>2</v>
      </c>
      <c r="G4757" s="7" t="s">
        <v>1</v>
      </c>
      <c r="H4757" s="7" t="s">
        <v>0</v>
      </c>
      <c r="I4757" s="9">
        <v>0.15412025200000001</v>
      </c>
      <c r="J4757" s="10">
        <v>51.935000000000002</v>
      </c>
      <c r="K4757" s="11">
        <v>3.5</v>
      </c>
      <c r="L4757" s="11" t="str">
        <f>IF(Tabla134[[#This Row],[Item Weight]]&lt;$U$12,"Poco Peso",IF(Tabla134[[#This Row],[Item Weight]]&lt;$U$13,"Peso Medio","Peso Alto"))</f>
        <v>Poco Peso</v>
      </c>
      <c r="M4757" s="7">
        <v>7.84</v>
      </c>
      <c r="N4757" s="11">
        <f>IF(Tabla134[[#This Row],[Item Weight (Nulos)]]="",VLOOKUP(Tabla134[[#This Row],[Item Identifier]],'Tabla para Nulos'!$A$3:$B$1563,2,FALSE),Tabla134[[#This Row],[Item Weight (Nulos)]])</f>
        <v>7.84</v>
      </c>
      <c r="O4757" s="11" t="str">
        <f>IF(Tabla134[[#This Row],[Item Visibility]]&lt;$U$15,"Poca visibilidad",IF(Tabla134[[#This Row],[Item Visibility]]&lt;$U$16,"Visibilidad media","Mayor visibilidad"))</f>
        <v>Mayor visibilidad</v>
      </c>
      <c r="P4757" s="11" t="str">
        <f>IF(Tabla134[[#This Row],[Rating]]&lt;2,"Muy Malo",IF(Tabla134[[#This Row],[Rating]]&lt;3,"Malo",IF(Tabla134[[#This Row],[Rating]]&lt;4,"Regular",IF(Tabla134[[#This Row],[Rating]]&lt;5,"Bueno","Excelente"))))</f>
        <v>Regular</v>
      </c>
    </row>
    <row r="4758" spans="1:16" x14ac:dyDescent="0.2">
      <c r="A4758" s="7" t="s">
        <v>124</v>
      </c>
      <c r="B4758" s="7" t="s">
        <v>234</v>
      </c>
      <c r="C4758" s="7" t="s">
        <v>10</v>
      </c>
      <c r="D4758" s="8">
        <v>2016</v>
      </c>
      <c r="E4758" s="7" t="s">
        <v>1114</v>
      </c>
      <c r="F4758" s="7" t="s">
        <v>8</v>
      </c>
      <c r="G4758" s="7" t="s">
        <v>702</v>
      </c>
      <c r="H4758" s="7" t="s">
        <v>7</v>
      </c>
      <c r="I4758" s="9">
        <v>3.5747521999999997E-2</v>
      </c>
      <c r="J4758" s="10">
        <v>133.6284</v>
      </c>
      <c r="K4758" s="11">
        <v>3.5</v>
      </c>
      <c r="L4758" s="11" t="str">
        <f>IF(Tabla134[[#This Row],[Item Weight]]&lt;$U$12,"Poco Peso",IF(Tabla134[[#This Row],[Item Weight]]&lt;$U$13,"Peso Medio","Peso Alto"))</f>
        <v>Peso Medio</v>
      </c>
      <c r="M4758" s="7">
        <v>10.895</v>
      </c>
      <c r="N4758" s="11">
        <f>IF(Tabla134[[#This Row],[Item Weight (Nulos)]]="",VLOOKUP(Tabla134[[#This Row],[Item Identifier]],'Tabla para Nulos'!$A$3:$B$1563,2,FALSE),Tabla134[[#This Row],[Item Weight (Nulos)]])</f>
        <v>10.895</v>
      </c>
      <c r="O4758" s="11" t="str">
        <f>IF(Tabla134[[#This Row],[Item Visibility]]&lt;$U$15,"Poca visibilidad",IF(Tabla134[[#This Row],[Item Visibility]]&lt;$U$16,"Visibilidad media","Mayor visibilidad"))</f>
        <v>Visibilidad media</v>
      </c>
      <c r="P4758" s="11" t="str">
        <f>IF(Tabla134[[#This Row],[Rating]]&lt;2,"Muy Malo",IF(Tabla134[[#This Row],[Rating]]&lt;3,"Malo",IF(Tabla134[[#This Row],[Rating]]&lt;4,"Regular",IF(Tabla134[[#This Row],[Rating]]&lt;5,"Bueno","Excelente"))))</f>
        <v>Regular</v>
      </c>
    </row>
    <row r="4759" spans="1:16" x14ac:dyDescent="0.2">
      <c r="A4759" s="7" t="s">
        <v>6</v>
      </c>
      <c r="B4759" s="7" t="s">
        <v>706</v>
      </c>
      <c r="C4759" s="7" t="s">
        <v>71</v>
      </c>
      <c r="D4759" s="8">
        <v>2014</v>
      </c>
      <c r="E4759" s="7" t="s">
        <v>529</v>
      </c>
      <c r="F4759" s="7" t="s">
        <v>2</v>
      </c>
      <c r="G4759" s="7" t="s">
        <v>528</v>
      </c>
      <c r="H4759" s="7" t="s">
        <v>7</v>
      </c>
      <c r="I4759" s="9">
        <v>0</v>
      </c>
      <c r="J4759" s="10">
        <v>39.750599999999999</v>
      </c>
      <c r="K4759" s="11">
        <v>3.5</v>
      </c>
      <c r="L4759" s="11" t="str">
        <f>IF(Tabla134[[#This Row],[Item Weight]]&lt;$U$12,"Poco Peso",IF(Tabla134[[#This Row],[Item Weight]]&lt;$U$13,"Peso Medio","Peso Alto"))</f>
        <v>Poco Peso</v>
      </c>
      <c r="M4759" s="7">
        <v>6.6349999999999998</v>
      </c>
      <c r="N4759" s="11">
        <f>IF(Tabla134[[#This Row],[Item Weight (Nulos)]]="",VLOOKUP(Tabla134[[#This Row],[Item Identifier]],'Tabla para Nulos'!$A$3:$B$1563,2,FALSE),Tabla134[[#This Row],[Item Weight (Nulos)]])</f>
        <v>6.6349999999999998</v>
      </c>
      <c r="O4759" s="11" t="str">
        <f>IF(Tabla134[[#This Row],[Item Visibility]]&lt;$U$15,"Poca visibilidad",IF(Tabla134[[#This Row],[Item Visibility]]&lt;$U$16,"Visibilidad media","Mayor visibilidad"))</f>
        <v>Poca visibilidad</v>
      </c>
      <c r="P4759" s="11" t="str">
        <f>IF(Tabla134[[#This Row],[Rating]]&lt;2,"Muy Malo",IF(Tabla134[[#This Row],[Rating]]&lt;3,"Malo",IF(Tabla134[[#This Row],[Rating]]&lt;4,"Regular",IF(Tabla134[[#This Row],[Rating]]&lt;5,"Bueno","Excelente"))))</f>
        <v>Regular</v>
      </c>
    </row>
    <row r="4760" spans="1:16" x14ac:dyDescent="0.2">
      <c r="A4760" s="7" t="s">
        <v>124</v>
      </c>
      <c r="B4760" s="7" t="s">
        <v>487</v>
      </c>
      <c r="C4760" s="7" t="s">
        <v>17</v>
      </c>
      <c r="D4760" s="8">
        <v>2011</v>
      </c>
      <c r="E4760" s="7" t="s">
        <v>703</v>
      </c>
      <c r="F4760" s="7" t="s">
        <v>2</v>
      </c>
      <c r="G4760" s="7" t="s">
        <v>1</v>
      </c>
      <c r="H4760" s="7" t="s">
        <v>1621</v>
      </c>
      <c r="I4760" s="9">
        <v>0.29788371200000002</v>
      </c>
      <c r="J4760" s="10">
        <v>156.72880000000001</v>
      </c>
      <c r="K4760" s="11">
        <v>3.5</v>
      </c>
      <c r="L4760" s="11" t="str">
        <f>IF(Tabla134[[#This Row],[Item Weight]]&lt;$U$12,"Poco Peso",IF(Tabla134[[#This Row],[Item Weight]]&lt;$U$13,"Peso Medio","Peso Alto"))</f>
        <v>Peso Alto</v>
      </c>
      <c r="M4760" s="7">
        <v>18.100000000000001</v>
      </c>
      <c r="N4760" s="11">
        <f>IF(Tabla134[[#This Row],[Item Weight (Nulos)]]="",VLOOKUP(Tabla134[[#This Row],[Item Identifier]],'Tabla para Nulos'!$A$3:$B$1563,2,FALSE),Tabla134[[#This Row],[Item Weight (Nulos)]])</f>
        <v>18.100000000000001</v>
      </c>
      <c r="O4760" s="11" t="str">
        <f>IF(Tabla134[[#This Row],[Item Visibility]]&lt;$U$15,"Poca visibilidad",IF(Tabla134[[#This Row],[Item Visibility]]&lt;$U$16,"Visibilidad media","Mayor visibilidad"))</f>
        <v>Mayor visibilidad</v>
      </c>
      <c r="P4760" s="11" t="str">
        <f>IF(Tabla134[[#This Row],[Rating]]&lt;2,"Muy Malo",IF(Tabla134[[#This Row],[Rating]]&lt;3,"Malo",IF(Tabla134[[#This Row],[Rating]]&lt;4,"Regular",IF(Tabla134[[#This Row],[Rating]]&lt;5,"Bueno","Excelente"))))</f>
        <v>Regular</v>
      </c>
    </row>
    <row r="4761" spans="1:16" x14ac:dyDescent="0.2">
      <c r="A4761" s="7" t="s">
        <v>6</v>
      </c>
      <c r="B4761" s="7" t="s">
        <v>1199</v>
      </c>
      <c r="C4761" s="7" t="s">
        <v>14</v>
      </c>
      <c r="D4761" s="8">
        <v>2017</v>
      </c>
      <c r="E4761" s="7" t="s">
        <v>797</v>
      </c>
      <c r="F4761" s="7" t="s">
        <v>796</v>
      </c>
      <c r="G4761" s="7" t="s">
        <v>702</v>
      </c>
      <c r="H4761" s="7" t="s">
        <v>7</v>
      </c>
      <c r="I4761" s="9">
        <v>7.6705947999999996E-2</v>
      </c>
      <c r="J4761" s="10">
        <v>34.755800000000001</v>
      </c>
      <c r="K4761" s="11">
        <v>3.5</v>
      </c>
      <c r="L4761" s="11" t="str">
        <f>IF(Tabla134[[#This Row],[Item Weight]]&lt;$U$12,"Poco Peso",IF(Tabla134[[#This Row],[Item Weight]]&lt;$U$13,"Peso Medio","Peso Alto"))</f>
        <v>Peso Medio</v>
      </c>
      <c r="M4761" s="7">
        <v>11.8</v>
      </c>
      <c r="N4761" s="11">
        <f>IF(Tabla134[[#This Row],[Item Weight (Nulos)]]="",VLOOKUP(Tabla134[[#This Row],[Item Identifier]],'Tabla para Nulos'!$A$3:$B$1563,2,FALSE),Tabla134[[#This Row],[Item Weight (Nulos)]])</f>
        <v>11.8</v>
      </c>
      <c r="O4761" s="11" t="str">
        <f>IF(Tabla134[[#This Row],[Item Visibility]]&lt;$U$15,"Poca visibilidad",IF(Tabla134[[#This Row],[Item Visibility]]&lt;$U$16,"Visibilidad media","Mayor visibilidad"))</f>
        <v>Visibilidad media</v>
      </c>
      <c r="P4761" s="11" t="str">
        <f>IF(Tabla134[[#This Row],[Rating]]&lt;2,"Muy Malo",IF(Tabla134[[#This Row],[Rating]]&lt;3,"Malo",IF(Tabla134[[#This Row],[Rating]]&lt;4,"Regular",IF(Tabla134[[#This Row],[Rating]]&lt;5,"Bueno","Excelente"))))</f>
        <v>Regular</v>
      </c>
    </row>
    <row r="4762" spans="1:16" x14ac:dyDescent="0.2">
      <c r="A4762" s="7" t="s">
        <v>124</v>
      </c>
      <c r="B4762" s="7" t="s">
        <v>1027</v>
      </c>
      <c r="C4762" s="7" t="s">
        <v>10</v>
      </c>
      <c r="D4762" s="8">
        <v>2014</v>
      </c>
      <c r="E4762" s="7" t="s">
        <v>529</v>
      </c>
      <c r="F4762" s="7" t="s">
        <v>2</v>
      </c>
      <c r="G4762" s="7" t="s">
        <v>528</v>
      </c>
      <c r="H4762" s="7" t="s">
        <v>7</v>
      </c>
      <c r="I4762" s="9">
        <v>4.9677651000000003E-2</v>
      </c>
      <c r="J4762" s="10">
        <v>245.9144</v>
      </c>
      <c r="K4762" s="11">
        <v>3.5</v>
      </c>
      <c r="L4762" s="11" t="str">
        <f>IF(Tabla134[[#This Row],[Item Weight]]&lt;$U$12,"Poco Peso",IF(Tabla134[[#This Row],[Item Weight]]&lt;$U$13,"Peso Medio","Peso Alto"))</f>
        <v>Peso Medio</v>
      </c>
      <c r="M4762" s="7">
        <v>10.8</v>
      </c>
      <c r="N4762" s="11">
        <f>IF(Tabla134[[#This Row],[Item Weight (Nulos)]]="",VLOOKUP(Tabla134[[#This Row],[Item Identifier]],'Tabla para Nulos'!$A$3:$B$1563,2,FALSE),Tabla134[[#This Row],[Item Weight (Nulos)]])</f>
        <v>10.8</v>
      </c>
      <c r="O4762" s="11" t="str">
        <f>IF(Tabla134[[#This Row],[Item Visibility]]&lt;$U$15,"Poca visibilidad",IF(Tabla134[[#This Row],[Item Visibility]]&lt;$U$16,"Visibilidad media","Mayor visibilidad"))</f>
        <v>Visibilidad media</v>
      </c>
      <c r="P4762" s="11" t="str">
        <f>IF(Tabla134[[#This Row],[Rating]]&lt;2,"Muy Malo",IF(Tabla134[[#This Row],[Rating]]&lt;3,"Malo",IF(Tabla134[[#This Row],[Rating]]&lt;4,"Regular",IF(Tabla134[[#This Row],[Rating]]&lt;5,"Bueno","Excelente"))))</f>
        <v>Regular</v>
      </c>
    </row>
    <row r="4763" spans="1:16" x14ac:dyDescent="0.2">
      <c r="A4763" s="7" t="s">
        <v>124</v>
      </c>
      <c r="B4763" s="7" t="s">
        <v>209</v>
      </c>
      <c r="C4763" s="7" t="s">
        <v>4</v>
      </c>
      <c r="D4763" s="8">
        <v>2014</v>
      </c>
      <c r="E4763" s="7" t="s">
        <v>529</v>
      </c>
      <c r="F4763" s="7" t="s">
        <v>2</v>
      </c>
      <c r="G4763" s="7" t="s">
        <v>528</v>
      </c>
      <c r="H4763" s="7" t="s">
        <v>7</v>
      </c>
      <c r="I4763" s="9">
        <v>0</v>
      </c>
      <c r="J4763" s="10">
        <v>151.67080000000001</v>
      </c>
      <c r="K4763" s="11">
        <v>3.5</v>
      </c>
      <c r="L4763" s="11" t="str">
        <f>IF(Tabla134[[#This Row],[Item Weight]]&lt;$U$12,"Poco Peso",IF(Tabla134[[#This Row],[Item Weight]]&lt;$U$13,"Peso Medio","Peso Alto"))</f>
        <v>Peso Medio</v>
      </c>
      <c r="M4763" s="7">
        <v>11.395</v>
      </c>
      <c r="N4763" s="11">
        <f>IF(Tabla134[[#This Row],[Item Weight (Nulos)]]="",VLOOKUP(Tabla134[[#This Row],[Item Identifier]],'Tabla para Nulos'!$A$3:$B$1563,2,FALSE),Tabla134[[#This Row],[Item Weight (Nulos)]])</f>
        <v>11.395</v>
      </c>
      <c r="O4763" s="11" t="str">
        <f>IF(Tabla134[[#This Row],[Item Visibility]]&lt;$U$15,"Poca visibilidad",IF(Tabla134[[#This Row],[Item Visibility]]&lt;$U$16,"Visibilidad media","Mayor visibilidad"))</f>
        <v>Poca visibilidad</v>
      </c>
      <c r="P4763" s="11" t="str">
        <f>IF(Tabla134[[#This Row],[Rating]]&lt;2,"Muy Malo",IF(Tabla134[[#This Row],[Rating]]&lt;3,"Malo",IF(Tabla134[[#This Row],[Rating]]&lt;4,"Regular",IF(Tabla134[[#This Row],[Rating]]&lt;5,"Bueno","Excelente"))))</f>
        <v>Regular</v>
      </c>
    </row>
    <row r="4764" spans="1:16" x14ac:dyDescent="0.2">
      <c r="A4764" s="7" t="s">
        <v>124</v>
      </c>
      <c r="B4764" s="7" t="s">
        <v>411</v>
      </c>
      <c r="C4764" s="7" t="s">
        <v>14</v>
      </c>
      <c r="D4764" s="8">
        <v>2017</v>
      </c>
      <c r="E4764" s="7" t="s">
        <v>797</v>
      </c>
      <c r="F4764" s="7" t="s">
        <v>796</v>
      </c>
      <c r="G4764" s="7" t="s">
        <v>702</v>
      </c>
      <c r="H4764" s="7" t="s">
        <v>7</v>
      </c>
      <c r="I4764" s="9">
        <v>5.9341019000000002E-2</v>
      </c>
      <c r="J4764" s="10">
        <v>99.77</v>
      </c>
      <c r="K4764" s="11">
        <v>3.5</v>
      </c>
      <c r="L4764" s="11" t="str">
        <f>IF(Tabla134[[#This Row],[Item Weight]]&lt;$U$12,"Poco Peso",IF(Tabla134[[#This Row],[Item Weight]]&lt;$U$13,"Peso Medio","Peso Alto"))</f>
        <v>Poco Peso</v>
      </c>
      <c r="M4764" s="7">
        <v>7.76</v>
      </c>
      <c r="N4764" s="11">
        <f>IF(Tabla134[[#This Row],[Item Weight (Nulos)]]="",VLOOKUP(Tabla134[[#This Row],[Item Identifier]],'Tabla para Nulos'!$A$3:$B$1563,2,FALSE),Tabla134[[#This Row],[Item Weight (Nulos)]])</f>
        <v>7.76</v>
      </c>
      <c r="O4764" s="11" t="str">
        <f>IF(Tabla134[[#This Row],[Item Visibility]]&lt;$U$15,"Poca visibilidad",IF(Tabla134[[#This Row],[Item Visibility]]&lt;$U$16,"Visibilidad media","Mayor visibilidad"))</f>
        <v>Visibilidad media</v>
      </c>
      <c r="P4764" s="11" t="str">
        <f>IF(Tabla134[[#This Row],[Rating]]&lt;2,"Muy Malo",IF(Tabla134[[#This Row],[Rating]]&lt;3,"Malo",IF(Tabla134[[#This Row],[Rating]]&lt;4,"Regular",IF(Tabla134[[#This Row],[Rating]]&lt;5,"Bueno","Excelente"))))</f>
        <v>Regular</v>
      </c>
    </row>
    <row r="4765" spans="1:16" x14ac:dyDescent="0.2">
      <c r="A4765" s="7" t="s">
        <v>124</v>
      </c>
      <c r="B4765" s="7" t="s">
        <v>598</v>
      </c>
      <c r="C4765" s="7" t="s">
        <v>14</v>
      </c>
      <c r="D4765" s="8">
        <v>2016</v>
      </c>
      <c r="E4765" s="7" t="s">
        <v>1114</v>
      </c>
      <c r="F4765" s="7" t="s">
        <v>8</v>
      </c>
      <c r="G4765" s="7" t="s">
        <v>702</v>
      </c>
      <c r="H4765" s="7" t="s">
        <v>7</v>
      </c>
      <c r="I4765" s="9">
        <v>4.5047439000000002E-2</v>
      </c>
      <c r="J4765" s="10">
        <v>186.4556</v>
      </c>
      <c r="K4765" s="11">
        <v>3.5</v>
      </c>
      <c r="L4765" s="11" t="str">
        <f>IF(Tabla134[[#This Row],[Item Weight]]&lt;$U$12,"Poco Peso",IF(Tabla134[[#This Row],[Item Weight]]&lt;$U$13,"Peso Medio","Peso Alto"))</f>
        <v>Peso Medio</v>
      </c>
      <c r="M4765" s="7">
        <v>16.75</v>
      </c>
      <c r="N4765" s="11">
        <f>IF(Tabla134[[#This Row],[Item Weight (Nulos)]]="",VLOOKUP(Tabla134[[#This Row],[Item Identifier]],'Tabla para Nulos'!$A$3:$B$1563,2,FALSE),Tabla134[[#This Row],[Item Weight (Nulos)]])</f>
        <v>16.75</v>
      </c>
      <c r="O4765" s="11" t="str">
        <f>IF(Tabla134[[#This Row],[Item Visibility]]&lt;$U$15,"Poca visibilidad",IF(Tabla134[[#This Row],[Item Visibility]]&lt;$U$16,"Visibilidad media","Mayor visibilidad"))</f>
        <v>Visibilidad media</v>
      </c>
      <c r="P4765" s="11" t="str">
        <f>IF(Tabla134[[#This Row],[Rating]]&lt;2,"Muy Malo",IF(Tabla134[[#This Row],[Rating]]&lt;3,"Malo",IF(Tabla134[[#This Row],[Rating]]&lt;4,"Regular",IF(Tabla134[[#This Row],[Rating]]&lt;5,"Bueno","Excelente"))))</f>
        <v>Regular</v>
      </c>
    </row>
    <row r="4766" spans="1:16" x14ac:dyDescent="0.2">
      <c r="A4766" s="7" t="s">
        <v>124</v>
      </c>
      <c r="B4766" s="7" t="s">
        <v>1217</v>
      </c>
      <c r="C4766" s="7" t="s">
        <v>171</v>
      </c>
      <c r="D4766" s="8">
        <v>2014</v>
      </c>
      <c r="E4766" s="7" t="s">
        <v>529</v>
      </c>
      <c r="F4766" s="7" t="s">
        <v>2</v>
      </c>
      <c r="G4766" s="7" t="s">
        <v>528</v>
      </c>
      <c r="H4766" s="7" t="s">
        <v>7</v>
      </c>
      <c r="I4766" s="9">
        <v>5.9736199999999998E-3</v>
      </c>
      <c r="J4766" s="10">
        <v>164.55260000000001</v>
      </c>
      <c r="K4766" s="11">
        <v>3.5</v>
      </c>
      <c r="L4766" s="11" t="str">
        <f>IF(Tabla134[[#This Row],[Item Weight]]&lt;$U$12,"Poco Peso",IF(Tabla134[[#This Row],[Item Weight]]&lt;$U$13,"Peso Medio","Peso Alto"))</f>
        <v>Poco Peso</v>
      </c>
      <c r="M4766" s="7">
        <v>6.36</v>
      </c>
      <c r="N4766" s="11">
        <f>IF(Tabla134[[#This Row],[Item Weight (Nulos)]]="",VLOOKUP(Tabla134[[#This Row],[Item Identifier]],'Tabla para Nulos'!$A$3:$B$1563,2,FALSE),Tabla134[[#This Row],[Item Weight (Nulos)]])</f>
        <v>6.36</v>
      </c>
      <c r="O4766" s="11" t="str">
        <f>IF(Tabla134[[#This Row],[Item Visibility]]&lt;$U$15,"Poca visibilidad",IF(Tabla134[[#This Row],[Item Visibility]]&lt;$U$16,"Visibilidad media","Mayor visibilidad"))</f>
        <v>Poca visibilidad</v>
      </c>
      <c r="P4766" s="11" t="str">
        <f>IF(Tabla134[[#This Row],[Rating]]&lt;2,"Muy Malo",IF(Tabla134[[#This Row],[Rating]]&lt;3,"Malo",IF(Tabla134[[#This Row],[Rating]]&lt;4,"Regular",IF(Tabla134[[#This Row],[Rating]]&lt;5,"Bueno","Excelente"))))</f>
        <v>Regular</v>
      </c>
    </row>
    <row r="4767" spans="1:16" x14ac:dyDescent="0.2">
      <c r="A4767" s="7" t="s">
        <v>124</v>
      </c>
      <c r="B4767" s="7" t="s">
        <v>648</v>
      </c>
      <c r="C4767" s="7" t="s">
        <v>10</v>
      </c>
      <c r="D4767" s="8">
        <v>2016</v>
      </c>
      <c r="E4767" s="7" t="s">
        <v>1114</v>
      </c>
      <c r="F4767" s="7" t="s">
        <v>8</v>
      </c>
      <c r="G4767" s="7" t="s">
        <v>702</v>
      </c>
      <c r="H4767" s="7" t="s">
        <v>7</v>
      </c>
      <c r="I4767" s="9">
        <v>0.173516063</v>
      </c>
      <c r="J4767" s="10">
        <v>128.1652</v>
      </c>
      <c r="K4767" s="11">
        <v>3.5</v>
      </c>
      <c r="L4767" s="11" t="str">
        <f>IF(Tabla134[[#This Row],[Item Weight]]&lt;$U$12,"Poco Peso",IF(Tabla134[[#This Row],[Item Weight]]&lt;$U$13,"Peso Medio","Peso Alto"))</f>
        <v>Peso Medio</v>
      </c>
      <c r="M4767" s="7">
        <v>11.5</v>
      </c>
      <c r="N4767" s="11">
        <f>IF(Tabla134[[#This Row],[Item Weight (Nulos)]]="",VLOOKUP(Tabla134[[#This Row],[Item Identifier]],'Tabla para Nulos'!$A$3:$B$1563,2,FALSE),Tabla134[[#This Row],[Item Weight (Nulos)]])</f>
        <v>11.5</v>
      </c>
      <c r="O4767" s="11" t="str">
        <f>IF(Tabla134[[#This Row],[Item Visibility]]&lt;$U$15,"Poca visibilidad",IF(Tabla134[[#This Row],[Item Visibility]]&lt;$U$16,"Visibilidad media","Mayor visibilidad"))</f>
        <v>Mayor visibilidad</v>
      </c>
      <c r="P4767" s="11" t="str">
        <f>IF(Tabla134[[#This Row],[Rating]]&lt;2,"Muy Malo",IF(Tabla134[[#This Row],[Rating]]&lt;3,"Malo",IF(Tabla134[[#This Row],[Rating]]&lt;4,"Regular",IF(Tabla134[[#This Row],[Rating]]&lt;5,"Bueno","Excelente"))))</f>
        <v>Regular</v>
      </c>
    </row>
    <row r="4768" spans="1:16" x14ac:dyDescent="0.2">
      <c r="A4768" s="7" t="s">
        <v>6</v>
      </c>
      <c r="B4768" s="7" t="s">
        <v>102</v>
      </c>
      <c r="C4768" s="7" t="s">
        <v>25</v>
      </c>
      <c r="D4768" s="8">
        <v>2018</v>
      </c>
      <c r="E4768" s="7" t="s">
        <v>1195</v>
      </c>
      <c r="F4768" s="7" t="s">
        <v>8</v>
      </c>
      <c r="G4768" s="7" t="s">
        <v>702</v>
      </c>
      <c r="H4768" s="7" t="s">
        <v>1621</v>
      </c>
      <c r="I4768" s="9">
        <v>2.5795769999999999E-2</v>
      </c>
      <c r="J4768" s="10">
        <v>88.417199999999994</v>
      </c>
      <c r="K4768" s="11">
        <v>3.5</v>
      </c>
      <c r="L4768" s="11" t="str">
        <f>IF(Tabla134[[#This Row],[Item Weight]]&lt;$U$12,"Poco Peso",IF(Tabla134[[#This Row],[Item Weight]]&lt;$U$13,"Peso Medio","Peso Alto"))</f>
        <v>Peso Medio</v>
      </c>
      <c r="N4768" s="11">
        <f>IF(Tabla134[[#This Row],[Item Weight (Nulos)]]="",VLOOKUP(Tabla134[[#This Row],[Item Identifier]],'Tabla para Nulos'!$A$3:$B$1563,2,FALSE),Tabla134[[#This Row],[Item Weight (Nulos)]])</f>
        <v>13.799999999999999</v>
      </c>
      <c r="O4768" s="11" t="str">
        <f>IF(Tabla134[[#This Row],[Item Visibility]]&lt;$U$15,"Poca visibilidad",IF(Tabla134[[#This Row],[Item Visibility]]&lt;$U$16,"Visibilidad media","Mayor visibilidad"))</f>
        <v>Poca visibilidad</v>
      </c>
      <c r="P4768" s="11" t="str">
        <f>IF(Tabla134[[#This Row],[Rating]]&lt;2,"Muy Malo",IF(Tabla134[[#This Row],[Rating]]&lt;3,"Malo",IF(Tabla134[[#This Row],[Rating]]&lt;4,"Regular",IF(Tabla134[[#This Row],[Rating]]&lt;5,"Bueno","Excelente"))))</f>
        <v>Regular</v>
      </c>
    </row>
    <row r="4769" spans="1:16" x14ac:dyDescent="0.2">
      <c r="A4769" s="7" t="s">
        <v>124</v>
      </c>
      <c r="B4769" s="7" t="s">
        <v>882</v>
      </c>
      <c r="C4769" s="7" t="s">
        <v>216</v>
      </c>
      <c r="D4769" s="8">
        <v>2011</v>
      </c>
      <c r="E4769" s="7" t="s">
        <v>703</v>
      </c>
      <c r="F4769" s="7" t="s">
        <v>2</v>
      </c>
      <c r="G4769" s="7" t="s">
        <v>1</v>
      </c>
      <c r="H4769" s="7" t="s">
        <v>1621</v>
      </c>
      <c r="I4769" s="9">
        <v>0.20529482700000001</v>
      </c>
      <c r="J4769" s="10">
        <v>172.83959999999999</v>
      </c>
      <c r="K4769" s="11">
        <v>3.5</v>
      </c>
      <c r="L4769" s="11" t="str">
        <f>IF(Tabla134[[#This Row],[Item Weight]]&lt;$U$12,"Poco Peso",IF(Tabla134[[#This Row],[Item Weight]]&lt;$U$13,"Peso Medio","Peso Alto"))</f>
        <v>Poco Peso</v>
      </c>
      <c r="M4769" s="7">
        <v>4.6100000000000003</v>
      </c>
      <c r="N4769" s="11">
        <f>IF(Tabla134[[#This Row],[Item Weight (Nulos)]]="",VLOOKUP(Tabla134[[#This Row],[Item Identifier]],'Tabla para Nulos'!$A$3:$B$1563,2,FALSE),Tabla134[[#This Row],[Item Weight (Nulos)]])</f>
        <v>4.6100000000000003</v>
      </c>
      <c r="O4769" s="11" t="str">
        <f>IF(Tabla134[[#This Row],[Item Visibility]]&lt;$U$15,"Poca visibilidad",IF(Tabla134[[#This Row],[Item Visibility]]&lt;$U$16,"Visibilidad media","Mayor visibilidad"))</f>
        <v>Mayor visibilidad</v>
      </c>
      <c r="P4769" s="11" t="str">
        <f>IF(Tabla134[[#This Row],[Rating]]&lt;2,"Muy Malo",IF(Tabla134[[#This Row],[Rating]]&lt;3,"Malo",IF(Tabla134[[#This Row],[Rating]]&lt;4,"Regular",IF(Tabla134[[#This Row],[Rating]]&lt;5,"Bueno","Excelente"))))</f>
        <v>Regular</v>
      </c>
    </row>
    <row r="4770" spans="1:16" x14ac:dyDescent="0.2">
      <c r="A4770" s="7" t="s">
        <v>124</v>
      </c>
      <c r="B4770" s="7" t="s">
        <v>1108</v>
      </c>
      <c r="C4770" s="7" t="s">
        <v>28</v>
      </c>
      <c r="D4770" s="8">
        <v>2012</v>
      </c>
      <c r="E4770" s="7" t="s">
        <v>9</v>
      </c>
      <c r="F4770" s="7" t="s">
        <v>8</v>
      </c>
      <c r="G4770" s="7" t="s">
        <v>1</v>
      </c>
      <c r="H4770" s="7" t="s">
        <v>7</v>
      </c>
      <c r="I4770" s="9">
        <v>8.5085743000000005E-2</v>
      </c>
      <c r="J4770" s="10">
        <v>105.128</v>
      </c>
      <c r="K4770" s="11">
        <v>3.5</v>
      </c>
      <c r="L4770" s="11" t="str">
        <f>IF(Tabla134[[#This Row],[Item Weight]]&lt;$U$12,"Poco Peso",IF(Tabla134[[#This Row],[Item Weight]]&lt;$U$13,"Peso Medio","Peso Alto"))</f>
        <v>Peso Medio</v>
      </c>
      <c r="M4770" s="7">
        <v>9.6</v>
      </c>
      <c r="N4770" s="11">
        <f>IF(Tabla134[[#This Row],[Item Weight (Nulos)]]="",VLOOKUP(Tabla134[[#This Row],[Item Identifier]],'Tabla para Nulos'!$A$3:$B$1563,2,FALSE),Tabla134[[#This Row],[Item Weight (Nulos)]])</f>
        <v>9.6</v>
      </c>
      <c r="O4770" s="11" t="str">
        <f>IF(Tabla134[[#This Row],[Item Visibility]]&lt;$U$15,"Poca visibilidad",IF(Tabla134[[#This Row],[Item Visibility]]&lt;$U$16,"Visibilidad media","Mayor visibilidad"))</f>
        <v>Visibilidad media</v>
      </c>
      <c r="P4770" s="11" t="str">
        <f>IF(Tabla134[[#This Row],[Rating]]&lt;2,"Muy Malo",IF(Tabla134[[#This Row],[Rating]]&lt;3,"Malo",IF(Tabla134[[#This Row],[Rating]]&lt;4,"Regular",IF(Tabla134[[#This Row],[Rating]]&lt;5,"Bueno","Excelente"))))</f>
        <v>Regular</v>
      </c>
    </row>
    <row r="4771" spans="1:16" x14ac:dyDescent="0.2">
      <c r="A4771" s="7" t="s">
        <v>124</v>
      </c>
      <c r="B4771" s="7" t="s">
        <v>266</v>
      </c>
      <c r="C4771" s="7" t="s">
        <v>17</v>
      </c>
      <c r="D4771" s="8">
        <v>2012</v>
      </c>
      <c r="E4771" s="7" t="s">
        <v>9</v>
      </c>
      <c r="F4771" s="7" t="s">
        <v>8</v>
      </c>
      <c r="G4771" s="7" t="s">
        <v>1</v>
      </c>
      <c r="H4771" s="7" t="s">
        <v>7</v>
      </c>
      <c r="I4771" s="9">
        <v>5.3553794000000002E-2</v>
      </c>
      <c r="J4771" s="10">
        <v>178.6002</v>
      </c>
      <c r="K4771" s="11">
        <v>3.5</v>
      </c>
      <c r="L4771" s="11" t="str">
        <f>IF(Tabla134[[#This Row],[Item Weight]]&lt;$U$12,"Poco Peso",IF(Tabla134[[#This Row],[Item Weight]]&lt;$U$13,"Peso Medio","Peso Alto"))</f>
        <v>Poco Peso</v>
      </c>
      <c r="M4771" s="7">
        <v>6.42</v>
      </c>
      <c r="N4771" s="11">
        <f>IF(Tabla134[[#This Row],[Item Weight (Nulos)]]="",VLOOKUP(Tabla134[[#This Row],[Item Identifier]],'Tabla para Nulos'!$A$3:$B$1563,2,FALSE),Tabla134[[#This Row],[Item Weight (Nulos)]])</f>
        <v>6.42</v>
      </c>
      <c r="O4771" s="11" t="str">
        <f>IF(Tabla134[[#This Row],[Item Visibility]]&lt;$U$15,"Poca visibilidad",IF(Tabla134[[#This Row],[Item Visibility]]&lt;$U$16,"Visibilidad media","Mayor visibilidad"))</f>
        <v>Visibilidad media</v>
      </c>
      <c r="P4771" s="11" t="str">
        <f>IF(Tabla134[[#This Row],[Rating]]&lt;2,"Muy Malo",IF(Tabla134[[#This Row],[Rating]]&lt;3,"Malo",IF(Tabla134[[#This Row],[Rating]]&lt;4,"Regular",IF(Tabla134[[#This Row],[Rating]]&lt;5,"Bueno","Excelente"))))</f>
        <v>Regular</v>
      </c>
    </row>
    <row r="4772" spans="1:16" x14ac:dyDescent="0.2">
      <c r="A4772" s="7" t="s">
        <v>124</v>
      </c>
      <c r="B4772" s="7" t="s">
        <v>444</v>
      </c>
      <c r="C4772" s="7" t="s">
        <v>171</v>
      </c>
      <c r="D4772" s="8">
        <v>2012</v>
      </c>
      <c r="E4772" s="7" t="s">
        <v>9</v>
      </c>
      <c r="F4772" s="7" t="s">
        <v>8</v>
      </c>
      <c r="G4772" s="7" t="s">
        <v>1</v>
      </c>
      <c r="H4772" s="7" t="s">
        <v>7</v>
      </c>
      <c r="I4772" s="9">
        <v>9.2927148000000001E-2</v>
      </c>
      <c r="J4772" s="10">
        <v>249.50659999999999</v>
      </c>
      <c r="K4772" s="11">
        <v>3.5</v>
      </c>
      <c r="L4772" s="11" t="str">
        <f>IF(Tabla134[[#This Row],[Item Weight]]&lt;$U$12,"Poco Peso",IF(Tabla134[[#This Row],[Item Weight]]&lt;$U$13,"Peso Medio","Peso Alto"))</f>
        <v>Poco Peso</v>
      </c>
      <c r="M4772" s="7">
        <v>7.39</v>
      </c>
      <c r="N4772" s="11">
        <f>IF(Tabla134[[#This Row],[Item Weight (Nulos)]]="",VLOOKUP(Tabla134[[#This Row],[Item Identifier]],'Tabla para Nulos'!$A$3:$B$1563,2,FALSE),Tabla134[[#This Row],[Item Weight (Nulos)]])</f>
        <v>7.39</v>
      </c>
      <c r="O4772" s="11" t="str">
        <f>IF(Tabla134[[#This Row],[Item Visibility]]&lt;$U$15,"Poca visibilidad",IF(Tabla134[[#This Row],[Item Visibility]]&lt;$U$16,"Visibilidad media","Mayor visibilidad"))</f>
        <v>Visibilidad media</v>
      </c>
      <c r="P4772" s="11" t="str">
        <f>IF(Tabla134[[#This Row],[Rating]]&lt;2,"Muy Malo",IF(Tabla134[[#This Row],[Rating]]&lt;3,"Malo",IF(Tabla134[[#This Row],[Rating]]&lt;4,"Regular",IF(Tabla134[[#This Row],[Rating]]&lt;5,"Bueno","Excelente"))))</f>
        <v>Regular</v>
      </c>
    </row>
    <row r="4773" spans="1:16" x14ac:dyDescent="0.2">
      <c r="A4773" s="7" t="s">
        <v>124</v>
      </c>
      <c r="B4773" s="7" t="s">
        <v>434</v>
      </c>
      <c r="C4773" s="7" t="s">
        <v>171</v>
      </c>
      <c r="D4773" s="8">
        <v>2012</v>
      </c>
      <c r="E4773" s="7" t="s">
        <v>9</v>
      </c>
      <c r="F4773" s="7" t="s">
        <v>8</v>
      </c>
      <c r="G4773" s="7" t="s">
        <v>1</v>
      </c>
      <c r="H4773" s="7" t="s">
        <v>7</v>
      </c>
      <c r="I4773" s="9">
        <v>3.5204318999999998E-2</v>
      </c>
      <c r="J4773" s="10">
        <v>122.873</v>
      </c>
      <c r="K4773" s="11">
        <v>3.5</v>
      </c>
      <c r="L4773" s="11" t="str">
        <f>IF(Tabla134[[#This Row],[Item Weight]]&lt;$U$12,"Poco Peso",IF(Tabla134[[#This Row],[Item Weight]]&lt;$U$13,"Peso Medio","Peso Alto"))</f>
        <v>Peso Medio</v>
      </c>
      <c r="M4773" s="7">
        <v>15.35</v>
      </c>
      <c r="N4773" s="11">
        <f>IF(Tabla134[[#This Row],[Item Weight (Nulos)]]="",VLOOKUP(Tabla134[[#This Row],[Item Identifier]],'Tabla para Nulos'!$A$3:$B$1563,2,FALSE),Tabla134[[#This Row],[Item Weight (Nulos)]])</f>
        <v>15.35</v>
      </c>
      <c r="O4773" s="11" t="str">
        <f>IF(Tabla134[[#This Row],[Item Visibility]]&lt;$U$15,"Poca visibilidad",IF(Tabla134[[#This Row],[Item Visibility]]&lt;$U$16,"Visibilidad media","Mayor visibilidad"))</f>
        <v>Visibilidad media</v>
      </c>
      <c r="P4773" s="11" t="str">
        <f>IF(Tabla134[[#This Row],[Rating]]&lt;2,"Muy Malo",IF(Tabla134[[#This Row],[Rating]]&lt;3,"Malo",IF(Tabla134[[#This Row],[Rating]]&lt;4,"Regular",IF(Tabla134[[#This Row],[Rating]]&lt;5,"Bueno","Excelente"))))</f>
        <v>Regular</v>
      </c>
    </row>
    <row r="4774" spans="1:16" x14ac:dyDescent="0.2">
      <c r="A4774" s="7" t="s">
        <v>124</v>
      </c>
      <c r="B4774" s="7" t="s">
        <v>616</v>
      </c>
      <c r="C4774" s="7" t="s">
        <v>171</v>
      </c>
      <c r="D4774" s="8">
        <v>2012</v>
      </c>
      <c r="E4774" s="7" t="s">
        <v>9</v>
      </c>
      <c r="F4774" s="7" t="s">
        <v>8</v>
      </c>
      <c r="G4774" s="7" t="s">
        <v>1</v>
      </c>
      <c r="H4774" s="7" t="s">
        <v>7</v>
      </c>
      <c r="I4774" s="9">
        <v>0.112495847</v>
      </c>
      <c r="J4774" s="10">
        <v>124.4046</v>
      </c>
      <c r="K4774" s="11">
        <v>3.5</v>
      </c>
      <c r="L4774" s="11" t="str">
        <f>IF(Tabla134[[#This Row],[Item Weight]]&lt;$U$12,"Poco Peso",IF(Tabla134[[#This Row],[Item Weight]]&lt;$U$13,"Peso Medio","Peso Alto"))</f>
        <v>Peso Alto</v>
      </c>
      <c r="M4774" s="7">
        <v>20.2</v>
      </c>
      <c r="N4774" s="11">
        <f>IF(Tabla134[[#This Row],[Item Weight (Nulos)]]="",VLOOKUP(Tabla134[[#This Row],[Item Identifier]],'Tabla para Nulos'!$A$3:$B$1563,2,FALSE),Tabla134[[#This Row],[Item Weight (Nulos)]])</f>
        <v>20.2</v>
      </c>
      <c r="O4774" s="11" t="str">
        <f>IF(Tabla134[[#This Row],[Item Visibility]]&lt;$U$15,"Poca visibilidad",IF(Tabla134[[#This Row],[Item Visibility]]&lt;$U$16,"Visibilidad media","Mayor visibilidad"))</f>
        <v>Mayor visibilidad</v>
      </c>
      <c r="P4774" s="11" t="str">
        <f>IF(Tabla134[[#This Row],[Rating]]&lt;2,"Muy Malo",IF(Tabla134[[#This Row],[Rating]]&lt;3,"Malo",IF(Tabla134[[#This Row],[Rating]]&lt;4,"Regular",IF(Tabla134[[#This Row],[Rating]]&lt;5,"Bueno","Excelente"))))</f>
        <v>Regular</v>
      </c>
    </row>
    <row r="4775" spans="1:16" x14ac:dyDescent="0.2">
      <c r="A4775" s="7" t="s">
        <v>124</v>
      </c>
      <c r="B4775" s="7" t="s">
        <v>414</v>
      </c>
      <c r="C4775" s="7" t="s">
        <v>165</v>
      </c>
      <c r="D4775" s="8">
        <v>2012</v>
      </c>
      <c r="E4775" s="7" t="s">
        <v>9</v>
      </c>
      <c r="F4775" s="7" t="s">
        <v>8</v>
      </c>
      <c r="G4775" s="7" t="s">
        <v>1</v>
      </c>
      <c r="H4775" s="7" t="s">
        <v>7</v>
      </c>
      <c r="I4775" s="9">
        <v>3.3997473E-2</v>
      </c>
      <c r="J4775" s="10">
        <v>129.92840000000001</v>
      </c>
      <c r="K4775" s="11">
        <v>3.5</v>
      </c>
      <c r="L4775" s="11" t="str">
        <f>IF(Tabla134[[#This Row],[Item Weight]]&lt;$U$12,"Poco Peso",IF(Tabla134[[#This Row],[Item Weight]]&lt;$U$13,"Peso Medio","Peso Alto"))</f>
        <v>Peso Alto</v>
      </c>
      <c r="M4775" s="7">
        <v>18.5</v>
      </c>
      <c r="N4775" s="11">
        <f>IF(Tabla134[[#This Row],[Item Weight (Nulos)]]="",VLOOKUP(Tabla134[[#This Row],[Item Identifier]],'Tabla para Nulos'!$A$3:$B$1563,2,FALSE),Tabla134[[#This Row],[Item Weight (Nulos)]])</f>
        <v>18.5</v>
      </c>
      <c r="O4775" s="11" t="str">
        <f>IF(Tabla134[[#This Row],[Item Visibility]]&lt;$U$15,"Poca visibilidad",IF(Tabla134[[#This Row],[Item Visibility]]&lt;$U$16,"Visibilidad media","Mayor visibilidad"))</f>
        <v>Visibilidad media</v>
      </c>
      <c r="P4775" s="11" t="str">
        <f>IF(Tabla134[[#This Row],[Rating]]&lt;2,"Muy Malo",IF(Tabla134[[#This Row],[Rating]]&lt;3,"Malo",IF(Tabla134[[#This Row],[Rating]]&lt;4,"Regular",IF(Tabla134[[#This Row],[Rating]]&lt;5,"Bueno","Excelente"))))</f>
        <v>Regular</v>
      </c>
    </row>
    <row r="4776" spans="1:16" x14ac:dyDescent="0.2">
      <c r="A4776" s="7" t="s">
        <v>124</v>
      </c>
      <c r="B4776" s="7" t="s">
        <v>519</v>
      </c>
      <c r="C4776" s="7" t="s">
        <v>14</v>
      </c>
      <c r="D4776" s="8">
        <v>2012</v>
      </c>
      <c r="E4776" s="7" t="s">
        <v>9</v>
      </c>
      <c r="F4776" s="7" t="s">
        <v>8</v>
      </c>
      <c r="G4776" s="7" t="s">
        <v>1</v>
      </c>
      <c r="H4776" s="7" t="s">
        <v>7</v>
      </c>
      <c r="I4776" s="9">
        <v>0.13744120100000001</v>
      </c>
      <c r="J4776" s="10">
        <v>157.66300000000001</v>
      </c>
      <c r="K4776" s="11">
        <v>3.5</v>
      </c>
      <c r="L4776" s="11" t="str">
        <f>IF(Tabla134[[#This Row],[Item Weight]]&lt;$U$12,"Poco Peso",IF(Tabla134[[#This Row],[Item Weight]]&lt;$U$13,"Peso Medio","Peso Alto"))</f>
        <v>Peso Medio</v>
      </c>
      <c r="M4776" s="7">
        <v>12.85</v>
      </c>
      <c r="N4776" s="11">
        <f>IF(Tabla134[[#This Row],[Item Weight (Nulos)]]="",VLOOKUP(Tabla134[[#This Row],[Item Identifier]],'Tabla para Nulos'!$A$3:$B$1563,2,FALSE),Tabla134[[#This Row],[Item Weight (Nulos)]])</f>
        <v>12.85</v>
      </c>
      <c r="O4776" s="11" t="str">
        <f>IF(Tabla134[[#This Row],[Item Visibility]]&lt;$U$15,"Poca visibilidad",IF(Tabla134[[#This Row],[Item Visibility]]&lt;$U$16,"Visibilidad media","Mayor visibilidad"))</f>
        <v>Mayor visibilidad</v>
      </c>
      <c r="P4776" s="11" t="str">
        <f>IF(Tabla134[[#This Row],[Rating]]&lt;2,"Muy Malo",IF(Tabla134[[#This Row],[Rating]]&lt;3,"Malo",IF(Tabla134[[#This Row],[Rating]]&lt;4,"Regular",IF(Tabla134[[#This Row],[Rating]]&lt;5,"Bueno","Excelente"))))</f>
        <v>Regular</v>
      </c>
    </row>
    <row r="4777" spans="1:16" x14ac:dyDescent="0.2">
      <c r="A4777" s="7" t="s">
        <v>124</v>
      </c>
      <c r="B4777" s="7" t="s">
        <v>592</v>
      </c>
      <c r="C4777" s="7" t="s">
        <v>19</v>
      </c>
      <c r="D4777" s="8">
        <v>2012</v>
      </c>
      <c r="E4777" s="7" t="s">
        <v>9</v>
      </c>
      <c r="F4777" s="7" t="s">
        <v>8</v>
      </c>
      <c r="G4777" s="7" t="s">
        <v>1</v>
      </c>
      <c r="H4777" s="7" t="s">
        <v>7</v>
      </c>
      <c r="I4777" s="9">
        <v>4.9155769000000002E-2</v>
      </c>
      <c r="J4777" s="10">
        <v>65.216800000000006</v>
      </c>
      <c r="K4777" s="11">
        <v>3.5</v>
      </c>
      <c r="L4777" s="11" t="str">
        <f>IF(Tabla134[[#This Row],[Item Weight]]&lt;$U$12,"Poco Peso",IF(Tabla134[[#This Row],[Item Weight]]&lt;$U$13,"Peso Medio","Peso Alto"))</f>
        <v>Peso Medio</v>
      </c>
      <c r="M4777" s="7">
        <v>15</v>
      </c>
      <c r="N4777" s="11">
        <f>IF(Tabla134[[#This Row],[Item Weight (Nulos)]]="",VLOOKUP(Tabla134[[#This Row],[Item Identifier]],'Tabla para Nulos'!$A$3:$B$1563,2,FALSE),Tabla134[[#This Row],[Item Weight (Nulos)]])</f>
        <v>15</v>
      </c>
      <c r="O4777" s="11" t="str">
        <f>IF(Tabla134[[#This Row],[Item Visibility]]&lt;$U$15,"Poca visibilidad",IF(Tabla134[[#This Row],[Item Visibility]]&lt;$U$16,"Visibilidad media","Mayor visibilidad"))</f>
        <v>Visibilidad media</v>
      </c>
      <c r="P4777" s="11" t="str">
        <f>IF(Tabla134[[#This Row],[Rating]]&lt;2,"Muy Malo",IF(Tabla134[[#This Row],[Rating]]&lt;3,"Malo",IF(Tabla134[[#This Row],[Rating]]&lt;4,"Regular",IF(Tabla134[[#This Row],[Rating]]&lt;5,"Bueno","Excelente"))))</f>
        <v>Regular</v>
      </c>
    </row>
    <row r="4778" spans="1:16" x14ac:dyDescent="0.2">
      <c r="A4778" s="7" t="s">
        <v>6</v>
      </c>
      <c r="B4778" s="7" t="s">
        <v>109</v>
      </c>
      <c r="C4778" s="7" t="s">
        <v>108</v>
      </c>
      <c r="D4778" s="8">
        <v>2012</v>
      </c>
      <c r="E4778" s="7" t="s">
        <v>9</v>
      </c>
      <c r="F4778" s="7" t="s">
        <v>8</v>
      </c>
      <c r="G4778" s="7" t="s">
        <v>1</v>
      </c>
      <c r="H4778" s="7" t="s">
        <v>7</v>
      </c>
      <c r="I4778" s="9">
        <v>6.6352551999999995E-2</v>
      </c>
      <c r="J4778" s="10">
        <v>181.22919999999999</v>
      </c>
      <c r="K4778" s="11">
        <v>3.5</v>
      </c>
      <c r="L4778" s="11" t="str">
        <f>IF(Tabla134[[#This Row],[Item Weight]]&lt;$U$12,"Poco Peso",IF(Tabla134[[#This Row],[Item Weight]]&lt;$U$13,"Peso Medio","Peso Alto"))</f>
        <v>Peso Medio</v>
      </c>
      <c r="M4778" s="7">
        <v>16.5</v>
      </c>
      <c r="N4778" s="11">
        <f>IF(Tabla134[[#This Row],[Item Weight (Nulos)]]="",VLOOKUP(Tabla134[[#This Row],[Item Identifier]],'Tabla para Nulos'!$A$3:$B$1563,2,FALSE),Tabla134[[#This Row],[Item Weight (Nulos)]])</f>
        <v>16.5</v>
      </c>
      <c r="O4778" s="11" t="str">
        <f>IF(Tabla134[[#This Row],[Item Visibility]]&lt;$U$15,"Poca visibilidad",IF(Tabla134[[#This Row],[Item Visibility]]&lt;$U$16,"Visibilidad media","Mayor visibilidad"))</f>
        <v>Visibilidad media</v>
      </c>
      <c r="P4778" s="11" t="str">
        <f>IF(Tabla134[[#This Row],[Rating]]&lt;2,"Muy Malo",IF(Tabla134[[#This Row],[Rating]]&lt;3,"Malo",IF(Tabla134[[#This Row],[Rating]]&lt;4,"Regular",IF(Tabla134[[#This Row],[Rating]]&lt;5,"Bueno","Excelente"))))</f>
        <v>Regular</v>
      </c>
    </row>
    <row r="4779" spans="1:16" x14ac:dyDescent="0.2">
      <c r="A4779" s="7" t="s">
        <v>6</v>
      </c>
      <c r="B4779" s="7" t="s">
        <v>76</v>
      </c>
      <c r="C4779" s="7" t="s">
        <v>71</v>
      </c>
      <c r="D4779" s="8">
        <v>2012</v>
      </c>
      <c r="E4779" s="7" t="s">
        <v>9</v>
      </c>
      <c r="F4779" s="7" t="s">
        <v>8</v>
      </c>
      <c r="G4779" s="7" t="s">
        <v>1</v>
      </c>
      <c r="H4779" s="7" t="s">
        <v>7</v>
      </c>
      <c r="I4779" s="9">
        <v>6.6279831999999997E-2</v>
      </c>
      <c r="J4779" s="10">
        <v>147.876</v>
      </c>
      <c r="K4779" s="11">
        <v>3.5</v>
      </c>
      <c r="L4779" s="11" t="str">
        <f>IF(Tabla134[[#This Row],[Item Weight]]&lt;$U$12,"Poco Peso",IF(Tabla134[[#This Row],[Item Weight]]&lt;$U$13,"Peso Medio","Peso Alto"))</f>
        <v>Peso Medio</v>
      </c>
      <c r="M4779" s="7">
        <v>15.15</v>
      </c>
      <c r="N4779" s="11">
        <f>IF(Tabla134[[#This Row],[Item Weight (Nulos)]]="",VLOOKUP(Tabla134[[#This Row],[Item Identifier]],'Tabla para Nulos'!$A$3:$B$1563,2,FALSE),Tabla134[[#This Row],[Item Weight (Nulos)]])</f>
        <v>15.15</v>
      </c>
      <c r="O4779" s="11" t="str">
        <f>IF(Tabla134[[#This Row],[Item Visibility]]&lt;$U$15,"Poca visibilidad",IF(Tabla134[[#This Row],[Item Visibility]]&lt;$U$16,"Visibilidad media","Mayor visibilidad"))</f>
        <v>Visibilidad media</v>
      </c>
      <c r="P4779" s="11" t="str">
        <f>IF(Tabla134[[#This Row],[Rating]]&lt;2,"Muy Malo",IF(Tabla134[[#This Row],[Rating]]&lt;3,"Malo",IF(Tabla134[[#This Row],[Rating]]&lt;4,"Regular",IF(Tabla134[[#This Row],[Rating]]&lt;5,"Bueno","Excelente"))))</f>
        <v>Regular</v>
      </c>
    </row>
    <row r="4780" spans="1:16" x14ac:dyDescent="0.2">
      <c r="A4780" s="7" t="s">
        <v>6</v>
      </c>
      <c r="B4780" s="7" t="s">
        <v>69</v>
      </c>
      <c r="C4780" s="7" t="s">
        <v>10</v>
      </c>
      <c r="D4780" s="8">
        <v>2012</v>
      </c>
      <c r="E4780" s="7" t="s">
        <v>9</v>
      </c>
      <c r="F4780" s="7" t="s">
        <v>8</v>
      </c>
      <c r="G4780" s="7" t="s">
        <v>1</v>
      </c>
      <c r="H4780" s="7" t="s">
        <v>7</v>
      </c>
      <c r="I4780" s="9">
        <v>5.8918843999999998E-2</v>
      </c>
      <c r="J4780" s="10">
        <v>191.65299999999999</v>
      </c>
      <c r="K4780" s="11">
        <v>3.5</v>
      </c>
      <c r="L4780" s="11" t="str">
        <f>IF(Tabla134[[#This Row],[Item Weight]]&lt;$U$12,"Poco Peso",IF(Tabla134[[#This Row],[Item Weight]]&lt;$U$13,"Peso Medio","Peso Alto"))</f>
        <v>Peso Medio</v>
      </c>
      <c r="M4780" s="7">
        <v>10.3</v>
      </c>
      <c r="N4780" s="11">
        <f>IF(Tabla134[[#This Row],[Item Weight (Nulos)]]="",VLOOKUP(Tabla134[[#This Row],[Item Identifier]],'Tabla para Nulos'!$A$3:$B$1563,2,FALSE),Tabla134[[#This Row],[Item Weight (Nulos)]])</f>
        <v>10.3</v>
      </c>
      <c r="O4780" s="11" t="str">
        <f>IF(Tabla134[[#This Row],[Item Visibility]]&lt;$U$15,"Poca visibilidad",IF(Tabla134[[#This Row],[Item Visibility]]&lt;$U$16,"Visibilidad media","Mayor visibilidad"))</f>
        <v>Visibilidad media</v>
      </c>
      <c r="P4780" s="11" t="str">
        <f>IF(Tabla134[[#This Row],[Rating]]&lt;2,"Muy Malo",IF(Tabla134[[#This Row],[Rating]]&lt;3,"Malo",IF(Tabla134[[#This Row],[Rating]]&lt;4,"Regular",IF(Tabla134[[#This Row],[Rating]]&lt;5,"Bueno","Excelente"))))</f>
        <v>Regular</v>
      </c>
    </row>
    <row r="4781" spans="1:16" x14ac:dyDescent="0.2">
      <c r="A4781" s="7" t="s">
        <v>6</v>
      </c>
      <c r="B4781" s="7" t="s">
        <v>938</v>
      </c>
      <c r="C4781" s="7" t="s">
        <v>10</v>
      </c>
      <c r="D4781" s="8">
        <v>2012</v>
      </c>
      <c r="E4781" s="7" t="s">
        <v>9</v>
      </c>
      <c r="F4781" s="7" t="s">
        <v>8</v>
      </c>
      <c r="G4781" s="7" t="s">
        <v>1</v>
      </c>
      <c r="H4781" s="7" t="s">
        <v>7</v>
      </c>
      <c r="I4781" s="9">
        <v>0.159968994</v>
      </c>
      <c r="J4781" s="10">
        <v>147.61019999999999</v>
      </c>
      <c r="K4781" s="11">
        <v>3.5</v>
      </c>
      <c r="L4781" s="11" t="str">
        <f>IF(Tabla134[[#This Row],[Item Weight]]&lt;$U$12,"Poco Peso",IF(Tabla134[[#This Row],[Item Weight]]&lt;$U$13,"Peso Medio","Peso Alto"))</f>
        <v>Peso Medio</v>
      </c>
      <c r="M4781" s="7">
        <v>13.5</v>
      </c>
      <c r="N4781" s="11">
        <f>IF(Tabla134[[#This Row],[Item Weight (Nulos)]]="",VLOOKUP(Tabla134[[#This Row],[Item Identifier]],'Tabla para Nulos'!$A$3:$B$1563,2,FALSE),Tabla134[[#This Row],[Item Weight (Nulos)]])</f>
        <v>13.5</v>
      </c>
      <c r="O4781" s="11" t="str">
        <f>IF(Tabla134[[#This Row],[Item Visibility]]&lt;$U$15,"Poca visibilidad",IF(Tabla134[[#This Row],[Item Visibility]]&lt;$U$16,"Visibilidad media","Mayor visibilidad"))</f>
        <v>Mayor visibilidad</v>
      </c>
      <c r="P4781" s="11" t="str">
        <f>IF(Tabla134[[#This Row],[Rating]]&lt;2,"Muy Malo",IF(Tabla134[[#This Row],[Rating]]&lt;3,"Malo",IF(Tabla134[[#This Row],[Rating]]&lt;4,"Regular",IF(Tabla134[[#This Row],[Rating]]&lt;5,"Bueno","Excelente"))))</f>
        <v>Regular</v>
      </c>
    </row>
    <row r="4782" spans="1:16" x14ac:dyDescent="0.2">
      <c r="A4782" s="7" t="s">
        <v>6</v>
      </c>
      <c r="B4782" s="7" t="s">
        <v>1477</v>
      </c>
      <c r="C4782" s="7" t="s">
        <v>14</v>
      </c>
      <c r="D4782" s="8">
        <v>2012</v>
      </c>
      <c r="E4782" s="7" t="s">
        <v>9</v>
      </c>
      <c r="F4782" s="7" t="s">
        <v>8</v>
      </c>
      <c r="G4782" s="7" t="s">
        <v>1</v>
      </c>
      <c r="H4782" s="7" t="s">
        <v>7</v>
      </c>
      <c r="I4782" s="9">
        <v>0.123620492</v>
      </c>
      <c r="J4782" s="10">
        <v>90.051400000000001</v>
      </c>
      <c r="K4782" s="11">
        <v>3.5</v>
      </c>
      <c r="L4782" s="11" t="str">
        <f>IF(Tabla134[[#This Row],[Item Weight]]&lt;$U$12,"Poco Peso",IF(Tabla134[[#This Row],[Item Weight]]&lt;$U$13,"Peso Medio","Peso Alto"))</f>
        <v>Poco Peso</v>
      </c>
      <c r="M4782" s="7">
        <v>6.67</v>
      </c>
      <c r="N4782" s="11">
        <f>IF(Tabla134[[#This Row],[Item Weight (Nulos)]]="",VLOOKUP(Tabla134[[#This Row],[Item Identifier]],'Tabla para Nulos'!$A$3:$B$1563,2,FALSE),Tabla134[[#This Row],[Item Weight (Nulos)]])</f>
        <v>6.67</v>
      </c>
      <c r="O4782" s="11" t="str">
        <f>IF(Tabla134[[#This Row],[Item Visibility]]&lt;$U$15,"Poca visibilidad",IF(Tabla134[[#This Row],[Item Visibility]]&lt;$U$16,"Visibilidad media","Mayor visibilidad"))</f>
        <v>Mayor visibilidad</v>
      </c>
      <c r="P4782" s="11" t="str">
        <f>IF(Tabla134[[#This Row],[Rating]]&lt;2,"Muy Malo",IF(Tabla134[[#This Row],[Rating]]&lt;3,"Malo",IF(Tabla134[[#This Row],[Rating]]&lt;4,"Regular",IF(Tabla134[[#This Row],[Rating]]&lt;5,"Bueno","Excelente"))))</f>
        <v>Regular</v>
      </c>
    </row>
    <row r="4783" spans="1:16" x14ac:dyDescent="0.2">
      <c r="A4783" s="7" t="s">
        <v>6</v>
      </c>
      <c r="B4783" s="7" t="s">
        <v>327</v>
      </c>
      <c r="C4783" s="7" t="s">
        <v>14</v>
      </c>
      <c r="D4783" s="8">
        <v>2012</v>
      </c>
      <c r="E4783" s="7" t="s">
        <v>9</v>
      </c>
      <c r="F4783" s="7" t="s">
        <v>8</v>
      </c>
      <c r="G4783" s="7" t="s">
        <v>1</v>
      </c>
      <c r="H4783" s="7" t="s">
        <v>7</v>
      </c>
      <c r="I4783" s="9">
        <v>3.4043503000000003E-2</v>
      </c>
      <c r="J4783" s="10">
        <v>168.7158</v>
      </c>
      <c r="K4783" s="11">
        <v>3.5</v>
      </c>
      <c r="L4783" s="11" t="str">
        <f>IF(Tabla134[[#This Row],[Item Weight]]&lt;$U$12,"Poco Peso",IF(Tabla134[[#This Row],[Item Weight]]&lt;$U$13,"Peso Medio","Peso Alto"))</f>
        <v>Poco Peso</v>
      </c>
      <c r="M4783" s="7">
        <v>7.81</v>
      </c>
      <c r="N4783" s="11">
        <f>IF(Tabla134[[#This Row],[Item Weight (Nulos)]]="",VLOOKUP(Tabla134[[#This Row],[Item Identifier]],'Tabla para Nulos'!$A$3:$B$1563,2,FALSE),Tabla134[[#This Row],[Item Weight (Nulos)]])</f>
        <v>7.81</v>
      </c>
      <c r="O4783" s="11" t="str">
        <f>IF(Tabla134[[#This Row],[Item Visibility]]&lt;$U$15,"Poca visibilidad",IF(Tabla134[[#This Row],[Item Visibility]]&lt;$U$16,"Visibilidad media","Mayor visibilidad"))</f>
        <v>Visibilidad media</v>
      </c>
      <c r="P4783" s="11" t="str">
        <f>IF(Tabla134[[#This Row],[Rating]]&lt;2,"Muy Malo",IF(Tabla134[[#This Row],[Rating]]&lt;3,"Malo",IF(Tabla134[[#This Row],[Rating]]&lt;4,"Regular",IF(Tabla134[[#This Row],[Rating]]&lt;5,"Bueno","Excelente"))))</f>
        <v>Regular</v>
      </c>
    </row>
    <row r="4784" spans="1:16" x14ac:dyDescent="0.2">
      <c r="A4784" s="7" t="s">
        <v>6</v>
      </c>
      <c r="B4784" s="7" t="s">
        <v>1472</v>
      </c>
      <c r="C4784" s="7" t="s">
        <v>14</v>
      </c>
      <c r="D4784" s="8">
        <v>2012</v>
      </c>
      <c r="E4784" s="7" t="s">
        <v>9</v>
      </c>
      <c r="F4784" s="7" t="s">
        <v>8</v>
      </c>
      <c r="G4784" s="7" t="s">
        <v>1</v>
      </c>
      <c r="H4784" s="7" t="s">
        <v>7</v>
      </c>
      <c r="I4784" s="9">
        <v>7.8526225000000005E-2</v>
      </c>
      <c r="J4784" s="10">
        <v>173.54220000000001</v>
      </c>
      <c r="K4784" s="11">
        <v>3.5</v>
      </c>
      <c r="L4784" s="11" t="str">
        <f>IF(Tabla134[[#This Row],[Item Weight]]&lt;$U$12,"Poco Peso",IF(Tabla134[[#This Row],[Item Weight]]&lt;$U$13,"Peso Medio","Peso Alto"))</f>
        <v>Poco Peso</v>
      </c>
      <c r="M4784" s="7">
        <v>8.51</v>
      </c>
      <c r="N4784" s="11">
        <f>IF(Tabla134[[#This Row],[Item Weight (Nulos)]]="",VLOOKUP(Tabla134[[#This Row],[Item Identifier]],'Tabla para Nulos'!$A$3:$B$1563,2,FALSE),Tabla134[[#This Row],[Item Weight (Nulos)]])</f>
        <v>8.51</v>
      </c>
      <c r="O4784" s="11" t="str">
        <f>IF(Tabla134[[#This Row],[Item Visibility]]&lt;$U$15,"Poca visibilidad",IF(Tabla134[[#This Row],[Item Visibility]]&lt;$U$16,"Visibilidad media","Mayor visibilidad"))</f>
        <v>Visibilidad media</v>
      </c>
      <c r="P4784" s="11" t="str">
        <f>IF(Tabla134[[#This Row],[Rating]]&lt;2,"Muy Malo",IF(Tabla134[[#This Row],[Rating]]&lt;3,"Malo",IF(Tabla134[[#This Row],[Rating]]&lt;4,"Regular",IF(Tabla134[[#This Row],[Rating]]&lt;5,"Bueno","Excelente"))))</f>
        <v>Regular</v>
      </c>
    </row>
    <row r="4785" spans="1:16" x14ac:dyDescent="0.2">
      <c r="A4785" s="7" t="s">
        <v>124</v>
      </c>
      <c r="B4785" s="7" t="s">
        <v>1041</v>
      </c>
      <c r="C4785" s="7" t="s">
        <v>71</v>
      </c>
      <c r="D4785" s="8">
        <v>2018</v>
      </c>
      <c r="E4785" s="7" t="s">
        <v>1195</v>
      </c>
      <c r="F4785" s="7" t="s">
        <v>8</v>
      </c>
      <c r="G4785" s="7" t="s">
        <v>702</v>
      </c>
      <c r="H4785" s="7" t="s">
        <v>1621</v>
      </c>
      <c r="I4785" s="9">
        <v>1.2865901000000001E-2</v>
      </c>
      <c r="J4785" s="10">
        <v>59.3536</v>
      </c>
      <c r="K4785" s="11">
        <v>3.5</v>
      </c>
      <c r="L4785" s="11" t="str">
        <f>IF(Tabla134[[#This Row],[Item Weight]]&lt;$U$12,"Poco Peso",IF(Tabla134[[#This Row],[Item Weight]]&lt;$U$13,"Peso Medio","Peso Alto"))</f>
        <v>Poco Peso</v>
      </c>
      <c r="N4785" s="11">
        <f>IF(Tabla134[[#This Row],[Item Weight (Nulos)]]="",VLOOKUP(Tabla134[[#This Row],[Item Identifier]],'Tabla para Nulos'!$A$3:$B$1563,2,FALSE),Tabla134[[#This Row],[Item Weight (Nulos)]])</f>
        <v>6.3650000000000011</v>
      </c>
      <c r="O4785" s="11" t="str">
        <f>IF(Tabla134[[#This Row],[Item Visibility]]&lt;$U$15,"Poca visibilidad",IF(Tabla134[[#This Row],[Item Visibility]]&lt;$U$16,"Visibilidad media","Mayor visibilidad"))</f>
        <v>Poca visibilidad</v>
      </c>
      <c r="P4785" s="11" t="str">
        <f>IF(Tabla134[[#This Row],[Rating]]&lt;2,"Muy Malo",IF(Tabla134[[#This Row],[Rating]]&lt;3,"Malo",IF(Tabla134[[#This Row],[Rating]]&lt;4,"Regular",IF(Tabla134[[#This Row],[Rating]]&lt;5,"Bueno","Excelente"))))</f>
        <v>Regular</v>
      </c>
    </row>
    <row r="4786" spans="1:16" x14ac:dyDescent="0.2">
      <c r="A4786" s="7" t="s">
        <v>124</v>
      </c>
      <c r="B4786" s="7" t="s">
        <v>1505</v>
      </c>
      <c r="C4786" s="7" t="s">
        <v>14</v>
      </c>
      <c r="D4786" s="8">
        <v>2018</v>
      </c>
      <c r="E4786" s="7" t="s">
        <v>1195</v>
      </c>
      <c r="F4786" s="7" t="s">
        <v>8</v>
      </c>
      <c r="G4786" s="7" t="s">
        <v>702</v>
      </c>
      <c r="H4786" s="7" t="s">
        <v>1621</v>
      </c>
      <c r="I4786" s="9">
        <v>4.4122209000000003E-2</v>
      </c>
      <c r="J4786" s="10">
        <v>173.80539999999999</v>
      </c>
      <c r="K4786" s="11">
        <v>3.5</v>
      </c>
      <c r="L4786" s="11" t="str">
        <f>IF(Tabla134[[#This Row],[Item Weight]]&lt;$U$12,"Poco Peso",IF(Tabla134[[#This Row],[Item Weight]]&lt;$U$13,"Peso Medio","Peso Alto"))</f>
        <v>Peso Medio</v>
      </c>
      <c r="N4786" s="11">
        <f>IF(Tabla134[[#This Row],[Item Weight (Nulos)]]="",VLOOKUP(Tabla134[[#This Row],[Item Identifier]],'Tabla para Nulos'!$A$3:$B$1563,2,FALSE),Tabla134[[#This Row],[Item Weight (Nulos)]])</f>
        <v>15.6</v>
      </c>
      <c r="O4786" s="11" t="str">
        <f>IF(Tabla134[[#This Row],[Item Visibility]]&lt;$U$15,"Poca visibilidad",IF(Tabla134[[#This Row],[Item Visibility]]&lt;$U$16,"Visibilidad media","Mayor visibilidad"))</f>
        <v>Visibilidad media</v>
      </c>
      <c r="P4786" s="11" t="str">
        <f>IF(Tabla134[[#This Row],[Rating]]&lt;2,"Muy Malo",IF(Tabla134[[#This Row],[Rating]]&lt;3,"Malo",IF(Tabla134[[#This Row],[Rating]]&lt;4,"Regular",IF(Tabla134[[#This Row],[Rating]]&lt;5,"Bueno","Excelente"))))</f>
        <v>Regular</v>
      </c>
    </row>
    <row r="4787" spans="1:16" x14ac:dyDescent="0.2">
      <c r="A4787" s="7" t="s">
        <v>6</v>
      </c>
      <c r="B4787" s="7" t="s">
        <v>1242</v>
      </c>
      <c r="C4787" s="7" t="s">
        <v>47</v>
      </c>
      <c r="D4787" s="8">
        <v>2018</v>
      </c>
      <c r="E4787" s="7" t="s">
        <v>1195</v>
      </c>
      <c r="F4787" s="7" t="s">
        <v>8</v>
      </c>
      <c r="G4787" s="7" t="s">
        <v>702</v>
      </c>
      <c r="H4787" s="7" t="s">
        <v>1621</v>
      </c>
      <c r="I4787" s="9">
        <v>0</v>
      </c>
      <c r="J4787" s="10">
        <v>98.2042</v>
      </c>
      <c r="K4787" s="11">
        <v>3.5</v>
      </c>
      <c r="L4787" s="11" t="str">
        <f>IF(Tabla134[[#This Row],[Item Weight]]&lt;$U$12,"Poco Peso",IF(Tabla134[[#This Row],[Item Weight]]&lt;$U$13,"Peso Medio","Peso Alto"))</f>
        <v>Peso Medio</v>
      </c>
      <c r="N4787" s="11">
        <f>IF(Tabla134[[#This Row],[Item Weight (Nulos)]]="",VLOOKUP(Tabla134[[#This Row],[Item Identifier]],'Tabla para Nulos'!$A$3:$B$1563,2,FALSE),Tabla134[[#This Row],[Item Weight (Nulos)]])</f>
        <v>12</v>
      </c>
      <c r="O4787" s="11" t="str">
        <f>IF(Tabla134[[#This Row],[Item Visibility]]&lt;$U$15,"Poca visibilidad",IF(Tabla134[[#This Row],[Item Visibility]]&lt;$U$16,"Visibilidad media","Mayor visibilidad"))</f>
        <v>Poca visibilidad</v>
      </c>
      <c r="P4787" s="11" t="str">
        <f>IF(Tabla134[[#This Row],[Rating]]&lt;2,"Muy Malo",IF(Tabla134[[#This Row],[Rating]]&lt;3,"Malo",IF(Tabla134[[#This Row],[Rating]]&lt;4,"Regular",IF(Tabla134[[#This Row],[Rating]]&lt;5,"Bueno","Excelente"))))</f>
        <v>Regular</v>
      </c>
    </row>
    <row r="4788" spans="1:16" x14ac:dyDescent="0.2">
      <c r="A4788" s="7" t="s">
        <v>6</v>
      </c>
      <c r="B4788" s="7" t="s">
        <v>715</v>
      </c>
      <c r="C4788" s="7" t="s">
        <v>19</v>
      </c>
      <c r="D4788" s="8">
        <v>2018</v>
      </c>
      <c r="E4788" s="7" t="s">
        <v>1195</v>
      </c>
      <c r="F4788" s="7" t="s">
        <v>8</v>
      </c>
      <c r="G4788" s="7" t="s">
        <v>702</v>
      </c>
      <c r="H4788" s="7" t="s">
        <v>1621</v>
      </c>
      <c r="I4788" s="9">
        <v>6.9909187999999997E-2</v>
      </c>
      <c r="J4788" s="10">
        <v>163.2868</v>
      </c>
      <c r="K4788" s="11">
        <v>3.5</v>
      </c>
      <c r="L4788" s="11" t="str">
        <f>IF(Tabla134[[#This Row],[Item Weight]]&lt;$U$12,"Poco Peso",IF(Tabla134[[#This Row],[Item Weight]]&lt;$U$13,"Peso Medio","Peso Alto"))</f>
        <v>Peso Alto</v>
      </c>
      <c r="N4788" s="11">
        <f>IF(Tabla134[[#This Row],[Item Weight (Nulos)]]="",VLOOKUP(Tabla134[[#This Row],[Item Identifier]],'Tabla para Nulos'!$A$3:$B$1563,2,FALSE),Tabla134[[#This Row],[Item Weight (Nulos)]])</f>
        <v>19.349999999999998</v>
      </c>
      <c r="O4788" s="11" t="str">
        <f>IF(Tabla134[[#This Row],[Item Visibility]]&lt;$U$15,"Poca visibilidad",IF(Tabla134[[#This Row],[Item Visibility]]&lt;$U$16,"Visibilidad media","Mayor visibilidad"))</f>
        <v>Visibilidad media</v>
      </c>
      <c r="P4788" s="11" t="str">
        <f>IF(Tabla134[[#This Row],[Rating]]&lt;2,"Muy Malo",IF(Tabla134[[#This Row],[Rating]]&lt;3,"Malo",IF(Tabla134[[#This Row],[Rating]]&lt;4,"Regular",IF(Tabla134[[#This Row],[Rating]]&lt;5,"Bueno","Excelente"))))</f>
        <v>Regular</v>
      </c>
    </row>
    <row r="4789" spans="1:16" x14ac:dyDescent="0.2">
      <c r="A4789" s="7" t="s">
        <v>124</v>
      </c>
      <c r="B4789" s="7" t="s">
        <v>915</v>
      </c>
      <c r="C4789" s="7" t="s">
        <v>28</v>
      </c>
      <c r="D4789" s="8">
        <v>2016</v>
      </c>
      <c r="E4789" s="7" t="s">
        <v>1114</v>
      </c>
      <c r="F4789" s="7" t="s">
        <v>8</v>
      </c>
      <c r="G4789" s="7" t="s">
        <v>702</v>
      </c>
      <c r="H4789" s="7" t="s">
        <v>7</v>
      </c>
      <c r="I4789" s="9">
        <v>0.17621566499999999</v>
      </c>
      <c r="J4789" s="10">
        <v>158.8604</v>
      </c>
      <c r="K4789" s="11">
        <v>3.5</v>
      </c>
      <c r="L4789" s="11" t="str">
        <f>IF(Tabla134[[#This Row],[Item Weight]]&lt;$U$12,"Poco Peso",IF(Tabla134[[#This Row],[Item Weight]]&lt;$U$13,"Peso Medio","Peso Alto"))</f>
        <v>Peso Medio</v>
      </c>
      <c r="M4789" s="7">
        <v>11.1</v>
      </c>
      <c r="N4789" s="11">
        <f>IF(Tabla134[[#This Row],[Item Weight (Nulos)]]="",VLOOKUP(Tabla134[[#This Row],[Item Identifier]],'Tabla para Nulos'!$A$3:$B$1563,2,FALSE),Tabla134[[#This Row],[Item Weight (Nulos)]])</f>
        <v>11.1</v>
      </c>
      <c r="O4789" s="11" t="str">
        <f>IF(Tabla134[[#This Row],[Item Visibility]]&lt;$U$15,"Poca visibilidad",IF(Tabla134[[#This Row],[Item Visibility]]&lt;$U$16,"Visibilidad media","Mayor visibilidad"))</f>
        <v>Mayor visibilidad</v>
      </c>
      <c r="P4789" s="11" t="str">
        <f>IF(Tabla134[[#This Row],[Rating]]&lt;2,"Muy Malo",IF(Tabla134[[#This Row],[Rating]]&lt;3,"Malo",IF(Tabla134[[#This Row],[Rating]]&lt;4,"Regular",IF(Tabla134[[#This Row],[Rating]]&lt;5,"Bueno","Excelente"))))</f>
        <v>Regular</v>
      </c>
    </row>
    <row r="4790" spans="1:16" x14ac:dyDescent="0.2">
      <c r="A4790" s="7" t="s">
        <v>124</v>
      </c>
      <c r="B4790" s="7" t="s">
        <v>893</v>
      </c>
      <c r="C4790" s="7" t="s">
        <v>71</v>
      </c>
      <c r="D4790" s="8">
        <v>2016</v>
      </c>
      <c r="E4790" s="7" t="s">
        <v>1114</v>
      </c>
      <c r="F4790" s="7" t="s">
        <v>8</v>
      </c>
      <c r="G4790" s="7" t="s">
        <v>702</v>
      </c>
      <c r="H4790" s="7" t="s">
        <v>7</v>
      </c>
      <c r="I4790" s="9">
        <v>0.11192342199999999</v>
      </c>
      <c r="J4790" s="10">
        <v>106.5622</v>
      </c>
      <c r="K4790" s="11">
        <v>3.5</v>
      </c>
      <c r="L4790" s="11" t="str">
        <f>IF(Tabla134[[#This Row],[Item Weight]]&lt;$U$12,"Poco Peso",IF(Tabla134[[#This Row],[Item Weight]]&lt;$U$13,"Peso Medio","Peso Alto"))</f>
        <v>Peso Alto</v>
      </c>
      <c r="M4790" s="7">
        <v>19</v>
      </c>
      <c r="N4790" s="11">
        <f>IF(Tabla134[[#This Row],[Item Weight (Nulos)]]="",VLOOKUP(Tabla134[[#This Row],[Item Identifier]],'Tabla para Nulos'!$A$3:$B$1563,2,FALSE),Tabla134[[#This Row],[Item Weight (Nulos)]])</f>
        <v>19</v>
      </c>
      <c r="O4790" s="11" t="str">
        <f>IF(Tabla134[[#This Row],[Item Visibility]]&lt;$U$15,"Poca visibilidad",IF(Tabla134[[#This Row],[Item Visibility]]&lt;$U$16,"Visibilidad media","Mayor visibilidad"))</f>
        <v>Mayor visibilidad</v>
      </c>
      <c r="P4790" s="11" t="str">
        <f>IF(Tabla134[[#This Row],[Rating]]&lt;2,"Muy Malo",IF(Tabla134[[#This Row],[Rating]]&lt;3,"Malo",IF(Tabla134[[#This Row],[Rating]]&lt;4,"Regular",IF(Tabla134[[#This Row],[Rating]]&lt;5,"Bueno","Excelente"))))</f>
        <v>Regular</v>
      </c>
    </row>
    <row r="4791" spans="1:16" x14ac:dyDescent="0.2">
      <c r="A4791" s="7" t="s">
        <v>124</v>
      </c>
      <c r="B4791" s="7" t="s">
        <v>1030</v>
      </c>
      <c r="C4791" s="7" t="s">
        <v>10</v>
      </c>
      <c r="D4791" s="8">
        <v>2016</v>
      </c>
      <c r="E4791" s="7" t="s">
        <v>1114</v>
      </c>
      <c r="F4791" s="7" t="s">
        <v>8</v>
      </c>
      <c r="G4791" s="7" t="s">
        <v>702</v>
      </c>
      <c r="H4791" s="7" t="s">
        <v>7</v>
      </c>
      <c r="I4791" s="9">
        <v>3.8729056999999997E-2</v>
      </c>
      <c r="J4791" s="10">
        <v>117.1808</v>
      </c>
      <c r="K4791" s="11">
        <v>3.5</v>
      </c>
      <c r="L4791" s="11" t="str">
        <f>IF(Tabla134[[#This Row],[Item Weight]]&lt;$U$12,"Poco Peso",IF(Tabla134[[#This Row],[Item Weight]]&lt;$U$13,"Peso Medio","Peso Alto"))</f>
        <v>Poco Peso</v>
      </c>
      <c r="M4791" s="7">
        <v>8.1850000000000005</v>
      </c>
      <c r="N4791" s="11">
        <f>IF(Tabla134[[#This Row],[Item Weight (Nulos)]]="",VLOOKUP(Tabla134[[#This Row],[Item Identifier]],'Tabla para Nulos'!$A$3:$B$1563,2,FALSE),Tabla134[[#This Row],[Item Weight (Nulos)]])</f>
        <v>8.1850000000000005</v>
      </c>
      <c r="O4791" s="11" t="str">
        <f>IF(Tabla134[[#This Row],[Item Visibility]]&lt;$U$15,"Poca visibilidad",IF(Tabla134[[#This Row],[Item Visibility]]&lt;$U$16,"Visibilidad media","Mayor visibilidad"))</f>
        <v>Visibilidad media</v>
      </c>
      <c r="P4791" s="11" t="str">
        <f>IF(Tabla134[[#This Row],[Rating]]&lt;2,"Muy Malo",IF(Tabla134[[#This Row],[Rating]]&lt;3,"Malo",IF(Tabla134[[#This Row],[Rating]]&lt;4,"Regular",IF(Tabla134[[#This Row],[Rating]]&lt;5,"Bueno","Excelente"))))</f>
        <v>Regular</v>
      </c>
    </row>
    <row r="4792" spans="1:16" x14ac:dyDescent="0.2">
      <c r="A4792" s="7" t="s">
        <v>124</v>
      </c>
      <c r="B4792" s="7" t="s">
        <v>1424</v>
      </c>
      <c r="C4792" s="7" t="s">
        <v>10</v>
      </c>
      <c r="D4792" s="8">
        <v>2016</v>
      </c>
      <c r="E4792" s="7" t="s">
        <v>1114</v>
      </c>
      <c r="F4792" s="7" t="s">
        <v>8</v>
      </c>
      <c r="G4792" s="7" t="s">
        <v>702</v>
      </c>
      <c r="H4792" s="7" t="s">
        <v>7</v>
      </c>
      <c r="I4792" s="9">
        <v>8.7647860000000001E-3</v>
      </c>
      <c r="J4792" s="10">
        <v>123.1414</v>
      </c>
      <c r="K4792" s="11">
        <v>3.5</v>
      </c>
      <c r="L4792" s="11" t="str">
        <f>IF(Tabla134[[#This Row],[Item Weight]]&lt;$U$12,"Poco Peso",IF(Tabla134[[#This Row],[Item Weight]]&lt;$U$13,"Peso Medio","Peso Alto"))</f>
        <v>Peso Medio</v>
      </c>
      <c r="M4792" s="7">
        <v>9.2100000000000009</v>
      </c>
      <c r="N4792" s="11">
        <f>IF(Tabla134[[#This Row],[Item Weight (Nulos)]]="",VLOOKUP(Tabla134[[#This Row],[Item Identifier]],'Tabla para Nulos'!$A$3:$B$1563,2,FALSE),Tabla134[[#This Row],[Item Weight (Nulos)]])</f>
        <v>9.2100000000000009</v>
      </c>
      <c r="O4792" s="11" t="str">
        <f>IF(Tabla134[[#This Row],[Item Visibility]]&lt;$U$15,"Poca visibilidad",IF(Tabla134[[#This Row],[Item Visibility]]&lt;$U$16,"Visibilidad media","Mayor visibilidad"))</f>
        <v>Poca visibilidad</v>
      </c>
      <c r="P4792" s="11" t="str">
        <f>IF(Tabla134[[#This Row],[Rating]]&lt;2,"Muy Malo",IF(Tabla134[[#This Row],[Rating]]&lt;3,"Malo",IF(Tabla134[[#This Row],[Rating]]&lt;4,"Regular",IF(Tabla134[[#This Row],[Rating]]&lt;5,"Bueno","Excelente"))))</f>
        <v>Regular</v>
      </c>
    </row>
    <row r="4793" spans="1:16" x14ac:dyDescent="0.2">
      <c r="A4793" s="7" t="s">
        <v>124</v>
      </c>
      <c r="B4793" s="7" t="s">
        <v>641</v>
      </c>
      <c r="C4793" s="7" t="s">
        <v>216</v>
      </c>
      <c r="D4793" s="8">
        <v>2016</v>
      </c>
      <c r="E4793" s="7" t="s">
        <v>1114</v>
      </c>
      <c r="F4793" s="7" t="s">
        <v>8</v>
      </c>
      <c r="G4793" s="7" t="s">
        <v>702</v>
      </c>
      <c r="H4793" s="7" t="s">
        <v>7</v>
      </c>
      <c r="I4793" s="9">
        <v>1.6826747999999999E-2</v>
      </c>
      <c r="J4793" s="10">
        <v>179.166</v>
      </c>
      <c r="K4793" s="11">
        <v>3.5</v>
      </c>
      <c r="L4793" s="11" t="str">
        <f>IF(Tabla134[[#This Row],[Item Weight]]&lt;$U$12,"Poco Peso",IF(Tabla134[[#This Row],[Item Weight]]&lt;$U$13,"Peso Medio","Peso Alto"))</f>
        <v>Peso Medio</v>
      </c>
      <c r="M4793" s="7">
        <v>12.1</v>
      </c>
      <c r="N4793" s="11">
        <f>IF(Tabla134[[#This Row],[Item Weight (Nulos)]]="",VLOOKUP(Tabla134[[#This Row],[Item Identifier]],'Tabla para Nulos'!$A$3:$B$1563,2,FALSE),Tabla134[[#This Row],[Item Weight (Nulos)]])</f>
        <v>12.1</v>
      </c>
      <c r="O4793" s="11" t="str">
        <f>IF(Tabla134[[#This Row],[Item Visibility]]&lt;$U$15,"Poca visibilidad",IF(Tabla134[[#This Row],[Item Visibility]]&lt;$U$16,"Visibilidad media","Mayor visibilidad"))</f>
        <v>Poca visibilidad</v>
      </c>
      <c r="P4793" s="11" t="str">
        <f>IF(Tabla134[[#This Row],[Rating]]&lt;2,"Muy Malo",IF(Tabla134[[#This Row],[Rating]]&lt;3,"Malo",IF(Tabla134[[#This Row],[Rating]]&lt;4,"Regular",IF(Tabla134[[#This Row],[Rating]]&lt;5,"Bueno","Excelente"))))</f>
        <v>Regular</v>
      </c>
    </row>
    <row r="4794" spans="1:16" x14ac:dyDescent="0.2">
      <c r="A4794" s="7" t="s">
        <v>124</v>
      </c>
      <c r="B4794" s="7" t="s">
        <v>1014</v>
      </c>
      <c r="C4794" s="7" t="s">
        <v>4</v>
      </c>
      <c r="D4794" s="8">
        <v>2016</v>
      </c>
      <c r="E4794" s="7" t="s">
        <v>1114</v>
      </c>
      <c r="F4794" s="7" t="s">
        <v>8</v>
      </c>
      <c r="G4794" s="7" t="s">
        <v>702</v>
      </c>
      <c r="H4794" s="7" t="s">
        <v>7</v>
      </c>
      <c r="I4794" s="9">
        <v>0</v>
      </c>
      <c r="J4794" s="10">
        <v>148.83920000000001</v>
      </c>
      <c r="K4794" s="11">
        <v>3.5</v>
      </c>
      <c r="L4794" s="11" t="str">
        <f>IF(Tabla134[[#This Row],[Item Weight]]&lt;$U$12,"Poco Peso",IF(Tabla134[[#This Row],[Item Weight]]&lt;$U$13,"Peso Medio","Peso Alto"))</f>
        <v>Peso Alto</v>
      </c>
      <c r="M4794" s="7">
        <v>20.6</v>
      </c>
      <c r="N4794" s="11">
        <f>IF(Tabla134[[#This Row],[Item Weight (Nulos)]]="",VLOOKUP(Tabla134[[#This Row],[Item Identifier]],'Tabla para Nulos'!$A$3:$B$1563,2,FALSE),Tabla134[[#This Row],[Item Weight (Nulos)]])</f>
        <v>20.6</v>
      </c>
      <c r="O4794" s="11" t="str">
        <f>IF(Tabla134[[#This Row],[Item Visibility]]&lt;$U$15,"Poca visibilidad",IF(Tabla134[[#This Row],[Item Visibility]]&lt;$U$16,"Visibilidad media","Mayor visibilidad"))</f>
        <v>Poca visibilidad</v>
      </c>
      <c r="P4794" s="11" t="str">
        <f>IF(Tabla134[[#This Row],[Rating]]&lt;2,"Muy Malo",IF(Tabla134[[#This Row],[Rating]]&lt;3,"Malo",IF(Tabla134[[#This Row],[Rating]]&lt;4,"Regular",IF(Tabla134[[#This Row],[Rating]]&lt;5,"Bueno","Excelente"))))</f>
        <v>Regular</v>
      </c>
    </row>
    <row r="4795" spans="1:16" x14ac:dyDescent="0.2">
      <c r="A4795" s="7" t="s">
        <v>124</v>
      </c>
      <c r="B4795" s="7" t="s">
        <v>1064</v>
      </c>
      <c r="C4795" s="7" t="s">
        <v>165</v>
      </c>
      <c r="D4795" s="8">
        <v>2016</v>
      </c>
      <c r="E4795" s="7" t="s">
        <v>1114</v>
      </c>
      <c r="F4795" s="7" t="s">
        <v>8</v>
      </c>
      <c r="G4795" s="7" t="s">
        <v>702</v>
      </c>
      <c r="H4795" s="7" t="s">
        <v>7</v>
      </c>
      <c r="I4795" s="9">
        <v>3.1338558000000002E-2</v>
      </c>
      <c r="J4795" s="10">
        <v>41.048000000000002</v>
      </c>
      <c r="K4795" s="11">
        <v>3.5</v>
      </c>
      <c r="L4795" s="11" t="str">
        <f>IF(Tabla134[[#This Row],[Item Weight]]&lt;$U$12,"Poco Peso",IF(Tabla134[[#This Row],[Item Weight]]&lt;$U$13,"Peso Medio","Peso Alto"))</f>
        <v>Peso Medio</v>
      </c>
      <c r="M4795" s="7">
        <v>13.85</v>
      </c>
      <c r="N4795" s="11">
        <f>IF(Tabla134[[#This Row],[Item Weight (Nulos)]]="",VLOOKUP(Tabla134[[#This Row],[Item Identifier]],'Tabla para Nulos'!$A$3:$B$1563,2,FALSE),Tabla134[[#This Row],[Item Weight (Nulos)]])</f>
        <v>13.85</v>
      </c>
      <c r="O4795" s="11" t="str">
        <f>IF(Tabla134[[#This Row],[Item Visibility]]&lt;$U$15,"Poca visibilidad",IF(Tabla134[[#This Row],[Item Visibility]]&lt;$U$16,"Visibilidad media","Mayor visibilidad"))</f>
        <v>Visibilidad media</v>
      </c>
      <c r="P4795" s="11" t="str">
        <f>IF(Tabla134[[#This Row],[Rating]]&lt;2,"Muy Malo",IF(Tabla134[[#This Row],[Rating]]&lt;3,"Malo",IF(Tabla134[[#This Row],[Rating]]&lt;4,"Regular",IF(Tabla134[[#This Row],[Rating]]&lt;5,"Bueno","Excelente"))))</f>
        <v>Regular</v>
      </c>
    </row>
    <row r="4796" spans="1:16" x14ac:dyDescent="0.2">
      <c r="A4796" s="7" t="s">
        <v>124</v>
      </c>
      <c r="B4796" s="7" t="s">
        <v>149</v>
      </c>
      <c r="C4796" s="7" t="s">
        <v>14</v>
      </c>
      <c r="D4796" s="8">
        <v>2016</v>
      </c>
      <c r="E4796" s="7" t="s">
        <v>1114</v>
      </c>
      <c r="F4796" s="7" t="s">
        <v>8</v>
      </c>
      <c r="G4796" s="7" t="s">
        <v>702</v>
      </c>
      <c r="H4796" s="7" t="s">
        <v>7</v>
      </c>
      <c r="I4796" s="9">
        <v>0.159967845</v>
      </c>
      <c r="J4796" s="10">
        <v>94.712000000000003</v>
      </c>
      <c r="K4796" s="11">
        <v>3.5</v>
      </c>
      <c r="L4796" s="11" t="str">
        <f>IF(Tabla134[[#This Row],[Item Weight]]&lt;$U$12,"Poco Peso",IF(Tabla134[[#This Row],[Item Weight]]&lt;$U$13,"Peso Medio","Peso Alto"))</f>
        <v>Poco Peso</v>
      </c>
      <c r="M4796" s="7">
        <v>7.3650000000000002</v>
      </c>
      <c r="N4796" s="11">
        <f>IF(Tabla134[[#This Row],[Item Weight (Nulos)]]="",VLOOKUP(Tabla134[[#This Row],[Item Identifier]],'Tabla para Nulos'!$A$3:$B$1563,2,FALSE),Tabla134[[#This Row],[Item Weight (Nulos)]])</f>
        <v>7.3650000000000002</v>
      </c>
      <c r="O4796" s="11" t="str">
        <f>IF(Tabla134[[#This Row],[Item Visibility]]&lt;$U$15,"Poca visibilidad",IF(Tabla134[[#This Row],[Item Visibility]]&lt;$U$16,"Visibilidad media","Mayor visibilidad"))</f>
        <v>Mayor visibilidad</v>
      </c>
      <c r="P4796" s="11" t="str">
        <f>IF(Tabla134[[#This Row],[Rating]]&lt;2,"Muy Malo",IF(Tabla134[[#This Row],[Rating]]&lt;3,"Malo",IF(Tabla134[[#This Row],[Rating]]&lt;4,"Regular",IF(Tabla134[[#This Row],[Rating]]&lt;5,"Bueno","Excelente"))))</f>
        <v>Regular</v>
      </c>
    </row>
    <row r="4797" spans="1:16" x14ac:dyDescent="0.2">
      <c r="A4797" s="7" t="s">
        <v>6</v>
      </c>
      <c r="B4797" s="7" t="s">
        <v>386</v>
      </c>
      <c r="C4797" s="7" t="s">
        <v>28</v>
      </c>
      <c r="D4797" s="8">
        <v>2016</v>
      </c>
      <c r="E4797" s="7" t="s">
        <v>1114</v>
      </c>
      <c r="F4797" s="7" t="s">
        <v>8</v>
      </c>
      <c r="G4797" s="7" t="s">
        <v>702</v>
      </c>
      <c r="H4797" s="7" t="s">
        <v>7</v>
      </c>
      <c r="I4797" s="9">
        <v>0</v>
      </c>
      <c r="J4797" s="10">
        <v>76.232799999999997</v>
      </c>
      <c r="K4797" s="11">
        <v>3.5</v>
      </c>
      <c r="L4797" s="11" t="str">
        <f>IF(Tabla134[[#This Row],[Item Weight]]&lt;$U$12,"Poco Peso",IF(Tabla134[[#This Row],[Item Weight]]&lt;$U$13,"Peso Medio","Peso Alto"))</f>
        <v>Peso Medio</v>
      </c>
      <c r="M4797" s="7">
        <v>12.35</v>
      </c>
      <c r="N4797" s="11">
        <f>IF(Tabla134[[#This Row],[Item Weight (Nulos)]]="",VLOOKUP(Tabla134[[#This Row],[Item Identifier]],'Tabla para Nulos'!$A$3:$B$1563,2,FALSE),Tabla134[[#This Row],[Item Weight (Nulos)]])</f>
        <v>12.35</v>
      </c>
      <c r="O4797" s="11" t="str">
        <f>IF(Tabla134[[#This Row],[Item Visibility]]&lt;$U$15,"Poca visibilidad",IF(Tabla134[[#This Row],[Item Visibility]]&lt;$U$16,"Visibilidad media","Mayor visibilidad"))</f>
        <v>Poca visibilidad</v>
      </c>
      <c r="P4797" s="11" t="str">
        <f>IF(Tabla134[[#This Row],[Rating]]&lt;2,"Muy Malo",IF(Tabla134[[#This Row],[Rating]]&lt;3,"Malo",IF(Tabla134[[#This Row],[Rating]]&lt;4,"Regular",IF(Tabla134[[#This Row],[Rating]]&lt;5,"Bueno","Excelente"))))</f>
        <v>Regular</v>
      </c>
    </row>
    <row r="4798" spans="1:16" x14ac:dyDescent="0.2">
      <c r="A4798" s="7" t="s">
        <v>6</v>
      </c>
      <c r="B4798" s="7" t="s">
        <v>1210</v>
      </c>
      <c r="C4798" s="7" t="s">
        <v>112</v>
      </c>
      <c r="D4798" s="8">
        <v>2016</v>
      </c>
      <c r="E4798" s="7" t="s">
        <v>1114</v>
      </c>
      <c r="F4798" s="7" t="s">
        <v>8</v>
      </c>
      <c r="G4798" s="7" t="s">
        <v>702</v>
      </c>
      <c r="H4798" s="7" t="s">
        <v>7</v>
      </c>
      <c r="I4798" s="9">
        <v>0</v>
      </c>
      <c r="J4798" s="10">
        <v>228.20359999999999</v>
      </c>
      <c r="K4798" s="11">
        <v>3.5</v>
      </c>
      <c r="L4798" s="11" t="str">
        <f>IF(Tabla134[[#This Row],[Item Weight]]&lt;$U$12,"Poco Peso",IF(Tabla134[[#This Row],[Item Weight]]&lt;$U$13,"Peso Medio","Peso Alto"))</f>
        <v>Poco Peso</v>
      </c>
      <c r="M4798" s="7">
        <v>5.0350000000000001</v>
      </c>
      <c r="N4798" s="11">
        <f>IF(Tabla134[[#This Row],[Item Weight (Nulos)]]="",VLOOKUP(Tabla134[[#This Row],[Item Identifier]],'Tabla para Nulos'!$A$3:$B$1563,2,FALSE),Tabla134[[#This Row],[Item Weight (Nulos)]])</f>
        <v>5.0350000000000001</v>
      </c>
      <c r="O4798" s="11" t="str">
        <f>IF(Tabla134[[#This Row],[Item Visibility]]&lt;$U$15,"Poca visibilidad",IF(Tabla134[[#This Row],[Item Visibility]]&lt;$U$16,"Visibilidad media","Mayor visibilidad"))</f>
        <v>Poca visibilidad</v>
      </c>
      <c r="P4798" s="11" t="str">
        <f>IF(Tabla134[[#This Row],[Rating]]&lt;2,"Muy Malo",IF(Tabla134[[#This Row],[Rating]]&lt;3,"Malo",IF(Tabla134[[#This Row],[Rating]]&lt;4,"Regular",IF(Tabla134[[#This Row],[Rating]]&lt;5,"Bueno","Excelente"))))</f>
        <v>Regular</v>
      </c>
    </row>
    <row r="4799" spans="1:16" x14ac:dyDescent="0.2">
      <c r="A4799" s="7" t="s">
        <v>6</v>
      </c>
      <c r="B4799" s="7" t="s">
        <v>1343</v>
      </c>
      <c r="C4799" s="7" t="s">
        <v>25</v>
      </c>
      <c r="D4799" s="8">
        <v>2016</v>
      </c>
      <c r="E4799" s="7" t="s">
        <v>1114</v>
      </c>
      <c r="F4799" s="7" t="s">
        <v>8</v>
      </c>
      <c r="G4799" s="7" t="s">
        <v>702</v>
      </c>
      <c r="H4799" s="7" t="s">
        <v>7</v>
      </c>
      <c r="I4799" s="9">
        <v>0.10408337600000001</v>
      </c>
      <c r="J4799" s="10">
        <v>107.4622</v>
      </c>
      <c r="K4799" s="11">
        <v>3.5</v>
      </c>
      <c r="L4799" s="11" t="str">
        <f>IF(Tabla134[[#This Row],[Item Weight]]&lt;$U$12,"Poco Peso",IF(Tabla134[[#This Row],[Item Weight]]&lt;$U$13,"Peso Medio","Peso Alto"))</f>
        <v>Peso Alto</v>
      </c>
      <c r="M4799" s="7">
        <v>20</v>
      </c>
      <c r="N4799" s="11">
        <f>IF(Tabla134[[#This Row],[Item Weight (Nulos)]]="",VLOOKUP(Tabla134[[#This Row],[Item Identifier]],'Tabla para Nulos'!$A$3:$B$1563,2,FALSE),Tabla134[[#This Row],[Item Weight (Nulos)]])</f>
        <v>20</v>
      </c>
      <c r="O4799" s="11" t="str">
        <f>IF(Tabla134[[#This Row],[Item Visibility]]&lt;$U$15,"Poca visibilidad",IF(Tabla134[[#This Row],[Item Visibility]]&lt;$U$16,"Visibilidad media","Mayor visibilidad"))</f>
        <v>Mayor visibilidad</v>
      </c>
      <c r="P4799" s="11" t="str">
        <f>IF(Tabla134[[#This Row],[Rating]]&lt;2,"Muy Malo",IF(Tabla134[[#This Row],[Rating]]&lt;3,"Malo",IF(Tabla134[[#This Row],[Rating]]&lt;4,"Regular",IF(Tabla134[[#This Row],[Rating]]&lt;5,"Bueno","Excelente"))))</f>
        <v>Regular</v>
      </c>
    </row>
    <row r="4800" spans="1:16" x14ac:dyDescent="0.2">
      <c r="A4800" s="7" t="s">
        <v>6</v>
      </c>
      <c r="B4800" s="7" t="s">
        <v>1251</v>
      </c>
      <c r="C4800" s="7" t="s">
        <v>71</v>
      </c>
      <c r="D4800" s="8">
        <v>2016</v>
      </c>
      <c r="E4800" s="7" t="s">
        <v>1114</v>
      </c>
      <c r="F4800" s="7" t="s">
        <v>8</v>
      </c>
      <c r="G4800" s="7" t="s">
        <v>702</v>
      </c>
      <c r="H4800" s="7" t="s">
        <v>7</v>
      </c>
      <c r="I4800" s="9">
        <v>4.7429578E-2</v>
      </c>
      <c r="J4800" s="10">
        <v>245.81440000000001</v>
      </c>
      <c r="K4800" s="11">
        <v>3.5</v>
      </c>
      <c r="L4800" s="11" t="str">
        <f>IF(Tabla134[[#This Row],[Item Weight]]&lt;$U$12,"Poco Peso",IF(Tabla134[[#This Row],[Item Weight]]&lt;$U$13,"Peso Medio","Peso Alto"))</f>
        <v>Peso Medio</v>
      </c>
      <c r="M4800" s="7">
        <v>9.6950000000000003</v>
      </c>
      <c r="N4800" s="11">
        <f>IF(Tabla134[[#This Row],[Item Weight (Nulos)]]="",VLOOKUP(Tabla134[[#This Row],[Item Identifier]],'Tabla para Nulos'!$A$3:$B$1563,2,FALSE),Tabla134[[#This Row],[Item Weight (Nulos)]])</f>
        <v>9.6950000000000003</v>
      </c>
      <c r="O4800" s="11" t="str">
        <f>IF(Tabla134[[#This Row],[Item Visibility]]&lt;$U$15,"Poca visibilidad",IF(Tabla134[[#This Row],[Item Visibility]]&lt;$U$16,"Visibilidad media","Mayor visibilidad"))</f>
        <v>Visibilidad media</v>
      </c>
      <c r="P4800" s="11" t="str">
        <f>IF(Tabla134[[#This Row],[Rating]]&lt;2,"Muy Malo",IF(Tabla134[[#This Row],[Rating]]&lt;3,"Malo",IF(Tabla134[[#This Row],[Rating]]&lt;4,"Regular",IF(Tabla134[[#This Row],[Rating]]&lt;5,"Bueno","Excelente"))))</f>
        <v>Regular</v>
      </c>
    </row>
    <row r="4801" spans="1:16" x14ac:dyDescent="0.2">
      <c r="A4801" s="7" t="s">
        <v>6</v>
      </c>
      <c r="B4801" s="7" t="s">
        <v>1423</v>
      </c>
      <c r="C4801" s="7" t="s">
        <v>71</v>
      </c>
      <c r="D4801" s="8">
        <v>2016</v>
      </c>
      <c r="E4801" s="7" t="s">
        <v>1114</v>
      </c>
      <c r="F4801" s="7" t="s">
        <v>8</v>
      </c>
      <c r="G4801" s="7" t="s">
        <v>702</v>
      </c>
      <c r="H4801" s="7" t="s">
        <v>7</v>
      </c>
      <c r="I4801" s="9">
        <v>6.2700289000000006E-2</v>
      </c>
      <c r="J4801" s="10">
        <v>102.199</v>
      </c>
      <c r="K4801" s="11">
        <v>3.5</v>
      </c>
      <c r="L4801" s="11" t="str">
        <f>IF(Tabla134[[#This Row],[Item Weight]]&lt;$U$12,"Poco Peso",IF(Tabla134[[#This Row],[Item Weight]]&lt;$U$13,"Peso Medio","Peso Alto"))</f>
        <v>Peso Medio</v>
      </c>
      <c r="M4801" s="7">
        <v>12.6</v>
      </c>
      <c r="N4801" s="11">
        <f>IF(Tabla134[[#This Row],[Item Weight (Nulos)]]="",VLOOKUP(Tabla134[[#This Row],[Item Identifier]],'Tabla para Nulos'!$A$3:$B$1563,2,FALSE),Tabla134[[#This Row],[Item Weight (Nulos)]])</f>
        <v>12.6</v>
      </c>
      <c r="O4801" s="11" t="str">
        <f>IF(Tabla134[[#This Row],[Item Visibility]]&lt;$U$15,"Poca visibilidad",IF(Tabla134[[#This Row],[Item Visibility]]&lt;$U$16,"Visibilidad media","Mayor visibilidad"))</f>
        <v>Visibilidad media</v>
      </c>
      <c r="P4801" s="11" t="str">
        <f>IF(Tabla134[[#This Row],[Rating]]&lt;2,"Muy Malo",IF(Tabla134[[#This Row],[Rating]]&lt;3,"Malo",IF(Tabla134[[#This Row],[Rating]]&lt;4,"Regular",IF(Tabla134[[#This Row],[Rating]]&lt;5,"Bueno","Excelente"))))</f>
        <v>Regular</v>
      </c>
    </row>
    <row r="4802" spans="1:16" x14ac:dyDescent="0.2">
      <c r="A4802" s="7" t="s">
        <v>6</v>
      </c>
      <c r="B4802" s="7" t="s">
        <v>355</v>
      </c>
      <c r="C4802" s="7" t="s">
        <v>71</v>
      </c>
      <c r="D4802" s="8">
        <v>2016</v>
      </c>
      <c r="E4802" s="7" t="s">
        <v>1114</v>
      </c>
      <c r="F4802" s="7" t="s">
        <v>8</v>
      </c>
      <c r="G4802" s="7" t="s">
        <v>702</v>
      </c>
      <c r="H4802" s="7" t="s">
        <v>7</v>
      </c>
      <c r="I4802" s="9">
        <v>4.7801883000000003E-2</v>
      </c>
      <c r="J4802" s="10">
        <v>127.4362</v>
      </c>
      <c r="K4802" s="11">
        <v>3.5</v>
      </c>
      <c r="L4802" s="11" t="str">
        <f>IF(Tabla134[[#This Row],[Item Weight]]&lt;$U$12,"Poco Peso",IF(Tabla134[[#This Row],[Item Weight]]&lt;$U$13,"Peso Medio","Peso Alto"))</f>
        <v>Peso Medio</v>
      </c>
      <c r="M4802" s="7">
        <v>16.100000000000001</v>
      </c>
      <c r="N4802" s="11">
        <f>IF(Tabla134[[#This Row],[Item Weight (Nulos)]]="",VLOOKUP(Tabla134[[#This Row],[Item Identifier]],'Tabla para Nulos'!$A$3:$B$1563,2,FALSE),Tabla134[[#This Row],[Item Weight (Nulos)]])</f>
        <v>16.100000000000001</v>
      </c>
      <c r="O4802" s="11" t="str">
        <f>IF(Tabla134[[#This Row],[Item Visibility]]&lt;$U$15,"Poca visibilidad",IF(Tabla134[[#This Row],[Item Visibility]]&lt;$U$16,"Visibilidad media","Mayor visibilidad"))</f>
        <v>Visibilidad media</v>
      </c>
      <c r="P4802" s="11" t="str">
        <f>IF(Tabla134[[#This Row],[Rating]]&lt;2,"Muy Malo",IF(Tabla134[[#This Row],[Rating]]&lt;3,"Malo",IF(Tabla134[[#This Row],[Rating]]&lt;4,"Regular",IF(Tabla134[[#This Row],[Rating]]&lt;5,"Bueno","Excelente"))))</f>
        <v>Regular</v>
      </c>
    </row>
    <row r="4803" spans="1:16" x14ac:dyDescent="0.2">
      <c r="A4803" s="7" t="s">
        <v>6</v>
      </c>
      <c r="B4803" s="7" t="s">
        <v>1504</v>
      </c>
      <c r="C4803" s="7" t="s">
        <v>10</v>
      </c>
      <c r="D4803" s="8">
        <v>2016</v>
      </c>
      <c r="E4803" s="7" t="s">
        <v>1114</v>
      </c>
      <c r="F4803" s="7" t="s">
        <v>8</v>
      </c>
      <c r="G4803" s="7" t="s">
        <v>702</v>
      </c>
      <c r="H4803" s="7" t="s">
        <v>7</v>
      </c>
      <c r="I4803" s="9">
        <v>2.1969895999999999E-2</v>
      </c>
      <c r="J4803" s="10">
        <v>248.60919999999999</v>
      </c>
      <c r="K4803" s="11">
        <v>3.5</v>
      </c>
      <c r="L4803" s="11" t="str">
        <f>IF(Tabla134[[#This Row],[Item Weight]]&lt;$U$12,"Poco Peso",IF(Tabla134[[#This Row],[Item Weight]]&lt;$U$13,"Peso Medio","Peso Alto"))</f>
        <v>Peso Medio</v>
      </c>
      <c r="M4803" s="7">
        <v>12.6</v>
      </c>
      <c r="N4803" s="11">
        <f>IF(Tabla134[[#This Row],[Item Weight (Nulos)]]="",VLOOKUP(Tabla134[[#This Row],[Item Identifier]],'Tabla para Nulos'!$A$3:$B$1563,2,FALSE),Tabla134[[#This Row],[Item Weight (Nulos)]])</f>
        <v>12.6</v>
      </c>
      <c r="O4803" s="11" t="str">
        <f>IF(Tabla134[[#This Row],[Item Visibility]]&lt;$U$15,"Poca visibilidad",IF(Tabla134[[#This Row],[Item Visibility]]&lt;$U$16,"Visibilidad media","Mayor visibilidad"))</f>
        <v>Poca visibilidad</v>
      </c>
      <c r="P4803" s="11" t="str">
        <f>IF(Tabla134[[#This Row],[Rating]]&lt;2,"Muy Malo",IF(Tabla134[[#This Row],[Rating]]&lt;3,"Malo",IF(Tabla134[[#This Row],[Rating]]&lt;4,"Regular",IF(Tabla134[[#This Row],[Rating]]&lt;5,"Bueno","Excelente"))))</f>
        <v>Regular</v>
      </c>
    </row>
    <row r="4804" spans="1:16" x14ac:dyDescent="0.2">
      <c r="A4804" s="7" t="s">
        <v>6</v>
      </c>
      <c r="B4804" s="7" t="s">
        <v>718</v>
      </c>
      <c r="C4804" s="7" t="s">
        <v>14</v>
      </c>
      <c r="D4804" s="8">
        <v>2016</v>
      </c>
      <c r="E4804" s="7" t="s">
        <v>1114</v>
      </c>
      <c r="F4804" s="7" t="s">
        <v>8</v>
      </c>
      <c r="G4804" s="7" t="s">
        <v>702</v>
      </c>
      <c r="H4804" s="7" t="s">
        <v>7</v>
      </c>
      <c r="I4804" s="9">
        <v>0</v>
      </c>
      <c r="J4804" s="10">
        <v>156.19720000000001</v>
      </c>
      <c r="K4804" s="11">
        <v>3.5</v>
      </c>
      <c r="L4804" s="11" t="str">
        <f>IF(Tabla134[[#This Row],[Item Weight]]&lt;$U$12,"Poco Peso",IF(Tabla134[[#This Row],[Item Weight]]&lt;$U$13,"Peso Medio","Peso Alto"))</f>
        <v>Peso Medio</v>
      </c>
      <c r="M4804" s="7">
        <v>10.695</v>
      </c>
      <c r="N4804" s="11">
        <f>IF(Tabla134[[#This Row],[Item Weight (Nulos)]]="",VLOOKUP(Tabla134[[#This Row],[Item Identifier]],'Tabla para Nulos'!$A$3:$B$1563,2,FALSE),Tabla134[[#This Row],[Item Weight (Nulos)]])</f>
        <v>10.695</v>
      </c>
      <c r="O4804" s="11" t="str">
        <f>IF(Tabla134[[#This Row],[Item Visibility]]&lt;$U$15,"Poca visibilidad",IF(Tabla134[[#This Row],[Item Visibility]]&lt;$U$16,"Visibilidad media","Mayor visibilidad"))</f>
        <v>Poca visibilidad</v>
      </c>
      <c r="P4804" s="11" t="str">
        <f>IF(Tabla134[[#This Row],[Rating]]&lt;2,"Muy Malo",IF(Tabla134[[#This Row],[Rating]]&lt;3,"Malo",IF(Tabla134[[#This Row],[Rating]]&lt;4,"Regular",IF(Tabla134[[#This Row],[Rating]]&lt;5,"Bueno","Excelente"))))</f>
        <v>Regular</v>
      </c>
    </row>
    <row r="4805" spans="1:16" x14ac:dyDescent="0.2">
      <c r="A4805" s="7" t="s">
        <v>124</v>
      </c>
      <c r="B4805" s="7" t="s">
        <v>1373</v>
      </c>
      <c r="C4805" s="7" t="s">
        <v>10</v>
      </c>
      <c r="D4805" s="8">
        <v>2015</v>
      </c>
      <c r="E4805" s="7" t="s">
        <v>922</v>
      </c>
      <c r="F4805" s="7" t="s">
        <v>796</v>
      </c>
      <c r="G4805" s="7" t="s">
        <v>1</v>
      </c>
      <c r="H4805" s="7" t="s">
        <v>7</v>
      </c>
      <c r="I4805" s="9">
        <v>8.8888290999999994E-2</v>
      </c>
      <c r="J4805" s="10">
        <v>64.751000000000005</v>
      </c>
      <c r="K4805" s="11">
        <v>3.5</v>
      </c>
      <c r="L4805" s="11" t="str">
        <f>IF(Tabla134[[#This Row],[Item Weight]]&lt;$U$12,"Poco Peso",IF(Tabla134[[#This Row],[Item Weight]]&lt;$U$13,"Peso Medio","Peso Alto"))</f>
        <v>Poco Peso</v>
      </c>
      <c r="M4805" s="7">
        <v>7.7850000000000001</v>
      </c>
      <c r="N4805" s="11">
        <f>IF(Tabla134[[#This Row],[Item Weight (Nulos)]]="",VLOOKUP(Tabla134[[#This Row],[Item Identifier]],'Tabla para Nulos'!$A$3:$B$1563,2,FALSE),Tabla134[[#This Row],[Item Weight (Nulos)]])</f>
        <v>7.7850000000000001</v>
      </c>
      <c r="O4805" s="11" t="str">
        <f>IF(Tabla134[[#This Row],[Item Visibility]]&lt;$U$15,"Poca visibilidad",IF(Tabla134[[#This Row],[Item Visibility]]&lt;$U$16,"Visibilidad media","Mayor visibilidad"))</f>
        <v>Visibilidad media</v>
      </c>
      <c r="P4805" s="11" t="str">
        <f>IF(Tabla134[[#This Row],[Rating]]&lt;2,"Muy Malo",IF(Tabla134[[#This Row],[Rating]]&lt;3,"Malo",IF(Tabla134[[#This Row],[Rating]]&lt;4,"Regular",IF(Tabla134[[#This Row],[Rating]]&lt;5,"Bueno","Excelente"))))</f>
        <v>Regular</v>
      </c>
    </row>
    <row r="4806" spans="1:16" x14ac:dyDescent="0.2">
      <c r="A4806" s="7" t="s">
        <v>124</v>
      </c>
      <c r="B4806" s="7" t="s">
        <v>245</v>
      </c>
      <c r="C4806" s="7" t="s">
        <v>71</v>
      </c>
      <c r="D4806" s="8">
        <v>2015</v>
      </c>
      <c r="E4806" s="7" t="s">
        <v>922</v>
      </c>
      <c r="F4806" s="7" t="s">
        <v>796</v>
      </c>
      <c r="G4806" s="7" t="s">
        <v>1</v>
      </c>
      <c r="H4806" s="7" t="s">
        <v>7</v>
      </c>
      <c r="I4806" s="9">
        <v>1.3840784E-2</v>
      </c>
      <c r="J4806" s="10">
        <v>65.216800000000006</v>
      </c>
      <c r="K4806" s="11">
        <v>3.5</v>
      </c>
      <c r="L4806" s="11" t="str">
        <f>IF(Tabla134[[#This Row],[Item Weight]]&lt;$U$12,"Poco Peso",IF(Tabla134[[#This Row],[Item Weight]]&lt;$U$13,"Peso Medio","Peso Alto"))</f>
        <v>Peso Medio</v>
      </c>
      <c r="M4806" s="7">
        <v>15.35</v>
      </c>
      <c r="N4806" s="11">
        <f>IF(Tabla134[[#This Row],[Item Weight (Nulos)]]="",VLOOKUP(Tabla134[[#This Row],[Item Identifier]],'Tabla para Nulos'!$A$3:$B$1563,2,FALSE),Tabla134[[#This Row],[Item Weight (Nulos)]])</f>
        <v>15.35</v>
      </c>
      <c r="O4806" s="11" t="str">
        <f>IF(Tabla134[[#This Row],[Item Visibility]]&lt;$U$15,"Poca visibilidad",IF(Tabla134[[#This Row],[Item Visibility]]&lt;$U$16,"Visibilidad media","Mayor visibilidad"))</f>
        <v>Poca visibilidad</v>
      </c>
      <c r="P4806" s="11" t="str">
        <f>IF(Tabla134[[#This Row],[Rating]]&lt;2,"Muy Malo",IF(Tabla134[[#This Row],[Rating]]&lt;3,"Malo",IF(Tabla134[[#This Row],[Rating]]&lt;4,"Regular",IF(Tabla134[[#This Row],[Rating]]&lt;5,"Bueno","Excelente"))))</f>
        <v>Regular</v>
      </c>
    </row>
    <row r="4807" spans="1:16" x14ac:dyDescent="0.2">
      <c r="A4807" s="7" t="s">
        <v>124</v>
      </c>
      <c r="B4807" s="7" t="s">
        <v>888</v>
      </c>
      <c r="C4807" s="7" t="s">
        <v>10</v>
      </c>
      <c r="D4807" s="8">
        <v>2015</v>
      </c>
      <c r="E4807" s="7" t="s">
        <v>922</v>
      </c>
      <c r="F4807" s="7" t="s">
        <v>796</v>
      </c>
      <c r="G4807" s="7" t="s">
        <v>1</v>
      </c>
      <c r="H4807" s="7" t="s">
        <v>7</v>
      </c>
      <c r="I4807" s="9">
        <v>0.12829573</v>
      </c>
      <c r="J4807" s="10">
        <v>210.49019999999999</v>
      </c>
      <c r="K4807" s="11">
        <v>3.5</v>
      </c>
      <c r="L4807" s="11" t="str">
        <f>IF(Tabla134[[#This Row],[Item Weight]]&lt;$U$12,"Poco Peso",IF(Tabla134[[#This Row],[Item Weight]]&lt;$U$13,"Peso Medio","Peso Alto"))</f>
        <v>Poco Peso</v>
      </c>
      <c r="M4807" s="7">
        <v>8.1</v>
      </c>
      <c r="N4807" s="11">
        <f>IF(Tabla134[[#This Row],[Item Weight (Nulos)]]="",VLOOKUP(Tabla134[[#This Row],[Item Identifier]],'Tabla para Nulos'!$A$3:$B$1563,2,FALSE),Tabla134[[#This Row],[Item Weight (Nulos)]])</f>
        <v>8.1</v>
      </c>
      <c r="O4807" s="11" t="str">
        <f>IF(Tabla134[[#This Row],[Item Visibility]]&lt;$U$15,"Poca visibilidad",IF(Tabla134[[#This Row],[Item Visibility]]&lt;$U$16,"Visibilidad media","Mayor visibilidad"))</f>
        <v>Mayor visibilidad</v>
      </c>
      <c r="P4807" s="11" t="str">
        <f>IF(Tabla134[[#This Row],[Rating]]&lt;2,"Muy Malo",IF(Tabla134[[#This Row],[Rating]]&lt;3,"Malo",IF(Tabla134[[#This Row],[Rating]]&lt;4,"Regular",IF(Tabla134[[#This Row],[Rating]]&lt;5,"Bueno","Excelente"))))</f>
        <v>Regular</v>
      </c>
    </row>
    <row r="4808" spans="1:16" x14ac:dyDescent="0.2">
      <c r="A4808" s="7" t="s">
        <v>124</v>
      </c>
      <c r="B4808" s="7" t="s">
        <v>1294</v>
      </c>
      <c r="C4808" s="7" t="s">
        <v>10</v>
      </c>
      <c r="D4808" s="8">
        <v>2015</v>
      </c>
      <c r="E4808" s="7" t="s">
        <v>922</v>
      </c>
      <c r="F4808" s="7" t="s">
        <v>796</v>
      </c>
      <c r="G4808" s="7" t="s">
        <v>1</v>
      </c>
      <c r="H4808" s="7" t="s">
        <v>7</v>
      </c>
      <c r="I4808" s="9">
        <v>5.3976155999999997E-2</v>
      </c>
      <c r="J4808" s="10">
        <v>181.5292</v>
      </c>
      <c r="K4808" s="11">
        <v>3.5</v>
      </c>
      <c r="L4808" s="11" t="str">
        <f>IF(Tabla134[[#This Row],[Item Weight]]&lt;$U$12,"Poco Peso",IF(Tabla134[[#This Row],[Item Weight]]&lt;$U$13,"Peso Medio","Peso Alto"))</f>
        <v>Peso Medio</v>
      </c>
      <c r="M4808" s="7">
        <v>8.85</v>
      </c>
      <c r="N4808" s="11">
        <f>IF(Tabla134[[#This Row],[Item Weight (Nulos)]]="",VLOOKUP(Tabla134[[#This Row],[Item Identifier]],'Tabla para Nulos'!$A$3:$B$1563,2,FALSE),Tabla134[[#This Row],[Item Weight (Nulos)]])</f>
        <v>8.85</v>
      </c>
      <c r="O4808" s="11" t="str">
        <f>IF(Tabla134[[#This Row],[Item Visibility]]&lt;$U$15,"Poca visibilidad",IF(Tabla134[[#This Row],[Item Visibility]]&lt;$U$16,"Visibilidad media","Mayor visibilidad"))</f>
        <v>Visibilidad media</v>
      </c>
      <c r="P4808" s="11" t="str">
        <f>IF(Tabla134[[#This Row],[Rating]]&lt;2,"Muy Malo",IF(Tabla134[[#This Row],[Rating]]&lt;3,"Malo",IF(Tabla134[[#This Row],[Rating]]&lt;4,"Regular",IF(Tabla134[[#This Row],[Rating]]&lt;5,"Bueno","Excelente"))))</f>
        <v>Regular</v>
      </c>
    </row>
    <row r="4809" spans="1:16" x14ac:dyDescent="0.2">
      <c r="A4809" s="7" t="s">
        <v>124</v>
      </c>
      <c r="B4809" s="7" t="s">
        <v>1422</v>
      </c>
      <c r="C4809" s="7" t="s">
        <v>10</v>
      </c>
      <c r="D4809" s="8">
        <v>2015</v>
      </c>
      <c r="E4809" s="7" t="s">
        <v>922</v>
      </c>
      <c r="F4809" s="7" t="s">
        <v>796</v>
      </c>
      <c r="G4809" s="7" t="s">
        <v>1</v>
      </c>
      <c r="H4809" s="7" t="s">
        <v>7</v>
      </c>
      <c r="I4809" s="9">
        <v>7.3029340999999998E-2</v>
      </c>
      <c r="J4809" s="10">
        <v>187.953</v>
      </c>
      <c r="K4809" s="11">
        <v>3.5</v>
      </c>
      <c r="L4809" s="11" t="str">
        <f>IF(Tabla134[[#This Row],[Item Weight]]&lt;$U$12,"Poco Peso",IF(Tabla134[[#This Row],[Item Weight]]&lt;$U$13,"Peso Medio","Peso Alto"))</f>
        <v>Peso Medio</v>
      </c>
      <c r="M4809" s="7">
        <v>11.5</v>
      </c>
      <c r="N4809" s="11">
        <f>IF(Tabla134[[#This Row],[Item Weight (Nulos)]]="",VLOOKUP(Tabla134[[#This Row],[Item Identifier]],'Tabla para Nulos'!$A$3:$B$1563,2,FALSE),Tabla134[[#This Row],[Item Weight (Nulos)]])</f>
        <v>11.5</v>
      </c>
      <c r="O4809" s="11" t="str">
        <f>IF(Tabla134[[#This Row],[Item Visibility]]&lt;$U$15,"Poca visibilidad",IF(Tabla134[[#This Row],[Item Visibility]]&lt;$U$16,"Visibilidad media","Mayor visibilidad"))</f>
        <v>Visibilidad media</v>
      </c>
      <c r="P4809" s="11" t="str">
        <f>IF(Tabla134[[#This Row],[Rating]]&lt;2,"Muy Malo",IF(Tabla134[[#This Row],[Rating]]&lt;3,"Malo",IF(Tabla134[[#This Row],[Rating]]&lt;4,"Regular",IF(Tabla134[[#This Row],[Rating]]&lt;5,"Bueno","Excelente"))))</f>
        <v>Regular</v>
      </c>
    </row>
    <row r="4810" spans="1:16" x14ac:dyDescent="0.2">
      <c r="A4810" s="7" t="s">
        <v>124</v>
      </c>
      <c r="B4810" s="7" t="s">
        <v>647</v>
      </c>
      <c r="C4810" s="7" t="s">
        <v>10</v>
      </c>
      <c r="D4810" s="8">
        <v>2015</v>
      </c>
      <c r="E4810" s="7" t="s">
        <v>922</v>
      </c>
      <c r="F4810" s="7" t="s">
        <v>796</v>
      </c>
      <c r="G4810" s="7" t="s">
        <v>1</v>
      </c>
      <c r="H4810" s="7" t="s">
        <v>7</v>
      </c>
      <c r="I4810" s="9">
        <v>0.17294691600000001</v>
      </c>
      <c r="J4810" s="10">
        <v>114.15179999999999</v>
      </c>
      <c r="K4810" s="11">
        <v>3.5</v>
      </c>
      <c r="L4810" s="11" t="str">
        <f>IF(Tabla134[[#This Row],[Item Weight]]&lt;$U$12,"Poco Peso",IF(Tabla134[[#This Row],[Item Weight]]&lt;$U$13,"Peso Medio","Peso Alto"))</f>
        <v>Peso Medio</v>
      </c>
      <c r="M4810" s="7">
        <v>15.6</v>
      </c>
      <c r="N4810" s="11">
        <f>IF(Tabla134[[#This Row],[Item Weight (Nulos)]]="",VLOOKUP(Tabla134[[#This Row],[Item Identifier]],'Tabla para Nulos'!$A$3:$B$1563,2,FALSE),Tabla134[[#This Row],[Item Weight (Nulos)]])</f>
        <v>15.6</v>
      </c>
      <c r="O4810" s="11" t="str">
        <f>IF(Tabla134[[#This Row],[Item Visibility]]&lt;$U$15,"Poca visibilidad",IF(Tabla134[[#This Row],[Item Visibility]]&lt;$U$16,"Visibilidad media","Mayor visibilidad"))</f>
        <v>Mayor visibilidad</v>
      </c>
      <c r="P4810" s="11" t="str">
        <f>IF(Tabla134[[#This Row],[Rating]]&lt;2,"Muy Malo",IF(Tabla134[[#This Row],[Rating]]&lt;3,"Malo",IF(Tabla134[[#This Row],[Rating]]&lt;4,"Regular",IF(Tabla134[[#This Row],[Rating]]&lt;5,"Bueno","Excelente"))))</f>
        <v>Regular</v>
      </c>
    </row>
    <row r="4811" spans="1:16" x14ac:dyDescent="0.2">
      <c r="A4811" s="7" t="s">
        <v>124</v>
      </c>
      <c r="B4811" s="7" t="s">
        <v>987</v>
      </c>
      <c r="C4811" s="7" t="s">
        <v>19</v>
      </c>
      <c r="D4811" s="8">
        <v>2015</v>
      </c>
      <c r="E4811" s="7" t="s">
        <v>922</v>
      </c>
      <c r="F4811" s="7" t="s">
        <v>796</v>
      </c>
      <c r="G4811" s="7" t="s">
        <v>702</v>
      </c>
      <c r="H4811" s="7" t="s">
        <v>7</v>
      </c>
      <c r="I4811" s="9">
        <v>3.3447756000000002E-2</v>
      </c>
      <c r="J4811" s="10">
        <v>73.9696</v>
      </c>
      <c r="K4811" s="11">
        <v>3.5</v>
      </c>
      <c r="L4811" s="11" t="str">
        <f>IF(Tabla134[[#This Row],[Item Weight]]&lt;$U$12,"Poco Peso",IF(Tabla134[[#This Row],[Item Weight]]&lt;$U$13,"Peso Medio","Peso Alto"))</f>
        <v>Peso Medio</v>
      </c>
      <c r="M4811" s="7">
        <v>16.2</v>
      </c>
      <c r="N4811" s="11">
        <f>IF(Tabla134[[#This Row],[Item Weight (Nulos)]]="",VLOOKUP(Tabla134[[#This Row],[Item Identifier]],'Tabla para Nulos'!$A$3:$B$1563,2,FALSE),Tabla134[[#This Row],[Item Weight (Nulos)]])</f>
        <v>16.2</v>
      </c>
      <c r="O4811" s="11" t="str">
        <f>IF(Tabla134[[#This Row],[Item Visibility]]&lt;$U$15,"Poca visibilidad",IF(Tabla134[[#This Row],[Item Visibility]]&lt;$U$16,"Visibilidad media","Mayor visibilidad"))</f>
        <v>Visibilidad media</v>
      </c>
      <c r="P4811" s="11" t="str">
        <f>IF(Tabla134[[#This Row],[Rating]]&lt;2,"Muy Malo",IF(Tabla134[[#This Row],[Rating]]&lt;3,"Malo",IF(Tabla134[[#This Row],[Rating]]&lt;4,"Regular",IF(Tabla134[[#This Row],[Rating]]&lt;5,"Bueno","Excelente"))))</f>
        <v>Regular</v>
      </c>
    </row>
    <row r="4812" spans="1:16" x14ac:dyDescent="0.2">
      <c r="A4812" s="7" t="s">
        <v>124</v>
      </c>
      <c r="B4812" s="7" t="s">
        <v>1433</v>
      </c>
      <c r="C4812" s="7" t="s">
        <v>19</v>
      </c>
      <c r="D4812" s="8">
        <v>2015</v>
      </c>
      <c r="E4812" s="7" t="s">
        <v>922</v>
      </c>
      <c r="F4812" s="7" t="s">
        <v>796</v>
      </c>
      <c r="G4812" s="7" t="s">
        <v>702</v>
      </c>
      <c r="H4812" s="7" t="s">
        <v>7</v>
      </c>
      <c r="I4812" s="9">
        <v>0</v>
      </c>
      <c r="J4812" s="10">
        <v>263.59100000000001</v>
      </c>
      <c r="K4812" s="11">
        <v>3.5</v>
      </c>
      <c r="L4812" s="11" t="str">
        <f>IF(Tabla134[[#This Row],[Item Weight]]&lt;$U$12,"Poco Peso",IF(Tabla134[[#This Row],[Item Weight]]&lt;$U$13,"Peso Medio","Peso Alto"))</f>
        <v>Peso Alto</v>
      </c>
      <c r="M4812" s="7">
        <v>17.25</v>
      </c>
      <c r="N4812" s="11">
        <f>IF(Tabla134[[#This Row],[Item Weight (Nulos)]]="",VLOOKUP(Tabla134[[#This Row],[Item Identifier]],'Tabla para Nulos'!$A$3:$B$1563,2,FALSE),Tabla134[[#This Row],[Item Weight (Nulos)]])</f>
        <v>17.25</v>
      </c>
      <c r="O4812" s="11" t="str">
        <f>IF(Tabla134[[#This Row],[Item Visibility]]&lt;$U$15,"Poca visibilidad",IF(Tabla134[[#This Row],[Item Visibility]]&lt;$U$16,"Visibilidad media","Mayor visibilidad"))</f>
        <v>Poca visibilidad</v>
      </c>
      <c r="P4812" s="11" t="str">
        <f>IF(Tabla134[[#This Row],[Rating]]&lt;2,"Muy Malo",IF(Tabla134[[#This Row],[Rating]]&lt;3,"Malo",IF(Tabla134[[#This Row],[Rating]]&lt;4,"Regular",IF(Tabla134[[#This Row],[Rating]]&lt;5,"Bueno","Excelente"))))</f>
        <v>Regular</v>
      </c>
    </row>
    <row r="4813" spans="1:16" x14ac:dyDescent="0.2">
      <c r="A4813" s="7" t="s">
        <v>124</v>
      </c>
      <c r="B4813" s="7" t="s">
        <v>1116</v>
      </c>
      <c r="C4813" s="7" t="s">
        <v>112</v>
      </c>
      <c r="D4813" s="8">
        <v>2020</v>
      </c>
      <c r="E4813" s="7" t="s">
        <v>919</v>
      </c>
      <c r="F4813" s="7" t="s">
        <v>796</v>
      </c>
      <c r="G4813" s="7" t="s">
        <v>702</v>
      </c>
      <c r="H4813" s="7" t="s">
        <v>7</v>
      </c>
      <c r="I4813" s="9">
        <v>0.11184963000000001</v>
      </c>
      <c r="J4813" s="10">
        <v>64.682599999999994</v>
      </c>
      <c r="K4813" s="11">
        <v>3.5</v>
      </c>
      <c r="L4813" s="11" t="str">
        <f>IF(Tabla134[[#This Row],[Item Weight]]&lt;$U$12,"Poco Peso",IF(Tabla134[[#This Row],[Item Weight]]&lt;$U$13,"Peso Medio","Peso Alto"))</f>
        <v>Peso Medio</v>
      </c>
      <c r="M4813" s="7">
        <v>9.3000000000000007</v>
      </c>
      <c r="N4813" s="11">
        <f>IF(Tabla134[[#This Row],[Item Weight (Nulos)]]="",VLOOKUP(Tabla134[[#This Row],[Item Identifier]],'Tabla para Nulos'!$A$3:$B$1563,2,FALSE),Tabla134[[#This Row],[Item Weight (Nulos)]])</f>
        <v>9.3000000000000007</v>
      </c>
      <c r="O4813" s="11" t="str">
        <f>IF(Tabla134[[#This Row],[Item Visibility]]&lt;$U$15,"Poca visibilidad",IF(Tabla134[[#This Row],[Item Visibility]]&lt;$U$16,"Visibilidad media","Mayor visibilidad"))</f>
        <v>Mayor visibilidad</v>
      </c>
      <c r="P4813" s="11" t="str">
        <f>IF(Tabla134[[#This Row],[Rating]]&lt;2,"Muy Malo",IF(Tabla134[[#This Row],[Rating]]&lt;3,"Malo",IF(Tabla134[[#This Row],[Rating]]&lt;4,"Regular",IF(Tabla134[[#This Row],[Rating]]&lt;5,"Bueno","Excelente"))))</f>
        <v>Regular</v>
      </c>
    </row>
    <row r="4814" spans="1:16" x14ac:dyDescent="0.2">
      <c r="A4814" s="7" t="s">
        <v>124</v>
      </c>
      <c r="B4814" s="7" t="s">
        <v>503</v>
      </c>
      <c r="C4814" s="7" t="s">
        <v>25</v>
      </c>
      <c r="D4814" s="8">
        <v>2020</v>
      </c>
      <c r="E4814" s="7" t="s">
        <v>919</v>
      </c>
      <c r="F4814" s="7" t="s">
        <v>796</v>
      </c>
      <c r="G4814" s="7" t="s">
        <v>702</v>
      </c>
      <c r="H4814" s="7" t="s">
        <v>7</v>
      </c>
      <c r="I4814" s="9">
        <v>1.5358175999999999E-2</v>
      </c>
      <c r="J4814" s="10">
        <v>92.414599999999993</v>
      </c>
      <c r="K4814" s="11">
        <v>3.5</v>
      </c>
      <c r="L4814" s="11" t="str">
        <f>IF(Tabla134[[#This Row],[Item Weight]]&lt;$U$12,"Poco Peso",IF(Tabla134[[#This Row],[Item Weight]]&lt;$U$13,"Peso Medio","Peso Alto"))</f>
        <v>Poco Peso</v>
      </c>
      <c r="M4814" s="7">
        <v>7.4050000000000002</v>
      </c>
      <c r="N4814" s="11">
        <f>IF(Tabla134[[#This Row],[Item Weight (Nulos)]]="",VLOOKUP(Tabla134[[#This Row],[Item Identifier]],'Tabla para Nulos'!$A$3:$B$1563,2,FALSE),Tabla134[[#This Row],[Item Weight (Nulos)]])</f>
        <v>7.4050000000000002</v>
      </c>
      <c r="O4814" s="11" t="str">
        <f>IF(Tabla134[[#This Row],[Item Visibility]]&lt;$U$15,"Poca visibilidad",IF(Tabla134[[#This Row],[Item Visibility]]&lt;$U$16,"Visibilidad media","Mayor visibilidad"))</f>
        <v>Poca visibilidad</v>
      </c>
      <c r="P4814" s="11" t="str">
        <f>IF(Tabla134[[#This Row],[Rating]]&lt;2,"Muy Malo",IF(Tabla134[[#This Row],[Rating]]&lt;3,"Malo",IF(Tabla134[[#This Row],[Rating]]&lt;4,"Regular",IF(Tabla134[[#This Row],[Rating]]&lt;5,"Bueno","Excelente"))))</f>
        <v>Regular</v>
      </c>
    </row>
    <row r="4815" spans="1:16" x14ac:dyDescent="0.2">
      <c r="A4815" s="7" t="s">
        <v>124</v>
      </c>
      <c r="B4815" s="7" t="s">
        <v>1503</v>
      </c>
      <c r="C4815" s="7" t="s">
        <v>25</v>
      </c>
      <c r="D4815" s="8">
        <v>2020</v>
      </c>
      <c r="E4815" s="7" t="s">
        <v>919</v>
      </c>
      <c r="F4815" s="7" t="s">
        <v>796</v>
      </c>
      <c r="G4815" s="7" t="s">
        <v>702</v>
      </c>
      <c r="H4815" s="7" t="s">
        <v>7</v>
      </c>
      <c r="I4815" s="9">
        <v>2.7323500000000001E-2</v>
      </c>
      <c r="J4815" s="10">
        <v>151.934</v>
      </c>
      <c r="K4815" s="11">
        <v>3.5</v>
      </c>
      <c r="L4815" s="11" t="str">
        <f>IF(Tabla134[[#This Row],[Item Weight]]&lt;$U$12,"Poco Peso",IF(Tabla134[[#This Row],[Item Weight]]&lt;$U$13,"Peso Medio","Peso Alto"))</f>
        <v>Poco Peso</v>
      </c>
      <c r="M4815" s="7">
        <v>7.55</v>
      </c>
      <c r="N4815" s="11">
        <f>IF(Tabla134[[#This Row],[Item Weight (Nulos)]]="",VLOOKUP(Tabla134[[#This Row],[Item Identifier]],'Tabla para Nulos'!$A$3:$B$1563,2,FALSE),Tabla134[[#This Row],[Item Weight (Nulos)]])</f>
        <v>7.55</v>
      </c>
      <c r="O4815" s="11" t="str">
        <f>IF(Tabla134[[#This Row],[Item Visibility]]&lt;$U$15,"Poca visibilidad",IF(Tabla134[[#This Row],[Item Visibility]]&lt;$U$16,"Visibilidad media","Mayor visibilidad"))</f>
        <v>Visibilidad media</v>
      </c>
      <c r="P4815" s="11" t="str">
        <f>IF(Tabla134[[#This Row],[Rating]]&lt;2,"Muy Malo",IF(Tabla134[[#This Row],[Rating]]&lt;3,"Malo",IF(Tabla134[[#This Row],[Rating]]&lt;4,"Regular",IF(Tabla134[[#This Row],[Rating]]&lt;5,"Bueno","Excelente"))))</f>
        <v>Regular</v>
      </c>
    </row>
    <row r="4816" spans="1:16" x14ac:dyDescent="0.2">
      <c r="A4816" s="7" t="s">
        <v>124</v>
      </c>
      <c r="B4816" s="7" t="s">
        <v>1097</v>
      </c>
      <c r="C4816" s="7" t="s">
        <v>25</v>
      </c>
      <c r="D4816" s="8">
        <v>2020</v>
      </c>
      <c r="E4816" s="7" t="s">
        <v>919</v>
      </c>
      <c r="F4816" s="7" t="s">
        <v>796</v>
      </c>
      <c r="G4816" s="7" t="s">
        <v>702</v>
      </c>
      <c r="H4816" s="7" t="s">
        <v>7</v>
      </c>
      <c r="I4816" s="9">
        <v>7.4245348000000003E-2</v>
      </c>
      <c r="J4816" s="10">
        <v>208.2638</v>
      </c>
      <c r="K4816" s="11">
        <v>3.5</v>
      </c>
      <c r="L4816" s="11" t="str">
        <f>IF(Tabla134[[#This Row],[Item Weight]]&lt;$U$12,"Poco Peso",IF(Tabla134[[#This Row],[Item Weight]]&lt;$U$13,"Peso Medio","Peso Alto"))</f>
        <v>Peso Medio</v>
      </c>
      <c r="M4816" s="7">
        <v>16.5</v>
      </c>
      <c r="N4816" s="11">
        <f>IF(Tabla134[[#This Row],[Item Weight (Nulos)]]="",VLOOKUP(Tabla134[[#This Row],[Item Identifier]],'Tabla para Nulos'!$A$3:$B$1563,2,FALSE),Tabla134[[#This Row],[Item Weight (Nulos)]])</f>
        <v>16.5</v>
      </c>
      <c r="O4816" s="11" t="str">
        <f>IF(Tabla134[[#This Row],[Item Visibility]]&lt;$U$15,"Poca visibilidad",IF(Tabla134[[#This Row],[Item Visibility]]&lt;$U$16,"Visibilidad media","Mayor visibilidad"))</f>
        <v>Visibilidad media</v>
      </c>
      <c r="P4816" s="11" t="str">
        <f>IF(Tabla134[[#This Row],[Rating]]&lt;2,"Muy Malo",IF(Tabla134[[#This Row],[Rating]]&lt;3,"Malo",IF(Tabla134[[#This Row],[Rating]]&lt;4,"Regular",IF(Tabla134[[#This Row],[Rating]]&lt;5,"Bueno","Excelente"))))</f>
        <v>Regular</v>
      </c>
    </row>
    <row r="4817" spans="1:16" x14ac:dyDescent="0.2">
      <c r="A4817" s="7" t="s">
        <v>124</v>
      </c>
      <c r="B4817" s="7" t="s">
        <v>1411</v>
      </c>
      <c r="C4817" s="7" t="s">
        <v>10</v>
      </c>
      <c r="D4817" s="8">
        <v>2020</v>
      </c>
      <c r="E4817" s="7" t="s">
        <v>919</v>
      </c>
      <c r="F4817" s="7" t="s">
        <v>796</v>
      </c>
      <c r="G4817" s="7" t="s">
        <v>702</v>
      </c>
      <c r="H4817" s="7" t="s">
        <v>7</v>
      </c>
      <c r="I4817" s="9">
        <v>9.7280981000000002E-2</v>
      </c>
      <c r="J4817" s="10">
        <v>232.69579999999999</v>
      </c>
      <c r="K4817" s="11">
        <v>3.5</v>
      </c>
      <c r="L4817" s="11" t="str">
        <f>IF(Tabla134[[#This Row],[Item Weight]]&lt;$U$12,"Poco Peso",IF(Tabla134[[#This Row],[Item Weight]]&lt;$U$13,"Peso Medio","Peso Alto"))</f>
        <v>Peso Alto</v>
      </c>
      <c r="M4817" s="7">
        <v>19.100000000000001</v>
      </c>
      <c r="N4817" s="11">
        <f>IF(Tabla134[[#This Row],[Item Weight (Nulos)]]="",VLOOKUP(Tabla134[[#This Row],[Item Identifier]],'Tabla para Nulos'!$A$3:$B$1563,2,FALSE),Tabla134[[#This Row],[Item Weight (Nulos)]])</f>
        <v>19.100000000000001</v>
      </c>
      <c r="O4817" s="11" t="str">
        <f>IF(Tabla134[[#This Row],[Item Visibility]]&lt;$U$15,"Poca visibilidad",IF(Tabla134[[#This Row],[Item Visibility]]&lt;$U$16,"Visibilidad media","Mayor visibilidad"))</f>
        <v>Mayor visibilidad</v>
      </c>
      <c r="P4817" s="11" t="str">
        <f>IF(Tabla134[[#This Row],[Rating]]&lt;2,"Muy Malo",IF(Tabla134[[#This Row],[Rating]]&lt;3,"Malo",IF(Tabla134[[#This Row],[Rating]]&lt;4,"Regular",IF(Tabla134[[#This Row],[Rating]]&lt;5,"Bueno","Excelente"))))</f>
        <v>Regular</v>
      </c>
    </row>
    <row r="4818" spans="1:16" x14ac:dyDescent="0.2">
      <c r="A4818" s="7" t="s">
        <v>124</v>
      </c>
      <c r="B4818" s="7" t="s">
        <v>1077</v>
      </c>
      <c r="C4818" s="7" t="s">
        <v>216</v>
      </c>
      <c r="D4818" s="8">
        <v>2020</v>
      </c>
      <c r="E4818" s="7" t="s">
        <v>919</v>
      </c>
      <c r="F4818" s="7" t="s">
        <v>796</v>
      </c>
      <c r="G4818" s="7" t="s">
        <v>702</v>
      </c>
      <c r="H4818" s="7" t="s">
        <v>7</v>
      </c>
      <c r="I4818" s="9">
        <v>6.4504433E-2</v>
      </c>
      <c r="J4818" s="10">
        <v>47.305999999999997</v>
      </c>
      <c r="K4818" s="11">
        <v>3.5</v>
      </c>
      <c r="L4818" s="11" t="str">
        <f>IF(Tabla134[[#This Row],[Item Weight]]&lt;$U$12,"Poco Peso",IF(Tabla134[[#This Row],[Item Weight]]&lt;$U$13,"Peso Medio","Peso Alto"))</f>
        <v>Peso Medio</v>
      </c>
      <c r="M4818" s="7">
        <v>15</v>
      </c>
      <c r="N4818" s="11">
        <f>IF(Tabla134[[#This Row],[Item Weight (Nulos)]]="",VLOOKUP(Tabla134[[#This Row],[Item Identifier]],'Tabla para Nulos'!$A$3:$B$1563,2,FALSE),Tabla134[[#This Row],[Item Weight (Nulos)]])</f>
        <v>15</v>
      </c>
      <c r="O4818" s="11" t="str">
        <f>IF(Tabla134[[#This Row],[Item Visibility]]&lt;$U$15,"Poca visibilidad",IF(Tabla134[[#This Row],[Item Visibility]]&lt;$U$16,"Visibilidad media","Mayor visibilidad"))</f>
        <v>Visibilidad media</v>
      </c>
      <c r="P4818" s="11" t="str">
        <f>IF(Tabla134[[#This Row],[Rating]]&lt;2,"Muy Malo",IF(Tabla134[[#This Row],[Rating]]&lt;3,"Malo",IF(Tabla134[[#This Row],[Rating]]&lt;4,"Regular",IF(Tabla134[[#This Row],[Rating]]&lt;5,"Bueno","Excelente"))))</f>
        <v>Regular</v>
      </c>
    </row>
    <row r="4819" spans="1:16" x14ac:dyDescent="0.2">
      <c r="A4819" s="7" t="s">
        <v>124</v>
      </c>
      <c r="B4819" s="7" t="s">
        <v>1288</v>
      </c>
      <c r="C4819" s="7" t="s">
        <v>4</v>
      </c>
      <c r="D4819" s="8">
        <v>2020</v>
      </c>
      <c r="E4819" s="7" t="s">
        <v>919</v>
      </c>
      <c r="F4819" s="7" t="s">
        <v>796</v>
      </c>
      <c r="G4819" s="7" t="s">
        <v>702</v>
      </c>
      <c r="H4819" s="7" t="s">
        <v>7</v>
      </c>
      <c r="I4819" s="9">
        <v>5.0335828999999999E-2</v>
      </c>
      <c r="J4819" s="10">
        <v>126.2336</v>
      </c>
      <c r="K4819" s="11">
        <v>3.5</v>
      </c>
      <c r="L4819" s="11" t="str">
        <f>IF(Tabla134[[#This Row],[Item Weight]]&lt;$U$12,"Poco Peso",IF(Tabla134[[#This Row],[Item Weight]]&lt;$U$13,"Peso Medio","Peso Alto"))</f>
        <v>Poco Peso</v>
      </c>
      <c r="M4819" s="7">
        <v>8.76</v>
      </c>
      <c r="N4819" s="11">
        <f>IF(Tabla134[[#This Row],[Item Weight (Nulos)]]="",VLOOKUP(Tabla134[[#This Row],[Item Identifier]],'Tabla para Nulos'!$A$3:$B$1563,2,FALSE),Tabla134[[#This Row],[Item Weight (Nulos)]])</f>
        <v>8.76</v>
      </c>
      <c r="O4819" s="11" t="str">
        <f>IF(Tabla134[[#This Row],[Item Visibility]]&lt;$U$15,"Poca visibilidad",IF(Tabla134[[#This Row],[Item Visibility]]&lt;$U$16,"Visibilidad media","Mayor visibilidad"))</f>
        <v>Visibilidad media</v>
      </c>
      <c r="P4819" s="11" t="str">
        <f>IF(Tabla134[[#This Row],[Rating]]&lt;2,"Muy Malo",IF(Tabla134[[#This Row],[Rating]]&lt;3,"Malo",IF(Tabla134[[#This Row],[Rating]]&lt;4,"Regular",IF(Tabla134[[#This Row],[Rating]]&lt;5,"Bueno","Excelente"))))</f>
        <v>Regular</v>
      </c>
    </row>
    <row r="4820" spans="1:16" x14ac:dyDescent="0.2">
      <c r="A4820" s="7" t="s">
        <v>124</v>
      </c>
      <c r="B4820" s="7" t="s">
        <v>214</v>
      </c>
      <c r="C4820" s="7" t="s">
        <v>4</v>
      </c>
      <c r="D4820" s="8">
        <v>2020</v>
      </c>
      <c r="E4820" s="7" t="s">
        <v>919</v>
      </c>
      <c r="F4820" s="7" t="s">
        <v>796</v>
      </c>
      <c r="G4820" s="7" t="s">
        <v>702</v>
      </c>
      <c r="H4820" s="7" t="s">
        <v>7</v>
      </c>
      <c r="I4820" s="9">
        <v>3.7793818E-2</v>
      </c>
      <c r="J4820" s="10">
        <v>99.304199999999994</v>
      </c>
      <c r="K4820" s="11">
        <v>3.5</v>
      </c>
      <c r="L4820" s="11" t="str">
        <f>IF(Tabla134[[#This Row],[Item Weight]]&lt;$U$12,"Poco Peso",IF(Tabla134[[#This Row],[Item Weight]]&lt;$U$13,"Peso Medio","Peso Alto"))</f>
        <v>Peso Medio</v>
      </c>
      <c r="M4820" s="7">
        <v>11.6</v>
      </c>
      <c r="N4820" s="11">
        <f>IF(Tabla134[[#This Row],[Item Weight (Nulos)]]="",VLOOKUP(Tabla134[[#This Row],[Item Identifier]],'Tabla para Nulos'!$A$3:$B$1563,2,FALSE),Tabla134[[#This Row],[Item Weight (Nulos)]])</f>
        <v>11.6</v>
      </c>
      <c r="O4820" s="11" t="str">
        <f>IF(Tabla134[[#This Row],[Item Visibility]]&lt;$U$15,"Poca visibilidad",IF(Tabla134[[#This Row],[Item Visibility]]&lt;$U$16,"Visibilidad media","Mayor visibilidad"))</f>
        <v>Visibilidad media</v>
      </c>
      <c r="P4820" s="11" t="str">
        <f>IF(Tabla134[[#This Row],[Rating]]&lt;2,"Muy Malo",IF(Tabla134[[#This Row],[Rating]]&lt;3,"Malo",IF(Tabla134[[#This Row],[Rating]]&lt;4,"Regular",IF(Tabla134[[#This Row],[Rating]]&lt;5,"Bueno","Excelente"))))</f>
        <v>Regular</v>
      </c>
    </row>
    <row r="4821" spans="1:16" x14ac:dyDescent="0.2">
      <c r="A4821" s="7" t="s">
        <v>124</v>
      </c>
      <c r="B4821" s="7" t="s">
        <v>1167</v>
      </c>
      <c r="C4821" s="7" t="s">
        <v>171</v>
      </c>
      <c r="D4821" s="8">
        <v>2020</v>
      </c>
      <c r="E4821" s="7" t="s">
        <v>919</v>
      </c>
      <c r="F4821" s="7" t="s">
        <v>796</v>
      </c>
      <c r="G4821" s="7" t="s">
        <v>702</v>
      </c>
      <c r="H4821" s="7" t="s">
        <v>7</v>
      </c>
      <c r="I4821" s="9">
        <v>9.0806456999999993E-2</v>
      </c>
      <c r="J4821" s="10">
        <v>86.488200000000006</v>
      </c>
      <c r="K4821" s="11">
        <v>3.5</v>
      </c>
      <c r="L4821" s="11" t="str">
        <f>IF(Tabla134[[#This Row],[Item Weight]]&lt;$U$12,"Poco Peso",IF(Tabla134[[#This Row],[Item Weight]]&lt;$U$13,"Peso Medio","Peso Alto"))</f>
        <v>Poco Peso</v>
      </c>
      <c r="M4821" s="7">
        <v>6.5250000000000004</v>
      </c>
      <c r="N4821" s="11">
        <f>IF(Tabla134[[#This Row],[Item Weight (Nulos)]]="",VLOOKUP(Tabla134[[#This Row],[Item Identifier]],'Tabla para Nulos'!$A$3:$B$1563,2,FALSE),Tabla134[[#This Row],[Item Weight (Nulos)]])</f>
        <v>6.5250000000000004</v>
      </c>
      <c r="O4821" s="11" t="str">
        <f>IF(Tabla134[[#This Row],[Item Visibility]]&lt;$U$15,"Poca visibilidad",IF(Tabla134[[#This Row],[Item Visibility]]&lt;$U$16,"Visibilidad media","Mayor visibilidad"))</f>
        <v>Visibilidad media</v>
      </c>
      <c r="P4821" s="11" t="str">
        <f>IF(Tabla134[[#This Row],[Rating]]&lt;2,"Muy Malo",IF(Tabla134[[#This Row],[Rating]]&lt;3,"Malo",IF(Tabla134[[#This Row],[Rating]]&lt;4,"Regular",IF(Tabla134[[#This Row],[Rating]]&lt;5,"Bueno","Excelente"))))</f>
        <v>Regular</v>
      </c>
    </row>
    <row r="4822" spans="1:16" x14ac:dyDescent="0.2">
      <c r="A4822" s="7" t="s">
        <v>124</v>
      </c>
      <c r="B4822" s="7" t="s">
        <v>1164</v>
      </c>
      <c r="C4822" s="7" t="s">
        <v>171</v>
      </c>
      <c r="D4822" s="8">
        <v>2020</v>
      </c>
      <c r="E4822" s="7" t="s">
        <v>919</v>
      </c>
      <c r="F4822" s="7" t="s">
        <v>796</v>
      </c>
      <c r="G4822" s="7" t="s">
        <v>528</v>
      </c>
      <c r="H4822" s="7" t="s">
        <v>7</v>
      </c>
      <c r="I4822" s="9">
        <v>5.6155908999999997E-2</v>
      </c>
      <c r="J4822" s="10">
        <v>140.5496</v>
      </c>
      <c r="K4822" s="11">
        <v>3.5</v>
      </c>
      <c r="L4822" s="11" t="str">
        <f>IF(Tabla134[[#This Row],[Item Weight]]&lt;$U$12,"Poco Peso",IF(Tabla134[[#This Row],[Item Weight]]&lt;$U$13,"Peso Medio","Peso Alto"))</f>
        <v>Peso Medio</v>
      </c>
      <c r="M4822" s="7">
        <v>15.1</v>
      </c>
      <c r="N4822" s="11">
        <f>IF(Tabla134[[#This Row],[Item Weight (Nulos)]]="",VLOOKUP(Tabla134[[#This Row],[Item Identifier]],'Tabla para Nulos'!$A$3:$B$1563,2,FALSE),Tabla134[[#This Row],[Item Weight (Nulos)]])</f>
        <v>15.1</v>
      </c>
      <c r="O4822" s="11" t="str">
        <f>IF(Tabla134[[#This Row],[Item Visibility]]&lt;$U$15,"Poca visibilidad",IF(Tabla134[[#This Row],[Item Visibility]]&lt;$U$16,"Visibilidad media","Mayor visibilidad"))</f>
        <v>Visibilidad media</v>
      </c>
      <c r="P4822" s="11" t="str">
        <f>IF(Tabla134[[#This Row],[Rating]]&lt;2,"Muy Malo",IF(Tabla134[[#This Row],[Rating]]&lt;3,"Malo",IF(Tabla134[[#This Row],[Rating]]&lt;4,"Regular",IF(Tabla134[[#This Row],[Rating]]&lt;5,"Bueno","Excelente"))))</f>
        <v>Regular</v>
      </c>
    </row>
    <row r="4823" spans="1:16" x14ac:dyDescent="0.2">
      <c r="A4823" s="7" t="s">
        <v>124</v>
      </c>
      <c r="B4823" s="7" t="s">
        <v>870</v>
      </c>
      <c r="C4823" s="7" t="s">
        <v>171</v>
      </c>
      <c r="D4823" s="8">
        <v>2020</v>
      </c>
      <c r="E4823" s="7" t="s">
        <v>919</v>
      </c>
      <c r="F4823" s="7" t="s">
        <v>796</v>
      </c>
      <c r="G4823" s="7" t="s">
        <v>528</v>
      </c>
      <c r="H4823" s="7" t="s">
        <v>7</v>
      </c>
      <c r="I4823" s="9">
        <v>5.0625181999999998E-2</v>
      </c>
      <c r="J4823" s="10">
        <v>193.11619999999999</v>
      </c>
      <c r="K4823" s="11">
        <v>3.5</v>
      </c>
      <c r="L4823" s="11" t="str">
        <f>IF(Tabla134[[#This Row],[Item Weight]]&lt;$U$12,"Poco Peso",IF(Tabla134[[#This Row],[Item Weight]]&lt;$U$13,"Peso Medio","Peso Alto"))</f>
        <v>Peso Medio</v>
      </c>
      <c r="M4823" s="7">
        <v>16.2</v>
      </c>
      <c r="N4823" s="11">
        <f>IF(Tabla134[[#This Row],[Item Weight (Nulos)]]="",VLOOKUP(Tabla134[[#This Row],[Item Identifier]],'Tabla para Nulos'!$A$3:$B$1563,2,FALSE),Tabla134[[#This Row],[Item Weight (Nulos)]])</f>
        <v>16.2</v>
      </c>
      <c r="O4823" s="11" t="str">
        <f>IF(Tabla134[[#This Row],[Item Visibility]]&lt;$U$15,"Poca visibilidad",IF(Tabla134[[#This Row],[Item Visibility]]&lt;$U$16,"Visibilidad media","Mayor visibilidad"))</f>
        <v>Visibilidad media</v>
      </c>
      <c r="P4823" s="11" t="str">
        <f>IF(Tabla134[[#This Row],[Rating]]&lt;2,"Muy Malo",IF(Tabla134[[#This Row],[Rating]]&lt;3,"Malo",IF(Tabla134[[#This Row],[Rating]]&lt;4,"Regular",IF(Tabla134[[#This Row],[Rating]]&lt;5,"Bueno","Excelente"))))</f>
        <v>Regular</v>
      </c>
    </row>
    <row r="4824" spans="1:16" x14ac:dyDescent="0.2">
      <c r="A4824" s="7" t="s">
        <v>124</v>
      </c>
      <c r="B4824" s="7" t="s">
        <v>754</v>
      </c>
      <c r="C4824" s="7" t="s">
        <v>165</v>
      </c>
      <c r="D4824" s="8">
        <v>2020</v>
      </c>
      <c r="E4824" s="7" t="s">
        <v>919</v>
      </c>
      <c r="F4824" s="7" t="s">
        <v>796</v>
      </c>
      <c r="G4824" s="7" t="s">
        <v>528</v>
      </c>
      <c r="H4824" s="7" t="s">
        <v>7</v>
      </c>
      <c r="I4824" s="9">
        <v>9.2437711000000006E-2</v>
      </c>
      <c r="J4824" s="10">
        <v>185.26079999999999</v>
      </c>
      <c r="K4824" s="11">
        <v>3.5</v>
      </c>
      <c r="L4824" s="11" t="str">
        <f>IF(Tabla134[[#This Row],[Item Weight]]&lt;$U$12,"Poco Peso",IF(Tabla134[[#This Row],[Item Weight]]&lt;$U$13,"Peso Medio","Peso Alto"))</f>
        <v>Peso Alto</v>
      </c>
      <c r="M4824" s="7">
        <v>19.100000000000001</v>
      </c>
      <c r="N4824" s="11">
        <f>IF(Tabla134[[#This Row],[Item Weight (Nulos)]]="",VLOOKUP(Tabla134[[#This Row],[Item Identifier]],'Tabla para Nulos'!$A$3:$B$1563,2,FALSE),Tabla134[[#This Row],[Item Weight (Nulos)]])</f>
        <v>19.100000000000001</v>
      </c>
      <c r="O4824" s="11" t="str">
        <f>IF(Tabla134[[#This Row],[Item Visibility]]&lt;$U$15,"Poca visibilidad",IF(Tabla134[[#This Row],[Item Visibility]]&lt;$U$16,"Visibilidad media","Mayor visibilidad"))</f>
        <v>Visibilidad media</v>
      </c>
      <c r="P4824" s="11" t="str">
        <f>IF(Tabla134[[#This Row],[Rating]]&lt;2,"Muy Malo",IF(Tabla134[[#This Row],[Rating]]&lt;3,"Malo",IF(Tabla134[[#This Row],[Rating]]&lt;4,"Regular",IF(Tabla134[[#This Row],[Rating]]&lt;5,"Bueno","Excelente"))))</f>
        <v>Regular</v>
      </c>
    </row>
    <row r="4825" spans="1:16" x14ac:dyDescent="0.2">
      <c r="A4825" s="7" t="s">
        <v>124</v>
      </c>
      <c r="B4825" s="7" t="s">
        <v>403</v>
      </c>
      <c r="C4825" s="7" t="s">
        <v>14</v>
      </c>
      <c r="D4825" s="8">
        <v>2020</v>
      </c>
      <c r="E4825" s="7" t="s">
        <v>919</v>
      </c>
      <c r="F4825" s="7" t="s">
        <v>796</v>
      </c>
      <c r="G4825" s="7" t="s">
        <v>528</v>
      </c>
      <c r="H4825" s="7" t="s">
        <v>7</v>
      </c>
      <c r="I4825" s="9">
        <v>5.2471995E-2</v>
      </c>
      <c r="J4825" s="10">
        <v>123.7072</v>
      </c>
      <c r="K4825" s="11">
        <v>3.5</v>
      </c>
      <c r="L4825" s="11" t="str">
        <f>IF(Tabla134[[#This Row],[Item Weight]]&lt;$U$12,"Poco Peso",IF(Tabla134[[#This Row],[Item Weight]]&lt;$U$13,"Peso Medio","Peso Alto"))</f>
        <v>Peso Alto</v>
      </c>
      <c r="M4825" s="7">
        <v>17.850000000000001</v>
      </c>
      <c r="N4825" s="11">
        <f>IF(Tabla134[[#This Row],[Item Weight (Nulos)]]="",VLOOKUP(Tabla134[[#This Row],[Item Identifier]],'Tabla para Nulos'!$A$3:$B$1563,2,FALSE),Tabla134[[#This Row],[Item Weight (Nulos)]])</f>
        <v>17.850000000000001</v>
      </c>
      <c r="O4825" s="11" t="str">
        <f>IF(Tabla134[[#This Row],[Item Visibility]]&lt;$U$15,"Poca visibilidad",IF(Tabla134[[#This Row],[Item Visibility]]&lt;$U$16,"Visibilidad media","Mayor visibilidad"))</f>
        <v>Visibilidad media</v>
      </c>
      <c r="P4825" s="11" t="str">
        <f>IF(Tabla134[[#This Row],[Rating]]&lt;2,"Muy Malo",IF(Tabla134[[#This Row],[Rating]]&lt;3,"Malo",IF(Tabla134[[#This Row],[Rating]]&lt;4,"Regular",IF(Tabla134[[#This Row],[Rating]]&lt;5,"Bueno","Excelente"))))</f>
        <v>Regular</v>
      </c>
    </row>
    <row r="4826" spans="1:16" x14ac:dyDescent="0.2">
      <c r="A4826" s="7" t="s">
        <v>124</v>
      </c>
      <c r="B4826" s="7" t="s">
        <v>1152</v>
      </c>
      <c r="C4826" s="7" t="s">
        <v>19</v>
      </c>
      <c r="D4826" s="8">
        <v>2020</v>
      </c>
      <c r="E4826" s="7" t="s">
        <v>919</v>
      </c>
      <c r="F4826" s="7" t="s">
        <v>796</v>
      </c>
      <c r="G4826" s="7" t="s">
        <v>528</v>
      </c>
      <c r="H4826" s="7" t="s">
        <v>7</v>
      </c>
      <c r="I4826" s="9">
        <v>6.1446997000000003E-2</v>
      </c>
      <c r="J4826" s="10">
        <v>150.4024</v>
      </c>
      <c r="K4826" s="11">
        <v>3.5</v>
      </c>
      <c r="L4826" s="11" t="str">
        <f>IF(Tabla134[[#This Row],[Item Weight]]&lt;$U$12,"Poco Peso",IF(Tabla134[[#This Row],[Item Weight]]&lt;$U$13,"Peso Medio","Peso Alto"))</f>
        <v>Peso Medio</v>
      </c>
      <c r="M4826" s="7">
        <v>10.8</v>
      </c>
      <c r="N4826" s="11">
        <f>IF(Tabla134[[#This Row],[Item Weight (Nulos)]]="",VLOOKUP(Tabla134[[#This Row],[Item Identifier]],'Tabla para Nulos'!$A$3:$B$1563,2,FALSE),Tabla134[[#This Row],[Item Weight (Nulos)]])</f>
        <v>10.8</v>
      </c>
      <c r="O4826" s="11" t="str">
        <f>IF(Tabla134[[#This Row],[Item Visibility]]&lt;$U$15,"Poca visibilidad",IF(Tabla134[[#This Row],[Item Visibility]]&lt;$U$16,"Visibilidad media","Mayor visibilidad"))</f>
        <v>Visibilidad media</v>
      </c>
      <c r="P4826" s="11" t="str">
        <f>IF(Tabla134[[#This Row],[Rating]]&lt;2,"Muy Malo",IF(Tabla134[[#This Row],[Rating]]&lt;3,"Malo",IF(Tabla134[[#This Row],[Rating]]&lt;4,"Regular",IF(Tabla134[[#This Row],[Rating]]&lt;5,"Bueno","Excelente"))))</f>
        <v>Regular</v>
      </c>
    </row>
    <row r="4827" spans="1:16" x14ac:dyDescent="0.2">
      <c r="A4827" s="7" t="s">
        <v>6</v>
      </c>
      <c r="B4827" s="7" t="s">
        <v>1442</v>
      </c>
      <c r="C4827" s="7" t="s">
        <v>10</v>
      </c>
      <c r="D4827" s="8">
        <v>2015</v>
      </c>
      <c r="E4827" s="7" t="s">
        <v>922</v>
      </c>
      <c r="F4827" s="7" t="s">
        <v>796</v>
      </c>
      <c r="G4827" s="7" t="s">
        <v>528</v>
      </c>
      <c r="H4827" s="7" t="s">
        <v>7</v>
      </c>
      <c r="I4827" s="9">
        <v>4.6866330999999997E-2</v>
      </c>
      <c r="J4827" s="10">
        <v>170.54220000000001</v>
      </c>
      <c r="K4827" s="11">
        <v>3.5</v>
      </c>
      <c r="L4827" s="11" t="str">
        <f>IF(Tabla134[[#This Row],[Item Weight]]&lt;$U$12,"Poco Peso",IF(Tabla134[[#This Row],[Item Weight]]&lt;$U$13,"Peso Medio","Peso Alto"))</f>
        <v>Poco Peso</v>
      </c>
      <c r="M4827" s="7">
        <v>8.77</v>
      </c>
      <c r="N4827" s="11">
        <f>IF(Tabla134[[#This Row],[Item Weight (Nulos)]]="",VLOOKUP(Tabla134[[#This Row],[Item Identifier]],'Tabla para Nulos'!$A$3:$B$1563,2,FALSE),Tabla134[[#This Row],[Item Weight (Nulos)]])</f>
        <v>8.77</v>
      </c>
      <c r="O4827" s="11" t="str">
        <f>IF(Tabla134[[#This Row],[Item Visibility]]&lt;$U$15,"Poca visibilidad",IF(Tabla134[[#This Row],[Item Visibility]]&lt;$U$16,"Visibilidad media","Mayor visibilidad"))</f>
        <v>Visibilidad media</v>
      </c>
      <c r="P4827" s="11" t="str">
        <f>IF(Tabla134[[#This Row],[Rating]]&lt;2,"Muy Malo",IF(Tabla134[[#This Row],[Rating]]&lt;3,"Malo",IF(Tabla134[[#This Row],[Rating]]&lt;4,"Regular",IF(Tabla134[[#This Row],[Rating]]&lt;5,"Bueno","Excelente"))))</f>
        <v>Regular</v>
      </c>
    </row>
    <row r="4828" spans="1:16" x14ac:dyDescent="0.2">
      <c r="A4828" s="7" t="s">
        <v>6</v>
      </c>
      <c r="B4828" s="7" t="s">
        <v>61</v>
      </c>
      <c r="C4828" s="7" t="s">
        <v>10</v>
      </c>
      <c r="D4828" s="8">
        <v>2015</v>
      </c>
      <c r="E4828" s="7" t="s">
        <v>922</v>
      </c>
      <c r="F4828" s="7" t="s">
        <v>796</v>
      </c>
      <c r="G4828" s="7" t="s">
        <v>528</v>
      </c>
      <c r="H4828" s="7" t="s">
        <v>7</v>
      </c>
      <c r="I4828" s="9">
        <v>0.115826834</v>
      </c>
      <c r="J4828" s="10">
        <v>56.0246</v>
      </c>
      <c r="K4828" s="11">
        <v>3.5</v>
      </c>
      <c r="L4828" s="11" t="str">
        <f>IF(Tabla134[[#This Row],[Item Weight]]&lt;$U$12,"Poco Peso",IF(Tabla134[[#This Row],[Item Weight]]&lt;$U$13,"Peso Medio","Peso Alto"))</f>
        <v>Peso Medio</v>
      </c>
      <c r="M4828" s="7">
        <v>16</v>
      </c>
      <c r="N4828" s="11">
        <f>IF(Tabla134[[#This Row],[Item Weight (Nulos)]]="",VLOOKUP(Tabla134[[#This Row],[Item Identifier]],'Tabla para Nulos'!$A$3:$B$1563,2,FALSE),Tabla134[[#This Row],[Item Weight (Nulos)]])</f>
        <v>16</v>
      </c>
      <c r="O4828" s="11" t="str">
        <f>IF(Tabla134[[#This Row],[Item Visibility]]&lt;$U$15,"Poca visibilidad",IF(Tabla134[[#This Row],[Item Visibility]]&lt;$U$16,"Visibilidad media","Mayor visibilidad"))</f>
        <v>Mayor visibilidad</v>
      </c>
      <c r="P4828" s="11" t="str">
        <f>IF(Tabla134[[#This Row],[Rating]]&lt;2,"Muy Malo",IF(Tabla134[[#This Row],[Rating]]&lt;3,"Malo",IF(Tabla134[[#This Row],[Rating]]&lt;4,"Regular",IF(Tabla134[[#This Row],[Rating]]&lt;5,"Bueno","Excelente"))))</f>
        <v>Regular</v>
      </c>
    </row>
    <row r="4829" spans="1:16" x14ac:dyDescent="0.2">
      <c r="A4829" s="7" t="s">
        <v>6</v>
      </c>
      <c r="B4829" s="7" t="s">
        <v>33</v>
      </c>
      <c r="C4829" s="7" t="s">
        <v>14</v>
      </c>
      <c r="D4829" s="8">
        <v>2015</v>
      </c>
      <c r="E4829" s="7" t="s">
        <v>922</v>
      </c>
      <c r="F4829" s="7" t="s">
        <v>796</v>
      </c>
      <c r="G4829" s="7" t="s">
        <v>528</v>
      </c>
      <c r="H4829" s="7" t="s">
        <v>7</v>
      </c>
      <c r="I4829" s="9">
        <v>5.8234621E-2</v>
      </c>
      <c r="J4829" s="10">
        <v>58.7562</v>
      </c>
      <c r="K4829" s="11">
        <v>3.5</v>
      </c>
      <c r="L4829" s="11" t="str">
        <f>IF(Tabla134[[#This Row],[Item Weight]]&lt;$U$12,"Poco Peso",IF(Tabla134[[#This Row],[Item Weight]]&lt;$U$13,"Peso Medio","Peso Alto"))</f>
        <v>Peso Medio</v>
      </c>
      <c r="M4829" s="7">
        <v>12.3</v>
      </c>
      <c r="N4829" s="11">
        <f>IF(Tabla134[[#This Row],[Item Weight (Nulos)]]="",VLOOKUP(Tabla134[[#This Row],[Item Identifier]],'Tabla para Nulos'!$A$3:$B$1563,2,FALSE),Tabla134[[#This Row],[Item Weight (Nulos)]])</f>
        <v>12.3</v>
      </c>
      <c r="O4829" s="11" t="str">
        <f>IF(Tabla134[[#This Row],[Item Visibility]]&lt;$U$15,"Poca visibilidad",IF(Tabla134[[#This Row],[Item Visibility]]&lt;$U$16,"Visibilidad media","Mayor visibilidad"))</f>
        <v>Visibilidad media</v>
      </c>
      <c r="P4829" s="11" t="str">
        <f>IF(Tabla134[[#This Row],[Rating]]&lt;2,"Muy Malo",IF(Tabla134[[#This Row],[Rating]]&lt;3,"Malo",IF(Tabla134[[#This Row],[Rating]]&lt;4,"Regular",IF(Tabla134[[#This Row],[Rating]]&lt;5,"Bueno","Excelente"))))</f>
        <v>Regular</v>
      </c>
    </row>
    <row r="4830" spans="1:16" x14ac:dyDescent="0.2">
      <c r="A4830" s="7" t="s">
        <v>6</v>
      </c>
      <c r="B4830" s="7" t="s">
        <v>1493</v>
      </c>
      <c r="C4830" s="7" t="s">
        <v>19</v>
      </c>
      <c r="D4830" s="8">
        <v>2015</v>
      </c>
      <c r="E4830" s="7" t="s">
        <v>922</v>
      </c>
      <c r="F4830" s="7" t="s">
        <v>796</v>
      </c>
      <c r="G4830" s="7" t="s">
        <v>528</v>
      </c>
      <c r="H4830" s="7" t="s">
        <v>7</v>
      </c>
      <c r="I4830" s="9">
        <v>0.112893431</v>
      </c>
      <c r="J4830" s="10">
        <v>123.33880000000001</v>
      </c>
      <c r="K4830" s="11">
        <v>3.5</v>
      </c>
      <c r="L4830" s="11" t="str">
        <f>IF(Tabla134[[#This Row],[Item Weight]]&lt;$U$12,"Poco Peso",IF(Tabla134[[#This Row],[Item Weight]]&lt;$U$13,"Peso Medio","Peso Alto"))</f>
        <v>Peso Medio</v>
      </c>
      <c r="M4830" s="7">
        <v>8.85</v>
      </c>
      <c r="N4830" s="11">
        <f>IF(Tabla134[[#This Row],[Item Weight (Nulos)]]="",VLOOKUP(Tabla134[[#This Row],[Item Identifier]],'Tabla para Nulos'!$A$3:$B$1563,2,FALSE),Tabla134[[#This Row],[Item Weight (Nulos)]])</f>
        <v>8.85</v>
      </c>
      <c r="O4830" s="11" t="str">
        <f>IF(Tabla134[[#This Row],[Item Visibility]]&lt;$U$15,"Poca visibilidad",IF(Tabla134[[#This Row],[Item Visibility]]&lt;$U$16,"Visibilidad media","Mayor visibilidad"))</f>
        <v>Mayor visibilidad</v>
      </c>
      <c r="P4830" s="11" t="str">
        <f>IF(Tabla134[[#This Row],[Rating]]&lt;2,"Muy Malo",IF(Tabla134[[#This Row],[Rating]]&lt;3,"Malo",IF(Tabla134[[#This Row],[Rating]]&lt;4,"Regular",IF(Tabla134[[#This Row],[Rating]]&lt;5,"Bueno","Excelente"))))</f>
        <v>Regular</v>
      </c>
    </row>
    <row r="4831" spans="1:16" x14ac:dyDescent="0.2">
      <c r="A4831" s="7" t="s">
        <v>6</v>
      </c>
      <c r="B4831" s="7" t="s">
        <v>1237</v>
      </c>
      <c r="C4831" s="7" t="s">
        <v>122</v>
      </c>
      <c r="D4831" s="8">
        <v>2015</v>
      </c>
      <c r="E4831" s="7" t="s">
        <v>922</v>
      </c>
      <c r="F4831" s="7" t="s">
        <v>796</v>
      </c>
      <c r="G4831" s="7" t="s">
        <v>528</v>
      </c>
      <c r="H4831" s="7" t="s">
        <v>7</v>
      </c>
      <c r="I4831" s="9">
        <v>4.3989428999999997E-2</v>
      </c>
      <c r="J4831" s="10">
        <v>60.290399999999998</v>
      </c>
      <c r="K4831" s="11">
        <v>3.5</v>
      </c>
      <c r="L4831" s="11" t="str">
        <f>IF(Tabla134[[#This Row],[Item Weight]]&lt;$U$12,"Poco Peso",IF(Tabla134[[#This Row],[Item Weight]]&lt;$U$13,"Peso Medio","Peso Alto"))</f>
        <v>Poco Peso</v>
      </c>
      <c r="M4831" s="7">
        <v>7.06</v>
      </c>
      <c r="N4831" s="11">
        <f>IF(Tabla134[[#This Row],[Item Weight (Nulos)]]="",VLOOKUP(Tabla134[[#This Row],[Item Identifier]],'Tabla para Nulos'!$A$3:$B$1563,2,FALSE),Tabla134[[#This Row],[Item Weight (Nulos)]])</f>
        <v>7.06</v>
      </c>
      <c r="O4831" s="11" t="str">
        <f>IF(Tabla134[[#This Row],[Item Visibility]]&lt;$U$15,"Poca visibilidad",IF(Tabla134[[#This Row],[Item Visibility]]&lt;$U$16,"Visibilidad media","Mayor visibilidad"))</f>
        <v>Visibilidad media</v>
      </c>
      <c r="P4831" s="11" t="str">
        <f>IF(Tabla134[[#This Row],[Rating]]&lt;2,"Muy Malo",IF(Tabla134[[#This Row],[Rating]]&lt;3,"Malo",IF(Tabla134[[#This Row],[Rating]]&lt;4,"Regular",IF(Tabla134[[#This Row],[Rating]]&lt;5,"Bueno","Excelente"))))</f>
        <v>Regular</v>
      </c>
    </row>
    <row r="4832" spans="1:16" x14ac:dyDescent="0.2">
      <c r="A4832" s="7" t="s">
        <v>6</v>
      </c>
      <c r="B4832" s="7" t="s">
        <v>1502</v>
      </c>
      <c r="C4832" s="7" t="s">
        <v>28</v>
      </c>
      <c r="D4832" s="8">
        <v>2020</v>
      </c>
      <c r="E4832" s="7" t="s">
        <v>919</v>
      </c>
      <c r="F4832" s="7" t="s">
        <v>796</v>
      </c>
      <c r="G4832" s="7" t="s">
        <v>528</v>
      </c>
      <c r="H4832" s="7" t="s">
        <v>7</v>
      </c>
      <c r="I4832" s="9">
        <v>5.6033565E-2</v>
      </c>
      <c r="J4832" s="10">
        <v>51.4666</v>
      </c>
      <c r="K4832" s="11">
        <v>3.5</v>
      </c>
      <c r="L4832" s="11" t="str">
        <f>IF(Tabla134[[#This Row],[Item Weight]]&lt;$U$12,"Poco Peso",IF(Tabla134[[#This Row],[Item Weight]]&lt;$U$13,"Peso Medio","Peso Alto"))</f>
        <v>Peso Medio</v>
      </c>
      <c r="M4832" s="7">
        <v>11.85</v>
      </c>
      <c r="N4832" s="11">
        <f>IF(Tabla134[[#This Row],[Item Weight (Nulos)]]="",VLOOKUP(Tabla134[[#This Row],[Item Identifier]],'Tabla para Nulos'!$A$3:$B$1563,2,FALSE),Tabla134[[#This Row],[Item Weight (Nulos)]])</f>
        <v>11.85</v>
      </c>
      <c r="O4832" s="11" t="str">
        <f>IF(Tabla134[[#This Row],[Item Visibility]]&lt;$U$15,"Poca visibilidad",IF(Tabla134[[#This Row],[Item Visibility]]&lt;$U$16,"Visibilidad media","Mayor visibilidad"))</f>
        <v>Visibilidad media</v>
      </c>
      <c r="P4832" s="11" t="str">
        <f>IF(Tabla134[[#This Row],[Rating]]&lt;2,"Muy Malo",IF(Tabla134[[#This Row],[Rating]]&lt;3,"Malo",IF(Tabla134[[#This Row],[Rating]]&lt;4,"Regular",IF(Tabla134[[#This Row],[Rating]]&lt;5,"Bueno","Excelente"))))</f>
        <v>Regular</v>
      </c>
    </row>
    <row r="4833" spans="1:16" x14ac:dyDescent="0.2">
      <c r="A4833" s="7" t="s">
        <v>6</v>
      </c>
      <c r="B4833" s="7" t="s">
        <v>1501</v>
      </c>
      <c r="C4833" s="7" t="s">
        <v>108</v>
      </c>
      <c r="D4833" s="8">
        <v>2020</v>
      </c>
      <c r="E4833" s="7" t="s">
        <v>919</v>
      </c>
      <c r="F4833" s="7" t="s">
        <v>796</v>
      </c>
      <c r="G4833" s="7" t="s">
        <v>528</v>
      </c>
      <c r="H4833" s="7" t="s">
        <v>7</v>
      </c>
      <c r="I4833" s="9">
        <v>6.3684144999999998E-2</v>
      </c>
      <c r="J4833" s="10">
        <v>151.76820000000001</v>
      </c>
      <c r="K4833" s="11">
        <v>3.5</v>
      </c>
      <c r="L4833" s="11" t="str">
        <f>IF(Tabla134[[#This Row],[Item Weight]]&lt;$U$12,"Poco Peso",IF(Tabla134[[#This Row],[Item Weight]]&lt;$U$13,"Peso Medio","Peso Alto"))</f>
        <v>Peso Alto</v>
      </c>
      <c r="M4833" s="7">
        <v>20.75</v>
      </c>
      <c r="N4833" s="11">
        <f>IF(Tabla134[[#This Row],[Item Weight (Nulos)]]="",VLOOKUP(Tabla134[[#This Row],[Item Identifier]],'Tabla para Nulos'!$A$3:$B$1563,2,FALSE),Tabla134[[#This Row],[Item Weight (Nulos)]])</f>
        <v>20.75</v>
      </c>
      <c r="O4833" s="11" t="str">
        <f>IF(Tabla134[[#This Row],[Item Visibility]]&lt;$U$15,"Poca visibilidad",IF(Tabla134[[#This Row],[Item Visibility]]&lt;$U$16,"Visibilidad media","Mayor visibilidad"))</f>
        <v>Visibilidad media</v>
      </c>
      <c r="P4833" s="11" t="str">
        <f>IF(Tabla134[[#This Row],[Rating]]&lt;2,"Muy Malo",IF(Tabla134[[#This Row],[Rating]]&lt;3,"Malo",IF(Tabla134[[#This Row],[Rating]]&lt;4,"Regular",IF(Tabla134[[#This Row],[Rating]]&lt;5,"Bueno","Excelente"))))</f>
        <v>Regular</v>
      </c>
    </row>
    <row r="4834" spans="1:16" x14ac:dyDescent="0.2">
      <c r="A4834" s="7" t="s">
        <v>6</v>
      </c>
      <c r="B4834" s="7" t="s">
        <v>363</v>
      </c>
      <c r="C4834" s="7" t="s">
        <v>71</v>
      </c>
      <c r="D4834" s="8">
        <v>2020</v>
      </c>
      <c r="E4834" s="7" t="s">
        <v>919</v>
      </c>
      <c r="F4834" s="7" t="s">
        <v>796</v>
      </c>
      <c r="G4834" s="7" t="s">
        <v>528</v>
      </c>
      <c r="H4834" s="7" t="s">
        <v>7</v>
      </c>
      <c r="I4834" s="9">
        <v>7.9376029000000001E-2</v>
      </c>
      <c r="J4834" s="10">
        <v>81.727599999999995</v>
      </c>
      <c r="K4834" s="11">
        <v>3.5</v>
      </c>
      <c r="L4834" s="11" t="str">
        <f>IF(Tabla134[[#This Row],[Item Weight]]&lt;$U$12,"Poco Peso",IF(Tabla134[[#This Row],[Item Weight]]&lt;$U$13,"Peso Medio","Peso Alto"))</f>
        <v>Peso Medio</v>
      </c>
      <c r="M4834" s="7">
        <v>11.6</v>
      </c>
      <c r="N4834" s="11">
        <f>IF(Tabla134[[#This Row],[Item Weight (Nulos)]]="",VLOOKUP(Tabla134[[#This Row],[Item Identifier]],'Tabla para Nulos'!$A$3:$B$1563,2,FALSE),Tabla134[[#This Row],[Item Weight (Nulos)]])</f>
        <v>11.6</v>
      </c>
      <c r="O4834" s="11" t="str">
        <f>IF(Tabla134[[#This Row],[Item Visibility]]&lt;$U$15,"Poca visibilidad",IF(Tabla134[[#This Row],[Item Visibility]]&lt;$U$16,"Visibilidad media","Mayor visibilidad"))</f>
        <v>Visibilidad media</v>
      </c>
      <c r="P4834" s="11" t="str">
        <f>IF(Tabla134[[#This Row],[Rating]]&lt;2,"Muy Malo",IF(Tabla134[[#This Row],[Rating]]&lt;3,"Malo",IF(Tabla134[[#This Row],[Rating]]&lt;4,"Regular",IF(Tabla134[[#This Row],[Rating]]&lt;5,"Bueno","Excelente"))))</f>
        <v>Regular</v>
      </c>
    </row>
    <row r="4835" spans="1:16" x14ac:dyDescent="0.2">
      <c r="A4835" s="7" t="s">
        <v>6</v>
      </c>
      <c r="B4835" s="7" t="s">
        <v>78</v>
      </c>
      <c r="C4835" s="7" t="s">
        <v>71</v>
      </c>
      <c r="D4835" s="8">
        <v>2020</v>
      </c>
      <c r="E4835" s="7" t="s">
        <v>919</v>
      </c>
      <c r="F4835" s="7" t="s">
        <v>796</v>
      </c>
      <c r="G4835" s="7" t="s">
        <v>528</v>
      </c>
      <c r="H4835" s="7" t="s">
        <v>7</v>
      </c>
      <c r="I4835" s="9">
        <v>7.1091590999999996E-2</v>
      </c>
      <c r="J4835" s="10">
        <v>228.601</v>
      </c>
      <c r="K4835" s="11">
        <v>3.5</v>
      </c>
      <c r="L4835" s="11" t="str">
        <f>IF(Tabla134[[#This Row],[Item Weight]]&lt;$U$12,"Poco Peso",IF(Tabla134[[#This Row],[Item Weight]]&lt;$U$13,"Peso Medio","Peso Alto"))</f>
        <v>Peso Alto</v>
      </c>
      <c r="M4835" s="7">
        <v>18.7</v>
      </c>
      <c r="N4835" s="11">
        <f>IF(Tabla134[[#This Row],[Item Weight (Nulos)]]="",VLOOKUP(Tabla134[[#This Row],[Item Identifier]],'Tabla para Nulos'!$A$3:$B$1563,2,FALSE),Tabla134[[#This Row],[Item Weight (Nulos)]])</f>
        <v>18.7</v>
      </c>
      <c r="O4835" s="11" t="str">
        <f>IF(Tabla134[[#This Row],[Item Visibility]]&lt;$U$15,"Poca visibilidad",IF(Tabla134[[#This Row],[Item Visibility]]&lt;$U$16,"Visibilidad media","Mayor visibilidad"))</f>
        <v>Visibilidad media</v>
      </c>
      <c r="P4835" s="11" t="str">
        <f>IF(Tabla134[[#This Row],[Rating]]&lt;2,"Muy Malo",IF(Tabla134[[#This Row],[Rating]]&lt;3,"Malo",IF(Tabla134[[#This Row],[Rating]]&lt;4,"Regular",IF(Tabla134[[#This Row],[Rating]]&lt;5,"Bueno","Excelente"))))</f>
        <v>Regular</v>
      </c>
    </row>
    <row r="4836" spans="1:16" x14ac:dyDescent="0.2">
      <c r="A4836" s="7" t="s">
        <v>6</v>
      </c>
      <c r="B4836" s="7" t="s">
        <v>310</v>
      </c>
      <c r="C4836" s="7" t="s">
        <v>10</v>
      </c>
      <c r="D4836" s="8">
        <v>2020</v>
      </c>
      <c r="E4836" s="7" t="s">
        <v>919</v>
      </c>
      <c r="F4836" s="7" t="s">
        <v>796</v>
      </c>
      <c r="G4836" s="7" t="s">
        <v>1</v>
      </c>
      <c r="H4836" s="7" t="s">
        <v>7</v>
      </c>
      <c r="I4836" s="9">
        <v>7.1856725999999996E-2</v>
      </c>
      <c r="J4836" s="10">
        <v>63.253599999999999</v>
      </c>
      <c r="K4836" s="11">
        <v>3.5</v>
      </c>
      <c r="L4836" s="11" t="str">
        <f>IF(Tabla134[[#This Row],[Item Weight]]&lt;$U$12,"Poco Peso",IF(Tabla134[[#This Row],[Item Weight]]&lt;$U$13,"Peso Medio","Peso Alto"))</f>
        <v>Peso Medio</v>
      </c>
      <c r="M4836" s="7">
        <v>13.3</v>
      </c>
      <c r="N4836" s="11">
        <f>IF(Tabla134[[#This Row],[Item Weight (Nulos)]]="",VLOOKUP(Tabla134[[#This Row],[Item Identifier]],'Tabla para Nulos'!$A$3:$B$1563,2,FALSE),Tabla134[[#This Row],[Item Weight (Nulos)]])</f>
        <v>13.3</v>
      </c>
      <c r="O4836" s="11" t="str">
        <f>IF(Tabla134[[#This Row],[Item Visibility]]&lt;$U$15,"Poca visibilidad",IF(Tabla134[[#This Row],[Item Visibility]]&lt;$U$16,"Visibilidad media","Mayor visibilidad"))</f>
        <v>Visibilidad media</v>
      </c>
      <c r="P4836" s="11" t="str">
        <f>IF(Tabla134[[#This Row],[Rating]]&lt;2,"Muy Malo",IF(Tabla134[[#This Row],[Rating]]&lt;3,"Malo",IF(Tabla134[[#This Row],[Rating]]&lt;4,"Regular",IF(Tabla134[[#This Row],[Rating]]&lt;5,"Bueno","Excelente"))))</f>
        <v>Regular</v>
      </c>
    </row>
    <row r="4837" spans="1:16" x14ac:dyDescent="0.2">
      <c r="A4837" s="7" t="s">
        <v>6</v>
      </c>
      <c r="B4837" s="7" t="s">
        <v>1500</v>
      </c>
      <c r="C4837" s="7" t="s">
        <v>47</v>
      </c>
      <c r="D4837" s="8">
        <v>2020</v>
      </c>
      <c r="E4837" s="7" t="s">
        <v>919</v>
      </c>
      <c r="F4837" s="7" t="s">
        <v>796</v>
      </c>
      <c r="G4837" s="7" t="s">
        <v>1</v>
      </c>
      <c r="H4837" s="7" t="s">
        <v>7</v>
      </c>
      <c r="I4837" s="9">
        <v>5.4861393000000001E-2</v>
      </c>
      <c r="J4837" s="10">
        <v>96.909400000000005</v>
      </c>
      <c r="K4837" s="11">
        <v>3.5</v>
      </c>
      <c r="L4837" s="11" t="str">
        <f>IF(Tabla134[[#This Row],[Item Weight]]&lt;$U$12,"Poco Peso",IF(Tabla134[[#This Row],[Item Weight]]&lt;$U$13,"Peso Medio","Peso Alto"))</f>
        <v>Peso Medio</v>
      </c>
      <c r="M4837" s="7">
        <v>11.3</v>
      </c>
      <c r="N4837" s="11">
        <f>IF(Tabla134[[#This Row],[Item Weight (Nulos)]]="",VLOOKUP(Tabla134[[#This Row],[Item Identifier]],'Tabla para Nulos'!$A$3:$B$1563,2,FALSE),Tabla134[[#This Row],[Item Weight (Nulos)]])</f>
        <v>11.3</v>
      </c>
      <c r="O4837" s="11" t="str">
        <f>IF(Tabla134[[#This Row],[Item Visibility]]&lt;$U$15,"Poca visibilidad",IF(Tabla134[[#This Row],[Item Visibility]]&lt;$U$16,"Visibilidad media","Mayor visibilidad"))</f>
        <v>Visibilidad media</v>
      </c>
      <c r="P4837" s="11" t="str">
        <f>IF(Tabla134[[#This Row],[Rating]]&lt;2,"Muy Malo",IF(Tabla134[[#This Row],[Rating]]&lt;3,"Malo",IF(Tabla134[[#This Row],[Rating]]&lt;4,"Regular",IF(Tabla134[[#This Row],[Rating]]&lt;5,"Bueno","Excelente"))))</f>
        <v>Regular</v>
      </c>
    </row>
    <row r="4838" spans="1:16" x14ac:dyDescent="0.2">
      <c r="A4838" s="7" t="s">
        <v>21</v>
      </c>
      <c r="B4838" s="7" t="s">
        <v>187</v>
      </c>
      <c r="C4838" s="7" t="s">
        <v>171</v>
      </c>
      <c r="D4838" s="8">
        <v>2015</v>
      </c>
      <c r="E4838" s="7" t="s">
        <v>922</v>
      </c>
      <c r="F4838" s="7" t="s">
        <v>796</v>
      </c>
      <c r="G4838" s="7" t="s">
        <v>1</v>
      </c>
      <c r="H4838" s="7" t="s">
        <v>7</v>
      </c>
      <c r="I4838" s="9">
        <v>3.3667179999999998E-2</v>
      </c>
      <c r="J4838" s="10">
        <v>109.69119999999999</v>
      </c>
      <c r="K4838" s="11">
        <v>3.5</v>
      </c>
      <c r="L4838" s="11" t="str">
        <f>IF(Tabla134[[#This Row],[Item Weight]]&lt;$U$12,"Poco Peso",IF(Tabla134[[#This Row],[Item Weight]]&lt;$U$13,"Peso Medio","Peso Alto"))</f>
        <v>Peso Medio</v>
      </c>
      <c r="M4838" s="7">
        <v>15.2</v>
      </c>
      <c r="N4838" s="11">
        <f>IF(Tabla134[[#This Row],[Item Weight (Nulos)]]="",VLOOKUP(Tabla134[[#This Row],[Item Identifier]],'Tabla para Nulos'!$A$3:$B$1563,2,FALSE),Tabla134[[#This Row],[Item Weight (Nulos)]])</f>
        <v>15.2</v>
      </c>
      <c r="O4838" s="11" t="str">
        <f>IF(Tabla134[[#This Row],[Item Visibility]]&lt;$U$15,"Poca visibilidad",IF(Tabla134[[#This Row],[Item Visibility]]&lt;$U$16,"Visibilidad media","Mayor visibilidad"))</f>
        <v>Visibilidad media</v>
      </c>
      <c r="P4838" s="11" t="str">
        <f>IF(Tabla134[[#This Row],[Rating]]&lt;2,"Muy Malo",IF(Tabla134[[#This Row],[Rating]]&lt;3,"Malo",IF(Tabla134[[#This Row],[Rating]]&lt;4,"Regular",IF(Tabla134[[#This Row],[Rating]]&lt;5,"Bueno","Excelente"))))</f>
        <v>Regular</v>
      </c>
    </row>
    <row r="4839" spans="1:16" x14ac:dyDescent="0.2">
      <c r="A4839" s="7" t="s">
        <v>6</v>
      </c>
      <c r="B4839" s="7" t="s">
        <v>1499</v>
      </c>
      <c r="C4839" s="7" t="s">
        <v>71</v>
      </c>
      <c r="D4839" s="8">
        <v>2015</v>
      </c>
      <c r="E4839" s="7" t="s">
        <v>922</v>
      </c>
      <c r="F4839" s="7" t="s">
        <v>796</v>
      </c>
      <c r="G4839" s="7" t="s">
        <v>1</v>
      </c>
      <c r="H4839" s="7" t="s">
        <v>7</v>
      </c>
      <c r="I4839" s="9">
        <v>5.7944375999999999E-2</v>
      </c>
      <c r="J4839" s="10">
        <v>131.53100000000001</v>
      </c>
      <c r="K4839" s="11">
        <v>3.5</v>
      </c>
      <c r="L4839" s="11" t="str">
        <f>IF(Tabla134[[#This Row],[Item Weight]]&lt;$U$12,"Poco Peso",IF(Tabla134[[#This Row],[Item Weight]]&lt;$U$13,"Peso Medio","Peso Alto"))</f>
        <v>Peso Medio</v>
      </c>
      <c r="M4839" s="7">
        <v>8.9849999999999994</v>
      </c>
      <c r="N4839" s="11">
        <f>IF(Tabla134[[#This Row],[Item Weight (Nulos)]]="",VLOOKUP(Tabla134[[#This Row],[Item Identifier]],'Tabla para Nulos'!$A$3:$B$1563,2,FALSE),Tabla134[[#This Row],[Item Weight (Nulos)]])</f>
        <v>8.9849999999999994</v>
      </c>
      <c r="O4839" s="11" t="str">
        <f>IF(Tabla134[[#This Row],[Item Visibility]]&lt;$U$15,"Poca visibilidad",IF(Tabla134[[#This Row],[Item Visibility]]&lt;$U$16,"Visibilidad media","Mayor visibilidad"))</f>
        <v>Visibilidad media</v>
      </c>
      <c r="P4839" s="11" t="str">
        <f>IF(Tabla134[[#This Row],[Rating]]&lt;2,"Muy Malo",IF(Tabla134[[#This Row],[Rating]]&lt;3,"Malo",IF(Tabla134[[#This Row],[Rating]]&lt;4,"Regular",IF(Tabla134[[#This Row],[Rating]]&lt;5,"Bueno","Excelente"))))</f>
        <v>Regular</v>
      </c>
    </row>
    <row r="4840" spans="1:16" x14ac:dyDescent="0.2">
      <c r="A4840" s="7" t="s">
        <v>124</v>
      </c>
      <c r="B4840" s="7" t="s">
        <v>691</v>
      </c>
      <c r="C4840" s="7" t="s">
        <v>28</v>
      </c>
      <c r="D4840" s="8">
        <v>2017</v>
      </c>
      <c r="E4840" s="7" t="s">
        <v>797</v>
      </c>
      <c r="F4840" s="7" t="s">
        <v>796</v>
      </c>
      <c r="G4840" s="7" t="s">
        <v>702</v>
      </c>
      <c r="H4840" s="7" t="s">
        <v>7</v>
      </c>
      <c r="I4840" s="9">
        <v>3.1397503E-2</v>
      </c>
      <c r="J4840" s="10">
        <v>91.346199999999996</v>
      </c>
      <c r="K4840" s="11">
        <v>3.5</v>
      </c>
      <c r="L4840" s="11" t="str">
        <f>IF(Tabla134[[#This Row],[Item Weight]]&lt;$U$12,"Poco Peso",IF(Tabla134[[#This Row],[Item Weight]]&lt;$U$13,"Peso Medio","Peso Alto"))</f>
        <v>Poco Peso</v>
      </c>
      <c r="M4840" s="7">
        <v>8.1950000000000003</v>
      </c>
      <c r="N4840" s="11">
        <f>IF(Tabla134[[#This Row],[Item Weight (Nulos)]]="",VLOOKUP(Tabla134[[#This Row],[Item Identifier]],'Tabla para Nulos'!$A$3:$B$1563,2,FALSE),Tabla134[[#This Row],[Item Weight (Nulos)]])</f>
        <v>8.1950000000000003</v>
      </c>
      <c r="O4840" s="11" t="str">
        <f>IF(Tabla134[[#This Row],[Item Visibility]]&lt;$U$15,"Poca visibilidad",IF(Tabla134[[#This Row],[Item Visibility]]&lt;$U$16,"Visibilidad media","Mayor visibilidad"))</f>
        <v>Visibilidad media</v>
      </c>
      <c r="P4840" s="11" t="str">
        <f>IF(Tabla134[[#This Row],[Rating]]&lt;2,"Muy Malo",IF(Tabla134[[#This Row],[Rating]]&lt;3,"Malo",IF(Tabla134[[#This Row],[Rating]]&lt;4,"Regular",IF(Tabla134[[#This Row],[Rating]]&lt;5,"Bueno","Excelente"))))</f>
        <v>Regular</v>
      </c>
    </row>
    <row r="4841" spans="1:16" x14ac:dyDescent="0.2">
      <c r="A4841" s="7" t="s">
        <v>124</v>
      </c>
      <c r="B4841" s="7" t="s">
        <v>510</v>
      </c>
      <c r="C4841" s="7" t="s">
        <v>28</v>
      </c>
      <c r="D4841" s="8">
        <v>2017</v>
      </c>
      <c r="E4841" s="7" t="s">
        <v>797</v>
      </c>
      <c r="F4841" s="7" t="s">
        <v>796</v>
      </c>
      <c r="G4841" s="7" t="s">
        <v>702</v>
      </c>
      <c r="H4841" s="7" t="s">
        <v>7</v>
      </c>
      <c r="I4841" s="9">
        <v>2.3730384E-2</v>
      </c>
      <c r="J4841" s="10">
        <v>104.33320000000001</v>
      </c>
      <c r="K4841" s="11">
        <v>3.5</v>
      </c>
      <c r="L4841" s="11" t="str">
        <f>IF(Tabla134[[#This Row],[Item Weight]]&lt;$U$12,"Poco Peso",IF(Tabla134[[#This Row],[Item Weight]]&lt;$U$13,"Peso Medio","Peso Alto"))</f>
        <v>Peso Medio</v>
      </c>
      <c r="M4841" s="7">
        <v>14</v>
      </c>
      <c r="N4841" s="11">
        <f>IF(Tabla134[[#This Row],[Item Weight (Nulos)]]="",VLOOKUP(Tabla134[[#This Row],[Item Identifier]],'Tabla para Nulos'!$A$3:$B$1563,2,FALSE),Tabla134[[#This Row],[Item Weight (Nulos)]])</f>
        <v>14</v>
      </c>
      <c r="O4841" s="11" t="str">
        <f>IF(Tabla134[[#This Row],[Item Visibility]]&lt;$U$15,"Poca visibilidad",IF(Tabla134[[#This Row],[Item Visibility]]&lt;$U$16,"Visibilidad media","Mayor visibilidad"))</f>
        <v>Poca visibilidad</v>
      </c>
      <c r="P4841" s="11" t="str">
        <f>IF(Tabla134[[#This Row],[Rating]]&lt;2,"Muy Malo",IF(Tabla134[[#This Row],[Rating]]&lt;3,"Malo",IF(Tabla134[[#This Row],[Rating]]&lt;4,"Regular",IF(Tabla134[[#This Row],[Rating]]&lt;5,"Bueno","Excelente"))))</f>
        <v>Regular</v>
      </c>
    </row>
    <row r="4842" spans="1:16" x14ac:dyDescent="0.2">
      <c r="A4842" s="7" t="s">
        <v>124</v>
      </c>
      <c r="B4842" s="7" t="s">
        <v>1325</v>
      </c>
      <c r="C4842" s="7" t="s">
        <v>25</v>
      </c>
      <c r="D4842" s="8">
        <v>2017</v>
      </c>
      <c r="E4842" s="7" t="s">
        <v>797</v>
      </c>
      <c r="F4842" s="7" t="s">
        <v>796</v>
      </c>
      <c r="G4842" s="7" t="s">
        <v>702</v>
      </c>
      <c r="H4842" s="7" t="s">
        <v>7</v>
      </c>
      <c r="I4842" s="9">
        <v>6.4048405000000003E-2</v>
      </c>
      <c r="J4842" s="10">
        <v>153.4682</v>
      </c>
      <c r="K4842" s="11">
        <v>3.5</v>
      </c>
      <c r="L4842" s="11" t="str">
        <f>IF(Tabla134[[#This Row],[Item Weight]]&lt;$U$12,"Poco Peso",IF(Tabla134[[#This Row],[Item Weight]]&lt;$U$13,"Peso Medio","Peso Alto"))</f>
        <v>Peso Medio</v>
      </c>
      <c r="M4842" s="7">
        <v>14.5</v>
      </c>
      <c r="N4842" s="11">
        <f>IF(Tabla134[[#This Row],[Item Weight (Nulos)]]="",VLOOKUP(Tabla134[[#This Row],[Item Identifier]],'Tabla para Nulos'!$A$3:$B$1563,2,FALSE),Tabla134[[#This Row],[Item Weight (Nulos)]])</f>
        <v>14.5</v>
      </c>
      <c r="O4842" s="11" t="str">
        <f>IF(Tabla134[[#This Row],[Item Visibility]]&lt;$U$15,"Poca visibilidad",IF(Tabla134[[#This Row],[Item Visibility]]&lt;$U$16,"Visibilidad media","Mayor visibilidad"))</f>
        <v>Visibilidad media</v>
      </c>
      <c r="P4842" s="11" t="str">
        <f>IF(Tabla134[[#This Row],[Rating]]&lt;2,"Muy Malo",IF(Tabla134[[#This Row],[Rating]]&lt;3,"Malo",IF(Tabla134[[#This Row],[Rating]]&lt;4,"Regular",IF(Tabla134[[#This Row],[Rating]]&lt;5,"Bueno","Excelente"))))</f>
        <v>Regular</v>
      </c>
    </row>
    <row r="4843" spans="1:16" x14ac:dyDescent="0.2">
      <c r="A4843" s="7" t="s">
        <v>124</v>
      </c>
      <c r="B4843" s="7" t="s">
        <v>1039</v>
      </c>
      <c r="C4843" s="7" t="s">
        <v>71</v>
      </c>
      <c r="D4843" s="8">
        <v>2017</v>
      </c>
      <c r="E4843" s="7" t="s">
        <v>797</v>
      </c>
      <c r="F4843" s="7" t="s">
        <v>796</v>
      </c>
      <c r="G4843" s="7" t="s">
        <v>702</v>
      </c>
      <c r="H4843" s="7" t="s">
        <v>7</v>
      </c>
      <c r="I4843" s="9">
        <v>4.5848263E-2</v>
      </c>
      <c r="J4843" s="10">
        <v>138.518</v>
      </c>
      <c r="K4843" s="11">
        <v>3.5</v>
      </c>
      <c r="L4843" s="11" t="str">
        <f>IF(Tabla134[[#This Row],[Item Weight]]&lt;$U$12,"Poco Peso",IF(Tabla134[[#This Row],[Item Weight]]&lt;$U$13,"Peso Medio","Peso Alto"))</f>
        <v>Peso Medio</v>
      </c>
      <c r="M4843" s="7">
        <v>10</v>
      </c>
      <c r="N4843" s="11">
        <f>IF(Tabla134[[#This Row],[Item Weight (Nulos)]]="",VLOOKUP(Tabla134[[#This Row],[Item Identifier]],'Tabla para Nulos'!$A$3:$B$1563,2,FALSE),Tabla134[[#This Row],[Item Weight (Nulos)]])</f>
        <v>10</v>
      </c>
      <c r="O4843" s="11" t="str">
        <f>IF(Tabla134[[#This Row],[Item Visibility]]&lt;$U$15,"Poca visibilidad",IF(Tabla134[[#This Row],[Item Visibility]]&lt;$U$16,"Visibilidad media","Mayor visibilidad"))</f>
        <v>Visibilidad media</v>
      </c>
      <c r="P4843" s="11" t="str">
        <f>IF(Tabla134[[#This Row],[Rating]]&lt;2,"Muy Malo",IF(Tabla134[[#This Row],[Rating]]&lt;3,"Malo",IF(Tabla134[[#This Row],[Rating]]&lt;4,"Regular",IF(Tabla134[[#This Row],[Rating]]&lt;5,"Bueno","Excelente"))))</f>
        <v>Regular</v>
      </c>
    </row>
    <row r="4844" spans="1:16" x14ac:dyDescent="0.2">
      <c r="A4844" s="7" t="s">
        <v>124</v>
      </c>
      <c r="B4844" s="7" t="s">
        <v>467</v>
      </c>
      <c r="C4844" s="7" t="s">
        <v>10</v>
      </c>
      <c r="D4844" s="8">
        <v>2017</v>
      </c>
      <c r="E4844" s="7" t="s">
        <v>797</v>
      </c>
      <c r="F4844" s="7" t="s">
        <v>796</v>
      </c>
      <c r="G4844" s="7" t="s">
        <v>702</v>
      </c>
      <c r="H4844" s="7" t="s">
        <v>7</v>
      </c>
      <c r="I4844" s="9">
        <v>2.3448503999999998E-2</v>
      </c>
      <c r="J4844" s="10">
        <v>93.977800000000002</v>
      </c>
      <c r="K4844" s="11">
        <v>3.5</v>
      </c>
      <c r="L4844" s="11" t="str">
        <f>IF(Tabla134[[#This Row],[Item Weight]]&lt;$U$12,"Poco Peso",IF(Tabla134[[#This Row],[Item Weight]]&lt;$U$13,"Peso Medio","Peso Alto"))</f>
        <v>Peso Alto</v>
      </c>
      <c r="M4844" s="7">
        <v>20.6</v>
      </c>
      <c r="N4844" s="11">
        <f>IF(Tabla134[[#This Row],[Item Weight (Nulos)]]="",VLOOKUP(Tabla134[[#This Row],[Item Identifier]],'Tabla para Nulos'!$A$3:$B$1563,2,FALSE),Tabla134[[#This Row],[Item Weight (Nulos)]])</f>
        <v>20.6</v>
      </c>
      <c r="O4844" s="11" t="str">
        <f>IF(Tabla134[[#This Row],[Item Visibility]]&lt;$U$15,"Poca visibilidad",IF(Tabla134[[#This Row],[Item Visibility]]&lt;$U$16,"Visibilidad media","Mayor visibilidad"))</f>
        <v>Poca visibilidad</v>
      </c>
      <c r="P4844" s="11" t="str">
        <f>IF(Tabla134[[#This Row],[Rating]]&lt;2,"Muy Malo",IF(Tabla134[[#This Row],[Rating]]&lt;3,"Malo",IF(Tabla134[[#This Row],[Rating]]&lt;4,"Regular",IF(Tabla134[[#This Row],[Rating]]&lt;5,"Bueno","Excelente"))))</f>
        <v>Regular</v>
      </c>
    </row>
    <row r="4845" spans="1:16" x14ac:dyDescent="0.2">
      <c r="A4845" s="7" t="s">
        <v>124</v>
      </c>
      <c r="B4845" s="7" t="s">
        <v>416</v>
      </c>
      <c r="C4845" s="7" t="s">
        <v>165</v>
      </c>
      <c r="D4845" s="8">
        <v>2017</v>
      </c>
      <c r="E4845" s="7" t="s">
        <v>797</v>
      </c>
      <c r="F4845" s="7" t="s">
        <v>796</v>
      </c>
      <c r="G4845" s="7" t="s">
        <v>702</v>
      </c>
      <c r="H4845" s="7" t="s">
        <v>7</v>
      </c>
      <c r="I4845" s="9">
        <v>3.0501281000000002E-2</v>
      </c>
      <c r="J4845" s="10">
        <v>180.566</v>
      </c>
      <c r="K4845" s="11">
        <v>3.5</v>
      </c>
      <c r="L4845" s="11" t="str">
        <f>IF(Tabla134[[#This Row],[Item Weight]]&lt;$U$12,"Poco Peso",IF(Tabla134[[#This Row],[Item Weight]]&lt;$U$13,"Peso Medio","Peso Alto"))</f>
        <v>Peso Alto</v>
      </c>
      <c r="M4845" s="7">
        <v>17.75</v>
      </c>
      <c r="N4845" s="11">
        <f>IF(Tabla134[[#This Row],[Item Weight (Nulos)]]="",VLOOKUP(Tabla134[[#This Row],[Item Identifier]],'Tabla para Nulos'!$A$3:$B$1563,2,FALSE),Tabla134[[#This Row],[Item Weight (Nulos)]])</f>
        <v>17.75</v>
      </c>
      <c r="O4845" s="11" t="str">
        <f>IF(Tabla134[[#This Row],[Item Visibility]]&lt;$U$15,"Poca visibilidad",IF(Tabla134[[#This Row],[Item Visibility]]&lt;$U$16,"Visibilidad media","Mayor visibilidad"))</f>
        <v>Visibilidad media</v>
      </c>
      <c r="P4845" s="11" t="str">
        <f>IF(Tabla134[[#This Row],[Rating]]&lt;2,"Muy Malo",IF(Tabla134[[#This Row],[Rating]]&lt;3,"Malo",IF(Tabla134[[#This Row],[Rating]]&lt;4,"Regular",IF(Tabla134[[#This Row],[Rating]]&lt;5,"Bueno","Excelente"))))</f>
        <v>Regular</v>
      </c>
    </row>
    <row r="4846" spans="1:16" x14ac:dyDescent="0.2">
      <c r="A4846" s="7" t="s">
        <v>124</v>
      </c>
      <c r="B4846" s="7" t="s">
        <v>709</v>
      </c>
      <c r="C4846" s="7" t="s">
        <v>165</v>
      </c>
      <c r="D4846" s="8">
        <v>2017</v>
      </c>
      <c r="E4846" s="7" t="s">
        <v>797</v>
      </c>
      <c r="F4846" s="7" t="s">
        <v>796</v>
      </c>
      <c r="G4846" s="7" t="s">
        <v>702</v>
      </c>
      <c r="H4846" s="7" t="s">
        <v>7</v>
      </c>
      <c r="I4846" s="9">
        <v>8.131178E-2</v>
      </c>
      <c r="J4846" s="10">
        <v>37.819000000000003</v>
      </c>
      <c r="K4846" s="11">
        <v>3.5</v>
      </c>
      <c r="L4846" s="11" t="str">
        <f>IF(Tabla134[[#This Row],[Item Weight]]&lt;$U$12,"Poco Peso",IF(Tabla134[[#This Row],[Item Weight]]&lt;$U$13,"Peso Medio","Peso Alto"))</f>
        <v>Peso Alto</v>
      </c>
      <c r="M4846" s="7">
        <v>20</v>
      </c>
      <c r="N4846" s="11">
        <f>IF(Tabla134[[#This Row],[Item Weight (Nulos)]]="",VLOOKUP(Tabla134[[#This Row],[Item Identifier]],'Tabla para Nulos'!$A$3:$B$1563,2,FALSE),Tabla134[[#This Row],[Item Weight (Nulos)]])</f>
        <v>20</v>
      </c>
      <c r="O4846" s="11" t="str">
        <f>IF(Tabla134[[#This Row],[Item Visibility]]&lt;$U$15,"Poca visibilidad",IF(Tabla134[[#This Row],[Item Visibility]]&lt;$U$16,"Visibilidad media","Mayor visibilidad"))</f>
        <v>Visibilidad media</v>
      </c>
      <c r="P4846" s="11" t="str">
        <f>IF(Tabla134[[#This Row],[Rating]]&lt;2,"Muy Malo",IF(Tabla134[[#This Row],[Rating]]&lt;3,"Malo",IF(Tabla134[[#This Row],[Rating]]&lt;4,"Regular",IF(Tabla134[[#This Row],[Rating]]&lt;5,"Bueno","Excelente"))))</f>
        <v>Regular</v>
      </c>
    </row>
    <row r="4847" spans="1:16" x14ac:dyDescent="0.2">
      <c r="A4847" s="7" t="s">
        <v>124</v>
      </c>
      <c r="B4847" s="7" t="s">
        <v>753</v>
      </c>
      <c r="C4847" s="7" t="s">
        <v>14</v>
      </c>
      <c r="D4847" s="8">
        <v>2017</v>
      </c>
      <c r="E4847" s="7" t="s">
        <v>797</v>
      </c>
      <c r="F4847" s="7" t="s">
        <v>796</v>
      </c>
      <c r="G4847" s="7" t="s">
        <v>702</v>
      </c>
      <c r="H4847" s="7" t="s">
        <v>7</v>
      </c>
      <c r="I4847" s="9">
        <v>5.6819936000000001E-2</v>
      </c>
      <c r="J4847" s="10">
        <v>212.62180000000001</v>
      </c>
      <c r="K4847" s="11">
        <v>3.5</v>
      </c>
      <c r="L4847" s="11" t="str">
        <f>IF(Tabla134[[#This Row],[Item Weight]]&lt;$U$12,"Poco Peso",IF(Tabla134[[#This Row],[Item Weight]]&lt;$U$13,"Peso Medio","Peso Alto"))</f>
        <v>Poco Peso</v>
      </c>
      <c r="M4847" s="7">
        <v>6.8650000000000002</v>
      </c>
      <c r="N4847" s="11">
        <f>IF(Tabla134[[#This Row],[Item Weight (Nulos)]]="",VLOOKUP(Tabla134[[#This Row],[Item Identifier]],'Tabla para Nulos'!$A$3:$B$1563,2,FALSE),Tabla134[[#This Row],[Item Weight (Nulos)]])</f>
        <v>6.8650000000000002</v>
      </c>
      <c r="O4847" s="11" t="str">
        <f>IF(Tabla134[[#This Row],[Item Visibility]]&lt;$U$15,"Poca visibilidad",IF(Tabla134[[#This Row],[Item Visibility]]&lt;$U$16,"Visibilidad media","Mayor visibilidad"))</f>
        <v>Visibilidad media</v>
      </c>
      <c r="P4847" s="11" t="str">
        <f>IF(Tabla134[[#This Row],[Rating]]&lt;2,"Muy Malo",IF(Tabla134[[#This Row],[Rating]]&lt;3,"Malo",IF(Tabla134[[#This Row],[Rating]]&lt;4,"Regular",IF(Tabla134[[#This Row],[Rating]]&lt;5,"Bueno","Excelente"))))</f>
        <v>Regular</v>
      </c>
    </row>
    <row r="4848" spans="1:16" x14ac:dyDescent="0.2">
      <c r="A4848" s="7" t="s">
        <v>124</v>
      </c>
      <c r="B4848" s="7" t="s">
        <v>997</v>
      </c>
      <c r="C4848" s="7" t="s">
        <v>14</v>
      </c>
      <c r="D4848" s="8">
        <v>2017</v>
      </c>
      <c r="E4848" s="7" t="s">
        <v>797</v>
      </c>
      <c r="F4848" s="7" t="s">
        <v>796</v>
      </c>
      <c r="G4848" s="7" t="s">
        <v>702</v>
      </c>
      <c r="H4848" s="7" t="s">
        <v>7</v>
      </c>
      <c r="I4848" s="9">
        <v>0.174317307</v>
      </c>
      <c r="J4848" s="10">
        <v>106.79640000000001</v>
      </c>
      <c r="K4848" s="11">
        <v>3.5</v>
      </c>
      <c r="L4848" s="11" t="str">
        <f>IF(Tabla134[[#This Row],[Item Weight]]&lt;$U$12,"Poco Peso",IF(Tabla134[[#This Row],[Item Weight]]&lt;$U$13,"Peso Medio","Peso Alto"))</f>
        <v>Peso Medio</v>
      </c>
      <c r="M4848" s="7">
        <v>9.3000000000000007</v>
      </c>
      <c r="N4848" s="11">
        <f>IF(Tabla134[[#This Row],[Item Weight (Nulos)]]="",VLOOKUP(Tabla134[[#This Row],[Item Identifier]],'Tabla para Nulos'!$A$3:$B$1563,2,FALSE),Tabla134[[#This Row],[Item Weight (Nulos)]])</f>
        <v>9.3000000000000007</v>
      </c>
      <c r="O4848" s="11" t="str">
        <f>IF(Tabla134[[#This Row],[Item Visibility]]&lt;$U$15,"Poca visibilidad",IF(Tabla134[[#This Row],[Item Visibility]]&lt;$U$16,"Visibilidad media","Mayor visibilidad"))</f>
        <v>Mayor visibilidad</v>
      </c>
      <c r="P4848" s="11" t="str">
        <f>IF(Tabla134[[#This Row],[Rating]]&lt;2,"Muy Malo",IF(Tabla134[[#This Row],[Rating]]&lt;3,"Malo",IF(Tabla134[[#This Row],[Rating]]&lt;4,"Regular",IF(Tabla134[[#This Row],[Rating]]&lt;5,"Bueno","Excelente"))))</f>
        <v>Regular</v>
      </c>
    </row>
    <row r="4849" spans="1:16" x14ac:dyDescent="0.2">
      <c r="A4849" s="7" t="s">
        <v>124</v>
      </c>
      <c r="B4849" s="7" t="s">
        <v>155</v>
      </c>
      <c r="C4849" s="7" t="s">
        <v>14</v>
      </c>
      <c r="D4849" s="8">
        <v>2017</v>
      </c>
      <c r="E4849" s="7" t="s">
        <v>797</v>
      </c>
      <c r="F4849" s="7" t="s">
        <v>796</v>
      </c>
      <c r="G4849" s="7" t="s">
        <v>702</v>
      </c>
      <c r="H4849" s="7" t="s">
        <v>7</v>
      </c>
      <c r="I4849" s="9">
        <v>4.4814962E-2</v>
      </c>
      <c r="J4849" s="10">
        <v>174.40539999999999</v>
      </c>
      <c r="K4849" s="11">
        <v>3.5</v>
      </c>
      <c r="L4849" s="11" t="str">
        <f>IF(Tabla134[[#This Row],[Item Weight]]&lt;$U$12,"Poco Peso",IF(Tabla134[[#This Row],[Item Weight]]&lt;$U$13,"Peso Medio","Peso Alto"))</f>
        <v>Peso Medio</v>
      </c>
      <c r="M4849" s="7">
        <v>11.1</v>
      </c>
      <c r="N4849" s="11">
        <f>IF(Tabla134[[#This Row],[Item Weight (Nulos)]]="",VLOOKUP(Tabla134[[#This Row],[Item Identifier]],'Tabla para Nulos'!$A$3:$B$1563,2,FALSE),Tabla134[[#This Row],[Item Weight (Nulos)]])</f>
        <v>11.1</v>
      </c>
      <c r="O4849" s="11" t="str">
        <f>IF(Tabla134[[#This Row],[Item Visibility]]&lt;$U$15,"Poca visibilidad",IF(Tabla134[[#This Row],[Item Visibility]]&lt;$U$16,"Visibilidad media","Mayor visibilidad"))</f>
        <v>Visibilidad media</v>
      </c>
      <c r="P4849" s="11" t="str">
        <f>IF(Tabla134[[#This Row],[Rating]]&lt;2,"Muy Malo",IF(Tabla134[[#This Row],[Rating]]&lt;3,"Malo",IF(Tabla134[[#This Row],[Rating]]&lt;4,"Regular",IF(Tabla134[[#This Row],[Rating]]&lt;5,"Bueno","Excelente"))))</f>
        <v>Regular</v>
      </c>
    </row>
    <row r="4850" spans="1:16" x14ac:dyDescent="0.2">
      <c r="A4850" s="7" t="s">
        <v>124</v>
      </c>
      <c r="B4850" s="7" t="s">
        <v>1498</v>
      </c>
      <c r="C4850" s="7" t="s">
        <v>19</v>
      </c>
      <c r="D4850" s="8">
        <v>2017</v>
      </c>
      <c r="E4850" s="7" t="s">
        <v>797</v>
      </c>
      <c r="F4850" s="7" t="s">
        <v>796</v>
      </c>
      <c r="G4850" s="7" t="s">
        <v>702</v>
      </c>
      <c r="H4850" s="7" t="s">
        <v>7</v>
      </c>
      <c r="I4850" s="9">
        <v>6.5424207999999998E-2</v>
      </c>
      <c r="J4850" s="10">
        <v>145.81280000000001</v>
      </c>
      <c r="K4850" s="11">
        <v>3.5</v>
      </c>
      <c r="L4850" s="11" t="str">
        <f>IF(Tabla134[[#This Row],[Item Weight]]&lt;$U$12,"Poco Peso",IF(Tabla134[[#This Row],[Item Weight]]&lt;$U$13,"Peso Medio","Peso Alto"))</f>
        <v>Poco Peso</v>
      </c>
      <c r="M4850" s="7">
        <v>8.67</v>
      </c>
      <c r="N4850" s="11">
        <f>IF(Tabla134[[#This Row],[Item Weight (Nulos)]]="",VLOOKUP(Tabla134[[#This Row],[Item Identifier]],'Tabla para Nulos'!$A$3:$B$1563,2,FALSE),Tabla134[[#This Row],[Item Weight (Nulos)]])</f>
        <v>8.67</v>
      </c>
      <c r="O4850" s="11" t="str">
        <f>IF(Tabla134[[#This Row],[Item Visibility]]&lt;$U$15,"Poca visibilidad",IF(Tabla134[[#This Row],[Item Visibility]]&lt;$U$16,"Visibilidad media","Mayor visibilidad"))</f>
        <v>Visibilidad media</v>
      </c>
      <c r="P4850" s="11" t="str">
        <f>IF(Tabla134[[#This Row],[Rating]]&lt;2,"Muy Malo",IF(Tabla134[[#This Row],[Rating]]&lt;3,"Malo",IF(Tabla134[[#This Row],[Rating]]&lt;4,"Regular",IF(Tabla134[[#This Row],[Rating]]&lt;5,"Bueno","Excelente"))))</f>
        <v>Regular</v>
      </c>
    </row>
    <row r="4851" spans="1:16" x14ac:dyDescent="0.2">
      <c r="A4851" s="7" t="s">
        <v>124</v>
      </c>
      <c r="B4851" s="7" t="s">
        <v>1393</v>
      </c>
      <c r="C4851" s="7" t="s">
        <v>122</v>
      </c>
      <c r="D4851" s="8">
        <v>2017</v>
      </c>
      <c r="E4851" s="7" t="s">
        <v>797</v>
      </c>
      <c r="F4851" s="7" t="s">
        <v>796</v>
      </c>
      <c r="G4851" s="7" t="s">
        <v>702</v>
      </c>
      <c r="H4851" s="7" t="s">
        <v>7</v>
      </c>
      <c r="I4851" s="9">
        <v>7.5864170999999994E-2</v>
      </c>
      <c r="J4851" s="10">
        <v>192.08199999999999</v>
      </c>
      <c r="K4851" s="11">
        <v>3.5</v>
      </c>
      <c r="L4851" s="11" t="str">
        <f>IF(Tabla134[[#This Row],[Item Weight]]&lt;$U$12,"Poco Peso",IF(Tabla134[[#This Row],[Item Weight]]&lt;$U$13,"Peso Medio","Peso Alto"))</f>
        <v>Poco Peso</v>
      </c>
      <c r="M4851" s="7">
        <v>6.6950000000000003</v>
      </c>
      <c r="N4851" s="11">
        <f>IF(Tabla134[[#This Row],[Item Weight (Nulos)]]="",VLOOKUP(Tabla134[[#This Row],[Item Identifier]],'Tabla para Nulos'!$A$3:$B$1563,2,FALSE),Tabla134[[#This Row],[Item Weight (Nulos)]])</f>
        <v>6.6950000000000003</v>
      </c>
      <c r="O4851" s="11" t="str">
        <f>IF(Tabla134[[#This Row],[Item Visibility]]&lt;$U$15,"Poca visibilidad",IF(Tabla134[[#This Row],[Item Visibility]]&lt;$U$16,"Visibilidad media","Mayor visibilidad"))</f>
        <v>Visibilidad media</v>
      </c>
      <c r="P4851" s="11" t="str">
        <f>IF(Tabla134[[#This Row],[Rating]]&lt;2,"Muy Malo",IF(Tabla134[[#This Row],[Rating]]&lt;3,"Malo",IF(Tabla134[[#This Row],[Rating]]&lt;4,"Regular",IF(Tabla134[[#This Row],[Rating]]&lt;5,"Bueno","Excelente"))))</f>
        <v>Regular</v>
      </c>
    </row>
    <row r="4852" spans="1:16" x14ac:dyDescent="0.2">
      <c r="A4852" s="7" t="s">
        <v>124</v>
      </c>
      <c r="B4852" s="7" t="s">
        <v>126</v>
      </c>
      <c r="C4852" s="7" t="s">
        <v>122</v>
      </c>
      <c r="D4852" s="8">
        <v>2017</v>
      </c>
      <c r="E4852" s="7" t="s">
        <v>797</v>
      </c>
      <c r="F4852" s="7" t="s">
        <v>796</v>
      </c>
      <c r="G4852" s="7" t="s">
        <v>702</v>
      </c>
      <c r="H4852" s="7" t="s">
        <v>7</v>
      </c>
      <c r="I4852" s="9">
        <v>8.4436393999999998E-2</v>
      </c>
      <c r="J4852" s="10">
        <v>168.61580000000001</v>
      </c>
      <c r="K4852" s="11">
        <v>3.5</v>
      </c>
      <c r="L4852" s="11" t="str">
        <f>IF(Tabla134[[#This Row],[Item Weight]]&lt;$U$12,"Poco Peso",IF(Tabla134[[#This Row],[Item Weight]]&lt;$U$13,"Peso Medio","Peso Alto"))</f>
        <v>Poco Peso</v>
      </c>
      <c r="M4852" s="7">
        <v>7.4349999999999996</v>
      </c>
      <c r="N4852" s="11">
        <f>IF(Tabla134[[#This Row],[Item Weight (Nulos)]]="",VLOOKUP(Tabla134[[#This Row],[Item Identifier]],'Tabla para Nulos'!$A$3:$B$1563,2,FALSE),Tabla134[[#This Row],[Item Weight (Nulos)]])</f>
        <v>7.4349999999999996</v>
      </c>
      <c r="O4852" s="11" t="str">
        <f>IF(Tabla134[[#This Row],[Item Visibility]]&lt;$U$15,"Poca visibilidad",IF(Tabla134[[#This Row],[Item Visibility]]&lt;$U$16,"Visibilidad media","Mayor visibilidad"))</f>
        <v>Visibilidad media</v>
      </c>
      <c r="P4852" s="11" t="str">
        <f>IF(Tabla134[[#This Row],[Rating]]&lt;2,"Muy Malo",IF(Tabla134[[#This Row],[Rating]]&lt;3,"Malo",IF(Tabla134[[#This Row],[Rating]]&lt;4,"Regular",IF(Tabla134[[#This Row],[Rating]]&lt;5,"Bueno","Excelente"))))</f>
        <v>Regular</v>
      </c>
    </row>
    <row r="4853" spans="1:16" x14ac:dyDescent="0.2">
      <c r="A4853" s="7" t="s">
        <v>124</v>
      </c>
      <c r="B4853" s="7" t="s">
        <v>587</v>
      </c>
      <c r="C4853" s="7" t="s">
        <v>122</v>
      </c>
      <c r="D4853" s="8">
        <v>2017</v>
      </c>
      <c r="E4853" s="7" t="s">
        <v>797</v>
      </c>
      <c r="F4853" s="7" t="s">
        <v>796</v>
      </c>
      <c r="G4853" s="7" t="s">
        <v>702</v>
      </c>
      <c r="H4853" s="7" t="s">
        <v>7</v>
      </c>
      <c r="I4853" s="9">
        <v>6.9605676000000005E-2</v>
      </c>
      <c r="J4853" s="10">
        <v>261.92520000000002</v>
      </c>
      <c r="K4853" s="11">
        <v>3.5</v>
      </c>
      <c r="L4853" s="11" t="str">
        <f>IF(Tabla134[[#This Row],[Item Weight]]&lt;$U$12,"Poco Peso",IF(Tabla134[[#This Row],[Item Weight]]&lt;$U$13,"Peso Medio","Peso Alto"))</f>
        <v>Peso Medio</v>
      </c>
      <c r="M4853" s="7">
        <v>12.8</v>
      </c>
      <c r="N4853" s="11">
        <f>IF(Tabla134[[#This Row],[Item Weight (Nulos)]]="",VLOOKUP(Tabla134[[#This Row],[Item Identifier]],'Tabla para Nulos'!$A$3:$B$1563,2,FALSE),Tabla134[[#This Row],[Item Weight (Nulos)]])</f>
        <v>12.8</v>
      </c>
      <c r="O4853" s="11" t="str">
        <f>IF(Tabla134[[#This Row],[Item Visibility]]&lt;$U$15,"Poca visibilidad",IF(Tabla134[[#This Row],[Item Visibility]]&lt;$U$16,"Visibilidad media","Mayor visibilidad"))</f>
        <v>Visibilidad media</v>
      </c>
      <c r="P4853" s="11" t="str">
        <f>IF(Tabla134[[#This Row],[Rating]]&lt;2,"Muy Malo",IF(Tabla134[[#This Row],[Rating]]&lt;3,"Malo",IF(Tabla134[[#This Row],[Rating]]&lt;4,"Regular",IF(Tabla134[[#This Row],[Rating]]&lt;5,"Bueno","Excelente"))))</f>
        <v>Regular</v>
      </c>
    </row>
    <row r="4854" spans="1:16" x14ac:dyDescent="0.2">
      <c r="A4854" s="7" t="s">
        <v>6</v>
      </c>
      <c r="B4854" s="7" t="s">
        <v>109</v>
      </c>
      <c r="C4854" s="7" t="s">
        <v>108</v>
      </c>
      <c r="D4854" s="8">
        <v>2017</v>
      </c>
      <c r="E4854" s="7" t="s">
        <v>797</v>
      </c>
      <c r="F4854" s="7" t="s">
        <v>796</v>
      </c>
      <c r="G4854" s="7" t="s">
        <v>702</v>
      </c>
      <c r="H4854" s="7" t="s">
        <v>7</v>
      </c>
      <c r="I4854" s="9">
        <v>6.6237024000000005E-2</v>
      </c>
      <c r="J4854" s="10">
        <v>183.1292</v>
      </c>
      <c r="K4854" s="11">
        <v>3.5</v>
      </c>
      <c r="L4854" s="11" t="str">
        <f>IF(Tabla134[[#This Row],[Item Weight]]&lt;$U$12,"Poco Peso",IF(Tabla134[[#This Row],[Item Weight]]&lt;$U$13,"Peso Medio","Peso Alto"))</f>
        <v>Peso Medio</v>
      </c>
      <c r="M4854" s="7">
        <v>16.5</v>
      </c>
      <c r="N4854" s="11">
        <f>IF(Tabla134[[#This Row],[Item Weight (Nulos)]]="",VLOOKUP(Tabla134[[#This Row],[Item Identifier]],'Tabla para Nulos'!$A$3:$B$1563,2,FALSE),Tabla134[[#This Row],[Item Weight (Nulos)]])</f>
        <v>16.5</v>
      </c>
      <c r="O4854" s="11" t="str">
        <f>IF(Tabla134[[#This Row],[Item Visibility]]&lt;$U$15,"Poca visibilidad",IF(Tabla134[[#This Row],[Item Visibility]]&lt;$U$16,"Visibilidad media","Mayor visibilidad"))</f>
        <v>Visibilidad media</v>
      </c>
      <c r="P4854" s="11" t="str">
        <f>IF(Tabla134[[#This Row],[Rating]]&lt;2,"Muy Malo",IF(Tabla134[[#This Row],[Rating]]&lt;3,"Malo",IF(Tabla134[[#This Row],[Rating]]&lt;4,"Regular",IF(Tabla134[[#This Row],[Rating]]&lt;5,"Bueno","Excelente"))))</f>
        <v>Regular</v>
      </c>
    </row>
    <row r="4855" spans="1:16" x14ac:dyDescent="0.2">
      <c r="A4855" s="7" t="s">
        <v>6</v>
      </c>
      <c r="B4855" s="7" t="s">
        <v>33</v>
      </c>
      <c r="C4855" s="7" t="s">
        <v>14</v>
      </c>
      <c r="D4855" s="8">
        <v>2017</v>
      </c>
      <c r="E4855" s="7" t="s">
        <v>797</v>
      </c>
      <c r="F4855" s="7" t="s">
        <v>796</v>
      </c>
      <c r="G4855" s="7" t="s">
        <v>702</v>
      </c>
      <c r="H4855" s="7" t="s">
        <v>7</v>
      </c>
      <c r="I4855" s="9">
        <v>5.8105769000000002E-2</v>
      </c>
      <c r="J4855" s="10">
        <v>60.456200000000003</v>
      </c>
      <c r="K4855" s="11">
        <v>3.5</v>
      </c>
      <c r="L4855" s="11" t="str">
        <f>IF(Tabla134[[#This Row],[Item Weight]]&lt;$U$12,"Poco Peso",IF(Tabla134[[#This Row],[Item Weight]]&lt;$U$13,"Peso Medio","Peso Alto"))</f>
        <v>Peso Medio</v>
      </c>
      <c r="M4855" s="7">
        <v>12.3</v>
      </c>
      <c r="N4855" s="11">
        <f>IF(Tabla134[[#This Row],[Item Weight (Nulos)]]="",VLOOKUP(Tabla134[[#This Row],[Item Identifier]],'Tabla para Nulos'!$A$3:$B$1563,2,FALSE),Tabla134[[#This Row],[Item Weight (Nulos)]])</f>
        <v>12.3</v>
      </c>
      <c r="O4855" s="11" t="str">
        <f>IF(Tabla134[[#This Row],[Item Visibility]]&lt;$U$15,"Poca visibilidad",IF(Tabla134[[#This Row],[Item Visibility]]&lt;$U$16,"Visibilidad media","Mayor visibilidad"))</f>
        <v>Visibilidad media</v>
      </c>
      <c r="P4855" s="11" t="str">
        <f>IF(Tabla134[[#This Row],[Rating]]&lt;2,"Muy Malo",IF(Tabla134[[#This Row],[Rating]]&lt;3,"Malo",IF(Tabla134[[#This Row],[Rating]]&lt;4,"Regular",IF(Tabla134[[#This Row],[Rating]]&lt;5,"Bueno","Excelente"))))</f>
        <v>Regular</v>
      </c>
    </row>
    <row r="4856" spans="1:16" x14ac:dyDescent="0.2">
      <c r="A4856" s="7" t="s">
        <v>124</v>
      </c>
      <c r="B4856" s="7" t="s">
        <v>690</v>
      </c>
      <c r="C4856" s="7" t="s">
        <v>28</v>
      </c>
      <c r="D4856" s="8">
        <v>2011</v>
      </c>
      <c r="E4856" s="7" t="s">
        <v>703</v>
      </c>
      <c r="F4856" s="7" t="s">
        <v>2</v>
      </c>
      <c r="G4856" s="7" t="s">
        <v>1</v>
      </c>
      <c r="H4856" s="7" t="s">
        <v>1621</v>
      </c>
      <c r="I4856" s="9">
        <v>0.29143875499999999</v>
      </c>
      <c r="J4856" s="10">
        <v>126.83620000000001</v>
      </c>
      <c r="K4856" s="11">
        <v>3.5</v>
      </c>
      <c r="L4856" s="11" t="str">
        <f>IF(Tabla134[[#This Row],[Item Weight]]&lt;$U$12,"Poco Peso",IF(Tabla134[[#This Row],[Item Weight]]&lt;$U$13,"Peso Medio","Peso Alto"))</f>
        <v>Peso Medio</v>
      </c>
      <c r="M4856" s="7">
        <v>9.1</v>
      </c>
      <c r="N4856" s="11">
        <f>IF(Tabla134[[#This Row],[Item Weight (Nulos)]]="",VLOOKUP(Tabla134[[#This Row],[Item Identifier]],'Tabla para Nulos'!$A$3:$B$1563,2,FALSE),Tabla134[[#This Row],[Item Weight (Nulos)]])</f>
        <v>9.1</v>
      </c>
      <c r="O4856" s="11" t="str">
        <f>IF(Tabla134[[#This Row],[Item Visibility]]&lt;$U$15,"Poca visibilidad",IF(Tabla134[[#This Row],[Item Visibility]]&lt;$U$16,"Visibilidad media","Mayor visibilidad"))</f>
        <v>Mayor visibilidad</v>
      </c>
      <c r="P4856" s="11" t="str">
        <f>IF(Tabla134[[#This Row],[Rating]]&lt;2,"Muy Malo",IF(Tabla134[[#This Row],[Rating]]&lt;3,"Malo",IF(Tabla134[[#This Row],[Rating]]&lt;4,"Regular",IF(Tabla134[[#This Row],[Rating]]&lt;5,"Bueno","Excelente"))))</f>
        <v>Regular</v>
      </c>
    </row>
    <row r="4857" spans="1:16" x14ac:dyDescent="0.2">
      <c r="A4857" s="7" t="s">
        <v>124</v>
      </c>
      <c r="B4857" s="7" t="s">
        <v>503</v>
      </c>
      <c r="C4857" s="7" t="s">
        <v>25</v>
      </c>
      <c r="D4857" s="8">
        <v>2011</v>
      </c>
      <c r="E4857" s="7" t="s">
        <v>703</v>
      </c>
      <c r="F4857" s="7" t="s">
        <v>2</v>
      </c>
      <c r="G4857" s="7" t="s">
        <v>1</v>
      </c>
      <c r="H4857" s="7" t="s">
        <v>1621</v>
      </c>
      <c r="I4857" s="9">
        <v>2.5561850000000001E-2</v>
      </c>
      <c r="J4857" s="10">
        <v>89.714600000000004</v>
      </c>
      <c r="K4857" s="11">
        <v>3.5</v>
      </c>
      <c r="L4857" s="11" t="str">
        <f>IF(Tabla134[[#This Row],[Item Weight]]&lt;$U$12,"Poco Peso",IF(Tabla134[[#This Row],[Item Weight]]&lt;$U$13,"Peso Medio","Peso Alto"))</f>
        <v>Poco Peso</v>
      </c>
      <c r="M4857" s="7">
        <v>7.4050000000000002</v>
      </c>
      <c r="N4857" s="11">
        <f>IF(Tabla134[[#This Row],[Item Weight (Nulos)]]="",VLOOKUP(Tabla134[[#This Row],[Item Identifier]],'Tabla para Nulos'!$A$3:$B$1563,2,FALSE),Tabla134[[#This Row],[Item Weight (Nulos)]])</f>
        <v>7.4050000000000002</v>
      </c>
      <c r="O4857" s="11" t="str">
        <f>IF(Tabla134[[#This Row],[Item Visibility]]&lt;$U$15,"Poca visibilidad",IF(Tabla134[[#This Row],[Item Visibility]]&lt;$U$16,"Visibilidad media","Mayor visibilidad"))</f>
        <v>Poca visibilidad</v>
      </c>
      <c r="P4857" s="11" t="str">
        <f>IF(Tabla134[[#This Row],[Rating]]&lt;2,"Muy Malo",IF(Tabla134[[#This Row],[Rating]]&lt;3,"Malo",IF(Tabla134[[#This Row],[Rating]]&lt;4,"Regular",IF(Tabla134[[#This Row],[Rating]]&lt;5,"Bueno","Excelente"))))</f>
        <v>Regular</v>
      </c>
    </row>
    <row r="4858" spans="1:16" x14ac:dyDescent="0.2">
      <c r="A4858" s="7" t="s">
        <v>124</v>
      </c>
      <c r="B4858" s="7" t="s">
        <v>496</v>
      </c>
      <c r="C4858" s="7" t="s">
        <v>25</v>
      </c>
      <c r="D4858" s="8">
        <v>2011</v>
      </c>
      <c r="E4858" s="7" t="s">
        <v>703</v>
      </c>
      <c r="F4858" s="7" t="s">
        <v>2</v>
      </c>
      <c r="G4858" s="7" t="s">
        <v>1</v>
      </c>
      <c r="H4858" s="7" t="s">
        <v>1621</v>
      </c>
      <c r="I4858" s="9">
        <v>3.5497039000000001E-2</v>
      </c>
      <c r="J4858" s="10">
        <v>216.7824</v>
      </c>
      <c r="K4858" s="11">
        <v>3.5</v>
      </c>
      <c r="L4858" s="11" t="str">
        <f>IF(Tabla134[[#This Row],[Item Weight]]&lt;$U$12,"Poco Peso",IF(Tabla134[[#This Row],[Item Weight]]&lt;$U$13,"Peso Medio","Peso Alto"))</f>
        <v>Peso Medio</v>
      </c>
      <c r="M4858" s="7">
        <v>15.2</v>
      </c>
      <c r="N4858" s="11">
        <f>IF(Tabla134[[#This Row],[Item Weight (Nulos)]]="",VLOOKUP(Tabla134[[#This Row],[Item Identifier]],'Tabla para Nulos'!$A$3:$B$1563,2,FALSE),Tabla134[[#This Row],[Item Weight (Nulos)]])</f>
        <v>15.2</v>
      </c>
      <c r="O4858" s="11" t="str">
        <f>IF(Tabla134[[#This Row],[Item Visibility]]&lt;$U$15,"Poca visibilidad",IF(Tabla134[[#This Row],[Item Visibility]]&lt;$U$16,"Visibilidad media","Mayor visibilidad"))</f>
        <v>Visibilidad media</v>
      </c>
      <c r="P4858" s="11" t="str">
        <f>IF(Tabla134[[#This Row],[Rating]]&lt;2,"Muy Malo",IF(Tabla134[[#This Row],[Rating]]&lt;3,"Malo",IF(Tabla134[[#This Row],[Rating]]&lt;4,"Regular",IF(Tabla134[[#This Row],[Rating]]&lt;5,"Bueno","Excelente"))))</f>
        <v>Regular</v>
      </c>
    </row>
    <row r="4859" spans="1:16" x14ac:dyDescent="0.2">
      <c r="A4859" s="7" t="s">
        <v>124</v>
      </c>
      <c r="B4859" s="7" t="s">
        <v>267</v>
      </c>
      <c r="C4859" s="7" t="s">
        <v>17</v>
      </c>
      <c r="D4859" s="8">
        <v>2011</v>
      </c>
      <c r="E4859" s="7" t="s">
        <v>703</v>
      </c>
      <c r="F4859" s="7" t="s">
        <v>2</v>
      </c>
      <c r="G4859" s="7" t="s">
        <v>1</v>
      </c>
      <c r="H4859" s="7" t="s">
        <v>1621</v>
      </c>
      <c r="I4859" s="9">
        <v>2.6818195999999999E-2</v>
      </c>
      <c r="J4859" s="10">
        <v>248.9092</v>
      </c>
      <c r="K4859" s="11">
        <v>3.5</v>
      </c>
      <c r="L4859" s="11" t="str">
        <f>IF(Tabla134[[#This Row],[Item Weight]]&lt;$U$12,"Poco Peso",IF(Tabla134[[#This Row],[Item Weight]]&lt;$U$13,"Peso Medio","Peso Alto"))</f>
        <v>Peso Medio</v>
      </c>
      <c r="M4859" s="7">
        <v>9.3000000000000007</v>
      </c>
      <c r="N4859" s="11">
        <f>IF(Tabla134[[#This Row],[Item Weight (Nulos)]]="",VLOOKUP(Tabla134[[#This Row],[Item Identifier]],'Tabla para Nulos'!$A$3:$B$1563,2,FALSE),Tabla134[[#This Row],[Item Weight (Nulos)]])</f>
        <v>9.3000000000000007</v>
      </c>
      <c r="O4859" s="11" t="str">
        <f>IF(Tabla134[[#This Row],[Item Visibility]]&lt;$U$15,"Poca visibilidad",IF(Tabla134[[#This Row],[Item Visibility]]&lt;$U$16,"Visibilidad media","Mayor visibilidad"))</f>
        <v>Poca visibilidad</v>
      </c>
      <c r="P4859" s="11" t="str">
        <f>IF(Tabla134[[#This Row],[Rating]]&lt;2,"Muy Malo",IF(Tabla134[[#This Row],[Rating]]&lt;3,"Malo",IF(Tabla134[[#This Row],[Rating]]&lt;4,"Regular",IF(Tabla134[[#This Row],[Rating]]&lt;5,"Bueno","Excelente"))))</f>
        <v>Regular</v>
      </c>
    </row>
    <row r="4860" spans="1:16" x14ac:dyDescent="0.2">
      <c r="A4860" s="7" t="s">
        <v>124</v>
      </c>
      <c r="B4860" s="7" t="s">
        <v>231</v>
      </c>
      <c r="C4860" s="7" t="s">
        <v>10</v>
      </c>
      <c r="D4860" s="8">
        <v>2011</v>
      </c>
      <c r="E4860" s="7" t="s">
        <v>703</v>
      </c>
      <c r="F4860" s="7" t="s">
        <v>2</v>
      </c>
      <c r="G4860" s="7" t="s">
        <v>1</v>
      </c>
      <c r="H4860" s="7" t="s">
        <v>1621</v>
      </c>
      <c r="I4860" s="9">
        <v>0.15630798300000001</v>
      </c>
      <c r="J4860" s="10">
        <v>92.214600000000004</v>
      </c>
      <c r="K4860" s="11">
        <v>3.5</v>
      </c>
      <c r="L4860" s="11" t="str">
        <f>IF(Tabla134[[#This Row],[Item Weight]]&lt;$U$12,"Poco Peso",IF(Tabla134[[#This Row],[Item Weight]]&lt;$U$13,"Peso Medio","Peso Alto"))</f>
        <v>Poco Peso</v>
      </c>
      <c r="M4860" s="7">
        <v>7.3250000000000002</v>
      </c>
      <c r="N4860" s="11">
        <f>IF(Tabla134[[#This Row],[Item Weight (Nulos)]]="",VLOOKUP(Tabla134[[#This Row],[Item Identifier]],'Tabla para Nulos'!$A$3:$B$1563,2,FALSE),Tabla134[[#This Row],[Item Weight (Nulos)]])</f>
        <v>7.3250000000000002</v>
      </c>
      <c r="O4860" s="11" t="str">
        <f>IF(Tabla134[[#This Row],[Item Visibility]]&lt;$U$15,"Poca visibilidad",IF(Tabla134[[#This Row],[Item Visibility]]&lt;$U$16,"Visibilidad media","Mayor visibilidad"))</f>
        <v>Mayor visibilidad</v>
      </c>
      <c r="P4860" s="11" t="str">
        <f>IF(Tabla134[[#This Row],[Rating]]&lt;2,"Muy Malo",IF(Tabla134[[#This Row],[Rating]]&lt;3,"Malo",IF(Tabla134[[#This Row],[Rating]]&lt;4,"Regular",IF(Tabla134[[#This Row],[Rating]]&lt;5,"Bueno","Excelente"))))</f>
        <v>Regular</v>
      </c>
    </row>
    <row r="4861" spans="1:16" x14ac:dyDescent="0.2">
      <c r="A4861" s="7" t="s">
        <v>124</v>
      </c>
      <c r="B4861" s="7" t="s">
        <v>848</v>
      </c>
      <c r="C4861" s="7" t="s">
        <v>19</v>
      </c>
      <c r="D4861" s="8">
        <v>2011</v>
      </c>
      <c r="E4861" s="7" t="s">
        <v>703</v>
      </c>
      <c r="F4861" s="7" t="s">
        <v>2</v>
      </c>
      <c r="G4861" s="7" t="s">
        <v>528</v>
      </c>
      <c r="H4861" s="7" t="s">
        <v>1621</v>
      </c>
      <c r="I4861" s="9">
        <v>0.13218302900000001</v>
      </c>
      <c r="J4861" s="10">
        <v>115.086</v>
      </c>
      <c r="K4861" s="11">
        <v>3.5</v>
      </c>
      <c r="L4861" s="11" t="str">
        <f>IF(Tabla134[[#This Row],[Item Weight]]&lt;$U$12,"Poco Peso",IF(Tabla134[[#This Row],[Item Weight]]&lt;$U$13,"Peso Medio","Peso Alto"))</f>
        <v>Poco Peso</v>
      </c>
      <c r="M4861" s="7">
        <v>6.1349999999999998</v>
      </c>
      <c r="N4861" s="11">
        <f>IF(Tabla134[[#This Row],[Item Weight (Nulos)]]="",VLOOKUP(Tabla134[[#This Row],[Item Identifier]],'Tabla para Nulos'!$A$3:$B$1563,2,FALSE),Tabla134[[#This Row],[Item Weight (Nulos)]])</f>
        <v>6.1349999999999998</v>
      </c>
      <c r="O4861" s="11" t="str">
        <f>IF(Tabla134[[#This Row],[Item Visibility]]&lt;$U$15,"Poca visibilidad",IF(Tabla134[[#This Row],[Item Visibility]]&lt;$U$16,"Visibilidad media","Mayor visibilidad"))</f>
        <v>Mayor visibilidad</v>
      </c>
      <c r="P4861" s="11" t="str">
        <f>IF(Tabla134[[#This Row],[Rating]]&lt;2,"Muy Malo",IF(Tabla134[[#This Row],[Rating]]&lt;3,"Malo",IF(Tabla134[[#This Row],[Rating]]&lt;4,"Regular",IF(Tabla134[[#This Row],[Rating]]&lt;5,"Bueno","Excelente"))))</f>
        <v>Regular</v>
      </c>
    </row>
    <row r="4862" spans="1:16" x14ac:dyDescent="0.2">
      <c r="A4862" s="7" t="s">
        <v>124</v>
      </c>
      <c r="B4862" s="7" t="s">
        <v>847</v>
      </c>
      <c r="C4862" s="7" t="s">
        <v>19</v>
      </c>
      <c r="D4862" s="8">
        <v>2011</v>
      </c>
      <c r="E4862" s="7" t="s">
        <v>703</v>
      </c>
      <c r="F4862" s="7" t="s">
        <v>2</v>
      </c>
      <c r="G4862" s="7" t="s">
        <v>528</v>
      </c>
      <c r="H4862" s="7" t="s">
        <v>1621</v>
      </c>
      <c r="I4862" s="9">
        <v>0.189689886</v>
      </c>
      <c r="J4862" s="10">
        <v>184.39240000000001</v>
      </c>
      <c r="K4862" s="11">
        <v>3.5</v>
      </c>
      <c r="L4862" s="11" t="str">
        <f>IF(Tabla134[[#This Row],[Item Weight]]&lt;$U$12,"Poco Peso",IF(Tabla134[[#This Row],[Item Weight]]&lt;$U$13,"Peso Medio","Peso Alto"))</f>
        <v>Peso Medio</v>
      </c>
      <c r="M4862" s="7">
        <v>11.8</v>
      </c>
      <c r="N4862" s="11">
        <f>IF(Tabla134[[#This Row],[Item Weight (Nulos)]]="",VLOOKUP(Tabla134[[#This Row],[Item Identifier]],'Tabla para Nulos'!$A$3:$B$1563,2,FALSE),Tabla134[[#This Row],[Item Weight (Nulos)]])</f>
        <v>11.8</v>
      </c>
      <c r="O4862" s="11" t="str">
        <f>IF(Tabla134[[#This Row],[Item Visibility]]&lt;$U$15,"Poca visibilidad",IF(Tabla134[[#This Row],[Item Visibility]]&lt;$U$16,"Visibilidad media","Mayor visibilidad"))</f>
        <v>Mayor visibilidad</v>
      </c>
      <c r="P4862" s="11" t="str">
        <f>IF(Tabla134[[#This Row],[Rating]]&lt;2,"Muy Malo",IF(Tabla134[[#This Row],[Rating]]&lt;3,"Malo",IF(Tabla134[[#This Row],[Rating]]&lt;4,"Regular",IF(Tabla134[[#This Row],[Rating]]&lt;5,"Bueno","Excelente"))))</f>
        <v>Regular</v>
      </c>
    </row>
    <row r="4863" spans="1:16" x14ac:dyDescent="0.2">
      <c r="A4863" s="7" t="s">
        <v>6</v>
      </c>
      <c r="B4863" s="7" t="s">
        <v>1364</v>
      </c>
      <c r="C4863" s="7" t="s">
        <v>112</v>
      </c>
      <c r="D4863" s="8">
        <v>2011</v>
      </c>
      <c r="E4863" s="7" t="s">
        <v>703</v>
      </c>
      <c r="F4863" s="7" t="s">
        <v>2</v>
      </c>
      <c r="G4863" s="7" t="s">
        <v>528</v>
      </c>
      <c r="H4863" s="7" t="s">
        <v>1621</v>
      </c>
      <c r="I4863" s="9">
        <v>9.4512028999999997E-2</v>
      </c>
      <c r="J4863" s="10">
        <v>104.56480000000001</v>
      </c>
      <c r="K4863" s="11">
        <v>3.5</v>
      </c>
      <c r="L4863" s="11" t="str">
        <f>IF(Tabla134[[#This Row],[Item Weight]]&lt;$U$12,"Poco Peso",IF(Tabla134[[#This Row],[Item Weight]]&lt;$U$13,"Peso Medio","Peso Alto"))</f>
        <v>Peso Alto</v>
      </c>
      <c r="M4863" s="7">
        <v>20.85</v>
      </c>
      <c r="N4863" s="11">
        <f>IF(Tabla134[[#This Row],[Item Weight (Nulos)]]="",VLOOKUP(Tabla134[[#This Row],[Item Identifier]],'Tabla para Nulos'!$A$3:$B$1563,2,FALSE),Tabla134[[#This Row],[Item Weight (Nulos)]])</f>
        <v>20.85</v>
      </c>
      <c r="O4863" s="11" t="str">
        <f>IF(Tabla134[[#This Row],[Item Visibility]]&lt;$U$15,"Poca visibilidad",IF(Tabla134[[#This Row],[Item Visibility]]&lt;$U$16,"Visibilidad media","Mayor visibilidad"))</f>
        <v>Visibilidad media</v>
      </c>
      <c r="P4863" s="11" t="str">
        <f>IF(Tabla134[[#This Row],[Rating]]&lt;2,"Muy Malo",IF(Tabla134[[#This Row],[Rating]]&lt;3,"Malo",IF(Tabla134[[#This Row],[Rating]]&lt;4,"Regular",IF(Tabla134[[#This Row],[Rating]]&lt;5,"Bueno","Excelente"))))</f>
        <v>Regular</v>
      </c>
    </row>
    <row r="4864" spans="1:16" x14ac:dyDescent="0.2">
      <c r="A4864" s="7" t="s">
        <v>6</v>
      </c>
      <c r="B4864" s="7" t="s">
        <v>70</v>
      </c>
      <c r="C4864" s="7" t="s">
        <v>10</v>
      </c>
      <c r="D4864" s="8">
        <v>2011</v>
      </c>
      <c r="E4864" s="7" t="s">
        <v>703</v>
      </c>
      <c r="F4864" s="7" t="s">
        <v>2</v>
      </c>
      <c r="G4864" s="7" t="s">
        <v>528</v>
      </c>
      <c r="H4864" s="7" t="s">
        <v>1621</v>
      </c>
      <c r="I4864" s="9">
        <v>5.1794958000000002E-2</v>
      </c>
      <c r="J4864" s="10">
        <v>122.60720000000001</v>
      </c>
      <c r="K4864" s="11">
        <v>3.5</v>
      </c>
      <c r="L4864" s="11" t="str">
        <f>IF(Tabla134[[#This Row],[Item Weight]]&lt;$U$12,"Poco Peso",IF(Tabla134[[#This Row],[Item Weight]]&lt;$U$13,"Peso Medio","Peso Alto"))</f>
        <v>Poco Peso</v>
      </c>
      <c r="M4864" s="7">
        <v>7.55</v>
      </c>
      <c r="N4864" s="11">
        <f>IF(Tabla134[[#This Row],[Item Weight (Nulos)]]="",VLOOKUP(Tabla134[[#This Row],[Item Identifier]],'Tabla para Nulos'!$A$3:$B$1563,2,FALSE),Tabla134[[#This Row],[Item Weight (Nulos)]])</f>
        <v>7.55</v>
      </c>
      <c r="O4864" s="11" t="str">
        <f>IF(Tabla134[[#This Row],[Item Visibility]]&lt;$U$15,"Poca visibilidad",IF(Tabla134[[#This Row],[Item Visibility]]&lt;$U$16,"Visibilidad media","Mayor visibilidad"))</f>
        <v>Visibilidad media</v>
      </c>
      <c r="P4864" s="11" t="str">
        <f>IF(Tabla134[[#This Row],[Rating]]&lt;2,"Muy Malo",IF(Tabla134[[#This Row],[Rating]]&lt;3,"Malo",IF(Tabla134[[#This Row],[Rating]]&lt;4,"Regular",IF(Tabla134[[#This Row],[Rating]]&lt;5,"Bueno","Excelente"))))</f>
        <v>Regular</v>
      </c>
    </row>
    <row r="4865" spans="1:16" x14ac:dyDescent="0.2">
      <c r="A4865" s="7" t="s">
        <v>6</v>
      </c>
      <c r="B4865" s="7" t="s">
        <v>36</v>
      </c>
      <c r="C4865" s="7" t="s">
        <v>14</v>
      </c>
      <c r="D4865" s="8">
        <v>2011</v>
      </c>
      <c r="E4865" s="7" t="s">
        <v>703</v>
      </c>
      <c r="F4865" s="7" t="s">
        <v>2</v>
      </c>
      <c r="G4865" s="7" t="s">
        <v>528</v>
      </c>
      <c r="H4865" s="7" t="s">
        <v>1621</v>
      </c>
      <c r="I4865" s="9">
        <v>0.22547652800000001</v>
      </c>
      <c r="J4865" s="10">
        <v>45.1402</v>
      </c>
      <c r="K4865" s="11">
        <v>3.5</v>
      </c>
      <c r="L4865" s="11" t="str">
        <f>IF(Tabla134[[#This Row],[Item Weight]]&lt;$U$12,"Poco Peso",IF(Tabla134[[#This Row],[Item Weight]]&lt;$U$13,"Peso Medio","Peso Alto"))</f>
        <v>Poco Peso</v>
      </c>
      <c r="M4865" s="7">
        <v>7.63</v>
      </c>
      <c r="N4865" s="11">
        <f>IF(Tabla134[[#This Row],[Item Weight (Nulos)]]="",VLOOKUP(Tabla134[[#This Row],[Item Identifier]],'Tabla para Nulos'!$A$3:$B$1563,2,FALSE),Tabla134[[#This Row],[Item Weight (Nulos)]])</f>
        <v>7.63</v>
      </c>
      <c r="O4865" s="11" t="str">
        <f>IF(Tabla134[[#This Row],[Item Visibility]]&lt;$U$15,"Poca visibilidad",IF(Tabla134[[#This Row],[Item Visibility]]&lt;$U$16,"Visibilidad media","Mayor visibilidad"))</f>
        <v>Mayor visibilidad</v>
      </c>
      <c r="P4865" s="11" t="str">
        <f>IF(Tabla134[[#This Row],[Rating]]&lt;2,"Muy Malo",IF(Tabla134[[#This Row],[Rating]]&lt;3,"Malo",IF(Tabla134[[#This Row],[Rating]]&lt;4,"Regular",IF(Tabla134[[#This Row],[Rating]]&lt;5,"Bueno","Excelente"))))</f>
        <v>Regular</v>
      </c>
    </row>
    <row r="4866" spans="1:16" x14ac:dyDescent="0.2">
      <c r="A4866" s="7" t="s">
        <v>6</v>
      </c>
      <c r="B4866" s="7" t="s">
        <v>322</v>
      </c>
      <c r="C4866" s="7" t="s">
        <v>14</v>
      </c>
      <c r="D4866" s="8">
        <v>2011</v>
      </c>
      <c r="E4866" s="7" t="s">
        <v>703</v>
      </c>
      <c r="F4866" s="7" t="s">
        <v>2</v>
      </c>
      <c r="G4866" s="7" t="s">
        <v>528</v>
      </c>
      <c r="H4866" s="7" t="s">
        <v>1621</v>
      </c>
      <c r="I4866" s="9">
        <v>1.9123873999999999E-2</v>
      </c>
      <c r="J4866" s="10">
        <v>73.003799999999998</v>
      </c>
      <c r="K4866" s="11">
        <v>3.5</v>
      </c>
      <c r="L4866" s="11" t="str">
        <f>IF(Tabla134[[#This Row],[Item Weight]]&lt;$U$12,"Poco Peso",IF(Tabla134[[#This Row],[Item Weight]]&lt;$U$13,"Peso Medio","Peso Alto"))</f>
        <v>Peso Medio</v>
      </c>
      <c r="M4866" s="7">
        <v>10.695</v>
      </c>
      <c r="N4866" s="11">
        <f>IF(Tabla134[[#This Row],[Item Weight (Nulos)]]="",VLOOKUP(Tabla134[[#This Row],[Item Identifier]],'Tabla para Nulos'!$A$3:$B$1563,2,FALSE),Tabla134[[#This Row],[Item Weight (Nulos)]])</f>
        <v>10.695</v>
      </c>
      <c r="O4866" s="11" t="str">
        <f>IF(Tabla134[[#This Row],[Item Visibility]]&lt;$U$15,"Poca visibilidad",IF(Tabla134[[#This Row],[Item Visibility]]&lt;$U$16,"Visibilidad media","Mayor visibilidad"))</f>
        <v>Poca visibilidad</v>
      </c>
      <c r="P4866" s="11" t="str">
        <f>IF(Tabla134[[#This Row],[Rating]]&lt;2,"Muy Malo",IF(Tabla134[[#This Row],[Rating]]&lt;3,"Malo",IF(Tabla134[[#This Row],[Rating]]&lt;4,"Regular",IF(Tabla134[[#This Row],[Rating]]&lt;5,"Bueno","Excelente"))))</f>
        <v>Regular</v>
      </c>
    </row>
    <row r="4867" spans="1:16" x14ac:dyDescent="0.2">
      <c r="A4867" s="7" t="s">
        <v>124</v>
      </c>
      <c r="B4867" s="7" t="s">
        <v>1374</v>
      </c>
      <c r="C4867" s="7" t="s">
        <v>17</v>
      </c>
      <c r="D4867" s="8">
        <v>2014</v>
      </c>
      <c r="E4867" s="7" t="s">
        <v>529</v>
      </c>
      <c r="F4867" s="7" t="s">
        <v>2</v>
      </c>
      <c r="G4867" s="7" t="s">
        <v>528</v>
      </c>
      <c r="H4867" s="7" t="s">
        <v>7</v>
      </c>
      <c r="I4867" s="9">
        <v>0</v>
      </c>
      <c r="J4867" s="10">
        <v>151.934</v>
      </c>
      <c r="K4867" s="11">
        <v>3.5</v>
      </c>
      <c r="L4867" s="11" t="str">
        <f>IF(Tabla134[[#This Row],[Item Weight]]&lt;$U$12,"Poco Peso",IF(Tabla134[[#This Row],[Item Weight]]&lt;$U$13,"Peso Medio","Peso Alto"))</f>
        <v>Peso Alto</v>
      </c>
      <c r="M4867" s="7">
        <v>18.350000000000001</v>
      </c>
      <c r="N4867" s="11">
        <f>IF(Tabla134[[#This Row],[Item Weight (Nulos)]]="",VLOOKUP(Tabla134[[#This Row],[Item Identifier]],'Tabla para Nulos'!$A$3:$B$1563,2,FALSE),Tabla134[[#This Row],[Item Weight (Nulos)]])</f>
        <v>18.350000000000001</v>
      </c>
      <c r="O4867" s="11" t="str">
        <f>IF(Tabla134[[#This Row],[Item Visibility]]&lt;$U$15,"Poca visibilidad",IF(Tabla134[[#This Row],[Item Visibility]]&lt;$U$16,"Visibilidad media","Mayor visibilidad"))</f>
        <v>Poca visibilidad</v>
      </c>
      <c r="P4867" s="11" t="str">
        <f>IF(Tabla134[[#This Row],[Rating]]&lt;2,"Muy Malo",IF(Tabla134[[#This Row],[Rating]]&lt;3,"Malo",IF(Tabla134[[#This Row],[Rating]]&lt;4,"Regular",IF(Tabla134[[#This Row],[Rating]]&lt;5,"Bueno","Excelente"))))</f>
        <v>Regular</v>
      </c>
    </row>
    <row r="4868" spans="1:16" x14ac:dyDescent="0.2">
      <c r="A4868" s="7" t="s">
        <v>124</v>
      </c>
      <c r="B4868" s="7" t="s">
        <v>1347</v>
      </c>
      <c r="C4868" s="7" t="s">
        <v>14</v>
      </c>
      <c r="D4868" s="8">
        <v>2014</v>
      </c>
      <c r="E4868" s="7" t="s">
        <v>529</v>
      </c>
      <c r="F4868" s="7" t="s">
        <v>2</v>
      </c>
      <c r="G4868" s="7" t="s">
        <v>528</v>
      </c>
      <c r="H4868" s="7" t="s">
        <v>7</v>
      </c>
      <c r="I4868" s="9">
        <v>6.5194971000000004E-2</v>
      </c>
      <c r="J4868" s="10">
        <v>177.73699999999999</v>
      </c>
      <c r="K4868" s="11">
        <v>3.5</v>
      </c>
      <c r="L4868" s="11" t="str">
        <f>IF(Tabla134[[#This Row],[Item Weight]]&lt;$U$12,"Poco Peso",IF(Tabla134[[#This Row],[Item Weight]]&lt;$U$13,"Peso Medio","Peso Alto"))</f>
        <v>Peso Medio</v>
      </c>
      <c r="M4868" s="7">
        <v>9</v>
      </c>
      <c r="N4868" s="11">
        <f>IF(Tabla134[[#This Row],[Item Weight (Nulos)]]="",VLOOKUP(Tabla134[[#This Row],[Item Identifier]],'Tabla para Nulos'!$A$3:$B$1563,2,FALSE),Tabla134[[#This Row],[Item Weight (Nulos)]])</f>
        <v>9</v>
      </c>
      <c r="O4868" s="11" t="str">
        <f>IF(Tabla134[[#This Row],[Item Visibility]]&lt;$U$15,"Poca visibilidad",IF(Tabla134[[#This Row],[Item Visibility]]&lt;$U$16,"Visibilidad media","Mayor visibilidad"))</f>
        <v>Visibilidad media</v>
      </c>
      <c r="P4868" s="11" t="str">
        <f>IF(Tabla134[[#This Row],[Rating]]&lt;2,"Muy Malo",IF(Tabla134[[#This Row],[Rating]]&lt;3,"Malo",IF(Tabla134[[#This Row],[Rating]]&lt;4,"Regular",IF(Tabla134[[#This Row],[Rating]]&lt;5,"Bueno","Excelente"))))</f>
        <v>Regular</v>
      </c>
    </row>
    <row r="4869" spans="1:16" x14ac:dyDescent="0.2">
      <c r="A4869" s="7" t="s">
        <v>124</v>
      </c>
      <c r="B4869" s="7" t="s">
        <v>898</v>
      </c>
      <c r="C4869" s="7" t="s">
        <v>71</v>
      </c>
      <c r="D4869" s="8">
        <v>2014</v>
      </c>
      <c r="E4869" s="7" t="s">
        <v>529</v>
      </c>
      <c r="F4869" s="7" t="s">
        <v>2</v>
      </c>
      <c r="G4869" s="7" t="s">
        <v>528</v>
      </c>
      <c r="H4869" s="7" t="s">
        <v>7</v>
      </c>
      <c r="I4869" s="9">
        <v>8.1943272999999997E-2</v>
      </c>
      <c r="J4869" s="10">
        <v>214.55340000000001</v>
      </c>
      <c r="K4869" s="11">
        <v>3.5</v>
      </c>
      <c r="L4869" s="11" t="str">
        <f>IF(Tabla134[[#This Row],[Item Weight]]&lt;$U$12,"Poco Peso",IF(Tabla134[[#This Row],[Item Weight]]&lt;$U$13,"Peso Medio","Peso Alto"))</f>
        <v>Peso Medio</v>
      </c>
      <c r="M4869" s="7">
        <v>9</v>
      </c>
      <c r="N4869" s="11">
        <f>IF(Tabla134[[#This Row],[Item Weight (Nulos)]]="",VLOOKUP(Tabla134[[#This Row],[Item Identifier]],'Tabla para Nulos'!$A$3:$B$1563,2,FALSE),Tabla134[[#This Row],[Item Weight (Nulos)]])</f>
        <v>9</v>
      </c>
      <c r="O4869" s="11" t="str">
        <f>IF(Tabla134[[#This Row],[Item Visibility]]&lt;$U$15,"Poca visibilidad",IF(Tabla134[[#This Row],[Item Visibility]]&lt;$U$16,"Visibilidad media","Mayor visibilidad"))</f>
        <v>Visibilidad media</v>
      </c>
      <c r="P4869" s="11" t="str">
        <f>IF(Tabla134[[#This Row],[Rating]]&lt;2,"Muy Malo",IF(Tabla134[[#This Row],[Rating]]&lt;3,"Malo",IF(Tabla134[[#This Row],[Rating]]&lt;4,"Regular",IF(Tabla134[[#This Row],[Rating]]&lt;5,"Bueno","Excelente"))))</f>
        <v>Regular</v>
      </c>
    </row>
    <row r="4870" spans="1:16" x14ac:dyDescent="0.2">
      <c r="A4870" s="7" t="s">
        <v>124</v>
      </c>
      <c r="B4870" s="7" t="s">
        <v>1422</v>
      </c>
      <c r="C4870" s="7" t="s">
        <v>10</v>
      </c>
      <c r="D4870" s="8">
        <v>2014</v>
      </c>
      <c r="E4870" s="7" t="s">
        <v>529</v>
      </c>
      <c r="F4870" s="7" t="s">
        <v>2</v>
      </c>
      <c r="G4870" s="7" t="s">
        <v>528</v>
      </c>
      <c r="H4870" s="7" t="s">
        <v>7</v>
      </c>
      <c r="I4870" s="9">
        <v>7.2820885000000002E-2</v>
      </c>
      <c r="J4870" s="10">
        <v>191.25299999999999</v>
      </c>
      <c r="K4870" s="11">
        <v>3.5</v>
      </c>
      <c r="L4870" s="11" t="str">
        <f>IF(Tabla134[[#This Row],[Item Weight]]&lt;$U$12,"Poco Peso",IF(Tabla134[[#This Row],[Item Weight]]&lt;$U$13,"Peso Medio","Peso Alto"))</f>
        <v>Peso Medio</v>
      </c>
      <c r="M4870" s="7">
        <v>11.5</v>
      </c>
      <c r="N4870" s="11">
        <f>IF(Tabla134[[#This Row],[Item Weight (Nulos)]]="",VLOOKUP(Tabla134[[#This Row],[Item Identifier]],'Tabla para Nulos'!$A$3:$B$1563,2,FALSE),Tabla134[[#This Row],[Item Weight (Nulos)]])</f>
        <v>11.5</v>
      </c>
      <c r="O4870" s="11" t="str">
        <f>IF(Tabla134[[#This Row],[Item Visibility]]&lt;$U$15,"Poca visibilidad",IF(Tabla134[[#This Row],[Item Visibility]]&lt;$U$16,"Visibilidad media","Mayor visibilidad"))</f>
        <v>Visibilidad media</v>
      </c>
      <c r="P4870" s="11" t="str">
        <f>IF(Tabla134[[#This Row],[Rating]]&lt;2,"Muy Malo",IF(Tabla134[[#This Row],[Rating]]&lt;3,"Malo",IF(Tabla134[[#This Row],[Rating]]&lt;4,"Regular",IF(Tabla134[[#This Row],[Rating]]&lt;5,"Bueno","Excelente"))))</f>
        <v>Regular</v>
      </c>
    </row>
    <row r="4871" spans="1:16" x14ac:dyDescent="0.2">
      <c r="A4871" s="7" t="s">
        <v>124</v>
      </c>
      <c r="B4871" s="7" t="s">
        <v>1172</v>
      </c>
      <c r="C4871" s="7" t="s">
        <v>216</v>
      </c>
      <c r="D4871" s="8">
        <v>2014</v>
      </c>
      <c r="E4871" s="7" t="s">
        <v>529</v>
      </c>
      <c r="F4871" s="7" t="s">
        <v>2</v>
      </c>
      <c r="G4871" s="7" t="s">
        <v>528</v>
      </c>
      <c r="H4871" s="7" t="s">
        <v>7</v>
      </c>
      <c r="I4871" s="9">
        <v>6.4011067000000005E-2</v>
      </c>
      <c r="J4871" s="10">
        <v>230.26939999999999</v>
      </c>
      <c r="K4871" s="11">
        <v>3.5</v>
      </c>
      <c r="L4871" s="11" t="str">
        <f>IF(Tabla134[[#This Row],[Item Weight]]&lt;$U$12,"Poco Peso",IF(Tabla134[[#This Row],[Item Weight]]&lt;$U$13,"Peso Medio","Peso Alto"))</f>
        <v>Poco Peso</v>
      </c>
      <c r="M4871" s="7">
        <v>7.9050000000000002</v>
      </c>
      <c r="N4871" s="11">
        <f>IF(Tabla134[[#This Row],[Item Weight (Nulos)]]="",VLOOKUP(Tabla134[[#This Row],[Item Identifier]],'Tabla para Nulos'!$A$3:$B$1563,2,FALSE),Tabla134[[#This Row],[Item Weight (Nulos)]])</f>
        <v>7.9050000000000002</v>
      </c>
      <c r="O4871" s="11" t="str">
        <f>IF(Tabla134[[#This Row],[Item Visibility]]&lt;$U$15,"Poca visibilidad",IF(Tabla134[[#This Row],[Item Visibility]]&lt;$U$16,"Visibilidad media","Mayor visibilidad"))</f>
        <v>Visibilidad media</v>
      </c>
      <c r="P4871" s="11" t="str">
        <f>IF(Tabla134[[#This Row],[Rating]]&lt;2,"Muy Malo",IF(Tabla134[[#This Row],[Rating]]&lt;3,"Malo",IF(Tabla134[[#This Row],[Rating]]&lt;4,"Regular",IF(Tabla134[[#This Row],[Rating]]&lt;5,"Bueno","Excelente"))))</f>
        <v>Regular</v>
      </c>
    </row>
    <row r="4872" spans="1:16" x14ac:dyDescent="0.2">
      <c r="A4872" s="7" t="s">
        <v>124</v>
      </c>
      <c r="B4872" s="7" t="s">
        <v>1067</v>
      </c>
      <c r="C4872" s="7" t="s">
        <v>171</v>
      </c>
      <c r="D4872" s="8">
        <v>2014</v>
      </c>
      <c r="E4872" s="7" t="s">
        <v>529</v>
      </c>
      <c r="F4872" s="7" t="s">
        <v>2</v>
      </c>
      <c r="G4872" s="7" t="s">
        <v>528</v>
      </c>
      <c r="H4872" s="7" t="s">
        <v>7</v>
      </c>
      <c r="I4872" s="9">
        <v>0</v>
      </c>
      <c r="J4872" s="10">
        <v>117.61499999999999</v>
      </c>
      <c r="K4872" s="11">
        <v>3.5</v>
      </c>
      <c r="L4872" s="11" t="str">
        <f>IF(Tabla134[[#This Row],[Item Weight]]&lt;$U$12,"Poco Peso",IF(Tabla134[[#This Row],[Item Weight]]&lt;$U$13,"Peso Medio","Peso Alto"))</f>
        <v>Peso Medio</v>
      </c>
      <c r="M4872" s="7">
        <v>12.15</v>
      </c>
      <c r="N4872" s="11">
        <f>IF(Tabla134[[#This Row],[Item Weight (Nulos)]]="",VLOOKUP(Tabla134[[#This Row],[Item Identifier]],'Tabla para Nulos'!$A$3:$B$1563,2,FALSE),Tabla134[[#This Row],[Item Weight (Nulos)]])</f>
        <v>12.15</v>
      </c>
      <c r="O4872" s="11" t="str">
        <f>IF(Tabla134[[#This Row],[Item Visibility]]&lt;$U$15,"Poca visibilidad",IF(Tabla134[[#This Row],[Item Visibility]]&lt;$U$16,"Visibilidad media","Mayor visibilidad"))</f>
        <v>Poca visibilidad</v>
      </c>
      <c r="P4872" s="11" t="str">
        <f>IF(Tabla134[[#This Row],[Rating]]&lt;2,"Muy Malo",IF(Tabla134[[#This Row],[Rating]]&lt;3,"Malo",IF(Tabla134[[#This Row],[Rating]]&lt;4,"Regular",IF(Tabla134[[#This Row],[Rating]]&lt;5,"Bueno","Excelente"))))</f>
        <v>Regular</v>
      </c>
    </row>
    <row r="4873" spans="1:16" x14ac:dyDescent="0.2">
      <c r="A4873" s="7" t="s">
        <v>124</v>
      </c>
      <c r="B4873" s="7" t="s">
        <v>435</v>
      </c>
      <c r="C4873" s="7" t="s">
        <v>171</v>
      </c>
      <c r="D4873" s="8">
        <v>2014</v>
      </c>
      <c r="E4873" s="7" t="s">
        <v>529</v>
      </c>
      <c r="F4873" s="7" t="s">
        <v>2</v>
      </c>
      <c r="G4873" s="7" t="s">
        <v>528</v>
      </c>
      <c r="H4873" s="7" t="s">
        <v>7</v>
      </c>
      <c r="I4873" s="9">
        <v>2.2958780000000002E-2</v>
      </c>
      <c r="J4873" s="10">
        <v>101.6332</v>
      </c>
      <c r="K4873" s="11">
        <v>3.5</v>
      </c>
      <c r="L4873" s="11" t="str">
        <f>IF(Tabla134[[#This Row],[Item Weight]]&lt;$U$12,"Poco Peso",IF(Tabla134[[#This Row],[Item Weight]]&lt;$U$13,"Peso Medio","Peso Alto"))</f>
        <v>Peso Medio</v>
      </c>
      <c r="M4873" s="7">
        <v>15.3</v>
      </c>
      <c r="N4873" s="11">
        <f>IF(Tabla134[[#This Row],[Item Weight (Nulos)]]="",VLOOKUP(Tabla134[[#This Row],[Item Identifier]],'Tabla para Nulos'!$A$3:$B$1563,2,FALSE),Tabla134[[#This Row],[Item Weight (Nulos)]])</f>
        <v>15.3</v>
      </c>
      <c r="O4873" s="11" t="str">
        <f>IF(Tabla134[[#This Row],[Item Visibility]]&lt;$U$15,"Poca visibilidad",IF(Tabla134[[#This Row],[Item Visibility]]&lt;$U$16,"Visibilidad media","Mayor visibilidad"))</f>
        <v>Poca visibilidad</v>
      </c>
      <c r="P4873" s="11" t="str">
        <f>IF(Tabla134[[#This Row],[Rating]]&lt;2,"Muy Malo",IF(Tabla134[[#This Row],[Rating]]&lt;3,"Malo",IF(Tabla134[[#This Row],[Rating]]&lt;4,"Regular",IF(Tabla134[[#This Row],[Rating]]&lt;5,"Bueno","Excelente"))))</f>
        <v>Regular</v>
      </c>
    </row>
    <row r="4874" spans="1:16" x14ac:dyDescent="0.2">
      <c r="A4874" s="7" t="s">
        <v>124</v>
      </c>
      <c r="B4874" s="7" t="s">
        <v>995</v>
      </c>
      <c r="C4874" s="7" t="s">
        <v>14</v>
      </c>
      <c r="D4874" s="8">
        <v>2014</v>
      </c>
      <c r="E4874" s="7" t="s">
        <v>529</v>
      </c>
      <c r="F4874" s="7" t="s">
        <v>2</v>
      </c>
      <c r="G4874" s="7" t="s">
        <v>528</v>
      </c>
      <c r="H4874" s="7" t="s">
        <v>7</v>
      </c>
      <c r="I4874" s="9">
        <v>4.1907413999999997E-2</v>
      </c>
      <c r="J4874" s="10">
        <v>43.842799999999997</v>
      </c>
      <c r="K4874" s="11">
        <v>3.5</v>
      </c>
      <c r="L4874" s="11" t="str">
        <f>IF(Tabla134[[#This Row],[Item Weight]]&lt;$U$12,"Poco Peso",IF(Tabla134[[#This Row],[Item Weight]]&lt;$U$13,"Peso Medio","Peso Alto"))</f>
        <v>Peso Medio</v>
      </c>
      <c r="M4874" s="7">
        <v>10.195</v>
      </c>
      <c r="N4874" s="11">
        <f>IF(Tabla134[[#This Row],[Item Weight (Nulos)]]="",VLOOKUP(Tabla134[[#This Row],[Item Identifier]],'Tabla para Nulos'!$A$3:$B$1563,2,FALSE),Tabla134[[#This Row],[Item Weight (Nulos)]])</f>
        <v>10.195</v>
      </c>
      <c r="O4874" s="11" t="str">
        <f>IF(Tabla134[[#This Row],[Item Visibility]]&lt;$U$15,"Poca visibilidad",IF(Tabla134[[#This Row],[Item Visibility]]&lt;$U$16,"Visibilidad media","Mayor visibilidad"))</f>
        <v>Visibilidad media</v>
      </c>
      <c r="P4874" s="11" t="str">
        <f>IF(Tabla134[[#This Row],[Rating]]&lt;2,"Muy Malo",IF(Tabla134[[#This Row],[Rating]]&lt;3,"Malo",IF(Tabla134[[#This Row],[Rating]]&lt;4,"Regular",IF(Tabla134[[#This Row],[Rating]]&lt;5,"Bueno","Excelente"))))</f>
        <v>Regular</v>
      </c>
    </row>
    <row r="4875" spans="1:16" x14ac:dyDescent="0.2">
      <c r="A4875" s="7" t="s">
        <v>124</v>
      </c>
      <c r="B4875" s="7" t="s">
        <v>1463</v>
      </c>
      <c r="C4875" s="7" t="s">
        <v>14</v>
      </c>
      <c r="D4875" s="8">
        <v>2014</v>
      </c>
      <c r="E4875" s="7" t="s">
        <v>529</v>
      </c>
      <c r="F4875" s="7" t="s">
        <v>2</v>
      </c>
      <c r="G4875" s="7" t="s">
        <v>528</v>
      </c>
      <c r="H4875" s="7" t="s">
        <v>7</v>
      </c>
      <c r="I4875" s="9">
        <v>0.15525037699999999</v>
      </c>
      <c r="J4875" s="10">
        <v>175.73699999999999</v>
      </c>
      <c r="K4875" s="11">
        <v>3.5</v>
      </c>
      <c r="L4875" s="11" t="str">
        <f>IF(Tabla134[[#This Row],[Item Weight]]&lt;$U$12,"Poco Peso",IF(Tabla134[[#This Row],[Item Weight]]&lt;$U$13,"Peso Medio","Peso Alto"))</f>
        <v>Peso Alto</v>
      </c>
      <c r="M4875" s="7">
        <v>21.25</v>
      </c>
      <c r="N4875" s="11">
        <f>IF(Tabla134[[#This Row],[Item Weight (Nulos)]]="",VLOOKUP(Tabla134[[#This Row],[Item Identifier]],'Tabla para Nulos'!$A$3:$B$1563,2,FALSE),Tabla134[[#This Row],[Item Weight (Nulos)]])</f>
        <v>21.25</v>
      </c>
      <c r="O4875" s="11" t="str">
        <f>IF(Tabla134[[#This Row],[Item Visibility]]&lt;$U$15,"Poca visibilidad",IF(Tabla134[[#This Row],[Item Visibility]]&lt;$U$16,"Visibilidad media","Mayor visibilidad"))</f>
        <v>Mayor visibilidad</v>
      </c>
      <c r="P4875" s="11" t="str">
        <f>IF(Tabla134[[#This Row],[Rating]]&lt;2,"Muy Malo",IF(Tabla134[[#This Row],[Rating]]&lt;3,"Malo",IF(Tabla134[[#This Row],[Rating]]&lt;4,"Regular",IF(Tabla134[[#This Row],[Rating]]&lt;5,"Bueno","Excelente"))))</f>
        <v>Regular</v>
      </c>
    </row>
    <row r="4876" spans="1:16" x14ac:dyDescent="0.2">
      <c r="A4876" s="7" t="s">
        <v>124</v>
      </c>
      <c r="B4876" s="7" t="s">
        <v>1433</v>
      </c>
      <c r="C4876" s="7" t="s">
        <v>19</v>
      </c>
      <c r="D4876" s="8">
        <v>2014</v>
      </c>
      <c r="E4876" s="7" t="s">
        <v>529</v>
      </c>
      <c r="F4876" s="7" t="s">
        <v>2</v>
      </c>
      <c r="G4876" s="7" t="s">
        <v>528</v>
      </c>
      <c r="H4876" s="7" t="s">
        <v>7</v>
      </c>
      <c r="I4876" s="9">
        <v>8.4262457999999998E-2</v>
      </c>
      <c r="J4876" s="10">
        <v>261.59100000000001</v>
      </c>
      <c r="K4876" s="11">
        <v>3.5</v>
      </c>
      <c r="L4876" s="11" t="str">
        <f>IF(Tabla134[[#This Row],[Item Weight]]&lt;$U$12,"Poco Peso",IF(Tabla134[[#This Row],[Item Weight]]&lt;$U$13,"Peso Medio","Peso Alto"))</f>
        <v>Peso Alto</v>
      </c>
      <c r="M4876" s="7">
        <v>17.25</v>
      </c>
      <c r="N4876" s="11">
        <f>IF(Tabla134[[#This Row],[Item Weight (Nulos)]]="",VLOOKUP(Tabla134[[#This Row],[Item Identifier]],'Tabla para Nulos'!$A$3:$B$1563,2,FALSE),Tabla134[[#This Row],[Item Weight (Nulos)]])</f>
        <v>17.25</v>
      </c>
      <c r="O4876" s="11" t="str">
        <f>IF(Tabla134[[#This Row],[Item Visibility]]&lt;$U$15,"Poca visibilidad",IF(Tabla134[[#This Row],[Item Visibility]]&lt;$U$16,"Visibilidad media","Mayor visibilidad"))</f>
        <v>Visibilidad media</v>
      </c>
      <c r="P4876" s="11" t="str">
        <f>IF(Tabla134[[#This Row],[Rating]]&lt;2,"Muy Malo",IF(Tabla134[[#This Row],[Rating]]&lt;3,"Malo",IF(Tabla134[[#This Row],[Rating]]&lt;4,"Regular",IF(Tabla134[[#This Row],[Rating]]&lt;5,"Bueno","Excelente"))))</f>
        <v>Regular</v>
      </c>
    </row>
    <row r="4877" spans="1:16" x14ac:dyDescent="0.2">
      <c r="A4877" s="7" t="s">
        <v>6</v>
      </c>
      <c r="B4877" s="7" t="s">
        <v>1260</v>
      </c>
      <c r="C4877" s="7" t="s">
        <v>28</v>
      </c>
      <c r="D4877" s="8">
        <v>2014</v>
      </c>
      <c r="E4877" s="7" t="s">
        <v>529</v>
      </c>
      <c r="F4877" s="7" t="s">
        <v>2</v>
      </c>
      <c r="G4877" s="7" t="s">
        <v>528</v>
      </c>
      <c r="H4877" s="7" t="s">
        <v>7</v>
      </c>
      <c r="I4877" s="9">
        <v>5.8681957E-2</v>
      </c>
      <c r="J4877" s="10">
        <v>170.44220000000001</v>
      </c>
      <c r="K4877" s="11">
        <v>3.5</v>
      </c>
      <c r="L4877" s="11" t="str">
        <f>IF(Tabla134[[#This Row],[Item Weight]]&lt;$U$12,"Poco Peso",IF(Tabla134[[#This Row],[Item Weight]]&lt;$U$13,"Peso Medio","Peso Alto"))</f>
        <v>Peso Medio</v>
      </c>
      <c r="M4877" s="7">
        <v>11.65</v>
      </c>
      <c r="N4877" s="11">
        <f>IF(Tabla134[[#This Row],[Item Weight (Nulos)]]="",VLOOKUP(Tabla134[[#This Row],[Item Identifier]],'Tabla para Nulos'!$A$3:$B$1563,2,FALSE),Tabla134[[#This Row],[Item Weight (Nulos)]])</f>
        <v>11.65</v>
      </c>
      <c r="O4877" s="11" t="str">
        <f>IF(Tabla134[[#This Row],[Item Visibility]]&lt;$U$15,"Poca visibilidad",IF(Tabla134[[#This Row],[Item Visibility]]&lt;$U$16,"Visibilidad media","Mayor visibilidad"))</f>
        <v>Visibilidad media</v>
      </c>
      <c r="P4877" s="11" t="str">
        <f>IF(Tabla134[[#This Row],[Rating]]&lt;2,"Muy Malo",IF(Tabla134[[#This Row],[Rating]]&lt;3,"Malo",IF(Tabla134[[#This Row],[Rating]]&lt;4,"Regular",IF(Tabla134[[#This Row],[Rating]]&lt;5,"Bueno","Excelente"))))</f>
        <v>Regular</v>
      </c>
    </row>
    <row r="4878" spans="1:16" x14ac:dyDescent="0.2">
      <c r="A4878" s="7" t="s">
        <v>6</v>
      </c>
      <c r="B4878" s="7" t="s">
        <v>120</v>
      </c>
      <c r="C4878" s="7" t="s">
        <v>28</v>
      </c>
      <c r="D4878" s="8">
        <v>2014</v>
      </c>
      <c r="E4878" s="7" t="s">
        <v>529</v>
      </c>
      <c r="F4878" s="7" t="s">
        <v>2</v>
      </c>
      <c r="G4878" s="7" t="s">
        <v>528</v>
      </c>
      <c r="H4878" s="7" t="s">
        <v>7</v>
      </c>
      <c r="I4878" s="9">
        <v>2.2921734999999999E-2</v>
      </c>
      <c r="J4878" s="10">
        <v>240.75380000000001</v>
      </c>
      <c r="K4878" s="11">
        <v>3.5</v>
      </c>
      <c r="L4878" s="11" t="str">
        <f>IF(Tabla134[[#This Row],[Item Weight]]&lt;$U$12,"Poco Peso",IF(Tabla134[[#This Row],[Item Weight]]&lt;$U$13,"Peso Medio","Peso Alto"))</f>
        <v>Peso Alto</v>
      </c>
      <c r="M4878" s="7">
        <v>20.25</v>
      </c>
      <c r="N4878" s="11">
        <f>IF(Tabla134[[#This Row],[Item Weight (Nulos)]]="",VLOOKUP(Tabla134[[#This Row],[Item Identifier]],'Tabla para Nulos'!$A$3:$B$1563,2,FALSE),Tabla134[[#This Row],[Item Weight (Nulos)]])</f>
        <v>20.25</v>
      </c>
      <c r="O4878" s="11" t="str">
        <f>IF(Tabla134[[#This Row],[Item Visibility]]&lt;$U$15,"Poca visibilidad",IF(Tabla134[[#This Row],[Item Visibility]]&lt;$U$16,"Visibilidad media","Mayor visibilidad"))</f>
        <v>Poca visibilidad</v>
      </c>
      <c r="P4878" s="11" t="str">
        <f>IF(Tabla134[[#This Row],[Rating]]&lt;2,"Muy Malo",IF(Tabla134[[#This Row],[Rating]]&lt;3,"Malo",IF(Tabla134[[#This Row],[Rating]]&lt;4,"Regular",IF(Tabla134[[#This Row],[Rating]]&lt;5,"Bueno","Excelente"))))</f>
        <v>Regular</v>
      </c>
    </row>
    <row r="4879" spans="1:16" x14ac:dyDescent="0.2">
      <c r="A4879" s="7" t="s">
        <v>6</v>
      </c>
      <c r="B4879" s="7" t="s">
        <v>1253</v>
      </c>
      <c r="C4879" s="7" t="s">
        <v>17</v>
      </c>
      <c r="D4879" s="8">
        <v>2014</v>
      </c>
      <c r="E4879" s="7" t="s">
        <v>529</v>
      </c>
      <c r="F4879" s="7" t="s">
        <v>2</v>
      </c>
      <c r="G4879" s="7" t="s">
        <v>528</v>
      </c>
      <c r="H4879" s="7" t="s">
        <v>7</v>
      </c>
      <c r="I4879" s="9">
        <v>0.11907725500000001</v>
      </c>
      <c r="J4879" s="10">
        <v>231.23</v>
      </c>
      <c r="K4879" s="11">
        <v>3.5</v>
      </c>
      <c r="L4879" s="11" t="str">
        <f>IF(Tabla134[[#This Row],[Item Weight]]&lt;$U$12,"Poco Peso",IF(Tabla134[[#This Row],[Item Weight]]&lt;$U$13,"Peso Medio","Peso Alto"))</f>
        <v>Peso Medio</v>
      </c>
      <c r="M4879" s="7">
        <v>13.6</v>
      </c>
      <c r="N4879" s="11">
        <f>IF(Tabla134[[#This Row],[Item Weight (Nulos)]]="",VLOOKUP(Tabla134[[#This Row],[Item Identifier]],'Tabla para Nulos'!$A$3:$B$1563,2,FALSE),Tabla134[[#This Row],[Item Weight (Nulos)]])</f>
        <v>13.6</v>
      </c>
      <c r="O4879" s="11" t="str">
        <f>IF(Tabla134[[#This Row],[Item Visibility]]&lt;$U$15,"Poca visibilidad",IF(Tabla134[[#This Row],[Item Visibility]]&lt;$U$16,"Visibilidad media","Mayor visibilidad"))</f>
        <v>Mayor visibilidad</v>
      </c>
      <c r="P4879" s="11" t="str">
        <f>IF(Tabla134[[#This Row],[Rating]]&lt;2,"Muy Malo",IF(Tabla134[[#This Row],[Rating]]&lt;3,"Malo",IF(Tabla134[[#This Row],[Rating]]&lt;4,"Regular",IF(Tabla134[[#This Row],[Rating]]&lt;5,"Bueno","Excelente"))))</f>
        <v>Regular</v>
      </c>
    </row>
    <row r="4880" spans="1:16" x14ac:dyDescent="0.2">
      <c r="A4880" s="7" t="s">
        <v>6</v>
      </c>
      <c r="B4880" s="7" t="s">
        <v>370</v>
      </c>
      <c r="C4880" s="7" t="s">
        <v>17</v>
      </c>
      <c r="D4880" s="8">
        <v>2014</v>
      </c>
      <c r="E4880" s="7" t="s">
        <v>529</v>
      </c>
      <c r="F4880" s="7" t="s">
        <v>2</v>
      </c>
      <c r="G4880" s="7" t="s">
        <v>528</v>
      </c>
      <c r="H4880" s="7" t="s">
        <v>7</v>
      </c>
      <c r="I4880" s="9">
        <v>2.9697925E-2</v>
      </c>
      <c r="J4880" s="10">
        <v>143.07859999999999</v>
      </c>
      <c r="K4880" s="11">
        <v>3.5</v>
      </c>
      <c r="L4880" s="11" t="str">
        <f>IF(Tabla134[[#This Row],[Item Weight]]&lt;$U$12,"Poco Peso",IF(Tabla134[[#This Row],[Item Weight]]&lt;$U$13,"Peso Medio","Peso Alto"))</f>
        <v>Peso Medio</v>
      </c>
      <c r="M4880" s="7">
        <v>14</v>
      </c>
      <c r="N4880" s="11">
        <f>IF(Tabla134[[#This Row],[Item Weight (Nulos)]]="",VLOOKUP(Tabla134[[#This Row],[Item Identifier]],'Tabla para Nulos'!$A$3:$B$1563,2,FALSE),Tabla134[[#This Row],[Item Weight (Nulos)]])</f>
        <v>14</v>
      </c>
      <c r="O4880" s="11" t="str">
        <f>IF(Tabla134[[#This Row],[Item Visibility]]&lt;$U$15,"Poca visibilidad",IF(Tabla134[[#This Row],[Item Visibility]]&lt;$U$16,"Visibilidad media","Mayor visibilidad"))</f>
        <v>Visibilidad media</v>
      </c>
      <c r="P4880" s="11" t="str">
        <f>IF(Tabla134[[#This Row],[Rating]]&lt;2,"Muy Malo",IF(Tabla134[[#This Row],[Rating]]&lt;3,"Malo",IF(Tabla134[[#This Row],[Rating]]&lt;4,"Regular",IF(Tabla134[[#This Row],[Rating]]&lt;5,"Bueno","Excelente"))))</f>
        <v>Regular</v>
      </c>
    </row>
    <row r="4881" spans="1:16" x14ac:dyDescent="0.2">
      <c r="A4881" s="7" t="s">
        <v>6</v>
      </c>
      <c r="B4881" s="7" t="s">
        <v>347</v>
      </c>
      <c r="C4881" s="7" t="s">
        <v>10</v>
      </c>
      <c r="D4881" s="8">
        <v>2014</v>
      </c>
      <c r="E4881" s="7" t="s">
        <v>529</v>
      </c>
      <c r="F4881" s="7" t="s">
        <v>2</v>
      </c>
      <c r="G4881" s="7" t="s">
        <v>528</v>
      </c>
      <c r="H4881" s="7" t="s">
        <v>7</v>
      </c>
      <c r="I4881" s="9">
        <v>0.12220294600000001</v>
      </c>
      <c r="J4881" s="10">
        <v>100.1016</v>
      </c>
      <c r="K4881" s="11">
        <v>3.5</v>
      </c>
      <c r="L4881" s="11" t="str">
        <f>IF(Tabla134[[#This Row],[Item Weight]]&lt;$U$12,"Poco Peso",IF(Tabla134[[#This Row],[Item Weight]]&lt;$U$13,"Peso Medio","Peso Alto"))</f>
        <v>Peso Medio</v>
      </c>
      <c r="M4881" s="7">
        <v>9.1950000000000003</v>
      </c>
      <c r="N4881" s="11">
        <f>IF(Tabla134[[#This Row],[Item Weight (Nulos)]]="",VLOOKUP(Tabla134[[#This Row],[Item Identifier]],'Tabla para Nulos'!$A$3:$B$1563,2,FALSE),Tabla134[[#This Row],[Item Weight (Nulos)]])</f>
        <v>9.1950000000000003</v>
      </c>
      <c r="O4881" s="11" t="str">
        <f>IF(Tabla134[[#This Row],[Item Visibility]]&lt;$U$15,"Poca visibilidad",IF(Tabla134[[#This Row],[Item Visibility]]&lt;$U$16,"Visibilidad media","Mayor visibilidad"))</f>
        <v>Mayor visibilidad</v>
      </c>
      <c r="P4881" s="11" t="str">
        <f>IF(Tabla134[[#This Row],[Rating]]&lt;2,"Muy Malo",IF(Tabla134[[#This Row],[Rating]]&lt;3,"Malo",IF(Tabla134[[#This Row],[Rating]]&lt;4,"Regular",IF(Tabla134[[#This Row],[Rating]]&lt;5,"Bueno","Excelente"))))</f>
        <v>Regular</v>
      </c>
    </row>
    <row r="4882" spans="1:16" x14ac:dyDescent="0.2">
      <c r="A4882" s="7" t="s">
        <v>21</v>
      </c>
      <c r="B4882" s="7" t="s">
        <v>156</v>
      </c>
      <c r="C4882" s="7" t="s">
        <v>14</v>
      </c>
      <c r="D4882" s="8">
        <v>2014</v>
      </c>
      <c r="E4882" s="7" t="s">
        <v>529</v>
      </c>
      <c r="F4882" s="7" t="s">
        <v>2</v>
      </c>
      <c r="G4882" s="7" t="s">
        <v>528</v>
      </c>
      <c r="H4882" s="7" t="s">
        <v>7</v>
      </c>
      <c r="I4882" s="9">
        <v>5.2766296999999997E-2</v>
      </c>
      <c r="J4882" s="10">
        <v>189.75040000000001</v>
      </c>
      <c r="K4882" s="11">
        <v>3.5</v>
      </c>
      <c r="L4882" s="11" t="str">
        <f>IF(Tabla134[[#This Row],[Item Weight]]&lt;$U$12,"Poco Peso",IF(Tabla134[[#This Row],[Item Weight]]&lt;$U$13,"Peso Medio","Peso Alto"))</f>
        <v>Peso Alto</v>
      </c>
      <c r="M4882" s="7">
        <v>18.75</v>
      </c>
      <c r="N4882" s="11">
        <f>IF(Tabla134[[#This Row],[Item Weight (Nulos)]]="",VLOOKUP(Tabla134[[#This Row],[Item Identifier]],'Tabla para Nulos'!$A$3:$B$1563,2,FALSE),Tabla134[[#This Row],[Item Weight (Nulos)]])</f>
        <v>18.75</v>
      </c>
      <c r="O4882" s="11" t="str">
        <f>IF(Tabla134[[#This Row],[Item Visibility]]&lt;$U$15,"Poca visibilidad",IF(Tabla134[[#This Row],[Item Visibility]]&lt;$U$16,"Visibilidad media","Mayor visibilidad"))</f>
        <v>Visibilidad media</v>
      </c>
      <c r="P4882" s="11" t="str">
        <f>IF(Tabla134[[#This Row],[Rating]]&lt;2,"Muy Malo",IF(Tabla134[[#This Row],[Rating]]&lt;3,"Malo",IF(Tabla134[[#This Row],[Rating]]&lt;4,"Regular",IF(Tabla134[[#This Row],[Rating]]&lt;5,"Bueno","Excelente"))))</f>
        <v>Regular</v>
      </c>
    </row>
    <row r="4883" spans="1:16" x14ac:dyDescent="0.2">
      <c r="A4883" s="7" t="s">
        <v>124</v>
      </c>
      <c r="B4883" s="7" t="s">
        <v>1397</v>
      </c>
      <c r="C4883" s="7" t="s">
        <v>25</v>
      </c>
      <c r="D4883" s="8">
        <v>2022</v>
      </c>
      <c r="E4883" s="7" t="s">
        <v>3</v>
      </c>
      <c r="F4883" s="7" t="s">
        <v>2</v>
      </c>
      <c r="G4883" s="7" t="s">
        <v>1</v>
      </c>
      <c r="H4883" s="7" t="s">
        <v>0</v>
      </c>
      <c r="I4883" s="9">
        <v>0.10389467099999999</v>
      </c>
      <c r="J4883" s="10">
        <v>101.29900000000001</v>
      </c>
      <c r="K4883" s="11">
        <v>3.5</v>
      </c>
      <c r="L4883" s="11" t="str">
        <f>IF(Tabla134[[#This Row],[Item Weight]]&lt;$U$12,"Poco Peso",IF(Tabla134[[#This Row],[Item Weight]]&lt;$U$13,"Peso Medio","Peso Alto"))</f>
        <v>Peso Medio</v>
      </c>
      <c r="M4883" s="7">
        <v>16.2</v>
      </c>
      <c r="N4883" s="11">
        <f>IF(Tabla134[[#This Row],[Item Weight (Nulos)]]="",VLOOKUP(Tabla134[[#This Row],[Item Identifier]],'Tabla para Nulos'!$A$3:$B$1563,2,FALSE),Tabla134[[#This Row],[Item Weight (Nulos)]])</f>
        <v>16.2</v>
      </c>
      <c r="O4883" s="11" t="str">
        <f>IF(Tabla134[[#This Row],[Item Visibility]]&lt;$U$15,"Poca visibilidad",IF(Tabla134[[#This Row],[Item Visibility]]&lt;$U$16,"Visibilidad media","Mayor visibilidad"))</f>
        <v>Mayor visibilidad</v>
      </c>
      <c r="P4883" s="11" t="str">
        <f>IF(Tabla134[[#This Row],[Rating]]&lt;2,"Muy Malo",IF(Tabla134[[#This Row],[Rating]]&lt;3,"Malo",IF(Tabla134[[#This Row],[Rating]]&lt;4,"Regular",IF(Tabla134[[#This Row],[Rating]]&lt;5,"Bueno","Excelente"))))</f>
        <v>Regular</v>
      </c>
    </row>
    <row r="4884" spans="1:16" x14ac:dyDescent="0.2">
      <c r="A4884" s="7" t="s">
        <v>124</v>
      </c>
      <c r="B4884" s="7" t="s">
        <v>254</v>
      </c>
      <c r="C4884" s="7" t="s">
        <v>71</v>
      </c>
      <c r="D4884" s="8">
        <v>2022</v>
      </c>
      <c r="E4884" s="7" t="s">
        <v>3</v>
      </c>
      <c r="F4884" s="7" t="s">
        <v>2</v>
      </c>
      <c r="G4884" s="7" t="s">
        <v>1</v>
      </c>
      <c r="H4884" s="7" t="s">
        <v>0</v>
      </c>
      <c r="I4884" s="9">
        <v>0.13171418300000001</v>
      </c>
      <c r="J4884" s="10">
        <v>245.846</v>
      </c>
      <c r="K4884" s="11">
        <v>3.5</v>
      </c>
      <c r="L4884" s="11" t="str">
        <f>IF(Tabla134[[#This Row],[Item Weight]]&lt;$U$12,"Poco Peso",IF(Tabla134[[#This Row],[Item Weight]]&lt;$U$13,"Peso Medio","Peso Alto"))</f>
        <v>Peso Medio</v>
      </c>
      <c r="M4884" s="7">
        <v>12.15</v>
      </c>
      <c r="N4884" s="11">
        <f>IF(Tabla134[[#This Row],[Item Weight (Nulos)]]="",VLOOKUP(Tabla134[[#This Row],[Item Identifier]],'Tabla para Nulos'!$A$3:$B$1563,2,FALSE),Tabla134[[#This Row],[Item Weight (Nulos)]])</f>
        <v>12.15</v>
      </c>
      <c r="O4884" s="11" t="str">
        <f>IF(Tabla134[[#This Row],[Item Visibility]]&lt;$U$15,"Poca visibilidad",IF(Tabla134[[#This Row],[Item Visibility]]&lt;$U$16,"Visibilidad media","Mayor visibilidad"))</f>
        <v>Mayor visibilidad</v>
      </c>
      <c r="P4884" s="11" t="str">
        <f>IF(Tabla134[[#This Row],[Rating]]&lt;2,"Muy Malo",IF(Tabla134[[#This Row],[Rating]]&lt;3,"Malo",IF(Tabla134[[#This Row],[Rating]]&lt;4,"Regular",IF(Tabla134[[#This Row],[Rating]]&lt;5,"Bueno","Excelente"))))</f>
        <v>Regular</v>
      </c>
    </row>
    <row r="4885" spans="1:16" x14ac:dyDescent="0.2">
      <c r="A4885" s="7" t="s">
        <v>124</v>
      </c>
      <c r="B4885" s="7" t="s">
        <v>1090</v>
      </c>
      <c r="C4885" s="7" t="s">
        <v>71</v>
      </c>
      <c r="D4885" s="8">
        <v>2022</v>
      </c>
      <c r="E4885" s="7" t="s">
        <v>3</v>
      </c>
      <c r="F4885" s="7" t="s">
        <v>2</v>
      </c>
      <c r="G4885" s="7" t="s">
        <v>1</v>
      </c>
      <c r="H4885" s="7" t="s">
        <v>0</v>
      </c>
      <c r="I4885" s="9">
        <v>6.0874090000000002E-3</v>
      </c>
      <c r="J4885" s="10">
        <v>185.0898</v>
      </c>
      <c r="K4885" s="11">
        <v>3.5</v>
      </c>
      <c r="L4885" s="11" t="str">
        <f>IF(Tabla134[[#This Row],[Item Weight]]&lt;$U$12,"Poco Peso",IF(Tabla134[[#This Row],[Item Weight]]&lt;$U$13,"Peso Medio","Peso Alto"))</f>
        <v>Peso Medio</v>
      </c>
      <c r="M4885" s="7">
        <v>13.1</v>
      </c>
      <c r="N4885" s="11">
        <f>IF(Tabla134[[#This Row],[Item Weight (Nulos)]]="",VLOOKUP(Tabla134[[#This Row],[Item Identifier]],'Tabla para Nulos'!$A$3:$B$1563,2,FALSE),Tabla134[[#This Row],[Item Weight (Nulos)]])</f>
        <v>13.1</v>
      </c>
      <c r="O4885" s="11" t="str">
        <f>IF(Tabla134[[#This Row],[Item Visibility]]&lt;$U$15,"Poca visibilidad",IF(Tabla134[[#This Row],[Item Visibility]]&lt;$U$16,"Visibilidad media","Mayor visibilidad"))</f>
        <v>Poca visibilidad</v>
      </c>
      <c r="P4885" s="11" t="str">
        <f>IF(Tabla134[[#This Row],[Rating]]&lt;2,"Muy Malo",IF(Tabla134[[#This Row],[Rating]]&lt;3,"Malo",IF(Tabla134[[#This Row],[Rating]]&lt;4,"Regular",IF(Tabla134[[#This Row],[Rating]]&lt;5,"Bueno","Excelente"))))</f>
        <v>Regular</v>
      </c>
    </row>
    <row r="4886" spans="1:16" x14ac:dyDescent="0.2">
      <c r="A4886" s="7" t="s">
        <v>124</v>
      </c>
      <c r="B4886" s="7" t="s">
        <v>1460</v>
      </c>
      <c r="C4886" s="7" t="s">
        <v>10</v>
      </c>
      <c r="D4886" s="8">
        <v>2022</v>
      </c>
      <c r="E4886" s="7" t="s">
        <v>3</v>
      </c>
      <c r="F4886" s="7" t="s">
        <v>2</v>
      </c>
      <c r="G4886" s="7" t="s">
        <v>1</v>
      </c>
      <c r="H4886" s="7" t="s">
        <v>0</v>
      </c>
      <c r="I4886" s="9">
        <v>0.122015744</v>
      </c>
      <c r="J4886" s="10">
        <v>121.744</v>
      </c>
      <c r="K4886" s="11">
        <v>3.5</v>
      </c>
      <c r="L4886" s="11" t="str">
        <f>IF(Tabla134[[#This Row],[Item Weight]]&lt;$U$12,"Poco Peso",IF(Tabla134[[#This Row],[Item Weight]]&lt;$U$13,"Peso Medio","Peso Alto"))</f>
        <v>Poco Peso</v>
      </c>
      <c r="M4886" s="7">
        <v>7.72</v>
      </c>
      <c r="N4886" s="11">
        <f>IF(Tabla134[[#This Row],[Item Weight (Nulos)]]="",VLOOKUP(Tabla134[[#This Row],[Item Identifier]],'Tabla para Nulos'!$A$3:$B$1563,2,FALSE),Tabla134[[#This Row],[Item Weight (Nulos)]])</f>
        <v>7.72</v>
      </c>
      <c r="O4886" s="11" t="str">
        <f>IF(Tabla134[[#This Row],[Item Visibility]]&lt;$U$15,"Poca visibilidad",IF(Tabla134[[#This Row],[Item Visibility]]&lt;$U$16,"Visibilidad media","Mayor visibilidad"))</f>
        <v>Mayor visibilidad</v>
      </c>
      <c r="P4886" s="11" t="str">
        <f>IF(Tabla134[[#This Row],[Rating]]&lt;2,"Muy Malo",IF(Tabla134[[#This Row],[Rating]]&lt;3,"Malo",IF(Tabla134[[#This Row],[Rating]]&lt;4,"Regular",IF(Tabla134[[#This Row],[Rating]]&lt;5,"Bueno","Excelente"))))</f>
        <v>Regular</v>
      </c>
    </row>
    <row r="4887" spans="1:16" x14ac:dyDescent="0.2">
      <c r="A4887" s="7" t="s">
        <v>124</v>
      </c>
      <c r="B4887" s="7" t="s">
        <v>1172</v>
      </c>
      <c r="C4887" s="7" t="s">
        <v>216</v>
      </c>
      <c r="D4887" s="8">
        <v>2022</v>
      </c>
      <c r="E4887" s="7" t="s">
        <v>3</v>
      </c>
      <c r="F4887" s="7" t="s">
        <v>2</v>
      </c>
      <c r="G4887" s="7" t="s">
        <v>1</v>
      </c>
      <c r="H4887" s="7" t="s">
        <v>0</v>
      </c>
      <c r="I4887" s="9">
        <v>6.4325351000000003E-2</v>
      </c>
      <c r="J4887" s="10">
        <v>230.26939999999999</v>
      </c>
      <c r="K4887" s="11">
        <v>3.5</v>
      </c>
      <c r="L4887" s="11" t="str">
        <f>IF(Tabla134[[#This Row],[Item Weight]]&lt;$U$12,"Poco Peso",IF(Tabla134[[#This Row],[Item Weight]]&lt;$U$13,"Peso Medio","Peso Alto"))</f>
        <v>Poco Peso</v>
      </c>
      <c r="M4887" s="7">
        <v>7.9050000000000002</v>
      </c>
      <c r="N4887" s="11">
        <f>IF(Tabla134[[#This Row],[Item Weight (Nulos)]]="",VLOOKUP(Tabla134[[#This Row],[Item Identifier]],'Tabla para Nulos'!$A$3:$B$1563,2,FALSE),Tabla134[[#This Row],[Item Weight (Nulos)]])</f>
        <v>7.9050000000000002</v>
      </c>
      <c r="O4887" s="11" t="str">
        <f>IF(Tabla134[[#This Row],[Item Visibility]]&lt;$U$15,"Poca visibilidad",IF(Tabla134[[#This Row],[Item Visibility]]&lt;$U$16,"Visibilidad media","Mayor visibilidad"))</f>
        <v>Visibilidad media</v>
      </c>
      <c r="P4887" s="11" t="str">
        <f>IF(Tabla134[[#This Row],[Rating]]&lt;2,"Muy Malo",IF(Tabla134[[#This Row],[Rating]]&lt;3,"Malo",IF(Tabla134[[#This Row],[Rating]]&lt;4,"Regular",IF(Tabla134[[#This Row],[Rating]]&lt;5,"Bueno","Excelente"))))</f>
        <v>Regular</v>
      </c>
    </row>
    <row r="4888" spans="1:16" x14ac:dyDescent="0.2">
      <c r="A4888" s="7" t="s">
        <v>124</v>
      </c>
      <c r="B4888" s="7" t="s">
        <v>768</v>
      </c>
      <c r="C4888" s="7" t="s">
        <v>4</v>
      </c>
      <c r="D4888" s="8">
        <v>2022</v>
      </c>
      <c r="E4888" s="7" t="s">
        <v>3</v>
      </c>
      <c r="F4888" s="7" t="s">
        <v>2</v>
      </c>
      <c r="G4888" s="7" t="s">
        <v>1</v>
      </c>
      <c r="H4888" s="7" t="s">
        <v>0</v>
      </c>
      <c r="I4888" s="9">
        <v>1.8890239999999999E-2</v>
      </c>
      <c r="J4888" s="10">
        <v>238.18799999999999</v>
      </c>
      <c r="K4888" s="11">
        <v>3.5</v>
      </c>
      <c r="L4888" s="11" t="str">
        <f>IF(Tabla134[[#This Row],[Item Weight]]&lt;$U$12,"Poco Peso",IF(Tabla134[[#This Row],[Item Weight]]&lt;$U$13,"Peso Medio","Peso Alto"))</f>
        <v>Poco Peso</v>
      </c>
      <c r="M4888" s="7">
        <v>8.27</v>
      </c>
      <c r="N4888" s="11">
        <f>IF(Tabla134[[#This Row],[Item Weight (Nulos)]]="",VLOOKUP(Tabla134[[#This Row],[Item Identifier]],'Tabla para Nulos'!$A$3:$B$1563,2,FALSE),Tabla134[[#This Row],[Item Weight (Nulos)]])</f>
        <v>8.27</v>
      </c>
      <c r="O4888" s="11" t="str">
        <f>IF(Tabla134[[#This Row],[Item Visibility]]&lt;$U$15,"Poca visibilidad",IF(Tabla134[[#This Row],[Item Visibility]]&lt;$U$16,"Visibilidad media","Mayor visibilidad"))</f>
        <v>Poca visibilidad</v>
      </c>
      <c r="P4888" s="11" t="str">
        <f>IF(Tabla134[[#This Row],[Rating]]&lt;2,"Muy Malo",IF(Tabla134[[#This Row],[Rating]]&lt;3,"Malo",IF(Tabla134[[#This Row],[Rating]]&lt;4,"Regular",IF(Tabla134[[#This Row],[Rating]]&lt;5,"Bueno","Excelente"))))</f>
        <v>Regular</v>
      </c>
    </row>
    <row r="4889" spans="1:16" x14ac:dyDescent="0.2">
      <c r="A4889" s="7" t="s">
        <v>124</v>
      </c>
      <c r="B4889" s="7" t="s">
        <v>760</v>
      </c>
      <c r="C4889" s="7" t="s">
        <v>171</v>
      </c>
      <c r="D4889" s="8">
        <v>2022</v>
      </c>
      <c r="E4889" s="7" t="s">
        <v>3</v>
      </c>
      <c r="F4889" s="7" t="s">
        <v>2</v>
      </c>
      <c r="G4889" s="7" t="s">
        <v>1</v>
      </c>
      <c r="H4889" s="7" t="s">
        <v>0</v>
      </c>
      <c r="I4889" s="9">
        <v>1.7062427000000002E-2</v>
      </c>
      <c r="J4889" s="10">
        <v>98.141000000000005</v>
      </c>
      <c r="K4889" s="11">
        <v>3.5</v>
      </c>
      <c r="L4889" s="11" t="str">
        <f>IF(Tabla134[[#This Row],[Item Weight]]&lt;$U$12,"Poco Peso",IF(Tabla134[[#This Row],[Item Weight]]&lt;$U$13,"Peso Medio","Peso Alto"))</f>
        <v>Peso Medio</v>
      </c>
      <c r="M4889" s="7">
        <v>16.350000000000001</v>
      </c>
      <c r="N4889" s="11">
        <f>IF(Tabla134[[#This Row],[Item Weight (Nulos)]]="",VLOOKUP(Tabla134[[#This Row],[Item Identifier]],'Tabla para Nulos'!$A$3:$B$1563,2,FALSE),Tabla134[[#This Row],[Item Weight (Nulos)]])</f>
        <v>16.350000000000001</v>
      </c>
      <c r="O4889" s="11" t="str">
        <f>IF(Tabla134[[#This Row],[Item Visibility]]&lt;$U$15,"Poca visibilidad",IF(Tabla134[[#This Row],[Item Visibility]]&lt;$U$16,"Visibilidad media","Mayor visibilidad"))</f>
        <v>Poca visibilidad</v>
      </c>
      <c r="P4889" s="11" t="str">
        <f>IF(Tabla134[[#This Row],[Rating]]&lt;2,"Muy Malo",IF(Tabla134[[#This Row],[Rating]]&lt;3,"Malo",IF(Tabla134[[#This Row],[Rating]]&lt;4,"Regular",IF(Tabla134[[#This Row],[Rating]]&lt;5,"Bueno","Excelente"))))</f>
        <v>Regular</v>
      </c>
    </row>
    <row r="4890" spans="1:16" x14ac:dyDescent="0.2">
      <c r="A4890" s="7" t="s">
        <v>124</v>
      </c>
      <c r="B4890" s="7" t="s">
        <v>181</v>
      </c>
      <c r="C4890" s="7" t="s">
        <v>171</v>
      </c>
      <c r="D4890" s="8">
        <v>2022</v>
      </c>
      <c r="E4890" s="7" t="s">
        <v>3</v>
      </c>
      <c r="F4890" s="7" t="s">
        <v>2</v>
      </c>
      <c r="G4890" s="7" t="s">
        <v>1</v>
      </c>
      <c r="H4890" s="7" t="s">
        <v>0</v>
      </c>
      <c r="I4890" s="9">
        <v>2.4756031000000001E-2</v>
      </c>
      <c r="J4890" s="10">
        <v>146.71019999999999</v>
      </c>
      <c r="K4890" s="11">
        <v>3.5</v>
      </c>
      <c r="L4890" s="11" t="str">
        <f>IF(Tabla134[[#This Row],[Item Weight]]&lt;$U$12,"Poco Peso",IF(Tabla134[[#This Row],[Item Weight]]&lt;$U$13,"Peso Medio","Peso Alto"))</f>
        <v>Peso Alto</v>
      </c>
      <c r="M4890" s="7">
        <v>21.25</v>
      </c>
      <c r="N4890" s="11">
        <f>IF(Tabla134[[#This Row],[Item Weight (Nulos)]]="",VLOOKUP(Tabla134[[#This Row],[Item Identifier]],'Tabla para Nulos'!$A$3:$B$1563,2,FALSE),Tabla134[[#This Row],[Item Weight (Nulos)]])</f>
        <v>21.25</v>
      </c>
      <c r="O4890" s="11" t="str">
        <f>IF(Tabla134[[#This Row],[Item Visibility]]&lt;$U$15,"Poca visibilidad",IF(Tabla134[[#This Row],[Item Visibility]]&lt;$U$16,"Visibilidad media","Mayor visibilidad"))</f>
        <v>Poca visibilidad</v>
      </c>
      <c r="P4890" s="11" t="str">
        <f>IF(Tabla134[[#This Row],[Rating]]&lt;2,"Muy Malo",IF(Tabla134[[#This Row],[Rating]]&lt;3,"Malo",IF(Tabla134[[#This Row],[Rating]]&lt;4,"Regular",IF(Tabla134[[#This Row],[Rating]]&lt;5,"Bueno","Excelente"))))</f>
        <v>Regular</v>
      </c>
    </row>
    <row r="4891" spans="1:16" x14ac:dyDescent="0.2">
      <c r="A4891" s="7" t="s">
        <v>124</v>
      </c>
      <c r="B4891" s="7" t="s">
        <v>588</v>
      </c>
      <c r="C4891" s="7" t="s">
        <v>122</v>
      </c>
      <c r="D4891" s="8">
        <v>2022</v>
      </c>
      <c r="E4891" s="7" t="s">
        <v>3</v>
      </c>
      <c r="F4891" s="7" t="s">
        <v>2</v>
      </c>
      <c r="G4891" s="7" t="s">
        <v>1</v>
      </c>
      <c r="H4891" s="7" t="s">
        <v>0</v>
      </c>
      <c r="I4891" s="9">
        <v>1.4921093E-2</v>
      </c>
      <c r="J4891" s="10">
        <v>173.90799999999999</v>
      </c>
      <c r="K4891" s="11">
        <v>3.5</v>
      </c>
      <c r="L4891" s="11" t="str">
        <f>IF(Tabla134[[#This Row],[Item Weight]]&lt;$U$12,"Poco Peso",IF(Tabla134[[#This Row],[Item Weight]]&lt;$U$13,"Peso Medio","Peso Alto"))</f>
        <v>Peso Medio</v>
      </c>
      <c r="M4891" s="7">
        <v>11.5</v>
      </c>
      <c r="N4891" s="11">
        <f>IF(Tabla134[[#This Row],[Item Weight (Nulos)]]="",VLOOKUP(Tabla134[[#This Row],[Item Identifier]],'Tabla para Nulos'!$A$3:$B$1563,2,FALSE),Tabla134[[#This Row],[Item Weight (Nulos)]])</f>
        <v>11.5</v>
      </c>
      <c r="O4891" s="11" t="str">
        <f>IF(Tabla134[[#This Row],[Item Visibility]]&lt;$U$15,"Poca visibilidad",IF(Tabla134[[#This Row],[Item Visibility]]&lt;$U$16,"Visibilidad media","Mayor visibilidad"))</f>
        <v>Poca visibilidad</v>
      </c>
      <c r="P4891" s="11" t="str">
        <f>IF(Tabla134[[#This Row],[Rating]]&lt;2,"Muy Malo",IF(Tabla134[[#This Row],[Rating]]&lt;3,"Malo",IF(Tabla134[[#This Row],[Rating]]&lt;4,"Regular",IF(Tabla134[[#This Row],[Rating]]&lt;5,"Bueno","Excelente"))))</f>
        <v>Regular</v>
      </c>
    </row>
    <row r="4892" spans="1:16" x14ac:dyDescent="0.2">
      <c r="A4892" s="7" t="s">
        <v>124</v>
      </c>
      <c r="B4892" s="7" t="s">
        <v>587</v>
      </c>
      <c r="C4892" s="7" t="s">
        <v>122</v>
      </c>
      <c r="D4892" s="8">
        <v>2022</v>
      </c>
      <c r="E4892" s="7" t="s">
        <v>3</v>
      </c>
      <c r="F4892" s="7" t="s">
        <v>2</v>
      </c>
      <c r="G4892" s="7" t="s">
        <v>1</v>
      </c>
      <c r="H4892" s="7" t="s">
        <v>0</v>
      </c>
      <c r="I4892" s="9">
        <v>6.9902437999999997E-2</v>
      </c>
      <c r="J4892" s="10">
        <v>261.3252</v>
      </c>
      <c r="K4892" s="11">
        <v>3.5</v>
      </c>
      <c r="L4892" s="11" t="str">
        <f>IF(Tabla134[[#This Row],[Item Weight]]&lt;$U$12,"Poco Peso",IF(Tabla134[[#This Row],[Item Weight]]&lt;$U$13,"Peso Medio","Peso Alto"))</f>
        <v>Peso Medio</v>
      </c>
      <c r="M4892" s="7">
        <v>12.8</v>
      </c>
      <c r="N4892" s="11">
        <f>IF(Tabla134[[#This Row],[Item Weight (Nulos)]]="",VLOOKUP(Tabla134[[#This Row],[Item Identifier]],'Tabla para Nulos'!$A$3:$B$1563,2,FALSE),Tabla134[[#This Row],[Item Weight (Nulos)]])</f>
        <v>12.8</v>
      </c>
      <c r="O4892" s="11" t="str">
        <f>IF(Tabla134[[#This Row],[Item Visibility]]&lt;$U$15,"Poca visibilidad",IF(Tabla134[[#This Row],[Item Visibility]]&lt;$U$16,"Visibilidad media","Mayor visibilidad"))</f>
        <v>Visibilidad media</v>
      </c>
      <c r="P4892" s="11" t="str">
        <f>IF(Tabla134[[#This Row],[Rating]]&lt;2,"Muy Malo",IF(Tabla134[[#This Row],[Rating]]&lt;3,"Malo",IF(Tabla134[[#This Row],[Rating]]&lt;4,"Regular",IF(Tabla134[[#This Row],[Rating]]&lt;5,"Bueno","Excelente"))))</f>
        <v>Regular</v>
      </c>
    </row>
    <row r="4893" spans="1:16" x14ac:dyDescent="0.2">
      <c r="A4893" s="7" t="s">
        <v>6</v>
      </c>
      <c r="B4893" s="7" t="s">
        <v>583</v>
      </c>
      <c r="C4893" s="7" t="s">
        <v>28</v>
      </c>
      <c r="D4893" s="8">
        <v>2022</v>
      </c>
      <c r="E4893" s="7" t="s">
        <v>3</v>
      </c>
      <c r="F4893" s="7" t="s">
        <v>2</v>
      </c>
      <c r="G4893" s="7" t="s">
        <v>1</v>
      </c>
      <c r="H4893" s="7" t="s">
        <v>0</v>
      </c>
      <c r="I4893" s="9">
        <v>3.8477325E-2</v>
      </c>
      <c r="J4893" s="10">
        <v>62.951000000000001</v>
      </c>
      <c r="K4893" s="11">
        <v>3.5</v>
      </c>
      <c r="L4893" s="11" t="str">
        <f>IF(Tabla134[[#This Row],[Item Weight]]&lt;$U$12,"Poco Peso",IF(Tabla134[[#This Row],[Item Weight]]&lt;$U$13,"Peso Medio","Peso Alto"))</f>
        <v>Poco Peso</v>
      </c>
      <c r="M4893" s="7">
        <v>7.22</v>
      </c>
      <c r="N4893" s="11">
        <f>IF(Tabla134[[#This Row],[Item Weight (Nulos)]]="",VLOOKUP(Tabla134[[#This Row],[Item Identifier]],'Tabla para Nulos'!$A$3:$B$1563,2,FALSE),Tabla134[[#This Row],[Item Weight (Nulos)]])</f>
        <v>7.22</v>
      </c>
      <c r="O4893" s="11" t="str">
        <f>IF(Tabla134[[#This Row],[Item Visibility]]&lt;$U$15,"Poca visibilidad",IF(Tabla134[[#This Row],[Item Visibility]]&lt;$U$16,"Visibilidad media","Mayor visibilidad"))</f>
        <v>Visibilidad media</v>
      </c>
      <c r="P4893" s="11" t="str">
        <f>IF(Tabla134[[#This Row],[Rating]]&lt;2,"Muy Malo",IF(Tabla134[[#This Row],[Rating]]&lt;3,"Malo",IF(Tabla134[[#This Row],[Rating]]&lt;4,"Regular",IF(Tabla134[[#This Row],[Rating]]&lt;5,"Bueno","Excelente"))))</f>
        <v>Regular</v>
      </c>
    </row>
    <row r="4894" spans="1:16" x14ac:dyDescent="0.2">
      <c r="A4894" s="7" t="s">
        <v>6</v>
      </c>
      <c r="B4894" s="7" t="s">
        <v>920</v>
      </c>
      <c r="C4894" s="7" t="s">
        <v>28</v>
      </c>
      <c r="D4894" s="8">
        <v>2022</v>
      </c>
      <c r="E4894" s="7" t="s">
        <v>3</v>
      </c>
      <c r="F4894" s="7" t="s">
        <v>2</v>
      </c>
      <c r="G4894" s="7" t="s">
        <v>1</v>
      </c>
      <c r="H4894" s="7" t="s">
        <v>0</v>
      </c>
      <c r="I4894" s="9">
        <v>2.5473816E-2</v>
      </c>
      <c r="J4894" s="10">
        <v>83.193399999999997</v>
      </c>
      <c r="K4894" s="11">
        <v>3.5</v>
      </c>
      <c r="L4894" s="11" t="str">
        <f>IF(Tabla134[[#This Row],[Item Weight]]&lt;$U$12,"Poco Peso",IF(Tabla134[[#This Row],[Item Weight]]&lt;$U$13,"Peso Medio","Peso Alto"))</f>
        <v>Peso Medio</v>
      </c>
      <c r="M4894" s="7">
        <v>15.5</v>
      </c>
      <c r="N4894" s="11">
        <f>IF(Tabla134[[#This Row],[Item Weight (Nulos)]]="",VLOOKUP(Tabla134[[#This Row],[Item Identifier]],'Tabla para Nulos'!$A$3:$B$1563,2,FALSE),Tabla134[[#This Row],[Item Weight (Nulos)]])</f>
        <v>15.5</v>
      </c>
      <c r="O4894" s="11" t="str">
        <f>IF(Tabla134[[#This Row],[Item Visibility]]&lt;$U$15,"Poca visibilidad",IF(Tabla134[[#This Row],[Item Visibility]]&lt;$U$16,"Visibilidad media","Mayor visibilidad"))</f>
        <v>Poca visibilidad</v>
      </c>
      <c r="P4894" s="11" t="str">
        <f>IF(Tabla134[[#This Row],[Rating]]&lt;2,"Muy Malo",IF(Tabla134[[#This Row],[Rating]]&lt;3,"Malo",IF(Tabla134[[#This Row],[Rating]]&lt;4,"Regular",IF(Tabla134[[#This Row],[Rating]]&lt;5,"Bueno","Excelente"))))</f>
        <v>Regular</v>
      </c>
    </row>
    <row r="4895" spans="1:16" x14ac:dyDescent="0.2">
      <c r="A4895" s="7" t="s">
        <v>6</v>
      </c>
      <c r="B4895" s="7" t="s">
        <v>966</v>
      </c>
      <c r="C4895" s="7" t="s">
        <v>10</v>
      </c>
      <c r="D4895" s="8">
        <v>2022</v>
      </c>
      <c r="E4895" s="7" t="s">
        <v>3</v>
      </c>
      <c r="F4895" s="7" t="s">
        <v>2</v>
      </c>
      <c r="G4895" s="7" t="s">
        <v>1</v>
      </c>
      <c r="H4895" s="7" t="s">
        <v>0</v>
      </c>
      <c r="I4895" s="9">
        <v>0.12619991699999999</v>
      </c>
      <c r="J4895" s="10">
        <v>178.40280000000001</v>
      </c>
      <c r="K4895" s="11">
        <v>3.5</v>
      </c>
      <c r="L4895" s="11" t="str">
        <f>IF(Tabla134[[#This Row],[Item Weight]]&lt;$U$12,"Poco Peso",IF(Tabla134[[#This Row],[Item Weight]]&lt;$U$13,"Peso Medio","Peso Alto"))</f>
        <v>Peso Medio</v>
      </c>
      <c r="M4895" s="7">
        <v>15.5</v>
      </c>
      <c r="N4895" s="11">
        <f>IF(Tabla134[[#This Row],[Item Weight (Nulos)]]="",VLOOKUP(Tabla134[[#This Row],[Item Identifier]],'Tabla para Nulos'!$A$3:$B$1563,2,FALSE),Tabla134[[#This Row],[Item Weight (Nulos)]])</f>
        <v>15.5</v>
      </c>
      <c r="O4895" s="11" t="str">
        <f>IF(Tabla134[[#This Row],[Item Visibility]]&lt;$U$15,"Poca visibilidad",IF(Tabla134[[#This Row],[Item Visibility]]&lt;$U$16,"Visibilidad media","Mayor visibilidad"))</f>
        <v>Mayor visibilidad</v>
      </c>
      <c r="P4895" s="11" t="str">
        <f>IF(Tabla134[[#This Row],[Rating]]&lt;2,"Muy Malo",IF(Tabla134[[#This Row],[Rating]]&lt;3,"Malo",IF(Tabla134[[#This Row],[Rating]]&lt;4,"Regular",IF(Tabla134[[#This Row],[Rating]]&lt;5,"Bueno","Excelente"))))</f>
        <v>Regular</v>
      </c>
    </row>
    <row r="4896" spans="1:16" x14ac:dyDescent="0.2">
      <c r="A4896" s="7" t="s">
        <v>6</v>
      </c>
      <c r="B4896" s="7" t="s">
        <v>67</v>
      </c>
      <c r="C4896" s="7" t="s">
        <v>10</v>
      </c>
      <c r="D4896" s="8">
        <v>2022</v>
      </c>
      <c r="E4896" s="7" t="s">
        <v>3</v>
      </c>
      <c r="F4896" s="7" t="s">
        <v>2</v>
      </c>
      <c r="G4896" s="7" t="s">
        <v>1</v>
      </c>
      <c r="H4896" s="7" t="s">
        <v>0</v>
      </c>
      <c r="I4896" s="9">
        <v>4.8131555999999999E-2</v>
      </c>
      <c r="J4896" s="10">
        <v>187.15559999999999</v>
      </c>
      <c r="K4896" s="11">
        <v>3.5</v>
      </c>
      <c r="L4896" s="11" t="str">
        <f>IF(Tabla134[[#This Row],[Item Weight]]&lt;$U$12,"Poco Peso",IF(Tabla134[[#This Row],[Item Weight]]&lt;$U$13,"Peso Medio","Peso Alto"))</f>
        <v>Peso Alto</v>
      </c>
      <c r="M4896" s="7">
        <v>20.6</v>
      </c>
      <c r="N4896" s="11">
        <f>IF(Tabla134[[#This Row],[Item Weight (Nulos)]]="",VLOOKUP(Tabla134[[#This Row],[Item Identifier]],'Tabla para Nulos'!$A$3:$B$1563,2,FALSE),Tabla134[[#This Row],[Item Weight (Nulos)]])</f>
        <v>20.6</v>
      </c>
      <c r="O4896" s="11" t="str">
        <f>IF(Tabla134[[#This Row],[Item Visibility]]&lt;$U$15,"Poca visibilidad",IF(Tabla134[[#This Row],[Item Visibility]]&lt;$U$16,"Visibilidad media","Mayor visibilidad"))</f>
        <v>Visibilidad media</v>
      </c>
      <c r="P4896" s="11" t="str">
        <f>IF(Tabla134[[#This Row],[Rating]]&lt;2,"Muy Malo",IF(Tabla134[[#This Row],[Rating]]&lt;3,"Malo",IF(Tabla134[[#This Row],[Rating]]&lt;4,"Regular",IF(Tabla134[[#This Row],[Rating]]&lt;5,"Bueno","Excelente"))))</f>
        <v>Regular</v>
      </c>
    </row>
    <row r="4897" spans="1:16" x14ac:dyDescent="0.2">
      <c r="A4897" s="7" t="s">
        <v>6</v>
      </c>
      <c r="B4897" s="7" t="s">
        <v>1497</v>
      </c>
      <c r="C4897" s="7" t="s">
        <v>14</v>
      </c>
      <c r="D4897" s="8">
        <v>2022</v>
      </c>
      <c r="E4897" s="7" t="s">
        <v>3</v>
      </c>
      <c r="F4897" s="7" t="s">
        <v>2</v>
      </c>
      <c r="G4897" s="7" t="s">
        <v>1</v>
      </c>
      <c r="H4897" s="7" t="s">
        <v>0</v>
      </c>
      <c r="I4897" s="9">
        <v>9.0314530000000004E-2</v>
      </c>
      <c r="J4897" s="10">
        <v>130.5626</v>
      </c>
      <c r="K4897" s="11">
        <v>3.5</v>
      </c>
      <c r="L4897" s="11" t="str">
        <f>IF(Tabla134[[#This Row],[Item Weight]]&lt;$U$12,"Poco Peso",IF(Tabla134[[#This Row],[Item Weight]]&lt;$U$13,"Peso Medio","Peso Alto"))</f>
        <v>Poco Peso</v>
      </c>
      <c r="M4897" s="7">
        <v>6.67</v>
      </c>
      <c r="N4897" s="11">
        <f>IF(Tabla134[[#This Row],[Item Weight (Nulos)]]="",VLOOKUP(Tabla134[[#This Row],[Item Identifier]],'Tabla para Nulos'!$A$3:$B$1563,2,FALSE),Tabla134[[#This Row],[Item Weight (Nulos)]])</f>
        <v>6.67</v>
      </c>
      <c r="O4897" s="11" t="str">
        <f>IF(Tabla134[[#This Row],[Item Visibility]]&lt;$U$15,"Poca visibilidad",IF(Tabla134[[#This Row],[Item Visibility]]&lt;$U$16,"Visibilidad media","Mayor visibilidad"))</f>
        <v>Visibilidad media</v>
      </c>
      <c r="P4897" s="11" t="str">
        <f>IF(Tabla134[[#This Row],[Rating]]&lt;2,"Muy Malo",IF(Tabla134[[#This Row],[Rating]]&lt;3,"Malo",IF(Tabla134[[#This Row],[Rating]]&lt;4,"Regular",IF(Tabla134[[#This Row],[Rating]]&lt;5,"Bueno","Excelente"))))</f>
        <v>Regular</v>
      </c>
    </row>
    <row r="4898" spans="1:16" x14ac:dyDescent="0.2">
      <c r="A4898" s="7" t="s">
        <v>124</v>
      </c>
      <c r="B4898" s="7" t="s">
        <v>1105</v>
      </c>
      <c r="C4898" s="7" t="s">
        <v>112</v>
      </c>
      <c r="D4898" s="8">
        <v>2018</v>
      </c>
      <c r="E4898" s="7" t="s">
        <v>13</v>
      </c>
      <c r="F4898" s="7" t="s">
        <v>2</v>
      </c>
      <c r="G4898" s="7" t="s">
        <v>1</v>
      </c>
      <c r="H4898" s="7" t="s">
        <v>12</v>
      </c>
      <c r="I4898" s="9">
        <v>0.105324246</v>
      </c>
      <c r="J4898" s="10">
        <v>125.7046</v>
      </c>
      <c r="K4898" s="11">
        <v>3.5</v>
      </c>
      <c r="L4898" s="11" t="str">
        <f>IF(Tabla134[[#This Row],[Item Weight]]&lt;$U$12,"Poco Peso",IF(Tabla134[[#This Row],[Item Weight]]&lt;$U$13,"Peso Medio","Peso Alto"))</f>
        <v>Peso Medio</v>
      </c>
      <c r="N4898" s="11">
        <f>IF(Tabla134[[#This Row],[Item Weight (Nulos)]]="",VLOOKUP(Tabla134[[#This Row],[Item Identifier]],'Tabla para Nulos'!$A$3:$B$1563,2,FALSE),Tabla134[[#This Row],[Item Weight (Nulos)]])</f>
        <v>11</v>
      </c>
      <c r="O4898" s="11" t="str">
        <f>IF(Tabla134[[#This Row],[Item Visibility]]&lt;$U$15,"Poca visibilidad",IF(Tabla134[[#This Row],[Item Visibility]]&lt;$U$16,"Visibilidad media","Mayor visibilidad"))</f>
        <v>Mayor visibilidad</v>
      </c>
      <c r="P4898" s="11" t="str">
        <f>IF(Tabla134[[#This Row],[Rating]]&lt;2,"Muy Malo",IF(Tabla134[[#This Row],[Rating]]&lt;3,"Malo",IF(Tabla134[[#This Row],[Rating]]&lt;4,"Regular",IF(Tabla134[[#This Row],[Rating]]&lt;5,"Bueno","Excelente"))))</f>
        <v>Regular</v>
      </c>
    </row>
    <row r="4899" spans="1:16" x14ac:dyDescent="0.2">
      <c r="A4899" s="7" t="s">
        <v>124</v>
      </c>
      <c r="B4899" s="7" t="s">
        <v>501</v>
      </c>
      <c r="C4899" s="7" t="s">
        <v>25</v>
      </c>
      <c r="D4899" s="8">
        <v>2018</v>
      </c>
      <c r="E4899" s="7" t="s">
        <v>13</v>
      </c>
      <c r="F4899" s="7" t="s">
        <v>2</v>
      </c>
      <c r="G4899" s="7" t="s">
        <v>1</v>
      </c>
      <c r="H4899" s="7" t="s">
        <v>12</v>
      </c>
      <c r="I4899" s="9">
        <v>4.7551568000000002E-2</v>
      </c>
      <c r="J4899" s="10">
        <v>249.10919999999999</v>
      </c>
      <c r="K4899" s="11">
        <v>3.5</v>
      </c>
      <c r="L4899" s="11" t="str">
        <f>IF(Tabla134[[#This Row],[Item Weight]]&lt;$U$12,"Poco Peso",IF(Tabla134[[#This Row],[Item Weight]]&lt;$U$13,"Peso Medio","Peso Alto"))</f>
        <v>Poco Peso</v>
      </c>
      <c r="N4899" s="11">
        <f>IF(Tabla134[[#This Row],[Item Weight (Nulos)]]="",VLOOKUP(Tabla134[[#This Row],[Item Identifier]],'Tabla para Nulos'!$A$3:$B$1563,2,FALSE),Tabla134[[#This Row],[Item Weight (Nulos)]])</f>
        <v>7.7249999999999996</v>
      </c>
      <c r="O4899" s="11" t="str">
        <f>IF(Tabla134[[#This Row],[Item Visibility]]&lt;$U$15,"Poca visibilidad",IF(Tabla134[[#This Row],[Item Visibility]]&lt;$U$16,"Visibilidad media","Mayor visibilidad"))</f>
        <v>Visibilidad media</v>
      </c>
      <c r="P4899" s="11" t="str">
        <f>IF(Tabla134[[#This Row],[Rating]]&lt;2,"Muy Malo",IF(Tabla134[[#This Row],[Rating]]&lt;3,"Malo",IF(Tabla134[[#This Row],[Rating]]&lt;4,"Regular",IF(Tabla134[[#This Row],[Rating]]&lt;5,"Bueno","Excelente"))))</f>
        <v>Regular</v>
      </c>
    </row>
    <row r="4900" spans="1:16" x14ac:dyDescent="0.2">
      <c r="A4900" s="7" t="s">
        <v>124</v>
      </c>
      <c r="B4900" s="7" t="s">
        <v>533</v>
      </c>
      <c r="C4900" s="7" t="s">
        <v>17</v>
      </c>
      <c r="D4900" s="8">
        <v>2018</v>
      </c>
      <c r="E4900" s="7" t="s">
        <v>13</v>
      </c>
      <c r="F4900" s="7" t="s">
        <v>2</v>
      </c>
      <c r="G4900" s="7" t="s">
        <v>1</v>
      </c>
      <c r="H4900" s="7" t="s">
        <v>12</v>
      </c>
      <c r="I4900" s="9">
        <v>0.119371835</v>
      </c>
      <c r="J4900" s="10">
        <v>45.2744</v>
      </c>
      <c r="K4900" s="11">
        <v>3.5</v>
      </c>
      <c r="L4900" s="11" t="str">
        <f>IF(Tabla134[[#This Row],[Item Weight]]&lt;$U$12,"Poco Peso",IF(Tabla134[[#This Row],[Item Weight]]&lt;$U$13,"Peso Medio","Peso Alto"))</f>
        <v>Peso Medio</v>
      </c>
      <c r="N4900" s="11">
        <f>IF(Tabla134[[#This Row],[Item Weight (Nulos)]]="",VLOOKUP(Tabla134[[#This Row],[Item Identifier]],'Tabla para Nulos'!$A$3:$B$1563,2,FALSE),Tabla134[[#This Row],[Item Weight (Nulos)]])</f>
        <v>11.15</v>
      </c>
      <c r="O4900" s="11" t="str">
        <f>IF(Tabla134[[#This Row],[Item Visibility]]&lt;$U$15,"Poca visibilidad",IF(Tabla134[[#This Row],[Item Visibility]]&lt;$U$16,"Visibilidad media","Mayor visibilidad"))</f>
        <v>Mayor visibilidad</v>
      </c>
      <c r="P4900" s="11" t="str">
        <f>IF(Tabla134[[#This Row],[Rating]]&lt;2,"Muy Malo",IF(Tabla134[[#This Row],[Rating]]&lt;3,"Malo",IF(Tabla134[[#This Row],[Rating]]&lt;4,"Regular",IF(Tabla134[[#This Row],[Rating]]&lt;5,"Bueno","Excelente"))))</f>
        <v>Regular</v>
      </c>
    </row>
    <row r="4901" spans="1:16" x14ac:dyDescent="0.2">
      <c r="A4901" s="7" t="s">
        <v>124</v>
      </c>
      <c r="B4901" s="7" t="s">
        <v>526</v>
      </c>
      <c r="C4901" s="7" t="s">
        <v>17</v>
      </c>
      <c r="D4901" s="8">
        <v>2018</v>
      </c>
      <c r="E4901" s="7" t="s">
        <v>13</v>
      </c>
      <c r="F4901" s="7" t="s">
        <v>2</v>
      </c>
      <c r="G4901" s="7" t="s">
        <v>1</v>
      </c>
      <c r="H4901" s="7" t="s">
        <v>12</v>
      </c>
      <c r="I4901" s="9">
        <v>0.13032165200000001</v>
      </c>
      <c r="J4901" s="10">
        <v>88.717200000000005</v>
      </c>
      <c r="K4901" s="11">
        <v>3.5</v>
      </c>
      <c r="L4901" s="11" t="str">
        <f>IF(Tabla134[[#This Row],[Item Weight]]&lt;$U$12,"Poco Peso",IF(Tabla134[[#This Row],[Item Weight]]&lt;$U$13,"Peso Medio","Peso Alto"))</f>
        <v>Poco Peso</v>
      </c>
      <c r="N4901" s="11">
        <f>IF(Tabla134[[#This Row],[Item Weight (Nulos)]]="",VLOOKUP(Tabla134[[#This Row],[Item Identifier]],'Tabla para Nulos'!$A$3:$B$1563,2,FALSE),Tabla134[[#This Row],[Item Weight (Nulos)]])</f>
        <v>5.8</v>
      </c>
      <c r="O4901" s="11" t="str">
        <f>IF(Tabla134[[#This Row],[Item Visibility]]&lt;$U$15,"Poca visibilidad",IF(Tabla134[[#This Row],[Item Visibility]]&lt;$U$16,"Visibilidad media","Mayor visibilidad"))</f>
        <v>Mayor visibilidad</v>
      </c>
      <c r="P4901" s="11" t="str">
        <f>IF(Tabla134[[#This Row],[Rating]]&lt;2,"Muy Malo",IF(Tabla134[[#This Row],[Rating]]&lt;3,"Malo",IF(Tabla134[[#This Row],[Rating]]&lt;4,"Regular",IF(Tabla134[[#This Row],[Rating]]&lt;5,"Bueno","Excelente"))))</f>
        <v>Regular</v>
      </c>
    </row>
    <row r="4902" spans="1:16" x14ac:dyDescent="0.2">
      <c r="A4902" s="7" t="s">
        <v>124</v>
      </c>
      <c r="B4902" s="7" t="s">
        <v>1173</v>
      </c>
      <c r="C4902" s="7" t="s">
        <v>10</v>
      </c>
      <c r="D4902" s="8">
        <v>2018</v>
      </c>
      <c r="E4902" s="7" t="s">
        <v>13</v>
      </c>
      <c r="F4902" s="7" t="s">
        <v>2</v>
      </c>
      <c r="G4902" s="7" t="s">
        <v>1</v>
      </c>
      <c r="H4902" s="7" t="s">
        <v>12</v>
      </c>
      <c r="I4902" s="9">
        <v>4.8522793000000002E-2</v>
      </c>
      <c r="J4902" s="10">
        <v>39.650599999999997</v>
      </c>
      <c r="K4902" s="11">
        <v>3.5</v>
      </c>
      <c r="L4902" s="11" t="str">
        <f>IF(Tabla134[[#This Row],[Item Weight]]&lt;$U$12,"Poco Peso",IF(Tabla134[[#This Row],[Item Weight]]&lt;$U$13,"Peso Medio","Peso Alto"))</f>
        <v>Peso Alto</v>
      </c>
      <c r="N4902" s="11">
        <f>IF(Tabla134[[#This Row],[Item Weight (Nulos)]]="",VLOOKUP(Tabla134[[#This Row],[Item Identifier]],'Tabla para Nulos'!$A$3:$B$1563,2,FALSE),Tabla134[[#This Row],[Item Weight (Nulos)]])</f>
        <v>20.7</v>
      </c>
      <c r="O4902" s="11" t="str">
        <f>IF(Tabla134[[#This Row],[Item Visibility]]&lt;$U$15,"Poca visibilidad",IF(Tabla134[[#This Row],[Item Visibility]]&lt;$U$16,"Visibilidad media","Mayor visibilidad"))</f>
        <v>Visibilidad media</v>
      </c>
      <c r="P4902" s="11" t="str">
        <f>IF(Tabla134[[#This Row],[Rating]]&lt;2,"Muy Malo",IF(Tabla134[[#This Row],[Rating]]&lt;3,"Malo",IF(Tabla134[[#This Row],[Rating]]&lt;4,"Regular",IF(Tabla134[[#This Row],[Rating]]&lt;5,"Bueno","Excelente"))))</f>
        <v>Regular</v>
      </c>
    </row>
    <row r="4903" spans="1:16" x14ac:dyDescent="0.2">
      <c r="A4903" s="7" t="s">
        <v>124</v>
      </c>
      <c r="B4903" s="7" t="s">
        <v>889</v>
      </c>
      <c r="C4903" s="7" t="s">
        <v>10</v>
      </c>
      <c r="D4903" s="8">
        <v>2018</v>
      </c>
      <c r="E4903" s="7" t="s">
        <v>13</v>
      </c>
      <c r="F4903" s="7" t="s">
        <v>2</v>
      </c>
      <c r="G4903" s="7" t="s">
        <v>1</v>
      </c>
      <c r="H4903" s="7" t="s">
        <v>12</v>
      </c>
      <c r="I4903" s="9">
        <v>0</v>
      </c>
      <c r="J4903" s="10">
        <v>55.729799999999997</v>
      </c>
      <c r="K4903" s="11">
        <v>3.5</v>
      </c>
      <c r="L4903" s="11" t="str">
        <f>IF(Tabla134[[#This Row],[Item Weight]]&lt;$U$12,"Poco Peso",IF(Tabla134[[#This Row],[Item Weight]]&lt;$U$13,"Peso Medio","Peso Alto"))</f>
        <v>Poco Peso</v>
      </c>
      <c r="N4903" s="11">
        <f>IF(Tabla134[[#This Row],[Item Weight (Nulos)]]="",VLOOKUP(Tabla134[[#This Row],[Item Identifier]],'Tabla para Nulos'!$A$3:$B$1563,2,FALSE),Tabla134[[#This Row],[Item Weight (Nulos)]])</f>
        <v>6.13</v>
      </c>
      <c r="O4903" s="11" t="str">
        <f>IF(Tabla134[[#This Row],[Item Visibility]]&lt;$U$15,"Poca visibilidad",IF(Tabla134[[#This Row],[Item Visibility]]&lt;$U$16,"Visibilidad media","Mayor visibilidad"))</f>
        <v>Poca visibilidad</v>
      </c>
      <c r="P4903" s="11" t="str">
        <f>IF(Tabla134[[#This Row],[Rating]]&lt;2,"Muy Malo",IF(Tabla134[[#This Row],[Rating]]&lt;3,"Malo",IF(Tabla134[[#This Row],[Rating]]&lt;4,"Regular",IF(Tabla134[[#This Row],[Rating]]&lt;5,"Bueno","Excelente"))))</f>
        <v>Regular</v>
      </c>
    </row>
    <row r="4904" spans="1:16" x14ac:dyDescent="0.2">
      <c r="A4904" s="7" t="s">
        <v>124</v>
      </c>
      <c r="B4904" s="7" t="s">
        <v>1496</v>
      </c>
      <c r="C4904" s="7" t="s">
        <v>10</v>
      </c>
      <c r="D4904" s="8">
        <v>2018</v>
      </c>
      <c r="E4904" s="7" t="s">
        <v>13</v>
      </c>
      <c r="F4904" s="7" t="s">
        <v>2</v>
      </c>
      <c r="G4904" s="7" t="s">
        <v>1</v>
      </c>
      <c r="H4904" s="7" t="s">
        <v>12</v>
      </c>
      <c r="I4904" s="9">
        <v>1.2215675E-2</v>
      </c>
      <c r="J4904" s="10">
        <v>162.7894</v>
      </c>
      <c r="K4904" s="11">
        <v>3.5</v>
      </c>
      <c r="L4904" s="11" t="str">
        <f>IF(Tabla134[[#This Row],[Item Weight]]&lt;$U$12,"Poco Peso",IF(Tabla134[[#This Row],[Item Weight]]&lt;$U$13,"Peso Medio","Peso Alto"))</f>
        <v>Peso Alto</v>
      </c>
      <c r="N4904" s="11">
        <f>IF(Tabla134[[#This Row],[Item Weight (Nulos)]]="",VLOOKUP(Tabla134[[#This Row],[Item Identifier]],'Tabla para Nulos'!$A$3:$B$1563,2,FALSE),Tabla134[[#This Row],[Item Weight (Nulos)]])</f>
        <v>18.25</v>
      </c>
      <c r="O4904" s="11" t="str">
        <f>IF(Tabla134[[#This Row],[Item Visibility]]&lt;$U$15,"Poca visibilidad",IF(Tabla134[[#This Row],[Item Visibility]]&lt;$U$16,"Visibilidad media","Mayor visibilidad"))</f>
        <v>Poca visibilidad</v>
      </c>
      <c r="P4904" s="11" t="str">
        <f>IF(Tabla134[[#This Row],[Rating]]&lt;2,"Muy Malo",IF(Tabla134[[#This Row],[Rating]]&lt;3,"Malo",IF(Tabla134[[#This Row],[Rating]]&lt;4,"Regular",IF(Tabla134[[#This Row],[Rating]]&lt;5,"Bueno","Excelente"))))</f>
        <v>Regular</v>
      </c>
    </row>
    <row r="4905" spans="1:16" x14ac:dyDescent="0.2">
      <c r="A4905" s="7" t="s">
        <v>124</v>
      </c>
      <c r="B4905" s="7" t="s">
        <v>765</v>
      </c>
      <c r="C4905" s="7" t="s">
        <v>4</v>
      </c>
      <c r="D4905" s="8">
        <v>2018</v>
      </c>
      <c r="E4905" s="7" t="s">
        <v>13</v>
      </c>
      <c r="F4905" s="7" t="s">
        <v>2</v>
      </c>
      <c r="G4905" s="7" t="s">
        <v>1</v>
      </c>
      <c r="H4905" s="7" t="s">
        <v>12</v>
      </c>
      <c r="I4905" s="9">
        <v>1.8757586E-2</v>
      </c>
      <c r="J4905" s="10">
        <v>96.938400000000001</v>
      </c>
      <c r="K4905" s="11">
        <v>3.5</v>
      </c>
      <c r="L4905" s="11" t="str">
        <f>IF(Tabla134[[#This Row],[Item Weight]]&lt;$U$12,"Poco Peso",IF(Tabla134[[#This Row],[Item Weight]]&lt;$U$13,"Peso Medio","Peso Alto"))</f>
        <v>Peso Medio</v>
      </c>
      <c r="N4905" s="11">
        <f>IF(Tabla134[[#This Row],[Item Weight (Nulos)]]="",VLOOKUP(Tabla134[[#This Row],[Item Identifier]],'Tabla para Nulos'!$A$3:$B$1563,2,FALSE),Tabla134[[#This Row],[Item Weight (Nulos)]])</f>
        <v>12.5</v>
      </c>
      <c r="O4905" s="11" t="str">
        <f>IF(Tabla134[[#This Row],[Item Visibility]]&lt;$U$15,"Poca visibilidad",IF(Tabla134[[#This Row],[Item Visibility]]&lt;$U$16,"Visibilidad media","Mayor visibilidad"))</f>
        <v>Poca visibilidad</v>
      </c>
      <c r="P4905" s="11" t="str">
        <f>IF(Tabla134[[#This Row],[Rating]]&lt;2,"Muy Malo",IF(Tabla134[[#This Row],[Rating]]&lt;3,"Malo",IF(Tabla134[[#This Row],[Rating]]&lt;4,"Regular",IF(Tabla134[[#This Row],[Rating]]&lt;5,"Bueno","Excelente"))))</f>
        <v>Regular</v>
      </c>
    </row>
    <row r="4906" spans="1:16" x14ac:dyDescent="0.2">
      <c r="A4906" s="7" t="s">
        <v>124</v>
      </c>
      <c r="B4906" s="7" t="s">
        <v>1495</v>
      </c>
      <c r="C4906" s="7" t="s">
        <v>4</v>
      </c>
      <c r="D4906" s="8">
        <v>2018</v>
      </c>
      <c r="E4906" s="7" t="s">
        <v>13</v>
      </c>
      <c r="F4906" s="7" t="s">
        <v>2</v>
      </c>
      <c r="G4906" s="7" t="s">
        <v>1</v>
      </c>
      <c r="H4906" s="7" t="s">
        <v>12</v>
      </c>
      <c r="I4906" s="9">
        <v>2.5354071999999998E-2</v>
      </c>
      <c r="J4906" s="10">
        <v>144.476</v>
      </c>
      <c r="K4906" s="11">
        <v>3.5</v>
      </c>
      <c r="L4906" s="11" t="str">
        <f>IF(Tabla134[[#This Row],[Item Weight]]&lt;$U$12,"Poco Peso",IF(Tabla134[[#This Row],[Item Weight]]&lt;$U$13,"Peso Medio","Peso Alto"))</f>
        <v>Poco Peso</v>
      </c>
      <c r="N4906" s="11">
        <f>IF(Tabla134[[#This Row],[Item Weight (Nulos)]]="",VLOOKUP(Tabla134[[#This Row],[Item Identifier]],'Tabla para Nulos'!$A$3:$B$1563,2,FALSE),Tabla134[[#This Row],[Item Weight (Nulos)]])</f>
        <v>7.6849999999999996</v>
      </c>
      <c r="O4906" s="11" t="str">
        <f>IF(Tabla134[[#This Row],[Item Visibility]]&lt;$U$15,"Poca visibilidad",IF(Tabla134[[#This Row],[Item Visibility]]&lt;$U$16,"Visibilidad media","Mayor visibilidad"))</f>
        <v>Poca visibilidad</v>
      </c>
      <c r="P4906" s="11" t="str">
        <f>IF(Tabla134[[#This Row],[Rating]]&lt;2,"Muy Malo",IF(Tabla134[[#This Row],[Rating]]&lt;3,"Malo",IF(Tabla134[[#This Row],[Rating]]&lt;4,"Regular",IF(Tabla134[[#This Row],[Rating]]&lt;5,"Bueno","Excelente"))))</f>
        <v>Regular</v>
      </c>
    </row>
    <row r="4907" spans="1:16" x14ac:dyDescent="0.2">
      <c r="A4907" s="7" t="s">
        <v>124</v>
      </c>
      <c r="B4907" s="7" t="s">
        <v>1276</v>
      </c>
      <c r="C4907" s="7" t="s">
        <v>171</v>
      </c>
      <c r="D4907" s="8">
        <v>2018</v>
      </c>
      <c r="E4907" s="7" t="s">
        <v>13</v>
      </c>
      <c r="F4907" s="7" t="s">
        <v>2</v>
      </c>
      <c r="G4907" s="7" t="s">
        <v>1</v>
      </c>
      <c r="H4907" s="7" t="s">
        <v>12</v>
      </c>
      <c r="I4907" s="9">
        <v>2.4213353999999999E-2</v>
      </c>
      <c r="J4907" s="10">
        <v>42.445399999999999</v>
      </c>
      <c r="K4907" s="11">
        <v>3.5</v>
      </c>
      <c r="L4907" s="11" t="str">
        <f>IF(Tabla134[[#This Row],[Item Weight]]&lt;$U$12,"Poco Peso",IF(Tabla134[[#This Row],[Item Weight]]&lt;$U$13,"Peso Medio","Peso Alto"))</f>
        <v>Peso Medio</v>
      </c>
      <c r="N4907" s="11">
        <f>IF(Tabla134[[#This Row],[Item Weight (Nulos)]]="",VLOOKUP(Tabla134[[#This Row],[Item Identifier]],'Tabla para Nulos'!$A$3:$B$1563,2,FALSE),Tabla134[[#This Row],[Item Weight (Nulos)]])</f>
        <v>14</v>
      </c>
      <c r="O4907" s="11" t="str">
        <f>IF(Tabla134[[#This Row],[Item Visibility]]&lt;$U$15,"Poca visibilidad",IF(Tabla134[[#This Row],[Item Visibility]]&lt;$U$16,"Visibilidad media","Mayor visibilidad"))</f>
        <v>Poca visibilidad</v>
      </c>
      <c r="P4907" s="11" t="str">
        <f>IF(Tabla134[[#This Row],[Rating]]&lt;2,"Muy Malo",IF(Tabla134[[#This Row],[Rating]]&lt;3,"Malo",IF(Tabla134[[#This Row],[Rating]]&lt;4,"Regular",IF(Tabla134[[#This Row],[Rating]]&lt;5,"Bueno","Excelente"))))</f>
        <v>Regular</v>
      </c>
    </row>
    <row r="4908" spans="1:16" x14ac:dyDescent="0.2">
      <c r="A4908" s="7" t="s">
        <v>124</v>
      </c>
      <c r="B4908" s="7" t="s">
        <v>439</v>
      </c>
      <c r="C4908" s="7" t="s">
        <v>171</v>
      </c>
      <c r="D4908" s="8">
        <v>2018</v>
      </c>
      <c r="E4908" s="7" t="s">
        <v>13</v>
      </c>
      <c r="F4908" s="7" t="s">
        <v>2</v>
      </c>
      <c r="G4908" s="7" t="s">
        <v>1</v>
      </c>
      <c r="H4908" s="7" t="s">
        <v>12</v>
      </c>
      <c r="I4908" s="9">
        <v>7.9419800999999998E-2</v>
      </c>
      <c r="J4908" s="10">
        <v>172.31059999999999</v>
      </c>
      <c r="K4908" s="11">
        <v>3.5</v>
      </c>
      <c r="L4908" s="11" t="str">
        <f>IF(Tabla134[[#This Row],[Item Weight]]&lt;$U$12,"Poco Peso",IF(Tabla134[[#This Row],[Item Weight]]&lt;$U$13,"Peso Medio","Peso Alto"))</f>
        <v>Peso Medio</v>
      </c>
      <c r="N4908" s="11">
        <f>IF(Tabla134[[#This Row],[Item Weight (Nulos)]]="",VLOOKUP(Tabla134[[#This Row],[Item Identifier]],'Tabla para Nulos'!$A$3:$B$1563,2,FALSE),Tabla134[[#This Row],[Item Weight (Nulos)]])</f>
        <v>12.1</v>
      </c>
      <c r="O4908" s="11" t="str">
        <f>IF(Tabla134[[#This Row],[Item Visibility]]&lt;$U$15,"Poca visibilidad",IF(Tabla134[[#This Row],[Item Visibility]]&lt;$U$16,"Visibilidad media","Mayor visibilidad"))</f>
        <v>Visibilidad media</v>
      </c>
      <c r="P4908" s="11" t="str">
        <f>IF(Tabla134[[#This Row],[Rating]]&lt;2,"Muy Malo",IF(Tabla134[[#This Row],[Rating]]&lt;3,"Malo",IF(Tabla134[[#This Row],[Rating]]&lt;4,"Regular",IF(Tabla134[[#This Row],[Rating]]&lt;5,"Bueno","Excelente"))))</f>
        <v>Regular</v>
      </c>
    </row>
    <row r="4909" spans="1:16" x14ac:dyDescent="0.2">
      <c r="A4909" s="7" t="s">
        <v>124</v>
      </c>
      <c r="B4909" s="7" t="s">
        <v>1474</v>
      </c>
      <c r="C4909" s="7" t="s">
        <v>14</v>
      </c>
      <c r="D4909" s="8">
        <v>2018</v>
      </c>
      <c r="E4909" s="7" t="s">
        <v>13</v>
      </c>
      <c r="F4909" s="7" t="s">
        <v>2</v>
      </c>
      <c r="G4909" s="7" t="s">
        <v>1</v>
      </c>
      <c r="H4909" s="7" t="s">
        <v>12</v>
      </c>
      <c r="I4909" s="9">
        <v>1.1180842999999999E-2</v>
      </c>
      <c r="J4909" s="10">
        <v>213.45599999999999</v>
      </c>
      <c r="K4909" s="11">
        <v>3.5</v>
      </c>
      <c r="L4909" s="11" t="str">
        <f>IF(Tabla134[[#This Row],[Item Weight]]&lt;$U$12,"Poco Peso",IF(Tabla134[[#This Row],[Item Weight]]&lt;$U$13,"Peso Medio","Peso Alto"))</f>
        <v>Peso Alto</v>
      </c>
      <c r="N4909" s="11">
        <f>IF(Tabla134[[#This Row],[Item Weight (Nulos)]]="",VLOOKUP(Tabla134[[#This Row],[Item Identifier]],'Tabla para Nulos'!$A$3:$B$1563,2,FALSE),Tabla134[[#This Row],[Item Weight (Nulos)]])</f>
        <v>17.849999999999998</v>
      </c>
      <c r="O4909" s="11" t="str">
        <f>IF(Tabla134[[#This Row],[Item Visibility]]&lt;$U$15,"Poca visibilidad",IF(Tabla134[[#This Row],[Item Visibility]]&lt;$U$16,"Visibilidad media","Mayor visibilidad"))</f>
        <v>Poca visibilidad</v>
      </c>
      <c r="P4909" s="11" t="str">
        <f>IF(Tabla134[[#This Row],[Rating]]&lt;2,"Muy Malo",IF(Tabla134[[#This Row],[Rating]]&lt;3,"Malo",IF(Tabla134[[#This Row],[Rating]]&lt;4,"Regular",IF(Tabla134[[#This Row],[Rating]]&lt;5,"Bueno","Excelente"))))</f>
        <v>Regular</v>
      </c>
    </row>
    <row r="4910" spans="1:16" x14ac:dyDescent="0.2">
      <c r="A4910" s="7" t="s">
        <v>124</v>
      </c>
      <c r="B4910" s="7" t="s">
        <v>1213</v>
      </c>
      <c r="C4910" s="7" t="s">
        <v>19</v>
      </c>
      <c r="D4910" s="8">
        <v>2018</v>
      </c>
      <c r="E4910" s="7" t="s">
        <v>13</v>
      </c>
      <c r="F4910" s="7" t="s">
        <v>2</v>
      </c>
      <c r="G4910" s="7" t="s">
        <v>1</v>
      </c>
      <c r="H4910" s="7" t="s">
        <v>12</v>
      </c>
      <c r="I4910" s="9">
        <v>4.4660955000000002E-2</v>
      </c>
      <c r="J4910" s="10">
        <v>74.766999999999996</v>
      </c>
      <c r="K4910" s="11">
        <v>3.5</v>
      </c>
      <c r="L4910" s="11" t="str">
        <f>IF(Tabla134[[#This Row],[Item Weight]]&lt;$U$12,"Poco Peso",IF(Tabla134[[#This Row],[Item Weight]]&lt;$U$13,"Peso Medio","Peso Alto"))</f>
        <v>Peso Medio</v>
      </c>
      <c r="N4910" s="11">
        <f>IF(Tabla134[[#This Row],[Item Weight (Nulos)]]="",VLOOKUP(Tabla134[[#This Row],[Item Identifier]],'Tabla para Nulos'!$A$3:$B$1563,2,FALSE),Tabla134[[#This Row],[Item Weight (Nulos)]])</f>
        <v>14.8</v>
      </c>
      <c r="O4910" s="11" t="str">
        <f>IF(Tabla134[[#This Row],[Item Visibility]]&lt;$U$15,"Poca visibilidad",IF(Tabla134[[#This Row],[Item Visibility]]&lt;$U$16,"Visibilidad media","Mayor visibilidad"))</f>
        <v>Visibilidad media</v>
      </c>
      <c r="P4910" s="11" t="str">
        <f>IF(Tabla134[[#This Row],[Rating]]&lt;2,"Muy Malo",IF(Tabla134[[#This Row],[Rating]]&lt;3,"Malo",IF(Tabla134[[#This Row],[Rating]]&lt;4,"Regular",IF(Tabla134[[#This Row],[Rating]]&lt;5,"Bueno","Excelente"))))</f>
        <v>Regular</v>
      </c>
    </row>
    <row r="4911" spans="1:16" x14ac:dyDescent="0.2">
      <c r="A4911" s="7" t="s">
        <v>124</v>
      </c>
      <c r="B4911" s="7" t="s">
        <v>1492</v>
      </c>
      <c r="C4911" s="7" t="s">
        <v>19</v>
      </c>
      <c r="D4911" s="8">
        <v>2018</v>
      </c>
      <c r="E4911" s="7" t="s">
        <v>13</v>
      </c>
      <c r="F4911" s="7" t="s">
        <v>2</v>
      </c>
      <c r="G4911" s="7" t="s">
        <v>1</v>
      </c>
      <c r="H4911" s="7" t="s">
        <v>12</v>
      </c>
      <c r="I4911" s="9">
        <v>9.7429924000000001E-2</v>
      </c>
      <c r="J4911" s="10">
        <v>172.87379999999999</v>
      </c>
      <c r="K4911" s="11">
        <v>3.5</v>
      </c>
      <c r="L4911" s="11" t="str">
        <f>IF(Tabla134[[#This Row],[Item Weight]]&lt;$U$12,"Poco Peso",IF(Tabla134[[#This Row],[Item Weight]]&lt;$U$13,"Peso Medio","Peso Alto"))</f>
        <v>Peso Alto</v>
      </c>
      <c r="N4911" s="11">
        <f>IF(Tabla134[[#This Row],[Item Weight (Nulos)]]="",VLOOKUP(Tabla134[[#This Row],[Item Identifier]],'Tabla para Nulos'!$A$3:$B$1563,2,FALSE),Tabla134[[#This Row],[Item Weight (Nulos)]])</f>
        <v>17.5</v>
      </c>
      <c r="O4911" s="11" t="str">
        <f>IF(Tabla134[[#This Row],[Item Visibility]]&lt;$U$15,"Poca visibilidad",IF(Tabla134[[#This Row],[Item Visibility]]&lt;$U$16,"Visibilidad media","Mayor visibilidad"))</f>
        <v>Mayor visibilidad</v>
      </c>
      <c r="P4911" s="11" t="str">
        <f>IF(Tabla134[[#This Row],[Rating]]&lt;2,"Muy Malo",IF(Tabla134[[#This Row],[Rating]]&lt;3,"Malo",IF(Tabla134[[#This Row],[Rating]]&lt;4,"Regular",IF(Tabla134[[#This Row],[Rating]]&lt;5,"Bueno","Excelente"))))</f>
        <v>Regular</v>
      </c>
    </row>
    <row r="4912" spans="1:16" x14ac:dyDescent="0.2">
      <c r="A4912" s="7" t="s">
        <v>6</v>
      </c>
      <c r="B4912" s="7" t="s">
        <v>1494</v>
      </c>
      <c r="C4912" s="7" t="s">
        <v>28</v>
      </c>
      <c r="D4912" s="8">
        <v>2018</v>
      </c>
      <c r="E4912" s="7" t="s">
        <v>13</v>
      </c>
      <c r="F4912" s="7" t="s">
        <v>2</v>
      </c>
      <c r="G4912" s="7" t="s">
        <v>1</v>
      </c>
      <c r="H4912" s="7" t="s">
        <v>12</v>
      </c>
      <c r="I4912" s="9">
        <v>1.6979325999999999E-2</v>
      </c>
      <c r="J4912" s="10">
        <v>177.03700000000001</v>
      </c>
      <c r="K4912" s="11">
        <v>3.5</v>
      </c>
      <c r="L4912" s="11" t="str">
        <f>IF(Tabla134[[#This Row],[Item Weight]]&lt;$U$12,"Poco Peso",IF(Tabla134[[#This Row],[Item Weight]]&lt;$U$13,"Peso Medio","Peso Alto"))</f>
        <v>Poco Peso</v>
      </c>
      <c r="N4912" s="11">
        <f>IF(Tabla134[[#This Row],[Item Weight (Nulos)]]="",VLOOKUP(Tabla134[[#This Row],[Item Identifier]],'Tabla para Nulos'!$A$3:$B$1563,2,FALSE),Tabla134[[#This Row],[Item Weight (Nulos)]])</f>
        <v>5.44</v>
      </c>
      <c r="O4912" s="11" t="str">
        <f>IF(Tabla134[[#This Row],[Item Visibility]]&lt;$U$15,"Poca visibilidad",IF(Tabla134[[#This Row],[Item Visibility]]&lt;$U$16,"Visibilidad media","Mayor visibilidad"))</f>
        <v>Poca visibilidad</v>
      </c>
      <c r="P4912" s="11" t="str">
        <f>IF(Tabla134[[#This Row],[Rating]]&lt;2,"Muy Malo",IF(Tabla134[[#This Row],[Rating]]&lt;3,"Malo",IF(Tabla134[[#This Row],[Rating]]&lt;4,"Regular",IF(Tabla134[[#This Row],[Rating]]&lt;5,"Bueno","Excelente"))))</f>
        <v>Regular</v>
      </c>
    </row>
    <row r="4913" spans="1:16" x14ac:dyDescent="0.2">
      <c r="A4913" s="7" t="s">
        <v>6</v>
      </c>
      <c r="B4913" s="7" t="s">
        <v>949</v>
      </c>
      <c r="C4913" s="7" t="s">
        <v>17</v>
      </c>
      <c r="D4913" s="8">
        <v>2018</v>
      </c>
      <c r="E4913" s="7" t="s">
        <v>13</v>
      </c>
      <c r="F4913" s="7" t="s">
        <v>2</v>
      </c>
      <c r="G4913" s="7" t="s">
        <v>1</v>
      </c>
      <c r="H4913" s="7" t="s">
        <v>12</v>
      </c>
      <c r="I4913" s="9">
        <v>0</v>
      </c>
      <c r="J4913" s="10">
        <v>184.26079999999999</v>
      </c>
      <c r="K4913" s="11">
        <v>3.5</v>
      </c>
      <c r="L4913" s="11" t="str">
        <f>IF(Tabla134[[#This Row],[Item Weight]]&lt;$U$12,"Poco Peso",IF(Tabla134[[#This Row],[Item Weight]]&lt;$U$13,"Peso Medio","Peso Alto"))</f>
        <v>Peso Medio</v>
      </c>
      <c r="N4913" s="11">
        <f>IF(Tabla134[[#This Row],[Item Weight (Nulos)]]="",VLOOKUP(Tabla134[[#This Row],[Item Identifier]],'Tabla para Nulos'!$A$3:$B$1563,2,FALSE),Tabla134[[#This Row],[Item Weight (Nulos)]])</f>
        <v>12.8</v>
      </c>
      <c r="O4913" s="11" t="str">
        <f>IF(Tabla134[[#This Row],[Item Visibility]]&lt;$U$15,"Poca visibilidad",IF(Tabla134[[#This Row],[Item Visibility]]&lt;$U$16,"Visibilidad media","Mayor visibilidad"))</f>
        <v>Poca visibilidad</v>
      </c>
      <c r="P4913" s="11" t="str">
        <f>IF(Tabla134[[#This Row],[Rating]]&lt;2,"Muy Malo",IF(Tabla134[[#This Row],[Rating]]&lt;3,"Malo",IF(Tabla134[[#This Row],[Rating]]&lt;4,"Regular",IF(Tabla134[[#This Row],[Rating]]&lt;5,"Bueno","Excelente"))))</f>
        <v>Regular</v>
      </c>
    </row>
    <row r="4914" spans="1:16" x14ac:dyDescent="0.2">
      <c r="A4914" s="7" t="s">
        <v>6</v>
      </c>
      <c r="B4914" s="7" t="s">
        <v>1234</v>
      </c>
      <c r="C4914" s="7" t="s">
        <v>71</v>
      </c>
      <c r="D4914" s="8">
        <v>2018</v>
      </c>
      <c r="E4914" s="7" t="s">
        <v>13</v>
      </c>
      <c r="F4914" s="7" t="s">
        <v>2</v>
      </c>
      <c r="G4914" s="7" t="s">
        <v>1</v>
      </c>
      <c r="H4914" s="7" t="s">
        <v>12</v>
      </c>
      <c r="I4914" s="9">
        <v>0.12780038799999999</v>
      </c>
      <c r="J4914" s="10">
        <v>177.03700000000001</v>
      </c>
      <c r="K4914" s="11">
        <v>3.5</v>
      </c>
      <c r="L4914" s="11" t="str">
        <f>IF(Tabla134[[#This Row],[Item Weight]]&lt;$U$12,"Poco Peso",IF(Tabla134[[#This Row],[Item Weight]]&lt;$U$13,"Peso Medio","Peso Alto"))</f>
        <v>Peso Medio</v>
      </c>
      <c r="N4914" s="11">
        <f>IF(Tabla134[[#This Row],[Item Weight (Nulos)]]="",VLOOKUP(Tabla134[[#This Row],[Item Identifier]],'Tabla para Nulos'!$A$3:$B$1563,2,FALSE),Tabla134[[#This Row],[Item Weight (Nulos)]])</f>
        <v>16.2</v>
      </c>
      <c r="O4914" s="11" t="str">
        <f>IF(Tabla134[[#This Row],[Item Visibility]]&lt;$U$15,"Poca visibilidad",IF(Tabla134[[#This Row],[Item Visibility]]&lt;$U$16,"Visibilidad media","Mayor visibilidad"))</f>
        <v>Mayor visibilidad</v>
      </c>
      <c r="P4914" s="11" t="str">
        <f>IF(Tabla134[[#This Row],[Rating]]&lt;2,"Muy Malo",IF(Tabla134[[#This Row],[Rating]]&lt;3,"Malo",IF(Tabla134[[#This Row],[Rating]]&lt;4,"Regular",IF(Tabla134[[#This Row],[Rating]]&lt;5,"Bueno","Excelente"))))</f>
        <v>Regular</v>
      </c>
    </row>
    <row r="4915" spans="1:16" x14ac:dyDescent="0.2">
      <c r="A4915" s="7" t="s">
        <v>6</v>
      </c>
      <c r="B4915" s="7" t="s">
        <v>329</v>
      </c>
      <c r="C4915" s="7" t="s">
        <v>14</v>
      </c>
      <c r="D4915" s="8">
        <v>2018</v>
      </c>
      <c r="E4915" s="7" t="s">
        <v>13</v>
      </c>
      <c r="F4915" s="7" t="s">
        <v>2</v>
      </c>
      <c r="G4915" s="7" t="s">
        <v>1</v>
      </c>
      <c r="H4915" s="7" t="s">
        <v>12</v>
      </c>
      <c r="I4915" s="9">
        <v>1.0886323999999999E-2</v>
      </c>
      <c r="J4915" s="10">
        <v>57.258800000000001</v>
      </c>
      <c r="K4915" s="11">
        <v>3.5</v>
      </c>
      <c r="L4915" s="11" t="str">
        <f>IF(Tabla134[[#This Row],[Item Weight]]&lt;$U$12,"Poco Peso",IF(Tabla134[[#This Row],[Item Weight]]&lt;$U$13,"Peso Medio","Peso Alto"))</f>
        <v>Poco Peso</v>
      </c>
      <c r="N4915" s="11">
        <f>IF(Tabla134[[#This Row],[Item Weight (Nulos)]]="",VLOOKUP(Tabla134[[#This Row],[Item Identifier]],'Tabla para Nulos'!$A$3:$B$1563,2,FALSE),Tabla134[[#This Row],[Item Weight (Nulos)]])</f>
        <v>6.63</v>
      </c>
      <c r="O4915" s="11" t="str">
        <f>IF(Tabla134[[#This Row],[Item Visibility]]&lt;$U$15,"Poca visibilidad",IF(Tabla134[[#This Row],[Item Visibility]]&lt;$U$16,"Visibilidad media","Mayor visibilidad"))</f>
        <v>Poca visibilidad</v>
      </c>
      <c r="P4915" s="11" t="str">
        <f>IF(Tabla134[[#This Row],[Rating]]&lt;2,"Muy Malo",IF(Tabla134[[#This Row],[Rating]]&lt;3,"Malo",IF(Tabla134[[#This Row],[Rating]]&lt;4,"Regular",IF(Tabla134[[#This Row],[Rating]]&lt;5,"Bueno","Excelente"))))</f>
        <v>Regular</v>
      </c>
    </row>
    <row r="4916" spans="1:16" x14ac:dyDescent="0.2">
      <c r="A4916" s="7" t="s">
        <v>124</v>
      </c>
      <c r="B4916" s="7" t="s">
        <v>1481</v>
      </c>
      <c r="C4916" s="7" t="s">
        <v>47</v>
      </c>
      <c r="D4916" s="8">
        <v>2012</v>
      </c>
      <c r="E4916" s="7" t="s">
        <v>9</v>
      </c>
      <c r="F4916" s="7" t="s">
        <v>8</v>
      </c>
      <c r="G4916" s="7" t="s">
        <v>1</v>
      </c>
      <c r="H4916" s="7" t="s">
        <v>7</v>
      </c>
      <c r="I4916" s="9">
        <v>1.6760074999999999E-2</v>
      </c>
      <c r="J4916" s="10">
        <v>141.61799999999999</v>
      </c>
      <c r="K4916" s="11">
        <v>3.4</v>
      </c>
      <c r="L4916" s="11" t="str">
        <f>IF(Tabla134[[#This Row],[Item Weight]]&lt;$U$12,"Poco Peso",IF(Tabla134[[#This Row],[Item Weight]]&lt;$U$13,"Peso Medio","Peso Alto"))</f>
        <v>Peso Alto</v>
      </c>
      <c r="M4916" s="7">
        <v>17.5</v>
      </c>
      <c r="N4916" s="11">
        <f>IF(Tabla134[[#This Row],[Item Weight (Nulos)]]="",VLOOKUP(Tabla134[[#This Row],[Item Identifier]],'Tabla para Nulos'!$A$3:$B$1563,2,FALSE),Tabla134[[#This Row],[Item Weight (Nulos)]])</f>
        <v>17.5</v>
      </c>
      <c r="O4916" s="11" t="str">
        <f>IF(Tabla134[[#This Row],[Item Visibility]]&lt;$U$15,"Poca visibilidad",IF(Tabla134[[#This Row],[Item Visibility]]&lt;$U$16,"Visibilidad media","Mayor visibilidad"))</f>
        <v>Poca visibilidad</v>
      </c>
      <c r="P4916" s="11" t="str">
        <f>IF(Tabla134[[#This Row],[Rating]]&lt;2,"Muy Malo",IF(Tabla134[[#This Row],[Rating]]&lt;3,"Malo",IF(Tabla134[[#This Row],[Rating]]&lt;4,"Regular",IF(Tabla134[[#This Row],[Rating]]&lt;5,"Bueno","Excelente"))))</f>
        <v>Regular</v>
      </c>
    </row>
    <row r="4917" spans="1:16" x14ac:dyDescent="0.2">
      <c r="A4917" s="7" t="s">
        <v>124</v>
      </c>
      <c r="B4917" s="7" t="s">
        <v>1214</v>
      </c>
      <c r="C4917" s="7" t="s">
        <v>14</v>
      </c>
      <c r="D4917" s="8">
        <v>2022</v>
      </c>
      <c r="E4917" s="7" t="s">
        <v>3</v>
      </c>
      <c r="F4917" s="7" t="s">
        <v>2</v>
      </c>
      <c r="G4917" s="7" t="s">
        <v>1</v>
      </c>
      <c r="H4917" s="7" t="s">
        <v>0</v>
      </c>
      <c r="I4917" s="9">
        <v>0</v>
      </c>
      <c r="J4917" s="10">
        <v>256.66719999999998</v>
      </c>
      <c r="K4917" s="11">
        <v>3.4</v>
      </c>
      <c r="L4917" s="11" t="str">
        <f>IF(Tabla134[[#This Row],[Item Weight]]&lt;$U$12,"Poco Peso",IF(Tabla134[[#This Row],[Item Weight]]&lt;$U$13,"Peso Medio","Peso Alto"))</f>
        <v>Peso Alto</v>
      </c>
      <c r="M4917" s="7">
        <v>18.7</v>
      </c>
      <c r="N4917" s="11">
        <f>IF(Tabla134[[#This Row],[Item Weight (Nulos)]]="",VLOOKUP(Tabla134[[#This Row],[Item Identifier]],'Tabla para Nulos'!$A$3:$B$1563,2,FALSE),Tabla134[[#This Row],[Item Weight (Nulos)]])</f>
        <v>18.7</v>
      </c>
      <c r="O4917" s="11" t="str">
        <f>IF(Tabla134[[#This Row],[Item Visibility]]&lt;$U$15,"Poca visibilidad",IF(Tabla134[[#This Row],[Item Visibility]]&lt;$U$16,"Visibilidad media","Mayor visibilidad"))</f>
        <v>Poca visibilidad</v>
      </c>
      <c r="P4917" s="11" t="str">
        <f>IF(Tabla134[[#This Row],[Rating]]&lt;2,"Muy Malo",IF(Tabla134[[#This Row],[Rating]]&lt;3,"Malo",IF(Tabla134[[#This Row],[Rating]]&lt;4,"Regular",IF(Tabla134[[#This Row],[Rating]]&lt;5,"Bueno","Excelente"))))</f>
        <v>Regular</v>
      </c>
    </row>
    <row r="4918" spans="1:16" x14ac:dyDescent="0.2">
      <c r="A4918" s="7" t="s">
        <v>124</v>
      </c>
      <c r="B4918" s="7" t="s">
        <v>450</v>
      </c>
      <c r="C4918" s="7" t="s">
        <v>4</v>
      </c>
      <c r="D4918" s="8">
        <v>2012</v>
      </c>
      <c r="E4918" s="7" t="s">
        <v>9</v>
      </c>
      <c r="F4918" s="7" t="s">
        <v>8</v>
      </c>
      <c r="G4918" s="7" t="s">
        <v>1</v>
      </c>
      <c r="H4918" s="7" t="s">
        <v>7</v>
      </c>
      <c r="I4918" s="9">
        <v>2.8907832000000001E-2</v>
      </c>
      <c r="J4918" s="10">
        <v>130.43100000000001</v>
      </c>
      <c r="K4918" s="11">
        <v>3.4</v>
      </c>
      <c r="L4918" s="11" t="str">
        <f>IF(Tabla134[[#This Row],[Item Weight]]&lt;$U$12,"Poco Peso",IF(Tabla134[[#This Row],[Item Weight]]&lt;$U$13,"Peso Medio","Peso Alto"))</f>
        <v>Peso Medio</v>
      </c>
      <c r="M4918" s="7">
        <v>14</v>
      </c>
      <c r="N4918" s="11">
        <f>IF(Tabla134[[#This Row],[Item Weight (Nulos)]]="",VLOOKUP(Tabla134[[#This Row],[Item Identifier]],'Tabla para Nulos'!$A$3:$B$1563,2,FALSE),Tabla134[[#This Row],[Item Weight (Nulos)]])</f>
        <v>14</v>
      </c>
      <c r="O4918" s="11" t="str">
        <f>IF(Tabla134[[#This Row],[Item Visibility]]&lt;$U$15,"Poca visibilidad",IF(Tabla134[[#This Row],[Item Visibility]]&lt;$U$16,"Visibilidad media","Mayor visibilidad"))</f>
        <v>Visibilidad media</v>
      </c>
      <c r="P4918" s="11" t="str">
        <f>IF(Tabla134[[#This Row],[Rating]]&lt;2,"Muy Malo",IF(Tabla134[[#This Row],[Rating]]&lt;3,"Malo",IF(Tabla134[[#This Row],[Rating]]&lt;4,"Regular",IF(Tabla134[[#This Row],[Rating]]&lt;5,"Bueno","Excelente"))))</f>
        <v>Regular</v>
      </c>
    </row>
    <row r="4919" spans="1:16" x14ac:dyDescent="0.2">
      <c r="A4919" s="7" t="s">
        <v>124</v>
      </c>
      <c r="B4919" s="7" t="s">
        <v>1194</v>
      </c>
      <c r="C4919" s="7" t="s">
        <v>25</v>
      </c>
      <c r="D4919" s="8">
        <v>2022</v>
      </c>
      <c r="E4919" s="7" t="s">
        <v>3</v>
      </c>
      <c r="F4919" s="7" t="s">
        <v>2</v>
      </c>
      <c r="G4919" s="7" t="s">
        <v>1</v>
      </c>
      <c r="H4919" s="7" t="s">
        <v>0</v>
      </c>
      <c r="I4919" s="9">
        <v>0</v>
      </c>
      <c r="J4919" s="10">
        <v>181.22919999999999</v>
      </c>
      <c r="K4919" s="11">
        <v>3.4</v>
      </c>
      <c r="L4919" s="11" t="str">
        <f>IF(Tabla134[[#This Row],[Item Weight]]&lt;$U$12,"Poco Peso",IF(Tabla134[[#This Row],[Item Weight]]&lt;$U$13,"Peso Medio","Peso Alto"))</f>
        <v>Peso Medio</v>
      </c>
      <c r="M4919" s="7">
        <v>16.7</v>
      </c>
      <c r="N4919" s="11">
        <f>IF(Tabla134[[#This Row],[Item Weight (Nulos)]]="",VLOOKUP(Tabla134[[#This Row],[Item Identifier]],'Tabla para Nulos'!$A$3:$B$1563,2,FALSE),Tabla134[[#This Row],[Item Weight (Nulos)]])</f>
        <v>16.7</v>
      </c>
      <c r="O4919" s="11" t="str">
        <f>IF(Tabla134[[#This Row],[Item Visibility]]&lt;$U$15,"Poca visibilidad",IF(Tabla134[[#This Row],[Item Visibility]]&lt;$U$16,"Visibilidad media","Mayor visibilidad"))</f>
        <v>Poca visibilidad</v>
      </c>
      <c r="P4919" s="11" t="str">
        <f>IF(Tabla134[[#This Row],[Rating]]&lt;2,"Muy Malo",IF(Tabla134[[#This Row],[Rating]]&lt;3,"Malo",IF(Tabla134[[#This Row],[Rating]]&lt;4,"Regular",IF(Tabla134[[#This Row],[Rating]]&lt;5,"Bueno","Excelente"))))</f>
        <v>Regular</v>
      </c>
    </row>
    <row r="4920" spans="1:16" x14ac:dyDescent="0.2">
      <c r="A4920" s="7" t="s">
        <v>124</v>
      </c>
      <c r="B4920" s="7" t="s">
        <v>480</v>
      </c>
      <c r="C4920" s="7" t="s">
        <v>10</v>
      </c>
      <c r="D4920" s="8">
        <v>2012</v>
      </c>
      <c r="E4920" s="7" t="s">
        <v>9</v>
      </c>
      <c r="F4920" s="7" t="s">
        <v>8</v>
      </c>
      <c r="G4920" s="7" t="s">
        <v>1</v>
      </c>
      <c r="H4920" s="7" t="s">
        <v>7</v>
      </c>
      <c r="I4920" s="9">
        <v>0.105761491</v>
      </c>
      <c r="J4920" s="10">
        <v>84.890799999999999</v>
      </c>
      <c r="K4920" s="11">
        <v>3.4</v>
      </c>
      <c r="L4920" s="11" t="str">
        <f>IF(Tabla134[[#This Row],[Item Weight]]&lt;$U$12,"Poco Peso",IF(Tabla134[[#This Row],[Item Weight]]&lt;$U$13,"Peso Medio","Peso Alto"))</f>
        <v>Poco Peso</v>
      </c>
      <c r="M4920" s="7">
        <v>6.59</v>
      </c>
      <c r="N4920" s="11">
        <f>IF(Tabla134[[#This Row],[Item Weight (Nulos)]]="",VLOOKUP(Tabla134[[#This Row],[Item Identifier]],'Tabla para Nulos'!$A$3:$B$1563,2,FALSE),Tabla134[[#This Row],[Item Weight (Nulos)]])</f>
        <v>6.59</v>
      </c>
      <c r="O4920" s="11" t="str">
        <f>IF(Tabla134[[#This Row],[Item Visibility]]&lt;$U$15,"Poca visibilidad",IF(Tabla134[[#This Row],[Item Visibility]]&lt;$U$16,"Visibilidad media","Mayor visibilidad"))</f>
        <v>Mayor visibilidad</v>
      </c>
      <c r="P4920" s="11" t="str">
        <f>IF(Tabla134[[#This Row],[Rating]]&lt;2,"Muy Malo",IF(Tabla134[[#This Row],[Rating]]&lt;3,"Malo",IF(Tabla134[[#This Row],[Rating]]&lt;4,"Regular",IF(Tabla134[[#This Row],[Rating]]&lt;5,"Bueno","Excelente"))))</f>
        <v>Regular</v>
      </c>
    </row>
    <row r="4921" spans="1:16" x14ac:dyDescent="0.2">
      <c r="A4921" s="7" t="s">
        <v>6</v>
      </c>
      <c r="B4921" s="7" t="s">
        <v>1470</v>
      </c>
      <c r="C4921" s="7" t="s">
        <v>28</v>
      </c>
      <c r="D4921" s="8">
        <v>2015</v>
      </c>
      <c r="E4921" s="7" t="s">
        <v>922</v>
      </c>
      <c r="F4921" s="7" t="s">
        <v>796</v>
      </c>
      <c r="G4921" s="7" t="s">
        <v>702</v>
      </c>
      <c r="H4921" s="7" t="s">
        <v>7</v>
      </c>
      <c r="I4921" s="9">
        <v>0</v>
      </c>
      <c r="J4921" s="10">
        <v>151.3366</v>
      </c>
      <c r="K4921" s="11">
        <v>3.4</v>
      </c>
      <c r="L4921" s="11" t="str">
        <f>IF(Tabla134[[#This Row],[Item Weight]]&lt;$U$12,"Poco Peso",IF(Tabla134[[#This Row],[Item Weight]]&lt;$U$13,"Peso Medio","Peso Alto"))</f>
        <v>Poco Peso</v>
      </c>
      <c r="M4921" s="7">
        <v>6.1349999999999998</v>
      </c>
      <c r="N4921" s="11">
        <f>IF(Tabla134[[#This Row],[Item Weight (Nulos)]]="",VLOOKUP(Tabla134[[#This Row],[Item Identifier]],'Tabla para Nulos'!$A$3:$B$1563,2,FALSE),Tabla134[[#This Row],[Item Weight (Nulos)]])</f>
        <v>6.1349999999999998</v>
      </c>
      <c r="O4921" s="11" t="str">
        <f>IF(Tabla134[[#This Row],[Item Visibility]]&lt;$U$15,"Poca visibilidad",IF(Tabla134[[#This Row],[Item Visibility]]&lt;$U$16,"Visibilidad media","Mayor visibilidad"))</f>
        <v>Poca visibilidad</v>
      </c>
      <c r="P4921" s="11" t="str">
        <f>IF(Tabla134[[#This Row],[Rating]]&lt;2,"Muy Malo",IF(Tabla134[[#This Row],[Rating]]&lt;3,"Malo",IF(Tabla134[[#This Row],[Rating]]&lt;4,"Regular",IF(Tabla134[[#This Row],[Rating]]&lt;5,"Bueno","Excelente"))))</f>
        <v>Regular</v>
      </c>
    </row>
    <row r="4922" spans="1:16" x14ac:dyDescent="0.2">
      <c r="A4922" s="7" t="s">
        <v>124</v>
      </c>
      <c r="B4922" s="7" t="s">
        <v>1177</v>
      </c>
      <c r="C4922" s="7" t="s">
        <v>10</v>
      </c>
      <c r="D4922" s="8">
        <v>2014</v>
      </c>
      <c r="E4922" s="7" t="s">
        <v>529</v>
      </c>
      <c r="F4922" s="7" t="s">
        <v>2</v>
      </c>
      <c r="G4922" s="7" t="s">
        <v>528</v>
      </c>
      <c r="H4922" s="7" t="s">
        <v>7</v>
      </c>
      <c r="I4922" s="9">
        <v>1.6944719E-2</v>
      </c>
      <c r="J4922" s="10">
        <v>209.2586</v>
      </c>
      <c r="K4922" s="11">
        <v>3.4</v>
      </c>
      <c r="L4922" s="11" t="str">
        <f>IF(Tabla134[[#This Row],[Item Weight]]&lt;$U$12,"Poco Peso",IF(Tabla134[[#This Row],[Item Weight]]&lt;$U$13,"Peso Medio","Peso Alto"))</f>
        <v>Poco Peso</v>
      </c>
      <c r="M4922" s="7">
        <v>6.6550000000000002</v>
      </c>
      <c r="N4922" s="11">
        <f>IF(Tabla134[[#This Row],[Item Weight (Nulos)]]="",VLOOKUP(Tabla134[[#This Row],[Item Identifier]],'Tabla para Nulos'!$A$3:$B$1563,2,FALSE),Tabla134[[#This Row],[Item Weight (Nulos)]])</f>
        <v>6.6550000000000002</v>
      </c>
      <c r="O4922" s="11" t="str">
        <f>IF(Tabla134[[#This Row],[Item Visibility]]&lt;$U$15,"Poca visibilidad",IF(Tabla134[[#This Row],[Item Visibility]]&lt;$U$16,"Visibilidad media","Mayor visibilidad"))</f>
        <v>Poca visibilidad</v>
      </c>
      <c r="P4922" s="11" t="str">
        <f>IF(Tabla134[[#This Row],[Rating]]&lt;2,"Muy Malo",IF(Tabla134[[#This Row],[Rating]]&lt;3,"Malo",IF(Tabla134[[#This Row],[Rating]]&lt;4,"Regular",IF(Tabla134[[#This Row],[Rating]]&lt;5,"Bueno","Excelente"))))</f>
        <v>Regular</v>
      </c>
    </row>
    <row r="4923" spans="1:16" x14ac:dyDescent="0.2">
      <c r="A4923" s="7" t="s">
        <v>6</v>
      </c>
      <c r="B4923" s="7" t="s">
        <v>383</v>
      </c>
      <c r="C4923" s="7" t="s">
        <v>28</v>
      </c>
      <c r="D4923" s="8">
        <v>2011</v>
      </c>
      <c r="E4923" s="7" t="s">
        <v>703</v>
      </c>
      <c r="F4923" s="7" t="s">
        <v>2</v>
      </c>
      <c r="G4923" s="7" t="s">
        <v>1</v>
      </c>
      <c r="H4923" s="7" t="s">
        <v>1621</v>
      </c>
      <c r="I4923" s="9">
        <v>0.112985849</v>
      </c>
      <c r="J4923" s="10">
        <v>185.42400000000001</v>
      </c>
      <c r="K4923" s="11">
        <v>3.4</v>
      </c>
      <c r="L4923" s="11" t="str">
        <f>IF(Tabla134[[#This Row],[Item Weight]]&lt;$U$12,"Poco Peso",IF(Tabla134[[#This Row],[Item Weight]]&lt;$U$13,"Peso Medio","Peso Alto"))</f>
        <v>Peso Alto</v>
      </c>
      <c r="M4923" s="7">
        <v>17.75</v>
      </c>
      <c r="N4923" s="11">
        <f>IF(Tabla134[[#This Row],[Item Weight (Nulos)]]="",VLOOKUP(Tabla134[[#This Row],[Item Identifier]],'Tabla para Nulos'!$A$3:$B$1563,2,FALSE),Tabla134[[#This Row],[Item Weight (Nulos)]])</f>
        <v>17.75</v>
      </c>
      <c r="O4923" s="11" t="str">
        <f>IF(Tabla134[[#This Row],[Item Visibility]]&lt;$U$15,"Poca visibilidad",IF(Tabla134[[#This Row],[Item Visibility]]&lt;$U$16,"Visibilidad media","Mayor visibilidad"))</f>
        <v>Mayor visibilidad</v>
      </c>
      <c r="P4923" s="11" t="str">
        <f>IF(Tabla134[[#This Row],[Rating]]&lt;2,"Muy Malo",IF(Tabla134[[#This Row],[Rating]]&lt;3,"Malo",IF(Tabla134[[#This Row],[Rating]]&lt;4,"Regular",IF(Tabla134[[#This Row],[Rating]]&lt;5,"Bueno","Excelente"))))</f>
        <v>Regular</v>
      </c>
    </row>
    <row r="4924" spans="1:16" x14ac:dyDescent="0.2">
      <c r="A4924" s="7" t="s">
        <v>124</v>
      </c>
      <c r="B4924" s="7" t="s">
        <v>268</v>
      </c>
      <c r="C4924" s="7" t="s">
        <v>17</v>
      </c>
      <c r="D4924" s="8">
        <v>2017</v>
      </c>
      <c r="E4924" s="7" t="s">
        <v>797</v>
      </c>
      <c r="F4924" s="7" t="s">
        <v>796</v>
      </c>
      <c r="G4924" s="7" t="s">
        <v>702</v>
      </c>
      <c r="H4924" s="7" t="s">
        <v>7</v>
      </c>
      <c r="I4924" s="9">
        <v>3.6319194999999999E-2</v>
      </c>
      <c r="J4924" s="10">
        <v>219.34819999999999</v>
      </c>
      <c r="K4924" s="11">
        <v>3.4</v>
      </c>
      <c r="L4924" s="11" t="str">
        <f>IF(Tabla134[[#This Row],[Item Weight]]&lt;$U$12,"Poco Peso",IF(Tabla134[[#This Row],[Item Weight]]&lt;$U$13,"Peso Medio","Peso Alto"))</f>
        <v>Peso Alto</v>
      </c>
      <c r="M4924" s="7">
        <v>20.25</v>
      </c>
      <c r="N4924" s="11">
        <f>IF(Tabla134[[#This Row],[Item Weight (Nulos)]]="",VLOOKUP(Tabla134[[#This Row],[Item Identifier]],'Tabla para Nulos'!$A$3:$B$1563,2,FALSE),Tabla134[[#This Row],[Item Weight (Nulos)]])</f>
        <v>20.25</v>
      </c>
      <c r="O4924" s="11" t="str">
        <f>IF(Tabla134[[#This Row],[Item Visibility]]&lt;$U$15,"Poca visibilidad",IF(Tabla134[[#This Row],[Item Visibility]]&lt;$U$16,"Visibilidad media","Mayor visibilidad"))</f>
        <v>Visibilidad media</v>
      </c>
      <c r="P4924" s="11" t="str">
        <f>IF(Tabla134[[#This Row],[Rating]]&lt;2,"Muy Malo",IF(Tabla134[[#This Row],[Rating]]&lt;3,"Malo",IF(Tabla134[[#This Row],[Rating]]&lt;4,"Regular",IF(Tabla134[[#This Row],[Rating]]&lt;5,"Bueno","Excelente"))))</f>
        <v>Regular</v>
      </c>
    </row>
    <row r="4925" spans="1:16" x14ac:dyDescent="0.2">
      <c r="A4925" s="7" t="s">
        <v>124</v>
      </c>
      <c r="B4925" s="7" t="s">
        <v>1092</v>
      </c>
      <c r="C4925" s="7" t="s">
        <v>17</v>
      </c>
      <c r="D4925" s="8">
        <v>2012</v>
      </c>
      <c r="E4925" s="7" t="s">
        <v>9</v>
      </c>
      <c r="F4925" s="7" t="s">
        <v>8</v>
      </c>
      <c r="G4925" s="7" t="s">
        <v>1</v>
      </c>
      <c r="H4925" s="7" t="s">
        <v>7</v>
      </c>
      <c r="I4925" s="9">
        <v>5.7626900000000002E-2</v>
      </c>
      <c r="J4925" s="10">
        <v>83.3566</v>
      </c>
      <c r="K4925" s="11">
        <v>3.4</v>
      </c>
      <c r="L4925" s="11" t="str">
        <f>IF(Tabla134[[#This Row],[Item Weight]]&lt;$U$12,"Poco Peso",IF(Tabla134[[#This Row],[Item Weight]]&lt;$U$13,"Peso Medio","Peso Alto"))</f>
        <v>Peso Alto</v>
      </c>
      <c r="M4925" s="7">
        <v>18.7</v>
      </c>
      <c r="N4925" s="11">
        <f>IF(Tabla134[[#This Row],[Item Weight (Nulos)]]="",VLOOKUP(Tabla134[[#This Row],[Item Identifier]],'Tabla para Nulos'!$A$3:$B$1563,2,FALSE),Tabla134[[#This Row],[Item Weight (Nulos)]])</f>
        <v>18.7</v>
      </c>
      <c r="O4925" s="11" t="str">
        <f>IF(Tabla134[[#This Row],[Item Visibility]]&lt;$U$15,"Poca visibilidad",IF(Tabla134[[#This Row],[Item Visibility]]&lt;$U$16,"Visibilidad media","Mayor visibilidad"))</f>
        <v>Visibilidad media</v>
      </c>
      <c r="P4925" s="11" t="str">
        <f>IF(Tabla134[[#This Row],[Rating]]&lt;2,"Muy Malo",IF(Tabla134[[#This Row],[Rating]]&lt;3,"Malo",IF(Tabla134[[#This Row],[Rating]]&lt;4,"Regular",IF(Tabla134[[#This Row],[Rating]]&lt;5,"Bueno","Excelente"))))</f>
        <v>Regular</v>
      </c>
    </row>
    <row r="4926" spans="1:16" x14ac:dyDescent="0.2">
      <c r="A4926" s="7" t="s">
        <v>124</v>
      </c>
      <c r="B4926" s="7" t="s">
        <v>1228</v>
      </c>
      <c r="C4926" s="7" t="s">
        <v>17</v>
      </c>
      <c r="D4926" s="8">
        <v>2012</v>
      </c>
      <c r="E4926" s="7" t="s">
        <v>9</v>
      </c>
      <c r="F4926" s="7" t="s">
        <v>8</v>
      </c>
      <c r="G4926" s="7" t="s">
        <v>1</v>
      </c>
      <c r="H4926" s="7" t="s">
        <v>7</v>
      </c>
      <c r="I4926" s="9">
        <v>2.3876985E-2</v>
      </c>
      <c r="J4926" s="10">
        <v>97.404200000000003</v>
      </c>
      <c r="K4926" s="11">
        <v>3.4</v>
      </c>
      <c r="L4926" s="11" t="str">
        <f>IF(Tabla134[[#This Row],[Item Weight]]&lt;$U$12,"Poco Peso",IF(Tabla134[[#This Row],[Item Weight]]&lt;$U$13,"Peso Medio","Peso Alto"))</f>
        <v>Peso Alto</v>
      </c>
      <c r="M4926" s="7">
        <v>18.75</v>
      </c>
      <c r="N4926" s="11">
        <f>IF(Tabla134[[#This Row],[Item Weight (Nulos)]]="",VLOOKUP(Tabla134[[#This Row],[Item Identifier]],'Tabla para Nulos'!$A$3:$B$1563,2,FALSE),Tabla134[[#This Row],[Item Weight (Nulos)]])</f>
        <v>18.75</v>
      </c>
      <c r="O4926" s="11" t="str">
        <f>IF(Tabla134[[#This Row],[Item Visibility]]&lt;$U$15,"Poca visibilidad",IF(Tabla134[[#This Row],[Item Visibility]]&lt;$U$16,"Visibilidad media","Mayor visibilidad"))</f>
        <v>Poca visibilidad</v>
      </c>
      <c r="P4926" s="11" t="str">
        <f>IF(Tabla134[[#This Row],[Rating]]&lt;2,"Muy Malo",IF(Tabla134[[#This Row],[Rating]]&lt;3,"Malo",IF(Tabla134[[#This Row],[Rating]]&lt;4,"Regular",IF(Tabla134[[#This Row],[Rating]]&lt;5,"Bueno","Excelente"))))</f>
        <v>Regular</v>
      </c>
    </row>
    <row r="4927" spans="1:16" x14ac:dyDescent="0.2">
      <c r="A4927" s="7" t="s">
        <v>124</v>
      </c>
      <c r="B4927" s="7" t="s">
        <v>222</v>
      </c>
      <c r="C4927" s="7" t="s">
        <v>10</v>
      </c>
      <c r="D4927" s="8">
        <v>2012</v>
      </c>
      <c r="E4927" s="7" t="s">
        <v>9</v>
      </c>
      <c r="F4927" s="7" t="s">
        <v>8</v>
      </c>
      <c r="G4927" s="7" t="s">
        <v>1</v>
      </c>
      <c r="H4927" s="7" t="s">
        <v>7</v>
      </c>
      <c r="I4927" s="9">
        <v>4.3033346E-2</v>
      </c>
      <c r="J4927" s="10">
        <v>89.417199999999994</v>
      </c>
      <c r="K4927" s="11">
        <v>3.4</v>
      </c>
      <c r="L4927" s="11" t="str">
        <f>IF(Tabla134[[#This Row],[Item Weight]]&lt;$U$12,"Poco Peso",IF(Tabla134[[#This Row],[Item Weight]]&lt;$U$13,"Peso Medio","Peso Alto"))</f>
        <v>Peso Medio</v>
      </c>
      <c r="M4927" s="7">
        <v>9.3000000000000007</v>
      </c>
      <c r="N4927" s="11">
        <f>IF(Tabla134[[#This Row],[Item Weight (Nulos)]]="",VLOOKUP(Tabla134[[#This Row],[Item Identifier]],'Tabla para Nulos'!$A$3:$B$1563,2,FALSE),Tabla134[[#This Row],[Item Weight (Nulos)]])</f>
        <v>9.3000000000000007</v>
      </c>
      <c r="O4927" s="11" t="str">
        <f>IF(Tabla134[[#This Row],[Item Visibility]]&lt;$U$15,"Poca visibilidad",IF(Tabla134[[#This Row],[Item Visibility]]&lt;$U$16,"Visibilidad media","Mayor visibilidad"))</f>
        <v>Visibilidad media</v>
      </c>
      <c r="P4927" s="11" t="str">
        <f>IF(Tabla134[[#This Row],[Rating]]&lt;2,"Muy Malo",IF(Tabla134[[#This Row],[Rating]]&lt;3,"Malo",IF(Tabla134[[#This Row],[Rating]]&lt;4,"Regular",IF(Tabla134[[#This Row],[Rating]]&lt;5,"Bueno","Excelente"))))</f>
        <v>Regular</v>
      </c>
    </row>
    <row r="4928" spans="1:16" x14ac:dyDescent="0.2">
      <c r="A4928" s="7" t="s">
        <v>124</v>
      </c>
      <c r="B4928" s="7" t="s">
        <v>1411</v>
      </c>
      <c r="C4928" s="7" t="s">
        <v>10</v>
      </c>
      <c r="D4928" s="8">
        <v>2012</v>
      </c>
      <c r="E4928" s="7" t="s">
        <v>9</v>
      </c>
      <c r="F4928" s="7" t="s">
        <v>8</v>
      </c>
      <c r="G4928" s="7" t="s">
        <v>1</v>
      </c>
      <c r="H4928" s="7" t="s">
        <v>7</v>
      </c>
      <c r="I4928" s="9">
        <v>9.6884209999999998E-2</v>
      </c>
      <c r="J4928" s="10">
        <v>233.5958</v>
      </c>
      <c r="K4928" s="11">
        <v>3.4</v>
      </c>
      <c r="L4928" s="11" t="str">
        <f>IF(Tabla134[[#This Row],[Item Weight]]&lt;$U$12,"Poco Peso",IF(Tabla134[[#This Row],[Item Weight]]&lt;$U$13,"Peso Medio","Peso Alto"))</f>
        <v>Peso Alto</v>
      </c>
      <c r="M4928" s="7">
        <v>19.100000000000001</v>
      </c>
      <c r="N4928" s="11">
        <f>IF(Tabla134[[#This Row],[Item Weight (Nulos)]]="",VLOOKUP(Tabla134[[#This Row],[Item Identifier]],'Tabla para Nulos'!$A$3:$B$1563,2,FALSE),Tabla134[[#This Row],[Item Weight (Nulos)]])</f>
        <v>19.100000000000001</v>
      </c>
      <c r="O4928" s="11" t="str">
        <f>IF(Tabla134[[#This Row],[Item Visibility]]&lt;$U$15,"Poca visibilidad",IF(Tabla134[[#This Row],[Item Visibility]]&lt;$U$16,"Visibilidad media","Mayor visibilidad"))</f>
        <v>Mayor visibilidad</v>
      </c>
      <c r="P4928" s="11" t="str">
        <f>IF(Tabla134[[#This Row],[Rating]]&lt;2,"Muy Malo",IF(Tabla134[[#This Row],[Rating]]&lt;3,"Malo",IF(Tabla134[[#This Row],[Rating]]&lt;4,"Regular",IF(Tabla134[[#This Row],[Rating]]&lt;5,"Bueno","Excelente"))))</f>
        <v>Regular</v>
      </c>
    </row>
    <row r="4929" spans="1:16" x14ac:dyDescent="0.2">
      <c r="A4929" s="7" t="s">
        <v>124</v>
      </c>
      <c r="B4929" s="7" t="s">
        <v>181</v>
      </c>
      <c r="C4929" s="7" t="s">
        <v>171</v>
      </c>
      <c r="D4929" s="8">
        <v>2012</v>
      </c>
      <c r="E4929" s="7" t="s">
        <v>9</v>
      </c>
      <c r="F4929" s="7" t="s">
        <v>8</v>
      </c>
      <c r="G4929" s="7" t="s">
        <v>1</v>
      </c>
      <c r="H4929" s="7" t="s">
        <v>7</v>
      </c>
      <c r="I4929" s="9">
        <v>2.4693927000000001E-2</v>
      </c>
      <c r="J4929" s="10">
        <v>144.11019999999999</v>
      </c>
      <c r="K4929" s="11">
        <v>3.4</v>
      </c>
      <c r="L4929" s="11" t="str">
        <f>IF(Tabla134[[#This Row],[Item Weight]]&lt;$U$12,"Poco Peso",IF(Tabla134[[#This Row],[Item Weight]]&lt;$U$13,"Peso Medio","Peso Alto"))</f>
        <v>Peso Alto</v>
      </c>
      <c r="M4929" s="7">
        <v>21.25</v>
      </c>
      <c r="N4929" s="11">
        <f>IF(Tabla134[[#This Row],[Item Weight (Nulos)]]="",VLOOKUP(Tabla134[[#This Row],[Item Identifier]],'Tabla para Nulos'!$A$3:$B$1563,2,FALSE),Tabla134[[#This Row],[Item Weight (Nulos)]])</f>
        <v>21.25</v>
      </c>
      <c r="O4929" s="11" t="str">
        <f>IF(Tabla134[[#This Row],[Item Visibility]]&lt;$U$15,"Poca visibilidad",IF(Tabla134[[#This Row],[Item Visibility]]&lt;$U$16,"Visibilidad media","Mayor visibilidad"))</f>
        <v>Poca visibilidad</v>
      </c>
      <c r="P4929" s="11" t="str">
        <f>IF(Tabla134[[#This Row],[Rating]]&lt;2,"Muy Malo",IF(Tabla134[[#This Row],[Rating]]&lt;3,"Malo",IF(Tabla134[[#This Row],[Rating]]&lt;4,"Regular",IF(Tabla134[[#This Row],[Rating]]&lt;5,"Bueno","Excelente"))))</f>
        <v>Regular</v>
      </c>
    </row>
    <row r="4930" spans="1:16" x14ac:dyDescent="0.2">
      <c r="A4930" s="7" t="s">
        <v>124</v>
      </c>
      <c r="B4930" s="7" t="s">
        <v>844</v>
      </c>
      <c r="C4930" s="7" t="s">
        <v>122</v>
      </c>
      <c r="D4930" s="8">
        <v>2012</v>
      </c>
      <c r="E4930" s="7" t="s">
        <v>9</v>
      </c>
      <c r="F4930" s="7" t="s">
        <v>8</v>
      </c>
      <c r="G4930" s="7" t="s">
        <v>1</v>
      </c>
      <c r="H4930" s="7" t="s">
        <v>7</v>
      </c>
      <c r="I4930" s="9">
        <v>7.1354773999999996E-2</v>
      </c>
      <c r="J4930" s="10">
        <v>125.702</v>
      </c>
      <c r="K4930" s="11">
        <v>3.4</v>
      </c>
      <c r="L4930" s="11" t="str">
        <f>IF(Tabla134[[#This Row],[Item Weight]]&lt;$U$12,"Poco Peso",IF(Tabla134[[#This Row],[Item Weight]]&lt;$U$13,"Peso Medio","Peso Alto"))</f>
        <v>Peso Medio</v>
      </c>
      <c r="M4930" s="7">
        <v>12.5</v>
      </c>
      <c r="N4930" s="11">
        <f>IF(Tabla134[[#This Row],[Item Weight (Nulos)]]="",VLOOKUP(Tabla134[[#This Row],[Item Identifier]],'Tabla para Nulos'!$A$3:$B$1563,2,FALSE),Tabla134[[#This Row],[Item Weight (Nulos)]])</f>
        <v>12.5</v>
      </c>
      <c r="O4930" s="11" t="str">
        <f>IF(Tabla134[[#This Row],[Item Visibility]]&lt;$U$15,"Poca visibilidad",IF(Tabla134[[#This Row],[Item Visibility]]&lt;$U$16,"Visibilidad media","Mayor visibilidad"))</f>
        <v>Visibilidad media</v>
      </c>
      <c r="P4930" s="11" t="str">
        <f>IF(Tabla134[[#This Row],[Rating]]&lt;2,"Muy Malo",IF(Tabla134[[#This Row],[Rating]]&lt;3,"Malo",IF(Tabla134[[#This Row],[Rating]]&lt;4,"Regular",IF(Tabla134[[#This Row],[Rating]]&lt;5,"Bueno","Excelente"))))</f>
        <v>Regular</v>
      </c>
    </row>
    <row r="4931" spans="1:16" x14ac:dyDescent="0.2">
      <c r="A4931" s="7" t="s">
        <v>6</v>
      </c>
      <c r="B4931" s="7" t="s">
        <v>351</v>
      </c>
      <c r="C4931" s="7" t="s">
        <v>71</v>
      </c>
      <c r="D4931" s="8">
        <v>2012</v>
      </c>
      <c r="E4931" s="7" t="s">
        <v>9</v>
      </c>
      <c r="F4931" s="7" t="s">
        <v>8</v>
      </c>
      <c r="G4931" s="7" t="s">
        <v>1</v>
      </c>
      <c r="H4931" s="7" t="s">
        <v>7</v>
      </c>
      <c r="I4931" s="9">
        <v>1.8051090999999998E-2</v>
      </c>
      <c r="J4931" s="10">
        <v>179.86600000000001</v>
      </c>
      <c r="K4931" s="11">
        <v>3.4</v>
      </c>
      <c r="L4931" s="11" t="str">
        <f>IF(Tabla134[[#This Row],[Item Weight]]&lt;$U$12,"Poco Peso",IF(Tabla134[[#This Row],[Item Weight]]&lt;$U$13,"Peso Medio","Peso Alto"))</f>
        <v>Peso Alto</v>
      </c>
      <c r="M4931" s="7">
        <v>19.75</v>
      </c>
      <c r="N4931" s="11">
        <f>IF(Tabla134[[#This Row],[Item Weight (Nulos)]]="",VLOOKUP(Tabla134[[#This Row],[Item Identifier]],'Tabla para Nulos'!$A$3:$B$1563,2,FALSE),Tabla134[[#This Row],[Item Weight (Nulos)]])</f>
        <v>19.75</v>
      </c>
      <c r="O4931" s="11" t="str">
        <f>IF(Tabla134[[#This Row],[Item Visibility]]&lt;$U$15,"Poca visibilidad",IF(Tabla134[[#This Row],[Item Visibility]]&lt;$U$16,"Visibilidad media","Mayor visibilidad"))</f>
        <v>Poca visibilidad</v>
      </c>
      <c r="P4931" s="11" t="str">
        <f>IF(Tabla134[[#This Row],[Rating]]&lt;2,"Muy Malo",IF(Tabla134[[#This Row],[Rating]]&lt;3,"Malo",IF(Tabla134[[#This Row],[Rating]]&lt;4,"Regular",IF(Tabla134[[#This Row],[Rating]]&lt;5,"Bueno","Excelente"))))</f>
        <v>Regular</v>
      </c>
    </row>
    <row r="4932" spans="1:16" x14ac:dyDescent="0.2">
      <c r="A4932" s="7" t="s">
        <v>6</v>
      </c>
      <c r="B4932" s="7" t="s">
        <v>1493</v>
      </c>
      <c r="C4932" s="7" t="s">
        <v>19</v>
      </c>
      <c r="D4932" s="8">
        <v>2012</v>
      </c>
      <c r="E4932" s="7" t="s">
        <v>9</v>
      </c>
      <c r="F4932" s="7" t="s">
        <v>8</v>
      </c>
      <c r="G4932" s="7" t="s">
        <v>1</v>
      </c>
      <c r="H4932" s="7" t="s">
        <v>7</v>
      </c>
      <c r="I4932" s="9">
        <v>0.11284010799999999</v>
      </c>
      <c r="J4932" s="10">
        <v>122.03879999999999</v>
      </c>
      <c r="K4932" s="11">
        <v>3.4</v>
      </c>
      <c r="L4932" s="11" t="str">
        <f>IF(Tabla134[[#This Row],[Item Weight]]&lt;$U$12,"Poco Peso",IF(Tabla134[[#This Row],[Item Weight]]&lt;$U$13,"Peso Medio","Peso Alto"))</f>
        <v>Peso Medio</v>
      </c>
      <c r="M4932" s="7">
        <v>8.85</v>
      </c>
      <c r="N4932" s="11">
        <f>IF(Tabla134[[#This Row],[Item Weight (Nulos)]]="",VLOOKUP(Tabla134[[#This Row],[Item Identifier]],'Tabla para Nulos'!$A$3:$B$1563,2,FALSE),Tabla134[[#This Row],[Item Weight (Nulos)]])</f>
        <v>8.85</v>
      </c>
      <c r="O4932" s="11" t="str">
        <f>IF(Tabla134[[#This Row],[Item Visibility]]&lt;$U$15,"Poca visibilidad",IF(Tabla134[[#This Row],[Item Visibility]]&lt;$U$16,"Visibilidad media","Mayor visibilidad"))</f>
        <v>Mayor visibilidad</v>
      </c>
      <c r="P4932" s="11" t="str">
        <f>IF(Tabla134[[#This Row],[Rating]]&lt;2,"Muy Malo",IF(Tabla134[[#This Row],[Rating]]&lt;3,"Malo",IF(Tabla134[[#This Row],[Rating]]&lt;4,"Regular",IF(Tabla134[[#This Row],[Rating]]&lt;5,"Bueno","Excelente"))))</f>
        <v>Regular</v>
      </c>
    </row>
    <row r="4933" spans="1:16" x14ac:dyDescent="0.2">
      <c r="A4933" s="7" t="s">
        <v>124</v>
      </c>
      <c r="B4933" s="7" t="s">
        <v>880</v>
      </c>
      <c r="C4933" s="7" t="s">
        <v>216</v>
      </c>
      <c r="D4933" s="8">
        <v>2018</v>
      </c>
      <c r="E4933" s="7" t="s">
        <v>1195</v>
      </c>
      <c r="F4933" s="7" t="s">
        <v>8</v>
      </c>
      <c r="G4933" s="7" t="s">
        <v>702</v>
      </c>
      <c r="H4933" s="7" t="s">
        <v>1621</v>
      </c>
      <c r="I4933" s="9">
        <v>3.7160705000000002E-2</v>
      </c>
      <c r="J4933" s="10">
        <v>54.229799999999997</v>
      </c>
      <c r="K4933" s="11">
        <v>3.4</v>
      </c>
      <c r="L4933" s="11" t="str">
        <f>IF(Tabla134[[#This Row],[Item Weight]]&lt;$U$12,"Poco Peso",IF(Tabla134[[#This Row],[Item Weight]]&lt;$U$13,"Peso Medio","Peso Alto"))</f>
        <v>Peso Medio</v>
      </c>
      <c r="N4933" s="11">
        <f>IF(Tabla134[[#This Row],[Item Weight (Nulos)]]="",VLOOKUP(Tabla134[[#This Row],[Item Identifier]],'Tabla para Nulos'!$A$3:$B$1563,2,FALSE),Tabla134[[#This Row],[Item Weight (Nulos)]])</f>
        <v>16.75</v>
      </c>
      <c r="O4933" s="11" t="str">
        <f>IF(Tabla134[[#This Row],[Item Visibility]]&lt;$U$15,"Poca visibilidad",IF(Tabla134[[#This Row],[Item Visibility]]&lt;$U$16,"Visibilidad media","Mayor visibilidad"))</f>
        <v>Visibilidad media</v>
      </c>
      <c r="P4933" s="11" t="str">
        <f>IF(Tabla134[[#This Row],[Rating]]&lt;2,"Muy Malo",IF(Tabla134[[#This Row],[Rating]]&lt;3,"Malo",IF(Tabla134[[#This Row],[Rating]]&lt;4,"Regular",IF(Tabla134[[#This Row],[Rating]]&lt;5,"Bueno","Excelente"))))</f>
        <v>Regular</v>
      </c>
    </row>
    <row r="4934" spans="1:16" x14ac:dyDescent="0.2">
      <c r="A4934" s="7" t="s">
        <v>124</v>
      </c>
      <c r="B4934" s="7" t="s">
        <v>401</v>
      </c>
      <c r="C4934" s="7" t="s">
        <v>14</v>
      </c>
      <c r="D4934" s="8">
        <v>2018</v>
      </c>
      <c r="E4934" s="7" t="s">
        <v>1195</v>
      </c>
      <c r="F4934" s="7" t="s">
        <v>8</v>
      </c>
      <c r="G4934" s="7" t="s">
        <v>702</v>
      </c>
      <c r="H4934" s="7" t="s">
        <v>1621</v>
      </c>
      <c r="I4934" s="9">
        <v>0.19033746000000001</v>
      </c>
      <c r="J4934" s="10">
        <v>159.45779999999999</v>
      </c>
      <c r="K4934" s="11">
        <v>3.4</v>
      </c>
      <c r="L4934" s="11" t="str">
        <f>IF(Tabla134[[#This Row],[Item Weight]]&lt;$U$12,"Poco Peso",IF(Tabla134[[#This Row],[Item Weight]]&lt;$U$13,"Peso Medio","Peso Alto"))</f>
        <v>Peso Alto</v>
      </c>
      <c r="N4934" s="11">
        <f>IF(Tabla134[[#This Row],[Item Weight (Nulos)]]="",VLOOKUP(Tabla134[[#This Row],[Item Identifier]],'Tabla para Nulos'!$A$3:$B$1563,2,FALSE),Tabla134[[#This Row],[Item Weight (Nulos)]])</f>
        <v>20.75</v>
      </c>
      <c r="O4934" s="11" t="str">
        <f>IF(Tabla134[[#This Row],[Item Visibility]]&lt;$U$15,"Poca visibilidad",IF(Tabla134[[#This Row],[Item Visibility]]&lt;$U$16,"Visibilidad media","Mayor visibilidad"))</f>
        <v>Mayor visibilidad</v>
      </c>
      <c r="P4934" s="11" t="str">
        <f>IF(Tabla134[[#This Row],[Rating]]&lt;2,"Muy Malo",IF(Tabla134[[#This Row],[Rating]]&lt;3,"Malo",IF(Tabla134[[#This Row],[Rating]]&lt;4,"Regular",IF(Tabla134[[#This Row],[Rating]]&lt;5,"Bueno","Excelente"))))</f>
        <v>Regular</v>
      </c>
    </row>
    <row r="4935" spans="1:16" x14ac:dyDescent="0.2">
      <c r="A4935" s="7" t="s">
        <v>6</v>
      </c>
      <c r="B4935" s="7" t="s">
        <v>1461</v>
      </c>
      <c r="C4935" s="7" t="s">
        <v>14</v>
      </c>
      <c r="D4935" s="8">
        <v>2018</v>
      </c>
      <c r="E4935" s="7" t="s">
        <v>1195</v>
      </c>
      <c r="F4935" s="7" t="s">
        <v>8</v>
      </c>
      <c r="G4935" s="7" t="s">
        <v>702</v>
      </c>
      <c r="H4935" s="7" t="s">
        <v>1621</v>
      </c>
      <c r="I4935" s="9">
        <v>6.216667E-2</v>
      </c>
      <c r="J4935" s="10">
        <v>112.3518</v>
      </c>
      <c r="K4935" s="11">
        <v>3.4</v>
      </c>
      <c r="L4935" s="11" t="str">
        <f>IF(Tabla134[[#This Row],[Item Weight]]&lt;$U$12,"Poco Peso",IF(Tabla134[[#This Row],[Item Weight]]&lt;$U$13,"Peso Medio","Peso Alto"))</f>
        <v>Peso Medio</v>
      </c>
      <c r="N4935" s="11">
        <f>IF(Tabla134[[#This Row],[Item Weight (Nulos)]]="",VLOOKUP(Tabla134[[#This Row],[Item Identifier]],'Tabla para Nulos'!$A$3:$B$1563,2,FALSE),Tabla134[[#This Row],[Item Weight (Nulos)]])</f>
        <v>15.6</v>
      </c>
      <c r="O4935" s="11" t="str">
        <f>IF(Tabla134[[#This Row],[Item Visibility]]&lt;$U$15,"Poca visibilidad",IF(Tabla134[[#This Row],[Item Visibility]]&lt;$U$16,"Visibilidad media","Mayor visibilidad"))</f>
        <v>Visibilidad media</v>
      </c>
      <c r="P4935" s="11" t="str">
        <f>IF(Tabla134[[#This Row],[Rating]]&lt;2,"Muy Malo",IF(Tabla134[[#This Row],[Rating]]&lt;3,"Malo",IF(Tabla134[[#This Row],[Rating]]&lt;4,"Regular",IF(Tabla134[[#This Row],[Rating]]&lt;5,"Bueno","Excelente"))))</f>
        <v>Regular</v>
      </c>
    </row>
    <row r="4936" spans="1:16" x14ac:dyDescent="0.2">
      <c r="A4936" s="7" t="s">
        <v>124</v>
      </c>
      <c r="B4936" s="7" t="s">
        <v>787</v>
      </c>
      <c r="C4936" s="7" t="s">
        <v>28</v>
      </c>
      <c r="D4936" s="8">
        <v>2016</v>
      </c>
      <c r="E4936" s="7" t="s">
        <v>1114</v>
      </c>
      <c r="F4936" s="7" t="s">
        <v>8</v>
      </c>
      <c r="G4936" s="7" t="s">
        <v>702</v>
      </c>
      <c r="H4936" s="7" t="s">
        <v>7</v>
      </c>
      <c r="I4936" s="9">
        <v>5.6434816999999998E-2</v>
      </c>
      <c r="J4936" s="10">
        <v>247.81180000000001</v>
      </c>
      <c r="K4936" s="11">
        <v>3.4</v>
      </c>
      <c r="L4936" s="11" t="str">
        <f>IF(Tabla134[[#This Row],[Item Weight]]&lt;$U$12,"Poco Peso",IF(Tabla134[[#This Row],[Item Weight]]&lt;$U$13,"Peso Medio","Peso Alto"))</f>
        <v>Peso Medio</v>
      </c>
      <c r="M4936" s="7">
        <v>11.3</v>
      </c>
      <c r="N4936" s="11">
        <f>IF(Tabla134[[#This Row],[Item Weight (Nulos)]]="",VLOOKUP(Tabla134[[#This Row],[Item Identifier]],'Tabla para Nulos'!$A$3:$B$1563,2,FALSE),Tabla134[[#This Row],[Item Weight (Nulos)]])</f>
        <v>11.3</v>
      </c>
      <c r="O4936" s="11" t="str">
        <f>IF(Tabla134[[#This Row],[Item Visibility]]&lt;$U$15,"Poca visibilidad",IF(Tabla134[[#This Row],[Item Visibility]]&lt;$U$16,"Visibilidad media","Mayor visibilidad"))</f>
        <v>Visibilidad media</v>
      </c>
      <c r="P4936" s="11" t="str">
        <f>IF(Tabla134[[#This Row],[Rating]]&lt;2,"Muy Malo",IF(Tabla134[[#This Row],[Rating]]&lt;3,"Malo",IF(Tabla134[[#This Row],[Rating]]&lt;4,"Regular",IF(Tabla134[[#This Row],[Rating]]&lt;5,"Bueno","Excelente"))))</f>
        <v>Regular</v>
      </c>
    </row>
    <row r="4937" spans="1:16" x14ac:dyDescent="0.2">
      <c r="A4937" s="7" t="s">
        <v>124</v>
      </c>
      <c r="B4937" s="7" t="s">
        <v>769</v>
      </c>
      <c r="C4937" s="7" t="s">
        <v>4</v>
      </c>
      <c r="D4937" s="8">
        <v>2016</v>
      </c>
      <c r="E4937" s="7" t="s">
        <v>1114</v>
      </c>
      <c r="F4937" s="7" t="s">
        <v>8</v>
      </c>
      <c r="G4937" s="7" t="s">
        <v>702</v>
      </c>
      <c r="H4937" s="7" t="s">
        <v>7</v>
      </c>
      <c r="I4937" s="9">
        <v>0</v>
      </c>
      <c r="J4937" s="10">
        <v>121.973</v>
      </c>
      <c r="K4937" s="11">
        <v>3.4</v>
      </c>
      <c r="L4937" s="11" t="str">
        <f>IF(Tabla134[[#This Row],[Item Weight]]&lt;$U$12,"Poco Peso",IF(Tabla134[[#This Row],[Item Weight]]&lt;$U$13,"Peso Medio","Peso Alto"))</f>
        <v>Poco Peso</v>
      </c>
      <c r="M4937" s="7">
        <v>5.6150000000000002</v>
      </c>
      <c r="N4937" s="11">
        <f>IF(Tabla134[[#This Row],[Item Weight (Nulos)]]="",VLOOKUP(Tabla134[[#This Row],[Item Identifier]],'Tabla para Nulos'!$A$3:$B$1563,2,FALSE),Tabla134[[#This Row],[Item Weight (Nulos)]])</f>
        <v>5.6150000000000002</v>
      </c>
      <c r="O4937" s="11" t="str">
        <f>IF(Tabla134[[#This Row],[Item Visibility]]&lt;$U$15,"Poca visibilidad",IF(Tabla134[[#This Row],[Item Visibility]]&lt;$U$16,"Visibilidad media","Mayor visibilidad"))</f>
        <v>Poca visibilidad</v>
      </c>
      <c r="P4937" s="11" t="str">
        <f>IF(Tabla134[[#This Row],[Rating]]&lt;2,"Muy Malo",IF(Tabla134[[#This Row],[Rating]]&lt;3,"Malo",IF(Tabla134[[#This Row],[Rating]]&lt;4,"Regular",IF(Tabla134[[#This Row],[Rating]]&lt;5,"Bueno","Excelente"))))</f>
        <v>Regular</v>
      </c>
    </row>
    <row r="4938" spans="1:16" x14ac:dyDescent="0.2">
      <c r="A4938" s="7" t="s">
        <v>124</v>
      </c>
      <c r="B4938" s="7" t="s">
        <v>610</v>
      </c>
      <c r="C4938" s="7" t="s">
        <v>47</v>
      </c>
      <c r="D4938" s="8">
        <v>2016</v>
      </c>
      <c r="E4938" s="7" t="s">
        <v>1114</v>
      </c>
      <c r="F4938" s="7" t="s">
        <v>8</v>
      </c>
      <c r="G4938" s="7" t="s">
        <v>702</v>
      </c>
      <c r="H4938" s="7" t="s">
        <v>7</v>
      </c>
      <c r="I4938" s="9">
        <v>7.2798890000000003E-3</v>
      </c>
      <c r="J4938" s="10">
        <v>199.3426</v>
      </c>
      <c r="K4938" s="11">
        <v>3.4</v>
      </c>
      <c r="L4938" s="11" t="str">
        <f>IF(Tabla134[[#This Row],[Item Weight]]&lt;$U$12,"Poco Peso",IF(Tabla134[[#This Row],[Item Weight]]&lt;$U$13,"Peso Medio","Peso Alto"))</f>
        <v>Peso Medio</v>
      </c>
      <c r="M4938" s="7">
        <v>11.3</v>
      </c>
      <c r="N4938" s="11">
        <f>IF(Tabla134[[#This Row],[Item Weight (Nulos)]]="",VLOOKUP(Tabla134[[#This Row],[Item Identifier]],'Tabla para Nulos'!$A$3:$B$1563,2,FALSE),Tabla134[[#This Row],[Item Weight (Nulos)]])</f>
        <v>11.3</v>
      </c>
      <c r="O4938" s="11" t="str">
        <f>IF(Tabla134[[#This Row],[Item Visibility]]&lt;$U$15,"Poca visibilidad",IF(Tabla134[[#This Row],[Item Visibility]]&lt;$U$16,"Visibilidad media","Mayor visibilidad"))</f>
        <v>Poca visibilidad</v>
      </c>
      <c r="P4938" s="11" t="str">
        <f>IF(Tabla134[[#This Row],[Rating]]&lt;2,"Muy Malo",IF(Tabla134[[#This Row],[Rating]]&lt;3,"Malo",IF(Tabla134[[#This Row],[Rating]]&lt;4,"Regular",IF(Tabla134[[#This Row],[Rating]]&lt;5,"Bueno","Excelente"))))</f>
        <v>Regular</v>
      </c>
    </row>
    <row r="4939" spans="1:16" x14ac:dyDescent="0.2">
      <c r="A4939" s="7" t="s">
        <v>124</v>
      </c>
      <c r="B4939" s="7" t="s">
        <v>1291</v>
      </c>
      <c r="C4939" s="7" t="s">
        <v>10</v>
      </c>
      <c r="D4939" s="8">
        <v>2016</v>
      </c>
      <c r="E4939" s="7" t="s">
        <v>1114</v>
      </c>
      <c r="F4939" s="7" t="s">
        <v>8</v>
      </c>
      <c r="G4939" s="7" t="s">
        <v>702</v>
      </c>
      <c r="H4939" s="7" t="s">
        <v>7</v>
      </c>
      <c r="I4939" s="9">
        <v>5.507343E-2</v>
      </c>
      <c r="J4939" s="10">
        <v>145.14439999999999</v>
      </c>
      <c r="K4939" s="11">
        <v>3.4</v>
      </c>
      <c r="L4939" s="11" t="str">
        <f>IF(Tabla134[[#This Row],[Item Weight]]&lt;$U$12,"Poco Peso",IF(Tabla134[[#This Row],[Item Weight]]&lt;$U$13,"Peso Medio","Peso Alto"))</f>
        <v>Peso Alto</v>
      </c>
      <c r="M4939" s="7">
        <v>17.75</v>
      </c>
      <c r="N4939" s="11">
        <f>IF(Tabla134[[#This Row],[Item Weight (Nulos)]]="",VLOOKUP(Tabla134[[#This Row],[Item Identifier]],'Tabla para Nulos'!$A$3:$B$1563,2,FALSE),Tabla134[[#This Row],[Item Weight (Nulos)]])</f>
        <v>17.75</v>
      </c>
      <c r="O4939" s="11" t="str">
        <f>IF(Tabla134[[#This Row],[Item Visibility]]&lt;$U$15,"Poca visibilidad",IF(Tabla134[[#This Row],[Item Visibility]]&lt;$U$16,"Visibilidad media","Mayor visibilidad"))</f>
        <v>Visibilidad media</v>
      </c>
      <c r="P4939" s="11" t="str">
        <f>IF(Tabla134[[#This Row],[Rating]]&lt;2,"Muy Malo",IF(Tabla134[[#This Row],[Rating]]&lt;3,"Malo",IF(Tabla134[[#This Row],[Rating]]&lt;4,"Regular",IF(Tabla134[[#This Row],[Rating]]&lt;5,"Bueno","Excelente"))))</f>
        <v>Regular</v>
      </c>
    </row>
    <row r="4940" spans="1:16" x14ac:dyDescent="0.2">
      <c r="A4940" s="7" t="s">
        <v>6</v>
      </c>
      <c r="B4940" s="7" t="s">
        <v>952</v>
      </c>
      <c r="C4940" s="7" t="s">
        <v>28</v>
      </c>
      <c r="D4940" s="8">
        <v>2016</v>
      </c>
      <c r="E4940" s="7" t="s">
        <v>1114</v>
      </c>
      <c r="F4940" s="7" t="s">
        <v>8</v>
      </c>
      <c r="G4940" s="7" t="s">
        <v>702</v>
      </c>
      <c r="H4940" s="7" t="s">
        <v>7</v>
      </c>
      <c r="I4940" s="9">
        <v>5.3837560999999999E-2</v>
      </c>
      <c r="J4940" s="10">
        <v>120.80719999999999</v>
      </c>
      <c r="K4940" s="11">
        <v>3.4</v>
      </c>
      <c r="L4940" s="11" t="str">
        <f>IF(Tabla134[[#This Row],[Item Weight]]&lt;$U$12,"Poco Peso",IF(Tabla134[[#This Row],[Item Weight]]&lt;$U$13,"Peso Medio","Peso Alto"))</f>
        <v>Peso Medio</v>
      </c>
      <c r="M4940" s="7">
        <v>14.85</v>
      </c>
      <c r="N4940" s="11">
        <f>IF(Tabla134[[#This Row],[Item Weight (Nulos)]]="",VLOOKUP(Tabla134[[#This Row],[Item Identifier]],'Tabla para Nulos'!$A$3:$B$1563,2,FALSE),Tabla134[[#This Row],[Item Weight (Nulos)]])</f>
        <v>14.85</v>
      </c>
      <c r="O4940" s="11" t="str">
        <f>IF(Tabla134[[#This Row],[Item Visibility]]&lt;$U$15,"Poca visibilidad",IF(Tabla134[[#This Row],[Item Visibility]]&lt;$U$16,"Visibilidad media","Mayor visibilidad"))</f>
        <v>Visibilidad media</v>
      </c>
      <c r="P4940" s="11" t="str">
        <f>IF(Tabla134[[#This Row],[Rating]]&lt;2,"Muy Malo",IF(Tabla134[[#This Row],[Rating]]&lt;3,"Malo",IF(Tabla134[[#This Row],[Rating]]&lt;4,"Regular",IF(Tabla134[[#This Row],[Rating]]&lt;5,"Bueno","Excelente"))))</f>
        <v>Regular</v>
      </c>
    </row>
    <row r="4941" spans="1:16" x14ac:dyDescent="0.2">
      <c r="A4941" s="7" t="s">
        <v>6</v>
      </c>
      <c r="B4941" s="7" t="s">
        <v>540</v>
      </c>
      <c r="C4941" s="7" t="s">
        <v>14</v>
      </c>
      <c r="D4941" s="8">
        <v>2016</v>
      </c>
      <c r="E4941" s="7" t="s">
        <v>1114</v>
      </c>
      <c r="F4941" s="7" t="s">
        <v>8</v>
      </c>
      <c r="G4941" s="7" t="s">
        <v>702</v>
      </c>
      <c r="H4941" s="7" t="s">
        <v>7</v>
      </c>
      <c r="I4941" s="9">
        <v>3.7764306999999997E-2</v>
      </c>
      <c r="J4941" s="10">
        <v>127.29940000000001</v>
      </c>
      <c r="K4941" s="11">
        <v>3.4</v>
      </c>
      <c r="L4941" s="11" t="str">
        <f>IF(Tabla134[[#This Row],[Item Weight]]&lt;$U$12,"Poco Peso",IF(Tabla134[[#This Row],[Item Weight]]&lt;$U$13,"Peso Medio","Peso Alto"))</f>
        <v>Peso Medio</v>
      </c>
      <c r="M4941" s="7">
        <v>10</v>
      </c>
      <c r="N4941" s="11">
        <f>IF(Tabla134[[#This Row],[Item Weight (Nulos)]]="",VLOOKUP(Tabla134[[#This Row],[Item Identifier]],'Tabla para Nulos'!$A$3:$B$1563,2,FALSE),Tabla134[[#This Row],[Item Weight (Nulos)]])</f>
        <v>10</v>
      </c>
      <c r="O4941" s="11" t="str">
        <f>IF(Tabla134[[#This Row],[Item Visibility]]&lt;$U$15,"Poca visibilidad",IF(Tabla134[[#This Row],[Item Visibility]]&lt;$U$16,"Visibilidad media","Mayor visibilidad"))</f>
        <v>Visibilidad media</v>
      </c>
      <c r="P4941" s="11" t="str">
        <f>IF(Tabla134[[#This Row],[Rating]]&lt;2,"Muy Malo",IF(Tabla134[[#This Row],[Rating]]&lt;3,"Malo",IF(Tabla134[[#This Row],[Rating]]&lt;4,"Regular",IF(Tabla134[[#This Row],[Rating]]&lt;5,"Bueno","Excelente"))))</f>
        <v>Regular</v>
      </c>
    </row>
    <row r="4942" spans="1:16" x14ac:dyDescent="0.2">
      <c r="A4942" s="7" t="s">
        <v>6</v>
      </c>
      <c r="B4942" s="7" t="s">
        <v>1257</v>
      </c>
      <c r="C4942" s="7" t="s">
        <v>108</v>
      </c>
      <c r="D4942" s="8">
        <v>2016</v>
      </c>
      <c r="E4942" s="7" t="s">
        <v>1114</v>
      </c>
      <c r="F4942" s="7" t="s">
        <v>8</v>
      </c>
      <c r="G4942" s="7" t="s">
        <v>702</v>
      </c>
      <c r="H4942" s="7" t="s">
        <v>7</v>
      </c>
      <c r="I4942" s="9">
        <v>3.3052168E-2</v>
      </c>
      <c r="J4942" s="10">
        <v>49.700800000000001</v>
      </c>
      <c r="K4942" s="11">
        <v>3.4</v>
      </c>
      <c r="L4942" s="11" t="str">
        <f>IF(Tabla134[[#This Row],[Item Weight]]&lt;$U$12,"Poco Peso",IF(Tabla134[[#This Row],[Item Weight]]&lt;$U$13,"Peso Medio","Peso Alto"))</f>
        <v>Peso Medio</v>
      </c>
      <c r="M4942" s="7">
        <v>10.6</v>
      </c>
      <c r="N4942" s="11">
        <f>IF(Tabla134[[#This Row],[Item Weight (Nulos)]]="",VLOOKUP(Tabla134[[#This Row],[Item Identifier]],'Tabla para Nulos'!$A$3:$B$1563,2,FALSE),Tabla134[[#This Row],[Item Weight (Nulos)]])</f>
        <v>10.6</v>
      </c>
      <c r="O4942" s="11" t="str">
        <f>IF(Tabla134[[#This Row],[Item Visibility]]&lt;$U$15,"Poca visibilidad",IF(Tabla134[[#This Row],[Item Visibility]]&lt;$U$16,"Visibilidad media","Mayor visibilidad"))</f>
        <v>Visibilidad media</v>
      </c>
      <c r="P4942" s="11" t="str">
        <f>IF(Tabla134[[#This Row],[Rating]]&lt;2,"Muy Malo",IF(Tabla134[[#This Row],[Rating]]&lt;3,"Malo",IF(Tabla134[[#This Row],[Rating]]&lt;4,"Regular",IF(Tabla134[[#This Row],[Rating]]&lt;5,"Bueno","Excelente"))))</f>
        <v>Regular</v>
      </c>
    </row>
    <row r="4943" spans="1:16" x14ac:dyDescent="0.2">
      <c r="A4943" s="7" t="s">
        <v>124</v>
      </c>
      <c r="B4943" s="7" t="s">
        <v>1170</v>
      </c>
      <c r="C4943" s="7" t="s">
        <v>216</v>
      </c>
      <c r="D4943" s="8">
        <v>2015</v>
      </c>
      <c r="E4943" s="7" t="s">
        <v>922</v>
      </c>
      <c r="F4943" s="7" t="s">
        <v>796</v>
      </c>
      <c r="G4943" s="7" t="s">
        <v>1</v>
      </c>
      <c r="H4943" s="7" t="s">
        <v>7</v>
      </c>
      <c r="I4943" s="9">
        <v>3.8815341000000003E-2</v>
      </c>
      <c r="J4943" s="10">
        <v>124.2362</v>
      </c>
      <c r="K4943" s="11">
        <v>3.4</v>
      </c>
      <c r="L4943" s="11" t="str">
        <f>IF(Tabla134[[#This Row],[Item Weight]]&lt;$U$12,"Poco Peso",IF(Tabla134[[#This Row],[Item Weight]]&lt;$U$13,"Peso Medio","Peso Alto"))</f>
        <v>Peso Alto</v>
      </c>
      <c r="M4943" s="7">
        <v>19.7</v>
      </c>
      <c r="N4943" s="11">
        <f>IF(Tabla134[[#This Row],[Item Weight (Nulos)]]="",VLOOKUP(Tabla134[[#This Row],[Item Identifier]],'Tabla para Nulos'!$A$3:$B$1563,2,FALSE),Tabla134[[#This Row],[Item Weight (Nulos)]])</f>
        <v>19.7</v>
      </c>
      <c r="O4943" s="11" t="str">
        <f>IF(Tabla134[[#This Row],[Item Visibility]]&lt;$U$15,"Poca visibilidad",IF(Tabla134[[#This Row],[Item Visibility]]&lt;$U$16,"Visibilidad media","Mayor visibilidad"))</f>
        <v>Visibilidad media</v>
      </c>
      <c r="P4943" s="11" t="str">
        <f>IF(Tabla134[[#This Row],[Rating]]&lt;2,"Muy Malo",IF(Tabla134[[#This Row],[Rating]]&lt;3,"Malo",IF(Tabla134[[#This Row],[Rating]]&lt;4,"Regular",IF(Tabla134[[#This Row],[Rating]]&lt;5,"Bueno","Excelente"))))</f>
        <v>Regular</v>
      </c>
    </row>
    <row r="4944" spans="1:16" x14ac:dyDescent="0.2">
      <c r="A4944" s="7" t="s">
        <v>124</v>
      </c>
      <c r="B4944" s="7" t="s">
        <v>693</v>
      </c>
      <c r="C4944" s="7" t="s">
        <v>165</v>
      </c>
      <c r="D4944" s="8">
        <v>2020</v>
      </c>
      <c r="E4944" s="7" t="s">
        <v>919</v>
      </c>
      <c r="F4944" s="7" t="s">
        <v>796</v>
      </c>
      <c r="G4944" s="7" t="s">
        <v>1</v>
      </c>
      <c r="H4944" s="7" t="s">
        <v>7</v>
      </c>
      <c r="I4944" s="9">
        <v>2.3274106999999999E-2</v>
      </c>
      <c r="J4944" s="10">
        <v>154.13399999999999</v>
      </c>
      <c r="K4944" s="11">
        <v>3.4</v>
      </c>
      <c r="L4944" s="11" t="str">
        <f>IF(Tabla134[[#This Row],[Item Weight]]&lt;$U$12,"Poco Peso",IF(Tabla134[[#This Row],[Item Weight]]&lt;$U$13,"Peso Medio","Peso Alto"))</f>
        <v>Peso Alto</v>
      </c>
      <c r="M4944" s="7">
        <v>20.5</v>
      </c>
      <c r="N4944" s="11">
        <f>IF(Tabla134[[#This Row],[Item Weight (Nulos)]]="",VLOOKUP(Tabla134[[#This Row],[Item Identifier]],'Tabla para Nulos'!$A$3:$B$1563,2,FALSE),Tabla134[[#This Row],[Item Weight (Nulos)]])</f>
        <v>20.5</v>
      </c>
      <c r="O4944" s="11" t="str">
        <f>IF(Tabla134[[#This Row],[Item Visibility]]&lt;$U$15,"Poca visibilidad",IF(Tabla134[[#This Row],[Item Visibility]]&lt;$U$16,"Visibilidad media","Mayor visibilidad"))</f>
        <v>Poca visibilidad</v>
      </c>
      <c r="P4944" s="11" t="str">
        <f>IF(Tabla134[[#This Row],[Rating]]&lt;2,"Muy Malo",IF(Tabla134[[#This Row],[Rating]]&lt;3,"Malo",IF(Tabla134[[#This Row],[Rating]]&lt;4,"Regular",IF(Tabla134[[#This Row],[Rating]]&lt;5,"Bueno","Excelente"))))</f>
        <v>Regular</v>
      </c>
    </row>
    <row r="4945" spans="1:16" x14ac:dyDescent="0.2">
      <c r="A4945" s="7" t="s">
        <v>124</v>
      </c>
      <c r="B4945" s="7" t="s">
        <v>504</v>
      </c>
      <c r="C4945" s="7" t="s">
        <v>25</v>
      </c>
      <c r="D4945" s="8">
        <v>2015</v>
      </c>
      <c r="E4945" s="7" t="s">
        <v>922</v>
      </c>
      <c r="F4945" s="7" t="s">
        <v>796</v>
      </c>
      <c r="G4945" s="7" t="s">
        <v>1</v>
      </c>
      <c r="H4945" s="7" t="s">
        <v>7</v>
      </c>
      <c r="I4945" s="9">
        <v>0.124758619</v>
      </c>
      <c r="J4945" s="10">
        <v>264.1884</v>
      </c>
      <c r="K4945" s="11">
        <v>3.4</v>
      </c>
      <c r="L4945" s="11" t="str">
        <f>IF(Tabla134[[#This Row],[Item Weight]]&lt;$U$12,"Poco Peso",IF(Tabla134[[#This Row],[Item Weight]]&lt;$U$13,"Peso Medio","Peso Alto"))</f>
        <v>Poco Peso</v>
      </c>
      <c r="M4945" s="7">
        <v>6.4649999999999999</v>
      </c>
      <c r="N4945" s="11">
        <f>IF(Tabla134[[#This Row],[Item Weight (Nulos)]]="",VLOOKUP(Tabla134[[#This Row],[Item Identifier]],'Tabla para Nulos'!$A$3:$B$1563,2,FALSE),Tabla134[[#This Row],[Item Weight (Nulos)]])</f>
        <v>6.4649999999999999</v>
      </c>
      <c r="O4945" s="11" t="str">
        <f>IF(Tabla134[[#This Row],[Item Visibility]]&lt;$U$15,"Poca visibilidad",IF(Tabla134[[#This Row],[Item Visibility]]&lt;$U$16,"Visibilidad media","Mayor visibilidad"))</f>
        <v>Mayor visibilidad</v>
      </c>
      <c r="P4945" s="11" t="str">
        <f>IF(Tabla134[[#This Row],[Rating]]&lt;2,"Muy Malo",IF(Tabla134[[#This Row],[Rating]]&lt;3,"Malo",IF(Tabla134[[#This Row],[Rating]]&lt;4,"Regular",IF(Tabla134[[#This Row],[Rating]]&lt;5,"Bueno","Excelente"))))</f>
        <v>Regular</v>
      </c>
    </row>
    <row r="4946" spans="1:16" x14ac:dyDescent="0.2">
      <c r="A4946" s="7" t="s">
        <v>124</v>
      </c>
      <c r="B4946" s="7" t="s">
        <v>1405</v>
      </c>
      <c r="C4946" s="7" t="s">
        <v>71</v>
      </c>
      <c r="D4946" s="8">
        <v>2015</v>
      </c>
      <c r="E4946" s="7" t="s">
        <v>922</v>
      </c>
      <c r="F4946" s="7" t="s">
        <v>796</v>
      </c>
      <c r="G4946" s="7" t="s">
        <v>1</v>
      </c>
      <c r="H4946" s="7" t="s">
        <v>7</v>
      </c>
      <c r="I4946" s="9">
        <v>6.6918730999999995E-2</v>
      </c>
      <c r="J4946" s="10">
        <v>184.22919999999999</v>
      </c>
      <c r="K4946" s="11">
        <v>3.4</v>
      </c>
      <c r="L4946" s="11" t="str">
        <f>IF(Tabla134[[#This Row],[Item Weight]]&lt;$U$12,"Poco Peso",IF(Tabla134[[#This Row],[Item Weight]]&lt;$U$13,"Peso Medio","Peso Alto"))</f>
        <v>Peso Medio</v>
      </c>
      <c r="M4946" s="7">
        <v>9.3000000000000007</v>
      </c>
      <c r="N4946" s="11">
        <f>IF(Tabla134[[#This Row],[Item Weight (Nulos)]]="",VLOOKUP(Tabla134[[#This Row],[Item Identifier]],'Tabla para Nulos'!$A$3:$B$1563,2,FALSE),Tabla134[[#This Row],[Item Weight (Nulos)]])</f>
        <v>9.3000000000000007</v>
      </c>
      <c r="O4946" s="11" t="str">
        <f>IF(Tabla134[[#This Row],[Item Visibility]]&lt;$U$15,"Poca visibilidad",IF(Tabla134[[#This Row],[Item Visibility]]&lt;$U$16,"Visibilidad media","Mayor visibilidad"))</f>
        <v>Visibilidad media</v>
      </c>
      <c r="P4946" s="11" t="str">
        <f>IF(Tabla134[[#This Row],[Rating]]&lt;2,"Muy Malo",IF(Tabla134[[#This Row],[Rating]]&lt;3,"Malo",IF(Tabla134[[#This Row],[Rating]]&lt;4,"Regular",IF(Tabla134[[#This Row],[Rating]]&lt;5,"Bueno","Excelente"))))</f>
        <v>Regular</v>
      </c>
    </row>
    <row r="4947" spans="1:16" x14ac:dyDescent="0.2">
      <c r="A4947" s="7" t="s">
        <v>124</v>
      </c>
      <c r="B4947" s="7" t="s">
        <v>1028</v>
      </c>
      <c r="C4947" s="7" t="s">
        <v>10</v>
      </c>
      <c r="D4947" s="8">
        <v>2015</v>
      </c>
      <c r="E4947" s="7" t="s">
        <v>922</v>
      </c>
      <c r="F4947" s="7" t="s">
        <v>796</v>
      </c>
      <c r="G4947" s="7" t="s">
        <v>1</v>
      </c>
      <c r="H4947" s="7" t="s">
        <v>7</v>
      </c>
      <c r="I4947" s="9">
        <v>2.4020078E-2</v>
      </c>
      <c r="J4947" s="10">
        <v>57.227200000000003</v>
      </c>
      <c r="K4947" s="11">
        <v>3.4</v>
      </c>
      <c r="L4947" s="11" t="str">
        <f>IF(Tabla134[[#This Row],[Item Weight]]&lt;$U$12,"Poco Peso",IF(Tabla134[[#This Row],[Item Weight]]&lt;$U$13,"Peso Medio","Peso Alto"))</f>
        <v>Peso Medio</v>
      </c>
      <c r="M4947" s="7">
        <v>10.65</v>
      </c>
      <c r="N4947" s="11">
        <f>IF(Tabla134[[#This Row],[Item Weight (Nulos)]]="",VLOOKUP(Tabla134[[#This Row],[Item Identifier]],'Tabla para Nulos'!$A$3:$B$1563,2,FALSE),Tabla134[[#This Row],[Item Weight (Nulos)]])</f>
        <v>10.65</v>
      </c>
      <c r="O4947" s="11" t="str">
        <f>IF(Tabla134[[#This Row],[Item Visibility]]&lt;$U$15,"Poca visibilidad",IF(Tabla134[[#This Row],[Item Visibility]]&lt;$U$16,"Visibilidad media","Mayor visibilidad"))</f>
        <v>Poca visibilidad</v>
      </c>
      <c r="P4947" s="11" t="str">
        <f>IF(Tabla134[[#This Row],[Rating]]&lt;2,"Muy Malo",IF(Tabla134[[#This Row],[Rating]]&lt;3,"Malo",IF(Tabla134[[#This Row],[Rating]]&lt;4,"Regular",IF(Tabla134[[#This Row],[Rating]]&lt;5,"Bueno","Excelente"))))</f>
        <v>Regular</v>
      </c>
    </row>
    <row r="4948" spans="1:16" x14ac:dyDescent="0.2">
      <c r="A4948" s="7" t="s">
        <v>124</v>
      </c>
      <c r="B4948" s="7" t="s">
        <v>465</v>
      </c>
      <c r="C4948" s="7" t="s">
        <v>216</v>
      </c>
      <c r="D4948" s="8">
        <v>2015</v>
      </c>
      <c r="E4948" s="7" t="s">
        <v>922</v>
      </c>
      <c r="F4948" s="7" t="s">
        <v>796</v>
      </c>
      <c r="G4948" s="7" t="s">
        <v>1</v>
      </c>
      <c r="H4948" s="7" t="s">
        <v>7</v>
      </c>
      <c r="I4948" s="9">
        <v>3.4474060000000001E-2</v>
      </c>
      <c r="J4948" s="10">
        <v>117.0834</v>
      </c>
      <c r="K4948" s="11">
        <v>3.4</v>
      </c>
      <c r="L4948" s="11" t="str">
        <f>IF(Tabla134[[#This Row],[Item Weight]]&lt;$U$12,"Poco Peso",IF(Tabla134[[#This Row],[Item Weight]]&lt;$U$13,"Peso Medio","Peso Alto"))</f>
        <v>Poco Peso</v>
      </c>
      <c r="M4948" s="7">
        <v>8.26</v>
      </c>
      <c r="N4948" s="11">
        <f>IF(Tabla134[[#This Row],[Item Weight (Nulos)]]="",VLOOKUP(Tabla134[[#This Row],[Item Identifier]],'Tabla para Nulos'!$A$3:$B$1563,2,FALSE),Tabla134[[#This Row],[Item Weight (Nulos)]])</f>
        <v>8.26</v>
      </c>
      <c r="O4948" s="11" t="str">
        <f>IF(Tabla134[[#This Row],[Item Visibility]]&lt;$U$15,"Poca visibilidad",IF(Tabla134[[#This Row],[Item Visibility]]&lt;$U$16,"Visibilidad media","Mayor visibilidad"))</f>
        <v>Visibilidad media</v>
      </c>
      <c r="P4948" s="11" t="str">
        <f>IF(Tabla134[[#This Row],[Rating]]&lt;2,"Muy Malo",IF(Tabla134[[#This Row],[Rating]]&lt;3,"Malo",IF(Tabla134[[#This Row],[Rating]]&lt;4,"Regular",IF(Tabla134[[#This Row],[Rating]]&lt;5,"Bueno","Excelente"))))</f>
        <v>Regular</v>
      </c>
    </row>
    <row r="4949" spans="1:16" x14ac:dyDescent="0.2">
      <c r="A4949" s="7" t="s">
        <v>124</v>
      </c>
      <c r="B4949" s="7" t="s">
        <v>1113</v>
      </c>
      <c r="C4949" s="7" t="s">
        <v>216</v>
      </c>
      <c r="D4949" s="8">
        <v>2015</v>
      </c>
      <c r="E4949" s="7" t="s">
        <v>922</v>
      </c>
      <c r="F4949" s="7" t="s">
        <v>796</v>
      </c>
      <c r="G4949" s="7" t="s">
        <v>702</v>
      </c>
      <c r="H4949" s="7" t="s">
        <v>7</v>
      </c>
      <c r="I4949" s="9">
        <v>3.4640466000000002E-2</v>
      </c>
      <c r="J4949" s="10">
        <v>116.14919999999999</v>
      </c>
      <c r="K4949" s="11">
        <v>3.4</v>
      </c>
      <c r="L4949" s="11" t="str">
        <f>IF(Tabla134[[#This Row],[Item Weight]]&lt;$U$12,"Poco Peso",IF(Tabla134[[#This Row],[Item Weight]]&lt;$U$13,"Peso Medio","Peso Alto"))</f>
        <v>Peso Medio</v>
      </c>
      <c r="M4949" s="7">
        <v>13.85</v>
      </c>
      <c r="N4949" s="11">
        <f>IF(Tabla134[[#This Row],[Item Weight (Nulos)]]="",VLOOKUP(Tabla134[[#This Row],[Item Identifier]],'Tabla para Nulos'!$A$3:$B$1563,2,FALSE),Tabla134[[#This Row],[Item Weight (Nulos)]])</f>
        <v>13.85</v>
      </c>
      <c r="O4949" s="11" t="str">
        <f>IF(Tabla134[[#This Row],[Item Visibility]]&lt;$U$15,"Poca visibilidad",IF(Tabla134[[#This Row],[Item Visibility]]&lt;$U$16,"Visibilidad media","Mayor visibilidad"))</f>
        <v>Visibilidad media</v>
      </c>
      <c r="P4949" s="11" t="str">
        <f>IF(Tabla134[[#This Row],[Rating]]&lt;2,"Muy Malo",IF(Tabla134[[#This Row],[Rating]]&lt;3,"Malo",IF(Tabla134[[#This Row],[Rating]]&lt;4,"Regular",IF(Tabla134[[#This Row],[Rating]]&lt;5,"Bueno","Excelente"))))</f>
        <v>Regular</v>
      </c>
    </row>
    <row r="4950" spans="1:16" x14ac:dyDescent="0.2">
      <c r="A4950" s="7" t="s">
        <v>124</v>
      </c>
      <c r="B4950" s="7" t="s">
        <v>1012</v>
      </c>
      <c r="C4950" s="7" t="s">
        <v>171</v>
      </c>
      <c r="D4950" s="8">
        <v>2015</v>
      </c>
      <c r="E4950" s="7" t="s">
        <v>922</v>
      </c>
      <c r="F4950" s="7" t="s">
        <v>796</v>
      </c>
      <c r="G4950" s="7" t="s">
        <v>702</v>
      </c>
      <c r="H4950" s="7" t="s">
        <v>7</v>
      </c>
      <c r="I4950" s="9">
        <v>0</v>
      </c>
      <c r="J4950" s="10">
        <v>159.66040000000001</v>
      </c>
      <c r="K4950" s="11">
        <v>3.4</v>
      </c>
      <c r="L4950" s="11" t="str">
        <f>IF(Tabla134[[#This Row],[Item Weight]]&lt;$U$12,"Poco Peso",IF(Tabla134[[#This Row],[Item Weight]]&lt;$U$13,"Peso Medio","Peso Alto"))</f>
        <v>Poco Peso</v>
      </c>
      <c r="M4950" s="7">
        <v>6.9649999999999999</v>
      </c>
      <c r="N4950" s="11">
        <f>IF(Tabla134[[#This Row],[Item Weight (Nulos)]]="",VLOOKUP(Tabla134[[#This Row],[Item Identifier]],'Tabla para Nulos'!$A$3:$B$1563,2,FALSE),Tabla134[[#This Row],[Item Weight (Nulos)]])</f>
        <v>6.9649999999999999</v>
      </c>
      <c r="O4950" s="11" t="str">
        <f>IF(Tabla134[[#This Row],[Item Visibility]]&lt;$U$15,"Poca visibilidad",IF(Tabla134[[#This Row],[Item Visibility]]&lt;$U$16,"Visibilidad media","Mayor visibilidad"))</f>
        <v>Poca visibilidad</v>
      </c>
      <c r="P4950" s="11" t="str">
        <f>IF(Tabla134[[#This Row],[Rating]]&lt;2,"Muy Malo",IF(Tabla134[[#This Row],[Rating]]&lt;3,"Malo",IF(Tabla134[[#This Row],[Rating]]&lt;4,"Regular",IF(Tabla134[[#This Row],[Rating]]&lt;5,"Bueno","Excelente"))))</f>
        <v>Regular</v>
      </c>
    </row>
    <row r="4951" spans="1:16" x14ac:dyDescent="0.2">
      <c r="A4951" s="7" t="s">
        <v>124</v>
      </c>
      <c r="B4951" s="7" t="s">
        <v>1412</v>
      </c>
      <c r="C4951" s="7" t="s">
        <v>47</v>
      </c>
      <c r="D4951" s="8">
        <v>2015</v>
      </c>
      <c r="E4951" s="7" t="s">
        <v>922</v>
      </c>
      <c r="F4951" s="7" t="s">
        <v>796</v>
      </c>
      <c r="G4951" s="7" t="s">
        <v>702</v>
      </c>
      <c r="H4951" s="7" t="s">
        <v>7</v>
      </c>
      <c r="I4951" s="9">
        <v>1.0652508E-2</v>
      </c>
      <c r="J4951" s="10">
        <v>65.682599999999994</v>
      </c>
      <c r="K4951" s="11">
        <v>3.4</v>
      </c>
      <c r="L4951" s="11" t="str">
        <f>IF(Tabla134[[#This Row],[Item Weight]]&lt;$U$12,"Poco Peso",IF(Tabla134[[#This Row],[Item Weight]]&lt;$U$13,"Peso Medio","Peso Alto"))</f>
        <v>Poco Peso</v>
      </c>
      <c r="M4951" s="7">
        <v>6.17</v>
      </c>
      <c r="N4951" s="11">
        <f>IF(Tabla134[[#This Row],[Item Weight (Nulos)]]="",VLOOKUP(Tabla134[[#This Row],[Item Identifier]],'Tabla para Nulos'!$A$3:$B$1563,2,FALSE),Tabla134[[#This Row],[Item Weight (Nulos)]])</f>
        <v>6.17</v>
      </c>
      <c r="O4951" s="11" t="str">
        <f>IF(Tabla134[[#This Row],[Item Visibility]]&lt;$U$15,"Poca visibilidad",IF(Tabla134[[#This Row],[Item Visibility]]&lt;$U$16,"Visibilidad media","Mayor visibilidad"))</f>
        <v>Poca visibilidad</v>
      </c>
      <c r="P4951" s="11" t="str">
        <f>IF(Tabla134[[#This Row],[Rating]]&lt;2,"Muy Malo",IF(Tabla134[[#This Row],[Rating]]&lt;3,"Malo",IF(Tabla134[[#This Row],[Rating]]&lt;4,"Regular",IF(Tabla134[[#This Row],[Rating]]&lt;5,"Bueno","Excelente"))))</f>
        <v>Regular</v>
      </c>
    </row>
    <row r="4952" spans="1:16" x14ac:dyDescent="0.2">
      <c r="A4952" s="7" t="s">
        <v>124</v>
      </c>
      <c r="B4952" s="7" t="s">
        <v>420</v>
      </c>
      <c r="C4952" s="7" t="s">
        <v>47</v>
      </c>
      <c r="D4952" s="8">
        <v>2015</v>
      </c>
      <c r="E4952" s="7" t="s">
        <v>922</v>
      </c>
      <c r="F4952" s="7" t="s">
        <v>796</v>
      </c>
      <c r="G4952" s="7" t="s">
        <v>702</v>
      </c>
      <c r="H4952" s="7" t="s">
        <v>7</v>
      </c>
      <c r="I4952" s="9">
        <v>1.001904E-2</v>
      </c>
      <c r="J4952" s="10">
        <v>184.66079999999999</v>
      </c>
      <c r="K4952" s="11">
        <v>3.4</v>
      </c>
      <c r="L4952" s="11" t="str">
        <f>IF(Tabla134[[#This Row],[Item Weight]]&lt;$U$12,"Poco Peso",IF(Tabla134[[#This Row],[Item Weight]]&lt;$U$13,"Peso Medio","Peso Alto"))</f>
        <v>Peso Alto</v>
      </c>
      <c r="M4952" s="7">
        <v>21.25</v>
      </c>
      <c r="N4952" s="11">
        <f>IF(Tabla134[[#This Row],[Item Weight (Nulos)]]="",VLOOKUP(Tabla134[[#This Row],[Item Identifier]],'Tabla para Nulos'!$A$3:$B$1563,2,FALSE),Tabla134[[#This Row],[Item Weight (Nulos)]])</f>
        <v>21.25</v>
      </c>
      <c r="O4952" s="11" t="str">
        <f>IF(Tabla134[[#This Row],[Item Visibility]]&lt;$U$15,"Poca visibilidad",IF(Tabla134[[#This Row],[Item Visibility]]&lt;$U$16,"Visibilidad media","Mayor visibilidad"))</f>
        <v>Poca visibilidad</v>
      </c>
      <c r="P4952" s="11" t="str">
        <f>IF(Tabla134[[#This Row],[Rating]]&lt;2,"Muy Malo",IF(Tabla134[[#This Row],[Rating]]&lt;3,"Malo",IF(Tabla134[[#This Row],[Rating]]&lt;4,"Regular",IF(Tabla134[[#This Row],[Rating]]&lt;5,"Bueno","Excelente"))))</f>
        <v>Regular</v>
      </c>
    </row>
    <row r="4953" spans="1:16" x14ac:dyDescent="0.2">
      <c r="A4953" s="7" t="s">
        <v>124</v>
      </c>
      <c r="B4953" s="7" t="s">
        <v>138</v>
      </c>
      <c r="C4953" s="7" t="s">
        <v>14</v>
      </c>
      <c r="D4953" s="8">
        <v>2015</v>
      </c>
      <c r="E4953" s="7" t="s">
        <v>922</v>
      </c>
      <c r="F4953" s="7" t="s">
        <v>796</v>
      </c>
      <c r="G4953" s="7" t="s">
        <v>702</v>
      </c>
      <c r="H4953" s="7" t="s">
        <v>7</v>
      </c>
      <c r="I4953" s="9">
        <v>0.173833129</v>
      </c>
      <c r="J4953" s="10">
        <v>196.511</v>
      </c>
      <c r="K4953" s="11">
        <v>3.4</v>
      </c>
      <c r="L4953" s="11" t="str">
        <f>IF(Tabla134[[#This Row],[Item Weight]]&lt;$U$12,"Poco Peso",IF(Tabla134[[#This Row],[Item Weight]]&lt;$U$13,"Peso Medio","Peso Alto"))</f>
        <v>Peso Medio</v>
      </c>
      <c r="M4953" s="7">
        <v>15.1</v>
      </c>
      <c r="N4953" s="11">
        <f>IF(Tabla134[[#This Row],[Item Weight (Nulos)]]="",VLOOKUP(Tabla134[[#This Row],[Item Identifier]],'Tabla para Nulos'!$A$3:$B$1563,2,FALSE),Tabla134[[#This Row],[Item Weight (Nulos)]])</f>
        <v>15.1</v>
      </c>
      <c r="O4953" s="11" t="str">
        <f>IF(Tabla134[[#This Row],[Item Visibility]]&lt;$U$15,"Poca visibilidad",IF(Tabla134[[#This Row],[Item Visibility]]&lt;$U$16,"Visibilidad media","Mayor visibilidad"))</f>
        <v>Mayor visibilidad</v>
      </c>
      <c r="P4953" s="11" t="str">
        <f>IF(Tabla134[[#This Row],[Rating]]&lt;2,"Muy Malo",IF(Tabla134[[#This Row],[Rating]]&lt;3,"Malo",IF(Tabla134[[#This Row],[Rating]]&lt;4,"Regular",IF(Tabla134[[#This Row],[Rating]]&lt;5,"Bueno","Excelente"))))</f>
        <v>Regular</v>
      </c>
    </row>
    <row r="4954" spans="1:16" x14ac:dyDescent="0.2">
      <c r="A4954" s="7" t="s">
        <v>124</v>
      </c>
      <c r="B4954" s="7" t="s">
        <v>1314</v>
      </c>
      <c r="C4954" s="7" t="s">
        <v>17</v>
      </c>
      <c r="D4954" s="8">
        <v>2020</v>
      </c>
      <c r="E4954" s="7" t="s">
        <v>919</v>
      </c>
      <c r="F4954" s="7" t="s">
        <v>796</v>
      </c>
      <c r="G4954" s="7" t="s">
        <v>702</v>
      </c>
      <c r="H4954" s="7" t="s">
        <v>7</v>
      </c>
      <c r="I4954" s="9">
        <v>0.137584599</v>
      </c>
      <c r="J4954" s="10">
        <v>262.2568</v>
      </c>
      <c r="K4954" s="11">
        <v>3.4</v>
      </c>
      <c r="L4954" s="11" t="str">
        <f>IF(Tabla134[[#This Row],[Item Weight]]&lt;$U$12,"Poco Peso",IF(Tabla134[[#This Row],[Item Weight]]&lt;$U$13,"Peso Medio","Peso Alto"))</f>
        <v>Peso Medio</v>
      </c>
      <c r="M4954" s="7">
        <v>10.895</v>
      </c>
      <c r="N4954" s="11">
        <f>IF(Tabla134[[#This Row],[Item Weight (Nulos)]]="",VLOOKUP(Tabla134[[#This Row],[Item Identifier]],'Tabla para Nulos'!$A$3:$B$1563,2,FALSE),Tabla134[[#This Row],[Item Weight (Nulos)]])</f>
        <v>10.895</v>
      </c>
      <c r="O4954" s="11" t="str">
        <f>IF(Tabla134[[#This Row],[Item Visibility]]&lt;$U$15,"Poca visibilidad",IF(Tabla134[[#This Row],[Item Visibility]]&lt;$U$16,"Visibilidad media","Mayor visibilidad"))</f>
        <v>Mayor visibilidad</v>
      </c>
      <c r="P4954" s="11" t="str">
        <f>IF(Tabla134[[#This Row],[Rating]]&lt;2,"Muy Malo",IF(Tabla134[[#This Row],[Rating]]&lt;3,"Malo",IF(Tabla134[[#This Row],[Rating]]&lt;4,"Regular",IF(Tabla134[[#This Row],[Rating]]&lt;5,"Bueno","Excelente"))))</f>
        <v>Regular</v>
      </c>
    </row>
    <row r="4955" spans="1:16" x14ac:dyDescent="0.2">
      <c r="A4955" s="7" t="s">
        <v>124</v>
      </c>
      <c r="B4955" s="7" t="s">
        <v>1492</v>
      </c>
      <c r="C4955" s="7" t="s">
        <v>19</v>
      </c>
      <c r="D4955" s="8">
        <v>2020</v>
      </c>
      <c r="E4955" s="7" t="s">
        <v>919</v>
      </c>
      <c r="F4955" s="7" t="s">
        <v>796</v>
      </c>
      <c r="G4955" s="7" t="s">
        <v>528</v>
      </c>
      <c r="H4955" s="7" t="s">
        <v>7</v>
      </c>
      <c r="I4955" s="9">
        <v>9.8457814000000005E-2</v>
      </c>
      <c r="J4955" s="10">
        <v>171.77379999999999</v>
      </c>
      <c r="K4955" s="11">
        <v>3.4</v>
      </c>
      <c r="L4955" s="11" t="str">
        <f>IF(Tabla134[[#This Row],[Item Weight]]&lt;$U$12,"Poco Peso",IF(Tabla134[[#This Row],[Item Weight]]&lt;$U$13,"Peso Medio","Peso Alto"))</f>
        <v>Peso Alto</v>
      </c>
      <c r="M4955" s="7">
        <v>17.5</v>
      </c>
      <c r="N4955" s="11">
        <f>IF(Tabla134[[#This Row],[Item Weight (Nulos)]]="",VLOOKUP(Tabla134[[#This Row],[Item Identifier]],'Tabla para Nulos'!$A$3:$B$1563,2,FALSE),Tabla134[[#This Row],[Item Weight (Nulos)]])</f>
        <v>17.5</v>
      </c>
      <c r="O4955" s="11" t="str">
        <f>IF(Tabla134[[#This Row],[Item Visibility]]&lt;$U$15,"Poca visibilidad",IF(Tabla134[[#This Row],[Item Visibility]]&lt;$U$16,"Visibilidad media","Mayor visibilidad"))</f>
        <v>Mayor visibilidad</v>
      </c>
      <c r="P4955" s="11" t="str">
        <f>IF(Tabla134[[#This Row],[Rating]]&lt;2,"Muy Malo",IF(Tabla134[[#This Row],[Rating]]&lt;3,"Malo",IF(Tabla134[[#This Row],[Rating]]&lt;4,"Regular",IF(Tabla134[[#This Row],[Rating]]&lt;5,"Bueno","Excelente"))))</f>
        <v>Regular</v>
      </c>
    </row>
    <row r="4956" spans="1:16" x14ac:dyDescent="0.2">
      <c r="A4956" s="7" t="s">
        <v>6</v>
      </c>
      <c r="B4956" s="7" t="s">
        <v>1322</v>
      </c>
      <c r="C4956" s="7" t="s">
        <v>112</v>
      </c>
      <c r="D4956" s="8">
        <v>2015</v>
      </c>
      <c r="E4956" s="7" t="s">
        <v>922</v>
      </c>
      <c r="F4956" s="7" t="s">
        <v>796</v>
      </c>
      <c r="G4956" s="7" t="s">
        <v>528</v>
      </c>
      <c r="H4956" s="7" t="s">
        <v>7</v>
      </c>
      <c r="I4956" s="9">
        <v>7.5660889999999995E-2</v>
      </c>
      <c r="J4956" s="10">
        <v>145.4444</v>
      </c>
      <c r="K4956" s="11">
        <v>3.4</v>
      </c>
      <c r="L4956" s="11" t="str">
        <f>IF(Tabla134[[#This Row],[Item Weight]]&lt;$U$12,"Poco Peso",IF(Tabla134[[#This Row],[Item Weight]]&lt;$U$13,"Peso Medio","Peso Alto"))</f>
        <v>Poco Peso</v>
      </c>
      <c r="M4956" s="7">
        <v>6.5750000000000002</v>
      </c>
      <c r="N4956" s="11">
        <f>IF(Tabla134[[#This Row],[Item Weight (Nulos)]]="",VLOOKUP(Tabla134[[#This Row],[Item Identifier]],'Tabla para Nulos'!$A$3:$B$1563,2,FALSE),Tabla134[[#This Row],[Item Weight (Nulos)]])</f>
        <v>6.5750000000000002</v>
      </c>
      <c r="O4956" s="11" t="str">
        <f>IF(Tabla134[[#This Row],[Item Visibility]]&lt;$U$15,"Poca visibilidad",IF(Tabla134[[#This Row],[Item Visibility]]&lt;$U$16,"Visibilidad media","Mayor visibilidad"))</f>
        <v>Visibilidad media</v>
      </c>
      <c r="P4956" s="11" t="str">
        <f>IF(Tabla134[[#This Row],[Rating]]&lt;2,"Muy Malo",IF(Tabla134[[#This Row],[Rating]]&lt;3,"Malo",IF(Tabla134[[#This Row],[Rating]]&lt;4,"Regular",IF(Tabla134[[#This Row],[Rating]]&lt;5,"Bueno","Excelente"))))</f>
        <v>Regular</v>
      </c>
    </row>
    <row r="4957" spans="1:16" x14ac:dyDescent="0.2">
      <c r="A4957" s="7" t="s">
        <v>6</v>
      </c>
      <c r="B4957" s="7" t="s">
        <v>577</v>
      </c>
      <c r="C4957" s="7" t="s">
        <v>25</v>
      </c>
      <c r="D4957" s="8">
        <v>2015</v>
      </c>
      <c r="E4957" s="7" t="s">
        <v>922</v>
      </c>
      <c r="F4957" s="7" t="s">
        <v>796</v>
      </c>
      <c r="G4957" s="7" t="s">
        <v>528</v>
      </c>
      <c r="H4957" s="7" t="s">
        <v>7</v>
      </c>
      <c r="I4957" s="9">
        <v>9.2158377E-2</v>
      </c>
      <c r="J4957" s="10">
        <v>251.14080000000001</v>
      </c>
      <c r="K4957" s="11">
        <v>3.4</v>
      </c>
      <c r="L4957" s="11" t="str">
        <f>IF(Tabla134[[#This Row],[Item Weight]]&lt;$U$12,"Poco Peso",IF(Tabla134[[#This Row],[Item Weight]]&lt;$U$13,"Peso Medio","Peso Alto"))</f>
        <v>Poco Peso</v>
      </c>
      <c r="M4957" s="7">
        <v>6.6150000000000002</v>
      </c>
      <c r="N4957" s="11">
        <f>IF(Tabla134[[#This Row],[Item Weight (Nulos)]]="",VLOOKUP(Tabla134[[#This Row],[Item Identifier]],'Tabla para Nulos'!$A$3:$B$1563,2,FALSE),Tabla134[[#This Row],[Item Weight (Nulos)]])</f>
        <v>6.6150000000000002</v>
      </c>
      <c r="O4957" s="11" t="str">
        <f>IF(Tabla134[[#This Row],[Item Visibility]]&lt;$U$15,"Poca visibilidad",IF(Tabla134[[#This Row],[Item Visibility]]&lt;$U$16,"Visibilidad media","Mayor visibilidad"))</f>
        <v>Visibilidad media</v>
      </c>
      <c r="P4957" s="11" t="str">
        <f>IF(Tabla134[[#This Row],[Rating]]&lt;2,"Muy Malo",IF(Tabla134[[#This Row],[Rating]]&lt;3,"Malo",IF(Tabla134[[#This Row],[Rating]]&lt;4,"Regular",IF(Tabla134[[#This Row],[Rating]]&lt;5,"Bueno","Excelente"))))</f>
        <v>Regular</v>
      </c>
    </row>
    <row r="4958" spans="1:16" x14ac:dyDescent="0.2">
      <c r="A4958" s="7" t="s">
        <v>6</v>
      </c>
      <c r="B4958" s="7" t="s">
        <v>107</v>
      </c>
      <c r="C4958" s="7" t="s">
        <v>25</v>
      </c>
      <c r="D4958" s="8">
        <v>2015</v>
      </c>
      <c r="E4958" s="7" t="s">
        <v>922</v>
      </c>
      <c r="F4958" s="7" t="s">
        <v>796</v>
      </c>
      <c r="G4958" s="7" t="s">
        <v>528</v>
      </c>
      <c r="H4958" s="7" t="s">
        <v>7</v>
      </c>
      <c r="I4958" s="9">
        <v>5.4488533999999998E-2</v>
      </c>
      <c r="J4958" s="10">
        <v>57.590400000000002</v>
      </c>
      <c r="K4958" s="11">
        <v>3.4</v>
      </c>
      <c r="L4958" s="11" t="str">
        <f>IF(Tabla134[[#This Row],[Item Weight]]&lt;$U$12,"Poco Peso",IF(Tabla134[[#This Row],[Item Weight]]&lt;$U$13,"Peso Medio","Peso Alto"))</f>
        <v>Peso Medio</v>
      </c>
      <c r="M4958" s="7">
        <v>15</v>
      </c>
      <c r="N4958" s="11">
        <f>IF(Tabla134[[#This Row],[Item Weight (Nulos)]]="",VLOOKUP(Tabla134[[#This Row],[Item Identifier]],'Tabla para Nulos'!$A$3:$B$1563,2,FALSE),Tabla134[[#This Row],[Item Weight (Nulos)]])</f>
        <v>15</v>
      </c>
      <c r="O4958" s="11" t="str">
        <f>IF(Tabla134[[#This Row],[Item Visibility]]&lt;$U$15,"Poca visibilidad",IF(Tabla134[[#This Row],[Item Visibility]]&lt;$U$16,"Visibilidad media","Mayor visibilidad"))</f>
        <v>Visibilidad media</v>
      </c>
      <c r="P4958" s="11" t="str">
        <f>IF(Tabla134[[#This Row],[Rating]]&lt;2,"Muy Malo",IF(Tabla134[[#This Row],[Rating]]&lt;3,"Malo",IF(Tabla134[[#This Row],[Rating]]&lt;4,"Regular",IF(Tabla134[[#This Row],[Rating]]&lt;5,"Bueno","Excelente"))))</f>
        <v>Regular</v>
      </c>
    </row>
    <row r="4959" spans="1:16" x14ac:dyDescent="0.2">
      <c r="A4959" s="7" t="s">
        <v>6</v>
      </c>
      <c r="B4959" s="7" t="s">
        <v>1208</v>
      </c>
      <c r="C4959" s="7" t="s">
        <v>25</v>
      </c>
      <c r="D4959" s="8">
        <v>2015</v>
      </c>
      <c r="E4959" s="7" t="s">
        <v>922</v>
      </c>
      <c r="F4959" s="7" t="s">
        <v>796</v>
      </c>
      <c r="G4959" s="7" t="s">
        <v>528</v>
      </c>
      <c r="H4959" s="7" t="s">
        <v>7</v>
      </c>
      <c r="I4959" s="9">
        <v>0.10293224600000001</v>
      </c>
      <c r="J4959" s="10">
        <v>93.212000000000003</v>
      </c>
      <c r="K4959" s="11">
        <v>3.4</v>
      </c>
      <c r="L4959" s="11" t="str">
        <f>IF(Tabla134[[#This Row],[Item Weight]]&lt;$U$12,"Poco Peso",IF(Tabla134[[#This Row],[Item Weight]]&lt;$U$13,"Peso Medio","Peso Alto"))</f>
        <v>Peso Alto</v>
      </c>
      <c r="M4959" s="7">
        <v>20.25</v>
      </c>
      <c r="N4959" s="11">
        <f>IF(Tabla134[[#This Row],[Item Weight (Nulos)]]="",VLOOKUP(Tabla134[[#This Row],[Item Identifier]],'Tabla para Nulos'!$A$3:$B$1563,2,FALSE),Tabla134[[#This Row],[Item Weight (Nulos)]])</f>
        <v>20.25</v>
      </c>
      <c r="O4959" s="11" t="str">
        <f>IF(Tabla134[[#This Row],[Item Visibility]]&lt;$U$15,"Poca visibilidad",IF(Tabla134[[#This Row],[Item Visibility]]&lt;$U$16,"Visibilidad media","Mayor visibilidad"))</f>
        <v>Mayor visibilidad</v>
      </c>
      <c r="P4959" s="11" t="str">
        <f>IF(Tabla134[[#This Row],[Rating]]&lt;2,"Muy Malo",IF(Tabla134[[#This Row],[Rating]]&lt;3,"Malo",IF(Tabla134[[#This Row],[Rating]]&lt;4,"Regular",IF(Tabla134[[#This Row],[Rating]]&lt;5,"Bueno","Excelente"))))</f>
        <v>Regular</v>
      </c>
    </row>
    <row r="4960" spans="1:16" x14ac:dyDescent="0.2">
      <c r="A4960" s="7" t="s">
        <v>6</v>
      </c>
      <c r="B4960" s="7" t="s">
        <v>1477</v>
      </c>
      <c r="C4960" s="7" t="s">
        <v>14</v>
      </c>
      <c r="D4960" s="8">
        <v>2015</v>
      </c>
      <c r="E4960" s="7" t="s">
        <v>922</v>
      </c>
      <c r="F4960" s="7" t="s">
        <v>796</v>
      </c>
      <c r="G4960" s="7" t="s">
        <v>528</v>
      </c>
      <c r="H4960" s="7" t="s">
        <v>7</v>
      </c>
      <c r="I4960" s="9">
        <v>0.12367891</v>
      </c>
      <c r="J4960" s="10">
        <v>88.951400000000007</v>
      </c>
      <c r="K4960" s="11">
        <v>3.4</v>
      </c>
      <c r="L4960" s="11" t="str">
        <f>IF(Tabla134[[#This Row],[Item Weight]]&lt;$U$12,"Poco Peso",IF(Tabla134[[#This Row],[Item Weight]]&lt;$U$13,"Peso Medio","Peso Alto"))</f>
        <v>Poco Peso</v>
      </c>
      <c r="M4960" s="7">
        <v>6.67</v>
      </c>
      <c r="N4960" s="11">
        <f>IF(Tabla134[[#This Row],[Item Weight (Nulos)]]="",VLOOKUP(Tabla134[[#This Row],[Item Identifier]],'Tabla para Nulos'!$A$3:$B$1563,2,FALSE),Tabla134[[#This Row],[Item Weight (Nulos)]])</f>
        <v>6.67</v>
      </c>
      <c r="O4960" s="11" t="str">
        <f>IF(Tabla134[[#This Row],[Item Visibility]]&lt;$U$15,"Poca visibilidad",IF(Tabla134[[#This Row],[Item Visibility]]&lt;$U$16,"Visibilidad media","Mayor visibilidad"))</f>
        <v>Mayor visibilidad</v>
      </c>
      <c r="P4960" s="11" t="str">
        <f>IF(Tabla134[[#This Row],[Rating]]&lt;2,"Muy Malo",IF(Tabla134[[#This Row],[Rating]]&lt;3,"Malo",IF(Tabla134[[#This Row],[Rating]]&lt;4,"Regular",IF(Tabla134[[#This Row],[Rating]]&lt;5,"Bueno","Excelente"))))</f>
        <v>Regular</v>
      </c>
    </row>
    <row r="4961" spans="1:16" x14ac:dyDescent="0.2">
      <c r="A4961" s="7" t="s">
        <v>6</v>
      </c>
      <c r="B4961" s="7" t="s">
        <v>35</v>
      </c>
      <c r="C4961" s="7" t="s">
        <v>14</v>
      </c>
      <c r="D4961" s="8">
        <v>2015</v>
      </c>
      <c r="E4961" s="7" t="s">
        <v>922</v>
      </c>
      <c r="F4961" s="7" t="s">
        <v>796</v>
      </c>
      <c r="G4961" s="7" t="s">
        <v>528</v>
      </c>
      <c r="H4961" s="7" t="s">
        <v>7</v>
      </c>
      <c r="I4961" s="9">
        <v>8.9735804000000002E-2</v>
      </c>
      <c r="J4961" s="10">
        <v>148.77080000000001</v>
      </c>
      <c r="K4961" s="11">
        <v>3.4</v>
      </c>
      <c r="L4961" s="11" t="str">
        <f>IF(Tabla134[[#This Row],[Item Weight]]&lt;$U$12,"Poco Peso",IF(Tabla134[[#This Row],[Item Weight]]&lt;$U$13,"Peso Medio","Peso Alto"))</f>
        <v>Poco Peso</v>
      </c>
      <c r="M4961" s="7">
        <v>8.27</v>
      </c>
      <c r="N4961" s="11">
        <f>IF(Tabla134[[#This Row],[Item Weight (Nulos)]]="",VLOOKUP(Tabla134[[#This Row],[Item Identifier]],'Tabla para Nulos'!$A$3:$B$1563,2,FALSE),Tabla134[[#This Row],[Item Weight (Nulos)]])</f>
        <v>8.27</v>
      </c>
      <c r="O4961" s="11" t="str">
        <f>IF(Tabla134[[#This Row],[Item Visibility]]&lt;$U$15,"Poca visibilidad",IF(Tabla134[[#This Row],[Item Visibility]]&lt;$U$16,"Visibilidad media","Mayor visibilidad"))</f>
        <v>Visibilidad media</v>
      </c>
      <c r="P4961" s="11" t="str">
        <f>IF(Tabla134[[#This Row],[Rating]]&lt;2,"Muy Malo",IF(Tabla134[[#This Row],[Rating]]&lt;3,"Malo",IF(Tabla134[[#This Row],[Rating]]&lt;4,"Regular",IF(Tabla134[[#This Row],[Rating]]&lt;5,"Bueno","Excelente"))))</f>
        <v>Regular</v>
      </c>
    </row>
    <row r="4962" spans="1:16" x14ac:dyDescent="0.2">
      <c r="A4962" s="7" t="s">
        <v>6</v>
      </c>
      <c r="B4962" s="7" t="s">
        <v>1465</v>
      </c>
      <c r="C4962" s="7" t="s">
        <v>25</v>
      </c>
      <c r="D4962" s="8">
        <v>2020</v>
      </c>
      <c r="E4962" s="7" t="s">
        <v>919</v>
      </c>
      <c r="F4962" s="7" t="s">
        <v>796</v>
      </c>
      <c r="G4962" s="7" t="s">
        <v>528</v>
      </c>
      <c r="H4962" s="7" t="s">
        <v>7</v>
      </c>
      <c r="I4962" s="9">
        <v>4.0432954E-2</v>
      </c>
      <c r="J4962" s="10">
        <v>191.65299999999999</v>
      </c>
      <c r="K4962" s="11">
        <v>3.4</v>
      </c>
      <c r="L4962" s="11" t="str">
        <f>IF(Tabla134[[#This Row],[Item Weight]]&lt;$U$12,"Poco Peso",IF(Tabla134[[#This Row],[Item Weight]]&lt;$U$13,"Peso Medio","Peso Alto"))</f>
        <v>Poco Peso</v>
      </c>
      <c r="M4962" s="7">
        <v>8.6</v>
      </c>
      <c r="N4962" s="11">
        <f>IF(Tabla134[[#This Row],[Item Weight (Nulos)]]="",VLOOKUP(Tabla134[[#This Row],[Item Identifier]],'Tabla para Nulos'!$A$3:$B$1563,2,FALSE),Tabla134[[#This Row],[Item Weight (Nulos)]])</f>
        <v>8.6</v>
      </c>
      <c r="O4962" s="11" t="str">
        <f>IF(Tabla134[[#This Row],[Item Visibility]]&lt;$U$15,"Poca visibilidad",IF(Tabla134[[#This Row],[Item Visibility]]&lt;$U$16,"Visibilidad media","Mayor visibilidad"))</f>
        <v>Visibilidad media</v>
      </c>
      <c r="P4962" s="11" t="str">
        <f>IF(Tabla134[[#This Row],[Rating]]&lt;2,"Muy Malo",IF(Tabla134[[#This Row],[Rating]]&lt;3,"Malo",IF(Tabla134[[#This Row],[Rating]]&lt;4,"Regular",IF(Tabla134[[#This Row],[Rating]]&lt;5,"Bueno","Excelente"))))</f>
        <v>Regular</v>
      </c>
    </row>
    <row r="4963" spans="1:16" x14ac:dyDescent="0.2">
      <c r="A4963" s="7" t="s">
        <v>6</v>
      </c>
      <c r="B4963" s="7" t="s">
        <v>739</v>
      </c>
      <c r="C4963" s="7" t="s">
        <v>25</v>
      </c>
      <c r="D4963" s="8">
        <v>2020</v>
      </c>
      <c r="E4963" s="7" t="s">
        <v>919</v>
      </c>
      <c r="F4963" s="7" t="s">
        <v>796</v>
      </c>
      <c r="G4963" s="7" t="s">
        <v>528</v>
      </c>
      <c r="H4963" s="7" t="s">
        <v>7</v>
      </c>
      <c r="I4963" s="9">
        <v>4.7073322000000001E-2</v>
      </c>
      <c r="J4963" s="10">
        <v>138.68379999999999</v>
      </c>
      <c r="K4963" s="11">
        <v>3.4</v>
      </c>
      <c r="L4963" s="11" t="str">
        <f>IF(Tabla134[[#This Row],[Item Weight]]&lt;$U$12,"Poco Peso",IF(Tabla134[[#This Row],[Item Weight]]&lt;$U$13,"Peso Medio","Peso Alto"))</f>
        <v>Peso Alto</v>
      </c>
      <c r="M4963" s="7">
        <v>17.100000000000001</v>
      </c>
      <c r="N4963" s="11">
        <f>IF(Tabla134[[#This Row],[Item Weight (Nulos)]]="",VLOOKUP(Tabla134[[#This Row],[Item Identifier]],'Tabla para Nulos'!$A$3:$B$1563,2,FALSE),Tabla134[[#This Row],[Item Weight (Nulos)]])</f>
        <v>17.100000000000001</v>
      </c>
      <c r="O4963" s="11" t="str">
        <f>IF(Tabla134[[#This Row],[Item Visibility]]&lt;$U$15,"Poca visibilidad",IF(Tabla134[[#This Row],[Item Visibility]]&lt;$U$16,"Visibilidad media","Mayor visibilidad"))</f>
        <v>Visibilidad media</v>
      </c>
      <c r="P4963" s="11" t="str">
        <f>IF(Tabla134[[#This Row],[Rating]]&lt;2,"Muy Malo",IF(Tabla134[[#This Row],[Rating]]&lt;3,"Malo",IF(Tabla134[[#This Row],[Rating]]&lt;4,"Regular",IF(Tabla134[[#This Row],[Rating]]&lt;5,"Bueno","Excelente"))))</f>
        <v>Regular</v>
      </c>
    </row>
    <row r="4964" spans="1:16" x14ac:dyDescent="0.2">
      <c r="A4964" s="7" t="s">
        <v>6</v>
      </c>
      <c r="B4964" s="7" t="s">
        <v>1204</v>
      </c>
      <c r="C4964" s="7" t="s">
        <v>71</v>
      </c>
      <c r="D4964" s="8">
        <v>2020</v>
      </c>
      <c r="E4964" s="7" t="s">
        <v>919</v>
      </c>
      <c r="F4964" s="7" t="s">
        <v>796</v>
      </c>
      <c r="G4964" s="7" t="s">
        <v>528</v>
      </c>
      <c r="H4964" s="7" t="s">
        <v>7</v>
      </c>
      <c r="I4964" s="9">
        <v>8.3399788000000002E-2</v>
      </c>
      <c r="J4964" s="10">
        <v>34.555799999999998</v>
      </c>
      <c r="K4964" s="11">
        <v>3.4</v>
      </c>
      <c r="L4964" s="11" t="str">
        <f>IF(Tabla134[[#This Row],[Item Weight]]&lt;$U$12,"Poco Peso",IF(Tabla134[[#This Row],[Item Weight]]&lt;$U$13,"Peso Medio","Peso Alto"))</f>
        <v>Poco Peso</v>
      </c>
      <c r="M4964" s="7">
        <v>7.75</v>
      </c>
      <c r="N4964" s="11">
        <f>IF(Tabla134[[#This Row],[Item Weight (Nulos)]]="",VLOOKUP(Tabla134[[#This Row],[Item Identifier]],'Tabla para Nulos'!$A$3:$B$1563,2,FALSE),Tabla134[[#This Row],[Item Weight (Nulos)]])</f>
        <v>7.75</v>
      </c>
      <c r="O4964" s="11" t="str">
        <f>IF(Tabla134[[#This Row],[Item Visibility]]&lt;$U$15,"Poca visibilidad",IF(Tabla134[[#This Row],[Item Visibility]]&lt;$U$16,"Visibilidad media","Mayor visibilidad"))</f>
        <v>Visibilidad media</v>
      </c>
      <c r="P4964" s="11" t="str">
        <f>IF(Tabla134[[#This Row],[Rating]]&lt;2,"Muy Malo",IF(Tabla134[[#This Row],[Rating]]&lt;3,"Malo",IF(Tabla134[[#This Row],[Rating]]&lt;4,"Regular",IF(Tabla134[[#This Row],[Rating]]&lt;5,"Bueno","Excelente"))))</f>
        <v>Regular</v>
      </c>
    </row>
    <row r="4965" spans="1:16" x14ac:dyDescent="0.2">
      <c r="A4965" s="7" t="s">
        <v>124</v>
      </c>
      <c r="B4965" s="7" t="s">
        <v>1167</v>
      </c>
      <c r="C4965" s="7" t="s">
        <v>171</v>
      </c>
      <c r="D4965" s="8">
        <v>2017</v>
      </c>
      <c r="E4965" s="7" t="s">
        <v>797</v>
      </c>
      <c r="F4965" s="7" t="s">
        <v>796</v>
      </c>
      <c r="G4965" s="7" t="s">
        <v>702</v>
      </c>
      <c r="H4965" s="7" t="s">
        <v>7</v>
      </c>
      <c r="I4965" s="9">
        <v>9.0278633999999996E-2</v>
      </c>
      <c r="J4965" s="10">
        <v>86.788200000000003</v>
      </c>
      <c r="K4965" s="11">
        <v>3.4</v>
      </c>
      <c r="L4965" s="11" t="str">
        <f>IF(Tabla134[[#This Row],[Item Weight]]&lt;$U$12,"Poco Peso",IF(Tabla134[[#This Row],[Item Weight]]&lt;$U$13,"Peso Medio","Peso Alto"))</f>
        <v>Poco Peso</v>
      </c>
      <c r="M4965" s="7">
        <v>6.5250000000000004</v>
      </c>
      <c r="N4965" s="11">
        <f>IF(Tabla134[[#This Row],[Item Weight (Nulos)]]="",VLOOKUP(Tabla134[[#This Row],[Item Identifier]],'Tabla para Nulos'!$A$3:$B$1563,2,FALSE),Tabla134[[#This Row],[Item Weight (Nulos)]])</f>
        <v>6.5250000000000004</v>
      </c>
      <c r="O4965" s="11" t="str">
        <f>IF(Tabla134[[#This Row],[Item Visibility]]&lt;$U$15,"Poca visibilidad",IF(Tabla134[[#This Row],[Item Visibility]]&lt;$U$16,"Visibilidad media","Mayor visibilidad"))</f>
        <v>Visibilidad media</v>
      </c>
      <c r="P4965" s="11" t="str">
        <f>IF(Tabla134[[#This Row],[Rating]]&lt;2,"Muy Malo",IF(Tabla134[[#This Row],[Rating]]&lt;3,"Malo",IF(Tabla134[[#This Row],[Rating]]&lt;4,"Regular",IF(Tabla134[[#This Row],[Rating]]&lt;5,"Bueno","Excelente"))))</f>
        <v>Regular</v>
      </c>
    </row>
    <row r="4966" spans="1:16" x14ac:dyDescent="0.2">
      <c r="A4966" s="7" t="s">
        <v>124</v>
      </c>
      <c r="B4966" s="7" t="s">
        <v>125</v>
      </c>
      <c r="C4966" s="7" t="s">
        <v>122</v>
      </c>
      <c r="D4966" s="8">
        <v>2017</v>
      </c>
      <c r="E4966" s="7" t="s">
        <v>797</v>
      </c>
      <c r="F4966" s="7" t="s">
        <v>796</v>
      </c>
      <c r="G4966" s="7" t="s">
        <v>702</v>
      </c>
      <c r="H4966" s="7" t="s">
        <v>7</v>
      </c>
      <c r="I4966" s="9">
        <v>0</v>
      </c>
      <c r="J4966" s="10">
        <v>254.70400000000001</v>
      </c>
      <c r="K4966" s="11">
        <v>3.4</v>
      </c>
      <c r="L4966" s="11" t="str">
        <f>IF(Tabla134[[#This Row],[Item Weight]]&lt;$U$12,"Poco Peso",IF(Tabla134[[#This Row],[Item Weight]]&lt;$U$13,"Peso Medio","Peso Alto"))</f>
        <v>Peso Medio</v>
      </c>
      <c r="M4966" s="7">
        <v>12.85</v>
      </c>
      <c r="N4966" s="11">
        <f>IF(Tabla134[[#This Row],[Item Weight (Nulos)]]="",VLOOKUP(Tabla134[[#This Row],[Item Identifier]],'Tabla para Nulos'!$A$3:$B$1563,2,FALSE),Tabla134[[#This Row],[Item Weight (Nulos)]])</f>
        <v>12.85</v>
      </c>
      <c r="O4966" s="11" t="str">
        <f>IF(Tabla134[[#This Row],[Item Visibility]]&lt;$U$15,"Poca visibilidad",IF(Tabla134[[#This Row],[Item Visibility]]&lt;$U$16,"Visibilidad media","Mayor visibilidad"))</f>
        <v>Poca visibilidad</v>
      </c>
      <c r="P4966" s="11" t="str">
        <f>IF(Tabla134[[#This Row],[Rating]]&lt;2,"Muy Malo",IF(Tabla134[[#This Row],[Rating]]&lt;3,"Malo",IF(Tabla134[[#This Row],[Rating]]&lt;4,"Regular",IF(Tabla134[[#This Row],[Rating]]&lt;5,"Bueno","Excelente"))))</f>
        <v>Regular</v>
      </c>
    </row>
    <row r="4967" spans="1:16" x14ac:dyDescent="0.2">
      <c r="A4967" s="7" t="s">
        <v>124</v>
      </c>
      <c r="B4967" s="7" t="s">
        <v>206</v>
      </c>
      <c r="C4967" s="7" t="s">
        <v>4</v>
      </c>
      <c r="D4967" s="8">
        <v>2017</v>
      </c>
      <c r="E4967" s="7" t="s">
        <v>797</v>
      </c>
      <c r="F4967" s="7" t="s">
        <v>796</v>
      </c>
      <c r="G4967" s="7" t="s">
        <v>702</v>
      </c>
      <c r="H4967" s="7" t="s">
        <v>7</v>
      </c>
      <c r="I4967" s="9">
        <v>5.4630544000000003E-2</v>
      </c>
      <c r="J4967" s="10">
        <v>57.393000000000001</v>
      </c>
      <c r="K4967" s="11">
        <v>3.4</v>
      </c>
      <c r="L4967" s="11" t="str">
        <f>IF(Tabla134[[#This Row],[Item Weight]]&lt;$U$12,"Poco Peso",IF(Tabla134[[#This Row],[Item Weight]]&lt;$U$13,"Peso Medio","Peso Alto"))</f>
        <v>Poco Peso</v>
      </c>
      <c r="M4967" s="7">
        <v>7.5650000000000004</v>
      </c>
      <c r="N4967" s="11">
        <f>IF(Tabla134[[#This Row],[Item Weight (Nulos)]]="",VLOOKUP(Tabla134[[#This Row],[Item Identifier]],'Tabla para Nulos'!$A$3:$B$1563,2,FALSE),Tabla134[[#This Row],[Item Weight (Nulos)]])</f>
        <v>7.5650000000000004</v>
      </c>
      <c r="O4967" s="11" t="str">
        <f>IF(Tabla134[[#This Row],[Item Visibility]]&lt;$U$15,"Poca visibilidad",IF(Tabla134[[#This Row],[Item Visibility]]&lt;$U$16,"Visibilidad media","Mayor visibilidad"))</f>
        <v>Visibilidad media</v>
      </c>
      <c r="P4967" s="11" t="str">
        <f>IF(Tabla134[[#This Row],[Rating]]&lt;2,"Muy Malo",IF(Tabla134[[#This Row],[Rating]]&lt;3,"Malo",IF(Tabla134[[#This Row],[Rating]]&lt;4,"Regular",IF(Tabla134[[#This Row],[Rating]]&lt;5,"Bueno","Excelente"))))</f>
        <v>Regular</v>
      </c>
    </row>
    <row r="4968" spans="1:16" x14ac:dyDescent="0.2">
      <c r="A4968" s="7" t="s">
        <v>124</v>
      </c>
      <c r="B4968" s="7" t="s">
        <v>1491</v>
      </c>
      <c r="C4968" s="7" t="s">
        <v>171</v>
      </c>
      <c r="D4968" s="8">
        <v>2017</v>
      </c>
      <c r="E4968" s="7" t="s">
        <v>797</v>
      </c>
      <c r="F4968" s="7" t="s">
        <v>796</v>
      </c>
      <c r="G4968" s="7" t="s">
        <v>702</v>
      </c>
      <c r="H4968" s="7" t="s">
        <v>7</v>
      </c>
      <c r="I4968" s="9">
        <v>5.0929428999999998E-2</v>
      </c>
      <c r="J4968" s="10">
        <v>129.1678</v>
      </c>
      <c r="K4968" s="11">
        <v>3.4</v>
      </c>
      <c r="L4968" s="11" t="str">
        <f>IF(Tabla134[[#This Row],[Item Weight]]&lt;$U$12,"Poco Peso",IF(Tabla134[[#This Row],[Item Weight]]&lt;$U$13,"Peso Medio","Peso Alto"))</f>
        <v>Peso Alto</v>
      </c>
      <c r="M4968" s="7">
        <v>17.7</v>
      </c>
      <c r="N4968" s="11">
        <f>IF(Tabla134[[#This Row],[Item Weight (Nulos)]]="",VLOOKUP(Tabla134[[#This Row],[Item Identifier]],'Tabla para Nulos'!$A$3:$B$1563,2,FALSE),Tabla134[[#This Row],[Item Weight (Nulos)]])</f>
        <v>17.7</v>
      </c>
      <c r="O4968" s="11" t="str">
        <f>IF(Tabla134[[#This Row],[Item Visibility]]&lt;$U$15,"Poca visibilidad",IF(Tabla134[[#This Row],[Item Visibility]]&lt;$U$16,"Visibilidad media","Mayor visibilidad"))</f>
        <v>Visibilidad media</v>
      </c>
      <c r="P4968" s="11" t="str">
        <f>IF(Tabla134[[#This Row],[Rating]]&lt;2,"Muy Malo",IF(Tabla134[[#This Row],[Rating]]&lt;3,"Malo",IF(Tabla134[[#This Row],[Rating]]&lt;4,"Regular",IF(Tabla134[[#This Row],[Rating]]&lt;5,"Bueno","Excelente"))))</f>
        <v>Regular</v>
      </c>
    </row>
    <row r="4969" spans="1:16" x14ac:dyDescent="0.2">
      <c r="A4969" s="7" t="s">
        <v>124</v>
      </c>
      <c r="B4969" s="7" t="s">
        <v>991</v>
      </c>
      <c r="C4969" s="7" t="s">
        <v>19</v>
      </c>
      <c r="D4969" s="8">
        <v>2017</v>
      </c>
      <c r="E4969" s="7" t="s">
        <v>797</v>
      </c>
      <c r="F4969" s="7" t="s">
        <v>796</v>
      </c>
      <c r="G4969" s="7" t="s">
        <v>702</v>
      </c>
      <c r="H4969" s="7" t="s">
        <v>7</v>
      </c>
      <c r="I4969" s="9">
        <v>2.0573333999999999E-2</v>
      </c>
      <c r="J4969" s="10">
        <v>156.46559999999999</v>
      </c>
      <c r="K4969" s="11">
        <v>3.4</v>
      </c>
      <c r="L4969" s="11" t="str">
        <f>IF(Tabla134[[#This Row],[Item Weight]]&lt;$U$12,"Poco Peso",IF(Tabla134[[#This Row],[Item Weight]]&lt;$U$13,"Peso Medio","Peso Alto"))</f>
        <v>Peso Medio</v>
      </c>
      <c r="M4969" s="7">
        <v>8.7850000000000001</v>
      </c>
      <c r="N4969" s="11">
        <f>IF(Tabla134[[#This Row],[Item Weight (Nulos)]]="",VLOOKUP(Tabla134[[#This Row],[Item Identifier]],'Tabla para Nulos'!$A$3:$B$1563,2,FALSE),Tabla134[[#This Row],[Item Weight (Nulos)]])</f>
        <v>8.7850000000000001</v>
      </c>
      <c r="O4969" s="11" t="str">
        <f>IF(Tabla134[[#This Row],[Item Visibility]]&lt;$U$15,"Poca visibilidad",IF(Tabla134[[#This Row],[Item Visibility]]&lt;$U$16,"Visibilidad media","Mayor visibilidad"))</f>
        <v>Poca visibilidad</v>
      </c>
      <c r="P4969" s="11" t="str">
        <f>IF(Tabla134[[#This Row],[Rating]]&lt;2,"Muy Malo",IF(Tabla134[[#This Row],[Rating]]&lt;3,"Malo",IF(Tabla134[[#This Row],[Rating]]&lt;4,"Regular",IF(Tabla134[[#This Row],[Rating]]&lt;5,"Bueno","Excelente"))))</f>
        <v>Regular</v>
      </c>
    </row>
    <row r="4970" spans="1:16" x14ac:dyDescent="0.2">
      <c r="A4970" s="7" t="s">
        <v>124</v>
      </c>
      <c r="B4970" s="7" t="s">
        <v>394</v>
      </c>
      <c r="C4970" s="7" t="s">
        <v>19</v>
      </c>
      <c r="D4970" s="8">
        <v>2017</v>
      </c>
      <c r="E4970" s="7" t="s">
        <v>797</v>
      </c>
      <c r="F4970" s="7" t="s">
        <v>796</v>
      </c>
      <c r="G4970" s="7" t="s">
        <v>702</v>
      </c>
      <c r="H4970" s="7" t="s">
        <v>7</v>
      </c>
      <c r="I4970" s="9">
        <v>0</v>
      </c>
      <c r="J4970" s="10">
        <v>153.00239999999999</v>
      </c>
      <c r="K4970" s="11">
        <v>3.4</v>
      </c>
      <c r="L4970" s="11" t="str">
        <f>IF(Tabla134[[#This Row],[Item Weight]]&lt;$U$12,"Poco Peso",IF(Tabla134[[#This Row],[Item Weight]]&lt;$U$13,"Peso Medio","Peso Alto"))</f>
        <v>Peso Alto</v>
      </c>
      <c r="M4970" s="7">
        <v>20.75</v>
      </c>
      <c r="N4970" s="11">
        <f>IF(Tabla134[[#This Row],[Item Weight (Nulos)]]="",VLOOKUP(Tabla134[[#This Row],[Item Identifier]],'Tabla para Nulos'!$A$3:$B$1563,2,FALSE),Tabla134[[#This Row],[Item Weight (Nulos)]])</f>
        <v>20.75</v>
      </c>
      <c r="O4970" s="11" t="str">
        <f>IF(Tabla134[[#This Row],[Item Visibility]]&lt;$U$15,"Poca visibilidad",IF(Tabla134[[#This Row],[Item Visibility]]&lt;$U$16,"Visibilidad media","Mayor visibilidad"))</f>
        <v>Poca visibilidad</v>
      </c>
      <c r="P4970" s="11" t="str">
        <f>IF(Tabla134[[#This Row],[Rating]]&lt;2,"Muy Malo",IF(Tabla134[[#This Row],[Rating]]&lt;3,"Malo",IF(Tabla134[[#This Row],[Rating]]&lt;4,"Regular",IF(Tabla134[[#This Row],[Rating]]&lt;5,"Bueno","Excelente"))))</f>
        <v>Regular</v>
      </c>
    </row>
    <row r="4971" spans="1:16" x14ac:dyDescent="0.2">
      <c r="A4971" s="7" t="s">
        <v>6</v>
      </c>
      <c r="B4971" s="7" t="s">
        <v>373</v>
      </c>
      <c r="C4971" s="7" t="s">
        <v>17</v>
      </c>
      <c r="D4971" s="8">
        <v>2017</v>
      </c>
      <c r="E4971" s="7" t="s">
        <v>797</v>
      </c>
      <c r="F4971" s="7" t="s">
        <v>796</v>
      </c>
      <c r="G4971" s="7" t="s">
        <v>702</v>
      </c>
      <c r="H4971" s="7" t="s">
        <v>7</v>
      </c>
      <c r="I4971" s="9">
        <v>2.0565921000000001E-2</v>
      </c>
      <c r="J4971" s="10">
        <v>86.054000000000002</v>
      </c>
      <c r="K4971" s="11">
        <v>3.4</v>
      </c>
      <c r="L4971" s="11" t="str">
        <f>IF(Tabla134[[#This Row],[Item Weight]]&lt;$U$12,"Poco Peso",IF(Tabla134[[#This Row],[Item Weight]]&lt;$U$13,"Peso Medio","Peso Alto"))</f>
        <v>Peso Medio</v>
      </c>
      <c r="M4971" s="7">
        <v>11.5</v>
      </c>
      <c r="N4971" s="11">
        <f>IF(Tabla134[[#This Row],[Item Weight (Nulos)]]="",VLOOKUP(Tabla134[[#This Row],[Item Identifier]],'Tabla para Nulos'!$A$3:$B$1563,2,FALSE),Tabla134[[#This Row],[Item Weight (Nulos)]])</f>
        <v>11.5</v>
      </c>
      <c r="O4971" s="11" t="str">
        <f>IF(Tabla134[[#This Row],[Item Visibility]]&lt;$U$15,"Poca visibilidad",IF(Tabla134[[#This Row],[Item Visibility]]&lt;$U$16,"Visibilidad media","Mayor visibilidad"))</f>
        <v>Poca visibilidad</v>
      </c>
      <c r="P4971" s="11" t="str">
        <f>IF(Tabla134[[#This Row],[Rating]]&lt;2,"Muy Malo",IF(Tabla134[[#This Row],[Rating]]&lt;3,"Malo",IF(Tabla134[[#This Row],[Rating]]&lt;4,"Regular",IF(Tabla134[[#This Row],[Rating]]&lt;5,"Bueno","Excelente"))))</f>
        <v>Regular</v>
      </c>
    </row>
    <row r="4972" spans="1:16" x14ac:dyDescent="0.2">
      <c r="A4972" s="7" t="s">
        <v>124</v>
      </c>
      <c r="B4972" s="7" t="s">
        <v>1231</v>
      </c>
      <c r="C4972" s="7" t="s">
        <v>112</v>
      </c>
      <c r="D4972" s="8">
        <v>2011</v>
      </c>
      <c r="E4972" s="7" t="s">
        <v>703</v>
      </c>
      <c r="F4972" s="7" t="s">
        <v>2</v>
      </c>
      <c r="G4972" s="7" t="s">
        <v>1</v>
      </c>
      <c r="H4972" s="7" t="s">
        <v>1621</v>
      </c>
      <c r="I4972" s="9">
        <v>7.7622622000000002E-2</v>
      </c>
      <c r="J4972" s="10">
        <v>121.84139999999999</v>
      </c>
      <c r="K4972" s="11">
        <v>3.4</v>
      </c>
      <c r="L4972" s="11" t="str">
        <f>IF(Tabla134[[#This Row],[Item Weight]]&lt;$U$12,"Poco Peso",IF(Tabla134[[#This Row],[Item Weight]]&lt;$U$13,"Peso Medio","Peso Alto"))</f>
        <v>Peso Medio</v>
      </c>
      <c r="M4972" s="7">
        <v>15</v>
      </c>
      <c r="N4972" s="11">
        <f>IF(Tabla134[[#This Row],[Item Weight (Nulos)]]="",VLOOKUP(Tabla134[[#This Row],[Item Identifier]],'Tabla para Nulos'!$A$3:$B$1563,2,FALSE),Tabla134[[#This Row],[Item Weight (Nulos)]])</f>
        <v>15</v>
      </c>
      <c r="O4972" s="11" t="str">
        <f>IF(Tabla134[[#This Row],[Item Visibility]]&lt;$U$15,"Poca visibilidad",IF(Tabla134[[#This Row],[Item Visibility]]&lt;$U$16,"Visibilidad media","Mayor visibilidad"))</f>
        <v>Visibilidad media</v>
      </c>
      <c r="P4972" s="11" t="str">
        <f>IF(Tabla134[[#This Row],[Rating]]&lt;2,"Muy Malo",IF(Tabla134[[#This Row],[Rating]]&lt;3,"Malo",IF(Tabla134[[#This Row],[Rating]]&lt;4,"Regular",IF(Tabla134[[#This Row],[Rating]]&lt;5,"Bueno","Excelente"))))</f>
        <v>Regular</v>
      </c>
    </row>
    <row r="4973" spans="1:16" x14ac:dyDescent="0.2">
      <c r="A4973" s="7" t="s">
        <v>124</v>
      </c>
      <c r="B4973" s="7" t="s">
        <v>462</v>
      </c>
      <c r="C4973" s="7" t="s">
        <v>216</v>
      </c>
      <c r="D4973" s="8">
        <v>2011</v>
      </c>
      <c r="E4973" s="7" t="s">
        <v>703</v>
      </c>
      <c r="F4973" s="7" t="s">
        <v>2</v>
      </c>
      <c r="G4973" s="7" t="s">
        <v>1</v>
      </c>
      <c r="H4973" s="7" t="s">
        <v>1621</v>
      </c>
      <c r="I4973" s="9">
        <v>0.18784108199999999</v>
      </c>
      <c r="J4973" s="10">
        <v>112.486</v>
      </c>
      <c r="K4973" s="11">
        <v>3.4</v>
      </c>
      <c r="L4973" s="11" t="str">
        <f>IF(Tabla134[[#This Row],[Item Weight]]&lt;$U$12,"Poco Peso",IF(Tabla134[[#This Row],[Item Weight]]&lt;$U$13,"Peso Medio","Peso Alto"))</f>
        <v>Peso Medio</v>
      </c>
      <c r="M4973" s="7">
        <v>10.195</v>
      </c>
      <c r="N4973" s="11">
        <f>IF(Tabla134[[#This Row],[Item Weight (Nulos)]]="",VLOOKUP(Tabla134[[#This Row],[Item Identifier]],'Tabla para Nulos'!$A$3:$B$1563,2,FALSE),Tabla134[[#This Row],[Item Weight (Nulos)]])</f>
        <v>10.195</v>
      </c>
      <c r="O4973" s="11" t="str">
        <f>IF(Tabla134[[#This Row],[Item Visibility]]&lt;$U$15,"Poca visibilidad",IF(Tabla134[[#This Row],[Item Visibility]]&lt;$U$16,"Visibilidad media","Mayor visibilidad"))</f>
        <v>Mayor visibilidad</v>
      </c>
      <c r="P4973" s="11" t="str">
        <f>IF(Tabla134[[#This Row],[Rating]]&lt;2,"Muy Malo",IF(Tabla134[[#This Row],[Rating]]&lt;3,"Malo",IF(Tabla134[[#This Row],[Rating]]&lt;4,"Regular",IF(Tabla134[[#This Row],[Rating]]&lt;5,"Bueno","Excelente"))))</f>
        <v>Regular</v>
      </c>
    </row>
    <row r="4974" spans="1:16" x14ac:dyDescent="0.2">
      <c r="A4974" s="7" t="s">
        <v>124</v>
      </c>
      <c r="B4974" s="7" t="s">
        <v>214</v>
      </c>
      <c r="C4974" s="7" t="s">
        <v>4</v>
      </c>
      <c r="D4974" s="8">
        <v>2011</v>
      </c>
      <c r="E4974" s="7" t="s">
        <v>703</v>
      </c>
      <c r="F4974" s="7" t="s">
        <v>2</v>
      </c>
      <c r="G4974" s="7" t="s">
        <v>1</v>
      </c>
      <c r="H4974" s="7" t="s">
        <v>1621</v>
      </c>
      <c r="I4974" s="9">
        <v>6.2903296999999997E-2</v>
      </c>
      <c r="J4974" s="10">
        <v>100.4042</v>
      </c>
      <c r="K4974" s="11">
        <v>3.4</v>
      </c>
      <c r="L4974" s="11" t="str">
        <f>IF(Tabla134[[#This Row],[Item Weight]]&lt;$U$12,"Poco Peso",IF(Tabla134[[#This Row],[Item Weight]]&lt;$U$13,"Peso Medio","Peso Alto"))</f>
        <v>Peso Medio</v>
      </c>
      <c r="M4974" s="7">
        <v>11.6</v>
      </c>
      <c r="N4974" s="11">
        <f>IF(Tabla134[[#This Row],[Item Weight (Nulos)]]="",VLOOKUP(Tabla134[[#This Row],[Item Identifier]],'Tabla para Nulos'!$A$3:$B$1563,2,FALSE),Tabla134[[#This Row],[Item Weight (Nulos)]])</f>
        <v>11.6</v>
      </c>
      <c r="O4974" s="11" t="str">
        <f>IF(Tabla134[[#This Row],[Item Visibility]]&lt;$U$15,"Poca visibilidad",IF(Tabla134[[#This Row],[Item Visibility]]&lt;$U$16,"Visibilidad media","Mayor visibilidad"))</f>
        <v>Visibilidad media</v>
      </c>
      <c r="P4974" s="11" t="str">
        <f>IF(Tabla134[[#This Row],[Rating]]&lt;2,"Muy Malo",IF(Tabla134[[#This Row],[Rating]]&lt;3,"Malo",IF(Tabla134[[#This Row],[Rating]]&lt;4,"Regular",IF(Tabla134[[#This Row],[Rating]]&lt;5,"Bueno","Excelente"))))</f>
        <v>Regular</v>
      </c>
    </row>
    <row r="4975" spans="1:16" x14ac:dyDescent="0.2">
      <c r="A4975" s="7" t="s">
        <v>124</v>
      </c>
      <c r="B4975" s="7" t="s">
        <v>138</v>
      </c>
      <c r="C4975" s="7" t="s">
        <v>14</v>
      </c>
      <c r="D4975" s="8">
        <v>2011</v>
      </c>
      <c r="E4975" s="7" t="s">
        <v>703</v>
      </c>
      <c r="F4975" s="7" t="s">
        <v>2</v>
      </c>
      <c r="G4975" s="7" t="s">
        <v>528</v>
      </c>
      <c r="H4975" s="7" t="s">
        <v>1621</v>
      </c>
      <c r="I4975" s="9">
        <v>0</v>
      </c>
      <c r="J4975" s="10">
        <v>197.21100000000001</v>
      </c>
      <c r="K4975" s="11">
        <v>3.4</v>
      </c>
      <c r="L4975" s="11" t="str">
        <f>IF(Tabla134[[#This Row],[Item Weight]]&lt;$U$12,"Poco Peso",IF(Tabla134[[#This Row],[Item Weight]]&lt;$U$13,"Peso Medio","Peso Alto"))</f>
        <v>Peso Medio</v>
      </c>
      <c r="M4975" s="7">
        <v>15.1</v>
      </c>
      <c r="N4975" s="11">
        <f>IF(Tabla134[[#This Row],[Item Weight (Nulos)]]="",VLOOKUP(Tabla134[[#This Row],[Item Identifier]],'Tabla para Nulos'!$A$3:$B$1563,2,FALSE),Tabla134[[#This Row],[Item Weight (Nulos)]])</f>
        <v>15.1</v>
      </c>
      <c r="O4975" s="11" t="str">
        <f>IF(Tabla134[[#This Row],[Item Visibility]]&lt;$U$15,"Poca visibilidad",IF(Tabla134[[#This Row],[Item Visibility]]&lt;$U$16,"Visibilidad media","Mayor visibilidad"))</f>
        <v>Poca visibilidad</v>
      </c>
      <c r="P4975" s="11" t="str">
        <f>IF(Tabla134[[#This Row],[Rating]]&lt;2,"Muy Malo",IF(Tabla134[[#This Row],[Rating]]&lt;3,"Malo",IF(Tabla134[[#This Row],[Rating]]&lt;4,"Regular",IF(Tabla134[[#This Row],[Rating]]&lt;5,"Bueno","Excelente"))))</f>
        <v>Regular</v>
      </c>
    </row>
    <row r="4976" spans="1:16" x14ac:dyDescent="0.2">
      <c r="A4976" s="7" t="s">
        <v>6</v>
      </c>
      <c r="B4976" s="7" t="s">
        <v>816</v>
      </c>
      <c r="C4976" s="7" t="s">
        <v>10</v>
      </c>
      <c r="D4976" s="8">
        <v>2011</v>
      </c>
      <c r="E4976" s="7" t="s">
        <v>703</v>
      </c>
      <c r="F4976" s="7" t="s">
        <v>2</v>
      </c>
      <c r="G4976" s="7" t="s">
        <v>528</v>
      </c>
      <c r="H4976" s="7" t="s">
        <v>1621</v>
      </c>
      <c r="I4976" s="9">
        <v>6.4871045000000002E-2</v>
      </c>
      <c r="J4976" s="10">
        <v>262.12520000000001</v>
      </c>
      <c r="K4976" s="11">
        <v>3.4</v>
      </c>
      <c r="L4976" s="11" t="str">
        <f>IF(Tabla134[[#This Row],[Item Weight]]&lt;$U$12,"Poco Peso",IF(Tabla134[[#This Row],[Item Weight]]&lt;$U$13,"Peso Medio","Peso Alto"))</f>
        <v>Poco Peso</v>
      </c>
      <c r="M4976" s="7">
        <v>5.7850000000000001</v>
      </c>
      <c r="N4976" s="11">
        <f>IF(Tabla134[[#This Row],[Item Weight (Nulos)]]="",VLOOKUP(Tabla134[[#This Row],[Item Identifier]],'Tabla para Nulos'!$A$3:$B$1563,2,FALSE),Tabla134[[#This Row],[Item Weight (Nulos)]])</f>
        <v>5.7850000000000001</v>
      </c>
      <c r="O4976" s="11" t="str">
        <f>IF(Tabla134[[#This Row],[Item Visibility]]&lt;$U$15,"Poca visibilidad",IF(Tabla134[[#This Row],[Item Visibility]]&lt;$U$16,"Visibilidad media","Mayor visibilidad"))</f>
        <v>Visibilidad media</v>
      </c>
      <c r="P4976" s="11" t="str">
        <f>IF(Tabla134[[#This Row],[Rating]]&lt;2,"Muy Malo",IF(Tabla134[[#This Row],[Rating]]&lt;3,"Malo",IF(Tabla134[[#This Row],[Rating]]&lt;4,"Regular",IF(Tabla134[[#This Row],[Rating]]&lt;5,"Bueno","Excelente"))))</f>
        <v>Regular</v>
      </c>
    </row>
    <row r="4977" spans="1:16" x14ac:dyDescent="0.2">
      <c r="A4977" s="7" t="s">
        <v>124</v>
      </c>
      <c r="B4977" s="7" t="s">
        <v>515</v>
      </c>
      <c r="C4977" s="7" t="s">
        <v>28</v>
      </c>
      <c r="D4977" s="8">
        <v>2014</v>
      </c>
      <c r="E4977" s="7" t="s">
        <v>529</v>
      </c>
      <c r="F4977" s="7" t="s">
        <v>2</v>
      </c>
      <c r="G4977" s="7" t="s">
        <v>528</v>
      </c>
      <c r="H4977" s="7" t="s">
        <v>7</v>
      </c>
      <c r="I4977" s="9">
        <v>2.9667052999999999E-2</v>
      </c>
      <c r="J4977" s="10">
        <v>94.443600000000004</v>
      </c>
      <c r="K4977" s="11">
        <v>3.4</v>
      </c>
      <c r="L4977" s="11" t="str">
        <f>IF(Tabla134[[#This Row],[Item Weight]]&lt;$U$12,"Poco Peso",IF(Tabla134[[#This Row],[Item Weight]]&lt;$U$13,"Peso Medio","Peso Alto"))</f>
        <v>Poco Peso</v>
      </c>
      <c r="M4977" s="7">
        <v>6.4450000000000003</v>
      </c>
      <c r="N4977" s="11">
        <f>IF(Tabla134[[#This Row],[Item Weight (Nulos)]]="",VLOOKUP(Tabla134[[#This Row],[Item Identifier]],'Tabla para Nulos'!$A$3:$B$1563,2,FALSE),Tabla134[[#This Row],[Item Weight (Nulos)]])</f>
        <v>6.4450000000000003</v>
      </c>
      <c r="O4977" s="11" t="str">
        <f>IF(Tabla134[[#This Row],[Item Visibility]]&lt;$U$15,"Poca visibilidad",IF(Tabla134[[#This Row],[Item Visibility]]&lt;$U$16,"Visibilidad media","Mayor visibilidad"))</f>
        <v>Visibilidad media</v>
      </c>
      <c r="P4977" s="11" t="str">
        <f>IF(Tabla134[[#This Row],[Rating]]&lt;2,"Muy Malo",IF(Tabla134[[#This Row],[Rating]]&lt;3,"Malo",IF(Tabla134[[#This Row],[Rating]]&lt;4,"Regular",IF(Tabla134[[#This Row],[Rating]]&lt;5,"Bueno","Excelente"))))</f>
        <v>Regular</v>
      </c>
    </row>
    <row r="4978" spans="1:16" x14ac:dyDescent="0.2">
      <c r="A4978" s="7" t="s">
        <v>124</v>
      </c>
      <c r="B4978" s="7" t="s">
        <v>293</v>
      </c>
      <c r="C4978" s="7" t="s">
        <v>28</v>
      </c>
      <c r="D4978" s="8">
        <v>2014</v>
      </c>
      <c r="E4978" s="7" t="s">
        <v>529</v>
      </c>
      <c r="F4978" s="7" t="s">
        <v>2</v>
      </c>
      <c r="G4978" s="7" t="s">
        <v>528</v>
      </c>
      <c r="H4978" s="7" t="s">
        <v>7</v>
      </c>
      <c r="I4978" s="9">
        <v>8.2359260000000004E-2</v>
      </c>
      <c r="J4978" s="10">
        <v>147.60759999999999</v>
      </c>
      <c r="K4978" s="11">
        <v>3.4</v>
      </c>
      <c r="L4978" s="11" t="str">
        <f>IF(Tabla134[[#This Row],[Item Weight]]&lt;$U$12,"Poco Peso",IF(Tabla134[[#This Row],[Item Weight]]&lt;$U$13,"Peso Medio","Peso Alto"))</f>
        <v>Poco Peso</v>
      </c>
      <c r="M4978" s="7">
        <v>8.2349999999999994</v>
      </c>
      <c r="N4978" s="11">
        <f>IF(Tabla134[[#This Row],[Item Weight (Nulos)]]="",VLOOKUP(Tabla134[[#This Row],[Item Identifier]],'Tabla para Nulos'!$A$3:$B$1563,2,FALSE),Tabla134[[#This Row],[Item Weight (Nulos)]])</f>
        <v>8.2349999999999994</v>
      </c>
      <c r="O4978" s="11" t="str">
        <f>IF(Tabla134[[#This Row],[Item Visibility]]&lt;$U$15,"Poca visibilidad",IF(Tabla134[[#This Row],[Item Visibility]]&lt;$U$16,"Visibilidad media","Mayor visibilidad"))</f>
        <v>Visibilidad media</v>
      </c>
      <c r="P4978" s="11" t="str">
        <f>IF(Tabla134[[#This Row],[Rating]]&lt;2,"Muy Malo",IF(Tabla134[[#This Row],[Rating]]&lt;3,"Malo",IF(Tabla134[[#This Row],[Rating]]&lt;4,"Regular",IF(Tabla134[[#This Row],[Rating]]&lt;5,"Bueno","Excelente"))))</f>
        <v>Regular</v>
      </c>
    </row>
    <row r="4979" spans="1:16" x14ac:dyDescent="0.2">
      <c r="A4979" s="7" t="s">
        <v>124</v>
      </c>
      <c r="B4979" s="7" t="s">
        <v>504</v>
      </c>
      <c r="C4979" s="7" t="s">
        <v>25</v>
      </c>
      <c r="D4979" s="8">
        <v>2014</v>
      </c>
      <c r="E4979" s="7" t="s">
        <v>529</v>
      </c>
      <c r="F4979" s="7" t="s">
        <v>2</v>
      </c>
      <c r="G4979" s="7" t="s">
        <v>528</v>
      </c>
      <c r="H4979" s="7" t="s">
        <v>7</v>
      </c>
      <c r="I4979" s="9">
        <v>0.124402507</v>
      </c>
      <c r="J4979" s="10">
        <v>266.1884</v>
      </c>
      <c r="K4979" s="11">
        <v>3.4</v>
      </c>
      <c r="L4979" s="11" t="str">
        <f>IF(Tabla134[[#This Row],[Item Weight]]&lt;$U$12,"Poco Peso",IF(Tabla134[[#This Row],[Item Weight]]&lt;$U$13,"Peso Medio","Peso Alto"))</f>
        <v>Poco Peso</v>
      </c>
      <c r="M4979" s="7">
        <v>6.4649999999999999</v>
      </c>
      <c r="N4979" s="11">
        <f>IF(Tabla134[[#This Row],[Item Weight (Nulos)]]="",VLOOKUP(Tabla134[[#This Row],[Item Identifier]],'Tabla para Nulos'!$A$3:$B$1563,2,FALSE),Tabla134[[#This Row],[Item Weight (Nulos)]])</f>
        <v>6.4649999999999999</v>
      </c>
      <c r="O4979" s="11" t="str">
        <f>IF(Tabla134[[#This Row],[Item Visibility]]&lt;$U$15,"Poca visibilidad",IF(Tabla134[[#This Row],[Item Visibility]]&lt;$U$16,"Visibilidad media","Mayor visibilidad"))</f>
        <v>Mayor visibilidad</v>
      </c>
      <c r="P4979" s="11" t="str">
        <f>IF(Tabla134[[#This Row],[Rating]]&lt;2,"Muy Malo",IF(Tabla134[[#This Row],[Rating]]&lt;3,"Malo",IF(Tabla134[[#This Row],[Rating]]&lt;4,"Regular",IF(Tabla134[[#This Row],[Rating]]&lt;5,"Bueno","Excelente"))))</f>
        <v>Regular</v>
      </c>
    </row>
    <row r="4980" spans="1:16" x14ac:dyDescent="0.2">
      <c r="A4980" s="7" t="s">
        <v>124</v>
      </c>
      <c r="B4980" s="7" t="s">
        <v>1294</v>
      </c>
      <c r="C4980" s="7" t="s">
        <v>10</v>
      </c>
      <c r="D4980" s="8">
        <v>2014</v>
      </c>
      <c r="E4980" s="7" t="s">
        <v>529</v>
      </c>
      <c r="F4980" s="7" t="s">
        <v>2</v>
      </c>
      <c r="G4980" s="7" t="s">
        <v>528</v>
      </c>
      <c r="H4980" s="7" t="s">
        <v>7</v>
      </c>
      <c r="I4980" s="9">
        <v>5.3822085999999998E-2</v>
      </c>
      <c r="J4980" s="10">
        <v>183.82919999999999</v>
      </c>
      <c r="K4980" s="11">
        <v>3.4</v>
      </c>
      <c r="L4980" s="11" t="str">
        <f>IF(Tabla134[[#This Row],[Item Weight]]&lt;$U$12,"Poco Peso",IF(Tabla134[[#This Row],[Item Weight]]&lt;$U$13,"Peso Medio","Peso Alto"))</f>
        <v>Peso Medio</v>
      </c>
      <c r="M4980" s="7">
        <v>8.85</v>
      </c>
      <c r="N4980" s="11">
        <f>IF(Tabla134[[#This Row],[Item Weight (Nulos)]]="",VLOOKUP(Tabla134[[#This Row],[Item Identifier]],'Tabla para Nulos'!$A$3:$B$1563,2,FALSE),Tabla134[[#This Row],[Item Weight (Nulos)]])</f>
        <v>8.85</v>
      </c>
      <c r="O4980" s="11" t="str">
        <f>IF(Tabla134[[#This Row],[Item Visibility]]&lt;$U$15,"Poca visibilidad",IF(Tabla134[[#This Row],[Item Visibility]]&lt;$U$16,"Visibilidad media","Mayor visibilidad"))</f>
        <v>Visibilidad media</v>
      </c>
      <c r="P4980" s="11" t="str">
        <f>IF(Tabla134[[#This Row],[Rating]]&lt;2,"Muy Malo",IF(Tabla134[[#This Row],[Rating]]&lt;3,"Malo",IF(Tabla134[[#This Row],[Rating]]&lt;4,"Regular",IF(Tabla134[[#This Row],[Rating]]&lt;5,"Bueno","Excelente"))))</f>
        <v>Regular</v>
      </c>
    </row>
    <row r="4981" spans="1:16" x14ac:dyDescent="0.2">
      <c r="A4981" s="7" t="s">
        <v>124</v>
      </c>
      <c r="B4981" s="7" t="s">
        <v>306</v>
      </c>
      <c r="C4981" s="7" t="s">
        <v>10</v>
      </c>
      <c r="D4981" s="8">
        <v>2014</v>
      </c>
      <c r="E4981" s="7" t="s">
        <v>529</v>
      </c>
      <c r="F4981" s="7" t="s">
        <v>2</v>
      </c>
      <c r="G4981" s="7" t="s">
        <v>528</v>
      </c>
      <c r="H4981" s="7" t="s">
        <v>7</v>
      </c>
      <c r="I4981" s="9">
        <v>2.7292686E-2</v>
      </c>
      <c r="J4981" s="10">
        <v>101.2042</v>
      </c>
      <c r="K4981" s="11">
        <v>3.4</v>
      </c>
      <c r="L4981" s="11" t="str">
        <f>IF(Tabla134[[#This Row],[Item Weight]]&lt;$U$12,"Poco Peso",IF(Tabla134[[#This Row],[Item Weight]]&lt;$U$13,"Peso Medio","Peso Alto"))</f>
        <v>Peso Medio</v>
      </c>
      <c r="M4981" s="7">
        <v>10.3</v>
      </c>
      <c r="N4981" s="11">
        <f>IF(Tabla134[[#This Row],[Item Weight (Nulos)]]="",VLOOKUP(Tabla134[[#This Row],[Item Identifier]],'Tabla para Nulos'!$A$3:$B$1563,2,FALSE),Tabla134[[#This Row],[Item Weight (Nulos)]])</f>
        <v>10.3</v>
      </c>
      <c r="O4981" s="11" t="str">
        <f>IF(Tabla134[[#This Row],[Item Visibility]]&lt;$U$15,"Poca visibilidad",IF(Tabla134[[#This Row],[Item Visibility]]&lt;$U$16,"Visibilidad media","Mayor visibilidad"))</f>
        <v>Visibilidad media</v>
      </c>
      <c r="P4981" s="11" t="str">
        <f>IF(Tabla134[[#This Row],[Rating]]&lt;2,"Muy Malo",IF(Tabla134[[#This Row],[Rating]]&lt;3,"Malo",IF(Tabla134[[#This Row],[Rating]]&lt;4,"Regular",IF(Tabla134[[#This Row],[Rating]]&lt;5,"Bueno","Excelente"))))</f>
        <v>Regular</v>
      </c>
    </row>
    <row r="4982" spans="1:16" x14ac:dyDescent="0.2">
      <c r="A4982" s="7" t="s">
        <v>124</v>
      </c>
      <c r="B4982" s="7" t="s">
        <v>204</v>
      </c>
      <c r="C4982" s="7" t="s">
        <v>4</v>
      </c>
      <c r="D4982" s="8">
        <v>2014</v>
      </c>
      <c r="E4982" s="7" t="s">
        <v>529</v>
      </c>
      <c r="F4982" s="7" t="s">
        <v>2</v>
      </c>
      <c r="G4982" s="7" t="s">
        <v>528</v>
      </c>
      <c r="H4982" s="7" t="s">
        <v>7</v>
      </c>
      <c r="I4982" s="9">
        <v>8.0434451000000004E-2</v>
      </c>
      <c r="J4982" s="10">
        <v>93.443600000000004</v>
      </c>
      <c r="K4982" s="11">
        <v>3.4</v>
      </c>
      <c r="L4982" s="11" t="str">
        <f>IF(Tabla134[[#This Row],[Item Weight]]&lt;$U$12,"Poco Peso",IF(Tabla134[[#This Row],[Item Weight]]&lt;$U$13,"Peso Medio","Peso Alto"))</f>
        <v>Peso Alto</v>
      </c>
      <c r="M4982" s="7">
        <v>18.600000000000001</v>
      </c>
      <c r="N4982" s="11">
        <f>IF(Tabla134[[#This Row],[Item Weight (Nulos)]]="",VLOOKUP(Tabla134[[#This Row],[Item Identifier]],'Tabla para Nulos'!$A$3:$B$1563,2,FALSE),Tabla134[[#This Row],[Item Weight (Nulos)]])</f>
        <v>18.600000000000001</v>
      </c>
      <c r="O4982" s="11" t="str">
        <f>IF(Tabla134[[#This Row],[Item Visibility]]&lt;$U$15,"Poca visibilidad",IF(Tabla134[[#This Row],[Item Visibility]]&lt;$U$16,"Visibilidad media","Mayor visibilidad"))</f>
        <v>Visibilidad media</v>
      </c>
      <c r="P4982" s="11" t="str">
        <f>IF(Tabla134[[#This Row],[Rating]]&lt;2,"Muy Malo",IF(Tabla134[[#This Row],[Rating]]&lt;3,"Malo",IF(Tabla134[[#This Row],[Rating]]&lt;4,"Regular",IF(Tabla134[[#This Row],[Rating]]&lt;5,"Bueno","Excelente"))))</f>
        <v>Regular</v>
      </c>
    </row>
    <row r="4983" spans="1:16" x14ac:dyDescent="0.2">
      <c r="A4983" s="7" t="s">
        <v>124</v>
      </c>
      <c r="B4983" s="7" t="s">
        <v>1268</v>
      </c>
      <c r="C4983" s="7" t="s">
        <v>14</v>
      </c>
      <c r="D4983" s="8">
        <v>2014</v>
      </c>
      <c r="E4983" s="7" t="s">
        <v>529</v>
      </c>
      <c r="F4983" s="7" t="s">
        <v>2</v>
      </c>
      <c r="G4983" s="7" t="s">
        <v>528</v>
      </c>
      <c r="H4983" s="7" t="s">
        <v>7</v>
      </c>
      <c r="I4983" s="9">
        <v>3.8978525999999999E-2</v>
      </c>
      <c r="J4983" s="10">
        <v>148.64179999999999</v>
      </c>
      <c r="K4983" s="11">
        <v>3.4</v>
      </c>
      <c r="L4983" s="11" t="str">
        <f>IF(Tabla134[[#This Row],[Item Weight]]&lt;$U$12,"Poco Peso",IF(Tabla134[[#This Row],[Item Weight]]&lt;$U$13,"Peso Medio","Peso Alto"))</f>
        <v>Peso Alto</v>
      </c>
      <c r="M4983" s="7">
        <v>18</v>
      </c>
      <c r="N4983" s="11">
        <f>IF(Tabla134[[#This Row],[Item Weight (Nulos)]]="",VLOOKUP(Tabla134[[#This Row],[Item Identifier]],'Tabla para Nulos'!$A$3:$B$1563,2,FALSE),Tabla134[[#This Row],[Item Weight (Nulos)]])</f>
        <v>18</v>
      </c>
      <c r="O4983" s="11" t="str">
        <f>IF(Tabla134[[#This Row],[Item Visibility]]&lt;$U$15,"Poca visibilidad",IF(Tabla134[[#This Row],[Item Visibility]]&lt;$U$16,"Visibilidad media","Mayor visibilidad"))</f>
        <v>Visibilidad media</v>
      </c>
      <c r="P4983" s="11" t="str">
        <f>IF(Tabla134[[#This Row],[Rating]]&lt;2,"Muy Malo",IF(Tabla134[[#This Row],[Rating]]&lt;3,"Malo",IF(Tabla134[[#This Row],[Rating]]&lt;4,"Regular",IF(Tabla134[[#This Row],[Rating]]&lt;5,"Bueno","Excelente"))))</f>
        <v>Regular</v>
      </c>
    </row>
    <row r="4984" spans="1:16" x14ac:dyDescent="0.2">
      <c r="A4984" s="7" t="s">
        <v>124</v>
      </c>
      <c r="B4984" s="7" t="s">
        <v>987</v>
      </c>
      <c r="C4984" s="7" t="s">
        <v>19</v>
      </c>
      <c r="D4984" s="8">
        <v>2014</v>
      </c>
      <c r="E4984" s="7" t="s">
        <v>529</v>
      </c>
      <c r="F4984" s="7" t="s">
        <v>2</v>
      </c>
      <c r="G4984" s="7" t="s">
        <v>528</v>
      </c>
      <c r="H4984" s="7" t="s">
        <v>7</v>
      </c>
      <c r="I4984" s="9">
        <v>0</v>
      </c>
      <c r="J4984" s="10">
        <v>73.4696</v>
      </c>
      <c r="K4984" s="11">
        <v>3.4</v>
      </c>
      <c r="L4984" s="11" t="str">
        <f>IF(Tabla134[[#This Row],[Item Weight]]&lt;$U$12,"Poco Peso",IF(Tabla134[[#This Row],[Item Weight]]&lt;$U$13,"Peso Medio","Peso Alto"))</f>
        <v>Peso Medio</v>
      </c>
      <c r="M4984" s="7">
        <v>16.2</v>
      </c>
      <c r="N4984" s="11">
        <f>IF(Tabla134[[#This Row],[Item Weight (Nulos)]]="",VLOOKUP(Tabla134[[#This Row],[Item Identifier]],'Tabla para Nulos'!$A$3:$B$1563,2,FALSE),Tabla134[[#This Row],[Item Weight (Nulos)]])</f>
        <v>16.2</v>
      </c>
      <c r="O4984" s="11" t="str">
        <f>IF(Tabla134[[#This Row],[Item Visibility]]&lt;$U$15,"Poca visibilidad",IF(Tabla134[[#This Row],[Item Visibility]]&lt;$U$16,"Visibilidad media","Mayor visibilidad"))</f>
        <v>Poca visibilidad</v>
      </c>
      <c r="P4984" s="11" t="str">
        <f>IF(Tabla134[[#This Row],[Rating]]&lt;2,"Muy Malo",IF(Tabla134[[#This Row],[Rating]]&lt;3,"Malo",IF(Tabla134[[#This Row],[Rating]]&lt;4,"Regular",IF(Tabla134[[#This Row],[Rating]]&lt;5,"Bueno","Excelente"))))</f>
        <v>Regular</v>
      </c>
    </row>
    <row r="4985" spans="1:16" x14ac:dyDescent="0.2">
      <c r="A4985" s="7" t="s">
        <v>6</v>
      </c>
      <c r="B4985" s="7" t="s">
        <v>821</v>
      </c>
      <c r="C4985" s="7" t="s">
        <v>71</v>
      </c>
      <c r="D4985" s="8">
        <v>2014</v>
      </c>
      <c r="E4985" s="7" t="s">
        <v>529</v>
      </c>
      <c r="F4985" s="7" t="s">
        <v>2</v>
      </c>
      <c r="G4985" s="7" t="s">
        <v>528</v>
      </c>
      <c r="H4985" s="7" t="s">
        <v>7</v>
      </c>
      <c r="I4985" s="9">
        <v>3.4328577999999998E-2</v>
      </c>
      <c r="J4985" s="10">
        <v>110.1544</v>
      </c>
      <c r="K4985" s="11">
        <v>3.4</v>
      </c>
      <c r="L4985" s="11" t="str">
        <f>IF(Tabla134[[#This Row],[Item Weight]]&lt;$U$12,"Poco Peso",IF(Tabla134[[#This Row],[Item Weight]]&lt;$U$13,"Peso Medio","Peso Alto"))</f>
        <v>Poco Peso</v>
      </c>
      <c r="M4985" s="7">
        <v>4.5549999999999997</v>
      </c>
      <c r="N4985" s="11">
        <f>IF(Tabla134[[#This Row],[Item Weight (Nulos)]]="",VLOOKUP(Tabla134[[#This Row],[Item Identifier]],'Tabla para Nulos'!$A$3:$B$1563,2,FALSE),Tabla134[[#This Row],[Item Weight (Nulos)]])</f>
        <v>4.5549999999999997</v>
      </c>
      <c r="O4985" s="11" t="str">
        <f>IF(Tabla134[[#This Row],[Item Visibility]]&lt;$U$15,"Poca visibilidad",IF(Tabla134[[#This Row],[Item Visibility]]&lt;$U$16,"Visibilidad media","Mayor visibilidad"))</f>
        <v>Visibilidad media</v>
      </c>
      <c r="P4985" s="11" t="str">
        <f>IF(Tabla134[[#This Row],[Rating]]&lt;2,"Muy Malo",IF(Tabla134[[#This Row],[Rating]]&lt;3,"Malo",IF(Tabla134[[#This Row],[Rating]]&lt;4,"Regular",IF(Tabla134[[#This Row],[Rating]]&lt;5,"Bueno","Excelente"))))</f>
        <v>Regular</v>
      </c>
    </row>
    <row r="4986" spans="1:16" x14ac:dyDescent="0.2">
      <c r="A4986" s="7" t="s">
        <v>6</v>
      </c>
      <c r="B4986" s="7" t="s">
        <v>1490</v>
      </c>
      <c r="C4986" s="7" t="s">
        <v>10</v>
      </c>
      <c r="D4986" s="8">
        <v>2014</v>
      </c>
      <c r="E4986" s="7" t="s">
        <v>529</v>
      </c>
      <c r="F4986" s="7" t="s">
        <v>2</v>
      </c>
      <c r="G4986" s="7" t="s">
        <v>528</v>
      </c>
      <c r="H4986" s="7" t="s">
        <v>7</v>
      </c>
      <c r="I4986" s="9">
        <v>5.9751638000000003E-2</v>
      </c>
      <c r="J4986" s="10">
        <v>129.1678</v>
      </c>
      <c r="K4986" s="11">
        <v>3.4</v>
      </c>
      <c r="L4986" s="11" t="str">
        <f>IF(Tabla134[[#This Row],[Item Weight]]&lt;$U$12,"Poco Peso",IF(Tabla134[[#This Row],[Item Weight]]&lt;$U$13,"Peso Medio","Peso Alto"))</f>
        <v>Peso Alto</v>
      </c>
      <c r="M4986" s="7">
        <v>20.2</v>
      </c>
      <c r="N4986" s="11">
        <f>IF(Tabla134[[#This Row],[Item Weight (Nulos)]]="",VLOOKUP(Tabla134[[#This Row],[Item Identifier]],'Tabla para Nulos'!$A$3:$B$1563,2,FALSE),Tabla134[[#This Row],[Item Weight (Nulos)]])</f>
        <v>20.2</v>
      </c>
      <c r="O4986" s="11" t="str">
        <f>IF(Tabla134[[#This Row],[Item Visibility]]&lt;$U$15,"Poca visibilidad",IF(Tabla134[[#This Row],[Item Visibility]]&lt;$U$16,"Visibilidad media","Mayor visibilidad"))</f>
        <v>Visibilidad media</v>
      </c>
      <c r="P4986" s="11" t="str">
        <f>IF(Tabla134[[#This Row],[Rating]]&lt;2,"Muy Malo",IF(Tabla134[[#This Row],[Rating]]&lt;3,"Malo",IF(Tabla134[[#This Row],[Rating]]&lt;4,"Regular",IF(Tabla134[[#This Row],[Rating]]&lt;5,"Bueno","Excelente"))))</f>
        <v>Regular</v>
      </c>
    </row>
    <row r="4987" spans="1:16" x14ac:dyDescent="0.2">
      <c r="A4987" s="7" t="s">
        <v>6</v>
      </c>
      <c r="B4987" s="7" t="s">
        <v>1126</v>
      </c>
      <c r="C4987" s="7" t="s">
        <v>10</v>
      </c>
      <c r="D4987" s="8">
        <v>2014</v>
      </c>
      <c r="E4987" s="7" t="s">
        <v>529</v>
      </c>
      <c r="F4987" s="7" t="s">
        <v>2</v>
      </c>
      <c r="G4987" s="7" t="s">
        <v>528</v>
      </c>
      <c r="H4987" s="7" t="s">
        <v>7</v>
      </c>
      <c r="I4987" s="9">
        <v>1.8789455E-2</v>
      </c>
      <c r="J4987" s="10">
        <v>222.0772</v>
      </c>
      <c r="K4987" s="11">
        <v>3.4</v>
      </c>
      <c r="L4987" s="11" t="str">
        <f>IF(Tabla134[[#This Row],[Item Weight]]&lt;$U$12,"Poco Peso",IF(Tabla134[[#This Row],[Item Weight]]&lt;$U$13,"Peso Medio","Peso Alto"))</f>
        <v>Peso Alto</v>
      </c>
      <c r="M4987" s="7">
        <v>20.25</v>
      </c>
      <c r="N4987" s="11">
        <f>IF(Tabla134[[#This Row],[Item Weight (Nulos)]]="",VLOOKUP(Tabla134[[#This Row],[Item Identifier]],'Tabla para Nulos'!$A$3:$B$1563,2,FALSE),Tabla134[[#This Row],[Item Weight (Nulos)]])</f>
        <v>20.25</v>
      </c>
      <c r="O4987" s="11" t="str">
        <f>IF(Tabla134[[#This Row],[Item Visibility]]&lt;$U$15,"Poca visibilidad",IF(Tabla134[[#This Row],[Item Visibility]]&lt;$U$16,"Visibilidad media","Mayor visibilidad"))</f>
        <v>Poca visibilidad</v>
      </c>
      <c r="P4987" s="11" t="str">
        <f>IF(Tabla134[[#This Row],[Rating]]&lt;2,"Muy Malo",IF(Tabla134[[#This Row],[Rating]]&lt;3,"Malo",IF(Tabla134[[#This Row],[Rating]]&lt;4,"Regular",IF(Tabla134[[#This Row],[Rating]]&lt;5,"Bueno","Excelente"))))</f>
        <v>Regular</v>
      </c>
    </row>
    <row r="4988" spans="1:16" x14ac:dyDescent="0.2">
      <c r="A4988" s="7" t="s">
        <v>6</v>
      </c>
      <c r="B4988" s="7" t="s">
        <v>726</v>
      </c>
      <c r="C4988" s="7" t="s">
        <v>10</v>
      </c>
      <c r="D4988" s="8">
        <v>2014</v>
      </c>
      <c r="E4988" s="7" t="s">
        <v>529</v>
      </c>
      <c r="F4988" s="7" t="s">
        <v>2</v>
      </c>
      <c r="G4988" s="7" t="s">
        <v>528</v>
      </c>
      <c r="H4988" s="7" t="s">
        <v>7</v>
      </c>
      <c r="I4988" s="9">
        <v>1.4813267999999999E-2</v>
      </c>
      <c r="J4988" s="10">
        <v>234.9958</v>
      </c>
      <c r="K4988" s="11">
        <v>3.4</v>
      </c>
      <c r="L4988" s="11" t="str">
        <f>IF(Tabla134[[#This Row],[Item Weight]]&lt;$U$12,"Poco Peso",IF(Tabla134[[#This Row],[Item Weight]]&lt;$U$13,"Peso Medio","Peso Alto"))</f>
        <v>Peso Alto</v>
      </c>
      <c r="M4988" s="7">
        <v>20.350000000000001</v>
      </c>
      <c r="N4988" s="11">
        <f>IF(Tabla134[[#This Row],[Item Weight (Nulos)]]="",VLOOKUP(Tabla134[[#This Row],[Item Identifier]],'Tabla para Nulos'!$A$3:$B$1563,2,FALSE),Tabla134[[#This Row],[Item Weight (Nulos)]])</f>
        <v>20.350000000000001</v>
      </c>
      <c r="O4988" s="11" t="str">
        <f>IF(Tabla134[[#This Row],[Item Visibility]]&lt;$U$15,"Poca visibilidad",IF(Tabla134[[#This Row],[Item Visibility]]&lt;$U$16,"Visibilidad media","Mayor visibilidad"))</f>
        <v>Poca visibilidad</v>
      </c>
      <c r="P4988" s="11" t="str">
        <f>IF(Tabla134[[#This Row],[Rating]]&lt;2,"Muy Malo",IF(Tabla134[[#This Row],[Rating]]&lt;3,"Malo",IF(Tabla134[[#This Row],[Rating]]&lt;4,"Regular",IF(Tabla134[[#This Row],[Rating]]&lt;5,"Bueno","Excelente"))))</f>
        <v>Regular</v>
      </c>
    </row>
    <row r="4989" spans="1:16" x14ac:dyDescent="0.2">
      <c r="A4989" s="7" t="s">
        <v>124</v>
      </c>
      <c r="B4989" s="7" t="s">
        <v>777</v>
      </c>
      <c r="C4989" s="7" t="s">
        <v>71</v>
      </c>
      <c r="D4989" s="8">
        <v>2022</v>
      </c>
      <c r="E4989" s="7" t="s">
        <v>3</v>
      </c>
      <c r="F4989" s="7" t="s">
        <v>2</v>
      </c>
      <c r="G4989" s="7" t="s">
        <v>1</v>
      </c>
      <c r="H4989" s="7" t="s">
        <v>0</v>
      </c>
      <c r="I4989" s="9">
        <v>3.2761024E-2</v>
      </c>
      <c r="J4989" s="10">
        <v>148.83920000000001</v>
      </c>
      <c r="K4989" s="11">
        <v>3.4</v>
      </c>
      <c r="L4989" s="11" t="str">
        <f>IF(Tabla134[[#This Row],[Item Weight]]&lt;$U$12,"Poco Peso",IF(Tabla134[[#This Row],[Item Weight]]&lt;$U$13,"Peso Medio","Peso Alto"))</f>
        <v>Peso Alto</v>
      </c>
      <c r="M4989" s="7">
        <v>17.100000000000001</v>
      </c>
      <c r="N4989" s="11">
        <f>IF(Tabla134[[#This Row],[Item Weight (Nulos)]]="",VLOOKUP(Tabla134[[#This Row],[Item Identifier]],'Tabla para Nulos'!$A$3:$B$1563,2,FALSE),Tabla134[[#This Row],[Item Weight (Nulos)]])</f>
        <v>17.100000000000001</v>
      </c>
      <c r="O4989" s="11" t="str">
        <f>IF(Tabla134[[#This Row],[Item Visibility]]&lt;$U$15,"Poca visibilidad",IF(Tabla134[[#This Row],[Item Visibility]]&lt;$U$16,"Visibilidad media","Mayor visibilidad"))</f>
        <v>Visibilidad media</v>
      </c>
      <c r="P4989" s="11" t="str">
        <f>IF(Tabla134[[#This Row],[Rating]]&lt;2,"Muy Malo",IF(Tabla134[[#This Row],[Rating]]&lt;3,"Malo",IF(Tabla134[[#This Row],[Rating]]&lt;4,"Regular",IF(Tabla134[[#This Row],[Rating]]&lt;5,"Bueno","Excelente"))))</f>
        <v>Regular</v>
      </c>
    </row>
    <row r="4990" spans="1:16" x14ac:dyDescent="0.2">
      <c r="A4990" s="7" t="s">
        <v>124</v>
      </c>
      <c r="B4990" s="7" t="s">
        <v>892</v>
      </c>
      <c r="C4990" s="7" t="s">
        <v>71</v>
      </c>
      <c r="D4990" s="8">
        <v>2022</v>
      </c>
      <c r="E4990" s="7" t="s">
        <v>3</v>
      </c>
      <c r="F4990" s="7" t="s">
        <v>2</v>
      </c>
      <c r="G4990" s="7" t="s">
        <v>1</v>
      </c>
      <c r="H4990" s="7" t="s">
        <v>0</v>
      </c>
      <c r="I4990" s="9">
        <v>0.100482186</v>
      </c>
      <c r="J4990" s="10">
        <v>111.8886</v>
      </c>
      <c r="K4990" s="11">
        <v>3.4</v>
      </c>
      <c r="L4990" s="11" t="str">
        <f>IF(Tabla134[[#This Row],[Item Weight]]&lt;$U$12,"Poco Peso",IF(Tabla134[[#This Row],[Item Weight]]&lt;$U$13,"Peso Medio","Peso Alto"))</f>
        <v>Peso Alto</v>
      </c>
      <c r="M4990" s="7">
        <v>19.2</v>
      </c>
      <c r="N4990" s="11">
        <f>IF(Tabla134[[#This Row],[Item Weight (Nulos)]]="",VLOOKUP(Tabla134[[#This Row],[Item Identifier]],'Tabla para Nulos'!$A$3:$B$1563,2,FALSE),Tabla134[[#This Row],[Item Weight (Nulos)]])</f>
        <v>19.2</v>
      </c>
      <c r="O4990" s="11" t="str">
        <f>IF(Tabla134[[#This Row],[Item Visibility]]&lt;$U$15,"Poca visibilidad",IF(Tabla134[[#This Row],[Item Visibility]]&lt;$U$16,"Visibilidad media","Mayor visibilidad"))</f>
        <v>Mayor visibilidad</v>
      </c>
      <c r="P4990" s="11" t="str">
        <f>IF(Tabla134[[#This Row],[Rating]]&lt;2,"Muy Malo",IF(Tabla134[[#This Row],[Rating]]&lt;3,"Malo",IF(Tabla134[[#This Row],[Rating]]&lt;4,"Regular",IF(Tabla134[[#This Row],[Rating]]&lt;5,"Bueno","Excelente"))))</f>
        <v>Regular</v>
      </c>
    </row>
    <row r="4991" spans="1:16" x14ac:dyDescent="0.2">
      <c r="A4991" s="7" t="s">
        <v>124</v>
      </c>
      <c r="B4991" s="7" t="s">
        <v>223</v>
      </c>
      <c r="C4991" s="7" t="s">
        <v>10</v>
      </c>
      <c r="D4991" s="8">
        <v>2022</v>
      </c>
      <c r="E4991" s="7" t="s">
        <v>3</v>
      </c>
      <c r="F4991" s="7" t="s">
        <v>2</v>
      </c>
      <c r="G4991" s="7" t="s">
        <v>1</v>
      </c>
      <c r="H4991" s="7" t="s">
        <v>0</v>
      </c>
      <c r="I4991" s="9">
        <v>4.2733624999999997E-2</v>
      </c>
      <c r="J4991" s="10">
        <v>226.97200000000001</v>
      </c>
      <c r="K4991" s="11">
        <v>3.4</v>
      </c>
      <c r="L4991" s="11" t="str">
        <f>IF(Tabla134[[#This Row],[Item Weight]]&lt;$U$12,"Poco Peso",IF(Tabla134[[#This Row],[Item Weight]]&lt;$U$13,"Peso Medio","Peso Alto"))</f>
        <v>Poco Peso</v>
      </c>
      <c r="M4991" s="7">
        <v>7.3650000000000002</v>
      </c>
      <c r="N4991" s="11">
        <f>IF(Tabla134[[#This Row],[Item Weight (Nulos)]]="",VLOOKUP(Tabla134[[#This Row],[Item Identifier]],'Tabla para Nulos'!$A$3:$B$1563,2,FALSE),Tabla134[[#This Row],[Item Weight (Nulos)]])</f>
        <v>7.3650000000000002</v>
      </c>
      <c r="O4991" s="11" t="str">
        <f>IF(Tabla134[[#This Row],[Item Visibility]]&lt;$U$15,"Poca visibilidad",IF(Tabla134[[#This Row],[Item Visibility]]&lt;$U$16,"Visibilidad media","Mayor visibilidad"))</f>
        <v>Visibilidad media</v>
      </c>
      <c r="P4991" s="11" t="str">
        <f>IF(Tabla134[[#This Row],[Rating]]&lt;2,"Muy Malo",IF(Tabla134[[#This Row],[Rating]]&lt;3,"Malo",IF(Tabla134[[#This Row],[Rating]]&lt;4,"Regular",IF(Tabla134[[#This Row],[Rating]]&lt;5,"Bueno","Excelente"))))</f>
        <v>Regular</v>
      </c>
    </row>
    <row r="4992" spans="1:16" x14ac:dyDescent="0.2">
      <c r="A4992" s="7" t="s">
        <v>6</v>
      </c>
      <c r="B4992" s="7" t="s">
        <v>560</v>
      </c>
      <c r="C4992" s="7" t="s">
        <v>71</v>
      </c>
      <c r="D4992" s="8">
        <v>2022</v>
      </c>
      <c r="E4992" s="7" t="s">
        <v>3</v>
      </c>
      <c r="F4992" s="7" t="s">
        <v>2</v>
      </c>
      <c r="G4992" s="7" t="s">
        <v>1</v>
      </c>
      <c r="H4992" s="7" t="s">
        <v>0</v>
      </c>
      <c r="I4992" s="9">
        <v>2.0015391E-2</v>
      </c>
      <c r="J4992" s="10">
        <v>128.83099999999999</v>
      </c>
      <c r="K4992" s="11">
        <v>3.4</v>
      </c>
      <c r="L4992" s="11" t="str">
        <f>IF(Tabla134[[#This Row],[Item Weight]]&lt;$U$12,"Poco Peso",IF(Tabla134[[#This Row],[Item Weight]]&lt;$U$13,"Peso Medio","Peso Alto"))</f>
        <v>Peso Medio</v>
      </c>
      <c r="M4992" s="7">
        <v>15.1</v>
      </c>
      <c r="N4992" s="11">
        <f>IF(Tabla134[[#This Row],[Item Weight (Nulos)]]="",VLOOKUP(Tabla134[[#This Row],[Item Identifier]],'Tabla para Nulos'!$A$3:$B$1563,2,FALSE),Tabla134[[#This Row],[Item Weight (Nulos)]])</f>
        <v>15.1</v>
      </c>
      <c r="O4992" s="11" t="str">
        <f>IF(Tabla134[[#This Row],[Item Visibility]]&lt;$U$15,"Poca visibilidad",IF(Tabla134[[#This Row],[Item Visibility]]&lt;$U$16,"Visibilidad media","Mayor visibilidad"))</f>
        <v>Poca visibilidad</v>
      </c>
      <c r="P4992" s="11" t="str">
        <f>IF(Tabla134[[#This Row],[Rating]]&lt;2,"Muy Malo",IF(Tabla134[[#This Row],[Rating]]&lt;3,"Malo",IF(Tabla134[[#This Row],[Rating]]&lt;4,"Regular",IF(Tabla134[[#This Row],[Rating]]&lt;5,"Bueno","Excelente"))))</f>
        <v>Regular</v>
      </c>
    </row>
    <row r="4993" spans="1:16" x14ac:dyDescent="0.2">
      <c r="A4993" s="7" t="s">
        <v>6</v>
      </c>
      <c r="B4993" s="7" t="s">
        <v>1426</v>
      </c>
      <c r="C4993" s="7" t="s">
        <v>10</v>
      </c>
      <c r="D4993" s="8">
        <v>2022</v>
      </c>
      <c r="E4993" s="7" t="s">
        <v>3</v>
      </c>
      <c r="F4993" s="7" t="s">
        <v>2</v>
      </c>
      <c r="G4993" s="7" t="s">
        <v>1</v>
      </c>
      <c r="H4993" s="7" t="s">
        <v>0</v>
      </c>
      <c r="I4993" s="9">
        <v>8.7762921999999993E-2</v>
      </c>
      <c r="J4993" s="10">
        <v>221.54560000000001</v>
      </c>
      <c r="K4993" s="11">
        <v>3.4</v>
      </c>
      <c r="L4993" s="11" t="str">
        <f>IF(Tabla134[[#This Row],[Item Weight]]&lt;$U$12,"Poco Peso",IF(Tabla134[[#This Row],[Item Weight]]&lt;$U$13,"Peso Medio","Peso Alto"))</f>
        <v>Peso Medio</v>
      </c>
      <c r="M4993" s="7">
        <v>15.1</v>
      </c>
      <c r="N4993" s="11">
        <f>IF(Tabla134[[#This Row],[Item Weight (Nulos)]]="",VLOOKUP(Tabla134[[#This Row],[Item Identifier]],'Tabla para Nulos'!$A$3:$B$1563,2,FALSE),Tabla134[[#This Row],[Item Weight (Nulos)]])</f>
        <v>15.1</v>
      </c>
      <c r="O4993" s="11" t="str">
        <f>IF(Tabla134[[#This Row],[Item Visibility]]&lt;$U$15,"Poca visibilidad",IF(Tabla134[[#This Row],[Item Visibility]]&lt;$U$16,"Visibilidad media","Mayor visibilidad"))</f>
        <v>Visibilidad media</v>
      </c>
      <c r="P4993" s="11" t="str">
        <f>IF(Tabla134[[#This Row],[Rating]]&lt;2,"Muy Malo",IF(Tabla134[[#This Row],[Rating]]&lt;3,"Malo",IF(Tabla134[[#This Row],[Rating]]&lt;4,"Regular",IF(Tabla134[[#This Row],[Rating]]&lt;5,"Bueno","Excelente"))))</f>
        <v>Regular</v>
      </c>
    </row>
    <row r="4994" spans="1:16" x14ac:dyDescent="0.2">
      <c r="A4994" s="7" t="s">
        <v>21</v>
      </c>
      <c r="B4994" s="7" t="s">
        <v>597</v>
      </c>
      <c r="C4994" s="7" t="s">
        <v>14</v>
      </c>
      <c r="D4994" s="8">
        <v>2022</v>
      </c>
      <c r="E4994" s="7" t="s">
        <v>3</v>
      </c>
      <c r="F4994" s="7" t="s">
        <v>2</v>
      </c>
      <c r="G4994" s="7" t="s">
        <v>1</v>
      </c>
      <c r="H4994" s="7" t="s">
        <v>0</v>
      </c>
      <c r="I4994" s="9">
        <v>0.105282932</v>
      </c>
      <c r="J4994" s="10">
        <v>156.96299999999999</v>
      </c>
      <c r="K4994" s="11">
        <v>3.4</v>
      </c>
      <c r="L4994" s="11" t="str">
        <f>IF(Tabla134[[#This Row],[Item Weight]]&lt;$U$12,"Poco Peso",IF(Tabla134[[#This Row],[Item Weight]]&lt;$U$13,"Peso Medio","Peso Alto"))</f>
        <v>Peso Medio</v>
      </c>
      <c r="M4994" s="7">
        <v>16.75</v>
      </c>
      <c r="N4994" s="11">
        <f>IF(Tabla134[[#This Row],[Item Weight (Nulos)]]="",VLOOKUP(Tabla134[[#This Row],[Item Identifier]],'Tabla para Nulos'!$A$3:$B$1563,2,FALSE),Tabla134[[#This Row],[Item Weight (Nulos)]])</f>
        <v>16.75</v>
      </c>
      <c r="O4994" s="11" t="str">
        <f>IF(Tabla134[[#This Row],[Item Visibility]]&lt;$U$15,"Poca visibilidad",IF(Tabla134[[#This Row],[Item Visibility]]&lt;$U$16,"Visibilidad media","Mayor visibilidad"))</f>
        <v>Mayor visibilidad</v>
      </c>
      <c r="P4994" s="11" t="str">
        <f>IF(Tabla134[[#This Row],[Rating]]&lt;2,"Muy Malo",IF(Tabla134[[#This Row],[Rating]]&lt;3,"Malo",IF(Tabla134[[#This Row],[Rating]]&lt;4,"Regular",IF(Tabla134[[#This Row],[Rating]]&lt;5,"Bueno","Excelente"))))</f>
        <v>Regular</v>
      </c>
    </row>
    <row r="4995" spans="1:16" x14ac:dyDescent="0.2">
      <c r="A4995" s="7" t="s">
        <v>124</v>
      </c>
      <c r="B4995" s="7" t="s">
        <v>683</v>
      </c>
      <c r="C4995" s="7" t="s">
        <v>28</v>
      </c>
      <c r="D4995" s="8">
        <v>2018</v>
      </c>
      <c r="E4995" s="7" t="s">
        <v>13</v>
      </c>
      <c r="F4995" s="7" t="s">
        <v>2</v>
      </c>
      <c r="G4995" s="7" t="s">
        <v>1</v>
      </c>
      <c r="H4995" s="7" t="s">
        <v>12</v>
      </c>
      <c r="I4995" s="9">
        <v>5.5648052000000003E-2</v>
      </c>
      <c r="J4995" s="10">
        <v>100.30159999999999</v>
      </c>
      <c r="K4995" s="11">
        <v>3.4</v>
      </c>
      <c r="L4995" s="11" t="str">
        <f>IF(Tabla134[[#This Row],[Item Weight]]&lt;$U$12,"Poco Peso",IF(Tabla134[[#This Row],[Item Weight]]&lt;$U$13,"Peso Medio","Peso Alto"))</f>
        <v>Peso Alto</v>
      </c>
      <c r="N4995" s="11">
        <f>IF(Tabla134[[#This Row],[Item Weight (Nulos)]]="",VLOOKUP(Tabla134[[#This Row],[Item Identifier]],'Tabla para Nulos'!$A$3:$B$1563,2,FALSE),Tabla134[[#This Row],[Item Weight (Nulos)]])</f>
        <v>17.349999999999998</v>
      </c>
      <c r="O4995" s="11" t="str">
        <f>IF(Tabla134[[#This Row],[Item Visibility]]&lt;$U$15,"Poca visibilidad",IF(Tabla134[[#This Row],[Item Visibility]]&lt;$U$16,"Visibilidad media","Mayor visibilidad"))</f>
        <v>Visibilidad media</v>
      </c>
      <c r="P4995" s="11" t="str">
        <f>IF(Tabla134[[#This Row],[Rating]]&lt;2,"Muy Malo",IF(Tabla134[[#This Row],[Rating]]&lt;3,"Malo",IF(Tabla134[[#This Row],[Rating]]&lt;4,"Regular",IF(Tabla134[[#This Row],[Rating]]&lt;5,"Bueno","Excelente"))))</f>
        <v>Regular</v>
      </c>
    </row>
    <row r="4996" spans="1:16" x14ac:dyDescent="0.2">
      <c r="A4996" s="7" t="s">
        <v>124</v>
      </c>
      <c r="B4996" s="7" t="s">
        <v>428</v>
      </c>
      <c r="C4996" s="7" t="s">
        <v>171</v>
      </c>
      <c r="D4996" s="8">
        <v>2018</v>
      </c>
      <c r="E4996" s="7" t="s">
        <v>13</v>
      </c>
      <c r="F4996" s="7" t="s">
        <v>2</v>
      </c>
      <c r="G4996" s="7" t="s">
        <v>1</v>
      </c>
      <c r="H4996" s="7" t="s">
        <v>12</v>
      </c>
      <c r="I4996" s="9">
        <v>2.5842950999999999E-2</v>
      </c>
      <c r="J4996" s="10">
        <v>48.637599999999999</v>
      </c>
      <c r="K4996" s="11">
        <v>3.4</v>
      </c>
      <c r="L4996" s="11" t="str">
        <f>IF(Tabla134[[#This Row],[Item Weight]]&lt;$U$12,"Poco Peso",IF(Tabla134[[#This Row],[Item Weight]]&lt;$U$13,"Peso Medio","Peso Alto"))</f>
        <v>Peso Alto</v>
      </c>
      <c r="N4996" s="11">
        <f>IF(Tabla134[[#This Row],[Item Weight (Nulos)]]="",VLOOKUP(Tabla134[[#This Row],[Item Identifier]],'Tabla para Nulos'!$A$3:$B$1563,2,FALSE),Tabla134[[#This Row],[Item Weight (Nulos)]])</f>
        <v>19.849999999999998</v>
      </c>
      <c r="O4996" s="11" t="str">
        <f>IF(Tabla134[[#This Row],[Item Visibility]]&lt;$U$15,"Poca visibilidad",IF(Tabla134[[#This Row],[Item Visibility]]&lt;$U$16,"Visibilidad media","Mayor visibilidad"))</f>
        <v>Poca visibilidad</v>
      </c>
      <c r="P4996" s="11" t="str">
        <f>IF(Tabla134[[#This Row],[Rating]]&lt;2,"Muy Malo",IF(Tabla134[[#This Row],[Rating]]&lt;3,"Malo",IF(Tabla134[[#This Row],[Rating]]&lt;4,"Regular",IF(Tabla134[[#This Row],[Rating]]&lt;5,"Bueno","Excelente"))))</f>
        <v>Regular</v>
      </c>
    </row>
    <row r="4997" spans="1:16" x14ac:dyDescent="0.2">
      <c r="A4997" s="7" t="s">
        <v>124</v>
      </c>
      <c r="B4997" s="7" t="s">
        <v>1272</v>
      </c>
      <c r="C4997" s="7" t="s">
        <v>47</v>
      </c>
      <c r="D4997" s="8">
        <v>2018</v>
      </c>
      <c r="E4997" s="7" t="s">
        <v>13</v>
      </c>
      <c r="F4997" s="7" t="s">
        <v>2</v>
      </c>
      <c r="G4997" s="7" t="s">
        <v>1</v>
      </c>
      <c r="H4997" s="7" t="s">
        <v>12</v>
      </c>
      <c r="I4997" s="9">
        <v>3.7712875E-2</v>
      </c>
      <c r="J4997" s="10">
        <v>64.482600000000005</v>
      </c>
      <c r="K4997" s="11">
        <v>3.4</v>
      </c>
      <c r="L4997" s="11" t="str">
        <f>IF(Tabla134[[#This Row],[Item Weight]]&lt;$U$12,"Poco Peso",IF(Tabla134[[#This Row],[Item Weight]]&lt;$U$13,"Peso Medio","Peso Alto"))</f>
        <v>Peso Medio</v>
      </c>
      <c r="N4997" s="11">
        <f>IF(Tabla134[[#This Row],[Item Weight (Nulos)]]="",VLOOKUP(Tabla134[[#This Row],[Item Identifier]],'Tabla para Nulos'!$A$3:$B$1563,2,FALSE),Tabla134[[#This Row],[Item Weight (Nulos)]])</f>
        <v>12.15</v>
      </c>
      <c r="O4997" s="11" t="str">
        <f>IF(Tabla134[[#This Row],[Item Visibility]]&lt;$U$15,"Poca visibilidad",IF(Tabla134[[#This Row],[Item Visibility]]&lt;$U$16,"Visibilidad media","Mayor visibilidad"))</f>
        <v>Visibilidad media</v>
      </c>
      <c r="P4997" s="11" t="str">
        <f>IF(Tabla134[[#This Row],[Rating]]&lt;2,"Muy Malo",IF(Tabla134[[#This Row],[Rating]]&lt;3,"Malo",IF(Tabla134[[#This Row],[Rating]]&lt;4,"Regular",IF(Tabla134[[#This Row],[Rating]]&lt;5,"Bueno","Excelente"))))</f>
        <v>Regular</v>
      </c>
    </row>
    <row r="4998" spans="1:16" x14ac:dyDescent="0.2">
      <c r="A4998" s="7" t="s">
        <v>6</v>
      </c>
      <c r="B4998" s="7" t="s">
        <v>1139</v>
      </c>
      <c r="C4998" s="7" t="s">
        <v>17</v>
      </c>
      <c r="D4998" s="8">
        <v>2018</v>
      </c>
      <c r="E4998" s="7" t="s">
        <v>13</v>
      </c>
      <c r="F4998" s="7" t="s">
        <v>2</v>
      </c>
      <c r="G4998" s="7" t="s">
        <v>1</v>
      </c>
      <c r="H4998" s="7" t="s">
        <v>12</v>
      </c>
      <c r="I4998" s="9">
        <v>0.13800843099999999</v>
      </c>
      <c r="J4998" s="10">
        <v>54.829799999999999</v>
      </c>
      <c r="K4998" s="11">
        <v>3.4</v>
      </c>
      <c r="L4998" s="11" t="str">
        <f>IF(Tabla134[[#This Row],[Item Weight]]&lt;$U$12,"Poco Peso",IF(Tabla134[[#This Row],[Item Weight]]&lt;$U$13,"Peso Medio","Peso Alto"))</f>
        <v>Poco Peso</v>
      </c>
      <c r="N4998" s="11">
        <f>IF(Tabla134[[#This Row],[Item Weight (Nulos)]]="",VLOOKUP(Tabla134[[#This Row],[Item Identifier]],'Tabla para Nulos'!$A$3:$B$1563,2,FALSE),Tabla134[[#This Row],[Item Weight (Nulos)]])</f>
        <v>5.3250000000000002</v>
      </c>
      <c r="O4998" s="11" t="str">
        <f>IF(Tabla134[[#This Row],[Item Visibility]]&lt;$U$15,"Poca visibilidad",IF(Tabla134[[#This Row],[Item Visibility]]&lt;$U$16,"Visibilidad media","Mayor visibilidad"))</f>
        <v>Mayor visibilidad</v>
      </c>
      <c r="P4998" s="11" t="str">
        <f>IF(Tabla134[[#This Row],[Rating]]&lt;2,"Muy Malo",IF(Tabla134[[#This Row],[Rating]]&lt;3,"Malo",IF(Tabla134[[#This Row],[Rating]]&lt;4,"Regular",IF(Tabla134[[#This Row],[Rating]]&lt;5,"Bueno","Excelente"))))</f>
        <v>Regular</v>
      </c>
    </row>
    <row r="4999" spans="1:16" x14ac:dyDescent="0.2">
      <c r="A4999" s="7" t="s">
        <v>6</v>
      </c>
      <c r="B4999" s="7" t="s">
        <v>953</v>
      </c>
      <c r="C4999" s="7" t="s">
        <v>28</v>
      </c>
      <c r="D4999" s="8">
        <v>2022</v>
      </c>
      <c r="E4999" s="7" t="s">
        <v>3</v>
      </c>
      <c r="F4999" s="7" t="s">
        <v>2</v>
      </c>
      <c r="G4999" s="7" t="s">
        <v>1</v>
      </c>
      <c r="H4999" s="7" t="s">
        <v>0</v>
      </c>
      <c r="I4999" s="9">
        <v>0</v>
      </c>
      <c r="J4999" s="10">
        <v>51.400799999999997</v>
      </c>
      <c r="K4999" s="11">
        <v>3.3</v>
      </c>
      <c r="L4999" s="11" t="str">
        <f>IF(Tabla134[[#This Row],[Item Weight]]&lt;$U$12,"Poco Peso",IF(Tabla134[[#This Row],[Item Weight]]&lt;$U$13,"Peso Medio","Peso Alto"))</f>
        <v>Peso Medio</v>
      </c>
      <c r="M4999" s="7">
        <v>10.395</v>
      </c>
      <c r="N4999" s="11">
        <f>IF(Tabla134[[#This Row],[Item Weight (Nulos)]]="",VLOOKUP(Tabla134[[#This Row],[Item Identifier]],'Tabla para Nulos'!$A$3:$B$1563,2,FALSE),Tabla134[[#This Row],[Item Weight (Nulos)]])</f>
        <v>10.395</v>
      </c>
      <c r="O4999" s="11" t="str">
        <f>IF(Tabla134[[#This Row],[Item Visibility]]&lt;$U$15,"Poca visibilidad",IF(Tabla134[[#This Row],[Item Visibility]]&lt;$U$16,"Visibilidad media","Mayor visibilidad"))</f>
        <v>Poca visibilidad</v>
      </c>
      <c r="P4999" s="11" t="str">
        <f>IF(Tabla134[[#This Row],[Rating]]&lt;2,"Muy Malo",IF(Tabla134[[#This Row],[Rating]]&lt;3,"Malo",IF(Tabla134[[#This Row],[Rating]]&lt;4,"Regular",IF(Tabla134[[#This Row],[Rating]]&lt;5,"Bueno","Excelente"))))</f>
        <v>Regular</v>
      </c>
    </row>
    <row r="5000" spans="1:16" x14ac:dyDescent="0.2">
      <c r="A5000" s="7" t="s">
        <v>124</v>
      </c>
      <c r="B5000" s="7" t="s">
        <v>1277</v>
      </c>
      <c r="C5000" s="7" t="s">
        <v>171</v>
      </c>
      <c r="D5000" s="8">
        <v>2020</v>
      </c>
      <c r="E5000" s="7" t="s">
        <v>919</v>
      </c>
      <c r="F5000" s="7" t="s">
        <v>796</v>
      </c>
      <c r="G5000" s="7" t="s">
        <v>702</v>
      </c>
      <c r="H5000" s="7" t="s">
        <v>7</v>
      </c>
      <c r="I5000" s="9">
        <v>9.9887103000000005E-2</v>
      </c>
      <c r="J5000" s="10">
        <v>45.905999999999999</v>
      </c>
      <c r="K5000" s="11">
        <v>3.3</v>
      </c>
      <c r="L5000" s="11" t="str">
        <f>IF(Tabla134[[#This Row],[Item Weight]]&lt;$U$12,"Poco Peso",IF(Tabla134[[#This Row],[Item Weight]]&lt;$U$13,"Peso Medio","Peso Alto"))</f>
        <v>Peso Medio</v>
      </c>
      <c r="M5000" s="7">
        <v>13</v>
      </c>
      <c r="N5000" s="11">
        <f>IF(Tabla134[[#This Row],[Item Weight (Nulos)]]="",VLOOKUP(Tabla134[[#This Row],[Item Identifier]],'Tabla para Nulos'!$A$3:$B$1563,2,FALSE),Tabla134[[#This Row],[Item Weight (Nulos)]])</f>
        <v>13</v>
      </c>
      <c r="O5000" s="11" t="str">
        <f>IF(Tabla134[[#This Row],[Item Visibility]]&lt;$U$15,"Poca visibilidad",IF(Tabla134[[#This Row],[Item Visibility]]&lt;$U$16,"Visibilidad media","Mayor visibilidad"))</f>
        <v>Mayor visibilidad</v>
      </c>
      <c r="P5000" s="11" t="str">
        <f>IF(Tabla134[[#This Row],[Rating]]&lt;2,"Muy Malo",IF(Tabla134[[#This Row],[Rating]]&lt;3,"Malo",IF(Tabla134[[#This Row],[Rating]]&lt;4,"Regular",IF(Tabla134[[#This Row],[Rating]]&lt;5,"Bueno","Excelente"))))</f>
        <v>Regular</v>
      </c>
    </row>
    <row r="5001" spans="1:16" x14ac:dyDescent="0.2">
      <c r="A5001" s="7" t="s">
        <v>21</v>
      </c>
      <c r="B5001" s="7" t="s">
        <v>990</v>
      </c>
      <c r="C5001" s="7" t="s">
        <v>19</v>
      </c>
      <c r="D5001" s="8">
        <v>2018</v>
      </c>
      <c r="E5001" s="7" t="s">
        <v>1195</v>
      </c>
      <c r="F5001" s="7" t="s">
        <v>8</v>
      </c>
      <c r="G5001" s="7" t="s">
        <v>702</v>
      </c>
      <c r="H5001" s="7" t="s">
        <v>1621</v>
      </c>
      <c r="I5001" s="9">
        <v>0.27897407499999999</v>
      </c>
      <c r="J5001" s="10">
        <v>225.37200000000001</v>
      </c>
      <c r="K5001" s="11">
        <v>3.3</v>
      </c>
      <c r="L5001" s="11" t="str">
        <f>IF(Tabla134[[#This Row],[Item Weight]]&lt;$U$12,"Poco Peso",IF(Tabla134[[#This Row],[Item Weight]]&lt;$U$13,"Peso Medio","Peso Alto"))</f>
        <v>Peso Medio</v>
      </c>
      <c r="N5001" s="11">
        <f>IF(Tabla134[[#This Row],[Item Weight (Nulos)]]="",VLOOKUP(Tabla134[[#This Row],[Item Identifier]],'Tabla para Nulos'!$A$3:$B$1563,2,FALSE),Tabla134[[#This Row],[Item Weight (Nulos)]])</f>
        <v>9.3949999999999978</v>
      </c>
      <c r="O5001" s="11" t="str">
        <f>IF(Tabla134[[#This Row],[Item Visibility]]&lt;$U$15,"Poca visibilidad",IF(Tabla134[[#This Row],[Item Visibility]]&lt;$U$16,"Visibilidad media","Mayor visibilidad"))</f>
        <v>Mayor visibilidad</v>
      </c>
      <c r="P5001" s="11" t="str">
        <f>IF(Tabla134[[#This Row],[Rating]]&lt;2,"Muy Malo",IF(Tabla134[[#This Row],[Rating]]&lt;3,"Malo",IF(Tabla134[[#This Row],[Rating]]&lt;4,"Regular",IF(Tabla134[[#This Row],[Rating]]&lt;5,"Bueno","Excelente"))))</f>
        <v>Regular</v>
      </c>
    </row>
    <row r="5002" spans="1:16" x14ac:dyDescent="0.2">
      <c r="A5002" s="7" t="s">
        <v>124</v>
      </c>
      <c r="B5002" s="7" t="s">
        <v>1279</v>
      </c>
      <c r="C5002" s="7" t="s">
        <v>171</v>
      </c>
      <c r="D5002" s="8">
        <v>2017</v>
      </c>
      <c r="E5002" s="7" t="s">
        <v>797</v>
      </c>
      <c r="F5002" s="7" t="s">
        <v>796</v>
      </c>
      <c r="G5002" s="7" t="s">
        <v>702</v>
      </c>
      <c r="H5002" s="7" t="s">
        <v>7</v>
      </c>
      <c r="I5002" s="9">
        <v>7.6841094999999998E-2</v>
      </c>
      <c r="J5002" s="10">
        <v>117.5492</v>
      </c>
      <c r="K5002" s="11">
        <v>3.3</v>
      </c>
      <c r="L5002" s="11" t="str">
        <f>IF(Tabla134[[#This Row],[Item Weight]]&lt;$U$12,"Poco Peso",IF(Tabla134[[#This Row],[Item Weight]]&lt;$U$13,"Peso Medio","Peso Alto"))</f>
        <v>Poco Peso</v>
      </c>
      <c r="M5002" s="7">
        <v>7.2350000000000003</v>
      </c>
      <c r="N5002" s="11">
        <f>IF(Tabla134[[#This Row],[Item Weight (Nulos)]]="",VLOOKUP(Tabla134[[#This Row],[Item Identifier]],'Tabla para Nulos'!$A$3:$B$1563,2,FALSE),Tabla134[[#This Row],[Item Weight (Nulos)]])</f>
        <v>7.2350000000000003</v>
      </c>
      <c r="O5002" s="11" t="str">
        <f>IF(Tabla134[[#This Row],[Item Visibility]]&lt;$U$15,"Poca visibilidad",IF(Tabla134[[#This Row],[Item Visibility]]&lt;$U$16,"Visibilidad media","Mayor visibilidad"))</f>
        <v>Visibilidad media</v>
      </c>
      <c r="P5002" s="11" t="str">
        <f>IF(Tabla134[[#This Row],[Rating]]&lt;2,"Muy Malo",IF(Tabla134[[#This Row],[Rating]]&lt;3,"Malo",IF(Tabla134[[#This Row],[Rating]]&lt;4,"Regular",IF(Tabla134[[#This Row],[Rating]]&lt;5,"Bueno","Excelente"))))</f>
        <v>Regular</v>
      </c>
    </row>
    <row r="5003" spans="1:16" x14ac:dyDescent="0.2">
      <c r="A5003" s="7" t="s">
        <v>21</v>
      </c>
      <c r="B5003" s="7" t="s">
        <v>235</v>
      </c>
      <c r="C5003" s="7" t="s">
        <v>10</v>
      </c>
      <c r="D5003" s="8">
        <v>2015</v>
      </c>
      <c r="E5003" s="7" t="s">
        <v>922</v>
      </c>
      <c r="F5003" s="7" t="s">
        <v>796</v>
      </c>
      <c r="G5003" s="7" t="s">
        <v>702</v>
      </c>
      <c r="H5003" s="7" t="s">
        <v>7</v>
      </c>
      <c r="I5003" s="9">
        <v>3.3287540999999997E-2</v>
      </c>
      <c r="J5003" s="10">
        <v>198.4768</v>
      </c>
      <c r="K5003" s="11">
        <v>3.3</v>
      </c>
      <c r="L5003" s="11" t="str">
        <f>IF(Tabla134[[#This Row],[Item Weight]]&lt;$U$12,"Poco Peso",IF(Tabla134[[#This Row],[Item Weight]]&lt;$U$13,"Peso Medio","Peso Alto"))</f>
        <v>Peso Medio</v>
      </c>
      <c r="M5003" s="7">
        <v>12.85</v>
      </c>
      <c r="N5003" s="11">
        <f>IF(Tabla134[[#This Row],[Item Weight (Nulos)]]="",VLOOKUP(Tabla134[[#This Row],[Item Identifier]],'Tabla para Nulos'!$A$3:$B$1563,2,FALSE),Tabla134[[#This Row],[Item Weight (Nulos)]])</f>
        <v>12.85</v>
      </c>
      <c r="O5003" s="11" t="str">
        <f>IF(Tabla134[[#This Row],[Item Visibility]]&lt;$U$15,"Poca visibilidad",IF(Tabla134[[#This Row],[Item Visibility]]&lt;$U$16,"Visibilidad media","Mayor visibilidad"))</f>
        <v>Visibilidad media</v>
      </c>
      <c r="P5003" s="11" t="str">
        <f>IF(Tabla134[[#This Row],[Rating]]&lt;2,"Muy Malo",IF(Tabla134[[#This Row],[Rating]]&lt;3,"Malo",IF(Tabla134[[#This Row],[Rating]]&lt;4,"Regular",IF(Tabla134[[#This Row],[Rating]]&lt;5,"Bueno","Excelente"))))</f>
        <v>Regular</v>
      </c>
    </row>
    <row r="5004" spans="1:16" x14ac:dyDescent="0.2">
      <c r="A5004" s="7" t="s">
        <v>124</v>
      </c>
      <c r="B5004" s="7" t="s">
        <v>284</v>
      </c>
      <c r="C5004" s="7" t="s">
        <v>112</v>
      </c>
      <c r="D5004" s="8">
        <v>2017</v>
      </c>
      <c r="E5004" s="7" t="s">
        <v>797</v>
      </c>
      <c r="F5004" s="7" t="s">
        <v>796</v>
      </c>
      <c r="G5004" s="7" t="s">
        <v>702</v>
      </c>
      <c r="H5004" s="7" t="s">
        <v>7</v>
      </c>
      <c r="I5004" s="9">
        <v>1.5908424000000001E-2</v>
      </c>
      <c r="J5004" s="10">
        <v>231.16679999999999</v>
      </c>
      <c r="K5004" s="11">
        <v>3.3</v>
      </c>
      <c r="L5004" s="11" t="str">
        <f>IF(Tabla134[[#This Row],[Item Weight]]&lt;$U$12,"Poco Peso",IF(Tabla134[[#This Row],[Item Weight]]&lt;$U$13,"Peso Medio","Peso Alto"))</f>
        <v>Peso Medio</v>
      </c>
      <c r="M5004" s="7">
        <v>13.65</v>
      </c>
      <c r="N5004" s="11">
        <f>IF(Tabla134[[#This Row],[Item Weight (Nulos)]]="",VLOOKUP(Tabla134[[#This Row],[Item Identifier]],'Tabla para Nulos'!$A$3:$B$1563,2,FALSE),Tabla134[[#This Row],[Item Weight (Nulos)]])</f>
        <v>13.65</v>
      </c>
      <c r="O5004" s="11" t="str">
        <f>IF(Tabla134[[#This Row],[Item Visibility]]&lt;$U$15,"Poca visibilidad",IF(Tabla134[[#This Row],[Item Visibility]]&lt;$U$16,"Visibilidad media","Mayor visibilidad"))</f>
        <v>Poca visibilidad</v>
      </c>
      <c r="P5004" s="11" t="str">
        <f>IF(Tabla134[[#This Row],[Rating]]&lt;2,"Muy Malo",IF(Tabla134[[#This Row],[Rating]]&lt;3,"Malo",IF(Tabla134[[#This Row],[Rating]]&lt;4,"Regular",IF(Tabla134[[#This Row],[Rating]]&lt;5,"Bueno","Excelente"))))</f>
        <v>Regular</v>
      </c>
    </row>
    <row r="5005" spans="1:16" x14ac:dyDescent="0.2">
      <c r="A5005" s="7" t="s">
        <v>124</v>
      </c>
      <c r="B5005" s="7" t="s">
        <v>205</v>
      </c>
      <c r="C5005" s="7" t="s">
        <v>4</v>
      </c>
      <c r="D5005" s="8">
        <v>2015</v>
      </c>
      <c r="E5005" s="7" t="s">
        <v>922</v>
      </c>
      <c r="F5005" s="7" t="s">
        <v>796</v>
      </c>
      <c r="G5005" s="7" t="s">
        <v>1</v>
      </c>
      <c r="H5005" s="7" t="s">
        <v>7</v>
      </c>
      <c r="I5005" s="9">
        <v>1.8060550000000002E-2</v>
      </c>
      <c r="J5005" s="10">
        <v>97.009399999999999</v>
      </c>
      <c r="K5005" s="11">
        <v>3.3</v>
      </c>
      <c r="L5005" s="11" t="str">
        <f>IF(Tabla134[[#This Row],[Item Weight]]&lt;$U$12,"Poco Peso",IF(Tabla134[[#This Row],[Item Weight]]&lt;$U$13,"Peso Medio","Peso Alto"))</f>
        <v>Peso Alto</v>
      </c>
      <c r="M5005" s="7">
        <v>17.850000000000001</v>
      </c>
      <c r="N5005" s="11">
        <f>IF(Tabla134[[#This Row],[Item Weight (Nulos)]]="",VLOOKUP(Tabla134[[#This Row],[Item Identifier]],'Tabla para Nulos'!$A$3:$B$1563,2,FALSE),Tabla134[[#This Row],[Item Weight (Nulos)]])</f>
        <v>17.850000000000001</v>
      </c>
      <c r="O5005" s="11" t="str">
        <f>IF(Tabla134[[#This Row],[Item Visibility]]&lt;$U$15,"Poca visibilidad",IF(Tabla134[[#This Row],[Item Visibility]]&lt;$U$16,"Visibilidad media","Mayor visibilidad"))</f>
        <v>Poca visibilidad</v>
      </c>
      <c r="P5005" s="11" t="str">
        <f>IF(Tabla134[[#This Row],[Rating]]&lt;2,"Muy Malo",IF(Tabla134[[#This Row],[Rating]]&lt;3,"Malo",IF(Tabla134[[#This Row],[Rating]]&lt;4,"Regular",IF(Tabla134[[#This Row],[Rating]]&lt;5,"Bueno","Excelente"))))</f>
        <v>Regular</v>
      </c>
    </row>
    <row r="5006" spans="1:16" x14ac:dyDescent="0.2">
      <c r="A5006" s="7" t="s">
        <v>6</v>
      </c>
      <c r="B5006" s="7" t="s">
        <v>1249</v>
      </c>
      <c r="C5006" s="7" t="s">
        <v>71</v>
      </c>
      <c r="D5006" s="8">
        <v>2017</v>
      </c>
      <c r="E5006" s="7" t="s">
        <v>797</v>
      </c>
      <c r="F5006" s="7" t="s">
        <v>796</v>
      </c>
      <c r="G5006" s="7" t="s">
        <v>702</v>
      </c>
      <c r="H5006" s="7" t="s">
        <v>7</v>
      </c>
      <c r="I5006" s="9">
        <v>8.3590755000000003E-2</v>
      </c>
      <c r="J5006" s="10">
        <v>182.23179999999999</v>
      </c>
      <c r="K5006" s="11">
        <v>3.3</v>
      </c>
      <c r="L5006" s="11" t="str">
        <f>IF(Tabla134[[#This Row],[Item Weight]]&lt;$U$12,"Poco Peso",IF(Tabla134[[#This Row],[Item Weight]]&lt;$U$13,"Peso Medio","Peso Alto"))</f>
        <v>Peso Alto</v>
      </c>
      <c r="M5006" s="7">
        <v>20.75</v>
      </c>
      <c r="N5006" s="11">
        <f>IF(Tabla134[[#This Row],[Item Weight (Nulos)]]="",VLOOKUP(Tabla134[[#This Row],[Item Identifier]],'Tabla para Nulos'!$A$3:$B$1563,2,FALSE),Tabla134[[#This Row],[Item Weight (Nulos)]])</f>
        <v>20.75</v>
      </c>
      <c r="O5006" s="11" t="str">
        <f>IF(Tabla134[[#This Row],[Item Visibility]]&lt;$U$15,"Poca visibilidad",IF(Tabla134[[#This Row],[Item Visibility]]&lt;$U$16,"Visibilidad media","Mayor visibilidad"))</f>
        <v>Visibilidad media</v>
      </c>
      <c r="P5006" s="11" t="str">
        <f>IF(Tabla134[[#This Row],[Rating]]&lt;2,"Muy Malo",IF(Tabla134[[#This Row],[Rating]]&lt;3,"Malo",IF(Tabla134[[#This Row],[Rating]]&lt;4,"Regular",IF(Tabla134[[#This Row],[Rating]]&lt;5,"Bueno","Excelente"))))</f>
        <v>Regular</v>
      </c>
    </row>
    <row r="5007" spans="1:16" x14ac:dyDescent="0.2">
      <c r="A5007" s="7" t="s">
        <v>124</v>
      </c>
      <c r="B5007" s="7" t="s">
        <v>1374</v>
      </c>
      <c r="C5007" s="7" t="s">
        <v>17</v>
      </c>
      <c r="D5007" s="8">
        <v>2022</v>
      </c>
      <c r="E5007" s="7" t="s">
        <v>3</v>
      </c>
      <c r="F5007" s="7" t="s">
        <v>2</v>
      </c>
      <c r="G5007" s="7" t="s">
        <v>1</v>
      </c>
      <c r="H5007" s="7" t="s">
        <v>0</v>
      </c>
      <c r="I5007" s="9">
        <v>3.3349289999999997E-2</v>
      </c>
      <c r="J5007" s="10">
        <v>155.03399999999999</v>
      </c>
      <c r="K5007" s="11">
        <v>3.3</v>
      </c>
      <c r="L5007" s="11" t="str">
        <f>IF(Tabla134[[#This Row],[Item Weight]]&lt;$U$12,"Poco Peso",IF(Tabla134[[#This Row],[Item Weight]]&lt;$U$13,"Peso Medio","Peso Alto"))</f>
        <v>Peso Alto</v>
      </c>
      <c r="M5007" s="7">
        <v>18.350000000000001</v>
      </c>
      <c r="N5007" s="11">
        <f>IF(Tabla134[[#This Row],[Item Weight (Nulos)]]="",VLOOKUP(Tabla134[[#This Row],[Item Identifier]],'Tabla para Nulos'!$A$3:$B$1563,2,FALSE),Tabla134[[#This Row],[Item Weight (Nulos)]])</f>
        <v>18.350000000000001</v>
      </c>
      <c r="O5007" s="11" t="str">
        <f>IF(Tabla134[[#This Row],[Item Visibility]]&lt;$U$15,"Poca visibilidad",IF(Tabla134[[#This Row],[Item Visibility]]&lt;$U$16,"Visibilidad media","Mayor visibilidad"))</f>
        <v>Visibilidad media</v>
      </c>
      <c r="P5007" s="11" t="str">
        <f>IF(Tabla134[[#This Row],[Rating]]&lt;2,"Muy Malo",IF(Tabla134[[#This Row],[Rating]]&lt;3,"Malo",IF(Tabla134[[#This Row],[Rating]]&lt;4,"Regular",IF(Tabla134[[#This Row],[Rating]]&lt;5,"Bueno","Excelente"))))</f>
        <v>Regular</v>
      </c>
    </row>
    <row r="5008" spans="1:16" x14ac:dyDescent="0.2">
      <c r="A5008" s="7" t="s">
        <v>124</v>
      </c>
      <c r="B5008" s="7" t="s">
        <v>879</v>
      </c>
      <c r="C5008" s="7" t="s">
        <v>4</v>
      </c>
      <c r="D5008" s="8">
        <v>2016</v>
      </c>
      <c r="E5008" s="7" t="s">
        <v>1114</v>
      </c>
      <c r="F5008" s="7" t="s">
        <v>8</v>
      </c>
      <c r="G5008" s="7" t="s">
        <v>702</v>
      </c>
      <c r="H5008" s="7" t="s">
        <v>7</v>
      </c>
      <c r="I5008" s="9">
        <v>3.6234917999999998E-2</v>
      </c>
      <c r="J5008" s="10">
        <v>175.30279999999999</v>
      </c>
      <c r="K5008" s="11">
        <v>3.3</v>
      </c>
      <c r="L5008" s="11" t="str">
        <f>IF(Tabla134[[#This Row],[Item Weight]]&lt;$U$12,"Poco Peso",IF(Tabla134[[#This Row],[Item Weight]]&lt;$U$13,"Peso Medio","Peso Alto"))</f>
        <v>Poco Peso</v>
      </c>
      <c r="M5008" s="7">
        <v>7.5</v>
      </c>
      <c r="N5008" s="11">
        <f>IF(Tabla134[[#This Row],[Item Weight (Nulos)]]="",VLOOKUP(Tabla134[[#This Row],[Item Identifier]],'Tabla para Nulos'!$A$3:$B$1563,2,FALSE),Tabla134[[#This Row],[Item Weight (Nulos)]])</f>
        <v>7.5</v>
      </c>
      <c r="O5008" s="11" t="str">
        <f>IF(Tabla134[[#This Row],[Item Visibility]]&lt;$U$15,"Poca visibilidad",IF(Tabla134[[#This Row],[Item Visibility]]&lt;$U$16,"Visibilidad media","Mayor visibilidad"))</f>
        <v>Visibilidad media</v>
      </c>
      <c r="P5008" s="11" t="str">
        <f>IF(Tabla134[[#This Row],[Rating]]&lt;2,"Muy Malo",IF(Tabla134[[#This Row],[Rating]]&lt;3,"Malo",IF(Tabla134[[#This Row],[Rating]]&lt;4,"Regular",IF(Tabla134[[#This Row],[Rating]]&lt;5,"Bueno","Excelente"))))</f>
        <v>Regular</v>
      </c>
    </row>
    <row r="5009" spans="1:16" x14ac:dyDescent="0.2">
      <c r="A5009" s="7" t="s">
        <v>124</v>
      </c>
      <c r="B5009" s="7" t="s">
        <v>849</v>
      </c>
      <c r="C5009" s="7" t="s">
        <v>19</v>
      </c>
      <c r="D5009" s="8">
        <v>2018</v>
      </c>
      <c r="E5009" s="7" t="s">
        <v>13</v>
      </c>
      <c r="F5009" s="7" t="s">
        <v>2</v>
      </c>
      <c r="G5009" s="7" t="s">
        <v>1</v>
      </c>
      <c r="H5009" s="7" t="s">
        <v>12</v>
      </c>
      <c r="I5009" s="9">
        <v>7.0437799999999995E-2</v>
      </c>
      <c r="J5009" s="10">
        <v>112.886</v>
      </c>
      <c r="K5009" s="11">
        <v>3.3</v>
      </c>
      <c r="L5009" s="11" t="str">
        <f>IF(Tabla134[[#This Row],[Item Weight]]&lt;$U$12,"Poco Peso",IF(Tabla134[[#This Row],[Item Weight]]&lt;$U$13,"Peso Medio","Peso Alto"))</f>
        <v>Poco Peso</v>
      </c>
      <c r="N5009" s="11">
        <f>IF(Tabla134[[#This Row],[Item Weight (Nulos)]]="",VLOOKUP(Tabla134[[#This Row],[Item Identifier]],'Tabla para Nulos'!$A$3:$B$1563,2,FALSE),Tabla134[[#This Row],[Item Weight (Nulos)]])</f>
        <v>4.59</v>
      </c>
      <c r="O5009" s="11" t="str">
        <f>IF(Tabla134[[#This Row],[Item Visibility]]&lt;$U$15,"Poca visibilidad",IF(Tabla134[[#This Row],[Item Visibility]]&lt;$U$16,"Visibilidad media","Mayor visibilidad"))</f>
        <v>Visibilidad media</v>
      </c>
      <c r="P5009" s="11" t="str">
        <f>IF(Tabla134[[#This Row],[Rating]]&lt;2,"Muy Malo",IF(Tabla134[[#This Row],[Rating]]&lt;3,"Malo",IF(Tabla134[[#This Row],[Rating]]&lt;4,"Regular",IF(Tabla134[[#This Row],[Rating]]&lt;5,"Bueno","Excelente"))))</f>
        <v>Regular</v>
      </c>
    </row>
    <row r="5010" spans="1:16" x14ac:dyDescent="0.2">
      <c r="A5010" s="7" t="s">
        <v>124</v>
      </c>
      <c r="B5010" s="7" t="s">
        <v>300</v>
      </c>
      <c r="C5010" s="7" t="s">
        <v>47</v>
      </c>
      <c r="D5010" s="8">
        <v>2012</v>
      </c>
      <c r="E5010" s="7" t="s">
        <v>9</v>
      </c>
      <c r="F5010" s="7" t="s">
        <v>8</v>
      </c>
      <c r="G5010" s="7" t="s">
        <v>1</v>
      </c>
      <c r="H5010" s="7" t="s">
        <v>7</v>
      </c>
      <c r="I5010" s="9">
        <v>3.2230526000000002E-2</v>
      </c>
      <c r="J5010" s="10">
        <v>61.419400000000003</v>
      </c>
      <c r="K5010" s="11">
        <v>3.3</v>
      </c>
      <c r="L5010" s="11" t="str">
        <f>IF(Tabla134[[#This Row],[Item Weight]]&lt;$U$12,"Poco Peso",IF(Tabla134[[#This Row],[Item Weight]]&lt;$U$13,"Peso Medio","Peso Alto"))</f>
        <v>Peso Medio</v>
      </c>
      <c r="M5010" s="7">
        <v>13.35</v>
      </c>
      <c r="N5010" s="11">
        <f>IF(Tabla134[[#This Row],[Item Weight (Nulos)]]="",VLOOKUP(Tabla134[[#This Row],[Item Identifier]],'Tabla para Nulos'!$A$3:$B$1563,2,FALSE),Tabla134[[#This Row],[Item Weight (Nulos)]])</f>
        <v>13.35</v>
      </c>
      <c r="O5010" s="11" t="str">
        <f>IF(Tabla134[[#This Row],[Item Visibility]]&lt;$U$15,"Poca visibilidad",IF(Tabla134[[#This Row],[Item Visibility]]&lt;$U$16,"Visibilidad media","Mayor visibilidad"))</f>
        <v>Visibilidad media</v>
      </c>
      <c r="P5010" s="11" t="str">
        <f>IF(Tabla134[[#This Row],[Rating]]&lt;2,"Muy Malo",IF(Tabla134[[#This Row],[Rating]]&lt;3,"Malo",IF(Tabla134[[#This Row],[Rating]]&lt;4,"Regular",IF(Tabla134[[#This Row],[Rating]]&lt;5,"Bueno","Excelente"))))</f>
        <v>Regular</v>
      </c>
    </row>
    <row r="5011" spans="1:16" x14ac:dyDescent="0.2">
      <c r="A5011" s="7" t="s">
        <v>124</v>
      </c>
      <c r="B5011" s="7" t="s">
        <v>507</v>
      </c>
      <c r="C5011" s="7" t="s">
        <v>112</v>
      </c>
      <c r="D5011" s="8">
        <v>2018</v>
      </c>
      <c r="E5011" s="7" t="s">
        <v>13</v>
      </c>
      <c r="F5011" s="7" t="s">
        <v>2</v>
      </c>
      <c r="G5011" s="7" t="s">
        <v>1</v>
      </c>
      <c r="H5011" s="7" t="s">
        <v>12</v>
      </c>
      <c r="I5011" s="9">
        <v>5.1411100000000001E-2</v>
      </c>
      <c r="J5011" s="10">
        <v>33.055799999999998</v>
      </c>
      <c r="K5011" s="11">
        <v>3.3</v>
      </c>
      <c r="L5011" s="11" t="str">
        <f>IF(Tabla134[[#This Row],[Item Weight]]&lt;$U$12,"Poco Peso",IF(Tabla134[[#This Row],[Item Weight]]&lt;$U$13,"Peso Medio","Peso Alto"))</f>
        <v>Peso Medio</v>
      </c>
      <c r="N5011" s="11">
        <f>IF(Tabla134[[#This Row],[Item Weight (Nulos)]]="",VLOOKUP(Tabla134[[#This Row],[Item Identifier]],'Tabla para Nulos'!$A$3:$B$1563,2,FALSE),Tabla134[[#This Row],[Item Weight (Nulos)]])</f>
        <v>10.195</v>
      </c>
      <c r="O5011" s="11" t="str">
        <f>IF(Tabla134[[#This Row],[Item Visibility]]&lt;$U$15,"Poca visibilidad",IF(Tabla134[[#This Row],[Item Visibility]]&lt;$U$16,"Visibilidad media","Mayor visibilidad"))</f>
        <v>Visibilidad media</v>
      </c>
      <c r="P5011" s="11" t="str">
        <f>IF(Tabla134[[#This Row],[Rating]]&lt;2,"Muy Malo",IF(Tabla134[[#This Row],[Rating]]&lt;3,"Malo",IF(Tabla134[[#This Row],[Rating]]&lt;4,"Regular",IF(Tabla134[[#This Row],[Rating]]&lt;5,"Bueno","Excelente"))))</f>
        <v>Regular</v>
      </c>
    </row>
    <row r="5012" spans="1:16" x14ac:dyDescent="0.2">
      <c r="A5012" s="7" t="s">
        <v>124</v>
      </c>
      <c r="B5012" s="7" t="s">
        <v>910</v>
      </c>
      <c r="C5012" s="7" t="s">
        <v>25</v>
      </c>
      <c r="D5012" s="8">
        <v>2012</v>
      </c>
      <c r="E5012" s="7" t="s">
        <v>9</v>
      </c>
      <c r="F5012" s="7" t="s">
        <v>8</v>
      </c>
      <c r="G5012" s="7" t="s">
        <v>1</v>
      </c>
      <c r="H5012" s="7" t="s">
        <v>7</v>
      </c>
      <c r="I5012" s="9">
        <v>0.12657958599999999</v>
      </c>
      <c r="J5012" s="10">
        <v>112.2886</v>
      </c>
      <c r="K5012" s="11">
        <v>3.3</v>
      </c>
      <c r="L5012" s="11" t="str">
        <f>IF(Tabla134[[#This Row],[Item Weight]]&lt;$U$12,"Poco Peso",IF(Tabla134[[#This Row],[Item Weight]]&lt;$U$13,"Peso Medio","Peso Alto"))</f>
        <v>Peso Medio</v>
      </c>
      <c r="M5012" s="7">
        <v>10.195</v>
      </c>
      <c r="N5012" s="11">
        <f>IF(Tabla134[[#This Row],[Item Weight (Nulos)]]="",VLOOKUP(Tabla134[[#This Row],[Item Identifier]],'Tabla para Nulos'!$A$3:$B$1563,2,FALSE),Tabla134[[#This Row],[Item Weight (Nulos)]])</f>
        <v>10.195</v>
      </c>
      <c r="O5012" s="11" t="str">
        <f>IF(Tabla134[[#This Row],[Item Visibility]]&lt;$U$15,"Poca visibilidad",IF(Tabla134[[#This Row],[Item Visibility]]&lt;$U$16,"Visibilidad media","Mayor visibilidad"))</f>
        <v>Mayor visibilidad</v>
      </c>
      <c r="P5012" s="11" t="str">
        <f>IF(Tabla134[[#This Row],[Rating]]&lt;2,"Muy Malo",IF(Tabla134[[#This Row],[Rating]]&lt;3,"Malo",IF(Tabla134[[#This Row],[Rating]]&lt;4,"Regular",IF(Tabla134[[#This Row],[Rating]]&lt;5,"Bueno","Excelente"))))</f>
        <v>Regular</v>
      </c>
    </row>
    <row r="5013" spans="1:16" x14ac:dyDescent="0.2">
      <c r="A5013" s="7" t="s">
        <v>124</v>
      </c>
      <c r="B5013" s="7" t="s">
        <v>232</v>
      </c>
      <c r="C5013" s="7" t="s">
        <v>10</v>
      </c>
      <c r="D5013" s="8">
        <v>2012</v>
      </c>
      <c r="E5013" s="7" t="s">
        <v>9</v>
      </c>
      <c r="F5013" s="7" t="s">
        <v>8</v>
      </c>
      <c r="G5013" s="7" t="s">
        <v>1</v>
      </c>
      <c r="H5013" s="7" t="s">
        <v>7</v>
      </c>
      <c r="I5013" s="9">
        <v>0.10038870599999999</v>
      </c>
      <c r="J5013" s="10">
        <v>76.032799999999995</v>
      </c>
      <c r="K5013" s="11">
        <v>3.3</v>
      </c>
      <c r="L5013" s="11" t="str">
        <f>IF(Tabla134[[#This Row],[Item Weight]]&lt;$U$12,"Poco Peso",IF(Tabla134[[#This Row],[Item Weight]]&lt;$U$13,"Peso Medio","Peso Alto"))</f>
        <v>Peso Medio</v>
      </c>
      <c r="M5013" s="7">
        <v>16.100000000000001</v>
      </c>
      <c r="N5013" s="11">
        <f>IF(Tabla134[[#This Row],[Item Weight (Nulos)]]="",VLOOKUP(Tabla134[[#This Row],[Item Identifier]],'Tabla para Nulos'!$A$3:$B$1563,2,FALSE),Tabla134[[#This Row],[Item Weight (Nulos)]])</f>
        <v>16.100000000000001</v>
      </c>
      <c r="O5013" s="11" t="str">
        <f>IF(Tabla134[[#This Row],[Item Visibility]]&lt;$U$15,"Poca visibilidad",IF(Tabla134[[#This Row],[Item Visibility]]&lt;$U$16,"Visibilidad media","Mayor visibilidad"))</f>
        <v>Mayor visibilidad</v>
      </c>
      <c r="P5013" s="11" t="str">
        <f>IF(Tabla134[[#This Row],[Rating]]&lt;2,"Muy Malo",IF(Tabla134[[#This Row],[Rating]]&lt;3,"Malo",IF(Tabla134[[#This Row],[Rating]]&lt;4,"Regular",IF(Tabla134[[#This Row],[Rating]]&lt;5,"Bueno","Excelente"))))</f>
        <v>Regular</v>
      </c>
    </row>
    <row r="5014" spans="1:16" x14ac:dyDescent="0.2">
      <c r="A5014" s="7" t="s">
        <v>124</v>
      </c>
      <c r="B5014" s="7" t="s">
        <v>1072</v>
      </c>
      <c r="C5014" s="7" t="s">
        <v>4</v>
      </c>
      <c r="D5014" s="8">
        <v>2012</v>
      </c>
      <c r="E5014" s="7" t="s">
        <v>9</v>
      </c>
      <c r="F5014" s="7" t="s">
        <v>8</v>
      </c>
      <c r="G5014" s="7" t="s">
        <v>1</v>
      </c>
      <c r="H5014" s="7" t="s">
        <v>7</v>
      </c>
      <c r="I5014" s="9">
        <v>1.8934718999999999E-2</v>
      </c>
      <c r="J5014" s="10">
        <v>237.75899999999999</v>
      </c>
      <c r="K5014" s="11">
        <v>3.3</v>
      </c>
      <c r="L5014" s="11" t="str">
        <f>IF(Tabla134[[#This Row],[Item Weight]]&lt;$U$12,"Poco Peso",IF(Tabla134[[#This Row],[Item Weight]]&lt;$U$13,"Peso Medio","Peso Alto"))</f>
        <v>Peso Alto</v>
      </c>
      <c r="M5014" s="7">
        <v>17.600000000000001</v>
      </c>
      <c r="N5014" s="11">
        <f>IF(Tabla134[[#This Row],[Item Weight (Nulos)]]="",VLOOKUP(Tabla134[[#This Row],[Item Identifier]],'Tabla para Nulos'!$A$3:$B$1563,2,FALSE),Tabla134[[#This Row],[Item Weight (Nulos)]])</f>
        <v>17.600000000000001</v>
      </c>
      <c r="O5014" s="11" t="str">
        <f>IF(Tabla134[[#This Row],[Item Visibility]]&lt;$U$15,"Poca visibilidad",IF(Tabla134[[#This Row],[Item Visibility]]&lt;$U$16,"Visibilidad media","Mayor visibilidad"))</f>
        <v>Poca visibilidad</v>
      </c>
      <c r="P5014" s="11" t="str">
        <f>IF(Tabla134[[#This Row],[Rating]]&lt;2,"Muy Malo",IF(Tabla134[[#This Row],[Rating]]&lt;3,"Malo",IF(Tabla134[[#This Row],[Rating]]&lt;4,"Regular",IF(Tabla134[[#This Row],[Rating]]&lt;5,"Bueno","Excelente"))))</f>
        <v>Regular</v>
      </c>
    </row>
    <row r="5015" spans="1:16" x14ac:dyDescent="0.2">
      <c r="A5015" s="7" t="s">
        <v>6</v>
      </c>
      <c r="B5015" s="7" t="s">
        <v>1388</v>
      </c>
      <c r="C5015" s="7" t="s">
        <v>108</v>
      </c>
      <c r="D5015" s="8">
        <v>2012</v>
      </c>
      <c r="E5015" s="7" t="s">
        <v>9</v>
      </c>
      <c r="F5015" s="7" t="s">
        <v>8</v>
      </c>
      <c r="G5015" s="7" t="s">
        <v>1</v>
      </c>
      <c r="H5015" s="7" t="s">
        <v>7</v>
      </c>
      <c r="I5015" s="9">
        <v>6.1270646999999998E-2</v>
      </c>
      <c r="J5015" s="10">
        <v>56.758800000000001</v>
      </c>
      <c r="K5015" s="11">
        <v>3.3</v>
      </c>
      <c r="L5015" s="11" t="str">
        <f>IF(Tabla134[[#This Row],[Item Weight]]&lt;$U$12,"Poco Peso",IF(Tabla134[[#This Row],[Item Weight]]&lt;$U$13,"Peso Medio","Peso Alto"))</f>
        <v>Poco Peso</v>
      </c>
      <c r="M5015" s="7">
        <v>7.8949999999999996</v>
      </c>
      <c r="N5015" s="11">
        <f>IF(Tabla134[[#This Row],[Item Weight (Nulos)]]="",VLOOKUP(Tabla134[[#This Row],[Item Identifier]],'Tabla para Nulos'!$A$3:$B$1563,2,FALSE),Tabla134[[#This Row],[Item Weight (Nulos)]])</f>
        <v>7.8949999999999996</v>
      </c>
      <c r="O5015" s="11" t="str">
        <f>IF(Tabla134[[#This Row],[Item Visibility]]&lt;$U$15,"Poca visibilidad",IF(Tabla134[[#This Row],[Item Visibility]]&lt;$U$16,"Visibilidad media","Mayor visibilidad"))</f>
        <v>Visibilidad media</v>
      </c>
      <c r="P5015" s="11" t="str">
        <f>IF(Tabla134[[#This Row],[Rating]]&lt;2,"Muy Malo",IF(Tabla134[[#This Row],[Rating]]&lt;3,"Malo",IF(Tabla134[[#This Row],[Rating]]&lt;4,"Regular",IF(Tabla134[[#This Row],[Rating]]&lt;5,"Bueno","Excelente"))))</f>
        <v>Regular</v>
      </c>
    </row>
    <row r="5016" spans="1:16" x14ac:dyDescent="0.2">
      <c r="A5016" s="7" t="s">
        <v>6</v>
      </c>
      <c r="B5016" s="7" t="s">
        <v>733</v>
      </c>
      <c r="C5016" s="7" t="s">
        <v>10</v>
      </c>
      <c r="D5016" s="8">
        <v>2012</v>
      </c>
      <c r="E5016" s="7" t="s">
        <v>9</v>
      </c>
      <c r="F5016" s="7" t="s">
        <v>8</v>
      </c>
      <c r="G5016" s="7" t="s">
        <v>1</v>
      </c>
      <c r="H5016" s="7" t="s">
        <v>7</v>
      </c>
      <c r="I5016" s="9">
        <v>0.110163385</v>
      </c>
      <c r="J5016" s="10">
        <v>83.659199999999998</v>
      </c>
      <c r="K5016" s="11">
        <v>3.3</v>
      </c>
      <c r="L5016" s="11" t="str">
        <f>IF(Tabla134[[#This Row],[Item Weight]]&lt;$U$12,"Poco Peso",IF(Tabla134[[#This Row],[Item Weight]]&lt;$U$13,"Peso Medio","Peso Alto"))</f>
        <v>Peso Medio</v>
      </c>
      <c r="M5016" s="7">
        <v>12.5</v>
      </c>
      <c r="N5016" s="11">
        <f>IF(Tabla134[[#This Row],[Item Weight (Nulos)]]="",VLOOKUP(Tabla134[[#This Row],[Item Identifier]],'Tabla para Nulos'!$A$3:$B$1563,2,FALSE),Tabla134[[#This Row],[Item Weight (Nulos)]])</f>
        <v>12.5</v>
      </c>
      <c r="O5016" s="11" t="str">
        <f>IF(Tabla134[[#This Row],[Item Visibility]]&lt;$U$15,"Poca visibilidad",IF(Tabla134[[#This Row],[Item Visibility]]&lt;$U$16,"Visibilidad media","Mayor visibilidad"))</f>
        <v>Mayor visibilidad</v>
      </c>
      <c r="P5016" s="11" t="str">
        <f>IF(Tabla134[[#This Row],[Rating]]&lt;2,"Muy Malo",IF(Tabla134[[#This Row],[Rating]]&lt;3,"Malo",IF(Tabla134[[#This Row],[Rating]]&lt;4,"Regular",IF(Tabla134[[#This Row],[Rating]]&lt;5,"Bueno","Excelente"))))</f>
        <v>Regular</v>
      </c>
    </row>
    <row r="5017" spans="1:16" x14ac:dyDescent="0.2">
      <c r="A5017" s="7" t="s">
        <v>6</v>
      </c>
      <c r="B5017" s="7" t="s">
        <v>331</v>
      </c>
      <c r="C5017" s="7" t="s">
        <v>163</v>
      </c>
      <c r="D5017" s="8">
        <v>2012</v>
      </c>
      <c r="E5017" s="7" t="s">
        <v>9</v>
      </c>
      <c r="F5017" s="7" t="s">
        <v>8</v>
      </c>
      <c r="G5017" s="7" t="s">
        <v>1</v>
      </c>
      <c r="H5017" s="7" t="s">
        <v>7</v>
      </c>
      <c r="I5017" s="9">
        <v>0.140458316</v>
      </c>
      <c r="J5017" s="10">
        <v>169.7764</v>
      </c>
      <c r="K5017" s="11">
        <v>3.3</v>
      </c>
      <c r="L5017" s="11" t="str">
        <f>IF(Tabla134[[#This Row],[Item Weight]]&lt;$U$12,"Poco Peso",IF(Tabla134[[#This Row],[Item Weight]]&lt;$U$13,"Peso Medio","Peso Alto"))</f>
        <v>Poco Peso</v>
      </c>
      <c r="M5017" s="7">
        <v>5.3650000000000002</v>
      </c>
      <c r="N5017" s="11">
        <f>IF(Tabla134[[#This Row],[Item Weight (Nulos)]]="",VLOOKUP(Tabla134[[#This Row],[Item Identifier]],'Tabla para Nulos'!$A$3:$B$1563,2,FALSE),Tabla134[[#This Row],[Item Weight (Nulos)]])</f>
        <v>5.3650000000000002</v>
      </c>
      <c r="O5017" s="11" t="str">
        <f>IF(Tabla134[[#This Row],[Item Visibility]]&lt;$U$15,"Poca visibilidad",IF(Tabla134[[#This Row],[Item Visibility]]&lt;$U$16,"Visibilidad media","Mayor visibilidad"))</f>
        <v>Mayor visibilidad</v>
      </c>
      <c r="P5017" s="11" t="str">
        <f>IF(Tabla134[[#This Row],[Rating]]&lt;2,"Muy Malo",IF(Tabla134[[#This Row],[Rating]]&lt;3,"Malo",IF(Tabla134[[#This Row],[Rating]]&lt;4,"Regular",IF(Tabla134[[#This Row],[Rating]]&lt;5,"Bueno","Excelente"))))</f>
        <v>Regular</v>
      </c>
    </row>
    <row r="5018" spans="1:16" x14ac:dyDescent="0.2">
      <c r="A5018" s="7" t="s">
        <v>6</v>
      </c>
      <c r="B5018" s="7" t="s">
        <v>1359</v>
      </c>
      <c r="C5018" s="7" t="s">
        <v>14</v>
      </c>
      <c r="D5018" s="8">
        <v>2012</v>
      </c>
      <c r="E5018" s="7" t="s">
        <v>9</v>
      </c>
      <c r="F5018" s="7" t="s">
        <v>8</v>
      </c>
      <c r="G5018" s="7" t="s">
        <v>1</v>
      </c>
      <c r="H5018" s="7" t="s">
        <v>7</v>
      </c>
      <c r="I5018" s="9">
        <v>1.1143599000000001E-2</v>
      </c>
      <c r="J5018" s="10">
        <v>88.254000000000005</v>
      </c>
      <c r="K5018" s="11">
        <v>3.3</v>
      </c>
      <c r="L5018" s="11" t="str">
        <f>IF(Tabla134[[#This Row],[Item Weight]]&lt;$U$12,"Poco Peso",IF(Tabla134[[#This Row],[Item Weight]]&lt;$U$13,"Peso Medio","Peso Alto"))</f>
        <v>Peso Medio</v>
      </c>
      <c r="M5018" s="7">
        <v>10.3</v>
      </c>
      <c r="N5018" s="11">
        <f>IF(Tabla134[[#This Row],[Item Weight (Nulos)]]="",VLOOKUP(Tabla134[[#This Row],[Item Identifier]],'Tabla para Nulos'!$A$3:$B$1563,2,FALSE),Tabla134[[#This Row],[Item Weight (Nulos)]])</f>
        <v>10.3</v>
      </c>
      <c r="O5018" s="11" t="str">
        <f>IF(Tabla134[[#This Row],[Item Visibility]]&lt;$U$15,"Poca visibilidad",IF(Tabla134[[#This Row],[Item Visibility]]&lt;$U$16,"Visibilidad media","Mayor visibilidad"))</f>
        <v>Poca visibilidad</v>
      </c>
      <c r="P5018" s="11" t="str">
        <f>IF(Tabla134[[#This Row],[Rating]]&lt;2,"Muy Malo",IF(Tabla134[[#This Row],[Rating]]&lt;3,"Malo",IF(Tabla134[[#This Row],[Rating]]&lt;4,"Regular",IF(Tabla134[[#This Row],[Rating]]&lt;5,"Bueno","Excelente"))))</f>
        <v>Regular</v>
      </c>
    </row>
    <row r="5019" spans="1:16" x14ac:dyDescent="0.2">
      <c r="A5019" s="7" t="s">
        <v>6</v>
      </c>
      <c r="B5019" s="7" t="s">
        <v>704</v>
      </c>
      <c r="C5019" s="7" t="s">
        <v>122</v>
      </c>
      <c r="D5019" s="8">
        <v>2012</v>
      </c>
      <c r="E5019" s="7" t="s">
        <v>9</v>
      </c>
      <c r="F5019" s="7" t="s">
        <v>8</v>
      </c>
      <c r="G5019" s="7" t="s">
        <v>1</v>
      </c>
      <c r="H5019" s="7" t="s">
        <v>7</v>
      </c>
      <c r="I5019" s="9">
        <v>0</v>
      </c>
      <c r="J5019" s="10">
        <v>63.616799999999998</v>
      </c>
      <c r="K5019" s="11">
        <v>3.3</v>
      </c>
      <c r="L5019" s="11" t="str">
        <f>IF(Tabla134[[#This Row],[Item Weight]]&lt;$U$12,"Poco Peso",IF(Tabla134[[#This Row],[Item Weight]]&lt;$U$13,"Peso Medio","Peso Alto"))</f>
        <v>Peso Medio</v>
      </c>
      <c r="M5019" s="7">
        <v>16.7</v>
      </c>
      <c r="N5019" s="11">
        <f>IF(Tabla134[[#This Row],[Item Weight (Nulos)]]="",VLOOKUP(Tabla134[[#This Row],[Item Identifier]],'Tabla para Nulos'!$A$3:$B$1563,2,FALSE),Tabla134[[#This Row],[Item Weight (Nulos)]])</f>
        <v>16.7</v>
      </c>
      <c r="O5019" s="11" t="str">
        <f>IF(Tabla134[[#This Row],[Item Visibility]]&lt;$U$15,"Poca visibilidad",IF(Tabla134[[#This Row],[Item Visibility]]&lt;$U$16,"Visibilidad media","Mayor visibilidad"))</f>
        <v>Poca visibilidad</v>
      </c>
      <c r="P5019" s="11" t="str">
        <f>IF(Tabla134[[#This Row],[Rating]]&lt;2,"Muy Malo",IF(Tabla134[[#This Row],[Rating]]&lt;3,"Malo",IF(Tabla134[[#This Row],[Rating]]&lt;4,"Regular",IF(Tabla134[[#This Row],[Rating]]&lt;5,"Bueno","Excelente"))))</f>
        <v>Regular</v>
      </c>
    </row>
    <row r="5020" spans="1:16" x14ac:dyDescent="0.2">
      <c r="A5020" s="7" t="s">
        <v>6</v>
      </c>
      <c r="B5020" s="7" t="s">
        <v>731</v>
      </c>
      <c r="C5020" s="7" t="s">
        <v>10</v>
      </c>
      <c r="D5020" s="8">
        <v>2012</v>
      </c>
      <c r="E5020" s="7" t="s">
        <v>9</v>
      </c>
      <c r="F5020" s="7" t="s">
        <v>8</v>
      </c>
      <c r="G5020" s="7" t="s">
        <v>1</v>
      </c>
      <c r="H5020" s="7" t="s">
        <v>7</v>
      </c>
      <c r="I5020" s="9">
        <v>9.4037290999999995E-2</v>
      </c>
      <c r="J5020" s="10">
        <v>62.319400000000002</v>
      </c>
      <c r="K5020" s="11">
        <v>3.3</v>
      </c>
      <c r="L5020" s="11" t="str">
        <f>IF(Tabla134[[#This Row],[Item Weight]]&lt;$U$12,"Poco Peso",IF(Tabla134[[#This Row],[Item Weight]]&lt;$U$13,"Peso Medio","Peso Alto"))</f>
        <v>Peso Medio</v>
      </c>
      <c r="M5020" s="7">
        <v>15.1</v>
      </c>
      <c r="N5020" s="11">
        <f>IF(Tabla134[[#This Row],[Item Weight (Nulos)]]="",VLOOKUP(Tabla134[[#This Row],[Item Identifier]],'Tabla para Nulos'!$A$3:$B$1563,2,FALSE),Tabla134[[#This Row],[Item Weight (Nulos)]])</f>
        <v>15.1</v>
      </c>
      <c r="O5020" s="11" t="str">
        <f>IF(Tabla134[[#This Row],[Item Visibility]]&lt;$U$15,"Poca visibilidad",IF(Tabla134[[#This Row],[Item Visibility]]&lt;$U$16,"Visibilidad media","Mayor visibilidad"))</f>
        <v>Visibilidad media</v>
      </c>
      <c r="P5020" s="11" t="str">
        <f>IF(Tabla134[[#This Row],[Rating]]&lt;2,"Muy Malo",IF(Tabla134[[#This Row],[Rating]]&lt;3,"Malo",IF(Tabla134[[#This Row],[Rating]]&lt;4,"Regular",IF(Tabla134[[#This Row],[Rating]]&lt;5,"Bueno","Excelente"))))</f>
        <v>Regular</v>
      </c>
    </row>
    <row r="5021" spans="1:16" x14ac:dyDescent="0.2">
      <c r="A5021" s="7" t="s">
        <v>124</v>
      </c>
      <c r="B5021" s="7" t="s">
        <v>1356</v>
      </c>
      <c r="C5021" s="7" t="s">
        <v>17</v>
      </c>
      <c r="D5021" s="8">
        <v>2018</v>
      </c>
      <c r="E5021" s="7" t="s">
        <v>1195</v>
      </c>
      <c r="F5021" s="7" t="s">
        <v>8</v>
      </c>
      <c r="G5021" s="7" t="s">
        <v>702</v>
      </c>
      <c r="H5021" s="7" t="s">
        <v>1621</v>
      </c>
      <c r="I5021" s="9">
        <v>0.144534212</v>
      </c>
      <c r="J5021" s="10">
        <v>190.65039999999999</v>
      </c>
      <c r="K5021" s="11">
        <v>3.3</v>
      </c>
      <c r="L5021" s="11" t="str">
        <f>IF(Tabla134[[#This Row],[Item Weight]]&lt;$U$12,"Poco Peso",IF(Tabla134[[#This Row],[Item Weight]]&lt;$U$13,"Peso Medio","Peso Alto"))</f>
        <v>Peso Medio</v>
      </c>
      <c r="N5021" s="11">
        <f>IF(Tabla134[[#This Row],[Item Weight (Nulos)]]="",VLOOKUP(Tabla134[[#This Row],[Item Identifier]],'Tabla para Nulos'!$A$3:$B$1563,2,FALSE),Tabla134[[#This Row],[Item Weight (Nulos)]])</f>
        <v>10.799999999999999</v>
      </c>
      <c r="O5021" s="11" t="str">
        <f>IF(Tabla134[[#This Row],[Item Visibility]]&lt;$U$15,"Poca visibilidad",IF(Tabla134[[#This Row],[Item Visibility]]&lt;$U$16,"Visibilidad media","Mayor visibilidad"))</f>
        <v>Mayor visibilidad</v>
      </c>
      <c r="P5021" s="11" t="str">
        <f>IF(Tabla134[[#This Row],[Rating]]&lt;2,"Muy Malo",IF(Tabla134[[#This Row],[Rating]]&lt;3,"Malo",IF(Tabla134[[#This Row],[Rating]]&lt;4,"Regular",IF(Tabla134[[#This Row],[Rating]]&lt;5,"Bueno","Excelente"))))</f>
        <v>Regular</v>
      </c>
    </row>
    <row r="5022" spans="1:16" x14ac:dyDescent="0.2">
      <c r="A5022" s="7" t="s">
        <v>124</v>
      </c>
      <c r="B5022" s="7" t="s">
        <v>1489</v>
      </c>
      <c r="C5022" s="7" t="s">
        <v>4</v>
      </c>
      <c r="D5022" s="8">
        <v>2018</v>
      </c>
      <c r="E5022" s="7" t="s">
        <v>1195</v>
      </c>
      <c r="F5022" s="7" t="s">
        <v>8</v>
      </c>
      <c r="G5022" s="7" t="s">
        <v>702</v>
      </c>
      <c r="H5022" s="7" t="s">
        <v>1621</v>
      </c>
      <c r="I5022" s="9">
        <v>9.1411749E-2</v>
      </c>
      <c r="J5022" s="10">
        <v>121.373</v>
      </c>
      <c r="K5022" s="11">
        <v>3.3</v>
      </c>
      <c r="L5022" s="11" t="str">
        <f>IF(Tabla134[[#This Row],[Item Weight]]&lt;$U$12,"Poco Peso",IF(Tabla134[[#This Row],[Item Weight]]&lt;$U$13,"Peso Medio","Peso Alto"))</f>
        <v>Peso Alto</v>
      </c>
      <c r="N5022" s="11">
        <f>IF(Tabla134[[#This Row],[Item Weight (Nulos)]]="",VLOOKUP(Tabla134[[#This Row],[Item Identifier]],'Tabla para Nulos'!$A$3:$B$1563,2,FALSE),Tabla134[[#This Row],[Item Weight (Nulos)]])</f>
        <v>17</v>
      </c>
      <c r="O5022" s="11" t="str">
        <f>IF(Tabla134[[#This Row],[Item Visibility]]&lt;$U$15,"Poca visibilidad",IF(Tabla134[[#This Row],[Item Visibility]]&lt;$U$16,"Visibilidad media","Mayor visibilidad"))</f>
        <v>Visibilidad media</v>
      </c>
      <c r="P5022" s="11" t="str">
        <f>IF(Tabla134[[#This Row],[Rating]]&lt;2,"Muy Malo",IF(Tabla134[[#This Row],[Rating]]&lt;3,"Malo",IF(Tabla134[[#This Row],[Rating]]&lt;4,"Regular",IF(Tabla134[[#This Row],[Rating]]&lt;5,"Bueno","Excelente"))))</f>
        <v>Regular</v>
      </c>
    </row>
    <row r="5023" spans="1:16" x14ac:dyDescent="0.2">
      <c r="A5023" s="7" t="s">
        <v>124</v>
      </c>
      <c r="B5023" s="7" t="s">
        <v>200</v>
      </c>
      <c r="C5023" s="7" t="s">
        <v>4</v>
      </c>
      <c r="D5023" s="8">
        <v>2018</v>
      </c>
      <c r="E5023" s="7" t="s">
        <v>1195</v>
      </c>
      <c r="F5023" s="7" t="s">
        <v>8</v>
      </c>
      <c r="G5023" s="7" t="s">
        <v>702</v>
      </c>
      <c r="H5023" s="7" t="s">
        <v>1621</v>
      </c>
      <c r="I5023" s="9">
        <v>0.16994319499999999</v>
      </c>
      <c r="J5023" s="10">
        <v>116.2492</v>
      </c>
      <c r="K5023" s="11">
        <v>3.3</v>
      </c>
      <c r="L5023" s="11" t="str">
        <f>IF(Tabla134[[#This Row],[Item Weight]]&lt;$U$12,"Poco Peso",IF(Tabla134[[#This Row],[Item Weight]]&lt;$U$13,"Peso Medio","Peso Alto"))</f>
        <v>Peso Medio</v>
      </c>
      <c r="N5023" s="11">
        <f>IF(Tabla134[[#This Row],[Item Weight (Nulos)]]="",VLOOKUP(Tabla134[[#This Row],[Item Identifier]],'Tabla para Nulos'!$A$3:$B$1563,2,FALSE),Tabla134[[#This Row],[Item Weight (Nulos)]])</f>
        <v>15.200000000000001</v>
      </c>
      <c r="O5023" s="11" t="str">
        <f>IF(Tabla134[[#This Row],[Item Visibility]]&lt;$U$15,"Poca visibilidad",IF(Tabla134[[#This Row],[Item Visibility]]&lt;$U$16,"Visibilidad media","Mayor visibilidad"))</f>
        <v>Mayor visibilidad</v>
      </c>
      <c r="P5023" s="11" t="str">
        <f>IF(Tabla134[[#This Row],[Rating]]&lt;2,"Muy Malo",IF(Tabla134[[#This Row],[Rating]]&lt;3,"Malo",IF(Tabla134[[#This Row],[Rating]]&lt;4,"Regular",IF(Tabla134[[#This Row],[Rating]]&lt;5,"Bueno","Excelente"))))</f>
        <v>Regular</v>
      </c>
    </row>
    <row r="5024" spans="1:16" x14ac:dyDescent="0.2">
      <c r="A5024" s="7" t="s">
        <v>124</v>
      </c>
      <c r="B5024" s="7" t="s">
        <v>847</v>
      </c>
      <c r="C5024" s="7" t="s">
        <v>19</v>
      </c>
      <c r="D5024" s="8">
        <v>2018</v>
      </c>
      <c r="E5024" s="7" t="s">
        <v>1195</v>
      </c>
      <c r="F5024" s="7" t="s">
        <v>8</v>
      </c>
      <c r="G5024" s="7" t="s">
        <v>702</v>
      </c>
      <c r="H5024" s="7" t="s">
        <v>1621</v>
      </c>
      <c r="I5024" s="9">
        <v>0.19842484099999999</v>
      </c>
      <c r="J5024" s="10">
        <v>185.29239999999999</v>
      </c>
      <c r="K5024" s="11">
        <v>3.3</v>
      </c>
      <c r="L5024" s="11" t="str">
        <f>IF(Tabla134[[#This Row],[Item Weight]]&lt;$U$12,"Poco Peso",IF(Tabla134[[#This Row],[Item Weight]]&lt;$U$13,"Peso Medio","Peso Alto"))</f>
        <v>Peso Medio</v>
      </c>
      <c r="N5024" s="11">
        <f>IF(Tabla134[[#This Row],[Item Weight (Nulos)]]="",VLOOKUP(Tabla134[[#This Row],[Item Identifier]],'Tabla para Nulos'!$A$3:$B$1563,2,FALSE),Tabla134[[#This Row],[Item Weight (Nulos)]])</f>
        <v>11.799999999999999</v>
      </c>
      <c r="O5024" s="11" t="str">
        <f>IF(Tabla134[[#This Row],[Item Visibility]]&lt;$U$15,"Poca visibilidad",IF(Tabla134[[#This Row],[Item Visibility]]&lt;$U$16,"Visibilidad media","Mayor visibilidad"))</f>
        <v>Mayor visibilidad</v>
      </c>
      <c r="P5024" s="11" t="str">
        <f>IF(Tabla134[[#This Row],[Rating]]&lt;2,"Muy Malo",IF(Tabla134[[#This Row],[Rating]]&lt;3,"Malo",IF(Tabla134[[#This Row],[Rating]]&lt;4,"Regular",IF(Tabla134[[#This Row],[Rating]]&lt;5,"Bueno","Excelente"))))</f>
        <v>Regular</v>
      </c>
    </row>
    <row r="5025" spans="1:16" x14ac:dyDescent="0.2">
      <c r="A5025" s="7" t="s">
        <v>6</v>
      </c>
      <c r="B5025" s="7" t="s">
        <v>36</v>
      </c>
      <c r="C5025" s="7" t="s">
        <v>14</v>
      </c>
      <c r="D5025" s="8">
        <v>2018</v>
      </c>
      <c r="E5025" s="7" t="s">
        <v>1195</v>
      </c>
      <c r="F5025" s="7" t="s">
        <v>8</v>
      </c>
      <c r="G5025" s="7" t="s">
        <v>702</v>
      </c>
      <c r="H5025" s="7" t="s">
        <v>1621</v>
      </c>
      <c r="I5025" s="9">
        <v>0.23585940799999999</v>
      </c>
      <c r="J5025" s="10">
        <v>46.1402</v>
      </c>
      <c r="K5025" s="11">
        <v>3.3</v>
      </c>
      <c r="L5025" s="11" t="str">
        <f>IF(Tabla134[[#This Row],[Item Weight]]&lt;$U$12,"Poco Peso",IF(Tabla134[[#This Row],[Item Weight]]&lt;$U$13,"Peso Medio","Peso Alto"))</f>
        <v>Poco Peso</v>
      </c>
      <c r="N5025" s="11">
        <f>IF(Tabla134[[#This Row],[Item Weight (Nulos)]]="",VLOOKUP(Tabla134[[#This Row],[Item Identifier]],'Tabla para Nulos'!$A$3:$B$1563,2,FALSE),Tabla134[[#This Row],[Item Weight (Nulos)]])</f>
        <v>7.63</v>
      </c>
      <c r="O5025" s="11" t="str">
        <f>IF(Tabla134[[#This Row],[Item Visibility]]&lt;$U$15,"Poca visibilidad",IF(Tabla134[[#This Row],[Item Visibility]]&lt;$U$16,"Visibilidad media","Mayor visibilidad"))</f>
        <v>Mayor visibilidad</v>
      </c>
      <c r="P5025" s="11" t="str">
        <f>IF(Tabla134[[#This Row],[Rating]]&lt;2,"Muy Malo",IF(Tabla134[[#This Row],[Rating]]&lt;3,"Malo",IF(Tabla134[[#This Row],[Rating]]&lt;4,"Regular",IF(Tabla134[[#This Row],[Rating]]&lt;5,"Bueno","Excelente"))))</f>
        <v>Regular</v>
      </c>
    </row>
    <row r="5026" spans="1:16" x14ac:dyDescent="0.2">
      <c r="A5026" s="7" t="s">
        <v>124</v>
      </c>
      <c r="B5026" s="7" t="s">
        <v>1306</v>
      </c>
      <c r="C5026" s="7" t="s">
        <v>28</v>
      </c>
      <c r="D5026" s="8">
        <v>2016</v>
      </c>
      <c r="E5026" s="7" t="s">
        <v>1114</v>
      </c>
      <c r="F5026" s="7" t="s">
        <v>8</v>
      </c>
      <c r="G5026" s="7" t="s">
        <v>702</v>
      </c>
      <c r="H5026" s="7" t="s">
        <v>7</v>
      </c>
      <c r="I5026" s="9">
        <v>4.5955031E-2</v>
      </c>
      <c r="J5026" s="10">
        <v>199.10839999999999</v>
      </c>
      <c r="K5026" s="11">
        <v>3.3</v>
      </c>
      <c r="L5026" s="11" t="str">
        <f>IF(Tabla134[[#This Row],[Item Weight]]&lt;$U$12,"Poco Peso",IF(Tabla134[[#This Row],[Item Weight]]&lt;$U$13,"Peso Medio","Peso Alto"))</f>
        <v>Poco Peso</v>
      </c>
      <c r="M5026" s="7">
        <v>4.92</v>
      </c>
      <c r="N5026" s="11">
        <f>IF(Tabla134[[#This Row],[Item Weight (Nulos)]]="",VLOOKUP(Tabla134[[#This Row],[Item Identifier]],'Tabla para Nulos'!$A$3:$B$1563,2,FALSE),Tabla134[[#This Row],[Item Weight (Nulos)]])</f>
        <v>4.92</v>
      </c>
      <c r="O5026" s="11" t="str">
        <f>IF(Tabla134[[#This Row],[Item Visibility]]&lt;$U$15,"Poca visibilidad",IF(Tabla134[[#This Row],[Item Visibility]]&lt;$U$16,"Visibilidad media","Mayor visibilidad"))</f>
        <v>Visibilidad media</v>
      </c>
      <c r="P5026" s="11" t="str">
        <f>IF(Tabla134[[#This Row],[Rating]]&lt;2,"Muy Malo",IF(Tabla134[[#This Row],[Rating]]&lt;3,"Malo",IF(Tabla134[[#This Row],[Rating]]&lt;4,"Regular",IF(Tabla134[[#This Row],[Rating]]&lt;5,"Bueno","Excelente"))))</f>
        <v>Regular</v>
      </c>
    </row>
    <row r="5027" spans="1:16" x14ac:dyDescent="0.2">
      <c r="A5027" s="7" t="s">
        <v>124</v>
      </c>
      <c r="B5027" s="7" t="s">
        <v>514</v>
      </c>
      <c r="C5027" s="7" t="s">
        <v>28</v>
      </c>
      <c r="D5027" s="8">
        <v>2016</v>
      </c>
      <c r="E5027" s="7" t="s">
        <v>1114</v>
      </c>
      <c r="F5027" s="7" t="s">
        <v>8</v>
      </c>
      <c r="G5027" s="7" t="s">
        <v>702</v>
      </c>
      <c r="H5027" s="7" t="s">
        <v>7</v>
      </c>
      <c r="I5027" s="9">
        <v>1.4631149E-2</v>
      </c>
      <c r="J5027" s="10">
        <v>84.525000000000006</v>
      </c>
      <c r="K5027" s="11">
        <v>3.3</v>
      </c>
      <c r="L5027" s="11" t="str">
        <f>IF(Tabla134[[#This Row],[Item Weight]]&lt;$U$12,"Poco Peso",IF(Tabla134[[#This Row],[Item Weight]]&lt;$U$13,"Peso Medio","Peso Alto"))</f>
        <v>Poco Peso</v>
      </c>
      <c r="M5027" s="7">
        <v>7.9749999999999996</v>
      </c>
      <c r="N5027" s="11">
        <f>IF(Tabla134[[#This Row],[Item Weight (Nulos)]]="",VLOOKUP(Tabla134[[#This Row],[Item Identifier]],'Tabla para Nulos'!$A$3:$B$1563,2,FALSE),Tabla134[[#This Row],[Item Weight (Nulos)]])</f>
        <v>7.9749999999999996</v>
      </c>
      <c r="O5027" s="11" t="str">
        <f>IF(Tabla134[[#This Row],[Item Visibility]]&lt;$U$15,"Poca visibilidad",IF(Tabla134[[#This Row],[Item Visibility]]&lt;$U$16,"Visibilidad media","Mayor visibilidad"))</f>
        <v>Poca visibilidad</v>
      </c>
      <c r="P5027" s="11" t="str">
        <f>IF(Tabla134[[#This Row],[Rating]]&lt;2,"Muy Malo",IF(Tabla134[[#This Row],[Rating]]&lt;3,"Malo",IF(Tabla134[[#This Row],[Rating]]&lt;4,"Regular",IF(Tabla134[[#This Row],[Rating]]&lt;5,"Bueno","Excelente"))))</f>
        <v>Regular</v>
      </c>
    </row>
    <row r="5028" spans="1:16" x14ac:dyDescent="0.2">
      <c r="A5028" s="7" t="s">
        <v>124</v>
      </c>
      <c r="B5028" s="7" t="s">
        <v>526</v>
      </c>
      <c r="C5028" s="7" t="s">
        <v>17</v>
      </c>
      <c r="D5028" s="8">
        <v>2016</v>
      </c>
      <c r="E5028" s="7" t="s">
        <v>1114</v>
      </c>
      <c r="F5028" s="7" t="s">
        <v>8</v>
      </c>
      <c r="G5028" s="7" t="s">
        <v>702</v>
      </c>
      <c r="H5028" s="7" t="s">
        <v>7</v>
      </c>
      <c r="I5028" s="9">
        <v>0.13095581100000001</v>
      </c>
      <c r="J5028" s="10">
        <v>90.3172</v>
      </c>
      <c r="K5028" s="11">
        <v>3.3</v>
      </c>
      <c r="L5028" s="11" t="str">
        <f>IF(Tabla134[[#This Row],[Item Weight]]&lt;$U$12,"Poco Peso",IF(Tabla134[[#This Row],[Item Weight]]&lt;$U$13,"Peso Medio","Peso Alto"))</f>
        <v>Poco Peso</v>
      </c>
      <c r="M5028" s="7">
        <v>5.8</v>
      </c>
      <c r="N5028" s="11">
        <f>IF(Tabla134[[#This Row],[Item Weight (Nulos)]]="",VLOOKUP(Tabla134[[#This Row],[Item Identifier]],'Tabla para Nulos'!$A$3:$B$1563,2,FALSE),Tabla134[[#This Row],[Item Weight (Nulos)]])</f>
        <v>5.8</v>
      </c>
      <c r="O5028" s="11" t="str">
        <f>IF(Tabla134[[#This Row],[Item Visibility]]&lt;$U$15,"Poca visibilidad",IF(Tabla134[[#This Row],[Item Visibility]]&lt;$U$16,"Visibilidad media","Mayor visibilidad"))</f>
        <v>Mayor visibilidad</v>
      </c>
      <c r="P5028" s="11" t="str">
        <f>IF(Tabla134[[#This Row],[Rating]]&lt;2,"Muy Malo",IF(Tabla134[[#This Row],[Rating]]&lt;3,"Malo",IF(Tabla134[[#This Row],[Rating]]&lt;4,"Regular",IF(Tabla134[[#This Row],[Rating]]&lt;5,"Bueno","Excelente"))))</f>
        <v>Regular</v>
      </c>
    </row>
    <row r="5029" spans="1:16" x14ac:dyDescent="0.2">
      <c r="A5029" s="7" t="s">
        <v>124</v>
      </c>
      <c r="B5029" s="7" t="s">
        <v>1488</v>
      </c>
      <c r="C5029" s="7" t="s">
        <v>17</v>
      </c>
      <c r="D5029" s="8">
        <v>2016</v>
      </c>
      <c r="E5029" s="7" t="s">
        <v>1114</v>
      </c>
      <c r="F5029" s="7" t="s">
        <v>8</v>
      </c>
      <c r="G5029" s="7" t="s">
        <v>702</v>
      </c>
      <c r="H5029" s="7" t="s">
        <v>7</v>
      </c>
      <c r="I5029" s="9">
        <v>0.13955282699999999</v>
      </c>
      <c r="J5029" s="10">
        <v>105.6306</v>
      </c>
      <c r="K5029" s="11">
        <v>3.3</v>
      </c>
      <c r="L5029" s="11" t="str">
        <f>IF(Tabla134[[#This Row],[Item Weight]]&lt;$U$12,"Poco Peso",IF(Tabla134[[#This Row],[Item Weight]]&lt;$U$13,"Peso Medio","Peso Alto"))</f>
        <v>Poco Peso</v>
      </c>
      <c r="M5029" s="7">
        <v>7.7850000000000001</v>
      </c>
      <c r="N5029" s="11">
        <f>IF(Tabla134[[#This Row],[Item Weight (Nulos)]]="",VLOOKUP(Tabla134[[#This Row],[Item Identifier]],'Tabla para Nulos'!$A$3:$B$1563,2,FALSE),Tabla134[[#This Row],[Item Weight (Nulos)]])</f>
        <v>7.7850000000000001</v>
      </c>
      <c r="O5029" s="11" t="str">
        <f>IF(Tabla134[[#This Row],[Item Visibility]]&lt;$U$15,"Poca visibilidad",IF(Tabla134[[#This Row],[Item Visibility]]&lt;$U$16,"Visibilidad media","Mayor visibilidad"))</f>
        <v>Mayor visibilidad</v>
      </c>
      <c r="P5029" s="11" t="str">
        <f>IF(Tabla134[[#This Row],[Rating]]&lt;2,"Muy Malo",IF(Tabla134[[#This Row],[Rating]]&lt;3,"Malo",IF(Tabla134[[#This Row],[Rating]]&lt;4,"Regular",IF(Tabla134[[#This Row],[Rating]]&lt;5,"Bueno","Excelente"))))</f>
        <v>Regular</v>
      </c>
    </row>
    <row r="5030" spans="1:16" x14ac:dyDescent="0.2">
      <c r="A5030" s="7" t="s">
        <v>124</v>
      </c>
      <c r="B5030" s="7" t="s">
        <v>1338</v>
      </c>
      <c r="C5030" s="7" t="s">
        <v>17</v>
      </c>
      <c r="D5030" s="8">
        <v>2016</v>
      </c>
      <c r="E5030" s="7" t="s">
        <v>1114</v>
      </c>
      <c r="F5030" s="7" t="s">
        <v>8</v>
      </c>
      <c r="G5030" s="7" t="s">
        <v>702</v>
      </c>
      <c r="H5030" s="7" t="s">
        <v>7</v>
      </c>
      <c r="I5030" s="9">
        <v>6.5183227999999996E-2</v>
      </c>
      <c r="J5030" s="10">
        <v>148.07599999999999</v>
      </c>
      <c r="K5030" s="11">
        <v>3.3</v>
      </c>
      <c r="L5030" s="11" t="str">
        <f>IF(Tabla134[[#This Row],[Item Weight]]&lt;$U$12,"Poco Peso",IF(Tabla134[[#This Row],[Item Weight]]&lt;$U$13,"Peso Medio","Peso Alto"))</f>
        <v>Peso Medio</v>
      </c>
      <c r="M5030" s="7">
        <v>16.100000000000001</v>
      </c>
      <c r="N5030" s="11">
        <f>IF(Tabla134[[#This Row],[Item Weight (Nulos)]]="",VLOOKUP(Tabla134[[#This Row],[Item Identifier]],'Tabla para Nulos'!$A$3:$B$1563,2,FALSE),Tabla134[[#This Row],[Item Weight (Nulos)]])</f>
        <v>16.100000000000001</v>
      </c>
      <c r="O5030" s="11" t="str">
        <f>IF(Tabla134[[#This Row],[Item Visibility]]&lt;$U$15,"Poca visibilidad",IF(Tabla134[[#This Row],[Item Visibility]]&lt;$U$16,"Visibilidad media","Mayor visibilidad"))</f>
        <v>Visibilidad media</v>
      </c>
      <c r="P5030" s="11" t="str">
        <f>IF(Tabla134[[#This Row],[Rating]]&lt;2,"Muy Malo",IF(Tabla134[[#This Row],[Rating]]&lt;3,"Malo",IF(Tabla134[[#This Row],[Rating]]&lt;4,"Regular",IF(Tabla134[[#This Row],[Rating]]&lt;5,"Bueno","Excelente"))))</f>
        <v>Regular</v>
      </c>
    </row>
    <row r="5031" spans="1:16" x14ac:dyDescent="0.2">
      <c r="A5031" s="7" t="s">
        <v>124</v>
      </c>
      <c r="B5031" s="7" t="s">
        <v>1221</v>
      </c>
      <c r="C5031" s="7" t="s">
        <v>4</v>
      </c>
      <c r="D5031" s="8">
        <v>2016</v>
      </c>
      <c r="E5031" s="7" t="s">
        <v>1114</v>
      </c>
      <c r="F5031" s="7" t="s">
        <v>8</v>
      </c>
      <c r="G5031" s="7" t="s">
        <v>702</v>
      </c>
      <c r="H5031" s="7" t="s">
        <v>7</v>
      </c>
      <c r="I5031" s="9">
        <v>2.2843500999999999E-2</v>
      </c>
      <c r="J5031" s="10">
        <v>177.86859999999999</v>
      </c>
      <c r="K5031" s="11">
        <v>3.3</v>
      </c>
      <c r="L5031" s="11" t="str">
        <f>IF(Tabla134[[#This Row],[Item Weight]]&lt;$U$12,"Poco Peso",IF(Tabla134[[#This Row],[Item Weight]]&lt;$U$13,"Peso Medio","Peso Alto"))</f>
        <v>Peso Medio</v>
      </c>
      <c r="M5031" s="7">
        <v>11.8</v>
      </c>
      <c r="N5031" s="11">
        <f>IF(Tabla134[[#This Row],[Item Weight (Nulos)]]="",VLOOKUP(Tabla134[[#This Row],[Item Identifier]],'Tabla para Nulos'!$A$3:$B$1563,2,FALSE),Tabla134[[#This Row],[Item Weight (Nulos)]])</f>
        <v>11.8</v>
      </c>
      <c r="O5031" s="11" t="str">
        <f>IF(Tabla134[[#This Row],[Item Visibility]]&lt;$U$15,"Poca visibilidad",IF(Tabla134[[#This Row],[Item Visibility]]&lt;$U$16,"Visibilidad media","Mayor visibilidad"))</f>
        <v>Poca visibilidad</v>
      </c>
      <c r="P5031" s="11" t="str">
        <f>IF(Tabla134[[#This Row],[Rating]]&lt;2,"Muy Malo",IF(Tabla134[[#This Row],[Rating]]&lt;3,"Malo",IF(Tabla134[[#This Row],[Rating]]&lt;4,"Regular",IF(Tabla134[[#This Row],[Rating]]&lt;5,"Bueno","Excelente"))))</f>
        <v>Regular</v>
      </c>
    </row>
    <row r="5032" spans="1:16" x14ac:dyDescent="0.2">
      <c r="A5032" s="7" t="s">
        <v>124</v>
      </c>
      <c r="B5032" s="7" t="s">
        <v>603</v>
      </c>
      <c r="C5032" s="7" t="s">
        <v>14</v>
      </c>
      <c r="D5032" s="8">
        <v>2016</v>
      </c>
      <c r="E5032" s="7" t="s">
        <v>1114</v>
      </c>
      <c r="F5032" s="7" t="s">
        <v>8</v>
      </c>
      <c r="G5032" s="7" t="s">
        <v>702</v>
      </c>
      <c r="H5032" s="7" t="s">
        <v>7</v>
      </c>
      <c r="I5032" s="9">
        <v>3.5579134999999998E-2</v>
      </c>
      <c r="J5032" s="10">
        <v>244.417</v>
      </c>
      <c r="K5032" s="11">
        <v>3.3</v>
      </c>
      <c r="L5032" s="11" t="str">
        <f>IF(Tabla134[[#This Row],[Item Weight]]&lt;$U$12,"Poco Peso",IF(Tabla134[[#This Row],[Item Weight]]&lt;$U$13,"Peso Medio","Peso Alto"))</f>
        <v>Peso Medio</v>
      </c>
      <c r="M5032" s="7">
        <v>9.6</v>
      </c>
      <c r="N5032" s="11">
        <f>IF(Tabla134[[#This Row],[Item Weight (Nulos)]]="",VLOOKUP(Tabla134[[#This Row],[Item Identifier]],'Tabla para Nulos'!$A$3:$B$1563,2,FALSE),Tabla134[[#This Row],[Item Weight (Nulos)]])</f>
        <v>9.6</v>
      </c>
      <c r="O5032" s="11" t="str">
        <f>IF(Tabla134[[#This Row],[Item Visibility]]&lt;$U$15,"Poca visibilidad",IF(Tabla134[[#This Row],[Item Visibility]]&lt;$U$16,"Visibilidad media","Mayor visibilidad"))</f>
        <v>Visibilidad media</v>
      </c>
      <c r="P5032" s="11" t="str">
        <f>IF(Tabla134[[#This Row],[Rating]]&lt;2,"Muy Malo",IF(Tabla134[[#This Row],[Rating]]&lt;3,"Malo",IF(Tabla134[[#This Row],[Rating]]&lt;4,"Regular",IF(Tabla134[[#This Row],[Rating]]&lt;5,"Bueno","Excelente"))))</f>
        <v>Regular</v>
      </c>
    </row>
    <row r="5033" spans="1:16" x14ac:dyDescent="0.2">
      <c r="A5033" s="7" t="s">
        <v>124</v>
      </c>
      <c r="B5033" s="7" t="s">
        <v>848</v>
      </c>
      <c r="C5033" s="7" t="s">
        <v>19</v>
      </c>
      <c r="D5033" s="8">
        <v>2016</v>
      </c>
      <c r="E5033" s="7" t="s">
        <v>1114</v>
      </c>
      <c r="F5033" s="7" t="s">
        <v>8</v>
      </c>
      <c r="G5033" s="7" t="s">
        <v>702</v>
      </c>
      <c r="H5033" s="7" t="s">
        <v>7</v>
      </c>
      <c r="I5033" s="9">
        <v>0</v>
      </c>
      <c r="J5033" s="10">
        <v>114.286</v>
      </c>
      <c r="K5033" s="11">
        <v>3.3</v>
      </c>
      <c r="L5033" s="11" t="str">
        <f>IF(Tabla134[[#This Row],[Item Weight]]&lt;$U$12,"Poco Peso",IF(Tabla134[[#This Row],[Item Weight]]&lt;$U$13,"Peso Medio","Peso Alto"))</f>
        <v>Poco Peso</v>
      </c>
      <c r="M5033" s="7">
        <v>6.1349999999999998</v>
      </c>
      <c r="N5033" s="11">
        <f>IF(Tabla134[[#This Row],[Item Weight (Nulos)]]="",VLOOKUP(Tabla134[[#This Row],[Item Identifier]],'Tabla para Nulos'!$A$3:$B$1563,2,FALSE),Tabla134[[#This Row],[Item Weight (Nulos)]])</f>
        <v>6.1349999999999998</v>
      </c>
      <c r="O5033" s="11" t="str">
        <f>IF(Tabla134[[#This Row],[Item Visibility]]&lt;$U$15,"Poca visibilidad",IF(Tabla134[[#This Row],[Item Visibility]]&lt;$U$16,"Visibilidad media","Mayor visibilidad"))</f>
        <v>Poca visibilidad</v>
      </c>
      <c r="P5033" s="11" t="str">
        <f>IF(Tabla134[[#This Row],[Rating]]&lt;2,"Muy Malo",IF(Tabla134[[#This Row],[Rating]]&lt;3,"Malo",IF(Tabla134[[#This Row],[Rating]]&lt;4,"Regular",IF(Tabla134[[#This Row],[Rating]]&lt;5,"Bueno","Excelente"))))</f>
        <v>Regular</v>
      </c>
    </row>
    <row r="5034" spans="1:16" x14ac:dyDescent="0.2">
      <c r="A5034" s="7" t="s">
        <v>6</v>
      </c>
      <c r="B5034" s="7" t="s">
        <v>1259</v>
      </c>
      <c r="C5034" s="7" t="s">
        <v>28</v>
      </c>
      <c r="D5034" s="8">
        <v>2016</v>
      </c>
      <c r="E5034" s="7" t="s">
        <v>1114</v>
      </c>
      <c r="F5034" s="7" t="s">
        <v>8</v>
      </c>
      <c r="G5034" s="7" t="s">
        <v>702</v>
      </c>
      <c r="H5034" s="7" t="s">
        <v>7</v>
      </c>
      <c r="I5034" s="9">
        <v>8.2266418999999993E-2</v>
      </c>
      <c r="J5034" s="10">
        <v>48.803400000000003</v>
      </c>
      <c r="K5034" s="11">
        <v>3.3</v>
      </c>
      <c r="L5034" s="11" t="str">
        <f>IF(Tabla134[[#This Row],[Item Weight]]&lt;$U$12,"Poco Peso",IF(Tabla134[[#This Row],[Item Weight]]&lt;$U$13,"Peso Medio","Peso Alto"))</f>
        <v>Peso Alto</v>
      </c>
      <c r="M5034" s="7">
        <v>19.350000000000001</v>
      </c>
      <c r="N5034" s="11">
        <f>IF(Tabla134[[#This Row],[Item Weight (Nulos)]]="",VLOOKUP(Tabla134[[#This Row],[Item Identifier]],'Tabla para Nulos'!$A$3:$B$1563,2,FALSE),Tabla134[[#This Row],[Item Weight (Nulos)]])</f>
        <v>19.350000000000001</v>
      </c>
      <c r="O5034" s="11" t="str">
        <f>IF(Tabla134[[#This Row],[Item Visibility]]&lt;$U$15,"Poca visibilidad",IF(Tabla134[[#This Row],[Item Visibility]]&lt;$U$16,"Visibilidad media","Mayor visibilidad"))</f>
        <v>Visibilidad media</v>
      </c>
      <c r="P5034" s="11" t="str">
        <f>IF(Tabla134[[#This Row],[Rating]]&lt;2,"Muy Malo",IF(Tabla134[[#This Row],[Rating]]&lt;3,"Malo",IF(Tabla134[[#This Row],[Rating]]&lt;4,"Regular",IF(Tabla134[[#This Row],[Rating]]&lt;5,"Bueno","Excelente"))))</f>
        <v>Regular</v>
      </c>
    </row>
    <row r="5035" spans="1:16" x14ac:dyDescent="0.2">
      <c r="A5035" s="7" t="s">
        <v>6</v>
      </c>
      <c r="B5035" s="7" t="s">
        <v>1465</v>
      </c>
      <c r="C5035" s="7" t="s">
        <v>25</v>
      </c>
      <c r="D5035" s="8">
        <v>2016</v>
      </c>
      <c r="E5035" s="7" t="s">
        <v>1114</v>
      </c>
      <c r="F5035" s="7" t="s">
        <v>8</v>
      </c>
      <c r="G5035" s="7" t="s">
        <v>702</v>
      </c>
      <c r="H5035" s="7" t="s">
        <v>7</v>
      </c>
      <c r="I5035" s="9">
        <v>4.0205535000000001E-2</v>
      </c>
      <c r="J5035" s="10">
        <v>188.75299999999999</v>
      </c>
      <c r="K5035" s="11">
        <v>3.3</v>
      </c>
      <c r="L5035" s="11" t="str">
        <f>IF(Tabla134[[#This Row],[Item Weight]]&lt;$U$12,"Poco Peso",IF(Tabla134[[#This Row],[Item Weight]]&lt;$U$13,"Peso Medio","Peso Alto"))</f>
        <v>Poco Peso</v>
      </c>
      <c r="M5035" s="7">
        <v>8.6</v>
      </c>
      <c r="N5035" s="11">
        <f>IF(Tabla134[[#This Row],[Item Weight (Nulos)]]="",VLOOKUP(Tabla134[[#This Row],[Item Identifier]],'Tabla para Nulos'!$A$3:$B$1563,2,FALSE),Tabla134[[#This Row],[Item Weight (Nulos)]])</f>
        <v>8.6</v>
      </c>
      <c r="O5035" s="11" t="str">
        <f>IF(Tabla134[[#This Row],[Item Visibility]]&lt;$U$15,"Poca visibilidad",IF(Tabla134[[#This Row],[Item Visibility]]&lt;$U$16,"Visibilidad media","Mayor visibilidad"))</f>
        <v>Visibilidad media</v>
      </c>
      <c r="P5035" s="11" t="str">
        <f>IF(Tabla134[[#This Row],[Rating]]&lt;2,"Muy Malo",IF(Tabla134[[#This Row],[Rating]]&lt;3,"Malo",IF(Tabla134[[#This Row],[Rating]]&lt;4,"Regular",IF(Tabla134[[#This Row],[Rating]]&lt;5,"Bueno","Excelente"))))</f>
        <v>Regular</v>
      </c>
    </row>
    <row r="5036" spans="1:16" x14ac:dyDescent="0.2">
      <c r="A5036" s="7" t="s">
        <v>6</v>
      </c>
      <c r="B5036" s="7" t="s">
        <v>1418</v>
      </c>
      <c r="C5036" s="7" t="s">
        <v>17</v>
      </c>
      <c r="D5036" s="8">
        <v>2016</v>
      </c>
      <c r="E5036" s="7" t="s">
        <v>1114</v>
      </c>
      <c r="F5036" s="7" t="s">
        <v>8</v>
      </c>
      <c r="G5036" s="7" t="s">
        <v>702</v>
      </c>
      <c r="H5036" s="7" t="s">
        <v>7</v>
      </c>
      <c r="I5036" s="9">
        <v>1.9511288000000002E-2</v>
      </c>
      <c r="J5036" s="10">
        <v>262.59100000000001</v>
      </c>
      <c r="K5036" s="11">
        <v>3.3</v>
      </c>
      <c r="L5036" s="11" t="str">
        <f>IF(Tabla134[[#This Row],[Item Weight]]&lt;$U$12,"Poco Peso",IF(Tabla134[[#This Row],[Item Weight]]&lt;$U$13,"Peso Medio","Peso Alto"))</f>
        <v>Peso Medio</v>
      </c>
      <c r="M5036" s="7">
        <v>14.85</v>
      </c>
      <c r="N5036" s="11">
        <f>IF(Tabla134[[#This Row],[Item Weight (Nulos)]]="",VLOOKUP(Tabla134[[#This Row],[Item Identifier]],'Tabla para Nulos'!$A$3:$B$1563,2,FALSE),Tabla134[[#This Row],[Item Weight (Nulos)]])</f>
        <v>14.85</v>
      </c>
      <c r="O5036" s="11" t="str">
        <f>IF(Tabla134[[#This Row],[Item Visibility]]&lt;$U$15,"Poca visibilidad",IF(Tabla134[[#This Row],[Item Visibility]]&lt;$U$16,"Visibilidad media","Mayor visibilidad"))</f>
        <v>Poca visibilidad</v>
      </c>
      <c r="P5036" s="11" t="str">
        <f>IF(Tabla134[[#This Row],[Rating]]&lt;2,"Muy Malo",IF(Tabla134[[#This Row],[Rating]]&lt;3,"Malo",IF(Tabla134[[#This Row],[Rating]]&lt;4,"Regular",IF(Tabla134[[#This Row],[Rating]]&lt;5,"Bueno","Excelente"))))</f>
        <v>Regular</v>
      </c>
    </row>
    <row r="5037" spans="1:16" x14ac:dyDescent="0.2">
      <c r="A5037" s="7" t="s">
        <v>6</v>
      </c>
      <c r="B5037" s="7" t="s">
        <v>1252</v>
      </c>
      <c r="C5037" s="7" t="s">
        <v>17</v>
      </c>
      <c r="D5037" s="8">
        <v>2016</v>
      </c>
      <c r="E5037" s="7" t="s">
        <v>1114</v>
      </c>
      <c r="F5037" s="7" t="s">
        <v>8</v>
      </c>
      <c r="G5037" s="7" t="s">
        <v>702</v>
      </c>
      <c r="H5037" s="7" t="s">
        <v>7</v>
      </c>
      <c r="I5037" s="9">
        <v>3.0927632E-2</v>
      </c>
      <c r="J5037" s="10">
        <v>256.86720000000003</v>
      </c>
      <c r="K5037" s="11">
        <v>3.3</v>
      </c>
      <c r="L5037" s="11" t="str">
        <f>IF(Tabla134[[#This Row],[Item Weight]]&lt;$U$12,"Poco Peso",IF(Tabla134[[#This Row],[Item Weight]]&lt;$U$13,"Peso Medio","Peso Alto"))</f>
        <v>Peso Alto</v>
      </c>
      <c r="M5037" s="7">
        <v>20.350000000000001</v>
      </c>
      <c r="N5037" s="11">
        <f>IF(Tabla134[[#This Row],[Item Weight (Nulos)]]="",VLOOKUP(Tabla134[[#This Row],[Item Identifier]],'Tabla para Nulos'!$A$3:$B$1563,2,FALSE),Tabla134[[#This Row],[Item Weight (Nulos)]])</f>
        <v>20.350000000000001</v>
      </c>
      <c r="O5037" s="11" t="str">
        <f>IF(Tabla134[[#This Row],[Item Visibility]]&lt;$U$15,"Poca visibilidad",IF(Tabla134[[#This Row],[Item Visibility]]&lt;$U$16,"Visibilidad media","Mayor visibilidad"))</f>
        <v>Visibilidad media</v>
      </c>
      <c r="P5037" s="11" t="str">
        <f>IF(Tabla134[[#This Row],[Rating]]&lt;2,"Muy Malo",IF(Tabla134[[#This Row],[Rating]]&lt;3,"Malo",IF(Tabla134[[#This Row],[Rating]]&lt;4,"Regular",IF(Tabla134[[#This Row],[Rating]]&lt;5,"Bueno","Excelente"))))</f>
        <v>Regular</v>
      </c>
    </row>
    <row r="5038" spans="1:16" x14ac:dyDescent="0.2">
      <c r="A5038" s="7" t="s">
        <v>6</v>
      </c>
      <c r="B5038" s="7" t="s">
        <v>1487</v>
      </c>
      <c r="C5038" s="7" t="s">
        <v>71</v>
      </c>
      <c r="D5038" s="8">
        <v>2016</v>
      </c>
      <c r="E5038" s="7" t="s">
        <v>1114</v>
      </c>
      <c r="F5038" s="7" t="s">
        <v>8</v>
      </c>
      <c r="G5038" s="7" t="s">
        <v>702</v>
      </c>
      <c r="H5038" s="7" t="s">
        <v>7</v>
      </c>
      <c r="I5038" s="9">
        <v>6.4014172999999994E-2</v>
      </c>
      <c r="J5038" s="10">
        <v>83.3566</v>
      </c>
      <c r="K5038" s="11">
        <v>3.3</v>
      </c>
      <c r="L5038" s="11" t="str">
        <f>IF(Tabla134[[#This Row],[Item Weight]]&lt;$U$12,"Poco Peso",IF(Tabla134[[#This Row],[Item Weight]]&lt;$U$13,"Peso Medio","Peso Alto"))</f>
        <v>Peso Medio</v>
      </c>
      <c r="M5038" s="7">
        <v>9.1950000000000003</v>
      </c>
      <c r="N5038" s="11">
        <f>IF(Tabla134[[#This Row],[Item Weight (Nulos)]]="",VLOOKUP(Tabla134[[#This Row],[Item Identifier]],'Tabla para Nulos'!$A$3:$B$1563,2,FALSE),Tabla134[[#This Row],[Item Weight (Nulos)]])</f>
        <v>9.1950000000000003</v>
      </c>
      <c r="O5038" s="11" t="str">
        <f>IF(Tabla134[[#This Row],[Item Visibility]]&lt;$U$15,"Poca visibilidad",IF(Tabla134[[#This Row],[Item Visibility]]&lt;$U$16,"Visibilidad media","Mayor visibilidad"))</f>
        <v>Visibilidad media</v>
      </c>
      <c r="P5038" s="11" t="str">
        <f>IF(Tabla134[[#This Row],[Rating]]&lt;2,"Muy Malo",IF(Tabla134[[#This Row],[Rating]]&lt;3,"Malo",IF(Tabla134[[#This Row],[Rating]]&lt;4,"Regular",IF(Tabla134[[#This Row],[Rating]]&lt;5,"Bueno","Excelente"))))</f>
        <v>Regular</v>
      </c>
    </row>
    <row r="5039" spans="1:16" x14ac:dyDescent="0.2">
      <c r="A5039" s="7" t="s">
        <v>6</v>
      </c>
      <c r="B5039" s="7" t="s">
        <v>366</v>
      </c>
      <c r="C5039" s="7" t="s">
        <v>71</v>
      </c>
      <c r="D5039" s="8">
        <v>2016</v>
      </c>
      <c r="E5039" s="7" t="s">
        <v>1114</v>
      </c>
      <c r="F5039" s="7" t="s">
        <v>8</v>
      </c>
      <c r="G5039" s="7" t="s">
        <v>702</v>
      </c>
      <c r="H5039" s="7" t="s">
        <v>7</v>
      </c>
      <c r="I5039" s="9">
        <v>0.14666293799999999</v>
      </c>
      <c r="J5039" s="10">
        <v>138.68379999999999</v>
      </c>
      <c r="K5039" s="11">
        <v>3.3</v>
      </c>
      <c r="L5039" s="11" t="str">
        <f>IF(Tabla134[[#This Row],[Item Weight]]&lt;$U$12,"Poco Peso",IF(Tabla134[[#This Row],[Item Weight]]&lt;$U$13,"Peso Medio","Peso Alto"))</f>
        <v>Peso Medio</v>
      </c>
      <c r="M5039" s="7">
        <v>10.195</v>
      </c>
      <c r="N5039" s="11">
        <f>IF(Tabla134[[#This Row],[Item Weight (Nulos)]]="",VLOOKUP(Tabla134[[#This Row],[Item Identifier]],'Tabla para Nulos'!$A$3:$B$1563,2,FALSE),Tabla134[[#This Row],[Item Weight (Nulos)]])</f>
        <v>10.195</v>
      </c>
      <c r="O5039" s="11" t="str">
        <f>IF(Tabla134[[#This Row],[Item Visibility]]&lt;$U$15,"Poca visibilidad",IF(Tabla134[[#This Row],[Item Visibility]]&lt;$U$16,"Visibilidad media","Mayor visibilidad"))</f>
        <v>Mayor visibilidad</v>
      </c>
      <c r="P5039" s="11" t="str">
        <f>IF(Tabla134[[#This Row],[Rating]]&lt;2,"Muy Malo",IF(Tabla134[[#This Row],[Rating]]&lt;3,"Malo",IF(Tabla134[[#This Row],[Rating]]&lt;4,"Regular",IF(Tabla134[[#This Row],[Rating]]&lt;5,"Bueno","Excelente"))))</f>
        <v>Regular</v>
      </c>
    </row>
    <row r="5040" spans="1:16" x14ac:dyDescent="0.2">
      <c r="A5040" s="7" t="s">
        <v>6</v>
      </c>
      <c r="B5040" s="7" t="s">
        <v>728</v>
      </c>
      <c r="C5040" s="7" t="s">
        <v>10</v>
      </c>
      <c r="D5040" s="8">
        <v>2016</v>
      </c>
      <c r="E5040" s="7" t="s">
        <v>1114</v>
      </c>
      <c r="F5040" s="7" t="s">
        <v>8</v>
      </c>
      <c r="G5040" s="7" t="s">
        <v>702</v>
      </c>
      <c r="H5040" s="7" t="s">
        <v>7</v>
      </c>
      <c r="I5040" s="9">
        <v>7.9713575999999994E-2</v>
      </c>
      <c r="J5040" s="10">
        <v>101.33320000000001</v>
      </c>
      <c r="K5040" s="11">
        <v>3.3</v>
      </c>
      <c r="L5040" s="11" t="str">
        <f>IF(Tabla134[[#This Row],[Item Weight]]&lt;$U$12,"Poco Peso",IF(Tabla134[[#This Row],[Item Weight]]&lt;$U$13,"Peso Medio","Peso Alto"))</f>
        <v>Peso Medio</v>
      </c>
      <c r="M5040" s="7">
        <v>16.5</v>
      </c>
      <c r="N5040" s="11">
        <f>IF(Tabla134[[#This Row],[Item Weight (Nulos)]]="",VLOOKUP(Tabla134[[#This Row],[Item Identifier]],'Tabla para Nulos'!$A$3:$B$1563,2,FALSE),Tabla134[[#This Row],[Item Weight (Nulos)]])</f>
        <v>16.5</v>
      </c>
      <c r="O5040" s="11" t="str">
        <f>IF(Tabla134[[#This Row],[Item Visibility]]&lt;$U$15,"Poca visibilidad",IF(Tabla134[[#This Row],[Item Visibility]]&lt;$U$16,"Visibilidad media","Mayor visibilidad"))</f>
        <v>Visibilidad media</v>
      </c>
      <c r="P5040" s="11" t="str">
        <f>IF(Tabla134[[#This Row],[Rating]]&lt;2,"Muy Malo",IF(Tabla134[[#This Row],[Rating]]&lt;3,"Malo",IF(Tabla134[[#This Row],[Rating]]&lt;4,"Regular",IF(Tabla134[[#This Row],[Rating]]&lt;5,"Bueno","Excelente"))))</f>
        <v>Regular</v>
      </c>
    </row>
    <row r="5041" spans="1:16" x14ac:dyDescent="0.2">
      <c r="A5041" s="7" t="s">
        <v>124</v>
      </c>
      <c r="B5041" s="7" t="s">
        <v>677</v>
      </c>
      <c r="C5041" s="7" t="s">
        <v>112</v>
      </c>
      <c r="D5041" s="8">
        <v>2015</v>
      </c>
      <c r="E5041" s="7" t="s">
        <v>922</v>
      </c>
      <c r="F5041" s="7" t="s">
        <v>796</v>
      </c>
      <c r="G5041" s="7" t="s">
        <v>1</v>
      </c>
      <c r="H5041" s="7" t="s">
        <v>7</v>
      </c>
      <c r="I5041" s="9">
        <v>8.1953387000000003E-2</v>
      </c>
      <c r="J5041" s="10">
        <v>176.23699999999999</v>
      </c>
      <c r="K5041" s="11">
        <v>3.3</v>
      </c>
      <c r="L5041" s="11" t="str">
        <f>IF(Tabla134[[#This Row],[Item Weight]]&lt;$U$12,"Poco Peso",IF(Tabla134[[#This Row],[Item Weight]]&lt;$U$13,"Peso Medio","Peso Alto"))</f>
        <v>Peso Medio</v>
      </c>
      <c r="M5041" s="7">
        <v>15.85</v>
      </c>
      <c r="N5041" s="11">
        <f>IF(Tabla134[[#This Row],[Item Weight (Nulos)]]="",VLOOKUP(Tabla134[[#This Row],[Item Identifier]],'Tabla para Nulos'!$A$3:$B$1563,2,FALSE),Tabla134[[#This Row],[Item Weight (Nulos)]])</f>
        <v>15.85</v>
      </c>
      <c r="O5041" s="11" t="str">
        <f>IF(Tabla134[[#This Row],[Item Visibility]]&lt;$U$15,"Poca visibilidad",IF(Tabla134[[#This Row],[Item Visibility]]&lt;$U$16,"Visibilidad media","Mayor visibilidad"))</f>
        <v>Visibilidad media</v>
      </c>
      <c r="P5041" s="11" t="str">
        <f>IF(Tabla134[[#This Row],[Rating]]&lt;2,"Muy Malo",IF(Tabla134[[#This Row],[Rating]]&lt;3,"Malo",IF(Tabla134[[#This Row],[Rating]]&lt;4,"Regular",IF(Tabla134[[#This Row],[Rating]]&lt;5,"Bueno","Excelente"))))</f>
        <v>Regular</v>
      </c>
    </row>
    <row r="5042" spans="1:16" x14ac:dyDescent="0.2">
      <c r="A5042" s="7" t="s">
        <v>124</v>
      </c>
      <c r="B5042" s="7" t="s">
        <v>533</v>
      </c>
      <c r="C5042" s="7" t="s">
        <v>17</v>
      </c>
      <c r="D5042" s="8">
        <v>2015</v>
      </c>
      <c r="E5042" s="7" t="s">
        <v>922</v>
      </c>
      <c r="F5042" s="7" t="s">
        <v>796</v>
      </c>
      <c r="G5042" s="7" t="s">
        <v>1</v>
      </c>
      <c r="H5042" s="7" t="s">
        <v>7</v>
      </c>
      <c r="I5042" s="9">
        <v>0</v>
      </c>
      <c r="J5042" s="10">
        <v>44.7744</v>
      </c>
      <c r="K5042" s="11">
        <v>3.3</v>
      </c>
      <c r="L5042" s="11" t="str">
        <f>IF(Tabla134[[#This Row],[Item Weight]]&lt;$U$12,"Poco Peso",IF(Tabla134[[#This Row],[Item Weight]]&lt;$U$13,"Peso Medio","Peso Alto"))</f>
        <v>Peso Medio</v>
      </c>
      <c r="M5042" s="7">
        <v>11.15</v>
      </c>
      <c r="N5042" s="11">
        <f>IF(Tabla134[[#This Row],[Item Weight (Nulos)]]="",VLOOKUP(Tabla134[[#This Row],[Item Identifier]],'Tabla para Nulos'!$A$3:$B$1563,2,FALSE),Tabla134[[#This Row],[Item Weight (Nulos)]])</f>
        <v>11.15</v>
      </c>
      <c r="O5042" s="11" t="str">
        <f>IF(Tabla134[[#This Row],[Item Visibility]]&lt;$U$15,"Poca visibilidad",IF(Tabla134[[#This Row],[Item Visibility]]&lt;$U$16,"Visibilidad media","Mayor visibilidad"))</f>
        <v>Poca visibilidad</v>
      </c>
      <c r="P5042" s="11" t="str">
        <f>IF(Tabla134[[#This Row],[Rating]]&lt;2,"Muy Malo",IF(Tabla134[[#This Row],[Rating]]&lt;3,"Malo",IF(Tabla134[[#This Row],[Rating]]&lt;4,"Regular",IF(Tabla134[[#This Row],[Rating]]&lt;5,"Bueno","Excelente"))))</f>
        <v>Regular</v>
      </c>
    </row>
    <row r="5043" spans="1:16" x14ac:dyDescent="0.2">
      <c r="A5043" s="7" t="s">
        <v>124</v>
      </c>
      <c r="B5043" s="7" t="s">
        <v>1290</v>
      </c>
      <c r="C5043" s="7" t="s">
        <v>216</v>
      </c>
      <c r="D5043" s="8">
        <v>2015</v>
      </c>
      <c r="E5043" s="7" t="s">
        <v>922</v>
      </c>
      <c r="F5043" s="7" t="s">
        <v>796</v>
      </c>
      <c r="G5043" s="7" t="s">
        <v>1</v>
      </c>
      <c r="H5043" s="7" t="s">
        <v>7</v>
      </c>
      <c r="I5043" s="9">
        <v>0.163310805</v>
      </c>
      <c r="J5043" s="10">
        <v>143.5444</v>
      </c>
      <c r="K5043" s="11">
        <v>3.3</v>
      </c>
      <c r="L5043" s="11" t="str">
        <f>IF(Tabla134[[#This Row],[Item Weight]]&lt;$U$12,"Poco Peso",IF(Tabla134[[#This Row],[Item Weight]]&lt;$U$13,"Peso Medio","Peso Alto"))</f>
        <v>Poco Peso</v>
      </c>
      <c r="M5043" s="7">
        <v>7.85</v>
      </c>
      <c r="N5043" s="11">
        <f>IF(Tabla134[[#This Row],[Item Weight (Nulos)]]="",VLOOKUP(Tabla134[[#This Row],[Item Identifier]],'Tabla para Nulos'!$A$3:$B$1563,2,FALSE),Tabla134[[#This Row],[Item Weight (Nulos)]])</f>
        <v>7.85</v>
      </c>
      <c r="O5043" s="11" t="str">
        <f>IF(Tabla134[[#This Row],[Item Visibility]]&lt;$U$15,"Poca visibilidad",IF(Tabla134[[#This Row],[Item Visibility]]&lt;$U$16,"Visibilidad media","Mayor visibilidad"))</f>
        <v>Mayor visibilidad</v>
      </c>
      <c r="P5043" s="11" t="str">
        <f>IF(Tabla134[[#This Row],[Rating]]&lt;2,"Muy Malo",IF(Tabla134[[#This Row],[Rating]]&lt;3,"Malo",IF(Tabla134[[#This Row],[Rating]]&lt;4,"Regular",IF(Tabla134[[#This Row],[Rating]]&lt;5,"Bueno","Excelente"))))</f>
        <v>Regular</v>
      </c>
    </row>
    <row r="5044" spans="1:16" x14ac:dyDescent="0.2">
      <c r="A5044" s="7" t="s">
        <v>124</v>
      </c>
      <c r="B5044" s="7" t="s">
        <v>636</v>
      </c>
      <c r="C5044" s="7" t="s">
        <v>4</v>
      </c>
      <c r="D5044" s="8">
        <v>2015</v>
      </c>
      <c r="E5044" s="7" t="s">
        <v>922</v>
      </c>
      <c r="F5044" s="7" t="s">
        <v>796</v>
      </c>
      <c r="G5044" s="7" t="s">
        <v>702</v>
      </c>
      <c r="H5044" s="7" t="s">
        <v>7</v>
      </c>
      <c r="I5044" s="9">
        <v>3.2321608000000002E-2</v>
      </c>
      <c r="J5044" s="10">
        <v>165.65260000000001</v>
      </c>
      <c r="K5044" s="11">
        <v>3.3</v>
      </c>
      <c r="L5044" s="11" t="str">
        <f>IF(Tabla134[[#This Row],[Item Weight]]&lt;$U$12,"Poco Peso",IF(Tabla134[[#This Row],[Item Weight]]&lt;$U$13,"Peso Medio","Peso Alto"))</f>
        <v>Peso Medio</v>
      </c>
      <c r="M5044" s="7">
        <v>11.15</v>
      </c>
      <c r="N5044" s="11">
        <f>IF(Tabla134[[#This Row],[Item Weight (Nulos)]]="",VLOOKUP(Tabla134[[#This Row],[Item Identifier]],'Tabla para Nulos'!$A$3:$B$1563,2,FALSE),Tabla134[[#This Row],[Item Weight (Nulos)]])</f>
        <v>11.15</v>
      </c>
      <c r="O5044" s="11" t="str">
        <f>IF(Tabla134[[#This Row],[Item Visibility]]&lt;$U$15,"Poca visibilidad",IF(Tabla134[[#This Row],[Item Visibility]]&lt;$U$16,"Visibilidad media","Mayor visibilidad"))</f>
        <v>Visibilidad media</v>
      </c>
      <c r="P5044" s="11" t="str">
        <f>IF(Tabla134[[#This Row],[Rating]]&lt;2,"Muy Malo",IF(Tabla134[[#This Row],[Rating]]&lt;3,"Malo",IF(Tabla134[[#This Row],[Rating]]&lt;4,"Regular",IF(Tabla134[[#This Row],[Rating]]&lt;5,"Bueno","Excelente"))))</f>
        <v>Regular</v>
      </c>
    </row>
    <row r="5045" spans="1:16" x14ac:dyDescent="0.2">
      <c r="A5045" s="7" t="s">
        <v>124</v>
      </c>
      <c r="B5045" s="7" t="s">
        <v>1446</v>
      </c>
      <c r="C5045" s="7" t="s">
        <v>4</v>
      </c>
      <c r="D5045" s="8">
        <v>2015</v>
      </c>
      <c r="E5045" s="7" t="s">
        <v>922</v>
      </c>
      <c r="F5045" s="7" t="s">
        <v>796</v>
      </c>
      <c r="G5045" s="7" t="s">
        <v>702</v>
      </c>
      <c r="H5045" s="7" t="s">
        <v>7</v>
      </c>
      <c r="I5045" s="9">
        <v>6.4551885000000003E-2</v>
      </c>
      <c r="J5045" s="10">
        <v>125.2704</v>
      </c>
      <c r="K5045" s="11">
        <v>3.3</v>
      </c>
      <c r="L5045" s="11" t="str">
        <f>IF(Tabla134[[#This Row],[Item Weight]]&lt;$U$12,"Poco Peso",IF(Tabla134[[#This Row],[Item Weight]]&lt;$U$13,"Peso Medio","Peso Alto"))</f>
        <v>Peso Alto</v>
      </c>
      <c r="M5045" s="7">
        <v>19.850000000000001</v>
      </c>
      <c r="N5045" s="11">
        <f>IF(Tabla134[[#This Row],[Item Weight (Nulos)]]="",VLOOKUP(Tabla134[[#This Row],[Item Identifier]],'Tabla para Nulos'!$A$3:$B$1563,2,FALSE),Tabla134[[#This Row],[Item Weight (Nulos)]])</f>
        <v>19.850000000000001</v>
      </c>
      <c r="O5045" s="11" t="str">
        <f>IF(Tabla134[[#This Row],[Item Visibility]]&lt;$U$15,"Poca visibilidad",IF(Tabla134[[#This Row],[Item Visibility]]&lt;$U$16,"Visibilidad media","Mayor visibilidad"))</f>
        <v>Visibilidad media</v>
      </c>
      <c r="P5045" s="11" t="str">
        <f>IF(Tabla134[[#This Row],[Rating]]&lt;2,"Muy Malo",IF(Tabla134[[#This Row],[Rating]]&lt;3,"Malo",IF(Tabla134[[#This Row],[Rating]]&lt;4,"Regular",IF(Tabla134[[#This Row],[Rating]]&lt;5,"Bueno","Excelente"))))</f>
        <v>Regular</v>
      </c>
    </row>
    <row r="5046" spans="1:16" x14ac:dyDescent="0.2">
      <c r="A5046" s="7" t="s">
        <v>124</v>
      </c>
      <c r="B5046" s="7" t="s">
        <v>1115</v>
      </c>
      <c r="C5046" s="7" t="s">
        <v>171</v>
      </c>
      <c r="D5046" s="8">
        <v>2015</v>
      </c>
      <c r="E5046" s="7" t="s">
        <v>922</v>
      </c>
      <c r="F5046" s="7" t="s">
        <v>796</v>
      </c>
      <c r="G5046" s="7" t="s">
        <v>702</v>
      </c>
      <c r="H5046" s="7" t="s">
        <v>7</v>
      </c>
      <c r="I5046" s="9">
        <v>9.660879E-2</v>
      </c>
      <c r="J5046" s="10">
        <v>56.958799999999997</v>
      </c>
      <c r="K5046" s="11">
        <v>3.3</v>
      </c>
      <c r="L5046" s="11" t="str">
        <f>IF(Tabla134[[#This Row],[Item Weight]]&lt;$U$12,"Poco Peso",IF(Tabla134[[#This Row],[Item Weight]]&lt;$U$13,"Peso Medio","Peso Alto"))</f>
        <v>Poco Peso</v>
      </c>
      <c r="M5046" s="7">
        <v>7.5</v>
      </c>
      <c r="N5046" s="11">
        <f>IF(Tabla134[[#This Row],[Item Weight (Nulos)]]="",VLOOKUP(Tabla134[[#This Row],[Item Identifier]],'Tabla para Nulos'!$A$3:$B$1563,2,FALSE),Tabla134[[#This Row],[Item Weight (Nulos)]])</f>
        <v>7.5</v>
      </c>
      <c r="O5046" s="11" t="str">
        <f>IF(Tabla134[[#This Row],[Item Visibility]]&lt;$U$15,"Poca visibilidad",IF(Tabla134[[#This Row],[Item Visibility]]&lt;$U$16,"Visibilidad media","Mayor visibilidad"))</f>
        <v>Mayor visibilidad</v>
      </c>
      <c r="P5046" s="11" t="str">
        <f>IF(Tabla134[[#This Row],[Rating]]&lt;2,"Muy Malo",IF(Tabla134[[#This Row],[Rating]]&lt;3,"Malo",IF(Tabla134[[#This Row],[Rating]]&lt;4,"Regular",IF(Tabla134[[#This Row],[Rating]]&lt;5,"Bueno","Excelente"))))</f>
        <v>Regular</v>
      </c>
    </row>
    <row r="5047" spans="1:16" x14ac:dyDescent="0.2">
      <c r="A5047" s="7" t="s">
        <v>124</v>
      </c>
      <c r="B5047" s="7" t="s">
        <v>490</v>
      </c>
      <c r="C5047" s="7" t="s">
        <v>17</v>
      </c>
      <c r="D5047" s="8">
        <v>2020</v>
      </c>
      <c r="E5047" s="7" t="s">
        <v>919</v>
      </c>
      <c r="F5047" s="7" t="s">
        <v>796</v>
      </c>
      <c r="G5047" s="7" t="s">
        <v>702</v>
      </c>
      <c r="H5047" s="7" t="s">
        <v>7</v>
      </c>
      <c r="I5047" s="9">
        <v>0</v>
      </c>
      <c r="J5047" s="10">
        <v>75.7012</v>
      </c>
      <c r="K5047" s="11">
        <v>3.3</v>
      </c>
      <c r="L5047" s="11" t="str">
        <f>IF(Tabla134[[#This Row],[Item Weight]]&lt;$U$12,"Poco Peso",IF(Tabla134[[#This Row],[Item Weight]]&lt;$U$13,"Peso Medio","Peso Alto"))</f>
        <v>Peso Medio</v>
      </c>
      <c r="M5047" s="7">
        <v>13.35</v>
      </c>
      <c r="N5047" s="11">
        <f>IF(Tabla134[[#This Row],[Item Weight (Nulos)]]="",VLOOKUP(Tabla134[[#This Row],[Item Identifier]],'Tabla para Nulos'!$A$3:$B$1563,2,FALSE),Tabla134[[#This Row],[Item Weight (Nulos)]])</f>
        <v>13.35</v>
      </c>
      <c r="O5047" s="11" t="str">
        <f>IF(Tabla134[[#This Row],[Item Visibility]]&lt;$U$15,"Poca visibilidad",IF(Tabla134[[#This Row],[Item Visibility]]&lt;$U$16,"Visibilidad media","Mayor visibilidad"))</f>
        <v>Poca visibilidad</v>
      </c>
      <c r="P5047" s="11" t="str">
        <f>IF(Tabla134[[#This Row],[Rating]]&lt;2,"Muy Malo",IF(Tabla134[[#This Row],[Rating]]&lt;3,"Malo",IF(Tabla134[[#This Row],[Rating]]&lt;4,"Regular",IF(Tabla134[[#This Row],[Rating]]&lt;5,"Bueno","Excelente"))))</f>
        <v>Regular</v>
      </c>
    </row>
    <row r="5048" spans="1:16" x14ac:dyDescent="0.2">
      <c r="A5048" s="7" t="s">
        <v>124</v>
      </c>
      <c r="B5048" s="7" t="s">
        <v>1228</v>
      </c>
      <c r="C5048" s="7" t="s">
        <v>17</v>
      </c>
      <c r="D5048" s="8">
        <v>2020</v>
      </c>
      <c r="E5048" s="7" t="s">
        <v>919</v>
      </c>
      <c r="F5048" s="7" t="s">
        <v>796</v>
      </c>
      <c r="G5048" s="7" t="s">
        <v>702</v>
      </c>
      <c r="H5048" s="7" t="s">
        <v>7</v>
      </c>
      <c r="I5048" s="9">
        <v>2.3974769E-2</v>
      </c>
      <c r="J5048" s="10">
        <v>99.004199999999997</v>
      </c>
      <c r="K5048" s="11">
        <v>3.3</v>
      </c>
      <c r="L5048" s="11" t="str">
        <f>IF(Tabla134[[#This Row],[Item Weight]]&lt;$U$12,"Poco Peso",IF(Tabla134[[#This Row],[Item Weight]]&lt;$U$13,"Peso Medio","Peso Alto"))</f>
        <v>Peso Alto</v>
      </c>
      <c r="M5048" s="7">
        <v>18.75</v>
      </c>
      <c r="N5048" s="11">
        <f>IF(Tabla134[[#This Row],[Item Weight (Nulos)]]="",VLOOKUP(Tabla134[[#This Row],[Item Identifier]],'Tabla para Nulos'!$A$3:$B$1563,2,FALSE),Tabla134[[#This Row],[Item Weight (Nulos)]])</f>
        <v>18.75</v>
      </c>
      <c r="O5048" s="11" t="str">
        <f>IF(Tabla134[[#This Row],[Item Visibility]]&lt;$U$15,"Poca visibilidad",IF(Tabla134[[#This Row],[Item Visibility]]&lt;$U$16,"Visibilidad media","Mayor visibilidad"))</f>
        <v>Poca visibilidad</v>
      </c>
      <c r="P5048" s="11" t="str">
        <f>IF(Tabla134[[#This Row],[Rating]]&lt;2,"Muy Malo",IF(Tabla134[[#This Row],[Rating]]&lt;3,"Malo",IF(Tabla134[[#This Row],[Rating]]&lt;4,"Regular",IF(Tabla134[[#This Row],[Rating]]&lt;5,"Bueno","Excelente"))))</f>
        <v>Regular</v>
      </c>
    </row>
    <row r="5049" spans="1:16" x14ac:dyDescent="0.2">
      <c r="A5049" s="7" t="s">
        <v>124</v>
      </c>
      <c r="B5049" s="7" t="s">
        <v>1363</v>
      </c>
      <c r="C5049" s="7" t="s">
        <v>71</v>
      </c>
      <c r="D5049" s="8">
        <v>2020</v>
      </c>
      <c r="E5049" s="7" t="s">
        <v>919</v>
      </c>
      <c r="F5049" s="7" t="s">
        <v>796</v>
      </c>
      <c r="G5049" s="7" t="s">
        <v>702</v>
      </c>
      <c r="H5049" s="7" t="s">
        <v>7</v>
      </c>
      <c r="I5049" s="9">
        <v>0</v>
      </c>
      <c r="J5049" s="10">
        <v>143.11539999999999</v>
      </c>
      <c r="K5049" s="11">
        <v>3.3</v>
      </c>
      <c r="L5049" s="11" t="str">
        <f>IF(Tabla134[[#This Row],[Item Weight]]&lt;$U$12,"Poco Peso",IF(Tabla134[[#This Row],[Item Weight]]&lt;$U$13,"Peso Medio","Peso Alto"))</f>
        <v>Peso Medio</v>
      </c>
      <c r="M5049" s="7">
        <v>10.195</v>
      </c>
      <c r="N5049" s="11">
        <f>IF(Tabla134[[#This Row],[Item Weight (Nulos)]]="",VLOOKUP(Tabla134[[#This Row],[Item Identifier]],'Tabla para Nulos'!$A$3:$B$1563,2,FALSE),Tabla134[[#This Row],[Item Weight (Nulos)]])</f>
        <v>10.195</v>
      </c>
      <c r="O5049" s="11" t="str">
        <f>IF(Tabla134[[#This Row],[Item Visibility]]&lt;$U$15,"Poca visibilidad",IF(Tabla134[[#This Row],[Item Visibility]]&lt;$U$16,"Visibilidad media","Mayor visibilidad"))</f>
        <v>Poca visibilidad</v>
      </c>
      <c r="P5049" s="11" t="str">
        <f>IF(Tabla134[[#This Row],[Rating]]&lt;2,"Muy Malo",IF(Tabla134[[#This Row],[Rating]]&lt;3,"Malo",IF(Tabla134[[#This Row],[Rating]]&lt;4,"Regular",IF(Tabla134[[#This Row],[Rating]]&lt;5,"Bueno","Excelente"))))</f>
        <v>Regular</v>
      </c>
    </row>
    <row r="5050" spans="1:16" x14ac:dyDescent="0.2">
      <c r="A5050" s="7" t="s">
        <v>124</v>
      </c>
      <c r="B5050" s="7" t="s">
        <v>1292</v>
      </c>
      <c r="C5050" s="7" t="s">
        <v>10</v>
      </c>
      <c r="D5050" s="8">
        <v>2020</v>
      </c>
      <c r="E5050" s="7" t="s">
        <v>919</v>
      </c>
      <c r="F5050" s="7" t="s">
        <v>796</v>
      </c>
      <c r="G5050" s="7" t="s">
        <v>702</v>
      </c>
      <c r="H5050" s="7" t="s">
        <v>7</v>
      </c>
      <c r="I5050" s="9">
        <v>0.12914091899999999</v>
      </c>
      <c r="J5050" s="10">
        <v>109.48860000000001</v>
      </c>
      <c r="K5050" s="11">
        <v>3.3</v>
      </c>
      <c r="L5050" s="11" t="str">
        <f>IF(Tabla134[[#This Row],[Item Weight]]&lt;$U$12,"Poco Peso",IF(Tabla134[[#This Row],[Item Weight]]&lt;$U$13,"Peso Medio","Peso Alto"))</f>
        <v>Peso Alto</v>
      </c>
      <c r="M5050" s="7">
        <v>17.100000000000001</v>
      </c>
      <c r="N5050" s="11">
        <f>IF(Tabla134[[#This Row],[Item Weight (Nulos)]]="",VLOOKUP(Tabla134[[#This Row],[Item Identifier]],'Tabla para Nulos'!$A$3:$B$1563,2,FALSE),Tabla134[[#This Row],[Item Weight (Nulos)]])</f>
        <v>17.100000000000001</v>
      </c>
      <c r="O5050" s="11" t="str">
        <f>IF(Tabla134[[#This Row],[Item Visibility]]&lt;$U$15,"Poca visibilidad",IF(Tabla134[[#This Row],[Item Visibility]]&lt;$U$16,"Visibilidad media","Mayor visibilidad"))</f>
        <v>Mayor visibilidad</v>
      </c>
      <c r="P5050" s="11" t="str">
        <f>IF(Tabla134[[#This Row],[Rating]]&lt;2,"Muy Malo",IF(Tabla134[[#This Row],[Rating]]&lt;3,"Malo",IF(Tabla134[[#This Row],[Rating]]&lt;4,"Regular",IF(Tabla134[[#This Row],[Rating]]&lt;5,"Bueno","Excelente"))))</f>
        <v>Regular</v>
      </c>
    </row>
    <row r="5051" spans="1:16" x14ac:dyDescent="0.2">
      <c r="A5051" s="7" t="s">
        <v>124</v>
      </c>
      <c r="B5051" s="7" t="s">
        <v>467</v>
      </c>
      <c r="C5051" s="7" t="s">
        <v>10</v>
      </c>
      <c r="D5051" s="8">
        <v>2020</v>
      </c>
      <c r="E5051" s="7" t="s">
        <v>919</v>
      </c>
      <c r="F5051" s="7" t="s">
        <v>796</v>
      </c>
      <c r="G5051" s="7" t="s">
        <v>702</v>
      </c>
      <c r="H5051" s="7" t="s">
        <v>7</v>
      </c>
      <c r="I5051" s="9">
        <v>2.3585597999999999E-2</v>
      </c>
      <c r="J5051" s="10">
        <v>94.777799999999999</v>
      </c>
      <c r="K5051" s="11">
        <v>3.3</v>
      </c>
      <c r="L5051" s="11" t="str">
        <f>IF(Tabla134[[#This Row],[Item Weight]]&lt;$U$12,"Poco Peso",IF(Tabla134[[#This Row],[Item Weight]]&lt;$U$13,"Peso Medio","Peso Alto"))</f>
        <v>Peso Alto</v>
      </c>
      <c r="M5051" s="7">
        <v>20.6</v>
      </c>
      <c r="N5051" s="11">
        <f>IF(Tabla134[[#This Row],[Item Weight (Nulos)]]="",VLOOKUP(Tabla134[[#This Row],[Item Identifier]],'Tabla para Nulos'!$A$3:$B$1563,2,FALSE),Tabla134[[#This Row],[Item Weight (Nulos)]])</f>
        <v>20.6</v>
      </c>
      <c r="O5051" s="11" t="str">
        <f>IF(Tabla134[[#This Row],[Item Visibility]]&lt;$U$15,"Poca visibilidad",IF(Tabla134[[#This Row],[Item Visibility]]&lt;$U$16,"Visibilidad media","Mayor visibilidad"))</f>
        <v>Poca visibilidad</v>
      </c>
      <c r="P5051" s="11" t="str">
        <f>IF(Tabla134[[#This Row],[Rating]]&lt;2,"Muy Malo",IF(Tabla134[[#This Row],[Rating]]&lt;3,"Malo",IF(Tabla134[[#This Row],[Rating]]&lt;4,"Regular",IF(Tabla134[[#This Row],[Rating]]&lt;5,"Bueno","Excelente"))))</f>
        <v>Regular</v>
      </c>
    </row>
    <row r="5052" spans="1:16" x14ac:dyDescent="0.2">
      <c r="A5052" s="7" t="s">
        <v>124</v>
      </c>
      <c r="B5052" s="7" t="s">
        <v>210</v>
      </c>
      <c r="C5052" s="7" t="s">
        <v>4</v>
      </c>
      <c r="D5052" s="8">
        <v>2020</v>
      </c>
      <c r="E5052" s="7" t="s">
        <v>919</v>
      </c>
      <c r="F5052" s="7" t="s">
        <v>796</v>
      </c>
      <c r="G5052" s="7" t="s">
        <v>702</v>
      </c>
      <c r="H5052" s="7" t="s">
        <v>7</v>
      </c>
      <c r="I5052" s="9">
        <v>3.3076387999999998E-2</v>
      </c>
      <c r="J5052" s="10">
        <v>237.29060000000001</v>
      </c>
      <c r="K5052" s="11">
        <v>3.3</v>
      </c>
      <c r="L5052" s="11" t="str">
        <f>IF(Tabla134[[#This Row],[Item Weight]]&lt;$U$12,"Poco Peso",IF(Tabla134[[#This Row],[Item Weight]]&lt;$U$13,"Peso Medio","Peso Alto"))</f>
        <v>Peso Medio</v>
      </c>
      <c r="M5052" s="7">
        <v>14.75</v>
      </c>
      <c r="N5052" s="11">
        <f>IF(Tabla134[[#This Row],[Item Weight (Nulos)]]="",VLOOKUP(Tabla134[[#This Row],[Item Identifier]],'Tabla para Nulos'!$A$3:$B$1563,2,FALSE),Tabla134[[#This Row],[Item Weight (Nulos)]])</f>
        <v>14.75</v>
      </c>
      <c r="O5052" s="11" t="str">
        <f>IF(Tabla134[[#This Row],[Item Visibility]]&lt;$U$15,"Poca visibilidad",IF(Tabla134[[#This Row],[Item Visibility]]&lt;$U$16,"Visibilidad media","Mayor visibilidad"))</f>
        <v>Visibilidad media</v>
      </c>
      <c r="P5052" s="11" t="str">
        <f>IF(Tabla134[[#This Row],[Rating]]&lt;2,"Muy Malo",IF(Tabla134[[#This Row],[Rating]]&lt;3,"Malo",IF(Tabla134[[#This Row],[Rating]]&lt;4,"Regular",IF(Tabla134[[#This Row],[Rating]]&lt;5,"Bueno","Excelente"))))</f>
        <v>Regular</v>
      </c>
    </row>
    <row r="5053" spans="1:16" x14ac:dyDescent="0.2">
      <c r="A5053" s="7" t="s">
        <v>124</v>
      </c>
      <c r="B5053" s="7" t="s">
        <v>1486</v>
      </c>
      <c r="C5053" s="7" t="s">
        <v>4</v>
      </c>
      <c r="D5053" s="8">
        <v>2020</v>
      </c>
      <c r="E5053" s="7" t="s">
        <v>919</v>
      </c>
      <c r="F5053" s="7" t="s">
        <v>796</v>
      </c>
      <c r="G5053" s="7" t="s">
        <v>702</v>
      </c>
      <c r="H5053" s="7" t="s">
        <v>7</v>
      </c>
      <c r="I5053" s="9">
        <v>0.114246019</v>
      </c>
      <c r="J5053" s="10">
        <v>231.23</v>
      </c>
      <c r="K5053" s="11">
        <v>3.3</v>
      </c>
      <c r="L5053" s="11" t="str">
        <f>IF(Tabla134[[#This Row],[Item Weight]]&lt;$U$12,"Poco Peso",IF(Tabla134[[#This Row],[Item Weight]]&lt;$U$13,"Peso Medio","Peso Alto"))</f>
        <v>Peso Alto</v>
      </c>
      <c r="M5053" s="7">
        <v>21.25</v>
      </c>
      <c r="N5053" s="11">
        <f>IF(Tabla134[[#This Row],[Item Weight (Nulos)]]="",VLOOKUP(Tabla134[[#This Row],[Item Identifier]],'Tabla para Nulos'!$A$3:$B$1563,2,FALSE),Tabla134[[#This Row],[Item Weight (Nulos)]])</f>
        <v>21.25</v>
      </c>
      <c r="O5053" s="11" t="str">
        <f>IF(Tabla134[[#This Row],[Item Visibility]]&lt;$U$15,"Poca visibilidad",IF(Tabla134[[#This Row],[Item Visibility]]&lt;$U$16,"Visibilidad media","Mayor visibilidad"))</f>
        <v>Mayor visibilidad</v>
      </c>
      <c r="P5053" s="11" t="str">
        <f>IF(Tabla134[[#This Row],[Rating]]&lt;2,"Muy Malo",IF(Tabla134[[#This Row],[Rating]]&lt;3,"Malo",IF(Tabla134[[#This Row],[Rating]]&lt;4,"Regular",IF(Tabla134[[#This Row],[Rating]]&lt;5,"Bueno","Excelente"))))</f>
        <v>Regular</v>
      </c>
    </row>
    <row r="5054" spans="1:16" x14ac:dyDescent="0.2">
      <c r="A5054" s="7" t="s">
        <v>124</v>
      </c>
      <c r="B5054" s="7" t="s">
        <v>1216</v>
      </c>
      <c r="C5054" s="7" t="s">
        <v>171</v>
      </c>
      <c r="D5054" s="8">
        <v>2020</v>
      </c>
      <c r="E5054" s="7" t="s">
        <v>919</v>
      </c>
      <c r="F5054" s="7" t="s">
        <v>796</v>
      </c>
      <c r="G5054" s="7" t="s">
        <v>702</v>
      </c>
      <c r="H5054" s="7" t="s">
        <v>7</v>
      </c>
      <c r="I5054" s="9">
        <v>0</v>
      </c>
      <c r="J5054" s="10">
        <v>253.46979999999999</v>
      </c>
      <c r="K5054" s="11">
        <v>3.3</v>
      </c>
      <c r="L5054" s="11" t="str">
        <f>IF(Tabla134[[#This Row],[Item Weight]]&lt;$U$12,"Poco Peso",IF(Tabla134[[#This Row],[Item Weight]]&lt;$U$13,"Peso Medio","Peso Alto"))</f>
        <v>Poco Peso</v>
      </c>
      <c r="M5054" s="7">
        <v>7.8250000000000002</v>
      </c>
      <c r="N5054" s="11">
        <f>IF(Tabla134[[#This Row],[Item Weight (Nulos)]]="",VLOOKUP(Tabla134[[#This Row],[Item Identifier]],'Tabla para Nulos'!$A$3:$B$1563,2,FALSE),Tabla134[[#This Row],[Item Weight (Nulos)]])</f>
        <v>7.8250000000000002</v>
      </c>
      <c r="O5054" s="11" t="str">
        <f>IF(Tabla134[[#This Row],[Item Visibility]]&lt;$U$15,"Poca visibilidad",IF(Tabla134[[#This Row],[Item Visibility]]&lt;$U$16,"Visibilidad media","Mayor visibilidad"))</f>
        <v>Poca visibilidad</v>
      </c>
      <c r="P5054" s="11" t="str">
        <f>IF(Tabla134[[#This Row],[Rating]]&lt;2,"Muy Malo",IF(Tabla134[[#This Row],[Rating]]&lt;3,"Malo",IF(Tabla134[[#This Row],[Rating]]&lt;4,"Regular",IF(Tabla134[[#This Row],[Rating]]&lt;5,"Bueno","Excelente"))))</f>
        <v>Regular</v>
      </c>
    </row>
    <row r="5055" spans="1:16" x14ac:dyDescent="0.2">
      <c r="A5055" s="7" t="s">
        <v>124</v>
      </c>
      <c r="B5055" s="7" t="s">
        <v>1276</v>
      </c>
      <c r="C5055" s="7" t="s">
        <v>171</v>
      </c>
      <c r="D5055" s="8">
        <v>2020</v>
      </c>
      <c r="E5055" s="7" t="s">
        <v>919</v>
      </c>
      <c r="F5055" s="7" t="s">
        <v>796</v>
      </c>
      <c r="G5055" s="7" t="s">
        <v>702</v>
      </c>
      <c r="H5055" s="7" t="s">
        <v>7</v>
      </c>
      <c r="I5055" s="9">
        <v>2.4468805999999999E-2</v>
      </c>
      <c r="J5055" s="10">
        <v>41.145400000000002</v>
      </c>
      <c r="K5055" s="11">
        <v>3.3</v>
      </c>
      <c r="L5055" s="11" t="str">
        <f>IF(Tabla134[[#This Row],[Item Weight]]&lt;$U$12,"Poco Peso",IF(Tabla134[[#This Row],[Item Weight]]&lt;$U$13,"Peso Medio","Peso Alto"))</f>
        <v>Peso Medio</v>
      </c>
      <c r="M5055" s="7">
        <v>14</v>
      </c>
      <c r="N5055" s="11">
        <f>IF(Tabla134[[#This Row],[Item Weight (Nulos)]]="",VLOOKUP(Tabla134[[#This Row],[Item Identifier]],'Tabla para Nulos'!$A$3:$B$1563,2,FALSE),Tabla134[[#This Row],[Item Weight (Nulos)]])</f>
        <v>14</v>
      </c>
      <c r="O5055" s="11" t="str">
        <f>IF(Tabla134[[#This Row],[Item Visibility]]&lt;$U$15,"Poca visibilidad",IF(Tabla134[[#This Row],[Item Visibility]]&lt;$U$16,"Visibilidad media","Mayor visibilidad"))</f>
        <v>Poca visibilidad</v>
      </c>
      <c r="P5055" s="11" t="str">
        <f>IF(Tabla134[[#This Row],[Rating]]&lt;2,"Muy Malo",IF(Tabla134[[#This Row],[Rating]]&lt;3,"Malo",IF(Tabla134[[#This Row],[Rating]]&lt;4,"Regular",IF(Tabla134[[#This Row],[Rating]]&lt;5,"Bueno","Excelente"))))</f>
        <v>Regular</v>
      </c>
    </row>
    <row r="5056" spans="1:16" x14ac:dyDescent="0.2">
      <c r="A5056" s="7" t="s">
        <v>124</v>
      </c>
      <c r="B5056" s="7" t="s">
        <v>1483</v>
      </c>
      <c r="C5056" s="7" t="s">
        <v>14</v>
      </c>
      <c r="D5056" s="8">
        <v>2020</v>
      </c>
      <c r="E5056" s="7" t="s">
        <v>919</v>
      </c>
      <c r="F5056" s="7" t="s">
        <v>796</v>
      </c>
      <c r="G5056" s="7" t="s">
        <v>528</v>
      </c>
      <c r="H5056" s="7" t="s">
        <v>7</v>
      </c>
      <c r="I5056" s="9">
        <v>1.5966089999999999E-2</v>
      </c>
      <c r="J5056" s="10">
        <v>163.52099999999999</v>
      </c>
      <c r="K5056" s="11">
        <v>3.3</v>
      </c>
      <c r="L5056" s="11" t="str">
        <f>IF(Tabla134[[#This Row],[Item Weight]]&lt;$U$12,"Poco Peso",IF(Tabla134[[#This Row],[Item Weight]]&lt;$U$13,"Peso Medio","Peso Alto"))</f>
        <v>Poco Peso</v>
      </c>
      <c r="M5056" s="7">
        <v>7.9450000000000003</v>
      </c>
      <c r="N5056" s="11">
        <f>IF(Tabla134[[#This Row],[Item Weight (Nulos)]]="",VLOOKUP(Tabla134[[#This Row],[Item Identifier]],'Tabla para Nulos'!$A$3:$B$1563,2,FALSE),Tabla134[[#This Row],[Item Weight (Nulos)]])</f>
        <v>7.9450000000000003</v>
      </c>
      <c r="O5056" s="11" t="str">
        <f>IF(Tabla134[[#This Row],[Item Visibility]]&lt;$U$15,"Poca visibilidad",IF(Tabla134[[#This Row],[Item Visibility]]&lt;$U$16,"Visibilidad media","Mayor visibilidad"))</f>
        <v>Poca visibilidad</v>
      </c>
      <c r="P5056" s="11" t="str">
        <f>IF(Tabla134[[#This Row],[Rating]]&lt;2,"Muy Malo",IF(Tabla134[[#This Row],[Rating]]&lt;3,"Malo",IF(Tabla134[[#This Row],[Rating]]&lt;4,"Regular",IF(Tabla134[[#This Row],[Rating]]&lt;5,"Bueno","Excelente"))))</f>
        <v>Regular</v>
      </c>
    </row>
    <row r="5057" spans="1:16" x14ac:dyDescent="0.2">
      <c r="A5057" s="7" t="s">
        <v>124</v>
      </c>
      <c r="B5057" s="7" t="s">
        <v>141</v>
      </c>
      <c r="C5057" s="7" t="s">
        <v>14</v>
      </c>
      <c r="D5057" s="8">
        <v>2020</v>
      </c>
      <c r="E5057" s="7" t="s">
        <v>919</v>
      </c>
      <c r="F5057" s="7" t="s">
        <v>796</v>
      </c>
      <c r="G5057" s="7" t="s">
        <v>528</v>
      </c>
      <c r="H5057" s="7" t="s">
        <v>7</v>
      </c>
      <c r="I5057" s="9">
        <v>0</v>
      </c>
      <c r="J5057" s="10">
        <v>141.547</v>
      </c>
      <c r="K5057" s="11">
        <v>3.3</v>
      </c>
      <c r="L5057" s="11" t="str">
        <f>IF(Tabla134[[#This Row],[Item Weight]]&lt;$U$12,"Poco Peso",IF(Tabla134[[#This Row],[Item Weight]]&lt;$U$13,"Peso Medio","Peso Alto"))</f>
        <v>Peso Medio</v>
      </c>
      <c r="M5057" s="7">
        <v>15.5</v>
      </c>
      <c r="N5057" s="11">
        <f>IF(Tabla134[[#This Row],[Item Weight (Nulos)]]="",VLOOKUP(Tabla134[[#This Row],[Item Identifier]],'Tabla para Nulos'!$A$3:$B$1563,2,FALSE),Tabla134[[#This Row],[Item Weight (Nulos)]])</f>
        <v>15.5</v>
      </c>
      <c r="O5057" s="11" t="str">
        <f>IF(Tabla134[[#This Row],[Item Visibility]]&lt;$U$15,"Poca visibilidad",IF(Tabla134[[#This Row],[Item Visibility]]&lt;$U$16,"Visibilidad media","Mayor visibilidad"))</f>
        <v>Poca visibilidad</v>
      </c>
      <c r="P5057" s="11" t="str">
        <f>IF(Tabla134[[#This Row],[Rating]]&lt;2,"Muy Malo",IF(Tabla134[[#This Row],[Rating]]&lt;3,"Malo",IF(Tabla134[[#This Row],[Rating]]&lt;4,"Regular",IF(Tabla134[[#This Row],[Rating]]&lt;5,"Bueno","Excelente"))))</f>
        <v>Regular</v>
      </c>
    </row>
    <row r="5058" spans="1:16" x14ac:dyDescent="0.2">
      <c r="A5058" s="7" t="s">
        <v>124</v>
      </c>
      <c r="B5058" s="7" t="s">
        <v>157</v>
      </c>
      <c r="C5058" s="7" t="s">
        <v>14</v>
      </c>
      <c r="D5058" s="8">
        <v>2020</v>
      </c>
      <c r="E5058" s="7" t="s">
        <v>919</v>
      </c>
      <c r="F5058" s="7" t="s">
        <v>796</v>
      </c>
      <c r="G5058" s="7" t="s">
        <v>528</v>
      </c>
      <c r="H5058" s="7" t="s">
        <v>7</v>
      </c>
      <c r="I5058" s="9">
        <v>2.8579565000000001E-2</v>
      </c>
      <c r="J5058" s="10">
        <v>90.314599999999999</v>
      </c>
      <c r="K5058" s="11">
        <v>3.3</v>
      </c>
      <c r="L5058" s="11" t="str">
        <f>IF(Tabla134[[#This Row],[Item Weight]]&lt;$U$12,"Poco Peso",IF(Tabla134[[#This Row],[Item Weight]]&lt;$U$13,"Peso Medio","Peso Alto"))</f>
        <v>Peso Medio</v>
      </c>
      <c r="M5058" s="7">
        <v>16.5</v>
      </c>
      <c r="N5058" s="11">
        <f>IF(Tabla134[[#This Row],[Item Weight (Nulos)]]="",VLOOKUP(Tabla134[[#This Row],[Item Identifier]],'Tabla para Nulos'!$A$3:$B$1563,2,FALSE),Tabla134[[#This Row],[Item Weight (Nulos)]])</f>
        <v>16.5</v>
      </c>
      <c r="O5058" s="11" t="str">
        <f>IF(Tabla134[[#This Row],[Item Visibility]]&lt;$U$15,"Poca visibilidad",IF(Tabla134[[#This Row],[Item Visibility]]&lt;$U$16,"Visibilidad media","Mayor visibilidad"))</f>
        <v>Visibilidad media</v>
      </c>
      <c r="P5058" s="11" t="str">
        <f>IF(Tabla134[[#This Row],[Rating]]&lt;2,"Muy Malo",IF(Tabla134[[#This Row],[Rating]]&lt;3,"Malo",IF(Tabla134[[#This Row],[Rating]]&lt;4,"Regular",IF(Tabla134[[#This Row],[Rating]]&lt;5,"Bueno","Excelente"))))</f>
        <v>Regular</v>
      </c>
    </row>
    <row r="5059" spans="1:16" x14ac:dyDescent="0.2">
      <c r="A5059" s="7" t="s">
        <v>124</v>
      </c>
      <c r="B5059" s="7" t="s">
        <v>854</v>
      </c>
      <c r="C5059" s="7" t="s">
        <v>14</v>
      </c>
      <c r="D5059" s="8">
        <v>2020</v>
      </c>
      <c r="E5059" s="7" t="s">
        <v>919</v>
      </c>
      <c r="F5059" s="7" t="s">
        <v>796</v>
      </c>
      <c r="G5059" s="7" t="s">
        <v>528</v>
      </c>
      <c r="H5059" s="7" t="s">
        <v>7</v>
      </c>
      <c r="I5059" s="9">
        <v>2.6289983999999999E-2</v>
      </c>
      <c r="J5059" s="10">
        <v>253.73560000000001</v>
      </c>
      <c r="K5059" s="11">
        <v>3.3</v>
      </c>
      <c r="L5059" s="11" t="str">
        <f>IF(Tabla134[[#This Row],[Item Weight]]&lt;$U$12,"Poco Peso",IF(Tabla134[[#This Row],[Item Weight]]&lt;$U$13,"Peso Medio","Peso Alto"))</f>
        <v>Peso Alto</v>
      </c>
      <c r="M5059" s="7">
        <v>17.5</v>
      </c>
      <c r="N5059" s="11">
        <f>IF(Tabla134[[#This Row],[Item Weight (Nulos)]]="",VLOOKUP(Tabla134[[#This Row],[Item Identifier]],'Tabla para Nulos'!$A$3:$B$1563,2,FALSE),Tabla134[[#This Row],[Item Weight (Nulos)]])</f>
        <v>17.5</v>
      </c>
      <c r="O5059" s="11" t="str">
        <f>IF(Tabla134[[#This Row],[Item Visibility]]&lt;$U$15,"Poca visibilidad",IF(Tabla134[[#This Row],[Item Visibility]]&lt;$U$16,"Visibilidad media","Mayor visibilidad"))</f>
        <v>Poca visibilidad</v>
      </c>
      <c r="P5059" s="11" t="str">
        <f>IF(Tabla134[[#This Row],[Rating]]&lt;2,"Muy Malo",IF(Tabla134[[#This Row],[Rating]]&lt;3,"Malo",IF(Tabla134[[#This Row],[Rating]]&lt;4,"Regular",IF(Tabla134[[#This Row],[Rating]]&lt;5,"Bueno","Excelente"))))</f>
        <v>Regular</v>
      </c>
    </row>
    <row r="5060" spans="1:16" x14ac:dyDescent="0.2">
      <c r="A5060" s="7" t="s">
        <v>124</v>
      </c>
      <c r="B5060" s="7" t="s">
        <v>750</v>
      </c>
      <c r="C5060" s="7" t="s">
        <v>14</v>
      </c>
      <c r="D5060" s="8">
        <v>2020</v>
      </c>
      <c r="E5060" s="7" t="s">
        <v>919</v>
      </c>
      <c r="F5060" s="7" t="s">
        <v>796</v>
      </c>
      <c r="G5060" s="7" t="s">
        <v>528</v>
      </c>
      <c r="H5060" s="7" t="s">
        <v>7</v>
      </c>
      <c r="I5060" s="9">
        <v>6.7314073000000002E-2</v>
      </c>
      <c r="J5060" s="10">
        <v>175.137</v>
      </c>
      <c r="K5060" s="11">
        <v>3.3</v>
      </c>
      <c r="L5060" s="11" t="str">
        <f>IF(Tabla134[[#This Row],[Item Weight]]&lt;$U$12,"Poco Peso",IF(Tabla134[[#This Row],[Item Weight]]&lt;$U$13,"Peso Medio","Peso Alto"))</f>
        <v>Peso Alto</v>
      </c>
      <c r="M5060" s="7">
        <v>19.7</v>
      </c>
      <c r="N5060" s="11">
        <f>IF(Tabla134[[#This Row],[Item Weight (Nulos)]]="",VLOOKUP(Tabla134[[#This Row],[Item Identifier]],'Tabla para Nulos'!$A$3:$B$1563,2,FALSE),Tabla134[[#This Row],[Item Weight (Nulos)]])</f>
        <v>19.7</v>
      </c>
      <c r="O5060" s="11" t="str">
        <f>IF(Tabla134[[#This Row],[Item Visibility]]&lt;$U$15,"Poca visibilidad",IF(Tabla134[[#This Row],[Item Visibility]]&lt;$U$16,"Visibilidad media","Mayor visibilidad"))</f>
        <v>Visibilidad media</v>
      </c>
      <c r="P5060" s="11" t="str">
        <f>IF(Tabla134[[#This Row],[Rating]]&lt;2,"Muy Malo",IF(Tabla134[[#This Row],[Rating]]&lt;3,"Malo",IF(Tabla134[[#This Row],[Rating]]&lt;4,"Regular",IF(Tabla134[[#This Row],[Rating]]&lt;5,"Bueno","Excelente"))))</f>
        <v>Regular</v>
      </c>
    </row>
    <row r="5061" spans="1:16" x14ac:dyDescent="0.2">
      <c r="A5061" s="7" t="s">
        <v>124</v>
      </c>
      <c r="B5061" s="7" t="s">
        <v>400</v>
      </c>
      <c r="C5061" s="7" t="s">
        <v>14</v>
      </c>
      <c r="D5061" s="8">
        <v>2020</v>
      </c>
      <c r="E5061" s="7" t="s">
        <v>919</v>
      </c>
      <c r="F5061" s="7" t="s">
        <v>796</v>
      </c>
      <c r="G5061" s="7" t="s">
        <v>528</v>
      </c>
      <c r="H5061" s="7" t="s">
        <v>7</v>
      </c>
      <c r="I5061" s="9">
        <v>4.9583899000000001E-2</v>
      </c>
      <c r="J5061" s="10">
        <v>193.84780000000001</v>
      </c>
      <c r="K5061" s="11">
        <v>3.3</v>
      </c>
      <c r="L5061" s="11" t="str">
        <f>IF(Tabla134[[#This Row],[Item Weight]]&lt;$U$12,"Poco Peso",IF(Tabla134[[#This Row],[Item Weight]]&lt;$U$13,"Peso Medio","Peso Alto"))</f>
        <v>Peso Alto</v>
      </c>
      <c r="M5061" s="7">
        <v>21</v>
      </c>
      <c r="N5061" s="11">
        <f>IF(Tabla134[[#This Row],[Item Weight (Nulos)]]="",VLOOKUP(Tabla134[[#This Row],[Item Identifier]],'Tabla para Nulos'!$A$3:$B$1563,2,FALSE),Tabla134[[#This Row],[Item Weight (Nulos)]])</f>
        <v>21</v>
      </c>
      <c r="O5061" s="11" t="str">
        <f>IF(Tabla134[[#This Row],[Item Visibility]]&lt;$U$15,"Poca visibilidad",IF(Tabla134[[#This Row],[Item Visibility]]&lt;$U$16,"Visibilidad media","Mayor visibilidad"))</f>
        <v>Visibilidad media</v>
      </c>
      <c r="P5061" s="11" t="str">
        <f>IF(Tabla134[[#This Row],[Rating]]&lt;2,"Muy Malo",IF(Tabla134[[#This Row],[Rating]]&lt;3,"Malo",IF(Tabla134[[#This Row],[Rating]]&lt;4,"Regular",IF(Tabla134[[#This Row],[Rating]]&lt;5,"Bueno","Excelente"))))</f>
        <v>Regular</v>
      </c>
    </row>
    <row r="5062" spans="1:16" x14ac:dyDescent="0.2">
      <c r="A5062" s="7" t="s">
        <v>6</v>
      </c>
      <c r="B5062" s="7" t="s">
        <v>743</v>
      </c>
      <c r="C5062" s="7" t="s">
        <v>112</v>
      </c>
      <c r="D5062" s="8">
        <v>2015</v>
      </c>
      <c r="E5062" s="7" t="s">
        <v>922</v>
      </c>
      <c r="F5062" s="7" t="s">
        <v>796</v>
      </c>
      <c r="G5062" s="7" t="s">
        <v>528</v>
      </c>
      <c r="H5062" s="7" t="s">
        <v>7</v>
      </c>
      <c r="I5062" s="9">
        <v>0.16852746299999999</v>
      </c>
      <c r="J5062" s="10">
        <v>33.687399999999997</v>
      </c>
      <c r="K5062" s="11">
        <v>3.3</v>
      </c>
      <c r="L5062" s="11" t="str">
        <f>IF(Tabla134[[#This Row],[Item Weight]]&lt;$U$12,"Poco Peso",IF(Tabla134[[#This Row],[Item Weight]]&lt;$U$13,"Peso Medio","Peso Alto"))</f>
        <v>Poco Peso</v>
      </c>
      <c r="M5062" s="7">
        <v>7.1550000000000002</v>
      </c>
      <c r="N5062" s="11">
        <f>IF(Tabla134[[#This Row],[Item Weight (Nulos)]]="",VLOOKUP(Tabla134[[#This Row],[Item Identifier]],'Tabla para Nulos'!$A$3:$B$1563,2,FALSE),Tabla134[[#This Row],[Item Weight (Nulos)]])</f>
        <v>7.1550000000000002</v>
      </c>
      <c r="O5062" s="11" t="str">
        <f>IF(Tabla134[[#This Row],[Item Visibility]]&lt;$U$15,"Poca visibilidad",IF(Tabla134[[#This Row],[Item Visibility]]&lt;$U$16,"Visibilidad media","Mayor visibilidad"))</f>
        <v>Mayor visibilidad</v>
      </c>
      <c r="P5062" s="11" t="str">
        <f>IF(Tabla134[[#This Row],[Rating]]&lt;2,"Muy Malo",IF(Tabla134[[#This Row],[Rating]]&lt;3,"Malo",IF(Tabla134[[#This Row],[Rating]]&lt;4,"Regular",IF(Tabla134[[#This Row],[Rating]]&lt;5,"Bueno","Excelente"))))</f>
        <v>Regular</v>
      </c>
    </row>
    <row r="5063" spans="1:16" x14ac:dyDescent="0.2">
      <c r="A5063" s="7" t="s">
        <v>6</v>
      </c>
      <c r="B5063" s="7" t="s">
        <v>64</v>
      </c>
      <c r="C5063" s="7" t="s">
        <v>10</v>
      </c>
      <c r="D5063" s="8">
        <v>2015</v>
      </c>
      <c r="E5063" s="7" t="s">
        <v>922</v>
      </c>
      <c r="F5063" s="7" t="s">
        <v>796</v>
      </c>
      <c r="G5063" s="7" t="s">
        <v>528</v>
      </c>
      <c r="H5063" s="7" t="s">
        <v>7</v>
      </c>
      <c r="I5063" s="9">
        <v>1.3064516E-2</v>
      </c>
      <c r="J5063" s="10">
        <v>115.5834</v>
      </c>
      <c r="K5063" s="11">
        <v>3.3</v>
      </c>
      <c r="L5063" s="11" t="str">
        <f>IF(Tabla134[[#This Row],[Item Weight]]&lt;$U$12,"Poco Peso",IF(Tabla134[[#This Row],[Item Weight]]&lt;$U$13,"Peso Medio","Peso Alto"))</f>
        <v>Peso Medio</v>
      </c>
      <c r="M5063" s="7">
        <v>13.65</v>
      </c>
      <c r="N5063" s="11">
        <f>IF(Tabla134[[#This Row],[Item Weight (Nulos)]]="",VLOOKUP(Tabla134[[#This Row],[Item Identifier]],'Tabla para Nulos'!$A$3:$B$1563,2,FALSE),Tabla134[[#This Row],[Item Weight (Nulos)]])</f>
        <v>13.65</v>
      </c>
      <c r="O5063" s="11" t="str">
        <f>IF(Tabla134[[#This Row],[Item Visibility]]&lt;$U$15,"Poca visibilidad",IF(Tabla134[[#This Row],[Item Visibility]]&lt;$U$16,"Visibilidad media","Mayor visibilidad"))</f>
        <v>Poca visibilidad</v>
      </c>
      <c r="P5063" s="11" t="str">
        <f>IF(Tabla134[[#This Row],[Rating]]&lt;2,"Muy Malo",IF(Tabla134[[#This Row],[Rating]]&lt;3,"Malo",IF(Tabla134[[#This Row],[Rating]]&lt;4,"Regular",IF(Tabla134[[#This Row],[Rating]]&lt;5,"Bueno","Excelente"))))</f>
        <v>Regular</v>
      </c>
    </row>
    <row r="5064" spans="1:16" x14ac:dyDescent="0.2">
      <c r="A5064" s="7" t="s">
        <v>6</v>
      </c>
      <c r="B5064" s="7" t="s">
        <v>547</v>
      </c>
      <c r="C5064" s="7" t="s">
        <v>10</v>
      </c>
      <c r="D5064" s="8">
        <v>2015</v>
      </c>
      <c r="E5064" s="7" t="s">
        <v>922</v>
      </c>
      <c r="F5064" s="7" t="s">
        <v>796</v>
      </c>
      <c r="G5064" s="7" t="s">
        <v>528</v>
      </c>
      <c r="H5064" s="7" t="s">
        <v>7</v>
      </c>
      <c r="I5064" s="9">
        <v>0.11263801599999999</v>
      </c>
      <c r="J5064" s="10">
        <v>195.5478</v>
      </c>
      <c r="K5064" s="11">
        <v>3.3</v>
      </c>
      <c r="L5064" s="11" t="str">
        <f>IF(Tabla134[[#This Row],[Item Weight]]&lt;$U$12,"Poco Peso",IF(Tabla134[[#This Row],[Item Weight]]&lt;$U$13,"Peso Medio","Peso Alto"))</f>
        <v>Peso Alto</v>
      </c>
      <c r="M5064" s="7">
        <v>20.5</v>
      </c>
      <c r="N5064" s="11">
        <f>IF(Tabla134[[#This Row],[Item Weight (Nulos)]]="",VLOOKUP(Tabla134[[#This Row],[Item Identifier]],'Tabla para Nulos'!$A$3:$B$1563,2,FALSE),Tabla134[[#This Row],[Item Weight (Nulos)]])</f>
        <v>20.5</v>
      </c>
      <c r="O5064" s="11" t="str">
        <f>IF(Tabla134[[#This Row],[Item Visibility]]&lt;$U$15,"Poca visibilidad",IF(Tabla134[[#This Row],[Item Visibility]]&lt;$U$16,"Visibilidad media","Mayor visibilidad"))</f>
        <v>Mayor visibilidad</v>
      </c>
      <c r="P5064" s="11" t="str">
        <f>IF(Tabla134[[#This Row],[Rating]]&lt;2,"Muy Malo",IF(Tabla134[[#This Row],[Rating]]&lt;3,"Malo",IF(Tabla134[[#This Row],[Rating]]&lt;4,"Regular",IF(Tabla134[[#This Row],[Rating]]&lt;5,"Bueno","Excelente"))))</f>
        <v>Regular</v>
      </c>
    </row>
    <row r="5065" spans="1:16" x14ac:dyDescent="0.2">
      <c r="A5065" s="7" t="s">
        <v>6</v>
      </c>
      <c r="B5065" s="7" t="s">
        <v>309</v>
      </c>
      <c r="C5065" s="7" t="s">
        <v>14</v>
      </c>
      <c r="D5065" s="8">
        <v>2015</v>
      </c>
      <c r="E5065" s="7" t="s">
        <v>922</v>
      </c>
      <c r="F5065" s="7" t="s">
        <v>796</v>
      </c>
      <c r="G5065" s="7" t="s">
        <v>528</v>
      </c>
      <c r="H5065" s="7" t="s">
        <v>7</v>
      </c>
      <c r="I5065" s="9">
        <v>4.6114018E-2</v>
      </c>
      <c r="J5065" s="10">
        <v>178.23439999999999</v>
      </c>
      <c r="K5065" s="11">
        <v>3.3</v>
      </c>
      <c r="L5065" s="11" t="str">
        <f>IF(Tabla134[[#This Row],[Item Weight]]&lt;$U$12,"Poco Peso",IF(Tabla134[[#This Row],[Item Weight]]&lt;$U$13,"Peso Medio","Peso Alto"))</f>
        <v>Peso Alto</v>
      </c>
      <c r="M5065" s="7">
        <v>20.6</v>
      </c>
      <c r="N5065" s="11">
        <f>IF(Tabla134[[#This Row],[Item Weight (Nulos)]]="",VLOOKUP(Tabla134[[#This Row],[Item Identifier]],'Tabla para Nulos'!$A$3:$B$1563,2,FALSE),Tabla134[[#This Row],[Item Weight (Nulos)]])</f>
        <v>20.6</v>
      </c>
      <c r="O5065" s="11" t="str">
        <f>IF(Tabla134[[#This Row],[Item Visibility]]&lt;$U$15,"Poca visibilidad",IF(Tabla134[[#This Row],[Item Visibility]]&lt;$U$16,"Visibilidad media","Mayor visibilidad"))</f>
        <v>Visibilidad media</v>
      </c>
      <c r="P5065" s="11" t="str">
        <f>IF(Tabla134[[#This Row],[Rating]]&lt;2,"Muy Malo",IF(Tabla134[[#This Row],[Rating]]&lt;3,"Malo",IF(Tabla134[[#This Row],[Rating]]&lt;4,"Regular",IF(Tabla134[[#This Row],[Rating]]&lt;5,"Bueno","Excelente"))))</f>
        <v>Regular</v>
      </c>
    </row>
    <row r="5066" spans="1:16" x14ac:dyDescent="0.2">
      <c r="A5066" s="7" t="s">
        <v>6</v>
      </c>
      <c r="B5066" s="7" t="s">
        <v>362</v>
      </c>
      <c r="C5066" s="7" t="s">
        <v>71</v>
      </c>
      <c r="D5066" s="8">
        <v>2020</v>
      </c>
      <c r="E5066" s="7" t="s">
        <v>919</v>
      </c>
      <c r="F5066" s="7" t="s">
        <v>796</v>
      </c>
      <c r="G5066" s="7" t="s">
        <v>528</v>
      </c>
      <c r="H5066" s="7" t="s">
        <v>7</v>
      </c>
      <c r="I5066" s="9">
        <v>7.7601069999999994E-2</v>
      </c>
      <c r="J5066" s="10">
        <v>171.01060000000001</v>
      </c>
      <c r="K5066" s="11">
        <v>3.3</v>
      </c>
      <c r="L5066" s="11" t="str">
        <f>IF(Tabla134[[#This Row],[Item Weight]]&lt;$U$12,"Poco Peso",IF(Tabla134[[#This Row],[Item Weight]]&lt;$U$13,"Peso Medio","Peso Alto"))</f>
        <v>Peso Medio</v>
      </c>
      <c r="M5066" s="7">
        <v>11.6</v>
      </c>
      <c r="N5066" s="11">
        <f>IF(Tabla134[[#This Row],[Item Weight (Nulos)]]="",VLOOKUP(Tabla134[[#This Row],[Item Identifier]],'Tabla para Nulos'!$A$3:$B$1563,2,FALSE),Tabla134[[#This Row],[Item Weight (Nulos)]])</f>
        <v>11.6</v>
      </c>
      <c r="O5066" s="11" t="str">
        <f>IF(Tabla134[[#This Row],[Item Visibility]]&lt;$U$15,"Poca visibilidad",IF(Tabla134[[#This Row],[Item Visibility]]&lt;$U$16,"Visibilidad media","Mayor visibilidad"))</f>
        <v>Visibilidad media</v>
      </c>
      <c r="P5066" s="11" t="str">
        <f>IF(Tabla134[[#This Row],[Rating]]&lt;2,"Muy Malo",IF(Tabla134[[#This Row],[Rating]]&lt;3,"Malo",IF(Tabla134[[#This Row],[Rating]]&lt;4,"Regular",IF(Tabla134[[#This Row],[Rating]]&lt;5,"Bueno","Excelente"))))</f>
        <v>Regular</v>
      </c>
    </row>
    <row r="5067" spans="1:16" x14ac:dyDescent="0.2">
      <c r="A5067" s="7" t="s">
        <v>6</v>
      </c>
      <c r="B5067" s="7" t="s">
        <v>1485</v>
      </c>
      <c r="C5067" s="7" t="s">
        <v>71</v>
      </c>
      <c r="D5067" s="8">
        <v>2020</v>
      </c>
      <c r="E5067" s="7" t="s">
        <v>919</v>
      </c>
      <c r="F5067" s="7" t="s">
        <v>796</v>
      </c>
      <c r="G5067" s="7" t="s">
        <v>528</v>
      </c>
      <c r="H5067" s="7" t="s">
        <v>7</v>
      </c>
      <c r="I5067" s="9">
        <v>5.1783760999999998E-2</v>
      </c>
      <c r="J5067" s="10">
        <v>125.8678</v>
      </c>
      <c r="K5067" s="11">
        <v>3.3</v>
      </c>
      <c r="L5067" s="11" t="str">
        <f>IF(Tabla134[[#This Row],[Item Weight]]&lt;$U$12,"Poco Peso",IF(Tabla134[[#This Row],[Item Weight]]&lt;$U$13,"Peso Medio","Peso Alto"))</f>
        <v>Peso Alto</v>
      </c>
      <c r="M5067" s="7">
        <v>20</v>
      </c>
      <c r="N5067" s="11">
        <f>IF(Tabla134[[#This Row],[Item Weight (Nulos)]]="",VLOOKUP(Tabla134[[#This Row],[Item Identifier]],'Tabla para Nulos'!$A$3:$B$1563,2,FALSE),Tabla134[[#This Row],[Item Weight (Nulos)]])</f>
        <v>20</v>
      </c>
      <c r="O5067" s="11" t="str">
        <f>IF(Tabla134[[#This Row],[Item Visibility]]&lt;$U$15,"Poca visibilidad",IF(Tabla134[[#This Row],[Item Visibility]]&lt;$U$16,"Visibilidad media","Mayor visibilidad"))</f>
        <v>Visibilidad media</v>
      </c>
      <c r="P5067" s="11" t="str">
        <f>IF(Tabla134[[#This Row],[Rating]]&lt;2,"Muy Malo",IF(Tabla134[[#This Row],[Rating]]&lt;3,"Malo",IF(Tabla134[[#This Row],[Rating]]&lt;4,"Regular",IF(Tabla134[[#This Row],[Rating]]&lt;5,"Bueno","Excelente"))))</f>
        <v>Regular</v>
      </c>
    </row>
    <row r="5068" spans="1:16" x14ac:dyDescent="0.2">
      <c r="A5068" s="7" t="s">
        <v>124</v>
      </c>
      <c r="B5068" s="7" t="s">
        <v>1482</v>
      </c>
      <c r="C5068" s="7" t="s">
        <v>171</v>
      </c>
      <c r="D5068" s="8">
        <v>2017</v>
      </c>
      <c r="E5068" s="7" t="s">
        <v>797</v>
      </c>
      <c r="F5068" s="7" t="s">
        <v>796</v>
      </c>
      <c r="G5068" s="7" t="s">
        <v>702</v>
      </c>
      <c r="H5068" s="7" t="s">
        <v>7</v>
      </c>
      <c r="I5068" s="9">
        <v>9.1467933000000001E-2</v>
      </c>
      <c r="J5068" s="10">
        <v>159.7894</v>
      </c>
      <c r="K5068" s="11">
        <v>3.3</v>
      </c>
      <c r="L5068" s="11" t="str">
        <f>IF(Tabla134[[#This Row],[Item Weight]]&lt;$U$12,"Poco Peso",IF(Tabla134[[#This Row],[Item Weight]]&lt;$U$13,"Peso Medio","Peso Alto"))</f>
        <v>Poco Peso</v>
      </c>
      <c r="M5068" s="7">
        <v>5.8250000000000002</v>
      </c>
      <c r="N5068" s="11">
        <f>IF(Tabla134[[#This Row],[Item Weight (Nulos)]]="",VLOOKUP(Tabla134[[#This Row],[Item Identifier]],'Tabla para Nulos'!$A$3:$B$1563,2,FALSE),Tabla134[[#This Row],[Item Weight (Nulos)]])</f>
        <v>5.8250000000000002</v>
      </c>
      <c r="O5068" s="11" t="str">
        <f>IF(Tabla134[[#This Row],[Item Visibility]]&lt;$U$15,"Poca visibilidad",IF(Tabla134[[#This Row],[Item Visibility]]&lt;$U$16,"Visibilidad media","Mayor visibilidad"))</f>
        <v>Visibilidad media</v>
      </c>
      <c r="P5068" s="11" t="str">
        <f>IF(Tabla134[[#This Row],[Rating]]&lt;2,"Muy Malo",IF(Tabla134[[#This Row],[Rating]]&lt;3,"Malo",IF(Tabla134[[#This Row],[Rating]]&lt;4,"Regular",IF(Tabla134[[#This Row],[Rating]]&lt;5,"Bueno","Excelente"))))</f>
        <v>Regular</v>
      </c>
    </row>
    <row r="5069" spans="1:16" x14ac:dyDescent="0.2">
      <c r="A5069" s="7" t="s">
        <v>124</v>
      </c>
      <c r="B5069" s="7" t="s">
        <v>790</v>
      </c>
      <c r="C5069" s="7" t="s">
        <v>171</v>
      </c>
      <c r="D5069" s="8">
        <v>2017</v>
      </c>
      <c r="E5069" s="7" t="s">
        <v>797</v>
      </c>
      <c r="F5069" s="7" t="s">
        <v>796</v>
      </c>
      <c r="G5069" s="7" t="s">
        <v>702</v>
      </c>
      <c r="H5069" s="7" t="s">
        <v>7</v>
      </c>
      <c r="I5069" s="9">
        <v>2.8674471E-2</v>
      </c>
      <c r="J5069" s="10">
        <v>115.1808</v>
      </c>
      <c r="K5069" s="11">
        <v>3.3</v>
      </c>
      <c r="L5069" s="11" t="str">
        <f>IF(Tabla134[[#This Row],[Item Weight]]&lt;$U$12,"Poco Peso",IF(Tabla134[[#This Row],[Item Weight]]&lt;$U$13,"Peso Medio","Peso Alto"))</f>
        <v>Peso Medio</v>
      </c>
      <c r="M5069" s="7">
        <v>10.85</v>
      </c>
      <c r="N5069" s="11">
        <f>IF(Tabla134[[#This Row],[Item Weight (Nulos)]]="",VLOOKUP(Tabla134[[#This Row],[Item Identifier]],'Tabla para Nulos'!$A$3:$B$1563,2,FALSE),Tabla134[[#This Row],[Item Weight (Nulos)]])</f>
        <v>10.85</v>
      </c>
      <c r="O5069" s="11" t="str">
        <f>IF(Tabla134[[#This Row],[Item Visibility]]&lt;$U$15,"Poca visibilidad",IF(Tabla134[[#This Row],[Item Visibility]]&lt;$U$16,"Visibilidad media","Mayor visibilidad"))</f>
        <v>Visibilidad media</v>
      </c>
      <c r="P5069" s="11" t="str">
        <f>IF(Tabla134[[#This Row],[Rating]]&lt;2,"Muy Malo",IF(Tabla134[[#This Row],[Rating]]&lt;3,"Malo",IF(Tabla134[[#This Row],[Rating]]&lt;4,"Regular",IF(Tabla134[[#This Row],[Rating]]&lt;5,"Bueno","Excelente"))))</f>
        <v>Regular</v>
      </c>
    </row>
    <row r="5070" spans="1:16" x14ac:dyDescent="0.2">
      <c r="A5070" s="7" t="s">
        <v>124</v>
      </c>
      <c r="B5070" s="7" t="s">
        <v>296</v>
      </c>
      <c r="C5070" s="7" t="s">
        <v>19</v>
      </c>
      <c r="D5070" s="8">
        <v>2017</v>
      </c>
      <c r="E5070" s="7" t="s">
        <v>797</v>
      </c>
      <c r="F5070" s="7" t="s">
        <v>796</v>
      </c>
      <c r="G5070" s="7" t="s">
        <v>702</v>
      </c>
      <c r="H5070" s="7" t="s">
        <v>7</v>
      </c>
      <c r="I5070" s="9">
        <v>9.5360186E-2</v>
      </c>
      <c r="J5070" s="10">
        <v>172.31059999999999</v>
      </c>
      <c r="K5070" s="11">
        <v>3.3</v>
      </c>
      <c r="L5070" s="11" t="str">
        <f>IF(Tabla134[[#This Row],[Item Weight]]&lt;$U$12,"Poco Peso",IF(Tabla134[[#This Row],[Item Weight]]&lt;$U$13,"Peso Medio","Peso Alto"))</f>
        <v>Peso Medio</v>
      </c>
      <c r="M5070" s="7">
        <v>14.15</v>
      </c>
      <c r="N5070" s="11">
        <f>IF(Tabla134[[#This Row],[Item Weight (Nulos)]]="",VLOOKUP(Tabla134[[#This Row],[Item Identifier]],'Tabla para Nulos'!$A$3:$B$1563,2,FALSE),Tabla134[[#This Row],[Item Weight (Nulos)]])</f>
        <v>14.15</v>
      </c>
      <c r="O5070" s="11" t="str">
        <f>IF(Tabla134[[#This Row],[Item Visibility]]&lt;$U$15,"Poca visibilidad",IF(Tabla134[[#This Row],[Item Visibility]]&lt;$U$16,"Visibilidad media","Mayor visibilidad"))</f>
        <v>Mayor visibilidad</v>
      </c>
      <c r="P5070" s="11" t="str">
        <f>IF(Tabla134[[#This Row],[Rating]]&lt;2,"Muy Malo",IF(Tabla134[[#This Row],[Rating]]&lt;3,"Malo",IF(Tabla134[[#This Row],[Rating]]&lt;4,"Regular",IF(Tabla134[[#This Row],[Rating]]&lt;5,"Bueno","Excelente"))))</f>
        <v>Regular</v>
      </c>
    </row>
    <row r="5071" spans="1:16" x14ac:dyDescent="0.2">
      <c r="A5071" s="7" t="s">
        <v>124</v>
      </c>
      <c r="B5071" s="7" t="s">
        <v>515</v>
      </c>
      <c r="C5071" s="7" t="s">
        <v>28</v>
      </c>
      <c r="D5071" s="8">
        <v>2017</v>
      </c>
      <c r="E5071" s="7" t="s">
        <v>797</v>
      </c>
      <c r="F5071" s="7" t="s">
        <v>796</v>
      </c>
      <c r="G5071" s="7" t="s">
        <v>702</v>
      </c>
      <c r="H5071" s="7" t="s">
        <v>7</v>
      </c>
      <c r="I5071" s="9">
        <v>2.9686147999999999E-2</v>
      </c>
      <c r="J5071" s="10">
        <v>96.443600000000004</v>
      </c>
      <c r="K5071" s="11">
        <v>3.3</v>
      </c>
      <c r="L5071" s="11" t="str">
        <f>IF(Tabla134[[#This Row],[Item Weight]]&lt;$U$12,"Poco Peso",IF(Tabla134[[#This Row],[Item Weight]]&lt;$U$13,"Peso Medio","Peso Alto"))</f>
        <v>Poco Peso</v>
      </c>
      <c r="M5071" s="7">
        <v>6.4450000000000003</v>
      </c>
      <c r="N5071" s="11">
        <f>IF(Tabla134[[#This Row],[Item Weight (Nulos)]]="",VLOOKUP(Tabla134[[#This Row],[Item Identifier]],'Tabla para Nulos'!$A$3:$B$1563,2,FALSE),Tabla134[[#This Row],[Item Weight (Nulos)]])</f>
        <v>6.4450000000000003</v>
      </c>
      <c r="O5071" s="11" t="str">
        <f>IF(Tabla134[[#This Row],[Item Visibility]]&lt;$U$15,"Poca visibilidad",IF(Tabla134[[#This Row],[Item Visibility]]&lt;$U$16,"Visibilidad media","Mayor visibilidad"))</f>
        <v>Visibilidad media</v>
      </c>
      <c r="P5071" s="11" t="str">
        <f>IF(Tabla134[[#This Row],[Rating]]&lt;2,"Muy Malo",IF(Tabla134[[#This Row],[Rating]]&lt;3,"Malo",IF(Tabla134[[#This Row],[Rating]]&lt;4,"Regular",IF(Tabla134[[#This Row],[Rating]]&lt;5,"Bueno","Excelente"))))</f>
        <v>Regular</v>
      </c>
    </row>
    <row r="5072" spans="1:16" x14ac:dyDescent="0.2">
      <c r="A5072" s="7" t="s">
        <v>124</v>
      </c>
      <c r="B5072" s="7" t="s">
        <v>1293</v>
      </c>
      <c r="C5072" s="7" t="s">
        <v>10</v>
      </c>
      <c r="D5072" s="8">
        <v>2017</v>
      </c>
      <c r="E5072" s="7" t="s">
        <v>797</v>
      </c>
      <c r="F5072" s="7" t="s">
        <v>796</v>
      </c>
      <c r="G5072" s="7" t="s">
        <v>702</v>
      </c>
      <c r="H5072" s="7" t="s">
        <v>7</v>
      </c>
      <c r="I5072" s="9">
        <v>2.5732114E-2</v>
      </c>
      <c r="J5072" s="10">
        <v>166.44739999999999</v>
      </c>
      <c r="K5072" s="11">
        <v>3.3</v>
      </c>
      <c r="L5072" s="11" t="str">
        <f>IF(Tabla134[[#This Row],[Item Weight]]&lt;$U$12,"Poco Peso",IF(Tabla134[[#This Row],[Item Weight]]&lt;$U$13,"Peso Medio","Peso Alto"))</f>
        <v>Peso Medio</v>
      </c>
      <c r="M5072" s="7">
        <v>16.25</v>
      </c>
      <c r="N5072" s="11">
        <f>IF(Tabla134[[#This Row],[Item Weight (Nulos)]]="",VLOOKUP(Tabla134[[#This Row],[Item Identifier]],'Tabla para Nulos'!$A$3:$B$1563,2,FALSE),Tabla134[[#This Row],[Item Weight (Nulos)]])</f>
        <v>16.25</v>
      </c>
      <c r="O5072" s="11" t="str">
        <f>IF(Tabla134[[#This Row],[Item Visibility]]&lt;$U$15,"Poca visibilidad",IF(Tabla134[[#This Row],[Item Visibility]]&lt;$U$16,"Visibilidad media","Mayor visibilidad"))</f>
        <v>Poca visibilidad</v>
      </c>
      <c r="P5072" s="11" t="str">
        <f>IF(Tabla134[[#This Row],[Rating]]&lt;2,"Muy Malo",IF(Tabla134[[#This Row],[Rating]]&lt;3,"Malo",IF(Tabla134[[#This Row],[Rating]]&lt;4,"Regular",IF(Tabla134[[#This Row],[Rating]]&lt;5,"Bueno","Excelente"))))</f>
        <v>Regular</v>
      </c>
    </row>
    <row r="5073" spans="1:16" x14ac:dyDescent="0.2">
      <c r="A5073" s="7" t="s">
        <v>124</v>
      </c>
      <c r="B5073" s="7" t="s">
        <v>1292</v>
      </c>
      <c r="C5073" s="7" t="s">
        <v>10</v>
      </c>
      <c r="D5073" s="8">
        <v>2017</v>
      </c>
      <c r="E5073" s="7" t="s">
        <v>797</v>
      </c>
      <c r="F5073" s="7" t="s">
        <v>796</v>
      </c>
      <c r="G5073" s="7" t="s">
        <v>702</v>
      </c>
      <c r="H5073" s="7" t="s">
        <v>7</v>
      </c>
      <c r="I5073" s="9">
        <v>0.128390273</v>
      </c>
      <c r="J5073" s="10">
        <v>111.98860000000001</v>
      </c>
      <c r="K5073" s="11">
        <v>3.3</v>
      </c>
      <c r="L5073" s="11" t="str">
        <f>IF(Tabla134[[#This Row],[Item Weight]]&lt;$U$12,"Poco Peso",IF(Tabla134[[#This Row],[Item Weight]]&lt;$U$13,"Peso Medio","Peso Alto"))</f>
        <v>Peso Alto</v>
      </c>
      <c r="M5073" s="7">
        <v>17.100000000000001</v>
      </c>
      <c r="N5073" s="11">
        <f>IF(Tabla134[[#This Row],[Item Weight (Nulos)]]="",VLOOKUP(Tabla134[[#This Row],[Item Identifier]],'Tabla para Nulos'!$A$3:$B$1563,2,FALSE),Tabla134[[#This Row],[Item Weight (Nulos)]])</f>
        <v>17.100000000000001</v>
      </c>
      <c r="O5073" s="11" t="str">
        <f>IF(Tabla134[[#This Row],[Item Visibility]]&lt;$U$15,"Poca visibilidad",IF(Tabla134[[#This Row],[Item Visibility]]&lt;$U$16,"Visibilidad media","Mayor visibilidad"))</f>
        <v>Mayor visibilidad</v>
      </c>
      <c r="P5073" s="11" t="str">
        <f>IF(Tabla134[[#This Row],[Rating]]&lt;2,"Muy Malo",IF(Tabla134[[#This Row],[Rating]]&lt;3,"Malo",IF(Tabla134[[#This Row],[Rating]]&lt;4,"Regular",IF(Tabla134[[#This Row],[Rating]]&lt;5,"Bueno","Excelente"))))</f>
        <v>Regular</v>
      </c>
    </row>
    <row r="5074" spans="1:16" x14ac:dyDescent="0.2">
      <c r="A5074" s="7" t="s">
        <v>124</v>
      </c>
      <c r="B5074" s="7" t="s">
        <v>440</v>
      </c>
      <c r="C5074" s="7" t="s">
        <v>171</v>
      </c>
      <c r="D5074" s="8">
        <v>2017</v>
      </c>
      <c r="E5074" s="7" t="s">
        <v>797</v>
      </c>
      <c r="F5074" s="7" t="s">
        <v>796</v>
      </c>
      <c r="G5074" s="7" t="s">
        <v>702</v>
      </c>
      <c r="H5074" s="7" t="s">
        <v>7</v>
      </c>
      <c r="I5074" s="9">
        <v>9.8603729000000001E-2</v>
      </c>
      <c r="J5074" s="10">
        <v>210.727</v>
      </c>
      <c r="K5074" s="11">
        <v>3.3</v>
      </c>
      <c r="L5074" s="11" t="str">
        <f>IF(Tabla134[[#This Row],[Item Weight]]&lt;$U$12,"Poco Peso",IF(Tabla134[[#This Row],[Item Weight]]&lt;$U$13,"Peso Medio","Peso Alto"))</f>
        <v>Peso Medio</v>
      </c>
      <c r="M5074" s="7">
        <v>8.8800000000000008</v>
      </c>
      <c r="N5074" s="11">
        <f>IF(Tabla134[[#This Row],[Item Weight (Nulos)]]="",VLOOKUP(Tabla134[[#This Row],[Item Identifier]],'Tabla para Nulos'!$A$3:$B$1563,2,FALSE),Tabla134[[#This Row],[Item Weight (Nulos)]])</f>
        <v>8.8800000000000008</v>
      </c>
      <c r="O5074" s="11" t="str">
        <f>IF(Tabla134[[#This Row],[Item Visibility]]&lt;$U$15,"Poca visibilidad",IF(Tabla134[[#This Row],[Item Visibility]]&lt;$U$16,"Visibilidad media","Mayor visibilidad"))</f>
        <v>Mayor visibilidad</v>
      </c>
      <c r="P5074" s="11" t="str">
        <f>IF(Tabla134[[#This Row],[Rating]]&lt;2,"Muy Malo",IF(Tabla134[[#This Row],[Rating]]&lt;3,"Malo",IF(Tabla134[[#This Row],[Rating]]&lt;4,"Regular",IF(Tabla134[[#This Row],[Rating]]&lt;5,"Bueno","Excelente"))))</f>
        <v>Regular</v>
      </c>
    </row>
    <row r="5075" spans="1:16" x14ac:dyDescent="0.2">
      <c r="A5075" s="7" t="s">
        <v>124</v>
      </c>
      <c r="B5075" s="7" t="s">
        <v>1484</v>
      </c>
      <c r="C5075" s="7" t="s">
        <v>171</v>
      </c>
      <c r="D5075" s="8">
        <v>2017</v>
      </c>
      <c r="E5075" s="7" t="s">
        <v>797</v>
      </c>
      <c r="F5075" s="7" t="s">
        <v>796</v>
      </c>
      <c r="G5075" s="7" t="s">
        <v>702</v>
      </c>
      <c r="H5075" s="7" t="s">
        <v>7</v>
      </c>
      <c r="I5075" s="9">
        <v>2.4646608E-2</v>
      </c>
      <c r="J5075" s="10">
        <v>177.46860000000001</v>
      </c>
      <c r="K5075" s="11">
        <v>3.3</v>
      </c>
      <c r="L5075" s="11" t="str">
        <f>IF(Tabla134[[#This Row],[Item Weight]]&lt;$U$12,"Poco Peso",IF(Tabla134[[#This Row],[Item Weight]]&lt;$U$13,"Peso Medio","Peso Alto"))</f>
        <v>Peso Medio</v>
      </c>
      <c r="M5075" s="7">
        <v>13.15</v>
      </c>
      <c r="N5075" s="11">
        <f>IF(Tabla134[[#This Row],[Item Weight (Nulos)]]="",VLOOKUP(Tabla134[[#This Row],[Item Identifier]],'Tabla para Nulos'!$A$3:$B$1563,2,FALSE),Tabla134[[#This Row],[Item Weight (Nulos)]])</f>
        <v>13.15</v>
      </c>
      <c r="O5075" s="11" t="str">
        <f>IF(Tabla134[[#This Row],[Item Visibility]]&lt;$U$15,"Poca visibilidad",IF(Tabla134[[#This Row],[Item Visibility]]&lt;$U$16,"Visibilidad media","Mayor visibilidad"))</f>
        <v>Poca visibilidad</v>
      </c>
      <c r="P5075" s="11" t="str">
        <f>IF(Tabla134[[#This Row],[Rating]]&lt;2,"Muy Malo",IF(Tabla134[[#This Row],[Rating]]&lt;3,"Malo",IF(Tabla134[[#This Row],[Rating]]&lt;4,"Regular",IF(Tabla134[[#This Row],[Rating]]&lt;5,"Bueno","Excelente"))))</f>
        <v>Regular</v>
      </c>
    </row>
    <row r="5076" spans="1:16" x14ac:dyDescent="0.2">
      <c r="A5076" s="7" t="s">
        <v>124</v>
      </c>
      <c r="B5076" s="7" t="s">
        <v>619</v>
      </c>
      <c r="C5076" s="7" t="s">
        <v>171</v>
      </c>
      <c r="D5076" s="8">
        <v>2017</v>
      </c>
      <c r="E5076" s="7" t="s">
        <v>797</v>
      </c>
      <c r="F5076" s="7" t="s">
        <v>796</v>
      </c>
      <c r="G5076" s="7" t="s">
        <v>702</v>
      </c>
      <c r="H5076" s="7" t="s">
        <v>7</v>
      </c>
      <c r="I5076" s="9">
        <v>1.0363585999999999E-2</v>
      </c>
      <c r="J5076" s="10">
        <v>207.19540000000001</v>
      </c>
      <c r="K5076" s="11">
        <v>3.3</v>
      </c>
      <c r="L5076" s="11" t="str">
        <f>IF(Tabla134[[#This Row],[Item Weight]]&lt;$U$12,"Poco Peso",IF(Tabla134[[#This Row],[Item Weight]]&lt;$U$13,"Peso Medio","Peso Alto"))</f>
        <v>Peso Alto</v>
      </c>
      <c r="M5076" s="7">
        <v>18.75</v>
      </c>
      <c r="N5076" s="11">
        <f>IF(Tabla134[[#This Row],[Item Weight (Nulos)]]="",VLOOKUP(Tabla134[[#This Row],[Item Identifier]],'Tabla para Nulos'!$A$3:$B$1563,2,FALSE),Tabla134[[#This Row],[Item Weight (Nulos)]])</f>
        <v>18.75</v>
      </c>
      <c r="O5076" s="11" t="str">
        <f>IF(Tabla134[[#This Row],[Item Visibility]]&lt;$U$15,"Poca visibilidad",IF(Tabla134[[#This Row],[Item Visibility]]&lt;$U$16,"Visibilidad media","Mayor visibilidad"))</f>
        <v>Poca visibilidad</v>
      </c>
      <c r="P5076" s="11" t="str">
        <f>IF(Tabla134[[#This Row],[Rating]]&lt;2,"Muy Malo",IF(Tabla134[[#This Row],[Rating]]&lt;3,"Malo",IF(Tabla134[[#This Row],[Rating]]&lt;4,"Regular",IF(Tabla134[[#This Row],[Rating]]&lt;5,"Bueno","Excelente"))))</f>
        <v>Regular</v>
      </c>
    </row>
    <row r="5077" spans="1:16" x14ac:dyDescent="0.2">
      <c r="A5077" s="7" t="s">
        <v>124</v>
      </c>
      <c r="B5077" s="7" t="s">
        <v>1483</v>
      </c>
      <c r="C5077" s="7" t="s">
        <v>14</v>
      </c>
      <c r="D5077" s="8">
        <v>2017</v>
      </c>
      <c r="E5077" s="7" t="s">
        <v>797</v>
      </c>
      <c r="F5077" s="7" t="s">
        <v>796</v>
      </c>
      <c r="G5077" s="7" t="s">
        <v>702</v>
      </c>
      <c r="H5077" s="7" t="s">
        <v>7</v>
      </c>
      <c r="I5077" s="9">
        <v>1.5873285000000001E-2</v>
      </c>
      <c r="J5077" s="10">
        <v>161.321</v>
      </c>
      <c r="K5077" s="11">
        <v>3.3</v>
      </c>
      <c r="L5077" s="11" t="str">
        <f>IF(Tabla134[[#This Row],[Item Weight]]&lt;$U$12,"Poco Peso",IF(Tabla134[[#This Row],[Item Weight]]&lt;$U$13,"Peso Medio","Peso Alto"))</f>
        <v>Poco Peso</v>
      </c>
      <c r="M5077" s="7">
        <v>7.9450000000000003</v>
      </c>
      <c r="N5077" s="11">
        <f>IF(Tabla134[[#This Row],[Item Weight (Nulos)]]="",VLOOKUP(Tabla134[[#This Row],[Item Identifier]],'Tabla para Nulos'!$A$3:$B$1563,2,FALSE),Tabla134[[#This Row],[Item Weight (Nulos)]])</f>
        <v>7.9450000000000003</v>
      </c>
      <c r="O5077" s="11" t="str">
        <f>IF(Tabla134[[#This Row],[Item Visibility]]&lt;$U$15,"Poca visibilidad",IF(Tabla134[[#This Row],[Item Visibility]]&lt;$U$16,"Visibilidad media","Mayor visibilidad"))</f>
        <v>Poca visibilidad</v>
      </c>
      <c r="P5077" s="11" t="str">
        <f>IF(Tabla134[[#This Row],[Rating]]&lt;2,"Muy Malo",IF(Tabla134[[#This Row],[Rating]]&lt;3,"Malo",IF(Tabla134[[#This Row],[Rating]]&lt;4,"Regular",IF(Tabla134[[#This Row],[Rating]]&lt;5,"Bueno","Excelente"))))</f>
        <v>Regular</v>
      </c>
    </row>
    <row r="5078" spans="1:16" x14ac:dyDescent="0.2">
      <c r="A5078" s="7" t="s">
        <v>6</v>
      </c>
      <c r="B5078" s="7" t="s">
        <v>1259</v>
      </c>
      <c r="C5078" s="7" t="s">
        <v>28</v>
      </c>
      <c r="D5078" s="8">
        <v>2017</v>
      </c>
      <c r="E5078" s="7" t="s">
        <v>797</v>
      </c>
      <c r="F5078" s="7" t="s">
        <v>796</v>
      </c>
      <c r="G5078" s="7" t="s">
        <v>702</v>
      </c>
      <c r="H5078" s="7" t="s">
        <v>7</v>
      </c>
      <c r="I5078" s="9">
        <v>8.2250862999999994E-2</v>
      </c>
      <c r="J5078" s="10">
        <v>48.703400000000002</v>
      </c>
      <c r="K5078" s="11">
        <v>3.3</v>
      </c>
      <c r="L5078" s="11" t="str">
        <f>IF(Tabla134[[#This Row],[Item Weight]]&lt;$U$12,"Poco Peso",IF(Tabla134[[#This Row],[Item Weight]]&lt;$U$13,"Peso Medio","Peso Alto"))</f>
        <v>Peso Alto</v>
      </c>
      <c r="M5078" s="7">
        <v>19.350000000000001</v>
      </c>
      <c r="N5078" s="11">
        <f>IF(Tabla134[[#This Row],[Item Weight (Nulos)]]="",VLOOKUP(Tabla134[[#This Row],[Item Identifier]],'Tabla para Nulos'!$A$3:$B$1563,2,FALSE),Tabla134[[#This Row],[Item Weight (Nulos)]])</f>
        <v>19.350000000000001</v>
      </c>
      <c r="O5078" s="11" t="str">
        <f>IF(Tabla134[[#This Row],[Item Visibility]]&lt;$U$15,"Poca visibilidad",IF(Tabla134[[#This Row],[Item Visibility]]&lt;$U$16,"Visibilidad media","Mayor visibilidad"))</f>
        <v>Visibilidad media</v>
      </c>
      <c r="P5078" s="11" t="str">
        <f>IF(Tabla134[[#This Row],[Rating]]&lt;2,"Muy Malo",IF(Tabla134[[#This Row],[Rating]]&lt;3,"Malo",IF(Tabla134[[#This Row],[Rating]]&lt;4,"Regular",IF(Tabla134[[#This Row],[Rating]]&lt;5,"Bueno","Excelente"))))</f>
        <v>Regular</v>
      </c>
    </row>
    <row r="5079" spans="1:16" x14ac:dyDescent="0.2">
      <c r="A5079" s="7" t="s">
        <v>6</v>
      </c>
      <c r="B5079" s="7" t="s">
        <v>63</v>
      </c>
      <c r="C5079" s="7" t="s">
        <v>10</v>
      </c>
      <c r="D5079" s="8">
        <v>2017</v>
      </c>
      <c r="E5079" s="7" t="s">
        <v>797</v>
      </c>
      <c r="F5079" s="7" t="s">
        <v>796</v>
      </c>
      <c r="G5079" s="7" t="s">
        <v>702</v>
      </c>
      <c r="H5079" s="7" t="s">
        <v>7</v>
      </c>
      <c r="I5079" s="9">
        <v>0.102901425</v>
      </c>
      <c r="J5079" s="10">
        <v>128.49680000000001</v>
      </c>
      <c r="K5079" s="11">
        <v>3.3</v>
      </c>
      <c r="L5079" s="11" t="str">
        <f>IF(Tabla134[[#This Row],[Item Weight]]&lt;$U$12,"Poco Peso",IF(Tabla134[[#This Row],[Item Weight]]&lt;$U$13,"Peso Medio","Peso Alto"))</f>
        <v>Poco Peso</v>
      </c>
      <c r="M5079" s="7">
        <v>6.11</v>
      </c>
      <c r="N5079" s="11">
        <f>IF(Tabla134[[#This Row],[Item Weight (Nulos)]]="",VLOOKUP(Tabla134[[#This Row],[Item Identifier]],'Tabla para Nulos'!$A$3:$B$1563,2,FALSE),Tabla134[[#This Row],[Item Weight (Nulos)]])</f>
        <v>6.11</v>
      </c>
      <c r="O5079" s="11" t="str">
        <f>IF(Tabla134[[#This Row],[Item Visibility]]&lt;$U$15,"Poca visibilidad",IF(Tabla134[[#This Row],[Item Visibility]]&lt;$U$16,"Visibilidad media","Mayor visibilidad"))</f>
        <v>Mayor visibilidad</v>
      </c>
      <c r="P5079" s="11" t="str">
        <f>IF(Tabla134[[#This Row],[Rating]]&lt;2,"Muy Malo",IF(Tabla134[[#This Row],[Rating]]&lt;3,"Malo",IF(Tabla134[[#This Row],[Rating]]&lt;4,"Regular",IF(Tabla134[[#This Row],[Rating]]&lt;5,"Bueno","Excelente"))))</f>
        <v>Regular</v>
      </c>
    </row>
    <row r="5080" spans="1:16" x14ac:dyDescent="0.2">
      <c r="A5080" s="7" t="s">
        <v>124</v>
      </c>
      <c r="B5080" s="7" t="s">
        <v>1482</v>
      </c>
      <c r="C5080" s="7" t="s">
        <v>171</v>
      </c>
      <c r="D5080" s="8">
        <v>2011</v>
      </c>
      <c r="E5080" s="7" t="s">
        <v>703</v>
      </c>
      <c r="F5080" s="7" t="s">
        <v>2</v>
      </c>
      <c r="G5080" s="7" t="s">
        <v>1</v>
      </c>
      <c r="H5080" s="7" t="s">
        <v>1621</v>
      </c>
      <c r="I5080" s="9">
        <v>0.15312752299999999</v>
      </c>
      <c r="J5080" s="10">
        <v>162.48939999999999</v>
      </c>
      <c r="K5080" s="11">
        <v>3.3</v>
      </c>
      <c r="L5080" s="11" t="str">
        <f>IF(Tabla134[[#This Row],[Item Weight]]&lt;$U$12,"Poco Peso",IF(Tabla134[[#This Row],[Item Weight]]&lt;$U$13,"Peso Medio","Peso Alto"))</f>
        <v>Poco Peso</v>
      </c>
      <c r="M5080" s="7">
        <v>5.8250000000000002</v>
      </c>
      <c r="N5080" s="11">
        <f>IF(Tabla134[[#This Row],[Item Weight (Nulos)]]="",VLOOKUP(Tabla134[[#This Row],[Item Identifier]],'Tabla para Nulos'!$A$3:$B$1563,2,FALSE),Tabla134[[#This Row],[Item Weight (Nulos)]])</f>
        <v>5.8250000000000002</v>
      </c>
      <c r="O5080" s="11" t="str">
        <f>IF(Tabla134[[#This Row],[Item Visibility]]&lt;$U$15,"Poca visibilidad",IF(Tabla134[[#This Row],[Item Visibility]]&lt;$U$16,"Visibilidad media","Mayor visibilidad"))</f>
        <v>Mayor visibilidad</v>
      </c>
      <c r="P5080" s="11" t="str">
        <f>IF(Tabla134[[#This Row],[Rating]]&lt;2,"Muy Malo",IF(Tabla134[[#This Row],[Rating]]&lt;3,"Malo",IF(Tabla134[[#This Row],[Rating]]&lt;4,"Regular",IF(Tabla134[[#This Row],[Rating]]&lt;5,"Bueno","Excelente"))))</f>
        <v>Regular</v>
      </c>
    </row>
    <row r="5081" spans="1:16" x14ac:dyDescent="0.2">
      <c r="A5081" s="7" t="s">
        <v>124</v>
      </c>
      <c r="B5081" s="7" t="s">
        <v>511</v>
      </c>
      <c r="C5081" s="7" t="s">
        <v>28</v>
      </c>
      <c r="D5081" s="8">
        <v>2011</v>
      </c>
      <c r="E5081" s="7" t="s">
        <v>703</v>
      </c>
      <c r="F5081" s="7" t="s">
        <v>2</v>
      </c>
      <c r="G5081" s="7" t="s">
        <v>1</v>
      </c>
      <c r="H5081" s="7" t="s">
        <v>1621</v>
      </c>
      <c r="I5081" s="9">
        <v>3.5607579E-2</v>
      </c>
      <c r="J5081" s="10">
        <v>119.91240000000001</v>
      </c>
      <c r="K5081" s="11">
        <v>3.3</v>
      </c>
      <c r="L5081" s="11" t="str">
        <f>IF(Tabla134[[#This Row],[Item Weight]]&lt;$U$12,"Poco Peso",IF(Tabla134[[#This Row],[Item Weight]]&lt;$U$13,"Peso Medio","Peso Alto"))</f>
        <v>Peso Medio</v>
      </c>
      <c r="M5081" s="7">
        <v>13.3</v>
      </c>
      <c r="N5081" s="11">
        <f>IF(Tabla134[[#This Row],[Item Weight (Nulos)]]="",VLOOKUP(Tabla134[[#This Row],[Item Identifier]],'Tabla para Nulos'!$A$3:$B$1563,2,FALSE),Tabla134[[#This Row],[Item Weight (Nulos)]])</f>
        <v>13.3</v>
      </c>
      <c r="O5081" s="11" t="str">
        <f>IF(Tabla134[[#This Row],[Item Visibility]]&lt;$U$15,"Poca visibilidad",IF(Tabla134[[#This Row],[Item Visibility]]&lt;$U$16,"Visibilidad media","Mayor visibilidad"))</f>
        <v>Visibilidad media</v>
      </c>
      <c r="P5081" s="11" t="str">
        <f>IF(Tabla134[[#This Row],[Rating]]&lt;2,"Muy Malo",IF(Tabla134[[#This Row],[Rating]]&lt;3,"Malo",IF(Tabla134[[#This Row],[Rating]]&lt;4,"Regular",IF(Tabla134[[#This Row],[Rating]]&lt;5,"Bueno","Excelente"))))</f>
        <v>Regular</v>
      </c>
    </row>
    <row r="5082" spans="1:16" x14ac:dyDescent="0.2">
      <c r="A5082" s="7" t="s">
        <v>124</v>
      </c>
      <c r="B5082" s="7" t="s">
        <v>173</v>
      </c>
      <c r="C5082" s="7" t="s">
        <v>171</v>
      </c>
      <c r="D5082" s="8">
        <v>2011</v>
      </c>
      <c r="E5082" s="7" t="s">
        <v>703</v>
      </c>
      <c r="F5082" s="7" t="s">
        <v>2</v>
      </c>
      <c r="G5082" s="7" t="s">
        <v>1</v>
      </c>
      <c r="H5082" s="7" t="s">
        <v>1621</v>
      </c>
      <c r="I5082" s="9">
        <v>5.2141447E-2</v>
      </c>
      <c r="J5082" s="10">
        <v>174.90539999999999</v>
      </c>
      <c r="K5082" s="11">
        <v>3.3</v>
      </c>
      <c r="L5082" s="11" t="str">
        <f>IF(Tabla134[[#This Row],[Item Weight]]&lt;$U$12,"Poco Peso",IF(Tabla134[[#This Row],[Item Weight]]&lt;$U$13,"Peso Medio","Peso Alto"))</f>
        <v>Poco Peso</v>
      </c>
      <c r="M5082" s="7">
        <v>7.2850000000000001</v>
      </c>
      <c r="N5082" s="11">
        <f>IF(Tabla134[[#This Row],[Item Weight (Nulos)]]="",VLOOKUP(Tabla134[[#This Row],[Item Identifier]],'Tabla para Nulos'!$A$3:$B$1563,2,FALSE),Tabla134[[#This Row],[Item Weight (Nulos)]])</f>
        <v>7.2850000000000001</v>
      </c>
      <c r="O5082" s="11" t="str">
        <f>IF(Tabla134[[#This Row],[Item Visibility]]&lt;$U$15,"Poca visibilidad",IF(Tabla134[[#This Row],[Item Visibility]]&lt;$U$16,"Visibilidad media","Mayor visibilidad"))</f>
        <v>Visibilidad media</v>
      </c>
      <c r="P5082" s="11" t="str">
        <f>IF(Tabla134[[#This Row],[Rating]]&lt;2,"Muy Malo",IF(Tabla134[[#This Row],[Rating]]&lt;3,"Malo",IF(Tabla134[[#This Row],[Rating]]&lt;4,"Regular",IF(Tabla134[[#This Row],[Rating]]&lt;5,"Bueno","Excelente"))))</f>
        <v>Regular</v>
      </c>
    </row>
    <row r="5083" spans="1:16" x14ac:dyDescent="0.2">
      <c r="A5083" s="7" t="s">
        <v>124</v>
      </c>
      <c r="B5083" s="7" t="s">
        <v>1272</v>
      </c>
      <c r="C5083" s="7" t="s">
        <v>47</v>
      </c>
      <c r="D5083" s="8">
        <v>2011</v>
      </c>
      <c r="E5083" s="7" t="s">
        <v>703</v>
      </c>
      <c r="F5083" s="7" t="s">
        <v>2</v>
      </c>
      <c r="G5083" s="7" t="s">
        <v>528</v>
      </c>
      <c r="H5083" s="7" t="s">
        <v>1621</v>
      </c>
      <c r="I5083" s="9">
        <v>6.3430788000000002E-2</v>
      </c>
      <c r="J5083" s="10">
        <v>65.482600000000005</v>
      </c>
      <c r="K5083" s="11">
        <v>3.3</v>
      </c>
      <c r="L5083" s="11" t="str">
        <f>IF(Tabla134[[#This Row],[Item Weight]]&lt;$U$12,"Poco Peso",IF(Tabla134[[#This Row],[Item Weight]]&lt;$U$13,"Peso Medio","Peso Alto"))</f>
        <v>Peso Medio</v>
      </c>
      <c r="M5083" s="7">
        <v>12.15</v>
      </c>
      <c r="N5083" s="11">
        <f>IF(Tabla134[[#This Row],[Item Weight (Nulos)]]="",VLOOKUP(Tabla134[[#This Row],[Item Identifier]],'Tabla para Nulos'!$A$3:$B$1563,2,FALSE),Tabla134[[#This Row],[Item Weight (Nulos)]])</f>
        <v>12.15</v>
      </c>
      <c r="O5083" s="11" t="str">
        <f>IF(Tabla134[[#This Row],[Item Visibility]]&lt;$U$15,"Poca visibilidad",IF(Tabla134[[#This Row],[Item Visibility]]&lt;$U$16,"Visibilidad media","Mayor visibilidad"))</f>
        <v>Visibilidad media</v>
      </c>
      <c r="P5083" s="11" t="str">
        <f>IF(Tabla134[[#This Row],[Rating]]&lt;2,"Muy Malo",IF(Tabla134[[#This Row],[Rating]]&lt;3,"Malo",IF(Tabla134[[#This Row],[Rating]]&lt;4,"Regular",IF(Tabla134[[#This Row],[Rating]]&lt;5,"Bueno","Excelente"))))</f>
        <v>Regular</v>
      </c>
    </row>
    <row r="5084" spans="1:16" x14ac:dyDescent="0.2">
      <c r="A5084" s="7" t="s">
        <v>124</v>
      </c>
      <c r="B5084" s="7" t="s">
        <v>410</v>
      </c>
      <c r="C5084" s="7" t="s">
        <v>14</v>
      </c>
      <c r="D5084" s="8">
        <v>2011</v>
      </c>
      <c r="E5084" s="7" t="s">
        <v>703</v>
      </c>
      <c r="F5084" s="7" t="s">
        <v>2</v>
      </c>
      <c r="G5084" s="7" t="s">
        <v>528</v>
      </c>
      <c r="H5084" s="7" t="s">
        <v>1621</v>
      </c>
      <c r="I5084" s="9">
        <v>5.1564827000000001E-2</v>
      </c>
      <c r="J5084" s="10">
        <v>49.000799999999998</v>
      </c>
      <c r="K5084" s="11">
        <v>3.3</v>
      </c>
      <c r="L5084" s="11" t="str">
        <f>IF(Tabla134[[#This Row],[Item Weight]]&lt;$U$12,"Poco Peso",IF(Tabla134[[#This Row],[Item Weight]]&lt;$U$13,"Peso Medio","Peso Alto"))</f>
        <v>Peso Medio</v>
      </c>
      <c r="M5084" s="7">
        <v>11.35</v>
      </c>
      <c r="N5084" s="11">
        <f>IF(Tabla134[[#This Row],[Item Weight (Nulos)]]="",VLOOKUP(Tabla134[[#This Row],[Item Identifier]],'Tabla para Nulos'!$A$3:$B$1563,2,FALSE),Tabla134[[#This Row],[Item Weight (Nulos)]])</f>
        <v>11.35</v>
      </c>
      <c r="O5084" s="11" t="str">
        <f>IF(Tabla134[[#This Row],[Item Visibility]]&lt;$U$15,"Poca visibilidad",IF(Tabla134[[#This Row],[Item Visibility]]&lt;$U$16,"Visibilidad media","Mayor visibilidad"))</f>
        <v>Visibilidad media</v>
      </c>
      <c r="P5084" s="11" t="str">
        <f>IF(Tabla134[[#This Row],[Rating]]&lt;2,"Muy Malo",IF(Tabla134[[#This Row],[Rating]]&lt;3,"Malo",IF(Tabla134[[#This Row],[Rating]]&lt;4,"Regular",IF(Tabla134[[#This Row],[Rating]]&lt;5,"Bueno","Excelente"))))</f>
        <v>Regular</v>
      </c>
    </row>
    <row r="5085" spans="1:16" x14ac:dyDescent="0.2">
      <c r="A5085" s="7" t="s">
        <v>124</v>
      </c>
      <c r="B5085" s="7" t="s">
        <v>595</v>
      </c>
      <c r="C5085" s="7" t="s">
        <v>19</v>
      </c>
      <c r="D5085" s="8">
        <v>2011</v>
      </c>
      <c r="E5085" s="7" t="s">
        <v>703</v>
      </c>
      <c r="F5085" s="7" t="s">
        <v>2</v>
      </c>
      <c r="G5085" s="7" t="s">
        <v>528</v>
      </c>
      <c r="H5085" s="7" t="s">
        <v>1621</v>
      </c>
      <c r="I5085" s="9">
        <v>7.5943183999999997E-2</v>
      </c>
      <c r="J5085" s="10">
        <v>85.588200000000001</v>
      </c>
      <c r="K5085" s="11">
        <v>3.3</v>
      </c>
      <c r="L5085" s="11" t="str">
        <f>IF(Tabla134[[#This Row],[Item Weight]]&lt;$U$12,"Poco Peso",IF(Tabla134[[#This Row],[Item Weight]]&lt;$U$13,"Peso Medio","Peso Alto"))</f>
        <v>Poco Peso</v>
      </c>
      <c r="M5085" s="7">
        <v>5.73</v>
      </c>
      <c r="N5085" s="11">
        <f>IF(Tabla134[[#This Row],[Item Weight (Nulos)]]="",VLOOKUP(Tabla134[[#This Row],[Item Identifier]],'Tabla para Nulos'!$A$3:$B$1563,2,FALSE),Tabla134[[#This Row],[Item Weight (Nulos)]])</f>
        <v>5.73</v>
      </c>
      <c r="O5085" s="11" t="str">
        <f>IF(Tabla134[[#This Row],[Item Visibility]]&lt;$U$15,"Poca visibilidad",IF(Tabla134[[#This Row],[Item Visibility]]&lt;$U$16,"Visibilidad media","Mayor visibilidad"))</f>
        <v>Visibilidad media</v>
      </c>
      <c r="P5085" s="11" t="str">
        <f>IF(Tabla134[[#This Row],[Rating]]&lt;2,"Muy Malo",IF(Tabla134[[#This Row],[Rating]]&lt;3,"Malo",IF(Tabla134[[#This Row],[Rating]]&lt;4,"Regular",IF(Tabla134[[#This Row],[Rating]]&lt;5,"Bueno","Excelente"))))</f>
        <v>Regular</v>
      </c>
    </row>
    <row r="5086" spans="1:16" x14ac:dyDescent="0.2">
      <c r="A5086" s="7" t="s">
        <v>124</v>
      </c>
      <c r="B5086" s="7" t="s">
        <v>590</v>
      </c>
      <c r="C5086" s="7" t="s">
        <v>19</v>
      </c>
      <c r="D5086" s="8">
        <v>2011</v>
      </c>
      <c r="E5086" s="7" t="s">
        <v>703</v>
      </c>
      <c r="F5086" s="7" t="s">
        <v>2</v>
      </c>
      <c r="G5086" s="7" t="s">
        <v>528</v>
      </c>
      <c r="H5086" s="7" t="s">
        <v>1621</v>
      </c>
      <c r="I5086" s="9">
        <v>5.6744063999999997E-2</v>
      </c>
      <c r="J5086" s="10">
        <v>55.6614</v>
      </c>
      <c r="K5086" s="11">
        <v>3.3</v>
      </c>
      <c r="L5086" s="11" t="str">
        <f>IF(Tabla134[[#This Row],[Item Weight]]&lt;$U$12,"Poco Peso",IF(Tabla134[[#This Row],[Item Weight]]&lt;$U$13,"Peso Medio","Peso Alto"))</f>
        <v>Peso Alto</v>
      </c>
      <c r="M5086" s="7">
        <v>19.600000000000001</v>
      </c>
      <c r="N5086" s="11">
        <f>IF(Tabla134[[#This Row],[Item Weight (Nulos)]]="",VLOOKUP(Tabla134[[#This Row],[Item Identifier]],'Tabla para Nulos'!$A$3:$B$1563,2,FALSE),Tabla134[[#This Row],[Item Weight (Nulos)]])</f>
        <v>19.600000000000001</v>
      </c>
      <c r="O5086" s="11" t="str">
        <f>IF(Tabla134[[#This Row],[Item Visibility]]&lt;$U$15,"Poca visibilidad",IF(Tabla134[[#This Row],[Item Visibility]]&lt;$U$16,"Visibilidad media","Mayor visibilidad"))</f>
        <v>Visibilidad media</v>
      </c>
      <c r="P5086" s="11" t="str">
        <f>IF(Tabla134[[#This Row],[Rating]]&lt;2,"Muy Malo",IF(Tabla134[[#This Row],[Rating]]&lt;3,"Malo",IF(Tabla134[[#This Row],[Rating]]&lt;4,"Regular",IF(Tabla134[[#This Row],[Rating]]&lt;5,"Bueno","Excelente"))))</f>
        <v>Regular</v>
      </c>
    </row>
    <row r="5087" spans="1:16" x14ac:dyDescent="0.2">
      <c r="A5087" s="7" t="s">
        <v>124</v>
      </c>
      <c r="B5087" s="7" t="s">
        <v>232</v>
      </c>
      <c r="C5087" s="7" t="s">
        <v>10</v>
      </c>
      <c r="D5087" s="8">
        <v>2014</v>
      </c>
      <c r="E5087" s="7" t="s">
        <v>529</v>
      </c>
      <c r="F5087" s="7" t="s">
        <v>2</v>
      </c>
      <c r="G5087" s="7" t="s">
        <v>528</v>
      </c>
      <c r="H5087" s="7" t="s">
        <v>7</v>
      </c>
      <c r="I5087" s="9">
        <v>0.100149459</v>
      </c>
      <c r="J5087" s="10">
        <v>78.4328</v>
      </c>
      <c r="K5087" s="11">
        <v>3.3</v>
      </c>
      <c r="L5087" s="11" t="str">
        <f>IF(Tabla134[[#This Row],[Item Weight]]&lt;$U$12,"Poco Peso",IF(Tabla134[[#This Row],[Item Weight]]&lt;$U$13,"Peso Medio","Peso Alto"))</f>
        <v>Peso Medio</v>
      </c>
      <c r="M5087" s="7">
        <v>16.100000000000001</v>
      </c>
      <c r="N5087" s="11">
        <f>IF(Tabla134[[#This Row],[Item Weight (Nulos)]]="",VLOOKUP(Tabla134[[#This Row],[Item Identifier]],'Tabla para Nulos'!$A$3:$B$1563,2,FALSE),Tabla134[[#This Row],[Item Weight (Nulos)]])</f>
        <v>16.100000000000001</v>
      </c>
      <c r="O5087" s="11" t="str">
        <f>IF(Tabla134[[#This Row],[Item Visibility]]&lt;$U$15,"Poca visibilidad",IF(Tabla134[[#This Row],[Item Visibility]]&lt;$U$16,"Visibilidad media","Mayor visibilidad"))</f>
        <v>Mayor visibilidad</v>
      </c>
      <c r="P5087" s="11" t="str">
        <f>IF(Tabla134[[#This Row],[Rating]]&lt;2,"Muy Malo",IF(Tabla134[[#This Row],[Rating]]&lt;3,"Malo",IF(Tabla134[[#This Row],[Rating]]&lt;4,"Regular",IF(Tabla134[[#This Row],[Rating]]&lt;5,"Bueno","Excelente"))))</f>
        <v>Regular</v>
      </c>
    </row>
    <row r="5088" spans="1:16" x14ac:dyDescent="0.2">
      <c r="A5088" s="7" t="s">
        <v>124</v>
      </c>
      <c r="B5088" s="7" t="s">
        <v>1233</v>
      </c>
      <c r="C5088" s="7" t="s">
        <v>28</v>
      </c>
      <c r="D5088" s="8">
        <v>2014</v>
      </c>
      <c r="E5088" s="7" t="s">
        <v>529</v>
      </c>
      <c r="F5088" s="7" t="s">
        <v>2</v>
      </c>
      <c r="G5088" s="7" t="s">
        <v>528</v>
      </c>
      <c r="H5088" s="7" t="s">
        <v>7</v>
      </c>
      <c r="I5088" s="9">
        <v>5.6616690000000003E-3</v>
      </c>
      <c r="J5088" s="10">
        <v>186.5924</v>
      </c>
      <c r="K5088" s="11">
        <v>3.3</v>
      </c>
      <c r="L5088" s="11" t="str">
        <f>IF(Tabla134[[#This Row],[Item Weight]]&lt;$U$12,"Poco Peso",IF(Tabla134[[#This Row],[Item Weight]]&lt;$U$13,"Peso Medio","Peso Alto"))</f>
        <v>Poco Peso</v>
      </c>
      <c r="M5088" s="7">
        <v>5.9850000000000003</v>
      </c>
      <c r="N5088" s="11">
        <f>IF(Tabla134[[#This Row],[Item Weight (Nulos)]]="",VLOOKUP(Tabla134[[#This Row],[Item Identifier]],'Tabla para Nulos'!$A$3:$B$1563,2,FALSE),Tabla134[[#This Row],[Item Weight (Nulos)]])</f>
        <v>5.9850000000000003</v>
      </c>
      <c r="O5088" s="11" t="str">
        <f>IF(Tabla134[[#This Row],[Item Visibility]]&lt;$U$15,"Poca visibilidad",IF(Tabla134[[#This Row],[Item Visibility]]&lt;$U$16,"Visibilidad media","Mayor visibilidad"))</f>
        <v>Poca visibilidad</v>
      </c>
      <c r="P5088" s="11" t="str">
        <f>IF(Tabla134[[#This Row],[Rating]]&lt;2,"Muy Malo",IF(Tabla134[[#This Row],[Rating]]&lt;3,"Malo",IF(Tabla134[[#This Row],[Rating]]&lt;4,"Regular",IF(Tabla134[[#This Row],[Rating]]&lt;5,"Bueno","Excelente"))))</f>
        <v>Regular</v>
      </c>
    </row>
    <row r="5089" spans="1:16" x14ac:dyDescent="0.2">
      <c r="A5089" s="7" t="s">
        <v>124</v>
      </c>
      <c r="B5089" s="7" t="s">
        <v>307</v>
      </c>
      <c r="C5089" s="7" t="s">
        <v>112</v>
      </c>
      <c r="D5089" s="8">
        <v>2014</v>
      </c>
      <c r="E5089" s="7" t="s">
        <v>529</v>
      </c>
      <c r="F5089" s="7" t="s">
        <v>2</v>
      </c>
      <c r="G5089" s="7" t="s">
        <v>528</v>
      </c>
      <c r="H5089" s="7" t="s">
        <v>7</v>
      </c>
      <c r="I5089" s="9">
        <v>0.128778474</v>
      </c>
      <c r="J5089" s="10">
        <v>89.185599999999994</v>
      </c>
      <c r="K5089" s="11">
        <v>3.3</v>
      </c>
      <c r="L5089" s="11" t="str">
        <f>IF(Tabla134[[#This Row],[Item Weight]]&lt;$U$12,"Poco Peso",IF(Tabla134[[#This Row],[Item Weight]]&lt;$U$13,"Peso Medio","Peso Alto"))</f>
        <v>Peso Medio</v>
      </c>
      <c r="M5089" s="7">
        <v>16.75</v>
      </c>
      <c r="N5089" s="11">
        <f>IF(Tabla134[[#This Row],[Item Weight (Nulos)]]="",VLOOKUP(Tabla134[[#This Row],[Item Identifier]],'Tabla para Nulos'!$A$3:$B$1563,2,FALSE),Tabla134[[#This Row],[Item Weight (Nulos)]])</f>
        <v>16.75</v>
      </c>
      <c r="O5089" s="11" t="str">
        <f>IF(Tabla134[[#This Row],[Item Visibility]]&lt;$U$15,"Poca visibilidad",IF(Tabla134[[#This Row],[Item Visibility]]&lt;$U$16,"Visibilidad media","Mayor visibilidad"))</f>
        <v>Mayor visibilidad</v>
      </c>
      <c r="P5089" s="11" t="str">
        <f>IF(Tabla134[[#This Row],[Rating]]&lt;2,"Muy Malo",IF(Tabla134[[#This Row],[Rating]]&lt;3,"Malo",IF(Tabla134[[#This Row],[Rating]]&lt;4,"Regular",IF(Tabla134[[#This Row],[Rating]]&lt;5,"Bueno","Excelente"))))</f>
        <v>Regular</v>
      </c>
    </row>
    <row r="5090" spans="1:16" x14ac:dyDescent="0.2">
      <c r="A5090" s="7" t="s">
        <v>124</v>
      </c>
      <c r="B5090" s="7" t="s">
        <v>899</v>
      </c>
      <c r="C5090" s="7" t="s">
        <v>71</v>
      </c>
      <c r="D5090" s="8">
        <v>2014</v>
      </c>
      <c r="E5090" s="7" t="s">
        <v>529</v>
      </c>
      <c r="F5090" s="7" t="s">
        <v>2</v>
      </c>
      <c r="G5090" s="7" t="s">
        <v>528</v>
      </c>
      <c r="H5090" s="7" t="s">
        <v>7</v>
      </c>
      <c r="I5090" s="9">
        <v>2.2864237999999999E-2</v>
      </c>
      <c r="J5090" s="10">
        <v>260.05939999999998</v>
      </c>
      <c r="K5090" s="11">
        <v>3.3</v>
      </c>
      <c r="L5090" s="11" t="str">
        <f>IF(Tabla134[[#This Row],[Item Weight]]&lt;$U$12,"Poco Peso",IF(Tabla134[[#This Row],[Item Weight]]&lt;$U$13,"Peso Medio","Peso Alto"))</f>
        <v>Poco Peso</v>
      </c>
      <c r="M5090" s="7">
        <v>6.85</v>
      </c>
      <c r="N5090" s="11">
        <f>IF(Tabla134[[#This Row],[Item Weight (Nulos)]]="",VLOOKUP(Tabla134[[#This Row],[Item Identifier]],'Tabla para Nulos'!$A$3:$B$1563,2,FALSE),Tabla134[[#This Row],[Item Weight (Nulos)]])</f>
        <v>6.85</v>
      </c>
      <c r="O5090" s="11" t="str">
        <f>IF(Tabla134[[#This Row],[Item Visibility]]&lt;$U$15,"Poca visibilidad",IF(Tabla134[[#This Row],[Item Visibility]]&lt;$U$16,"Visibilidad media","Mayor visibilidad"))</f>
        <v>Poca visibilidad</v>
      </c>
      <c r="P5090" s="11" t="str">
        <f>IF(Tabla134[[#This Row],[Rating]]&lt;2,"Muy Malo",IF(Tabla134[[#This Row],[Rating]]&lt;3,"Malo",IF(Tabla134[[#This Row],[Rating]]&lt;4,"Regular",IF(Tabla134[[#This Row],[Rating]]&lt;5,"Bueno","Excelente"))))</f>
        <v>Regular</v>
      </c>
    </row>
    <row r="5091" spans="1:16" x14ac:dyDescent="0.2">
      <c r="A5091" s="7" t="s">
        <v>124</v>
      </c>
      <c r="B5091" s="7" t="s">
        <v>1481</v>
      </c>
      <c r="C5091" s="7" t="s">
        <v>47</v>
      </c>
      <c r="D5091" s="8">
        <v>2014</v>
      </c>
      <c r="E5091" s="7" t="s">
        <v>529</v>
      </c>
      <c r="F5091" s="7" t="s">
        <v>2</v>
      </c>
      <c r="G5091" s="7" t="s">
        <v>528</v>
      </c>
      <c r="H5091" s="7" t="s">
        <v>7</v>
      </c>
      <c r="I5091" s="9">
        <v>1.6720182E-2</v>
      </c>
      <c r="J5091" s="10">
        <v>139.91800000000001</v>
      </c>
      <c r="K5091" s="11">
        <v>3.3</v>
      </c>
      <c r="L5091" s="11" t="str">
        <f>IF(Tabla134[[#This Row],[Item Weight]]&lt;$U$12,"Poco Peso",IF(Tabla134[[#This Row],[Item Weight]]&lt;$U$13,"Peso Medio","Peso Alto"))</f>
        <v>Peso Alto</v>
      </c>
      <c r="M5091" s="7">
        <v>17.5</v>
      </c>
      <c r="N5091" s="11">
        <f>IF(Tabla134[[#This Row],[Item Weight (Nulos)]]="",VLOOKUP(Tabla134[[#This Row],[Item Identifier]],'Tabla para Nulos'!$A$3:$B$1563,2,FALSE),Tabla134[[#This Row],[Item Weight (Nulos)]])</f>
        <v>17.5</v>
      </c>
      <c r="O5091" s="11" t="str">
        <f>IF(Tabla134[[#This Row],[Item Visibility]]&lt;$U$15,"Poca visibilidad",IF(Tabla134[[#This Row],[Item Visibility]]&lt;$U$16,"Visibilidad media","Mayor visibilidad"))</f>
        <v>Poca visibilidad</v>
      </c>
      <c r="P5091" s="11" t="str">
        <f>IF(Tabla134[[#This Row],[Rating]]&lt;2,"Muy Malo",IF(Tabla134[[#This Row],[Rating]]&lt;3,"Malo",IF(Tabla134[[#This Row],[Rating]]&lt;4,"Regular",IF(Tabla134[[#This Row],[Rating]]&lt;5,"Bueno","Excelente"))))</f>
        <v>Regular</v>
      </c>
    </row>
    <row r="5092" spans="1:16" x14ac:dyDescent="0.2">
      <c r="A5092" s="7" t="s">
        <v>124</v>
      </c>
      <c r="B5092" s="7" t="s">
        <v>863</v>
      </c>
      <c r="C5092" s="7" t="s">
        <v>165</v>
      </c>
      <c r="D5092" s="8">
        <v>2014</v>
      </c>
      <c r="E5092" s="7" t="s">
        <v>529</v>
      </c>
      <c r="F5092" s="7" t="s">
        <v>2</v>
      </c>
      <c r="G5092" s="7" t="s">
        <v>528</v>
      </c>
      <c r="H5092" s="7" t="s">
        <v>7</v>
      </c>
      <c r="I5092" s="9">
        <v>0.120180894</v>
      </c>
      <c r="J5092" s="10">
        <v>141.447</v>
      </c>
      <c r="K5092" s="11">
        <v>3.3</v>
      </c>
      <c r="L5092" s="11" t="str">
        <f>IF(Tabla134[[#This Row],[Item Weight]]&lt;$U$12,"Poco Peso",IF(Tabla134[[#This Row],[Item Weight]]&lt;$U$13,"Peso Medio","Peso Alto"))</f>
        <v>Poco Peso</v>
      </c>
      <c r="M5092" s="7">
        <v>7.39</v>
      </c>
      <c r="N5092" s="11">
        <f>IF(Tabla134[[#This Row],[Item Weight (Nulos)]]="",VLOOKUP(Tabla134[[#This Row],[Item Identifier]],'Tabla para Nulos'!$A$3:$B$1563,2,FALSE),Tabla134[[#This Row],[Item Weight (Nulos)]])</f>
        <v>7.39</v>
      </c>
      <c r="O5092" s="11" t="str">
        <f>IF(Tabla134[[#This Row],[Item Visibility]]&lt;$U$15,"Poca visibilidad",IF(Tabla134[[#This Row],[Item Visibility]]&lt;$U$16,"Visibilidad media","Mayor visibilidad"))</f>
        <v>Mayor visibilidad</v>
      </c>
      <c r="P5092" s="11" t="str">
        <f>IF(Tabla134[[#This Row],[Rating]]&lt;2,"Muy Malo",IF(Tabla134[[#This Row],[Rating]]&lt;3,"Malo",IF(Tabla134[[#This Row],[Rating]]&lt;4,"Regular",IF(Tabla134[[#This Row],[Rating]]&lt;5,"Bueno","Excelente"))))</f>
        <v>Regular</v>
      </c>
    </row>
    <row r="5093" spans="1:16" x14ac:dyDescent="0.2">
      <c r="A5093" s="7" t="s">
        <v>124</v>
      </c>
      <c r="B5093" s="7" t="s">
        <v>414</v>
      </c>
      <c r="C5093" s="7" t="s">
        <v>165</v>
      </c>
      <c r="D5093" s="8">
        <v>2014</v>
      </c>
      <c r="E5093" s="7" t="s">
        <v>529</v>
      </c>
      <c r="F5093" s="7" t="s">
        <v>2</v>
      </c>
      <c r="G5093" s="7" t="s">
        <v>528</v>
      </c>
      <c r="H5093" s="7" t="s">
        <v>7</v>
      </c>
      <c r="I5093" s="9">
        <v>3.3916450000000001E-2</v>
      </c>
      <c r="J5093" s="10">
        <v>130.92840000000001</v>
      </c>
      <c r="K5093" s="11">
        <v>3.3</v>
      </c>
      <c r="L5093" s="11" t="str">
        <f>IF(Tabla134[[#This Row],[Item Weight]]&lt;$U$12,"Poco Peso",IF(Tabla134[[#This Row],[Item Weight]]&lt;$U$13,"Peso Medio","Peso Alto"))</f>
        <v>Peso Alto</v>
      </c>
      <c r="M5093" s="7">
        <v>18.5</v>
      </c>
      <c r="N5093" s="11">
        <f>IF(Tabla134[[#This Row],[Item Weight (Nulos)]]="",VLOOKUP(Tabla134[[#This Row],[Item Identifier]],'Tabla para Nulos'!$A$3:$B$1563,2,FALSE),Tabla134[[#This Row],[Item Weight (Nulos)]])</f>
        <v>18.5</v>
      </c>
      <c r="O5093" s="11" t="str">
        <f>IF(Tabla134[[#This Row],[Item Visibility]]&lt;$U$15,"Poca visibilidad",IF(Tabla134[[#This Row],[Item Visibility]]&lt;$U$16,"Visibilidad media","Mayor visibilidad"))</f>
        <v>Visibilidad media</v>
      </c>
      <c r="P5093" s="11" t="str">
        <f>IF(Tabla134[[#This Row],[Rating]]&lt;2,"Muy Malo",IF(Tabla134[[#This Row],[Rating]]&lt;3,"Malo",IF(Tabla134[[#This Row],[Rating]]&lt;4,"Regular",IF(Tabla134[[#This Row],[Rating]]&lt;5,"Bueno","Excelente"))))</f>
        <v>Regular</v>
      </c>
    </row>
    <row r="5094" spans="1:16" x14ac:dyDescent="0.2">
      <c r="A5094" s="7" t="s">
        <v>124</v>
      </c>
      <c r="B5094" s="7" t="s">
        <v>152</v>
      </c>
      <c r="C5094" s="7" t="s">
        <v>14</v>
      </c>
      <c r="D5094" s="8">
        <v>2014</v>
      </c>
      <c r="E5094" s="7" t="s">
        <v>529</v>
      </c>
      <c r="F5094" s="7" t="s">
        <v>2</v>
      </c>
      <c r="G5094" s="7" t="s">
        <v>528</v>
      </c>
      <c r="H5094" s="7" t="s">
        <v>7</v>
      </c>
      <c r="I5094" s="9">
        <v>3.6359890999999998E-2</v>
      </c>
      <c r="J5094" s="10">
        <v>90.748800000000003</v>
      </c>
      <c r="K5094" s="11">
        <v>3.3</v>
      </c>
      <c r="L5094" s="11" t="str">
        <f>IF(Tabla134[[#This Row],[Item Weight]]&lt;$U$12,"Poco Peso",IF(Tabla134[[#This Row],[Item Weight]]&lt;$U$13,"Peso Medio","Peso Alto"))</f>
        <v>Peso Alto</v>
      </c>
      <c r="M5094" s="7">
        <v>16.850000000000001</v>
      </c>
      <c r="N5094" s="11">
        <f>IF(Tabla134[[#This Row],[Item Weight (Nulos)]]="",VLOOKUP(Tabla134[[#This Row],[Item Identifier]],'Tabla para Nulos'!$A$3:$B$1563,2,FALSE),Tabla134[[#This Row],[Item Weight (Nulos)]])</f>
        <v>16.850000000000001</v>
      </c>
      <c r="O5094" s="11" t="str">
        <f>IF(Tabla134[[#This Row],[Item Visibility]]&lt;$U$15,"Poca visibilidad",IF(Tabla134[[#This Row],[Item Visibility]]&lt;$U$16,"Visibilidad media","Mayor visibilidad"))</f>
        <v>Visibilidad media</v>
      </c>
      <c r="P5094" s="11" t="str">
        <f>IF(Tabla134[[#This Row],[Rating]]&lt;2,"Muy Malo",IF(Tabla134[[#This Row],[Rating]]&lt;3,"Malo",IF(Tabla134[[#This Row],[Rating]]&lt;4,"Regular",IF(Tabla134[[#This Row],[Rating]]&lt;5,"Bueno","Excelente"))))</f>
        <v>Regular</v>
      </c>
    </row>
    <row r="5095" spans="1:16" x14ac:dyDescent="0.2">
      <c r="A5095" s="7" t="s">
        <v>6</v>
      </c>
      <c r="B5095" s="7" t="s">
        <v>1311</v>
      </c>
      <c r="C5095" s="7" t="s">
        <v>17</v>
      </c>
      <c r="D5095" s="8">
        <v>2014</v>
      </c>
      <c r="E5095" s="7" t="s">
        <v>529</v>
      </c>
      <c r="F5095" s="7" t="s">
        <v>2</v>
      </c>
      <c r="G5095" s="7" t="s">
        <v>528</v>
      </c>
      <c r="H5095" s="7" t="s">
        <v>7</v>
      </c>
      <c r="I5095" s="9">
        <v>0.114022125</v>
      </c>
      <c r="J5095" s="10">
        <v>92.943600000000004</v>
      </c>
      <c r="K5095" s="11">
        <v>3.3</v>
      </c>
      <c r="L5095" s="11" t="str">
        <f>IF(Tabla134[[#This Row],[Item Weight]]&lt;$U$12,"Poco Peso",IF(Tabla134[[#This Row],[Item Weight]]&lt;$U$13,"Peso Medio","Peso Alto"))</f>
        <v>Peso Alto</v>
      </c>
      <c r="M5095" s="7">
        <v>20.7</v>
      </c>
      <c r="N5095" s="11">
        <f>IF(Tabla134[[#This Row],[Item Weight (Nulos)]]="",VLOOKUP(Tabla134[[#This Row],[Item Identifier]],'Tabla para Nulos'!$A$3:$B$1563,2,FALSE),Tabla134[[#This Row],[Item Weight (Nulos)]])</f>
        <v>20.7</v>
      </c>
      <c r="O5095" s="11" t="str">
        <f>IF(Tabla134[[#This Row],[Item Visibility]]&lt;$U$15,"Poca visibilidad",IF(Tabla134[[#This Row],[Item Visibility]]&lt;$U$16,"Visibilidad media","Mayor visibilidad"))</f>
        <v>Mayor visibilidad</v>
      </c>
      <c r="P5095" s="11" t="str">
        <f>IF(Tabla134[[#This Row],[Rating]]&lt;2,"Muy Malo",IF(Tabla134[[#This Row],[Rating]]&lt;3,"Malo",IF(Tabla134[[#This Row],[Rating]]&lt;4,"Regular",IF(Tabla134[[#This Row],[Rating]]&lt;5,"Bueno","Excelente"))))</f>
        <v>Regular</v>
      </c>
    </row>
    <row r="5096" spans="1:16" x14ac:dyDescent="0.2">
      <c r="A5096" s="7" t="s">
        <v>6</v>
      </c>
      <c r="B5096" s="7" t="s">
        <v>737</v>
      </c>
      <c r="C5096" s="7" t="s">
        <v>71</v>
      </c>
      <c r="D5096" s="8">
        <v>2014</v>
      </c>
      <c r="E5096" s="7" t="s">
        <v>529</v>
      </c>
      <c r="F5096" s="7" t="s">
        <v>2</v>
      </c>
      <c r="G5096" s="7" t="s">
        <v>528</v>
      </c>
      <c r="H5096" s="7" t="s">
        <v>7</v>
      </c>
      <c r="I5096" s="9">
        <v>0</v>
      </c>
      <c r="J5096" s="10">
        <v>231.36680000000001</v>
      </c>
      <c r="K5096" s="11">
        <v>3.3</v>
      </c>
      <c r="L5096" s="11" t="str">
        <f>IF(Tabla134[[#This Row],[Item Weight]]&lt;$U$12,"Poco Peso",IF(Tabla134[[#This Row],[Item Weight]]&lt;$U$13,"Peso Medio","Peso Alto"))</f>
        <v>Peso Medio</v>
      </c>
      <c r="M5096" s="7">
        <v>9.5</v>
      </c>
      <c r="N5096" s="11">
        <f>IF(Tabla134[[#This Row],[Item Weight (Nulos)]]="",VLOOKUP(Tabla134[[#This Row],[Item Identifier]],'Tabla para Nulos'!$A$3:$B$1563,2,FALSE),Tabla134[[#This Row],[Item Weight (Nulos)]])</f>
        <v>9.5</v>
      </c>
      <c r="O5096" s="11" t="str">
        <f>IF(Tabla134[[#This Row],[Item Visibility]]&lt;$U$15,"Poca visibilidad",IF(Tabla134[[#This Row],[Item Visibility]]&lt;$U$16,"Visibilidad media","Mayor visibilidad"))</f>
        <v>Poca visibilidad</v>
      </c>
      <c r="P5096" s="11" t="str">
        <f>IF(Tabla134[[#This Row],[Rating]]&lt;2,"Muy Malo",IF(Tabla134[[#This Row],[Rating]]&lt;3,"Malo",IF(Tabla134[[#This Row],[Rating]]&lt;4,"Regular",IF(Tabla134[[#This Row],[Rating]]&lt;5,"Bueno","Excelente"))))</f>
        <v>Regular</v>
      </c>
    </row>
    <row r="5097" spans="1:16" x14ac:dyDescent="0.2">
      <c r="A5097" s="7" t="s">
        <v>6</v>
      </c>
      <c r="B5097" s="7" t="s">
        <v>970</v>
      </c>
      <c r="C5097" s="7" t="s">
        <v>10</v>
      </c>
      <c r="D5097" s="8">
        <v>2014</v>
      </c>
      <c r="E5097" s="7" t="s">
        <v>529</v>
      </c>
      <c r="F5097" s="7" t="s">
        <v>2</v>
      </c>
      <c r="G5097" s="7" t="s">
        <v>528</v>
      </c>
      <c r="H5097" s="7" t="s">
        <v>7</v>
      </c>
      <c r="I5097" s="9">
        <v>7.4565097999999996E-2</v>
      </c>
      <c r="J5097" s="10">
        <v>186.85560000000001</v>
      </c>
      <c r="K5097" s="11">
        <v>3.3</v>
      </c>
      <c r="L5097" s="11" t="str">
        <f>IF(Tabla134[[#This Row],[Item Weight]]&lt;$U$12,"Poco Peso",IF(Tabla134[[#This Row],[Item Weight]]&lt;$U$13,"Peso Medio","Peso Alto"))</f>
        <v>Poco Peso</v>
      </c>
      <c r="M5097" s="7">
        <v>8.75</v>
      </c>
      <c r="N5097" s="11">
        <f>IF(Tabla134[[#This Row],[Item Weight (Nulos)]]="",VLOOKUP(Tabla134[[#This Row],[Item Identifier]],'Tabla para Nulos'!$A$3:$B$1563,2,FALSE),Tabla134[[#This Row],[Item Weight (Nulos)]])</f>
        <v>8.75</v>
      </c>
      <c r="O5097" s="11" t="str">
        <f>IF(Tabla134[[#This Row],[Item Visibility]]&lt;$U$15,"Poca visibilidad",IF(Tabla134[[#This Row],[Item Visibility]]&lt;$U$16,"Visibilidad media","Mayor visibilidad"))</f>
        <v>Visibilidad media</v>
      </c>
      <c r="P5097" s="11" t="str">
        <f>IF(Tabla134[[#This Row],[Rating]]&lt;2,"Muy Malo",IF(Tabla134[[#This Row],[Rating]]&lt;3,"Malo",IF(Tabla134[[#This Row],[Rating]]&lt;4,"Regular",IF(Tabla134[[#This Row],[Rating]]&lt;5,"Bueno","Excelente"))))</f>
        <v>Regular</v>
      </c>
    </row>
    <row r="5098" spans="1:16" x14ac:dyDescent="0.2">
      <c r="A5098" s="7" t="s">
        <v>6</v>
      </c>
      <c r="B5098" s="7" t="s">
        <v>53</v>
      </c>
      <c r="C5098" s="7" t="s">
        <v>47</v>
      </c>
      <c r="D5098" s="8">
        <v>2014</v>
      </c>
      <c r="E5098" s="7" t="s">
        <v>529</v>
      </c>
      <c r="F5098" s="7" t="s">
        <v>2</v>
      </c>
      <c r="G5098" s="7" t="s">
        <v>528</v>
      </c>
      <c r="H5098" s="7" t="s">
        <v>7</v>
      </c>
      <c r="I5098" s="9">
        <v>0.158337479</v>
      </c>
      <c r="J5098" s="10">
        <v>157.99459999999999</v>
      </c>
      <c r="K5098" s="11">
        <v>3.3</v>
      </c>
      <c r="L5098" s="11" t="str">
        <f>IF(Tabla134[[#This Row],[Item Weight]]&lt;$U$12,"Poco Peso",IF(Tabla134[[#This Row],[Item Weight]]&lt;$U$13,"Peso Medio","Peso Alto"))</f>
        <v>Peso Medio</v>
      </c>
      <c r="M5098" s="7">
        <v>12.35</v>
      </c>
      <c r="N5098" s="11">
        <f>IF(Tabla134[[#This Row],[Item Weight (Nulos)]]="",VLOOKUP(Tabla134[[#This Row],[Item Identifier]],'Tabla para Nulos'!$A$3:$B$1563,2,FALSE),Tabla134[[#This Row],[Item Weight (Nulos)]])</f>
        <v>12.35</v>
      </c>
      <c r="O5098" s="11" t="str">
        <f>IF(Tabla134[[#This Row],[Item Visibility]]&lt;$U$15,"Poca visibilidad",IF(Tabla134[[#This Row],[Item Visibility]]&lt;$U$16,"Visibilidad media","Mayor visibilidad"))</f>
        <v>Mayor visibilidad</v>
      </c>
      <c r="P5098" s="11" t="str">
        <f>IF(Tabla134[[#This Row],[Rating]]&lt;2,"Muy Malo",IF(Tabla134[[#This Row],[Rating]]&lt;3,"Malo",IF(Tabla134[[#This Row],[Rating]]&lt;4,"Regular",IF(Tabla134[[#This Row],[Rating]]&lt;5,"Bueno","Excelente"))))</f>
        <v>Regular</v>
      </c>
    </row>
    <row r="5099" spans="1:16" x14ac:dyDescent="0.2">
      <c r="A5099" s="7" t="s">
        <v>21</v>
      </c>
      <c r="B5099" s="7" t="s">
        <v>1057</v>
      </c>
      <c r="C5099" s="7" t="s">
        <v>14</v>
      </c>
      <c r="D5099" s="8">
        <v>2014</v>
      </c>
      <c r="E5099" s="7" t="s">
        <v>529</v>
      </c>
      <c r="F5099" s="7" t="s">
        <v>2</v>
      </c>
      <c r="G5099" s="7" t="s">
        <v>528</v>
      </c>
      <c r="H5099" s="7" t="s">
        <v>7</v>
      </c>
      <c r="I5099" s="9">
        <v>1.9407068999999999E-2</v>
      </c>
      <c r="J5099" s="10">
        <v>119.37560000000001</v>
      </c>
      <c r="K5099" s="11">
        <v>3.3</v>
      </c>
      <c r="L5099" s="11" t="str">
        <f>IF(Tabla134[[#This Row],[Item Weight]]&lt;$U$12,"Poco Peso",IF(Tabla134[[#This Row],[Item Weight]]&lt;$U$13,"Peso Medio","Peso Alto"))</f>
        <v>Peso Alto</v>
      </c>
      <c r="M5099" s="7">
        <v>21.25</v>
      </c>
      <c r="N5099" s="11">
        <f>IF(Tabla134[[#This Row],[Item Weight (Nulos)]]="",VLOOKUP(Tabla134[[#This Row],[Item Identifier]],'Tabla para Nulos'!$A$3:$B$1563,2,FALSE),Tabla134[[#This Row],[Item Weight (Nulos)]])</f>
        <v>21.25</v>
      </c>
      <c r="O5099" s="11" t="str">
        <f>IF(Tabla134[[#This Row],[Item Visibility]]&lt;$U$15,"Poca visibilidad",IF(Tabla134[[#This Row],[Item Visibility]]&lt;$U$16,"Visibilidad media","Mayor visibilidad"))</f>
        <v>Poca visibilidad</v>
      </c>
      <c r="P5099" s="11" t="str">
        <f>IF(Tabla134[[#This Row],[Rating]]&lt;2,"Muy Malo",IF(Tabla134[[#This Row],[Rating]]&lt;3,"Malo",IF(Tabla134[[#This Row],[Rating]]&lt;4,"Regular",IF(Tabla134[[#This Row],[Rating]]&lt;5,"Bueno","Excelente"))))</f>
        <v>Regular</v>
      </c>
    </row>
    <row r="5100" spans="1:16" x14ac:dyDescent="0.2">
      <c r="A5100" s="7" t="s">
        <v>6</v>
      </c>
      <c r="B5100" s="7" t="s">
        <v>1199</v>
      </c>
      <c r="C5100" s="7" t="s">
        <v>14</v>
      </c>
      <c r="D5100" s="8">
        <v>2014</v>
      </c>
      <c r="E5100" s="7" t="s">
        <v>529</v>
      </c>
      <c r="F5100" s="7" t="s">
        <v>2</v>
      </c>
      <c r="G5100" s="7" t="s">
        <v>528</v>
      </c>
      <c r="H5100" s="7" t="s">
        <v>7</v>
      </c>
      <c r="I5100" s="9">
        <v>7.665661E-2</v>
      </c>
      <c r="J5100" s="10">
        <v>32.355800000000002</v>
      </c>
      <c r="K5100" s="11">
        <v>3.3</v>
      </c>
      <c r="L5100" s="11" t="str">
        <f>IF(Tabla134[[#This Row],[Item Weight]]&lt;$U$12,"Poco Peso",IF(Tabla134[[#This Row],[Item Weight]]&lt;$U$13,"Peso Medio","Peso Alto"))</f>
        <v>Peso Medio</v>
      </c>
      <c r="M5100" s="7">
        <v>11.8</v>
      </c>
      <c r="N5100" s="11">
        <f>IF(Tabla134[[#This Row],[Item Weight (Nulos)]]="",VLOOKUP(Tabla134[[#This Row],[Item Identifier]],'Tabla para Nulos'!$A$3:$B$1563,2,FALSE),Tabla134[[#This Row],[Item Weight (Nulos)]])</f>
        <v>11.8</v>
      </c>
      <c r="O5100" s="11" t="str">
        <f>IF(Tabla134[[#This Row],[Item Visibility]]&lt;$U$15,"Poca visibilidad",IF(Tabla134[[#This Row],[Item Visibility]]&lt;$U$16,"Visibilidad media","Mayor visibilidad"))</f>
        <v>Visibilidad media</v>
      </c>
      <c r="P5100" s="11" t="str">
        <f>IF(Tabla134[[#This Row],[Rating]]&lt;2,"Muy Malo",IF(Tabla134[[#This Row],[Rating]]&lt;3,"Malo",IF(Tabla134[[#This Row],[Rating]]&lt;4,"Regular",IF(Tabla134[[#This Row],[Rating]]&lt;5,"Bueno","Excelente"))))</f>
        <v>Regular</v>
      </c>
    </row>
    <row r="5101" spans="1:16" x14ac:dyDescent="0.2">
      <c r="A5101" s="7" t="s">
        <v>124</v>
      </c>
      <c r="B5101" s="7" t="s">
        <v>1106</v>
      </c>
      <c r="C5101" s="7" t="s">
        <v>112</v>
      </c>
      <c r="D5101" s="8">
        <v>2022</v>
      </c>
      <c r="E5101" s="7" t="s">
        <v>3</v>
      </c>
      <c r="F5101" s="7" t="s">
        <v>2</v>
      </c>
      <c r="G5101" s="7" t="s">
        <v>1</v>
      </c>
      <c r="H5101" s="7" t="s">
        <v>0</v>
      </c>
      <c r="I5101" s="9">
        <v>3.5731825000000002E-2</v>
      </c>
      <c r="J5101" s="10">
        <v>218.31659999999999</v>
      </c>
      <c r="K5101" s="11">
        <v>3.3</v>
      </c>
      <c r="L5101" s="11" t="str">
        <f>IF(Tabla134[[#This Row],[Item Weight]]&lt;$U$12,"Poco Peso",IF(Tabla134[[#This Row],[Item Weight]]&lt;$U$13,"Peso Medio","Peso Alto"))</f>
        <v>Poco Peso</v>
      </c>
      <c r="M5101" s="7">
        <v>6.71</v>
      </c>
      <c r="N5101" s="11">
        <f>IF(Tabla134[[#This Row],[Item Weight (Nulos)]]="",VLOOKUP(Tabla134[[#This Row],[Item Identifier]],'Tabla para Nulos'!$A$3:$B$1563,2,FALSE),Tabla134[[#This Row],[Item Weight (Nulos)]])</f>
        <v>6.71</v>
      </c>
      <c r="O5101" s="11" t="str">
        <f>IF(Tabla134[[#This Row],[Item Visibility]]&lt;$U$15,"Poca visibilidad",IF(Tabla134[[#This Row],[Item Visibility]]&lt;$U$16,"Visibilidad media","Mayor visibilidad"))</f>
        <v>Visibilidad media</v>
      </c>
      <c r="P5101" s="11" t="str">
        <f>IF(Tabla134[[#This Row],[Rating]]&lt;2,"Muy Malo",IF(Tabla134[[#This Row],[Rating]]&lt;3,"Malo",IF(Tabla134[[#This Row],[Rating]]&lt;4,"Regular",IF(Tabla134[[#This Row],[Rating]]&lt;5,"Bueno","Excelente"))))</f>
        <v>Regular</v>
      </c>
    </row>
    <row r="5102" spans="1:16" x14ac:dyDescent="0.2">
      <c r="A5102" s="7" t="s">
        <v>124</v>
      </c>
      <c r="B5102" s="7" t="s">
        <v>917</v>
      </c>
      <c r="C5102" s="7" t="s">
        <v>71</v>
      </c>
      <c r="D5102" s="8">
        <v>2022</v>
      </c>
      <c r="E5102" s="7" t="s">
        <v>3</v>
      </c>
      <c r="F5102" s="7" t="s">
        <v>2</v>
      </c>
      <c r="G5102" s="7" t="s">
        <v>1</v>
      </c>
      <c r="H5102" s="7" t="s">
        <v>0</v>
      </c>
      <c r="I5102" s="9">
        <v>0.11535364200000001</v>
      </c>
      <c r="J5102" s="10">
        <v>58.924599999999998</v>
      </c>
      <c r="K5102" s="11">
        <v>3.3</v>
      </c>
      <c r="L5102" s="11" t="str">
        <f>IF(Tabla134[[#This Row],[Item Weight]]&lt;$U$12,"Poco Peso",IF(Tabla134[[#This Row],[Item Weight]]&lt;$U$13,"Peso Medio","Peso Alto"))</f>
        <v>Peso Medio</v>
      </c>
      <c r="M5102" s="7">
        <v>9.1950000000000003</v>
      </c>
      <c r="N5102" s="11">
        <f>IF(Tabla134[[#This Row],[Item Weight (Nulos)]]="",VLOOKUP(Tabla134[[#This Row],[Item Identifier]],'Tabla para Nulos'!$A$3:$B$1563,2,FALSE),Tabla134[[#This Row],[Item Weight (Nulos)]])</f>
        <v>9.1950000000000003</v>
      </c>
      <c r="O5102" s="11" t="str">
        <f>IF(Tabla134[[#This Row],[Item Visibility]]&lt;$U$15,"Poca visibilidad",IF(Tabla134[[#This Row],[Item Visibility]]&lt;$U$16,"Visibilidad media","Mayor visibilidad"))</f>
        <v>Mayor visibilidad</v>
      </c>
      <c r="P5102" s="11" t="str">
        <f>IF(Tabla134[[#This Row],[Rating]]&lt;2,"Muy Malo",IF(Tabla134[[#This Row],[Rating]]&lt;3,"Malo",IF(Tabla134[[#This Row],[Rating]]&lt;4,"Regular",IF(Tabla134[[#This Row],[Rating]]&lt;5,"Bueno","Excelente"))))</f>
        <v>Regular</v>
      </c>
    </row>
    <row r="5103" spans="1:16" x14ac:dyDescent="0.2">
      <c r="A5103" s="7" t="s">
        <v>124</v>
      </c>
      <c r="B5103" s="7" t="s">
        <v>1349</v>
      </c>
      <c r="C5103" s="7" t="s">
        <v>171</v>
      </c>
      <c r="D5103" s="8">
        <v>2022</v>
      </c>
      <c r="E5103" s="7" t="s">
        <v>3</v>
      </c>
      <c r="F5103" s="7" t="s">
        <v>2</v>
      </c>
      <c r="G5103" s="7" t="s">
        <v>1</v>
      </c>
      <c r="H5103" s="7" t="s">
        <v>0</v>
      </c>
      <c r="I5103" s="9">
        <v>5.2058629000000002E-2</v>
      </c>
      <c r="J5103" s="10">
        <v>150.60239999999999</v>
      </c>
      <c r="K5103" s="11">
        <v>3.3</v>
      </c>
      <c r="L5103" s="11" t="str">
        <f>IF(Tabla134[[#This Row],[Item Weight]]&lt;$U$12,"Poco Peso",IF(Tabla134[[#This Row],[Item Weight]]&lt;$U$13,"Peso Medio","Peso Alto"))</f>
        <v>Peso Medio</v>
      </c>
      <c r="M5103" s="7">
        <v>9.1300000000000008</v>
      </c>
      <c r="N5103" s="11">
        <f>IF(Tabla134[[#This Row],[Item Weight (Nulos)]]="",VLOOKUP(Tabla134[[#This Row],[Item Identifier]],'Tabla para Nulos'!$A$3:$B$1563,2,FALSE),Tabla134[[#This Row],[Item Weight (Nulos)]])</f>
        <v>9.1300000000000008</v>
      </c>
      <c r="O5103" s="11" t="str">
        <f>IF(Tabla134[[#This Row],[Item Visibility]]&lt;$U$15,"Poca visibilidad",IF(Tabla134[[#This Row],[Item Visibility]]&lt;$U$16,"Visibilidad media","Mayor visibilidad"))</f>
        <v>Visibilidad media</v>
      </c>
      <c r="P5103" s="11" t="str">
        <f>IF(Tabla134[[#This Row],[Rating]]&lt;2,"Muy Malo",IF(Tabla134[[#This Row],[Rating]]&lt;3,"Malo",IF(Tabla134[[#This Row],[Rating]]&lt;4,"Regular",IF(Tabla134[[#This Row],[Rating]]&lt;5,"Bueno","Excelente"))))</f>
        <v>Regular</v>
      </c>
    </row>
    <row r="5104" spans="1:16" x14ac:dyDescent="0.2">
      <c r="A5104" s="7" t="s">
        <v>124</v>
      </c>
      <c r="B5104" s="7" t="s">
        <v>1361</v>
      </c>
      <c r="C5104" s="7" t="s">
        <v>171</v>
      </c>
      <c r="D5104" s="8">
        <v>2022</v>
      </c>
      <c r="E5104" s="7" t="s">
        <v>3</v>
      </c>
      <c r="F5104" s="7" t="s">
        <v>2</v>
      </c>
      <c r="G5104" s="7" t="s">
        <v>1</v>
      </c>
      <c r="H5104" s="7" t="s">
        <v>0</v>
      </c>
      <c r="I5104" s="9">
        <v>0.16131749500000001</v>
      </c>
      <c r="J5104" s="10">
        <v>57.556199999999997</v>
      </c>
      <c r="K5104" s="11">
        <v>3.3</v>
      </c>
      <c r="L5104" s="11" t="str">
        <f>IF(Tabla134[[#This Row],[Item Weight]]&lt;$U$12,"Poco Peso",IF(Tabla134[[#This Row],[Item Weight]]&lt;$U$13,"Peso Medio","Peso Alto"))</f>
        <v>Peso Medio</v>
      </c>
      <c r="M5104" s="7">
        <v>15.7</v>
      </c>
      <c r="N5104" s="11">
        <f>IF(Tabla134[[#This Row],[Item Weight (Nulos)]]="",VLOOKUP(Tabla134[[#This Row],[Item Identifier]],'Tabla para Nulos'!$A$3:$B$1563,2,FALSE),Tabla134[[#This Row],[Item Weight (Nulos)]])</f>
        <v>15.7</v>
      </c>
      <c r="O5104" s="11" t="str">
        <f>IF(Tabla134[[#This Row],[Item Visibility]]&lt;$U$15,"Poca visibilidad",IF(Tabla134[[#This Row],[Item Visibility]]&lt;$U$16,"Visibilidad media","Mayor visibilidad"))</f>
        <v>Mayor visibilidad</v>
      </c>
      <c r="P5104" s="11" t="str">
        <f>IF(Tabla134[[#This Row],[Rating]]&lt;2,"Muy Malo",IF(Tabla134[[#This Row],[Rating]]&lt;3,"Malo",IF(Tabla134[[#This Row],[Rating]]&lt;4,"Regular",IF(Tabla134[[#This Row],[Rating]]&lt;5,"Bueno","Excelente"))))</f>
        <v>Regular</v>
      </c>
    </row>
    <row r="5105" spans="1:16" x14ac:dyDescent="0.2">
      <c r="A5105" s="7" t="s">
        <v>124</v>
      </c>
      <c r="B5105" s="7" t="s">
        <v>1480</v>
      </c>
      <c r="C5105" s="7" t="s">
        <v>14</v>
      </c>
      <c r="D5105" s="8">
        <v>2022</v>
      </c>
      <c r="E5105" s="7" t="s">
        <v>3</v>
      </c>
      <c r="F5105" s="7" t="s">
        <v>2</v>
      </c>
      <c r="G5105" s="7" t="s">
        <v>1</v>
      </c>
      <c r="H5105" s="7" t="s">
        <v>0</v>
      </c>
      <c r="I5105" s="9">
        <v>6.7481899999999997E-2</v>
      </c>
      <c r="J5105" s="10">
        <v>234.85900000000001</v>
      </c>
      <c r="K5105" s="11">
        <v>3.3</v>
      </c>
      <c r="L5105" s="11" t="str">
        <f>IF(Tabla134[[#This Row],[Item Weight]]&lt;$U$12,"Poco Peso",IF(Tabla134[[#This Row],[Item Weight]]&lt;$U$13,"Peso Medio","Peso Alto"))</f>
        <v>Peso Medio</v>
      </c>
      <c r="M5105" s="7">
        <v>10</v>
      </c>
      <c r="N5105" s="11">
        <f>IF(Tabla134[[#This Row],[Item Weight (Nulos)]]="",VLOOKUP(Tabla134[[#This Row],[Item Identifier]],'Tabla para Nulos'!$A$3:$B$1563,2,FALSE),Tabla134[[#This Row],[Item Weight (Nulos)]])</f>
        <v>10</v>
      </c>
      <c r="O5105" s="11" t="str">
        <f>IF(Tabla134[[#This Row],[Item Visibility]]&lt;$U$15,"Poca visibilidad",IF(Tabla134[[#This Row],[Item Visibility]]&lt;$U$16,"Visibilidad media","Mayor visibilidad"))</f>
        <v>Visibilidad media</v>
      </c>
      <c r="P5105" s="11" t="str">
        <f>IF(Tabla134[[#This Row],[Rating]]&lt;2,"Muy Malo",IF(Tabla134[[#This Row],[Rating]]&lt;3,"Malo",IF(Tabla134[[#This Row],[Rating]]&lt;4,"Regular",IF(Tabla134[[#This Row],[Rating]]&lt;5,"Bueno","Excelente"))))</f>
        <v>Regular</v>
      </c>
    </row>
    <row r="5106" spans="1:16" x14ac:dyDescent="0.2">
      <c r="A5106" s="7" t="s">
        <v>124</v>
      </c>
      <c r="B5106" s="7" t="s">
        <v>993</v>
      </c>
      <c r="C5106" s="7" t="s">
        <v>14</v>
      </c>
      <c r="D5106" s="8">
        <v>2022</v>
      </c>
      <c r="E5106" s="7" t="s">
        <v>3</v>
      </c>
      <c r="F5106" s="7" t="s">
        <v>2</v>
      </c>
      <c r="G5106" s="7" t="s">
        <v>1</v>
      </c>
      <c r="H5106" s="7" t="s">
        <v>0</v>
      </c>
      <c r="I5106" s="9">
        <v>4.9267759000000001E-2</v>
      </c>
      <c r="J5106" s="10">
        <v>113.0176</v>
      </c>
      <c r="K5106" s="11">
        <v>3.3</v>
      </c>
      <c r="L5106" s="11" t="str">
        <f>IF(Tabla134[[#This Row],[Item Weight]]&lt;$U$12,"Poco Peso",IF(Tabla134[[#This Row],[Item Weight]]&lt;$U$13,"Peso Medio","Peso Alto"))</f>
        <v>Peso Alto</v>
      </c>
      <c r="M5106" s="7">
        <v>17.600000000000001</v>
      </c>
      <c r="N5106" s="11">
        <f>IF(Tabla134[[#This Row],[Item Weight (Nulos)]]="",VLOOKUP(Tabla134[[#This Row],[Item Identifier]],'Tabla para Nulos'!$A$3:$B$1563,2,FALSE),Tabla134[[#This Row],[Item Weight (Nulos)]])</f>
        <v>17.600000000000001</v>
      </c>
      <c r="O5106" s="11" t="str">
        <f>IF(Tabla134[[#This Row],[Item Visibility]]&lt;$U$15,"Poca visibilidad",IF(Tabla134[[#This Row],[Item Visibility]]&lt;$U$16,"Visibilidad media","Mayor visibilidad"))</f>
        <v>Visibilidad media</v>
      </c>
      <c r="P5106" s="11" t="str">
        <f>IF(Tabla134[[#This Row],[Rating]]&lt;2,"Muy Malo",IF(Tabla134[[#This Row],[Rating]]&lt;3,"Malo",IF(Tabla134[[#This Row],[Rating]]&lt;4,"Regular",IF(Tabla134[[#This Row],[Rating]]&lt;5,"Bueno","Excelente"))))</f>
        <v>Regular</v>
      </c>
    </row>
    <row r="5107" spans="1:16" x14ac:dyDescent="0.2">
      <c r="A5107" s="7" t="s">
        <v>6</v>
      </c>
      <c r="B5107" s="7" t="s">
        <v>977</v>
      </c>
      <c r="C5107" s="7" t="s">
        <v>25</v>
      </c>
      <c r="D5107" s="8">
        <v>2022</v>
      </c>
      <c r="E5107" s="7" t="s">
        <v>3</v>
      </c>
      <c r="F5107" s="7" t="s">
        <v>2</v>
      </c>
      <c r="G5107" s="7" t="s">
        <v>1</v>
      </c>
      <c r="H5107" s="7" t="s">
        <v>0</v>
      </c>
      <c r="I5107" s="9">
        <v>2.7729547E-2</v>
      </c>
      <c r="J5107" s="10">
        <v>169.37899999999999</v>
      </c>
      <c r="K5107" s="11">
        <v>3.3</v>
      </c>
      <c r="L5107" s="11" t="str">
        <f>IF(Tabla134[[#This Row],[Item Weight]]&lt;$U$12,"Poco Peso",IF(Tabla134[[#This Row],[Item Weight]]&lt;$U$13,"Peso Medio","Peso Alto"))</f>
        <v>Peso Medio</v>
      </c>
      <c r="M5107" s="7">
        <v>15.7</v>
      </c>
      <c r="N5107" s="11">
        <f>IF(Tabla134[[#This Row],[Item Weight (Nulos)]]="",VLOOKUP(Tabla134[[#This Row],[Item Identifier]],'Tabla para Nulos'!$A$3:$B$1563,2,FALSE),Tabla134[[#This Row],[Item Weight (Nulos)]])</f>
        <v>15.7</v>
      </c>
      <c r="O5107" s="11" t="str">
        <f>IF(Tabla134[[#This Row],[Item Visibility]]&lt;$U$15,"Poca visibilidad",IF(Tabla134[[#This Row],[Item Visibility]]&lt;$U$16,"Visibilidad media","Mayor visibilidad"))</f>
        <v>Visibilidad media</v>
      </c>
      <c r="P5107" s="11" t="str">
        <f>IF(Tabla134[[#This Row],[Rating]]&lt;2,"Muy Malo",IF(Tabla134[[#This Row],[Rating]]&lt;3,"Malo",IF(Tabla134[[#This Row],[Rating]]&lt;4,"Regular",IF(Tabla134[[#This Row],[Rating]]&lt;5,"Bueno","Excelente"))))</f>
        <v>Regular</v>
      </c>
    </row>
    <row r="5108" spans="1:16" x14ac:dyDescent="0.2">
      <c r="A5108" s="7" t="s">
        <v>6</v>
      </c>
      <c r="B5108" s="7" t="s">
        <v>735</v>
      </c>
      <c r="C5108" s="7" t="s">
        <v>71</v>
      </c>
      <c r="D5108" s="8">
        <v>2022</v>
      </c>
      <c r="E5108" s="7" t="s">
        <v>3</v>
      </c>
      <c r="F5108" s="7" t="s">
        <v>2</v>
      </c>
      <c r="G5108" s="7" t="s">
        <v>1</v>
      </c>
      <c r="H5108" s="7" t="s">
        <v>0</v>
      </c>
      <c r="I5108" s="9">
        <v>1.9277945000000001E-2</v>
      </c>
      <c r="J5108" s="10">
        <v>82.859200000000001</v>
      </c>
      <c r="K5108" s="11">
        <v>3.3</v>
      </c>
      <c r="L5108" s="11" t="str">
        <f>IF(Tabla134[[#This Row],[Item Weight]]&lt;$U$12,"Poco Peso",IF(Tabla134[[#This Row],[Item Weight]]&lt;$U$13,"Peso Medio","Peso Alto"))</f>
        <v>Peso Alto</v>
      </c>
      <c r="M5108" s="7">
        <v>20.5</v>
      </c>
      <c r="N5108" s="11">
        <f>IF(Tabla134[[#This Row],[Item Weight (Nulos)]]="",VLOOKUP(Tabla134[[#This Row],[Item Identifier]],'Tabla para Nulos'!$A$3:$B$1563,2,FALSE),Tabla134[[#This Row],[Item Weight (Nulos)]])</f>
        <v>20.5</v>
      </c>
      <c r="O5108" s="11" t="str">
        <f>IF(Tabla134[[#This Row],[Item Visibility]]&lt;$U$15,"Poca visibilidad",IF(Tabla134[[#This Row],[Item Visibility]]&lt;$U$16,"Visibilidad media","Mayor visibilidad"))</f>
        <v>Poca visibilidad</v>
      </c>
      <c r="P5108" s="11" t="str">
        <f>IF(Tabla134[[#This Row],[Rating]]&lt;2,"Muy Malo",IF(Tabla134[[#This Row],[Rating]]&lt;3,"Malo",IF(Tabla134[[#This Row],[Rating]]&lt;4,"Regular",IF(Tabla134[[#This Row],[Rating]]&lt;5,"Bueno","Excelente"))))</f>
        <v>Regular</v>
      </c>
    </row>
    <row r="5109" spans="1:16" x14ac:dyDescent="0.2">
      <c r="A5109" s="7" t="s">
        <v>6</v>
      </c>
      <c r="B5109" s="7" t="s">
        <v>1120</v>
      </c>
      <c r="C5109" s="7" t="s">
        <v>14</v>
      </c>
      <c r="D5109" s="8">
        <v>2022</v>
      </c>
      <c r="E5109" s="7" t="s">
        <v>3</v>
      </c>
      <c r="F5109" s="7" t="s">
        <v>2</v>
      </c>
      <c r="G5109" s="7" t="s">
        <v>1</v>
      </c>
      <c r="H5109" s="7" t="s">
        <v>0</v>
      </c>
      <c r="I5109" s="9">
        <v>3.8107380000000003E-2</v>
      </c>
      <c r="J5109" s="10">
        <v>86.385599999999997</v>
      </c>
      <c r="K5109" s="11">
        <v>3.3</v>
      </c>
      <c r="L5109" s="11" t="str">
        <f>IF(Tabla134[[#This Row],[Item Weight]]&lt;$U$12,"Poco Peso",IF(Tabla134[[#This Row],[Item Weight]]&lt;$U$13,"Peso Medio","Peso Alto"))</f>
        <v>Peso Medio</v>
      </c>
      <c r="M5109" s="7">
        <v>13.15</v>
      </c>
      <c r="N5109" s="11">
        <f>IF(Tabla134[[#This Row],[Item Weight (Nulos)]]="",VLOOKUP(Tabla134[[#This Row],[Item Identifier]],'Tabla para Nulos'!$A$3:$B$1563,2,FALSE),Tabla134[[#This Row],[Item Weight (Nulos)]])</f>
        <v>13.15</v>
      </c>
      <c r="O5109" s="11" t="str">
        <f>IF(Tabla134[[#This Row],[Item Visibility]]&lt;$U$15,"Poca visibilidad",IF(Tabla134[[#This Row],[Item Visibility]]&lt;$U$16,"Visibilidad media","Mayor visibilidad"))</f>
        <v>Visibilidad media</v>
      </c>
      <c r="P5109" s="11" t="str">
        <f>IF(Tabla134[[#This Row],[Rating]]&lt;2,"Muy Malo",IF(Tabla134[[#This Row],[Rating]]&lt;3,"Malo",IF(Tabla134[[#This Row],[Rating]]&lt;4,"Regular",IF(Tabla134[[#This Row],[Rating]]&lt;5,"Bueno","Excelente"))))</f>
        <v>Regular</v>
      </c>
    </row>
    <row r="5110" spans="1:16" x14ac:dyDescent="0.2">
      <c r="A5110" s="7" t="s">
        <v>6</v>
      </c>
      <c r="B5110" s="7" t="s">
        <v>959</v>
      </c>
      <c r="C5110" s="7" t="s">
        <v>14</v>
      </c>
      <c r="D5110" s="8">
        <v>2022</v>
      </c>
      <c r="E5110" s="7" t="s">
        <v>3</v>
      </c>
      <c r="F5110" s="7" t="s">
        <v>2</v>
      </c>
      <c r="G5110" s="7" t="s">
        <v>1</v>
      </c>
      <c r="H5110" s="7" t="s">
        <v>0</v>
      </c>
      <c r="I5110" s="9">
        <v>0.17346284100000001</v>
      </c>
      <c r="J5110" s="10">
        <v>157.69720000000001</v>
      </c>
      <c r="K5110" s="11">
        <v>3.3</v>
      </c>
      <c r="L5110" s="11" t="str">
        <f>IF(Tabla134[[#This Row],[Item Weight]]&lt;$U$12,"Poco Peso",IF(Tabla134[[#This Row],[Item Weight]]&lt;$U$13,"Peso Medio","Peso Alto"))</f>
        <v>Peso Medio</v>
      </c>
      <c r="M5110" s="7">
        <v>16</v>
      </c>
      <c r="N5110" s="11">
        <f>IF(Tabla134[[#This Row],[Item Weight (Nulos)]]="",VLOOKUP(Tabla134[[#This Row],[Item Identifier]],'Tabla para Nulos'!$A$3:$B$1563,2,FALSE),Tabla134[[#This Row],[Item Weight (Nulos)]])</f>
        <v>16</v>
      </c>
      <c r="O5110" s="11" t="str">
        <f>IF(Tabla134[[#This Row],[Item Visibility]]&lt;$U$15,"Poca visibilidad",IF(Tabla134[[#This Row],[Item Visibility]]&lt;$U$16,"Visibilidad media","Mayor visibilidad"))</f>
        <v>Mayor visibilidad</v>
      </c>
      <c r="P5110" s="11" t="str">
        <f>IF(Tabla134[[#This Row],[Rating]]&lt;2,"Muy Malo",IF(Tabla134[[#This Row],[Rating]]&lt;3,"Malo",IF(Tabla134[[#This Row],[Rating]]&lt;4,"Regular",IF(Tabla134[[#This Row],[Rating]]&lt;5,"Bueno","Excelente"))))</f>
        <v>Regular</v>
      </c>
    </row>
    <row r="5111" spans="1:16" x14ac:dyDescent="0.2">
      <c r="A5111" s="7" t="s">
        <v>6</v>
      </c>
      <c r="B5111" s="7" t="s">
        <v>704</v>
      </c>
      <c r="C5111" s="7" t="s">
        <v>122</v>
      </c>
      <c r="D5111" s="8">
        <v>2022</v>
      </c>
      <c r="E5111" s="7" t="s">
        <v>3</v>
      </c>
      <c r="F5111" s="7" t="s">
        <v>2</v>
      </c>
      <c r="G5111" s="7" t="s">
        <v>1</v>
      </c>
      <c r="H5111" s="7" t="s">
        <v>0</v>
      </c>
      <c r="I5111" s="9">
        <v>5.4851438000000002E-2</v>
      </c>
      <c r="J5111" s="10">
        <v>64.416799999999995</v>
      </c>
      <c r="K5111" s="11">
        <v>3.3</v>
      </c>
      <c r="L5111" s="11" t="str">
        <f>IF(Tabla134[[#This Row],[Item Weight]]&lt;$U$12,"Poco Peso",IF(Tabla134[[#This Row],[Item Weight]]&lt;$U$13,"Peso Medio","Peso Alto"))</f>
        <v>Peso Medio</v>
      </c>
      <c r="M5111" s="7">
        <v>16.7</v>
      </c>
      <c r="N5111" s="11">
        <f>IF(Tabla134[[#This Row],[Item Weight (Nulos)]]="",VLOOKUP(Tabla134[[#This Row],[Item Identifier]],'Tabla para Nulos'!$A$3:$B$1563,2,FALSE),Tabla134[[#This Row],[Item Weight (Nulos)]])</f>
        <v>16.7</v>
      </c>
      <c r="O5111" s="11" t="str">
        <f>IF(Tabla134[[#This Row],[Item Visibility]]&lt;$U$15,"Poca visibilidad",IF(Tabla134[[#This Row],[Item Visibility]]&lt;$U$16,"Visibilidad media","Mayor visibilidad"))</f>
        <v>Visibilidad media</v>
      </c>
      <c r="P5111" s="11" t="str">
        <f>IF(Tabla134[[#This Row],[Rating]]&lt;2,"Muy Malo",IF(Tabla134[[#This Row],[Rating]]&lt;3,"Malo",IF(Tabla134[[#This Row],[Rating]]&lt;4,"Regular",IF(Tabla134[[#This Row],[Rating]]&lt;5,"Bueno","Excelente"))))</f>
        <v>Regular</v>
      </c>
    </row>
    <row r="5112" spans="1:16" x14ac:dyDescent="0.2">
      <c r="A5112" s="7" t="s">
        <v>124</v>
      </c>
      <c r="B5112" s="7" t="s">
        <v>493</v>
      </c>
      <c r="C5112" s="7" t="s">
        <v>17</v>
      </c>
      <c r="D5112" s="8">
        <v>2018</v>
      </c>
      <c r="E5112" s="7" t="s">
        <v>13</v>
      </c>
      <c r="F5112" s="7" t="s">
        <v>2</v>
      </c>
      <c r="G5112" s="7" t="s">
        <v>1</v>
      </c>
      <c r="H5112" s="7" t="s">
        <v>12</v>
      </c>
      <c r="I5112" s="9">
        <v>0</v>
      </c>
      <c r="J5112" s="10">
        <v>175.30279999999999</v>
      </c>
      <c r="K5112" s="11">
        <v>3.3</v>
      </c>
      <c r="L5112" s="11" t="str">
        <f>IF(Tabla134[[#This Row],[Item Weight]]&lt;$U$12,"Poco Peso",IF(Tabla134[[#This Row],[Item Weight]]&lt;$U$13,"Peso Medio","Peso Alto"))</f>
        <v>Poco Peso</v>
      </c>
      <c r="N5112" s="11">
        <f>IF(Tabla134[[#This Row],[Item Weight (Nulos)]]="",VLOOKUP(Tabla134[[#This Row],[Item Identifier]],'Tabla para Nulos'!$A$3:$B$1563,2,FALSE),Tabla134[[#This Row],[Item Weight (Nulos)]])</f>
        <v>6.03</v>
      </c>
      <c r="O5112" s="11" t="str">
        <f>IF(Tabla134[[#This Row],[Item Visibility]]&lt;$U$15,"Poca visibilidad",IF(Tabla134[[#This Row],[Item Visibility]]&lt;$U$16,"Visibilidad media","Mayor visibilidad"))</f>
        <v>Poca visibilidad</v>
      </c>
      <c r="P5112" s="11" t="str">
        <f>IF(Tabla134[[#This Row],[Rating]]&lt;2,"Muy Malo",IF(Tabla134[[#This Row],[Rating]]&lt;3,"Malo",IF(Tabla134[[#This Row],[Rating]]&lt;4,"Regular",IF(Tabla134[[#This Row],[Rating]]&lt;5,"Bueno","Excelente"))))</f>
        <v>Regular</v>
      </c>
    </row>
    <row r="5113" spans="1:16" x14ac:dyDescent="0.2">
      <c r="A5113" s="7" t="s">
        <v>124</v>
      </c>
      <c r="B5113" s="7" t="s">
        <v>1297</v>
      </c>
      <c r="C5113" s="7" t="s">
        <v>71</v>
      </c>
      <c r="D5113" s="8">
        <v>2018</v>
      </c>
      <c r="E5113" s="7" t="s">
        <v>13</v>
      </c>
      <c r="F5113" s="7" t="s">
        <v>2</v>
      </c>
      <c r="G5113" s="7" t="s">
        <v>1</v>
      </c>
      <c r="H5113" s="7" t="s">
        <v>12</v>
      </c>
      <c r="I5113" s="9">
        <v>3.9988162000000001E-2</v>
      </c>
      <c r="J5113" s="10">
        <v>55.729799999999997</v>
      </c>
      <c r="K5113" s="11">
        <v>3.3</v>
      </c>
      <c r="L5113" s="11" t="str">
        <f>IF(Tabla134[[#This Row],[Item Weight]]&lt;$U$12,"Poco Peso",IF(Tabla134[[#This Row],[Item Weight]]&lt;$U$13,"Peso Medio","Peso Alto"))</f>
        <v>Peso Medio</v>
      </c>
      <c r="N5113" s="11">
        <f>IF(Tabla134[[#This Row],[Item Weight (Nulos)]]="",VLOOKUP(Tabla134[[#This Row],[Item Identifier]],'Tabla para Nulos'!$A$3:$B$1563,2,FALSE),Tabla134[[#This Row],[Item Weight (Nulos)]])</f>
        <v>8.9350000000000005</v>
      </c>
      <c r="O5113" s="11" t="str">
        <f>IF(Tabla134[[#This Row],[Item Visibility]]&lt;$U$15,"Poca visibilidad",IF(Tabla134[[#This Row],[Item Visibility]]&lt;$U$16,"Visibilidad media","Mayor visibilidad"))</f>
        <v>Visibilidad media</v>
      </c>
      <c r="P5113" s="11" t="str">
        <f>IF(Tabla134[[#This Row],[Rating]]&lt;2,"Muy Malo",IF(Tabla134[[#This Row],[Rating]]&lt;3,"Malo",IF(Tabla134[[#This Row],[Rating]]&lt;4,"Regular",IF(Tabla134[[#This Row],[Rating]]&lt;5,"Bueno","Excelente"))))</f>
        <v>Regular</v>
      </c>
    </row>
    <row r="5114" spans="1:16" x14ac:dyDescent="0.2">
      <c r="A5114" s="7" t="s">
        <v>124</v>
      </c>
      <c r="B5114" s="7" t="s">
        <v>452</v>
      </c>
      <c r="C5114" s="7" t="s">
        <v>4</v>
      </c>
      <c r="D5114" s="8">
        <v>2018</v>
      </c>
      <c r="E5114" s="7" t="s">
        <v>13</v>
      </c>
      <c r="F5114" s="7" t="s">
        <v>2</v>
      </c>
      <c r="G5114" s="7" t="s">
        <v>1</v>
      </c>
      <c r="H5114" s="7" t="s">
        <v>12</v>
      </c>
      <c r="I5114" s="9">
        <v>7.9046991999999996E-2</v>
      </c>
      <c r="J5114" s="10">
        <v>39.8506</v>
      </c>
      <c r="K5114" s="11">
        <v>3.3</v>
      </c>
      <c r="L5114" s="11" t="str">
        <f>IF(Tabla134[[#This Row],[Item Weight]]&lt;$U$12,"Poco Peso",IF(Tabla134[[#This Row],[Item Weight]]&lt;$U$13,"Peso Medio","Peso Alto"))</f>
        <v>Peso Medio</v>
      </c>
      <c r="N5114" s="11">
        <f>IF(Tabla134[[#This Row],[Item Weight (Nulos)]]="",VLOOKUP(Tabla134[[#This Row],[Item Identifier]],'Tabla para Nulos'!$A$3:$B$1563,2,FALSE),Tabla134[[#This Row],[Item Weight (Nulos)]])</f>
        <v>12.15</v>
      </c>
      <c r="O5114" s="11" t="str">
        <f>IF(Tabla134[[#This Row],[Item Visibility]]&lt;$U$15,"Poca visibilidad",IF(Tabla134[[#This Row],[Item Visibility]]&lt;$U$16,"Visibilidad media","Mayor visibilidad"))</f>
        <v>Visibilidad media</v>
      </c>
      <c r="P5114" s="11" t="str">
        <f>IF(Tabla134[[#This Row],[Rating]]&lt;2,"Muy Malo",IF(Tabla134[[#This Row],[Rating]]&lt;3,"Malo",IF(Tabla134[[#This Row],[Rating]]&lt;4,"Regular",IF(Tabla134[[#This Row],[Rating]]&lt;5,"Bueno","Excelente"))))</f>
        <v>Regular</v>
      </c>
    </row>
    <row r="5115" spans="1:16" x14ac:dyDescent="0.2">
      <c r="A5115" s="7" t="s">
        <v>124</v>
      </c>
      <c r="B5115" s="7" t="s">
        <v>1479</v>
      </c>
      <c r="C5115" s="7" t="s">
        <v>4</v>
      </c>
      <c r="D5115" s="8">
        <v>2018</v>
      </c>
      <c r="E5115" s="7" t="s">
        <v>13</v>
      </c>
      <c r="F5115" s="7" t="s">
        <v>2</v>
      </c>
      <c r="G5115" s="7" t="s">
        <v>1</v>
      </c>
      <c r="H5115" s="7" t="s">
        <v>12</v>
      </c>
      <c r="I5115" s="9">
        <v>2.4358634000000001E-2</v>
      </c>
      <c r="J5115" s="10">
        <v>190.42140000000001</v>
      </c>
      <c r="K5115" s="11">
        <v>3.3</v>
      </c>
      <c r="L5115" s="11" t="str">
        <f>IF(Tabla134[[#This Row],[Item Weight]]&lt;$U$12,"Poco Peso",IF(Tabla134[[#This Row],[Item Weight]]&lt;$U$13,"Peso Medio","Peso Alto"))</f>
        <v>Peso Medio</v>
      </c>
      <c r="N5115" s="11">
        <f>IF(Tabla134[[#This Row],[Item Weight (Nulos)]]="",VLOOKUP(Tabla134[[#This Row],[Item Identifier]],'Tabla para Nulos'!$A$3:$B$1563,2,FALSE),Tabla134[[#This Row],[Item Weight (Nulos)]])</f>
        <v>9.6</v>
      </c>
      <c r="O5115" s="11" t="str">
        <f>IF(Tabla134[[#This Row],[Item Visibility]]&lt;$U$15,"Poca visibilidad",IF(Tabla134[[#This Row],[Item Visibility]]&lt;$U$16,"Visibilidad media","Mayor visibilidad"))</f>
        <v>Poca visibilidad</v>
      </c>
      <c r="P5115" s="11" t="str">
        <f>IF(Tabla134[[#This Row],[Rating]]&lt;2,"Muy Malo",IF(Tabla134[[#This Row],[Rating]]&lt;3,"Malo",IF(Tabla134[[#This Row],[Rating]]&lt;4,"Regular",IF(Tabla134[[#This Row],[Rating]]&lt;5,"Bueno","Excelente"))))</f>
        <v>Regular</v>
      </c>
    </row>
    <row r="5116" spans="1:16" x14ac:dyDescent="0.2">
      <c r="A5116" s="7" t="s">
        <v>6</v>
      </c>
      <c r="B5116" s="7" t="s">
        <v>378</v>
      </c>
      <c r="C5116" s="7" t="s">
        <v>25</v>
      </c>
      <c r="D5116" s="8">
        <v>2018</v>
      </c>
      <c r="E5116" s="7" t="s">
        <v>13</v>
      </c>
      <c r="F5116" s="7" t="s">
        <v>2</v>
      </c>
      <c r="G5116" s="7" t="s">
        <v>1</v>
      </c>
      <c r="H5116" s="7" t="s">
        <v>12</v>
      </c>
      <c r="I5116" s="9">
        <v>3.0693308999999998E-2</v>
      </c>
      <c r="J5116" s="10">
        <v>228.0352</v>
      </c>
      <c r="K5116" s="11">
        <v>3.3</v>
      </c>
      <c r="L5116" s="11" t="str">
        <f>IF(Tabla134[[#This Row],[Item Weight]]&lt;$U$12,"Poco Peso",IF(Tabla134[[#This Row],[Item Weight]]&lt;$U$13,"Peso Medio","Peso Alto"))</f>
        <v>Poco Peso</v>
      </c>
      <c r="N5116" s="11">
        <f>IF(Tabla134[[#This Row],[Item Weight (Nulos)]]="",VLOOKUP(Tabla134[[#This Row],[Item Identifier]],'Tabla para Nulos'!$A$3:$B$1563,2,FALSE),Tabla134[[#This Row],[Item Weight (Nulos)]])</f>
        <v>8.42</v>
      </c>
      <c r="O5116" s="11" t="str">
        <f>IF(Tabla134[[#This Row],[Item Visibility]]&lt;$U$15,"Poca visibilidad",IF(Tabla134[[#This Row],[Item Visibility]]&lt;$U$16,"Visibilidad media","Mayor visibilidad"))</f>
        <v>Visibilidad media</v>
      </c>
      <c r="P5116" s="11" t="str">
        <f>IF(Tabla134[[#This Row],[Rating]]&lt;2,"Muy Malo",IF(Tabla134[[#This Row],[Rating]]&lt;3,"Malo",IF(Tabla134[[#This Row],[Rating]]&lt;4,"Regular",IF(Tabla134[[#This Row],[Rating]]&lt;5,"Bueno","Excelente"))))</f>
        <v>Regular</v>
      </c>
    </row>
    <row r="5117" spans="1:16" x14ac:dyDescent="0.2">
      <c r="A5117" s="7" t="s">
        <v>6</v>
      </c>
      <c r="B5117" s="7" t="s">
        <v>372</v>
      </c>
      <c r="C5117" s="7" t="s">
        <v>17</v>
      </c>
      <c r="D5117" s="8">
        <v>2018</v>
      </c>
      <c r="E5117" s="7" t="s">
        <v>13</v>
      </c>
      <c r="F5117" s="7" t="s">
        <v>2</v>
      </c>
      <c r="G5117" s="7" t="s">
        <v>1</v>
      </c>
      <c r="H5117" s="7" t="s">
        <v>12</v>
      </c>
      <c r="I5117" s="9">
        <v>0.14331999500000001</v>
      </c>
      <c r="J5117" s="10">
        <v>237.5222</v>
      </c>
      <c r="K5117" s="11">
        <v>3.3</v>
      </c>
      <c r="L5117" s="11" t="str">
        <f>IF(Tabla134[[#This Row],[Item Weight]]&lt;$U$12,"Poco Peso",IF(Tabla134[[#This Row],[Item Weight]]&lt;$U$13,"Peso Medio","Peso Alto"))</f>
        <v>Peso Medio</v>
      </c>
      <c r="N5117" s="11">
        <f>IF(Tabla134[[#This Row],[Item Weight (Nulos)]]="",VLOOKUP(Tabla134[[#This Row],[Item Identifier]],'Tabla para Nulos'!$A$3:$B$1563,2,FALSE),Tabla134[[#This Row],[Item Weight (Nulos)]])</f>
        <v>11.599999999999998</v>
      </c>
      <c r="O5117" s="11" t="str">
        <f>IF(Tabla134[[#This Row],[Item Visibility]]&lt;$U$15,"Poca visibilidad",IF(Tabla134[[#This Row],[Item Visibility]]&lt;$U$16,"Visibilidad media","Mayor visibilidad"))</f>
        <v>Mayor visibilidad</v>
      </c>
      <c r="P5117" s="11" t="str">
        <f>IF(Tabla134[[#This Row],[Rating]]&lt;2,"Muy Malo",IF(Tabla134[[#This Row],[Rating]]&lt;3,"Malo",IF(Tabla134[[#This Row],[Rating]]&lt;4,"Regular",IF(Tabla134[[#This Row],[Rating]]&lt;5,"Bueno","Excelente"))))</f>
        <v>Regular</v>
      </c>
    </row>
    <row r="5118" spans="1:16" x14ac:dyDescent="0.2">
      <c r="A5118" s="7" t="s">
        <v>6</v>
      </c>
      <c r="B5118" s="7" t="s">
        <v>1123</v>
      </c>
      <c r="C5118" s="7" t="s">
        <v>47</v>
      </c>
      <c r="D5118" s="8">
        <v>2018</v>
      </c>
      <c r="E5118" s="7" t="s">
        <v>13</v>
      </c>
      <c r="F5118" s="7" t="s">
        <v>2</v>
      </c>
      <c r="G5118" s="7" t="s">
        <v>1</v>
      </c>
      <c r="H5118" s="7" t="s">
        <v>12</v>
      </c>
      <c r="I5118" s="9">
        <v>6.9250192000000002E-2</v>
      </c>
      <c r="J5118" s="10">
        <v>232.9616</v>
      </c>
      <c r="K5118" s="11">
        <v>3.3</v>
      </c>
      <c r="L5118" s="11" t="str">
        <f>IF(Tabla134[[#This Row],[Item Weight]]&lt;$U$12,"Poco Peso",IF(Tabla134[[#This Row],[Item Weight]]&lt;$U$13,"Peso Medio","Peso Alto"))</f>
        <v>Peso Medio</v>
      </c>
      <c r="N5118" s="11">
        <f>IF(Tabla134[[#This Row],[Item Weight (Nulos)]]="",VLOOKUP(Tabla134[[#This Row],[Item Identifier]],'Tabla para Nulos'!$A$3:$B$1563,2,FALSE),Tabla134[[#This Row],[Item Weight (Nulos)]])</f>
        <v>11.395</v>
      </c>
      <c r="O5118" s="11" t="str">
        <f>IF(Tabla134[[#This Row],[Item Visibility]]&lt;$U$15,"Poca visibilidad",IF(Tabla134[[#This Row],[Item Visibility]]&lt;$U$16,"Visibilidad media","Mayor visibilidad"))</f>
        <v>Visibilidad media</v>
      </c>
      <c r="P5118" s="11" t="str">
        <f>IF(Tabla134[[#This Row],[Rating]]&lt;2,"Muy Malo",IF(Tabla134[[#This Row],[Rating]]&lt;3,"Malo",IF(Tabla134[[#This Row],[Rating]]&lt;4,"Regular",IF(Tabla134[[#This Row],[Rating]]&lt;5,"Bueno","Excelente"))))</f>
        <v>Regular</v>
      </c>
    </row>
    <row r="5119" spans="1:16" x14ac:dyDescent="0.2">
      <c r="A5119" s="7" t="s">
        <v>6</v>
      </c>
      <c r="B5119" s="7" t="s">
        <v>1478</v>
      </c>
      <c r="C5119" s="7" t="s">
        <v>47</v>
      </c>
      <c r="D5119" s="8">
        <v>2018</v>
      </c>
      <c r="E5119" s="7" t="s">
        <v>13</v>
      </c>
      <c r="F5119" s="7" t="s">
        <v>2</v>
      </c>
      <c r="G5119" s="7" t="s">
        <v>1</v>
      </c>
      <c r="H5119" s="7" t="s">
        <v>12</v>
      </c>
      <c r="I5119" s="9">
        <v>5.4846706000000002E-2</v>
      </c>
      <c r="J5119" s="10">
        <v>147.3734</v>
      </c>
      <c r="K5119" s="11">
        <v>3.3</v>
      </c>
      <c r="L5119" s="11" t="str">
        <f>IF(Tabla134[[#This Row],[Item Weight]]&lt;$U$12,"Poco Peso",IF(Tabla134[[#This Row],[Item Weight]]&lt;$U$13,"Peso Medio","Peso Alto"))</f>
        <v>Peso Medio</v>
      </c>
      <c r="N5119" s="11">
        <f>IF(Tabla134[[#This Row],[Item Weight (Nulos)]]="",VLOOKUP(Tabla134[[#This Row],[Item Identifier]],'Tabla para Nulos'!$A$3:$B$1563,2,FALSE),Tabla134[[#This Row],[Item Weight (Nulos)]])</f>
        <v>15.35</v>
      </c>
      <c r="O5119" s="11" t="str">
        <f>IF(Tabla134[[#This Row],[Item Visibility]]&lt;$U$15,"Poca visibilidad",IF(Tabla134[[#This Row],[Item Visibility]]&lt;$U$16,"Visibilidad media","Mayor visibilidad"))</f>
        <v>Visibilidad media</v>
      </c>
      <c r="P5119" s="11" t="str">
        <f>IF(Tabla134[[#This Row],[Rating]]&lt;2,"Muy Malo",IF(Tabla134[[#This Row],[Rating]]&lt;3,"Malo",IF(Tabla134[[#This Row],[Rating]]&lt;4,"Regular",IF(Tabla134[[#This Row],[Rating]]&lt;5,"Bueno","Excelente"))))</f>
        <v>Regular</v>
      </c>
    </row>
    <row r="5120" spans="1:16" x14ac:dyDescent="0.2">
      <c r="A5120" s="7" t="s">
        <v>124</v>
      </c>
      <c r="B5120" s="7" t="s">
        <v>1075</v>
      </c>
      <c r="C5120" s="7" t="s">
        <v>4</v>
      </c>
      <c r="D5120" s="8">
        <v>2014</v>
      </c>
      <c r="E5120" s="7" t="s">
        <v>529</v>
      </c>
      <c r="F5120" s="7" t="s">
        <v>2</v>
      </c>
      <c r="G5120" s="7" t="s">
        <v>528</v>
      </c>
      <c r="H5120" s="7" t="s">
        <v>7</v>
      </c>
      <c r="I5120" s="9">
        <v>0.143303291</v>
      </c>
      <c r="J5120" s="10">
        <v>96.340999999999994</v>
      </c>
      <c r="K5120" s="11">
        <v>3.2</v>
      </c>
      <c r="L5120" s="11" t="str">
        <f>IF(Tabla134[[#This Row],[Item Weight]]&lt;$U$12,"Poco Peso",IF(Tabla134[[#This Row],[Item Weight]]&lt;$U$13,"Peso Medio","Peso Alto"))</f>
        <v>Poco Peso</v>
      </c>
      <c r="M5120" s="7">
        <v>8.6449999999999996</v>
      </c>
      <c r="N5120" s="11">
        <f>IF(Tabla134[[#This Row],[Item Weight (Nulos)]]="",VLOOKUP(Tabla134[[#This Row],[Item Identifier]],'Tabla para Nulos'!$A$3:$B$1563,2,FALSE),Tabla134[[#This Row],[Item Weight (Nulos)]])</f>
        <v>8.6449999999999996</v>
      </c>
      <c r="O5120" s="11" t="str">
        <f>IF(Tabla134[[#This Row],[Item Visibility]]&lt;$U$15,"Poca visibilidad",IF(Tabla134[[#This Row],[Item Visibility]]&lt;$U$16,"Visibilidad media","Mayor visibilidad"))</f>
        <v>Mayor visibilidad</v>
      </c>
      <c r="P5120" s="11" t="str">
        <f>IF(Tabla134[[#This Row],[Rating]]&lt;2,"Muy Malo",IF(Tabla134[[#This Row],[Rating]]&lt;3,"Malo",IF(Tabla134[[#This Row],[Rating]]&lt;4,"Regular",IF(Tabla134[[#This Row],[Rating]]&lt;5,"Bueno","Excelente"))))</f>
        <v>Regular</v>
      </c>
    </row>
    <row r="5121" spans="1:16" x14ac:dyDescent="0.2">
      <c r="A5121" s="7" t="s">
        <v>124</v>
      </c>
      <c r="B5121" s="7" t="s">
        <v>240</v>
      </c>
      <c r="C5121" s="7" t="s">
        <v>10</v>
      </c>
      <c r="D5121" s="8">
        <v>2020</v>
      </c>
      <c r="E5121" s="7" t="s">
        <v>919</v>
      </c>
      <c r="F5121" s="7" t="s">
        <v>796</v>
      </c>
      <c r="G5121" s="7" t="s">
        <v>1</v>
      </c>
      <c r="H5121" s="7" t="s">
        <v>7</v>
      </c>
      <c r="I5121" s="9">
        <v>5.3523765000000001E-2</v>
      </c>
      <c r="J5121" s="10">
        <v>55.393000000000001</v>
      </c>
      <c r="K5121" s="11">
        <v>3.2</v>
      </c>
      <c r="L5121" s="11" t="str">
        <f>IF(Tabla134[[#This Row],[Item Weight]]&lt;$U$12,"Poco Peso",IF(Tabla134[[#This Row],[Item Weight]]&lt;$U$13,"Peso Medio","Peso Alto"))</f>
        <v>Peso Alto</v>
      </c>
      <c r="M5121" s="7">
        <v>19.7</v>
      </c>
      <c r="N5121" s="11">
        <f>IF(Tabla134[[#This Row],[Item Weight (Nulos)]]="",VLOOKUP(Tabla134[[#This Row],[Item Identifier]],'Tabla para Nulos'!$A$3:$B$1563,2,FALSE),Tabla134[[#This Row],[Item Weight (Nulos)]])</f>
        <v>19.7</v>
      </c>
      <c r="O5121" s="11" t="str">
        <f>IF(Tabla134[[#This Row],[Item Visibility]]&lt;$U$15,"Poca visibilidad",IF(Tabla134[[#This Row],[Item Visibility]]&lt;$U$16,"Visibilidad media","Mayor visibilidad"))</f>
        <v>Visibilidad media</v>
      </c>
      <c r="P5121" s="11" t="str">
        <f>IF(Tabla134[[#This Row],[Rating]]&lt;2,"Muy Malo",IF(Tabla134[[#This Row],[Rating]]&lt;3,"Malo",IF(Tabla134[[#This Row],[Rating]]&lt;4,"Regular",IF(Tabla134[[#This Row],[Rating]]&lt;5,"Bueno","Excelente"))))</f>
        <v>Regular</v>
      </c>
    </row>
    <row r="5122" spans="1:16" x14ac:dyDescent="0.2">
      <c r="A5122" s="7" t="s">
        <v>124</v>
      </c>
      <c r="B5122" s="7" t="s">
        <v>1220</v>
      </c>
      <c r="C5122" s="7" t="s">
        <v>171</v>
      </c>
      <c r="D5122" s="8">
        <v>2017</v>
      </c>
      <c r="E5122" s="7" t="s">
        <v>797</v>
      </c>
      <c r="F5122" s="7" t="s">
        <v>796</v>
      </c>
      <c r="G5122" s="7" t="s">
        <v>702</v>
      </c>
      <c r="H5122" s="7" t="s">
        <v>7</v>
      </c>
      <c r="I5122" s="9">
        <v>0.16735141100000001</v>
      </c>
      <c r="J5122" s="10">
        <v>176.0712</v>
      </c>
      <c r="K5122" s="11">
        <v>3.2</v>
      </c>
      <c r="L5122" s="11" t="str">
        <f>IF(Tabla134[[#This Row],[Item Weight]]&lt;$U$12,"Poco Peso",IF(Tabla134[[#This Row],[Item Weight]]&lt;$U$13,"Peso Medio","Peso Alto"))</f>
        <v>Peso Alto</v>
      </c>
      <c r="M5122" s="7">
        <v>17.350000000000001</v>
      </c>
      <c r="N5122" s="11">
        <f>IF(Tabla134[[#This Row],[Item Weight (Nulos)]]="",VLOOKUP(Tabla134[[#This Row],[Item Identifier]],'Tabla para Nulos'!$A$3:$B$1563,2,FALSE),Tabla134[[#This Row],[Item Weight (Nulos)]])</f>
        <v>17.350000000000001</v>
      </c>
      <c r="O5122" s="11" t="str">
        <f>IF(Tabla134[[#This Row],[Item Visibility]]&lt;$U$15,"Poca visibilidad",IF(Tabla134[[#This Row],[Item Visibility]]&lt;$U$16,"Visibilidad media","Mayor visibilidad"))</f>
        <v>Mayor visibilidad</v>
      </c>
      <c r="P5122" s="11" t="str">
        <f>IF(Tabla134[[#This Row],[Rating]]&lt;2,"Muy Malo",IF(Tabla134[[#This Row],[Rating]]&lt;3,"Malo",IF(Tabla134[[#This Row],[Rating]]&lt;4,"Regular",IF(Tabla134[[#This Row],[Rating]]&lt;5,"Bueno","Excelente"))))</f>
        <v>Regular</v>
      </c>
    </row>
    <row r="5123" spans="1:16" x14ac:dyDescent="0.2">
      <c r="A5123" s="7" t="s">
        <v>6</v>
      </c>
      <c r="B5123" s="7" t="s">
        <v>1210</v>
      </c>
      <c r="C5123" s="7" t="s">
        <v>112</v>
      </c>
      <c r="D5123" s="8">
        <v>2014</v>
      </c>
      <c r="E5123" s="7" t="s">
        <v>529</v>
      </c>
      <c r="F5123" s="7" t="s">
        <v>2</v>
      </c>
      <c r="G5123" s="7" t="s">
        <v>528</v>
      </c>
      <c r="H5123" s="7" t="s">
        <v>7</v>
      </c>
      <c r="I5123" s="9">
        <v>7.9844043000000003E-2</v>
      </c>
      <c r="J5123" s="10">
        <v>226.30359999999999</v>
      </c>
      <c r="K5123" s="11">
        <v>3.2</v>
      </c>
      <c r="L5123" s="11" t="str">
        <f>IF(Tabla134[[#This Row],[Item Weight]]&lt;$U$12,"Poco Peso",IF(Tabla134[[#This Row],[Item Weight]]&lt;$U$13,"Peso Medio","Peso Alto"))</f>
        <v>Poco Peso</v>
      </c>
      <c r="M5123" s="7">
        <v>5.0350000000000001</v>
      </c>
      <c r="N5123" s="11">
        <f>IF(Tabla134[[#This Row],[Item Weight (Nulos)]]="",VLOOKUP(Tabla134[[#This Row],[Item Identifier]],'Tabla para Nulos'!$A$3:$B$1563,2,FALSE),Tabla134[[#This Row],[Item Weight (Nulos)]])</f>
        <v>5.0350000000000001</v>
      </c>
      <c r="O5123" s="11" t="str">
        <f>IF(Tabla134[[#This Row],[Item Visibility]]&lt;$U$15,"Poca visibilidad",IF(Tabla134[[#This Row],[Item Visibility]]&lt;$U$16,"Visibilidad media","Mayor visibilidad"))</f>
        <v>Visibilidad media</v>
      </c>
      <c r="P5123" s="11" t="str">
        <f>IF(Tabla134[[#This Row],[Rating]]&lt;2,"Muy Malo",IF(Tabla134[[#This Row],[Rating]]&lt;3,"Malo",IF(Tabla134[[#This Row],[Rating]]&lt;4,"Regular",IF(Tabla134[[#This Row],[Rating]]&lt;5,"Bueno","Excelente"))))</f>
        <v>Regular</v>
      </c>
    </row>
    <row r="5124" spans="1:16" x14ac:dyDescent="0.2">
      <c r="A5124" s="7" t="s">
        <v>124</v>
      </c>
      <c r="B5124" s="7" t="s">
        <v>444</v>
      </c>
      <c r="C5124" s="7" t="s">
        <v>171</v>
      </c>
      <c r="D5124" s="8">
        <v>2020</v>
      </c>
      <c r="E5124" s="7" t="s">
        <v>919</v>
      </c>
      <c r="F5124" s="7" t="s">
        <v>796</v>
      </c>
      <c r="G5124" s="7" t="s">
        <v>1</v>
      </c>
      <c r="H5124" s="7" t="s">
        <v>7</v>
      </c>
      <c r="I5124" s="9">
        <v>9.3307713E-2</v>
      </c>
      <c r="J5124" s="10">
        <v>250.9066</v>
      </c>
      <c r="K5124" s="11">
        <v>3.2</v>
      </c>
      <c r="L5124" s="11" t="str">
        <f>IF(Tabla134[[#This Row],[Item Weight]]&lt;$U$12,"Poco Peso",IF(Tabla134[[#This Row],[Item Weight]]&lt;$U$13,"Peso Medio","Peso Alto"))</f>
        <v>Poco Peso</v>
      </c>
      <c r="M5124" s="7">
        <v>7.39</v>
      </c>
      <c r="N5124" s="11">
        <f>IF(Tabla134[[#This Row],[Item Weight (Nulos)]]="",VLOOKUP(Tabla134[[#This Row],[Item Identifier]],'Tabla para Nulos'!$A$3:$B$1563,2,FALSE),Tabla134[[#This Row],[Item Weight (Nulos)]])</f>
        <v>7.39</v>
      </c>
      <c r="O5124" s="11" t="str">
        <f>IF(Tabla134[[#This Row],[Item Visibility]]&lt;$U$15,"Poca visibilidad",IF(Tabla134[[#This Row],[Item Visibility]]&lt;$U$16,"Visibilidad media","Mayor visibilidad"))</f>
        <v>Visibilidad media</v>
      </c>
      <c r="P5124" s="11" t="str">
        <f>IF(Tabla134[[#This Row],[Rating]]&lt;2,"Muy Malo",IF(Tabla134[[#This Row],[Rating]]&lt;3,"Malo",IF(Tabla134[[#This Row],[Rating]]&lt;4,"Regular",IF(Tabla134[[#This Row],[Rating]]&lt;5,"Bueno","Excelente"))))</f>
        <v>Regular</v>
      </c>
    </row>
    <row r="5125" spans="1:16" x14ac:dyDescent="0.2">
      <c r="A5125" s="7" t="s">
        <v>124</v>
      </c>
      <c r="B5125" s="7" t="s">
        <v>1310</v>
      </c>
      <c r="C5125" s="7" t="s">
        <v>25</v>
      </c>
      <c r="D5125" s="8">
        <v>2012</v>
      </c>
      <c r="E5125" s="7" t="s">
        <v>9</v>
      </c>
      <c r="F5125" s="7" t="s">
        <v>8</v>
      </c>
      <c r="G5125" s="7" t="s">
        <v>1</v>
      </c>
      <c r="H5125" s="7" t="s">
        <v>7</v>
      </c>
      <c r="I5125" s="9">
        <v>2.6722744E-2</v>
      </c>
      <c r="J5125" s="10">
        <v>59.224600000000002</v>
      </c>
      <c r="K5125" s="11">
        <v>3.2</v>
      </c>
      <c r="L5125" s="11" t="str">
        <f>IF(Tabla134[[#This Row],[Item Weight]]&lt;$U$12,"Poco Peso",IF(Tabla134[[#This Row],[Item Weight]]&lt;$U$13,"Peso Medio","Peso Alto"))</f>
        <v>Peso Medio</v>
      </c>
      <c r="M5125" s="7">
        <v>12.35</v>
      </c>
      <c r="N5125" s="11">
        <f>IF(Tabla134[[#This Row],[Item Weight (Nulos)]]="",VLOOKUP(Tabla134[[#This Row],[Item Identifier]],'Tabla para Nulos'!$A$3:$B$1563,2,FALSE),Tabla134[[#This Row],[Item Weight (Nulos)]])</f>
        <v>12.35</v>
      </c>
      <c r="O5125" s="11" t="str">
        <f>IF(Tabla134[[#This Row],[Item Visibility]]&lt;$U$15,"Poca visibilidad",IF(Tabla134[[#This Row],[Item Visibility]]&lt;$U$16,"Visibilidad media","Mayor visibilidad"))</f>
        <v>Poca visibilidad</v>
      </c>
      <c r="P5125" s="11" t="str">
        <f>IF(Tabla134[[#This Row],[Rating]]&lt;2,"Muy Malo",IF(Tabla134[[#This Row],[Rating]]&lt;3,"Malo",IF(Tabla134[[#This Row],[Rating]]&lt;4,"Regular",IF(Tabla134[[#This Row],[Rating]]&lt;5,"Bueno","Excelente"))))</f>
        <v>Regular</v>
      </c>
    </row>
    <row r="5126" spans="1:16" x14ac:dyDescent="0.2">
      <c r="A5126" s="7" t="s">
        <v>124</v>
      </c>
      <c r="B5126" s="7" t="s">
        <v>433</v>
      </c>
      <c r="C5126" s="7" t="s">
        <v>171</v>
      </c>
      <c r="D5126" s="8">
        <v>2012</v>
      </c>
      <c r="E5126" s="7" t="s">
        <v>9</v>
      </c>
      <c r="F5126" s="7" t="s">
        <v>8</v>
      </c>
      <c r="G5126" s="7" t="s">
        <v>1</v>
      </c>
      <c r="H5126" s="7" t="s">
        <v>7</v>
      </c>
      <c r="I5126" s="9">
        <v>2.0519478000000001E-2</v>
      </c>
      <c r="J5126" s="10">
        <v>42.511200000000002</v>
      </c>
      <c r="K5126" s="11">
        <v>3.2</v>
      </c>
      <c r="L5126" s="11" t="str">
        <f>IF(Tabla134[[#This Row],[Item Weight]]&lt;$U$12,"Poco Peso",IF(Tabla134[[#This Row],[Item Weight]]&lt;$U$13,"Peso Medio","Peso Alto"))</f>
        <v>Peso Medio</v>
      </c>
      <c r="M5126" s="7">
        <v>15.85</v>
      </c>
      <c r="N5126" s="11">
        <f>IF(Tabla134[[#This Row],[Item Weight (Nulos)]]="",VLOOKUP(Tabla134[[#This Row],[Item Identifier]],'Tabla para Nulos'!$A$3:$B$1563,2,FALSE),Tabla134[[#This Row],[Item Weight (Nulos)]])</f>
        <v>15.85</v>
      </c>
      <c r="O5126" s="11" t="str">
        <f>IF(Tabla134[[#This Row],[Item Visibility]]&lt;$U$15,"Poca visibilidad",IF(Tabla134[[#This Row],[Item Visibility]]&lt;$U$16,"Visibilidad media","Mayor visibilidad"))</f>
        <v>Poca visibilidad</v>
      </c>
      <c r="P5126" s="11" t="str">
        <f>IF(Tabla134[[#This Row],[Rating]]&lt;2,"Muy Malo",IF(Tabla134[[#This Row],[Rating]]&lt;3,"Malo",IF(Tabla134[[#This Row],[Rating]]&lt;4,"Regular",IF(Tabla134[[#This Row],[Rating]]&lt;5,"Bueno","Excelente"))))</f>
        <v>Regular</v>
      </c>
    </row>
    <row r="5127" spans="1:16" x14ac:dyDescent="0.2">
      <c r="A5127" s="7" t="s">
        <v>124</v>
      </c>
      <c r="B5127" s="7" t="s">
        <v>1162</v>
      </c>
      <c r="C5127" s="7" t="s">
        <v>171</v>
      </c>
      <c r="D5127" s="8">
        <v>2012</v>
      </c>
      <c r="E5127" s="7" t="s">
        <v>9</v>
      </c>
      <c r="F5127" s="7" t="s">
        <v>8</v>
      </c>
      <c r="G5127" s="7" t="s">
        <v>1</v>
      </c>
      <c r="H5127" s="7" t="s">
        <v>7</v>
      </c>
      <c r="I5127" s="9">
        <v>0.12644033499999999</v>
      </c>
      <c r="J5127" s="10">
        <v>125.2362</v>
      </c>
      <c r="K5127" s="11">
        <v>3.2</v>
      </c>
      <c r="L5127" s="11" t="str">
        <f>IF(Tabla134[[#This Row],[Item Weight]]&lt;$U$12,"Poco Peso",IF(Tabla134[[#This Row],[Item Weight]]&lt;$U$13,"Peso Medio","Peso Alto"))</f>
        <v>Peso Alto</v>
      </c>
      <c r="M5127" s="7">
        <v>17</v>
      </c>
      <c r="N5127" s="11">
        <f>IF(Tabla134[[#This Row],[Item Weight (Nulos)]]="",VLOOKUP(Tabla134[[#This Row],[Item Identifier]],'Tabla para Nulos'!$A$3:$B$1563,2,FALSE),Tabla134[[#This Row],[Item Weight (Nulos)]])</f>
        <v>17</v>
      </c>
      <c r="O5127" s="11" t="str">
        <f>IF(Tabla134[[#This Row],[Item Visibility]]&lt;$U$15,"Poca visibilidad",IF(Tabla134[[#This Row],[Item Visibility]]&lt;$U$16,"Visibilidad media","Mayor visibilidad"))</f>
        <v>Mayor visibilidad</v>
      </c>
      <c r="P5127" s="11" t="str">
        <f>IF(Tabla134[[#This Row],[Rating]]&lt;2,"Muy Malo",IF(Tabla134[[#This Row],[Rating]]&lt;3,"Malo",IF(Tabla134[[#This Row],[Rating]]&lt;4,"Regular",IF(Tabla134[[#This Row],[Rating]]&lt;5,"Bueno","Excelente"))))</f>
        <v>Regular</v>
      </c>
    </row>
    <row r="5128" spans="1:16" x14ac:dyDescent="0.2">
      <c r="A5128" s="7" t="s">
        <v>124</v>
      </c>
      <c r="B5128" s="7" t="s">
        <v>989</v>
      </c>
      <c r="C5128" s="7" t="s">
        <v>19</v>
      </c>
      <c r="D5128" s="8">
        <v>2012</v>
      </c>
      <c r="E5128" s="7" t="s">
        <v>9</v>
      </c>
      <c r="F5128" s="7" t="s">
        <v>8</v>
      </c>
      <c r="G5128" s="7" t="s">
        <v>1</v>
      </c>
      <c r="H5128" s="7" t="s">
        <v>7</v>
      </c>
      <c r="I5128" s="9">
        <v>5.2149675E-2</v>
      </c>
      <c r="J5128" s="10">
        <v>239.9564</v>
      </c>
      <c r="K5128" s="11">
        <v>3.2</v>
      </c>
      <c r="L5128" s="11" t="str">
        <f>IF(Tabla134[[#This Row],[Item Weight]]&lt;$U$12,"Poco Peso",IF(Tabla134[[#This Row],[Item Weight]]&lt;$U$13,"Peso Medio","Peso Alto"))</f>
        <v>Peso Medio</v>
      </c>
      <c r="M5128" s="7">
        <v>10.8</v>
      </c>
      <c r="N5128" s="11">
        <f>IF(Tabla134[[#This Row],[Item Weight (Nulos)]]="",VLOOKUP(Tabla134[[#This Row],[Item Identifier]],'Tabla para Nulos'!$A$3:$B$1563,2,FALSE),Tabla134[[#This Row],[Item Weight (Nulos)]])</f>
        <v>10.8</v>
      </c>
      <c r="O5128" s="11" t="str">
        <f>IF(Tabla134[[#This Row],[Item Visibility]]&lt;$U$15,"Poca visibilidad",IF(Tabla134[[#This Row],[Item Visibility]]&lt;$U$16,"Visibilidad media","Mayor visibilidad"))</f>
        <v>Visibilidad media</v>
      </c>
      <c r="P5128" s="11" t="str">
        <f>IF(Tabla134[[#This Row],[Rating]]&lt;2,"Muy Malo",IF(Tabla134[[#This Row],[Rating]]&lt;3,"Malo",IF(Tabla134[[#This Row],[Rating]]&lt;4,"Regular",IF(Tabla134[[#This Row],[Rating]]&lt;5,"Bueno","Excelente"))))</f>
        <v>Regular</v>
      </c>
    </row>
    <row r="5129" spans="1:16" x14ac:dyDescent="0.2">
      <c r="A5129" s="7" t="s">
        <v>6</v>
      </c>
      <c r="B5129" s="7" t="s">
        <v>1465</v>
      </c>
      <c r="C5129" s="7" t="s">
        <v>25</v>
      </c>
      <c r="D5129" s="8">
        <v>2012</v>
      </c>
      <c r="E5129" s="7" t="s">
        <v>9</v>
      </c>
      <c r="F5129" s="7" t="s">
        <v>8</v>
      </c>
      <c r="G5129" s="7" t="s">
        <v>1</v>
      </c>
      <c r="H5129" s="7" t="s">
        <v>7</v>
      </c>
      <c r="I5129" s="9">
        <v>4.0268044000000003E-2</v>
      </c>
      <c r="J5129" s="10">
        <v>191.453</v>
      </c>
      <c r="K5129" s="11">
        <v>3.2</v>
      </c>
      <c r="L5129" s="11" t="str">
        <f>IF(Tabla134[[#This Row],[Item Weight]]&lt;$U$12,"Poco Peso",IF(Tabla134[[#This Row],[Item Weight]]&lt;$U$13,"Peso Medio","Peso Alto"))</f>
        <v>Poco Peso</v>
      </c>
      <c r="M5129" s="7">
        <v>8.6</v>
      </c>
      <c r="N5129" s="11">
        <f>IF(Tabla134[[#This Row],[Item Weight (Nulos)]]="",VLOOKUP(Tabla134[[#This Row],[Item Identifier]],'Tabla para Nulos'!$A$3:$B$1563,2,FALSE),Tabla134[[#This Row],[Item Weight (Nulos)]])</f>
        <v>8.6</v>
      </c>
      <c r="O5129" s="11" t="str">
        <f>IF(Tabla134[[#This Row],[Item Visibility]]&lt;$U$15,"Poca visibilidad",IF(Tabla134[[#This Row],[Item Visibility]]&lt;$U$16,"Visibilidad media","Mayor visibilidad"))</f>
        <v>Visibilidad media</v>
      </c>
      <c r="P5129" s="11" t="str">
        <f>IF(Tabla134[[#This Row],[Rating]]&lt;2,"Muy Malo",IF(Tabla134[[#This Row],[Rating]]&lt;3,"Malo",IF(Tabla134[[#This Row],[Rating]]&lt;4,"Regular",IF(Tabla134[[#This Row],[Rating]]&lt;5,"Bueno","Excelente"))))</f>
        <v>Regular</v>
      </c>
    </row>
    <row r="5130" spans="1:16" x14ac:dyDescent="0.2">
      <c r="A5130" s="7" t="s">
        <v>6</v>
      </c>
      <c r="B5130" s="7" t="s">
        <v>1370</v>
      </c>
      <c r="C5130" s="7" t="s">
        <v>71</v>
      </c>
      <c r="D5130" s="8">
        <v>2012</v>
      </c>
      <c r="E5130" s="7" t="s">
        <v>9</v>
      </c>
      <c r="F5130" s="7" t="s">
        <v>8</v>
      </c>
      <c r="G5130" s="7" t="s">
        <v>1</v>
      </c>
      <c r="H5130" s="7" t="s">
        <v>7</v>
      </c>
      <c r="I5130" s="9">
        <v>5.2493162000000003E-2</v>
      </c>
      <c r="J5130" s="10">
        <v>113.91759999999999</v>
      </c>
      <c r="K5130" s="11">
        <v>3.2</v>
      </c>
      <c r="L5130" s="11" t="str">
        <f>IF(Tabla134[[#This Row],[Item Weight]]&lt;$U$12,"Poco Peso",IF(Tabla134[[#This Row],[Item Weight]]&lt;$U$13,"Peso Medio","Peso Alto"))</f>
        <v>Peso Medio</v>
      </c>
      <c r="M5130" s="7">
        <v>16.7</v>
      </c>
      <c r="N5130" s="11">
        <f>IF(Tabla134[[#This Row],[Item Weight (Nulos)]]="",VLOOKUP(Tabla134[[#This Row],[Item Identifier]],'Tabla para Nulos'!$A$3:$B$1563,2,FALSE),Tabla134[[#This Row],[Item Weight (Nulos)]])</f>
        <v>16.7</v>
      </c>
      <c r="O5130" s="11" t="str">
        <f>IF(Tabla134[[#This Row],[Item Visibility]]&lt;$U$15,"Poca visibilidad",IF(Tabla134[[#This Row],[Item Visibility]]&lt;$U$16,"Visibilidad media","Mayor visibilidad"))</f>
        <v>Visibilidad media</v>
      </c>
      <c r="P5130" s="11" t="str">
        <f>IF(Tabla134[[#This Row],[Rating]]&lt;2,"Muy Malo",IF(Tabla134[[#This Row],[Rating]]&lt;3,"Malo",IF(Tabla134[[#This Row],[Rating]]&lt;4,"Regular",IF(Tabla134[[#This Row],[Rating]]&lt;5,"Bueno","Excelente"))))</f>
        <v>Regular</v>
      </c>
    </row>
    <row r="5131" spans="1:16" x14ac:dyDescent="0.2">
      <c r="A5131" s="7" t="s">
        <v>6</v>
      </c>
      <c r="B5131" s="7" t="s">
        <v>42</v>
      </c>
      <c r="C5131" s="7" t="s">
        <v>14</v>
      </c>
      <c r="D5131" s="8">
        <v>2012</v>
      </c>
      <c r="E5131" s="7" t="s">
        <v>9</v>
      </c>
      <c r="F5131" s="7" t="s">
        <v>8</v>
      </c>
      <c r="G5131" s="7" t="s">
        <v>1</v>
      </c>
      <c r="H5131" s="7" t="s">
        <v>7</v>
      </c>
      <c r="I5131" s="9">
        <v>4.5835395000000001E-2</v>
      </c>
      <c r="J5131" s="10">
        <v>168.2132</v>
      </c>
      <c r="K5131" s="11">
        <v>3.2</v>
      </c>
      <c r="L5131" s="11" t="str">
        <f>IF(Tabla134[[#This Row],[Item Weight]]&lt;$U$12,"Poco Peso",IF(Tabla134[[#This Row],[Item Weight]]&lt;$U$13,"Peso Medio","Peso Alto"))</f>
        <v>Peso Medio</v>
      </c>
      <c r="M5131" s="7">
        <v>15.6</v>
      </c>
      <c r="N5131" s="11">
        <f>IF(Tabla134[[#This Row],[Item Weight (Nulos)]]="",VLOOKUP(Tabla134[[#This Row],[Item Identifier]],'Tabla para Nulos'!$A$3:$B$1563,2,FALSE),Tabla134[[#This Row],[Item Weight (Nulos)]])</f>
        <v>15.6</v>
      </c>
      <c r="O5131" s="11" t="str">
        <f>IF(Tabla134[[#This Row],[Item Visibility]]&lt;$U$15,"Poca visibilidad",IF(Tabla134[[#This Row],[Item Visibility]]&lt;$U$16,"Visibilidad media","Mayor visibilidad"))</f>
        <v>Visibilidad media</v>
      </c>
      <c r="P5131" s="11" t="str">
        <f>IF(Tabla134[[#This Row],[Rating]]&lt;2,"Muy Malo",IF(Tabla134[[#This Row],[Rating]]&lt;3,"Malo",IF(Tabla134[[#This Row],[Rating]]&lt;4,"Regular",IF(Tabla134[[#This Row],[Rating]]&lt;5,"Bueno","Excelente"))))</f>
        <v>Regular</v>
      </c>
    </row>
    <row r="5132" spans="1:16" x14ac:dyDescent="0.2">
      <c r="A5132" s="7" t="s">
        <v>6</v>
      </c>
      <c r="B5132" s="7" t="s">
        <v>40</v>
      </c>
      <c r="C5132" s="7" t="s">
        <v>14</v>
      </c>
      <c r="D5132" s="8">
        <v>2012</v>
      </c>
      <c r="E5132" s="7" t="s">
        <v>9</v>
      </c>
      <c r="F5132" s="7" t="s">
        <v>8</v>
      </c>
      <c r="G5132" s="7" t="s">
        <v>1</v>
      </c>
      <c r="H5132" s="7" t="s">
        <v>7</v>
      </c>
      <c r="I5132" s="9">
        <v>1.8591463999999999E-2</v>
      </c>
      <c r="J5132" s="10">
        <v>112.95440000000001</v>
      </c>
      <c r="K5132" s="11">
        <v>3.2</v>
      </c>
      <c r="L5132" s="11" t="str">
        <f>IF(Tabla134[[#This Row],[Item Weight]]&lt;$U$12,"Poco Peso",IF(Tabla134[[#This Row],[Item Weight]]&lt;$U$13,"Peso Medio","Peso Alto"))</f>
        <v>Peso Alto</v>
      </c>
      <c r="M5132" s="7">
        <v>19.350000000000001</v>
      </c>
      <c r="N5132" s="11">
        <f>IF(Tabla134[[#This Row],[Item Weight (Nulos)]]="",VLOOKUP(Tabla134[[#This Row],[Item Identifier]],'Tabla para Nulos'!$A$3:$B$1563,2,FALSE),Tabla134[[#This Row],[Item Weight (Nulos)]])</f>
        <v>19.350000000000001</v>
      </c>
      <c r="O5132" s="11" t="str">
        <f>IF(Tabla134[[#This Row],[Item Visibility]]&lt;$U$15,"Poca visibilidad",IF(Tabla134[[#This Row],[Item Visibility]]&lt;$U$16,"Visibilidad media","Mayor visibilidad"))</f>
        <v>Poca visibilidad</v>
      </c>
      <c r="P5132" s="11" t="str">
        <f>IF(Tabla134[[#This Row],[Rating]]&lt;2,"Muy Malo",IF(Tabla134[[#This Row],[Rating]]&lt;3,"Malo",IF(Tabla134[[#This Row],[Rating]]&lt;4,"Regular",IF(Tabla134[[#This Row],[Rating]]&lt;5,"Bueno","Excelente"))))</f>
        <v>Regular</v>
      </c>
    </row>
    <row r="5133" spans="1:16" x14ac:dyDescent="0.2">
      <c r="A5133" s="7" t="s">
        <v>124</v>
      </c>
      <c r="B5133" s="7" t="s">
        <v>1373</v>
      </c>
      <c r="C5133" s="7" t="s">
        <v>10</v>
      </c>
      <c r="D5133" s="8">
        <v>2018</v>
      </c>
      <c r="E5133" s="7" t="s">
        <v>1195</v>
      </c>
      <c r="F5133" s="7" t="s">
        <v>8</v>
      </c>
      <c r="G5133" s="7" t="s">
        <v>702</v>
      </c>
      <c r="H5133" s="7" t="s">
        <v>1621</v>
      </c>
      <c r="I5133" s="9">
        <v>0.15531693599999999</v>
      </c>
      <c r="J5133" s="10">
        <v>64.150999999999996</v>
      </c>
      <c r="K5133" s="11">
        <v>3.2</v>
      </c>
      <c r="L5133" s="11" t="str">
        <f>IF(Tabla134[[#This Row],[Item Weight]]&lt;$U$12,"Poco Peso",IF(Tabla134[[#This Row],[Item Weight]]&lt;$U$13,"Peso Medio","Peso Alto"))</f>
        <v>Poco Peso</v>
      </c>
      <c r="N5133" s="11">
        <f>IF(Tabla134[[#This Row],[Item Weight (Nulos)]]="",VLOOKUP(Tabla134[[#This Row],[Item Identifier]],'Tabla para Nulos'!$A$3:$B$1563,2,FALSE),Tabla134[[#This Row],[Item Weight (Nulos)]])</f>
        <v>7.7849999999999993</v>
      </c>
      <c r="O5133" s="11" t="str">
        <f>IF(Tabla134[[#This Row],[Item Visibility]]&lt;$U$15,"Poca visibilidad",IF(Tabla134[[#This Row],[Item Visibility]]&lt;$U$16,"Visibilidad media","Mayor visibilidad"))</f>
        <v>Mayor visibilidad</v>
      </c>
      <c r="P5133" s="11" t="str">
        <f>IF(Tabla134[[#This Row],[Rating]]&lt;2,"Muy Malo",IF(Tabla134[[#This Row],[Rating]]&lt;3,"Malo",IF(Tabla134[[#This Row],[Rating]]&lt;4,"Regular",IF(Tabla134[[#This Row],[Rating]]&lt;5,"Bueno","Excelente"))))</f>
        <v>Regular</v>
      </c>
    </row>
    <row r="5134" spans="1:16" x14ac:dyDescent="0.2">
      <c r="A5134" s="7" t="s">
        <v>6</v>
      </c>
      <c r="B5134" s="7" t="s">
        <v>370</v>
      </c>
      <c r="C5134" s="7" t="s">
        <v>17</v>
      </c>
      <c r="D5134" s="8">
        <v>2018</v>
      </c>
      <c r="E5134" s="7" t="s">
        <v>1195</v>
      </c>
      <c r="F5134" s="7" t="s">
        <v>8</v>
      </c>
      <c r="G5134" s="7" t="s">
        <v>702</v>
      </c>
      <c r="H5134" s="7" t="s">
        <v>1621</v>
      </c>
      <c r="I5134" s="9">
        <v>5.2040538999999997E-2</v>
      </c>
      <c r="J5134" s="10">
        <v>143.17859999999999</v>
      </c>
      <c r="K5134" s="11">
        <v>3.2</v>
      </c>
      <c r="L5134" s="11" t="str">
        <f>IF(Tabla134[[#This Row],[Item Weight]]&lt;$U$12,"Poco Peso",IF(Tabla134[[#This Row],[Item Weight]]&lt;$U$13,"Peso Medio","Peso Alto"))</f>
        <v>Peso Medio</v>
      </c>
      <c r="N5134" s="11">
        <f>IF(Tabla134[[#This Row],[Item Weight (Nulos)]]="",VLOOKUP(Tabla134[[#This Row],[Item Identifier]],'Tabla para Nulos'!$A$3:$B$1563,2,FALSE),Tabla134[[#This Row],[Item Weight (Nulos)]])</f>
        <v>14</v>
      </c>
      <c r="O5134" s="11" t="str">
        <f>IF(Tabla134[[#This Row],[Item Visibility]]&lt;$U$15,"Poca visibilidad",IF(Tabla134[[#This Row],[Item Visibility]]&lt;$U$16,"Visibilidad media","Mayor visibilidad"))</f>
        <v>Visibilidad media</v>
      </c>
      <c r="P5134" s="11" t="str">
        <f>IF(Tabla134[[#This Row],[Rating]]&lt;2,"Muy Malo",IF(Tabla134[[#This Row],[Rating]]&lt;3,"Malo",IF(Tabla134[[#This Row],[Rating]]&lt;4,"Regular",IF(Tabla134[[#This Row],[Rating]]&lt;5,"Bueno","Excelente"))))</f>
        <v>Regular</v>
      </c>
    </row>
    <row r="5135" spans="1:16" x14ac:dyDescent="0.2">
      <c r="A5135" s="7" t="s">
        <v>6</v>
      </c>
      <c r="B5135" s="7" t="s">
        <v>1477</v>
      </c>
      <c r="C5135" s="7" t="s">
        <v>14</v>
      </c>
      <c r="D5135" s="8">
        <v>2018</v>
      </c>
      <c r="E5135" s="7" t="s">
        <v>1195</v>
      </c>
      <c r="F5135" s="7" t="s">
        <v>8</v>
      </c>
      <c r="G5135" s="7" t="s">
        <v>702</v>
      </c>
      <c r="H5135" s="7" t="s">
        <v>1621</v>
      </c>
      <c r="I5135" s="9">
        <v>0.21610753499999999</v>
      </c>
      <c r="J5135" s="10">
        <v>86.851399999999998</v>
      </c>
      <c r="K5135" s="11">
        <v>3.2</v>
      </c>
      <c r="L5135" s="11" t="str">
        <f>IF(Tabla134[[#This Row],[Item Weight]]&lt;$U$12,"Poco Peso",IF(Tabla134[[#This Row],[Item Weight]]&lt;$U$13,"Peso Medio","Peso Alto"))</f>
        <v>Poco Peso</v>
      </c>
      <c r="N5135" s="11">
        <f>IF(Tabla134[[#This Row],[Item Weight (Nulos)]]="",VLOOKUP(Tabla134[[#This Row],[Item Identifier]],'Tabla para Nulos'!$A$3:$B$1563,2,FALSE),Tabla134[[#This Row],[Item Weight (Nulos)]])</f>
        <v>6.6700000000000008</v>
      </c>
      <c r="O5135" s="11" t="str">
        <f>IF(Tabla134[[#This Row],[Item Visibility]]&lt;$U$15,"Poca visibilidad",IF(Tabla134[[#This Row],[Item Visibility]]&lt;$U$16,"Visibilidad media","Mayor visibilidad"))</f>
        <v>Mayor visibilidad</v>
      </c>
      <c r="P5135" s="11" t="str">
        <f>IF(Tabla134[[#This Row],[Rating]]&lt;2,"Muy Malo",IF(Tabla134[[#This Row],[Rating]]&lt;3,"Malo",IF(Tabla134[[#This Row],[Rating]]&lt;4,"Regular",IF(Tabla134[[#This Row],[Rating]]&lt;5,"Bueno","Excelente"))))</f>
        <v>Regular</v>
      </c>
    </row>
    <row r="5136" spans="1:16" x14ac:dyDescent="0.2">
      <c r="A5136" s="7" t="s">
        <v>124</v>
      </c>
      <c r="B5136" s="7" t="s">
        <v>852</v>
      </c>
      <c r="C5136" s="7" t="s">
        <v>14</v>
      </c>
      <c r="D5136" s="8">
        <v>2016</v>
      </c>
      <c r="E5136" s="7" t="s">
        <v>1114</v>
      </c>
      <c r="F5136" s="7" t="s">
        <v>8</v>
      </c>
      <c r="G5136" s="7" t="s">
        <v>702</v>
      </c>
      <c r="H5136" s="7" t="s">
        <v>7</v>
      </c>
      <c r="I5136" s="9">
        <v>5.4234196999999998E-2</v>
      </c>
      <c r="J5136" s="10">
        <v>142.0154</v>
      </c>
      <c r="K5136" s="11">
        <v>3.2</v>
      </c>
      <c r="L5136" s="11" t="str">
        <f>IF(Tabla134[[#This Row],[Item Weight]]&lt;$U$12,"Poco Peso",IF(Tabla134[[#This Row],[Item Weight]]&lt;$U$13,"Peso Medio","Peso Alto"))</f>
        <v>Peso Alto</v>
      </c>
      <c r="M5136" s="7">
        <v>18.25</v>
      </c>
      <c r="N5136" s="11">
        <f>IF(Tabla134[[#This Row],[Item Weight (Nulos)]]="",VLOOKUP(Tabla134[[#This Row],[Item Identifier]],'Tabla para Nulos'!$A$3:$B$1563,2,FALSE),Tabla134[[#This Row],[Item Weight (Nulos)]])</f>
        <v>18.25</v>
      </c>
      <c r="O5136" s="11" t="str">
        <f>IF(Tabla134[[#This Row],[Item Visibility]]&lt;$U$15,"Poca visibilidad",IF(Tabla134[[#This Row],[Item Visibility]]&lt;$U$16,"Visibilidad media","Mayor visibilidad"))</f>
        <v>Visibilidad media</v>
      </c>
      <c r="P5136" s="11" t="str">
        <f>IF(Tabla134[[#This Row],[Rating]]&lt;2,"Muy Malo",IF(Tabla134[[#This Row],[Rating]]&lt;3,"Malo",IF(Tabla134[[#This Row],[Rating]]&lt;4,"Regular",IF(Tabla134[[#This Row],[Rating]]&lt;5,"Bueno","Excelente"))))</f>
        <v>Regular</v>
      </c>
    </row>
    <row r="5137" spans="1:16" x14ac:dyDescent="0.2">
      <c r="A5137" s="7" t="s">
        <v>6</v>
      </c>
      <c r="B5137" s="7" t="s">
        <v>1387</v>
      </c>
      <c r="C5137" s="7" t="s">
        <v>47</v>
      </c>
      <c r="D5137" s="8">
        <v>2016</v>
      </c>
      <c r="E5137" s="7" t="s">
        <v>1114</v>
      </c>
      <c r="F5137" s="7" t="s">
        <v>8</v>
      </c>
      <c r="G5137" s="7" t="s">
        <v>702</v>
      </c>
      <c r="H5137" s="7" t="s">
        <v>7</v>
      </c>
      <c r="I5137" s="9">
        <v>2.6602088999999999E-2</v>
      </c>
      <c r="J5137" s="10">
        <v>35.153199999999998</v>
      </c>
      <c r="K5137" s="11">
        <v>3.2</v>
      </c>
      <c r="L5137" s="11" t="str">
        <f>IF(Tabla134[[#This Row],[Item Weight]]&lt;$U$12,"Poco Peso",IF(Tabla134[[#This Row],[Item Weight]]&lt;$U$13,"Peso Medio","Peso Alto"))</f>
        <v>Peso Medio</v>
      </c>
      <c r="M5137" s="7">
        <v>13.65</v>
      </c>
      <c r="N5137" s="11">
        <f>IF(Tabla134[[#This Row],[Item Weight (Nulos)]]="",VLOOKUP(Tabla134[[#This Row],[Item Identifier]],'Tabla para Nulos'!$A$3:$B$1563,2,FALSE),Tabla134[[#This Row],[Item Weight (Nulos)]])</f>
        <v>13.65</v>
      </c>
      <c r="O5137" s="11" t="str">
        <f>IF(Tabla134[[#This Row],[Item Visibility]]&lt;$U$15,"Poca visibilidad",IF(Tabla134[[#This Row],[Item Visibility]]&lt;$U$16,"Visibilidad media","Mayor visibilidad"))</f>
        <v>Poca visibilidad</v>
      </c>
      <c r="P5137" s="11" t="str">
        <f>IF(Tabla134[[#This Row],[Rating]]&lt;2,"Muy Malo",IF(Tabla134[[#This Row],[Rating]]&lt;3,"Malo",IF(Tabla134[[#This Row],[Rating]]&lt;4,"Regular",IF(Tabla134[[#This Row],[Rating]]&lt;5,"Bueno","Excelente"))))</f>
        <v>Regular</v>
      </c>
    </row>
    <row r="5138" spans="1:16" x14ac:dyDescent="0.2">
      <c r="A5138" s="7" t="s">
        <v>124</v>
      </c>
      <c r="B5138" s="7" t="s">
        <v>276</v>
      </c>
      <c r="C5138" s="7" t="s">
        <v>25</v>
      </c>
      <c r="D5138" s="8">
        <v>2015</v>
      </c>
      <c r="E5138" s="7" t="s">
        <v>922</v>
      </c>
      <c r="F5138" s="7" t="s">
        <v>796</v>
      </c>
      <c r="G5138" s="7" t="s">
        <v>1</v>
      </c>
      <c r="H5138" s="7" t="s">
        <v>7</v>
      </c>
      <c r="I5138" s="9">
        <v>1.0663189E-2</v>
      </c>
      <c r="J5138" s="10">
        <v>82.390799999999999</v>
      </c>
      <c r="K5138" s="11">
        <v>3.2</v>
      </c>
      <c r="L5138" s="11" t="str">
        <f>IF(Tabla134[[#This Row],[Item Weight]]&lt;$U$12,"Poco Peso",IF(Tabla134[[#This Row],[Item Weight]]&lt;$U$13,"Peso Medio","Peso Alto"))</f>
        <v>Peso Medio</v>
      </c>
      <c r="M5138" s="7">
        <v>11.1</v>
      </c>
      <c r="N5138" s="11">
        <f>IF(Tabla134[[#This Row],[Item Weight (Nulos)]]="",VLOOKUP(Tabla134[[#This Row],[Item Identifier]],'Tabla para Nulos'!$A$3:$B$1563,2,FALSE),Tabla134[[#This Row],[Item Weight (Nulos)]])</f>
        <v>11.1</v>
      </c>
      <c r="O5138" s="11" t="str">
        <f>IF(Tabla134[[#This Row],[Item Visibility]]&lt;$U$15,"Poca visibilidad",IF(Tabla134[[#This Row],[Item Visibility]]&lt;$U$16,"Visibilidad media","Mayor visibilidad"))</f>
        <v>Poca visibilidad</v>
      </c>
      <c r="P5138" s="11" t="str">
        <f>IF(Tabla134[[#This Row],[Rating]]&lt;2,"Muy Malo",IF(Tabla134[[#This Row],[Rating]]&lt;3,"Malo",IF(Tabla134[[#This Row],[Rating]]&lt;4,"Regular",IF(Tabla134[[#This Row],[Rating]]&lt;5,"Bueno","Excelente"))))</f>
        <v>Regular</v>
      </c>
    </row>
    <row r="5139" spans="1:16" x14ac:dyDescent="0.2">
      <c r="A5139" s="7" t="s">
        <v>124</v>
      </c>
      <c r="B5139" s="7" t="s">
        <v>209</v>
      </c>
      <c r="C5139" s="7" t="s">
        <v>4</v>
      </c>
      <c r="D5139" s="8">
        <v>2015</v>
      </c>
      <c r="E5139" s="7" t="s">
        <v>922</v>
      </c>
      <c r="F5139" s="7" t="s">
        <v>796</v>
      </c>
      <c r="G5139" s="7" t="s">
        <v>702</v>
      </c>
      <c r="H5139" s="7" t="s">
        <v>7</v>
      </c>
      <c r="I5139" s="9">
        <v>2.1649904000000001E-2</v>
      </c>
      <c r="J5139" s="10">
        <v>150.8708</v>
      </c>
      <c r="K5139" s="11">
        <v>3.2</v>
      </c>
      <c r="L5139" s="11" t="str">
        <f>IF(Tabla134[[#This Row],[Item Weight]]&lt;$U$12,"Poco Peso",IF(Tabla134[[#This Row],[Item Weight]]&lt;$U$13,"Peso Medio","Peso Alto"))</f>
        <v>Peso Medio</v>
      </c>
      <c r="M5139" s="7">
        <v>11.395</v>
      </c>
      <c r="N5139" s="11">
        <f>IF(Tabla134[[#This Row],[Item Weight (Nulos)]]="",VLOOKUP(Tabla134[[#This Row],[Item Identifier]],'Tabla para Nulos'!$A$3:$B$1563,2,FALSE),Tabla134[[#This Row],[Item Weight (Nulos)]])</f>
        <v>11.395</v>
      </c>
      <c r="O5139" s="11" t="str">
        <f>IF(Tabla134[[#This Row],[Item Visibility]]&lt;$U$15,"Poca visibilidad",IF(Tabla134[[#This Row],[Item Visibility]]&lt;$U$16,"Visibilidad media","Mayor visibilidad"))</f>
        <v>Poca visibilidad</v>
      </c>
      <c r="P5139" s="11" t="str">
        <f>IF(Tabla134[[#This Row],[Rating]]&lt;2,"Muy Malo",IF(Tabla134[[#This Row],[Rating]]&lt;3,"Malo",IF(Tabla134[[#This Row],[Rating]]&lt;4,"Regular",IF(Tabla134[[#This Row],[Rating]]&lt;5,"Bueno","Excelente"))))</f>
        <v>Regular</v>
      </c>
    </row>
    <row r="5140" spans="1:16" x14ac:dyDescent="0.2">
      <c r="A5140" s="7" t="s">
        <v>124</v>
      </c>
      <c r="B5140" s="7" t="s">
        <v>1476</v>
      </c>
      <c r="C5140" s="7" t="s">
        <v>19</v>
      </c>
      <c r="D5140" s="8">
        <v>2015</v>
      </c>
      <c r="E5140" s="7" t="s">
        <v>922</v>
      </c>
      <c r="F5140" s="7" t="s">
        <v>796</v>
      </c>
      <c r="G5140" s="7" t="s">
        <v>702</v>
      </c>
      <c r="H5140" s="7" t="s">
        <v>7</v>
      </c>
      <c r="I5140" s="9">
        <v>0.183879453</v>
      </c>
      <c r="J5140" s="10">
        <v>82.927599999999998</v>
      </c>
      <c r="K5140" s="11">
        <v>3.2</v>
      </c>
      <c r="L5140" s="11" t="str">
        <f>IF(Tabla134[[#This Row],[Item Weight]]&lt;$U$12,"Poco Peso",IF(Tabla134[[#This Row],[Item Weight]]&lt;$U$13,"Peso Medio","Peso Alto"))</f>
        <v>Peso Medio</v>
      </c>
      <c r="M5140" s="7">
        <v>14.15</v>
      </c>
      <c r="N5140" s="11">
        <f>IF(Tabla134[[#This Row],[Item Weight (Nulos)]]="",VLOOKUP(Tabla134[[#This Row],[Item Identifier]],'Tabla para Nulos'!$A$3:$B$1563,2,FALSE),Tabla134[[#This Row],[Item Weight (Nulos)]])</f>
        <v>14.15</v>
      </c>
      <c r="O5140" s="11" t="str">
        <f>IF(Tabla134[[#This Row],[Item Visibility]]&lt;$U$15,"Poca visibilidad",IF(Tabla134[[#This Row],[Item Visibility]]&lt;$U$16,"Visibilidad media","Mayor visibilidad"))</f>
        <v>Mayor visibilidad</v>
      </c>
      <c r="P5140" s="11" t="str">
        <f>IF(Tabla134[[#This Row],[Rating]]&lt;2,"Muy Malo",IF(Tabla134[[#This Row],[Rating]]&lt;3,"Malo",IF(Tabla134[[#This Row],[Rating]]&lt;4,"Regular",IF(Tabla134[[#This Row],[Rating]]&lt;5,"Bueno","Excelente"))))</f>
        <v>Regular</v>
      </c>
    </row>
    <row r="5141" spans="1:16" x14ac:dyDescent="0.2">
      <c r="A5141" s="7" t="s">
        <v>124</v>
      </c>
      <c r="B5141" s="7" t="s">
        <v>1405</v>
      </c>
      <c r="C5141" s="7" t="s">
        <v>71</v>
      </c>
      <c r="D5141" s="8">
        <v>2020</v>
      </c>
      <c r="E5141" s="7" t="s">
        <v>919</v>
      </c>
      <c r="F5141" s="7" t="s">
        <v>796</v>
      </c>
      <c r="G5141" s="7" t="s">
        <v>702</v>
      </c>
      <c r="H5141" s="7" t="s">
        <v>7</v>
      </c>
      <c r="I5141" s="9">
        <v>0</v>
      </c>
      <c r="J5141" s="10">
        <v>182.92920000000001</v>
      </c>
      <c r="K5141" s="11">
        <v>3.2</v>
      </c>
      <c r="L5141" s="11" t="str">
        <f>IF(Tabla134[[#This Row],[Item Weight]]&lt;$U$12,"Poco Peso",IF(Tabla134[[#This Row],[Item Weight]]&lt;$U$13,"Peso Medio","Peso Alto"))</f>
        <v>Peso Medio</v>
      </c>
      <c r="M5141" s="7">
        <v>9.3000000000000007</v>
      </c>
      <c r="N5141" s="11">
        <f>IF(Tabla134[[#This Row],[Item Weight (Nulos)]]="",VLOOKUP(Tabla134[[#This Row],[Item Identifier]],'Tabla para Nulos'!$A$3:$B$1563,2,FALSE),Tabla134[[#This Row],[Item Weight (Nulos)]])</f>
        <v>9.3000000000000007</v>
      </c>
      <c r="O5141" s="11" t="str">
        <f>IF(Tabla134[[#This Row],[Item Visibility]]&lt;$U$15,"Poca visibilidad",IF(Tabla134[[#This Row],[Item Visibility]]&lt;$U$16,"Visibilidad media","Mayor visibilidad"))</f>
        <v>Poca visibilidad</v>
      </c>
      <c r="P5141" s="11" t="str">
        <f>IF(Tabla134[[#This Row],[Rating]]&lt;2,"Muy Malo",IF(Tabla134[[#This Row],[Rating]]&lt;3,"Malo",IF(Tabla134[[#This Row],[Rating]]&lt;4,"Regular",IF(Tabla134[[#This Row],[Rating]]&lt;5,"Bueno","Excelente"))))</f>
        <v>Regular</v>
      </c>
    </row>
    <row r="5142" spans="1:16" x14ac:dyDescent="0.2">
      <c r="A5142" s="7" t="s">
        <v>124</v>
      </c>
      <c r="B5142" s="7" t="s">
        <v>1410</v>
      </c>
      <c r="C5142" s="7" t="s">
        <v>10</v>
      </c>
      <c r="D5142" s="8">
        <v>2020</v>
      </c>
      <c r="E5142" s="7" t="s">
        <v>919</v>
      </c>
      <c r="F5142" s="7" t="s">
        <v>796</v>
      </c>
      <c r="G5142" s="7" t="s">
        <v>702</v>
      </c>
      <c r="H5142" s="7" t="s">
        <v>7</v>
      </c>
      <c r="I5142" s="9">
        <v>4.0744057E-2</v>
      </c>
      <c r="J5142" s="10">
        <v>185.92400000000001</v>
      </c>
      <c r="K5142" s="11">
        <v>3.2</v>
      </c>
      <c r="L5142" s="11" t="str">
        <f>IF(Tabla134[[#This Row],[Item Weight]]&lt;$U$12,"Poco Peso",IF(Tabla134[[#This Row],[Item Weight]]&lt;$U$13,"Peso Medio","Peso Alto"))</f>
        <v>Peso Medio</v>
      </c>
      <c r="M5142" s="7">
        <v>11.65</v>
      </c>
      <c r="N5142" s="11">
        <f>IF(Tabla134[[#This Row],[Item Weight (Nulos)]]="",VLOOKUP(Tabla134[[#This Row],[Item Identifier]],'Tabla para Nulos'!$A$3:$B$1563,2,FALSE),Tabla134[[#This Row],[Item Weight (Nulos)]])</f>
        <v>11.65</v>
      </c>
      <c r="O5142" s="11" t="str">
        <f>IF(Tabla134[[#This Row],[Item Visibility]]&lt;$U$15,"Poca visibilidad",IF(Tabla134[[#This Row],[Item Visibility]]&lt;$U$16,"Visibilidad media","Mayor visibilidad"))</f>
        <v>Visibilidad media</v>
      </c>
      <c r="P5142" s="11" t="str">
        <f>IF(Tabla134[[#This Row],[Rating]]&lt;2,"Muy Malo",IF(Tabla134[[#This Row],[Rating]]&lt;3,"Malo",IF(Tabla134[[#This Row],[Rating]]&lt;4,"Regular",IF(Tabla134[[#This Row],[Rating]]&lt;5,"Bueno","Excelente"))))</f>
        <v>Regular</v>
      </c>
    </row>
    <row r="5143" spans="1:16" x14ac:dyDescent="0.2">
      <c r="A5143" s="7" t="s">
        <v>124</v>
      </c>
      <c r="B5143" s="7" t="s">
        <v>628</v>
      </c>
      <c r="C5143" s="7" t="s">
        <v>171</v>
      </c>
      <c r="D5143" s="8">
        <v>2020</v>
      </c>
      <c r="E5143" s="7" t="s">
        <v>919</v>
      </c>
      <c r="F5143" s="7" t="s">
        <v>796</v>
      </c>
      <c r="G5143" s="7" t="s">
        <v>702</v>
      </c>
      <c r="H5143" s="7" t="s">
        <v>7</v>
      </c>
      <c r="I5143" s="9">
        <v>0.110913601</v>
      </c>
      <c r="J5143" s="10">
        <v>106.3306</v>
      </c>
      <c r="K5143" s="11">
        <v>3.2</v>
      </c>
      <c r="L5143" s="11" t="str">
        <f>IF(Tabla134[[#This Row],[Item Weight]]&lt;$U$12,"Poco Peso",IF(Tabla134[[#This Row],[Item Weight]]&lt;$U$13,"Peso Medio","Peso Alto"))</f>
        <v>Poco Peso</v>
      </c>
      <c r="M5143" s="7">
        <v>8.2750000000000004</v>
      </c>
      <c r="N5143" s="11">
        <f>IF(Tabla134[[#This Row],[Item Weight (Nulos)]]="",VLOOKUP(Tabla134[[#This Row],[Item Identifier]],'Tabla para Nulos'!$A$3:$B$1563,2,FALSE),Tabla134[[#This Row],[Item Weight (Nulos)]])</f>
        <v>8.2750000000000004</v>
      </c>
      <c r="O5143" s="11" t="str">
        <f>IF(Tabla134[[#This Row],[Item Visibility]]&lt;$U$15,"Poca visibilidad",IF(Tabla134[[#This Row],[Item Visibility]]&lt;$U$16,"Visibilidad media","Mayor visibilidad"))</f>
        <v>Mayor visibilidad</v>
      </c>
      <c r="P5143" s="11" t="str">
        <f>IF(Tabla134[[#This Row],[Rating]]&lt;2,"Muy Malo",IF(Tabla134[[#This Row],[Rating]]&lt;3,"Malo",IF(Tabla134[[#This Row],[Rating]]&lt;4,"Regular",IF(Tabla134[[#This Row],[Rating]]&lt;5,"Bueno","Excelente"))))</f>
        <v>Regular</v>
      </c>
    </row>
    <row r="5144" spans="1:16" x14ac:dyDescent="0.2">
      <c r="A5144" s="7" t="s">
        <v>124</v>
      </c>
      <c r="B5144" s="7" t="s">
        <v>587</v>
      </c>
      <c r="C5144" s="7" t="s">
        <v>122</v>
      </c>
      <c r="D5144" s="8">
        <v>2020</v>
      </c>
      <c r="E5144" s="7" t="s">
        <v>919</v>
      </c>
      <c r="F5144" s="7" t="s">
        <v>796</v>
      </c>
      <c r="G5144" s="7" t="s">
        <v>528</v>
      </c>
      <c r="H5144" s="7" t="s">
        <v>7</v>
      </c>
      <c r="I5144" s="9">
        <v>7.0012633000000005E-2</v>
      </c>
      <c r="J5144" s="10">
        <v>262.8252</v>
      </c>
      <c r="K5144" s="11">
        <v>3.2</v>
      </c>
      <c r="L5144" s="11" t="str">
        <f>IF(Tabla134[[#This Row],[Item Weight]]&lt;$U$12,"Poco Peso",IF(Tabla134[[#This Row],[Item Weight]]&lt;$U$13,"Peso Medio","Peso Alto"))</f>
        <v>Peso Medio</v>
      </c>
      <c r="M5144" s="7">
        <v>12.8</v>
      </c>
      <c r="N5144" s="11">
        <f>IF(Tabla134[[#This Row],[Item Weight (Nulos)]]="",VLOOKUP(Tabla134[[#This Row],[Item Identifier]],'Tabla para Nulos'!$A$3:$B$1563,2,FALSE),Tabla134[[#This Row],[Item Weight (Nulos)]])</f>
        <v>12.8</v>
      </c>
      <c r="O5144" s="11" t="str">
        <f>IF(Tabla134[[#This Row],[Item Visibility]]&lt;$U$15,"Poca visibilidad",IF(Tabla134[[#This Row],[Item Visibility]]&lt;$U$16,"Visibilidad media","Mayor visibilidad"))</f>
        <v>Visibilidad media</v>
      </c>
      <c r="P5144" s="11" t="str">
        <f>IF(Tabla134[[#This Row],[Rating]]&lt;2,"Muy Malo",IF(Tabla134[[#This Row],[Rating]]&lt;3,"Malo",IF(Tabla134[[#This Row],[Rating]]&lt;4,"Regular",IF(Tabla134[[#This Row],[Rating]]&lt;5,"Bueno","Excelente"))))</f>
        <v>Regular</v>
      </c>
    </row>
    <row r="5145" spans="1:16" x14ac:dyDescent="0.2">
      <c r="A5145" s="7" t="s">
        <v>6</v>
      </c>
      <c r="B5145" s="7" t="s">
        <v>373</v>
      </c>
      <c r="C5145" s="7" t="s">
        <v>17</v>
      </c>
      <c r="D5145" s="8">
        <v>2015</v>
      </c>
      <c r="E5145" s="7" t="s">
        <v>922</v>
      </c>
      <c r="F5145" s="7" t="s">
        <v>796</v>
      </c>
      <c r="G5145" s="7" t="s">
        <v>528</v>
      </c>
      <c r="H5145" s="7" t="s">
        <v>7</v>
      </c>
      <c r="I5145" s="9">
        <v>2.0611526000000002E-2</v>
      </c>
      <c r="J5145" s="10">
        <v>84.953999999999994</v>
      </c>
      <c r="K5145" s="11">
        <v>3.2</v>
      </c>
      <c r="L5145" s="11" t="str">
        <f>IF(Tabla134[[#This Row],[Item Weight]]&lt;$U$12,"Poco Peso",IF(Tabla134[[#This Row],[Item Weight]]&lt;$U$13,"Peso Medio","Peso Alto"))</f>
        <v>Peso Medio</v>
      </c>
      <c r="M5145" s="7">
        <v>11.5</v>
      </c>
      <c r="N5145" s="11">
        <f>IF(Tabla134[[#This Row],[Item Weight (Nulos)]]="",VLOOKUP(Tabla134[[#This Row],[Item Identifier]],'Tabla para Nulos'!$A$3:$B$1563,2,FALSE),Tabla134[[#This Row],[Item Weight (Nulos)]])</f>
        <v>11.5</v>
      </c>
      <c r="O5145" s="11" t="str">
        <f>IF(Tabla134[[#This Row],[Item Visibility]]&lt;$U$15,"Poca visibilidad",IF(Tabla134[[#This Row],[Item Visibility]]&lt;$U$16,"Visibilidad media","Mayor visibilidad"))</f>
        <v>Poca visibilidad</v>
      </c>
      <c r="P5145" s="11" t="str">
        <f>IF(Tabla134[[#This Row],[Rating]]&lt;2,"Muy Malo",IF(Tabla134[[#This Row],[Rating]]&lt;3,"Malo",IF(Tabla134[[#This Row],[Rating]]&lt;4,"Regular",IF(Tabla134[[#This Row],[Rating]]&lt;5,"Bueno","Excelente"))))</f>
        <v>Regular</v>
      </c>
    </row>
    <row r="5146" spans="1:16" x14ac:dyDescent="0.2">
      <c r="A5146" s="7" t="s">
        <v>6</v>
      </c>
      <c r="B5146" s="7" t="s">
        <v>1475</v>
      </c>
      <c r="C5146" s="7" t="s">
        <v>14</v>
      </c>
      <c r="D5146" s="8">
        <v>2015</v>
      </c>
      <c r="E5146" s="7" t="s">
        <v>922</v>
      </c>
      <c r="F5146" s="7" t="s">
        <v>796</v>
      </c>
      <c r="G5146" s="7" t="s">
        <v>528</v>
      </c>
      <c r="H5146" s="7" t="s">
        <v>7</v>
      </c>
      <c r="I5146" s="9">
        <v>7.6002991000000006E-2</v>
      </c>
      <c r="J5146" s="10">
        <v>83.490799999999993</v>
      </c>
      <c r="K5146" s="11">
        <v>3.2</v>
      </c>
      <c r="L5146" s="11" t="str">
        <f>IF(Tabla134[[#This Row],[Item Weight]]&lt;$U$12,"Poco Peso",IF(Tabla134[[#This Row],[Item Weight]]&lt;$U$13,"Peso Medio","Peso Alto"))</f>
        <v>Peso Medio</v>
      </c>
      <c r="M5146" s="7">
        <v>11.65</v>
      </c>
      <c r="N5146" s="11">
        <f>IF(Tabla134[[#This Row],[Item Weight (Nulos)]]="",VLOOKUP(Tabla134[[#This Row],[Item Identifier]],'Tabla para Nulos'!$A$3:$B$1563,2,FALSE),Tabla134[[#This Row],[Item Weight (Nulos)]])</f>
        <v>11.65</v>
      </c>
      <c r="O5146" s="11" t="str">
        <f>IF(Tabla134[[#This Row],[Item Visibility]]&lt;$U$15,"Poca visibilidad",IF(Tabla134[[#This Row],[Item Visibility]]&lt;$U$16,"Visibilidad media","Mayor visibilidad"))</f>
        <v>Visibilidad media</v>
      </c>
      <c r="P5146" s="11" t="str">
        <f>IF(Tabla134[[#This Row],[Rating]]&lt;2,"Muy Malo",IF(Tabla134[[#This Row],[Rating]]&lt;3,"Malo",IF(Tabla134[[#This Row],[Rating]]&lt;4,"Regular",IF(Tabla134[[#This Row],[Rating]]&lt;5,"Bueno","Excelente"))))</f>
        <v>Regular</v>
      </c>
    </row>
    <row r="5147" spans="1:16" x14ac:dyDescent="0.2">
      <c r="A5147" s="7" t="s">
        <v>6</v>
      </c>
      <c r="B5147" s="7" t="s">
        <v>107</v>
      </c>
      <c r="C5147" s="7" t="s">
        <v>25</v>
      </c>
      <c r="D5147" s="8">
        <v>2020</v>
      </c>
      <c r="E5147" s="7" t="s">
        <v>919</v>
      </c>
      <c r="F5147" s="7" t="s">
        <v>796</v>
      </c>
      <c r="G5147" s="7" t="s">
        <v>528</v>
      </c>
      <c r="H5147" s="7" t="s">
        <v>7</v>
      </c>
      <c r="I5147" s="9">
        <v>5.4685839E-2</v>
      </c>
      <c r="J5147" s="10">
        <v>60.290399999999998</v>
      </c>
      <c r="K5147" s="11">
        <v>3.2</v>
      </c>
      <c r="L5147" s="11" t="str">
        <f>IF(Tabla134[[#This Row],[Item Weight]]&lt;$U$12,"Poco Peso",IF(Tabla134[[#This Row],[Item Weight]]&lt;$U$13,"Peso Medio","Peso Alto"))</f>
        <v>Peso Medio</v>
      </c>
      <c r="M5147" s="7">
        <v>15</v>
      </c>
      <c r="N5147" s="11">
        <f>IF(Tabla134[[#This Row],[Item Weight (Nulos)]]="",VLOOKUP(Tabla134[[#This Row],[Item Identifier]],'Tabla para Nulos'!$A$3:$B$1563,2,FALSE),Tabla134[[#This Row],[Item Weight (Nulos)]])</f>
        <v>15</v>
      </c>
      <c r="O5147" s="11" t="str">
        <f>IF(Tabla134[[#This Row],[Item Visibility]]&lt;$U$15,"Poca visibilidad",IF(Tabla134[[#This Row],[Item Visibility]]&lt;$U$16,"Visibilidad media","Mayor visibilidad"))</f>
        <v>Visibilidad media</v>
      </c>
      <c r="P5147" s="11" t="str">
        <f>IF(Tabla134[[#This Row],[Rating]]&lt;2,"Muy Malo",IF(Tabla134[[#This Row],[Rating]]&lt;3,"Malo",IF(Tabla134[[#This Row],[Rating]]&lt;4,"Regular",IF(Tabla134[[#This Row],[Rating]]&lt;5,"Bueno","Excelente"))))</f>
        <v>Regular</v>
      </c>
    </row>
    <row r="5148" spans="1:16" x14ac:dyDescent="0.2">
      <c r="A5148" s="7" t="s">
        <v>6</v>
      </c>
      <c r="B5148" s="7" t="s">
        <v>46</v>
      </c>
      <c r="C5148" s="7" t="s">
        <v>14</v>
      </c>
      <c r="D5148" s="8">
        <v>2020</v>
      </c>
      <c r="E5148" s="7" t="s">
        <v>919</v>
      </c>
      <c r="F5148" s="7" t="s">
        <v>796</v>
      </c>
      <c r="G5148" s="7" t="s">
        <v>1</v>
      </c>
      <c r="H5148" s="7" t="s">
        <v>7</v>
      </c>
      <c r="I5148" s="9">
        <v>4.1615223999999999E-2</v>
      </c>
      <c r="J5148" s="10">
        <v>37.219000000000001</v>
      </c>
      <c r="K5148" s="11">
        <v>3.2</v>
      </c>
      <c r="L5148" s="11" t="str">
        <f>IF(Tabla134[[#This Row],[Item Weight]]&lt;$U$12,"Poco Peso",IF(Tabla134[[#This Row],[Item Weight]]&lt;$U$13,"Peso Medio","Peso Alto"))</f>
        <v>Peso Alto</v>
      </c>
      <c r="M5148" s="7">
        <v>17.600000000000001</v>
      </c>
      <c r="N5148" s="11">
        <f>IF(Tabla134[[#This Row],[Item Weight (Nulos)]]="",VLOOKUP(Tabla134[[#This Row],[Item Identifier]],'Tabla para Nulos'!$A$3:$B$1563,2,FALSE),Tabla134[[#This Row],[Item Weight (Nulos)]])</f>
        <v>17.600000000000001</v>
      </c>
      <c r="O5148" s="11" t="str">
        <f>IF(Tabla134[[#This Row],[Item Visibility]]&lt;$U$15,"Poca visibilidad",IF(Tabla134[[#This Row],[Item Visibility]]&lt;$U$16,"Visibilidad media","Mayor visibilidad"))</f>
        <v>Visibilidad media</v>
      </c>
      <c r="P5148" s="11" t="str">
        <f>IF(Tabla134[[#This Row],[Rating]]&lt;2,"Muy Malo",IF(Tabla134[[#This Row],[Rating]]&lt;3,"Malo",IF(Tabla134[[#This Row],[Rating]]&lt;4,"Regular",IF(Tabla134[[#This Row],[Rating]]&lt;5,"Bueno","Excelente"))))</f>
        <v>Regular</v>
      </c>
    </row>
    <row r="5149" spans="1:16" x14ac:dyDescent="0.2">
      <c r="A5149" s="7" t="s">
        <v>124</v>
      </c>
      <c r="B5149" s="7" t="s">
        <v>683</v>
      </c>
      <c r="C5149" s="7" t="s">
        <v>28</v>
      </c>
      <c r="D5149" s="8">
        <v>2017</v>
      </c>
      <c r="E5149" s="7" t="s">
        <v>797</v>
      </c>
      <c r="F5149" s="7" t="s">
        <v>796</v>
      </c>
      <c r="G5149" s="7" t="s">
        <v>702</v>
      </c>
      <c r="H5149" s="7" t="s">
        <v>7</v>
      </c>
      <c r="I5149" s="9">
        <v>5.5908267999999997E-2</v>
      </c>
      <c r="J5149" s="10">
        <v>99.801599999999993</v>
      </c>
      <c r="K5149" s="11">
        <v>3.2</v>
      </c>
      <c r="L5149" s="11" t="str">
        <f>IF(Tabla134[[#This Row],[Item Weight]]&lt;$U$12,"Poco Peso",IF(Tabla134[[#This Row],[Item Weight]]&lt;$U$13,"Peso Medio","Peso Alto"))</f>
        <v>Peso Alto</v>
      </c>
      <c r="M5149" s="7">
        <v>17.350000000000001</v>
      </c>
      <c r="N5149" s="11">
        <f>IF(Tabla134[[#This Row],[Item Weight (Nulos)]]="",VLOOKUP(Tabla134[[#This Row],[Item Identifier]],'Tabla para Nulos'!$A$3:$B$1563,2,FALSE),Tabla134[[#This Row],[Item Weight (Nulos)]])</f>
        <v>17.350000000000001</v>
      </c>
      <c r="O5149" s="11" t="str">
        <f>IF(Tabla134[[#This Row],[Item Visibility]]&lt;$U$15,"Poca visibilidad",IF(Tabla134[[#This Row],[Item Visibility]]&lt;$U$16,"Visibilidad media","Mayor visibilidad"))</f>
        <v>Visibilidad media</v>
      </c>
      <c r="P5149" s="11" t="str">
        <f>IF(Tabla134[[#This Row],[Rating]]&lt;2,"Muy Malo",IF(Tabla134[[#This Row],[Rating]]&lt;3,"Malo",IF(Tabla134[[#This Row],[Rating]]&lt;4,"Regular",IF(Tabla134[[#This Row],[Rating]]&lt;5,"Bueno","Excelente"))))</f>
        <v>Regular</v>
      </c>
    </row>
    <row r="5150" spans="1:16" x14ac:dyDescent="0.2">
      <c r="A5150" s="7" t="s">
        <v>124</v>
      </c>
      <c r="B5150" s="7" t="s">
        <v>264</v>
      </c>
      <c r="C5150" s="7" t="s">
        <v>17</v>
      </c>
      <c r="D5150" s="8">
        <v>2017</v>
      </c>
      <c r="E5150" s="7" t="s">
        <v>797</v>
      </c>
      <c r="F5150" s="7" t="s">
        <v>796</v>
      </c>
      <c r="G5150" s="7" t="s">
        <v>702</v>
      </c>
      <c r="H5150" s="7" t="s">
        <v>7</v>
      </c>
      <c r="I5150" s="9">
        <v>8.7791916999999997E-2</v>
      </c>
      <c r="J5150" s="10">
        <v>180.6292</v>
      </c>
      <c r="K5150" s="11">
        <v>3.2</v>
      </c>
      <c r="L5150" s="11" t="str">
        <f>IF(Tabla134[[#This Row],[Item Weight]]&lt;$U$12,"Poco Peso",IF(Tabla134[[#This Row],[Item Weight]]&lt;$U$13,"Peso Medio","Peso Alto"))</f>
        <v>Peso Alto</v>
      </c>
      <c r="M5150" s="7">
        <v>17.7</v>
      </c>
      <c r="N5150" s="11">
        <f>IF(Tabla134[[#This Row],[Item Weight (Nulos)]]="",VLOOKUP(Tabla134[[#This Row],[Item Identifier]],'Tabla para Nulos'!$A$3:$B$1563,2,FALSE),Tabla134[[#This Row],[Item Weight (Nulos)]])</f>
        <v>17.7</v>
      </c>
      <c r="O5150" s="11" t="str">
        <f>IF(Tabla134[[#This Row],[Item Visibility]]&lt;$U$15,"Poca visibilidad",IF(Tabla134[[#This Row],[Item Visibility]]&lt;$U$16,"Visibilidad media","Mayor visibilidad"))</f>
        <v>Visibilidad media</v>
      </c>
      <c r="P5150" s="11" t="str">
        <f>IF(Tabla134[[#This Row],[Rating]]&lt;2,"Muy Malo",IF(Tabla134[[#This Row],[Rating]]&lt;3,"Malo",IF(Tabla134[[#This Row],[Rating]]&lt;4,"Regular",IF(Tabla134[[#This Row],[Rating]]&lt;5,"Bueno","Excelente"))))</f>
        <v>Regular</v>
      </c>
    </row>
    <row r="5151" spans="1:16" x14ac:dyDescent="0.2">
      <c r="A5151" s="7" t="s">
        <v>124</v>
      </c>
      <c r="B5151" s="7" t="s">
        <v>1296</v>
      </c>
      <c r="C5151" s="7" t="s">
        <v>71</v>
      </c>
      <c r="D5151" s="8">
        <v>2017</v>
      </c>
      <c r="E5151" s="7" t="s">
        <v>797</v>
      </c>
      <c r="F5151" s="7" t="s">
        <v>796</v>
      </c>
      <c r="G5151" s="7" t="s">
        <v>702</v>
      </c>
      <c r="H5151" s="7" t="s">
        <v>7</v>
      </c>
      <c r="I5151" s="9">
        <v>6.3554150000000004E-2</v>
      </c>
      <c r="J5151" s="10">
        <v>149.4708</v>
      </c>
      <c r="K5151" s="11">
        <v>3.2</v>
      </c>
      <c r="L5151" s="11" t="str">
        <f>IF(Tabla134[[#This Row],[Item Weight]]&lt;$U$12,"Poco Peso",IF(Tabla134[[#This Row],[Item Weight]]&lt;$U$13,"Peso Medio","Peso Alto"))</f>
        <v>Peso Medio</v>
      </c>
      <c r="M5151" s="7">
        <v>13.3</v>
      </c>
      <c r="N5151" s="11">
        <f>IF(Tabla134[[#This Row],[Item Weight (Nulos)]]="",VLOOKUP(Tabla134[[#This Row],[Item Identifier]],'Tabla para Nulos'!$A$3:$B$1563,2,FALSE),Tabla134[[#This Row],[Item Weight (Nulos)]])</f>
        <v>13.3</v>
      </c>
      <c r="O5151" s="11" t="str">
        <f>IF(Tabla134[[#This Row],[Item Visibility]]&lt;$U$15,"Poca visibilidad",IF(Tabla134[[#This Row],[Item Visibility]]&lt;$U$16,"Visibilidad media","Mayor visibilidad"))</f>
        <v>Visibilidad media</v>
      </c>
      <c r="P5151" s="11" t="str">
        <f>IF(Tabla134[[#This Row],[Rating]]&lt;2,"Muy Malo",IF(Tabla134[[#This Row],[Rating]]&lt;3,"Malo",IF(Tabla134[[#This Row],[Rating]]&lt;4,"Regular",IF(Tabla134[[#This Row],[Rating]]&lt;5,"Bueno","Excelente"))))</f>
        <v>Regular</v>
      </c>
    </row>
    <row r="5152" spans="1:16" x14ac:dyDescent="0.2">
      <c r="A5152" s="7" t="s">
        <v>124</v>
      </c>
      <c r="B5152" s="7" t="s">
        <v>639</v>
      </c>
      <c r="C5152" s="7" t="s">
        <v>216</v>
      </c>
      <c r="D5152" s="8">
        <v>2017</v>
      </c>
      <c r="E5152" s="7" t="s">
        <v>797</v>
      </c>
      <c r="F5152" s="7" t="s">
        <v>796</v>
      </c>
      <c r="G5152" s="7" t="s">
        <v>702</v>
      </c>
      <c r="H5152" s="7" t="s">
        <v>7</v>
      </c>
      <c r="I5152" s="9">
        <v>0.13570755300000001</v>
      </c>
      <c r="J5152" s="10">
        <v>170.6422</v>
      </c>
      <c r="K5152" s="11">
        <v>3.2</v>
      </c>
      <c r="L5152" s="11" t="str">
        <f>IF(Tabla134[[#This Row],[Item Weight]]&lt;$U$12,"Poco Peso",IF(Tabla134[[#This Row],[Item Weight]]&lt;$U$13,"Peso Medio","Peso Alto"))</f>
        <v>Peso Medio</v>
      </c>
      <c r="M5152" s="7">
        <v>16.600000000000001</v>
      </c>
      <c r="N5152" s="11">
        <f>IF(Tabla134[[#This Row],[Item Weight (Nulos)]]="",VLOOKUP(Tabla134[[#This Row],[Item Identifier]],'Tabla para Nulos'!$A$3:$B$1563,2,FALSE),Tabla134[[#This Row],[Item Weight (Nulos)]])</f>
        <v>16.600000000000001</v>
      </c>
      <c r="O5152" s="11" t="str">
        <f>IF(Tabla134[[#This Row],[Item Visibility]]&lt;$U$15,"Poca visibilidad",IF(Tabla134[[#This Row],[Item Visibility]]&lt;$U$16,"Visibilidad media","Mayor visibilidad"))</f>
        <v>Mayor visibilidad</v>
      </c>
      <c r="P5152" s="11" t="str">
        <f>IF(Tabla134[[#This Row],[Rating]]&lt;2,"Muy Malo",IF(Tabla134[[#This Row],[Rating]]&lt;3,"Malo",IF(Tabla134[[#This Row],[Rating]]&lt;4,"Regular",IF(Tabla134[[#This Row],[Rating]]&lt;5,"Bueno","Excelente"))))</f>
        <v>Regular</v>
      </c>
    </row>
    <row r="5153" spans="1:16" x14ac:dyDescent="0.2">
      <c r="A5153" s="7" t="s">
        <v>124</v>
      </c>
      <c r="B5153" s="7" t="s">
        <v>1474</v>
      </c>
      <c r="C5153" s="7" t="s">
        <v>14</v>
      </c>
      <c r="D5153" s="8">
        <v>2017</v>
      </c>
      <c r="E5153" s="7" t="s">
        <v>797</v>
      </c>
      <c r="F5153" s="7" t="s">
        <v>796</v>
      </c>
      <c r="G5153" s="7" t="s">
        <v>702</v>
      </c>
      <c r="H5153" s="7" t="s">
        <v>7</v>
      </c>
      <c r="I5153" s="9">
        <v>1.1233126E-2</v>
      </c>
      <c r="J5153" s="10">
        <v>211.55600000000001</v>
      </c>
      <c r="K5153" s="11">
        <v>3.2</v>
      </c>
      <c r="L5153" s="11" t="str">
        <f>IF(Tabla134[[#This Row],[Item Weight]]&lt;$U$12,"Poco Peso",IF(Tabla134[[#This Row],[Item Weight]]&lt;$U$13,"Peso Medio","Peso Alto"))</f>
        <v>Peso Alto</v>
      </c>
      <c r="M5153" s="7">
        <v>17.850000000000001</v>
      </c>
      <c r="N5153" s="11">
        <f>IF(Tabla134[[#This Row],[Item Weight (Nulos)]]="",VLOOKUP(Tabla134[[#This Row],[Item Identifier]],'Tabla para Nulos'!$A$3:$B$1563,2,FALSE),Tabla134[[#This Row],[Item Weight (Nulos)]])</f>
        <v>17.850000000000001</v>
      </c>
      <c r="O5153" s="11" t="str">
        <f>IF(Tabla134[[#This Row],[Item Visibility]]&lt;$U$15,"Poca visibilidad",IF(Tabla134[[#This Row],[Item Visibility]]&lt;$U$16,"Visibilidad media","Mayor visibilidad"))</f>
        <v>Poca visibilidad</v>
      </c>
      <c r="P5153" s="11" t="str">
        <f>IF(Tabla134[[#This Row],[Rating]]&lt;2,"Muy Malo",IF(Tabla134[[#This Row],[Rating]]&lt;3,"Malo",IF(Tabla134[[#This Row],[Rating]]&lt;4,"Regular",IF(Tabla134[[#This Row],[Rating]]&lt;5,"Bueno","Excelente"))))</f>
        <v>Regular</v>
      </c>
    </row>
    <row r="5154" spans="1:16" x14ac:dyDescent="0.2">
      <c r="A5154" s="7" t="s">
        <v>6</v>
      </c>
      <c r="B5154" s="7" t="s">
        <v>728</v>
      </c>
      <c r="C5154" s="7" t="s">
        <v>10</v>
      </c>
      <c r="D5154" s="8">
        <v>2017</v>
      </c>
      <c r="E5154" s="7" t="s">
        <v>797</v>
      </c>
      <c r="F5154" s="7" t="s">
        <v>796</v>
      </c>
      <c r="G5154" s="7" t="s">
        <v>702</v>
      </c>
      <c r="H5154" s="7" t="s">
        <v>7</v>
      </c>
      <c r="I5154" s="9">
        <v>7.9698503000000004E-2</v>
      </c>
      <c r="J5154" s="10">
        <v>100.6332</v>
      </c>
      <c r="K5154" s="11">
        <v>3.2</v>
      </c>
      <c r="L5154" s="11" t="str">
        <f>IF(Tabla134[[#This Row],[Item Weight]]&lt;$U$12,"Poco Peso",IF(Tabla134[[#This Row],[Item Weight]]&lt;$U$13,"Peso Medio","Peso Alto"))</f>
        <v>Peso Medio</v>
      </c>
      <c r="M5154" s="7">
        <v>16.5</v>
      </c>
      <c r="N5154" s="11">
        <f>IF(Tabla134[[#This Row],[Item Weight (Nulos)]]="",VLOOKUP(Tabla134[[#This Row],[Item Identifier]],'Tabla para Nulos'!$A$3:$B$1563,2,FALSE),Tabla134[[#This Row],[Item Weight (Nulos)]])</f>
        <v>16.5</v>
      </c>
      <c r="O5154" s="11" t="str">
        <f>IF(Tabla134[[#This Row],[Item Visibility]]&lt;$U$15,"Poca visibilidad",IF(Tabla134[[#This Row],[Item Visibility]]&lt;$U$16,"Visibilidad media","Mayor visibilidad"))</f>
        <v>Visibilidad media</v>
      </c>
      <c r="P5154" s="11" t="str">
        <f>IF(Tabla134[[#This Row],[Rating]]&lt;2,"Muy Malo",IF(Tabla134[[#This Row],[Rating]]&lt;3,"Malo",IF(Tabla134[[#This Row],[Rating]]&lt;4,"Regular",IF(Tabla134[[#This Row],[Rating]]&lt;5,"Bueno","Excelente"))))</f>
        <v>Regular</v>
      </c>
    </row>
    <row r="5155" spans="1:16" x14ac:dyDescent="0.2">
      <c r="A5155" s="7" t="s">
        <v>124</v>
      </c>
      <c r="B5155" s="7" t="s">
        <v>1356</v>
      </c>
      <c r="C5155" s="7" t="s">
        <v>17</v>
      </c>
      <c r="D5155" s="8">
        <v>2011</v>
      </c>
      <c r="E5155" s="7" t="s">
        <v>703</v>
      </c>
      <c r="F5155" s="7" t="s">
        <v>2</v>
      </c>
      <c r="G5155" s="7" t="s">
        <v>1</v>
      </c>
      <c r="H5155" s="7" t="s">
        <v>1621</v>
      </c>
      <c r="I5155" s="9">
        <v>0.138171603</v>
      </c>
      <c r="J5155" s="10">
        <v>191.4504</v>
      </c>
      <c r="K5155" s="11">
        <v>3.2</v>
      </c>
      <c r="L5155" s="11" t="str">
        <f>IF(Tabla134[[#This Row],[Item Weight]]&lt;$U$12,"Poco Peso",IF(Tabla134[[#This Row],[Item Weight]]&lt;$U$13,"Peso Medio","Peso Alto"))</f>
        <v>Peso Medio</v>
      </c>
      <c r="M5155" s="7">
        <v>10.8</v>
      </c>
      <c r="N5155" s="11">
        <f>IF(Tabla134[[#This Row],[Item Weight (Nulos)]]="",VLOOKUP(Tabla134[[#This Row],[Item Identifier]],'Tabla para Nulos'!$A$3:$B$1563,2,FALSE),Tabla134[[#This Row],[Item Weight (Nulos)]])</f>
        <v>10.8</v>
      </c>
      <c r="O5155" s="11" t="str">
        <f>IF(Tabla134[[#This Row],[Item Visibility]]&lt;$U$15,"Poca visibilidad",IF(Tabla134[[#This Row],[Item Visibility]]&lt;$U$16,"Visibilidad media","Mayor visibilidad"))</f>
        <v>Mayor visibilidad</v>
      </c>
      <c r="P5155" s="11" t="str">
        <f>IF(Tabla134[[#This Row],[Rating]]&lt;2,"Muy Malo",IF(Tabla134[[#This Row],[Rating]]&lt;3,"Malo",IF(Tabla134[[#This Row],[Rating]]&lt;4,"Regular",IF(Tabla134[[#This Row],[Rating]]&lt;5,"Bueno","Excelente"))))</f>
        <v>Regular</v>
      </c>
    </row>
    <row r="5156" spans="1:16" x14ac:dyDescent="0.2">
      <c r="A5156" s="7" t="s">
        <v>124</v>
      </c>
      <c r="B5156" s="7" t="s">
        <v>1348</v>
      </c>
      <c r="C5156" s="7" t="s">
        <v>17</v>
      </c>
      <c r="D5156" s="8">
        <v>2011</v>
      </c>
      <c r="E5156" s="7" t="s">
        <v>703</v>
      </c>
      <c r="F5156" s="7" t="s">
        <v>2</v>
      </c>
      <c r="G5156" s="7" t="s">
        <v>1</v>
      </c>
      <c r="H5156" s="7" t="s">
        <v>1621</v>
      </c>
      <c r="I5156" s="9">
        <v>5.8168807000000003E-2</v>
      </c>
      <c r="J5156" s="10">
        <v>249.57499999999999</v>
      </c>
      <c r="K5156" s="11">
        <v>3.2</v>
      </c>
      <c r="L5156" s="11" t="str">
        <f>IF(Tabla134[[#This Row],[Item Weight]]&lt;$U$12,"Poco Peso",IF(Tabla134[[#This Row],[Item Weight]]&lt;$U$13,"Peso Medio","Peso Alto"))</f>
        <v>Peso Alto</v>
      </c>
      <c r="M5156" s="7">
        <v>17.75</v>
      </c>
      <c r="N5156" s="11">
        <f>IF(Tabla134[[#This Row],[Item Weight (Nulos)]]="",VLOOKUP(Tabla134[[#This Row],[Item Identifier]],'Tabla para Nulos'!$A$3:$B$1563,2,FALSE),Tabla134[[#This Row],[Item Weight (Nulos)]])</f>
        <v>17.75</v>
      </c>
      <c r="O5156" s="11" t="str">
        <f>IF(Tabla134[[#This Row],[Item Visibility]]&lt;$U$15,"Poca visibilidad",IF(Tabla134[[#This Row],[Item Visibility]]&lt;$U$16,"Visibilidad media","Mayor visibilidad"))</f>
        <v>Visibilidad media</v>
      </c>
      <c r="P5156" s="11" t="str">
        <f>IF(Tabla134[[#This Row],[Rating]]&lt;2,"Muy Malo",IF(Tabla134[[#This Row],[Rating]]&lt;3,"Malo",IF(Tabla134[[#This Row],[Rating]]&lt;4,"Regular",IF(Tabla134[[#This Row],[Rating]]&lt;5,"Bueno","Excelente"))))</f>
        <v>Regular</v>
      </c>
    </row>
    <row r="5157" spans="1:16" x14ac:dyDescent="0.2">
      <c r="A5157" s="7" t="s">
        <v>124</v>
      </c>
      <c r="B5157" s="7" t="s">
        <v>866</v>
      </c>
      <c r="C5157" s="7" t="s">
        <v>171</v>
      </c>
      <c r="D5157" s="8">
        <v>2011</v>
      </c>
      <c r="E5157" s="7" t="s">
        <v>703</v>
      </c>
      <c r="F5157" s="7" t="s">
        <v>2</v>
      </c>
      <c r="G5157" s="7" t="s">
        <v>528</v>
      </c>
      <c r="H5157" s="7" t="s">
        <v>1621</v>
      </c>
      <c r="I5157" s="9">
        <v>6.9112952000000005E-2</v>
      </c>
      <c r="J5157" s="10">
        <v>90.151399999999995</v>
      </c>
      <c r="K5157" s="11">
        <v>3.2</v>
      </c>
      <c r="L5157" s="11" t="str">
        <f>IF(Tabla134[[#This Row],[Item Weight]]&lt;$U$12,"Poco Peso",IF(Tabla134[[#This Row],[Item Weight]]&lt;$U$13,"Peso Medio","Peso Alto"))</f>
        <v>Peso Alto</v>
      </c>
      <c r="M5157" s="7">
        <v>19.600000000000001</v>
      </c>
      <c r="N5157" s="11">
        <f>IF(Tabla134[[#This Row],[Item Weight (Nulos)]]="",VLOOKUP(Tabla134[[#This Row],[Item Identifier]],'Tabla para Nulos'!$A$3:$B$1563,2,FALSE),Tabla134[[#This Row],[Item Weight (Nulos)]])</f>
        <v>19.600000000000001</v>
      </c>
      <c r="O5157" s="11" t="str">
        <f>IF(Tabla134[[#This Row],[Item Visibility]]&lt;$U$15,"Poca visibilidad",IF(Tabla134[[#This Row],[Item Visibility]]&lt;$U$16,"Visibilidad media","Mayor visibilidad"))</f>
        <v>Visibilidad media</v>
      </c>
      <c r="P5157" s="11" t="str">
        <f>IF(Tabla134[[#This Row],[Rating]]&lt;2,"Muy Malo",IF(Tabla134[[#This Row],[Rating]]&lt;3,"Malo",IF(Tabla134[[#This Row],[Rating]]&lt;4,"Regular",IF(Tabla134[[#This Row],[Rating]]&lt;5,"Bueno","Excelente"))))</f>
        <v>Regular</v>
      </c>
    </row>
    <row r="5158" spans="1:16" x14ac:dyDescent="0.2">
      <c r="A5158" s="7" t="s">
        <v>124</v>
      </c>
      <c r="B5158" s="7" t="s">
        <v>606</v>
      </c>
      <c r="C5158" s="7" t="s">
        <v>14</v>
      </c>
      <c r="D5158" s="8">
        <v>2011</v>
      </c>
      <c r="E5158" s="7" t="s">
        <v>703</v>
      </c>
      <c r="F5158" s="7" t="s">
        <v>2</v>
      </c>
      <c r="G5158" s="7" t="s">
        <v>528</v>
      </c>
      <c r="H5158" s="7" t="s">
        <v>1621</v>
      </c>
      <c r="I5158" s="9">
        <v>0.167316771</v>
      </c>
      <c r="J5158" s="10">
        <v>197.54519999999999</v>
      </c>
      <c r="K5158" s="11">
        <v>3.2</v>
      </c>
      <c r="L5158" s="11" t="str">
        <f>IF(Tabla134[[#This Row],[Item Weight]]&lt;$U$12,"Poco Peso",IF(Tabla134[[#This Row],[Item Weight]]&lt;$U$13,"Peso Medio","Peso Alto"))</f>
        <v>Poco Peso</v>
      </c>
      <c r="M5158" s="7">
        <v>7.2350000000000003</v>
      </c>
      <c r="N5158" s="11">
        <f>IF(Tabla134[[#This Row],[Item Weight (Nulos)]]="",VLOOKUP(Tabla134[[#This Row],[Item Identifier]],'Tabla para Nulos'!$A$3:$B$1563,2,FALSE),Tabla134[[#This Row],[Item Weight (Nulos)]])</f>
        <v>7.2350000000000003</v>
      </c>
      <c r="O5158" s="11" t="str">
        <f>IF(Tabla134[[#This Row],[Item Visibility]]&lt;$U$15,"Poca visibilidad",IF(Tabla134[[#This Row],[Item Visibility]]&lt;$U$16,"Visibilidad media","Mayor visibilidad"))</f>
        <v>Mayor visibilidad</v>
      </c>
      <c r="P5158" s="11" t="str">
        <f>IF(Tabla134[[#This Row],[Rating]]&lt;2,"Muy Malo",IF(Tabla134[[#This Row],[Rating]]&lt;3,"Malo",IF(Tabla134[[#This Row],[Rating]]&lt;4,"Regular",IF(Tabla134[[#This Row],[Rating]]&lt;5,"Bueno","Excelente"))))</f>
        <v>Regular</v>
      </c>
    </row>
    <row r="5159" spans="1:16" x14ac:dyDescent="0.2">
      <c r="A5159" s="7" t="s">
        <v>6</v>
      </c>
      <c r="B5159" s="7" t="s">
        <v>1320</v>
      </c>
      <c r="C5159" s="7" t="s">
        <v>10</v>
      </c>
      <c r="D5159" s="8">
        <v>2011</v>
      </c>
      <c r="E5159" s="7" t="s">
        <v>703</v>
      </c>
      <c r="F5159" s="7" t="s">
        <v>2</v>
      </c>
      <c r="G5159" s="7" t="s">
        <v>528</v>
      </c>
      <c r="H5159" s="7" t="s">
        <v>1621</v>
      </c>
      <c r="I5159" s="9">
        <v>9.0129200000000007E-2</v>
      </c>
      <c r="J5159" s="10">
        <v>89.885599999999997</v>
      </c>
      <c r="K5159" s="11">
        <v>3.2</v>
      </c>
      <c r="L5159" s="11" t="str">
        <f>IF(Tabla134[[#This Row],[Item Weight]]&lt;$U$12,"Poco Peso",IF(Tabla134[[#This Row],[Item Weight]]&lt;$U$13,"Peso Medio","Peso Alto"))</f>
        <v>Poco Peso</v>
      </c>
      <c r="M5159" s="7">
        <v>5.7850000000000001</v>
      </c>
      <c r="N5159" s="11">
        <f>IF(Tabla134[[#This Row],[Item Weight (Nulos)]]="",VLOOKUP(Tabla134[[#This Row],[Item Identifier]],'Tabla para Nulos'!$A$3:$B$1563,2,FALSE),Tabla134[[#This Row],[Item Weight (Nulos)]])</f>
        <v>5.7850000000000001</v>
      </c>
      <c r="O5159" s="11" t="str">
        <f>IF(Tabla134[[#This Row],[Item Visibility]]&lt;$U$15,"Poca visibilidad",IF(Tabla134[[#This Row],[Item Visibility]]&lt;$U$16,"Visibilidad media","Mayor visibilidad"))</f>
        <v>Visibilidad media</v>
      </c>
      <c r="P5159" s="11" t="str">
        <f>IF(Tabla134[[#This Row],[Rating]]&lt;2,"Muy Malo",IF(Tabla134[[#This Row],[Rating]]&lt;3,"Malo",IF(Tabla134[[#This Row],[Rating]]&lt;4,"Regular",IF(Tabla134[[#This Row],[Rating]]&lt;5,"Bueno","Excelente"))))</f>
        <v>Regular</v>
      </c>
    </row>
    <row r="5160" spans="1:16" x14ac:dyDescent="0.2">
      <c r="A5160" s="7" t="s">
        <v>124</v>
      </c>
      <c r="B5160" s="7" t="s">
        <v>202</v>
      </c>
      <c r="C5160" s="7" t="s">
        <v>4</v>
      </c>
      <c r="D5160" s="8">
        <v>2014</v>
      </c>
      <c r="E5160" s="7" t="s">
        <v>529</v>
      </c>
      <c r="F5160" s="7" t="s">
        <v>2</v>
      </c>
      <c r="G5160" s="7" t="s">
        <v>528</v>
      </c>
      <c r="H5160" s="7" t="s">
        <v>7</v>
      </c>
      <c r="I5160" s="9">
        <v>4.1831008000000003E-2</v>
      </c>
      <c r="J5160" s="10">
        <v>186.62139999999999</v>
      </c>
      <c r="K5160" s="11">
        <v>3.2</v>
      </c>
      <c r="L5160" s="11" t="str">
        <f>IF(Tabla134[[#This Row],[Item Weight]]&lt;$U$12,"Poco Peso",IF(Tabla134[[#This Row],[Item Weight]]&lt;$U$13,"Peso Medio","Peso Alto"))</f>
        <v>Peso Medio</v>
      </c>
      <c r="M5160" s="7">
        <v>10.8</v>
      </c>
      <c r="N5160" s="11">
        <f>IF(Tabla134[[#This Row],[Item Weight (Nulos)]]="",VLOOKUP(Tabla134[[#This Row],[Item Identifier]],'Tabla para Nulos'!$A$3:$B$1563,2,FALSE),Tabla134[[#This Row],[Item Weight (Nulos)]])</f>
        <v>10.8</v>
      </c>
      <c r="O5160" s="11" t="str">
        <f>IF(Tabla134[[#This Row],[Item Visibility]]&lt;$U$15,"Poca visibilidad",IF(Tabla134[[#This Row],[Item Visibility]]&lt;$U$16,"Visibilidad media","Mayor visibilidad"))</f>
        <v>Visibilidad media</v>
      </c>
      <c r="P5160" s="11" t="str">
        <f>IF(Tabla134[[#This Row],[Rating]]&lt;2,"Muy Malo",IF(Tabla134[[#This Row],[Rating]]&lt;3,"Malo",IF(Tabla134[[#This Row],[Rating]]&lt;4,"Regular",IF(Tabla134[[#This Row],[Rating]]&lt;5,"Bueno","Excelente"))))</f>
        <v>Regular</v>
      </c>
    </row>
    <row r="5161" spans="1:16" x14ac:dyDescent="0.2">
      <c r="A5161" s="7" t="s">
        <v>124</v>
      </c>
      <c r="B5161" s="7" t="s">
        <v>781</v>
      </c>
      <c r="C5161" s="7" t="s">
        <v>17</v>
      </c>
      <c r="D5161" s="8">
        <v>2014</v>
      </c>
      <c r="E5161" s="7" t="s">
        <v>529</v>
      </c>
      <c r="F5161" s="7" t="s">
        <v>2</v>
      </c>
      <c r="G5161" s="7" t="s">
        <v>528</v>
      </c>
      <c r="H5161" s="7" t="s">
        <v>7</v>
      </c>
      <c r="I5161" s="9">
        <v>0.132560174</v>
      </c>
      <c r="J5161" s="10">
        <v>97.272599999999997</v>
      </c>
      <c r="K5161" s="11">
        <v>3.2</v>
      </c>
      <c r="L5161" s="11" t="str">
        <f>IF(Tabla134[[#This Row],[Item Weight]]&lt;$U$12,"Poco Peso",IF(Tabla134[[#This Row],[Item Weight]]&lt;$U$13,"Peso Medio","Peso Alto"))</f>
        <v>Peso Medio</v>
      </c>
      <c r="M5161" s="7">
        <v>11.85</v>
      </c>
      <c r="N5161" s="11">
        <f>IF(Tabla134[[#This Row],[Item Weight (Nulos)]]="",VLOOKUP(Tabla134[[#This Row],[Item Identifier]],'Tabla para Nulos'!$A$3:$B$1563,2,FALSE),Tabla134[[#This Row],[Item Weight (Nulos)]])</f>
        <v>11.85</v>
      </c>
      <c r="O5161" s="11" t="str">
        <f>IF(Tabla134[[#This Row],[Item Visibility]]&lt;$U$15,"Poca visibilidad",IF(Tabla134[[#This Row],[Item Visibility]]&lt;$U$16,"Visibilidad media","Mayor visibilidad"))</f>
        <v>Mayor visibilidad</v>
      </c>
      <c r="P5161" s="11" t="str">
        <f>IF(Tabla134[[#This Row],[Rating]]&lt;2,"Muy Malo",IF(Tabla134[[#This Row],[Rating]]&lt;3,"Malo",IF(Tabla134[[#This Row],[Rating]]&lt;4,"Regular",IF(Tabla134[[#This Row],[Rating]]&lt;5,"Bueno","Excelente"))))</f>
        <v>Regular</v>
      </c>
    </row>
    <row r="5162" spans="1:16" x14ac:dyDescent="0.2">
      <c r="A5162" s="7" t="s">
        <v>124</v>
      </c>
      <c r="B5162" s="7" t="s">
        <v>1473</v>
      </c>
      <c r="C5162" s="7" t="s">
        <v>4</v>
      </c>
      <c r="D5162" s="8">
        <v>2014</v>
      </c>
      <c r="E5162" s="7" t="s">
        <v>529</v>
      </c>
      <c r="F5162" s="7" t="s">
        <v>2</v>
      </c>
      <c r="G5162" s="7" t="s">
        <v>528</v>
      </c>
      <c r="H5162" s="7" t="s">
        <v>7</v>
      </c>
      <c r="I5162" s="9">
        <v>7.1312063999999994E-2</v>
      </c>
      <c r="J5162" s="10">
        <v>125.7362</v>
      </c>
      <c r="K5162" s="11">
        <v>3.2</v>
      </c>
      <c r="L5162" s="11" t="str">
        <f>IF(Tabla134[[#This Row],[Item Weight]]&lt;$U$12,"Poco Peso",IF(Tabla134[[#This Row],[Item Weight]]&lt;$U$13,"Peso Medio","Peso Alto"))</f>
        <v>Peso Medio</v>
      </c>
      <c r="M5162" s="7">
        <v>15</v>
      </c>
      <c r="N5162" s="11">
        <f>IF(Tabla134[[#This Row],[Item Weight (Nulos)]]="",VLOOKUP(Tabla134[[#This Row],[Item Identifier]],'Tabla para Nulos'!$A$3:$B$1563,2,FALSE),Tabla134[[#This Row],[Item Weight (Nulos)]])</f>
        <v>15</v>
      </c>
      <c r="O5162" s="11" t="str">
        <f>IF(Tabla134[[#This Row],[Item Visibility]]&lt;$U$15,"Poca visibilidad",IF(Tabla134[[#This Row],[Item Visibility]]&lt;$U$16,"Visibilidad media","Mayor visibilidad"))</f>
        <v>Visibilidad media</v>
      </c>
      <c r="P5162" s="11" t="str">
        <f>IF(Tabla134[[#This Row],[Rating]]&lt;2,"Muy Malo",IF(Tabla134[[#This Row],[Rating]]&lt;3,"Malo",IF(Tabla134[[#This Row],[Rating]]&lt;4,"Regular",IF(Tabla134[[#This Row],[Rating]]&lt;5,"Bueno","Excelente"))))</f>
        <v>Regular</v>
      </c>
    </row>
    <row r="5163" spans="1:16" x14ac:dyDescent="0.2">
      <c r="A5163" s="7" t="s">
        <v>6</v>
      </c>
      <c r="B5163" s="7" t="s">
        <v>954</v>
      </c>
      <c r="C5163" s="7" t="s">
        <v>28</v>
      </c>
      <c r="D5163" s="8">
        <v>2014</v>
      </c>
      <c r="E5163" s="7" t="s">
        <v>529</v>
      </c>
      <c r="F5163" s="7" t="s">
        <v>2</v>
      </c>
      <c r="G5163" s="7" t="s">
        <v>528</v>
      </c>
      <c r="H5163" s="7" t="s">
        <v>7</v>
      </c>
      <c r="I5163" s="9">
        <v>4.8486801000000003E-2</v>
      </c>
      <c r="J5163" s="10">
        <v>131.26259999999999</v>
      </c>
      <c r="K5163" s="11">
        <v>3.2</v>
      </c>
      <c r="L5163" s="11" t="str">
        <f>IF(Tabla134[[#This Row],[Item Weight]]&lt;$U$12,"Poco Peso",IF(Tabla134[[#This Row],[Item Weight]]&lt;$U$13,"Peso Medio","Peso Alto"))</f>
        <v>Poco Peso</v>
      </c>
      <c r="M5163" s="7">
        <v>5.4649999999999999</v>
      </c>
      <c r="N5163" s="11">
        <f>IF(Tabla134[[#This Row],[Item Weight (Nulos)]]="",VLOOKUP(Tabla134[[#This Row],[Item Identifier]],'Tabla para Nulos'!$A$3:$B$1563,2,FALSE),Tabla134[[#This Row],[Item Weight (Nulos)]])</f>
        <v>5.4649999999999999</v>
      </c>
      <c r="O5163" s="11" t="str">
        <f>IF(Tabla134[[#This Row],[Item Visibility]]&lt;$U$15,"Poca visibilidad",IF(Tabla134[[#This Row],[Item Visibility]]&lt;$U$16,"Visibilidad media","Mayor visibilidad"))</f>
        <v>Visibilidad media</v>
      </c>
      <c r="P5163" s="11" t="str">
        <f>IF(Tabla134[[#This Row],[Rating]]&lt;2,"Muy Malo",IF(Tabla134[[#This Row],[Rating]]&lt;3,"Malo",IF(Tabla134[[#This Row],[Rating]]&lt;4,"Regular",IF(Tabla134[[#This Row],[Rating]]&lt;5,"Bueno","Excelente"))))</f>
        <v>Regular</v>
      </c>
    </row>
    <row r="5164" spans="1:16" x14ac:dyDescent="0.2">
      <c r="A5164" s="7" t="s">
        <v>21</v>
      </c>
      <c r="B5164" s="7" t="s">
        <v>1362</v>
      </c>
      <c r="C5164" s="7" t="s">
        <v>17</v>
      </c>
      <c r="D5164" s="8">
        <v>2014</v>
      </c>
      <c r="E5164" s="7" t="s">
        <v>529</v>
      </c>
      <c r="F5164" s="7" t="s">
        <v>2</v>
      </c>
      <c r="G5164" s="7" t="s">
        <v>528</v>
      </c>
      <c r="H5164" s="7" t="s">
        <v>7</v>
      </c>
      <c r="I5164" s="9">
        <v>0.102426197</v>
      </c>
      <c r="J5164" s="10">
        <v>230.6352</v>
      </c>
      <c r="K5164" s="11">
        <v>3.2</v>
      </c>
      <c r="L5164" s="11" t="str">
        <f>IF(Tabla134[[#This Row],[Item Weight]]&lt;$U$12,"Poco Peso",IF(Tabla134[[#This Row],[Item Weight]]&lt;$U$13,"Peso Medio","Peso Alto"))</f>
        <v>Peso Medio</v>
      </c>
      <c r="M5164" s="7">
        <v>13.35</v>
      </c>
      <c r="N5164" s="11">
        <f>IF(Tabla134[[#This Row],[Item Weight (Nulos)]]="",VLOOKUP(Tabla134[[#This Row],[Item Identifier]],'Tabla para Nulos'!$A$3:$B$1563,2,FALSE),Tabla134[[#This Row],[Item Weight (Nulos)]])</f>
        <v>13.35</v>
      </c>
      <c r="O5164" s="11" t="str">
        <f>IF(Tabla134[[#This Row],[Item Visibility]]&lt;$U$15,"Poca visibilidad",IF(Tabla134[[#This Row],[Item Visibility]]&lt;$U$16,"Visibilidad media","Mayor visibilidad"))</f>
        <v>Mayor visibilidad</v>
      </c>
      <c r="P5164" s="11" t="str">
        <f>IF(Tabla134[[#This Row],[Rating]]&lt;2,"Muy Malo",IF(Tabla134[[#This Row],[Rating]]&lt;3,"Malo",IF(Tabla134[[#This Row],[Rating]]&lt;4,"Regular",IF(Tabla134[[#This Row],[Rating]]&lt;5,"Bueno","Excelente"))))</f>
        <v>Regular</v>
      </c>
    </row>
    <row r="5165" spans="1:16" x14ac:dyDescent="0.2">
      <c r="A5165" s="7" t="s">
        <v>124</v>
      </c>
      <c r="B5165" s="7" t="s">
        <v>1367</v>
      </c>
      <c r="C5165" s="7" t="s">
        <v>4</v>
      </c>
      <c r="D5165" s="8">
        <v>2022</v>
      </c>
      <c r="E5165" s="7" t="s">
        <v>3</v>
      </c>
      <c r="F5165" s="7" t="s">
        <v>2</v>
      </c>
      <c r="G5165" s="7" t="s">
        <v>1</v>
      </c>
      <c r="H5165" s="7" t="s">
        <v>0</v>
      </c>
      <c r="I5165" s="9">
        <v>1.9465204999999999E-2</v>
      </c>
      <c r="J5165" s="10">
        <v>128.6994</v>
      </c>
      <c r="K5165" s="11">
        <v>3.2</v>
      </c>
      <c r="L5165" s="11" t="str">
        <f>IF(Tabla134[[#This Row],[Item Weight]]&lt;$U$12,"Poco Peso",IF(Tabla134[[#This Row],[Item Weight]]&lt;$U$13,"Peso Medio","Peso Alto"))</f>
        <v>Peso Alto</v>
      </c>
      <c r="M5165" s="7">
        <v>18</v>
      </c>
      <c r="N5165" s="11">
        <f>IF(Tabla134[[#This Row],[Item Weight (Nulos)]]="",VLOOKUP(Tabla134[[#This Row],[Item Identifier]],'Tabla para Nulos'!$A$3:$B$1563,2,FALSE),Tabla134[[#This Row],[Item Weight (Nulos)]])</f>
        <v>18</v>
      </c>
      <c r="O5165" s="11" t="str">
        <f>IF(Tabla134[[#This Row],[Item Visibility]]&lt;$U$15,"Poca visibilidad",IF(Tabla134[[#This Row],[Item Visibility]]&lt;$U$16,"Visibilidad media","Mayor visibilidad"))</f>
        <v>Poca visibilidad</v>
      </c>
      <c r="P5165" s="11" t="str">
        <f>IF(Tabla134[[#This Row],[Rating]]&lt;2,"Muy Malo",IF(Tabla134[[#This Row],[Rating]]&lt;3,"Malo",IF(Tabla134[[#This Row],[Rating]]&lt;4,"Regular",IF(Tabla134[[#This Row],[Rating]]&lt;5,"Bueno","Excelente"))))</f>
        <v>Regular</v>
      </c>
    </row>
    <row r="5166" spans="1:16" x14ac:dyDescent="0.2">
      <c r="A5166" s="7" t="s">
        <v>124</v>
      </c>
      <c r="B5166" s="7" t="s">
        <v>759</v>
      </c>
      <c r="C5166" s="7" t="s">
        <v>171</v>
      </c>
      <c r="D5166" s="8">
        <v>2022</v>
      </c>
      <c r="E5166" s="7" t="s">
        <v>3</v>
      </c>
      <c r="F5166" s="7" t="s">
        <v>2</v>
      </c>
      <c r="G5166" s="7" t="s">
        <v>1</v>
      </c>
      <c r="H5166" s="7" t="s">
        <v>0</v>
      </c>
      <c r="I5166" s="9">
        <v>1.2593467000000001E-2</v>
      </c>
      <c r="J5166" s="10">
        <v>167.6474</v>
      </c>
      <c r="K5166" s="11">
        <v>3.2</v>
      </c>
      <c r="L5166" s="11" t="str">
        <f>IF(Tabla134[[#This Row],[Item Weight]]&lt;$U$12,"Poco Peso",IF(Tabla134[[#This Row],[Item Weight]]&lt;$U$13,"Peso Medio","Peso Alto"))</f>
        <v>Peso Alto</v>
      </c>
      <c r="M5166" s="7">
        <v>17.7</v>
      </c>
      <c r="N5166" s="11">
        <f>IF(Tabla134[[#This Row],[Item Weight (Nulos)]]="",VLOOKUP(Tabla134[[#This Row],[Item Identifier]],'Tabla para Nulos'!$A$3:$B$1563,2,FALSE),Tabla134[[#This Row],[Item Weight (Nulos)]])</f>
        <v>17.7</v>
      </c>
      <c r="O5166" s="11" t="str">
        <f>IF(Tabla134[[#This Row],[Item Visibility]]&lt;$U$15,"Poca visibilidad",IF(Tabla134[[#This Row],[Item Visibility]]&lt;$U$16,"Visibilidad media","Mayor visibilidad"))</f>
        <v>Poca visibilidad</v>
      </c>
      <c r="P5166" s="11" t="str">
        <f>IF(Tabla134[[#This Row],[Rating]]&lt;2,"Muy Malo",IF(Tabla134[[#This Row],[Rating]]&lt;3,"Malo",IF(Tabla134[[#This Row],[Rating]]&lt;4,"Regular",IF(Tabla134[[#This Row],[Rating]]&lt;5,"Bueno","Excelente"))))</f>
        <v>Regular</v>
      </c>
    </row>
    <row r="5167" spans="1:16" x14ac:dyDescent="0.2">
      <c r="A5167" s="7" t="s">
        <v>6</v>
      </c>
      <c r="B5167" s="7" t="s">
        <v>11</v>
      </c>
      <c r="C5167" s="7" t="s">
        <v>10</v>
      </c>
      <c r="D5167" s="8">
        <v>2022</v>
      </c>
      <c r="E5167" s="7" t="s">
        <v>3</v>
      </c>
      <c r="F5167" s="7" t="s">
        <v>2</v>
      </c>
      <c r="G5167" s="7" t="s">
        <v>1</v>
      </c>
      <c r="H5167" s="7" t="s">
        <v>0</v>
      </c>
      <c r="I5167" s="9">
        <v>0.10026502700000001</v>
      </c>
      <c r="J5167" s="10">
        <v>142.57859999999999</v>
      </c>
      <c r="K5167" s="11">
        <v>3.2</v>
      </c>
      <c r="L5167" s="11" t="str">
        <f>IF(Tabla134[[#This Row],[Item Weight]]&lt;$U$12,"Poco Peso",IF(Tabla134[[#This Row],[Item Weight]]&lt;$U$13,"Peso Medio","Peso Alto"))</f>
        <v>Peso Medio</v>
      </c>
      <c r="M5167" s="7">
        <v>15.1</v>
      </c>
      <c r="N5167" s="11">
        <f>IF(Tabla134[[#This Row],[Item Weight (Nulos)]]="",VLOOKUP(Tabla134[[#This Row],[Item Identifier]],'Tabla para Nulos'!$A$3:$B$1563,2,FALSE),Tabla134[[#This Row],[Item Weight (Nulos)]])</f>
        <v>15.1</v>
      </c>
      <c r="O5167" s="11" t="str">
        <f>IF(Tabla134[[#This Row],[Item Visibility]]&lt;$U$15,"Poca visibilidad",IF(Tabla134[[#This Row],[Item Visibility]]&lt;$U$16,"Visibilidad media","Mayor visibilidad"))</f>
        <v>Mayor visibilidad</v>
      </c>
      <c r="P5167" s="11" t="str">
        <f>IF(Tabla134[[#This Row],[Rating]]&lt;2,"Muy Malo",IF(Tabla134[[#This Row],[Rating]]&lt;3,"Malo",IF(Tabla134[[#This Row],[Rating]]&lt;4,"Regular",IF(Tabla134[[#This Row],[Rating]]&lt;5,"Bueno","Excelente"))))</f>
        <v>Regular</v>
      </c>
    </row>
    <row r="5168" spans="1:16" x14ac:dyDescent="0.2">
      <c r="A5168" s="7" t="s">
        <v>124</v>
      </c>
      <c r="B5168" s="7" t="s">
        <v>682</v>
      </c>
      <c r="C5168" s="7" t="s">
        <v>28</v>
      </c>
      <c r="D5168" s="8">
        <v>2018</v>
      </c>
      <c r="E5168" s="7" t="s">
        <v>13</v>
      </c>
      <c r="F5168" s="7" t="s">
        <v>2</v>
      </c>
      <c r="G5168" s="7" t="s">
        <v>1</v>
      </c>
      <c r="H5168" s="7" t="s">
        <v>12</v>
      </c>
      <c r="I5168" s="9">
        <v>8.499464E-3</v>
      </c>
      <c r="J5168" s="10">
        <v>81.361800000000002</v>
      </c>
      <c r="K5168" s="11">
        <v>3.2</v>
      </c>
      <c r="L5168" s="11" t="str">
        <f>IF(Tabla134[[#This Row],[Item Weight]]&lt;$U$12,"Poco Peso",IF(Tabla134[[#This Row],[Item Weight]]&lt;$U$13,"Peso Medio","Peso Alto"))</f>
        <v>Peso Alto</v>
      </c>
      <c r="N5168" s="11">
        <f>IF(Tabla134[[#This Row],[Item Weight (Nulos)]]="",VLOOKUP(Tabla134[[#This Row],[Item Identifier]],'Tabla para Nulos'!$A$3:$B$1563,2,FALSE),Tabla134[[#This Row],[Item Weight (Nulos)]])</f>
        <v>18</v>
      </c>
      <c r="O5168" s="11" t="str">
        <f>IF(Tabla134[[#This Row],[Item Visibility]]&lt;$U$15,"Poca visibilidad",IF(Tabla134[[#This Row],[Item Visibility]]&lt;$U$16,"Visibilidad media","Mayor visibilidad"))</f>
        <v>Poca visibilidad</v>
      </c>
      <c r="P5168" s="11" t="str">
        <f>IF(Tabla134[[#This Row],[Rating]]&lt;2,"Muy Malo",IF(Tabla134[[#This Row],[Rating]]&lt;3,"Malo",IF(Tabla134[[#This Row],[Rating]]&lt;4,"Regular",IF(Tabla134[[#This Row],[Rating]]&lt;5,"Bueno","Excelente"))))</f>
        <v>Regular</v>
      </c>
    </row>
    <row r="5169" spans="1:16" x14ac:dyDescent="0.2">
      <c r="A5169" s="7" t="s">
        <v>124</v>
      </c>
      <c r="B5169" s="7" t="s">
        <v>676</v>
      </c>
      <c r="C5169" s="7" t="s">
        <v>112</v>
      </c>
      <c r="D5169" s="8">
        <v>2018</v>
      </c>
      <c r="E5169" s="7" t="s">
        <v>13</v>
      </c>
      <c r="F5169" s="7" t="s">
        <v>2</v>
      </c>
      <c r="G5169" s="7" t="s">
        <v>1</v>
      </c>
      <c r="H5169" s="7" t="s">
        <v>12</v>
      </c>
      <c r="I5169" s="9">
        <v>0.14571827000000001</v>
      </c>
      <c r="J5169" s="10">
        <v>94.343599999999995</v>
      </c>
      <c r="K5169" s="11">
        <v>3.2</v>
      </c>
      <c r="L5169" s="11" t="str">
        <f>IF(Tabla134[[#This Row],[Item Weight]]&lt;$U$12,"Poco Peso",IF(Tabla134[[#This Row],[Item Weight]]&lt;$U$13,"Peso Medio","Peso Alto"))</f>
        <v>Peso Alto</v>
      </c>
      <c r="N5169" s="11">
        <f>IF(Tabla134[[#This Row],[Item Weight (Nulos)]]="",VLOOKUP(Tabla134[[#This Row],[Item Identifier]],'Tabla para Nulos'!$A$3:$B$1563,2,FALSE),Tabla134[[#This Row],[Item Weight (Nulos)]])</f>
        <v>17.849999999999998</v>
      </c>
      <c r="O5169" s="11" t="str">
        <f>IF(Tabla134[[#This Row],[Item Visibility]]&lt;$U$15,"Poca visibilidad",IF(Tabla134[[#This Row],[Item Visibility]]&lt;$U$16,"Visibilidad media","Mayor visibilidad"))</f>
        <v>Mayor visibilidad</v>
      </c>
      <c r="P5169" s="11" t="str">
        <f>IF(Tabla134[[#This Row],[Rating]]&lt;2,"Muy Malo",IF(Tabla134[[#This Row],[Rating]]&lt;3,"Malo",IF(Tabla134[[#This Row],[Rating]]&lt;4,"Regular",IF(Tabla134[[#This Row],[Rating]]&lt;5,"Bueno","Excelente"))))</f>
        <v>Regular</v>
      </c>
    </row>
    <row r="5170" spans="1:16" x14ac:dyDescent="0.2">
      <c r="A5170" s="7" t="s">
        <v>124</v>
      </c>
      <c r="B5170" s="7" t="s">
        <v>469</v>
      </c>
      <c r="C5170" s="7" t="s">
        <v>10</v>
      </c>
      <c r="D5170" s="8">
        <v>2018</v>
      </c>
      <c r="E5170" s="7" t="s">
        <v>13</v>
      </c>
      <c r="F5170" s="7" t="s">
        <v>2</v>
      </c>
      <c r="G5170" s="7" t="s">
        <v>1</v>
      </c>
      <c r="H5170" s="7" t="s">
        <v>12</v>
      </c>
      <c r="I5170" s="9">
        <v>0</v>
      </c>
      <c r="J5170" s="10">
        <v>255.7988</v>
      </c>
      <c r="K5170" s="11">
        <v>3.2</v>
      </c>
      <c r="L5170" s="11" t="str">
        <f>IF(Tabla134[[#This Row],[Item Weight]]&lt;$U$12,"Poco Peso",IF(Tabla134[[#This Row],[Item Weight]]&lt;$U$13,"Peso Medio","Peso Alto"))</f>
        <v>Peso Medio</v>
      </c>
      <c r="N5170" s="11">
        <f>IF(Tabla134[[#This Row],[Item Weight (Nulos)]]="",VLOOKUP(Tabla134[[#This Row],[Item Identifier]],'Tabla para Nulos'!$A$3:$B$1563,2,FALSE),Tabla134[[#This Row],[Item Weight (Nulos)]])</f>
        <v>16.75</v>
      </c>
      <c r="O5170" s="11" t="str">
        <f>IF(Tabla134[[#This Row],[Item Visibility]]&lt;$U$15,"Poca visibilidad",IF(Tabla134[[#This Row],[Item Visibility]]&lt;$U$16,"Visibilidad media","Mayor visibilidad"))</f>
        <v>Poca visibilidad</v>
      </c>
      <c r="P5170" s="11" t="str">
        <f>IF(Tabla134[[#This Row],[Rating]]&lt;2,"Muy Malo",IF(Tabla134[[#This Row],[Rating]]&lt;3,"Malo",IF(Tabla134[[#This Row],[Rating]]&lt;4,"Regular",IF(Tabla134[[#This Row],[Rating]]&lt;5,"Bueno","Excelente"))))</f>
        <v>Regular</v>
      </c>
    </row>
    <row r="5171" spans="1:16" x14ac:dyDescent="0.2">
      <c r="A5171" s="7" t="s">
        <v>6</v>
      </c>
      <c r="B5171" s="7" t="s">
        <v>383</v>
      </c>
      <c r="C5171" s="7" t="s">
        <v>28</v>
      </c>
      <c r="D5171" s="8">
        <v>2018</v>
      </c>
      <c r="E5171" s="7" t="s">
        <v>13</v>
      </c>
      <c r="F5171" s="7" t="s">
        <v>2</v>
      </c>
      <c r="G5171" s="7" t="s">
        <v>1</v>
      </c>
      <c r="H5171" s="7" t="s">
        <v>12</v>
      </c>
      <c r="I5171" s="9">
        <v>6.7175915000000003E-2</v>
      </c>
      <c r="J5171" s="10">
        <v>187.124</v>
      </c>
      <c r="K5171" s="11">
        <v>3.2</v>
      </c>
      <c r="L5171" s="11" t="str">
        <f>IF(Tabla134[[#This Row],[Item Weight]]&lt;$U$12,"Poco Peso",IF(Tabla134[[#This Row],[Item Weight]]&lt;$U$13,"Peso Medio","Peso Alto"))</f>
        <v>Peso Alto</v>
      </c>
      <c r="N5171" s="11">
        <f>IF(Tabla134[[#This Row],[Item Weight (Nulos)]]="",VLOOKUP(Tabla134[[#This Row],[Item Identifier]],'Tabla para Nulos'!$A$3:$B$1563,2,FALSE),Tabla134[[#This Row],[Item Weight (Nulos)]])</f>
        <v>17.75</v>
      </c>
      <c r="O5171" s="11" t="str">
        <f>IF(Tabla134[[#This Row],[Item Visibility]]&lt;$U$15,"Poca visibilidad",IF(Tabla134[[#This Row],[Item Visibility]]&lt;$U$16,"Visibilidad media","Mayor visibilidad"))</f>
        <v>Visibilidad media</v>
      </c>
      <c r="P5171" s="11" t="str">
        <f>IF(Tabla134[[#This Row],[Rating]]&lt;2,"Muy Malo",IF(Tabla134[[#This Row],[Rating]]&lt;3,"Malo",IF(Tabla134[[#This Row],[Rating]]&lt;4,"Regular",IF(Tabla134[[#This Row],[Rating]]&lt;5,"Bueno","Excelente"))))</f>
        <v>Regular</v>
      </c>
    </row>
    <row r="5172" spans="1:16" x14ac:dyDescent="0.2">
      <c r="A5172" s="7" t="s">
        <v>6</v>
      </c>
      <c r="B5172" s="7" t="s">
        <v>568</v>
      </c>
      <c r="C5172" s="7" t="s">
        <v>17</v>
      </c>
      <c r="D5172" s="8">
        <v>2018</v>
      </c>
      <c r="E5172" s="7" t="s">
        <v>13</v>
      </c>
      <c r="F5172" s="7" t="s">
        <v>2</v>
      </c>
      <c r="G5172" s="7" t="s">
        <v>1</v>
      </c>
      <c r="H5172" s="7" t="s">
        <v>12</v>
      </c>
      <c r="I5172" s="9">
        <v>6.2920180000000006E-2</v>
      </c>
      <c r="J5172" s="10">
        <v>88.985600000000005</v>
      </c>
      <c r="K5172" s="11">
        <v>3.2</v>
      </c>
      <c r="L5172" s="11" t="str">
        <f>IF(Tabla134[[#This Row],[Item Weight]]&lt;$U$12,"Poco Peso",IF(Tabla134[[#This Row],[Item Weight]]&lt;$U$13,"Peso Medio","Peso Alto"))</f>
        <v>Peso Medio</v>
      </c>
      <c r="N5172" s="11">
        <f>IF(Tabla134[[#This Row],[Item Weight (Nulos)]]="",VLOOKUP(Tabla134[[#This Row],[Item Identifier]],'Tabla para Nulos'!$A$3:$B$1563,2,FALSE),Tabla134[[#This Row],[Item Weight (Nulos)]])</f>
        <v>11.349999999999998</v>
      </c>
      <c r="O5172" s="11" t="str">
        <f>IF(Tabla134[[#This Row],[Item Visibility]]&lt;$U$15,"Poca visibilidad",IF(Tabla134[[#This Row],[Item Visibility]]&lt;$U$16,"Visibilidad media","Mayor visibilidad"))</f>
        <v>Visibilidad media</v>
      </c>
      <c r="P5172" s="11" t="str">
        <f>IF(Tabla134[[#This Row],[Rating]]&lt;2,"Muy Malo",IF(Tabla134[[#This Row],[Rating]]&lt;3,"Malo",IF(Tabla134[[#This Row],[Rating]]&lt;4,"Regular",IF(Tabla134[[#This Row],[Rating]]&lt;5,"Bueno","Excelente"))))</f>
        <v>Regular</v>
      </c>
    </row>
    <row r="5173" spans="1:16" x14ac:dyDescent="0.2">
      <c r="A5173" s="7" t="s">
        <v>6</v>
      </c>
      <c r="B5173" s="7" t="s">
        <v>335</v>
      </c>
      <c r="C5173" s="7" t="s">
        <v>47</v>
      </c>
      <c r="D5173" s="8">
        <v>2018</v>
      </c>
      <c r="E5173" s="7" t="s">
        <v>13</v>
      </c>
      <c r="F5173" s="7" t="s">
        <v>2</v>
      </c>
      <c r="G5173" s="7" t="s">
        <v>1</v>
      </c>
      <c r="H5173" s="7" t="s">
        <v>12</v>
      </c>
      <c r="I5173" s="9">
        <v>2.3417004000000002E-2</v>
      </c>
      <c r="J5173" s="10">
        <v>223.84039999999999</v>
      </c>
      <c r="K5173" s="11">
        <v>3.2</v>
      </c>
      <c r="L5173" s="11" t="str">
        <f>IF(Tabla134[[#This Row],[Item Weight]]&lt;$U$12,"Poco Peso",IF(Tabla134[[#This Row],[Item Weight]]&lt;$U$13,"Peso Medio","Peso Alto"))</f>
        <v>Peso Medio</v>
      </c>
      <c r="N5173" s="11">
        <f>IF(Tabla134[[#This Row],[Item Weight (Nulos)]]="",VLOOKUP(Tabla134[[#This Row],[Item Identifier]],'Tabla para Nulos'!$A$3:$B$1563,2,FALSE),Tabla134[[#This Row],[Item Weight (Nulos)]])</f>
        <v>12.799999999999999</v>
      </c>
      <c r="O5173" s="11" t="str">
        <f>IF(Tabla134[[#This Row],[Item Visibility]]&lt;$U$15,"Poca visibilidad",IF(Tabla134[[#This Row],[Item Visibility]]&lt;$U$16,"Visibilidad media","Mayor visibilidad"))</f>
        <v>Poca visibilidad</v>
      </c>
      <c r="P5173" s="11" t="str">
        <f>IF(Tabla134[[#This Row],[Rating]]&lt;2,"Muy Malo",IF(Tabla134[[#This Row],[Rating]]&lt;3,"Malo",IF(Tabla134[[#This Row],[Rating]]&lt;4,"Regular",IF(Tabla134[[#This Row],[Rating]]&lt;5,"Bueno","Excelente"))))</f>
        <v>Regular</v>
      </c>
    </row>
    <row r="5174" spans="1:16" x14ac:dyDescent="0.2">
      <c r="A5174" s="7" t="s">
        <v>6</v>
      </c>
      <c r="B5174" s="7" t="s">
        <v>1472</v>
      </c>
      <c r="C5174" s="7" t="s">
        <v>14</v>
      </c>
      <c r="D5174" s="8">
        <v>2018</v>
      </c>
      <c r="E5174" s="7" t="s">
        <v>13</v>
      </c>
      <c r="F5174" s="7" t="s">
        <v>2</v>
      </c>
      <c r="G5174" s="7" t="s">
        <v>1</v>
      </c>
      <c r="H5174" s="7" t="s">
        <v>12</v>
      </c>
      <c r="I5174" s="9">
        <v>7.8024650000000001E-2</v>
      </c>
      <c r="J5174" s="10">
        <v>171.44220000000001</v>
      </c>
      <c r="K5174" s="11">
        <v>3.2</v>
      </c>
      <c r="L5174" s="11" t="str">
        <f>IF(Tabla134[[#This Row],[Item Weight]]&lt;$U$12,"Poco Peso",IF(Tabla134[[#This Row],[Item Weight]]&lt;$U$13,"Peso Medio","Peso Alto"))</f>
        <v>Poco Peso</v>
      </c>
      <c r="N5174" s="11">
        <f>IF(Tabla134[[#This Row],[Item Weight (Nulos)]]="",VLOOKUP(Tabla134[[#This Row],[Item Identifier]],'Tabla para Nulos'!$A$3:$B$1563,2,FALSE),Tabla134[[#This Row],[Item Weight (Nulos)]])</f>
        <v>8.51</v>
      </c>
      <c r="O5174" s="11" t="str">
        <f>IF(Tabla134[[#This Row],[Item Visibility]]&lt;$U$15,"Poca visibilidad",IF(Tabla134[[#This Row],[Item Visibility]]&lt;$U$16,"Visibilidad media","Mayor visibilidad"))</f>
        <v>Visibilidad media</v>
      </c>
      <c r="P5174" s="11" t="str">
        <f>IF(Tabla134[[#This Row],[Rating]]&lt;2,"Muy Malo",IF(Tabla134[[#This Row],[Rating]]&lt;3,"Malo",IF(Tabla134[[#This Row],[Rating]]&lt;4,"Regular",IF(Tabla134[[#This Row],[Rating]]&lt;5,"Bueno","Excelente"))))</f>
        <v>Regular</v>
      </c>
    </row>
    <row r="5175" spans="1:16" x14ac:dyDescent="0.2">
      <c r="A5175" s="7" t="s">
        <v>6</v>
      </c>
      <c r="B5175" s="7" t="s">
        <v>944</v>
      </c>
      <c r="C5175" s="7" t="s">
        <v>71</v>
      </c>
      <c r="D5175" s="8">
        <v>2014</v>
      </c>
      <c r="E5175" s="7" t="s">
        <v>529</v>
      </c>
      <c r="F5175" s="7" t="s">
        <v>2</v>
      </c>
      <c r="G5175" s="7" t="s">
        <v>528</v>
      </c>
      <c r="H5175" s="7" t="s">
        <v>7</v>
      </c>
      <c r="I5175" s="9">
        <v>6.0376776E-2</v>
      </c>
      <c r="J5175" s="10">
        <v>154.56559999999999</v>
      </c>
      <c r="K5175" s="11">
        <v>3.1</v>
      </c>
      <c r="L5175" s="11" t="str">
        <f>IF(Tabla134[[#This Row],[Item Weight]]&lt;$U$12,"Poco Peso",IF(Tabla134[[#This Row],[Item Weight]]&lt;$U$13,"Peso Medio","Peso Alto"))</f>
        <v>Peso Medio</v>
      </c>
      <c r="M5175" s="7">
        <v>14</v>
      </c>
      <c r="N5175" s="11">
        <f>IF(Tabla134[[#This Row],[Item Weight (Nulos)]]="",VLOOKUP(Tabla134[[#This Row],[Item Identifier]],'Tabla para Nulos'!$A$3:$B$1563,2,FALSE),Tabla134[[#This Row],[Item Weight (Nulos)]])</f>
        <v>14</v>
      </c>
      <c r="O5175" s="11" t="str">
        <f>IF(Tabla134[[#This Row],[Item Visibility]]&lt;$U$15,"Poca visibilidad",IF(Tabla134[[#This Row],[Item Visibility]]&lt;$U$16,"Visibilidad media","Mayor visibilidad"))</f>
        <v>Visibilidad media</v>
      </c>
      <c r="P5175" s="11" t="str">
        <f>IF(Tabla134[[#This Row],[Rating]]&lt;2,"Muy Malo",IF(Tabla134[[#This Row],[Rating]]&lt;3,"Malo",IF(Tabla134[[#This Row],[Rating]]&lt;4,"Regular",IF(Tabla134[[#This Row],[Rating]]&lt;5,"Bueno","Excelente"))))</f>
        <v>Regular</v>
      </c>
    </row>
    <row r="5176" spans="1:16" x14ac:dyDescent="0.2">
      <c r="A5176" s="7" t="s">
        <v>124</v>
      </c>
      <c r="B5176" s="7" t="s">
        <v>780</v>
      </c>
      <c r="C5176" s="7" t="s">
        <v>17</v>
      </c>
      <c r="D5176" s="8">
        <v>2018</v>
      </c>
      <c r="E5176" s="7" t="s">
        <v>1195</v>
      </c>
      <c r="F5176" s="7" t="s">
        <v>8</v>
      </c>
      <c r="G5176" s="7" t="s">
        <v>702</v>
      </c>
      <c r="H5176" s="7" t="s">
        <v>1621</v>
      </c>
      <c r="I5176" s="9">
        <v>6.1393095000000002E-2</v>
      </c>
      <c r="J5176" s="10">
        <v>91.811999999999998</v>
      </c>
      <c r="K5176" s="11">
        <v>3.1</v>
      </c>
      <c r="L5176" s="11" t="str">
        <f>IF(Tabla134[[#This Row],[Item Weight]]&lt;$U$12,"Poco Peso",IF(Tabla134[[#This Row],[Item Weight]]&lt;$U$13,"Peso Medio","Peso Alto"))</f>
        <v>Peso Alto</v>
      </c>
      <c r="N5176" s="11">
        <f>IF(Tabla134[[#This Row],[Item Weight (Nulos)]]="",VLOOKUP(Tabla134[[#This Row],[Item Identifier]],'Tabla para Nulos'!$A$3:$B$1563,2,FALSE),Tabla134[[#This Row],[Item Weight (Nulos)]])</f>
        <v>17.25</v>
      </c>
      <c r="O5176" s="11" t="str">
        <f>IF(Tabla134[[#This Row],[Item Visibility]]&lt;$U$15,"Poca visibilidad",IF(Tabla134[[#This Row],[Item Visibility]]&lt;$U$16,"Visibilidad media","Mayor visibilidad"))</f>
        <v>Visibilidad media</v>
      </c>
      <c r="P5176" s="11" t="str">
        <f>IF(Tabla134[[#This Row],[Rating]]&lt;2,"Muy Malo",IF(Tabla134[[#This Row],[Rating]]&lt;3,"Malo",IF(Tabla134[[#This Row],[Rating]]&lt;4,"Regular",IF(Tabla134[[#This Row],[Rating]]&lt;5,"Bueno","Excelente"))))</f>
        <v>Regular</v>
      </c>
    </row>
    <row r="5177" spans="1:16" x14ac:dyDescent="0.2">
      <c r="A5177" s="7" t="s">
        <v>124</v>
      </c>
      <c r="B5177" s="7" t="s">
        <v>128</v>
      </c>
      <c r="C5177" s="7" t="s">
        <v>19</v>
      </c>
      <c r="D5177" s="8">
        <v>2016</v>
      </c>
      <c r="E5177" s="7" t="s">
        <v>1114</v>
      </c>
      <c r="F5177" s="7" t="s">
        <v>8</v>
      </c>
      <c r="G5177" s="7" t="s">
        <v>702</v>
      </c>
      <c r="H5177" s="7" t="s">
        <v>7</v>
      </c>
      <c r="I5177" s="9">
        <v>4.4004675E-2</v>
      </c>
      <c r="J5177" s="10">
        <v>188.85300000000001</v>
      </c>
      <c r="K5177" s="11">
        <v>3.1</v>
      </c>
      <c r="L5177" s="11" t="str">
        <f>IF(Tabla134[[#This Row],[Item Weight]]&lt;$U$12,"Poco Peso",IF(Tabla134[[#This Row],[Item Weight]]&lt;$U$13,"Peso Medio","Peso Alto"))</f>
        <v>Poco Peso</v>
      </c>
      <c r="M5177" s="7">
        <v>5</v>
      </c>
      <c r="N5177" s="11">
        <f>IF(Tabla134[[#This Row],[Item Weight (Nulos)]]="",VLOOKUP(Tabla134[[#This Row],[Item Identifier]],'Tabla para Nulos'!$A$3:$B$1563,2,FALSE),Tabla134[[#This Row],[Item Weight (Nulos)]])</f>
        <v>5</v>
      </c>
      <c r="O5177" s="11" t="str">
        <f>IF(Tabla134[[#This Row],[Item Visibility]]&lt;$U$15,"Poca visibilidad",IF(Tabla134[[#This Row],[Item Visibility]]&lt;$U$16,"Visibilidad media","Mayor visibilidad"))</f>
        <v>Visibilidad media</v>
      </c>
      <c r="P5177" s="11" t="str">
        <f>IF(Tabla134[[#This Row],[Rating]]&lt;2,"Muy Malo",IF(Tabla134[[#This Row],[Rating]]&lt;3,"Malo",IF(Tabla134[[#This Row],[Rating]]&lt;4,"Regular",IF(Tabla134[[#This Row],[Rating]]&lt;5,"Bueno","Excelente"))))</f>
        <v>Regular</v>
      </c>
    </row>
    <row r="5178" spans="1:16" x14ac:dyDescent="0.2">
      <c r="A5178" s="7" t="s">
        <v>6</v>
      </c>
      <c r="B5178" s="7" t="s">
        <v>1240</v>
      </c>
      <c r="C5178" s="7" t="s">
        <v>14</v>
      </c>
      <c r="D5178" s="8">
        <v>2014</v>
      </c>
      <c r="E5178" s="7" t="s">
        <v>529</v>
      </c>
      <c r="F5178" s="7" t="s">
        <v>2</v>
      </c>
      <c r="G5178" s="7" t="s">
        <v>528</v>
      </c>
      <c r="H5178" s="7" t="s">
        <v>7</v>
      </c>
      <c r="I5178" s="9">
        <v>2.0989132000000001E-2</v>
      </c>
      <c r="J5178" s="10">
        <v>158.65780000000001</v>
      </c>
      <c r="K5178" s="11">
        <v>3.1</v>
      </c>
      <c r="L5178" s="11" t="str">
        <f>IF(Tabla134[[#This Row],[Item Weight]]&lt;$U$12,"Poco Peso",IF(Tabla134[[#This Row],[Item Weight]]&lt;$U$13,"Peso Medio","Peso Alto"))</f>
        <v>Peso Medio</v>
      </c>
      <c r="M5178" s="7">
        <v>9.2850000000000001</v>
      </c>
      <c r="N5178" s="11">
        <f>IF(Tabla134[[#This Row],[Item Weight (Nulos)]]="",VLOOKUP(Tabla134[[#This Row],[Item Identifier]],'Tabla para Nulos'!$A$3:$B$1563,2,FALSE),Tabla134[[#This Row],[Item Weight (Nulos)]])</f>
        <v>9.2850000000000001</v>
      </c>
      <c r="O5178" s="11" t="str">
        <f>IF(Tabla134[[#This Row],[Item Visibility]]&lt;$U$15,"Poca visibilidad",IF(Tabla134[[#This Row],[Item Visibility]]&lt;$U$16,"Visibilidad media","Mayor visibilidad"))</f>
        <v>Poca visibilidad</v>
      </c>
      <c r="P5178" s="11" t="str">
        <f>IF(Tabla134[[#This Row],[Rating]]&lt;2,"Muy Malo",IF(Tabla134[[#This Row],[Rating]]&lt;3,"Malo",IF(Tabla134[[#This Row],[Rating]]&lt;4,"Regular",IF(Tabla134[[#This Row],[Rating]]&lt;5,"Bueno","Excelente"))))</f>
        <v>Regular</v>
      </c>
    </row>
    <row r="5179" spans="1:16" x14ac:dyDescent="0.2">
      <c r="A5179" s="7" t="s">
        <v>6</v>
      </c>
      <c r="B5179" s="7" t="s">
        <v>367</v>
      </c>
      <c r="C5179" s="7" t="s">
        <v>71</v>
      </c>
      <c r="D5179" s="8">
        <v>2012</v>
      </c>
      <c r="E5179" s="7" t="s">
        <v>9</v>
      </c>
      <c r="F5179" s="7" t="s">
        <v>8</v>
      </c>
      <c r="G5179" s="7" t="s">
        <v>1</v>
      </c>
      <c r="H5179" s="7" t="s">
        <v>7</v>
      </c>
      <c r="I5179" s="9">
        <v>8.2529703999999995E-2</v>
      </c>
      <c r="J5179" s="10">
        <v>56.958799999999997</v>
      </c>
      <c r="K5179" s="11">
        <v>3.1</v>
      </c>
      <c r="L5179" s="11" t="str">
        <f>IF(Tabla134[[#This Row],[Item Weight]]&lt;$U$12,"Poco Peso",IF(Tabla134[[#This Row],[Item Weight]]&lt;$U$13,"Peso Medio","Peso Alto"))</f>
        <v>Poco Peso</v>
      </c>
      <c r="M5179" s="7">
        <v>8.18</v>
      </c>
      <c r="N5179" s="11">
        <f>IF(Tabla134[[#This Row],[Item Weight (Nulos)]]="",VLOOKUP(Tabla134[[#This Row],[Item Identifier]],'Tabla para Nulos'!$A$3:$B$1563,2,FALSE),Tabla134[[#This Row],[Item Weight (Nulos)]])</f>
        <v>8.18</v>
      </c>
      <c r="O5179" s="11" t="str">
        <f>IF(Tabla134[[#This Row],[Item Visibility]]&lt;$U$15,"Poca visibilidad",IF(Tabla134[[#This Row],[Item Visibility]]&lt;$U$16,"Visibilidad media","Mayor visibilidad"))</f>
        <v>Visibilidad media</v>
      </c>
      <c r="P5179" s="11" t="str">
        <f>IF(Tabla134[[#This Row],[Rating]]&lt;2,"Muy Malo",IF(Tabla134[[#This Row],[Rating]]&lt;3,"Malo",IF(Tabla134[[#This Row],[Rating]]&lt;4,"Regular",IF(Tabla134[[#This Row],[Rating]]&lt;5,"Bueno","Excelente"))))</f>
        <v>Regular</v>
      </c>
    </row>
    <row r="5180" spans="1:16" x14ac:dyDescent="0.2">
      <c r="A5180" s="7" t="s">
        <v>124</v>
      </c>
      <c r="B5180" s="7" t="s">
        <v>494</v>
      </c>
      <c r="C5180" s="7" t="s">
        <v>25</v>
      </c>
      <c r="D5180" s="8">
        <v>2012</v>
      </c>
      <c r="E5180" s="7" t="s">
        <v>9</v>
      </c>
      <c r="F5180" s="7" t="s">
        <v>8</v>
      </c>
      <c r="G5180" s="7" t="s">
        <v>1</v>
      </c>
      <c r="H5180" s="7" t="s">
        <v>7</v>
      </c>
      <c r="I5180" s="9">
        <v>0.14186243500000001</v>
      </c>
      <c r="J5180" s="10">
        <v>171.01320000000001</v>
      </c>
      <c r="K5180" s="11">
        <v>3.1</v>
      </c>
      <c r="L5180" s="11" t="str">
        <f>IF(Tabla134[[#This Row],[Item Weight]]&lt;$U$12,"Poco Peso",IF(Tabla134[[#This Row],[Item Weight]]&lt;$U$13,"Peso Medio","Peso Alto"))</f>
        <v>Peso Alto</v>
      </c>
      <c r="M5180" s="7">
        <v>18.850000000000001</v>
      </c>
      <c r="N5180" s="11">
        <f>IF(Tabla134[[#This Row],[Item Weight (Nulos)]]="",VLOOKUP(Tabla134[[#This Row],[Item Identifier]],'Tabla para Nulos'!$A$3:$B$1563,2,FALSE),Tabla134[[#This Row],[Item Weight (Nulos)]])</f>
        <v>18.850000000000001</v>
      </c>
      <c r="O5180" s="11" t="str">
        <f>IF(Tabla134[[#This Row],[Item Visibility]]&lt;$U$15,"Poca visibilidad",IF(Tabla134[[#This Row],[Item Visibility]]&lt;$U$16,"Visibilidad media","Mayor visibilidad"))</f>
        <v>Mayor visibilidad</v>
      </c>
      <c r="P5180" s="11" t="str">
        <f>IF(Tabla134[[#This Row],[Rating]]&lt;2,"Muy Malo",IF(Tabla134[[#This Row],[Rating]]&lt;3,"Malo",IF(Tabla134[[#This Row],[Rating]]&lt;4,"Regular",IF(Tabla134[[#This Row],[Rating]]&lt;5,"Bueno","Excelente"))))</f>
        <v>Regular</v>
      </c>
    </row>
    <row r="5181" spans="1:16" x14ac:dyDescent="0.2">
      <c r="A5181" s="7" t="s">
        <v>124</v>
      </c>
      <c r="B5181" s="7" t="s">
        <v>1357</v>
      </c>
      <c r="C5181" s="7" t="s">
        <v>10</v>
      </c>
      <c r="D5181" s="8">
        <v>2012</v>
      </c>
      <c r="E5181" s="7" t="s">
        <v>9</v>
      </c>
      <c r="F5181" s="7" t="s">
        <v>8</v>
      </c>
      <c r="G5181" s="7" t="s">
        <v>1</v>
      </c>
      <c r="H5181" s="7" t="s">
        <v>7</v>
      </c>
      <c r="I5181" s="9">
        <v>1.2467648E-2</v>
      </c>
      <c r="J5181" s="10">
        <v>188.18719999999999</v>
      </c>
      <c r="K5181" s="11">
        <v>3.1</v>
      </c>
      <c r="L5181" s="11" t="str">
        <f>IF(Tabla134[[#This Row],[Item Weight]]&lt;$U$12,"Poco Peso",IF(Tabla134[[#This Row],[Item Weight]]&lt;$U$13,"Peso Medio","Peso Alto"))</f>
        <v>Peso Alto</v>
      </c>
      <c r="M5181" s="7">
        <v>19.75</v>
      </c>
      <c r="N5181" s="11">
        <f>IF(Tabla134[[#This Row],[Item Weight (Nulos)]]="",VLOOKUP(Tabla134[[#This Row],[Item Identifier]],'Tabla para Nulos'!$A$3:$B$1563,2,FALSE),Tabla134[[#This Row],[Item Weight (Nulos)]])</f>
        <v>19.75</v>
      </c>
      <c r="O5181" s="11" t="str">
        <f>IF(Tabla134[[#This Row],[Item Visibility]]&lt;$U$15,"Poca visibilidad",IF(Tabla134[[#This Row],[Item Visibility]]&lt;$U$16,"Visibilidad media","Mayor visibilidad"))</f>
        <v>Poca visibilidad</v>
      </c>
      <c r="P5181" s="11" t="str">
        <f>IF(Tabla134[[#This Row],[Rating]]&lt;2,"Muy Malo",IF(Tabla134[[#This Row],[Rating]]&lt;3,"Malo",IF(Tabla134[[#This Row],[Rating]]&lt;4,"Regular",IF(Tabla134[[#This Row],[Rating]]&lt;5,"Bueno","Excelente"))))</f>
        <v>Regular</v>
      </c>
    </row>
    <row r="5182" spans="1:16" x14ac:dyDescent="0.2">
      <c r="A5182" s="7" t="s">
        <v>124</v>
      </c>
      <c r="B5182" s="7" t="s">
        <v>769</v>
      </c>
      <c r="C5182" s="7" t="s">
        <v>4</v>
      </c>
      <c r="D5182" s="8">
        <v>2012</v>
      </c>
      <c r="E5182" s="7" t="s">
        <v>9</v>
      </c>
      <c r="F5182" s="7" t="s">
        <v>8</v>
      </c>
      <c r="G5182" s="7" t="s">
        <v>1</v>
      </c>
      <c r="H5182" s="7" t="s">
        <v>7</v>
      </c>
      <c r="I5182" s="9">
        <v>0.125964559</v>
      </c>
      <c r="J5182" s="10">
        <v>124.773</v>
      </c>
      <c r="K5182" s="11">
        <v>3.1</v>
      </c>
      <c r="L5182" s="11" t="str">
        <f>IF(Tabla134[[#This Row],[Item Weight]]&lt;$U$12,"Poco Peso",IF(Tabla134[[#This Row],[Item Weight]]&lt;$U$13,"Peso Medio","Peso Alto"))</f>
        <v>Poco Peso</v>
      </c>
      <c r="M5182" s="7">
        <v>5.6150000000000002</v>
      </c>
      <c r="N5182" s="11">
        <f>IF(Tabla134[[#This Row],[Item Weight (Nulos)]]="",VLOOKUP(Tabla134[[#This Row],[Item Identifier]],'Tabla para Nulos'!$A$3:$B$1563,2,FALSE),Tabla134[[#This Row],[Item Weight (Nulos)]])</f>
        <v>5.6150000000000002</v>
      </c>
      <c r="O5182" s="11" t="str">
        <f>IF(Tabla134[[#This Row],[Item Visibility]]&lt;$U$15,"Poca visibilidad",IF(Tabla134[[#This Row],[Item Visibility]]&lt;$U$16,"Visibilidad media","Mayor visibilidad"))</f>
        <v>Mayor visibilidad</v>
      </c>
      <c r="P5182" s="11" t="str">
        <f>IF(Tabla134[[#This Row],[Rating]]&lt;2,"Muy Malo",IF(Tabla134[[#This Row],[Rating]]&lt;3,"Malo",IF(Tabla134[[#This Row],[Rating]]&lt;4,"Regular",IF(Tabla134[[#This Row],[Rating]]&lt;5,"Bueno","Excelente"))))</f>
        <v>Regular</v>
      </c>
    </row>
    <row r="5183" spans="1:16" x14ac:dyDescent="0.2">
      <c r="A5183" s="7" t="s">
        <v>124</v>
      </c>
      <c r="B5183" s="7" t="s">
        <v>1016</v>
      </c>
      <c r="C5183" s="7" t="s">
        <v>4</v>
      </c>
      <c r="D5183" s="8">
        <v>2012</v>
      </c>
      <c r="E5183" s="7" t="s">
        <v>9</v>
      </c>
      <c r="F5183" s="7" t="s">
        <v>8</v>
      </c>
      <c r="G5183" s="7" t="s">
        <v>1</v>
      </c>
      <c r="H5183" s="7" t="s">
        <v>7</v>
      </c>
      <c r="I5183" s="9">
        <v>3.2637372999999997E-2</v>
      </c>
      <c r="J5183" s="10">
        <v>191.61619999999999</v>
      </c>
      <c r="K5183" s="11">
        <v>3.1</v>
      </c>
      <c r="L5183" s="11" t="str">
        <f>IF(Tabla134[[#This Row],[Item Weight]]&lt;$U$12,"Poco Peso",IF(Tabla134[[#This Row],[Item Weight]]&lt;$U$13,"Peso Medio","Peso Alto"))</f>
        <v>Peso Medio</v>
      </c>
      <c r="M5183" s="7">
        <v>16.75</v>
      </c>
      <c r="N5183" s="11">
        <f>IF(Tabla134[[#This Row],[Item Weight (Nulos)]]="",VLOOKUP(Tabla134[[#This Row],[Item Identifier]],'Tabla para Nulos'!$A$3:$B$1563,2,FALSE),Tabla134[[#This Row],[Item Weight (Nulos)]])</f>
        <v>16.75</v>
      </c>
      <c r="O5183" s="11" t="str">
        <f>IF(Tabla134[[#This Row],[Item Visibility]]&lt;$U$15,"Poca visibilidad",IF(Tabla134[[#This Row],[Item Visibility]]&lt;$U$16,"Visibilidad media","Mayor visibilidad"))</f>
        <v>Visibilidad media</v>
      </c>
      <c r="P5183" s="11" t="str">
        <f>IF(Tabla134[[#This Row],[Rating]]&lt;2,"Muy Malo",IF(Tabla134[[#This Row],[Rating]]&lt;3,"Malo",IF(Tabla134[[#This Row],[Rating]]&lt;4,"Regular",IF(Tabla134[[#This Row],[Rating]]&lt;5,"Bueno","Excelente"))))</f>
        <v>Regular</v>
      </c>
    </row>
    <row r="5184" spans="1:16" x14ac:dyDescent="0.2">
      <c r="A5184" s="7" t="s">
        <v>124</v>
      </c>
      <c r="B5184" s="7" t="s">
        <v>792</v>
      </c>
      <c r="C5184" s="7" t="s">
        <v>171</v>
      </c>
      <c r="D5184" s="8">
        <v>2012</v>
      </c>
      <c r="E5184" s="7" t="s">
        <v>9</v>
      </c>
      <c r="F5184" s="7" t="s">
        <v>8</v>
      </c>
      <c r="G5184" s="7" t="s">
        <v>1</v>
      </c>
      <c r="H5184" s="7" t="s">
        <v>7</v>
      </c>
      <c r="I5184" s="9">
        <v>2.9117482E-2</v>
      </c>
      <c r="J5184" s="10">
        <v>123.0414</v>
      </c>
      <c r="K5184" s="11">
        <v>3.1</v>
      </c>
      <c r="L5184" s="11" t="str">
        <f>IF(Tabla134[[#This Row],[Item Weight]]&lt;$U$12,"Poco Peso",IF(Tabla134[[#This Row],[Item Weight]]&lt;$U$13,"Peso Medio","Peso Alto"))</f>
        <v>Poco Peso</v>
      </c>
      <c r="M5184" s="7">
        <v>7.7249999999999996</v>
      </c>
      <c r="N5184" s="11">
        <f>IF(Tabla134[[#This Row],[Item Weight (Nulos)]]="",VLOOKUP(Tabla134[[#This Row],[Item Identifier]],'Tabla para Nulos'!$A$3:$B$1563,2,FALSE),Tabla134[[#This Row],[Item Weight (Nulos)]])</f>
        <v>7.7249999999999996</v>
      </c>
      <c r="O5184" s="11" t="str">
        <f>IF(Tabla134[[#This Row],[Item Visibility]]&lt;$U$15,"Poca visibilidad",IF(Tabla134[[#This Row],[Item Visibility]]&lt;$U$16,"Visibilidad media","Mayor visibilidad"))</f>
        <v>Visibilidad media</v>
      </c>
      <c r="P5184" s="11" t="str">
        <f>IF(Tabla134[[#This Row],[Rating]]&lt;2,"Muy Malo",IF(Tabla134[[#This Row],[Rating]]&lt;3,"Malo",IF(Tabla134[[#This Row],[Rating]]&lt;4,"Regular",IF(Tabla134[[#This Row],[Rating]]&lt;5,"Bueno","Excelente"))))</f>
        <v>Regular</v>
      </c>
    </row>
    <row r="5185" spans="1:16" x14ac:dyDescent="0.2">
      <c r="A5185" s="7" t="s">
        <v>124</v>
      </c>
      <c r="B5185" s="7" t="s">
        <v>1471</v>
      </c>
      <c r="C5185" s="7" t="s">
        <v>171</v>
      </c>
      <c r="D5185" s="8">
        <v>2012</v>
      </c>
      <c r="E5185" s="7" t="s">
        <v>9</v>
      </c>
      <c r="F5185" s="7" t="s">
        <v>8</v>
      </c>
      <c r="G5185" s="7" t="s">
        <v>1</v>
      </c>
      <c r="H5185" s="7" t="s">
        <v>7</v>
      </c>
      <c r="I5185" s="9">
        <v>1.9536980999999998E-2</v>
      </c>
      <c r="J5185" s="10">
        <v>170.04740000000001</v>
      </c>
      <c r="K5185" s="11">
        <v>3.1</v>
      </c>
      <c r="L5185" s="11" t="str">
        <f>IF(Tabla134[[#This Row],[Item Weight]]&lt;$U$12,"Poco Peso",IF(Tabla134[[#This Row],[Item Weight]]&lt;$U$13,"Peso Medio","Peso Alto"))</f>
        <v>Peso Medio</v>
      </c>
      <c r="M5185" s="7">
        <v>9</v>
      </c>
      <c r="N5185" s="11">
        <f>IF(Tabla134[[#This Row],[Item Weight (Nulos)]]="",VLOOKUP(Tabla134[[#This Row],[Item Identifier]],'Tabla para Nulos'!$A$3:$B$1563,2,FALSE),Tabla134[[#This Row],[Item Weight (Nulos)]])</f>
        <v>9</v>
      </c>
      <c r="O5185" s="11" t="str">
        <f>IF(Tabla134[[#This Row],[Item Visibility]]&lt;$U$15,"Poca visibilidad",IF(Tabla134[[#This Row],[Item Visibility]]&lt;$U$16,"Visibilidad media","Mayor visibilidad"))</f>
        <v>Poca visibilidad</v>
      </c>
      <c r="P5185" s="11" t="str">
        <f>IF(Tabla134[[#This Row],[Rating]]&lt;2,"Muy Malo",IF(Tabla134[[#This Row],[Rating]]&lt;3,"Malo",IF(Tabla134[[#This Row],[Rating]]&lt;4,"Regular",IF(Tabla134[[#This Row],[Rating]]&lt;5,"Bueno","Excelente"))))</f>
        <v>Regular</v>
      </c>
    </row>
    <row r="5186" spans="1:16" x14ac:dyDescent="0.2">
      <c r="A5186" s="7" t="s">
        <v>124</v>
      </c>
      <c r="B5186" s="7" t="s">
        <v>167</v>
      </c>
      <c r="C5186" s="7" t="s">
        <v>165</v>
      </c>
      <c r="D5186" s="8">
        <v>2012</v>
      </c>
      <c r="E5186" s="7" t="s">
        <v>9</v>
      </c>
      <c r="F5186" s="7" t="s">
        <v>8</v>
      </c>
      <c r="G5186" s="7" t="s">
        <v>1</v>
      </c>
      <c r="H5186" s="7" t="s">
        <v>7</v>
      </c>
      <c r="I5186" s="9">
        <v>6.770252E-3</v>
      </c>
      <c r="J5186" s="10">
        <v>124.473</v>
      </c>
      <c r="K5186" s="11">
        <v>3.1</v>
      </c>
      <c r="L5186" s="11" t="str">
        <f>IF(Tabla134[[#This Row],[Item Weight]]&lt;$U$12,"Poco Peso",IF(Tabla134[[#This Row],[Item Weight]]&lt;$U$13,"Peso Medio","Peso Alto"))</f>
        <v>Peso Medio</v>
      </c>
      <c r="M5186" s="7">
        <v>12.15</v>
      </c>
      <c r="N5186" s="11">
        <f>IF(Tabla134[[#This Row],[Item Weight (Nulos)]]="",VLOOKUP(Tabla134[[#This Row],[Item Identifier]],'Tabla para Nulos'!$A$3:$B$1563,2,FALSE),Tabla134[[#This Row],[Item Weight (Nulos)]])</f>
        <v>12.15</v>
      </c>
      <c r="O5186" s="11" t="str">
        <f>IF(Tabla134[[#This Row],[Item Visibility]]&lt;$U$15,"Poca visibilidad",IF(Tabla134[[#This Row],[Item Visibility]]&lt;$U$16,"Visibilidad media","Mayor visibilidad"))</f>
        <v>Poca visibilidad</v>
      </c>
      <c r="P5186" s="11" t="str">
        <f>IF(Tabla134[[#This Row],[Rating]]&lt;2,"Muy Malo",IF(Tabla134[[#This Row],[Rating]]&lt;3,"Malo",IF(Tabla134[[#This Row],[Rating]]&lt;4,"Regular",IF(Tabla134[[#This Row],[Rating]]&lt;5,"Bueno","Excelente"))))</f>
        <v>Regular</v>
      </c>
    </row>
    <row r="5187" spans="1:16" x14ac:dyDescent="0.2">
      <c r="A5187" s="7" t="s">
        <v>6</v>
      </c>
      <c r="B5187" s="7" t="s">
        <v>829</v>
      </c>
      <c r="C5187" s="7" t="s">
        <v>25</v>
      </c>
      <c r="D5187" s="8">
        <v>2012</v>
      </c>
      <c r="E5187" s="7" t="s">
        <v>9</v>
      </c>
      <c r="F5187" s="7" t="s">
        <v>8</v>
      </c>
      <c r="G5187" s="7" t="s">
        <v>1</v>
      </c>
      <c r="H5187" s="7" t="s">
        <v>7</v>
      </c>
      <c r="I5187" s="9">
        <v>1.2030747E-2</v>
      </c>
      <c r="J5187" s="10">
        <v>166.61840000000001</v>
      </c>
      <c r="K5187" s="11">
        <v>3.1</v>
      </c>
      <c r="L5187" s="11" t="str">
        <f>IF(Tabla134[[#This Row],[Item Weight]]&lt;$U$12,"Poco Peso",IF(Tabla134[[#This Row],[Item Weight]]&lt;$U$13,"Peso Medio","Peso Alto"))</f>
        <v>Peso Alto</v>
      </c>
      <c r="M5187" s="7">
        <v>17.2</v>
      </c>
      <c r="N5187" s="11">
        <f>IF(Tabla134[[#This Row],[Item Weight (Nulos)]]="",VLOOKUP(Tabla134[[#This Row],[Item Identifier]],'Tabla para Nulos'!$A$3:$B$1563,2,FALSE),Tabla134[[#This Row],[Item Weight (Nulos)]])</f>
        <v>17.2</v>
      </c>
      <c r="O5187" s="11" t="str">
        <f>IF(Tabla134[[#This Row],[Item Visibility]]&lt;$U$15,"Poca visibilidad",IF(Tabla134[[#This Row],[Item Visibility]]&lt;$U$16,"Visibilidad media","Mayor visibilidad"))</f>
        <v>Poca visibilidad</v>
      </c>
      <c r="P5187" s="11" t="str">
        <f>IF(Tabla134[[#This Row],[Rating]]&lt;2,"Muy Malo",IF(Tabla134[[#This Row],[Rating]]&lt;3,"Malo",IF(Tabla134[[#This Row],[Rating]]&lt;4,"Regular",IF(Tabla134[[#This Row],[Rating]]&lt;5,"Bueno","Excelente"))))</f>
        <v>Regular</v>
      </c>
    </row>
    <row r="5188" spans="1:16" x14ac:dyDescent="0.2">
      <c r="A5188" s="7" t="s">
        <v>6</v>
      </c>
      <c r="B5188" s="7" t="s">
        <v>941</v>
      </c>
      <c r="C5188" s="7" t="s">
        <v>10</v>
      </c>
      <c r="D5188" s="8">
        <v>2012</v>
      </c>
      <c r="E5188" s="7" t="s">
        <v>9</v>
      </c>
      <c r="F5188" s="7" t="s">
        <v>8</v>
      </c>
      <c r="G5188" s="7" t="s">
        <v>1</v>
      </c>
      <c r="H5188" s="7" t="s">
        <v>7</v>
      </c>
      <c r="I5188" s="9">
        <v>0.106492562</v>
      </c>
      <c r="J5188" s="10">
        <v>176.33959999999999</v>
      </c>
      <c r="K5188" s="11">
        <v>3.1</v>
      </c>
      <c r="L5188" s="11" t="str">
        <f>IF(Tabla134[[#This Row],[Item Weight]]&lt;$U$12,"Poco Peso",IF(Tabla134[[#This Row],[Item Weight]]&lt;$U$13,"Peso Medio","Peso Alto"))</f>
        <v>Peso Medio</v>
      </c>
      <c r="M5188" s="7">
        <v>12.3</v>
      </c>
      <c r="N5188" s="11">
        <f>IF(Tabla134[[#This Row],[Item Weight (Nulos)]]="",VLOOKUP(Tabla134[[#This Row],[Item Identifier]],'Tabla para Nulos'!$A$3:$B$1563,2,FALSE),Tabla134[[#This Row],[Item Weight (Nulos)]])</f>
        <v>12.3</v>
      </c>
      <c r="O5188" s="11" t="str">
        <f>IF(Tabla134[[#This Row],[Item Visibility]]&lt;$U$15,"Poca visibilidad",IF(Tabla134[[#This Row],[Item Visibility]]&lt;$U$16,"Visibilidad media","Mayor visibilidad"))</f>
        <v>Mayor visibilidad</v>
      </c>
      <c r="P5188" s="11" t="str">
        <f>IF(Tabla134[[#This Row],[Rating]]&lt;2,"Muy Malo",IF(Tabla134[[#This Row],[Rating]]&lt;3,"Malo",IF(Tabla134[[#This Row],[Rating]]&lt;4,"Regular",IF(Tabla134[[#This Row],[Rating]]&lt;5,"Bueno","Excelente"))))</f>
        <v>Regular</v>
      </c>
    </row>
    <row r="5189" spans="1:16" x14ac:dyDescent="0.2">
      <c r="A5189" s="7" t="s">
        <v>6</v>
      </c>
      <c r="B5189" s="7" t="s">
        <v>800</v>
      </c>
      <c r="C5189" s="7" t="s">
        <v>14</v>
      </c>
      <c r="D5189" s="8">
        <v>2012</v>
      </c>
      <c r="E5189" s="7" t="s">
        <v>9</v>
      </c>
      <c r="F5189" s="7" t="s">
        <v>8</v>
      </c>
      <c r="G5189" s="7" t="s">
        <v>1</v>
      </c>
      <c r="H5189" s="7" t="s">
        <v>7</v>
      </c>
      <c r="I5189" s="9">
        <v>3.9282839999999999E-2</v>
      </c>
      <c r="J5189" s="10">
        <v>94.641000000000005</v>
      </c>
      <c r="K5189" s="11">
        <v>3.1</v>
      </c>
      <c r="L5189" s="11" t="str">
        <f>IF(Tabla134[[#This Row],[Item Weight]]&lt;$U$12,"Poco Peso",IF(Tabla134[[#This Row],[Item Weight]]&lt;$U$13,"Peso Medio","Peso Alto"))</f>
        <v>Peso Alto</v>
      </c>
      <c r="M5189" s="7">
        <v>17.600000000000001</v>
      </c>
      <c r="N5189" s="11">
        <f>IF(Tabla134[[#This Row],[Item Weight (Nulos)]]="",VLOOKUP(Tabla134[[#This Row],[Item Identifier]],'Tabla para Nulos'!$A$3:$B$1563,2,FALSE),Tabla134[[#This Row],[Item Weight (Nulos)]])</f>
        <v>17.600000000000001</v>
      </c>
      <c r="O5189" s="11" t="str">
        <f>IF(Tabla134[[#This Row],[Item Visibility]]&lt;$U$15,"Poca visibilidad",IF(Tabla134[[#This Row],[Item Visibility]]&lt;$U$16,"Visibilidad media","Mayor visibilidad"))</f>
        <v>Visibilidad media</v>
      </c>
      <c r="P5189" s="11" t="str">
        <f>IF(Tabla134[[#This Row],[Rating]]&lt;2,"Muy Malo",IF(Tabla134[[#This Row],[Rating]]&lt;3,"Malo",IF(Tabla134[[#This Row],[Rating]]&lt;4,"Regular",IF(Tabla134[[#This Row],[Rating]]&lt;5,"Bueno","Excelente"))))</f>
        <v>Regular</v>
      </c>
    </row>
    <row r="5190" spans="1:16" x14ac:dyDescent="0.2">
      <c r="A5190" s="7" t="s">
        <v>124</v>
      </c>
      <c r="B5190" s="7" t="s">
        <v>872</v>
      </c>
      <c r="C5190" s="7" t="s">
        <v>171</v>
      </c>
      <c r="D5190" s="8">
        <v>2018</v>
      </c>
      <c r="E5190" s="7" t="s">
        <v>1195</v>
      </c>
      <c r="F5190" s="7" t="s">
        <v>8</v>
      </c>
      <c r="G5190" s="7" t="s">
        <v>702</v>
      </c>
      <c r="H5190" s="7" t="s">
        <v>1621</v>
      </c>
      <c r="I5190" s="9">
        <v>5.7969482000000003E-2</v>
      </c>
      <c r="J5190" s="10">
        <v>119.3124</v>
      </c>
      <c r="K5190" s="11">
        <v>3.1</v>
      </c>
      <c r="L5190" s="11" t="str">
        <f>IF(Tabla134[[#This Row],[Item Weight]]&lt;$U$12,"Poco Peso",IF(Tabla134[[#This Row],[Item Weight]]&lt;$U$13,"Peso Medio","Peso Alto"))</f>
        <v>Peso Medio</v>
      </c>
      <c r="N5190" s="11">
        <f>IF(Tabla134[[#This Row],[Item Weight (Nulos)]]="",VLOOKUP(Tabla134[[#This Row],[Item Identifier]],'Tabla para Nulos'!$A$3:$B$1563,2,FALSE),Tabla134[[#This Row],[Item Weight (Nulos)]])</f>
        <v>11.099999999999998</v>
      </c>
      <c r="O5190" s="11" t="str">
        <f>IF(Tabla134[[#This Row],[Item Visibility]]&lt;$U$15,"Poca visibilidad",IF(Tabla134[[#This Row],[Item Visibility]]&lt;$U$16,"Visibilidad media","Mayor visibilidad"))</f>
        <v>Visibilidad media</v>
      </c>
      <c r="P5190" s="11" t="str">
        <f>IF(Tabla134[[#This Row],[Rating]]&lt;2,"Muy Malo",IF(Tabla134[[#This Row],[Rating]]&lt;3,"Malo",IF(Tabla134[[#This Row],[Rating]]&lt;4,"Regular",IF(Tabla134[[#This Row],[Rating]]&lt;5,"Bueno","Excelente"))))</f>
        <v>Regular</v>
      </c>
    </row>
    <row r="5191" spans="1:16" x14ac:dyDescent="0.2">
      <c r="A5191" s="7" t="s">
        <v>124</v>
      </c>
      <c r="B5191" s="7" t="s">
        <v>136</v>
      </c>
      <c r="C5191" s="7" t="s">
        <v>14</v>
      </c>
      <c r="D5191" s="8">
        <v>2018</v>
      </c>
      <c r="E5191" s="7" t="s">
        <v>1195</v>
      </c>
      <c r="F5191" s="7" t="s">
        <v>8</v>
      </c>
      <c r="G5191" s="7" t="s">
        <v>702</v>
      </c>
      <c r="H5191" s="7" t="s">
        <v>1621</v>
      </c>
      <c r="I5191" s="9">
        <v>0.18803837200000001</v>
      </c>
      <c r="J5191" s="10">
        <v>146.4076</v>
      </c>
      <c r="K5191" s="11">
        <v>3.1</v>
      </c>
      <c r="L5191" s="11" t="str">
        <f>IF(Tabla134[[#This Row],[Item Weight]]&lt;$U$12,"Poco Peso",IF(Tabla134[[#This Row],[Item Weight]]&lt;$U$13,"Peso Medio","Peso Alto"))</f>
        <v>Peso Medio</v>
      </c>
      <c r="N5191" s="11">
        <f>IF(Tabla134[[#This Row],[Item Weight (Nulos)]]="",VLOOKUP(Tabla134[[#This Row],[Item Identifier]],'Tabla para Nulos'!$A$3:$B$1563,2,FALSE),Tabla134[[#This Row],[Item Weight (Nulos)]])</f>
        <v>10.195</v>
      </c>
      <c r="O5191" s="11" t="str">
        <f>IF(Tabla134[[#This Row],[Item Visibility]]&lt;$U$15,"Poca visibilidad",IF(Tabla134[[#This Row],[Item Visibility]]&lt;$U$16,"Visibilidad media","Mayor visibilidad"))</f>
        <v>Mayor visibilidad</v>
      </c>
      <c r="P5191" s="11" t="str">
        <f>IF(Tabla134[[#This Row],[Rating]]&lt;2,"Muy Malo",IF(Tabla134[[#This Row],[Rating]]&lt;3,"Malo",IF(Tabla134[[#This Row],[Rating]]&lt;4,"Regular",IF(Tabla134[[#This Row],[Rating]]&lt;5,"Bueno","Excelente"))))</f>
        <v>Regular</v>
      </c>
    </row>
    <row r="5192" spans="1:16" x14ac:dyDescent="0.2">
      <c r="A5192" s="7" t="s">
        <v>124</v>
      </c>
      <c r="B5192" s="7" t="s">
        <v>691</v>
      </c>
      <c r="C5192" s="7" t="s">
        <v>28</v>
      </c>
      <c r="D5192" s="8">
        <v>2016</v>
      </c>
      <c r="E5192" s="7" t="s">
        <v>1114</v>
      </c>
      <c r="F5192" s="7" t="s">
        <v>8</v>
      </c>
      <c r="G5192" s="7" t="s">
        <v>702</v>
      </c>
      <c r="H5192" s="7" t="s">
        <v>7</v>
      </c>
      <c r="I5192" s="9">
        <v>3.1403440999999997E-2</v>
      </c>
      <c r="J5192" s="10">
        <v>93.846199999999996</v>
      </c>
      <c r="K5192" s="11">
        <v>3.1</v>
      </c>
      <c r="L5192" s="11" t="str">
        <f>IF(Tabla134[[#This Row],[Item Weight]]&lt;$U$12,"Poco Peso",IF(Tabla134[[#This Row],[Item Weight]]&lt;$U$13,"Peso Medio","Peso Alto"))</f>
        <v>Poco Peso</v>
      </c>
      <c r="M5192" s="7">
        <v>8.1950000000000003</v>
      </c>
      <c r="N5192" s="11">
        <f>IF(Tabla134[[#This Row],[Item Weight (Nulos)]]="",VLOOKUP(Tabla134[[#This Row],[Item Identifier]],'Tabla para Nulos'!$A$3:$B$1563,2,FALSE),Tabla134[[#This Row],[Item Weight (Nulos)]])</f>
        <v>8.1950000000000003</v>
      </c>
      <c r="O5192" s="11" t="str">
        <f>IF(Tabla134[[#This Row],[Item Visibility]]&lt;$U$15,"Poca visibilidad",IF(Tabla134[[#This Row],[Item Visibility]]&lt;$U$16,"Visibilidad media","Mayor visibilidad"))</f>
        <v>Visibilidad media</v>
      </c>
      <c r="P5192" s="11" t="str">
        <f>IF(Tabla134[[#This Row],[Rating]]&lt;2,"Muy Malo",IF(Tabla134[[#This Row],[Rating]]&lt;3,"Malo",IF(Tabla134[[#This Row],[Rating]]&lt;4,"Regular",IF(Tabla134[[#This Row],[Rating]]&lt;5,"Bueno","Excelente"))))</f>
        <v>Regular</v>
      </c>
    </row>
    <row r="5193" spans="1:16" x14ac:dyDescent="0.2">
      <c r="A5193" s="7" t="s">
        <v>6</v>
      </c>
      <c r="B5193" s="7" t="s">
        <v>1470</v>
      </c>
      <c r="C5193" s="7" t="s">
        <v>28</v>
      </c>
      <c r="D5193" s="8">
        <v>2016</v>
      </c>
      <c r="E5193" s="7" t="s">
        <v>1114</v>
      </c>
      <c r="F5193" s="7" t="s">
        <v>8</v>
      </c>
      <c r="G5193" s="7" t="s">
        <v>702</v>
      </c>
      <c r="H5193" s="7" t="s">
        <v>7</v>
      </c>
      <c r="I5193" s="9">
        <v>7.9327366999999996E-2</v>
      </c>
      <c r="J5193" s="10">
        <v>152.8366</v>
      </c>
      <c r="K5193" s="11">
        <v>3.1</v>
      </c>
      <c r="L5193" s="11" t="str">
        <f>IF(Tabla134[[#This Row],[Item Weight]]&lt;$U$12,"Poco Peso",IF(Tabla134[[#This Row],[Item Weight]]&lt;$U$13,"Peso Medio","Peso Alto"))</f>
        <v>Poco Peso</v>
      </c>
      <c r="M5193" s="7">
        <v>6.1349999999999998</v>
      </c>
      <c r="N5193" s="11">
        <f>IF(Tabla134[[#This Row],[Item Weight (Nulos)]]="",VLOOKUP(Tabla134[[#This Row],[Item Identifier]],'Tabla para Nulos'!$A$3:$B$1563,2,FALSE),Tabla134[[#This Row],[Item Weight (Nulos)]])</f>
        <v>6.1349999999999998</v>
      </c>
      <c r="O5193" s="11" t="str">
        <f>IF(Tabla134[[#This Row],[Item Visibility]]&lt;$U$15,"Poca visibilidad",IF(Tabla134[[#This Row],[Item Visibility]]&lt;$U$16,"Visibilidad media","Mayor visibilidad"))</f>
        <v>Visibilidad media</v>
      </c>
      <c r="P5193" s="11" t="str">
        <f>IF(Tabla134[[#This Row],[Rating]]&lt;2,"Muy Malo",IF(Tabla134[[#This Row],[Rating]]&lt;3,"Malo",IF(Tabla134[[#This Row],[Rating]]&lt;4,"Regular",IF(Tabla134[[#This Row],[Rating]]&lt;5,"Bueno","Excelente"))))</f>
        <v>Regular</v>
      </c>
    </row>
    <row r="5194" spans="1:16" x14ac:dyDescent="0.2">
      <c r="A5194" s="7" t="s">
        <v>6</v>
      </c>
      <c r="B5194" s="7" t="s">
        <v>936</v>
      </c>
      <c r="C5194" s="7" t="s">
        <v>10</v>
      </c>
      <c r="D5194" s="8">
        <v>2016</v>
      </c>
      <c r="E5194" s="7" t="s">
        <v>1114</v>
      </c>
      <c r="F5194" s="7" t="s">
        <v>8</v>
      </c>
      <c r="G5194" s="7" t="s">
        <v>702</v>
      </c>
      <c r="H5194" s="7" t="s">
        <v>7</v>
      </c>
      <c r="I5194" s="9">
        <v>2.5872152999999998E-2</v>
      </c>
      <c r="J5194" s="10">
        <v>145.74180000000001</v>
      </c>
      <c r="K5194" s="11">
        <v>3.1</v>
      </c>
      <c r="L5194" s="11" t="str">
        <f>IF(Tabla134[[#This Row],[Item Weight]]&lt;$U$12,"Poco Peso",IF(Tabla134[[#This Row],[Item Weight]]&lt;$U$13,"Peso Medio","Peso Alto"))</f>
        <v>Peso Alto</v>
      </c>
      <c r="M5194" s="7">
        <v>19.100000000000001</v>
      </c>
      <c r="N5194" s="11">
        <f>IF(Tabla134[[#This Row],[Item Weight (Nulos)]]="",VLOOKUP(Tabla134[[#This Row],[Item Identifier]],'Tabla para Nulos'!$A$3:$B$1563,2,FALSE),Tabla134[[#This Row],[Item Weight (Nulos)]])</f>
        <v>19.100000000000001</v>
      </c>
      <c r="O5194" s="11" t="str">
        <f>IF(Tabla134[[#This Row],[Item Visibility]]&lt;$U$15,"Poca visibilidad",IF(Tabla134[[#This Row],[Item Visibility]]&lt;$U$16,"Visibilidad media","Mayor visibilidad"))</f>
        <v>Poca visibilidad</v>
      </c>
      <c r="P5194" s="11" t="str">
        <f>IF(Tabla134[[#This Row],[Rating]]&lt;2,"Muy Malo",IF(Tabla134[[#This Row],[Rating]]&lt;3,"Malo",IF(Tabla134[[#This Row],[Rating]]&lt;4,"Regular",IF(Tabla134[[#This Row],[Rating]]&lt;5,"Bueno","Excelente"))))</f>
        <v>Regular</v>
      </c>
    </row>
    <row r="5195" spans="1:16" x14ac:dyDescent="0.2">
      <c r="A5195" s="7" t="s">
        <v>124</v>
      </c>
      <c r="B5195" s="7" t="s">
        <v>263</v>
      </c>
      <c r="C5195" s="7" t="s">
        <v>17</v>
      </c>
      <c r="D5195" s="8">
        <v>2015</v>
      </c>
      <c r="E5195" s="7" t="s">
        <v>922</v>
      </c>
      <c r="F5195" s="7" t="s">
        <v>796</v>
      </c>
      <c r="G5195" s="7" t="s">
        <v>1</v>
      </c>
      <c r="H5195" s="7" t="s">
        <v>7</v>
      </c>
      <c r="I5195" s="9">
        <v>7.4778547000000001E-2</v>
      </c>
      <c r="J5195" s="10">
        <v>110.72280000000001</v>
      </c>
      <c r="K5195" s="11">
        <v>3.1</v>
      </c>
      <c r="L5195" s="11" t="str">
        <f>IF(Tabla134[[#This Row],[Item Weight]]&lt;$U$12,"Poco Peso",IF(Tabla134[[#This Row],[Item Weight]]&lt;$U$13,"Peso Medio","Peso Alto"))</f>
        <v>Peso Alto</v>
      </c>
      <c r="M5195" s="7">
        <v>20.100000000000001</v>
      </c>
      <c r="N5195" s="11">
        <f>IF(Tabla134[[#This Row],[Item Weight (Nulos)]]="",VLOOKUP(Tabla134[[#This Row],[Item Identifier]],'Tabla para Nulos'!$A$3:$B$1563,2,FALSE),Tabla134[[#This Row],[Item Weight (Nulos)]])</f>
        <v>20.100000000000001</v>
      </c>
      <c r="O5195" s="11" t="str">
        <f>IF(Tabla134[[#This Row],[Item Visibility]]&lt;$U$15,"Poca visibilidad",IF(Tabla134[[#This Row],[Item Visibility]]&lt;$U$16,"Visibilidad media","Mayor visibilidad"))</f>
        <v>Visibilidad media</v>
      </c>
      <c r="P5195" s="11" t="str">
        <f>IF(Tabla134[[#This Row],[Rating]]&lt;2,"Muy Malo",IF(Tabla134[[#This Row],[Rating]]&lt;3,"Malo",IF(Tabla134[[#This Row],[Rating]]&lt;4,"Regular",IF(Tabla134[[#This Row],[Rating]]&lt;5,"Bueno","Excelente"))))</f>
        <v>Regular</v>
      </c>
    </row>
    <row r="5196" spans="1:16" x14ac:dyDescent="0.2">
      <c r="A5196" s="7" t="s">
        <v>124</v>
      </c>
      <c r="B5196" s="7" t="s">
        <v>1231</v>
      </c>
      <c r="C5196" s="7" t="s">
        <v>112</v>
      </c>
      <c r="D5196" s="8">
        <v>2015</v>
      </c>
      <c r="E5196" s="7" t="s">
        <v>922</v>
      </c>
      <c r="F5196" s="7" t="s">
        <v>796</v>
      </c>
      <c r="G5196" s="7" t="s">
        <v>1</v>
      </c>
      <c r="H5196" s="7" t="s">
        <v>7</v>
      </c>
      <c r="I5196" s="9">
        <v>4.6469277000000003E-2</v>
      </c>
      <c r="J5196" s="10">
        <v>123.84139999999999</v>
      </c>
      <c r="K5196" s="11">
        <v>3.1</v>
      </c>
      <c r="L5196" s="11" t="str">
        <f>IF(Tabla134[[#This Row],[Item Weight]]&lt;$U$12,"Poco Peso",IF(Tabla134[[#This Row],[Item Weight]]&lt;$U$13,"Peso Medio","Peso Alto"))</f>
        <v>Peso Medio</v>
      </c>
      <c r="M5196" s="7">
        <v>15</v>
      </c>
      <c r="N5196" s="11">
        <f>IF(Tabla134[[#This Row],[Item Weight (Nulos)]]="",VLOOKUP(Tabla134[[#This Row],[Item Identifier]],'Tabla para Nulos'!$A$3:$B$1563,2,FALSE),Tabla134[[#This Row],[Item Weight (Nulos)]])</f>
        <v>15</v>
      </c>
      <c r="O5196" s="11" t="str">
        <f>IF(Tabla134[[#This Row],[Item Visibility]]&lt;$U$15,"Poca visibilidad",IF(Tabla134[[#This Row],[Item Visibility]]&lt;$U$16,"Visibilidad media","Mayor visibilidad"))</f>
        <v>Visibilidad media</v>
      </c>
      <c r="P5196" s="11" t="str">
        <f>IF(Tabla134[[#This Row],[Rating]]&lt;2,"Muy Malo",IF(Tabla134[[#This Row],[Rating]]&lt;3,"Malo",IF(Tabla134[[#This Row],[Rating]]&lt;4,"Regular",IF(Tabla134[[#This Row],[Rating]]&lt;5,"Bueno","Excelente"))))</f>
        <v>Regular</v>
      </c>
    </row>
    <row r="5197" spans="1:16" x14ac:dyDescent="0.2">
      <c r="A5197" s="7" t="s">
        <v>124</v>
      </c>
      <c r="B5197" s="7" t="s">
        <v>791</v>
      </c>
      <c r="C5197" s="7" t="s">
        <v>171</v>
      </c>
      <c r="D5197" s="8">
        <v>2020</v>
      </c>
      <c r="E5197" s="7" t="s">
        <v>919</v>
      </c>
      <c r="F5197" s="7" t="s">
        <v>796</v>
      </c>
      <c r="G5197" s="7" t="s">
        <v>702</v>
      </c>
      <c r="H5197" s="7" t="s">
        <v>7</v>
      </c>
      <c r="I5197" s="9">
        <v>2.7430696000000001E-2</v>
      </c>
      <c r="J5197" s="10">
        <v>171.11060000000001</v>
      </c>
      <c r="K5197" s="11">
        <v>3.1</v>
      </c>
      <c r="L5197" s="11" t="str">
        <f>IF(Tabla134[[#This Row],[Item Weight]]&lt;$U$12,"Poco Peso",IF(Tabla134[[#This Row],[Item Weight]]&lt;$U$13,"Peso Medio","Peso Alto"))</f>
        <v>Peso Medio</v>
      </c>
      <c r="M5197" s="7">
        <v>10.5</v>
      </c>
      <c r="N5197" s="11">
        <f>IF(Tabla134[[#This Row],[Item Weight (Nulos)]]="",VLOOKUP(Tabla134[[#This Row],[Item Identifier]],'Tabla para Nulos'!$A$3:$B$1563,2,FALSE),Tabla134[[#This Row],[Item Weight (Nulos)]])</f>
        <v>10.5</v>
      </c>
      <c r="O5197" s="11" t="str">
        <f>IF(Tabla134[[#This Row],[Item Visibility]]&lt;$U$15,"Poca visibilidad",IF(Tabla134[[#This Row],[Item Visibility]]&lt;$U$16,"Visibilidad media","Mayor visibilidad"))</f>
        <v>Visibilidad media</v>
      </c>
      <c r="P5197" s="11" t="str">
        <f>IF(Tabla134[[#This Row],[Rating]]&lt;2,"Muy Malo",IF(Tabla134[[#This Row],[Rating]]&lt;3,"Malo",IF(Tabla134[[#This Row],[Rating]]&lt;4,"Regular",IF(Tabla134[[#This Row],[Rating]]&lt;5,"Bueno","Excelente"))))</f>
        <v>Regular</v>
      </c>
    </row>
    <row r="5198" spans="1:16" x14ac:dyDescent="0.2">
      <c r="A5198" s="7" t="s">
        <v>124</v>
      </c>
      <c r="B5198" s="7" t="s">
        <v>611</v>
      </c>
      <c r="C5198" s="7" t="s">
        <v>47</v>
      </c>
      <c r="D5198" s="8">
        <v>2020</v>
      </c>
      <c r="E5198" s="7" t="s">
        <v>919</v>
      </c>
      <c r="F5198" s="7" t="s">
        <v>796</v>
      </c>
      <c r="G5198" s="7" t="s">
        <v>528</v>
      </c>
      <c r="H5198" s="7" t="s">
        <v>7</v>
      </c>
      <c r="I5198" s="9">
        <v>2.7217468000000002E-2</v>
      </c>
      <c r="J5198" s="10">
        <v>76.066999999999993</v>
      </c>
      <c r="K5198" s="11">
        <v>3.1</v>
      </c>
      <c r="L5198" s="11" t="str">
        <f>IF(Tabla134[[#This Row],[Item Weight]]&lt;$U$12,"Poco Peso",IF(Tabla134[[#This Row],[Item Weight]]&lt;$U$13,"Peso Medio","Peso Alto"))</f>
        <v>Peso Medio</v>
      </c>
      <c r="M5198" s="7">
        <v>10.1</v>
      </c>
      <c r="N5198" s="11">
        <f>IF(Tabla134[[#This Row],[Item Weight (Nulos)]]="",VLOOKUP(Tabla134[[#This Row],[Item Identifier]],'Tabla para Nulos'!$A$3:$B$1563,2,FALSE),Tabla134[[#This Row],[Item Weight (Nulos)]])</f>
        <v>10.1</v>
      </c>
      <c r="O5198" s="11" t="str">
        <f>IF(Tabla134[[#This Row],[Item Visibility]]&lt;$U$15,"Poca visibilidad",IF(Tabla134[[#This Row],[Item Visibility]]&lt;$U$16,"Visibilidad media","Mayor visibilidad"))</f>
        <v>Visibilidad media</v>
      </c>
      <c r="P5198" s="11" t="str">
        <f>IF(Tabla134[[#This Row],[Rating]]&lt;2,"Muy Malo",IF(Tabla134[[#This Row],[Rating]]&lt;3,"Malo",IF(Tabla134[[#This Row],[Rating]]&lt;4,"Regular",IF(Tabla134[[#This Row],[Rating]]&lt;5,"Bueno","Excelente"))))</f>
        <v>Regular</v>
      </c>
    </row>
    <row r="5199" spans="1:16" x14ac:dyDescent="0.2">
      <c r="A5199" s="7" t="s">
        <v>6</v>
      </c>
      <c r="B5199" s="7" t="s">
        <v>1132</v>
      </c>
      <c r="C5199" s="7" t="s">
        <v>71</v>
      </c>
      <c r="D5199" s="8">
        <v>2020</v>
      </c>
      <c r="E5199" s="7" t="s">
        <v>919</v>
      </c>
      <c r="F5199" s="7" t="s">
        <v>796</v>
      </c>
      <c r="G5199" s="7" t="s">
        <v>528</v>
      </c>
      <c r="H5199" s="7" t="s">
        <v>7</v>
      </c>
      <c r="I5199" s="9">
        <v>5.4763517999999997E-2</v>
      </c>
      <c r="J5199" s="10">
        <v>150.9366</v>
      </c>
      <c r="K5199" s="11">
        <v>3.1</v>
      </c>
      <c r="L5199" s="11" t="str">
        <f>IF(Tabla134[[#This Row],[Item Weight]]&lt;$U$12,"Poco Peso",IF(Tabla134[[#This Row],[Item Weight]]&lt;$U$13,"Peso Medio","Peso Alto"))</f>
        <v>Peso Alto</v>
      </c>
      <c r="M5199" s="7">
        <v>20.100000000000001</v>
      </c>
      <c r="N5199" s="11">
        <f>IF(Tabla134[[#This Row],[Item Weight (Nulos)]]="",VLOOKUP(Tabla134[[#This Row],[Item Identifier]],'Tabla para Nulos'!$A$3:$B$1563,2,FALSE),Tabla134[[#This Row],[Item Weight (Nulos)]])</f>
        <v>20.100000000000001</v>
      </c>
      <c r="O5199" s="11" t="str">
        <f>IF(Tabla134[[#This Row],[Item Visibility]]&lt;$U$15,"Poca visibilidad",IF(Tabla134[[#This Row],[Item Visibility]]&lt;$U$16,"Visibilidad media","Mayor visibilidad"))</f>
        <v>Visibilidad media</v>
      </c>
      <c r="P5199" s="11" t="str">
        <f>IF(Tabla134[[#This Row],[Rating]]&lt;2,"Muy Malo",IF(Tabla134[[#This Row],[Rating]]&lt;3,"Malo",IF(Tabla134[[#This Row],[Rating]]&lt;4,"Regular",IF(Tabla134[[#This Row],[Rating]]&lt;5,"Bueno","Excelente"))))</f>
        <v>Regular</v>
      </c>
    </row>
    <row r="5200" spans="1:16" x14ac:dyDescent="0.2">
      <c r="A5200" s="7" t="s">
        <v>6</v>
      </c>
      <c r="B5200" s="7" t="s">
        <v>1245</v>
      </c>
      <c r="C5200" s="7" t="s">
        <v>10</v>
      </c>
      <c r="D5200" s="8">
        <v>2020</v>
      </c>
      <c r="E5200" s="7" t="s">
        <v>919</v>
      </c>
      <c r="F5200" s="7" t="s">
        <v>796</v>
      </c>
      <c r="G5200" s="7" t="s">
        <v>1</v>
      </c>
      <c r="H5200" s="7" t="s">
        <v>7</v>
      </c>
      <c r="I5200" s="9">
        <v>1.2273747E-2</v>
      </c>
      <c r="J5200" s="10">
        <v>60.090400000000002</v>
      </c>
      <c r="K5200" s="11">
        <v>3.1</v>
      </c>
      <c r="L5200" s="11" t="str">
        <f>IF(Tabla134[[#This Row],[Item Weight]]&lt;$U$12,"Poco Peso",IF(Tabla134[[#This Row],[Item Weight]]&lt;$U$13,"Peso Medio","Peso Alto"))</f>
        <v>Peso Alto</v>
      </c>
      <c r="M5200" s="7">
        <v>18.2</v>
      </c>
      <c r="N5200" s="11">
        <f>IF(Tabla134[[#This Row],[Item Weight (Nulos)]]="",VLOOKUP(Tabla134[[#This Row],[Item Identifier]],'Tabla para Nulos'!$A$3:$B$1563,2,FALSE),Tabla134[[#This Row],[Item Weight (Nulos)]])</f>
        <v>18.2</v>
      </c>
      <c r="O5200" s="11" t="str">
        <f>IF(Tabla134[[#This Row],[Item Visibility]]&lt;$U$15,"Poca visibilidad",IF(Tabla134[[#This Row],[Item Visibility]]&lt;$U$16,"Visibilidad media","Mayor visibilidad"))</f>
        <v>Poca visibilidad</v>
      </c>
      <c r="P5200" s="11" t="str">
        <f>IF(Tabla134[[#This Row],[Rating]]&lt;2,"Muy Malo",IF(Tabla134[[#This Row],[Rating]]&lt;3,"Malo",IF(Tabla134[[#This Row],[Rating]]&lt;4,"Regular",IF(Tabla134[[#This Row],[Rating]]&lt;5,"Bueno","Excelente"))))</f>
        <v>Regular</v>
      </c>
    </row>
    <row r="5201" spans="1:16" x14ac:dyDescent="0.2">
      <c r="A5201" s="7" t="s">
        <v>6</v>
      </c>
      <c r="B5201" s="7" t="s">
        <v>104</v>
      </c>
      <c r="C5201" s="7" t="s">
        <v>25</v>
      </c>
      <c r="D5201" s="8">
        <v>2015</v>
      </c>
      <c r="E5201" s="7" t="s">
        <v>922</v>
      </c>
      <c r="F5201" s="7" t="s">
        <v>796</v>
      </c>
      <c r="G5201" s="7" t="s">
        <v>1</v>
      </c>
      <c r="H5201" s="7" t="s">
        <v>7</v>
      </c>
      <c r="I5201" s="9">
        <v>5.0603130000000003E-2</v>
      </c>
      <c r="J5201" s="10">
        <v>150.9024</v>
      </c>
      <c r="K5201" s="11">
        <v>3.1</v>
      </c>
      <c r="L5201" s="11" t="str">
        <f>IF(Tabla134[[#This Row],[Item Weight]]&lt;$U$12,"Poco Peso",IF(Tabla134[[#This Row],[Item Weight]]&lt;$U$13,"Peso Medio","Peso Alto"))</f>
        <v>Peso Medio</v>
      </c>
      <c r="M5201" s="7">
        <v>9</v>
      </c>
      <c r="N5201" s="11">
        <f>IF(Tabla134[[#This Row],[Item Weight (Nulos)]]="",VLOOKUP(Tabla134[[#This Row],[Item Identifier]],'Tabla para Nulos'!$A$3:$B$1563,2,FALSE),Tabla134[[#This Row],[Item Weight (Nulos)]])</f>
        <v>9</v>
      </c>
      <c r="O5201" s="11" t="str">
        <f>IF(Tabla134[[#This Row],[Item Visibility]]&lt;$U$15,"Poca visibilidad",IF(Tabla134[[#This Row],[Item Visibility]]&lt;$U$16,"Visibilidad media","Mayor visibilidad"))</f>
        <v>Visibilidad media</v>
      </c>
      <c r="P5201" s="11" t="str">
        <f>IF(Tabla134[[#This Row],[Rating]]&lt;2,"Muy Malo",IF(Tabla134[[#This Row],[Rating]]&lt;3,"Malo",IF(Tabla134[[#This Row],[Rating]]&lt;4,"Regular",IF(Tabla134[[#This Row],[Rating]]&lt;5,"Bueno","Excelente"))))</f>
        <v>Regular</v>
      </c>
    </row>
    <row r="5202" spans="1:16" x14ac:dyDescent="0.2">
      <c r="A5202" s="7" t="s">
        <v>124</v>
      </c>
      <c r="B5202" s="7" t="s">
        <v>523</v>
      </c>
      <c r="C5202" s="7" t="s">
        <v>71</v>
      </c>
      <c r="D5202" s="8">
        <v>2017</v>
      </c>
      <c r="E5202" s="7" t="s">
        <v>797</v>
      </c>
      <c r="F5202" s="7" t="s">
        <v>796</v>
      </c>
      <c r="G5202" s="7" t="s">
        <v>702</v>
      </c>
      <c r="H5202" s="7" t="s">
        <v>7</v>
      </c>
      <c r="I5202" s="9">
        <v>0</v>
      </c>
      <c r="J5202" s="10">
        <v>125.26779999999999</v>
      </c>
      <c r="K5202" s="11">
        <v>3.1</v>
      </c>
      <c r="L5202" s="11" t="str">
        <f>IF(Tabla134[[#This Row],[Item Weight]]&lt;$U$12,"Poco Peso",IF(Tabla134[[#This Row],[Item Weight]]&lt;$U$13,"Peso Medio","Peso Alto"))</f>
        <v>Poco Peso</v>
      </c>
      <c r="M5202" s="7">
        <v>5.9850000000000003</v>
      </c>
      <c r="N5202" s="11">
        <f>IF(Tabla134[[#This Row],[Item Weight (Nulos)]]="",VLOOKUP(Tabla134[[#This Row],[Item Identifier]],'Tabla para Nulos'!$A$3:$B$1563,2,FALSE),Tabla134[[#This Row],[Item Weight (Nulos)]])</f>
        <v>5.9850000000000003</v>
      </c>
      <c r="O5202" s="11" t="str">
        <f>IF(Tabla134[[#This Row],[Item Visibility]]&lt;$U$15,"Poca visibilidad",IF(Tabla134[[#This Row],[Item Visibility]]&lt;$U$16,"Visibilidad media","Mayor visibilidad"))</f>
        <v>Poca visibilidad</v>
      </c>
      <c r="P5202" s="11" t="str">
        <f>IF(Tabla134[[#This Row],[Rating]]&lt;2,"Muy Malo",IF(Tabla134[[#This Row],[Rating]]&lt;3,"Malo",IF(Tabla134[[#This Row],[Rating]]&lt;4,"Regular",IF(Tabla134[[#This Row],[Rating]]&lt;5,"Bueno","Excelente"))))</f>
        <v>Regular</v>
      </c>
    </row>
    <row r="5203" spans="1:16" x14ac:dyDescent="0.2">
      <c r="A5203" s="7" t="s">
        <v>124</v>
      </c>
      <c r="B5203" s="7" t="s">
        <v>464</v>
      </c>
      <c r="C5203" s="7" t="s">
        <v>216</v>
      </c>
      <c r="D5203" s="8">
        <v>2017</v>
      </c>
      <c r="E5203" s="7" t="s">
        <v>797</v>
      </c>
      <c r="F5203" s="7" t="s">
        <v>796</v>
      </c>
      <c r="G5203" s="7" t="s">
        <v>702</v>
      </c>
      <c r="H5203" s="7" t="s">
        <v>7</v>
      </c>
      <c r="I5203" s="9">
        <v>4.3777415E-2</v>
      </c>
      <c r="J5203" s="10">
        <v>192.9846</v>
      </c>
      <c r="K5203" s="11">
        <v>3.1</v>
      </c>
      <c r="L5203" s="11" t="str">
        <f>IF(Tabla134[[#This Row],[Item Weight]]&lt;$U$12,"Poco Peso",IF(Tabla134[[#This Row],[Item Weight]]&lt;$U$13,"Peso Medio","Peso Alto"))</f>
        <v>Peso Medio</v>
      </c>
      <c r="M5203" s="7">
        <v>9.3000000000000007</v>
      </c>
      <c r="N5203" s="11">
        <f>IF(Tabla134[[#This Row],[Item Weight (Nulos)]]="",VLOOKUP(Tabla134[[#This Row],[Item Identifier]],'Tabla para Nulos'!$A$3:$B$1563,2,FALSE),Tabla134[[#This Row],[Item Weight (Nulos)]])</f>
        <v>9.3000000000000007</v>
      </c>
      <c r="O5203" s="11" t="str">
        <f>IF(Tabla134[[#This Row],[Item Visibility]]&lt;$U$15,"Poca visibilidad",IF(Tabla134[[#This Row],[Item Visibility]]&lt;$U$16,"Visibilidad media","Mayor visibilidad"))</f>
        <v>Visibilidad media</v>
      </c>
      <c r="P5203" s="11" t="str">
        <f>IF(Tabla134[[#This Row],[Rating]]&lt;2,"Muy Malo",IF(Tabla134[[#This Row],[Rating]]&lt;3,"Malo",IF(Tabla134[[#This Row],[Rating]]&lt;4,"Regular",IF(Tabla134[[#This Row],[Rating]]&lt;5,"Bueno","Excelente"))))</f>
        <v>Regular</v>
      </c>
    </row>
    <row r="5204" spans="1:16" x14ac:dyDescent="0.2">
      <c r="A5204" s="7" t="s">
        <v>124</v>
      </c>
      <c r="B5204" s="7" t="s">
        <v>458</v>
      </c>
      <c r="C5204" s="7" t="s">
        <v>4</v>
      </c>
      <c r="D5204" s="8">
        <v>2017</v>
      </c>
      <c r="E5204" s="7" t="s">
        <v>797</v>
      </c>
      <c r="F5204" s="7" t="s">
        <v>796</v>
      </c>
      <c r="G5204" s="7" t="s">
        <v>702</v>
      </c>
      <c r="H5204" s="7" t="s">
        <v>7</v>
      </c>
      <c r="I5204" s="9">
        <v>3.4467286E-2</v>
      </c>
      <c r="J5204" s="10">
        <v>96.772599999999997</v>
      </c>
      <c r="K5204" s="11">
        <v>3.1</v>
      </c>
      <c r="L5204" s="11" t="str">
        <f>IF(Tabla134[[#This Row],[Item Weight]]&lt;$U$12,"Poco Peso",IF(Tabla134[[#This Row],[Item Weight]]&lt;$U$13,"Peso Medio","Peso Alto"))</f>
        <v>Poco Peso</v>
      </c>
      <c r="M5204" s="7">
        <v>5.51</v>
      </c>
      <c r="N5204" s="11">
        <f>IF(Tabla134[[#This Row],[Item Weight (Nulos)]]="",VLOOKUP(Tabla134[[#This Row],[Item Identifier]],'Tabla para Nulos'!$A$3:$B$1563,2,FALSE),Tabla134[[#This Row],[Item Weight (Nulos)]])</f>
        <v>5.51</v>
      </c>
      <c r="O5204" s="11" t="str">
        <f>IF(Tabla134[[#This Row],[Item Visibility]]&lt;$U$15,"Poca visibilidad",IF(Tabla134[[#This Row],[Item Visibility]]&lt;$U$16,"Visibilidad media","Mayor visibilidad"))</f>
        <v>Visibilidad media</v>
      </c>
      <c r="P5204" s="11" t="str">
        <f>IF(Tabla134[[#This Row],[Rating]]&lt;2,"Muy Malo",IF(Tabla134[[#This Row],[Rating]]&lt;3,"Malo",IF(Tabla134[[#This Row],[Rating]]&lt;4,"Regular",IF(Tabla134[[#This Row],[Rating]]&lt;5,"Bueno","Excelente"))))</f>
        <v>Regular</v>
      </c>
    </row>
    <row r="5205" spans="1:16" x14ac:dyDescent="0.2">
      <c r="A5205" s="7" t="s">
        <v>124</v>
      </c>
      <c r="B5205" s="7" t="s">
        <v>622</v>
      </c>
      <c r="C5205" s="7" t="s">
        <v>171</v>
      </c>
      <c r="D5205" s="8">
        <v>2017</v>
      </c>
      <c r="E5205" s="7" t="s">
        <v>797</v>
      </c>
      <c r="F5205" s="7" t="s">
        <v>796</v>
      </c>
      <c r="G5205" s="7" t="s">
        <v>702</v>
      </c>
      <c r="H5205" s="7" t="s">
        <v>7</v>
      </c>
      <c r="I5205" s="9">
        <v>1.1285795E-2</v>
      </c>
      <c r="J5205" s="10">
        <v>235.82480000000001</v>
      </c>
      <c r="K5205" s="11">
        <v>3.1</v>
      </c>
      <c r="L5205" s="11" t="str">
        <f>IF(Tabla134[[#This Row],[Item Weight]]&lt;$U$12,"Poco Peso",IF(Tabla134[[#This Row],[Item Weight]]&lt;$U$13,"Peso Medio","Peso Alto"))</f>
        <v>Peso Medio</v>
      </c>
      <c r="M5205" s="7">
        <v>10.5</v>
      </c>
      <c r="N5205" s="11">
        <f>IF(Tabla134[[#This Row],[Item Weight (Nulos)]]="",VLOOKUP(Tabla134[[#This Row],[Item Identifier]],'Tabla para Nulos'!$A$3:$B$1563,2,FALSE),Tabla134[[#This Row],[Item Weight (Nulos)]])</f>
        <v>10.5</v>
      </c>
      <c r="O5205" s="11" t="str">
        <f>IF(Tabla134[[#This Row],[Item Visibility]]&lt;$U$15,"Poca visibilidad",IF(Tabla134[[#This Row],[Item Visibility]]&lt;$U$16,"Visibilidad media","Mayor visibilidad"))</f>
        <v>Poca visibilidad</v>
      </c>
      <c r="P5205" s="11" t="str">
        <f>IF(Tabla134[[#This Row],[Rating]]&lt;2,"Muy Malo",IF(Tabla134[[#This Row],[Rating]]&lt;3,"Malo",IF(Tabla134[[#This Row],[Rating]]&lt;4,"Regular",IF(Tabla134[[#This Row],[Rating]]&lt;5,"Bueno","Excelente"))))</f>
        <v>Regular</v>
      </c>
    </row>
    <row r="5206" spans="1:16" x14ac:dyDescent="0.2">
      <c r="A5206" s="7" t="s">
        <v>6</v>
      </c>
      <c r="B5206" s="7" t="s">
        <v>704</v>
      </c>
      <c r="C5206" s="7" t="s">
        <v>122</v>
      </c>
      <c r="D5206" s="8">
        <v>2017</v>
      </c>
      <c r="E5206" s="7" t="s">
        <v>797</v>
      </c>
      <c r="F5206" s="7" t="s">
        <v>796</v>
      </c>
      <c r="G5206" s="7" t="s">
        <v>702</v>
      </c>
      <c r="H5206" s="7" t="s">
        <v>7</v>
      </c>
      <c r="I5206" s="9">
        <v>5.4618572999999997E-2</v>
      </c>
      <c r="J5206" s="10">
        <v>65.516800000000003</v>
      </c>
      <c r="K5206" s="11">
        <v>3.1</v>
      </c>
      <c r="L5206" s="11" t="str">
        <f>IF(Tabla134[[#This Row],[Item Weight]]&lt;$U$12,"Poco Peso",IF(Tabla134[[#This Row],[Item Weight]]&lt;$U$13,"Peso Medio","Peso Alto"))</f>
        <v>Peso Medio</v>
      </c>
      <c r="M5206" s="7">
        <v>16.7</v>
      </c>
      <c r="N5206" s="11">
        <f>IF(Tabla134[[#This Row],[Item Weight (Nulos)]]="",VLOOKUP(Tabla134[[#This Row],[Item Identifier]],'Tabla para Nulos'!$A$3:$B$1563,2,FALSE),Tabla134[[#This Row],[Item Weight (Nulos)]])</f>
        <v>16.7</v>
      </c>
      <c r="O5206" s="11" t="str">
        <f>IF(Tabla134[[#This Row],[Item Visibility]]&lt;$U$15,"Poca visibilidad",IF(Tabla134[[#This Row],[Item Visibility]]&lt;$U$16,"Visibilidad media","Mayor visibilidad"))</f>
        <v>Visibilidad media</v>
      </c>
      <c r="P5206" s="11" t="str">
        <f>IF(Tabla134[[#This Row],[Rating]]&lt;2,"Muy Malo",IF(Tabla134[[#This Row],[Rating]]&lt;3,"Malo",IF(Tabla134[[#This Row],[Rating]]&lt;4,"Regular",IF(Tabla134[[#This Row],[Rating]]&lt;5,"Bueno","Excelente"))))</f>
        <v>Regular</v>
      </c>
    </row>
    <row r="5207" spans="1:16" x14ac:dyDescent="0.2">
      <c r="A5207" s="7" t="s">
        <v>124</v>
      </c>
      <c r="B5207" s="7" t="s">
        <v>910</v>
      </c>
      <c r="C5207" s="7" t="s">
        <v>25</v>
      </c>
      <c r="D5207" s="8">
        <v>2011</v>
      </c>
      <c r="E5207" s="7" t="s">
        <v>703</v>
      </c>
      <c r="F5207" s="7" t="s">
        <v>2</v>
      </c>
      <c r="G5207" s="7" t="s">
        <v>1</v>
      </c>
      <c r="H5207" s="7" t="s">
        <v>1621</v>
      </c>
      <c r="I5207" s="9">
        <v>0.21153938899999999</v>
      </c>
      <c r="J5207" s="10">
        <v>110.98860000000001</v>
      </c>
      <c r="K5207" s="11">
        <v>3.1</v>
      </c>
      <c r="L5207" s="11" t="str">
        <f>IF(Tabla134[[#This Row],[Item Weight]]&lt;$U$12,"Poco Peso",IF(Tabla134[[#This Row],[Item Weight]]&lt;$U$13,"Peso Medio","Peso Alto"))</f>
        <v>Peso Medio</v>
      </c>
      <c r="M5207" s="7">
        <v>10.195</v>
      </c>
      <c r="N5207" s="11">
        <f>IF(Tabla134[[#This Row],[Item Weight (Nulos)]]="",VLOOKUP(Tabla134[[#This Row],[Item Identifier]],'Tabla para Nulos'!$A$3:$B$1563,2,FALSE),Tabla134[[#This Row],[Item Weight (Nulos)]])</f>
        <v>10.195</v>
      </c>
      <c r="O5207" s="11" t="str">
        <f>IF(Tabla134[[#This Row],[Item Visibility]]&lt;$U$15,"Poca visibilidad",IF(Tabla134[[#This Row],[Item Visibility]]&lt;$U$16,"Visibilidad media","Mayor visibilidad"))</f>
        <v>Mayor visibilidad</v>
      </c>
      <c r="P5207" s="11" t="str">
        <f>IF(Tabla134[[#This Row],[Rating]]&lt;2,"Muy Malo",IF(Tabla134[[#This Row],[Rating]]&lt;3,"Malo",IF(Tabla134[[#This Row],[Rating]]&lt;4,"Regular",IF(Tabla134[[#This Row],[Rating]]&lt;5,"Bueno","Excelente"))))</f>
        <v>Regular</v>
      </c>
    </row>
    <row r="5208" spans="1:16" x14ac:dyDescent="0.2">
      <c r="A5208" s="7" t="s">
        <v>6</v>
      </c>
      <c r="B5208" s="7" t="s">
        <v>1345</v>
      </c>
      <c r="C5208" s="7" t="s">
        <v>25</v>
      </c>
      <c r="D5208" s="8">
        <v>2011</v>
      </c>
      <c r="E5208" s="7" t="s">
        <v>703</v>
      </c>
      <c r="F5208" s="7" t="s">
        <v>2</v>
      </c>
      <c r="G5208" s="7" t="s">
        <v>528</v>
      </c>
      <c r="H5208" s="7" t="s">
        <v>1621</v>
      </c>
      <c r="I5208" s="9">
        <v>1.3711274000000001E-2</v>
      </c>
      <c r="J5208" s="10">
        <v>100.26739999999999</v>
      </c>
      <c r="K5208" s="11">
        <v>3.1</v>
      </c>
      <c r="L5208" s="11" t="str">
        <f>IF(Tabla134[[#This Row],[Item Weight]]&lt;$U$12,"Poco Peso",IF(Tabla134[[#This Row],[Item Weight]]&lt;$U$13,"Peso Medio","Peso Alto"))</f>
        <v>Peso Medio</v>
      </c>
      <c r="M5208" s="7">
        <v>16.75</v>
      </c>
      <c r="N5208" s="11">
        <f>IF(Tabla134[[#This Row],[Item Weight (Nulos)]]="",VLOOKUP(Tabla134[[#This Row],[Item Identifier]],'Tabla para Nulos'!$A$3:$B$1563,2,FALSE),Tabla134[[#This Row],[Item Weight (Nulos)]])</f>
        <v>16.75</v>
      </c>
      <c r="O5208" s="11" t="str">
        <f>IF(Tabla134[[#This Row],[Item Visibility]]&lt;$U$15,"Poca visibilidad",IF(Tabla134[[#This Row],[Item Visibility]]&lt;$U$16,"Visibilidad media","Mayor visibilidad"))</f>
        <v>Poca visibilidad</v>
      </c>
      <c r="P5208" s="11" t="str">
        <f>IF(Tabla134[[#This Row],[Rating]]&lt;2,"Muy Malo",IF(Tabla134[[#This Row],[Rating]]&lt;3,"Malo",IF(Tabla134[[#This Row],[Rating]]&lt;4,"Regular",IF(Tabla134[[#This Row],[Rating]]&lt;5,"Bueno","Excelente"))))</f>
        <v>Regular</v>
      </c>
    </row>
    <row r="5209" spans="1:16" x14ac:dyDescent="0.2">
      <c r="A5209" s="7" t="s">
        <v>124</v>
      </c>
      <c r="B5209" s="7" t="s">
        <v>428</v>
      </c>
      <c r="C5209" s="7" t="s">
        <v>171</v>
      </c>
      <c r="D5209" s="8">
        <v>2014</v>
      </c>
      <c r="E5209" s="7" t="s">
        <v>529</v>
      </c>
      <c r="F5209" s="7" t="s">
        <v>2</v>
      </c>
      <c r="G5209" s="7" t="s">
        <v>528</v>
      </c>
      <c r="H5209" s="7" t="s">
        <v>7</v>
      </c>
      <c r="I5209" s="9">
        <v>2.5947095E-2</v>
      </c>
      <c r="J5209" s="10">
        <v>46.937600000000003</v>
      </c>
      <c r="K5209" s="11">
        <v>3.1</v>
      </c>
      <c r="L5209" s="11" t="str">
        <f>IF(Tabla134[[#This Row],[Item Weight]]&lt;$U$12,"Poco Peso",IF(Tabla134[[#This Row],[Item Weight]]&lt;$U$13,"Peso Medio","Peso Alto"))</f>
        <v>Peso Alto</v>
      </c>
      <c r="M5209" s="7">
        <v>19.850000000000001</v>
      </c>
      <c r="N5209" s="11">
        <f>IF(Tabla134[[#This Row],[Item Weight (Nulos)]]="",VLOOKUP(Tabla134[[#This Row],[Item Identifier]],'Tabla para Nulos'!$A$3:$B$1563,2,FALSE),Tabla134[[#This Row],[Item Weight (Nulos)]])</f>
        <v>19.850000000000001</v>
      </c>
      <c r="O5209" s="11" t="str">
        <f>IF(Tabla134[[#This Row],[Item Visibility]]&lt;$U$15,"Poca visibilidad",IF(Tabla134[[#This Row],[Item Visibility]]&lt;$U$16,"Visibilidad media","Mayor visibilidad"))</f>
        <v>Poca visibilidad</v>
      </c>
      <c r="P5209" s="11" t="str">
        <f>IF(Tabla134[[#This Row],[Rating]]&lt;2,"Muy Malo",IF(Tabla134[[#This Row],[Rating]]&lt;3,"Malo",IF(Tabla134[[#This Row],[Rating]]&lt;4,"Regular",IF(Tabla134[[#This Row],[Rating]]&lt;5,"Bueno","Excelente"))))</f>
        <v>Regular</v>
      </c>
    </row>
    <row r="5210" spans="1:16" x14ac:dyDescent="0.2">
      <c r="A5210" s="7" t="s">
        <v>124</v>
      </c>
      <c r="B5210" s="7" t="s">
        <v>210</v>
      </c>
      <c r="C5210" s="7" t="s">
        <v>4</v>
      </c>
      <c r="D5210" s="8">
        <v>2022</v>
      </c>
      <c r="E5210" s="7" t="s">
        <v>3</v>
      </c>
      <c r="F5210" s="7" t="s">
        <v>2</v>
      </c>
      <c r="G5210" s="7" t="s">
        <v>1</v>
      </c>
      <c r="H5210" s="7" t="s">
        <v>0</v>
      </c>
      <c r="I5210" s="9">
        <v>3.3024327999999999E-2</v>
      </c>
      <c r="J5210" s="10">
        <v>236.69059999999999</v>
      </c>
      <c r="K5210" s="11">
        <v>3.1</v>
      </c>
      <c r="L5210" s="11" t="str">
        <f>IF(Tabla134[[#This Row],[Item Weight]]&lt;$U$12,"Poco Peso",IF(Tabla134[[#This Row],[Item Weight]]&lt;$U$13,"Peso Medio","Peso Alto"))</f>
        <v>Peso Medio</v>
      </c>
      <c r="M5210" s="7">
        <v>14.75</v>
      </c>
      <c r="N5210" s="11">
        <f>IF(Tabla134[[#This Row],[Item Weight (Nulos)]]="",VLOOKUP(Tabla134[[#This Row],[Item Identifier]],'Tabla para Nulos'!$A$3:$B$1563,2,FALSE),Tabla134[[#This Row],[Item Weight (Nulos)]])</f>
        <v>14.75</v>
      </c>
      <c r="O5210" s="11" t="str">
        <f>IF(Tabla134[[#This Row],[Item Visibility]]&lt;$U$15,"Poca visibilidad",IF(Tabla134[[#This Row],[Item Visibility]]&lt;$U$16,"Visibilidad media","Mayor visibilidad"))</f>
        <v>Visibilidad media</v>
      </c>
      <c r="P5210" s="11" t="str">
        <f>IF(Tabla134[[#This Row],[Rating]]&lt;2,"Muy Malo",IF(Tabla134[[#This Row],[Rating]]&lt;3,"Malo",IF(Tabla134[[#This Row],[Rating]]&lt;4,"Regular",IF(Tabla134[[#This Row],[Rating]]&lt;5,"Bueno","Excelente"))))</f>
        <v>Regular</v>
      </c>
    </row>
    <row r="5211" spans="1:16" x14ac:dyDescent="0.2">
      <c r="A5211" s="7" t="s">
        <v>124</v>
      </c>
      <c r="B5211" s="7" t="s">
        <v>1469</v>
      </c>
      <c r="C5211" s="7" t="s">
        <v>4</v>
      </c>
      <c r="D5211" s="8">
        <v>2022</v>
      </c>
      <c r="E5211" s="7" t="s">
        <v>3</v>
      </c>
      <c r="F5211" s="7" t="s">
        <v>2</v>
      </c>
      <c r="G5211" s="7" t="s">
        <v>1</v>
      </c>
      <c r="H5211" s="7" t="s">
        <v>0</v>
      </c>
      <c r="I5211" s="9">
        <v>1.9559745999999999E-2</v>
      </c>
      <c r="J5211" s="10">
        <v>193.77940000000001</v>
      </c>
      <c r="K5211" s="11">
        <v>3.1</v>
      </c>
      <c r="L5211" s="11" t="str">
        <f>IF(Tabla134[[#This Row],[Item Weight]]&lt;$U$12,"Poco Peso",IF(Tabla134[[#This Row],[Item Weight]]&lt;$U$13,"Peso Medio","Peso Alto"))</f>
        <v>Peso Medio</v>
      </c>
      <c r="M5211" s="7">
        <v>14.8</v>
      </c>
      <c r="N5211" s="11">
        <f>IF(Tabla134[[#This Row],[Item Weight (Nulos)]]="",VLOOKUP(Tabla134[[#This Row],[Item Identifier]],'Tabla para Nulos'!$A$3:$B$1563,2,FALSE),Tabla134[[#This Row],[Item Weight (Nulos)]])</f>
        <v>14.8</v>
      </c>
      <c r="O5211" s="11" t="str">
        <f>IF(Tabla134[[#This Row],[Item Visibility]]&lt;$U$15,"Poca visibilidad",IF(Tabla134[[#This Row],[Item Visibility]]&lt;$U$16,"Visibilidad media","Mayor visibilidad"))</f>
        <v>Poca visibilidad</v>
      </c>
      <c r="P5211" s="11" t="str">
        <f>IF(Tabla134[[#This Row],[Rating]]&lt;2,"Muy Malo",IF(Tabla134[[#This Row],[Rating]]&lt;3,"Malo",IF(Tabla134[[#This Row],[Rating]]&lt;4,"Regular",IF(Tabla134[[#This Row],[Rating]]&lt;5,"Bueno","Excelente"))))</f>
        <v>Regular</v>
      </c>
    </row>
    <row r="5212" spans="1:16" x14ac:dyDescent="0.2">
      <c r="A5212" s="7" t="s">
        <v>124</v>
      </c>
      <c r="B5212" s="7" t="s">
        <v>1468</v>
      </c>
      <c r="C5212" s="7" t="s">
        <v>171</v>
      </c>
      <c r="D5212" s="8">
        <v>2022</v>
      </c>
      <c r="E5212" s="7" t="s">
        <v>3</v>
      </c>
      <c r="F5212" s="7" t="s">
        <v>2</v>
      </c>
      <c r="G5212" s="7" t="s">
        <v>1</v>
      </c>
      <c r="H5212" s="7" t="s">
        <v>0</v>
      </c>
      <c r="I5212" s="9">
        <v>1.4332439000000001E-2</v>
      </c>
      <c r="J5212" s="10">
        <v>57.1614</v>
      </c>
      <c r="K5212" s="11">
        <v>3.1</v>
      </c>
      <c r="L5212" s="11" t="str">
        <f>IF(Tabla134[[#This Row],[Item Weight]]&lt;$U$12,"Poco Peso",IF(Tabla134[[#This Row],[Item Weight]]&lt;$U$13,"Peso Medio","Peso Alto"))</f>
        <v>Peso Alto</v>
      </c>
      <c r="M5212" s="7">
        <v>19.5</v>
      </c>
      <c r="N5212" s="11">
        <f>IF(Tabla134[[#This Row],[Item Weight (Nulos)]]="",VLOOKUP(Tabla134[[#This Row],[Item Identifier]],'Tabla para Nulos'!$A$3:$B$1563,2,FALSE),Tabla134[[#This Row],[Item Weight (Nulos)]])</f>
        <v>19.5</v>
      </c>
      <c r="O5212" s="11" t="str">
        <f>IF(Tabla134[[#This Row],[Item Visibility]]&lt;$U$15,"Poca visibilidad",IF(Tabla134[[#This Row],[Item Visibility]]&lt;$U$16,"Visibilidad media","Mayor visibilidad"))</f>
        <v>Poca visibilidad</v>
      </c>
      <c r="P5212" s="11" t="str">
        <f>IF(Tabla134[[#This Row],[Rating]]&lt;2,"Muy Malo",IF(Tabla134[[#This Row],[Rating]]&lt;3,"Malo",IF(Tabla134[[#This Row],[Rating]]&lt;4,"Regular",IF(Tabla134[[#This Row],[Rating]]&lt;5,"Bueno","Excelente"))))</f>
        <v>Regular</v>
      </c>
    </row>
    <row r="5213" spans="1:16" x14ac:dyDescent="0.2">
      <c r="A5213" s="7" t="s">
        <v>124</v>
      </c>
      <c r="B5213" s="7" t="s">
        <v>1156</v>
      </c>
      <c r="C5213" s="7" t="s">
        <v>14</v>
      </c>
      <c r="D5213" s="8">
        <v>2022</v>
      </c>
      <c r="E5213" s="7" t="s">
        <v>3</v>
      </c>
      <c r="F5213" s="7" t="s">
        <v>2</v>
      </c>
      <c r="G5213" s="7" t="s">
        <v>1</v>
      </c>
      <c r="H5213" s="7" t="s">
        <v>0</v>
      </c>
      <c r="I5213" s="9">
        <v>0.10423592</v>
      </c>
      <c r="J5213" s="10">
        <v>111.7544</v>
      </c>
      <c r="K5213" s="11">
        <v>3.1</v>
      </c>
      <c r="L5213" s="11" t="str">
        <f>IF(Tabla134[[#This Row],[Item Weight]]&lt;$U$12,"Poco Peso",IF(Tabla134[[#This Row],[Item Weight]]&lt;$U$13,"Peso Medio","Peso Alto"))</f>
        <v>Poco Peso</v>
      </c>
      <c r="M5213" s="7">
        <v>7.51</v>
      </c>
      <c r="N5213" s="11">
        <f>IF(Tabla134[[#This Row],[Item Weight (Nulos)]]="",VLOOKUP(Tabla134[[#This Row],[Item Identifier]],'Tabla para Nulos'!$A$3:$B$1563,2,FALSE),Tabla134[[#This Row],[Item Weight (Nulos)]])</f>
        <v>7.51</v>
      </c>
      <c r="O5213" s="11" t="str">
        <f>IF(Tabla134[[#This Row],[Item Visibility]]&lt;$U$15,"Poca visibilidad",IF(Tabla134[[#This Row],[Item Visibility]]&lt;$U$16,"Visibilidad media","Mayor visibilidad"))</f>
        <v>Mayor visibilidad</v>
      </c>
      <c r="P5213" s="11" t="str">
        <f>IF(Tabla134[[#This Row],[Rating]]&lt;2,"Muy Malo",IF(Tabla134[[#This Row],[Rating]]&lt;3,"Malo",IF(Tabla134[[#This Row],[Rating]]&lt;4,"Regular",IF(Tabla134[[#This Row],[Rating]]&lt;5,"Bueno","Excelente"))))</f>
        <v>Regular</v>
      </c>
    </row>
    <row r="5214" spans="1:16" x14ac:dyDescent="0.2">
      <c r="A5214" s="7" t="s">
        <v>124</v>
      </c>
      <c r="B5214" s="7" t="s">
        <v>1467</v>
      </c>
      <c r="C5214" s="7" t="s">
        <v>14</v>
      </c>
      <c r="D5214" s="8">
        <v>2022</v>
      </c>
      <c r="E5214" s="7" t="s">
        <v>3</v>
      </c>
      <c r="F5214" s="7" t="s">
        <v>2</v>
      </c>
      <c r="G5214" s="7" t="s">
        <v>1</v>
      </c>
      <c r="H5214" s="7" t="s">
        <v>0</v>
      </c>
      <c r="I5214" s="9">
        <v>5.1677051000000002E-2</v>
      </c>
      <c r="J5214" s="10">
        <v>258.06200000000001</v>
      </c>
      <c r="K5214" s="11">
        <v>3.1</v>
      </c>
      <c r="L5214" s="11" t="str">
        <f>IF(Tabla134[[#This Row],[Item Weight]]&lt;$U$12,"Poco Peso",IF(Tabla134[[#This Row],[Item Weight]]&lt;$U$13,"Peso Medio","Peso Alto"))</f>
        <v>Peso Medio</v>
      </c>
      <c r="M5214" s="7">
        <v>9.6</v>
      </c>
      <c r="N5214" s="11">
        <f>IF(Tabla134[[#This Row],[Item Weight (Nulos)]]="",VLOOKUP(Tabla134[[#This Row],[Item Identifier]],'Tabla para Nulos'!$A$3:$B$1563,2,FALSE),Tabla134[[#This Row],[Item Weight (Nulos)]])</f>
        <v>9.6</v>
      </c>
      <c r="O5214" s="11" t="str">
        <f>IF(Tabla134[[#This Row],[Item Visibility]]&lt;$U$15,"Poca visibilidad",IF(Tabla134[[#This Row],[Item Visibility]]&lt;$U$16,"Visibilidad media","Mayor visibilidad"))</f>
        <v>Visibilidad media</v>
      </c>
      <c r="P5214" s="11" t="str">
        <f>IF(Tabla134[[#This Row],[Rating]]&lt;2,"Muy Malo",IF(Tabla134[[#This Row],[Rating]]&lt;3,"Malo",IF(Tabla134[[#This Row],[Rating]]&lt;4,"Regular",IF(Tabla134[[#This Row],[Rating]]&lt;5,"Bueno","Excelente"))))</f>
        <v>Regular</v>
      </c>
    </row>
    <row r="5215" spans="1:16" x14ac:dyDescent="0.2">
      <c r="A5215" s="7" t="s">
        <v>124</v>
      </c>
      <c r="B5215" s="7" t="s">
        <v>1153</v>
      </c>
      <c r="C5215" s="7" t="s">
        <v>19</v>
      </c>
      <c r="D5215" s="8">
        <v>2022</v>
      </c>
      <c r="E5215" s="7" t="s">
        <v>3</v>
      </c>
      <c r="F5215" s="7" t="s">
        <v>2</v>
      </c>
      <c r="G5215" s="7" t="s">
        <v>1</v>
      </c>
      <c r="H5215" s="7" t="s">
        <v>0</v>
      </c>
      <c r="I5215" s="9">
        <v>2.7169589000000001E-2</v>
      </c>
      <c r="J5215" s="10">
        <v>151.06819999999999</v>
      </c>
      <c r="K5215" s="11">
        <v>3.1</v>
      </c>
      <c r="L5215" s="11" t="str">
        <f>IF(Tabla134[[#This Row],[Item Weight]]&lt;$U$12,"Poco Peso",IF(Tabla134[[#This Row],[Item Weight]]&lt;$U$13,"Peso Medio","Peso Alto"))</f>
        <v>Poco Peso</v>
      </c>
      <c r="M5215" s="7">
        <v>8.52</v>
      </c>
      <c r="N5215" s="11">
        <f>IF(Tabla134[[#This Row],[Item Weight (Nulos)]]="",VLOOKUP(Tabla134[[#This Row],[Item Identifier]],'Tabla para Nulos'!$A$3:$B$1563,2,FALSE),Tabla134[[#This Row],[Item Weight (Nulos)]])</f>
        <v>8.52</v>
      </c>
      <c r="O5215" s="11" t="str">
        <f>IF(Tabla134[[#This Row],[Item Visibility]]&lt;$U$15,"Poca visibilidad",IF(Tabla134[[#This Row],[Item Visibility]]&lt;$U$16,"Visibilidad media","Mayor visibilidad"))</f>
        <v>Visibilidad media</v>
      </c>
      <c r="P5215" s="11" t="str">
        <f>IF(Tabla134[[#This Row],[Rating]]&lt;2,"Muy Malo",IF(Tabla134[[#This Row],[Rating]]&lt;3,"Malo",IF(Tabla134[[#This Row],[Rating]]&lt;4,"Regular",IF(Tabla134[[#This Row],[Rating]]&lt;5,"Bueno","Excelente"))))</f>
        <v>Regular</v>
      </c>
    </row>
    <row r="5216" spans="1:16" x14ac:dyDescent="0.2">
      <c r="A5216" s="7" t="s">
        <v>6</v>
      </c>
      <c r="B5216" s="7" t="s">
        <v>1351</v>
      </c>
      <c r="C5216" s="7" t="s">
        <v>108</v>
      </c>
      <c r="D5216" s="8">
        <v>2022</v>
      </c>
      <c r="E5216" s="7" t="s">
        <v>3</v>
      </c>
      <c r="F5216" s="7" t="s">
        <v>2</v>
      </c>
      <c r="G5216" s="7" t="s">
        <v>1</v>
      </c>
      <c r="H5216" s="7" t="s">
        <v>0</v>
      </c>
      <c r="I5216" s="9">
        <v>0.131458247</v>
      </c>
      <c r="J5216" s="10">
        <v>90.580399999999997</v>
      </c>
      <c r="K5216" s="11">
        <v>3.1</v>
      </c>
      <c r="L5216" s="11" t="str">
        <f>IF(Tabla134[[#This Row],[Item Weight]]&lt;$U$12,"Poco Peso",IF(Tabla134[[#This Row],[Item Weight]]&lt;$U$13,"Peso Medio","Peso Alto"))</f>
        <v>Poco Peso</v>
      </c>
      <c r="M5216" s="7">
        <v>6.92</v>
      </c>
      <c r="N5216" s="11">
        <f>IF(Tabla134[[#This Row],[Item Weight (Nulos)]]="",VLOOKUP(Tabla134[[#This Row],[Item Identifier]],'Tabla para Nulos'!$A$3:$B$1563,2,FALSE),Tabla134[[#This Row],[Item Weight (Nulos)]])</f>
        <v>6.92</v>
      </c>
      <c r="O5216" s="11" t="str">
        <f>IF(Tabla134[[#This Row],[Item Visibility]]&lt;$U$15,"Poca visibilidad",IF(Tabla134[[#This Row],[Item Visibility]]&lt;$U$16,"Visibilidad media","Mayor visibilidad"))</f>
        <v>Mayor visibilidad</v>
      </c>
      <c r="P5216" s="11" t="str">
        <f>IF(Tabla134[[#This Row],[Rating]]&lt;2,"Muy Malo",IF(Tabla134[[#This Row],[Rating]]&lt;3,"Malo",IF(Tabla134[[#This Row],[Rating]]&lt;4,"Regular",IF(Tabla134[[#This Row],[Rating]]&lt;5,"Bueno","Excelente"))))</f>
        <v>Regular</v>
      </c>
    </row>
    <row r="5217" spans="1:16" x14ac:dyDescent="0.2">
      <c r="A5217" s="7" t="s">
        <v>6</v>
      </c>
      <c r="B5217" s="7" t="s">
        <v>1466</v>
      </c>
      <c r="C5217" s="7" t="s">
        <v>71</v>
      </c>
      <c r="D5217" s="8">
        <v>2022</v>
      </c>
      <c r="E5217" s="7" t="s">
        <v>3</v>
      </c>
      <c r="F5217" s="7" t="s">
        <v>2</v>
      </c>
      <c r="G5217" s="7" t="s">
        <v>1</v>
      </c>
      <c r="H5217" s="7" t="s">
        <v>0</v>
      </c>
      <c r="I5217" s="9">
        <v>2.4304263999999999E-2</v>
      </c>
      <c r="J5217" s="10">
        <v>114.0176</v>
      </c>
      <c r="K5217" s="11">
        <v>3.1</v>
      </c>
      <c r="L5217" s="11" t="str">
        <f>IF(Tabla134[[#This Row],[Item Weight]]&lt;$U$12,"Poco Peso",IF(Tabla134[[#This Row],[Item Weight]]&lt;$U$13,"Peso Medio","Peso Alto"))</f>
        <v>Poco Peso</v>
      </c>
      <c r="M5217" s="7">
        <v>8.39</v>
      </c>
      <c r="N5217" s="11">
        <f>IF(Tabla134[[#This Row],[Item Weight (Nulos)]]="",VLOOKUP(Tabla134[[#This Row],[Item Identifier]],'Tabla para Nulos'!$A$3:$B$1563,2,FALSE),Tabla134[[#This Row],[Item Weight (Nulos)]])</f>
        <v>8.39</v>
      </c>
      <c r="O5217" s="11" t="str">
        <f>IF(Tabla134[[#This Row],[Item Visibility]]&lt;$U$15,"Poca visibilidad",IF(Tabla134[[#This Row],[Item Visibility]]&lt;$U$16,"Visibilidad media","Mayor visibilidad"))</f>
        <v>Poca visibilidad</v>
      </c>
      <c r="P5217" s="11" t="str">
        <f>IF(Tabla134[[#This Row],[Rating]]&lt;2,"Muy Malo",IF(Tabla134[[#This Row],[Rating]]&lt;3,"Malo",IF(Tabla134[[#This Row],[Rating]]&lt;4,"Regular",IF(Tabla134[[#This Row],[Rating]]&lt;5,"Bueno","Excelente"))))</f>
        <v>Regular</v>
      </c>
    </row>
    <row r="5218" spans="1:16" x14ac:dyDescent="0.2">
      <c r="A5218" s="7" t="s">
        <v>124</v>
      </c>
      <c r="B5218" s="7" t="s">
        <v>795</v>
      </c>
      <c r="C5218" s="7" t="s">
        <v>17</v>
      </c>
      <c r="D5218" s="8">
        <v>2018</v>
      </c>
      <c r="E5218" s="7" t="s">
        <v>13</v>
      </c>
      <c r="F5218" s="7" t="s">
        <v>2</v>
      </c>
      <c r="G5218" s="7" t="s">
        <v>1</v>
      </c>
      <c r="H5218" s="7" t="s">
        <v>12</v>
      </c>
      <c r="I5218" s="9">
        <v>8.6752988000000003E-2</v>
      </c>
      <c r="J5218" s="10">
        <v>98.141000000000005</v>
      </c>
      <c r="K5218" s="11">
        <v>3.1</v>
      </c>
      <c r="L5218" s="11" t="str">
        <f>IF(Tabla134[[#This Row],[Item Weight]]&lt;$U$12,"Poco Peso",IF(Tabla134[[#This Row],[Item Weight]]&lt;$U$13,"Peso Medio","Peso Alto"))</f>
        <v>Peso Medio</v>
      </c>
      <c r="N5218" s="11">
        <f>IF(Tabla134[[#This Row],[Item Weight (Nulos)]]="",VLOOKUP(Tabla134[[#This Row],[Item Identifier]],'Tabla para Nulos'!$A$3:$B$1563,2,FALSE),Tabla134[[#This Row],[Item Weight (Nulos)]])</f>
        <v>16.25</v>
      </c>
      <c r="O5218" s="11" t="str">
        <f>IF(Tabla134[[#This Row],[Item Visibility]]&lt;$U$15,"Poca visibilidad",IF(Tabla134[[#This Row],[Item Visibility]]&lt;$U$16,"Visibilidad media","Mayor visibilidad"))</f>
        <v>Visibilidad media</v>
      </c>
      <c r="P5218" s="11" t="str">
        <f>IF(Tabla134[[#This Row],[Rating]]&lt;2,"Muy Malo",IF(Tabla134[[#This Row],[Rating]]&lt;3,"Malo",IF(Tabla134[[#This Row],[Rating]]&lt;4,"Regular",IF(Tabla134[[#This Row],[Rating]]&lt;5,"Bueno","Excelente"))))</f>
        <v>Regular</v>
      </c>
    </row>
    <row r="5219" spans="1:16" x14ac:dyDescent="0.2">
      <c r="A5219" s="7" t="s">
        <v>124</v>
      </c>
      <c r="B5219" s="7" t="s">
        <v>1394</v>
      </c>
      <c r="C5219" s="7" t="s">
        <v>14</v>
      </c>
      <c r="D5219" s="8">
        <v>2018</v>
      </c>
      <c r="E5219" s="7" t="s">
        <v>13</v>
      </c>
      <c r="F5219" s="7" t="s">
        <v>2</v>
      </c>
      <c r="G5219" s="7" t="s">
        <v>1</v>
      </c>
      <c r="H5219" s="7" t="s">
        <v>12</v>
      </c>
      <c r="I5219" s="9">
        <v>3.9300964000000001E-2</v>
      </c>
      <c r="J5219" s="10">
        <v>99.504199999999997</v>
      </c>
      <c r="K5219" s="11">
        <v>3.1</v>
      </c>
      <c r="L5219" s="11" t="str">
        <f>IF(Tabla134[[#This Row],[Item Weight]]&lt;$U$12,"Poco Peso",IF(Tabla134[[#This Row],[Item Weight]]&lt;$U$13,"Peso Medio","Peso Alto"))</f>
        <v>Poco Peso</v>
      </c>
      <c r="N5219" s="11">
        <f>IF(Tabla134[[#This Row],[Item Weight (Nulos)]]="",VLOOKUP(Tabla134[[#This Row],[Item Identifier]],'Tabla para Nulos'!$A$3:$B$1563,2,FALSE),Tabla134[[#This Row],[Item Weight (Nulos)]])</f>
        <v>8.3949999999999978</v>
      </c>
      <c r="O5219" s="11" t="str">
        <f>IF(Tabla134[[#This Row],[Item Visibility]]&lt;$U$15,"Poca visibilidad",IF(Tabla134[[#This Row],[Item Visibility]]&lt;$U$16,"Visibilidad media","Mayor visibilidad"))</f>
        <v>Visibilidad media</v>
      </c>
      <c r="P5219" s="11" t="str">
        <f>IF(Tabla134[[#This Row],[Rating]]&lt;2,"Muy Malo",IF(Tabla134[[#This Row],[Rating]]&lt;3,"Malo",IF(Tabla134[[#This Row],[Rating]]&lt;4,"Regular",IF(Tabla134[[#This Row],[Rating]]&lt;5,"Bueno","Excelente"))))</f>
        <v>Regular</v>
      </c>
    </row>
    <row r="5220" spans="1:16" x14ac:dyDescent="0.2">
      <c r="A5220" s="7" t="s">
        <v>6</v>
      </c>
      <c r="B5220" s="7" t="s">
        <v>977</v>
      </c>
      <c r="C5220" s="7" t="s">
        <v>25</v>
      </c>
      <c r="D5220" s="8">
        <v>2018</v>
      </c>
      <c r="E5220" s="7" t="s">
        <v>13</v>
      </c>
      <c r="F5220" s="7" t="s">
        <v>2</v>
      </c>
      <c r="G5220" s="7" t="s">
        <v>1</v>
      </c>
      <c r="H5220" s="7" t="s">
        <v>12</v>
      </c>
      <c r="I5220" s="9">
        <v>2.748331E-2</v>
      </c>
      <c r="J5220" s="10">
        <v>169.37899999999999</v>
      </c>
      <c r="K5220" s="11">
        <v>3.1</v>
      </c>
      <c r="L5220" s="11" t="str">
        <f>IF(Tabla134[[#This Row],[Item Weight]]&lt;$U$12,"Poco Peso",IF(Tabla134[[#This Row],[Item Weight]]&lt;$U$13,"Peso Medio","Peso Alto"))</f>
        <v>Peso Medio</v>
      </c>
      <c r="N5220" s="11">
        <f>IF(Tabla134[[#This Row],[Item Weight (Nulos)]]="",VLOOKUP(Tabla134[[#This Row],[Item Identifier]],'Tabla para Nulos'!$A$3:$B$1563,2,FALSE),Tabla134[[#This Row],[Item Weight (Nulos)]])</f>
        <v>15.700000000000001</v>
      </c>
      <c r="O5220" s="11" t="str">
        <f>IF(Tabla134[[#This Row],[Item Visibility]]&lt;$U$15,"Poca visibilidad",IF(Tabla134[[#This Row],[Item Visibility]]&lt;$U$16,"Visibilidad media","Mayor visibilidad"))</f>
        <v>Visibilidad media</v>
      </c>
      <c r="P5220" s="11" t="str">
        <f>IF(Tabla134[[#This Row],[Rating]]&lt;2,"Muy Malo",IF(Tabla134[[#This Row],[Rating]]&lt;3,"Malo",IF(Tabla134[[#This Row],[Rating]]&lt;4,"Regular",IF(Tabla134[[#This Row],[Rating]]&lt;5,"Bueno","Excelente"))))</f>
        <v>Regular</v>
      </c>
    </row>
    <row r="5221" spans="1:16" x14ac:dyDescent="0.2">
      <c r="A5221" s="7" t="s">
        <v>6</v>
      </c>
      <c r="B5221" s="7" t="s">
        <v>1425</v>
      </c>
      <c r="C5221" s="7" t="s">
        <v>10</v>
      </c>
      <c r="D5221" s="8">
        <v>2018</v>
      </c>
      <c r="E5221" s="7" t="s">
        <v>13</v>
      </c>
      <c r="F5221" s="7" t="s">
        <v>2</v>
      </c>
      <c r="G5221" s="7" t="s">
        <v>1</v>
      </c>
      <c r="H5221" s="7" t="s">
        <v>12</v>
      </c>
      <c r="I5221" s="9">
        <v>2.9510313E-2</v>
      </c>
      <c r="J5221" s="10">
        <v>141.9838</v>
      </c>
      <c r="K5221" s="11">
        <v>3.1</v>
      </c>
      <c r="L5221" s="11" t="str">
        <f>IF(Tabla134[[#This Row],[Item Weight]]&lt;$U$12,"Poco Peso",IF(Tabla134[[#This Row],[Item Weight]]&lt;$U$13,"Peso Medio","Peso Alto"))</f>
        <v>Peso Alto</v>
      </c>
      <c r="N5221" s="11">
        <f>IF(Tabla134[[#This Row],[Item Weight (Nulos)]]="",VLOOKUP(Tabla134[[#This Row],[Item Identifier]],'Tabla para Nulos'!$A$3:$B$1563,2,FALSE),Tabla134[[#This Row],[Item Weight (Nulos)]])</f>
        <v>17.75</v>
      </c>
      <c r="O5221" s="11" t="str">
        <f>IF(Tabla134[[#This Row],[Item Visibility]]&lt;$U$15,"Poca visibilidad",IF(Tabla134[[#This Row],[Item Visibility]]&lt;$U$16,"Visibilidad media","Mayor visibilidad"))</f>
        <v>Visibilidad media</v>
      </c>
      <c r="P5221" s="11" t="str">
        <f>IF(Tabla134[[#This Row],[Rating]]&lt;2,"Muy Malo",IF(Tabla134[[#This Row],[Rating]]&lt;3,"Malo",IF(Tabla134[[#This Row],[Rating]]&lt;4,"Regular",IF(Tabla134[[#This Row],[Rating]]&lt;5,"Bueno","Excelente"))))</f>
        <v>Regular</v>
      </c>
    </row>
    <row r="5222" spans="1:16" x14ac:dyDescent="0.2">
      <c r="A5222" s="7" t="s">
        <v>6</v>
      </c>
      <c r="B5222" s="7" t="s">
        <v>965</v>
      </c>
      <c r="C5222" s="7" t="s">
        <v>47</v>
      </c>
      <c r="D5222" s="8">
        <v>2018</v>
      </c>
      <c r="E5222" s="7" t="s">
        <v>13</v>
      </c>
      <c r="F5222" s="7" t="s">
        <v>2</v>
      </c>
      <c r="G5222" s="7" t="s">
        <v>1</v>
      </c>
      <c r="H5222" s="7" t="s">
        <v>12</v>
      </c>
      <c r="I5222" s="9">
        <v>3.3276066E-2</v>
      </c>
      <c r="J5222" s="10">
        <v>153.8314</v>
      </c>
      <c r="K5222" s="11">
        <v>3.1</v>
      </c>
      <c r="L5222" s="11" t="str">
        <f>IF(Tabla134[[#This Row],[Item Weight]]&lt;$U$12,"Poco Peso",IF(Tabla134[[#This Row],[Item Weight]]&lt;$U$13,"Peso Medio","Peso Alto"))</f>
        <v>Peso Medio</v>
      </c>
      <c r="N5222" s="11">
        <f>IF(Tabla134[[#This Row],[Item Weight (Nulos)]]="",VLOOKUP(Tabla134[[#This Row],[Item Identifier]],'Tabla para Nulos'!$A$3:$B$1563,2,FALSE),Tabla134[[#This Row],[Item Weight (Nulos)]])</f>
        <v>9.2999999999999989</v>
      </c>
      <c r="O5222" s="11" t="str">
        <f>IF(Tabla134[[#This Row],[Item Visibility]]&lt;$U$15,"Poca visibilidad",IF(Tabla134[[#This Row],[Item Visibility]]&lt;$U$16,"Visibilidad media","Mayor visibilidad"))</f>
        <v>Visibilidad media</v>
      </c>
      <c r="P5222" s="11" t="str">
        <f>IF(Tabla134[[#This Row],[Rating]]&lt;2,"Muy Malo",IF(Tabla134[[#This Row],[Rating]]&lt;3,"Malo",IF(Tabla134[[#This Row],[Rating]]&lt;4,"Regular",IF(Tabla134[[#This Row],[Rating]]&lt;5,"Bueno","Excelente"))))</f>
        <v>Regular</v>
      </c>
    </row>
    <row r="5223" spans="1:16" x14ac:dyDescent="0.2">
      <c r="A5223" s="7" t="s">
        <v>6</v>
      </c>
      <c r="B5223" s="7" t="s">
        <v>1429</v>
      </c>
      <c r="C5223" s="7" t="s">
        <v>14</v>
      </c>
      <c r="D5223" s="8">
        <v>2018</v>
      </c>
      <c r="E5223" s="7" t="s">
        <v>13</v>
      </c>
      <c r="F5223" s="7" t="s">
        <v>2</v>
      </c>
      <c r="G5223" s="7" t="s">
        <v>1</v>
      </c>
      <c r="H5223" s="7" t="s">
        <v>12</v>
      </c>
      <c r="I5223" s="9">
        <v>3.0143704E-2</v>
      </c>
      <c r="J5223" s="10">
        <v>222.01140000000001</v>
      </c>
      <c r="K5223" s="11">
        <v>3.1</v>
      </c>
      <c r="L5223" s="11" t="str">
        <f>IF(Tabla134[[#This Row],[Item Weight]]&lt;$U$12,"Poco Peso",IF(Tabla134[[#This Row],[Item Weight]]&lt;$U$13,"Peso Medio","Peso Alto"))</f>
        <v>Peso Medio</v>
      </c>
      <c r="N5223" s="11">
        <f>IF(Tabla134[[#This Row],[Item Weight (Nulos)]]="",VLOOKUP(Tabla134[[#This Row],[Item Identifier]],'Tabla para Nulos'!$A$3:$B$1563,2,FALSE),Tabla134[[#This Row],[Item Weight (Nulos)]])</f>
        <v>9.6950000000000003</v>
      </c>
      <c r="O5223" s="11" t="str">
        <f>IF(Tabla134[[#This Row],[Item Visibility]]&lt;$U$15,"Poca visibilidad",IF(Tabla134[[#This Row],[Item Visibility]]&lt;$U$16,"Visibilidad media","Mayor visibilidad"))</f>
        <v>Visibilidad media</v>
      </c>
      <c r="P5223" s="11" t="str">
        <f>IF(Tabla134[[#This Row],[Rating]]&lt;2,"Muy Malo",IF(Tabla134[[#This Row],[Rating]]&lt;3,"Malo",IF(Tabla134[[#This Row],[Rating]]&lt;4,"Regular",IF(Tabla134[[#This Row],[Rating]]&lt;5,"Bueno","Excelente"))))</f>
        <v>Regular</v>
      </c>
    </row>
    <row r="5224" spans="1:16" x14ac:dyDescent="0.2">
      <c r="A5224" s="7" t="s">
        <v>6</v>
      </c>
      <c r="B5224" s="7" t="s">
        <v>90</v>
      </c>
      <c r="C5224" s="7" t="s">
        <v>17</v>
      </c>
      <c r="D5224" s="8">
        <v>2018</v>
      </c>
      <c r="E5224" s="7" t="s">
        <v>1195</v>
      </c>
      <c r="F5224" s="7" t="s">
        <v>8</v>
      </c>
      <c r="G5224" s="7" t="s">
        <v>702</v>
      </c>
      <c r="H5224" s="7" t="s">
        <v>1621</v>
      </c>
      <c r="I5224" s="9">
        <v>0.25539489599999998</v>
      </c>
      <c r="J5224" s="10">
        <v>196.8794</v>
      </c>
      <c r="K5224" s="11">
        <v>3</v>
      </c>
      <c r="L5224" s="11" t="str">
        <f>IF(Tabla134[[#This Row],[Item Weight]]&lt;$U$12,"Poco Peso",IF(Tabla134[[#This Row],[Item Weight]]&lt;$U$13,"Peso Medio","Peso Alto"))</f>
        <v>Peso Medio</v>
      </c>
      <c r="N5224" s="11">
        <f>IF(Tabla134[[#This Row],[Item Weight (Nulos)]]="",VLOOKUP(Tabla134[[#This Row],[Item Identifier]],'Tabla para Nulos'!$A$3:$B$1563,2,FALSE),Tabla134[[#This Row],[Item Weight (Nulos)]])</f>
        <v>10.195</v>
      </c>
      <c r="O5224" s="11" t="str">
        <f>IF(Tabla134[[#This Row],[Item Visibility]]&lt;$U$15,"Poca visibilidad",IF(Tabla134[[#This Row],[Item Visibility]]&lt;$U$16,"Visibilidad media","Mayor visibilidad"))</f>
        <v>Mayor visibilidad</v>
      </c>
      <c r="P5224" s="11" t="str">
        <f>IF(Tabla134[[#This Row],[Rating]]&lt;2,"Muy Malo",IF(Tabla134[[#This Row],[Rating]]&lt;3,"Malo",IF(Tabla134[[#This Row],[Rating]]&lt;4,"Regular",IF(Tabla134[[#This Row],[Rating]]&lt;5,"Bueno","Excelente"))))</f>
        <v>Regular</v>
      </c>
    </row>
    <row r="5225" spans="1:16" x14ac:dyDescent="0.2">
      <c r="A5225" s="7" t="s">
        <v>6</v>
      </c>
      <c r="B5225" s="7" t="s">
        <v>1466</v>
      </c>
      <c r="C5225" s="7" t="s">
        <v>71</v>
      </c>
      <c r="D5225" s="8">
        <v>2016</v>
      </c>
      <c r="E5225" s="7" t="s">
        <v>1114</v>
      </c>
      <c r="F5225" s="7" t="s">
        <v>8</v>
      </c>
      <c r="G5225" s="7" t="s">
        <v>702</v>
      </c>
      <c r="H5225" s="7" t="s">
        <v>7</v>
      </c>
      <c r="I5225" s="9">
        <v>2.4205661E-2</v>
      </c>
      <c r="J5225" s="10">
        <v>114.0176</v>
      </c>
      <c r="K5225" s="11">
        <v>3</v>
      </c>
      <c r="L5225" s="11" t="str">
        <f>IF(Tabla134[[#This Row],[Item Weight]]&lt;$U$12,"Poco Peso",IF(Tabla134[[#This Row],[Item Weight]]&lt;$U$13,"Peso Medio","Peso Alto"))</f>
        <v>Poco Peso</v>
      </c>
      <c r="M5225" s="7">
        <v>8.39</v>
      </c>
      <c r="N5225" s="11">
        <f>IF(Tabla134[[#This Row],[Item Weight (Nulos)]]="",VLOOKUP(Tabla134[[#This Row],[Item Identifier]],'Tabla para Nulos'!$A$3:$B$1563,2,FALSE),Tabla134[[#This Row],[Item Weight (Nulos)]])</f>
        <v>8.39</v>
      </c>
      <c r="O5225" s="11" t="str">
        <f>IF(Tabla134[[#This Row],[Item Visibility]]&lt;$U$15,"Poca visibilidad",IF(Tabla134[[#This Row],[Item Visibility]]&lt;$U$16,"Visibilidad media","Mayor visibilidad"))</f>
        <v>Poca visibilidad</v>
      </c>
      <c r="P5225" s="11" t="str">
        <f>IF(Tabla134[[#This Row],[Rating]]&lt;2,"Muy Malo",IF(Tabla134[[#This Row],[Rating]]&lt;3,"Malo",IF(Tabla134[[#This Row],[Rating]]&lt;4,"Regular",IF(Tabla134[[#This Row],[Rating]]&lt;5,"Bueno","Excelente"))))</f>
        <v>Regular</v>
      </c>
    </row>
    <row r="5226" spans="1:16" x14ac:dyDescent="0.2">
      <c r="A5226" s="7" t="s">
        <v>6</v>
      </c>
      <c r="B5226" s="7" t="s">
        <v>1465</v>
      </c>
      <c r="C5226" s="7" t="s">
        <v>25</v>
      </c>
      <c r="D5226" s="8">
        <v>2017</v>
      </c>
      <c r="E5226" s="7" t="s">
        <v>797</v>
      </c>
      <c r="F5226" s="7" t="s">
        <v>796</v>
      </c>
      <c r="G5226" s="7" t="s">
        <v>702</v>
      </c>
      <c r="H5226" s="7" t="s">
        <v>7</v>
      </c>
      <c r="I5226" s="9">
        <v>4.0197931999999999E-2</v>
      </c>
      <c r="J5226" s="10">
        <v>190.15299999999999</v>
      </c>
      <c r="K5226" s="11">
        <v>3</v>
      </c>
      <c r="L5226" s="11" t="str">
        <f>IF(Tabla134[[#This Row],[Item Weight]]&lt;$U$12,"Poco Peso",IF(Tabla134[[#This Row],[Item Weight]]&lt;$U$13,"Peso Medio","Peso Alto"))</f>
        <v>Poco Peso</v>
      </c>
      <c r="M5226" s="7">
        <v>8.6</v>
      </c>
      <c r="N5226" s="11">
        <f>IF(Tabla134[[#This Row],[Item Weight (Nulos)]]="",VLOOKUP(Tabla134[[#This Row],[Item Identifier]],'Tabla para Nulos'!$A$3:$B$1563,2,FALSE),Tabla134[[#This Row],[Item Weight (Nulos)]])</f>
        <v>8.6</v>
      </c>
      <c r="O5226" s="11" t="str">
        <f>IF(Tabla134[[#This Row],[Item Visibility]]&lt;$U$15,"Poca visibilidad",IF(Tabla134[[#This Row],[Item Visibility]]&lt;$U$16,"Visibilidad media","Mayor visibilidad"))</f>
        <v>Visibilidad media</v>
      </c>
      <c r="P5226" s="11" t="str">
        <f>IF(Tabla134[[#This Row],[Rating]]&lt;2,"Muy Malo",IF(Tabla134[[#This Row],[Rating]]&lt;3,"Malo",IF(Tabla134[[#This Row],[Rating]]&lt;4,"Regular",IF(Tabla134[[#This Row],[Rating]]&lt;5,"Bueno","Excelente"))))</f>
        <v>Regular</v>
      </c>
    </row>
    <row r="5227" spans="1:16" x14ac:dyDescent="0.2">
      <c r="A5227" s="7" t="s">
        <v>124</v>
      </c>
      <c r="B5227" s="7" t="s">
        <v>230</v>
      </c>
      <c r="C5227" s="7" t="s">
        <v>10</v>
      </c>
      <c r="D5227" s="8">
        <v>2020</v>
      </c>
      <c r="E5227" s="7" t="s">
        <v>919</v>
      </c>
      <c r="F5227" s="7" t="s">
        <v>796</v>
      </c>
      <c r="G5227" s="7" t="s">
        <v>702</v>
      </c>
      <c r="H5227" s="7" t="s">
        <v>7</v>
      </c>
      <c r="I5227" s="9">
        <v>0.122918852</v>
      </c>
      <c r="J5227" s="10">
        <v>173.07380000000001</v>
      </c>
      <c r="K5227" s="11">
        <v>3</v>
      </c>
      <c r="L5227" s="11" t="str">
        <f>IF(Tabla134[[#This Row],[Item Weight]]&lt;$U$12,"Poco Peso",IF(Tabla134[[#This Row],[Item Weight]]&lt;$U$13,"Peso Medio","Peso Alto"))</f>
        <v>Peso Medio</v>
      </c>
      <c r="M5227" s="7">
        <v>16.600000000000001</v>
      </c>
      <c r="N5227" s="11">
        <f>IF(Tabla134[[#This Row],[Item Weight (Nulos)]]="",VLOOKUP(Tabla134[[#This Row],[Item Identifier]],'Tabla para Nulos'!$A$3:$B$1563,2,FALSE),Tabla134[[#This Row],[Item Weight (Nulos)]])</f>
        <v>16.600000000000001</v>
      </c>
      <c r="O5227" s="11" t="str">
        <f>IF(Tabla134[[#This Row],[Item Visibility]]&lt;$U$15,"Poca visibilidad",IF(Tabla134[[#This Row],[Item Visibility]]&lt;$U$16,"Visibilidad media","Mayor visibilidad"))</f>
        <v>Mayor visibilidad</v>
      </c>
      <c r="P5227" s="11" t="str">
        <f>IF(Tabla134[[#This Row],[Rating]]&lt;2,"Muy Malo",IF(Tabla134[[#This Row],[Rating]]&lt;3,"Malo",IF(Tabla134[[#This Row],[Rating]]&lt;4,"Regular",IF(Tabla134[[#This Row],[Rating]]&lt;5,"Bueno","Excelente"))))</f>
        <v>Regular</v>
      </c>
    </row>
    <row r="5228" spans="1:16" x14ac:dyDescent="0.2">
      <c r="A5228" s="7" t="s">
        <v>124</v>
      </c>
      <c r="B5228" s="7" t="s">
        <v>1451</v>
      </c>
      <c r="C5228" s="7" t="s">
        <v>17</v>
      </c>
      <c r="D5228" s="8">
        <v>2018</v>
      </c>
      <c r="E5228" s="7" t="s">
        <v>1195</v>
      </c>
      <c r="F5228" s="7" t="s">
        <v>8</v>
      </c>
      <c r="G5228" s="7" t="s">
        <v>702</v>
      </c>
      <c r="H5228" s="7" t="s">
        <v>1621</v>
      </c>
      <c r="I5228" s="9">
        <v>4.9754975E-2</v>
      </c>
      <c r="J5228" s="10">
        <v>152.13399999999999</v>
      </c>
      <c r="K5228" s="11">
        <v>3</v>
      </c>
      <c r="L5228" s="11" t="str">
        <f>IF(Tabla134[[#This Row],[Item Weight]]&lt;$U$12,"Poco Peso",IF(Tabla134[[#This Row],[Item Weight]]&lt;$U$13,"Peso Medio","Peso Alto"))</f>
        <v>Peso Medio</v>
      </c>
      <c r="N5228" s="11">
        <f>IF(Tabla134[[#This Row],[Item Weight (Nulos)]]="",VLOOKUP(Tabla134[[#This Row],[Item Identifier]],'Tabla para Nulos'!$A$3:$B$1563,2,FALSE),Tabla134[[#This Row],[Item Weight (Nulos)]])</f>
        <v>8.93</v>
      </c>
      <c r="O5228" s="11" t="str">
        <f>IF(Tabla134[[#This Row],[Item Visibility]]&lt;$U$15,"Poca visibilidad",IF(Tabla134[[#This Row],[Item Visibility]]&lt;$U$16,"Visibilidad media","Mayor visibilidad"))</f>
        <v>Visibilidad media</v>
      </c>
      <c r="P5228" s="11" t="str">
        <f>IF(Tabla134[[#This Row],[Rating]]&lt;2,"Muy Malo",IF(Tabla134[[#This Row],[Rating]]&lt;3,"Malo",IF(Tabla134[[#This Row],[Rating]]&lt;4,"Regular",IF(Tabla134[[#This Row],[Rating]]&lt;5,"Bueno","Excelente"))))</f>
        <v>Regular</v>
      </c>
    </row>
    <row r="5229" spans="1:16" x14ac:dyDescent="0.2">
      <c r="A5229" s="7" t="s">
        <v>6</v>
      </c>
      <c r="B5229" s="7" t="s">
        <v>1464</v>
      </c>
      <c r="C5229" s="7" t="s">
        <v>10</v>
      </c>
      <c r="D5229" s="8">
        <v>2022</v>
      </c>
      <c r="E5229" s="7" t="s">
        <v>3</v>
      </c>
      <c r="F5229" s="7" t="s">
        <v>2</v>
      </c>
      <c r="G5229" s="7" t="s">
        <v>1</v>
      </c>
      <c r="H5229" s="7" t="s">
        <v>0</v>
      </c>
      <c r="I5229" s="9">
        <v>3.8288086999999998E-2</v>
      </c>
      <c r="J5229" s="10">
        <v>103.1964</v>
      </c>
      <c r="K5229" s="11">
        <v>3</v>
      </c>
      <c r="L5229" s="11" t="str">
        <f>IF(Tabla134[[#This Row],[Item Weight]]&lt;$U$12,"Poco Peso",IF(Tabla134[[#This Row],[Item Weight]]&lt;$U$13,"Peso Medio","Peso Alto"))</f>
        <v>Poco Peso</v>
      </c>
      <c r="M5229" s="7">
        <v>7.7850000000000001</v>
      </c>
      <c r="N5229" s="11">
        <f>IF(Tabla134[[#This Row],[Item Weight (Nulos)]]="",VLOOKUP(Tabla134[[#This Row],[Item Identifier]],'Tabla para Nulos'!$A$3:$B$1563,2,FALSE),Tabla134[[#This Row],[Item Weight (Nulos)]])</f>
        <v>7.7850000000000001</v>
      </c>
      <c r="O5229" s="11" t="str">
        <f>IF(Tabla134[[#This Row],[Item Visibility]]&lt;$U$15,"Poca visibilidad",IF(Tabla134[[#This Row],[Item Visibility]]&lt;$U$16,"Visibilidad media","Mayor visibilidad"))</f>
        <v>Visibilidad media</v>
      </c>
      <c r="P5229" s="11" t="str">
        <f>IF(Tabla134[[#This Row],[Rating]]&lt;2,"Muy Malo",IF(Tabla134[[#This Row],[Rating]]&lt;3,"Malo",IF(Tabla134[[#This Row],[Rating]]&lt;4,"Regular",IF(Tabla134[[#This Row],[Rating]]&lt;5,"Bueno","Excelente"))))</f>
        <v>Regular</v>
      </c>
    </row>
    <row r="5230" spans="1:16" x14ac:dyDescent="0.2">
      <c r="A5230" s="7" t="s">
        <v>124</v>
      </c>
      <c r="B5230" s="7" t="s">
        <v>990</v>
      </c>
      <c r="C5230" s="7" t="s">
        <v>19</v>
      </c>
      <c r="D5230" s="8">
        <v>2015</v>
      </c>
      <c r="E5230" s="7" t="s">
        <v>922</v>
      </c>
      <c r="F5230" s="7" t="s">
        <v>796</v>
      </c>
      <c r="G5230" s="7" t="s">
        <v>702</v>
      </c>
      <c r="H5230" s="7" t="s">
        <v>7</v>
      </c>
      <c r="I5230" s="9">
        <v>0.15965759600000001</v>
      </c>
      <c r="J5230" s="10">
        <v>224.97200000000001</v>
      </c>
      <c r="K5230" s="11">
        <v>3</v>
      </c>
      <c r="L5230" s="11" t="str">
        <f>IF(Tabla134[[#This Row],[Item Weight]]&lt;$U$12,"Poco Peso",IF(Tabla134[[#This Row],[Item Weight]]&lt;$U$13,"Peso Medio","Peso Alto"))</f>
        <v>Peso Medio</v>
      </c>
      <c r="M5230" s="7">
        <v>9.3949999999999996</v>
      </c>
      <c r="N5230" s="11">
        <f>IF(Tabla134[[#This Row],[Item Weight (Nulos)]]="",VLOOKUP(Tabla134[[#This Row],[Item Identifier]],'Tabla para Nulos'!$A$3:$B$1563,2,FALSE),Tabla134[[#This Row],[Item Weight (Nulos)]])</f>
        <v>9.3949999999999996</v>
      </c>
      <c r="O5230" s="11" t="str">
        <f>IF(Tabla134[[#This Row],[Item Visibility]]&lt;$U$15,"Poca visibilidad",IF(Tabla134[[#This Row],[Item Visibility]]&lt;$U$16,"Visibilidad media","Mayor visibilidad"))</f>
        <v>Mayor visibilidad</v>
      </c>
      <c r="P5230" s="11" t="str">
        <f>IF(Tabla134[[#This Row],[Rating]]&lt;2,"Muy Malo",IF(Tabla134[[#This Row],[Rating]]&lt;3,"Malo",IF(Tabla134[[#This Row],[Rating]]&lt;4,"Regular",IF(Tabla134[[#This Row],[Rating]]&lt;5,"Bueno","Excelente"))))</f>
        <v>Regular</v>
      </c>
    </row>
    <row r="5231" spans="1:16" x14ac:dyDescent="0.2">
      <c r="A5231" s="7" t="s">
        <v>124</v>
      </c>
      <c r="B5231" s="7" t="s">
        <v>1036</v>
      </c>
      <c r="C5231" s="7" t="s">
        <v>71</v>
      </c>
      <c r="D5231" s="8">
        <v>2015</v>
      </c>
      <c r="E5231" s="7" t="s">
        <v>922</v>
      </c>
      <c r="F5231" s="7" t="s">
        <v>796</v>
      </c>
      <c r="G5231" s="7" t="s">
        <v>702</v>
      </c>
      <c r="H5231" s="7" t="s">
        <v>7</v>
      </c>
      <c r="I5231" s="9">
        <v>3.6746478999999999E-2</v>
      </c>
      <c r="J5231" s="10">
        <v>181.29759999999999</v>
      </c>
      <c r="K5231" s="11">
        <v>3</v>
      </c>
      <c r="L5231" s="11" t="str">
        <f>IF(Tabla134[[#This Row],[Item Weight]]&lt;$U$12,"Poco Peso",IF(Tabla134[[#This Row],[Item Weight]]&lt;$U$13,"Peso Medio","Peso Alto"))</f>
        <v>Peso Medio</v>
      </c>
      <c r="M5231" s="7">
        <v>13.15</v>
      </c>
      <c r="N5231" s="11">
        <f>IF(Tabla134[[#This Row],[Item Weight (Nulos)]]="",VLOOKUP(Tabla134[[#This Row],[Item Identifier]],'Tabla para Nulos'!$A$3:$B$1563,2,FALSE),Tabla134[[#This Row],[Item Weight (Nulos)]])</f>
        <v>13.15</v>
      </c>
      <c r="O5231" s="11" t="str">
        <f>IF(Tabla134[[#This Row],[Item Visibility]]&lt;$U$15,"Poca visibilidad",IF(Tabla134[[#This Row],[Item Visibility]]&lt;$U$16,"Visibilidad media","Mayor visibilidad"))</f>
        <v>Visibilidad media</v>
      </c>
      <c r="P5231" s="11" t="str">
        <f>IF(Tabla134[[#This Row],[Rating]]&lt;2,"Muy Malo",IF(Tabla134[[#This Row],[Rating]]&lt;3,"Malo",IF(Tabla134[[#This Row],[Rating]]&lt;4,"Regular",IF(Tabla134[[#This Row],[Rating]]&lt;5,"Bueno","Excelente"))))</f>
        <v>Regular</v>
      </c>
    </row>
    <row r="5232" spans="1:16" x14ac:dyDescent="0.2">
      <c r="A5232" s="7" t="s">
        <v>124</v>
      </c>
      <c r="B5232" s="7" t="s">
        <v>1044</v>
      </c>
      <c r="C5232" s="7" t="s">
        <v>17</v>
      </c>
      <c r="D5232" s="8">
        <v>2018</v>
      </c>
      <c r="E5232" s="7" t="s">
        <v>1195</v>
      </c>
      <c r="F5232" s="7" t="s">
        <v>8</v>
      </c>
      <c r="G5232" s="7" t="s">
        <v>702</v>
      </c>
      <c r="H5232" s="7" t="s">
        <v>1621</v>
      </c>
      <c r="I5232" s="9">
        <v>0.13121031999999999</v>
      </c>
      <c r="J5232" s="10">
        <v>74.035399999999996</v>
      </c>
      <c r="K5232" s="11">
        <v>3</v>
      </c>
      <c r="L5232" s="11" t="str">
        <f>IF(Tabla134[[#This Row],[Item Weight]]&lt;$U$12,"Poco Peso",IF(Tabla134[[#This Row],[Item Weight]]&lt;$U$13,"Peso Medio","Peso Alto"))</f>
        <v>Peso Medio</v>
      </c>
      <c r="N5232" s="11">
        <f>IF(Tabla134[[#This Row],[Item Weight (Nulos)]]="",VLOOKUP(Tabla134[[#This Row],[Item Identifier]],'Tabla para Nulos'!$A$3:$B$1563,2,FALSE),Tabla134[[#This Row],[Item Weight (Nulos)]])</f>
        <v>13.1</v>
      </c>
      <c r="O5232" s="11" t="str">
        <f>IF(Tabla134[[#This Row],[Item Visibility]]&lt;$U$15,"Poca visibilidad",IF(Tabla134[[#This Row],[Item Visibility]]&lt;$U$16,"Visibilidad media","Mayor visibilidad"))</f>
        <v>Mayor visibilidad</v>
      </c>
      <c r="P5232" s="11" t="str">
        <f>IF(Tabla134[[#This Row],[Rating]]&lt;2,"Muy Malo",IF(Tabla134[[#This Row],[Rating]]&lt;3,"Malo",IF(Tabla134[[#This Row],[Rating]]&lt;4,"Regular",IF(Tabla134[[#This Row],[Rating]]&lt;5,"Bueno","Excelente"))))</f>
        <v>Regular</v>
      </c>
    </row>
    <row r="5233" spans="1:16" x14ac:dyDescent="0.2">
      <c r="A5233" s="7" t="s">
        <v>124</v>
      </c>
      <c r="B5233" s="7" t="s">
        <v>485</v>
      </c>
      <c r="C5233" s="7" t="s">
        <v>71</v>
      </c>
      <c r="D5233" s="8">
        <v>2015</v>
      </c>
      <c r="E5233" s="7" t="s">
        <v>922</v>
      </c>
      <c r="F5233" s="7" t="s">
        <v>796</v>
      </c>
      <c r="G5233" s="7" t="s">
        <v>1</v>
      </c>
      <c r="H5233" s="7" t="s">
        <v>7</v>
      </c>
      <c r="I5233" s="9">
        <v>6.3900189999999996E-2</v>
      </c>
      <c r="J5233" s="10">
        <v>157.26300000000001</v>
      </c>
      <c r="K5233" s="11">
        <v>3</v>
      </c>
      <c r="L5233" s="11" t="str">
        <f>IF(Tabla134[[#This Row],[Item Weight]]&lt;$U$12,"Poco Peso",IF(Tabla134[[#This Row],[Item Weight]]&lt;$U$13,"Peso Medio","Peso Alto"))</f>
        <v>Poco Peso</v>
      </c>
      <c r="M5233" s="7">
        <v>7.56</v>
      </c>
      <c r="N5233" s="11">
        <f>IF(Tabla134[[#This Row],[Item Weight (Nulos)]]="",VLOOKUP(Tabla134[[#This Row],[Item Identifier]],'Tabla para Nulos'!$A$3:$B$1563,2,FALSE),Tabla134[[#This Row],[Item Weight (Nulos)]])</f>
        <v>7.56</v>
      </c>
      <c r="O5233" s="11" t="str">
        <f>IF(Tabla134[[#This Row],[Item Visibility]]&lt;$U$15,"Poca visibilidad",IF(Tabla134[[#This Row],[Item Visibility]]&lt;$U$16,"Visibilidad media","Mayor visibilidad"))</f>
        <v>Visibilidad media</v>
      </c>
      <c r="P5233" s="11" t="str">
        <f>IF(Tabla134[[#This Row],[Rating]]&lt;2,"Muy Malo",IF(Tabla134[[#This Row],[Rating]]&lt;3,"Malo",IF(Tabla134[[#This Row],[Rating]]&lt;4,"Regular",IF(Tabla134[[#This Row],[Rating]]&lt;5,"Bueno","Excelente"))))</f>
        <v>Regular</v>
      </c>
    </row>
    <row r="5234" spans="1:16" x14ac:dyDescent="0.2">
      <c r="A5234" s="7" t="s">
        <v>124</v>
      </c>
      <c r="B5234" s="7" t="s">
        <v>996</v>
      </c>
      <c r="C5234" s="7" t="s">
        <v>14</v>
      </c>
      <c r="D5234" s="8">
        <v>2018</v>
      </c>
      <c r="E5234" s="7" t="s">
        <v>13</v>
      </c>
      <c r="F5234" s="7" t="s">
        <v>2</v>
      </c>
      <c r="G5234" s="7" t="s">
        <v>1</v>
      </c>
      <c r="H5234" s="7" t="s">
        <v>12</v>
      </c>
      <c r="I5234" s="9">
        <v>4.5050673999999999E-2</v>
      </c>
      <c r="J5234" s="10">
        <v>84.924999999999997</v>
      </c>
      <c r="K5234" s="11">
        <v>3</v>
      </c>
      <c r="L5234" s="11" t="str">
        <f>IF(Tabla134[[#This Row],[Item Weight]]&lt;$U$12,"Poco Peso",IF(Tabla134[[#This Row],[Item Weight]]&lt;$U$13,"Peso Medio","Peso Alto"))</f>
        <v>Peso Medio</v>
      </c>
      <c r="N5234" s="11">
        <f>IF(Tabla134[[#This Row],[Item Weight (Nulos)]]="",VLOOKUP(Tabla134[[#This Row],[Item Identifier]],'Tabla para Nulos'!$A$3:$B$1563,2,FALSE),Tabla134[[#This Row],[Item Weight (Nulos)]])</f>
        <v>9.3949999999999996</v>
      </c>
      <c r="O5234" s="11" t="str">
        <f>IF(Tabla134[[#This Row],[Item Visibility]]&lt;$U$15,"Poca visibilidad",IF(Tabla134[[#This Row],[Item Visibility]]&lt;$U$16,"Visibilidad media","Mayor visibilidad"))</f>
        <v>Visibilidad media</v>
      </c>
      <c r="P5234" s="11" t="str">
        <f>IF(Tabla134[[#This Row],[Rating]]&lt;2,"Muy Malo",IF(Tabla134[[#This Row],[Rating]]&lt;3,"Malo",IF(Tabla134[[#This Row],[Rating]]&lt;4,"Regular",IF(Tabla134[[#This Row],[Rating]]&lt;5,"Bueno","Excelente"))))</f>
        <v>Regular</v>
      </c>
    </row>
    <row r="5235" spans="1:16" x14ac:dyDescent="0.2">
      <c r="A5235" s="7" t="s">
        <v>124</v>
      </c>
      <c r="B5235" s="7" t="s">
        <v>1160</v>
      </c>
      <c r="C5235" s="7" t="s">
        <v>171</v>
      </c>
      <c r="D5235" s="8">
        <v>2020</v>
      </c>
      <c r="E5235" s="7" t="s">
        <v>919</v>
      </c>
      <c r="F5235" s="7" t="s">
        <v>796</v>
      </c>
      <c r="G5235" s="7" t="s">
        <v>1</v>
      </c>
      <c r="H5235" s="7" t="s">
        <v>7</v>
      </c>
      <c r="I5235" s="9">
        <v>3.4501404999999999E-2</v>
      </c>
      <c r="J5235" s="10">
        <v>211.7218</v>
      </c>
      <c r="K5235" s="11">
        <v>3</v>
      </c>
      <c r="L5235" s="11" t="str">
        <f>IF(Tabla134[[#This Row],[Item Weight]]&lt;$U$12,"Poco Peso",IF(Tabla134[[#This Row],[Item Weight]]&lt;$U$13,"Peso Medio","Peso Alto"))</f>
        <v>Peso Alto</v>
      </c>
      <c r="M5235" s="7">
        <v>18.75</v>
      </c>
      <c r="N5235" s="11">
        <f>IF(Tabla134[[#This Row],[Item Weight (Nulos)]]="",VLOOKUP(Tabla134[[#This Row],[Item Identifier]],'Tabla para Nulos'!$A$3:$B$1563,2,FALSE),Tabla134[[#This Row],[Item Weight (Nulos)]])</f>
        <v>18.75</v>
      </c>
      <c r="O5235" s="11" t="str">
        <f>IF(Tabla134[[#This Row],[Item Visibility]]&lt;$U$15,"Poca visibilidad",IF(Tabla134[[#This Row],[Item Visibility]]&lt;$U$16,"Visibilidad media","Mayor visibilidad"))</f>
        <v>Visibilidad media</v>
      </c>
      <c r="P5235" s="11" t="str">
        <f>IF(Tabla134[[#This Row],[Rating]]&lt;2,"Muy Malo",IF(Tabla134[[#This Row],[Rating]]&lt;3,"Malo",IF(Tabla134[[#This Row],[Rating]]&lt;4,"Regular",IF(Tabla134[[#This Row],[Rating]]&lt;5,"Bueno","Excelente"))))</f>
        <v>Regular</v>
      </c>
    </row>
    <row r="5236" spans="1:16" x14ac:dyDescent="0.2">
      <c r="A5236" s="7" t="s">
        <v>6</v>
      </c>
      <c r="B5236" s="7" t="s">
        <v>978</v>
      </c>
      <c r="C5236" s="7" t="s">
        <v>25</v>
      </c>
      <c r="D5236" s="8">
        <v>2014</v>
      </c>
      <c r="E5236" s="7" t="s">
        <v>529</v>
      </c>
      <c r="F5236" s="7" t="s">
        <v>2</v>
      </c>
      <c r="G5236" s="7" t="s">
        <v>528</v>
      </c>
      <c r="H5236" s="7" t="s">
        <v>7</v>
      </c>
      <c r="I5236" s="9">
        <v>5.2685259999999998E-2</v>
      </c>
      <c r="J5236" s="10">
        <v>83.322400000000002</v>
      </c>
      <c r="K5236" s="11">
        <v>3</v>
      </c>
      <c r="L5236" s="11" t="str">
        <f>IF(Tabla134[[#This Row],[Item Weight]]&lt;$U$12,"Poco Peso",IF(Tabla134[[#This Row],[Item Weight]]&lt;$U$13,"Peso Medio","Peso Alto"))</f>
        <v>Peso Medio</v>
      </c>
      <c r="M5236" s="7">
        <v>8.9749999999999996</v>
      </c>
      <c r="N5236" s="11">
        <f>IF(Tabla134[[#This Row],[Item Weight (Nulos)]]="",VLOOKUP(Tabla134[[#This Row],[Item Identifier]],'Tabla para Nulos'!$A$3:$B$1563,2,FALSE),Tabla134[[#This Row],[Item Weight (Nulos)]])</f>
        <v>8.9749999999999996</v>
      </c>
      <c r="O5236" s="11" t="str">
        <f>IF(Tabla134[[#This Row],[Item Visibility]]&lt;$U$15,"Poca visibilidad",IF(Tabla134[[#This Row],[Item Visibility]]&lt;$U$16,"Visibilidad media","Mayor visibilidad"))</f>
        <v>Visibilidad media</v>
      </c>
      <c r="P5236" s="11" t="str">
        <f>IF(Tabla134[[#This Row],[Rating]]&lt;2,"Muy Malo",IF(Tabla134[[#This Row],[Rating]]&lt;3,"Malo",IF(Tabla134[[#This Row],[Rating]]&lt;4,"Regular",IF(Tabla134[[#This Row],[Rating]]&lt;5,"Bueno","Excelente"))))</f>
        <v>Regular</v>
      </c>
    </row>
    <row r="5237" spans="1:16" x14ac:dyDescent="0.2">
      <c r="A5237" s="7" t="s">
        <v>124</v>
      </c>
      <c r="B5237" s="7" t="s">
        <v>756</v>
      </c>
      <c r="C5237" s="7" t="s">
        <v>47</v>
      </c>
      <c r="D5237" s="8">
        <v>2012</v>
      </c>
      <c r="E5237" s="7" t="s">
        <v>9</v>
      </c>
      <c r="F5237" s="7" t="s">
        <v>8</v>
      </c>
      <c r="G5237" s="7" t="s">
        <v>1</v>
      </c>
      <c r="H5237" s="7" t="s">
        <v>7</v>
      </c>
      <c r="I5237" s="9">
        <v>9.8566831999999993E-2</v>
      </c>
      <c r="J5237" s="10">
        <v>98.304199999999994</v>
      </c>
      <c r="K5237" s="11">
        <v>3</v>
      </c>
      <c r="L5237" s="11" t="str">
        <f>IF(Tabla134[[#This Row],[Item Weight]]&lt;$U$12,"Poco Peso",IF(Tabla134[[#This Row],[Item Weight]]&lt;$U$13,"Peso Medio","Peso Alto"))</f>
        <v>Peso Medio</v>
      </c>
      <c r="M5237" s="7">
        <v>10.8</v>
      </c>
      <c r="N5237" s="11">
        <f>IF(Tabla134[[#This Row],[Item Weight (Nulos)]]="",VLOOKUP(Tabla134[[#This Row],[Item Identifier]],'Tabla para Nulos'!$A$3:$B$1563,2,FALSE),Tabla134[[#This Row],[Item Weight (Nulos)]])</f>
        <v>10.8</v>
      </c>
      <c r="O5237" s="11" t="str">
        <f>IF(Tabla134[[#This Row],[Item Visibility]]&lt;$U$15,"Poca visibilidad",IF(Tabla134[[#This Row],[Item Visibility]]&lt;$U$16,"Visibilidad media","Mayor visibilidad"))</f>
        <v>Mayor visibilidad</v>
      </c>
      <c r="P5237" s="11" t="str">
        <f>IF(Tabla134[[#This Row],[Rating]]&lt;2,"Muy Malo",IF(Tabla134[[#This Row],[Rating]]&lt;3,"Malo",IF(Tabla134[[#This Row],[Rating]]&lt;4,"Regular",IF(Tabla134[[#This Row],[Rating]]&lt;5,"Bueno","Excelente"))))</f>
        <v>Regular</v>
      </c>
    </row>
    <row r="5238" spans="1:16" x14ac:dyDescent="0.2">
      <c r="A5238" s="7" t="s">
        <v>124</v>
      </c>
      <c r="B5238" s="7" t="s">
        <v>1407</v>
      </c>
      <c r="C5238" s="7" t="s">
        <v>165</v>
      </c>
      <c r="D5238" s="8">
        <v>2014</v>
      </c>
      <c r="E5238" s="7" t="s">
        <v>529</v>
      </c>
      <c r="F5238" s="7" t="s">
        <v>2</v>
      </c>
      <c r="G5238" s="7" t="s">
        <v>528</v>
      </c>
      <c r="H5238" s="7" t="s">
        <v>7</v>
      </c>
      <c r="I5238" s="9">
        <v>1.5663185E-2</v>
      </c>
      <c r="J5238" s="10">
        <v>143.947</v>
      </c>
      <c r="K5238" s="11">
        <v>3</v>
      </c>
      <c r="L5238" s="11" t="str">
        <f>IF(Tabla134[[#This Row],[Item Weight]]&lt;$U$12,"Poco Peso",IF(Tabla134[[#This Row],[Item Weight]]&lt;$U$13,"Peso Medio","Peso Alto"))</f>
        <v>Peso Medio</v>
      </c>
      <c r="M5238" s="7">
        <v>15.35</v>
      </c>
      <c r="N5238" s="11">
        <f>IF(Tabla134[[#This Row],[Item Weight (Nulos)]]="",VLOOKUP(Tabla134[[#This Row],[Item Identifier]],'Tabla para Nulos'!$A$3:$B$1563,2,FALSE),Tabla134[[#This Row],[Item Weight (Nulos)]])</f>
        <v>15.35</v>
      </c>
      <c r="O5238" s="11" t="str">
        <f>IF(Tabla134[[#This Row],[Item Visibility]]&lt;$U$15,"Poca visibilidad",IF(Tabla134[[#This Row],[Item Visibility]]&lt;$U$16,"Visibilidad media","Mayor visibilidad"))</f>
        <v>Poca visibilidad</v>
      </c>
      <c r="P5238" s="11" t="str">
        <f>IF(Tabla134[[#This Row],[Rating]]&lt;2,"Muy Malo",IF(Tabla134[[#This Row],[Rating]]&lt;3,"Malo",IF(Tabla134[[#This Row],[Rating]]&lt;4,"Regular",IF(Tabla134[[#This Row],[Rating]]&lt;5,"Bueno","Excelente"))))</f>
        <v>Regular</v>
      </c>
    </row>
    <row r="5239" spans="1:16" x14ac:dyDescent="0.2">
      <c r="A5239" s="7" t="s">
        <v>6</v>
      </c>
      <c r="B5239" s="7" t="s">
        <v>805</v>
      </c>
      <c r="C5239" s="7" t="s">
        <v>14</v>
      </c>
      <c r="D5239" s="8">
        <v>2015</v>
      </c>
      <c r="E5239" s="7" t="s">
        <v>922</v>
      </c>
      <c r="F5239" s="7" t="s">
        <v>796</v>
      </c>
      <c r="G5239" s="7" t="s">
        <v>1</v>
      </c>
      <c r="H5239" s="7" t="s">
        <v>7</v>
      </c>
      <c r="I5239" s="9">
        <v>0</v>
      </c>
      <c r="J5239" s="10">
        <v>55.858800000000002</v>
      </c>
      <c r="K5239" s="11">
        <v>3</v>
      </c>
      <c r="L5239" s="11" t="str">
        <f>IF(Tabla134[[#This Row],[Item Weight]]&lt;$U$12,"Poco Peso",IF(Tabla134[[#This Row],[Item Weight]]&lt;$U$13,"Peso Medio","Peso Alto"))</f>
        <v>Peso Medio</v>
      </c>
      <c r="M5239" s="7">
        <v>13.65</v>
      </c>
      <c r="N5239" s="11">
        <f>IF(Tabla134[[#This Row],[Item Weight (Nulos)]]="",VLOOKUP(Tabla134[[#This Row],[Item Identifier]],'Tabla para Nulos'!$A$3:$B$1563,2,FALSE),Tabla134[[#This Row],[Item Weight (Nulos)]])</f>
        <v>13.65</v>
      </c>
      <c r="O5239" s="11" t="str">
        <f>IF(Tabla134[[#This Row],[Item Visibility]]&lt;$U$15,"Poca visibilidad",IF(Tabla134[[#This Row],[Item Visibility]]&lt;$U$16,"Visibilidad media","Mayor visibilidad"))</f>
        <v>Poca visibilidad</v>
      </c>
      <c r="P5239" s="11" t="str">
        <f>IF(Tabla134[[#This Row],[Rating]]&lt;2,"Muy Malo",IF(Tabla134[[#This Row],[Rating]]&lt;3,"Malo",IF(Tabla134[[#This Row],[Rating]]&lt;4,"Regular",IF(Tabla134[[#This Row],[Rating]]&lt;5,"Bueno","Excelente"))))</f>
        <v>Regular</v>
      </c>
    </row>
    <row r="5240" spans="1:16" x14ac:dyDescent="0.2">
      <c r="A5240" s="7" t="s">
        <v>124</v>
      </c>
      <c r="B5240" s="7" t="s">
        <v>217</v>
      </c>
      <c r="C5240" s="7" t="s">
        <v>216</v>
      </c>
      <c r="D5240" s="8">
        <v>2017</v>
      </c>
      <c r="E5240" s="7" t="s">
        <v>797</v>
      </c>
      <c r="F5240" s="7" t="s">
        <v>796</v>
      </c>
      <c r="G5240" s="7" t="s">
        <v>702</v>
      </c>
      <c r="H5240" s="7" t="s">
        <v>7</v>
      </c>
      <c r="I5240" s="9">
        <v>7.1832909E-2</v>
      </c>
      <c r="J5240" s="10">
        <v>36.150599999999997</v>
      </c>
      <c r="K5240" s="11">
        <v>3</v>
      </c>
      <c r="L5240" s="11" t="str">
        <f>IF(Tabla134[[#This Row],[Item Weight]]&lt;$U$12,"Poco Peso",IF(Tabla134[[#This Row],[Item Weight]]&lt;$U$13,"Peso Medio","Peso Alto"))</f>
        <v>Poco Peso</v>
      </c>
      <c r="M5240" s="7">
        <v>8.3650000000000002</v>
      </c>
      <c r="N5240" s="11">
        <f>IF(Tabla134[[#This Row],[Item Weight (Nulos)]]="",VLOOKUP(Tabla134[[#This Row],[Item Identifier]],'Tabla para Nulos'!$A$3:$B$1563,2,FALSE),Tabla134[[#This Row],[Item Weight (Nulos)]])</f>
        <v>8.3650000000000002</v>
      </c>
      <c r="O5240" s="11" t="str">
        <f>IF(Tabla134[[#This Row],[Item Visibility]]&lt;$U$15,"Poca visibilidad",IF(Tabla134[[#This Row],[Item Visibility]]&lt;$U$16,"Visibilidad media","Mayor visibilidad"))</f>
        <v>Visibilidad media</v>
      </c>
      <c r="P5240" s="11" t="str">
        <f>IF(Tabla134[[#This Row],[Rating]]&lt;2,"Muy Malo",IF(Tabla134[[#This Row],[Rating]]&lt;3,"Malo",IF(Tabla134[[#This Row],[Rating]]&lt;4,"Regular",IF(Tabla134[[#This Row],[Rating]]&lt;5,"Bueno","Excelente"))))</f>
        <v>Regular</v>
      </c>
    </row>
    <row r="5241" spans="1:16" x14ac:dyDescent="0.2">
      <c r="A5241" s="7" t="s">
        <v>124</v>
      </c>
      <c r="B5241" s="7" t="s">
        <v>1215</v>
      </c>
      <c r="C5241" s="7" t="s">
        <v>14</v>
      </c>
      <c r="D5241" s="8">
        <v>2018</v>
      </c>
      <c r="E5241" s="7" t="s">
        <v>13</v>
      </c>
      <c r="F5241" s="7" t="s">
        <v>2</v>
      </c>
      <c r="G5241" s="7" t="s">
        <v>1</v>
      </c>
      <c r="H5241" s="7" t="s">
        <v>12</v>
      </c>
      <c r="I5241" s="9">
        <v>7.6483450999999994E-2</v>
      </c>
      <c r="J5241" s="10">
        <v>163.12360000000001</v>
      </c>
      <c r="K5241" s="11">
        <v>3</v>
      </c>
      <c r="L5241" s="11" t="str">
        <f>IF(Tabla134[[#This Row],[Item Weight]]&lt;$U$12,"Poco Peso",IF(Tabla134[[#This Row],[Item Weight]]&lt;$U$13,"Peso Medio","Peso Alto"))</f>
        <v>Peso Alto</v>
      </c>
      <c r="N5241" s="11">
        <f>IF(Tabla134[[#This Row],[Item Weight (Nulos)]]="",VLOOKUP(Tabla134[[#This Row],[Item Identifier]],'Tabla para Nulos'!$A$3:$B$1563,2,FALSE),Tabla134[[#This Row],[Item Weight (Nulos)]])</f>
        <v>18.599999999999998</v>
      </c>
      <c r="O5241" s="11" t="str">
        <f>IF(Tabla134[[#This Row],[Item Visibility]]&lt;$U$15,"Poca visibilidad",IF(Tabla134[[#This Row],[Item Visibility]]&lt;$U$16,"Visibilidad media","Mayor visibilidad"))</f>
        <v>Visibilidad media</v>
      </c>
      <c r="P5241" s="11" t="str">
        <f>IF(Tabla134[[#This Row],[Rating]]&lt;2,"Muy Malo",IF(Tabla134[[#This Row],[Rating]]&lt;3,"Malo",IF(Tabla134[[#This Row],[Rating]]&lt;4,"Regular",IF(Tabla134[[#This Row],[Rating]]&lt;5,"Bueno","Excelente"))))</f>
        <v>Regular</v>
      </c>
    </row>
    <row r="5242" spans="1:16" x14ac:dyDescent="0.2">
      <c r="A5242" s="7" t="s">
        <v>124</v>
      </c>
      <c r="B5242" s="7" t="s">
        <v>994</v>
      </c>
      <c r="C5242" s="7" t="s">
        <v>14</v>
      </c>
      <c r="D5242" s="8">
        <v>2022</v>
      </c>
      <c r="E5242" s="7" t="s">
        <v>3</v>
      </c>
      <c r="F5242" s="7" t="s">
        <v>2</v>
      </c>
      <c r="G5242" s="7" t="s">
        <v>1</v>
      </c>
      <c r="H5242" s="7" t="s">
        <v>0</v>
      </c>
      <c r="I5242" s="9">
        <v>2.6718209999999999E-2</v>
      </c>
      <c r="J5242" s="10">
        <v>85.219800000000006</v>
      </c>
      <c r="K5242" s="11">
        <v>3</v>
      </c>
      <c r="L5242" s="11" t="str">
        <f>IF(Tabla134[[#This Row],[Item Weight]]&lt;$U$12,"Poco Peso",IF(Tabla134[[#This Row],[Item Weight]]&lt;$U$13,"Peso Medio","Peso Alto"))</f>
        <v>Peso Medio</v>
      </c>
      <c r="M5242" s="7">
        <v>15.25</v>
      </c>
      <c r="N5242" s="11">
        <f>IF(Tabla134[[#This Row],[Item Weight (Nulos)]]="",VLOOKUP(Tabla134[[#This Row],[Item Identifier]],'Tabla para Nulos'!$A$3:$B$1563,2,FALSE),Tabla134[[#This Row],[Item Weight (Nulos)]])</f>
        <v>15.25</v>
      </c>
      <c r="O5242" s="11" t="str">
        <f>IF(Tabla134[[#This Row],[Item Visibility]]&lt;$U$15,"Poca visibilidad",IF(Tabla134[[#This Row],[Item Visibility]]&lt;$U$16,"Visibilidad media","Mayor visibilidad"))</f>
        <v>Poca visibilidad</v>
      </c>
      <c r="P5242" s="11" t="str">
        <f>IF(Tabla134[[#This Row],[Rating]]&lt;2,"Muy Malo",IF(Tabla134[[#This Row],[Rating]]&lt;3,"Malo",IF(Tabla134[[#This Row],[Rating]]&lt;4,"Regular",IF(Tabla134[[#This Row],[Rating]]&lt;5,"Bueno","Excelente"))))</f>
        <v>Regular</v>
      </c>
    </row>
    <row r="5243" spans="1:16" x14ac:dyDescent="0.2">
      <c r="A5243" s="7" t="s">
        <v>124</v>
      </c>
      <c r="B5243" s="7" t="s">
        <v>1463</v>
      </c>
      <c r="C5243" s="7" t="s">
        <v>14</v>
      </c>
      <c r="D5243" s="8">
        <v>2018</v>
      </c>
      <c r="E5243" s="7" t="s">
        <v>13</v>
      </c>
      <c r="F5243" s="7" t="s">
        <v>2</v>
      </c>
      <c r="G5243" s="7" t="s">
        <v>1</v>
      </c>
      <c r="H5243" s="7" t="s">
        <v>12</v>
      </c>
      <c r="I5243" s="9">
        <v>0.154627247</v>
      </c>
      <c r="J5243" s="10">
        <v>177.637</v>
      </c>
      <c r="K5243" s="11">
        <v>3</v>
      </c>
      <c r="L5243" s="11" t="str">
        <f>IF(Tabla134[[#This Row],[Item Weight]]&lt;$U$12,"Poco Peso",IF(Tabla134[[#This Row],[Item Weight]]&lt;$U$13,"Peso Medio","Peso Alto"))</f>
        <v>Peso Alto</v>
      </c>
      <c r="N5243" s="11">
        <f>IF(Tabla134[[#This Row],[Item Weight (Nulos)]]="",VLOOKUP(Tabla134[[#This Row],[Item Identifier]],'Tabla para Nulos'!$A$3:$B$1563,2,FALSE),Tabla134[[#This Row],[Item Weight (Nulos)]])</f>
        <v>21.25</v>
      </c>
      <c r="O5243" s="11" t="str">
        <f>IF(Tabla134[[#This Row],[Item Visibility]]&lt;$U$15,"Poca visibilidad",IF(Tabla134[[#This Row],[Item Visibility]]&lt;$U$16,"Visibilidad media","Mayor visibilidad"))</f>
        <v>Mayor visibilidad</v>
      </c>
      <c r="P5243" s="11" t="str">
        <f>IF(Tabla134[[#This Row],[Rating]]&lt;2,"Muy Malo",IF(Tabla134[[#This Row],[Rating]]&lt;3,"Malo",IF(Tabla134[[#This Row],[Rating]]&lt;4,"Regular",IF(Tabla134[[#This Row],[Rating]]&lt;5,"Bueno","Excelente"))))</f>
        <v>Regular</v>
      </c>
    </row>
    <row r="5244" spans="1:16" x14ac:dyDescent="0.2">
      <c r="A5244" s="7" t="s">
        <v>124</v>
      </c>
      <c r="B5244" s="7" t="s">
        <v>275</v>
      </c>
      <c r="C5244" s="7" t="s">
        <v>25</v>
      </c>
      <c r="D5244" s="8">
        <v>2020</v>
      </c>
      <c r="E5244" s="7" t="s">
        <v>919</v>
      </c>
      <c r="F5244" s="7" t="s">
        <v>796</v>
      </c>
      <c r="G5244" s="7" t="s">
        <v>1</v>
      </c>
      <c r="H5244" s="7" t="s">
        <v>7</v>
      </c>
      <c r="I5244" s="9">
        <v>0.15226199900000001</v>
      </c>
      <c r="J5244" s="10">
        <v>105.72799999999999</v>
      </c>
      <c r="K5244" s="11">
        <v>3</v>
      </c>
      <c r="L5244" s="11" t="str">
        <f>IF(Tabla134[[#This Row],[Item Weight]]&lt;$U$12,"Poco Peso",IF(Tabla134[[#This Row],[Item Weight]]&lt;$U$13,"Peso Medio","Peso Alto"))</f>
        <v>Poco Peso</v>
      </c>
      <c r="M5244" s="7">
        <v>7</v>
      </c>
      <c r="N5244" s="11">
        <f>IF(Tabla134[[#This Row],[Item Weight (Nulos)]]="",VLOOKUP(Tabla134[[#This Row],[Item Identifier]],'Tabla para Nulos'!$A$3:$B$1563,2,FALSE),Tabla134[[#This Row],[Item Weight (Nulos)]])</f>
        <v>7</v>
      </c>
      <c r="O5244" s="11" t="str">
        <f>IF(Tabla134[[#This Row],[Item Visibility]]&lt;$U$15,"Poca visibilidad",IF(Tabla134[[#This Row],[Item Visibility]]&lt;$U$16,"Visibilidad media","Mayor visibilidad"))</f>
        <v>Mayor visibilidad</v>
      </c>
      <c r="P5244" s="11" t="str">
        <f>IF(Tabla134[[#This Row],[Rating]]&lt;2,"Muy Malo",IF(Tabla134[[#This Row],[Rating]]&lt;3,"Malo",IF(Tabla134[[#This Row],[Rating]]&lt;4,"Regular",IF(Tabla134[[#This Row],[Rating]]&lt;5,"Bueno","Excelente"))))</f>
        <v>Regular</v>
      </c>
    </row>
    <row r="5245" spans="1:16" x14ac:dyDescent="0.2">
      <c r="A5245" s="7" t="s">
        <v>124</v>
      </c>
      <c r="B5245" s="7" t="s">
        <v>910</v>
      </c>
      <c r="C5245" s="7" t="s">
        <v>25</v>
      </c>
      <c r="D5245" s="8">
        <v>2022</v>
      </c>
      <c r="E5245" s="7" t="s">
        <v>3</v>
      </c>
      <c r="F5245" s="7" t="s">
        <v>2</v>
      </c>
      <c r="G5245" s="7" t="s">
        <v>1</v>
      </c>
      <c r="H5245" s="7" t="s">
        <v>0</v>
      </c>
      <c r="I5245" s="9">
        <v>0.12689792499999999</v>
      </c>
      <c r="J5245" s="10">
        <v>110.68859999999999</v>
      </c>
      <c r="K5245" s="11">
        <v>3</v>
      </c>
      <c r="L5245" s="11" t="str">
        <f>IF(Tabla134[[#This Row],[Item Weight]]&lt;$U$12,"Poco Peso",IF(Tabla134[[#This Row],[Item Weight]]&lt;$U$13,"Peso Medio","Peso Alto"))</f>
        <v>Peso Medio</v>
      </c>
      <c r="M5245" s="7">
        <v>10.195</v>
      </c>
      <c r="N5245" s="11">
        <f>IF(Tabla134[[#This Row],[Item Weight (Nulos)]]="",VLOOKUP(Tabla134[[#This Row],[Item Identifier]],'Tabla para Nulos'!$A$3:$B$1563,2,FALSE),Tabla134[[#This Row],[Item Weight (Nulos)]])</f>
        <v>10.195</v>
      </c>
      <c r="O5245" s="11" t="str">
        <f>IF(Tabla134[[#This Row],[Item Visibility]]&lt;$U$15,"Poca visibilidad",IF(Tabla134[[#This Row],[Item Visibility]]&lt;$U$16,"Visibilidad media","Mayor visibilidad"))</f>
        <v>Mayor visibilidad</v>
      </c>
      <c r="P5245" s="11" t="str">
        <f>IF(Tabla134[[#This Row],[Rating]]&lt;2,"Muy Malo",IF(Tabla134[[#This Row],[Rating]]&lt;3,"Malo",IF(Tabla134[[#This Row],[Rating]]&lt;4,"Regular",IF(Tabla134[[#This Row],[Rating]]&lt;5,"Bueno","Excelente"))))</f>
        <v>Regular</v>
      </c>
    </row>
    <row r="5246" spans="1:16" x14ac:dyDescent="0.2">
      <c r="A5246" s="7" t="s">
        <v>124</v>
      </c>
      <c r="B5246" s="7" t="s">
        <v>279</v>
      </c>
      <c r="C5246" s="7" t="s">
        <v>25</v>
      </c>
      <c r="D5246" s="8">
        <v>2012</v>
      </c>
      <c r="E5246" s="7" t="s">
        <v>9</v>
      </c>
      <c r="F5246" s="7" t="s">
        <v>8</v>
      </c>
      <c r="G5246" s="7" t="s">
        <v>1</v>
      </c>
      <c r="H5246" s="7" t="s">
        <v>7</v>
      </c>
      <c r="I5246" s="9">
        <v>3.4940978999999997E-2</v>
      </c>
      <c r="J5246" s="10">
        <v>177.33439999999999</v>
      </c>
      <c r="K5246" s="11">
        <v>3</v>
      </c>
      <c r="L5246" s="11" t="str">
        <f>IF(Tabla134[[#This Row],[Item Weight]]&lt;$U$12,"Poco Peso",IF(Tabla134[[#This Row],[Item Weight]]&lt;$U$13,"Peso Medio","Peso Alto"))</f>
        <v>Poco Peso</v>
      </c>
      <c r="M5246" s="7">
        <v>5.94</v>
      </c>
      <c r="N5246" s="11">
        <f>IF(Tabla134[[#This Row],[Item Weight (Nulos)]]="",VLOOKUP(Tabla134[[#This Row],[Item Identifier]],'Tabla para Nulos'!$A$3:$B$1563,2,FALSE),Tabla134[[#This Row],[Item Weight (Nulos)]])</f>
        <v>5.94</v>
      </c>
      <c r="O5246" s="11" t="str">
        <f>IF(Tabla134[[#This Row],[Item Visibility]]&lt;$U$15,"Poca visibilidad",IF(Tabla134[[#This Row],[Item Visibility]]&lt;$U$16,"Visibilidad media","Mayor visibilidad"))</f>
        <v>Visibilidad media</v>
      </c>
      <c r="P5246" s="11" t="str">
        <f>IF(Tabla134[[#This Row],[Rating]]&lt;2,"Muy Malo",IF(Tabla134[[#This Row],[Rating]]&lt;3,"Malo",IF(Tabla134[[#This Row],[Rating]]&lt;4,"Regular",IF(Tabla134[[#This Row],[Rating]]&lt;5,"Bueno","Excelente"))))</f>
        <v>Regular</v>
      </c>
    </row>
    <row r="5247" spans="1:16" x14ac:dyDescent="0.2">
      <c r="A5247" s="7" t="s">
        <v>124</v>
      </c>
      <c r="B5247" s="7" t="s">
        <v>902</v>
      </c>
      <c r="C5247" s="7" t="s">
        <v>17</v>
      </c>
      <c r="D5247" s="8">
        <v>2012</v>
      </c>
      <c r="E5247" s="7" t="s">
        <v>9</v>
      </c>
      <c r="F5247" s="7" t="s">
        <v>8</v>
      </c>
      <c r="G5247" s="7" t="s">
        <v>1</v>
      </c>
      <c r="H5247" s="7" t="s">
        <v>7</v>
      </c>
      <c r="I5247" s="9">
        <v>0</v>
      </c>
      <c r="J5247" s="10">
        <v>263.78840000000002</v>
      </c>
      <c r="K5247" s="11">
        <v>3</v>
      </c>
      <c r="L5247" s="11" t="str">
        <f>IF(Tabla134[[#This Row],[Item Weight]]&lt;$U$12,"Poco Peso",IF(Tabla134[[#This Row],[Item Weight]]&lt;$U$13,"Peso Medio","Peso Alto"))</f>
        <v>Peso Medio</v>
      </c>
      <c r="M5247" s="7">
        <v>13.8</v>
      </c>
      <c r="N5247" s="11">
        <f>IF(Tabla134[[#This Row],[Item Weight (Nulos)]]="",VLOOKUP(Tabla134[[#This Row],[Item Identifier]],'Tabla para Nulos'!$A$3:$B$1563,2,FALSE),Tabla134[[#This Row],[Item Weight (Nulos)]])</f>
        <v>13.8</v>
      </c>
      <c r="O5247" s="11" t="str">
        <f>IF(Tabla134[[#This Row],[Item Visibility]]&lt;$U$15,"Poca visibilidad",IF(Tabla134[[#This Row],[Item Visibility]]&lt;$U$16,"Visibilidad media","Mayor visibilidad"))</f>
        <v>Poca visibilidad</v>
      </c>
      <c r="P5247" s="11" t="str">
        <f>IF(Tabla134[[#This Row],[Rating]]&lt;2,"Muy Malo",IF(Tabla134[[#This Row],[Rating]]&lt;3,"Malo",IF(Tabla134[[#This Row],[Rating]]&lt;4,"Regular",IF(Tabla134[[#This Row],[Rating]]&lt;5,"Bueno","Excelente"))))</f>
        <v>Regular</v>
      </c>
    </row>
    <row r="5248" spans="1:16" x14ac:dyDescent="0.2">
      <c r="A5248" s="7" t="s">
        <v>124</v>
      </c>
      <c r="B5248" s="7" t="s">
        <v>1338</v>
      </c>
      <c r="C5248" s="7" t="s">
        <v>17</v>
      </c>
      <c r="D5248" s="8">
        <v>2012</v>
      </c>
      <c r="E5248" s="7" t="s">
        <v>9</v>
      </c>
      <c r="F5248" s="7" t="s">
        <v>8</v>
      </c>
      <c r="G5248" s="7" t="s">
        <v>1</v>
      </c>
      <c r="H5248" s="7" t="s">
        <v>7</v>
      </c>
      <c r="I5248" s="9">
        <v>6.528457E-2</v>
      </c>
      <c r="J5248" s="10">
        <v>145.07599999999999</v>
      </c>
      <c r="K5248" s="11">
        <v>3</v>
      </c>
      <c r="L5248" s="11" t="str">
        <f>IF(Tabla134[[#This Row],[Item Weight]]&lt;$U$12,"Poco Peso",IF(Tabla134[[#This Row],[Item Weight]]&lt;$U$13,"Peso Medio","Peso Alto"))</f>
        <v>Peso Medio</v>
      </c>
      <c r="M5248" s="7">
        <v>16.100000000000001</v>
      </c>
      <c r="N5248" s="11">
        <f>IF(Tabla134[[#This Row],[Item Weight (Nulos)]]="",VLOOKUP(Tabla134[[#This Row],[Item Identifier]],'Tabla para Nulos'!$A$3:$B$1563,2,FALSE),Tabla134[[#This Row],[Item Weight (Nulos)]])</f>
        <v>16.100000000000001</v>
      </c>
      <c r="O5248" s="11" t="str">
        <f>IF(Tabla134[[#This Row],[Item Visibility]]&lt;$U$15,"Poca visibilidad",IF(Tabla134[[#This Row],[Item Visibility]]&lt;$U$16,"Visibilidad media","Mayor visibilidad"))</f>
        <v>Visibilidad media</v>
      </c>
      <c r="P5248" s="11" t="str">
        <f>IF(Tabla134[[#This Row],[Rating]]&lt;2,"Muy Malo",IF(Tabla134[[#This Row],[Rating]]&lt;3,"Malo",IF(Tabla134[[#This Row],[Rating]]&lt;4,"Regular",IF(Tabla134[[#This Row],[Rating]]&lt;5,"Bueno","Excelente"))))</f>
        <v>Regular</v>
      </c>
    </row>
    <row r="5249" spans="1:16" x14ac:dyDescent="0.2">
      <c r="A5249" s="7" t="s">
        <v>124</v>
      </c>
      <c r="B5249" s="7" t="s">
        <v>1039</v>
      </c>
      <c r="C5249" s="7" t="s">
        <v>71</v>
      </c>
      <c r="D5249" s="8">
        <v>2012</v>
      </c>
      <c r="E5249" s="7" t="s">
        <v>9</v>
      </c>
      <c r="F5249" s="7" t="s">
        <v>8</v>
      </c>
      <c r="G5249" s="7" t="s">
        <v>1</v>
      </c>
      <c r="H5249" s="7" t="s">
        <v>7</v>
      </c>
      <c r="I5249" s="9">
        <v>4.5928229000000001E-2</v>
      </c>
      <c r="J5249" s="10">
        <v>138.11799999999999</v>
      </c>
      <c r="K5249" s="11">
        <v>3</v>
      </c>
      <c r="L5249" s="11" t="str">
        <f>IF(Tabla134[[#This Row],[Item Weight]]&lt;$U$12,"Poco Peso",IF(Tabla134[[#This Row],[Item Weight]]&lt;$U$13,"Peso Medio","Peso Alto"))</f>
        <v>Peso Medio</v>
      </c>
      <c r="M5249" s="7">
        <v>10</v>
      </c>
      <c r="N5249" s="11">
        <f>IF(Tabla134[[#This Row],[Item Weight (Nulos)]]="",VLOOKUP(Tabla134[[#This Row],[Item Identifier]],'Tabla para Nulos'!$A$3:$B$1563,2,FALSE),Tabla134[[#This Row],[Item Weight (Nulos)]])</f>
        <v>10</v>
      </c>
      <c r="O5249" s="11" t="str">
        <f>IF(Tabla134[[#This Row],[Item Visibility]]&lt;$U$15,"Poca visibilidad",IF(Tabla134[[#This Row],[Item Visibility]]&lt;$U$16,"Visibilidad media","Mayor visibilidad"))</f>
        <v>Visibilidad media</v>
      </c>
      <c r="P5249" s="11" t="str">
        <f>IF(Tabla134[[#This Row],[Rating]]&lt;2,"Muy Malo",IF(Tabla134[[#This Row],[Rating]]&lt;3,"Malo",IF(Tabla134[[#This Row],[Rating]]&lt;4,"Regular",IF(Tabla134[[#This Row],[Rating]]&lt;5,"Bueno","Excelente"))))</f>
        <v>Regular</v>
      </c>
    </row>
    <row r="5250" spans="1:16" x14ac:dyDescent="0.2">
      <c r="A5250" s="7" t="s">
        <v>124</v>
      </c>
      <c r="B5250" s="7" t="s">
        <v>243</v>
      </c>
      <c r="C5250" s="7" t="s">
        <v>71</v>
      </c>
      <c r="D5250" s="8">
        <v>2012</v>
      </c>
      <c r="E5250" s="7" t="s">
        <v>9</v>
      </c>
      <c r="F5250" s="7" t="s">
        <v>8</v>
      </c>
      <c r="G5250" s="7" t="s">
        <v>1</v>
      </c>
      <c r="H5250" s="7" t="s">
        <v>7</v>
      </c>
      <c r="I5250" s="9">
        <v>1.404119E-2</v>
      </c>
      <c r="J5250" s="10">
        <v>38.418999999999997</v>
      </c>
      <c r="K5250" s="11">
        <v>3</v>
      </c>
      <c r="L5250" s="11" t="str">
        <f>IF(Tabla134[[#This Row],[Item Weight]]&lt;$U$12,"Poco Peso",IF(Tabla134[[#This Row],[Item Weight]]&lt;$U$13,"Peso Medio","Peso Alto"))</f>
        <v>Peso Medio</v>
      </c>
      <c r="M5250" s="7">
        <v>15.35</v>
      </c>
      <c r="N5250" s="11">
        <f>IF(Tabla134[[#This Row],[Item Weight (Nulos)]]="",VLOOKUP(Tabla134[[#This Row],[Item Identifier]],'Tabla para Nulos'!$A$3:$B$1563,2,FALSE),Tabla134[[#This Row],[Item Weight (Nulos)]])</f>
        <v>15.35</v>
      </c>
      <c r="O5250" s="11" t="str">
        <f>IF(Tabla134[[#This Row],[Item Visibility]]&lt;$U$15,"Poca visibilidad",IF(Tabla134[[#This Row],[Item Visibility]]&lt;$U$16,"Visibilidad media","Mayor visibilidad"))</f>
        <v>Poca visibilidad</v>
      </c>
      <c r="P5250" s="11" t="str">
        <f>IF(Tabla134[[#This Row],[Rating]]&lt;2,"Muy Malo",IF(Tabla134[[#This Row],[Rating]]&lt;3,"Malo",IF(Tabla134[[#This Row],[Rating]]&lt;4,"Regular",IF(Tabla134[[#This Row],[Rating]]&lt;5,"Bueno","Excelente"))))</f>
        <v>Regular</v>
      </c>
    </row>
    <row r="5251" spans="1:16" x14ac:dyDescent="0.2">
      <c r="A5251" s="7" t="s">
        <v>124</v>
      </c>
      <c r="B5251" s="7" t="s">
        <v>1031</v>
      </c>
      <c r="C5251" s="7" t="s">
        <v>10</v>
      </c>
      <c r="D5251" s="8">
        <v>2012</v>
      </c>
      <c r="E5251" s="7" t="s">
        <v>9</v>
      </c>
      <c r="F5251" s="7" t="s">
        <v>8</v>
      </c>
      <c r="G5251" s="7" t="s">
        <v>1</v>
      </c>
      <c r="H5251" s="7" t="s">
        <v>7</v>
      </c>
      <c r="I5251" s="9">
        <v>8.7805787999999996E-2</v>
      </c>
      <c r="J5251" s="10">
        <v>126.76779999999999</v>
      </c>
      <c r="K5251" s="11">
        <v>3</v>
      </c>
      <c r="L5251" s="11" t="str">
        <f>IF(Tabla134[[#This Row],[Item Weight]]&lt;$U$12,"Poco Peso",IF(Tabla134[[#This Row],[Item Weight]]&lt;$U$13,"Peso Medio","Peso Alto"))</f>
        <v>Poco Peso</v>
      </c>
      <c r="M5251" s="7">
        <v>6.65</v>
      </c>
      <c r="N5251" s="11">
        <f>IF(Tabla134[[#This Row],[Item Weight (Nulos)]]="",VLOOKUP(Tabla134[[#This Row],[Item Identifier]],'Tabla para Nulos'!$A$3:$B$1563,2,FALSE),Tabla134[[#This Row],[Item Weight (Nulos)]])</f>
        <v>6.65</v>
      </c>
      <c r="O5251" s="11" t="str">
        <f>IF(Tabla134[[#This Row],[Item Visibility]]&lt;$U$15,"Poca visibilidad",IF(Tabla134[[#This Row],[Item Visibility]]&lt;$U$16,"Visibilidad media","Mayor visibilidad"))</f>
        <v>Visibilidad media</v>
      </c>
      <c r="P5251" s="11" t="str">
        <f>IF(Tabla134[[#This Row],[Rating]]&lt;2,"Muy Malo",IF(Tabla134[[#This Row],[Rating]]&lt;3,"Malo",IF(Tabla134[[#This Row],[Rating]]&lt;4,"Regular",IF(Tabla134[[#This Row],[Rating]]&lt;5,"Bueno","Excelente"))))</f>
        <v>Regular</v>
      </c>
    </row>
    <row r="5252" spans="1:16" x14ac:dyDescent="0.2">
      <c r="A5252" s="7" t="s">
        <v>124</v>
      </c>
      <c r="B5252" s="7" t="s">
        <v>227</v>
      </c>
      <c r="C5252" s="7" t="s">
        <v>10</v>
      </c>
      <c r="D5252" s="8">
        <v>2012</v>
      </c>
      <c r="E5252" s="7" t="s">
        <v>9</v>
      </c>
      <c r="F5252" s="7" t="s">
        <v>8</v>
      </c>
      <c r="G5252" s="7" t="s">
        <v>1</v>
      </c>
      <c r="H5252" s="7" t="s">
        <v>7</v>
      </c>
      <c r="I5252" s="9">
        <v>8.1290366000000003E-2</v>
      </c>
      <c r="J5252" s="10">
        <v>147.3734</v>
      </c>
      <c r="K5252" s="11">
        <v>3</v>
      </c>
      <c r="L5252" s="11" t="str">
        <f>IF(Tabla134[[#This Row],[Item Weight]]&lt;$U$12,"Poco Peso",IF(Tabla134[[#This Row],[Item Weight]]&lt;$U$13,"Peso Medio","Peso Alto"))</f>
        <v>Poco Peso</v>
      </c>
      <c r="M5252" s="7">
        <v>7.02</v>
      </c>
      <c r="N5252" s="11">
        <f>IF(Tabla134[[#This Row],[Item Weight (Nulos)]]="",VLOOKUP(Tabla134[[#This Row],[Item Identifier]],'Tabla para Nulos'!$A$3:$B$1563,2,FALSE),Tabla134[[#This Row],[Item Weight (Nulos)]])</f>
        <v>7.02</v>
      </c>
      <c r="O5252" s="11" t="str">
        <f>IF(Tabla134[[#This Row],[Item Visibility]]&lt;$U$15,"Poca visibilidad",IF(Tabla134[[#This Row],[Item Visibility]]&lt;$U$16,"Visibilidad media","Mayor visibilidad"))</f>
        <v>Visibilidad media</v>
      </c>
      <c r="P5252" s="11" t="str">
        <f>IF(Tabla134[[#This Row],[Rating]]&lt;2,"Muy Malo",IF(Tabla134[[#This Row],[Rating]]&lt;3,"Malo",IF(Tabla134[[#This Row],[Rating]]&lt;4,"Regular",IF(Tabla134[[#This Row],[Rating]]&lt;5,"Bueno","Excelente"))))</f>
        <v>Regular</v>
      </c>
    </row>
    <row r="5253" spans="1:16" x14ac:dyDescent="0.2">
      <c r="A5253" s="7" t="s">
        <v>124</v>
      </c>
      <c r="B5253" s="7" t="s">
        <v>1073</v>
      </c>
      <c r="C5253" s="7" t="s">
        <v>4</v>
      </c>
      <c r="D5253" s="8">
        <v>2012</v>
      </c>
      <c r="E5253" s="7" t="s">
        <v>9</v>
      </c>
      <c r="F5253" s="7" t="s">
        <v>8</v>
      </c>
      <c r="G5253" s="7" t="s">
        <v>1</v>
      </c>
      <c r="H5253" s="7" t="s">
        <v>7</v>
      </c>
      <c r="I5253" s="9">
        <v>4.4978224999999997E-2</v>
      </c>
      <c r="J5253" s="10">
        <v>140.88380000000001</v>
      </c>
      <c r="K5253" s="11">
        <v>3</v>
      </c>
      <c r="L5253" s="11" t="str">
        <f>IF(Tabla134[[#This Row],[Item Weight]]&lt;$U$12,"Poco Peso",IF(Tabla134[[#This Row],[Item Weight]]&lt;$U$13,"Peso Medio","Peso Alto"))</f>
        <v>Peso Medio</v>
      </c>
      <c r="M5253" s="7">
        <v>15</v>
      </c>
      <c r="N5253" s="11">
        <f>IF(Tabla134[[#This Row],[Item Weight (Nulos)]]="",VLOOKUP(Tabla134[[#This Row],[Item Identifier]],'Tabla para Nulos'!$A$3:$B$1563,2,FALSE),Tabla134[[#This Row],[Item Weight (Nulos)]])</f>
        <v>15</v>
      </c>
      <c r="O5253" s="11" t="str">
        <f>IF(Tabla134[[#This Row],[Item Visibility]]&lt;$U$15,"Poca visibilidad",IF(Tabla134[[#This Row],[Item Visibility]]&lt;$U$16,"Visibilidad media","Mayor visibilidad"))</f>
        <v>Visibilidad media</v>
      </c>
      <c r="P5253" s="11" t="str">
        <f>IF(Tabla134[[#This Row],[Rating]]&lt;2,"Muy Malo",IF(Tabla134[[#This Row],[Rating]]&lt;3,"Malo",IF(Tabla134[[#This Row],[Rating]]&lt;4,"Regular",IF(Tabla134[[#This Row],[Rating]]&lt;5,"Bueno","Excelente"))))</f>
        <v>Regular</v>
      </c>
    </row>
    <row r="5254" spans="1:16" x14ac:dyDescent="0.2">
      <c r="A5254" s="7" t="s">
        <v>124</v>
      </c>
      <c r="B5254" s="7" t="s">
        <v>448</v>
      </c>
      <c r="C5254" s="7" t="s">
        <v>4</v>
      </c>
      <c r="D5254" s="8">
        <v>2012</v>
      </c>
      <c r="E5254" s="7" t="s">
        <v>9</v>
      </c>
      <c r="F5254" s="7" t="s">
        <v>8</v>
      </c>
      <c r="G5254" s="7" t="s">
        <v>1</v>
      </c>
      <c r="H5254" s="7" t="s">
        <v>7</v>
      </c>
      <c r="I5254" s="9">
        <v>1.7746826E-2</v>
      </c>
      <c r="J5254" s="10">
        <v>210.8244</v>
      </c>
      <c r="K5254" s="11">
        <v>3</v>
      </c>
      <c r="L5254" s="11" t="str">
        <f>IF(Tabla134[[#This Row],[Item Weight]]&lt;$U$12,"Poco Peso",IF(Tabla134[[#This Row],[Item Weight]]&lt;$U$13,"Peso Medio","Peso Alto"))</f>
        <v>Peso Alto</v>
      </c>
      <c r="M5254" s="7">
        <v>19</v>
      </c>
      <c r="N5254" s="11">
        <f>IF(Tabla134[[#This Row],[Item Weight (Nulos)]]="",VLOOKUP(Tabla134[[#This Row],[Item Identifier]],'Tabla para Nulos'!$A$3:$B$1563,2,FALSE),Tabla134[[#This Row],[Item Weight (Nulos)]])</f>
        <v>19</v>
      </c>
      <c r="O5254" s="11" t="str">
        <f>IF(Tabla134[[#This Row],[Item Visibility]]&lt;$U$15,"Poca visibilidad",IF(Tabla134[[#This Row],[Item Visibility]]&lt;$U$16,"Visibilidad media","Mayor visibilidad"))</f>
        <v>Poca visibilidad</v>
      </c>
      <c r="P5254" s="11" t="str">
        <f>IF(Tabla134[[#This Row],[Rating]]&lt;2,"Muy Malo",IF(Tabla134[[#This Row],[Rating]]&lt;3,"Malo",IF(Tabla134[[#This Row],[Rating]]&lt;4,"Regular",IF(Tabla134[[#This Row],[Rating]]&lt;5,"Bueno","Excelente"))))</f>
        <v>Regular</v>
      </c>
    </row>
    <row r="5255" spans="1:16" x14ac:dyDescent="0.2">
      <c r="A5255" s="7" t="s">
        <v>124</v>
      </c>
      <c r="B5255" s="7" t="s">
        <v>168</v>
      </c>
      <c r="C5255" s="7" t="s">
        <v>47</v>
      </c>
      <c r="D5255" s="8">
        <v>2012</v>
      </c>
      <c r="E5255" s="7" t="s">
        <v>9</v>
      </c>
      <c r="F5255" s="7" t="s">
        <v>8</v>
      </c>
      <c r="G5255" s="7" t="s">
        <v>1</v>
      </c>
      <c r="H5255" s="7" t="s">
        <v>7</v>
      </c>
      <c r="I5255" s="9">
        <v>6.9532900999999994E-2</v>
      </c>
      <c r="J5255" s="10">
        <v>51.8324</v>
      </c>
      <c r="K5255" s="11">
        <v>3</v>
      </c>
      <c r="L5255" s="11" t="str">
        <f>IF(Tabla134[[#This Row],[Item Weight]]&lt;$U$12,"Poco Peso",IF(Tabla134[[#This Row],[Item Weight]]&lt;$U$13,"Peso Medio","Peso Alto"))</f>
        <v>Peso Medio</v>
      </c>
      <c r="M5255" s="7">
        <v>12.65</v>
      </c>
      <c r="N5255" s="11">
        <f>IF(Tabla134[[#This Row],[Item Weight (Nulos)]]="",VLOOKUP(Tabla134[[#This Row],[Item Identifier]],'Tabla para Nulos'!$A$3:$B$1563,2,FALSE),Tabla134[[#This Row],[Item Weight (Nulos)]])</f>
        <v>12.65</v>
      </c>
      <c r="O5255" s="11" t="str">
        <f>IF(Tabla134[[#This Row],[Item Visibility]]&lt;$U$15,"Poca visibilidad",IF(Tabla134[[#This Row],[Item Visibility]]&lt;$U$16,"Visibilidad media","Mayor visibilidad"))</f>
        <v>Visibilidad media</v>
      </c>
      <c r="P5255" s="11" t="str">
        <f>IF(Tabla134[[#This Row],[Rating]]&lt;2,"Muy Malo",IF(Tabla134[[#This Row],[Rating]]&lt;3,"Malo",IF(Tabla134[[#This Row],[Rating]]&lt;4,"Regular",IF(Tabla134[[#This Row],[Rating]]&lt;5,"Bueno","Excelente"))))</f>
        <v>Regular</v>
      </c>
    </row>
    <row r="5256" spans="1:16" x14ac:dyDescent="0.2">
      <c r="A5256" s="7" t="s">
        <v>124</v>
      </c>
      <c r="B5256" s="7" t="s">
        <v>859</v>
      </c>
      <c r="C5256" s="7" t="s">
        <v>14</v>
      </c>
      <c r="D5256" s="8">
        <v>2012</v>
      </c>
      <c r="E5256" s="7" t="s">
        <v>9</v>
      </c>
      <c r="F5256" s="7" t="s">
        <v>8</v>
      </c>
      <c r="G5256" s="7" t="s">
        <v>1</v>
      </c>
      <c r="H5256" s="7" t="s">
        <v>7</v>
      </c>
      <c r="I5256" s="9">
        <v>2.6830586E-2</v>
      </c>
      <c r="J5256" s="10">
        <v>108.057</v>
      </c>
      <c r="K5256" s="11">
        <v>3</v>
      </c>
      <c r="L5256" s="11" t="str">
        <f>IF(Tabla134[[#This Row],[Item Weight]]&lt;$U$12,"Poco Peso",IF(Tabla134[[#This Row],[Item Weight]]&lt;$U$13,"Peso Medio","Peso Alto"))</f>
        <v>Poco Peso</v>
      </c>
      <c r="M5256" s="7">
        <v>7.31</v>
      </c>
      <c r="N5256" s="11">
        <f>IF(Tabla134[[#This Row],[Item Weight (Nulos)]]="",VLOOKUP(Tabla134[[#This Row],[Item Identifier]],'Tabla para Nulos'!$A$3:$B$1563,2,FALSE),Tabla134[[#This Row],[Item Weight (Nulos)]])</f>
        <v>7.31</v>
      </c>
      <c r="O5256" s="11" t="str">
        <f>IF(Tabla134[[#This Row],[Item Visibility]]&lt;$U$15,"Poca visibilidad",IF(Tabla134[[#This Row],[Item Visibility]]&lt;$U$16,"Visibilidad media","Mayor visibilidad"))</f>
        <v>Poca visibilidad</v>
      </c>
      <c r="P5256" s="11" t="str">
        <f>IF(Tabla134[[#This Row],[Rating]]&lt;2,"Muy Malo",IF(Tabla134[[#This Row],[Rating]]&lt;3,"Malo",IF(Tabla134[[#This Row],[Rating]]&lt;4,"Regular",IF(Tabla134[[#This Row],[Rating]]&lt;5,"Bueno","Excelente"))))</f>
        <v>Regular</v>
      </c>
    </row>
    <row r="5257" spans="1:16" x14ac:dyDescent="0.2">
      <c r="A5257" s="7" t="s">
        <v>6</v>
      </c>
      <c r="B5257" s="7" t="s">
        <v>583</v>
      </c>
      <c r="C5257" s="7" t="s">
        <v>28</v>
      </c>
      <c r="D5257" s="8">
        <v>2012</v>
      </c>
      <c r="E5257" s="7" t="s">
        <v>9</v>
      </c>
      <c r="F5257" s="7" t="s">
        <v>8</v>
      </c>
      <c r="G5257" s="7" t="s">
        <v>1</v>
      </c>
      <c r="H5257" s="7" t="s">
        <v>7</v>
      </c>
      <c r="I5257" s="9">
        <v>3.83808E-2</v>
      </c>
      <c r="J5257" s="10">
        <v>62.350999999999999</v>
      </c>
      <c r="K5257" s="11">
        <v>3</v>
      </c>
      <c r="L5257" s="11" t="str">
        <f>IF(Tabla134[[#This Row],[Item Weight]]&lt;$U$12,"Poco Peso",IF(Tabla134[[#This Row],[Item Weight]]&lt;$U$13,"Peso Medio","Peso Alto"))</f>
        <v>Poco Peso</v>
      </c>
      <c r="M5257" s="7">
        <v>7.22</v>
      </c>
      <c r="N5257" s="11">
        <f>IF(Tabla134[[#This Row],[Item Weight (Nulos)]]="",VLOOKUP(Tabla134[[#This Row],[Item Identifier]],'Tabla para Nulos'!$A$3:$B$1563,2,FALSE),Tabla134[[#This Row],[Item Weight (Nulos)]])</f>
        <v>7.22</v>
      </c>
      <c r="O5257" s="11" t="str">
        <f>IF(Tabla134[[#This Row],[Item Visibility]]&lt;$U$15,"Poca visibilidad",IF(Tabla134[[#This Row],[Item Visibility]]&lt;$U$16,"Visibilidad media","Mayor visibilidad"))</f>
        <v>Visibilidad media</v>
      </c>
      <c r="P5257" s="11" t="str">
        <f>IF(Tabla134[[#This Row],[Rating]]&lt;2,"Muy Malo",IF(Tabla134[[#This Row],[Rating]]&lt;3,"Malo",IF(Tabla134[[#This Row],[Rating]]&lt;4,"Regular",IF(Tabla134[[#This Row],[Rating]]&lt;5,"Bueno","Excelente"))))</f>
        <v>Regular</v>
      </c>
    </row>
    <row r="5258" spans="1:16" x14ac:dyDescent="0.2">
      <c r="A5258" s="7" t="s">
        <v>6</v>
      </c>
      <c r="B5258" s="7" t="s">
        <v>119</v>
      </c>
      <c r="C5258" s="7" t="s">
        <v>28</v>
      </c>
      <c r="D5258" s="8">
        <v>2012</v>
      </c>
      <c r="E5258" s="7" t="s">
        <v>9</v>
      </c>
      <c r="F5258" s="7" t="s">
        <v>8</v>
      </c>
      <c r="G5258" s="7" t="s">
        <v>1</v>
      </c>
      <c r="H5258" s="7" t="s">
        <v>7</v>
      </c>
      <c r="I5258" s="9">
        <v>0</v>
      </c>
      <c r="J5258" s="10">
        <v>194.411</v>
      </c>
      <c r="K5258" s="11">
        <v>3</v>
      </c>
      <c r="L5258" s="11" t="str">
        <f>IF(Tabla134[[#This Row],[Item Weight]]&lt;$U$12,"Poco Peso",IF(Tabla134[[#This Row],[Item Weight]]&lt;$U$13,"Peso Medio","Peso Alto"))</f>
        <v>Peso Alto</v>
      </c>
      <c r="M5258" s="7">
        <v>19.7</v>
      </c>
      <c r="N5258" s="11">
        <f>IF(Tabla134[[#This Row],[Item Weight (Nulos)]]="",VLOOKUP(Tabla134[[#This Row],[Item Identifier]],'Tabla para Nulos'!$A$3:$B$1563,2,FALSE),Tabla134[[#This Row],[Item Weight (Nulos)]])</f>
        <v>19.7</v>
      </c>
      <c r="O5258" s="11" t="str">
        <f>IF(Tabla134[[#This Row],[Item Visibility]]&lt;$U$15,"Poca visibilidad",IF(Tabla134[[#This Row],[Item Visibility]]&lt;$U$16,"Visibilidad media","Mayor visibilidad"))</f>
        <v>Poca visibilidad</v>
      </c>
      <c r="P5258" s="11" t="str">
        <f>IF(Tabla134[[#This Row],[Rating]]&lt;2,"Muy Malo",IF(Tabla134[[#This Row],[Rating]]&lt;3,"Malo",IF(Tabla134[[#This Row],[Rating]]&lt;4,"Regular",IF(Tabla134[[#This Row],[Rating]]&lt;5,"Bueno","Excelente"))))</f>
        <v>Regular</v>
      </c>
    </row>
    <row r="5259" spans="1:16" x14ac:dyDescent="0.2">
      <c r="A5259" s="7" t="s">
        <v>6</v>
      </c>
      <c r="B5259" s="7" t="s">
        <v>1462</v>
      </c>
      <c r="C5259" s="7" t="s">
        <v>25</v>
      </c>
      <c r="D5259" s="8">
        <v>2012</v>
      </c>
      <c r="E5259" s="7" t="s">
        <v>9</v>
      </c>
      <c r="F5259" s="7" t="s">
        <v>8</v>
      </c>
      <c r="G5259" s="7" t="s">
        <v>1</v>
      </c>
      <c r="H5259" s="7" t="s">
        <v>7</v>
      </c>
      <c r="I5259" s="9">
        <v>0.17054823799999999</v>
      </c>
      <c r="J5259" s="10">
        <v>113.88339999999999</v>
      </c>
      <c r="K5259" s="11">
        <v>3</v>
      </c>
      <c r="L5259" s="11" t="str">
        <f>IF(Tabla134[[#This Row],[Item Weight]]&lt;$U$12,"Poco Peso",IF(Tabla134[[#This Row],[Item Weight]]&lt;$U$13,"Peso Medio","Peso Alto"))</f>
        <v>Peso Medio</v>
      </c>
      <c r="M5259" s="7">
        <v>11.8</v>
      </c>
      <c r="N5259" s="11">
        <f>IF(Tabla134[[#This Row],[Item Weight (Nulos)]]="",VLOOKUP(Tabla134[[#This Row],[Item Identifier]],'Tabla para Nulos'!$A$3:$B$1563,2,FALSE),Tabla134[[#This Row],[Item Weight (Nulos)]])</f>
        <v>11.8</v>
      </c>
      <c r="O5259" s="11" t="str">
        <f>IF(Tabla134[[#This Row],[Item Visibility]]&lt;$U$15,"Poca visibilidad",IF(Tabla134[[#This Row],[Item Visibility]]&lt;$U$16,"Visibilidad media","Mayor visibilidad"))</f>
        <v>Mayor visibilidad</v>
      </c>
      <c r="P5259" s="11" t="str">
        <f>IF(Tabla134[[#This Row],[Rating]]&lt;2,"Muy Malo",IF(Tabla134[[#This Row],[Rating]]&lt;3,"Malo",IF(Tabla134[[#This Row],[Rating]]&lt;4,"Regular",IF(Tabla134[[#This Row],[Rating]]&lt;5,"Bueno","Excelente"))))</f>
        <v>Regular</v>
      </c>
    </row>
    <row r="5260" spans="1:16" x14ac:dyDescent="0.2">
      <c r="A5260" s="7" t="s">
        <v>6</v>
      </c>
      <c r="B5260" s="7" t="s">
        <v>90</v>
      </c>
      <c r="C5260" s="7" t="s">
        <v>17</v>
      </c>
      <c r="D5260" s="8">
        <v>2012</v>
      </c>
      <c r="E5260" s="7" t="s">
        <v>9</v>
      </c>
      <c r="F5260" s="7" t="s">
        <v>8</v>
      </c>
      <c r="G5260" s="7" t="s">
        <v>1</v>
      </c>
      <c r="H5260" s="7" t="s">
        <v>7</v>
      </c>
      <c r="I5260" s="9">
        <v>0.14609413199999999</v>
      </c>
      <c r="J5260" s="10">
        <v>196.17939999999999</v>
      </c>
      <c r="K5260" s="11">
        <v>3</v>
      </c>
      <c r="L5260" s="11" t="str">
        <f>IF(Tabla134[[#This Row],[Item Weight]]&lt;$U$12,"Poco Peso",IF(Tabla134[[#This Row],[Item Weight]]&lt;$U$13,"Peso Medio","Peso Alto"))</f>
        <v>Peso Medio</v>
      </c>
      <c r="M5260" s="7">
        <v>10.195</v>
      </c>
      <c r="N5260" s="11">
        <f>IF(Tabla134[[#This Row],[Item Weight (Nulos)]]="",VLOOKUP(Tabla134[[#This Row],[Item Identifier]],'Tabla para Nulos'!$A$3:$B$1563,2,FALSE),Tabla134[[#This Row],[Item Weight (Nulos)]])</f>
        <v>10.195</v>
      </c>
      <c r="O5260" s="11" t="str">
        <f>IF(Tabla134[[#This Row],[Item Visibility]]&lt;$U$15,"Poca visibilidad",IF(Tabla134[[#This Row],[Item Visibility]]&lt;$U$16,"Visibilidad media","Mayor visibilidad"))</f>
        <v>Mayor visibilidad</v>
      </c>
      <c r="P5260" s="11" t="str">
        <f>IF(Tabla134[[#This Row],[Rating]]&lt;2,"Muy Malo",IF(Tabla134[[#This Row],[Rating]]&lt;3,"Malo",IF(Tabla134[[#This Row],[Rating]]&lt;4,"Regular",IF(Tabla134[[#This Row],[Rating]]&lt;5,"Bueno","Excelente"))))</f>
        <v>Regular</v>
      </c>
    </row>
    <row r="5261" spans="1:16" x14ac:dyDescent="0.2">
      <c r="A5261" s="7" t="s">
        <v>6</v>
      </c>
      <c r="B5261" s="7" t="s">
        <v>545</v>
      </c>
      <c r="C5261" s="7" t="s">
        <v>47</v>
      </c>
      <c r="D5261" s="8">
        <v>2012</v>
      </c>
      <c r="E5261" s="7" t="s">
        <v>9</v>
      </c>
      <c r="F5261" s="7" t="s">
        <v>8</v>
      </c>
      <c r="G5261" s="7" t="s">
        <v>1</v>
      </c>
      <c r="H5261" s="7" t="s">
        <v>7</v>
      </c>
      <c r="I5261" s="9">
        <v>7.8181964000000007E-2</v>
      </c>
      <c r="J5261" s="10">
        <v>106.75960000000001</v>
      </c>
      <c r="K5261" s="11">
        <v>3</v>
      </c>
      <c r="L5261" s="11" t="str">
        <f>IF(Tabla134[[#This Row],[Item Weight]]&lt;$U$12,"Poco Peso",IF(Tabla134[[#This Row],[Item Weight]]&lt;$U$13,"Peso Medio","Peso Alto"))</f>
        <v>Peso Medio</v>
      </c>
      <c r="M5261" s="7">
        <v>9.1950000000000003</v>
      </c>
      <c r="N5261" s="11">
        <f>IF(Tabla134[[#This Row],[Item Weight (Nulos)]]="",VLOOKUP(Tabla134[[#This Row],[Item Identifier]],'Tabla para Nulos'!$A$3:$B$1563,2,FALSE),Tabla134[[#This Row],[Item Weight (Nulos)]])</f>
        <v>9.1950000000000003</v>
      </c>
      <c r="O5261" s="11" t="str">
        <f>IF(Tabla134[[#This Row],[Item Visibility]]&lt;$U$15,"Poca visibilidad",IF(Tabla134[[#This Row],[Item Visibility]]&lt;$U$16,"Visibilidad media","Mayor visibilidad"))</f>
        <v>Visibilidad media</v>
      </c>
      <c r="P5261" s="11" t="str">
        <f>IF(Tabla134[[#This Row],[Rating]]&lt;2,"Muy Malo",IF(Tabla134[[#This Row],[Rating]]&lt;3,"Malo",IF(Tabla134[[#This Row],[Rating]]&lt;4,"Regular",IF(Tabla134[[#This Row],[Rating]]&lt;5,"Bueno","Excelente"))))</f>
        <v>Regular</v>
      </c>
    </row>
    <row r="5262" spans="1:16" x14ac:dyDescent="0.2">
      <c r="A5262" s="7" t="s">
        <v>6</v>
      </c>
      <c r="B5262" s="7" t="s">
        <v>1122</v>
      </c>
      <c r="C5262" s="7" t="s">
        <v>47</v>
      </c>
      <c r="D5262" s="8">
        <v>2012</v>
      </c>
      <c r="E5262" s="7" t="s">
        <v>9</v>
      </c>
      <c r="F5262" s="7" t="s">
        <v>8</v>
      </c>
      <c r="G5262" s="7" t="s">
        <v>1</v>
      </c>
      <c r="H5262" s="7" t="s">
        <v>7</v>
      </c>
      <c r="I5262" s="9">
        <v>4.2747880000000002E-2</v>
      </c>
      <c r="J5262" s="10">
        <v>183.69499999999999</v>
      </c>
      <c r="K5262" s="11">
        <v>3</v>
      </c>
      <c r="L5262" s="11" t="str">
        <f>IF(Tabla134[[#This Row],[Item Weight]]&lt;$U$12,"Poco Peso",IF(Tabla134[[#This Row],[Item Weight]]&lt;$U$13,"Peso Medio","Peso Alto"))</f>
        <v>Peso Medio</v>
      </c>
      <c r="M5262" s="7">
        <v>12.15</v>
      </c>
      <c r="N5262" s="11">
        <f>IF(Tabla134[[#This Row],[Item Weight (Nulos)]]="",VLOOKUP(Tabla134[[#This Row],[Item Identifier]],'Tabla para Nulos'!$A$3:$B$1563,2,FALSE),Tabla134[[#This Row],[Item Weight (Nulos)]])</f>
        <v>12.15</v>
      </c>
      <c r="O5262" s="11" t="str">
        <f>IF(Tabla134[[#This Row],[Item Visibility]]&lt;$U$15,"Poca visibilidad",IF(Tabla134[[#This Row],[Item Visibility]]&lt;$U$16,"Visibilidad media","Mayor visibilidad"))</f>
        <v>Visibilidad media</v>
      </c>
      <c r="P5262" s="11" t="str">
        <f>IF(Tabla134[[#This Row],[Rating]]&lt;2,"Muy Malo",IF(Tabla134[[#This Row],[Rating]]&lt;3,"Malo",IF(Tabla134[[#This Row],[Rating]]&lt;4,"Regular",IF(Tabla134[[#This Row],[Rating]]&lt;5,"Bueno","Excelente"))))</f>
        <v>Regular</v>
      </c>
    </row>
    <row r="5263" spans="1:16" x14ac:dyDescent="0.2">
      <c r="A5263" s="7" t="s">
        <v>6</v>
      </c>
      <c r="B5263" s="7" t="s">
        <v>1198</v>
      </c>
      <c r="C5263" s="7" t="s">
        <v>14</v>
      </c>
      <c r="D5263" s="8">
        <v>2012</v>
      </c>
      <c r="E5263" s="7" t="s">
        <v>9</v>
      </c>
      <c r="F5263" s="7" t="s">
        <v>8</v>
      </c>
      <c r="G5263" s="7" t="s">
        <v>1</v>
      </c>
      <c r="H5263" s="7" t="s">
        <v>7</v>
      </c>
      <c r="I5263" s="9">
        <v>1.0998931999999999E-2</v>
      </c>
      <c r="J5263" s="10">
        <v>164.38419999999999</v>
      </c>
      <c r="K5263" s="11">
        <v>3</v>
      </c>
      <c r="L5263" s="11" t="str">
        <f>IF(Tabla134[[#This Row],[Item Weight]]&lt;$U$12,"Poco Peso",IF(Tabla134[[#This Row],[Item Weight]]&lt;$U$13,"Peso Medio","Peso Alto"))</f>
        <v>Peso Medio</v>
      </c>
      <c r="M5263" s="7">
        <v>10.5</v>
      </c>
      <c r="N5263" s="11">
        <f>IF(Tabla134[[#This Row],[Item Weight (Nulos)]]="",VLOOKUP(Tabla134[[#This Row],[Item Identifier]],'Tabla para Nulos'!$A$3:$B$1563,2,FALSE),Tabla134[[#This Row],[Item Weight (Nulos)]])</f>
        <v>10.5</v>
      </c>
      <c r="O5263" s="11" t="str">
        <f>IF(Tabla134[[#This Row],[Item Visibility]]&lt;$U$15,"Poca visibilidad",IF(Tabla134[[#This Row],[Item Visibility]]&lt;$U$16,"Visibilidad media","Mayor visibilidad"))</f>
        <v>Poca visibilidad</v>
      </c>
      <c r="P5263" s="11" t="str">
        <f>IF(Tabla134[[#This Row],[Rating]]&lt;2,"Muy Malo",IF(Tabla134[[#This Row],[Rating]]&lt;3,"Malo",IF(Tabla134[[#This Row],[Rating]]&lt;4,"Regular",IF(Tabla134[[#This Row],[Rating]]&lt;5,"Bueno","Excelente"))))</f>
        <v>Regular</v>
      </c>
    </row>
    <row r="5264" spans="1:16" x14ac:dyDescent="0.2">
      <c r="A5264" s="7" t="s">
        <v>6</v>
      </c>
      <c r="B5264" s="7" t="s">
        <v>1461</v>
      </c>
      <c r="C5264" s="7" t="s">
        <v>14</v>
      </c>
      <c r="D5264" s="8">
        <v>2012</v>
      </c>
      <c r="E5264" s="7" t="s">
        <v>9</v>
      </c>
      <c r="F5264" s="7" t="s">
        <v>8</v>
      </c>
      <c r="G5264" s="7" t="s">
        <v>1</v>
      </c>
      <c r="H5264" s="7" t="s">
        <v>7</v>
      </c>
      <c r="I5264" s="9">
        <v>3.5561344000000002E-2</v>
      </c>
      <c r="J5264" s="10">
        <v>112.15179999999999</v>
      </c>
      <c r="K5264" s="11">
        <v>3</v>
      </c>
      <c r="L5264" s="11" t="str">
        <f>IF(Tabla134[[#This Row],[Item Weight]]&lt;$U$12,"Poco Peso",IF(Tabla134[[#This Row],[Item Weight]]&lt;$U$13,"Peso Medio","Peso Alto"))</f>
        <v>Peso Medio</v>
      </c>
      <c r="M5264" s="7">
        <v>15.6</v>
      </c>
      <c r="N5264" s="11">
        <f>IF(Tabla134[[#This Row],[Item Weight (Nulos)]]="",VLOOKUP(Tabla134[[#This Row],[Item Identifier]],'Tabla para Nulos'!$A$3:$B$1563,2,FALSE),Tabla134[[#This Row],[Item Weight (Nulos)]])</f>
        <v>15.6</v>
      </c>
      <c r="O5264" s="11" t="str">
        <f>IF(Tabla134[[#This Row],[Item Visibility]]&lt;$U$15,"Poca visibilidad",IF(Tabla134[[#This Row],[Item Visibility]]&lt;$U$16,"Visibilidad media","Mayor visibilidad"))</f>
        <v>Visibilidad media</v>
      </c>
      <c r="P5264" s="11" t="str">
        <f>IF(Tabla134[[#This Row],[Rating]]&lt;2,"Muy Malo",IF(Tabla134[[#This Row],[Rating]]&lt;3,"Malo",IF(Tabla134[[#This Row],[Rating]]&lt;4,"Regular",IF(Tabla134[[#This Row],[Rating]]&lt;5,"Bueno","Excelente"))))</f>
        <v>Regular</v>
      </c>
    </row>
    <row r="5265" spans="1:16" x14ac:dyDescent="0.2">
      <c r="A5265" s="7" t="s">
        <v>6</v>
      </c>
      <c r="B5265" s="7" t="s">
        <v>38</v>
      </c>
      <c r="C5265" s="7" t="s">
        <v>14</v>
      </c>
      <c r="D5265" s="8">
        <v>2012</v>
      </c>
      <c r="E5265" s="7" t="s">
        <v>9</v>
      </c>
      <c r="F5265" s="7" t="s">
        <v>8</v>
      </c>
      <c r="G5265" s="7" t="s">
        <v>1</v>
      </c>
      <c r="H5265" s="7" t="s">
        <v>7</v>
      </c>
      <c r="I5265" s="9">
        <v>7.6878416000000005E-2</v>
      </c>
      <c r="J5265" s="10">
        <v>113.95180000000001</v>
      </c>
      <c r="K5265" s="11">
        <v>3</v>
      </c>
      <c r="L5265" s="11" t="str">
        <f>IF(Tabla134[[#This Row],[Item Weight]]&lt;$U$12,"Poco Peso",IF(Tabla134[[#This Row],[Item Weight]]&lt;$U$13,"Peso Medio","Peso Alto"))</f>
        <v>Peso Alto</v>
      </c>
      <c r="M5265" s="7">
        <v>19.350000000000001</v>
      </c>
      <c r="N5265" s="11">
        <f>IF(Tabla134[[#This Row],[Item Weight (Nulos)]]="",VLOOKUP(Tabla134[[#This Row],[Item Identifier]],'Tabla para Nulos'!$A$3:$B$1563,2,FALSE),Tabla134[[#This Row],[Item Weight (Nulos)]])</f>
        <v>19.350000000000001</v>
      </c>
      <c r="O5265" s="11" t="str">
        <f>IF(Tabla134[[#This Row],[Item Visibility]]&lt;$U$15,"Poca visibilidad",IF(Tabla134[[#This Row],[Item Visibility]]&lt;$U$16,"Visibilidad media","Mayor visibilidad"))</f>
        <v>Visibilidad media</v>
      </c>
      <c r="P5265" s="11" t="str">
        <f>IF(Tabla134[[#This Row],[Rating]]&lt;2,"Muy Malo",IF(Tabla134[[#This Row],[Rating]]&lt;3,"Malo",IF(Tabla134[[#This Row],[Rating]]&lt;4,"Regular",IF(Tabla134[[#This Row],[Rating]]&lt;5,"Bueno","Excelente"))))</f>
        <v>Regular</v>
      </c>
    </row>
    <row r="5266" spans="1:16" x14ac:dyDescent="0.2">
      <c r="A5266" s="7" t="s">
        <v>124</v>
      </c>
      <c r="B5266" s="7" t="s">
        <v>690</v>
      </c>
      <c r="C5266" s="7" t="s">
        <v>28</v>
      </c>
      <c r="D5266" s="8">
        <v>2018</v>
      </c>
      <c r="E5266" s="7" t="s">
        <v>1195</v>
      </c>
      <c r="F5266" s="7" t="s">
        <v>8</v>
      </c>
      <c r="G5266" s="7" t="s">
        <v>702</v>
      </c>
      <c r="H5266" s="7" t="s">
        <v>1621</v>
      </c>
      <c r="I5266" s="9">
        <v>0.30485910399999999</v>
      </c>
      <c r="J5266" s="10">
        <v>125.4362</v>
      </c>
      <c r="K5266" s="11">
        <v>3</v>
      </c>
      <c r="L5266" s="11" t="str">
        <f>IF(Tabla134[[#This Row],[Item Weight]]&lt;$U$12,"Poco Peso",IF(Tabla134[[#This Row],[Item Weight]]&lt;$U$13,"Peso Medio","Peso Alto"))</f>
        <v>Peso Medio</v>
      </c>
      <c r="N5266" s="11">
        <f>IF(Tabla134[[#This Row],[Item Weight (Nulos)]]="",VLOOKUP(Tabla134[[#This Row],[Item Identifier]],'Tabla para Nulos'!$A$3:$B$1563,2,FALSE),Tabla134[[#This Row],[Item Weight (Nulos)]])</f>
        <v>9.1</v>
      </c>
      <c r="O5266" s="11" t="str">
        <f>IF(Tabla134[[#This Row],[Item Visibility]]&lt;$U$15,"Poca visibilidad",IF(Tabla134[[#This Row],[Item Visibility]]&lt;$U$16,"Visibilidad media","Mayor visibilidad"))</f>
        <v>Mayor visibilidad</v>
      </c>
      <c r="P5266" s="11" t="str">
        <f>IF(Tabla134[[#This Row],[Rating]]&lt;2,"Muy Malo",IF(Tabla134[[#This Row],[Rating]]&lt;3,"Malo",IF(Tabla134[[#This Row],[Rating]]&lt;4,"Regular",IF(Tabla134[[#This Row],[Rating]]&lt;5,"Bueno","Excelente"))))</f>
        <v>Regular</v>
      </c>
    </row>
    <row r="5267" spans="1:16" x14ac:dyDescent="0.2">
      <c r="A5267" s="7" t="s">
        <v>124</v>
      </c>
      <c r="B5267" s="7" t="s">
        <v>1101</v>
      </c>
      <c r="C5267" s="7" t="s">
        <v>108</v>
      </c>
      <c r="D5267" s="8">
        <v>2018</v>
      </c>
      <c r="E5267" s="7" t="s">
        <v>1195</v>
      </c>
      <c r="F5267" s="7" t="s">
        <v>8</v>
      </c>
      <c r="G5267" s="7" t="s">
        <v>702</v>
      </c>
      <c r="H5267" s="7" t="s">
        <v>1621</v>
      </c>
      <c r="I5267" s="9">
        <v>0.266234421</v>
      </c>
      <c r="J5267" s="10">
        <v>98.535799999999995</v>
      </c>
      <c r="K5267" s="11">
        <v>3</v>
      </c>
      <c r="L5267" s="11" t="str">
        <f>IF(Tabla134[[#This Row],[Item Weight]]&lt;$U$12,"Poco Peso",IF(Tabla134[[#This Row],[Item Weight]]&lt;$U$13,"Peso Medio","Peso Alto"))</f>
        <v>Peso Alto</v>
      </c>
      <c r="N5267" s="11">
        <f>IF(Tabla134[[#This Row],[Item Weight (Nulos)]]="",VLOOKUP(Tabla134[[#This Row],[Item Identifier]],'Tabla para Nulos'!$A$3:$B$1563,2,FALSE),Tabla134[[#This Row],[Item Weight (Nulos)]])</f>
        <v>18.599999999999998</v>
      </c>
      <c r="O5267" s="11" t="str">
        <f>IF(Tabla134[[#This Row],[Item Visibility]]&lt;$U$15,"Poca visibilidad",IF(Tabla134[[#This Row],[Item Visibility]]&lt;$U$16,"Visibilidad media","Mayor visibilidad"))</f>
        <v>Mayor visibilidad</v>
      </c>
      <c r="P5267" s="11" t="str">
        <f>IF(Tabla134[[#This Row],[Rating]]&lt;2,"Muy Malo",IF(Tabla134[[#This Row],[Rating]]&lt;3,"Malo",IF(Tabla134[[#This Row],[Rating]]&lt;4,"Regular",IF(Tabla134[[#This Row],[Rating]]&lt;5,"Bueno","Excelente"))))</f>
        <v>Regular</v>
      </c>
    </row>
    <row r="5268" spans="1:16" x14ac:dyDescent="0.2">
      <c r="A5268" s="7" t="s">
        <v>124</v>
      </c>
      <c r="B5268" s="7" t="s">
        <v>276</v>
      </c>
      <c r="C5268" s="7" t="s">
        <v>25</v>
      </c>
      <c r="D5268" s="8">
        <v>2018</v>
      </c>
      <c r="E5268" s="7" t="s">
        <v>1195</v>
      </c>
      <c r="F5268" s="7" t="s">
        <v>8</v>
      </c>
      <c r="G5268" s="7" t="s">
        <v>702</v>
      </c>
      <c r="H5268" s="7" t="s">
        <v>1621</v>
      </c>
      <c r="I5268" s="9">
        <v>1.8632082000000001E-2</v>
      </c>
      <c r="J5268" s="10">
        <v>82.990799999999993</v>
      </c>
      <c r="K5268" s="11">
        <v>3</v>
      </c>
      <c r="L5268" s="11" t="str">
        <f>IF(Tabla134[[#This Row],[Item Weight]]&lt;$U$12,"Poco Peso",IF(Tabla134[[#This Row],[Item Weight]]&lt;$U$13,"Peso Medio","Peso Alto"))</f>
        <v>Peso Medio</v>
      </c>
      <c r="N5268" s="11">
        <f>IF(Tabla134[[#This Row],[Item Weight (Nulos)]]="",VLOOKUP(Tabla134[[#This Row],[Item Identifier]],'Tabla para Nulos'!$A$3:$B$1563,2,FALSE),Tabla134[[#This Row],[Item Weight (Nulos)]])</f>
        <v>11.1</v>
      </c>
      <c r="O5268" s="11" t="str">
        <f>IF(Tabla134[[#This Row],[Item Visibility]]&lt;$U$15,"Poca visibilidad",IF(Tabla134[[#This Row],[Item Visibility]]&lt;$U$16,"Visibilidad media","Mayor visibilidad"))</f>
        <v>Poca visibilidad</v>
      </c>
      <c r="P5268" s="11" t="str">
        <f>IF(Tabla134[[#This Row],[Rating]]&lt;2,"Muy Malo",IF(Tabla134[[#This Row],[Rating]]&lt;3,"Malo",IF(Tabla134[[#This Row],[Rating]]&lt;4,"Regular",IF(Tabla134[[#This Row],[Rating]]&lt;5,"Bueno","Excelente"))))</f>
        <v>Regular</v>
      </c>
    </row>
    <row r="5269" spans="1:16" x14ac:dyDescent="0.2">
      <c r="A5269" s="7" t="s">
        <v>124</v>
      </c>
      <c r="B5269" s="7" t="s">
        <v>1302</v>
      </c>
      <c r="C5269" s="7" t="s">
        <v>25</v>
      </c>
      <c r="D5269" s="8">
        <v>2018</v>
      </c>
      <c r="E5269" s="7" t="s">
        <v>1195</v>
      </c>
      <c r="F5269" s="7" t="s">
        <v>8</v>
      </c>
      <c r="G5269" s="7" t="s">
        <v>702</v>
      </c>
      <c r="H5269" s="7" t="s">
        <v>1621</v>
      </c>
      <c r="I5269" s="9">
        <v>0.17138350599999999</v>
      </c>
      <c r="J5269" s="10">
        <v>50.532400000000003</v>
      </c>
      <c r="K5269" s="11">
        <v>3</v>
      </c>
      <c r="L5269" s="11" t="str">
        <f>IF(Tabla134[[#This Row],[Item Weight]]&lt;$U$12,"Poco Peso",IF(Tabla134[[#This Row],[Item Weight]]&lt;$U$13,"Peso Medio","Peso Alto"))</f>
        <v>Poco Peso</v>
      </c>
      <c r="N5269" s="11">
        <f>IF(Tabla134[[#This Row],[Item Weight (Nulos)]]="",VLOOKUP(Tabla134[[#This Row],[Item Identifier]],'Tabla para Nulos'!$A$3:$B$1563,2,FALSE),Tabla134[[#This Row],[Item Weight (Nulos)]])</f>
        <v>8.5</v>
      </c>
      <c r="O5269" s="11" t="str">
        <f>IF(Tabla134[[#This Row],[Item Visibility]]&lt;$U$15,"Poca visibilidad",IF(Tabla134[[#This Row],[Item Visibility]]&lt;$U$16,"Visibilidad media","Mayor visibilidad"))</f>
        <v>Mayor visibilidad</v>
      </c>
      <c r="P5269" s="11" t="str">
        <f>IF(Tabla134[[#This Row],[Rating]]&lt;2,"Muy Malo",IF(Tabla134[[#This Row],[Rating]]&lt;3,"Malo",IF(Tabla134[[#This Row],[Rating]]&lt;4,"Regular",IF(Tabla134[[#This Row],[Rating]]&lt;5,"Bueno","Excelente"))))</f>
        <v>Regular</v>
      </c>
    </row>
    <row r="5270" spans="1:16" x14ac:dyDescent="0.2">
      <c r="A5270" s="7" t="s">
        <v>124</v>
      </c>
      <c r="B5270" s="7" t="s">
        <v>1094</v>
      </c>
      <c r="C5270" s="7" t="s">
        <v>17</v>
      </c>
      <c r="D5270" s="8">
        <v>2018</v>
      </c>
      <c r="E5270" s="7" t="s">
        <v>1195</v>
      </c>
      <c r="F5270" s="7" t="s">
        <v>8</v>
      </c>
      <c r="G5270" s="7" t="s">
        <v>702</v>
      </c>
      <c r="H5270" s="7" t="s">
        <v>1621</v>
      </c>
      <c r="I5270" s="9">
        <v>7.8764058999999997E-2</v>
      </c>
      <c r="J5270" s="10">
        <v>241.3854</v>
      </c>
      <c r="K5270" s="11">
        <v>3</v>
      </c>
      <c r="L5270" s="11" t="str">
        <f>IF(Tabla134[[#This Row],[Item Weight]]&lt;$U$12,"Poco Peso",IF(Tabla134[[#This Row],[Item Weight]]&lt;$U$13,"Peso Medio","Peso Alto"))</f>
        <v>Peso Medio</v>
      </c>
      <c r="N5270" s="11">
        <f>IF(Tabla134[[#This Row],[Item Weight (Nulos)]]="",VLOOKUP(Tabla134[[#This Row],[Item Identifier]],'Tabla para Nulos'!$A$3:$B$1563,2,FALSE),Tabla134[[#This Row],[Item Weight (Nulos)]])</f>
        <v>15.6</v>
      </c>
      <c r="O5270" s="11" t="str">
        <f>IF(Tabla134[[#This Row],[Item Visibility]]&lt;$U$15,"Poca visibilidad",IF(Tabla134[[#This Row],[Item Visibility]]&lt;$U$16,"Visibilidad media","Mayor visibilidad"))</f>
        <v>Visibilidad media</v>
      </c>
      <c r="P5270" s="11" t="str">
        <f>IF(Tabla134[[#This Row],[Rating]]&lt;2,"Muy Malo",IF(Tabla134[[#This Row],[Rating]]&lt;3,"Malo",IF(Tabla134[[#This Row],[Rating]]&lt;4,"Regular",IF(Tabla134[[#This Row],[Rating]]&lt;5,"Bueno","Excelente"))))</f>
        <v>Regular</v>
      </c>
    </row>
    <row r="5271" spans="1:16" x14ac:dyDescent="0.2">
      <c r="A5271" s="7" t="s">
        <v>124</v>
      </c>
      <c r="B5271" s="7" t="s">
        <v>886</v>
      </c>
      <c r="C5271" s="7" t="s">
        <v>10</v>
      </c>
      <c r="D5271" s="8">
        <v>2018</v>
      </c>
      <c r="E5271" s="7" t="s">
        <v>1195</v>
      </c>
      <c r="F5271" s="7" t="s">
        <v>8</v>
      </c>
      <c r="G5271" s="7" t="s">
        <v>702</v>
      </c>
      <c r="H5271" s="7" t="s">
        <v>1621</v>
      </c>
      <c r="I5271" s="9">
        <v>7.0660449E-2</v>
      </c>
      <c r="J5271" s="10">
        <v>180.40020000000001</v>
      </c>
      <c r="K5271" s="11">
        <v>3</v>
      </c>
      <c r="L5271" s="11" t="str">
        <f>IF(Tabla134[[#This Row],[Item Weight]]&lt;$U$12,"Poco Peso",IF(Tabla134[[#This Row],[Item Weight]]&lt;$U$13,"Peso Medio","Peso Alto"))</f>
        <v>Peso Medio</v>
      </c>
      <c r="N5271" s="11">
        <f>IF(Tabla134[[#This Row],[Item Weight (Nulos)]]="",VLOOKUP(Tabla134[[#This Row],[Item Identifier]],'Tabla para Nulos'!$A$3:$B$1563,2,FALSE),Tabla134[[#This Row],[Item Weight (Nulos)]])</f>
        <v>12.1</v>
      </c>
      <c r="O5271" s="11" t="str">
        <f>IF(Tabla134[[#This Row],[Item Visibility]]&lt;$U$15,"Poca visibilidad",IF(Tabla134[[#This Row],[Item Visibility]]&lt;$U$16,"Visibilidad media","Mayor visibilidad"))</f>
        <v>Visibilidad media</v>
      </c>
      <c r="P5271" s="11" t="str">
        <f>IF(Tabla134[[#This Row],[Rating]]&lt;2,"Muy Malo",IF(Tabla134[[#This Row],[Rating]]&lt;3,"Malo",IF(Tabla134[[#This Row],[Rating]]&lt;4,"Regular",IF(Tabla134[[#This Row],[Rating]]&lt;5,"Bueno","Excelente"))))</f>
        <v>Regular</v>
      </c>
    </row>
    <row r="5272" spans="1:16" x14ac:dyDescent="0.2">
      <c r="A5272" s="7" t="s">
        <v>6</v>
      </c>
      <c r="B5272" s="7" t="s">
        <v>736</v>
      </c>
      <c r="C5272" s="7" t="s">
        <v>71</v>
      </c>
      <c r="D5272" s="8">
        <v>2018</v>
      </c>
      <c r="E5272" s="7" t="s">
        <v>1195</v>
      </c>
      <c r="F5272" s="7" t="s">
        <v>8</v>
      </c>
      <c r="G5272" s="7" t="s">
        <v>702</v>
      </c>
      <c r="H5272" s="7" t="s">
        <v>1621</v>
      </c>
      <c r="I5272" s="9">
        <v>0.17038272600000001</v>
      </c>
      <c r="J5272" s="10">
        <v>45.271799999999999</v>
      </c>
      <c r="K5272" s="11">
        <v>3</v>
      </c>
      <c r="L5272" s="11" t="str">
        <f>IF(Tabla134[[#This Row],[Item Weight]]&lt;$U$12,"Poco Peso",IF(Tabla134[[#This Row],[Item Weight]]&lt;$U$13,"Peso Medio","Peso Alto"))</f>
        <v>Peso Alto</v>
      </c>
      <c r="N5272" s="11">
        <f>IF(Tabla134[[#This Row],[Item Weight (Nulos)]]="",VLOOKUP(Tabla134[[#This Row],[Item Identifier]],'Tabla para Nulos'!$A$3:$B$1563,2,FALSE),Tabla134[[#This Row],[Item Weight (Nulos)]])</f>
        <v>19</v>
      </c>
      <c r="O5272" s="11" t="str">
        <f>IF(Tabla134[[#This Row],[Item Visibility]]&lt;$U$15,"Poca visibilidad",IF(Tabla134[[#This Row],[Item Visibility]]&lt;$U$16,"Visibilidad media","Mayor visibilidad"))</f>
        <v>Mayor visibilidad</v>
      </c>
      <c r="P5272" s="11" t="str">
        <f>IF(Tabla134[[#This Row],[Rating]]&lt;2,"Muy Malo",IF(Tabla134[[#This Row],[Rating]]&lt;3,"Malo",IF(Tabla134[[#This Row],[Rating]]&lt;4,"Regular",IF(Tabla134[[#This Row],[Rating]]&lt;5,"Bueno","Excelente"))))</f>
        <v>Regular</v>
      </c>
    </row>
    <row r="5273" spans="1:16" x14ac:dyDescent="0.2">
      <c r="A5273" s="7" t="s">
        <v>6</v>
      </c>
      <c r="B5273" s="7" t="s">
        <v>72</v>
      </c>
      <c r="C5273" s="7" t="s">
        <v>71</v>
      </c>
      <c r="D5273" s="8">
        <v>2018</v>
      </c>
      <c r="E5273" s="7" t="s">
        <v>1195</v>
      </c>
      <c r="F5273" s="7" t="s">
        <v>8</v>
      </c>
      <c r="G5273" s="7" t="s">
        <v>702</v>
      </c>
      <c r="H5273" s="7" t="s">
        <v>1621</v>
      </c>
      <c r="I5273" s="9">
        <v>0.27988694800000002</v>
      </c>
      <c r="J5273" s="10">
        <v>193.14779999999999</v>
      </c>
      <c r="K5273" s="11">
        <v>3</v>
      </c>
      <c r="L5273" s="11" t="str">
        <f>IF(Tabla134[[#This Row],[Item Weight]]&lt;$U$12,"Poco Peso",IF(Tabla134[[#This Row],[Item Weight]]&lt;$U$13,"Peso Medio","Peso Alto"))</f>
        <v>Peso Alto</v>
      </c>
      <c r="N5273" s="11">
        <f>IF(Tabla134[[#This Row],[Item Weight (Nulos)]]="",VLOOKUP(Tabla134[[#This Row],[Item Identifier]],'Tabla para Nulos'!$A$3:$B$1563,2,FALSE),Tabla134[[#This Row],[Item Weight (Nulos)]])</f>
        <v>16.849999999999998</v>
      </c>
      <c r="O5273" s="11" t="str">
        <f>IF(Tabla134[[#This Row],[Item Visibility]]&lt;$U$15,"Poca visibilidad",IF(Tabla134[[#This Row],[Item Visibility]]&lt;$U$16,"Visibilidad media","Mayor visibilidad"))</f>
        <v>Mayor visibilidad</v>
      </c>
      <c r="P5273" s="11" t="str">
        <f>IF(Tabla134[[#This Row],[Rating]]&lt;2,"Muy Malo",IF(Tabla134[[#This Row],[Rating]]&lt;3,"Malo",IF(Tabla134[[#This Row],[Rating]]&lt;4,"Regular",IF(Tabla134[[#This Row],[Rating]]&lt;5,"Bueno","Excelente"))))</f>
        <v>Regular</v>
      </c>
    </row>
    <row r="5274" spans="1:16" x14ac:dyDescent="0.2">
      <c r="A5274" s="7" t="s">
        <v>21</v>
      </c>
      <c r="B5274" s="7" t="s">
        <v>269</v>
      </c>
      <c r="C5274" s="7" t="s">
        <v>17</v>
      </c>
      <c r="D5274" s="8">
        <v>2018</v>
      </c>
      <c r="E5274" s="7" t="s">
        <v>1195</v>
      </c>
      <c r="F5274" s="7" t="s">
        <v>8</v>
      </c>
      <c r="G5274" s="7" t="s">
        <v>702</v>
      </c>
      <c r="H5274" s="7" t="s">
        <v>1621</v>
      </c>
      <c r="I5274" s="9">
        <v>0</v>
      </c>
      <c r="J5274" s="10">
        <v>75.966999999999999</v>
      </c>
      <c r="K5274" s="11">
        <v>3</v>
      </c>
      <c r="L5274" s="11" t="str">
        <f>IF(Tabla134[[#This Row],[Item Weight]]&lt;$U$12,"Poco Peso",IF(Tabla134[[#This Row],[Item Weight]]&lt;$U$13,"Peso Medio","Peso Alto"))</f>
        <v>Peso Alto</v>
      </c>
      <c r="N5274" s="11">
        <f>IF(Tabla134[[#This Row],[Item Weight (Nulos)]]="",VLOOKUP(Tabla134[[#This Row],[Item Identifier]],'Tabla para Nulos'!$A$3:$B$1563,2,FALSE),Tabla134[[#This Row],[Item Weight (Nulos)]])</f>
        <v>20.7</v>
      </c>
      <c r="O5274" s="11" t="str">
        <f>IF(Tabla134[[#This Row],[Item Visibility]]&lt;$U$15,"Poca visibilidad",IF(Tabla134[[#This Row],[Item Visibility]]&lt;$U$16,"Visibilidad media","Mayor visibilidad"))</f>
        <v>Poca visibilidad</v>
      </c>
      <c r="P5274" s="11" t="str">
        <f>IF(Tabla134[[#This Row],[Rating]]&lt;2,"Muy Malo",IF(Tabla134[[#This Row],[Rating]]&lt;3,"Malo",IF(Tabla134[[#This Row],[Rating]]&lt;4,"Regular",IF(Tabla134[[#This Row],[Rating]]&lt;5,"Bueno","Excelente"))))</f>
        <v>Regular</v>
      </c>
    </row>
    <row r="5275" spans="1:16" x14ac:dyDescent="0.2">
      <c r="A5275" s="7" t="s">
        <v>124</v>
      </c>
      <c r="B5275" s="7" t="s">
        <v>670</v>
      </c>
      <c r="C5275" s="7" t="s">
        <v>17</v>
      </c>
      <c r="D5275" s="8">
        <v>2016</v>
      </c>
      <c r="E5275" s="7" t="s">
        <v>1114</v>
      </c>
      <c r="F5275" s="7" t="s">
        <v>8</v>
      </c>
      <c r="G5275" s="7" t="s">
        <v>702</v>
      </c>
      <c r="H5275" s="7" t="s">
        <v>7</v>
      </c>
      <c r="I5275" s="9">
        <v>7.6735902999999994E-2</v>
      </c>
      <c r="J5275" s="10">
        <v>62.453600000000002</v>
      </c>
      <c r="K5275" s="11">
        <v>3</v>
      </c>
      <c r="L5275" s="11" t="str">
        <f>IF(Tabla134[[#This Row],[Item Weight]]&lt;$U$12,"Poco Peso",IF(Tabla134[[#This Row],[Item Weight]]&lt;$U$13,"Peso Medio","Peso Alto"))</f>
        <v>Poco Peso</v>
      </c>
      <c r="M5275" s="7">
        <v>6.13</v>
      </c>
      <c r="N5275" s="11">
        <f>IF(Tabla134[[#This Row],[Item Weight (Nulos)]]="",VLOOKUP(Tabla134[[#This Row],[Item Identifier]],'Tabla para Nulos'!$A$3:$B$1563,2,FALSE),Tabla134[[#This Row],[Item Weight (Nulos)]])</f>
        <v>6.13</v>
      </c>
      <c r="O5275" s="11" t="str">
        <f>IF(Tabla134[[#This Row],[Item Visibility]]&lt;$U$15,"Poca visibilidad",IF(Tabla134[[#This Row],[Item Visibility]]&lt;$U$16,"Visibilidad media","Mayor visibilidad"))</f>
        <v>Visibilidad media</v>
      </c>
      <c r="P5275" s="11" t="str">
        <f>IF(Tabla134[[#This Row],[Rating]]&lt;2,"Muy Malo",IF(Tabla134[[#This Row],[Rating]]&lt;3,"Malo",IF(Tabla134[[#This Row],[Rating]]&lt;4,"Regular",IF(Tabla134[[#This Row],[Rating]]&lt;5,"Bueno","Excelente"))))</f>
        <v>Regular</v>
      </c>
    </row>
    <row r="5276" spans="1:16" x14ac:dyDescent="0.2">
      <c r="A5276" s="7" t="s">
        <v>124</v>
      </c>
      <c r="B5276" s="7" t="s">
        <v>1430</v>
      </c>
      <c r="C5276" s="7" t="s">
        <v>17</v>
      </c>
      <c r="D5276" s="8">
        <v>2016</v>
      </c>
      <c r="E5276" s="7" t="s">
        <v>1114</v>
      </c>
      <c r="F5276" s="7" t="s">
        <v>8</v>
      </c>
      <c r="G5276" s="7" t="s">
        <v>702</v>
      </c>
      <c r="H5276" s="7" t="s">
        <v>7</v>
      </c>
      <c r="I5276" s="9">
        <v>4.9865398999999998E-2</v>
      </c>
      <c r="J5276" s="10">
        <v>82.924999999999997</v>
      </c>
      <c r="K5276" s="11">
        <v>3</v>
      </c>
      <c r="L5276" s="11" t="str">
        <f>IF(Tabla134[[#This Row],[Item Weight]]&lt;$U$12,"Poco Peso",IF(Tabla134[[#This Row],[Item Weight]]&lt;$U$13,"Peso Medio","Peso Alto"))</f>
        <v>Poco Peso</v>
      </c>
      <c r="M5276" s="7">
        <v>7.02</v>
      </c>
      <c r="N5276" s="11">
        <f>IF(Tabla134[[#This Row],[Item Weight (Nulos)]]="",VLOOKUP(Tabla134[[#This Row],[Item Identifier]],'Tabla para Nulos'!$A$3:$B$1563,2,FALSE),Tabla134[[#This Row],[Item Weight (Nulos)]])</f>
        <v>7.02</v>
      </c>
      <c r="O5276" s="11" t="str">
        <f>IF(Tabla134[[#This Row],[Item Visibility]]&lt;$U$15,"Poca visibilidad",IF(Tabla134[[#This Row],[Item Visibility]]&lt;$U$16,"Visibilidad media","Mayor visibilidad"))</f>
        <v>Visibilidad media</v>
      </c>
      <c r="P5276" s="11" t="str">
        <f>IF(Tabla134[[#This Row],[Rating]]&lt;2,"Muy Malo",IF(Tabla134[[#This Row],[Rating]]&lt;3,"Malo",IF(Tabla134[[#This Row],[Rating]]&lt;4,"Regular",IF(Tabla134[[#This Row],[Rating]]&lt;5,"Bueno","Excelente"))))</f>
        <v>Regular</v>
      </c>
    </row>
    <row r="5277" spans="1:16" x14ac:dyDescent="0.2">
      <c r="A5277" s="7" t="s">
        <v>124</v>
      </c>
      <c r="B5277" s="7" t="s">
        <v>491</v>
      </c>
      <c r="C5277" s="7" t="s">
        <v>17</v>
      </c>
      <c r="D5277" s="8">
        <v>2016</v>
      </c>
      <c r="E5277" s="7" t="s">
        <v>1114</v>
      </c>
      <c r="F5277" s="7" t="s">
        <v>8</v>
      </c>
      <c r="G5277" s="7" t="s">
        <v>702</v>
      </c>
      <c r="H5277" s="7" t="s">
        <v>7</v>
      </c>
      <c r="I5277" s="9">
        <v>0.109911272</v>
      </c>
      <c r="J5277" s="10">
        <v>41.942799999999998</v>
      </c>
      <c r="K5277" s="11">
        <v>3</v>
      </c>
      <c r="L5277" s="11" t="str">
        <f>IF(Tabla134[[#This Row],[Item Weight]]&lt;$U$12,"Poco Peso",IF(Tabla134[[#This Row],[Item Weight]]&lt;$U$13,"Peso Medio","Peso Alto"))</f>
        <v>Poco Peso</v>
      </c>
      <c r="M5277" s="7">
        <v>8.7750000000000004</v>
      </c>
      <c r="N5277" s="11">
        <f>IF(Tabla134[[#This Row],[Item Weight (Nulos)]]="",VLOOKUP(Tabla134[[#This Row],[Item Identifier]],'Tabla para Nulos'!$A$3:$B$1563,2,FALSE),Tabla134[[#This Row],[Item Weight (Nulos)]])</f>
        <v>8.7750000000000004</v>
      </c>
      <c r="O5277" s="11" t="str">
        <f>IF(Tabla134[[#This Row],[Item Visibility]]&lt;$U$15,"Poca visibilidad",IF(Tabla134[[#This Row],[Item Visibility]]&lt;$U$16,"Visibilidad media","Mayor visibilidad"))</f>
        <v>Mayor visibilidad</v>
      </c>
      <c r="P5277" s="11" t="str">
        <f>IF(Tabla134[[#This Row],[Rating]]&lt;2,"Muy Malo",IF(Tabla134[[#This Row],[Rating]]&lt;3,"Malo",IF(Tabla134[[#This Row],[Rating]]&lt;4,"Regular",IF(Tabla134[[#This Row],[Rating]]&lt;5,"Bueno","Excelente"))))</f>
        <v>Regular</v>
      </c>
    </row>
    <row r="5278" spans="1:16" x14ac:dyDescent="0.2">
      <c r="A5278" s="7" t="s">
        <v>124</v>
      </c>
      <c r="B5278" s="7" t="s">
        <v>1460</v>
      </c>
      <c r="C5278" s="7" t="s">
        <v>10</v>
      </c>
      <c r="D5278" s="8">
        <v>2016</v>
      </c>
      <c r="E5278" s="7" t="s">
        <v>1114</v>
      </c>
      <c r="F5278" s="7" t="s">
        <v>8</v>
      </c>
      <c r="G5278" s="7" t="s">
        <v>702</v>
      </c>
      <c r="H5278" s="7" t="s">
        <v>7</v>
      </c>
      <c r="I5278" s="9">
        <v>0.12152072</v>
      </c>
      <c r="J5278" s="10">
        <v>118.244</v>
      </c>
      <c r="K5278" s="11">
        <v>3</v>
      </c>
      <c r="L5278" s="11" t="str">
        <f>IF(Tabla134[[#This Row],[Item Weight]]&lt;$U$12,"Poco Peso",IF(Tabla134[[#This Row],[Item Weight]]&lt;$U$13,"Peso Medio","Peso Alto"))</f>
        <v>Poco Peso</v>
      </c>
      <c r="M5278" s="7">
        <v>7.72</v>
      </c>
      <c r="N5278" s="11">
        <f>IF(Tabla134[[#This Row],[Item Weight (Nulos)]]="",VLOOKUP(Tabla134[[#This Row],[Item Identifier]],'Tabla para Nulos'!$A$3:$B$1563,2,FALSE),Tabla134[[#This Row],[Item Weight (Nulos)]])</f>
        <v>7.72</v>
      </c>
      <c r="O5278" s="11" t="str">
        <f>IF(Tabla134[[#This Row],[Item Visibility]]&lt;$U$15,"Poca visibilidad",IF(Tabla134[[#This Row],[Item Visibility]]&lt;$U$16,"Visibilidad media","Mayor visibilidad"))</f>
        <v>Mayor visibilidad</v>
      </c>
      <c r="P5278" s="11" t="str">
        <f>IF(Tabla134[[#This Row],[Rating]]&lt;2,"Muy Malo",IF(Tabla134[[#This Row],[Rating]]&lt;3,"Malo",IF(Tabla134[[#This Row],[Rating]]&lt;4,"Regular",IF(Tabla134[[#This Row],[Rating]]&lt;5,"Bueno","Excelente"))))</f>
        <v>Regular</v>
      </c>
    </row>
    <row r="5279" spans="1:16" x14ac:dyDescent="0.2">
      <c r="A5279" s="7" t="s">
        <v>124</v>
      </c>
      <c r="B5279" s="7" t="s">
        <v>237</v>
      </c>
      <c r="C5279" s="7" t="s">
        <v>10</v>
      </c>
      <c r="D5279" s="8">
        <v>2016</v>
      </c>
      <c r="E5279" s="7" t="s">
        <v>1114</v>
      </c>
      <c r="F5279" s="7" t="s">
        <v>8</v>
      </c>
      <c r="G5279" s="7" t="s">
        <v>702</v>
      </c>
      <c r="H5279" s="7" t="s">
        <v>7</v>
      </c>
      <c r="I5279" s="9">
        <v>2.1496403000000001E-2</v>
      </c>
      <c r="J5279" s="10">
        <v>180.5976</v>
      </c>
      <c r="K5279" s="11">
        <v>3</v>
      </c>
      <c r="L5279" s="11" t="str">
        <f>IF(Tabla134[[#This Row],[Item Weight]]&lt;$U$12,"Poco Peso",IF(Tabla134[[#This Row],[Item Weight]]&lt;$U$13,"Peso Medio","Peso Alto"))</f>
        <v>Peso Medio</v>
      </c>
      <c r="M5279" s="7">
        <v>13.5</v>
      </c>
      <c r="N5279" s="11">
        <f>IF(Tabla134[[#This Row],[Item Weight (Nulos)]]="",VLOOKUP(Tabla134[[#This Row],[Item Identifier]],'Tabla para Nulos'!$A$3:$B$1563,2,FALSE),Tabla134[[#This Row],[Item Weight (Nulos)]])</f>
        <v>13.5</v>
      </c>
      <c r="O5279" s="11" t="str">
        <f>IF(Tabla134[[#This Row],[Item Visibility]]&lt;$U$15,"Poca visibilidad",IF(Tabla134[[#This Row],[Item Visibility]]&lt;$U$16,"Visibilidad media","Mayor visibilidad"))</f>
        <v>Poca visibilidad</v>
      </c>
      <c r="P5279" s="11" t="str">
        <f>IF(Tabla134[[#This Row],[Rating]]&lt;2,"Muy Malo",IF(Tabla134[[#This Row],[Rating]]&lt;3,"Malo",IF(Tabla134[[#This Row],[Rating]]&lt;4,"Regular",IF(Tabla134[[#This Row],[Rating]]&lt;5,"Bueno","Excelente"))))</f>
        <v>Regular</v>
      </c>
    </row>
    <row r="5280" spans="1:16" x14ac:dyDescent="0.2">
      <c r="A5280" s="7" t="s">
        <v>124</v>
      </c>
      <c r="B5280" s="7" t="s">
        <v>882</v>
      </c>
      <c r="C5280" s="7" t="s">
        <v>216</v>
      </c>
      <c r="D5280" s="8">
        <v>2016</v>
      </c>
      <c r="E5280" s="7" t="s">
        <v>1114</v>
      </c>
      <c r="F5280" s="7" t="s">
        <v>8</v>
      </c>
      <c r="G5280" s="7" t="s">
        <v>702</v>
      </c>
      <c r="H5280" s="7" t="s">
        <v>7</v>
      </c>
      <c r="I5280" s="9">
        <v>0</v>
      </c>
      <c r="J5280" s="10">
        <v>173.83959999999999</v>
      </c>
      <c r="K5280" s="11">
        <v>3</v>
      </c>
      <c r="L5280" s="11" t="str">
        <f>IF(Tabla134[[#This Row],[Item Weight]]&lt;$U$12,"Poco Peso",IF(Tabla134[[#This Row],[Item Weight]]&lt;$U$13,"Peso Medio","Peso Alto"))</f>
        <v>Poco Peso</v>
      </c>
      <c r="M5280" s="7">
        <v>4.6100000000000003</v>
      </c>
      <c r="N5280" s="11">
        <f>IF(Tabla134[[#This Row],[Item Weight (Nulos)]]="",VLOOKUP(Tabla134[[#This Row],[Item Identifier]],'Tabla para Nulos'!$A$3:$B$1563,2,FALSE),Tabla134[[#This Row],[Item Weight (Nulos)]])</f>
        <v>4.6100000000000003</v>
      </c>
      <c r="O5280" s="11" t="str">
        <f>IF(Tabla134[[#This Row],[Item Visibility]]&lt;$U$15,"Poca visibilidad",IF(Tabla134[[#This Row],[Item Visibility]]&lt;$U$16,"Visibilidad media","Mayor visibilidad"))</f>
        <v>Poca visibilidad</v>
      </c>
      <c r="P5280" s="11" t="str">
        <f>IF(Tabla134[[#This Row],[Rating]]&lt;2,"Muy Malo",IF(Tabla134[[#This Row],[Rating]]&lt;3,"Malo",IF(Tabla134[[#This Row],[Rating]]&lt;4,"Regular",IF(Tabla134[[#This Row],[Rating]]&lt;5,"Bueno","Excelente"))))</f>
        <v>Regular</v>
      </c>
    </row>
    <row r="5281" spans="1:16" x14ac:dyDescent="0.2">
      <c r="A5281" s="7" t="s">
        <v>124</v>
      </c>
      <c r="B5281" s="7" t="s">
        <v>772</v>
      </c>
      <c r="C5281" s="7" t="s">
        <v>216</v>
      </c>
      <c r="D5281" s="8">
        <v>2016</v>
      </c>
      <c r="E5281" s="7" t="s">
        <v>1114</v>
      </c>
      <c r="F5281" s="7" t="s">
        <v>8</v>
      </c>
      <c r="G5281" s="7" t="s">
        <v>702</v>
      </c>
      <c r="H5281" s="7" t="s">
        <v>7</v>
      </c>
      <c r="I5281" s="9">
        <v>1.9372252999999999E-2</v>
      </c>
      <c r="J5281" s="10">
        <v>40.616399999999999</v>
      </c>
      <c r="K5281" s="11">
        <v>3</v>
      </c>
      <c r="L5281" s="11" t="str">
        <f>IF(Tabla134[[#This Row],[Item Weight]]&lt;$U$12,"Poco Peso",IF(Tabla134[[#This Row],[Item Weight]]&lt;$U$13,"Peso Medio","Peso Alto"))</f>
        <v>Peso Medio</v>
      </c>
      <c r="M5281" s="7">
        <v>11.65</v>
      </c>
      <c r="N5281" s="11">
        <f>IF(Tabla134[[#This Row],[Item Weight (Nulos)]]="",VLOOKUP(Tabla134[[#This Row],[Item Identifier]],'Tabla para Nulos'!$A$3:$B$1563,2,FALSE),Tabla134[[#This Row],[Item Weight (Nulos)]])</f>
        <v>11.65</v>
      </c>
      <c r="O5281" s="11" t="str">
        <f>IF(Tabla134[[#This Row],[Item Visibility]]&lt;$U$15,"Poca visibilidad",IF(Tabla134[[#This Row],[Item Visibility]]&lt;$U$16,"Visibilidad media","Mayor visibilidad"))</f>
        <v>Poca visibilidad</v>
      </c>
      <c r="P5281" s="11" t="str">
        <f>IF(Tabla134[[#This Row],[Rating]]&lt;2,"Muy Malo",IF(Tabla134[[#This Row],[Rating]]&lt;3,"Malo",IF(Tabla134[[#This Row],[Rating]]&lt;4,"Regular",IF(Tabla134[[#This Row],[Rating]]&lt;5,"Bueno","Excelente"))))</f>
        <v>Regular</v>
      </c>
    </row>
    <row r="5282" spans="1:16" x14ac:dyDescent="0.2">
      <c r="A5282" s="7" t="s">
        <v>124</v>
      </c>
      <c r="B5282" s="7" t="s">
        <v>301</v>
      </c>
      <c r="C5282" s="7" t="s">
        <v>171</v>
      </c>
      <c r="D5282" s="8">
        <v>2016</v>
      </c>
      <c r="E5282" s="7" t="s">
        <v>1114</v>
      </c>
      <c r="F5282" s="7" t="s">
        <v>8</v>
      </c>
      <c r="G5282" s="7" t="s">
        <v>702</v>
      </c>
      <c r="H5282" s="7" t="s">
        <v>7</v>
      </c>
      <c r="I5282" s="9">
        <v>6.1184804000000002E-2</v>
      </c>
      <c r="J5282" s="10">
        <v>132.0968</v>
      </c>
      <c r="K5282" s="11">
        <v>3</v>
      </c>
      <c r="L5282" s="11" t="str">
        <f>IF(Tabla134[[#This Row],[Item Weight]]&lt;$U$12,"Poco Peso",IF(Tabla134[[#This Row],[Item Weight]]&lt;$U$13,"Peso Medio","Peso Alto"))</f>
        <v>Peso Medio</v>
      </c>
      <c r="M5282" s="7">
        <v>15.25</v>
      </c>
      <c r="N5282" s="11">
        <f>IF(Tabla134[[#This Row],[Item Weight (Nulos)]]="",VLOOKUP(Tabla134[[#This Row],[Item Identifier]],'Tabla para Nulos'!$A$3:$B$1563,2,FALSE),Tabla134[[#This Row],[Item Weight (Nulos)]])</f>
        <v>15.25</v>
      </c>
      <c r="O5282" s="11" t="str">
        <f>IF(Tabla134[[#This Row],[Item Visibility]]&lt;$U$15,"Poca visibilidad",IF(Tabla134[[#This Row],[Item Visibility]]&lt;$U$16,"Visibilidad media","Mayor visibilidad"))</f>
        <v>Visibilidad media</v>
      </c>
      <c r="P5282" s="11" t="str">
        <f>IF(Tabla134[[#This Row],[Rating]]&lt;2,"Muy Malo",IF(Tabla134[[#This Row],[Rating]]&lt;3,"Malo",IF(Tabla134[[#This Row],[Rating]]&lt;4,"Regular",IF(Tabla134[[#This Row],[Rating]]&lt;5,"Bueno","Excelente"))))</f>
        <v>Regular</v>
      </c>
    </row>
    <row r="5283" spans="1:16" x14ac:dyDescent="0.2">
      <c r="A5283" s="7" t="s">
        <v>6</v>
      </c>
      <c r="B5283" s="7" t="s">
        <v>1263</v>
      </c>
      <c r="C5283" s="7" t="s">
        <v>28</v>
      </c>
      <c r="D5283" s="8">
        <v>2016</v>
      </c>
      <c r="E5283" s="7" t="s">
        <v>1114</v>
      </c>
      <c r="F5283" s="7" t="s">
        <v>8</v>
      </c>
      <c r="G5283" s="7" t="s">
        <v>702</v>
      </c>
      <c r="H5283" s="7" t="s">
        <v>7</v>
      </c>
      <c r="I5283" s="9">
        <v>2.9560451000000001E-2</v>
      </c>
      <c r="J5283" s="10">
        <v>65.8142</v>
      </c>
      <c r="K5283" s="11">
        <v>3</v>
      </c>
      <c r="L5283" s="11" t="str">
        <f>IF(Tabla134[[#This Row],[Item Weight]]&lt;$U$12,"Poco Peso",IF(Tabla134[[#This Row],[Item Weight]]&lt;$U$13,"Peso Medio","Peso Alto"))</f>
        <v>Poco Peso</v>
      </c>
      <c r="M5283" s="7">
        <v>6.71</v>
      </c>
      <c r="N5283" s="11">
        <f>IF(Tabla134[[#This Row],[Item Weight (Nulos)]]="",VLOOKUP(Tabla134[[#This Row],[Item Identifier]],'Tabla para Nulos'!$A$3:$B$1563,2,FALSE),Tabla134[[#This Row],[Item Weight (Nulos)]])</f>
        <v>6.71</v>
      </c>
      <c r="O5283" s="11" t="str">
        <f>IF(Tabla134[[#This Row],[Item Visibility]]&lt;$U$15,"Poca visibilidad",IF(Tabla134[[#This Row],[Item Visibility]]&lt;$U$16,"Visibilidad media","Mayor visibilidad"))</f>
        <v>Visibilidad media</v>
      </c>
      <c r="P5283" s="11" t="str">
        <f>IF(Tabla134[[#This Row],[Rating]]&lt;2,"Muy Malo",IF(Tabla134[[#This Row],[Rating]]&lt;3,"Malo",IF(Tabla134[[#This Row],[Rating]]&lt;4,"Regular",IF(Tabla134[[#This Row],[Rating]]&lt;5,"Bueno","Excelente"))))</f>
        <v>Regular</v>
      </c>
    </row>
    <row r="5284" spans="1:16" x14ac:dyDescent="0.2">
      <c r="A5284" s="7" t="s">
        <v>6</v>
      </c>
      <c r="B5284" s="7" t="s">
        <v>98</v>
      </c>
      <c r="C5284" s="7" t="s">
        <v>25</v>
      </c>
      <c r="D5284" s="8">
        <v>2016</v>
      </c>
      <c r="E5284" s="7" t="s">
        <v>1114</v>
      </c>
      <c r="F5284" s="7" t="s">
        <v>8</v>
      </c>
      <c r="G5284" s="7" t="s">
        <v>702</v>
      </c>
      <c r="H5284" s="7" t="s">
        <v>7</v>
      </c>
      <c r="I5284" s="9">
        <v>0.13314561699999999</v>
      </c>
      <c r="J5284" s="10">
        <v>218.47980000000001</v>
      </c>
      <c r="K5284" s="11">
        <v>3</v>
      </c>
      <c r="L5284" s="11" t="str">
        <f>IF(Tabla134[[#This Row],[Item Weight]]&lt;$U$12,"Poco Peso",IF(Tabla134[[#This Row],[Item Weight]]&lt;$U$13,"Peso Medio","Peso Alto"))</f>
        <v>Peso Medio</v>
      </c>
      <c r="M5284" s="7">
        <v>11</v>
      </c>
      <c r="N5284" s="11">
        <f>IF(Tabla134[[#This Row],[Item Weight (Nulos)]]="",VLOOKUP(Tabla134[[#This Row],[Item Identifier]],'Tabla para Nulos'!$A$3:$B$1563,2,FALSE),Tabla134[[#This Row],[Item Weight (Nulos)]])</f>
        <v>11</v>
      </c>
      <c r="O5284" s="11" t="str">
        <f>IF(Tabla134[[#This Row],[Item Visibility]]&lt;$U$15,"Poca visibilidad",IF(Tabla134[[#This Row],[Item Visibility]]&lt;$U$16,"Visibilidad media","Mayor visibilidad"))</f>
        <v>Mayor visibilidad</v>
      </c>
      <c r="P5284" s="11" t="str">
        <f>IF(Tabla134[[#This Row],[Rating]]&lt;2,"Muy Malo",IF(Tabla134[[#This Row],[Rating]]&lt;3,"Malo",IF(Tabla134[[#This Row],[Rating]]&lt;4,"Regular",IF(Tabla134[[#This Row],[Rating]]&lt;5,"Bueno","Excelente"))))</f>
        <v>Regular</v>
      </c>
    </row>
    <row r="5285" spans="1:16" x14ac:dyDescent="0.2">
      <c r="A5285" s="7" t="s">
        <v>6</v>
      </c>
      <c r="B5285" s="7" t="s">
        <v>96</v>
      </c>
      <c r="C5285" s="7" t="s">
        <v>17</v>
      </c>
      <c r="D5285" s="8">
        <v>2016</v>
      </c>
      <c r="E5285" s="7" t="s">
        <v>1114</v>
      </c>
      <c r="F5285" s="7" t="s">
        <v>8</v>
      </c>
      <c r="G5285" s="7" t="s">
        <v>702</v>
      </c>
      <c r="H5285" s="7" t="s">
        <v>7</v>
      </c>
      <c r="I5285" s="9">
        <v>0.16467959700000001</v>
      </c>
      <c r="J5285" s="10">
        <v>112.15179999999999</v>
      </c>
      <c r="K5285" s="11">
        <v>3</v>
      </c>
      <c r="L5285" s="11" t="str">
        <f>IF(Tabla134[[#This Row],[Item Weight]]&lt;$U$12,"Poco Peso",IF(Tabla134[[#This Row],[Item Weight]]&lt;$U$13,"Peso Medio","Peso Alto"))</f>
        <v>Poco Peso</v>
      </c>
      <c r="M5285" s="7">
        <v>8.0500000000000007</v>
      </c>
      <c r="N5285" s="11">
        <f>IF(Tabla134[[#This Row],[Item Weight (Nulos)]]="",VLOOKUP(Tabla134[[#This Row],[Item Identifier]],'Tabla para Nulos'!$A$3:$B$1563,2,FALSE),Tabla134[[#This Row],[Item Weight (Nulos)]])</f>
        <v>8.0500000000000007</v>
      </c>
      <c r="O5285" s="11" t="str">
        <f>IF(Tabla134[[#This Row],[Item Visibility]]&lt;$U$15,"Poca visibilidad",IF(Tabla134[[#This Row],[Item Visibility]]&lt;$U$16,"Visibilidad media","Mayor visibilidad"))</f>
        <v>Mayor visibilidad</v>
      </c>
      <c r="P5285" s="11" t="str">
        <f>IF(Tabla134[[#This Row],[Rating]]&lt;2,"Muy Malo",IF(Tabla134[[#This Row],[Rating]]&lt;3,"Malo",IF(Tabla134[[#This Row],[Rating]]&lt;4,"Regular",IF(Tabla134[[#This Row],[Rating]]&lt;5,"Bueno","Excelente"))))</f>
        <v>Regular</v>
      </c>
    </row>
    <row r="5286" spans="1:16" x14ac:dyDescent="0.2">
      <c r="A5286" s="7" t="s">
        <v>6</v>
      </c>
      <c r="B5286" s="7" t="s">
        <v>89</v>
      </c>
      <c r="C5286" s="7" t="s">
        <v>17</v>
      </c>
      <c r="D5286" s="8">
        <v>2016</v>
      </c>
      <c r="E5286" s="7" t="s">
        <v>1114</v>
      </c>
      <c r="F5286" s="7" t="s">
        <v>8</v>
      </c>
      <c r="G5286" s="7" t="s">
        <v>702</v>
      </c>
      <c r="H5286" s="7" t="s">
        <v>7</v>
      </c>
      <c r="I5286" s="9">
        <v>0.12772710200000001</v>
      </c>
      <c r="J5286" s="10">
        <v>121.14400000000001</v>
      </c>
      <c r="K5286" s="11">
        <v>3</v>
      </c>
      <c r="L5286" s="11" t="str">
        <f>IF(Tabla134[[#This Row],[Item Weight]]&lt;$U$12,"Poco Peso",IF(Tabla134[[#This Row],[Item Weight]]&lt;$U$13,"Peso Medio","Peso Alto"))</f>
        <v>Peso Medio</v>
      </c>
      <c r="M5286" s="7">
        <v>10.695</v>
      </c>
      <c r="N5286" s="11">
        <f>IF(Tabla134[[#This Row],[Item Weight (Nulos)]]="",VLOOKUP(Tabla134[[#This Row],[Item Identifier]],'Tabla para Nulos'!$A$3:$B$1563,2,FALSE),Tabla134[[#This Row],[Item Weight (Nulos)]])</f>
        <v>10.695</v>
      </c>
      <c r="O5286" s="11" t="str">
        <f>IF(Tabla134[[#This Row],[Item Visibility]]&lt;$U$15,"Poca visibilidad",IF(Tabla134[[#This Row],[Item Visibility]]&lt;$U$16,"Visibilidad media","Mayor visibilidad"))</f>
        <v>Mayor visibilidad</v>
      </c>
      <c r="P5286" s="11" t="str">
        <f>IF(Tabla134[[#This Row],[Rating]]&lt;2,"Muy Malo",IF(Tabla134[[#This Row],[Rating]]&lt;3,"Malo",IF(Tabla134[[#This Row],[Rating]]&lt;4,"Regular",IF(Tabla134[[#This Row],[Rating]]&lt;5,"Bueno","Excelente"))))</f>
        <v>Regular</v>
      </c>
    </row>
    <row r="5287" spans="1:16" x14ac:dyDescent="0.2">
      <c r="A5287" s="7" t="s">
        <v>6</v>
      </c>
      <c r="B5287" s="7" t="s">
        <v>1204</v>
      </c>
      <c r="C5287" s="7" t="s">
        <v>71</v>
      </c>
      <c r="D5287" s="8">
        <v>2016</v>
      </c>
      <c r="E5287" s="7" t="s">
        <v>1114</v>
      </c>
      <c r="F5287" s="7" t="s">
        <v>8</v>
      </c>
      <c r="G5287" s="7" t="s">
        <v>702</v>
      </c>
      <c r="H5287" s="7" t="s">
        <v>7</v>
      </c>
      <c r="I5287" s="9">
        <v>8.2930698999999997E-2</v>
      </c>
      <c r="J5287" s="10">
        <v>35.255800000000001</v>
      </c>
      <c r="K5287" s="11">
        <v>3</v>
      </c>
      <c r="L5287" s="11" t="str">
        <f>IF(Tabla134[[#This Row],[Item Weight]]&lt;$U$12,"Poco Peso",IF(Tabla134[[#This Row],[Item Weight]]&lt;$U$13,"Peso Medio","Peso Alto"))</f>
        <v>Poco Peso</v>
      </c>
      <c r="M5287" s="7">
        <v>7.75</v>
      </c>
      <c r="N5287" s="11">
        <f>IF(Tabla134[[#This Row],[Item Weight (Nulos)]]="",VLOOKUP(Tabla134[[#This Row],[Item Identifier]],'Tabla para Nulos'!$A$3:$B$1563,2,FALSE),Tabla134[[#This Row],[Item Weight (Nulos)]])</f>
        <v>7.75</v>
      </c>
      <c r="O5287" s="11" t="str">
        <f>IF(Tabla134[[#This Row],[Item Visibility]]&lt;$U$15,"Poca visibilidad",IF(Tabla134[[#This Row],[Item Visibility]]&lt;$U$16,"Visibilidad media","Mayor visibilidad"))</f>
        <v>Visibilidad media</v>
      </c>
      <c r="P5287" s="11" t="str">
        <f>IF(Tabla134[[#This Row],[Rating]]&lt;2,"Muy Malo",IF(Tabla134[[#This Row],[Rating]]&lt;3,"Malo",IF(Tabla134[[#This Row],[Rating]]&lt;4,"Regular",IF(Tabla134[[#This Row],[Rating]]&lt;5,"Bueno","Excelente"))))</f>
        <v>Regular</v>
      </c>
    </row>
    <row r="5288" spans="1:16" x14ac:dyDescent="0.2">
      <c r="A5288" s="7" t="s">
        <v>6</v>
      </c>
      <c r="B5288" s="7" t="s">
        <v>938</v>
      </c>
      <c r="C5288" s="7" t="s">
        <v>10</v>
      </c>
      <c r="D5288" s="8">
        <v>2016</v>
      </c>
      <c r="E5288" s="7" t="s">
        <v>1114</v>
      </c>
      <c r="F5288" s="7" t="s">
        <v>8</v>
      </c>
      <c r="G5288" s="7" t="s">
        <v>702</v>
      </c>
      <c r="H5288" s="7" t="s">
        <v>7</v>
      </c>
      <c r="I5288" s="9">
        <v>0.15972067100000001</v>
      </c>
      <c r="J5288" s="10">
        <v>147.61019999999999</v>
      </c>
      <c r="K5288" s="11">
        <v>3</v>
      </c>
      <c r="L5288" s="11" t="str">
        <f>IF(Tabla134[[#This Row],[Item Weight]]&lt;$U$12,"Poco Peso",IF(Tabla134[[#This Row],[Item Weight]]&lt;$U$13,"Peso Medio","Peso Alto"))</f>
        <v>Peso Medio</v>
      </c>
      <c r="M5288" s="7">
        <v>13.5</v>
      </c>
      <c r="N5288" s="11">
        <f>IF(Tabla134[[#This Row],[Item Weight (Nulos)]]="",VLOOKUP(Tabla134[[#This Row],[Item Identifier]],'Tabla para Nulos'!$A$3:$B$1563,2,FALSE),Tabla134[[#This Row],[Item Weight (Nulos)]])</f>
        <v>13.5</v>
      </c>
      <c r="O5288" s="11" t="str">
        <f>IF(Tabla134[[#This Row],[Item Visibility]]&lt;$U$15,"Poca visibilidad",IF(Tabla134[[#This Row],[Item Visibility]]&lt;$U$16,"Visibilidad media","Mayor visibilidad"))</f>
        <v>Mayor visibilidad</v>
      </c>
      <c r="P5288" s="11" t="str">
        <f>IF(Tabla134[[#This Row],[Rating]]&lt;2,"Muy Malo",IF(Tabla134[[#This Row],[Rating]]&lt;3,"Malo",IF(Tabla134[[#This Row],[Rating]]&lt;4,"Regular",IF(Tabla134[[#This Row],[Rating]]&lt;5,"Bueno","Excelente"))))</f>
        <v>Regular</v>
      </c>
    </row>
    <row r="5289" spans="1:16" x14ac:dyDescent="0.2">
      <c r="A5289" s="7" t="s">
        <v>6</v>
      </c>
      <c r="B5289" s="7" t="s">
        <v>1459</v>
      </c>
      <c r="C5289" s="7" t="s">
        <v>47</v>
      </c>
      <c r="D5289" s="8">
        <v>2016</v>
      </c>
      <c r="E5289" s="7" t="s">
        <v>1114</v>
      </c>
      <c r="F5289" s="7" t="s">
        <v>8</v>
      </c>
      <c r="G5289" s="7" t="s">
        <v>702</v>
      </c>
      <c r="H5289" s="7" t="s">
        <v>7</v>
      </c>
      <c r="I5289" s="9">
        <v>4.4252620999999999E-2</v>
      </c>
      <c r="J5289" s="10">
        <v>102.599</v>
      </c>
      <c r="K5289" s="11">
        <v>3</v>
      </c>
      <c r="L5289" s="11" t="str">
        <f>IF(Tabla134[[#This Row],[Item Weight]]&lt;$U$12,"Poco Peso",IF(Tabla134[[#This Row],[Item Weight]]&lt;$U$13,"Peso Medio","Peso Alto"))</f>
        <v>Poco Peso</v>
      </c>
      <c r="M5289" s="7">
        <v>5.19</v>
      </c>
      <c r="N5289" s="11">
        <f>IF(Tabla134[[#This Row],[Item Weight (Nulos)]]="",VLOOKUP(Tabla134[[#This Row],[Item Identifier]],'Tabla para Nulos'!$A$3:$B$1563,2,FALSE),Tabla134[[#This Row],[Item Weight (Nulos)]])</f>
        <v>5.19</v>
      </c>
      <c r="O5289" s="11" t="str">
        <f>IF(Tabla134[[#This Row],[Item Visibility]]&lt;$U$15,"Poca visibilidad",IF(Tabla134[[#This Row],[Item Visibility]]&lt;$U$16,"Visibilidad media","Mayor visibilidad"))</f>
        <v>Visibilidad media</v>
      </c>
      <c r="P5289" s="11" t="str">
        <f>IF(Tabla134[[#This Row],[Rating]]&lt;2,"Muy Malo",IF(Tabla134[[#This Row],[Rating]]&lt;3,"Malo",IF(Tabla134[[#This Row],[Rating]]&lt;4,"Regular",IF(Tabla134[[#This Row],[Rating]]&lt;5,"Bueno","Excelente"))))</f>
        <v>Regular</v>
      </c>
    </row>
    <row r="5290" spans="1:16" x14ac:dyDescent="0.2">
      <c r="A5290" s="7" t="s">
        <v>6</v>
      </c>
      <c r="B5290" s="7" t="s">
        <v>43</v>
      </c>
      <c r="C5290" s="7" t="s">
        <v>14</v>
      </c>
      <c r="D5290" s="8">
        <v>2016</v>
      </c>
      <c r="E5290" s="7" t="s">
        <v>1114</v>
      </c>
      <c r="F5290" s="7" t="s">
        <v>8</v>
      </c>
      <c r="G5290" s="7" t="s">
        <v>702</v>
      </c>
      <c r="H5290" s="7" t="s">
        <v>7</v>
      </c>
      <c r="I5290" s="9">
        <v>0</v>
      </c>
      <c r="J5290" s="10">
        <v>101.5016</v>
      </c>
      <c r="K5290" s="11">
        <v>3</v>
      </c>
      <c r="L5290" s="11" t="str">
        <f>IF(Tabla134[[#This Row],[Item Weight]]&lt;$U$12,"Poco Peso",IF(Tabla134[[#This Row],[Item Weight]]&lt;$U$13,"Peso Medio","Peso Alto"))</f>
        <v>Peso Medio</v>
      </c>
      <c r="M5290" s="7">
        <v>11.35</v>
      </c>
      <c r="N5290" s="11">
        <f>IF(Tabla134[[#This Row],[Item Weight (Nulos)]]="",VLOOKUP(Tabla134[[#This Row],[Item Identifier]],'Tabla para Nulos'!$A$3:$B$1563,2,FALSE),Tabla134[[#This Row],[Item Weight (Nulos)]])</f>
        <v>11.35</v>
      </c>
      <c r="O5290" s="11" t="str">
        <f>IF(Tabla134[[#This Row],[Item Visibility]]&lt;$U$15,"Poca visibilidad",IF(Tabla134[[#This Row],[Item Visibility]]&lt;$U$16,"Visibilidad media","Mayor visibilidad"))</f>
        <v>Poca visibilidad</v>
      </c>
      <c r="P5290" s="11" t="str">
        <f>IF(Tabla134[[#This Row],[Rating]]&lt;2,"Muy Malo",IF(Tabla134[[#This Row],[Rating]]&lt;3,"Malo",IF(Tabla134[[#This Row],[Rating]]&lt;4,"Regular",IF(Tabla134[[#This Row],[Rating]]&lt;5,"Bueno","Excelente"))))</f>
        <v>Regular</v>
      </c>
    </row>
    <row r="5291" spans="1:16" x14ac:dyDescent="0.2">
      <c r="A5291" s="7" t="s">
        <v>6</v>
      </c>
      <c r="B5291" s="7" t="s">
        <v>46</v>
      </c>
      <c r="C5291" s="7" t="s">
        <v>14</v>
      </c>
      <c r="D5291" s="8">
        <v>2016</v>
      </c>
      <c r="E5291" s="7" t="s">
        <v>1114</v>
      </c>
      <c r="F5291" s="7" t="s">
        <v>8</v>
      </c>
      <c r="G5291" s="7" t="s">
        <v>702</v>
      </c>
      <c r="H5291" s="7" t="s">
        <v>7</v>
      </c>
      <c r="I5291" s="9">
        <v>4.1381156000000002E-2</v>
      </c>
      <c r="J5291" s="10">
        <v>35.018999999999998</v>
      </c>
      <c r="K5291" s="11">
        <v>3</v>
      </c>
      <c r="L5291" s="11" t="str">
        <f>IF(Tabla134[[#This Row],[Item Weight]]&lt;$U$12,"Poco Peso",IF(Tabla134[[#This Row],[Item Weight]]&lt;$U$13,"Peso Medio","Peso Alto"))</f>
        <v>Peso Alto</v>
      </c>
      <c r="M5291" s="7">
        <v>17.600000000000001</v>
      </c>
      <c r="N5291" s="11">
        <f>IF(Tabla134[[#This Row],[Item Weight (Nulos)]]="",VLOOKUP(Tabla134[[#This Row],[Item Identifier]],'Tabla para Nulos'!$A$3:$B$1563,2,FALSE),Tabla134[[#This Row],[Item Weight (Nulos)]])</f>
        <v>17.600000000000001</v>
      </c>
      <c r="O5291" s="11" t="str">
        <f>IF(Tabla134[[#This Row],[Item Visibility]]&lt;$U$15,"Poca visibilidad",IF(Tabla134[[#This Row],[Item Visibility]]&lt;$U$16,"Visibilidad media","Mayor visibilidad"))</f>
        <v>Visibilidad media</v>
      </c>
      <c r="P5291" s="11" t="str">
        <f>IF(Tabla134[[#This Row],[Rating]]&lt;2,"Muy Malo",IF(Tabla134[[#This Row],[Rating]]&lt;3,"Malo",IF(Tabla134[[#This Row],[Rating]]&lt;4,"Regular",IF(Tabla134[[#This Row],[Rating]]&lt;5,"Bueno","Excelente"))))</f>
        <v>Regular</v>
      </c>
    </row>
    <row r="5292" spans="1:16" x14ac:dyDescent="0.2">
      <c r="A5292" s="7" t="s">
        <v>124</v>
      </c>
      <c r="B5292" s="7" t="s">
        <v>440</v>
      </c>
      <c r="C5292" s="7" t="s">
        <v>171</v>
      </c>
      <c r="D5292" s="8">
        <v>2015</v>
      </c>
      <c r="E5292" s="7" t="s">
        <v>922</v>
      </c>
      <c r="F5292" s="7" t="s">
        <v>796</v>
      </c>
      <c r="G5292" s="7" t="s">
        <v>1</v>
      </c>
      <c r="H5292" s="7" t="s">
        <v>7</v>
      </c>
      <c r="I5292" s="9">
        <v>9.8822386999999998E-2</v>
      </c>
      <c r="J5292" s="10">
        <v>209.62700000000001</v>
      </c>
      <c r="K5292" s="11">
        <v>3</v>
      </c>
      <c r="L5292" s="11" t="str">
        <f>IF(Tabla134[[#This Row],[Item Weight]]&lt;$U$12,"Poco Peso",IF(Tabla134[[#This Row],[Item Weight]]&lt;$U$13,"Peso Medio","Peso Alto"))</f>
        <v>Peso Medio</v>
      </c>
      <c r="M5292" s="7">
        <v>8.8800000000000008</v>
      </c>
      <c r="N5292" s="11">
        <f>IF(Tabla134[[#This Row],[Item Weight (Nulos)]]="",VLOOKUP(Tabla134[[#This Row],[Item Identifier]],'Tabla para Nulos'!$A$3:$B$1563,2,FALSE),Tabla134[[#This Row],[Item Weight (Nulos)]])</f>
        <v>8.8800000000000008</v>
      </c>
      <c r="O5292" s="11" t="str">
        <f>IF(Tabla134[[#This Row],[Item Visibility]]&lt;$U$15,"Poca visibilidad",IF(Tabla134[[#This Row],[Item Visibility]]&lt;$U$16,"Visibilidad media","Mayor visibilidad"))</f>
        <v>Mayor visibilidad</v>
      </c>
      <c r="P5292" s="11" t="str">
        <f>IF(Tabla134[[#This Row],[Rating]]&lt;2,"Muy Malo",IF(Tabla134[[#This Row],[Rating]]&lt;3,"Malo",IF(Tabla134[[#This Row],[Rating]]&lt;4,"Regular",IF(Tabla134[[#This Row],[Rating]]&lt;5,"Bueno","Excelente"))))</f>
        <v>Regular</v>
      </c>
    </row>
    <row r="5293" spans="1:16" x14ac:dyDescent="0.2">
      <c r="A5293" s="7" t="s">
        <v>124</v>
      </c>
      <c r="B5293" s="7" t="s">
        <v>1458</v>
      </c>
      <c r="C5293" s="7" t="s">
        <v>4</v>
      </c>
      <c r="D5293" s="8">
        <v>2020</v>
      </c>
      <c r="E5293" s="7" t="s">
        <v>919</v>
      </c>
      <c r="F5293" s="7" t="s">
        <v>796</v>
      </c>
      <c r="G5293" s="7" t="s">
        <v>1</v>
      </c>
      <c r="H5293" s="7" t="s">
        <v>7</v>
      </c>
      <c r="I5293" s="9">
        <v>0.117593973</v>
      </c>
      <c r="J5293" s="10">
        <v>154.46299999999999</v>
      </c>
      <c r="K5293" s="11">
        <v>3</v>
      </c>
      <c r="L5293" s="11" t="str">
        <f>IF(Tabla134[[#This Row],[Item Weight]]&lt;$U$12,"Poco Peso",IF(Tabla134[[#This Row],[Item Weight]]&lt;$U$13,"Peso Medio","Peso Alto"))</f>
        <v>Peso Medio</v>
      </c>
      <c r="M5293" s="7">
        <v>10.3</v>
      </c>
      <c r="N5293" s="11">
        <f>IF(Tabla134[[#This Row],[Item Weight (Nulos)]]="",VLOOKUP(Tabla134[[#This Row],[Item Identifier]],'Tabla para Nulos'!$A$3:$B$1563,2,FALSE),Tabla134[[#This Row],[Item Weight (Nulos)]])</f>
        <v>10.3</v>
      </c>
      <c r="O5293" s="11" t="str">
        <f>IF(Tabla134[[#This Row],[Item Visibility]]&lt;$U$15,"Poca visibilidad",IF(Tabla134[[#This Row],[Item Visibility]]&lt;$U$16,"Visibilidad media","Mayor visibilidad"))</f>
        <v>Mayor visibilidad</v>
      </c>
      <c r="P5293" s="11" t="str">
        <f>IF(Tabla134[[#This Row],[Rating]]&lt;2,"Muy Malo",IF(Tabla134[[#This Row],[Rating]]&lt;3,"Malo",IF(Tabla134[[#This Row],[Rating]]&lt;4,"Regular",IF(Tabla134[[#This Row],[Rating]]&lt;5,"Bueno","Excelente"))))</f>
        <v>Regular</v>
      </c>
    </row>
    <row r="5294" spans="1:16" x14ac:dyDescent="0.2">
      <c r="A5294" s="7" t="s">
        <v>124</v>
      </c>
      <c r="B5294" s="7" t="s">
        <v>1457</v>
      </c>
      <c r="C5294" s="7" t="s">
        <v>71</v>
      </c>
      <c r="D5294" s="8">
        <v>2015</v>
      </c>
      <c r="E5294" s="7" t="s">
        <v>922</v>
      </c>
      <c r="F5294" s="7" t="s">
        <v>796</v>
      </c>
      <c r="G5294" s="7" t="s">
        <v>1</v>
      </c>
      <c r="H5294" s="7" t="s">
        <v>7</v>
      </c>
      <c r="I5294" s="9">
        <v>4.2707322999999998E-2</v>
      </c>
      <c r="J5294" s="10">
        <v>197.81100000000001</v>
      </c>
      <c r="K5294" s="11">
        <v>3</v>
      </c>
      <c r="L5294" s="11" t="str">
        <f>IF(Tabla134[[#This Row],[Item Weight]]&lt;$U$12,"Poco Peso",IF(Tabla134[[#This Row],[Item Weight]]&lt;$U$13,"Peso Medio","Peso Alto"))</f>
        <v>Poco Peso</v>
      </c>
      <c r="M5294" s="7">
        <v>5.19</v>
      </c>
      <c r="N5294" s="11">
        <f>IF(Tabla134[[#This Row],[Item Weight (Nulos)]]="",VLOOKUP(Tabla134[[#This Row],[Item Identifier]],'Tabla para Nulos'!$A$3:$B$1563,2,FALSE),Tabla134[[#This Row],[Item Weight (Nulos)]])</f>
        <v>5.19</v>
      </c>
      <c r="O5294" s="11" t="str">
        <f>IF(Tabla134[[#This Row],[Item Visibility]]&lt;$U$15,"Poca visibilidad",IF(Tabla134[[#This Row],[Item Visibility]]&lt;$U$16,"Visibilidad media","Mayor visibilidad"))</f>
        <v>Visibilidad media</v>
      </c>
      <c r="P5294" s="11" t="str">
        <f>IF(Tabla134[[#This Row],[Rating]]&lt;2,"Muy Malo",IF(Tabla134[[#This Row],[Rating]]&lt;3,"Malo",IF(Tabla134[[#This Row],[Rating]]&lt;4,"Regular",IF(Tabla134[[#This Row],[Rating]]&lt;5,"Bueno","Excelente"))))</f>
        <v>Regular</v>
      </c>
    </row>
    <row r="5295" spans="1:16" x14ac:dyDescent="0.2">
      <c r="A5295" s="7" t="s">
        <v>124</v>
      </c>
      <c r="B5295" s="7" t="s">
        <v>1449</v>
      </c>
      <c r="C5295" s="7" t="s">
        <v>10</v>
      </c>
      <c r="D5295" s="8">
        <v>2015</v>
      </c>
      <c r="E5295" s="7" t="s">
        <v>922</v>
      </c>
      <c r="F5295" s="7" t="s">
        <v>796</v>
      </c>
      <c r="G5295" s="7" t="s">
        <v>1</v>
      </c>
      <c r="H5295" s="7" t="s">
        <v>7</v>
      </c>
      <c r="I5295" s="9">
        <v>2.0589623000000001E-2</v>
      </c>
      <c r="J5295" s="10">
        <v>53.232399999999998</v>
      </c>
      <c r="K5295" s="11">
        <v>3</v>
      </c>
      <c r="L5295" s="11" t="str">
        <f>IF(Tabla134[[#This Row],[Item Weight]]&lt;$U$12,"Poco Peso",IF(Tabla134[[#This Row],[Item Weight]]&lt;$U$13,"Peso Medio","Peso Alto"))</f>
        <v>Peso Medio</v>
      </c>
      <c r="M5295" s="7">
        <v>16.350000000000001</v>
      </c>
      <c r="N5295" s="11">
        <f>IF(Tabla134[[#This Row],[Item Weight (Nulos)]]="",VLOOKUP(Tabla134[[#This Row],[Item Identifier]],'Tabla para Nulos'!$A$3:$B$1563,2,FALSE),Tabla134[[#This Row],[Item Weight (Nulos)]])</f>
        <v>16.350000000000001</v>
      </c>
      <c r="O5295" s="11" t="str">
        <f>IF(Tabla134[[#This Row],[Item Visibility]]&lt;$U$15,"Poca visibilidad",IF(Tabla134[[#This Row],[Item Visibility]]&lt;$U$16,"Visibilidad media","Mayor visibilidad"))</f>
        <v>Poca visibilidad</v>
      </c>
      <c r="P5295" s="11" t="str">
        <f>IF(Tabla134[[#This Row],[Rating]]&lt;2,"Muy Malo",IF(Tabla134[[#This Row],[Rating]]&lt;3,"Malo",IF(Tabla134[[#This Row],[Rating]]&lt;4,"Regular",IF(Tabla134[[#This Row],[Rating]]&lt;5,"Bueno","Excelente"))))</f>
        <v>Regular</v>
      </c>
    </row>
    <row r="5296" spans="1:16" x14ac:dyDescent="0.2">
      <c r="A5296" s="7" t="s">
        <v>124</v>
      </c>
      <c r="B5296" s="7" t="s">
        <v>454</v>
      </c>
      <c r="C5296" s="7" t="s">
        <v>4</v>
      </c>
      <c r="D5296" s="8">
        <v>2015</v>
      </c>
      <c r="E5296" s="7" t="s">
        <v>922</v>
      </c>
      <c r="F5296" s="7" t="s">
        <v>796</v>
      </c>
      <c r="G5296" s="7" t="s">
        <v>702</v>
      </c>
      <c r="H5296" s="7" t="s">
        <v>7</v>
      </c>
      <c r="I5296" s="9">
        <v>1.4488997E-2</v>
      </c>
      <c r="J5296" s="10">
        <v>183.79499999999999</v>
      </c>
      <c r="K5296" s="11">
        <v>3</v>
      </c>
      <c r="L5296" s="11" t="str">
        <f>IF(Tabla134[[#This Row],[Item Weight]]&lt;$U$12,"Poco Peso",IF(Tabla134[[#This Row],[Item Weight]]&lt;$U$13,"Peso Medio","Peso Alto"))</f>
        <v>Poco Peso</v>
      </c>
      <c r="M5296" s="7">
        <v>8.2349999999999994</v>
      </c>
      <c r="N5296" s="11">
        <f>IF(Tabla134[[#This Row],[Item Weight (Nulos)]]="",VLOOKUP(Tabla134[[#This Row],[Item Identifier]],'Tabla para Nulos'!$A$3:$B$1563,2,FALSE),Tabla134[[#This Row],[Item Weight (Nulos)]])</f>
        <v>8.2349999999999994</v>
      </c>
      <c r="O5296" s="11" t="str">
        <f>IF(Tabla134[[#This Row],[Item Visibility]]&lt;$U$15,"Poca visibilidad",IF(Tabla134[[#This Row],[Item Visibility]]&lt;$U$16,"Visibilidad media","Mayor visibilidad"))</f>
        <v>Poca visibilidad</v>
      </c>
      <c r="P5296" s="11" t="str">
        <f>IF(Tabla134[[#This Row],[Rating]]&lt;2,"Muy Malo",IF(Tabla134[[#This Row],[Rating]]&lt;3,"Malo",IF(Tabla134[[#This Row],[Rating]]&lt;4,"Regular",IF(Tabla134[[#This Row],[Rating]]&lt;5,"Bueno","Excelente"))))</f>
        <v>Regular</v>
      </c>
    </row>
    <row r="5297" spans="1:16" x14ac:dyDescent="0.2">
      <c r="A5297" s="7" t="s">
        <v>124</v>
      </c>
      <c r="B5297" s="7" t="s">
        <v>1013</v>
      </c>
      <c r="C5297" s="7" t="s">
        <v>171</v>
      </c>
      <c r="D5297" s="8">
        <v>2015</v>
      </c>
      <c r="E5297" s="7" t="s">
        <v>922</v>
      </c>
      <c r="F5297" s="7" t="s">
        <v>796</v>
      </c>
      <c r="G5297" s="7" t="s">
        <v>702</v>
      </c>
      <c r="H5297" s="7" t="s">
        <v>7</v>
      </c>
      <c r="I5297" s="9">
        <v>9.3214865999999993E-2</v>
      </c>
      <c r="J5297" s="10">
        <v>129.1652</v>
      </c>
      <c r="K5297" s="11">
        <v>3</v>
      </c>
      <c r="L5297" s="11" t="str">
        <f>IF(Tabla134[[#This Row],[Item Weight]]&lt;$U$12,"Poco Peso",IF(Tabla134[[#This Row],[Item Weight]]&lt;$U$13,"Peso Medio","Peso Alto"))</f>
        <v>Poco Peso</v>
      </c>
      <c r="M5297" s="7">
        <v>5.9450000000000003</v>
      </c>
      <c r="N5297" s="11">
        <f>IF(Tabla134[[#This Row],[Item Weight (Nulos)]]="",VLOOKUP(Tabla134[[#This Row],[Item Identifier]],'Tabla para Nulos'!$A$3:$B$1563,2,FALSE),Tabla134[[#This Row],[Item Weight (Nulos)]])</f>
        <v>5.9450000000000003</v>
      </c>
      <c r="O5297" s="11" t="str">
        <f>IF(Tabla134[[#This Row],[Item Visibility]]&lt;$U$15,"Poca visibilidad",IF(Tabla134[[#This Row],[Item Visibility]]&lt;$U$16,"Visibilidad media","Mayor visibilidad"))</f>
        <v>Visibilidad media</v>
      </c>
      <c r="P5297" s="11" t="str">
        <f>IF(Tabla134[[#This Row],[Rating]]&lt;2,"Muy Malo",IF(Tabla134[[#This Row],[Rating]]&lt;3,"Malo",IF(Tabla134[[#This Row],[Rating]]&lt;4,"Regular",IF(Tabla134[[#This Row],[Rating]]&lt;5,"Bueno","Excelente"))))</f>
        <v>Regular</v>
      </c>
    </row>
    <row r="5298" spans="1:16" x14ac:dyDescent="0.2">
      <c r="A5298" s="7" t="s">
        <v>124</v>
      </c>
      <c r="B5298" s="7" t="s">
        <v>189</v>
      </c>
      <c r="C5298" s="7" t="s">
        <v>171</v>
      </c>
      <c r="D5298" s="8">
        <v>2015</v>
      </c>
      <c r="E5298" s="7" t="s">
        <v>922</v>
      </c>
      <c r="F5298" s="7" t="s">
        <v>796</v>
      </c>
      <c r="G5298" s="7" t="s">
        <v>702</v>
      </c>
      <c r="H5298" s="7" t="s">
        <v>7</v>
      </c>
      <c r="I5298" s="9">
        <v>6.7290243999999999E-2</v>
      </c>
      <c r="J5298" s="10">
        <v>114.586</v>
      </c>
      <c r="K5298" s="11">
        <v>3</v>
      </c>
      <c r="L5298" s="11" t="str">
        <f>IF(Tabla134[[#This Row],[Item Weight]]&lt;$U$12,"Poco Peso",IF(Tabla134[[#This Row],[Item Weight]]&lt;$U$13,"Peso Medio","Peso Alto"))</f>
        <v>Peso Alto</v>
      </c>
      <c r="M5298" s="7">
        <v>17.100000000000001</v>
      </c>
      <c r="N5298" s="11">
        <f>IF(Tabla134[[#This Row],[Item Weight (Nulos)]]="",VLOOKUP(Tabla134[[#This Row],[Item Identifier]],'Tabla para Nulos'!$A$3:$B$1563,2,FALSE),Tabla134[[#This Row],[Item Weight (Nulos)]])</f>
        <v>17.100000000000001</v>
      </c>
      <c r="O5298" s="11" t="str">
        <f>IF(Tabla134[[#This Row],[Item Visibility]]&lt;$U$15,"Poca visibilidad",IF(Tabla134[[#This Row],[Item Visibility]]&lt;$U$16,"Visibilidad media","Mayor visibilidad"))</f>
        <v>Visibilidad media</v>
      </c>
      <c r="P5298" s="11" t="str">
        <f>IF(Tabla134[[#This Row],[Rating]]&lt;2,"Muy Malo",IF(Tabla134[[#This Row],[Rating]]&lt;3,"Malo",IF(Tabla134[[#This Row],[Rating]]&lt;4,"Regular",IF(Tabla134[[#This Row],[Rating]]&lt;5,"Bueno","Excelente"))))</f>
        <v>Regular</v>
      </c>
    </row>
    <row r="5299" spans="1:16" x14ac:dyDescent="0.2">
      <c r="A5299" s="7" t="s">
        <v>124</v>
      </c>
      <c r="B5299" s="7" t="s">
        <v>164</v>
      </c>
      <c r="C5299" s="7" t="s">
        <v>163</v>
      </c>
      <c r="D5299" s="8">
        <v>2015</v>
      </c>
      <c r="E5299" s="7" t="s">
        <v>922</v>
      </c>
      <c r="F5299" s="7" t="s">
        <v>796</v>
      </c>
      <c r="G5299" s="7" t="s">
        <v>702</v>
      </c>
      <c r="H5299" s="7" t="s">
        <v>7</v>
      </c>
      <c r="I5299" s="9">
        <v>2.1579161999999999E-2</v>
      </c>
      <c r="J5299" s="10">
        <v>105.95959999999999</v>
      </c>
      <c r="K5299" s="11">
        <v>3</v>
      </c>
      <c r="L5299" s="11" t="str">
        <f>IF(Tabla134[[#This Row],[Item Weight]]&lt;$U$12,"Poco Peso",IF(Tabla134[[#This Row],[Item Weight]]&lt;$U$13,"Peso Medio","Peso Alto"))</f>
        <v>Poco Peso</v>
      </c>
      <c r="M5299" s="7">
        <v>7.97</v>
      </c>
      <c r="N5299" s="11">
        <f>IF(Tabla134[[#This Row],[Item Weight (Nulos)]]="",VLOOKUP(Tabla134[[#This Row],[Item Identifier]],'Tabla para Nulos'!$A$3:$B$1563,2,FALSE),Tabla134[[#This Row],[Item Weight (Nulos)]])</f>
        <v>7.97</v>
      </c>
      <c r="O5299" s="11" t="str">
        <f>IF(Tabla134[[#This Row],[Item Visibility]]&lt;$U$15,"Poca visibilidad",IF(Tabla134[[#This Row],[Item Visibility]]&lt;$U$16,"Visibilidad media","Mayor visibilidad"))</f>
        <v>Poca visibilidad</v>
      </c>
      <c r="P5299" s="11" t="str">
        <f>IF(Tabla134[[#This Row],[Rating]]&lt;2,"Muy Malo",IF(Tabla134[[#This Row],[Rating]]&lt;3,"Malo",IF(Tabla134[[#This Row],[Rating]]&lt;4,"Regular",IF(Tabla134[[#This Row],[Rating]]&lt;5,"Bueno","Excelente"))))</f>
        <v>Regular</v>
      </c>
    </row>
    <row r="5300" spans="1:16" x14ac:dyDescent="0.2">
      <c r="A5300" s="7" t="s">
        <v>124</v>
      </c>
      <c r="B5300" s="7" t="s">
        <v>147</v>
      </c>
      <c r="C5300" s="7" t="s">
        <v>14</v>
      </c>
      <c r="D5300" s="8">
        <v>2015</v>
      </c>
      <c r="E5300" s="7" t="s">
        <v>922</v>
      </c>
      <c r="F5300" s="7" t="s">
        <v>796</v>
      </c>
      <c r="G5300" s="7" t="s">
        <v>702</v>
      </c>
      <c r="H5300" s="7" t="s">
        <v>7</v>
      </c>
      <c r="I5300" s="9">
        <v>0</v>
      </c>
      <c r="J5300" s="10">
        <v>115.18340000000001</v>
      </c>
      <c r="K5300" s="11">
        <v>3</v>
      </c>
      <c r="L5300" s="11" t="str">
        <f>IF(Tabla134[[#This Row],[Item Weight]]&lt;$U$12,"Poco Peso",IF(Tabla134[[#This Row],[Item Weight]]&lt;$U$13,"Peso Medio","Peso Alto"))</f>
        <v>Poco Peso</v>
      </c>
      <c r="M5300" s="7">
        <v>7.2350000000000003</v>
      </c>
      <c r="N5300" s="11">
        <f>IF(Tabla134[[#This Row],[Item Weight (Nulos)]]="",VLOOKUP(Tabla134[[#This Row],[Item Identifier]],'Tabla para Nulos'!$A$3:$B$1563,2,FALSE),Tabla134[[#This Row],[Item Weight (Nulos)]])</f>
        <v>7.2350000000000003</v>
      </c>
      <c r="O5300" s="11" t="str">
        <f>IF(Tabla134[[#This Row],[Item Visibility]]&lt;$U$15,"Poca visibilidad",IF(Tabla134[[#This Row],[Item Visibility]]&lt;$U$16,"Visibilidad media","Mayor visibilidad"))</f>
        <v>Poca visibilidad</v>
      </c>
      <c r="P5300" s="11" t="str">
        <f>IF(Tabla134[[#This Row],[Rating]]&lt;2,"Muy Malo",IF(Tabla134[[#This Row],[Rating]]&lt;3,"Malo",IF(Tabla134[[#This Row],[Rating]]&lt;4,"Regular",IF(Tabla134[[#This Row],[Rating]]&lt;5,"Bueno","Excelente"))))</f>
        <v>Regular</v>
      </c>
    </row>
    <row r="5301" spans="1:16" x14ac:dyDescent="0.2">
      <c r="A5301" s="7" t="s">
        <v>124</v>
      </c>
      <c r="B5301" s="7" t="s">
        <v>603</v>
      </c>
      <c r="C5301" s="7" t="s">
        <v>14</v>
      </c>
      <c r="D5301" s="8">
        <v>2015</v>
      </c>
      <c r="E5301" s="7" t="s">
        <v>922</v>
      </c>
      <c r="F5301" s="7" t="s">
        <v>796</v>
      </c>
      <c r="G5301" s="7" t="s">
        <v>702</v>
      </c>
      <c r="H5301" s="7" t="s">
        <v>7</v>
      </c>
      <c r="I5301" s="9">
        <v>3.5651291000000002E-2</v>
      </c>
      <c r="J5301" s="10">
        <v>244.917</v>
      </c>
      <c r="K5301" s="11">
        <v>3</v>
      </c>
      <c r="L5301" s="11" t="str">
        <f>IF(Tabla134[[#This Row],[Item Weight]]&lt;$U$12,"Poco Peso",IF(Tabla134[[#This Row],[Item Weight]]&lt;$U$13,"Peso Medio","Peso Alto"))</f>
        <v>Peso Medio</v>
      </c>
      <c r="M5301" s="7">
        <v>9.6</v>
      </c>
      <c r="N5301" s="11">
        <f>IF(Tabla134[[#This Row],[Item Weight (Nulos)]]="",VLOOKUP(Tabla134[[#This Row],[Item Identifier]],'Tabla para Nulos'!$A$3:$B$1563,2,FALSE),Tabla134[[#This Row],[Item Weight (Nulos)]])</f>
        <v>9.6</v>
      </c>
      <c r="O5301" s="11" t="str">
        <f>IF(Tabla134[[#This Row],[Item Visibility]]&lt;$U$15,"Poca visibilidad",IF(Tabla134[[#This Row],[Item Visibility]]&lt;$U$16,"Visibilidad media","Mayor visibilidad"))</f>
        <v>Visibilidad media</v>
      </c>
      <c r="P5301" s="11" t="str">
        <f>IF(Tabla134[[#This Row],[Rating]]&lt;2,"Muy Malo",IF(Tabla134[[#This Row],[Rating]]&lt;3,"Malo",IF(Tabla134[[#This Row],[Rating]]&lt;4,"Regular",IF(Tabla134[[#This Row],[Rating]]&lt;5,"Bueno","Excelente"))))</f>
        <v>Regular</v>
      </c>
    </row>
    <row r="5302" spans="1:16" x14ac:dyDescent="0.2">
      <c r="A5302" s="7" t="s">
        <v>124</v>
      </c>
      <c r="B5302" s="7" t="s">
        <v>854</v>
      </c>
      <c r="C5302" s="7" t="s">
        <v>14</v>
      </c>
      <c r="D5302" s="8">
        <v>2015</v>
      </c>
      <c r="E5302" s="7" t="s">
        <v>922</v>
      </c>
      <c r="F5302" s="7" t="s">
        <v>796</v>
      </c>
      <c r="G5302" s="7" t="s">
        <v>702</v>
      </c>
      <c r="H5302" s="7" t="s">
        <v>7</v>
      </c>
      <c r="I5302" s="9">
        <v>2.6195131E-2</v>
      </c>
      <c r="J5302" s="10">
        <v>252.63560000000001</v>
      </c>
      <c r="K5302" s="11">
        <v>3</v>
      </c>
      <c r="L5302" s="11" t="str">
        <f>IF(Tabla134[[#This Row],[Item Weight]]&lt;$U$12,"Poco Peso",IF(Tabla134[[#This Row],[Item Weight]]&lt;$U$13,"Peso Medio","Peso Alto"))</f>
        <v>Peso Alto</v>
      </c>
      <c r="M5302" s="7">
        <v>17.5</v>
      </c>
      <c r="N5302" s="11">
        <f>IF(Tabla134[[#This Row],[Item Weight (Nulos)]]="",VLOOKUP(Tabla134[[#This Row],[Item Identifier]],'Tabla para Nulos'!$A$3:$B$1563,2,FALSE),Tabla134[[#This Row],[Item Weight (Nulos)]])</f>
        <v>17.5</v>
      </c>
      <c r="O5302" s="11" t="str">
        <f>IF(Tabla134[[#This Row],[Item Visibility]]&lt;$U$15,"Poca visibilidad",IF(Tabla134[[#This Row],[Item Visibility]]&lt;$U$16,"Visibilidad media","Mayor visibilidad"))</f>
        <v>Poca visibilidad</v>
      </c>
      <c r="P5302" s="11" t="str">
        <f>IF(Tabla134[[#This Row],[Rating]]&lt;2,"Muy Malo",IF(Tabla134[[#This Row],[Rating]]&lt;3,"Malo",IF(Tabla134[[#This Row],[Rating]]&lt;4,"Regular",IF(Tabla134[[#This Row],[Rating]]&lt;5,"Bueno","Excelente"))))</f>
        <v>Regular</v>
      </c>
    </row>
    <row r="5303" spans="1:16" x14ac:dyDescent="0.2">
      <c r="A5303" s="7" t="s">
        <v>124</v>
      </c>
      <c r="B5303" s="7" t="s">
        <v>279</v>
      </c>
      <c r="C5303" s="7" t="s">
        <v>25</v>
      </c>
      <c r="D5303" s="8">
        <v>2020</v>
      </c>
      <c r="E5303" s="7" t="s">
        <v>919</v>
      </c>
      <c r="F5303" s="7" t="s">
        <v>796</v>
      </c>
      <c r="G5303" s="7" t="s">
        <v>702</v>
      </c>
      <c r="H5303" s="7" t="s">
        <v>7</v>
      </c>
      <c r="I5303" s="9">
        <v>3.5084073E-2</v>
      </c>
      <c r="J5303" s="10">
        <v>176.43440000000001</v>
      </c>
      <c r="K5303" s="11">
        <v>3</v>
      </c>
      <c r="L5303" s="11" t="str">
        <f>IF(Tabla134[[#This Row],[Item Weight]]&lt;$U$12,"Poco Peso",IF(Tabla134[[#This Row],[Item Weight]]&lt;$U$13,"Peso Medio","Peso Alto"))</f>
        <v>Poco Peso</v>
      </c>
      <c r="M5303" s="7">
        <v>5.94</v>
      </c>
      <c r="N5303" s="11">
        <f>IF(Tabla134[[#This Row],[Item Weight (Nulos)]]="",VLOOKUP(Tabla134[[#This Row],[Item Identifier]],'Tabla para Nulos'!$A$3:$B$1563,2,FALSE),Tabla134[[#This Row],[Item Weight (Nulos)]])</f>
        <v>5.94</v>
      </c>
      <c r="O5303" s="11" t="str">
        <f>IF(Tabla134[[#This Row],[Item Visibility]]&lt;$U$15,"Poca visibilidad",IF(Tabla134[[#This Row],[Item Visibility]]&lt;$U$16,"Visibilidad media","Mayor visibilidad"))</f>
        <v>Visibilidad media</v>
      </c>
      <c r="P5303" s="11" t="str">
        <f>IF(Tabla134[[#This Row],[Rating]]&lt;2,"Muy Malo",IF(Tabla134[[#This Row],[Rating]]&lt;3,"Malo",IF(Tabla134[[#This Row],[Rating]]&lt;4,"Regular",IF(Tabla134[[#This Row],[Rating]]&lt;5,"Bueno","Excelente"))))</f>
        <v>Regular</v>
      </c>
    </row>
    <row r="5304" spans="1:16" x14ac:dyDescent="0.2">
      <c r="A5304" s="7" t="s">
        <v>124</v>
      </c>
      <c r="B5304" s="7" t="s">
        <v>654</v>
      </c>
      <c r="C5304" s="7" t="s">
        <v>71</v>
      </c>
      <c r="D5304" s="8">
        <v>2020</v>
      </c>
      <c r="E5304" s="7" t="s">
        <v>919</v>
      </c>
      <c r="F5304" s="7" t="s">
        <v>796</v>
      </c>
      <c r="G5304" s="7" t="s">
        <v>702</v>
      </c>
      <c r="H5304" s="7" t="s">
        <v>7</v>
      </c>
      <c r="I5304" s="9">
        <v>9.9553084E-2</v>
      </c>
      <c r="J5304" s="10">
        <v>40.016399999999997</v>
      </c>
      <c r="K5304" s="11">
        <v>3</v>
      </c>
      <c r="L5304" s="11" t="str">
        <f>IF(Tabla134[[#This Row],[Item Weight]]&lt;$U$12,"Poco Peso",IF(Tabla134[[#This Row],[Item Weight]]&lt;$U$13,"Peso Medio","Peso Alto"))</f>
        <v>Peso Medio</v>
      </c>
      <c r="M5304" s="7">
        <v>12.85</v>
      </c>
      <c r="N5304" s="11">
        <f>IF(Tabla134[[#This Row],[Item Weight (Nulos)]]="",VLOOKUP(Tabla134[[#This Row],[Item Identifier]],'Tabla para Nulos'!$A$3:$B$1563,2,FALSE),Tabla134[[#This Row],[Item Weight (Nulos)]])</f>
        <v>12.85</v>
      </c>
      <c r="O5304" s="11" t="str">
        <f>IF(Tabla134[[#This Row],[Item Visibility]]&lt;$U$15,"Poca visibilidad",IF(Tabla134[[#This Row],[Item Visibility]]&lt;$U$16,"Visibilidad media","Mayor visibilidad"))</f>
        <v>Mayor visibilidad</v>
      </c>
      <c r="P5304" s="11" t="str">
        <f>IF(Tabla134[[#This Row],[Rating]]&lt;2,"Muy Malo",IF(Tabla134[[#This Row],[Rating]]&lt;3,"Malo",IF(Tabla134[[#This Row],[Rating]]&lt;4,"Regular",IF(Tabla134[[#This Row],[Rating]]&lt;5,"Bueno","Excelente"))))</f>
        <v>Regular</v>
      </c>
    </row>
    <row r="5305" spans="1:16" x14ac:dyDescent="0.2">
      <c r="A5305" s="7" t="s">
        <v>124</v>
      </c>
      <c r="B5305" s="7" t="s">
        <v>884</v>
      </c>
      <c r="C5305" s="7" t="s">
        <v>10</v>
      </c>
      <c r="D5305" s="8">
        <v>2020</v>
      </c>
      <c r="E5305" s="7" t="s">
        <v>919</v>
      </c>
      <c r="F5305" s="7" t="s">
        <v>796</v>
      </c>
      <c r="G5305" s="7" t="s">
        <v>702</v>
      </c>
      <c r="H5305" s="7" t="s">
        <v>7</v>
      </c>
      <c r="I5305" s="9">
        <v>3.7835765E-2</v>
      </c>
      <c r="J5305" s="10">
        <v>111.18859999999999</v>
      </c>
      <c r="K5305" s="11">
        <v>3</v>
      </c>
      <c r="L5305" s="11" t="str">
        <f>IF(Tabla134[[#This Row],[Item Weight]]&lt;$U$12,"Poco Peso",IF(Tabla134[[#This Row],[Item Weight]]&lt;$U$13,"Peso Medio","Peso Alto"))</f>
        <v>Peso Alto</v>
      </c>
      <c r="M5305" s="7">
        <v>18.7</v>
      </c>
      <c r="N5305" s="11">
        <f>IF(Tabla134[[#This Row],[Item Weight (Nulos)]]="",VLOOKUP(Tabla134[[#This Row],[Item Identifier]],'Tabla para Nulos'!$A$3:$B$1563,2,FALSE),Tabla134[[#This Row],[Item Weight (Nulos)]])</f>
        <v>18.7</v>
      </c>
      <c r="O5305" s="11" t="str">
        <f>IF(Tabla134[[#This Row],[Item Visibility]]&lt;$U$15,"Poca visibilidad",IF(Tabla134[[#This Row],[Item Visibility]]&lt;$U$16,"Visibilidad media","Mayor visibilidad"))</f>
        <v>Visibilidad media</v>
      </c>
      <c r="P5305" s="11" t="str">
        <f>IF(Tabla134[[#This Row],[Rating]]&lt;2,"Muy Malo",IF(Tabla134[[#This Row],[Rating]]&lt;3,"Malo",IF(Tabla134[[#This Row],[Rating]]&lt;4,"Regular",IF(Tabla134[[#This Row],[Rating]]&lt;5,"Bueno","Excelente"))))</f>
        <v>Regular</v>
      </c>
    </row>
    <row r="5306" spans="1:16" x14ac:dyDescent="0.2">
      <c r="A5306" s="7" t="s">
        <v>124</v>
      </c>
      <c r="B5306" s="7" t="s">
        <v>1282</v>
      </c>
      <c r="C5306" s="7" t="s">
        <v>4</v>
      </c>
      <c r="D5306" s="8">
        <v>2020</v>
      </c>
      <c r="E5306" s="7" t="s">
        <v>919</v>
      </c>
      <c r="F5306" s="7" t="s">
        <v>796</v>
      </c>
      <c r="G5306" s="7" t="s">
        <v>702</v>
      </c>
      <c r="H5306" s="7" t="s">
        <v>7</v>
      </c>
      <c r="I5306" s="9">
        <v>3.0667570000000002E-2</v>
      </c>
      <c r="J5306" s="10">
        <v>193.4162</v>
      </c>
      <c r="K5306" s="11">
        <v>3</v>
      </c>
      <c r="L5306" s="11" t="str">
        <f>IF(Tabla134[[#This Row],[Item Weight]]&lt;$U$12,"Poco Peso",IF(Tabla134[[#This Row],[Item Weight]]&lt;$U$13,"Peso Medio","Peso Alto"))</f>
        <v>Peso Alto</v>
      </c>
      <c r="M5306" s="7">
        <v>18.350000000000001</v>
      </c>
      <c r="N5306" s="11">
        <f>IF(Tabla134[[#This Row],[Item Weight (Nulos)]]="",VLOOKUP(Tabla134[[#This Row],[Item Identifier]],'Tabla para Nulos'!$A$3:$B$1563,2,FALSE),Tabla134[[#This Row],[Item Weight (Nulos)]])</f>
        <v>18.350000000000001</v>
      </c>
      <c r="O5306" s="11" t="str">
        <f>IF(Tabla134[[#This Row],[Item Visibility]]&lt;$U$15,"Poca visibilidad",IF(Tabla134[[#This Row],[Item Visibility]]&lt;$U$16,"Visibilidad media","Mayor visibilidad"))</f>
        <v>Visibilidad media</v>
      </c>
      <c r="P5306" s="11" t="str">
        <f>IF(Tabla134[[#This Row],[Rating]]&lt;2,"Muy Malo",IF(Tabla134[[#This Row],[Rating]]&lt;3,"Malo",IF(Tabla134[[#This Row],[Rating]]&lt;4,"Regular",IF(Tabla134[[#This Row],[Rating]]&lt;5,"Bueno","Excelente"))))</f>
        <v>Regular</v>
      </c>
    </row>
    <row r="5307" spans="1:16" x14ac:dyDescent="0.2">
      <c r="A5307" s="7" t="s">
        <v>124</v>
      </c>
      <c r="B5307" s="7" t="s">
        <v>174</v>
      </c>
      <c r="C5307" s="7" t="s">
        <v>171</v>
      </c>
      <c r="D5307" s="8">
        <v>2020</v>
      </c>
      <c r="E5307" s="7" t="s">
        <v>919</v>
      </c>
      <c r="F5307" s="7" t="s">
        <v>796</v>
      </c>
      <c r="G5307" s="7" t="s">
        <v>528</v>
      </c>
      <c r="H5307" s="7" t="s">
        <v>7</v>
      </c>
      <c r="I5307" s="9">
        <v>2.6771204E-2</v>
      </c>
      <c r="J5307" s="10">
        <v>246.3776</v>
      </c>
      <c r="K5307" s="11">
        <v>3</v>
      </c>
      <c r="L5307" s="11" t="str">
        <f>IF(Tabla134[[#This Row],[Item Weight]]&lt;$U$12,"Poco Peso",IF(Tabla134[[#This Row],[Item Weight]]&lt;$U$13,"Peso Medio","Peso Alto"))</f>
        <v>Peso Medio</v>
      </c>
      <c r="M5307" s="7">
        <v>16.7</v>
      </c>
      <c r="N5307" s="11">
        <f>IF(Tabla134[[#This Row],[Item Weight (Nulos)]]="",VLOOKUP(Tabla134[[#This Row],[Item Identifier]],'Tabla para Nulos'!$A$3:$B$1563,2,FALSE),Tabla134[[#This Row],[Item Weight (Nulos)]])</f>
        <v>16.7</v>
      </c>
      <c r="O5307" s="11" t="str">
        <f>IF(Tabla134[[#This Row],[Item Visibility]]&lt;$U$15,"Poca visibilidad",IF(Tabla134[[#This Row],[Item Visibility]]&lt;$U$16,"Visibilidad media","Mayor visibilidad"))</f>
        <v>Poca visibilidad</v>
      </c>
      <c r="P5307" s="11" t="str">
        <f>IF(Tabla134[[#This Row],[Rating]]&lt;2,"Muy Malo",IF(Tabla134[[#This Row],[Rating]]&lt;3,"Malo",IF(Tabla134[[#This Row],[Rating]]&lt;4,"Regular",IF(Tabla134[[#This Row],[Rating]]&lt;5,"Bueno","Excelente"))))</f>
        <v>Regular</v>
      </c>
    </row>
    <row r="5308" spans="1:16" x14ac:dyDescent="0.2">
      <c r="A5308" s="7" t="s">
        <v>124</v>
      </c>
      <c r="B5308" s="7" t="s">
        <v>297</v>
      </c>
      <c r="C5308" s="7" t="s">
        <v>14</v>
      </c>
      <c r="D5308" s="8">
        <v>2020</v>
      </c>
      <c r="E5308" s="7" t="s">
        <v>919</v>
      </c>
      <c r="F5308" s="7" t="s">
        <v>796</v>
      </c>
      <c r="G5308" s="7" t="s">
        <v>528</v>
      </c>
      <c r="H5308" s="7" t="s">
        <v>7</v>
      </c>
      <c r="I5308" s="9">
        <v>7.5620261999999994E-2</v>
      </c>
      <c r="J5308" s="10">
        <v>123.80459999999999</v>
      </c>
      <c r="K5308" s="11">
        <v>3</v>
      </c>
      <c r="L5308" s="11" t="str">
        <f>IF(Tabla134[[#This Row],[Item Weight]]&lt;$U$12,"Poco Peso",IF(Tabla134[[#This Row],[Item Weight]]&lt;$U$13,"Peso Medio","Peso Alto"))</f>
        <v>Peso Alto</v>
      </c>
      <c r="M5308" s="7">
        <v>18.25</v>
      </c>
      <c r="N5308" s="11">
        <f>IF(Tabla134[[#This Row],[Item Weight (Nulos)]]="",VLOOKUP(Tabla134[[#This Row],[Item Identifier]],'Tabla para Nulos'!$A$3:$B$1563,2,FALSE),Tabla134[[#This Row],[Item Weight (Nulos)]])</f>
        <v>18.25</v>
      </c>
      <c r="O5308" s="11" t="str">
        <f>IF(Tabla134[[#This Row],[Item Visibility]]&lt;$U$15,"Poca visibilidad",IF(Tabla134[[#This Row],[Item Visibility]]&lt;$U$16,"Visibilidad media","Mayor visibilidad"))</f>
        <v>Visibilidad media</v>
      </c>
      <c r="P5308" s="11" t="str">
        <f>IF(Tabla134[[#This Row],[Rating]]&lt;2,"Muy Malo",IF(Tabla134[[#This Row],[Rating]]&lt;3,"Malo",IF(Tabla134[[#This Row],[Rating]]&lt;4,"Regular",IF(Tabla134[[#This Row],[Rating]]&lt;5,"Bueno","Excelente"))))</f>
        <v>Regular</v>
      </c>
    </row>
    <row r="5309" spans="1:16" x14ac:dyDescent="0.2">
      <c r="A5309" s="7" t="s">
        <v>124</v>
      </c>
      <c r="B5309" s="7" t="s">
        <v>747</v>
      </c>
      <c r="C5309" s="7" t="s">
        <v>19</v>
      </c>
      <c r="D5309" s="8">
        <v>2020</v>
      </c>
      <c r="E5309" s="7" t="s">
        <v>919</v>
      </c>
      <c r="F5309" s="7" t="s">
        <v>796</v>
      </c>
      <c r="G5309" s="7" t="s">
        <v>528</v>
      </c>
      <c r="H5309" s="7" t="s">
        <v>7</v>
      </c>
      <c r="I5309" s="9">
        <v>0.108206497</v>
      </c>
      <c r="J5309" s="10">
        <v>58.3904</v>
      </c>
      <c r="K5309" s="11">
        <v>3</v>
      </c>
      <c r="L5309" s="11" t="str">
        <f>IF(Tabla134[[#This Row],[Item Weight]]&lt;$U$12,"Poco Peso",IF(Tabla134[[#This Row],[Item Weight]]&lt;$U$13,"Peso Medio","Peso Alto"))</f>
        <v>Peso Medio</v>
      </c>
      <c r="M5309" s="7">
        <v>15.85</v>
      </c>
      <c r="N5309" s="11">
        <f>IF(Tabla134[[#This Row],[Item Weight (Nulos)]]="",VLOOKUP(Tabla134[[#This Row],[Item Identifier]],'Tabla para Nulos'!$A$3:$B$1563,2,FALSE),Tabla134[[#This Row],[Item Weight (Nulos)]])</f>
        <v>15.85</v>
      </c>
      <c r="O5309" s="11" t="str">
        <f>IF(Tabla134[[#This Row],[Item Visibility]]&lt;$U$15,"Poca visibilidad",IF(Tabla134[[#This Row],[Item Visibility]]&lt;$U$16,"Visibilidad media","Mayor visibilidad"))</f>
        <v>Mayor visibilidad</v>
      </c>
      <c r="P5309" s="11" t="str">
        <f>IF(Tabla134[[#This Row],[Rating]]&lt;2,"Muy Malo",IF(Tabla134[[#This Row],[Rating]]&lt;3,"Malo",IF(Tabla134[[#This Row],[Rating]]&lt;4,"Regular",IF(Tabla134[[#This Row],[Rating]]&lt;5,"Bueno","Excelente"))))</f>
        <v>Regular</v>
      </c>
    </row>
    <row r="5310" spans="1:16" x14ac:dyDescent="0.2">
      <c r="A5310" s="7" t="s">
        <v>6</v>
      </c>
      <c r="B5310" s="7" t="s">
        <v>383</v>
      </c>
      <c r="C5310" s="7" t="s">
        <v>28</v>
      </c>
      <c r="D5310" s="8">
        <v>2015</v>
      </c>
      <c r="E5310" s="7" t="s">
        <v>922</v>
      </c>
      <c r="F5310" s="7" t="s">
        <v>796</v>
      </c>
      <c r="G5310" s="7" t="s">
        <v>528</v>
      </c>
      <c r="H5310" s="7" t="s">
        <v>7</v>
      </c>
      <c r="I5310" s="9">
        <v>6.7639697999999998E-2</v>
      </c>
      <c r="J5310" s="10">
        <v>187.624</v>
      </c>
      <c r="K5310" s="11">
        <v>3</v>
      </c>
      <c r="L5310" s="11" t="str">
        <f>IF(Tabla134[[#This Row],[Item Weight]]&lt;$U$12,"Poco Peso",IF(Tabla134[[#This Row],[Item Weight]]&lt;$U$13,"Peso Medio","Peso Alto"))</f>
        <v>Peso Alto</v>
      </c>
      <c r="M5310" s="7">
        <v>17.75</v>
      </c>
      <c r="N5310" s="11">
        <f>IF(Tabla134[[#This Row],[Item Weight (Nulos)]]="",VLOOKUP(Tabla134[[#This Row],[Item Identifier]],'Tabla para Nulos'!$A$3:$B$1563,2,FALSE),Tabla134[[#This Row],[Item Weight (Nulos)]])</f>
        <v>17.75</v>
      </c>
      <c r="O5310" s="11" t="str">
        <f>IF(Tabla134[[#This Row],[Item Visibility]]&lt;$U$15,"Poca visibilidad",IF(Tabla134[[#This Row],[Item Visibility]]&lt;$U$16,"Visibilidad media","Mayor visibilidad"))</f>
        <v>Visibilidad media</v>
      </c>
      <c r="P5310" s="11" t="str">
        <f>IF(Tabla134[[#This Row],[Rating]]&lt;2,"Muy Malo",IF(Tabla134[[#This Row],[Rating]]&lt;3,"Malo",IF(Tabla134[[#This Row],[Rating]]&lt;4,"Regular",IF(Tabla134[[#This Row],[Rating]]&lt;5,"Bueno","Excelente"))))</f>
        <v>Regular</v>
      </c>
    </row>
    <row r="5311" spans="1:16" x14ac:dyDescent="0.2">
      <c r="A5311" s="7" t="s">
        <v>6</v>
      </c>
      <c r="B5311" s="7" t="s">
        <v>87</v>
      </c>
      <c r="C5311" s="7" t="s">
        <v>17</v>
      </c>
      <c r="D5311" s="8">
        <v>2015</v>
      </c>
      <c r="E5311" s="7" t="s">
        <v>922</v>
      </c>
      <c r="F5311" s="7" t="s">
        <v>796</v>
      </c>
      <c r="G5311" s="7" t="s">
        <v>528</v>
      </c>
      <c r="H5311" s="7" t="s">
        <v>7</v>
      </c>
      <c r="I5311" s="9">
        <v>7.6314907000000001E-2</v>
      </c>
      <c r="J5311" s="10">
        <v>196.77940000000001</v>
      </c>
      <c r="K5311" s="11">
        <v>3</v>
      </c>
      <c r="L5311" s="11" t="str">
        <f>IF(Tabla134[[#This Row],[Item Weight]]&lt;$U$12,"Poco Peso",IF(Tabla134[[#This Row],[Item Weight]]&lt;$U$13,"Peso Medio","Peso Alto"))</f>
        <v>Peso Alto</v>
      </c>
      <c r="M5311" s="7">
        <v>20.25</v>
      </c>
      <c r="N5311" s="11">
        <f>IF(Tabla134[[#This Row],[Item Weight (Nulos)]]="",VLOOKUP(Tabla134[[#This Row],[Item Identifier]],'Tabla para Nulos'!$A$3:$B$1563,2,FALSE),Tabla134[[#This Row],[Item Weight (Nulos)]])</f>
        <v>20.25</v>
      </c>
      <c r="O5311" s="11" t="str">
        <f>IF(Tabla134[[#This Row],[Item Visibility]]&lt;$U$15,"Poca visibilidad",IF(Tabla134[[#This Row],[Item Visibility]]&lt;$U$16,"Visibilidad media","Mayor visibilidad"))</f>
        <v>Visibilidad media</v>
      </c>
      <c r="P5311" s="11" t="str">
        <f>IF(Tabla134[[#This Row],[Rating]]&lt;2,"Muy Malo",IF(Tabla134[[#This Row],[Rating]]&lt;3,"Malo",IF(Tabla134[[#This Row],[Rating]]&lt;4,"Regular",IF(Tabla134[[#This Row],[Rating]]&lt;5,"Bueno","Excelente"))))</f>
        <v>Regular</v>
      </c>
    </row>
    <row r="5312" spans="1:16" x14ac:dyDescent="0.2">
      <c r="A5312" s="7" t="s">
        <v>6</v>
      </c>
      <c r="B5312" s="7" t="s">
        <v>77</v>
      </c>
      <c r="C5312" s="7" t="s">
        <v>71</v>
      </c>
      <c r="D5312" s="8">
        <v>2015</v>
      </c>
      <c r="E5312" s="7" t="s">
        <v>922</v>
      </c>
      <c r="F5312" s="7" t="s">
        <v>796</v>
      </c>
      <c r="G5312" s="7" t="s">
        <v>528</v>
      </c>
      <c r="H5312" s="7" t="s">
        <v>7</v>
      </c>
      <c r="I5312" s="9">
        <v>7.6198809000000006E-2</v>
      </c>
      <c r="J5312" s="10">
        <v>191.38460000000001</v>
      </c>
      <c r="K5312" s="11">
        <v>3</v>
      </c>
      <c r="L5312" s="11" t="str">
        <f>IF(Tabla134[[#This Row],[Item Weight]]&lt;$U$12,"Poco Peso",IF(Tabla134[[#This Row],[Item Weight]]&lt;$U$13,"Peso Medio","Peso Alto"))</f>
        <v>Peso Medio</v>
      </c>
      <c r="M5312" s="7">
        <v>12.65</v>
      </c>
      <c r="N5312" s="11">
        <f>IF(Tabla134[[#This Row],[Item Weight (Nulos)]]="",VLOOKUP(Tabla134[[#This Row],[Item Identifier]],'Tabla para Nulos'!$A$3:$B$1563,2,FALSE),Tabla134[[#This Row],[Item Weight (Nulos)]])</f>
        <v>12.65</v>
      </c>
      <c r="O5312" s="11" t="str">
        <f>IF(Tabla134[[#This Row],[Item Visibility]]&lt;$U$15,"Poca visibilidad",IF(Tabla134[[#This Row],[Item Visibility]]&lt;$U$16,"Visibilidad media","Mayor visibilidad"))</f>
        <v>Visibilidad media</v>
      </c>
      <c r="P5312" s="11" t="str">
        <f>IF(Tabla134[[#This Row],[Rating]]&lt;2,"Muy Malo",IF(Tabla134[[#This Row],[Rating]]&lt;3,"Malo",IF(Tabla134[[#This Row],[Rating]]&lt;4,"Regular",IF(Tabla134[[#This Row],[Rating]]&lt;5,"Bueno","Excelente"))))</f>
        <v>Regular</v>
      </c>
    </row>
    <row r="5313" spans="1:16" x14ac:dyDescent="0.2">
      <c r="A5313" s="7" t="s">
        <v>6</v>
      </c>
      <c r="B5313" s="7" t="s">
        <v>349</v>
      </c>
      <c r="C5313" s="7" t="s">
        <v>10</v>
      </c>
      <c r="D5313" s="8">
        <v>2015</v>
      </c>
      <c r="E5313" s="7" t="s">
        <v>922</v>
      </c>
      <c r="F5313" s="7" t="s">
        <v>796</v>
      </c>
      <c r="G5313" s="7" t="s">
        <v>528</v>
      </c>
      <c r="H5313" s="7" t="s">
        <v>7</v>
      </c>
      <c r="I5313" s="9">
        <v>7.7475883999999995E-2</v>
      </c>
      <c r="J5313" s="10">
        <v>255.333</v>
      </c>
      <c r="K5313" s="11">
        <v>3</v>
      </c>
      <c r="L5313" s="11" t="str">
        <f>IF(Tabla134[[#This Row],[Item Weight]]&lt;$U$12,"Poco Peso",IF(Tabla134[[#This Row],[Item Weight]]&lt;$U$13,"Peso Medio","Peso Alto"))</f>
        <v>Poco Peso</v>
      </c>
      <c r="M5313" s="7">
        <v>5.82</v>
      </c>
      <c r="N5313" s="11">
        <f>IF(Tabla134[[#This Row],[Item Weight (Nulos)]]="",VLOOKUP(Tabla134[[#This Row],[Item Identifier]],'Tabla para Nulos'!$A$3:$B$1563,2,FALSE),Tabla134[[#This Row],[Item Weight (Nulos)]])</f>
        <v>5.82</v>
      </c>
      <c r="O5313" s="11" t="str">
        <f>IF(Tabla134[[#This Row],[Item Visibility]]&lt;$U$15,"Poca visibilidad",IF(Tabla134[[#This Row],[Item Visibility]]&lt;$U$16,"Visibilidad media","Mayor visibilidad"))</f>
        <v>Visibilidad media</v>
      </c>
      <c r="P5313" s="11" t="str">
        <f>IF(Tabla134[[#This Row],[Rating]]&lt;2,"Muy Malo",IF(Tabla134[[#This Row],[Rating]]&lt;3,"Malo",IF(Tabla134[[#This Row],[Rating]]&lt;4,"Regular",IF(Tabla134[[#This Row],[Rating]]&lt;5,"Bueno","Excelente"))))</f>
        <v>Regular</v>
      </c>
    </row>
    <row r="5314" spans="1:16" x14ac:dyDescent="0.2">
      <c r="A5314" s="7" t="s">
        <v>6</v>
      </c>
      <c r="B5314" s="7" t="s">
        <v>1248</v>
      </c>
      <c r="C5314" s="7" t="s">
        <v>10</v>
      </c>
      <c r="D5314" s="8">
        <v>2015</v>
      </c>
      <c r="E5314" s="7" t="s">
        <v>922</v>
      </c>
      <c r="F5314" s="7" t="s">
        <v>796</v>
      </c>
      <c r="G5314" s="7" t="s">
        <v>528</v>
      </c>
      <c r="H5314" s="7" t="s">
        <v>7</v>
      </c>
      <c r="I5314" s="9">
        <v>5.9849153000000002E-2</v>
      </c>
      <c r="J5314" s="10">
        <v>129.49680000000001</v>
      </c>
      <c r="K5314" s="11">
        <v>3</v>
      </c>
      <c r="L5314" s="11" t="str">
        <f>IF(Tabla134[[#This Row],[Item Weight]]&lt;$U$12,"Poco Peso",IF(Tabla134[[#This Row],[Item Weight]]&lt;$U$13,"Peso Medio","Peso Alto"))</f>
        <v>Poco Peso</v>
      </c>
      <c r="M5314" s="7">
        <v>7.17</v>
      </c>
      <c r="N5314" s="11">
        <f>IF(Tabla134[[#This Row],[Item Weight (Nulos)]]="",VLOOKUP(Tabla134[[#This Row],[Item Identifier]],'Tabla para Nulos'!$A$3:$B$1563,2,FALSE),Tabla134[[#This Row],[Item Weight (Nulos)]])</f>
        <v>7.17</v>
      </c>
      <c r="O5314" s="11" t="str">
        <f>IF(Tabla134[[#This Row],[Item Visibility]]&lt;$U$15,"Poca visibilidad",IF(Tabla134[[#This Row],[Item Visibility]]&lt;$U$16,"Visibilidad media","Mayor visibilidad"))</f>
        <v>Visibilidad media</v>
      </c>
      <c r="P5314" s="11" t="str">
        <f>IF(Tabla134[[#This Row],[Rating]]&lt;2,"Muy Malo",IF(Tabla134[[#This Row],[Rating]]&lt;3,"Malo",IF(Tabla134[[#This Row],[Rating]]&lt;4,"Regular",IF(Tabla134[[#This Row],[Rating]]&lt;5,"Bueno","Excelente"))))</f>
        <v>Regular</v>
      </c>
    </row>
    <row r="5315" spans="1:16" x14ac:dyDescent="0.2">
      <c r="A5315" s="7" t="s">
        <v>6</v>
      </c>
      <c r="B5315" s="7" t="s">
        <v>938</v>
      </c>
      <c r="C5315" s="7" t="s">
        <v>10</v>
      </c>
      <c r="D5315" s="8">
        <v>2015</v>
      </c>
      <c r="E5315" s="7" t="s">
        <v>922</v>
      </c>
      <c r="F5315" s="7" t="s">
        <v>796</v>
      </c>
      <c r="G5315" s="7" t="s">
        <v>528</v>
      </c>
      <c r="H5315" s="7" t="s">
        <v>7</v>
      </c>
      <c r="I5315" s="9">
        <v>0.16004458899999999</v>
      </c>
      <c r="J5315" s="10">
        <v>145.4102</v>
      </c>
      <c r="K5315" s="11">
        <v>3</v>
      </c>
      <c r="L5315" s="11" t="str">
        <f>IF(Tabla134[[#This Row],[Item Weight]]&lt;$U$12,"Poco Peso",IF(Tabla134[[#This Row],[Item Weight]]&lt;$U$13,"Peso Medio","Peso Alto"))</f>
        <v>Peso Medio</v>
      </c>
      <c r="M5315" s="7">
        <v>13.5</v>
      </c>
      <c r="N5315" s="11">
        <f>IF(Tabla134[[#This Row],[Item Weight (Nulos)]]="",VLOOKUP(Tabla134[[#This Row],[Item Identifier]],'Tabla para Nulos'!$A$3:$B$1563,2,FALSE),Tabla134[[#This Row],[Item Weight (Nulos)]])</f>
        <v>13.5</v>
      </c>
      <c r="O5315" s="11" t="str">
        <f>IF(Tabla134[[#This Row],[Item Visibility]]&lt;$U$15,"Poca visibilidad",IF(Tabla134[[#This Row],[Item Visibility]]&lt;$U$16,"Visibilidad media","Mayor visibilidad"))</f>
        <v>Mayor visibilidad</v>
      </c>
      <c r="P5315" s="11" t="str">
        <f>IF(Tabla134[[#This Row],[Rating]]&lt;2,"Muy Malo",IF(Tabla134[[#This Row],[Rating]]&lt;3,"Malo",IF(Tabla134[[#This Row],[Rating]]&lt;4,"Regular",IF(Tabla134[[#This Row],[Rating]]&lt;5,"Bueno","Excelente"))))</f>
        <v>Regular</v>
      </c>
    </row>
    <row r="5316" spans="1:16" x14ac:dyDescent="0.2">
      <c r="A5316" s="7" t="s">
        <v>6</v>
      </c>
      <c r="B5316" s="7" t="s">
        <v>813</v>
      </c>
      <c r="C5316" s="7" t="s">
        <v>10</v>
      </c>
      <c r="D5316" s="8">
        <v>2015</v>
      </c>
      <c r="E5316" s="7" t="s">
        <v>922</v>
      </c>
      <c r="F5316" s="7" t="s">
        <v>796</v>
      </c>
      <c r="G5316" s="7" t="s">
        <v>528</v>
      </c>
      <c r="H5316" s="7" t="s">
        <v>7</v>
      </c>
      <c r="I5316" s="9">
        <v>5.8946686999999998E-2</v>
      </c>
      <c r="J5316" s="10">
        <v>168.6448</v>
      </c>
      <c r="K5316" s="11">
        <v>3</v>
      </c>
      <c r="L5316" s="11" t="str">
        <f>IF(Tabla134[[#This Row],[Item Weight]]&lt;$U$12,"Poco Peso",IF(Tabla134[[#This Row],[Item Weight]]&lt;$U$13,"Peso Medio","Peso Alto"))</f>
        <v>Peso Medio</v>
      </c>
      <c r="M5316" s="7">
        <v>14.5</v>
      </c>
      <c r="N5316" s="11">
        <f>IF(Tabla134[[#This Row],[Item Weight (Nulos)]]="",VLOOKUP(Tabla134[[#This Row],[Item Identifier]],'Tabla para Nulos'!$A$3:$B$1563,2,FALSE),Tabla134[[#This Row],[Item Weight (Nulos)]])</f>
        <v>14.5</v>
      </c>
      <c r="O5316" s="11" t="str">
        <f>IF(Tabla134[[#This Row],[Item Visibility]]&lt;$U$15,"Poca visibilidad",IF(Tabla134[[#This Row],[Item Visibility]]&lt;$U$16,"Visibilidad media","Mayor visibilidad"))</f>
        <v>Visibilidad media</v>
      </c>
      <c r="P5316" s="11" t="str">
        <f>IF(Tabla134[[#This Row],[Rating]]&lt;2,"Muy Malo",IF(Tabla134[[#This Row],[Rating]]&lt;3,"Malo",IF(Tabla134[[#This Row],[Rating]]&lt;4,"Regular",IF(Tabla134[[#This Row],[Rating]]&lt;5,"Bueno","Excelente"))))</f>
        <v>Regular</v>
      </c>
    </row>
    <row r="5317" spans="1:16" x14ac:dyDescent="0.2">
      <c r="A5317" s="7" t="s">
        <v>6</v>
      </c>
      <c r="B5317" s="7" t="s">
        <v>1456</v>
      </c>
      <c r="C5317" s="7" t="s">
        <v>14</v>
      </c>
      <c r="D5317" s="8">
        <v>2015</v>
      </c>
      <c r="E5317" s="7" t="s">
        <v>922</v>
      </c>
      <c r="F5317" s="7" t="s">
        <v>796</v>
      </c>
      <c r="G5317" s="7" t="s">
        <v>528</v>
      </c>
      <c r="H5317" s="7" t="s">
        <v>7</v>
      </c>
      <c r="I5317" s="9">
        <v>5.6717610000000002E-2</v>
      </c>
      <c r="J5317" s="10">
        <v>62.916800000000002</v>
      </c>
      <c r="K5317" s="11">
        <v>3</v>
      </c>
      <c r="L5317" s="11" t="str">
        <f>IF(Tabla134[[#This Row],[Item Weight]]&lt;$U$12,"Poco Peso",IF(Tabla134[[#This Row],[Item Weight]]&lt;$U$13,"Peso Medio","Peso Alto"))</f>
        <v>Poco Peso</v>
      </c>
      <c r="M5317" s="7">
        <v>5.59</v>
      </c>
      <c r="N5317" s="11">
        <f>IF(Tabla134[[#This Row],[Item Weight (Nulos)]]="",VLOOKUP(Tabla134[[#This Row],[Item Identifier]],'Tabla para Nulos'!$A$3:$B$1563,2,FALSE),Tabla134[[#This Row],[Item Weight (Nulos)]])</f>
        <v>5.59</v>
      </c>
      <c r="O5317" s="11" t="str">
        <f>IF(Tabla134[[#This Row],[Item Visibility]]&lt;$U$15,"Poca visibilidad",IF(Tabla134[[#This Row],[Item Visibility]]&lt;$U$16,"Visibilidad media","Mayor visibilidad"))</f>
        <v>Visibilidad media</v>
      </c>
      <c r="P5317" s="11" t="str">
        <f>IF(Tabla134[[#This Row],[Rating]]&lt;2,"Muy Malo",IF(Tabla134[[#This Row],[Rating]]&lt;3,"Malo",IF(Tabla134[[#This Row],[Rating]]&lt;4,"Regular",IF(Tabla134[[#This Row],[Rating]]&lt;5,"Bueno","Excelente"))))</f>
        <v>Regular</v>
      </c>
    </row>
    <row r="5318" spans="1:16" x14ac:dyDescent="0.2">
      <c r="A5318" s="7" t="s">
        <v>6</v>
      </c>
      <c r="B5318" s="7" t="s">
        <v>1240</v>
      </c>
      <c r="C5318" s="7" t="s">
        <v>14</v>
      </c>
      <c r="D5318" s="8">
        <v>2015</v>
      </c>
      <c r="E5318" s="7" t="s">
        <v>922</v>
      </c>
      <c r="F5318" s="7" t="s">
        <v>796</v>
      </c>
      <c r="G5318" s="7" t="s">
        <v>528</v>
      </c>
      <c r="H5318" s="7" t="s">
        <v>7</v>
      </c>
      <c r="I5318" s="9">
        <v>2.1049215E-2</v>
      </c>
      <c r="J5318" s="10">
        <v>161.05779999999999</v>
      </c>
      <c r="K5318" s="11">
        <v>3</v>
      </c>
      <c r="L5318" s="11" t="str">
        <f>IF(Tabla134[[#This Row],[Item Weight]]&lt;$U$12,"Poco Peso",IF(Tabla134[[#This Row],[Item Weight]]&lt;$U$13,"Peso Medio","Peso Alto"))</f>
        <v>Peso Medio</v>
      </c>
      <c r="M5318" s="7">
        <v>9.2850000000000001</v>
      </c>
      <c r="N5318" s="11">
        <f>IF(Tabla134[[#This Row],[Item Weight (Nulos)]]="",VLOOKUP(Tabla134[[#This Row],[Item Identifier]],'Tabla para Nulos'!$A$3:$B$1563,2,FALSE),Tabla134[[#This Row],[Item Weight (Nulos)]])</f>
        <v>9.2850000000000001</v>
      </c>
      <c r="O5318" s="11" t="str">
        <f>IF(Tabla134[[#This Row],[Item Visibility]]&lt;$U$15,"Poca visibilidad",IF(Tabla134[[#This Row],[Item Visibility]]&lt;$U$16,"Visibilidad media","Mayor visibilidad"))</f>
        <v>Poca visibilidad</v>
      </c>
      <c r="P5318" s="11" t="str">
        <f>IF(Tabla134[[#This Row],[Rating]]&lt;2,"Muy Malo",IF(Tabla134[[#This Row],[Rating]]&lt;3,"Malo",IF(Tabla134[[#This Row],[Rating]]&lt;4,"Regular",IF(Tabla134[[#This Row],[Rating]]&lt;5,"Bueno","Excelente"))))</f>
        <v>Regular</v>
      </c>
    </row>
    <row r="5319" spans="1:16" x14ac:dyDescent="0.2">
      <c r="A5319" s="7" t="s">
        <v>6</v>
      </c>
      <c r="B5319" s="7" t="s">
        <v>833</v>
      </c>
      <c r="C5319" s="7" t="s">
        <v>25</v>
      </c>
      <c r="D5319" s="8">
        <v>2020</v>
      </c>
      <c r="E5319" s="7" t="s">
        <v>919</v>
      </c>
      <c r="F5319" s="7" t="s">
        <v>796</v>
      </c>
      <c r="G5319" s="7" t="s">
        <v>528</v>
      </c>
      <c r="H5319" s="7" t="s">
        <v>7</v>
      </c>
      <c r="I5319" s="9">
        <v>0.102407778</v>
      </c>
      <c r="J5319" s="10">
        <v>234.33</v>
      </c>
      <c r="K5319" s="11">
        <v>3</v>
      </c>
      <c r="L5319" s="11" t="str">
        <f>IF(Tabla134[[#This Row],[Item Weight]]&lt;$U$12,"Poco Peso",IF(Tabla134[[#This Row],[Item Weight]]&lt;$U$13,"Peso Medio","Peso Alto"))</f>
        <v>Poco Peso</v>
      </c>
      <c r="M5319" s="7">
        <v>4.6150000000000002</v>
      </c>
      <c r="N5319" s="11">
        <f>IF(Tabla134[[#This Row],[Item Weight (Nulos)]]="",VLOOKUP(Tabla134[[#This Row],[Item Identifier]],'Tabla para Nulos'!$A$3:$B$1563,2,FALSE),Tabla134[[#This Row],[Item Weight (Nulos)]])</f>
        <v>4.6150000000000002</v>
      </c>
      <c r="O5319" s="11" t="str">
        <f>IF(Tabla134[[#This Row],[Item Visibility]]&lt;$U$15,"Poca visibilidad",IF(Tabla134[[#This Row],[Item Visibility]]&lt;$U$16,"Visibilidad media","Mayor visibilidad"))</f>
        <v>Mayor visibilidad</v>
      </c>
      <c r="P5319" s="11" t="str">
        <f>IF(Tabla134[[#This Row],[Rating]]&lt;2,"Muy Malo",IF(Tabla134[[#This Row],[Rating]]&lt;3,"Malo",IF(Tabla134[[#This Row],[Rating]]&lt;4,"Regular",IF(Tabla134[[#This Row],[Rating]]&lt;5,"Bueno","Excelente"))))</f>
        <v>Regular</v>
      </c>
    </row>
    <row r="5320" spans="1:16" x14ac:dyDescent="0.2">
      <c r="A5320" s="7" t="s">
        <v>6</v>
      </c>
      <c r="B5320" s="7" t="s">
        <v>1141</v>
      </c>
      <c r="C5320" s="7" t="s">
        <v>25</v>
      </c>
      <c r="D5320" s="8">
        <v>2020</v>
      </c>
      <c r="E5320" s="7" t="s">
        <v>919</v>
      </c>
      <c r="F5320" s="7" t="s">
        <v>796</v>
      </c>
      <c r="G5320" s="7" t="s">
        <v>528</v>
      </c>
      <c r="H5320" s="7" t="s">
        <v>7</v>
      </c>
      <c r="I5320" s="9">
        <v>7.4152132999999995E-2</v>
      </c>
      <c r="J5320" s="10">
        <v>88.619799999999998</v>
      </c>
      <c r="K5320" s="11">
        <v>3</v>
      </c>
      <c r="L5320" s="11" t="str">
        <f>IF(Tabla134[[#This Row],[Item Weight]]&lt;$U$12,"Poco Peso",IF(Tabla134[[#This Row],[Item Weight]]&lt;$U$13,"Peso Medio","Peso Alto"))</f>
        <v>Peso Medio</v>
      </c>
      <c r="M5320" s="7">
        <v>12.5</v>
      </c>
      <c r="N5320" s="11">
        <f>IF(Tabla134[[#This Row],[Item Weight (Nulos)]]="",VLOOKUP(Tabla134[[#This Row],[Item Identifier]],'Tabla para Nulos'!$A$3:$B$1563,2,FALSE),Tabla134[[#This Row],[Item Weight (Nulos)]])</f>
        <v>12.5</v>
      </c>
      <c r="O5320" s="11" t="str">
        <f>IF(Tabla134[[#This Row],[Item Visibility]]&lt;$U$15,"Poca visibilidad",IF(Tabla134[[#This Row],[Item Visibility]]&lt;$U$16,"Visibilidad media","Mayor visibilidad"))</f>
        <v>Visibilidad media</v>
      </c>
      <c r="P5320" s="11" t="str">
        <f>IF(Tabla134[[#This Row],[Rating]]&lt;2,"Muy Malo",IF(Tabla134[[#This Row],[Rating]]&lt;3,"Malo",IF(Tabla134[[#This Row],[Rating]]&lt;4,"Regular",IF(Tabla134[[#This Row],[Rating]]&lt;5,"Bueno","Excelente"))))</f>
        <v>Regular</v>
      </c>
    </row>
    <row r="5321" spans="1:16" x14ac:dyDescent="0.2">
      <c r="A5321" s="7" t="s">
        <v>6</v>
      </c>
      <c r="B5321" s="7" t="s">
        <v>91</v>
      </c>
      <c r="C5321" s="7" t="s">
        <v>17</v>
      </c>
      <c r="D5321" s="8">
        <v>2020</v>
      </c>
      <c r="E5321" s="7" t="s">
        <v>919</v>
      </c>
      <c r="F5321" s="7" t="s">
        <v>796</v>
      </c>
      <c r="G5321" s="7" t="s">
        <v>528</v>
      </c>
      <c r="H5321" s="7" t="s">
        <v>7</v>
      </c>
      <c r="I5321" s="9">
        <v>7.4338561999999997E-2</v>
      </c>
      <c r="J5321" s="10">
        <v>255.53559999999999</v>
      </c>
      <c r="K5321" s="11">
        <v>3</v>
      </c>
      <c r="L5321" s="11" t="str">
        <f>IF(Tabla134[[#This Row],[Item Weight]]&lt;$U$12,"Poco Peso",IF(Tabla134[[#This Row],[Item Weight]]&lt;$U$13,"Peso Medio","Peso Alto"))</f>
        <v>Peso Medio</v>
      </c>
      <c r="M5321" s="7">
        <v>12.6</v>
      </c>
      <c r="N5321" s="11">
        <f>IF(Tabla134[[#This Row],[Item Weight (Nulos)]]="",VLOOKUP(Tabla134[[#This Row],[Item Identifier]],'Tabla para Nulos'!$A$3:$B$1563,2,FALSE),Tabla134[[#This Row],[Item Weight (Nulos)]])</f>
        <v>12.6</v>
      </c>
      <c r="O5321" s="11" t="str">
        <f>IF(Tabla134[[#This Row],[Item Visibility]]&lt;$U$15,"Poca visibilidad",IF(Tabla134[[#This Row],[Item Visibility]]&lt;$U$16,"Visibilidad media","Mayor visibilidad"))</f>
        <v>Visibilidad media</v>
      </c>
      <c r="P5321" s="11" t="str">
        <f>IF(Tabla134[[#This Row],[Rating]]&lt;2,"Muy Malo",IF(Tabla134[[#This Row],[Rating]]&lt;3,"Malo",IF(Tabla134[[#This Row],[Rating]]&lt;4,"Regular",IF(Tabla134[[#This Row],[Rating]]&lt;5,"Bueno","Excelente"))))</f>
        <v>Regular</v>
      </c>
    </row>
    <row r="5322" spans="1:16" x14ac:dyDescent="0.2">
      <c r="A5322" s="7" t="s">
        <v>6</v>
      </c>
      <c r="B5322" s="7" t="s">
        <v>1455</v>
      </c>
      <c r="C5322" s="7" t="s">
        <v>71</v>
      </c>
      <c r="D5322" s="8">
        <v>2020</v>
      </c>
      <c r="E5322" s="7" t="s">
        <v>919</v>
      </c>
      <c r="F5322" s="7" t="s">
        <v>796</v>
      </c>
      <c r="G5322" s="7" t="s">
        <v>528</v>
      </c>
      <c r="H5322" s="7" t="s">
        <v>7</v>
      </c>
      <c r="I5322" s="9">
        <v>7.6995175999999999E-2</v>
      </c>
      <c r="J5322" s="10">
        <v>112.0228</v>
      </c>
      <c r="K5322" s="11">
        <v>3</v>
      </c>
      <c r="L5322" s="11" t="str">
        <f>IF(Tabla134[[#This Row],[Item Weight]]&lt;$U$12,"Poco Peso",IF(Tabla134[[#This Row],[Item Weight]]&lt;$U$13,"Peso Medio","Peso Alto"))</f>
        <v>Peso Medio</v>
      </c>
      <c r="M5322" s="7">
        <v>8.84</v>
      </c>
      <c r="N5322" s="11">
        <f>IF(Tabla134[[#This Row],[Item Weight (Nulos)]]="",VLOOKUP(Tabla134[[#This Row],[Item Identifier]],'Tabla para Nulos'!$A$3:$B$1563,2,FALSE),Tabla134[[#This Row],[Item Weight (Nulos)]])</f>
        <v>8.84</v>
      </c>
      <c r="O5322" s="11" t="str">
        <f>IF(Tabla134[[#This Row],[Item Visibility]]&lt;$U$15,"Poca visibilidad",IF(Tabla134[[#This Row],[Item Visibility]]&lt;$U$16,"Visibilidad media","Mayor visibilidad"))</f>
        <v>Visibilidad media</v>
      </c>
      <c r="P5322" s="11" t="str">
        <f>IF(Tabla134[[#This Row],[Rating]]&lt;2,"Muy Malo",IF(Tabla134[[#This Row],[Rating]]&lt;3,"Malo",IF(Tabla134[[#This Row],[Rating]]&lt;4,"Regular",IF(Tabla134[[#This Row],[Rating]]&lt;5,"Bueno","Excelente"))))</f>
        <v>Regular</v>
      </c>
    </row>
    <row r="5323" spans="1:16" x14ac:dyDescent="0.2">
      <c r="A5323" s="7" t="s">
        <v>6</v>
      </c>
      <c r="B5323" s="7" t="s">
        <v>1454</v>
      </c>
      <c r="C5323" s="7" t="s">
        <v>10</v>
      </c>
      <c r="D5323" s="8">
        <v>2020</v>
      </c>
      <c r="E5323" s="7" t="s">
        <v>919</v>
      </c>
      <c r="F5323" s="7" t="s">
        <v>796</v>
      </c>
      <c r="G5323" s="7" t="s">
        <v>1</v>
      </c>
      <c r="H5323" s="7" t="s">
        <v>7</v>
      </c>
      <c r="I5323" s="9">
        <v>2.2552083000000001E-2</v>
      </c>
      <c r="J5323" s="10">
        <v>226.6036</v>
      </c>
      <c r="K5323" s="11">
        <v>3</v>
      </c>
      <c r="L5323" s="11" t="str">
        <f>IF(Tabla134[[#This Row],[Item Weight]]&lt;$U$12,"Poco Peso",IF(Tabla134[[#This Row],[Item Weight]]&lt;$U$13,"Peso Medio","Peso Alto"))</f>
        <v>Peso Alto</v>
      </c>
      <c r="M5323" s="7">
        <v>20.100000000000001</v>
      </c>
      <c r="N5323" s="11">
        <f>IF(Tabla134[[#This Row],[Item Weight (Nulos)]]="",VLOOKUP(Tabla134[[#This Row],[Item Identifier]],'Tabla para Nulos'!$A$3:$B$1563,2,FALSE),Tabla134[[#This Row],[Item Weight (Nulos)]])</f>
        <v>20.100000000000001</v>
      </c>
      <c r="O5323" s="11" t="str">
        <f>IF(Tabla134[[#This Row],[Item Visibility]]&lt;$U$15,"Poca visibilidad",IF(Tabla134[[#This Row],[Item Visibility]]&lt;$U$16,"Visibilidad media","Mayor visibilidad"))</f>
        <v>Poca visibilidad</v>
      </c>
      <c r="P5323" s="11" t="str">
        <f>IF(Tabla134[[#This Row],[Rating]]&lt;2,"Muy Malo",IF(Tabla134[[#This Row],[Rating]]&lt;3,"Malo",IF(Tabla134[[#This Row],[Rating]]&lt;4,"Regular",IF(Tabla134[[#This Row],[Rating]]&lt;5,"Bueno","Excelente"))))</f>
        <v>Regular</v>
      </c>
    </row>
    <row r="5324" spans="1:16" x14ac:dyDescent="0.2">
      <c r="A5324" s="7" t="s">
        <v>6</v>
      </c>
      <c r="B5324" s="7" t="s">
        <v>1453</v>
      </c>
      <c r="C5324" s="7" t="s">
        <v>14</v>
      </c>
      <c r="D5324" s="8">
        <v>2020</v>
      </c>
      <c r="E5324" s="7" t="s">
        <v>919</v>
      </c>
      <c r="F5324" s="7" t="s">
        <v>796</v>
      </c>
      <c r="G5324" s="7" t="s">
        <v>1</v>
      </c>
      <c r="H5324" s="7" t="s">
        <v>7</v>
      </c>
      <c r="I5324" s="9">
        <v>7.3289899000000006E-2</v>
      </c>
      <c r="J5324" s="10">
        <v>120.8098</v>
      </c>
      <c r="K5324" s="11">
        <v>3</v>
      </c>
      <c r="L5324" s="11" t="str">
        <f>IF(Tabla134[[#This Row],[Item Weight]]&lt;$U$12,"Poco Peso",IF(Tabla134[[#This Row],[Item Weight]]&lt;$U$13,"Peso Medio","Peso Alto"))</f>
        <v>Peso Medio</v>
      </c>
      <c r="M5324" s="7">
        <v>9.8000000000000007</v>
      </c>
      <c r="N5324" s="11">
        <f>IF(Tabla134[[#This Row],[Item Weight (Nulos)]]="",VLOOKUP(Tabla134[[#This Row],[Item Identifier]],'Tabla para Nulos'!$A$3:$B$1563,2,FALSE),Tabla134[[#This Row],[Item Weight (Nulos)]])</f>
        <v>9.8000000000000007</v>
      </c>
      <c r="O5324" s="11" t="str">
        <f>IF(Tabla134[[#This Row],[Item Visibility]]&lt;$U$15,"Poca visibilidad",IF(Tabla134[[#This Row],[Item Visibility]]&lt;$U$16,"Visibilidad media","Mayor visibilidad"))</f>
        <v>Visibilidad media</v>
      </c>
      <c r="P5324" s="11" t="str">
        <f>IF(Tabla134[[#This Row],[Rating]]&lt;2,"Muy Malo",IF(Tabla134[[#This Row],[Rating]]&lt;3,"Malo",IF(Tabla134[[#This Row],[Rating]]&lt;4,"Regular",IF(Tabla134[[#This Row],[Rating]]&lt;5,"Bueno","Excelente"))))</f>
        <v>Regular</v>
      </c>
    </row>
    <row r="5325" spans="1:16" x14ac:dyDescent="0.2">
      <c r="A5325" s="7" t="s">
        <v>6</v>
      </c>
      <c r="B5325" s="7" t="s">
        <v>1238</v>
      </c>
      <c r="C5325" s="7" t="s">
        <v>19</v>
      </c>
      <c r="D5325" s="8">
        <v>2020</v>
      </c>
      <c r="E5325" s="7" t="s">
        <v>919</v>
      </c>
      <c r="F5325" s="7" t="s">
        <v>796</v>
      </c>
      <c r="G5325" s="7" t="s">
        <v>1</v>
      </c>
      <c r="H5325" s="7" t="s">
        <v>7</v>
      </c>
      <c r="I5325" s="9">
        <v>2.4994069000000001E-2</v>
      </c>
      <c r="J5325" s="10">
        <v>37.482199999999999</v>
      </c>
      <c r="K5325" s="11">
        <v>3</v>
      </c>
      <c r="L5325" s="11" t="str">
        <f>IF(Tabla134[[#This Row],[Item Weight]]&lt;$U$12,"Poco Peso",IF(Tabla134[[#This Row],[Item Weight]]&lt;$U$13,"Peso Medio","Peso Alto"))</f>
        <v>Peso Medio</v>
      </c>
      <c r="M5325" s="7">
        <v>16.75</v>
      </c>
      <c r="N5325" s="11">
        <f>IF(Tabla134[[#This Row],[Item Weight (Nulos)]]="",VLOOKUP(Tabla134[[#This Row],[Item Identifier]],'Tabla para Nulos'!$A$3:$B$1563,2,FALSE),Tabla134[[#This Row],[Item Weight (Nulos)]])</f>
        <v>16.75</v>
      </c>
      <c r="O5325" s="11" t="str">
        <f>IF(Tabla134[[#This Row],[Item Visibility]]&lt;$U$15,"Poca visibilidad",IF(Tabla134[[#This Row],[Item Visibility]]&lt;$U$16,"Visibilidad media","Mayor visibilidad"))</f>
        <v>Poca visibilidad</v>
      </c>
      <c r="P5325" s="11" t="str">
        <f>IF(Tabla134[[#This Row],[Rating]]&lt;2,"Muy Malo",IF(Tabla134[[#This Row],[Rating]]&lt;3,"Malo",IF(Tabla134[[#This Row],[Rating]]&lt;4,"Regular",IF(Tabla134[[#This Row],[Rating]]&lt;5,"Bueno","Excelente"))))</f>
        <v>Regular</v>
      </c>
    </row>
    <row r="5326" spans="1:16" x14ac:dyDescent="0.2">
      <c r="A5326" s="7" t="s">
        <v>124</v>
      </c>
      <c r="B5326" s="7" t="s">
        <v>1346</v>
      </c>
      <c r="C5326" s="7" t="s">
        <v>19</v>
      </c>
      <c r="D5326" s="8">
        <v>2017</v>
      </c>
      <c r="E5326" s="7" t="s">
        <v>797</v>
      </c>
      <c r="F5326" s="7" t="s">
        <v>796</v>
      </c>
      <c r="G5326" s="7" t="s">
        <v>702</v>
      </c>
      <c r="H5326" s="7" t="s">
        <v>7</v>
      </c>
      <c r="I5326" s="9">
        <v>0.17504710400000001</v>
      </c>
      <c r="J5326" s="10">
        <v>146.9102</v>
      </c>
      <c r="K5326" s="11">
        <v>3</v>
      </c>
      <c r="L5326" s="11" t="str">
        <f>IF(Tabla134[[#This Row],[Item Weight]]&lt;$U$12,"Poco Peso",IF(Tabla134[[#This Row],[Item Weight]]&lt;$U$13,"Peso Medio","Peso Alto"))</f>
        <v>Poco Peso</v>
      </c>
      <c r="M5326" s="7">
        <v>5.6550000000000002</v>
      </c>
      <c r="N5326" s="11">
        <f>IF(Tabla134[[#This Row],[Item Weight (Nulos)]]="",VLOOKUP(Tabla134[[#This Row],[Item Identifier]],'Tabla para Nulos'!$A$3:$B$1563,2,FALSE),Tabla134[[#This Row],[Item Weight (Nulos)]])</f>
        <v>5.6550000000000002</v>
      </c>
      <c r="O5326" s="11" t="str">
        <f>IF(Tabla134[[#This Row],[Item Visibility]]&lt;$U$15,"Poca visibilidad",IF(Tabla134[[#This Row],[Item Visibility]]&lt;$U$16,"Visibilidad media","Mayor visibilidad"))</f>
        <v>Mayor visibilidad</v>
      </c>
      <c r="P5326" s="11" t="str">
        <f>IF(Tabla134[[#This Row],[Rating]]&lt;2,"Muy Malo",IF(Tabla134[[#This Row],[Rating]]&lt;3,"Malo",IF(Tabla134[[#This Row],[Rating]]&lt;4,"Regular",IF(Tabla134[[#This Row],[Rating]]&lt;5,"Bueno","Excelente"))))</f>
        <v>Regular</v>
      </c>
    </row>
    <row r="5327" spans="1:16" x14ac:dyDescent="0.2">
      <c r="A5327" s="7" t="s">
        <v>124</v>
      </c>
      <c r="B5327" s="7" t="s">
        <v>785</v>
      </c>
      <c r="C5327" s="7" t="s">
        <v>28</v>
      </c>
      <c r="D5327" s="8">
        <v>2017</v>
      </c>
      <c r="E5327" s="7" t="s">
        <v>797</v>
      </c>
      <c r="F5327" s="7" t="s">
        <v>796</v>
      </c>
      <c r="G5327" s="7" t="s">
        <v>702</v>
      </c>
      <c r="H5327" s="7" t="s">
        <v>7</v>
      </c>
      <c r="I5327" s="9">
        <v>2.7774001999999999E-2</v>
      </c>
      <c r="J5327" s="10">
        <v>152.3708</v>
      </c>
      <c r="K5327" s="11">
        <v>3</v>
      </c>
      <c r="L5327" s="11" t="str">
        <f>IF(Tabla134[[#This Row],[Item Weight]]&lt;$U$12,"Poco Peso",IF(Tabla134[[#This Row],[Item Weight]]&lt;$U$13,"Peso Medio","Peso Alto"))</f>
        <v>Peso Medio</v>
      </c>
      <c r="M5327" s="7">
        <v>15.15</v>
      </c>
      <c r="N5327" s="11">
        <f>IF(Tabla134[[#This Row],[Item Weight (Nulos)]]="",VLOOKUP(Tabla134[[#This Row],[Item Identifier]],'Tabla para Nulos'!$A$3:$B$1563,2,FALSE),Tabla134[[#This Row],[Item Weight (Nulos)]])</f>
        <v>15.15</v>
      </c>
      <c r="O5327" s="11" t="str">
        <f>IF(Tabla134[[#This Row],[Item Visibility]]&lt;$U$15,"Poca visibilidad",IF(Tabla134[[#This Row],[Item Visibility]]&lt;$U$16,"Visibilidad media","Mayor visibilidad"))</f>
        <v>Visibilidad media</v>
      </c>
      <c r="P5327" s="11" t="str">
        <f>IF(Tabla134[[#This Row],[Rating]]&lt;2,"Muy Malo",IF(Tabla134[[#This Row],[Rating]]&lt;3,"Malo",IF(Tabla134[[#This Row],[Rating]]&lt;4,"Regular",IF(Tabla134[[#This Row],[Rating]]&lt;5,"Bueno","Excelente"))))</f>
        <v>Regular</v>
      </c>
    </row>
    <row r="5328" spans="1:16" x14ac:dyDescent="0.2">
      <c r="A5328" s="7" t="s">
        <v>124</v>
      </c>
      <c r="B5328" s="7" t="s">
        <v>1452</v>
      </c>
      <c r="C5328" s="7" t="s">
        <v>112</v>
      </c>
      <c r="D5328" s="8">
        <v>2017</v>
      </c>
      <c r="E5328" s="7" t="s">
        <v>797</v>
      </c>
      <c r="F5328" s="7" t="s">
        <v>796</v>
      </c>
      <c r="G5328" s="7" t="s">
        <v>702</v>
      </c>
      <c r="H5328" s="7" t="s">
        <v>7</v>
      </c>
      <c r="I5328" s="9">
        <v>0.14086246999999999</v>
      </c>
      <c r="J5328" s="10">
        <v>126.49939999999999</v>
      </c>
      <c r="K5328" s="11">
        <v>3</v>
      </c>
      <c r="L5328" s="11" t="str">
        <f>IF(Tabla134[[#This Row],[Item Weight]]&lt;$U$12,"Poco Peso",IF(Tabla134[[#This Row],[Item Weight]]&lt;$U$13,"Peso Medio","Peso Alto"))</f>
        <v>Poco Peso</v>
      </c>
      <c r="M5328" s="7">
        <v>4.6349999999999998</v>
      </c>
      <c r="N5328" s="11">
        <f>IF(Tabla134[[#This Row],[Item Weight (Nulos)]]="",VLOOKUP(Tabla134[[#This Row],[Item Identifier]],'Tabla para Nulos'!$A$3:$B$1563,2,FALSE),Tabla134[[#This Row],[Item Weight (Nulos)]])</f>
        <v>4.6349999999999998</v>
      </c>
      <c r="O5328" s="11" t="str">
        <f>IF(Tabla134[[#This Row],[Item Visibility]]&lt;$U$15,"Poca visibilidad",IF(Tabla134[[#This Row],[Item Visibility]]&lt;$U$16,"Visibilidad media","Mayor visibilidad"))</f>
        <v>Mayor visibilidad</v>
      </c>
      <c r="P5328" s="11" t="str">
        <f>IF(Tabla134[[#This Row],[Rating]]&lt;2,"Muy Malo",IF(Tabla134[[#This Row],[Rating]]&lt;3,"Malo",IF(Tabla134[[#This Row],[Rating]]&lt;4,"Regular",IF(Tabla134[[#This Row],[Rating]]&lt;5,"Bueno","Excelente"))))</f>
        <v>Regular</v>
      </c>
    </row>
    <row r="5329" spans="1:16" x14ac:dyDescent="0.2">
      <c r="A5329" s="7" t="s">
        <v>124</v>
      </c>
      <c r="B5329" s="7" t="s">
        <v>1305</v>
      </c>
      <c r="C5329" s="7" t="s">
        <v>112</v>
      </c>
      <c r="D5329" s="8">
        <v>2017</v>
      </c>
      <c r="E5329" s="7" t="s">
        <v>797</v>
      </c>
      <c r="F5329" s="7" t="s">
        <v>796</v>
      </c>
      <c r="G5329" s="7" t="s">
        <v>702</v>
      </c>
      <c r="H5329" s="7" t="s">
        <v>7</v>
      </c>
      <c r="I5329" s="9">
        <v>0.12818175900000001</v>
      </c>
      <c r="J5329" s="10">
        <v>156.13140000000001</v>
      </c>
      <c r="K5329" s="11">
        <v>3</v>
      </c>
      <c r="L5329" s="11" t="str">
        <f>IF(Tabla134[[#This Row],[Item Weight]]&lt;$U$12,"Poco Peso",IF(Tabla134[[#This Row],[Item Weight]]&lt;$U$13,"Peso Medio","Peso Alto"))</f>
        <v>Peso Alto</v>
      </c>
      <c r="M5329" s="7">
        <v>19.5</v>
      </c>
      <c r="N5329" s="11">
        <f>IF(Tabla134[[#This Row],[Item Weight (Nulos)]]="",VLOOKUP(Tabla134[[#This Row],[Item Identifier]],'Tabla para Nulos'!$A$3:$B$1563,2,FALSE),Tabla134[[#This Row],[Item Weight (Nulos)]])</f>
        <v>19.5</v>
      </c>
      <c r="O5329" s="11" t="str">
        <f>IF(Tabla134[[#This Row],[Item Visibility]]&lt;$U$15,"Poca visibilidad",IF(Tabla134[[#This Row],[Item Visibility]]&lt;$U$16,"Visibilidad media","Mayor visibilidad"))</f>
        <v>Mayor visibilidad</v>
      </c>
      <c r="P5329" s="11" t="str">
        <f>IF(Tabla134[[#This Row],[Rating]]&lt;2,"Muy Malo",IF(Tabla134[[#This Row],[Rating]]&lt;3,"Malo",IF(Tabla134[[#This Row],[Rating]]&lt;4,"Regular",IF(Tabla134[[#This Row],[Rating]]&lt;5,"Bueno","Excelente"))))</f>
        <v>Regular</v>
      </c>
    </row>
    <row r="5330" spans="1:16" x14ac:dyDescent="0.2">
      <c r="A5330" s="7" t="s">
        <v>124</v>
      </c>
      <c r="B5330" s="7" t="s">
        <v>1451</v>
      </c>
      <c r="C5330" s="7" t="s">
        <v>17</v>
      </c>
      <c r="D5330" s="8">
        <v>2017</v>
      </c>
      <c r="E5330" s="7" t="s">
        <v>797</v>
      </c>
      <c r="F5330" s="7" t="s">
        <v>796</v>
      </c>
      <c r="G5330" s="7" t="s">
        <v>702</v>
      </c>
      <c r="H5330" s="7" t="s">
        <v>7</v>
      </c>
      <c r="I5330" s="9">
        <v>2.8411899000000001E-2</v>
      </c>
      <c r="J5330" s="10">
        <v>152.334</v>
      </c>
      <c r="K5330" s="11">
        <v>3</v>
      </c>
      <c r="L5330" s="11" t="str">
        <f>IF(Tabla134[[#This Row],[Item Weight]]&lt;$U$12,"Poco Peso",IF(Tabla134[[#This Row],[Item Weight]]&lt;$U$13,"Peso Medio","Peso Alto"))</f>
        <v>Peso Medio</v>
      </c>
      <c r="M5330" s="7">
        <v>8.93</v>
      </c>
      <c r="N5330" s="11">
        <f>IF(Tabla134[[#This Row],[Item Weight (Nulos)]]="",VLOOKUP(Tabla134[[#This Row],[Item Identifier]],'Tabla para Nulos'!$A$3:$B$1563,2,FALSE),Tabla134[[#This Row],[Item Weight (Nulos)]])</f>
        <v>8.93</v>
      </c>
      <c r="O5330" s="11" t="str">
        <f>IF(Tabla134[[#This Row],[Item Visibility]]&lt;$U$15,"Poca visibilidad",IF(Tabla134[[#This Row],[Item Visibility]]&lt;$U$16,"Visibilidad media","Mayor visibilidad"))</f>
        <v>Visibilidad media</v>
      </c>
      <c r="P5330" s="11" t="str">
        <f>IF(Tabla134[[#This Row],[Rating]]&lt;2,"Muy Malo",IF(Tabla134[[#This Row],[Rating]]&lt;3,"Malo",IF(Tabla134[[#This Row],[Rating]]&lt;4,"Regular",IF(Tabla134[[#This Row],[Rating]]&lt;5,"Bueno","Excelente"))))</f>
        <v>Regular</v>
      </c>
    </row>
    <row r="5331" spans="1:16" x14ac:dyDescent="0.2">
      <c r="A5331" s="7" t="s">
        <v>124</v>
      </c>
      <c r="B5331" s="7" t="s">
        <v>662</v>
      </c>
      <c r="C5331" s="7" t="s">
        <v>17</v>
      </c>
      <c r="D5331" s="8">
        <v>2017</v>
      </c>
      <c r="E5331" s="7" t="s">
        <v>797</v>
      </c>
      <c r="F5331" s="7" t="s">
        <v>796</v>
      </c>
      <c r="G5331" s="7" t="s">
        <v>702</v>
      </c>
      <c r="H5331" s="7" t="s">
        <v>7</v>
      </c>
      <c r="I5331" s="9">
        <v>4.4489064000000002E-2</v>
      </c>
      <c r="J5331" s="10">
        <v>89.485600000000005</v>
      </c>
      <c r="K5331" s="11">
        <v>3</v>
      </c>
      <c r="L5331" s="11" t="str">
        <f>IF(Tabla134[[#This Row],[Item Weight]]&lt;$U$12,"Poco Peso",IF(Tabla134[[#This Row],[Item Weight]]&lt;$U$13,"Peso Medio","Peso Alto"))</f>
        <v>Peso Alto</v>
      </c>
      <c r="M5331" s="7">
        <v>19.850000000000001</v>
      </c>
      <c r="N5331" s="11">
        <f>IF(Tabla134[[#This Row],[Item Weight (Nulos)]]="",VLOOKUP(Tabla134[[#This Row],[Item Identifier]],'Tabla para Nulos'!$A$3:$B$1563,2,FALSE),Tabla134[[#This Row],[Item Weight (Nulos)]])</f>
        <v>19.850000000000001</v>
      </c>
      <c r="O5331" s="11" t="str">
        <f>IF(Tabla134[[#This Row],[Item Visibility]]&lt;$U$15,"Poca visibilidad",IF(Tabla134[[#This Row],[Item Visibility]]&lt;$U$16,"Visibilidad media","Mayor visibilidad"))</f>
        <v>Visibilidad media</v>
      </c>
      <c r="P5331" s="11" t="str">
        <f>IF(Tabla134[[#This Row],[Rating]]&lt;2,"Muy Malo",IF(Tabla134[[#This Row],[Rating]]&lt;3,"Malo",IF(Tabla134[[#This Row],[Rating]]&lt;4,"Regular",IF(Tabla134[[#This Row],[Rating]]&lt;5,"Bueno","Excelente"))))</f>
        <v>Regular</v>
      </c>
    </row>
    <row r="5332" spans="1:16" x14ac:dyDescent="0.2">
      <c r="A5332" s="7" t="s">
        <v>124</v>
      </c>
      <c r="B5332" s="7" t="s">
        <v>1450</v>
      </c>
      <c r="C5332" s="7" t="s">
        <v>10</v>
      </c>
      <c r="D5332" s="8">
        <v>2017</v>
      </c>
      <c r="E5332" s="7" t="s">
        <v>797</v>
      </c>
      <c r="F5332" s="7" t="s">
        <v>796</v>
      </c>
      <c r="G5332" s="7" t="s">
        <v>702</v>
      </c>
      <c r="H5332" s="7" t="s">
        <v>7</v>
      </c>
      <c r="I5332" s="9">
        <v>2.9779206999999999E-2</v>
      </c>
      <c r="J5332" s="10">
        <v>39.313800000000001</v>
      </c>
      <c r="K5332" s="11">
        <v>3</v>
      </c>
      <c r="L5332" s="11" t="str">
        <f>IF(Tabla134[[#This Row],[Item Weight]]&lt;$U$12,"Poco Peso",IF(Tabla134[[#This Row],[Item Weight]]&lt;$U$13,"Peso Medio","Peso Alto"))</f>
        <v>Poco Peso</v>
      </c>
      <c r="M5332" s="7">
        <v>8.3249999999999993</v>
      </c>
      <c r="N5332" s="11">
        <f>IF(Tabla134[[#This Row],[Item Weight (Nulos)]]="",VLOOKUP(Tabla134[[#This Row],[Item Identifier]],'Tabla para Nulos'!$A$3:$B$1563,2,FALSE),Tabla134[[#This Row],[Item Weight (Nulos)]])</f>
        <v>8.3249999999999993</v>
      </c>
      <c r="O5332" s="11" t="str">
        <f>IF(Tabla134[[#This Row],[Item Visibility]]&lt;$U$15,"Poca visibilidad",IF(Tabla134[[#This Row],[Item Visibility]]&lt;$U$16,"Visibilidad media","Mayor visibilidad"))</f>
        <v>Visibilidad media</v>
      </c>
      <c r="P5332" s="11" t="str">
        <f>IF(Tabla134[[#This Row],[Rating]]&lt;2,"Muy Malo",IF(Tabla134[[#This Row],[Rating]]&lt;3,"Malo",IF(Tabla134[[#This Row],[Rating]]&lt;4,"Regular",IF(Tabla134[[#This Row],[Rating]]&lt;5,"Bueno","Excelente"))))</f>
        <v>Regular</v>
      </c>
    </row>
    <row r="5333" spans="1:16" x14ac:dyDescent="0.2">
      <c r="A5333" s="7" t="s">
        <v>124</v>
      </c>
      <c r="B5333" s="7" t="s">
        <v>1449</v>
      </c>
      <c r="C5333" s="7" t="s">
        <v>10</v>
      </c>
      <c r="D5333" s="8">
        <v>2017</v>
      </c>
      <c r="E5333" s="7" t="s">
        <v>797</v>
      </c>
      <c r="F5333" s="7" t="s">
        <v>796</v>
      </c>
      <c r="G5333" s="7" t="s">
        <v>702</v>
      </c>
      <c r="H5333" s="7" t="s">
        <v>7</v>
      </c>
      <c r="I5333" s="9">
        <v>2.0544065E-2</v>
      </c>
      <c r="J5333" s="10">
        <v>49.932400000000001</v>
      </c>
      <c r="K5333" s="11">
        <v>3</v>
      </c>
      <c r="L5333" s="11" t="str">
        <f>IF(Tabla134[[#This Row],[Item Weight]]&lt;$U$12,"Poco Peso",IF(Tabla134[[#This Row],[Item Weight]]&lt;$U$13,"Peso Medio","Peso Alto"))</f>
        <v>Peso Medio</v>
      </c>
      <c r="M5333" s="7">
        <v>16.350000000000001</v>
      </c>
      <c r="N5333" s="11">
        <f>IF(Tabla134[[#This Row],[Item Weight (Nulos)]]="",VLOOKUP(Tabla134[[#This Row],[Item Identifier]],'Tabla para Nulos'!$A$3:$B$1563,2,FALSE),Tabla134[[#This Row],[Item Weight (Nulos)]])</f>
        <v>16.350000000000001</v>
      </c>
      <c r="O5333" s="11" t="str">
        <f>IF(Tabla134[[#This Row],[Item Visibility]]&lt;$U$15,"Poca visibilidad",IF(Tabla134[[#This Row],[Item Visibility]]&lt;$U$16,"Visibilidad media","Mayor visibilidad"))</f>
        <v>Poca visibilidad</v>
      </c>
      <c r="P5333" s="11" t="str">
        <f>IF(Tabla134[[#This Row],[Rating]]&lt;2,"Muy Malo",IF(Tabla134[[#This Row],[Rating]]&lt;3,"Malo",IF(Tabla134[[#This Row],[Rating]]&lt;4,"Regular",IF(Tabla134[[#This Row],[Rating]]&lt;5,"Bueno","Excelente"))))</f>
        <v>Regular</v>
      </c>
    </row>
    <row r="5334" spans="1:16" x14ac:dyDescent="0.2">
      <c r="A5334" s="7" t="s">
        <v>124</v>
      </c>
      <c r="B5334" s="7" t="s">
        <v>643</v>
      </c>
      <c r="C5334" s="7" t="s">
        <v>216</v>
      </c>
      <c r="D5334" s="8">
        <v>2017</v>
      </c>
      <c r="E5334" s="7" t="s">
        <v>797</v>
      </c>
      <c r="F5334" s="7" t="s">
        <v>796</v>
      </c>
      <c r="G5334" s="7" t="s">
        <v>702</v>
      </c>
      <c r="H5334" s="7" t="s">
        <v>7</v>
      </c>
      <c r="I5334" s="9">
        <v>7.0234305999999996E-2</v>
      </c>
      <c r="J5334" s="10">
        <v>34.953200000000002</v>
      </c>
      <c r="K5334" s="11">
        <v>3</v>
      </c>
      <c r="L5334" s="11" t="str">
        <f>IF(Tabla134[[#This Row],[Item Weight]]&lt;$U$12,"Poco Peso",IF(Tabla134[[#This Row],[Item Weight]]&lt;$U$13,"Peso Medio","Peso Alto"))</f>
        <v>Poco Peso</v>
      </c>
      <c r="M5334" s="7">
        <v>8.01</v>
      </c>
      <c r="N5334" s="11">
        <f>IF(Tabla134[[#This Row],[Item Weight (Nulos)]]="",VLOOKUP(Tabla134[[#This Row],[Item Identifier]],'Tabla para Nulos'!$A$3:$B$1563,2,FALSE),Tabla134[[#This Row],[Item Weight (Nulos)]])</f>
        <v>8.01</v>
      </c>
      <c r="O5334" s="11" t="str">
        <f>IF(Tabla134[[#This Row],[Item Visibility]]&lt;$U$15,"Poca visibilidad",IF(Tabla134[[#This Row],[Item Visibility]]&lt;$U$16,"Visibilidad media","Mayor visibilidad"))</f>
        <v>Visibilidad media</v>
      </c>
      <c r="P5334" s="11" t="str">
        <f>IF(Tabla134[[#This Row],[Rating]]&lt;2,"Muy Malo",IF(Tabla134[[#This Row],[Rating]]&lt;3,"Malo",IF(Tabla134[[#This Row],[Rating]]&lt;4,"Regular",IF(Tabla134[[#This Row],[Rating]]&lt;5,"Bueno","Excelente"))))</f>
        <v>Regular</v>
      </c>
    </row>
    <row r="5335" spans="1:16" x14ac:dyDescent="0.2">
      <c r="A5335" s="7" t="s">
        <v>124</v>
      </c>
      <c r="B5335" s="7" t="s">
        <v>1371</v>
      </c>
      <c r="C5335" s="7" t="s">
        <v>171</v>
      </c>
      <c r="D5335" s="8">
        <v>2017</v>
      </c>
      <c r="E5335" s="7" t="s">
        <v>797</v>
      </c>
      <c r="F5335" s="7" t="s">
        <v>796</v>
      </c>
      <c r="G5335" s="7" t="s">
        <v>702</v>
      </c>
      <c r="H5335" s="7" t="s">
        <v>7</v>
      </c>
      <c r="I5335" s="9">
        <v>3.201648E-2</v>
      </c>
      <c r="J5335" s="10">
        <v>99.601600000000005</v>
      </c>
      <c r="K5335" s="11">
        <v>3</v>
      </c>
      <c r="L5335" s="11" t="str">
        <f>IF(Tabla134[[#This Row],[Item Weight]]&lt;$U$12,"Poco Peso",IF(Tabla134[[#This Row],[Item Weight]]&lt;$U$13,"Peso Medio","Peso Alto"))</f>
        <v>Peso Medio</v>
      </c>
      <c r="M5335" s="7">
        <v>9</v>
      </c>
      <c r="N5335" s="11">
        <f>IF(Tabla134[[#This Row],[Item Weight (Nulos)]]="",VLOOKUP(Tabla134[[#This Row],[Item Identifier]],'Tabla para Nulos'!$A$3:$B$1563,2,FALSE),Tabla134[[#This Row],[Item Weight (Nulos)]])</f>
        <v>9</v>
      </c>
      <c r="O5335" s="11" t="str">
        <f>IF(Tabla134[[#This Row],[Item Visibility]]&lt;$U$15,"Poca visibilidad",IF(Tabla134[[#This Row],[Item Visibility]]&lt;$U$16,"Visibilidad media","Mayor visibilidad"))</f>
        <v>Visibilidad media</v>
      </c>
      <c r="P5335" s="11" t="str">
        <f>IF(Tabla134[[#This Row],[Rating]]&lt;2,"Muy Malo",IF(Tabla134[[#This Row],[Rating]]&lt;3,"Malo",IF(Tabla134[[#This Row],[Rating]]&lt;4,"Regular",IF(Tabla134[[#This Row],[Rating]]&lt;5,"Bueno","Excelente"))))</f>
        <v>Regular</v>
      </c>
    </row>
    <row r="5336" spans="1:16" x14ac:dyDescent="0.2">
      <c r="A5336" s="7" t="s">
        <v>124</v>
      </c>
      <c r="B5336" s="7" t="s">
        <v>150</v>
      </c>
      <c r="C5336" s="7" t="s">
        <v>14</v>
      </c>
      <c r="D5336" s="8">
        <v>2017</v>
      </c>
      <c r="E5336" s="7" t="s">
        <v>797</v>
      </c>
      <c r="F5336" s="7" t="s">
        <v>796</v>
      </c>
      <c r="G5336" s="7" t="s">
        <v>702</v>
      </c>
      <c r="H5336" s="7" t="s">
        <v>7</v>
      </c>
      <c r="I5336" s="9">
        <v>3.7680710999999999E-2</v>
      </c>
      <c r="J5336" s="10">
        <v>123.7704</v>
      </c>
      <c r="K5336" s="11">
        <v>3</v>
      </c>
      <c r="L5336" s="11" t="str">
        <f>IF(Tabla134[[#This Row],[Item Weight]]&lt;$U$12,"Poco Peso",IF(Tabla134[[#This Row],[Item Weight]]&lt;$U$13,"Peso Medio","Peso Alto"))</f>
        <v>Peso Medio</v>
      </c>
      <c r="M5336" s="7">
        <v>15.6</v>
      </c>
      <c r="N5336" s="11">
        <f>IF(Tabla134[[#This Row],[Item Weight (Nulos)]]="",VLOOKUP(Tabla134[[#This Row],[Item Identifier]],'Tabla para Nulos'!$A$3:$B$1563,2,FALSE),Tabla134[[#This Row],[Item Weight (Nulos)]])</f>
        <v>15.6</v>
      </c>
      <c r="O5336" s="11" t="str">
        <f>IF(Tabla134[[#This Row],[Item Visibility]]&lt;$U$15,"Poca visibilidad",IF(Tabla134[[#This Row],[Item Visibility]]&lt;$U$16,"Visibilidad media","Mayor visibilidad"))</f>
        <v>Visibilidad media</v>
      </c>
      <c r="P5336" s="11" t="str">
        <f>IF(Tabla134[[#This Row],[Rating]]&lt;2,"Muy Malo",IF(Tabla134[[#This Row],[Rating]]&lt;3,"Malo",IF(Tabla134[[#This Row],[Rating]]&lt;4,"Regular",IF(Tabla134[[#This Row],[Rating]]&lt;5,"Bueno","Excelente"))))</f>
        <v>Regular</v>
      </c>
    </row>
    <row r="5337" spans="1:16" x14ac:dyDescent="0.2">
      <c r="A5337" s="7" t="s">
        <v>124</v>
      </c>
      <c r="B5337" s="7" t="s">
        <v>151</v>
      </c>
      <c r="C5337" s="7" t="s">
        <v>14</v>
      </c>
      <c r="D5337" s="8">
        <v>2017</v>
      </c>
      <c r="E5337" s="7" t="s">
        <v>797</v>
      </c>
      <c r="F5337" s="7" t="s">
        <v>796</v>
      </c>
      <c r="G5337" s="7" t="s">
        <v>702</v>
      </c>
      <c r="H5337" s="7" t="s">
        <v>7</v>
      </c>
      <c r="I5337" s="9">
        <v>4.0938154999999997E-2</v>
      </c>
      <c r="J5337" s="10">
        <v>141.14959999999999</v>
      </c>
      <c r="K5337" s="11">
        <v>3</v>
      </c>
      <c r="L5337" s="11" t="str">
        <f>IF(Tabla134[[#This Row],[Item Weight]]&lt;$U$12,"Poco Peso",IF(Tabla134[[#This Row],[Item Weight]]&lt;$U$13,"Peso Medio","Peso Alto"))</f>
        <v>Peso Medio</v>
      </c>
      <c r="M5337" s="7">
        <v>16</v>
      </c>
      <c r="N5337" s="11">
        <f>IF(Tabla134[[#This Row],[Item Weight (Nulos)]]="",VLOOKUP(Tabla134[[#This Row],[Item Identifier]],'Tabla para Nulos'!$A$3:$B$1563,2,FALSE),Tabla134[[#This Row],[Item Weight (Nulos)]])</f>
        <v>16</v>
      </c>
      <c r="O5337" s="11" t="str">
        <f>IF(Tabla134[[#This Row],[Item Visibility]]&lt;$U$15,"Poca visibilidad",IF(Tabla134[[#This Row],[Item Visibility]]&lt;$U$16,"Visibilidad media","Mayor visibilidad"))</f>
        <v>Visibilidad media</v>
      </c>
      <c r="P5337" s="11" t="str">
        <f>IF(Tabla134[[#This Row],[Rating]]&lt;2,"Muy Malo",IF(Tabla134[[#This Row],[Rating]]&lt;3,"Malo",IF(Tabla134[[#This Row],[Rating]]&lt;4,"Regular",IF(Tabla134[[#This Row],[Rating]]&lt;5,"Bueno","Excelente"))))</f>
        <v>Regular</v>
      </c>
    </row>
    <row r="5338" spans="1:16" x14ac:dyDescent="0.2">
      <c r="A5338" s="7" t="s">
        <v>124</v>
      </c>
      <c r="B5338" s="7" t="s">
        <v>143</v>
      </c>
      <c r="C5338" s="7" t="s">
        <v>14</v>
      </c>
      <c r="D5338" s="8">
        <v>2017</v>
      </c>
      <c r="E5338" s="7" t="s">
        <v>797</v>
      </c>
      <c r="F5338" s="7" t="s">
        <v>796</v>
      </c>
      <c r="G5338" s="7" t="s">
        <v>702</v>
      </c>
      <c r="H5338" s="7" t="s">
        <v>7</v>
      </c>
      <c r="I5338" s="9">
        <v>7.7709901999999997E-2</v>
      </c>
      <c r="J5338" s="10">
        <v>259.69619999999998</v>
      </c>
      <c r="K5338" s="11">
        <v>3</v>
      </c>
      <c r="L5338" s="11" t="str">
        <f>IF(Tabla134[[#This Row],[Item Weight]]&lt;$U$12,"Poco Peso",IF(Tabla134[[#This Row],[Item Weight]]&lt;$U$13,"Peso Medio","Peso Alto"))</f>
        <v>Peso Alto</v>
      </c>
      <c r="M5338" s="7">
        <v>18.25</v>
      </c>
      <c r="N5338" s="11">
        <f>IF(Tabla134[[#This Row],[Item Weight (Nulos)]]="",VLOOKUP(Tabla134[[#This Row],[Item Identifier]],'Tabla para Nulos'!$A$3:$B$1563,2,FALSE),Tabla134[[#This Row],[Item Weight (Nulos)]])</f>
        <v>18.25</v>
      </c>
      <c r="O5338" s="11" t="str">
        <f>IF(Tabla134[[#This Row],[Item Visibility]]&lt;$U$15,"Poca visibilidad",IF(Tabla134[[#This Row],[Item Visibility]]&lt;$U$16,"Visibilidad media","Mayor visibilidad"))</f>
        <v>Visibilidad media</v>
      </c>
      <c r="P5338" s="11" t="str">
        <f>IF(Tabla134[[#This Row],[Rating]]&lt;2,"Muy Malo",IF(Tabla134[[#This Row],[Rating]]&lt;3,"Malo",IF(Tabla134[[#This Row],[Rating]]&lt;4,"Regular",IF(Tabla134[[#This Row],[Rating]]&lt;5,"Bueno","Excelente"))))</f>
        <v>Regular</v>
      </c>
    </row>
    <row r="5339" spans="1:16" x14ac:dyDescent="0.2">
      <c r="A5339" s="7" t="s">
        <v>124</v>
      </c>
      <c r="B5339" s="7" t="s">
        <v>1150</v>
      </c>
      <c r="C5339" s="7" t="s">
        <v>19</v>
      </c>
      <c r="D5339" s="8">
        <v>2017</v>
      </c>
      <c r="E5339" s="7" t="s">
        <v>797</v>
      </c>
      <c r="F5339" s="7" t="s">
        <v>796</v>
      </c>
      <c r="G5339" s="7" t="s">
        <v>702</v>
      </c>
      <c r="H5339" s="7" t="s">
        <v>7</v>
      </c>
      <c r="I5339" s="9">
        <v>5.0168353999999998E-2</v>
      </c>
      <c r="J5339" s="10">
        <v>95.375200000000007</v>
      </c>
      <c r="K5339" s="11">
        <v>3</v>
      </c>
      <c r="L5339" s="11" t="str">
        <f>IF(Tabla134[[#This Row],[Item Weight]]&lt;$U$12,"Poco Peso",IF(Tabla134[[#This Row],[Item Weight]]&lt;$U$13,"Peso Medio","Peso Alto"))</f>
        <v>Peso Medio</v>
      </c>
      <c r="M5339" s="7">
        <v>15.2</v>
      </c>
      <c r="N5339" s="11">
        <f>IF(Tabla134[[#This Row],[Item Weight (Nulos)]]="",VLOOKUP(Tabla134[[#This Row],[Item Identifier]],'Tabla para Nulos'!$A$3:$B$1563,2,FALSE),Tabla134[[#This Row],[Item Weight (Nulos)]])</f>
        <v>15.2</v>
      </c>
      <c r="O5339" s="11" t="str">
        <f>IF(Tabla134[[#This Row],[Item Visibility]]&lt;$U$15,"Poca visibilidad",IF(Tabla134[[#This Row],[Item Visibility]]&lt;$U$16,"Visibilidad media","Mayor visibilidad"))</f>
        <v>Visibilidad media</v>
      </c>
      <c r="P5339" s="11" t="str">
        <f>IF(Tabla134[[#This Row],[Rating]]&lt;2,"Muy Malo",IF(Tabla134[[#This Row],[Rating]]&lt;3,"Malo",IF(Tabla134[[#This Row],[Rating]]&lt;4,"Regular",IF(Tabla134[[#This Row],[Rating]]&lt;5,"Bueno","Excelente"))))</f>
        <v>Regular</v>
      </c>
    </row>
    <row r="5340" spans="1:16" x14ac:dyDescent="0.2">
      <c r="A5340" s="7" t="s">
        <v>6</v>
      </c>
      <c r="B5340" s="7" t="s">
        <v>573</v>
      </c>
      <c r="C5340" s="7" t="s">
        <v>25</v>
      </c>
      <c r="D5340" s="8">
        <v>2017</v>
      </c>
      <c r="E5340" s="7" t="s">
        <v>797</v>
      </c>
      <c r="F5340" s="7" t="s">
        <v>796</v>
      </c>
      <c r="G5340" s="7" t="s">
        <v>702</v>
      </c>
      <c r="H5340" s="7" t="s">
        <v>7</v>
      </c>
      <c r="I5340" s="9">
        <v>3.0083482000000002E-2</v>
      </c>
      <c r="J5340" s="10">
        <v>61.921999999999997</v>
      </c>
      <c r="K5340" s="11">
        <v>3</v>
      </c>
      <c r="L5340" s="11" t="str">
        <f>IF(Tabla134[[#This Row],[Item Weight]]&lt;$U$12,"Poco Peso",IF(Tabla134[[#This Row],[Item Weight]]&lt;$U$13,"Peso Medio","Peso Alto"))</f>
        <v>Peso Medio</v>
      </c>
      <c r="M5340" s="7">
        <v>13</v>
      </c>
      <c r="N5340" s="11">
        <f>IF(Tabla134[[#This Row],[Item Weight (Nulos)]]="",VLOOKUP(Tabla134[[#This Row],[Item Identifier]],'Tabla para Nulos'!$A$3:$B$1563,2,FALSE),Tabla134[[#This Row],[Item Weight (Nulos)]])</f>
        <v>13</v>
      </c>
      <c r="O5340" s="11" t="str">
        <f>IF(Tabla134[[#This Row],[Item Visibility]]&lt;$U$15,"Poca visibilidad",IF(Tabla134[[#This Row],[Item Visibility]]&lt;$U$16,"Visibilidad media","Mayor visibilidad"))</f>
        <v>Visibilidad media</v>
      </c>
      <c r="P5340" s="11" t="str">
        <f>IF(Tabla134[[#This Row],[Rating]]&lt;2,"Muy Malo",IF(Tabla134[[#This Row],[Rating]]&lt;3,"Malo",IF(Tabla134[[#This Row],[Rating]]&lt;4,"Regular",IF(Tabla134[[#This Row],[Rating]]&lt;5,"Bueno","Excelente"))))</f>
        <v>Regular</v>
      </c>
    </row>
    <row r="5341" spans="1:16" x14ac:dyDescent="0.2">
      <c r="A5341" s="7" t="s">
        <v>6</v>
      </c>
      <c r="B5341" s="7" t="s">
        <v>97</v>
      </c>
      <c r="C5341" s="7" t="s">
        <v>17</v>
      </c>
      <c r="D5341" s="8">
        <v>2017</v>
      </c>
      <c r="E5341" s="7" t="s">
        <v>797</v>
      </c>
      <c r="F5341" s="7" t="s">
        <v>796</v>
      </c>
      <c r="G5341" s="7" t="s">
        <v>702</v>
      </c>
      <c r="H5341" s="7" t="s">
        <v>7</v>
      </c>
      <c r="I5341" s="9">
        <v>7.3906461000000007E-2</v>
      </c>
      <c r="J5341" s="10">
        <v>218.44820000000001</v>
      </c>
      <c r="K5341" s="11">
        <v>3</v>
      </c>
      <c r="L5341" s="11" t="str">
        <f>IF(Tabla134[[#This Row],[Item Weight]]&lt;$U$12,"Poco Peso",IF(Tabla134[[#This Row],[Item Weight]]&lt;$U$13,"Peso Medio","Peso Alto"))</f>
        <v>Poco Peso</v>
      </c>
      <c r="M5341" s="7">
        <v>7.8550000000000004</v>
      </c>
      <c r="N5341" s="11">
        <f>IF(Tabla134[[#This Row],[Item Weight (Nulos)]]="",VLOOKUP(Tabla134[[#This Row],[Item Identifier]],'Tabla para Nulos'!$A$3:$B$1563,2,FALSE),Tabla134[[#This Row],[Item Weight (Nulos)]])</f>
        <v>7.8550000000000004</v>
      </c>
      <c r="O5341" s="11" t="str">
        <f>IF(Tabla134[[#This Row],[Item Visibility]]&lt;$U$15,"Poca visibilidad",IF(Tabla134[[#This Row],[Item Visibility]]&lt;$U$16,"Visibilidad media","Mayor visibilidad"))</f>
        <v>Visibilidad media</v>
      </c>
      <c r="P5341" s="11" t="str">
        <f>IF(Tabla134[[#This Row],[Rating]]&lt;2,"Muy Malo",IF(Tabla134[[#This Row],[Rating]]&lt;3,"Malo",IF(Tabla134[[#This Row],[Rating]]&lt;4,"Regular",IF(Tabla134[[#This Row],[Rating]]&lt;5,"Bueno","Excelente"))))</f>
        <v>Regular</v>
      </c>
    </row>
    <row r="5342" spans="1:16" x14ac:dyDescent="0.2">
      <c r="A5342" s="7" t="s">
        <v>6</v>
      </c>
      <c r="B5342" s="7" t="s">
        <v>366</v>
      </c>
      <c r="C5342" s="7" t="s">
        <v>71</v>
      </c>
      <c r="D5342" s="8">
        <v>2017</v>
      </c>
      <c r="E5342" s="7" t="s">
        <v>797</v>
      </c>
      <c r="F5342" s="7" t="s">
        <v>796</v>
      </c>
      <c r="G5342" s="7" t="s">
        <v>702</v>
      </c>
      <c r="H5342" s="7" t="s">
        <v>7</v>
      </c>
      <c r="I5342" s="9">
        <v>0.14663520599999999</v>
      </c>
      <c r="J5342" s="10">
        <v>139.0838</v>
      </c>
      <c r="K5342" s="11">
        <v>3</v>
      </c>
      <c r="L5342" s="11" t="str">
        <f>IF(Tabla134[[#This Row],[Item Weight]]&lt;$U$12,"Poco Peso",IF(Tabla134[[#This Row],[Item Weight]]&lt;$U$13,"Peso Medio","Peso Alto"))</f>
        <v>Peso Medio</v>
      </c>
      <c r="M5342" s="7">
        <v>10.195</v>
      </c>
      <c r="N5342" s="11">
        <f>IF(Tabla134[[#This Row],[Item Weight (Nulos)]]="",VLOOKUP(Tabla134[[#This Row],[Item Identifier]],'Tabla para Nulos'!$A$3:$B$1563,2,FALSE),Tabla134[[#This Row],[Item Weight (Nulos)]])</f>
        <v>10.195</v>
      </c>
      <c r="O5342" s="11" t="str">
        <f>IF(Tabla134[[#This Row],[Item Visibility]]&lt;$U$15,"Poca visibilidad",IF(Tabla134[[#This Row],[Item Visibility]]&lt;$U$16,"Visibilidad media","Mayor visibilidad"))</f>
        <v>Mayor visibilidad</v>
      </c>
      <c r="P5342" s="11" t="str">
        <f>IF(Tabla134[[#This Row],[Rating]]&lt;2,"Muy Malo",IF(Tabla134[[#This Row],[Rating]]&lt;3,"Malo",IF(Tabla134[[#This Row],[Rating]]&lt;4,"Regular",IF(Tabla134[[#This Row],[Rating]]&lt;5,"Bueno","Excelente"))))</f>
        <v>Regular</v>
      </c>
    </row>
    <row r="5343" spans="1:16" x14ac:dyDescent="0.2">
      <c r="A5343" s="7" t="s">
        <v>6</v>
      </c>
      <c r="B5343" s="7" t="s">
        <v>76</v>
      </c>
      <c r="C5343" s="7" t="s">
        <v>71</v>
      </c>
      <c r="D5343" s="8">
        <v>2017</v>
      </c>
      <c r="E5343" s="7" t="s">
        <v>797</v>
      </c>
      <c r="F5343" s="7" t="s">
        <v>796</v>
      </c>
      <c r="G5343" s="7" t="s">
        <v>702</v>
      </c>
      <c r="H5343" s="7" t="s">
        <v>7</v>
      </c>
      <c r="I5343" s="9">
        <v>6.6164430999999996E-2</v>
      </c>
      <c r="J5343" s="10">
        <v>147.376</v>
      </c>
      <c r="K5343" s="11">
        <v>3</v>
      </c>
      <c r="L5343" s="11" t="str">
        <f>IF(Tabla134[[#This Row],[Item Weight]]&lt;$U$12,"Poco Peso",IF(Tabla134[[#This Row],[Item Weight]]&lt;$U$13,"Peso Medio","Peso Alto"))</f>
        <v>Peso Medio</v>
      </c>
      <c r="M5343" s="7">
        <v>15.15</v>
      </c>
      <c r="N5343" s="11">
        <f>IF(Tabla134[[#This Row],[Item Weight (Nulos)]]="",VLOOKUP(Tabla134[[#This Row],[Item Identifier]],'Tabla para Nulos'!$A$3:$B$1563,2,FALSE),Tabla134[[#This Row],[Item Weight (Nulos)]])</f>
        <v>15.15</v>
      </c>
      <c r="O5343" s="11" t="str">
        <f>IF(Tabla134[[#This Row],[Item Visibility]]&lt;$U$15,"Poca visibilidad",IF(Tabla134[[#This Row],[Item Visibility]]&lt;$U$16,"Visibilidad media","Mayor visibilidad"))</f>
        <v>Visibilidad media</v>
      </c>
      <c r="P5343" s="11" t="str">
        <f>IF(Tabla134[[#This Row],[Rating]]&lt;2,"Muy Malo",IF(Tabla134[[#This Row],[Rating]]&lt;3,"Malo",IF(Tabla134[[#This Row],[Rating]]&lt;4,"Regular",IF(Tabla134[[#This Row],[Rating]]&lt;5,"Bueno","Excelente"))))</f>
        <v>Regular</v>
      </c>
    </row>
    <row r="5344" spans="1:16" x14ac:dyDescent="0.2">
      <c r="A5344" s="7" t="s">
        <v>6</v>
      </c>
      <c r="B5344" s="7" t="s">
        <v>1370</v>
      </c>
      <c r="C5344" s="7" t="s">
        <v>71</v>
      </c>
      <c r="D5344" s="8">
        <v>2017</v>
      </c>
      <c r="E5344" s="7" t="s">
        <v>797</v>
      </c>
      <c r="F5344" s="7" t="s">
        <v>796</v>
      </c>
      <c r="G5344" s="7" t="s">
        <v>702</v>
      </c>
      <c r="H5344" s="7" t="s">
        <v>7</v>
      </c>
      <c r="I5344" s="9">
        <v>5.2401766000000002E-2</v>
      </c>
      <c r="J5344" s="10">
        <v>115.1176</v>
      </c>
      <c r="K5344" s="11">
        <v>3</v>
      </c>
      <c r="L5344" s="11" t="str">
        <f>IF(Tabla134[[#This Row],[Item Weight]]&lt;$U$12,"Poco Peso",IF(Tabla134[[#This Row],[Item Weight]]&lt;$U$13,"Peso Medio","Peso Alto"))</f>
        <v>Peso Medio</v>
      </c>
      <c r="M5344" s="7">
        <v>16.7</v>
      </c>
      <c r="N5344" s="11">
        <f>IF(Tabla134[[#This Row],[Item Weight (Nulos)]]="",VLOOKUP(Tabla134[[#This Row],[Item Identifier]],'Tabla para Nulos'!$A$3:$B$1563,2,FALSE),Tabla134[[#This Row],[Item Weight (Nulos)]])</f>
        <v>16.7</v>
      </c>
      <c r="O5344" s="11" t="str">
        <f>IF(Tabla134[[#This Row],[Item Visibility]]&lt;$U$15,"Poca visibilidad",IF(Tabla134[[#This Row],[Item Visibility]]&lt;$U$16,"Visibilidad media","Mayor visibilidad"))</f>
        <v>Visibilidad media</v>
      </c>
      <c r="P5344" s="11" t="str">
        <f>IF(Tabla134[[#This Row],[Rating]]&lt;2,"Muy Malo",IF(Tabla134[[#This Row],[Rating]]&lt;3,"Malo",IF(Tabla134[[#This Row],[Rating]]&lt;4,"Regular",IF(Tabla134[[#This Row],[Rating]]&lt;5,"Bueno","Excelente"))))</f>
        <v>Regular</v>
      </c>
    </row>
    <row r="5345" spans="1:16" x14ac:dyDescent="0.2">
      <c r="A5345" s="7" t="s">
        <v>6</v>
      </c>
      <c r="B5345" s="7" t="s">
        <v>346</v>
      </c>
      <c r="C5345" s="7" t="s">
        <v>10</v>
      </c>
      <c r="D5345" s="8">
        <v>2017</v>
      </c>
      <c r="E5345" s="7" t="s">
        <v>797</v>
      </c>
      <c r="F5345" s="7" t="s">
        <v>796</v>
      </c>
      <c r="G5345" s="7" t="s">
        <v>702</v>
      </c>
      <c r="H5345" s="7" t="s">
        <v>7</v>
      </c>
      <c r="I5345" s="9">
        <v>5.7047755999999998E-2</v>
      </c>
      <c r="J5345" s="10">
        <v>240.4512</v>
      </c>
      <c r="K5345" s="11">
        <v>3</v>
      </c>
      <c r="L5345" s="11" t="str">
        <f>IF(Tabla134[[#This Row],[Item Weight]]&lt;$U$12,"Poco Peso",IF(Tabla134[[#This Row],[Item Weight]]&lt;$U$13,"Peso Medio","Peso Alto"))</f>
        <v>Peso Medio</v>
      </c>
      <c r="M5345" s="7">
        <v>11</v>
      </c>
      <c r="N5345" s="11">
        <f>IF(Tabla134[[#This Row],[Item Weight (Nulos)]]="",VLOOKUP(Tabla134[[#This Row],[Item Identifier]],'Tabla para Nulos'!$A$3:$B$1563,2,FALSE),Tabla134[[#This Row],[Item Weight (Nulos)]])</f>
        <v>11</v>
      </c>
      <c r="O5345" s="11" t="str">
        <f>IF(Tabla134[[#This Row],[Item Visibility]]&lt;$U$15,"Poca visibilidad",IF(Tabla134[[#This Row],[Item Visibility]]&lt;$U$16,"Visibilidad media","Mayor visibilidad"))</f>
        <v>Visibilidad media</v>
      </c>
      <c r="P5345" s="11" t="str">
        <f>IF(Tabla134[[#This Row],[Rating]]&lt;2,"Muy Malo",IF(Tabla134[[#This Row],[Rating]]&lt;3,"Malo",IF(Tabla134[[#This Row],[Rating]]&lt;4,"Regular",IF(Tabla134[[#This Row],[Rating]]&lt;5,"Bueno","Excelente"))))</f>
        <v>Regular</v>
      </c>
    </row>
    <row r="5346" spans="1:16" x14ac:dyDescent="0.2">
      <c r="A5346" s="7" t="s">
        <v>6</v>
      </c>
      <c r="B5346" s="7" t="s">
        <v>1448</v>
      </c>
      <c r="C5346" s="7" t="s">
        <v>10</v>
      </c>
      <c r="D5346" s="8">
        <v>2017</v>
      </c>
      <c r="E5346" s="7" t="s">
        <v>797</v>
      </c>
      <c r="F5346" s="7" t="s">
        <v>796</v>
      </c>
      <c r="G5346" s="7" t="s">
        <v>702</v>
      </c>
      <c r="H5346" s="7" t="s">
        <v>7</v>
      </c>
      <c r="I5346" s="9">
        <v>0.159165324</v>
      </c>
      <c r="J5346" s="10">
        <v>63.419400000000003</v>
      </c>
      <c r="K5346" s="11">
        <v>3</v>
      </c>
      <c r="L5346" s="11" t="str">
        <f>IF(Tabla134[[#This Row],[Item Weight]]&lt;$U$12,"Poco Peso",IF(Tabla134[[#This Row],[Item Weight]]&lt;$U$13,"Peso Medio","Peso Alto"))</f>
        <v>Peso Alto</v>
      </c>
      <c r="M5346" s="7">
        <v>17.25</v>
      </c>
      <c r="N5346" s="11">
        <f>IF(Tabla134[[#This Row],[Item Weight (Nulos)]]="",VLOOKUP(Tabla134[[#This Row],[Item Identifier]],'Tabla para Nulos'!$A$3:$B$1563,2,FALSE),Tabla134[[#This Row],[Item Weight (Nulos)]])</f>
        <v>17.25</v>
      </c>
      <c r="O5346" s="11" t="str">
        <f>IF(Tabla134[[#This Row],[Item Visibility]]&lt;$U$15,"Poca visibilidad",IF(Tabla134[[#This Row],[Item Visibility]]&lt;$U$16,"Visibilidad media","Mayor visibilidad"))</f>
        <v>Mayor visibilidad</v>
      </c>
      <c r="P5346" s="11" t="str">
        <f>IF(Tabla134[[#This Row],[Rating]]&lt;2,"Muy Malo",IF(Tabla134[[#This Row],[Rating]]&lt;3,"Malo",IF(Tabla134[[#This Row],[Rating]]&lt;4,"Regular",IF(Tabla134[[#This Row],[Rating]]&lt;5,"Bueno","Excelente"))))</f>
        <v>Regular</v>
      </c>
    </row>
    <row r="5347" spans="1:16" x14ac:dyDescent="0.2">
      <c r="A5347" s="7" t="s">
        <v>6</v>
      </c>
      <c r="B5347" s="7" t="s">
        <v>60</v>
      </c>
      <c r="C5347" s="7" t="s">
        <v>10</v>
      </c>
      <c r="D5347" s="8">
        <v>2017</v>
      </c>
      <c r="E5347" s="7" t="s">
        <v>797</v>
      </c>
      <c r="F5347" s="7" t="s">
        <v>796</v>
      </c>
      <c r="G5347" s="7" t="s">
        <v>702</v>
      </c>
      <c r="H5347" s="7" t="s">
        <v>7</v>
      </c>
      <c r="I5347" s="9">
        <v>2.1453493000000001E-2</v>
      </c>
      <c r="J5347" s="10">
        <v>120.3098</v>
      </c>
      <c r="K5347" s="11">
        <v>3</v>
      </c>
      <c r="L5347" s="11" t="str">
        <f>IF(Tabla134[[#This Row],[Item Weight]]&lt;$U$12,"Poco Peso",IF(Tabla134[[#This Row],[Item Weight]]&lt;$U$13,"Peso Medio","Peso Alto"))</f>
        <v>Peso Alto</v>
      </c>
      <c r="M5347" s="7">
        <v>19.350000000000001</v>
      </c>
      <c r="N5347" s="11">
        <f>IF(Tabla134[[#This Row],[Item Weight (Nulos)]]="",VLOOKUP(Tabla134[[#This Row],[Item Identifier]],'Tabla para Nulos'!$A$3:$B$1563,2,FALSE),Tabla134[[#This Row],[Item Weight (Nulos)]])</f>
        <v>19.350000000000001</v>
      </c>
      <c r="O5347" s="11" t="str">
        <f>IF(Tabla134[[#This Row],[Item Visibility]]&lt;$U$15,"Poca visibilidad",IF(Tabla134[[#This Row],[Item Visibility]]&lt;$U$16,"Visibilidad media","Mayor visibilidad"))</f>
        <v>Poca visibilidad</v>
      </c>
      <c r="P5347" s="11" t="str">
        <f>IF(Tabla134[[#This Row],[Rating]]&lt;2,"Muy Malo",IF(Tabla134[[#This Row],[Rating]]&lt;3,"Malo",IF(Tabla134[[#This Row],[Rating]]&lt;4,"Regular",IF(Tabla134[[#This Row],[Rating]]&lt;5,"Bueno","Excelente"))))</f>
        <v>Regular</v>
      </c>
    </row>
    <row r="5348" spans="1:16" x14ac:dyDescent="0.2">
      <c r="A5348" s="7" t="s">
        <v>6</v>
      </c>
      <c r="B5348" s="7" t="s">
        <v>1236</v>
      </c>
      <c r="C5348" s="7" t="s">
        <v>122</v>
      </c>
      <c r="D5348" s="8">
        <v>2017</v>
      </c>
      <c r="E5348" s="7" t="s">
        <v>797</v>
      </c>
      <c r="F5348" s="7" t="s">
        <v>796</v>
      </c>
      <c r="G5348" s="7" t="s">
        <v>702</v>
      </c>
      <c r="H5348" s="7" t="s">
        <v>7</v>
      </c>
      <c r="I5348" s="9">
        <v>4.8676324E-2</v>
      </c>
      <c r="J5348" s="10">
        <v>187.78980000000001</v>
      </c>
      <c r="K5348" s="11">
        <v>3</v>
      </c>
      <c r="L5348" s="11" t="str">
        <f>IF(Tabla134[[#This Row],[Item Weight]]&lt;$U$12,"Poco Peso",IF(Tabla134[[#This Row],[Item Weight]]&lt;$U$13,"Peso Medio","Peso Alto"))</f>
        <v>Peso Medio</v>
      </c>
      <c r="M5348" s="7">
        <v>9.5</v>
      </c>
      <c r="N5348" s="11">
        <f>IF(Tabla134[[#This Row],[Item Weight (Nulos)]]="",VLOOKUP(Tabla134[[#This Row],[Item Identifier]],'Tabla para Nulos'!$A$3:$B$1563,2,FALSE),Tabla134[[#This Row],[Item Weight (Nulos)]])</f>
        <v>9.5</v>
      </c>
      <c r="O5348" s="11" t="str">
        <f>IF(Tabla134[[#This Row],[Item Visibility]]&lt;$U$15,"Poca visibilidad",IF(Tabla134[[#This Row],[Item Visibility]]&lt;$U$16,"Visibilidad media","Mayor visibilidad"))</f>
        <v>Visibilidad media</v>
      </c>
      <c r="P5348" s="11" t="str">
        <f>IF(Tabla134[[#This Row],[Rating]]&lt;2,"Muy Malo",IF(Tabla134[[#This Row],[Rating]]&lt;3,"Malo",IF(Tabla134[[#This Row],[Rating]]&lt;4,"Regular",IF(Tabla134[[#This Row],[Rating]]&lt;5,"Bueno","Excelente"))))</f>
        <v>Regular</v>
      </c>
    </row>
    <row r="5349" spans="1:16" x14ac:dyDescent="0.2">
      <c r="A5349" s="7" t="s">
        <v>21</v>
      </c>
      <c r="B5349" s="7" t="s">
        <v>1189</v>
      </c>
      <c r="C5349" s="7" t="s">
        <v>28</v>
      </c>
      <c r="D5349" s="8">
        <v>2017</v>
      </c>
      <c r="E5349" s="7" t="s">
        <v>797</v>
      </c>
      <c r="F5349" s="7" t="s">
        <v>796</v>
      </c>
      <c r="G5349" s="7" t="s">
        <v>702</v>
      </c>
      <c r="H5349" s="7" t="s">
        <v>7</v>
      </c>
      <c r="I5349" s="9">
        <v>1.3926424999999999E-2</v>
      </c>
      <c r="J5349" s="10">
        <v>93.046199999999999</v>
      </c>
      <c r="K5349" s="11">
        <v>3</v>
      </c>
      <c r="L5349" s="11" t="str">
        <f>IF(Tabla134[[#This Row],[Item Weight]]&lt;$U$12,"Poco Peso",IF(Tabla134[[#This Row],[Item Weight]]&lt;$U$13,"Peso Medio","Peso Alto"))</f>
        <v>Poco Peso</v>
      </c>
      <c r="M5349" s="7">
        <v>8.3550000000000004</v>
      </c>
      <c r="N5349" s="11">
        <f>IF(Tabla134[[#This Row],[Item Weight (Nulos)]]="",VLOOKUP(Tabla134[[#This Row],[Item Identifier]],'Tabla para Nulos'!$A$3:$B$1563,2,FALSE),Tabla134[[#This Row],[Item Weight (Nulos)]])</f>
        <v>8.3550000000000004</v>
      </c>
      <c r="O5349" s="11" t="str">
        <f>IF(Tabla134[[#This Row],[Item Visibility]]&lt;$U$15,"Poca visibilidad",IF(Tabla134[[#This Row],[Item Visibility]]&lt;$U$16,"Visibilidad media","Mayor visibilidad"))</f>
        <v>Poca visibilidad</v>
      </c>
      <c r="P5349" s="11" t="str">
        <f>IF(Tabla134[[#This Row],[Rating]]&lt;2,"Muy Malo",IF(Tabla134[[#This Row],[Rating]]&lt;3,"Malo",IF(Tabla134[[#This Row],[Rating]]&lt;4,"Regular",IF(Tabla134[[#This Row],[Rating]]&lt;5,"Bueno","Excelente"))))</f>
        <v>Regular</v>
      </c>
    </row>
    <row r="5350" spans="1:16" x14ac:dyDescent="0.2">
      <c r="A5350" s="7" t="s">
        <v>6</v>
      </c>
      <c r="B5350" s="7" t="s">
        <v>936</v>
      </c>
      <c r="C5350" s="7" t="s">
        <v>10</v>
      </c>
      <c r="D5350" s="8">
        <v>2017</v>
      </c>
      <c r="E5350" s="7" t="s">
        <v>797</v>
      </c>
      <c r="F5350" s="7" t="s">
        <v>796</v>
      </c>
      <c r="G5350" s="7" t="s">
        <v>702</v>
      </c>
      <c r="H5350" s="7" t="s">
        <v>7</v>
      </c>
      <c r="I5350" s="9">
        <v>2.5867260999999999E-2</v>
      </c>
      <c r="J5350" s="10">
        <v>147.64179999999999</v>
      </c>
      <c r="K5350" s="11">
        <v>3</v>
      </c>
      <c r="L5350" s="11" t="str">
        <f>IF(Tabla134[[#This Row],[Item Weight]]&lt;$U$12,"Poco Peso",IF(Tabla134[[#This Row],[Item Weight]]&lt;$U$13,"Peso Medio","Peso Alto"))</f>
        <v>Peso Alto</v>
      </c>
      <c r="M5350" s="7">
        <v>19.100000000000001</v>
      </c>
      <c r="N5350" s="11">
        <f>IF(Tabla134[[#This Row],[Item Weight (Nulos)]]="",VLOOKUP(Tabla134[[#This Row],[Item Identifier]],'Tabla para Nulos'!$A$3:$B$1563,2,FALSE),Tabla134[[#This Row],[Item Weight (Nulos)]])</f>
        <v>19.100000000000001</v>
      </c>
      <c r="O5350" s="11" t="str">
        <f>IF(Tabla134[[#This Row],[Item Visibility]]&lt;$U$15,"Poca visibilidad",IF(Tabla134[[#This Row],[Item Visibility]]&lt;$U$16,"Visibilidad media","Mayor visibilidad"))</f>
        <v>Poca visibilidad</v>
      </c>
      <c r="P5350" s="11" t="str">
        <f>IF(Tabla134[[#This Row],[Rating]]&lt;2,"Muy Malo",IF(Tabla134[[#This Row],[Rating]]&lt;3,"Malo",IF(Tabla134[[#This Row],[Rating]]&lt;4,"Regular",IF(Tabla134[[#This Row],[Rating]]&lt;5,"Bueno","Excelente"))))</f>
        <v>Regular</v>
      </c>
    </row>
    <row r="5351" spans="1:16" x14ac:dyDescent="0.2">
      <c r="A5351" s="7" t="s">
        <v>124</v>
      </c>
      <c r="B5351" s="7" t="s">
        <v>879</v>
      </c>
      <c r="C5351" s="7" t="s">
        <v>4</v>
      </c>
      <c r="D5351" s="8">
        <v>2011</v>
      </c>
      <c r="E5351" s="7" t="s">
        <v>703</v>
      </c>
      <c r="F5351" s="7" t="s">
        <v>2</v>
      </c>
      <c r="G5351" s="7" t="s">
        <v>1</v>
      </c>
      <c r="H5351" s="7" t="s">
        <v>1621</v>
      </c>
      <c r="I5351" s="9">
        <v>6.0649824999999997E-2</v>
      </c>
      <c r="J5351" s="10">
        <v>177.40280000000001</v>
      </c>
      <c r="K5351" s="11">
        <v>3</v>
      </c>
      <c r="L5351" s="11" t="str">
        <f>IF(Tabla134[[#This Row],[Item Weight]]&lt;$U$12,"Poco Peso",IF(Tabla134[[#This Row],[Item Weight]]&lt;$U$13,"Peso Medio","Peso Alto"))</f>
        <v>Poco Peso</v>
      </c>
      <c r="M5351" s="7">
        <v>7.5</v>
      </c>
      <c r="N5351" s="11">
        <f>IF(Tabla134[[#This Row],[Item Weight (Nulos)]]="",VLOOKUP(Tabla134[[#This Row],[Item Identifier]],'Tabla para Nulos'!$A$3:$B$1563,2,FALSE),Tabla134[[#This Row],[Item Weight (Nulos)]])</f>
        <v>7.5</v>
      </c>
      <c r="O5351" s="11" t="str">
        <f>IF(Tabla134[[#This Row],[Item Visibility]]&lt;$U$15,"Poca visibilidad",IF(Tabla134[[#This Row],[Item Visibility]]&lt;$U$16,"Visibilidad media","Mayor visibilidad"))</f>
        <v>Visibilidad media</v>
      </c>
      <c r="P5351" s="11" t="str">
        <f>IF(Tabla134[[#This Row],[Rating]]&lt;2,"Muy Malo",IF(Tabla134[[#This Row],[Rating]]&lt;3,"Malo",IF(Tabla134[[#This Row],[Rating]]&lt;4,"Regular",IF(Tabla134[[#This Row],[Rating]]&lt;5,"Bueno","Excelente"))))</f>
        <v>Regular</v>
      </c>
    </row>
    <row r="5352" spans="1:16" x14ac:dyDescent="0.2">
      <c r="A5352" s="7" t="s">
        <v>124</v>
      </c>
      <c r="B5352" s="7" t="s">
        <v>1186</v>
      </c>
      <c r="C5352" s="7" t="s">
        <v>112</v>
      </c>
      <c r="D5352" s="8">
        <v>2011</v>
      </c>
      <c r="E5352" s="7" t="s">
        <v>703</v>
      </c>
      <c r="F5352" s="7" t="s">
        <v>2</v>
      </c>
      <c r="G5352" s="7" t="s">
        <v>1</v>
      </c>
      <c r="H5352" s="7" t="s">
        <v>1621</v>
      </c>
      <c r="I5352" s="9">
        <v>0.132590283</v>
      </c>
      <c r="J5352" s="10">
        <v>98.17</v>
      </c>
      <c r="K5352" s="11">
        <v>3</v>
      </c>
      <c r="L5352" s="11" t="str">
        <f>IF(Tabla134[[#This Row],[Item Weight]]&lt;$U$12,"Poco Peso",IF(Tabla134[[#This Row],[Item Weight]]&lt;$U$13,"Peso Medio","Peso Alto"))</f>
        <v>Poco Peso</v>
      </c>
      <c r="M5352" s="7">
        <v>6.44</v>
      </c>
      <c r="N5352" s="11">
        <f>IF(Tabla134[[#This Row],[Item Weight (Nulos)]]="",VLOOKUP(Tabla134[[#This Row],[Item Identifier]],'Tabla para Nulos'!$A$3:$B$1563,2,FALSE),Tabla134[[#This Row],[Item Weight (Nulos)]])</f>
        <v>6.44</v>
      </c>
      <c r="O5352" s="11" t="str">
        <f>IF(Tabla134[[#This Row],[Item Visibility]]&lt;$U$15,"Poca visibilidad",IF(Tabla134[[#This Row],[Item Visibility]]&lt;$U$16,"Visibilidad media","Mayor visibilidad"))</f>
        <v>Mayor visibilidad</v>
      </c>
      <c r="P5352" s="11" t="str">
        <f>IF(Tabla134[[#This Row],[Rating]]&lt;2,"Muy Malo",IF(Tabla134[[#This Row],[Rating]]&lt;3,"Malo",IF(Tabla134[[#This Row],[Rating]]&lt;4,"Regular",IF(Tabla134[[#This Row],[Rating]]&lt;5,"Bueno","Excelente"))))</f>
        <v>Regular</v>
      </c>
    </row>
    <row r="5353" spans="1:16" x14ac:dyDescent="0.2">
      <c r="A5353" s="7" t="s">
        <v>124</v>
      </c>
      <c r="B5353" s="7" t="s">
        <v>992</v>
      </c>
      <c r="C5353" s="7" t="s">
        <v>19</v>
      </c>
      <c r="D5353" s="8">
        <v>2011</v>
      </c>
      <c r="E5353" s="7" t="s">
        <v>703</v>
      </c>
      <c r="F5353" s="7" t="s">
        <v>2</v>
      </c>
      <c r="G5353" s="7" t="s">
        <v>528</v>
      </c>
      <c r="H5353" s="7" t="s">
        <v>1621</v>
      </c>
      <c r="I5353" s="9">
        <v>5.7667173000000002E-2</v>
      </c>
      <c r="J5353" s="10">
        <v>172.1422</v>
      </c>
      <c r="K5353" s="11">
        <v>3</v>
      </c>
      <c r="L5353" s="11" t="str">
        <f>IF(Tabla134[[#This Row],[Item Weight]]&lt;$U$12,"Poco Peso",IF(Tabla134[[#This Row],[Item Weight]]&lt;$U$13,"Peso Medio","Peso Alto"))</f>
        <v>Poco Peso</v>
      </c>
      <c r="M5353" s="7">
        <v>7.97</v>
      </c>
      <c r="N5353" s="11">
        <f>IF(Tabla134[[#This Row],[Item Weight (Nulos)]]="",VLOOKUP(Tabla134[[#This Row],[Item Identifier]],'Tabla para Nulos'!$A$3:$B$1563,2,FALSE),Tabla134[[#This Row],[Item Weight (Nulos)]])</f>
        <v>7.97</v>
      </c>
      <c r="O5353" s="11" t="str">
        <f>IF(Tabla134[[#This Row],[Item Visibility]]&lt;$U$15,"Poca visibilidad",IF(Tabla134[[#This Row],[Item Visibility]]&lt;$U$16,"Visibilidad media","Mayor visibilidad"))</f>
        <v>Visibilidad media</v>
      </c>
      <c r="P5353" s="11" t="str">
        <f>IF(Tabla134[[#This Row],[Rating]]&lt;2,"Muy Malo",IF(Tabla134[[#This Row],[Rating]]&lt;3,"Malo",IF(Tabla134[[#This Row],[Rating]]&lt;4,"Regular",IF(Tabla134[[#This Row],[Rating]]&lt;5,"Bueno","Excelente"))))</f>
        <v>Regular</v>
      </c>
    </row>
    <row r="5354" spans="1:16" x14ac:dyDescent="0.2">
      <c r="A5354" s="7" t="s">
        <v>6</v>
      </c>
      <c r="B5354" s="7" t="s">
        <v>945</v>
      </c>
      <c r="C5354" s="7" t="s">
        <v>71</v>
      </c>
      <c r="D5354" s="8">
        <v>2011</v>
      </c>
      <c r="E5354" s="7" t="s">
        <v>703</v>
      </c>
      <c r="F5354" s="7" t="s">
        <v>2</v>
      </c>
      <c r="G5354" s="7" t="s">
        <v>528</v>
      </c>
      <c r="H5354" s="7" t="s">
        <v>1621</v>
      </c>
      <c r="I5354" s="9">
        <v>5.4321420000000002E-2</v>
      </c>
      <c r="J5354" s="10">
        <v>146.21019999999999</v>
      </c>
      <c r="K5354" s="11">
        <v>3</v>
      </c>
      <c r="L5354" s="11" t="str">
        <f>IF(Tabla134[[#This Row],[Item Weight]]&lt;$U$12,"Poco Peso",IF(Tabla134[[#This Row],[Item Weight]]&lt;$U$13,"Peso Medio","Peso Alto"))</f>
        <v>Peso Medio</v>
      </c>
      <c r="M5354" s="7">
        <v>10.895</v>
      </c>
      <c r="N5354" s="11">
        <f>IF(Tabla134[[#This Row],[Item Weight (Nulos)]]="",VLOOKUP(Tabla134[[#This Row],[Item Identifier]],'Tabla para Nulos'!$A$3:$B$1563,2,FALSE),Tabla134[[#This Row],[Item Weight (Nulos)]])</f>
        <v>10.895</v>
      </c>
      <c r="O5354" s="11" t="str">
        <f>IF(Tabla134[[#This Row],[Item Visibility]]&lt;$U$15,"Poca visibilidad",IF(Tabla134[[#This Row],[Item Visibility]]&lt;$U$16,"Visibilidad media","Mayor visibilidad"))</f>
        <v>Visibilidad media</v>
      </c>
      <c r="P5354" s="11" t="str">
        <f>IF(Tabla134[[#This Row],[Rating]]&lt;2,"Muy Malo",IF(Tabla134[[#This Row],[Rating]]&lt;3,"Malo",IF(Tabla134[[#This Row],[Rating]]&lt;4,"Regular",IF(Tabla134[[#This Row],[Rating]]&lt;5,"Bueno","Excelente"))))</f>
        <v>Regular</v>
      </c>
    </row>
    <row r="5355" spans="1:16" x14ac:dyDescent="0.2">
      <c r="A5355" s="7" t="s">
        <v>124</v>
      </c>
      <c r="B5355" s="7" t="s">
        <v>787</v>
      </c>
      <c r="C5355" s="7" t="s">
        <v>28</v>
      </c>
      <c r="D5355" s="8">
        <v>2014</v>
      </c>
      <c r="E5355" s="7" t="s">
        <v>529</v>
      </c>
      <c r="F5355" s="7" t="s">
        <v>2</v>
      </c>
      <c r="G5355" s="7" t="s">
        <v>528</v>
      </c>
      <c r="H5355" s="7" t="s">
        <v>7</v>
      </c>
      <c r="I5355" s="9">
        <v>5.6387854000000001E-2</v>
      </c>
      <c r="J5355" s="10">
        <v>245.4118</v>
      </c>
      <c r="K5355" s="11">
        <v>3</v>
      </c>
      <c r="L5355" s="11" t="str">
        <f>IF(Tabla134[[#This Row],[Item Weight]]&lt;$U$12,"Poco Peso",IF(Tabla134[[#This Row],[Item Weight]]&lt;$U$13,"Peso Medio","Peso Alto"))</f>
        <v>Peso Medio</v>
      </c>
      <c r="M5355" s="7">
        <v>11.3</v>
      </c>
      <c r="N5355" s="11">
        <f>IF(Tabla134[[#This Row],[Item Weight (Nulos)]]="",VLOOKUP(Tabla134[[#This Row],[Item Identifier]],'Tabla para Nulos'!$A$3:$B$1563,2,FALSE),Tabla134[[#This Row],[Item Weight (Nulos)]])</f>
        <v>11.3</v>
      </c>
      <c r="O5355" s="11" t="str">
        <f>IF(Tabla134[[#This Row],[Item Visibility]]&lt;$U$15,"Poca visibilidad",IF(Tabla134[[#This Row],[Item Visibility]]&lt;$U$16,"Visibilidad media","Mayor visibilidad"))</f>
        <v>Visibilidad media</v>
      </c>
      <c r="P5355" s="11" t="str">
        <f>IF(Tabla134[[#This Row],[Rating]]&lt;2,"Muy Malo",IF(Tabla134[[#This Row],[Rating]]&lt;3,"Malo",IF(Tabla134[[#This Row],[Rating]]&lt;4,"Regular",IF(Tabla134[[#This Row],[Rating]]&lt;5,"Bueno","Excelente"))))</f>
        <v>Regular</v>
      </c>
    </row>
    <row r="5356" spans="1:16" x14ac:dyDescent="0.2">
      <c r="A5356" s="7" t="s">
        <v>124</v>
      </c>
      <c r="B5356" s="7" t="s">
        <v>275</v>
      </c>
      <c r="C5356" s="7" t="s">
        <v>25</v>
      </c>
      <c r="D5356" s="8">
        <v>2014</v>
      </c>
      <c r="E5356" s="7" t="s">
        <v>529</v>
      </c>
      <c r="F5356" s="7" t="s">
        <v>2</v>
      </c>
      <c r="G5356" s="7" t="s">
        <v>528</v>
      </c>
      <c r="H5356" s="7" t="s">
        <v>7</v>
      </c>
      <c r="I5356" s="9">
        <v>0.15127959099999999</v>
      </c>
      <c r="J5356" s="10">
        <v>107.02800000000001</v>
      </c>
      <c r="K5356" s="11">
        <v>3</v>
      </c>
      <c r="L5356" s="11" t="str">
        <f>IF(Tabla134[[#This Row],[Item Weight]]&lt;$U$12,"Poco Peso",IF(Tabla134[[#This Row],[Item Weight]]&lt;$U$13,"Peso Medio","Peso Alto"))</f>
        <v>Poco Peso</v>
      </c>
      <c r="M5356" s="7">
        <v>7</v>
      </c>
      <c r="N5356" s="11">
        <f>IF(Tabla134[[#This Row],[Item Weight (Nulos)]]="",VLOOKUP(Tabla134[[#This Row],[Item Identifier]],'Tabla para Nulos'!$A$3:$B$1563,2,FALSE),Tabla134[[#This Row],[Item Weight (Nulos)]])</f>
        <v>7</v>
      </c>
      <c r="O5356" s="11" t="str">
        <f>IF(Tabla134[[#This Row],[Item Visibility]]&lt;$U$15,"Poca visibilidad",IF(Tabla134[[#This Row],[Item Visibility]]&lt;$U$16,"Visibilidad media","Mayor visibilidad"))</f>
        <v>Mayor visibilidad</v>
      </c>
      <c r="P5356" s="11" t="str">
        <f>IF(Tabla134[[#This Row],[Rating]]&lt;2,"Muy Malo",IF(Tabla134[[#This Row],[Rating]]&lt;3,"Malo",IF(Tabla134[[#This Row],[Rating]]&lt;4,"Regular",IF(Tabla134[[#This Row],[Rating]]&lt;5,"Bueno","Excelente"))))</f>
        <v>Regular</v>
      </c>
    </row>
    <row r="5357" spans="1:16" x14ac:dyDescent="0.2">
      <c r="A5357" s="7" t="s">
        <v>124</v>
      </c>
      <c r="B5357" s="7" t="s">
        <v>1300</v>
      </c>
      <c r="C5357" s="7" t="s">
        <v>17</v>
      </c>
      <c r="D5357" s="8">
        <v>2014</v>
      </c>
      <c r="E5357" s="7" t="s">
        <v>529</v>
      </c>
      <c r="F5357" s="7" t="s">
        <v>2</v>
      </c>
      <c r="G5357" s="7" t="s">
        <v>528</v>
      </c>
      <c r="H5357" s="7" t="s">
        <v>7</v>
      </c>
      <c r="I5357" s="9">
        <v>2.5458715999999999E-2</v>
      </c>
      <c r="J5357" s="10">
        <v>241.25380000000001</v>
      </c>
      <c r="K5357" s="11">
        <v>3</v>
      </c>
      <c r="L5357" s="11" t="str">
        <f>IF(Tabla134[[#This Row],[Item Weight]]&lt;$U$12,"Poco Peso",IF(Tabla134[[#This Row],[Item Weight]]&lt;$U$13,"Peso Medio","Peso Alto"))</f>
        <v>Poco Peso</v>
      </c>
      <c r="M5357" s="7">
        <v>5.44</v>
      </c>
      <c r="N5357" s="11">
        <f>IF(Tabla134[[#This Row],[Item Weight (Nulos)]]="",VLOOKUP(Tabla134[[#This Row],[Item Identifier]],'Tabla para Nulos'!$A$3:$B$1563,2,FALSE),Tabla134[[#This Row],[Item Weight (Nulos)]])</f>
        <v>5.44</v>
      </c>
      <c r="O5357" s="11" t="str">
        <f>IF(Tabla134[[#This Row],[Item Visibility]]&lt;$U$15,"Poca visibilidad",IF(Tabla134[[#This Row],[Item Visibility]]&lt;$U$16,"Visibilidad media","Mayor visibilidad"))</f>
        <v>Poca visibilidad</v>
      </c>
      <c r="P5357" s="11" t="str">
        <f>IF(Tabla134[[#This Row],[Rating]]&lt;2,"Muy Malo",IF(Tabla134[[#This Row],[Rating]]&lt;3,"Malo",IF(Tabla134[[#This Row],[Rating]]&lt;4,"Regular",IF(Tabla134[[#This Row],[Rating]]&lt;5,"Bueno","Excelente"))))</f>
        <v>Regular</v>
      </c>
    </row>
    <row r="5358" spans="1:16" x14ac:dyDescent="0.2">
      <c r="A5358" s="7" t="s">
        <v>124</v>
      </c>
      <c r="B5358" s="7" t="s">
        <v>1029</v>
      </c>
      <c r="C5358" s="7" t="s">
        <v>10</v>
      </c>
      <c r="D5358" s="8">
        <v>2014</v>
      </c>
      <c r="E5358" s="7" t="s">
        <v>529</v>
      </c>
      <c r="F5358" s="7" t="s">
        <v>2</v>
      </c>
      <c r="G5358" s="7" t="s">
        <v>528</v>
      </c>
      <c r="H5358" s="7" t="s">
        <v>7</v>
      </c>
      <c r="I5358" s="9">
        <v>3.8653607999999999E-2</v>
      </c>
      <c r="J5358" s="10">
        <v>245.4144</v>
      </c>
      <c r="K5358" s="11">
        <v>3</v>
      </c>
      <c r="L5358" s="11" t="str">
        <f>IF(Tabla134[[#This Row],[Item Weight]]&lt;$U$12,"Poco Peso",IF(Tabla134[[#This Row],[Item Weight]]&lt;$U$13,"Peso Medio","Peso Alto"))</f>
        <v>Peso Medio</v>
      </c>
      <c r="M5358" s="7">
        <v>10</v>
      </c>
      <c r="N5358" s="11">
        <f>IF(Tabla134[[#This Row],[Item Weight (Nulos)]]="",VLOOKUP(Tabla134[[#This Row],[Item Identifier]],'Tabla para Nulos'!$A$3:$B$1563,2,FALSE),Tabla134[[#This Row],[Item Weight (Nulos)]])</f>
        <v>10</v>
      </c>
      <c r="O5358" s="11" t="str">
        <f>IF(Tabla134[[#This Row],[Item Visibility]]&lt;$U$15,"Poca visibilidad",IF(Tabla134[[#This Row],[Item Visibility]]&lt;$U$16,"Visibilidad media","Mayor visibilidad"))</f>
        <v>Visibilidad media</v>
      </c>
      <c r="P5358" s="11" t="str">
        <f>IF(Tabla134[[#This Row],[Rating]]&lt;2,"Muy Malo",IF(Tabla134[[#This Row],[Rating]]&lt;3,"Malo",IF(Tabla134[[#This Row],[Rating]]&lt;4,"Regular",IF(Tabla134[[#This Row],[Rating]]&lt;5,"Bueno","Excelente"))))</f>
        <v>Regular</v>
      </c>
    </row>
    <row r="5359" spans="1:16" x14ac:dyDescent="0.2">
      <c r="A5359" s="7" t="s">
        <v>124</v>
      </c>
      <c r="B5359" s="7" t="s">
        <v>1349</v>
      </c>
      <c r="C5359" s="7" t="s">
        <v>171</v>
      </c>
      <c r="D5359" s="8">
        <v>2014</v>
      </c>
      <c r="E5359" s="7" t="s">
        <v>529</v>
      </c>
      <c r="F5359" s="7" t="s">
        <v>2</v>
      </c>
      <c r="G5359" s="7" t="s">
        <v>528</v>
      </c>
      <c r="H5359" s="7" t="s">
        <v>7</v>
      </c>
      <c r="I5359" s="9">
        <v>5.1804278000000002E-2</v>
      </c>
      <c r="J5359" s="10">
        <v>150.20240000000001</v>
      </c>
      <c r="K5359" s="11">
        <v>3</v>
      </c>
      <c r="L5359" s="11" t="str">
        <f>IF(Tabla134[[#This Row],[Item Weight]]&lt;$U$12,"Poco Peso",IF(Tabla134[[#This Row],[Item Weight]]&lt;$U$13,"Peso Medio","Peso Alto"))</f>
        <v>Peso Medio</v>
      </c>
      <c r="M5359" s="7">
        <v>9.1300000000000008</v>
      </c>
      <c r="N5359" s="11">
        <f>IF(Tabla134[[#This Row],[Item Weight (Nulos)]]="",VLOOKUP(Tabla134[[#This Row],[Item Identifier]],'Tabla para Nulos'!$A$3:$B$1563,2,FALSE),Tabla134[[#This Row],[Item Weight (Nulos)]])</f>
        <v>9.1300000000000008</v>
      </c>
      <c r="O5359" s="11" t="str">
        <f>IF(Tabla134[[#This Row],[Item Visibility]]&lt;$U$15,"Poca visibilidad",IF(Tabla134[[#This Row],[Item Visibility]]&lt;$U$16,"Visibilidad media","Mayor visibilidad"))</f>
        <v>Visibilidad media</v>
      </c>
      <c r="P5359" s="11" t="str">
        <f>IF(Tabla134[[#This Row],[Rating]]&lt;2,"Muy Malo",IF(Tabla134[[#This Row],[Rating]]&lt;3,"Malo",IF(Tabla134[[#This Row],[Rating]]&lt;4,"Regular",IF(Tabla134[[#This Row],[Rating]]&lt;5,"Bueno","Excelente"))))</f>
        <v>Regular</v>
      </c>
    </row>
    <row r="5360" spans="1:16" x14ac:dyDescent="0.2">
      <c r="A5360" s="7" t="s">
        <v>124</v>
      </c>
      <c r="B5360" s="7" t="s">
        <v>1159</v>
      </c>
      <c r="C5360" s="7" t="s">
        <v>171</v>
      </c>
      <c r="D5360" s="8">
        <v>2014</v>
      </c>
      <c r="E5360" s="7" t="s">
        <v>529</v>
      </c>
      <c r="F5360" s="7" t="s">
        <v>2</v>
      </c>
      <c r="G5360" s="7" t="s">
        <v>528</v>
      </c>
      <c r="H5360" s="7" t="s">
        <v>7</v>
      </c>
      <c r="I5360" s="9">
        <v>2.6963909000000001E-2</v>
      </c>
      <c r="J5360" s="10">
        <v>129.83359999999999</v>
      </c>
      <c r="K5360" s="11">
        <v>3</v>
      </c>
      <c r="L5360" s="11" t="str">
        <f>IF(Tabla134[[#This Row],[Item Weight]]&lt;$U$12,"Poco Peso",IF(Tabla134[[#This Row],[Item Weight]]&lt;$U$13,"Peso Medio","Peso Alto"))</f>
        <v>Peso Alto</v>
      </c>
      <c r="M5360" s="7">
        <v>19</v>
      </c>
      <c r="N5360" s="11">
        <f>IF(Tabla134[[#This Row],[Item Weight (Nulos)]]="",VLOOKUP(Tabla134[[#This Row],[Item Identifier]],'Tabla para Nulos'!$A$3:$B$1563,2,FALSE),Tabla134[[#This Row],[Item Weight (Nulos)]])</f>
        <v>19</v>
      </c>
      <c r="O5360" s="11" t="str">
        <f>IF(Tabla134[[#This Row],[Item Visibility]]&lt;$U$15,"Poca visibilidad",IF(Tabla134[[#This Row],[Item Visibility]]&lt;$U$16,"Visibilidad media","Mayor visibilidad"))</f>
        <v>Poca visibilidad</v>
      </c>
      <c r="P5360" s="11" t="str">
        <f>IF(Tabla134[[#This Row],[Rating]]&lt;2,"Muy Malo",IF(Tabla134[[#This Row],[Rating]]&lt;3,"Malo",IF(Tabla134[[#This Row],[Rating]]&lt;4,"Regular",IF(Tabla134[[#This Row],[Rating]]&lt;5,"Bueno","Excelente"))))</f>
        <v>Regular</v>
      </c>
    </row>
    <row r="5361" spans="1:16" x14ac:dyDescent="0.2">
      <c r="A5361" s="7" t="s">
        <v>124</v>
      </c>
      <c r="B5361" s="7" t="s">
        <v>198</v>
      </c>
      <c r="C5361" s="7" t="s">
        <v>171</v>
      </c>
      <c r="D5361" s="8">
        <v>2014</v>
      </c>
      <c r="E5361" s="7" t="s">
        <v>529</v>
      </c>
      <c r="F5361" s="7" t="s">
        <v>2</v>
      </c>
      <c r="G5361" s="7" t="s">
        <v>528</v>
      </c>
      <c r="H5361" s="7" t="s">
        <v>7</v>
      </c>
      <c r="I5361" s="9">
        <v>0</v>
      </c>
      <c r="J5361" s="10">
        <v>187.18979999999999</v>
      </c>
      <c r="K5361" s="11">
        <v>3</v>
      </c>
      <c r="L5361" s="11" t="str">
        <f>IF(Tabla134[[#This Row],[Item Weight]]&lt;$U$12,"Poco Peso",IF(Tabla134[[#This Row],[Item Weight]]&lt;$U$13,"Peso Medio","Peso Alto"))</f>
        <v>Peso Alto</v>
      </c>
      <c r="M5361" s="7">
        <v>20.2</v>
      </c>
      <c r="N5361" s="11">
        <f>IF(Tabla134[[#This Row],[Item Weight (Nulos)]]="",VLOOKUP(Tabla134[[#This Row],[Item Identifier]],'Tabla para Nulos'!$A$3:$B$1563,2,FALSE),Tabla134[[#This Row],[Item Weight (Nulos)]])</f>
        <v>20.2</v>
      </c>
      <c r="O5361" s="11" t="str">
        <f>IF(Tabla134[[#This Row],[Item Visibility]]&lt;$U$15,"Poca visibilidad",IF(Tabla134[[#This Row],[Item Visibility]]&lt;$U$16,"Visibilidad media","Mayor visibilidad"))</f>
        <v>Poca visibilidad</v>
      </c>
      <c r="P5361" s="11" t="str">
        <f>IF(Tabla134[[#This Row],[Rating]]&lt;2,"Muy Malo",IF(Tabla134[[#This Row],[Rating]]&lt;3,"Malo",IF(Tabla134[[#This Row],[Rating]]&lt;4,"Regular",IF(Tabla134[[#This Row],[Rating]]&lt;5,"Bueno","Excelente"))))</f>
        <v>Regular</v>
      </c>
    </row>
    <row r="5362" spans="1:16" x14ac:dyDescent="0.2">
      <c r="A5362" s="7" t="s">
        <v>124</v>
      </c>
      <c r="B5362" s="7" t="s">
        <v>1395</v>
      </c>
      <c r="C5362" s="7" t="s">
        <v>14</v>
      </c>
      <c r="D5362" s="8">
        <v>2014</v>
      </c>
      <c r="E5362" s="7" t="s">
        <v>529</v>
      </c>
      <c r="F5362" s="7" t="s">
        <v>2</v>
      </c>
      <c r="G5362" s="7" t="s">
        <v>528</v>
      </c>
      <c r="H5362" s="7" t="s">
        <v>7</v>
      </c>
      <c r="I5362" s="9">
        <v>7.1369947000000003E-2</v>
      </c>
      <c r="J5362" s="10">
        <v>209.16120000000001</v>
      </c>
      <c r="K5362" s="11">
        <v>3</v>
      </c>
      <c r="L5362" s="11" t="str">
        <f>IF(Tabla134[[#This Row],[Item Weight]]&lt;$U$12,"Poco Peso",IF(Tabla134[[#This Row],[Item Weight]]&lt;$U$13,"Peso Medio","Peso Alto"))</f>
        <v>Peso Medio</v>
      </c>
      <c r="M5362" s="7">
        <v>8.8000000000000007</v>
      </c>
      <c r="N5362" s="11">
        <f>IF(Tabla134[[#This Row],[Item Weight (Nulos)]]="",VLOOKUP(Tabla134[[#This Row],[Item Identifier]],'Tabla para Nulos'!$A$3:$B$1563,2,FALSE),Tabla134[[#This Row],[Item Weight (Nulos)]])</f>
        <v>8.8000000000000007</v>
      </c>
      <c r="O5362" s="11" t="str">
        <f>IF(Tabla134[[#This Row],[Item Visibility]]&lt;$U$15,"Poca visibilidad",IF(Tabla134[[#This Row],[Item Visibility]]&lt;$U$16,"Visibilidad media","Mayor visibilidad"))</f>
        <v>Visibilidad media</v>
      </c>
      <c r="P5362" s="11" t="str">
        <f>IF(Tabla134[[#This Row],[Rating]]&lt;2,"Muy Malo",IF(Tabla134[[#This Row],[Rating]]&lt;3,"Malo",IF(Tabla134[[#This Row],[Rating]]&lt;4,"Regular",IF(Tabla134[[#This Row],[Rating]]&lt;5,"Bueno","Excelente"))))</f>
        <v>Regular</v>
      </c>
    </row>
    <row r="5363" spans="1:16" x14ac:dyDescent="0.2">
      <c r="A5363" s="7" t="s">
        <v>124</v>
      </c>
      <c r="B5363" s="7" t="s">
        <v>139</v>
      </c>
      <c r="C5363" s="7" t="s">
        <v>14</v>
      </c>
      <c r="D5363" s="8">
        <v>2014</v>
      </c>
      <c r="E5363" s="7" t="s">
        <v>529</v>
      </c>
      <c r="F5363" s="7" t="s">
        <v>2</v>
      </c>
      <c r="G5363" s="7" t="s">
        <v>528</v>
      </c>
      <c r="H5363" s="7" t="s">
        <v>7</v>
      </c>
      <c r="I5363" s="9">
        <v>4.3727261000000003E-2</v>
      </c>
      <c r="J5363" s="10">
        <v>182.595</v>
      </c>
      <c r="K5363" s="11">
        <v>3</v>
      </c>
      <c r="L5363" s="11" t="str">
        <f>IF(Tabla134[[#This Row],[Item Weight]]&lt;$U$12,"Poco Peso",IF(Tabla134[[#This Row],[Item Weight]]&lt;$U$13,"Peso Medio","Peso Alto"))</f>
        <v>Peso Medio</v>
      </c>
      <c r="M5363" s="7">
        <v>13.15</v>
      </c>
      <c r="N5363" s="11">
        <f>IF(Tabla134[[#This Row],[Item Weight (Nulos)]]="",VLOOKUP(Tabla134[[#This Row],[Item Identifier]],'Tabla para Nulos'!$A$3:$B$1563,2,FALSE),Tabla134[[#This Row],[Item Weight (Nulos)]])</f>
        <v>13.15</v>
      </c>
      <c r="O5363" s="11" t="str">
        <f>IF(Tabla134[[#This Row],[Item Visibility]]&lt;$U$15,"Poca visibilidad",IF(Tabla134[[#This Row],[Item Visibility]]&lt;$U$16,"Visibilidad media","Mayor visibilidad"))</f>
        <v>Visibilidad media</v>
      </c>
      <c r="P5363" s="11" t="str">
        <f>IF(Tabla134[[#This Row],[Rating]]&lt;2,"Muy Malo",IF(Tabla134[[#This Row],[Rating]]&lt;3,"Malo",IF(Tabla134[[#This Row],[Rating]]&lt;4,"Regular",IF(Tabla134[[#This Row],[Rating]]&lt;5,"Bueno","Excelente"))))</f>
        <v>Regular</v>
      </c>
    </row>
    <row r="5364" spans="1:16" x14ac:dyDescent="0.2">
      <c r="A5364" s="7" t="s">
        <v>6</v>
      </c>
      <c r="B5364" s="7" t="s">
        <v>1206</v>
      </c>
      <c r="C5364" s="7" t="s">
        <v>25</v>
      </c>
      <c r="D5364" s="8">
        <v>2014</v>
      </c>
      <c r="E5364" s="7" t="s">
        <v>529</v>
      </c>
      <c r="F5364" s="7" t="s">
        <v>2</v>
      </c>
      <c r="G5364" s="7" t="s">
        <v>528</v>
      </c>
      <c r="H5364" s="7" t="s">
        <v>7</v>
      </c>
      <c r="I5364" s="9">
        <v>5.0028809E-2</v>
      </c>
      <c r="J5364" s="10">
        <v>80.096000000000004</v>
      </c>
      <c r="K5364" s="11">
        <v>3</v>
      </c>
      <c r="L5364" s="11" t="str">
        <f>IF(Tabla134[[#This Row],[Item Weight]]&lt;$U$12,"Poco Peso",IF(Tabla134[[#This Row],[Item Weight]]&lt;$U$13,"Peso Medio","Peso Alto"))</f>
        <v>Peso Medio</v>
      </c>
      <c r="M5364" s="7">
        <v>10.3</v>
      </c>
      <c r="N5364" s="11">
        <f>IF(Tabla134[[#This Row],[Item Weight (Nulos)]]="",VLOOKUP(Tabla134[[#This Row],[Item Identifier]],'Tabla para Nulos'!$A$3:$B$1563,2,FALSE),Tabla134[[#This Row],[Item Weight (Nulos)]])</f>
        <v>10.3</v>
      </c>
      <c r="O5364" s="11" t="str">
        <f>IF(Tabla134[[#This Row],[Item Visibility]]&lt;$U$15,"Poca visibilidad",IF(Tabla134[[#This Row],[Item Visibility]]&lt;$U$16,"Visibilidad media","Mayor visibilidad"))</f>
        <v>Visibilidad media</v>
      </c>
      <c r="P5364" s="11" t="str">
        <f>IF(Tabla134[[#This Row],[Rating]]&lt;2,"Muy Malo",IF(Tabla134[[#This Row],[Rating]]&lt;3,"Malo",IF(Tabla134[[#This Row],[Rating]]&lt;4,"Regular",IF(Tabla134[[#This Row],[Rating]]&lt;5,"Bueno","Excelente"))))</f>
        <v>Regular</v>
      </c>
    </row>
    <row r="5365" spans="1:16" x14ac:dyDescent="0.2">
      <c r="A5365" s="7" t="s">
        <v>6</v>
      </c>
      <c r="B5365" s="7" t="s">
        <v>1133</v>
      </c>
      <c r="C5365" s="7" t="s">
        <v>71</v>
      </c>
      <c r="D5365" s="8">
        <v>2014</v>
      </c>
      <c r="E5365" s="7" t="s">
        <v>529</v>
      </c>
      <c r="F5365" s="7" t="s">
        <v>2</v>
      </c>
      <c r="G5365" s="7" t="s">
        <v>528</v>
      </c>
      <c r="H5365" s="7" t="s">
        <v>7</v>
      </c>
      <c r="I5365" s="9">
        <v>9.9188598000000003E-2</v>
      </c>
      <c r="J5365" s="10">
        <v>88.985600000000005</v>
      </c>
      <c r="K5365" s="11">
        <v>3</v>
      </c>
      <c r="L5365" s="11" t="str">
        <f>IF(Tabla134[[#This Row],[Item Weight]]&lt;$U$12,"Poco Peso",IF(Tabla134[[#This Row],[Item Weight]]&lt;$U$13,"Peso Medio","Peso Alto"))</f>
        <v>Peso Medio</v>
      </c>
      <c r="M5365" s="7">
        <v>16</v>
      </c>
      <c r="N5365" s="11">
        <f>IF(Tabla134[[#This Row],[Item Weight (Nulos)]]="",VLOOKUP(Tabla134[[#This Row],[Item Identifier]],'Tabla para Nulos'!$A$3:$B$1563,2,FALSE),Tabla134[[#This Row],[Item Weight (Nulos)]])</f>
        <v>16</v>
      </c>
      <c r="O5365" s="11" t="str">
        <f>IF(Tabla134[[#This Row],[Item Visibility]]&lt;$U$15,"Poca visibilidad",IF(Tabla134[[#This Row],[Item Visibility]]&lt;$U$16,"Visibilidad media","Mayor visibilidad"))</f>
        <v>Mayor visibilidad</v>
      </c>
      <c r="P5365" s="11" t="str">
        <f>IF(Tabla134[[#This Row],[Rating]]&lt;2,"Muy Malo",IF(Tabla134[[#This Row],[Rating]]&lt;3,"Malo",IF(Tabla134[[#This Row],[Rating]]&lt;4,"Regular",IF(Tabla134[[#This Row],[Rating]]&lt;5,"Bueno","Excelente"))))</f>
        <v>Regular</v>
      </c>
    </row>
    <row r="5366" spans="1:16" x14ac:dyDescent="0.2">
      <c r="A5366" s="7" t="s">
        <v>6</v>
      </c>
      <c r="B5366" s="7" t="s">
        <v>1447</v>
      </c>
      <c r="C5366" s="7" t="s">
        <v>14</v>
      </c>
      <c r="D5366" s="8">
        <v>2014</v>
      </c>
      <c r="E5366" s="7" t="s">
        <v>529</v>
      </c>
      <c r="F5366" s="7" t="s">
        <v>2</v>
      </c>
      <c r="G5366" s="7" t="s">
        <v>528</v>
      </c>
      <c r="H5366" s="7" t="s">
        <v>7</v>
      </c>
      <c r="I5366" s="9">
        <v>0.14451111899999999</v>
      </c>
      <c r="J5366" s="10">
        <v>100.53319999999999</v>
      </c>
      <c r="K5366" s="11">
        <v>3</v>
      </c>
      <c r="L5366" s="11" t="str">
        <f>IF(Tabla134[[#This Row],[Item Weight]]&lt;$U$12,"Poco Peso",IF(Tabla134[[#This Row],[Item Weight]]&lt;$U$13,"Peso Medio","Peso Alto"))</f>
        <v>Poco Peso</v>
      </c>
      <c r="M5366" s="7">
        <v>7.21</v>
      </c>
      <c r="N5366" s="11">
        <f>IF(Tabla134[[#This Row],[Item Weight (Nulos)]]="",VLOOKUP(Tabla134[[#This Row],[Item Identifier]],'Tabla para Nulos'!$A$3:$B$1563,2,FALSE),Tabla134[[#This Row],[Item Weight (Nulos)]])</f>
        <v>7.21</v>
      </c>
      <c r="O5366" s="11" t="str">
        <f>IF(Tabla134[[#This Row],[Item Visibility]]&lt;$U$15,"Poca visibilidad",IF(Tabla134[[#This Row],[Item Visibility]]&lt;$U$16,"Visibilidad media","Mayor visibilidad"))</f>
        <v>Mayor visibilidad</v>
      </c>
      <c r="P5366" s="11" t="str">
        <f>IF(Tabla134[[#This Row],[Rating]]&lt;2,"Muy Malo",IF(Tabla134[[#This Row],[Rating]]&lt;3,"Malo",IF(Tabla134[[#This Row],[Rating]]&lt;4,"Regular",IF(Tabla134[[#This Row],[Rating]]&lt;5,"Bueno","Excelente"))))</f>
        <v>Regular</v>
      </c>
    </row>
    <row r="5367" spans="1:16" x14ac:dyDescent="0.2">
      <c r="A5367" s="7" t="s">
        <v>6</v>
      </c>
      <c r="B5367" s="7" t="s">
        <v>320</v>
      </c>
      <c r="C5367" s="7" t="s">
        <v>14</v>
      </c>
      <c r="D5367" s="8">
        <v>2014</v>
      </c>
      <c r="E5367" s="7" t="s">
        <v>529</v>
      </c>
      <c r="F5367" s="7" t="s">
        <v>2</v>
      </c>
      <c r="G5367" s="7" t="s">
        <v>528</v>
      </c>
      <c r="H5367" s="7" t="s">
        <v>7</v>
      </c>
      <c r="I5367" s="9">
        <v>3.7539164E-2</v>
      </c>
      <c r="J5367" s="10">
        <v>106.9254</v>
      </c>
      <c r="K5367" s="11">
        <v>3</v>
      </c>
      <c r="L5367" s="11" t="str">
        <f>IF(Tabla134[[#This Row],[Item Weight]]&lt;$U$12,"Poco Peso",IF(Tabla134[[#This Row],[Item Weight]]&lt;$U$13,"Peso Medio","Peso Alto"))</f>
        <v>Peso Medio</v>
      </c>
      <c r="M5367" s="7">
        <v>11.5</v>
      </c>
      <c r="N5367" s="11">
        <f>IF(Tabla134[[#This Row],[Item Weight (Nulos)]]="",VLOOKUP(Tabla134[[#This Row],[Item Identifier]],'Tabla para Nulos'!$A$3:$B$1563,2,FALSE),Tabla134[[#This Row],[Item Weight (Nulos)]])</f>
        <v>11.5</v>
      </c>
      <c r="O5367" s="11" t="str">
        <f>IF(Tabla134[[#This Row],[Item Visibility]]&lt;$U$15,"Poca visibilidad",IF(Tabla134[[#This Row],[Item Visibility]]&lt;$U$16,"Visibilidad media","Mayor visibilidad"))</f>
        <v>Visibilidad media</v>
      </c>
      <c r="P5367" s="11" t="str">
        <f>IF(Tabla134[[#This Row],[Rating]]&lt;2,"Muy Malo",IF(Tabla134[[#This Row],[Rating]]&lt;3,"Malo",IF(Tabla134[[#This Row],[Rating]]&lt;4,"Regular",IF(Tabla134[[#This Row],[Rating]]&lt;5,"Bueno","Excelente"))))</f>
        <v>Regular</v>
      </c>
    </row>
    <row r="5368" spans="1:16" x14ac:dyDescent="0.2">
      <c r="A5368" s="7" t="s">
        <v>6</v>
      </c>
      <c r="B5368" s="7" t="s">
        <v>32</v>
      </c>
      <c r="C5368" s="7" t="s">
        <v>14</v>
      </c>
      <c r="D5368" s="8">
        <v>2014</v>
      </c>
      <c r="E5368" s="7" t="s">
        <v>529</v>
      </c>
      <c r="F5368" s="7" t="s">
        <v>2</v>
      </c>
      <c r="G5368" s="7" t="s">
        <v>528</v>
      </c>
      <c r="H5368" s="7" t="s">
        <v>7</v>
      </c>
      <c r="I5368" s="9">
        <v>0</v>
      </c>
      <c r="J5368" s="10">
        <v>95.206800000000001</v>
      </c>
      <c r="K5368" s="11">
        <v>3</v>
      </c>
      <c r="L5368" s="11" t="str">
        <f>IF(Tabla134[[#This Row],[Item Weight]]&lt;$U$12,"Poco Peso",IF(Tabla134[[#This Row],[Item Weight]]&lt;$U$13,"Peso Medio","Peso Alto"))</f>
        <v>Peso Alto</v>
      </c>
      <c r="M5368" s="7">
        <v>17.25</v>
      </c>
      <c r="N5368" s="11">
        <f>IF(Tabla134[[#This Row],[Item Weight (Nulos)]]="",VLOOKUP(Tabla134[[#This Row],[Item Identifier]],'Tabla para Nulos'!$A$3:$B$1563,2,FALSE),Tabla134[[#This Row],[Item Weight (Nulos)]])</f>
        <v>17.25</v>
      </c>
      <c r="O5368" s="11" t="str">
        <f>IF(Tabla134[[#This Row],[Item Visibility]]&lt;$U$15,"Poca visibilidad",IF(Tabla134[[#This Row],[Item Visibility]]&lt;$U$16,"Visibilidad media","Mayor visibilidad"))</f>
        <v>Poca visibilidad</v>
      </c>
      <c r="P5368" s="11" t="str">
        <f>IF(Tabla134[[#This Row],[Rating]]&lt;2,"Muy Malo",IF(Tabla134[[#This Row],[Rating]]&lt;3,"Malo",IF(Tabla134[[#This Row],[Rating]]&lt;4,"Regular",IF(Tabla134[[#This Row],[Rating]]&lt;5,"Bueno","Excelente"))))</f>
        <v>Regular</v>
      </c>
    </row>
    <row r="5369" spans="1:16" x14ac:dyDescent="0.2">
      <c r="A5369" s="7" t="s">
        <v>124</v>
      </c>
      <c r="B5369" s="7" t="s">
        <v>256</v>
      </c>
      <c r="C5369" s="7" t="s">
        <v>71</v>
      </c>
      <c r="D5369" s="8">
        <v>2022</v>
      </c>
      <c r="E5369" s="7" t="s">
        <v>3</v>
      </c>
      <c r="F5369" s="7" t="s">
        <v>2</v>
      </c>
      <c r="G5369" s="7" t="s">
        <v>1</v>
      </c>
      <c r="H5369" s="7" t="s">
        <v>0</v>
      </c>
      <c r="I5369" s="9">
        <v>0.143712172</v>
      </c>
      <c r="J5369" s="10">
        <v>60.287799999999997</v>
      </c>
      <c r="K5369" s="11">
        <v>3</v>
      </c>
      <c r="L5369" s="11" t="str">
        <f>IF(Tabla134[[#This Row],[Item Weight]]&lt;$U$12,"Poco Peso",IF(Tabla134[[#This Row],[Item Weight]]&lt;$U$13,"Peso Medio","Peso Alto"))</f>
        <v>Peso Medio</v>
      </c>
      <c r="M5369" s="7">
        <v>8.9049999999999994</v>
      </c>
      <c r="N5369" s="11">
        <f>IF(Tabla134[[#This Row],[Item Weight (Nulos)]]="",VLOOKUP(Tabla134[[#This Row],[Item Identifier]],'Tabla para Nulos'!$A$3:$B$1563,2,FALSE),Tabla134[[#This Row],[Item Weight (Nulos)]])</f>
        <v>8.9049999999999994</v>
      </c>
      <c r="O5369" s="11" t="str">
        <f>IF(Tabla134[[#This Row],[Item Visibility]]&lt;$U$15,"Poca visibilidad",IF(Tabla134[[#This Row],[Item Visibility]]&lt;$U$16,"Visibilidad media","Mayor visibilidad"))</f>
        <v>Mayor visibilidad</v>
      </c>
      <c r="P5369" s="11" t="str">
        <f>IF(Tabla134[[#This Row],[Rating]]&lt;2,"Muy Malo",IF(Tabla134[[#This Row],[Rating]]&lt;3,"Malo",IF(Tabla134[[#This Row],[Rating]]&lt;4,"Regular",IF(Tabla134[[#This Row],[Rating]]&lt;5,"Bueno","Excelente"))))</f>
        <v>Regular</v>
      </c>
    </row>
    <row r="5370" spans="1:16" x14ac:dyDescent="0.2">
      <c r="A5370" s="7" t="s">
        <v>124</v>
      </c>
      <c r="B5370" s="7" t="s">
        <v>200</v>
      </c>
      <c r="C5370" s="7" t="s">
        <v>4</v>
      </c>
      <c r="D5370" s="8">
        <v>2022</v>
      </c>
      <c r="E5370" s="7" t="s">
        <v>3</v>
      </c>
      <c r="F5370" s="7" t="s">
        <v>2</v>
      </c>
      <c r="G5370" s="7" t="s">
        <v>1</v>
      </c>
      <c r="H5370" s="7" t="s">
        <v>0</v>
      </c>
      <c r="I5370" s="9">
        <v>9.7457482999999998E-2</v>
      </c>
      <c r="J5370" s="10">
        <v>114.4492</v>
      </c>
      <c r="K5370" s="11">
        <v>3</v>
      </c>
      <c r="L5370" s="11" t="str">
        <f>IF(Tabla134[[#This Row],[Item Weight]]&lt;$U$12,"Poco Peso",IF(Tabla134[[#This Row],[Item Weight]]&lt;$U$13,"Peso Medio","Peso Alto"))</f>
        <v>Peso Medio</v>
      </c>
      <c r="M5370" s="7">
        <v>15.2</v>
      </c>
      <c r="N5370" s="11">
        <f>IF(Tabla134[[#This Row],[Item Weight (Nulos)]]="",VLOOKUP(Tabla134[[#This Row],[Item Identifier]],'Tabla para Nulos'!$A$3:$B$1563,2,FALSE),Tabla134[[#This Row],[Item Weight (Nulos)]])</f>
        <v>15.2</v>
      </c>
      <c r="O5370" s="11" t="str">
        <f>IF(Tabla134[[#This Row],[Item Visibility]]&lt;$U$15,"Poca visibilidad",IF(Tabla134[[#This Row],[Item Visibility]]&lt;$U$16,"Visibilidad media","Mayor visibilidad"))</f>
        <v>Mayor visibilidad</v>
      </c>
      <c r="P5370" s="11" t="str">
        <f>IF(Tabla134[[#This Row],[Rating]]&lt;2,"Muy Malo",IF(Tabla134[[#This Row],[Rating]]&lt;3,"Malo",IF(Tabla134[[#This Row],[Rating]]&lt;4,"Regular",IF(Tabla134[[#This Row],[Rating]]&lt;5,"Bueno","Excelente"))))</f>
        <v>Regular</v>
      </c>
    </row>
    <row r="5371" spans="1:16" x14ac:dyDescent="0.2">
      <c r="A5371" s="7" t="s">
        <v>124</v>
      </c>
      <c r="B5371" s="7" t="s">
        <v>844</v>
      </c>
      <c r="C5371" s="7" t="s">
        <v>122</v>
      </c>
      <c r="D5371" s="8">
        <v>2022</v>
      </c>
      <c r="E5371" s="7" t="s">
        <v>3</v>
      </c>
      <c r="F5371" s="7" t="s">
        <v>2</v>
      </c>
      <c r="G5371" s="7" t="s">
        <v>1</v>
      </c>
      <c r="H5371" s="7" t="s">
        <v>0</v>
      </c>
      <c r="I5371" s="9">
        <v>7.1534226000000006E-2</v>
      </c>
      <c r="J5371" s="10">
        <v>124.902</v>
      </c>
      <c r="K5371" s="11">
        <v>3</v>
      </c>
      <c r="L5371" s="11" t="str">
        <f>IF(Tabla134[[#This Row],[Item Weight]]&lt;$U$12,"Poco Peso",IF(Tabla134[[#This Row],[Item Weight]]&lt;$U$13,"Peso Medio","Peso Alto"))</f>
        <v>Peso Medio</v>
      </c>
      <c r="M5371" s="7">
        <v>12.5</v>
      </c>
      <c r="N5371" s="11">
        <f>IF(Tabla134[[#This Row],[Item Weight (Nulos)]]="",VLOOKUP(Tabla134[[#This Row],[Item Identifier]],'Tabla para Nulos'!$A$3:$B$1563,2,FALSE),Tabla134[[#This Row],[Item Weight (Nulos)]])</f>
        <v>12.5</v>
      </c>
      <c r="O5371" s="11" t="str">
        <f>IF(Tabla134[[#This Row],[Item Visibility]]&lt;$U$15,"Poca visibilidad",IF(Tabla134[[#This Row],[Item Visibility]]&lt;$U$16,"Visibilidad media","Mayor visibilidad"))</f>
        <v>Visibilidad media</v>
      </c>
      <c r="P5371" s="11" t="str">
        <f>IF(Tabla134[[#This Row],[Rating]]&lt;2,"Muy Malo",IF(Tabla134[[#This Row],[Rating]]&lt;3,"Malo",IF(Tabla134[[#This Row],[Rating]]&lt;4,"Regular",IF(Tabla134[[#This Row],[Rating]]&lt;5,"Bueno","Excelente"))))</f>
        <v>Regular</v>
      </c>
    </row>
    <row r="5372" spans="1:16" x14ac:dyDescent="0.2">
      <c r="A5372" s="7" t="s">
        <v>124</v>
      </c>
      <c r="B5372" s="7" t="s">
        <v>678</v>
      </c>
      <c r="C5372" s="7" t="s">
        <v>112</v>
      </c>
      <c r="D5372" s="8">
        <v>2022</v>
      </c>
      <c r="E5372" s="7" t="s">
        <v>3</v>
      </c>
      <c r="F5372" s="7" t="s">
        <v>2</v>
      </c>
      <c r="G5372" s="7" t="s">
        <v>1</v>
      </c>
      <c r="H5372" s="7" t="s">
        <v>0</v>
      </c>
      <c r="I5372" s="9">
        <v>2.0782036E-2</v>
      </c>
      <c r="J5372" s="10">
        <v>198.3742</v>
      </c>
      <c r="K5372" s="11">
        <v>3</v>
      </c>
      <c r="L5372" s="11" t="str">
        <f>IF(Tabla134[[#This Row],[Item Weight]]&lt;$U$12,"Poco Peso",IF(Tabla134[[#This Row],[Item Weight]]&lt;$U$13,"Peso Medio","Peso Alto"))</f>
        <v>Peso Medio</v>
      </c>
      <c r="M5372" s="7">
        <v>12.5</v>
      </c>
      <c r="N5372" s="11">
        <f>IF(Tabla134[[#This Row],[Item Weight (Nulos)]]="",VLOOKUP(Tabla134[[#This Row],[Item Identifier]],'Tabla para Nulos'!$A$3:$B$1563,2,FALSE),Tabla134[[#This Row],[Item Weight (Nulos)]])</f>
        <v>12.5</v>
      </c>
      <c r="O5372" s="11" t="str">
        <f>IF(Tabla134[[#This Row],[Item Visibility]]&lt;$U$15,"Poca visibilidad",IF(Tabla134[[#This Row],[Item Visibility]]&lt;$U$16,"Visibilidad media","Mayor visibilidad"))</f>
        <v>Poca visibilidad</v>
      </c>
      <c r="P5372" s="11" t="str">
        <f>IF(Tabla134[[#This Row],[Rating]]&lt;2,"Muy Malo",IF(Tabla134[[#This Row],[Rating]]&lt;3,"Malo",IF(Tabla134[[#This Row],[Rating]]&lt;4,"Regular",IF(Tabla134[[#This Row],[Rating]]&lt;5,"Bueno","Excelente"))))</f>
        <v>Regular</v>
      </c>
    </row>
    <row r="5373" spans="1:16" x14ac:dyDescent="0.2">
      <c r="A5373" s="7" t="s">
        <v>124</v>
      </c>
      <c r="B5373" s="7" t="s">
        <v>242</v>
      </c>
      <c r="C5373" s="7" t="s">
        <v>71</v>
      </c>
      <c r="D5373" s="8">
        <v>2022</v>
      </c>
      <c r="E5373" s="7" t="s">
        <v>3</v>
      </c>
      <c r="F5373" s="7" t="s">
        <v>2</v>
      </c>
      <c r="G5373" s="7" t="s">
        <v>1</v>
      </c>
      <c r="H5373" s="7" t="s">
        <v>0</v>
      </c>
      <c r="I5373" s="9">
        <v>5.4968159999999999E-3</v>
      </c>
      <c r="J5373" s="10">
        <v>102.80159999999999</v>
      </c>
      <c r="K5373" s="11">
        <v>3</v>
      </c>
      <c r="L5373" s="11" t="str">
        <f>IF(Tabla134[[#This Row],[Item Weight]]&lt;$U$12,"Poco Peso",IF(Tabla134[[#This Row],[Item Weight]]&lt;$U$13,"Peso Medio","Peso Alto"))</f>
        <v>Peso Medio</v>
      </c>
      <c r="M5373" s="7">
        <v>8.89</v>
      </c>
      <c r="N5373" s="11">
        <f>IF(Tabla134[[#This Row],[Item Weight (Nulos)]]="",VLOOKUP(Tabla134[[#This Row],[Item Identifier]],'Tabla para Nulos'!$A$3:$B$1563,2,FALSE),Tabla134[[#This Row],[Item Weight (Nulos)]])</f>
        <v>8.89</v>
      </c>
      <c r="O5373" s="11" t="str">
        <f>IF(Tabla134[[#This Row],[Item Visibility]]&lt;$U$15,"Poca visibilidad",IF(Tabla134[[#This Row],[Item Visibility]]&lt;$U$16,"Visibilidad media","Mayor visibilidad"))</f>
        <v>Poca visibilidad</v>
      </c>
      <c r="P5373" s="11" t="str">
        <f>IF(Tabla134[[#This Row],[Rating]]&lt;2,"Muy Malo",IF(Tabla134[[#This Row],[Rating]]&lt;3,"Malo",IF(Tabla134[[#This Row],[Rating]]&lt;4,"Regular",IF(Tabla134[[#This Row],[Rating]]&lt;5,"Bueno","Excelente"))))</f>
        <v>Regular</v>
      </c>
    </row>
    <row r="5374" spans="1:16" x14ac:dyDescent="0.2">
      <c r="A5374" s="7" t="s">
        <v>124</v>
      </c>
      <c r="B5374" s="7" t="s">
        <v>1032</v>
      </c>
      <c r="C5374" s="7" t="s">
        <v>71</v>
      </c>
      <c r="D5374" s="8">
        <v>2022</v>
      </c>
      <c r="E5374" s="7" t="s">
        <v>3</v>
      </c>
      <c r="F5374" s="7" t="s">
        <v>2</v>
      </c>
      <c r="G5374" s="7" t="s">
        <v>1</v>
      </c>
      <c r="H5374" s="7" t="s">
        <v>0</v>
      </c>
      <c r="I5374" s="9">
        <v>1.6679143E-2</v>
      </c>
      <c r="J5374" s="10">
        <v>119.3098</v>
      </c>
      <c r="K5374" s="11">
        <v>3</v>
      </c>
      <c r="L5374" s="11" t="str">
        <f>IF(Tabla134[[#This Row],[Item Weight]]&lt;$U$12,"Poco Peso",IF(Tabla134[[#This Row],[Item Weight]]&lt;$U$13,"Peso Medio","Peso Alto"))</f>
        <v>Peso Alto</v>
      </c>
      <c r="M5374" s="7">
        <v>19.350000000000001</v>
      </c>
      <c r="N5374" s="11">
        <f>IF(Tabla134[[#This Row],[Item Weight (Nulos)]]="",VLOOKUP(Tabla134[[#This Row],[Item Identifier]],'Tabla para Nulos'!$A$3:$B$1563,2,FALSE),Tabla134[[#This Row],[Item Weight (Nulos)]])</f>
        <v>19.350000000000001</v>
      </c>
      <c r="O5374" s="11" t="str">
        <f>IF(Tabla134[[#This Row],[Item Visibility]]&lt;$U$15,"Poca visibilidad",IF(Tabla134[[#This Row],[Item Visibility]]&lt;$U$16,"Visibilidad media","Mayor visibilidad"))</f>
        <v>Poca visibilidad</v>
      </c>
      <c r="P5374" s="11" t="str">
        <f>IF(Tabla134[[#This Row],[Rating]]&lt;2,"Muy Malo",IF(Tabla134[[#This Row],[Rating]]&lt;3,"Malo",IF(Tabla134[[#This Row],[Rating]]&lt;4,"Regular",IF(Tabla134[[#This Row],[Rating]]&lt;5,"Bueno","Excelente"))))</f>
        <v>Regular</v>
      </c>
    </row>
    <row r="5375" spans="1:16" x14ac:dyDescent="0.2">
      <c r="A5375" s="7" t="s">
        <v>124</v>
      </c>
      <c r="B5375" s="7" t="s">
        <v>882</v>
      </c>
      <c r="C5375" s="7" t="s">
        <v>216</v>
      </c>
      <c r="D5375" s="8">
        <v>2022</v>
      </c>
      <c r="E5375" s="7" t="s">
        <v>3</v>
      </c>
      <c r="F5375" s="7" t="s">
        <v>2</v>
      </c>
      <c r="G5375" s="7" t="s">
        <v>1</v>
      </c>
      <c r="H5375" s="7" t="s">
        <v>0</v>
      </c>
      <c r="I5375" s="9">
        <v>0.123151947</v>
      </c>
      <c r="J5375" s="10">
        <v>175.2396</v>
      </c>
      <c r="K5375" s="11">
        <v>3</v>
      </c>
      <c r="L5375" s="11" t="str">
        <f>IF(Tabla134[[#This Row],[Item Weight]]&lt;$U$12,"Poco Peso",IF(Tabla134[[#This Row],[Item Weight]]&lt;$U$13,"Peso Medio","Peso Alto"))</f>
        <v>Poco Peso</v>
      </c>
      <c r="M5375" s="7">
        <v>4.6100000000000003</v>
      </c>
      <c r="N5375" s="11">
        <f>IF(Tabla134[[#This Row],[Item Weight (Nulos)]]="",VLOOKUP(Tabla134[[#This Row],[Item Identifier]],'Tabla para Nulos'!$A$3:$B$1563,2,FALSE),Tabla134[[#This Row],[Item Weight (Nulos)]])</f>
        <v>4.6100000000000003</v>
      </c>
      <c r="O5375" s="11" t="str">
        <f>IF(Tabla134[[#This Row],[Item Visibility]]&lt;$U$15,"Poca visibilidad",IF(Tabla134[[#This Row],[Item Visibility]]&lt;$U$16,"Visibilidad media","Mayor visibilidad"))</f>
        <v>Mayor visibilidad</v>
      </c>
      <c r="P5375" s="11" t="str">
        <f>IF(Tabla134[[#This Row],[Rating]]&lt;2,"Muy Malo",IF(Tabla134[[#This Row],[Rating]]&lt;3,"Malo",IF(Tabla134[[#This Row],[Rating]]&lt;4,"Regular",IF(Tabla134[[#This Row],[Rating]]&lt;5,"Bueno","Excelente"))))</f>
        <v>Regular</v>
      </c>
    </row>
    <row r="5376" spans="1:16" x14ac:dyDescent="0.2">
      <c r="A5376" s="7" t="s">
        <v>124</v>
      </c>
      <c r="B5376" s="7" t="s">
        <v>711</v>
      </c>
      <c r="C5376" s="7" t="s">
        <v>216</v>
      </c>
      <c r="D5376" s="8">
        <v>2022</v>
      </c>
      <c r="E5376" s="7" t="s">
        <v>3</v>
      </c>
      <c r="F5376" s="7" t="s">
        <v>2</v>
      </c>
      <c r="G5376" s="7" t="s">
        <v>1</v>
      </c>
      <c r="H5376" s="7" t="s">
        <v>0</v>
      </c>
      <c r="I5376" s="9">
        <v>7.5757176999999995E-2</v>
      </c>
      <c r="J5376" s="10">
        <v>233.86160000000001</v>
      </c>
      <c r="K5376" s="11">
        <v>3</v>
      </c>
      <c r="L5376" s="11" t="str">
        <f>IF(Tabla134[[#This Row],[Item Weight]]&lt;$U$12,"Poco Peso",IF(Tabla134[[#This Row],[Item Weight]]&lt;$U$13,"Peso Medio","Peso Alto"))</f>
        <v>Peso Medio</v>
      </c>
      <c r="M5376" s="7">
        <v>8.8949999999999996</v>
      </c>
      <c r="N5376" s="11">
        <f>IF(Tabla134[[#This Row],[Item Weight (Nulos)]]="",VLOOKUP(Tabla134[[#This Row],[Item Identifier]],'Tabla para Nulos'!$A$3:$B$1563,2,FALSE),Tabla134[[#This Row],[Item Weight (Nulos)]])</f>
        <v>8.8949999999999996</v>
      </c>
      <c r="O5376" s="11" t="str">
        <f>IF(Tabla134[[#This Row],[Item Visibility]]&lt;$U$15,"Poca visibilidad",IF(Tabla134[[#This Row],[Item Visibility]]&lt;$U$16,"Visibilidad media","Mayor visibilidad"))</f>
        <v>Visibilidad media</v>
      </c>
      <c r="P5376" s="11" t="str">
        <f>IF(Tabla134[[#This Row],[Rating]]&lt;2,"Muy Malo",IF(Tabla134[[#This Row],[Rating]]&lt;3,"Malo",IF(Tabla134[[#This Row],[Rating]]&lt;4,"Regular",IF(Tabla134[[#This Row],[Rating]]&lt;5,"Bueno","Excelente"))))</f>
        <v>Regular</v>
      </c>
    </row>
    <row r="5377" spans="1:16" x14ac:dyDescent="0.2">
      <c r="A5377" s="7" t="s">
        <v>124</v>
      </c>
      <c r="B5377" s="7" t="s">
        <v>636</v>
      </c>
      <c r="C5377" s="7" t="s">
        <v>4</v>
      </c>
      <c r="D5377" s="8">
        <v>2022</v>
      </c>
      <c r="E5377" s="7" t="s">
        <v>3</v>
      </c>
      <c r="F5377" s="7" t="s">
        <v>2</v>
      </c>
      <c r="G5377" s="7" t="s">
        <v>1</v>
      </c>
      <c r="H5377" s="7" t="s">
        <v>0</v>
      </c>
      <c r="I5377" s="9">
        <v>3.2387589000000001E-2</v>
      </c>
      <c r="J5377" s="10">
        <v>164.3526</v>
      </c>
      <c r="K5377" s="11">
        <v>3</v>
      </c>
      <c r="L5377" s="11" t="str">
        <f>IF(Tabla134[[#This Row],[Item Weight]]&lt;$U$12,"Poco Peso",IF(Tabla134[[#This Row],[Item Weight]]&lt;$U$13,"Peso Medio","Peso Alto"))</f>
        <v>Peso Medio</v>
      </c>
      <c r="M5377" s="7">
        <v>11.15</v>
      </c>
      <c r="N5377" s="11">
        <f>IF(Tabla134[[#This Row],[Item Weight (Nulos)]]="",VLOOKUP(Tabla134[[#This Row],[Item Identifier]],'Tabla para Nulos'!$A$3:$B$1563,2,FALSE),Tabla134[[#This Row],[Item Weight (Nulos)]])</f>
        <v>11.15</v>
      </c>
      <c r="O5377" s="11" t="str">
        <f>IF(Tabla134[[#This Row],[Item Visibility]]&lt;$U$15,"Poca visibilidad",IF(Tabla134[[#This Row],[Item Visibility]]&lt;$U$16,"Visibilidad media","Mayor visibilidad"))</f>
        <v>Visibilidad media</v>
      </c>
      <c r="P5377" s="11" t="str">
        <f>IF(Tabla134[[#This Row],[Rating]]&lt;2,"Muy Malo",IF(Tabla134[[#This Row],[Rating]]&lt;3,"Malo",IF(Tabla134[[#This Row],[Rating]]&lt;4,"Regular",IF(Tabla134[[#This Row],[Rating]]&lt;5,"Bueno","Excelente"))))</f>
        <v>Regular</v>
      </c>
    </row>
    <row r="5378" spans="1:16" x14ac:dyDescent="0.2">
      <c r="A5378" s="7" t="s">
        <v>124</v>
      </c>
      <c r="B5378" s="7" t="s">
        <v>212</v>
      </c>
      <c r="C5378" s="7" t="s">
        <v>4</v>
      </c>
      <c r="D5378" s="8">
        <v>2022</v>
      </c>
      <c r="E5378" s="7" t="s">
        <v>3</v>
      </c>
      <c r="F5378" s="7" t="s">
        <v>2</v>
      </c>
      <c r="G5378" s="7" t="s">
        <v>1</v>
      </c>
      <c r="H5378" s="7" t="s">
        <v>0</v>
      </c>
      <c r="I5378" s="9">
        <v>1.7714095999999999E-2</v>
      </c>
      <c r="J5378" s="10">
        <v>132.96260000000001</v>
      </c>
      <c r="K5378" s="11">
        <v>3</v>
      </c>
      <c r="L5378" s="11" t="str">
        <f>IF(Tabla134[[#This Row],[Item Weight]]&lt;$U$12,"Poco Peso",IF(Tabla134[[#This Row],[Item Weight]]&lt;$U$13,"Peso Medio","Peso Alto"))</f>
        <v>Peso Medio</v>
      </c>
      <c r="M5378" s="7">
        <v>11.5</v>
      </c>
      <c r="N5378" s="11">
        <f>IF(Tabla134[[#This Row],[Item Weight (Nulos)]]="",VLOOKUP(Tabla134[[#This Row],[Item Identifier]],'Tabla para Nulos'!$A$3:$B$1563,2,FALSE),Tabla134[[#This Row],[Item Weight (Nulos)]])</f>
        <v>11.5</v>
      </c>
      <c r="O5378" s="11" t="str">
        <f>IF(Tabla134[[#This Row],[Item Visibility]]&lt;$U$15,"Poca visibilidad",IF(Tabla134[[#This Row],[Item Visibility]]&lt;$U$16,"Visibilidad media","Mayor visibilidad"))</f>
        <v>Poca visibilidad</v>
      </c>
      <c r="P5378" s="11" t="str">
        <f>IF(Tabla134[[#This Row],[Rating]]&lt;2,"Muy Malo",IF(Tabla134[[#This Row],[Rating]]&lt;3,"Malo",IF(Tabla134[[#This Row],[Rating]]&lt;4,"Regular",IF(Tabla134[[#This Row],[Rating]]&lt;5,"Bueno","Excelente"))))</f>
        <v>Regular</v>
      </c>
    </row>
    <row r="5379" spans="1:16" x14ac:dyDescent="0.2">
      <c r="A5379" s="7" t="s">
        <v>124</v>
      </c>
      <c r="B5379" s="7" t="s">
        <v>1446</v>
      </c>
      <c r="C5379" s="7" t="s">
        <v>4</v>
      </c>
      <c r="D5379" s="8">
        <v>2022</v>
      </c>
      <c r="E5379" s="7" t="s">
        <v>3</v>
      </c>
      <c r="F5379" s="7" t="s">
        <v>2</v>
      </c>
      <c r="G5379" s="7" t="s">
        <v>1</v>
      </c>
      <c r="H5379" s="7" t="s">
        <v>0</v>
      </c>
      <c r="I5379" s="9">
        <v>0</v>
      </c>
      <c r="J5379" s="10">
        <v>126.1704</v>
      </c>
      <c r="K5379" s="11">
        <v>3</v>
      </c>
      <c r="L5379" s="11" t="str">
        <f>IF(Tabla134[[#This Row],[Item Weight]]&lt;$U$12,"Poco Peso",IF(Tabla134[[#This Row],[Item Weight]]&lt;$U$13,"Peso Medio","Peso Alto"))</f>
        <v>Peso Alto</v>
      </c>
      <c r="M5379" s="7">
        <v>19.850000000000001</v>
      </c>
      <c r="N5379" s="11">
        <f>IF(Tabla134[[#This Row],[Item Weight (Nulos)]]="",VLOOKUP(Tabla134[[#This Row],[Item Identifier]],'Tabla para Nulos'!$A$3:$B$1563,2,FALSE),Tabla134[[#This Row],[Item Weight (Nulos)]])</f>
        <v>19.850000000000001</v>
      </c>
      <c r="O5379" s="11" t="str">
        <f>IF(Tabla134[[#This Row],[Item Visibility]]&lt;$U$15,"Poca visibilidad",IF(Tabla134[[#This Row],[Item Visibility]]&lt;$U$16,"Visibilidad media","Mayor visibilidad"))</f>
        <v>Poca visibilidad</v>
      </c>
      <c r="P5379" s="11" t="str">
        <f>IF(Tabla134[[#This Row],[Rating]]&lt;2,"Muy Malo",IF(Tabla134[[#This Row],[Rating]]&lt;3,"Malo",IF(Tabla134[[#This Row],[Rating]]&lt;4,"Regular",IF(Tabla134[[#This Row],[Rating]]&lt;5,"Bueno","Excelente"))))</f>
        <v>Regular</v>
      </c>
    </row>
    <row r="5380" spans="1:16" x14ac:dyDescent="0.2">
      <c r="A5380" s="7" t="s">
        <v>124</v>
      </c>
      <c r="B5380" s="7" t="s">
        <v>629</v>
      </c>
      <c r="C5380" s="7" t="s">
        <v>171</v>
      </c>
      <c r="D5380" s="8">
        <v>2022</v>
      </c>
      <c r="E5380" s="7" t="s">
        <v>3</v>
      </c>
      <c r="F5380" s="7" t="s">
        <v>2</v>
      </c>
      <c r="G5380" s="7" t="s">
        <v>1</v>
      </c>
      <c r="H5380" s="7" t="s">
        <v>0</v>
      </c>
      <c r="I5380" s="9">
        <v>3.1866022000000001E-2</v>
      </c>
      <c r="J5380" s="10">
        <v>261.291</v>
      </c>
      <c r="K5380" s="11">
        <v>3</v>
      </c>
      <c r="L5380" s="11" t="str">
        <f>IF(Tabla134[[#This Row],[Item Weight]]&lt;$U$12,"Poco Peso",IF(Tabla134[[#This Row],[Item Weight]]&lt;$U$13,"Peso Medio","Peso Alto"))</f>
        <v>Poco Peso</v>
      </c>
      <c r="M5380" s="7">
        <v>7.9349999999999996</v>
      </c>
      <c r="N5380" s="11">
        <f>IF(Tabla134[[#This Row],[Item Weight (Nulos)]]="",VLOOKUP(Tabla134[[#This Row],[Item Identifier]],'Tabla para Nulos'!$A$3:$B$1563,2,FALSE),Tabla134[[#This Row],[Item Weight (Nulos)]])</f>
        <v>7.9349999999999996</v>
      </c>
      <c r="O5380" s="11" t="str">
        <f>IF(Tabla134[[#This Row],[Item Visibility]]&lt;$U$15,"Poca visibilidad",IF(Tabla134[[#This Row],[Item Visibility]]&lt;$U$16,"Visibilidad media","Mayor visibilidad"))</f>
        <v>Visibilidad media</v>
      </c>
      <c r="P5380" s="11" t="str">
        <f>IF(Tabla134[[#This Row],[Rating]]&lt;2,"Muy Malo",IF(Tabla134[[#This Row],[Rating]]&lt;3,"Malo",IF(Tabla134[[#This Row],[Rating]]&lt;4,"Regular",IF(Tabla134[[#This Row],[Rating]]&lt;5,"Bueno","Excelente"))))</f>
        <v>Regular</v>
      </c>
    </row>
    <row r="5381" spans="1:16" x14ac:dyDescent="0.2">
      <c r="A5381" s="7" t="s">
        <v>124</v>
      </c>
      <c r="B5381" s="7" t="s">
        <v>1220</v>
      </c>
      <c r="C5381" s="7" t="s">
        <v>171</v>
      </c>
      <c r="D5381" s="8">
        <v>2022</v>
      </c>
      <c r="E5381" s="7" t="s">
        <v>3</v>
      </c>
      <c r="F5381" s="7" t="s">
        <v>2</v>
      </c>
      <c r="G5381" s="7" t="s">
        <v>1</v>
      </c>
      <c r="H5381" s="7" t="s">
        <v>0</v>
      </c>
      <c r="I5381" s="9">
        <v>0.16806490900000001</v>
      </c>
      <c r="J5381" s="10">
        <v>176.27119999999999</v>
      </c>
      <c r="K5381" s="11">
        <v>3</v>
      </c>
      <c r="L5381" s="11" t="str">
        <f>IF(Tabla134[[#This Row],[Item Weight]]&lt;$U$12,"Poco Peso",IF(Tabla134[[#This Row],[Item Weight]]&lt;$U$13,"Peso Medio","Peso Alto"))</f>
        <v>Peso Alto</v>
      </c>
      <c r="M5381" s="7">
        <v>17.350000000000001</v>
      </c>
      <c r="N5381" s="11">
        <f>IF(Tabla134[[#This Row],[Item Weight (Nulos)]]="",VLOOKUP(Tabla134[[#This Row],[Item Identifier]],'Tabla para Nulos'!$A$3:$B$1563,2,FALSE),Tabla134[[#This Row],[Item Weight (Nulos)]])</f>
        <v>17.350000000000001</v>
      </c>
      <c r="O5381" s="11" t="str">
        <f>IF(Tabla134[[#This Row],[Item Visibility]]&lt;$U$15,"Poca visibilidad",IF(Tabla134[[#This Row],[Item Visibility]]&lt;$U$16,"Visibilidad media","Mayor visibilidad"))</f>
        <v>Mayor visibilidad</v>
      </c>
      <c r="P5381" s="11" t="str">
        <f>IF(Tabla134[[#This Row],[Rating]]&lt;2,"Muy Malo",IF(Tabla134[[#This Row],[Rating]]&lt;3,"Malo",IF(Tabla134[[#This Row],[Rating]]&lt;4,"Regular",IF(Tabla134[[#This Row],[Rating]]&lt;5,"Bueno","Excelente"))))</f>
        <v>Regular</v>
      </c>
    </row>
    <row r="5382" spans="1:16" x14ac:dyDescent="0.2">
      <c r="A5382" s="7" t="s">
        <v>124</v>
      </c>
      <c r="B5382" s="7" t="s">
        <v>1154</v>
      </c>
      <c r="C5382" s="7" t="s">
        <v>14</v>
      </c>
      <c r="D5382" s="8">
        <v>2022</v>
      </c>
      <c r="E5382" s="7" t="s">
        <v>3</v>
      </c>
      <c r="F5382" s="7" t="s">
        <v>2</v>
      </c>
      <c r="G5382" s="7" t="s">
        <v>1</v>
      </c>
      <c r="H5382" s="7" t="s">
        <v>0</v>
      </c>
      <c r="I5382" s="9">
        <v>0</v>
      </c>
      <c r="J5382" s="10">
        <v>116.4834</v>
      </c>
      <c r="K5382" s="11">
        <v>3</v>
      </c>
      <c r="L5382" s="11" t="str">
        <f>IF(Tabla134[[#This Row],[Item Weight]]&lt;$U$12,"Poco Peso",IF(Tabla134[[#This Row],[Item Weight]]&lt;$U$13,"Peso Medio","Peso Alto"))</f>
        <v>Peso Medio</v>
      </c>
      <c r="M5382" s="7">
        <v>12.3</v>
      </c>
      <c r="N5382" s="11">
        <f>IF(Tabla134[[#This Row],[Item Weight (Nulos)]]="",VLOOKUP(Tabla134[[#This Row],[Item Identifier]],'Tabla para Nulos'!$A$3:$B$1563,2,FALSE),Tabla134[[#This Row],[Item Weight (Nulos)]])</f>
        <v>12.3</v>
      </c>
      <c r="O5382" s="11" t="str">
        <f>IF(Tabla134[[#This Row],[Item Visibility]]&lt;$U$15,"Poca visibilidad",IF(Tabla134[[#This Row],[Item Visibility]]&lt;$U$16,"Visibilidad media","Mayor visibilidad"))</f>
        <v>Poca visibilidad</v>
      </c>
      <c r="P5382" s="11" t="str">
        <f>IF(Tabla134[[#This Row],[Rating]]&lt;2,"Muy Malo",IF(Tabla134[[#This Row],[Rating]]&lt;3,"Malo",IF(Tabla134[[#This Row],[Rating]]&lt;4,"Regular",IF(Tabla134[[#This Row],[Rating]]&lt;5,"Bueno","Excelente"))))</f>
        <v>Regular</v>
      </c>
    </row>
    <row r="5383" spans="1:16" x14ac:dyDescent="0.2">
      <c r="A5383" s="7" t="s">
        <v>124</v>
      </c>
      <c r="B5383" s="7" t="s">
        <v>852</v>
      </c>
      <c r="C5383" s="7" t="s">
        <v>14</v>
      </c>
      <c r="D5383" s="8">
        <v>2022</v>
      </c>
      <c r="E5383" s="7" t="s">
        <v>3</v>
      </c>
      <c r="F5383" s="7" t="s">
        <v>2</v>
      </c>
      <c r="G5383" s="7" t="s">
        <v>1</v>
      </c>
      <c r="H5383" s="7" t="s">
        <v>0</v>
      </c>
      <c r="I5383" s="9">
        <v>5.4455125E-2</v>
      </c>
      <c r="J5383" s="10">
        <v>142.0154</v>
      </c>
      <c r="K5383" s="11">
        <v>3</v>
      </c>
      <c r="L5383" s="11" t="str">
        <f>IF(Tabla134[[#This Row],[Item Weight]]&lt;$U$12,"Poco Peso",IF(Tabla134[[#This Row],[Item Weight]]&lt;$U$13,"Peso Medio","Peso Alto"))</f>
        <v>Peso Alto</v>
      </c>
      <c r="M5383" s="7">
        <v>18.25</v>
      </c>
      <c r="N5383" s="11">
        <f>IF(Tabla134[[#This Row],[Item Weight (Nulos)]]="",VLOOKUP(Tabla134[[#This Row],[Item Identifier]],'Tabla para Nulos'!$A$3:$B$1563,2,FALSE),Tabla134[[#This Row],[Item Weight (Nulos)]])</f>
        <v>18.25</v>
      </c>
      <c r="O5383" s="11" t="str">
        <f>IF(Tabla134[[#This Row],[Item Visibility]]&lt;$U$15,"Poca visibilidad",IF(Tabla134[[#This Row],[Item Visibility]]&lt;$U$16,"Visibilidad media","Mayor visibilidad"))</f>
        <v>Visibilidad media</v>
      </c>
      <c r="P5383" s="11" t="str">
        <f>IF(Tabla134[[#This Row],[Rating]]&lt;2,"Muy Malo",IF(Tabla134[[#This Row],[Rating]]&lt;3,"Malo",IF(Tabla134[[#This Row],[Rating]]&lt;4,"Regular",IF(Tabla134[[#This Row],[Rating]]&lt;5,"Bueno","Excelente"))))</f>
        <v>Regular</v>
      </c>
    </row>
    <row r="5384" spans="1:16" x14ac:dyDescent="0.2">
      <c r="A5384" s="7" t="s">
        <v>6</v>
      </c>
      <c r="B5384" s="7" t="s">
        <v>1445</v>
      </c>
      <c r="C5384" s="7" t="s">
        <v>28</v>
      </c>
      <c r="D5384" s="8">
        <v>2022</v>
      </c>
      <c r="E5384" s="7" t="s">
        <v>3</v>
      </c>
      <c r="F5384" s="7" t="s">
        <v>2</v>
      </c>
      <c r="G5384" s="7" t="s">
        <v>1</v>
      </c>
      <c r="H5384" s="7" t="s">
        <v>0</v>
      </c>
      <c r="I5384" s="9">
        <v>3.4551415000000002E-2</v>
      </c>
      <c r="J5384" s="10">
        <v>98.172600000000003</v>
      </c>
      <c r="K5384" s="11">
        <v>3</v>
      </c>
      <c r="L5384" s="11" t="str">
        <f>IF(Tabla134[[#This Row],[Item Weight]]&lt;$U$12,"Poco Peso",IF(Tabla134[[#This Row],[Item Weight]]&lt;$U$13,"Peso Medio","Peso Alto"))</f>
        <v>Peso Medio</v>
      </c>
      <c r="M5384" s="7">
        <v>14.3</v>
      </c>
      <c r="N5384" s="11">
        <f>IF(Tabla134[[#This Row],[Item Weight (Nulos)]]="",VLOOKUP(Tabla134[[#This Row],[Item Identifier]],'Tabla para Nulos'!$A$3:$B$1563,2,FALSE),Tabla134[[#This Row],[Item Weight (Nulos)]])</f>
        <v>14.3</v>
      </c>
      <c r="O5384" s="11" t="str">
        <f>IF(Tabla134[[#This Row],[Item Visibility]]&lt;$U$15,"Poca visibilidad",IF(Tabla134[[#This Row],[Item Visibility]]&lt;$U$16,"Visibilidad media","Mayor visibilidad"))</f>
        <v>Visibilidad media</v>
      </c>
      <c r="P5384" s="11" t="str">
        <f>IF(Tabla134[[#This Row],[Rating]]&lt;2,"Muy Malo",IF(Tabla134[[#This Row],[Rating]]&lt;3,"Malo",IF(Tabla134[[#This Row],[Rating]]&lt;4,"Regular",IF(Tabla134[[#This Row],[Rating]]&lt;5,"Bueno","Excelente"))))</f>
        <v>Regular</v>
      </c>
    </row>
    <row r="5385" spans="1:16" x14ac:dyDescent="0.2">
      <c r="A5385" s="7" t="s">
        <v>6</v>
      </c>
      <c r="B5385" s="7" t="s">
        <v>832</v>
      </c>
      <c r="C5385" s="7" t="s">
        <v>25</v>
      </c>
      <c r="D5385" s="8">
        <v>2022</v>
      </c>
      <c r="E5385" s="7" t="s">
        <v>3</v>
      </c>
      <c r="F5385" s="7" t="s">
        <v>2</v>
      </c>
      <c r="G5385" s="7" t="s">
        <v>1</v>
      </c>
      <c r="H5385" s="7" t="s">
        <v>0</v>
      </c>
      <c r="I5385" s="9">
        <v>4.6824729000000002E-2</v>
      </c>
      <c r="J5385" s="10">
        <v>155.20179999999999</v>
      </c>
      <c r="K5385" s="11">
        <v>3</v>
      </c>
      <c r="L5385" s="11" t="str">
        <f>IF(Tabla134[[#This Row],[Item Weight]]&lt;$U$12,"Poco Peso",IF(Tabla134[[#This Row],[Item Weight]]&lt;$U$13,"Peso Medio","Peso Alto"))</f>
        <v>Poco Peso</v>
      </c>
      <c r="M5385" s="7">
        <v>6.8250000000000002</v>
      </c>
      <c r="N5385" s="11">
        <f>IF(Tabla134[[#This Row],[Item Weight (Nulos)]]="",VLOOKUP(Tabla134[[#This Row],[Item Identifier]],'Tabla para Nulos'!$A$3:$B$1563,2,FALSE),Tabla134[[#This Row],[Item Weight (Nulos)]])</f>
        <v>6.8250000000000002</v>
      </c>
      <c r="O5385" s="11" t="str">
        <f>IF(Tabla134[[#This Row],[Item Visibility]]&lt;$U$15,"Poca visibilidad",IF(Tabla134[[#This Row],[Item Visibility]]&lt;$U$16,"Visibilidad media","Mayor visibilidad"))</f>
        <v>Visibilidad media</v>
      </c>
      <c r="P5385" s="11" t="str">
        <f>IF(Tabla134[[#This Row],[Rating]]&lt;2,"Muy Malo",IF(Tabla134[[#This Row],[Rating]]&lt;3,"Malo",IF(Tabla134[[#This Row],[Rating]]&lt;4,"Regular",IF(Tabla134[[#This Row],[Rating]]&lt;5,"Bueno","Excelente"))))</f>
        <v>Regular</v>
      </c>
    </row>
    <row r="5386" spans="1:16" x14ac:dyDescent="0.2">
      <c r="A5386" s="7" t="s">
        <v>6</v>
      </c>
      <c r="B5386" s="7" t="s">
        <v>1138</v>
      </c>
      <c r="C5386" s="7" t="s">
        <v>17</v>
      </c>
      <c r="D5386" s="8">
        <v>2022</v>
      </c>
      <c r="E5386" s="7" t="s">
        <v>3</v>
      </c>
      <c r="F5386" s="7" t="s">
        <v>2</v>
      </c>
      <c r="G5386" s="7" t="s">
        <v>1</v>
      </c>
      <c r="H5386" s="7" t="s">
        <v>0</v>
      </c>
      <c r="I5386" s="9">
        <v>4.8403392000000003E-2</v>
      </c>
      <c r="J5386" s="10">
        <v>48.2376</v>
      </c>
      <c r="K5386" s="11">
        <v>3</v>
      </c>
      <c r="L5386" s="11" t="str">
        <f>IF(Tabla134[[#This Row],[Item Weight]]&lt;$U$12,"Poco Peso",IF(Tabla134[[#This Row],[Item Weight]]&lt;$U$13,"Peso Medio","Peso Alto"))</f>
        <v>Peso Medio</v>
      </c>
      <c r="M5386" s="7">
        <v>10.5</v>
      </c>
      <c r="N5386" s="11">
        <f>IF(Tabla134[[#This Row],[Item Weight (Nulos)]]="",VLOOKUP(Tabla134[[#This Row],[Item Identifier]],'Tabla para Nulos'!$A$3:$B$1563,2,FALSE),Tabla134[[#This Row],[Item Weight (Nulos)]])</f>
        <v>10.5</v>
      </c>
      <c r="O5386" s="11" t="str">
        <f>IF(Tabla134[[#This Row],[Item Visibility]]&lt;$U$15,"Poca visibilidad",IF(Tabla134[[#This Row],[Item Visibility]]&lt;$U$16,"Visibilidad media","Mayor visibilidad"))</f>
        <v>Visibilidad media</v>
      </c>
      <c r="P5386" s="11" t="str">
        <f>IF(Tabla134[[#This Row],[Rating]]&lt;2,"Muy Malo",IF(Tabla134[[#This Row],[Rating]]&lt;3,"Malo",IF(Tabla134[[#This Row],[Rating]]&lt;4,"Regular",IF(Tabla134[[#This Row],[Rating]]&lt;5,"Bueno","Excelente"))))</f>
        <v>Regular</v>
      </c>
    </row>
    <row r="5387" spans="1:16" x14ac:dyDescent="0.2">
      <c r="A5387" s="7" t="s">
        <v>6</v>
      </c>
      <c r="B5387" s="7" t="s">
        <v>78</v>
      </c>
      <c r="C5387" s="7" t="s">
        <v>71</v>
      </c>
      <c r="D5387" s="8">
        <v>2022</v>
      </c>
      <c r="E5387" s="7" t="s">
        <v>3</v>
      </c>
      <c r="F5387" s="7" t="s">
        <v>2</v>
      </c>
      <c r="G5387" s="7" t="s">
        <v>1</v>
      </c>
      <c r="H5387" s="7" t="s">
        <v>0</v>
      </c>
      <c r="I5387" s="9">
        <v>7.0979697999999994E-2</v>
      </c>
      <c r="J5387" s="10">
        <v>229.501</v>
      </c>
      <c r="K5387" s="11">
        <v>3</v>
      </c>
      <c r="L5387" s="11" t="str">
        <f>IF(Tabla134[[#This Row],[Item Weight]]&lt;$U$12,"Poco Peso",IF(Tabla134[[#This Row],[Item Weight]]&lt;$U$13,"Peso Medio","Peso Alto"))</f>
        <v>Peso Alto</v>
      </c>
      <c r="M5387" s="7">
        <v>18.7</v>
      </c>
      <c r="N5387" s="11">
        <f>IF(Tabla134[[#This Row],[Item Weight (Nulos)]]="",VLOOKUP(Tabla134[[#This Row],[Item Identifier]],'Tabla para Nulos'!$A$3:$B$1563,2,FALSE),Tabla134[[#This Row],[Item Weight (Nulos)]])</f>
        <v>18.7</v>
      </c>
      <c r="O5387" s="11" t="str">
        <f>IF(Tabla134[[#This Row],[Item Visibility]]&lt;$U$15,"Poca visibilidad",IF(Tabla134[[#This Row],[Item Visibility]]&lt;$U$16,"Visibilidad media","Mayor visibilidad"))</f>
        <v>Visibilidad media</v>
      </c>
      <c r="P5387" s="11" t="str">
        <f>IF(Tabla134[[#This Row],[Rating]]&lt;2,"Muy Malo",IF(Tabla134[[#This Row],[Rating]]&lt;3,"Malo",IF(Tabla134[[#This Row],[Rating]]&lt;4,"Regular",IF(Tabla134[[#This Row],[Rating]]&lt;5,"Bueno","Excelente"))))</f>
        <v>Regular</v>
      </c>
    </row>
    <row r="5388" spans="1:16" x14ac:dyDescent="0.2">
      <c r="A5388" s="7" t="s">
        <v>6</v>
      </c>
      <c r="B5388" s="7" t="s">
        <v>1131</v>
      </c>
      <c r="C5388" s="7" t="s">
        <v>10</v>
      </c>
      <c r="D5388" s="8">
        <v>2022</v>
      </c>
      <c r="E5388" s="7" t="s">
        <v>3</v>
      </c>
      <c r="F5388" s="7" t="s">
        <v>2</v>
      </c>
      <c r="G5388" s="7" t="s">
        <v>1</v>
      </c>
      <c r="H5388" s="7" t="s">
        <v>0</v>
      </c>
      <c r="I5388" s="9">
        <v>4.1726942000000003E-2</v>
      </c>
      <c r="J5388" s="10">
        <v>122.0072</v>
      </c>
      <c r="K5388" s="11">
        <v>3</v>
      </c>
      <c r="L5388" s="11" t="str">
        <f>IF(Tabla134[[#This Row],[Item Weight]]&lt;$U$12,"Poco Peso",IF(Tabla134[[#This Row],[Item Weight]]&lt;$U$13,"Peso Medio","Peso Alto"))</f>
        <v>Peso Medio</v>
      </c>
      <c r="M5388" s="7">
        <v>12.6</v>
      </c>
      <c r="N5388" s="11">
        <f>IF(Tabla134[[#This Row],[Item Weight (Nulos)]]="",VLOOKUP(Tabla134[[#This Row],[Item Identifier]],'Tabla para Nulos'!$A$3:$B$1563,2,FALSE),Tabla134[[#This Row],[Item Weight (Nulos)]])</f>
        <v>12.6</v>
      </c>
      <c r="O5388" s="11" t="str">
        <f>IF(Tabla134[[#This Row],[Item Visibility]]&lt;$U$15,"Poca visibilidad",IF(Tabla134[[#This Row],[Item Visibility]]&lt;$U$16,"Visibilidad media","Mayor visibilidad"))</f>
        <v>Visibilidad media</v>
      </c>
      <c r="P5388" s="11" t="str">
        <f>IF(Tabla134[[#This Row],[Rating]]&lt;2,"Muy Malo",IF(Tabla134[[#This Row],[Rating]]&lt;3,"Malo",IF(Tabla134[[#This Row],[Rating]]&lt;4,"Regular",IF(Tabla134[[#This Row],[Rating]]&lt;5,"Bueno","Excelente"))))</f>
        <v>Regular</v>
      </c>
    </row>
    <row r="5389" spans="1:16" x14ac:dyDescent="0.2">
      <c r="A5389" s="7" t="s">
        <v>6</v>
      </c>
      <c r="B5389" s="7" t="s">
        <v>1130</v>
      </c>
      <c r="C5389" s="7" t="s">
        <v>10</v>
      </c>
      <c r="D5389" s="8">
        <v>2022</v>
      </c>
      <c r="E5389" s="7" t="s">
        <v>3</v>
      </c>
      <c r="F5389" s="7" t="s">
        <v>2</v>
      </c>
      <c r="G5389" s="7" t="s">
        <v>1</v>
      </c>
      <c r="H5389" s="7" t="s">
        <v>0</v>
      </c>
      <c r="I5389" s="9">
        <v>0.15667961699999999</v>
      </c>
      <c r="J5389" s="10">
        <v>238.85380000000001</v>
      </c>
      <c r="K5389" s="11">
        <v>3</v>
      </c>
      <c r="L5389" s="11" t="str">
        <f>IF(Tabla134[[#This Row],[Item Weight]]&lt;$U$12,"Poco Peso",IF(Tabla134[[#This Row],[Item Weight]]&lt;$U$13,"Peso Medio","Peso Alto"))</f>
        <v>Peso Medio</v>
      </c>
      <c r="M5389" s="7">
        <v>12.65</v>
      </c>
      <c r="N5389" s="11">
        <f>IF(Tabla134[[#This Row],[Item Weight (Nulos)]]="",VLOOKUP(Tabla134[[#This Row],[Item Identifier]],'Tabla para Nulos'!$A$3:$B$1563,2,FALSE),Tabla134[[#This Row],[Item Weight (Nulos)]])</f>
        <v>12.65</v>
      </c>
      <c r="O5389" s="11" t="str">
        <f>IF(Tabla134[[#This Row],[Item Visibility]]&lt;$U$15,"Poca visibilidad",IF(Tabla134[[#This Row],[Item Visibility]]&lt;$U$16,"Visibilidad media","Mayor visibilidad"))</f>
        <v>Mayor visibilidad</v>
      </c>
      <c r="P5389" s="11" t="str">
        <f>IF(Tabla134[[#This Row],[Rating]]&lt;2,"Muy Malo",IF(Tabla134[[#This Row],[Rating]]&lt;3,"Malo",IF(Tabla134[[#This Row],[Rating]]&lt;4,"Regular",IF(Tabla134[[#This Row],[Rating]]&lt;5,"Bueno","Excelente"))))</f>
        <v>Regular</v>
      </c>
    </row>
    <row r="5390" spans="1:16" x14ac:dyDescent="0.2">
      <c r="A5390" s="7" t="s">
        <v>6</v>
      </c>
      <c r="B5390" s="7" t="s">
        <v>1444</v>
      </c>
      <c r="C5390" s="7" t="s">
        <v>10</v>
      </c>
      <c r="D5390" s="8">
        <v>2022</v>
      </c>
      <c r="E5390" s="7" t="s">
        <v>3</v>
      </c>
      <c r="F5390" s="7" t="s">
        <v>2</v>
      </c>
      <c r="G5390" s="7" t="s">
        <v>1</v>
      </c>
      <c r="H5390" s="7" t="s">
        <v>0</v>
      </c>
      <c r="I5390" s="9">
        <v>4.1098733999999998E-2</v>
      </c>
      <c r="J5390" s="10">
        <v>80.927599999999998</v>
      </c>
      <c r="K5390" s="11">
        <v>3</v>
      </c>
      <c r="L5390" s="11" t="str">
        <f>IF(Tabla134[[#This Row],[Item Weight]]&lt;$U$12,"Poco Peso",IF(Tabla134[[#This Row],[Item Weight]]&lt;$U$13,"Peso Medio","Peso Alto"))</f>
        <v>Peso Alto</v>
      </c>
      <c r="M5390" s="7">
        <v>17.7</v>
      </c>
      <c r="N5390" s="11">
        <f>IF(Tabla134[[#This Row],[Item Weight (Nulos)]]="",VLOOKUP(Tabla134[[#This Row],[Item Identifier]],'Tabla para Nulos'!$A$3:$B$1563,2,FALSE),Tabla134[[#This Row],[Item Weight (Nulos)]])</f>
        <v>17.7</v>
      </c>
      <c r="O5390" s="11" t="str">
        <f>IF(Tabla134[[#This Row],[Item Visibility]]&lt;$U$15,"Poca visibilidad",IF(Tabla134[[#This Row],[Item Visibility]]&lt;$U$16,"Visibilidad media","Mayor visibilidad"))</f>
        <v>Visibilidad media</v>
      </c>
      <c r="P5390" s="11" t="str">
        <f>IF(Tabla134[[#This Row],[Rating]]&lt;2,"Muy Malo",IF(Tabla134[[#This Row],[Rating]]&lt;3,"Malo",IF(Tabla134[[#This Row],[Rating]]&lt;4,"Regular",IF(Tabla134[[#This Row],[Rating]]&lt;5,"Bueno","Excelente"))))</f>
        <v>Regular</v>
      </c>
    </row>
    <row r="5391" spans="1:16" x14ac:dyDescent="0.2">
      <c r="A5391" s="7" t="s">
        <v>6</v>
      </c>
      <c r="B5391" s="7" t="s">
        <v>1378</v>
      </c>
      <c r="C5391" s="7" t="s">
        <v>47</v>
      </c>
      <c r="D5391" s="8">
        <v>2022</v>
      </c>
      <c r="E5391" s="7" t="s">
        <v>3</v>
      </c>
      <c r="F5391" s="7" t="s">
        <v>2</v>
      </c>
      <c r="G5391" s="7" t="s">
        <v>1</v>
      </c>
      <c r="H5391" s="7" t="s">
        <v>0</v>
      </c>
      <c r="I5391" s="9">
        <v>9.5045476000000004E-2</v>
      </c>
      <c r="J5391" s="10">
        <v>213.45599999999999</v>
      </c>
      <c r="K5391" s="11">
        <v>3</v>
      </c>
      <c r="L5391" s="11" t="str">
        <f>IF(Tabla134[[#This Row],[Item Weight]]&lt;$U$12,"Poco Peso",IF(Tabla134[[#This Row],[Item Weight]]&lt;$U$13,"Peso Medio","Peso Alto"))</f>
        <v>Poco Peso</v>
      </c>
      <c r="M5391" s="7">
        <v>6.1550000000000002</v>
      </c>
      <c r="N5391" s="11">
        <f>IF(Tabla134[[#This Row],[Item Weight (Nulos)]]="",VLOOKUP(Tabla134[[#This Row],[Item Identifier]],'Tabla para Nulos'!$A$3:$B$1563,2,FALSE),Tabla134[[#This Row],[Item Weight (Nulos)]])</f>
        <v>6.1550000000000002</v>
      </c>
      <c r="O5391" s="11" t="str">
        <f>IF(Tabla134[[#This Row],[Item Visibility]]&lt;$U$15,"Poca visibilidad",IF(Tabla134[[#This Row],[Item Visibility]]&lt;$U$16,"Visibilidad media","Mayor visibilidad"))</f>
        <v>Mayor visibilidad</v>
      </c>
      <c r="P5391" s="11" t="str">
        <f>IF(Tabla134[[#This Row],[Rating]]&lt;2,"Muy Malo",IF(Tabla134[[#This Row],[Rating]]&lt;3,"Malo",IF(Tabla134[[#This Row],[Rating]]&lt;4,"Regular",IF(Tabla134[[#This Row],[Rating]]&lt;5,"Bueno","Excelente"))))</f>
        <v>Regular</v>
      </c>
    </row>
    <row r="5392" spans="1:16" x14ac:dyDescent="0.2">
      <c r="A5392" s="7" t="s">
        <v>6</v>
      </c>
      <c r="B5392" s="7" t="s">
        <v>41</v>
      </c>
      <c r="C5392" s="7" t="s">
        <v>14</v>
      </c>
      <c r="D5392" s="8">
        <v>2022</v>
      </c>
      <c r="E5392" s="7" t="s">
        <v>3</v>
      </c>
      <c r="F5392" s="7" t="s">
        <v>2</v>
      </c>
      <c r="G5392" s="7" t="s">
        <v>1</v>
      </c>
      <c r="H5392" s="7" t="s">
        <v>0</v>
      </c>
      <c r="I5392" s="9">
        <v>2.5845699999999999E-2</v>
      </c>
      <c r="J5392" s="10">
        <v>188.9872</v>
      </c>
      <c r="K5392" s="11">
        <v>3</v>
      </c>
      <c r="L5392" s="11" t="str">
        <f>IF(Tabla134[[#This Row],[Item Weight]]&lt;$U$12,"Poco Peso",IF(Tabla134[[#This Row],[Item Weight]]&lt;$U$13,"Peso Medio","Peso Alto"))</f>
        <v>Poco Peso</v>
      </c>
      <c r="M5392" s="7">
        <v>7.42</v>
      </c>
      <c r="N5392" s="11">
        <f>IF(Tabla134[[#This Row],[Item Weight (Nulos)]]="",VLOOKUP(Tabla134[[#This Row],[Item Identifier]],'Tabla para Nulos'!$A$3:$B$1563,2,FALSE),Tabla134[[#This Row],[Item Weight (Nulos)]])</f>
        <v>7.42</v>
      </c>
      <c r="O5392" s="11" t="str">
        <f>IF(Tabla134[[#This Row],[Item Visibility]]&lt;$U$15,"Poca visibilidad",IF(Tabla134[[#This Row],[Item Visibility]]&lt;$U$16,"Visibilidad media","Mayor visibilidad"))</f>
        <v>Poca visibilidad</v>
      </c>
      <c r="P5392" s="11" t="str">
        <f>IF(Tabla134[[#This Row],[Rating]]&lt;2,"Muy Malo",IF(Tabla134[[#This Row],[Rating]]&lt;3,"Malo",IF(Tabla134[[#This Row],[Rating]]&lt;4,"Regular",IF(Tabla134[[#This Row],[Rating]]&lt;5,"Bueno","Excelente"))))</f>
        <v>Regular</v>
      </c>
    </row>
    <row r="5393" spans="1:16" x14ac:dyDescent="0.2">
      <c r="A5393" s="7" t="s">
        <v>21</v>
      </c>
      <c r="B5393" s="7" t="s">
        <v>1075</v>
      </c>
      <c r="C5393" s="7" t="s">
        <v>4</v>
      </c>
      <c r="D5393" s="8">
        <v>2022</v>
      </c>
      <c r="E5393" s="7" t="s">
        <v>3</v>
      </c>
      <c r="F5393" s="7" t="s">
        <v>2</v>
      </c>
      <c r="G5393" s="7" t="s">
        <v>1</v>
      </c>
      <c r="H5393" s="7" t="s">
        <v>0</v>
      </c>
      <c r="I5393" s="9">
        <v>0.144006886</v>
      </c>
      <c r="J5393" s="10">
        <v>94.741</v>
      </c>
      <c r="K5393" s="11">
        <v>3</v>
      </c>
      <c r="L5393" s="11" t="str">
        <f>IF(Tabla134[[#This Row],[Item Weight]]&lt;$U$12,"Poco Peso",IF(Tabla134[[#This Row],[Item Weight]]&lt;$U$13,"Peso Medio","Peso Alto"))</f>
        <v>Poco Peso</v>
      </c>
      <c r="M5393" s="7">
        <v>8.6449999999999996</v>
      </c>
      <c r="N5393" s="11">
        <f>IF(Tabla134[[#This Row],[Item Weight (Nulos)]]="",VLOOKUP(Tabla134[[#This Row],[Item Identifier]],'Tabla para Nulos'!$A$3:$B$1563,2,FALSE),Tabla134[[#This Row],[Item Weight (Nulos)]])</f>
        <v>8.6449999999999996</v>
      </c>
      <c r="O5393" s="11" t="str">
        <f>IF(Tabla134[[#This Row],[Item Visibility]]&lt;$U$15,"Poca visibilidad",IF(Tabla134[[#This Row],[Item Visibility]]&lt;$U$16,"Visibilidad media","Mayor visibilidad"))</f>
        <v>Mayor visibilidad</v>
      </c>
      <c r="P5393" s="11" t="str">
        <f>IF(Tabla134[[#This Row],[Rating]]&lt;2,"Muy Malo",IF(Tabla134[[#This Row],[Rating]]&lt;3,"Malo",IF(Tabla134[[#This Row],[Rating]]&lt;4,"Regular",IF(Tabla134[[#This Row],[Rating]]&lt;5,"Bueno","Excelente"))))</f>
        <v>Regular</v>
      </c>
    </row>
    <row r="5394" spans="1:16" x14ac:dyDescent="0.2">
      <c r="A5394" s="7" t="s">
        <v>124</v>
      </c>
      <c r="B5394" s="7" t="s">
        <v>1319</v>
      </c>
      <c r="C5394" s="7" t="s">
        <v>216</v>
      </c>
      <c r="D5394" s="8">
        <v>2018</v>
      </c>
      <c r="E5394" s="7" t="s">
        <v>13</v>
      </c>
      <c r="F5394" s="7" t="s">
        <v>2</v>
      </c>
      <c r="G5394" s="7" t="s">
        <v>1</v>
      </c>
      <c r="H5394" s="7" t="s">
        <v>12</v>
      </c>
      <c r="I5394" s="9">
        <v>3.5746979999999999E-3</v>
      </c>
      <c r="J5394" s="10">
        <v>154.69980000000001</v>
      </c>
      <c r="K5394" s="11">
        <v>3</v>
      </c>
      <c r="L5394" s="11" t="str">
        <f>IF(Tabla134[[#This Row],[Item Weight]]&lt;$U$12,"Poco Peso",IF(Tabla134[[#This Row],[Item Weight]]&lt;$U$13,"Peso Medio","Peso Alto"))</f>
        <v>Poco Peso</v>
      </c>
      <c r="N5394" s="11">
        <f>IF(Tabla134[[#This Row],[Item Weight (Nulos)]]="",VLOOKUP(Tabla134[[#This Row],[Item Identifier]],'Tabla para Nulos'!$A$3:$B$1563,2,FALSE),Tabla134[[#This Row],[Item Weight (Nulos)]])</f>
        <v>5.8800000000000008</v>
      </c>
      <c r="O5394" s="11" t="str">
        <f>IF(Tabla134[[#This Row],[Item Visibility]]&lt;$U$15,"Poca visibilidad",IF(Tabla134[[#This Row],[Item Visibility]]&lt;$U$16,"Visibilidad media","Mayor visibilidad"))</f>
        <v>Poca visibilidad</v>
      </c>
      <c r="P5394" s="11" t="str">
        <f>IF(Tabla134[[#This Row],[Rating]]&lt;2,"Muy Malo",IF(Tabla134[[#This Row],[Rating]]&lt;3,"Malo",IF(Tabla134[[#This Row],[Rating]]&lt;4,"Regular",IF(Tabla134[[#This Row],[Rating]]&lt;5,"Bueno","Excelente"))))</f>
        <v>Regular</v>
      </c>
    </row>
    <row r="5395" spans="1:16" x14ac:dyDescent="0.2">
      <c r="A5395" s="7" t="s">
        <v>124</v>
      </c>
      <c r="B5395" s="7" t="s">
        <v>691</v>
      </c>
      <c r="C5395" s="7" t="s">
        <v>28</v>
      </c>
      <c r="D5395" s="8">
        <v>2018</v>
      </c>
      <c r="E5395" s="7" t="s">
        <v>13</v>
      </c>
      <c r="F5395" s="7" t="s">
        <v>2</v>
      </c>
      <c r="G5395" s="7" t="s">
        <v>1</v>
      </c>
      <c r="H5395" s="7" t="s">
        <v>12</v>
      </c>
      <c r="I5395" s="9">
        <v>3.1251369000000001E-2</v>
      </c>
      <c r="J5395" s="10">
        <v>93.346199999999996</v>
      </c>
      <c r="K5395" s="11">
        <v>3</v>
      </c>
      <c r="L5395" s="11" t="str">
        <f>IF(Tabla134[[#This Row],[Item Weight]]&lt;$U$12,"Poco Peso",IF(Tabla134[[#This Row],[Item Weight]]&lt;$U$13,"Peso Medio","Peso Alto"))</f>
        <v>Poco Peso</v>
      </c>
      <c r="N5395" s="11">
        <f>IF(Tabla134[[#This Row],[Item Weight (Nulos)]]="",VLOOKUP(Tabla134[[#This Row],[Item Identifier]],'Tabla para Nulos'!$A$3:$B$1563,2,FALSE),Tabla134[[#This Row],[Item Weight (Nulos)]])</f>
        <v>8.1950000000000003</v>
      </c>
      <c r="O5395" s="11" t="str">
        <f>IF(Tabla134[[#This Row],[Item Visibility]]&lt;$U$15,"Poca visibilidad",IF(Tabla134[[#This Row],[Item Visibility]]&lt;$U$16,"Visibilidad media","Mayor visibilidad"))</f>
        <v>Visibilidad media</v>
      </c>
      <c r="P5395" s="11" t="str">
        <f>IF(Tabla134[[#This Row],[Rating]]&lt;2,"Muy Malo",IF(Tabla134[[#This Row],[Rating]]&lt;3,"Malo",IF(Tabla134[[#This Row],[Rating]]&lt;4,"Regular",IF(Tabla134[[#This Row],[Rating]]&lt;5,"Bueno","Excelente"))))</f>
        <v>Regular</v>
      </c>
    </row>
    <row r="5396" spans="1:16" x14ac:dyDescent="0.2">
      <c r="A5396" s="7" t="s">
        <v>124</v>
      </c>
      <c r="B5396" s="7" t="s">
        <v>678</v>
      </c>
      <c r="C5396" s="7" t="s">
        <v>112</v>
      </c>
      <c r="D5396" s="8">
        <v>2018</v>
      </c>
      <c r="E5396" s="7" t="s">
        <v>13</v>
      </c>
      <c r="F5396" s="7" t="s">
        <v>2</v>
      </c>
      <c r="G5396" s="7" t="s">
        <v>1</v>
      </c>
      <c r="H5396" s="7" t="s">
        <v>12</v>
      </c>
      <c r="I5396" s="9">
        <v>2.0597493000000001E-2</v>
      </c>
      <c r="J5396" s="10">
        <v>200.07419999999999</v>
      </c>
      <c r="K5396" s="11">
        <v>3</v>
      </c>
      <c r="L5396" s="11" t="str">
        <f>IF(Tabla134[[#This Row],[Item Weight]]&lt;$U$12,"Poco Peso",IF(Tabla134[[#This Row],[Item Weight]]&lt;$U$13,"Peso Medio","Peso Alto"))</f>
        <v>Peso Medio</v>
      </c>
      <c r="N5396" s="11">
        <f>IF(Tabla134[[#This Row],[Item Weight (Nulos)]]="",VLOOKUP(Tabla134[[#This Row],[Item Identifier]],'Tabla para Nulos'!$A$3:$B$1563,2,FALSE),Tabla134[[#This Row],[Item Weight (Nulos)]])</f>
        <v>12.5</v>
      </c>
      <c r="O5396" s="11" t="str">
        <f>IF(Tabla134[[#This Row],[Item Visibility]]&lt;$U$15,"Poca visibilidad",IF(Tabla134[[#This Row],[Item Visibility]]&lt;$U$16,"Visibilidad media","Mayor visibilidad"))</f>
        <v>Poca visibilidad</v>
      </c>
      <c r="P5396" s="11" t="str">
        <f>IF(Tabla134[[#This Row],[Rating]]&lt;2,"Muy Malo",IF(Tabla134[[#This Row],[Rating]]&lt;3,"Malo",IF(Tabla134[[#This Row],[Rating]]&lt;4,"Regular",IF(Tabla134[[#This Row],[Rating]]&lt;5,"Bueno","Excelente"))))</f>
        <v>Regular</v>
      </c>
    </row>
    <row r="5397" spans="1:16" x14ac:dyDescent="0.2">
      <c r="A5397" s="7" t="s">
        <v>124</v>
      </c>
      <c r="B5397" s="7" t="s">
        <v>494</v>
      </c>
      <c r="C5397" s="7" t="s">
        <v>25</v>
      </c>
      <c r="D5397" s="8">
        <v>2018</v>
      </c>
      <c r="E5397" s="7" t="s">
        <v>13</v>
      </c>
      <c r="F5397" s="7" t="s">
        <v>2</v>
      </c>
      <c r="G5397" s="7" t="s">
        <v>1</v>
      </c>
      <c r="H5397" s="7" t="s">
        <v>12</v>
      </c>
      <c r="I5397" s="9">
        <v>0.14095631</v>
      </c>
      <c r="J5397" s="10">
        <v>167.7132</v>
      </c>
      <c r="K5397" s="11">
        <v>3</v>
      </c>
      <c r="L5397" s="11" t="str">
        <f>IF(Tabla134[[#This Row],[Item Weight]]&lt;$U$12,"Poco Peso",IF(Tabla134[[#This Row],[Item Weight]]&lt;$U$13,"Peso Medio","Peso Alto"))</f>
        <v>Peso Alto</v>
      </c>
      <c r="N5397" s="11">
        <f>IF(Tabla134[[#This Row],[Item Weight (Nulos)]]="",VLOOKUP(Tabla134[[#This Row],[Item Identifier]],'Tabla para Nulos'!$A$3:$B$1563,2,FALSE),Tabla134[[#This Row],[Item Weight (Nulos)]])</f>
        <v>18.849999999999998</v>
      </c>
      <c r="O5397" s="11" t="str">
        <f>IF(Tabla134[[#This Row],[Item Visibility]]&lt;$U$15,"Poca visibilidad",IF(Tabla134[[#This Row],[Item Visibility]]&lt;$U$16,"Visibilidad media","Mayor visibilidad"))</f>
        <v>Mayor visibilidad</v>
      </c>
      <c r="P5397" s="11" t="str">
        <f>IF(Tabla134[[#This Row],[Rating]]&lt;2,"Muy Malo",IF(Tabla134[[#This Row],[Rating]]&lt;3,"Malo",IF(Tabla134[[#This Row],[Rating]]&lt;4,"Regular",IF(Tabla134[[#This Row],[Rating]]&lt;5,"Bueno","Excelente"))))</f>
        <v>Regular</v>
      </c>
    </row>
    <row r="5398" spans="1:16" x14ac:dyDescent="0.2">
      <c r="A5398" s="7" t="s">
        <v>124</v>
      </c>
      <c r="B5398" s="7" t="s">
        <v>1193</v>
      </c>
      <c r="C5398" s="7" t="s">
        <v>17</v>
      </c>
      <c r="D5398" s="8">
        <v>2018</v>
      </c>
      <c r="E5398" s="7" t="s">
        <v>13</v>
      </c>
      <c r="F5398" s="7" t="s">
        <v>2</v>
      </c>
      <c r="G5398" s="7" t="s">
        <v>1</v>
      </c>
      <c r="H5398" s="7" t="s">
        <v>12</v>
      </c>
      <c r="I5398" s="9">
        <v>7.9622730000000006E-3</v>
      </c>
      <c r="J5398" s="10">
        <v>174.04220000000001</v>
      </c>
      <c r="K5398" s="11">
        <v>3</v>
      </c>
      <c r="L5398" s="11" t="str">
        <f>IF(Tabla134[[#This Row],[Item Weight]]&lt;$U$12,"Poco Peso",IF(Tabla134[[#This Row],[Item Weight]]&lt;$U$13,"Peso Medio","Peso Alto"))</f>
        <v>Peso Alto</v>
      </c>
      <c r="N5398" s="11">
        <f>IF(Tabla134[[#This Row],[Item Weight (Nulos)]]="",VLOOKUP(Tabla134[[#This Row],[Item Identifier]],'Tabla para Nulos'!$A$3:$B$1563,2,FALSE),Tabla134[[#This Row],[Item Weight (Nulos)]])</f>
        <v>17.599999999999998</v>
      </c>
      <c r="O5398" s="11" t="str">
        <f>IF(Tabla134[[#This Row],[Item Visibility]]&lt;$U$15,"Poca visibilidad",IF(Tabla134[[#This Row],[Item Visibility]]&lt;$U$16,"Visibilidad media","Mayor visibilidad"))</f>
        <v>Poca visibilidad</v>
      </c>
      <c r="P5398" s="11" t="str">
        <f>IF(Tabla134[[#This Row],[Rating]]&lt;2,"Muy Malo",IF(Tabla134[[#This Row],[Rating]]&lt;3,"Malo",IF(Tabla134[[#This Row],[Rating]]&lt;4,"Regular",IF(Tabla134[[#This Row],[Rating]]&lt;5,"Bueno","Excelente"))))</f>
        <v>Regular</v>
      </c>
    </row>
    <row r="5399" spans="1:16" x14ac:dyDescent="0.2">
      <c r="A5399" s="7" t="s">
        <v>124</v>
      </c>
      <c r="B5399" s="7" t="s">
        <v>1177</v>
      </c>
      <c r="C5399" s="7" t="s">
        <v>10</v>
      </c>
      <c r="D5399" s="8">
        <v>2018</v>
      </c>
      <c r="E5399" s="7" t="s">
        <v>13</v>
      </c>
      <c r="F5399" s="7" t="s">
        <v>2</v>
      </c>
      <c r="G5399" s="7" t="s">
        <v>1</v>
      </c>
      <c r="H5399" s="7" t="s">
        <v>12</v>
      </c>
      <c r="I5399" s="9">
        <v>1.6876708000000001E-2</v>
      </c>
      <c r="J5399" s="10">
        <v>210.05860000000001</v>
      </c>
      <c r="K5399" s="11">
        <v>3</v>
      </c>
      <c r="L5399" s="11" t="str">
        <f>IF(Tabla134[[#This Row],[Item Weight]]&lt;$U$12,"Poco Peso",IF(Tabla134[[#This Row],[Item Weight]]&lt;$U$13,"Peso Medio","Peso Alto"))</f>
        <v>Poco Peso</v>
      </c>
      <c r="N5399" s="11">
        <f>IF(Tabla134[[#This Row],[Item Weight (Nulos)]]="",VLOOKUP(Tabla134[[#This Row],[Item Identifier]],'Tabla para Nulos'!$A$3:$B$1563,2,FALSE),Tabla134[[#This Row],[Item Weight (Nulos)]])</f>
        <v>6.6549999999999994</v>
      </c>
      <c r="O5399" s="11" t="str">
        <f>IF(Tabla134[[#This Row],[Item Visibility]]&lt;$U$15,"Poca visibilidad",IF(Tabla134[[#This Row],[Item Visibility]]&lt;$U$16,"Visibilidad media","Mayor visibilidad"))</f>
        <v>Poca visibilidad</v>
      </c>
      <c r="P5399" s="11" t="str">
        <f>IF(Tabla134[[#This Row],[Rating]]&lt;2,"Muy Malo",IF(Tabla134[[#This Row],[Rating]]&lt;3,"Malo",IF(Tabla134[[#This Row],[Rating]]&lt;4,"Regular",IF(Tabla134[[#This Row],[Rating]]&lt;5,"Bueno","Excelente"))))</f>
        <v>Regular</v>
      </c>
    </row>
    <row r="5400" spans="1:16" x14ac:dyDescent="0.2">
      <c r="A5400" s="7" t="s">
        <v>124</v>
      </c>
      <c r="B5400" s="7" t="s">
        <v>1291</v>
      </c>
      <c r="C5400" s="7" t="s">
        <v>10</v>
      </c>
      <c r="D5400" s="8">
        <v>2018</v>
      </c>
      <c r="E5400" s="7" t="s">
        <v>13</v>
      </c>
      <c r="F5400" s="7" t="s">
        <v>2</v>
      </c>
      <c r="G5400" s="7" t="s">
        <v>1</v>
      </c>
      <c r="H5400" s="7" t="s">
        <v>12</v>
      </c>
      <c r="I5400" s="9">
        <v>5.4806734000000003E-2</v>
      </c>
      <c r="J5400" s="10">
        <v>145.14439999999999</v>
      </c>
      <c r="K5400" s="11">
        <v>3</v>
      </c>
      <c r="L5400" s="11" t="str">
        <f>IF(Tabla134[[#This Row],[Item Weight]]&lt;$U$12,"Poco Peso",IF(Tabla134[[#This Row],[Item Weight]]&lt;$U$13,"Peso Medio","Peso Alto"))</f>
        <v>Peso Alto</v>
      </c>
      <c r="N5400" s="11">
        <f>IF(Tabla134[[#This Row],[Item Weight (Nulos)]]="",VLOOKUP(Tabla134[[#This Row],[Item Identifier]],'Tabla para Nulos'!$A$3:$B$1563,2,FALSE),Tabla134[[#This Row],[Item Weight (Nulos)]])</f>
        <v>17.75</v>
      </c>
      <c r="O5400" s="11" t="str">
        <f>IF(Tabla134[[#This Row],[Item Visibility]]&lt;$U$15,"Poca visibilidad",IF(Tabla134[[#This Row],[Item Visibility]]&lt;$U$16,"Visibilidad media","Mayor visibilidad"))</f>
        <v>Visibilidad media</v>
      </c>
      <c r="P5400" s="11" t="str">
        <f>IF(Tabla134[[#This Row],[Rating]]&lt;2,"Muy Malo",IF(Tabla134[[#This Row],[Rating]]&lt;3,"Malo",IF(Tabla134[[#This Row],[Rating]]&lt;4,"Regular",IF(Tabla134[[#This Row],[Rating]]&lt;5,"Bueno","Excelente"))))</f>
        <v>Regular</v>
      </c>
    </row>
    <row r="5401" spans="1:16" x14ac:dyDescent="0.2">
      <c r="A5401" s="7" t="s">
        <v>124</v>
      </c>
      <c r="B5401" s="7" t="s">
        <v>1077</v>
      </c>
      <c r="C5401" s="7" t="s">
        <v>216</v>
      </c>
      <c r="D5401" s="8">
        <v>2018</v>
      </c>
      <c r="E5401" s="7" t="s">
        <v>13</v>
      </c>
      <c r="F5401" s="7" t="s">
        <v>2</v>
      </c>
      <c r="G5401" s="7" t="s">
        <v>1</v>
      </c>
      <c r="H5401" s="7" t="s">
        <v>12</v>
      </c>
      <c r="I5401" s="9">
        <v>6.3831013000000006E-2</v>
      </c>
      <c r="J5401" s="10">
        <v>46.206000000000003</v>
      </c>
      <c r="K5401" s="11">
        <v>3</v>
      </c>
      <c r="L5401" s="11" t="str">
        <f>IF(Tabla134[[#This Row],[Item Weight]]&lt;$U$12,"Poco Peso",IF(Tabla134[[#This Row],[Item Weight]]&lt;$U$13,"Peso Medio","Peso Alto"))</f>
        <v>Peso Medio</v>
      </c>
      <c r="N5401" s="11">
        <f>IF(Tabla134[[#This Row],[Item Weight (Nulos)]]="",VLOOKUP(Tabla134[[#This Row],[Item Identifier]],'Tabla para Nulos'!$A$3:$B$1563,2,FALSE),Tabla134[[#This Row],[Item Weight (Nulos)]])</f>
        <v>15</v>
      </c>
      <c r="O5401" s="11" t="str">
        <f>IF(Tabla134[[#This Row],[Item Visibility]]&lt;$U$15,"Poca visibilidad",IF(Tabla134[[#This Row],[Item Visibility]]&lt;$U$16,"Visibilidad media","Mayor visibilidad"))</f>
        <v>Visibilidad media</v>
      </c>
      <c r="P5401" s="11" t="str">
        <f>IF(Tabla134[[#This Row],[Rating]]&lt;2,"Muy Malo",IF(Tabla134[[#This Row],[Rating]]&lt;3,"Malo",IF(Tabla134[[#This Row],[Rating]]&lt;4,"Regular",IF(Tabla134[[#This Row],[Rating]]&lt;5,"Bueno","Excelente"))))</f>
        <v>Regular</v>
      </c>
    </row>
    <row r="5402" spans="1:16" x14ac:dyDescent="0.2">
      <c r="A5402" s="7" t="s">
        <v>124</v>
      </c>
      <c r="B5402" s="7" t="s">
        <v>617</v>
      </c>
      <c r="C5402" s="7" t="s">
        <v>171</v>
      </c>
      <c r="D5402" s="8">
        <v>2018</v>
      </c>
      <c r="E5402" s="7" t="s">
        <v>13</v>
      </c>
      <c r="F5402" s="7" t="s">
        <v>2</v>
      </c>
      <c r="G5402" s="7" t="s">
        <v>1</v>
      </c>
      <c r="H5402" s="7" t="s">
        <v>12</v>
      </c>
      <c r="I5402" s="9">
        <v>0</v>
      </c>
      <c r="J5402" s="10">
        <v>98.172600000000003</v>
      </c>
      <c r="K5402" s="11">
        <v>3</v>
      </c>
      <c r="L5402" s="11" t="str">
        <f>IF(Tabla134[[#This Row],[Item Weight]]&lt;$U$12,"Poco Peso",IF(Tabla134[[#This Row],[Item Weight]]&lt;$U$13,"Peso Medio","Peso Alto"))</f>
        <v>Peso Alto</v>
      </c>
      <c r="N5402" s="11">
        <f>IF(Tabla134[[#This Row],[Item Weight (Nulos)]]="",VLOOKUP(Tabla134[[#This Row],[Item Identifier]],'Tabla para Nulos'!$A$3:$B$1563,2,FALSE),Tabla134[[#This Row],[Item Weight (Nulos)]])</f>
        <v>19.7</v>
      </c>
      <c r="O5402" s="11" t="str">
        <f>IF(Tabla134[[#This Row],[Item Visibility]]&lt;$U$15,"Poca visibilidad",IF(Tabla134[[#This Row],[Item Visibility]]&lt;$U$16,"Visibilidad media","Mayor visibilidad"))</f>
        <v>Poca visibilidad</v>
      </c>
      <c r="P5402" s="11" t="str">
        <f>IF(Tabla134[[#This Row],[Rating]]&lt;2,"Muy Malo",IF(Tabla134[[#This Row],[Rating]]&lt;3,"Malo",IF(Tabla134[[#This Row],[Rating]]&lt;4,"Regular",IF(Tabla134[[#This Row],[Rating]]&lt;5,"Bueno","Excelente"))))</f>
        <v>Regular</v>
      </c>
    </row>
    <row r="5403" spans="1:16" x14ac:dyDescent="0.2">
      <c r="A5403" s="7" t="s">
        <v>124</v>
      </c>
      <c r="B5403" s="7" t="s">
        <v>616</v>
      </c>
      <c r="C5403" s="7" t="s">
        <v>171</v>
      </c>
      <c r="D5403" s="8">
        <v>2018</v>
      </c>
      <c r="E5403" s="7" t="s">
        <v>13</v>
      </c>
      <c r="F5403" s="7" t="s">
        <v>2</v>
      </c>
      <c r="G5403" s="7" t="s">
        <v>1</v>
      </c>
      <c r="H5403" s="7" t="s">
        <v>12</v>
      </c>
      <c r="I5403" s="9">
        <v>0.111777297</v>
      </c>
      <c r="J5403" s="10">
        <v>124.6046</v>
      </c>
      <c r="K5403" s="11">
        <v>3</v>
      </c>
      <c r="L5403" s="11" t="str">
        <f>IF(Tabla134[[#This Row],[Item Weight]]&lt;$U$12,"Poco Peso",IF(Tabla134[[#This Row],[Item Weight]]&lt;$U$13,"Peso Medio","Peso Alto"))</f>
        <v>Peso Alto</v>
      </c>
      <c r="N5403" s="11">
        <f>IF(Tabla134[[#This Row],[Item Weight (Nulos)]]="",VLOOKUP(Tabla134[[#This Row],[Item Identifier]],'Tabla para Nulos'!$A$3:$B$1563,2,FALSE),Tabla134[[#This Row],[Item Weight (Nulos)]])</f>
        <v>20.2</v>
      </c>
      <c r="O5403" s="11" t="str">
        <f>IF(Tabla134[[#This Row],[Item Visibility]]&lt;$U$15,"Poca visibilidad",IF(Tabla134[[#This Row],[Item Visibility]]&lt;$U$16,"Visibilidad media","Mayor visibilidad"))</f>
        <v>Mayor visibilidad</v>
      </c>
      <c r="P5403" s="11" t="str">
        <f>IF(Tabla134[[#This Row],[Rating]]&lt;2,"Muy Malo",IF(Tabla134[[#This Row],[Rating]]&lt;3,"Malo",IF(Tabla134[[#This Row],[Rating]]&lt;4,"Regular",IF(Tabla134[[#This Row],[Rating]]&lt;5,"Bueno","Excelente"))))</f>
        <v>Regular</v>
      </c>
    </row>
    <row r="5404" spans="1:16" x14ac:dyDescent="0.2">
      <c r="A5404" s="7" t="s">
        <v>124</v>
      </c>
      <c r="B5404" s="7" t="s">
        <v>1443</v>
      </c>
      <c r="C5404" s="7" t="s">
        <v>171</v>
      </c>
      <c r="D5404" s="8">
        <v>2018</v>
      </c>
      <c r="E5404" s="7" t="s">
        <v>13</v>
      </c>
      <c r="F5404" s="7" t="s">
        <v>2</v>
      </c>
      <c r="G5404" s="7" t="s">
        <v>1</v>
      </c>
      <c r="H5404" s="7" t="s">
        <v>12</v>
      </c>
      <c r="I5404" s="9">
        <v>4.4591774000000001E-2</v>
      </c>
      <c r="J5404" s="10">
        <v>59.656199999999998</v>
      </c>
      <c r="K5404" s="11">
        <v>3</v>
      </c>
      <c r="L5404" s="11" t="str">
        <f>IF(Tabla134[[#This Row],[Item Weight]]&lt;$U$12,"Poco Peso",IF(Tabla134[[#This Row],[Item Weight]]&lt;$U$13,"Peso Medio","Peso Alto"))</f>
        <v>Poco Peso</v>
      </c>
      <c r="N5404" s="11">
        <f>IF(Tabla134[[#This Row],[Item Weight (Nulos)]]="",VLOOKUP(Tabla134[[#This Row],[Item Identifier]],'Tabla para Nulos'!$A$3:$B$1563,2,FALSE),Tabla134[[#This Row],[Item Weight (Nulos)]])</f>
        <v>7.1050000000000004</v>
      </c>
      <c r="O5404" s="11" t="str">
        <f>IF(Tabla134[[#This Row],[Item Visibility]]&lt;$U$15,"Poca visibilidad",IF(Tabla134[[#This Row],[Item Visibility]]&lt;$U$16,"Visibilidad media","Mayor visibilidad"))</f>
        <v>Visibilidad media</v>
      </c>
      <c r="P5404" s="11" t="str">
        <f>IF(Tabla134[[#This Row],[Rating]]&lt;2,"Muy Malo",IF(Tabla134[[#This Row],[Rating]]&lt;3,"Malo",IF(Tabla134[[#This Row],[Rating]]&lt;4,"Regular",IF(Tabla134[[#This Row],[Rating]]&lt;5,"Bueno","Excelente"))))</f>
        <v>Regular</v>
      </c>
    </row>
    <row r="5405" spans="1:16" x14ac:dyDescent="0.2">
      <c r="A5405" s="7" t="s">
        <v>124</v>
      </c>
      <c r="B5405" s="7" t="s">
        <v>865</v>
      </c>
      <c r="C5405" s="7" t="s">
        <v>47</v>
      </c>
      <c r="D5405" s="8">
        <v>2018</v>
      </c>
      <c r="E5405" s="7" t="s">
        <v>13</v>
      </c>
      <c r="F5405" s="7" t="s">
        <v>2</v>
      </c>
      <c r="G5405" s="7" t="s">
        <v>1</v>
      </c>
      <c r="H5405" s="7" t="s">
        <v>12</v>
      </c>
      <c r="I5405" s="9">
        <v>0.118872194</v>
      </c>
      <c r="J5405" s="10">
        <v>188.35300000000001</v>
      </c>
      <c r="K5405" s="11">
        <v>3</v>
      </c>
      <c r="L5405" s="11" t="str">
        <f>IF(Tabla134[[#This Row],[Item Weight]]&lt;$U$12,"Poco Peso",IF(Tabla134[[#This Row],[Item Weight]]&lt;$U$13,"Peso Medio","Peso Alto"))</f>
        <v>Poco Peso</v>
      </c>
      <c r="N5405" s="11">
        <f>IF(Tabla134[[#This Row],[Item Weight (Nulos)]]="",VLOOKUP(Tabla134[[#This Row],[Item Identifier]],'Tabla para Nulos'!$A$3:$B$1563,2,FALSE),Tabla134[[#This Row],[Item Weight (Nulos)]])</f>
        <v>8.1549999999999994</v>
      </c>
      <c r="O5405" s="11" t="str">
        <f>IF(Tabla134[[#This Row],[Item Visibility]]&lt;$U$15,"Poca visibilidad",IF(Tabla134[[#This Row],[Item Visibility]]&lt;$U$16,"Visibilidad media","Mayor visibilidad"))</f>
        <v>Mayor visibilidad</v>
      </c>
      <c r="P5405" s="11" t="str">
        <f>IF(Tabla134[[#This Row],[Rating]]&lt;2,"Muy Malo",IF(Tabla134[[#This Row],[Rating]]&lt;3,"Malo",IF(Tabla134[[#This Row],[Rating]]&lt;4,"Regular",IF(Tabla134[[#This Row],[Rating]]&lt;5,"Bueno","Excelente"))))</f>
        <v>Regular</v>
      </c>
    </row>
    <row r="5406" spans="1:16" x14ac:dyDescent="0.2">
      <c r="A5406" s="7" t="s">
        <v>124</v>
      </c>
      <c r="B5406" s="7" t="s">
        <v>408</v>
      </c>
      <c r="C5406" s="7" t="s">
        <v>14</v>
      </c>
      <c r="D5406" s="8">
        <v>2018</v>
      </c>
      <c r="E5406" s="7" t="s">
        <v>13</v>
      </c>
      <c r="F5406" s="7" t="s">
        <v>2</v>
      </c>
      <c r="G5406" s="7" t="s">
        <v>1</v>
      </c>
      <c r="H5406" s="7" t="s">
        <v>12</v>
      </c>
      <c r="I5406" s="9">
        <v>3.8340116E-2</v>
      </c>
      <c r="J5406" s="10">
        <v>240.15639999999999</v>
      </c>
      <c r="K5406" s="11">
        <v>3</v>
      </c>
      <c r="L5406" s="11" t="str">
        <f>IF(Tabla134[[#This Row],[Item Weight]]&lt;$U$12,"Poco Peso",IF(Tabla134[[#This Row],[Item Weight]]&lt;$U$13,"Peso Medio","Peso Alto"))</f>
        <v>Peso Medio</v>
      </c>
      <c r="N5406" s="11">
        <f>IF(Tabla134[[#This Row],[Item Weight (Nulos)]]="",VLOOKUP(Tabla134[[#This Row],[Item Identifier]],'Tabla para Nulos'!$A$3:$B$1563,2,FALSE),Tabla134[[#This Row],[Item Weight (Nulos)]])</f>
        <v>13.35</v>
      </c>
      <c r="O5406" s="11" t="str">
        <f>IF(Tabla134[[#This Row],[Item Visibility]]&lt;$U$15,"Poca visibilidad",IF(Tabla134[[#This Row],[Item Visibility]]&lt;$U$16,"Visibilidad media","Mayor visibilidad"))</f>
        <v>Visibilidad media</v>
      </c>
      <c r="P5406" s="11" t="str">
        <f>IF(Tabla134[[#This Row],[Rating]]&lt;2,"Muy Malo",IF(Tabla134[[#This Row],[Rating]]&lt;3,"Malo",IF(Tabla134[[#This Row],[Rating]]&lt;4,"Regular",IF(Tabla134[[#This Row],[Rating]]&lt;5,"Bueno","Excelente"))))</f>
        <v>Regular</v>
      </c>
    </row>
    <row r="5407" spans="1:16" x14ac:dyDescent="0.2">
      <c r="A5407" s="7" t="s">
        <v>124</v>
      </c>
      <c r="B5407" s="7" t="s">
        <v>1419</v>
      </c>
      <c r="C5407" s="7" t="s">
        <v>14</v>
      </c>
      <c r="D5407" s="8">
        <v>2018</v>
      </c>
      <c r="E5407" s="7" t="s">
        <v>13</v>
      </c>
      <c r="F5407" s="7" t="s">
        <v>2</v>
      </c>
      <c r="G5407" s="7" t="s">
        <v>1</v>
      </c>
      <c r="H5407" s="7" t="s">
        <v>12</v>
      </c>
      <c r="I5407" s="9">
        <v>3.9385518000000001E-2</v>
      </c>
      <c r="J5407" s="10">
        <v>164.8526</v>
      </c>
      <c r="K5407" s="11">
        <v>3</v>
      </c>
      <c r="L5407" s="11" t="str">
        <f>IF(Tabla134[[#This Row],[Item Weight]]&lt;$U$12,"Poco Peso",IF(Tabla134[[#This Row],[Item Weight]]&lt;$U$13,"Peso Medio","Peso Alto"))</f>
        <v>Peso Alto</v>
      </c>
      <c r="N5407" s="11">
        <f>IF(Tabla134[[#This Row],[Item Weight (Nulos)]]="",VLOOKUP(Tabla134[[#This Row],[Item Identifier]],'Tabla para Nulos'!$A$3:$B$1563,2,FALSE),Tabla134[[#This Row],[Item Weight (Nulos)]])</f>
        <v>19.599999999999998</v>
      </c>
      <c r="O5407" s="11" t="str">
        <f>IF(Tabla134[[#This Row],[Item Visibility]]&lt;$U$15,"Poca visibilidad",IF(Tabla134[[#This Row],[Item Visibility]]&lt;$U$16,"Visibilidad media","Mayor visibilidad"))</f>
        <v>Visibilidad media</v>
      </c>
      <c r="P5407" s="11" t="str">
        <f>IF(Tabla134[[#This Row],[Rating]]&lt;2,"Muy Malo",IF(Tabla134[[#This Row],[Rating]]&lt;3,"Malo",IF(Tabla134[[#This Row],[Rating]]&lt;4,"Regular",IF(Tabla134[[#This Row],[Rating]]&lt;5,"Bueno","Excelente"))))</f>
        <v>Regular</v>
      </c>
    </row>
    <row r="5408" spans="1:16" x14ac:dyDescent="0.2">
      <c r="A5408" s="7" t="s">
        <v>124</v>
      </c>
      <c r="B5408" s="7" t="s">
        <v>597</v>
      </c>
      <c r="C5408" s="7" t="s">
        <v>14</v>
      </c>
      <c r="D5408" s="8">
        <v>2018</v>
      </c>
      <c r="E5408" s="7" t="s">
        <v>13</v>
      </c>
      <c r="F5408" s="7" t="s">
        <v>2</v>
      </c>
      <c r="G5408" s="7" t="s">
        <v>1</v>
      </c>
      <c r="H5408" s="7" t="s">
        <v>12</v>
      </c>
      <c r="I5408" s="9">
        <v>0.104348025</v>
      </c>
      <c r="J5408" s="10">
        <v>156.26300000000001</v>
      </c>
      <c r="K5408" s="11">
        <v>3</v>
      </c>
      <c r="L5408" s="11" t="str">
        <f>IF(Tabla134[[#This Row],[Item Weight]]&lt;$U$12,"Poco Peso",IF(Tabla134[[#This Row],[Item Weight]]&lt;$U$13,"Peso Medio","Peso Alto"))</f>
        <v>Peso Medio</v>
      </c>
      <c r="N5408" s="11">
        <f>IF(Tabla134[[#This Row],[Item Weight (Nulos)]]="",VLOOKUP(Tabla134[[#This Row],[Item Identifier]],'Tabla para Nulos'!$A$3:$B$1563,2,FALSE),Tabla134[[#This Row],[Item Weight (Nulos)]])</f>
        <v>16.75</v>
      </c>
      <c r="O5408" s="11" t="str">
        <f>IF(Tabla134[[#This Row],[Item Visibility]]&lt;$U$15,"Poca visibilidad",IF(Tabla134[[#This Row],[Item Visibility]]&lt;$U$16,"Visibilidad media","Mayor visibilidad"))</f>
        <v>Mayor visibilidad</v>
      </c>
      <c r="P5408" s="11" t="str">
        <f>IF(Tabla134[[#This Row],[Rating]]&lt;2,"Muy Malo",IF(Tabla134[[#This Row],[Rating]]&lt;3,"Malo",IF(Tabla134[[#This Row],[Rating]]&lt;4,"Regular",IF(Tabla134[[#This Row],[Rating]]&lt;5,"Bueno","Excelente"))))</f>
        <v>Regular</v>
      </c>
    </row>
    <row r="5409" spans="1:16" x14ac:dyDescent="0.2">
      <c r="A5409" s="7" t="s">
        <v>124</v>
      </c>
      <c r="B5409" s="7" t="s">
        <v>1150</v>
      </c>
      <c r="C5409" s="7" t="s">
        <v>19</v>
      </c>
      <c r="D5409" s="8">
        <v>2018</v>
      </c>
      <c r="E5409" s="7" t="s">
        <v>13</v>
      </c>
      <c r="F5409" s="7" t="s">
        <v>2</v>
      </c>
      <c r="G5409" s="7" t="s">
        <v>1</v>
      </c>
      <c r="H5409" s="7" t="s">
        <v>12</v>
      </c>
      <c r="I5409" s="9">
        <v>4.9934854000000001E-2</v>
      </c>
      <c r="J5409" s="10">
        <v>95.075199999999995</v>
      </c>
      <c r="K5409" s="11">
        <v>3</v>
      </c>
      <c r="L5409" s="11" t="str">
        <f>IF(Tabla134[[#This Row],[Item Weight]]&lt;$U$12,"Poco Peso",IF(Tabla134[[#This Row],[Item Weight]]&lt;$U$13,"Peso Medio","Peso Alto"))</f>
        <v>Peso Medio</v>
      </c>
      <c r="N5409" s="11">
        <f>IF(Tabla134[[#This Row],[Item Weight (Nulos)]]="",VLOOKUP(Tabla134[[#This Row],[Item Identifier]],'Tabla para Nulos'!$A$3:$B$1563,2,FALSE),Tabla134[[#This Row],[Item Weight (Nulos)]])</f>
        <v>15.199999999999998</v>
      </c>
      <c r="O5409" s="11" t="str">
        <f>IF(Tabla134[[#This Row],[Item Visibility]]&lt;$U$15,"Poca visibilidad",IF(Tabla134[[#This Row],[Item Visibility]]&lt;$U$16,"Visibilidad media","Mayor visibilidad"))</f>
        <v>Visibilidad media</v>
      </c>
      <c r="P5409" s="11" t="str">
        <f>IF(Tabla134[[#This Row],[Rating]]&lt;2,"Muy Malo",IF(Tabla134[[#This Row],[Rating]]&lt;3,"Malo",IF(Tabla134[[#This Row],[Rating]]&lt;4,"Regular",IF(Tabla134[[#This Row],[Rating]]&lt;5,"Bueno","Excelente"))))</f>
        <v>Regular</v>
      </c>
    </row>
    <row r="5410" spans="1:16" x14ac:dyDescent="0.2">
      <c r="A5410" s="7" t="s">
        <v>6</v>
      </c>
      <c r="B5410" s="7" t="s">
        <v>1364</v>
      </c>
      <c r="C5410" s="7" t="s">
        <v>112</v>
      </c>
      <c r="D5410" s="8">
        <v>2018</v>
      </c>
      <c r="E5410" s="7" t="s">
        <v>13</v>
      </c>
      <c r="F5410" s="7" t="s">
        <v>2</v>
      </c>
      <c r="G5410" s="7" t="s">
        <v>1</v>
      </c>
      <c r="H5410" s="7" t="s">
        <v>12</v>
      </c>
      <c r="I5410" s="9">
        <v>5.6192275999999999E-2</v>
      </c>
      <c r="J5410" s="10">
        <v>103.1648</v>
      </c>
      <c r="K5410" s="11">
        <v>3</v>
      </c>
      <c r="L5410" s="11" t="str">
        <f>IF(Tabla134[[#This Row],[Item Weight]]&lt;$U$12,"Poco Peso",IF(Tabla134[[#This Row],[Item Weight]]&lt;$U$13,"Peso Medio","Peso Alto"))</f>
        <v>Peso Alto</v>
      </c>
      <c r="N5410" s="11">
        <f>IF(Tabla134[[#This Row],[Item Weight (Nulos)]]="",VLOOKUP(Tabla134[[#This Row],[Item Identifier]],'Tabla para Nulos'!$A$3:$B$1563,2,FALSE),Tabla134[[#This Row],[Item Weight (Nulos)]])</f>
        <v>20.85</v>
      </c>
      <c r="O5410" s="11" t="str">
        <f>IF(Tabla134[[#This Row],[Item Visibility]]&lt;$U$15,"Poca visibilidad",IF(Tabla134[[#This Row],[Item Visibility]]&lt;$U$16,"Visibilidad media","Mayor visibilidad"))</f>
        <v>Visibilidad media</v>
      </c>
      <c r="P5410" s="11" t="str">
        <f>IF(Tabla134[[#This Row],[Rating]]&lt;2,"Muy Malo",IF(Tabla134[[#This Row],[Rating]]&lt;3,"Malo",IF(Tabla134[[#This Row],[Rating]]&lt;4,"Regular",IF(Tabla134[[#This Row],[Rating]]&lt;5,"Bueno","Excelente"))))</f>
        <v>Regular</v>
      </c>
    </row>
    <row r="5411" spans="1:16" x14ac:dyDescent="0.2">
      <c r="A5411" s="7" t="s">
        <v>6</v>
      </c>
      <c r="B5411" s="7" t="s">
        <v>975</v>
      </c>
      <c r="C5411" s="7" t="s">
        <v>17</v>
      </c>
      <c r="D5411" s="8">
        <v>2018</v>
      </c>
      <c r="E5411" s="7" t="s">
        <v>13</v>
      </c>
      <c r="F5411" s="7" t="s">
        <v>2</v>
      </c>
      <c r="G5411" s="7" t="s">
        <v>1</v>
      </c>
      <c r="H5411" s="7" t="s">
        <v>12</v>
      </c>
      <c r="I5411" s="9">
        <v>6.7543726999999998E-2</v>
      </c>
      <c r="J5411" s="10">
        <v>57.2562</v>
      </c>
      <c r="K5411" s="11">
        <v>3</v>
      </c>
      <c r="L5411" s="11" t="str">
        <f>IF(Tabla134[[#This Row],[Item Weight]]&lt;$U$12,"Poco Peso",IF(Tabla134[[#This Row],[Item Weight]]&lt;$U$13,"Peso Medio","Peso Alto"))</f>
        <v>Peso Medio</v>
      </c>
      <c r="N5411" s="11">
        <f>IF(Tabla134[[#This Row],[Item Weight (Nulos)]]="",VLOOKUP(Tabla134[[#This Row],[Item Identifier]],'Tabla para Nulos'!$A$3:$B$1563,2,FALSE),Tabla134[[#This Row],[Item Weight (Nulos)]])</f>
        <v>13.5</v>
      </c>
      <c r="O5411" s="11" t="str">
        <f>IF(Tabla134[[#This Row],[Item Visibility]]&lt;$U$15,"Poca visibilidad",IF(Tabla134[[#This Row],[Item Visibility]]&lt;$U$16,"Visibilidad media","Mayor visibilidad"))</f>
        <v>Visibilidad media</v>
      </c>
      <c r="P5411" s="11" t="str">
        <f>IF(Tabla134[[#This Row],[Rating]]&lt;2,"Muy Malo",IF(Tabla134[[#This Row],[Rating]]&lt;3,"Malo",IF(Tabla134[[#This Row],[Rating]]&lt;4,"Regular",IF(Tabla134[[#This Row],[Rating]]&lt;5,"Bueno","Excelente"))))</f>
        <v>Regular</v>
      </c>
    </row>
    <row r="5412" spans="1:16" x14ac:dyDescent="0.2">
      <c r="A5412" s="7" t="s">
        <v>6</v>
      </c>
      <c r="B5412" s="7" t="s">
        <v>338</v>
      </c>
      <c r="C5412" s="7" t="s">
        <v>10</v>
      </c>
      <c r="D5412" s="8">
        <v>2018</v>
      </c>
      <c r="E5412" s="7" t="s">
        <v>13</v>
      </c>
      <c r="F5412" s="7" t="s">
        <v>2</v>
      </c>
      <c r="G5412" s="7" t="s">
        <v>1</v>
      </c>
      <c r="H5412" s="7" t="s">
        <v>12</v>
      </c>
      <c r="I5412" s="9">
        <v>0.16072286299999999</v>
      </c>
      <c r="J5412" s="10">
        <v>65.716800000000006</v>
      </c>
      <c r="K5412" s="11">
        <v>3</v>
      </c>
      <c r="L5412" s="11" t="str">
        <f>IF(Tabla134[[#This Row],[Item Weight]]&lt;$U$12,"Poco Peso",IF(Tabla134[[#This Row],[Item Weight]]&lt;$U$13,"Peso Medio","Peso Alto"))</f>
        <v>Peso Alto</v>
      </c>
      <c r="N5412" s="11">
        <f>IF(Tabla134[[#This Row],[Item Weight (Nulos)]]="",VLOOKUP(Tabla134[[#This Row],[Item Identifier]],'Tabla para Nulos'!$A$3:$B$1563,2,FALSE),Tabla134[[#This Row],[Item Weight (Nulos)]])</f>
        <v>21.1</v>
      </c>
      <c r="O5412" s="11" t="str">
        <f>IF(Tabla134[[#This Row],[Item Visibility]]&lt;$U$15,"Poca visibilidad",IF(Tabla134[[#This Row],[Item Visibility]]&lt;$U$16,"Visibilidad media","Mayor visibilidad"))</f>
        <v>Mayor visibilidad</v>
      </c>
      <c r="P5412" s="11" t="str">
        <f>IF(Tabla134[[#This Row],[Rating]]&lt;2,"Muy Malo",IF(Tabla134[[#This Row],[Rating]]&lt;3,"Malo",IF(Tabla134[[#This Row],[Rating]]&lt;4,"Regular",IF(Tabla134[[#This Row],[Rating]]&lt;5,"Bueno","Excelente"))))</f>
        <v>Regular</v>
      </c>
    </row>
    <row r="5413" spans="1:16" x14ac:dyDescent="0.2">
      <c r="A5413" s="7" t="s">
        <v>6</v>
      </c>
      <c r="B5413" s="7" t="s">
        <v>1442</v>
      </c>
      <c r="C5413" s="7" t="s">
        <v>10</v>
      </c>
      <c r="D5413" s="8">
        <v>2018</v>
      </c>
      <c r="E5413" s="7" t="s">
        <v>13</v>
      </c>
      <c r="F5413" s="7" t="s">
        <v>2</v>
      </c>
      <c r="G5413" s="7" t="s">
        <v>1</v>
      </c>
      <c r="H5413" s="7" t="s">
        <v>12</v>
      </c>
      <c r="I5413" s="9">
        <v>4.6544983999999998E-2</v>
      </c>
      <c r="J5413" s="10">
        <v>172.04220000000001</v>
      </c>
      <c r="K5413" s="11">
        <v>3</v>
      </c>
      <c r="L5413" s="11" t="str">
        <f>IF(Tabla134[[#This Row],[Item Weight]]&lt;$U$12,"Poco Peso",IF(Tabla134[[#This Row],[Item Weight]]&lt;$U$13,"Peso Medio","Peso Alto"))</f>
        <v>Poco Peso</v>
      </c>
      <c r="N5413" s="11">
        <f>IF(Tabla134[[#This Row],[Item Weight (Nulos)]]="",VLOOKUP(Tabla134[[#This Row],[Item Identifier]],'Tabla para Nulos'!$A$3:$B$1563,2,FALSE),Tabla134[[#This Row],[Item Weight (Nulos)]])</f>
        <v>8.7699999999999978</v>
      </c>
      <c r="O5413" s="11" t="str">
        <f>IF(Tabla134[[#This Row],[Item Visibility]]&lt;$U$15,"Poca visibilidad",IF(Tabla134[[#This Row],[Item Visibility]]&lt;$U$16,"Visibilidad media","Mayor visibilidad"))</f>
        <v>Visibilidad media</v>
      </c>
      <c r="P5413" s="11" t="str">
        <f>IF(Tabla134[[#This Row],[Rating]]&lt;2,"Muy Malo",IF(Tabla134[[#This Row],[Rating]]&lt;3,"Malo",IF(Tabla134[[#This Row],[Rating]]&lt;4,"Regular",IF(Tabla134[[#This Row],[Rating]]&lt;5,"Bueno","Excelente"))))</f>
        <v>Regular</v>
      </c>
    </row>
    <row r="5414" spans="1:16" x14ac:dyDescent="0.2">
      <c r="A5414" s="7" t="s">
        <v>6</v>
      </c>
      <c r="B5414" s="7" t="s">
        <v>323</v>
      </c>
      <c r="C5414" s="7" t="s">
        <v>14</v>
      </c>
      <c r="D5414" s="8">
        <v>2018</v>
      </c>
      <c r="E5414" s="7" t="s">
        <v>13</v>
      </c>
      <c r="F5414" s="7" t="s">
        <v>2</v>
      </c>
      <c r="G5414" s="7" t="s">
        <v>1</v>
      </c>
      <c r="H5414" s="7" t="s">
        <v>12</v>
      </c>
      <c r="I5414" s="9">
        <v>1.3431109E-2</v>
      </c>
      <c r="J5414" s="10">
        <v>143.71539999999999</v>
      </c>
      <c r="K5414" s="11">
        <v>3</v>
      </c>
      <c r="L5414" s="11" t="str">
        <f>IF(Tabla134[[#This Row],[Item Weight]]&lt;$U$12,"Poco Peso",IF(Tabla134[[#This Row],[Item Weight]]&lt;$U$13,"Peso Medio","Peso Alto"))</f>
        <v>Peso Medio</v>
      </c>
      <c r="N5414" s="11">
        <f>IF(Tabla134[[#This Row],[Item Weight (Nulos)]]="",VLOOKUP(Tabla134[[#This Row],[Item Identifier]],'Tabla para Nulos'!$A$3:$B$1563,2,FALSE),Tabla134[[#This Row],[Item Weight (Nulos)]])</f>
        <v>10.5</v>
      </c>
      <c r="O5414" s="11" t="str">
        <f>IF(Tabla134[[#This Row],[Item Visibility]]&lt;$U$15,"Poca visibilidad",IF(Tabla134[[#This Row],[Item Visibility]]&lt;$U$16,"Visibilidad media","Mayor visibilidad"))</f>
        <v>Poca visibilidad</v>
      </c>
      <c r="P5414" s="11" t="str">
        <f>IF(Tabla134[[#This Row],[Rating]]&lt;2,"Muy Malo",IF(Tabla134[[#This Row],[Rating]]&lt;3,"Malo",IF(Tabla134[[#This Row],[Rating]]&lt;4,"Regular",IF(Tabla134[[#This Row],[Rating]]&lt;5,"Bueno","Excelente"))))</f>
        <v>Regular</v>
      </c>
    </row>
    <row r="5415" spans="1:16" x14ac:dyDescent="0.2">
      <c r="A5415" s="7" t="s">
        <v>6</v>
      </c>
      <c r="B5415" s="7" t="s">
        <v>1441</v>
      </c>
      <c r="C5415" s="7" t="s">
        <v>14</v>
      </c>
      <c r="D5415" s="8">
        <v>2018</v>
      </c>
      <c r="E5415" s="7" t="s">
        <v>13</v>
      </c>
      <c r="F5415" s="7" t="s">
        <v>2</v>
      </c>
      <c r="G5415" s="7" t="s">
        <v>1</v>
      </c>
      <c r="H5415" s="7" t="s">
        <v>12</v>
      </c>
      <c r="I5415" s="9">
        <v>4.0163419999999998E-2</v>
      </c>
      <c r="J5415" s="10">
        <v>181.166</v>
      </c>
      <c r="K5415" s="11">
        <v>3</v>
      </c>
      <c r="L5415" s="11" t="str">
        <f>IF(Tabla134[[#This Row],[Item Weight]]&lt;$U$12,"Poco Peso",IF(Tabla134[[#This Row],[Item Weight]]&lt;$U$13,"Peso Medio","Peso Alto"))</f>
        <v>Poco Peso</v>
      </c>
      <c r="N5415" s="11">
        <f>IF(Tabla134[[#This Row],[Item Weight (Nulos)]]="",VLOOKUP(Tabla134[[#This Row],[Item Identifier]],'Tabla para Nulos'!$A$3:$B$1563,2,FALSE),Tabla134[[#This Row],[Item Weight (Nulos)]])</f>
        <v>5.7850000000000001</v>
      </c>
      <c r="O5415" s="11" t="str">
        <f>IF(Tabla134[[#This Row],[Item Visibility]]&lt;$U$15,"Poca visibilidad",IF(Tabla134[[#This Row],[Item Visibility]]&lt;$U$16,"Visibilidad media","Mayor visibilidad"))</f>
        <v>Visibilidad media</v>
      </c>
      <c r="P5415" s="11" t="str">
        <f>IF(Tabla134[[#This Row],[Rating]]&lt;2,"Muy Malo",IF(Tabla134[[#This Row],[Rating]]&lt;3,"Malo",IF(Tabla134[[#This Row],[Rating]]&lt;4,"Regular",IF(Tabla134[[#This Row],[Rating]]&lt;5,"Bueno","Excelente"))))</f>
        <v>Regular</v>
      </c>
    </row>
    <row r="5416" spans="1:16" x14ac:dyDescent="0.2">
      <c r="A5416" s="7" t="s">
        <v>21</v>
      </c>
      <c r="B5416" s="7" t="s">
        <v>1440</v>
      </c>
      <c r="C5416" s="7" t="s">
        <v>216</v>
      </c>
      <c r="D5416" s="8">
        <v>2018</v>
      </c>
      <c r="E5416" s="7" t="s">
        <v>13</v>
      </c>
      <c r="F5416" s="7" t="s">
        <v>2</v>
      </c>
      <c r="G5416" s="7" t="s">
        <v>1</v>
      </c>
      <c r="H5416" s="7" t="s">
        <v>12</v>
      </c>
      <c r="I5416" s="9">
        <v>4.7785630000000003E-2</v>
      </c>
      <c r="J5416" s="10">
        <v>156.59460000000001</v>
      </c>
      <c r="K5416" s="11">
        <v>3</v>
      </c>
      <c r="L5416" s="11" t="str">
        <f>IF(Tabla134[[#This Row],[Item Weight]]&lt;$U$12,"Poco Peso",IF(Tabla134[[#This Row],[Item Weight]]&lt;$U$13,"Peso Medio","Peso Alto"))</f>
        <v>Peso Medio</v>
      </c>
      <c r="N5416" s="11">
        <f>IF(Tabla134[[#This Row],[Item Weight (Nulos)]]="",VLOOKUP(Tabla134[[#This Row],[Item Identifier]],'Tabla para Nulos'!$A$3:$B$1563,2,FALSE),Tabla134[[#This Row],[Item Weight (Nulos)]])</f>
        <v>10.5</v>
      </c>
      <c r="O5416" s="11" t="str">
        <f>IF(Tabla134[[#This Row],[Item Visibility]]&lt;$U$15,"Poca visibilidad",IF(Tabla134[[#This Row],[Item Visibility]]&lt;$U$16,"Visibilidad media","Mayor visibilidad"))</f>
        <v>Visibilidad media</v>
      </c>
      <c r="P5416" s="11" t="str">
        <f>IF(Tabla134[[#This Row],[Rating]]&lt;2,"Muy Malo",IF(Tabla134[[#This Row],[Rating]]&lt;3,"Malo",IF(Tabla134[[#This Row],[Rating]]&lt;4,"Regular",IF(Tabla134[[#This Row],[Rating]]&lt;5,"Bueno","Excelente"))))</f>
        <v>Regular</v>
      </c>
    </row>
    <row r="5417" spans="1:16" x14ac:dyDescent="0.2">
      <c r="A5417" s="7" t="s">
        <v>124</v>
      </c>
      <c r="B5417" s="7" t="s">
        <v>265</v>
      </c>
      <c r="C5417" s="7" t="s">
        <v>17</v>
      </c>
      <c r="D5417" s="8">
        <v>2011</v>
      </c>
      <c r="E5417" s="7" t="s">
        <v>703</v>
      </c>
      <c r="F5417" s="7" t="s">
        <v>2</v>
      </c>
      <c r="G5417" s="7" t="s">
        <v>702</v>
      </c>
      <c r="H5417" s="7" t="s">
        <v>1621</v>
      </c>
      <c r="I5417" s="9">
        <v>0.17034855099999999</v>
      </c>
      <c r="J5417" s="10">
        <v>55.7956</v>
      </c>
      <c r="K5417" s="11">
        <v>2.9</v>
      </c>
      <c r="L5417" s="11" t="str">
        <f>IF(Tabla134[[#This Row],[Item Weight]]&lt;$U$12,"Poco Peso",IF(Tabla134[[#This Row],[Item Weight]]&lt;$U$13,"Peso Medio","Peso Alto"))</f>
        <v>Peso Alto</v>
      </c>
      <c r="M5417" s="7">
        <v>19.25</v>
      </c>
      <c r="N5417" s="11">
        <f>IF(Tabla134[[#This Row],[Item Weight (Nulos)]]="",VLOOKUP(Tabla134[[#This Row],[Item Identifier]],'Tabla para Nulos'!$A$3:$B$1563,2,FALSE),Tabla134[[#This Row],[Item Weight (Nulos)]])</f>
        <v>19.25</v>
      </c>
      <c r="O5417" s="11" t="str">
        <f>IF(Tabla134[[#This Row],[Item Visibility]]&lt;$U$15,"Poca visibilidad",IF(Tabla134[[#This Row],[Item Visibility]]&lt;$U$16,"Visibilidad media","Mayor visibilidad"))</f>
        <v>Mayor visibilidad</v>
      </c>
      <c r="P5417" s="11" t="str">
        <f>IF(Tabla134[[#This Row],[Rating]]&lt;2,"Muy Malo",IF(Tabla134[[#This Row],[Rating]]&lt;3,"Malo",IF(Tabla134[[#This Row],[Rating]]&lt;4,"Regular",IF(Tabla134[[#This Row],[Rating]]&lt;5,"Bueno","Excelente"))))</f>
        <v>Malo</v>
      </c>
    </row>
    <row r="5418" spans="1:16" x14ac:dyDescent="0.2">
      <c r="A5418" s="7" t="s">
        <v>124</v>
      </c>
      <c r="B5418" s="7" t="s">
        <v>847</v>
      </c>
      <c r="C5418" s="7" t="s">
        <v>19</v>
      </c>
      <c r="D5418" s="8">
        <v>2014</v>
      </c>
      <c r="E5418" s="7" t="s">
        <v>529</v>
      </c>
      <c r="F5418" s="7" t="s">
        <v>2</v>
      </c>
      <c r="G5418" s="7" t="s">
        <v>528</v>
      </c>
      <c r="H5418" s="7" t="s">
        <v>7</v>
      </c>
      <c r="I5418" s="9">
        <v>0.11323491400000001</v>
      </c>
      <c r="J5418" s="10">
        <v>186.39240000000001</v>
      </c>
      <c r="K5418" s="11">
        <v>2.9</v>
      </c>
      <c r="L5418" s="11" t="str">
        <f>IF(Tabla134[[#This Row],[Item Weight]]&lt;$U$12,"Poco Peso",IF(Tabla134[[#This Row],[Item Weight]]&lt;$U$13,"Peso Medio","Peso Alto"))</f>
        <v>Peso Medio</v>
      </c>
      <c r="M5418" s="7">
        <v>11.8</v>
      </c>
      <c r="N5418" s="11">
        <f>IF(Tabla134[[#This Row],[Item Weight (Nulos)]]="",VLOOKUP(Tabla134[[#This Row],[Item Identifier]],'Tabla para Nulos'!$A$3:$B$1563,2,FALSE),Tabla134[[#This Row],[Item Weight (Nulos)]])</f>
        <v>11.8</v>
      </c>
      <c r="O5418" s="11" t="str">
        <f>IF(Tabla134[[#This Row],[Item Visibility]]&lt;$U$15,"Poca visibilidad",IF(Tabla134[[#This Row],[Item Visibility]]&lt;$U$16,"Visibilidad media","Mayor visibilidad"))</f>
        <v>Mayor visibilidad</v>
      </c>
      <c r="P5418" s="11" t="str">
        <f>IF(Tabla134[[#This Row],[Rating]]&lt;2,"Muy Malo",IF(Tabla134[[#This Row],[Rating]]&lt;3,"Malo",IF(Tabla134[[#This Row],[Rating]]&lt;4,"Regular",IF(Tabla134[[#This Row],[Rating]]&lt;5,"Bueno","Excelente"))))</f>
        <v>Malo</v>
      </c>
    </row>
    <row r="5419" spans="1:16" x14ac:dyDescent="0.2">
      <c r="A5419" s="7" t="s">
        <v>6</v>
      </c>
      <c r="B5419" s="7" t="s">
        <v>1320</v>
      </c>
      <c r="C5419" s="7" t="s">
        <v>10</v>
      </c>
      <c r="D5419" s="8">
        <v>2012</v>
      </c>
      <c r="E5419" s="7" t="s">
        <v>9</v>
      </c>
      <c r="F5419" s="7" t="s">
        <v>8</v>
      </c>
      <c r="G5419" s="7" t="s">
        <v>1</v>
      </c>
      <c r="H5419" s="7" t="s">
        <v>7</v>
      </c>
      <c r="I5419" s="9">
        <v>5.3930934E-2</v>
      </c>
      <c r="J5419" s="10">
        <v>87.385599999999997</v>
      </c>
      <c r="K5419" s="11">
        <v>2.9</v>
      </c>
      <c r="L5419" s="11" t="str">
        <f>IF(Tabla134[[#This Row],[Item Weight]]&lt;$U$12,"Poco Peso",IF(Tabla134[[#This Row],[Item Weight]]&lt;$U$13,"Peso Medio","Peso Alto"))</f>
        <v>Poco Peso</v>
      </c>
      <c r="M5419" s="7">
        <v>5.7850000000000001</v>
      </c>
      <c r="N5419" s="11">
        <f>IF(Tabla134[[#This Row],[Item Weight (Nulos)]]="",VLOOKUP(Tabla134[[#This Row],[Item Identifier]],'Tabla para Nulos'!$A$3:$B$1563,2,FALSE),Tabla134[[#This Row],[Item Weight (Nulos)]])</f>
        <v>5.7850000000000001</v>
      </c>
      <c r="O5419" s="11" t="str">
        <f>IF(Tabla134[[#This Row],[Item Visibility]]&lt;$U$15,"Poca visibilidad",IF(Tabla134[[#This Row],[Item Visibility]]&lt;$U$16,"Visibilidad media","Mayor visibilidad"))</f>
        <v>Visibilidad media</v>
      </c>
      <c r="P5419" s="11" t="str">
        <f>IF(Tabla134[[#This Row],[Rating]]&lt;2,"Muy Malo",IF(Tabla134[[#This Row],[Rating]]&lt;3,"Malo",IF(Tabla134[[#This Row],[Rating]]&lt;4,"Regular",IF(Tabla134[[#This Row],[Rating]]&lt;5,"Bueno","Excelente"))))</f>
        <v>Malo</v>
      </c>
    </row>
    <row r="5420" spans="1:16" x14ac:dyDescent="0.2">
      <c r="A5420" s="7" t="s">
        <v>6</v>
      </c>
      <c r="B5420" s="7" t="s">
        <v>959</v>
      </c>
      <c r="C5420" s="7" t="s">
        <v>14</v>
      </c>
      <c r="D5420" s="8">
        <v>2012</v>
      </c>
      <c r="E5420" s="7" t="s">
        <v>9</v>
      </c>
      <c r="F5420" s="7" t="s">
        <v>8</v>
      </c>
      <c r="G5420" s="7" t="s">
        <v>1</v>
      </c>
      <c r="H5420" s="7" t="s">
        <v>7</v>
      </c>
      <c r="I5420" s="9">
        <v>0.17302768800000001</v>
      </c>
      <c r="J5420" s="10">
        <v>155.2972</v>
      </c>
      <c r="K5420" s="11">
        <v>2.9</v>
      </c>
      <c r="L5420" s="11" t="str">
        <f>IF(Tabla134[[#This Row],[Item Weight]]&lt;$U$12,"Poco Peso",IF(Tabla134[[#This Row],[Item Weight]]&lt;$U$13,"Peso Medio","Peso Alto"))</f>
        <v>Peso Medio</v>
      </c>
      <c r="M5420" s="7">
        <v>16</v>
      </c>
      <c r="N5420" s="11">
        <f>IF(Tabla134[[#This Row],[Item Weight (Nulos)]]="",VLOOKUP(Tabla134[[#This Row],[Item Identifier]],'Tabla para Nulos'!$A$3:$B$1563,2,FALSE),Tabla134[[#This Row],[Item Weight (Nulos)]])</f>
        <v>16</v>
      </c>
      <c r="O5420" s="11" t="str">
        <f>IF(Tabla134[[#This Row],[Item Visibility]]&lt;$U$15,"Poca visibilidad",IF(Tabla134[[#This Row],[Item Visibility]]&lt;$U$16,"Visibilidad media","Mayor visibilidad"))</f>
        <v>Mayor visibilidad</v>
      </c>
      <c r="P5420" s="11" t="str">
        <f>IF(Tabla134[[#This Row],[Rating]]&lt;2,"Muy Malo",IF(Tabla134[[#This Row],[Rating]]&lt;3,"Malo",IF(Tabla134[[#This Row],[Rating]]&lt;4,"Regular",IF(Tabla134[[#This Row],[Rating]]&lt;5,"Bueno","Excelente"))))</f>
        <v>Malo</v>
      </c>
    </row>
    <row r="5421" spans="1:16" x14ac:dyDescent="0.2">
      <c r="A5421" s="7" t="s">
        <v>124</v>
      </c>
      <c r="B5421" s="7" t="s">
        <v>504</v>
      </c>
      <c r="C5421" s="7" t="s">
        <v>25</v>
      </c>
      <c r="D5421" s="8">
        <v>2018</v>
      </c>
      <c r="E5421" s="7" t="s">
        <v>1195</v>
      </c>
      <c r="F5421" s="7" t="s">
        <v>8</v>
      </c>
      <c r="G5421" s="7" t="s">
        <v>702</v>
      </c>
      <c r="H5421" s="7" t="s">
        <v>1621</v>
      </c>
      <c r="I5421" s="9">
        <v>0.21799414</v>
      </c>
      <c r="J5421" s="10">
        <v>266.58839999999998</v>
      </c>
      <c r="K5421" s="11">
        <v>2.9</v>
      </c>
      <c r="L5421" s="11" t="str">
        <f>IF(Tabla134[[#This Row],[Item Weight]]&lt;$U$12,"Poco Peso",IF(Tabla134[[#This Row],[Item Weight]]&lt;$U$13,"Peso Medio","Peso Alto"))</f>
        <v>Poco Peso</v>
      </c>
      <c r="N5421" s="11">
        <f>IF(Tabla134[[#This Row],[Item Weight (Nulos)]]="",VLOOKUP(Tabla134[[#This Row],[Item Identifier]],'Tabla para Nulos'!$A$3:$B$1563,2,FALSE),Tabla134[[#This Row],[Item Weight (Nulos)]])</f>
        <v>6.4650000000000016</v>
      </c>
      <c r="O5421" s="11" t="str">
        <f>IF(Tabla134[[#This Row],[Item Visibility]]&lt;$U$15,"Poca visibilidad",IF(Tabla134[[#This Row],[Item Visibility]]&lt;$U$16,"Visibilidad media","Mayor visibilidad"))</f>
        <v>Mayor visibilidad</v>
      </c>
      <c r="P5421" s="11" t="str">
        <f>IF(Tabla134[[#This Row],[Rating]]&lt;2,"Muy Malo",IF(Tabla134[[#This Row],[Rating]]&lt;3,"Malo",IF(Tabla134[[#This Row],[Rating]]&lt;4,"Regular",IF(Tabla134[[#This Row],[Rating]]&lt;5,"Bueno","Excelente"))))</f>
        <v>Malo</v>
      </c>
    </row>
    <row r="5422" spans="1:16" x14ac:dyDescent="0.2">
      <c r="A5422" s="7" t="s">
        <v>124</v>
      </c>
      <c r="B5422" s="7" t="s">
        <v>1433</v>
      </c>
      <c r="C5422" s="7" t="s">
        <v>19</v>
      </c>
      <c r="D5422" s="8">
        <v>2018</v>
      </c>
      <c r="E5422" s="7" t="s">
        <v>1195</v>
      </c>
      <c r="F5422" s="7" t="s">
        <v>8</v>
      </c>
      <c r="G5422" s="7" t="s">
        <v>702</v>
      </c>
      <c r="H5422" s="7" t="s">
        <v>1621</v>
      </c>
      <c r="I5422" s="9">
        <v>0</v>
      </c>
      <c r="J5422" s="10">
        <v>261.291</v>
      </c>
      <c r="K5422" s="11">
        <v>2.9</v>
      </c>
      <c r="L5422" s="11" t="str">
        <f>IF(Tabla134[[#This Row],[Item Weight]]&lt;$U$12,"Poco Peso",IF(Tabla134[[#This Row],[Item Weight]]&lt;$U$13,"Peso Medio","Peso Alto"))</f>
        <v>Peso Alto</v>
      </c>
      <c r="N5422" s="11">
        <f>IF(Tabla134[[#This Row],[Item Weight (Nulos)]]="",VLOOKUP(Tabla134[[#This Row],[Item Identifier]],'Tabla para Nulos'!$A$3:$B$1563,2,FALSE),Tabla134[[#This Row],[Item Weight (Nulos)]])</f>
        <v>17.25</v>
      </c>
      <c r="O5422" s="11" t="str">
        <f>IF(Tabla134[[#This Row],[Item Visibility]]&lt;$U$15,"Poca visibilidad",IF(Tabla134[[#This Row],[Item Visibility]]&lt;$U$16,"Visibilidad media","Mayor visibilidad"))</f>
        <v>Poca visibilidad</v>
      </c>
      <c r="P5422" s="11" t="str">
        <f>IF(Tabla134[[#This Row],[Rating]]&lt;2,"Muy Malo",IF(Tabla134[[#This Row],[Rating]]&lt;3,"Malo",IF(Tabla134[[#This Row],[Rating]]&lt;4,"Regular",IF(Tabla134[[#This Row],[Rating]]&lt;5,"Bueno","Excelente"))))</f>
        <v>Malo</v>
      </c>
    </row>
    <row r="5423" spans="1:16" x14ac:dyDescent="0.2">
      <c r="A5423" s="7" t="s">
        <v>124</v>
      </c>
      <c r="B5423" s="7" t="s">
        <v>1227</v>
      </c>
      <c r="C5423" s="7" t="s">
        <v>17</v>
      </c>
      <c r="D5423" s="8">
        <v>2016</v>
      </c>
      <c r="E5423" s="7" t="s">
        <v>1114</v>
      </c>
      <c r="F5423" s="7" t="s">
        <v>8</v>
      </c>
      <c r="G5423" s="7" t="s">
        <v>702</v>
      </c>
      <c r="H5423" s="7" t="s">
        <v>7</v>
      </c>
      <c r="I5423" s="9">
        <v>8.9971291999999994E-2</v>
      </c>
      <c r="J5423" s="10">
        <v>143.21539999999999</v>
      </c>
      <c r="K5423" s="11">
        <v>2.9</v>
      </c>
      <c r="L5423" s="11" t="str">
        <f>IF(Tabla134[[#This Row],[Item Weight]]&lt;$U$12,"Poco Peso",IF(Tabla134[[#This Row],[Item Weight]]&lt;$U$13,"Peso Medio","Peso Alto"))</f>
        <v>Peso Medio</v>
      </c>
      <c r="M5423" s="7">
        <v>16</v>
      </c>
      <c r="N5423" s="11">
        <f>IF(Tabla134[[#This Row],[Item Weight (Nulos)]]="",VLOOKUP(Tabla134[[#This Row],[Item Identifier]],'Tabla para Nulos'!$A$3:$B$1563,2,FALSE),Tabla134[[#This Row],[Item Weight (Nulos)]])</f>
        <v>16</v>
      </c>
      <c r="O5423" s="11" t="str">
        <f>IF(Tabla134[[#This Row],[Item Visibility]]&lt;$U$15,"Poca visibilidad",IF(Tabla134[[#This Row],[Item Visibility]]&lt;$U$16,"Visibilidad media","Mayor visibilidad"))</f>
        <v>Visibilidad media</v>
      </c>
      <c r="P5423" s="11" t="str">
        <f>IF(Tabla134[[#This Row],[Rating]]&lt;2,"Muy Malo",IF(Tabla134[[#This Row],[Rating]]&lt;3,"Malo",IF(Tabla134[[#This Row],[Rating]]&lt;4,"Regular",IF(Tabla134[[#This Row],[Rating]]&lt;5,"Bueno","Excelente"))))</f>
        <v>Malo</v>
      </c>
    </row>
    <row r="5424" spans="1:16" x14ac:dyDescent="0.2">
      <c r="A5424" s="7" t="s">
        <v>124</v>
      </c>
      <c r="B5424" s="7" t="s">
        <v>1052</v>
      </c>
      <c r="C5424" s="7" t="s">
        <v>19</v>
      </c>
      <c r="D5424" s="8">
        <v>2016</v>
      </c>
      <c r="E5424" s="7" t="s">
        <v>1114</v>
      </c>
      <c r="F5424" s="7" t="s">
        <v>8</v>
      </c>
      <c r="G5424" s="7" t="s">
        <v>702</v>
      </c>
      <c r="H5424" s="7" t="s">
        <v>7</v>
      </c>
      <c r="I5424" s="9">
        <v>2.9781363000000002E-2</v>
      </c>
      <c r="J5424" s="10">
        <v>146.9444</v>
      </c>
      <c r="K5424" s="11">
        <v>2.9</v>
      </c>
      <c r="L5424" s="11" t="str">
        <f>IF(Tabla134[[#This Row],[Item Weight]]&lt;$U$12,"Poco Peso",IF(Tabla134[[#This Row],[Item Weight]]&lt;$U$13,"Peso Medio","Peso Alto"))</f>
        <v>Peso Medio</v>
      </c>
      <c r="M5424" s="7">
        <v>12.1</v>
      </c>
      <c r="N5424" s="11">
        <f>IF(Tabla134[[#This Row],[Item Weight (Nulos)]]="",VLOOKUP(Tabla134[[#This Row],[Item Identifier]],'Tabla para Nulos'!$A$3:$B$1563,2,FALSE),Tabla134[[#This Row],[Item Weight (Nulos)]])</f>
        <v>12.1</v>
      </c>
      <c r="O5424" s="11" t="str">
        <f>IF(Tabla134[[#This Row],[Item Visibility]]&lt;$U$15,"Poca visibilidad",IF(Tabla134[[#This Row],[Item Visibility]]&lt;$U$16,"Visibilidad media","Mayor visibilidad"))</f>
        <v>Visibilidad media</v>
      </c>
      <c r="P5424" s="11" t="str">
        <f>IF(Tabla134[[#This Row],[Rating]]&lt;2,"Muy Malo",IF(Tabla134[[#This Row],[Rating]]&lt;3,"Malo",IF(Tabla134[[#This Row],[Rating]]&lt;4,"Regular",IF(Tabla134[[#This Row],[Rating]]&lt;5,"Bueno","Excelente"))))</f>
        <v>Malo</v>
      </c>
    </row>
    <row r="5425" spans="1:16" x14ac:dyDescent="0.2">
      <c r="A5425" s="7" t="s">
        <v>124</v>
      </c>
      <c r="B5425" s="7" t="s">
        <v>1439</v>
      </c>
      <c r="C5425" s="7" t="s">
        <v>19</v>
      </c>
      <c r="D5425" s="8">
        <v>2016</v>
      </c>
      <c r="E5425" s="7" t="s">
        <v>1114</v>
      </c>
      <c r="F5425" s="7" t="s">
        <v>8</v>
      </c>
      <c r="G5425" s="7" t="s">
        <v>702</v>
      </c>
      <c r="H5425" s="7" t="s">
        <v>7</v>
      </c>
      <c r="I5425" s="9">
        <v>0.11289666900000001</v>
      </c>
      <c r="J5425" s="10">
        <v>36.084800000000001</v>
      </c>
      <c r="K5425" s="11">
        <v>2.9</v>
      </c>
      <c r="L5425" s="11" t="str">
        <f>IF(Tabla134[[#This Row],[Item Weight]]&lt;$U$12,"Poco Peso",IF(Tabla134[[#This Row],[Item Weight]]&lt;$U$13,"Peso Medio","Peso Alto"))</f>
        <v>Peso Medio</v>
      </c>
      <c r="M5425" s="7">
        <v>15.2</v>
      </c>
      <c r="N5425" s="11">
        <f>IF(Tabla134[[#This Row],[Item Weight (Nulos)]]="",VLOOKUP(Tabla134[[#This Row],[Item Identifier]],'Tabla para Nulos'!$A$3:$B$1563,2,FALSE),Tabla134[[#This Row],[Item Weight (Nulos)]])</f>
        <v>15.2</v>
      </c>
      <c r="O5425" s="11" t="str">
        <f>IF(Tabla134[[#This Row],[Item Visibility]]&lt;$U$15,"Poca visibilidad",IF(Tabla134[[#This Row],[Item Visibility]]&lt;$U$16,"Visibilidad media","Mayor visibilidad"))</f>
        <v>Mayor visibilidad</v>
      </c>
      <c r="P5425" s="11" t="str">
        <f>IF(Tabla134[[#This Row],[Rating]]&lt;2,"Muy Malo",IF(Tabla134[[#This Row],[Rating]]&lt;3,"Malo",IF(Tabla134[[#This Row],[Rating]]&lt;4,"Regular",IF(Tabla134[[#This Row],[Rating]]&lt;5,"Bueno","Excelente"))))</f>
        <v>Malo</v>
      </c>
    </row>
    <row r="5426" spans="1:16" x14ac:dyDescent="0.2">
      <c r="A5426" s="7" t="s">
        <v>124</v>
      </c>
      <c r="B5426" s="7" t="s">
        <v>881</v>
      </c>
      <c r="C5426" s="7" t="s">
        <v>216</v>
      </c>
      <c r="D5426" s="8">
        <v>2015</v>
      </c>
      <c r="E5426" s="7" t="s">
        <v>922</v>
      </c>
      <c r="F5426" s="7" t="s">
        <v>796</v>
      </c>
      <c r="G5426" s="7" t="s">
        <v>1</v>
      </c>
      <c r="H5426" s="7" t="s">
        <v>7</v>
      </c>
      <c r="I5426" s="9">
        <v>7.0587418999999998E-2</v>
      </c>
      <c r="J5426" s="10">
        <v>176.93440000000001</v>
      </c>
      <c r="K5426" s="11">
        <v>2.9</v>
      </c>
      <c r="L5426" s="11" t="str">
        <f>IF(Tabla134[[#This Row],[Item Weight]]&lt;$U$12,"Poco Peso",IF(Tabla134[[#This Row],[Item Weight]]&lt;$U$13,"Peso Medio","Peso Alto"))</f>
        <v>Peso Medio</v>
      </c>
      <c r="M5426" s="7">
        <v>9.6950000000000003</v>
      </c>
      <c r="N5426" s="11">
        <f>IF(Tabla134[[#This Row],[Item Weight (Nulos)]]="",VLOOKUP(Tabla134[[#This Row],[Item Identifier]],'Tabla para Nulos'!$A$3:$B$1563,2,FALSE),Tabla134[[#This Row],[Item Weight (Nulos)]])</f>
        <v>9.6950000000000003</v>
      </c>
      <c r="O5426" s="11" t="str">
        <f>IF(Tabla134[[#This Row],[Item Visibility]]&lt;$U$15,"Poca visibilidad",IF(Tabla134[[#This Row],[Item Visibility]]&lt;$U$16,"Visibilidad media","Mayor visibilidad"))</f>
        <v>Visibilidad media</v>
      </c>
      <c r="P5426" s="11" t="str">
        <f>IF(Tabla134[[#This Row],[Rating]]&lt;2,"Muy Malo",IF(Tabla134[[#This Row],[Rating]]&lt;3,"Malo",IF(Tabla134[[#This Row],[Rating]]&lt;4,"Regular",IF(Tabla134[[#This Row],[Rating]]&lt;5,"Bueno","Excelente"))))</f>
        <v>Malo</v>
      </c>
    </row>
    <row r="5427" spans="1:16" x14ac:dyDescent="0.2">
      <c r="A5427" s="7" t="s">
        <v>124</v>
      </c>
      <c r="B5427" s="7" t="s">
        <v>179</v>
      </c>
      <c r="C5427" s="7" t="s">
        <v>171</v>
      </c>
      <c r="D5427" s="8">
        <v>2015</v>
      </c>
      <c r="E5427" s="7" t="s">
        <v>922</v>
      </c>
      <c r="F5427" s="7" t="s">
        <v>796</v>
      </c>
      <c r="G5427" s="7" t="s">
        <v>702</v>
      </c>
      <c r="H5427" s="7" t="s">
        <v>7</v>
      </c>
      <c r="I5427" s="9">
        <v>9.0374341999999996E-2</v>
      </c>
      <c r="J5427" s="10">
        <v>114.3176</v>
      </c>
      <c r="K5427" s="11">
        <v>2.9</v>
      </c>
      <c r="L5427" s="11" t="str">
        <f>IF(Tabla134[[#This Row],[Item Weight]]&lt;$U$12,"Poco Peso",IF(Tabla134[[#This Row],[Item Weight]]&lt;$U$13,"Peso Medio","Peso Alto"))</f>
        <v>Poco Peso</v>
      </c>
      <c r="M5427" s="7">
        <v>8.6</v>
      </c>
      <c r="N5427" s="11">
        <f>IF(Tabla134[[#This Row],[Item Weight (Nulos)]]="",VLOOKUP(Tabla134[[#This Row],[Item Identifier]],'Tabla para Nulos'!$A$3:$B$1563,2,FALSE),Tabla134[[#This Row],[Item Weight (Nulos)]])</f>
        <v>8.6</v>
      </c>
      <c r="O5427" s="11" t="str">
        <f>IF(Tabla134[[#This Row],[Item Visibility]]&lt;$U$15,"Poca visibilidad",IF(Tabla134[[#This Row],[Item Visibility]]&lt;$U$16,"Visibilidad media","Mayor visibilidad"))</f>
        <v>Visibilidad media</v>
      </c>
      <c r="P5427" s="11" t="str">
        <f>IF(Tabla134[[#This Row],[Rating]]&lt;2,"Muy Malo",IF(Tabla134[[#This Row],[Rating]]&lt;3,"Malo",IF(Tabla134[[#This Row],[Rating]]&lt;4,"Regular",IF(Tabla134[[#This Row],[Rating]]&lt;5,"Bueno","Excelente"))))</f>
        <v>Malo</v>
      </c>
    </row>
    <row r="5428" spans="1:16" x14ac:dyDescent="0.2">
      <c r="A5428" s="7" t="s">
        <v>124</v>
      </c>
      <c r="B5428" s="7" t="s">
        <v>396</v>
      </c>
      <c r="C5428" s="7" t="s">
        <v>19</v>
      </c>
      <c r="D5428" s="8">
        <v>2015</v>
      </c>
      <c r="E5428" s="7" t="s">
        <v>922</v>
      </c>
      <c r="F5428" s="7" t="s">
        <v>796</v>
      </c>
      <c r="G5428" s="7" t="s">
        <v>702</v>
      </c>
      <c r="H5428" s="7" t="s">
        <v>7</v>
      </c>
      <c r="I5428" s="9">
        <v>1.9417732E-2</v>
      </c>
      <c r="J5428" s="10">
        <v>153.7972</v>
      </c>
      <c r="K5428" s="11">
        <v>2.9</v>
      </c>
      <c r="L5428" s="11" t="str">
        <f>IF(Tabla134[[#This Row],[Item Weight]]&lt;$U$12,"Poco Peso",IF(Tabla134[[#This Row],[Item Weight]]&lt;$U$13,"Peso Medio","Peso Alto"))</f>
        <v>Peso Medio</v>
      </c>
      <c r="M5428" s="7">
        <v>16.2</v>
      </c>
      <c r="N5428" s="11">
        <f>IF(Tabla134[[#This Row],[Item Weight (Nulos)]]="",VLOOKUP(Tabla134[[#This Row],[Item Identifier]],'Tabla para Nulos'!$A$3:$B$1563,2,FALSE),Tabla134[[#This Row],[Item Weight (Nulos)]])</f>
        <v>16.2</v>
      </c>
      <c r="O5428" s="11" t="str">
        <f>IF(Tabla134[[#This Row],[Item Visibility]]&lt;$U$15,"Poca visibilidad",IF(Tabla134[[#This Row],[Item Visibility]]&lt;$U$16,"Visibilidad media","Mayor visibilidad"))</f>
        <v>Poca visibilidad</v>
      </c>
      <c r="P5428" s="11" t="str">
        <f>IF(Tabla134[[#This Row],[Rating]]&lt;2,"Muy Malo",IF(Tabla134[[#This Row],[Rating]]&lt;3,"Malo",IF(Tabla134[[#This Row],[Rating]]&lt;4,"Regular",IF(Tabla134[[#This Row],[Rating]]&lt;5,"Bueno","Excelente"))))</f>
        <v>Malo</v>
      </c>
    </row>
    <row r="5429" spans="1:16" x14ac:dyDescent="0.2">
      <c r="A5429" s="7" t="s">
        <v>6</v>
      </c>
      <c r="B5429" s="7" t="s">
        <v>66</v>
      </c>
      <c r="C5429" s="7" t="s">
        <v>10</v>
      </c>
      <c r="D5429" s="8">
        <v>2020</v>
      </c>
      <c r="E5429" s="7" t="s">
        <v>919</v>
      </c>
      <c r="F5429" s="7" t="s">
        <v>796</v>
      </c>
      <c r="G5429" s="7" t="s">
        <v>528</v>
      </c>
      <c r="H5429" s="7" t="s">
        <v>7</v>
      </c>
      <c r="I5429" s="9">
        <v>0.107662745</v>
      </c>
      <c r="J5429" s="10">
        <v>143.87860000000001</v>
      </c>
      <c r="K5429" s="11">
        <v>2.9</v>
      </c>
      <c r="L5429" s="11" t="str">
        <f>IF(Tabla134[[#This Row],[Item Weight]]&lt;$U$12,"Poco Peso",IF(Tabla134[[#This Row],[Item Weight]]&lt;$U$13,"Peso Medio","Peso Alto"))</f>
        <v>Poco Peso</v>
      </c>
      <c r="M5429" s="7">
        <v>5.46</v>
      </c>
      <c r="N5429" s="11">
        <f>IF(Tabla134[[#This Row],[Item Weight (Nulos)]]="",VLOOKUP(Tabla134[[#This Row],[Item Identifier]],'Tabla para Nulos'!$A$3:$B$1563,2,FALSE),Tabla134[[#This Row],[Item Weight (Nulos)]])</f>
        <v>5.46</v>
      </c>
      <c r="O5429" s="11" t="str">
        <f>IF(Tabla134[[#This Row],[Item Visibility]]&lt;$U$15,"Poca visibilidad",IF(Tabla134[[#This Row],[Item Visibility]]&lt;$U$16,"Visibilidad media","Mayor visibilidad"))</f>
        <v>Mayor visibilidad</v>
      </c>
      <c r="P5429" s="11" t="str">
        <f>IF(Tabla134[[#This Row],[Rating]]&lt;2,"Muy Malo",IF(Tabla134[[#This Row],[Rating]]&lt;3,"Malo",IF(Tabla134[[#This Row],[Rating]]&lt;4,"Regular",IF(Tabla134[[#This Row],[Rating]]&lt;5,"Bueno","Excelente"))))</f>
        <v>Malo</v>
      </c>
    </row>
    <row r="5430" spans="1:16" x14ac:dyDescent="0.2">
      <c r="A5430" s="7" t="s">
        <v>6</v>
      </c>
      <c r="B5430" s="7" t="s">
        <v>958</v>
      </c>
      <c r="C5430" s="7" t="s">
        <v>14</v>
      </c>
      <c r="D5430" s="8">
        <v>2020</v>
      </c>
      <c r="E5430" s="7" t="s">
        <v>919</v>
      </c>
      <c r="F5430" s="7" t="s">
        <v>796</v>
      </c>
      <c r="G5430" s="7" t="s">
        <v>1</v>
      </c>
      <c r="H5430" s="7" t="s">
        <v>7</v>
      </c>
      <c r="I5430" s="9">
        <v>0.121940099</v>
      </c>
      <c r="J5430" s="10">
        <v>95.375200000000007</v>
      </c>
      <c r="K5430" s="11">
        <v>2.9</v>
      </c>
      <c r="L5430" s="11" t="str">
        <f>IF(Tabla134[[#This Row],[Item Weight]]&lt;$U$12,"Poco Peso",IF(Tabla134[[#This Row],[Item Weight]]&lt;$U$13,"Peso Medio","Peso Alto"))</f>
        <v>Peso Alto</v>
      </c>
      <c r="M5430" s="7">
        <v>20.2</v>
      </c>
      <c r="N5430" s="11">
        <f>IF(Tabla134[[#This Row],[Item Weight (Nulos)]]="",VLOOKUP(Tabla134[[#This Row],[Item Identifier]],'Tabla para Nulos'!$A$3:$B$1563,2,FALSE),Tabla134[[#This Row],[Item Weight (Nulos)]])</f>
        <v>20.2</v>
      </c>
      <c r="O5430" s="11" t="str">
        <f>IF(Tabla134[[#This Row],[Item Visibility]]&lt;$U$15,"Poca visibilidad",IF(Tabla134[[#This Row],[Item Visibility]]&lt;$U$16,"Visibilidad media","Mayor visibilidad"))</f>
        <v>Mayor visibilidad</v>
      </c>
      <c r="P5430" s="11" t="str">
        <f>IF(Tabla134[[#This Row],[Rating]]&lt;2,"Muy Malo",IF(Tabla134[[#This Row],[Rating]]&lt;3,"Malo",IF(Tabla134[[#This Row],[Rating]]&lt;4,"Regular",IF(Tabla134[[#This Row],[Rating]]&lt;5,"Bueno","Excelente"))))</f>
        <v>Malo</v>
      </c>
    </row>
    <row r="5431" spans="1:16" x14ac:dyDescent="0.2">
      <c r="A5431" s="7" t="s">
        <v>124</v>
      </c>
      <c r="B5431" s="7" t="s">
        <v>1096</v>
      </c>
      <c r="C5431" s="7" t="s">
        <v>17</v>
      </c>
      <c r="D5431" s="8">
        <v>2017</v>
      </c>
      <c r="E5431" s="7" t="s">
        <v>797</v>
      </c>
      <c r="F5431" s="7" t="s">
        <v>796</v>
      </c>
      <c r="G5431" s="7" t="s">
        <v>702</v>
      </c>
      <c r="H5431" s="7" t="s">
        <v>7</v>
      </c>
      <c r="I5431" s="9">
        <v>5.5379647999999997E-2</v>
      </c>
      <c r="J5431" s="10">
        <v>198.17679999999999</v>
      </c>
      <c r="K5431" s="11">
        <v>2.9</v>
      </c>
      <c r="L5431" s="11" t="str">
        <f>IF(Tabla134[[#This Row],[Item Weight]]&lt;$U$12,"Poco Peso",IF(Tabla134[[#This Row],[Item Weight]]&lt;$U$13,"Peso Medio","Peso Alto"))</f>
        <v>Poco Peso</v>
      </c>
      <c r="M5431" s="7">
        <v>7.5750000000000002</v>
      </c>
      <c r="N5431" s="11">
        <f>IF(Tabla134[[#This Row],[Item Weight (Nulos)]]="",VLOOKUP(Tabla134[[#This Row],[Item Identifier]],'Tabla para Nulos'!$A$3:$B$1563,2,FALSE),Tabla134[[#This Row],[Item Weight (Nulos)]])</f>
        <v>7.5750000000000002</v>
      </c>
      <c r="O5431" s="11" t="str">
        <f>IF(Tabla134[[#This Row],[Item Visibility]]&lt;$U$15,"Poca visibilidad",IF(Tabla134[[#This Row],[Item Visibility]]&lt;$U$16,"Visibilidad media","Mayor visibilidad"))</f>
        <v>Visibilidad media</v>
      </c>
      <c r="P5431" s="11" t="str">
        <f>IF(Tabla134[[#This Row],[Rating]]&lt;2,"Muy Malo",IF(Tabla134[[#This Row],[Rating]]&lt;3,"Malo",IF(Tabla134[[#This Row],[Rating]]&lt;4,"Regular",IF(Tabla134[[#This Row],[Rating]]&lt;5,"Bueno","Excelente"))))</f>
        <v>Malo</v>
      </c>
    </row>
    <row r="5432" spans="1:16" x14ac:dyDescent="0.2">
      <c r="A5432" s="7" t="s">
        <v>6</v>
      </c>
      <c r="B5432" s="7" t="s">
        <v>1127</v>
      </c>
      <c r="C5432" s="7" t="s">
        <v>10</v>
      </c>
      <c r="D5432" s="8">
        <v>2017</v>
      </c>
      <c r="E5432" s="7" t="s">
        <v>797</v>
      </c>
      <c r="F5432" s="7" t="s">
        <v>796</v>
      </c>
      <c r="G5432" s="7" t="s">
        <v>702</v>
      </c>
      <c r="H5432" s="7" t="s">
        <v>7</v>
      </c>
      <c r="I5432" s="9">
        <v>6.5621523000000001E-2</v>
      </c>
      <c r="J5432" s="10">
        <v>186.5214</v>
      </c>
      <c r="K5432" s="11">
        <v>2.9</v>
      </c>
      <c r="L5432" s="11" t="str">
        <f>IF(Tabla134[[#This Row],[Item Weight]]&lt;$U$12,"Poco Peso",IF(Tabla134[[#This Row],[Item Weight]]&lt;$U$13,"Peso Medio","Peso Alto"))</f>
        <v>Peso Alto</v>
      </c>
      <c r="M5432" s="7">
        <v>19</v>
      </c>
      <c r="N5432" s="11">
        <f>IF(Tabla134[[#This Row],[Item Weight (Nulos)]]="",VLOOKUP(Tabla134[[#This Row],[Item Identifier]],'Tabla para Nulos'!$A$3:$B$1563,2,FALSE),Tabla134[[#This Row],[Item Weight (Nulos)]])</f>
        <v>19</v>
      </c>
      <c r="O5432" s="11" t="str">
        <f>IF(Tabla134[[#This Row],[Item Visibility]]&lt;$U$15,"Poca visibilidad",IF(Tabla134[[#This Row],[Item Visibility]]&lt;$U$16,"Visibilidad media","Mayor visibilidad"))</f>
        <v>Visibilidad media</v>
      </c>
      <c r="P5432" s="11" t="str">
        <f>IF(Tabla134[[#This Row],[Rating]]&lt;2,"Muy Malo",IF(Tabla134[[#This Row],[Rating]]&lt;3,"Malo",IF(Tabla134[[#This Row],[Rating]]&lt;4,"Regular",IF(Tabla134[[#This Row],[Rating]]&lt;5,"Bueno","Excelente"))))</f>
        <v>Malo</v>
      </c>
    </row>
    <row r="5433" spans="1:16" x14ac:dyDescent="0.2">
      <c r="A5433" s="7" t="s">
        <v>124</v>
      </c>
      <c r="B5433" s="7" t="s">
        <v>750</v>
      </c>
      <c r="C5433" s="7" t="s">
        <v>14</v>
      </c>
      <c r="D5433" s="8">
        <v>2014</v>
      </c>
      <c r="E5433" s="7" t="s">
        <v>529</v>
      </c>
      <c r="F5433" s="7" t="s">
        <v>2</v>
      </c>
      <c r="G5433" s="7" t="s">
        <v>528</v>
      </c>
      <c r="H5433" s="7" t="s">
        <v>7</v>
      </c>
      <c r="I5433" s="9">
        <v>6.6879756999999998E-2</v>
      </c>
      <c r="J5433" s="10">
        <v>174.43700000000001</v>
      </c>
      <c r="K5433" s="11">
        <v>2.9</v>
      </c>
      <c r="L5433" s="11" t="str">
        <f>IF(Tabla134[[#This Row],[Item Weight]]&lt;$U$12,"Poco Peso",IF(Tabla134[[#This Row],[Item Weight]]&lt;$U$13,"Peso Medio","Peso Alto"))</f>
        <v>Peso Alto</v>
      </c>
      <c r="M5433" s="7">
        <v>19.7</v>
      </c>
      <c r="N5433" s="11">
        <f>IF(Tabla134[[#This Row],[Item Weight (Nulos)]]="",VLOOKUP(Tabla134[[#This Row],[Item Identifier]],'Tabla para Nulos'!$A$3:$B$1563,2,FALSE),Tabla134[[#This Row],[Item Weight (Nulos)]])</f>
        <v>19.7</v>
      </c>
      <c r="O5433" s="11" t="str">
        <f>IF(Tabla134[[#This Row],[Item Visibility]]&lt;$U$15,"Poca visibilidad",IF(Tabla134[[#This Row],[Item Visibility]]&lt;$U$16,"Visibilidad media","Mayor visibilidad"))</f>
        <v>Visibilidad media</v>
      </c>
      <c r="P5433" s="11" t="str">
        <f>IF(Tabla134[[#This Row],[Rating]]&lt;2,"Muy Malo",IF(Tabla134[[#This Row],[Rating]]&lt;3,"Malo",IF(Tabla134[[#This Row],[Rating]]&lt;4,"Regular",IF(Tabla134[[#This Row],[Rating]]&lt;5,"Bueno","Excelente"))))</f>
        <v>Malo</v>
      </c>
    </row>
    <row r="5434" spans="1:16" x14ac:dyDescent="0.2">
      <c r="A5434" s="7" t="s">
        <v>124</v>
      </c>
      <c r="B5434" s="7" t="s">
        <v>1227</v>
      </c>
      <c r="C5434" s="7" t="s">
        <v>17</v>
      </c>
      <c r="D5434" s="8">
        <v>2014</v>
      </c>
      <c r="E5434" s="7" t="s">
        <v>529</v>
      </c>
      <c r="F5434" s="7" t="s">
        <v>2</v>
      </c>
      <c r="G5434" s="7" t="s">
        <v>528</v>
      </c>
      <c r="H5434" s="7" t="s">
        <v>7</v>
      </c>
      <c r="I5434" s="9">
        <v>8.9896420000000005E-2</v>
      </c>
      <c r="J5434" s="10">
        <v>143.41540000000001</v>
      </c>
      <c r="K5434" s="11">
        <v>2.9</v>
      </c>
      <c r="L5434" s="11" t="str">
        <f>IF(Tabla134[[#This Row],[Item Weight]]&lt;$U$12,"Poco Peso",IF(Tabla134[[#This Row],[Item Weight]]&lt;$U$13,"Peso Medio","Peso Alto"))</f>
        <v>Peso Medio</v>
      </c>
      <c r="M5434" s="7">
        <v>16</v>
      </c>
      <c r="N5434" s="11">
        <f>IF(Tabla134[[#This Row],[Item Weight (Nulos)]]="",VLOOKUP(Tabla134[[#This Row],[Item Identifier]],'Tabla para Nulos'!$A$3:$B$1563,2,FALSE),Tabla134[[#This Row],[Item Weight (Nulos)]])</f>
        <v>16</v>
      </c>
      <c r="O5434" s="11" t="str">
        <f>IF(Tabla134[[#This Row],[Item Visibility]]&lt;$U$15,"Poca visibilidad",IF(Tabla134[[#This Row],[Item Visibility]]&lt;$U$16,"Visibilidad media","Mayor visibilidad"))</f>
        <v>Visibilidad media</v>
      </c>
      <c r="P5434" s="11" t="str">
        <f>IF(Tabla134[[#This Row],[Rating]]&lt;2,"Muy Malo",IF(Tabla134[[#This Row],[Rating]]&lt;3,"Malo",IF(Tabla134[[#This Row],[Rating]]&lt;4,"Regular",IF(Tabla134[[#This Row],[Rating]]&lt;5,"Bueno","Excelente"))))</f>
        <v>Malo</v>
      </c>
    </row>
    <row r="5435" spans="1:16" x14ac:dyDescent="0.2">
      <c r="A5435" s="7" t="s">
        <v>124</v>
      </c>
      <c r="B5435" s="7" t="s">
        <v>1396</v>
      </c>
      <c r="C5435" s="7" t="s">
        <v>216</v>
      </c>
      <c r="D5435" s="8">
        <v>2014</v>
      </c>
      <c r="E5435" s="7" t="s">
        <v>529</v>
      </c>
      <c r="F5435" s="7" t="s">
        <v>2</v>
      </c>
      <c r="G5435" s="7" t="s">
        <v>528</v>
      </c>
      <c r="H5435" s="7" t="s">
        <v>7</v>
      </c>
      <c r="I5435" s="9">
        <v>1.5291575999999999E-2</v>
      </c>
      <c r="J5435" s="10">
        <v>106.1938</v>
      </c>
      <c r="K5435" s="11">
        <v>2.9</v>
      </c>
      <c r="L5435" s="11" t="str">
        <f>IF(Tabla134[[#This Row],[Item Weight]]&lt;$U$12,"Poco Peso",IF(Tabla134[[#This Row],[Item Weight]]&lt;$U$13,"Peso Medio","Peso Alto"))</f>
        <v>Peso Alto</v>
      </c>
      <c r="M5435" s="7">
        <v>18.350000000000001</v>
      </c>
      <c r="N5435" s="11">
        <f>IF(Tabla134[[#This Row],[Item Weight (Nulos)]]="",VLOOKUP(Tabla134[[#This Row],[Item Identifier]],'Tabla para Nulos'!$A$3:$B$1563,2,FALSE),Tabla134[[#This Row],[Item Weight (Nulos)]])</f>
        <v>18.350000000000001</v>
      </c>
      <c r="O5435" s="11" t="str">
        <f>IF(Tabla134[[#This Row],[Item Visibility]]&lt;$U$15,"Poca visibilidad",IF(Tabla134[[#This Row],[Item Visibility]]&lt;$U$16,"Visibilidad media","Mayor visibilidad"))</f>
        <v>Poca visibilidad</v>
      </c>
      <c r="P5435" s="11" t="str">
        <f>IF(Tabla134[[#This Row],[Rating]]&lt;2,"Muy Malo",IF(Tabla134[[#This Row],[Rating]]&lt;3,"Malo",IF(Tabla134[[#This Row],[Rating]]&lt;4,"Regular",IF(Tabla134[[#This Row],[Rating]]&lt;5,"Bueno","Excelente"))))</f>
        <v>Malo</v>
      </c>
    </row>
    <row r="5436" spans="1:16" x14ac:dyDescent="0.2">
      <c r="A5436" s="7" t="s">
        <v>6</v>
      </c>
      <c r="B5436" s="7" t="s">
        <v>945</v>
      </c>
      <c r="C5436" s="7" t="s">
        <v>71</v>
      </c>
      <c r="D5436" s="8">
        <v>2014</v>
      </c>
      <c r="E5436" s="7" t="s">
        <v>529</v>
      </c>
      <c r="F5436" s="7" t="s">
        <v>2</v>
      </c>
      <c r="G5436" s="7" t="s">
        <v>528</v>
      </c>
      <c r="H5436" s="7" t="s">
        <v>7</v>
      </c>
      <c r="I5436" s="9">
        <v>3.2427038999999998E-2</v>
      </c>
      <c r="J5436" s="10">
        <v>147.71019999999999</v>
      </c>
      <c r="K5436" s="11">
        <v>2.9</v>
      </c>
      <c r="L5436" s="11" t="str">
        <f>IF(Tabla134[[#This Row],[Item Weight]]&lt;$U$12,"Poco Peso",IF(Tabla134[[#This Row],[Item Weight]]&lt;$U$13,"Peso Medio","Peso Alto"))</f>
        <v>Peso Medio</v>
      </c>
      <c r="M5436" s="7">
        <v>10.895</v>
      </c>
      <c r="N5436" s="11">
        <f>IF(Tabla134[[#This Row],[Item Weight (Nulos)]]="",VLOOKUP(Tabla134[[#This Row],[Item Identifier]],'Tabla para Nulos'!$A$3:$B$1563,2,FALSE),Tabla134[[#This Row],[Item Weight (Nulos)]])</f>
        <v>10.895</v>
      </c>
      <c r="O5436" s="11" t="str">
        <f>IF(Tabla134[[#This Row],[Item Visibility]]&lt;$U$15,"Poca visibilidad",IF(Tabla134[[#This Row],[Item Visibility]]&lt;$U$16,"Visibilidad media","Mayor visibilidad"))</f>
        <v>Visibilidad media</v>
      </c>
      <c r="P5436" s="11" t="str">
        <f>IF(Tabla134[[#This Row],[Rating]]&lt;2,"Muy Malo",IF(Tabla134[[#This Row],[Rating]]&lt;3,"Malo",IF(Tabla134[[#This Row],[Rating]]&lt;4,"Regular",IF(Tabla134[[#This Row],[Rating]]&lt;5,"Bueno","Excelente"))))</f>
        <v>Malo</v>
      </c>
    </row>
    <row r="5437" spans="1:16" x14ac:dyDescent="0.2">
      <c r="A5437" s="7" t="s">
        <v>124</v>
      </c>
      <c r="B5437" s="7" t="s">
        <v>1438</v>
      </c>
      <c r="C5437" s="7" t="s">
        <v>171</v>
      </c>
      <c r="D5437" s="8">
        <v>2022</v>
      </c>
      <c r="E5437" s="7" t="s">
        <v>3</v>
      </c>
      <c r="F5437" s="7" t="s">
        <v>2</v>
      </c>
      <c r="G5437" s="7" t="s">
        <v>1</v>
      </c>
      <c r="H5437" s="7" t="s">
        <v>0</v>
      </c>
      <c r="I5437" s="9">
        <v>3.5251749999999998E-2</v>
      </c>
      <c r="J5437" s="10">
        <v>48.003399999999999</v>
      </c>
      <c r="K5437" s="11">
        <v>2.9</v>
      </c>
      <c r="L5437" s="11" t="str">
        <f>IF(Tabla134[[#This Row],[Item Weight]]&lt;$U$12,"Poco Peso",IF(Tabla134[[#This Row],[Item Weight]]&lt;$U$13,"Peso Medio","Peso Alto"))</f>
        <v>Peso Medio</v>
      </c>
      <c r="M5437" s="7">
        <v>13</v>
      </c>
      <c r="N5437" s="11">
        <f>IF(Tabla134[[#This Row],[Item Weight (Nulos)]]="",VLOOKUP(Tabla134[[#This Row],[Item Identifier]],'Tabla para Nulos'!$A$3:$B$1563,2,FALSE),Tabla134[[#This Row],[Item Weight (Nulos)]])</f>
        <v>13</v>
      </c>
      <c r="O5437" s="11" t="str">
        <f>IF(Tabla134[[#This Row],[Item Visibility]]&lt;$U$15,"Poca visibilidad",IF(Tabla134[[#This Row],[Item Visibility]]&lt;$U$16,"Visibilidad media","Mayor visibilidad"))</f>
        <v>Visibilidad media</v>
      </c>
      <c r="P5437" s="11" t="str">
        <f>IF(Tabla134[[#This Row],[Rating]]&lt;2,"Muy Malo",IF(Tabla134[[#This Row],[Rating]]&lt;3,"Malo",IF(Tabla134[[#This Row],[Rating]]&lt;4,"Regular",IF(Tabla134[[#This Row],[Rating]]&lt;5,"Bueno","Excelente"))))</f>
        <v>Malo</v>
      </c>
    </row>
    <row r="5438" spans="1:16" x14ac:dyDescent="0.2">
      <c r="A5438" s="7" t="s">
        <v>6</v>
      </c>
      <c r="B5438" s="7" t="s">
        <v>1243</v>
      </c>
      <c r="C5438" s="7" t="s">
        <v>47</v>
      </c>
      <c r="D5438" s="8">
        <v>2022</v>
      </c>
      <c r="E5438" s="7" t="s">
        <v>3</v>
      </c>
      <c r="F5438" s="7" t="s">
        <v>2</v>
      </c>
      <c r="G5438" s="7" t="s">
        <v>1</v>
      </c>
      <c r="H5438" s="7" t="s">
        <v>0</v>
      </c>
      <c r="I5438" s="9">
        <v>0.137926458</v>
      </c>
      <c r="J5438" s="10">
        <v>184.76079999999999</v>
      </c>
      <c r="K5438" s="11">
        <v>2.9</v>
      </c>
      <c r="L5438" s="11" t="str">
        <f>IF(Tabla134[[#This Row],[Item Weight]]&lt;$U$12,"Poco Peso",IF(Tabla134[[#This Row],[Item Weight]]&lt;$U$13,"Peso Medio","Peso Alto"))</f>
        <v>Poco Peso</v>
      </c>
      <c r="M5438" s="7">
        <v>6.9850000000000003</v>
      </c>
      <c r="N5438" s="11">
        <f>IF(Tabla134[[#This Row],[Item Weight (Nulos)]]="",VLOOKUP(Tabla134[[#This Row],[Item Identifier]],'Tabla para Nulos'!$A$3:$B$1563,2,FALSE),Tabla134[[#This Row],[Item Weight (Nulos)]])</f>
        <v>6.9850000000000003</v>
      </c>
      <c r="O5438" s="11" t="str">
        <f>IF(Tabla134[[#This Row],[Item Visibility]]&lt;$U$15,"Poca visibilidad",IF(Tabla134[[#This Row],[Item Visibility]]&lt;$U$16,"Visibilidad media","Mayor visibilidad"))</f>
        <v>Mayor visibilidad</v>
      </c>
      <c r="P5438" s="11" t="str">
        <f>IF(Tabla134[[#This Row],[Rating]]&lt;2,"Muy Malo",IF(Tabla134[[#This Row],[Rating]]&lt;3,"Malo",IF(Tabla134[[#This Row],[Rating]]&lt;4,"Regular",IF(Tabla134[[#This Row],[Rating]]&lt;5,"Bueno","Excelente"))))</f>
        <v>Malo</v>
      </c>
    </row>
    <row r="5439" spans="1:16" x14ac:dyDescent="0.2">
      <c r="A5439" s="7" t="s">
        <v>124</v>
      </c>
      <c r="B5439" s="7" t="s">
        <v>1098</v>
      </c>
      <c r="C5439" s="7" t="s">
        <v>25</v>
      </c>
      <c r="D5439" s="8">
        <v>2018</v>
      </c>
      <c r="E5439" s="7" t="s">
        <v>13</v>
      </c>
      <c r="F5439" s="7" t="s">
        <v>2</v>
      </c>
      <c r="G5439" s="7" t="s">
        <v>1</v>
      </c>
      <c r="H5439" s="7" t="s">
        <v>12</v>
      </c>
      <c r="I5439" s="9">
        <v>0.135836915</v>
      </c>
      <c r="J5439" s="10">
        <v>93.809399999999997</v>
      </c>
      <c r="K5439" s="11">
        <v>2.9</v>
      </c>
      <c r="L5439" s="11" t="str">
        <f>IF(Tabla134[[#This Row],[Item Weight]]&lt;$U$12,"Poco Peso",IF(Tabla134[[#This Row],[Item Weight]]&lt;$U$13,"Peso Medio","Peso Alto"))</f>
        <v>Peso Medio</v>
      </c>
      <c r="N5439" s="11">
        <f>IF(Tabla134[[#This Row],[Item Weight (Nulos)]]="",VLOOKUP(Tabla134[[#This Row],[Item Identifier]],'Tabla para Nulos'!$A$3:$B$1563,2,FALSE),Tabla134[[#This Row],[Item Weight (Nulos)]])</f>
        <v>15.849999999999998</v>
      </c>
      <c r="O5439" s="11" t="str">
        <f>IF(Tabla134[[#This Row],[Item Visibility]]&lt;$U$15,"Poca visibilidad",IF(Tabla134[[#This Row],[Item Visibility]]&lt;$U$16,"Visibilidad media","Mayor visibilidad"))</f>
        <v>Mayor visibilidad</v>
      </c>
      <c r="P5439" s="11" t="str">
        <f>IF(Tabla134[[#This Row],[Rating]]&lt;2,"Muy Malo",IF(Tabla134[[#This Row],[Rating]]&lt;3,"Malo",IF(Tabla134[[#This Row],[Rating]]&lt;4,"Regular",IF(Tabla134[[#This Row],[Rating]]&lt;5,"Bueno","Excelente"))))</f>
        <v>Malo</v>
      </c>
    </row>
    <row r="5440" spans="1:16" x14ac:dyDescent="0.2">
      <c r="A5440" s="7" t="s">
        <v>124</v>
      </c>
      <c r="B5440" s="7" t="s">
        <v>1421</v>
      </c>
      <c r="C5440" s="7" t="s">
        <v>14</v>
      </c>
      <c r="D5440" s="8">
        <v>2018</v>
      </c>
      <c r="E5440" s="7" t="s">
        <v>13</v>
      </c>
      <c r="F5440" s="7" t="s">
        <v>2</v>
      </c>
      <c r="G5440" s="7" t="s">
        <v>1</v>
      </c>
      <c r="H5440" s="7" t="s">
        <v>12</v>
      </c>
      <c r="I5440" s="9">
        <v>7.3985248000000003E-2</v>
      </c>
      <c r="J5440" s="10">
        <v>252.57239999999999</v>
      </c>
      <c r="K5440" s="11">
        <v>2.9</v>
      </c>
      <c r="L5440" s="11" t="str">
        <f>IF(Tabla134[[#This Row],[Item Weight]]&lt;$U$12,"Poco Peso",IF(Tabla134[[#This Row],[Item Weight]]&lt;$U$13,"Peso Medio","Peso Alto"))</f>
        <v>Peso Medio</v>
      </c>
      <c r="N5440" s="11">
        <f>IF(Tabla134[[#This Row],[Item Weight (Nulos)]]="",VLOOKUP(Tabla134[[#This Row],[Item Identifier]],'Tabla para Nulos'!$A$3:$B$1563,2,FALSE),Tabla134[[#This Row],[Item Weight (Nulos)]])</f>
        <v>9.5</v>
      </c>
      <c r="O5440" s="11" t="str">
        <f>IF(Tabla134[[#This Row],[Item Visibility]]&lt;$U$15,"Poca visibilidad",IF(Tabla134[[#This Row],[Item Visibility]]&lt;$U$16,"Visibilidad media","Mayor visibilidad"))</f>
        <v>Visibilidad media</v>
      </c>
      <c r="P5440" s="11" t="str">
        <f>IF(Tabla134[[#This Row],[Rating]]&lt;2,"Muy Malo",IF(Tabla134[[#This Row],[Rating]]&lt;3,"Malo",IF(Tabla134[[#This Row],[Rating]]&lt;4,"Regular",IF(Tabla134[[#This Row],[Rating]]&lt;5,"Bueno","Excelente"))))</f>
        <v>Malo</v>
      </c>
    </row>
    <row r="5441" spans="1:16" x14ac:dyDescent="0.2">
      <c r="A5441" s="7" t="s">
        <v>124</v>
      </c>
      <c r="B5441" s="7" t="s">
        <v>433</v>
      </c>
      <c r="C5441" s="7" t="s">
        <v>171</v>
      </c>
      <c r="D5441" s="8">
        <v>2020</v>
      </c>
      <c r="E5441" s="7" t="s">
        <v>919</v>
      </c>
      <c r="F5441" s="7" t="s">
        <v>796</v>
      </c>
      <c r="G5441" s="7" t="s">
        <v>702</v>
      </c>
      <c r="H5441" s="7" t="s">
        <v>7</v>
      </c>
      <c r="I5441" s="9">
        <v>2.0603511000000001E-2</v>
      </c>
      <c r="J5441" s="10">
        <v>42.711199999999998</v>
      </c>
      <c r="K5441" s="11">
        <v>2.8</v>
      </c>
      <c r="L5441" s="11" t="str">
        <f>IF(Tabla134[[#This Row],[Item Weight]]&lt;$U$12,"Poco Peso",IF(Tabla134[[#This Row],[Item Weight]]&lt;$U$13,"Peso Medio","Peso Alto"))</f>
        <v>Peso Medio</v>
      </c>
      <c r="M5441" s="7">
        <v>15.85</v>
      </c>
      <c r="N5441" s="11">
        <f>IF(Tabla134[[#This Row],[Item Weight (Nulos)]]="",VLOOKUP(Tabla134[[#This Row],[Item Identifier]],'Tabla para Nulos'!$A$3:$B$1563,2,FALSE),Tabla134[[#This Row],[Item Weight (Nulos)]])</f>
        <v>15.85</v>
      </c>
      <c r="O5441" s="11" t="str">
        <f>IF(Tabla134[[#This Row],[Item Visibility]]&lt;$U$15,"Poca visibilidad",IF(Tabla134[[#This Row],[Item Visibility]]&lt;$U$16,"Visibilidad media","Mayor visibilidad"))</f>
        <v>Poca visibilidad</v>
      </c>
      <c r="P5441" s="11" t="str">
        <f>IF(Tabla134[[#This Row],[Rating]]&lt;2,"Muy Malo",IF(Tabla134[[#This Row],[Rating]]&lt;3,"Malo",IF(Tabla134[[#This Row],[Rating]]&lt;4,"Regular",IF(Tabla134[[#This Row],[Rating]]&lt;5,"Bueno","Excelente"))))</f>
        <v>Malo</v>
      </c>
    </row>
    <row r="5442" spans="1:16" x14ac:dyDescent="0.2">
      <c r="A5442" s="7" t="s">
        <v>124</v>
      </c>
      <c r="B5442" s="7" t="s">
        <v>592</v>
      </c>
      <c r="C5442" s="7" t="s">
        <v>19</v>
      </c>
      <c r="D5442" s="8">
        <v>2020</v>
      </c>
      <c r="E5442" s="7" t="s">
        <v>919</v>
      </c>
      <c r="F5442" s="7" t="s">
        <v>796</v>
      </c>
      <c r="G5442" s="7" t="s">
        <v>702</v>
      </c>
      <c r="H5442" s="7" t="s">
        <v>7</v>
      </c>
      <c r="I5442" s="9">
        <v>4.9357076999999999E-2</v>
      </c>
      <c r="J5442" s="10">
        <v>62.616799999999998</v>
      </c>
      <c r="K5442" s="11">
        <v>2.8</v>
      </c>
      <c r="L5442" s="11" t="str">
        <f>IF(Tabla134[[#This Row],[Item Weight]]&lt;$U$12,"Poco Peso",IF(Tabla134[[#This Row],[Item Weight]]&lt;$U$13,"Peso Medio","Peso Alto"))</f>
        <v>Peso Medio</v>
      </c>
      <c r="M5442" s="7">
        <v>15</v>
      </c>
      <c r="N5442" s="11">
        <f>IF(Tabla134[[#This Row],[Item Weight (Nulos)]]="",VLOOKUP(Tabla134[[#This Row],[Item Identifier]],'Tabla para Nulos'!$A$3:$B$1563,2,FALSE),Tabla134[[#This Row],[Item Weight (Nulos)]])</f>
        <v>15</v>
      </c>
      <c r="O5442" s="11" t="str">
        <f>IF(Tabla134[[#This Row],[Item Visibility]]&lt;$U$15,"Poca visibilidad",IF(Tabla134[[#This Row],[Item Visibility]]&lt;$U$16,"Visibilidad media","Mayor visibilidad"))</f>
        <v>Visibilidad media</v>
      </c>
      <c r="P5442" s="11" t="str">
        <f>IF(Tabla134[[#This Row],[Rating]]&lt;2,"Muy Malo",IF(Tabla134[[#This Row],[Rating]]&lt;3,"Malo",IF(Tabla134[[#This Row],[Rating]]&lt;4,"Regular",IF(Tabla134[[#This Row],[Rating]]&lt;5,"Bueno","Excelente"))))</f>
        <v>Malo</v>
      </c>
    </row>
    <row r="5443" spans="1:16" x14ac:dyDescent="0.2">
      <c r="A5443" s="7" t="s">
        <v>124</v>
      </c>
      <c r="B5443" s="7" t="s">
        <v>1264</v>
      </c>
      <c r="C5443" s="7" t="s">
        <v>122</v>
      </c>
      <c r="D5443" s="8">
        <v>2016</v>
      </c>
      <c r="E5443" s="7" t="s">
        <v>1114</v>
      </c>
      <c r="F5443" s="7" t="s">
        <v>8</v>
      </c>
      <c r="G5443" s="7" t="s">
        <v>702</v>
      </c>
      <c r="H5443" s="7" t="s">
        <v>7</v>
      </c>
      <c r="I5443" s="9">
        <v>4.1291169000000003E-2</v>
      </c>
      <c r="J5443" s="10">
        <v>180.76339999999999</v>
      </c>
      <c r="K5443" s="11">
        <v>2.8</v>
      </c>
      <c r="L5443" s="11" t="str">
        <f>IF(Tabla134[[#This Row],[Item Weight]]&lt;$U$12,"Poco Peso",IF(Tabla134[[#This Row],[Item Weight]]&lt;$U$13,"Peso Medio","Peso Alto"))</f>
        <v>Peso Medio</v>
      </c>
      <c r="M5443" s="7">
        <v>14</v>
      </c>
      <c r="N5443" s="11">
        <f>IF(Tabla134[[#This Row],[Item Weight (Nulos)]]="",VLOOKUP(Tabla134[[#This Row],[Item Identifier]],'Tabla para Nulos'!$A$3:$B$1563,2,FALSE),Tabla134[[#This Row],[Item Weight (Nulos)]])</f>
        <v>14</v>
      </c>
      <c r="O5443" s="11" t="str">
        <f>IF(Tabla134[[#This Row],[Item Visibility]]&lt;$U$15,"Poca visibilidad",IF(Tabla134[[#This Row],[Item Visibility]]&lt;$U$16,"Visibilidad media","Mayor visibilidad"))</f>
        <v>Visibilidad media</v>
      </c>
      <c r="P5443" s="11" t="str">
        <f>IF(Tabla134[[#This Row],[Rating]]&lt;2,"Muy Malo",IF(Tabla134[[#This Row],[Rating]]&lt;3,"Malo",IF(Tabla134[[#This Row],[Rating]]&lt;4,"Regular",IF(Tabla134[[#This Row],[Rating]]&lt;5,"Bueno","Excelente"))))</f>
        <v>Malo</v>
      </c>
    </row>
    <row r="5444" spans="1:16" x14ac:dyDescent="0.2">
      <c r="A5444" s="7" t="s">
        <v>124</v>
      </c>
      <c r="B5444" s="7" t="s">
        <v>1054</v>
      </c>
      <c r="C5444" s="7" t="s">
        <v>19</v>
      </c>
      <c r="D5444" s="8">
        <v>2022</v>
      </c>
      <c r="E5444" s="7" t="s">
        <v>3</v>
      </c>
      <c r="F5444" s="7" t="s">
        <v>2</v>
      </c>
      <c r="G5444" s="7" t="s">
        <v>1</v>
      </c>
      <c r="H5444" s="7" t="s">
        <v>0</v>
      </c>
      <c r="I5444" s="9">
        <v>1.3898123E-2</v>
      </c>
      <c r="J5444" s="10">
        <v>46.506</v>
      </c>
      <c r="K5444" s="11">
        <v>2.8</v>
      </c>
      <c r="L5444" s="11" t="str">
        <f>IF(Tabla134[[#This Row],[Item Weight]]&lt;$U$12,"Poco Peso",IF(Tabla134[[#This Row],[Item Weight]]&lt;$U$13,"Peso Medio","Peso Alto"))</f>
        <v>Peso Medio</v>
      </c>
      <c r="M5444" s="7">
        <v>9.8000000000000007</v>
      </c>
      <c r="N5444" s="11">
        <f>IF(Tabla134[[#This Row],[Item Weight (Nulos)]]="",VLOOKUP(Tabla134[[#This Row],[Item Identifier]],'Tabla para Nulos'!$A$3:$B$1563,2,FALSE),Tabla134[[#This Row],[Item Weight (Nulos)]])</f>
        <v>9.8000000000000007</v>
      </c>
      <c r="O5444" s="11" t="str">
        <f>IF(Tabla134[[#This Row],[Item Visibility]]&lt;$U$15,"Poca visibilidad",IF(Tabla134[[#This Row],[Item Visibility]]&lt;$U$16,"Visibilidad media","Mayor visibilidad"))</f>
        <v>Poca visibilidad</v>
      </c>
      <c r="P5444" s="11" t="str">
        <f>IF(Tabla134[[#This Row],[Rating]]&lt;2,"Muy Malo",IF(Tabla134[[#This Row],[Rating]]&lt;3,"Malo",IF(Tabla134[[#This Row],[Rating]]&lt;4,"Regular",IF(Tabla134[[#This Row],[Rating]]&lt;5,"Bueno","Excelente"))))</f>
        <v>Malo</v>
      </c>
    </row>
    <row r="5445" spans="1:16" x14ac:dyDescent="0.2">
      <c r="A5445" s="7" t="s">
        <v>6</v>
      </c>
      <c r="B5445" s="7" t="s">
        <v>1398</v>
      </c>
      <c r="C5445" s="7" t="s">
        <v>25</v>
      </c>
      <c r="D5445" s="8">
        <v>2018</v>
      </c>
      <c r="E5445" s="7" t="s">
        <v>13</v>
      </c>
      <c r="F5445" s="7" t="s">
        <v>2</v>
      </c>
      <c r="G5445" s="7" t="s">
        <v>1</v>
      </c>
      <c r="H5445" s="7" t="s">
        <v>12</v>
      </c>
      <c r="I5445" s="9">
        <v>8.3109454999999999E-2</v>
      </c>
      <c r="J5445" s="10">
        <v>195.8426</v>
      </c>
      <c r="K5445" s="11">
        <v>2.8</v>
      </c>
      <c r="L5445" s="11" t="str">
        <f>IF(Tabla134[[#This Row],[Item Weight]]&lt;$U$12,"Poco Peso",IF(Tabla134[[#This Row],[Item Weight]]&lt;$U$13,"Peso Medio","Peso Alto"))</f>
        <v>Peso Medio</v>
      </c>
      <c r="N5445" s="11">
        <f>IF(Tabla134[[#This Row],[Item Weight (Nulos)]]="",VLOOKUP(Tabla134[[#This Row],[Item Identifier]],'Tabla para Nulos'!$A$3:$B$1563,2,FALSE),Tabla134[[#This Row],[Item Weight (Nulos)]])</f>
        <v>13</v>
      </c>
      <c r="O5445" s="11" t="str">
        <f>IF(Tabla134[[#This Row],[Item Visibility]]&lt;$U$15,"Poca visibilidad",IF(Tabla134[[#This Row],[Item Visibility]]&lt;$U$16,"Visibilidad media","Mayor visibilidad"))</f>
        <v>Visibilidad media</v>
      </c>
      <c r="P5445" s="11" t="str">
        <f>IF(Tabla134[[#This Row],[Rating]]&lt;2,"Muy Malo",IF(Tabla134[[#This Row],[Rating]]&lt;3,"Malo",IF(Tabla134[[#This Row],[Rating]]&lt;4,"Regular",IF(Tabla134[[#This Row],[Rating]]&lt;5,"Bueno","Excelente"))))</f>
        <v>Malo</v>
      </c>
    </row>
    <row r="5446" spans="1:16" x14ac:dyDescent="0.2">
      <c r="A5446" s="7" t="s">
        <v>124</v>
      </c>
      <c r="B5446" s="7" t="s">
        <v>147</v>
      </c>
      <c r="C5446" s="7" t="s">
        <v>14</v>
      </c>
      <c r="D5446" s="8">
        <v>2022</v>
      </c>
      <c r="E5446" s="7" t="s">
        <v>3</v>
      </c>
      <c r="F5446" s="7" t="s">
        <v>2</v>
      </c>
      <c r="G5446" s="7" t="s">
        <v>1</v>
      </c>
      <c r="H5446" s="7" t="s">
        <v>0</v>
      </c>
      <c r="I5446" s="9">
        <v>5.8369012999999997E-2</v>
      </c>
      <c r="J5446" s="10">
        <v>115.2834</v>
      </c>
      <c r="K5446" s="11">
        <v>2.8</v>
      </c>
      <c r="L5446" s="11" t="str">
        <f>IF(Tabla134[[#This Row],[Item Weight]]&lt;$U$12,"Poco Peso",IF(Tabla134[[#This Row],[Item Weight]]&lt;$U$13,"Peso Medio","Peso Alto"))</f>
        <v>Poco Peso</v>
      </c>
      <c r="M5446" s="7">
        <v>7.2350000000000003</v>
      </c>
      <c r="N5446" s="11">
        <f>IF(Tabla134[[#This Row],[Item Weight (Nulos)]]="",VLOOKUP(Tabla134[[#This Row],[Item Identifier]],'Tabla para Nulos'!$A$3:$B$1563,2,FALSE),Tabla134[[#This Row],[Item Weight (Nulos)]])</f>
        <v>7.2350000000000003</v>
      </c>
      <c r="O5446" s="11" t="str">
        <f>IF(Tabla134[[#This Row],[Item Visibility]]&lt;$U$15,"Poca visibilidad",IF(Tabla134[[#This Row],[Item Visibility]]&lt;$U$16,"Visibilidad media","Mayor visibilidad"))</f>
        <v>Visibilidad media</v>
      </c>
      <c r="P5446" s="11" t="str">
        <f>IF(Tabla134[[#This Row],[Rating]]&lt;2,"Muy Malo",IF(Tabla134[[#This Row],[Rating]]&lt;3,"Malo",IF(Tabla134[[#This Row],[Rating]]&lt;4,"Regular",IF(Tabla134[[#This Row],[Rating]]&lt;5,"Bueno","Excelente"))))</f>
        <v>Malo</v>
      </c>
    </row>
    <row r="5447" spans="1:16" x14ac:dyDescent="0.2">
      <c r="A5447" s="7" t="s">
        <v>6</v>
      </c>
      <c r="B5447" s="7" t="s">
        <v>33</v>
      </c>
      <c r="C5447" s="7" t="s">
        <v>14</v>
      </c>
      <c r="D5447" s="8">
        <v>2014</v>
      </c>
      <c r="E5447" s="7" t="s">
        <v>529</v>
      </c>
      <c r="F5447" s="7" t="s">
        <v>2</v>
      </c>
      <c r="G5447" s="7" t="s">
        <v>528</v>
      </c>
      <c r="H5447" s="7" t="s">
        <v>7</v>
      </c>
      <c r="I5447" s="9">
        <v>0</v>
      </c>
      <c r="J5447" s="10">
        <v>57.356200000000001</v>
      </c>
      <c r="K5447" s="11">
        <v>2.8</v>
      </c>
      <c r="L5447" s="11" t="str">
        <f>IF(Tabla134[[#This Row],[Item Weight]]&lt;$U$12,"Poco Peso",IF(Tabla134[[#This Row],[Item Weight]]&lt;$U$13,"Peso Medio","Peso Alto"))</f>
        <v>Peso Medio</v>
      </c>
      <c r="M5447" s="7">
        <v>12.3</v>
      </c>
      <c r="N5447" s="11">
        <f>IF(Tabla134[[#This Row],[Item Weight (Nulos)]]="",VLOOKUP(Tabla134[[#This Row],[Item Identifier]],'Tabla para Nulos'!$A$3:$B$1563,2,FALSE),Tabla134[[#This Row],[Item Weight (Nulos)]])</f>
        <v>12.3</v>
      </c>
      <c r="O5447" s="11" t="str">
        <f>IF(Tabla134[[#This Row],[Item Visibility]]&lt;$U$15,"Poca visibilidad",IF(Tabla134[[#This Row],[Item Visibility]]&lt;$U$16,"Visibilidad media","Mayor visibilidad"))</f>
        <v>Poca visibilidad</v>
      </c>
      <c r="P5447" s="11" t="str">
        <f>IF(Tabla134[[#This Row],[Rating]]&lt;2,"Muy Malo",IF(Tabla134[[#This Row],[Rating]]&lt;3,"Malo",IF(Tabla134[[#This Row],[Rating]]&lt;4,"Regular",IF(Tabla134[[#This Row],[Rating]]&lt;5,"Bueno","Excelente"))))</f>
        <v>Malo</v>
      </c>
    </row>
    <row r="5448" spans="1:16" x14ac:dyDescent="0.2">
      <c r="A5448" s="7" t="s">
        <v>6</v>
      </c>
      <c r="B5448" s="7" t="s">
        <v>1128</v>
      </c>
      <c r="C5448" s="7" t="s">
        <v>10</v>
      </c>
      <c r="D5448" s="8">
        <v>2015</v>
      </c>
      <c r="E5448" s="7" t="s">
        <v>922</v>
      </c>
      <c r="F5448" s="7" t="s">
        <v>796</v>
      </c>
      <c r="G5448" s="7" t="s">
        <v>1</v>
      </c>
      <c r="H5448" s="7" t="s">
        <v>7</v>
      </c>
      <c r="I5448" s="9">
        <v>1.6630302999999999E-2</v>
      </c>
      <c r="J5448" s="10">
        <v>48.103400000000001</v>
      </c>
      <c r="K5448" s="11">
        <v>2.8</v>
      </c>
      <c r="L5448" s="11" t="str">
        <f>IF(Tabla134[[#This Row],[Item Weight]]&lt;$U$12,"Poco Peso",IF(Tabla134[[#This Row],[Item Weight]]&lt;$U$13,"Peso Medio","Peso Alto"))</f>
        <v>Peso Alto</v>
      </c>
      <c r="M5448" s="7">
        <v>17.7</v>
      </c>
      <c r="N5448" s="11">
        <f>IF(Tabla134[[#This Row],[Item Weight (Nulos)]]="",VLOOKUP(Tabla134[[#This Row],[Item Identifier]],'Tabla para Nulos'!$A$3:$B$1563,2,FALSE),Tabla134[[#This Row],[Item Weight (Nulos)]])</f>
        <v>17.7</v>
      </c>
      <c r="O5448" s="11" t="str">
        <f>IF(Tabla134[[#This Row],[Item Visibility]]&lt;$U$15,"Poca visibilidad",IF(Tabla134[[#This Row],[Item Visibility]]&lt;$U$16,"Visibilidad media","Mayor visibilidad"))</f>
        <v>Poca visibilidad</v>
      </c>
      <c r="P5448" s="11" t="str">
        <f>IF(Tabla134[[#This Row],[Rating]]&lt;2,"Muy Malo",IF(Tabla134[[#This Row],[Rating]]&lt;3,"Malo",IF(Tabla134[[#This Row],[Rating]]&lt;4,"Regular",IF(Tabla134[[#This Row],[Rating]]&lt;5,"Bueno","Excelente"))))</f>
        <v>Malo</v>
      </c>
    </row>
    <row r="5449" spans="1:16" x14ac:dyDescent="0.2">
      <c r="A5449" s="7" t="s">
        <v>124</v>
      </c>
      <c r="B5449" s="7" t="s">
        <v>229</v>
      </c>
      <c r="C5449" s="7" t="s">
        <v>10</v>
      </c>
      <c r="D5449" s="8">
        <v>2018</v>
      </c>
      <c r="E5449" s="7" t="s">
        <v>1195</v>
      </c>
      <c r="F5449" s="7" t="s">
        <v>8</v>
      </c>
      <c r="G5449" s="7" t="s">
        <v>702</v>
      </c>
      <c r="H5449" s="7" t="s">
        <v>1621</v>
      </c>
      <c r="I5449" s="9">
        <v>0.22022560799999999</v>
      </c>
      <c r="J5449" s="10">
        <v>85.619799999999998</v>
      </c>
      <c r="K5449" s="11">
        <v>2.8</v>
      </c>
      <c r="L5449" s="11" t="str">
        <f>IF(Tabla134[[#This Row],[Item Weight]]&lt;$U$12,"Poco Peso",IF(Tabla134[[#This Row],[Item Weight]]&lt;$U$13,"Peso Medio","Peso Alto"))</f>
        <v>Peso Medio</v>
      </c>
      <c r="N5449" s="11">
        <f>IF(Tabla134[[#This Row],[Item Weight (Nulos)]]="",VLOOKUP(Tabla134[[#This Row],[Item Identifier]],'Tabla para Nulos'!$A$3:$B$1563,2,FALSE),Tabla134[[#This Row],[Item Weight (Nulos)]])</f>
        <v>14.1</v>
      </c>
      <c r="O5449" s="11" t="str">
        <f>IF(Tabla134[[#This Row],[Item Visibility]]&lt;$U$15,"Poca visibilidad",IF(Tabla134[[#This Row],[Item Visibility]]&lt;$U$16,"Visibilidad media","Mayor visibilidad"))</f>
        <v>Mayor visibilidad</v>
      </c>
      <c r="P5449" s="11" t="str">
        <f>IF(Tabla134[[#This Row],[Rating]]&lt;2,"Muy Malo",IF(Tabla134[[#This Row],[Rating]]&lt;3,"Malo",IF(Tabla134[[#This Row],[Rating]]&lt;4,"Regular",IF(Tabla134[[#This Row],[Rating]]&lt;5,"Bueno","Excelente"))))</f>
        <v>Malo</v>
      </c>
    </row>
    <row r="5450" spans="1:16" x14ac:dyDescent="0.2">
      <c r="A5450" s="7" t="s">
        <v>124</v>
      </c>
      <c r="B5450" s="7" t="s">
        <v>1437</v>
      </c>
      <c r="C5450" s="7" t="s">
        <v>25</v>
      </c>
      <c r="D5450" s="8">
        <v>2012</v>
      </c>
      <c r="E5450" s="7" t="s">
        <v>9</v>
      </c>
      <c r="F5450" s="7" t="s">
        <v>8</v>
      </c>
      <c r="G5450" s="7" t="s">
        <v>1</v>
      </c>
      <c r="H5450" s="7" t="s">
        <v>7</v>
      </c>
      <c r="I5450" s="9">
        <v>3.2152003999999998E-2</v>
      </c>
      <c r="J5450" s="10">
        <v>50.6008</v>
      </c>
      <c r="K5450" s="11">
        <v>2.8</v>
      </c>
      <c r="L5450" s="11" t="str">
        <f>IF(Tabla134[[#This Row],[Item Weight]]&lt;$U$12,"Poco Peso",IF(Tabla134[[#This Row],[Item Weight]]&lt;$U$13,"Peso Medio","Peso Alto"))</f>
        <v>Peso Medio</v>
      </c>
      <c r="M5450" s="7">
        <v>10.1</v>
      </c>
      <c r="N5450" s="11">
        <f>IF(Tabla134[[#This Row],[Item Weight (Nulos)]]="",VLOOKUP(Tabla134[[#This Row],[Item Identifier]],'Tabla para Nulos'!$A$3:$B$1563,2,FALSE),Tabla134[[#This Row],[Item Weight (Nulos)]])</f>
        <v>10.1</v>
      </c>
      <c r="O5450" s="11" t="str">
        <f>IF(Tabla134[[#This Row],[Item Visibility]]&lt;$U$15,"Poca visibilidad",IF(Tabla134[[#This Row],[Item Visibility]]&lt;$U$16,"Visibilidad media","Mayor visibilidad"))</f>
        <v>Visibilidad media</v>
      </c>
      <c r="P5450" s="11" t="str">
        <f>IF(Tabla134[[#This Row],[Rating]]&lt;2,"Muy Malo",IF(Tabla134[[#This Row],[Rating]]&lt;3,"Malo",IF(Tabla134[[#This Row],[Rating]]&lt;4,"Regular",IF(Tabla134[[#This Row],[Rating]]&lt;5,"Bueno","Excelente"))))</f>
        <v>Malo</v>
      </c>
    </row>
    <row r="5451" spans="1:16" x14ac:dyDescent="0.2">
      <c r="A5451" s="7" t="s">
        <v>124</v>
      </c>
      <c r="B5451" s="7" t="s">
        <v>1062</v>
      </c>
      <c r="C5451" s="7" t="s">
        <v>14</v>
      </c>
      <c r="D5451" s="8">
        <v>2012</v>
      </c>
      <c r="E5451" s="7" t="s">
        <v>9</v>
      </c>
      <c r="F5451" s="7" t="s">
        <v>8</v>
      </c>
      <c r="G5451" s="7" t="s">
        <v>1</v>
      </c>
      <c r="H5451" s="7" t="s">
        <v>7</v>
      </c>
      <c r="I5451" s="9">
        <v>2.0423548999999999E-2</v>
      </c>
      <c r="J5451" s="10">
        <v>249.00919999999999</v>
      </c>
      <c r="K5451" s="11">
        <v>2.8</v>
      </c>
      <c r="L5451" s="11" t="str">
        <f>IF(Tabla134[[#This Row],[Item Weight]]&lt;$U$12,"Poco Peso",IF(Tabla134[[#This Row],[Item Weight]]&lt;$U$13,"Peso Medio","Peso Alto"))</f>
        <v>Poco Peso</v>
      </c>
      <c r="M5451" s="7">
        <v>7.42</v>
      </c>
      <c r="N5451" s="11">
        <f>IF(Tabla134[[#This Row],[Item Weight (Nulos)]]="",VLOOKUP(Tabla134[[#This Row],[Item Identifier]],'Tabla para Nulos'!$A$3:$B$1563,2,FALSE),Tabla134[[#This Row],[Item Weight (Nulos)]])</f>
        <v>7.42</v>
      </c>
      <c r="O5451" s="11" t="str">
        <f>IF(Tabla134[[#This Row],[Item Visibility]]&lt;$U$15,"Poca visibilidad",IF(Tabla134[[#This Row],[Item Visibility]]&lt;$U$16,"Visibilidad media","Mayor visibilidad"))</f>
        <v>Poca visibilidad</v>
      </c>
      <c r="P5451" s="11" t="str">
        <f>IF(Tabla134[[#This Row],[Rating]]&lt;2,"Muy Malo",IF(Tabla134[[#This Row],[Rating]]&lt;3,"Malo",IF(Tabla134[[#This Row],[Rating]]&lt;4,"Regular",IF(Tabla134[[#This Row],[Rating]]&lt;5,"Bueno","Excelente"))))</f>
        <v>Malo</v>
      </c>
    </row>
    <row r="5452" spans="1:16" x14ac:dyDescent="0.2">
      <c r="A5452" s="7" t="s">
        <v>6</v>
      </c>
      <c r="B5452" s="7" t="s">
        <v>835</v>
      </c>
      <c r="C5452" s="7" t="s">
        <v>112</v>
      </c>
      <c r="D5452" s="8">
        <v>2012</v>
      </c>
      <c r="E5452" s="7" t="s">
        <v>9</v>
      </c>
      <c r="F5452" s="7" t="s">
        <v>8</v>
      </c>
      <c r="G5452" s="7" t="s">
        <v>1</v>
      </c>
      <c r="H5452" s="7" t="s">
        <v>7</v>
      </c>
      <c r="I5452" s="9">
        <v>0.142759833</v>
      </c>
      <c r="J5452" s="10">
        <v>159.3578</v>
      </c>
      <c r="K5452" s="11">
        <v>2.8</v>
      </c>
      <c r="L5452" s="11" t="str">
        <f>IF(Tabla134[[#This Row],[Item Weight]]&lt;$U$12,"Poco Peso",IF(Tabla134[[#This Row],[Item Weight]]&lt;$U$13,"Peso Medio","Peso Alto"))</f>
        <v>Peso Medio</v>
      </c>
      <c r="M5452" s="7">
        <v>10.5</v>
      </c>
      <c r="N5452" s="11">
        <f>IF(Tabla134[[#This Row],[Item Weight (Nulos)]]="",VLOOKUP(Tabla134[[#This Row],[Item Identifier]],'Tabla para Nulos'!$A$3:$B$1563,2,FALSE),Tabla134[[#This Row],[Item Weight (Nulos)]])</f>
        <v>10.5</v>
      </c>
      <c r="O5452" s="11" t="str">
        <f>IF(Tabla134[[#This Row],[Item Visibility]]&lt;$U$15,"Poca visibilidad",IF(Tabla134[[#This Row],[Item Visibility]]&lt;$U$16,"Visibilidad media","Mayor visibilidad"))</f>
        <v>Mayor visibilidad</v>
      </c>
      <c r="P5452" s="11" t="str">
        <f>IF(Tabla134[[#This Row],[Rating]]&lt;2,"Muy Malo",IF(Tabla134[[#This Row],[Rating]]&lt;3,"Malo",IF(Tabla134[[#This Row],[Rating]]&lt;4,"Regular",IF(Tabla134[[#This Row],[Rating]]&lt;5,"Bueno","Excelente"))))</f>
        <v>Malo</v>
      </c>
    </row>
    <row r="5453" spans="1:16" x14ac:dyDescent="0.2">
      <c r="A5453" s="7" t="s">
        <v>6</v>
      </c>
      <c r="B5453" s="7" t="s">
        <v>1399</v>
      </c>
      <c r="C5453" s="7" t="s">
        <v>10</v>
      </c>
      <c r="D5453" s="8">
        <v>2012</v>
      </c>
      <c r="E5453" s="7" t="s">
        <v>9</v>
      </c>
      <c r="F5453" s="7" t="s">
        <v>8</v>
      </c>
      <c r="G5453" s="7" t="s">
        <v>1</v>
      </c>
      <c r="H5453" s="7" t="s">
        <v>7</v>
      </c>
      <c r="I5453" s="9">
        <v>4.9712775000000001E-2</v>
      </c>
      <c r="J5453" s="10">
        <v>78.264399999999995</v>
      </c>
      <c r="K5453" s="11">
        <v>2.8</v>
      </c>
      <c r="L5453" s="11" t="str">
        <f>IF(Tabla134[[#This Row],[Item Weight]]&lt;$U$12,"Poco Peso",IF(Tabla134[[#This Row],[Item Weight]]&lt;$U$13,"Peso Medio","Peso Alto"))</f>
        <v>Peso Alto</v>
      </c>
      <c r="M5453" s="7">
        <v>19.350000000000001</v>
      </c>
      <c r="N5453" s="11">
        <f>IF(Tabla134[[#This Row],[Item Weight (Nulos)]]="",VLOOKUP(Tabla134[[#This Row],[Item Identifier]],'Tabla para Nulos'!$A$3:$B$1563,2,FALSE),Tabla134[[#This Row],[Item Weight (Nulos)]])</f>
        <v>19.350000000000001</v>
      </c>
      <c r="O5453" s="11" t="str">
        <f>IF(Tabla134[[#This Row],[Item Visibility]]&lt;$U$15,"Poca visibilidad",IF(Tabla134[[#This Row],[Item Visibility]]&lt;$U$16,"Visibilidad media","Mayor visibilidad"))</f>
        <v>Visibilidad media</v>
      </c>
      <c r="P5453" s="11" t="str">
        <f>IF(Tabla134[[#This Row],[Rating]]&lt;2,"Muy Malo",IF(Tabla134[[#This Row],[Rating]]&lt;3,"Malo",IF(Tabla134[[#This Row],[Rating]]&lt;4,"Regular",IF(Tabla134[[#This Row],[Rating]]&lt;5,"Bueno","Excelente"))))</f>
        <v>Malo</v>
      </c>
    </row>
    <row r="5454" spans="1:16" x14ac:dyDescent="0.2">
      <c r="A5454" s="7" t="s">
        <v>124</v>
      </c>
      <c r="B5454" s="7" t="s">
        <v>866</v>
      </c>
      <c r="C5454" s="7" t="s">
        <v>171</v>
      </c>
      <c r="D5454" s="8">
        <v>2018</v>
      </c>
      <c r="E5454" s="7" t="s">
        <v>1195</v>
      </c>
      <c r="F5454" s="7" t="s">
        <v>8</v>
      </c>
      <c r="G5454" s="7" t="s">
        <v>702</v>
      </c>
      <c r="H5454" s="7" t="s">
        <v>1621</v>
      </c>
      <c r="I5454" s="9">
        <v>7.2295506999999995E-2</v>
      </c>
      <c r="J5454" s="10">
        <v>89.751400000000004</v>
      </c>
      <c r="K5454" s="11">
        <v>2.8</v>
      </c>
      <c r="L5454" s="11" t="str">
        <f>IF(Tabla134[[#This Row],[Item Weight]]&lt;$U$12,"Poco Peso",IF(Tabla134[[#This Row],[Item Weight]]&lt;$U$13,"Peso Medio","Peso Alto"))</f>
        <v>Peso Alto</v>
      </c>
      <c r="N5454" s="11">
        <f>IF(Tabla134[[#This Row],[Item Weight (Nulos)]]="",VLOOKUP(Tabla134[[#This Row],[Item Identifier]],'Tabla para Nulos'!$A$3:$B$1563,2,FALSE),Tabla134[[#This Row],[Item Weight (Nulos)]])</f>
        <v>19.599999999999998</v>
      </c>
      <c r="O5454" s="11" t="str">
        <f>IF(Tabla134[[#This Row],[Item Visibility]]&lt;$U$15,"Poca visibilidad",IF(Tabla134[[#This Row],[Item Visibility]]&lt;$U$16,"Visibilidad media","Mayor visibilidad"))</f>
        <v>Visibilidad media</v>
      </c>
      <c r="P5454" s="11" t="str">
        <f>IF(Tabla134[[#This Row],[Rating]]&lt;2,"Muy Malo",IF(Tabla134[[#This Row],[Rating]]&lt;3,"Malo",IF(Tabla134[[#This Row],[Rating]]&lt;4,"Regular",IF(Tabla134[[#This Row],[Rating]]&lt;5,"Bueno","Excelente"))))</f>
        <v>Malo</v>
      </c>
    </row>
    <row r="5455" spans="1:16" x14ac:dyDescent="0.2">
      <c r="A5455" s="7" t="s">
        <v>124</v>
      </c>
      <c r="B5455" s="7" t="s">
        <v>202</v>
      </c>
      <c r="C5455" s="7" t="s">
        <v>4</v>
      </c>
      <c r="D5455" s="8">
        <v>2016</v>
      </c>
      <c r="E5455" s="7" t="s">
        <v>1114</v>
      </c>
      <c r="F5455" s="7" t="s">
        <v>8</v>
      </c>
      <c r="G5455" s="7" t="s">
        <v>702</v>
      </c>
      <c r="H5455" s="7" t="s">
        <v>7</v>
      </c>
      <c r="I5455" s="9">
        <v>4.1865847999999997E-2</v>
      </c>
      <c r="J5455" s="10">
        <v>189.72139999999999</v>
      </c>
      <c r="K5455" s="11">
        <v>2.8</v>
      </c>
      <c r="L5455" s="11" t="str">
        <f>IF(Tabla134[[#This Row],[Item Weight]]&lt;$U$12,"Poco Peso",IF(Tabla134[[#This Row],[Item Weight]]&lt;$U$13,"Peso Medio","Peso Alto"))</f>
        <v>Peso Medio</v>
      </c>
      <c r="M5455" s="7">
        <v>10.8</v>
      </c>
      <c r="N5455" s="11">
        <f>IF(Tabla134[[#This Row],[Item Weight (Nulos)]]="",VLOOKUP(Tabla134[[#This Row],[Item Identifier]],'Tabla para Nulos'!$A$3:$B$1563,2,FALSE),Tabla134[[#This Row],[Item Weight (Nulos)]])</f>
        <v>10.8</v>
      </c>
      <c r="O5455" s="11" t="str">
        <f>IF(Tabla134[[#This Row],[Item Visibility]]&lt;$U$15,"Poca visibilidad",IF(Tabla134[[#This Row],[Item Visibility]]&lt;$U$16,"Visibilidad media","Mayor visibilidad"))</f>
        <v>Visibilidad media</v>
      </c>
      <c r="P5455" s="11" t="str">
        <f>IF(Tabla134[[#This Row],[Rating]]&lt;2,"Muy Malo",IF(Tabla134[[#This Row],[Rating]]&lt;3,"Malo",IF(Tabla134[[#This Row],[Rating]]&lt;4,"Regular",IF(Tabla134[[#This Row],[Rating]]&lt;5,"Bueno","Excelente"))))</f>
        <v>Malo</v>
      </c>
    </row>
    <row r="5456" spans="1:16" x14ac:dyDescent="0.2">
      <c r="A5456" s="7" t="s">
        <v>124</v>
      </c>
      <c r="B5456" s="7" t="s">
        <v>604</v>
      </c>
      <c r="C5456" s="7" t="s">
        <v>14</v>
      </c>
      <c r="D5456" s="8">
        <v>2016</v>
      </c>
      <c r="E5456" s="7" t="s">
        <v>1114</v>
      </c>
      <c r="F5456" s="7" t="s">
        <v>8</v>
      </c>
      <c r="G5456" s="7" t="s">
        <v>702</v>
      </c>
      <c r="H5456" s="7" t="s">
        <v>7</v>
      </c>
      <c r="I5456" s="9">
        <v>0.103751236</v>
      </c>
      <c r="J5456" s="10">
        <v>235.89320000000001</v>
      </c>
      <c r="K5456" s="11">
        <v>2.8</v>
      </c>
      <c r="L5456" s="11" t="str">
        <f>IF(Tabla134[[#This Row],[Item Weight]]&lt;$U$12,"Poco Peso",IF(Tabla134[[#This Row],[Item Weight]]&lt;$U$13,"Peso Medio","Peso Alto"))</f>
        <v>Peso Medio</v>
      </c>
      <c r="M5456" s="7">
        <v>9.3949999999999996</v>
      </c>
      <c r="N5456" s="11">
        <f>IF(Tabla134[[#This Row],[Item Weight (Nulos)]]="",VLOOKUP(Tabla134[[#This Row],[Item Identifier]],'Tabla para Nulos'!$A$3:$B$1563,2,FALSE),Tabla134[[#This Row],[Item Weight (Nulos)]])</f>
        <v>9.3949999999999996</v>
      </c>
      <c r="O5456" s="11" t="str">
        <f>IF(Tabla134[[#This Row],[Item Visibility]]&lt;$U$15,"Poca visibilidad",IF(Tabla134[[#This Row],[Item Visibility]]&lt;$U$16,"Visibilidad media","Mayor visibilidad"))</f>
        <v>Mayor visibilidad</v>
      </c>
      <c r="P5456" s="11" t="str">
        <f>IF(Tabla134[[#This Row],[Rating]]&lt;2,"Muy Malo",IF(Tabla134[[#This Row],[Rating]]&lt;3,"Malo",IF(Tabla134[[#This Row],[Rating]]&lt;4,"Regular",IF(Tabla134[[#This Row],[Rating]]&lt;5,"Bueno","Excelente"))))</f>
        <v>Malo</v>
      </c>
    </row>
    <row r="5457" spans="1:16" x14ac:dyDescent="0.2">
      <c r="A5457" s="7" t="s">
        <v>124</v>
      </c>
      <c r="B5457" s="7" t="s">
        <v>593</v>
      </c>
      <c r="C5457" s="7" t="s">
        <v>19</v>
      </c>
      <c r="D5457" s="8">
        <v>2015</v>
      </c>
      <c r="E5457" s="7" t="s">
        <v>922</v>
      </c>
      <c r="F5457" s="7" t="s">
        <v>796</v>
      </c>
      <c r="G5457" s="7" t="s">
        <v>702</v>
      </c>
      <c r="H5457" s="7" t="s">
        <v>7</v>
      </c>
      <c r="I5457" s="9">
        <v>0</v>
      </c>
      <c r="J5457" s="10">
        <v>141.61539999999999</v>
      </c>
      <c r="K5457" s="11">
        <v>2.8</v>
      </c>
      <c r="L5457" s="11" t="str">
        <f>IF(Tabla134[[#This Row],[Item Weight]]&lt;$U$12,"Poco Peso",IF(Tabla134[[#This Row],[Item Weight]]&lt;$U$13,"Peso Medio","Peso Alto"))</f>
        <v>Peso Medio</v>
      </c>
      <c r="M5457" s="7">
        <v>11.6</v>
      </c>
      <c r="N5457" s="11">
        <f>IF(Tabla134[[#This Row],[Item Weight (Nulos)]]="",VLOOKUP(Tabla134[[#This Row],[Item Identifier]],'Tabla para Nulos'!$A$3:$B$1563,2,FALSE),Tabla134[[#This Row],[Item Weight (Nulos)]])</f>
        <v>11.6</v>
      </c>
      <c r="O5457" s="11" t="str">
        <f>IF(Tabla134[[#This Row],[Item Visibility]]&lt;$U$15,"Poca visibilidad",IF(Tabla134[[#This Row],[Item Visibility]]&lt;$U$16,"Visibilidad media","Mayor visibilidad"))</f>
        <v>Poca visibilidad</v>
      </c>
      <c r="P5457" s="11" t="str">
        <f>IF(Tabla134[[#This Row],[Rating]]&lt;2,"Muy Malo",IF(Tabla134[[#This Row],[Rating]]&lt;3,"Malo",IF(Tabla134[[#This Row],[Rating]]&lt;4,"Regular",IF(Tabla134[[#This Row],[Rating]]&lt;5,"Bueno","Excelente"))))</f>
        <v>Malo</v>
      </c>
    </row>
    <row r="5458" spans="1:16" x14ac:dyDescent="0.2">
      <c r="A5458" s="7" t="s">
        <v>124</v>
      </c>
      <c r="B5458" s="7" t="s">
        <v>655</v>
      </c>
      <c r="C5458" s="7" t="s">
        <v>71</v>
      </c>
      <c r="D5458" s="8">
        <v>2020</v>
      </c>
      <c r="E5458" s="7" t="s">
        <v>919</v>
      </c>
      <c r="F5458" s="7" t="s">
        <v>796</v>
      </c>
      <c r="G5458" s="7" t="s">
        <v>702</v>
      </c>
      <c r="H5458" s="7" t="s">
        <v>7</v>
      </c>
      <c r="I5458" s="9">
        <v>0.16940569899999999</v>
      </c>
      <c r="J5458" s="10">
        <v>46.106000000000002</v>
      </c>
      <c r="K5458" s="11">
        <v>2.8</v>
      </c>
      <c r="L5458" s="11" t="str">
        <f>IF(Tabla134[[#This Row],[Item Weight]]&lt;$U$12,"Poco Peso",IF(Tabla134[[#This Row],[Item Weight]]&lt;$U$13,"Peso Medio","Peso Alto"))</f>
        <v>Peso Medio</v>
      </c>
      <c r="M5458" s="7">
        <v>12.85</v>
      </c>
      <c r="N5458" s="11">
        <f>IF(Tabla134[[#This Row],[Item Weight (Nulos)]]="",VLOOKUP(Tabla134[[#This Row],[Item Identifier]],'Tabla para Nulos'!$A$3:$B$1563,2,FALSE),Tabla134[[#This Row],[Item Weight (Nulos)]])</f>
        <v>12.85</v>
      </c>
      <c r="O5458" s="11" t="str">
        <f>IF(Tabla134[[#This Row],[Item Visibility]]&lt;$U$15,"Poca visibilidad",IF(Tabla134[[#This Row],[Item Visibility]]&lt;$U$16,"Visibilidad media","Mayor visibilidad"))</f>
        <v>Mayor visibilidad</v>
      </c>
      <c r="P5458" s="11" t="str">
        <f>IF(Tabla134[[#This Row],[Rating]]&lt;2,"Muy Malo",IF(Tabla134[[#This Row],[Rating]]&lt;3,"Malo",IF(Tabla134[[#This Row],[Rating]]&lt;4,"Regular",IF(Tabla134[[#This Row],[Rating]]&lt;5,"Bueno","Excelente"))))</f>
        <v>Malo</v>
      </c>
    </row>
    <row r="5459" spans="1:16" x14ac:dyDescent="0.2">
      <c r="A5459" s="7" t="s">
        <v>124</v>
      </c>
      <c r="B5459" s="7" t="s">
        <v>1436</v>
      </c>
      <c r="C5459" s="7" t="s">
        <v>10</v>
      </c>
      <c r="D5459" s="8">
        <v>2020</v>
      </c>
      <c r="E5459" s="7" t="s">
        <v>919</v>
      </c>
      <c r="F5459" s="7" t="s">
        <v>796</v>
      </c>
      <c r="G5459" s="7" t="s">
        <v>702</v>
      </c>
      <c r="H5459" s="7" t="s">
        <v>7</v>
      </c>
      <c r="I5459" s="9">
        <v>7.7290355000000005E-2</v>
      </c>
      <c r="J5459" s="10">
        <v>44.508600000000001</v>
      </c>
      <c r="K5459" s="11">
        <v>2.8</v>
      </c>
      <c r="L5459" s="11" t="str">
        <f>IF(Tabla134[[#This Row],[Item Weight]]&lt;$U$12,"Poco Peso",IF(Tabla134[[#This Row],[Item Weight]]&lt;$U$13,"Peso Medio","Peso Alto"))</f>
        <v>Peso Medio</v>
      </c>
      <c r="M5459" s="7">
        <v>16</v>
      </c>
      <c r="N5459" s="11">
        <f>IF(Tabla134[[#This Row],[Item Weight (Nulos)]]="",VLOOKUP(Tabla134[[#This Row],[Item Identifier]],'Tabla para Nulos'!$A$3:$B$1563,2,FALSE),Tabla134[[#This Row],[Item Weight (Nulos)]])</f>
        <v>16</v>
      </c>
      <c r="O5459" s="11" t="str">
        <f>IF(Tabla134[[#This Row],[Item Visibility]]&lt;$U$15,"Poca visibilidad",IF(Tabla134[[#This Row],[Item Visibility]]&lt;$U$16,"Visibilidad media","Mayor visibilidad"))</f>
        <v>Visibilidad media</v>
      </c>
      <c r="P5459" s="11" t="str">
        <f>IF(Tabla134[[#This Row],[Rating]]&lt;2,"Muy Malo",IF(Tabla134[[#This Row],[Rating]]&lt;3,"Malo",IF(Tabla134[[#This Row],[Rating]]&lt;4,"Regular",IF(Tabla134[[#This Row],[Rating]]&lt;5,"Bueno","Excelente"))))</f>
        <v>Malo</v>
      </c>
    </row>
    <row r="5460" spans="1:16" x14ac:dyDescent="0.2">
      <c r="A5460" s="7" t="s">
        <v>6</v>
      </c>
      <c r="B5460" s="7" t="s">
        <v>840</v>
      </c>
      <c r="C5460" s="7" t="s">
        <v>28</v>
      </c>
      <c r="D5460" s="8">
        <v>2015</v>
      </c>
      <c r="E5460" s="7" t="s">
        <v>922</v>
      </c>
      <c r="F5460" s="7" t="s">
        <v>796</v>
      </c>
      <c r="G5460" s="7" t="s">
        <v>528</v>
      </c>
      <c r="H5460" s="7" t="s">
        <v>7</v>
      </c>
      <c r="I5460" s="9">
        <v>2.6117345E-2</v>
      </c>
      <c r="J5460" s="10">
        <v>239.21960000000001</v>
      </c>
      <c r="K5460" s="11">
        <v>2.8</v>
      </c>
      <c r="L5460" s="11" t="str">
        <f>IF(Tabla134[[#This Row],[Item Weight]]&lt;$U$12,"Poco Peso",IF(Tabla134[[#This Row],[Item Weight]]&lt;$U$13,"Peso Medio","Peso Alto"))</f>
        <v>Peso Alto</v>
      </c>
      <c r="M5460" s="7">
        <v>18.2</v>
      </c>
      <c r="N5460" s="11">
        <f>IF(Tabla134[[#This Row],[Item Weight (Nulos)]]="",VLOOKUP(Tabla134[[#This Row],[Item Identifier]],'Tabla para Nulos'!$A$3:$B$1563,2,FALSE),Tabla134[[#This Row],[Item Weight (Nulos)]])</f>
        <v>18.2</v>
      </c>
      <c r="O5460" s="11" t="str">
        <f>IF(Tabla134[[#This Row],[Item Visibility]]&lt;$U$15,"Poca visibilidad",IF(Tabla134[[#This Row],[Item Visibility]]&lt;$U$16,"Visibilidad media","Mayor visibilidad"))</f>
        <v>Poca visibilidad</v>
      </c>
      <c r="P5460" s="11" t="str">
        <f>IF(Tabla134[[#This Row],[Rating]]&lt;2,"Muy Malo",IF(Tabla134[[#This Row],[Rating]]&lt;3,"Malo",IF(Tabla134[[#This Row],[Rating]]&lt;4,"Regular",IF(Tabla134[[#This Row],[Rating]]&lt;5,"Bueno","Excelente"))))</f>
        <v>Malo</v>
      </c>
    </row>
    <row r="5461" spans="1:16" x14ac:dyDescent="0.2">
      <c r="A5461" s="7" t="s">
        <v>6</v>
      </c>
      <c r="B5461" s="7" t="s">
        <v>1131</v>
      </c>
      <c r="C5461" s="7" t="s">
        <v>10</v>
      </c>
      <c r="D5461" s="8">
        <v>2020</v>
      </c>
      <c r="E5461" s="7" t="s">
        <v>919</v>
      </c>
      <c r="F5461" s="7" t="s">
        <v>796</v>
      </c>
      <c r="G5461" s="7" t="s">
        <v>1</v>
      </c>
      <c r="H5461" s="7" t="s">
        <v>7</v>
      </c>
      <c r="I5461" s="9">
        <v>4.1792719999999998E-2</v>
      </c>
      <c r="J5461" s="10">
        <v>122.0072</v>
      </c>
      <c r="K5461" s="11">
        <v>2.8</v>
      </c>
      <c r="L5461" s="11" t="str">
        <f>IF(Tabla134[[#This Row],[Item Weight]]&lt;$U$12,"Poco Peso",IF(Tabla134[[#This Row],[Item Weight]]&lt;$U$13,"Peso Medio","Peso Alto"))</f>
        <v>Peso Medio</v>
      </c>
      <c r="M5461" s="7">
        <v>12.6</v>
      </c>
      <c r="N5461" s="11">
        <f>IF(Tabla134[[#This Row],[Item Weight (Nulos)]]="",VLOOKUP(Tabla134[[#This Row],[Item Identifier]],'Tabla para Nulos'!$A$3:$B$1563,2,FALSE),Tabla134[[#This Row],[Item Weight (Nulos)]])</f>
        <v>12.6</v>
      </c>
      <c r="O5461" s="11" t="str">
        <f>IF(Tabla134[[#This Row],[Item Visibility]]&lt;$U$15,"Poca visibilidad",IF(Tabla134[[#This Row],[Item Visibility]]&lt;$U$16,"Visibilidad media","Mayor visibilidad"))</f>
        <v>Visibilidad media</v>
      </c>
      <c r="P5461" s="11" t="str">
        <f>IF(Tabla134[[#This Row],[Rating]]&lt;2,"Muy Malo",IF(Tabla134[[#This Row],[Rating]]&lt;3,"Malo",IF(Tabla134[[#This Row],[Rating]]&lt;4,"Regular",IF(Tabla134[[#This Row],[Rating]]&lt;5,"Bueno","Excelente"))))</f>
        <v>Malo</v>
      </c>
    </row>
    <row r="5462" spans="1:16" x14ac:dyDescent="0.2">
      <c r="A5462" s="7" t="s">
        <v>124</v>
      </c>
      <c r="B5462" s="7" t="s">
        <v>1307</v>
      </c>
      <c r="C5462" s="7" t="s">
        <v>28</v>
      </c>
      <c r="D5462" s="8">
        <v>2017</v>
      </c>
      <c r="E5462" s="7" t="s">
        <v>797</v>
      </c>
      <c r="F5462" s="7" t="s">
        <v>796</v>
      </c>
      <c r="G5462" s="7" t="s">
        <v>702</v>
      </c>
      <c r="H5462" s="7" t="s">
        <v>7</v>
      </c>
      <c r="I5462" s="9">
        <v>0</v>
      </c>
      <c r="J5462" s="10">
        <v>152.60239999999999</v>
      </c>
      <c r="K5462" s="11">
        <v>2.8</v>
      </c>
      <c r="L5462" s="11" t="str">
        <f>IF(Tabla134[[#This Row],[Item Weight]]&lt;$U$12,"Poco Peso",IF(Tabla134[[#This Row],[Item Weight]]&lt;$U$13,"Peso Medio","Peso Alto"))</f>
        <v>Peso Medio</v>
      </c>
      <c r="M5462" s="7">
        <v>11.65</v>
      </c>
      <c r="N5462" s="11">
        <f>IF(Tabla134[[#This Row],[Item Weight (Nulos)]]="",VLOOKUP(Tabla134[[#This Row],[Item Identifier]],'Tabla para Nulos'!$A$3:$B$1563,2,FALSE),Tabla134[[#This Row],[Item Weight (Nulos)]])</f>
        <v>11.65</v>
      </c>
      <c r="O5462" s="11" t="str">
        <f>IF(Tabla134[[#This Row],[Item Visibility]]&lt;$U$15,"Poca visibilidad",IF(Tabla134[[#This Row],[Item Visibility]]&lt;$U$16,"Visibilidad media","Mayor visibilidad"))</f>
        <v>Poca visibilidad</v>
      </c>
      <c r="P5462" s="11" t="str">
        <f>IF(Tabla134[[#This Row],[Rating]]&lt;2,"Muy Malo",IF(Tabla134[[#This Row],[Rating]]&lt;3,"Malo",IF(Tabla134[[#This Row],[Rating]]&lt;4,"Regular",IF(Tabla134[[#This Row],[Rating]]&lt;5,"Bueno","Excelente"))))</f>
        <v>Malo</v>
      </c>
    </row>
    <row r="5463" spans="1:16" x14ac:dyDescent="0.2">
      <c r="A5463" s="7" t="s">
        <v>124</v>
      </c>
      <c r="B5463" s="7" t="s">
        <v>410</v>
      </c>
      <c r="C5463" s="7" t="s">
        <v>14</v>
      </c>
      <c r="D5463" s="8">
        <v>2017</v>
      </c>
      <c r="E5463" s="7" t="s">
        <v>797</v>
      </c>
      <c r="F5463" s="7" t="s">
        <v>796</v>
      </c>
      <c r="G5463" s="7" t="s">
        <v>702</v>
      </c>
      <c r="H5463" s="7" t="s">
        <v>7</v>
      </c>
      <c r="I5463" s="9">
        <v>0</v>
      </c>
      <c r="J5463" s="10">
        <v>52.400799999999997</v>
      </c>
      <c r="K5463" s="11">
        <v>2.8</v>
      </c>
      <c r="L5463" s="11" t="str">
        <f>IF(Tabla134[[#This Row],[Item Weight]]&lt;$U$12,"Poco Peso",IF(Tabla134[[#This Row],[Item Weight]]&lt;$U$13,"Peso Medio","Peso Alto"))</f>
        <v>Peso Medio</v>
      </c>
      <c r="M5463" s="7">
        <v>11.35</v>
      </c>
      <c r="N5463" s="11">
        <f>IF(Tabla134[[#This Row],[Item Weight (Nulos)]]="",VLOOKUP(Tabla134[[#This Row],[Item Identifier]],'Tabla para Nulos'!$A$3:$B$1563,2,FALSE),Tabla134[[#This Row],[Item Weight (Nulos)]])</f>
        <v>11.35</v>
      </c>
      <c r="O5463" s="11" t="str">
        <f>IF(Tabla134[[#This Row],[Item Visibility]]&lt;$U$15,"Poca visibilidad",IF(Tabla134[[#This Row],[Item Visibility]]&lt;$U$16,"Visibilidad media","Mayor visibilidad"))</f>
        <v>Poca visibilidad</v>
      </c>
      <c r="P5463" s="11" t="str">
        <f>IF(Tabla134[[#This Row],[Rating]]&lt;2,"Muy Malo",IF(Tabla134[[#This Row],[Rating]]&lt;3,"Malo",IF(Tabla134[[#This Row],[Rating]]&lt;4,"Regular",IF(Tabla134[[#This Row],[Rating]]&lt;5,"Bueno","Excelente"))))</f>
        <v>Malo</v>
      </c>
    </row>
    <row r="5464" spans="1:16" x14ac:dyDescent="0.2">
      <c r="A5464" s="7" t="s">
        <v>6</v>
      </c>
      <c r="B5464" s="7" t="s">
        <v>577</v>
      </c>
      <c r="C5464" s="7" t="s">
        <v>25</v>
      </c>
      <c r="D5464" s="8">
        <v>2017</v>
      </c>
      <c r="E5464" s="7" t="s">
        <v>797</v>
      </c>
      <c r="F5464" s="7" t="s">
        <v>796</v>
      </c>
      <c r="G5464" s="7" t="s">
        <v>702</v>
      </c>
      <c r="H5464" s="7" t="s">
        <v>7</v>
      </c>
      <c r="I5464" s="9">
        <v>9.1954464999999999E-2</v>
      </c>
      <c r="J5464" s="10">
        <v>250.64080000000001</v>
      </c>
      <c r="K5464" s="11">
        <v>2.8</v>
      </c>
      <c r="L5464" s="11" t="str">
        <f>IF(Tabla134[[#This Row],[Item Weight]]&lt;$U$12,"Poco Peso",IF(Tabla134[[#This Row],[Item Weight]]&lt;$U$13,"Peso Medio","Peso Alto"))</f>
        <v>Poco Peso</v>
      </c>
      <c r="M5464" s="7">
        <v>6.6150000000000002</v>
      </c>
      <c r="N5464" s="11">
        <f>IF(Tabla134[[#This Row],[Item Weight (Nulos)]]="",VLOOKUP(Tabla134[[#This Row],[Item Identifier]],'Tabla para Nulos'!$A$3:$B$1563,2,FALSE),Tabla134[[#This Row],[Item Weight (Nulos)]])</f>
        <v>6.6150000000000002</v>
      </c>
      <c r="O5464" s="11" t="str">
        <f>IF(Tabla134[[#This Row],[Item Visibility]]&lt;$U$15,"Poca visibilidad",IF(Tabla134[[#This Row],[Item Visibility]]&lt;$U$16,"Visibilidad media","Mayor visibilidad"))</f>
        <v>Visibilidad media</v>
      </c>
      <c r="P5464" s="11" t="str">
        <f>IF(Tabla134[[#This Row],[Rating]]&lt;2,"Muy Malo",IF(Tabla134[[#This Row],[Rating]]&lt;3,"Malo",IF(Tabla134[[#This Row],[Rating]]&lt;4,"Regular",IF(Tabla134[[#This Row],[Rating]]&lt;5,"Bueno","Excelente"))))</f>
        <v>Malo</v>
      </c>
    </row>
    <row r="5465" spans="1:16" x14ac:dyDescent="0.2">
      <c r="A5465" s="7" t="s">
        <v>6</v>
      </c>
      <c r="B5465" s="7" t="s">
        <v>95</v>
      </c>
      <c r="C5465" s="7" t="s">
        <v>17</v>
      </c>
      <c r="D5465" s="8">
        <v>2017</v>
      </c>
      <c r="E5465" s="7" t="s">
        <v>797</v>
      </c>
      <c r="F5465" s="7" t="s">
        <v>796</v>
      </c>
      <c r="G5465" s="7" t="s">
        <v>702</v>
      </c>
      <c r="H5465" s="7" t="s">
        <v>7</v>
      </c>
      <c r="I5465" s="9">
        <v>7.538459E-3</v>
      </c>
      <c r="J5465" s="10">
        <v>144.21019999999999</v>
      </c>
      <c r="K5465" s="11">
        <v>2.8</v>
      </c>
      <c r="L5465" s="11" t="str">
        <f>IF(Tabla134[[#This Row],[Item Weight]]&lt;$U$12,"Poco Peso",IF(Tabla134[[#This Row],[Item Weight]]&lt;$U$13,"Peso Medio","Peso Alto"))</f>
        <v>Peso Alto</v>
      </c>
      <c r="M5465" s="7">
        <v>17.5</v>
      </c>
      <c r="N5465" s="11">
        <f>IF(Tabla134[[#This Row],[Item Weight (Nulos)]]="",VLOOKUP(Tabla134[[#This Row],[Item Identifier]],'Tabla para Nulos'!$A$3:$B$1563,2,FALSE),Tabla134[[#This Row],[Item Weight (Nulos)]])</f>
        <v>17.5</v>
      </c>
      <c r="O5465" s="11" t="str">
        <f>IF(Tabla134[[#This Row],[Item Visibility]]&lt;$U$15,"Poca visibilidad",IF(Tabla134[[#This Row],[Item Visibility]]&lt;$U$16,"Visibilidad media","Mayor visibilidad"))</f>
        <v>Poca visibilidad</v>
      </c>
      <c r="P5465" s="11" t="str">
        <f>IF(Tabla134[[#This Row],[Rating]]&lt;2,"Muy Malo",IF(Tabla134[[#This Row],[Rating]]&lt;3,"Malo",IF(Tabla134[[#This Row],[Rating]]&lt;4,"Regular",IF(Tabla134[[#This Row],[Rating]]&lt;5,"Bueno","Excelente"))))</f>
        <v>Malo</v>
      </c>
    </row>
    <row r="5466" spans="1:16" x14ac:dyDescent="0.2">
      <c r="A5466" s="7" t="s">
        <v>6</v>
      </c>
      <c r="B5466" s="7" t="s">
        <v>969</v>
      </c>
      <c r="C5466" s="7" t="s">
        <v>10</v>
      </c>
      <c r="D5466" s="8">
        <v>2017</v>
      </c>
      <c r="E5466" s="7" t="s">
        <v>797</v>
      </c>
      <c r="F5466" s="7" t="s">
        <v>796</v>
      </c>
      <c r="G5466" s="7" t="s">
        <v>702</v>
      </c>
      <c r="H5466" s="7" t="s">
        <v>7</v>
      </c>
      <c r="I5466" s="9">
        <v>4.4974051000000001E-2</v>
      </c>
      <c r="J5466" s="10">
        <v>115.5808</v>
      </c>
      <c r="K5466" s="11">
        <v>2.8</v>
      </c>
      <c r="L5466" s="11" t="str">
        <f>IF(Tabla134[[#This Row],[Item Weight]]&lt;$U$12,"Poco Peso",IF(Tabla134[[#This Row],[Item Weight]]&lt;$U$13,"Peso Medio","Peso Alto"))</f>
        <v>Peso Medio</v>
      </c>
      <c r="M5466" s="7">
        <v>10.195</v>
      </c>
      <c r="N5466" s="11">
        <f>IF(Tabla134[[#This Row],[Item Weight (Nulos)]]="",VLOOKUP(Tabla134[[#This Row],[Item Identifier]],'Tabla para Nulos'!$A$3:$B$1563,2,FALSE),Tabla134[[#This Row],[Item Weight (Nulos)]])</f>
        <v>10.195</v>
      </c>
      <c r="O5466" s="11" t="str">
        <f>IF(Tabla134[[#This Row],[Item Visibility]]&lt;$U$15,"Poca visibilidad",IF(Tabla134[[#This Row],[Item Visibility]]&lt;$U$16,"Visibilidad media","Mayor visibilidad"))</f>
        <v>Visibilidad media</v>
      </c>
      <c r="P5466" s="11" t="str">
        <f>IF(Tabla134[[#This Row],[Rating]]&lt;2,"Muy Malo",IF(Tabla134[[#This Row],[Rating]]&lt;3,"Malo",IF(Tabla134[[#This Row],[Rating]]&lt;4,"Regular",IF(Tabla134[[#This Row],[Rating]]&lt;5,"Bueno","Excelente"))))</f>
        <v>Malo</v>
      </c>
    </row>
    <row r="5467" spans="1:16" x14ac:dyDescent="0.2">
      <c r="A5467" s="7" t="s">
        <v>6</v>
      </c>
      <c r="B5467" s="7" t="s">
        <v>1144</v>
      </c>
      <c r="C5467" s="7" t="s">
        <v>112</v>
      </c>
      <c r="D5467" s="8">
        <v>2011</v>
      </c>
      <c r="E5467" s="7" t="s">
        <v>703</v>
      </c>
      <c r="F5467" s="7" t="s">
        <v>2</v>
      </c>
      <c r="G5467" s="7" t="s">
        <v>528</v>
      </c>
      <c r="H5467" s="7" t="s">
        <v>1621</v>
      </c>
      <c r="I5467" s="9">
        <v>9.1195817999999998E-2</v>
      </c>
      <c r="J5467" s="10">
        <v>130.23099999999999</v>
      </c>
      <c r="K5467" s="11">
        <v>2.8</v>
      </c>
      <c r="L5467" s="11" t="str">
        <f>IF(Tabla134[[#This Row],[Item Weight]]&lt;$U$12,"Poco Peso",IF(Tabla134[[#This Row],[Item Weight]]&lt;$U$13,"Peso Medio","Peso Alto"))</f>
        <v>Poco Peso</v>
      </c>
      <c r="M5467" s="7">
        <v>8.6</v>
      </c>
      <c r="N5467" s="11">
        <f>IF(Tabla134[[#This Row],[Item Weight (Nulos)]]="",VLOOKUP(Tabla134[[#This Row],[Item Identifier]],'Tabla para Nulos'!$A$3:$B$1563,2,FALSE),Tabla134[[#This Row],[Item Weight (Nulos)]])</f>
        <v>8.6</v>
      </c>
      <c r="O5467" s="11" t="str">
        <f>IF(Tabla134[[#This Row],[Item Visibility]]&lt;$U$15,"Poca visibilidad",IF(Tabla134[[#This Row],[Item Visibility]]&lt;$U$16,"Visibilidad media","Mayor visibilidad"))</f>
        <v>Visibilidad media</v>
      </c>
      <c r="P5467" s="11" t="str">
        <f>IF(Tabla134[[#This Row],[Rating]]&lt;2,"Muy Malo",IF(Tabla134[[#This Row],[Rating]]&lt;3,"Malo",IF(Tabla134[[#This Row],[Rating]]&lt;4,"Regular",IF(Tabla134[[#This Row],[Rating]]&lt;5,"Bueno","Excelente"))))</f>
        <v>Malo</v>
      </c>
    </row>
    <row r="5468" spans="1:16" x14ac:dyDescent="0.2">
      <c r="A5468" s="7" t="s">
        <v>6</v>
      </c>
      <c r="B5468" s="7" t="s">
        <v>45</v>
      </c>
      <c r="C5468" s="7" t="s">
        <v>14</v>
      </c>
      <c r="D5468" s="8">
        <v>2011</v>
      </c>
      <c r="E5468" s="7" t="s">
        <v>703</v>
      </c>
      <c r="F5468" s="7" t="s">
        <v>2</v>
      </c>
      <c r="G5468" s="7" t="s">
        <v>528</v>
      </c>
      <c r="H5468" s="7" t="s">
        <v>1621</v>
      </c>
      <c r="I5468" s="9">
        <v>5.5084018999999998E-2</v>
      </c>
      <c r="J5468" s="10">
        <v>114.7518</v>
      </c>
      <c r="K5468" s="11">
        <v>2.8</v>
      </c>
      <c r="L5468" s="11" t="str">
        <f>IF(Tabla134[[#This Row],[Item Weight]]&lt;$U$12,"Poco Peso",IF(Tabla134[[#This Row],[Item Weight]]&lt;$U$13,"Peso Medio","Peso Alto"))</f>
        <v>Poco Peso</v>
      </c>
      <c r="M5468" s="7">
        <v>8.6300000000000008</v>
      </c>
      <c r="N5468" s="11">
        <f>IF(Tabla134[[#This Row],[Item Weight (Nulos)]]="",VLOOKUP(Tabla134[[#This Row],[Item Identifier]],'Tabla para Nulos'!$A$3:$B$1563,2,FALSE),Tabla134[[#This Row],[Item Weight (Nulos)]])</f>
        <v>8.6300000000000008</v>
      </c>
      <c r="O5468" s="11" t="str">
        <f>IF(Tabla134[[#This Row],[Item Visibility]]&lt;$U$15,"Poca visibilidad",IF(Tabla134[[#This Row],[Item Visibility]]&lt;$U$16,"Visibilidad media","Mayor visibilidad"))</f>
        <v>Visibilidad media</v>
      </c>
      <c r="P5468" s="11" t="str">
        <f>IF(Tabla134[[#This Row],[Rating]]&lt;2,"Muy Malo",IF(Tabla134[[#This Row],[Rating]]&lt;3,"Malo",IF(Tabla134[[#This Row],[Rating]]&lt;4,"Regular",IF(Tabla134[[#This Row],[Rating]]&lt;5,"Bueno","Excelente"))))</f>
        <v>Malo</v>
      </c>
    </row>
    <row r="5469" spans="1:16" x14ac:dyDescent="0.2">
      <c r="A5469" s="7" t="s">
        <v>124</v>
      </c>
      <c r="B5469" s="7" t="s">
        <v>1284</v>
      </c>
      <c r="C5469" s="7" t="s">
        <v>4</v>
      </c>
      <c r="D5469" s="8">
        <v>2014</v>
      </c>
      <c r="E5469" s="7" t="s">
        <v>529</v>
      </c>
      <c r="F5469" s="7" t="s">
        <v>2</v>
      </c>
      <c r="G5469" s="7" t="s">
        <v>528</v>
      </c>
      <c r="H5469" s="7" t="s">
        <v>7</v>
      </c>
      <c r="I5469" s="9">
        <v>3.5626318999999997E-2</v>
      </c>
      <c r="J5469" s="10">
        <v>93.111999999999995</v>
      </c>
      <c r="K5469" s="11">
        <v>2.8</v>
      </c>
      <c r="L5469" s="11" t="str">
        <f>IF(Tabla134[[#This Row],[Item Weight]]&lt;$U$12,"Poco Peso",IF(Tabla134[[#This Row],[Item Weight]]&lt;$U$13,"Peso Medio","Peso Alto"))</f>
        <v>Peso Medio</v>
      </c>
      <c r="M5469" s="7">
        <v>16.5</v>
      </c>
      <c r="N5469" s="11">
        <f>IF(Tabla134[[#This Row],[Item Weight (Nulos)]]="",VLOOKUP(Tabla134[[#This Row],[Item Identifier]],'Tabla para Nulos'!$A$3:$B$1563,2,FALSE),Tabla134[[#This Row],[Item Weight (Nulos)]])</f>
        <v>16.5</v>
      </c>
      <c r="O5469" s="11" t="str">
        <f>IF(Tabla134[[#This Row],[Item Visibility]]&lt;$U$15,"Poca visibilidad",IF(Tabla134[[#This Row],[Item Visibility]]&lt;$U$16,"Visibilidad media","Mayor visibilidad"))</f>
        <v>Visibilidad media</v>
      </c>
      <c r="P5469" s="11" t="str">
        <f>IF(Tabla134[[#This Row],[Rating]]&lt;2,"Muy Malo",IF(Tabla134[[#This Row],[Rating]]&lt;3,"Malo",IF(Tabla134[[#This Row],[Rating]]&lt;4,"Regular",IF(Tabla134[[#This Row],[Rating]]&lt;5,"Bueno","Excelente"))))</f>
        <v>Malo</v>
      </c>
    </row>
    <row r="5470" spans="1:16" x14ac:dyDescent="0.2">
      <c r="A5470" s="7" t="s">
        <v>124</v>
      </c>
      <c r="B5470" s="7" t="s">
        <v>1435</v>
      </c>
      <c r="C5470" s="7" t="s">
        <v>171</v>
      </c>
      <c r="D5470" s="8">
        <v>2014</v>
      </c>
      <c r="E5470" s="7" t="s">
        <v>529</v>
      </c>
      <c r="F5470" s="7" t="s">
        <v>2</v>
      </c>
      <c r="G5470" s="7" t="s">
        <v>528</v>
      </c>
      <c r="H5470" s="7" t="s">
        <v>7</v>
      </c>
      <c r="I5470" s="9">
        <v>5.5382616000000003E-2</v>
      </c>
      <c r="J5470" s="10">
        <v>115.0518</v>
      </c>
      <c r="K5470" s="11">
        <v>2.8</v>
      </c>
      <c r="L5470" s="11" t="str">
        <f>IF(Tabla134[[#This Row],[Item Weight]]&lt;$U$12,"Poco Peso",IF(Tabla134[[#This Row],[Item Weight]]&lt;$U$13,"Peso Medio","Peso Alto"))</f>
        <v>Peso Medio</v>
      </c>
      <c r="M5470" s="7">
        <v>9.1</v>
      </c>
      <c r="N5470" s="11">
        <f>IF(Tabla134[[#This Row],[Item Weight (Nulos)]]="",VLOOKUP(Tabla134[[#This Row],[Item Identifier]],'Tabla para Nulos'!$A$3:$B$1563,2,FALSE),Tabla134[[#This Row],[Item Weight (Nulos)]])</f>
        <v>9.1</v>
      </c>
      <c r="O5470" s="11" t="str">
        <f>IF(Tabla134[[#This Row],[Item Visibility]]&lt;$U$15,"Poca visibilidad",IF(Tabla134[[#This Row],[Item Visibility]]&lt;$U$16,"Visibilidad media","Mayor visibilidad"))</f>
        <v>Visibilidad media</v>
      </c>
      <c r="P5470" s="11" t="str">
        <f>IF(Tabla134[[#This Row],[Rating]]&lt;2,"Muy Malo",IF(Tabla134[[#This Row],[Rating]]&lt;3,"Malo",IF(Tabla134[[#This Row],[Rating]]&lt;4,"Regular",IF(Tabla134[[#This Row],[Rating]]&lt;5,"Bueno","Excelente"))))</f>
        <v>Malo</v>
      </c>
    </row>
    <row r="5471" spans="1:16" x14ac:dyDescent="0.2">
      <c r="A5471" s="7" t="s">
        <v>124</v>
      </c>
      <c r="B5471" s="7" t="s">
        <v>1434</v>
      </c>
      <c r="C5471" s="7" t="s">
        <v>19</v>
      </c>
      <c r="D5471" s="8">
        <v>2014</v>
      </c>
      <c r="E5471" s="7" t="s">
        <v>529</v>
      </c>
      <c r="F5471" s="7" t="s">
        <v>2</v>
      </c>
      <c r="G5471" s="7" t="s">
        <v>528</v>
      </c>
      <c r="H5471" s="7" t="s">
        <v>7</v>
      </c>
      <c r="I5471" s="9">
        <v>1.9033838000000001E-2</v>
      </c>
      <c r="J5471" s="10">
        <v>185.624</v>
      </c>
      <c r="K5471" s="11">
        <v>2.8</v>
      </c>
      <c r="L5471" s="11" t="str">
        <f>IF(Tabla134[[#This Row],[Item Weight]]&lt;$U$12,"Poco Peso",IF(Tabla134[[#This Row],[Item Weight]]&lt;$U$13,"Peso Medio","Peso Alto"))</f>
        <v>Peso Medio</v>
      </c>
      <c r="M5471" s="7">
        <v>10.5</v>
      </c>
      <c r="N5471" s="11">
        <f>IF(Tabla134[[#This Row],[Item Weight (Nulos)]]="",VLOOKUP(Tabla134[[#This Row],[Item Identifier]],'Tabla para Nulos'!$A$3:$B$1563,2,FALSE),Tabla134[[#This Row],[Item Weight (Nulos)]])</f>
        <v>10.5</v>
      </c>
      <c r="O5471" s="11" t="str">
        <f>IF(Tabla134[[#This Row],[Item Visibility]]&lt;$U$15,"Poca visibilidad",IF(Tabla134[[#This Row],[Item Visibility]]&lt;$U$16,"Visibilidad media","Mayor visibilidad"))</f>
        <v>Poca visibilidad</v>
      </c>
      <c r="P5471" s="11" t="str">
        <f>IF(Tabla134[[#This Row],[Rating]]&lt;2,"Muy Malo",IF(Tabla134[[#This Row],[Rating]]&lt;3,"Malo",IF(Tabla134[[#This Row],[Rating]]&lt;4,"Regular",IF(Tabla134[[#This Row],[Rating]]&lt;5,"Bueno","Excelente"))))</f>
        <v>Malo</v>
      </c>
    </row>
    <row r="5472" spans="1:16" x14ac:dyDescent="0.2">
      <c r="A5472" s="7" t="s">
        <v>6</v>
      </c>
      <c r="B5472" s="7" t="s">
        <v>1137</v>
      </c>
      <c r="C5472" s="7" t="s">
        <v>17</v>
      </c>
      <c r="D5472" s="8">
        <v>2014</v>
      </c>
      <c r="E5472" s="7" t="s">
        <v>529</v>
      </c>
      <c r="F5472" s="7" t="s">
        <v>2</v>
      </c>
      <c r="G5472" s="7" t="s">
        <v>528</v>
      </c>
      <c r="H5472" s="7" t="s">
        <v>7</v>
      </c>
      <c r="I5472" s="9">
        <v>0.15670131500000001</v>
      </c>
      <c r="J5472" s="10">
        <v>240.75380000000001</v>
      </c>
      <c r="K5472" s="11">
        <v>2.8</v>
      </c>
      <c r="L5472" s="11" t="str">
        <f>IF(Tabla134[[#This Row],[Item Weight]]&lt;$U$12,"Poco Peso",IF(Tabla134[[#This Row],[Item Weight]]&lt;$U$13,"Peso Medio","Peso Alto"))</f>
        <v>Peso Alto</v>
      </c>
      <c r="M5472" s="7">
        <v>17.75</v>
      </c>
      <c r="N5472" s="11">
        <f>IF(Tabla134[[#This Row],[Item Weight (Nulos)]]="",VLOOKUP(Tabla134[[#This Row],[Item Identifier]],'Tabla para Nulos'!$A$3:$B$1563,2,FALSE),Tabla134[[#This Row],[Item Weight (Nulos)]])</f>
        <v>17.75</v>
      </c>
      <c r="O5472" s="11" t="str">
        <f>IF(Tabla134[[#This Row],[Item Visibility]]&lt;$U$15,"Poca visibilidad",IF(Tabla134[[#This Row],[Item Visibility]]&lt;$U$16,"Visibilidad media","Mayor visibilidad"))</f>
        <v>Mayor visibilidad</v>
      </c>
      <c r="P5472" s="11" t="str">
        <f>IF(Tabla134[[#This Row],[Rating]]&lt;2,"Muy Malo",IF(Tabla134[[#This Row],[Rating]]&lt;3,"Malo",IF(Tabla134[[#This Row],[Rating]]&lt;4,"Regular",IF(Tabla134[[#This Row],[Rating]]&lt;5,"Bueno","Excelente"))))</f>
        <v>Malo</v>
      </c>
    </row>
    <row r="5473" spans="1:16" x14ac:dyDescent="0.2">
      <c r="A5473" s="7" t="s">
        <v>6</v>
      </c>
      <c r="B5473" s="7" t="s">
        <v>363</v>
      </c>
      <c r="C5473" s="7" t="s">
        <v>71</v>
      </c>
      <c r="D5473" s="8">
        <v>2014</v>
      </c>
      <c r="E5473" s="7" t="s">
        <v>529</v>
      </c>
      <c r="F5473" s="7" t="s">
        <v>2</v>
      </c>
      <c r="G5473" s="7" t="s">
        <v>528</v>
      </c>
      <c r="H5473" s="7" t="s">
        <v>7</v>
      </c>
      <c r="I5473" s="9">
        <v>7.8863887999999993E-2</v>
      </c>
      <c r="J5473" s="10">
        <v>83.227599999999995</v>
      </c>
      <c r="K5473" s="11">
        <v>2.8</v>
      </c>
      <c r="L5473" s="11" t="str">
        <f>IF(Tabla134[[#This Row],[Item Weight]]&lt;$U$12,"Poco Peso",IF(Tabla134[[#This Row],[Item Weight]]&lt;$U$13,"Peso Medio","Peso Alto"))</f>
        <v>Peso Medio</v>
      </c>
      <c r="M5473" s="7">
        <v>11.6</v>
      </c>
      <c r="N5473" s="11">
        <f>IF(Tabla134[[#This Row],[Item Weight (Nulos)]]="",VLOOKUP(Tabla134[[#This Row],[Item Identifier]],'Tabla para Nulos'!$A$3:$B$1563,2,FALSE),Tabla134[[#This Row],[Item Weight (Nulos)]])</f>
        <v>11.6</v>
      </c>
      <c r="O5473" s="11" t="str">
        <f>IF(Tabla134[[#This Row],[Item Visibility]]&lt;$U$15,"Poca visibilidad",IF(Tabla134[[#This Row],[Item Visibility]]&lt;$U$16,"Visibilidad media","Mayor visibilidad"))</f>
        <v>Visibilidad media</v>
      </c>
      <c r="P5473" s="11" t="str">
        <f>IF(Tabla134[[#This Row],[Rating]]&lt;2,"Muy Malo",IF(Tabla134[[#This Row],[Rating]]&lt;3,"Malo",IF(Tabla134[[#This Row],[Rating]]&lt;4,"Regular",IF(Tabla134[[#This Row],[Rating]]&lt;5,"Bueno","Excelente"))))</f>
        <v>Malo</v>
      </c>
    </row>
    <row r="5474" spans="1:16" x14ac:dyDescent="0.2">
      <c r="A5474" s="7" t="s">
        <v>6</v>
      </c>
      <c r="B5474" s="7" t="s">
        <v>57</v>
      </c>
      <c r="C5474" s="7" t="s">
        <v>10</v>
      </c>
      <c r="D5474" s="8">
        <v>2014</v>
      </c>
      <c r="E5474" s="7" t="s">
        <v>529</v>
      </c>
      <c r="F5474" s="7" t="s">
        <v>2</v>
      </c>
      <c r="G5474" s="7" t="s">
        <v>528</v>
      </c>
      <c r="H5474" s="7" t="s">
        <v>7</v>
      </c>
      <c r="I5474" s="9">
        <v>7.3997842999999994E-2</v>
      </c>
      <c r="J5474" s="10">
        <v>207.06379999999999</v>
      </c>
      <c r="K5474" s="11">
        <v>2.8</v>
      </c>
      <c r="L5474" s="11" t="str">
        <f>IF(Tabla134[[#This Row],[Item Weight]]&lt;$U$12,"Poco Peso",IF(Tabla134[[#This Row],[Item Weight]]&lt;$U$13,"Peso Medio","Peso Alto"))</f>
        <v>Peso Alto</v>
      </c>
      <c r="M5474" s="7">
        <v>17.100000000000001</v>
      </c>
      <c r="N5474" s="11">
        <f>IF(Tabla134[[#This Row],[Item Weight (Nulos)]]="",VLOOKUP(Tabla134[[#This Row],[Item Identifier]],'Tabla para Nulos'!$A$3:$B$1563,2,FALSE),Tabla134[[#This Row],[Item Weight (Nulos)]])</f>
        <v>17.100000000000001</v>
      </c>
      <c r="O5474" s="11" t="str">
        <f>IF(Tabla134[[#This Row],[Item Visibility]]&lt;$U$15,"Poca visibilidad",IF(Tabla134[[#This Row],[Item Visibility]]&lt;$U$16,"Visibilidad media","Mayor visibilidad"))</f>
        <v>Visibilidad media</v>
      </c>
      <c r="P5474" s="11" t="str">
        <f>IF(Tabla134[[#This Row],[Rating]]&lt;2,"Muy Malo",IF(Tabla134[[#This Row],[Rating]]&lt;3,"Malo",IF(Tabla134[[#This Row],[Rating]]&lt;4,"Regular",IF(Tabla134[[#This Row],[Rating]]&lt;5,"Bueno","Excelente"))))</f>
        <v>Malo</v>
      </c>
    </row>
    <row r="5475" spans="1:16" x14ac:dyDescent="0.2">
      <c r="A5475" s="7" t="s">
        <v>124</v>
      </c>
      <c r="B5475" s="7" t="s">
        <v>1105</v>
      </c>
      <c r="C5475" s="7" t="s">
        <v>112</v>
      </c>
      <c r="D5475" s="8">
        <v>2022</v>
      </c>
      <c r="E5475" s="7" t="s">
        <v>3</v>
      </c>
      <c r="F5475" s="7" t="s">
        <v>2</v>
      </c>
      <c r="G5475" s="7" t="s">
        <v>1</v>
      </c>
      <c r="H5475" s="7" t="s">
        <v>0</v>
      </c>
      <c r="I5475" s="9">
        <v>0.1062679</v>
      </c>
      <c r="J5475" s="10">
        <v>123.2046</v>
      </c>
      <c r="K5475" s="11">
        <v>2.8</v>
      </c>
      <c r="L5475" s="11" t="str">
        <f>IF(Tabla134[[#This Row],[Item Weight]]&lt;$U$12,"Poco Peso",IF(Tabla134[[#This Row],[Item Weight]]&lt;$U$13,"Peso Medio","Peso Alto"))</f>
        <v>Peso Medio</v>
      </c>
      <c r="M5475" s="7">
        <v>11</v>
      </c>
      <c r="N5475" s="11">
        <f>IF(Tabla134[[#This Row],[Item Weight (Nulos)]]="",VLOOKUP(Tabla134[[#This Row],[Item Identifier]],'Tabla para Nulos'!$A$3:$B$1563,2,FALSE),Tabla134[[#This Row],[Item Weight (Nulos)]])</f>
        <v>11</v>
      </c>
      <c r="O5475" s="11" t="str">
        <f>IF(Tabla134[[#This Row],[Item Visibility]]&lt;$U$15,"Poca visibilidad",IF(Tabla134[[#This Row],[Item Visibility]]&lt;$U$16,"Visibilidad media","Mayor visibilidad"))</f>
        <v>Mayor visibilidad</v>
      </c>
      <c r="P5475" s="11" t="str">
        <f>IF(Tabla134[[#This Row],[Rating]]&lt;2,"Muy Malo",IF(Tabla134[[#This Row],[Rating]]&lt;3,"Malo",IF(Tabla134[[#This Row],[Rating]]&lt;4,"Regular",IF(Tabla134[[#This Row],[Rating]]&lt;5,"Bueno","Excelente"))))</f>
        <v>Malo</v>
      </c>
    </row>
    <row r="5476" spans="1:16" x14ac:dyDescent="0.2">
      <c r="A5476" s="7" t="s">
        <v>124</v>
      </c>
      <c r="B5476" s="7" t="s">
        <v>1192</v>
      </c>
      <c r="C5476" s="7" t="s">
        <v>10</v>
      </c>
      <c r="D5476" s="8">
        <v>2022</v>
      </c>
      <c r="E5476" s="7" t="s">
        <v>3</v>
      </c>
      <c r="F5476" s="7" t="s">
        <v>2</v>
      </c>
      <c r="G5476" s="7" t="s">
        <v>1</v>
      </c>
      <c r="H5476" s="7" t="s">
        <v>0</v>
      </c>
      <c r="I5476" s="9">
        <v>2.0798904999999999E-2</v>
      </c>
      <c r="J5476" s="10">
        <v>123.6046</v>
      </c>
      <c r="K5476" s="11">
        <v>2.8</v>
      </c>
      <c r="L5476" s="11" t="str">
        <f>IF(Tabla134[[#This Row],[Item Weight]]&lt;$U$12,"Poco Peso",IF(Tabla134[[#This Row],[Item Weight]]&lt;$U$13,"Peso Medio","Peso Alto"))</f>
        <v>Peso Medio</v>
      </c>
      <c r="M5476" s="7">
        <v>14.15</v>
      </c>
      <c r="N5476" s="11">
        <f>IF(Tabla134[[#This Row],[Item Weight (Nulos)]]="",VLOOKUP(Tabla134[[#This Row],[Item Identifier]],'Tabla para Nulos'!$A$3:$B$1563,2,FALSE),Tabla134[[#This Row],[Item Weight (Nulos)]])</f>
        <v>14.15</v>
      </c>
      <c r="O5476" s="11" t="str">
        <f>IF(Tabla134[[#This Row],[Item Visibility]]&lt;$U$15,"Poca visibilidad",IF(Tabla134[[#This Row],[Item Visibility]]&lt;$U$16,"Visibilidad media","Mayor visibilidad"))</f>
        <v>Poca visibilidad</v>
      </c>
      <c r="P5476" s="11" t="str">
        <f>IF(Tabla134[[#This Row],[Rating]]&lt;2,"Muy Malo",IF(Tabla134[[#This Row],[Rating]]&lt;3,"Malo",IF(Tabla134[[#This Row],[Rating]]&lt;4,"Regular",IF(Tabla134[[#This Row],[Rating]]&lt;5,"Bueno","Excelente"))))</f>
        <v>Malo</v>
      </c>
    </row>
    <row r="5477" spans="1:16" x14ac:dyDescent="0.2">
      <c r="A5477" s="7" t="s">
        <v>124</v>
      </c>
      <c r="B5477" s="7" t="s">
        <v>1433</v>
      </c>
      <c r="C5477" s="7" t="s">
        <v>19</v>
      </c>
      <c r="D5477" s="8">
        <v>2022</v>
      </c>
      <c r="E5477" s="7" t="s">
        <v>3</v>
      </c>
      <c r="F5477" s="7" t="s">
        <v>2</v>
      </c>
      <c r="G5477" s="7" t="s">
        <v>1</v>
      </c>
      <c r="H5477" s="7" t="s">
        <v>0</v>
      </c>
      <c r="I5477" s="9">
        <v>8.4676172999999993E-2</v>
      </c>
      <c r="J5477" s="10">
        <v>263.19099999999997</v>
      </c>
      <c r="K5477" s="11">
        <v>2.8</v>
      </c>
      <c r="L5477" s="11" t="str">
        <f>IF(Tabla134[[#This Row],[Item Weight]]&lt;$U$12,"Poco Peso",IF(Tabla134[[#This Row],[Item Weight]]&lt;$U$13,"Peso Medio","Peso Alto"))</f>
        <v>Peso Alto</v>
      </c>
      <c r="M5477" s="7">
        <v>17.25</v>
      </c>
      <c r="N5477" s="11">
        <f>IF(Tabla134[[#This Row],[Item Weight (Nulos)]]="",VLOOKUP(Tabla134[[#This Row],[Item Identifier]],'Tabla para Nulos'!$A$3:$B$1563,2,FALSE),Tabla134[[#This Row],[Item Weight (Nulos)]])</f>
        <v>17.25</v>
      </c>
      <c r="O5477" s="11" t="str">
        <f>IF(Tabla134[[#This Row],[Item Visibility]]&lt;$U$15,"Poca visibilidad",IF(Tabla134[[#This Row],[Item Visibility]]&lt;$U$16,"Visibilidad media","Mayor visibilidad"))</f>
        <v>Visibilidad media</v>
      </c>
      <c r="P5477" s="11" t="str">
        <f>IF(Tabla134[[#This Row],[Rating]]&lt;2,"Muy Malo",IF(Tabla134[[#This Row],[Rating]]&lt;3,"Malo",IF(Tabla134[[#This Row],[Rating]]&lt;4,"Regular",IF(Tabla134[[#This Row],[Rating]]&lt;5,"Bueno","Excelente"))))</f>
        <v>Malo</v>
      </c>
    </row>
    <row r="5478" spans="1:16" x14ac:dyDescent="0.2">
      <c r="A5478" s="7" t="s">
        <v>6</v>
      </c>
      <c r="B5478" s="7" t="s">
        <v>116</v>
      </c>
      <c r="C5478" s="7" t="s">
        <v>28</v>
      </c>
      <c r="D5478" s="8">
        <v>2022</v>
      </c>
      <c r="E5478" s="7" t="s">
        <v>3</v>
      </c>
      <c r="F5478" s="7" t="s">
        <v>2</v>
      </c>
      <c r="G5478" s="7" t="s">
        <v>1</v>
      </c>
      <c r="H5478" s="7" t="s">
        <v>0</v>
      </c>
      <c r="I5478" s="9">
        <v>0.10444532199999999</v>
      </c>
      <c r="J5478" s="10">
        <v>167.25</v>
      </c>
      <c r="K5478" s="11">
        <v>2.8</v>
      </c>
      <c r="L5478" s="11" t="str">
        <f>IF(Tabla134[[#This Row],[Item Weight]]&lt;$U$12,"Poco Peso",IF(Tabla134[[#This Row],[Item Weight]]&lt;$U$13,"Peso Medio","Peso Alto"))</f>
        <v>Poco Peso</v>
      </c>
      <c r="M5478" s="7">
        <v>6.63</v>
      </c>
      <c r="N5478" s="11">
        <f>IF(Tabla134[[#This Row],[Item Weight (Nulos)]]="",VLOOKUP(Tabla134[[#This Row],[Item Identifier]],'Tabla para Nulos'!$A$3:$B$1563,2,FALSE),Tabla134[[#This Row],[Item Weight (Nulos)]])</f>
        <v>6.63</v>
      </c>
      <c r="O5478" s="11" t="str">
        <f>IF(Tabla134[[#This Row],[Item Visibility]]&lt;$U$15,"Poca visibilidad",IF(Tabla134[[#This Row],[Item Visibility]]&lt;$U$16,"Visibilidad media","Mayor visibilidad"))</f>
        <v>Mayor visibilidad</v>
      </c>
      <c r="P5478" s="11" t="str">
        <f>IF(Tabla134[[#This Row],[Rating]]&lt;2,"Muy Malo",IF(Tabla134[[#This Row],[Rating]]&lt;3,"Malo",IF(Tabla134[[#This Row],[Rating]]&lt;4,"Regular",IF(Tabla134[[#This Row],[Rating]]&lt;5,"Bueno","Excelente"))))</f>
        <v>Malo</v>
      </c>
    </row>
    <row r="5479" spans="1:16" x14ac:dyDescent="0.2">
      <c r="A5479" s="7" t="s">
        <v>6</v>
      </c>
      <c r="B5479" s="7" t="s">
        <v>1418</v>
      </c>
      <c r="C5479" s="7" t="s">
        <v>17</v>
      </c>
      <c r="D5479" s="8">
        <v>2022</v>
      </c>
      <c r="E5479" s="7" t="s">
        <v>3</v>
      </c>
      <c r="F5479" s="7" t="s">
        <v>2</v>
      </c>
      <c r="G5479" s="7" t="s">
        <v>1</v>
      </c>
      <c r="H5479" s="7" t="s">
        <v>0</v>
      </c>
      <c r="I5479" s="9">
        <v>1.9590769000000001E-2</v>
      </c>
      <c r="J5479" s="10">
        <v>261.59100000000001</v>
      </c>
      <c r="K5479" s="11">
        <v>2.8</v>
      </c>
      <c r="L5479" s="11" t="str">
        <f>IF(Tabla134[[#This Row],[Item Weight]]&lt;$U$12,"Poco Peso",IF(Tabla134[[#This Row],[Item Weight]]&lt;$U$13,"Peso Medio","Peso Alto"))</f>
        <v>Peso Medio</v>
      </c>
      <c r="M5479" s="7">
        <v>14.85</v>
      </c>
      <c r="N5479" s="11">
        <f>IF(Tabla134[[#This Row],[Item Weight (Nulos)]]="",VLOOKUP(Tabla134[[#This Row],[Item Identifier]],'Tabla para Nulos'!$A$3:$B$1563,2,FALSE),Tabla134[[#This Row],[Item Weight (Nulos)]])</f>
        <v>14.85</v>
      </c>
      <c r="O5479" s="11" t="str">
        <f>IF(Tabla134[[#This Row],[Item Visibility]]&lt;$U$15,"Poca visibilidad",IF(Tabla134[[#This Row],[Item Visibility]]&lt;$U$16,"Visibilidad media","Mayor visibilidad"))</f>
        <v>Poca visibilidad</v>
      </c>
      <c r="P5479" s="11" t="str">
        <f>IF(Tabla134[[#This Row],[Rating]]&lt;2,"Muy Malo",IF(Tabla134[[#This Row],[Rating]]&lt;3,"Malo",IF(Tabla134[[#This Row],[Rating]]&lt;4,"Regular",IF(Tabla134[[#This Row],[Rating]]&lt;5,"Bueno","Excelente"))))</f>
        <v>Malo</v>
      </c>
    </row>
    <row r="5480" spans="1:16" x14ac:dyDescent="0.2">
      <c r="A5480" s="7" t="s">
        <v>6</v>
      </c>
      <c r="B5480" s="7" t="s">
        <v>706</v>
      </c>
      <c r="C5480" s="7" t="s">
        <v>71</v>
      </c>
      <c r="D5480" s="8">
        <v>2022</v>
      </c>
      <c r="E5480" s="7" t="s">
        <v>3</v>
      </c>
      <c r="F5480" s="7" t="s">
        <v>2</v>
      </c>
      <c r="G5480" s="7" t="s">
        <v>1</v>
      </c>
      <c r="H5480" s="7" t="s">
        <v>0</v>
      </c>
      <c r="I5480" s="9">
        <v>4.6277956000000002E-2</v>
      </c>
      <c r="J5480" s="10">
        <v>36.750599999999999</v>
      </c>
      <c r="K5480" s="11">
        <v>2.8</v>
      </c>
      <c r="L5480" s="11" t="str">
        <f>IF(Tabla134[[#This Row],[Item Weight]]&lt;$U$12,"Poco Peso",IF(Tabla134[[#This Row],[Item Weight]]&lt;$U$13,"Peso Medio","Peso Alto"))</f>
        <v>Poco Peso</v>
      </c>
      <c r="M5480" s="7">
        <v>6.6349999999999998</v>
      </c>
      <c r="N5480" s="11">
        <f>IF(Tabla134[[#This Row],[Item Weight (Nulos)]]="",VLOOKUP(Tabla134[[#This Row],[Item Identifier]],'Tabla para Nulos'!$A$3:$B$1563,2,FALSE),Tabla134[[#This Row],[Item Weight (Nulos)]])</f>
        <v>6.6349999999999998</v>
      </c>
      <c r="O5480" s="11" t="str">
        <f>IF(Tabla134[[#This Row],[Item Visibility]]&lt;$U$15,"Poca visibilidad",IF(Tabla134[[#This Row],[Item Visibility]]&lt;$U$16,"Visibilidad media","Mayor visibilidad"))</f>
        <v>Visibilidad media</v>
      </c>
      <c r="P5480" s="11" t="str">
        <f>IF(Tabla134[[#This Row],[Rating]]&lt;2,"Muy Malo",IF(Tabla134[[#This Row],[Rating]]&lt;3,"Malo",IF(Tabla134[[#This Row],[Rating]]&lt;4,"Regular",IF(Tabla134[[#This Row],[Rating]]&lt;5,"Bueno","Excelente"))))</f>
        <v>Malo</v>
      </c>
    </row>
    <row r="5481" spans="1:16" x14ac:dyDescent="0.2">
      <c r="A5481" s="7" t="s">
        <v>6</v>
      </c>
      <c r="B5481" s="7" t="s">
        <v>1144</v>
      </c>
      <c r="C5481" s="7" t="s">
        <v>112</v>
      </c>
      <c r="D5481" s="8">
        <v>2022</v>
      </c>
      <c r="E5481" s="7" t="s">
        <v>3</v>
      </c>
      <c r="F5481" s="7" t="s">
        <v>2</v>
      </c>
      <c r="G5481" s="7" t="s">
        <v>1</v>
      </c>
      <c r="H5481" s="7" t="s">
        <v>0</v>
      </c>
      <c r="I5481" s="9">
        <v>5.4706407999999998E-2</v>
      </c>
      <c r="J5481" s="10">
        <v>128.93100000000001</v>
      </c>
      <c r="K5481" s="11">
        <v>2.8</v>
      </c>
      <c r="L5481" s="11" t="str">
        <f>IF(Tabla134[[#This Row],[Item Weight]]&lt;$U$12,"Poco Peso",IF(Tabla134[[#This Row],[Item Weight]]&lt;$U$13,"Peso Medio","Peso Alto"))</f>
        <v>Poco Peso</v>
      </c>
      <c r="M5481" s="7">
        <v>8.6</v>
      </c>
      <c r="N5481" s="11">
        <f>IF(Tabla134[[#This Row],[Item Weight (Nulos)]]="",VLOOKUP(Tabla134[[#This Row],[Item Identifier]],'Tabla para Nulos'!$A$3:$B$1563,2,FALSE),Tabla134[[#This Row],[Item Weight (Nulos)]])</f>
        <v>8.6</v>
      </c>
      <c r="O5481" s="11" t="str">
        <f>IF(Tabla134[[#This Row],[Item Visibility]]&lt;$U$15,"Poca visibilidad",IF(Tabla134[[#This Row],[Item Visibility]]&lt;$U$16,"Visibilidad media","Mayor visibilidad"))</f>
        <v>Visibilidad media</v>
      </c>
      <c r="P5481" s="11" t="str">
        <f>IF(Tabla134[[#This Row],[Rating]]&lt;2,"Muy Malo",IF(Tabla134[[#This Row],[Rating]]&lt;3,"Malo",IF(Tabla134[[#This Row],[Rating]]&lt;4,"Regular",IF(Tabla134[[#This Row],[Rating]]&lt;5,"Bueno","Excelente"))))</f>
        <v>Malo</v>
      </c>
    </row>
    <row r="5482" spans="1:16" x14ac:dyDescent="0.2">
      <c r="A5482" s="7" t="s">
        <v>124</v>
      </c>
      <c r="B5482" s="7" t="s">
        <v>1432</v>
      </c>
      <c r="C5482" s="7" t="s">
        <v>10</v>
      </c>
      <c r="D5482" s="8">
        <v>2018</v>
      </c>
      <c r="E5482" s="7" t="s">
        <v>13</v>
      </c>
      <c r="F5482" s="7" t="s">
        <v>2</v>
      </c>
      <c r="G5482" s="7" t="s">
        <v>1</v>
      </c>
      <c r="H5482" s="7" t="s">
        <v>12</v>
      </c>
      <c r="I5482" s="9">
        <v>1.7344679000000002E-2</v>
      </c>
      <c r="J5482" s="10">
        <v>230.80099999999999</v>
      </c>
      <c r="K5482" s="11">
        <v>2.8</v>
      </c>
      <c r="L5482" s="11" t="str">
        <f>IF(Tabla134[[#This Row],[Item Weight]]&lt;$U$12,"Poco Peso",IF(Tabla134[[#This Row],[Item Weight]]&lt;$U$13,"Peso Medio","Peso Alto"))</f>
        <v>Poco Peso</v>
      </c>
      <c r="N5482" s="11">
        <f>IF(Tabla134[[#This Row],[Item Weight (Nulos)]]="",VLOOKUP(Tabla134[[#This Row],[Item Identifier]],'Tabla para Nulos'!$A$3:$B$1563,2,FALSE),Tabla134[[#This Row],[Item Weight (Nulos)]])</f>
        <v>7.51</v>
      </c>
      <c r="O5482" s="11" t="str">
        <f>IF(Tabla134[[#This Row],[Item Visibility]]&lt;$U$15,"Poca visibilidad",IF(Tabla134[[#This Row],[Item Visibility]]&lt;$U$16,"Visibilidad media","Mayor visibilidad"))</f>
        <v>Poca visibilidad</v>
      </c>
      <c r="P5482" s="11" t="str">
        <f>IF(Tabla134[[#This Row],[Rating]]&lt;2,"Muy Malo",IF(Tabla134[[#This Row],[Rating]]&lt;3,"Malo",IF(Tabla134[[#This Row],[Rating]]&lt;4,"Regular",IF(Tabla134[[#This Row],[Rating]]&lt;5,"Bueno","Excelente"))))</f>
        <v>Malo</v>
      </c>
    </row>
    <row r="5483" spans="1:16" x14ac:dyDescent="0.2">
      <c r="A5483" s="7" t="s">
        <v>124</v>
      </c>
      <c r="B5483" s="7" t="s">
        <v>1431</v>
      </c>
      <c r="C5483" s="7" t="s">
        <v>216</v>
      </c>
      <c r="D5483" s="8">
        <v>2018</v>
      </c>
      <c r="E5483" s="7" t="s">
        <v>13</v>
      </c>
      <c r="F5483" s="7" t="s">
        <v>2</v>
      </c>
      <c r="G5483" s="7" t="s">
        <v>1</v>
      </c>
      <c r="H5483" s="7" t="s">
        <v>12</v>
      </c>
      <c r="I5483" s="9">
        <v>7.1628097000000002E-2</v>
      </c>
      <c r="J5483" s="10">
        <v>251.904</v>
      </c>
      <c r="K5483" s="11">
        <v>2.8</v>
      </c>
      <c r="L5483" s="11" t="str">
        <f>IF(Tabla134[[#This Row],[Item Weight]]&lt;$U$12,"Poco Peso",IF(Tabla134[[#This Row],[Item Weight]]&lt;$U$13,"Peso Medio","Peso Alto"))</f>
        <v>Poco Peso</v>
      </c>
      <c r="N5483" s="11">
        <f>IF(Tabla134[[#This Row],[Item Weight (Nulos)]]="",VLOOKUP(Tabla134[[#This Row],[Item Identifier]],'Tabla para Nulos'!$A$3:$B$1563,2,FALSE),Tabla134[[#This Row],[Item Weight (Nulos)]])</f>
        <v>8.3949999999999996</v>
      </c>
      <c r="O5483" s="11" t="str">
        <f>IF(Tabla134[[#This Row],[Item Visibility]]&lt;$U$15,"Poca visibilidad",IF(Tabla134[[#This Row],[Item Visibility]]&lt;$U$16,"Visibilidad media","Mayor visibilidad"))</f>
        <v>Visibilidad media</v>
      </c>
      <c r="P5483" s="11" t="str">
        <f>IF(Tabla134[[#This Row],[Rating]]&lt;2,"Muy Malo",IF(Tabla134[[#This Row],[Rating]]&lt;3,"Malo",IF(Tabla134[[#This Row],[Rating]]&lt;4,"Regular",IF(Tabla134[[#This Row],[Rating]]&lt;5,"Bueno","Excelente"))))</f>
        <v>Malo</v>
      </c>
    </row>
    <row r="5484" spans="1:16" x14ac:dyDescent="0.2">
      <c r="A5484" s="7" t="s">
        <v>124</v>
      </c>
      <c r="B5484" s="7" t="s">
        <v>1285</v>
      </c>
      <c r="C5484" s="7" t="s">
        <v>4</v>
      </c>
      <c r="D5484" s="8">
        <v>2018</v>
      </c>
      <c r="E5484" s="7" t="s">
        <v>13</v>
      </c>
      <c r="F5484" s="7" t="s">
        <v>2</v>
      </c>
      <c r="G5484" s="7" t="s">
        <v>1</v>
      </c>
      <c r="H5484" s="7" t="s">
        <v>12</v>
      </c>
      <c r="I5484" s="9">
        <v>0.174336148</v>
      </c>
      <c r="J5484" s="10">
        <v>184.0608</v>
      </c>
      <c r="K5484" s="11">
        <v>2.8</v>
      </c>
      <c r="L5484" s="11" t="str">
        <f>IF(Tabla134[[#This Row],[Item Weight]]&lt;$U$12,"Poco Peso",IF(Tabla134[[#This Row],[Item Weight]]&lt;$U$13,"Peso Medio","Peso Alto"))</f>
        <v>Peso Medio</v>
      </c>
      <c r="N5484" s="11">
        <f>IF(Tabla134[[#This Row],[Item Weight (Nulos)]]="",VLOOKUP(Tabla134[[#This Row],[Item Identifier]],'Tabla para Nulos'!$A$3:$B$1563,2,FALSE),Tabla134[[#This Row],[Item Weight (Nulos)]])</f>
        <v>16.2</v>
      </c>
      <c r="O5484" s="11" t="str">
        <f>IF(Tabla134[[#This Row],[Item Visibility]]&lt;$U$15,"Poca visibilidad",IF(Tabla134[[#This Row],[Item Visibility]]&lt;$U$16,"Visibilidad media","Mayor visibilidad"))</f>
        <v>Mayor visibilidad</v>
      </c>
      <c r="P5484" s="11" t="str">
        <f>IF(Tabla134[[#This Row],[Rating]]&lt;2,"Muy Malo",IF(Tabla134[[#This Row],[Rating]]&lt;3,"Malo",IF(Tabla134[[#This Row],[Rating]]&lt;4,"Regular",IF(Tabla134[[#This Row],[Rating]]&lt;5,"Bueno","Excelente"))))</f>
        <v>Malo</v>
      </c>
    </row>
    <row r="5485" spans="1:16" x14ac:dyDescent="0.2">
      <c r="A5485" s="7" t="s">
        <v>124</v>
      </c>
      <c r="B5485" s="7" t="s">
        <v>436</v>
      </c>
      <c r="C5485" s="7" t="s">
        <v>171</v>
      </c>
      <c r="D5485" s="8">
        <v>2018</v>
      </c>
      <c r="E5485" s="7" t="s">
        <v>13</v>
      </c>
      <c r="F5485" s="7" t="s">
        <v>2</v>
      </c>
      <c r="G5485" s="7" t="s">
        <v>1</v>
      </c>
      <c r="H5485" s="7" t="s">
        <v>12</v>
      </c>
      <c r="I5485" s="9">
        <v>8.2955718999999997E-2</v>
      </c>
      <c r="J5485" s="10">
        <v>164.05520000000001</v>
      </c>
      <c r="K5485" s="11">
        <v>2.8</v>
      </c>
      <c r="L5485" s="11" t="str">
        <f>IF(Tabla134[[#This Row],[Item Weight]]&lt;$U$12,"Poco Peso",IF(Tabla134[[#This Row],[Item Weight]]&lt;$U$13,"Peso Medio","Peso Alto"))</f>
        <v>Peso Medio</v>
      </c>
      <c r="N5485" s="11">
        <f>IF(Tabla134[[#This Row],[Item Weight (Nulos)]]="",VLOOKUP(Tabla134[[#This Row],[Item Identifier]],'Tabla para Nulos'!$A$3:$B$1563,2,FALSE),Tabla134[[#This Row],[Item Weight (Nulos)]])</f>
        <v>14.650000000000002</v>
      </c>
      <c r="O5485" s="11" t="str">
        <f>IF(Tabla134[[#This Row],[Item Visibility]]&lt;$U$15,"Poca visibilidad",IF(Tabla134[[#This Row],[Item Visibility]]&lt;$U$16,"Visibilidad media","Mayor visibilidad"))</f>
        <v>Visibilidad media</v>
      </c>
      <c r="P5485" s="11" t="str">
        <f>IF(Tabla134[[#This Row],[Rating]]&lt;2,"Muy Malo",IF(Tabla134[[#This Row],[Rating]]&lt;3,"Malo",IF(Tabla134[[#This Row],[Rating]]&lt;4,"Regular",IF(Tabla134[[#This Row],[Rating]]&lt;5,"Bueno","Excelente"))))</f>
        <v>Malo</v>
      </c>
    </row>
    <row r="5486" spans="1:16" x14ac:dyDescent="0.2">
      <c r="A5486" s="7" t="s">
        <v>6</v>
      </c>
      <c r="B5486" s="7" t="s">
        <v>837</v>
      </c>
      <c r="C5486" s="7" t="s">
        <v>112</v>
      </c>
      <c r="D5486" s="8">
        <v>2018</v>
      </c>
      <c r="E5486" s="7" t="s">
        <v>13</v>
      </c>
      <c r="F5486" s="7" t="s">
        <v>2</v>
      </c>
      <c r="G5486" s="7" t="s">
        <v>1</v>
      </c>
      <c r="H5486" s="7" t="s">
        <v>12</v>
      </c>
      <c r="I5486" s="9">
        <v>6.7373081000000001E-2</v>
      </c>
      <c r="J5486" s="10">
        <v>258.89879999999999</v>
      </c>
      <c r="K5486" s="11">
        <v>2.8</v>
      </c>
      <c r="L5486" s="11" t="str">
        <f>IF(Tabla134[[#This Row],[Item Weight]]&lt;$U$12,"Poco Peso",IF(Tabla134[[#This Row],[Item Weight]]&lt;$U$13,"Peso Medio","Peso Alto"))</f>
        <v>Poco Peso</v>
      </c>
      <c r="N5486" s="11">
        <f>IF(Tabla134[[#This Row],[Item Weight (Nulos)]]="",VLOOKUP(Tabla134[[#This Row],[Item Identifier]],'Tabla para Nulos'!$A$3:$B$1563,2,FALSE),Tabla134[[#This Row],[Item Weight (Nulos)]])</f>
        <v>5.6950000000000003</v>
      </c>
      <c r="O5486" s="11" t="str">
        <f>IF(Tabla134[[#This Row],[Item Visibility]]&lt;$U$15,"Poca visibilidad",IF(Tabla134[[#This Row],[Item Visibility]]&lt;$U$16,"Visibilidad media","Mayor visibilidad"))</f>
        <v>Visibilidad media</v>
      </c>
      <c r="P5486" s="11" t="str">
        <f>IF(Tabla134[[#This Row],[Rating]]&lt;2,"Muy Malo",IF(Tabla134[[#This Row],[Rating]]&lt;3,"Malo",IF(Tabla134[[#This Row],[Rating]]&lt;4,"Regular",IF(Tabla134[[#This Row],[Rating]]&lt;5,"Bueno","Excelente"))))</f>
        <v>Malo</v>
      </c>
    </row>
    <row r="5487" spans="1:16" x14ac:dyDescent="0.2">
      <c r="A5487" s="7" t="s">
        <v>6</v>
      </c>
      <c r="B5487" s="7" t="s">
        <v>311</v>
      </c>
      <c r="C5487" s="7" t="s">
        <v>25</v>
      </c>
      <c r="D5487" s="8">
        <v>2018</v>
      </c>
      <c r="E5487" s="7" t="s">
        <v>13</v>
      </c>
      <c r="F5487" s="7" t="s">
        <v>2</v>
      </c>
      <c r="G5487" s="7" t="s">
        <v>1</v>
      </c>
      <c r="H5487" s="7" t="s">
        <v>12</v>
      </c>
      <c r="I5487" s="9">
        <v>2.6391403000000001E-2</v>
      </c>
      <c r="J5487" s="10">
        <v>92.811999999999998</v>
      </c>
      <c r="K5487" s="11">
        <v>2.8</v>
      </c>
      <c r="L5487" s="11" t="str">
        <f>IF(Tabla134[[#This Row],[Item Weight]]&lt;$U$12,"Poco Peso",IF(Tabla134[[#This Row],[Item Weight]]&lt;$U$13,"Peso Medio","Peso Alto"))</f>
        <v>Peso Alto</v>
      </c>
      <c r="N5487" s="11">
        <f>IF(Tabla134[[#This Row],[Item Weight (Nulos)]]="",VLOOKUP(Tabla134[[#This Row],[Item Identifier]],'Tabla para Nulos'!$A$3:$B$1563,2,FALSE),Tabla134[[#This Row],[Item Weight (Nulos)]])</f>
        <v>16.850000000000001</v>
      </c>
      <c r="O5487" s="11" t="str">
        <f>IF(Tabla134[[#This Row],[Item Visibility]]&lt;$U$15,"Poca visibilidad",IF(Tabla134[[#This Row],[Item Visibility]]&lt;$U$16,"Visibilidad media","Mayor visibilidad"))</f>
        <v>Poca visibilidad</v>
      </c>
      <c r="P5487" s="11" t="str">
        <f>IF(Tabla134[[#This Row],[Rating]]&lt;2,"Muy Malo",IF(Tabla134[[#This Row],[Rating]]&lt;3,"Malo",IF(Tabla134[[#This Row],[Rating]]&lt;4,"Regular",IF(Tabla134[[#This Row],[Rating]]&lt;5,"Bueno","Excelente"))))</f>
        <v>Malo</v>
      </c>
    </row>
    <row r="5488" spans="1:16" x14ac:dyDescent="0.2">
      <c r="A5488" s="7" t="s">
        <v>6</v>
      </c>
      <c r="B5488" s="7" t="s">
        <v>1399</v>
      </c>
      <c r="C5488" s="7" t="s">
        <v>10</v>
      </c>
      <c r="D5488" s="8">
        <v>2018</v>
      </c>
      <c r="E5488" s="7" t="s">
        <v>13</v>
      </c>
      <c r="F5488" s="7" t="s">
        <v>2</v>
      </c>
      <c r="G5488" s="7" t="s">
        <v>1</v>
      </c>
      <c r="H5488" s="7" t="s">
        <v>12</v>
      </c>
      <c r="I5488" s="9">
        <v>4.9395241999999999E-2</v>
      </c>
      <c r="J5488" s="10">
        <v>80.364400000000003</v>
      </c>
      <c r="K5488" s="11">
        <v>2.8</v>
      </c>
      <c r="L5488" s="11" t="str">
        <f>IF(Tabla134[[#This Row],[Item Weight]]&lt;$U$12,"Poco Peso",IF(Tabla134[[#This Row],[Item Weight]]&lt;$U$13,"Peso Medio","Peso Alto"))</f>
        <v>Peso Alto</v>
      </c>
      <c r="N5488" s="11">
        <f>IF(Tabla134[[#This Row],[Item Weight (Nulos)]]="",VLOOKUP(Tabla134[[#This Row],[Item Identifier]],'Tabla para Nulos'!$A$3:$B$1563,2,FALSE),Tabla134[[#This Row],[Item Weight (Nulos)]])</f>
        <v>19.349999999999998</v>
      </c>
      <c r="O5488" s="11" t="str">
        <f>IF(Tabla134[[#This Row],[Item Visibility]]&lt;$U$15,"Poca visibilidad",IF(Tabla134[[#This Row],[Item Visibility]]&lt;$U$16,"Visibilidad media","Mayor visibilidad"))</f>
        <v>Visibilidad media</v>
      </c>
      <c r="P5488" s="11" t="str">
        <f>IF(Tabla134[[#This Row],[Rating]]&lt;2,"Muy Malo",IF(Tabla134[[#This Row],[Rating]]&lt;3,"Malo",IF(Tabla134[[#This Row],[Rating]]&lt;4,"Regular",IF(Tabla134[[#This Row],[Rating]]&lt;5,"Bueno","Excelente"))))</f>
        <v>Malo</v>
      </c>
    </row>
    <row r="5489" spans="1:16" x14ac:dyDescent="0.2">
      <c r="A5489" s="7" t="s">
        <v>6</v>
      </c>
      <c r="B5489" s="7" t="s">
        <v>542</v>
      </c>
      <c r="C5489" s="7" t="s">
        <v>14</v>
      </c>
      <c r="D5489" s="8">
        <v>2018</v>
      </c>
      <c r="E5489" s="7" t="s">
        <v>13</v>
      </c>
      <c r="F5489" s="7" t="s">
        <v>2</v>
      </c>
      <c r="G5489" s="7" t="s">
        <v>1</v>
      </c>
      <c r="H5489" s="7" t="s">
        <v>12</v>
      </c>
      <c r="I5489" s="9">
        <v>0.12251957099999999</v>
      </c>
      <c r="J5489" s="10">
        <v>93.043599999999998</v>
      </c>
      <c r="K5489" s="11">
        <v>2.8</v>
      </c>
      <c r="L5489" s="11" t="str">
        <f>IF(Tabla134[[#This Row],[Item Weight]]&lt;$U$12,"Poco Peso",IF(Tabla134[[#This Row],[Item Weight]]&lt;$U$13,"Peso Medio","Peso Alto"))</f>
        <v>Poco Peso</v>
      </c>
      <c r="N5489" s="11">
        <f>IF(Tabla134[[#This Row],[Item Weight (Nulos)]]="",VLOOKUP(Tabla134[[#This Row],[Item Identifier]],'Tabla para Nulos'!$A$3:$B$1563,2,FALSE),Tabla134[[#This Row],[Item Weight (Nulos)]])</f>
        <v>6.3049999999999997</v>
      </c>
      <c r="O5489" s="11" t="str">
        <f>IF(Tabla134[[#This Row],[Item Visibility]]&lt;$U$15,"Poca visibilidad",IF(Tabla134[[#This Row],[Item Visibility]]&lt;$U$16,"Visibilidad media","Mayor visibilidad"))</f>
        <v>Mayor visibilidad</v>
      </c>
      <c r="P5489" s="11" t="str">
        <f>IF(Tabla134[[#This Row],[Rating]]&lt;2,"Muy Malo",IF(Tabla134[[#This Row],[Rating]]&lt;3,"Malo",IF(Tabla134[[#This Row],[Rating]]&lt;4,"Regular",IF(Tabla134[[#This Row],[Rating]]&lt;5,"Bueno","Excelente"))))</f>
        <v>Malo</v>
      </c>
    </row>
    <row r="5490" spans="1:16" x14ac:dyDescent="0.2">
      <c r="A5490" s="7" t="s">
        <v>124</v>
      </c>
      <c r="B5490" s="7" t="s">
        <v>1315</v>
      </c>
      <c r="C5490" s="7" t="s">
        <v>4</v>
      </c>
      <c r="D5490" s="8">
        <v>2012</v>
      </c>
      <c r="E5490" s="7" t="s">
        <v>9</v>
      </c>
      <c r="F5490" s="7" t="s">
        <v>8</v>
      </c>
      <c r="G5490" s="7" t="s">
        <v>1</v>
      </c>
      <c r="H5490" s="7" t="s">
        <v>7</v>
      </c>
      <c r="I5490" s="9">
        <v>7.3493830999999996E-2</v>
      </c>
      <c r="J5490" s="10">
        <v>118.34399999999999</v>
      </c>
      <c r="K5490" s="11">
        <v>2.7</v>
      </c>
      <c r="L5490" s="11" t="str">
        <f>IF(Tabla134[[#This Row],[Item Weight]]&lt;$U$12,"Poco Peso",IF(Tabla134[[#This Row],[Item Weight]]&lt;$U$13,"Peso Medio","Peso Alto"))</f>
        <v>Peso Medio</v>
      </c>
      <c r="M5490" s="7">
        <v>10</v>
      </c>
      <c r="N5490" s="11">
        <f>IF(Tabla134[[#This Row],[Item Weight (Nulos)]]="",VLOOKUP(Tabla134[[#This Row],[Item Identifier]],'Tabla para Nulos'!$A$3:$B$1563,2,FALSE),Tabla134[[#This Row],[Item Weight (Nulos)]])</f>
        <v>10</v>
      </c>
      <c r="O5490" s="11" t="str">
        <f>IF(Tabla134[[#This Row],[Item Visibility]]&lt;$U$15,"Poca visibilidad",IF(Tabla134[[#This Row],[Item Visibility]]&lt;$U$16,"Visibilidad media","Mayor visibilidad"))</f>
        <v>Visibilidad media</v>
      </c>
      <c r="P5490" s="11" t="str">
        <f>IF(Tabla134[[#This Row],[Rating]]&lt;2,"Muy Malo",IF(Tabla134[[#This Row],[Rating]]&lt;3,"Malo",IF(Tabla134[[#This Row],[Rating]]&lt;4,"Regular",IF(Tabla134[[#This Row],[Rating]]&lt;5,"Bueno","Excelente"))))</f>
        <v>Malo</v>
      </c>
    </row>
    <row r="5491" spans="1:16" x14ac:dyDescent="0.2">
      <c r="A5491" s="7" t="s">
        <v>124</v>
      </c>
      <c r="B5491" s="7" t="s">
        <v>135</v>
      </c>
      <c r="C5491" s="7" t="s">
        <v>19</v>
      </c>
      <c r="D5491" s="8">
        <v>2012</v>
      </c>
      <c r="E5491" s="7" t="s">
        <v>9</v>
      </c>
      <c r="F5491" s="7" t="s">
        <v>8</v>
      </c>
      <c r="G5491" s="7" t="s">
        <v>1</v>
      </c>
      <c r="H5491" s="7" t="s">
        <v>7</v>
      </c>
      <c r="I5491" s="9">
        <v>8.2367244000000006E-2</v>
      </c>
      <c r="J5491" s="10">
        <v>187.75299999999999</v>
      </c>
      <c r="K5491" s="11">
        <v>2.7</v>
      </c>
      <c r="L5491" s="11" t="str">
        <f>IF(Tabla134[[#This Row],[Item Weight]]&lt;$U$12,"Poco Peso",IF(Tabla134[[#This Row],[Item Weight]]&lt;$U$13,"Peso Medio","Peso Alto"))</f>
        <v>Poco Peso</v>
      </c>
      <c r="M5491" s="7">
        <v>7.39</v>
      </c>
      <c r="N5491" s="11">
        <f>IF(Tabla134[[#This Row],[Item Weight (Nulos)]]="",VLOOKUP(Tabla134[[#This Row],[Item Identifier]],'Tabla para Nulos'!$A$3:$B$1563,2,FALSE),Tabla134[[#This Row],[Item Weight (Nulos)]])</f>
        <v>7.39</v>
      </c>
      <c r="O5491" s="11" t="str">
        <f>IF(Tabla134[[#This Row],[Item Visibility]]&lt;$U$15,"Poca visibilidad",IF(Tabla134[[#This Row],[Item Visibility]]&lt;$U$16,"Visibilidad media","Mayor visibilidad"))</f>
        <v>Visibilidad media</v>
      </c>
      <c r="P5491" s="11" t="str">
        <f>IF(Tabla134[[#This Row],[Rating]]&lt;2,"Muy Malo",IF(Tabla134[[#This Row],[Rating]]&lt;3,"Malo",IF(Tabla134[[#This Row],[Rating]]&lt;4,"Regular",IF(Tabla134[[#This Row],[Rating]]&lt;5,"Bueno","Excelente"))))</f>
        <v>Malo</v>
      </c>
    </row>
    <row r="5492" spans="1:16" x14ac:dyDescent="0.2">
      <c r="A5492" s="7" t="s">
        <v>124</v>
      </c>
      <c r="B5492" s="7" t="s">
        <v>654</v>
      </c>
      <c r="C5492" s="7" t="s">
        <v>71</v>
      </c>
      <c r="D5492" s="8">
        <v>2018</v>
      </c>
      <c r="E5492" s="7" t="s">
        <v>1195</v>
      </c>
      <c r="F5492" s="7" t="s">
        <v>8</v>
      </c>
      <c r="G5492" s="7" t="s">
        <v>702</v>
      </c>
      <c r="H5492" s="7" t="s">
        <v>1621</v>
      </c>
      <c r="I5492" s="9">
        <v>0.17332420700000001</v>
      </c>
      <c r="J5492" s="10">
        <v>39.916400000000003</v>
      </c>
      <c r="K5492" s="11">
        <v>2.7</v>
      </c>
      <c r="L5492" s="11" t="str">
        <f>IF(Tabla134[[#This Row],[Item Weight]]&lt;$U$12,"Poco Peso",IF(Tabla134[[#This Row],[Item Weight]]&lt;$U$13,"Peso Medio","Peso Alto"))</f>
        <v>Peso Medio</v>
      </c>
      <c r="N5492" s="11">
        <f>IF(Tabla134[[#This Row],[Item Weight (Nulos)]]="",VLOOKUP(Tabla134[[#This Row],[Item Identifier]],'Tabla para Nulos'!$A$3:$B$1563,2,FALSE),Tabla134[[#This Row],[Item Weight (Nulos)]])</f>
        <v>12.849999999999998</v>
      </c>
      <c r="O5492" s="11" t="str">
        <f>IF(Tabla134[[#This Row],[Item Visibility]]&lt;$U$15,"Poca visibilidad",IF(Tabla134[[#This Row],[Item Visibility]]&lt;$U$16,"Visibilidad media","Mayor visibilidad"))</f>
        <v>Mayor visibilidad</v>
      </c>
      <c r="P5492" s="11" t="str">
        <f>IF(Tabla134[[#This Row],[Rating]]&lt;2,"Muy Malo",IF(Tabla134[[#This Row],[Rating]]&lt;3,"Malo",IF(Tabla134[[#This Row],[Rating]]&lt;4,"Regular",IF(Tabla134[[#This Row],[Rating]]&lt;5,"Bueno","Excelente"))))</f>
        <v>Malo</v>
      </c>
    </row>
    <row r="5493" spans="1:16" x14ac:dyDescent="0.2">
      <c r="A5493" s="7" t="s">
        <v>6</v>
      </c>
      <c r="B5493" s="7" t="s">
        <v>838</v>
      </c>
      <c r="C5493" s="7" t="s">
        <v>28</v>
      </c>
      <c r="D5493" s="8">
        <v>2016</v>
      </c>
      <c r="E5493" s="7" t="s">
        <v>1114</v>
      </c>
      <c r="F5493" s="7" t="s">
        <v>8</v>
      </c>
      <c r="G5493" s="7" t="s">
        <v>702</v>
      </c>
      <c r="H5493" s="7" t="s">
        <v>7</v>
      </c>
      <c r="I5493" s="9">
        <v>6.2224478999999999E-2</v>
      </c>
      <c r="J5493" s="10">
        <v>88.151399999999995</v>
      </c>
      <c r="K5493" s="11">
        <v>2.7</v>
      </c>
      <c r="L5493" s="11" t="str">
        <f>IF(Tabla134[[#This Row],[Item Weight]]&lt;$U$12,"Poco Peso",IF(Tabla134[[#This Row],[Item Weight]]&lt;$U$13,"Peso Medio","Peso Alto"))</f>
        <v>Peso Alto</v>
      </c>
      <c r="M5493" s="7">
        <v>20.85</v>
      </c>
      <c r="N5493" s="11">
        <f>IF(Tabla134[[#This Row],[Item Weight (Nulos)]]="",VLOOKUP(Tabla134[[#This Row],[Item Identifier]],'Tabla para Nulos'!$A$3:$B$1563,2,FALSE),Tabla134[[#This Row],[Item Weight (Nulos)]])</f>
        <v>20.85</v>
      </c>
      <c r="O5493" s="11" t="str">
        <f>IF(Tabla134[[#This Row],[Item Visibility]]&lt;$U$15,"Poca visibilidad",IF(Tabla134[[#This Row],[Item Visibility]]&lt;$U$16,"Visibilidad media","Mayor visibilidad"))</f>
        <v>Visibilidad media</v>
      </c>
      <c r="P5493" s="11" t="str">
        <f>IF(Tabla134[[#This Row],[Rating]]&lt;2,"Muy Malo",IF(Tabla134[[#This Row],[Rating]]&lt;3,"Malo",IF(Tabla134[[#This Row],[Rating]]&lt;4,"Regular",IF(Tabla134[[#This Row],[Rating]]&lt;5,"Bueno","Excelente"))))</f>
        <v>Malo</v>
      </c>
    </row>
    <row r="5494" spans="1:16" x14ac:dyDescent="0.2">
      <c r="A5494" s="7" t="s">
        <v>124</v>
      </c>
      <c r="B5494" s="7" t="s">
        <v>1165</v>
      </c>
      <c r="C5494" s="7" t="s">
        <v>171</v>
      </c>
      <c r="D5494" s="8">
        <v>2015</v>
      </c>
      <c r="E5494" s="7" t="s">
        <v>922</v>
      </c>
      <c r="F5494" s="7" t="s">
        <v>796</v>
      </c>
      <c r="G5494" s="7" t="s">
        <v>702</v>
      </c>
      <c r="H5494" s="7" t="s">
        <v>7</v>
      </c>
      <c r="I5494" s="9">
        <v>5.2608525000000003E-2</v>
      </c>
      <c r="J5494" s="10">
        <v>191.25299999999999</v>
      </c>
      <c r="K5494" s="11">
        <v>2.7</v>
      </c>
      <c r="L5494" s="11" t="str">
        <f>IF(Tabla134[[#This Row],[Item Weight]]&lt;$U$12,"Poco Peso",IF(Tabla134[[#This Row],[Item Weight]]&lt;$U$13,"Peso Medio","Peso Alto"))</f>
        <v>Peso Medio</v>
      </c>
      <c r="M5494" s="7">
        <v>12.3</v>
      </c>
      <c r="N5494" s="11">
        <f>IF(Tabla134[[#This Row],[Item Weight (Nulos)]]="",VLOOKUP(Tabla134[[#This Row],[Item Identifier]],'Tabla para Nulos'!$A$3:$B$1563,2,FALSE),Tabla134[[#This Row],[Item Weight (Nulos)]])</f>
        <v>12.3</v>
      </c>
      <c r="O5494" s="11" t="str">
        <f>IF(Tabla134[[#This Row],[Item Visibility]]&lt;$U$15,"Poca visibilidad",IF(Tabla134[[#This Row],[Item Visibility]]&lt;$U$16,"Visibilidad media","Mayor visibilidad"))</f>
        <v>Visibilidad media</v>
      </c>
      <c r="P5494" s="11" t="str">
        <f>IF(Tabla134[[#This Row],[Rating]]&lt;2,"Muy Malo",IF(Tabla134[[#This Row],[Rating]]&lt;3,"Malo",IF(Tabla134[[#This Row],[Rating]]&lt;4,"Regular",IF(Tabla134[[#This Row],[Rating]]&lt;5,"Bueno","Excelente"))))</f>
        <v>Malo</v>
      </c>
    </row>
    <row r="5495" spans="1:16" x14ac:dyDescent="0.2">
      <c r="A5495" s="7" t="s">
        <v>124</v>
      </c>
      <c r="B5495" s="7" t="s">
        <v>1430</v>
      </c>
      <c r="C5495" s="7" t="s">
        <v>17</v>
      </c>
      <c r="D5495" s="8">
        <v>2020</v>
      </c>
      <c r="E5495" s="7" t="s">
        <v>919</v>
      </c>
      <c r="F5495" s="7" t="s">
        <v>796</v>
      </c>
      <c r="G5495" s="7" t="s">
        <v>702</v>
      </c>
      <c r="H5495" s="7" t="s">
        <v>7</v>
      </c>
      <c r="I5495" s="9">
        <v>0</v>
      </c>
      <c r="J5495" s="10">
        <v>83.825000000000003</v>
      </c>
      <c r="K5495" s="11">
        <v>2.7</v>
      </c>
      <c r="L5495" s="11" t="str">
        <f>IF(Tabla134[[#This Row],[Item Weight]]&lt;$U$12,"Poco Peso",IF(Tabla134[[#This Row],[Item Weight]]&lt;$U$13,"Peso Medio","Peso Alto"))</f>
        <v>Poco Peso</v>
      </c>
      <c r="M5495" s="7">
        <v>7.02</v>
      </c>
      <c r="N5495" s="11">
        <f>IF(Tabla134[[#This Row],[Item Weight (Nulos)]]="",VLOOKUP(Tabla134[[#This Row],[Item Identifier]],'Tabla para Nulos'!$A$3:$B$1563,2,FALSE),Tabla134[[#This Row],[Item Weight (Nulos)]])</f>
        <v>7.02</v>
      </c>
      <c r="O5495" s="11" t="str">
        <f>IF(Tabla134[[#This Row],[Item Visibility]]&lt;$U$15,"Poca visibilidad",IF(Tabla134[[#This Row],[Item Visibility]]&lt;$U$16,"Visibilidad media","Mayor visibilidad"))</f>
        <v>Poca visibilidad</v>
      </c>
      <c r="P5495" s="11" t="str">
        <f>IF(Tabla134[[#This Row],[Rating]]&lt;2,"Muy Malo",IF(Tabla134[[#This Row],[Rating]]&lt;3,"Malo",IF(Tabla134[[#This Row],[Rating]]&lt;4,"Regular",IF(Tabla134[[#This Row],[Rating]]&lt;5,"Bueno","Excelente"))))</f>
        <v>Malo</v>
      </c>
    </row>
    <row r="5496" spans="1:16" x14ac:dyDescent="0.2">
      <c r="A5496" s="7" t="s">
        <v>124</v>
      </c>
      <c r="B5496" s="7" t="s">
        <v>188</v>
      </c>
      <c r="C5496" s="7" t="s">
        <v>171</v>
      </c>
      <c r="D5496" s="8">
        <v>2020</v>
      </c>
      <c r="E5496" s="7" t="s">
        <v>919</v>
      </c>
      <c r="F5496" s="7" t="s">
        <v>796</v>
      </c>
      <c r="G5496" s="7" t="s">
        <v>702</v>
      </c>
      <c r="H5496" s="7" t="s">
        <v>7</v>
      </c>
      <c r="I5496" s="9">
        <v>3.6743989999999997E-2</v>
      </c>
      <c r="J5496" s="10">
        <v>231.20099999999999</v>
      </c>
      <c r="K5496" s="11">
        <v>2.7</v>
      </c>
      <c r="L5496" s="11" t="str">
        <f>IF(Tabla134[[#This Row],[Item Weight]]&lt;$U$12,"Poco Peso",IF(Tabla134[[#This Row],[Item Weight]]&lt;$U$13,"Peso Medio","Peso Alto"))</f>
        <v>Poco Peso</v>
      </c>
      <c r="M5496" s="7">
        <v>6.86</v>
      </c>
      <c r="N5496" s="11">
        <f>IF(Tabla134[[#This Row],[Item Weight (Nulos)]]="",VLOOKUP(Tabla134[[#This Row],[Item Identifier]],'Tabla para Nulos'!$A$3:$B$1563,2,FALSE),Tabla134[[#This Row],[Item Weight (Nulos)]])</f>
        <v>6.86</v>
      </c>
      <c r="O5496" s="11" t="str">
        <f>IF(Tabla134[[#This Row],[Item Visibility]]&lt;$U$15,"Poca visibilidad",IF(Tabla134[[#This Row],[Item Visibility]]&lt;$U$16,"Visibilidad media","Mayor visibilidad"))</f>
        <v>Visibilidad media</v>
      </c>
      <c r="P5496" s="11" t="str">
        <f>IF(Tabla134[[#This Row],[Rating]]&lt;2,"Muy Malo",IF(Tabla134[[#This Row],[Rating]]&lt;3,"Malo",IF(Tabla134[[#This Row],[Rating]]&lt;4,"Regular",IF(Tabla134[[#This Row],[Rating]]&lt;5,"Bueno","Excelente"))))</f>
        <v>Malo</v>
      </c>
    </row>
    <row r="5497" spans="1:16" x14ac:dyDescent="0.2">
      <c r="A5497" s="7" t="s">
        <v>124</v>
      </c>
      <c r="B5497" s="7" t="s">
        <v>1187</v>
      </c>
      <c r="C5497" s="7" t="s">
        <v>28</v>
      </c>
      <c r="D5497" s="8">
        <v>2017</v>
      </c>
      <c r="E5497" s="7" t="s">
        <v>797</v>
      </c>
      <c r="F5497" s="7" t="s">
        <v>796</v>
      </c>
      <c r="G5497" s="7" t="s">
        <v>702</v>
      </c>
      <c r="H5497" s="7" t="s">
        <v>7</v>
      </c>
      <c r="I5497" s="9">
        <v>2.1427082E-2</v>
      </c>
      <c r="J5497" s="10">
        <v>156.52879999999999</v>
      </c>
      <c r="K5497" s="11">
        <v>2.7</v>
      </c>
      <c r="L5497" s="11" t="str">
        <f>IF(Tabla134[[#This Row],[Item Weight]]&lt;$U$12,"Poco Peso",IF(Tabla134[[#This Row],[Item Weight]]&lt;$U$13,"Peso Medio","Peso Alto"))</f>
        <v>Peso Alto</v>
      </c>
      <c r="M5497" s="7">
        <v>20.7</v>
      </c>
      <c r="N5497" s="11">
        <f>IF(Tabla134[[#This Row],[Item Weight (Nulos)]]="",VLOOKUP(Tabla134[[#This Row],[Item Identifier]],'Tabla para Nulos'!$A$3:$B$1563,2,FALSE),Tabla134[[#This Row],[Item Weight (Nulos)]])</f>
        <v>20.7</v>
      </c>
      <c r="O5497" s="11" t="str">
        <f>IF(Tabla134[[#This Row],[Item Visibility]]&lt;$U$15,"Poca visibilidad",IF(Tabla134[[#This Row],[Item Visibility]]&lt;$U$16,"Visibilidad media","Mayor visibilidad"))</f>
        <v>Poca visibilidad</v>
      </c>
      <c r="P5497" s="11" t="str">
        <f>IF(Tabla134[[#This Row],[Rating]]&lt;2,"Muy Malo",IF(Tabla134[[#This Row],[Rating]]&lt;3,"Malo",IF(Tabla134[[#This Row],[Rating]]&lt;4,"Regular",IF(Tabla134[[#This Row],[Rating]]&lt;5,"Bueno","Excelente"))))</f>
        <v>Malo</v>
      </c>
    </row>
    <row r="5498" spans="1:16" x14ac:dyDescent="0.2">
      <c r="A5498" s="7" t="s">
        <v>124</v>
      </c>
      <c r="B5498" s="7" t="s">
        <v>1289</v>
      </c>
      <c r="C5498" s="7" t="s">
        <v>216</v>
      </c>
      <c r="D5498" s="8">
        <v>2017</v>
      </c>
      <c r="E5498" s="7" t="s">
        <v>797</v>
      </c>
      <c r="F5498" s="7" t="s">
        <v>796</v>
      </c>
      <c r="G5498" s="7" t="s">
        <v>702</v>
      </c>
      <c r="H5498" s="7" t="s">
        <v>7</v>
      </c>
      <c r="I5498" s="9">
        <v>2.0916223000000001E-2</v>
      </c>
      <c r="J5498" s="10">
        <v>141.81280000000001</v>
      </c>
      <c r="K5498" s="11">
        <v>2.7</v>
      </c>
      <c r="L5498" s="11" t="str">
        <f>IF(Tabla134[[#This Row],[Item Weight]]&lt;$U$12,"Poco Peso",IF(Tabla134[[#This Row],[Item Weight]]&lt;$U$13,"Peso Medio","Peso Alto"))</f>
        <v>Peso Medio</v>
      </c>
      <c r="M5498" s="7">
        <v>14.7</v>
      </c>
      <c r="N5498" s="11">
        <f>IF(Tabla134[[#This Row],[Item Weight (Nulos)]]="",VLOOKUP(Tabla134[[#This Row],[Item Identifier]],'Tabla para Nulos'!$A$3:$B$1563,2,FALSE),Tabla134[[#This Row],[Item Weight (Nulos)]])</f>
        <v>14.7</v>
      </c>
      <c r="O5498" s="11" t="str">
        <f>IF(Tabla134[[#This Row],[Item Visibility]]&lt;$U$15,"Poca visibilidad",IF(Tabla134[[#This Row],[Item Visibility]]&lt;$U$16,"Visibilidad media","Mayor visibilidad"))</f>
        <v>Poca visibilidad</v>
      </c>
      <c r="P5498" s="11" t="str">
        <f>IF(Tabla134[[#This Row],[Rating]]&lt;2,"Muy Malo",IF(Tabla134[[#This Row],[Rating]]&lt;3,"Malo",IF(Tabla134[[#This Row],[Rating]]&lt;4,"Regular",IF(Tabla134[[#This Row],[Rating]]&lt;5,"Bueno","Excelente"))))</f>
        <v>Malo</v>
      </c>
    </row>
    <row r="5499" spans="1:16" x14ac:dyDescent="0.2">
      <c r="A5499" s="7" t="s">
        <v>6</v>
      </c>
      <c r="B5499" s="7" t="s">
        <v>551</v>
      </c>
      <c r="C5499" s="7" t="s">
        <v>10</v>
      </c>
      <c r="D5499" s="8">
        <v>2017</v>
      </c>
      <c r="E5499" s="7" t="s">
        <v>797</v>
      </c>
      <c r="F5499" s="7" t="s">
        <v>796</v>
      </c>
      <c r="G5499" s="7" t="s">
        <v>702</v>
      </c>
      <c r="H5499" s="7" t="s">
        <v>7</v>
      </c>
      <c r="I5499" s="9">
        <v>0.13205856599999999</v>
      </c>
      <c r="J5499" s="10">
        <v>187.5872</v>
      </c>
      <c r="K5499" s="11">
        <v>2.7</v>
      </c>
      <c r="L5499" s="11" t="str">
        <f>IF(Tabla134[[#This Row],[Item Weight]]&lt;$U$12,"Poco Peso",IF(Tabla134[[#This Row],[Item Weight]]&lt;$U$13,"Peso Medio","Peso Alto"))</f>
        <v>Peso Medio</v>
      </c>
      <c r="M5499" s="7">
        <v>12.15</v>
      </c>
      <c r="N5499" s="11">
        <f>IF(Tabla134[[#This Row],[Item Weight (Nulos)]]="",VLOOKUP(Tabla134[[#This Row],[Item Identifier]],'Tabla para Nulos'!$A$3:$B$1563,2,FALSE),Tabla134[[#This Row],[Item Weight (Nulos)]])</f>
        <v>12.15</v>
      </c>
      <c r="O5499" s="11" t="str">
        <f>IF(Tabla134[[#This Row],[Item Visibility]]&lt;$U$15,"Poca visibilidad",IF(Tabla134[[#This Row],[Item Visibility]]&lt;$U$16,"Visibilidad media","Mayor visibilidad"))</f>
        <v>Mayor visibilidad</v>
      </c>
      <c r="P5499" s="11" t="str">
        <f>IF(Tabla134[[#This Row],[Rating]]&lt;2,"Muy Malo",IF(Tabla134[[#This Row],[Rating]]&lt;3,"Malo",IF(Tabla134[[#This Row],[Rating]]&lt;4,"Regular",IF(Tabla134[[#This Row],[Rating]]&lt;5,"Bueno","Excelente"))))</f>
        <v>Malo</v>
      </c>
    </row>
    <row r="5500" spans="1:16" x14ac:dyDescent="0.2">
      <c r="A5500" s="7" t="s">
        <v>124</v>
      </c>
      <c r="B5500" s="7" t="s">
        <v>501</v>
      </c>
      <c r="C5500" s="7" t="s">
        <v>25</v>
      </c>
      <c r="D5500" s="8">
        <v>2014</v>
      </c>
      <c r="E5500" s="7" t="s">
        <v>529</v>
      </c>
      <c r="F5500" s="7" t="s">
        <v>2</v>
      </c>
      <c r="G5500" s="7" t="s">
        <v>528</v>
      </c>
      <c r="H5500" s="7" t="s">
        <v>7</v>
      </c>
      <c r="I5500" s="9">
        <v>4.7743195000000002E-2</v>
      </c>
      <c r="J5500" s="10">
        <v>248.3092</v>
      </c>
      <c r="K5500" s="11">
        <v>2.7</v>
      </c>
      <c r="L5500" s="11" t="str">
        <f>IF(Tabla134[[#This Row],[Item Weight]]&lt;$U$12,"Poco Peso",IF(Tabla134[[#This Row],[Item Weight]]&lt;$U$13,"Peso Medio","Peso Alto"))</f>
        <v>Poco Peso</v>
      </c>
      <c r="M5500" s="7">
        <v>7.7249999999999996</v>
      </c>
      <c r="N5500" s="11">
        <f>IF(Tabla134[[#This Row],[Item Weight (Nulos)]]="",VLOOKUP(Tabla134[[#This Row],[Item Identifier]],'Tabla para Nulos'!$A$3:$B$1563,2,FALSE),Tabla134[[#This Row],[Item Weight (Nulos)]])</f>
        <v>7.7249999999999996</v>
      </c>
      <c r="O5500" s="11" t="str">
        <f>IF(Tabla134[[#This Row],[Item Visibility]]&lt;$U$15,"Poca visibilidad",IF(Tabla134[[#This Row],[Item Visibility]]&lt;$U$16,"Visibilidad media","Mayor visibilidad"))</f>
        <v>Visibilidad media</v>
      </c>
      <c r="P5500" s="11" t="str">
        <f>IF(Tabla134[[#This Row],[Rating]]&lt;2,"Muy Malo",IF(Tabla134[[#This Row],[Rating]]&lt;3,"Malo",IF(Tabla134[[#This Row],[Rating]]&lt;4,"Regular",IF(Tabla134[[#This Row],[Rating]]&lt;5,"Bueno","Excelente"))))</f>
        <v>Malo</v>
      </c>
    </row>
    <row r="5501" spans="1:16" x14ac:dyDescent="0.2">
      <c r="A5501" s="7" t="s">
        <v>124</v>
      </c>
      <c r="B5501" s="7" t="s">
        <v>1088</v>
      </c>
      <c r="C5501" s="7" t="s">
        <v>71</v>
      </c>
      <c r="D5501" s="8">
        <v>2014</v>
      </c>
      <c r="E5501" s="7" t="s">
        <v>529</v>
      </c>
      <c r="F5501" s="7" t="s">
        <v>2</v>
      </c>
      <c r="G5501" s="7" t="s">
        <v>528</v>
      </c>
      <c r="H5501" s="7" t="s">
        <v>7</v>
      </c>
      <c r="I5501" s="9">
        <v>7.9152918000000003E-2</v>
      </c>
      <c r="J5501" s="10">
        <v>223.80619999999999</v>
      </c>
      <c r="K5501" s="11">
        <v>2.7</v>
      </c>
      <c r="L5501" s="11" t="str">
        <f>IF(Tabla134[[#This Row],[Item Weight]]&lt;$U$12,"Poco Peso",IF(Tabla134[[#This Row],[Item Weight]]&lt;$U$13,"Peso Medio","Peso Alto"))</f>
        <v>Peso Alto</v>
      </c>
      <c r="M5501" s="7">
        <v>18.25</v>
      </c>
      <c r="N5501" s="11">
        <f>IF(Tabla134[[#This Row],[Item Weight (Nulos)]]="",VLOOKUP(Tabla134[[#This Row],[Item Identifier]],'Tabla para Nulos'!$A$3:$B$1563,2,FALSE),Tabla134[[#This Row],[Item Weight (Nulos)]])</f>
        <v>18.25</v>
      </c>
      <c r="O5501" s="11" t="str">
        <f>IF(Tabla134[[#This Row],[Item Visibility]]&lt;$U$15,"Poca visibilidad",IF(Tabla134[[#This Row],[Item Visibility]]&lt;$U$16,"Visibilidad media","Mayor visibilidad"))</f>
        <v>Visibilidad media</v>
      </c>
      <c r="P5501" s="11" t="str">
        <f>IF(Tabla134[[#This Row],[Rating]]&lt;2,"Muy Malo",IF(Tabla134[[#This Row],[Rating]]&lt;3,"Malo",IF(Tabla134[[#This Row],[Rating]]&lt;4,"Regular",IF(Tabla134[[#This Row],[Rating]]&lt;5,"Bueno","Excelente"))))</f>
        <v>Malo</v>
      </c>
    </row>
    <row r="5502" spans="1:16" x14ac:dyDescent="0.2">
      <c r="A5502" s="7" t="s">
        <v>124</v>
      </c>
      <c r="B5502" s="7" t="s">
        <v>207</v>
      </c>
      <c r="C5502" s="7" t="s">
        <v>4</v>
      </c>
      <c r="D5502" s="8">
        <v>2014</v>
      </c>
      <c r="E5502" s="7" t="s">
        <v>529</v>
      </c>
      <c r="F5502" s="7" t="s">
        <v>2</v>
      </c>
      <c r="G5502" s="7" t="s">
        <v>528</v>
      </c>
      <c r="H5502" s="7" t="s">
        <v>7</v>
      </c>
      <c r="I5502" s="9">
        <v>2.4363025999999999E-2</v>
      </c>
      <c r="J5502" s="10">
        <v>114.0492</v>
      </c>
      <c r="K5502" s="11">
        <v>2.7</v>
      </c>
      <c r="L5502" s="11" t="str">
        <f>IF(Tabla134[[#This Row],[Item Weight]]&lt;$U$12,"Poco Peso",IF(Tabla134[[#This Row],[Item Weight]]&lt;$U$13,"Peso Medio","Peso Alto"))</f>
        <v>Peso Medio</v>
      </c>
      <c r="M5502" s="7">
        <v>9.8000000000000007</v>
      </c>
      <c r="N5502" s="11">
        <f>IF(Tabla134[[#This Row],[Item Weight (Nulos)]]="",VLOOKUP(Tabla134[[#This Row],[Item Identifier]],'Tabla para Nulos'!$A$3:$B$1563,2,FALSE),Tabla134[[#This Row],[Item Weight (Nulos)]])</f>
        <v>9.8000000000000007</v>
      </c>
      <c r="O5502" s="11" t="str">
        <f>IF(Tabla134[[#This Row],[Item Visibility]]&lt;$U$15,"Poca visibilidad",IF(Tabla134[[#This Row],[Item Visibility]]&lt;$U$16,"Visibilidad media","Mayor visibilidad"))</f>
        <v>Poca visibilidad</v>
      </c>
      <c r="P5502" s="11" t="str">
        <f>IF(Tabla134[[#This Row],[Rating]]&lt;2,"Muy Malo",IF(Tabla134[[#This Row],[Rating]]&lt;3,"Malo",IF(Tabla134[[#This Row],[Rating]]&lt;4,"Regular",IF(Tabla134[[#This Row],[Rating]]&lt;5,"Bueno","Excelente"))))</f>
        <v>Malo</v>
      </c>
    </row>
    <row r="5503" spans="1:16" x14ac:dyDescent="0.2">
      <c r="A5503" s="7" t="s">
        <v>124</v>
      </c>
      <c r="B5503" s="7" t="s">
        <v>200</v>
      </c>
      <c r="C5503" s="7" t="s">
        <v>4</v>
      </c>
      <c r="D5503" s="8">
        <v>2014</v>
      </c>
      <c r="E5503" s="7" t="s">
        <v>529</v>
      </c>
      <c r="F5503" s="7" t="s">
        <v>2</v>
      </c>
      <c r="G5503" s="7" t="s">
        <v>528</v>
      </c>
      <c r="H5503" s="7" t="s">
        <v>7</v>
      </c>
      <c r="I5503" s="9">
        <v>9.6981319999999996E-2</v>
      </c>
      <c r="J5503" s="10">
        <v>116.3492</v>
      </c>
      <c r="K5503" s="11">
        <v>2.7</v>
      </c>
      <c r="L5503" s="11" t="str">
        <f>IF(Tabla134[[#This Row],[Item Weight]]&lt;$U$12,"Poco Peso",IF(Tabla134[[#This Row],[Item Weight]]&lt;$U$13,"Peso Medio","Peso Alto"))</f>
        <v>Peso Medio</v>
      </c>
      <c r="M5503" s="7">
        <v>15.2</v>
      </c>
      <c r="N5503" s="11">
        <f>IF(Tabla134[[#This Row],[Item Weight (Nulos)]]="",VLOOKUP(Tabla134[[#This Row],[Item Identifier]],'Tabla para Nulos'!$A$3:$B$1563,2,FALSE),Tabla134[[#This Row],[Item Weight (Nulos)]])</f>
        <v>15.2</v>
      </c>
      <c r="O5503" s="11" t="str">
        <f>IF(Tabla134[[#This Row],[Item Visibility]]&lt;$U$15,"Poca visibilidad",IF(Tabla134[[#This Row],[Item Visibility]]&lt;$U$16,"Visibilidad media","Mayor visibilidad"))</f>
        <v>Mayor visibilidad</v>
      </c>
      <c r="P5503" s="11" t="str">
        <f>IF(Tabla134[[#This Row],[Rating]]&lt;2,"Muy Malo",IF(Tabla134[[#This Row],[Rating]]&lt;3,"Malo",IF(Tabla134[[#This Row],[Rating]]&lt;4,"Regular",IF(Tabla134[[#This Row],[Rating]]&lt;5,"Bueno","Excelente"))))</f>
        <v>Malo</v>
      </c>
    </row>
    <row r="5504" spans="1:16" x14ac:dyDescent="0.2">
      <c r="A5504" s="7" t="s">
        <v>124</v>
      </c>
      <c r="B5504" s="7" t="s">
        <v>1400</v>
      </c>
      <c r="C5504" s="7" t="s">
        <v>171</v>
      </c>
      <c r="D5504" s="8">
        <v>2014</v>
      </c>
      <c r="E5504" s="7" t="s">
        <v>529</v>
      </c>
      <c r="F5504" s="7" t="s">
        <v>2</v>
      </c>
      <c r="G5504" s="7" t="s">
        <v>528</v>
      </c>
      <c r="H5504" s="7" t="s">
        <v>7</v>
      </c>
      <c r="I5504" s="9">
        <v>0</v>
      </c>
      <c r="J5504" s="10">
        <v>157.7972</v>
      </c>
      <c r="K5504" s="11">
        <v>2.7</v>
      </c>
      <c r="L5504" s="11" t="str">
        <f>IF(Tabla134[[#This Row],[Item Weight]]&lt;$U$12,"Poco Peso",IF(Tabla134[[#This Row],[Item Weight]]&lt;$U$13,"Peso Medio","Peso Alto"))</f>
        <v>Poco Peso</v>
      </c>
      <c r="M5504" s="7">
        <v>8.02</v>
      </c>
      <c r="N5504" s="11">
        <f>IF(Tabla134[[#This Row],[Item Weight (Nulos)]]="",VLOOKUP(Tabla134[[#This Row],[Item Identifier]],'Tabla para Nulos'!$A$3:$B$1563,2,FALSE),Tabla134[[#This Row],[Item Weight (Nulos)]])</f>
        <v>8.02</v>
      </c>
      <c r="O5504" s="11" t="str">
        <f>IF(Tabla134[[#This Row],[Item Visibility]]&lt;$U$15,"Poca visibilidad",IF(Tabla134[[#This Row],[Item Visibility]]&lt;$U$16,"Visibilidad media","Mayor visibilidad"))</f>
        <v>Poca visibilidad</v>
      </c>
      <c r="P5504" s="11" t="str">
        <f>IF(Tabla134[[#This Row],[Rating]]&lt;2,"Muy Malo",IF(Tabla134[[#This Row],[Rating]]&lt;3,"Malo",IF(Tabla134[[#This Row],[Rating]]&lt;4,"Regular",IF(Tabla134[[#This Row],[Rating]]&lt;5,"Bueno","Excelente"))))</f>
        <v>Malo</v>
      </c>
    </row>
    <row r="5505" spans="1:16" x14ac:dyDescent="0.2">
      <c r="A5505" s="7" t="s">
        <v>124</v>
      </c>
      <c r="B5505" s="7" t="s">
        <v>1346</v>
      </c>
      <c r="C5505" s="7" t="s">
        <v>19</v>
      </c>
      <c r="D5505" s="8">
        <v>2014</v>
      </c>
      <c r="E5505" s="7" t="s">
        <v>529</v>
      </c>
      <c r="F5505" s="7" t="s">
        <v>2</v>
      </c>
      <c r="G5505" s="7" t="s">
        <v>528</v>
      </c>
      <c r="H5505" s="7" t="s">
        <v>7</v>
      </c>
      <c r="I5505" s="9">
        <v>0.17493451300000001</v>
      </c>
      <c r="J5505" s="10">
        <v>145.0102</v>
      </c>
      <c r="K5505" s="11">
        <v>2.7</v>
      </c>
      <c r="L5505" s="11" t="str">
        <f>IF(Tabla134[[#This Row],[Item Weight]]&lt;$U$12,"Poco Peso",IF(Tabla134[[#This Row],[Item Weight]]&lt;$U$13,"Peso Medio","Peso Alto"))</f>
        <v>Poco Peso</v>
      </c>
      <c r="M5505" s="7">
        <v>5.6550000000000002</v>
      </c>
      <c r="N5505" s="11">
        <f>IF(Tabla134[[#This Row],[Item Weight (Nulos)]]="",VLOOKUP(Tabla134[[#This Row],[Item Identifier]],'Tabla para Nulos'!$A$3:$B$1563,2,FALSE),Tabla134[[#This Row],[Item Weight (Nulos)]])</f>
        <v>5.6550000000000002</v>
      </c>
      <c r="O5505" s="11" t="str">
        <f>IF(Tabla134[[#This Row],[Item Visibility]]&lt;$U$15,"Poca visibilidad",IF(Tabla134[[#This Row],[Item Visibility]]&lt;$U$16,"Visibilidad media","Mayor visibilidad"))</f>
        <v>Mayor visibilidad</v>
      </c>
      <c r="P5505" s="11" t="str">
        <f>IF(Tabla134[[#This Row],[Rating]]&lt;2,"Muy Malo",IF(Tabla134[[#This Row],[Rating]]&lt;3,"Malo",IF(Tabla134[[#This Row],[Rating]]&lt;4,"Regular",IF(Tabla134[[#This Row],[Rating]]&lt;5,"Bueno","Excelente"))))</f>
        <v>Malo</v>
      </c>
    </row>
    <row r="5506" spans="1:16" x14ac:dyDescent="0.2">
      <c r="A5506" s="7" t="s">
        <v>124</v>
      </c>
      <c r="B5506" s="7" t="s">
        <v>773</v>
      </c>
      <c r="C5506" s="7" t="s">
        <v>10</v>
      </c>
      <c r="D5506" s="8">
        <v>2022</v>
      </c>
      <c r="E5506" s="7" t="s">
        <v>3</v>
      </c>
      <c r="F5506" s="7" t="s">
        <v>2</v>
      </c>
      <c r="G5506" s="7" t="s">
        <v>1</v>
      </c>
      <c r="H5506" s="7" t="s">
        <v>0</v>
      </c>
      <c r="I5506" s="9">
        <v>7.8060605000000005E-2</v>
      </c>
      <c r="J5506" s="10">
        <v>96.009399999999999</v>
      </c>
      <c r="K5506" s="11">
        <v>2.7</v>
      </c>
      <c r="L5506" s="11" t="str">
        <f>IF(Tabla134[[#This Row],[Item Weight]]&lt;$U$12,"Poco Peso",IF(Tabla134[[#This Row],[Item Weight]]&lt;$U$13,"Peso Medio","Peso Alto"))</f>
        <v>Peso Alto</v>
      </c>
      <c r="M5506" s="7">
        <v>21.35</v>
      </c>
      <c r="N5506" s="11">
        <f>IF(Tabla134[[#This Row],[Item Weight (Nulos)]]="",VLOOKUP(Tabla134[[#This Row],[Item Identifier]],'Tabla para Nulos'!$A$3:$B$1563,2,FALSE),Tabla134[[#This Row],[Item Weight (Nulos)]])</f>
        <v>21.35</v>
      </c>
      <c r="O5506" s="11" t="str">
        <f>IF(Tabla134[[#This Row],[Item Visibility]]&lt;$U$15,"Poca visibilidad",IF(Tabla134[[#This Row],[Item Visibility]]&lt;$U$16,"Visibilidad media","Mayor visibilidad"))</f>
        <v>Visibilidad media</v>
      </c>
      <c r="P5506" s="11" t="str">
        <f>IF(Tabla134[[#This Row],[Rating]]&lt;2,"Muy Malo",IF(Tabla134[[#This Row],[Rating]]&lt;3,"Malo",IF(Tabla134[[#This Row],[Rating]]&lt;4,"Regular",IF(Tabla134[[#This Row],[Rating]]&lt;5,"Bueno","Excelente"))))</f>
        <v>Malo</v>
      </c>
    </row>
    <row r="5507" spans="1:16" x14ac:dyDescent="0.2">
      <c r="A5507" s="7" t="s">
        <v>124</v>
      </c>
      <c r="B5507" s="7" t="s">
        <v>694</v>
      </c>
      <c r="C5507" s="7" t="s">
        <v>171</v>
      </c>
      <c r="D5507" s="8">
        <v>2022</v>
      </c>
      <c r="E5507" s="7" t="s">
        <v>3</v>
      </c>
      <c r="F5507" s="7" t="s">
        <v>2</v>
      </c>
      <c r="G5507" s="7" t="s">
        <v>1</v>
      </c>
      <c r="H5507" s="7" t="s">
        <v>0</v>
      </c>
      <c r="I5507" s="9">
        <v>6.7569538999999998E-2</v>
      </c>
      <c r="J5507" s="10">
        <v>43.079599999999999</v>
      </c>
      <c r="K5507" s="11">
        <v>2.7</v>
      </c>
      <c r="L5507" s="11" t="str">
        <f>IF(Tabla134[[#This Row],[Item Weight]]&lt;$U$12,"Poco Peso",IF(Tabla134[[#This Row],[Item Weight]]&lt;$U$13,"Peso Medio","Peso Alto"))</f>
        <v>Peso Alto</v>
      </c>
      <c r="M5507" s="7">
        <v>19.100000000000001</v>
      </c>
      <c r="N5507" s="11">
        <f>IF(Tabla134[[#This Row],[Item Weight (Nulos)]]="",VLOOKUP(Tabla134[[#This Row],[Item Identifier]],'Tabla para Nulos'!$A$3:$B$1563,2,FALSE),Tabla134[[#This Row],[Item Weight (Nulos)]])</f>
        <v>19.100000000000001</v>
      </c>
      <c r="O5507" s="11" t="str">
        <f>IF(Tabla134[[#This Row],[Item Visibility]]&lt;$U$15,"Poca visibilidad",IF(Tabla134[[#This Row],[Item Visibility]]&lt;$U$16,"Visibilidad media","Mayor visibilidad"))</f>
        <v>Visibilidad media</v>
      </c>
      <c r="P5507" s="11" t="str">
        <f>IF(Tabla134[[#This Row],[Rating]]&lt;2,"Muy Malo",IF(Tabla134[[#This Row],[Rating]]&lt;3,"Malo",IF(Tabla134[[#This Row],[Rating]]&lt;4,"Regular",IF(Tabla134[[#This Row],[Rating]]&lt;5,"Bueno","Excelente"))))</f>
        <v>Malo</v>
      </c>
    </row>
    <row r="5508" spans="1:16" x14ac:dyDescent="0.2">
      <c r="A5508" s="7" t="s">
        <v>6</v>
      </c>
      <c r="B5508" s="7" t="s">
        <v>1122</v>
      </c>
      <c r="C5508" s="7" t="s">
        <v>47</v>
      </c>
      <c r="D5508" s="8">
        <v>2022</v>
      </c>
      <c r="E5508" s="7" t="s">
        <v>3</v>
      </c>
      <c r="F5508" s="7" t="s">
        <v>2</v>
      </c>
      <c r="G5508" s="7" t="s">
        <v>1</v>
      </c>
      <c r="H5508" s="7" t="s">
        <v>0</v>
      </c>
      <c r="I5508" s="9">
        <v>4.2855388000000001E-2</v>
      </c>
      <c r="J5508" s="10">
        <v>181.69499999999999</v>
      </c>
      <c r="K5508" s="11">
        <v>2.7</v>
      </c>
      <c r="L5508" s="11" t="str">
        <f>IF(Tabla134[[#This Row],[Item Weight]]&lt;$U$12,"Poco Peso",IF(Tabla134[[#This Row],[Item Weight]]&lt;$U$13,"Peso Medio","Peso Alto"))</f>
        <v>Peso Medio</v>
      </c>
      <c r="M5508" s="7">
        <v>12.15</v>
      </c>
      <c r="N5508" s="11">
        <f>IF(Tabla134[[#This Row],[Item Weight (Nulos)]]="",VLOOKUP(Tabla134[[#This Row],[Item Identifier]],'Tabla para Nulos'!$A$3:$B$1563,2,FALSE),Tabla134[[#This Row],[Item Weight (Nulos)]])</f>
        <v>12.15</v>
      </c>
      <c r="O5508" s="11" t="str">
        <f>IF(Tabla134[[#This Row],[Item Visibility]]&lt;$U$15,"Poca visibilidad",IF(Tabla134[[#This Row],[Item Visibility]]&lt;$U$16,"Visibilidad media","Mayor visibilidad"))</f>
        <v>Visibilidad media</v>
      </c>
      <c r="P5508" s="11" t="str">
        <f>IF(Tabla134[[#This Row],[Rating]]&lt;2,"Muy Malo",IF(Tabla134[[#This Row],[Rating]]&lt;3,"Malo",IF(Tabla134[[#This Row],[Rating]]&lt;4,"Regular",IF(Tabla134[[#This Row],[Rating]]&lt;5,"Bueno","Excelente"))))</f>
        <v>Malo</v>
      </c>
    </row>
    <row r="5509" spans="1:16" x14ac:dyDescent="0.2">
      <c r="A5509" s="7" t="s">
        <v>6</v>
      </c>
      <c r="B5509" s="7" t="s">
        <v>1429</v>
      </c>
      <c r="C5509" s="7" t="s">
        <v>14</v>
      </c>
      <c r="D5509" s="8">
        <v>2022</v>
      </c>
      <c r="E5509" s="7" t="s">
        <v>3</v>
      </c>
      <c r="F5509" s="7" t="s">
        <v>2</v>
      </c>
      <c r="G5509" s="7" t="s">
        <v>1</v>
      </c>
      <c r="H5509" s="7" t="s">
        <v>0</v>
      </c>
      <c r="I5509" s="9">
        <v>3.0413776999999999E-2</v>
      </c>
      <c r="J5509" s="10">
        <v>221.31139999999999</v>
      </c>
      <c r="K5509" s="11">
        <v>2.7</v>
      </c>
      <c r="L5509" s="11" t="str">
        <f>IF(Tabla134[[#This Row],[Item Weight]]&lt;$U$12,"Poco Peso",IF(Tabla134[[#This Row],[Item Weight]]&lt;$U$13,"Peso Medio","Peso Alto"))</f>
        <v>Peso Medio</v>
      </c>
      <c r="M5509" s="7">
        <v>9.6950000000000003</v>
      </c>
      <c r="N5509" s="11">
        <f>IF(Tabla134[[#This Row],[Item Weight (Nulos)]]="",VLOOKUP(Tabla134[[#This Row],[Item Identifier]],'Tabla para Nulos'!$A$3:$B$1563,2,FALSE),Tabla134[[#This Row],[Item Weight (Nulos)]])</f>
        <v>9.6950000000000003</v>
      </c>
      <c r="O5509" s="11" t="str">
        <f>IF(Tabla134[[#This Row],[Item Visibility]]&lt;$U$15,"Poca visibilidad",IF(Tabla134[[#This Row],[Item Visibility]]&lt;$U$16,"Visibilidad media","Mayor visibilidad"))</f>
        <v>Visibilidad media</v>
      </c>
      <c r="P5509" s="11" t="str">
        <f>IF(Tabla134[[#This Row],[Rating]]&lt;2,"Muy Malo",IF(Tabla134[[#This Row],[Rating]]&lt;3,"Malo",IF(Tabla134[[#This Row],[Rating]]&lt;4,"Regular",IF(Tabla134[[#This Row],[Rating]]&lt;5,"Bueno","Excelente"))))</f>
        <v>Malo</v>
      </c>
    </row>
    <row r="5510" spans="1:16" x14ac:dyDescent="0.2">
      <c r="A5510" s="7" t="s">
        <v>124</v>
      </c>
      <c r="B5510" s="7" t="s">
        <v>1035</v>
      </c>
      <c r="C5510" s="7" t="s">
        <v>71</v>
      </c>
      <c r="D5510" s="8">
        <v>2018</v>
      </c>
      <c r="E5510" s="7" t="s">
        <v>13</v>
      </c>
      <c r="F5510" s="7" t="s">
        <v>2</v>
      </c>
      <c r="G5510" s="7" t="s">
        <v>1</v>
      </c>
      <c r="H5510" s="7" t="s">
        <v>12</v>
      </c>
      <c r="I5510" s="9">
        <v>0.12692409499999999</v>
      </c>
      <c r="J5510" s="10">
        <v>87.222399999999993</v>
      </c>
      <c r="K5510" s="11">
        <v>2.7</v>
      </c>
      <c r="L5510" s="11" t="str">
        <f>IF(Tabla134[[#This Row],[Item Weight]]&lt;$U$12,"Poco Peso",IF(Tabla134[[#This Row],[Item Weight]]&lt;$U$13,"Peso Medio","Peso Alto"))</f>
        <v>Peso Medio</v>
      </c>
      <c r="N5510" s="11">
        <f>IF(Tabla134[[#This Row],[Item Weight (Nulos)]]="",VLOOKUP(Tabla134[[#This Row],[Item Identifier]],'Tabla para Nulos'!$A$3:$B$1563,2,FALSE),Tabla134[[#This Row],[Item Weight (Nulos)]])</f>
        <v>14.299999999999999</v>
      </c>
      <c r="O5510" s="11" t="str">
        <f>IF(Tabla134[[#This Row],[Item Visibility]]&lt;$U$15,"Poca visibilidad",IF(Tabla134[[#This Row],[Item Visibility]]&lt;$U$16,"Visibilidad media","Mayor visibilidad"))</f>
        <v>Mayor visibilidad</v>
      </c>
      <c r="P5510" s="11" t="str">
        <f>IF(Tabla134[[#This Row],[Rating]]&lt;2,"Muy Malo",IF(Tabla134[[#This Row],[Rating]]&lt;3,"Malo",IF(Tabla134[[#This Row],[Rating]]&lt;4,"Regular",IF(Tabla134[[#This Row],[Rating]]&lt;5,"Bueno","Excelente"))))</f>
        <v>Malo</v>
      </c>
    </row>
    <row r="5511" spans="1:16" x14ac:dyDescent="0.2">
      <c r="A5511" s="7" t="s">
        <v>124</v>
      </c>
      <c r="B5511" s="7" t="s">
        <v>907</v>
      </c>
      <c r="C5511" s="7" t="s">
        <v>25</v>
      </c>
      <c r="D5511" s="8">
        <v>2022</v>
      </c>
      <c r="E5511" s="7" t="s">
        <v>3</v>
      </c>
      <c r="F5511" s="7" t="s">
        <v>2</v>
      </c>
      <c r="G5511" s="7" t="s">
        <v>1</v>
      </c>
      <c r="H5511" s="7" t="s">
        <v>0</v>
      </c>
      <c r="I5511" s="9">
        <v>6.9102831000000003E-2</v>
      </c>
      <c r="J5511" s="10">
        <v>259.92779999999999</v>
      </c>
      <c r="K5511" s="11">
        <v>2.6</v>
      </c>
      <c r="L5511" s="11" t="str">
        <f>IF(Tabla134[[#This Row],[Item Weight]]&lt;$U$12,"Poco Peso",IF(Tabla134[[#This Row],[Item Weight]]&lt;$U$13,"Peso Medio","Peso Alto"))</f>
        <v>Peso Alto</v>
      </c>
      <c r="M5511" s="7">
        <v>21.35</v>
      </c>
      <c r="N5511" s="11">
        <f>IF(Tabla134[[#This Row],[Item Weight (Nulos)]]="",VLOOKUP(Tabla134[[#This Row],[Item Identifier]],'Tabla para Nulos'!$A$3:$B$1563,2,FALSE),Tabla134[[#This Row],[Item Weight (Nulos)]])</f>
        <v>21.35</v>
      </c>
      <c r="O5511" s="11" t="str">
        <f>IF(Tabla134[[#This Row],[Item Visibility]]&lt;$U$15,"Poca visibilidad",IF(Tabla134[[#This Row],[Item Visibility]]&lt;$U$16,"Visibilidad media","Mayor visibilidad"))</f>
        <v>Visibilidad media</v>
      </c>
      <c r="P5511" s="11" t="str">
        <f>IF(Tabla134[[#This Row],[Rating]]&lt;2,"Muy Malo",IF(Tabla134[[#This Row],[Rating]]&lt;3,"Malo",IF(Tabla134[[#This Row],[Rating]]&lt;4,"Regular",IF(Tabla134[[#This Row],[Rating]]&lt;5,"Bueno","Excelente"))))</f>
        <v>Malo</v>
      </c>
    </row>
    <row r="5512" spans="1:16" x14ac:dyDescent="0.2">
      <c r="A5512" s="7" t="s">
        <v>6</v>
      </c>
      <c r="B5512" s="7" t="s">
        <v>107</v>
      </c>
      <c r="C5512" s="7" t="s">
        <v>25</v>
      </c>
      <c r="D5512" s="8">
        <v>2016</v>
      </c>
      <c r="E5512" s="7" t="s">
        <v>1114</v>
      </c>
      <c r="F5512" s="7" t="s">
        <v>8</v>
      </c>
      <c r="G5512" s="7" t="s">
        <v>702</v>
      </c>
      <c r="H5512" s="7" t="s">
        <v>7</v>
      </c>
      <c r="I5512" s="9">
        <v>5.4378253000000001E-2</v>
      </c>
      <c r="J5512" s="10">
        <v>59.190399999999997</v>
      </c>
      <c r="K5512" s="11">
        <v>2.6</v>
      </c>
      <c r="L5512" s="11" t="str">
        <f>IF(Tabla134[[#This Row],[Item Weight]]&lt;$U$12,"Poco Peso",IF(Tabla134[[#This Row],[Item Weight]]&lt;$U$13,"Peso Medio","Peso Alto"))</f>
        <v>Peso Medio</v>
      </c>
      <c r="M5512" s="7">
        <v>15</v>
      </c>
      <c r="N5512" s="11">
        <f>IF(Tabla134[[#This Row],[Item Weight (Nulos)]]="",VLOOKUP(Tabla134[[#This Row],[Item Identifier]],'Tabla para Nulos'!$A$3:$B$1563,2,FALSE),Tabla134[[#This Row],[Item Weight (Nulos)]])</f>
        <v>15</v>
      </c>
      <c r="O5512" s="11" t="str">
        <f>IF(Tabla134[[#This Row],[Item Visibility]]&lt;$U$15,"Poca visibilidad",IF(Tabla134[[#This Row],[Item Visibility]]&lt;$U$16,"Visibilidad media","Mayor visibilidad"))</f>
        <v>Visibilidad media</v>
      </c>
      <c r="P5512" s="11" t="str">
        <f>IF(Tabla134[[#This Row],[Rating]]&lt;2,"Muy Malo",IF(Tabla134[[#This Row],[Rating]]&lt;3,"Malo",IF(Tabla134[[#This Row],[Rating]]&lt;4,"Regular",IF(Tabla134[[#This Row],[Rating]]&lt;5,"Bueno","Excelente"))))</f>
        <v>Malo</v>
      </c>
    </row>
    <row r="5513" spans="1:16" x14ac:dyDescent="0.2">
      <c r="A5513" s="7" t="s">
        <v>124</v>
      </c>
      <c r="B5513" s="7" t="s">
        <v>641</v>
      </c>
      <c r="C5513" s="7" t="s">
        <v>216</v>
      </c>
      <c r="D5513" s="8">
        <v>2012</v>
      </c>
      <c r="E5513" s="7" t="s">
        <v>9</v>
      </c>
      <c r="F5513" s="7" t="s">
        <v>8</v>
      </c>
      <c r="G5513" s="7" t="s">
        <v>1</v>
      </c>
      <c r="H5513" s="7" t="s">
        <v>7</v>
      </c>
      <c r="I5513" s="9">
        <v>1.6852908999999999E-2</v>
      </c>
      <c r="J5513" s="10">
        <v>180.666</v>
      </c>
      <c r="K5513" s="11">
        <v>2.6</v>
      </c>
      <c r="L5513" s="11" t="str">
        <f>IF(Tabla134[[#This Row],[Item Weight]]&lt;$U$12,"Poco Peso",IF(Tabla134[[#This Row],[Item Weight]]&lt;$U$13,"Peso Medio","Peso Alto"))</f>
        <v>Peso Medio</v>
      </c>
      <c r="M5513" s="7">
        <v>12.1</v>
      </c>
      <c r="N5513" s="11">
        <f>IF(Tabla134[[#This Row],[Item Weight (Nulos)]]="",VLOOKUP(Tabla134[[#This Row],[Item Identifier]],'Tabla para Nulos'!$A$3:$B$1563,2,FALSE),Tabla134[[#This Row],[Item Weight (Nulos)]])</f>
        <v>12.1</v>
      </c>
      <c r="O5513" s="11" t="str">
        <f>IF(Tabla134[[#This Row],[Item Visibility]]&lt;$U$15,"Poca visibilidad",IF(Tabla134[[#This Row],[Item Visibility]]&lt;$U$16,"Visibilidad media","Mayor visibilidad"))</f>
        <v>Poca visibilidad</v>
      </c>
      <c r="P5513" s="11" t="str">
        <f>IF(Tabla134[[#This Row],[Rating]]&lt;2,"Muy Malo",IF(Tabla134[[#This Row],[Rating]]&lt;3,"Malo",IF(Tabla134[[#This Row],[Rating]]&lt;4,"Regular",IF(Tabla134[[#This Row],[Rating]]&lt;5,"Bueno","Excelente"))))</f>
        <v>Malo</v>
      </c>
    </row>
    <row r="5514" spans="1:16" x14ac:dyDescent="0.2">
      <c r="A5514" s="7" t="s">
        <v>6</v>
      </c>
      <c r="B5514" s="7" t="s">
        <v>347</v>
      </c>
      <c r="C5514" s="7" t="s">
        <v>10</v>
      </c>
      <c r="D5514" s="8">
        <v>2012</v>
      </c>
      <c r="E5514" s="7" t="s">
        <v>9</v>
      </c>
      <c r="F5514" s="7" t="s">
        <v>8</v>
      </c>
      <c r="G5514" s="7" t="s">
        <v>1</v>
      </c>
      <c r="H5514" s="7" t="s">
        <v>7</v>
      </c>
      <c r="I5514" s="9">
        <v>0.122494876</v>
      </c>
      <c r="J5514" s="10">
        <v>100.1016</v>
      </c>
      <c r="K5514" s="11">
        <v>2.6</v>
      </c>
      <c r="L5514" s="11" t="str">
        <f>IF(Tabla134[[#This Row],[Item Weight]]&lt;$U$12,"Poco Peso",IF(Tabla134[[#This Row],[Item Weight]]&lt;$U$13,"Peso Medio","Peso Alto"))</f>
        <v>Peso Medio</v>
      </c>
      <c r="M5514" s="7">
        <v>9.1950000000000003</v>
      </c>
      <c r="N5514" s="11">
        <f>IF(Tabla134[[#This Row],[Item Weight (Nulos)]]="",VLOOKUP(Tabla134[[#This Row],[Item Identifier]],'Tabla para Nulos'!$A$3:$B$1563,2,FALSE),Tabla134[[#This Row],[Item Weight (Nulos)]])</f>
        <v>9.1950000000000003</v>
      </c>
      <c r="O5514" s="11" t="str">
        <f>IF(Tabla134[[#This Row],[Item Visibility]]&lt;$U$15,"Poca visibilidad",IF(Tabla134[[#This Row],[Item Visibility]]&lt;$U$16,"Visibilidad media","Mayor visibilidad"))</f>
        <v>Mayor visibilidad</v>
      </c>
      <c r="P5514" s="11" t="str">
        <f>IF(Tabla134[[#This Row],[Rating]]&lt;2,"Muy Malo",IF(Tabla134[[#This Row],[Rating]]&lt;3,"Malo",IF(Tabla134[[#This Row],[Rating]]&lt;4,"Regular",IF(Tabla134[[#This Row],[Rating]]&lt;5,"Bueno","Excelente"))))</f>
        <v>Malo</v>
      </c>
    </row>
    <row r="5515" spans="1:16" x14ac:dyDescent="0.2">
      <c r="A5515" s="7" t="s">
        <v>6</v>
      </c>
      <c r="B5515" s="7" t="s">
        <v>719</v>
      </c>
      <c r="C5515" s="7" t="s">
        <v>14</v>
      </c>
      <c r="D5515" s="8">
        <v>2012</v>
      </c>
      <c r="E5515" s="7" t="s">
        <v>9</v>
      </c>
      <c r="F5515" s="7" t="s">
        <v>8</v>
      </c>
      <c r="G5515" s="7" t="s">
        <v>1</v>
      </c>
      <c r="H5515" s="7" t="s">
        <v>7</v>
      </c>
      <c r="I5515" s="9">
        <v>1.404119E-2</v>
      </c>
      <c r="J5515" s="10">
        <v>199.10839999999999</v>
      </c>
      <c r="K5515" s="11">
        <v>2.6</v>
      </c>
      <c r="L5515" s="11" t="str">
        <f>IF(Tabla134[[#This Row],[Item Weight]]&lt;$U$12,"Poco Peso",IF(Tabla134[[#This Row],[Item Weight]]&lt;$U$13,"Peso Medio","Peso Alto"))</f>
        <v>Peso Medio</v>
      </c>
      <c r="M5515" s="7">
        <v>9.3000000000000007</v>
      </c>
      <c r="N5515" s="11">
        <f>IF(Tabla134[[#This Row],[Item Weight (Nulos)]]="",VLOOKUP(Tabla134[[#This Row],[Item Identifier]],'Tabla para Nulos'!$A$3:$B$1563,2,FALSE),Tabla134[[#This Row],[Item Weight (Nulos)]])</f>
        <v>9.3000000000000007</v>
      </c>
      <c r="O5515" s="11" t="str">
        <f>IF(Tabla134[[#This Row],[Item Visibility]]&lt;$U$15,"Poca visibilidad",IF(Tabla134[[#This Row],[Item Visibility]]&lt;$U$16,"Visibilidad media","Mayor visibilidad"))</f>
        <v>Poca visibilidad</v>
      </c>
      <c r="P5515" s="11" t="str">
        <f>IF(Tabla134[[#This Row],[Rating]]&lt;2,"Muy Malo",IF(Tabla134[[#This Row],[Rating]]&lt;3,"Malo",IF(Tabla134[[#This Row],[Rating]]&lt;4,"Regular",IF(Tabla134[[#This Row],[Rating]]&lt;5,"Bueno","Excelente"))))</f>
        <v>Malo</v>
      </c>
    </row>
    <row r="5516" spans="1:16" x14ac:dyDescent="0.2">
      <c r="A5516" s="7" t="s">
        <v>124</v>
      </c>
      <c r="B5516" s="7" t="s">
        <v>288</v>
      </c>
      <c r="C5516" s="7" t="s">
        <v>28</v>
      </c>
      <c r="D5516" s="8">
        <v>2016</v>
      </c>
      <c r="E5516" s="7" t="s">
        <v>1114</v>
      </c>
      <c r="F5516" s="7" t="s">
        <v>8</v>
      </c>
      <c r="G5516" s="7" t="s">
        <v>702</v>
      </c>
      <c r="H5516" s="7" t="s">
        <v>7</v>
      </c>
      <c r="I5516" s="9">
        <v>0.130415118</v>
      </c>
      <c r="J5516" s="10">
        <v>75.9328</v>
      </c>
      <c r="K5516" s="11">
        <v>2.6</v>
      </c>
      <c r="L5516" s="11" t="str">
        <f>IF(Tabla134[[#This Row],[Item Weight]]&lt;$U$12,"Poco Peso",IF(Tabla134[[#This Row],[Item Weight]]&lt;$U$13,"Peso Medio","Peso Alto"))</f>
        <v>Peso Medio</v>
      </c>
      <c r="M5516" s="7">
        <v>14.3</v>
      </c>
      <c r="N5516" s="11">
        <f>IF(Tabla134[[#This Row],[Item Weight (Nulos)]]="",VLOOKUP(Tabla134[[#This Row],[Item Identifier]],'Tabla para Nulos'!$A$3:$B$1563,2,FALSE),Tabla134[[#This Row],[Item Weight (Nulos)]])</f>
        <v>14.3</v>
      </c>
      <c r="O5516" s="11" t="str">
        <f>IF(Tabla134[[#This Row],[Item Visibility]]&lt;$U$15,"Poca visibilidad",IF(Tabla134[[#This Row],[Item Visibility]]&lt;$U$16,"Visibilidad media","Mayor visibilidad"))</f>
        <v>Mayor visibilidad</v>
      </c>
      <c r="P5516" s="11" t="str">
        <f>IF(Tabla134[[#This Row],[Rating]]&lt;2,"Muy Malo",IF(Tabla134[[#This Row],[Rating]]&lt;3,"Malo",IF(Tabla134[[#This Row],[Rating]]&lt;4,"Regular",IF(Tabla134[[#This Row],[Rating]]&lt;5,"Bueno","Excelente"))))</f>
        <v>Malo</v>
      </c>
    </row>
    <row r="5517" spans="1:16" x14ac:dyDescent="0.2">
      <c r="A5517" s="7" t="s">
        <v>6</v>
      </c>
      <c r="B5517" s="7" t="s">
        <v>706</v>
      </c>
      <c r="C5517" s="7" t="s">
        <v>71</v>
      </c>
      <c r="D5517" s="8">
        <v>2016</v>
      </c>
      <c r="E5517" s="7" t="s">
        <v>1114</v>
      </c>
      <c r="F5517" s="7" t="s">
        <v>8</v>
      </c>
      <c r="G5517" s="7" t="s">
        <v>702</v>
      </c>
      <c r="H5517" s="7" t="s">
        <v>7</v>
      </c>
      <c r="I5517" s="9">
        <v>4.6090204000000003E-2</v>
      </c>
      <c r="J5517" s="10">
        <v>37.150599999999997</v>
      </c>
      <c r="K5517" s="11">
        <v>2.6</v>
      </c>
      <c r="L5517" s="11" t="str">
        <f>IF(Tabla134[[#This Row],[Item Weight]]&lt;$U$12,"Poco Peso",IF(Tabla134[[#This Row],[Item Weight]]&lt;$U$13,"Peso Medio","Peso Alto"))</f>
        <v>Poco Peso</v>
      </c>
      <c r="M5517" s="7">
        <v>6.6349999999999998</v>
      </c>
      <c r="N5517" s="11">
        <f>IF(Tabla134[[#This Row],[Item Weight (Nulos)]]="",VLOOKUP(Tabla134[[#This Row],[Item Identifier]],'Tabla para Nulos'!$A$3:$B$1563,2,FALSE),Tabla134[[#This Row],[Item Weight (Nulos)]])</f>
        <v>6.6349999999999998</v>
      </c>
      <c r="O5517" s="11" t="str">
        <f>IF(Tabla134[[#This Row],[Item Visibility]]&lt;$U$15,"Poca visibilidad",IF(Tabla134[[#This Row],[Item Visibility]]&lt;$U$16,"Visibilidad media","Mayor visibilidad"))</f>
        <v>Visibilidad media</v>
      </c>
      <c r="P5517" s="11" t="str">
        <f>IF(Tabla134[[#This Row],[Rating]]&lt;2,"Muy Malo",IF(Tabla134[[#This Row],[Rating]]&lt;3,"Malo",IF(Tabla134[[#This Row],[Rating]]&lt;4,"Regular",IF(Tabla134[[#This Row],[Rating]]&lt;5,"Bueno","Excelente"))))</f>
        <v>Malo</v>
      </c>
    </row>
    <row r="5518" spans="1:16" x14ac:dyDescent="0.2">
      <c r="A5518" s="7" t="s">
        <v>124</v>
      </c>
      <c r="B5518" s="7" t="s">
        <v>1087</v>
      </c>
      <c r="C5518" s="7" t="s">
        <v>10</v>
      </c>
      <c r="D5518" s="8">
        <v>2020</v>
      </c>
      <c r="E5518" s="7" t="s">
        <v>919</v>
      </c>
      <c r="F5518" s="7" t="s">
        <v>796</v>
      </c>
      <c r="G5518" s="7" t="s">
        <v>702</v>
      </c>
      <c r="H5518" s="7" t="s">
        <v>7</v>
      </c>
      <c r="I5518" s="9">
        <v>0.110633958</v>
      </c>
      <c r="J5518" s="10">
        <v>173.80799999999999</v>
      </c>
      <c r="K5518" s="11">
        <v>2.6</v>
      </c>
      <c r="L5518" s="11" t="str">
        <f>IF(Tabla134[[#This Row],[Item Weight]]&lt;$U$12,"Poco Peso",IF(Tabla134[[#This Row],[Item Weight]]&lt;$U$13,"Peso Medio","Peso Alto"))</f>
        <v>Poco Peso</v>
      </c>
      <c r="M5518" s="7">
        <v>7.1</v>
      </c>
      <c r="N5518" s="11">
        <f>IF(Tabla134[[#This Row],[Item Weight (Nulos)]]="",VLOOKUP(Tabla134[[#This Row],[Item Identifier]],'Tabla para Nulos'!$A$3:$B$1563,2,FALSE),Tabla134[[#This Row],[Item Weight (Nulos)]])</f>
        <v>7.1</v>
      </c>
      <c r="O5518" s="11" t="str">
        <f>IF(Tabla134[[#This Row],[Item Visibility]]&lt;$U$15,"Poca visibilidad",IF(Tabla134[[#This Row],[Item Visibility]]&lt;$U$16,"Visibilidad media","Mayor visibilidad"))</f>
        <v>Mayor visibilidad</v>
      </c>
      <c r="P5518" s="11" t="str">
        <f>IF(Tabla134[[#This Row],[Rating]]&lt;2,"Muy Malo",IF(Tabla134[[#This Row],[Rating]]&lt;3,"Malo",IF(Tabla134[[#This Row],[Rating]]&lt;4,"Regular",IF(Tabla134[[#This Row],[Rating]]&lt;5,"Bueno","Excelente"))))</f>
        <v>Malo</v>
      </c>
    </row>
    <row r="5519" spans="1:16" x14ac:dyDescent="0.2">
      <c r="A5519" s="7" t="s">
        <v>124</v>
      </c>
      <c r="B5519" s="7" t="s">
        <v>142</v>
      </c>
      <c r="C5519" s="7" t="s">
        <v>14</v>
      </c>
      <c r="D5519" s="8">
        <v>2020</v>
      </c>
      <c r="E5519" s="7" t="s">
        <v>919</v>
      </c>
      <c r="F5519" s="7" t="s">
        <v>796</v>
      </c>
      <c r="G5519" s="7" t="s">
        <v>528</v>
      </c>
      <c r="H5519" s="7" t="s">
        <v>7</v>
      </c>
      <c r="I5519" s="9">
        <v>0</v>
      </c>
      <c r="J5519" s="10">
        <v>146.07599999999999</v>
      </c>
      <c r="K5519" s="11">
        <v>2.6</v>
      </c>
      <c r="L5519" s="11" t="str">
        <f>IF(Tabla134[[#This Row],[Item Weight]]&lt;$U$12,"Poco Peso",IF(Tabla134[[#This Row],[Item Weight]]&lt;$U$13,"Peso Medio","Peso Alto"))</f>
        <v>Peso Alto</v>
      </c>
      <c r="M5519" s="7">
        <v>16.850000000000001</v>
      </c>
      <c r="N5519" s="11">
        <f>IF(Tabla134[[#This Row],[Item Weight (Nulos)]]="",VLOOKUP(Tabla134[[#This Row],[Item Identifier]],'Tabla para Nulos'!$A$3:$B$1563,2,FALSE),Tabla134[[#This Row],[Item Weight (Nulos)]])</f>
        <v>16.850000000000001</v>
      </c>
      <c r="O5519" s="11" t="str">
        <f>IF(Tabla134[[#This Row],[Item Visibility]]&lt;$U$15,"Poca visibilidad",IF(Tabla134[[#This Row],[Item Visibility]]&lt;$U$16,"Visibilidad media","Mayor visibilidad"))</f>
        <v>Poca visibilidad</v>
      </c>
      <c r="P5519" s="11" t="str">
        <f>IF(Tabla134[[#This Row],[Rating]]&lt;2,"Muy Malo",IF(Tabla134[[#This Row],[Rating]]&lt;3,"Malo",IF(Tabla134[[#This Row],[Rating]]&lt;4,"Regular",IF(Tabla134[[#This Row],[Rating]]&lt;5,"Bueno","Excelente"))))</f>
        <v>Malo</v>
      </c>
    </row>
    <row r="5520" spans="1:16" x14ac:dyDescent="0.2">
      <c r="A5520" s="7" t="s">
        <v>6</v>
      </c>
      <c r="B5520" s="7" t="s">
        <v>1428</v>
      </c>
      <c r="C5520" s="7" t="s">
        <v>28</v>
      </c>
      <c r="D5520" s="8">
        <v>2020</v>
      </c>
      <c r="E5520" s="7" t="s">
        <v>919</v>
      </c>
      <c r="F5520" s="7" t="s">
        <v>796</v>
      </c>
      <c r="G5520" s="7" t="s">
        <v>528</v>
      </c>
      <c r="H5520" s="7" t="s">
        <v>7</v>
      </c>
      <c r="I5520" s="9">
        <v>0.14095585699999999</v>
      </c>
      <c r="J5520" s="10">
        <v>92.212000000000003</v>
      </c>
      <c r="K5520" s="11">
        <v>2.6</v>
      </c>
      <c r="L5520" s="11" t="str">
        <f>IF(Tabla134[[#This Row],[Item Weight]]&lt;$U$12,"Poco Peso",IF(Tabla134[[#This Row],[Item Weight]]&lt;$U$13,"Peso Medio","Peso Alto"))</f>
        <v>Poco Peso</v>
      </c>
      <c r="M5520" s="7">
        <v>6.78</v>
      </c>
      <c r="N5520" s="11">
        <f>IF(Tabla134[[#This Row],[Item Weight (Nulos)]]="",VLOOKUP(Tabla134[[#This Row],[Item Identifier]],'Tabla para Nulos'!$A$3:$B$1563,2,FALSE),Tabla134[[#This Row],[Item Weight (Nulos)]])</f>
        <v>6.78</v>
      </c>
      <c r="O5520" s="11" t="str">
        <f>IF(Tabla134[[#This Row],[Item Visibility]]&lt;$U$15,"Poca visibilidad",IF(Tabla134[[#This Row],[Item Visibility]]&lt;$U$16,"Visibilidad media","Mayor visibilidad"))</f>
        <v>Mayor visibilidad</v>
      </c>
      <c r="P5520" s="11" t="str">
        <f>IF(Tabla134[[#This Row],[Rating]]&lt;2,"Muy Malo",IF(Tabla134[[#This Row],[Rating]]&lt;3,"Malo",IF(Tabla134[[#This Row],[Rating]]&lt;4,"Regular",IF(Tabla134[[#This Row],[Rating]]&lt;5,"Bueno","Excelente"))))</f>
        <v>Malo</v>
      </c>
    </row>
    <row r="5521" spans="1:16" x14ac:dyDescent="0.2">
      <c r="A5521" s="7" t="s">
        <v>6</v>
      </c>
      <c r="B5521" s="7" t="s">
        <v>30</v>
      </c>
      <c r="C5521" s="7" t="s">
        <v>19</v>
      </c>
      <c r="D5521" s="8">
        <v>2017</v>
      </c>
      <c r="E5521" s="7" t="s">
        <v>797</v>
      </c>
      <c r="F5521" s="7" t="s">
        <v>796</v>
      </c>
      <c r="G5521" s="7" t="s">
        <v>702</v>
      </c>
      <c r="H5521" s="7" t="s">
        <v>7</v>
      </c>
      <c r="I5521" s="9">
        <v>0.109075742</v>
      </c>
      <c r="J5521" s="10">
        <v>42.911200000000001</v>
      </c>
      <c r="K5521" s="11">
        <v>2.6</v>
      </c>
      <c r="L5521" s="11" t="str">
        <f>IF(Tabla134[[#This Row],[Item Weight]]&lt;$U$12,"Poco Peso",IF(Tabla134[[#This Row],[Item Weight]]&lt;$U$13,"Peso Medio","Peso Alto"))</f>
        <v>Peso Medio</v>
      </c>
      <c r="M5521" s="7">
        <v>9.3949999999999996</v>
      </c>
      <c r="N5521" s="11">
        <f>IF(Tabla134[[#This Row],[Item Weight (Nulos)]]="",VLOOKUP(Tabla134[[#This Row],[Item Identifier]],'Tabla para Nulos'!$A$3:$B$1563,2,FALSE),Tabla134[[#This Row],[Item Weight (Nulos)]])</f>
        <v>9.3949999999999996</v>
      </c>
      <c r="O5521" s="11" t="str">
        <f>IF(Tabla134[[#This Row],[Item Visibility]]&lt;$U$15,"Poca visibilidad",IF(Tabla134[[#This Row],[Item Visibility]]&lt;$U$16,"Visibilidad media","Mayor visibilidad"))</f>
        <v>Mayor visibilidad</v>
      </c>
      <c r="P5521" s="11" t="str">
        <f>IF(Tabla134[[#This Row],[Rating]]&lt;2,"Muy Malo",IF(Tabla134[[#This Row],[Rating]]&lt;3,"Malo",IF(Tabla134[[#This Row],[Rating]]&lt;4,"Regular",IF(Tabla134[[#This Row],[Rating]]&lt;5,"Bueno","Excelente"))))</f>
        <v>Malo</v>
      </c>
    </row>
    <row r="5522" spans="1:16" x14ac:dyDescent="0.2">
      <c r="A5522" s="7" t="s">
        <v>124</v>
      </c>
      <c r="B5522" s="7" t="s">
        <v>1427</v>
      </c>
      <c r="C5522" s="7" t="s">
        <v>17</v>
      </c>
      <c r="D5522" s="8">
        <v>2014</v>
      </c>
      <c r="E5522" s="7" t="s">
        <v>529</v>
      </c>
      <c r="F5522" s="7" t="s">
        <v>2</v>
      </c>
      <c r="G5522" s="7" t="s">
        <v>528</v>
      </c>
      <c r="H5522" s="7" t="s">
        <v>7</v>
      </c>
      <c r="I5522" s="9">
        <v>9.3307667999999996E-2</v>
      </c>
      <c r="J5522" s="10">
        <v>195.9426</v>
      </c>
      <c r="K5522" s="11">
        <v>2.6</v>
      </c>
      <c r="L5522" s="11" t="str">
        <f>IF(Tabla134[[#This Row],[Item Weight]]&lt;$U$12,"Poco Peso",IF(Tabla134[[#This Row],[Item Weight]]&lt;$U$13,"Peso Medio","Peso Alto"))</f>
        <v>Poco Peso</v>
      </c>
      <c r="M5522" s="7">
        <v>6.6150000000000002</v>
      </c>
      <c r="N5522" s="11">
        <f>IF(Tabla134[[#This Row],[Item Weight (Nulos)]]="",VLOOKUP(Tabla134[[#This Row],[Item Identifier]],'Tabla para Nulos'!$A$3:$B$1563,2,FALSE),Tabla134[[#This Row],[Item Weight (Nulos)]])</f>
        <v>6.6150000000000002</v>
      </c>
      <c r="O5522" s="11" t="str">
        <f>IF(Tabla134[[#This Row],[Item Visibility]]&lt;$U$15,"Poca visibilidad",IF(Tabla134[[#This Row],[Item Visibility]]&lt;$U$16,"Visibilidad media","Mayor visibilidad"))</f>
        <v>Visibilidad media</v>
      </c>
      <c r="P5522" s="11" t="str">
        <f>IF(Tabla134[[#This Row],[Rating]]&lt;2,"Muy Malo",IF(Tabla134[[#This Row],[Rating]]&lt;3,"Malo",IF(Tabla134[[#This Row],[Rating]]&lt;4,"Regular",IF(Tabla134[[#This Row],[Rating]]&lt;5,"Bueno","Excelente"))))</f>
        <v>Malo</v>
      </c>
    </row>
    <row r="5523" spans="1:16" x14ac:dyDescent="0.2">
      <c r="A5523" s="7" t="s">
        <v>124</v>
      </c>
      <c r="B5523" s="7" t="s">
        <v>1043</v>
      </c>
      <c r="C5523" s="7" t="s">
        <v>17</v>
      </c>
      <c r="D5523" s="8">
        <v>2014</v>
      </c>
      <c r="E5523" s="7" t="s">
        <v>529</v>
      </c>
      <c r="F5523" s="7" t="s">
        <v>2</v>
      </c>
      <c r="G5523" s="7" t="s">
        <v>528</v>
      </c>
      <c r="H5523" s="7" t="s">
        <v>7</v>
      </c>
      <c r="I5523" s="9">
        <v>8.7920675000000004E-2</v>
      </c>
      <c r="J5523" s="10">
        <v>228.5668</v>
      </c>
      <c r="K5523" s="11">
        <v>2.6</v>
      </c>
      <c r="L5523" s="11" t="str">
        <f>IF(Tabla134[[#This Row],[Item Weight]]&lt;$U$12,"Poco Peso",IF(Tabla134[[#This Row],[Item Weight]]&lt;$U$13,"Peso Medio","Peso Alto"))</f>
        <v>Peso Medio</v>
      </c>
      <c r="M5523" s="7">
        <v>14.1</v>
      </c>
      <c r="N5523" s="11">
        <f>IF(Tabla134[[#This Row],[Item Weight (Nulos)]]="",VLOOKUP(Tabla134[[#This Row],[Item Identifier]],'Tabla para Nulos'!$A$3:$B$1563,2,FALSE),Tabla134[[#This Row],[Item Weight (Nulos)]])</f>
        <v>14.1</v>
      </c>
      <c r="O5523" s="11" t="str">
        <f>IF(Tabla134[[#This Row],[Item Visibility]]&lt;$U$15,"Poca visibilidad",IF(Tabla134[[#This Row],[Item Visibility]]&lt;$U$16,"Visibilidad media","Mayor visibilidad"))</f>
        <v>Visibilidad media</v>
      </c>
      <c r="P5523" s="11" t="str">
        <f>IF(Tabla134[[#This Row],[Rating]]&lt;2,"Muy Malo",IF(Tabla134[[#This Row],[Rating]]&lt;3,"Malo",IF(Tabla134[[#This Row],[Rating]]&lt;4,"Regular",IF(Tabla134[[#This Row],[Rating]]&lt;5,"Bueno","Excelente"))))</f>
        <v>Malo</v>
      </c>
    </row>
    <row r="5524" spans="1:16" x14ac:dyDescent="0.2">
      <c r="A5524" s="7" t="s">
        <v>124</v>
      </c>
      <c r="B5524" s="7" t="s">
        <v>1008</v>
      </c>
      <c r="C5524" s="7" t="s">
        <v>171</v>
      </c>
      <c r="D5524" s="8">
        <v>2022</v>
      </c>
      <c r="E5524" s="7" t="s">
        <v>3</v>
      </c>
      <c r="F5524" s="7" t="s">
        <v>2</v>
      </c>
      <c r="G5524" s="7" t="s">
        <v>1</v>
      </c>
      <c r="H5524" s="7" t="s">
        <v>0</v>
      </c>
      <c r="I5524" s="9">
        <v>1.5750947000000001E-2</v>
      </c>
      <c r="J5524" s="10">
        <v>182.5976</v>
      </c>
      <c r="K5524" s="11">
        <v>2.6</v>
      </c>
      <c r="L5524" s="11" t="str">
        <f>IF(Tabla134[[#This Row],[Item Weight]]&lt;$U$12,"Poco Peso",IF(Tabla134[[#This Row],[Item Weight]]&lt;$U$13,"Peso Medio","Peso Alto"))</f>
        <v>Peso Alto</v>
      </c>
      <c r="M5524" s="7">
        <v>17.600000000000001</v>
      </c>
      <c r="N5524" s="11">
        <f>IF(Tabla134[[#This Row],[Item Weight (Nulos)]]="",VLOOKUP(Tabla134[[#This Row],[Item Identifier]],'Tabla para Nulos'!$A$3:$B$1563,2,FALSE),Tabla134[[#This Row],[Item Weight (Nulos)]])</f>
        <v>17.600000000000001</v>
      </c>
      <c r="O5524" s="11" t="str">
        <f>IF(Tabla134[[#This Row],[Item Visibility]]&lt;$U$15,"Poca visibilidad",IF(Tabla134[[#This Row],[Item Visibility]]&lt;$U$16,"Visibilidad media","Mayor visibilidad"))</f>
        <v>Poca visibilidad</v>
      </c>
      <c r="P5524" s="11" t="str">
        <f>IF(Tabla134[[#This Row],[Rating]]&lt;2,"Muy Malo",IF(Tabla134[[#This Row],[Rating]]&lt;3,"Malo",IF(Tabla134[[#This Row],[Rating]]&lt;4,"Regular",IF(Tabla134[[#This Row],[Rating]]&lt;5,"Bueno","Excelente"))))</f>
        <v>Malo</v>
      </c>
    </row>
    <row r="5525" spans="1:16" x14ac:dyDescent="0.2">
      <c r="A5525" s="7" t="s">
        <v>6</v>
      </c>
      <c r="B5525" s="7" t="s">
        <v>1253</v>
      </c>
      <c r="C5525" s="7" t="s">
        <v>17</v>
      </c>
      <c r="D5525" s="8">
        <v>2015</v>
      </c>
      <c r="E5525" s="7" t="s">
        <v>922</v>
      </c>
      <c r="F5525" s="7" t="s">
        <v>796</v>
      </c>
      <c r="G5525" s="7" t="s">
        <v>702</v>
      </c>
      <c r="H5525" s="7" t="s">
        <v>7</v>
      </c>
      <c r="I5525" s="9">
        <v>0.119418124</v>
      </c>
      <c r="J5525" s="10">
        <v>231.03</v>
      </c>
      <c r="K5525" s="11">
        <v>2.5</v>
      </c>
      <c r="L5525" s="11" t="str">
        <f>IF(Tabla134[[#This Row],[Item Weight]]&lt;$U$12,"Poco Peso",IF(Tabla134[[#This Row],[Item Weight]]&lt;$U$13,"Peso Medio","Peso Alto"))</f>
        <v>Peso Medio</v>
      </c>
      <c r="M5525" s="7">
        <v>13.6</v>
      </c>
      <c r="N5525" s="11">
        <f>IF(Tabla134[[#This Row],[Item Weight (Nulos)]]="",VLOOKUP(Tabla134[[#This Row],[Item Identifier]],'Tabla para Nulos'!$A$3:$B$1563,2,FALSE),Tabla134[[#This Row],[Item Weight (Nulos)]])</f>
        <v>13.6</v>
      </c>
      <c r="O5525" s="11" t="str">
        <f>IF(Tabla134[[#This Row],[Item Visibility]]&lt;$U$15,"Poca visibilidad",IF(Tabla134[[#This Row],[Item Visibility]]&lt;$U$16,"Visibilidad media","Mayor visibilidad"))</f>
        <v>Mayor visibilidad</v>
      </c>
      <c r="P5525" s="11" t="str">
        <f>IF(Tabla134[[#This Row],[Rating]]&lt;2,"Muy Malo",IF(Tabla134[[#This Row],[Rating]]&lt;3,"Malo",IF(Tabla134[[#This Row],[Rating]]&lt;4,"Regular",IF(Tabla134[[#This Row],[Rating]]&lt;5,"Bueno","Excelente"))))</f>
        <v>Malo</v>
      </c>
    </row>
    <row r="5526" spans="1:16" x14ac:dyDescent="0.2">
      <c r="A5526" s="7" t="s">
        <v>124</v>
      </c>
      <c r="B5526" s="7" t="s">
        <v>239</v>
      </c>
      <c r="C5526" s="7" t="s">
        <v>10</v>
      </c>
      <c r="D5526" s="8">
        <v>2015</v>
      </c>
      <c r="E5526" s="7" t="s">
        <v>922</v>
      </c>
      <c r="F5526" s="7" t="s">
        <v>796</v>
      </c>
      <c r="G5526" s="7" t="s">
        <v>702</v>
      </c>
      <c r="H5526" s="7" t="s">
        <v>7</v>
      </c>
      <c r="I5526" s="9">
        <v>0.148821808</v>
      </c>
      <c r="J5526" s="10">
        <v>241.28540000000001</v>
      </c>
      <c r="K5526" s="11">
        <v>2.5</v>
      </c>
      <c r="L5526" s="11" t="str">
        <f>IF(Tabla134[[#This Row],[Item Weight]]&lt;$U$12,"Poco Peso",IF(Tabla134[[#This Row],[Item Weight]]&lt;$U$13,"Peso Medio","Peso Alto"))</f>
        <v>Poco Peso</v>
      </c>
      <c r="M5526" s="7">
        <v>7.4749999999999996</v>
      </c>
      <c r="N5526" s="11">
        <f>IF(Tabla134[[#This Row],[Item Weight (Nulos)]]="",VLOOKUP(Tabla134[[#This Row],[Item Identifier]],'Tabla para Nulos'!$A$3:$B$1563,2,FALSE),Tabla134[[#This Row],[Item Weight (Nulos)]])</f>
        <v>7.4749999999999996</v>
      </c>
      <c r="O5526" s="11" t="str">
        <f>IF(Tabla134[[#This Row],[Item Visibility]]&lt;$U$15,"Poca visibilidad",IF(Tabla134[[#This Row],[Item Visibility]]&lt;$U$16,"Visibilidad media","Mayor visibilidad"))</f>
        <v>Mayor visibilidad</v>
      </c>
      <c r="P5526" s="11" t="str">
        <f>IF(Tabla134[[#This Row],[Rating]]&lt;2,"Muy Malo",IF(Tabla134[[#This Row],[Rating]]&lt;3,"Malo",IF(Tabla134[[#This Row],[Rating]]&lt;4,"Regular",IF(Tabla134[[#This Row],[Rating]]&lt;5,"Bueno","Excelente"))))</f>
        <v>Malo</v>
      </c>
    </row>
    <row r="5527" spans="1:16" x14ac:dyDescent="0.2">
      <c r="A5527" s="7" t="s">
        <v>6</v>
      </c>
      <c r="B5527" s="7" t="s">
        <v>1426</v>
      </c>
      <c r="C5527" s="7" t="s">
        <v>10</v>
      </c>
      <c r="D5527" s="8">
        <v>2015</v>
      </c>
      <c r="E5527" s="7" t="s">
        <v>922</v>
      </c>
      <c r="F5527" s="7" t="s">
        <v>796</v>
      </c>
      <c r="G5527" s="7" t="s">
        <v>702</v>
      </c>
      <c r="H5527" s="7" t="s">
        <v>7</v>
      </c>
      <c r="I5527" s="9">
        <v>8.7584125999999998E-2</v>
      </c>
      <c r="J5527" s="10">
        <v>221.7456</v>
      </c>
      <c r="K5527" s="11">
        <v>2.5</v>
      </c>
      <c r="L5527" s="11" t="str">
        <f>IF(Tabla134[[#This Row],[Item Weight]]&lt;$U$12,"Poco Peso",IF(Tabla134[[#This Row],[Item Weight]]&lt;$U$13,"Peso Medio","Peso Alto"))</f>
        <v>Peso Medio</v>
      </c>
      <c r="M5527" s="7">
        <v>15.1</v>
      </c>
      <c r="N5527" s="11">
        <f>IF(Tabla134[[#This Row],[Item Weight (Nulos)]]="",VLOOKUP(Tabla134[[#This Row],[Item Identifier]],'Tabla para Nulos'!$A$3:$B$1563,2,FALSE),Tabla134[[#This Row],[Item Weight (Nulos)]])</f>
        <v>15.1</v>
      </c>
      <c r="O5527" s="11" t="str">
        <f>IF(Tabla134[[#This Row],[Item Visibility]]&lt;$U$15,"Poca visibilidad",IF(Tabla134[[#This Row],[Item Visibility]]&lt;$U$16,"Visibilidad media","Mayor visibilidad"))</f>
        <v>Visibilidad media</v>
      </c>
      <c r="P5527" s="11" t="str">
        <f>IF(Tabla134[[#This Row],[Rating]]&lt;2,"Muy Malo",IF(Tabla134[[#This Row],[Rating]]&lt;3,"Malo",IF(Tabla134[[#This Row],[Rating]]&lt;4,"Regular",IF(Tabla134[[#This Row],[Rating]]&lt;5,"Bueno","Excelente"))))</f>
        <v>Malo</v>
      </c>
    </row>
    <row r="5528" spans="1:16" x14ac:dyDescent="0.2">
      <c r="A5528" s="7" t="s">
        <v>6</v>
      </c>
      <c r="B5528" s="7" t="s">
        <v>1425</v>
      </c>
      <c r="C5528" s="7" t="s">
        <v>10</v>
      </c>
      <c r="D5528" s="8">
        <v>2015</v>
      </c>
      <c r="E5528" s="7" t="s">
        <v>922</v>
      </c>
      <c r="F5528" s="7" t="s">
        <v>796</v>
      </c>
      <c r="G5528" s="7" t="s">
        <v>1</v>
      </c>
      <c r="H5528" s="7" t="s">
        <v>7</v>
      </c>
      <c r="I5528" s="9">
        <v>0</v>
      </c>
      <c r="J5528" s="10">
        <v>139.9838</v>
      </c>
      <c r="K5528" s="11">
        <v>2.5</v>
      </c>
      <c r="L5528" s="11" t="str">
        <f>IF(Tabla134[[#This Row],[Item Weight]]&lt;$U$12,"Poco Peso",IF(Tabla134[[#This Row],[Item Weight]]&lt;$U$13,"Peso Medio","Peso Alto"))</f>
        <v>Peso Alto</v>
      </c>
      <c r="M5528" s="7">
        <v>17.75</v>
      </c>
      <c r="N5528" s="11">
        <f>IF(Tabla134[[#This Row],[Item Weight (Nulos)]]="",VLOOKUP(Tabla134[[#This Row],[Item Identifier]],'Tabla para Nulos'!$A$3:$B$1563,2,FALSE),Tabla134[[#This Row],[Item Weight (Nulos)]])</f>
        <v>17.75</v>
      </c>
      <c r="O5528" s="11" t="str">
        <f>IF(Tabla134[[#This Row],[Item Visibility]]&lt;$U$15,"Poca visibilidad",IF(Tabla134[[#This Row],[Item Visibility]]&lt;$U$16,"Visibilidad media","Mayor visibilidad"))</f>
        <v>Poca visibilidad</v>
      </c>
      <c r="P5528" s="11" t="str">
        <f>IF(Tabla134[[#This Row],[Rating]]&lt;2,"Muy Malo",IF(Tabla134[[#This Row],[Rating]]&lt;3,"Malo",IF(Tabla134[[#This Row],[Rating]]&lt;4,"Regular",IF(Tabla134[[#This Row],[Rating]]&lt;5,"Bueno","Excelente"))))</f>
        <v>Malo</v>
      </c>
    </row>
    <row r="5529" spans="1:16" x14ac:dyDescent="0.2">
      <c r="A5529" s="7" t="s">
        <v>124</v>
      </c>
      <c r="B5529" s="7" t="s">
        <v>1062</v>
      </c>
      <c r="C5529" s="7" t="s">
        <v>14</v>
      </c>
      <c r="D5529" s="8">
        <v>2022</v>
      </c>
      <c r="E5529" s="7" t="s">
        <v>3</v>
      </c>
      <c r="F5529" s="7" t="s">
        <v>2</v>
      </c>
      <c r="G5529" s="7" t="s">
        <v>1</v>
      </c>
      <c r="H5529" s="7" t="s">
        <v>0</v>
      </c>
      <c r="I5529" s="9">
        <v>2.0474913000000001E-2</v>
      </c>
      <c r="J5529" s="10">
        <v>248.4092</v>
      </c>
      <c r="K5529" s="11">
        <v>2.5</v>
      </c>
      <c r="L5529" s="11" t="str">
        <f>IF(Tabla134[[#This Row],[Item Weight]]&lt;$U$12,"Poco Peso",IF(Tabla134[[#This Row],[Item Weight]]&lt;$U$13,"Peso Medio","Peso Alto"))</f>
        <v>Poco Peso</v>
      </c>
      <c r="M5529" s="7">
        <v>7.42</v>
      </c>
      <c r="N5529" s="11">
        <f>IF(Tabla134[[#This Row],[Item Weight (Nulos)]]="",VLOOKUP(Tabla134[[#This Row],[Item Identifier]],'Tabla para Nulos'!$A$3:$B$1563,2,FALSE),Tabla134[[#This Row],[Item Weight (Nulos)]])</f>
        <v>7.42</v>
      </c>
      <c r="O5529" s="11" t="str">
        <f>IF(Tabla134[[#This Row],[Item Visibility]]&lt;$U$15,"Poca visibilidad",IF(Tabla134[[#This Row],[Item Visibility]]&lt;$U$16,"Visibilidad media","Mayor visibilidad"))</f>
        <v>Poca visibilidad</v>
      </c>
      <c r="P5529" s="11" t="str">
        <f>IF(Tabla134[[#This Row],[Rating]]&lt;2,"Muy Malo",IF(Tabla134[[#This Row],[Rating]]&lt;3,"Malo",IF(Tabla134[[#This Row],[Rating]]&lt;4,"Regular",IF(Tabla134[[#This Row],[Rating]]&lt;5,"Bueno","Excelente"))))</f>
        <v>Malo</v>
      </c>
    </row>
    <row r="5530" spans="1:16" x14ac:dyDescent="0.2">
      <c r="A5530" s="7" t="s">
        <v>6</v>
      </c>
      <c r="B5530" s="7" t="s">
        <v>538</v>
      </c>
      <c r="C5530" s="7" t="s">
        <v>14</v>
      </c>
      <c r="D5530" s="8">
        <v>2020</v>
      </c>
      <c r="E5530" s="7" t="s">
        <v>919</v>
      </c>
      <c r="F5530" s="7" t="s">
        <v>796</v>
      </c>
      <c r="G5530" s="7" t="s">
        <v>1</v>
      </c>
      <c r="H5530" s="7" t="s">
        <v>7</v>
      </c>
      <c r="I5530" s="9">
        <v>7.0699313E-2</v>
      </c>
      <c r="J5530" s="10">
        <v>65.748400000000004</v>
      </c>
      <c r="K5530" s="11">
        <v>2.5</v>
      </c>
      <c r="L5530" s="11" t="str">
        <f>IF(Tabla134[[#This Row],[Item Weight]]&lt;$U$12,"Poco Peso",IF(Tabla134[[#This Row],[Item Weight]]&lt;$U$13,"Peso Medio","Peso Alto"))</f>
        <v>Peso Medio</v>
      </c>
      <c r="M5530" s="7">
        <v>13</v>
      </c>
      <c r="N5530" s="11">
        <f>IF(Tabla134[[#This Row],[Item Weight (Nulos)]]="",VLOOKUP(Tabla134[[#This Row],[Item Identifier]],'Tabla para Nulos'!$A$3:$B$1563,2,FALSE),Tabla134[[#This Row],[Item Weight (Nulos)]])</f>
        <v>13</v>
      </c>
      <c r="O5530" s="11" t="str">
        <f>IF(Tabla134[[#This Row],[Item Visibility]]&lt;$U$15,"Poca visibilidad",IF(Tabla134[[#This Row],[Item Visibility]]&lt;$U$16,"Visibilidad media","Mayor visibilidad"))</f>
        <v>Visibilidad media</v>
      </c>
      <c r="P5530" s="11" t="str">
        <f>IF(Tabla134[[#This Row],[Rating]]&lt;2,"Muy Malo",IF(Tabla134[[#This Row],[Rating]]&lt;3,"Malo",IF(Tabla134[[#This Row],[Rating]]&lt;4,"Regular",IF(Tabla134[[#This Row],[Rating]]&lt;5,"Bueno","Excelente"))))</f>
        <v>Malo</v>
      </c>
    </row>
    <row r="5531" spans="1:16" x14ac:dyDescent="0.2">
      <c r="A5531" s="7" t="s">
        <v>124</v>
      </c>
      <c r="B5531" s="7" t="s">
        <v>795</v>
      </c>
      <c r="C5531" s="7" t="s">
        <v>17</v>
      </c>
      <c r="D5531" s="8">
        <v>2012</v>
      </c>
      <c r="E5531" s="7" t="s">
        <v>9</v>
      </c>
      <c r="F5531" s="7" t="s">
        <v>8</v>
      </c>
      <c r="G5531" s="7" t="s">
        <v>1</v>
      </c>
      <c r="H5531" s="7" t="s">
        <v>7</v>
      </c>
      <c r="I5531" s="9">
        <v>8.7310672000000006E-2</v>
      </c>
      <c r="J5531" s="10">
        <v>95.540999999999997</v>
      </c>
      <c r="K5531" s="11">
        <v>2.5</v>
      </c>
      <c r="L5531" s="11" t="str">
        <f>IF(Tabla134[[#This Row],[Item Weight]]&lt;$U$12,"Poco Peso",IF(Tabla134[[#This Row],[Item Weight]]&lt;$U$13,"Peso Medio","Peso Alto"))</f>
        <v>Peso Medio</v>
      </c>
      <c r="M5531" s="7">
        <v>16.25</v>
      </c>
      <c r="N5531" s="11">
        <f>IF(Tabla134[[#This Row],[Item Weight (Nulos)]]="",VLOOKUP(Tabla134[[#This Row],[Item Identifier]],'Tabla para Nulos'!$A$3:$B$1563,2,FALSE),Tabla134[[#This Row],[Item Weight (Nulos)]])</f>
        <v>16.25</v>
      </c>
      <c r="O5531" s="11" t="str">
        <f>IF(Tabla134[[#This Row],[Item Visibility]]&lt;$U$15,"Poca visibilidad",IF(Tabla134[[#This Row],[Item Visibility]]&lt;$U$16,"Visibilidad media","Mayor visibilidad"))</f>
        <v>Visibilidad media</v>
      </c>
      <c r="P5531" s="11" t="str">
        <f>IF(Tabla134[[#This Row],[Rating]]&lt;2,"Muy Malo",IF(Tabla134[[#This Row],[Rating]]&lt;3,"Malo",IF(Tabla134[[#This Row],[Rating]]&lt;4,"Regular",IF(Tabla134[[#This Row],[Rating]]&lt;5,"Bueno","Excelente"))))</f>
        <v>Malo</v>
      </c>
    </row>
    <row r="5532" spans="1:16" x14ac:dyDescent="0.2">
      <c r="A5532" s="7" t="s">
        <v>124</v>
      </c>
      <c r="B5532" s="7" t="s">
        <v>1405</v>
      </c>
      <c r="C5532" s="7" t="s">
        <v>71</v>
      </c>
      <c r="D5532" s="8">
        <v>2012</v>
      </c>
      <c r="E5532" s="7" t="s">
        <v>9</v>
      </c>
      <c r="F5532" s="7" t="s">
        <v>8</v>
      </c>
      <c r="G5532" s="7" t="s">
        <v>1</v>
      </c>
      <c r="H5532" s="7" t="s">
        <v>7</v>
      </c>
      <c r="I5532" s="9">
        <v>6.6887123000000007E-2</v>
      </c>
      <c r="J5532" s="10">
        <v>183.92920000000001</v>
      </c>
      <c r="K5532" s="11">
        <v>2.5</v>
      </c>
      <c r="L5532" s="11" t="str">
        <f>IF(Tabla134[[#This Row],[Item Weight]]&lt;$U$12,"Poco Peso",IF(Tabla134[[#This Row],[Item Weight]]&lt;$U$13,"Peso Medio","Peso Alto"))</f>
        <v>Peso Medio</v>
      </c>
      <c r="M5532" s="7">
        <v>9.3000000000000007</v>
      </c>
      <c r="N5532" s="11">
        <f>IF(Tabla134[[#This Row],[Item Weight (Nulos)]]="",VLOOKUP(Tabla134[[#This Row],[Item Identifier]],'Tabla para Nulos'!$A$3:$B$1563,2,FALSE),Tabla134[[#This Row],[Item Weight (Nulos)]])</f>
        <v>9.3000000000000007</v>
      </c>
      <c r="O5532" s="11" t="str">
        <f>IF(Tabla134[[#This Row],[Item Visibility]]&lt;$U$15,"Poca visibilidad",IF(Tabla134[[#This Row],[Item Visibility]]&lt;$U$16,"Visibilidad media","Mayor visibilidad"))</f>
        <v>Visibilidad media</v>
      </c>
      <c r="P5532" s="11" t="str">
        <f>IF(Tabla134[[#This Row],[Rating]]&lt;2,"Muy Malo",IF(Tabla134[[#This Row],[Rating]]&lt;3,"Malo",IF(Tabla134[[#This Row],[Rating]]&lt;4,"Regular",IF(Tabla134[[#This Row],[Rating]]&lt;5,"Bueno","Excelente"))))</f>
        <v>Malo</v>
      </c>
    </row>
    <row r="5533" spans="1:16" x14ac:dyDescent="0.2">
      <c r="A5533" s="7" t="s">
        <v>124</v>
      </c>
      <c r="B5533" s="7" t="s">
        <v>1424</v>
      </c>
      <c r="C5533" s="7" t="s">
        <v>10</v>
      </c>
      <c r="D5533" s="8">
        <v>2012</v>
      </c>
      <c r="E5533" s="7" t="s">
        <v>9</v>
      </c>
      <c r="F5533" s="7" t="s">
        <v>8</v>
      </c>
      <c r="G5533" s="7" t="s">
        <v>1</v>
      </c>
      <c r="H5533" s="7" t="s">
        <v>7</v>
      </c>
      <c r="I5533" s="9">
        <v>8.7784130000000005E-3</v>
      </c>
      <c r="J5533" s="10">
        <v>122.4414</v>
      </c>
      <c r="K5533" s="11">
        <v>2.5</v>
      </c>
      <c r="L5533" s="11" t="str">
        <f>IF(Tabla134[[#This Row],[Item Weight]]&lt;$U$12,"Poco Peso",IF(Tabla134[[#This Row],[Item Weight]]&lt;$U$13,"Peso Medio","Peso Alto"))</f>
        <v>Peso Medio</v>
      </c>
      <c r="M5533" s="7">
        <v>9.2100000000000009</v>
      </c>
      <c r="N5533" s="11">
        <f>IF(Tabla134[[#This Row],[Item Weight (Nulos)]]="",VLOOKUP(Tabla134[[#This Row],[Item Identifier]],'Tabla para Nulos'!$A$3:$B$1563,2,FALSE),Tabla134[[#This Row],[Item Weight (Nulos)]])</f>
        <v>9.2100000000000009</v>
      </c>
      <c r="O5533" s="11" t="str">
        <f>IF(Tabla134[[#This Row],[Item Visibility]]&lt;$U$15,"Poca visibilidad",IF(Tabla134[[#This Row],[Item Visibility]]&lt;$U$16,"Visibilidad media","Mayor visibilidad"))</f>
        <v>Poca visibilidad</v>
      </c>
      <c r="P5533" s="11" t="str">
        <f>IF(Tabla134[[#This Row],[Rating]]&lt;2,"Muy Malo",IF(Tabla134[[#This Row],[Rating]]&lt;3,"Malo",IF(Tabla134[[#This Row],[Rating]]&lt;4,"Regular",IF(Tabla134[[#This Row],[Rating]]&lt;5,"Bueno","Excelente"))))</f>
        <v>Malo</v>
      </c>
    </row>
    <row r="5534" spans="1:16" x14ac:dyDescent="0.2">
      <c r="A5534" s="7" t="s">
        <v>124</v>
      </c>
      <c r="B5534" s="7" t="s">
        <v>854</v>
      </c>
      <c r="C5534" s="7" t="s">
        <v>14</v>
      </c>
      <c r="D5534" s="8">
        <v>2012</v>
      </c>
      <c r="E5534" s="7" t="s">
        <v>9</v>
      </c>
      <c r="F5534" s="7" t="s">
        <v>8</v>
      </c>
      <c r="G5534" s="7" t="s">
        <v>1</v>
      </c>
      <c r="H5534" s="7" t="s">
        <v>7</v>
      </c>
      <c r="I5534" s="9">
        <v>2.6182758E-2</v>
      </c>
      <c r="J5534" s="10">
        <v>253.63560000000001</v>
      </c>
      <c r="K5534" s="11">
        <v>2.5</v>
      </c>
      <c r="L5534" s="11" t="str">
        <f>IF(Tabla134[[#This Row],[Item Weight]]&lt;$U$12,"Poco Peso",IF(Tabla134[[#This Row],[Item Weight]]&lt;$U$13,"Peso Medio","Peso Alto"))</f>
        <v>Peso Alto</v>
      </c>
      <c r="M5534" s="7">
        <v>17.5</v>
      </c>
      <c r="N5534" s="11">
        <f>IF(Tabla134[[#This Row],[Item Weight (Nulos)]]="",VLOOKUP(Tabla134[[#This Row],[Item Identifier]],'Tabla para Nulos'!$A$3:$B$1563,2,FALSE),Tabla134[[#This Row],[Item Weight (Nulos)]])</f>
        <v>17.5</v>
      </c>
      <c r="O5534" s="11" t="str">
        <f>IF(Tabla134[[#This Row],[Item Visibility]]&lt;$U$15,"Poca visibilidad",IF(Tabla134[[#This Row],[Item Visibility]]&lt;$U$16,"Visibilidad media","Mayor visibilidad"))</f>
        <v>Poca visibilidad</v>
      </c>
      <c r="P5534" s="11" t="str">
        <f>IF(Tabla134[[#This Row],[Rating]]&lt;2,"Muy Malo",IF(Tabla134[[#This Row],[Rating]]&lt;3,"Malo",IF(Tabla134[[#This Row],[Rating]]&lt;4,"Regular",IF(Tabla134[[#This Row],[Rating]]&lt;5,"Bueno","Excelente"))))</f>
        <v>Malo</v>
      </c>
    </row>
    <row r="5535" spans="1:16" x14ac:dyDescent="0.2">
      <c r="A5535" s="7" t="s">
        <v>6</v>
      </c>
      <c r="B5535" s="7" t="s">
        <v>388</v>
      </c>
      <c r="C5535" s="7" t="s">
        <v>28</v>
      </c>
      <c r="D5535" s="8">
        <v>2012</v>
      </c>
      <c r="E5535" s="7" t="s">
        <v>9</v>
      </c>
      <c r="F5535" s="7" t="s">
        <v>8</v>
      </c>
      <c r="G5535" s="7" t="s">
        <v>1</v>
      </c>
      <c r="H5535" s="7" t="s">
        <v>7</v>
      </c>
      <c r="I5535" s="9">
        <v>2.4935296999999999E-2</v>
      </c>
      <c r="J5535" s="10">
        <v>172.04220000000001</v>
      </c>
      <c r="K5535" s="11">
        <v>2.5</v>
      </c>
      <c r="L5535" s="11" t="str">
        <f>IF(Tabla134[[#This Row],[Item Weight]]&lt;$U$12,"Poco Peso",IF(Tabla134[[#This Row],[Item Weight]]&lt;$U$13,"Peso Medio","Peso Alto"))</f>
        <v>Peso Medio</v>
      </c>
      <c r="M5535" s="7">
        <v>10.3</v>
      </c>
      <c r="N5535" s="11">
        <f>IF(Tabla134[[#This Row],[Item Weight (Nulos)]]="",VLOOKUP(Tabla134[[#This Row],[Item Identifier]],'Tabla para Nulos'!$A$3:$B$1563,2,FALSE),Tabla134[[#This Row],[Item Weight (Nulos)]])</f>
        <v>10.3</v>
      </c>
      <c r="O5535" s="11" t="str">
        <f>IF(Tabla134[[#This Row],[Item Visibility]]&lt;$U$15,"Poca visibilidad",IF(Tabla134[[#This Row],[Item Visibility]]&lt;$U$16,"Visibilidad media","Mayor visibilidad"))</f>
        <v>Poca visibilidad</v>
      </c>
      <c r="P5535" s="11" t="str">
        <f>IF(Tabla134[[#This Row],[Rating]]&lt;2,"Muy Malo",IF(Tabla134[[#This Row],[Rating]]&lt;3,"Malo",IF(Tabla134[[#This Row],[Rating]]&lt;4,"Regular",IF(Tabla134[[#This Row],[Rating]]&lt;5,"Bueno","Excelente"))))</f>
        <v>Malo</v>
      </c>
    </row>
    <row r="5536" spans="1:16" x14ac:dyDescent="0.2">
      <c r="A5536" s="7" t="s">
        <v>6</v>
      </c>
      <c r="B5536" s="7" t="s">
        <v>1423</v>
      </c>
      <c r="C5536" s="7" t="s">
        <v>71</v>
      </c>
      <c r="D5536" s="8">
        <v>2012</v>
      </c>
      <c r="E5536" s="7" t="s">
        <v>9</v>
      </c>
      <c r="F5536" s="7" t="s">
        <v>8</v>
      </c>
      <c r="G5536" s="7" t="s">
        <v>1</v>
      </c>
      <c r="H5536" s="7" t="s">
        <v>7</v>
      </c>
      <c r="I5536" s="9">
        <v>6.2797771000000002E-2</v>
      </c>
      <c r="J5536" s="10">
        <v>103.999</v>
      </c>
      <c r="K5536" s="11">
        <v>2.5</v>
      </c>
      <c r="L5536" s="11" t="str">
        <f>IF(Tabla134[[#This Row],[Item Weight]]&lt;$U$12,"Poco Peso",IF(Tabla134[[#This Row],[Item Weight]]&lt;$U$13,"Peso Medio","Peso Alto"))</f>
        <v>Peso Medio</v>
      </c>
      <c r="M5536" s="7">
        <v>12.6</v>
      </c>
      <c r="N5536" s="11">
        <f>IF(Tabla134[[#This Row],[Item Weight (Nulos)]]="",VLOOKUP(Tabla134[[#This Row],[Item Identifier]],'Tabla para Nulos'!$A$3:$B$1563,2,FALSE),Tabla134[[#This Row],[Item Weight (Nulos)]])</f>
        <v>12.6</v>
      </c>
      <c r="O5536" s="11" t="str">
        <f>IF(Tabla134[[#This Row],[Item Visibility]]&lt;$U$15,"Poca visibilidad",IF(Tabla134[[#This Row],[Item Visibility]]&lt;$U$16,"Visibilidad media","Mayor visibilidad"))</f>
        <v>Visibilidad media</v>
      </c>
      <c r="P5536" s="11" t="str">
        <f>IF(Tabla134[[#This Row],[Rating]]&lt;2,"Muy Malo",IF(Tabla134[[#This Row],[Rating]]&lt;3,"Malo",IF(Tabla134[[#This Row],[Rating]]&lt;4,"Regular",IF(Tabla134[[#This Row],[Rating]]&lt;5,"Bueno","Excelente"))))</f>
        <v>Malo</v>
      </c>
    </row>
    <row r="5537" spans="1:16" x14ac:dyDescent="0.2">
      <c r="A5537" s="7" t="s">
        <v>6</v>
      </c>
      <c r="B5537" s="7" t="s">
        <v>972</v>
      </c>
      <c r="C5537" s="7" t="s">
        <v>71</v>
      </c>
      <c r="D5537" s="8">
        <v>2012</v>
      </c>
      <c r="E5537" s="7" t="s">
        <v>9</v>
      </c>
      <c r="F5537" s="7" t="s">
        <v>8</v>
      </c>
      <c r="G5537" s="7" t="s">
        <v>1</v>
      </c>
      <c r="H5537" s="7" t="s">
        <v>7</v>
      </c>
      <c r="I5537" s="9">
        <v>9.1054989000000003E-2</v>
      </c>
      <c r="J5537" s="10">
        <v>231.89840000000001</v>
      </c>
      <c r="K5537" s="11">
        <v>2.5</v>
      </c>
      <c r="L5537" s="11" t="str">
        <f>IF(Tabla134[[#This Row],[Item Weight]]&lt;$U$12,"Poco Peso",IF(Tabla134[[#This Row],[Item Weight]]&lt;$U$13,"Peso Medio","Peso Alto"))</f>
        <v>Peso Medio</v>
      </c>
      <c r="M5537" s="7">
        <v>14.35</v>
      </c>
      <c r="N5537" s="11">
        <f>IF(Tabla134[[#This Row],[Item Weight (Nulos)]]="",VLOOKUP(Tabla134[[#This Row],[Item Identifier]],'Tabla para Nulos'!$A$3:$B$1563,2,FALSE),Tabla134[[#This Row],[Item Weight (Nulos)]])</f>
        <v>14.35</v>
      </c>
      <c r="O5537" s="11" t="str">
        <f>IF(Tabla134[[#This Row],[Item Visibility]]&lt;$U$15,"Poca visibilidad",IF(Tabla134[[#This Row],[Item Visibility]]&lt;$U$16,"Visibilidad media","Mayor visibilidad"))</f>
        <v>Visibilidad media</v>
      </c>
      <c r="P5537" s="11" t="str">
        <f>IF(Tabla134[[#This Row],[Rating]]&lt;2,"Muy Malo",IF(Tabla134[[#This Row],[Rating]]&lt;3,"Malo",IF(Tabla134[[#This Row],[Rating]]&lt;4,"Regular",IF(Tabla134[[#This Row],[Rating]]&lt;5,"Bueno","Excelente"))))</f>
        <v>Malo</v>
      </c>
    </row>
    <row r="5538" spans="1:16" x14ac:dyDescent="0.2">
      <c r="A5538" s="7" t="s">
        <v>124</v>
      </c>
      <c r="B5538" s="7" t="s">
        <v>858</v>
      </c>
      <c r="C5538" s="7" t="s">
        <v>14</v>
      </c>
      <c r="D5538" s="8">
        <v>2018</v>
      </c>
      <c r="E5538" s="7" t="s">
        <v>1195</v>
      </c>
      <c r="F5538" s="7" t="s">
        <v>8</v>
      </c>
      <c r="G5538" s="7" t="s">
        <v>702</v>
      </c>
      <c r="H5538" s="7" t="s">
        <v>1621</v>
      </c>
      <c r="I5538" s="9">
        <v>0</v>
      </c>
      <c r="J5538" s="10">
        <v>154.53399999999999</v>
      </c>
      <c r="K5538" s="11">
        <v>2.5</v>
      </c>
      <c r="L5538" s="11" t="str">
        <f>IF(Tabla134[[#This Row],[Item Weight]]&lt;$U$12,"Poco Peso",IF(Tabla134[[#This Row],[Item Weight]]&lt;$U$13,"Peso Medio","Peso Alto"))</f>
        <v>Poco Peso</v>
      </c>
      <c r="N5538" s="11">
        <f>IF(Tabla134[[#This Row],[Item Weight (Nulos)]]="",VLOOKUP(Tabla134[[#This Row],[Item Identifier]],'Tabla para Nulos'!$A$3:$B$1563,2,FALSE),Tabla134[[#This Row],[Item Weight (Nulos)]])</f>
        <v>7.3150000000000004</v>
      </c>
      <c r="O5538" s="11" t="str">
        <f>IF(Tabla134[[#This Row],[Item Visibility]]&lt;$U$15,"Poca visibilidad",IF(Tabla134[[#This Row],[Item Visibility]]&lt;$U$16,"Visibilidad media","Mayor visibilidad"))</f>
        <v>Poca visibilidad</v>
      </c>
      <c r="P5538" s="11" t="str">
        <f>IF(Tabla134[[#This Row],[Rating]]&lt;2,"Muy Malo",IF(Tabla134[[#This Row],[Rating]]&lt;3,"Malo",IF(Tabla134[[#This Row],[Rating]]&lt;4,"Regular",IF(Tabla134[[#This Row],[Rating]]&lt;5,"Bueno","Excelente"))))</f>
        <v>Malo</v>
      </c>
    </row>
    <row r="5539" spans="1:16" x14ac:dyDescent="0.2">
      <c r="A5539" s="7" t="s">
        <v>6</v>
      </c>
      <c r="B5539" s="7" t="s">
        <v>810</v>
      </c>
      <c r="C5539" s="7" t="s">
        <v>47</v>
      </c>
      <c r="D5539" s="8">
        <v>2018</v>
      </c>
      <c r="E5539" s="7" t="s">
        <v>1195</v>
      </c>
      <c r="F5539" s="7" t="s">
        <v>8</v>
      </c>
      <c r="G5539" s="7" t="s">
        <v>702</v>
      </c>
      <c r="H5539" s="7" t="s">
        <v>1621</v>
      </c>
      <c r="I5539" s="9">
        <v>5.9110912000000002E-2</v>
      </c>
      <c r="J5539" s="10">
        <v>199.3426</v>
      </c>
      <c r="K5539" s="11">
        <v>2.5</v>
      </c>
      <c r="L5539" s="11" t="str">
        <f>IF(Tabla134[[#This Row],[Item Weight]]&lt;$U$12,"Poco Peso",IF(Tabla134[[#This Row],[Item Weight]]&lt;$U$13,"Peso Medio","Peso Alto"))</f>
        <v>Peso Medio</v>
      </c>
      <c r="N5539" s="11">
        <f>IF(Tabla134[[#This Row],[Item Weight (Nulos)]]="",VLOOKUP(Tabla134[[#This Row],[Item Identifier]],'Tabla para Nulos'!$A$3:$B$1563,2,FALSE),Tabla134[[#This Row],[Item Weight (Nulos)]])</f>
        <v>12.349999999999998</v>
      </c>
      <c r="O5539" s="11" t="str">
        <f>IF(Tabla134[[#This Row],[Item Visibility]]&lt;$U$15,"Poca visibilidad",IF(Tabla134[[#This Row],[Item Visibility]]&lt;$U$16,"Visibilidad media","Mayor visibilidad"))</f>
        <v>Visibilidad media</v>
      </c>
      <c r="P5539" s="11" t="str">
        <f>IF(Tabla134[[#This Row],[Rating]]&lt;2,"Muy Malo",IF(Tabla134[[#This Row],[Rating]]&lt;3,"Malo",IF(Tabla134[[#This Row],[Rating]]&lt;4,"Regular",IF(Tabla134[[#This Row],[Rating]]&lt;5,"Bueno","Excelente"))))</f>
        <v>Malo</v>
      </c>
    </row>
    <row r="5540" spans="1:16" x14ac:dyDescent="0.2">
      <c r="A5540" s="7" t="s">
        <v>124</v>
      </c>
      <c r="B5540" s="7" t="s">
        <v>1422</v>
      </c>
      <c r="C5540" s="7" t="s">
        <v>10</v>
      </c>
      <c r="D5540" s="8">
        <v>2016</v>
      </c>
      <c r="E5540" s="7" t="s">
        <v>1114</v>
      </c>
      <c r="F5540" s="7" t="s">
        <v>8</v>
      </c>
      <c r="G5540" s="7" t="s">
        <v>702</v>
      </c>
      <c r="H5540" s="7" t="s">
        <v>7</v>
      </c>
      <c r="I5540" s="9">
        <v>7.2881534999999997E-2</v>
      </c>
      <c r="J5540" s="10">
        <v>191.35300000000001</v>
      </c>
      <c r="K5540" s="11">
        <v>2.5</v>
      </c>
      <c r="L5540" s="11" t="str">
        <f>IF(Tabla134[[#This Row],[Item Weight]]&lt;$U$12,"Poco Peso",IF(Tabla134[[#This Row],[Item Weight]]&lt;$U$13,"Peso Medio","Peso Alto"))</f>
        <v>Peso Medio</v>
      </c>
      <c r="M5540" s="7">
        <v>11.5</v>
      </c>
      <c r="N5540" s="11">
        <f>IF(Tabla134[[#This Row],[Item Weight (Nulos)]]="",VLOOKUP(Tabla134[[#This Row],[Item Identifier]],'Tabla para Nulos'!$A$3:$B$1563,2,FALSE),Tabla134[[#This Row],[Item Weight (Nulos)]])</f>
        <v>11.5</v>
      </c>
      <c r="O5540" s="11" t="str">
        <f>IF(Tabla134[[#This Row],[Item Visibility]]&lt;$U$15,"Poca visibilidad",IF(Tabla134[[#This Row],[Item Visibility]]&lt;$U$16,"Visibilidad media","Mayor visibilidad"))</f>
        <v>Visibilidad media</v>
      </c>
      <c r="P5540" s="11" t="str">
        <f>IF(Tabla134[[#This Row],[Rating]]&lt;2,"Muy Malo",IF(Tabla134[[#This Row],[Rating]]&lt;3,"Malo",IF(Tabla134[[#This Row],[Rating]]&lt;4,"Regular",IF(Tabla134[[#This Row],[Rating]]&lt;5,"Bueno","Excelente"))))</f>
        <v>Malo</v>
      </c>
    </row>
    <row r="5541" spans="1:16" x14ac:dyDescent="0.2">
      <c r="A5541" s="7" t="s">
        <v>124</v>
      </c>
      <c r="B5541" s="7" t="s">
        <v>1017</v>
      </c>
      <c r="C5541" s="7" t="s">
        <v>4</v>
      </c>
      <c r="D5541" s="8">
        <v>2016</v>
      </c>
      <c r="E5541" s="7" t="s">
        <v>1114</v>
      </c>
      <c r="F5541" s="7" t="s">
        <v>8</v>
      </c>
      <c r="G5541" s="7" t="s">
        <v>702</v>
      </c>
      <c r="H5541" s="7" t="s">
        <v>7</v>
      </c>
      <c r="I5541" s="9">
        <v>8.9778186999999995E-2</v>
      </c>
      <c r="J5541" s="10">
        <v>158.46039999999999</v>
      </c>
      <c r="K5541" s="11">
        <v>2.5</v>
      </c>
      <c r="L5541" s="11" t="str">
        <f>IF(Tabla134[[#This Row],[Item Weight]]&lt;$U$12,"Poco Peso",IF(Tabla134[[#This Row],[Item Weight]]&lt;$U$13,"Peso Medio","Peso Alto"))</f>
        <v>Peso Medio</v>
      </c>
      <c r="M5541" s="7">
        <v>14.5</v>
      </c>
      <c r="N5541" s="11">
        <f>IF(Tabla134[[#This Row],[Item Weight (Nulos)]]="",VLOOKUP(Tabla134[[#This Row],[Item Identifier]],'Tabla para Nulos'!$A$3:$B$1563,2,FALSE),Tabla134[[#This Row],[Item Weight (Nulos)]])</f>
        <v>14.5</v>
      </c>
      <c r="O5541" s="11" t="str">
        <f>IF(Tabla134[[#This Row],[Item Visibility]]&lt;$U$15,"Poca visibilidad",IF(Tabla134[[#This Row],[Item Visibility]]&lt;$U$16,"Visibilidad media","Mayor visibilidad"))</f>
        <v>Visibilidad media</v>
      </c>
      <c r="P5541" s="11" t="str">
        <f>IF(Tabla134[[#This Row],[Rating]]&lt;2,"Muy Malo",IF(Tabla134[[#This Row],[Rating]]&lt;3,"Malo",IF(Tabla134[[#This Row],[Rating]]&lt;4,"Regular",IF(Tabla134[[#This Row],[Rating]]&lt;5,"Bueno","Excelente"))))</f>
        <v>Malo</v>
      </c>
    </row>
    <row r="5542" spans="1:16" x14ac:dyDescent="0.2">
      <c r="A5542" s="7" t="s">
        <v>124</v>
      </c>
      <c r="B5542" s="7" t="s">
        <v>1216</v>
      </c>
      <c r="C5542" s="7" t="s">
        <v>171</v>
      </c>
      <c r="D5542" s="8">
        <v>2016</v>
      </c>
      <c r="E5542" s="7" t="s">
        <v>1114</v>
      </c>
      <c r="F5542" s="7" t="s">
        <v>8</v>
      </c>
      <c r="G5542" s="7" t="s">
        <v>702</v>
      </c>
      <c r="H5542" s="7" t="s">
        <v>7</v>
      </c>
      <c r="I5542" s="9">
        <v>0.186067862</v>
      </c>
      <c r="J5542" s="10">
        <v>255.46979999999999</v>
      </c>
      <c r="K5542" s="11">
        <v>2.5</v>
      </c>
      <c r="L5542" s="11" t="str">
        <f>IF(Tabla134[[#This Row],[Item Weight]]&lt;$U$12,"Poco Peso",IF(Tabla134[[#This Row],[Item Weight]]&lt;$U$13,"Peso Medio","Peso Alto"))</f>
        <v>Poco Peso</v>
      </c>
      <c r="M5542" s="7">
        <v>7.8250000000000002</v>
      </c>
      <c r="N5542" s="11">
        <f>IF(Tabla134[[#This Row],[Item Weight (Nulos)]]="",VLOOKUP(Tabla134[[#This Row],[Item Identifier]],'Tabla para Nulos'!$A$3:$B$1563,2,FALSE),Tabla134[[#This Row],[Item Weight (Nulos)]])</f>
        <v>7.8250000000000002</v>
      </c>
      <c r="O5542" s="11" t="str">
        <f>IF(Tabla134[[#This Row],[Item Visibility]]&lt;$U$15,"Poca visibilidad",IF(Tabla134[[#This Row],[Item Visibility]]&lt;$U$16,"Visibilidad media","Mayor visibilidad"))</f>
        <v>Mayor visibilidad</v>
      </c>
      <c r="P5542" s="11" t="str">
        <f>IF(Tabla134[[#This Row],[Rating]]&lt;2,"Muy Malo",IF(Tabla134[[#This Row],[Rating]]&lt;3,"Malo",IF(Tabla134[[#This Row],[Rating]]&lt;4,"Regular",IF(Tabla134[[#This Row],[Rating]]&lt;5,"Bueno","Excelente"))))</f>
        <v>Malo</v>
      </c>
    </row>
    <row r="5543" spans="1:16" x14ac:dyDescent="0.2">
      <c r="A5543" s="7" t="s">
        <v>124</v>
      </c>
      <c r="B5543" s="7" t="s">
        <v>1392</v>
      </c>
      <c r="C5543" s="7" t="s">
        <v>165</v>
      </c>
      <c r="D5543" s="8">
        <v>2016</v>
      </c>
      <c r="E5543" s="7" t="s">
        <v>1114</v>
      </c>
      <c r="F5543" s="7" t="s">
        <v>8</v>
      </c>
      <c r="G5543" s="7" t="s">
        <v>702</v>
      </c>
      <c r="H5543" s="7" t="s">
        <v>7</v>
      </c>
      <c r="I5543" s="9">
        <v>0.118180011</v>
      </c>
      <c r="J5543" s="10">
        <v>56.258800000000001</v>
      </c>
      <c r="K5543" s="11">
        <v>2.5</v>
      </c>
      <c r="L5543" s="11" t="str">
        <f>IF(Tabla134[[#This Row],[Item Weight]]&lt;$U$12,"Poco Peso",IF(Tabla134[[#This Row],[Item Weight]]&lt;$U$13,"Peso Medio","Peso Alto"))</f>
        <v>Peso Alto</v>
      </c>
      <c r="M5543" s="7">
        <v>18.600000000000001</v>
      </c>
      <c r="N5543" s="11">
        <f>IF(Tabla134[[#This Row],[Item Weight (Nulos)]]="",VLOOKUP(Tabla134[[#This Row],[Item Identifier]],'Tabla para Nulos'!$A$3:$B$1563,2,FALSE),Tabla134[[#This Row],[Item Weight (Nulos)]])</f>
        <v>18.600000000000001</v>
      </c>
      <c r="O5543" s="11" t="str">
        <f>IF(Tabla134[[#This Row],[Item Visibility]]&lt;$U$15,"Poca visibilidad",IF(Tabla134[[#This Row],[Item Visibility]]&lt;$U$16,"Visibilidad media","Mayor visibilidad"))</f>
        <v>Mayor visibilidad</v>
      </c>
      <c r="P5543" s="11" t="str">
        <f>IF(Tabla134[[#This Row],[Rating]]&lt;2,"Muy Malo",IF(Tabla134[[#This Row],[Rating]]&lt;3,"Malo",IF(Tabla134[[#This Row],[Rating]]&lt;4,"Regular",IF(Tabla134[[#This Row],[Rating]]&lt;5,"Bueno","Excelente"))))</f>
        <v>Malo</v>
      </c>
    </row>
    <row r="5544" spans="1:16" x14ac:dyDescent="0.2">
      <c r="A5544" s="7" t="s">
        <v>124</v>
      </c>
      <c r="B5544" s="7" t="s">
        <v>998</v>
      </c>
      <c r="C5544" s="7" t="s">
        <v>14</v>
      </c>
      <c r="D5544" s="8">
        <v>2016</v>
      </c>
      <c r="E5544" s="7" t="s">
        <v>1114</v>
      </c>
      <c r="F5544" s="7" t="s">
        <v>8</v>
      </c>
      <c r="G5544" s="7" t="s">
        <v>702</v>
      </c>
      <c r="H5544" s="7" t="s">
        <v>7</v>
      </c>
      <c r="I5544" s="9">
        <v>3.1095246E-2</v>
      </c>
      <c r="J5544" s="10">
        <v>185.75819999999999</v>
      </c>
      <c r="K5544" s="11">
        <v>2.5</v>
      </c>
      <c r="L5544" s="11" t="str">
        <f>IF(Tabla134[[#This Row],[Item Weight]]&lt;$U$12,"Poco Peso",IF(Tabla134[[#This Row],[Item Weight]]&lt;$U$13,"Peso Medio","Peso Alto"))</f>
        <v>Poco Peso</v>
      </c>
      <c r="M5544" s="7">
        <v>8.6300000000000008</v>
      </c>
      <c r="N5544" s="11">
        <f>IF(Tabla134[[#This Row],[Item Weight (Nulos)]]="",VLOOKUP(Tabla134[[#This Row],[Item Identifier]],'Tabla para Nulos'!$A$3:$B$1563,2,FALSE),Tabla134[[#This Row],[Item Weight (Nulos)]])</f>
        <v>8.6300000000000008</v>
      </c>
      <c r="O5544" s="11" t="str">
        <f>IF(Tabla134[[#This Row],[Item Visibility]]&lt;$U$15,"Poca visibilidad",IF(Tabla134[[#This Row],[Item Visibility]]&lt;$U$16,"Visibilidad media","Mayor visibilidad"))</f>
        <v>Visibilidad media</v>
      </c>
      <c r="P5544" s="11" t="str">
        <f>IF(Tabla134[[#This Row],[Rating]]&lt;2,"Muy Malo",IF(Tabla134[[#This Row],[Rating]]&lt;3,"Malo",IF(Tabla134[[#This Row],[Rating]]&lt;4,"Regular",IF(Tabla134[[#This Row],[Rating]]&lt;5,"Bueno","Excelente"))))</f>
        <v>Malo</v>
      </c>
    </row>
    <row r="5545" spans="1:16" x14ac:dyDescent="0.2">
      <c r="A5545" s="7" t="s">
        <v>124</v>
      </c>
      <c r="B5545" s="7" t="s">
        <v>1421</v>
      </c>
      <c r="C5545" s="7" t="s">
        <v>14</v>
      </c>
      <c r="D5545" s="8">
        <v>2016</v>
      </c>
      <c r="E5545" s="7" t="s">
        <v>1114</v>
      </c>
      <c r="F5545" s="7" t="s">
        <v>8</v>
      </c>
      <c r="G5545" s="7" t="s">
        <v>702</v>
      </c>
      <c r="H5545" s="7" t="s">
        <v>7</v>
      </c>
      <c r="I5545" s="9">
        <v>7.4345268000000006E-2</v>
      </c>
      <c r="J5545" s="10">
        <v>251.97239999999999</v>
      </c>
      <c r="K5545" s="11">
        <v>2.5</v>
      </c>
      <c r="L5545" s="11" t="str">
        <f>IF(Tabla134[[#This Row],[Item Weight]]&lt;$U$12,"Poco Peso",IF(Tabla134[[#This Row],[Item Weight]]&lt;$U$13,"Peso Medio","Peso Alto"))</f>
        <v>Peso Medio</v>
      </c>
      <c r="M5545" s="7">
        <v>9.5</v>
      </c>
      <c r="N5545" s="11">
        <f>IF(Tabla134[[#This Row],[Item Weight (Nulos)]]="",VLOOKUP(Tabla134[[#This Row],[Item Identifier]],'Tabla para Nulos'!$A$3:$B$1563,2,FALSE),Tabla134[[#This Row],[Item Weight (Nulos)]])</f>
        <v>9.5</v>
      </c>
      <c r="O5545" s="11" t="str">
        <f>IF(Tabla134[[#This Row],[Item Visibility]]&lt;$U$15,"Poca visibilidad",IF(Tabla134[[#This Row],[Item Visibility]]&lt;$U$16,"Visibilidad media","Mayor visibilidad"))</f>
        <v>Visibilidad media</v>
      </c>
      <c r="P5545" s="11" t="str">
        <f>IF(Tabla134[[#This Row],[Rating]]&lt;2,"Muy Malo",IF(Tabla134[[#This Row],[Rating]]&lt;3,"Malo",IF(Tabla134[[#This Row],[Rating]]&lt;4,"Regular",IF(Tabla134[[#This Row],[Rating]]&lt;5,"Bueno","Excelente"))))</f>
        <v>Malo</v>
      </c>
    </row>
    <row r="5546" spans="1:16" x14ac:dyDescent="0.2">
      <c r="A5546" s="7" t="s">
        <v>124</v>
      </c>
      <c r="B5546" s="7" t="s">
        <v>1366</v>
      </c>
      <c r="C5546" s="7" t="s">
        <v>28</v>
      </c>
      <c r="D5546" s="8">
        <v>2015</v>
      </c>
      <c r="E5546" s="7" t="s">
        <v>922</v>
      </c>
      <c r="F5546" s="7" t="s">
        <v>796</v>
      </c>
      <c r="G5546" s="7" t="s">
        <v>1</v>
      </c>
      <c r="H5546" s="7" t="s">
        <v>7</v>
      </c>
      <c r="I5546" s="9">
        <v>9.5351064999999999E-2</v>
      </c>
      <c r="J5546" s="10">
        <v>158.66040000000001</v>
      </c>
      <c r="K5546" s="11">
        <v>2.5</v>
      </c>
      <c r="L5546" s="11" t="str">
        <f>IF(Tabla134[[#This Row],[Item Weight]]&lt;$U$12,"Poco Peso",IF(Tabla134[[#This Row],[Item Weight]]&lt;$U$13,"Peso Medio","Peso Alto"))</f>
        <v>Peso Medio</v>
      </c>
      <c r="M5546" s="7">
        <v>15.1</v>
      </c>
      <c r="N5546" s="11">
        <f>IF(Tabla134[[#This Row],[Item Weight (Nulos)]]="",VLOOKUP(Tabla134[[#This Row],[Item Identifier]],'Tabla para Nulos'!$A$3:$B$1563,2,FALSE),Tabla134[[#This Row],[Item Weight (Nulos)]])</f>
        <v>15.1</v>
      </c>
      <c r="O5546" s="11" t="str">
        <f>IF(Tabla134[[#This Row],[Item Visibility]]&lt;$U$15,"Poca visibilidad",IF(Tabla134[[#This Row],[Item Visibility]]&lt;$U$16,"Visibilidad media","Mayor visibilidad"))</f>
        <v>Mayor visibilidad</v>
      </c>
      <c r="P5546" s="11" t="str">
        <f>IF(Tabla134[[#This Row],[Rating]]&lt;2,"Muy Malo",IF(Tabla134[[#This Row],[Rating]]&lt;3,"Malo",IF(Tabla134[[#This Row],[Rating]]&lt;4,"Regular",IF(Tabla134[[#This Row],[Rating]]&lt;5,"Bueno","Excelente"))))</f>
        <v>Malo</v>
      </c>
    </row>
    <row r="5547" spans="1:16" x14ac:dyDescent="0.2">
      <c r="A5547" s="7" t="s">
        <v>124</v>
      </c>
      <c r="B5547" s="7" t="s">
        <v>991</v>
      </c>
      <c r="C5547" s="7" t="s">
        <v>19</v>
      </c>
      <c r="D5547" s="8">
        <v>2015</v>
      </c>
      <c r="E5547" s="7" t="s">
        <v>922</v>
      </c>
      <c r="F5547" s="7" t="s">
        <v>796</v>
      </c>
      <c r="G5547" s="7" t="s">
        <v>702</v>
      </c>
      <c r="H5547" s="7" t="s">
        <v>7</v>
      </c>
      <c r="I5547" s="9">
        <v>2.0618957E-2</v>
      </c>
      <c r="J5547" s="10">
        <v>153.06559999999999</v>
      </c>
      <c r="K5547" s="11">
        <v>2.5</v>
      </c>
      <c r="L5547" s="11" t="str">
        <f>IF(Tabla134[[#This Row],[Item Weight]]&lt;$U$12,"Poco Peso",IF(Tabla134[[#This Row],[Item Weight]]&lt;$U$13,"Peso Medio","Peso Alto"))</f>
        <v>Peso Medio</v>
      </c>
      <c r="M5547" s="7">
        <v>8.7850000000000001</v>
      </c>
      <c r="N5547" s="11">
        <f>IF(Tabla134[[#This Row],[Item Weight (Nulos)]]="",VLOOKUP(Tabla134[[#This Row],[Item Identifier]],'Tabla para Nulos'!$A$3:$B$1563,2,FALSE),Tabla134[[#This Row],[Item Weight (Nulos)]])</f>
        <v>8.7850000000000001</v>
      </c>
      <c r="O5547" s="11" t="str">
        <f>IF(Tabla134[[#This Row],[Item Visibility]]&lt;$U$15,"Poca visibilidad",IF(Tabla134[[#This Row],[Item Visibility]]&lt;$U$16,"Visibilidad media","Mayor visibilidad"))</f>
        <v>Poca visibilidad</v>
      </c>
      <c r="P5547" s="11" t="str">
        <f>IF(Tabla134[[#This Row],[Rating]]&lt;2,"Muy Malo",IF(Tabla134[[#This Row],[Rating]]&lt;3,"Malo",IF(Tabla134[[#This Row],[Rating]]&lt;4,"Regular",IF(Tabla134[[#This Row],[Rating]]&lt;5,"Bueno","Excelente"))))</f>
        <v>Malo</v>
      </c>
    </row>
    <row r="5548" spans="1:16" x14ac:dyDescent="0.2">
      <c r="A5548" s="7" t="s">
        <v>124</v>
      </c>
      <c r="B5548" s="7" t="s">
        <v>1296</v>
      </c>
      <c r="C5548" s="7" t="s">
        <v>71</v>
      </c>
      <c r="D5548" s="8">
        <v>2020</v>
      </c>
      <c r="E5548" s="7" t="s">
        <v>919</v>
      </c>
      <c r="F5548" s="7" t="s">
        <v>796</v>
      </c>
      <c r="G5548" s="7" t="s">
        <v>702</v>
      </c>
      <c r="H5548" s="7" t="s">
        <v>7</v>
      </c>
      <c r="I5548" s="9">
        <v>6.3925726000000002E-2</v>
      </c>
      <c r="J5548" s="10">
        <v>151.8708</v>
      </c>
      <c r="K5548" s="11">
        <v>2.5</v>
      </c>
      <c r="L5548" s="11" t="str">
        <f>IF(Tabla134[[#This Row],[Item Weight]]&lt;$U$12,"Poco Peso",IF(Tabla134[[#This Row],[Item Weight]]&lt;$U$13,"Peso Medio","Peso Alto"))</f>
        <v>Peso Medio</v>
      </c>
      <c r="M5548" s="7">
        <v>13.3</v>
      </c>
      <c r="N5548" s="11">
        <f>IF(Tabla134[[#This Row],[Item Weight (Nulos)]]="",VLOOKUP(Tabla134[[#This Row],[Item Identifier]],'Tabla para Nulos'!$A$3:$B$1563,2,FALSE),Tabla134[[#This Row],[Item Weight (Nulos)]])</f>
        <v>13.3</v>
      </c>
      <c r="O5548" s="11" t="str">
        <f>IF(Tabla134[[#This Row],[Item Visibility]]&lt;$U$15,"Poca visibilidad",IF(Tabla134[[#This Row],[Item Visibility]]&lt;$U$16,"Visibilidad media","Mayor visibilidad"))</f>
        <v>Visibilidad media</v>
      </c>
      <c r="P5548" s="11" t="str">
        <f>IF(Tabla134[[#This Row],[Rating]]&lt;2,"Muy Malo",IF(Tabla134[[#This Row],[Rating]]&lt;3,"Malo",IF(Tabla134[[#This Row],[Rating]]&lt;4,"Regular",IF(Tabla134[[#This Row],[Rating]]&lt;5,"Bueno","Excelente"))))</f>
        <v>Malo</v>
      </c>
    </row>
    <row r="5549" spans="1:16" x14ac:dyDescent="0.2">
      <c r="A5549" s="7" t="s">
        <v>124</v>
      </c>
      <c r="B5549" s="7" t="s">
        <v>642</v>
      </c>
      <c r="C5549" s="7" t="s">
        <v>216</v>
      </c>
      <c r="D5549" s="8">
        <v>2020</v>
      </c>
      <c r="E5549" s="7" t="s">
        <v>919</v>
      </c>
      <c r="F5549" s="7" t="s">
        <v>796</v>
      </c>
      <c r="G5549" s="7" t="s">
        <v>702</v>
      </c>
      <c r="H5549" s="7" t="s">
        <v>7</v>
      </c>
      <c r="I5549" s="9">
        <v>4.2530668000000001E-2</v>
      </c>
      <c r="J5549" s="10">
        <v>125.53879999999999</v>
      </c>
      <c r="K5549" s="11">
        <v>2.5</v>
      </c>
      <c r="L5549" s="11" t="str">
        <f>IF(Tabla134[[#This Row],[Item Weight]]&lt;$U$12,"Poco Peso",IF(Tabla134[[#This Row],[Item Weight]]&lt;$U$13,"Peso Medio","Peso Alto"))</f>
        <v>Peso Medio</v>
      </c>
      <c r="M5549" s="7">
        <v>9.3000000000000007</v>
      </c>
      <c r="N5549" s="11">
        <f>IF(Tabla134[[#This Row],[Item Weight (Nulos)]]="",VLOOKUP(Tabla134[[#This Row],[Item Identifier]],'Tabla para Nulos'!$A$3:$B$1563,2,FALSE),Tabla134[[#This Row],[Item Weight (Nulos)]])</f>
        <v>9.3000000000000007</v>
      </c>
      <c r="O5549" s="11" t="str">
        <f>IF(Tabla134[[#This Row],[Item Visibility]]&lt;$U$15,"Poca visibilidad",IF(Tabla134[[#This Row],[Item Visibility]]&lt;$U$16,"Visibilidad media","Mayor visibilidad"))</f>
        <v>Visibilidad media</v>
      </c>
      <c r="P5549" s="11" t="str">
        <f>IF(Tabla134[[#This Row],[Rating]]&lt;2,"Muy Malo",IF(Tabla134[[#This Row],[Rating]]&lt;3,"Malo",IF(Tabla134[[#This Row],[Rating]]&lt;4,"Regular",IF(Tabla134[[#This Row],[Rating]]&lt;5,"Bueno","Excelente"))))</f>
        <v>Malo</v>
      </c>
    </row>
    <row r="5550" spans="1:16" x14ac:dyDescent="0.2">
      <c r="A5550" s="7" t="s">
        <v>124</v>
      </c>
      <c r="B5550" s="7" t="s">
        <v>194</v>
      </c>
      <c r="C5550" s="7" t="s">
        <v>171</v>
      </c>
      <c r="D5550" s="8">
        <v>2020</v>
      </c>
      <c r="E5550" s="7" t="s">
        <v>919</v>
      </c>
      <c r="F5550" s="7" t="s">
        <v>796</v>
      </c>
      <c r="G5550" s="7" t="s">
        <v>528</v>
      </c>
      <c r="H5550" s="7" t="s">
        <v>7</v>
      </c>
      <c r="I5550" s="9">
        <v>2.9173030999999999E-2</v>
      </c>
      <c r="J5550" s="10">
        <v>145.77860000000001</v>
      </c>
      <c r="K5550" s="11">
        <v>2.5</v>
      </c>
      <c r="L5550" s="11" t="str">
        <f>IF(Tabla134[[#This Row],[Item Weight]]&lt;$U$12,"Poco Peso",IF(Tabla134[[#This Row],[Item Weight]]&lt;$U$13,"Peso Medio","Peso Alto"))</f>
        <v>Peso Alto</v>
      </c>
      <c r="M5550" s="7">
        <v>21.1</v>
      </c>
      <c r="N5550" s="11">
        <f>IF(Tabla134[[#This Row],[Item Weight (Nulos)]]="",VLOOKUP(Tabla134[[#This Row],[Item Identifier]],'Tabla para Nulos'!$A$3:$B$1563,2,FALSE),Tabla134[[#This Row],[Item Weight (Nulos)]])</f>
        <v>21.1</v>
      </c>
      <c r="O5550" s="11" t="str">
        <f>IF(Tabla134[[#This Row],[Item Visibility]]&lt;$U$15,"Poca visibilidad",IF(Tabla134[[#This Row],[Item Visibility]]&lt;$U$16,"Visibilidad media","Mayor visibilidad"))</f>
        <v>Visibilidad media</v>
      </c>
      <c r="P5550" s="11" t="str">
        <f>IF(Tabla134[[#This Row],[Rating]]&lt;2,"Muy Malo",IF(Tabla134[[#This Row],[Rating]]&lt;3,"Malo",IF(Tabla134[[#This Row],[Rating]]&lt;4,"Regular",IF(Tabla134[[#This Row],[Rating]]&lt;5,"Bueno","Excelente"))))</f>
        <v>Malo</v>
      </c>
    </row>
    <row r="5551" spans="1:16" x14ac:dyDescent="0.2">
      <c r="A5551" s="7" t="s">
        <v>6</v>
      </c>
      <c r="B5551" s="7" t="s">
        <v>350</v>
      </c>
      <c r="C5551" s="7" t="s">
        <v>71</v>
      </c>
      <c r="D5551" s="8">
        <v>2015</v>
      </c>
      <c r="E5551" s="7" t="s">
        <v>922</v>
      </c>
      <c r="F5551" s="7" t="s">
        <v>796</v>
      </c>
      <c r="G5551" s="7" t="s">
        <v>528</v>
      </c>
      <c r="H5551" s="7" t="s">
        <v>7</v>
      </c>
      <c r="I5551" s="9">
        <v>0.121767168</v>
      </c>
      <c r="J5551" s="10">
        <v>118.9466</v>
      </c>
      <c r="K5551" s="11">
        <v>2.5</v>
      </c>
      <c r="L5551" s="11" t="str">
        <f>IF(Tabla134[[#This Row],[Item Weight]]&lt;$U$12,"Poco Peso",IF(Tabla134[[#This Row],[Item Weight]]&lt;$U$13,"Peso Medio","Peso Alto"))</f>
        <v>Peso Alto</v>
      </c>
      <c r="M5551" s="7">
        <v>20.7</v>
      </c>
      <c r="N5551" s="11">
        <f>IF(Tabla134[[#This Row],[Item Weight (Nulos)]]="",VLOOKUP(Tabla134[[#This Row],[Item Identifier]],'Tabla para Nulos'!$A$3:$B$1563,2,FALSE),Tabla134[[#This Row],[Item Weight (Nulos)]])</f>
        <v>20.7</v>
      </c>
      <c r="O5551" s="11" t="str">
        <f>IF(Tabla134[[#This Row],[Item Visibility]]&lt;$U$15,"Poca visibilidad",IF(Tabla134[[#This Row],[Item Visibility]]&lt;$U$16,"Visibilidad media","Mayor visibilidad"))</f>
        <v>Mayor visibilidad</v>
      </c>
      <c r="P5551" s="11" t="str">
        <f>IF(Tabla134[[#This Row],[Rating]]&lt;2,"Muy Malo",IF(Tabla134[[#This Row],[Rating]]&lt;3,"Malo",IF(Tabla134[[#This Row],[Rating]]&lt;4,"Regular",IF(Tabla134[[#This Row],[Rating]]&lt;5,"Bueno","Excelente"))))</f>
        <v>Malo</v>
      </c>
    </row>
    <row r="5552" spans="1:16" x14ac:dyDescent="0.2">
      <c r="A5552" s="7" t="s">
        <v>6</v>
      </c>
      <c r="B5552" s="7" t="s">
        <v>1129</v>
      </c>
      <c r="C5552" s="7" t="s">
        <v>10</v>
      </c>
      <c r="D5552" s="8">
        <v>2015</v>
      </c>
      <c r="E5552" s="7" t="s">
        <v>922</v>
      </c>
      <c r="F5552" s="7" t="s">
        <v>796</v>
      </c>
      <c r="G5552" s="7" t="s">
        <v>528</v>
      </c>
      <c r="H5552" s="7" t="s">
        <v>7</v>
      </c>
      <c r="I5552" s="9">
        <v>0.105881129</v>
      </c>
      <c r="J5552" s="10">
        <v>42.079599999999999</v>
      </c>
      <c r="K5552" s="11">
        <v>2.5</v>
      </c>
      <c r="L5552" s="11" t="str">
        <f>IF(Tabla134[[#This Row],[Item Weight]]&lt;$U$12,"Poco Peso",IF(Tabla134[[#This Row],[Item Weight]]&lt;$U$13,"Peso Medio","Peso Alto"))</f>
        <v>Peso Medio</v>
      </c>
      <c r="M5552" s="7">
        <v>15.1</v>
      </c>
      <c r="N5552" s="11">
        <f>IF(Tabla134[[#This Row],[Item Weight (Nulos)]]="",VLOOKUP(Tabla134[[#This Row],[Item Identifier]],'Tabla para Nulos'!$A$3:$B$1563,2,FALSE),Tabla134[[#This Row],[Item Weight (Nulos)]])</f>
        <v>15.1</v>
      </c>
      <c r="O5552" s="11" t="str">
        <f>IF(Tabla134[[#This Row],[Item Visibility]]&lt;$U$15,"Poca visibilidad",IF(Tabla134[[#This Row],[Item Visibility]]&lt;$U$16,"Visibilidad media","Mayor visibilidad"))</f>
        <v>Mayor visibilidad</v>
      </c>
      <c r="P5552" s="11" t="str">
        <f>IF(Tabla134[[#This Row],[Rating]]&lt;2,"Muy Malo",IF(Tabla134[[#This Row],[Rating]]&lt;3,"Malo",IF(Tabla134[[#This Row],[Rating]]&lt;4,"Regular",IF(Tabla134[[#This Row],[Rating]]&lt;5,"Bueno","Excelente"))))</f>
        <v>Malo</v>
      </c>
    </row>
    <row r="5553" spans="1:16" x14ac:dyDescent="0.2">
      <c r="A5553" s="7" t="s">
        <v>6</v>
      </c>
      <c r="B5553" s="7" t="s">
        <v>550</v>
      </c>
      <c r="C5553" s="7" t="s">
        <v>10</v>
      </c>
      <c r="D5553" s="8">
        <v>2015</v>
      </c>
      <c r="E5553" s="7" t="s">
        <v>922</v>
      </c>
      <c r="F5553" s="7" t="s">
        <v>796</v>
      </c>
      <c r="G5553" s="7" t="s">
        <v>528</v>
      </c>
      <c r="H5553" s="7" t="s">
        <v>7</v>
      </c>
      <c r="I5553" s="9">
        <v>2.6355344999999999E-2</v>
      </c>
      <c r="J5553" s="10">
        <v>100.83320000000001</v>
      </c>
      <c r="K5553" s="11">
        <v>2.5</v>
      </c>
      <c r="L5553" s="11" t="str">
        <f>IF(Tabla134[[#This Row],[Item Weight]]&lt;$U$12,"Poco Peso",IF(Tabla134[[#This Row],[Item Weight]]&lt;$U$13,"Peso Medio","Peso Alto"))</f>
        <v>Peso Medio</v>
      </c>
      <c r="M5553" s="7">
        <v>15.5</v>
      </c>
      <c r="N5553" s="11">
        <f>IF(Tabla134[[#This Row],[Item Weight (Nulos)]]="",VLOOKUP(Tabla134[[#This Row],[Item Identifier]],'Tabla para Nulos'!$A$3:$B$1563,2,FALSE),Tabla134[[#This Row],[Item Weight (Nulos)]])</f>
        <v>15.5</v>
      </c>
      <c r="O5553" s="11" t="str">
        <f>IF(Tabla134[[#This Row],[Item Visibility]]&lt;$U$15,"Poca visibilidad",IF(Tabla134[[#This Row],[Item Visibility]]&lt;$U$16,"Visibilidad media","Mayor visibilidad"))</f>
        <v>Poca visibilidad</v>
      </c>
      <c r="P5553" s="11" t="str">
        <f>IF(Tabla134[[#This Row],[Rating]]&lt;2,"Muy Malo",IF(Tabla134[[#This Row],[Rating]]&lt;3,"Malo",IF(Tabla134[[#This Row],[Rating]]&lt;4,"Regular",IF(Tabla134[[#This Row],[Rating]]&lt;5,"Bueno","Excelente"))))</f>
        <v>Malo</v>
      </c>
    </row>
    <row r="5554" spans="1:16" x14ac:dyDescent="0.2">
      <c r="A5554" s="7" t="s">
        <v>6</v>
      </c>
      <c r="B5554" s="7" t="s">
        <v>1125</v>
      </c>
      <c r="C5554" s="7" t="s">
        <v>47</v>
      </c>
      <c r="D5554" s="8">
        <v>2015</v>
      </c>
      <c r="E5554" s="7" t="s">
        <v>922</v>
      </c>
      <c r="F5554" s="7" t="s">
        <v>796</v>
      </c>
      <c r="G5554" s="7" t="s">
        <v>528</v>
      </c>
      <c r="H5554" s="7" t="s">
        <v>7</v>
      </c>
      <c r="I5554" s="9">
        <v>0</v>
      </c>
      <c r="J5554" s="10">
        <v>94.975200000000001</v>
      </c>
      <c r="K5554" s="11">
        <v>2.5</v>
      </c>
      <c r="L5554" s="11" t="str">
        <f>IF(Tabla134[[#This Row],[Item Weight]]&lt;$U$12,"Poco Peso",IF(Tabla134[[#This Row],[Item Weight]]&lt;$U$13,"Peso Medio","Peso Alto"))</f>
        <v>Poco Peso</v>
      </c>
      <c r="M5554" s="7">
        <v>6.1749999999999998</v>
      </c>
      <c r="N5554" s="11">
        <f>IF(Tabla134[[#This Row],[Item Weight (Nulos)]]="",VLOOKUP(Tabla134[[#This Row],[Item Identifier]],'Tabla para Nulos'!$A$3:$B$1563,2,FALSE),Tabla134[[#This Row],[Item Weight (Nulos)]])</f>
        <v>6.1749999999999998</v>
      </c>
      <c r="O5554" s="11" t="str">
        <f>IF(Tabla134[[#This Row],[Item Visibility]]&lt;$U$15,"Poca visibilidad",IF(Tabla134[[#This Row],[Item Visibility]]&lt;$U$16,"Visibilidad media","Mayor visibilidad"))</f>
        <v>Poca visibilidad</v>
      </c>
      <c r="P5554" s="11" t="str">
        <f>IF(Tabla134[[#This Row],[Rating]]&lt;2,"Muy Malo",IF(Tabla134[[#This Row],[Rating]]&lt;3,"Malo",IF(Tabla134[[#This Row],[Rating]]&lt;4,"Regular",IF(Tabla134[[#This Row],[Rating]]&lt;5,"Bueno","Excelente"))))</f>
        <v>Malo</v>
      </c>
    </row>
    <row r="5555" spans="1:16" x14ac:dyDescent="0.2">
      <c r="A5555" s="7" t="s">
        <v>6</v>
      </c>
      <c r="B5555" s="7" t="s">
        <v>328</v>
      </c>
      <c r="C5555" s="7" t="s">
        <v>14</v>
      </c>
      <c r="D5555" s="8">
        <v>2015</v>
      </c>
      <c r="E5555" s="7" t="s">
        <v>922</v>
      </c>
      <c r="F5555" s="7" t="s">
        <v>796</v>
      </c>
      <c r="G5555" s="7" t="s">
        <v>528</v>
      </c>
      <c r="H5555" s="7" t="s">
        <v>7</v>
      </c>
      <c r="I5555" s="9">
        <v>0.13670507500000001</v>
      </c>
      <c r="J5555" s="10">
        <v>194.88200000000001</v>
      </c>
      <c r="K5555" s="11">
        <v>2.5</v>
      </c>
      <c r="L5555" s="11" t="str">
        <f>IF(Tabla134[[#This Row],[Item Weight]]&lt;$U$12,"Poco Peso",IF(Tabla134[[#This Row],[Item Weight]]&lt;$U$13,"Peso Medio","Peso Alto"))</f>
        <v>Poco Peso</v>
      </c>
      <c r="M5555" s="7">
        <v>6.89</v>
      </c>
      <c r="N5555" s="11">
        <f>IF(Tabla134[[#This Row],[Item Weight (Nulos)]]="",VLOOKUP(Tabla134[[#This Row],[Item Identifier]],'Tabla para Nulos'!$A$3:$B$1563,2,FALSE),Tabla134[[#This Row],[Item Weight (Nulos)]])</f>
        <v>6.89</v>
      </c>
      <c r="O5555" s="11" t="str">
        <f>IF(Tabla134[[#This Row],[Item Visibility]]&lt;$U$15,"Poca visibilidad",IF(Tabla134[[#This Row],[Item Visibility]]&lt;$U$16,"Visibilidad media","Mayor visibilidad"))</f>
        <v>Mayor visibilidad</v>
      </c>
      <c r="P5555" s="11" t="str">
        <f>IF(Tabla134[[#This Row],[Rating]]&lt;2,"Muy Malo",IF(Tabla134[[#This Row],[Rating]]&lt;3,"Malo",IF(Tabla134[[#This Row],[Rating]]&lt;4,"Regular",IF(Tabla134[[#This Row],[Rating]]&lt;5,"Bueno","Excelente"))))</f>
        <v>Malo</v>
      </c>
    </row>
    <row r="5556" spans="1:16" x14ac:dyDescent="0.2">
      <c r="A5556" s="7" t="s">
        <v>6</v>
      </c>
      <c r="B5556" s="7" t="s">
        <v>1420</v>
      </c>
      <c r="C5556" s="7" t="s">
        <v>25</v>
      </c>
      <c r="D5556" s="8">
        <v>2020</v>
      </c>
      <c r="E5556" s="7" t="s">
        <v>919</v>
      </c>
      <c r="F5556" s="7" t="s">
        <v>796</v>
      </c>
      <c r="G5556" s="7" t="s">
        <v>528</v>
      </c>
      <c r="H5556" s="7" t="s">
        <v>7</v>
      </c>
      <c r="I5556" s="9">
        <v>3.2359412999999997E-2</v>
      </c>
      <c r="J5556" s="10">
        <v>187.42400000000001</v>
      </c>
      <c r="K5556" s="11">
        <v>2.5</v>
      </c>
      <c r="L5556" s="11" t="str">
        <f>IF(Tabla134[[#This Row],[Item Weight]]&lt;$U$12,"Poco Peso",IF(Tabla134[[#This Row],[Item Weight]]&lt;$U$13,"Peso Medio","Peso Alto"))</f>
        <v>Poco Peso</v>
      </c>
      <c r="M5556" s="7">
        <v>5.46</v>
      </c>
      <c r="N5556" s="11">
        <f>IF(Tabla134[[#This Row],[Item Weight (Nulos)]]="",VLOOKUP(Tabla134[[#This Row],[Item Identifier]],'Tabla para Nulos'!$A$3:$B$1563,2,FALSE),Tabla134[[#This Row],[Item Weight (Nulos)]])</f>
        <v>5.46</v>
      </c>
      <c r="O5556" s="11" t="str">
        <f>IF(Tabla134[[#This Row],[Item Visibility]]&lt;$U$15,"Poca visibilidad",IF(Tabla134[[#This Row],[Item Visibility]]&lt;$U$16,"Visibilidad media","Mayor visibilidad"))</f>
        <v>Visibilidad media</v>
      </c>
      <c r="P5556" s="11" t="str">
        <f>IF(Tabla134[[#This Row],[Rating]]&lt;2,"Muy Malo",IF(Tabla134[[#This Row],[Rating]]&lt;3,"Malo",IF(Tabla134[[#This Row],[Rating]]&lt;4,"Regular",IF(Tabla134[[#This Row],[Rating]]&lt;5,"Bueno","Excelente"))))</f>
        <v>Malo</v>
      </c>
    </row>
    <row r="5557" spans="1:16" x14ac:dyDescent="0.2">
      <c r="A5557" s="7" t="s">
        <v>6</v>
      </c>
      <c r="B5557" s="7" t="s">
        <v>978</v>
      </c>
      <c r="C5557" s="7" t="s">
        <v>25</v>
      </c>
      <c r="D5557" s="8">
        <v>2020</v>
      </c>
      <c r="E5557" s="7" t="s">
        <v>919</v>
      </c>
      <c r="F5557" s="7" t="s">
        <v>796</v>
      </c>
      <c r="G5557" s="7" t="s">
        <v>528</v>
      </c>
      <c r="H5557" s="7" t="s">
        <v>7</v>
      </c>
      <c r="I5557" s="9">
        <v>5.3027398000000003E-2</v>
      </c>
      <c r="J5557" s="10">
        <v>86.022400000000005</v>
      </c>
      <c r="K5557" s="11">
        <v>2.5</v>
      </c>
      <c r="L5557" s="11" t="str">
        <f>IF(Tabla134[[#This Row],[Item Weight]]&lt;$U$12,"Poco Peso",IF(Tabla134[[#This Row],[Item Weight]]&lt;$U$13,"Peso Medio","Peso Alto"))</f>
        <v>Peso Medio</v>
      </c>
      <c r="M5557" s="7">
        <v>8.9749999999999996</v>
      </c>
      <c r="N5557" s="11">
        <f>IF(Tabla134[[#This Row],[Item Weight (Nulos)]]="",VLOOKUP(Tabla134[[#This Row],[Item Identifier]],'Tabla para Nulos'!$A$3:$B$1563,2,FALSE),Tabla134[[#This Row],[Item Weight (Nulos)]])</f>
        <v>8.9749999999999996</v>
      </c>
      <c r="O5557" s="11" t="str">
        <f>IF(Tabla134[[#This Row],[Item Visibility]]&lt;$U$15,"Poca visibilidad",IF(Tabla134[[#This Row],[Item Visibility]]&lt;$U$16,"Visibilidad media","Mayor visibilidad"))</f>
        <v>Visibilidad media</v>
      </c>
      <c r="P5557" s="11" t="str">
        <f>IF(Tabla134[[#This Row],[Rating]]&lt;2,"Muy Malo",IF(Tabla134[[#This Row],[Rating]]&lt;3,"Malo",IF(Tabla134[[#This Row],[Rating]]&lt;4,"Regular",IF(Tabla134[[#This Row],[Rating]]&lt;5,"Bueno","Excelente"))))</f>
        <v>Malo</v>
      </c>
    </row>
    <row r="5558" spans="1:16" x14ac:dyDescent="0.2">
      <c r="A5558" s="7" t="s">
        <v>21</v>
      </c>
      <c r="B5558" s="7" t="s">
        <v>642</v>
      </c>
      <c r="C5558" s="7" t="s">
        <v>216</v>
      </c>
      <c r="D5558" s="8">
        <v>2015</v>
      </c>
      <c r="E5558" s="7" t="s">
        <v>922</v>
      </c>
      <c r="F5558" s="7" t="s">
        <v>796</v>
      </c>
      <c r="G5558" s="7" t="s">
        <v>1</v>
      </c>
      <c r="H5558" s="7" t="s">
        <v>7</v>
      </c>
      <c r="I5558" s="9">
        <v>4.2377219000000001E-2</v>
      </c>
      <c r="J5558" s="10">
        <v>123.7388</v>
      </c>
      <c r="K5558" s="11">
        <v>2.5</v>
      </c>
      <c r="L5558" s="11" t="str">
        <f>IF(Tabla134[[#This Row],[Item Weight]]&lt;$U$12,"Poco Peso",IF(Tabla134[[#This Row],[Item Weight]]&lt;$U$13,"Peso Medio","Peso Alto"))</f>
        <v>Peso Medio</v>
      </c>
      <c r="M5558" s="7">
        <v>9.3000000000000007</v>
      </c>
      <c r="N5558" s="11">
        <f>IF(Tabla134[[#This Row],[Item Weight (Nulos)]]="",VLOOKUP(Tabla134[[#This Row],[Item Identifier]],'Tabla para Nulos'!$A$3:$B$1563,2,FALSE),Tabla134[[#This Row],[Item Weight (Nulos)]])</f>
        <v>9.3000000000000007</v>
      </c>
      <c r="O5558" s="11" t="str">
        <f>IF(Tabla134[[#This Row],[Item Visibility]]&lt;$U$15,"Poca visibilidad",IF(Tabla134[[#This Row],[Item Visibility]]&lt;$U$16,"Visibilidad media","Mayor visibilidad"))</f>
        <v>Visibilidad media</v>
      </c>
      <c r="P5558" s="11" t="str">
        <f>IF(Tabla134[[#This Row],[Rating]]&lt;2,"Muy Malo",IF(Tabla134[[#This Row],[Rating]]&lt;3,"Malo",IF(Tabla134[[#This Row],[Rating]]&lt;4,"Regular",IF(Tabla134[[#This Row],[Rating]]&lt;5,"Bueno","Excelente"))))</f>
        <v>Malo</v>
      </c>
    </row>
    <row r="5559" spans="1:16" x14ac:dyDescent="0.2">
      <c r="A5559" s="7" t="s">
        <v>124</v>
      </c>
      <c r="B5559" s="7" t="s">
        <v>752</v>
      </c>
      <c r="C5559" s="7" t="s">
        <v>14</v>
      </c>
      <c r="D5559" s="8">
        <v>2017</v>
      </c>
      <c r="E5559" s="7" t="s">
        <v>797</v>
      </c>
      <c r="F5559" s="7" t="s">
        <v>796</v>
      </c>
      <c r="G5559" s="7" t="s">
        <v>702</v>
      </c>
      <c r="H5559" s="7" t="s">
        <v>7</v>
      </c>
      <c r="I5559" s="9">
        <v>8.4949954999999994E-2</v>
      </c>
      <c r="J5559" s="10">
        <v>109.7912</v>
      </c>
      <c r="K5559" s="11">
        <v>2.5</v>
      </c>
      <c r="L5559" s="11" t="str">
        <f>IF(Tabla134[[#This Row],[Item Weight]]&lt;$U$12,"Poco Peso",IF(Tabla134[[#This Row],[Item Weight]]&lt;$U$13,"Peso Medio","Peso Alto"))</f>
        <v>Poco Peso</v>
      </c>
      <c r="M5559" s="7">
        <v>7.05</v>
      </c>
      <c r="N5559" s="11">
        <f>IF(Tabla134[[#This Row],[Item Weight (Nulos)]]="",VLOOKUP(Tabla134[[#This Row],[Item Identifier]],'Tabla para Nulos'!$A$3:$B$1563,2,FALSE),Tabla134[[#This Row],[Item Weight (Nulos)]])</f>
        <v>7.05</v>
      </c>
      <c r="O5559" s="11" t="str">
        <f>IF(Tabla134[[#This Row],[Item Visibility]]&lt;$U$15,"Poca visibilidad",IF(Tabla134[[#This Row],[Item Visibility]]&lt;$U$16,"Visibilidad media","Mayor visibilidad"))</f>
        <v>Visibilidad media</v>
      </c>
      <c r="P5559" s="11" t="str">
        <f>IF(Tabla134[[#This Row],[Rating]]&lt;2,"Muy Malo",IF(Tabla134[[#This Row],[Rating]]&lt;3,"Malo",IF(Tabla134[[#This Row],[Rating]]&lt;4,"Regular",IF(Tabla134[[#This Row],[Rating]]&lt;5,"Bueno","Excelente"))))</f>
        <v>Malo</v>
      </c>
    </row>
    <row r="5560" spans="1:16" x14ac:dyDescent="0.2">
      <c r="A5560" s="7" t="s">
        <v>124</v>
      </c>
      <c r="B5560" s="7" t="s">
        <v>482</v>
      </c>
      <c r="C5560" s="7" t="s">
        <v>71</v>
      </c>
      <c r="D5560" s="8">
        <v>2017</v>
      </c>
      <c r="E5560" s="7" t="s">
        <v>797</v>
      </c>
      <c r="F5560" s="7" t="s">
        <v>796</v>
      </c>
      <c r="G5560" s="7" t="s">
        <v>702</v>
      </c>
      <c r="H5560" s="7" t="s">
        <v>7</v>
      </c>
      <c r="I5560" s="9">
        <v>8.8807454999999993E-2</v>
      </c>
      <c r="J5560" s="10">
        <v>197.34520000000001</v>
      </c>
      <c r="K5560" s="11">
        <v>2.5</v>
      </c>
      <c r="L5560" s="11" t="str">
        <f>IF(Tabla134[[#This Row],[Item Weight]]&lt;$U$12,"Poco Peso",IF(Tabla134[[#This Row],[Item Weight]]&lt;$U$13,"Peso Medio","Peso Alto"))</f>
        <v>Peso Alto</v>
      </c>
      <c r="M5560" s="7">
        <v>18.25</v>
      </c>
      <c r="N5560" s="11">
        <f>IF(Tabla134[[#This Row],[Item Weight (Nulos)]]="",VLOOKUP(Tabla134[[#This Row],[Item Identifier]],'Tabla para Nulos'!$A$3:$B$1563,2,FALSE),Tabla134[[#This Row],[Item Weight (Nulos)]])</f>
        <v>18.25</v>
      </c>
      <c r="O5560" s="11" t="str">
        <f>IF(Tabla134[[#This Row],[Item Visibility]]&lt;$U$15,"Poca visibilidad",IF(Tabla134[[#This Row],[Item Visibility]]&lt;$U$16,"Visibilidad media","Mayor visibilidad"))</f>
        <v>Visibilidad media</v>
      </c>
      <c r="P5560" s="11" t="str">
        <f>IF(Tabla134[[#This Row],[Rating]]&lt;2,"Muy Malo",IF(Tabla134[[#This Row],[Rating]]&lt;3,"Malo",IF(Tabla134[[#This Row],[Rating]]&lt;4,"Regular",IF(Tabla134[[#This Row],[Rating]]&lt;5,"Bueno","Excelente"))))</f>
        <v>Malo</v>
      </c>
    </row>
    <row r="5561" spans="1:16" x14ac:dyDescent="0.2">
      <c r="A5561" s="7" t="s">
        <v>124</v>
      </c>
      <c r="B5561" s="7" t="s">
        <v>641</v>
      </c>
      <c r="C5561" s="7" t="s">
        <v>216</v>
      </c>
      <c r="D5561" s="8">
        <v>2017</v>
      </c>
      <c r="E5561" s="7" t="s">
        <v>797</v>
      </c>
      <c r="F5561" s="7" t="s">
        <v>796</v>
      </c>
      <c r="G5561" s="7" t="s">
        <v>702</v>
      </c>
      <c r="H5561" s="7" t="s">
        <v>7</v>
      </c>
      <c r="I5561" s="9">
        <v>1.6823566000000002E-2</v>
      </c>
      <c r="J5561" s="10">
        <v>178.566</v>
      </c>
      <c r="K5561" s="11">
        <v>2.5</v>
      </c>
      <c r="L5561" s="11" t="str">
        <f>IF(Tabla134[[#This Row],[Item Weight]]&lt;$U$12,"Poco Peso",IF(Tabla134[[#This Row],[Item Weight]]&lt;$U$13,"Peso Medio","Peso Alto"))</f>
        <v>Peso Medio</v>
      </c>
      <c r="M5561" s="7">
        <v>12.1</v>
      </c>
      <c r="N5561" s="11">
        <f>IF(Tabla134[[#This Row],[Item Weight (Nulos)]]="",VLOOKUP(Tabla134[[#This Row],[Item Identifier]],'Tabla para Nulos'!$A$3:$B$1563,2,FALSE),Tabla134[[#This Row],[Item Weight (Nulos)]])</f>
        <v>12.1</v>
      </c>
      <c r="O5561" s="11" t="str">
        <f>IF(Tabla134[[#This Row],[Item Visibility]]&lt;$U$15,"Poca visibilidad",IF(Tabla134[[#This Row],[Item Visibility]]&lt;$U$16,"Visibilidad media","Mayor visibilidad"))</f>
        <v>Poca visibilidad</v>
      </c>
      <c r="P5561" s="11" t="str">
        <f>IF(Tabla134[[#This Row],[Rating]]&lt;2,"Muy Malo",IF(Tabla134[[#This Row],[Rating]]&lt;3,"Malo",IF(Tabla134[[#This Row],[Rating]]&lt;4,"Regular",IF(Tabla134[[#This Row],[Rating]]&lt;5,"Bueno","Excelente"))))</f>
        <v>Malo</v>
      </c>
    </row>
    <row r="5562" spans="1:16" x14ac:dyDescent="0.2">
      <c r="A5562" s="7" t="s">
        <v>6</v>
      </c>
      <c r="B5562" s="7" t="s">
        <v>103</v>
      </c>
      <c r="C5562" s="7" t="s">
        <v>25</v>
      </c>
      <c r="D5562" s="8">
        <v>2017</v>
      </c>
      <c r="E5562" s="7" t="s">
        <v>797</v>
      </c>
      <c r="F5562" s="7" t="s">
        <v>796</v>
      </c>
      <c r="G5562" s="7" t="s">
        <v>702</v>
      </c>
      <c r="H5562" s="7" t="s">
        <v>7</v>
      </c>
      <c r="I5562" s="9">
        <v>3.4693175E-2</v>
      </c>
      <c r="J5562" s="10">
        <v>140.14959999999999</v>
      </c>
      <c r="K5562" s="11">
        <v>2.5</v>
      </c>
      <c r="L5562" s="11" t="str">
        <f>IF(Tabla134[[#This Row],[Item Weight]]&lt;$U$12,"Poco Peso",IF(Tabla134[[#This Row],[Item Weight]]&lt;$U$13,"Peso Medio","Peso Alto"))</f>
        <v>Peso Alto</v>
      </c>
      <c r="M5562" s="7">
        <v>19.25</v>
      </c>
      <c r="N5562" s="11">
        <f>IF(Tabla134[[#This Row],[Item Weight (Nulos)]]="",VLOOKUP(Tabla134[[#This Row],[Item Identifier]],'Tabla para Nulos'!$A$3:$B$1563,2,FALSE),Tabla134[[#This Row],[Item Weight (Nulos)]])</f>
        <v>19.25</v>
      </c>
      <c r="O5562" s="11" t="str">
        <f>IF(Tabla134[[#This Row],[Item Visibility]]&lt;$U$15,"Poca visibilidad",IF(Tabla134[[#This Row],[Item Visibility]]&lt;$U$16,"Visibilidad media","Mayor visibilidad"))</f>
        <v>Visibilidad media</v>
      </c>
      <c r="P5562" s="11" t="str">
        <f>IF(Tabla134[[#This Row],[Rating]]&lt;2,"Muy Malo",IF(Tabla134[[#This Row],[Rating]]&lt;3,"Malo",IF(Tabla134[[#This Row],[Rating]]&lt;4,"Regular",IF(Tabla134[[#This Row],[Rating]]&lt;5,"Bueno","Excelente"))))</f>
        <v>Malo</v>
      </c>
    </row>
    <row r="5563" spans="1:16" x14ac:dyDescent="0.2">
      <c r="A5563" s="7" t="s">
        <v>6</v>
      </c>
      <c r="B5563" s="7" t="s">
        <v>70</v>
      </c>
      <c r="C5563" s="7" t="s">
        <v>10</v>
      </c>
      <c r="D5563" s="8">
        <v>2017</v>
      </c>
      <c r="E5563" s="7" t="s">
        <v>797</v>
      </c>
      <c r="F5563" s="7" t="s">
        <v>796</v>
      </c>
      <c r="G5563" s="7" t="s">
        <v>702</v>
      </c>
      <c r="H5563" s="7" t="s">
        <v>7</v>
      </c>
      <c r="I5563" s="9">
        <v>3.0938773999999999E-2</v>
      </c>
      <c r="J5563" s="10">
        <v>121.0072</v>
      </c>
      <c r="K5563" s="11">
        <v>2.5</v>
      </c>
      <c r="L5563" s="11" t="str">
        <f>IF(Tabla134[[#This Row],[Item Weight]]&lt;$U$12,"Poco Peso",IF(Tabla134[[#This Row],[Item Weight]]&lt;$U$13,"Peso Medio","Peso Alto"))</f>
        <v>Poco Peso</v>
      </c>
      <c r="M5563" s="7">
        <v>7.55</v>
      </c>
      <c r="N5563" s="11">
        <f>IF(Tabla134[[#This Row],[Item Weight (Nulos)]]="",VLOOKUP(Tabla134[[#This Row],[Item Identifier]],'Tabla para Nulos'!$A$3:$B$1563,2,FALSE),Tabla134[[#This Row],[Item Weight (Nulos)]])</f>
        <v>7.55</v>
      </c>
      <c r="O5563" s="11" t="str">
        <f>IF(Tabla134[[#This Row],[Item Visibility]]&lt;$U$15,"Poca visibilidad",IF(Tabla134[[#This Row],[Item Visibility]]&lt;$U$16,"Visibilidad media","Mayor visibilidad"))</f>
        <v>Visibilidad media</v>
      </c>
      <c r="P5563" s="11" t="str">
        <f>IF(Tabla134[[#This Row],[Rating]]&lt;2,"Muy Malo",IF(Tabla134[[#This Row],[Rating]]&lt;3,"Malo",IF(Tabla134[[#This Row],[Rating]]&lt;4,"Regular",IF(Tabla134[[#This Row],[Rating]]&lt;5,"Bueno","Excelente"))))</f>
        <v>Malo</v>
      </c>
    </row>
    <row r="5564" spans="1:16" x14ac:dyDescent="0.2">
      <c r="A5564" s="7" t="s">
        <v>124</v>
      </c>
      <c r="B5564" s="7" t="s">
        <v>1385</v>
      </c>
      <c r="C5564" s="7" t="s">
        <v>10</v>
      </c>
      <c r="D5564" s="8">
        <v>2011</v>
      </c>
      <c r="E5564" s="7" t="s">
        <v>703</v>
      </c>
      <c r="F5564" s="7" t="s">
        <v>2</v>
      </c>
      <c r="G5564" s="7" t="s">
        <v>1</v>
      </c>
      <c r="H5564" s="7" t="s">
        <v>1621</v>
      </c>
      <c r="I5564" s="9">
        <v>6.4547828000000002E-2</v>
      </c>
      <c r="J5564" s="10">
        <v>212.8586</v>
      </c>
      <c r="K5564" s="11">
        <v>2.5</v>
      </c>
      <c r="L5564" s="11" t="str">
        <f>IF(Tabla134[[#This Row],[Item Weight]]&lt;$U$12,"Poco Peso",IF(Tabla134[[#This Row],[Item Weight]]&lt;$U$13,"Peso Medio","Peso Alto"))</f>
        <v>Peso Alto</v>
      </c>
      <c r="M5564" s="7">
        <v>19.100000000000001</v>
      </c>
      <c r="N5564" s="11">
        <f>IF(Tabla134[[#This Row],[Item Weight (Nulos)]]="",VLOOKUP(Tabla134[[#This Row],[Item Identifier]],'Tabla para Nulos'!$A$3:$B$1563,2,FALSE),Tabla134[[#This Row],[Item Weight (Nulos)]])</f>
        <v>19.100000000000001</v>
      </c>
      <c r="O5564" s="11" t="str">
        <f>IF(Tabla134[[#This Row],[Item Visibility]]&lt;$U$15,"Poca visibilidad",IF(Tabla134[[#This Row],[Item Visibility]]&lt;$U$16,"Visibilidad media","Mayor visibilidad"))</f>
        <v>Visibilidad media</v>
      </c>
      <c r="P5564" s="11" t="str">
        <f>IF(Tabla134[[#This Row],[Rating]]&lt;2,"Muy Malo",IF(Tabla134[[#This Row],[Rating]]&lt;3,"Malo",IF(Tabla134[[#This Row],[Rating]]&lt;4,"Regular",IF(Tabla134[[#This Row],[Rating]]&lt;5,"Bueno","Excelente"))))</f>
        <v>Malo</v>
      </c>
    </row>
    <row r="5565" spans="1:16" x14ac:dyDescent="0.2">
      <c r="A5565" s="7" t="s">
        <v>124</v>
      </c>
      <c r="B5565" s="7" t="s">
        <v>5</v>
      </c>
      <c r="C5565" s="7" t="s">
        <v>4</v>
      </c>
      <c r="D5565" s="8">
        <v>2014</v>
      </c>
      <c r="E5565" s="7" t="s">
        <v>529</v>
      </c>
      <c r="F5565" s="7" t="s">
        <v>2</v>
      </c>
      <c r="G5565" s="7" t="s">
        <v>528</v>
      </c>
      <c r="H5565" s="7" t="s">
        <v>7</v>
      </c>
      <c r="I5565" s="9">
        <v>8.5540519999999995E-3</v>
      </c>
      <c r="J5565" s="10">
        <v>116.9492</v>
      </c>
      <c r="K5565" s="11">
        <v>2.5</v>
      </c>
      <c r="L5565" s="11" t="str">
        <f>IF(Tabla134[[#This Row],[Item Weight]]&lt;$U$12,"Poco Peso",IF(Tabla134[[#This Row],[Item Weight]]&lt;$U$13,"Peso Medio","Peso Alto"))</f>
        <v>Peso Medio</v>
      </c>
      <c r="M5565" s="7">
        <v>11.8</v>
      </c>
      <c r="N5565" s="11">
        <f>IF(Tabla134[[#This Row],[Item Weight (Nulos)]]="",VLOOKUP(Tabla134[[#This Row],[Item Identifier]],'Tabla para Nulos'!$A$3:$B$1563,2,FALSE),Tabla134[[#This Row],[Item Weight (Nulos)]])</f>
        <v>11.8</v>
      </c>
      <c r="O5565" s="11" t="str">
        <f>IF(Tabla134[[#This Row],[Item Visibility]]&lt;$U$15,"Poca visibilidad",IF(Tabla134[[#This Row],[Item Visibility]]&lt;$U$16,"Visibilidad media","Mayor visibilidad"))</f>
        <v>Poca visibilidad</v>
      </c>
      <c r="P5565" s="11" t="str">
        <f>IF(Tabla134[[#This Row],[Rating]]&lt;2,"Muy Malo",IF(Tabla134[[#This Row],[Rating]]&lt;3,"Malo",IF(Tabla134[[#This Row],[Rating]]&lt;4,"Regular",IF(Tabla134[[#This Row],[Rating]]&lt;5,"Bueno","Excelente"))))</f>
        <v>Malo</v>
      </c>
    </row>
    <row r="5566" spans="1:16" x14ac:dyDescent="0.2">
      <c r="A5566" s="7" t="s">
        <v>124</v>
      </c>
      <c r="B5566" s="7" t="s">
        <v>1350</v>
      </c>
      <c r="C5566" s="7" t="s">
        <v>10</v>
      </c>
      <c r="D5566" s="8">
        <v>2014</v>
      </c>
      <c r="E5566" s="7" t="s">
        <v>529</v>
      </c>
      <c r="F5566" s="7" t="s">
        <v>2</v>
      </c>
      <c r="G5566" s="7" t="s">
        <v>528</v>
      </c>
      <c r="H5566" s="7" t="s">
        <v>7</v>
      </c>
      <c r="I5566" s="9">
        <v>8.7380431999999994E-2</v>
      </c>
      <c r="J5566" s="10">
        <v>109.72280000000001</v>
      </c>
      <c r="K5566" s="11">
        <v>2.5</v>
      </c>
      <c r="L5566" s="11" t="str">
        <f>IF(Tabla134[[#This Row],[Item Weight]]&lt;$U$12,"Poco Peso",IF(Tabla134[[#This Row],[Item Weight]]&lt;$U$13,"Peso Medio","Peso Alto"))</f>
        <v>Peso Medio</v>
      </c>
      <c r="M5566" s="7">
        <v>12.6</v>
      </c>
      <c r="N5566" s="11">
        <f>IF(Tabla134[[#This Row],[Item Weight (Nulos)]]="",VLOOKUP(Tabla134[[#This Row],[Item Identifier]],'Tabla para Nulos'!$A$3:$B$1563,2,FALSE),Tabla134[[#This Row],[Item Weight (Nulos)]])</f>
        <v>12.6</v>
      </c>
      <c r="O5566" s="11" t="str">
        <f>IF(Tabla134[[#This Row],[Item Visibility]]&lt;$U$15,"Poca visibilidad",IF(Tabla134[[#This Row],[Item Visibility]]&lt;$U$16,"Visibilidad media","Mayor visibilidad"))</f>
        <v>Visibilidad media</v>
      </c>
      <c r="P5566" s="11" t="str">
        <f>IF(Tabla134[[#This Row],[Rating]]&lt;2,"Muy Malo",IF(Tabla134[[#This Row],[Rating]]&lt;3,"Malo",IF(Tabla134[[#This Row],[Rating]]&lt;4,"Regular",IF(Tabla134[[#This Row],[Rating]]&lt;5,"Bueno","Excelente"))))</f>
        <v>Malo</v>
      </c>
    </row>
    <row r="5567" spans="1:16" x14ac:dyDescent="0.2">
      <c r="A5567" s="7" t="s">
        <v>124</v>
      </c>
      <c r="B5567" s="7" t="s">
        <v>406</v>
      </c>
      <c r="C5567" s="7" t="s">
        <v>14</v>
      </c>
      <c r="D5567" s="8">
        <v>2014</v>
      </c>
      <c r="E5567" s="7" t="s">
        <v>529</v>
      </c>
      <c r="F5567" s="7" t="s">
        <v>2</v>
      </c>
      <c r="G5567" s="7" t="s">
        <v>528</v>
      </c>
      <c r="H5567" s="7" t="s">
        <v>7</v>
      </c>
      <c r="I5567" s="9">
        <v>5.8346233999999997E-2</v>
      </c>
      <c r="J5567" s="10">
        <v>44.074399999999997</v>
      </c>
      <c r="K5567" s="11">
        <v>2.5</v>
      </c>
      <c r="L5567" s="11" t="str">
        <f>IF(Tabla134[[#This Row],[Item Weight]]&lt;$U$12,"Poco Peso",IF(Tabla134[[#This Row],[Item Weight]]&lt;$U$13,"Peso Medio","Peso Alto"))</f>
        <v>Peso Medio</v>
      </c>
      <c r="M5567" s="7">
        <v>15</v>
      </c>
      <c r="N5567" s="11">
        <f>IF(Tabla134[[#This Row],[Item Weight (Nulos)]]="",VLOOKUP(Tabla134[[#This Row],[Item Identifier]],'Tabla para Nulos'!$A$3:$B$1563,2,FALSE),Tabla134[[#This Row],[Item Weight (Nulos)]])</f>
        <v>15</v>
      </c>
      <c r="O5567" s="11" t="str">
        <f>IF(Tabla134[[#This Row],[Item Visibility]]&lt;$U$15,"Poca visibilidad",IF(Tabla134[[#This Row],[Item Visibility]]&lt;$U$16,"Visibilidad media","Mayor visibilidad"))</f>
        <v>Visibilidad media</v>
      </c>
      <c r="P5567" s="11" t="str">
        <f>IF(Tabla134[[#This Row],[Rating]]&lt;2,"Muy Malo",IF(Tabla134[[#This Row],[Rating]]&lt;3,"Malo",IF(Tabla134[[#This Row],[Rating]]&lt;4,"Regular",IF(Tabla134[[#This Row],[Rating]]&lt;5,"Bueno","Excelente"))))</f>
        <v>Malo</v>
      </c>
    </row>
    <row r="5568" spans="1:16" x14ac:dyDescent="0.2">
      <c r="A5568" s="7" t="s">
        <v>124</v>
      </c>
      <c r="B5568" s="7" t="s">
        <v>1419</v>
      </c>
      <c r="C5568" s="7" t="s">
        <v>14</v>
      </c>
      <c r="D5568" s="8">
        <v>2014</v>
      </c>
      <c r="E5568" s="7" t="s">
        <v>529</v>
      </c>
      <c r="F5568" s="7" t="s">
        <v>2</v>
      </c>
      <c r="G5568" s="7" t="s">
        <v>528</v>
      </c>
      <c r="H5568" s="7" t="s">
        <v>7</v>
      </c>
      <c r="I5568" s="9">
        <v>3.9544237000000003E-2</v>
      </c>
      <c r="J5568" s="10">
        <v>163.65260000000001</v>
      </c>
      <c r="K5568" s="11">
        <v>2.5</v>
      </c>
      <c r="L5568" s="11" t="str">
        <f>IF(Tabla134[[#This Row],[Item Weight]]&lt;$U$12,"Poco Peso",IF(Tabla134[[#This Row],[Item Weight]]&lt;$U$13,"Peso Medio","Peso Alto"))</f>
        <v>Peso Alto</v>
      </c>
      <c r="M5568" s="7">
        <v>19.600000000000001</v>
      </c>
      <c r="N5568" s="11">
        <f>IF(Tabla134[[#This Row],[Item Weight (Nulos)]]="",VLOOKUP(Tabla134[[#This Row],[Item Identifier]],'Tabla para Nulos'!$A$3:$B$1563,2,FALSE),Tabla134[[#This Row],[Item Weight (Nulos)]])</f>
        <v>19.600000000000001</v>
      </c>
      <c r="O5568" s="11" t="str">
        <f>IF(Tabla134[[#This Row],[Item Visibility]]&lt;$U$15,"Poca visibilidad",IF(Tabla134[[#This Row],[Item Visibility]]&lt;$U$16,"Visibilidad media","Mayor visibilidad"))</f>
        <v>Visibilidad media</v>
      </c>
      <c r="P5568" s="11" t="str">
        <f>IF(Tabla134[[#This Row],[Rating]]&lt;2,"Muy Malo",IF(Tabla134[[#This Row],[Rating]]&lt;3,"Malo",IF(Tabla134[[#This Row],[Rating]]&lt;4,"Regular",IF(Tabla134[[#This Row],[Rating]]&lt;5,"Bueno","Excelente"))))</f>
        <v>Malo</v>
      </c>
    </row>
    <row r="5569" spans="1:16" x14ac:dyDescent="0.2">
      <c r="A5569" s="7" t="s">
        <v>6</v>
      </c>
      <c r="B5569" s="7" t="s">
        <v>1418</v>
      </c>
      <c r="C5569" s="7" t="s">
        <v>17</v>
      </c>
      <c r="D5569" s="8">
        <v>2014</v>
      </c>
      <c r="E5569" s="7" t="s">
        <v>529</v>
      </c>
      <c r="F5569" s="7" t="s">
        <v>2</v>
      </c>
      <c r="G5569" s="7" t="s">
        <v>528</v>
      </c>
      <c r="H5569" s="7" t="s">
        <v>7</v>
      </c>
      <c r="I5569" s="9">
        <v>1.9495050999999999E-2</v>
      </c>
      <c r="J5569" s="10">
        <v>261.291</v>
      </c>
      <c r="K5569" s="11">
        <v>2.5</v>
      </c>
      <c r="L5569" s="11" t="str">
        <f>IF(Tabla134[[#This Row],[Item Weight]]&lt;$U$12,"Poco Peso",IF(Tabla134[[#This Row],[Item Weight]]&lt;$U$13,"Peso Medio","Peso Alto"))</f>
        <v>Peso Medio</v>
      </c>
      <c r="M5569" s="7">
        <v>14.85</v>
      </c>
      <c r="N5569" s="11">
        <f>IF(Tabla134[[#This Row],[Item Weight (Nulos)]]="",VLOOKUP(Tabla134[[#This Row],[Item Identifier]],'Tabla para Nulos'!$A$3:$B$1563,2,FALSE),Tabla134[[#This Row],[Item Weight (Nulos)]])</f>
        <v>14.85</v>
      </c>
      <c r="O5569" s="11" t="str">
        <f>IF(Tabla134[[#This Row],[Item Visibility]]&lt;$U$15,"Poca visibilidad",IF(Tabla134[[#This Row],[Item Visibility]]&lt;$U$16,"Visibilidad media","Mayor visibilidad"))</f>
        <v>Poca visibilidad</v>
      </c>
      <c r="P5569" s="11" t="str">
        <f>IF(Tabla134[[#This Row],[Rating]]&lt;2,"Muy Malo",IF(Tabla134[[#This Row],[Rating]]&lt;3,"Malo",IF(Tabla134[[#This Row],[Rating]]&lt;4,"Regular",IF(Tabla134[[#This Row],[Rating]]&lt;5,"Bueno","Excelente"))))</f>
        <v>Malo</v>
      </c>
    </row>
    <row r="5570" spans="1:16" x14ac:dyDescent="0.2">
      <c r="A5570" s="7" t="s">
        <v>124</v>
      </c>
      <c r="B5570" s="7" t="s">
        <v>1302</v>
      </c>
      <c r="C5570" s="7" t="s">
        <v>25</v>
      </c>
      <c r="D5570" s="8">
        <v>2018</v>
      </c>
      <c r="E5570" s="7" t="s">
        <v>13</v>
      </c>
      <c r="F5570" s="7" t="s">
        <v>2</v>
      </c>
      <c r="G5570" s="7" t="s">
        <v>1</v>
      </c>
      <c r="H5570" s="7" t="s">
        <v>12</v>
      </c>
      <c r="I5570" s="9">
        <v>9.7410706999999999E-2</v>
      </c>
      <c r="J5570" s="10">
        <v>52.732399999999998</v>
      </c>
      <c r="K5570" s="11">
        <v>2.5</v>
      </c>
      <c r="L5570" s="11" t="str">
        <f>IF(Tabla134[[#This Row],[Item Weight]]&lt;$U$12,"Poco Peso",IF(Tabla134[[#This Row],[Item Weight]]&lt;$U$13,"Peso Medio","Peso Alto"))</f>
        <v>Poco Peso</v>
      </c>
      <c r="N5570" s="11">
        <f>IF(Tabla134[[#This Row],[Item Weight (Nulos)]]="",VLOOKUP(Tabla134[[#This Row],[Item Identifier]],'Tabla para Nulos'!$A$3:$B$1563,2,FALSE),Tabla134[[#This Row],[Item Weight (Nulos)]])</f>
        <v>8.5</v>
      </c>
      <c r="O5570" s="11" t="str">
        <f>IF(Tabla134[[#This Row],[Item Visibility]]&lt;$U$15,"Poca visibilidad",IF(Tabla134[[#This Row],[Item Visibility]]&lt;$U$16,"Visibilidad media","Mayor visibilidad"))</f>
        <v>Mayor visibilidad</v>
      </c>
      <c r="P5570" s="11" t="str">
        <f>IF(Tabla134[[#This Row],[Rating]]&lt;2,"Muy Malo",IF(Tabla134[[#This Row],[Rating]]&lt;3,"Malo",IF(Tabla134[[#This Row],[Rating]]&lt;4,"Regular",IF(Tabla134[[#This Row],[Rating]]&lt;5,"Bueno","Excelente"))))</f>
        <v>Malo</v>
      </c>
    </row>
    <row r="5571" spans="1:16" x14ac:dyDescent="0.2">
      <c r="A5571" s="7" t="s">
        <v>124</v>
      </c>
      <c r="B5571" s="7" t="s">
        <v>1178</v>
      </c>
      <c r="C5571" s="7" t="s">
        <v>71</v>
      </c>
      <c r="D5571" s="8">
        <v>2018</v>
      </c>
      <c r="E5571" s="7" t="s">
        <v>13</v>
      </c>
      <c r="F5571" s="7" t="s">
        <v>2</v>
      </c>
      <c r="G5571" s="7" t="s">
        <v>1</v>
      </c>
      <c r="H5571" s="7" t="s">
        <v>12</v>
      </c>
      <c r="I5571" s="9">
        <v>5.2300843999999999E-2</v>
      </c>
      <c r="J5571" s="10">
        <v>88.283000000000001</v>
      </c>
      <c r="K5571" s="11">
        <v>2.5</v>
      </c>
      <c r="L5571" s="11" t="str">
        <f>IF(Tabla134[[#This Row],[Item Weight]]&lt;$U$12,"Poco Peso",IF(Tabla134[[#This Row],[Item Weight]]&lt;$U$13,"Peso Medio","Peso Alto"))</f>
        <v>Peso Medio</v>
      </c>
      <c r="N5571" s="11">
        <f>IF(Tabla134[[#This Row],[Item Weight (Nulos)]]="",VLOOKUP(Tabla134[[#This Row],[Item Identifier]],'Tabla para Nulos'!$A$3:$B$1563,2,FALSE),Tabla134[[#This Row],[Item Weight (Nulos)]])</f>
        <v>10.5</v>
      </c>
      <c r="O5571" s="11" t="str">
        <f>IF(Tabla134[[#This Row],[Item Visibility]]&lt;$U$15,"Poca visibilidad",IF(Tabla134[[#This Row],[Item Visibility]]&lt;$U$16,"Visibilidad media","Mayor visibilidad"))</f>
        <v>Visibilidad media</v>
      </c>
      <c r="P5571" s="11" t="str">
        <f>IF(Tabla134[[#This Row],[Rating]]&lt;2,"Muy Malo",IF(Tabla134[[#This Row],[Rating]]&lt;3,"Malo",IF(Tabla134[[#This Row],[Rating]]&lt;4,"Regular",IF(Tabla134[[#This Row],[Rating]]&lt;5,"Bueno","Excelente"))))</f>
        <v>Malo</v>
      </c>
    </row>
    <row r="5572" spans="1:16" x14ac:dyDescent="0.2">
      <c r="A5572" s="7" t="s">
        <v>124</v>
      </c>
      <c r="B5572" s="7" t="s">
        <v>993</v>
      </c>
      <c r="C5572" s="7" t="s">
        <v>14</v>
      </c>
      <c r="D5572" s="8">
        <v>2018</v>
      </c>
      <c r="E5572" s="7" t="s">
        <v>13</v>
      </c>
      <c r="F5572" s="7" t="s">
        <v>2</v>
      </c>
      <c r="G5572" s="7" t="s">
        <v>1</v>
      </c>
      <c r="H5572" s="7" t="s">
        <v>12</v>
      </c>
      <c r="I5572" s="9">
        <v>4.8830263999999998E-2</v>
      </c>
      <c r="J5572" s="10">
        <v>113.1176</v>
      </c>
      <c r="K5572" s="11">
        <v>2.5</v>
      </c>
      <c r="L5572" s="11" t="str">
        <f>IF(Tabla134[[#This Row],[Item Weight]]&lt;$U$12,"Poco Peso",IF(Tabla134[[#This Row],[Item Weight]]&lt;$U$13,"Peso Medio","Peso Alto"))</f>
        <v>Peso Alto</v>
      </c>
      <c r="N5572" s="11">
        <f>IF(Tabla134[[#This Row],[Item Weight (Nulos)]]="",VLOOKUP(Tabla134[[#This Row],[Item Identifier]],'Tabla para Nulos'!$A$3:$B$1563,2,FALSE),Tabla134[[#This Row],[Item Weight (Nulos)]])</f>
        <v>17.599999999999998</v>
      </c>
      <c r="O5572" s="11" t="str">
        <f>IF(Tabla134[[#This Row],[Item Visibility]]&lt;$U$15,"Poca visibilidad",IF(Tabla134[[#This Row],[Item Visibility]]&lt;$U$16,"Visibilidad media","Mayor visibilidad"))</f>
        <v>Visibilidad media</v>
      </c>
      <c r="P5572" s="11" t="str">
        <f>IF(Tabla134[[#This Row],[Rating]]&lt;2,"Muy Malo",IF(Tabla134[[#This Row],[Rating]]&lt;3,"Malo",IF(Tabla134[[#This Row],[Rating]]&lt;4,"Regular",IF(Tabla134[[#This Row],[Rating]]&lt;5,"Bueno","Excelente"))))</f>
        <v>Malo</v>
      </c>
    </row>
    <row r="5573" spans="1:16" x14ac:dyDescent="0.2">
      <c r="A5573" s="7" t="s">
        <v>124</v>
      </c>
      <c r="B5573" s="7" t="s">
        <v>173</v>
      </c>
      <c r="C5573" s="7" t="s">
        <v>171</v>
      </c>
      <c r="D5573" s="8">
        <v>2014</v>
      </c>
      <c r="E5573" s="7" t="s">
        <v>529</v>
      </c>
      <c r="F5573" s="7" t="s">
        <v>2</v>
      </c>
      <c r="G5573" s="7" t="s">
        <v>528</v>
      </c>
      <c r="H5573" s="7" t="s">
        <v>7</v>
      </c>
      <c r="I5573" s="9">
        <v>3.1125709000000001E-2</v>
      </c>
      <c r="J5573" s="10">
        <v>174.30539999999999</v>
      </c>
      <c r="K5573" s="11">
        <v>2.4</v>
      </c>
      <c r="L5573" s="11" t="str">
        <f>IF(Tabla134[[#This Row],[Item Weight]]&lt;$U$12,"Poco Peso",IF(Tabla134[[#This Row],[Item Weight]]&lt;$U$13,"Peso Medio","Peso Alto"))</f>
        <v>Poco Peso</v>
      </c>
      <c r="M5573" s="7">
        <v>7.2850000000000001</v>
      </c>
      <c r="N5573" s="11">
        <f>IF(Tabla134[[#This Row],[Item Weight (Nulos)]]="",VLOOKUP(Tabla134[[#This Row],[Item Identifier]],'Tabla para Nulos'!$A$3:$B$1563,2,FALSE),Tabla134[[#This Row],[Item Weight (Nulos)]])</f>
        <v>7.2850000000000001</v>
      </c>
      <c r="O5573" s="11" t="str">
        <f>IF(Tabla134[[#This Row],[Item Visibility]]&lt;$U$15,"Poca visibilidad",IF(Tabla134[[#This Row],[Item Visibility]]&lt;$U$16,"Visibilidad media","Mayor visibilidad"))</f>
        <v>Visibilidad media</v>
      </c>
      <c r="P5573" s="11" t="str">
        <f>IF(Tabla134[[#This Row],[Rating]]&lt;2,"Muy Malo",IF(Tabla134[[#This Row],[Rating]]&lt;3,"Malo",IF(Tabla134[[#This Row],[Rating]]&lt;4,"Regular",IF(Tabla134[[#This Row],[Rating]]&lt;5,"Bueno","Excelente"))))</f>
        <v>Malo</v>
      </c>
    </row>
    <row r="5574" spans="1:16" x14ac:dyDescent="0.2">
      <c r="A5574" s="7" t="s">
        <v>124</v>
      </c>
      <c r="B5574" s="7" t="s">
        <v>795</v>
      </c>
      <c r="C5574" s="7" t="s">
        <v>17</v>
      </c>
      <c r="D5574" s="8">
        <v>2018</v>
      </c>
      <c r="E5574" s="7" t="s">
        <v>1195</v>
      </c>
      <c r="F5574" s="7" t="s">
        <v>8</v>
      </c>
      <c r="G5574" s="7" t="s">
        <v>702</v>
      </c>
      <c r="H5574" s="7" t="s">
        <v>1621</v>
      </c>
      <c r="I5574" s="9">
        <v>0.15263241299999999</v>
      </c>
      <c r="J5574" s="10">
        <v>98.441000000000003</v>
      </c>
      <c r="K5574" s="11">
        <v>2.4</v>
      </c>
      <c r="L5574" s="11" t="str">
        <f>IF(Tabla134[[#This Row],[Item Weight]]&lt;$U$12,"Poco Peso",IF(Tabla134[[#This Row],[Item Weight]]&lt;$U$13,"Peso Medio","Peso Alto"))</f>
        <v>Peso Medio</v>
      </c>
      <c r="N5574" s="11">
        <f>IF(Tabla134[[#This Row],[Item Weight (Nulos)]]="",VLOOKUP(Tabla134[[#This Row],[Item Identifier]],'Tabla para Nulos'!$A$3:$B$1563,2,FALSE),Tabla134[[#This Row],[Item Weight (Nulos)]])</f>
        <v>16.25</v>
      </c>
      <c r="O5574" s="11" t="str">
        <f>IF(Tabla134[[#This Row],[Item Visibility]]&lt;$U$15,"Poca visibilidad",IF(Tabla134[[#This Row],[Item Visibility]]&lt;$U$16,"Visibilidad media","Mayor visibilidad"))</f>
        <v>Mayor visibilidad</v>
      </c>
      <c r="P5574" s="11" t="str">
        <f>IF(Tabla134[[#This Row],[Rating]]&lt;2,"Muy Malo",IF(Tabla134[[#This Row],[Rating]]&lt;3,"Malo",IF(Tabla134[[#This Row],[Rating]]&lt;4,"Regular",IF(Tabla134[[#This Row],[Rating]]&lt;5,"Bueno","Excelente"))))</f>
        <v>Malo</v>
      </c>
    </row>
    <row r="5575" spans="1:16" x14ac:dyDescent="0.2">
      <c r="A5575" s="7" t="s">
        <v>6</v>
      </c>
      <c r="B5575" s="7" t="s">
        <v>85</v>
      </c>
      <c r="C5575" s="7" t="s">
        <v>17</v>
      </c>
      <c r="D5575" s="8">
        <v>2018</v>
      </c>
      <c r="E5575" s="7" t="s">
        <v>1195</v>
      </c>
      <c r="F5575" s="7" t="s">
        <v>8</v>
      </c>
      <c r="G5575" s="7" t="s">
        <v>702</v>
      </c>
      <c r="H5575" s="7" t="s">
        <v>1621</v>
      </c>
      <c r="I5575" s="9">
        <v>0.29909785900000002</v>
      </c>
      <c r="J5575" s="10">
        <v>157.863</v>
      </c>
      <c r="K5575" s="11">
        <v>2.4</v>
      </c>
      <c r="L5575" s="11" t="str">
        <f>IF(Tabla134[[#This Row],[Item Weight]]&lt;$U$12,"Poco Peso",IF(Tabla134[[#This Row],[Item Weight]]&lt;$U$13,"Peso Medio","Peso Alto"))</f>
        <v>Peso Alto</v>
      </c>
      <c r="N5575" s="11">
        <f>IF(Tabla134[[#This Row],[Item Weight (Nulos)]]="",VLOOKUP(Tabla134[[#This Row],[Item Identifier]],'Tabla para Nulos'!$A$3:$B$1563,2,FALSE),Tabla134[[#This Row],[Item Weight (Nulos)]])</f>
        <v>18.25</v>
      </c>
      <c r="O5575" s="11" t="str">
        <f>IF(Tabla134[[#This Row],[Item Visibility]]&lt;$U$15,"Poca visibilidad",IF(Tabla134[[#This Row],[Item Visibility]]&lt;$U$16,"Visibilidad media","Mayor visibilidad"))</f>
        <v>Mayor visibilidad</v>
      </c>
      <c r="P5575" s="11" t="str">
        <f>IF(Tabla134[[#This Row],[Rating]]&lt;2,"Muy Malo",IF(Tabla134[[#This Row],[Rating]]&lt;3,"Malo",IF(Tabla134[[#This Row],[Rating]]&lt;4,"Regular",IF(Tabla134[[#This Row],[Rating]]&lt;5,"Bueno","Excelente"))))</f>
        <v>Malo</v>
      </c>
    </row>
    <row r="5576" spans="1:16" x14ac:dyDescent="0.2">
      <c r="A5576" s="7" t="s">
        <v>124</v>
      </c>
      <c r="B5576" s="7" t="s">
        <v>992</v>
      </c>
      <c r="C5576" s="7" t="s">
        <v>19</v>
      </c>
      <c r="D5576" s="8">
        <v>2015</v>
      </c>
      <c r="E5576" s="7" t="s">
        <v>922</v>
      </c>
      <c r="F5576" s="7" t="s">
        <v>796</v>
      </c>
      <c r="G5576" s="7" t="s">
        <v>702</v>
      </c>
      <c r="H5576" s="7" t="s">
        <v>7</v>
      </c>
      <c r="I5576" s="9">
        <v>0</v>
      </c>
      <c r="J5576" s="10">
        <v>173.7422</v>
      </c>
      <c r="K5576" s="11">
        <v>2.4</v>
      </c>
      <c r="L5576" s="11" t="str">
        <f>IF(Tabla134[[#This Row],[Item Weight]]&lt;$U$12,"Poco Peso",IF(Tabla134[[#This Row],[Item Weight]]&lt;$U$13,"Peso Medio","Peso Alto"))</f>
        <v>Poco Peso</v>
      </c>
      <c r="M5576" s="7">
        <v>7.97</v>
      </c>
      <c r="N5576" s="11">
        <f>IF(Tabla134[[#This Row],[Item Weight (Nulos)]]="",VLOOKUP(Tabla134[[#This Row],[Item Identifier]],'Tabla para Nulos'!$A$3:$B$1563,2,FALSE),Tabla134[[#This Row],[Item Weight (Nulos)]])</f>
        <v>7.97</v>
      </c>
      <c r="O5576" s="11" t="str">
        <f>IF(Tabla134[[#This Row],[Item Visibility]]&lt;$U$15,"Poca visibilidad",IF(Tabla134[[#This Row],[Item Visibility]]&lt;$U$16,"Visibilidad media","Mayor visibilidad"))</f>
        <v>Poca visibilidad</v>
      </c>
      <c r="P5576" s="11" t="str">
        <f>IF(Tabla134[[#This Row],[Rating]]&lt;2,"Muy Malo",IF(Tabla134[[#This Row],[Rating]]&lt;3,"Malo",IF(Tabla134[[#This Row],[Rating]]&lt;4,"Regular",IF(Tabla134[[#This Row],[Rating]]&lt;5,"Bueno","Excelente"))))</f>
        <v>Malo</v>
      </c>
    </row>
    <row r="5577" spans="1:16" x14ac:dyDescent="0.2">
      <c r="A5577" s="7" t="s">
        <v>124</v>
      </c>
      <c r="B5577" s="7" t="s">
        <v>1000</v>
      </c>
      <c r="C5577" s="7" t="s">
        <v>163</v>
      </c>
      <c r="D5577" s="8">
        <v>2017</v>
      </c>
      <c r="E5577" s="7" t="s">
        <v>797</v>
      </c>
      <c r="F5577" s="7" t="s">
        <v>796</v>
      </c>
      <c r="G5577" s="7" t="s">
        <v>702</v>
      </c>
      <c r="H5577" s="7" t="s">
        <v>7</v>
      </c>
      <c r="I5577" s="9">
        <v>5.6066970000000001E-2</v>
      </c>
      <c r="J5577" s="10">
        <v>50.798200000000001</v>
      </c>
      <c r="K5577" s="11">
        <v>2.4</v>
      </c>
      <c r="L5577" s="11" t="str">
        <f>IF(Tabla134[[#This Row],[Item Weight]]&lt;$U$12,"Poco Peso",IF(Tabla134[[#This Row],[Item Weight]]&lt;$U$13,"Peso Medio","Peso Alto"))</f>
        <v>Peso Medio</v>
      </c>
      <c r="M5577" s="7">
        <v>12.6</v>
      </c>
      <c r="N5577" s="11">
        <f>IF(Tabla134[[#This Row],[Item Weight (Nulos)]]="",VLOOKUP(Tabla134[[#This Row],[Item Identifier]],'Tabla para Nulos'!$A$3:$B$1563,2,FALSE),Tabla134[[#This Row],[Item Weight (Nulos)]])</f>
        <v>12.6</v>
      </c>
      <c r="O5577" s="11" t="str">
        <f>IF(Tabla134[[#This Row],[Item Visibility]]&lt;$U$15,"Poca visibilidad",IF(Tabla134[[#This Row],[Item Visibility]]&lt;$U$16,"Visibilidad media","Mayor visibilidad"))</f>
        <v>Visibilidad media</v>
      </c>
      <c r="P5577" s="11" t="str">
        <f>IF(Tabla134[[#This Row],[Rating]]&lt;2,"Muy Malo",IF(Tabla134[[#This Row],[Rating]]&lt;3,"Malo",IF(Tabla134[[#This Row],[Rating]]&lt;4,"Regular",IF(Tabla134[[#This Row],[Rating]]&lt;5,"Bueno","Excelente"))))</f>
        <v>Malo</v>
      </c>
    </row>
    <row r="5578" spans="1:16" x14ac:dyDescent="0.2">
      <c r="A5578" s="7" t="s">
        <v>6</v>
      </c>
      <c r="B5578" s="7" t="s">
        <v>1138</v>
      </c>
      <c r="C5578" s="7" t="s">
        <v>17</v>
      </c>
      <c r="D5578" s="8">
        <v>2011</v>
      </c>
      <c r="E5578" s="7" t="s">
        <v>703</v>
      </c>
      <c r="F5578" s="7" t="s">
        <v>2</v>
      </c>
      <c r="G5578" s="7" t="s">
        <v>528</v>
      </c>
      <c r="H5578" s="7" t="s">
        <v>1621</v>
      </c>
      <c r="I5578" s="9">
        <v>8.0688662999999994E-2</v>
      </c>
      <c r="J5578" s="10">
        <v>46.7376</v>
      </c>
      <c r="K5578" s="11">
        <v>2.4</v>
      </c>
      <c r="L5578" s="11" t="str">
        <f>IF(Tabla134[[#This Row],[Item Weight]]&lt;$U$12,"Poco Peso",IF(Tabla134[[#This Row],[Item Weight]]&lt;$U$13,"Peso Medio","Peso Alto"))</f>
        <v>Peso Medio</v>
      </c>
      <c r="M5578" s="7">
        <v>10.5</v>
      </c>
      <c r="N5578" s="11">
        <f>IF(Tabla134[[#This Row],[Item Weight (Nulos)]]="",VLOOKUP(Tabla134[[#This Row],[Item Identifier]],'Tabla para Nulos'!$A$3:$B$1563,2,FALSE),Tabla134[[#This Row],[Item Weight (Nulos)]])</f>
        <v>10.5</v>
      </c>
      <c r="O5578" s="11" t="str">
        <f>IF(Tabla134[[#This Row],[Item Visibility]]&lt;$U$15,"Poca visibilidad",IF(Tabla134[[#This Row],[Item Visibility]]&lt;$U$16,"Visibilidad media","Mayor visibilidad"))</f>
        <v>Visibilidad media</v>
      </c>
      <c r="P5578" s="11" t="str">
        <f>IF(Tabla134[[#This Row],[Rating]]&lt;2,"Muy Malo",IF(Tabla134[[#This Row],[Rating]]&lt;3,"Malo",IF(Tabla134[[#This Row],[Rating]]&lt;4,"Regular",IF(Tabla134[[#This Row],[Rating]]&lt;5,"Bueno","Excelente"))))</f>
        <v>Malo</v>
      </c>
    </row>
    <row r="5579" spans="1:16" x14ac:dyDescent="0.2">
      <c r="A5579" s="7" t="s">
        <v>124</v>
      </c>
      <c r="B5579" s="7" t="s">
        <v>1026</v>
      </c>
      <c r="C5579" s="7" t="s">
        <v>10</v>
      </c>
      <c r="D5579" s="8">
        <v>2014</v>
      </c>
      <c r="E5579" s="7" t="s">
        <v>529</v>
      </c>
      <c r="F5579" s="7" t="s">
        <v>2</v>
      </c>
      <c r="G5579" s="7" t="s">
        <v>528</v>
      </c>
      <c r="H5579" s="7" t="s">
        <v>7</v>
      </c>
      <c r="I5579" s="9">
        <v>3.7549969000000002E-2</v>
      </c>
      <c r="J5579" s="10">
        <v>176.1054</v>
      </c>
      <c r="K5579" s="11">
        <v>2.4</v>
      </c>
      <c r="L5579" s="11" t="str">
        <f>IF(Tabla134[[#This Row],[Item Weight]]&lt;$U$12,"Poco Peso",IF(Tabla134[[#This Row],[Item Weight]]&lt;$U$13,"Peso Medio","Peso Alto"))</f>
        <v>Peso Medio</v>
      </c>
      <c r="M5579" s="7">
        <v>13.1</v>
      </c>
      <c r="N5579" s="11">
        <f>IF(Tabla134[[#This Row],[Item Weight (Nulos)]]="",VLOOKUP(Tabla134[[#This Row],[Item Identifier]],'Tabla para Nulos'!$A$3:$B$1563,2,FALSE),Tabla134[[#This Row],[Item Weight (Nulos)]])</f>
        <v>13.1</v>
      </c>
      <c r="O5579" s="11" t="str">
        <f>IF(Tabla134[[#This Row],[Item Visibility]]&lt;$U$15,"Poca visibilidad",IF(Tabla134[[#This Row],[Item Visibility]]&lt;$U$16,"Visibilidad media","Mayor visibilidad"))</f>
        <v>Visibilidad media</v>
      </c>
      <c r="P5579" s="11" t="str">
        <f>IF(Tabla134[[#This Row],[Rating]]&lt;2,"Muy Malo",IF(Tabla134[[#This Row],[Rating]]&lt;3,"Malo",IF(Tabla134[[#This Row],[Rating]]&lt;4,"Regular",IF(Tabla134[[#This Row],[Rating]]&lt;5,"Bueno","Excelente"))))</f>
        <v>Malo</v>
      </c>
    </row>
    <row r="5580" spans="1:16" x14ac:dyDescent="0.2">
      <c r="A5580" s="7" t="s">
        <v>124</v>
      </c>
      <c r="B5580" s="7" t="s">
        <v>1047</v>
      </c>
      <c r="C5580" s="7" t="s">
        <v>112</v>
      </c>
      <c r="D5580" s="8">
        <v>2014</v>
      </c>
      <c r="E5580" s="7" t="s">
        <v>529</v>
      </c>
      <c r="F5580" s="7" t="s">
        <v>2</v>
      </c>
      <c r="G5580" s="7" t="s">
        <v>528</v>
      </c>
      <c r="H5580" s="7" t="s">
        <v>7</v>
      </c>
      <c r="I5580" s="9">
        <v>6.9043043999999998E-2</v>
      </c>
      <c r="J5580" s="10">
        <v>218.7166</v>
      </c>
      <c r="K5580" s="11">
        <v>2.4</v>
      </c>
      <c r="L5580" s="11" t="str">
        <f>IF(Tabla134[[#This Row],[Item Weight]]&lt;$U$12,"Poco Peso",IF(Tabla134[[#This Row],[Item Weight]]&lt;$U$13,"Peso Medio","Peso Alto"))</f>
        <v>Peso Medio</v>
      </c>
      <c r="M5580" s="7">
        <v>15.85</v>
      </c>
      <c r="N5580" s="11">
        <f>IF(Tabla134[[#This Row],[Item Weight (Nulos)]]="",VLOOKUP(Tabla134[[#This Row],[Item Identifier]],'Tabla para Nulos'!$A$3:$B$1563,2,FALSE),Tabla134[[#This Row],[Item Weight (Nulos)]])</f>
        <v>15.85</v>
      </c>
      <c r="O5580" s="11" t="str">
        <f>IF(Tabla134[[#This Row],[Item Visibility]]&lt;$U$15,"Poca visibilidad",IF(Tabla134[[#This Row],[Item Visibility]]&lt;$U$16,"Visibilidad media","Mayor visibilidad"))</f>
        <v>Visibilidad media</v>
      </c>
      <c r="P5580" s="11" t="str">
        <f>IF(Tabla134[[#This Row],[Rating]]&lt;2,"Muy Malo",IF(Tabla134[[#This Row],[Rating]]&lt;3,"Malo",IF(Tabla134[[#This Row],[Rating]]&lt;4,"Regular",IF(Tabla134[[#This Row],[Rating]]&lt;5,"Bueno","Excelente"))))</f>
        <v>Malo</v>
      </c>
    </row>
    <row r="5581" spans="1:16" x14ac:dyDescent="0.2">
      <c r="A5581" s="7" t="s">
        <v>124</v>
      </c>
      <c r="B5581" s="7" t="s">
        <v>1214</v>
      </c>
      <c r="C5581" s="7" t="s">
        <v>14</v>
      </c>
      <c r="D5581" s="8">
        <v>2014</v>
      </c>
      <c r="E5581" s="7" t="s">
        <v>529</v>
      </c>
      <c r="F5581" s="7" t="s">
        <v>2</v>
      </c>
      <c r="G5581" s="7" t="s">
        <v>528</v>
      </c>
      <c r="H5581" s="7" t="s">
        <v>7</v>
      </c>
      <c r="I5581" s="9">
        <v>8.9197963000000005E-2</v>
      </c>
      <c r="J5581" s="10">
        <v>257.36720000000003</v>
      </c>
      <c r="K5581" s="11">
        <v>2.4</v>
      </c>
      <c r="L5581" s="11" t="str">
        <f>IF(Tabla134[[#This Row],[Item Weight]]&lt;$U$12,"Poco Peso",IF(Tabla134[[#This Row],[Item Weight]]&lt;$U$13,"Peso Medio","Peso Alto"))</f>
        <v>Peso Alto</v>
      </c>
      <c r="M5581" s="7">
        <v>18.7</v>
      </c>
      <c r="N5581" s="11">
        <f>IF(Tabla134[[#This Row],[Item Weight (Nulos)]]="",VLOOKUP(Tabla134[[#This Row],[Item Identifier]],'Tabla para Nulos'!$A$3:$B$1563,2,FALSE),Tabla134[[#This Row],[Item Weight (Nulos)]])</f>
        <v>18.7</v>
      </c>
      <c r="O5581" s="11" t="str">
        <f>IF(Tabla134[[#This Row],[Item Visibility]]&lt;$U$15,"Poca visibilidad",IF(Tabla134[[#This Row],[Item Visibility]]&lt;$U$16,"Visibilidad media","Mayor visibilidad"))</f>
        <v>Visibilidad media</v>
      </c>
      <c r="P5581" s="11" t="str">
        <f>IF(Tabla134[[#This Row],[Rating]]&lt;2,"Muy Malo",IF(Tabla134[[#This Row],[Rating]]&lt;3,"Malo",IF(Tabla134[[#This Row],[Rating]]&lt;4,"Regular",IF(Tabla134[[#This Row],[Rating]]&lt;5,"Bueno","Excelente"))))</f>
        <v>Malo</v>
      </c>
    </row>
    <row r="5582" spans="1:16" x14ac:dyDescent="0.2">
      <c r="A5582" s="7" t="s">
        <v>124</v>
      </c>
      <c r="B5582" s="7" t="s">
        <v>1393</v>
      </c>
      <c r="C5582" s="7" t="s">
        <v>122</v>
      </c>
      <c r="D5582" s="8">
        <v>2014</v>
      </c>
      <c r="E5582" s="7" t="s">
        <v>529</v>
      </c>
      <c r="F5582" s="7" t="s">
        <v>2</v>
      </c>
      <c r="G5582" s="7" t="s">
        <v>528</v>
      </c>
      <c r="H5582" s="7" t="s">
        <v>7</v>
      </c>
      <c r="I5582" s="9">
        <v>0</v>
      </c>
      <c r="J5582" s="10">
        <v>191.88200000000001</v>
      </c>
      <c r="K5582" s="11">
        <v>2.4</v>
      </c>
      <c r="L5582" s="11" t="str">
        <f>IF(Tabla134[[#This Row],[Item Weight]]&lt;$U$12,"Poco Peso",IF(Tabla134[[#This Row],[Item Weight]]&lt;$U$13,"Peso Medio","Peso Alto"))</f>
        <v>Poco Peso</v>
      </c>
      <c r="M5582" s="7">
        <v>6.6950000000000003</v>
      </c>
      <c r="N5582" s="11">
        <f>IF(Tabla134[[#This Row],[Item Weight (Nulos)]]="",VLOOKUP(Tabla134[[#This Row],[Item Identifier]],'Tabla para Nulos'!$A$3:$B$1563,2,FALSE),Tabla134[[#This Row],[Item Weight (Nulos)]])</f>
        <v>6.6950000000000003</v>
      </c>
      <c r="O5582" s="11" t="str">
        <f>IF(Tabla134[[#This Row],[Item Visibility]]&lt;$U$15,"Poca visibilidad",IF(Tabla134[[#This Row],[Item Visibility]]&lt;$U$16,"Visibilidad media","Mayor visibilidad"))</f>
        <v>Poca visibilidad</v>
      </c>
      <c r="P5582" s="11" t="str">
        <f>IF(Tabla134[[#This Row],[Rating]]&lt;2,"Muy Malo",IF(Tabla134[[#This Row],[Rating]]&lt;3,"Malo",IF(Tabla134[[#This Row],[Rating]]&lt;4,"Regular",IF(Tabla134[[#This Row],[Rating]]&lt;5,"Bueno","Excelente"))))</f>
        <v>Malo</v>
      </c>
    </row>
    <row r="5583" spans="1:16" x14ac:dyDescent="0.2">
      <c r="A5583" s="7" t="s">
        <v>124</v>
      </c>
      <c r="B5583" s="7" t="s">
        <v>1274</v>
      </c>
      <c r="C5583" s="7" t="s">
        <v>171</v>
      </c>
      <c r="D5583" s="8">
        <v>2018</v>
      </c>
      <c r="E5583" s="7" t="s">
        <v>13</v>
      </c>
      <c r="F5583" s="7" t="s">
        <v>2</v>
      </c>
      <c r="G5583" s="7" t="s">
        <v>1</v>
      </c>
      <c r="H5583" s="7" t="s">
        <v>12</v>
      </c>
      <c r="I5583" s="9">
        <v>3.2610007000000003E-2</v>
      </c>
      <c r="J5583" s="10">
        <v>37.482199999999999</v>
      </c>
      <c r="K5583" s="11">
        <v>2.4</v>
      </c>
      <c r="L5583" s="11" t="str">
        <f>IF(Tabla134[[#This Row],[Item Weight]]&lt;$U$12,"Poco Peso",IF(Tabla134[[#This Row],[Item Weight]]&lt;$U$13,"Peso Medio","Peso Alto"))</f>
        <v>Peso Alto</v>
      </c>
      <c r="N5583" s="11">
        <f>IF(Tabla134[[#This Row],[Item Weight (Nulos)]]="",VLOOKUP(Tabla134[[#This Row],[Item Identifier]],'Tabla para Nulos'!$A$3:$B$1563,2,FALSE),Tabla134[[#This Row],[Item Weight (Nulos)]])</f>
        <v>20.5</v>
      </c>
      <c r="O5583" s="11" t="str">
        <f>IF(Tabla134[[#This Row],[Item Visibility]]&lt;$U$15,"Poca visibilidad",IF(Tabla134[[#This Row],[Item Visibility]]&lt;$U$16,"Visibilidad media","Mayor visibilidad"))</f>
        <v>Visibilidad media</v>
      </c>
      <c r="P5583" s="11" t="str">
        <f>IF(Tabla134[[#This Row],[Rating]]&lt;2,"Muy Malo",IF(Tabla134[[#This Row],[Rating]]&lt;3,"Malo",IF(Tabla134[[#This Row],[Rating]]&lt;4,"Regular",IF(Tabla134[[#This Row],[Rating]]&lt;5,"Bueno","Excelente"))))</f>
        <v>Malo</v>
      </c>
    </row>
    <row r="5584" spans="1:16" x14ac:dyDescent="0.2">
      <c r="A5584" s="7" t="s">
        <v>6</v>
      </c>
      <c r="B5584" s="7" t="s">
        <v>957</v>
      </c>
      <c r="C5584" s="7" t="s">
        <v>19</v>
      </c>
      <c r="D5584" s="8">
        <v>2022</v>
      </c>
      <c r="E5584" s="7" t="s">
        <v>3</v>
      </c>
      <c r="F5584" s="7" t="s">
        <v>2</v>
      </c>
      <c r="G5584" s="7" t="s">
        <v>1</v>
      </c>
      <c r="H5584" s="7" t="s">
        <v>0</v>
      </c>
      <c r="I5584" s="9">
        <v>1.9278216000000001E-2</v>
      </c>
      <c r="J5584" s="10">
        <v>48.269199999999998</v>
      </c>
      <c r="K5584" s="11">
        <v>2.2999999999999998</v>
      </c>
      <c r="L5584" s="11" t="str">
        <f>IF(Tabla134[[#This Row],[Item Weight]]&lt;$U$12,"Poco Peso",IF(Tabla134[[#This Row],[Item Weight]]&lt;$U$13,"Peso Medio","Peso Alto"))</f>
        <v>Poco Peso</v>
      </c>
      <c r="M5584" s="7">
        <v>5.92</v>
      </c>
      <c r="N5584" s="11">
        <f>IF(Tabla134[[#This Row],[Item Weight (Nulos)]]="",VLOOKUP(Tabla134[[#This Row],[Item Identifier]],'Tabla para Nulos'!$A$3:$B$1563,2,FALSE),Tabla134[[#This Row],[Item Weight (Nulos)]])</f>
        <v>5.92</v>
      </c>
      <c r="O5584" s="11" t="str">
        <f>IF(Tabla134[[#This Row],[Item Visibility]]&lt;$U$15,"Poca visibilidad",IF(Tabla134[[#This Row],[Item Visibility]]&lt;$U$16,"Visibilidad media","Mayor visibilidad"))</f>
        <v>Poca visibilidad</v>
      </c>
      <c r="P5584" s="11" t="str">
        <f>IF(Tabla134[[#This Row],[Rating]]&lt;2,"Muy Malo",IF(Tabla134[[#This Row],[Rating]]&lt;3,"Malo",IF(Tabla134[[#This Row],[Rating]]&lt;4,"Regular",IF(Tabla134[[#This Row],[Rating]]&lt;5,"Bueno","Excelente"))))</f>
        <v>Malo</v>
      </c>
    </row>
    <row r="5585" spans="1:16" x14ac:dyDescent="0.2">
      <c r="A5585" s="7" t="s">
        <v>21</v>
      </c>
      <c r="B5585" s="7" t="s">
        <v>482</v>
      </c>
      <c r="C5585" s="7" t="s">
        <v>71</v>
      </c>
      <c r="D5585" s="8">
        <v>2014</v>
      </c>
      <c r="E5585" s="7" t="s">
        <v>529</v>
      </c>
      <c r="F5585" s="7" t="s">
        <v>2</v>
      </c>
      <c r="G5585" s="7" t="s">
        <v>528</v>
      </c>
      <c r="H5585" s="7" t="s">
        <v>7</v>
      </c>
      <c r="I5585" s="9">
        <v>8.8750333000000001E-2</v>
      </c>
      <c r="J5585" s="10">
        <v>196.54519999999999</v>
      </c>
      <c r="K5585" s="11">
        <v>2.2999999999999998</v>
      </c>
      <c r="L5585" s="11" t="str">
        <f>IF(Tabla134[[#This Row],[Item Weight]]&lt;$U$12,"Poco Peso",IF(Tabla134[[#This Row],[Item Weight]]&lt;$U$13,"Peso Medio","Peso Alto"))</f>
        <v>Peso Alto</v>
      </c>
      <c r="M5585" s="7">
        <v>18.25</v>
      </c>
      <c r="N5585" s="11">
        <f>IF(Tabla134[[#This Row],[Item Weight (Nulos)]]="",VLOOKUP(Tabla134[[#This Row],[Item Identifier]],'Tabla para Nulos'!$A$3:$B$1563,2,FALSE),Tabla134[[#This Row],[Item Weight (Nulos)]])</f>
        <v>18.25</v>
      </c>
      <c r="O5585" s="11" t="str">
        <f>IF(Tabla134[[#This Row],[Item Visibility]]&lt;$U$15,"Poca visibilidad",IF(Tabla134[[#This Row],[Item Visibility]]&lt;$U$16,"Visibilidad media","Mayor visibilidad"))</f>
        <v>Visibilidad media</v>
      </c>
      <c r="P5585" s="11" t="str">
        <f>IF(Tabla134[[#This Row],[Rating]]&lt;2,"Muy Malo",IF(Tabla134[[#This Row],[Rating]]&lt;3,"Malo",IF(Tabla134[[#This Row],[Rating]]&lt;4,"Regular",IF(Tabla134[[#This Row],[Rating]]&lt;5,"Bueno","Excelente"))))</f>
        <v>Malo</v>
      </c>
    </row>
    <row r="5586" spans="1:16" x14ac:dyDescent="0.2">
      <c r="A5586" s="7" t="s">
        <v>124</v>
      </c>
      <c r="B5586" s="7" t="s">
        <v>1417</v>
      </c>
      <c r="C5586" s="7" t="s">
        <v>10</v>
      </c>
      <c r="D5586" s="8">
        <v>2018</v>
      </c>
      <c r="E5586" s="7" t="s">
        <v>1195</v>
      </c>
      <c r="F5586" s="7" t="s">
        <v>8</v>
      </c>
      <c r="G5586" s="7" t="s">
        <v>702</v>
      </c>
      <c r="H5586" s="7" t="s">
        <v>1621</v>
      </c>
      <c r="I5586" s="9">
        <v>0.122896411</v>
      </c>
      <c r="J5586" s="10">
        <v>111.19119999999999</v>
      </c>
      <c r="K5586" s="11">
        <v>2.2999999999999998</v>
      </c>
      <c r="L5586" s="11" t="str">
        <f>IF(Tabla134[[#This Row],[Item Weight]]&lt;$U$12,"Poco Peso",IF(Tabla134[[#This Row],[Item Weight]]&lt;$U$13,"Peso Medio","Peso Alto"))</f>
        <v>Peso Medio</v>
      </c>
      <c r="N5586" s="11">
        <f>IF(Tabla134[[#This Row],[Item Weight (Nulos)]]="",VLOOKUP(Tabla134[[#This Row],[Item Identifier]],'Tabla para Nulos'!$A$3:$B$1563,2,FALSE),Tabla134[[#This Row],[Item Weight (Nulos)]])</f>
        <v>16.7</v>
      </c>
      <c r="O5586" s="11" t="str">
        <f>IF(Tabla134[[#This Row],[Item Visibility]]&lt;$U$15,"Poca visibilidad",IF(Tabla134[[#This Row],[Item Visibility]]&lt;$U$16,"Visibilidad media","Mayor visibilidad"))</f>
        <v>Mayor visibilidad</v>
      </c>
      <c r="P5586" s="11" t="str">
        <f>IF(Tabla134[[#This Row],[Rating]]&lt;2,"Muy Malo",IF(Tabla134[[#This Row],[Rating]]&lt;3,"Malo",IF(Tabla134[[#This Row],[Rating]]&lt;4,"Regular",IF(Tabla134[[#This Row],[Rating]]&lt;5,"Bueno","Excelente"))))</f>
        <v>Malo</v>
      </c>
    </row>
    <row r="5587" spans="1:16" x14ac:dyDescent="0.2">
      <c r="A5587" s="7" t="s">
        <v>124</v>
      </c>
      <c r="B5587" s="7" t="s">
        <v>756</v>
      </c>
      <c r="C5587" s="7" t="s">
        <v>47</v>
      </c>
      <c r="D5587" s="8">
        <v>2018</v>
      </c>
      <c r="E5587" s="7" t="s">
        <v>1195</v>
      </c>
      <c r="F5587" s="7" t="s">
        <v>8</v>
      </c>
      <c r="G5587" s="7" t="s">
        <v>702</v>
      </c>
      <c r="H5587" s="7" t="s">
        <v>1621</v>
      </c>
      <c r="I5587" s="9">
        <v>0.17230990299999999</v>
      </c>
      <c r="J5587" s="10">
        <v>98.2042</v>
      </c>
      <c r="K5587" s="11">
        <v>2.2999999999999998</v>
      </c>
      <c r="L5587" s="11" t="str">
        <f>IF(Tabla134[[#This Row],[Item Weight]]&lt;$U$12,"Poco Peso",IF(Tabla134[[#This Row],[Item Weight]]&lt;$U$13,"Peso Medio","Peso Alto"))</f>
        <v>Peso Medio</v>
      </c>
      <c r="N5587" s="11">
        <f>IF(Tabla134[[#This Row],[Item Weight (Nulos)]]="",VLOOKUP(Tabla134[[#This Row],[Item Identifier]],'Tabla para Nulos'!$A$3:$B$1563,2,FALSE),Tabla134[[#This Row],[Item Weight (Nulos)]])</f>
        <v>10.799999999999999</v>
      </c>
      <c r="O5587" s="11" t="str">
        <f>IF(Tabla134[[#This Row],[Item Visibility]]&lt;$U$15,"Poca visibilidad",IF(Tabla134[[#This Row],[Item Visibility]]&lt;$U$16,"Visibilidad media","Mayor visibilidad"))</f>
        <v>Mayor visibilidad</v>
      </c>
      <c r="P5587" s="11" t="str">
        <f>IF(Tabla134[[#This Row],[Rating]]&lt;2,"Muy Malo",IF(Tabla134[[#This Row],[Rating]]&lt;3,"Malo",IF(Tabla134[[#This Row],[Rating]]&lt;4,"Regular",IF(Tabla134[[#This Row],[Rating]]&lt;5,"Bueno","Excelente"))))</f>
        <v>Malo</v>
      </c>
    </row>
    <row r="5588" spans="1:16" x14ac:dyDescent="0.2">
      <c r="A5588" s="7" t="s">
        <v>124</v>
      </c>
      <c r="B5588" s="7" t="s">
        <v>1408</v>
      </c>
      <c r="C5588" s="7" t="s">
        <v>28</v>
      </c>
      <c r="D5588" s="8">
        <v>2017</v>
      </c>
      <c r="E5588" s="7" t="s">
        <v>797</v>
      </c>
      <c r="F5588" s="7" t="s">
        <v>796</v>
      </c>
      <c r="G5588" s="7" t="s">
        <v>702</v>
      </c>
      <c r="H5588" s="7" t="s">
        <v>7</v>
      </c>
      <c r="I5588" s="9">
        <v>7.7899108999999994E-2</v>
      </c>
      <c r="J5588" s="10">
        <v>177.76599999999999</v>
      </c>
      <c r="K5588" s="11">
        <v>2.2999999999999998</v>
      </c>
      <c r="L5588" s="11" t="str">
        <f>IF(Tabla134[[#This Row],[Item Weight]]&lt;$U$12,"Poco Peso",IF(Tabla134[[#This Row],[Item Weight]]&lt;$U$13,"Peso Medio","Peso Alto"))</f>
        <v>Peso Alto</v>
      </c>
      <c r="M5588" s="7">
        <v>19.7</v>
      </c>
      <c r="N5588" s="11">
        <f>IF(Tabla134[[#This Row],[Item Weight (Nulos)]]="",VLOOKUP(Tabla134[[#This Row],[Item Identifier]],'Tabla para Nulos'!$A$3:$B$1563,2,FALSE),Tabla134[[#This Row],[Item Weight (Nulos)]])</f>
        <v>19.7</v>
      </c>
      <c r="O5588" s="11" t="str">
        <f>IF(Tabla134[[#This Row],[Item Visibility]]&lt;$U$15,"Poca visibilidad",IF(Tabla134[[#This Row],[Item Visibility]]&lt;$U$16,"Visibilidad media","Mayor visibilidad"))</f>
        <v>Visibilidad media</v>
      </c>
      <c r="P5588" s="11" t="str">
        <f>IF(Tabla134[[#This Row],[Rating]]&lt;2,"Muy Malo",IF(Tabla134[[#This Row],[Rating]]&lt;3,"Malo",IF(Tabla134[[#This Row],[Rating]]&lt;4,"Regular",IF(Tabla134[[#This Row],[Rating]]&lt;5,"Bueno","Excelente"))))</f>
        <v>Malo</v>
      </c>
    </row>
    <row r="5589" spans="1:16" x14ac:dyDescent="0.2">
      <c r="A5589" s="7" t="s">
        <v>124</v>
      </c>
      <c r="B5589" s="7" t="s">
        <v>1018</v>
      </c>
      <c r="C5589" s="7" t="s">
        <v>4</v>
      </c>
      <c r="D5589" s="8">
        <v>2012</v>
      </c>
      <c r="E5589" s="7" t="s">
        <v>9</v>
      </c>
      <c r="F5589" s="7" t="s">
        <v>8</v>
      </c>
      <c r="G5589" s="7" t="s">
        <v>1</v>
      </c>
      <c r="H5589" s="7" t="s">
        <v>7</v>
      </c>
      <c r="I5589" s="9">
        <v>4.1802517999999997E-2</v>
      </c>
      <c r="J5589" s="10">
        <v>34.821599999999997</v>
      </c>
      <c r="K5589" s="11">
        <v>2.2999999999999998</v>
      </c>
      <c r="L5589" s="11" t="str">
        <f>IF(Tabla134[[#This Row],[Item Weight]]&lt;$U$12,"Poco Peso",IF(Tabla134[[#This Row],[Item Weight]]&lt;$U$13,"Peso Medio","Peso Alto"))</f>
        <v>Peso Medio</v>
      </c>
      <c r="M5589" s="7">
        <v>12.35</v>
      </c>
      <c r="N5589" s="11">
        <f>IF(Tabla134[[#This Row],[Item Weight (Nulos)]]="",VLOOKUP(Tabla134[[#This Row],[Item Identifier]],'Tabla para Nulos'!$A$3:$B$1563,2,FALSE),Tabla134[[#This Row],[Item Weight (Nulos)]])</f>
        <v>12.35</v>
      </c>
      <c r="O5589" s="11" t="str">
        <f>IF(Tabla134[[#This Row],[Item Visibility]]&lt;$U$15,"Poca visibilidad",IF(Tabla134[[#This Row],[Item Visibility]]&lt;$U$16,"Visibilidad media","Mayor visibilidad"))</f>
        <v>Visibilidad media</v>
      </c>
      <c r="P5589" s="11" t="str">
        <f>IF(Tabla134[[#This Row],[Rating]]&lt;2,"Muy Malo",IF(Tabla134[[#This Row],[Rating]]&lt;3,"Malo",IF(Tabla134[[#This Row],[Rating]]&lt;4,"Regular",IF(Tabla134[[#This Row],[Rating]]&lt;5,"Bueno","Excelente"))))</f>
        <v>Malo</v>
      </c>
    </row>
    <row r="5590" spans="1:16" x14ac:dyDescent="0.2">
      <c r="A5590" s="7" t="s">
        <v>124</v>
      </c>
      <c r="B5590" s="7" t="s">
        <v>1050</v>
      </c>
      <c r="C5590" s="7" t="s">
        <v>122</v>
      </c>
      <c r="D5590" s="8">
        <v>2012</v>
      </c>
      <c r="E5590" s="7" t="s">
        <v>9</v>
      </c>
      <c r="F5590" s="7" t="s">
        <v>8</v>
      </c>
      <c r="G5590" s="7" t="s">
        <v>1</v>
      </c>
      <c r="H5590" s="7" t="s">
        <v>7</v>
      </c>
      <c r="I5590" s="9">
        <v>0.154228739</v>
      </c>
      <c r="J5590" s="10">
        <v>107.3938</v>
      </c>
      <c r="K5590" s="11">
        <v>2.2999999999999998</v>
      </c>
      <c r="L5590" s="11" t="str">
        <f>IF(Tabla134[[#This Row],[Item Weight]]&lt;$U$12,"Poco Peso",IF(Tabla134[[#This Row],[Item Weight]]&lt;$U$13,"Peso Medio","Peso Alto"))</f>
        <v>Peso Medio</v>
      </c>
      <c r="M5590" s="7">
        <v>15</v>
      </c>
      <c r="N5590" s="11">
        <f>IF(Tabla134[[#This Row],[Item Weight (Nulos)]]="",VLOOKUP(Tabla134[[#This Row],[Item Identifier]],'Tabla para Nulos'!$A$3:$B$1563,2,FALSE),Tabla134[[#This Row],[Item Weight (Nulos)]])</f>
        <v>15</v>
      </c>
      <c r="O5590" s="11" t="str">
        <f>IF(Tabla134[[#This Row],[Item Visibility]]&lt;$U$15,"Poca visibilidad",IF(Tabla134[[#This Row],[Item Visibility]]&lt;$U$16,"Visibilidad media","Mayor visibilidad"))</f>
        <v>Mayor visibilidad</v>
      </c>
      <c r="P5590" s="11" t="str">
        <f>IF(Tabla134[[#This Row],[Rating]]&lt;2,"Muy Malo",IF(Tabla134[[#This Row],[Rating]]&lt;3,"Malo",IF(Tabla134[[#This Row],[Rating]]&lt;4,"Regular",IF(Tabla134[[#This Row],[Rating]]&lt;5,"Bueno","Excelente"))))</f>
        <v>Malo</v>
      </c>
    </row>
    <row r="5591" spans="1:16" x14ac:dyDescent="0.2">
      <c r="A5591" s="7" t="s">
        <v>124</v>
      </c>
      <c r="B5591" s="7" t="s">
        <v>653</v>
      </c>
      <c r="C5591" s="7" t="s">
        <v>71</v>
      </c>
      <c r="D5591" s="8">
        <v>2018</v>
      </c>
      <c r="E5591" s="7" t="s">
        <v>1195</v>
      </c>
      <c r="F5591" s="7" t="s">
        <v>8</v>
      </c>
      <c r="G5591" s="7" t="s">
        <v>702</v>
      </c>
      <c r="H5591" s="7" t="s">
        <v>1621</v>
      </c>
      <c r="I5591" s="9">
        <v>2.3876708E-2</v>
      </c>
      <c r="J5591" s="10">
        <v>258.63040000000001</v>
      </c>
      <c r="K5591" s="11">
        <v>2.2999999999999998</v>
      </c>
      <c r="L5591" s="11" t="str">
        <f>IF(Tabla134[[#This Row],[Item Weight]]&lt;$U$12,"Poco Peso",IF(Tabla134[[#This Row],[Item Weight]]&lt;$U$13,"Peso Medio","Peso Alto"))</f>
        <v>Peso Alto</v>
      </c>
      <c r="N5591" s="11">
        <f>IF(Tabla134[[#This Row],[Item Weight (Nulos)]]="",VLOOKUP(Tabla134[[#This Row],[Item Identifier]],'Tabla para Nulos'!$A$3:$B$1563,2,FALSE),Tabla134[[#This Row],[Item Weight (Nulos)]])</f>
        <v>17.5</v>
      </c>
      <c r="O5591" s="11" t="str">
        <f>IF(Tabla134[[#This Row],[Item Visibility]]&lt;$U$15,"Poca visibilidad",IF(Tabla134[[#This Row],[Item Visibility]]&lt;$U$16,"Visibilidad media","Mayor visibilidad"))</f>
        <v>Poca visibilidad</v>
      </c>
      <c r="P5591" s="11" t="str">
        <f>IF(Tabla134[[#This Row],[Rating]]&lt;2,"Muy Malo",IF(Tabla134[[#This Row],[Rating]]&lt;3,"Malo",IF(Tabla134[[#This Row],[Rating]]&lt;4,"Regular",IF(Tabla134[[#This Row],[Rating]]&lt;5,"Bueno","Excelente"))))</f>
        <v>Malo</v>
      </c>
    </row>
    <row r="5592" spans="1:16" x14ac:dyDescent="0.2">
      <c r="A5592" s="7" t="s">
        <v>124</v>
      </c>
      <c r="B5592" s="7" t="s">
        <v>280</v>
      </c>
      <c r="C5592" s="7" t="s">
        <v>25</v>
      </c>
      <c r="D5592" s="8">
        <v>2016</v>
      </c>
      <c r="E5592" s="7" t="s">
        <v>1114</v>
      </c>
      <c r="F5592" s="7" t="s">
        <v>8</v>
      </c>
      <c r="G5592" s="7" t="s">
        <v>702</v>
      </c>
      <c r="H5592" s="7" t="s">
        <v>7</v>
      </c>
      <c r="I5592" s="9">
        <v>0.12125037399999999</v>
      </c>
      <c r="J5592" s="10">
        <v>92.777799999999999</v>
      </c>
      <c r="K5592" s="11">
        <v>2.2999999999999998</v>
      </c>
      <c r="L5592" s="11" t="str">
        <f>IF(Tabla134[[#This Row],[Item Weight]]&lt;$U$12,"Poco Peso",IF(Tabla134[[#This Row],[Item Weight]]&lt;$U$13,"Peso Medio","Peso Alto"))</f>
        <v>Poco Peso</v>
      </c>
      <c r="M5592" s="7">
        <v>8.7100000000000009</v>
      </c>
      <c r="N5592" s="11">
        <f>IF(Tabla134[[#This Row],[Item Weight (Nulos)]]="",VLOOKUP(Tabla134[[#This Row],[Item Identifier]],'Tabla para Nulos'!$A$3:$B$1563,2,FALSE),Tabla134[[#This Row],[Item Weight (Nulos)]])</f>
        <v>8.7100000000000009</v>
      </c>
      <c r="O5592" s="11" t="str">
        <f>IF(Tabla134[[#This Row],[Item Visibility]]&lt;$U$15,"Poca visibilidad",IF(Tabla134[[#This Row],[Item Visibility]]&lt;$U$16,"Visibilidad media","Mayor visibilidad"))</f>
        <v>Mayor visibilidad</v>
      </c>
      <c r="P5592" s="11" t="str">
        <f>IF(Tabla134[[#This Row],[Rating]]&lt;2,"Muy Malo",IF(Tabla134[[#This Row],[Rating]]&lt;3,"Malo",IF(Tabla134[[#This Row],[Rating]]&lt;4,"Regular",IF(Tabla134[[#This Row],[Rating]]&lt;5,"Bueno","Excelente"))))</f>
        <v>Malo</v>
      </c>
    </row>
    <row r="5593" spans="1:16" x14ac:dyDescent="0.2">
      <c r="A5593" s="7" t="s">
        <v>6</v>
      </c>
      <c r="B5593" s="7" t="s">
        <v>954</v>
      </c>
      <c r="C5593" s="7" t="s">
        <v>28</v>
      </c>
      <c r="D5593" s="8">
        <v>2016</v>
      </c>
      <c r="E5593" s="7" t="s">
        <v>1114</v>
      </c>
      <c r="F5593" s="7" t="s">
        <v>8</v>
      </c>
      <c r="G5593" s="7" t="s">
        <v>702</v>
      </c>
      <c r="H5593" s="7" t="s">
        <v>7</v>
      </c>
      <c r="I5593" s="9">
        <v>0</v>
      </c>
      <c r="J5593" s="10">
        <v>129.1626</v>
      </c>
      <c r="K5593" s="11">
        <v>2.2999999999999998</v>
      </c>
      <c r="L5593" s="11" t="str">
        <f>IF(Tabla134[[#This Row],[Item Weight]]&lt;$U$12,"Poco Peso",IF(Tabla134[[#This Row],[Item Weight]]&lt;$U$13,"Peso Medio","Peso Alto"))</f>
        <v>Poco Peso</v>
      </c>
      <c r="M5593" s="7">
        <v>5.4649999999999999</v>
      </c>
      <c r="N5593" s="11">
        <f>IF(Tabla134[[#This Row],[Item Weight (Nulos)]]="",VLOOKUP(Tabla134[[#This Row],[Item Identifier]],'Tabla para Nulos'!$A$3:$B$1563,2,FALSE),Tabla134[[#This Row],[Item Weight (Nulos)]])</f>
        <v>5.4649999999999999</v>
      </c>
      <c r="O5593" s="11" t="str">
        <f>IF(Tabla134[[#This Row],[Item Visibility]]&lt;$U$15,"Poca visibilidad",IF(Tabla134[[#This Row],[Item Visibility]]&lt;$U$16,"Visibilidad media","Mayor visibilidad"))</f>
        <v>Poca visibilidad</v>
      </c>
      <c r="P5593" s="11" t="str">
        <f>IF(Tabla134[[#This Row],[Rating]]&lt;2,"Muy Malo",IF(Tabla134[[#This Row],[Rating]]&lt;3,"Malo",IF(Tabla134[[#This Row],[Rating]]&lt;4,"Regular",IF(Tabla134[[#This Row],[Rating]]&lt;5,"Bueno","Excelente"))))</f>
        <v>Malo</v>
      </c>
    </row>
    <row r="5594" spans="1:16" x14ac:dyDescent="0.2">
      <c r="A5594" s="7" t="s">
        <v>6</v>
      </c>
      <c r="B5594" s="7" t="s">
        <v>1416</v>
      </c>
      <c r="C5594" s="7" t="s">
        <v>71</v>
      </c>
      <c r="D5594" s="8">
        <v>2016</v>
      </c>
      <c r="E5594" s="7" t="s">
        <v>1114</v>
      </c>
      <c r="F5594" s="7" t="s">
        <v>8</v>
      </c>
      <c r="G5594" s="7" t="s">
        <v>702</v>
      </c>
      <c r="H5594" s="7" t="s">
        <v>7</v>
      </c>
      <c r="I5594" s="9">
        <v>4.9280292000000003E-2</v>
      </c>
      <c r="J5594" s="10">
        <v>245.61439999999999</v>
      </c>
      <c r="K5594" s="11">
        <v>2.2999999999999998</v>
      </c>
      <c r="L5594" s="11" t="str">
        <f>IF(Tabla134[[#This Row],[Item Weight]]&lt;$U$12,"Poco Peso",IF(Tabla134[[#This Row],[Item Weight]]&lt;$U$13,"Peso Medio","Peso Alto"))</f>
        <v>Peso Medio</v>
      </c>
      <c r="M5594" s="7">
        <v>9.2850000000000001</v>
      </c>
      <c r="N5594" s="11">
        <f>IF(Tabla134[[#This Row],[Item Weight (Nulos)]]="",VLOOKUP(Tabla134[[#This Row],[Item Identifier]],'Tabla para Nulos'!$A$3:$B$1563,2,FALSE),Tabla134[[#This Row],[Item Weight (Nulos)]])</f>
        <v>9.2850000000000001</v>
      </c>
      <c r="O5594" s="11" t="str">
        <f>IF(Tabla134[[#This Row],[Item Visibility]]&lt;$U$15,"Poca visibilidad",IF(Tabla134[[#This Row],[Item Visibility]]&lt;$U$16,"Visibilidad media","Mayor visibilidad"))</f>
        <v>Visibilidad media</v>
      </c>
      <c r="P5594" s="11" t="str">
        <f>IF(Tabla134[[#This Row],[Rating]]&lt;2,"Muy Malo",IF(Tabla134[[#This Row],[Rating]]&lt;3,"Malo",IF(Tabla134[[#This Row],[Rating]]&lt;4,"Regular",IF(Tabla134[[#This Row],[Rating]]&lt;5,"Bueno","Excelente"))))</f>
        <v>Malo</v>
      </c>
    </row>
    <row r="5595" spans="1:16" x14ac:dyDescent="0.2">
      <c r="A5595" s="7" t="s">
        <v>124</v>
      </c>
      <c r="B5595" s="7" t="s">
        <v>782</v>
      </c>
      <c r="C5595" s="7" t="s">
        <v>108</v>
      </c>
      <c r="D5595" s="8">
        <v>2020</v>
      </c>
      <c r="E5595" s="7" t="s">
        <v>919</v>
      </c>
      <c r="F5595" s="7" t="s">
        <v>796</v>
      </c>
      <c r="G5595" s="7" t="s">
        <v>702</v>
      </c>
      <c r="H5595" s="7" t="s">
        <v>7</v>
      </c>
      <c r="I5595" s="9">
        <v>2.1497593999999998E-2</v>
      </c>
      <c r="J5595" s="10">
        <v>230.33260000000001</v>
      </c>
      <c r="K5595" s="11">
        <v>2.2999999999999998</v>
      </c>
      <c r="L5595" s="11" t="str">
        <f>IF(Tabla134[[#This Row],[Item Weight]]&lt;$U$12,"Poco Peso",IF(Tabla134[[#This Row],[Item Weight]]&lt;$U$13,"Peso Medio","Peso Alto"))</f>
        <v>Poco Peso</v>
      </c>
      <c r="M5595" s="7">
        <v>8.06</v>
      </c>
      <c r="N5595" s="11">
        <f>IF(Tabla134[[#This Row],[Item Weight (Nulos)]]="",VLOOKUP(Tabla134[[#This Row],[Item Identifier]],'Tabla para Nulos'!$A$3:$B$1563,2,FALSE),Tabla134[[#This Row],[Item Weight (Nulos)]])</f>
        <v>8.06</v>
      </c>
      <c r="O5595" s="11" t="str">
        <f>IF(Tabla134[[#This Row],[Item Visibility]]&lt;$U$15,"Poca visibilidad",IF(Tabla134[[#This Row],[Item Visibility]]&lt;$U$16,"Visibilidad media","Mayor visibilidad"))</f>
        <v>Poca visibilidad</v>
      </c>
      <c r="P5595" s="11" t="str">
        <f>IF(Tabla134[[#This Row],[Rating]]&lt;2,"Muy Malo",IF(Tabla134[[#This Row],[Rating]]&lt;3,"Malo",IF(Tabla134[[#This Row],[Rating]]&lt;4,"Regular",IF(Tabla134[[#This Row],[Rating]]&lt;5,"Bueno","Excelente"))))</f>
        <v>Malo</v>
      </c>
    </row>
    <row r="5596" spans="1:16" x14ac:dyDescent="0.2">
      <c r="A5596" s="7" t="s">
        <v>6</v>
      </c>
      <c r="B5596" s="7" t="s">
        <v>981</v>
      </c>
      <c r="C5596" s="7" t="s">
        <v>28</v>
      </c>
      <c r="D5596" s="8">
        <v>2020</v>
      </c>
      <c r="E5596" s="7" t="s">
        <v>919</v>
      </c>
      <c r="F5596" s="7" t="s">
        <v>796</v>
      </c>
      <c r="G5596" s="7" t="s">
        <v>528</v>
      </c>
      <c r="H5596" s="7" t="s">
        <v>7</v>
      </c>
      <c r="I5596" s="9">
        <v>3.9261946999999998E-2</v>
      </c>
      <c r="J5596" s="10">
        <v>207.42959999999999</v>
      </c>
      <c r="K5596" s="11">
        <v>2.2999999999999998</v>
      </c>
      <c r="L5596" s="11" t="str">
        <f>IF(Tabla134[[#This Row],[Item Weight]]&lt;$U$12,"Poco Peso",IF(Tabla134[[#This Row],[Item Weight]]&lt;$U$13,"Peso Medio","Peso Alto"))</f>
        <v>Peso Medio</v>
      </c>
      <c r="M5596" s="7">
        <v>8.8949999999999996</v>
      </c>
      <c r="N5596" s="11">
        <f>IF(Tabla134[[#This Row],[Item Weight (Nulos)]]="",VLOOKUP(Tabla134[[#This Row],[Item Identifier]],'Tabla para Nulos'!$A$3:$B$1563,2,FALSE),Tabla134[[#This Row],[Item Weight (Nulos)]])</f>
        <v>8.8949999999999996</v>
      </c>
      <c r="O5596" s="11" t="str">
        <f>IF(Tabla134[[#This Row],[Item Visibility]]&lt;$U$15,"Poca visibilidad",IF(Tabla134[[#This Row],[Item Visibility]]&lt;$U$16,"Visibilidad media","Mayor visibilidad"))</f>
        <v>Visibilidad media</v>
      </c>
      <c r="P5596" s="11" t="str">
        <f>IF(Tabla134[[#This Row],[Rating]]&lt;2,"Muy Malo",IF(Tabla134[[#This Row],[Rating]]&lt;3,"Malo",IF(Tabla134[[#This Row],[Rating]]&lt;4,"Regular",IF(Tabla134[[#This Row],[Rating]]&lt;5,"Bueno","Excelente"))))</f>
        <v>Malo</v>
      </c>
    </row>
    <row r="5597" spans="1:16" x14ac:dyDescent="0.2">
      <c r="A5597" s="7" t="s">
        <v>124</v>
      </c>
      <c r="B5597" s="7" t="s">
        <v>1415</v>
      </c>
      <c r="C5597" s="7" t="s">
        <v>4</v>
      </c>
      <c r="D5597" s="8">
        <v>2011</v>
      </c>
      <c r="E5597" s="7" t="s">
        <v>703</v>
      </c>
      <c r="F5597" s="7" t="s">
        <v>2</v>
      </c>
      <c r="G5597" s="7" t="s">
        <v>1</v>
      </c>
      <c r="H5597" s="7" t="s">
        <v>1621</v>
      </c>
      <c r="I5597" s="9">
        <v>2.7133398E-2</v>
      </c>
      <c r="J5597" s="10">
        <v>106.25960000000001</v>
      </c>
      <c r="K5597" s="11">
        <v>2.2999999999999998</v>
      </c>
      <c r="L5597" s="11" t="str">
        <f>IF(Tabla134[[#This Row],[Item Weight]]&lt;$U$12,"Poco Peso",IF(Tabla134[[#This Row],[Item Weight]]&lt;$U$13,"Peso Medio","Peso Alto"))</f>
        <v>Peso Medio</v>
      </c>
      <c r="M5597" s="7">
        <v>16.600000000000001</v>
      </c>
      <c r="N5597" s="11">
        <f>IF(Tabla134[[#This Row],[Item Weight (Nulos)]]="",VLOOKUP(Tabla134[[#This Row],[Item Identifier]],'Tabla para Nulos'!$A$3:$B$1563,2,FALSE),Tabla134[[#This Row],[Item Weight (Nulos)]])</f>
        <v>16.600000000000001</v>
      </c>
      <c r="O5597" s="11" t="str">
        <f>IF(Tabla134[[#This Row],[Item Visibility]]&lt;$U$15,"Poca visibilidad",IF(Tabla134[[#This Row],[Item Visibility]]&lt;$U$16,"Visibilidad media","Mayor visibilidad"))</f>
        <v>Visibilidad media</v>
      </c>
      <c r="P5597" s="11" t="str">
        <f>IF(Tabla134[[#This Row],[Rating]]&lt;2,"Muy Malo",IF(Tabla134[[#This Row],[Rating]]&lt;3,"Malo",IF(Tabla134[[#This Row],[Rating]]&lt;4,"Regular",IF(Tabla134[[#This Row],[Rating]]&lt;5,"Bueno","Excelente"))))</f>
        <v>Malo</v>
      </c>
    </row>
    <row r="5598" spans="1:16" x14ac:dyDescent="0.2">
      <c r="A5598" s="7" t="s">
        <v>124</v>
      </c>
      <c r="B5598" s="7" t="s">
        <v>161</v>
      </c>
      <c r="C5598" s="7" t="s">
        <v>14</v>
      </c>
      <c r="D5598" s="8">
        <v>2011</v>
      </c>
      <c r="E5598" s="7" t="s">
        <v>703</v>
      </c>
      <c r="F5598" s="7" t="s">
        <v>2</v>
      </c>
      <c r="G5598" s="7" t="s">
        <v>528</v>
      </c>
      <c r="H5598" s="7" t="s">
        <v>1621</v>
      </c>
      <c r="I5598" s="9">
        <v>0.18652881900000001</v>
      </c>
      <c r="J5598" s="10">
        <v>151.99979999999999</v>
      </c>
      <c r="K5598" s="11">
        <v>2.2999999999999998</v>
      </c>
      <c r="L5598" s="11" t="str">
        <f>IF(Tabla134[[#This Row],[Item Weight]]&lt;$U$12,"Poco Peso",IF(Tabla134[[#This Row],[Item Weight]]&lt;$U$13,"Peso Medio","Peso Alto"))</f>
        <v>Poco Peso</v>
      </c>
      <c r="M5598" s="7">
        <v>8.02</v>
      </c>
      <c r="N5598" s="11">
        <f>IF(Tabla134[[#This Row],[Item Weight (Nulos)]]="",VLOOKUP(Tabla134[[#This Row],[Item Identifier]],'Tabla para Nulos'!$A$3:$B$1563,2,FALSE),Tabla134[[#This Row],[Item Weight (Nulos)]])</f>
        <v>8.02</v>
      </c>
      <c r="O5598" s="11" t="str">
        <f>IF(Tabla134[[#This Row],[Item Visibility]]&lt;$U$15,"Poca visibilidad",IF(Tabla134[[#This Row],[Item Visibility]]&lt;$U$16,"Visibilidad media","Mayor visibilidad"))</f>
        <v>Mayor visibilidad</v>
      </c>
      <c r="P5598" s="11" t="str">
        <f>IF(Tabla134[[#This Row],[Rating]]&lt;2,"Muy Malo",IF(Tabla134[[#This Row],[Rating]]&lt;3,"Malo",IF(Tabla134[[#This Row],[Rating]]&lt;4,"Regular",IF(Tabla134[[#This Row],[Rating]]&lt;5,"Bueno","Excelente"))))</f>
        <v>Malo</v>
      </c>
    </row>
    <row r="5599" spans="1:16" x14ac:dyDescent="0.2">
      <c r="A5599" s="7" t="s">
        <v>124</v>
      </c>
      <c r="B5599" s="7" t="s">
        <v>1228</v>
      </c>
      <c r="C5599" s="7" t="s">
        <v>17</v>
      </c>
      <c r="D5599" s="8">
        <v>2014</v>
      </c>
      <c r="E5599" s="7" t="s">
        <v>529</v>
      </c>
      <c r="F5599" s="7" t="s">
        <v>2</v>
      </c>
      <c r="G5599" s="7" t="s">
        <v>528</v>
      </c>
      <c r="H5599" s="7" t="s">
        <v>7</v>
      </c>
      <c r="I5599" s="9">
        <v>2.3820081999999999E-2</v>
      </c>
      <c r="J5599" s="10">
        <v>97.604200000000006</v>
      </c>
      <c r="K5599" s="11">
        <v>2.2999999999999998</v>
      </c>
      <c r="L5599" s="11" t="str">
        <f>IF(Tabla134[[#This Row],[Item Weight]]&lt;$U$12,"Poco Peso",IF(Tabla134[[#This Row],[Item Weight]]&lt;$U$13,"Peso Medio","Peso Alto"))</f>
        <v>Peso Alto</v>
      </c>
      <c r="M5599" s="7">
        <v>18.75</v>
      </c>
      <c r="N5599" s="11">
        <f>IF(Tabla134[[#This Row],[Item Weight (Nulos)]]="",VLOOKUP(Tabla134[[#This Row],[Item Identifier]],'Tabla para Nulos'!$A$3:$B$1563,2,FALSE),Tabla134[[#This Row],[Item Weight (Nulos)]])</f>
        <v>18.75</v>
      </c>
      <c r="O5599" s="11" t="str">
        <f>IF(Tabla134[[#This Row],[Item Visibility]]&lt;$U$15,"Poca visibilidad",IF(Tabla134[[#This Row],[Item Visibility]]&lt;$U$16,"Visibilidad media","Mayor visibilidad"))</f>
        <v>Poca visibilidad</v>
      </c>
      <c r="P5599" s="11" t="str">
        <f>IF(Tabla134[[#This Row],[Rating]]&lt;2,"Muy Malo",IF(Tabla134[[#This Row],[Rating]]&lt;3,"Malo",IF(Tabla134[[#This Row],[Rating]]&lt;4,"Regular",IF(Tabla134[[#This Row],[Rating]]&lt;5,"Bueno","Excelente"))))</f>
        <v>Malo</v>
      </c>
    </row>
    <row r="5600" spans="1:16" x14ac:dyDescent="0.2">
      <c r="A5600" s="7" t="s">
        <v>124</v>
      </c>
      <c r="B5600" s="7" t="s">
        <v>1414</v>
      </c>
      <c r="C5600" s="7" t="s">
        <v>171</v>
      </c>
      <c r="D5600" s="8">
        <v>2014</v>
      </c>
      <c r="E5600" s="7" t="s">
        <v>529</v>
      </c>
      <c r="F5600" s="7" t="s">
        <v>2</v>
      </c>
      <c r="G5600" s="7" t="s">
        <v>528</v>
      </c>
      <c r="H5600" s="7" t="s">
        <v>7</v>
      </c>
      <c r="I5600" s="9">
        <v>3.6611103999999998E-2</v>
      </c>
      <c r="J5600" s="10">
        <v>180.93180000000001</v>
      </c>
      <c r="K5600" s="11">
        <v>2.2999999999999998</v>
      </c>
      <c r="L5600" s="11" t="str">
        <f>IF(Tabla134[[#This Row],[Item Weight]]&lt;$U$12,"Poco Peso",IF(Tabla134[[#This Row],[Item Weight]]&lt;$U$13,"Peso Medio","Peso Alto"))</f>
        <v>Peso Medio</v>
      </c>
      <c r="M5600" s="7">
        <v>16.5</v>
      </c>
      <c r="N5600" s="11">
        <f>IF(Tabla134[[#This Row],[Item Weight (Nulos)]]="",VLOOKUP(Tabla134[[#This Row],[Item Identifier]],'Tabla para Nulos'!$A$3:$B$1563,2,FALSE),Tabla134[[#This Row],[Item Weight (Nulos)]])</f>
        <v>16.5</v>
      </c>
      <c r="O5600" s="11" t="str">
        <f>IF(Tabla134[[#This Row],[Item Visibility]]&lt;$U$15,"Poca visibilidad",IF(Tabla134[[#This Row],[Item Visibility]]&lt;$U$16,"Visibilidad media","Mayor visibilidad"))</f>
        <v>Visibilidad media</v>
      </c>
      <c r="P5600" s="11" t="str">
        <f>IF(Tabla134[[#This Row],[Rating]]&lt;2,"Muy Malo",IF(Tabla134[[#This Row],[Rating]]&lt;3,"Malo",IF(Tabla134[[#This Row],[Rating]]&lt;4,"Regular",IF(Tabla134[[#This Row],[Rating]]&lt;5,"Bueno","Excelente"))))</f>
        <v>Malo</v>
      </c>
    </row>
    <row r="5601" spans="1:16" x14ac:dyDescent="0.2">
      <c r="A5601" s="7" t="s">
        <v>124</v>
      </c>
      <c r="B5601" s="7" t="s">
        <v>1413</v>
      </c>
      <c r="C5601" s="7" t="s">
        <v>19</v>
      </c>
      <c r="D5601" s="8">
        <v>2014</v>
      </c>
      <c r="E5601" s="7" t="s">
        <v>529</v>
      </c>
      <c r="F5601" s="7" t="s">
        <v>2</v>
      </c>
      <c r="G5601" s="7" t="s">
        <v>528</v>
      </c>
      <c r="H5601" s="7" t="s">
        <v>7</v>
      </c>
      <c r="I5601" s="9">
        <v>3.7155206000000003E-2</v>
      </c>
      <c r="J5601" s="10">
        <v>166.45259999999999</v>
      </c>
      <c r="K5601" s="11">
        <v>2.2999999999999998</v>
      </c>
      <c r="L5601" s="11" t="str">
        <f>IF(Tabla134[[#This Row],[Item Weight]]&lt;$U$12,"Poco Peso",IF(Tabla134[[#This Row],[Item Weight]]&lt;$U$13,"Peso Medio","Peso Alto"))</f>
        <v>Peso Alto</v>
      </c>
      <c r="M5601" s="7">
        <v>17.25</v>
      </c>
      <c r="N5601" s="11">
        <f>IF(Tabla134[[#This Row],[Item Weight (Nulos)]]="",VLOOKUP(Tabla134[[#This Row],[Item Identifier]],'Tabla para Nulos'!$A$3:$B$1563,2,FALSE),Tabla134[[#This Row],[Item Weight (Nulos)]])</f>
        <v>17.25</v>
      </c>
      <c r="O5601" s="11" t="str">
        <f>IF(Tabla134[[#This Row],[Item Visibility]]&lt;$U$15,"Poca visibilidad",IF(Tabla134[[#This Row],[Item Visibility]]&lt;$U$16,"Visibilidad media","Mayor visibilidad"))</f>
        <v>Visibilidad media</v>
      </c>
      <c r="P5601" s="11" t="str">
        <f>IF(Tabla134[[#This Row],[Rating]]&lt;2,"Muy Malo",IF(Tabla134[[#This Row],[Rating]]&lt;3,"Malo",IF(Tabla134[[#This Row],[Rating]]&lt;4,"Regular",IF(Tabla134[[#This Row],[Rating]]&lt;5,"Bueno","Excelente"))))</f>
        <v>Malo</v>
      </c>
    </row>
    <row r="5602" spans="1:16" x14ac:dyDescent="0.2">
      <c r="A5602" s="7" t="s">
        <v>6</v>
      </c>
      <c r="B5602" s="7" t="s">
        <v>43</v>
      </c>
      <c r="C5602" s="7" t="s">
        <v>14</v>
      </c>
      <c r="D5602" s="8">
        <v>2014</v>
      </c>
      <c r="E5602" s="7" t="s">
        <v>529</v>
      </c>
      <c r="F5602" s="7" t="s">
        <v>2</v>
      </c>
      <c r="G5602" s="7" t="s">
        <v>528</v>
      </c>
      <c r="H5602" s="7" t="s">
        <v>7</v>
      </c>
      <c r="I5602" s="9">
        <v>4.4945122999999997E-2</v>
      </c>
      <c r="J5602" s="10">
        <v>101.0016</v>
      </c>
      <c r="K5602" s="11">
        <v>2.2999999999999998</v>
      </c>
      <c r="L5602" s="11" t="str">
        <f>IF(Tabla134[[#This Row],[Item Weight]]&lt;$U$12,"Poco Peso",IF(Tabla134[[#This Row],[Item Weight]]&lt;$U$13,"Peso Medio","Peso Alto"))</f>
        <v>Peso Medio</v>
      </c>
      <c r="M5602" s="7">
        <v>11.35</v>
      </c>
      <c r="N5602" s="11">
        <f>IF(Tabla134[[#This Row],[Item Weight (Nulos)]]="",VLOOKUP(Tabla134[[#This Row],[Item Identifier]],'Tabla para Nulos'!$A$3:$B$1563,2,FALSE),Tabla134[[#This Row],[Item Weight (Nulos)]])</f>
        <v>11.35</v>
      </c>
      <c r="O5602" s="11" t="str">
        <f>IF(Tabla134[[#This Row],[Item Visibility]]&lt;$U$15,"Poca visibilidad",IF(Tabla134[[#This Row],[Item Visibility]]&lt;$U$16,"Visibilidad media","Mayor visibilidad"))</f>
        <v>Visibilidad media</v>
      </c>
      <c r="P5602" s="11" t="str">
        <f>IF(Tabla134[[#This Row],[Rating]]&lt;2,"Muy Malo",IF(Tabla134[[#This Row],[Rating]]&lt;3,"Malo",IF(Tabla134[[#This Row],[Rating]]&lt;4,"Regular",IF(Tabla134[[#This Row],[Rating]]&lt;5,"Bueno","Excelente"))))</f>
        <v>Malo</v>
      </c>
    </row>
    <row r="5603" spans="1:16" x14ac:dyDescent="0.2">
      <c r="A5603" s="7" t="s">
        <v>124</v>
      </c>
      <c r="B5603" s="7" t="s">
        <v>1412</v>
      </c>
      <c r="C5603" s="7" t="s">
        <v>47</v>
      </c>
      <c r="D5603" s="8">
        <v>2022</v>
      </c>
      <c r="E5603" s="7" t="s">
        <v>3</v>
      </c>
      <c r="F5603" s="7" t="s">
        <v>2</v>
      </c>
      <c r="G5603" s="7" t="s">
        <v>1</v>
      </c>
      <c r="H5603" s="7" t="s">
        <v>0</v>
      </c>
      <c r="I5603" s="9">
        <v>1.0674255000000001E-2</v>
      </c>
      <c r="J5603" s="10">
        <v>63.482599999999998</v>
      </c>
      <c r="K5603" s="11">
        <v>2.2999999999999998</v>
      </c>
      <c r="L5603" s="11" t="str">
        <f>IF(Tabla134[[#This Row],[Item Weight]]&lt;$U$12,"Poco Peso",IF(Tabla134[[#This Row],[Item Weight]]&lt;$U$13,"Peso Medio","Peso Alto"))</f>
        <v>Poco Peso</v>
      </c>
      <c r="M5603" s="7">
        <v>6.17</v>
      </c>
      <c r="N5603" s="11">
        <f>IF(Tabla134[[#This Row],[Item Weight (Nulos)]]="",VLOOKUP(Tabla134[[#This Row],[Item Identifier]],'Tabla para Nulos'!$A$3:$B$1563,2,FALSE),Tabla134[[#This Row],[Item Weight (Nulos)]])</f>
        <v>6.17</v>
      </c>
      <c r="O5603" s="11" t="str">
        <f>IF(Tabla134[[#This Row],[Item Visibility]]&lt;$U$15,"Poca visibilidad",IF(Tabla134[[#This Row],[Item Visibility]]&lt;$U$16,"Visibilidad media","Mayor visibilidad"))</f>
        <v>Poca visibilidad</v>
      </c>
      <c r="P5603" s="11" t="str">
        <f>IF(Tabla134[[#This Row],[Rating]]&lt;2,"Muy Malo",IF(Tabla134[[#This Row],[Rating]]&lt;3,"Malo",IF(Tabla134[[#This Row],[Rating]]&lt;4,"Regular",IF(Tabla134[[#This Row],[Rating]]&lt;5,"Bueno","Excelente"))))</f>
        <v>Malo</v>
      </c>
    </row>
    <row r="5604" spans="1:16" x14ac:dyDescent="0.2">
      <c r="A5604" s="7" t="s">
        <v>6</v>
      </c>
      <c r="B5604" s="7" t="s">
        <v>979</v>
      </c>
      <c r="C5604" s="7" t="s">
        <v>28</v>
      </c>
      <c r="D5604" s="8">
        <v>2022</v>
      </c>
      <c r="E5604" s="7" t="s">
        <v>3</v>
      </c>
      <c r="F5604" s="7" t="s">
        <v>2</v>
      </c>
      <c r="G5604" s="7" t="s">
        <v>1</v>
      </c>
      <c r="H5604" s="7" t="s">
        <v>0</v>
      </c>
      <c r="I5604" s="9">
        <v>0.11783932799999999</v>
      </c>
      <c r="J5604" s="10">
        <v>195.21100000000001</v>
      </c>
      <c r="K5604" s="11">
        <v>2.2999999999999998</v>
      </c>
      <c r="L5604" s="11" t="str">
        <f>IF(Tabla134[[#This Row],[Item Weight]]&lt;$U$12,"Poco Peso",IF(Tabla134[[#This Row],[Item Weight]]&lt;$U$13,"Peso Medio","Peso Alto"))</f>
        <v>Peso Alto</v>
      </c>
      <c r="M5604" s="7">
        <v>20.2</v>
      </c>
      <c r="N5604" s="11">
        <f>IF(Tabla134[[#This Row],[Item Weight (Nulos)]]="",VLOOKUP(Tabla134[[#This Row],[Item Identifier]],'Tabla para Nulos'!$A$3:$B$1563,2,FALSE),Tabla134[[#This Row],[Item Weight (Nulos)]])</f>
        <v>20.2</v>
      </c>
      <c r="O5604" s="11" t="str">
        <f>IF(Tabla134[[#This Row],[Item Visibility]]&lt;$U$15,"Poca visibilidad",IF(Tabla134[[#This Row],[Item Visibility]]&lt;$U$16,"Visibilidad media","Mayor visibilidad"))</f>
        <v>Mayor visibilidad</v>
      </c>
      <c r="P5604" s="11" t="str">
        <f>IF(Tabla134[[#This Row],[Rating]]&lt;2,"Muy Malo",IF(Tabla134[[#This Row],[Rating]]&lt;3,"Malo",IF(Tabla134[[#This Row],[Rating]]&lt;4,"Regular",IF(Tabla134[[#This Row],[Rating]]&lt;5,"Bueno","Excelente"))))</f>
        <v>Malo</v>
      </c>
    </row>
    <row r="5605" spans="1:16" x14ac:dyDescent="0.2">
      <c r="A5605" s="7" t="s">
        <v>124</v>
      </c>
      <c r="B5605" s="7" t="s">
        <v>1076</v>
      </c>
      <c r="C5605" s="7" t="s">
        <v>216</v>
      </c>
      <c r="D5605" s="8">
        <v>2018</v>
      </c>
      <c r="E5605" s="7" t="s">
        <v>13</v>
      </c>
      <c r="F5605" s="7" t="s">
        <v>2</v>
      </c>
      <c r="G5605" s="7" t="s">
        <v>1</v>
      </c>
      <c r="H5605" s="7" t="s">
        <v>12</v>
      </c>
      <c r="I5605" s="9">
        <v>0</v>
      </c>
      <c r="J5605" s="10">
        <v>188.18719999999999</v>
      </c>
      <c r="K5605" s="11">
        <v>2.2999999999999998</v>
      </c>
      <c r="L5605" s="11" t="str">
        <f>IF(Tabla134[[#This Row],[Item Weight]]&lt;$U$12,"Poco Peso",IF(Tabla134[[#This Row],[Item Weight]]&lt;$U$13,"Peso Medio","Peso Alto"))</f>
        <v>Peso Alto</v>
      </c>
      <c r="N5605" s="11">
        <f>IF(Tabla134[[#This Row],[Item Weight (Nulos)]]="",VLOOKUP(Tabla134[[#This Row],[Item Identifier]],'Tabla para Nulos'!$A$3:$B$1563,2,FALSE),Tabla134[[#This Row],[Item Weight (Nulos)]])</f>
        <v>18.350000000000001</v>
      </c>
      <c r="O5605" s="11" t="str">
        <f>IF(Tabla134[[#This Row],[Item Visibility]]&lt;$U$15,"Poca visibilidad",IF(Tabla134[[#This Row],[Item Visibility]]&lt;$U$16,"Visibilidad media","Mayor visibilidad"))</f>
        <v>Poca visibilidad</v>
      </c>
      <c r="P5605" s="11" t="str">
        <f>IF(Tabla134[[#This Row],[Rating]]&lt;2,"Muy Malo",IF(Tabla134[[#This Row],[Rating]]&lt;3,"Malo",IF(Tabla134[[#This Row],[Rating]]&lt;4,"Regular",IF(Tabla134[[#This Row],[Rating]]&lt;5,"Bueno","Excelente"))))</f>
        <v>Malo</v>
      </c>
    </row>
    <row r="5606" spans="1:16" x14ac:dyDescent="0.2">
      <c r="A5606" s="7" t="s">
        <v>124</v>
      </c>
      <c r="B5606" s="7" t="s">
        <v>460</v>
      </c>
      <c r="C5606" s="7" t="s">
        <v>4</v>
      </c>
      <c r="D5606" s="8">
        <v>2018</v>
      </c>
      <c r="E5606" s="7" t="s">
        <v>13</v>
      </c>
      <c r="F5606" s="7" t="s">
        <v>2</v>
      </c>
      <c r="G5606" s="7" t="s">
        <v>1</v>
      </c>
      <c r="H5606" s="7" t="s">
        <v>12</v>
      </c>
      <c r="I5606" s="9">
        <v>3.0208465E-2</v>
      </c>
      <c r="J5606" s="10">
        <v>35.487400000000001</v>
      </c>
      <c r="K5606" s="11">
        <v>2.2999999999999998</v>
      </c>
      <c r="L5606" s="11" t="str">
        <f>IF(Tabla134[[#This Row],[Item Weight]]&lt;$U$12,"Poco Peso",IF(Tabla134[[#This Row],[Item Weight]]&lt;$U$13,"Peso Medio","Peso Alto"))</f>
        <v>Poco Peso</v>
      </c>
      <c r="N5606" s="11">
        <f>IF(Tabla134[[#This Row],[Item Weight (Nulos)]]="",VLOOKUP(Tabla134[[#This Row],[Item Identifier]],'Tabla para Nulos'!$A$3:$B$1563,2,FALSE),Tabla134[[#This Row],[Item Weight (Nulos)]])</f>
        <v>5.1749999999999998</v>
      </c>
      <c r="O5606" s="11" t="str">
        <f>IF(Tabla134[[#This Row],[Item Visibility]]&lt;$U$15,"Poca visibilidad",IF(Tabla134[[#This Row],[Item Visibility]]&lt;$U$16,"Visibilidad media","Mayor visibilidad"))</f>
        <v>Visibilidad media</v>
      </c>
      <c r="P5606" s="11" t="str">
        <f>IF(Tabla134[[#This Row],[Rating]]&lt;2,"Muy Malo",IF(Tabla134[[#This Row],[Rating]]&lt;3,"Malo",IF(Tabla134[[#This Row],[Rating]]&lt;4,"Regular",IF(Tabla134[[#This Row],[Rating]]&lt;5,"Bueno","Excelente"))))</f>
        <v>Malo</v>
      </c>
    </row>
    <row r="5607" spans="1:16" x14ac:dyDescent="0.2">
      <c r="A5607" s="7" t="s">
        <v>124</v>
      </c>
      <c r="B5607" s="7" t="s">
        <v>766</v>
      </c>
      <c r="C5607" s="7" t="s">
        <v>4</v>
      </c>
      <c r="D5607" s="8">
        <v>2018</v>
      </c>
      <c r="E5607" s="7" t="s">
        <v>13</v>
      </c>
      <c r="F5607" s="7" t="s">
        <v>2</v>
      </c>
      <c r="G5607" s="7" t="s">
        <v>1</v>
      </c>
      <c r="H5607" s="7" t="s">
        <v>12</v>
      </c>
      <c r="I5607" s="9">
        <v>3.0062223999999999E-2</v>
      </c>
      <c r="J5607" s="10">
        <v>154.3656</v>
      </c>
      <c r="K5607" s="11">
        <v>2.2999999999999998</v>
      </c>
      <c r="L5607" s="11" t="str">
        <f>IF(Tabla134[[#This Row],[Item Weight]]&lt;$U$12,"Poco Peso",IF(Tabla134[[#This Row],[Item Weight]]&lt;$U$13,"Peso Medio","Peso Alto"))</f>
        <v>Peso Medio</v>
      </c>
      <c r="N5607" s="11">
        <f>IF(Tabla134[[#This Row],[Item Weight (Nulos)]]="",VLOOKUP(Tabla134[[#This Row],[Item Identifier]],'Tabla para Nulos'!$A$3:$B$1563,2,FALSE),Tabla134[[#This Row],[Item Weight (Nulos)]])</f>
        <v>10.1</v>
      </c>
      <c r="O5607" s="11" t="str">
        <f>IF(Tabla134[[#This Row],[Item Visibility]]&lt;$U$15,"Poca visibilidad",IF(Tabla134[[#This Row],[Item Visibility]]&lt;$U$16,"Visibilidad media","Mayor visibilidad"))</f>
        <v>Visibilidad media</v>
      </c>
      <c r="P5607" s="11" t="str">
        <f>IF(Tabla134[[#This Row],[Rating]]&lt;2,"Muy Malo",IF(Tabla134[[#This Row],[Rating]]&lt;3,"Malo",IF(Tabla134[[#This Row],[Rating]]&lt;4,"Regular",IF(Tabla134[[#This Row],[Rating]]&lt;5,"Bueno","Excelente"))))</f>
        <v>Malo</v>
      </c>
    </row>
    <row r="5608" spans="1:16" x14ac:dyDescent="0.2">
      <c r="A5608" s="7" t="s">
        <v>6</v>
      </c>
      <c r="B5608" s="7" t="s">
        <v>941</v>
      </c>
      <c r="C5608" s="7" t="s">
        <v>10</v>
      </c>
      <c r="D5608" s="8">
        <v>2018</v>
      </c>
      <c r="E5608" s="7" t="s">
        <v>13</v>
      </c>
      <c r="F5608" s="7" t="s">
        <v>2</v>
      </c>
      <c r="G5608" s="7" t="s">
        <v>1</v>
      </c>
      <c r="H5608" s="7" t="s">
        <v>12</v>
      </c>
      <c r="I5608" s="9">
        <v>0.105812357</v>
      </c>
      <c r="J5608" s="10">
        <v>175.03960000000001</v>
      </c>
      <c r="K5608" s="11">
        <v>2.2999999999999998</v>
      </c>
      <c r="L5608" s="11" t="str">
        <f>IF(Tabla134[[#This Row],[Item Weight]]&lt;$U$12,"Poco Peso",IF(Tabla134[[#This Row],[Item Weight]]&lt;$U$13,"Peso Medio","Peso Alto"))</f>
        <v>Peso Medio</v>
      </c>
      <c r="N5608" s="11">
        <f>IF(Tabla134[[#This Row],[Item Weight (Nulos)]]="",VLOOKUP(Tabla134[[#This Row],[Item Identifier]],'Tabla para Nulos'!$A$3:$B$1563,2,FALSE),Tabla134[[#This Row],[Item Weight (Nulos)]])</f>
        <v>12.299999999999999</v>
      </c>
      <c r="O5608" s="11" t="str">
        <f>IF(Tabla134[[#This Row],[Item Visibility]]&lt;$U$15,"Poca visibilidad",IF(Tabla134[[#This Row],[Item Visibility]]&lt;$U$16,"Visibilidad media","Mayor visibilidad"))</f>
        <v>Mayor visibilidad</v>
      </c>
      <c r="P5608" s="11" t="str">
        <f>IF(Tabla134[[#This Row],[Rating]]&lt;2,"Muy Malo",IF(Tabla134[[#This Row],[Rating]]&lt;3,"Malo",IF(Tabla134[[#This Row],[Rating]]&lt;4,"Regular",IF(Tabla134[[#This Row],[Rating]]&lt;5,"Bueno","Excelente"))))</f>
        <v>Malo</v>
      </c>
    </row>
    <row r="5609" spans="1:16" x14ac:dyDescent="0.2">
      <c r="A5609" s="7" t="s">
        <v>6</v>
      </c>
      <c r="B5609" s="7" t="s">
        <v>805</v>
      </c>
      <c r="C5609" s="7" t="s">
        <v>14</v>
      </c>
      <c r="D5609" s="8">
        <v>2018</v>
      </c>
      <c r="E5609" s="7" t="s">
        <v>13</v>
      </c>
      <c r="F5609" s="7" t="s">
        <v>2</v>
      </c>
      <c r="G5609" s="7" t="s">
        <v>1</v>
      </c>
      <c r="H5609" s="7" t="s">
        <v>12</v>
      </c>
      <c r="I5609" s="9">
        <v>1.268995E-2</v>
      </c>
      <c r="J5609" s="10">
        <v>56.458799999999997</v>
      </c>
      <c r="K5609" s="11">
        <v>2.2999999999999998</v>
      </c>
      <c r="L5609" s="11" t="str">
        <f>IF(Tabla134[[#This Row],[Item Weight]]&lt;$U$12,"Poco Peso",IF(Tabla134[[#This Row],[Item Weight]]&lt;$U$13,"Peso Medio","Peso Alto"))</f>
        <v>Peso Medio</v>
      </c>
      <c r="N5609" s="11">
        <f>IF(Tabla134[[#This Row],[Item Weight (Nulos)]]="",VLOOKUP(Tabla134[[#This Row],[Item Identifier]],'Tabla para Nulos'!$A$3:$B$1563,2,FALSE),Tabla134[[#This Row],[Item Weight (Nulos)]])</f>
        <v>13.650000000000002</v>
      </c>
      <c r="O5609" s="11" t="str">
        <f>IF(Tabla134[[#This Row],[Item Visibility]]&lt;$U$15,"Poca visibilidad",IF(Tabla134[[#This Row],[Item Visibility]]&lt;$U$16,"Visibilidad media","Mayor visibilidad"))</f>
        <v>Poca visibilidad</v>
      </c>
      <c r="P5609" s="11" t="str">
        <f>IF(Tabla134[[#This Row],[Rating]]&lt;2,"Muy Malo",IF(Tabla134[[#This Row],[Rating]]&lt;3,"Malo",IF(Tabla134[[#This Row],[Rating]]&lt;4,"Regular",IF(Tabla134[[#This Row],[Rating]]&lt;5,"Bueno","Excelente"))))</f>
        <v>Malo</v>
      </c>
    </row>
    <row r="5610" spans="1:16" x14ac:dyDescent="0.2">
      <c r="A5610" s="7" t="s">
        <v>6</v>
      </c>
      <c r="B5610" s="7" t="s">
        <v>1336</v>
      </c>
      <c r="C5610" s="7" t="s">
        <v>17</v>
      </c>
      <c r="D5610" s="8">
        <v>2016</v>
      </c>
      <c r="E5610" s="7" t="s">
        <v>1114</v>
      </c>
      <c r="F5610" s="7" t="s">
        <v>8</v>
      </c>
      <c r="G5610" s="7" t="s">
        <v>702</v>
      </c>
      <c r="H5610" s="7" t="s">
        <v>7</v>
      </c>
      <c r="I5610" s="9">
        <v>4.5463772999999999E-2</v>
      </c>
      <c r="J5610" s="10">
        <v>144.11019999999999</v>
      </c>
      <c r="K5610" s="11">
        <v>2.2000000000000002</v>
      </c>
      <c r="L5610" s="11" t="str">
        <f>IF(Tabla134[[#This Row],[Item Weight]]&lt;$U$12,"Poco Peso",IF(Tabla134[[#This Row],[Item Weight]]&lt;$U$13,"Peso Medio","Peso Alto"))</f>
        <v>Peso Alto</v>
      </c>
      <c r="M5610" s="7">
        <v>18.5</v>
      </c>
      <c r="N5610" s="11">
        <f>IF(Tabla134[[#This Row],[Item Weight (Nulos)]]="",VLOOKUP(Tabla134[[#This Row],[Item Identifier]],'Tabla para Nulos'!$A$3:$B$1563,2,FALSE),Tabla134[[#This Row],[Item Weight (Nulos)]])</f>
        <v>18.5</v>
      </c>
      <c r="O5610" s="11" t="str">
        <f>IF(Tabla134[[#This Row],[Item Visibility]]&lt;$U$15,"Poca visibilidad",IF(Tabla134[[#This Row],[Item Visibility]]&lt;$U$16,"Visibilidad media","Mayor visibilidad"))</f>
        <v>Visibilidad media</v>
      </c>
      <c r="P5610" s="11" t="str">
        <f>IF(Tabla134[[#This Row],[Rating]]&lt;2,"Muy Malo",IF(Tabla134[[#This Row],[Rating]]&lt;3,"Malo",IF(Tabla134[[#This Row],[Rating]]&lt;4,"Regular",IF(Tabla134[[#This Row],[Rating]]&lt;5,"Bueno","Excelente"))))</f>
        <v>Malo</v>
      </c>
    </row>
    <row r="5611" spans="1:16" x14ac:dyDescent="0.2">
      <c r="A5611" s="7" t="s">
        <v>124</v>
      </c>
      <c r="B5611" s="7" t="s">
        <v>247</v>
      </c>
      <c r="C5611" s="7" t="s">
        <v>71</v>
      </c>
      <c r="D5611" s="8">
        <v>2015</v>
      </c>
      <c r="E5611" s="7" t="s">
        <v>922</v>
      </c>
      <c r="F5611" s="7" t="s">
        <v>796</v>
      </c>
      <c r="G5611" s="7" t="s">
        <v>1</v>
      </c>
      <c r="H5611" s="7" t="s">
        <v>7</v>
      </c>
      <c r="I5611" s="9">
        <v>1.1636708000000001E-2</v>
      </c>
      <c r="J5611" s="10">
        <v>94.540999999999997</v>
      </c>
      <c r="K5611" s="11">
        <v>2.2000000000000002</v>
      </c>
      <c r="L5611" s="11" t="str">
        <f>IF(Tabla134[[#This Row],[Item Weight]]&lt;$U$12,"Poco Peso",IF(Tabla134[[#This Row],[Item Weight]]&lt;$U$13,"Peso Medio","Peso Alto"))</f>
        <v>Peso Alto</v>
      </c>
      <c r="M5611" s="7">
        <v>17.7</v>
      </c>
      <c r="N5611" s="11">
        <f>IF(Tabla134[[#This Row],[Item Weight (Nulos)]]="",VLOOKUP(Tabla134[[#This Row],[Item Identifier]],'Tabla para Nulos'!$A$3:$B$1563,2,FALSE),Tabla134[[#This Row],[Item Weight (Nulos)]])</f>
        <v>17.7</v>
      </c>
      <c r="O5611" s="11" t="str">
        <f>IF(Tabla134[[#This Row],[Item Visibility]]&lt;$U$15,"Poca visibilidad",IF(Tabla134[[#This Row],[Item Visibility]]&lt;$U$16,"Visibilidad media","Mayor visibilidad"))</f>
        <v>Poca visibilidad</v>
      </c>
      <c r="P5611" s="11" t="str">
        <f>IF(Tabla134[[#This Row],[Rating]]&lt;2,"Muy Malo",IF(Tabla134[[#This Row],[Rating]]&lt;3,"Malo",IF(Tabla134[[#This Row],[Rating]]&lt;4,"Regular",IF(Tabla134[[#This Row],[Rating]]&lt;5,"Bueno","Excelente"))))</f>
        <v>Malo</v>
      </c>
    </row>
    <row r="5612" spans="1:16" x14ac:dyDescent="0.2">
      <c r="A5612" s="7" t="s">
        <v>124</v>
      </c>
      <c r="B5612" s="7" t="s">
        <v>1411</v>
      </c>
      <c r="C5612" s="7" t="s">
        <v>10</v>
      </c>
      <c r="D5612" s="8">
        <v>2016</v>
      </c>
      <c r="E5612" s="7" t="s">
        <v>1114</v>
      </c>
      <c r="F5612" s="7" t="s">
        <v>8</v>
      </c>
      <c r="G5612" s="7" t="s">
        <v>702</v>
      </c>
      <c r="H5612" s="7" t="s">
        <v>7</v>
      </c>
      <c r="I5612" s="9">
        <v>9.6733815000000001E-2</v>
      </c>
      <c r="J5612" s="10">
        <v>233.19579999999999</v>
      </c>
      <c r="K5612" s="11">
        <v>2.2000000000000002</v>
      </c>
      <c r="L5612" s="11" t="str">
        <f>IF(Tabla134[[#This Row],[Item Weight]]&lt;$U$12,"Poco Peso",IF(Tabla134[[#This Row],[Item Weight]]&lt;$U$13,"Peso Medio","Peso Alto"))</f>
        <v>Peso Alto</v>
      </c>
      <c r="M5612" s="7">
        <v>19.100000000000001</v>
      </c>
      <c r="N5612" s="11">
        <f>IF(Tabla134[[#This Row],[Item Weight (Nulos)]]="",VLOOKUP(Tabla134[[#This Row],[Item Identifier]],'Tabla para Nulos'!$A$3:$B$1563,2,FALSE),Tabla134[[#This Row],[Item Weight (Nulos)]])</f>
        <v>19.100000000000001</v>
      </c>
      <c r="O5612" s="11" t="str">
        <f>IF(Tabla134[[#This Row],[Item Visibility]]&lt;$U$15,"Poca visibilidad",IF(Tabla134[[#This Row],[Item Visibility]]&lt;$U$16,"Visibilidad media","Mayor visibilidad"))</f>
        <v>Mayor visibilidad</v>
      </c>
      <c r="P5612" s="11" t="str">
        <f>IF(Tabla134[[#This Row],[Rating]]&lt;2,"Muy Malo",IF(Tabla134[[#This Row],[Rating]]&lt;3,"Malo",IF(Tabla134[[#This Row],[Rating]]&lt;4,"Regular",IF(Tabla134[[#This Row],[Rating]]&lt;5,"Bueno","Excelente"))))</f>
        <v>Malo</v>
      </c>
    </row>
    <row r="5613" spans="1:16" x14ac:dyDescent="0.2">
      <c r="A5613" s="7" t="s">
        <v>124</v>
      </c>
      <c r="B5613" s="7" t="s">
        <v>228</v>
      </c>
      <c r="C5613" s="7" t="s">
        <v>10</v>
      </c>
      <c r="D5613" s="8">
        <v>2012</v>
      </c>
      <c r="E5613" s="7" t="s">
        <v>9</v>
      </c>
      <c r="F5613" s="7" t="s">
        <v>8</v>
      </c>
      <c r="G5613" s="7" t="s">
        <v>1</v>
      </c>
      <c r="H5613" s="7" t="s">
        <v>7</v>
      </c>
      <c r="I5613" s="9">
        <v>2.2831052000000001E-2</v>
      </c>
      <c r="J5613" s="10">
        <v>160.292</v>
      </c>
      <c r="K5613" s="11">
        <v>2.2000000000000002</v>
      </c>
      <c r="L5613" s="11" t="str">
        <f>IF(Tabla134[[#This Row],[Item Weight]]&lt;$U$12,"Poco Peso",IF(Tabla134[[#This Row],[Item Weight]]&lt;$U$13,"Peso Medio","Peso Alto"))</f>
        <v>Peso Medio</v>
      </c>
      <c r="M5613" s="7">
        <v>13.15</v>
      </c>
      <c r="N5613" s="11">
        <f>IF(Tabla134[[#This Row],[Item Weight (Nulos)]]="",VLOOKUP(Tabla134[[#This Row],[Item Identifier]],'Tabla para Nulos'!$A$3:$B$1563,2,FALSE),Tabla134[[#This Row],[Item Weight (Nulos)]])</f>
        <v>13.15</v>
      </c>
      <c r="O5613" s="11" t="str">
        <f>IF(Tabla134[[#This Row],[Item Visibility]]&lt;$U$15,"Poca visibilidad",IF(Tabla134[[#This Row],[Item Visibility]]&lt;$U$16,"Visibilidad media","Mayor visibilidad"))</f>
        <v>Poca visibilidad</v>
      </c>
      <c r="P5613" s="11" t="str">
        <f>IF(Tabla134[[#This Row],[Rating]]&lt;2,"Muy Malo",IF(Tabla134[[#This Row],[Rating]]&lt;3,"Malo",IF(Tabla134[[#This Row],[Rating]]&lt;4,"Regular",IF(Tabla134[[#This Row],[Rating]]&lt;5,"Bueno","Excelente"))))</f>
        <v>Malo</v>
      </c>
    </row>
    <row r="5614" spans="1:16" x14ac:dyDescent="0.2">
      <c r="A5614" s="7" t="s">
        <v>124</v>
      </c>
      <c r="B5614" s="7" t="s">
        <v>238</v>
      </c>
      <c r="C5614" s="7" t="s">
        <v>10</v>
      </c>
      <c r="D5614" s="8">
        <v>2012</v>
      </c>
      <c r="E5614" s="7" t="s">
        <v>9</v>
      </c>
      <c r="F5614" s="7" t="s">
        <v>8</v>
      </c>
      <c r="G5614" s="7" t="s">
        <v>1</v>
      </c>
      <c r="H5614" s="7" t="s">
        <v>7</v>
      </c>
      <c r="I5614" s="9">
        <v>0.13594424699999999</v>
      </c>
      <c r="J5614" s="10">
        <v>171.51060000000001</v>
      </c>
      <c r="K5614" s="11">
        <v>2.2000000000000002</v>
      </c>
      <c r="L5614" s="11" t="str">
        <f>IF(Tabla134[[#This Row],[Item Weight]]&lt;$U$12,"Poco Peso",IF(Tabla134[[#This Row],[Item Weight]]&lt;$U$13,"Peso Medio","Peso Alto"))</f>
        <v>Peso Alto</v>
      </c>
      <c r="M5614" s="7">
        <v>17</v>
      </c>
      <c r="N5614" s="11">
        <f>IF(Tabla134[[#This Row],[Item Weight (Nulos)]]="",VLOOKUP(Tabla134[[#This Row],[Item Identifier]],'Tabla para Nulos'!$A$3:$B$1563,2,FALSE),Tabla134[[#This Row],[Item Weight (Nulos)]])</f>
        <v>17</v>
      </c>
      <c r="O5614" s="11" t="str">
        <f>IF(Tabla134[[#This Row],[Item Visibility]]&lt;$U$15,"Poca visibilidad",IF(Tabla134[[#This Row],[Item Visibility]]&lt;$U$16,"Visibilidad media","Mayor visibilidad"))</f>
        <v>Mayor visibilidad</v>
      </c>
      <c r="P5614" s="11" t="str">
        <f>IF(Tabla134[[#This Row],[Rating]]&lt;2,"Muy Malo",IF(Tabla134[[#This Row],[Rating]]&lt;3,"Malo",IF(Tabla134[[#This Row],[Rating]]&lt;4,"Regular",IF(Tabla134[[#This Row],[Rating]]&lt;5,"Bueno","Excelente"))))</f>
        <v>Malo</v>
      </c>
    </row>
    <row r="5615" spans="1:16" x14ac:dyDescent="0.2">
      <c r="A5615" s="7" t="s">
        <v>6</v>
      </c>
      <c r="B5615" s="7" t="s">
        <v>352</v>
      </c>
      <c r="C5615" s="7" t="s">
        <v>71</v>
      </c>
      <c r="D5615" s="8">
        <v>2012</v>
      </c>
      <c r="E5615" s="7" t="s">
        <v>9</v>
      </c>
      <c r="F5615" s="7" t="s">
        <v>8</v>
      </c>
      <c r="G5615" s="7" t="s">
        <v>1</v>
      </c>
      <c r="H5615" s="7" t="s">
        <v>7</v>
      </c>
      <c r="I5615" s="9">
        <v>4.1636189999999997E-2</v>
      </c>
      <c r="J5615" s="10">
        <v>47.337600000000002</v>
      </c>
      <c r="K5615" s="11">
        <v>2.2000000000000002</v>
      </c>
      <c r="L5615" s="11" t="str">
        <f>IF(Tabla134[[#This Row],[Item Weight]]&lt;$U$12,"Poco Peso",IF(Tabla134[[#This Row],[Item Weight]]&lt;$U$13,"Peso Medio","Peso Alto"))</f>
        <v>Peso Alto</v>
      </c>
      <c r="M5615" s="7">
        <v>19.600000000000001</v>
      </c>
      <c r="N5615" s="11">
        <f>IF(Tabla134[[#This Row],[Item Weight (Nulos)]]="",VLOOKUP(Tabla134[[#This Row],[Item Identifier]],'Tabla para Nulos'!$A$3:$B$1563,2,FALSE),Tabla134[[#This Row],[Item Weight (Nulos)]])</f>
        <v>19.600000000000001</v>
      </c>
      <c r="O5615" s="11" t="str">
        <f>IF(Tabla134[[#This Row],[Item Visibility]]&lt;$U$15,"Poca visibilidad",IF(Tabla134[[#This Row],[Item Visibility]]&lt;$U$16,"Visibilidad media","Mayor visibilidad"))</f>
        <v>Visibilidad media</v>
      </c>
      <c r="P5615" s="11" t="str">
        <f>IF(Tabla134[[#This Row],[Rating]]&lt;2,"Muy Malo",IF(Tabla134[[#This Row],[Rating]]&lt;3,"Malo",IF(Tabla134[[#This Row],[Rating]]&lt;4,"Regular",IF(Tabla134[[#This Row],[Rating]]&lt;5,"Bueno","Excelente"))))</f>
        <v>Malo</v>
      </c>
    </row>
    <row r="5616" spans="1:16" x14ac:dyDescent="0.2">
      <c r="A5616" s="7" t="s">
        <v>124</v>
      </c>
      <c r="B5616" s="7" t="s">
        <v>584</v>
      </c>
      <c r="C5616" s="7" t="s">
        <v>122</v>
      </c>
      <c r="D5616" s="8">
        <v>2016</v>
      </c>
      <c r="E5616" s="7" t="s">
        <v>1114</v>
      </c>
      <c r="F5616" s="7" t="s">
        <v>8</v>
      </c>
      <c r="G5616" s="7" t="s">
        <v>702</v>
      </c>
      <c r="H5616" s="7" t="s">
        <v>7</v>
      </c>
      <c r="I5616" s="9">
        <v>9.7618233999999998E-2</v>
      </c>
      <c r="J5616" s="10">
        <v>223.97460000000001</v>
      </c>
      <c r="K5616" s="11">
        <v>2.2000000000000002</v>
      </c>
      <c r="L5616" s="11" t="str">
        <f>IF(Tabla134[[#This Row],[Item Weight]]&lt;$U$12,"Poco Peso",IF(Tabla134[[#This Row],[Item Weight]]&lt;$U$13,"Peso Medio","Peso Alto"))</f>
        <v>Peso Alto</v>
      </c>
      <c r="M5616" s="7">
        <v>20.85</v>
      </c>
      <c r="N5616" s="11">
        <f>IF(Tabla134[[#This Row],[Item Weight (Nulos)]]="",VLOOKUP(Tabla134[[#This Row],[Item Identifier]],'Tabla para Nulos'!$A$3:$B$1563,2,FALSE),Tabla134[[#This Row],[Item Weight (Nulos)]])</f>
        <v>20.85</v>
      </c>
      <c r="O5616" s="11" t="str">
        <f>IF(Tabla134[[#This Row],[Item Visibility]]&lt;$U$15,"Poca visibilidad",IF(Tabla134[[#This Row],[Item Visibility]]&lt;$U$16,"Visibilidad media","Mayor visibilidad"))</f>
        <v>Mayor visibilidad</v>
      </c>
      <c r="P5616" s="11" t="str">
        <f>IF(Tabla134[[#This Row],[Rating]]&lt;2,"Muy Malo",IF(Tabla134[[#This Row],[Rating]]&lt;3,"Malo",IF(Tabla134[[#This Row],[Rating]]&lt;4,"Regular",IF(Tabla134[[#This Row],[Rating]]&lt;5,"Bueno","Excelente"))))</f>
        <v>Malo</v>
      </c>
    </row>
    <row r="5617" spans="1:16" x14ac:dyDescent="0.2">
      <c r="A5617" s="7" t="s">
        <v>124</v>
      </c>
      <c r="B5617" s="7" t="s">
        <v>1155</v>
      </c>
      <c r="C5617" s="7" t="s">
        <v>14</v>
      </c>
      <c r="D5617" s="8">
        <v>2017</v>
      </c>
      <c r="E5617" s="7" t="s">
        <v>797</v>
      </c>
      <c r="F5617" s="7" t="s">
        <v>796</v>
      </c>
      <c r="G5617" s="7" t="s">
        <v>702</v>
      </c>
      <c r="H5617" s="7" t="s">
        <v>7</v>
      </c>
      <c r="I5617" s="9">
        <v>0.162211939</v>
      </c>
      <c r="J5617" s="10">
        <v>107.0622</v>
      </c>
      <c r="K5617" s="11">
        <v>2.2000000000000002</v>
      </c>
      <c r="L5617" s="11" t="str">
        <f>IF(Tabla134[[#This Row],[Item Weight]]&lt;$U$12,"Poco Peso",IF(Tabla134[[#This Row],[Item Weight]]&lt;$U$13,"Peso Medio","Peso Alto"))</f>
        <v>Peso Medio</v>
      </c>
      <c r="M5617" s="7">
        <v>10.85</v>
      </c>
      <c r="N5617" s="11">
        <f>IF(Tabla134[[#This Row],[Item Weight (Nulos)]]="",VLOOKUP(Tabla134[[#This Row],[Item Identifier]],'Tabla para Nulos'!$A$3:$B$1563,2,FALSE),Tabla134[[#This Row],[Item Weight (Nulos)]])</f>
        <v>10.85</v>
      </c>
      <c r="O5617" s="11" t="str">
        <f>IF(Tabla134[[#This Row],[Item Visibility]]&lt;$U$15,"Poca visibilidad",IF(Tabla134[[#This Row],[Item Visibility]]&lt;$U$16,"Visibilidad media","Mayor visibilidad"))</f>
        <v>Mayor visibilidad</v>
      </c>
      <c r="P5617" s="11" t="str">
        <f>IF(Tabla134[[#This Row],[Rating]]&lt;2,"Muy Malo",IF(Tabla134[[#This Row],[Rating]]&lt;3,"Malo",IF(Tabla134[[#This Row],[Rating]]&lt;4,"Regular",IF(Tabla134[[#This Row],[Rating]]&lt;5,"Bueno","Excelente"))))</f>
        <v>Malo</v>
      </c>
    </row>
    <row r="5618" spans="1:16" x14ac:dyDescent="0.2">
      <c r="A5618" s="7" t="s">
        <v>124</v>
      </c>
      <c r="B5618" s="7" t="s">
        <v>1410</v>
      </c>
      <c r="C5618" s="7" t="s">
        <v>10</v>
      </c>
      <c r="D5618" s="8">
        <v>2018</v>
      </c>
      <c r="E5618" s="7" t="s">
        <v>13</v>
      </c>
      <c r="F5618" s="7" t="s">
        <v>2</v>
      </c>
      <c r="G5618" s="7" t="s">
        <v>1</v>
      </c>
      <c r="H5618" s="7" t="s">
        <v>12</v>
      </c>
      <c r="I5618" s="9">
        <v>4.0318693000000003E-2</v>
      </c>
      <c r="J5618" s="10">
        <v>186.22399999999999</v>
      </c>
      <c r="K5618" s="11">
        <v>2.2000000000000002</v>
      </c>
      <c r="L5618" s="11" t="str">
        <f>IF(Tabla134[[#This Row],[Item Weight]]&lt;$U$12,"Poco Peso",IF(Tabla134[[#This Row],[Item Weight]]&lt;$U$13,"Peso Medio","Peso Alto"))</f>
        <v>Peso Medio</v>
      </c>
      <c r="N5618" s="11">
        <f>IF(Tabla134[[#This Row],[Item Weight (Nulos)]]="",VLOOKUP(Tabla134[[#This Row],[Item Identifier]],'Tabla para Nulos'!$A$3:$B$1563,2,FALSE),Tabla134[[#This Row],[Item Weight (Nulos)]])</f>
        <v>11.65</v>
      </c>
      <c r="O5618" s="11" t="str">
        <f>IF(Tabla134[[#This Row],[Item Visibility]]&lt;$U$15,"Poca visibilidad",IF(Tabla134[[#This Row],[Item Visibility]]&lt;$U$16,"Visibilidad media","Mayor visibilidad"))</f>
        <v>Visibilidad media</v>
      </c>
      <c r="P5618" s="11" t="str">
        <f>IF(Tabla134[[#This Row],[Rating]]&lt;2,"Muy Malo",IF(Tabla134[[#This Row],[Rating]]&lt;3,"Malo",IF(Tabla134[[#This Row],[Rating]]&lt;4,"Regular",IF(Tabla134[[#This Row],[Rating]]&lt;5,"Bueno","Excelente"))))</f>
        <v>Malo</v>
      </c>
    </row>
    <row r="5619" spans="1:16" x14ac:dyDescent="0.2">
      <c r="A5619" s="7" t="s">
        <v>124</v>
      </c>
      <c r="B5619" s="7" t="s">
        <v>621</v>
      </c>
      <c r="C5619" s="7" t="s">
        <v>171</v>
      </c>
      <c r="D5619" s="8">
        <v>2012</v>
      </c>
      <c r="E5619" s="7" t="s">
        <v>9</v>
      </c>
      <c r="F5619" s="7" t="s">
        <v>8</v>
      </c>
      <c r="G5619" s="7" t="s">
        <v>1</v>
      </c>
      <c r="H5619" s="7" t="s">
        <v>7</v>
      </c>
      <c r="I5619" s="9">
        <v>3.9207025E-2</v>
      </c>
      <c r="J5619" s="10">
        <v>116.1176</v>
      </c>
      <c r="K5619" s="11">
        <v>2.1</v>
      </c>
      <c r="L5619" s="11" t="str">
        <f>IF(Tabla134[[#This Row],[Item Weight]]&lt;$U$12,"Poco Peso",IF(Tabla134[[#This Row],[Item Weight]]&lt;$U$13,"Peso Medio","Peso Alto"))</f>
        <v>Peso Medio</v>
      </c>
      <c r="M5619" s="7">
        <v>16.25</v>
      </c>
      <c r="N5619" s="11">
        <f>IF(Tabla134[[#This Row],[Item Weight (Nulos)]]="",VLOOKUP(Tabla134[[#This Row],[Item Identifier]],'Tabla para Nulos'!$A$3:$B$1563,2,FALSE),Tabla134[[#This Row],[Item Weight (Nulos)]])</f>
        <v>16.25</v>
      </c>
      <c r="O5619" s="11" t="str">
        <f>IF(Tabla134[[#This Row],[Item Visibility]]&lt;$U$15,"Poca visibilidad",IF(Tabla134[[#This Row],[Item Visibility]]&lt;$U$16,"Visibilidad media","Mayor visibilidad"))</f>
        <v>Visibilidad media</v>
      </c>
      <c r="P5619" s="11" t="str">
        <f>IF(Tabla134[[#This Row],[Rating]]&lt;2,"Muy Malo",IF(Tabla134[[#This Row],[Rating]]&lt;3,"Malo",IF(Tabla134[[#This Row],[Rating]]&lt;4,"Regular",IF(Tabla134[[#This Row],[Rating]]&lt;5,"Bueno","Excelente"))))</f>
        <v>Malo</v>
      </c>
    </row>
    <row r="5620" spans="1:16" x14ac:dyDescent="0.2">
      <c r="A5620" s="7" t="s">
        <v>124</v>
      </c>
      <c r="B5620" s="7" t="s">
        <v>398</v>
      </c>
      <c r="C5620" s="7" t="s">
        <v>19</v>
      </c>
      <c r="D5620" s="8">
        <v>2012</v>
      </c>
      <c r="E5620" s="7" t="s">
        <v>9</v>
      </c>
      <c r="F5620" s="7" t="s">
        <v>8</v>
      </c>
      <c r="G5620" s="7" t="s">
        <v>1</v>
      </c>
      <c r="H5620" s="7" t="s">
        <v>7</v>
      </c>
      <c r="I5620" s="9">
        <v>7.1188446000000002E-2</v>
      </c>
      <c r="J5620" s="10">
        <v>111.95180000000001</v>
      </c>
      <c r="K5620" s="11">
        <v>2.1</v>
      </c>
      <c r="L5620" s="11" t="str">
        <f>IF(Tabla134[[#This Row],[Item Weight]]&lt;$U$12,"Poco Peso",IF(Tabla134[[#This Row],[Item Weight]]&lt;$U$13,"Peso Medio","Peso Alto"))</f>
        <v>Poco Peso</v>
      </c>
      <c r="M5620" s="7">
        <v>7.27</v>
      </c>
      <c r="N5620" s="11">
        <f>IF(Tabla134[[#This Row],[Item Weight (Nulos)]]="",VLOOKUP(Tabla134[[#This Row],[Item Identifier]],'Tabla para Nulos'!$A$3:$B$1563,2,FALSE),Tabla134[[#This Row],[Item Weight (Nulos)]])</f>
        <v>7.27</v>
      </c>
      <c r="O5620" s="11" t="str">
        <f>IF(Tabla134[[#This Row],[Item Visibility]]&lt;$U$15,"Poca visibilidad",IF(Tabla134[[#This Row],[Item Visibility]]&lt;$U$16,"Visibilidad media","Mayor visibilidad"))</f>
        <v>Visibilidad media</v>
      </c>
      <c r="P5620" s="11" t="str">
        <f>IF(Tabla134[[#This Row],[Rating]]&lt;2,"Muy Malo",IF(Tabla134[[#This Row],[Rating]]&lt;3,"Malo",IF(Tabla134[[#This Row],[Rating]]&lt;4,"Regular",IF(Tabla134[[#This Row],[Rating]]&lt;5,"Bueno","Excelente"))))</f>
        <v>Malo</v>
      </c>
    </row>
    <row r="5621" spans="1:16" x14ac:dyDescent="0.2">
      <c r="A5621" s="7" t="s">
        <v>124</v>
      </c>
      <c r="B5621" s="7" t="s">
        <v>466</v>
      </c>
      <c r="C5621" s="7" t="s">
        <v>216</v>
      </c>
      <c r="D5621" s="8">
        <v>2015</v>
      </c>
      <c r="E5621" s="7" t="s">
        <v>922</v>
      </c>
      <c r="F5621" s="7" t="s">
        <v>796</v>
      </c>
      <c r="G5621" s="7" t="s">
        <v>1</v>
      </c>
      <c r="H5621" s="7" t="s">
        <v>7</v>
      </c>
      <c r="I5621" s="9">
        <v>8.4008316E-2</v>
      </c>
      <c r="J5621" s="10">
        <v>108.25960000000001</v>
      </c>
      <c r="K5621" s="11">
        <v>2.1</v>
      </c>
      <c r="L5621" s="11" t="str">
        <f>IF(Tabla134[[#This Row],[Item Weight]]&lt;$U$12,"Poco Peso",IF(Tabla134[[#This Row],[Item Weight]]&lt;$U$13,"Peso Medio","Peso Alto"))</f>
        <v>Poco Peso</v>
      </c>
      <c r="M5621" s="7">
        <v>6.3849999999999998</v>
      </c>
      <c r="N5621" s="11">
        <f>IF(Tabla134[[#This Row],[Item Weight (Nulos)]]="",VLOOKUP(Tabla134[[#This Row],[Item Identifier]],'Tabla para Nulos'!$A$3:$B$1563,2,FALSE),Tabla134[[#This Row],[Item Weight (Nulos)]])</f>
        <v>6.3849999999999998</v>
      </c>
      <c r="O5621" s="11" t="str">
        <f>IF(Tabla134[[#This Row],[Item Visibility]]&lt;$U$15,"Poca visibilidad",IF(Tabla134[[#This Row],[Item Visibility]]&lt;$U$16,"Visibilidad media","Mayor visibilidad"))</f>
        <v>Visibilidad media</v>
      </c>
      <c r="P5621" s="11" t="str">
        <f>IF(Tabla134[[#This Row],[Rating]]&lt;2,"Muy Malo",IF(Tabla134[[#This Row],[Rating]]&lt;3,"Malo",IF(Tabla134[[#This Row],[Rating]]&lt;4,"Regular",IF(Tabla134[[#This Row],[Rating]]&lt;5,"Bueno","Excelente"))))</f>
        <v>Malo</v>
      </c>
    </row>
    <row r="5622" spans="1:16" x14ac:dyDescent="0.2">
      <c r="A5622" s="7" t="s">
        <v>6</v>
      </c>
      <c r="B5622" s="7" t="s">
        <v>356</v>
      </c>
      <c r="C5622" s="7" t="s">
        <v>71</v>
      </c>
      <c r="D5622" s="8">
        <v>2018</v>
      </c>
      <c r="E5622" s="7" t="s">
        <v>13</v>
      </c>
      <c r="F5622" s="7" t="s">
        <v>2</v>
      </c>
      <c r="G5622" s="7" t="s">
        <v>1</v>
      </c>
      <c r="H5622" s="7" t="s">
        <v>12</v>
      </c>
      <c r="I5622" s="9">
        <v>0</v>
      </c>
      <c r="J5622" s="10">
        <v>37.050600000000003</v>
      </c>
      <c r="K5622" s="11">
        <v>2.1</v>
      </c>
      <c r="L5622" s="11" t="str">
        <f>IF(Tabla134[[#This Row],[Item Weight]]&lt;$U$12,"Poco Peso",IF(Tabla134[[#This Row],[Item Weight]]&lt;$U$13,"Peso Medio","Peso Alto"))</f>
        <v>Peso Medio</v>
      </c>
      <c r="N5622" s="11">
        <f>IF(Tabla134[[#This Row],[Item Weight (Nulos)]]="",VLOOKUP(Tabla134[[#This Row],[Item Identifier]],'Tabla para Nulos'!$A$3:$B$1563,2,FALSE),Tabla134[[#This Row],[Item Weight (Nulos)]])</f>
        <v>15.849999999999998</v>
      </c>
      <c r="O5622" s="11" t="str">
        <f>IF(Tabla134[[#This Row],[Item Visibility]]&lt;$U$15,"Poca visibilidad",IF(Tabla134[[#This Row],[Item Visibility]]&lt;$U$16,"Visibilidad media","Mayor visibilidad"))</f>
        <v>Poca visibilidad</v>
      </c>
      <c r="P5622" s="11" t="str">
        <f>IF(Tabla134[[#This Row],[Rating]]&lt;2,"Muy Malo",IF(Tabla134[[#This Row],[Rating]]&lt;3,"Malo",IF(Tabla134[[#This Row],[Rating]]&lt;4,"Regular",IF(Tabla134[[#This Row],[Rating]]&lt;5,"Bueno","Excelente"))))</f>
        <v>Malo</v>
      </c>
    </row>
    <row r="5623" spans="1:16" x14ac:dyDescent="0.2">
      <c r="A5623" s="7" t="s">
        <v>6</v>
      </c>
      <c r="B5623" s="7" t="s">
        <v>1355</v>
      </c>
      <c r="C5623" s="7" t="s">
        <v>14</v>
      </c>
      <c r="D5623" s="8">
        <v>2012</v>
      </c>
      <c r="E5623" s="7" t="s">
        <v>9</v>
      </c>
      <c r="F5623" s="7" t="s">
        <v>8</v>
      </c>
      <c r="G5623" s="7" t="s">
        <v>1</v>
      </c>
      <c r="H5623" s="7" t="s">
        <v>7</v>
      </c>
      <c r="I5623" s="9">
        <v>7.4264356000000004E-2</v>
      </c>
      <c r="J5623" s="10">
        <v>264.7568</v>
      </c>
      <c r="K5623" s="11">
        <v>2</v>
      </c>
      <c r="L5623" s="11" t="str">
        <f>IF(Tabla134[[#This Row],[Item Weight]]&lt;$U$12,"Poco Peso",IF(Tabla134[[#This Row],[Item Weight]]&lt;$U$13,"Peso Medio","Peso Alto"))</f>
        <v>Poco Peso</v>
      </c>
      <c r="M5623" s="7">
        <v>5.78</v>
      </c>
      <c r="N5623" s="11">
        <f>IF(Tabla134[[#This Row],[Item Weight (Nulos)]]="",VLOOKUP(Tabla134[[#This Row],[Item Identifier]],'Tabla para Nulos'!$A$3:$B$1563,2,FALSE),Tabla134[[#This Row],[Item Weight (Nulos)]])</f>
        <v>5.78</v>
      </c>
      <c r="O5623" s="11" t="str">
        <f>IF(Tabla134[[#This Row],[Item Visibility]]&lt;$U$15,"Poca visibilidad",IF(Tabla134[[#This Row],[Item Visibility]]&lt;$U$16,"Visibilidad media","Mayor visibilidad"))</f>
        <v>Visibilidad media</v>
      </c>
      <c r="P5623" s="11" t="str">
        <f>IF(Tabla134[[#This Row],[Rating]]&lt;2,"Muy Malo",IF(Tabla134[[#This Row],[Rating]]&lt;3,"Malo",IF(Tabla134[[#This Row],[Rating]]&lt;4,"Regular",IF(Tabla134[[#This Row],[Rating]]&lt;5,"Bueno","Excelente"))))</f>
        <v>Malo</v>
      </c>
    </row>
    <row r="5624" spans="1:16" x14ac:dyDescent="0.2">
      <c r="A5624" s="7" t="s">
        <v>6</v>
      </c>
      <c r="B5624" s="7" t="s">
        <v>348</v>
      </c>
      <c r="C5624" s="7" t="s">
        <v>10</v>
      </c>
      <c r="D5624" s="8">
        <v>2017</v>
      </c>
      <c r="E5624" s="7" t="s">
        <v>797</v>
      </c>
      <c r="F5624" s="7" t="s">
        <v>796</v>
      </c>
      <c r="G5624" s="7" t="s">
        <v>702</v>
      </c>
      <c r="H5624" s="7" t="s">
        <v>7</v>
      </c>
      <c r="I5624" s="9">
        <v>7.8385640000000006E-2</v>
      </c>
      <c r="J5624" s="10">
        <v>256.46460000000002</v>
      </c>
      <c r="K5624" s="11">
        <v>2</v>
      </c>
      <c r="L5624" s="11" t="str">
        <f>IF(Tabla134[[#This Row],[Item Weight]]&lt;$U$12,"Poco Peso",IF(Tabla134[[#This Row],[Item Weight]]&lt;$U$13,"Peso Medio","Peso Alto"))</f>
        <v>Poco Peso</v>
      </c>
      <c r="M5624" s="7">
        <v>8.0500000000000007</v>
      </c>
      <c r="N5624" s="11">
        <f>IF(Tabla134[[#This Row],[Item Weight (Nulos)]]="",VLOOKUP(Tabla134[[#This Row],[Item Identifier]],'Tabla para Nulos'!$A$3:$B$1563,2,FALSE),Tabla134[[#This Row],[Item Weight (Nulos)]])</f>
        <v>8.0500000000000007</v>
      </c>
      <c r="O5624" s="11" t="str">
        <f>IF(Tabla134[[#This Row],[Item Visibility]]&lt;$U$15,"Poca visibilidad",IF(Tabla134[[#This Row],[Item Visibility]]&lt;$U$16,"Visibilidad media","Mayor visibilidad"))</f>
        <v>Visibilidad media</v>
      </c>
      <c r="P5624" s="11" t="str">
        <f>IF(Tabla134[[#This Row],[Rating]]&lt;2,"Muy Malo",IF(Tabla134[[#This Row],[Rating]]&lt;3,"Malo",IF(Tabla134[[#This Row],[Rating]]&lt;4,"Regular",IF(Tabla134[[#This Row],[Rating]]&lt;5,"Bueno","Excelente"))))</f>
        <v>Malo</v>
      </c>
    </row>
    <row r="5625" spans="1:16" x14ac:dyDescent="0.2">
      <c r="A5625" s="7" t="s">
        <v>124</v>
      </c>
      <c r="B5625" s="7" t="s">
        <v>1159</v>
      </c>
      <c r="C5625" s="7" t="s">
        <v>171</v>
      </c>
      <c r="D5625" s="8">
        <v>2020</v>
      </c>
      <c r="E5625" s="7" t="s">
        <v>919</v>
      </c>
      <c r="F5625" s="7" t="s">
        <v>796</v>
      </c>
      <c r="G5625" s="7" t="s">
        <v>702</v>
      </c>
      <c r="H5625" s="7" t="s">
        <v>7</v>
      </c>
      <c r="I5625" s="9">
        <v>2.7139013E-2</v>
      </c>
      <c r="J5625" s="10">
        <v>127.3336</v>
      </c>
      <c r="K5625" s="11">
        <v>2</v>
      </c>
      <c r="L5625" s="11" t="str">
        <f>IF(Tabla134[[#This Row],[Item Weight]]&lt;$U$12,"Poco Peso",IF(Tabla134[[#This Row],[Item Weight]]&lt;$U$13,"Peso Medio","Peso Alto"))</f>
        <v>Peso Alto</v>
      </c>
      <c r="M5625" s="7">
        <v>19</v>
      </c>
      <c r="N5625" s="11">
        <f>IF(Tabla134[[#This Row],[Item Weight (Nulos)]]="",VLOOKUP(Tabla134[[#This Row],[Item Identifier]],'Tabla para Nulos'!$A$3:$B$1563,2,FALSE),Tabla134[[#This Row],[Item Weight (Nulos)]])</f>
        <v>19</v>
      </c>
      <c r="O5625" s="11" t="str">
        <f>IF(Tabla134[[#This Row],[Item Visibility]]&lt;$U$15,"Poca visibilidad",IF(Tabla134[[#This Row],[Item Visibility]]&lt;$U$16,"Visibilidad media","Mayor visibilidad"))</f>
        <v>Visibilidad media</v>
      </c>
      <c r="P5625" s="11" t="str">
        <f>IF(Tabla134[[#This Row],[Rating]]&lt;2,"Muy Malo",IF(Tabla134[[#This Row],[Rating]]&lt;3,"Malo",IF(Tabla134[[#This Row],[Rating]]&lt;4,"Regular",IF(Tabla134[[#This Row],[Rating]]&lt;5,"Bueno","Excelente"))))</f>
        <v>Malo</v>
      </c>
    </row>
    <row r="5626" spans="1:16" x14ac:dyDescent="0.2">
      <c r="A5626" s="7" t="s">
        <v>6</v>
      </c>
      <c r="B5626" s="7" t="s">
        <v>1409</v>
      </c>
      <c r="C5626" s="7" t="s">
        <v>47</v>
      </c>
      <c r="D5626" s="8">
        <v>2016</v>
      </c>
      <c r="E5626" s="7" t="s">
        <v>1114</v>
      </c>
      <c r="F5626" s="7" t="s">
        <v>8</v>
      </c>
      <c r="G5626" s="7" t="s">
        <v>702</v>
      </c>
      <c r="H5626" s="7" t="s">
        <v>7</v>
      </c>
      <c r="I5626" s="9">
        <v>6.5520387999999999E-2</v>
      </c>
      <c r="J5626" s="10">
        <v>168.38159999999999</v>
      </c>
      <c r="K5626" s="11">
        <v>2</v>
      </c>
      <c r="L5626" s="11" t="str">
        <f>IF(Tabla134[[#This Row],[Item Weight]]&lt;$U$12,"Poco Peso",IF(Tabla134[[#This Row],[Item Weight]]&lt;$U$13,"Peso Medio","Peso Alto"))</f>
        <v>Peso Alto</v>
      </c>
      <c r="M5626" s="7">
        <v>19.350000000000001</v>
      </c>
      <c r="N5626" s="11">
        <f>IF(Tabla134[[#This Row],[Item Weight (Nulos)]]="",VLOOKUP(Tabla134[[#This Row],[Item Identifier]],'Tabla para Nulos'!$A$3:$B$1563,2,FALSE),Tabla134[[#This Row],[Item Weight (Nulos)]])</f>
        <v>19.350000000000001</v>
      </c>
      <c r="O5626" s="11" t="str">
        <f>IF(Tabla134[[#This Row],[Item Visibility]]&lt;$U$15,"Poca visibilidad",IF(Tabla134[[#This Row],[Item Visibility]]&lt;$U$16,"Visibilidad media","Mayor visibilidad"))</f>
        <v>Visibilidad media</v>
      </c>
      <c r="P5626" s="11" t="str">
        <f>IF(Tabla134[[#This Row],[Rating]]&lt;2,"Muy Malo",IF(Tabla134[[#This Row],[Rating]]&lt;3,"Malo",IF(Tabla134[[#This Row],[Rating]]&lt;4,"Regular",IF(Tabla134[[#This Row],[Rating]]&lt;5,"Bueno","Excelente"))))</f>
        <v>Malo</v>
      </c>
    </row>
    <row r="5627" spans="1:16" x14ac:dyDescent="0.2">
      <c r="A5627" s="7" t="s">
        <v>124</v>
      </c>
      <c r="B5627" s="7" t="s">
        <v>1284</v>
      </c>
      <c r="C5627" s="7" t="s">
        <v>4</v>
      </c>
      <c r="D5627" s="8">
        <v>2022</v>
      </c>
      <c r="E5627" s="7" t="s">
        <v>3</v>
      </c>
      <c r="F5627" s="7" t="s">
        <v>2</v>
      </c>
      <c r="G5627" s="7" t="s">
        <v>1</v>
      </c>
      <c r="H5627" s="7" t="s">
        <v>0</v>
      </c>
      <c r="I5627" s="9">
        <v>3.5801237999999999E-2</v>
      </c>
      <c r="J5627" s="10">
        <v>92.611999999999995</v>
      </c>
      <c r="K5627" s="11">
        <v>2</v>
      </c>
      <c r="L5627" s="11" t="str">
        <f>IF(Tabla134[[#This Row],[Item Weight]]&lt;$U$12,"Poco Peso",IF(Tabla134[[#This Row],[Item Weight]]&lt;$U$13,"Peso Medio","Peso Alto"))</f>
        <v>Peso Medio</v>
      </c>
      <c r="M5627" s="7">
        <v>16.5</v>
      </c>
      <c r="N5627" s="11">
        <f>IF(Tabla134[[#This Row],[Item Weight (Nulos)]]="",VLOOKUP(Tabla134[[#This Row],[Item Identifier]],'Tabla para Nulos'!$A$3:$B$1563,2,FALSE),Tabla134[[#This Row],[Item Weight (Nulos)]])</f>
        <v>16.5</v>
      </c>
      <c r="O5627" s="11" t="str">
        <f>IF(Tabla134[[#This Row],[Item Visibility]]&lt;$U$15,"Poca visibilidad",IF(Tabla134[[#This Row],[Item Visibility]]&lt;$U$16,"Visibilidad media","Mayor visibilidad"))</f>
        <v>Visibilidad media</v>
      </c>
      <c r="P5627" s="11" t="str">
        <f>IF(Tabla134[[#This Row],[Rating]]&lt;2,"Muy Malo",IF(Tabla134[[#This Row],[Rating]]&lt;3,"Malo",IF(Tabla134[[#This Row],[Rating]]&lt;4,"Regular",IF(Tabla134[[#This Row],[Rating]]&lt;5,"Bueno","Excelente"))))</f>
        <v>Malo</v>
      </c>
    </row>
    <row r="5628" spans="1:16" x14ac:dyDescent="0.2">
      <c r="A5628" s="7" t="s">
        <v>124</v>
      </c>
      <c r="B5628" s="7" t="s">
        <v>1173</v>
      </c>
      <c r="C5628" s="7" t="s">
        <v>10</v>
      </c>
      <c r="D5628" s="8">
        <v>2017</v>
      </c>
      <c r="E5628" s="7" t="s">
        <v>797</v>
      </c>
      <c r="F5628" s="7" t="s">
        <v>796</v>
      </c>
      <c r="G5628" s="7" t="s">
        <v>702</v>
      </c>
      <c r="H5628" s="7" t="s">
        <v>7</v>
      </c>
      <c r="I5628" s="9">
        <v>4.8749689999999998E-2</v>
      </c>
      <c r="J5628" s="10">
        <v>37.550600000000003</v>
      </c>
      <c r="K5628" s="11">
        <v>2</v>
      </c>
      <c r="L5628" s="11" t="str">
        <f>IF(Tabla134[[#This Row],[Item Weight]]&lt;$U$12,"Poco Peso",IF(Tabla134[[#This Row],[Item Weight]]&lt;$U$13,"Peso Medio","Peso Alto"))</f>
        <v>Peso Alto</v>
      </c>
      <c r="M5628" s="7">
        <v>20.7</v>
      </c>
      <c r="N5628" s="11">
        <f>IF(Tabla134[[#This Row],[Item Weight (Nulos)]]="",VLOOKUP(Tabla134[[#This Row],[Item Identifier]],'Tabla para Nulos'!$A$3:$B$1563,2,FALSE),Tabla134[[#This Row],[Item Weight (Nulos)]])</f>
        <v>20.7</v>
      </c>
      <c r="O5628" s="11" t="str">
        <f>IF(Tabla134[[#This Row],[Item Visibility]]&lt;$U$15,"Poca visibilidad",IF(Tabla134[[#This Row],[Item Visibility]]&lt;$U$16,"Visibilidad media","Mayor visibilidad"))</f>
        <v>Visibilidad media</v>
      </c>
      <c r="P5628" s="11" t="str">
        <f>IF(Tabla134[[#This Row],[Rating]]&lt;2,"Muy Malo",IF(Tabla134[[#This Row],[Rating]]&lt;3,"Malo",IF(Tabla134[[#This Row],[Rating]]&lt;4,"Regular",IF(Tabla134[[#This Row],[Rating]]&lt;5,"Bueno","Excelente"))))</f>
        <v>Malo</v>
      </c>
    </row>
    <row r="5629" spans="1:16" x14ac:dyDescent="0.2">
      <c r="A5629" s="7" t="s">
        <v>6</v>
      </c>
      <c r="B5629" s="7" t="s">
        <v>580</v>
      </c>
      <c r="C5629" s="7" t="s">
        <v>28</v>
      </c>
      <c r="D5629" s="8">
        <v>2017</v>
      </c>
      <c r="E5629" s="7" t="s">
        <v>797</v>
      </c>
      <c r="F5629" s="7" t="s">
        <v>796</v>
      </c>
      <c r="G5629" s="7" t="s">
        <v>702</v>
      </c>
      <c r="H5629" s="7" t="s">
        <v>7</v>
      </c>
      <c r="I5629" s="9">
        <v>6.0863167000000003E-2</v>
      </c>
      <c r="J5629" s="10">
        <v>97.638400000000004</v>
      </c>
      <c r="K5629" s="11">
        <v>2</v>
      </c>
      <c r="L5629" s="11" t="str">
        <f>IF(Tabla134[[#This Row],[Item Weight]]&lt;$U$12,"Poco Peso",IF(Tabla134[[#This Row],[Item Weight]]&lt;$U$13,"Peso Medio","Peso Alto"))</f>
        <v>Peso Medio</v>
      </c>
      <c r="M5629" s="7">
        <v>16.7</v>
      </c>
      <c r="N5629" s="11">
        <f>IF(Tabla134[[#This Row],[Item Weight (Nulos)]]="",VLOOKUP(Tabla134[[#This Row],[Item Identifier]],'Tabla para Nulos'!$A$3:$B$1563,2,FALSE),Tabla134[[#This Row],[Item Weight (Nulos)]])</f>
        <v>16.7</v>
      </c>
      <c r="O5629" s="11" t="str">
        <f>IF(Tabla134[[#This Row],[Item Visibility]]&lt;$U$15,"Poca visibilidad",IF(Tabla134[[#This Row],[Item Visibility]]&lt;$U$16,"Visibilidad media","Mayor visibilidad"))</f>
        <v>Visibilidad media</v>
      </c>
      <c r="P5629" s="11" t="str">
        <f>IF(Tabla134[[#This Row],[Rating]]&lt;2,"Muy Malo",IF(Tabla134[[#This Row],[Rating]]&lt;3,"Malo",IF(Tabla134[[#This Row],[Rating]]&lt;4,"Regular",IF(Tabla134[[#This Row],[Rating]]&lt;5,"Bueno","Excelente"))))</f>
        <v>Malo</v>
      </c>
    </row>
    <row r="5630" spans="1:16" x14ac:dyDescent="0.2">
      <c r="A5630" s="7" t="s">
        <v>124</v>
      </c>
      <c r="B5630" s="7" t="s">
        <v>149</v>
      </c>
      <c r="C5630" s="7" t="s">
        <v>14</v>
      </c>
      <c r="D5630" s="8">
        <v>2015</v>
      </c>
      <c r="E5630" s="7" t="s">
        <v>922</v>
      </c>
      <c r="F5630" s="7" t="s">
        <v>796</v>
      </c>
      <c r="G5630" s="7" t="s">
        <v>1</v>
      </c>
      <c r="H5630" s="7" t="s">
        <v>7</v>
      </c>
      <c r="I5630" s="9">
        <v>0.16029226399999999</v>
      </c>
      <c r="J5630" s="10">
        <v>94.712000000000003</v>
      </c>
      <c r="K5630" s="11">
        <v>2</v>
      </c>
      <c r="L5630" s="11" t="str">
        <f>IF(Tabla134[[#This Row],[Item Weight]]&lt;$U$12,"Poco Peso",IF(Tabla134[[#This Row],[Item Weight]]&lt;$U$13,"Peso Medio","Peso Alto"))</f>
        <v>Poco Peso</v>
      </c>
      <c r="M5630" s="7">
        <v>7.3650000000000002</v>
      </c>
      <c r="N5630" s="11">
        <f>IF(Tabla134[[#This Row],[Item Weight (Nulos)]]="",VLOOKUP(Tabla134[[#This Row],[Item Identifier]],'Tabla para Nulos'!$A$3:$B$1563,2,FALSE),Tabla134[[#This Row],[Item Weight (Nulos)]])</f>
        <v>7.3650000000000002</v>
      </c>
      <c r="O5630" s="11" t="str">
        <f>IF(Tabla134[[#This Row],[Item Visibility]]&lt;$U$15,"Poca visibilidad",IF(Tabla134[[#This Row],[Item Visibility]]&lt;$U$16,"Visibilidad media","Mayor visibilidad"))</f>
        <v>Mayor visibilidad</v>
      </c>
      <c r="P5630" s="11" t="str">
        <f>IF(Tabla134[[#This Row],[Rating]]&lt;2,"Muy Malo",IF(Tabla134[[#This Row],[Rating]]&lt;3,"Malo",IF(Tabla134[[#This Row],[Rating]]&lt;4,"Regular",IF(Tabla134[[#This Row],[Rating]]&lt;5,"Bueno","Excelente"))))</f>
        <v>Malo</v>
      </c>
    </row>
    <row r="5631" spans="1:16" x14ac:dyDescent="0.2">
      <c r="A5631" s="7" t="s">
        <v>124</v>
      </c>
      <c r="B5631" s="7" t="s">
        <v>199</v>
      </c>
      <c r="C5631" s="7" t="s">
        <v>171</v>
      </c>
      <c r="D5631" s="8">
        <v>2020</v>
      </c>
      <c r="E5631" s="7" t="s">
        <v>919</v>
      </c>
      <c r="F5631" s="7" t="s">
        <v>796</v>
      </c>
      <c r="G5631" s="7" t="s">
        <v>1</v>
      </c>
      <c r="H5631" s="7" t="s">
        <v>7</v>
      </c>
      <c r="I5631" s="9">
        <v>0.11934562899999999</v>
      </c>
      <c r="J5631" s="10">
        <v>261.99099999999999</v>
      </c>
      <c r="K5631" s="11">
        <v>2</v>
      </c>
      <c r="L5631" s="11" t="str">
        <f>IF(Tabla134[[#This Row],[Item Weight]]&lt;$U$12,"Poco Peso",IF(Tabla134[[#This Row],[Item Weight]]&lt;$U$13,"Peso Medio","Peso Alto"))</f>
        <v>Poco Peso</v>
      </c>
      <c r="M5631" s="7">
        <v>6.2350000000000003</v>
      </c>
      <c r="N5631" s="11">
        <f>IF(Tabla134[[#This Row],[Item Weight (Nulos)]]="",VLOOKUP(Tabla134[[#This Row],[Item Identifier]],'Tabla para Nulos'!$A$3:$B$1563,2,FALSE),Tabla134[[#This Row],[Item Weight (Nulos)]])</f>
        <v>6.2350000000000003</v>
      </c>
      <c r="O5631" s="11" t="str">
        <f>IF(Tabla134[[#This Row],[Item Visibility]]&lt;$U$15,"Poca visibilidad",IF(Tabla134[[#This Row],[Item Visibility]]&lt;$U$16,"Visibilidad media","Mayor visibilidad"))</f>
        <v>Mayor visibilidad</v>
      </c>
      <c r="P5631" s="11" t="str">
        <f>IF(Tabla134[[#This Row],[Rating]]&lt;2,"Muy Malo",IF(Tabla134[[#This Row],[Rating]]&lt;3,"Malo",IF(Tabla134[[#This Row],[Rating]]&lt;4,"Regular",IF(Tabla134[[#This Row],[Rating]]&lt;5,"Bueno","Excelente"))))</f>
        <v>Malo</v>
      </c>
    </row>
    <row r="5632" spans="1:16" x14ac:dyDescent="0.2">
      <c r="A5632" s="7" t="s">
        <v>124</v>
      </c>
      <c r="B5632" s="7" t="s">
        <v>652</v>
      </c>
      <c r="C5632" s="7" t="s">
        <v>71</v>
      </c>
      <c r="D5632" s="8">
        <v>2016</v>
      </c>
      <c r="E5632" s="7" t="s">
        <v>1114</v>
      </c>
      <c r="F5632" s="7" t="s">
        <v>8</v>
      </c>
      <c r="G5632" s="7" t="s">
        <v>702</v>
      </c>
      <c r="H5632" s="7" t="s">
        <v>7</v>
      </c>
      <c r="I5632" s="9">
        <v>6.5810044999999998E-2</v>
      </c>
      <c r="J5632" s="10">
        <v>149.10499999999999</v>
      </c>
      <c r="K5632" s="11">
        <v>2</v>
      </c>
      <c r="L5632" s="11" t="str">
        <f>IF(Tabla134[[#This Row],[Item Weight]]&lt;$U$12,"Poco Peso",IF(Tabla134[[#This Row],[Item Weight]]&lt;$U$13,"Peso Medio","Peso Alto"))</f>
        <v>Peso Alto</v>
      </c>
      <c r="M5632" s="7">
        <v>17.850000000000001</v>
      </c>
      <c r="N5632" s="11">
        <f>IF(Tabla134[[#This Row],[Item Weight (Nulos)]]="",VLOOKUP(Tabla134[[#This Row],[Item Identifier]],'Tabla para Nulos'!$A$3:$B$1563,2,FALSE),Tabla134[[#This Row],[Item Weight (Nulos)]])</f>
        <v>17.850000000000001</v>
      </c>
      <c r="O5632" s="11" t="str">
        <f>IF(Tabla134[[#This Row],[Item Visibility]]&lt;$U$15,"Poca visibilidad",IF(Tabla134[[#This Row],[Item Visibility]]&lt;$U$16,"Visibilidad media","Mayor visibilidad"))</f>
        <v>Visibilidad media</v>
      </c>
      <c r="P5632" s="11" t="str">
        <f>IF(Tabla134[[#This Row],[Rating]]&lt;2,"Muy Malo",IF(Tabla134[[#This Row],[Rating]]&lt;3,"Malo",IF(Tabla134[[#This Row],[Rating]]&lt;4,"Regular",IF(Tabla134[[#This Row],[Rating]]&lt;5,"Bueno","Excelente"))))</f>
        <v>Malo</v>
      </c>
    </row>
    <row r="5633" spans="1:16" x14ac:dyDescent="0.2">
      <c r="A5633" s="7" t="s">
        <v>6</v>
      </c>
      <c r="B5633" s="7" t="s">
        <v>1257</v>
      </c>
      <c r="C5633" s="7" t="s">
        <v>108</v>
      </c>
      <c r="D5633" s="8">
        <v>2018</v>
      </c>
      <c r="E5633" s="7" t="s">
        <v>1195</v>
      </c>
      <c r="F5633" s="7" t="s">
        <v>8</v>
      </c>
      <c r="G5633" s="7" t="s">
        <v>702</v>
      </c>
      <c r="H5633" s="7" t="s">
        <v>1621</v>
      </c>
      <c r="I5633" s="9">
        <v>5.7870079999999997E-2</v>
      </c>
      <c r="J5633" s="10">
        <v>49.700800000000001</v>
      </c>
      <c r="K5633" s="11">
        <v>2</v>
      </c>
      <c r="L5633" s="11" t="str">
        <f>IF(Tabla134[[#This Row],[Item Weight]]&lt;$U$12,"Poco Peso",IF(Tabla134[[#This Row],[Item Weight]]&lt;$U$13,"Peso Medio","Peso Alto"))</f>
        <v>Peso Medio</v>
      </c>
      <c r="N5633" s="11">
        <f>IF(Tabla134[[#This Row],[Item Weight (Nulos)]]="",VLOOKUP(Tabla134[[#This Row],[Item Identifier]],'Tabla para Nulos'!$A$3:$B$1563,2,FALSE),Tabla134[[#This Row],[Item Weight (Nulos)]])</f>
        <v>10.6</v>
      </c>
      <c r="O5633" s="11" t="str">
        <f>IF(Tabla134[[#This Row],[Item Visibility]]&lt;$U$15,"Poca visibilidad",IF(Tabla134[[#This Row],[Item Visibility]]&lt;$U$16,"Visibilidad media","Mayor visibilidad"))</f>
        <v>Visibilidad media</v>
      </c>
      <c r="P5633" s="11" t="str">
        <f>IF(Tabla134[[#This Row],[Rating]]&lt;2,"Muy Malo",IF(Tabla134[[#This Row],[Rating]]&lt;3,"Malo",IF(Tabla134[[#This Row],[Rating]]&lt;4,"Regular",IF(Tabla134[[#This Row],[Rating]]&lt;5,"Bueno","Excelente"))))</f>
        <v>Malo</v>
      </c>
    </row>
    <row r="5634" spans="1:16" x14ac:dyDescent="0.2">
      <c r="A5634" s="7" t="s">
        <v>124</v>
      </c>
      <c r="B5634" s="7" t="s">
        <v>1408</v>
      </c>
      <c r="C5634" s="7" t="s">
        <v>28</v>
      </c>
      <c r="D5634" s="8">
        <v>2012</v>
      </c>
      <c r="E5634" s="7" t="s">
        <v>9</v>
      </c>
      <c r="F5634" s="7" t="s">
        <v>8</v>
      </c>
      <c r="G5634" s="7" t="s">
        <v>1</v>
      </c>
      <c r="H5634" s="7" t="s">
        <v>7</v>
      </c>
      <c r="I5634" s="9">
        <v>7.8034976000000006E-2</v>
      </c>
      <c r="J5634" s="10">
        <v>178.066</v>
      </c>
      <c r="K5634" s="11">
        <v>2</v>
      </c>
      <c r="L5634" s="11" t="str">
        <f>IF(Tabla134[[#This Row],[Item Weight]]&lt;$U$12,"Poco Peso",IF(Tabla134[[#This Row],[Item Weight]]&lt;$U$13,"Peso Medio","Peso Alto"))</f>
        <v>Peso Alto</v>
      </c>
      <c r="M5634" s="7">
        <v>19.7</v>
      </c>
      <c r="N5634" s="11">
        <f>IF(Tabla134[[#This Row],[Item Weight (Nulos)]]="",VLOOKUP(Tabla134[[#This Row],[Item Identifier]],'Tabla para Nulos'!$A$3:$B$1563,2,FALSE),Tabla134[[#This Row],[Item Weight (Nulos)]])</f>
        <v>19.7</v>
      </c>
      <c r="O5634" s="11" t="str">
        <f>IF(Tabla134[[#This Row],[Item Visibility]]&lt;$U$15,"Poca visibilidad",IF(Tabla134[[#This Row],[Item Visibility]]&lt;$U$16,"Visibilidad media","Mayor visibilidad"))</f>
        <v>Visibilidad media</v>
      </c>
      <c r="P5634" s="11" t="str">
        <f>IF(Tabla134[[#This Row],[Rating]]&lt;2,"Muy Malo",IF(Tabla134[[#This Row],[Rating]]&lt;3,"Malo",IF(Tabla134[[#This Row],[Rating]]&lt;4,"Regular",IF(Tabla134[[#This Row],[Rating]]&lt;5,"Bueno","Excelente"))))</f>
        <v>Malo</v>
      </c>
    </row>
    <row r="5635" spans="1:16" x14ac:dyDescent="0.2">
      <c r="A5635" s="7" t="s">
        <v>124</v>
      </c>
      <c r="B5635" s="7" t="s">
        <v>1227</v>
      </c>
      <c r="C5635" s="7" t="s">
        <v>17</v>
      </c>
      <c r="D5635" s="8">
        <v>2012</v>
      </c>
      <c r="E5635" s="7" t="s">
        <v>9</v>
      </c>
      <c r="F5635" s="7" t="s">
        <v>8</v>
      </c>
      <c r="G5635" s="7" t="s">
        <v>1</v>
      </c>
      <c r="H5635" s="7" t="s">
        <v>7</v>
      </c>
      <c r="I5635" s="9">
        <v>9.0111173000000003E-2</v>
      </c>
      <c r="J5635" s="10">
        <v>141.31540000000001</v>
      </c>
      <c r="K5635" s="11">
        <v>2</v>
      </c>
      <c r="L5635" s="11" t="str">
        <f>IF(Tabla134[[#This Row],[Item Weight]]&lt;$U$12,"Poco Peso",IF(Tabla134[[#This Row],[Item Weight]]&lt;$U$13,"Peso Medio","Peso Alto"))</f>
        <v>Peso Medio</v>
      </c>
      <c r="M5635" s="7">
        <v>16</v>
      </c>
      <c r="N5635" s="11">
        <f>IF(Tabla134[[#This Row],[Item Weight (Nulos)]]="",VLOOKUP(Tabla134[[#This Row],[Item Identifier]],'Tabla para Nulos'!$A$3:$B$1563,2,FALSE),Tabla134[[#This Row],[Item Weight (Nulos)]])</f>
        <v>16</v>
      </c>
      <c r="O5635" s="11" t="str">
        <f>IF(Tabla134[[#This Row],[Item Visibility]]&lt;$U$15,"Poca visibilidad",IF(Tabla134[[#This Row],[Item Visibility]]&lt;$U$16,"Visibilidad media","Mayor visibilidad"))</f>
        <v>Visibilidad media</v>
      </c>
      <c r="P5635" s="11" t="str">
        <f>IF(Tabla134[[#This Row],[Rating]]&lt;2,"Muy Malo",IF(Tabla134[[#This Row],[Rating]]&lt;3,"Malo",IF(Tabla134[[#This Row],[Rating]]&lt;4,"Regular",IF(Tabla134[[#This Row],[Rating]]&lt;5,"Bueno","Excelente"))))</f>
        <v>Malo</v>
      </c>
    </row>
    <row r="5636" spans="1:16" x14ac:dyDescent="0.2">
      <c r="A5636" s="7" t="s">
        <v>124</v>
      </c>
      <c r="B5636" s="7" t="s">
        <v>432</v>
      </c>
      <c r="C5636" s="7" t="s">
        <v>171</v>
      </c>
      <c r="D5636" s="8">
        <v>2012</v>
      </c>
      <c r="E5636" s="7" t="s">
        <v>9</v>
      </c>
      <c r="F5636" s="7" t="s">
        <v>8</v>
      </c>
      <c r="G5636" s="7" t="s">
        <v>1</v>
      </c>
      <c r="H5636" s="7" t="s">
        <v>7</v>
      </c>
      <c r="I5636" s="9">
        <v>0.16784443800000001</v>
      </c>
      <c r="J5636" s="10">
        <v>193.9136</v>
      </c>
      <c r="K5636" s="11">
        <v>2</v>
      </c>
      <c r="L5636" s="11" t="str">
        <f>IF(Tabla134[[#This Row],[Item Weight]]&lt;$U$12,"Poco Peso",IF(Tabla134[[#This Row],[Item Weight]]&lt;$U$13,"Peso Medio","Peso Alto"))</f>
        <v>Peso Alto</v>
      </c>
      <c r="M5636" s="7">
        <v>18.850000000000001</v>
      </c>
      <c r="N5636" s="11">
        <f>IF(Tabla134[[#This Row],[Item Weight (Nulos)]]="",VLOOKUP(Tabla134[[#This Row],[Item Identifier]],'Tabla para Nulos'!$A$3:$B$1563,2,FALSE),Tabla134[[#This Row],[Item Weight (Nulos)]])</f>
        <v>18.850000000000001</v>
      </c>
      <c r="O5636" s="11" t="str">
        <f>IF(Tabla134[[#This Row],[Item Visibility]]&lt;$U$15,"Poca visibilidad",IF(Tabla134[[#This Row],[Item Visibility]]&lt;$U$16,"Visibilidad media","Mayor visibilidad"))</f>
        <v>Mayor visibilidad</v>
      </c>
      <c r="P5636" s="11" t="str">
        <f>IF(Tabla134[[#This Row],[Rating]]&lt;2,"Muy Malo",IF(Tabla134[[#This Row],[Rating]]&lt;3,"Malo",IF(Tabla134[[#This Row],[Rating]]&lt;4,"Regular",IF(Tabla134[[#This Row],[Rating]]&lt;5,"Bueno","Excelente"))))</f>
        <v>Malo</v>
      </c>
    </row>
    <row r="5637" spans="1:16" x14ac:dyDescent="0.2">
      <c r="A5637" s="7" t="s">
        <v>124</v>
      </c>
      <c r="B5637" s="7" t="s">
        <v>131</v>
      </c>
      <c r="C5637" s="7" t="s">
        <v>19</v>
      </c>
      <c r="D5637" s="8">
        <v>2012</v>
      </c>
      <c r="E5637" s="7" t="s">
        <v>9</v>
      </c>
      <c r="F5637" s="7" t="s">
        <v>8</v>
      </c>
      <c r="G5637" s="7" t="s">
        <v>1</v>
      </c>
      <c r="H5637" s="7" t="s">
        <v>7</v>
      </c>
      <c r="I5637" s="9">
        <v>3.8985770000000003E-2</v>
      </c>
      <c r="J5637" s="10">
        <v>34.619</v>
      </c>
      <c r="K5637" s="11">
        <v>2</v>
      </c>
      <c r="L5637" s="11" t="str">
        <f>IF(Tabla134[[#This Row],[Item Weight]]&lt;$U$12,"Poco Peso",IF(Tabla134[[#This Row],[Item Weight]]&lt;$U$13,"Peso Medio","Peso Alto"))</f>
        <v>Peso Medio</v>
      </c>
      <c r="M5637" s="7">
        <v>9</v>
      </c>
      <c r="N5637" s="11">
        <f>IF(Tabla134[[#This Row],[Item Weight (Nulos)]]="",VLOOKUP(Tabla134[[#This Row],[Item Identifier]],'Tabla para Nulos'!$A$3:$B$1563,2,FALSE),Tabla134[[#This Row],[Item Weight (Nulos)]])</f>
        <v>9</v>
      </c>
      <c r="O5637" s="11" t="str">
        <f>IF(Tabla134[[#This Row],[Item Visibility]]&lt;$U$15,"Poca visibilidad",IF(Tabla134[[#This Row],[Item Visibility]]&lt;$U$16,"Visibilidad media","Mayor visibilidad"))</f>
        <v>Visibilidad media</v>
      </c>
      <c r="P5637" s="11" t="str">
        <f>IF(Tabla134[[#This Row],[Rating]]&lt;2,"Muy Malo",IF(Tabla134[[#This Row],[Rating]]&lt;3,"Malo",IF(Tabla134[[#This Row],[Rating]]&lt;4,"Regular",IF(Tabla134[[#This Row],[Rating]]&lt;5,"Bueno","Excelente"))))</f>
        <v>Malo</v>
      </c>
    </row>
    <row r="5638" spans="1:16" x14ac:dyDescent="0.2">
      <c r="A5638" s="7" t="s">
        <v>6</v>
      </c>
      <c r="B5638" s="7" t="s">
        <v>371</v>
      </c>
      <c r="C5638" s="7" t="s">
        <v>17</v>
      </c>
      <c r="D5638" s="8">
        <v>2012</v>
      </c>
      <c r="E5638" s="7" t="s">
        <v>9</v>
      </c>
      <c r="F5638" s="7" t="s">
        <v>8</v>
      </c>
      <c r="G5638" s="7" t="s">
        <v>1</v>
      </c>
      <c r="H5638" s="7" t="s">
        <v>7</v>
      </c>
      <c r="I5638" s="9">
        <v>7.8909166000000003E-2</v>
      </c>
      <c r="J5638" s="10">
        <v>186.72399999999999</v>
      </c>
      <c r="K5638" s="11">
        <v>2</v>
      </c>
      <c r="L5638" s="11" t="str">
        <f>IF(Tabla134[[#This Row],[Item Weight]]&lt;$U$12,"Poco Peso",IF(Tabla134[[#This Row],[Item Weight]]&lt;$U$13,"Peso Medio","Peso Alto"))</f>
        <v>Peso Medio</v>
      </c>
      <c r="M5638" s="7">
        <v>13.65</v>
      </c>
      <c r="N5638" s="11">
        <f>IF(Tabla134[[#This Row],[Item Weight (Nulos)]]="",VLOOKUP(Tabla134[[#This Row],[Item Identifier]],'Tabla para Nulos'!$A$3:$B$1563,2,FALSE),Tabla134[[#This Row],[Item Weight (Nulos)]])</f>
        <v>13.65</v>
      </c>
      <c r="O5638" s="11" t="str">
        <f>IF(Tabla134[[#This Row],[Item Visibility]]&lt;$U$15,"Poca visibilidad",IF(Tabla134[[#This Row],[Item Visibility]]&lt;$U$16,"Visibilidad media","Mayor visibilidad"))</f>
        <v>Visibilidad media</v>
      </c>
      <c r="P5638" s="11" t="str">
        <f>IF(Tabla134[[#This Row],[Rating]]&lt;2,"Muy Malo",IF(Tabla134[[#This Row],[Rating]]&lt;3,"Malo",IF(Tabla134[[#This Row],[Rating]]&lt;4,"Regular",IF(Tabla134[[#This Row],[Rating]]&lt;5,"Bueno","Excelente"))))</f>
        <v>Malo</v>
      </c>
    </row>
    <row r="5639" spans="1:16" x14ac:dyDescent="0.2">
      <c r="A5639" s="7" t="s">
        <v>124</v>
      </c>
      <c r="B5639" s="7" t="s">
        <v>1304</v>
      </c>
      <c r="C5639" s="7" t="s">
        <v>25</v>
      </c>
      <c r="D5639" s="8">
        <v>2018</v>
      </c>
      <c r="E5639" s="7" t="s">
        <v>1195</v>
      </c>
      <c r="F5639" s="7" t="s">
        <v>8</v>
      </c>
      <c r="G5639" s="7" t="s">
        <v>702</v>
      </c>
      <c r="H5639" s="7" t="s">
        <v>1621</v>
      </c>
      <c r="I5639" s="9">
        <v>7.9931185000000002E-2</v>
      </c>
      <c r="J5639" s="10">
        <v>219.7456</v>
      </c>
      <c r="K5639" s="11">
        <v>2</v>
      </c>
      <c r="L5639" s="11" t="str">
        <f>IF(Tabla134[[#This Row],[Item Weight]]&lt;$U$12,"Poco Peso",IF(Tabla134[[#This Row],[Item Weight]]&lt;$U$13,"Peso Medio","Peso Alto"))</f>
        <v>Poco Peso</v>
      </c>
      <c r="N5639" s="11">
        <f>IF(Tabla134[[#This Row],[Item Weight (Nulos)]]="",VLOOKUP(Tabla134[[#This Row],[Item Identifier]],'Tabla para Nulos'!$A$3:$B$1563,2,FALSE),Tabla134[[#This Row],[Item Weight (Nulos)]])</f>
        <v>5.9050000000000002</v>
      </c>
      <c r="O5639" s="11" t="str">
        <f>IF(Tabla134[[#This Row],[Item Visibility]]&lt;$U$15,"Poca visibilidad",IF(Tabla134[[#This Row],[Item Visibility]]&lt;$U$16,"Visibilidad media","Mayor visibilidad"))</f>
        <v>Visibilidad media</v>
      </c>
      <c r="P5639" s="11" t="str">
        <f>IF(Tabla134[[#This Row],[Rating]]&lt;2,"Muy Malo",IF(Tabla134[[#This Row],[Rating]]&lt;3,"Malo",IF(Tabla134[[#This Row],[Rating]]&lt;4,"Regular",IF(Tabla134[[#This Row],[Rating]]&lt;5,"Bueno","Excelente"))))</f>
        <v>Malo</v>
      </c>
    </row>
    <row r="5640" spans="1:16" x14ac:dyDescent="0.2">
      <c r="A5640" s="7" t="s">
        <v>6</v>
      </c>
      <c r="B5640" s="7" t="s">
        <v>389</v>
      </c>
      <c r="C5640" s="7" t="s">
        <v>28</v>
      </c>
      <c r="D5640" s="8">
        <v>2018</v>
      </c>
      <c r="E5640" s="7" t="s">
        <v>1195</v>
      </c>
      <c r="F5640" s="7" t="s">
        <v>8</v>
      </c>
      <c r="G5640" s="7" t="s">
        <v>702</v>
      </c>
      <c r="H5640" s="7" t="s">
        <v>1621</v>
      </c>
      <c r="I5640" s="9">
        <v>0.22460739900000001</v>
      </c>
      <c r="J5640" s="10">
        <v>223.1404</v>
      </c>
      <c r="K5640" s="11">
        <v>2</v>
      </c>
      <c r="L5640" s="11" t="str">
        <f>IF(Tabla134[[#This Row],[Item Weight]]&lt;$U$12,"Poco Peso",IF(Tabla134[[#This Row],[Item Weight]]&lt;$U$13,"Peso Medio","Peso Alto"))</f>
        <v>Peso Medio</v>
      </c>
      <c r="N5640" s="11">
        <f>IF(Tabla134[[#This Row],[Item Weight (Nulos)]]="",VLOOKUP(Tabla134[[#This Row],[Item Identifier]],'Tabla para Nulos'!$A$3:$B$1563,2,FALSE),Tabla134[[#This Row],[Item Weight (Nulos)]])</f>
        <v>9.6950000000000021</v>
      </c>
      <c r="O5640" s="11" t="str">
        <f>IF(Tabla134[[#This Row],[Item Visibility]]&lt;$U$15,"Poca visibilidad",IF(Tabla134[[#This Row],[Item Visibility]]&lt;$U$16,"Visibilidad media","Mayor visibilidad"))</f>
        <v>Mayor visibilidad</v>
      </c>
      <c r="P5640" s="11" t="str">
        <f>IF(Tabla134[[#This Row],[Rating]]&lt;2,"Muy Malo",IF(Tabla134[[#This Row],[Rating]]&lt;3,"Malo",IF(Tabla134[[#This Row],[Rating]]&lt;4,"Regular",IF(Tabla134[[#This Row],[Rating]]&lt;5,"Bueno","Excelente"))))</f>
        <v>Malo</v>
      </c>
    </row>
    <row r="5641" spans="1:16" x14ac:dyDescent="0.2">
      <c r="A5641" s="7" t="s">
        <v>6</v>
      </c>
      <c r="B5641" s="7" t="s">
        <v>1124</v>
      </c>
      <c r="C5641" s="7" t="s">
        <v>47</v>
      </c>
      <c r="D5641" s="8">
        <v>2018</v>
      </c>
      <c r="E5641" s="7" t="s">
        <v>1195</v>
      </c>
      <c r="F5641" s="7" t="s">
        <v>8</v>
      </c>
      <c r="G5641" s="7" t="s">
        <v>702</v>
      </c>
      <c r="H5641" s="7" t="s">
        <v>1621</v>
      </c>
      <c r="I5641" s="9">
        <v>2.6420580999999999E-2</v>
      </c>
      <c r="J5641" s="10">
        <v>250.9408</v>
      </c>
      <c r="K5641" s="11">
        <v>2</v>
      </c>
      <c r="L5641" s="11" t="str">
        <f>IF(Tabla134[[#This Row],[Item Weight]]&lt;$U$12,"Poco Peso",IF(Tabla134[[#This Row],[Item Weight]]&lt;$U$13,"Peso Medio","Peso Alto"))</f>
        <v>Peso Medio</v>
      </c>
      <c r="N5641" s="11">
        <f>IF(Tabla134[[#This Row],[Item Weight (Nulos)]]="",VLOOKUP(Tabla134[[#This Row],[Item Identifier]],'Tabla para Nulos'!$A$3:$B$1563,2,FALSE),Tabla134[[#This Row],[Item Weight (Nulos)]])</f>
        <v>9.8000000000000007</v>
      </c>
      <c r="O5641" s="11" t="str">
        <f>IF(Tabla134[[#This Row],[Item Visibility]]&lt;$U$15,"Poca visibilidad",IF(Tabla134[[#This Row],[Item Visibility]]&lt;$U$16,"Visibilidad media","Mayor visibilidad"))</f>
        <v>Poca visibilidad</v>
      </c>
      <c r="P5641" s="11" t="str">
        <f>IF(Tabla134[[#This Row],[Rating]]&lt;2,"Muy Malo",IF(Tabla134[[#This Row],[Rating]]&lt;3,"Malo",IF(Tabla134[[#This Row],[Rating]]&lt;4,"Regular",IF(Tabla134[[#This Row],[Rating]]&lt;5,"Bueno","Excelente"))))</f>
        <v>Malo</v>
      </c>
    </row>
    <row r="5642" spans="1:16" x14ac:dyDescent="0.2">
      <c r="A5642" s="7" t="s">
        <v>6</v>
      </c>
      <c r="B5642" s="7" t="s">
        <v>329</v>
      </c>
      <c r="C5642" s="7" t="s">
        <v>14</v>
      </c>
      <c r="D5642" s="8">
        <v>2018</v>
      </c>
      <c r="E5642" s="7" t="s">
        <v>1195</v>
      </c>
      <c r="F5642" s="7" t="s">
        <v>8</v>
      </c>
      <c r="G5642" s="7" t="s">
        <v>702</v>
      </c>
      <c r="H5642" s="7" t="s">
        <v>1621</v>
      </c>
      <c r="I5642" s="9">
        <v>1.9153298999999999E-2</v>
      </c>
      <c r="J5642" s="10">
        <v>57.658799999999999</v>
      </c>
      <c r="K5642" s="11">
        <v>2</v>
      </c>
      <c r="L5642" s="11" t="str">
        <f>IF(Tabla134[[#This Row],[Item Weight]]&lt;$U$12,"Poco Peso",IF(Tabla134[[#This Row],[Item Weight]]&lt;$U$13,"Peso Medio","Peso Alto"))</f>
        <v>Poco Peso</v>
      </c>
      <c r="N5642" s="11">
        <f>IF(Tabla134[[#This Row],[Item Weight (Nulos)]]="",VLOOKUP(Tabla134[[#This Row],[Item Identifier]],'Tabla para Nulos'!$A$3:$B$1563,2,FALSE),Tabla134[[#This Row],[Item Weight (Nulos)]])</f>
        <v>6.63</v>
      </c>
      <c r="O5642" s="11" t="str">
        <f>IF(Tabla134[[#This Row],[Item Visibility]]&lt;$U$15,"Poca visibilidad",IF(Tabla134[[#This Row],[Item Visibility]]&lt;$U$16,"Visibilidad media","Mayor visibilidad"))</f>
        <v>Poca visibilidad</v>
      </c>
      <c r="P5642" s="11" t="str">
        <f>IF(Tabla134[[#This Row],[Rating]]&lt;2,"Muy Malo",IF(Tabla134[[#This Row],[Rating]]&lt;3,"Malo",IF(Tabla134[[#This Row],[Rating]]&lt;4,"Regular",IF(Tabla134[[#This Row],[Rating]]&lt;5,"Bueno","Excelente"))))</f>
        <v>Malo</v>
      </c>
    </row>
    <row r="5643" spans="1:16" x14ac:dyDescent="0.2">
      <c r="A5643" s="7" t="s">
        <v>124</v>
      </c>
      <c r="B5643" s="7" t="s">
        <v>213</v>
      </c>
      <c r="C5643" s="7" t="s">
        <v>4</v>
      </c>
      <c r="D5643" s="8">
        <v>2016</v>
      </c>
      <c r="E5643" s="7" t="s">
        <v>1114</v>
      </c>
      <c r="F5643" s="7" t="s">
        <v>8</v>
      </c>
      <c r="G5643" s="7" t="s">
        <v>702</v>
      </c>
      <c r="H5643" s="7" t="s">
        <v>7</v>
      </c>
      <c r="I5643" s="9">
        <v>4.7897663E-2</v>
      </c>
      <c r="J5643" s="10">
        <v>44.677</v>
      </c>
      <c r="K5643" s="11">
        <v>2</v>
      </c>
      <c r="L5643" s="11" t="str">
        <f>IF(Tabla134[[#This Row],[Item Weight]]&lt;$U$12,"Poco Peso",IF(Tabla134[[#This Row],[Item Weight]]&lt;$U$13,"Peso Medio","Peso Alto"))</f>
        <v>Peso Alto</v>
      </c>
      <c r="M5643" s="7">
        <v>19.600000000000001</v>
      </c>
      <c r="N5643" s="11">
        <f>IF(Tabla134[[#This Row],[Item Weight (Nulos)]]="",VLOOKUP(Tabla134[[#This Row],[Item Identifier]],'Tabla para Nulos'!$A$3:$B$1563,2,FALSE),Tabla134[[#This Row],[Item Weight (Nulos)]])</f>
        <v>19.600000000000001</v>
      </c>
      <c r="O5643" s="11" t="str">
        <f>IF(Tabla134[[#This Row],[Item Visibility]]&lt;$U$15,"Poca visibilidad",IF(Tabla134[[#This Row],[Item Visibility]]&lt;$U$16,"Visibilidad media","Mayor visibilidad"))</f>
        <v>Visibilidad media</v>
      </c>
      <c r="P5643" s="11" t="str">
        <f>IF(Tabla134[[#This Row],[Rating]]&lt;2,"Muy Malo",IF(Tabla134[[#This Row],[Rating]]&lt;3,"Malo",IF(Tabla134[[#This Row],[Rating]]&lt;4,"Regular",IF(Tabla134[[#This Row],[Rating]]&lt;5,"Bueno","Excelente"))))</f>
        <v>Malo</v>
      </c>
    </row>
    <row r="5644" spans="1:16" x14ac:dyDescent="0.2">
      <c r="A5644" s="7" t="s">
        <v>124</v>
      </c>
      <c r="B5644" s="7" t="s">
        <v>1407</v>
      </c>
      <c r="C5644" s="7" t="s">
        <v>165</v>
      </c>
      <c r="D5644" s="8">
        <v>2016</v>
      </c>
      <c r="E5644" s="7" t="s">
        <v>1114</v>
      </c>
      <c r="F5644" s="7" t="s">
        <v>8</v>
      </c>
      <c r="G5644" s="7" t="s">
        <v>702</v>
      </c>
      <c r="H5644" s="7" t="s">
        <v>7</v>
      </c>
      <c r="I5644" s="9">
        <v>1.5676230999999999E-2</v>
      </c>
      <c r="J5644" s="10">
        <v>144.047</v>
      </c>
      <c r="K5644" s="11">
        <v>2</v>
      </c>
      <c r="L5644" s="11" t="str">
        <f>IF(Tabla134[[#This Row],[Item Weight]]&lt;$U$12,"Poco Peso",IF(Tabla134[[#This Row],[Item Weight]]&lt;$U$13,"Peso Medio","Peso Alto"))</f>
        <v>Peso Medio</v>
      </c>
      <c r="M5644" s="7">
        <v>15.35</v>
      </c>
      <c r="N5644" s="11">
        <f>IF(Tabla134[[#This Row],[Item Weight (Nulos)]]="",VLOOKUP(Tabla134[[#This Row],[Item Identifier]],'Tabla para Nulos'!$A$3:$B$1563,2,FALSE),Tabla134[[#This Row],[Item Weight (Nulos)]])</f>
        <v>15.35</v>
      </c>
      <c r="O5644" s="11" t="str">
        <f>IF(Tabla134[[#This Row],[Item Visibility]]&lt;$U$15,"Poca visibilidad",IF(Tabla134[[#This Row],[Item Visibility]]&lt;$U$16,"Visibilidad media","Mayor visibilidad"))</f>
        <v>Poca visibilidad</v>
      </c>
      <c r="P5644" s="11" t="str">
        <f>IF(Tabla134[[#This Row],[Rating]]&lt;2,"Muy Malo",IF(Tabla134[[#This Row],[Rating]]&lt;3,"Malo",IF(Tabla134[[#This Row],[Rating]]&lt;4,"Regular",IF(Tabla134[[#This Row],[Rating]]&lt;5,"Bueno","Excelente"))))</f>
        <v>Malo</v>
      </c>
    </row>
    <row r="5645" spans="1:16" x14ac:dyDescent="0.2">
      <c r="A5645" s="7" t="s">
        <v>124</v>
      </c>
      <c r="B5645" s="7" t="s">
        <v>1056</v>
      </c>
      <c r="C5645" s="7" t="s">
        <v>19</v>
      </c>
      <c r="D5645" s="8">
        <v>2016</v>
      </c>
      <c r="E5645" s="7" t="s">
        <v>1114</v>
      </c>
      <c r="F5645" s="7" t="s">
        <v>8</v>
      </c>
      <c r="G5645" s="7" t="s">
        <v>702</v>
      </c>
      <c r="H5645" s="7" t="s">
        <v>7</v>
      </c>
      <c r="I5645" s="9">
        <v>1.4555066E-2</v>
      </c>
      <c r="J5645" s="10">
        <v>145.21019999999999</v>
      </c>
      <c r="K5645" s="11">
        <v>2</v>
      </c>
      <c r="L5645" s="11" t="str">
        <f>IF(Tabla134[[#This Row],[Item Weight]]&lt;$U$12,"Poco Peso",IF(Tabla134[[#This Row],[Item Weight]]&lt;$U$13,"Peso Medio","Peso Alto"))</f>
        <v>Poco Peso</v>
      </c>
      <c r="M5645" s="7">
        <v>5.78</v>
      </c>
      <c r="N5645" s="11">
        <f>IF(Tabla134[[#This Row],[Item Weight (Nulos)]]="",VLOOKUP(Tabla134[[#This Row],[Item Identifier]],'Tabla para Nulos'!$A$3:$B$1563,2,FALSE),Tabla134[[#This Row],[Item Weight (Nulos)]])</f>
        <v>5.78</v>
      </c>
      <c r="O5645" s="11" t="str">
        <f>IF(Tabla134[[#This Row],[Item Visibility]]&lt;$U$15,"Poca visibilidad",IF(Tabla134[[#This Row],[Item Visibility]]&lt;$U$16,"Visibilidad media","Mayor visibilidad"))</f>
        <v>Poca visibilidad</v>
      </c>
      <c r="P5645" s="11" t="str">
        <f>IF(Tabla134[[#This Row],[Rating]]&lt;2,"Muy Malo",IF(Tabla134[[#This Row],[Rating]]&lt;3,"Malo",IF(Tabla134[[#This Row],[Rating]]&lt;4,"Regular",IF(Tabla134[[#This Row],[Rating]]&lt;5,"Bueno","Excelente"))))</f>
        <v>Malo</v>
      </c>
    </row>
    <row r="5646" spans="1:16" x14ac:dyDescent="0.2">
      <c r="A5646" s="7" t="s">
        <v>6</v>
      </c>
      <c r="B5646" s="7" t="s">
        <v>382</v>
      </c>
      <c r="C5646" s="7" t="s">
        <v>108</v>
      </c>
      <c r="D5646" s="8">
        <v>2016</v>
      </c>
      <c r="E5646" s="7" t="s">
        <v>1114</v>
      </c>
      <c r="F5646" s="7" t="s">
        <v>8</v>
      </c>
      <c r="G5646" s="7" t="s">
        <v>702</v>
      </c>
      <c r="H5646" s="7" t="s">
        <v>7</v>
      </c>
      <c r="I5646" s="9">
        <v>0.12522446600000001</v>
      </c>
      <c r="J5646" s="10">
        <v>41.247999999999998</v>
      </c>
      <c r="K5646" s="11">
        <v>2</v>
      </c>
      <c r="L5646" s="11" t="str">
        <f>IF(Tabla134[[#This Row],[Item Weight]]&lt;$U$12,"Poco Peso",IF(Tabla134[[#This Row],[Item Weight]]&lt;$U$13,"Peso Medio","Peso Alto"))</f>
        <v>Peso Alto</v>
      </c>
      <c r="M5646" s="7">
        <v>17.25</v>
      </c>
      <c r="N5646" s="11">
        <f>IF(Tabla134[[#This Row],[Item Weight (Nulos)]]="",VLOOKUP(Tabla134[[#This Row],[Item Identifier]],'Tabla para Nulos'!$A$3:$B$1563,2,FALSE),Tabla134[[#This Row],[Item Weight (Nulos)]])</f>
        <v>17.25</v>
      </c>
      <c r="O5646" s="11" t="str">
        <f>IF(Tabla134[[#This Row],[Item Visibility]]&lt;$U$15,"Poca visibilidad",IF(Tabla134[[#This Row],[Item Visibility]]&lt;$U$16,"Visibilidad media","Mayor visibilidad"))</f>
        <v>Mayor visibilidad</v>
      </c>
      <c r="P5646" s="11" t="str">
        <f>IF(Tabla134[[#This Row],[Rating]]&lt;2,"Muy Malo",IF(Tabla134[[#This Row],[Rating]]&lt;3,"Malo",IF(Tabla134[[#This Row],[Rating]]&lt;4,"Regular",IF(Tabla134[[#This Row],[Rating]]&lt;5,"Bueno","Excelente"))))</f>
        <v>Malo</v>
      </c>
    </row>
    <row r="5647" spans="1:16" x14ac:dyDescent="0.2">
      <c r="A5647" s="7" t="s">
        <v>6</v>
      </c>
      <c r="B5647" s="7" t="s">
        <v>966</v>
      </c>
      <c r="C5647" s="7" t="s">
        <v>10</v>
      </c>
      <c r="D5647" s="8">
        <v>2016</v>
      </c>
      <c r="E5647" s="7" t="s">
        <v>1114</v>
      </c>
      <c r="F5647" s="7" t="s">
        <v>8</v>
      </c>
      <c r="G5647" s="7" t="s">
        <v>702</v>
      </c>
      <c r="H5647" s="7" t="s">
        <v>7</v>
      </c>
      <c r="I5647" s="9">
        <v>0.12568791700000001</v>
      </c>
      <c r="J5647" s="10">
        <v>178.2028</v>
      </c>
      <c r="K5647" s="11">
        <v>2</v>
      </c>
      <c r="L5647" s="11" t="str">
        <f>IF(Tabla134[[#This Row],[Item Weight]]&lt;$U$12,"Poco Peso",IF(Tabla134[[#This Row],[Item Weight]]&lt;$U$13,"Peso Medio","Peso Alto"))</f>
        <v>Peso Medio</v>
      </c>
      <c r="M5647" s="7">
        <v>15.5</v>
      </c>
      <c r="N5647" s="11">
        <f>IF(Tabla134[[#This Row],[Item Weight (Nulos)]]="",VLOOKUP(Tabla134[[#This Row],[Item Identifier]],'Tabla para Nulos'!$A$3:$B$1563,2,FALSE),Tabla134[[#This Row],[Item Weight (Nulos)]])</f>
        <v>15.5</v>
      </c>
      <c r="O5647" s="11" t="str">
        <f>IF(Tabla134[[#This Row],[Item Visibility]]&lt;$U$15,"Poca visibilidad",IF(Tabla134[[#This Row],[Item Visibility]]&lt;$U$16,"Visibilidad media","Mayor visibilidad"))</f>
        <v>Mayor visibilidad</v>
      </c>
      <c r="P5647" s="11" t="str">
        <f>IF(Tabla134[[#This Row],[Rating]]&lt;2,"Muy Malo",IF(Tabla134[[#This Row],[Rating]]&lt;3,"Malo",IF(Tabla134[[#This Row],[Rating]]&lt;4,"Regular",IF(Tabla134[[#This Row],[Rating]]&lt;5,"Bueno","Excelente"))))</f>
        <v>Malo</v>
      </c>
    </row>
    <row r="5648" spans="1:16" x14ac:dyDescent="0.2">
      <c r="A5648" s="7" t="s">
        <v>6</v>
      </c>
      <c r="B5648" s="7" t="s">
        <v>808</v>
      </c>
      <c r="C5648" s="7" t="s">
        <v>47</v>
      </c>
      <c r="D5648" s="8">
        <v>2016</v>
      </c>
      <c r="E5648" s="7" t="s">
        <v>1114</v>
      </c>
      <c r="F5648" s="7" t="s">
        <v>8</v>
      </c>
      <c r="G5648" s="7" t="s">
        <v>702</v>
      </c>
      <c r="H5648" s="7" t="s">
        <v>7</v>
      </c>
      <c r="I5648" s="9">
        <v>0</v>
      </c>
      <c r="J5648" s="10">
        <v>81.627600000000001</v>
      </c>
      <c r="K5648" s="11">
        <v>2</v>
      </c>
      <c r="L5648" s="11" t="str">
        <f>IF(Tabla134[[#This Row],[Item Weight]]&lt;$U$12,"Poco Peso",IF(Tabla134[[#This Row],[Item Weight]]&lt;$U$13,"Peso Medio","Peso Alto"))</f>
        <v>Peso Alto</v>
      </c>
      <c r="M5648" s="7">
        <v>20.350000000000001</v>
      </c>
      <c r="N5648" s="11">
        <f>IF(Tabla134[[#This Row],[Item Weight (Nulos)]]="",VLOOKUP(Tabla134[[#This Row],[Item Identifier]],'Tabla para Nulos'!$A$3:$B$1563,2,FALSE),Tabla134[[#This Row],[Item Weight (Nulos)]])</f>
        <v>20.350000000000001</v>
      </c>
      <c r="O5648" s="11" t="str">
        <f>IF(Tabla134[[#This Row],[Item Visibility]]&lt;$U$15,"Poca visibilidad",IF(Tabla134[[#This Row],[Item Visibility]]&lt;$U$16,"Visibilidad media","Mayor visibilidad"))</f>
        <v>Poca visibilidad</v>
      </c>
      <c r="P5648" s="11" t="str">
        <f>IF(Tabla134[[#This Row],[Rating]]&lt;2,"Muy Malo",IF(Tabla134[[#This Row],[Rating]]&lt;3,"Malo",IF(Tabla134[[#This Row],[Rating]]&lt;4,"Regular",IF(Tabla134[[#This Row],[Rating]]&lt;5,"Bueno","Excelente"))))</f>
        <v>Malo</v>
      </c>
    </row>
    <row r="5649" spans="1:16" x14ac:dyDescent="0.2">
      <c r="A5649" s="7" t="s">
        <v>124</v>
      </c>
      <c r="B5649" s="7" t="s">
        <v>270</v>
      </c>
      <c r="C5649" s="7" t="s">
        <v>17</v>
      </c>
      <c r="D5649" s="8">
        <v>2015</v>
      </c>
      <c r="E5649" s="7" t="s">
        <v>922</v>
      </c>
      <c r="F5649" s="7" t="s">
        <v>796</v>
      </c>
      <c r="G5649" s="7" t="s">
        <v>1</v>
      </c>
      <c r="H5649" s="7" t="s">
        <v>7</v>
      </c>
      <c r="I5649" s="9">
        <v>4.5400017000000001E-2</v>
      </c>
      <c r="J5649" s="10">
        <v>38.813800000000001</v>
      </c>
      <c r="K5649" s="11">
        <v>2</v>
      </c>
      <c r="L5649" s="11" t="str">
        <f>IF(Tabla134[[#This Row],[Item Weight]]&lt;$U$12,"Poco Peso",IF(Tabla134[[#This Row],[Item Weight]]&lt;$U$13,"Peso Medio","Peso Alto"))</f>
        <v>Peso Alto</v>
      </c>
      <c r="M5649" s="7">
        <v>19.100000000000001</v>
      </c>
      <c r="N5649" s="11">
        <f>IF(Tabla134[[#This Row],[Item Weight (Nulos)]]="",VLOOKUP(Tabla134[[#This Row],[Item Identifier]],'Tabla para Nulos'!$A$3:$B$1563,2,FALSE),Tabla134[[#This Row],[Item Weight (Nulos)]])</f>
        <v>19.100000000000001</v>
      </c>
      <c r="O5649" s="11" t="str">
        <f>IF(Tabla134[[#This Row],[Item Visibility]]&lt;$U$15,"Poca visibilidad",IF(Tabla134[[#This Row],[Item Visibility]]&lt;$U$16,"Visibilidad media","Mayor visibilidad"))</f>
        <v>Visibilidad media</v>
      </c>
      <c r="P5649" s="11" t="str">
        <f>IF(Tabla134[[#This Row],[Rating]]&lt;2,"Muy Malo",IF(Tabla134[[#This Row],[Rating]]&lt;3,"Malo",IF(Tabla134[[#This Row],[Rating]]&lt;4,"Regular",IF(Tabla134[[#This Row],[Rating]]&lt;5,"Bueno","Excelente"))))</f>
        <v>Malo</v>
      </c>
    </row>
    <row r="5650" spans="1:16" x14ac:dyDescent="0.2">
      <c r="A5650" s="7" t="s">
        <v>124</v>
      </c>
      <c r="B5650" s="7" t="s">
        <v>1175</v>
      </c>
      <c r="C5650" s="7" t="s">
        <v>10</v>
      </c>
      <c r="D5650" s="8">
        <v>2015</v>
      </c>
      <c r="E5650" s="7" t="s">
        <v>922</v>
      </c>
      <c r="F5650" s="7" t="s">
        <v>796</v>
      </c>
      <c r="G5650" s="7" t="s">
        <v>1</v>
      </c>
      <c r="H5650" s="7" t="s">
        <v>7</v>
      </c>
      <c r="I5650" s="9">
        <v>3.0155224000000001E-2</v>
      </c>
      <c r="J5650" s="10">
        <v>214.7192</v>
      </c>
      <c r="K5650" s="11">
        <v>2</v>
      </c>
      <c r="L5650" s="11" t="str">
        <f>IF(Tabla134[[#This Row],[Item Weight]]&lt;$U$12,"Poco Peso",IF(Tabla134[[#This Row],[Item Weight]]&lt;$U$13,"Peso Medio","Peso Alto"))</f>
        <v>Peso Medio</v>
      </c>
      <c r="M5650" s="7">
        <v>14</v>
      </c>
      <c r="N5650" s="11">
        <f>IF(Tabla134[[#This Row],[Item Weight (Nulos)]]="",VLOOKUP(Tabla134[[#This Row],[Item Identifier]],'Tabla para Nulos'!$A$3:$B$1563,2,FALSE),Tabla134[[#This Row],[Item Weight (Nulos)]])</f>
        <v>14</v>
      </c>
      <c r="O5650" s="11" t="str">
        <f>IF(Tabla134[[#This Row],[Item Visibility]]&lt;$U$15,"Poca visibilidad",IF(Tabla134[[#This Row],[Item Visibility]]&lt;$U$16,"Visibilidad media","Mayor visibilidad"))</f>
        <v>Visibilidad media</v>
      </c>
      <c r="P5650" s="11" t="str">
        <f>IF(Tabla134[[#This Row],[Rating]]&lt;2,"Muy Malo",IF(Tabla134[[#This Row],[Rating]]&lt;3,"Malo",IF(Tabla134[[#This Row],[Rating]]&lt;4,"Regular",IF(Tabla134[[#This Row],[Rating]]&lt;5,"Bueno","Excelente"))))</f>
        <v>Malo</v>
      </c>
    </row>
    <row r="5651" spans="1:16" x14ac:dyDescent="0.2">
      <c r="A5651" s="7" t="s">
        <v>124</v>
      </c>
      <c r="B5651" s="7" t="s">
        <v>461</v>
      </c>
      <c r="C5651" s="7" t="s">
        <v>216</v>
      </c>
      <c r="D5651" s="8">
        <v>2015</v>
      </c>
      <c r="E5651" s="7" t="s">
        <v>922</v>
      </c>
      <c r="F5651" s="7" t="s">
        <v>796</v>
      </c>
      <c r="G5651" s="7" t="s">
        <v>702</v>
      </c>
      <c r="H5651" s="7" t="s">
        <v>7</v>
      </c>
      <c r="I5651" s="9">
        <v>0.13747519</v>
      </c>
      <c r="J5651" s="10">
        <v>158.65780000000001</v>
      </c>
      <c r="K5651" s="11">
        <v>2</v>
      </c>
      <c r="L5651" s="11" t="str">
        <f>IF(Tabla134[[#This Row],[Item Weight]]&lt;$U$12,"Poco Peso",IF(Tabla134[[#This Row],[Item Weight]]&lt;$U$13,"Peso Medio","Peso Alto"))</f>
        <v>Peso Alto</v>
      </c>
      <c r="M5651" s="7">
        <v>18.850000000000001</v>
      </c>
      <c r="N5651" s="11">
        <f>IF(Tabla134[[#This Row],[Item Weight (Nulos)]]="",VLOOKUP(Tabla134[[#This Row],[Item Identifier]],'Tabla para Nulos'!$A$3:$B$1563,2,FALSE),Tabla134[[#This Row],[Item Weight (Nulos)]])</f>
        <v>18.850000000000001</v>
      </c>
      <c r="O5651" s="11" t="str">
        <f>IF(Tabla134[[#This Row],[Item Visibility]]&lt;$U$15,"Poca visibilidad",IF(Tabla134[[#This Row],[Item Visibility]]&lt;$U$16,"Visibilidad media","Mayor visibilidad"))</f>
        <v>Mayor visibilidad</v>
      </c>
      <c r="P5651" s="11" t="str">
        <f>IF(Tabla134[[#This Row],[Rating]]&lt;2,"Muy Malo",IF(Tabla134[[#This Row],[Rating]]&lt;3,"Malo",IF(Tabla134[[#This Row],[Rating]]&lt;4,"Regular",IF(Tabla134[[#This Row],[Rating]]&lt;5,"Bueno","Excelente"))))</f>
        <v>Malo</v>
      </c>
    </row>
    <row r="5652" spans="1:16" x14ac:dyDescent="0.2">
      <c r="A5652" s="7" t="s">
        <v>124</v>
      </c>
      <c r="B5652" s="7" t="s">
        <v>254</v>
      </c>
      <c r="C5652" s="7" t="s">
        <v>71</v>
      </c>
      <c r="D5652" s="8">
        <v>2020</v>
      </c>
      <c r="E5652" s="7" t="s">
        <v>919</v>
      </c>
      <c r="F5652" s="7" t="s">
        <v>796</v>
      </c>
      <c r="G5652" s="7" t="s">
        <v>702</v>
      </c>
      <c r="H5652" s="7" t="s">
        <v>7</v>
      </c>
      <c r="I5652" s="9">
        <v>0.131921819</v>
      </c>
      <c r="J5652" s="10">
        <v>246.346</v>
      </c>
      <c r="K5652" s="11">
        <v>2</v>
      </c>
      <c r="L5652" s="11" t="str">
        <f>IF(Tabla134[[#This Row],[Item Weight]]&lt;$U$12,"Poco Peso",IF(Tabla134[[#This Row],[Item Weight]]&lt;$U$13,"Peso Medio","Peso Alto"))</f>
        <v>Peso Medio</v>
      </c>
      <c r="M5652" s="7">
        <v>12.15</v>
      </c>
      <c r="N5652" s="11">
        <f>IF(Tabla134[[#This Row],[Item Weight (Nulos)]]="",VLOOKUP(Tabla134[[#This Row],[Item Identifier]],'Tabla para Nulos'!$A$3:$B$1563,2,FALSE),Tabla134[[#This Row],[Item Weight (Nulos)]])</f>
        <v>12.15</v>
      </c>
      <c r="O5652" s="11" t="str">
        <f>IF(Tabla134[[#This Row],[Item Visibility]]&lt;$U$15,"Poca visibilidad",IF(Tabla134[[#This Row],[Item Visibility]]&lt;$U$16,"Visibilidad media","Mayor visibilidad"))</f>
        <v>Mayor visibilidad</v>
      </c>
      <c r="P5652" s="11" t="str">
        <f>IF(Tabla134[[#This Row],[Rating]]&lt;2,"Muy Malo",IF(Tabla134[[#This Row],[Rating]]&lt;3,"Malo",IF(Tabla134[[#This Row],[Rating]]&lt;4,"Regular",IF(Tabla134[[#This Row],[Rating]]&lt;5,"Bueno","Excelente"))))</f>
        <v>Malo</v>
      </c>
    </row>
    <row r="5653" spans="1:16" x14ac:dyDescent="0.2">
      <c r="A5653" s="7" t="s">
        <v>124</v>
      </c>
      <c r="B5653" s="7" t="s">
        <v>896</v>
      </c>
      <c r="C5653" s="7" t="s">
        <v>71</v>
      </c>
      <c r="D5653" s="8">
        <v>2020</v>
      </c>
      <c r="E5653" s="7" t="s">
        <v>919</v>
      </c>
      <c r="F5653" s="7" t="s">
        <v>796</v>
      </c>
      <c r="G5653" s="7" t="s">
        <v>702</v>
      </c>
      <c r="H5653" s="7" t="s">
        <v>7</v>
      </c>
      <c r="I5653" s="9">
        <v>2.6140452000000002E-2</v>
      </c>
      <c r="J5653" s="10">
        <v>149.0076</v>
      </c>
      <c r="K5653" s="11">
        <v>2</v>
      </c>
      <c r="L5653" s="11" t="str">
        <f>IF(Tabla134[[#This Row],[Item Weight]]&lt;$U$12,"Poco Peso",IF(Tabla134[[#This Row],[Item Weight]]&lt;$U$13,"Peso Medio","Peso Alto"))</f>
        <v>Peso Medio</v>
      </c>
      <c r="M5653" s="7">
        <v>15.1</v>
      </c>
      <c r="N5653" s="11">
        <f>IF(Tabla134[[#This Row],[Item Weight (Nulos)]]="",VLOOKUP(Tabla134[[#This Row],[Item Identifier]],'Tabla para Nulos'!$A$3:$B$1563,2,FALSE),Tabla134[[#This Row],[Item Weight (Nulos)]])</f>
        <v>15.1</v>
      </c>
      <c r="O5653" s="11" t="str">
        <f>IF(Tabla134[[#This Row],[Item Visibility]]&lt;$U$15,"Poca visibilidad",IF(Tabla134[[#This Row],[Item Visibility]]&lt;$U$16,"Visibilidad media","Mayor visibilidad"))</f>
        <v>Poca visibilidad</v>
      </c>
      <c r="P5653" s="11" t="str">
        <f>IF(Tabla134[[#This Row],[Rating]]&lt;2,"Muy Malo",IF(Tabla134[[#This Row],[Rating]]&lt;3,"Malo",IF(Tabla134[[#This Row],[Rating]]&lt;4,"Regular",IF(Tabla134[[#This Row],[Rating]]&lt;5,"Bueno","Excelente"))))</f>
        <v>Malo</v>
      </c>
    </row>
    <row r="5654" spans="1:16" x14ac:dyDescent="0.2">
      <c r="A5654" s="7" t="s">
        <v>124</v>
      </c>
      <c r="B5654" s="7" t="s">
        <v>1218</v>
      </c>
      <c r="C5654" s="7" t="s">
        <v>171</v>
      </c>
      <c r="D5654" s="8">
        <v>2020</v>
      </c>
      <c r="E5654" s="7" t="s">
        <v>919</v>
      </c>
      <c r="F5654" s="7" t="s">
        <v>796</v>
      </c>
      <c r="G5654" s="7" t="s">
        <v>702</v>
      </c>
      <c r="H5654" s="7" t="s">
        <v>7</v>
      </c>
      <c r="I5654" s="9">
        <v>8.0747058999999996E-2</v>
      </c>
      <c r="J5654" s="10">
        <v>46.971800000000002</v>
      </c>
      <c r="K5654" s="11">
        <v>2</v>
      </c>
      <c r="L5654" s="11" t="str">
        <f>IF(Tabla134[[#This Row],[Item Weight]]&lt;$U$12,"Poco Peso",IF(Tabla134[[#This Row],[Item Weight]]&lt;$U$13,"Peso Medio","Peso Alto"))</f>
        <v>Peso Medio</v>
      </c>
      <c r="M5654" s="7">
        <v>9.1</v>
      </c>
      <c r="N5654" s="11">
        <f>IF(Tabla134[[#This Row],[Item Weight (Nulos)]]="",VLOOKUP(Tabla134[[#This Row],[Item Identifier]],'Tabla para Nulos'!$A$3:$B$1563,2,FALSE),Tabla134[[#This Row],[Item Weight (Nulos)]])</f>
        <v>9.1</v>
      </c>
      <c r="O5654" s="11" t="str">
        <f>IF(Tabla134[[#This Row],[Item Visibility]]&lt;$U$15,"Poca visibilidad",IF(Tabla134[[#This Row],[Item Visibility]]&lt;$U$16,"Visibilidad media","Mayor visibilidad"))</f>
        <v>Visibilidad media</v>
      </c>
      <c r="P5654" s="11" t="str">
        <f>IF(Tabla134[[#This Row],[Rating]]&lt;2,"Muy Malo",IF(Tabla134[[#This Row],[Rating]]&lt;3,"Malo",IF(Tabla134[[#This Row],[Rating]]&lt;4,"Regular",IF(Tabla134[[#This Row],[Rating]]&lt;5,"Bueno","Excelente"))))</f>
        <v>Malo</v>
      </c>
    </row>
    <row r="5655" spans="1:16" x14ac:dyDescent="0.2">
      <c r="A5655" s="7" t="s">
        <v>124</v>
      </c>
      <c r="B5655" s="7" t="s">
        <v>1406</v>
      </c>
      <c r="C5655" s="7" t="s">
        <v>19</v>
      </c>
      <c r="D5655" s="8">
        <v>2020</v>
      </c>
      <c r="E5655" s="7" t="s">
        <v>919</v>
      </c>
      <c r="F5655" s="7" t="s">
        <v>796</v>
      </c>
      <c r="G5655" s="7" t="s">
        <v>528</v>
      </c>
      <c r="H5655" s="7" t="s">
        <v>7</v>
      </c>
      <c r="I5655" s="9">
        <v>0</v>
      </c>
      <c r="J5655" s="10">
        <v>41.377000000000002</v>
      </c>
      <c r="K5655" s="11">
        <v>2</v>
      </c>
      <c r="L5655" s="11" t="str">
        <f>IF(Tabla134[[#This Row],[Item Weight]]&lt;$U$12,"Poco Peso",IF(Tabla134[[#This Row],[Item Weight]]&lt;$U$13,"Peso Medio","Peso Alto"))</f>
        <v>Peso Medio</v>
      </c>
      <c r="M5655" s="7">
        <v>15.5</v>
      </c>
      <c r="N5655" s="11">
        <f>IF(Tabla134[[#This Row],[Item Weight (Nulos)]]="",VLOOKUP(Tabla134[[#This Row],[Item Identifier]],'Tabla para Nulos'!$A$3:$B$1563,2,FALSE),Tabla134[[#This Row],[Item Weight (Nulos)]])</f>
        <v>15.5</v>
      </c>
      <c r="O5655" s="11" t="str">
        <f>IF(Tabla134[[#This Row],[Item Visibility]]&lt;$U$15,"Poca visibilidad",IF(Tabla134[[#This Row],[Item Visibility]]&lt;$U$16,"Visibilidad media","Mayor visibilidad"))</f>
        <v>Poca visibilidad</v>
      </c>
      <c r="P5655" s="11" t="str">
        <f>IF(Tabla134[[#This Row],[Rating]]&lt;2,"Muy Malo",IF(Tabla134[[#This Row],[Rating]]&lt;3,"Malo",IF(Tabla134[[#This Row],[Rating]]&lt;4,"Regular",IF(Tabla134[[#This Row],[Rating]]&lt;5,"Bueno","Excelente"))))</f>
        <v>Malo</v>
      </c>
    </row>
    <row r="5656" spans="1:16" x14ac:dyDescent="0.2">
      <c r="A5656" s="7" t="s">
        <v>6</v>
      </c>
      <c r="B5656" s="7" t="s">
        <v>1145</v>
      </c>
      <c r="C5656" s="7" t="s">
        <v>112</v>
      </c>
      <c r="D5656" s="8">
        <v>2015</v>
      </c>
      <c r="E5656" s="7" t="s">
        <v>922</v>
      </c>
      <c r="F5656" s="7" t="s">
        <v>796</v>
      </c>
      <c r="G5656" s="7" t="s">
        <v>528</v>
      </c>
      <c r="H5656" s="7" t="s">
        <v>7</v>
      </c>
      <c r="I5656" s="9">
        <v>7.4883035000000001E-2</v>
      </c>
      <c r="J5656" s="10">
        <v>79.898600000000002</v>
      </c>
      <c r="K5656" s="11">
        <v>2</v>
      </c>
      <c r="L5656" s="11" t="str">
        <f>IF(Tabla134[[#This Row],[Item Weight]]&lt;$U$12,"Poco Peso",IF(Tabla134[[#This Row],[Item Weight]]&lt;$U$13,"Peso Medio","Peso Alto"))</f>
        <v>Poco Peso</v>
      </c>
      <c r="M5656" s="7">
        <v>7.72</v>
      </c>
      <c r="N5656" s="11">
        <f>IF(Tabla134[[#This Row],[Item Weight (Nulos)]]="",VLOOKUP(Tabla134[[#This Row],[Item Identifier]],'Tabla para Nulos'!$A$3:$B$1563,2,FALSE),Tabla134[[#This Row],[Item Weight (Nulos)]])</f>
        <v>7.72</v>
      </c>
      <c r="O5656" s="11" t="str">
        <f>IF(Tabla134[[#This Row],[Item Visibility]]&lt;$U$15,"Poca visibilidad",IF(Tabla134[[#This Row],[Item Visibility]]&lt;$U$16,"Visibilidad media","Mayor visibilidad"))</f>
        <v>Visibilidad media</v>
      </c>
      <c r="P5656" s="11" t="str">
        <f>IF(Tabla134[[#This Row],[Rating]]&lt;2,"Muy Malo",IF(Tabla134[[#This Row],[Rating]]&lt;3,"Malo",IF(Tabla134[[#This Row],[Rating]]&lt;4,"Regular",IF(Tabla134[[#This Row],[Rating]]&lt;5,"Bueno","Excelente"))))</f>
        <v>Malo</v>
      </c>
    </row>
    <row r="5657" spans="1:16" x14ac:dyDescent="0.2">
      <c r="A5657" s="7" t="s">
        <v>6</v>
      </c>
      <c r="B5657" s="7" t="s">
        <v>76</v>
      </c>
      <c r="C5657" s="7" t="s">
        <v>71</v>
      </c>
      <c r="D5657" s="8">
        <v>2015</v>
      </c>
      <c r="E5657" s="7" t="s">
        <v>922</v>
      </c>
      <c r="F5657" s="7" t="s">
        <v>796</v>
      </c>
      <c r="G5657" s="7" t="s">
        <v>528</v>
      </c>
      <c r="H5657" s="7" t="s">
        <v>7</v>
      </c>
      <c r="I5657" s="9">
        <v>6.6311152999999998E-2</v>
      </c>
      <c r="J5657" s="10">
        <v>145.77600000000001</v>
      </c>
      <c r="K5657" s="11">
        <v>2</v>
      </c>
      <c r="L5657" s="11" t="str">
        <f>IF(Tabla134[[#This Row],[Item Weight]]&lt;$U$12,"Poco Peso",IF(Tabla134[[#This Row],[Item Weight]]&lt;$U$13,"Peso Medio","Peso Alto"))</f>
        <v>Peso Medio</v>
      </c>
      <c r="M5657" s="7">
        <v>15.15</v>
      </c>
      <c r="N5657" s="11">
        <f>IF(Tabla134[[#This Row],[Item Weight (Nulos)]]="",VLOOKUP(Tabla134[[#This Row],[Item Identifier]],'Tabla para Nulos'!$A$3:$B$1563,2,FALSE),Tabla134[[#This Row],[Item Weight (Nulos)]])</f>
        <v>15.15</v>
      </c>
      <c r="O5657" s="11" t="str">
        <f>IF(Tabla134[[#This Row],[Item Visibility]]&lt;$U$15,"Poca visibilidad",IF(Tabla134[[#This Row],[Item Visibility]]&lt;$U$16,"Visibilidad media","Mayor visibilidad"))</f>
        <v>Visibilidad media</v>
      </c>
      <c r="P5657" s="11" t="str">
        <f>IF(Tabla134[[#This Row],[Rating]]&lt;2,"Muy Malo",IF(Tabla134[[#This Row],[Rating]]&lt;3,"Malo",IF(Tabla134[[#This Row],[Rating]]&lt;4,"Regular",IF(Tabla134[[#This Row],[Rating]]&lt;5,"Bueno","Excelente"))))</f>
        <v>Malo</v>
      </c>
    </row>
    <row r="5658" spans="1:16" x14ac:dyDescent="0.2">
      <c r="A5658" s="7" t="s">
        <v>6</v>
      </c>
      <c r="B5658" s="7" t="s">
        <v>732</v>
      </c>
      <c r="C5658" s="7" t="s">
        <v>10</v>
      </c>
      <c r="D5658" s="8">
        <v>2015</v>
      </c>
      <c r="E5658" s="7" t="s">
        <v>922</v>
      </c>
      <c r="F5658" s="7" t="s">
        <v>796</v>
      </c>
      <c r="G5658" s="7" t="s">
        <v>528</v>
      </c>
      <c r="H5658" s="7" t="s">
        <v>7</v>
      </c>
      <c r="I5658" s="9">
        <v>0</v>
      </c>
      <c r="J5658" s="10">
        <v>74.301199999999994</v>
      </c>
      <c r="K5658" s="11">
        <v>2</v>
      </c>
      <c r="L5658" s="11" t="str">
        <f>IF(Tabla134[[#This Row],[Item Weight]]&lt;$U$12,"Poco Peso",IF(Tabla134[[#This Row],[Item Weight]]&lt;$U$13,"Peso Medio","Peso Alto"))</f>
        <v>Peso Medio</v>
      </c>
      <c r="M5658" s="7">
        <v>13.8</v>
      </c>
      <c r="N5658" s="11">
        <f>IF(Tabla134[[#This Row],[Item Weight (Nulos)]]="",VLOOKUP(Tabla134[[#This Row],[Item Identifier]],'Tabla para Nulos'!$A$3:$B$1563,2,FALSE),Tabla134[[#This Row],[Item Weight (Nulos)]])</f>
        <v>13.8</v>
      </c>
      <c r="O5658" s="11" t="str">
        <f>IF(Tabla134[[#This Row],[Item Visibility]]&lt;$U$15,"Poca visibilidad",IF(Tabla134[[#This Row],[Item Visibility]]&lt;$U$16,"Visibilidad media","Mayor visibilidad"))</f>
        <v>Poca visibilidad</v>
      </c>
      <c r="P5658" s="11" t="str">
        <f>IF(Tabla134[[#This Row],[Rating]]&lt;2,"Muy Malo",IF(Tabla134[[#This Row],[Rating]]&lt;3,"Malo",IF(Tabla134[[#This Row],[Rating]]&lt;4,"Regular",IF(Tabla134[[#This Row],[Rating]]&lt;5,"Bueno","Excelente"))))</f>
        <v>Malo</v>
      </c>
    </row>
    <row r="5659" spans="1:16" x14ac:dyDescent="0.2">
      <c r="A5659" s="7" t="s">
        <v>6</v>
      </c>
      <c r="B5659" s="7" t="s">
        <v>331</v>
      </c>
      <c r="C5659" s="7" t="s">
        <v>163</v>
      </c>
      <c r="D5659" s="8">
        <v>2015</v>
      </c>
      <c r="E5659" s="7" t="s">
        <v>922</v>
      </c>
      <c r="F5659" s="7" t="s">
        <v>796</v>
      </c>
      <c r="G5659" s="7" t="s">
        <v>528</v>
      </c>
      <c r="H5659" s="7" t="s">
        <v>7</v>
      </c>
      <c r="I5659" s="9">
        <v>0.14052469100000001</v>
      </c>
      <c r="J5659" s="10">
        <v>172.7764</v>
      </c>
      <c r="K5659" s="11">
        <v>2</v>
      </c>
      <c r="L5659" s="11" t="str">
        <f>IF(Tabla134[[#This Row],[Item Weight]]&lt;$U$12,"Poco Peso",IF(Tabla134[[#This Row],[Item Weight]]&lt;$U$13,"Peso Medio","Peso Alto"))</f>
        <v>Poco Peso</v>
      </c>
      <c r="M5659" s="7">
        <v>5.3650000000000002</v>
      </c>
      <c r="N5659" s="11">
        <f>IF(Tabla134[[#This Row],[Item Weight (Nulos)]]="",VLOOKUP(Tabla134[[#This Row],[Item Identifier]],'Tabla para Nulos'!$A$3:$B$1563,2,FALSE),Tabla134[[#This Row],[Item Weight (Nulos)]])</f>
        <v>5.3650000000000002</v>
      </c>
      <c r="O5659" s="11" t="str">
        <f>IF(Tabla134[[#This Row],[Item Visibility]]&lt;$U$15,"Poca visibilidad",IF(Tabla134[[#This Row],[Item Visibility]]&lt;$U$16,"Visibilidad media","Mayor visibilidad"))</f>
        <v>Mayor visibilidad</v>
      </c>
      <c r="P5659" s="11" t="str">
        <f>IF(Tabla134[[#This Row],[Rating]]&lt;2,"Muy Malo",IF(Tabla134[[#This Row],[Rating]]&lt;3,"Malo",IF(Tabla134[[#This Row],[Rating]]&lt;4,"Regular",IF(Tabla134[[#This Row],[Rating]]&lt;5,"Bueno","Excelente"))))</f>
        <v>Malo</v>
      </c>
    </row>
    <row r="5660" spans="1:16" x14ac:dyDescent="0.2">
      <c r="A5660" s="7" t="s">
        <v>6</v>
      </c>
      <c r="B5660" s="7" t="s">
        <v>579</v>
      </c>
      <c r="C5660" s="7" t="s">
        <v>28</v>
      </c>
      <c r="D5660" s="8">
        <v>2020</v>
      </c>
      <c r="E5660" s="7" t="s">
        <v>919</v>
      </c>
      <c r="F5660" s="7" t="s">
        <v>796</v>
      </c>
      <c r="G5660" s="7" t="s">
        <v>528</v>
      </c>
      <c r="H5660" s="7" t="s">
        <v>7</v>
      </c>
      <c r="I5660" s="9">
        <v>6.2882112000000004E-2</v>
      </c>
      <c r="J5660" s="10">
        <v>164.11840000000001</v>
      </c>
      <c r="K5660" s="11">
        <v>2</v>
      </c>
      <c r="L5660" s="11" t="str">
        <f>IF(Tabla134[[#This Row],[Item Weight]]&lt;$U$12,"Poco Peso",IF(Tabla134[[#This Row],[Item Weight]]&lt;$U$13,"Peso Medio","Peso Alto"))</f>
        <v>Peso Alto</v>
      </c>
      <c r="M5660" s="7">
        <v>19.350000000000001</v>
      </c>
      <c r="N5660" s="11">
        <f>IF(Tabla134[[#This Row],[Item Weight (Nulos)]]="",VLOOKUP(Tabla134[[#This Row],[Item Identifier]],'Tabla para Nulos'!$A$3:$B$1563,2,FALSE),Tabla134[[#This Row],[Item Weight (Nulos)]])</f>
        <v>19.350000000000001</v>
      </c>
      <c r="O5660" s="11" t="str">
        <f>IF(Tabla134[[#This Row],[Item Visibility]]&lt;$U$15,"Poca visibilidad",IF(Tabla134[[#This Row],[Item Visibility]]&lt;$U$16,"Visibilidad media","Mayor visibilidad"))</f>
        <v>Visibilidad media</v>
      </c>
      <c r="P5660" s="11" t="str">
        <f>IF(Tabla134[[#This Row],[Rating]]&lt;2,"Muy Malo",IF(Tabla134[[#This Row],[Rating]]&lt;3,"Malo",IF(Tabla134[[#This Row],[Rating]]&lt;4,"Regular",IF(Tabla134[[#This Row],[Rating]]&lt;5,"Bueno","Excelente"))))</f>
        <v>Malo</v>
      </c>
    </row>
    <row r="5661" spans="1:16" x14ac:dyDescent="0.2">
      <c r="A5661" s="7" t="s">
        <v>6</v>
      </c>
      <c r="B5661" s="7" t="s">
        <v>1210</v>
      </c>
      <c r="C5661" s="7" t="s">
        <v>112</v>
      </c>
      <c r="D5661" s="8">
        <v>2020</v>
      </c>
      <c r="E5661" s="7" t="s">
        <v>919</v>
      </c>
      <c r="F5661" s="7" t="s">
        <v>796</v>
      </c>
      <c r="G5661" s="7" t="s">
        <v>528</v>
      </c>
      <c r="H5661" s="7" t="s">
        <v>7</v>
      </c>
      <c r="I5661" s="9">
        <v>8.0362549000000005E-2</v>
      </c>
      <c r="J5661" s="10">
        <v>229.00360000000001</v>
      </c>
      <c r="K5661" s="11">
        <v>2</v>
      </c>
      <c r="L5661" s="11" t="str">
        <f>IF(Tabla134[[#This Row],[Item Weight]]&lt;$U$12,"Poco Peso",IF(Tabla134[[#This Row],[Item Weight]]&lt;$U$13,"Peso Medio","Peso Alto"))</f>
        <v>Poco Peso</v>
      </c>
      <c r="M5661" s="7">
        <v>5.0350000000000001</v>
      </c>
      <c r="N5661" s="11">
        <f>IF(Tabla134[[#This Row],[Item Weight (Nulos)]]="",VLOOKUP(Tabla134[[#This Row],[Item Identifier]],'Tabla para Nulos'!$A$3:$B$1563,2,FALSE),Tabla134[[#This Row],[Item Weight (Nulos)]])</f>
        <v>5.0350000000000001</v>
      </c>
      <c r="O5661" s="11" t="str">
        <f>IF(Tabla134[[#This Row],[Item Visibility]]&lt;$U$15,"Poca visibilidad",IF(Tabla134[[#This Row],[Item Visibility]]&lt;$U$16,"Visibilidad media","Mayor visibilidad"))</f>
        <v>Visibilidad media</v>
      </c>
      <c r="P5661" s="11" t="str">
        <f>IF(Tabla134[[#This Row],[Rating]]&lt;2,"Muy Malo",IF(Tabla134[[#This Row],[Rating]]&lt;3,"Malo",IF(Tabla134[[#This Row],[Rating]]&lt;4,"Regular",IF(Tabla134[[#This Row],[Rating]]&lt;5,"Bueno","Excelente"))))</f>
        <v>Malo</v>
      </c>
    </row>
    <row r="5662" spans="1:16" x14ac:dyDescent="0.2">
      <c r="A5662" s="7" t="s">
        <v>124</v>
      </c>
      <c r="B5662" s="7" t="s">
        <v>1405</v>
      </c>
      <c r="C5662" s="7" t="s">
        <v>71</v>
      </c>
      <c r="D5662" s="8">
        <v>2017</v>
      </c>
      <c r="E5662" s="7" t="s">
        <v>797</v>
      </c>
      <c r="F5662" s="7" t="s">
        <v>796</v>
      </c>
      <c r="G5662" s="7" t="s">
        <v>702</v>
      </c>
      <c r="H5662" s="7" t="s">
        <v>7</v>
      </c>
      <c r="I5662" s="9">
        <v>6.6770663999999993E-2</v>
      </c>
      <c r="J5662" s="10">
        <v>180.5292</v>
      </c>
      <c r="K5662" s="11">
        <v>2</v>
      </c>
      <c r="L5662" s="11" t="str">
        <f>IF(Tabla134[[#This Row],[Item Weight]]&lt;$U$12,"Poco Peso",IF(Tabla134[[#This Row],[Item Weight]]&lt;$U$13,"Peso Medio","Peso Alto"))</f>
        <v>Peso Medio</v>
      </c>
      <c r="M5662" s="7">
        <v>9.3000000000000007</v>
      </c>
      <c r="N5662" s="11">
        <f>IF(Tabla134[[#This Row],[Item Weight (Nulos)]]="",VLOOKUP(Tabla134[[#This Row],[Item Identifier]],'Tabla para Nulos'!$A$3:$B$1563,2,FALSE),Tabla134[[#This Row],[Item Weight (Nulos)]])</f>
        <v>9.3000000000000007</v>
      </c>
      <c r="O5662" s="11" t="str">
        <f>IF(Tabla134[[#This Row],[Item Visibility]]&lt;$U$15,"Poca visibilidad",IF(Tabla134[[#This Row],[Item Visibility]]&lt;$U$16,"Visibilidad media","Mayor visibilidad"))</f>
        <v>Visibilidad media</v>
      </c>
      <c r="P5662" s="11" t="str">
        <f>IF(Tabla134[[#This Row],[Rating]]&lt;2,"Muy Malo",IF(Tabla134[[#This Row],[Rating]]&lt;3,"Malo",IF(Tabla134[[#This Row],[Rating]]&lt;4,"Regular",IF(Tabla134[[#This Row],[Rating]]&lt;5,"Bueno","Excelente"))))</f>
        <v>Malo</v>
      </c>
    </row>
    <row r="5663" spans="1:16" x14ac:dyDescent="0.2">
      <c r="A5663" s="7" t="s">
        <v>124</v>
      </c>
      <c r="B5663" s="7" t="s">
        <v>209</v>
      </c>
      <c r="C5663" s="7" t="s">
        <v>4</v>
      </c>
      <c r="D5663" s="8">
        <v>2017</v>
      </c>
      <c r="E5663" s="7" t="s">
        <v>797</v>
      </c>
      <c r="F5663" s="7" t="s">
        <v>796</v>
      </c>
      <c r="G5663" s="7" t="s">
        <v>702</v>
      </c>
      <c r="H5663" s="7" t="s">
        <v>7</v>
      </c>
      <c r="I5663" s="9">
        <v>2.1602000999999999E-2</v>
      </c>
      <c r="J5663" s="10">
        <v>149.17080000000001</v>
      </c>
      <c r="K5663" s="11">
        <v>2</v>
      </c>
      <c r="L5663" s="11" t="str">
        <f>IF(Tabla134[[#This Row],[Item Weight]]&lt;$U$12,"Poco Peso",IF(Tabla134[[#This Row],[Item Weight]]&lt;$U$13,"Peso Medio","Peso Alto"))</f>
        <v>Peso Medio</v>
      </c>
      <c r="M5663" s="7">
        <v>11.395</v>
      </c>
      <c r="N5663" s="11">
        <f>IF(Tabla134[[#This Row],[Item Weight (Nulos)]]="",VLOOKUP(Tabla134[[#This Row],[Item Identifier]],'Tabla para Nulos'!$A$3:$B$1563,2,FALSE),Tabla134[[#This Row],[Item Weight (Nulos)]])</f>
        <v>11.395</v>
      </c>
      <c r="O5663" s="11" t="str">
        <f>IF(Tabla134[[#This Row],[Item Visibility]]&lt;$U$15,"Poca visibilidad",IF(Tabla134[[#This Row],[Item Visibility]]&lt;$U$16,"Visibilidad media","Mayor visibilidad"))</f>
        <v>Poca visibilidad</v>
      </c>
      <c r="P5663" s="11" t="str">
        <f>IF(Tabla134[[#This Row],[Rating]]&lt;2,"Muy Malo",IF(Tabla134[[#This Row],[Rating]]&lt;3,"Malo",IF(Tabla134[[#This Row],[Rating]]&lt;4,"Regular",IF(Tabla134[[#This Row],[Rating]]&lt;5,"Bueno","Excelente"))))</f>
        <v>Malo</v>
      </c>
    </row>
    <row r="5664" spans="1:16" x14ac:dyDescent="0.2">
      <c r="A5664" s="7" t="s">
        <v>124</v>
      </c>
      <c r="B5664" s="7" t="s">
        <v>141</v>
      </c>
      <c r="C5664" s="7" t="s">
        <v>14</v>
      </c>
      <c r="D5664" s="8">
        <v>2017</v>
      </c>
      <c r="E5664" s="7" t="s">
        <v>797</v>
      </c>
      <c r="F5664" s="7" t="s">
        <v>796</v>
      </c>
      <c r="G5664" s="7" t="s">
        <v>702</v>
      </c>
      <c r="H5664" s="7" t="s">
        <v>7</v>
      </c>
      <c r="I5664" s="9">
        <v>0.103422709</v>
      </c>
      <c r="J5664" s="10">
        <v>144.84700000000001</v>
      </c>
      <c r="K5664" s="11">
        <v>2</v>
      </c>
      <c r="L5664" s="11" t="str">
        <f>IF(Tabla134[[#This Row],[Item Weight]]&lt;$U$12,"Poco Peso",IF(Tabla134[[#This Row],[Item Weight]]&lt;$U$13,"Peso Medio","Peso Alto"))</f>
        <v>Peso Medio</v>
      </c>
      <c r="M5664" s="7">
        <v>15.5</v>
      </c>
      <c r="N5664" s="11">
        <f>IF(Tabla134[[#This Row],[Item Weight (Nulos)]]="",VLOOKUP(Tabla134[[#This Row],[Item Identifier]],'Tabla para Nulos'!$A$3:$B$1563,2,FALSE),Tabla134[[#This Row],[Item Weight (Nulos)]])</f>
        <v>15.5</v>
      </c>
      <c r="O5664" s="11" t="str">
        <f>IF(Tabla134[[#This Row],[Item Visibility]]&lt;$U$15,"Poca visibilidad",IF(Tabla134[[#This Row],[Item Visibility]]&lt;$U$16,"Visibilidad media","Mayor visibilidad"))</f>
        <v>Mayor visibilidad</v>
      </c>
      <c r="P5664" s="11" t="str">
        <f>IF(Tabla134[[#This Row],[Rating]]&lt;2,"Muy Malo",IF(Tabla134[[#This Row],[Rating]]&lt;3,"Malo",IF(Tabla134[[#This Row],[Rating]]&lt;4,"Regular",IF(Tabla134[[#This Row],[Rating]]&lt;5,"Bueno","Excelente"))))</f>
        <v>Malo</v>
      </c>
    </row>
    <row r="5665" spans="1:16" x14ac:dyDescent="0.2">
      <c r="A5665" s="7" t="s">
        <v>124</v>
      </c>
      <c r="B5665" s="7" t="s">
        <v>1266</v>
      </c>
      <c r="C5665" s="7" t="s">
        <v>14</v>
      </c>
      <c r="D5665" s="8">
        <v>2017</v>
      </c>
      <c r="E5665" s="7" t="s">
        <v>797</v>
      </c>
      <c r="F5665" s="7" t="s">
        <v>796</v>
      </c>
      <c r="G5665" s="7" t="s">
        <v>702</v>
      </c>
      <c r="H5665" s="7" t="s">
        <v>7</v>
      </c>
      <c r="I5665" s="9">
        <v>3.3883447999999997E-2</v>
      </c>
      <c r="J5665" s="10">
        <v>213.2902</v>
      </c>
      <c r="K5665" s="11">
        <v>2</v>
      </c>
      <c r="L5665" s="11" t="str">
        <f>IF(Tabla134[[#This Row],[Item Weight]]&lt;$U$12,"Poco Peso",IF(Tabla134[[#This Row],[Item Weight]]&lt;$U$13,"Peso Medio","Peso Alto"))</f>
        <v>Peso Alto</v>
      </c>
      <c r="M5665" s="7">
        <v>19.75</v>
      </c>
      <c r="N5665" s="11">
        <f>IF(Tabla134[[#This Row],[Item Weight (Nulos)]]="",VLOOKUP(Tabla134[[#This Row],[Item Identifier]],'Tabla para Nulos'!$A$3:$B$1563,2,FALSE),Tabla134[[#This Row],[Item Weight (Nulos)]])</f>
        <v>19.75</v>
      </c>
      <c r="O5665" s="11" t="str">
        <f>IF(Tabla134[[#This Row],[Item Visibility]]&lt;$U$15,"Poca visibilidad",IF(Tabla134[[#This Row],[Item Visibility]]&lt;$U$16,"Visibilidad media","Mayor visibilidad"))</f>
        <v>Visibilidad media</v>
      </c>
      <c r="P5665" s="11" t="str">
        <f>IF(Tabla134[[#This Row],[Rating]]&lt;2,"Muy Malo",IF(Tabla134[[#This Row],[Rating]]&lt;3,"Malo",IF(Tabla134[[#This Row],[Rating]]&lt;4,"Regular",IF(Tabla134[[#This Row],[Rating]]&lt;5,"Bueno","Excelente"))))</f>
        <v>Malo</v>
      </c>
    </row>
    <row r="5666" spans="1:16" x14ac:dyDescent="0.2">
      <c r="A5666" s="7" t="s">
        <v>124</v>
      </c>
      <c r="B5666" s="7" t="s">
        <v>1356</v>
      </c>
      <c r="C5666" s="7" t="s">
        <v>17</v>
      </c>
      <c r="D5666" s="8">
        <v>2017</v>
      </c>
      <c r="E5666" s="7" t="s">
        <v>797</v>
      </c>
      <c r="F5666" s="7" t="s">
        <v>796</v>
      </c>
      <c r="G5666" s="7" t="s">
        <v>702</v>
      </c>
      <c r="H5666" s="7" t="s">
        <v>7</v>
      </c>
      <c r="I5666" s="9">
        <v>8.2534286999999998E-2</v>
      </c>
      <c r="J5666" s="10">
        <v>191.15039999999999</v>
      </c>
      <c r="K5666" s="11">
        <v>2</v>
      </c>
      <c r="L5666" s="11" t="str">
        <f>IF(Tabla134[[#This Row],[Item Weight]]&lt;$U$12,"Poco Peso",IF(Tabla134[[#This Row],[Item Weight]]&lt;$U$13,"Peso Medio","Peso Alto"))</f>
        <v>Peso Medio</v>
      </c>
      <c r="M5666" s="7">
        <v>10.8</v>
      </c>
      <c r="N5666" s="11">
        <f>IF(Tabla134[[#This Row],[Item Weight (Nulos)]]="",VLOOKUP(Tabla134[[#This Row],[Item Identifier]],'Tabla para Nulos'!$A$3:$B$1563,2,FALSE),Tabla134[[#This Row],[Item Weight (Nulos)]])</f>
        <v>10.8</v>
      </c>
      <c r="O5666" s="11" t="str">
        <f>IF(Tabla134[[#This Row],[Item Visibility]]&lt;$U$15,"Poca visibilidad",IF(Tabla134[[#This Row],[Item Visibility]]&lt;$U$16,"Visibilidad media","Mayor visibilidad"))</f>
        <v>Visibilidad media</v>
      </c>
      <c r="P5666" s="11" t="str">
        <f>IF(Tabla134[[#This Row],[Rating]]&lt;2,"Muy Malo",IF(Tabla134[[#This Row],[Rating]]&lt;3,"Malo",IF(Tabla134[[#This Row],[Rating]]&lt;4,"Regular",IF(Tabla134[[#This Row],[Rating]]&lt;5,"Bueno","Excelente"))))</f>
        <v>Malo</v>
      </c>
    </row>
    <row r="5667" spans="1:16" x14ac:dyDescent="0.2">
      <c r="A5667" s="7" t="s">
        <v>124</v>
      </c>
      <c r="B5667" s="7" t="s">
        <v>1287</v>
      </c>
      <c r="C5667" s="7" t="s">
        <v>4</v>
      </c>
      <c r="D5667" s="8">
        <v>2017</v>
      </c>
      <c r="E5667" s="7" t="s">
        <v>797</v>
      </c>
      <c r="F5667" s="7" t="s">
        <v>796</v>
      </c>
      <c r="G5667" s="7" t="s">
        <v>702</v>
      </c>
      <c r="H5667" s="7" t="s">
        <v>7</v>
      </c>
      <c r="I5667" s="9">
        <v>0.145013434</v>
      </c>
      <c r="J5667" s="10">
        <v>225.04040000000001</v>
      </c>
      <c r="K5667" s="11">
        <v>2</v>
      </c>
      <c r="L5667" s="11" t="str">
        <f>IF(Tabla134[[#This Row],[Item Weight]]&lt;$U$12,"Poco Peso",IF(Tabla134[[#This Row],[Item Weight]]&lt;$U$13,"Peso Medio","Peso Alto"))</f>
        <v>Peso Medio</v>
      </c>
      <c r="M5667" s="7">
        <v>12.15</v>
      </c>
      <c r="N5667" s="11">
        <f>IF(Tabla134[[#This Row],[Item Weight (Nulos)]]="",VLOOKUP(Tabla134[[#This Row],[Item Identifier]],'Tabla para Nulos'!$A$3:$B$1563,2,FALSE),Tabla134[[#This Row],[Item Weight (Nulos)]])</f>
        <v>12.15</v>
      </c>
      <c r="O5667" s="11" t="str">
        <f>IF(Tabla134[[#This Row],[Item Visibility]]&lt;$U$15,"Poca visibilidad",IF(Tabla134[[#This Row],[Item Visibility]]&lt;$U$16,"Visibilidad media","Mayor visibilidad"))</f>
        <v>Mayor visibilidad</v>
      </c>
      <c r="P5667" s="11" t="str">
        <f>IF(Tabla134[[#This Row],[Rating]]&lt;2,"Muy Malo",IF(Tabla134[[#This Row],[Rating]]&lt;3,"Malo",IF(Tabla134[[#This Row],[Rating]]&lt;4,"Regular",IF(Tabla134[[#This Row],[Rating]]&lt;5,"Bueno","Excelente"))))</f>
        <v>Malo</v>
      </c>
    </row>
    <row r="5668" spans="1:16" x14ac:dyDescent="0.2">
      <c r="A5668" s="7" t="s">
        <v>6</v>
      </c>
      <c r="B5668" s="7" t="s">
        <v>722</v>
      </c>
      <c r="C5668" s="7" t="s">
        <v>47</v>
      </c>
      <c r="D5668" s="8">
        <v>2017</v>
      </c>
      <c r="E5668" s="7" t="s">
        <v>797</v>
      </c>
      <c r="F5668" s="7" t="s">
        <v>796</v>
      </c>
      <c r="G5668" s="7" t="s">
        <v>702</v>
      </c>
      <c r="H5668" s="7" t="s">
        <v>7</v>
      </c>
      <c r="I5668" s="9">
        <v>1.7547957999999999E-2</v>
      </c>
      <c r="J5668" s="10">
        <v>48.3718</v>
      </c>
      <c r="K5668" s="11">
        <v>2</v>
      </c>
      <c r="L5668" s="11" t="str">
        <f>IF(Tabla134[[#This Row],[Item Weight]]&lt;$U$12,"Poco Peso",IF(Tabla134[[#This Row],[Item Weight]]&lt;$U$13,"Peso Medio","Peso Alto"))</f>
        <v>Peso Medio</v>
      </c>
      <c r="M5668" s="7">
        <v>16</v>
      </c>
      <c r="N5668" s="11">
        <f>IF(Tabla134[[#This Row],[Item Weight (Nulos)]]="",VLOOKUP(Tabla134[[#This Row],[Item Identifier]],'Tabla para Nulos'!$A$3:$B$1563,2,FALSE),Tabla134[[#This Row],[Item Weight (Nulos)]])</f>
        <v>16</v>
      </c>
      <c r="O5668" s="11" t="str">
        <f>IF(Tabla134[[#This Row],[Item Visibility]]&lt;$U$15,"Poca visibilidad",IF(Tabla134[[#This Row],[Item Visibility]]&lt;$U$16,"Visibilidad media","Mayor visibilidad"))</f>
        <v>Poca visibilidad</v>
      </c>
      <c r="P5668" s="11" t="str">
        <f>IF(Tabla134[[#This Row],[Rating]]&lt;2,"Muy Malo",IF(Tabla134[[#This Row],[Rating]]&lt;3,"Malo",IF(Tabla134[[#This Row],[Rating]]&lt;4,"Regular",IF(Tabla134[[#This Row],[Rating]]&lt;5,"Bueno","Excelente"))))</f>
        <v>Malo</v>
      </c>
    </row>
    <row r="5669" spans="1:16" x14ac:dyDescent="0.2">
      <c r="A5669" s="7" t="s">
        <v>6</v>
      </c>
      <c r="B5669" s="7" t="s">
        <v>1238</v>
      </c>
      <c r="C5669" s="7" t="s">
        <v>19</v>
      </c>
      <c r="D5669" s="8">
        <v>2017</v>
      </c>
      <c r="E5669" s="7" t="s">
        <v>797</v>
      </c>
      <c r="F5669" s="7" t="s">
        <v>796</v>
      </c>
      <c r="G5669" s="7" t="s">
        <v>702</v>
      </c>
      <c r="H5669" s="7" t="s">
        <v>7</v>
      </c>
      <c r="I5669" s="9">
        <v>2.4848788E-2</v>
      </c>
      <c r="J5669" s="10">
        <v>39.982199999999999</v>
      </c>
      <c r="K5669" s="11">
        <v>2</v>
      </c>
      <c r="L5669" s="11" t="str">
        <f>IF(Tabla134[[#This Row],[Item Weight]]&lt;$U$12,"Poco Peso",IF(Tabla134[[#This Row],[Item Weight]]&lt;$U$13,"Peso Medio","Peso Alto"))</f>
        <v>Peso Medio</v>
      </c>
      <c r="M5669" s="7">
        <v>16.75</v>
      </c>
      <c r="N5669" s="11">
        <f>IF(Tabla134[[#This Row],[Item Weight (Nulos)]]="",VLOOKUP(Tabla134[[#This Row],[Item Identifier]],'Tabla para Nulos'!$A$3:$B$1563,2,FALSE),Tabla134[[#This Row],[Item Weight (Nulos)]])</f>
        <v>16.75</v>
      </c>
      <c r="O5669" s="11" t="str">
        <f>IF(Tabla134[[#This Row],[Item Visibility]]&lt;$U$15,"Poca visibilidad",IF(Tabla134[[#This Row],[Item Visibility]]&lt;$U$16,"Visibilidad media","Mayor visibilidad"))</f>
        <v>Poca visibilidad</v>
      </c>
      <c r="P5669" s="11" t="str">
        <f>IF(Tabla134[[#This Row],[Rating]]&lt;2,"Muy Malo",IF(Tabla134[[#This Row],[Rating]]&lt;3,"Malo",IF(Tabla134[[#This Row],[Rating]]&lt;4,"Regular",IF(Tabla134[[#This Row],[Rating]]&lt;5,"Bueno","Excelente"))))</f>
        <v>Malo</v>
      </c>
    </row>
    <row r="5670" spans="1:16" x14ac:dyDescent="0.2">
      <c r="A5670" s="7" t="s">
        <v>124</v>
      </c>
      <c r="B5670" s="7" t="s">
        <v>188</v>
      </c>
      <c r="C5670" s="7" t="s">
        <v>171</v>
      </c>
      <c r="D5670" s="8">
        <v>2011</v>
      </c>
      <c r="E5670" s="7" t="s">
        <v>703</v>
      </c>
      <c r="F5670" s="7" t="s">
        <v>2</v>
      </c>
      <c r="G5670" s="7" t="s">
        <v>1</v>
      </c>
      <c r="H5670" s="7" t="s">
        <v>1621</v>
      </c>
      <c r="I5670" s="9">
        <v>6.1155982999999997E-2</v>
      </c>
      <c r="J5670" s="10">
        <v>228.40100000000001</v>
      </c>
      <c r="K5670" s="11">
        <v>2</v>
      </c>
      <c r="L5670" s="11" t="str">
        <f>IF(Tabla134[[#This Row],[Item Weight]]&lt;$U$12,"Poco Peso",IF(Tabla134[[#This Row],[Item Weight]]&lt;$U$13,"Peso Medio","Peso Alto"))</f>
        <v>Poco Peso</v>
      </c>
      <c r="M5670" s="7">
        <v>6.86</v>
      </c>
      <c r="N5670" s="11">
        <f>IF(Tabla134[[#This Row],[Item Weight (Nulos)]]="",VLOOKUP(Tabla134[[#This Row],[Item Identifier]],'Tabla para Nulos'!$A$3:$B$1563,2,FALSE),Tabla134[[#This Row],[Item Weight (Nulos)]])</f>
        <v>6.86</v>
      </c>
      <c r="O5670" s="11" t="str">
        <f>IF(Tabla134[[#This Row],[Item Visibility]]&lt;$U$15,"Poca visibilidad",IF(Tabla134[[#This Row],[Item Visibility]]&lt;$U$16,"Visibilidad media","Mayor visibilidad"))</f>
        <v>Visibilidad media</v>
      </c>
      <c r="P5670" s="11" t="str">
        <f>IF(Tabla134[[#This Row],[Rating]]&lt;2,"Muy Malo",IF(Tabla134[[#This Row],[Rating]]&lt;3,"Malo",IF(Tabla134[[#This Row],[Rating]]&lt;4,"Regular",IF(Tabla134[[#This Row],[Rating]]&lt;5,"Bueno","Excelente"))))</f>
        <v>Malo</v>
      </c>
    </row>
    <row r="5671" spans="1:16" x14ac:dyDescent="0.2">
      <c r="A5671" s="7" t="s">
        <v>124</v>
      </c>
      <c r="B5671" s="7" t="s">
        <v>190</v>
      </c>
      <c r="C5671" s="7" t="s">
        <v>171</v>
      </c>
      <c r="D5671" s="8">
        <v>2011</v>
      </c>
      <c r="E5671" s="7" t="s">
        <v>703</v>
      </c>
      <c r="F5671" s="7" t="s">
        <v>2</v>
      </c>
      <c r="G5671" s="7" t="s">
        <v>1</v>
      </c>
      <c r="H5671" s="7" t="s">
        <v>1621</v>
      </c>
      <c r="I5671" s="9">
        <v>7.4753742999999997E-2</v>
      </c>
      <c r="J5671" s="10">
        <v>246.4802</v>
      </c>
      <c r="K5671" s="11">
        <v>2</v>
      </c>
      <c r="L5671" s="11" t="str">
        <f>IF(Tabla134[[#This Row],[Item Weight]]&lt;$U$12,"Poco Peso",IF(Tabla134[[#This Row],[Item Weight]]&lt;$U$13,"Peso Medio","Peso Alto"))</f>
        <v>Peso Medio</v>
      </c>
      <c r="M5671" s="7">
        <v>9.3000000000000007</v>
      </c>
      <c r="N5671" s="11">
        <f>IF(Tabla134[[#This Row],[Item Weight (Nulos)]]="",VLOOKUP(Tabla134[[#This Row],[Item Identifier]],'Tabla para Nulos'!$A$3:$B$1563,2,FALSE),Tabla134[[#This Row],[Item Weight (Nulos)]])</f>
        <v>9.3000000000000007</v>
      </c>
      <c r="O5671" s="11" t="str">
        <f>IF(Tabla134[[#This Row],[Item Visibility]]&lt;$U$15,"Poca visibilidad",IF(Tabla134[[#This Row],[Item Visibility]]&lt;$U$16,"Visibilidad media","Mayor visibilidad"))</f>
        <v>Visibilidad media</v>
      </c>
      <c r="P5671" s="11" t="str">
        <f>IF(Tabla134[[#This Row],[Rating]]&lt;2,"Muy Malo",IF(Tabla134[[#This Row],[Rating]]&lt;3,"Malo",IF(Tabla134[[#This Row],[Rating]]&lt;4,"Regular",IF(Tabla134[[#This Row],[Rating]]&lt;5,"Bueno","Excelente"))))</f>
        <v>Malo</v>
      </c>
    </row>
    <row r="5672" spans="1:16" x14ac:dyDescent="0.2">
      <c r="A5672" s="7" t="s">
        <v>124</v>
      </c>
      <c r="B5672" s="7" t="s">
        <v>1392</v>
      </c>
      <c r="C5672" s="7" t="s">
        <v>165</v>
      </c>
      <c r="D5672" s="8">
        <v>2011</v>
      </c>
      <c r="E5672" s="7" t="s">
        <v>703</v>
      </c>
      <c r="F5672" s="7" t="s">
        <v>2</v>
      </c>
      <c r="G5672" s="7" t="s">
        <v>528</v>
      </c>
      <c r="H5672" s="7" t="s">
        <v>1621</v>
      </c>
      <c r="I5672" s="9">
        <v>0.19780911000000001</v>
      </c>
      <c r="J5672" s="10">
        <v>55.658799999999999</v>
      </c>
      <c r="K5672" s="11">
        <v>2</v>
      </c>
      <c r="L5672" s="11" t="str">
        <f>IF(Tabla134[[#This Row],[Item Weight]]&lt;$U$12,"Poco Peso",IF(Tabla134[[#This Row],[Item Weight]]&lt;$U$13,"Peso Medio","Peso Alto"))</f>
        <v>Peso Alto</v>
      </c>
      <c r="M5672" s="7">
        <v>18.600000000000001</v>
      </c>
      <c r="N5672" s="11">
        <f>IF(Tabla134[[#This Row],[Item Weight (Nulos)]]="",VLOOKUP(Tabla134[[#This Row],[Item Identifier]],'Tabla para Nulos'!$A$3:$B$1563,2,FALSE),Tabla134[[#This Row],[Item Weight (Nulos)]])</f>
        <v>18.600000000000001</v>
      </c>
      <c r="O5672" s="11" t="str">
        <f>IF(Tabla134[[#This Row],[Item Visibility]]&lt;$U$15,"Poca visibilidad",IF(Tabla134[[#This Row],[Item Visibility]]&lt;$U$16,"Visibilidad media","Mayor visibilidad"))</f>
        <v>Mayor visibilidad</v>
      </c>
      <c r="P5672" s="11" t="str">
        <f>IF(Tabla134[[#This Row],[Rating]]&lt;2,"Muy Malo",IF(Tabla134[[#This Row],[Rating]]&lt;3,"Malo",IF(Tabla134[[#This Row],[Rating]]&lt;4,"Regular",IF(Tabla134[[#This Row],[Rating]]&lt;5,"Bueno","Excelente"))))</f>
        <v>Malo</v>
      </c>
    </row>
    <row r="5673" spans="1:16" x14ac:dyDescent="0.2">
      <c r="A5673" s="7" t="s">
        <v>124</v>
      </c>
      <c r="B5673" s="7" t="s">
        <v>1051</v>
      </c>
      <c r="C5673" s="7" t="s">
        <v>19</v>
      </c>
      <c r="D5673" s="8">
        <v>2011</v>
      </c>
      <c r="E5673" s="7" t="s">
        <v>703</v>
      </c>
      <c r="F5673" s="7" t="s">
        <v>2</v>
      </c>
      <c r="G5673" s="7" t="s">
        <v>528</v>
      </c>
      <c r="H5673" s="7" t="s">
        <v>1621</v>
      </c>
      <c r="I5673" s="9">
        <v>9.4450618E-2</v>
      </c>
      <c r="J5673" s="10">
        <v>141.4812</v>
      </c>
      <c r="K5673" s="11">
        <v>2</v>
      </c>
      <c r="L5673" s="11" t="str">
        <f>IF(Tabla134[[#This Row],[Item Weight]]&lt;$U$12,"Poco Peso",IF(Tabla134[[#This Row],[Item Weight]]&lt;$U$13,"Peso Medio","Peso Alto"))</f>
        <v>Peso Medio</v>
      </c>
      <c r="M5673" s="7">
        <v>13.15</v>
      </c>
      <c r="N5673" s="11">
        <f>IF(Tabla134[[#This Row],[Item Weight (Nulos)]]="",VLOOKUP(Tabla134[[#This Row],[Item Identifier]],'Tabla para Nulos'!$A$3:$B$1563,2,FALSE),Tabla134[[#This Row],[Item Weight (Nulos)]])</f>
        <v>13.15</v>
      </c>
      <c r="O5673" s="11" t="str">
        <f>IF(Tabla134[[#This Row],[Item Visibility]]&lt;$U$15,"Poca visibilidad",IF(Tabla134[[#This Row],[Item Visibility]]&lt;$U$16,"Visibilidad media","Mayor visibilidad"))</f>
        <v>Visibilidad media</v>
      </c>
      <c r="P5673" s="11" t="str">
        <f>IF(Tabla134[[#This Row],[Rating]]&lt;2,"Muy Malo",IF(Tabla134[[#This Row],[Rating]]&lt;3,"Malo",IF(Tabla134[[#This Row],[Rating]]&lt;4,"Regular",IF(Tabla134[[#This Row],[Rating]]&lt;5,"Bueno","Excelente"))))</f>
        <v>Malo</v>
      </c>
    </row>
    <row r="5674" spans="1:16" x14ac:dyDescent="0.2">
      <c r="A5674" s="7" t="s">
        <v>6</v>
      </c>
      <c r="B5674" s="7" t="s">
        <v>921</v>
      </c>
      <c r="C5674" s="7" t="s">
        <v>28</v>
      </c>
      <c r="D5674" s="8">
        <v>2011</v>
      </c>
      <c r="E5674" s="7" t="s">
        <v>703</v>
      </c>
      <c r="F5674" s="7" t="s">
        <v>2</v>
      </c>
      <c r="G5674" s="7" t="s">
        <v>528</v>
      </c>
      <c r="H5674" s="7" t="s">
        <v>1621</v>
      </c>
      <c r="I5674" s="9">
        <v>0.20351066700000001</v>
      </c>
      <c r="J5674" s="10">
        <v>41.045400000000001</v>
      </c>
      <c r="K5674" s="11">
        <v>2</v>
      </c>
      <c r="L5674" s="11" t="str">
        <f>IF(Tabla134[[#This Row],[Item Weight]]&lt;$U$12,"Poco Peso",IF(Tabla134[[#This Row],[Item Weight]]&lt;$U$13,"Peso Medio","Peso Alto"))</f>
        <v>Poco Peso</v>
      </c>
      <c r="M5674" s="7">
        <v>6.7149999999999999</v>
      </c>
      <c r="N5674" s="11">
        <f>IF(Tabla134[[#This Row],[Item Weight (Nulos)]]="",VLOOKUP(Tabla134[[#This Row],[Item Identifier]],'Tabla para Nulos'!$A$3:$B$1563,2,FALSE),Tabla134[[#This Row],[Item Weight (Nulos)]])</f>
        <v>6.7149999999999999</v>
      </c>
      <c r="O5674" s="11" t="str">
        <f>IF(Tabla134[[#This Row],[Item Visibility]]&lt;$U$15,"Poca visibilidad",IF(Tabla134[[#This Row],[Item Visibility]]&lt;$U$16,"Visibilidad media","Mayor visibilidad"))</f>
        <v>Mayor visibilidad</v>
      </c>
      <c r="P5674" s="11" t="str">
        <f>IF(Tabla134[[#This Row],[Rating]]&lt;2,"Muy Malo",IF(Tabla134[[#This Row],[Rating]]&lt;3,"Malo",IF(Tabla134[[#This Row],[Rating]]&lt;4,"Regular",IF(Tabla134[[#This Row],[Rating]]&lt;5,"Bueno","Excelente"))))</f>
        <v>Malo</v>
      </c>
    </row>
    <row r="5675" spans="1:16" x14ac:dyDescent="0.2">
      <c r="A5675" s="7" t="s">
        <v>6</v>
      </c>
      <c r="B5675" s="7" t="s">
        <v>117</v>
      </c>
      <c r="C5675" s="7" t="s">
        <v>28</v>
      </c>
      <c r="D5675" s="8">
        <v>2011</v>
      </c>
      <c r="E5675" s="7" t="s">
        <v>703</v>
      </c>
      <c r="F5675" s="7" t="s">
        <v>2</v>
      </c>
      <c r="G5675" s="7" t="s">
        <v>528</v>
      </c>
      <c r="H5675" s="7" t="s">
        <v>1621</v>
      </c>
      <c r="I5675" s="9">
        <v>8.6396037999999994E-2</v>
      </c>
      <c r="J5675" s="10">
        <v>79.064400000000006</v>
      </c>
      <c r="K5675" s="11">
        <v>2</v>
      </c>
      <c r="L5675" s="11" t="str">
        <f>IF(Tabla134[[#This Row],[Item Weight]]&lt;$U$12,"Poco Peso",IF(Tabla134[[#This Row],[Item Weight]]&lt;$U$13,"Peso Medio","Peso Alto"))</f>
        <v>Peso Medio</v>
      </c>
      <c r="M5675" s="7">
        <v>9.1950000000000003</v>
      </c>
      <c r="N5675" s="11">
        <f>IF(Tabla134[[#This Row],[Item Weight (Nulos)]]="",VLOOKUP(Tabla134[[#This Row],[Item Identifier]],'Tabla para Nulos'!$A$3:$B$1563,2,FALSE),Tabla134[[#This Row],[Item Weight (Nulos)]])</f>
        <v>9.1950000000000003</v>
      </c>
      <c r="O5675" s="11" t="str">
        <f>IF(Tabla134[[#This Row],[Item Visibility]]&lt;$U$15,"Poca visibilidad",IF(Tabla134[[#This Row],[Item Visibility]]&lt;$U$16,"Visibilidad media","Mayor visibilidad"))</f>
        <v>Visibilidad media</v>
      </c>
      <c r="P5675" s="11" t="str">
        <f>IF(Tabla134[[#This Row],[Rating]]&lt;2,"Muy Malo",IF(Tabla134[[#This Row],[Rating]]&lt;3,"Malo",IF(Tabla134[[#This Row],[Rating]]&lt;4,"Regular",IF(Tabla134[[#This Row],[Rating]]&lt;5,"Bueno","Excelente"))))</f>
        <v>Malo</v>
      </c>
    </row>
    <row r="5676" spans="1:16" x14ac:dyDescent="0.2">
      <c r="A5676" s="7" t="s">
        <v>6</v>
      </c>
      <c r="B5676" s="7" t="s">
        <v>1142</v>
      </c>
      <c r="C5676" s="7" t="s">
        <v>25</v>
      </c>
      <c r="D5676" s="8">
        <v>2011</v>
      </c>
      <c r="E5676" s="7" t="s">
        <v>703</v>
      </c>
      <c r="F5676" s="7" t="s">
        <v>2</v>
      </c>
      <c r="G5676" s="7" t="s">
        <v>528</v>
      </c>
      <c r="H5676" s="7" t="s">
        <v>1621</v>
      </c>
      <c r="I5676" s="9">
        <v>0.120773451</v>
      </c>
      <c r="J5676" s="10">
        <v>186.5924</v>
      </c>
      <c r="K5676" s="11">
        <v>2</v>
      </c>
      <c r="L5676" s="11" t="str">
        <f>IF(Tabla134[[#This Row],[Item Weight]]&lt;$U$12,"Poco Peso",IF(Tabla134[[#This Row],[Item Weight]]&lt;$U$13,"Peso Medio","Peso Alto"))</f>
        <v>Poco Peso</v>
      </c>
      <c r="M5676" s="7">
        <v>8.7100000000000009</v>
      </c>
      <c r="N5676" s="11">
        <f>IF(Tabla134[[#This Row],[Item Weight (Nulos)]]="",VLOOKUP(Tabla134[[#This Row],[Item Identifier]],'Tabla para Nulos'!$A$3:$B$1563,2,FALSE),Tabla134[[#This Row],[Item Weight (Nulos)]])</f>
        <v>8.7100000000000009</v>
      </c>
      <c r="O5676" s="11" t="str">
        <f>IF(Tabla134[[#This Row],[Item Visibility]]&lt;$U$15,"Poca visibilidad",IF(Tabla134[[#This Row],[Item Visibility]]&lt;$U$16,"Visibilidad media","Mayor visibilidad"))</f>
        <v>Mayor visibilidad</v>
      </c>
      <c r="P5676" s="11" t="str">
        <f>IF(Tabla134[[#This Row],[Rating]]&lt;2,"Muy Malo",IF(Tabla134[[#This Row],[Rating]]&lt;3,"Malo",IF(Tabla134[[#This Row],[Rating]]&lt;4,"Regular",IF(Tabla134[[#This Row],[Rating]]&lt;5,"Bueno","Excelente"))))</f>
        <v>Malo</v>
      </c>
    </row>
    <row r="5677" spans="1:16" x14ac:dyDescent="0.2">
      <c r="A5677" s="7" t="s">
        <v>6</v>
      </c>
      <c r="B5677" s="7" t="s">
        <v>335</v>
      </c>
      <c r="C5677" s="7" t="s">
        <v>47</v>
      </c>
      <c r="D5677" s="8">
        <v>2011</v>
      </c>
      <c r="E5677" s="7" t="s">
        <v>703</v>
      </c>
      <c r="F5677" s="7" t="s">
        <v>2</v>
      </c>
      <c r="G5677" s="7" t="s">
        <v>528</v>
      </c>
      <c r="H5677" s="7" t="s">
        <v>1621</v>
      </c>
      <c r="I5677" s="9">
        <v>3.9385992000000002E-2</v>
      </c>
      <c r="J5677" s="10">
        <v>224.84039999999999</v>
      </c>
      <c r="K5677" s="11">
        <v>2</v>
      </c>
      <c r="L5677" s="11" t="str">
        <f>IF(Tabla134[[#This Row],[Item Weight]]&lt;$U$12,"Poco Peso",IF(Tabla134[[#This Row],[Item Weight]]&lt;$U$13,"Peso Medio","Peso Alto"))</f>
        <v>Peso Medio</v>
      </c>
      <c r="M5677" s="7">
        <v>12.8</v>
      </c>
      <c r="N5677" s="11">
        <f>IF(Tabla134[[#This Row],[Item Weight (Nulos)]]="",VLOOKUP(Tabla134[[#This Row],[Item Identifier]],'Tabla para Nulos'!$A$3:$B$1563,2,FALSE),Tabla134[[#This Row],[Item Weight (Nulos)]])</f>
        <v>12.8</v>
      </c>
      <c r="O5677" s="11" t="str">
        <f>IF(Tabla134[[#This Row],[Item Visibility]]&lt;$U$15,"Poca visibilidad",IF(Tabla134[[#This Row],[Item Visibility]]&lt;$U$16,"Visibilidad media","Mayor visibilidad"))</f>
        <v>Visibilidad media</v>
      </c>
      <c r="P5677" s="11" t="str">
        <f>IF(Tabla134[[#This Row],[Rating]]&lt;2,"Muy Malo",IF(Tabla134[[#This Row],[Rating]]&lt;3,"Malo",IF(Tabla134[[#This Row],[Rating]]&lt;4,"Regular",IF(Tabla134[[#This Row],[Rating]]&lt;5,"Bueno","Excelente"))))</f>
        <v>Malo</v>
      </c>
    </row>
    <row r="5678" spans="1:16" x14ac:dyDescent="0.2">
      <c r="A5678" s="7" t="s">
        <v>124</v>
      </c>
      <c r="B5678" s="7" t="s">
        <v>297</v>
      </c>
      <c r="C5678" s="7" t="s">
        <v>14</v>
      </c>
      <c r="D5678" s="8">
        <v>2014</v>
      </c>
      <c r="E5678" s="7" t="s">
        <v>529</v>
      </c>
      <c r="F5678" s="7" t="s">
        <v>2</v>
      </c>
      <c r="G5678" s="7" t="s">
        <v>528</v>
      </c>
      <c r="H5678" s="7" t="s">
        <v>7</v>
      </c>
      <c r="I5678" s="9">
        <v>7.5132352999999999E-2</v>
      </c>
      <c r="J5678" s="10">
        <v>125.9046</v>
      </c>
      <c r="K5678" s="11">
        <v>2</v>
      </c>
      <c r="L5678" s="11" t="str">
        <f>IF(Tabla134[[#This Row],[Item Weight]]&lt;$U$12,"Poco Peso",IF(Tabla134[[#This Row],[Item Weight]]&lt;$U$13,"Peso Medio","Peso Alto"))</f>
        <v>Peso Alto</v>
      </c>
      <c r="M5678" s="7">
        <v>18.25</v>
      </c>
      <c r="N5678" s="11">
        <f>IF(Tabla134[[#This Row],[Item Weight (Nulos)]]="",VLOOKUP(Tabla134[[#This Row],[Item Identifier]],'Tabla para Nulos'!$A$3:$B$1563,2,FALSE),Tabla134[[#This Row],[Item Weight (Nulos)]])</f>
        <v>18.25</v>
      </c>
      <c r="O5678" s="11" t="str">
        <f>IF(Tabla134[[#This Row],[Item Visibility]]&lt;$U$15,"Poca visibilidad",IF(Tabla134[[#This Row],[Item Visibility]]&lt;$U$16,"Visibilidad media","Mayor visibilidad"))</f>
        <v>Visibilidad media</v>
      </c>
      <c r="P5678" s="11" t="str">
        <f>IF(Tabla134[[#This Row],[Rating]]&lt;2,"Muy Malo",IF(Tabla134[[#This Row],[Rating]]&lt;3,"Malo",IF(Tabla134[[#This Row],[Rating]]&lt;4,"Regular",IF(Tabla134[[#This Row],[Rating]]&lt;5,"Bueno","Excelente"))))</f>
        <v>Malo</v>
      </c>
    </row>
    <row r="5679" spans="1:16" x14ac:dyDescent="0.2">
      <c r="A5679" s="7" t="s">
        <v>124</v>
      </c>
      <c r="B5679" s="7" t="s">
        <v>298</v>
      </c>
      <c r="C5679" s="7" t="s">
        <v>14</v>
      </c>
      <c r="D5679" s="8">
        <v>2014</v>
      </c>
      <c r="E5679" s="7" t="s">
        <v>529</v>
      </c>
      <c r="F5679" s="7" t="s">
        <v>2</v>
      </c>
      <c r="G5679" s="7" t="s">
        <v>528</v>
      </c>
      <c r="H5679" s="7" t="s">
        <v>7</v>
      </c>
      <c r="I5679" s="9">
        <v>3.9610609999999997E-2</v>
      </c>
      <c r="J5679" s="10">
        <v>41.648000000000003</v>
      </c>
      <c r="K5679" s="11">
        <v>2</v>
      </c>
      <c r="L5679" s="11" t="str">
        <f>IF(Tabla134[[#This Row],[Item Weight]]&lt;$U$12,"Poco Peso",IF(Tabla134[[#This Row],[Item Weight]]&lt;$U$13,"Peso Medio","Peso Alto"))</f>
        <v>Peso Alto</v>
      </c>
      <c r="M5679" s="7">
        <v>18.850000000000001</v>
      </c>
      <c r="N5679" s="11">
        <f>IF(Tabla134[[#This Row],[Item Weight (Nulos)]]="",VLOOKUP(Tabla134[[#This Row],[Item Identifier]],'Tabla para Nulos'!$A$3:$B$1563,2,FALSE),Tabla134[[#This Row],[Item Weight (Nulos)]])</f>
        <v>18.850000000000001</v>
      </c>
      <c r="O5679" s="11" t="str">
        <f>IF(Tabla134[[#This Row],[Item Visibility]]&lt;$U$15,"Poca visibilidad",IF(Tabla134[[#This Row],[Item Visibility]]&lt;$U$16,"Visibilidad media","Mayor visibilidad"))</f>
        <v>Visibilidad media</v>
      </c>
      <c r="P5679" s="11" t="str">
        <f>IF(Tabla134[[#This Row],[Rating]]&lt;2,"Muy Malo",IF(Tabla134[[#This Row],[Rating]]&lt;3,"Malo",IF(Tabla134[[#This Row],[Rating]]&lt;4,"Regular",IF(Tabla134[[#This Row],[Rating]]&lt;5,"Bueno","Excelente"))))</f>
        <v>Malo</v>
      </c>
    </row>
    <row r="5680" spans="1:16" x14ac:dyDescent="0.2">
      <c r="A5680" s="7" t="s">
        <v>124</v>
      </c>
      <c r="B5680" s="7" t="s">
        <v>1404</v>
      </c>
      <c r="C5680" s="7" t="s">
        <v>14</v>
      </c>
      <c r="D5680" s="8">
        <v>2014</v>
      </c>
      <c r="E5680" s="7" t="s">
        <v>529</v>
      </c>
      <c r="F5680" s="7" t="s">
        <v>2</v>
      </c>
      <c r="G5680" s="7" t="s">
        <v>528</v>
      </c>
      <c r="H5680" s="7" t="s">
        <v>7</v>
      </c>
      <c r="I5680" s="9">
        <v>5.4011943E-2</v>
      </c>
      <c r="J5680" s="10">
        <v>116.5466</v>
      </c>
      <c r="K5680" s="11">
        <v>2</v>
      </c>
      <c r="L5680" s="11" t="str">
        <f>IF(Tabla134[[#This Row],[Item Weight]]&lt;$U$12,"Poco Peso",IF(Tabla134[[#This Row],[Item Weight]]&lt;$U$13,"Peso Medio","Peso Alto"))</f>
        <v>Peso Alto</v>
      </c>
      <c r="M5680" s="7">
        <v>20.350000000000001</v>
      </c>
      <c r="N5680" s="11">
        <f>IF(Tabla134[[#This Row],[Item Weight (Nulos)]]="",VLOOKUP(Tabla134[[#This Row],[Item Identifier]],'Tabla para Nulos'!$A$3:$B$1563,2,FALSE),Tabla134[[#This Row],[Item Weight (Nulos)]])</f>
        <v>20.350000000000001</v>
      </c>
      <c r="O5680" s="11" t="str">
        <f>IF(Tabla134[[#This Row],[Item Visibility]]&lt;$U$15,"Poca visibilidad",IF(Tabla134[[#This Row],[Item Visibility]]&lt;$U$16,"Visibilidad media","Mayor visibilidad"))</f>
        <v>Visibilidad media</v>
      </c>
      <c r="P5680" s="11" t="str">
        <f>IF(Tabla134[[#This Row],[Rating]]&lt;2,"Muy Malo",IF(Tabla134[[#This Row],[Rating]]&lt;3,"Malo",IF(Tabla134[[#This Row],[Rating]]&lt;4,"Regular",IF(Tabla134[[#This Row],[Rating]]&lt;5,"Bueno","Excelente"))))</f>
        <v>Malo</v>
      </c>
    </row>
    <row r="5681" spans="1:16" x14ac:dyDescent="0.2">
      <c r="A5681" s="7" t="s">
        <v>6</v>
      </c>
      <c r="B5681" s="7" t="s">
        <v>369</v>
      </c>
      <c r="C5681" s="7" t="s">
        <v>17</v>
      </c>
      <c r="D5681" s="8">
        <v>2014</v>
      </c>
      <c r="E5681" s="7" t="s">
        <v>529</v>
      </c>
      <c r="F5681" s="7" t="s">
        <v>2</v>
      </c>
      <c r="G5681" s="7" t="s">
        <v>528</v>
      </c>
      <c r="H5681" s="7" t="s">
        <v>7</v>
      </c>
      <c r="I5681" s="9">
        <v>6.3278652000000005E-2</v>
      </c>
      <c r="J5681" s="10">
        <v>182.1318</v>
      </c>
      <c r="K5681" s="11">
        <v>2</v>
      </c>
      <c r="L5681" s="11" t="str">
        <f>IF(Tabla134[[#This Row],[Item Weight]]&lt;$U$12,"Poco Peso",IF(Tabla134[[#This Row],[Item Weight]]&lt;$U$13,"Peso Medio","Peso Alto"))</f>
        <v>Peso Medio</v>
      </c>
      <c r="M5681" s="7">
        <v>16.100000000000001</v>
      </c>
      <c r="N5681" s="11">
        <f>IF(Tabla134[[#This Row],[Item Weight (Nulos)]]="",VLOOKUP(Tabla134[[#This Row],[Item Identifier]],'Tabla para Nulos'!$A$3:$B$1563,2,FALSE),Tabla134[[#This Row],[Item Weight (Nulos)]])</f>
        <v>16.100000000000001</v>
      </c>
      <c r="O5681" s="11" t="str">
        <f>IF(Tabla134[[#This Row],[Item Visibility]]&lt;$U$15,"Poca visibilidad",IF(Tabla134[[#This Row],[Item Visibility]]&lt;$U$16,"Visibilidad media","Mayor visibilidad"))</f>
        <v>Visibilidad media</v>
      </c>
      <c r="P5681" s="11" t="str">
        <f>IF(Tabla134[[#This Row],[Rating]]&lt;2,"Muy Malo",IF(Tabla134[[#This Row],[Rating]]&lt;3,"Malo",IF(Tabla134[[#This Row],[Rating]]&lt;4,"Regular",IF(Tabla134[[#This Row],[Rating]]&lt;5,"Bueno","Excelente"))))</f>
        <v>Malo</v>
      </c>
    </row>
    <row r="5682" spans="1:16" x14ac:dyDescent="0.2">
      <c r="A5682" s="7" t="s">
        <v>6</v>
      </c>
      <c r="B5682" s="7" t="s">
        <v>67</v>
      </c>
      <c r="C5682" s="7" t="s">
        <v>10</v>
      </c>
      <c r="D5682" s="8">
        <v>2014</v>
      </c>
      <c r="E5682" s="7" t="s">
        <v>529</v>
      </c>
      <c r="F5682" s="7" t="s">
        <v>2</v>
      </c>
      <c r="G5682" s="7" t="s">
        <v>528</v>
      </c>
      <c r="H5682" s="7" t="s">
        <v>7</v>
      </c>
      <c r="I5682" s="9">
        <v>4.7896393000000002E-2</v>
      </c>
      <c r="J5682" s="10">
        <v>185.85560000000001</v>
      </c>
      <c r="K5682" s="11">
        <v>2</v>
      </c>
      <c r="L5682" s="11" t="str">
        <f>IF(Tabla134[[#This Row],[Item Weight]]&lt;$U$12,"Poco Peso",IF(Tabla134[[#This Row],[Item Weight]]&lt;$U$13,"Peso Medio","Peso Alto"))</f>
        <v>Peso Alto</v>
      </c>
      <c r="M5682" s="7">
        <v>20.6</v>
      </c>
      <c r="N5682" s="11">
        <f>IF(Tabla134[[#This Row],[Item Weight (Nulos)]]="",VLOOKUP(Tabla134[[#This Row],[Item Identifier]],'Tabla para Nulos'!$A$3:$B$1563,2,FALSE),Tabla134[[#This Row],[Item Weight (Nulos)]])</f>
        <v>20.6</v>
      </c>
      <c r="O5682" s="11" t="str">
        <f>IF(Tabla134[[#This Row],[Item Visibility]]&lt;$U$15,"Poca visibilidad",IF(Tabla134[[#This Row],[Item Visibility]]&lt;$U$16,"Visibilidad media","Mayor visibilidad"))</f>
        <v>Visibilidad media</v>
      </c>
      <c r="P5682" s="11" t="str">
        <f>IF(Tabla134[[#This Row],[Rating]]&lt;2,"Muy Malo",IF(Tabla134[[#This Row],[Rating]]&lt;3,"Malo",IF(Tabla134[[#This Row],[Rating]]&lt;4,"Regular",IF(Tabla134[[#This Row],[Rating]]&lt;5,"Bueno","Excelente"))))</f>
        <v>Malo</v>
      </c>
    </row>
    <row r="5683" spans="1:16" x14ac:dyDescent="0.2">
      <c r="A5683" s="7" t="s">
        <v>124</v>
      </c>
      <c r="B5683" s="7" t="s">
        <v>1116</v>
      </c>
      <c r="C5683" s="7" t="s">
        <v>112</v>
      </c>
      <c r="D5683" s="8">
        <v>2022</v>
      </c>
      <c r="E5683" s="7" t="s">
        <v>3</v>
      </c>
      <c r="F5683" s="7" t="s">
        <v>2</v>
      </c>
      <c r="G5683" s="7" t="s">
        <v>1</v>
      </c>
      <c r="H5683" s="7" t="s">
        <v>0</v>
      </c>
      <c r="I5683" s="9">
        <v>0.111673587</v>
      </c>
      <c r="J5683" s="10">
        <v>65.782600000000002</v>
      </c>
      <c r="K5683" s="11">
        <v>2</v>
      </c>
      <c r="L5683" s="11" t="str">
        <f>IF(Tabla134[[#This Row],[Item Weight]]&lt;$U$12,"Poco Peso",IF(Tabla134[[#This Row],[Item Weight]]&lt;$U$13,"Peso Medio","Peso Alto"))</f>
        <v>Peso Medio</v>
      </c>
      <c r="M5683" s="7">
        <v>9.3000000000000007</v>
      </c>
      <c r="N5683" s="11">
        <f>IF(Tabla134[[#This Row],[Item Weight (Nulos)]]="",VLOOKUP(Tabla134[[#This Row],[Item Identifier]],'Tabla para Nulos'!$A$3:$B$1563,2,FALSE),Tabla134[[#This Row],[Item Weight (Nulos)]])</f>
        <v>9.3000000000000007</v>
      </c>
      <c r="O5683" s="11" t="str">
        <f>IF(Tabla134[[#This Row],[Item Visibility]]&lt;$U$15,"Poca visibilidad",IF(Tabla134[[#This Row],[Item Visibility]]&lt;$U$16,"Visibilidad media","Mayor visibilidad"))</f>
        <v>Mayor visibilidad</v>
      </c>
      <c r="P5683" s="11" t="str">
        <f>IF(Tabla134[[#This Row],[Rating]]&lt;2,"Muy Malo",IF(Tabla134[[#This Row],[Rating]]&lt;3,"Malo",IF(Tabla134[[#This Row],[Rating]]&lt;4,"Regular",IF(Tabla134[[#This Row],[Rating]]&lt;5,"Bueno","Excelente"))))</f>
        <v>Malo</v>
      </c>
    </row>
    <row r="5684" spans="1:16" x14ac:dyDescent="0.2">
      <c r="A5684" s="7" t="s">
        <v>124</v>
      </c>
      <c r="B5684" s="7" t="s">
        <v>272</v>
      </c>
      <c r="C5684" s="7" t="s">
        <v>25</v>
      </c>
      <c r="D5684" s="8">
        <v>2022</v>
      </c>
      <c r="E5684" s="7" t="s">
        <v>3</v>
      </c>
      <c r="F5684" s="7" t="s">
        <v>2</v>
      </c>
      <c r="G5684" s="7" t="s">
        <v>1</v>
      </c>
      <c r="H5684" s="7" t="s">
        <v>0</v>
      </c>
      <c r="I5684" s="9">
        <v>2.4262771999999998E-2</v>
      </c>
      <c r="J5684" s="10">
        <v>117.61499999999999</v>
      </c>
      <c r="K5684" s="11">
        <v>2</v>
      </c>
      <c r="L5684" s="11" t="str">
        <f>IF(Tabla134[[#This Row],[Item Weight]]&lt;$U$12,"Poco Peso",IF(Tabla134[[#This Row],[Item Weight]]&lt;$U$13,"Peso Medio","Peso Alto"))</f>
        <v>Peso Medio</v>
      </c>
      <c r="M5684" s="7">
        <v>10.1</v>
      </c>
      <c r="N5684" s="11">
        <f>IF(Tabla134[[#This Row],[Item Weight (Nulos)]]="",VLOOKUP(Tabla134[[#This Row],[Item Identifier]],'Tabla para Nulos'!$A$3:$B$1563,2,FALSE),Tabla134[[#This Row],[Item Weight (Nulos)]])</f>
        <v>10.1</v>
      </c>
      <c r="O5684" s="11" t="str">
        <f>IF(Tabla134[[#This Row],[Item Visibility]]&lt;$U$15,"Poca visibilidad",IF(Tabla134[[#This Row],[Item Visibility]]&lt;$U$16,"Visibilidad media","Mayor visibilidad"))</f>
        <v>Poca visibilidad</v>
      </c>
      <c r="P5684" s="11" t="str">
        <f>IF(Tabla134[[#This Row],[Rating]]&lt;2,"Muy Malo",IF(Tabla134[[#This Row],[Rating]]&lt;3,"Malo",IF(Tabla134[[#This Row],[Rating]]&lt;4,"Regular",IF(Tabla134[[#This Row],[Rating]]&lt;5,"Bueno","Excelente"))))</f>
        <v>Malo</v>
      </c>
    </row>
    <row r="5685" spans="1:16" x14ac:dyDescent="0.2">
      <c r="A5685" s="7" t="s">
        <v>124</v>
      </c>
      <c r="B5685" s="7" t="s">
        <v>1344</v>
      </c>
      <c r="C5685" s="7" t="s">
        <v>112</v>
      </c>
      <c r="D5685" s="8">
        <v>2022</v>
      </c>
      <c r="E5685" s="7" t="s">
        <v>3</v>
      </c>
      <c r="F5685" s="7" t="s">
        <v>2</v>
      </c>
      <c r="G5685" s="7" t="s">
        <v>1</v>
      </c>
      <c r="H5685" s="7" t="s">
        <v>0</v>
      </c>
      <c r="I5685" s="9">
        <v>9.2970839999999999E-2</v>
      </c>
      <c r="J5685" s="10">
        <v>122.0098</v>
      </c>
      <c r="K5685" s="11">
        <v>2</v>
      </c>
      <c r="L5685" s="11" t="str">
        <f>IF(Tabla134[[#This Row],[Item Weight]]&lt;$U$12,"Poco Peso",IF(Tabla134[[#This Row],[Item Weight]]&lt;$U$13,"Peso Medio","Peso Alto"))</f>
        <v>Poco Peso</v>
      </c>
      <c r="M5685" s="7">
        <v>4.7850000000000001</v>
      </c>
      <c r="N5685" s="11">
        <f>IF(Tabla134[[#This Row],[Item Weight (Nulos)]]="",VLOOKUP(Tabla134[[#This Row],[Item Identifier]],'Tabla para Nulos'!$A$3:$B$1563,2,FALSE),Tabla134[[#This Row],[Item Weight (Nulos)]])</f>
        <v>4.7850000000000001</v>
      </c>
      <c r="O5685" s="11" t="str">
        <f>IF(Tabla134[[#This Row],[Item Visibility]]&lt;$U$15,"Poca visibilidad",IF(Tabla134[[#This Row],[Item Visibility]]&lt;$U$16,"Visibilidad media","Mayor visibilidad"))</f>
        <v>Visibilidad media</v>
      </c>
      <c r="P5685" s="11" t="str">
        <f>IF(Tabla134[[#This Row],[Rating]]&lt;2,"Muy Malo",IF(Tabla134[[#This Row],[Rating]]&lt;3,"Malo",IF(Tabla134[[#This Row],[Rating]]&lt;4,"Regular",IF(Tabla134[[#This Row],[Rating]]&lt;5,"Bueno","Excelente"))))</f>
        <v>Malo</v>
      </c>
    </row>
    <row r="5686" spans="1:16" x14ac:dyDescent="0.2">
      <c r="A5686" s="7" t="s">
        <v>124</v>
      </c>
      <c r="B5686" s="7" t="s">
        <v>673</v>
      </c>
      <c r="C5686" s="7" t="s">
        <v>25</v>
      </c>
      <c r="D5686" s="8">
        <v>2022</v>
      </c>
      <c r="E5686" s="7" t="s">
        <v>3</v>
      </c>
      <c r="F5686" s="7" t="s">
        <v>2</v>
      </c>
      <c r="G5686" s="7" t="s">
        <v>1</v>
      </c>
      <c r="H5686" s="7" t="s">
        <v>0</v>
      </c>
      <c r="I5686" s="9">
        <v>3.0250131999999999E-2</v>
      </c>
      <c r="J5686" s="10">
        <v>75.266999999999996</v>
      </c>
      <c r="K5686" s="11">
        <v>2</v>
      </c>
      <c r="L5686" s="11" t="str">
        <f>IF(Tabla134[[#This Row],[Item Weight]]&lt;$U$12,"Poco Peso",IF(Tabla134[[#This Row],[Item Weight]]&lt;$U$13,"Peso Medio","Peso Alto"))</f>
        <v>Peso Medio</v>
      </c>
      <c r="M5686" s="7">
        <v>12.1</v>
      </c>
      <c r="N5686" s="11">
        <f>IF(Tabla134[[#This Row],[Item Weight (Nulos)]]="",VLOOKUP(Tabla134[[#This Row],[Item Identifier]],'Tabla para Nulos'!$A$3:$B$1563,2,FALSE),Tabla134[[#This Row],[Item Weight (Nulos)]])</f>
        <v>12.1</v>
      </c>
      <c r="O5686" s="11" t="str">
        <f>IF(Tabla134[[#This Row],[Item Visibility]]&lt;$U$15,"Poca visibilidad",IF(Tabla134[[#This Row],[Item Visibility]]&lt;$U$16,"Visibilidad media","Mayor visibilidad"))</f>
        <v>Visibilidad media</v>
      </c>
      <c r="P5686" s="11" t="str">
        <f>IF(Tabla134[[#This Row],[Rating]]&lt;2,"Muy Malo",IF(Tabla134[[#This Row],[Rating]]&lt;3,"Malo",IF(Tabla134[[#This Row],[Rating]]&lt;4,"Regular",IF(Tabla134[[#This Row],[Rating]]&lt;5,"Bueno","Excelente"))))</f>
        <v>Malo</v>
      </c>
    </row>
    <row r="5687" spans="1:16" x14ac:dyDescent="0.2">
      <c r="A5687" s="7" t="s">
        <v>124</v>
      </c>
      <c r="B5687" s="7" t="s">
        <v>625</v>
      </c>
      <c r="C5687" s="7" t="s">
        <v>171</v>
      </c>
      <c r="D5687" s="8">
        <v>2022</v>
      </c>
      <c r="E5687" s="7" t="s">
        <v>3</v>
      </c>
      <c r="F5687" s="7" t="s">
        <v>2</v>
      </c>
      <c r="G5687" s="7" t="s">
        <v>1</v>
      </c>
      <c r="H5687" s="7" t="s">
        <v>0</v>
      </c>
      <c r="I5687" s="9">
        <v>6.7253879999999997E-3</v>
      </c>
      <c r="J5687" s="10">
        <v>165.91839999999999</v>
      </c>
      <c r="K5687" s="11">
        <v>2</v>
      </c>
      <c r="L5687" s="11" t="str">
        <f>IF(Tabla134[[#This Row],[Item Weight]]&lt;$U$12,"Poco Peso",IF(Tabla134[[#This Row],[Item Weight]]&lt;$U$13,"Peso Medio","Peso Alto"))</f>
        <v>Peso Medio</v>
      </c>
      <c r="M5687" s="7">
        <v>9.6</v>
      </c>
      <c r="N5687" s="11">
        <f>IF(Tabla134[[#This Row],[Item Weight (Nulos)]]="",VLOOKUP(Tabla134[[#This Row],[Item Identifier]],'Tabla para Nulos'!$A$3:$B$1563,2,FALSE),Tabla134[[#This Row],[Item Weight (Nulos)]])</f>
        <v>9.6</v>
      </c>
      <c r="O5687" s="11" t="str">
        <f>IF(Tabla134[[#This Row],[Item Visibility]]&lt;$U$15,"Poca visibilidad",IF(Tabla134[[#This Row],[Item Visibility]]&lt;$U$16,"Visibilidad media","Mayor visibilidad"))</f>
        <v>Poca visibilidad</v>
      </c>
      <c r="P5687" s="11" t="str">
        <f>IF(Tabla134[[#This Row],[Rating]]&lt;2,"Muy Malo",IF(Tabla134[[#This Row],[Rating]]&lt;3,"Malo",IF(Tabla134[[#This Row],[Rating]]&lt;4,"Regular",IF(Tabla134[[#This Row],[Rating]]&lt;5,"Bueno","Excelente"))))</f>
        <v>Malo</v>
      </c>
    </row>
    <row r="5688" spans="1:16" x14ac:dyDescent="0.2">
      <c r="A5688" s="7" t="s">
        <v>124</v>
      </c>
      <c r="B5688" s="7" t="s">
        <v>595</v>
      </c>
      <c r="C5688" s="7" t="s">
        <v>19</v>
      </c>
      <c r="D5688" s="8">
        <v>2022</v>
      </c>
      <c r="E5688" s="7" t="s">
        <v>3</v>
      </c>
      <c r="F5688" s="7" t="s">
        <v>2</v>
      </c>
      <c r="G5688" s="7" t="s">
        <v>1</v>
      </c>
      <c r="H5688" s="7" t="s">
        <v>0</v>
      </c>
      <c r="I5688" s="9">
        <v>4.5556681000000002E-2</v>
      </c>
      <c r="J5688" s="10">
        <v>85.388199999999998</v>
      </c>
      <c r="K5688" s="11">
        <v>2</v>
      </c>
      <c r="L5688" s="11" t="str">
        <f>IF(Tabla134[[#This Row],[Item Weight]]&lt;$U$12,"Poco Peso",IF(Tabla134[[#This Row],[Item Weight]]&lt;$U$13,"Peso Medio","Peso Alto"))</f>
        <v>Poco Peso</v>
      </c>
      <c r="M5688" s="7">
        <v>5.73</v>
      </c>
      <c r="N5688" s="11">
        <f>IF(Tabla134[[#This Row],[Item Weight (Nulos)]]="",VLOOKUP(Tabla134[[#This Row],[Item Identifier]],'Tabla para Nulos'!$A$3:$B$1563,2,FALSE),Tabla134[[#This Row],[Item Weight (Nulos)]])</f>
        <v>5.73</v>
      </c>
      <c r="O5688" s="11" t="str">
        <f>IF(Tabla134[[#This Row],[Item Visibility]]&lt;$U$15,"Poca visibilidad",IF(Tabla134[[#This Row],[Item Visibility]]&lt;$U$16,"Visibilidad media","Mayor visibilidad"))</f>
        <v>Visibilidad media</v>
      </c>
      <c r="P5688" s="11" t="str">
        <f>IF(Tabla134[[#This Row],[Rating]]&lt;2,"Muy Malo",IF(Tabla134[[#This Row],[Rating]]&lt;3,"Malo",IF(Tabla134[[#This Row],[Rating]]&lt;4,"Regular",IF(Tabla134[[#This Row],[Rating]]&lt;5,"Bueno","Excelente"))))</f>
        <v>Malo</v>
      </c>
    </row>
    <row r="5689" spans="1:16" x14ac:dyDescent="0.2">
      <c r="A5689" s="7" t="s">
        <v>124</v>
      </c>
      <c r="B5689" s="7" t="s">
        <v>1056</v>
      </c>
      <c r="C5689" s="7" t="s">
        <v>19</v>
      </c>
      <c r="D5689" s="8">
        <v>2022</v>
      </c>
      <c r="E5689" s="7" t="s">
        <v>3</v>
      </c>
      <c r="F5689" s="7" t="s">
        <v>2</v>
      </c>
      <c r="G5689" s="7" t="s">
        <v>1</v>
      </c>
      <c r="H5689" s="7" t="s">
        <v>0</v>
      </c>
      <c r="I5689" s="9">
        <v>1.4614357E-2</v>
      </c>
      <c r="J5689" s="10">
        <v>147.31020000000001</v>
      </c>
      <c r="K5689" s="11">
        <v>2</v>
      </c>
      <c r="L5689" s="11" t="str">
        <f>IF(Tabla134[[#This Row],[Item Weight]]&lt;$U$12,"Poco Peso",IF(Tabla134[[#This Row],[Item Weight]]&lt;$U$13,"Peso Medio","Peso Alto"))</f>
        <v>Poco Peso</v>
      </c>
      <c r="M5689" s="7">
        <v>5.78</v>
      </c>
      <c r="N5689" s="11">
        <f>IF(Tabla134[[#This Row],[Item Weight (Nulos)]]="",VLOOKUP(Tabla134[[#This Row],[Item Identifier]],'Tabla para Nulos'!$A$3:$B$1563,2,FALSE),Tabla134[[#This Row],[Item Weight (Nulos)]])</f>
        <v>5.78</v>
      </c>
      <c r="O5689" s="11" t="str">
        <f>IF(Tabla134[[#This Row],[Item Visibility]]&lt;$U$15,"Poca visibilidad",IF(Tabla134[[#This Row],[Item Visibility]]&lt;$U$16,"Visibilidad media","Mayor visibilidad"))</f>
        <v>Poca visibilidad</v>
      </c>
      <c r="P5689" s="11" t="str">
        <f>IF(Tabla134[[#This Row],[Rating]]&lt;2,"Muy Malo",IF(Tabla134[[#This Row],[Rating]]&lt;3,"Malo",IF(Tabla134[[#This Row],[Rating]]&lt;4,"Regular",IF(Tabla134[[#This Row],[Rating]]&lt;5,"Bueno","Excelente"))))</f>
        <v>Malo</v>
      </c>
    </row>
    <row r="5690" spans="1:16" x14ac:dyDescent="0.2">
      <c r="A5690" s="7" t="s">
        <v>6</v>
      </c>
      <c r="B5690" s="7" t="s">
        <v>97</v>
      </c>
      <c r="C5690" s="7" t="s">
        <v>17</v>
      </c>
      <c r="D5690" s="8">
        <v>2022</v>
      </c>
      <c r="E5690" s="7" t="s">
        <v>3</v>
      </c>
      <c r="F5690" s="7" t="s">
        <v>2</v>
      </c>
      <c r="G5690" s="7" t="s">
        <v>1</v>
      </c>
      <c r="H5690" s="7" t="s">
        <v>0</v>
      </c>
      <c r="I5690" s="9">
        <v>0</v>
      </c>
      <c r="J5690" s="10">
        <v>220.1482</v>
      </c>
      <c r="K5690" s="11">
        <v>2</v>
      </c>
      <c r="L5690" s="11" t="str">
        <f>IF(Tabla134[[#This Row],[Item Weight]]&lt;$U$12,"Poco Peso",IF(Tabla134[[#This Row],[Item Weight]]&lt;$U$13,"Peso Medio","Peso Alto"))</f>
        <v>Poco Peso</v>
      </c>
      <c r="M5690" s="7">
        <v>7.8550000000000004</v>
      </c>
      <c r="N5690" s="11">
        <f>IF(Tabla134[[#This Row],[Item Weight (Nulos)]]="",VLOOKUP(Tabla134[[#This Row],[Item Identifier]],'Tabla para Nulos'!$A$3:$B$1563,2,FALSE),Tabla134[[#This Row],[Item Weight (Nulos)]])</f>
        <v>7.8550000000000004</v>
      </c>
      <c r="O5690" s="11" t="str">
        <f>IF(Tabla134[[#This Row],[Item Visibility]]&lt;$U$15,"Poca visibilidad",IF(Tabla134[[#This Row],[Item Visibility]]&lt;$U$16,"Visibilidad media","Mayor visibilidad"))</f>
        <v>Poca visibilidad</v>
      </c>
      <c r="P5690" s="11" t="str">
        <f>IF(Tabla134[[#This Row],[Rating]]&lt;2,"Muy Malo",IF(Tabla134[[#This Row],[Rating]]&lt;3,"Malo",IF(Tabla134[[#This Row],[Rating]]&lt;4,"Regular",IF(Tabla134[[#This Row],[Rating]]&lt;5,"Bueno","Excelente"))))</f>
        <v>Malo</v>
      </c>
    </row>
    <row r="5691" spans="1:16" x14ac:dyDescent="0.2">
      <c r="A5691" s="7" t="s">
        <v>6</v>
      </c>
      <c r="B5691" s="7" t="s">
        <v>561</v>
      </c>
      <c r="C5691" s="7" t="s">
        <v>71</v>
      </c>
      <c r="D5691" s="8">
        <v>2022</v>
      </c>
      <c r="E5691" s="7" t="s">
        <v>3</v>
      </c>
      <c r="F5691" s="7" t="s">
        <v>2</v>
      </c>
      <c r="G5691" s="7" t="s">
        <v>1</v>
      </c>
      <c r="H5691" s="7" t="s">
        <v>0</v>
      </c>
      <c r="I5691" s="9">
        <v>0.136328794</v>
      </c>
      <c r="J5691" s="10">
        <v>54.863999999999997</v>
      </c>
      <c r="K5691" s="11">
        <v>2</v>
      </c>
      <c r="L5691" s="11" t="str">
        <f>IF(Tabla134[[#This Row],[Item Weight]]&lt;$U$12,"Poco Peso",IF(Tabla134[[#This Row],[Item Weight]]&lt;$U$13,"Peso Medio","Peso Alto"))</f>
        <v>Peso Medio</v>
      </c>
      <c r="M5691" s="7">
        <v>14</v>
      </c>
      <c r="N5691" s="11">
        <f>IF(Tabla134[[#This Row],[Item Weight (Nulos)]]="",VLOOKUP(Tabla134[[#This Row],[Item Identifier]],'Tabla para Nulos'!$A$3:$B$1563,2,FALSE),Tabla134[[#This Row],[Item Weight (Nulos)]])</f>
        <v>14</v>
      </c>
      <c r="O5691" s="11" t="str">
        <f>IF(Tabla134[[#This Row],[Item Visibility]]&lt;$U$15,"Poca visibilidad",IF(Tabla134[[#This Row],[Item Visibility]]&lt;$U$16,"Visibilidad media","Mayor visibilidad"))</f>
        <v>Mayor visibilidad</v>
      </c>
      <c r="P5691" s="11" t="str">
        <f>IF(Tabla134[[#This Row],[Rating]]&lt;2,"Muy Malo",IF(Tabla134[[#This Row],[Rating]]&lt;3,"Malo",IF(Tabla134[[#This Row],[Rating]]&lt;4,"Regular",IF(Tabla134[[#This Row],[Rating]]&lt;5,"Bueno","Excelente"))))</f>
        <v>Malo</v>
      </c>
    </row>
    <row r="5692" spans="1:16" x14ac:dyDescent="0.2">
      <c r="A5692" s="7" t="s">
        <v>124</v>
      </c>
      <c r="B5692" s="7" t="s">
        <v>1032</v>
      </c>
      <c r="C5692" s="7" t="s">
        <v>71</v>
      </c>
      <c r="D5692" s="8">
        <v>2018</v>
      </c>
      <c r="E5692" s="7" t="s">
        <v>13</v>
      </c>
      <c r="F5692" s="7" t="s">
        <v>2</v>
      </c>
      <c r="G5692" s="7" t="s">
        <v>1</v>
      </c>
      <c r="H5692" s="7" t="s">
        <v>12</v>
      </c>
      <c r="I5692" s="9">
        <v>1.6531033000000001E-2</v>
      </c>
      <c r="J5692" s="10">
        <v>122.4098</v>
      </c>
      <c r="K5692" s="11">
        <v>2</v>
      </c>
      <c r="L5692" s="11" t="str">
        <f>IF(Tabla134[[#This Row],[Item Weight]]&lt;$U$12,"Poco Peso",IF(Tabla134[[#This Row],[Item Weight]]&lt;$U$13,"Peso Medio","Peso Alto"))</f>
        <v>Peso Alto</v>
      </c>
      <c r="N5692" s="11">
        <f>IF(Tabla134[[#This Row],[Item Weight (Nulos)]]="",VLOOKUP(Tabla134[[#This Row],[Item Identifier]],'Tabla para Nulos'!$A$3:$B$1563,2,FALSE),Tabla134[[#This Row],[Item Weight (Nulos)]])</f>
        <v>19.349999999999998</v>
      </c>
      <c r="O5692" s="11" t="str">
        <f>IF(Tabla134[[#This Row],[Item Visibility]]&lt;$U$15,"Poca visibilidad",IF(Tabla134[[#This Row],[Item Visibility]]&lt;$U$16,"Visibilidad media","Mayor visibilidad"))</f>
        <v>Poca visibilidad</v>
      </c>
      <c r="P5692" s="11" t="str">
        <f>IF(Tabla134[[#This Row],[Rating]]&lt;2,"Muy Malo",IF(Tabla134[[#This Row],[Rating]]&lt;3,"Malo",IF(Tabla134[[#This Row],[Rating]]&lt;4,"Regular",IF(Tabla134[[#This Row],[Rating]]&lt;5,"Bueno","Excelente"))))</f>
        <v>Malo</v>
      </c>
    </row>
    <row r="5693" spans="1:16" x14ac:dyDescent="0.2">
      <c r="A5693" s="7" t="s">
        <v>124</v>
      </c>
      <c r="B5693" s="7" t="s">
        <v>659</v>
      </c>
      <c r="C5693" s="7" t="s">
        <v>71</v>
      </c>
      <c r="D5693" s="8">
        <v>2018</v>
      </c>
      <c r="E5693" s="7" t="s">
        <v>13</v>
      </c>
      <c r="F5693" s="7" t="s">
        <v>2</v>
      </c>
      <c r="G5693" s="7" t="s">
        <v>1</v>
      </c>
      <c r="H5693" s="7" t="s">
        <v>12</v>
      </c>
      <c r="I5693" s="9">
        <v>2.2457694E-2</v>
      </c>
      <c r="J5693" s="10">
        <v>98.606800000000007</v>
      </c>
      <c r="K5693" s="11">
        <v>2</v>
      </c>
      <c r="L5693" s="11" t="str">
        <f>IF(Tabla134[[#This Row],[Item Weight]]&lt;$U$12,"Poco Peso",IF(Tabla134[[#This Row],[Item Weight]]&lt;$U$13,"Peso Medio","Peso Alto"))</f>
        <v>Poco Peso</v>
      </c>
      <c r="N5693" s="11">
        <f>IF(Tabla134[[#This Row],[Item Weight (Nulos)]]="",VLOOKUP(Tabla134[[#This Row],[Item Identifier]],'Tabla para Nulos'!$A$3:$B$1563,2,FALSE),Tabla134[[#This Row],[Item Weight (Nulos)]])</f>
        <v>7.0750000000000011</v>
      </c>
      <c r="O5693" s="11" t="str">
        <f>IF(Tabla134[[#This Row],[Item Visibility]]&lt;$U$15,"Poca visibilidad",IF(Tabla134[[#This Row],[Item Visibility]]&lt;$U$16,"Visibilidad media","Mayor visibilidad"))</f>
        <v>Poca visibilidad</v>
      </c>
      <c r="P5693" s="11" t="str">
        <f>IF(Tabla134[[#This Row],[Rating]]&lt;2,"Muy Malo",IF(Tabla134[[#This Row],[Rating]]&lt;3,"Malo",IF(Tabla134[[#This Row],[Rating]]&lt;4,"Regular",IF(Tabla134[[#This Row],[Rating]]&lt;5,"Bueno","Excelente"))))</f>
        <v>Malo</v>
      </c>
    </row>
    <row r="5694" spans="1:16" x14ac:dyDescent="0.2">
      <c r="A5694" s="7" t="s">
        <v>124</v>
      </c>
      <c r="B5694" s="7" t="s">
        <v>481</v>
      </c>
      <c r="C5694" s="7" t="s">
        <v>10</v>
      </c>
      <c r="D5694" s="8">
        <v>2018</v>
      </c>
      <c r="E5694" s="7" t="s">
        <v>13</v>
      </c>
      <c r="F5694" s="7" t="s">
        <v>2</v>
      </c>
      <c r="G5694" s="7" t="s">
        <v>1</v>
      </c>
      <c r="H5694" s="7" t="s">
        <v>12</v>
      </c>
      <c r="I5694" s="9">
        <v>0.11995987299999999</v>
      </c>
      <c r="J5694" s="10">
        <v>45.506</v>
      </c>
      <c r="K5694" s="11">
        <v>2</v>
      </c>
      <c r="L5694" s="11" t="str">
        <f>IF(Tabla134[[#This Row],[Item Weight]]&lt;$U$12,"Poco Peso",IF(Tabla134[[#This Row],[Item Weight]]&lt;$U$13,"Peso Medio","Peso Alto"))</f>
        <v>Poco Peso</v>
      </c>
      <c r="N5694" s="11">
        <f>IF(Tabla134[[#This Row],[Item Weight (Nulos)]]="",VLOOKUP(Tabla134[[#This Row],[Item Identifier]],'Tabla para Nulos'!$A$3:$B$1563,2,FALSE),Tabla134[[#This Row],[Item Weight (Nulos)]])</f>
        <v>6.36</v>
      </c>
      <c r="O5694" s="11" t="str">
        <f>IF(Tabla134[[#This Row],[Item Visibility]]&lt;$U$15,"Poca visibilidad",IF(Tabla134[[#This Row],[Item Visibility]]&lt;$U$16,"Visibilidad media","Mayor visibilidad"))</f>
        <v>Mayor visibilidad</v>
      </c>
      <c r="P5694" s="11" t="str">
        <f>IF(Tabla134[[#This Row],[Rating]]&lt;2,"Muy Malo",IF(Tabla134[[#This Row],[Rating]]&lt;3,"Malo",IF(Tabla134[[#This Row],[Rating]]&lt;4,"Regular",IF(Tabla134[[#This Row],[Rating]]&lt;5,"Bueno","Excelente"))))</f>
        <v>Malo</v>
      </c>
    </row>
    <row r="5695" spans="1:16" x14ac:dyDescent="0.2">
      <c r="A5695" s="7" t="s">
        <v>124</v>
      </c>
      <c r="B5695" s="7" t="s">
        <v>756</v>
      </c>
      <c r="C5695" s="7" t="s">
        <v>47</v>
      </c>
      <c r="D5695" s="8">
        <v>2018</v>
      </c>
      <c r="E5695" s="7" t="s">
        <v>13</v>
      </c>
      <c r="F5695" s="7" t="s">
        <v>2</v>
      </c>
      <c r="G5695" s="7" t="s">
        <v>1</v>
      </c>
      <c r="H5695" s="7" t="s">
        <v>12</v>
      </c>
      <c r="I5695" s="9">
        <v>9.7937252000000002E-2</v>
      </c>
      <c r="J5695" s="10">
        <v>98.904200000000003</v>
      </c>
      <c r="K5695" s="11">
        <v>2</v>
      </c>
      <c r="L5695" s="11" t="str">
        <f>IF(Tabla134[[#This Row],[Item Weight]]&lt;$U$12,"Poco Peso",IF(Tabla134[[#This Row],[Item Weight]]&lt;$U$13,"Peso Medio","Peso Alto"))</f>
        <v>Peso Medio</v>
      </c>
      <c r="N5695" s="11">
        <f>IF(Tabla134[[#This Row],[Item Weight (Nulos)]]="",VLOOKUP(Tabla134[[#This Row],[Item Identifier]],'Tabla para Nulos'!$A$3:$B$1563,2,FALSE),Tabla134[[#This Row],[Item Weight (Nulos)]])</f>
        <v>10.799999999999999</v>
      </c>
      <c r="O5695" s="11" t="str">
        <f>IF(Tabla134[[#This Row],[Item Visibility]]&lt;$U$15,"Poca visibilidad",IF(Tabla134[[#This Row],[Item Visibility]]&lt;$U$16,"Visibilidad media","Mayor visibilidad"))</f>
        <v>Mayor visibilidad</v>
      </c>
      <c r="P5695" s="11" t="str">
        <f>IF(Tabla134[[#This Row],[Rating]]&lt;2,"Muy Malo",IF(Tabla134[[#This Row],[Rating]]&lt;3,"Malo",IF(Tabla134[[#This Row],[Rating]]&lt;4,"Regular",IF(Tabla134[[#This Row],[Rating]]&lt;5,"Bueno","Excelente"))))</f>
        <v>Malo</v>
      </c>
    </row>
    <row r="5696" spans="1:16" x14ac:dyDescent="0.2">
      <c r="A5696" s="7" t="s">
        <v>124</v>
      </c>
      <c r="B5696" s="7" t="s">
        <v>603</v>
      </c>
      <c r="C5696" s="7" t="s">
        <v>14</v>
      </c>
      <c r="D5696" s="8">
        <v>2018</v>
      </c>
      <c r="E5696" s="7" t="s">
        <v>13</v>
      </c>
      <c r="F5696" s="7" t="s">
        <v>2</v>
      </c>
      <c r="G5696" s="7" t="s">
        <v>1</v>
      </c>
      <c r="H5696" s="7" t="s">
        <v>12</v>
      </c>
      <c r="I5696" s="9">
        <v>3.5406842000000001E-2</v>
      </c>
      <c r="J5696" s="10">
        <v>244.31700000000001</v>
      </c>
      <c r="K5696" s="11">
        <v>2</v>
      </c>
      <c r="L5696" s="11" t="str">
        <f>IF(Tabla134[[#This Row],[Item Weight]]&lt;$U$12,"Poco Peso",IF(Tabla134[[#This Row],[Item Weight]]&lt;$U$13,"Peso Medio","Peso Alto"))</f>
        <v>Peso Medio</v>
      </c>
      <c r="N5696" s="11">
        <f>IF(Tabla134[[#This Row],[Item Weight (Nulos)]]="",VLOOKUP(Tabla134[[#This Row],[Item Identifier]],'Tabla para Nulos'!$A$3:$B$1563,2,FALSE),Tabla134[[#This Row],[Item Weight (Nulos)]])</f>
        <v>9.6</v>
      </c>
      <c r="O5696" s="11" t="str">
        <f>IF(Tabla134[[#This Row],[Item Visibility]]&lt;$U$15,"Poca visibilidad",IF(Tabla134[[#This Row],[Item Visibility]]&lt;$U$16,"Visibilidad media","Mayor visibilidad"))</f>
        <v>Visibilidad media</v>
      </c>
      <c r="P5696" s="11" t="str">
        <f>IF(Tabla134[[#This Row],[Rating]]&lt;2,"Muy Malo",IF(Tabla134[[#This Row],[Rating]]&lt;3,"Malo",IF(Tabla134[[#This Row],[Rating]]&lt;4,"Regular",IF(Tabla134[[#This Row],[Rating]]&lt;5,"Bueno","Excelente"))))</f>
        <v>Malo</v>
      </c>
    </row>
    <row r="5697" spans="1:16" x14ac:dyDescent="0.2">
      <c r="A5697" s="7" t="s">
        <v>124</v>
      </c>
      <c r="B5697" s="7" t="s">
        <v>1025</v>
      </c>
      <c r="C5697" s="7" t="s">
        <v>10</v>
      </c>
      <c r="D5697" s="8">
        <v>2015</v>
      </c>
      <c r="E5697" s="7" t="s">
        <v>922</v>
      </c>
      <c r="F5697" s="7" t="s">
        <v>796</v>
      </c>
      <c r="G5697" s="7" t="s">
        <v>1</v>
      </c>
      <c r="H5697" s="7" t="s">
        <v>7</v>
      </c>
      <c r="I5697" s="9">
        <v>0</v>
      </c>
      <c r="J5697" s="10">
        <v>49.769199999999998</v>
      </c>
      <c r="K5697" s="11">
        <v>1.9</v>
      </c>
      <c r="L5697" s="11" t="str">
        <f>IF(Tabla134[[#This Row],[Item Weight]]&lt;$U$12,"Poco Peso",IF(Tabla134[[#This Row],[Item Weight]]&lt;$U$13,"Peso Medio","Peso Alto"))</f>
        <v>Peso Medio</v>
      </c>
      <c r="M5697" s="7">
        <v>14.65</v>
      </c>
      <c r="N5697" s="11">
        <f>IF(Tabla134[[#This Row],[Item Weight (Nulos)]]="",VLOOKUP(Tabla134[[#This Row],[Item Identifier]],'Tabla para Nulos'!$A$3:$B$1563,2,FALSE),Tabla134[[#This Row],[Item Weight (Nulos)]])</f>
        <v>14.65</v>
      </c>
      <c r="O5697" s="11" t="str">
        <f>IF(Tabla134[[#This Row],[Item Visibility]]&lt;$U$15,"Poca visibilidad",IF(Tabla134[[#This Row],[Item Visibility]]&lt;$U$16,"Visibilidad media","Mayor visibilidad"))</f>
        <v>Poca visibilidad</v>
      </c>
      <c r="P5697" s="11" t="str">
        <f>IF(Tabla134[[#This Row],[Rating]]&lt;2,"Muy Malo",IF(Tabla134[[#This Row],[Rating]]&lt;3,"Malo",IF(Tabla134[[#This Row],[Rating]]&lt;4,"Regular",IF(Tabla134[[#This Row],[Rating]]&lt;5,"Bueno","Excelente"))))</f>
        <v>Muy Malo</v>
      </c>
    </row>
    <row r="5698" spans="1:16" x14ac:dyDescent="0.2">
      <c r="A5698" s="7" t="s">
        <v>6</v>
      </c>
      <c r="B5698" s="7" t="s">
        <v>956</v>
      </c>
      <c r="C5698" s="7" t="s">
        <v>19</v>
      </c>
      <c r="D5698" s="8">
        <v>2017</v>
      </c>
      <c r="E5698" s="7" t="s">
        <v>797</v>
      </c>
      <c r="F5698" s="7" t="s">
        <v>796</v>
      </c>
      <c r="G5698" s="7" t="s">
        <v>702</v>
      </c>
      <c r="H5698" s="7" t="s">
        <v>7</v>
      </c>
      <c r="I5698" s="9">
        <v>6.1163967E-2</v>
      </c>
      <c r="J5698" s="10">
        <v>56.561399999999999</v>
      </c>
      <c r="K5698" s="11">
        <v>1.9</v>
      </c>
      <c r="L5698" s="11" t="str">
        <f>IF(Tabla134[[#This Row],[Item Weight]]&lt;$U$12,"Poco Peso",IF(Tabla134[[#This Row],[Item Weight]]&lt;$U$13,"Peso Medio","Peso Alto"))</f>
        <v>Peso Medio</v>
      </c>
      <c r="M5698" s="7">
        <v>12.1</v>
      </c>
      <c r="N5698" s="11">
        <f>IF(Tabla134[[#This Row],[Item Weight (Nulos)]]="",VLOOKUP(Tabla134[[#This Row],[Item Identifier]],'Tabla para Nulos'!$A$3:$B$1563,2,FALSE),Tabla134[[#This Row],[Item Weight (Nulos)]])</f>
        <v>12.1</v>
      </c>
      <c r="O5698" s="11" t="str">
        <f>IF(Tabla134[[#This Row],[Item Visibility]]&lt;$U$15,"Poca visibilidad",IF(Tabla134[[#This Row],[Item Visibility]]&lt;$U$16,"Visibilidad media","Mayor visibilidad"))</f>
        <v>Visibilidad media</v>
      </c>
      <c r="P5698" s="11" t="str">
        <f>IF(Tabla134[[#This Row],[Rating]]&lt;2,"Muy Malo",IF(Tabla134[[#This Row],[Rating]]&lt;3,"Malo",IF(Tabla134[[#This Row],[Rating]]&lt;4,"Regular",IF(Tabla134[[#This Row],[Rating]]&lt;5,"Bueno","Excelente"))))</f>
        <v>Muy Malo</v>
      </c>
    </row>
    <row r="5699" spans="1:16" x14ac:dyDescent="0.2">
      <c r="A5699" s="7" t="s">
        <v>124</v>
      </c>
      <c r="B5699" s="7" t="s">
        <v>654</v>
      </c>
      <c r="C5699" s="7" t="s">
        <v>71</v>
      </c>
      <c r="D5699" s="8">
        <v>2011</v>
      </c>
      <c r="E5699" s="7" t="s">
        <v>703</v>
      </c>
      <c r="F5699" s="7" t="s">
        <v>2</v>
      </c>
      <c r="G5699" s="7" t="s">
        <v>702</v>
      </c>
      <c r="H5699" s="7" t="s">
        <v>1621</v>
      </c>
      <c r="I5699" s="9">
        <v>0.165694219</v>
      </c>
      <c r="J5699" s="10">
        <v>39.7164</v>
      </c>
      <c r="K5699" s="11">
        <v>1.8</v>
      </c>
      <c r="L5699" s="11" t="str">
        <f>IF(Tabla134[[#This Row],[Item Weight]]&lt;$U$12,"Poco Peso",IF(Tabla134[[#This Row],[Item Weight]]&lt;$U$13,"Peso Medio","Peso Alto"))</f>
        <v>Peso Medio</v>
      </c>
      <c r="M5699" s="7">
        <v>12.85</v>
      </c>
      <c r="N5699" s="11">
        <f>IF(Tabla134[[#This Row],[Item Weight (Nulos)]]="",VLOOKUP(Tabla134[[#This Row],[Item Identifier]],'Tabla para Nulos'!$A$3:$B$1563,2,FALSE),Tabla134[[#This Row],[Item Weight (Nulos)]])</f>
        <v>12.85</v>
      </c>
      <c r="O5699" s="11" t="str">
        <f>IF(Tabla134[[#This Row],[Item Visibility]]&lt;$U$15,"Poca visibilidad",IF(Tabla134[[#This Row],[Item Visibility]]&lt;$U$16,"Visibilidad media","Mayor visibilidad"))</f>
        <v>Mayor visibilidad</v>
      </c>
      <c r="P5699" s="11" t="str">
        <f>IF(Tabla134[[#This Row],[Rating]]&lt;2,"Muy Malo",IF(Tabla134[[#This Row],[Rating]]&lt;3,"Malo",IF(Tabla134[[#This Row],[Rating]]&lt;4,"Regular",IF(Tabla134[[#This Row],[Rating]]&lt;5,"Bueno","Excelente"))))</f>
        <v>Muy Malo</v>
      </c>
    </row>
    <row r="5700" spans="1:16" x14ac:dyDescent="0.2">
      <c r="A5700" s="7" t="s">
        <v>124</v>
      </c>
      <c r="B5700" s="7" t="s">
        <v>1403</v>
      </c>
      <c r="C5700" s="7" t="s">
        <v>25</v>
      </c>
      <c r="D5700" s="8">
        <v>2012</v>
      </c>
      <c r="E5700" s="7" t="s">
        <v>9</v>
      </c>
      <c r="F5700" s="7" t="s">
        <v>8</v>
      </c>
      <c r="G5700" s="7" t="s">
        <v>1</v>
      </c>
      <c r="H5700" s="7" t="s">
        <v>7</v>
      </c>
      <c r="I5700" s="9">
        <v>0.17007246200000001</v>
      </c>
      <c r="J5700" s="10">
        <v>183.82660000000001</v>
      </c>
      <c r="K5700" s="11">
        <v>1.8</v>
      </c>
      <c r="L5700" s="11" t="str">
        <f>IF(Tabla134[[#This Row],[Item Weight]]&lt;$U$12,"Poco Peso",IF(Tabla134[[#This Row],[Item Weight]]&lt;$U$13,"Peso Medio","Peso Alto"))</f>
        <v>Peso Alto</v>
      </c>
      <c r="M5700" s="7">
        <v>20.7</v>
      </c>
      <c r="N5700" s="11">
        <f>IF(Tabla134[[#This Row],[Item Weight (Nulos)]]="",VLOOKUP(Tabla134[[#This Row],[Item Identifier]],'Tabla para Nulos'!$A$3:$B$1563,2,FALSE),Tabla134[[#This Row],[Item Weight (Nulos)]])</f>
        <v>20.7</v>
      </c>
      <c r="O5700" s="11" t="str">
        <f>IF(Tabla134[[#This Row],[Item Visibility]]&lt;$U$15,"Poca visibilidad",IF(Tabla134[[#This Row],[Item Visibility]]&lt;$U$16,"Visibilidad media","Mayor visibilidad"))</f>
        <v>Mayor visibilidad</v>
      </c>
      <c r="P5700" s="11" t="str">
        <f>IF(Tabla134[[#This Row],[Rating]]&lt;2,"Muy Malo",IF(Tabla134[[#This Row],[Rating]]&lt;3,"Malo",IF(Tabla134[[#This Row],[Rating]]&lt;4,"Regular",IF(Tabla134[[#This Row],[Rating]]&lt;5,"Bueno","Excelente"))))</f>
        <v>Muy Malo</v>
      </c>
    </row>
    <row r="5701" spans="1:16" x14ac:dyDescent="0.2">
      <c r="A5701" s="7" t="s">
        <v>124</v>
      </c>
      <c r="B5701" s="7" t="s">
        <v>1282</v>
      </c>
      <c r="C5701" s="7" t="s">
        <v>4</v>
      </c>
      <c r="D5701" s="8">
        <v>2015</v>
      </c>
      <c r="E5701" s="7" t="s">
        <v>922</v>
      </c>
      <c r="F5701" s="7" t="s">
        <v>796</v>
      </c>
      <c r="G5701" s="7" t="s">
        <v>702</v>
      </c>
      <c r="H5701" s="7" t="s">
        <v>7</v>
      </c>
      <c r="I5701" s="9">
        <v>3.0556922E-2</v>
      </c>
      <c r="J5701" s="10">
        <v>190.61619999999999</v>
      </c>
      <c r="K5701" s="11">
        <v>1.8</v>
      </c>
      <c r="L5701" s="11" t="str">
        <f>IF(Tabla134[[#This Row],[Item Weight]]&lt;$U$12,"Poco Peso",IF(Tabla134[[#This Row],[Item Weight]]&lt;$U$13,"Peso Medio","Peso Alto"))</f>
        <v>Peso Alto</v>
      </c>
      <c r="M5701" s="7">
        <v>18.350000000000001</v>
      </c>
      <c r="N5701" s="11">
        <f>IF(Tabla134[[#This Row],[Item Weight (Nulos)]]="",VLOOKUP(Tabla134[[#This Row],[Item Identifier]],'Tabla para Nulos'!$A$3:$B$1563,2,FALSE),Tabla134[[#This Row],[Item Weight (Nulos)]])</f>
        <v>18.350000000000001</v>
      </c>
      <c r="O5701" s="11" t="str">
        <f>IF(Tabla134[[#This Row],[Item Visibility]]&lt;$U$15,"Poca visibilidad",IF(Tabla134[[#This Row],[Item Visibility]]&lt;$U$16,"Visibilidad media","Mayor visibilidad"))</f>
        <v>Visibilidad media</v>
      </c>
      <c r="P5701" s="11" t="str">
        <f>IF(Tabla134[[#This Row],[Rating]]&lt;2,"Muy Malo",IF(Tabla134[[#This Row],[Rating]]&lt;3,"Malo",IF(Tabla134[[#This Row],[Rating]]&lt;4,"Regular",IF(Tabla134[[#This Row],[Rating]]&lt;5,"Bueno","Excelente"))))</f>
        <v>Muy Malo</v>
      </c>
    </row>
    <row r="5702" spans="1:16" x14ac:dyDescent="0.2">
      <c r="A5702" s="7" t="s">
        <v>124</v>
      </c>
      <c r="B5702" s="7" t="s">
        <v>227</v>
      </c>
      <c r="C5702" s="7" t="s">
        <v>10</v>
      </c>
      <c r="D5702" s="8">
        <v>2017</v>
      </c>
      <c r="E5702" s="7" t="s">
        <v>797</v>
      </c>
      <c r="F5702" s="7" t="s">
        <v>796</v>
      </c>
      <c r="G5702" s="7" t="s">
        <v>702</v>
      </c>
      <c r="H5702" s="7" t="s">
        <v>7</v>
      </c>
      <c r="I5702" s="9">
        <v>8.1148830000000005E-2</v>
      </c>
      <c r="J5702" s="10">
        <v>146.8734</v>
      </c>
      <c r="K5702" s="11">
        <v>1.8</v>
      </c>
      <c r="L5702" s="11" t="str">
        <f>IF(Tabla134[[#This Row],[Item Weight]]&lt;$U$12,"Poco Peso",IF(Tabla134[[#This Row],[Item Weight]]&lt;$U$13,"Peso Medio","Peso Alto"))</f>
        <v>Poco Peso</v>
      </c>
      <c r="M5702" s="7">
        <v>7.02</v>
      </c>
      <c r="N5702" s="11">
        <f>IF(Tabla134[[#This Row],[Item Weight (Nulos)]]="",VLOOKUP(Tabla134[[#This Row],[Item Identifier]],'Tabla para Nulos'!$A$3:$B$1563,2,FALSE),Tabla134[[#This Row],[Item Weight (Nulos)]])</f>
        <v>7.02</v>
      </c>
      <c r="O5702" s="11" t="str">
        <f>IF(Tabla134[[#This Row],[Item Visibility]]&lt;$U$15,"Poca visibilidad",IF(Tabla134[[#This Row],[Item Visibility]]&lt;$U$16,"Visibilidad media","Mayor visibilidad"))</f>
        <v>Visibilidad media</v>
      </c>
      <c r="P5702" s="11" t="str">
        <f>IF(Tabla134[[#This Row],[Rating]]&lt;2,"Muy Malo",IF(Tabla134[[#This Row],[Rating]]&lt;3,"Malo",IF(Tabla134[[#This Row],[Rating]]&lt;4,"Regular",IF(Tabla134[[#This Row],[Rating]]&lt;5,"Bueno","Excelente"))))</f>
        <v>Muy Malo</v>
      </c>
    </row>
    <row r="5703" spans="1:16" x14ac:dyDescent="0.2">
      <c r="A5703" s="7" t="s">
        <v>124</v>
      </c>
      <c r="B5703" s="7" t="s">
        <v>177</v>
      </c>
      <c r="C5703" s="7" t="s">
        <v>171</v>
      </c>
      <c r="D5703" s="8">
        <v>2017</v>
      </c>
      <c r="E5703" s="7" t="s">
        <v>797</v>
      </c>
      <c r="F5703" s="7" t="s">
        <v>796</v>
      </c>
      <c r="G5703" s="7" t="s">
        <v>702</v>
      </c>
      <c r="H5703" s="7" t="s">
        <v>7</v>
      </c>
      <c r="I5703" s="9">
        <v>6.6668723999999999E-2</v>
      </c>
      <c r="J5703" s="10">
        <v>192.4478</v>
      </c>
      <c r="K5703" s="11">
        <v>1.8</v>
      </c>
      <c r="L5703" s="11" t="str">
        <f>IF(Tabla134[[#This Row],[Item Weight]]&lt;$U$12,"Poco Peso",IF(Tabla134[[#This Row],[Item Weight]]&lt;$U$13,"Peso Medio","Peso Alto"))</f>
        <v>Peso Medio</v>
      </c>
      <c r="M5703" s="7">
        <v>11.3</v>
      </c>
      <c r="N5703" s="11">
        <f>IF(Tabla134[[#This Row],[Item Weight (Nulos)]]="",VLOOKUP(Tabla134[[#This Row],[Item Identifier]],'Tabla para Nulos'!$A$3:$B$1563,2,FALSE),Tabla134[[#This Row],[Item Weight (Nulos)]])</f>
        <v>11.3</v>
      </c>
      <c r="O5703" s="11" t="str">
        <f>IF(Tabla134[[#This Row],[Item Visibility]]&lt;$U$15,"Poca visibilidad",IF(Tabla134[[#This Row],[Item Visibility]]&lt;$U$16,"Visibilidad media","Mayor visibilidad"))</f>
        <v>Visibilidad media</v>
      </c>
      <c r="P5703" s="11" t="str">
        <f>IF(Tabla134[[#This Row],[Rating]]&lt;2,"Muy Malo",IF(Tabla134[[#This Row],[Rating]]&lt;3,"Malo",IF(Tabla134[[#This Row],[Rating]]&lt;4,"Regular",IF(Tabla134[[#This Row],[Rating]]&lt;5,"Bueno","Excelente"))))</f>
        <v>Muy Malo</v>
      </c>
    </row>
    <row r="5704" spans="1:16" x14ac:dyDescent="0.2">
      <c r="A5704" s="7" t="s">
        <v>6</v>
      </c>
      <c r="B5704" s="7" t="s">
        <v>1142</v>
      </c>
      <c r="C5704" s="7" t="s">
        <v>25</v>
      </c>
      <c r="D5704" s="8">
        <v>2018</v>
      </c>
      <c r="E5704" s="7" t="s">
        <v>1195</v>
      </c>
      <c r="F5704" s="7" t="s">
        <v>8</v>
      </c>
      <c r="G5704" s="7" t="s">
        <v>702</v>
      </c>
      <c r="H5704" s="7" t="s">
        <v>1621</v>
      </c>
      <c r="I5704" s="9">
        <v>0.1263349</v>
      </c>
      <c r="J5704" s="10">
        <v>184.0924</v>
      </c>
      <c r="K5704" s="11">
        <v>1.7</v>
      </c>
      <c r="L5704" s="11" t="str">
        <f>IF(Tabla134[[#This Row],[Item Weight]]&lt;$U$12,"Poco Peso",IF(Tabla134[[#This Row],[Item Weight]]&lt;$U$13,"Peso Medio","Peso Alto"))</f>
        <v>Poco Peso</v>
      </c>
      <c r="N5704" s="11">
        <f>IF(Tabla134[[#This Row],[Item Weight (Nulos)]]="",VLOOKUP(Tabla134[[#This Row],[Item Identifier]],'Tabla para Nulos'!$A$3:$B$1563,2,FALSE),Tabla134[[#This Row],[Item Weight (Nulos)]])</f>
        <v>8.7100000000000009</v>
      </c>
      <c r="O5704" s="11" t="str">
        <f>IF(Tabla134[[#This Row],[Item Visibility]]&lt;$U$15,"Poca visibilidad",IF(Tabla134[[#This Row],[Item Visibility]]&lt;$U$16,"Visibilidad media","Mayor visibilidad"))</f>
        <v>Mayor visibilidad</v>
      </c>
      <c r="P5704" s="11" t="str">
        <f>IF(Tabla134[[#This Row],[Rating]]&lt;2,"Muy Malo",IF(Tabla134[[#This Row],[Rating]]&lt;3,"Malo",IF(Tabla134[[#This Row],[Rating]]&lt;4,"Regular",IF(Tabla134[[#This Row],[Rating]]&lt;5,"Bueno","Excelente"))))</f>
        <v>Muy Malo</v>
      </c>
    </row>
    <row r="5705" spans="1:16" x14ac:dyDescent="0.2">
      <c r="A5705" s="7" t="s">
        <v>124</v>
      </c>
      <c r="B5705" s="7" t="s">
        <v>665</v>
      </c>
      <c r="C5705" s="7" t="s">
        <v>17</v>
      </c>
      <c r="D5705" s="8">
        <v>2015</v>
      </c>
      <c r="E5705" s="7" t="s">
        <v>922</v>
      </c>
      <c r="F5705" s="7" t="s">
        <v>796</v>
      </c>
      <c r="G5705" s="7" t="s">
        <v>1</v>
      </c>
      <c r="H5705" s="7" t="s">
        <v>7</v>
      </c>
      <c r="I5705" s="9">
        <v>7.5731322000000004E-2</v>
      </c>
      <c r="J5705" s="10">
        <v>167.51580000000001</v>
      </c>
      <c r="K5705" s="11">
        <v>1.7</v>
      </c>
      <c r="L5705" s="11" t="str">
        <f>IF(Tabla134[[#This Row],[Item Weight]]&lt;$U$12,"Poco Peso",IF(Tabla134[[#This Row],[Item Weight]]&lt;$U$13,"Peso Medio","Peso Alto"))</f>
        <v>Peso Medio</v>
      </c>
      <c r="M5705" s="7">
        <v>13.1</v>
      </c>
      <c r="N5705" s="11">
        <f>IF(Tabla134[[#This Row],[Item Weight (Nulos)]]="",VLOOKUP(Tabla134[[#This Row],[Item Identifier]],'Tabla para Nulos'!$A$3:$B$1563,2,FALSE),Tabla134[[#This Row],[Item Weight (Nulos)]])</f>
        <v>13.1</v>
      </c>
      <c r="O5705" s="11" t="str">
        <f>IF(Tabla134[[#This Row],[Item Visibility]]&lt;$U$15,"Poca visibilidad",IF(Tabla134[[#This Row],[Item Visibility]]&lt;$U$16,"Visibilidad media","Mayor visibilidad"))</f>
        <v>Visibilidad media</v>
      </c>
      <c r="P5705" s="11" t="str">
        <f>IF(Tabla134[[#This Row],[Rating]]&lt;2,"Muy Malo",IF(Tabla134[[#This Row],[Rating]]&lt;3,"Malo",IF(Tabla134[[#This Row],[Rating]]&lt;4,"Regular",IF(Tabla134[[#This Row],[Rating]]&lt;5,"Bueno","Excelente"))))</f>
        <v>Muy Malo</v>
      </c>
    </row>
    <row r="5706" spans="1:16" x14ac:dyDescent="0.2">
      <c r="A5706" s="7" t="s">
        <v>124</v>
      </c>
      <c r="B5706" s="7" t="s">
        <v>255</v>
      </c>
      <c r="C5706" s="7" t="s">
        <v>71</v>
      </c>
      <c r="D5706" s="8">
        <v>2015</v>
      </c>
      <c r="E5706" s="7" t="s">
        <v>922</v>
      </c>
      <c r="F5706" s="7" t="s">
        <v>796</v>
      </c>
      <c r="G5706" s="7" t="s">
        <v>1</v>
      </c>
      <c r="H5706" s="7" t="s">
        <v>7</v>
      </c>
      <c r="I5706" s="9">
        <v>2.6925385E-2</v>
      </c>
      <c r="J5706" s="10">
        <v>264.39100000000002</v>
      </c>
      <c r="K5706" s="11">
        <v>1.7</v>
      </c>
      <c r="L5706" s="11" t="str">
        <f>IF(Tabla134[[#This Row],[Item Weight]]&lt;$U$12,"Poco Peso",IF(Tabla134[[#This Row],[Item Weight]]&lt;$U$13,"Peso Medio","Peso Alto"))</f>
        <v>Peso Alto</v>
      </c>
      <c r="M5706" s="7">
        <v>17.5</v>
      </c>
      <c r="N5706" s="11">
        <f>IF(Tabla134[[#This Row],[Item Weight (Nulos)]]="",VLOOKUP(Tabla134[[#This Row],[Item Identifier]],'Tabla para Nulos'!$A$3:$B$1563,2,FALSE),Tabla134[[#This Row],[Item Weight (Nulos)]])</f>
        <v>17.5</v>
      </c>
      <c r="O5706" s="11" t="str">
        <f>IF(Tabla134[[#This Row],[Item Visibility]]&lt;$U$15,"Poca visibilidad",IF(Tabla134[[#This Row],[Item Visibility]]&lt;$U$16,"Visibilidad media","Mayor visibilidad"))</f>
        <v>Poca visibilidad</v>
      </c>
      <c r="P5706" s="11" t="str">
        <f>IF(Tabla134[[#This Row],[Rating]]&lt;2,"Muy Malo",IF(Tabla134[[#This Row],[Rating]]&lt;3,"Malo",IF(Tabla134[[#This Row],[Rating]]&lt;4,"Regular",IF(Tabla134[[#This Row],[Rating]]&lt;5,"Bueno","Excelente"))))</f>
        <v>Muy Malo</v>
      </c>
    </row>
    <row r="5707" spans="1:16" x14ac:dyDescent="0.2">
      <c r="A5707" s="7" t="s">
        <v>124</v>
      </c>
      <c r="B5707" s="7" t="s">
        <v>425</v>
      </c>
      <c r="C5707" s="7" t="s">
        <v>171</v>
      </c>
      <c r="D5707" s="8">
        <v>2015</v>
      </c>
      <c r="E5707" s="7" t="s">
        <v>922</v>
      </c>
      <c r="F5707" s="7" t="s">
        <v>796</v>
      </c>
      <c r="G5707" s="7" t="s">
        <v>702</v>
      </c>
      <c r="H5707" s="7" t="s">
        <v>7</v>
      </c>
      <c r="I5707" s="9">
        <v>2.6954410000000002E-2</v>
      </c>
      <c r="J5707" s="10">
        <v>73.235399999999998</v>
      </c>
      <c r="K5707" s="11">
        <v>1.7</v>
      </c>
      <c r="L5707" s="11" t="str">
        <f>IF(Tabla134[[#This Row],[Item Weight]]&lt;$U$12,"Poco Peso",IF(Tabla134[[#This Row],[Item Weight]]&lt;$U$13,"Peso Medio","Peso Alto"))</f>
        <v>Peso Alto</v>
      </c>
      <c r="M5707" s="7">
        <v>20.7</v>
      </c>
      <c r="N5707" s="11">
        <f>IF(Tabla134[[#This Row],[Item Weight (Nulos)]]="",VLOOKUP(Tabla134[[#This Row],[Item Identifier]],'Tabla para Nulos'!$A$3:$B$1563,2,FALSE),Tabla134[[#This Row],[Item Weight (Nulos)]])</f>
        <v>20.7</v>
      </c>
      <c r="O5707" s="11" t="str">
        <f>IF(Tabla134[[#This Row],[Item Visibility]]&lt;$U$15,"Poca visibilidad",IF(Tabla134[[#This Row],[Item Visibility]]&lt;$U$16,"Visibilidad media","Mayor visibilidad"))</f>
        <v>Poca visibilidad</v>
      </c>
      <c r="P5707" s="11" t="str">
        <f>IF(Tabla134[[#This Row],[Rating]]&lt;2,"Muy Malo",IF(Tabla134[[#This Row],[Rating]]&lt;3,"Malo",IF(Tabla134[[#This Row],[Rating]]&lt;4,"Regular",IF(Tabla134[[#This Row],[Rating]]&lt;5,"Bueno","Excelente"))))</f>
        <v>Muy Malo</v>
      </c>
    </row>
    <row r="5708" spans="1:16" x14ac:dyDescent="0.2">
      <c r="A5708" s="7" t="s">
        <v>124</v>
      </c>
      <c r="B5708" s="7" t="s">
        <v>395</v>
      </c>
      <c r="C5708" s="7" t="s">
        <v>19</v>
      </c>
      <c r="D5708" s="8">
        <v>2020</v>
      </c>
      <c r="E5708" s="7" t="s">
        <v>919</v>
      </c>
      <c r="F5708" s="7" t="s">
        <v>796</v>
      </c>
      <c r="G5708" s="7" t="s">
        <v>528</v>
      </c>
      <c r="H5708" s="7" t="s">
        <v>7</v>
      </c>
      <c r="I5708" s="9">
        <v>2.4961677000000002E-2</v>
      </c>
      <c r="J5708" s="10">
        <v>153.20179999999999</v>
      </c>
      <c r="K5708" s="11">
        <v>1.7</v>
      </c>
      <c r="L5708" s="11" t="str">
        <f>IF(Tabla134[[#This Row],[Item Weight]]&lt;$U$12,"Poco Peso",IF(Tabla134[[#This Row],[Item Weight]]&lt;$U$13,"Peso Medio","Peso Alto"))</f>
        <v>Peso Alto</v>
      </c>
      <c r="M5708" s="7">
        <v>17.850000000000001</v>
      </c>
      <c r="N5708" s="11">
        <f>IF(Tabla134[[#This Row],[Item Weight (Nulos)]]="",VLOOKUP(Tabla134[[#This Row],[Item Identifier]],'Tabla para Nulos'!$A$3:$B$1563,2,FALSE),Tabla134[[#This Row],[Item Weight (Nulos)]])</f>
        <v>17.850000000000001</v>
      </c>
      <c r="O5708" s="11" t="str">
        <f>IF(Tabla134[[#This Row],[Item Visibility]]&lt;$U$15,"Poca visibilidad",IF(Tabla134[[#This Row],[Item Visibility]]&lt;$U$16,"Visibilidad media","Mayor visibilidad"))</f>
        <v>Poca visibilidad</v>
      </c>
      <c r="P5708" s="11" t="str">
        <f>IF(Tabla134[[#This Row],[Rating]]&lt;2,"Muy Malo",IF(Tabla134[[#This Row],[Rating]]&lt;3,"Malo",IF(Tabla134[[#This Row],[Rating]]&lt;4,"Regular",IF(Tabla134[[#This Row],[Rating]]&lt;5,"Bueno","Excelente"))))</f>
        <v>Muy Malo</v>
      </c>
    </row>
    <row r="5709" spans="1:16" x14ac:dyDescent="0.2">
      <c r="A5709" s="7" t="s">
        <v>6</v>
      </c>
      <c r="B5709" s="7" t="s">
        <v>1199</v>
      </c>
      <c r="C5709" s="7" t="s">
        <v>14</v>
      </c>
      <c r="D5709" s="8">
        <v>2015</v>
      </c>
      <c r="E5709" s="7" t="s">
        <v>922</v>
      </c>
      <c r="F5709" s="7" t="s">
        <v>796</v>
      </c>
      <c r="G5709" s="7" t="s">
        <v>528</v>
      </c>
      <c r="H5709" s="7" t="s">
        <v>7</v>
      </c>
      <c r="I5709" s="9">
        <v>7.6876046000000003E-2</v>
      </c>
      <c r="J5709" s="10">
        <v>33.155799999999999</v>
      </c>
      <c r="K5709" s="11">
        <v>1.7</v>
      </c>
      <c r="L5709" s="11" t="str">
        <f>IF(Tabla134[[#This Row],[Item Weight]]&lt;$U$12,"Poco Peso",IF(Tabla134[[#This Row],[Item Weight]]&lt;$U$13,"Peso Medio","Peso Alto"))</f>
        <v>Peso Medio</v>
      </c>
      <c r="M5709" s="7">
        <v>11.8</v>
      </c>
      <c r="N5709" s="11">
        <f>IF(Tabla134[[#This Row],[Item Weight (Nulos)]]="",VLOOKUP(Tabla134[[#This Row],[Item Identifier]],'Tabla para Nulos'!$A$3:$B$1563,2,FALSE),Tabla134[[#This Row],[Item Weight (Nulos)]])</f>
        <v>11.8</v>
      </c>
      <c r="O5709" s="11" t="str">
        <f>IF(Tabla134[[#This Row],[Item Visibility]]&lt;$U$15,"Poca visibilidad",IF(Tabla134[[#This Row],[Item Visibility]]&lt;$U$16,"Visibilidad media","Mayor visibilidad"))</f>
        <v>Visibilidad media</v>
      </c>
      <c r="P5709" s="11" t="str">
        <f>IF(Tabla134[[#This Row],[Rating]]&lt;2,"Muy Malo",IF(Tabla134[[#This Row],[Rating]]&lt;3,"Malo",IF(Tabla134[[#This Row],[Rating]]&lt;4,"Regular",IF(Tabla134[[#This Row],[Rating]]&lt;5,"Bueno","Excelente"))))</f>
        <v>Muy Malo</v>
      </c>
    </row>
    <row r="5710" spans="1:16" x14ac:dyDescent="0.2">
      <c r="A5710" s="7" t="s">
        <v>124</v>
      </c>
      <c r="B5710" s="7" t="s">
        <v>1310</v>
      </c>
      <c r="C5710" s="7" t="s">
        <v>25</v>
      </c>
      <c r="D5710" s="8">
        <v>2022</v>
      </c>
      <c r="E5710" s="7" t="s">
        <v>3</v>
      </c>
      <c r="F5710" s="7" t="s">
        <v>2</v>
      </c>
      <c r="G5710" s="7" t="s">
        <v>1</v>
      </c>
      <c r="H5710" s="7" t="s">
        <v>0</v>
      </c>
      <c r="I5710" s="9">
        <v>2.678995E-2</v>
      </c>
      <c r="J5710" s="10">
        <v>58.924599999999998</v>
      </c>
      <c r="K5710" s="11">
        <v>1.7</v>
      </c>
      <c r="L5710" s="11" t="str">
        <f>IF(Tabla134[[#This Row],[Item Weight]]&lt;$U$12,"Poco Peso",IF(Tabla134[[#This Row],[Item Weight]]&lt;$U$13,"Peso Medio","Peso Alto"))</f>
        <v>Peso Medio</v>
      </c>
      <c r="M5710" s="7">
        <v>12.35</v>
      </c>
      <c r="N5710" s="11">
        <f>IF(Tabla134[[#This Row],[Item Weight (Nulos)]]="",VLOOKUP(Tabla134[[#This Row],[Item Identifier]],'Tabla para Nulos'!$A$3:$B$1563,2,FALSE),Tabla134[[#This Row],[Item Weight (Nulos)]])</f>
        <v>12.35</v>
      </c>
      <c r="O5710" s="11" t="str">
        <f>IF(Tabla134[[#This Row],[Item Visibility]]&lt;$U$15,"Poca visibilidad",IF(Tabla134[[#This Row],[Item Visibility]]&lt;$U$16,"Visibilidad media","Mayor visibilidad"))</f>
        <v>Poca visibilidad</v>
      </c>
      <c r="P5710" s="11" t="str">
        <f>IF(Tabla134[[#This Row],[Rating]]&lt;2,"Muy Malo",IF(Tabla134[[#This Row],[Rating]]&lt;3,"Malo",IF(Tabla134[[#This Row],[Rating]]&lt;4,"Regular",IF(Tabla134[[#This Row],[Rating]]&lt;5,"Bueno","Excelente"))))</f>
        <v>Muy Malo</v>
      </c>
    </row>
    <row r="5711" spans="1:16" x14ac:dyDescent="0.2">
      <c r="A5711" s="7" t="s">
        <v>124</v>
      </c>
      <c r="B5711" s="7" t="s">
        <v>1055</v>
      </c>
      <c r="C5711" s="7" t="s">
        <v>19</v>
      </c>
      <c r="D5711" s="8">
        <v>2022</v>
      </c>
      <c r="E5711" s="7" t="s">
        <v>3</v>
      </c>
      <c r="F5711" s="7" t="s">
        <v>2</v>
      </c>
      <c r="G5711" s="7" t="s">
        <v>1</v>
      </c>
      <c r="H5711" s="7" t="s">
        <v>0</v>
      </c>
      <c r="I5711" s="9">
        <v>6.1313056999999997E-2</v>
      </c>
      <c r="J5711" s="10">
        <v>93.343599999999995</v>
      </c>
      <c r="K5711" s="11">
        <v>1.7</v>
      </c>
      <c r="L5711" s="11" t="str">
        <f>IF(Tabla134[[#This Row],[Item Weight]]&lt;$U$12,"Poco Peso",IF(Tabla134[[#This Row],[Item Weight]]&lt;$U$13,"Peso Medio","Peso Alto"))</f>
        <v>Poco Peso</v>
      </c>
      <c r="M5711" s="7">
        <v>7.63</v>
      </c>
      <c r="N5711" s="11">
        <f>IF(Tabla134[[#This Row],[Item Weight (Nulos)]]="",VLOOKUP(Tabla134[[#This Row],[Item Identifier]],'Tabla para Nulos'!$A$3:$B$1563,2,FALSE),Tabla134[[#This Row],[Item Weight (Nulos)]])</f>
        <v>7.63</v>
      </c>
      <c r="O5711" s="11" t="str">
        <f>IF(Tabla134[[#This Row],[Item Visibility]]&lt;$U$15,"Poca visibilidad",IF(Tabla134[[#This Row],[Item Visibility]]&lt;$U$16,"Visibilidad media","Mayor visibilidad"))</f>
        <v>Visibilidad media</v>
      </c>
      <c r="P5711" s="11" t="str">
        <f>IF(Tabla134[[#This Row],[Rating]]&lt;2,"Muy Malo",IF(Tabla134[[#This Row],[Rating]]&lt;3,"Malo",IF(Tabla134[[#This Row],[Rating]]&lt;4,"Regular",IF(Tabla134[[#This Row],[Rating]]&lt;5,"Bueno","Excelente"))))</f>
        <v>Muy Malo</v>
      </c>
    </row>
    <row r="5712" spans="1:16" x14ac:dyDescent="0.2">
      <c r="A5712" s="7" t="s">
        <v>6</v>
      </c>
      <c r="B5712" s="7" t="s">
        <v>105</v>
      </c>
      <c r="C5712" s="7" t="s">
        <v>25</v>
      </c>
      <c r="D5712" s="8">
        <v>2018</v>
      </c>
      <c r="E5712" s="7" t="s">
        <v>1195</v>
      </c>
      <c r="F5712" s="7" t="s">
        <v>8</v>
      </c>
      <c r="G5712" s="7" t="s">
        <v>702</v>
      </c>
      <c r="H5712" s="7" t="s">
        <v>1621</v>
      </c>
      <c r="I5712" s="9">
        <v>7.2221801000000002E-2</v>
      </c>
      <c r="J5712" s="10">
        <v>43.645400000000002</v>
      </c>
      <c r="K5712" s="11">
        <v>1.5</v>
      </c>
      <c r="L5712" s="11" t="str">
        <f>IF(Tabla134[[#This Row],[Item Weight]]&lt;$U$12,"Poco Peso",IF(Tabla134[[#This Row],[Item Weight]]&lt;$U$13,"Peso Medio","Peso Alto"))</f>
        <v>Peso Medio</v>
      </c>
      <c r="N5712" s="11">
        <f>IF(Tabla134[[#This Row],[Item Weight (Nulos)]]="",VLOOKUP(Tabla134[[#This Row],[Item Identifier]],'Tabla para Nulos'!$A$3:$B$1563,2,FALSE),Tabla134[[#This Row],[Item Weight (Nulos)]])</f>
        <v>14.5</v>
      </c>
      <c r="O5712" s="11" t="str">
        <f>IF(Tabla134[[#This Row],[Item Visibility]]&lt;$U$15,"Poca visibilidad",IF(Tabla134[[#This Row],[Item Visibility]]&lt;$U$16,"Visibilidad media","Mayor visibilidad"))</f>
        <v>Visibilidad media</v>
      </c>
      <c r="P5712" s="11" t="str">
        <f>IF(Tabla134[[#This Row],[Rating]]&lt;2,"Muy Malo",IF(Tabla134[[#This Row],[Rating]]&lt;3,"Malo",IF(Tabla134[[#This Row],[Rating]]&lt;4,"Regular",IF(Tabla134[[#This Row],[Rating]]&lt;5,"Bueno","Excelente"))))</f>
        <v>Muy Malo</v>
      </c>
    </row>
    <row r="5713" spans="1:16" x14ac:dyDescent="0.2">
      <c r="A5713" s="7" t="s">
        <v>124</v>
      </c>
      <c r="B5713" s="7" t="s">
        <v>207</v>
      </c>
      <c r="C5713" s="7" t="s">
        <v>4</v>
      </c>
      <c r="D5713" s="8">
        <v>2017</v>
      </c>
      <c r="E5713" s="7" t="s">
        <v>797</v>
      </c>
      <c r="F5713" s="7" t="s">
        <v>796</v>
      </c>
      <c r="G5713" s="7" t="s">
        <v>702</v>
      </c>
      <c r="H5713" s="7" t="s">
        <v>7</v>
      </c>
      <c r="I5713" s="9">
        <v>2.4378706E-2</v>
      </c>
      <c r="J5713" s="10">
        <v>114.5492</v>
      </c>
      <c r="K5713" s="11">
        <v>1.5</v>
      </c>
      <c r="L5713" s="11" t="str">
        <f>IF(Tabla134[[#This Row],[Item Weight]]&lt;$U$12,"Poco Peso",IF(Tabla134[[#This Row],[Item Weight]]&lt;$U$13,"Peso Medio","Peso Alto"))</f>
        <v>Peso Medio</v>
      </c>
      <c r="M5713" s="7">
        <v>9.8000000000000007</v>
      </c>
      <c r="N5713" s="11">
        <f>IF(Tabla134[[#This Row],[Item Weight (Nulos)]]="",VLOOKUP(Tabla134[[#This Row],[Item Identifier]],'Tabla para Nulos'!$A$3:$B$1563,2,FALSE),Tabla134[[#This Row],[Item Weight (Nulos)]])</f>
        <v>9.8000000000000007</v>
      </c>
      <c r="O5713" s="11" t="str">
        <f>IF(Tabla134[[#This Row],[Item Visibility]]&lt;$U$15,"Poca visibilidad",IF(Tabla134[[#This Row],[Item Visibility]]&lt;$U$16,"Visibilidad media","Mayor visibilidad"))</f>
        <v>Poca visibilidad</v>
      </c>
      <c r="P5713" s="11" t="str">
        <f>IF(Tabla134[[#This Row],[Rating]]&lt;2,"Muy Malo",IF(Tabla134[[#This Row],[Rating]]&lt;3,"Malo",IF(Tabla134[[#This Row],[Rating]]&lt;4,"Regular",IF(Tabla134[[#This Row],[Rating]]&lt;5,"Bueno","Excelente"))))</f>
        <v>Muy Malo</v>
      </c>
    </row>
    <row r="5714" spans="1:16" x14ac:dyDescent="0.2">
      <c r="A5714" s="7" t="s">
        <v>6</v>
      </c>
      <c r="B5714" s="7" t="s">
        <v>67</v>
      </c>
      <c r="C5714" s="7" t="s">
        <v>10</v>
      </c>
      <c r="D5714" s="8">
        <v>2016</v>
      </c>
      <c r="E5714" s="7" t="s">
        <v>1114</v>
      </c>
      <c r="F5714" s="7" t="s">
        <v>8</v>
      </c>
      <c r="G5714" s="7" t="s">
        <v>702</v>
      </c>
      <c r="H5714" s="7" t="s">
        <v>7</v>
      </c>
      <c r="I5714" s="9">
        <v>4.7936284000000003E-2</v>
      </c>
      <c r="J5714" s="10">
        <v>185.75559999999999</v>
      </c>
      <c r="K5714" s="11">
        <v>1.5</v>
      </c>
      <c r="L5714" s="11" t="str">
        <f>IF(Tabla134[[#This Row],[Item Weight]]&lt;$U$12,"Poco Peso",IF(Tabla134[[#This Row],[Item Weight]]&lt;$U$13,"Peso Medio","Peso Alto"))</f>
        <v>Peso Alto</v>
      </c>
      <c r="M5714" s="7">
        <v>20.6</v>
      </c>
      <c r="N5714" s="11">
        <f>IF(Tabla134[[#This Row],[Item Weight (Nulos)]]="",VLOOKUP(Tabla134[[#This Row],[Item Identifier]],'Tabla para Nulos'!$A$3:$B$1563,2,FALSE),Tabla134[[#This Row],[Item Weight (Nulos)]])</f>
        <v>20.6</v>
      </c>
      <c r="O5714" s="11" t="str">
        <f>IF(Tabla134[[#This Row],[Item Visibility]]&lt;$U$15,"Poca visibilidad",IF(Tabla134[[#This Row],[Item Visibility]]&lt;$U$16,"Visibilidad media","Mayor visibilidad"))</f>
        <v>Visibilidad media</v>
      </c>
      <c r="P5714" s="11" t="str">
        <f>IF(Tabla134[[#This Row],[Rating]]&lt;2,"Muy Malo",IF(Tabla134[[#This Row],[Rating]]&lt;3,"Malo",IF(Tabla134[[#This Row],[Rating]]&lt;4,"Regular",IF(Tabla134[[#This Row],[Rating]]&lt;5,"Bueno","Excelente"))))</f>
        <v>Muy Malo</v>
      </c>
    </row>
    <row r="5715" spans="1:16" x14ac:dyDescent="0.2">
      <c r="A5715" s="7" t="s">
        <v>124</v>
      </c>
      <c r="B5715" s="7" t="s">
        <v>1043</v>
      </c>
      <c r="C5715" s="7" t="s">
        <v>17</v>
      </c>
      <c r="D5715" s="8">
        <v>2015</v>
      </c>
      <c r="E5715" s="7" t="s">
        <v>922</v>
      </c>
      <c r="F5715" s="7" t="s">
        <v>796</v>
      </c>
      <c r="G5715" s="7" t="s">
        <v>1</v>
      </c>
      <c r="H5715" s="7" t="s">
        <v>7</v>
      </c>
      <c r="I5715" s="9">
        <v>8.8172354999999994E-2</v>
      </c>
      <c r="J5715" s="10">
        <v>232.26679999999999</v>
      </c>
      <c r="K5715" s="11">
        <v>1.5</v>
      </c>
      <c r="L5715" s="11" t="str">
        <f>IF(Tabla134[[#This Row],[Item Weight]]&lt;$U$12,"Poco Peso",IF(Tabla134[[#This Row],[Item Weight]]&lt;$U$13,"Peso Medio","Peso Alto"))</f>
        <v>Peso Medio</v>
      </c>
      <c r="M5715" s="7">
        <v>14.1</v>
      </c>
      <c r="N5715" s="11">
        <f>IF(Tabla134[[#This Row],[Item Weight (Nulos)]]="",VLOOKUP(Tabla134[[#This Row],[Item Identifier]],'Tabla para Nulos'!$A$3:$B$1563,2,FALSE),Tabla134[[#This Row],[Item Weight (Nulos)]])</f>
        <v>14.1</v>
      </c>
      <c r="O5715" s="11" t="str">
        <f>IF(Tabla134[[#This Row],[Item Visibility]]&lt;$U$15,"Poca visibilidad",IF(Tabla134[[#This Row],[Item Visibility]]&lt;$U$16,"Visibilidad media","Mayor visibilidad"))</f>
        <v>Visibilidad media</v>
      </c>
      <c r="P5715" s="11" t="str">
        <f>IF(Tabla134[[#This Row],[Rating]]&lt;2,"Muy Malo",IF(Tabla134[[#This Row],[Rating]]&lt;3,"Malo",IF(Tabla134[[#This Row],[Rating]]&lt;4,"Regular",IF(Tabla134[[#This Row],[Rating]]&lt;5,"Bueno","Excelente"))))</f>
        <v>Muy Malo</v>
      </c>
    </row>
    <row r="5716" spans="1:16" x14ac:dyDescent="0.2">
      <c r="A5716" s="7" t="s">
        <v>124</v>
      </c>
      <c r="B5716" s="7" t="s">
        <v>1402</v>
      </c>
      <c r="C5716" s="7" t="s">
        <v>71</v>
      </c>
      <c r="D5716" s="8">
        <v>2020</v>
      </c>
      <c r="E5716" s="7" t="s">
        <v>919</v>
      </c>
      <c r="F5716" s="7" t="s">
        <v>796</v>
      </c>
      <c r="G5716" s="7" t="s">
        <v>702</v>
      </c>
      <c r="H5716" s="7" t="s">
        <v>7</v>
      </c>
      <c r="I5716" s="9">
        <v>1.7887474E-2</v>
      </c>
      <c r="J5716" s="10">
        <v>160.65780000000001</v>
      </c>
      <c r="K5716" s="11">
        <v>1.5</v>
      </c>
      <c r="L5716" s="11" t="str">
        <f>IF(Tabla134[[#This Row],[Item Weight]]&lt;$U$12,"Poco Peso",IF(Tabla134[[#This Row],[Item Weight]]&lt;$U$13,"Peso Medio","Peso Alto"))</f>
        <v>Poco Peso</v>
      </c>
      <c r="M5716" s="7">
        <v>7.1449999999999996</v>
      </c>
      <c r="N5716" s="11">
        <f>IF(Tabla134[[#This Row],[Item Weight (Nulos)]]="",VLOOKUP(Tabla134[[#This Row],[Item Identifier]],'Tabla para Nulos'!$A$3:$B$1563,2,FALSE),Tabla134[[#This Row],[Item Weight (Nulos)]])</f>
        <v>7.1449999999999996</v>
      </c>
      <c r="O5716" s="11" t="str">
        <f>IF(Tabla134[[#This Row],[Item Visibility]]&lt;$U$15,"Poca visibilidad",IF(Tabla134[[#This Row],[Item Visibility]]&lt;$U$16,"Visibilidad media","Mayor visibilidad"))</f>
        <v>Poca visibilidad</v>
      </c>
      <c r="P5716" s="11" t="str">
        <f>IF(Tabla134[[#This Row],[Rating]]&lt;2,"Muy Malo",IF(Tabla134[[#This Row],[Rating]]&lt;3,"Malo",IF(Tabla134[[#This Row],[Rating]]&lt;4,"Regular",IF(Tabla134[[#This Row],[Rating]]&lt;5,"Bueno","Excelente"))))</f>
        <v>Muy Malo</v>
      </c>
    </row>
    <row r="5717" spans="1:16" x14ac:dyDescent="0.2">
      <c r="A5717" s="7" t="s">
        <v>124</v>
      </c>
      <c r="B5717" s="7" t="s">
        <v>1158</v>
      </c>
      <c r="C5717" s="7" t="s">
        <v>171</v>
      </c>
      <c r="D5717" s="8">
        <v>2011</v>
      </c>
      <c r="E5717" s="7" t="s">
        <v>703</v>
      </c>
      <c r="F5717" s="7" t="s">
        <v>2</v>
      </c>
      <c r="G5717" s="7" t="s">
        <v>528</v>
      </c>
      <c r="H5717" s="7" t="s">
        <v>1621</v>
      </c>
      <c r="I5717" s="9">
        <v>6.5689432000000006E-2</v>
      </c>
      <c r="J5717" s="10">
        <v>149.73660000000001</v>
      </c>
      <c r="K5717" s="11">
        <v>1.5</v>
      </c>
      <c r="L5717" s="11" t="str">
        <f>IF(Tabla134[[#This Row],[Item Weight]]&lt;$U$12,"Poco Peso",IF(Tabla134[[#This Row],[Item Weight]]&lt;$U$13,"Peso Medio","Peso Alto"))</f>
        <v>Peso Alto</v>
      </c>
      <c r="M5717" s="7">
        <v>20.7</v>
      </c>
      <c r="N5717" s="11">
        <f>IF(Tabla134[[#This Row],[Item Weight (Nulos)]]="",VLOOKUP(Tabla134[[#This Row],[Item Identifier]],'Tabla para Nulos'!$A$3:$B$1563,2,FALSE),Tabla134[[#This Row],[Item Weight (Nulos)]])</f>
        <v>20.7</v>
      </c>
      <c r="O5717" s="11" t="str">
        <f>IF(Tabla134[[#This Row],[Item Visibility]]&lt;$U$15,"Poca visibilidad",IF(Tabla134[[#This Row],[Item Visibility]]&lt;$U$16,"Visibilidad media","Mayor visibilidad"))</f>
        <v>Visibilidad media</v>
      </c>
      <c r="P5717" s="11" t="str">
        <f>IF(Tabla134[[#This Row],[Rating]]&lt;2,"Muy Malo",IF(Tabla134[[#This Row],[Rating]]&lt;3,"Malo",IF(Tabla134[[#This Row],[Rating]]&lt;4,"Regular",IF(Tabla134[[#This Row],[Rating]]&lt;5,"Bueno","Excelente"))))</f>
        <v>Muy Malo</v>
      </c>
    </row>
    <row r="5718" spans="1:16" x14ac:dyDescent="0.2">
      <c r="A5718" s="7" t="s">
        <v>6</v>
      </c>
      <c r="B5718" s="7" t="s">
        <v>1401</v>
      </c>
      <c r="C5718" s="7" t="s">
        <v>14</v>
      </c>
      <c r="D5718" s="8">
        <v>2014</v>
      </c>
      <c r="E5718" s="7" t="s">
        <v>529</v>
      </c>
      <c r="F5718" s="7" t="s">
        <v>2</v>
      </c>
      <c r="G5718" s="7" t="s">
        <v>528</v>
      </c>
      <c r="H5718" s="7" t="s">
        <v>7</v>
      </c>
      <c r="I5718" s="9">
        <v>0.105208448</v>
      </c>
      <c r="J5718" s="10">
        <v>170.57640000000001</v>
      </c>
      <c r="K5718" s="11">
        <v>1.5</v>
      </c>
      <c r="L5718" s="11" t="str">
        <f>IF(Tabla134[[#This Row],[Item Weight]]&lt;$U$12,"Poco Peso",IF(Tabla134[[#This Row],[Item Weight]]&lt;$U$13,"Peso Medio","Peso Alto"))</f>
        <v>Peso Medio</v>
      </c>
      <c r="M5718" s="7">
        <v>15.6</v>
      </c>
      <c r="N5718" s="11">
        <f>IF(Tabla134[[#This Row],[Item Weight (Nulos)]]="",VLOOKUP(Tabla134[[#This Row],[Item Identifier]],'Tabla para Nulos'!$A$3:$B$1563,2,FALSE),Tabla134[[#This Row],[Item Weight (Nulos)]])</f>
        <v>15.6</v>
      </c>
      <c r="O5718" s="11" t="str">
        <f>IF(Tabla134[[#This Row],[Item Visibility]]&lt;$U$15,"Poca visibilidad",IF(Tabla134[[#This Row],[Item Visibility]]&lt;$U$16,"Visibilidad media","Mayor visibilidad"))</f>
        <v>Mayor visibilidad</v>
      </c>
      <c r="P5718" s="11" t="str">
        <f>IF(Tabla134[[#This Row],[Rating]]&lt;2,"Muy Malo",IF(Tabla134[[#This Row],[Rating]]&lt;3,"Malo",IF(Tabla134[[#This Row],[Rating]]&lt;4,"Regular",IF(Tabla134[[#This Row],[Rating]]&lt;5,"Bueno","Excelente"))))</f>
        <v>Muy Malo</v>
      </c>
    </row>
    <row r="5719" spans="1:16" x14ac:dyDescent="0.2">
      <c r="A5719" s="7" t="s">
        <v>124</v>
      </c>
      <c r="B5719" s="7" t="s">
        <v>279</v>
      </c>
      <c r="C5719" s="7" t="s">
        <v>25</v>
      </c>
      <c r="D5719" s="8">
        <v>2022</v>
      </c>
      <c r="E5719" s="7" t="s">
        <v>3</v>
      </c>
      <c r="F5719" s="7" t="s">
        <v>2</v>
      </c>
      <c r="G5719" s="7" t="s">
        <v>1</v>
      </c>
      <c r="H5719" s="7" t="s">
        <v>0</v>
      </c>
      <c r="I5719" s="9">
        <v>3.5028852999999999E-2</v>
      </c>
      <c r="J5719" s="10">
        <v>179.83439999999999</v>
      </c>
      <c r="K5719" s="11">
        <v>1.5</v>
      </c>
      <c r="L5719" s="11" t="str">
        <f>IF(Tabla134[[#This Row],[Item Weight]]&lt;$U$12,"Poco Peso",IF(Tabla134[[#This Row],[Item Weight]]&lt;$U$13,"Peso Medio","Peso Alto"))</f>
        <v>Poco Peso</v>
      </c>
      <c r="M5719" s="7">
        <v>5.94</v>
      </c>
      <c r="N5719" s="11">
        <f>IF(Tabla134[[#This Row],[Item Weight (Nulos)]]="",VLOOKUP(Tabla134[[#This Row],[Item Identifier]],'Tabla para Nulos'!$A$3:$B$1563,2,FALSE),Tabla134[[#This Row],[Item Weight (Nulos)]])</f>
        <v>5.94</v>
      </c>
      <c r="O5719" s="11" t="str">
        <f>IF(Tabla134[[#This Row],[Item Visibility]]&lt;$U$15,"Poca visibilidad",IF(Tabla134[[#This Row],[Item Visibility]]&lt;$U$16,"Visibilidad media","Mayor visibilidad"))</f>
        <v>Visibilidad media</v>
      </c>
      <c r="P5719" s="11" t="str">
        <f>IF(Tabla134[[#This Row],[Rating]]&lt;2,"Muy Malo",IF(Tabla134[[#This Row],[Rating]]&lt;3,"Malo",IF(Tabla134[[#This Row],[Rating]]&lt;4,"Regular",IF(Tabla134[[#This Row],[Rating]]&lt;5,"Bueno","Excelente"))))</f>
        <v>Muy Malo</v>
      </c>
    </row>
    <row r="5720" spans="1:16" x14ac:dyDescent="0.2">
      <c r="A5720" s="7" t="s">
        <v>124</v>
      </c>
      <c r="B5720" s="7" t="s">
        <v>793</v>
      </c>
      <c r="C5720" s="7" t="s">
        <v>4</v>
      </c>
      <c r="D5720" s="8">
        <v>2022</v>
      </c>
      <c r="E5720" s="7" t="s">
        <v>3</v>
      </c>
      <c r="F5720" s="7" t="s">
        <v>2</v>
      </c>
      <c r="G5720" s="7" t="s">
        <v>1</v>
      </c>
      <c r="H5720" s="7" t="s">
        <v>0</v>
      </c>
      <c r="I5720" s="9">
        <v>9.8108956999999997E-2</v>
      </c>
      <c r="J5720" s="10">
        <v>240.9196</v>
      </c>
      <c r="K5720" s="11">
        <v>1.5</v>
      </c>
      <c r="L5720" s="11" t="str">
        <f>IF(Tabla134[[#This Row],[Item Weight]]&lt;$U$12,"Poco Peso",IF(Tabla134[[#This Row],[Item Weight]]&lt;$U$13,"Peso Medio","Peso Alto"))</f>
        <v>Peso Alto</v>
      </c>
      <c r="M5720" s="7">
        <v>17.75</v>
      </c>
      <c r="N5720" s="11">
        <f>IF(Tabla134[[#This Row],[Item Weight (Nulos)]]="",VLOOKUP(Tabla134[[#This Row],[Item Identifier]],'Tabla para Nulos'!$A$3:$B$1563,2,FALSE),Tabla134[[#This Row],[Item Weight (Nulos)]])</f>
        <v>17.75</v>
      </c>
      <c r="O5720" s="11" t="str">
        <f>IF(Tabla134[[#This Row],[Item Visibility]]&lt;$U$15,"Poca visibilidad",IF(Tabla134[[#This Row],[Item Visibility]]&lt;$U$16,"Visibilidad media","Mayor visibilidad"))</f>
        <v>Mayor visibilidad</v>
      </c>
      <c r="P5720" s="11" t="str">
        <f>IF(Tabla134[[#This Row],[Rating]]&lt;2,"Muy Malo",IF(Tabla134[[#This Row],[Rating]]&lt;3,"Malo",IF(Tabla134[[#This Row],[Rating]]&lt;4,"Regular",IF(Tabla134[[#This Row],[Rating]]&lt;5,"Bueno","Excelente"))))</f>
        <v>Muy Malo</v>
      </c>
    </row>
    <row r="5721" spans="1:16" x14ac:dyDescent="0.2">
      <c r="A5721" s="7" t="s">
        <v>124</v>
      </c>
      <c r="B5721" s="7" t="s">
        <v>760</v>
      </c>
      <c r="C5721" s="7" t="s">
        <v>171</v>
      </c>
      <c r="D5721" s="8">
        <v>2018</v>
      </c>
      <c r="E5721" s="7" t="s">
        <v>13</v>
      </c>
      <c r="F5721" s="7" t="s">
        <v>2</v>
      </c>
      <c r="G5721" s="7" t="s">
        <v>1</v>
      </c>
      <c r="H5721" s="7" t="s">
        <v>12</v>
      </c>
      <c r="I5721" s="9">
        <v>1.6910913999999999E-2</v>
      </c>
      <c r="J5721" s="10">
        <v>96.641000000000005</v>
      </c>
      <c r="K5721" s="11">
        <v>1.5</v>
      </c>
      <c r="L5721" s="11" t="str">
        <f>IF(Tabla134[[#This Row],[Item Weight]]&lt;$U$12,"Poco Peso",IF(Tabla134[[#This Row],[Item Weight]]&lt;$U$13,"Peso Medio","Peso Alto"))</f>
        <v>Peso Medio</v>
      </c>
      <c r="N5721" s="11">
        <f>IF(Tabla134[[#This Row],[Item Weight (Nulos)]]="",VLOOKUP(Tabla134[[#This Row],[Item Identifier]],'Tabla para Nulos'!$A$3:$B$1563,2,FALSE),Tabla134[[#This Row],[Item Weight (Nulos)]])</f>
        <v>16.349999999999998</v>
      </c>
      <c r="O5721" s="11" t="str">
        <f>IF(Tabla134[[#This Row],[Item Visibility]]&lt;$U$15,"Poca visibilidad",IF(Tabla134[[#This Row],[Item Visibility]]&lt;$U$16,"Visibilidad media","Mayor visibilidad"))</f>
        <v>Poca visibilidad</v>
      </c>
      <c r="P5721" s="11" t="str">
        <f>IF(Tabla134[[#This Row],[Rating]]&lt;2,"Muy Malo",IF(Tabla134[[#This Row],[Rating]]&lt;3,"Malo",IF(Tabla134[[#This Row],[Rating]]&lt;4,"Regular",IF(Tabla134[[#This Row],[Rating]]&lt;5,"Bueno","Excelente"))))</f>
        <v>Muy Malo</v>
      </c>
    </row>
    <row r="5722" spans="1:16" x14ac:dyDescent="0.2">
      <c r="A5722" s="7" t="s">
        <v>6</v>
      </c>
      <c r="B5722" s="7" t="s">
        <v>706</v>
      </c>
      <c r="C5722" s="7" t="s">
        <v>71</v>
      </c>
      <c r="D5722" s="8">
        <v>2018</v>
      </c>
      <c r="E5722" s="7" t="s">
        <v>13</v>
      </c>
      <c r="F5722" s="7" t="s">
        <v>2</v>
      </c>
      <c r="G5722" s="7" t="s">
        <v>1</v>
      </c>
      <c r="H5722" s="7" t="s">
        <v>12</v>
      </c>
      <c r="I5722" s="9">
        <v>4.586701E-2</v>
      </c>
      <c r="J5722" s="10">
        <v>37.950600000000001</v>
      </c>
      <c r="K5722" s="11">
        <v>1.5</v>
      </c>
      <c r="L5722" s="11" t="str">
        <f>IF(Tabla134[[#This Row],[Item Weight]]&lt;$U$12,"Poco Peso",IF(Tabla134[[#This Row],[Item Weight]]&lt;$U$13,"Peso Medio","Peso Alto"))</f>
        <v>Poco Peso</v>
      </c>
      <c r="N5722" s="11">
        <f>IF(Tabla134[[#This Row],[Item Weight (Nulos)]]="",VLOOKUP(Tabla134[[#This Row],[Item Identifier]],'Tabla para Nulos'!$A$3:$B$1563,2,FALSE),Tabla134[[#This Row],[Item Weight (Nulos)]])</f>
        <v>6.6349999999999989</v>
      </c>
      <c r="O5722" s="11" t="str">
        <f>IF(Tabla134[[#This Row],[Item Visibility]]&lt;$U$15,"Poca visibilidad",IF(Tabla134[[#This Row],[Item Visibility]]&lt;$U$16,"Visibilidad media","Mayor visibilidad"))</f>
        <v>Visibilidad media</v>
      </c>
      <c r="P5722" s="11" t="str">
        <f>IF(Tabla134[[#This Row],[Rating]]&lt;2,"Muy Malo",IF(Tabla134[[#This Row],[Rating]]&lt;3,"Malo",IF(Tabla134[[#This Row],[Rating]]&lt;4,"Regular",IF(Tabla134[[#This Row],[Rating]]&lt;5,"Bueno","Excelente"))))</f>
        <v>Muy Malo</v>
      </c>
    </row>
    <row r="5723" spans="1:16" x14ac:dyDescent="0.2">
      <c r="A5723" s="7" t="s">
        <v>124</v>
      </c>
      <c r="B5723" s="7" t="s">
        <v>882</v>
      </c>
      <c r="C5723" s="7" t="s">
        <v>216</v>
      </c>
      <c r="D5723" s="8">
        <v>2018</v>
      </c>
      <c r="E5723" s="7" t="s">
        <v>13</v>
      </c>
      <c r="F5723" s="7" t="s">
        <v>2</v>
      </c>
      <c r="G5723" s="7" t="s">
        <v>1</v>
      </c>
      <c r="H5723" s="7" t="s">
        <v>12</v>
      </c>
      <c r="I5723" s="9">
        <v>0.122058364</v>
      </c>
      <c r="J5723" s="10">
        <v>172.83959999999999</v>
      </c>
      <c r="K5723" s="11">
        <v>1.4</v>
      </c>
      <c r="L5723" s="11" t="str">
        <f>IF(Tabla134[[#This Row],[Item Weight]]&lt;$U$12,"Poco Peso",IF(Tabla134[[#This Row],[Item Weight]]&lt;$U$13,"Peso Medio","Peso Alto"))</f>
        <v>Poco Peso</v>
      </c>
      <c r="N5723" s="11">
        <f>IF(Tabla134[[#This Row],[Item Weight (Nulos)]]="",VLOOKUP(Tabla134[[#This Row],[Item Identifier]],'Tabla para Nulos'!$A$3:$B$1563,2,FALSE),Tabla134[[#This Row],[Item Weight (Nulos)]])</f>
        <v>4.6100000000000003</v>
      </c>
      <c r="O5723" s="11" t="str">
        <f>IF(Tabla134[[#This Row],[Item Visibility]]&lt;$U$15,"Poca visibilidad",IF(Tabla134[[#This Row],[Item Visibility]]&lt;$U$16,"Visibilidad media","Mayor visibilidad"))</f>
        <v>Mayor visibilidad</v>
      </c>
      <c r="P5723" s="11" t="str">
        <f>IF(Tabla134[[#This Row],[Rating]]&lt;2,"Muy Malo",IF(Tabla134[[#This Row],[Rating]]&lt;3,"Malo",IF(Tabla134[[#This Row],[Rating]]&lt;4,"Regular",IF(Tabla134[[#This Row],[Rating]]&lt;5,"Bueno","Excelente"))))</f>
        <v>Muy Malo</v>
      </c>
    </row>
    <row r="5724" spans="1:16" x14ac:dyDescent="0.2">
      <c r="A5724" s="7" t="s">
        <v>124</v>
      </c>
      <c r="B5724" s="7" t="s">
        <v>1400</v>
      </c>
      <c r="C5724" s="7" t="s">
        <v>171</v>
      </c>
      <c r="D5724" s="8">
        <v>2011</v>
      </c>
      <c r="E5724" s="7" t="s">
        <v>703</v>
      </c>
      <c r="F5724" s="7" t="s">
        <v>2</v>
      </c>
      <c r="G5724" s="7" t="s">
        <v>1</v>
      </c>
      <c r="H5724" s="7" t="s">
        <v>1621</v>
      </c>
      <c r="I5724" s="9">
        <v>3.3259081000000003E-2</v>
      </c>
      <c r="J5724" s="10">
        <v>154.2972</v>
      </c>
      <c r="K5724" s="11">
        <v>1.3</v>
      </c>
      <c r="L5724" s="11" t="str">
        <f>IF(Tabla134[[#This Row],[Item Weight]]&lt;$U$12,"Poco Peso",IF(Tabla134[[#This Row],[Item Weight]]&lt;$U$13,"Peso Medio","Peso Alto"))</f>
        <v>Poco Peso</v>
      </c>
      <c r="M5724" s="7">
        <v>8.02</v>
      </c>
      <c r="N5724" s="11">
        <f>IF(Tabla134[[#This Row],[Item Weight (Nulos)]]="",VLOOKUP(Tabla134[[#This Row],[Item Identifier]],'Tabla para Nulos'!$A$3:$B$1563,2,FALSE),Tabla134[[#This Row],[Item Weight (Nulos)]])</f>
        <v>8.02</v>
      </c>
      <c r="O5724" s="11" t="str">
        <f>IF(Tabla134[[#This Row],[Item Visibility]]&lt;$U$15,"Poca visibilidad",IF(Tabla134[[#This Row],[Item Visibility]]&lt;$U$16,"Visibilidad media","Mayor visibilidad"))</f>
        <v>Visibilidad media</v>
      </c>
      <c r="P5724" s="11" t="str">
        <f>IF(Tabla134[[#This Row],[Rating]]&lt;2,"Muy Malo",IF(Tabla134[[#This Row],[Rating]]&lt;3,"Malo",IF(Tabla134[[#This Row],[Rating]]&lt;4,"Regular",IF(Tabla134[[#This Row],[Rating]]&lt;5,"Bueno","Excelente"))))</f>
        <v>Muy Malo</v>
      </c>
    </row>
    <row r="5725" spans="1:16" x14ac:dyDescent="0.2">
      <c r="A5725" s="7" t="s">
        <v>6</v>
      </c>
      <c r="B5725" s="7" t="s">
        <v>15</v>
      </c>
      <c r="C5725" s="7" t="s">
        <v>14</v>
      </c>
      <c r="D5725" s="8">
        <v>2022</v>
      </c>
      <c r="E5725" s="7" t="s">
        <v>3</v>
      </c>
      <c r="F5725" s="7" t="s">
        <v>2</v>
      </c>
      <c r="G5725" s="7" t="s">
        <v>1</v>
      </c>
      <c r="H5725" s="7" t="s">
        <v>0</v>
      </c>
      <c r="I5725" s="9">
        <v>8.0015028000000002E-2</v>
      </c>
      <c r="J5725" s="10">
        <v>111.8544</v>
      </c>
      <c r="K5725" s="11">
        <v>1.3</v>
      </c>
      <c r="L5725" s="11" t="str">
        <f>IF(Tabla134[[#This Row],[Item Weight]]&lt;$U$12,"Poco Peso",IF(Tabla134[[#This Row],[Item Weight]]&lt;$U$13,"Peso Medio","Peso Alto"))</f>
        <v>Peso Alto</v>
      </c>
      <c r="M5725" s="7">
        <v>16.850000000000001</v>
      </c>
      <c r="N5725" s="11">
        <f>IF(Tabla134[[#This Row],[Item Weight (Nulos)]]="",VLOOKUP(Tabla134[[#This Row],[Item Identifier]],'Tabla para Nulos'!$A$3:$B$1563,2,FALSE),Tabla134[[#This Row],[Item Weight (Nulos)]])</f>
        <v>16.850000000000001</v>
      </c>
      <c r="O5725" s="11" t="str">
        <f>IF(Tabla134[[#This Row],[Item Visibility]]&lt;$U$15,"Poca visibilidad",IF(Tabla134[[#This Row],[Item Visibility]]&lt;$U$16,"Visibilidad media","Mayor visibilidad"))</f>
        <v>Visibilidad media</v>
      </c>
      <c r="P5725" s="11" t="str">
        <f>IF(Tabla134[[#This Row],[Rating]]&lt;2,"Muy Malo",IF(Tabla134[[#This Row],[Rating]]&lt;3,"Malo",IF(Tabla134[[#This Row],[Rating]]&lt;4,"Regular",IF(Tabla134[[#This Row],[Rating]]&lt;5,"Bueno","Excelente"))))</f>
        <v>Muy Malo</v>
      </c>
    </row>
    <row r="5726" spans="1:16" x14ac:dyDescent="0.2">
      <c r="A5726" s="7" t="s">
        <v>6</v>
      </c>
      <c r="B5726" s="7" t="s">
        <v>335</v>
      </c>
      <c r="C5726" s="7" t="s">
        <v>47</v>
      </c>
      <c r="D5726" s="8">
        <v>2017</v>
      </c>
      <c r="E5726" s="7" t="s">
        <v>797</v>
      </c>
      <c r="F5726" s="7" t="s">
        <v>796</v>
      </c>
      <c r="G5726" s="7" t="s">
        <v>702</v>
      </c>
      <c r="H5726" s="7" t="s">
        <v>7</v>
      </c>
      <c r="I5726" s="9">
        <v>2.3526504E-2</v>
      </c>
      <c r="J5726" s="10">
        <v>223.54040000000001</v>
      </c>
      <c r="K5726" s="11">
        <v>1.2</v>
      </c>
      <c r="L5726" s="11" t="str">
        <f>IF(Tabla134[[#This Row],[Item Weight]]&lt;$U$12,"Poco Peso",IF(Tabla134[[#This Row],[Item Weight]]&lt;$U$13,"Peso Medio","Peso Alto"))</f>
        <v>Peso Medio</v>
      </c>
      <c r="M5726" s="7">
        <v>12.8</v>
      </c>
      <c r="N5726" s="11">
        <f>IF(Tabla134[[#This Row],[Item Weight (Nulos)]]="",VLOOKUP(Tabla134[[#This Row],[Item Identifier]],'Tabla para Nulos'!$A$3:$B$1563,2,FALSE),Tabla134[[#This Row],[Item Weight (Nulos)]])</f>
        <v>12.8</v>
      </c>
      <c r="O5726" s="11" t="str">
        <f>IF(Tabla134[[#This Row],[Item Visibility]]&lt;$U$15,"Poca visibilidad",IF(Tabla134[[#This Row],[Item Visibility]]&lt;$U$16,"Visibilidad media","Mayor visibilidad"))</f>
        <v>Poca visibilidad</v>
      </c>
      <c r="P5726" s="11" t="str">
        <f>IF(Tabla134[[#This Row],[Rating]]&lt;2,"Muy Malo",IF(Tabla134[[#This Row],[Rating]]&lt;3,"Malo",IF(Tabla134[[#This Row],[Rating]]&lt;4,"Regular",IF(Tabla134[[#This Row],[Rating]]&lt;5,"Bueno","Excelente"))))</f>
        <v>Muy Malo</v>
      </c>
    </row>
    <row r="5727" spans="1:16" x14ac:dyDescent="0.2">
      <c r="A5727" s="7" t="s">
        <v>124</v>
      </c>
      <c r="B5727" s="7" t="s">
        <v>854</v>
      </c>
      <c r="C5727" s="7" t="s">
        <v>14</v>
      </c>
      <c r="D5727" s="8">
        <v>2018</v>
      </c>
      <c r="E5727" s="7" t="s">
        <v>13</v>
      </c>
      <c r="F5727" s="7" t="s">
        <v>2</v>
      </c>
      <c r="G5727" s="7" t="s">
        <v>1</v>
      </c>
      <c r="H5727" s="7" t="s">
        <v>12</v>
      </c>
      <c r="I5727" s="9">
        <v>2.6015519000000001E-2</v>
      </c>
      <c r="J5727" s="10">
        <v>255.8356</v>
      </c>
      <c r="K5727" s="11">
        <v>1</v>
      </c>
      <c r="L5727" s="11" t="str">
        <f>IF(Tabla134[[#This Row],[Item Weight]]&lt;$U$12,"Poco Peso",IF(Tabla134[[#This Row],[Item Weight]]&lt;$U$13,"Peso Medio","Peso Alto"))</f>
        <v>Peso Alto</v>
      </c>
      <c r="N5727" s="11">
        <f>IF(Tabla134[[#This Row],[Item Weight (Nulos)]]="",VLOOKUP(Tabla134[[#This Row],[Item Identifier]],'Tabla para Nulos'!$A$3:$B$1563,2,FALSE),Tabla134[[#This Row],[Item Weight (Nulos)]])</f>
        <v>17.5</v>
      </c>
      <c r="O5727" s="11" t="str">
        <f>IF(Tabla134[[#This Row],[Item Visibility]]&lt;$U$15,"Poca visibilidad",IF(Tabla134[[#This Row],[Item Visibility]]&lt;$U$16,"Visibilidad media","Mayor visibilidad"))</f>
        <v>Poca visibilidad</v>
      </c>
      <c r="P5727" s="11" t="str">
        <f>IF(Tabla134[[#This Row],[Rating]]&lt;2,"Muy Malo",IF(Tabla134[[#This Row],[Rating]]&lt;3,"Malo",IF(Tabla134[[#This Row],[Rating]]&lt;4,"Regular",IF(Tabla134[[#This Row],[Rating]]&lt;5,"Bueno","Excelente"))))</f>
        <v>Muy Malo</v>
      </c>
    </row>
    <row r="5728" spans="1:16" x14ac:dyDescent="0.2">
      <c r="A5728" s="7" t="s">
        <v>6</v>
      </c>
      <c r="B5728" s="7" t="s">
        <v>1399</v>
      </c>
      <c r="C5728" s="7" t="s">
        <v>10</v>
      </c>
      <c r="D5728" s="8">
        <v>2020</v>
      </c>
      <c r="E5728" s="7" t="s">
        <v>919</v>
      </c>
      <c r="F5728" s="7" t="s">
        <v>796</v>
      </c>
      <c r="G5728" s="7" t="s">
        <v>702</v>
      </c>
      <c r="H5728" s="7" t="s">
        <v>7</v>
      </c>
      <c r="I5728" s="9">
        <v>4.9916363999999998E-2</v>
      </c>
      <c r="J5728" s="10">
        <v>80.264399999999995</v>
      </c>
      <c r="K5728" s="11">
        <v>1</v>
      </c>
      <c r="L5728" s="11" t="str">
        <f>IF(Tabla134[[#This Row],[Item Weight]]&lt;$U$12,"Poco Peso",IF(Tabla134[[#This Row],[Item Weight]]&lt;$U$13,"Peso Medio","Peso Alto"))</f>
        <v>Peso Alto</v>
      </c>
      <c r="M5728" s="7">
        <v>19.350000000000001</v>
      </c>
      <c r="N5728" s="11">
        <f>IF(Tabla134[[#This Row],[Item Weight (Nulos)]]="",VLOOKUP(Tabla134[[#This Row],[Item Identifier]],'Tabla para Nulos'!$A$3:$B$1563,2,FALSE),Tabla134[[#This Row],[Item Weight (Nulos)]])</f>
        <v>19.350000000000001</v>
      </c>
      <c r="O5728" s="11" t="str">
        <f>IF(Tabla134[[#This Row],[Item Visibility]]&lt;$U$15,"Poca visibilidad",IF(Tabla134[[#This Row],[Item Visibility]]&lt;$U$16,"Visibilidad media","Mayor visibilidad"))</f>
        <v>Visibilidad media</v>
      </c>
      <c r="P5728" s="11" t="str">
        <f>IF(Tabla134[[#This Row],[Rating]]&lt;2,"Muy Malo",IF(Tabla134[[#This Row],[Rating]]&lt;3,"Malo",IF(Tabla134[[#This Row],[Rating]]&lt;4,"Regular",IF(Tabla134[[#This Row],[Rating]]&lt;5,"Bueno","Excelente"))))</f>
        <v>Muy Malo</v>
      </c>
    </row>
    <row r="5729" spans="1:16" x14ac:dyDescent="0.2">
      <c r="A5729" s="7" t="s">
        <v>124</v>
      </c>
      <c r="B5729" s="7" t="s">
        <v>287</v>
      </c>
      <c r="C5729" s="7" t="s">
        <v>28</v>
      </c>
      <c r="D5729" s="8">
        <v>2016</v>
      </c>
      <c r="E5729" s="7" t="s">
        <v>1114</v>
      </c>
      <c r="F5729" s="7" t="s">
        <v>8</v>
      </c>
      <c r="G5729" s="7" t="s">
        <v>702</v>
      </c>
      <c r="H5729" s="7" t="s">
        <v>7</v>
      </c>
      <c r="I5729" s="9">
        <v>4.6270949999999998E-2</v>
      </c>
      <c r="J5729" s="10">
        <v>99.338399999999993</v>
      </c>
      <c r="K5729" s="11">
        <v>1</v>
      </c>
      <c r="L5729" s="11" t="str">
        <f>IF(Tabla134[[#This Row],[Item Weight]]&lt;$U$12,"Poco Peso",IF(Tabla134[[#This Row],[Item Weight]]&lt;$U$13,"Peso Medio","Peso Alto"))</f>
        <v>Poco Peso</v>
      </c>
      <c r="M5729" s="7">
        <v>6.15</v>
      </c>
      <c r="N5729" s="11">
        <f>IF(Tabla134[[#This Row],[Item Weight (Nulos)]]="",VLOOKUP(Tabla134[[#This Row],[Item Identifier]],'Tabla para Nulos'!$A$3:$B$1563,2,FALSE),Tabla134[[#This Row],[Item Weight (Nulos)]])</f>
        <v>6.15</v>
      </c>
      <c r="O5729" s="11" t="str">
        <f>IF(Tabla134[[#This Row],[Item Visibility]]&lt;$U$15,"Poca visibilidad",IF(Tabla134[[#This Row],[Item Visibility]]&lt;$U$16,"Visibilidad media","Mayor visibilidad"))</f>
        <v>Visibilidad media</v>
      </c>
      <c r="P5729" s="11" t="str">
        <f>IF(Tabla134[[#This Row],[Rating]]&lt;2,"Muy Malo",IF(Tabla134[[#This Row],[Rating]]&lt;3,"Malo",IF(Tabla134[[#This Row],[Rating]]&lt;4,"Regular",IF(Tabla134[[#This Row],[Rating]]&lt;5,"Bueno","Excelente"))))</f>
        <v>Muy Malo</v>
      </c>
    </row>
    <row r="5730" spans="1:16" x14ac:dyDescent="0.2">
      <c r="A5730" s="7" t="s">
        <v>124</v>
      </c>
      <c r="B5730" s="7" t="s">
        <v>988</v>
      </c>
      <c r="C5730" s="7" t="s">
        <v>19</v>
      </c>
      <c r="D5730" s="8">
        <v>2014</v>
      </c>
      <c r="E5730" s="7" t="s">
        <v>529</v>
      </c>
      <c r="F5730" s="7" t="s">
        <v>2</v>
      </c>
      <c r="G5730" s="7" t="s">
        <v>528</v>
      </c>
      <c r="H5730" s="7" t="s">
        <v>7</v>
      </c>
      <c r="I5730" s="9">
        <v>2.0310045999999998E-2</v>
      </c>
      <c r="J5730" s="10">
        <v>218.05080000000001</v>
      </c>
      <c r="K5730" s="11">
        <v>1</v>
      </c>
      <c r="L5730" s="11" t="str">
        <f>IF(Tabla134[[#This Row],[Item Weight]]&lt;$U$12,"Poco Peso",IF(Tabla134[[#This Row],[Item Weight]]&lt;$U$13,"Peso Medio","Peso Alto"))</f>
        <v>Peso Medio</v>
      </c>
      <c r="M5730" s="7">
        <v>15.35</v>
      </c>
      <c r="N5730" s="11">
        <f>IF(Tabla134[[#This Row],[Item Weight (Nulos)]]="",VLOOKUP(Tabla134[[#This Row],[Item Identifier]],'Tabla para Nulos'!$A$3:$B$1563,2,FALSE),Tabla134[[#This Row],[Item Weight (Nulos)]])</f>
        <v>15.35</v>
      </c>
      <c r="O5730" s="11" t="str">
        <f>IF(Tabla134[[#This Row],[Item Visibility]]&lt;$U$15,"Poca visibilidad",IF(Tabla134[[#This Row],[Item Visibility]]&lt;$U$16,"Visibilidad media","Mayor visibilidad"))</f>
        <v>Poca visibilidad</v>
      </c>
      <c r="P5730" s="11" t="str">
        <f>IF(Tabla134[[#This Row],[Rating]]&lt;2,"Muy Malo",IF(Tabla134[[#This Row],[Rating]]&lt;3,"Malo",IF(Tabla134[[#This Row],[Rating]]&lt;4,"Regular",IF(Tabla134[[#This Row],[Rating]]&lt;5,"Bueno","Excelente"))))</f>
        <v>Muy Malo</v>
      </c>
    </row>
    <row r="5731" spans="1:16" x14ac:dyDescent="0.2">
      <c r="A5731" s="7" t="s">
        <v>6</v>
      </c>
      <c r="B5731" s="7" t="s">
        <v>735</v>
      </c>
      <c r="C5731" s="7" t="s">
        <v>71</v>
      </c>
      <c r="D5731" s="8">
        <v>2016</v>
      </c>
      <c r="E5731" s="7" t="s">
        <v>1114</v>
      </c>
      <c r="F5731" s="7" t="s">
        <v>8</v>
      </c>
      <c r="G5731" s="7" t="s">
        <v>702</v>
      </c>
      <c r="H5731" s="7" t="s">
        <v>7</v>
      </c>
      <c r="I5731" s="9">
        <v>1.9199733E-2</v>
      </c>
      <c r="J5731" s="10">
        <v>84.359200000000001</v>
      </c>
      <c r="K5731" s="11">
        <v>1</v>
      </c>
      <c r="L5731" s="11" t="str">
        <f>IF(Tabla134[[#This Row],[Item Weight]]&lt;$U$12,"Poco Peso",IF(Tabla134[[#This Row],[Item Weight]]&lt;$U$13,"Peso Medio","Peso Alto"))</f>
        <v>Peso Alto</v>
      </c>
      <c r="M5731" s="7">
        <v>20.5</v>
      </c>
      <c r="N5731" s="11">
        <f>IF(Tabla134[[#This Row],[Item Weight (Nulos)]]="",VLOOKUP(Tabla134[[#This Row],[Item Identifier]],'Tabla para Nulos'!$A$3:$B$1563,2,FALSE),Tabla134[[#This Row],[Item Weight (Nulos)]])</f>
        <v>20.5</v>
      </c>
      <c r="O5731" s="11" t="str">
        <f>IF(Tabla134[[#This Row],[Item Visibility]]&lt;$U$15,"Poca visibilidad",IF(Tabla134[[#This Row],[Item Visibility]]&lt;$U$16,"Visibilidad media","Mayor visibilidad"))</f>
        <v>Poca visibilidad</v>
      </c>
      <c r="P5731" s="11" t="str">
        <f>IF(Tabla134[[#This Row],[Rating]]&lt;2,"Muy Malo",IF(Tabla134[[#This Row],[Rating]]&lt;3,"Malo",IF(Tabla134[[#This Row],[Rating]]&lt;4,"Regular",IF(Tabla134[[#This Row],[Rating]]&lt;5,"Bueno","Excelente"))))</f>
        <v>Muy Malo</v>
      </c>
    </row>
    <row r="5732" spans="1:16" x14ac:dyDescent="0.2">
      <c r="A5732" s="7" t="s">
        <v>6</v>
      </c>
      <c r="B5732" s="7" t="s">
        <v>1398</v>
      </c>
      <c r="C5732" s="7" t="s">
        <v>25</v>
      </c>
      <c r="D5732" s="8">
        <v>2017</v>
      </c>
      <c r="E5732" s="7" t="s">
        <v>797</v>
      </c>
      <c r="F5732" s="7" t="s">
        <v>796</v>
      </c>
      <c r="G5732" s="7" t="s">
        <v>702</v>
      </c>
      <c r="H5732" s="7" t="s">
        <v>7</v>
      </c>
      <c r="I5732" s="9">
        <v>8.3498083000000001E-2</v>
      </c>
      <c r="J5732" s="10">
        <v>199.4426</v>
      </c>
      <c r="K5732" s="11">
        <v>1</v>
      </c>
      <c r="L5732" s="11" t="str">
        <f>IF(Tabla134[[#This Row],[Item Weight]]&lt;$U$12,"Poco Peso",IF(Tabla134[[#This Row],[Item Weight]]&lt;$U$13,"Peso Medio","Peso Alto"))</f>
        <v>Peso Medio</v>
      </c>
      <c r="M5732" s="7">
        <v>13</v>
      </c>
      <c r="N5732" s="11">
        <f>IF(Tabla134[[#This Row],[Item Weight (Nulos)]]="",VLOOKUP(Tabla134[[#This Row],[Item Identifier]],'Tabla para Nulos'!$A$3:$B$1563,2,FALSE),Tabla134[[#This Row],[Item Weight (Nulos)]])</f>
        <v>13</v>
      </c>
      <c r="O5732" s="11" t="str">
        <f>IF(Tabla134[[#This Row],[Item Visibility]]&lt;$U$15,"Poca visibilidad",IF(Tabla134[[#This Row],[Item Visibility]]&lt;$U$16,"Visibilidad media","Mayor visibilidad"))</f>
        <v>Visibilidad media</v>
      </c>
      <c r="P5732" s="11" t="str">
        <f>IF(Tabla134[[#This Row],[Rating]]&lt;2,"Muy Malo",IF(Tabla134[[#This Row],[Rating]]&lt;3,"Malo",IF(Tabla134[[#This Row],[Rating]]&lt;4,"Regular",IF(Tabla134[[#This Row],[Rating]]&lt;5,"Bueno","Excelente"))))</f>
        <v>Muy Malo</v>
      </c>
    </row>
    <row r="5733" spans="1:16" x14ac:dyDescent="0.2">
      <c r="A5733" s="7" t="s">
        <v>6</v>
      </c>
      <c r="B5733" s="7" t="s">
        <v>723</v>
      </c>
      <c r="C5733" s="7" t="s">
        <v>47</v>
      </c>
      <c r="D5733" s="8">
        <v>2014</v>
      </c>
      <c r="E5733" s="7" t="s">
        <v>529</v>
      </c>
      <c r="F5733" s="7" t="s">
        <v>2</v>
      </c>
      <c r="G5733" s="7" t="s">
        <v>528</v>
      </c>
      <c r="H5733" s="7" t="s">
        <v>7</v>
      </c>
      <c r="I5733" s="9">
        <v>4.9634816999999998E-2</v>
      </c>
      <c r="J5733" s="10">
        <v>212.55860000000001</v>
      </c>
      <c r="K5733" s="11">
        <v>1</v>
      </c>
      <c r="L5733" s="11" t="str">
        <f>IF(Tabla134[[#This Row],[Item Weight]]&lt;$U$12,"Poco Peso",IF(Tabla134[[#This Row],[Item Weight]]&lt;$U$13,"Peso Medio","Peso Alto"))</f>
        <v>Peso Medio</v>
      </c>
      <c r="M5733" s="7">
        <v>14.3</v>
      </c>
      <c r="N5733" s="11">
        <f>IF(Tabla134[[#This Row],[Item Weight (Nulos)]]="",VLOOKUP(Tabla134[[#This Row],[Item Identifier]],'Tabla para Nulos'!$A$3:$B$1563,2,FALSE),Tabla134[[#This Row],[Item Weight (Nulos)]])</f>
        <v>14.3</v>
      </c>
      <c r="O5733" s="11" t="str">
        <f>IF(Tabla134[[#This Row],[Item Visibility]]&lt;$U$15,"Poca visibilidad",IF(Tabla134[[#This Row],[Item Visibility]]&lt;$U$16,"Visibilidad media","Mayor visibilidad"))</f>
        <v>Visibilidad media</v>
      </c>
      <c r="P5733" s="11" t="str">
        <f>IF(Tabla134[[#This Row],[Rating]]&lt;2,"Muy Malo",IF(Tabla134[[#This Row],[Rating]]&lt;3,"Malo",IF(Tabla134[[#This Row],[Rating]]&lt;4,"Regular",IF(Tabla134[[#This Row],[Rating]]&lt;5,"Bueno","Excelente"))))</f>
        <v>Muy Malo</v>
      </c>
    </row>
    <row r="5734" spans="1:16" x14ac:dyDescent="0.2">
      <c r="A5734" s="7" t="s">
        <v>124</v>
      </c>
      <c r="B5734" s="7" t="s">
        <v>193</v>
      </c>
      <c r="C5734" s="7" t="s">
        <v>171</v>
      </c>
      <c r="D5734" s="8">
        <v>2015</v>
      </c>
      <c r="E5734" s="7" t="s">
        <v>922</v>
      </c>
      <c r="F5734" s="7" t="s">
        <v>796</v>
      </c>
      <c r="G5734" s="7" t="s">
        <v>1</v>
      </c>
      <c r="H5734" s="7" t="s">
        <v>7</v>
      </c>
      <c r="I5734" s="9">
        <v>0.18521844600000001</v>
      </c>
      <c r="J5734" s="10">
        <v>36.321599999999997</v>
      </c>
      <c r="K5734" s="11">
        <v>1</v>
      </c>
      <c r="L5734" s="11" t="str">
        <f>IF(Tabla134[[#This Row],[Item Weight]]&lt;$U$12,"Poco Peso",IF(Tabla134[[#This Row],[Item Weight]]&lt;$U$13,"Peso Medio","Peso Alto"))</f>
        <v>Poco Peso</v>
      </c>
      <c r="M5734" s="7">
        <v>7.67</v>
      </c>
      <c r="N5734" s="11">
        <f>IF(Tabla134[[#This Row],[Item Weight (Nulos)]]="",VLOOKUP(Tabla134[[#This Row],[Item Identifier]],'Tabla para Nulos'!$A$3:$B$1563,2,FALSE),Tabla134[[#This Row],[Item Weight (Nulos)]])</f>
        <v>7.67</v>
      </c>
      <c r="O5734" s="11" t="str">
        <f>IF(Tabla134[[#This Row],[Item Visibility]]&lt;$U$15,"Poca visibilidad",IF(Tabla134[[#This Row],[Item Visibility]]&lt;$U$16,"Visibilidad media","Mayor visibilidad"))</f>
        <v>Mayor visibilidad</v>
      </c>
      <c r="P5734" s="11" t="str">
        <f>IF(Tabla134[[#This Row],[Rating]]&lt;2,"Muy Malo",IF(Tabla134[[#This Row],[Rating]]&lt;3,"Malo",IF(Tabla134[[#This Row],[Rating]]&lt;4,"Regular",IF(Tabla134[[#This Row],[Rating]]&lt;5,"Bueno","Excelente"))))</f>
        <v>Muy Malo</v>
      </c>
    </row>
    <row r="5735" spans="1:16" x14ac:dyDescent="0.2">
      <c r="A5735" s="7" t="s">
        <v>124</v>
      </c>
      <c r="B5735" s="7" t="s">
        <v>1384</v>
      </c>
      <c r="C5735" s="7" t="s">
        <v>14</v>
      </c>
      <c r="D5735" s="8">
        <v>2014</v>
      </c>
      <c r="E5735" s="7" t="s">
        <v>529</v>
      </c>
      <c r="F5735" s="7" t="s">
        <v>2</v>
      </c>
      <c r="G5735" s="7" t="s">
        <v>528</v>
      </c>
      <c r="H5735" s="7" t="s">
        <v>7</v>
      </c>
      <c r="I5735" s="9">
        <v>0.11644549999999999</v>
      </c>
      <c r="J5735" s="10">
        <v>182.82660000000001</v>
      </c>
      <c r="K5735" s="11">
        <v>1</v>
      </c>
      <c r="L5735" s="11" t="str">
        <f>IF(Tabla134[[#This Row],[Item Weight]]&lt;$U$12,"Poco Peso",IF(Tabla134[[#This Row],[Item Weight]]&lt;$U$13,"Peso Medio","Peso Alto"))</f>
        <v>Peso Alto</v>
      </c>
      <c r="M5735" s="7">
        <v>17.7</v>
      </c>
      <c r="N5735" s="11">
        <f>IF(Tabla134[[#This Row],[Item Weight (Nulos)]]="",VLOOKUP(Tabla134[[#This Row],[Item Identifier]],'Tabla para Nulos'!$A$3:$B$1563,2,FALSE),Tabla134[[#This Row],[Item Weight (Nulos)]])</f>
        <v>17.7</v>
      </c>
      <c r="O5735" s="11" t="str">
        <f>IF(Tabla134[[#This Row],[Item Visibility]]&lt;$U$15,"Poca visibilidad",IF(Tabla134[[#This Row],[Item Visibility]]&lt;$U$16,"Visibilidad media","Mayor visibilidad"))</f>
        <v>Mayor visibilidad</v>
      </c>
      <c r="P5735" s="11" t="str">
        <f>IF(Tabla134[[#This Row],[Rating]]&lt;2,"Muy Malo",IF(Tabla134[[#This Row],[Rating]]&lt;3,"Malo",IF(Tabla134[[#This Row],[Rating]]&lt;4,"Regular",IF(Tabla134[[#This Row],[Rating]]&lt;5,"Bueno","Excelente"))))</f>
        <v>Muy Malo</v>
      </c>
    </row>
    <row r="5736" spans="1:16" x14ac:dyDescent="0.2">
      <c r="A5736" s="7" t="s">
        <v>124</v>
      </c>
      <c r="B5736" s="7" t="s">
        <v>1116</v>
      </c>
      <c r="C5736" s="7" t="s">
        <v>112</v>
      </c>
      <c r="D5736" s="8">
        <v>2018</v>
      </c>
      <c r="E5736" s="7" t="s">
        <v>13</v>
      </c>
      <c r="F5736" s="7" t="s">
        <v>2</v>
      </c>
      <c r="G5736" s="7" t="s">
        <v>1</v>
      </c>
      <c r="H5736" s="7" t="s">
        <v>12</v>
      </c>
      <c r="I5736" s="9">
        <v>0.110681931</v>
      </c>
      <c r="J5736" s="10">
        <v>63.282600000000002</v>
      </c>
      <c r="K5736" s="11">
        <v>1</v>
      </c>
      <c r="L5736" s="11" t="str">
        <f>IF(Tabla134[[#This Row],[Item Weight]]&lt;$U$12,"Poco Peso",IF(Tabla134[[#This Row],[Item Weight]]&lt;$U$13,"Peso Medio","Peso Alto"))</f>
        <v>Peso Medio</v>
      </c>
      <c r="N5736" s="11">
        <f>IF(Tabla134[[#This Row],[Item Weight (Nulos)]]="",VLOOKUP(Tabla134[[#This Row],[Item Identifier]],'Tabla para Nulos'!$A$3:$B$1563,2,FALSE),Tabla134[[#This Row],[Item Weight (Nulos)]])</f>
        <v>9.2999999999999989</v>
      </c>
      <c r="O5736" s="11" t="str">
        <f>IF(Tabla134[[#This Row],[Item Visibility]]&lt;$U$15,"Poca visibilidad",IF(Tabla134[[#This Row],[Item Visibility]]&lt;$U$16,"Visibilidad media","Mayor visibilidad"))</f>
        <v>Mayor visibilidad</v>
      </c>
      <c r="P5736" s="11" t="str">
        <f>IF(Tabla134[[#This Row],[Rating]]&lt;2,"Muy Malo",IF(Tabla134[[#This Row],[Rating]]&lt;3,"Malo",IF(Tabla134[[#This Row],[Rating]]&lt;4,"Regular",IF(Tabla134[[#This Row],[Rating]]&lt;5,"Bueno","Excelente"))))</f>
        <v>Muy Malo</v>
      </c>
    </row>
    <row r="5737" spans="1:16" x14ac:dyDescent="0.2">
      <c r="A5737" s="7" t="s">
        <v>124</v>
      </c>
      <c r="B5737" s="7" t="s">
        <v>1080</v>
      </c>
      <c r="C5737" s="7" t="s">
        <v>216</v>
      </c>
      <c r="D5737" s="8">
        <v>2014</v>
      </c>
      <c r="E5737" s="7" t="s">
        <v>529</v>
      </c>
      <c r="F5737" s="7" t="s">
        <v>2</v>
      </c>
      <c r="G5737" s="7" t="s">
        <v>528</v>
      </c>
      <c r="H5737" s="7" t="s">
        <v>7</v>
      </c>
      <c r="I5737" s="9">
        <v>1.0755465000000001E-2</v>
      </c>
      <c r="J5737" s="10">
        <v>150.83920000000001</v>
      </c>
      <c r="K5737" s="11">
        <v>1</v>
      </c>
      <c r="L5737" s="11" t="str">
        <f>IF(Tabla134[[#This Row],[Item Weight]]&lt;$U$12,"Poco Peso",IF(Tabla134[[#This Row],[Item Weight]]&lt;$U$13,"Peso Medio","Peso Alto"))</f>
        <v>Poco Peso</v>
      </c>
      <c r="M5737" s="7">
        <v>8.2100000000000009</v>
      </c>
      <c r="N5737" s="11">
        <f>IF(Tabla134[[#This Row],[Item Weight (Nulos)]]="",VLOOKUP(Tabla134[[#This Row],[Item Identifier]],'Tabla para Nulos'!$A$3:$B$1563,2,FALSE),Tabla134[[#This Row],[Item Weight (Nulos)]])</f>
        <v>8.2100000000000009</v>
      </c>
      <c r="O5737" s="11" t="str">
        <f>IF(Tabla134[[#This Row],[Item Visibility]]&lt;$U$15,"Poca visibilidad",IF(Tabla134[[#This Row],[Item Visibility]]&lt;$U$16,"Visibilidad media","Mayor visibilidad"))</f>
        <v>Poca visibilidad</v>
      </c>
      <c r="P5737" s="11" t="str">
        <f>IF(Tabla134[[#This Row],[Rating]]&lt;2,"Muy Malo",IF(Tabla134[[#This Row],[Rating]]&lt;3,"Malo",IF(Tabla134[[#This Row],[Rating]]&lt;4,"Regular",IF(Tabla134[[#This Row],[Rating]]&lt;5,"Bueno","Excelente"))))</f>
        <v>Muy Malo</v>
      </c>
    </row>
    <row r="5738" spans="1:16" x14ac:dyDescent="0.2">
      <c r="A5738" s="7" t="s">
        <v>124</v>
      </c>
      <c r="B5738" s="7" t="s">
        <v>1397</v>
      </c>
      <c r="C5738" s="7" t="s">
        <v>25</v>
      </c>
      <c r="D5738" s="8">
        <v>2012</v>
      </c>
      <c r="E5738" s="7" t="s">
        <v>9</v>
      </c>
      <c r="F5738" s="7" t="s">
        <v>8</v>
      </c>
      <c r="G5738" s="7" t="s">
        <v>1</v>
      </c>
      <c r="H5738" s="7" t="s">
        <v>7</v>
      </c>
      <c r="I5738" s="9">
        <v>0.103634038</v>
      </c>
      <c r="J5738" s="10">
        <v>101.399</v>
      </c>
      <c r="K5738" s="11">
        <v>1</v>
      </c>
      <c r="L5738" s="11" t="str">
        <f>IF(Tabla134[[#This Row],[Item Weight]]&lt;$U$12,"Poco Peso",IF(Tabla134[[#This Row],[Item Weight]]&lt;$U$13,"Peso Medio","Peso Alto"))</f>
        <v>Peso Medio</v>
      </c>
      <c r="M5738" s="7">
        <v>16.2</v>
      </c>
      <c r="N5738" s="11">
        <f>IF(Tabla134[[#This Row],[Item Weight (Nulos)]]="",VLOOKUP(Tabla134[[#This Row],[Item Identifier]],'Tabla para Nulos'!$A$3:$B$1563,2,FALSE),Tabla134[[#This Row],[Item Weight (Nulos)]])</f>
        <v>16.2</v>
      </c>
      <c r="O5738" s="11" t="str">
        <f>IF(Tabla134[[#This Row],[Item Visibility]]&lt;$U$15,"Poca visibilidad",IF(Tabla134[[#This Row],[Item Visibility]]&lt;$U$16,"Visibilidad media","Mayor visibilidad"))</f>
        <v>Mayor visibilidad</v>
      </c>
      <c r="P5738" s="11" t="str">
        <f>IF(Tabla134[[#This Row],[Rating]]&lt;2,"Muy Malo",IF(Tabla134[[#This Row],[Rating]]&lt;3,"Malo",IF(Tabla134[[#This Row],[Rating]]&lt;4,"Regular",IF(Tabla134[[#This Row],[Rating]]&lt;5,"Bueno","Excelente"))))</f>
        <v>Muy Malo</v>
      </c>
    </row>
    <row r="5739" spans="1:16" x14ac:dyDescent="0.2">
      <c r="A5739" s="7" t="s">
        <v>124</v>
      </c>
      <c r="B5739" s="7" t="s">
        <v>893</v>
      </c>
      <c r="C5739" s="7" t="s">
        <v>71</v>
      </c>
      <c r="D5739" s="8">
        <v>2012</v>
      </c>
      <c r="E5739" s="7" t="s">
        <v>9</v>
      </c>
      <c r="F5739" s="7" t="s">
        <v>8</v>
      </c>
      <c r="G5739" s="7" t="s">
        <v>1</v>
      </c>
      <c r="H5739" s="7" t="s">
        <v>7</v>
      </c>
      <c r="I5739" s="9">
        <v>0.112097433</v>
      </c>
      <c r="J5739" s="10">
        <v>105.5622</v>
      </c>
      <c r="K5739" s="11">
        <v>1</v>
      </c>
      <c r="L5739" s="11" t="str">
        <f>IF(Tabla134[[#This Row],[Item Weight]]&lt;$U$12,"Poco Peso",IF(Tabla134[[#This Row],[Item Weight]]&lt;$U$13,"Peso Medio","Peso Alto"))</f>
        <v>Peso Alto</v>
      </c>
      <c r="M5739" s="7">
        <v>19</v>
      </c>
      <c r="N5739" s="11">
        <f>IF(Tabla134[[#This Row],[Item Weight (Nulos)]]="",VLOOKUP(Tabla134[[#This Row],[Item Identifier]],'Tabla para Nulos'!$A$3:$B$1563,2,FALSE),Tabla134[[#This Row],[Item Weight (Nulos)]])</f>
        <v>19</v>
      </c>
      <c r="O5739" s="11" t="str">
        <f>IF(Tabla134[[#This Row],[Item Visibility]]&lt;$U$15,"Poca visibilidad",IF(Tabla134[[#This Row],[Item Visibility]]&lt;$U$16,"Visibilidad media","Mayor visibilidad"))</f>
        <v>Mayor visibilidad</v>
      </c>
      <c r="P5739" s="11" t="str">
        <f>IF(Tabla134[[#This Row],[Rating]]&lt;2,"Muy Malo",IF(Tabla134[[#This Row],[Rating]]&lt;3,"Malo",IF(Tabla134[[#This Row],[Rating]]&lt;4,"Regular",IF(Tabla134[[#This Row],[Rating]]&lt;5,"Bueno","Excelente"))))</f>
        <v>Muy Malo</v>
      </c>
    </row>
    <row r="5740" spans="1:16" x14ac:dyDescent="0.2">
      <c r="A5740" s="7" t="s">
        <v>124</v>
      </c>
      <c r="B5740" s="7" t="s">
        <v>1396</v>
      </c>
      <c r="C5740" s="7" t="s">
        <v>216</v>
      </c>
      <c r="D5740" s="8">
        <v>2012</v>
      </c>
      <c r="E5740" s="7" t="s">
        <v>9</v>
      </c>
      <c r="F5740" s="7" t="s">
        <v>8</v>
      </c>
      <c r="G5740" s="7" t="s">
        <v>1</v>
      </c>
      <c r="H5740" s="7" t="s">
        <v>7</v>
      </c>
      <c r="I5740" s="9">
        <v>1.5328105999999999E-2</v>
      </c>
      <c r="J5740" s="10">
        <v>107.5938</v>
      </c>
      <c r="K5740" s="11">
        <v>1</v>
      </c>
      <c r="L5740" s="11" t="str">
        <f>IF(Tabla134[[#This Row],[Item Weight]]&lt;$U$12,"Poco Peso",IF(Tabla134[[#This Row],[Item Weight]]&lt;$U$13,"Peso Medio","Peso Alto"))</f>
        <v>Peso Alto</v>
      </c>
      <c r="M5740" s="7">
        <v>18.350000000000001</v>
      </c>
      <c r="N5740" s="11">
        <f>IF(Tabla134[[#This Row],[Item Weight (Nulos)]]="",VLOOKUP(Tabla134[[#This Row],[Item Identifier]],'Tabla para Nulos'!$A$3:$B$1563,2,FALSE),Tabla134[[#This Row],[Item Weight (Nulos)]])</f>
        <v>18.350000000000001</v>
      </c>
      <c r="O5740" s="11" t="str">
        <f>IF(Tabla134[[#This Row],[Item Visibility]]&lt;$U$15,"Poca visibilidad",IF(Tabla134[[#This Row],[Item Visibility]]&lt;$U$16,"Visibilidad media","Mayor visibilidad"))</f>
        <v>Poca visibilidad</v>
      </c>
      <c r="P5740" s="11" t="str">
        <f>IF(Tabla134[[#This Row],[Rating]]&lt;2,"Muy Malo",IF(Tabla134[[#This Row],[Rating]]&lt;3,"Malo",IF(Tabla134[[#This Row],[Rating]]&lt;4,"Regular",IF(Tabla134[[#This Row],[Rating]]&lt;5,"Bueno","Excelente"))))</f>
        <v>Muy Malo</v>
      </c>
    </row>
    <row r="5741" spans="1:16" x14ac:dyDescent="0.2">
      <c r="A5741" s="7" t="s">
        <v>124</v>
      </c>
      <c r="B5741" s="7" t="s">
        <v>1395</v>
      </c>
      <c r="C5741" s="7" t="s">
        <v>14</v>
      </c>
      <c r="D5741" s="8">
        <v>2012</v>
      </c>
      <c r="E5741" s="7" t="s">
        <v>9</v>
      </c>
      <c r="F5741" s="7" t="s">
        <v>8</v>
      </c>
      <c r="G5741" s="7" t="s">
        <v>1</v>
      </c>
      <c r="H5741" s="7" t="s">
        <v>7</v>
      </c>
      <c r="I5741" s="9">
        <v>7.1540442999999995E-2</v>
      </c>
      <c r="J5741" s="10">
        <v>210.66120000000001</v>
      </c>
      <c r="K5741" s="11">
        <v>1</v>
      </c>
      <c r="L5741" s="11" t="str">
        <f>IF(Tabla134[[#This Row],[Item Weight]]&lt;$U$12,"Poco Peso",IF(Tabla134[[#This Row],[Item Weight]]&lt;$U$13,"Peso Medio","Peso Alto"))</f>
        <v>Peso Medio</v>
      </c>
      <c r="M5741" s="7">
        <v>8.8000000000000007</v>
      </c>
      <c r="N5741" s="11">
        <f>IF(Tabla134[[#This Row],[Item Weight (Nulos)]]="",VLOOKUP(Tabla134[[#This Row],[Item Identifier]],'Tabla para Nulos'!$A$3:$B$1563,2,FALSE),Tabla134[[#This Row],[Item Weight (Nulos)]])</f>
        <v>8.8000000000000007</v>
      </c>
      <c r="O5741" s="11" t="str">
        <f>IF(Tabla134[[#This Row],[Item Visibility]]&lt;$U$15,"Poca visibilidad",IF(Tabla134[[#This Row],[Item Visibility]]&lt;$U$16,"Visibilidad media","Mayor visibilidad"))</f>
        <v>Visibilidad media</v>
      </c>
      <c r="P5741" s="11" t="str">
        <f>IF(Tabla134[[#This Row],[Rating]]&lt;2,"Muy Malo",IF(Tabla134[[#This Row],[Rating]]&lt;3,"Malo",IF(Tabla134[[#This Row],[Rating]]&lt;4,"Regular",IF(Tabla134[[#This Row],[Rating]]&lt;5,"Bueno","Excelente"))))</f>
        <v>Muy Malo</v>
      </c>
    </row>
    <row r="5742" spans="1:16" x14ac:dyDescent="0.2">
      <c r="A5742" s="7" t="s">
        <v>124</v>
      </c>
      <c r="B5742" s="7" t="s">
        <v>596</v>
      </c>
      <c r="C5742" s="7" t="s">
        <v>14</v>
      </c>
      <c r="D5742" s="8">
        <v>2012</v>
      </c>
      <c r="E5742" s="7" t="s">
        <v>9</v>
      </c>
      <c r="F5742" s="7" t="s">
        <v>8</v>
      </c>
      <c r="G5742" s="7" t="s">
        <v>1</v>
      </c>
      <c r="H5742" s="7" t="s">
        <v>7</v>
      </c>
      <c r="I5742" s="9">
        <v>4.4532620000000002E-2</v>
      </c>
      <c r="J5742" s="10">
        <v>127.202</v>
      </c>
      <c r="K5742" s="11">
        <v>1</v>
      </c>
      <c r="L5742" s="11" t="str">
        <f>IF(Tabla134[[#This Row],[Item Weight]]&lt;$U$12,"Poco Peso",IF(Tabla134[[#This Row],[Item Weight]]&lt;$U$13,"Peso Medio","Peso Alto"))</f>
        <v>Peso Alto</v>
      </c>
      <c r="M5742" s="7">
        <v>17.850000000000001</v>
      </c>
      <c r="N5742" s="11">
        <f>IF(Tabla134[[#This Row],[Item Weight (Nulos)]]="",VLOOKUP(Tabla134[[#This Row],[Item Identifier]],'Tabla para Nulos'!$A$3:$B$1563,2,FALSE),Tabla134[[#This Row],[Item Weight (Nulos)]])</f>
        <v>17.850000000000001</v>
      </c>
      <c r="O5742" s="11" t="str">
        <f>IF(Tabla134[[#This Row],[Item Visibility]]&lt;$U$15,"Poca visibilidad",IF(Tabla134[[#This Row],[Item Visibility]]&lt;$U$16,"Visibilidad media","Mayor visibilidad"))</f>
        <v>Visibilidad media</v>
      </c>
      <c r="P5742" s="11" t="str">
        <f>IF(Tabla134[[#This Row],[Rating]]&lt;2,"Muy Malo",IF(Tabla134[[#This Row],[Rating]]&lt;3,"Malo",IF(Tabla134[[#This Row],[Rating]]&lt;4,"Regular",IF(Tabla134[[#This Row],[Rating]]&lt;5,"Bueno","Excelente"))))</f>
        <v>Muy Malo</v>
      </c>
    </row>
    <row r="5743" spans="1:16" x14ac:dyDescent="0.2">
      <c r="A5743" s="7" t="s">
        <v>124</v>
      </c>
      <c r="B5743" s="7" t="s">
        <v>1111</v>
      </c>
      <c r="C5743" s="7" t="s">
        <v>14</v>
      </c>
      <c r="D5743" s="8">
        <v>2012</v>
      </c>
      <c r="E5743" s="7" t="s">
        <v>9</v>
      </c>
      <c r="F5743" s="7" t="s">
        <v>8</v>
      </c>
      <c r="G5743" s="7" t="s">
        <v>1</v>
      </c>
      <c r="H5743" s="7" t="s">
        <v>7</v>
      </c>
      <c r="I5743" s="9">
        <v>5.2149675E-2</v>
      </c>
      <c r="J5743" s="10">
        <v>118.3124</v>
      </c>
      <c r="K5743" s="11">
        <v>1</v>
      </c>
      <c r="L5743" s="11" t="str">
        <f>IF(Tabla134[[#This Row],[Item Weight]]&lt;$U$12,"Poco Peso",IF(Tabla134[[#This Row],[Item Weight]]&lt;$U$13,"Peso Medio","Peso Alto"))</f>
        <v>Peso Alto</v>
      </c>
      <c r="M5743" s="7">
        <v>18.5</v>
      </c>
      <c r="N5743" s="11">
        <f>IF(Tabla134[[#This Row],[Item Weight (Nulos)]]="",VLOOKUP(Tabla134[[#This Row],[Item Identifier]],'Tabla para Nulos'!$A$3:$B$1563,2,FALSE),Tabla134[[#This Row],[Item Weight (Nulos)]])</f>
        <v>18.5</v>
      </c>
      <c r="O5743" s="11" t="str">
        <f>IF(Tabla134[[#This Row],[Item Visibility]]&lt;$U$15,"Poca visibilidad",IF(Tabla134[[#This Row],[Item Visibility]]&lt;$U$16,"Visibilidad media","Mayor visibilidad"))</f>
        <v>Visibilidad media</v>
      </c>
      <c r="P5743" s="11" t="str">
        <f>IF(Tabla134[[#This Row],[Rating]]&lt;2,"Muy Malo",IF(Tabla134[[#This Row],[Rating]]&lt;3,"Malo",IF(Tabla134[[#This Row],[Rating]]&lt;4,"Regular",IF(Tabla134[[#This Row],[Rating]]&lt;5,"Bueno","Excelente"))))</f>
        <v>Muy Malo</v>
      </c>
    </row>
    <row r="5744" spans="1:16" x14ac:dyDescent="0.2">
      <c r="A5744" s="7" t="s">
        <v>124</v>
      </c>
      <c r="B5744" s="7" t="s">
        <v>584</v>
      </c>
      <c r="C5744" s="7" t="s">
        <v>122</v>
      </c>
      <c r="D5744" s="8">
        <v>2012</v>
      </c>
      <c r="E5744" s="7" t="s">
        <v>9</v>
      </c>
      <c r="F5744" s="7" t="s">
        <v>8</v>
      </c>
      <c r="G5744" s="7" t="s">
        <v>1</v>
      </c>
      <c r="H5744" s="7" t="s">
        <v>7</v>
      </c>
      <c r="I5744" s="9">
        <v>9.7770003999999994E-2</v>
      </c>
      <c r="J5744" s="10">
        <v>222.87459999999999</v>
      </c>
      <c r="K5744" s="11">
        <v>1</v>
      </c>
      <c r="L5744" s="11" t="str">
        <f>IF(Tabla134[[#This Row],[Item Weight]]&lt;$U$12,"Poco Peso",IF(Tabla134[[#This Row],[Item Weight]]&lt;$U$13,"Peso Medio","Peso Alto"))</f>
        <v>Peso Alto</v>
      </c>
      <c r="M5744" s="7">
        <v>20.85</v>
      </c>
      <c r="N5744" s="11">
        <f>IF(Tabla134[[#This Row],[Item Weight (Nulos)]]="",VLOOKUP(Tabla134[[#This Row],[Item Identifier]],'Tabla para Nulos'!$A$3:$B$1563,2,FALSE),Tabla134[[#This Row],[Item Weight (Nulos)]])</f>
        <v>20.85</v>
      </c>
      <c r="O5744" s="11" t="str">
        <f>IF(Tabla134[[#This Row],[Item Visibility]]&lt;$U$15,"Poca visibilidad",IF(Tabla134[[#This Row],[Item Visibility]]&lt;$U$16,"Visibilidad media","Mayor visibilidad"))</f>
        <v>Mayor visibilidad</v>
      </c>
      <c r="P5744" s="11" t="str">
        <f>IF(Tabla134[[#This Row],[Rating]]&lt;2,"Muy Malo",IF(Tabla134[[#This Row],[Rating]]&lt;3,"Malo",IF(Tabla134[[#This Row],[Rating]]&lt;4,"Regular",IF(Tabla134[[#This Row],[Rating]]&lt;5,"Bueno","Excelente"))))</f>
        <v>Muy Malo</v>
      </c>
    </row>
    <row r="5745" spans="1:16" x14ac:dyDescent="0.2">
      <c r="A5745" s="7" t="s">
        <v>6</v>
      </c>
      <c r="B5745" s="7" t="s">
        <v>383</v>
      </c>
      <c r="C5745" s="7" t="s">
        <v>28</v>
      </c>
      <c r="D5745" s="8">
        <v>2012</v>
      </c>
      <c r="E5745" s="7" t="s">
        <v>9</v>
      </c>
      <c r="F5745" s="7" t="s">
        <v>8</v>
      </c>
      <c r="G5745" s="7" t="s">
        <v>1</v>
      </c>
      <c r="H5745" s="7" t="s">
        <v>7</v>
      </c>
      <c r="I5745" s="9">
        <v>6.7607748999999995E-2</v>
      </c>
      <c r="J5745" s="10">
        <v>188.024</v>
      </c>
      <c r="K5745" s="11">
        <v>1</v>
      </c>
      <c r="L5745" s="11" t="str">
        <f>IF(Tabla134[[#This Row],[Item Weight]]&lt;$U$12,"Poco Peso",IF(Tabla134[[#This Row],[Item Weight]]&lt;$U$13,"Peso Medio","Peso Alto"))</f>
        <v>Peso Alto</v>
      </c>
      <c r="M5745" s="7">
        <v>17.75</v>
      </c>
      <c r="N5745" s="11">
        <f>IF(Tabla134[[#This Row],[Item Weight (Nulos)]]="",VLOOKUP(Tabla134[[#This Row],[Item Identifier]],'Tabla para Nulos'!$A$3:$B$1563,2,FALSE),Tabla134[[#This Row],[Item Weight (Nulos)]])</f>
        <v>17.75</v>
      </c>
      <c r="O5745" s="11" t="str">
        <f>IF(Tabla134[[#This Row],[Item Visibility]]&lt;$U$15,"Poca visibilidad",IF(Tabla134[[#This Row],[Item Visibility]]&lt;$U$16,"Visibilidad media","Mayor visibilidad"))</f>
        <v>Visibilidad media</v>
      </c>
      <c r="P5745" s="11" t="str">
        <f>IF(Tabla134[[#This Row],[Rating]]&lt;2,"Muy Malo",IF(Tabla134[[#This Row],[Rating]]&lt;3,"Malo",IF(Tabla134[[#This Row],[Rating]]&lt;4,"Regular",IF(Tabla134[[#This Row],[Rating]]&lt;5,"Bueno","Excelente"))))</f>
        <v>Muy Malo</v>
      </c>
    </row>
    <row r="5746" spans="1:16" x14ac:dyDescent="0.2">
      <c r="A5746" s="7" t="s">
        <v>6</v>
      </c>
      <c r="B5746" s="7" t="s">
        <v>356</v>
      </c>
      <c r="C5746" s="7" t="s">
        <v>71</v>
      </c>
      <c r="D5746" s="8">
        <v>2012</v>
      </c>
      <c r="E5746" s="7" t="s">
        <v>9</v>
      </c>
      <c r="F5746" s="7" t="s">
        <v>8</v>
      </c>
      <c r="G5746" s="7" t="s">
        <v>1</v>
      </c>
      <c r="H5746" s="7" t="s">
        <v>7</v>
      </c>
      <c r="I5746" s="9">
        <v>0.110202066</v>
      </c>
      <c r="J5746" s="10">
        <v>39.750599999999999</v>
      </c>
      <c r="K5746" s="11">
        <v>1</v>
      </c>
      <c r="L5746" s="11" t="str">
        <f>IF(Tabla134[[#This Row],[Item Weight]]&lt;$U$12,"Poco Peso",IF(Tabla134[[#This Row],[Item Weight]]&lt;$U$13,"Peso Medio","Peso Alto"))</f>
        <v>Peso Medio</v>
      </c>
      <c r="M5746" s="7">
        <v>15.85</v>
      </c>
      <c r="N5746" s="11">
        <f>IF(Tabla134[[#This Row],[Item Weight (Nulos)]]="",VLOOKUP(Tabla134[[#This Row],[Item Identifier]],'Tabla para Nulos'!$A$3:$B$1563,2,FALSE),Tabla134[[#This Row],[Item Weight (Nulos)]])</f>
        <v>15.85</v>
      </c>
      <c r="O5746" s="11" t="str">
        <f>IF(Tabla134[[#This Row],[Item Visibility]]&lt;$U$15,"Poca visibilidad",IF(Tabla134[[#This Row],[Item Visibility]]&lt;$U$16,"Visibilidad media","Mayor visibilidad"))</f>
        <v>Mayor visibilidad</v>
      </c>
      <c r="P5746" s="11" t="str">
        <f>IF(Tabla134[[#This Row],[Rating]]&lt;2,"Muy Malo",IF(Tabla134[[#This Row],[Rating]]&lt;3,"Malo",IF(Tabla134[[#This Row],[Rating]]&lt;4,"Regular",IF(Tabla134[[#This Row],[Rating]]&lt;5,"Bueno","Excelente"))))</f>
        <v>Muy Malo</v>
      </c>
    </row>
    <row r="5747" spans="1:16" x14ac:dyDescent="0.2">
      <c r="A5747" s="7" t="s">
        <v>6</v>
      </c>
      <c r="B5747" s="7" t="s">
        <v>1117</v>
      </c>
      <c r="C5747" s="7" t="s">
        <v>14</v>
      </c>
      <c r="D5747" s="8">
        <v>2012</v>
      </c>
      <c r="E5747" s="7" t="s">
        <v>9</v>
      </c>
      <c r="F5747" s="7" t="s">
        <v>8</v>
      </c>
      <c r="G5747" s="7" t="s">
        <v>1</v>
      </c>
      <c r="H5747" s="7" t="s">
        <v>7</v>
      </c>
      <c r="I5747" s="9">
        <v>1.5990130000000002E-2</v>
      </c>
      <c r="J5747" s="10">
        <v>228.83519999999999</v>
      </c>
      <c r="K5747" s="11">
        <v>1</v>
      </c>
      <c r="L5747" s="11" t="str">
        <f>IF(Tabla134[[#This Row],[Item Weight]]&lt;$U$12,"Poco Peso",IF(Tabla134[[#This Row],[Item Weight]]&lt;$U$13,"Peso Medio","Peso Alto"))</f>
        <v>Peso Alto</v>
      </c>
      <c r="M5747" s="7">
        <v>17</v>
      </c>
      <c r="N5747" s="11">
        <f>IF(Tabla134[[#This Row],[Item Weight (Nulos)]]="",VLOOKUP(Tabla134[[#This Row],[Item Identifier]],'Tabla para Nulos'!$A$3:$B$1563,2,FALSE),Tabla134[[#This Row],[Item Weight (Nulos)]])</f>
        <v>17</v>
      </c>
      <c r="O5747" s="11" t="str">
        <f>IF(Tabla134[[#This Row],[Item Visibility]]&lt;$U$15,"Poca visibilidad",IF(Tabla134[[#This Row],[Item Visibility]]&lt;$U$16,"Visibilidad media","Mayor visibilidad"))</f>
        <v>Poca visibilidad</v>
      </c>
      <c r="P5747" s="11" t="str">
        <f>IF(Tabla134[[#This Row],[Rating]]&lt;2,"Muy Malo",IF(Tabla134[[#This Row],[Rating]]&lt;3,"Malo",IF(Tabla134[[#This Row],[Rating]]&lt;4,"Regular",IF(Tabla134[[#This Row],[Rating]]&lt;5,"Bueno","Excelente"))))</f>
        <v>Muy Malo</v>
      </c>
    </row>
    <row r="5748" spans="1:16" x14ac:dyDescent="0.2">
      <c r="A5748" s="7" t="s">
        <v>6</v>
      </c>
      <c r="B5748" s="7" t="s">
        <v>958</v>
      </c>
      <c r="C5748" s="7" t="s">
        <v>14</v>
      </c>
      <c r="D5748" s="8">
        <v>2012</v>
      </c>
      <c r="E5748" s="7" t="s">
        <v>9</v>
      </c>
      <c r="F5748" s="7" t="s">
        <v>8</v>
      </c>
      <c r="G5748" s="7" t="s">
        <v>1</v>
      </c>
      <c r="H5748" s="7" t="s">
        <v>7</v>
      </c>
      <c r="I5748" s="9">
        <v>0.121442754</v>
      </c>
      <c r="J5748" s="10">
        <v>94.975200000000001</v>
      </c>
      <c r="K5748" s="11">
        <v>1</v>
      </c>
      <c r="L5748" s="11" t="str">
        <f>IF(Tabla134[[#This Row],[Item Weight]]&lt;$U$12,"Poco Peso",IF(Tabla134[[#This Row],[Item Weight]]&lt;$U$13,"Peso Medio","Peso Alto"))</f>
        <v>Peso Alto</v>
      </c>
      <c r="M5748" s="7">
        <v>20.2</v>
      </c>
      <c r="N5748" s="11">
        <f>IF(Tabla134[[#This Row],[Item Weight (Nulos)]]="",VLOOKUP(Tabla134[[#This Row],[Item Identifier]],'Tabla para Nulos'!$A$3:$B$1563,2,FALSE),Tabla134[[#This Row],[Item Weight (Nulos)]])</f>
        <v>20.2</v>
      </c>
      <c r="O5748" s="11" t="str">
        <f>IF(Tabla134[[#This Row],[Item Visibility]]&lt;$U$15,"Poca visibilidad",IF(Tabla134[[#This Row],[Item Visibility]]&lt;$U$16,"Visibilidad media","Mayor visibilidad"))</f>
        <v>Mayor visibilidad</v>
      </c>
      <c r="P5748" s="11" t="str">
        <f>IF(Tabla134[[#This Row],[Rating]]&lt;2,"Muy Malo",IF(Tabla134[[#This Row],[Rating]]&lt;3,"Malo",IF(Tabla134[[#This Row],[Rating]]&lt;4,"Regular",IF(Tabla134[[#This Row],[Rating]]&lt;5,"Bueno","Excelente"))))</f>
        <v>Muy Malo</v>
      </c>
    </row>
    <row r="5749" spans="1:16" x14ac:dyDescent="0.2">
      <c r="A5749" s="7" t="s">
        <v>124</v>
      </c>
      <c r="B5749" s="7" t="s">
        <v>1030</v>
      </c>
      <c r="C5749" s="7" t="s">
        <v>10</v>
      </c>
      <c r="D5749" s="8">
        <v>2018</v>
      </c>
      <c r="E5749" s="7" t="s">
        <v>1195</v>
      </c>
      <c r="F5749" s="7" t="s">
        <v>8</v>
      </c>
      <c r="G5749" s="7" t="s">
        <v>702</v>
      </c>
      <c r="H5749" s="7" t="s">
        <v>1621</v>
      </c>
      <c r="I5749" s="9">
        <v>6.7809579999999994E-2</v>
      </c>
      <c r="J5749" s="10">
        <v>118.1808</v>
      </c>
      <c r="K5749" s="11">
        <v>1</v>
      </c>
      <c r="L5749" s="11" t="str">
        <f>IF(Tabla134[[#This Row],[Item Weight]]&lt;$U$12,"Poco Peso",IF(Tabla134[[#This Row],[Item Weight]]&lt;$U$13,"Peso Medio","Peso Alto"))</f>
        <v>Poco Peso</v>
      </c>
      <c r="N5749" s="11">
        <f>IF(Tabla134[[#This Row],[Item Weight (Nulos)]]="",VLOOKUP(Tabla134[[#This Row],[Item Identifier]],'Tabla para Nulos'!$A$3:$B$1563,2,FALSE),Tabla134[[#This Row],[Item Weight (Nulos)]])</f>
        <v>8.1850000000000005</v>
      </c>
      <c r="O5749" s="11" t="str">
        <f>IF(Tabla134[[#This Row],[Item Visibility]]&lt;$U$15,"Poca visibilidad",IF(Tabla134[[#This Row],[Item Visibility]]&lt;$U$16,"Visibilidad media","Mayor visibilidad"))</f>
        <v>Visibilidad media</v>
      </c>
      <c r="P5749" s="11" t="str">
        <f>IF(Tabla134[[#This Row],[Rating]]&lt;2,"Muy Malo",IF(Tabla134[[#This Row],[Rating]]&lt;3,"Malo",IF(Tabla134[[#This Row],[Rating]]&lt;4,"Regular",IF(Tabla134[[#This Row],[Rating]]&lt;5,"Bueno","Excelente"))))</f>
        <v>Muy Malo</v>
      </c>
    </row>
    <row r="5750" spans="1:16" x14ac:dyDescent="0.2">
      <c r="A5750" s="7" t="s">
        <v>6</v>
      </c>
      <c r="B5750" s="7" t="s">
        <v>119</v>
      </c>
      <c r="C5750" s="7" t="s">
        <v>28</v>
      </c>
      <c r="D5750" s="8">
        <v>2018</v>
      </c>
      <c r="E5750" s="7" t="s">
        <v>1195</v>
      </c>
      <c r="F5750" s="7" t="s">
        <v>8</v>
      </c>
      <c r="G5750" s="7" t="s">
        <v>702</v>
      </c>
      <c r="H5750" s="7" t="s">
        <v>1621</v>
      </c>
      <c r="I5750" s="9">
        <v>0.14136011800000001</v>
      </c>
      <c r="J5750" s="10">
        <v>197.31100000000001</v>
      </c>
      <c r="K5750" s="11">
        <v>1</v>
      </c>
      <c r="L5750" s="11" t="str">
        <f>IF(Tabla134[[#This Row],[Item Weight]]&lt;$U$12,"Poco Peso",IF(Tabla134[[#This Row],[Item Weight]]&lt;$U$13,"Peso Medio","Peso Alto"))</f>
        <v>Peso Alto</v>
      </c>
      <c r="N5750" s="11">
        <f>IF(Tabla134[[#This Row],[Item Weight (Nulos)]]="",VLOOKUP(Tabla134[[#This Row],[Item Identifier]],'Tabla para Nulos'!$A$3:$B$1563,2,FALSE),Tabla134[[#This Row],[Item Weight (Nulos)]])</f>
        <v>19.7</v>
      </c>
      <c r="O5750" s="11" t="str">
        <f>IF(Tabla134[[#This Row],[Item Visibility]]&lt;$U$15,"Poca visibilidad",IF(Tabla134[[#This Row],[Item Visibility]]&lt;$U$16,"Visibilidad media","Mayor visibilidad"))</f>
        <v>Mayor visibilidad</v>
      </c>
      <c r="P5750" s="11" t="str">
        <f>IF(Tabla134[[#This Row],[Rating]]&lt;2,"Muy Malo",IF(Tabla134[[#This Row],[Rating]]&lt;3,"Malo",IF(Tabla134[[#This Row],[Rating]]&lt;4,"Regular",IF(Tabla134[[#This Row],[Rating]]&lt;5,"Bueno","Excelente"))))</f>
        <v>Muy Malo</v>
      </c>
    </row>
    <row r="5751" spans="1:16" x14ac:dyDescent="0.2">
      <c r="A5751" s="7" t="s">
        <v>6</v>
      </c>
      <c r="B5751" s="7" t="s">
        <v>1143</v>
      </c>
      <c r="C5751" s="7" t="s">
        <v>108</v>
      </c>
      <c r="D5751" s="8">
        <v>2018</v>
      </c>
      <c r="E5751" s="7" t="s">
        <v>1195</v>
      </c>
      <c r="F5751" s="7" t="s">
        <v>8</v>
      </c>
      <c r="G5751" s="7" t="s">
        <v>702</v>
      </c>
      <c r="H5751" s="7" t="s">
        <v>1621</v>
      </c>
      <c r="I5751" s="9">
        <v>6.8717719999999996E-2</v>
      </c>
      <c r="J5751" s="10">
        <v>155.56299999999999</v>
      </c>
      <c r="K5751" s="11">
        <v>1</v>
      </c>
      <c r="L5751" s="11" t="str">
        <f>IF(Tabla134[[#This Row],[Item Weight]]&lt;$U$12,"Poco Peso",IF(Tabla134[[#This Row],[Item Weight]]&lt;$U$13,"Peso Medio","Peso Alto"))</f>
        <v>Peso Alto</v>
      </c>
      <c r="N5751" s="11">
        <f>IF(Tabla134[[#This Row],[Item Weight (Nulos)]]="",VLOOKUP(Tabla134[[#This Row],[Item Identifier]],'Tabla para Nulos'!$A$3:$B$1563,2,FALSE),Tabla134[[#This Row],[Item Weight (Nulos)]])</f>
        <v>20.2</v>
      </c>
      <c r="O5751" s="11" t="str">
        <f>IF(Tabla134[[#This Row],[Item Visibility]]&lt;$U$15,"Poca visibilidad",IF(Tabla134[[#This Row],[Item Visibility]]&lt;$U$16,"Visibilidad media","Mayor visibilidad"))</f>
        <v>Visibilidad media</v>
      </c>
      <c r="P5751" s="11" t="str">
        <f>IF(Tabla134[[#This Row],[Rating]]&lt;2,"Muy Malo",IF(Tabla134[[#This Row],[Rating]]&lt;3,"Malo",IF(Tabla134[[#This Row],[Rating]]&lt;4,"Regular",IF(Tabla134[[#This Row],[Rating]]&lt;5,"Bueno","Excelente"))))</f>
        <v>Muy Malo</v>
      </c>
    </row>
    <row r="5752" spans="1:16" x14ac:dyDescent="0.2">
      <c r="A5752" s="7" t="s">
        <v>124</v>
      </c>
      <c r="B5752" s="7" t="s">
        <v>1305</v>
      </c>
      <c r="C5752" s="7" t="s">
        <v>112</v>
      </c>
      <c r="D5752" s="8">
        <v>2016</v>
      </c>
      <c r="E5752" s="7" t="s">
        <v>1114</v>
      </c>
      <c r="F5752" s="7" t="s">
        <v>8</v>
      </c>
      <c r="G5752" s="7" t="s">
        <v>702</v>
      </c>
      <c r="H5752" s="7" t="s">
        <v>7</v>
      </c>
      <c r="I5752" s="9">
        <v>0.12820600100000001</v>
      </c>
      <c r="J5752" s="10">
        <v>155.9314</v>
      </c>
      <c r="K5752" s="11">
        <v>1</v>
      </c>
      <c r="L5752" s="11" t="str">
        <f>IF(Tabla134[[#This Row],[Item Weight]]&lt;$U$12,"Poco Peso",IF(Tabla134[[#This Row],[Item Weight]]&lt;$U$13,"Peso Medio","Peso Alto"))</f>
        <v>Peso Alto</v>
      </c>
      <c r="M5752" s="7">
        <v>19.5</v>
      </c>
      <c r="N5752" s="11">
        <f>IF(Tabla134[[#This Row],[Item Weight (Nulos)]]="",VLOOKUP(Tabla134[[#This Row],[Item Identifier]],'Tabla para Nulos'!$A$3:$B$1563,2,FALSE),Tabla134[[#This Row],[Item Weight (Nulos)]])</f>
        <v>19.5</v>
      </c>
      <c r="O5752" s="11" t="str">
        <f>IF(Tabla134[[#This Row],[Item Visibility]]&lt;$U$15,"Poca visibilidad",IF(Tabla134[[#This Row],[Item Visibility]]&lt;$U$16,"Visibilidad media","Mayor visibilidad"))</f>
        <v>Mayor visibilidad</v>
      </c>
      <c r="P5752" s="11" t="str">
        <f>IF(Tabla134[[#This Row],[Rating]]&lt;2,"Muy Malo",IF(Tabla134[[#This Row],[Rating]]&lt;3,"Malo",IF(Tabla134[[#This Row],[Rating]]&lt;4,"Regular",IF(Tabla134[[#This Row],[Rating]]&lt;5,"Bueno","Excelente"))))</f>
        <v>Muy Malo</v>
      </c>
    </row>
    <row r="5753" spans="1:16" x14ac:dyDescent="0.2">
      <c r="A5753" s="7" t="s">
        <v>124</v>
      </c>
      <c r="B5753" s="7" t="s">
        <v>674</v>
      </c>
      <c r="C5753" s="7" t="s">
        <v>25</v>
      </c>
      <c r="D5753" s="8">
        <v>2016</v>
      </c>
      <c r="E5753" s="7" t="s">
        <v>1114</v>
      </c>
      <c r="F5753" s="7" t="s">
        <v>8</v>
      </c>
      <c r="G5753" s="7" t="s">
        <v>702</v>
      </c>
      <c r="H5753" s="7" t="s">
        <v>7</v>
      </c>
      <c r="I5753" s="9">
        <v>8.9005768999999998E-2</v>
      </c>
      <c r="J5753" s="10">
        <v>143.9786</v>
      </c>
      <c r="K5753" s="11">
        <v>1</v>
      </c>
      <c r="L5753" s="11" t="str">
        <f>IF(Tabla134[[#This Row],[Item Weight]]&lt;$U$12,"Poco Peso",IF(Tabla134[[#This Row],[Item Weight]]&lt;$U$13,"Peso Medio","Peso Alto"))</f>
        <v>Peso Medio</v>
      </c>
      <c r="M5753" s="7">
        <v>9.3000000000000007</v>
      </c>
      <c r="N5753" s="11">
        <f>IF(Tabla134[[#This Row],[Item Weight (Nulos)]]="",VLOOKUP(Tabla134[[#This Row],[Item Identifier]],'Tabla para Nulos'!$A$3:$B$1563,2,FALSE),Tabla134[[#This Row],[Item Weight (Nulos)]])</f>
        <v>9.3000000000000007</v>
      </c>
      <c r="O5753" s="11" t="str">
        <f>IF(Tabla134[[#This Row],[Item Visibility]]&lt;$U$15,"Poca visibilidad",IF(Tabla134[[#This Row],[Item Visibility]]&lt;$U$16,"Visibilidad media","Mayor visibilidad"))</f>
        <v>Visibilidad media</v>
      </c>
      <c r="P5753" s="11" t="str">
        <f>IF(Tabla134[[#This Row],[Rating]]&lt;2,"Muy Malo",IF(Tabla134[[#This Row],[Rating]]&lt;3,"Malo",IF(Tabla134[[#This Row],[Rating]]&lt;4,"Regular",IF(Tabla134[[#This Row],[Rating]]&lt;5,"Bueno","Excelente"))))</f>
        <v>Muy Malo</v>
      </c>
    </row>
    <row r="5754" spans="1:16" x14ac:dyDescent="0.2">
      <c r="A5754" s="7" t="s">
        <v>124</v>
      </c>
      <c r="B5754" s="7" t="s">
        <v>889</v>
      </c>
      <c r="C5754" s="7" t="s">
        <v>10</v>
      </c>
      <c r="D5754" s="8">
        <v>2016</v>
      </c>
      <c r="E5754" s="7" t="s">
        <v>1114</v>
      </c>
      <c r="F5754" s="7" t="s">
        <v>8</v>
      </c>
      <c r="G5754" s="7" t="s">
        <v>702</v>
      </c>
      <c r="H5754" s="7" t="s">
        <v>7</v>
      </c>
      <c r="I5754" s="9">
        <v>0</v>
      </c>
      <c r="J5754" s="10">
        <v>54.129800000000003</v>
      </c>
      <c r="K5754" s="11">
        <v>1</v>
      </c>
      <c r="L5754" s="11" t="str">
        <f>IF(Tabla134[[#This Row],[Item Weight]]&lt;$U$12,"Poco Peso",IF(Tabla134[[#This Row],[Item Weight]]&lt;$U$13,"Peso Medio","Peso Alto"))</f>
        <v>Poco Peso</v>
      </c>
      <c r="M5754" s="7">
        <v>6.13</v>
      </c>
      <c r="N5754" s="11">
        <f>IF(Tabla134[[#This Row],[Item Weight (Nulos)]]="",VLOOKUP(Tabla134[[#This Row],[Item Identifier]],'Tabla para Nulos'!$A$3:$B$1563,2,FALSE),Tabla134[[#This Row],[Item Weight (Nulos)]])</f>
        <v>6.13</v>
      </c>
      <c r="O5754" s="11" t="str">
        <f>IF(Tabla134[[#This Row],[Item Visibility]]&lt;$U$15,"Poca visibilidad",IF(Tabla134[[#This Row],[Item Visibility]]&lt;$U$16,"Visibilidad media","Mayor visibilidad"))</f>
        <v>Poca visibilidad</v>
      </c>
      <c r="P5754" s="11" t="str">
        <f>IF(Tabla134[[#This Row],[Rating]]&lt;2,"Muy Malo",IF(Tabla134[[#This Row],[Rating]]&lt;3,"Malo",IF(Tabla134[[#This Row],[Rating]]&lt;4,"Regular",IF(Tabla134[[#This Row],[Rating]]&lt;5,"Bueno","Excelente"))))</f>
        <v>Muy Malo</v>
      </c>
    </row>
    <row r="5755" spans="1:16" x14ac:dyDescent="0.2">
      <c r="A5755" s="7" t="s">
        <v>124</v>
      </c>
      <c r="B5755" s="7" t="s">
        <v>480</v>
      </c>
      <c r="C5755" s="7" t="s">
        <v>10</v>
      </c>
      <c r="D5755" s="8">
        <v>2016</v>
      </c>
      <c r="E5755" s="7" t="s">
        <v>1114</v>
      </c>
      <c r="F5755" s="7" t="s">
        <v>8</v>
      </c>
      <c r="G5755" s="7" t="s">
        <v>702</v>
      </c>
      <c r="H5755" s="7" t="s">
        <v>7</v>
      </c>
      <c r="I5755" s="9">
        <v>0.105597316</v>
      </c>
      <c r="J5755" s="10">
        <v>83.490799999999993</v>
      </c>
      <c r="K5755" s="11">
        <v>1</v>
      </c>
      <c r="L5755" s="11" t="str">
        <f>IF(Tabla134[[#This Row],[Item Weight]]&lt;$U$12,"Poco Peso",IF(Tabla134[[#This Row],[Item Weight]]&lt;$U$13,"Peso Medio","Peso Alto"))</f>
        <v>Poco Peso</v>
      </c>
      <c r="M5755" s="7">
        <v>6.59</v>
      </c>
      <c r="N5755" s="11">
        <f>IF(Tabla134[[#This Row],[Item Weight (Nulos)]]="",VLOOKUP(Tabla134[[#This Row],[Item Identifier]],'Tabla para Nulos'!$A$3:$B$1563,2,FALSE),Tabla134[[#This Row],[Item Weight (Nulos)]])</f>
        <v>6.59</v>
      </c>
      <c r="O5755" s="11" t="str">
        <f>IF(Tabla134[[#This Row],[Item Visibility]]&lt;$U$15,"Poca visibilidad",IF(Tabla134[[#This Row],[Item Visibility]]&lt;$U$16,"Visibilidad media","Mayor visibilidad"))</f>
        <v>Mayor visibilidad</v>
      </c>
      <c r="P5755" s="11" t="str">
        <f>IF(Tabla134[[#This Row],[Rating]]&lt;2,"Muy Malo",IF(Tabla134[[#This Row],[Rating]]&lt;3,"Malo",IF(Tabla134[[#This Row],[Rating]]&lt;4,"Regular",IF(Tabla134[[#This Row],[Rating]]&lt;5,"Bueno","Excelente"))))</f>
        <v>Muy Malo</v>
      </c>
    </row>
    <row r="5756" spans="1:16" x14ac:dyDescent="0.2">
      <c r="A5756" s="7" t="s">
        <v>124</v>
      </c>
      <c r="B5756" s="7" t="s">
        <v>228</v>
      </c>
      <c r="C5756" s="7" t="s">
        <v>10</v>
      </c>
      <c r="D5756" s="8">
        <v>2016</v>
      </c>
      <c r="E5756" s="7" t="s">
        <v>1114</v>
      </c>
      <c r="F5756" s="7" t="s">
        <v>8</v>
      </c>
      <c r="G5756" s="7" t="s">
        <v>702</v>
      </c>
      <c r="H5756" s="7" t="s">
        <v>7</v>
      </c>
      <c r="I5756" s="9">
        <v>2.2795611E-2</v>
      </c>
      <c r="J5756" s="10">
        <v>160.19200000000001</v>
      </c>
      <c r="K5756" s="11">
        <v>1</v>
      </c>
      <c r="L5756" s="11" t="str">
        <f>IF(Tabla134[[#This Row],[Item Weight]]&lt;$U$12,"Poco Peso",IF(Tabla134[[#This Row],[Item Weight]]&lt;$U$13,"Peso Medio","Peso Alto"))</f>
        <v>Peso Medio</v>
      </c>
      <c r="M5756" s="7">
        <v>13.15</v>
      </c>
      <c r="N5756" s="11">
        <f>IF(Tabla134[[#This Row],[Item Weight (Nulos)]]="",VLOOKUP(Tabla134[[#This Row],[Item Identifier]],'Tabla para Nulos'!$A$3:$B$1563,2,FALSE),Tabla134[[#This Row],[Item Weight (Nulos)]])</f>
        <v>13.15</v>
      </c>
      <c r="O5756" s="11" t="str">
        <f>IF(Tabla134[[#This Row],[Item Visibility]]&lt;$U$15,"Poca visibilidad",IF(Tabla134[[#This Row],[Item Visibility]]&lt;$U$16,"Visibilidad media","Mayor visibilidad"))</f>
        <v>Poca visibilidad</v>
      </c>
      <c r="P5756" s="11" t="str">
        <f>IF(Tabla134[[#This Row],[Rating]]&lt;2,"Muy Malo",IF(Tabla134[[#This Row],[Rating]]&lt;3,"Malo",IF(Tabla134[[#This Row],[Rating]]&lt;4,"Regular",IF(Tabla134[[#This Row],[Rating]]&lt;5,"Bueno","Excelente"))))</f>
        <v>Muy Malo</v>
      </c>
    </row>
    <row r="5757" spans="1:16" x14ac:dyDescent="0.2">
      <c r="A5757" s="7" t="s">
        <v>124</v>
      </c>
      <c r="B5757" s="7" t="s">
        <v>415</v>
      </c>
      <c r="C5757" s="7" t="s">
        <v>165</v>
      </c>
      <c r="D5757" s="8">
        <v>2016</v>
      </c>
      <c r="E5757" s="7" t="s">
        <v>1114</v>
      </c>
      <c r="F5757" s="7" t="s">
        <v>8</v>
      </c>
      <c r="G5757" s="7" t="s">
        <v>702</v>
      </c>
      <c r="H5757" s="7" t="s">
        <v>7</v>
      </c>
      <c r="I5757" s="9">
        <v>0.111301625</v>
      </c>
      <c r="J5757" s="10">
        <v>107.5912</v>
      </c>
      <c r="K5757" s="11">
        <v>1</v>
      </c>
      <c r="L5757" s="11" t="str">
        <f>IF(Tabla134[[#This Row],[Item Weight]]&lt;$U$12,"Poco Peso",IF(Tabla134[[#This Row],[Item Weight]]&lt;$U$13,"Peso Medio","Peso Alto"))</f>
        <v>Peso Alto</v>
      </c>
      <c r="M5757" s="7">
        <v>17.75</v>
      </c>
      <c r="N5757" s="11">
        <f>IF(Tabla134[[#This Row],[Item Weight (Nulos)]]="",VLOOKUP(Tabla134[[#This Row],[Item Identifier]],'Tabla para Nulos'!$A$3:$B$1563,2,FALSE),Tabla134[[#This Row],[Item Weight (Nulos)]])</f>
        <v>17.75</v>
      </c>
      <c r="O5757" s="11" t="str">
        <f>IF(Tabla134[[#This Row],[Item Visibility]]&lt;$U$15,"Poca visibilidad",IF(Tabla134[[#This Row],[Item Visibility]]&lt;$U$16,"Visibilidad media","Mayor visibilidad"))</f>
        <v>Mayor visibilidad</v>
      </c>
      <c r="P5757" s="11" t="str">
        <f>IF(Tabla134[[#This Row],[Rating]]&lt;2,"Muy Malo",IF(Tabla134[[#This Row],[Rating]]&lt;3,"Malo",IF(Tabla134[[#This Row],[Rating]]&lt;4,"Regular",IF(Tabla134[[#This Row],[Rating]]&lt;5,"Bueno","Excelente"))))</f>
        <v>Muy Malo</v>
      </c>
    </row>
    <row r="5758" spans="1:16" x14ac:dyDescent="0.2">
      <c r="A5758" s="7" t="s">
        <v>124</v>
      </c>
      <c r="B5758" s="7" t="s">
        <v>414</v>
      </c>
      <c r="C5758" s="7" t="s">
        <v>165</v>
      </c>
      <c r="D5758" s="8">
        <v>2016</v>
      </c>
      <c r="E5758" s="7" t="s">
        <v>1114</v>
      </c>
      <c r="F5758" s="7" t="s">
        <v>8</v>
      </c>
      <c r="G5758" s="7" t="s">
        <v>702</v>
      </c>
      <c r="H5758" s="7" t="s">
        <v>7</v>
      </c>
      <c r="I5758" s="9">
        <v>3.3944698000000002E-2</v>
      </c>
      <c r="J5758" s="10">
        <v>129.92840000000001</v>
      </c>
      <c r="K5758" s="11">
        <v>1</v>
      </c>
      <c r="L5758" s="11" t="str">
        <f>IF(Tabla134[[#This Row],[Item Weight]]&lt;$U$12,"Poco Peso",IF(Tabla134[[#This Row],[Item Weight]]&lt;$U$13,"Peso Medio","Peso Alto"))</f>
        <v>Peso Alto</v>
      </c>
      <c r="M5758" s="7">
        <v>18.5</v>
      </c>
      <c r="N5758" s="11">
        <f>IF(Tabla134[[#This Row],[Item Weight (Nulos)]]="",VLOOKUP(Tabla134[[#This Row],[Item Identifier]],'Tabla para Nulos'!$A$3:$B$1563,2,FALSE),Tabla134[[#This Row],[Item Weight (Nulos)]])</f>
        <v>18.5</v>
      </c>
      <c r="O5758" s="11" t="str">
        <f>IF(Tabla134[[#This Row],[Item Visibility]]&lt;$U$15,"Poca visibilidad",IF(Tabla134[[#This Row],[Item Visibility]]&lt;$U$16,"Visibilidad media","Mayor visibilidad"))</f>
        <v>Visibilidad media</v>
      </c>
      <c r="P5758" s="11" t="str">
        <f>IF(Tabla134[[#This Row],[Rating]]&lt;2,"Muy Malo",IF(Tabla134[[#This Row],[Rating]]&lt;3,"Malo",IF(Tabla134[[#This Row],[Rating]]&lt;4,"Regular",IF(Tabla134[[#This Row],[Rating]]&lt;5,"Bueno","Excelente"))))</f>
        <v>Muy Malo</v>
      </c>
    </row>
    <row r="5759" spans="1:16" x14ac:dyDescent="0.2">
      <c r="A5759" s="7" t="s">
        <v>124</v>
      </c>
      <c r="B5759" s="7" t="s">
        <v>1394</v>
      </c>
      <c r="C5759" s="7" t="s">
        <v>14</v>
      </c>
      <c r="D5759" s="8">
        <v>2016</v>
      </c>
      <c r="E5759" s="7" t="s">
        <v>1114</v>
      </c>
      <c r="F5759" s="7" t="s">
        <v>8</v>
      </c>
      <c r="G5759" s="7" t="s">
        <v>702</v>
      </c>
      <c r="H5759" s="7" t="s">
        <v>7</v>
      </c>
      <c r="I5759" s="9">
        <v>3.9492207000000001E-2</v>
      </c>
      <c r="J5759" s="10">
        <v>97.304199999999994</v>
      </c>
      <c r="K5759" s="11">
        <v>1</v>
      </c>
      <c r="L5759" s="11" t="str">
        <f>IF(Tabla134[[#This Row],[Item Weight]]&lt;$U$12,"Poco Peso",IF(Tabla134[[#This Row],[Item Weight]]&lt;$U$13,"Peso Medio","Peso Alto"))</f>
        <v>Poco Peso</v>
      </c>
      <c r="M5759" s="7">
        <v>8.3949999999999996</v>
      </c>
      <c r="N5759" s="11">
        <f>IF(Tabla134[[#This Row],[Item Weight (Nulos)]]="",VLOOKUP(Tabla134[[#This Row],[Item Identifier]],'Tabla para Nulos'!$A$3:$B$1563,2,FALSE),Tabla134[[#This Row],[Item Weight (Nulos)]])</f>
        <v>8.3949999999999996</v>
      </c>
      <c r="O5759" s="11" t="str">
        <f>IF(Tabla134[[#This Row],[Item Visibility]]&lt;$U$15,"Poca visibilidad",IF(Tabla134[[#This Row],[Item Visibility]]&lt;$U$16,"Visibilidad media","Mayor visibilidad"))</f>
        <v>Visibilidad media</v>
      </c>
      <c r="P5759" s="11" t="str">
        <f>IF(Tabla134[[#This Row],[Rating]]&lt;2,"Muy Malo",IF(Tabla134[[#This Row],[Rating]]&lt;3,"Malo",IF(Tabla134[[#This Row],[Rating]]&lt;4,"Regular",IF(Tabla134[[#This Row],[Rating]]&lt;5,"Bueno","Excelente"))))</f>
        <v>Muy Malo</v>
      </c>
    </row>
    <row r="5760" spans="1:16" x14ac:dyDescent="0.2">
      <c r="A5760" s="7" t="s">
        <v>124</v>
      </c>
      <c r="B5760" s="7" t="s">
        <v>1051</v>
      </c>
      <c r="C5760" s="7" t="s">
        <v>19</v>
      </c>
      <c r="D5760" s="8">
        <v>2016</v>
      </c>
      <c r="E5760" s="7" t="s">
        <v>1114</v>
      </c>
      <c r="F5760" s="7" t="s">
        <v>8</v>
      </c>
      <c r="G5760" s="7" t="s">
        <v>702</v>
      </c>
      <c r="H5760" s="7" t="s">
        <v>7</v>
      </c>
      <c r="I5760" s="9">
        <v>5.6429024000000001E-2</v>
      </c>
      <c r="J5760" s="10">
        <v>144.28120000000001</v>
      </c>
      <c r="K5760" s="11">
        <v>1</v>
      </c>
      <c r="L5760" s="11" t="str">
        <f>IF(Tabla134[[#This Row],[Item Weight]]&lt;$U$12,"Poco Peso",IF(Tabla134[[#This Row],[Item Weight]]&lt;$U$13,"Peso Medio","Peso Alto"))</f>
        <v>Peso Medio</v>
      </c>
      <c r="M5760" s="7">
        <v>13.15</v>
      </c>
      <c r="N5760" s="11">
        <f>IF(Tabla134[[#This Row],[Item Weight (Nulos)]]="",VLOOKUP(Tabla134[[#This Row],[Item Identifier]],'Tabla para Nulos'!$A$3:$B$1563,2,FALSE),Tabla134[[#This Row],[Item Weight (Nulos)]])</f>
        <v>13.15</v>
      </c>
      <c r="O5760" s="11" t="str">
        <f>IF(Tabla134[[#This Row],[Item Visibility]]&lt;$U$15,"Poca visibilidad",IF(Tabla134[[#This Row],[Item Visibility]]&lt;$U$16,"Visibilidad media","Mayor visibilidad"))</f>
        <v>Visibilidad media</v>
      </c>
      <c r="P5760" s="11" t="str">
        <f>IF(Tabla134[[#This Row],[Rating]]&lt;2,"Muy Malo",IF(Tabla134[[#This Row],[Rating]]&lt;3,"Malo",IF(Tabla134[[#This Row],[Rating]]&lt;4,"Regular",IF(Tabla134[[#This Row],[Rating]]&lt;5,"Bueno","Excelente"))))</f>
        <v>Muy Malo</v>
      </c>
    </row>
    <row r="5761" spans="1:16" x14ac:dyDescent="0.2">
      <c r="A5761" s="7" t="s">
        <v>124</v>
      </c>
      <c r="B5761" s="7" t="s">
        <v>1213</v>
      </c>
      <c r="C5761" s="7" t="s">
        <v>19</v>
      </c>
      <c r="D5761" s="8">
        <v>2016</v>
      </c>
      <c r="E5761" s="7" t="s">
        <v>1114</v>
      </c>
      <c r="F5761" s="7" t="s">
        <v>8</v>
      </c>
      <c r="G5761" s="7" t="s">
        <v>702</v>
      </c>
      <c r="H5761" s="7" t="s">
        <v>7</v>
      </c>
      <c r="I5761" s="9">
        <v>4.487828E-2</v>
      </c>
      <c r="J5761" s="10">
        <v>75.466999999999999</v>
      </c>
      <c r="K5761" s="11">
        <v>1</v>
      </c>
      <c r="L5761" s="11" t="str">
        <f>IF(Tabla134[[#This Row],[Item Weight]]&lt;$U$12,"Poco Peso",IF(Tabla134[[#This Row],[Item Weight]]&lt;$U$13,"Peso Medio","Peso Alto"))</f>
        <v>Peso Medio</v>
      </c>
      <c r="M5761" s="7">
        <v>14.8</v>
      </c>
      <c r="N5761" s="11">
        <f>IF(Tabla134[[#This Row],[Item Weight (Nulos)]]="",VLOOKUP(Tabla134[[#This Row],[Item Identifier]],'Tabla para Nulos'!$A$3:$B$1563,2,FALSE),Tabla134[[#This Row],[Item Weight (Nulos)]])</f>
        <v>14.8</v>
      </c>
      <c r="O5761" s="11" t="str">
        <f>IF(Tabla134[[#This Row],[Item Visibility]]&lt;$U$15,"Poca visibilidad",IF(Tabla134[[#This Row],[Item Visibility]]&lt;$U$16,"Visibilidad media","Mayor visibilidad"))</f>
        <v>Visibilidad media</v>
      </c>
      <c r="P5761" s="11" t="str">
        <f>IF(Tabla134[[#This Row],[Rating]]&lt;2,"Muy Malo",IF(Tabla134[[#This Row],[Rating]]&lt;3,"Malo",IF(Tabla134[[#This Row],[Rating]]&lt;4,"Regular",IF(Tabla134[[#This Row],[Rating]]&lt;5,"Bueno","Excelente"))))</f>
        <v>Muy Malo</v>
      </c>
    </row>
    <row r="5762" spans="1:16" x14ac:dyDescent="0.2">
      <c r="A5762" s="7" t="s">
        <v>124</v>
      </c>
      <c r="B5762" s="7" t="s">
        <v>1393</v>
      </c>
      <c r="C5762" s="7" t="s">
        <v>122</v>
      </c>
      <c r="D5762" s="8">
        <v>2016</v>
      </c>
      <c r="E5762" s="7" t="s">
        <v>1114</v>
      </c>
      <c r="F5762" s="7" t="s">
        <v>8</v>
      </c>
      <c r="G5762" s="7" t="s">
        <v>702</v>
      </c>
      <c r="H5762" s="7" t="s">
        <v>7</v>
      </c>
      <c r="I5762" s="9">
        <v>7.5878519000000005E-2</v>
      </c>
      <c r="J5762" s="10">
        <v>194.08199999999999</v>
      </c>
      <c r="K5762" s="11">
        <v>1</v>
      </c>
      <c r="L5762" s="11" t="str">
        <f>IF(Tabla134[[#This Row],[Item Weight]]&lt;$U$12,"Poco Peso",IF(Tabla134[[#This Row],[Item Weight]]&lt;$U$13,"Peso Medio","Peso Alto"))</f>
        <v>Poco Peso</v>
      </c>
      <c r="M5762" s="7">
        <v>6.6950000000000003</v>
      </c>
      <c r="N5762" s="11">
        <f>IF(Tabla134[[#This Row],[Item Weight (Nulos)]]="",VLOOKUP(Tabla134[[#This Row],[Item Identifier]],'Tabla para Nulos'!$A$3:$B$1563,2,FALSE),Tabla134[[#This Row],[Item Weight (Nulos)]])</f>
        <v>6.6950000000000003</v>
      </c>
      <c r="O5762" s="11" t="str">
        <f>IF(Tabla134[[#This Row],[Item Visibility]]&lt;$U$15,"Poca visibilidad",IF(Tabla134[[#This Row],[Item Visibility]]&lt;$U$16,"Visibilidad media","Mayor visibilidad"))</f>
        <v>Visibilidad media</v>
      </c>
      <c r="P5762" s="11" t="str">
        <f>IF(Tabla134[[#This Row],[Rating]]&lt;2,"Muy Malo",IF(Tabla134[[#This Row],[Rating]]&lt;3,"Malo",IF(Tabla134[[#This Row],[Rating]]&lt;4,"Regular",IF(Tabla134[[#This Row],[Rating]]&lt;5,"Bueno","Excelente"))))</f>
        <v>Muy Malo</v>
      </c>
    </row>
    <row r="5763" spans="1:16" x14ac:dyDescent="0.2">
      <c r="A5763" s="7" t="s">
        <v>6</v>
      </c>
      <c r="B5763" s="7" t="s">
        <v>742</v>
      </c>
      <c r="C5763" s="7" t="s">
        <v>112</v>
      </c>
      <c r="D5763" s="8">
        <v>2016</v>
      </c>
      <c r="E5763" s="7" t="s">
        <v>1114</v>
      </c>
      <c r="F5763" s="7" t="s">
        <v>8</v>
      </c>
      <c r="G5763" s="7" t="s">
        <v>702</v>
      </c>
      <c r="H5763" s="7" t="s">
        <v>7</v>
      </c>
      <c r="I5763" s="9">
        <v>3.0264896999999999E-2</v>
      </c>
      <c r="J5763" s="10">
        <v>250.3092</v>
      </c>
      <c r="K5763" s="11">
        <v>1</v>
      </c>
      <c r="L5763" s="11" t="str">
        <f>IF(Tabla134[[#This Row],[Item Weight]]&lt;$U$12,"Poco Peso",IF(Tabla134[[#This Row],[Item Weight]]&lt;$U$13,"Peso Medio","Peso Alto"))</f>
        <v>Poco Peso</v>
      </c>
      <c r="M5763" s="7">
        <v>8</v>
      </c>
      <c r="N5763" s="11">
        <f>IF(Tabla134[[#This Row],[Item Weight (Nulos)]]="",VLOOKUP(Tabla134[[#This Row],[Item Identifier]],'Tabla para Nulos'!$A$3:$B$1563,2,FALSE),Tabla134[[#This Row],[Item Weight (Nulos)]])</f>
        <v>8</v>
      </c>
      <c r="O5763" s="11" t="str">
        <f>IF(Tabla134[[#This Row],[Item Visibility]]&lt;$U$15,"Poca visibilidad",IF(Tabla134[[#This Row],[Item Visibility]]&lt;$U$16,"Visibilidad media","Mayor visibilidad"))</f>
        <v>Visibilidad media</v>
      </c>
      <c r="P5763" s="11" t="str">
        <f>IF(Tabla134[[#This Row],[Rating]]&lt;2,"Muy Malo",IF(Tabla134[[#This Row],[Rating]]&lt;3,"Malo",IF(Tabla134[[#This Row],[Rating]]&lt;4,"Regular",IF(Tabla134[[#This Row],[Rating]]&lt;5,"Bueno","Excelente"))))</f>
        <v>Muy Malo</v>
      </c>
    </row>
    <row r="5764" spans="1:16" x14ac:dyDescent="0.2">
      <c r="A5764" s="7" t="s">
        <v>6</v>
      </c>
      <c r="B5764" s="7" t="s">
        <v>973</v>
      </c>
      <c r="C5764" s="7" t="s">
        <v>71</v>
      </c>
      <c r="D5764" s="8">
        <v>2016</v>
      </c>
      <c r="E5764" s="7" t="s">
        <v>1114</v>
      </c>
      <c r="F5764" s="7" t="s">
        <v>8</v>
      </c>
      <c r="G5764" s="7" t="s">
        <v>702</v>
      </c>
      <c r="H5764" s="7" t="s">
        <v>7</v>
      </c>
      <c r="I5764" s="9">
        <v>4.8662357000000003E-2</v>
      </c>
      <c r="J5764" s="10">
        <v>261.7278</v>
      </c>
      <c r="K5764" s="11">
        <v>1</v>
      </c>
      <c r="L5764" s="11" t="str">
        <f>IF(Tabla134[[#This Row],[Item Weight]]&lt;$U$12,"Poco Peso",IF(Tabla134[[#This Row],[Item Weight]]&lt;$U$13,"Peso Medio","Peso Alto"))</f>
        <v>Peso Medio</v>
      </c>
      <c r="M5764" s="7">
        <v>9.8949999999999996</v>
      </c>
      <c r="N5764" s="11">
        <f>IF(Tabla134[[#This Row],[Item Weight (Nulos)]]="",VLOOKUP(Tabla134[[#This Row],[Item Identifier]],'Tabla para Nulos'!$A$3:$B$1563,2,FALSE),Tabla134[[#This Row],[Item Weight (Nulos)]])</f>
        <v>9.8949999999999996</v>
      </c>
      <c r="O5764" s="11" t="str">
        <f>IF(Tabla134[[#This Row],[Item Visibility]]&lt;$U$15,"Poca visibilidad",IF(Tabla134[[#This Row],[Item Visibility]]&lt;$U$16,"Visibilidad media","Mayor visibilidad"))</f>
        <v>Visibilidad media</v>
      </c>
      <c r="P5764" s="11" t="str">
        <f>IF(Tabla134[[#This Row],[Rating]]&lt;2,"Muy Malo",IF(Tabla134[[#This Row],[Rating]]&lt;3,"Malo",IF(Tabla134[[#This Row],[Rating]]&lt;4,"Regular",IF(Tabla134[[#This Row],[Rating]]&lt;5,"Bueno","Excelente"))))</f>
        <v>Muy Malo</v>
      </c>
    </row>
    <row r="5765" spans="1:16" x14ac:dyDescent="0.2">
      <c r="A5765" s="7" t="s">
        <v>6</v>
      </c>
      <c r="B5765" s="7" t="s">
        <v>812</v>
      </c>
      <c r="C5765" s="7" t="s">
        <v>47</v>
      </c>
      <c r="D5765" s="8">
        <v>2016</v>
      </c>
      <c r="E5765" s="7" t="s">
        <v>1114</v>
      </c>
      <c r="F5765" s="7" t="s">
        <v>8</v>
      </c>
      <c r="G5765" s="7" t="s">
        <v>702</v>
      </c>
      <c r="H5765" s="7" t="s">
        <v>7</v>
      </c>
      <c r="I5765" s="9">
        <v>3.6910397999999997E-2</v>
      </c>
      <c r="J5765" s="10">
        <v>175.03700000000001</v>
      </c>
      <c r="K5765" s="11">
        <v>1</v>
      </c>
      <c r="L5765" s="11" t="str">
        <f>IF(Tabla134[[#This Row],[Item Weight]]&lt;$U$12,"Poco Peso",IF(Tabla134[[#This Row],[Item Weight]]&lt;$U$13,"Peso Medio","Peso Alto"))</f>
        <v>Poco Peso</v>
      </c>
      <c r="M5765" s="7">
        <v>6.69</v>
      </c>
      <c r="N5765" s="11">
        <f>IF(Tabla134[[#This Row],[Item Weight (Nulos)]]="",VLOOKUP(Tabla134[[#This Row],[Item Identifier]],'Tabla para Nulos'!$A$3:$B$1563,2,FALSE),Tabla134[[#This Row],[Item Weight (Nulos)]])</f>
        <v>6.69</v>
      </c>
      <c r="O5765" s="11" t="str">
        <f>IF(Tabla134[[#This Row],[Item Visibility]]&lt;$U$15,"Poca visibilidad",IF(Tabla134[[#This Row],[Item Visibility]]&lt;$U$16,"Visibilidad media","Mayor visibilidad"))</f>
        <v>Visibilidad media</v>
      </c>
      <c r="P5765" s="11" t="str">
        <f>IF(Tabla134[[#This Row],[Rating]]&lt;2,"Muy Malo",IF(Tabla134[[#This Row],[Rating]]&lt;3,"Malo",IF(Tabla134[[#This Row],[Rating]]&lt;4,"Regular",IF(Tabla134[[#This Row],[Rating]]&lt;5,"Bueno","Excelente"))))</f>
        <v>Muy Malo</v>
      </c>
    </row>
    <row r="5766" spans="1:16" x14ac:dyDescent="0.2">
      <c r="A5766" s="7" t="s">
        <v>6</v>
      </c>
      <c r="B5766" s="7" t="s">
        <v>800</v>
      </c>
      <c r="C5766" s="7" t="s">
        <v>14</v>
      </c>
      <c r="D5766" s="8">
        <v>2016</v>
      </c>
      <c r="E5766" s="7" t="s">
        <v>1114</v>
      </c>
      <c r="F5766" s="7" t="s">
        <v>8</v>
      </c>
      <c r="G5766" s="7" t="s">
        <v>702</v>
      </c>
      <c r="H5766" s="7" t="s">
        <v>7</v>
      </c>
      <c r="I5766" s="9">
        <v>3.9221859999999997E-2</v>
      </c>
      <c r="J5766" s="10">
        <v>97.241</v>
      </c>
      <c r="K5766" s="11">
        <v>1</v>
      </c>
      <c r="L5766" s="11" t="str">
        <f>IF(Tabla134[[#This Row],[Item Weight]]&lt;$U$12,"Poco Peso",IF(Tabla134[[#This Row],[Item Weight]]&lt;$U$13,"Peso Medio","Peso Alto"))</f>
        <v>Peso Alto</v>
      </c>
      <c r="M5766" s="7">
        <v>17.600000000000001</v>
      </c>
      <c r="N5766" s="11">
        <f>IF(Tabla134[[#This Row],[Item Weight (Nulos)]]="",VLOOKUP(Tabla134[[#This Row],[Item Identifier]],'Tabla para Nulos'!$A$3:$B$1563,2,FALSE),Tabla134[[#This Row],[Item Weight (Nulos)]])</f>
        <v>17.600000000000001</v>
      </c>
      <c r="O5766" s="11" t="str">
        <f>IF(Tabla134[[#This Row],[Item Visibility]]&lt;$U$15,"Poca visibilidad",IF(Tabla134[[#This Row],[Item Visibility]]&lt;$U$16,"Visibilidad media","Mayor visibilidad"))</f>
        <v>Visibilidad media</v>
      </c>
      <c r="P5766" s="11" t="str">
        <f>IF(Tabla134[[#This Row],[Rating]]&lt;2,"Muy Malo",IF(Tabla134[[#This Row],[Rating]]&lt;3,"Malo",IF(Tabla134[[#This Row],[Rating]]&lt;4,"Regular",IF(Tabla134[[#This Row],[Rating]]&lt;5,"Bueno","Excelente"))))</f>
        <v>Muy Malo</v>
      </c>
    </row>
    <row r="5767" spans="1:16" x14ac:dyDescent="0.2">
      <c r="A5767" s="7" t="s">
        <v>6</v>
      </c>
      <c r="B5767" s="7" t="s">
        <v>1249</v>
      </c>
      <c r="C5767" s="7" t="s">
        <v>71</v>
      </c>
      <c r="D5767" s="8">
        <v>2016</v>
      </c>
      <c r="E5767" s="7" t="s">
        <v>1114</v>
      </c>
      <c r="F5767" s="7" t="s">
        <v>8</v>
      </c>
      <c r="G5767" s="7" t="s">
        <v>702</v>
      </c>
      <c r="H5767" s="7" t="s">
        <v>7</v>
      </c>
      <c r="I5767" s="9">
        <v>8.3606564999999994E-2</v>
      </c>
      <c r="J5767" s="10">
        <v>178.83179999999999</v>
      </c>
      <c r="K5767" s="11">
        <v>1</v>
      </c>
      <c r="L5767" s="11" t="str">
        <f>IF(Tabla134[[#This Row],[Item Weight]]&lt;$U$12,"Poco Peso",IF(Tabla134[[#This Row],[Item Weight]]&lt;$U$13,"Peso Medio","Peso Alto"))</f>
        <v>Peso Alto</v>
      </c>
      <c r="M5767" s="7">
        <v>20.75</v>
      </c>
      <c r="N5767" s="11">
        <f>IF(Tabla134[[#This Row],[Item Weight (Nulos)]]="",VLOOKUP(Tabla134[[#This Row],[Item Identifier]],'Tabla para Nulos'!$A$3:$B$1563,2,FALSE),Tabla134[[#This Row],[Item Weight (Nulos)]])</f>
        <v>20.75</v>
      </c>
      <c r="O5767" s="11" t="str">
        <f>IF(Tabla134[[#This Row],[Item Visibility]]&lt;$U$15,"Poca visibilidad",IF(Tabla134[[#This Row],[Item Visibility]]&lt;$U$16,"Visibilidad media","Mayor visibilidad"))</f>
        <v>Visibilidad media</v>
      </c>
      <c r="P5767" s="11" t="str">
        <f>IF(Tabla134[[#This Row],[Rating]]&lt;2,"Muy Malo",IF(Tabla134[[#This Row],[Rating]]&lt;3,"Malo",IF(Tabla134[[#This Row],[Rating]]&lt;4,"Regular",IF(Tabla134[[#This Row],[Rating]]&lt;5,"Bueno","Excelente"))))</f>
        <v>Muy Malo</v>
      </c>
    </row>
    <row r="5768" spans="1:16" x14ac:dyDescent="0.2">
      <c r="A5768" s="7" t="s">
        <v>124</v>
      </c>
      <c r="B5768" s="7" t="s">
        <v>1392</v>
      </c>
      <c r="C5768" s="7" t="s">
        <v>165</v>
      </c>
      <c r="D5768" s="8">
        <v>2015</v>
      </c>
      <c r="E5768" s="7" t="s">
        <v>922</v>
      </c>
      <c r="F5768" s="7" t="s">
        <v>796</v>
      </c>
      <c r="G5768" s="7" t="s">
        <v>1</v>
      </c>
      <c r="H5768" s="7" t="s">
        <v>7</v>
      </c>
      <c r="I5768" s="9">
        <v>0.118419683</v>
      </c>
      <c r="J5768" s="10">
        <v>58.358800000000002</v>
      </c>
      <c r="K5768" s="11">
        <v>1</v>
      </c>
      <c r="L5768" s="11" t="str">
        <f>IF(Tabla134[[#This Row],[Item Weight]]&lt;$U$12,"Poco Peso",IF(Tabla134[[#This Row],[Item Weight]]&lt;$U$13,"Peso Medio","Peso Alto"))</f>
        <v>Peso Alto</v>
      </c>
      <c r="M5768" s="7">
        <v>18.600000000000001</v>
      </c>
      <c r="N5768" s="11">
        <f>IF(Tabla134[[#This Row],[Item Weight (Nulos)]]="",VLOOKUP(Tabla134[[#This Row],[Item Identifier]],'Tabla para Nulos'!$A$3:$B$1563,2,FALSE),Tabla134[[#This Row],[Item Weight (Nulos)]])</f>
        <v>18.600000000000001</v>
      </c>
      <c r="O5768" s="11" t="str">
        <f>IF(Tabla134[[#This Row],[Item Visibility]]&lt;$U$15,"Poca visibilidad",IF(Tabla134[[#This Row],[Item Visibility]]&lt;$U$16,"Visibilidad media","Mayor visibilidad"))</f>
        <v>Mayor visibilidad</v>
      </c>
      <c r="P5768" s="11" t="str">
        <f>IF(Tabla134[[#This Row],[Rating]]&lt;2,"Muy Malo",IF(Tabla134[[#This Row],[Rating]]&lt;3,"Malo",IF(Tabla134[[#This Row],[Rating]]&lt;4,"Regular",IF(Tabla134[[#This Row],[Rating]]&lt;5,"Bueno","Excelente"))))</f>
        <v>Muy Malo</v>
      </c>
    </row>
    <row r="5769" spans="1:16" x14ac:dyDescent="0.2">
      <c r="A5769" s="7" t="s">
        <v>124</v>
      </c>
      <c r="B5769" s="7" t="s">
        <v>225</v>
      </c>
      <c r="C5769" s="7" t="s">
        <v>10</v>
      </c>
      <c r="D5769" s="8">
        <v>2015</v>
      </c>
      <c r="E5769" s="7" t="s">
        <v>922</v>
      </c>
      <c r="F5769" s="7" t="s">
        <v>796</v>
      </c>
      <c r="G5769" s="7" t="s">
        <v>1</v>
      </c>
      <c r="H5769" s="7" t="s">
        <v>7</v>
      </c>
      <c r="I5769" s="9">
        <v>2.8652918999999999E-2</v>
      </c>
      <c r="J5769" s="10">
        <v>40.545400000000001</v>
      </c>
      <c r="K5769" s="11">
        <v>1</v>
      </c>
      <c r="L5769" s="11" t="str">
        <f>IF(Tabla134[[#This Row],[Item Weight]]&lt;$U$12,"Poco Peso",IF(Tabla134[[#This Row],[Item Weight]]&lt;$U$13,"Peso Medio","Peso Alto"))</f>
        <v>Poco Peso</v>
      </c>
      <c r="M5769" s="7">
        <v>7.35</v>
      </c>
      <c r="N5769" s="11">
        <f>IF(Tabla134[[#This Row],[Item Weight (Nulos)]]="",VLOOKUP(Tabla134[[#This Row],[Item Identifier]],'Tabla para Nulos'!$A$3:$B$1563,2,FALSE),Tabla134[[#This Row],[Item Weight (Nulos)]])</f>
        <v>7.35</v>
      </c>
      <c r="O5769" s="11" t="str">
        <f>IF(Tabla134[[#This Row],[Item Visibility]]&lt;$U$15,"Poca visibilidad",IF(Tabla134[[#This Row],[Item Visibility]]&lt;$U$16,"Visibilidad media","Mayor visibilidad"))</f>
        <v>Visibilidad media</v>
      </c>
      <c r="P5769" s="11" t="str">
        <f>IF(Tabla134[[#This Row],[Rating]]&lt;2,"Muy Malo",IF(Tabla134[[#This Row],[Rating]]&lt;3,"Malo",IF(Tabla134[[#This Row],[Rating]]&lt;4,"Regular",IF(Tabla134[[#This Row],[Rating]]&lt;5,"Bueno","Excelente"))))</f>
        <v>Muy Malo</v>
      </c>
    </row>
    <row r="5770" spans="1:16" x14ac:dyDescent="0.2">
      <c r="A5770" s="7" t="s">
        <v>124</v>
      </c>
      <c r="B5770" s="7" t="s">
        <v>1391</v>
      </c>
      <c r="C5770" s="7" t="s">
        <v>10</v>
      </c>
      <c r="D5770" s="8">
        <v>2015</v>
      </c>
      <c r="E5770" s="7" t="s">
        <v>922</v>
      </c>
      <c r="F5770" s="7" t="s">
        <v>796</v>
      </c>
      <c r="G5770" s="7" t="s">
        <v>1</v>
      </c>
      <c r="H5770" s="7" t="s">
        <v>7</v>
      </c>
      <c r="I5770" s="9">
        <v>5.2086084999999997E-2</v>
      </c>
      <c r="J5770" s="10">
        <v>76.898600000000002</v>
      </c>
      <c r="K5770" s="11">
        <v>1</v>
      </c>
      <c r="L5770" s="11" t="str">
        <f>IF(Tabla134[[#This Row],[Item Weight]]&lt;$U$12,"Poco Peso",IF(Tabla134[[#This Row],[Item Weight]]&lt;$U$13,"Peso Medio","Peso Alto"))</f>
        <v>Poco Peso</v>
      </c>
      <c r="M5770" s="7">
        <v>7.72</v>
      </c>
      <c r="N5770" s="11">
        <f>IF(Tabla134[[#This Row],[Item Weight (Nulos)]]="",VLOOKUP(Tabla134[[#This Row],[Item Identifier]],'Tabla para Nulos'!$A$3:$B$1563,2,FALSE),Tabla134[[#This Row],[Item Weight (Nulos)]])</f>
        <v>7.72</v>
      </c>
      <c r="O5770" s="11" t="str">
        <f>IF(Tabla134[[#This Row],[Item Visibility]]&lt;$U$15,"Poca visibilidad",IF(Tabla134[[#This Row],[Item Visibility]]&lt;$U$16,"Visibilidad media","Mayor visibilidad"))</f>
        <v>Visibilidad media</v>
      </c>
      <c r="P5770" s="11" t="str">
        <f>IF(Tabla134[[#This Row],[Rating]]&lt;2,"Muy Malo",IF(Tabla134[[#This Row],[Rating]]&lt;3,"Malo",IF(Tabla134[[#This Row],[Rating]]&lt;4,"Regular",IF(Tabla134[[#This Row],[Rating]]&lt;5,"Bueno","Excelente"))))</f>
        <v>Muy Malo</v>
      </c>
    </row>
    <row r="5771" spans="1:16" x14ac:dyDescent="0.2">
      <c r="A5771" s="7" t="s">
        <v>124</v>
      </c>
      <c r="B5771" s="7" t="s">
        <v>237</v>
      </c>
      <c r="C5771" s="7" t="s">
        <v>10</v>
      </c>
      <c r="D5771" s="8">
        <v>2015</v>
      </c>
      <c r="E5771" s="7" t="s">
        <v>922</v>
      </c>
      <c r="F5771" s="7" t="s">
        <v>796</v>
      </c>
      <c r="G5771" s="7" t="s">
        <v>1</v>
      </c>
      <c r="H5771" s="7" t="s">
        <v>7</v>
      </c>
      <c r="I5771" s="9">
        <v>2.1539999000000001E-2</v>
      </c>
      <c r="J5771" s="10">
        <v>182.49760000000001</v>
      </c>
      <c r="K5771" s="11">
        <v>1</v>
      </c>
      <c r="L5771" s="11" t="str">
        <f>IF(Tabla134[[#This Row],[Item Weight]]&lt;$U$12,"Poco Peso",IF(Tabla134[[#This Row],[Item Weight]]&lt;$U$13,"Peso Medio","Peso Alto"))</f>
        <v>Peso Medio</v>
      </c>
      <c r="M5771" s="7">
        <v>13.5</v>
      </c>
      <c r="N5771" s="11">
        <f>IF(Tabla134[[#This Row],[Item Weight (Nulos)]]="",VLOOKUP(Tabla134[[#This Row],[Item Identifier]],'Tabla para Nulos'!$A$3:$B$1563,2,FALSE),Tabla134[[#This Row],[Item Weight (Nulos)]])</f>
        <v>13.5</v>
      </c>
      <c r="O5771" s="11" t="str">
        <f>IF(Tabla134[[#This Row],[Item Visibility]]&lt;$U$15,"Poca visibilidad",IF(Tabla134[[#This Row],[Item Visibility]]&lt;$U$16,"Visibilidad media","Mayor visibilidad"))</f>
        <v>Poca visibilidad</v>
      </c>
      <c r="P5771" s="11" t="str">
        <f>IF(Tabla134[[#This Row],[Rating]]&lt;2,"Muy Malo",IF(Tabla134[[#This Row],[Rating]]&lt;3,"Malo",IF(Tabla134[[#This Row],[Rating]]&lt;4,"Regular",IF(Tabla134[[#This Row],[Rating]]&lt;5,"Bueno","Excelente"))))</f>
        <v>Muy Malo</v>
      </c>
    </row>
    <row r="5772" spans="1:16" x14ac:dyDescent="0.2">
      <c r="A5772" s="7" t="s">
        <v>124</v>
      </c>
      <c r="B5772" s="7" t="s">
        <v>29</v>
      </c>
      <c r="C5772" s="7" t="s">
        <v>28</v>
      </c>
      <c r="D5772" s="8">
        <v>2020</v>
      </c>
      <c r="E5772" s="7" t="s">
        <v>919</v>
      </c>
      <c r="F5772" s="7" t="s">
        <v>796</v>
      </c>
      <c r="G5772" s="7" t="s">
        <v>702</v>
      </c>
      <c r="H5772" s="7" t="s">
        <v>7</v>
      </c>
      <c r="I5772" s="9">
        <v>4.3483397999999999E-2</v>
      </c>
      <c r="J5772" s="10">
        <v>94.343599999999995</v>
      </c>
      <c r="K5772" s="11">
        <v>1</v>
      </c>
      <c r="L5772" s="11" t="str">
        <f>IF(Tabla134[[#This Row],[Item Weight]]&lt;$U$12,"Poco Peso",IF(Tabla134[[#This Row],[Item Weight]]&lt;$U$13,"Peso Medio","Peso Alto"))</f>
        <v>Poco Peso</v>
      </c>
      <c r="M5772" s="7">
        <v>7.75</v>
      </c>
      <c r="N5772" s="11">
        <f>IF(Tabla134[[#This Row],[Item Weight (Nulos)]]="",VLOOKUP(Tabla134[[#This Row],[Item Identifier]],'Tabla para Nulos'!$A$3:$B$1563,2,FALSE),Tabla134[[#This Row],[Item Weight (Nulos)]])</f>
        <v>7.75</v>
      </c>
      <c r="O5772" s="11" t="str">
        <f>IF(Tabla134[[#This Row],[Item Visibility]]&lt;$U$15,"Poca visibilidad",IF(Tabla134[[#This Row],[Item Visibility]]&lt;$U$16,"Visibilidad media","Mayor visibilidad"))</f>
        <v>Visibilidad media</v>
      </c>
      <c r="P5772" s="11" t="str">
        <f>IF(Tabla134[[#This Row],[Rating]]&lt;2,"Muy Malo",IF(Tabla134[[#This Row],[Rating]]&lt;3,"Malo",IF(Tabla134[[#This Row],[Rating]]&lt;4,"Regular",IF(Tabla134[[#This Row],[Rating]]&lt;5,"Bueno","Excelente"))))</f>
        <v>Muy Malo</v>
      </c>
    </row>
    <row r="5773" spans="1:16" x14ac:dyDescent="0.2">
      <c r="A5773" s="7" t="s">
        <v>124</v>
      </c>
      <c r="B5773" s="7" t="s">
        <v>679</v>
      </c>
      <c r="C5773" s="7" t="s">
        <v>112</v>
      </c>
      <c r="D5773" s="8">
        <v>2020</v>
      </c>
      <c r="E5773" s="7" t="s">
        <v>919</v>
      </c>
      <c r="F5773" s="7" t="s">
        <v>796</v>
      </c>
      <c r="G5773" s="7" t="s">
        <v>702</v>
      </c>
      <c r="H5773" s="7" t="s">
        <v>7</v>
      </c>
      <c r="I5773" s="9">
        <v>2.4664556000000001E-2</v>
      </c>
      <c r="J5773" s="10">
        <v>103.33320000000001</v>
      </c>
      <c r="K5773" s="11">
        <v>1</v>
      </c>
      <c r="L5773" s="11" t="str">
        <f>IF(Tabla134[[#This Row],[Item Weight]]&lt;$U$12,"Poco Peso",IF(Tabla134[[#This Row],[Item Weight]]&lt;$U$13,"Peso Medio","Peso Alto"))</f>
        <v>Poco Peso</v>
      </c>
      <c r="M5773" s="7">
        <v>6.55</v>
      </c>
      <c r="N5773" s="11">
        <f>IF(Tabla134[[#This Row],[Item Weight (Nulos)]]="",VLOOKUP(Tabla134[[#This Row],[Item Identifier]],'Tabla para Nulos'!$A$3:$B$1563,2,FALSE),Tabla134[[#This Row],[Item Weight (Nulos)]])</f>
        <v>6.55</v>
      </c>
      <c r="O5773" s="11" t="str">
        <f>IF(Tabla134[[#This Row],[Item Visibility]]&lt;$U$15,"Poca visibilidad",IF(Tabla134[[#This Row],[Item Visibility]]&lt;$U$16,"Visibilidad media","Mayor visibilidad"))</f>
        <v>Poca visibilidad</v>
      </c>
      <c r="P5773" s="11" t="str">
        <f>IF(Tabla134[[#This Row],[Rating]]&lt;2,"Muy Malo",IF(Tabla134[[#This Row],[Rating]]&lt;3,"Malo",IF(Tabla134[[#This Row],[Rating]]&lt;4,"Regular",IF(Tabla134[[#This Row],[Rating]]&lt;5,"Bueno","Excelente"))))</f>
        <v>Muy Malo</v>
      </c>
    </row>
    <row r="5774" spans="1:16" x14ac:dyDescent="0.2">
      <c r="A5774" s="7" t="s">
        <v>124</v>
      </c>
      <c r="B5774" s="7" t="s">
        <v>913</v>
      </c>
      <c r="C5774" s="7" t="s">
        <v>112</v>
      </c>
      <c r="D5774" s="8">
        <v>2020</v>
      </c>
      <c r="E5774" s="7" t="s">
        <v>919</v>
      </c>
      <c r="F5774" s="7" t="s">
        <v>796</v>
      </c>
      <c r="G5774" s="7" t="s">
        <v>702</v>
      </c>
      <c r="H5774" s="7" t="s">
        <v>7</v>
      </c>
      <c r="I5774" s="9">
        <v>1.1151950000000001E-2</v>
      </c>
      <c r="J5774" s="10">
        <v>40.645400000000002</v>
      </c>
      <c r="K5774" s="11">
        <v>1</v>
      </c>
      <c r="L5774" s="11" t="str">
        <f>IF(Tabla134[[#This Row],[Item Weight]]&lt;$U$12,"Poco Peso",IF(Tabla134[[#This Row],[Item Weight]]&lt;$U$13,"Peso Medio","Peso Alto"))</f>
        <v>Peso Medio</v>
      </c>
      <c r="M5774" s="7">
        <v>10.6</v>
      </c>
      <c r="N5774" s="11">
        <f>IF(Tabla134[[#This Row],[Item Weight (Nulos)]]="",VLOOKUP(Tabla134[[#This Row],[Item Identifier]],'Tabla para Nulos'!$A$3:$B$1563,2,FALSE),Tabla134[[#This Row],[Item Weight (Nulos)]])</f>
        <v>10.6</v>
      </c>
      <c r="O5774" s="11" t="str">
        <f>IF(Tabla134[[#This Row],[Item Visibility]]&lt;$U$15,"Poca visibilidad",IF(Tabla134[[#This Row],[Item Visibility]]&lt;$U$16,"Visibilidad media","Mayor visibilidad"))</f>
        <v>Poca visibilidad</v>
      </c>
      <c r="P5774" s="11" t="str">
        <f>IF(Tabla134[[#This Row],[Rating]]&lt;2,"Muy Malo",IF(Tabla134[[#This Row],[Rating]]&lt;3,"Malo",IF(Tabla134[[#This Row],[Rating]]&lt;4,"Regular",IF(Tabla134[[#This Row],[Rating]]&lt;5,"Bueno","Excelente"))))</f>
        <v>Muy Malo</v>
      </c>
    </row>
    <row r="5775" spans="1:16" x14ac:dyDescent="0.2">
      <c r="A5775" s="7" t="s">
        <v>124</v>
      </c>
      <c r="B5775" s="7" t="s">
        <v>457</v>
      </c>
      <c r="C5775" s="7" t="s">
        <v>4</v>
      </c>
      <c r="D5775" s="8">
        <v>2020</v>
      </c>
      <c r="E5775" s="7" t="s">
        <v>919</v>
      </c>
      <c r="F5775" s="7" t="s">
        <v>796</v>
      </c>
      <c r="G5775" s="7" t="s">
        <v>702</v>
      </c>
      <c r="H5775" s="7" t="s">
        <v>7</v>
      </c>
      <c r="I5775" s="9">
        <v>6.8163102000000003E-2</v>
      </c>
      <c r="J5775" s="10">
        <v>140.4812</v>
      </c>
      <c r="K5775" s="11">
        <v>1</v>
      </c>
      <c r="L5775" s="11" t="str">
        <f>IF(Tabla134[[#This Row],[Item Weight]]&lt;$U$12,"Poco Peso",IF(Tabla134[[#This Row],[Item Weight]]&lt;$U$13,"Peso Medio","Peso Alto"))</f>
        <v>Poco Peso</v>
      </c>
      <c r="M5775" s="7">
        <v>7.39</v>
      </c>
      <c r="N5775" s="11">
        <f>IF(Tabla134[[#This Row],[Item Weight (Nulos)]]="",VLOOKUP(Tabla134[[#This Row],[Item Identifier]],'Tabla para Nulos'!$A$3:$B$1563,2,FALSE),Tabla134[[#This Row],[Item Weight (Nulos)]])</f>
        <v>7.39</v>
      </c>
      <c r="O5775" s="11" t="str">
        <f>IF(Tabla134[[#This Row],[Item Visibility]]&lt;$U$15,"Poca visibilidad",IF(Tabla134[[#This Row],[Item Visibility]]&lt;$U$16,"Visibilidad media","Mayor visibilidad"))</f>
        <v>Visibilidad media</v>
      </c>
      <c r="P5775" s="11" t="str">
        <f>IF(Tabla134[[#This Row],[Rating]]&lt;2,"Muy Malo",IF(Tabla134[[#This Row],[Rating]]&lt;3,"Malo",IF(Tabla134[[#This Row],[Rating]]&lt;4,"Regular",IF(Tabla134[[#This Row],[Rating]]&lt;5,"Bueno","Excelente"))))</f>
        <v>Muy Malo</v>
      </c>
    </row>
    <row r="5776" spans="1:16" x14ac:dyDescent="0.2">
      <c r="A5776" s="7" t="s">
        <v>124</v>
      </c>
      <c r="B5776" s="7" t="s">
        <v>1390</v>
      </c>
      <c r="C5776" s="7" t="s">
        <v>171</v>
      </c>
      <c r="D5776" s="8">
        <v>2020</v>
      </c>
      <c r="E5776" s="7" t="s">
        <v>919</v>
      </c>
      <c r="F5776" s="7" t="s">
        <v>796</v>
      </c>
      <c r="G5776" s="7" t="s">
        <v>702</v>
      </c>
      <c r="H5776" s="7" t="s">
        <v>7</v>
      </c>
      <c r="I5776" s="9">
        <v>2.848169E-2</v>
      </c>
      <c r="J5776" s="10">
        <v>110.49120000000001</v>
      </c>
      <c r="K5776" s="11">
        <v>1</v>
      </c>
      <c r="L5776" s="11" t="str">
        <f>IF(Tabla134[[#This Row],[Item Weight]]&lt;$U$12,"Poco Peso",IF(Tabla134[[#This Row],[Item Weight]]&lt;$U$13,"Peso Medio","Peso Alto"))</f>
        <v>Poco Peso</v>
      </c>
      <c r="M5776" s="7">
        <v>6.13</v>
      </c>
      <c r="N5776" s="11">
        <f>IF(Tabla134[[#This Row],[Item Weight (Nulos)]]="",VLOOKUP(Tabla134[[#This Row],[Item Identifier]],'Tabla para Nulos'!$A$3:$B$1563,2,FALSE),Tabla134[[#This Row],[Item Weight (Nulos)]])</f>
        <v>6.13</v>
      </c>
      <c r="O5776" s="11" t="str">
        <f>IF(Tabla134[[#This Row],[Item Visibility]]&lt;$U$15,"Poca visibilidad",IF(Tabla134[[#This Row],[Item Visibility]]&lt;$U$16,"Visibilidad media","Mayor visibilidad"))</f>
        <v>Visibilidad media</v>
      </c>
      <c r="P5776" s="11" t="str">
        <f>IF(Tabla134[[#This Row],[Rating]]&lt;2,"Muy Malo",IF(Tabla134[[#This Row],[Rating]]&lt;3,"Malo",IF(Tabla134[[#This Row],[Rating]]&lt;4,"Regular",IF(Tabla134[[#This Row],[Rating]]&lt;5,"Bueno","Excelente"))))</f>
        <v>Muy Malo</v>
      </c>
    </row>
    <row r="5777" spans="1:16" x14ac:dyDescent="0.2">
      <c r="A5777" s="7" t="s">
        <v>124</v>
      </c>
      <c r="B5777" s="7" t="s">
        <v>181</v>
      </c>
      <c r="C5777" s="7" t="s">
        <v>171</v>
      </c>
      <c r="D5777" s="8">
        <v>2020</v>
      </c>
      <c r="E5777" s="7" t="s">
        <v>919</v>
      </c>
      <c r="F5777" s="7" t="s">
        <v>796</v>
      </c>
      <c r="G5777" s="7" t="s">
        <v>528</v>
      </c>
      <c r="H5777" s="7" t="s">
        <v>7</v>
      </c>
      <c r="I5777" s="9">
        <v>2.4795056999999999E-2</v>
      </c>
      <c r="J5777" s="10">
        <v>147.4102</v>
      </c>
      <c r="K5777" s="11">
        <v>1</v>
      </c>
      <c r="L5777" s="11" t="str">
        <f>IF(Tabla134[[#This Row],[Item Weight]]&lt;$U$12,"Poco Peso",IF(Tabla134[[#This Row],[Item Weight]]&lt;$U$13,"Peso Medio","Peso Alto"))</f>
        <v>Peso Alto</v>
      </c>
      <c r="M5777" s="7">
        <v>21.25</v>
      </c>
      <c r="N5777" s="11">
        <f>IF(Tabla134[[#This Row],[Item Weight (Nulos)]]="",VLOOKUP(Tabla134[[#This Row],[Item Identifier]],'Tabla para Nulos'!$A$3:$B$1563,2,FALSE),Tabla134[[#This Row],[Item Weight (Nulos)]])</f>
        <v>21.25</v>
      </c>
      <c r="O5777" s="11" t="str">
        <f>IF(Tabla134[[#This Row],[Item Visibility]]&lt;$U$15,"Poca visibilidad",IF(Tabla134[[#This Row],[Item Visibility]]&lt;$U$16,"Visibilidad media","Mayor visibilidad"))</f>
        <v>Poca visibilidad</v>
      </c>
      <c r="P5777" s="11" t="str">
        <f>IF(Tabla134[[#This Row],[Rating]]&lt;2,"Muy Malo",IF(Tabla134[[#This Row],[Rating]]&lt;3,"Malo",IF(Tabla134[[#This Row],[Rating]]&lt;4,"Regular",IF(Tabla134[[#This Row],[Rating]]&lt;5,"Bueno","Excelente"))))</f>
        <v>Muy Malo</v>
      </c>
    </row>
    <row r="5778" spans="1:16" x14ac:dyDescent="0.2">
      <c r="A5778" s="7" t="s">
        <v>6</v>
      </c>
      <c r="B5778" s="7" t="s">
        <v>1147</v>
      </c>
      <c r="C5778" s="7" t="s">
        <v>28</v>
      </c>
      <c r="D5778" s="8">
        <v>2015</v>
      </c>
      <c r="E5778" s="7" t="s">
        <v>922</v>
      </c>
      <c r="F5778" s="7" t="s">
        <v>796</v>
      </c>
      <c r="G5778" s="7" t="s">
        <v>528</v>
      </c>
      <c r="H5778" s="7" t="s">
        <v>7</v>
      </c>
      <c r="I5778" s="9">
        <v>3.0212499E-2</v>
      </c>
      <c r="J5778" s="10">
        <v>98.038399999999996</v>
      </c>
      <c r="K5778" s="11">
        <v>1</v>
      </c>
      <c r="L5778" s="11" t="str">
        <f>IF(Tabla134[[#This Row],[Item Weight]]&lt;$U$12,"Poco Peso",IF(Tabla134[[#This Row],[Item Weight]]&lt;$U$13,"Peso Medio","Peso Alto"))</f>
        <v>Poco Peso</v>
      </c>
      <c r="M5778" s="7">
        <v>8.3000000000000007</v>
      </c>
      <c r="N5778" s="11">
        <f>IF(Tabla134[[#This Row],[Item Weight (Nulos)]]="",VLOOKUP(Tabla134[[#This Row],[Item Identifier]],'Tabla para Nulos'!$A$3:$B$1563,2,FALSE),Tabla134[[#This Row],[Item Weight (Nulos)]])</f>
        <v>8.3000000000000007</v>
      </c>
      <c r="O5778" s="11" t="str">
        <f>IF(Tabla134[[#This Row],[Item Visibility]]&lt;$U$15,"Poca visibilidad",IF(Tabla134[[#This Row],[Item Visibility]]&lt;$U$16,"Visibilidad media","Mayor visibilidad"))</f>
        <v>Visibilidad media</v>
      </c>
      <c r="P5778" s="11" t="str">
        <f>IF(Tabla134[[#This Row],[Rating]]&lt;2,"Muy Malo",IF(Tabla134[[#This Row],[Rating]]&lt;3,"Malo",IF(Tabla134[[#This Row],[Rating]]&lt;4,"Regular",IF(Tabla134[[#This Row],[Rating]]&lt;5,"Bueno","Excelente"))))</f>
        <v>Muy Malo</v>
      </c>
    </row>
    <row r="5779" spans="1:16" x14ac:dyDescent="0.2">
      <c r="A5779" s="7" t="s">
        <v>6</v>
      </c>
      <c r="B5779" s="7" t="s">
        <v>18</v>
      </c>
      <c r="C5779" s="7" t="s">
        <v>17</v>
      </c>
      <c r="D5779" s="8">
        <v>2015</v>
      </c>
      <c r="E5779" s="7" t="s">
        <v>922</v>
      </c>
      <c r="F5779" s="7" t="s">
        <v>796</v>
      </c>
      <c r="G5779" s="7" t="s">
        <v>528</v>
      </c>
      <c r="H5779" s="7" t="s">
        <v>7</v>
      </c>
      <c r="I5779" s="9">
        <v>0.108458498</v>
      </c>
      <c r="J5779" s="10">
        <v>96.975200000000001</v>
      </c>
      <c r="K5779" s="11">
        <v>1</v>
      </c>
      <c r="L5779" s="11" t="str">
        <f>IF(Tabla134[[#This Row],[Item Weight]]&lt;$U$12,"Poco Peso",IF(Tabla134[[#This Row],[Item Weight]]&lt;$U$13,"Peso Medio","Peso Alto"))</f>
        <v>Poco Peso</v>
      </c>
      <c r="M5779" s="7">
        <v>6.75</v>
      </c>
      <c r="N5779" s="11">
        <f>IF(Tabla134[[#This Row],[Item Weight (Nulos)]]="",VLOOKUP(Tabla134[[#This Row],[Item Identifier]],'Tabla para Nulos'!$A$3:$B$1563,2,FALSE),Tabla134[[#This Row],[Item Weight (Nulos)]])</f>
        <v>6.75</v>
      </c>
      <c r="O5779" s="11" t="str">
        <f>IF(Tabla134[[#This Row],[Item Visibility]]&lt;$U$15,"Poca visibilidad",IF(Tabla134[[#This Row],[Item Visibility]]&lt;$U$16,"Visibilidad media","Mayor visibilidad"))</f>
        <v>Mayor visibilidad</v>
      </c>
      <c r="P5779" s="11" t="str">
        <f>IF(Tabla134[[#This Row],[Rating]]&lt;2,"Muy Malo",IF(Tabla134[[#This Row],[Rating]]&lt;3,"Malo",IF(Tabla134[[#This Row],[Rating]]&lt;4,"Regular",IF(Tabla134[[#This Row],[Rating]]&lt;5,"Bueno","Excelente"))))</f>
        <v>Muy Malo</v>
      </c>
    </row>
    <row r="5780" spans="1:16" x14ac:dyDescent="0.2">
      <c r="A5780" s="7" t="s">
        <v>6</v>
      </c>
      <c r="B5780" s="7" t="s">
        <v>721</v>
      </c>
      <c r="C5780" s="7" t="s">
        <v>163</v>
      </c>
      <c r="D5780" s="8">
        <v>2015</v>
      </c>
      <c r="E5780" s="7" t="s">
        <v>922</v>
      </c>
      <c r="F5780" s="7" t="s">
        <v>796</v>
      </c>
      <c r="G5780" s="7" t="s">
        <v>528</v>
      </c>
      <c r="H5780" s="7" t="s">
        <v>7</v>
      </c>
      <c r="I5780" s="9">
        <v>2.1617397E-2</v>
      </c>
      <c r="J5780" s="10">
        <v>185.0582</v>
      </c>
      <c r="K5780" s="11">
        <v>1</v>
      </c>
      <c r="L5780" s="11" t="str">
        <f>IF(Tabla134[[#This Row],[Item Weight]]&lt;$U$12,"Poco Peso",IF(Tabla134[[#This Row],[Item Weight]]&lt;$U$13,"Peso Medio","Peso Alto"))</f>
        <v>Poco Peso</v>
      </c>
      <c r="M5780" s="7">
        <v>7.42</v>
      </c>
      <c r="N5780" s="11">
        <f>IF(Tabla134[[#This Row],[Item Weight (Nulos)]]="",VLOOKUP(Tabla134[[#This Row],[Item Identifier]],'Tabla para Nulos'!$A$3:$B$1563,2,FALSE),Tabla134[[#This Row],[Item Weight (Nulos)]])</f>
        <v>7.42</v>
      </c>
      <c r="O5780" s="11" t="str">
        <f>IF(Tabla134[[#This Row],[Item Visibility]]&lt;$U$15,"Poca visibilidad",IF(Tabla134[[#This Row],[Item Visibility]]&lt;$U$16,"Visibilidad media","Mayor visibilidad"))</f>
        <v>Poca visibilidad</v>
      </c>
      <c r="P5780" s="11" t="str">
        <f>IF(Tabla134[[#This Row],[Rating]]&lt;2,"Muy Malo",IF(Tabla134[[#This Row],[Rating]]&lt;3,"Malo",IF(Tabla134[[#This Row],[Rating]]&lt;4,"Regular",IF(Tabla134[[#This Row],[Rating]]&lt;5,"Bueno","Excelente"))))</f>
        <v>Muy Malo</v>
      </c>
    </row>
    <row r="5781" spans="1:16" x14ac:dyDescent="0.2">
      <c r="A5781" s="7" t="s">
        <v>6</v>
      </c>
      <c r="B5781" s="7" t="s">
        <v>329</v>
      </c>
      <c r="C5781" s="7" t="s">
        <v>14</v>
      </c>
      <c r="D5781" s="8">
        <v>2015</v>
      </c>
      <c r="E5781" s="7" t="s">
        <v>922</v>
      </c>
      <c r="F5781" s="7" t="s">
        <v>796</v>
      </c>
      <c r="G5781" s="7" t="s">
        <v>528</v>
      </c>
      <c r="H5781" s="7" t="s">
        <v>7</v>
      </c>
      <c r="I5781" s="9">
        <v>1.0961482999999999E-2</v>
      </c>
      <c r="J5781" s="10">
        <v>58.258800000000001</v>
      </c>
      <c r="K5781" s="11">
        <v>1</v>
      </c>
      <c r="L5781" s="11" t="str">
        <f>IF(Tabla134[[#This Row],[Item Weight]]&lt;$U$12,"Poco Peso",IF(Tabla134[[#This Row],[Item Weight]]&lt;$U$13,"Peso Medio","Peso Alto"))</f>
        <v>Poco Peso</v>
      </c>
      <c r="M5781" s="7">
        <v>6.63</v>
      </c>
      <c r="N5781" s="11">
        <f>IF(Tabla134[[#This Row],[Item Weight (Nulos)]]="",VLOOKUP(Tabla134[[#This Row],[Item Identifier]],'Tabla para Nulos'!$A$3:$B$1563,2,FALSE),Tabla134[[#This Row],[Item Weight (Nulos)]])</f>
        <v>6.63</v>
      </c>
      <c r="O5781" s="11" t="str">
        <f>IF(Tabla134[[#This Row],[Item Visibility]]&lt;$U$15,"Poca visibilidad",IF(Tabla134[[#This Row],[Item Visibility]]&lt;$U$16,"Visibilidad media","Mayor visibilidad"))</f>
        <v>Poca visibilidad</v>
      </c>
      <c r="P5781" s="11" t="str">
        <f>IF(Tabla134[[#This Row],[Rating]]&lt;2,"Muy Malo",IF(Tabla134[[#This Row],[Rating]]&lt;3,"Malo",IF(Tabla134[[#This Row],[Rating]]&lt;4,"Regular",IF(Tabla134[[#This Row],[Rating]]&lt;5,"Bueno","Excelente"))))</f>
        <v>Muy Malo</v>
      </c>
    </row>
    <row r="5782" spans="1:16" x14ac:dyDescent="0.2">
      <c r="A5782" s="7" t="s">
        <v>6</v>
      </c>
      <c r="B5782" s="7" t="s">
        <v>983</v>
      </c>
      <c r="C5782" s="7" t="s">
        <v>28</v>
      </c>
      <c r="D5782" s="8">
        <v>2020</v>
      </c>
      <c r="E5782" s="7" t="s">
        <v>919</v>
      </c>
      <c r="F5782" s="7" t="s">
        <v>796</v>
      </c>
      <c r="G5782" s="7" t="s">
        <v>528</v>
      </c>
      <c r="H5782" s="7" t="s">
        <v>7</v>
      </c>
      <c r="I5782" s="9">
        <v>0.16246121899999999</v>
      </c>
      <c r="J5782" s="10">
        <v>39.284799999999997</v>
      </c>
      <c r="K5782" s="11">
        <v>1</v>
      </c>
      <c r="L5782" s="11" t="str">
        <f>IF(Tabla134[[#This Row],[Item Weight]]&lt;$U$12,"Poco Peso",IF(Tabla134[[#This Row],[Item Weight]]&lt;$U$13,"Peso Medio","Peso Alto"))</f>
        <v>Poco Peso</v>
      </c>
      <c r="M5782" s="7">
        <v>7.8550000000000004</v>
      </c>
      <c r="N5782" s="11">
        <f>IF(Tabla134[[#This Row],[Item Weight (Nulos)]]="",VLOOKUP(Tabla134[[#This Row],[Item Identifier]],'Tabla para Nulos'!$A$3:$B$1563,2,FALSE),Tabla134[[#This Row],[Item Weight (Nulos)]])</f>
        <v>7.8550000000000004</v>
      </c>
      <c r="O5782" s="11" t="str">
        <f>IF(Tabla134[[#This Row],[Item Visibility]]&lt;$U$15,"Poca visibilidad",IF(Tabla134[[#This Row],[Item Visibility]]&lt;$U$16,"Visibilidad media","Mayor visibilidad"))</f>
        <v>Mayor visibilidad</v>
      </c>
      <c r="P5782" s="11" t="str">
        <f>IF(Tabla134[[#This Row],[Rating]]&lt;2,"Muy Malo",IF(Tabla134[[#This Row],[Rating]]&lt;3,"Malo",IF(Tabla134[[#This Row],[Rating]]&lt;4,"Regular",IF(Tabla134[[#This Row],[Rating]]&lt;5,"Bueno","Excelente"))))</f>
        <v>Muy Malo</v>
      </c>
    </row>
    <row r="5783" spans="1:16" x14ac:dyDescent="0.2">
      <c r="A5783" s="7" t="s">
        <v>6</v>
      </c>
      <c r="B5783" s="7" t="s">
        <v>369</v>
      </c>
      <c r="C5783" s="7" t="s">
        <v>17</v>
      </c>
      <c r="D5783" s="8">
        <v>2020</v>
      </c>
      <c r="E5783" s="7" t="s">
        <v>919</v>
      </c>
      <c r="F5783" s="7" t="s">
        <v>796</v>
      </c>
      <c r="G5783" s="7" t="s">
        <v>528</v>
      </c>
      <c r="H5783" s="7" t="s">
        <v>7</v>
      </c>
      <c r="I5783" s="9">
        <v>6.3689582999999994E-2</v>
      </c>
      <c r="J5783" s="10">
        <v>181.93180000000001</v>
      </c>
      <c r="K5783" s="11">
        <v>1</v>
      </c>
      <c r="L5783" s="11" t="str">
        <f>IF(Tabla134[[#This Row],[Item Weight]]&lt;$U$12,"Poco Peso",IF(Tabla134[[#This Row],[Item Weight]]&lt;$U$13,"Peso Medio","Peso Alto"))</f>
        <v>Peso Medio</v>
      </c>
      <c r="M5783" s="7">
        <v>16.100000000000001</v>
      </c>
      <c r="N5783" s="11">
        <f>IF(Tabla134[[#This Row],[Item Weight (Nulos)]]="",VLOOKUP(Tabla134[[#This Row],[Item Identifier]],'Tabla para Nulos'!$A$3:$B$1563,2,FALSE),Tabla134[[#This Row],[Item Weight (Nulos)]])</f>
        <v>16.100000000000001</v>
      </c>
      <c r="O5783" s="11" t="str">
        <f>IF(Tabla134[[#This Row],[Item Visibility]]&lt;$U$15,"Poca visibilidad",IF(Tabla134[[#This Row],[Item Visibility]]&lt;$U$16,"Visibilidad media","Mayor visibilidad"))</f>
        <v>Visibilidad media</v>
      </c>
      <c r="P5783" s="11" t="str">
        <f>IF(Tabla134[[#This Row],[Rating]]&lt;2,"Muy Malo",IF(Tabla134[[#This Row],[Rating]]&lt;3,"Malo",IF(Tabla134[[#This Row],[Rating]]&lt;4,"Regular",IF(Tabla134[[#This Row],[Rating]]&lt;5,"Bueno","Excelente"))))</f>
        <v>Muy Malo</v>
      </c>
    </row>
    <row r="5784" spans="1:16" x14ac:dyDescent="0.2">
      <c r="A5784" s="7" t="s">
        <v>6</v>
      </c>
      <c r="B5784" s="7" t="s">
        <v>566</v>
      </c>
      <c r="C5784" s="7" t="s">
        <v>71</v>
      </c>
      <c r="D5784" s="8">
        <v>2020</v>
      </c>
      <c r="E5784" s="7" t="s">
        <v>919</v>
      </c>
      <c r="F5784" s="7" t="s">
        <v>796</v>
      </c>
      <c r="G5784" s="7" t="s">
        <v>528</v>
      </c>
      <c r="H5784" s="7" t="s">
        <v>7</v>
      </c>
      <c r="I5784" s="9">
        <v>8.7753682E-2</v>
      </c>
      <c r="J5784" s="10">
        <v>105.3306</v>
      </c>
      <c r="K5784" s="11">
        <v>1</v>
      </c>
      <c r="L5784" s="11" t="str">
        <f>IF(Tabla134[[#This Row],[Item Weight]]&lt;$U$12,"Poco Peso",IF(Tabla134[[#This Row],[Item Weight]]&lt;$U$13,"Peso Medio","Peso Alto"))</f>
        <v>Poco Peso</v>
      </c>
      <c r="M5784" s="7">
        <v>6.7649999999999997</v>
      </c>
      <c r="N5784" s="11">
        <f>IF(Tabla134[[#This Row],[Item Weight (Nulos)]]="",VLOOKUP(Tabla134[[#This Row],[Item Identifier]],'Tabla para Nulos'!$A$3:$B$1563,2,FALSE),Tabla134[[#This Row],[Item Weight (Nulos)]])</f>
        <v>6.7649999999999997</v>
      </c>
      <c r="O5784" s="11" t="str">
        <f>IF(Tabla134[[#This Row],[Item Visibility]]&lt;$U$15,"Poca visibilidad",IF(Tabla134[[#This Row],[Item Visibility]]&lt;$U$16,"Visibilidad media","Mayor visibilidad"))</f>
        <v>Visibilidad media</v>
      </c>
      <c r="P5784" s="11" t="str">
        <f>IF(Tabla134[[#This Row],[Rating]]&lt;2,"Muy Malo",IF(Tabla134[[#This Row],[Rating]]&lt;3,"Malo",IF(Tabla134[[#This Row],[Rating]]&lt;4,"Regular",IF(Tabla134[[#This Row],[Rating]]&lt;5,"Bueno","Excelente"))))</f>
        <v>Muy Malo</v>
      </c>
    </row>
    <row r="5785" spans="1:16" x14ac:dyDescent="0.2">
      <c r="A5785" s="7" t="s">
        <v>6</v>
      </c>
      <c r="B5785" s="7" t="s">
        <v>320</v>
      </c>
      <c r="C5785" s="7" t="s">
        <v>14</v>
      </c>
      <c r="D5785" s="8">
        <v>2020</v>
      </c>
      <c r="E5785" s="7" t="s">
        <v>919</v>
      </c>
      <c r="F5785" s="7" t="s">
        <v>796</v>
      </c>
      <c r="G5785" s="7" t="s">
        <v>1</v>
      </c>
      <c r="H5785" s="7" t="s">
        <v>7</v>
      </c>
      <c r="I5785" s="9">
        <v>3.7782942999999999E-2</v>
      </c>
      <c r="J5785" s="10">
        <v>106.6254</v>
      </c>
      <c r="K5785" s="11">
        <v>1</v>
      </c>
      <c r="L5785" s="11" t="str">
        <f>IF(Tabla134[[#This Row],[Item Weight]]&lt;$U$12,"Poco Peso",IF(Tabla134[[#This Row],[Item Weight]]&lt;$U$13,"Peso Medio","Peso Alto"))</f>
        <v>Peso Medio</v>
      </c>
      <c r="M5785" s="7">
        <v>11.5</v>
      </c>
      <c r="N5785" s="11">
        <f>IF(Tabla134[[#This Row],[Item Weight (Nulos)]]="",VLOOKUP(Tabla134[[#This Row],[Item Identifier]],'Tabla para Nulos'!$A$3:$B$1563,2,FALSE),Tabla134[[#This Row],[Item Weight (Nulos)]])</f>
        <v>11.5</v>
      </c>
      <c r="O5785" s="11" t="str">
        <f>IF(Tabla134[[#This Row],[Item Visibility]]&lt;$U$15,"Poca visibilidad",IF(Tabla134[[#This Row],[Item Visibility]]&lt;$U$16,"Visibilidad media","Mayor visibilidad"))</f>
        <v>Visibilidad media</v>
      </c>
      <c r="P5785" s="11" t="str">
        <f>IF(Tabla134[[#This Row],[Rating]]&lt;2,"Muy Malo",IF(Tabla134[[#This Row],[Rating]]&lt;3,"Malo",IF(Tabla134[[#This Row],[Rating]]&lt;4,"Regular",IF(Tabla134[[#This Row],[Rating]]&lt;5,"Bueno","Excelente"))))</f>
        <v>Muy Malo</v>
      </c>
    </row>
    <row r="5786" spans="1:16" x14ac:dyDescent="0.2">
      <c r="A5786" s="7" t="s">
        <v>21</v>
      </c>
      <c r="B5786" s="7" t="s">
        <v>1154</v>
      </c>
      <c r="C5786" s="7" t="s">
        <v>14</v>
      </c>
      <c r="D5786" s="8">
        <v>2020</v>
      </c>
      <c r="E5786" s="7" t="s">
        <v>919</v>
      </c>
      <c r="F5786" s="7" t="s">
        <v>796</v>
      </c>
      <c r="G5786" s="7" t="s">
        <v>1</v>
      </c>
      <c r="H5786" s="7" t="s">
        <v>7</v>
      </c>
      <c r="I5786" s="9">
        <v>3.7148619000000001E-2</v>
      </c>
      <c r="J5786" s="10">
        <v>116.88339999999999</v>
      </c>
      <c r="K5786" s="11">
        <v>1</v>
      </c>
      <c r="L5786" s="11" t="str">
        <f>IF(Tabla134[[#This Row],[Item Weight]]&lt;$U$12,"Poco Peso",IF(Tabla134[[#This Row],[Item Weight]]&lt;$U$13,"Peso Medio","Peso Alto"))</f>
        <v>Peso Medio</v>
      </c>
      <c r="M5786" s="7">
        <v>12.3</v>
      </c>
      <c r="N5786" s="11">
        <f>IF(Tabla134[[#This Row],[Item Weight (Nulos)]]="",VLOOKUP(Tabla134[[#This Row],[Item Identifier]],'Tabla para Nulos'!$A$3:$B$1563,2,FALSE),Tabla134[[#This Row],[Item Weight (Nulos)]])</f>
        <v>12.3</v>
      </c>
      <c r="O5786" s="11" t="str">
        <f>IF(Tabla134[[#This Row],[Item Visibility]]&lt;$U$15,"Poca visibilidad",IF(Tabla134[[#This Row],[Item Visibility]]&lt;$U$16,"Visibilidad media","Mayor visibilidad"))</f>
        <v>Visibilidad media</v>
      </c>
      <c r="P5786" s="11" t="str">
        <f>IF(Tabla134[[#This Row],[Rating]]&lt;2,"Muy Malo",IF(Tabla134[[#This Row],[Rating]]&lt;3,"Malo",IF(Tabla134[[#This Row],[Rating]]&lt;4,"Regular",IF(Tabla134[[#This Row],[Rating]]&lt;5,"Bueno","Excelente"))))</f>
        <v>Muy Malo</v>
      </c>
    </row>
    <row r="5787" spans="1:16" x14ac:dyDescent="0.2">
      <c r="A5787" s="7" t="s">
        <v>124</v>
      </c>
      <c r="B5787" s="7" t="s">
        <v>690</v>
      </c>
      <c r="C5787" s="7" t="s">
        <v>28</v>
      </c>
      <c r="D5787" s="8">
        <v>2017</v>
      </c>
      <c r="E5787" s="7" t="s">
        <v>797</v>
      </c>
      <c r="F5787" s="7" t="s">
        <v>796</v>
      </c>
      <c r="G5787" s="7" t="s">
        <v>702</v>
      </c>
      <c r="H5787" s="7" t="s">
        <v>7</v>
      </c>
      <c r="I5787" s="9">
        <v>0.17408562499999999</v>
      </c>
      <c r="J5787" s="10">
        <v>124.6362</v>
      </c>
      <c r="K5787" s="11">
        <v>1</v>
      </c>
      <c r="L5787" s="11" t="str">
        <f>IF(Tabla134[[#This Row],[Item Weight]]&lt;$U$12,"Poco Peso",IF(Tabla134[[#This Row],[Item Weight]]&lt;$U$13,"Peso Medio","Peso Alto"))</f>
        <v>Peso Medio</v>
      </c>
      <c r="M5787" s="7">
        <v>9.1</v>
      </c>
      <c r="N5787" s="11">
        <f>IF(Tabla134[[#This Row],[Item Weight (Nulos)]]="",VLOOKUP(Tabla134[[#This Row],[Item Identifier]],'Tabla para Nulos'!$A$3:$B$1563,2,FALSE),Tabla134[[#This Row],[Item Weight (Nulos)]])</f>
        <v>9.1</v>
      </c>
      <c r="O5787" s="11" t="str">
        <f>IF(Tabla134[[#This Row],[Item Visibility]]&lt;$U$15,"Poca visibilidad",IF(Tabla134[[#This Row],[Item Visibility]]&lt;$U$16,"Visibilidad media","Mayor visibilidad"))</f>
        <v>Mayor visibilidad</v>
      </c>
      <c r="P5787" s="11" t="str">
        <f>IF(Tabla134[[#This Row],[Rating]]&lt;2,"Muy Malo",IF(Tabla134[[#This Row],[Rating]]&lt;3,"Malo",IF(Tabla134[[#This Row],[Rating]]&lt;4,"Regular",IF(Tabla134[[#This Row],[Rating]]&lt;5,"Bueno","Excelente"))))</f>
        <v>Muy Malo</v>
      </c>
    </row>
    <row r="5788" spans="1:16" x14ac:dyDescent="0.2">
      <c r="A5788" s="7" t="s">
        <v>124</v>
      </c>
      <c r="B5788" s="7" t="s">
        <v>676</v>
      </c>
      <c r="C5788" s="7" t="s">
        <v>112</v>
      </c>
      <c r="D5788" s="8">
        <v>2017</v>
      </c>
      <c r="E5788" s="7" t="s">
        <v>797</v>
      </c>
      <c r="F5788" s="7" t="s">
        <v>796</v>
      </c>
      <c r="G5788" s="7" t="s">
        <v>702</v>
      </c>
      <c r="H5788" s="7" t="s">
        <v>7</v>
      </c>
      <c r="I5788" s="9">
        <v>0.14639966300000001</v>
      </c>
      <c r="J5788" s="10">
        <v>93.843599999999995</v>
      </c>
      <c r="K5788" s="11">
        <v>1</v>
      </c>
      <c r="L5788" s="11" t="str">
        <f>IF(Tabla134[[#This Row],[Item Weight]]&lt;$U$12,"Poco Peso",IF(Tabla134[[#This Row],[Item Weight]]&lt;$U$13,"Peso Medio","Peso Alto"))</f>
        <v>Peso Alto</v>
      </c>
      <c r="M5788" s="7">
        <v>17.850000000000001</v>
      </c>
      <c r="N5788" s="11">
        <f>IF(Tabla134[[#This Row],[Item Weight (Nulos)]]="",VLOOKUP(Tabla134[[#This Row],[Item Identifier]],'Tabla para Nulos'!$A$3:$B$1563,2,FALSE),Tabla134[[#This Row],[Item Weight (Nulos)]])</f>
        <v>17.850000000000001</v>
      </c>
      <c r="O5788" s="11" t="str">
        <f>IF(Tabla134[[#This Row],[Item Visibility]]&lt;$U$15,"Poca visibilidad",IF(Tabla134[[#This Row],[Item Visibility]]&lt;$U$16,"Visibilidad media","Mayor visibilidad"))</f>
        <v>Mayor visibilidad</v>
      </c>
      <c r="P5788" s="11" t="str">
        <f>IF(Tabla134[[#This Row],[Rating]]&lt;2,"Muy Malo",IF(Tabla134[[#This Row],[Rating]]&lt;3,"Malo",IF(Tabla134[[#This Row],[Rating]]&lt;4,"Regular",IF(Tabla134[[#This Row],[Rating]]&lt;5,"Bueno","Excelente"))))</f>
        <v>Muy Malo</v>
      </c>
    </row>
    <row r="5789" spans="1:16" x14ac:dyDescent="0.2">
      <c r="A5789" s="7" t="s">
        <v>124</v>
      </c>
      <c r="B5789" s="7" t="s">
        <v>153</v>
      </c>
      <c r="C5789" s="7" t="s">
        <v>14</v>
      </c>
      <c r="D5789" s="8">
        <v>2017</v>
      </c>
      <c r="E5789" s="7" t="s">
        <v>797</v>
      </c>
      <c r="F5789" s="7" t="s">
        <v>796</v>
      </c>
      <c r="G5789" s="7" t="s">
        <v>702</v>
      </c>
      <c r="H5789" s="7" t="s">
        <v>7</v>
      </c>
      <c r="I5789" s="9">
        <v>2.6081567E-2</v>
      </c>
      <c r="J5789" s="10">
        <v>217.58500000000001</v>
      </c>
      <c r="K5789" s="11">
        <v>1</v>
      </c>
      <c r="L5789" s="11" t="str">
        <f>IF(Tabla134[[#This Row],[Item Weight]]&lt;$U$12,"Poco Peso",IF(Tabla134[[#This Row],[Item Weight]]&lt;$U$13,"Peso Medio","Peso Alto"))</f>
        <v>Peso Medio</v>
      </c>
      <c r="M5789" s="7">
        <v>9.8000000000000007</v>
      </c>
      <c r="N5789" s="11">
        <f>IF(Tabla134[[#This Row],[Item Weight (Nulos)]]="",VLOOKUP(Tabla134[[#This Row],[Item Identifier]],'Tabla para Nulos'!$A$3:$B$1563,2,FALSE),Tabla134[[#This Row],[Item Weight (Nulos)]])</f>
        <v>9.8000000000000007</v>
      </c>
      <c r="O5789" s="11" t="str">
        <f>IF(Tabla134[[#This Row],[Item Visibility]]&lt;$U$15,"Poca visibilidad",IF(Tabla134[[#This Row],[Item Visibility]]&lt;$U$16,"Visibilidad media","Mayor visibilidad"))</f>
        <v>Poca visibilidad</v>
      </c>
      <c r="P5789" s="11" t="str">
        <f>IF(Tabla134[[#This Row],[Rating]]&lt;2,"Muy Malo",IF(Tabla134[[#This Row],[Rating]]&lt;3,"Malo",IF(Tabla134[[#This Row],[Rating]]&lt;4,"Regular",IF(Tabla134[[#This Row],[Rating]]&lt;5,"Bueno","Excelente"))))</f>
        <v>Muy Malo</v>
      </c>
    </row>
    <row r="5790" spans="1:16" x14ac:dyDescent="0.2">
      <c r="A5790" s="7" t="s">
        <v>124</v>
      </c>
      <c r="B5790" s="7" t="s">
        <v>1389</v>
      </c>
      <c r="C5790" s="7" t="s">
        <v>14</v>
      </c>
      <c r="D5790" s="8">
        <v>2017</v>
      </c>
      <c r="E5790" s="7" t="s">
        <v>797</v>
      </c>
      <c r="F5790" s="7" t="s">
        <v>796</v>
      </c>
      <c r="G5790" s="7" t="s">
        <v>702</v>
      </c>
      <c r="H5790" s="7" t="s">
        <v>7</v>
      </c>
      <c r="I5790" s="9">
        <v>0.171050595</v>
      </c>
      <c r="J5790" s="10">
        <v>126.3704</v>
      </c>
      <c r="K5790" s="11">
        <v>1</v>
      </c>
      <c r="L5790" s="11" t="str">
        <f>IF(Tabla134[[#This Row],[Item Weight]]&lt;$U$12,"Poco Peso",IF(Tabla134[[#This Row],[Item Weight]]&lt;$U$13,"Peso Medio","Peso Alto"))</f>
        <v>Peso Medio</v>
      </c>
      <c r="M5790" s="7">
        <v>11.5</v>
      </c>
      <c r="N5790" s="11">
        <f>IF(Tabla134[[#This Row],[Item Weight (Nulos)]]="",VLOOKUP(Tabla134[[#This Row],[Item Identifier]],'Tabla para Nulos'!$A$3:$B$1563,2,FALSE),Tabla134[[#This Row],[Item Weight (Nulos)]])</f>
        <v>11.5</v>
      </c>
      <c r="O5790" s="11" t="str">
        <f>IF(Tabla134[[#This Row],[Item Visibility]]&lt;$U$15,"Poca visibilidad",IF(Tabla134[[#This Row],[Item Visibility]]&lt;$U$16,"Visibilidad media","Mayor visibilidad"))</f>
        <v>Mayor visibilidad</v>
      </c>
      <c r="P5790" s="11" t="str">
        <f>IF(Tabla134[[#This Row],[Rating]]&lt;2,"Muy Malo",IF(Tabla134[[#This Row],[Rating]]&lt;3,"Malo",IF(Tabla134[[#This Row],[Rating]]&lt;4,"Regular",IF(Tabla134[[#This Row],[Rating]]&lt;5,"Bueno","Excelente"))))</f>
        <v>Muy Malo</v>
      </c>
    </row>
    <row r="5791" spans="1:16" x14ac:dyDescent="0.2">
      <c r="A5791" s="7" t="s">
        <v>124</v>
      </c>
      <c r="B5791" s="7" t="s">
        <v>401</v>
      </c>
      <c r="C5791" s="7" t="s">
        <v>14</v>
      </c>
      <c r="D5791" s="8">
        <v>2017</v>
      </c>
      <c r="E5791" s="7" t="s">
        <v>797</v>
      </c>
      <c r="F5791" s="7" t="s">
        <v>796</v>
      </c>
      <c r="G5791" s="7" t="s">
        <v>702</v>
      </c>
      <c r="H5791" s="7" t="s">
        <v>7</v>
      </c>
      <c r="I5791" s="9">
        <v>0.10868960599999999</v>
      </c>
      <c r="J5791" s="10">
        <v>159.3578</v>
      </c>
      <c r="K5791" s="11">
        <v>1</v>
      </c>
      <c r="L5791" s="11" t="str">
        <f>IF(Tabla134[[#This Row],[Item Weight]]&lt;$U$12,"Poco Peso",IF(Tabla134[[#This Row],[Item Weight]]&lt;$U$13,"Peso Medio","Peso Alto"))</f>
        <v>Peso Alto</v>
      </c>
      <c r="M5791" s="7">
        <v>20.75</v>
      </c>
      <c r="N5791" s="11">
        <f>IF(Tabla134[[#This Row],[Item Weight (Nulos)]]="",VLOOKUP(Tabla134[[#This Row],[Item Identifier]],'Tabla para Nulos'!$A$3:$B$1563,2,FALSE),Tabla134[[#This Row],[Item Weight (Nulos)]])</f>
        <v>20.75</v>
      </c>
      <c r="O5791" s="11" t="str">
        <f>IF(Tabla134[[#This Row],[Item Visibility]]&lt;$U$15,"Poca visibilidad",IF(Tabla134[[#This Row],[Item Visibility]]&lt;$U$16,"Visibilidad media","Mayor visibilidad"))</f>
        <v>Mayor visibilidad</v>
      </c>
      <c r="P5791" s="11" t="str">
        <f>IF(Tabla134[[#This Row],[Rating]]&lt;2,"Muy Malo",IF(Tabla134[[#This Row],[Rating]]&lt;3,"Malo",IF(Tabla134[[#This Row],[Rating]]&lt;4,"Regular",IF(Tabla134[[#This Row],[Rating]]&lt;5,"Bueno","Excelente"))))</f>
        <v>Muy Malo</v>
      </c>
    </row>
    <row r="5792" spans="1:16" x14ac:dyDescent="0.2">
      <c r="A5792" s="7" t="s">
        <v>124</v>
      </c>
      <c r="B5792" s="7" t="s">
        <v>399</v>
      </c>
      <c r="C5792" s="7" t="s">
        <v>19</v>
      </c>
      <c r="D5792" s="8">
        <v>2017</v>
      </c>
      <c r="E5792" s="7" t="s">
        <v>797</v>
      </c>
      <c r="F5792" s="7" t="s">
        <v>796</v>
      </c>
      <c r="G5792" s="7" t="s">
        <v>702</v>
      </c>
      <c r="H5792" s="7" t="s">
        <v>7</v>
      </c>
      <c r="I5792" s="9">
        <v>1.3990601E-2</v>
      </c>
      <c r="J5792" s="10">
        <v>127.6652</v>
      </c>
      <c r="K5792" s="11">
        <v>1</v>
      </c>
      <c r="L5792" s="11" t="str">
        <f>IF(Tabla134[[#This Row],[Item Weight]]&lt;$U$12,"Poco Peso",IF(Tabla134[[#This Row],[Item Weight]]&lt;$U$13,"Peso Medio","Peso Alto"))</f>
        <v>Poco Peso</v>
      </c>
      <c r="M5792" s="7">
        <v>6.8650000000000002</v>
      </c>
      <c r="N5792" s="11">
        <f>IF(Tabla134[[#This Row],[Item Weight (Nulos)]]="",VLOOKUP(Tabla134[[#This Row],[Item Identifier]],'Tabla para Nulos'!$A$3:$B$1563,2,FALSE),Tabla134[[#This Row],[Item Weight (Nulos)]])</f>
        <v>6.8650000000000002</v>
      </c>
      <c r="O5792" s="11" t="str">
        <f>IF(Tabla134[[#This Row],[Item Visibility]]&lt;$U$15,"Poca visibilidad",IF(Tabla134[[#This Row],[Item Visibility]]&lt;$U$16,"Visibilidad media","Mayor visibilidad"))</f>
        <v>Poca visibilidad</v>
      </c>
      <c r="P5792" s="11" t="str">
        <f>IF(Tabla134[[#This Row],[Rating]]&lt;2,"Muy Malo",IF(Tabla134[[#This Row],[Rating]]&lt;3,"Malo",IF(Tabla134[[#This Row],[Rating]]&lt;4,"Regular",IF(Tabla134[[#This Row],[Rating]]&lt;5,"Bueno","Excelente"))))</f>
        <v>Muy Malo</v>
      </c>
    </row>
    <row r="5793" spans="1:16" x14ac:dyDescent="0.2">
      <c r="A5793" s="7" t="s">
        <v>124</v>
      </c>
      <c r="B5793" s="7" t="s">
        <v>1151</v>
      </c>
      <c r="C5793" s="7" t="s">
        <v>19</v>
      </c>
      <c r="D5793" s="8">
        <v>2017</v>
      </c>
      <c r="E5793" s="7" t="s">
        <v>797</v>
      </c>
      <c r="F5793" s="7" t="s">
        <v>796</v>
      </c>
      <c r="G5793" s="7" t="s">
        <v>702</v>
      </c>
      <c r="H5793" s="7" t="s">
        <v>7</v>
      </c>
      <c r="I5793" s="9">
        <v>0</v>
      </c>
      <c r="J5793" s="10">
        <v>189.18719999999999</v>
      </c>
      <c r="K5793" s="11">
        <v>1</v>
      </c>
      <c r="L5793" s="11" t="str">
        <f>IF(Tabla134[[#This Row],[Item Weight]]&lt;$U$12,"Poco Peso",IF(Tabla134[[#This Row],[Item Weight]]&lt;$U$13,"Peso Medio","Peso Alto"))</f>
        <v>Peso Medio</v>
      </c>
      <c r="M5793" s="7">
        <v>13.5</v>
      </c>
      <c r="N5793" s="11">
        <f>IF(Tabla134[[#This Row],[Item Weight (Nulos)]]="",VLOOKUP(Tabla134[[#This Row],[Item Identifier]],'Tabla para Nulos'!$A$3:$B$1563,2,FALSE),Tabla134[[#This Row],[Item Weight (Nulos)]])</f>
        <v>13.5</v>
      </c>
      <c r="O5793" s="11" t="str">
        <f>IF(Tabla134[[#This Row],[Item Visibility]]&lt;$U$15,"Poca visibilidad",IF(Tabla134[[#This Row],[Item Visibility]]&lt;$U$16,"Visibilidad media","Mayor visibilidad"))</f>
        <v>Poca visibilidad</v>
      </c>
      <c r="P5793" s="11" t="str">
        <f>IF(Tabla134[[#This Row],[Rating]]&lt;2,"Muy Malo",IF(Tabla134[[#This Row],[Rating]]&lt;3,"Malo",IF(Tabla134[[#This Row],[Rating]]&lt;4,"Regular",IF(Tabla134[[#This Row],[Rating]]&lt;5,"Bueno","Excelente"))))</f>
        <v>Muy Malo</v>
      </c>
    </row>
    <row r="5794" spans="1:16" x14ac:dyDescent="0.2">
      <c r="A5794" s="7" t="s">
        <v>6</v>
      </c>
      <c r="B5794" s="7" t="s">
        <v>1144</v>
      </c>
      <c r="C5794" s="7" t="s">
        <v>112</v>
      </c>
      <c r="D5794" s="8">
        <v>2017</v>
      </c>
      <c r="E5794" s="7" t="s">
        <v>797</v>
      </c>
      <c r="F5794" s="7" t="s">
        <v>796</v>
      </c>
      <c r="G5794" s="7" t="s">
        <v>702</v>
      </c>
      <c r="H5794" s="7" t="s">
        <v>7</v>
      </c>
      <c r="I5794" s="9">
        <v>5.4474158000000002E-2</v>
      </c>
      <c r="J5794" s="10">
        <v>131.03100000000001</v>
      </c>
      <c r="K5794" s="11">
        <v>1</v>
      </c>
      <c r="L5794" s="11" t="str">
        <f>IF(Tabla134[[#This Row],[Item Weight]]&lt;$U$12,"Poco Peso",IF(Tabla134[[#This Row],[Item Weight]]&lt;$U$13,"Peso Medio","Peso Alto"))</f>
        <v>Poco Peso</v>
      </c>
      <c r="M5794" s="7">
        <v>8.6</v>
      </c>
      <c r="N5794" s="11">
        <f>IF(Tabla134[[#This Row],[Item Weight (Nulos)]]="",VLOOKUP(Tabla134[[#This Row],[Item Identifier]],'Tabla para Nulos'!$A$3:$B$1563,2,FALSE),Tabla134[[#This Row],[Item Weight (Nulos)]])</f>
        <v>8.6</v>
      </c>
      <c r="O5794" s="11" t="str">
        <f>IF(Tabla134[[#This Row],[Item Visibility]]&lt;$U$15,"Poca visibilidad",IF(Tabla134[[#This Row],[Item Visibility]]&lt;$U$16,"Visibilidad media","Mayor visibilidad"))</f>
        <v>Visibilidad media</v>
      </c>
      <c r="P5794" s="11" t="str">
        <f>IF(Tabla134[[#This Row],[Rating]]&lt;2,"Muy Malo",IF(Tabla134[[#This Row],[Rating]]&lt;3,"Malo",IF(Tabla134[[#This Row],[Rating]]&lt;4,"Regular",IF(Tabla134[[#This Row],[Rating]]&lt;5,"Bueno","Excelente"))))</f>
        <v>Muy Malo</v>
      </c>
    </row>
    <row r="5795" spans="1:16" x14ac:dyDescent="0.2">
      <c r="A5795" s="7" t="s">
        <v>6</v>
      </c>
      <c r="B5795" s="7" t="s">
        <v>1388</v>
      </c>
      <c r="C5795" s="7" t="s">
        <v>108</v>
      </c>
      <c r="D5795" s="8">
        <v>2017</v>
      </c>
      <c r="E5795" s="7" t="s">
        <v>797</v>
      </c>
      <c r="F5795" s="7" t="s">
        <v>796</v>
      </c>
      <c r="G5795" s="7" t="s">
        <v>702</v>
      </c>
      <c r="H5795" s="7" t="s">
        <v>7</v>
      </c>
      <c r="I5795" s="9">
        <v>6.1163967E-2</v>
      </c>
      <c r="J5795" s="10">
        <v>59.258800000000001</v>
      </c>
      <c r="K5795" s="11">
        <v>1</v>
      </c>
      <c r="L5795" s="11" t="str">
        <f>IF(Tabla134[[#This Row],[Item Weight]]&lt;$U$12,"Poco Peso",IF(Tabla134[[#This Row],[Item Weight]]&lt;$U$13,"Peso Medio","Peso Alto"))</f>
        <v>Poco Peso</v>
      </c>
      <c r="M5795" s="7">
        <v>7.8949999999999996</v>
      </c>
      <c r="N5795" s="11">
        <f>IF(Tabla134[[#This Row],[Item Weight (Nulos)]]="",VLOOKUP(Tabla134[[#This Row],[Item Identifier]],'Tabla para Nulos'!$A$3:$B$1563,2,FALSE),Tabla134[[#This Row],[Item Weight (Nulos)]])</f>
        <v>7.8949999999999996</v>
      </c>
      <c r="O5795" s="11" t="str">
        <f>IF(Tabla134[[#This Row],[Item Visibility]]&lt;$U$15,"Poca visibilidad",IF(Tabla134[[#This Row],[Item Visibility]]&lt;$U$16,"Visibilidad media","Mayor visibilidad"))</f>
        <v>Visibilidad media</v>
      </c>
      <c r="P5795" s="11" t="str">
        <f>IF(Tabla134[[#This Row],[Rating]]&lt;2,"Muy Malo",IF(Tabla134[[#This Row],[Rating]]&lt;3,"Malo",IF(Tabla134[[#This Row],[Rating]]&lt;4,"Regular",IF(Tabla134[[#This Row],[Rating]]&lt;5,"Bueno","Excelente"))))</f>
        <v>Muy Malo</v>
      </c>
    </row>
    <row r="5796" spans="1:16" x14ac:dyDescent="0.2">
      <c r="A5796" s="7" t="s">
        <v>6</v>
      </c>
      <c r="B5796" s="7" t="s">
        <v>1209</v>
      </c>
      <c r="C5796" s="7" t="s">
        <v>108</v>
      </c>
      <c r="D5796" s="8">
        <v>2017</v>
      </c>
      <c r="E5796" s="7" t="s">
        <v>797</v>
      </c>
      <c r="F5796" s="7" t="s">
        <v>796</v>
      </c>
      <c r="G5796" s="7" t="s">
        <v>702</v>
      </c>
      <c r="H5796" s="7" t="s">
        <v>7</v>
      </c>
      <c r="I5796" s="9">
        <v>0.15680217099999999</v>
      </c>
      <c r="J5796" s="10">
        <v>168.04740000000001</v>
      </c>
      <c r="K5796" s="11">
        <v>1</v>
      </c>
      <c r="L5796" s="11" t="str">
        <f>IF(Tabla134[[#This Row],[Item Weight]]&lt;$U$12,"Poco Peso",IF(Tabla134[[#This Row],[Item Weight]]&lt;$U$13,"Peso Medio","Peso Alto"))</f>
        <v>Peso Medio</v>
      </c>
      <c r="M5796" s="7">
        <v>11.6</v>
      </c>
      <c r="N5796" s="11">
        <f>IF(Tabla134[[#This Row],[Item Weight (Nulos)]]="",VLOOKUP(Tabla134[[#This Row],[Item Identifier]],'Tabla para Nulos'!$A$3:$B$1563,2,FALSE),Tabla134[[#This Row],[Item Weight (Nulos)]])</f>
        <v>11.6</v>
      </c>
      <c r="O5796" s="11" t="str">
        <f>IF(Tabla134[[#This Row],[Item Visibility]]&lt;$U$15,"Poca visibilidad",IF(Tabla134[[#This Row],[Item Visibility]]&lt;$U$16,"Visibilidad media","Mayor visibilidad"))</f>
        <v>Mayor visibilidad</v>
      </c>
      <c r="P5796" s="11" t="str">
        <f>IF(Tabla134[[#This Row],[Rating]]&lt;2,"Muy Malo",IF(Tabla134[[#This Row],[Rating]]&lt;3,"Malo",IF(Tabla134[[#This Row],[Rating]]&lt;4,"Regular",IF(Tabla134[[#This Row],[Rating]]&lt;5,"Bueno","Excelente"))))</f>
        <v>Muy Malo</v>
      </c>
    </row>
    <row r="5797" spans="1:16" x14ac:dyDescent="0.2">
      <c r="A5797" s="7" t="s">
        <v>6</v>
      </c>
      <c r="B5797" s="7" t="s">
        <v>576</v>
      </c>
      <c r="C5797" s="7" t="s">
        <v>25</v>
      </c>
      <c r="D5797" s="8">
        <v>2017</v>
      </c>
      <c r="E5797" s="7" t="s">
        <v>797</v>
      </c>
      <c r="F5797" s="7" t="s">
        <v>796</v>
      </c>
      <c r="G5797" s="7" t="s">
        <v>702</v>
      </c>
      <c r="H5797" s="7" t="s">
        <v>7</v>
      </c>
      <c r="I5797" s="9">
        <v>9.0571320000000007E-3</v>
      </c>
      <c r="J5797" s="10">
        <v>104.099</v>
      </c>
      <c r="K5797" s="11">
        <v>1</v>
      </c>
      <c r="L5797" s="11" t="str">
        <f>IF(Tabla134[[#This Row],[Item Weight]]&lt;$U$12,"Poco Peso",IF(Tabla134[[#This Row],[Item Weight]]&lt;$U$13,"Peso Medio","Peso Alto"))</f>
        <v>Peso Medio</v>
      </c>
      <c r="M5797" s="7">
        <v>8.9749999999999996</v>
      </c>
      <c r="N5797" s="11">
        <f>IF(Tabla134[[#This Row],[Item Weight (Nulos)]]="",VLOOKUP(Tabla134[[#This Row],[Item Identifier]],'Tabla para Nulos'!$A$3:$B$1563,2,FALSE),Tabla134[[#This Row],[Item Weight (Nulos)]])</f>
        <v>8.9749999999999996</v>
      </c>
      <c r="O5797" s="11" t="str">
        <f>IF(Tabla134[[#This Row],[Item Visibility]]&lt;$U$15,"Poca visibilidad",IF(Tabla134[[#This Row],[Item Visibility]]&lt;$U$16,"Visibilidad media","Mayor visibilidad"))</f>
        <v>Poca visibilidad</v>
      </c>
      <c r="P5797" s="11" t="str">
        <f>IF(Tabla134[[#This Row],[Rating]]&lt;2,"Muy Malo",IF(Tabla134[[#This Row],[Rating]]&lt;3,"Malo",IF(Tabla134[[#This Row],[Rating]]&lt;4,"Regular",IF(Tabla134[[#This Row],[Rating]]&lt;5,"Bueno","Excelente"))))</f>
        <v>Muy Malo</v>
      </c>
    </row>
    <row r="5798" spans="1:16" x14ac:dyDescent="0.2">
      <c r="A5798" s="7" t="s">
        <v>6</v>
      </c>
      <c r="B5798" s="7" t="s">
        <v>354</v>
      </c>
      <c r="C5798" s="7" t="s">
        <v>71</v>
      </c>
      <c r="D5798" s="8">
        <v>2017</v>
      </c>
      <c r="E5798" s="7" t="s">
        <v>797</v>
      </c>
      <c r="F5798" s="7" t="s">
        <v>796</v>
      </c>
      <c r="G5798" s="7" t="s">
        <v>702</v>
      </c>
      <c r="H5798" s="7" t="s">
        <v>7</v>
      </c>
      <c r="I5798" s="9">
        <v>4.2468413000000003E-2</v>
      </c>
      <c r="J5798" s="10">
        <v>162.42099999999999</v>
      </c>
      <c r="K5798" s="11">
        <v>1</v>
      </c>
      <c r="L5798" s="11" t="str">
        <f>IF(Tabla134[[#This Row],[Item Weight]]&lt;$U$12,"Poco Peso",IF(Tabla134[[#This Row],[Item Weight]]&lt;$U$13,"Peso Medio","Peso Alto"))</f>
        <v>Peso Alto</v>
      </c>
      <c r="M5798" s="7">
        <v>17.7</v>
      </c>
      <c r="N5798" s="11">
        <f>IF(Tabla134[[#This Row],[Item Weight (Nulos)]]="",VLOOKUP(Tabla134[[#This Row],[Item Identifier]],'Tabla para Nulos'!$A$3:$B$1563,2,FALSE),Tabla134[[#This Row],[Item Weight (Nulos)]])</f>
        <v>17.7</v>
      </c>
      <c r="O5798" s="11" t="str">
        <f>IF(Tabla134[[#This Row],[Item Visibility]]&lt;$U$15,"Poca visibilidad",IF(Tabla134[[#This Row],[Item Visibility]]&lt;$U$16,"Visibilidad media","Mayor visibilidad"))</f>
        <v>Visibilidad media</v>
      </c>
      <c r="P5798" s="11" t="str">
        <f>IF(Tabla134[[#This Row],[Rating]]&lt;2,"Muy Malo",IF(Tabla134[[#This Row],[Rating]]&lt;3,"Malo",IF(Tabla134[[#This Row],[Rating]]&lt;4,"Regular",IF(Tabla134[[#This Row],[Rating]]&lt;5,"Bueno","Excelente"))))</f>
        <v>Muy Malo</v>
      </c>
    </row>
    <row r="5799" spans="1:16" x14ac:dyDescent="0.2">
      <c r="A5799" s="7" t="s">
        <v>6</v>
      </c>
      <c r="B5799" s="7" t="s">
        <v>1121</v>
      </c>
      <c r="C5799" s="7" t="s">
        <v>14</v>
      </c>
      <c r="D5799" s="8">
        <v>2017</v>
      </c>
      <c r="E5799" s="7" t="s">
        <v>797</v>
      </c>
      <c r="F5799" s="7" t="s">
        <v>796</v>
      </c>
      <c r="G5799" s="7" t="s">
        <v>702</v>
      </c>
      <c r="H5799" s="7" t="s">
        <v>7</v>
      </c>
      <c r="I5799" s="9">
        <v>0.117462619</v>
      </c>
      <c r="J5799" s="10">
        <v>158.95779999999999</v>
      </c>
      <c r="K5799" s="11">
        <v>1</v>
      </c>
      <c r="L5799" s="11" t="str">
        <f>IF(Tabla134[[#This Row],[Item Weight]]&lt;$U$12,"Poco Peso",IF(Tabla134[[#This Row],[Item Weight]]&lt;$U$13,"Peso Medio","Peso Alto"))</f>
        <v>Peso Medio</v>
      </c>
      <c r="M5799" s="7">
        <v>9.1950000000000003</v>
      </c>
      <c r="N5799" s="11">
        <f>IF(Tabla134[[#This Row],[Item Weight (Nulos)]]="",VLOOKUP(Tabla134[[#This Row],[Item Identifier]],'Tabla para Nulos'!$A$3:$B$1563,2,FALSE),Tabla134[[#This Row],[Item Weight (Nulos)]])</f>
        <v>9.1950000000000003</v>
      </c>
      <c r="O5799" s="11" t="str">
        <f>IF(Tabla134[[#This Row],[Item Visibility]]&lt;$U$15,"Poca visibilidad",IF(Tabla134[[#This Row],[Item Visibility]]&lt;$U$16,"Visibilidad media","Mayor visibilidad"))</f>
        <v>Mayor visibilidad</v>
      </c>
      <c r="P5799" s="11" t="str">
        <f>IF(Tabla134[[#This Row],[Rating]]&lt;2,"Muy Malo",IF(Tabla134[[#This Row],[Rating]]&lt;3,"Malo",IF(Tabla134[[#This Row],[Rating]]&lt;4,"Regular",IF(Tabla134[[#This Row],[Rating]]&lt;5,"Bueno","Excelente"))))</f>
        <v>Muy Malo</v>
      </c>
    </row>
    <row r="5800" spans="1:16" x14ac:dyDescent="0.2">
      <c r="A5800" s="7" t="s">
        <v>6</v>
      </c>
      <c r="B5800" s="7" t="s">
        <v>714</v>
      </c>
      <c r="C5800" s="7" t="s">
        <v>19</v>
      </c>
      <c r="D5800" s="8">
        <v>2017</v>
      </c>
      <c r="E5800" s="7" t="s">
        <v>797</v>
      </c>
      <c r="F5800" s="7" t="s">
        <v>796</v>
      </c>
      <c r="G5800" s="7" t="s">
        <v>702</v>
      </c>
      <c r="H5800" s="7" t="s">
        <v>7</v>
      </c>
      <c r="I5800" s="9">
        <v>7.7157726999999995E-2</v>
      </c>
      <c r="J5800" s="10">
        <v>232.4958</v>
      </c>
      <c r="K5800" s="11">
        <v>1</v>
      </c>
      <c r="L5800" s="11" t="str">
        <f>IF(Tabla134[[#This Row],[Item Weight]]&lt;$U$12,"Poco Peso",IF(Tabla134[[#This Row],[Item Weight]]&lt;$U$13,"Peso Medio","Peso Alto"))</f>
        <v>Peso Alto</v>
      </c>
      <c r="M5800" s="7">
        <v>19.5</v>
      </c>
      <c r="N5800" s="11">
        <f>IF(Tabla134[[#This Row],[Item Weight (Nulos)]]="",VLOOKUP(Tabla134[[#This Row],[Item Identifier]],'Tabla para Nulos'!$A$3:$B$1563,2,FALSE),Tabla134[[#This Row],[Item Weight (Nulos)]])</f>
        <v>19.5</v>
      </c>
      <c r="O5800" s="11" t="str">
        <f>IF(Tabla134[[#This Row],[Item Visibility]]&lt;$U$15,"Poca visibilidad",IF(Tabla134[[#This Row],[Item Visibility]]&lt;$U$16,"Visibilidad media","Mayor visibilidad"))</f>
        <v>Visibilidad media</v>
      </c>
      <c r="P5800" s="11" t="str">
        <f>IF(Tabla134[[#This Row],[Rating]]&lt;2,"Muy Malo",IF(Tabla134[[#This Row],[Rating]]&lt;3,"Malo",IF(Tabla134[[#This Row],[Rating]]&lt;4,"Regular",IF(Tabla134[[#This Row],[Rating]]&lt;5,"Bueno","Excelente"))))</f>
        <v>Muy Malo</v>
      </c>
    </row>
    <row r="5801" spans="1:16" x14ac:dyDescent="0.2">
      <c r="A5801" s="7" t="s">
        <v>21</v>
      </c>
      <c r="B5801" s="7" t="s">
        <v>771</v>
      </c>
      <c r="C5801" s="7" t="s">
        <v>216</v>
      </c>
      <c r="D5801" s="8">
        <v>2017</v>
      </c>
      <c r="E5801" s="7" t="s">
        <v>797</v>
      </c>
      <c r="F5801" s="7" t="s">
        <v>796</v>
      </c>
      <c r="G5801" s="7" t="s">
        <v>702</v>
      </c>
      <c r="H5801" s="7" t="s">
        <v>7</v>
      </c>
      <c r="I5801" s="9">
        <v>3.0697825000000001E-2</v>
      </c>
      <c r="J5801" s="10">
        <v>42.877000000000002</v>
      </c>
      <c r="K5801" s="11">
        <v>1</v>
      </c>
      <c r="L5801" s="11" t="str">
        <f>IF(Tabla134[[#This Row],[Item Weight]]&lt;$U$12,"Poco Peso",IF(Tabla134[[#This Row],[Item Weight]]&lt;$U$13,"Peso Medio","Peso Alto"))</f>
        <v>Peso Medio</v>
      </c>
      <c r="M5801" s="7">
        <v>15.7</v>
      </c>
      <c r="N5801" s="11">
        <f>IF(Tabla134[[#This Row],[Item Weight (Nulos)]]="",VLOOKUP(Tabla134[[#This Row],[Item Identifier]],'Tabla para Nulos'!$A$3:$B$1563,2,FALSE),Tabla134[[#This Row],[Item Weight (Nulos)]])</f>
        <v>15.7</v>
      </c>
      <c r="O5801" s="11" t="str">
        <f>IF(Tabla134[[#This Row],[Item Visibility]]&lt;$U$15,"Poca visibilidad",IF(Tabla134[[#This Row],[Item Visibility]]&lt;$U$16,"Visibilidad media","Mayor visibilidad"))</f>
        <v>Visibilidad media</v>
      </c>
      <c r="P5801" s="11" t="str">
        <f>IF(Tabla134[[#This Row],[Rating]]&lt;2,"Muy Malo",IF(Tabla134[[#This Row],[Rating]]&lt;3,"Malo",IF(Tabla134[[#This Row],[Rating]]&lt;4,"Regular",IF(Tabla134[[#This Row],[Rating]]&lt;5,"Bueno","Excelente"))))</f>
        <v>Muy Malo</v>
      </c>
    </row>
    <row r="5802" spans="1:16" x14ac:dyDescent="0.2">
      <c r="A5802" s="7" t="s">
        <v>21</v>
      </c>
      <c r="B5802" s="7" t="s">
        <v>406</v>
      </c>
      <c r="C5802" s="7" t="s">
        <v>14</v>
      </c>
      <c r="D5802" s="8">
        <v>2017</v>
      </c>
      <c r="E5802" s="7" t="s">
        <v>797</v>
      </c>
      <c r="F5802" s="7" t="s">
        <v>796</v>
      </c>
      <c r="G5802" s="7" t="s">
        <v>702</v>
      </c>
      <c r="H5802" s="7" t="s">
        <v>7</v>
      </c>
      <c r="I5802" s="9">
        <v>0</v>
      </c>
      <c r="J5802" s="10">
        <v>47.2744</v>
      </c>
      <c r="K5802" s="11">
        <v>1</v>
      </c>
      <c r="L5802" s="11" t="str">
        <f>IF(Tabla134[[#This Row],[Item Weight]]&lt;$U$12,"Poco Peso",IF(Tabla134[[#This Row],[Item Weight]]&lt;$U$13,"Peso Medio","Peso Alto"))</f>
        <v>Peso Medio</v>
      </c>
      <c r="M5802" s="7">
        <v>15</v>
      </c>
      <c r="N5802" s="11">
        <f>IF(Tabla134[[#This Row],[Item Weight (Nulos)]]="",VLOOKUP(Tabla134[[#This Row],[Item Identifier]],'Tabla para Nulos'!$A$3:$B$1563,2,FALSE),Tabla134[[#This Row],[Item Weight (Nulos)]])</f>
        <v>15</v>
      </c>
      <c r="O5802" s="11" t="str">
        <f>IF(Tabla134[[#This Row],[Item Visibility]]&lt;$U$15,"Poca visibilidad",IF(Tabla134[[#This Row],[Item Visibility]]&lt;$U$16,"Visibilidad media","Mayor visibilidad"))</f>
        <v>Poca visibilidad</v>
      </c>
      <c r="P5802" s="11" t="str">
        <f>IF(Tabla134[[#This Row],[Rating]]&lt;2,"Muy Malo",IF(Tabla134[[#This Row],[Rating]]&lt;3,"Malo",IF(Tabla134[[#This Row],[Rating]]&lt;4,"Regular",IF(Tabla134[[#This Row],[Rating]]&lt;5,"Bueno","Excelente"))))</f>
        <v>Muy Malo</v>
      </c>
    </row>
    <row r="5803" spans="1:16" x14ac:dyDescent="0.2">
      <c r="A5803" s="7" t="s">
        <v>124</v>
      </c>
      <c r="B5803" s="7" t="s">
        <v>393</v>
      </c>
      <c r="C5803" s="7" t="s">
        <v>122</v>
      </c>
      <c r="D5803" s="8">
        <v>2011</v>
      </c>
      <c r="E5803" s="7" t="s">
        <v>703</v>
      </c>
      <c r="F5803" s="7" t="s">
        <v>2</v>
      </c>
      <c r="G5803" s="7" t="s">
        <v>1</v>
      </c>
      <c r="H5803" s="7" t="s">
        <v>1621</v>
      </c>
      <c r="I5803" s="9">
        <v>0.104257037</v>
      </c>
      <c r="J5803" s="10">
        <v>34.053199999999997</v>
      </c>
      <c r="K5803" s="11">
        <v>1</v>
      </c>
      <c r="L5803" s="11" t="str">
        <f>IF(Tabla134[[#This Row],[Item Weight]]&lt;$U$12,"Poco Peso",IF(Tabla134[[#This Row],[Item Weight]]&lt;$U$13,"Peso Medio","Peso Alto"))</f>
        <v>Peso Medio</v>
      </c>
      <c r="M5803" s="7">
        <v>12.15</v>
      </c>
      <c r="N5803" s="11">
        <f>IF(Tabla134[[#This Row],[Item Weight (Nulos)]]="",VLOOKUP(Tabla134[[#This Row],[Item Identifier]],'Tabla para Nulos'!$A$3:$B$1563,2,FALSE),Tabla134[[#This Row],[Item Weight (Nulos)]])</f>
        <v>12.15</v>
      </c>
      <c r="O5803" s="11" t="str">
        <f>IF(Tabla134[[#This Row],[Item Visibility]]&lt;$U$15,"Poca visibilidad",IF(Tabla134[[#This Row],[Item Visibility]]&lt;$U$16,"Visibilidad media","Mayor visibilidad"))</f>
        <v>Mayor visibilidad</v>
      </c>
      <c r="P5803" s="11" t="str">
        <f>IF(Tabla134[[#This Row],[Rating]]&lt;2,"Muy Malo",IF(Tabla134[[#This Row],[Rating]]&lt;3,"Malo",IF(Tabla134[[#This Row],[Rating]]&lt;4,"Regular",IF(Tabla134[[#This Row],[Rating]]&lt;5,"Bueno","Excelente"))))</f>
        <v>Muy Malo</v>
      </c>
    </row>
    <row r="5804" spans="1:16" x14ac:dyDescent="0.2">
      <c r="A5804" s="7" t="s">
        <v>124</v>
      </c>
      <c r="B5804" s="7" t="s">
        <v>258</v>
      </c>
      <c r="C5804" s="7" t="s">
        <v>71</v>
      </c>
      <c r="D5804" s="8">
        <v>2011</v>
      </c>
      <c r="E5804" s="7" t="s">
        <v>703</v>
      </c>
      <c r="F5804" s="7" t="s">
        <v>2</v>
      </c>
      <c r="G5804" s="7" t="s">
        <v>1</v>
      </c>
      <c r="H5804" s="7" t="s">
        <v>1621</v>
      </c>
      <c r="I5804" s="9">
        <v>7.4019393000000003E-2</v>
      </c>
      <c r="J5804" s="10">
        <v>41.745399999999997</v>
      </c>
      <c r="K5804" s="11">
        <v>1</v>
      </c>
      <c r="L5804" s="11" t="str">
        <f>IF(Tabla134[[#This Row],[Item Weight]]&lt;$U$12,"Poco Peso",IF(Tabla134[[#This Row],[Item Weight]]&lt;$U$13,"Peso Medio","Peso Alto"))</f>
        <v>Peso Medio</v>
      </c>
      <c r="M5804" s="7">
        <v>16.2</v>
      </c>
      <c r="N5804" s="11">
        <f>IF(Tabla134[[#This Row],[Item Weight (Nulos)]]="",VLOOKUP(Tabla134[[#This Row],[Item Identifier]],'Tabla para Nulos'!$A$3:$B$1563,2,FALSE),Tabla134[[#This Row],[Item Weight (Nulos)]])</f>
        <v>16.2</v>
      </c>
      <c r="O5804" s="11" t="str">
        <f>IF(Tabla134[[#This Row],[Item Visibility]]&lt;$U$15,"Poca visibilidad",IF(Tabla134[[#This Row],[Item Visibility]]&lt;$U$16,"Visibilidad media","Mayor visibilidad"))</f>
        <v>Visibilidad media</v>
      </c>
      <c r="P5804" s="11" t="str">
        <f>IF(Tabla134[[#This Row],[Rating]]&lt;2,"Muy Malo",IF(Tabla134[[#This Row],[Rating]]&lt;3,"Malo",IF(Tabla134[[#This Row],[Rating]]&lt;4,"Regular",IF(Tabla134[[#This Row],[Rating]]&lt;5,"Bueno","Excelente"))))</f>
        <v>Muy Malo</v>
      </c>
    </row>
    <row r="5805" spans="1:16" x14ac:dyDescent="0.2">
      <c r="A5805" s="7" t="s">
        <v>124</v>
      </c>
      <c r="B5805" s="7" t="s">
        <v>637</v>
      </c>
      <c r="C5805" s="7" t="s">
        <v>4</v>
      </c>
      <c r="D5805" s="8">
        <v>2011</v>
      </c>
      <c r="E5805" s="7" t="s">
        <v>703</v>
      </c>
      <c r="F5805" s="7" t="s">
        <v>2</v>
      </c>
      <c r="G5805" s="7" t="s">
        <v>1</v>
      </c>
      <c r="H5805" s="7" t="s">
        <v>1621</v>
      </c>
      <c r="I5805" s="9">
        <v>0.14922305499999999</v>
      </c>
      <c r="J5805" s="10">
        <v>145.81020000000001</v>
      </c>
      <c r="K5805" s="11">
        <v>1</v>
      </c>
      <c r="L5805" s="11" t="str">
        <f>IF(Tabla134[[#This Row],[Item Weight]]&lt;$U$12,"Poco Peso",IF(Tabla134[[#This Row],[Item Weight]]&lt;$U$13,"Peso Medio","Peso Alto"))</f>
        <v>Peso Medio</v>
      </c>
      <c r="M5805" s="7">
        <v>10</v>
      </c>
      <c r="N5805" s="11">
        <f>IF(Tabla134[[#This Row],[Item Weight (Nulos)]]="",VLOOKUP(Tabla134[[#This Row],[Item Identifier]],'Tabla para Nulos'!$A$3:$B$1563,2,FALSE),Tabla134[[#This Row],[Item Weight (Nulos)]])</f>
        <v>10</v>
      </c>
      <c r="O5805" s="11" t="str">
        <f>IF(Tabla134[[#This Row],[Item Visibility]]&lt;$U$15,"Poca visibilidad",IF(Tabla134[[#This Row],[Item Visibility]]&lt;$U$16,"Visibilidad media","Mayor visibilidad"))</f>
        <v>Mayor visibilidad</v>
      </c>
      <c r="P5805" s="11" t="str">
        <f>IF(Tabla134[[#This Row],[Rating]]&lt;2,"Muy Malo",IF(Tabla134[[#This Row],[Rating]]&lt;3,"Malo",IF(Tabla134[[#This Row],[Rating]]&lt;4,"Regular",IF(Tabla134[[#This Row],[Rating]]&lt;5,"Bueno","Excelente"))))</f>
        <v>Muy Malo</v>
      </c>
    </row>
    <row r="5806" spans="1:16" x14ac:dyDescent="0.2">
      <c r="A5806" s="7" t="s">
        <v>124</v>
      </c>
      <c r="B5806" s="7" t="s">
        <v>448</v>
      </c>
      <c r="C5806" s="7" t="s">
        <v>4</v>
      </c>
      <c r="D5806" s="8">
        <v>2011</v>
      </c>
      <c r="E5806" s="7" t="s">
        <v>703</v>
      </c>
      <c r="F5806" s="7" t="s">
        <v>2</v>
      </c>
      <c r="G5806" s="7" t="s">
        <v>1</v>
      </c>
      <c r="H5806" s="7" t="s">
        <v>1621</v>
      </c>
      <c r="I5806" s="9">
        <v>0</v>
      </c>
      <c r="J5806" s="10">
        <v>211.02440000000001</v>
      </c>
      <c r="K5806" s="11">
        <v>1</v>
      </c>
      <c r="L5806" s="11" t="str">
        <f>IF(Tabla134[[#This Row],[Item Weight]]&lt;$U$12,"Poco Peso",IF(Tabla134[[#This Row],[Item Weight]]&lt;$U$13,"Peso Medio","Peso Alto"))</f>
        <v>Peso Alto</v>
      </c>
      <c r="M5806" s="7">
        <v>19</v>
      </c>
      <c r="N5806" s="11">
        <f>IF(Tabla134[[#This Row],[Item Weight (Nulos)]]="",VLOOKUP(Tabla134[[#This Row],[Item Identifier]],'Tabla para Nulos'!$A$3:$B$1563,2,FALSE),Tabla134[[#This Row],[Item Weight (Nulos)]])</f>
        <v>19</v>
      </c>
      <c r="O5806" s="11" t="str">
        <f>IF(Tabla134[[#This Row],[Item Visibility]]&lt;$U$15,"Poca visibilidad",IF(Tabla134[[#This Row],[Item Visibility]]&lt;$U$16,"Visibilidad media","Mayor visibilidad"))</f>
        <v>Poca visibilidad</v>
      </c>
      <c r="P5806" s="11" t="str">
        <f>IF(Tabla134[[#This Row],[Rating]]&lt;2,"Muy Malo",IF(Tabla134[[#This Row],[Rating]]&lt;3,"Malo",IF(Tabla134[[#This Row],[Rating]]&lt;4,"Regular",IF(Tabla134[[#This Row],[Rating]]&lt;5,"Bueno","Excelente"))))</f>
        <v>Muy Malo</v>
      </c>
    </row>
    <row r="5807" spans="1:16" x14ac:dyDescent="0.2">
      <c r="A5807" s="7" t="s">
        <v>124</v>
      </c>
      <c r="B5807" s="7" t="s">
        <v>178</v>
      </c>
      <c r="C5807" s="7" t="s">
        <v>171</v>
      </c>
      <c r="D5807" s="8">
        <v>2011</v>
      </c>
      <c r="E5807" s="7" t="s">
        <v>703</v>
      </c>
      <c r="F5807" s="7" t="s">
        <v>2</v>
      </c>
      <c r="G5807" s="7" t="s">
        <v>1</v>
      </c>
      <c r="H5807" s="7" t="s">
        <v>1621</v>
      </c>
      <c r="I5807" s="9">
        <v>1.6726505999999999E-2</v>
      </c>
      <c r="J5807" s="10">
        <v>176.03700000000001</v>
      </c>
      <c r="K5807" s="11">
        <v>1</v>
      </c>
      <c r="L5807" s="11" t="str">
        <f>IF(Tabla134[[#This Row],[Item Weight]]&lt;$U$12,"Poco Peso",IF(Tabla134[[#This Row],[Item Weight]]&lt;$U$13,"Peso Medio","Peso Alto"))</f>
        <v>Peso Medio</v>
      </c>
      <c r="M5807" s="7">
        <v>13.6</v>
      </c>
      <c r="N5807" s="11">
        <f>IF(Tabla134[[#This Row],[Item Weight (Nulos)]]="",VLOOKUP(Tabla134[[#This Row],[Item Identifier]],'Tabla para Nulos'!$A$3:$B$1563,2,FALSE),Tabla134[[#This Row],[Item Weight (Nulos)]])</f>
        <v>13.6</v>
      </c>
      <c r="O5807" s="11" t="str">
        <f>IF(Tabla134[[#This Row],[Item Visibility]]&lt;$U$15,"Poca visibilidad",IF(Tabla134[[#This Row],[Item Visibility]]&lt;$U$16,"Visibilidad media","Mayor visibilidad"))</f>
        <v>Poca visibilidad</v>
      </c>
      <c r="P5807" s="11" t="str">
        <f>IF(Tabla134[[#This Row],[Rating]]&lt;2,"Muy Malo",IF(Tabla134[[#This Row],[Rating]]&lt;3,"Malo",IF(Tabla134[[#This Row],[Rating]]&lt;4,"Regular",IF(Tabla134[[#This Row],[Rating]]&lt;5,"Bueno","Excelente"))))</f>
        <v>Muy Malo</v>
      </c>
    </row>
    <row r="5808" spans="1:16" x14ac:dyDescent="0.2">
      <c r="A5808" s="7" t="s">
        <v>124</v>
      </c>
      <c r="B5808" s="7" t="s">
        <v>417</v>
      </c>
      <c r="C5808" s="7" t="s">
        <v>165</v>
      </c>
      <c r="D5808" s="8">
        <v>2011</v>
      </c>
      <c r="E5808" s="7" t="s">
        <v>703</v>
      </c>
      <c r="F5808" s="7" t="s">
        <v>2</v>
      </c>
      <c r="G5808" s="7" t="s">
        <v>528</v>
      </c>
      <c r="H5808" s="7" t="s">
        <v>1621</v>
      </c>
      <c r="I5808" s="9">
        <v>3.2597778000000001E-2</v>
      </c>
      <c r="J5808" s="10">
        <v>163.62100000000001</v>
      </c>
      <c r="K5808" s="11">
        <v>1</v>
      </c>
      <c r="L5808" s="11" t="str">
        <f>IF(Tabla134[[#This Row],[Item Weight]]&lt;$U$12,"Poco Peso",IF(Tabla134[[#This Row],[Item Weight]]&lt;$U$13,"Peso Medio","Peso Alto"))</f>
        <v>Peso Medio</v>
      </c>
      <c r="M5808" s="7">
        <v>14.5</v>
      </c>
      <c r="N5808" s="11">
        <f>IF(Tabla134[[#This Row],[Item Weight (Nulos)]]="",VLOOKUP(Tabla134[[#This Row],[Item Identifier]],'Tabla para Nulos'!$A$3:$B$1563,2,FALSE),Tabla134[[#This Row],[Item Weight (Nulos)]])</f>
        <v>14.5</v>
      </c>
      <c r="O5808" s="11" t="str">
        <f>IF(Tabla134[[#This Row],[Item Visibility]]&lt;$U$15,"Poca visibilidad",IF(Tabla134[[#This Row],[Item Visibility]]&lt;$U$16,"Visibilidad media","Mayor visibilidad"))</f>
        <v>Visibilidad media</v>
      </c>
      <c r="P5808" s="11" t="str">
        <f>IF(Tabla134[[#This Row],[Rating]]&lt;2,"Muy Malo",IF(Tabla134[[#This Row],[Rating]]&lt;3,"Malo",IF(Tabla134[[#This Row],[Rating]]&lt;4,"Regular",IF(Tabla134[[#This Row],[Rating]]&lt;5,"Bueno","Excelente"))))</f>
        <v>Muy Malo</v>
      </c>
    </row>
    <row r="5809" spans="1:16" x14ac:dyDescent="0.2">
      <c r="A5809" s="7" t="s">
        <v>6</v>
      </c>
      <c r="B5809" s="7" t="s">
        <v>109</v>
      </c>
      <c r="C5809" s="7" t="s">
        <v>108</v>
      </c>
      <c r="D5809" s="8">
        <v>2011</v>
      </c>
      <c r="E5809" s="7" t="s">
        <v>703</v>
      </c>
      <c r="F5809" s="7" t="s">
        <v>2</v>
      </c>
      <c r="G5809" s="7" t="s">
        <v>528</v>
      </c>
      <c r="H5809" s="7" t="s">
        <v>1621</v>
      </c>
      <c r="I5809" s="9">
        <v>0.110888167</v>
      </c>
      <c r="J5809" s="10">
        <v>181.6292</v>
      </c>
      <c r="K5809" s="11">
        <v>1</v>
      </c>
      <c r="L5809" s="11" t="str">
        <f>IF(Tabla134[[#This Row],[Item Weight]]&lt;$U$12,"Poco Peso",IF(Tabla134[[#This Row],[Item Weight]]&lt;$U$13,"Peso Medio","Peso Alto"))</f>
        <v>Peso Medio</v>
      </c>
      <c r="M5809" s="7">
        <v>16.5</v>
      </c>
      <c r="N5809" s="11">
        <f>IF(Tabla134[[#This Row],[Item Weight (Nulos)]]="",VLOOKUP(Tabla134[[#This Row],[Item Identifier]],'Tabla para Nulos'!$A$3:$B$1563,2,FALSE),Tabla134[[#This Row],[Item Weight (Nulos)]])</f>
        <v>16.5</v>
      </c>
      <c r="O5809" s="11" t="str">
        <f>IF(Tabla134[[#This Row],[Item Visibility]]&lt;$U$15,"Poca visibilidad",IF(Tabla134[[#This Row],[Item Visibility]]&lt;$U$16,"Visibilidad media","Mayor visibilidad"))</f>
        <v>Mayor visibilidad</v>
      </c>
      <c r="P5809" s="11" t="str">
        <f>IF(Tabla134[[#This Row],[Rating]]&lt;2,"Muy Malo",IF(Tabla134[[#This Row],[Rating]]&lt;3,"Malo",IF(Tabla134[[#This Row],[Rating]]&lt;4,"Regular",IF(Tabla134[[#This Row],[Rating]]&lt;5,"Bueno","Excelente"))))</f>
        <v>Muy Malo</v>
      </c>
    </row>
    <row r="5810" spans="1:16" x14ac:dyDescent="0.2">
      <c r="A5810" s="7" t="s">
        <v>6</v>
      </c>
      <c r="B5810" s="7" t="s">
        <v>355</v>
      </c>
      <c r="C5810" s="7" t="s">
        <v>71</v>
      </c>
      <c r="D5810" s="8">
        <v>2011</v>
      </c>
      <c r="E5810" s="7" t="s">
        <v>703</v>
      </c>
      <c r="F5810" s="7" t="s">
        <v>2</v>
      </c>
      <c r="G5810" s="7" t="s">
        <v>528</v>
      </c>
      <c r="H5810" s="7" t="s">
        <v>1621</v>
      </c>
      <c r="I5810" s="9">
        <v>8.0010552999999998E-2</v>
      </c>
      <c r="J5810" s="10">
        <v>124.2362</v>
      </c>
      <c r="K5810" s="11">
        <v>1</v>
      </c>
      <c r="L5810" s="11" t="str">
        <f>IF(Tabla134[[#This Row],[Item Weight]]&lt;$U$12,"Poco Peso",IF(Tabla134[[#This Row],[Item Weight]]&lt;$U$13,"Peso Medio","Peso Alto"))</f>
        <v>Peso Medio</v>
      </c>
      <c r="M5810" s="7">
        <v>16.100000000000001</v>
      </c>
      <c r="N5810" s="11">
        <f>IF(Tabla134[[#This Row],[Item Weight (Nulos)]]="",VLOOKUP(Tabla134[[#This Row],[Item Identifier]],'Tabla para Nulos'!$A$3:$B$1563,2,FALSE),Tabla134[[#This Row],[Item Weight (Nulos)]])</f>
        <v>16.100000000000001</v>
      </c>
      <c r="O5810" s="11" t="str">
        <f>IF(Tabla134[[#This Row],[Item Visibility]]&lt;$U$15,"Poca visibilidad",IF(Tabla134[[#This Row],[Item Visibility]]&lt;$U$16,"Visibilidad media","Mayor visibilidad"))</f>
        <v>Visibilidad media</v>
      </c>
      <c r="P5810" s="11" t="str">
        <f>IF(Tabla134[[#This Row],[Rating]]&lt;2,"Muy Malo",IF(Tabla134[[#This Row],[Rating]]&lt;3,"Malo",IF(Tabla134[[#This Row],[Rating]]&lt;4,"Regular",IF(Tabla134[[#This Row],[Rating]]&lt;5,"Bueno","Excelente"))))</f>
        <v>Muy Malo</v>
      </c>
    </row>
    <row r="5811" spans="1:16" x14ac:dyDescent="0.2">
      <c r="A5811" s="7" t="s">
        <v>6</v>
      </c>
      <c r="B5811" s="7" t="s">
        <v>941</v>
      </c>
      <c r="C5811" s="7" t="s">
        <v>10</v>
      </c>
      <c r="D5811" s="8">
        <v>2011</v>
      </c>
      <c r="E5811" s="7" t="s">
        <v>703</v>
      </c>
      <c r="F5811" s="7" t="s">
        <v>2</v>
      </c>
      <c r="G5811" s="7" t="s">
        <v>528</v>
      </c>
      <c r="H5811" s="7" t="s">
        <v>1621</v>
      </c>
      <c r="I5811" s="9">
        <v>0.17797002000000001</v>
      </c>
      <c r="J5811" s="10">
        <v>173.1396</v>
      </c>
      <c r="K5811" s="11">
        <v>1</v>
      </c>
      <c r="L5811" s="11" t="str">
        <f>IF(Tabla134[[#This Row],[Item Weight]]&lt;$U$12,"Poco Peso",IF(Tabla134[[#This Row],[Item Weight]]&lt;$U$13,"Peso Medio","Peso Alto"))</f>
        <v>Peso Medio</v>
      </c>
      <c r="M5811" s="7">
        <v>12.3</v>
      </c>
      <c r="N5811" s="11">
        <f>IF(Tabla134[[#This Row],[Item Weight (Nulos)]]="",VLOOKUP(Tabla134[[#This Row],[Item Identifier]],'Tabla para Nulos'!$A$3:$B$1563,2,FALSE),Tabla134[[#This Row],[Item Weight (Nulos)]])</f>
        <v>12.3</v>
      </c>
      <c r="O5811" s="11" t="str">
        <f>IF(Tabla134[[#This Row],[Item Visibility]]&lt;$U$15,"Poca visibilidad",IF(Tabla134[[#This Row],[Item Visibility]]&lt;$U$16,"Visibilidad media","Mayor visibilidad"))</f>
        <v>Mayor visibilidad</v>
      </c>
      <c r="P5811" s="11" t="str">
        <f>IF(Tabla134[[#This Row],[Rating]]&lt;2,"Muy Malo",IF(Tabla134[[#This Row],[Rating]]&lt;3,"Malo",IF(Tabla134[[#This Row],[Rating]]&lt;4,"Regular",IF(Tabla134[[#This Row],[Rating]]&lt;5,"Bueno","Excelente"))))</f>
        <v>Muy Malo</v>
      </c>
    </row>
    <row r="5812" spans="1:16" x14ac:dyDescent="0.2">
      <c r="A5812" s="7" t="s">
        <v>6</v>
      </c>
      <c r="B5812" s="7" t="s">
        <v>1128</v>
      </c>
      <c r="C5812" s="7" t="s">
        <v>10</v>
      </c>
      <c r="D5812" s="8">
        <v>2011</v>
      </c>
      <c r="E5812" s="7" t="s">
        <v>703</v>
      </c>
      <c r="F5812" s="7" t="s">
        <v>2</v>
      </c>
      <c r="G5812" s="7" t="s">
        <v>528</v>
      </c>
      <c r="H5812" s="7" t="s">
        <v>1621</v>
      </c>
      <c r="I5812" s="9">
        <v>2.7779380999999999E-2</v>
      </c>
      <c r="J5812" s="10">
        <v>50.103400000000001</v>
      </c>
      <c r="K5812" s="11">
        <v>1</v>
      </c>
      <c r="L5812" s="11" t="str">
        <f>IF(Tabla134[[#This Row],[Item Weight]]&lt;$U$12,"Poco Peso",IF(Tabla134[[#This Row],[Item Weight]]&lt;$U$13,"Peso Medio","Peso Alto"))</f>
        <v>Peso Alto</v>
      </c>
      <c r="M5812" s="7">
        <v>17.7</v>
      </c>
      <c r="N5812" s="11">
        <f>IF(Tabla134[[#This Row],[Item Weight (Nulos)]]="",VLOOKUP(Tabla134[[#This Row],[Item Identifier]],'Tabla para Nulos'!$A$3:$B$1563,2,FALSE),Tabla134[[#This Row],[Item Weight (Nulos)]])</f>
        <v>17.7</v>
      </c>
      <c r="O5812" s="11" t="str">
        <f>IF(Tabla134[[#This Row],[Item Visibility]]&lt;$U$15,"Poca visibilidad",IF(Tabla134[[#This Row],[Item Visibility]]&lt;$U$16,"Visibilidad media","Mayor visibilidad"))</f>
        <v>Visibilidad media</v>
      </c>
      <c r="P5812" s="11" t="str">
        <f>IF(Tabla134[[#This Row],[Rating]]&lt;2,"Muy Malo",IF(Tabla134[[#This Row],[Rating]]&lt;3,"Malo",IF(Tabla134[[#This Row],[Rating]]&lt;4,"Regular",IF(Tabla134[[#This Row],[Rating]]&lt;5,"Bueno","Excelente"))))</f>
        <v>Muy Malo</v>
      </c>
    </row>
    <row r="5813" spans="1:16" x14ac:dyDescent="0.2">
      <c r="A5813" s="7" t="s">
        <v>124</v>
      </c>
      <c r="B5813" s="7" t="s">
        <v>510</v>
      </c>
      <c r="C5813" s="7" t="s">
        <v>28</v>
      </c>
      <c r="D5813" s="8">
        <v>2014</v>
      </c>
      <c r="E5813" s="7" t="s">
        <v>529</v>
      </c>
      <c r="F5813" s="7" t="s">
        <v>2</v>
      </c>
      <c r="G5813" s="7" t="s">
        <v>528</v>
      </c>
      <c r="H5813" s="7" t="s">
        <v>7</v>
      </c>
      <c r="I5813" s="9">
        <v>2.3715119999999999E-2</v>
      </c>
      <c r="J5813" s="10">
        <v>103.83320000000001</v>
      </c>
      <c r="K5813" s="11">
        <v>1</v>
      </c>
      <c r="L5813" s="11" t="str">
        <f>IF(Tabla134[[#This Row],[Item Weight]]&lt;$U$12,"Poco Peso",IF(Tabla134[[#This Row],[Item Weight]]&lt;$U$13,"Peso Medio","Peso Alto"))</f>
        <v>Peso Medio</v>
      </c>
      <c r="M5813" s="7">
        <v>14</v>
      </c>
      <c r="N5813" s="11">
        <f>IF(Tabla134[[#This Row],[Item Weight (Nulos)]]="",VLOOKUP(Tabla134[[#This Row],[Item Identifier]],'Tabla para Nulos'!$A$3:$B$1563,2,FALSE),Tabla134[[#This Row],[Item Weight (Nulos)]])</f>
        <v>14</v>
      </c>
      <c r="O5813" s="11" t="str">
        <f>IF(Tabla134[[#This Row],[Item Visibility]]&lt;$U$15,"Poca visibilidad",IF(Tabla134[[#This Row],[Item Visibility]]&lt;$U$16,"Visibilidad media","Mayor visibilidad"))</f>
        <v>Poca visibilidad</v>
      </c>
      <c r="P5813" s="11" t="str">
        <f>IF(Tabla134[[#This Row],[Rating]]&lt;2,"Muy Malo",IF(Tabla134[[#This Row],[Rating]]&lt;3,"Malo",IF(Tabla134[[#This Row],[Rating]]&lt;4,"Regular",IF(Tabla134[[#This Row],[Rating]]&lt;5,"Bueno","Excelente"))))</f>
        <v>Muy Malo</v>
      </c>
    </row>
    <row r="5814" spans="1:16" x14ac:dyDescent="0.2">
      <c r="A5814" s="7" t="s">
        <v>124</v>
      </c>
      <c r="B5814" s="7" t="s">
        <v>1025</v>
      </c>
      <c r="C5814" s="7" t="s">
        <v>10</v>
      </c>
      <c r="D5814" s="8">
        <v>2014</v>
      </c>
      <c r="E5814" s="7" t="s">
        <v>529</v>
      </c>
      <c r="F5814" s="7" t="s">
        <v>2</v>
      </c>
      <c r="G5814" s="7" t="s">
        <v>528</v>
      </c>
      <c r="H5814" s="7" t="s">
        <v>7</v>
      </c>
      <c r="I5814" s="9">
        <v>0.17124542600000001</v>
      </c>
      <c r="J5814" s="10">
        <v>50.369199999999999</v>
      </c>
      <c r="K5814" s="11">
        <v>1</v>
      </c>
      <c r="L5814" s="11" t="str">
        <f>IF(Tabla134[[#This Row],[Item Weight]]&lt;$U$12,"Poco Peso",IF(Tabla134[[#This Row],[Item Weight]]&lt;$U$13,"Peso Medio","Peso Alto"))</f>
        <v>Peso Medio</v>
      </c>
      <c r="M5814" s="7">
        <v>14.65</v>
      </c>
      <c r="N5814" s="11">
        <f>IF(Tabla134[[#This Row],[Item Weight (Nulos)]]="",VLOOKUP(Tabla134[[#This Row],[Item Identifier]],'Tabla para Nulos'!$A$3:$B$1563,2,FALSE),Tabla134[[#This Row],[Item Weight (Nulos)]])</f>
        <v>14.65</v>
      </c>
      <c r="O5814" s="11" t="str">
        <f>IF(Tabla134[[#This Row],[Item Visibility]]&lt;$U$15,"Poca visibilidad",IF(Tabla134[[#This Row],[Item Visibility]]&lt;$U$16,"Visibilidad media","Mayor visibilidad"))</f>
        <v>Mayor visibilidad</v>
      </c>
      <c r="P5814" s="11" t="str">
        <f>IF(Tabla134[[#This Row],[Rating]]&lt;2,"Muy Malo",IF(Tabla134[[#This Row],[Rating]]&lt;3,"Malo",IF(Tabla134[[#This Row],[Rating]]&lt;4,"Regular",IF(Tabla134[[#This Row],[Rating]]&lt;5,"Bueno","Excelente"))))</f>
        <v>Muy Malo</v>
      </c>
    </row>
    <row r="5815" spans="1:16" x14ac:dyDescent="0.2">
      <c r="A5815" s="7" t="s">
        <v>124</v>
      </c>
      <c r="B5815" s="7" t="s">
        <v>468</v>
      </c>
      <c r="C5815" s="7" t="s">
        <v>10</v>
      </c>
      <c r="D5815" s="8">
        <v>2014</v>
      </c>
      <c r="E5815" s="7" t="s">
        <v>529</v>
      </c>
      <c r="F5815" s="7" t="s">
        <v>2</v>
      </c>
      <c r="G5815" s="7" t="s">
        <v>528</v>
      </c>
      <c r="H5815" s="7" t="s">
        <v>7</v>
      </c>
      <c r="I5815" s="9">
        <v>0.16135512199999999</v>
      </c>
      <c r="J5815" s="10">
        <v>38.319000000000003</v>
      </c>
      <c r="K5815" s="11">
        <v>1</v>
      </c>
      <c r="L5815" s="11" t="str">
        <f>IF(Tabla134[[#This Row],[Item Weight]]&lt;$U$12,"Poco Peso",IF(Tabla134[[#This Row],[Item Weight]]&lt;$U$13,"Peso Medio","Peso Alto"))</f>
        <v>Peso Alto</v>
      </c>
      <c r="M5815" s="7">
        <v>18.2</v>
      </c>
      <c r="N5815" s="11">
        <f>IF(Tabla134[[#This Row],[Item Weight (Nulos)]]="",VLOOKUP(Tabla134[[#This Row],[Item Identifier]],'Tabla para Nulos'!$A$3:$B$1563,2,FALSE),Tabla134[[#This Row],[Item Weight (Nulos)]])</f>
        <v>18.2</v>
      </c>
      <c r="O5815" s="11" t="str">
        <f>IF(Tabla134[[#This Row],[Item Visibility]]&lt;$U$15,"Poca visibilidad",IF(Tabla134[[#This Row],[Item Visibility]]&lt;$U$16,"Visibilidad media","Mayor visibilidad"))</f>
        <v>Mayor visibilidad</v>
      </c>
      <c r="P5815" s="11" t="str">
        <f>IF(Tabla134[[#This Row],[Rating]]&lt;2,"Muy Malo",IF(Tabla134[[#This Row],[Rating]]&lt;3,"Malo",IF(Tabla134[[#This Row],[Rating]]&lt;4,"Regular",IF(Tabla134[[#This Row],[Rating]]&lt;5,"Bueno","Excelente"))))</f>
        <v>Muy Malo</v>
      </c>
    </row>
    <row r="5816" spans="1:16" x14ac:dyDescent="0.2">
      <c r="A5816" s="7" t="s">
        <v>124</v>
      </c>
      <c r="B5816" s="7" t="s">
        <v>1012</v>
      </c>
      <c r="C5816" s="7" t="s">
        <v>171</v>
      </c>
      <c r="D5816" s="8">
        <v>2014</v>
      </c>
      <c r="E5816" s="7" t="s">
        <v>529</v>
      </c>
      <c r="F5816" s="7" t="s">
        <v>2</v>
      </c>
      <c r="G5816" s="7" t="s">
        <v>528</v>
      </c>
      <c r="H5816" s="7" t="s">
        <v>7</v>
      </c>
      <c r="I5816" s="9">
        <v>0</v>
      </c>
      <c r="J5816" s="10">
        <v>159.46039999999999</v>
      </c>
      <c r="K5816" s="11">
        <v>1</v>
      </c>
      <c r="L5816" s="11" t="str">
        <f>IF(Tabla134[[#This Row],[Item Weight]]&lt;$U$12,"Poco Peso",IF(Tabla134[[#This Row],[Item Weight]]&lt;$U$13,"Peso Medio","Peso Alto"))</f>
        <v>Poco Peso</v>
      </c>
      <c r="M5816" s="7">
        <v>6.9649999999999999</v>
      </c>
      <c r="N5816" s="11">
        <f>IF(Tabla134[[#This Row],[Item Weight (Nulos)]]="",VLOOKUP(Tabla134[[#This Row],[Item Identifier]],'Tabla para Nulos'!$A$3:$B$1563,2,FALSE),Tabla134[[#This Row],[Item Weight (Nulos)]])</f>
        <v>6.9649999999999999</v>
      </c>
      <c r="O5816" s="11" t="str">
        <f>IF(Tabla134[[#This Row],[Item Visibility]]&lt;$U$15,"Poca visibilidad",IF(Tabla134[[#This Row],[Item Visibility]]&lt;$U$16,"Visibilidad media","Mayor visibilidad"))</f>
        <v>Poca visibilidad</v>
      </c>
      <c r="P5816" s="11" t="str">
        <f>IF(Tabla134[[#This Row],[Rating]]&lt;2,"Muy Malo",IF(Tabla134[[#This Row],[Rating]]&lt;3,"Malo",IF(Tabla134[[#This Row],[Rating]]&lt;4,"Regular",IF(Tabla134[[#This Row],[Rating]]&lt;5,"Bueno","Excelente"))))</f>
        <v>Muy Malo</v>
      </c>
    </row>
    <row r="5817" spans="1:16" x14ac:dyDescent="0.2">
      <c r="A5817" s="7" t="s">
        <v>124</v>
      </c>
      <c r="B5817" s="7" t="s">
        <v>1164</v>
      </c>
      <c r="C5817" s="7" t="s">
        <v>171</v>
      </c>
      <c r="D5817" s="8">
        <v>2014</v>
      </c>
      <c r="E5817" s="7" t="s">
        <v>529</v>
      </c>
      <c r="F5817" s="7" t="s">
        <v>2</v>
      </c>
      <c r="G5817" s="7" t="s">
        <v>528</v>
      </c>
      <c r="H5817" s="7" t="s">
        <v>7</v>
      </c>
      <c r="I5817" s="9">
        <v>5.5793585999999999E-2</v>
      </c>
      <c r="J5817" s="10">
        <v>139.74959999999999</v>
      </c>
      <c r="K5817" s="11">
        <v>1</v>
      </c>
      <c r="L5817" s="11" t="str">
        <f>IF(Tabla134[[#This Row],[Item Weight]]&lt;$U$12,"Poco Peso",IF(Tabla134[[#This Row],[Item Weight]]&lt;$U$13,"Peso Medio","Peso Alto"))</f>
        <v>Peso Medio</v>
      </c>
      <c r="M5817" s="7">
        <v>15.1</v>
      </c>
      <c r="N5817" s="11">
        <f>IF(Tabla134[[#This Row],[Item Weight (Nulos)]]="",VLOOKUP(Tabla134[[#This Row],[Item Identifier]],'Tabla para Nulos'!$A$3:$B$1563,2,FALSE),Tabla134[[#This Row],[Item Weight (Nulos)]])</f>
        <v>15.1</v>
      </c>
      <c r="O5817" s="11" t="str">
        <f>IF(Tabla134[[#This Row],[Item Visibility]]&lt;$U$15,"Poca visibilidad",IF(Tabla134[[#This Row],[Item Visibility]]&lt;$U$16,"Visibilidad media","Mayor visibilidad"))</f>
        <v>Visibilidad media</v>
      </c>
      <c r="P5817" s="11" t="str">
        <f>IF(Tabla134[[#This Row],[Rating]]&lt;2,"Muy Malo",IF(Tabla134[[#This Row],[Rating]]&lt;3,"Malo",IF(Tabla134[[#This Row],[Rating]]&lt;4,"Regular",IF(Tabla134[[#This Row],[Rating]]&lt;5,"Bueno","Excelente"))))</f>
        <v>Muy Malo</v>
      </c>
    </row>
    <row r="5818" spans="1:16" x14ac:dyDescent="0.2">
      <c r="A5818" s="7" t="s">
        <v>6</v>
      </c>
      <c r="B5818" s="7" t="s">
        <v>1211</v>
      </c>
      <c r="C5818" s="7" t="s">
        <v>112</v>
      </c>
      <c r="D5818" s="8">
        <v>2014</v>
      </c>
      <c r="E5818" s="7" t="s">
        <v>529</v>
      </c>
      <c r="F5818" s="7" t="s">
        <v>2</v>
      </c>
      <c r="G5818" s="7" t="s">
        <v>528</v>
      </c>
      <c r="H5818" s="7" t="s">
        <v>7</v>
      </c>
      <c r="I5818" s="9">
        <v>4.3856919000000001E-2</v>
      </c>
      <c r="J5818" s="10">
        <v>109.057</v>
      </c>
      <c r="K5818" s="11">
        <v>1</v>
      </c>
      <c r="L5818" s="11" t="str">
        <f>IF(Tabla134[[#This Row],[Item Weight]]&lt;$U$12,"Poco Peso",IF(Tabla134[[#This Row],[Item Weight]]&lt;$U$13,"Peso Medio","Peso Alto"))</f>
        <v>Peso Medio</v>
      </c>
      <c r="M5818" s="7">
        <v>14.8</v>
      </c>
      <c r="N5818" s="11">
        <f>IF(Tabla134[[#This Row],[Item Weight (Nulos)]]="",VLOOKUP(Tabla134[[#This Row],[Item Identifier]],'Tabla para Nulos'!$A$3:$B$1563,2,FALSE),Tabla134[[#This Row],[Item Weight (Nulos)]])</f>
        <v>14.8</v>
      </c>
      <c r="O5818" s="11" t="str">
        <f>IF(Tabla134[[#This Row],[Item Visibility]]&lt;$U$15,"Poca visibilidad",IF(Tabla134[[#This Row],[Item Visibility]]&lt;$U$16,"Visibilidad media","Mayor visibilidad"))</f>
        <v>Visibilidad media</v>
      </c>
      <c r="P5818" s="11" t="str">
        <f>IF(Tabla134[[#This Row],[Rating]]&lt;2,"Muy Malo",IF(Tabla134[[#This Row],[Rating]]&lt;3,"Malo",IF(Tabla134[[#This Row],[Rating]]&lt;4,"Regular",IF(Tabla134[[#This Row],[Rating]]&lt;5,"Bueno","Excelente"))))</f>
        <v>Muy Malo</v>
      </c>
    </row>
    <row r="5819" spans="1:16" x14ac:dyDescent="0.2">
      <c r="A5819" s="7" t="s">
        <v>6</v>
      </c>
      <c r="B5819" s="7" t="s">
        <v>1320</v>
      </c>
      <c r="C5819" s="7" t="s">
        <v>10</v>
      </c>
      <c r="D5819" s="8">
        <v>2014</v>
      </c>
      <c r="E5819" s="7" t="s">
        <v>529</v>
      </c>
      <c r="F5819" s="7" t="s">
        <v>2</v>
      </c>
      <c r="G5819" s="7" t="s">
        <v>528</v>
      </c>
      <c r="H5819" s="7" t="s">
        <v>7</v>
      </c>
      <c r="I5819" s="9">
        <v>5.3802404999999998E-2</v>
      </c>
      <c r="J5819" s="10">
        <v>85.985600000000005</v>
      </c>
      <c r="K5819" s="11">
        <v>1</v>
      </c>
      <c r="L5819" s="11" t="str">
        <f>IF(Tabla134[[#This Row],[Item Weight]]&lt;$U$12,"Poco Peso",IF(Tabla134[[#This Row],[Item Weight]]&lt;$U$13,"Peso Medio","Peso Alto"))</f>
        <v>Poco Peso</v>
      </c>
      <c r="M5819" s="7">
        <v>5.7850000000000001</v>
      </c>
      <c r="N5819" s="11">
        <f>IF(Tabla134[[#This Row],[Item Weight (Nulos)]]="",VLOOKUP(Tabla134[[#This Row],[Item Identifier]],'Tabla para Nulos'!$A$3:$B$1563,2,FALSE),Tabla134[[#This Row],[Item Weight (Nulos)]])</f>
        <v>5.7850000000000001</v>
      </c>
      <c r="O5819" s="11" t="str">
        <f>IF(Tabla134[[#This Row],[Item Visibility]]&lt;$U$15,"Poca visibilidad",IF(Tabla134[[#This Row],[Item Visibility]]&lt;$U$16,"Visibilidad media","Mayor visibilidad"))</f>
        <v>Visibilidad media</v>
      </c>
      <c r="P5819" s="11" t="str">
        <f>IF(Tabla134[[#This Row],[Rating]]&lt;2,"Muy Malo",IF(Tabla134[[#This Row],[Rating]]&lt;3,"Malo",IF(Tabla134[[#This Row],[Rating]]&lt;4,"Regular",IF(Tabla134[[#This Row],[Rating]]&lt;5,"Bueno","Excelente"))))</f>
        <v>Muy Malo</v>
      </c>
    </row>
    <row r="5820" spans="1:16" x14ac:dyDescent="0.2">
      <c r="A5820" s="7" t="s">
        <v>6</v>
      </c>
      <c r="B5820" s="7" t="s">
        <v>1331</v>
      </c>
      <c r="C5820" s="7" t="s">
        <v>10</v>
      </c>
      <c r="D5820" s="8">
        <v>2014</v>
      </c>
      <c r="E5820" s="7" t="s">
        <v>529</v>
      </c>
      <c r="F5820" s="7" t="s">
        <v>2</v>
      </c>
      <c r="G5820" s="7" t="s">
        <v>528</v>
      </c>
      <c r="H5820" s="7" t="s">
        <v>7</v>
      </c>
      <c r="I5820" s="9">
        <v>0.16522171699999999</v>
      </c>
      <c r="J5820" s="10">
        <v>172.07640000000001</v>
      </c>
      <c r="K5820" s="11">
        <v>1</v>
      </c>
      <c r="L5820" s="11" t="str">
        <f>IF(Tabla134[[#This Row],[Item Weight]]&lt;$U$12,"Poco Peso",IF(Tabla134[[#This Row],[Item Weight]]&lt;$U$13,"Peso Medio","Peso Alto"))</f>
        <v>Peso Medio</v>
      </c>
      <c r="M5820" s="7">
        <v>13.15</v>
      </c>
      <c r="N5820" s="11">
        <f>IF(Tabla134[[#This Row],[Item Weight (Nulos)]]="",VLOOKUP(Tabla134[[#This Row],[Item Identifier]],'Tabla para Nulos'!$A$3:$B$1563,2,FALSE),Tabla134[[#This Row],[Item Weight (Nulos)]])</f>
        <v>13.15</v>
      </c>
      <c r="O5820" s="11" t="str">
        <f>IF(Tabla134[[#This Row],[Item Visibility]]&lt;$U$15,"Poca visibilidad",IF(Tabla134[[#This Row],[Item Visibility]]&lt;$U$16,"Visibilidad media","Mayor visibilidad"))</f>
        <v>Mayor visibilidad</v>
      </c>
      <c r="P5820" s="11" t="str">
        <f>IF(Tabla134[[#This Row],[Rating]]&lt;2,"Muy Malo",IF(Tabla134[[#This Row],[Rating]]&lt;3,"Malo",IF(Tabla134[[#This Row],[Rating]]&lt;4,"Regular",IF(Tabla134[[#This Row],[Rating]]&lt;5,"Bueno","Excelente"))))</f>
        <v>Muy Malo</v>
      </c>
    </row>
    <row r="5821" spans="1:16" x14ac:dyDescent="0.2">
      <c r="A5821" s="7" t="s">
        <v>6</v>
      </c>
      <c r="B5821" s="7" t="s">
        <v>1387</v>
      </c>
      <c r="C5821" s="7" t="s">
        <v>47</v>
      </c>
      <c r="D5821" s="8">
        <v>2014</v>
      </c>
      <c r="E5821" s="7" t="s">
        <v>529</v>
      </c>
      <c r="F5821" s="7" t="s">
        <v>2</v>
      </c>
      <c r="G5821" s="7" t="s">
        <v>528</v>
      </c>
      <c r="H5821" s="7" t="s">
        <v>7</v>
      </c>
      <c r="I5821" s="9">
        <v>2.6579951000000001E-2</v>
      </c>
      <c r="J5821" s="10">
        <v>34.7532</v>
      </c>
      <c r="K5821" s="11">
        <v>1</v>
      </c>
      <c r="L5821" s="11" t="str">
        <f>IF(Tabla134[[#This Row],[Item Weight]]&lt;$U$12,"Poco Peso",IF(Tabla134[[#This Row],[Item Weight]]&lt;$U$13,"Peso Medio","Peso Alto"))</f>
        <v>Peso Medio</v>
      </c>
      <c r="M5821" s="7">
        <v>13.65</v>
      </c>
      <c r="N5821" s="11">
        <f>IF(Tabla134[[#This Row],[Item Weight (Nulos)]]="",VLOOKUP(Tabla134[[#This Row],[Item Identifier]],'Tabla para Nulos'!$A$3:$B$1563,2,FALSE),Tabla134[[#This Row],[Item Weight (Nulos)]])</f>
        <v>13.65</v>
      </c>
      <c r="O5821" s="11" t="str">
        <f>IF(Tabla134[[#This Row],[Item Visibility]]&lt;$U$15,"Poca visibilidad",IF(Tabla134[[#This Row],[Item Visibility]]&lt;$U$16,"Visibilidad media","Mayor visibilidad"))</f>
        <v>Poca visibilidad</v>
      </c>
      <c r="P5821" s="11" t="str">
        <f>IF(Tabla134[[#This Row],[Rating]]&lt;2,"Muy Malo",IF(Tabla134[[#This Row],[Rating]]&lt;3,"Malo",IF(Tabla134[[#This Row],[Rating]]&lt;4,"Regular",IF(Tabla134[[#This Row],[Rating]]&lt;5,"Bueno","Excelente"))))</f>
        <v>Muy Malo</v>
      </c>
    </row>
    <row r="5822" spans="1:16" x14ac:dyDescent="0.2">
      <c r="A5822" s="7" t="s">
        <v>21</v>
      </c>
      <c r="B5822" s="7" t="s">
        <v>1386</v>
      </c>
      <c r="C5822" s="7" t="s">
        <v>10</v>
      </c>
      <c r="D5822" s="8">
        <v>2014</v>
      </c>
      <c r="E5822" s="7" t="s">
        <v>529</v>
      </c>
      <c r="F5822" s="7" t="s">
        <v>2</v>
      </c>
      <c r="G5822" s="7" t="s">
        <v>528</v>
      </c>
      <c r="H5822" s="7" t="s">
        <v>7</v>
      </c>
      <c r="I5822" s="9">
        <v>0.116152226</v>
      </c>
      <c r="J5822" s="10">
        <v>94.143600000000006</v>
      </c>
      <c r="K5822" s="11">
        <v>1</v>
      </c>
      <c r="L5822" s="11" t="str">
        <f>IF(Tabla134[[#This Row],[Item Weight]]&lt;$U$12,"Poco Peso",IF(Tabla134[[#This Row],[Item Weight]]&lt;$U$13,"Peso Medio","Peso Alto"))</f>
        <v>Poco Peso</v>
      </c>
      <c r="M5822" s="7">
        <v>8.6150000000000002</v>
      </c>
      <c r="N5822" s="11">
        <f>IF(Tabla134[[#This Row],[Item Weight (Nulos)]]="",VLOOKUP(Tabla134[[#This Row],[Item Identifier]],'Tabla para Nulos'!$A$3:$B$1563,2,FALSE),Tabla134[[#This Row],[Item Weight (Nulos)]])</f>
        <v>8.6150000000000002</v>
      </c>
      <c r="O5822" s="11" t="str">
        <f>IF(Tabla134[[#This Row],[Item Visibility]]&lt;$U$15,"Poca visibilidad",IF(Tabla134[[#This Row],[Item Visibility]]&lt;$U$16,"Visibilidad media","Mayor visibilidad"))</f>
        <v>Mayor visibilidad</v>
      </c>
      <c r="P5822" s="11" t="str">
        <f>IF(Tabla134[[#This Row],[Rating]]&lt;2,"Muy Malo",IF(Tabla134[[#This Row],[Rating]]&lt;3,"Malo",IF(Tabla134[[#This Row],[Rating]]&lt;4,"Regular",IF(Tabla134[[#This Row],[Rating]]&lt;5,"Bueno","Excelente"))))</f>
        <v>Muy Malo</v>
      </c>
    </row>
    <row r="5823" spans="1:16" x14ac:dyDescent="0.2">
      <c r="A5823" s="7" t="s">
        <v>124</v>
      </c>
      <c r="B5823" s="7" t="s">
        <v>1297</v>
      </c>
      <c r="C5823" s="7" t="s">
        <v>71</v>
      </c>
      <c r="D5823" s="8">
        <v>2022</v>
      </c>
      <c r="E5823" s="7" t="s">
        <v>3</v>
      </c>
      <c r="F5823" s="7" t="s">
        <v>2</v>
      </c>
      <c r="G5823" s="7" t="s">
        <v>1</v>
      </c>
      <c r="H5823" s="7" t="s">
        <v>0</v>
      </c>
      <c r="I5823" s="9">
        <v>4.0346435999999999E-2</v>
      </c>
      <c r="J5823" s="10">
        <v>53.729799999999997</v>
      </c>
      <c r="K5823" s="11">
        <v>1</v>
      </c>
      <c r="L5823" s="11" t="str">
        <f>IF(Tabla134[[#This Row],[Item Weight]]&lt;$U$12,"Poco Peso",IF(Tabla134[[#This Row],[Item Weight]]&lt;$U$13,"Peso Medio","Peso Alto"))</f>
        <v>Peso Medio</v>
      </c>
      <c r="M5823" s="7">
        <v>8.9350000000000005</v>
      </c>
      <c r="N5823" s="11">
        <f>IF(Tabla134[[#This Row],[Item Weight (Nulos)]]="",VLOOKUP(Tabla134[[#This Row],[Item Identifier]],'Tabla para Nulos'!$A$3:$B$1563,2,FALSE),Tabla134[[#This Row],[Item Weight (Nulos)]])</f>
        <v>8.9350000000000005</v>
      </c>
      <c r="O5823" s="11" t="str">
        <f>IF(Tabla134[[#This Row],[Item Visibility]]&lt;$U$15,"Poca visibilidad",IF(Tabla134[[#This Row],[Item Visibility]]&lt;$U$16,"Visibilidad media","Mayor visibilidad"))</f>
        <v>Visibilidad media</v>
      </c>
      <c r="P5823" s="11" t="str">
        <f>IF(Tabla134[[#This Row],[Rating]]&lt;2,"Muy Malo",IF(Tabla134[[#This Row],[Rating]]&lt;3,"Malo",IF(Tabla134[[#This Row],[Rating]]&lt;4,"Regular",IF(Tabla134[[#This Row],[Rating]]&lt;5,"Bueno","Excelente"))))</f>
        <v>Muy Malo</v>
      </c>
    </row>
    <row r="5824" spans="1:16" x14ac:dyDescent="0.2">
      <c r="A5824" s="7" t="s">
        <v>124</v>
      </c>
      <c r="B5824" s="7" t="s">
        <v>1385</v>
      </c>
      <c r="C5824" s="7" t="s">
        <v>10</v>
      </c>
      <c r="D5824" s="8">
        <v>2022</v>
      </c>
      <c r="E5824" s="7" t="s">
        <v>3</v>
      </c>
      <c r="F5824" s="7" t="s">
        <v>2</v>
      </c>
      <c r="G5824" s="7" t="s">
        <v>1</v>
      </c>
      <c r="H5824" s="7" t="s">
        <v>0</v>
      </c>
      <c r="I5824" s="9">
        <v>3.8720852E-2</v>
      </c>
      <c r="J5824" s="10">
        <v>210.8586</v>
      </c>
      <c r="K5824" s="11">
        <v>1</v>
      </c>
      <c r="L5824" s="11" t="str">
        <f>IF(Tabla134[[#This Row],[Item Weight]]&lt;$U$12,"Poco Peso",IF(Tabla134[[#This Row],[Item Weight]]&lt;$U$13,"Peso Medio","Peso Alto"))</f>
        <v>Peso Alto</v>
      </c>
      <c r="M5824" s="7">
        <v>19.100000000000001</v>
      </c>
      <c r="N5824" s="11">
        <f>IF(Tabla134[[#This Row],[Item Weight (Nulos)]]="",VLOOKUP(Tabla134[[#This Row],[Item Identifier]],'Tabla para Nulos'!$A$3:$B$1563,2,FALSE),Tabla134[[#This Row],[Item Weight (Nulos)]])</f>
        <v>19.100000000000001</v>
      </c>
      <c r="O5824" s="11" t="str">
        <f>IF(Tabla134[[#This Row],[Item Visibility]]&lt;$U$15,"Poca visibilidad",IF(Tabla134[[#This Row],[Item Visibility]]&lt;$U$16,"Visibilidad media","Mayor visibilidad"))</f>
        <v>Visibilidad media</v>
      </c>
      <c r="P5824" s="11" t="str">
        <f>IF(Tabla134[[#This Row],[Rating]]&lt;2,"Muy Malo",IF(Tabla134[[#This Row],[Rating]]&lt;3,"Malo",IF(Tabla134[[#This Row],[Rating]]&lt;4,"Regular",IF(Tabla134[[#This Row],[Rating]]&lt;5,"Bueno","Excelente"))))</f>
        <v>Muy Malo</v>
      </c>
    </row>
    <row r="5825" spans="1:16" x14ac:dyDescent="0.2">
      <c r="A5825" s="7" t="s">
        <v>124</v>
      </c>
      <c r="B5825" s="7" t="s">
        <v>862</v>
      </c>
      <c r="C5825" s="7" t="s">
        <v>165</v>
      </c>
      <c r="D5825" s="8">
        <v>2022</v>
      </c>
      <c r="E5825" s="7" t="s">
        <v>3</v>
      </c>
      <c r="F5825" s="7" t="s">
        <v>2</v>
      </c>
      <c r="G5825" s="7" t="s">
        <v>1</v>
      </c>
      <c r="H5825" s="7" t="s">
        <v>0</v>
      </c>
      <c r="I5825" s="9">
        <v>9.0834157999999998E-2</v>
      </c>
      <c r="J5825" s="10">
        <v>192.24780000000001</v>
      </c>
      <c r="K5825" s="11">
        <v>1</v>
      </c>
      <c r="L5825" s="11" t="str">
        <f>IF(Tabla134[[#This Row],[Item Weight]]&lt;$U$12,"Poco Peso",IF(Tabla134[[#This Row],[Item Weight]]&lt;$U$13,"Peso Medio","Peso Alto"))</f>
        <v>Peso Medio</v>
      </c>
      <c r="M5825" s="7">
        <v>9.8000000000000007</v>
      </c>
      <c r="N5825" s="11">
        <f>IF(Tabla134[[#This Row],[Item Weight (Nulos)]]="",VLOOKUP(Tabla134[[#This Row],[Item Identifier]],'Tabla para Nulos'!$A$3:$B$1563,2,FALSE),Tabla134[[#This Row],[Item Weight (Nulos)]])</f>
        <v>9.8000000000000007</v>
      </c>
      <c r="O5825" s="11" t="str">
        <f>IF(Tabla134[[#This Row],[Item Visibility]]&lt;$U$15,"Poca visibilidad",IF(Tabla134[[#This Row],[Item Visibility]]&lt;$U$16,"Visibilidad media","Mayor visibilidad"))</f>
        <v>Visibilidad media</v>
      </c>
      <c r="P5825" s="11" t="str">
        <f>IF(Tabla134[[#This Row],[Rating]]&lt;2,"Muy Malo",IF(Tabla134[[#This Row],[Rating]]&lt;3,"Malo",IF(Tabla134[[#This Row],[Rating]]&lt;4,"Regular",IF(Tabla134[[#This Row],[Rating]]&lt;5,"Bueno","Excelente"))))</f>
        <v>Muy Malo</v>
      </c>
    </row>
    <row r="5826" spans="1:16" x14ac:dyDescent="0.2">
      <c r="A5826" s="7" t="s">
        <v>6</v>
      </c>
      <c r="B5826" s="7" t="s">
        <v>580</v>
      </c>
      <c r="C5826" s="7" t="s">
        <v>28</v>
      </c>
      <c r="D5826" s="8">
        <v>2022</v>
      </c>
      <c r="E5826" s="7" t="s">
        <v>3</v>
      </c>
      <c r="F5826" s="7" t="s">
        <v>2</v>
      </c>
      <c r="G5826" s="7" t="s">
        <v>1</v>
      </c>
      <c r="H5826" s="7" t="s">
        <v>0</v>
      </c>
      <c r="I5826" s="9">
        <v>6.1122655999999997E-2</v>
      </c>
      <c r="J5826" s="10">
        <v>100.0384</v>
      </c>
      <c r="K5826" s="11">
        <v>1</v>
      </c>
      <c r="L5826" s="11" t="str">
        <f>IF(Tabla134[[#This Row],[Item Weight]]&lt;$U$12,"Poco Peso",IF(Tabla134[[#This Row],[Item Weight]]&lt;$U$13,"Peso Medio","Peso Alto"))</f>
        <v>Peso Medio</v>
      </c>
      <c r="M5826" s="7">
        <v>16.7</v>
      </c>
      <c r="N5826" s="11">
        <f>IF(Tabla134[[#This Row],[Item Weight (Nulos)]]="",VLOOKUP(Tabla134[[#This Row],[Item Identifier]],'Tabla para Nulos'!$A$3:$B$1563,2,FALSE),Tabla134[[#This Row],[Item Weight (Nulos)]])</f>
        <v>16.7</v>
      </c>
      <c r="O5826" s="11" t="str">
        <f>IF(Tabla134[[#This Row],[Item Visibility]]&lt;$U$15,"Poca visibilidad",IF(Tabla134[[#This Row],[Item Visibility]]&lt;$U$16,"Visibilidad media","Mayor visibilidad"))</f>
        <v>Visibilidad media</v>
      </c>
      <c r="P5826" s="11" t="str">
        <f>IF(Tabla134[[#This Row],[Rating]]&lt;2,"Muy Malo",IF(Tabla134[[#This Row],[Rating]]&lt;3,"Malo",IF(Tabla134[[#This Row],[Rating]]&lt;4,"Regular",IF(Tabla134[[#This Row],[Rating]]&lt;5,"Bueno","Excelente"))))</f>
        <v>Muy Malo</v>
      </c>
    </row>
    <row r="5827" spans="1:16" x14ac:dyDescent="0.2">
      <c r="A5827" s="7" t="s">
        <v>6</v>
      </c>
      <c r="B5827" s="7" t="s">
        <v>923</v>
      </c>
      <c r="C5827" s="7" t="s">
        <v>10</v>
      </c>
      <c r="D5827" s="8">
        <v>2022</v>
      </c>
      <c r="E5827" s="7" t="s">
        <v>3</v>
      </c>
      <c r="F5827" s="7" t="s">
        <v>2</v>
      </c>
      <c r="G5827" s="7" t="s">
        <v>1</v>
      </c>
      <c r="H5827" s="7" t="s">
        <v>0</v>
      </c>
      <c r="I5827" s="9">
        <v>6.6567121000000007E-2</v>
      </c>
      <c r="J5827" s="10">
        <v>250.20920000000001</v>
      </c>
      <c r="K5827" s="11">
        <v>1</v>
      </c>
      <c r="L5827" s="11" t="str">
        <f>IF(Tabla134[[#This Row],[Item Weight]]&lt;$U$12,"Poco Peso",IF(Tabla134[[#This Row],[Item Weight]]&lt;$U$13,"Peso Medio","Peso Alto"))</f>
        <v>Peso Alto</v>
      </c>
      <c r="M5827" s="7">
        <v>18.2</v>
      </c>
      <c r="N5827" s="11">
        <f>IF(Tabla134[[#This Row],[Item Weight (Nulos)]]="",VLOOKUP(Tabla134[[#This Row],[Item Identifier]],'Tabla para Nulos'!$A$3:$B$1563,2,FALSE),Tabla134[[#This Row],[Item Weight (Nulos)]])</f>
        <v>18.2</v>
      </c>
      <c r="O5827" s="11" t="str">
        <f>IF(Tabla134[[#This Row],[Item Visibility]]&lt;$U$15,"Poca visibilidad",IF(Tabla134[[#This Row],[Item Visibility]]&lt;$U$16,"Visibilidad media","Mayor visibilidad"))</f>
        <v>Visibilidad media</v>
      </c>
      <c r="P5827" s="11" t="str">
        <f>IF(Tabla134[[#This Row],[Rating]]&lt;2,"Muy Malo",IF(Tabla134[[#This Row],[Rating]]&lt;3,"Malo",IF(Tabla134[[#This Row],[Rating]]&lt;4,"Regular",IF(Tabla134[[#This Row],[Rating]]&lt;5,"Bueno","Excelente"))))</f>
        <v>Muy Malo</v>
      </c>
    </row>
    <row r="5828" spans="1:16" x14ac:dyDescent="0.2">
      <c r="A5828" s="7" t="s">
        <v>21</v>
      </c>
      <c r="B5828" s="7" t="s">
        <v>780</v>
      </c>
      <c r="C5828" s="7" t="s">
        <v>17</v>
      </c>
      <c r="D5828" s="8">
        <v>2022</v>
      </c>
      <c r="E5828" s="7" t="s">
        <v>3</v>
      </c>
      <c r="F5828" s="7" t="s">
        <v>2</v>
      </c>
      <c r="G5828" s="7" t="s">
        <v>1</v>
      </c>
      <c r="H5828" s="7" t="s">
        <v>0</v>
      </c>
      <c r="I5828" s="9">
        <v>3.5207154999999997E-2</v>
      </c>
      <c r="J5828" s="10">
        <v>93.512</v>
      </c>
      <c r="K5828" s="11">
        <v>1</v>
      </c>
      <c r="L5828" s="11" t="str">
        <f>IF(Tabla134[[#This Row],[Item Weight]]&lt;$U$12,"Poco Peso",IF(Tabla134[[#This Row],[Item Weight]]&lt;$U$13,"Peso Medio","Peso Alto"))</f>
        <v>Peso Alto</v>
      </c>
      <c r="M5828" s="7">
        <v>17.25</v>
      </c>
      <c r="N5828" s="11">
        <f>IF(Tabla134[[#This Row],[Item Weight (Nulos)]]="",VLOOKUP(Tabla134[[#This Row],[Item Identifier]],'Tabla para Nulos'!$A$3:$B$1563,2,FALSE),Tabla134[[#This Row],[Item Weight (Nulos)]])</f>
        <v>17.25</v>
      </c>
      <c r="O5828" s="11" t="str">
        <f>IF(Tabla134[[#This Row],[Item Visibility]]&lt;$U$15,"Poca visibilidad",IF(Tabla134[[#This Row],[Item Visibility]]&lt;$U$16,"Visibilidad media","Mayor visibilidad"))</f>
        <v>Visibilidad media</v>
      </c>
      <c r="P5828" s="11" t="str">
        <f>IF(Tabla134[[#This Row],[Rating]]&lt;2,"Muy Malo",IF(Tabla134[[#This Row],[Rating]]&lt;3,"Malo",IF(Tabla134[[#This Row],[Rating]]&lt;4,"Regular",IF(Tabla134[[#This Row],[Rating]]&lt;5,"Bueno","Excelente"))))</f>
        <v>Muy Malo</v>
      </c>
    </row>
    <row r="5829" spans="1:16" x14ac:dyDescent="0.2">
      <c r="A5829" s="7" t="s">
        <v>124</v>
      </c>
      <c r="B5829" s="7" t="s">
        <v>634</v>
      </c>
      <c r="C5829" s="7" t="s">
        <v>4</v>
      </c>
      <c r="D5829" s="8">
        <v>2018</v>
      </c>
      <c r="E5829" s="7" t="s">
        <v>13</v>
      </c>
      <c r="F5829" s="7" t="s">
        <v>2</v>
      </c>
      <c r="G5829" s="7" t="s">
        <v>1</v>
      </c>
      <c r="H5829" s="7" t="s">
        <v>12</v>
      </c>
      <c r="I5829" s="9">
        <v>1.6956266000000001E-2</v>
      </c>
      <c r="J5829" s="10">
        <v>109.3228</v>
      </c>
      <c r="K5829" s="11">
        <v>1</v>
      </c>
      <c r="L5829" s="11" t="str">
        <f>IF(Tabla134[[#This Row],[Item Weight]]&lt;$U$12,"Poco Peso",IF(Tabla134[[#This Row],[Item Weight]]&lt;$U$13,"Peso Medio","Peso Alto"))</f>
        <v>Peso Medio</v>
      </c>
      <c r="N5829" s="11">
        <f>IF(Tabla134[[#This Row],[Item Weight (Nulos)]]="",VLOOKUP(Tabla134[[#This Row],[Item Identifier]],'Tabla para Nulos'!$A$3:$B$1563,2,FALSE),Tabla134[[#This Row],[Item Weight (Nulos)]])</f>
        <v>14.349999999999998</v>
      </c>
      <c r="O5829" s="11" t="str">
        <f>IF(Tabla134[[#This Row],[Item Visibility]]&lt;$U$15,"Poca visibilidad",IF(Tabla134[[#This Row],[Item Visibility]]&lt;$U$16,"Visibilidad media","Mayor visibilidad"))</f>
        <v>Poca visibilidad</v>
      </c>
      <c r="P5829" s="11" t="str">
        <f>IF(Tabla134[[#This Row],[Rating]]&lt;2,"Muy Malo",IF(Tabla134[[#This Row],[Rating]]&lt;3,"Malo",IF(Tabla134[[#This Row],[Rating]]&lt;4,"Regular",IF(Tabla134[[#This Row],[Rating]]&lt;5,"Bueno","Excelente"))))</f>
        <v>Muy Malo</v>
      </c>
    </row>
    <row r="5830" spans="1:16" x14ac:dyDescent="0.2">
      <c r="A5830" s="7" t="s">
        <v>124</v>
      </c>
      <c r="B5830" s="7" t="s">
        <v>1306</v>
      </c>
      <c r="C5830" s="7" t="s">
        <v>28</v>
      </c>
      <c r="D5830" s="8">
        <v>2018</v>
      </c>
      <c r="E5830" s="7" t="s">
        <v>13</v>
      </c>
      <c r="F5830" s="7" t="s">
        <v>2</v>
      </c>
      <c r="G5830" s="7" t="s">
        <v>1</v>
      </c>
      <c r="H5830" s="7" t="s">
        <v>12</v>
      </c>
      <c r="I5830" s="9">
        <v>0</v>
      </c>
      <c r="J5830" s="10">
        <v>196.50839999999999</v>
      </c>
      <c r="K5830" s="11">
        <v>1</v>
      </c>
      <c r="L5830" s="11" t="str">
        <f>IF(Tabla134[[#This Row],[Item Weight]]&lt;$U$12,"Poco Peso",IF(Tabla134[[#This Row],[Item Weight]]&lt;$U$13,"Peso Medio","Peso Alto"))</f>
        <v>Poco Peso</v>
      </c>
      <c r="N5830" s="11">
        <f>IF(Tabla134[[#This Row],[Item Weight (Nulos)]]="",VLOOKUP(Tabla134[[#This Row],[Item Identifier]],'Tabla para Nulos'!$A$3:$B$1563,2,FALSE),Tabla134[[#This Row],[Item Weight (Nulos)]])</f>
        <v>4.9200000000000008</v>
      </c>
      <c r="O5830" s="11" t="str">
        <f>IF(Tabla134[[#This Row],[Item Visibility]]&lt;$U$15,"Poca visibilidad",IF(Tabla134[[#This Row],[Item Visibility]]&lt;$U$16,"Visibilidad media","Mayor visibilidad"))</f>
        <v>Poca visibilidad</v>
      </c>
      <c r="P5830" s="11" t="str">
        <f>IF(Tabla134[[#This Row],[Rating]]&lt;2,"Muy Malo",IF(Tabla134[[#This Row],[Rating]]&lt;3,"Malo",IF(Tabla134[[#This Row],[Rating]]&lt;4,"Regular",IF(Tabla134[[#This Row],[Rating]]&lt;5,"Bueno","Excelente"))))</f>
        <v>Muy Malo</v>
      </c>
    </row>
    <row r="5831" spans="1:16" x14ac:dyDescent="0.2">
      <c r="A5831" s="7" t="s">
        <v>124</v>
      </c>
      <c r="B5831" s="7" t="s">
        <v>650</v>
      </c>
      <c r="C5831" s="7" t="s">
        <v>10</v>
      </c>
      <c r="D5831" s="8">
        <v>2018</v>
      </c>
      <c r="E5831" s="7" t="s">
        <v>13</v>
      </c>
      <c r="F5831" s="7" t="s">
        <v>2</v>
      </c>
      <c r="G5831" s="7" t="s">
        <v>1</v>
      </c>
      <c r="H5831" s="7" t="s">
        <v>12</v>
      </c>
      <c r="I5831" s="9">
        <v>2.5841875E-2</v>
      </c>
      <c r="J5831" s="10">
        <v>120.7414</v>
      </c>
      <c r="K5831" s="11">
        <v>1</v>
      </c>
      <c r="L5831" s="11" t="str">
        <f>IF(Tabla134[[#This Row],[Item Weight]]&lt;$U$12,"Poco Peso",IF(Tabla134[[#This Row],[Item Weight]]&lt;$U$13,"Peso Medio","Peso Alto"))</f>
        <v>Peso Medio</v>
      </c>
      <c r="N5831" s="11">
        <f>IF(Tabla134[[#This Row],[Item Weight (Nulos)]]="",VLOOKUP(Tabla134[[#This Row],[Item Identifier]],'Tabla para Nulos'!$A$3:$B$1563,2,FALSE),Tabla134[[#This Row],[Item Weight (Nulos)]])</f>
        <v>8.7849999999999984</v>
      </c>
      <c r="O5831" s="11" t="str">
        <f>IF(Tabla134[[#This Row],[Item Visibility]]&lt;$U$15,"Poca visibilidad",IF(Tabla134[[#This Row],[Item Visibility]]&lt;$U$16,"Visibilidad media","Mayor visibilidad"))</f>
        <v>Poca visibilidad</v>
      </c>
      <c r="P5831" s="11" t="str">
        <f>IF(Tabla134[[#This Row],[Rating]]&lt;2,"Muy Malo",IF(Tabla134[[#This Row],[Rating]]&lt;3,"Malo",IF(Tabla134[[#This Row],[Rating]]&lt;4,"Regular",IF(Tabla134[[#This Row],[Rating]]&lt;5,"Bueno","Excelente"))))</f>
        <v>Muy Malo</v>
      </c>
    </row>
    <row r="5832" spans="1:16" x14ac:dyDescent="0.2">
      <c r="A5832" s="7" t="s">
        <v>124</v>
      </c>
      <c r="B5832" s="7" t="s">
        <v>639</v>
      </c>
      <c r="C5832" s="7" t="s">
        <v>216</v>
      </c>
      <c r="D5832" s="8">
        <v>2018</v>
      </c>
      <c r="E5832" s="7" t="s">
        <v>13</v>
      </c>
      <c r="F5832" s="7" t="s">
        <v>2</v>
      </c>
      <c r="G5832" s="7" t="s">
        <v>1</v>
      </c>
      <c r="H5832" s="7" t="s">
        <v>12</v>
      </c>
      <c r="I5832" s="9">
        <v>0</v>
      </c>
      <c r="J5832" s="10">
        <v>171.7422</v>
      </c>
      <c r="K5832" s="11">
        <v>1</v>
      </c>
      <c r="L5832" s="11" t="str">
        <f>IF(Tabla134[[#This Row],[Item Weight]]&lt;$U$12,"Poco Peso",IF(Tabla134[[#This Row],[Item Weight]]&lt;$U$13,"Peso Medio","Peso Alto"))</f>
        <v>Peso Medio</v>
      </c>
      <c r="N5832" s="11">
        <f>IF(Tabla134[[#This Row],[Item Weight (Nulos)]]="",VLOOKUP(Tabla134[[#This Row],[Item Identifier]],'Tabla para Nulos'!$A$3:$B$1563,2,FALSE),Tabla134[[#This Row],[Item Weight (Nulos)]])</f>
        <v>16.599999999999998</v>
      </c>
      <c r="O5832" s="11" t="str">
        <f>IF(Tabla134[[#This Row],[Item Visibility]]&lt;$U$15,"Poca visibilidad",IF(Tabla134[[#This Row],[Item Visibility]]&lt;$U$16,"Visibilidad media","Mayor visibilidad"))</f>
        <v>Poca visibilidad</v>
      </c>
      <c r="P5832" s="11" t="str">
        <f>IF(Tabla134[[#This Row],[Rating]]&lt;2,"Muy Malo",IF(Tabla134[[#This Row],[Rating]]&lt;3,"Malo",IF(Tabla134[[#This Row],[Rating]]&lt;4,"Regular",IF(Tabla134[[#This Row],[Rating]]&lt;5,"Bueno","Excelente"))))</f>
        <v>Muy Malo</v>
      </c>
    </row>
    <row r="5833" spans="1:16" x14ac:dyDescent="0.2">
      <c r="A5833" s="7" t="s">
        <v>124</v>
      </c>
      <c r="B5833" s="7" t="s">
        <v>1112</v>
      </c>
      <c r="C5833" s="7" t="s">
        <v>4</v>
      </c>
      <c r="D5833" s="8">
        <v>2018</v>
      </c>
      <c r="E5833" s="7" t="s">
        <v>13</v>
      </c>
      <c r="F5833" s="7" t="s">
        <v>2</v>
      </c>
      <c r="G5833" s="7" t="s">
        <v>1</v>
      </c>
      <c r="H5833" s="7" t="s">
        <v>12</v>
      </c>
      <c r="I5833" s="9">
        <v>5.4723716999999998E-2</v>
      </c>
      <c r="J5833" s="10">
        <v>36.687399999999997</v>
      </c>
      <c r="K5833" s="11">
        <v>1</v>
      </c>
      <c r="L5833" s="11" t="str">
        <f>IF(Tabla134[[#This Row],[Item Weight]]&lt;$U$12,"Poco Peso",IF(Tabla134[[#This Row],[Item Weight]]&lt;$U$13,"Peso Medio","Peso Alto"))</f>
        <v>Peso Medio</v>
      </c>
      <c r="N5833" s="11">
        <f>IF(Tabla134[[#This Row],[Item Weight (Nulos)]]="",VLOOKUP(Tabla134[[#This Row],[Item Identifier]],'Tabla para Nulos'!$A$3:$B$1563,2,FALSE),Tabla134[[#This Row],[Item Weight (Nulos)]])</f>
        <v>13.5</v>
      </c>
      <c r="O5833" s="11" t="str">
        <f>IF(Tabla134[[#This Row],[Item Visibility]]&lt;$U$15,"Poca visibilidad",IF(Tabla134[[#This Row],[Item Visibility]]&lt;$U$16,"Visibilidad media","Mayor visibilidad"))</f>
        <v>Visibilidad media</v>
      </c>
      <c r="P5833" s="11" t="str">
        <f>IF(Tabla134[[#This Row],[Rating]]&lt;2,"Muy Malo",IF(Tabla134[[#This Row],[Rating]]&lt;3,"Malo",IF(Tabla134[[#This Row],[Rating]]&lt;4,"Regular",IF(Tabla134[[#This Row],[Rating]]&lt;5,"Bueno","Excelente"))))</f>
        <v>Muy Malo</v>
      </c>
    </row>
    <row r="5834" spans="1:16" x14ac:dyDescent="0.2">
      <c r="A5834" s="7" t="s">
        <v>124</v>
      </c>
      <c r="B5834" s="7" t="s">
        <v>612</v>
      </c>
      <c r="C5834" s="7" t="s">
        <v>171</v>
      </c>
      <c r="D5834" s="8">
        <v>2018</v>
      </c>
      <c r="E5834" s="7" t="s">
        <v>13</v>
      </c>
      <c r="F5834" s="7" t="s">
        <v>2</v>
      </c>
      <c r="G5834" s="7" t="s">
        <v>1</v>
      </c>
      <c r="H5834" s="7" t="s">
        <v>12</v>
      </c>
      <c r="I5834" s="9">
        <v>3.9078046999999998E-2</v>
      </c>
      <c r="J5834" s="10">
        <v>128.36779999999999</v>
      </c>
      <c r="K5834" s="11">
        <v>1</v>
      </c>
      <c r="L5834" s="11" t="str">
        <f>IF(Tabla134[[#This Row],[Item Weight]]&lt;$U$12,"Poco Peso",IF(Tabla134[[#This Row],[Item Weight]]&lt;$U$13,"Peso Medio","Peso Alto"))</f>
        <v>Peso Alto</v>
      </c>
      <c r="N5834" s="11">
        <f>IF(Tabla134[[#This Row],[Item Weight (Nulos)]]="",VLOOKUP(Tabla134[[#This Row],[Item Identifier]],'Tabla para Nulos'!$A$3:$B$1563,2,FALSE),Tabla134[[#This Row],[Item Weight (Nulos)]])</f>
        <v>20.349999999999998</v>
      </c>
      <c r="O5834" s="11" t="str">
        <f>IF(Tabla134[[#This Row],[Item Visibility]]&lt;$U$15,"Poca visibilidad",IF(Tabla134[[#This Row],[Item Visibility]]&lt;$U$16,"Visibilidad media","Mayor visibilidad"))</f>
        <v>Visibilidad media</v>
      </c>
      <c r="P5834" s="11" t="str">
        <f>IF(Tabla134[[#This Row],[Rating]]&lt;2,"Muy Malo",IF(Tabla134[[#This Row],[Rating]]&lt;3,"Malo",IF(Tabla134[[#This Row],[Rating]]&lt;4,"Regular",IF(Tabla134[[#This Row],[Rating]]&lt;5,"Bueno","Excelente"))))</f>
        <v>Muy Malo</v>
      </c>
    </row>
    <row r="5835" spans="1:16" x14ac:dyDescent="0.2">
      <c r="A5835" s="7" t="s">
        <v>124</v>
      </c>
      <c r="B5835" s="7" t="s">
        <v>400</v>
      </c>
      <c r="C5835" s="7" t="s">
        <v>14</v>
      </c>
      <c r="D5835" s="8">
        <v>2018</v>
      </c>
      <c r="E5835" s="7" t="s">
        <v>13</v>
      </c>
      <c r="F5835" s="7" t="s">
        <v>2</v>
      </c>
      <c r="G5835" s="7" t="s">
        <v>1</v>
      </c>
      <c r="H5835" s="7" t="s">
        <v>12</v>
      </c>
      <c r="I5835" s="9">
        <v>4.9066248E-2</v>
      </c>
      <c r="J5835" s="10">
        <v>192.4478</v>
      </c>
      <c r="K5835" s="11">
        <v>1</v>
      </c>
      <c r="L5835" s="11" t="str">
        <f>IF(Tabla134[[#This Row],[Item Weight]]&lt;$U$12,"Poco Peso",IF(Tabla134[[#This Row],[Item Weight]]&lt;$U$13,"Peso Medio","Peso Alto"))</f>
        <v>Peso Alto</v>
      </c>
      <c r="N5835" s="11">
        <f>IF(Tabla134[[#This Row],[Item Weight (Nulos)]]="",VLOOKUP(Tabla134[[#This Row],[Item Identifier]],'Tabla para Nulos'!$A$3:$B$1563,2,FALSE),Tabla134[[#This Row],[Item Weight (Nulos)]])</f>
        <v>21</v>
      </c>
      <c r="O5835" s="11" t="str">
        <f>IF(Tabla134[[#This Row],[Item Visibility]]&lt;$U$15,"Poca visibilidad",IF(Tabla134[[#This Row],[Item Visibility]]&lt;$U$16,"Visibilidad media","Mayor visibilidad"))</f>
        <v>Visibilidad media</v>
      </c>
      <c r="P5835" s="11" t="str">
        <f>IF(Tabla134[[#This Row],[Rating]]&lt;2,"Muy Malo",IF(Tabla134[[#This Row],[Rating]]&lt;3,"Malo",IF(Tabla134[[#This Row],[Rating]]&lt;4,"Regular",IF(Tabla134[[#This Row],[Rating]]&lt;5,"Bueno","Excelente"))))</f>
        <v>Muy Malo</v>
      </c>
    </row>
    <row r="5836" spans="1:16" x14ac:dyDescent="0.2">
      <c r="A5836" s="7" t="s">
        <v>124</v>
      </c>
      <c r="B5836" s="7" t="s">
        <v>750</v>
      </c>
      <c r="C5836" s="7" t="s">
        <v>14</v>
      </c>
      <c r="D5836" s="8">
        <v>2018</v>
      </c>
      <c r="E5836" s="7" t="s">
        <v>13</v>
      </c>
      <c r="F5836" s="7" t="s">
        <v>2</v>
      </c>
      <c r="G5836" s="7" t="s">
        <v>1</v>
      </c>
      <c r="H5836" s="7" t="s">
        <v>12</v>
      </c>
      <c r="I5836" s="9">
        <v>6.6611321000000001E-2</v>
      </c>
      <c r="J5836" s="10">
        <v>178.23699999999999</v>
      </c>
      <c r="K5836" s="11">
        <v>1</v>
      </c>
      <c r="L5836" s="11" t="str">
        <f>IF(Tabla134[[#This Row],[Item Weight]]&lt;$U$12,"Poco Peso",IF(Tabla134[[#This Row],[Item Weight]]&lt;$U$13,"Peso Medio","Peso Alto"))</f>
        <v>Peso Alto</v>
      </c>
      <c r="N5836" s="11">
        <f>IF(Tabla134[[#This Row],[Item Weight (Nulos)]]="",VLOOKUP(Tabla134[[#This Row],[Item Identifier]],'Tabla para Nulos'!$A$3:$B$1563,2,FALSE),Tabla134[[#This Row],[Item Weight (Nulos)]])</f>
        <v>19.7</v>
      </c>
      <c r="O5836" s="11" t="str">
        <f>IF(Tabla134[[#This Row],[Item Visibility]]&lt;$U$15,"Poca visibilidad",IF(Tabla134[[#This Row],[Item Visibility]]&lt;$U$16,"Visibilidad media","Mayor visibilidad"))</f>
        <v>Visibilidad media</v>
      </c>
      <c r="P5836" s="11" t="str">
        <f>IF(Tabla134[[#This Row],[Rating]]&lt;2,"Muy Malo",IF(Tabla134[[#This Row],[Rating]]&lt;3,"Malo",IF(Tabla134[[#This Row],[Rating]]&lt;4,"Regular",IF(Tabla134[[#This Row],[Rating]]&lt;5,"Bueno","Excelente"))))</f>
        <v>Muy Malo</v>
      </c>
    </row>
    <row r="5837" spans="1:16" x14ac:dyDescent="0.2">
      <c r="A5837" s="7" t="s">
        <v>6</v>
      </c>
      <c r="B5837" s="7" t="s">
        <v>834</v>
      </c>
      <c r="C5837" s="7" t="s">
        <v>112</v>
      </c>
      <c r="D5837" s="8">
        <v>2018</v>
      </c>
      <c r="E5837" s="7" t="s">
        <v>13</v>
      </c>
      <c r="F5837" s="7" t="s">
        <v>2</v>
      </c>
      <c r="G5837" s="7" t="s">
        <v>1</v>
      </c>
      <c r="H5837" s="7" t="s">
        <v>12</v>
      </c>
      <c r="I5837" s="9">
        <v>6.3554289E-2</v>
      </c>
      <c r="J5837" s="10">
        <v>263.65940000000001</v>
      </c>
      <c r="K5837" s="11">
        <v>1</v>
      </c>
      <c r="L5837" s="11" t="str">
        <f>IF(Tabla134[[#This Row],[Item Weight]]&lt;$U$12,"Poco Peso",IF(Tabla134[[#This Row],[Item Weight]]&lt;$U$13,"Peso Medio","Peso Alto"))</f>
        <v>Peso Medio</v>
      </c>
      <c r="N5837" s="11">
        <f>IF(Tabla134[[#This Row],[Item Weight (Nulos)]]="",VLOOKUP(Tabla134[[#This Row],[Item Identifier]],'Tabla para Nulos'!$A$3:$B$1563,2,FALSE),Tabla134[[#This Row],[Item Weight (Nulos)]])</f>
        <v>14.5</v>
      </c>
      <c r="O5837" s="11" t="str">
        <f>IF(Tabla134[[#This Row],[Item Visibility]]&lt;$U$15,"Poca visibilidad",IF(Tabla134[[#This Row],[Item Visibility]]&lt;$U$16,"Visibilidad media","Mayor visibilidad"))</f>
        <v>Visibilidad media</v>
      </c>
      <c r="P5837" s="11" t="str">
        <f>IF(Tabla134[[#This Row],[Rating]]&lt;2,"Muy Malo",IF(Tabla134[[#This Row],[Rating]]&lt;3,"Malo",IF(Tabla134[[#This Row],[Rating]]&lt;4,"Regular",IF(Tabla134[[#This Row],[Rating]]&lt;5,"Bueno","Excelente"))))</f>
        <v>Muy Malo</v>
      </c>
    </row>
    <row r="5838" spans="1:16" x14ac:dyDescent="0.2">
      <c r="A5838" s="7" t="s">
        <v>6</v>
      </c>
      <c r="B5838" s="7" t="s">
        <v>352</v>
      </c>
      <c r="C5838" s="7" t="s">
        <v>71</v>
      </c>
      <c r="D5838" s="8">
        <v>2018</v>
      </c>
      <c r="E5838" s="7" t="s">
        <v>13</v>
      </c>
      <c r="F5838" s="7" t="s">
        <v>2</v>
      </c>
      <c r="G5838" s="7" t="s">
        <v>1</v>
      </c>
      <c r="H5838" s="7" t="s">
        <v>12</v>
      </c>
      <c r="I5838" s="9">
        <v>4.1370245E-2</v>
      </c>
      <c r="J5838" s="10">
        <v>46.2376</v>
      </c>
      <c r="K5838" s="11">
        <v>1</v>
      </c>
      <c r="L5838" s="11" t="str">
        <f>IF(Tabla134[[#This Row],[Item Weight]]&lt;$U$12,"Poco Peso",IF(Tabla134[[#This Row],[Item Weight]]&lt;$U$13,"Peso Medio","Peso Alto"))</f>
        <v>Peso Alto</v>
      </c>
      <c r="N5838" s="11">
        <f>IF(Tabla134[[#This Row],[Item Weight (Nulos)]]="",VLOOKUP(Tabla134[[#This Row],[Item Identifier]],'Tabla para Nulos'!$A$3:$B$1563,2,FALSE),Tabla134[[#This Row],[Item Weight (Nulos)]])</f>
        <v>19.599999999999998</v>
      </c>
      <c r="O5838" s="11" t="str">
        <f>IF(Tabla134[[#This Row],[Item Visibility]]&lt;$U$15,"Poca visibilidad",IF(Tabla134[[#This Row],[Item Visibility]]&lt;$U$16,"Visibilidad media","Mayor visibilidad"))</f>
        <v>Visibilidad media</v>
      </c>
      <c r="P5838" s="11" t="str">
        <f>IF(Tabla134[[#This Row],[Rating]]&lt;2,"Muy Malo",IF(Tabla134[[#This Row],[Rating]]&lt;3,"Malo",IF(Tabla134[[#This Row],[Rating]]&lt;4,"Regular",IF(Tabla134[[#This Row],[Rating]]&lt;5,"Bueno","Excelente"))))</f>
        <v>Muy Malo</v>
      </c>
    </row>
    <row r="5839" spans="1:16" x14ac:dyDescent="0.2">
      <c r="A5839" s="7" t="s">
        <v>6</v>
      </c>
      <c r="B5839" s="7" t="s">
        <v>1131</v>
      </c>
      <c r="C5839" s="7" t="s">
        <v>10</v>
      </c>
      <c r="D5839" s="8">
        <v>2018</v>
      </c>
      <c r="E5839" s="7" t="s">
        <v>13</v>
      </c>
      <c r="F5839" s="7" t="s">
        <v>2</v>
      </c>
      <c r="G5839" s="7" t="s">
        <v>1</v>
      </c>
      <c r="H5839" s="7" t="s">
        <v>12</v>
      </c>
      <c r="I5839" s="9">
        <v>0</v>
      </c>
      <c r="J5839" s="10">
        <v>120.5072</v>
      </c>
      <c r="K5839" s="11">
        <v>1</v>
      </c>
      <c r="L5839" s="11" t="str">
        <f>IF(Tabla134[[#This Row],[Item Weight]]&lt;$U$12,"Poco Peso",IF(Tabla134[[#This Row],[Item Weight]]&lt;$U$13,"Peso Medio","Peso Alto"))</f>
        <v>Peso Medio</v>
      </c>
      <c r="N5839" s="11">
        <f>IF(Tabla134[[#This Row],[Item Weight (Nulos)]]="",VLOOKUP(Tabla134[[#This Row],[Item Identifier]],'Tabla para Nulos'!$A$3:$B$1563,2,FALSE),Tabla134[[#This Row],[Item Weight (Nulos)]])</f>
        <v>12.599999999999998</v>
      </c>
      <c r="O5839" s="11" t="str">
        <f>IF(Tabla134[[#This Row],[Item Visibility]]&lt;$U$15,"Poca visibilidad",IF(Tabla134[[#This Row],[Item Visibility]]&lt;$U$16,"Visibilidad media","Mayor visibilidad"))</f>
        <v>Poca visibilidad</v>
      </c>
      <c r="P5839" s="11" t="str">
        <f>IF(Tabla134[[#This Row],[Rating]]&lt;2,"Muy Malo",IF(Tabla134[[#This Row],[Rating]]&lt;3,"Malo",IF(Tabla134[[#This Row],[Rating]]&lt;4,"Regular",IF(Tabla134[[#This Row],[Rating]]&lt;5,"Bueno","Excelente"))))</f>
        <v>Muy Malo</v>
      </c>
    </row>
    <row r="5840" spans="1:16" x14ac:dyDescent="0.2">
      <c r="A5840" s="7" t="s">
        <v>6</v>
      </c>
      <c r="B5840" s="7" t="s">
        <v>807</v>
      </c>
      <c r="C5840" s="7" t="s">
        <v>14</v>
      </c>
      <c r="D5840" s="8">
        <v>2018</v>
      </c>
      <c r="E5840" s="7" t="s">
        <v>13</v>
      </c>
      <c r="F5840" s="7" t="s">
        <v>2</v>
      </c>
      <c r="G5840" s="7" t="s">
        <v>1</v>
      </c>
      <c r="H5840" s="7" t="s">
        <v>12</v>
      </c>
      <c r="I5840" s="9">
        <v>0.12887653700000001</v>
      </c>
      <c r="J5840" s="10">
        <v>139.18379999999999</v>
      </c>
      <c r="K5840" s="11">
        <v>1</v>
      </c>
      <c r="L5840" s="11" t="str">
        <f>IF(Tabla134[[#This Row],[Item Weight]]&lt;$U$12,"Poco Peso",IF(Tabla134[[#This Row],[Item Weight]]&lt;$U$13,"Peso Medio","Peso Alto"))</f>
        <v>Poco Peso</v>
      </c>
      <c r="N5840" s="11">
        <f>IF(Tabla134[[#This Row],[Item Weight (Nulos)]]="",VLOOKUP(Tabla134[[#This Row],[Item Identifier]],'Tabla para Nulos'!$A$3:$B$1563,2,FALSE),Tabla134[[#This Row],[Item Weight (Nulos)]])</f>
        <v>5.0949999999999998</v>
      </c>
      <c r="O5840" s="11" t="str">
        <f>IF(Tabla134[[#This Row],[Item Visibility]]&lt;$U$15,"Poca visibilidad",IF(Tabla134[[#This Row],[Item Visibility]]&lt;$U$16,"Visibilidad media","Mayor visibilidad"))</f>
        <v>Mayor visibilidad</v>
      </c>
      <c r="P5840" s="11" t="str">
        <f>IF(Tabla134[[#This Row],[Rating]]&lt;2,"Muy Malo",IF(Tabla134[[#This Row],[Rating]]&lt;3,"Malo",IF(Tabla134[[#This Row],[Rating]]&lt;4,"Regular",IF(Tabla134[[#This Row],[Rating]]&lt;5,"Bueno","Excelente"))))</f>
        <v>Muy Malo</v>
      </c>
    </row>
    <row r="5841" spans="1:16" x14ac:dyDescent="0.2">
      <c r="A5841" s="7" t="s">
        <v>124</v>
      </c>
      <c r="B5841" s="7" t="s">
        <v>605</v>
      </c>
      <c r="C5841" s="7" t="s">
        <v>14</v>
      </c>
      <c r="D5841" s="8">
        <v>2022</v>
      </c>
      <c r="E5841" s="7" t="s">
        <v>3</v>
      </c>
      <c r="F5841" s="7" t="s">
        <v>2</v>
      </c>
      <c r="G5841" s="7" t="s">
        <v>1</v>
      </c>
      <c r="H5841" s="7" t="s">
        <v>0</v>
      </c>
      <c r="I5841" s="9">
        <v>1.0053105E-2</v>
      </c>
      <c r="J5841" s="10">
        <v>249.04079999999999</v>
      </c>
      <c r="K5841" s="11">
        <v>4</v>
      </c>
      <c r="L5841" s="11" t="str">
        <f>IF(Tabla134[[#This Row],[Item Weight]]&lt;$U$12,"Poco Peso",IF(Tabla134[[#This Row],[Item Weight]]&lt;$U$13,"Peso Medio","Peso Alto"))</f>
        <v>Poco Peso</v>
      </c>
      <c r="M5841" s="7">
        <v>7.9050000000000002</v>
      </c>
      <c r="N5841" s="11">
        <f>IF(Tabla134[[#This Row],[Item Weight (Nulos)]]="",VLOOKUP(Tabla134[[#This Row],[Item Identifier]],'Tabla para Nulos'!$A$3:$B$1563,2,FALSE),Tabla134[[#This Row],[Item Weight (Nulos)]])</f>
        <v>7.9050000000000002</v>
      </c>
      <c r="O5841" s="11" t="str">
        <f>IF(Tabla134[[#This Row],[Item Visibility]]&lt;$U$15,"Poca visibilidad",IF(Tabla134[[#This Row],[Item Visibility]]&lt;$U$16,"Visibilidad media","Mayor visibilidad"))</f>
        <v>Poca visibilidad</v>
      </c>
      <c r="P5841" s="11" t="str">
        <f>IF(Tabla134[[#This Row],[Rating]]&lt;2,"Muy Malo",IF(Tabla134[[#This Row],[Rating]]&lt;3,"Malo",IF(Tabla134[[#This Row],[Rating]]&lt;4,"Regular",IF(Tabla134[[#This Row],[Rating]]&lt;5,"Bueno","Excelente"))))</f>
        <v>Bueno</v>
      </c>
    </row>
    <row r="5842" spans="1:16" x14ac:dyDescent="0.2">
      <c r="A5842" s="7" t="s">
        <v>124</v>
      </c>
      <c r="B5842" s="7" t="s">
        <v>279</v>
      </c>
      <c r="C5842" s="7" t="s">
        <v>25</v>
      </c>
      <c r="D5842" s="8">
        <v>2018</v>
      </c>
      <c r="E5842" s="7" t="s">
        <v>1195</v>
      </c>
      <c r="F5842" s="7" t="s">
        <v>8</v>
      </c>
      <c r="G5842" s="7" t="s">
        <v>702</v>
      </c>
      <c r="H5842" s="7" t="s">
        <v>1621</v>
      </c>
      <c r="I5842" s="9">
        <v>6.1082177000000001E-2</v>
      </c>
      <c r="J5842" s="10">
        <v>180.03440000000001</v>
      </c>
      <c r="K5842" s="11">
        <v>4</v>
      </c>
      <c r="L5842" s="11" t="str">
        <f>IF(Tabla134[[#This Row],[Item Weight]]&lt;$U$12,"Poco Peso",IF(Tabla134[[#This Row],[Item Weight]]&lt;$U$13,"Peso Medio","Peso Alto"))</f>
        <v>Poco Peso</v>
      </c>
      <c r="N5842" s="11">
        <f>IF(Tabla134[[#This Row],[Item Weight (Nulos)]]="",VLOOKUP(Tabla134[[#This Row],[Item Identifier]],'Tabla para Nulos'!$A$3:$B$1563,2,FALSE),Tabla134[[#This Row],[Item Weight (Nulos)]])</f>
        <v>5.9399999999999995</v>
      </c>
      <c r="O5842" s="11" t="str">
        <f>IF(Tabla134[[#This Row],[Item Visibility]]&lt;$U$15,"Poca visibilidad",IF(Tabla134[[#This Row],[Item Visibility]]&lt;$U$16,"Visibilidad media","Mayor visibilidad"))</f>
        <v>Visibilidad media</v>
      </c>
      <c r="P5842" s="11" t="str">
        <f>IF(Tabla134[[#This Row],[Rating]]&lt;2,"Muy Malo",IF(Tabla134[[#This Row],[Rating]]&lt;3,"Malo",IF(Tabla134[[#This Row],[Rating]]&lt;4,"Regular",IF(Tabla134[[#This Row],[Rating]]&lt;5,"Bueno","Excelente"))))</f>
        <v>Bueno</v>
      </c>
    </row>
    <row r="5843" spans="1:16" x14ac:dyDescent="0.2">
      <c r="A5843" s="7" t="s">
        <v>124</v>
      </c>
      <c r="B5843" s="7" t="s">
        <v>1384</v>
      </c>
      <c r="C5843" s="7" t="s">
        <v>14</v>
      </c>
      <c r="D5843" s="8">
        <v>2011</v>
      </c>
      <c r="E5843" s="7" t="s">
        <v>703</v>
      </c>
      <c r="F5843" s="7" t="s">
        <v>2</v>
      </c>
      <c r="G5843" s="7" t="s">
        <v>702</v>
      </c>
      <c r="H5843" s="7" t="s">
        <v>1621</v>
      </c>
      <c r="I5843" s="9">
        <v>0.19506822600000001</v>
      </c>
      <c r="J5843" s="10">
        <v>185.42660000000001</v>
      </c>
      <c r="K5843" s="11">
        <v>4</v>
      </c>
      <c r="L5843" s="11" t="str">
        <f>IF(Tabla134[[#This Row],[Item Weight]]&lt;$U$12,"Poco Peso",IF(Tabla134[[#This Row],[Item Weight]]&lt;$U$13,"Peso Medio","Peso Alto"))</f>
        <v>Peso Alto</v>
      </c>
      <c r="M5843" s="7">
        <v>17.7</v>
      </c>
      <c r="N5843" s="11">
        <f>IF(Tabla134[[#This Row],[Item Weight (Nulos)]]="",VLOOKUP(Tabla134[[#This Row],[Item Identifier]],'Tabla para Nulos'!$A$3:$B$1563,2,FALSE),Tabla134[[#This Row],[Item Weight (Nulos)]])</f>
        <v>17.7</v>
      </c>
      <c r="O5843" s="11" t="str">
        <f>IF(Tabla134[[#This Row],[Item Visibility]]&lt;$U$15,"Poca visibilidad",IF(Tabla134[[#This Row],[Item Visibility]]&lt;$U$16,"Visibilidad media","Mayor visibilidad"))</f>
        <v>Mayor visibilidad</v>
      </c>
      <c r="P5843" s="11" t="str">
        <f>IF(Tabla134[[#This Row],[Rating]]&lt;2,"Muy Malo",IF(Tabla134[[#This Row],[Rating]]&lt;3,"Malo",IF(Tabla134[[#This Row],[Rating]]&lt;4,"Regular",IF(Tabla134[[#This Row],[Rating]]&lt;5,"Bueno","Excelente"))))</f>
        <v>Bueno</v>
      </c>
    </row>
    <row r="5844" spans="1:16" x14ac:dyDescent="0.2">
      <c r="A5844" s="7" t="s">
        <v>124</v>
      </c>
      <c r="B5844" s="7" t="s">
        <v>846</v>
      </c>
      <c r="C5844" s="7" t="s">
        <v>19</v>
      </c>
      <c r="D5844" s="8">
        <v>2015</v>
      </c>
      <c r="E5844" s="7" t="s">
        <v>922</v>
      </c>
      <c r="F5844" s="7" t="s">
        <v>796</v>
      </c>
      <c r="G5844" s="7" t="s">
        <v>702</v>
      </c>
      <c r="H5844" s="7" t="s">
        <v>7</v>
      </c>
      <c r="I5844" s="9">
        <v>4.1700755999999999E-2</v>
      </c>
      <c r="J5844" s="10">
        <v>164.8526</v>
      </c>
      <c r="K5844" s="11">
        <v>4</v>
      </c>
      <c r="L5844" s="11" t="str">
        <f>IF(Tabla134[[#This Row],[Item Weight]]&lt;$U$12,"Poco Peso",IF(Tabla134[[#This Row],[Item Weight]]&lt;$U$13,"Peso Medio","Peso Alto"))</f>
        <v>Peso Alto</v>
      </c>
      <c r="M5844" s="7">
        <v>17.600000000000001</v>
      </c>
      <c r="N5844" s="11">
        <f>IF(Tabla134[[#This Row],[Item Weight (Nulos)]]="",VLOOKUP(Tabla134[[#This Row],[Item Identifier]],'Tabla para Nulos'!$A$3:$B$1563,2,FALSE),Tabla134[[#This Row],[Item Weight (Nulos)]])</f>
        <v>17.600000000000001</v>
      </c>
      <c r="O5844" s="11" t="str">
        <f>IF(Tabla134[[#This Row],[Item Visibility]]&lt;$U$15,"Poca visibilidad",IF(Tabla134[[#This Row],[Item Visibility]]&lt;$U$16,"Visibilidad media","Mayor visibilidad"))</f>
        <v>Visibilidad media</v>
      </c>
      <c r="P5844" s="11" t="str">
        <f>IF(Tabla134[[#This Row],[Rating]]&lt;2,"Muy Malo",IF(Tabla134[[#This Row],[Rating]]&lt;3,"Malo",IF(Tabla134[[#This Row],[Rating]]&lt;4,"Regular",IF(Tabla134[[#This Row],[Rating]]&lt;5,"Bueno","Excelente"))))</f>
        <v>Bueno</v>
      </c>
    </row>
    <row r="5845" spans="1:16" x14ac:dyDescent="0.2">
      <c r="A5845" s="7" t="s">
        <v>124</v>
      </c>
      <c r="B5845" s="7" t="s">
        <v>1075</v>
      </c>
      <c r="C5845" s="7" t="s">
        <v>4</v>
      </c>
      <c r="D5845" s="8">
        <v>2016</v>
      </c>
      <c r="E5845" s="7" t="s">
        <v>1114</v>
      </c>
      <c r="F5845" s="7" t="s">
        <v>8</v>
      </c>
      <c r="G5845" s="7" t="s">
        <v>702</v>
      </c>
      <c r="H5845" s="7" t="s">
        <v>7</v>
      </c>
      <c r="I5845" s="9">
        <v>0.14342264299999999</v>
      </c>
      <c r="J5845" s="10">
        <v>95.840999999999994</v>
      </c>
      <c r="K5845" s="11">
        <v>4</v>
      </c>
      <c r="L5845" s="11" t="str">
        <f>IF(Tabla134[[#This Row],[Item Weight]]&lt;$U$12,"Poco Peso",IF(Tabla134[[#This Row],[Item Weight]]&lt;$U$13,"Peso Medio","Peso Alto"))</f>
        <v>Poco Peso</v>
      </c>
      <c r="M5845" s="7">
        <v>8.6449999999999996</v>
      </c>
      <c r="N5845" s="11">
        <f>IF(Tabla134[[#This Row],[Item Weight (Nulos)]]="",VLOOKUP(Tabla134[[#This Row],[Item Identifier]],'Tabla para Nulos'!$A$3:$B$1563,2,FALSE),Tabla134[[#This Row],[Item Weight (Nulos)]])</f>
        <v>8.6449999999999996</v>
      </c>
      <c r="O5845" s="11" t="str">
        <f>IF(Tabla134[[#This Row],[Item Visibility]]&lt;$U$15,"Poca visibilidad",IF(Tabla134[[#This Row],[Item Visibility]]&lt;$U$16,"Visibilidad media","Mayor visibilidad"))</f>
        <v>Mayor visibilidad</v>
      </c>
      <c r="P5845" s="11" t="str">
        <f>IF(Tabla134[[#This Row],[Rating]]&lt;2,"Muy Malo",IF(Tabla134[[#This Row],[Rating]]&lt;3,"Malo",IF(Tabla134[[#This Row],[Rating]]&lt;4,"Regular",IF(Tabla134[[#This Row],[Rating]]&lt;5,"Bueno","Excelente"))))</f>
        <v>Bueno</v>
      </c>
    </row>
    <row r="5846" spans="1:16" x14ac:dyDescent="0.2">
      <c r="A5846" s="7" t="s">
        <v>21</v>
      </c>
      <c r="B5846" s="7" t="s">
        <v>1216</v>
      </c>
      <c r="C5846" s="7" t="s">
        <v>171</v>
      </c>
      <c r="D5846" s="8">
        <v>2012</v>
      </c>
      <c r="E5846" s="7" t="s">
        <v>9</v>
      </c>
      <c r="F5846" s="7" t="s">
        <v>8</v>
      </c>
      <c r="G5846" s="7" t="s">
        <v>1</v>
      </c>
      <c r="H5846" s="7" t="s">
        <v>7</v>
      </c>
      <c r="I5846" s="9">
        <v>0.186357148</v>
      </c>
      <c r="J5846" s="10">
        <v>254.3698</v>
      </c>
      <c r="K5846" s="11">
        <v>4</v>
      </c>
      <c r="L5846" s="11" t="str">
        <f>IF(Tabla134[[#This Row],[Item Weight]]&lt;$U$12,"Poco Peso",IF(Tabla134[[#This Row],[Item Weight]]&lt;$U$13,"Peso Medio","Peso Alto"))</f>
        <v>Poco Peso</v>
      </c>
      <c r="M5846" s="7">
        <v>7.8250000000000002</v>
      </c>
      <c r="N5846" s="11">
        <f>IF(Tabla134[[#This Row],[Item Weight (Nulos)]]="",VLOOKUP(Tabla134[[#This Row],[Item Identifier]],'Tabla para Nulos'!$A$3:$B$1563,2,FALSE),Tabla134[[#This Row],[Item Weight (Nulos)]])</f>
        <v>7.8250000000000002</v>
      </c>
      <c r="O5846" s="11" t="str">
        <f>IF(Tabla134[[#This Row],[Item Visibility]]&lt;$U$15,"Poca visibilidad",IF(Tabla134[[#This Row],[Item Visibility]]&lt;$U$16,"Visibilidad media","Mayor visibilidad"))</f>
        <v>Mayor visibilidad</v>
      </c>
      <c r="P5846" s="11" t="str">
        <f>IF(Tabla134[[#This Row],[Rating]]&lt;2,"Muy Malo",IF(Tabla134[[#This Row],[Rating]]&lt;3,"Malo",IF(Tabla134[[#This Row],[Rating]]&lt;4,"Regular",IF(Tabla134[[#This Row],[Rating]]&lt;5,"Bueno","Excelente"))))</f>
        <v>Bueno</v>
      </c>
    </row>
    <row r="5847" spans="1:16" x14ac:dyDescent="0.2">
      <c r="A5847" s="7" t="s">
        <v>124</v>
      </c>
      <c r="B5847" s="7" t="s">
        <v>893</v>
      </c>
      <c r="C5847" s="7" t="s">
        <v>71</v>
      </c>
      <c r="D5847" s="8">
        <v>2020</v>
      </c>
      <c r="E5847" s="7" t="s">
        <v>919</v>
      </c>
      <c r="F5847" s="7" t="s">
        <v>796</v>
      </c>
      <c r="G5847" s="7" t="s">
        <v>702</v>
      </c>
      <c r="H5847" s="7" t="s">
        <v>7</v>
      </c>
      <c r="I5847" s="9">
        <v>0.112556507</v>
      </c>
      <c r="J5847" s="10">
        <v>104.9622</v>
      </c>
      <c r="K5847" s="11">
        <v>4</v>
      </c>
      <c r="L5847" s="11" t="str">
        <f>IF(Tabla134[[#This Row],[Item Weight]]&lt;$U$12,"Poco Peso",IF(Tabla134[[#This Row],[Item Weight]]&lt;$U$13,"Peso Medio","Peso Alto"))</f>
        <v>Peso Alto</v>
      </c>
      <c r="M5847" s="7">
        <v>19</v>
      </c>
      <c r="N5847" s="11">
        <f>IF(Tabla134[[#This Row],[Item Weight (Nulos)]]="",VLOOKUP(Tabla134[[#This Row],[Item Identifier]],'Tabla para Nulos'!$A$3:$B$1563,2,FALSE),Tabla134[[#This Row],[Item Weight (Nulos)]])</f>
        <v>19</v>
      </c>
      <c r="O5847" s="11" t="str">
        <f>IF(Tabla134[[#This Row],[Item Visibility]]&lt;$U$15,"Poca visibilidad",IF(Tabla134[[#This Row],[Item Visibility]]&lt;$U$16,"Visibilidad media","Mayor visibilidad"))</f>
        <v>Mayor visibilidad</v>
      </c>
      <c r="P5847" s="11" t="str">
        <f>IF(Tabla134[[#This Row],[Rating]]&lt;2,"Muy Malo",IF(Tabla134[[#This Row],[Rating]]&lt;3,"Malo",IF(Tabla134[[#This Row],[Rating]]&lt;4,"Regular",IF(Tabla134[[#This Row],[Rating]]&lt;5,"Bueno","Excelente"))))</f>
        <v>Bueno</v>
      </c>
    </row>
    <row r="5848" spans="1:16" x14ac:dyDescent="0.2">
      <c r="A5848" s="7" t="s">
        <v>6</v>
      </c>
      <c r="B5848" s="7" t="s">
        <v>361</v>
      </c>
      <c r="C5848" s="7" t="s">
        <v>71</v>
      </c>
      <c r="D5848" s="8">
        <v>2016</v>
      </c>
      <c r="E5848" s="7" t="s">
        <v>1114</v>
      </c>
      <c r="F5848" s="7" t="s">
        <v>8</v>
      </c>
      <c r="G5848" s="7" t="s">
        <v>702</v>
      </c>
      <c r="H5848" s="7" t="s">
        <v>7</v>
      </c>
      <c r="I5848" s="9">
        <v>1.4087057E-2</v>
      </c>
      <c r="J5848" s="10">
        <v>180.33439999999999</v>
      </c>
      <c r="K5848" s="11">
        <v>4</v>
      </c>
      <c r="L5848" s="11" t="str">
        <f>IF(Tabla134[[#This Row],[Item Weight]]&lt;$U$12,"Poco Peso",IF(Tabla134[[#This Row],[Item Weight]]&lt;$U$13,"Peso Medio","Peso Alto"))</f>
        <v>Peso Medio</v>
      </c>
      <c r="M5848" s="7">
        <v>11.8</v>
      </c>
      <c r="N5848" s="11">
        <f>IF(Tabla134[[#This Row],[Item Weight (Nulos)]]="",VLOOKUP(Tabla134[[#This Row],[Item Identifier]],'Tabla para Nulos'!$A$3:$B$1563,2,FALSE),Tabla134[[#This Row],[Item Weight (Nulos)]])</f>
        <v>11.8</v>
      </c>
      <c r="O5848" s="11" t="str">
        <f>IF(Tabla134[[#This Row],[Item Visibility]]&lt;$U$15,"Poca visibilidad",IF(Tabla134[[#This Row],[Item Visibility]]&lt;$U$16,"Visibilidad media","Mayor visibilidad"))</f>
        <v>Poca visibilidad</v>
      </c>
      <c r="P5848" s="11" t="str">
        <f>IF(Tabla134[[#This Row],[Rating]]&lt;2,"Muy Malo",IF(Tabla134[[#This Row],[Rating]]&lt;3,"Malo",IF(Tabla134[[#This Row],[Rating]]&lt;4,"Regular",IF(Tabla134[[#This Row],[Rating]]&lt;5,"Bueno","Excelente"))))</f>
        <v>Bueno</v>
      </c>
    </row>
    <row r="5849" spans="1:16" x14ac:dyDescent="0.2">
      <c r="A5849" s="7" t="s">
        <v>124</v>
      </c>
      <c r="B5849" s="7" t="s">
        <v>432</v>
      </c>
      <c r="C5849" s="7" t="s">
        <v>171</v>
      </c>
      <c r="D5849" s="8">
        <v>2018</v>
      </c>
      <c r="E5849" s="7" t="s">
        <v>1195</v>
      </c>
      <c r="F5849" s="7" t="s">
        <v>8</v>
      </c>
      <c r="G5849" s="7" t="s">
        <v>702</v>
      </c>
      <c r="H5849" s="7" t="s">
        <v>1621</v>
      </c>
      <c r="I5849" s="9">
        <v>0.293417759</v>
      </c>
      <c r="J5849" s="10">
        <v>194.61359999999999</v>
      </c>
      <c r="K5849" s="11">
        <v>4</v>
      </c>
      <c r="L5849" s="11" t="str">
        <f>IF(Tabla134[[#This Row],[Item Weight]]&lt;$U$12,"Poco Peso",IF(Tabla134[[#This Row],[Item Weight]]&lt;$U$13,"Peso Medio","Peso Alto"))</f>
        <v>Peso Alto</v>
      </c>
      <c r="N5849" s="11">
        <f>IF(Tabla134[[#This Row],[Item Weight (Nulos)]]="",VLOOKUP(Tabla134[[#This Row],[Item Identifier]],'Tabla para Nulos'!$A$3:$B$1563,2,FALSE),Tabla134[[#This Row],[Item Weight (Nulos)]])</f>
        <v>18.849999999999998</v>
      </c>
      <c r="O5849" s="11" t="str">
        <f>IF(Tabla134[[#This Row],[Item Visibility]]&lt;$U$15,"Poca visibilidad",IF(Tabla134[[#This Row],[Item Visibility]]&lt;$U$16,"Visibilidad media","Mayor visibilidad"))</f>
        <v>Mayor visibilidad</v>
      </c>
      <c r="P5849" s="11" t="str">
        <f>IF(Tabla134[[#This Row],[Rating]]&lt;2,"Muy Malo",IF(Tabla134[[#This Row],[Rating]]&lt;3,"Malo",IF(Tabla134[[#This Row],[Rating]]&lt;4,"Regular",IF(Tabla134[[#This Row],[Rating]]&lt;5,"Bueno","Excelente"))))</f>
        <v>Bueno</v>
      </c>
    </row>
    <row r="5850" spans="1:16" x14ac:dyDescent="0.2">
      <c r="A5850" s="7" t="s">
        <v>6</v>
      </c>
      <c r="B5850" s="7" t="s">
        <v>385</v>
      </c>
      <c r="C5850" s="7" t="s">
        <v>28</v>
      </c>
      <c r="D5850" s="8">
        <v>2018</v>
      </c>
      <c r="E5850" s="7" t="s">
        <v>13</v>
      </c>
      <c r="F5850" s="7" t="s">
        <v>2</v>
      </c>
      <c r="G5850" s="7" t="s">
        <v>1</v>
      </c>
      <c r="H5850" s="7" t="s">
        <v>12</v>
      </c>
      <c r="I5850" s="9">
        <v>3.1382043999999998E-2</v>
      </c>
      <c r="J5850" s="10">
        <v>171.37639999999999</v>
      </c>
      <c r="K5850" s="11">
        <v>4</v>
      </c>
      <c r="L5850" s="11" t="str">
        <f>IF(Tabla134[[#This Row],[Item Weight]]&lt;$U$12,"Poco Peso",IF(Tabla134[[#This Row],[Item Weight]]&lt;$U$13,"Peso Medio","Peso Alto"))</f>
        <v>Peso Medio</v>
      </c>
      <c r="N5850" s="11">
        <f>IF(Tabla134[[#This Row],[Item Weight (Nulos)]]="",VLOOKUP(Tabla134[[#This Row],[Item Identifier]],'Tabla para Nulos'!$A$3:$B$1563,2,FALSE),Tabla134[[#This Row],[Item Weight (Nulos)]])</f>
        <v>12.6</v>
      </c>
      <c r="O5850" s="11" t="str">
        <f>IF(Tabla134[[#This Row],[Item Visibility]]&lt;$U$15,"Poca visibilidad",IF(Tabla134[[#This Row],[Item Visibility]]&lt;$U$16,"Visibilidad media","Mayor visibilidad"))</f>
        <v>Visibilidad media</v>
      </c>
      <c r="P5850" s="11" t="str">
        <f>IF(Tabla134[[#This Row],[Rating]]&lt;2,"Muy Malo",IF(Tabla134[[#This Row],[Rating]]&lt;3,"Malo",IF(Tabla134[[#This Row],[Rating]]&lt;4,"Regular",IF(Tabla134[[#This Row],[Rating]]&lt;5,"Bueno","Excelente"))))</f>
        <v>Bueno</v>
      </c>
    </row>
    <row r="5851" spans="1:16" x14ac:dyDescent="0.2">
      <c r="A5851" s="7" t="s">
        <v>6</v>
      </c>
      <c r="B5851" s="7" t="s">
        <v>966</v>
      </c>
      <c r="C5851" s="7" t="s">
        <v>10</v>
      </c>
      <c r="D5851" s="8">
        <v>2020</v>
      </c>
      <c r="E5851" s="7" t="s">
        <v>919</v>
      </c>
      <c r="F5851" s="7" t="s">
        <v>796</v>
      </c>
      <c r="G5851" s="7" t="s">
        <v>702</v>
      </c>
      <c r="H5851" s="7" t="s">
        <v>7</v>
      </c>
      <c r="I5851" s="9">
        <v>0.12639886</v>
      </c>
      <c r="J5851" s="10">
        <v>177.00280000000001</v>
      </c>
      <c r="K5851" s="11">
        <v>4</v>
      </c>
      <c r="L5851" s="11" t="str">
        <f>IF(Tabla134[[#This Row],[Item Weight]]&lt;$U$12,"Poco Peso",IF(Tabla134[[#This Row],[Item Weight]]&lt;$U$13,"Peso Medio","Peso Alto"))</f>
        <v>Peso Medio</v>
      </c>
      <c r="M5851" s="7">
        <v>15.5</v>
      </c>
      <c r="N5851" s="11">
        <f>IF(Tabla134[[#This Row],[Item Weight (Nulos)]]="",VLOOKUP(Tabla134[[#This Row],[Item Identifier]],'Tabla para Nulos'!$A$3:$B$1563,2,FALSE),Tabla134[[#This Row],[Item Weight (Nulos)]])</f>
        <v>15.5</v>
      </c>
      <c r="O5851" s="11" t="str">
        <f>IF(Tabla134[[#This Row],[Item Visibility]]&lt;$U$15,"Poca visibilidad",IF(Tabla134[[#This Row],[Item Visibility]]&lt;$U$16,"Visibilidad media","Mayor visibilidad"))</f>
        <v>Mayor visibilidad</v>
      </c>
      <c r="P5851" s="11" t="str">
        <f>IF(Tabla134[[#This Row],[Rating]]&lt;2,"Muy Malo",IF(Tabla134[[#This Row],[Rating]]&lt;3,"Malo",IF(Tabla134[[#This Row],[Rating]]&lt;4,"Regular",IF(Tabla134[[#This Row],[Rating]]&lt;5,"Bueno","Excelente"))))</f>
        <v>Bueno</v>
      </c>
    </row>
    <row r="5852" spans="1:16" x14ac:dyDescent="0.2">
      <c r="A5852" s="7" t="s">
        <v>124</v>
      </c>
      <c r="B5852" s="7" t="s">
        <v>220</v>
      </c>
      <c r="C5852" s="7" t="s">
        <v>10</v>
      </c>
      <c r="D5852" s="8">
        <v>2017</v>
      </c>
      <c r="E5852" s="7" t="s">
        <v>797</v>
      </c>
      <c r="F5852" s="7" t="s">
        <v>796</v>
      </c>
      <c r="G5852" s="7" t="s">
        <v>702</v>
      </c>
      <c r="H5852" s="7" t="s">
        <v>7</v>
      </c>
      <c r="I5852" s="9">
        <v>2.5403898000000001E-2</v>
      </c>
      <c r="J5852" s="10">
        <v>160.99199999999999</v>
      </c>
      <c r="K5852" s="11">
        <v>4</v>
      </c>
      <c r="L5852" s="11" t="str">
        <f>IF(Tabla134[[#This Row],[Item Weight]]&lt;$U$12,"Poco Peso",IF(Tabla134[[#This Row],[Item Weight]]&lt;$U$13,"Peso Medio","Peso Alto"))</f>
        <v>Poco Peso</v>
      </c>
      <c r="M5852" s="7">
        <v>6.0549999999999997</v>
      </c>
      <c r="N5852" s="11">
        <f>IF(Tabla134[[#This Row],[Item Weight (Nulos)]]="",VLOOKUP(Tabla134[[#This Row],[Item Identifier]],'Tabla para Nulos'!$A$3:$B$1563,2,FALSE),Tabla134[[#This Row],[Item Weight (Nulos)]])</f>
        <v>6.0549999999999997</v>
      </c>
      <c r="O5852" s="11" t="str">
        <f>IF(Tabla134[[#This Row],[Item Visibility]]&lt;$U$15,"Poca visibilidad",IF(Tabla134[[#This Row],[Item Visibility]]&lt;$U$16,"Visibilidad media","Mayor visibilidad"))</f>
        <v>Poca visibilidad</v>
      </c>
      <c r="P5852" s="11" t="str">
        <f>IF(Tabla134[[#This Row],[Rating]]&lt;2,"Muy Malo",IF(Tabla134[[#This Row],[Rating]]&lt;3,"Malo",IF(Tabla134[[#This Row],[Rating]]&lt;4,"Regular",IF(Tabla134[[#This Row],[Rating]]&lt;5,"Bueno","Excelente"))))</f>
        <v>Bueno</v>
      </c>
    </row>
    <row r="5853" spans="1:16" x14ac:dyDescent="0.2">
      <c r="A5853" s="7" t="s">
        <v>124</v>
      </c>
      <c r="B5853" s="7" t="s">
        <v>169</v>
      </c>
      <c r="C5853" s="7" t="s">
        <v>47</v>
      </c>
      <c r="D5853" s="8">
        <v>2012</v>
      </c>
      <c r="E5853" s="7" t="s">
        <v>9</v>
      </c>
      <c r="F5853" s="7" t="s">
        <v>8</v>
      </c>
      <c r="G5853" s="7" t="s">
        <v>1</v>
      </c>
      <c r="H5853" s="7" t="s">
        <v>7</v>
      </c>
      <c r="I5853" s="9">
        <v>3.9624006000000003E-2</v>
      </c>
      <c r="J5853" s="10">
        <v>117.2808</v>
      </c>
      <c r="K5853" s="11">
        <v>4</v>
      </c>
      <c r="L5853" s="11" t="str">
        <f>IF(Tabla134[[#This Row],[Item Weight]]&lt;$U$12,"Poco Peso",IF(Tabla134[[#This Row],[Item Weight]]&lt;$U$13,"Peso Medio","Peso Alto"))</f>
        <v>Peso Alto</v>
      </c>
      <c r="M5853" s="7">
        <v>20.85</v>
      </c>
      <c r="N5853" s="11">
        <f>IF(Tabla134[[#This Row],[Item Weight (Nulos)]]="",VLOOKUP(Tabla134[[#This Row],[Item Identifier]],'Tabla para Nulos'!$A$3:$B$1563,2,FALSE),Tabla134[[#This Row],[Item Weight (Nulos)]])</f>
        <v>20.85</v>
      </c>
      <c r="O5853" s="11" t="str">
        <f>IF(Tabla134[[#This Row],[Item Visibility]]&lt;$U$15,"Poca visibilidad",IF(Tabla134[[#This Row],[Item Visibility]]&lt;$U$16,"Visibilidad media","Mayor visibilidad"))</f>
        <v>Visibilidad media</v>
      </c>
      <c r="P5853" s="11" t="str">
        <f>IF(Tabla134[[#This Row],[Rating]]&lt;2,"Muy Malo",IF(Tabla134[[#This Row],[Rating]]&lt;3,"Malo",IF(Tabla134[[#This Row],[Rating]]&lt;4,"Regular",IF(Tabla134[[#This Row],[Rating]]&lt;5,"Bueno","Excelente"))))</f>
        <v>Bueno</v>
      </c>
    </row>
    <row r="5854" spans="1:16" x14ac:dyDescent="0.2">
      <c r="A5854" s="7" t="s">
        <v>124</v>
      </c>
      <c r="B5854" s="7" t="s">
        <v>1383</v>
      </c>
      <c r="C5854" s="7" t="s">
        <v>10</v>
      </c>
      <c r="D5854" s="8">
        <v>2011</v>
      </c>
      <c r="E5854" s="7" t="s">
        <v>703</v>
      </c>
      <c r="F5854" s="7" t="s">
        <v>2</v>
      </c>
      <c r="G5854" s="7" t="s">
        <v>702</v>
      </c>
      <c r="H5854" s="7" t="s">
        <v>1621</v>
      </c>
      <c r="I5854" s="9">
        <v>4.0421193000000001E-2</v>
      </c>
      <c r="J5854" s="10">
        <v>122.173</v>
      </c>
      <c r="K5854" s="11">
        <v>4</v>
      </c>
      <c r="L5854" s="11" t="str">
        <f>IF(Tabla134[[#This Row],[Item Weight]]&lt;$U$12,"Poco Peso",IF(Tabla134[[#This Row],[Item Weight]]&lt;$U$13,"Peso Medio","Peso Alto"))</f>
        <v>Peso Alto</v>
      </c>
      <c r="M5854" s="7">
        <v>20.75</v>
      </c>
      <c r="N5854" s="11">
        <f>IF(Tabla134[[#This Row],[Item Weight (Nulos)]]="",VLOOKUP(Tabla134[[#This Row],[Item Identifier]],'Tabla para Nulos'!$A$3:$B$1563,2,FALSE),Tabla134[[#This Row],[Item Weight (Nulos)]])</f>
        <v>20.75</v>
      </c>
      <c r="O5854" s="11" t="str">
        <f>IF(Tabla134[[#This Row],[Item Visibility]]&lt;$U$15,"Poca visibilidad",IF(Tabla134[[#This Row],[Item Visibility]]&lt;$U$16,"Visibilidad media","Mayor visibilidad"))</f>
        <v>Visibilidad media</v>
      </c>
      <c r="P5854" s="11" t="str">
        <f>IF(Tabla134[[#This Row],[Rating]]&lt;2,"Muy Malo",IF(Tabla134[[#This Row],[Rating]]&lt;3,"Malo",IF(Tabla134[[#This Row],[Rating]]&lt;4,"Regular",IF(Tabla134[[#This Row],[Rating]]&lt;5,"Bueno","Excelente"))))</f>
        <v>Bueno</v>
      </c>
    </row>
    <row r="5855" spans="1:16" x14ac:dyDescent="0.2">
      <c r="A5855" s="7" t="s">
        <v>124</v>
      </c>
      <c r="B5855" s="7" t="s">
        <v>254</v>
      </c>
      <c r="C5855" s="7" t="s">
        <v>71</v>
      </c>
      <c r="D5855" s="8">
        <v>2012</v>
      </c>
      <c r="E5855" s="7" t="s">
        <v>9</v>
      </c>
      <c r="F5855" s="7" t="s">
        <v>8</v>
      </c>
      <c r="G5855" s="7" t="s">
        <v>1</v>
      </c>
      <c r="H5855" s="7" t="s">
        <v>7</v>
      </c>
      <c r="I5855" s="9">
        <v>0.13138376199999999</v>
      </c>
      <c r="J5855" s="10">
        <v>246.04599999999999</v>
      </c>
      <c r="K5855" s="11">
        <v>4</v>
      </c>
      <c r="L5855" s="11" t="str">
        <f>IF(Tabla134[[#This Row],[Item Weight]]&lt;$U$12,"Poco Peso",IF(Tabla134[[#This Row],[Item Weight]]&lt;$U$13,"Peso Medio","Peso Alto"))</f>
        <v>Peso Medio</v>
      </c>
      <c r="M5855" s="7">
        <v>12.15</v>
      </c>
      <c r="N5855" s="11">
        <f>IF(Tabla134[[#This Row],[Item Weight (Nulos)]]="",VLOOKUP(Tabla134[[#This Row],[Item Identifier]],'Tabla para Nulos'!$A$3:$B$1563,2,FALSE),Tabla134[[#This Row],[Item Weight (Nulos)]])</f>
        <v>12.15</v>
      </c>
      <c r="O5855" s="11" t="str">
        <f>IF(Tabla134[[#This Row],[Item Visibility]]&lt;$U$15,"Poca visibilidad",IF(Tabla134[[#This Row],[Item Visibility]]&lt;$U$16,"Visibilidad media","Mayor visibilidad"))</f>
        <v>Mayor visibilidad</v>
      </c>
      <c r="P5855" s="11" t="str">
        <f>IF(Tabla134[[#This Row],[Rating]]&lt;2,"Muy Malo",IF(Tabla134[[#This Row],[Rating]]&lt;3,"Malo",IF(Tabla134[[#This Row],[Rating]]&lt;4,"Regular",IF(Tabla134[[#This Row],[Rating]]&lt;5,"Bueno","Excelente"))))</f>
        <v>Bueno</v>
      </c>
    </row>
    <row r="5856" spans="1:16" x14ac:dyDescent="0.2">
      <c r="A5856" s="7" t="s">
        <v>124</v>
      </c>
      <c r="B5856" s="7" t="s">
        <v>1296</v>
      </c>
      <c r="C5856" s="7" t="s">
        <v>71</v>
      </c>
      <c r="D5856" s="8">
        <v>2015</v>
      </c>
      <c r="E5856" s="7" t="s">
        <v>922</v>
      </c>
      <c r="F5856" s="7" t="s">
        <v>796</v>
      </c>
      <c r="G5856" s="7" t="s">
        <v>702</v>
      </c>
      <c r="H5856" s="7" t="s">
        <v>7</v>
      </c>
      <c r="I5856" s="9">
        <v>6.3695083999999999E-2</v>
      </c>
      <c r="J5856" s="10">
        <v>151.07079999999999</v>
      </c>
      <c r="K5856" s="11">
        <v>4</v>
      </c>
      <c r="L5856" s="11" t="str">
        <f>IF(Tabla134[[#This Row],[Item Weight]]&lt;$U$12,"Poco Peso",IF(Tabla134[[#This Row],[Item Weight]]&lt;$U$13,"Peso Medio","Peso Alto"))</f>
        <v>Peso Medio</v>
      </c>
      <c r="M5856" s="7">
        <v>13.3</v>
      </c>
      <c r="N5856" s="11">
        <f>IF(Tabla134[[#This Row],[Item Weight (Nulos)]]="",VLOOKUP(Tabla134[[#This Row],[Item Identifier]],'Tabla para Nulos'!$A$3:$B$1563,2,FALSE),Tabla134[[#This Row],[Item Weight (Nulos)]])</f>
        <v>13.3</v>
      </c>
      <c r="O5856" s="11" t="str">
        <f>IF(Tabla134[[#This Row],[Item Visibility]]&lt;$U$15,"Poca visibilidad",IF(Tabla134[[#This Row],[Item Visibility]]&lt;$U$16,"Visibilidad media","Mayor visibilidad"))</f>
        <v>Visibilidad media</v>
      </c>
      <c r="P5856" s="11" t="str">
        <f>IF(Tabla134[[#This Row],[Rating]]&lt;2,"Muy Malo",IF(Tabla134[[#This Row],[Rating]]&lt;3,"Malo",IF(Tabla134[[#This Row],[Rating]]&lt;4,"Regular",IF(Tabla134[[#This Row],[Rating]]&lt;5,"Bueno","Excelente"))))</f>
        <v>Bueno</v>
      </c>
    </row>
    <row r="5857" spans="1:16" x14ac:dyDescent="0.2">
      <c r="A5857" s="7" t="s">
        <v>6</v>
      </c>
      <c r="B5857" s="7" t="s">
        <v>309</v>
      </c>
      <c r="C5857" s="7" t="s">
        <v>14</v>
      </c>
      <c r="D5857" s="8">
        <v>2018</v>
      </c>
      <c r="E5857" s="7" t="s">
        <v>13</v>
      </c>
      <c r="F5857" s="7" t="s">
        <v>2</v>
      </c>
      <c r="G5857" s="7" t="s">
        <v>1</v>
      </c>
      <c r="H5857" s="7" t="s">
        <v>12</v>
      </c>
      <c r="I5857" s="9">
        <v>4.5797828999999998E-2</v>
      </c>
      <c r="J5857" s="10">
        <v>178.53440000000001</v>
      </c>
      <c r="K5857" s="11">
        <v>4</v>
      </c>
      <c r="L5857" s="11" t="str">
        <f>IF(Tabla134[[#This Row],[Item Weight]]&lt;$U$12,"Poco Peso",IF(Tabla134[[#This Row],[Item Weight]]&lt;$U$13,"Peso Medio","Peso Alto"))</f>
        <v>Peso Alto</v>
      </c>
      <c r="N5857" s="11">
        <f>IF(Tabla134[[#This Row],[Item Weight (Nulos)]]="",VLOOKUP(Tabla134[[#This Row],[Item Identifier]],'Tabla para Nulos'!$A$3:$B$1563,2,FALSE),Tabla134[[#This Row],[Item Weight (Nulos)]])</f>
        <v>20.599999999999998</v>
      </c>
      <c r="O5857" s="11" t="str">
        <f>IF(Tabla134[[#This Row],[Item Visibility]]&lt;$U$15,"Poca visibilidad",IF(Tabla134[[#This Row],[Item Visibility]]&lt;$U$16,"Visibilidad media","Mayor visibilidad"))</f>
        <v>Visibilidad media</v>
      </c>
      <c r="P5857" s="11" t="str">
        <f>IF(Tabla134[[#This Row],[Rating]]&lt;2,"Muy Malo",IF(Tabla134[[#This Row],[Rating]]&lt;3,"Malo",IF(Tabla134[[#This Row],[Rating]]&lt;4,"Regular",IF(Tabla134[[#This Row],[Rating]]&lt;5,"Bueno","Excelente"))))</f>
        <v>Bueno</v>
      </c>
    </row>
    <row r="5858" spans="1:16" x14ac:dyDescent="0.2">
      <c r="A5858" s="7" t="s">
        <v>6</v>
      </c>
      <c r="B5858" s="7" t="s">
        <v>121</v>
      </c>
      <c r="C5858" s="7" t="s">
        <v>28</v>
      </c>
      <c r="D5858" s="8">
        <v>2014</v>
      </c>
      <c r="E5858" s="7" t="s">
        <v>529</v>
      </c>
      <c r="F5858" s="7" t="s">
        <v>2</v>
      </c>
      <c r="G5858" s="7" t="s">
        <v>528</v>
      </c>
      <c r="H5858" s="7" t="s">
        <v>7</v>
      </c>
      <c r="I5858" s="9">
        <v>0.116576702</v>
      </c>
      <c r="J5858" s="10">
        <v>163.12100000000001</v>
      </c>
      <c r="K5858" s="11">
        <v>4</v>
      </c>
      <c r="L5858" s="11" t="str">
        <f>IF(Tabla134[[#This Row],[Item Weight]]&lt;$U$12,"Poco Peso",IF(Tabla134[[#This Row],[Item Weight]]&lt;$U$13,"Peso Medio","Peso Alto"))</f>
        <v>Peso Medio</v>
      </c>
      <c r="M5858" s="7">
        <v>10.5</v>
      </c>
      <c r="N5858" s="11">
        <f>IF(Tabla134[[#This Row],[Item Weight (Nulos)]]="",VLOOKUP(Tabla134[[#This Row],[Item Identifier]],'Tabla para Nulos'!$A$3:$B$1563,2,FALSE),Tabla134[[#This Row],[Item Weight (Nulos)]])</f>
        <v>10.5</v>
      </c>
      <c r="O5858" s="11" t="str">
        <f>IF(Tabla134[[#This Row],[Item Visibility]]&lt;$U$15,"Poca visibilidad",IF(Tabla134[[#This Row],[Item Visibility]]&lt;$U$16,"Visibilidad media","Mayor visibilidad"))</f>
        <v>Mayor visibilidad</v>
      </c>
      <c r="P5858" s="11" t="str">
        <f>IF(Tabla134[[#This Row],[Rating]]&lt;2,"Muy Malo",IF(Tabla134[[#This Row],[Rating]]&lt;3,"Malo",IF(Tabla134[[#This Row],[Rating]]&lt;4,"Regular",IF(Tabla134[[#This Row],[Rating]]&lt;5,"Bueno","Excelente"))))</f>
        <v>Bueno</v>
      </c>
    </row>
    <row r="5859" spans="1:16" x14ac:dyDescent="0.2">
      <c r="A5859" s="7" t="s">
        <v>124</v>
      </c>
      <c r="B5859" s="7" t="s">
        <v>1063</v>
      </c>
      <c r="C5859" s="7" t="s">
        <v>14</v>
      </c>
      <c r="D5859" s="8">
        <v>2018</v>
      </c>
      <c r="E5859" s="7" t="s">
        <v>13</v>
      </c>
      <c r="F5859" s="7" t="s">
        <v>2</v>
      </c>
      <c r="G5859" s="7" t="s">
        <v>1</v>
      </c>
      <c r="H5859" s="7" t="s">
        <v>12</v>
      </c>
      <c r="I5859" s="9">
        <v>7.1636936999999998E-2</v>
      </c>
      <c r="J5859" s="10">
        <v>121.7098</v>
      </c>
      <c r="K5859" s="11">
        <v>4</v>
      </c>
      <c r="L5859" s="11" t="str">
        <f>IF(Tabla134[[#This Row],[Item Weight]]&lt;$U$12,"Poco Peso",IF(Tabla134[[#This Row],[Item Weight]]&lt;$U$13,"Peso Medio","Peso Alto"))</f>
        <v>Poco Peso</v>
      </c>
      <c r="N5859" s="11">
        <f>IF(Tabla134[[#This Row],[Item Weight (Nulos)]]="",VLOOKUP(Tabla134[[#This Row],[Item Identifier]],'Tabla para Nulos'!$A$3:$B$1563,2,FALSE),Tabla134[[#This Row],[Item Weight (Nulos)]])</f>
        <v>6.1950000000000003</v>
      </c>
      <c r="O5859" s="11" t="str">
        <f>IF(Tabla134[[#This Row],[Item Visibility]]&lt;$U$15,"Poca visibilidad",IF(Tabla134[[#This Row],[Item Visibility]]&lt;$U$16,"Visibilidad media","Mayor visibilidad"))</f>
        <v>Visibilidad media</v>
      </c>
      <c r="P5859" s="11" t="str">
        <f>IF(Tabla134[[#This Row],[Rating]]&lt;2,"Muy Malo",IF(Tabla134[[#This Row],[Rating]]&lt;3,"Malo",IF(Tabla134[[#This Row],[Rating]]&lt;4,"Regular",IF(Tabla134[[#This Row],[Rating]]&lt;5,"Bueno","Excelente"))))</f>
        <v>Bueno</v>
      </c>
    </row>
    <row r="5860" spans="1:16" x14ac:dyDescent="0.2">
      <c r="A5860" s="7" t="s">
        <v>124</v>
      </c>
      <c r="B5860" s="7" t="s">
        <v>657</v>
      </c>
      <c r="C5860" s="7" t="s">
        <v>71</v>
      </c>
      <c r="D5860" s="8">
        <v>2012</v>
      </c>
      <c r="E5860" s="7" t="s">
        <v>9</v>
      </c>
      <c r="F5860" s="7" t="s">
        <v>8</v>
      </c>
      <c r="G5860" s="7" t="s">
        <v>1</v>
      </c>
      <c r="H5860" s="7" t="s">
        <v>7</v>
      </c>
      <c r="I5860" s="9">
        <v>3.2677678000000002E-2</v>
      </c>
      <c r="J5860" s="10">
        <v>239.09059999999999</v>
      </c>
      <c r="K5860" s="11">
        <v>4</v>
      </c>
      <c r="L5860" s="11" t="str">
        <f>IF(Tabla134[[#This Row],[Item Weight]]&lt;$U$12,"Poco Peso",IF(Tabla134[[#This Row],[Item Weight]]&lt;$U$13,"Peso Medio","Peso Alto"))</f>
        <v>Poco Peso</v>
      </c>
      <c r="M5860" s="7">
        <v>7.5</v>
      </c>
      <c r="N5860" s="11">
        <f>IF(Tabla134[[#This Row],[Item Weight (Nulos)]]="",VLOOKUP(Tabla134[[#This Row],[Item Identifier]],'Tabla para Nulos'!$A$3:$B$1563,2,FALSE),Tabla134[[#This Row],[Item Weight (Nulos)]])</f>
        <v>7.5</v>
      </c>
      <c r="O5860" s="11" t="str">
        <f>IF(Tabla134[[#This Row],[Item Visibility]]&lt;$U$15,"Poca visibilidad",IF(Tabla134[[#This Row],[Item Visibility]]&lt;$U$16,"Visibilidad media","Mayor visibilidad"))</f>
        <v>Visibilidad media</v>
      </c>
      <c r="P5860" s="11" t="str">
        <f>IF(Tabla134[[#This Row],[Rating]]&lt;2,"Muy Malo",IF(Tabla134[[#This Row],[Rating]]&lt;3,"Malo",IF(Tabla134[[#This Row],[Rating]]&lt;4,"Regular",IF(Tabla134[[#This Row],[Rating]]&lt;5,"Bueno","Excelente"))))</f>
        <v>Bueno</v>
      </c>
    </row>
    <row r="5861" spans="1:16" x14ac:dyDescent="0.2">
      <c r="A5861" s="7" t="s">
        <v>124</v>
      </c>
      <c r="B5861" s="7" t="s">
        <v>412</v>
      </c>
      <c r="C5861" s="7" t="s">
        <v>14</v>
      </c>
      <c r="D5861" s="8">
        <v>2017</v>
      </c>
      <c r="E5861" s="7" t="s">
        <v>797</v>
      </c>
      <c r="F5861" s="7" t="s">
        <v>796</v>
      </c>
      <c r="G5861" s="7" t="s">
        <v>702</v>
      </c>
      <c r="H5861" s="7" t="s">
        <v>7</v>
      </c>
      <c r="I5861" s="9">
        <v>6.9110649999999996E-2</v>
      </c>
      <c r="J5861" s="10">
        <v>109.0228</v>
      </c>
      <c r="K5861" s="11">
        <v>4</v>
      </c>
      <c r="L5861" s="11" t="str">
        <f>IF(Tabla134[[#This Row],[Item Weight]]&lt;$U$12,"Poco Peso",IF(Tabla134[[#This Row],[Item Weight]]&lt;$U$13,"Peso Medio","Peso Alto"))</f>
        <v>Poco Peso</v>
      </c>
      <c r="M5861" s="7">
        <v>7.4850000000000003</v>
      </c>
      <c r="N5861" s="11">
        <f>IF(Tabla134[[#This Row],[Item Weight (Nulos)]]="",VLOOKUP(Tabla134[[#This Row],[Item Identifier]],'Tabla para Nulos'!$A$3:$B$1563,2,FALSE),Tabla134[[#This Row],[Item Weight (Nulos)]])</f>
        <v>7.4850000000000003</v>
      </c>
      <c r="O5861" s="11" t="str">
        <f>IF(Tabla134[[#This Row],[Item Visibility]]&lt;$U$15,"Poca visibilidad",IF(Tabla134[[#This Row],[Item Visibility]]&lt;$U$16,"Visibilidad media","Mayor visibilidad"))</f>
        <v>Visibilidad media</v>
      </c>
      <c r="P5861" s="11" t="str">
        <f>IF(Tabla134[[#This Row],[Rating]]&lt;2,"Muy Malo",IF(Tabla134[[#This Row],[Rating]]&lt;3,"Malo",IF(Tabla134[[#This Row],[Rating]]&lt;4,"Regular",IF(Tabla134[[#This Row],[Rating]]&lt;5,"Bueno","Excelente"))))</f>
        <v>Bueno</v>
      </c>
    </row>
    <row r="5862" spans="1:16" x14ac:dyDescent="0.2">
      <c r="A5862" s="7" t="s">
        <v>124</v>
      </c>
      <c r="B5862" s="7" t="s">
        <v>593</v>
      </c>
      <c r="C5862" s="7" t="s">
        <v>19</v>
      </c>
      <c r="D5862" s="8">
        <v>2020</v>
      </c>
      <c r="E5862" s="7" t="s">
        <v>919</v>
      </c>
      <c r="F5862" s="7" t="s">
        <v>796</v>
      </c>
      <c r="G5862" s="7" t="s">
        <v>702</v>
      </c>
      <c r="H5862" s="7" t="s">
        <v>7</v>
      </c>
      <c r="I5862" s="9">
        <v>4.1177505000000003E-2</v>
      </c>
      <c r="J5862" s="10">
        <v>140.31540000000001</v>
      </c>
      <c r="K5862" s="11">
        <v>4</v>
      </c>
      <c r="L5862" s="11" t="str">
        <f>IF(Tabla134[[#This Row],[Item Weight]]&lt;$U$12,"Poco Peso",IF(Tabla134[[#This Row],[Item Weight]]&lt;$U$13,"Peso Medio","Peso Alto"))</f>
        <v>Peso Medio</v>
      </c>
      <c r="M5862" s="7">
        <v>11.6</v>
      </c>
      <c r="N5862" s="11">
        <f>IF(Tabla134[[#This Row],[Item Weight (Nulos)]]="",VLOOKUP(Tabla134[[#This Row],[Item Identifier]],'Tabla para Nulos'!$A$3:$B$1563,2,FALSE),Tabla134[[#This Row],[Item Weight (Nulos)]])</f>
        <v>11.6</v>
      </c>
      <c r="O5862" s="11" t="str">
        <f>IF(Tabla134[[#This Row],[Item Visibility]]&lt;$U$15,"Poca visibilidad",IF(Tabla134[[#This Row],[Item Visibility]]&lt;$U$16,"Visibilidad media","Mayor visibilidad"))</f>
        <v>Visibilidad media</v>
      </c>
      <c r="P5862" s="11" t="str">
        <f>IF(Tabla134[[#This Row],[Rating]]&lt;2,"Muy Malo",IF(Tabla134[[#This Row],[Rating]]&lt;3,"Malo",IF(Tabla134[[#This Row],[Rating]]&lt;4,"Regular",IF(Tabla134[[#This Row],[Rating]]&lt;5,"Bueno","Excelente"))))</f>
        <v>Bueno</v>
      </c>
    </row>
    <row r="5863" spans="1:16" x14ac:dyDescent="0.2">
      <c r="A5863" s="7" t="s">
        <v>6</v>
      </c>
      <c r="B5863" s="7" t="s">
        <v>1208</v>
      </c>
      <c r="C5863" s="7" t="s">
        <v>25</v>
      </c>
      <c r="D5863" s="8">
        <v>2011</v>
      </c>
      <c r="E5863" s="7" t="s">
        <v>703</v>
      </c>
      <c r="F5863" s="7" t="s">
        <v>2</v>
      </c>
      <c r="G5863" s="7" t="s">
        <v>702</v>
      </c>
      <c r="H5863" s="7" t="s">
        <v>1621</v>
      </c>
      <c r="I5863" s="9">
        <v>0.17193878100000001</v>
      </c>
      <c r="J5863" s="10">
        <v>92.512</v>
      </c>
      <c r="K5863" s="11">
        <v>4</v>
      </c>
      <c r="L5863" s="11" t="str">
        <f>IF(Tabla134[[#This Row],[Item Weight]]&lt;$U$12,"Poco Peso",IF(Tabla134[[#This Row],[Item Weight]]&lt;$U$13,"Peso Medio","Peso Alto"))</f>
        <v>Peso Alto</v>
      </c>
      <c r="M5863" s="7">
        <v>20.25</v>
      </c>
      <c r="N5863" s="11">
        <f>IF(Tabla134[[#This Row],[Item Weight (Nulos)]]="",VLOOKUP(Tabla134[[#This Row],[Item Identifier]],'Tabla para Nulos'!$A$3:$B$1563,2,FALSE),Tabla134[[#This Row],[Item Weight (Nulos)]])</f>
        <v>20.25</v>
      </c>
      <c r="O5863" s="11" t="str">
        <f>IF(Tabla134[[#This Row],[Item Visibility]]&lt;$U$15,"Poca visibilidad",IF(Tabla134[[#This Row],[Item Visibility]]&lt;$U$16,"Visibilidad media","Mayor visibilidad"))</f>
        <v>Mayor visibilidad</v>
      </c>
      <c r="P5863" s="11" t="str">
        <f>IF(Tabla134[[#This Row],[Rating]]&lt;2,"Muy Malo",IF(Tabla134[[#This Row],[Rating]]&lt;3,"Malo",IF(Tabla134[[#This Row],[Rating]]&lt;4,"Regular",IF(Tabla134[[#This Row],[Rating]]&lt;5,"Bueno","Excelente"))))</f>
        <v>Bueno</v>
      </c>
    </row>
    <row r="5864" spans="1:16" x14ac:dyDescent="0.2">
      <c r="A5864" s="7" t="s">
        <v>124</v>
      </c>
      <c r="B5864" s="7" t="s">
        <v>265</v>
      </c>
      <c r="C5864" s="7" t="s">
        <v>17</v>
      </c>
      <c r="D5864" s="8">
        <v>2020</v>
      </c>
      <c r="E5864" s="7" t="s">
        <v>919</v>
      </c>
      <c r="F5864" s="7" t="s">
        <v>796</v>
      </c>
      <c r="G5864" s="7" t="s">
        <v>702</v>
      </c>
      <c r="H5864" s="7" t="s">
        <v>7</v>
      </c>
      <c r="I5864" s="9">
        <v>0.102349519</v>
      </c>
      <c r="J5864" s="10">
        <v>52.7956</v>
      </c>
      <c r="K5864" s="11">
        <v>4</v>
      </c>
      <c r="L5864" s="11" t="str">
        <f>IF(Tabla134[[#This Row],[Item Weight]]&lt;$U$12,"Poco Peso",IF(Tabla134[[#This Row],[Item Weight]]&lt;$U$13,"Peso Medio","Peso Alto"))</f>
        <v>Peso Alto</v>
      </c>
      <c r="M5864" s="7">
        <v>19.25</v>
      </c>
      <c r="N5864" s="11">
        <f>IF(Tabla134[[#This Row],[Item Weight (Nulos)]]="",VLOOKUP(Tabla134[[#This Row],[Item Identifier]],'Tabla para Nulos'!$A$3:$B$1563,2,FALSE),Tabla134[[#This Row],[Item Weight (Nulos)]])</f>
        <v>19.25</v>
      </c>
      <c r="O5864" s="11" t="str">
        <f>IF(Tabla134[[#This Row],[Item Visibility]]&lt;$U$15,"Poca visibilidad",IF(Tabla134[[#This Row],[Item Visibility]]&lt;$U$16,"Visibilidad media","Mayor visibilidad"))</f>
        <v>Mayor visibilidad</v>
      </c>
      <c r="P5864" s="11" t="str">
        <f>IF(Tabla134[[#This Row],[Rating]]&lt;2,"Muy Malo",IF(Tabla134[[#This Row],[Rating]]&lt;3,"Malo",IF(Tabla134[[#This Row],[Rating]]&lt;4,"Regular",IF(Tabla134[[#This Row],[Rating]]&lt;5,"Bueno","Excelente"))))</f>
        <v>Bueno</v>
      </c>
    </row>
    <row r="5865" spans="1:16" x14ac:dyDescent="0.2">
      <c r="A5865" s="7" t="s">
        <v>124</v>
      </c>
      <c r="B5865" s="7" t="s">
        <v>1079</v>
      </c>
      <c r="C5865" s="7" t="s">
        <v>216</v>
      </c>
      <c r="D5865" s="8">
        <v>2014</v>
      </c>
      <c r="E5865" s="7" t="s">
        <v>529</v>
      </c>
      <c r="F5865" s="7" t="s">
        <v>2</v>
      </c>
      <c r="G5865" s="7" t="s">
        <v>528</v>
      </c>
      <c r="H5865" s="7" t="s">
        <v>7</v>
      </c>
      <c r="I5865" s="9">
        <v>8.6708987000000001E-2</v>
      </c>
      <c r="J5865" s="10">
        <v>151.76820000000001</v>
      </c>
      <c r="K5865" s="11">
        <v>4</v>
      </c>
      <c r="L5865" s="11" t="str">
        <f>IF(Tabla134[[#This Row],[Item Weight]]&lt;$U$12,"Poco Peso",IF(Tabla134[[#This Row],[Item Weight]]&lt;$U$13,"Peso Medio","Peso Alto"))</f>
        <v>Peso Medio</v>
      </c>
      <c r="M5865" s="7">
        <v>8.8800000000000008</v>
      </c>
      <c r="N5865" s="11">
        <f>IF(Tabla134[[#This Row],[Item Weight (Nulos)]]="",VLOOKUP(Tabla134[[#This Row],[Item Identifier]],'Tabla para Nulos'!$A$3:$B$1563,2,FALSE),Tabla134[[#This Row],[Item Weight (Nulos)]])</f>
        <v>8.8800000000000008</v>
      </c>
      <c r="O5865" s="11" t="str">
        <f>IF(Tabla134[[#This Row],[Item Visibility]]&lt;$U$15,"Poca visibilidad",IF(Tabla134[[#This Row],[Item Visibility]]&lt;$U$16,"Visibilidad media","Mayor visibilidad"))</f>
        <v>Visibilidad media</v>
      </c>
      <c r="P5865" s="11" t="str">
        <f>IF(Tabla134[[#This Row],[Rating]]&lt;2,"Muy Malo",IF(Tabla134[[#This Row],[Rating]]&lt;3,"Malo",IF(Tabla134[[#This Row],[Rating]]&lt;4,"Regular",IF(Tabla134[[#This Row],[Rating]]&lt;5,"Bueno","Excelente"))))</f>
        <v>Bueno</v>
      </c>
    </row>
    <row r="5866" spans="1:16" x14ac:dyDescent="0.2">
      <c r="A5866" s="7" t="s">
        <v>124</v>
      </c>
      <c r="B5866" s="7" t="s">
        <v>1274</v>
      </c>
      <c r="C5866" s="7" t="s">
        <v>171</v>
      </c>
      <c r="D5866" s="8">
        <v>2015</v>
      </c>
      <c r="E5866" s="7" t="s">
        <v>922</v>
      </c>
      <c r="F5866" s="7" t="s">
        <v>796</v>
      </c>
      <c r="G5866" s="7" t="s">
        <v>702</v>
      </c>
      <c r="H5866" s="7" t="s">
        <v>7</v>
      </c>
      <c r="I5866" s="9">
        <v>3.2835147000000002E-2</v>
      </c>
      <c r="J5866" s="10">
        <v>40.282200000000003</v>
      </c>
      <c r="K5866" s="11">
        <v>4</v>
      </c>
      <c r="L5866" s="11" t="str">
        <f>IF(Tabla134[[#This Row],[Item Weight]]&lt;$U$12,"Poco Peso",IF(Tabla134[[#This Row],[Item Weight]]&lt;$U$13,"Peso Medio","Peso Alto"))</f>
        <v>Peso Alto</v>
      </c>
      <c r="M5866" s="7">
        <v>20.5</v>
      </c>
      <c r="N5866" s="11">
        <f>IF(Tabla134[[#This Row],[Item Weight (Nulos)]]="",VLOOKUP(Tabla134[[#This Row],[Item Identifier]],'Tabla para Nulos'!$A$3:$B$1563,2,FALSE),Tabla134[[#This Row],[Item Weight (Nulos)]])</f>
        <v>20.5</v>
      </c>
      <c r="O5866" s="11" t="str">
        <f>IF(Tabla134[[#This Row],[Item Visibility]]&lt;$U$15,"Poca visibilidad",IF(Tabla134[[#This Row],[Item Visibility]]&lt;$U$16,"Visibilidad media","Mayor visibilidad"))</f>
        <v>Visibilidad media</v>
      </c>
      <c r="P5866" s="11" t="str">
        <f>IF(Tabla134[[#This Row],[Rating]]&lt;2,"Muy Malo",IF(Tabla134[[#This Row],[Rating]]&lt;3,"Malo",IF(Tabla134[[#This Row],[Rating]]&lt;4,"Regular",IF(Tabla134[[#This Row],[Rating]]&lt;5,"Bueno","Excelente"))))</f>
        <v>Bueno</v>
      </c>
    </row>
    <row r="5867" spans="1:16" x14ac:dyDescent="0.2">
      <c r="A5867" s="7" t="s">
        <v>124</v>
      </c>
      <c r="B5867" s="7" t="s">
        <v>762</v>
      </c>
      <c r="C5867" s="7" t="s">
        <v>171</v>
      </c>
      <c r="D5867" s="8">
        <v>2016</v>
      </c>
      <c r="E5867" s="7" t="s">
        <v>1114</v>
      </c>
      <c r="F5867" s="7" t="s">
        <v>8</v>
      </c>
      <c r="G5867" s="7" t="s">
        <v>702</v>
      </c>
      <c r="H5867" s="7" t="s">
        <v>7</v>
      </c>
      <c r="I5867" s="9">
        <v>7.2669120000000004E-2</v>
      </c>
      <c r="J5867" s="10">
        <v>160.292</v>
      </c>
      <c r="K5867" s="11">
        <v>4</v>
      </c>
      <c r="L5867" s="11" t="str">
        <f>IF(Tabla134[[#This Row],[Item Weight]]&lt;$U$12,"Poco Peso",IF(Tabla134[[#This Row],[Item Weight]]&lt;$U$13,"Peso Medio","Peso Alto"))</f>
        <v>Peso Medio</v>
      </c>
      <c r="M5867" s="7">
        <v>13.5</v>
      </c>
      <c r="N5867" s="11">
        <f>IF(Tabla134[[#This Row],[Item Weight (Nulos)]]="",VLOOKUP(Tabla134[[#This Row],[Item Identifier]],'Tabla para Nulos'!$A$3:$B$1563,2,FALSE),Tabla134[[#This Row],[Item Weight (Nulos)]])</f>
        <v>13.5</v>
      </c>
      <c r="O5867" s="11" t="str">
        <f>IF(Tabla134[[#This Row],[Item Visibility]]&lt;$U$15,"Poca visibilidad",IF(Tabla134[[#This Row],[Item Visibility]]&lt;$U$16,"Visibilidad media","Mayor visibilidad"))</f>
        <v>Visibilidad media</v>
      </c>
      <c r="P5867" s="11" t="str">
        <f>IF(Tabla134[[#This Row],[Rating]]&lt;2,"Muy Malo",IF(Tabla134[[#This Row],[Rating]]&lt;3,"Malo",IF(Tabla134[[#This Row],[Rating]]&lt;4,"Regular",IF(Tabla134[[#This Row],[Rating]]&lt;5,"Bueno","Excelente"))))</f>
        <v>Bueno</v>
      </c>
    </row>
    <row r="5868" spans="1:16" x14ac:dyDescent="0.2">
      <c r="A5868" s="7" t="s">
        <v>124</v>
      </c>
      <c r="B5868" s="7" t="s">
        <v>1287</v>
      </c>
      <c r="C5868" s="7" t="s">
        <v>4</v>
      </c>
      <c r="D5868" s="8">
        <v>2018</v>
      </c>
      <c r="E5868" s="7" t="s">
        <v>13</v>
      </c>
      <c r="F5868" s="7" t="s">
        <v>2</v>
      </c>
      <c r="G5868" s="7" t="s">
        <v>1</v>
      </c>
      <c r="H5868" s="7" t="s">
        <v>12</v>
      </c>
      <c r="I5868" s="9">
        <v>0.14433849300000001</v>
      </c>
      <c r="J5868" s="10">
        <v>224.44040000000001</v>
      </c>
      <c r="K5868" s="11">
        <v>4</v>
      </c>
      <c r="L5868" s="11" t="str">
        <f>IF(Tabla134[[#This Row],[Item Weight]]&lt;$U$12,"Poco Peso",IF(Tabla134[[#This Row],[Item Weight]]&lt;$U$13,"Peso Medio","Peso Alto"))</f>
        <v>Peso Medio</v>
      </c>
      <c r="N5868" s="11">
        <f>IF(Tabla134[[#This Row],[Item Weight (Nulos)]]="",VLOOKUP(Tabla134[[#This Row],[Item Identifier]],'Tabla para Nulos'!$A$3:$B$1563,2,FALSE),Tabla134[[#This Row],[Item Weight (Nulos)]])</f>
        <v>12.150000000000002</v>
      </c>
      <c r="O5868" s="11" t="str">
        <f>IF(Tabla134[[#This Row],[Item Visibility]]&lt;$U$15,"Poca visibilidad",IF(Tabla134[[#This Row],[Item Visibility]]&lt;$U$16,"Visibilidad media","Mayor visibilidad"))</f>
        <v>Mayor visibilidad</v>
      </c>
      <c r="P5868" s="11" t="str">
        <f>IF(Tabla134[[#This Row],[Rating]]&lt;2,"Muy Malo",IF(Tabla134[[#This Row],[Rating]]&lt;3,"Malo",IF(Tabla134[[#This Row],[Rating]]&lt;4,"Regular",IF(Tabla134[[#This Row],[Rating]]&lt;5,"Bueno","Excelente"))))</f>
        <v>Bueno</v>
      </c>
    </row>
    <row r="5869" spans="1:16" x14ac:dyDescent="0.2">
      <c r="A5869" s="7" t="s">
        <v>124</v>
      </c>
      <c r="B5869" s="7" t="s">
        <v>586</v>
      </c>
      <c r="C5869" s="7" t="s">
        <v>122</v>
      </c>
      <c r="D5869" s="8">
        <v>2018</v>
      </c>
      <c r="E5869" s="7" t="s">
        <v>13</v>
      </c>
      <c r="F5869" s="7" t="s">
        <v>2</v>
      </c>
      <c r="G5869" s="7" t="s">
        <v>1</v>
      </c>
      <c r="H5869" s="7" t="s">
        <v>12</v>
      </c>
      <c r="I5869" s="9">
        <v>5.9956875999999999E-2</v>
      </c>
      <c r="J5869" s="10">
        <v>165.45259999999999</v>
      </c>
      <c r="K5869" s="11">
        <v>4</v>
      </c>
      <c r="L5869" s="11" t="str">
        <f>IF(Tabla134[[#This Row],[Item Weight]]&lt;$U$12,"Poco Peso",IF(Tabla134[[#This Row],[Item Weight]]&lt;$U$13,"Peso Medio","Peso Alto"))</f>
        <v>Peso Alto</v>
      </c>
      <c r="N5869" s="11">
        <f>IF(Tabla134[[#This Row],[Item Weight (Nulos)]]="",VLOOKUP(Tabla134[[#This Row],[Item Identifier]],'Tabla para Nulos'!$A$3:$B$1563,2,FALSE),Tabla134[[#This Row],[Item Weight (Nulos)]])</f>
        <v>18.25</v>
      </c>
      <c r="O5869" s="11" t="str">
        <f>IF(Tabla134[[#This Row],[Item Visibility]]&lt;$U$15,"Poca visibilidad",IF(Tabla134[[#This Row],[Item Visibility]]&lt;$U$16,"Visibilidad media","Mayor visibilidad"))</f>
        <v>Visibilidad media</v>
      </c>
      <c r="P5869" s="11" t="str">
        <f>IF(Tabla134[[#This Row],[Rating]]&lt;2,"Muy Malo",IF(Tabla134[[#This Row],[Rating]]&lt;3,"Malo",IF(Tabla134[[#This Row],[Rating]]&lt;4,"Regular",IF(Tabla134[[#This Row],[Rating]]&lt;5,"Bueno","Excelente"))))</f>
        <v>Bueno</v>
      </c>
    </row>
    <row r="5870" spans="1:16" x14ac:dyDescent="0.2">
      <c r="A5870" s="7" t="s">
        <v>124</v>
      </c>
      <c r="B5870" s="7" t="s">
        <v>906</v>
      </c>
      <c r="C5870" s="7" t="s">
        <v>17</v>
      </c>
      <c r="D5870" s="8">
        <v>2015</v>
      </c>
      <c r="E5870" s="7" t="s">
        <v>922</v>
      </c>
      <c r="F5870" s="7" t="s">
        <v>796</v>
      </c>
      <c r="G5870" s="7" t="s">
        <v>702</v>
      </c>
      <c r="H5870" s="7" t="s">
        <v>7</v>
      </c>
      <c r="I5870" s="9">
        <v>3.8532061999999999E-2</v>
      </c>
      <c r="J5870" s="10">
        <v>60.5852</v>
      </c>
      <c r="K5870" s="11">
        <v>4</v>
      </c>
      <c r="L5870" s="11" t="str">
        <f>IF(Tabla134[[#This Row],[Item Weight]]&lt;$U$12,"Poco Peso",IF(Tabla134[[#This Row],[Item Weight]]&lt;$U$13,"Peso Medio","Peso Alto"))</f>
        <v>Poco Peso</v>
      </c>
      <c r="M5870" s="7">
        <v>6.92</v>
      </c>
      <c r="N5870" s="11">
        <f>IF(Tabla134[[#This Row],[Item Weight (Nulos)]]="",VLOOKUP(Tabla134[[#This Row],[Item Identifier]],'Tabla para Nulos'!$A$3:$B$1563,2,FALSE),Tabla134[[#This Row],[Item Weight (Nulos)]])</f>
        <v>6.92</v>
      </c>
      <c r="O5870" s="11" t="str">
        <f>IF(Tabla134[[#This Row],[Item Visibility]]&lt;$U$15,"Poca visibilidad",IF(Tabla134[[#This Row],[Item Visibility]]&lt;$U$16,"Visibilidad media","Mayor visibilidad"))</f>
        <v>Visibilidad media</v>
      </c>
      <c r="P5870" s="11" t="str">
        <f>IF(Tabla134[[#This Row],[Rating]]&lt;2,"Muy Malo",IF(Tabla134[[#This Row],[Rating]]&lt;3,"Malo",IF(Tabla134[[#This Row],[Rating]]&lt;4,"Regular",IF(Tabla134[[#This Row],[Rating]]&lt;5,"Bueno","Excelente"))))</f>
        <v>Bueno</v>
      </c>
    </row>
    <row r="5871" spans="1:16" x14ac:dyDescent="0.2">
      <c r="A5871" s="7" t="s">
        <v>124</v>
      </c>
      <c r="B5871" s="7" t="s">
        <v>1382</v>
      </c>
      <c r="C5871" s="7" t="s">
        <v>71</v>
      </c>
      <c r="D5871" s="8">
        <v>2012</v>
      </c>
      <c r="E5871" s="7" t="s">
        <v>9</v>
      </c>
      <c r="F5871" s="7" t="s">
        <v>8</v>
      </c>
      <c r="G5871" s="7" t="s">
        <v>1</v>
      </c>
      <c r="H5871" s="7" t="s">
        <v>7</v>
      </c>
      <c r="I5871" s="9">
        <v>3.9355947000000002E-2</v>
      </c>
      <c r="J5871" s="10">
        <v>246.3802</v>
      </c>
      <c r="K5871" s="11">
        <v>4</v>
      </c>
      <c r="L5871" s="11" t="str">
        <f>IF(Tabla134[[#This Row],[Item Weight]]&lt;$U$12,"Poco Peso",IF(Tabla134[[#This Row],[Item Weight]]&lt;$U$13,"Peso Medio","Peso Alto"))</f>
        <v>Peso Alto</v>
      </c>
      <c r="M5871" s="7">
        <v>18.600000000000001</v>
      </c>
      <c r="N5871" s="11">
        <f>IF(Tabla134[[#This Row],[Item Weight (Nulos)]]="",VLOOKUP(Tabla134[[#This Row],[Item Identifier]],'Tabla para Nulos'!$A$3:$B$1563,2,FALSE),Tabla134[[#This Row],[Item Weight (Nulos)]])</f>
        <v>18.600000000000001</v>
      </c>
      <c r="O5871" s="11" t="str">
        <f>IF(Tabla134[[#This Row],[Item Visibility]]&lt;$U$15,"Poca visibilidad",IF(Tabla134[[#This Row],[Item Visibility]]&lt;$U$16,"Visibilidad media","Mayor visibilidad"))</f>
        <v>Visibilidad media</v>
      </c>
      <c r="P5871" s="11" t="str">
        <f>IF(Tabla134[[#This Row],[Rating]]&lt;2,"Muy Malo",IF(Tabla134[[#This Row],[Rating]]&lt;3,"Malo",IF(Tabla134[[#This Row],[Rating]]&lt;4,"Regular",IF(Tabla134[[#This Row],[Rating]]&lt;5,"Bueno","Excelente"))))</f>
        <v>Bueno</v>
      </c>
    </row>
    <row r="5872" spans="1:16" x14ac:dyDescent="0.2">
      <c r="A5872" s="7" t="s">
        <v>124</v>
      </c>
      <c r="B5872" s="7" t="s">
        <v>1381</v>
      </c>
      <c r="C5872" s="7" t="s">
        <v>122</v>
      </c>
      <c r="D5872" s="8">
        <v>2017</v>
      </c>
      <c r="E5872" s="7" t="s">
        <v>797</v>
      </c>
      <c r="F5872" s="7" t="s">
        <v>796</v>
      </c>
      <c r="G5872" s="7" t="s">
        <v>702</v>
      </c>
      <c r="H5872" s="7" t="s">
        <v>7</v>
      </c>
      <c r="I5872" s="9">
        <v>6.0836524000000003E-2</v>
      </c>
      <c r="J5872" s="10">
        <v>226.84039999999999</v>
      </c>
      <c r="K5872" s="11">
        <v>4</v>
      </c>
      <c r="L5872" s="11" t="str">
        <f>IF(Tabla134[[#This Row],[Item Weight]]&lt;$U$12,"Poco Peso",IF(Tabla134[[#This Row],[Item Weight]]&lt;$U$13,"Peso Medio","Peso Alto"))</f>
        <v>Peso Medio</v>
      </c>
      <c r="M5872" s="7">
        <v>16</v>
      </c>
      <c r="N5872" s="11">
        <f>IF(Tabla134[[#This Row],[Item Weight (Nulos)]]="",VLOOKUP(Tabla134[[#This Row],[Item Identifier]],'Tabla para Nulos'!$A$3:$B$1563,2,FALSE),Tabla134[[#This Row],[Item Weight (Nulos)]])</f>
        <v>16</v>
      </c>
      <c r="O5872" s="11" t="str">
        <f>IF(Tabla134[[#This Row],[Item Visibility]]&lt;$U$15,"Poca visibilidad",IF(Tabla134[[#This Row],[Item Visibility]]&lt;$U$16,"Visibilidad media","Mayor visibilidad"))</f>
        <v>Visibilidad media</v>
      </c>
      <c r="P5872" s="11" t="str">
        <f>IF(Tabla134[[#This Row],[Rating]]&lt;2,"Muy Malo",IF(Tabla134[[#This Row],[Rating]]&lt;3,"Malo",IF(Tabla134[[#This Row],[Rating]]&lt;4,"Regular",IF(Tabla134[[#This Row],[Rating]]&lt;5,"Bueno","Excelente"))))</f>
        <v>Bueno</v>
      </c>
    </row>
    <row r="5873" spans="1:16" x14ac:dyDescent="0.2">
      <c r="A5873" s="7" t="s">
        <v>124</v>
      </c>
      <c r="B5873" s="7" t="s">
        <v>1380</v>
      </c>
      <c r="C5873" s="7" t="s">
        <v>19</v>
      </c>
      <c r="D5873" s="8">
        <v>2020</v>
      </c>
      <c r="E5873" s="7" t="s">
        <v>919</v>
      </c>
      <c r="F5873" s="7" t="s">
        <v>796</v>
      </c>
      <c r="G5873" s="7" t="s">
        <v>702</v>
      </c>
      <c r="H5873" s="7" t="s">
        <v>7</v>
      </c>
      <c r="I5873" s="9">
        <v>0.15141918500000001</v>
      </c>
      <c r="J5873" s="10">
        <v>50.369199999999999</v>
      </c>
      <c r="K5873" s="11">
        <v>4</v>
      </c>
      <c r="L5873" s="11" t="str">
        <f>IF(Tabla134[[#This Row],[Item Weight]]&lt;$U$12,"Poco Peso",IF(Tabla134[[#This Row],[Item Weight]]&lt;$U$13,"Peso Medio","Peso Alto"))</f>
        <v>Peso Medio</v>
      </c>
      <c r="M5873" s="7">
        <v>14.6</v>
      </c>
      <c r="N5873" s="11">
        <f>IF(Tabla134[[#This Row],[Item Weight (Nulos)]]="",VLOOKUP(Tabla134[[#This Row],[Item Identifier]],'Tabla para Nulos'!$A$3:$B$1563,2,FALSE),Tabla134[[#This Row],[Item Weight (Nulos)]])</f>
        <v>14.6</v>
      </c>
      <c r="O5873" s="11" t="str">
        <f>IF(Tabla134[[#This Row],[Item Visibility]]&lt;$U$15,"Poca visibilidad",IF(Tabla134[[#This Row],[Item Visibility]]&lt;$U$16,"Visibilidad media","Mayor visibilidad"))</f>
        <v>Mayor visibilidad</v>
      </c>
      <c r="P5873" s="11" t="str">
        <f>IF(Tabla134[[#This Row],[Rating]]&lt;2,"Muy Malo",IF(Tabla134[[#This Row],[Rating]]&lt;3,"Malo",IF(Tabla134[[#This Row],[Rating]]&lt;4,"Regular",IF(Tabla134[[#This Row],[Rating]]&lt;5,"Bueno","Excelente"))))</f>
        <v>Bueno</v>
      </c>
    </row>
    <row r="5874" spans="1:16" x14ac:dyDescent="0.2">
      <c r="A5874" s="7" t="s">
        <v>124</v>
      </c>
      <c r="B5874" s="7" t="s">
        <v>397</v>
      </c>
      <c r="C5874" s="7" t="s">
        <v>19</v>
      </c>
      <c r="D5874" s="8">
        <v>2018</v>
      </c>
      <c r="E5874" s="7" t="s">
        <v>13</v>
      </c>
      <c r="F5874" s="7" t="s">
        <v>2</v>
      </c>
      <c r="G5874" s="7" t="s">
        <v>1</v>
      </c>
      <c r="H5874" s="7" t="s">
        <v>12</v>
      </c>
      <c r="I5874" s="9">
        <v>4.1683481000000001E-2</v>
      </c>
      <c r="J5874" s="10">
        <v>31.29</v>
      </c>
      <c r="K5874" s="11">
        <v>4</v>
      </c>
      <c r="L5874" s="11" t="str">
        <f>IF(Tabla134[[#This Row],[Item Weight]]&lt;$U$12,"Poco Peso",IF(Tabla134[[#This Row],[Item Weight]]&lt;$U$13,"Peso Medio","Peso Alto"))</f>
        <v>Peso Medio</v>
      </c>
      <c r="N5874" s="11">
        <f>IF(Tabla134[[#This Row],[Item Weight (Nulos)]]="",VLOOKUP(Tabla134[[#This Row],[Item Identifier]],'Tabla para Nulos'!$A$3:$B$1563,2,FALSE),Tabla134[[#This Row],[Item Weight (Nulos)]])</f>
        <v>9.5</v>
      </c>
      <c r="O5874" s="11" t="str">
        <f>IF(Tabla134[[#This Row],[Item Visibility]]&lt;$U$15,"Poca visibilidad",IF(Tabla134[[#This Row],[Item Visibility]]&lt;$U$16,"Visibilidad media","Mayor visibilidad"))</f>
        <v>Visibilidad media</v>
      </c>
      <c r="P5874" s="11" t="str">
        <f>IF(Tabla134[[#This Row],[Rating]]&lt;2,"Muy Malo",IF(Tabla134[[#This Row],[Rating]]&lt;3,"Malo",IF(Tabla134[[#This Row],[Rating]]&lt;4,"Regular",IF(Tabla134[[#This Row],[Rating]]&lt;5,"Bueno","Excelente"))))</f>
        <v>Bueno</v>
      </c>
    </row>
    <row r="5875" spans="1:16" x14ac:dyDescent="0.2">
      <c r="A5875" s="7" t="s">
        <v>124</v>
      </c>
      <c r="B5875" s="7" t="s">
        <v>1379</v>
      </c>
      <c r="C5875" s="7" t="s">
        <v>171</v>
      </c>
      <c r="D5875" s="8">
        <v>2022</v>
      </c>
      <c r="E5875" s="7" t="s">
        <v>3</v>
      </c>
      <c r="F5875" s="7" t="s">
        <v>2</v>
      </c>
      <c r="G5875" s="7" t="s">
        <v>1</v>
      </c>
      <c r="H5875" s="7" t="s">
        <v>0</v>
      </c>
      <c r="I5875" s="9">
        <v>1.4081155999999999E-2</v>
      </c>
      <c r="J5875" s="10">
        <v>223.5746</v>
      </c>
      <c r="K5875" s="11">
        <v>4</v>
      </c>
      <c r="L5875" s="11" t="str">
        <f>IF(Tabla134[[#This Row],[Item Weight]]&lt;$U$12,"Poco Peso",IF(Tabla134[[#This Row],[Item Weight]]&lt;$U$13,"Peso Medio","Peso Alto"))</f>
        <v>Peso Alto</v>
      </c>
      <c r="M5875" s="7">
        <v>18.350000000000001</v>
      </c>
      <c r="N5875" s="11">
        <f>IF(Tabla134[[#This Row],[Item Weight (Nulos)]]="",VLOOKUP(Tabla134[[#This Row],[Item Identifier]],'Tabla para Nulos'!$A$3:$B$1563,2,FALSE),Tabla134[[#This Row],[Item Weight (Nulos)]])</f>
        <v>18.350000000000001</v>
      </c>
      <c r="O5875" s="11" t="str">
        <f>IF(Tabla134[[#This Row],[Item Visibility]]&lt;$U$15,"Poca visibilidad",IF(Tabla134[[#This Row],[Item Visibility]]&lt;$U$16,"Visibilidad media","Mayor visibilidad"))</f>
        <v>Poca visibilidad</v>
      </c>
      <c r="P5875" s="11" t="str">
        <f>IF(Tabla134[[#This Row],[Rating]]&lt;2,"Muy Malo",IF(Tabla134[[#This Row],[Rating]]&lt;3,"Malo",IF(Tabla134[[#This Row],[Rating]]&lt;4,"Regular",IF(Tabla134[[#This Row],[Rating]]&lt;5,"Bueno","Excelente"))))</f>
        <v>Bueno</v>
      </c>
    </row>
    <row r="5876" spans="1:16" x14ac:dyDescent="0.2">
      <c r="A5876" s="7" t="s">
        <v>124</v>
      </c>
      <c r="B5876" s="7" t="s">
        <v>1101</v>
      </c>
      <c r="C5876" s="7" t="s">
        <v>108</v>
      </c>
      <c r="D5876" s="8">
        <v>2020</v>
      </c>
      <c r="E5876" s="7" t="s">
        <v>919</v>
      </c>
      <c r="F5876" s="7" t="s">
        <v>796</v>
      </c>
      <c r="G5876" s="7" t="s">
        <v>702</v>
      </c>
      <c r="H5876" s="7" t="s">
        <v>7</v>
      </c>
      <c r="I5876" s="9">
        <v>0.15291838399999999</v>
      </c>
      <c r="J5876" s="10">
        <v>99.835800000000006</v>
      </c>
      <c r="K5876" s="11">
        <v>4</v>
      </c>
      <c r="L5876" s="11" t="str">
        <f>IF(Tabla134[[#This Row],[Item Weight]]&lt;$U$12,"Poco Peso",IF(Tabla134[[#This Row],[Item Weight]]&lt;$U$13,"Peso Medio","Peso Alto"))</f>
        <v>Peso Alto</v>
      </c>
      <c r="M5876" s="7">
        <v>18.600000000000001</v>
      </c>
      <c r="N5876" s="11">
        <f>IF(Tabla134[[#This Row],[Item Weight (Nulos)]]="",VLOOKUP(Tabla134[[#This Row],[Item Identifier]],'Tabla para Nulos'!$A$3:$B$1563,2,FALSE),Tabla134[[#This Row],[Item Weight (Nulos)]])</f>
        <v>18.600000000000001</v>
      </c>
      <c r="O5876" s="11" t="str">
        <f>IF(Tabla134[[#This Row],[Item Visibility]]&lt;$U$15,"Poca visibilidad",IF(Tabla134[[#This Row],[Item Visibility]]&lt;$U$16,"Visibilidad media","Mayor visibilidad"))</f>
        <v>Mayor visibilidad</v>
      </c>
      <c r="P5876" s="11" t="str">
        <f>IF(Tabla134[[#This Row],[Rating]]&lt;2,"Muy Malo",IF(Tabla134[[#This Row],[Rating]]&lt;3,"Malo",IF(Tabla134[[#This Row],[Rating]]&lt;4,"Regular",IF(Tabla134[[#This Row],[Rating]]&lt;5,"Bueno","Excelente"))))</f>
        <v>Bueno</v>
      </c>
    </row>
    <row r="5877" spans="1:16" x14ac:dyDescent="0.2">
      <c r="A5877" s="7" t="s">
        <v>124</v>
      </c>
      <c r="B5877" s="7" t="s">
        <v>133</v>
      </c>
      <c r="C5877" s="7" t="s">
        <v>19</v>
      </c>
      <c r="D5877" s="8">
        <v>2020</v>
      </c>
      <c r="E5877" s="7" t="s">
        <v>919</v>
      </c>
      <c r="F5877" s="7" t="s">
        <v>796</v>
      </c>
      <c r="G5877" s="7" t="s">
        <v>702</v>
      </c>
      <c r="H5877" s="7" t="s">
        <v>7</v>
      </c>
      <c r="I5877" s="9">
        <v>3.0969274000000001E-2</v>
      </c>
      <c r="J5877" s="10">
        <v>140.91540000000001</v>
      </c>
      <c r="K5877" s="11">
        <v>4</v>
      </c>
      <c r="L5877" s="11" t="str">
        <f>IF(Tabla134[[#This Row],[Item Weight]]&lt;$U$12,"Poco Peso",IF(Tabla134[[#This Row],[Item Weight]]&lt;$U$13,"Peso Medio","Peso Alto"))</f>
        <v>Peso Medio</v>
      </c>
      <c r="M5877" s="7">
        <v>13.85</v>
      </c>
      <c r="N5877" s="11">
        <f>IF(Tabla134[[#This Row],[Item Weight (Nulos)]]="",VLOOKUP(Tabla134[[#This Row],[Item Identifier]],'Tabla para Nulos'!$A$3:$B$1563,2,FALSE),Tabla134[[#This Row],[Item Weight (Nulos)]])</f>
        <v>13.85</v>
      </c>
      <c r="O5877" s="11" t="str">
        <f>IF(Tabla134[[#This Row],[Item Visibility]]&lt;$U$15,"Poca visibilidad",IF(Tabla134[[#This Row],[Item Visibility]]&lt;$U$16,"Visibilidad media","Mayor visibilidad"))</f>
        <v>Visibilidad media</v>
      </c>
      <c r="P5877" s="11" t="str">
        <f>IF(Tabla134[[#This Row],[Rating]]&lt;2,"Muy Malo",IF(Tabla134[[#This Row],[Rating]]&lt;3,"Malo",IF(Tabla134[[#This Row],[Rating]]&lt;4,"Regular",IF(Tabla134[[#This Row],[Rating]]&lt;5,"Bueno","Excelente"))))</f>
        <v>Bueno</v>
      </c>
    </row>
    <row r="5878" spans="1:16" x14ac:dyDescent="0.2">
      <c r="A5878" s="7" t="s">
        <v>6</v>
      </c>
      <c r="B5878" s="7" t="s">
        <v>1378</v>
      </c>
      <c r="C5878" s="7" t="s">
        <v>47</v>
      </c>
      <c r="D5878" s="8">
        <v>2016</v>
      </c>
      <c r="E5878" s="7" t="s">
        <v>1114</v>
      </c>
      <c r="F5878" s="7" t="s">
        <v>8</v>
      </c>
      <c r="G5878" s="7" t="s">
        <v>702</v>
      </c>
      <c r="H5878" s="7" t="s">
        <v>7</v>
      </c>
      <c r="I5878" s="9">
        <v>9.4659871000000007E-2</v>
      </c>
      <c r="J5878" s="10">
        <v>214.55600000000001</v>
      </c>
      <c r="K5878" s="11">
        <v>4</v>
      </c>
      <c r="L5878" s="11" t="str">
        <f>IF(Tabla134[[#This Row],[Item Weight]]&lt;$U$12,"Poco Peso",IF(Tabla134[[#This Row],[Item Weight]]&lt;$U$13,"Peso Medio","Peso Alto"))</f>
        <v>Poco Peso</v>
      </c>
      <c r="M5878" s="7">
        <v>6.1550000000000002</v>
      </c>
      <c r="N5878" s="11">
        <f>IF(Tabla134[[#This Row],[Item Weight (Nulos)]]="",VLOOKUP(Tabla134[[#This Row],[Item Identifier]],'Tabla para Nulos'!$A$3:$B$1563,2,FALSE),Tabla134[[#This Row],[Item Weight (Nulos)]])</f>
        <v>6.1550000000000002</v>
      </c>
      <c r="O5878" s="11" t="str">
        <f>IF(Tabla134[[#This Row],[Item Visibility]]&lt;$U$15,"Poca visibilidad",IF(Tabla134[[#This Row],[Item Visibility]]&lt;$U$16,"Visibilidad media","Mayor visibilidad"))</f>
        <v>Mayor visibilidad</v>
      </c>
      <c r="P5878" s="11" t="str">
        <f>IF(Tabla134[[#This Row],[Rating]]&lt;2,"Muy Malo",IF(Tabla134[[#This Row],[Rating]]&lt;3,"Malo",IF(Tabla134[[#This Row],[Rating]]&lt;4,"Regular",IF(Tabla134[[#This Row],[Rating]]&lt;5,"Bueno","Excelente"))))</f>
        <v>Bueno</v>
      </c>
    </row>
    <row r="5879" spans="1:16" x14ac:dyDescent="0.2">
      <c r="A5879" s="7" t="s">
        <v>6</v>
      </c>
      <c r="B5879" s="7" t="s">
        <v>1255</v>
      </c>
      <c r="C5879" s="7" t="s">
        <v>25</v>
      </c>
      <c r="D5879" s="8">
        <v>2022</v>
      </c>
      <c r="E5879" s="7" t="s">
        <v>3</v>
      </c>
      <c r="F5879" s="7" t="s">
        <v>2</v>
      </c>
      <c r="G5879" s="7" t="s">
        <v>1</v>
      </c>
      <c r="H5879" s="7" t="s">
        <v>0</v>
      </c>
      <c r="I5879" s="9">
        <v>4.2485443999999997E-2</v>
      </c>
      <c r="J5879" s="10">
        <v>125.0046</v>
      </c>
      <c r="K5879" s="11">
        <v>4</v>
      </c>
      <c r="L5879" s="11" t="str">
        <f>IF(Tabla134[[#This Row],[Item Weight]]&lt;$U$12,"Poco Peso",IF(Tabla134[[#This Row],[Item Weight]]&lt;$U$13,"Peso Medio","Peso Alto"))</f>
        <v>Peso Medio</v>
      </c>
      <c r="M5879" s="7">
        <v>12.15</v>
      </c>
      <c r="N5879" s="11">
        <f>IF(Tabla134[[#This Row],[Item Weight (Nulos)]]="",VLOOKUP(Tabla134[[#This Row],[Item Identifier]],'Tabla para Nulos'!$A$3:$B$1563,2,FALSE),Tabla134[[#This Row],[Item Weight (Nulos)]])</f>
        <v>12.15</v>
      </c>
      <c r="O5879" s="11" t="str">
        <f>IF(Tabla134[[#This Row],[Item Visibility]]&lt;$U$15,"Poca visibilidad",IF(Tabla134[[#This Row],[Item Visibility]]&lt;$U$16,"Visibilidad media","Mayor visibilidad"))</f>
        <v>Visibilidad media</v>
      </c>
      <c r="P5879" s="11" t="str">
        <f>IF(Tabla134[[#This Row],[Rating]]&lt;2,"Muy Malo",IF(Tabla134[[#This Row],[Rating]]&lt;3,"Malo",IF(Tabla134[[#This Row],[Rating]]&lt;4,"Regular",IF(Tabla134[[#This Row],[Rating]]&lt;5,"Bueno","Excelente"))))</f>
        <v>Bueno</v>
      </c>
    </row>
    <row r="5880" spans="1:16" x14ac:dyDescent="0.2">
      <c r="A5880" s="7" t="s">
        <v>124</v>
      </c>
      <c r="B5880" s="7" t="s">
        <v>233</v>
      </c>
      <c r="C5880" s="7" t="s">
        <v>10</v>
      </c>
      <c r="D5880" s="8">
        <v>2011</v>
      </c>
      <c r="E5880" s="7" t="s">
        <v>703</v>
      </c>
      <c r="F5880" s="7" t="s">
        <v>2</v>
      </c>
      <c r="G5880" s="7" t="s">
        <v>702</v>
      </c>
      <c r="H5880" s="7" t="s">
        <v>1621</v>
      </c>
      <c r="I5880" s="9">
        <v>0.291865402</v>
      </c>
      <c r="J5880" s="10">
        <v>115.18340000000001</v>
      </c>
      <c r="K5880" s="11">
        <v>4</v>
      </c>
      <c r="L5880" s="11" t="str">
        <f>IF(Tabla134[[#This Row],[Item Weight]]&lt;$U$12,"Poco Peso",IF(Tabla134[[#This Row],[Item Weight]]&lt;$U$13,"Peso Medio","Peso Alto"))</f>
        <v>Peso Alto</v>
      </c>
      <c r="M5880" s="7">
        <v>17.7</v>
      </c>
      <c r="N5880" s="11">
        <f>IF(Tabla134[[#This Row],[Item Weight (Nulos)]]="",VLOOKUP(Tabla134[[#This Row],[Item Identifier]],'Tabla para Nulos'!$A$3:$B$1563,2,FALSE),Tabla134[[#This Row],[Item Weight (Nulos)]])</f>
        <v>17.7</v>
      </c>
      <c r="O5880" s="11" t="str">
        <f>IF(Tabla134[[#This Row],[Item Visibility]]&lt;$U$15,"Poca visibilidad",IF(Tabla134[[#This Row],[Item Visibility]]&lt;$U$16,"Visibilidad media","Mayor visibilidad"))</f>
        <v>Mayor visibilidad</v>
      </c>
      <c r="P5880" s="11" t="str">
        <f>IF(Tabla134[[#This Row],[Rating]]&lt;2,"Muy Malo",IF(Tabla134[[#This Row],[Rating]]&lt;3,"Malo",IF(Tabla134[[#This Row],[Rating]]&lt;4,"Regular",IF(Tabla134[[#This Row],[Rating]]&lt;5,"Bueno","Excelente"))))</f>
        <v>Bueno</v>
      </c>
    </row>
    <row r="5881" spans="1:16" x14ac:dyDescent="0.2">
      <c r="A5881" s="7" t="s">
        <v>6</v>
      </c>
      <c r="B5881" s="7" t="s">
        <v>30</v>
      </c>
      <c r="C5881" s="7" t="s">
        <v>19</v>
      </c>
      <c r="D5881" s="8">
        <v>2018</v>
      </c>
      <c r="E5881" s="7" t="s">
        <v>1195</v>
      </c>
      <c r="F5881" s="7" t="s">
        <v>8</v>
      </c>
      <c r="G5881" s="7" t="s">
        <v>702</v>
      </c>
      <c r="H5881" s="7" t="s">
        <v>1621</v>
      </c>
      <c r="I5881" s="9">
        <v>0.191013663</v>
      </c>
      <c r="J5881" s="10">
        <v>42.111199999999997</v>
      </c>
      <c r="K5881" s="11">
        <v>4</v>
      </c>
      <c r="L5881" s="11" t="str">
        <f>IF(Tabla134[[#This Row],[Item Weight]]&lt;$U$12,"Poco Peso",IF(Tabla134[[#This Row],[Item Weight]]&lt;$U$13,"Peso Medio","Peso Alto"))</f>
        <v>Peso Medio</v>
      </c>
      <c r="N5881" s="11">
        <f>IF(Tabla134[[#This Row],[Item Weight (Nulos)]]="",VLOOKUP(Tabla134[[#This Row],[Item Identifier]],'Tabla para Nulos'!$A$3:$B$1563,2,FALSE),Tabla134[[#This Row],[Item Weight (Nulos)]])</f>
        <v>9.3949999999999978</v>
      </c>
      <c r="O5881" s="11" t="str">
        <f>IF(Tabla134[[#This Row],[Item Visibility]]&lt;$U$15,"Poca visibilidad",IF(Tabla134[[#This Row],[Item Visibility]]&lt;$U$16,"Visibilidad media","Mayor visibilidad"))</f>
        <v>Mayor visibilidad</v>
      </c>
      <c r="P5881" s="11" t="str">
        <f>IF(Tabla134[[#This Row],[Rating]]&lt;2,"Muy Malo",IF(Tabla134[[#This Row],[Rating]]&lt;3,"Malo",IF(Tabla134[[#This Row],[Rating]]&lt;4,"Regular",IF(Tabla134[[#This Row],[Rating]]&lt;5,"Bueno","Excelente"))))</f>
        <v>Bueno</v>
      </c>
    </row>
    <row r="5882" spans="1:16" x14ac:dyDescent="0.2">
      <c r="A5882" s="7" t="s">
        <v>6</v>
      </c>
      <c r="B5882" s="7" t="s">
        <v>944</v>
      </c>
      <c r="C5882" s="7" t="s">
        <v>71</v>
      </c>
      <c r="D5882" s="8">
        <v>2018</v>
      </c>
      <c r="E5882" s="7" t="s">
        <v>13</v>
      </c>
      <c r="F5882" s="7" t="s">
        <v>2</v>
      </c>
      <c r="G5882" s="7" t="s">
        <v>1</v>
      </c>
      <c r="H5882" s="7" t="s">
        <v>12</v>
      </c>
      <c r="I5882" s="9">
        <v>6.0134440999999997E-2</v>
      </c>
      <c r="J5882" s="10">
        <v>153.06559999999999</v>
      </c>
      <c r="K5882" s="11">
        <v>4</v>
      </c>
      <c r="L5882" s="11" t="str">
        <f>IF(Tabla134[[#This Row],[Item Weight]]&lt;$U$12,"Poco Peso",IF(Tabla134[[#This Row],[Item Weight]]&lt;$U$13,"Peso Medio","Peso Alto"))</f>
        <v>Peso Medio</v>
      </c>
      <c r="N5882" s="11">
        <f>IF(Tabla134[[#This Row],[Item Weight (Nulos)]]="",VLOOKUP(Tabla134[[#This Row],[Item Identifier]],'Tabla para Nulos'!$A$3:$B$1563,2,FALSE),Tabla134[[#This Row],[Item Weight (Nulos)]])</f>
        <v>14</v>
      </c>
      <c r="O5882" s="11" t="str">
        <f>IF(Tabla134[[#This Row],[Item Visibility]]&lt;$U$15,"Poca visibilidad",IF(Tabla134[[#This Row],[Item Visibility]]&lt;$U$16,"Visibilidad media","Mayor visibilidad"))</f>
        <v>Visibilidad media</v>
      </c>
      <c r="P5882" s="11" t="str">
        <f>IF(Tabla134[[#This Row],[Rating]]&lt;2,"Muy Malo",IF(Tabla134[[#This Row],[Rating]]&lt;3,"Malo",IF(Tabla134[[#This Row],[Rating]]&lt;4,"Regular",IF(Tabla134[[#This Row],[Rating]]&lt;5,"Bueno","Excelente"))))</f>
        <v>Bueno</v>
      </c>
    </row>
    <row r="5883" spans="1:16" x14ac:dyDescent="0.2">
      <c r="A5883" s="7" t="s">
        <v>6</v>
      </c>
      <c r="B5883" s="7" t="s">
        <v>1254</v>
      </c>
      <c r="C5883" s="7" t="s">
        <v>17</v>
      </c>
      <c r="D5883" s="8">
        <v>2014</v>
      </c>
      <c r="E5883" s="7" t="s">
        <v>529</v>
      </c>
      <c r="F5883" s="7" t="s">
        <v>2</v>
      </c>
      <c r="G5883" s="7" t="s">
        <v>528</v>
      </c>
      <c r="H5883" s="7" t="s">
        <v>7</v>
      </c>
      <c r="I5883" s="9">
        <v>7.5107655999999995E-2</v>
      </c>
      <c r="J5883" s="10">
        <v>112.8176</v>
      </c>
      <c r="K5883" s="11">
        <v>4</v>
      </c>
      <c r="L5883" s="11" t="str">
        <f>IF(Tabla134[[#This Row],[Item Weight]]&lt;$U$12,"Poco Peso",IF(Tabla134[[#This Row],[Item Weight]]&lt;$U$13,"Peso Medio","Peso Alto"))</f>
        <v>Poco Peso</v>
      </c>
      <c r="M5883" s="7">
        <v>5.75</v>
      </c>
      <c r="N5883" s="11">
        <f>IF(Tabla134[[#This Row],[Item Weight (Nulos)]]="",VLOOKUP(Tabla134[[#This Row],[Item Identifier]],'Tabla para Nulos'!$A$3:$B$1563,2,FALSE),Tabla134[[#This Row],[Item Weight (Nulos)]])</f>
        <v>5.75</v>
      </c>
      <c r="O5883" s="11" t="str">
        <f>IF(Tabla134[[#This Row],[Item Visibility]]&lt;$U$15,"Poca visibilidad",IF(Tabla134[[#This Row],[Item Visibility]]&lt;$U$16,"Visibilidad media","Mayor visibilidad"))</f>
        <v>Visibilidad media</v>
      </c>
      <c r="P5883" s="11" t="str">
        <f>IF(Tabla134[[#This Row],[Rating]]&lt;2,"Muy Malo",IF(Tabla134[[#This Row],[Rating]]&lt;3,"Malo",IF(Tabla134[[#This Row],[Rating]]&lt;4,"Regular",IF(Tabla134[[#This Row],[Rating]]&lt;5,"Bueno","Excelente"))))</f>
        <v>Bueno</v>
      </c>
    </row>
    <row r="5884" spans="1:16" x14ac:dyDescent="0.2">
      <c r="A5884" s="7" t="s">
        <v>6</v>
      </c>
      <c r="B5884" s="7" t="s">
        <v>392</v>
      </c>
      <c r="C5884" s="7" t="s">
        <v>28</v>
      </c>
      <c r="D5884" s="8">
        <v>2018</v>
      </c>
      <c r="E5884" s="7" t="s">
        <v>13</v>
      </c>
      <c r="F5884" s="7" t="s">
        <v>2</v>
      </c>
      <c r="G5884" s="7" t="s">
        <v>1</v>
      </c>
      <c r="H5884" s="7" t="s">
        <v>12</v>
      </c>
      <c r="I5884" s="9">
        <v>4.9381406000000003E-2</v>
      </c>
      <c r="J5884" s="10">
        <v>226.80619999999999</v>
      </c>
      <c r="K5884" s="11">
        <v>4</v>
      </c>
      <c r="L5884" s="11" t="str">
        <f>IF(Tabla134[[#This Row],[Item Weight]]&lt;$U$12,"Poco Peso",IF(Tabla134[[#This Row],[Item Weight]]&lt;$U$13,"Peso Medio","Peso Alto"))</f>
        <v>Poco Peso</v>
      </c>
      <c r="N5884" s="11">
        <f>IF(Tabla134[[#This Row],[Item Weight (Nulos)]]="",VLOOKUP(Tabla134[[#This Row],[Item Identifier]],'Tabla para Nulos'!$A$3:$B$1563,2,FALSE),Tabla134[[#This Row],[Item Weight (Nulos)]])</f>
        <v>6.214999999999999</v>
      </c>
      <c r="O5884" s="11" t="str">
        <f>IF(Tabla134[[#This Row],[Item Visibility]]&lt;$U$15,"Poca visibilidad",IF(Tabla134[[#This Row],[Item Visibility]]&lt;$U$16,"Visibilidad media","Mayor visibilidad"))</f>
        <v>Visibilidad media</v>
      </c>
      <c r="P5884" s="11" t="str">
        <f>IF(Tabla134[[#This Row],[Rating]]&lt;2,"Muy Malo",IF(Tabla134[[#This Row],[Rating]]&lt;3,"Malo",IF(Tabla134[[#This Row],[Rating]]&lt;4,"Regular",IF(Tabla134[[#This Row],[Rating]]&lt;5,"Bueno","Excelente"))))</f>
        <v>Bueno</v>
      </c>
    </row>
    <row r="5885" spans="1:16" x14ac:dyDescent="0.2">
      <c r="A5885" s="7" t="s">
        <v>6</v>
      </c>
      <c r="B5885" s="7" t="s">
        <v>351</v>
      </c>
      <c r="C5885" s="7" t="s">
        <v>71</v>
      </c>
      <c r="D5885" s="8">
        <v>2015</v>
      </c>
      <c r="E5885" s="7" t="s">
        <v>922</v>
      </c>
      <c r="F5885" s="7" t="s">
        <v>796</v>
      </c>
      <c r="G5885" s="7" t="s">
        <v>702</v>
      </c>
      <c r="H5885" s="7" t="s">
        <v>7</v>
      </c>
      <c r="I5885" s="9">
        <v>1.8059621000000001E-2</v>
      </c>
      <c r="J5885" s="10">
        <v>179.76599999999999</v>
      </c>
      <c r="K5885" s="11">
        <v>4</v>
      </c>
      <c r="L5885" s="11" t="str">
        <f>IF(Tabla134[[#This Row],[Item Weight]]&lt;$U$12,"Poco Peso",IF(Tabla134[[#This Row],[Item Weight]]&lt;$U$13,"Peso Medio","Peso Alto"))</f>
        <v>Peso Alto</v>
      </c>
      <c r="M5885" s="7">
        <v>19.75</v>
      </c>
      <c r="N5885" s="11">
        <f>IF(Tabla134[[#This Row],[Item Weight (Nulos)]]="",VLOOKUP(Tabla134[[#This Row],[Item Identifier]],'Tabla para Nulos'!$A$3:$B$1563,2,FALSE),Tabla134[[#This Row],[Item Weight (Nulos)]])</f>
        <v>19.75</v>
      </c>
      <c r="O5885" s="11" t="str">
        <f>IF(Tabla134[[#This Row],[Item Visibility]]&lt;$U$15,"Poca visibilidad",IF(Tabla134[[#This Row],[Item Visibility]]&lt;$U$16,"Visibilidad media","Mayor visibilidad"))</f>
        <v>Poca visibilidad</v>
      </c>
      <c r="P5885" s="11" t="str">
        <f>IF(Tabla134[[#This Row],[Rating]]&lt;2,"Muy Malo",IF(Tabla134[[#This Row],[Rating]]&lt;3,"Malo",IF(Tabla134[[#This Row],[Rating]]&lt;4,"Regular",IF(Tabla134[[#This Row],[Rating]]&lt;5,"Bueno","Excelente"))))</f>
        <v>Bueno</v>
      </c>
    </row>
    <row r="5886" spans="1:16" x14ac:dyDescent="0.2">
      <c r="A5886" s="7" t="s">
        <v>124</v>
      </c>
      <c r="B5886" s="7" t="s">
        <v>1167</v>
      </c>
      <c r="C5886" s="7" t="s">
        <v>171</v>
      </c>
      <c r="D5886" s="8">
        <v>2012</v>
      </c>
      <c r="E5886" s="7" t="s">
        <v>9</v>
      </c>
      <c r="F5886" s="7" t="s">
        <v>8</v>
      </c>
      <c r="G5886" s="7" t="s">
        <v>1</v>
      </c>
      <c r="H5886" s="7" t="s">
        <v>7</v>
      </c>
      <c r="I5886" s="9">
        <v>9.0436093999999995E-2</v>
      </c>
      <c r="J5886" s="10">
        <v>85.088200000000001</v>
      </c>
      <c r="K5886" s="11">
        <v>4</v>
      </c>
      <c r="L5886" s="11" t="str">
        <f>IF(Tabla134[[#This Row],[Item Weight]]&lt;$U$12,"Poco Peso",IF(Tabla134[[#This Row],[Item Weight]]&lt;$U$13,"Peso Medio","Peso Alto"))</f>
        <v>Poco Peso</v>
      </c>
      <c r="M5886" s="7">
        <v>6.5250000000000004</v>
      </c>
      <c r="N5886" s="11">
        <f>IF(Tabla134[[#This Row],[Item Weight (Nulos)]]="",VLOOKUP(Tabla134[[#This Row],[Item Identifier]],'Tabla para Nulos'!$A$3:$B$1563,2,FALSE),Tabla134[[#This Row],[Item Weight (Nulos)]])</f>
        <v>6.5250000000000004</v>
      </c>
      <c r="O5886" s="11" t="str">
        <f>IF(Tabla134[[#This Row],[Item Visibility]]&lt;$U$15,"Poca visibilidad",IF(Tabla134[[#This Row],[Item Visibility]]&lt;$U$16,"Visibilidad media","Mayor visibilidad"))</f>
        <v>Visibilidad media</v>
      </c>
      <c r="P5886" s="11" t="str">
        <f>IF(Tabla134[[#This Row],[Rating]]&lt;2,"Muy Malo",IF(Tabla134[[#This Row],[Rating]]&lt;3,"Malo",IF(Tabla134[[#This Row],[Rating]]&lt;4,"Regular",IF(Tabla134[[#This Row],[Rating]]&lt;5,"Bueno","Excelente"))))</f>
        <v>Bueno</v>
      </c>
    </row>
    <row r="5887" spans="1:16" x14ac:dyDescent="0.2">
      <c r="A5887" s="7" t="s">
        <v>124</v>
      </c>
      <c r="B5887" s="7" t="s">
        <v>1004</v>
      </c>
      <c r="C5887" s="7" t="s">
        <v>47</v>
      </c>
      <c r="D5887" s="8">
        <v>2012</v>
      </c>
      <c r="E5887" s="7" t="s">
        <v>9</v>
      </c>
      <c r="F5887" s="7" t="s">
        <v>8</v>
      </c>
      <c r="G5887" s="7" t="s">
        <v>1</v>
      </c>
      <c r="H5887" s="7" t="s">
        <v>7</v>
      </c>
      <c r="I5887" s="9">
        <v>0.14639971199999999</v>
      </c>
      <c r="J5887" s="10">
        <v>103.9648</v>
      </c>
      <c r="K5887" s="11">
        <v>4</v>
      </c>
      <c r="L5887" s="11" t="str">
        <f>IF(Tabla134[[#This Row],[Item Weight]]&lt;$U$12,"Poco Peso",IF(Tabla134[[#This Row],[Item Weight]]&lt;$U$13,"Peso Medio","Peso Alto"))</f>
        <v>Peso Medio</v>
      </c>
      <c r="M5887" s="7">
        <v>10.3</v>
      </c>
      <c r="N5887" s="11">
        <f>IF(Tabla134[[#This Row],[Item Weight (Nulos)]]="",VLOOKUP(Tabla134[[#This Row],[Item Identifier]],'Tabla para Nulos'!$A$3:$B$1563,2,FALSE),Tabla134[[#This Row],[Item Weight (Nulos)]])</f>
        <v>10.3</v>
      </c>
      <c r="O5887" s="11" t="str">
        <f>IF(Tabla134[[#This Row],[Item Visibility]]&lt;$U$15,"Poca visibilidad",IF(Tabla134[[#This Row],[Item Visibility]]&lt;$U$16,"Visibilidad media","Mayor visibilidad"))</f>
        <v>Mayor visibilidad</v>
      </c>
      <c r="P5887" s="11" t="str">
        <f>IF(Tabla134[[#This Row],[Rating]]&lt;2,"Muy Malo",IF(Tabla134[[#This Row],[Rating]]&lt;3,"Malo",IF(Tabla134[[#This Row],[Rating]]&lt;4,"Regular",IF(Tabla134[[#This Row],[Rating]]&lt;5,"Bueno","Excelente"))))</f>
        <v>Bueno</v>
      </c>
    </row>
    <row r="5888" spans="1:16" x14ac:dyDescent="0.2">
      <c r="A5888" s="7" t="s">
        <v>124</v>
      </c>
      <c r="B5888" s="7" t="s">
        <v>1008</v>
      </c>
      <c r="C5888" s="7" t="s">
        <v>171</v>
      </c>
      <c r="D5888" s="8">
        <v>2018</v>
      </c>
      <c r="E5888" s="7" t="s">
        <v>13</v>
      </c>
      <c r="F5888" s="7" t="s">
        <v>2</v>
      </c>
      <c r="G5888" s="7" t="s">
        <v>1</v>
      </c>
      <c r="H5888" s="7" t="s">
        <v>12</v>
      </c>
      <c r="I5888" s="9">
        <v>1.5611079999999999E-2</v>
      </c>
      <c r="J5888" s="10">
        <v>182.5976</v>
      </c>
      <c r="K5888" s="11">
        <v>4</v>
      </c>
      <c r="L5888" s="11" t="str">
        <f>IF(Tabla134[[#This Row],[Item Weight]]&lt;$U$12,"Poco Peso",IF(Tabla134[[#This Row],[Item Weight]]&lt;$U$13,"Peso Medio","Peso Alto"))</f>
        <v>Peso Alto</v>
      </c>
      <c r="N5888" s="11">
        <f>IF(Tabla134[[#This Row],[Item Weight (Nulos)]]="",VLOOKUP(Tabla134[[#This Row],[Item Identifier]],'Tabla para Nulos'!$A$3:$B$1563,2,FALSE),Tabla134[[#This Row],[Item Weight (Nulos)]])</f>
        <v>17.600000000000001</v>
      </c>
      <c r="O5888" s="11" t="str">
        <f>IF(Tabla134[[#This Row],[Item Visibility]]&lt;$U$15,"Poca visibilidad",IF(Tabla134[[#This Row],[Item Visibility]]&lt;$U$16,"Visibilidad media","Mayor visibilidad"))</f>
        <v>Poca visibilidad</v>
      </c>
      <c r="P5888" s="11" t="str">
        <f>IF(Tabla134[[#This Row],[Rating]]&lt;2,"Muy Malo",IF(Tabla134[[#This Row],[Rating]]&lt;3,"Malo",IF(Tabla134[[#This Row],[Rating]]&lt;4,"Regular",IF(Tabla134[[#This Row],[Rating]]&lt;5,"Bueno","Excelente"))))</f>
        <v>Bueno</v>
      </c>
    </row>
    <row r="5889" spans="1:16" x14ac:dyDescent="0.2">
      <c r="A5889" s="7" t="s">
        <v>124</v>
      </c>
      <c r="B5889" s="7" t="s">
        <v>1377</v>
      </c>
      <c r="C5889" s="7" t="s">
        <v>10</v>
      </c>
      <c r="D5889" s="8">
        <v>2016</v>
      </c>
      <c r="E5889" s="7" t="s">
        <v>1114</v>
      </c>
      <c r="F5889" s="7" t="s">
        <v>8</v>
      </c>
      <c r="G5889" s="7" t="s">
        <v>702</v>
      </c>
      <c r="H5889" s="7" t="s">
        <v>7</v>
      </c>
      <c r="I5889" s="9">
        <v>4.1395445000000003E-2</v>
      </c>
      <c r="J5889" s="10">
        <v>37.616399999999999</v>
      </c>
      <c r="K5889" s="11">
        <v>4</v>
      </c>
      <c r="L5889" s="11" t="str">
        <f>IF(Tabla134[[#This Row],[Item Weight]]&lt;$U$12,"Poco Peso",IF(Tabla134[[#This Row],[Item Weight]]&lt;$U$13,"Peso Medio","Peso Alto"))</f>
        <v>Peso Medio</v>
      </c>
      <c r="M5889" s="7">
        <v>10.5</v>
      </c>
      <c r="N5889" s="11">
        <f>IF(Tabla134[[#This Row],[Item Weight (Nulos)]]="",VLOOKUP(Tabla134[[#This Row],[Item Identifier]],'Tabla para Nulos'!$A$3:$B$1563,2,FALSE),Tabla134[[#This Row],[Item Weight (Nulos)]])</f>
        <v>10.5</v>
      </c>
      <c r="O5889" s="11" t="str">
        <f>IF(Tabla134[[#This Row],[Item Visibility]]&lt;$U$15,"Poca visibilidad",IF(Tabla134[[#This Row],[Item Visibility]]&lt;$U$16,"Visibilidad media","Mayor visibilidad"))</f>
        <v>Visibilidad media</v>
      </c>
      <c r="P5889" s="11" t="str">
        <f>IF(Tabla134[[#This Row],[Rating]]&lt;2,"Muy Malo",IF(Tabla134[[#This Row],[Rating]]&lt;3,"Malo",IF(Tabla134[[#This Row],[Rating]]&lt;4,"Regular",IF(Tabla134[[#This Row],[Rating]]&lt;5,"Bueno","Excelente"))))</f>
        <v>Bueno</v>
      </c>
    </row>
    <row r="5890" spans="1:16" x14ac:dyDescent="0.2">
      <c r="A5890" s="7" t="s">
        <v>6</v>
      </c>
      <c r="B5890" s="7" t="s">
        <v>736</v>
      </c>
      <c r="C5890" s="7" t="s">
        <v>71</v>
      </c>
      <c r="D5890" s="8">
        <v>2016</v>
      </c>
      <c r="E5890" s="7" t="s">
        <v>1114</v>
      </c>
      <c r="F5890" s="7" t="s">
        <v>8</v>
      </c>
      <c r="G5890" s="7" t="s">
        <v>702</v>
      </c>
      <c r="H5890" s="7" t="s">
        <v>7</v>
      </c>
      <c r="I5890" s="9">
        <v>9.7313128999999998E-2</v>
      </c>
      <c r="J5890" s="10">
        <v>48.071800000000003</v>
      </c>
      <c r="K5890" s="11">
        <v>4</v>
      </c>
      <c r="L5890" s="11" t="str">
        <f>IF(Tabla134[[#This Row],[Item Weight]]&lt;$U$12,"Poco Peso",IF(Tabla134[[#This Row],[Item Weight]]&lt;$U$13,"Peso Medio","Peso Alto"))</f>
        <v>Peso Alto</v>
      </c>
      <c r="M5890" s="7">
        <v>19</v>
      </c>
      <c r="N5890" s="11">
        <f>IF(Tabla134[[#This Row],[Item Weight (Nulos)]]="",VLOOKUP(Tabla134[[#This Row],[Item Identifier]],'Tabla para Nulos'!$A$3:$B$1563,2,FALSE),Tabla134[[#This Row],[Item Weight (Nulos)]])</f>
        <v>19</v>
      </c>
      <c r="O5890" s="11" t="str">
        <f>IF(Tabla134[[#This Row],[Item Visibility]]&lt;$U$15,"Poca visibilidad",IF(Tabla134[[#This Row],[Item Visibility]]&lt;$U$16,"Visibilidad media","Mayor visibilidad"))</f>
        <v>Mayor visibilidad</v>
      </c>
      <c r="P5890" s="11" t="str">
        <f>IF(Tabla134[[#This Row],[Rating]]&lt;2,"Muy Malo",IF(Tabla134[[#This Row],[Rating]]&lt;3,"Malo",IF(Tabla134[[#This Row],[Rating]]&lt;4,"Regular",IF(Tabla134[[#This Row],[Rating]]&lt;5,"Bueno","Excelente"))))</f>
        <v>Bueno</v>
      </c>
    </row>
    <row r="5891" spans="1:16" x14ac:dyDescent="0.2">
      <c r="A5891" s="7" t="s">
        <v>6</v>
      </c>
      <c r="B5891" s="7" t="s">
        <v>984</v>
      </c>
      <c r="C5891" s="7" t="s">
        <v>28</v>
      </c>
      <c r="D5891" s="8">
        <v>2017</v>
      </c>
      <c r="E5891" s="7" t="s">
        <v>797</v>
      </c>
      <c r="F5891" s="7" t="s">
        <v>796</v>
      </c>
      <c r="G5891" s="7" t="s">
        <v>702</v>
      </c>
      <c r="H5891" s="7" t="s">
        <v>7</v>
      </c>
      <c r="I5891" s="9">
        <v>4.1764487000000003E-2</v>
      </c>
      <c r="J5891" s="10">
        <v>161.88679999999999</v>
      </c>
      <c r="K5891" s="11">
        <v>4</v>
      </c>
      <c r="L5891" s="11" t="str">
        <f>IF(Tabla134[[#This Row],[Item Weight]]&lt;$U$12,"Poco Peso",IF(Tabla134[[#This Row],[Item Weight]]&lt;$U$13,"Peso Medio","Peso Alto"))</f>
        <v>Poco Peso</v>
      </c>
      <c r="M5891" s="7">
        <v>5.26</v>
      </c>
      <c r="N5891" s="11">
        <f>IF(Tabla134[[#This Row],[Item Weight (Nulos)]]="",VLOOKUP(Tabla134[[#This Row],[Item Identifier]],'Tabla para Nulos'!$A$3:$B$1563,2,FALSE),Tabla134[[#This Row],[Item Weight (Nulos)]])</f>
        <v>5.26</v>
      </c>
      <c r="O5891" s="11" t="str">
        <f>IF(Tabla134[[#This Row],[Item Visibility]]&lt;$U$15,"Poca visibilidad",IF(Tabla134[[#This Row],[Item Visibility]]&lt;$U$16,"Visibilidad media","Mayor visibilidad"))</f>
        <v>Visibilidad media</v>
      </c>
      <c r="P5891" s="11" t="str">
        <f>IF(Tabla134[[#This Row],[Rating]]&lt;2,"Muy Malo",IF(Tabla134[[#This Row],[Rating]]&lt;3,"Malo",IF(Tabla134[[#This Row],[Rating]]&lt;4,"Regular",IF(Tabla134[[#This Row],[Rating]]&lt;5,"Bueno","Excelente"))))</f>
        <v>Bueno</v>
      </c>
    </row>
    <row r="5892" spans="1:16" x14ac:dyDescent="0.2">
      <c r="A5892" s="7" t="s">
        <v>124</v>
      </c>
      <c r="B5892" s="7" t="s">
        <v>852</v>
      </c>
      <c r="C5892" s="7" t="s">
        <v>14</v>
      </c>
      <c r="D5892" s="8">
        <v>2015</v>
      </c>
      <c r="E5892" s="7" t="s">
        <v>922</v>
      </c>
      <c r="F5892" s="7" t="s">
        <v>796</v>
      </c>
      <c r="G5892" s="7" t="s">
        <v>702</v>
      </c>
      <c r="H5892" s="7" t="s">
        <v>7</v>
      </c>
      <c r="I5892" s="9">
        <v>5.4344186000000003E-2</v>
      </c>
      <c r="J5892" s="10">
        <v>140.21539999999999</v>
      </c>
      <c r="K5892" s="11">
        <v>4</v>
      </c>
      <c r="L5892" s="11" t="str">
        <f>IF(Tabla134[[#This Row],[Item Weight]]&lt;$U$12,"Poco Peso",IF(Tabla134[[#This Row],[Item Weight]]&lt;$U$13,"Peso Medio","Peso Alto"))</f>
        <v>Peso Alto</v>
      </c>
      <c r="M5892" s="7">
        <v>18.25</v>
      </c>
      <c r="N5892" s="11">
        <f>IF(Tabla134[[#This Row],[Item Weight (Nulos)]]="",VLOOKUP(Tabla134[[#This Row],[Item Identifier]],'Tabla para Nulos'!$A$3:$B$1563,2,FALSE),Tabla134[[#This Row],[Item Weight (Nulos)]])</f>
        <v>18.25</v>
      </c>
      <c r="O5892" s="11" t="str">
        <f>IF(Tabla134[[#This Row],[Item Visibility]]&lt;$U$15,"Poca visibilidad",IF(Tabla134[[#This Row],[Item Visibility]]&lt;$U$16,"Visibilidad media","Mayor visibilidad"))</f>
        <v>Visibilidad media</v>
      </c>
      <c r="P5892" s="11" t="str">
        <f>IF(Tabla134[[#This Row],[Rating]]&lt;2,"Muy Malo",IF(Tabla134[[#This Row],[Rating]]&lt;3,"Malo",IF(Tabla134[[#This Row],[Rating]]&lt;4,"Regular",IF(Tabla134[[#This Row],[Rating]]&lt;5,"Bueno","Excelente"))))</f>
        <v>Bueno</v>
      </c>
    </row>
    <row r="5893" spans="1:16" x14ac:dyDescent="0.2">
      <c r="A5893" s="7" t="s">
        <v>124</v>
      </c>
      <c r="B5893" s="7" t="s">
        <v>609</v>
      </c>
      <c r="C5893" s="7" t="s">
        <v>47</v>
      </c>
      <c r="D5893" s="8">
        <v>2016</v>
      </c>
      <c r="E5893" s="7" t="s">
        <v>1114</v>
      </c>
      <c r="F5893" s="7" t="s">
        <v>8</v>
      </c>
      <c r="G5893" s="7" t="s">
        <v>702</v>
      </c>
      <c r="H5893" s="7" t="s">
        <v>7</v>
      </c>
      <c r="I5893" s="9">
        <v>5.2339069000000002E-2</v>
      </c>
      <c r="J5893" s="10">
        <v>242.75120000000001</v>
      </c>
      <c r="K5893" s="11">
        <v>4</v>
      </c>
      <c r="L5893" s="11" t="str">
        <f>IF(Tabla134[[#This Row],[Item Weight]]&lt;$U$12,"Poco Peso",IF(Tabla134[[#This Row],[Item Weight]]&lt;$U$13,"Peso Medio","Peso Alto"))</f>
        <v>Peso Medio</v>
      </c>
      <c r="M5893" s="7">
        <v>15.1</v>
      </c>
      <c r="N5893" s="11">
        <f>IF(Tabla134[[#This Row],[Item Weight (Nulos)]]="",VLOOKUP(Tabla134[[#This Row],[Item Identifier]],'Tabla para Nulos'!$A$3:$B$1563,2,FALSE),Tabla134[[#This Row],[Item Weight (Nulos)]])</f>
        <v>15.1</v>
      </c>
      <c r="O5893" s="11" t="str">
        <f>IF(Tabla134[[#This Row],[Item Visibility]]&lt;$U$15,"Poca visibilidad",IF(Tabla134[[#This Row],[Item Visibility]]&lt;$U$16,"Visibilidad media","Mayor visibilidad"))</f>
        <v>Visibilidad media</v>
      </c>
      <c r="P5893" s="11" t="str">
        <f>IF(Tabla134[[#This Row],[Rating]]&lt;2,"Muy Malo",IF(Tabla134[[#This Row],[Rating]]&lt;3,"Malo",IF(Tabla134[[#This Row],[Rating]]&lt;4,"Regular",IF(Tabla134[[#This Row],[Rating]]&lt;5,"Bueno","Excelente"))))</f>
        <v>Bueno</v>
      </c>
    </row>
    <row r="5894" spans="1:16" x14ac:dyDescent="0.2">
      <c r="A5894" s="7" t="s">
        <v>124</v>
      </c>
      <c r="B5894" s="7" t="s">
        <v>397</v>
      </c>
      <c r="C5894" s="7" t="s">
        <v>19</v>
      </c>
      <c r="D5894" s="8">
        <v>2017</v>
      </c>
      <c r="E5894" s="7" t="s">
        <v>797</v>
      </c>
      <c r="F5894" s="7" t="s">
        <v>796</v>
      </c>
      <c r="G5894" s="7" t="s">
        <v>702</v>
      </c>
      <c r="H5894" s="7" t="s">
        <v>7</v>
      </c>
      <c r="I5894" s="9">
        <v>4.1878396999999998E-2</v>
      </c>
      <c r="J5894" s="10">
        <v>32.99</v>
      </c>
      <c r="K5894" s="11">
        <v>4</v>
      </c>
      <c r="L5894" s="11" t="str">
        <f>IF(Tabla134[[#This Row],[Item Weight]]&lt;$U$12,"Poco Peso",IF(Tabla134[[#This Row],[Item Weight]]&lt;$U$13,"Peso Medio","Peso Alto"))</f>
        <v>Peso Medio</v>
      </c>
      <c r="M5894" s="7">
        <v>9.5</v>
      </c>
      <c r="N5894" s="11">
        <f>IF(Tabla134[[#This Row],[Item Weight (Nulos)]]="",VLOOKUP(Tabla134[[#This Row],[Item Identifier]],'Tabla para Nulos'!$A$3:$B$1563,2,FALSE),Tabla134[[#This Row],[Item Weight (Nulos)]])</f>
        <v>9.5</v>
      </c>
      <c r="O5894" s="11" t="str">
        <f>IF(Tabla134[[#This Row],[Item Visibility]]&lt;$U$15,"Poca visibilidad",IF(Tabla134[[#This Row],[Item Visibility]]&lt;$U$16,"Visibilidad media","Mayor visibilidad"))</f>
        <v>Visibilidad media</v>
      </c>
      <c r="P5894" s="11" t="str">
        <f>IF(Tabla134[[#This Row],[Rating]]&lt;2,"Muy Malo",IF(Tabla134[[#This Row],[Rating]]&lt;3,"Malo",IF(Tabla134[[#This Row],[Rating]]&lt;4,"Regular",IF(Tabla134[[#This Row],[Rating]]&lt;5,"Bueno","Excelente"))))</f>
        <v>Bueno</v>
      </c>
    </row>
    <row r="5895" spans="1:16" x14ac:dyDescent="0.2">
      <c r="A5895" s="7" t="s">
        <v>124</v>
      </c>
      <c r="B5895" s="7" t="s">
        <v>436</v>
      </c>
      <c r="C5895" s="7" t="s">
        <v>171</v>
      </c>
      <c r="D5895" s="8">
        <v>2011</v>
      </c>
      <c r="E5895" s="7" t="s">
        <v>703</v>
      </c>
      <c r="F5895" s="7" t="s">
        <v>2</v>
      </c>
      <c r="G5895" s="7" t="s">
        <v>702</v>
      </c>
      <c r="H5895" s="7" t="s">
        <v>1621</v>
      </c>
      <c r="I5895" s="9">
        <v>0</v>
      </c>
      <c r="J5895" s="10">
        <v>161.55520000000001</v>
      </c>
      <c r="K5895" s="11">
        <v>4</v>
      </c>
      <c r="L5895" s="11" t="str">
        <f>IF(Tabla134[[#This Row],[Item Weight]]&lt;$U$12,"Poco Peso",IF(Tabla134[[#This Row],[Item Weight]]&lt;$U$13,"Peso Medio","Peso Alto"))</f>
        <v>Peso Medio</v>
      </c>
      <c r="M5895" s="7">
        <v>14.65</v>
      </c>
      <c r="N5895" s="11">
        <f>IF(Tabla134[[#This Row],[Item Weight (Nulos)]]="",VLOOKUP(Tabla134[[#This Row],[Item Identifier]],'Tabla para Nulos'!$A$3:$B$1563,2,FALSE),Tabla134[[#This Row],[Item Weight (Nulos)]])</f>
        <v>14.65</v>
      </c>
      <c r="O5895" s="11" t="str">
        <f>IF(Tabla134[[#This Row],[Item Visibility]]&lt;$U$15,"Poca visibilidad",IF(Tabla134[[#This Row],[Item Visibility]]&lt;$U$16,"Visibilidad media","Mayor visibilidad"))</f>
        <v>Poca visibilidad</v>
      </c>
      <c r="P5895" s="11" t="str">
        <f>IF(Tabla134[[#This Row],[Rating]]&lt;2,"Muy Malo",IF(Tabla134[[#This Row],[Rating]]&lt;3,"Malo",IF(Tabla134[[#This Row],[Rating]]&lt;4,"Regular",IF(Tabla134[[#This Row],[Rating]]&lt;5,"Bueno","Excelente"))))</f>
        <v>Bueno</v>
      </c>
    </row>
    <row r="5896" spans="1:16" x14ac:dyDescent="0.2">
      <c r="A5896" s="7" t="s">
        <v>6</v>
      </c>
      <c r="B5896" s="7" t="s">
        <v>746</v>
      </c>
      <c r="C5896" s="7" t="s">
        <v>28</v>
      </c>
      <c r="D5896" s="8">
        <v>2012</v>
      </c>
      <c r="E5896" s="7" t="s">
        <v>9</v>
      </c>
      <c r="F5896" s="7" t="s">
        <v>8</v>
      </c>
      <c r="G5896" s="7" t="s">
        <v>1</v>
      </c>
      <c r="H5896" s="7" t="s">
        <v>7</v>
      </c>
      <c r="I5896" s="9">
        <v>0.13370075200000001</v>
      </c>
      <c r="J5896" s="10">
        <v>52.9298</v>
      </c>
      <c r="K5896" s="11">
        <v>4</v>
      </c>
      <c r="L5896" s="11" t="str">
        <f>IF(Tabla134[[#This Row],[Item Weight]]&lt;$U$12,"Poco Peso",IF(Tabla134[[#This Row],[Item Weight]]&lt;$U$13,"Peso Medio","Peso Alto"))</f>
        <v>Poco Peso</v>
      </c>
      <c r="M5896" s="7">
        <v>4.88</v>
      </c>
      <c r="N5896" s="11">
        <f>IF(Tabla134[[#This Row],[Item Weight (Nulos)]]="",VLOOKUP(Tabla134[[#This Row],[Item Identifier]],'Tabla para Nulos'!$A$3:$B$1563,2,FALSE),Tabla134[[#This Row],[Item Weight (Nulos)]])</f>
        <v>4.88</v>
      </c>
      <c r="O5896" s="11" t="str">
        <f>IF(Tabla134[[#This Row],[Item Visibility]]&lt;$U$15,"Poca visibilidad",IF(Tabla134[[#This Row],[Item Visibility]]&lt;$U$16,"Visibilidad media","Mayor visibilidad"))</f>
        <v>Mayor visibilidad</v>
      </c>
      <c r="P5896" s="11" t="str">
        <f>IF(Tabla134[[#This Row],[Rating]]&lt;2,"Muy Malo",IF(Tabla134[[#This Row],[Rating]]&lt;3,"Malo",IF(Tabla134[[#This Row],[Rating]]&lt;4,"Regular",IF(Tabla134[[#This Row],[Rating]]&lt;5,"Bueno","Excelente"))))</f>
        <v>Bueno</v>
      </c>
    </row>
    <row r="5897" spans="1:16" x14ac:dyDescent="0.2">
      <c r="A5897" s="7" t="s">
        <v>6</v>
      </c>
      <c r="B5897" s="7" t="s">
        <v>356</v>
      </c>
      <c r="C5897" s="7" t="s">
        <v>71</v>
      </c>
      <c r="D5897" s="8">
        <v>2016</v>
      </c>
      <c r="E5897" s="7" t="s">
        <v>1114</v>
      </c>
      <c r="F5897" s="7" t="s">
        <v>8</v>
      </c>
      <c r="G5897" s="7" t="s">
        <v>702</v>
      </c>
      <c r="H5897" s="7" t="s">
        <v>7</v>
      </c>
      <c r="I5897" s="9">
        <v>0.11003099700000001</v>
      </c>
      <c r="J5897" s="10">
        <v>37.250599999999999</v>
      </c>
      <c r="K5897" s="11">
        <v>4</v>
      </c>
      <c r="L5897" s="11" t="str">
        <f>IF(Tabla134[[#This Row],[Item Weight]]&lt;$U$12,"Poco Peso",IF(Tabla134[[#This Row],[Item Weight]]&lt;$U$13,"Peso Medio","Peso Alto"))</f>
        <v>Peso Medio</v>
      </c>
      <c r="M5897" s="7">
        <v>15.85</v>
      </c>
      <c r="N5897" s="11">
        <f>IF(Tabla134[[#This Row],[Item Weight (Nulos)]]="",VLOOKUP(Tabla134[[#This Row],[Item Identifier]],'Tabla para Nulos'!$A$3:$B$1563,2,FALSE),Tabla134[[#This Row],[Item Weight (Nulos)]])</f>
        <v>15.85</v>
      </c>
      <c r="O5897" s="11" t="str">
        <f>IF(Tabla134[[#This Row],[Item Visibility]]&lt;$U$15,"Poca visibilidad",IF(Tabla134[[#This Row],[Item Visibility]]&lt;$U$16,"Visibilidad media","Mayor visibilidad"))</f>
        <v>Mayor visibilidad</v>
      </c>
      <c r="P5897" s="11" t="str">
        <f>IF(Tabla134[[#This Row],[Rating]]&lt;2,"Muy Malo",IF(Tabla134[[#This Row],[Rating]]&lt;3,"Malo",IF(Tabla134[[#This Row],[Rating]]&lt;4,"Regular",IF(Tabla134[[#This Row],[Rating]]&lt;5,"Bueno","Excelente"))))</f>
        <v>Bueno</v>
      </c>
    </row>
    <row r="5898" spans="1:16" x14ac:dyDescent="0.2">
      <c r="A5898" s="7" t="s">
        <v>124</v>
      </c>
      <c r="B5898" s="7" t="s">
        <v>1376</v>
      </c>
      <c r="C5898" s="7" t="s">
        <v>165</v>
      </c>
      <c r="D5898" s="8">
        <v>2018</v>
      </c>
      <c r="E5898" s="7" t="s">
        <v>1195</v>
      </c>
      <c r="F5898" s="7" t="s">
        <v>8</v>
      </c>
      <c r="G5898" s="7" t="s">
        <v>702</v>
      </c>
      <c r="H5898" s="7" t="s">
        <v>1621</v>
      </c>
      <c r="I5898" s="9">
        <v>1.7116982999999999E-2</v>
      </c>
      <c r="J5898" s="10">
        <v>211.95599999999999</v>
      </c>
      <c r="K5898" s="11">
        <v>4</v>
      </c>
      <c r="L5898" s="11" t="str">
        <f>IF(Tabla134[[#This Row],[Item Weight]]&lt;$U$12,"Poco Peso",IF(Tabla134[[#This Row],[Item Weight]]&lt;$U$13,"Peso Medio","Peso Alto"))</f>
        <v>Peso Medio</v>
      </c>
      <c r="N5898" s="11">
        <f>IF(Tabla134[[#This Row],[Item Weight (Nulos)]]="",VLOOKUP(Tabla134[[#This Row],[Item Identifier]],'Tabla para Nulos'!$A$3:$B$1563,2,FALSE),Tabla134[[#This Row],[Item Weight (Nulos)]])</f>
        <v>9.06</v>
      </c>
      <c r="O5898" s="11" t="str">
        <f>IF(Tabla134[[#This Row],[Item Visibility]]&lt;$U$15,"Poca visibilidad",IF(Tabla134[[#This Row],[Item Visibility]]&lt;$U$16,"Visibilidad media","Mayor visibilidad"))</f>
        <v>Poca visibilidad</v>
      </c>
      <c r="P5898" s="11" t="str">
        <f>IF(Tabla134[[#This Row],[Rating]]&lt;2,"Muy Malo",IF(Tabla134[[#This Row],[Rating]]&lt;3,"Malo",IF(Tabla134[[#This Row],[Rating]]&lt;4,"Regular",IF(Tabla134[[#This Row],[Rating]]&lt;5,"Bueno","Excelente"))))</f>
        <v>Bueno</v>
      </c>
    </row>
    <row r="5899" spans="1:16" x14ac:dyDescent="0.2">
      <c r="A5899" s="7" t="s">
        <v>124</v>
      </c>
      <c r="B5899" s="7" t="s">
        <v>498</v>
      </c>
      <c r="C5899" s="7" t="s">
        <v>25</v>
      </c>
      <c r="D5899" s="8">
        <v>2017</v>
      </c>
      <c r="E5899" s="7" t="s">
        <v>797</v>
      </c>
      <c r="F5899" s="7" t="s">
        <v>796</v>
      </c>
      <c r="G5899" s="7" t="s">
        <v>702</v>
      </c>
      <c r="H5899" s="7" t="s">
        <v>7</v>
      </c>
      <c r="I5899" s="9">
        <v>0</v>
      </c>
      <c r="J5899" s="10">
        <v>79.764399999999995</v>
      </c>
      <c r="K5899" s="11">
        <v>4</v>
      </c>
      <c r="L5899" s="11" t="str">
        <f>IF(Tabla134[[#This Row],[Item Weight]]&lt;$U$12,"Poco Peso",IF(Tabla134[[#This Row],[Item Weight]]&lt;$U$13,"Peso Medio","Peso Alto"))</f>
        <v>Peso Medio</v>
      </c>
      <c r="M5899" s="7">
        <v>9</v>
      </c>
      <c r="N5899" s="11">
        <f>IF(Tabla134[[#This Row],[Item Weight (Nulos)]]="",VLOOKUP(Tabla134[[#This Row],[Item Identifier]],'Tabla para Nulos'!$A$3:$B$1563,2,FALSE),Tabla134[[#This Row],[Item Weight (Nulos)]])</f>
        <v>9</v>
      </c>
      <c r="O5899" s="11" t="str">
        <f>IF(Tabla134[[#This Row],[Item Visibility]]&lt;$U$15,"Poca visibilidad",IF(Tabla134[[#This Row],[Item Visibility]]&lt;$U$16,"Visibilidad media","Mayor visibilidad"))</f>
        <v>Poca visibilidad</v>
      </c>
      <c r="P5899" s="11" t="str">
        <f>IF(Tabla134[[#This Row],[Rating]]&lt;2,"Muy Malo",IF(Tabla134[[#This Row],[Rating]]&lt;3,"Malo",IF(Tabla134[[#This Row],[Rating]]&lt;4,"Regular",IF(Tabla134[[#This Row],[Rating]]&lt;5,"Bueno","Excelente"))))</f>
        <v>Bueno</v>
      </c>
    </row>
    <row r="5900" spans="1:16" x14ac:dyDescent="0.2">
      <c r="A5900" s="7" t="s">
        <v>124</v>
      </c>
      <c r="B5900" s="7" t="s">
        <v>1217</v>
      </c>
      <c r="C5900" s="7" t="s">
        <v>171</v>
      </c>
      <c r="D5900" s="8">
        <v>2018</v>
      </c>
      <c r="E5900" s="7" t="s">
        <v>13</v>
      </c>
      <c r="F5900" s="7" t="s">
        <v>2</v>
      </c>
      <c r="G5900" s="7" t="s">
        <v>1</v>
      </c>
      <c r="H5900" s="7" t="s">
        <v>12</v>
      </c>
      <c r="I5900" s="9">
        <v>5.9496439999999996E-3</v>
      </c>
      <c r="J5900" s="10">
        <v>165.65260000000001</v>
      </c>
      <c r="K5900" s="11">
        <v>4</v>
      </c>
      <c r="L5900" s="11" t="str">
        <f>IF(Tabla134[[#This Row],[Item Weight]]&lt;$U$12,"Poco Peso",IF(Tabla134[[#This Row],[Item Weight]]&lt;$U$13,"Peso Medio","Peso Alto"))</f>
        <v>Poco Peso</v>
      </c>
      <c r="N5900" s="11">
        <f>IF(Tabla134[[#This Row],[Item Weight (Nulos)]]="",VLOOKUP(Tabla134[[#This Row],[Item Identifier]],'Tabla para Nulos'!$A$3:$B$1563,2,FALSE),Tabla134[[#This Row],[Item Weight (Nulos)]])</f>
        <v>6.36</v>
      </c>
      <c r="O5900" s="11" t="str">
        <f>IF(Tabla134[[#This Row],[Item Visibility]]&lt;$U$15,"Poca visibilidad",IF(Tabla134[[#This Row],[Item Visibility]]&lt;$U$16,"Visibilidad media","Mayor visibilidad"))</f>
        <v>Poca visibilidad</v>
      </c>
      <c r="P5900" s="11" t="str">
        <f>IF(Tabla134[[#This Row],[Rating]]&lt;2,"Muy Malo",IF(Tabla134[[#This Row],[Rating]]&lt;3,"Malo",IF(Tabla134[[#This Row],[Rating]]&lt;4,"Regular",IF(Tabla134[[#This Row],[Rating]]&lt;5,"Bueno","Excelente"))))</f>
        <v>Bueno</v>
      </c>
    </row>
    <row r="5901" spans="1:16" x14ac:dyDescent="0.2">
      <c r="A5901" s="7" t="s">
        <v>124</v>
      </c>
      <c r="B5901" s="7" t="s">
        <v>229</v>
      </c>
      <c r="C5901" s="7" t="s">
        <v>10</v>
      </c>
      <c r="D5901" s="8">
        <v>2015</v>
      </c>
      <c r="E5901" s="7" t="s">
        <v>922</v>
      </c>
      <c r="F5901" s="7" t="s">
        <v>796</v>
      </c>
      <c r="G5901" s="7" t="s">
        <v>702</v>
      </c>
      <c r="H5901" s="7" t="s">
        <v>7</v>
      </c>
      <c r="I5901" s="9">
        <v>0.126035694</v>
      </c>
      <c r="J5901" s="10">
        <v>86.419799999999995</v>
      </c>
      <c r="K5901" s="11">
        <v>4</v>
      </c>
      <c r="L5901" s="11" t="str">
        <f>IF(Tabla134[[#This Row],[Item Weight]]&lt;$U$12,"Poco Peso",IF(Tabla134[[#This Row],[Item Weight]]&lt;$U$13,"Peso Medio","Peso Alto"))</f>
        <v>Peso Medio</v>
      </c>
      <c r="M5901" s="7">
        <v>14.1</v>
      </c>
      <c r="N5901" s="11">
        <f>IF(Tabla134[[#This Row],[Item Weight (Nulos)]]="",VLOOKUP(Tabla134[[#This Row],[Item Identifier]],'Tabla para Nulos'!$A$3:$B$1563,2,FALSE),Tabla134[[#This Row],[Item Weight (Nulos)]])</f>
        <v>14.1</v>
      </c>
      <c r="O5901" s="11" t="str">
        <f>IF(Tabla134[[#This Row],[Item Visibility]]&lt;$U$15,"Poca visibilidad",IF(Tabla134[[#This Row],[Item Visibility]]&lt;$U$16,"Visibilidad media","Mayor visibilidad"))</f>
        <v>Mayor visibilidad</v>
      </c>
      <c r="P5901" s="11" t="str">
        <f>IF(Tabla134[[#This Row],[Rating]]&lt;2,"Muy Malo",IF(Tabla134[[#This Row],[Rating]]&lt;3,"Malo",IF(Tabla134[[#This Row],[Rating]]&lt;4,"Regular",IF(Tabla134[[#This Row],[Rating]]&lt;5,"Bueno","Excelente"))))</f>
        <v>Bueno</v>
      </c>
    </row>
    <row r="5902" spans="1:16" x14ac:dyDescent="0.2">
      <c r="A5902" s="7" t="s">
        <v>124</v>
      </c>
      <c r="B5902" s="7" t="s">
        <v>1375</v>
      </c>
      <c r="C5902" s="7" t="s">
        <v>4</v>
      </c>
      <c r="D5902" s="8">
        <v>2018</v>
      </c>
      <c r="E5902" s="7" t="s">
        <v>13</v>
      </c>
      <c r="F5902" s="7" t="s">
        <v>2</v>
      </c>
      <c r="G5902" s="7" t="s">
        <v>1</v>
      </c>
      <c r="H5902" s="7" t="s">
        <v>12</v>
      </c>
      <c r="I5902" s="9">
        <v>5.8451805000000003E-2</v>
      </c>
      <c r="J5902" s="10">
        <v>79.961799999999997</v>
      </c>
      <c r="K5902" s="11">
        <v>4</v>
      </c>
      <c r="L5902" s="11" t="str">
        <f>IF(Tabla134[[#This Row],[Item Weight]]&lt;$U$12,"Poco Peso",IF(Tabla134[[#This Row],[Item Weight]]&lt;$U$13,"Peso Medio","Peso Alto"))</f>
        <v>Peso Medio</v>
      </c>
      <c r="N5902" s="11">
        <f>IF(Tabla134[[#This Row],[Item Weight (Nulos)]]="",VLOOKUP(Tabla134[[#This Row],[Item Identifier]],'Tabla para Nulos'!$A$3:$B$1563,2,FALSE),Tabla134[[#This Row],[Item Weight (Nulos)]])</f>
        <v>11.799999999999999</v>
      </c>
      <c r="O5902" s="11" t="str">
        <f>IF(Tabla134[[#This Row],[Item Visibility]]&lt;$U$15,"Poca visibilidad",IF(Tabla134[[#This Row],[Item Visibility]]&lt;$U$16,"Visibilidad media","Mayor visibilidad"))</f>
        <v>Visibilidad media</v>
      </c>
      <c r="P5902" s="11" t="str">
        <f>IF(Tabla134[[#This Row],[Rating]]&lt;2,"Muy Malo",IF(Tabla134[[#This Row],[Rating]]&lt;3,"Malo",IF(Tabla134[[#This Row],[Rating]]&lt;4,"Regular",IF(Tabla134[[#This Row],[Rating]]&lt;5,"Bueno","Excelente"))))</f>
        <v>Bueno</v>
      </c>
    </row>
    <row r="5903" spans="1:16" x14ac:dyDescent="0.2">
      <c r="A5903" s="7" t="s">
        <v>124</v>
      </c>
      <c r="B5903" s="7" t="s">
        <v>868</v>
      </c>
      <c r="C5903" s="7" t="s">
        <v>171</v>
      </c>
      <c r="D5903" s="8">
        <v>2015</v>
      </c>
      <c r="E5903" s="7" t="s">
        <v>922</v>
      </c>
      <c r="F5903" s="7" t="s">
        <v>796</v>
      </c>
      <c r="G5903" s="7" t="s">
        <v>702</v>
      </c>
      <c r="H5903" s="7" t="s">
        <v>7</v>
      </c>
      <c r="I5903" s="9">
        <v>0.113748685</v>
      </c>
      <c r="J5903" s="10">
        <v>251.3724</v>
      </c>
      <c r="K5903" s="11">
        <v>4</v>
      </c>
      <c r="L5903" s="11" t="str">
        <f>IF(Tabla134[[#This Row],[Item Weight]]&lt;$U$12,"Poco Peso",IF(Tabla134[[#This Row],[Item Weight]]&lt;$U$13,"Peso Medio","Peso Alto"))</f>
        <v>Peso Alto</v>
      </c>
      <c r="M5903" s="7">
        <v>17.25</v>
      </c>
      <c r="N5903" s="11">
        <f>IF(Tabla134[[#This Row],[Item Weight (Nulos)]]="",VLOOKUP(Tabla134[[#This Row],[Item Identifier]],'Tabla para Nulos'!$A$3:$B$1563,2,FALSE),Tabla134[[#This Row],[Item Weight (Nulos)]])</f>
        <v>17.25</v>
      </c>
      <c r="O5903" s="11" t="str">
        <f>IF(Tabla134[[#This Row],[Item Visibility]]&lt;$U$15,"Poca visibilidad",IF(Tabla134[[#This Row],[Item Visibility]]&lt;$U$16,"Visibilidad media","Mayor visibilidad"))</f>
        <v>Mayor visibilidad</v>
      </c>
      <c r="P5903" s="11" t="str">
        <f>IF(Tabla134[[#This Row],[Rating]]&lt;2,"Muy Malo",IF(Tabla134[[#This Row],[Rating]]&lt;3,"Malo",IF(Tabla134[[#This Row],[Rating]]&lt;4,"Regular",IF(Tabla134[[#This Row],[Rating]]&lt;5,"Bueno","Excelente"))))</f>
        <v>Bueno</v>
      </c>
    </row>
    <row r="5904" spans="1:16" x14ac:dyDescent="0.2">
      <c r="A5904" s="7" t="s">
        <v>6</v>
      </c>
      <c r="B5904" s="7" t="s">
        <v>549</v>
      </c>
      <c r="C5904" s="7" t="s">
        <v>10</v>
      </c>
      <c r="D5904" s="8">
        <v>2020</v>
      </c>
      <c r="E5904" s="7" t="s">
        <v>919</v>
      </c>
      <c r="F5904" s="7" t="s">
        <v>796</v>
      </c>
      <c r="G5904" s="7" t="s">
        <v>702</v>
      </c>
      <c r="H5904" s="7" t="s">
        <v>7</v>
      </c>
      <c r="I5904" s="9">
        <v>6.2764428999999997E-2</v>
      </c>
      <c r="J5904" s="10">
        <v>227.6062</v>
      </c>
      <c r="K5904" s="11">
        <v>4</v>
      </c>
      <c r="L5904" s="11" t="str">
        <f>IF(Tabla134[[#This Row],[Item Weight]]&lt;$U$12,"Poco Peso",IF(Tabla134[[#This Row],[Item Weight]]&lt;$U$13,"Peso Medio","Peso Alto"))</f>
        <v>Peso Medio</v>
      </c>
      <c r="M5904" s="7">
        <v>16.350000000000001</v>
      </c>
      <c r="N5904" s="11">
        <f>IF(Tabla134[[#This Row],[Item Weight (Nulos)]]="",VLOOKUP(Tabla134[[#This Row],[Item Identifier]],'Tabla para Nulos'!$A$3:$B$1563,2,FALSE),Tabla134[[#This Row],[Item Weight (Nulos)]])</f>
        <v>16.350000000000001</v>
      </c>
      <c r="O5904" s="11" t="str">
        <f>IF(Tabla134[[#This Row],[Item Visibility]]&lt;$U$15,"Poca visibilidad",IF(Tabla134[[#This Row],[Item Visibility]]&lt;$U$16,"Visibilidad media","Mayor visibilidad"))</f>
        <v>Visibilidad media</v>
      </c>
      <c r="P5904" s="11" t="str">
        <f>IF(Tabla134[[#This Row],[Rating]]&lt;2,"Muy Malo",IF(Tabla134[[#This Row],[Rating]]&lt;3,"Malo",IF(Tabla134[[#This Row],[Rating]]&lt;4,"Regular",IF(Tabla134[[#This Row],[Rating]]&lt;5,"Bueno","Excelente"))))</f>
        <v>Bueno</v>
      </c>
    </row>
    <row r="5905" spans="1:16" x14ac:dyDescent="0.2">
      <c r="A5905" s="7" t="s">
        <v>124</v>
      </c>
      <c r="B5905" s="7" t="s">
        <v>605</v>
      </c>
      <c r="C5905" s="7" t="s">
        <v>14</v>
      </c>
      <c r="D5905" s="8">
        <v>2017</v>
      </c>
      <c r="E5905" s="7" t="s">
        <v>797</v>
      </c>
      <c r="F5905" s="7" t="s">
        <v>796</v>
      </c>
      <c r="G5905" s="7" t="s">
        <v>702</v>
      </c>
      <c r="H5905" s="7" t="s">
        <v>7</v>
      </c>
      <c r="I5905" s="9">
        <v>1.0010425E-2</v>
      </c>
      <c r="J5905" s="10">
        <v>249.04079999999999</v>
      </c>
      <c r="K5905" s="11">
        <v>4</v>
      </c>
      <c r="L5905" s="11" t="str">
        <f>IF(Tabla134[[#This Row],[Item Weight]]&lt;$U$12,"Poco Peso",IF(Tabla134[[#This Row],[Item Weight]]&lt;$U$13,"Peso Medio","Peso Alto"))</f>
        <v>Poco Peso</v>
      </c>
      <c r="M5905" s="7">
        <v>7.9050000000000002</v>
      </c>
      <c r="N5905" s="11">
        <f>IF(Tabla134[[#This Row],[Item Weight (Nulos)]]="",VLOOKUP(Tabla134[[#This Row],[Item Identifier]],'Tabla para Nulos'!$A$3:$B$1563,2,FALSE),Tabla134[[#This Row],[Item Weight (Nulos)]])</f>
        <v>7.9050000000000002</v>
      </c>
      <c r="O5905" s="11" t="str">
        <f>IF(Tabla134[[#This Row],[Item Visibility]]&lt;$U$15,"Poca visibilidad",IF(Tabla134[[#This Row],[Item Visibility]]&lt;$U$16,"Visibilidad media","Mayor visibilidad"))</f>
        <v>Poca visibilidad</v>
      </c>
      <c r="P5905" s="11" t="str">
        <f>IF(Tabla134[[#This Row],[Rating]]&lt;2,"Muy Malo",IF(Tabla134[[#This Row],[Rating]]&lt;3,"Malo",IF(Tabla134[[#This Row],[Rating]]&lt;4,"Regular",IF(Tabla134[[#This Row],[Rating]]&lt;5,"Bueno","Excelente"))))</f>
        <v>Bueno</v>
      </c>
    </row>
    <row r="5906" spans="1:16" x14ac:dyDescent="0.2">
      <c r="A5906" s="7" t="s">
        <v>124</v>
      </c>
      <c r="B5906" s="7" t="s">
        <v>611</v>
      </c>
      <c r="C5906" s="7" t="s">
        <v>47</v>
      </c>
      <c r="D5906" s="8">
        <v>2012</v>
      </c>
      <c r="E5906" s="7" t="s">
        <v>9</v>
      </c>
      <c r="F5906" s="7" t="s">
        <v>8</v>
      </c>
      <c r="G5906" s="7" t="s">
        <v>1</v>
      </c>
      <c r="H5906" s="7" t="s">
        <v>7</v>
      </c>
      <c r="I5906" s="9">
        <v>2.7106458999999999E-2</v>
      </c>
      <c r="J5906" s="10">
        <v>75.367000000000004</v>
      </c>
      <c r="K5906" s="11">
        <v>4</v>
      </c>
      <c r="L5906" s="11" t="str">
        <f>IF(Tabla134[[#This Row],[Item Weight]]&lt;$U$12,"Poco Peso",IF(Tabla134[[#This Row],[Item Weight]]&lt;$U$13,"Peso Medio","Peso Alto"))</f>
        <v>Peso Medio</v>
      </c>
      <c r="M5906" s="7">
        <v>10.1</v>
      </c>
      <c r="N5906" s="11">
        <f>IF(Tabla134[[#This Row],[Item Weight (Nulos)]]="",VLOOKUP(Tabla134[[#This Row],[Item Identifier]],'Tabla para Nulos'!$A$3:$B$1563,2,FALSE),Tabla134[[#This Row],[Item Weight (Nulos)]])</f>
        <v>10.1</v>
      </c>
      <c r="O5906" s="11" t="str">
        <f>IF(Tabla134[[#This Row],[Item Visibility]]&lt;$U$15,"Poca visibilidad",IF(Tabla134[[#This Row],[Item Visibility]]&lt;$U$16,"Visibilidad media","Mayor visibilidad"))</f>
        <v>Visibilidad media</v>
      </c>
      <c r="P5906" s="11" t="str">
        <f>IF(Tabla134[[#This Row],[Rating]]&lt;2,"Muy Malo",IF(Tabla134[[#This Row],[Rating]]&lt;3,"Malo",IF(Tabla134[[#This Row],[Rating]]&lt;4,"Regular",IF(Tabla134[[#This Row],[Rating]]&lt;5,"Bueno","Excelente"))))</f>
        <v>Bueno</v>
      </c>
    </row>
    <row r="5907" spans="1:16" x14ac:dyDescent="0.2">
      <c r="A5907" s="7" t="s">
        <v>124</v>
      </c>
      <c r="B5907" s="7" t="s">
        <v>1374</v>
      </c>
      <c r="C5907" s="7" t="s">
        <v>17</v>
      </c>
      <c r="D5907" s="8">
        <v>2018</v>
      </c>
      <c r="E5907" s="7" t="s">
        <v>1195</v>
      </c>
      <c r="F5907" s="7" t="s">
        <v>8</v>
      </c>
      <c r="G5907" s="7" t="s">
        <v>702</v>
      </c>
      <c r="H5907" s="7" t="s">
        <v>1621</v>
      </c>
      <c r="I5907" s="9">
        <v>5.8153409000000003E-2</v>
      </c>
      <c r="J5907" s="10">
        <v>152.03399999999999</v>
      </c>
      <c r="K5907" s="11">
        <v>4</v>
      </c>
      <c r="L5907" s="11" t="str">
        <f>IF(Tabla134[[#This Row],[Item Weight]]&lt;$U$12,"Poco Peso",IF(Tabla134[[#This Row],[Item Weight]]&lt;$U$13,"Peso Medio","Peso Alto"))</f>
        <v>Peso Alto</v>
      </c>
      <c r="N5907" s="11">
        <f>IF(Tabla134[[#This Row],[Item Weight (Nulos)]]="",VLOOKUP(Tabla134[[#This Row],[Item Identifier]],'Tabla para Nulos'!$A$3:$B$1563,2,FALSE),Tabla134[[#This Row],[Item Weight (Nulos)]])</f>
        <v>18.350000000000001</v>
      </c>
      <c r="O5907" s="11" t="str">
        <f>IF(Tabla134[[#This Row],[Item Visibility]]&lt;$U$15,"Poca visibilidad",IF(Tabla134[[#This Row],[Item Visibility]]&lt;$U$16,"Visibilidad media","Mayor visibilidad"))</f>
        <v>Visibilidad media</v>
      </c>
      <c r="P5907" s="11" t="str">
        <f>IF(Tabla134[[#This Row],[Rating]]&lt;2,"Muy Malo",IF(Tabla134[[#This Row],[Rating]]&lt;3,"Malo",IF(Tabla134[[#This Row],[Rating]]&lt;4,"Regular",IF(Tabla134[[#This Row],[Rating]]&lt;5,"Bueno","Excelente"))))</f>
        <v>Bueno</v>
      </c>
    </row>
    <row r="5908" spans="1:16" x14ac:dyDescent="0.2">
      <c r="A5908" s="7" t="s">
        <v>124</v>
      </c>
      <c r="B5908" s="7" t="s">
        <v>1373</v>
      </c>
      <c r="C5908" s="7" t="s">
        <v>10</v>
      </c>
      <c r="D5908" s="8">
        <v>2012</v>
      </c>
      <c r="E5908" s="7" t="s">
        <v>9</v>
      </c>
      <c r="F5908" s="7" t="s">
        <v>8</v>
      </c>
      <c r="G5908" s="7" t="s">
        <v>1</v>
      </c>
      <c r="H5908" s="7" t="s">
        <v>7</v>
      </c>
      <c r="I5908" s="9">
        <v>8.8846306E-2</v>
      </c>
      <c r="J5908" s="10">
        <v>61.451000000000001</v>
      </c>
      <c r="K5908" s="11">
        <v>4</v>
      </c>
      <c r="L5908" s="11" t="str">
        <f>IF(Tabla134[[#This Row],[Item Weight]]&lt;$U$12,"Poco Peso",IF(Tabla134[[#This Row],[Item Weight]]&lt;$U$13,"Peso Medio","Peso Alto"))</f>
        <v>Poco Peso</v>
      </c>
      <c r="M5908" s="7">
        <v>7.7850000000000001</v>
      </c>
      <c r="N5908" s="11">
        <f>IF(Tabla134[[#This Row],[Item Weight (Nulos)]]="",VLOOKUP(Tabla134[[#This Row],[Item Identifier]],'Tabla para Nulos'!$A$3:$B$1563,2,FALSE),Tabla134[[#This Row],[Item Weight (Nulos)]])</f>
        <v>7.7850000000000001</v>
      </c>
      <c r="O5908" s="11" t="str">
        <f>IF(Tabla134[[#This Row],[Item Visibility]]&lt;$U$15,"Poca visibilidad",IF(Tabla134[[#This Row],[Item Visibility]]&lt;$U$16,"Visibilidad media","Mayor visibilidad"))</f>
        <v>Visibilidad media</v>
      </c>
      <c r="P5908" s="11" t="str">
        <f>IF(Tabla134[[#This Row],[Rating]]&lt;2,"Muy Malo",IF(Tabla134[[#This Row],[Rating]]&lt;3,"Malo",IF(Tabla134[[#This Row],[Rating]]&lt;4,"Regular",IF(Tabla134[[#This Row],[Rating]]&lt;5,"Bueno","Excelente"))))</f>
        <v>Bueno</v>
      </c>
    </row>
    <row r="5909" spans="1:16" x14ac:dyDescent="0.2">
      <c r="A5909" s="7" t="s">
        <v>6</v>
      </c>
      <c r="B5909" s="7" t="s">
        <v>1331</v>
      </c>
      <c r="C5909" s="7" t="s">
        <v>10</v>
      </c>
      <c r="D5909" s="8">
        <v>2015</v>
      </c>
      <c r="E5909" s="7" t="s">
        <v>922</v>
      </c>
      <c r="F5909" s="7" t="s">
        <v>796</v>
      </c>
      <c r="G5909" s="7" t="s">
        <v>702</v>
      </c>
      <c r="H5909" s="7" t="s">
        <v>7</v>
      </c>
      <c r="I5909" s="9">
        <v>0.16569467800000001</v>
      </c>
      <c r="J5909" s="10">
        <v>171.87639999999999</v>
      </c>
      <c r="K5909" s="11">
        <v>4</v>
      </c>
      <c r="L5909" s="11" t="str">
        <f>IF(Tabla134[[#This Row],[Item Weight]]&lt;$U$12,"Poco Peso",IF(Tabla134[[#This Row],[Item Weight]]&lt;$U$13,"Peso Medio","Peso Alto"))</f>
        <v>Peso Medio</v>
      </c>
      <c r="M5909" s="7">
        <v>13.15</v>
      </c>
      <c r="N5909" s="11">
        <f>IF(Tabla134[[#This Row],[Item Weight (Nulos)]]="",VLOOKUP(Tabla134[[#This Row],[Item Identifier]],'Tabla para Nulos'!$A$3:$B$1563,2,FALSE),Tabla134[[#This Row],[Item Weight (Nulos)]])</f>
        <v>13.15</v>
      </c>
      <c r="O5909" s="11" t="str">
        <f>IF(Tabla134[[#This Row],[Item Visibility]]&lt;$U$15,"Poca visibilidad",IF(Tabla134[[#This Row],[Item Visibility]]&lt;$U$16,"Visibilidad media","Mayor visibilidad"))</f>
        <v>Mayor visibilidad</v>
      </c>
      <c r="P5909" s="11" t="str">
        <f>IF(Tabla134[[#This Row],[Rating]]&lt;2,"Muy Malo",IF(Tabla134[[#This Row],[Rating]]&lt;3,"Malo",IF(Tabla134[[#This Row],[Rating]]&lt;4,"Regular",IF(Tabla134[[#This Row],[Rating]]&lt;5,"Bueno","Excelente"))))</f>
        <v>Bueno</v>
      </c>
    </row>
    <row r="5910" spans="1:16" x14ac:dyDescent="0.2">
      <c r="A5910" s="7" t="s">
        <v>124</v>
      </c>
      <c r="B5910" s="7" t="s">
        <v>1302</v>
      </c>
      <c r="C5910" s="7" t="s">
        <v>25</v>
      </c>
      <c r="D5910" s="8">
        <v>2020</v>
      </c>
      <c r="E5910" s="7" t="s">
        <v>919</v>
      </c>
      <c r="F5910" s="7" t="s">
        <v>796</v>
      </c>
      <c r="G5910" s="7" t="s">
        <v>702</v>
      </c>
      <c r="H5910" s="7" t="s">
        <v>7</v>
      </c>
      <c r="I5910" s="9">
        <v>9.8438393999999999E-2</v>
      </c>
      <c r="J5910" s="10">
        <v>51.132399999999997</v>
      </c>
      <c r="K5910" s="11">
        <v>4</v>
      </c>
      <c r="L5910" s="11" t="str">
        <f>IF(Tabla134[[#This Row],[Item Weight]]&lt;$U$12,"Poco Peso",IF(Tabla134[[#This Row],[Item Weight]]&lt;$U$13,"Peso Medio","Peso Alto"))</f>
        <v>Poco Peso</v>
      </c>
      <c r="M5910" s="7">
        <v>8.5</v>
      </c>
      <c r="N5910" s="11">
        <f>IF(Tabla134[[#This Row],[Item Weight (Nulos)]]="",VLOOKUP(Tabla134[[#This Row],[Item Identifier]],'Tabla para Nulos'!$A$3:$B$1563,2,FALSE),Tabla134[[#This Row],[Item Weight (Nulos)]])</f>
        <v>8.5</v>
      </c>
      <c r="O5910" s="11" t="str">
        <f>IF(Tabla134[[#This Row],[Item Visibility]]&lt;$U$15,"Poca visibilidad",IF(Tabla134[[#This Row],[Item Visibility]]&lt;$U$16,"Visibilidad media","Mayor visibilidad"))</f>
        <v>Mayor visibilidad</v>
      </c>
      <c r="P5910" s="11" t="str">
        <f>IF(Tabla134[[#This Row],[Rating]]&lt;2,"Muy Malo",IF(Tabla134[[#This Row],[Rating]]&lt;3,"Malo",IF(Tabla134[[#This Row],[Rating]]&lt;4,"Regular",IF(Tabla134[[#This Row],[Rating]]&lt;5,"Bueno","Excelente"))))</f>
        <v>Bueno</v>
      </c>
    </row>
    <row r="5911" spans="1:16" x14ac:dyDescent="0.2">
      <c r="A5911" s="7" t="s">
        <v>6</v>
      </c>
      <c r="B5911" s="7" t="s">
        <v>335</v>
      </c>
      <c r="C5911" s="7" t="s">
        <v>47</v>
      </c>
      <c r="D5911" s="8">
        <v>2014</v>
      </c>
      <c r="E5911" s="7" t="s">
        <v>529</v>
      </c>
      <c r="F5911" s="7" t="s">
        <v>2</v>
      </c>
      <c r="G5911" s="7" t="s">
        <v>528</v>
      </c>
      <c r="H5911" s="7" t="s">
        <v>7</v>
      </c>
      <c r="I5911" s="9">
        <v>2.3511371E-2</v>
      </c>
      <c r="J5911" s="10">
        <v>225.94040000000001</v>
      </c>
      <c r="K5911" s="11">
        <v>4</v>
      </c>
      <c r="L5911" s="11" t="str">
        <f>IF(Tabla134[[#This Row],[Item Weight]]&lt;$U$12,"Poco Peso",IF(Tabla134[[#This Row],[Item Weight]]&lt;$U$13,"Peso Medio","Peso Alto"))</f>
        <v>Peso Medio</v>
      </c>
      <c r="M5911" s="7">
        <v>12.8</v>
      </c>
      <c r="N5911" s="11">
        <f>IF(Tabla134[[#This Row],[Item Weight (Nulos)]]="",VLOOKUP(Tabla134[[#This Row],[Item Identifier]],'Tabla para Nulos'!$A$3:$B$1563,2,FALSE),Tabla134[[#This Row],[Item Weight (Nulos)]])</f>
        <v>12.8</v>
      </c>
      <c r="O5911" s="11" t="str">
        <f>IF(Tabla134[[#This Row],[Item Visibility]]&lt;$U$15,"Poca visibilidad",IF(Tabla134[[#This Row],[Item Visibility]]&lt;$U$16,"Visibilidad media","Mayor visibilidad"))</f>
        <v>Poca visibilidad</v>
      </c>
      <c r="P5911" s="11" t="str">
        <f>IF(Tabla134[[#This Row],[Rating]]&lt;2,"Muy Malo",IF(Tabla134[[#This Row],[Rating]]&lt;3,"Malo",IF(Tabla134[[#This Row],[Rating]]&lt;4,"Regular",IF(Tabla134[[#This Row],[Rating]]&lt;5,"Bueno","Excelente"))))</f>
        <v>Bueno</v>
      </c>
    </row>
    <row r="5912" spans="1:16" x14ac:dyDescent="0.2">
      <c r="A5912" s="7" t="s">
        <v>124</v>
      </c>
      <c r="B5912" s="7" t="s">
        <v>123</v>
      </c>
      <c r="C5912" s="7" t="s">
        <v>122</v>
      </c>
      <c r="D5912" s="8">
        <v>2020</v>
      </c>
      <c r="E5912" s="7" t="s">
        <v>919</v>
      </c>
      <c r="F5912" s="7" t="s">
        <v>796</v>
      </c>
      <c r="G5912" s="7" t="s">
        <v>702</v>
      </c>
      <c r="H5912" s="7" t="s">
        <v>7</v>
      </c>
      <c r="I5912" s="9">
        <v>4.3479126E-2</v>
      </c>
      <c r="J5912" s="10">
        <v>36.7164</v>
      </c>
      <c r="K5912" s="11">
        <v>4</v>
      </c>
      <c r="L5912" s="11" t="str">
        <f>IF(Tabla134[[#This Row],[Item Weight]]&lt;$U$12,"Poco Peso",IF(Tabla134[[#This Row],[Item Weight]]&lt;$U$13,"Peso Medio","Peso Alto"))</f>
        <v>Peso Medio</v>
      </c>
      <c r="M5912" s="7">
        <v>15.85</v>
      </c>
      <c r="N5912" s="11">
        <f>IF(Tabla134[[#This Row],[Item Weight (Nulos)]]="",VLOOKUP(Tabla134[[#This Row],[Item Identifier]],'Tabla para Nulos'!$A$3:$B$1563,2,FALSE),Tabla134[[#This Row],[Item Weight (Nulos)]])</f>
        <v>15.85</v>
      </c>
      <c r="O5912" s="11" t="str">
        <f>IF(Tabla134[[#This Row],[Item Visibility]]&lt;$U$15,"Poca visibilidad",IF(Tabla134[[#This Row],[Item Visibility]]&lt;$U$16,"Visibilidad media","Mayor visibilidad"))</f>
        <v>Visibilidad media</v>
      </c>
      <c r="P5912" s="11" t="str">
        <f>IF(Tabla134[[#This Row],[Rating]]&lt;2,"Muy Malo",IF(Tabla134[[#This Row],[Rating]]&lt;3,"Malo",IF(Tabla134[[#This Row],[Rating]]&lt;4,"Regular",IF(Tabla134[[#This Row],[Rating]]&lt;5,"Bueno","Excelente"))))</f>
        <v>Bueno</v>
      </c>
    </row>
    <row r="5913" spans="1:16" x14ac:dyDescent="0.2">
      <c r="A5913" s="7" t="s">
        <v>124</v>
      </c>
      <c r="B5913" s="7" t="s">
        <v>778</v>
      </c>
      <c r="C5913" s="7" t="s">
        <v>71</v>
      </c>
      <c r="D5913" s="8">
        <v>2014</v>
      </c>
      <c r="E5913" s="7" t="s">
        <v>529</v>
      </c>
      <c r="F5913" s="7" t="s">
        <v>2</v>
      </c>
      <c r="G5913" s="7" t="s">
        <v>528</v>
      </c>
      <c r="H5913" s="7" t="s">
        <v>7</v>
      </c>
      <c r="I5913" s="9">
        <v>4.5166236999999998E-2</v>
      </c>
      <c r="J5913" s="10">
        <v>178.666</v>
      </c>
      <c r="K5913" s="11">
        <v>4</v>
      </c>
      <c r="L5913" s="11" t="str">
        <f>IF(Tabla134[[#This Row],[Item Weight]]&lt;$U$12,"Poco Peso",IF(Tabla134[[#This Row],[Item Weight]]&lt;$U$13,"Peso Medio","Peso Alto"))</f>
        <v>Peso Medio</v>
      </c>
      <c r="M5913" s="7">
        <v>15.7</v>
      </c>
      <c r="N5913" s="11">
        <f>IF(Tabla134[[#This Row],[Item Weight (Nulos)]]="",VLOOKUP(Tabla134[[#This Row],[Item Identifier]],'Tabla para Nulos'!$A$3:$B$1563,2,FALSE),Tabla134[[#This Row],[Item Weight (Nulos)]])</f>
        <v>15.7</v>
      </c>
      <c r="O5913" s="11" t="str">
        <f>IF(Tabla134[[#This Row],[Item Visibility]]&lt;$U$15,"Poca visibilidad",IF(Tabla134[[#This Row],[Item Visibility]]&lt;$U$16,"Visibilidad media","Mayor visibilidad"))</f>
        <v>Visibilidad media</v>
      </c>
      <c r="P5913" s="11" t="str">
        <f>IF(Tabla134[[#This Row],[Rating]]&lt;2,"Muy Malo",IF(Tabla134[[#This Row],[Rating]]&lt;3,"Malo",IF(Tabla134[[#This Row],[Rating]]&lt;4,"Regular",IF(Tabla134[[#This Row],[Rating]]&lt;5,"Bueno","Excelente"))))</f>
        <v>Bueno</v>
      </c>
    </row>
    <row r="5914" spans="1:16" x14ac:dyDescent="0.2">
      <c r="A5914" s="7" t="s">
        <v>124</v>
      </c>
      <c r="B5914" s="7" t="s">
        <v>1372</v>
      </c>
      <c r="C5914" s="7" t="s">
        <v>17</v>
      </c>
      <c r="D5914" s="8">
        <v>2014</v>
      </c>
      <c r="E5914" s="7" t="s">
        <v>529</v>
      </c>
      <c r="F5914" s="7" t="s">
        <v>2</v>
      </c>
      <c r="G5914" s="7" t="s">
        <v>528</v>
      </c>
      <c r="H5914" s="7" t="s">
        <v>7</v>
      </c>
      <c r="I5914" s="9">
        <v>8.9394766000000001E-2</v>
      </c>
      <c r="J5914" s="10">
        <v>260.15940000000001</v>
      </c>
      <c r="K5914" s="11">
        <v>4</v>
      </c>
      <c r="L5914" s="11" t="str">
        <f>IF(Tabla134[[#This Row],[Item Weight]]&lt;$U$12,"Poco Peso",IF(Tabla134[[#This Row],[Item Weight]]&lt;$U$13,"Peso Medio","Peso Alto"))</f>
        <v>Peso Alto</v>
      </c>
      <c r="M5914" s="7">
        <v>20.350000000000001</v>
      </c>
      <c r="N5914" s="11">
        <f>IF(Tabla134[[#This Row],[Item Weight (Nulos)]]="",VLOOKUP(Tabla134[[#This Row],[Item Identifier]],'Tabla para Nulos'!$A$3:$B$1563,2,FALSE),Tabla134[[#This Row],[Item Weight (Nulos)]])</f>
        <v>20.350000000000001</v>
      </c>
      <c r="O5914" s="11" t="str">
        <f>IF(Tabla134[[#This Row],[Item Visibility]]&lt;$U$15,"Poca visibilidad",IF(Tabla134[[#This Row],[Item Visibility]]&lt;$U$16,"Visibilidad media","Mayor visibilidad"))</f>
        <v>Visibilidad media</v>
      </c>
      <c r="P5914" s="11" t="str">
        <f>IF(Tabla134[[#This Row],[Rating]]&lt;2,"Muy Malo",IF(Tabla134[[#This Row],[Rating]]&lt;3,"Malo",IF(Tabla134[[#This Row],[Rating]]&lt;4,"Regular",IF(Tabla134[[#This Row],[Rating]]&lt;5,"Bueno","Excelente"))))</f>
        <v>Bueno</v>
      </c>
    </row>
    <row r="5915" spans="1:16" x14ac:dyDescent="0.2">
      <c r="A5915" s="7" t="s">
        <v>124</v>
      </c>
      <c r="B5915" s="7" t="s">
        <v>663</v>
      </c>
      <c r="C5915" s="7" t="s">
        <v>17</v>
      </c>
      <c r="D5915" s="8">
        <v>2017</v>
      </c>
      <c r="E5915" s="7" t="s">
        <v>797</v>
      </c>
      <c r="F5915" s="7" t="s">
        <v>796</v>
      </c>
      <c r="G5915" s="7" t="s">
        <v>702</v>
      </c>
      <c r="H5915" s="7" t="s">
        <v>7</v>
      </c>
      <c r="I5915" s="9">
        <v>5.2341530000000001E-3</v>
      </c>
      <c r="J5915" s="10">
        <v>264.08839999999998</v>
      </c>
      <c r="K5915" s="11">
        <v>4</v>
      </c>
      <c r="L5915" s="11" t="str">
        <f>IF(Tabla134[[#This Row],[Item Weight]]&lt;$U$12,"Poco Peso",IF(Tabla134[[#This Row],[Item Weight]]&lt;$U$13,"Peso Medio","Peso Alto"))</f>
        <v>Peso Alto</v>
      </c>
      <c r="M5915" s="7">
        <v>19.850000000000001</v>
      </c>
      <c r="N5915" s="11">
        <f>IF(Tabla134[[#This Row],[Item Weight (Nulos)]]="",VLOOKUP(Tabla134[[#This Row],[Item Identifier]],'Tabla para Nulos'!$A$3:$B$1563,2,FALSE),Tabla134[[#This Row],[Item Weight (Nulos)]])</f>
        <v>19.850000000000001</v>
      </c>
      <c r="O5915" s="11" t="str">
        <f>IF(Tabla134[[#This Row],[Item Visibility]]&lt;$U$15,"Poca visibilidad",IF(Tabla134[[#This Row],[Item Visibility]]&lt;$U$16,"Visibilidad media","Mayor visibilidad"))</f>
        <v>Poca visibilidad</v>
      </c>
      <c r="P5915" s="11" t="str">
        <f>IF(Tabla134[[#This Row],[Rating]]&lt;2,"Muy Malo",IF(Tabla134[[#This Row],[Rating]]&lt;3,"Malo",IF(Tabla134[[#This Row],[Rating]]&lt;4,"Regular",IF(Tabla134[[#This Row],[Rating]]&lt;5,"Bueno","Excelente"))))</f>
        <v>Bueno</v>
      </c>
    </row>
    <row r="5916" spans="1:16" x14ac:dyDescent="0.2">
      <c r="A5916" s="7" t="s">
        <v>124</v>
      </c>
      <c r="B5916" s="7" t="s">
        <v>469</v>
      </c>
      <c r="C5916" s="7" t="s">
        <v>10</v>
      </c>
      <c r="D5916" s="8">
        <v>2014</v>
      </c>
      <c r="E5916" s="7" t="s">
        <v>529</v>
      </c>
      <c r="F5916" s="7" t="s">
        <v>2</v>
      </c>
      <c r="G5916" s="7" t="s">
        <v>528</v>
      </c>
      <c r="H5916" s="7" t="s">
        <v>7</v>
      </c>
      <c r="I5916" s="9">
        <v>8.1252534000000001E-2</v>
      </c>
      <c r="J5916" s="10">
        <v>256.49880000000002</v>
      </c>
      <c r="K5916" s="11">
        <v>4</v>
      </c>
      <c r="L5916" s="11" t="str">
        <f>IF(Tabla134[[#This Row],[Item Weight]]&lt;$U$12,"Poco Peso",IF(Tabla134[[#This Row],[Item Weight]]&lt;$U$13,"Peso Medio","Peso Alto"))</f>
        <v>Peso Medio</v>
      </c>
      <c r="M5916" s="7">
        <v>16.75</v>
      </c>
      <c r="N5916" s="11">
        <f>IF(Tabla134[[#This Row],[Item Weight (Nulos)]]="",VLOOKUP(Tabla134[[#This Row],[Item Identifier]],'Tabla para Nulos'!$A$3:$B$1563,2,FALSE),Tabla134[[#This Row],[Item Weight (Nulos)]])</f>
        <v>16.75</v>
      </c>
      <c r="O5916" s="11" t="str">
        <f>IF(Tabla134[[#This Row],[Item Visibility]]&lt;$U$15,"Poca visibilidad",IF(Tabla134[[#This Row],[Item Visibility]]&lt;$U$16,"Visibilidad media","Mayor visibilidad"))</f>
        <v>Visibilidad media</v>
      </c>
      <c r="P5916" s="11" t="str">
        <f>IF(Tabla134[[#This Row],[Rating]]&lt;2,"Muy Malo",IF(Tabla134[[#This Row],[Rating]]&lt;3,"Malo",IF(Tabla134[[#This Row],[Rating]]&lt;4,"Regular",IF(Tabla134[[#This Row],[Rating]]&lt;5,"Bueno","Excelente"))))</f>
        <v>Bueno</v>
      </c>
    </row>
    <row r="5917" spans="1:16" x14ac:dyDescent="0.2">
      <c r="A5917" s="7" t="s">
        <v>124</v>
      </c>
      <c r="B5917" s="7" t="s">
        <v>605</v>
      </c>
      <c r="C5917" s="7" t="s">
        <v>14</v>
      </c>
      <c r="D5917" s="8">
        <v>2011</v>
      </c>
      <c r="E5917" s="7" t="s">
        <v>703</v>
      </c>
      <c r="F5917" s="7" t="s">
        <v>2</v>
      </c>
      <c r="G5917" s="7" t="s">
        <v>702</v>
      </c>
      <c r="H5917" s="7" t="s">
        <v>1621</v>
      </c>
      <c r="I5917" s="9">
        <v>1.6758569000000001E-2</v>
      </c>
      <c r="J5917" s="10">
        <v>250.4408</v>
      </c>
      <c r="K5917" s="11">
        <v>4</v>
      </c>
      <c r="L5917" s="11" t="str">
        <f>IF(Tabla134[[#This Row],[Item Weight]]&lt;$U$12,"Poco Peso",IF(Tabla134[[#This Row],[Item Weight]]&lt;$U$13,"Peso Medio","Peso Alto"))</f>
        <v>Poco Peso</v>
      </c>
      <c r="M5917" s="7">
        <v>7.9050000000000002</v>
      </c>
      <c r="N5917" s="11">
        <f>IF(Tabla134[[#This Row],[Item Weight (Nulos)]]="",VLOOKUP(Tabla134[[#This Row],[Item Identifier]],'Tabla para Nulos'!$A$3:$B$1563,2,FALSE),Tabla134[[#This Row],[Item Weight (Nulos)]])</f>
        <v>7.9050000000000002</v>
      </c>
      <c r="O5917" s="11" t="str">
        <f>IF(Tabla134[[#This Row],[Item Visibility]]&lt;$U$15,"Poca visibilidad",IF(Tabla134[[#This Row],[Item Visibility]]&lt;$U$16,"Visibilidad media","Mayor visibilidad"))</f>
        <v>Poca visibilidad</v>
      </c>
      <c r="P5917" s="11" t="str">
        <f>IF(Tabla134[[#This Row],[Rating]]&lt;2,"Muy Malo",IF(Tabla134[[#This Row],[Rating]]&lt;3,"Malo",IF(Tabla134[[#This Row],[Rating]]&lt;4,"Regular",IF(Tabla134[[#This Row],[Rating]]&lt;5,"Bueno","Excelente"))))</f>
        <v>Bueno</v>
      </c>
    </row>
    <row r="5918" spans="1:16" x14ac:dyDescent="0.2">
      <c r="A5918" s="7" t="s">
        <v>124</v>
      </c>
      <c r="B5918" s="7" t="s">
        <v>1216</v>
      </c>
      <c r="C5918" s="7" t="s">
        <v>171</v>
      </c>
      <c r="D5918" s="8">
        <v>2017</v>
      </c>
      <c r="E5918" s="7" t="s">
        <v>797</v>
      </c>
      <c r="F5918" s="7" t="s">
        <v>796</v>
      </c>
      <c r="G5918" s="7" t="s">
        <v>702</v>
      </c>
      <c r="H5918" s="7" t="s">
        <v>7</v>
      </c>
      <c r="I5918" s="9">
        <v>0.18603267800000001</v>
      </c>
      <c r="J5918" s="10">
        <v>253.06979999999999</v>
      </c>
      <c r="K5918" s="11">
        <v>4</v>
      </c>
      <c r="L5918" s="11" t="str">
        <f>IF(Tabla134[[#This Row],[Item Weight]]&lt;$U$12,"Poco Peso",IF(Tabla134[[#This Row],[Item Weight]]&lt;$U$13,"Peso Medio","Peso Alto"))</f>
        <v>Poco Peso</v>
      </c>
      <c r="M5918" s="7">
        <v>7.8250000000000002</v>
      </c>
      <c r="N5918" s="11">
        <f>IF(Tabla134[[#This Row],[Item Weight (Nulos)]]="",VLOOKUP(Tabla134[[#This Row],[Item Identifier]],'Tabla para Nulos'!$A$3:$B$1563,2,FALSE),Tabla134[[#This Row],[Item Weight (Nulos)]])</f>
        <v>7.8250000000000002</v>
      </c>
      <c r="O5918" s="11" t="str">
        <f>IF(Tabla134[[#This Row],[Item Visibility]]&lt;$U$15,"Poca visibilidad",IF(Tabla134[[#This Row],[Item Visibility]]&lt;$U$16,"Visibilidad media","Mayor visibilidad"))</f>
        <v>Mayor visibilidad</v>
      </c>
      <c r="P5918" s="11" t="str">
        <f>IF(Tabla134[[#This Row],[Rating]]&lt;2,"Muy Malo",IF(Tabla134[[#This Row],[Rating]]&lt;3,"Malo",IF(Tabla134[[#This Row],[Rating]]&lt;4,"Regular",IF(Tabla134[[#This Row],[Rating]]&lt;5,"Bueno","Excelente"))))</f>
        <v>Bueno</v>
      </c>
    </row>
    <row r="5919" spans="1:16" x14ac:dyDescent="0.2">
      <c r="A5919" s="7" t="s">
        <v>124</v>
      </c>
      <c r="B5919" s="7" t="s">
        <v>1371</v>
      </c>
      <c r="C5919" s="7" t="s">
        <v>171</v>
      </c>
      <c r="D5919" s="8">
        <v>2018</v>
      </c>
      <c r="E5919" s="7" t="s">
        <v>13</v>
      </c>
      <c r="F5919" s="7" t="s">
        <v>2</v>
      </c>
      <c r="G5919" s="7" t="s">
        <v>1</v>
      </c>
      <c r="H5919" s="7" t="s">
        <v>12</v>
      </c>
      <c r="I5919" s="9">
        <v>3.1867463999999998E-2</v>
      </c>
      <c r="J5919" s="10">
        <v>101.0016</v>
      </c>
      <c r="K5919" s="11">
        <v>4</v>
      </c>
      <c r="L5919" s="11" t="str">
        <f>IF(Tabla134[[#This Row],[Item Weight]]&lt;$U$12,"Poco Peso",IF(Tabla134[[#This Row],[Item Weight]]&lt;$U$13,"Peso Medio","Peso Alto"))</f>
        <v>Peso Medio</v>
      </c>
      <c r="N5919" s="11">
        <f>IF(Tabla134[[#This Row],[Item Weight (Nulos)]]="",VLOOKUP(Tabla134[[#This Row],[Item Identifier]],'Tabla para Nulos'!$A$3:$B$1563,2,FALSE),Tabla134[[#This Row],[Item Weight (Nulos)]])</f>
        <v>9</v>
      </c>
      <c r="O5919" s="11" t="str">
        <f>IF(Tabla134[[#This Row],[Item Visibility]]&lt;$U$15,"Poca visibilidad",IF(Tabla134[[#This Row],[Item Visibility]]&lt;$U$16,"Visibilidad media","Mayor visibilidad"))</f>
        <v>Visibilidad media</v>
      </c>
      <c r="P5919" s="11" t="str">
        <f>IF(Tabla134[[#This Row],[Rating]]&lt;2,"Muy Malo",IF(Tabla134[[#This Row],[Rating]]&lt;3,"Malo",IF(Tabla134[[#This Row],[Rating]]&lt;4,"Regular",IF(Tabla134[[#This Row],[Rating]]&lt;5,"Bueno","Excelente"))))</f>
        <v>Bueno</v>
      </c>
    </row>
    <row r="5920" spans="1:16" x14ac:dyDescent="0.2">
      <c r="A5920" s="7" t="s">
        <v>124</v>
      </c>
      <c r="B5920" s="7" t="s">
        <v>1340</v>
      </c>
      <c r="C5920" s="7" t="s">
        <v>10</v>
      </c>
      <c r="D5920" s="8">
        <v>2018</v>
      </c>
      <c r="E5920" s="7" t="s">
        <v>1195</v>
      </c>
      <c r="F5920" s="7" t="s">
        <v>8</v>
      </c>
      <c r="G5920" s="7" t="s">
        <v>702</v>
      </c>
      <c r="H5920" s="7" t="s">
        <v>1621</v>
      </c>
      <c r="I5920" s="9">
        <v>0.19377256800000001</v>
      </c>
      <c r="J5920" s="10">
        <v>190.38460000000001</v>
      </c>
      <c r="K5920" s="11">
        <v>4</v>
      </c>
      <c r="L5920" s="11" t="str">
        <f>IF(Tabla134[[#This Row],[Item Weight]]&lt;$U$12,"Poco Peso",IF(Tabla134[[#This Row],[Item Weight]]&lt;$U$13,"Peso Medio","Peso Alto"))</f>
        <v>Peso Medio</v>
      </c>
      <c r="N5920" s="11">
        <f>IF(Tabla134[[#This Row],[Item Weight (Nulos)]]="",VLOOKUP(Tabla134[[#This Row],[Item Identifier]],'Tabla para Nulos'!$A$3:$B$1563,2,FALSE),Tabla134[[#This Row],[Item Weight (Nulos)]])</f>
        <v>11.1</v>
      </c>
      <c r="O5920" s="11" t="str">
        <f>IF(Tabla134[[#This Row],[Item Visibility]]&lt;$U$15,"Poca visibilidad",IF(Tabla134[[#This Row],[Item Visibility]]&lt;$U$16,"Visibilidad media","Mayor visibilidad"))</f>
        <v>Mayor visibilidad</v>
      </c>
      <c r="P5920" s="11" t="str">
        <f>IF(Tabla134[[#This Row],[Rating]]&lt;2,"Muy Malo",IF(Tabla134[[#This Row],[Rating]]&lt;3,"Malo",IF(Tabla134[[#This Row],[Rating]]&lt;4,"Regular",IF(Tabla134[[#This Row],[Rating]]&lt;5,"Bueno","Excelente"))))</f>
        <v>Bueno</v>
      </c>
    </row>
    <row r="5921" spans="1:16" x14ac:dyDescent="0.2">
      <c r="A5921" s="7" t="s">
        <v>124</v>
      </c>
      <c r="B5921" s="7" t="s">
        <v>398</v>
      </c>
      <c r="C5921" s="7" t="s">
        <v>19</v>
      </c>
      <c r="D5921" s="8">
        <v>2015</v>
      </c>
      <c r="E5921" s="7" t="s">
        <v>922</v>
      </c>
      <c r="F5921" s="7" t="s">
        <v>796</v>
      </c>
      <c r="G5921" s="7" t="s">
        <v>702</v>
      </c>
      <c r="H5921" s="7" t="s">
        <v>7</v>
      </c>
      <c r="I5921" s="9">
        <v>7.1222087000000003E-2</v>
      </c>
      <c r="J5921" s="10">
        <v>113.5518</v>
      </c>
      <c r="K5921" s="11">
        <v>4</v>
      </c>
      <c r="L5921" s="11" t="str">
        <f>IF(Tabla134[[#This Row],[Item Weight]]&lt;$U$12,"Poco Peso",IF(Tabla134[[#This Row],[Item Weight]]&lt;$U$13,"Peso Medio","Peso Alto"))</f>
        <v>Poco Peso</v>
      </c>
      <c r="M5921" s="7">
        <v>7.27</v>
      </c>
      <c r="N5921" s="11">
        <f>IF(Tabla134[[#This Row],[Item Weight (Nulos)]]="",VLOOKUP(Tabla134[[#This Row],[Item Identifier]],'Tabla para Nulos'!$A$3:$B$1563,2,FALSE),Tabla134[[#This Row],[Item Weight (Nulos)]])</f>
        <v>7.27</v>
      </c>
      <c r="O5921" s="11" t="str">
        <f>IF(Tabla134[[#This Row],[Item Visibility]]&lt;$U$15,"Poca visibilidad",IF(Tabla134[[#This Row],[Item Visibility]]&lt;$U$16,"Visibilidad media","Mayor visibilidad"))</f>
        <v>Visibilidad media</v>
      </c>
      <c r="P5921" s="11" t="str">
        <f>IF(Tabla134[[#This Row],[Rating]]&lt;2,"Muy Malo",IF(Tabla134[[#This Row],[Rating]]&lt;3,"Malo",IF(Tabla134[[#This Row],[Rating]]&lt;4,"Regular",IF(Tabla134[[#This Row],[Rating]]&lt;5,"Bueno","Excelente"))))</f>
        <v>Bueno</v>
      </c>
    </row>
    <row r="5922" spans="1:16" x14ac:dyDescent="0.2">
      <c r="A5922" s="7" t="s">
        <v>6</v>
      </c>
      <c r="B5922" s="7" t="s">
        <v>741</v>
      </c>
      <c r="C5922" s="7" t="s">
        <v>108</v>
      </c>
      <c r="D5922" s="8">
        <v>2018</v>
      </c>
      <c r="E5922" s="7" t="s">
        <v>13</v>
      </c>
      <c r="F5922" s="7" t="s">
        <v>2</v>
      </c>
      <c r="G5922" s="7" t="s">
        <v>1</v>
      </c>
      <c r="H5922" s="7" t="s">
        <v>12</v>
      </c>
      <c r="I5922" s="9">
        <v>6.0371962000000001E-2</v>
      </c>
      <c r="J5922" s="10">
        <v>174.0712</v>
      </c>
      <c r="K5922" s="11">
        <v>4</v>
      </c>
      <c r="L5922" s="11" t="str">
        <f>IF(Tabla134[[#This Row],[Item Weight]]&lt;$U$12,"Poco Peso",IF(Tabla134[[#This Row],[Item Weight]]&lt;$U$13,"Peso Medio","Peso Alto"))</f>
        <v>Peso Medio</v>
      </c>
      <c r="N5922" s="11">
        <f>IF(Tabla134[[#This Row],[Item Weight (Nulos)]]="",VLOOKUP(Tabla134[[#This Row],[Item Identifier]],'Tabla para Nulos'!$A$3:$B$1563,2,FALSE),Tabla134[[#This Row],[Item Weight (Nulos)]])</f>
        <v>10.695</v>
      </c>
      <c r="O5922" s="11" t="str">
        <f>IF(Tabla134[[#This Row],[Item Visibility]]&lt;$U$15,"Poca visibilidad",IF(Tabla134[[#This Row],[Item Visibility]]&lt;$U$16,"Visibilidad media","Mayor visibilidad"))</f>
        <v>Visibilidad media</v>
      </c>
      <c r="P5922" s="11" t="str">
        <f>IF(Tabla134[[#This Row],[Rating]]&lt;2,"Muy Malo",IF(Tabla134[[#This Row],[Rating]]&lt;3,"Malo",IF(Tabla134[[#This Row],[Rating]]&lt;4,"Regular",IF(Tabla134[[#This Row],[Rating]]&lt;5,"Bueno","Excelente"))))</f>
        <v>Bueno</v>
      </c>
    </row>
    <row r="5923" spans="1:16" x14ac:dyDescent="0.2">
      <c r="A5923" s="7" t="s">
        <v>124</v>
      </c>
      <c r="B5923" s="7" t="s">
        <v>1226</v>
      </c>
      <c r="C5923" s="7" t="s">
        <v>17</v>
      </c>
      <c r="D5923" s="8">
        <v>2022</v>
      </c>
      <c r="E5923" s="7" t="s">
        <v>3</v>
      </c>
      <c r="F5923" s="7" t="s">
        <v>2</v>
      </c>
      <c r="G5923" s="7" t="s">
        <v>1</v>
      </c>
      <c r="H5923" s="7" t="s">
        <v>0</v>
      </c>
      <c r="I5923" s="9">
        <v>5.8584619999999997E-2</v>
      </c>
      <c r="J5923" s="10">
        <v>142.71279999999999</v>
      </c>
      <c r="K5923" s="11">
        <v>4</v>
      </c>
      <c r="L5923" s="11" t="str">
        <f>IF(Tabla134[[#This Row],[Item Weight]]&lt;$U$12,"Poco Peso",IF(Tabla134[[#This Row],[Item Weight]]&lt;$U$13,"Peso Medio","Peso Alto"))</f>
        <v>Poco Peso</v>
      </c>
      <c r="M5923" s="7">
        <v>7.0750000000000002</v>
      </c>
      <c r="N5923" s="11">
        <f>IF(Tabla134[[#This Row],[Item Weight (Nulos)]]="",VLOOKUP(Tabla134[[#This Row],[Item Identifier]],'Tabla para Nulos'!$A$3:$B$1563,2,FALSE),Tabla134[[#This Row],[Item Weight (Nulos)]])</f>
        <v>7.0750000000000002</v>
      </c>
      <c r="O5923" s="11" t="str">
        <f>IF(Tabla134[[#This Row],[Item Visibility]]&lt;$U$15,"Poca visibilidad",IF(Tabla134[[#This Row],[Item Visibility]]&lt;$U$16,"Visibilidad media","Mayor visibilidad"))</f>
        <v>Visibilidad media</v>
      </c>
      <c r="P5923" s="11" t="str">
        <f>IF(Tabla134[[#This Row],[Rating]]&lt;2,"Muy Malo",IF(Tabla134[[#This Row],[Rating]]&lt;3,"Malo",IF(Tabla134[[#This Row],[Rating]]&lt;4,"Regular",IF(Tabla134[[#This Row],[Rating]]&lt;5,"Bueno","Excelente"))))</f>
        <v>Bueno</v>
      </c>
    </row>
    <row r="5924" spans="1:16" x14ac:dyDescent="0.2">
      <c r="A5924" s="7" t="s">
        <v>124</v>
      </c>
      <c r="B5924" s="7" t="s">
        <v>419</v>
      </c>
      <c r="C5924" s="7" t="s">
        <v>165</v>
      </c>
      <c r="D5924" s="8">
        <v>2016</v>
      </c>
      <c r="E5924" s="7" t="s">
        <v>1114</v>
      </c>
      <c r="F5924" s="7" t="s">
        <v>8</v>
      </c>
      <c r="G5924" s="7" t="s">
        <v>702</v>
      </c>
      <c r="H5924" s="7" t="s">
        <v>7</v>
      </c>
      <c r="I5924" s="9">
        <v>8.1196618999999998E-2</v>
      </c>
      <c r="J5924" s="10">
        <v>141.41540000000001</v>
      </c>
      <c r="K5924" s="11">
        <v>4</v>
      </c>
      <c r="L5924" s="11" t="str">
        <f>IF(Tabla134[[#This Row],[Item Weight]]&lt;$U$12,"Poco Peso",IF(Tabla134[[#This Row],[Item Weight]]&lt;$U$13,"Peso Medio","Peso Alto"))</f>
        <v>Poco Peso</v>
      </c>
      <c r="M5924" s="7">
        <v>6.0949999999999998</v>
      </c>
      <c r="N5924" s="11">
        <f>IF(Tabla134[[#This Row],[Item Weight (Nulos)]]="",VLOOKUP(Tabla134[[#This Row],[Item Identifier]],'Tabla para Nulos'!$A$3:$B$1563,2,FALSE),Tabla134[[#This Row],[Item Weight (Nulos)]])</f>
        <v>6.0949999999999998</v>
      </c>
      <c r="O5924" s="11" t="str">
        <f>IF(Tabla134[[#This Row],[Item Visibility]]&lt;$U$15,"Poca visibilidad",IF(Tabla134[[#This Row],[Item Visibility]]&lt;$U$16,"Visibilidad media","Mayor visibilidad"))</f>
        <v>Visibilidad media</v>
      </c>
      <c r="P5924" s="11" t="str">
        <f>IF(Tabla134[[#This Row],[Rating]]&lt;2,"Muy Malo",IF(Tabla134[[#This Row],[Rating]]&lt;3,"Malo",IF(Tabla134[[#This Row],[Rating]]&lt;4,"Regular",IF(Tabla134[[#This Row],[Rating]]&lt;5,"Bueno","Excelente"))))</f>
        <v>Bueno</v>
      </c>
    </row>
    <row r="5925" spans="1:16" x14ac:dyDescent="0.2">
      <c r="A5925" s="7" t="s">
        <v>124</v>
      </c>
      <c r="B5925" s="7" t="s">
        <v>659</v>
      </c>
      <c r="C5925" s="7" t="s">
        <v>71</v>
      </c>
      <c r="D5925" s="8">
        <v>2022</v>
      </c>
      <c r="E5925" s="7" t="s">
        <v>3</v>
      </c>
      <c r="F5925" s="7" t="s">
        <v>2</v>
      </c>
      <c r="G5925" s="7" t="s">
        <v>1</v>
      </c>
      <c r="H5925" s="7" t="s">
        <v>0</v>
      </c>
      <c r="I5925" s="9">
        <v>0</v>
      </c>
      <c r="J5925" s="10">
        <v>98.006799999999998</v>
      </c>
      <c r="K5925" s="11">
        <v>4</v>
      </c>
      <c r="L5925" s="11" t="str">
        <f>IF(Tabla134[[#This Row],[Item Weight]]&lt;$U$12,"Poco Peso",IF(Tabla134[[#This Row],[Item Weight]]&lt;$U$13,"Peso Medio","Peso Alto"))</f>
        <v>Poco Peso</v>
      </c>
      <c r="M5925" s="7">
        <v>7.0750000000000002</v>
      </c>
      <c r="N5925" s="11">
        <f>IF(Tabla134[[#This Row],[Item Weight (Nulos)]]="",VLOOKUP(Tabla134[[#This Row],[Item Identifier]],'Tabla para Nulos'!$A$3:$B$1563,2,FALSE),Tabla134[[#This Row],[Item Weight (Nulos)]])</f>
        <v>7.0750000000000002</v>
      </c>
      <c r="O5925" s="11" t="str">
        <f>IF(Tabla134[[#This Row],[Item Visibility]]&lt;$U$15,"Poca visibilidad",IF(Tabla134[[#This Row],[Item Visibility]]&lt;$U$16,"Visibilidad media","Mayor visibilidad"))</f>
        <v>Poca visibilidad</v>
      </c>
      <c r="P5925" s="11" t="str">
        <f>IF(Tabla134[[#This Row],[Rating]]&lt;2,"Muy Malo",IF(Tabla134[[#This Row],[Rating]]&lt;3,"Malo",IF(Tabla134[[#This Row],[Rating]]&lt;4,"Regular",IF(Tabla134[[#This Row],[Rating]]&lt;5,"Bueno","Excelente"))))</f>
        <v>Bueno</v>
      </c>
    </row>
    <row r="5926" spans="1:16" x14ac:dyDescent="0.2">
      <c r="A5926" s="7" t="s">
        <v>6</v>
      </c>
      <c r="B5926" s="7" t="s">
        <v>1354</v>
      </c>
      <c r="C5926" s="7" t="s">
        <v>17</v>
      </c>
      <c r="D5926" s="8">
        <v>2017</v>
      </c>
      <c r="E5926" s="7" t="s">
        <v>797</v>
      </c>
      <c r="F5926" s="7" t="s">
        <v>796</v>
      </c>
      <c r="G5926" s="7" t="s">
        <v>702</v>
      </c>
      <c r="H5926" s="7" t="s">
        <v>7</v>
      </c>
      <c r="I5926" s="9">
        <v>1.4790559E-2</v>
      </c>
      <c r="J5926" s="10">
        <v>193.61619999999999</v>
      </c>
      <c r="K5926" s="11">
        <v>4</v>
      </c>
      <c r="L5926" s="11" t="str">
        <f>IF(Tabla134[[#This Row],[Item Weight]]&lt;$U$12,"Poco Peso",IF(Tabla134[[#This Row],[Item Weight]]&lt;$U$13,"Peso Medio","Peso Alto"))</f>
        <v>Peso Alto</v>
      </c>
      <c r="M5926" s="7">
        <v>20.25</v>
      </c>
      <c r="N5926" s="11">
        <f>IF(Tabla134[[#This Row],[Item Weight (Nulos)]]="",VLOOKUP(Tabla134[[#This Row],[Item Identifier]],'Tabla para Nulos'!$A$3:$B$1563,2,FALSE),Tabla134[[#This Row],[Item Weight (Nulos)]])</f>
        <v>20.25</v>
      </c>
      <c r="O5926" s="11" t="str">
        <f>IF(Tabla134[[#This Row],[Item Visibility]]&lt;$U$15,"Poca visibilidad",IF(Tabla134[[#This Row],[Item Visibility]]&lt;$U$16,"Visibilidad media","Mayor visibilidad"))</f>
        <v>Poca visibilidad</v>
      </c>
      <c r="P5926" s="11" t="str">
        <f>IF(Tabla134[[#This Row],[Rating]]&lt;2,"Muy Malo",IF(Tabla134[[#This Row],[Rating]]&lt;3,"Malo",IF(Tabla134[[#This Row],[Rating]]&lt;4,"Regular",IF(Tabla134[[#This Row],[Rating]]&lt;5,"Bueno","Excelente"))))</f>
        <v>Bueno</v>
      </c>
    </row>
    <row r="5927" spans="1:16" x14ac:dyDescent="0.2">
      <c r="A5927" s="7" t="s">
        <v>6</v>
      </c>
      <c r="B5927" s="7" t="s">
        <v>573</v>
      </c>
      <c r="C5927" s="7" t="s">
        <v>25</v>
      </c>
      <c r="D5927" s="8">
        <v>2018</v>
      </c>
      <c r="E5927" s="7" t="s">
        <v>13</v>
      </c>
      <c r="F5927" s="7" t="s">
        <v>2</v>
      </c>
      <c r="G5927" s="7" t="s">
        <v>1</v>
      </c>
      <c r="H5927" s="7" t="s">
        <v>12</v>
      </c>
      <c r="I5927" s="9">
        <v>2.9943463E-2</v>
      </c>
      <c r="J5927" s="10">
        <v>60.222000000000001</v>
      </c>
      <c r="K5927" s="11">
        <v>4</v>
      </c>
      <c r="L5927" s="11" t="str">
        <f>IF(Tabla134[[#This Row],[Item Weight]]&lt;$U$12,"Poco Peso",IF(Tabla134[[#This Row],[Item Weight]]&lt;$U$13,"Peso Medio","Peso Alto"))</f>
        <v>Peso Medio</v>
      </c>
      <c r="N5927" s="11">
        <f>IF(Tabla134[[#This Row],[Item Weight (Nulos)]]="",VLOOKUP(Tabla134[[#This Row],[Item Identifier]],'Tabla para Nulos'!$A$3:$B$1563,2,FALSE),Tabla134[[#This Row],[Item Weight (Nulos)]])</f>
        <v>13</v>
      </c>
      <c r="O5927" s="11" t="str">
        <f>IF(Tabla134[[#This Row],[Item Visibility]]&lt;$U$15,"Poca visibilidad",IF(Tabla134[[#This Row],[Item Visibility]]&lt;$U$16,"Visibilidad media","Mayor visibilidad"))</f>
        <v>Visibilidad media</v>
      </c>
      <c r="P5927" s="11" t="str">
        <f>IF(Tabla134[[#This Row],[Rating]]&lt;2,"Muy Malo",IF(Tabla134[[#This Row],[Rating]]&lt;3,"Malo",IF(Tabla134[[#This Row],[Rating]]&lt;4,"Regular",IF(Tabla134[[#This Row],[Rating]]&lt;5,"Bueno","Excelente"))))</f>
        <v>Bueno</v>
      </c>
    </row>
    <row r="5928" spans="1:16" x14ac:dyDescent="0.2">
      <c r="A5928" s="7" t="s">
        <v>6</v>
      </c>
      <c r="B5928" s="7" t="s">
        <v>1370</v>
      </c>
      <c r="C5928" s="7" t="s">
        <v>71</v>
      </c>
      <c r="D5928" s="8">
        <v>2014</v>
      </c>
      <c r="E5928" s="7" t="s">
        <v>529</v>
      </c>
      <c r="F5928" s="7" t="s">
        <v>2</v>
      </c>
      <c r="G5928" s="7" t="s">
        <v>528</v>
      </c>
      <c r="H5928" s="7" t="s">
        <v>7</v>
      </c>
      <c r="I5928" s="9">
        <v>5.2368061E-2</v>
      </c>
      <c r="J5928" s="10">
        <v>112.7176</v>
      </c>
      <c r="K5928" s="11">
        <v>4</v>
      </c>
      <c r="L5928" s="11" t="str">
        <f>IF(Tabla134[[#This Row],[Item Weight]]&lt;$U$12,"Poco Peso",IF(Tabla134[[#This Row],[Item Weight]]&lt;$U$13,"Peso Medio","Peso Alto"))</f>
        <v>Peso Medio</v>
      </c>
      <c r="M5928" s="7">
        <v>16.7</v>
      </c>
      <c r="N5928" s="11">
        <f>IF(Tabla134[[#This Row],[Item Weight (Nulos)]]="",VLOOKUP(Tabla134[[#This Row],[Item Identifier]],'Tabla para Nulos'!$A$3:$B$1563,2,FALSE),Tabla134[[#This Row],[Item Weight (Nulos)]])</f>
        <v>16.7</v>
      </c>
      <c r="O5928" s="11" t="str">
        <f>IF(Tabla134[[#This Row],[Item Visibility]]&lt;$U$15,"Poca visibilidad",IF(Tabla134[[#This Row],[Item Visibility]]&lt;$U$16,"Visibilidad media","Mayor visibilidad"))</f>
        <v>Visibilidad media</v>
      </c>
      <c r="P5928" s="11" t="str">
        <f>IF(Tabla134[[#This Row],[Rating]]&lt;2,"Muy Malo",IF(Tabla134[[#This Row],[Rating]]&lt;3,"Malo",IF(Tabla134[[#This Row],[Rating]]&lt;4,"Regular",IF(Tabla134[[#This Row],[Rating]]&lt;5,"Bueno","Excelente"))))</f>
        <v>Bueno</v>
      </c>
    </row>
    <row r="5929" spans="1:16" x14ac:dyDescent="0.2">
      <c r="A5929" s="7" t="s">
        <v>124</v>
      </c>
      <c r="B5929" s="7" t="s">
        <v>160</v>
      </c>
      <c r="C5929" s="7" t="s">
        <v>14</v>
      </c>
      <c r="D5929" s="8">
        <v>2015</v>
      </c>
      <c r="E5929" s="7" t="s">
        <v>922</v>
      </c>
      <c r="F5929" s="7" t="s">
        <v>796</v>
      </c>
      <c r="G5929" s="7" t="s">
        <v>702</v>
      </c>
      <c r="H5929" s="7" t="s">
        <v>7</v>
      </c>
      <c r="I5929" s="9">
        <v>9.3861143999999994E-2</v>
      </c>
      <c r="J5929" s="10">
        <v>115.5834</v>
      </c>
      <c r="K5929" s="11">
        <v>4</v>
      </c>
      <c r="L5929" s="11" t="str">
        <f>IF(Tabla134[[#This Row],[Item Weight]]&lt;$U$12,"Poco Peso",IF(Tabla134[[#This Row],[Item Weight]]&lt;$U$13,"Peso Medio","Peso Alto"))</f>
        <v>Poco Peso</v>
      </c>
      <c r="M5929" s="7">
        <v>7.07</v>
      </c>
      <c r="N5929" s="11">
        <f>IF(Tabla134[[#This Row],[Item Weight (Nulos)]]="",VLOOKUP(Tabla134[[#This Row],[Item Identifier]],'Tabla para Nulos'!$A$3:$B$1563,2,FALSE),Tabla134[[#This Row],[Item Weight (Nulos)]])</f>
        <v>7.07</v>
      </c>
      <c r="O5929" s="11" t="str">
        <f>IF(Tabla134[[#This Row],[Item Visibility]]&lt;$U$15,"Poca visibilidad",IF(Tabla134[[#This Row],[Item Visibility]]&lt;$U$16,"Visibilidad media","Mayor visibilidad"))</f>
        <v>Visibilidad media</v>
      </c>
      <c r="P5929" s="11" t="str">
        <f>IF(Tabla134[[#This Row],[Rating]]&lt;2,"Muy Malo",IF(Tabla134[[#This Row],[Rating]]&lt;3,"Malo",IF(Tabla134[[#This Row],[Rating]]&lt;4,"Regular",IF(Tabla134[[#This Row],[Rating]]&lt;5,"Bueno","Excelente"))))</f>
        <v>Bueno</v>
      </c>
    </row>
    <row r="5930" spans="1:16" x14ac:dyDescent="0.2">
      <c r="A5930" s="7" t="s">
        <v>6</v>
      </c>
      <c r="B5930" s="7" t="s">
        <v>1244</v>
      </c>
      <c r="C5930" s="7" t="s">
        <v>10</v>
      </c>
      <c r="D5930" s="8">
        <v>2011</v>
      </c>
      <c r="E5930" s="7" t="s">
        <v>703</v>
      </c>
      <c r="F5930" s="7" t="s">
        <v>2</v>
      </c>
      <c r="G5930" s="7" t="s">
        <v>702</v>
      </c>
      <c r="H5930" s="7" t="s">
        <v>1621</v>
      </c>
      <c r="I5930" s="9">
        <v>0.17315407899999999</v>
      </c>
      <c r="J5930" s="10">
        <v>228.27199999999999</v>
      </c>
      <c r="K5930" s="11">
        <v>4</v>
      </c>
      <c r="L5930" s="11" t="str">
        <f>IF(Tabla134[[#This Row],[Item Weight]]&lt;$U$12,"Poco Peso",IF(Tabla134[[#This Row],[Item Weight]]&lt;$U$13,"Peso Medio","Peso Alto"))</f>
        <v>Peso Alto</v>
      </c>
      <c r="M5930" s="7">
        <v>19</v>
      </c>
      <c r="N5930" s="11">
        <f>IF(Tabla134[[#This Row],[Item Weight (Nulos)]]="",VLOOKUP(Tabla134[[#This Row],[Item Identifier]],'Tabla para Nulos'!$A$3:$B$1563,2,FALSE),Tabla134[[#This Row],[Item Weight (Nulos)]])</f>
        <v>19</v>
      </c>
      <c r="O5930" s="11" t="str">
        <f>IF(Tabla134[[#This Row],[Item Visibility]]&lt;$U$15,"Poca visibilidad",IF(Tabla134[[#This Row],[Item Visibility]]&lt;$U$16,"Visibilidad media","Mayor visibilidad"))</f>
        <v>Mayor visibilidad</v>
      </c>
      <c r="P5930" s="11" t="str">
        <f>IF(Tabla134[[#This Row],[Rating]]&lt;2,"Muy Malo",IF(Tabla134[[#This Row],[Rating]]&lt;3,"Malo",IF(Tabla134[[#This Row],[Rating]]&lt;4,"Regular",IF(Tabla134[[#This Row],[Rating]]&lt;5,"Bueno","Excelente"))))</f>
        <v>Bueno</v>
      </c>
    </row>
    <row r="5931" spans="1:16" x14ac:dyDescent="0.2">
      <c r="A5931" s="7" t="s">
        <v>6</v>
      </c>
      <c r="B5931" s="7" t="s">
        <v>389</v>
      </c>
      <c r="C5931" s="7" t="s">
        <v>28</v>
      </c>
      <c r="D5931" s="8">
        <v>2012</v>
      </c>
      <c r="E5931" s="7" t="s">
        <v>9</v>
      </c>
      <c r="F5931" s="7" t="s">
        <v>8</v>
      </c>
      <c r="G5931" s="7" t="s">
        <v>1</v>
      </c>
      <c r="H5931" s="7" t="s">
        <v>7</v>
      </c>
      <c r="I5931" s="9">
        <v>0.12848269000000001</v>
      </c>
      <c r="J5931" s="10">
        <v>223.94040000000001</v>
      </c>
      <c r="K5931" s="11">
        <v>4</v>
      </c>
      <c r="L5931" s="11" t="str">
        <f>IF(Tabla134[[#This Row],[Item Weight]]&lt;$U$12,"Poco Peso",IF(Tabla134[[#This Row],[Item Weight]]&lt;$U$13,"Peso Medio","Peso Alto"))</f>
        <v>Peso Medio</v>
      </c>
      <c r="M5931" s="7">
        <v>9.6950000000000003</v>
      </c>
      <c r="N5931" s="11">
        <f>IF(Tabla134[[#This Row],[Item Weight (Nulos)]]="",VLOOKUP(Tabla134[[#This Row],[Item Identifier]],'Tabla para Nulos'!$A$3:$B$1563,2,FALSE),Tabla134[[#This Row],[Item Weight (Nulos)]])</f>
        <v>9.6950000000000003</v>
      </c>
      <c r="O5931" s="11" t="str">
        <f>IF(Tabla134[[#This Row],[Item Visibility]]&lt;$U$15,"Poca visibilidad",IF(Tabla134[[#This Row],[Item Visibility]]&lt;$U$16,"Visibilidad media","Mayor visibilidad"))</f>
        <v>Mayor visibilidad</v>
      </c>
      <c r="P5931" s="11" t="str">
        <f>IF(Tabla134[[#This Row],[Rating]]&lt;2,"Muy Malo",IF(Tabla134[[#This Row],[Rating]]&lt;3,"Malo",IF(Tabla134[[#This Row],[Rating]]&lt;4,"Regular",IF(Tabla134[[#This Row],[Rating]]&lt;5,"Bueno","Excelente"))))</f>
        <v>Bueno</v>
      </c>
    </row>
    <row r="5932" spans="1:16" x14ac:dyDescent="0.2">
      <c r="A5932" s="7" t="s">
        <v>6</v>
      </c>
      <c r="B5932" s="7" t="s">
        <v>1369</v>
      </c>
      <c r="C5932" s="7" t="s">
        <v>17</v>
      </c>
      <c r="D5932" s="8">
        <v>2020</v>
      </c>
      <c r="E5932" s="7" t="s">
        <v>919</v>
      </c>
      <c r="F5932" s="7" t="s">
        <v>796</v>
      </c>
      <c r="G5932" s="7" t="s">
        <v>702</v>
      </c>
      <c r="H5932" s="7" t="s">
        <v>7</v>
      </c>
      <c r="I5932" s="9">
        <v>8.326735E-3</v>
      </c>
      <c r="J5932" s="10">
        <v>149.9708</v>
      </c>
      <c r="K5932" s="11">
        <v>4</v>
      </c>
      <c r="L5932" s="11" t="str">
        <f>IF(Tabla134[[#This Row],[Item Weight]]&lt;$U$12,"Poco Peso",IF(Tabla134[[#This Row],[Item Weight]]&lt;$U$13,"Peso Medio","Peso Alto"))</f>
        <v>Peso Medio</v>
      </c>
      <c r="M5932" s="7">
        <v>11.15</v>
      </c>
      <c r="N5932" s="11">
        <f>IF(Tabla134[[#This Row],[Item Weight (Nulos)]]="",VLOOKUP(Tabla134[[#This Row],[Item Identifier]],'Tabla para Nulos'!$A$3:$B$1563,2,FALSE),Tabla134[[#This Row],[Item Weight (Nulos)]])</f>
        <v>11.15</v>
      </c>
      <c r="O5932" s="11" t="str">
        <f>IF(Tabla134[[#This Row],[Item Visibility]]&lt;$U$15,"Poca visibilidad",IF(Tabla134[[#This Row],[Item Visibility]]&lt;$U$16,"Visibilidad media","Mayor visibilidad"))</f>
        <v>Poca visibilidad</v>
      </c>
      <c r="P5932" s="11" t="str">
        <f>IF(Tabla134[[#This Row],[Rating]]&lt;2,"Muy Malo",IF(Tabla134[[#This Row],[Rating]]&lt;3,"Malo",IF(Tabla134[[#This Row],[Rating]]&lt;4,"Regular",IF(Tabla134[[#This Row],[Rating]]&lt;5,"Bueno","Excelente"))))</f>
        <v>Bueno</v>
      </c>
    </row>
    <row r="5933" spans="1:16" x14ac:dyDescent="0.2">
      <c r="A5933" s="7" t="s">
        <v>124</v>
      </c>
      <c r="B5933" s="7" t="s">
        <v>1081</v>
      </c>
      <c r="C5933" s="7" t="s">
        <v>10</v>
      </c>
      <c r="D5933" s="8">
        <v>2012</v>
      </c>
      <c r="E5933" s="7" t="s">
        <v>9</v>
      </c>
      <c r="F5933" s="7" t="s">
        <v>8</v>
      </c>
      <c r="G5933" s="7" t="s">
        <v>1</v>
      </c>
      <c r="H5933" s="7" t="s">
        <v>7</v>
      </c>
      <c r="I5933" s="9">
        <v>2.1362954999999999E-2</v>
      </c>
      <c r="J5933" s="10">
        <v>103.2306</v>
      </c>
      <c r="K5933" s="11">
        <v>4</v>
      </c>
      <c r="L5933" s="11" t="str">
        <f>IF(Tabla134[[#This Row],[Item Weight]]&lt;$U$12,"Poco Peso",IF(Tabla134[[#This Row],[Item Weight]]&lt;$U$13,"Peso Medio","Peso Alto"))</f>
        <v>Peso Alto</v>
      </c>
      <c r="M5933" s="7">
        <v>20.85</v>
      </c>
      <c r="N5933" s="11">
        <f>IF(Tabla134[[#This Row],[Item Weight (Nulos)]]="",VLOOKUP(Tabla134[[#This Row],[Item Identifier]],'Tabla para Nulos'!$A$3:$B$1563,2,FALSE),Tabla134[[#This Row],[Item Weight (Nulos)]])</f>
        <v>20.85</v>
      </c>
      <c r="O5933" s="11" t="str">
        <f>IF(Tabla134[[#This Row],[Item Visibility]]&lt;$U$15,"Poca visibilidad",IF(Tabla134[[#This Row],[Item Visibility]]&lt;$U$16,"Visibilidad media","Mayor visibilidad"))</f>
        <v>Poca visibilidad</v>
      </c>
      <c r="P5933" s="11" t="str">
        <f>IF(Tabla134[[#This Row],[Rating]]&lt;2,"Muy Malo",IF(Tabla134[[#This Row],[Rating]]&lt;3,"Malo",IF(Tabla134[[#This Row],[Rating]]&lt;4,"Regular",IF(Tabla134[[#This Row],[Rating]]&lt;5,"Bueno","Excelente"))))</f>
        <v>Bueno</v>
      </c>
    </row>
    <row r="5934" spans="1:16" x14ac:dyDescent="0.2">
      <c r="A5934" s="7" t="s">
        <v>124</v>
      </c>
      <c r="B5934" s="7" t="s">
        <v>1368</v>
      </c>
      <c r="C5934" s="7" t="s">
        <v>47</v>
      </c>
      <c r="D5934" s="8">
        <v>2014</v>
      </c>
      <c r="E5934" s="7" t="s">
        <v>529</v>
      </c>
      <c r="F5934" s="7" t="s">
        <v>2</v>
      </c>
      <c r="G5934" s="7" t="s">
        <v>528</v>
      </c>
      <c r="H5934" s="7" t="s">
        <v>7</v>
      </c>
      <c r="I5934" s="9">
        <v>3.2511817999999998E-2</v>
      </c>
      <c r="J5934" s="10">
        <v>165.08420000000001</v>
      </c>
      <c r="K5934" s="11">
        <v>4</v>
      </c>
      <c r="L5934" s="11" t="str">
        <f>IF(Tabla134[[#This Row],[Item Weight]]&lt;$U$12,"Poco Peso",IF(Tabla134[[#This Row],[Item Weight]]&lt;$U$13,"Peso Medio","Peso Alto"))</f>
        <v>Peso Medio</v>
      </c>
      <c r="M5934" s="7">
        <v>16.350000000000001</v>
      </c>
      <c r="N5934" s="11">
        <f>IF(Tabla134[[#This Row],[Item Weight (Nulos)]]="",VLOOKUP(Tabla134[[#This Row],[Item Identifier]],'Tabla para Nulos'!$A$3:$B$1563,2,FALSE),Tabla134[[#This Row],[Item Weight (Nulos)]])</f>
        <v>16.350000000000001</v>
      </c>
      <c r="O5934" s="11" t="str">
        <f>IF(Tabla134[[#This Row],[Item Visibility]]&lt;$U$15,"Poca visibilidad",IF(Tabla134[[#This Row],[Item Visibility]]&lt;$U$16,"Visibilidad media","Mayor visibilidad"))</f>
        <v>Visibilidad media</v>
      </c>
      <c r="P5934" s="11" t="str">
        <f>IF(Tabla134[[#This Row],[Rating]]&lt;2,"Muy Malo",IF(Tabla134[[#This Row],[Rating]]&lt;3,"Malo",IF(Tabla134[[#This Row],[Rating]]&lt;4,"Regular",IF(Tabla134[[#This Row],[Rating]]&lt;5,"Bueno","Excelente"))))</f>
        <v>Bueno</v>
      </c>
    </row>
    <row r="5935" spans="1:16" x14ac:dyDescent="0.2">
      <c r="A5935" s="7" t="s">
        <v>6</v>
      </c>
      <c r="B5935" s="7" t="s">
        <v>836</v>
      </c>
      <c r="C5935" s="7" t="s">
        <v>112</v>
      </c>
      <c r="D5935" s="8">
        <v>2015</v>
      </c>
      <c r="E5935" s="7" t="s">
        <v>922</v>
      </c>
      <c r="F5935" s="7" t="s">
        <v>796</v>
      </c>
      <c r="G5935" s="7" t="s">
        <v>702</v>
      </c>
      <c r="H5935" s="7" t="s">
        <v>7</v>
      </c>
      <c r="I5935" s="9">
        <v>2.2323658E-2</v>
      </c>
      <c r="J5935" s="10">
        <v>101.29900000000001</v>
      </c>
      <c r="K5935" s="11">
        <v>4</v>
      </c>
      <c r="L5935" s="11" t="str">
        <f>IF(Tabla134[[#This Row],[Item Weight]]&lt;$U$12,"Poco Peso",IF(Tabla134[[#This Row],[Item Weight]]&lt;$U$13,"Peso Medio","Peso Alto"))</f>
        <v>Peso Medio</v>
      </c>
      <c r="M5935" s="7">
        <v>9.6</v>
      </c>
      <c r="N5935" s="11">
        <f>IF(Tabla134[[#This Row],[Item Weight (Nulos)]]="",VLOOKUP(Tabla134[[#This Row],[Item Identifier]],'Tabla para Nulos'!$A$3:$B$1563,2,FALSE),Tabla134[[#This Row],[Item Weight (Nulos)]])</f>
        <v>9.6</v>
      </c>
      <c r="O5935" s="11" t="str">
        <f>IF(Tabla134[[#This Row],[Item Visibility]]&lt;$U$15,"Poca visibilidad",IF(Tabla134[[#This Row],[Item Visibility]]&lt;$U$16,"Visibilidad media","Mayor visibilidad"))</f>
        <v>Poca visibilidad</v>
      </c>
      <c r="P5935" s="11" t="str">
        <f>IF(Tabla134[[#This Row],[Rating]]&lt;2,"Muy Malo",IF(Tabla134[[#This Row],[Rating]]&lt;3,"Malo",IF(Tabla134[[#This Row],[Rating]]&lt;4,"Regular",IF(Tabla134[[#This Row],[Rating]]&lt;5,"Bueno","Excelente"))))</f>
        <v>Bueno</v>
      </c>
    </row>
    <row r="5936" spans="1:16" x14ac:dyDescent="0.2">
      <c r="A5936" s="7" t="s">
        <v>124</v>
      </c>
      <c r="B5936" s="7" t="s">
        <v>1367</v>
      </c>
      <c r="C5936" s="7" t="s">
        <v>4</v>
      </c>
      <c r="D5936" s="8">
        <v>2018</v>
      </c>
      <c r="E5936" s="7" t="s">
        <v>13</v>
      </c>
      <c r="F5936" s="7" t="s">
        <v>2</v>
      </c>
      <c r="G5936" s="7" t="s">
        <v>1</v>
      </c>
      <c r="H5936" s="7" t="s">
        <v>12</v>
      </c>
      <c r="I5936" s="9">
        <v>1.9292355000000001E-2</v>
      </c>
      <c r="J5936" s="10">
        <v>129.99940000000001</v>
      </c>
      <c r="K5936" s="11">
        <v>4</v>
      </c>
      <c r="L5936" s="11" t="str">
        <f>IF(Tabla134[[#This Row],[Item Weight]]&lt;$U$12,"Poco Peso",IF(Tabla134[[#This Row],[Item Weight]]&lt;$U$13,"Peso Medio","Peso Alto"))</f>
        <v>Peso Alto</v>
      </c>
      <c r="N5936" s="11">
        <f>IF(Tabla134[[#This Row],[Item Weight (Nulos)]]="",VLOOKUP(Tabla134[[#This Row],[Item Identifier]],'Tabla para Nulos'!$A$3:$B$1563,2,FALSE),Tabla134[[#This Row],[Item Weight (Nulos)]])</f>
        <v>18</v>
      </c>
      <c r="O5936" s="11" t="str">
        <f>IF(Tabla134[[#This Row],[Item Visibility]]&lt;$U$15,"Poca visibilidad",IF(Tabla134[[#This Row],[Item Visibility]]&lt;$U$16,"Visibilidad media","Mayor visibilidad"))</f>
        <v>Poca visibilidad</v>
      </c>
      <c r="P5936" s="11" t="str">
        <f>IF(Tabla134[[#This Row],[Rating]]&lt;2,"Muy Malo",IF(Tabla134[[#This Row],[Rating]]&lt;3,"Malo",IF(Tabla134[[#This Row],[Rating]]&lt;4,"Regular",IF(Tabla134[[#This Row],[Rating]]&lt;5,"Bueno","Excelente"))))</f>
        <v>Bueno</v>
      </c>
    </row>
    <row r="5937" spans="1:16" x14ac:dyDescent="0.2">
      <c r="A5937" s="7" t="s">
        <v>124</v>
      </c>
      <c r="B5937" s="7" t="s">
        <v>269</v>
      </c>
      <c r="C5937" s="7" t="s">
        <v>17</v>
      </c>
      <c r="D5937" s="8">
        <v>2014</v>
      </c>
      <c r="E5937" s="7" t="s">
        <v>529</v>
      </c>
      <c r="F5937" s="7" t="s">
        <v>2</v>
      </c>
      <c r="G5937" s="7" t="s">
        <v>528</v>
      </c>
      <c r="H5937" s="7" t="s">
        <v>7</v>
      </c>
      <c r="I5937" s="9">
        <v>9.2613070000000006E-2</v>
      </c>
      <c r="J5937" s="10">
        <v>76.367000000000004</v>
      </c>
      <c r="K5937" s="11">
        <v>4</v>
      </c>
      <c r="L5937" s="11" t="str">
        <f>IF(Tabla134[[#This Row],[Item Weight]]&lt;$U$12,"Poco Peso",IF(Tabla134[[#This Row],[Item Weight]]&lt;$U$13,"Peso Medio","Peso Alto"))</f>
        <v>Peso Alto</v>
      </c>
      <c r="M5937" s="7">
        <v>20.7</v>
      </c>
      <c r="N5937" s="11">
        <f>IF(Tabla134[[#This Row],[Item Weight (Nulos)]]="",VLOOKUP(Tabla134[[#This Row],[Item Identifier]],'Tabla para Nulos'!$A$3:$B$1563,2,FALSE),Tabla134[[#This Row],[Item Weight (Nulos)]])</f>
        <v>20.7</v>
      </c>
      <c r="O5937" s="11" t="str">
        <f>IF(Tabla134[[#This Row],[Item Visibility]]&lt;$U$15,"Poca visibilidad",IF(Tabla134[[#This Row],[Item Visibility]]&lt;$U$16,"Visibilidad media","Mayor visibilidad"))</f>
        <v>Visibilidad media</v>
      </c>
      <c r="P5937" s="11" t="str">
        <f>IF(Tabla134[[#This Row],[Rating]]&lt;2,"Muy Malo",IF(Tabla134[[#This Row],[Rating]]&lt;3,"Malo",IF(Tabla134[[#This Row],[Rating]]&lt;4,"Regular",IF(Tabla134[[#This Row],[Rating]]&lt;5,"Bueno","Excelente"))))</f>
        <v>Bueno</v>
      </c>
    </row>
    <row r="5938" spans="1:16" x14ac:dyDescent="0.2">
      <c r="A5938" s="7" t="s">
        <v>124</v>
      </c>
      <c r="B5938" s="7" t="s">
        <v>1366</v>
      </c>
      <c r="C5938" s="7" t="s">
        <v>28</v>
      </c>
      <c r="D5938" s="8">
        <v>2018</v>
      </c>
      <c r="E5938" s="7" t="s">
        <v>13</v>
      </c>
      <c r="F5938" s="7" t="s">
        <v>2</v>
      </c>
      <c r="G5938" s="7" t="s">
        <v>1</v>
      </c>
      <c r="H5938" s="7" t="s">
        <v>12</v>
      </c>
      <c r="I5938" s="9">
        <v>9.4697273999999998E-2</v>
      </c>
      <c r="J5938" s="10">
        <v>158.46039999999999</v>
      </c>
      <c r="K5938" s="11">
        <v>4</v>
      </c>
      <c r="L5938" s="11" t="str">
        <f>IF(Tabla134[[#This Row],[Item Weight]]&lt;$U$12,"Poco Peso",IF(Tabla134[[#This Row],[Item Weight]]&lt;$U$13,"Peso Medio","Peso Alto"))</f>
        <v>Peso Medio</v>
      </c>
      <c r="N5938" s="11">
        <f>IF(Tabla134[[#This Row],[Item Weight (Nulos)]]="",VLOOKUP(Tabla134[[#This Row],[Item Identifier]],'Tabla para Nulos'!$A$3:$B$1563,2,FALSE),Tabla134[[#This Row],[Item Weight (Nulos)]])</f>
        <v>15.099999999999998</v>
      </c>
      <c r="O5938" s="11" t="str">
        <f>IF(Tabla134[[#This Row],[Item Visibility]]&lt;$U$15,"Poca visibilidad",IF(Tabla134[[#This Row],[Item Visibility]]&lt;$U$16,"Visibilidad media","Mayor visibilidad"))</f>
        <v>Mayor visibilidad</v>
      </c>
      <c r="P5938" s="11" t="str">
        <f>IF(Tabla134[[#This Row],[Rating]]&lt;2,"Muy Malo",IF(Tabla134[[#This Row],[Rating]]&lt;3,"Malo",IF(Tabla134[[#This Row],[Rating]]&lt;4,"Regular",IF(Tabla134[[#This Row],[Rating]]&lt;5,"Bueno","Excelente"))))</f>
        <v>Bueno</v>
      </c>
    </row>
    <row r="5939" spans="1:16" x14ac:dyDescent="0.2">
      <c r="A5939" s="7" t="s">
        <v>6</v>
      </c>
      <c r="B5939" s="7" t="s">
        <v>317</v>
      </c>
      <c r="C5939" s="7" t="s">
        <v>14</v>
      </c>
      <c r="D5939" s="8">
        <v>2018</v>
      </c>
      <c r="E5939" s="7" t="s">
        <v>13</v>
      </c>
      <c r="F5939" s="7" t="s">
        <v>2</v>
      </c>
      <c r="G5939" s="7" t="s">
        <v>1</v>
      </c>
      <c r="H5939" s="7" t="s">
        <v>12</v>
      </c>
      <c r="I5939" s="9">
        <v>5.6596985000000002E-2</v>
      </c>
      <c r="J5939" s="10">
        <v>230.9984</v>
      </c>
      <c r="K5939" s="11">
        <v>4</v>
      </c>
      <c r="L5939" s="11" t="str">
        <f>IF(Tabla134[[#This Row],[Item Weight]]&lt;$U$12,"Poco Peso",IF(Tabla134[[#This Row],[Item Weight]]&lt;$U$13,"Peso Medio","Peso Alto"))</f>
        <v>Peso Medio</v>
      </c>
      <c r="N5939" s="11">
        <f>IF(Tabla134[[#This Row],[Item Weight (Nulos)]]="",VLOOKUP(Tabla134[[#This Row],[Item Identifier]],'Tabla para Nulos'!$A$3:$B$1563,2,FALSE),Tabla134[[#This Row],[Item Weight (Nulos)]])</f>
        <v>13.799999999999999</v>
      </c>
      <c r="O5939" s="11" t="str">
        <f>IF(Tabla134[[#This Row],[Item Visibility]]&lt;$U$15,"Poca visibilidad",IF(Tabla134[[#This Row],[Item Visibility]]&lt;$U$16,"Visibilidad media","Mayor visibilidad"))</f>
        <v>Visibilidad media</v>
      </c>
      <c r="P5939" s="11" t="str">
        <f>IF(Tabla134[[#This Row],[Rating]]&lt;2,"Muy Malo",IF(Tabla134[[#This Row],[Rating]]&lt;3,"Malo",IF(Tabla134[[#This Row],[Rating]]&lt;4,"Regular",IF(Tabla134[[#This Row],[Rating]]&lt;5,"Bueno","Excelente"))))</f>
        <v>Bueno</v>
      </c>
    </row>
    <row r="5940" spans="1:16" x14ac:dyDescent="0.2">
      <c r="A5940" s="7" t="s">
        <v>124</v>
      </c>
      <c r="B5940" s="7" t="s">
        <v>1365</v>
      </c>
      <c r="C5940" s="7" t="s">
        <v>165</v>
      </c>
      <c r="D5940" s="8">
        <v>2016</v>
      </c>
      <c r="E5940" s="7" t="s">
        <v>1114</v>
      </c>
      <c r="F5940" s="7" t="s">
        <v>8</v>
      </c>
      <c r="G5940" s="7" t="s">
        <v>702</v>
      </c>
      <c r="H5940" s="7" t="s">
        <v>7</v>
      </c>
      <c r="I5940" s="9">
        <v>4.7098210000000001E-2</v>
      </c>
      <c r="J5940" s="10">
        <v>101.30159999999999</v>
      </c>
      <c r="K5940" s="11">
        <v>4</v>
      </c>
      <c r="L5940" s="11" t="str">
        <f>IF(Tabla134[[#This Row],[Item Weight]]&lt;$U$12,"Poco Peso",IF(Tabla134[[#This Row],[Item Weight]]&lt;$U$13,"Peso Medio","Peso Alto"))</f>
        <v>Poco Peso</v>
      </c>
      <c r="M5940" s="7">
        <v>5.5</v>
      </c>
      <c r="N5940" s="11">
        <f>IF(Tabla134[[#This Row],[Item Weight (Nulos)]]="",VLOOKUP(Tabla134[[#This Row],[Item Identifier]],'Tabla para Nulos'!$A$3:$B$1563,2,FALSE),Tabla134[[#This Row],[Item Weight (Nulos)]])</f>
        <v>5.5</v>
      </c>
      <c r="O5940" s="11" t="str">
        <f>IF(Tabla134[[#This Row],[Item Visibility]]&lt;$U$15,"Poca visibilidad",IF(Tabla134[[#This Row],[Item Visibility]]&lt;$U$16,"Visibilidad media","Mayor visibilidad"))</f>
        <v>Visibilidad media</v>
      </c>
      <c r="P5940" s="11" t="str">
        <f>IF(Tabla134[[#This Row],[Rating]]&lt;2,"Muy Malo",IF(Tabla134[[#This Row],[Rating]]&lt;3,"Malo",IF(Tabla134[[#This Row],[Rating]]&lt;4,"Regular",IF(Tabla134[[#This Row],[Rating]]&lt;5,"Bueno","Excelente"))))</f>
        <v>Bueno</v>
      </c>
    </row>
    <row r="5941" spans="1:16" x14ac:dyDescent="0.2">
      <c r="A5941" s="7" t="s">
        <v>6</v>
      </c>
      <c r="B5941" s="7" t="s">
        <v>1134</v>
      </c>
      <c r="C5941" s="7" t="s">
        <v>71</v>
      </c>
      <c r="D5941" s="8">
        <v>2020</v>
      </c>
      <c r="E5941" s="7" t="s">
        <v>919</v>
      </c>
      <c r="F5941" s="7" t="s">
        <v>796</v>
      </c>
      <c r="G5941" s="7" t="s">
        <v>702</v>
      </c>
      <c r="H5941" s="7" t="s">
        <v>7</v>
      </c>
      <c r="I5941" s="9">
        <v>3.8078898999999999E-2</v>
      </c>
      <c r="J5941" s="10">
        <v>122.9046</v>
      </c>
      <c r="K5941" s="11">
        <v>4</v>
      </c>
      <c r="L5941" s="11" t="str">
        <f>IF(Tabla134[[#This Row],[Item Weight]]&lt;$U$12,"Poco Peso",IF(Tabla134[[#This Row],[Item Weight]]&lt;$U$13,"Peso Medio","Peso Alto"))</f>
        <v>Peso Medio</v>
      </c>
      <c r="M5941" s="7">
        <v>15.7</v>
      </c>
      <c r="N5941" s="11">
        <f>IF(Tabla134[[#This Row],[Item Weight (Nulos)]]="",VLOOKUP(Tabla134[[#This Row],[Item Identifier]],'Tabla para Nulos'!$A$3:$B$1563,2,FALSE),Tabla134[[#This Row],[Item Weight (Nulos)]])</f>
        <v>15.7</v>
      </c>
      <c r="O5941" s="11" t="str">
        <f>IF(Tabla134[[#This Row],[Item Visibility]]&lt;$U$15,"Poca visibilidad",IF(Tabla134[[#This Row],[Item Visibility]]&lt;$U$16,"Visibilidad media","Mayor visibilidad"))</f>
        <v>Visibilidad media</v>
      </c>
      <c r="P5941" s="11" t="str">
        <f>IF(Tabla134[[#This Row],[Rating]]&lt;2,"Muy Malo",IF(Tabla134[[#This Row],[Rating]]&lt;3,"Malo",IF(Tabla134[[#This Row],[Rating]]&lt;4,"Regular",IF(Tabla134[[#This Row],[Rating]]&lt;5,"Bueno","Excelente"))))</f>
        <v>Bueno</v>
      </c>
    </row>
    <row r="5942" spans="1:16" x14ac:dyDescent="0.2">
      <c r="A5942" s="7" t="s">
        <v>124</v>
      </c>
      <c r="B5942" s="7" t="s">
        <v>613</v>
      </c>
      <c r="C5942" s="7" t="s">
        <v>171</v>
      </c>
      <c r="D5942" s="8">
        <v>2015</v>
      </c>
      <c r="E5942" s="7" t="s">
        <v>922</v>
      </c>
      <c r="F5942" s="7" t="s">
        <v>796</v>
      </c>
      <c r="G5942" s="7" t="s">
        <v>702</v>
      </c>
      <c r="H5942" s="7" t="s">
        <v>7</v>
      </c>
      <c r="I5942" s="9">
        <v>2.6005891E-2</v>
      </c>
      <c r="J5942" s="10">
        <v>180.99760000000001</v>
      </c>
      <c r="K5942" s="11">
        <v>4</v>
      </c>
      <c r="L5942" s="11" t="str">
        <f>IF(Tabla134[[#This Row],[Item Weight]]&lt;$U$12,"Poco Peso",IF(Tabla134[[#This Row],[Item Weight]]&lt;$U$13,"Peso Medio","Peso Alto"))</f>
        <v>Peso Alto</v>
      </c>
      <c r="M5942" s="7">
        <v>20.25</v>
      </c>
      <c r="N5942" s="11">
        <f>IF(Tabla134[[#This Row],[Item Weight (Nulos)]]="",VLOOKUP(Tabla134[[#This Row],[Item Identifier]],'Tabla para Nulos'!$A$3:$B$1563,2,FALSE),Tabla134[[#This Row],[Item Weight (Nulos)]])</f>
        <v>20.25</v>
      </c>
      <c r="O5942" s="11" t="str">
        <f>IF(Tabla134[[#This Row],[Item Visibility]]&lt;$U$15,"Poca visibilidad",IF(Tabla134[[#This Row],[Item Visibility]]&lt;$U$16,"Visibilidad media","Mayor visibilidad"))</f>
        <v>Poca visibilidad</v>
      </c>
      <c r="P5942" s="11" t="str">
        <f>IF(Tabla134[[#This Row],[Rating]]&lt;2,"Muy Malo",IF(Tabla134[[#This Row],[Rating]]&lt;3,"Malo",IF(Tabla134[[#This Row],[Rating]]&lt;4,"Regular",IF(Tabla134[[#This Row],[Rating]]&lt;5,"Bueno","Excelente"))))</f>
        <v>Bueno</v>
      </c>
    </row>
    <row r="5943" spans="1:16" x14ac:dyDescent="0.2">
      <c r="A5943" s="7" t="s">
        <v>124</v>
      </c>
      <c r="B5943" s="7" t="s">
        <v>867</v>
      </c>
      <c r="C5943" s="7" t="s">
        <v>171</v>
      </c>
      <c r="D5943" s="8">
        <v>2012</v>
      </c>
      <c r="E5943" s="7" t="s">
        <v>9</v>
      </c>
      <c r="F5943" s="7" t="s">
        <v>8</v>
      </c>
      <c r="G5943" s="7" t="s">
        <v>1</v>
      </c>
      <c r="H5943" s="7" t="s">
        <v>7</v>
      </c>
      <c r="I5943" s="9">
        <v>1.5749341E-2</v>
      </c>
      <c r="J5943" s="10">
        <v>182.26079999999999</v>
      </c>
      <c r="K5943" s="11">
        <v>4</v>
      </c>
      <c r="L5943" s="11" t="str">
        <f>IF(Tabla134[[#This Row],[Item Weight]]&lt;$U$12,"Poco Peso",IF(Tabla134[[#This Row],[Item Weight]]&lt;$U$13,"Peso Medio","Peso Alto"))</f>
        <v>Peso Alto</v>
      </c>
      <c r="M5943" s="7">
        <v>19.5</v>
      </c>
      <c r="N5943" s="11">
        <f>IF(Tabla134[[#This Row],[Item Weight (Nulos)]]="",VLOOKUP(Tabla134[[#This Row],[Item Identifier]],'Tabla para Nulos'!$A$3:$B$1563,2,FALSE),Tabla134[[#This Row],[Item Weight (Nulos)]])</f>
        <v>19.5</v>
      </c>
      <c r="O5943" s="11" t="str">
        <f>IF(Tabla134[[#This Row],[Item Visibility]]&lt;$U$15,"Poca visibilidad",IF(Tabla134[[#This Row],[Item Visibility]]&lt;$U$16,"Visibilidad media","Mayor visibilidad"))</f>
        <v>Poca visibilidad</v>
      </c>
      <c r="P5943" s="11" t="str">
        <f>IF(Tabla134[[#This Row],[Rating]]&lt;2,"Muy Malo",IF(Tabla134[[#This Row],[Rating]]&lt;3,"Malo",IF(Tabla134[[#This Row],[Rating]]&lt;4,"Regular",IF(Tabla134[[#This Row],[Rating]]&lt;5,"Bueno","Excelente"))))</f>
        <v>Bueno</v>
      </c>
    </row>
    <row r="5944" spans="1:16" x14ac:dyDescent="0.2">
      <c r="A5944" s="7" t="s">
        <v>6</v>
      </c>
      <c r="B5944" s="7" t="s">
        <v>1364</v>
      </c>
      <c r="C5944" s="7" t="s">
        <v>112</v>
      </c>
      <c r="D5944" s="8">
        <v>2022</v>
      </c>
      <c r="E5944" s="7" t="s">
        <v>3</v>
      </c>
      <c r="F5944" s="7" t="s">
        <v>2</v>
      </c>
      <c r="G5944" s="7" t="s">
        <v>1</v>
      </c>
      <c r="H5944" s="7" t="s">
        <v>0</v>
      </c>
      <c r="I5944" s="9">
        <v>5.6695730999999999E-2</v>
      </c>
      <c r="J5944" s="10">
        <v>104.06480000000001</v>
      </c>
      <c r="K5944" s="11">
        <v>4</v>
      </c>
      <c r="L5944" s="11" t="str">
        <f>IF(Tabla134[[#This Row],[Item Weight]]&lt;$U$12,"Poco Peso",IF(Tabla134[[#This Row],[Item Weight]]&lt;$U$13,"Peso Medio","Peso Alto"))</f>
        <v>Peso Alto</v>
      </c>
      <c r="M5944" s="7">
        <v>20.85</v>
      </c>
      <c r="N5944" s="11">
        <f>IF(Tabla134[[#This Row],[Item Weight (Nulos)]]="",VLOOKUP(Tabla134[[#This Row],[Item Identifier]],'Tabla para Nulos'!$A$3:$B$1563,2,FALSE),Tabla134[[#This Row],[Item Weight (Nulos)]])</f>
        <v>20.85</v>
      </c>
      <c r="O5944" s="11" t="str">
        <f>IF(Tabla134[[#This Row],[Item Visibility]]&lt;$U$15,"Poca visibilidad",IF(Tabla134[[#This Row],[Item Visibility]]&lt;$U$16,"Visibilidad media","Mayor visibilidad"))</f>
        <v>Visibilidad media</v>
      </c>
      <c r="P5944" s="11" t="str">
        <f>IF(Tabla134[[#This Row],[Rating]]&lt;2,"Muy Malo",IF(Tabla134[[#This Row],[Rating]]&lt;3,"Malo",IF(Tabla134[[#This Row],[Rating]]&lt;4,"Regular",IF(Tabla134[[#This Row],[Rating]]&lt;5,"Bueno","Excelente"))))</f>
        <v>Bueno</v>
      </c>
    </row>
    <row r="5945" spans="1:16" x14ac:dyDescent="0.2">
      <c r="A5945" s="7" t="s">
        <v>6</v>
      </c>
      <c r="B5945" s="7" t="s">
        <v>1123</v>
      </c>
      <c r="C5945" s="7" t="s">
        <v>47</v>
      </c>
      <c r="D5945" s="8">
        <v>2014</v>
      </c>
      <c r="E5945" s="7" t="s">
        <v>529</v>
      </c>
      <c r="F5945" s="7" t="s">
        <v>2</v>
      </c>
      <c r="G5945" s="7" t="s">
        <v>528</v>
      </c>
      <c r="H5945" s="7" t="s">
        <v>7</v>
      </c>
      <c r="I5945" s="9">
        <v>6.9529261999999994E-2</v>
      </c>
      <c r="J5945" s="10">
        <v>233.16159999999999</v>
      </c>
      <c r="K5945" s="11">
        <v>4</v>
      </c>
      <c r="L5945" s="11" t="str">
        <f>IF(Tabla134[[#This Row],[Item Weight]]&lt;$U$12,"Poco Peso",IF(Tabla134[[#This Row],[Item Weight]]&lt;$U$13,"Peso Medio","Peso Alto"))</f>
        <v>Peso Medio</v>
      </c>
      <c r="M5945" s="7">
        <v>11.395</v>
      </c>
      <c r="N5945" s="11">
        <f>IF(Tabla134[[#This Row],[Item Weight (Nulos)]]="",VLOOKUP(Tabla134[[#This Row],[Item Identifier]],'Tabla para Nulos'!$A$3:$B$1563,2,FALSE),Tabla134[[#This Row],[Item Weight (Nulos)]])</f>
        <v>11.395</v>
      </c>
      <c r="O5945" s="11" t="str">
        <f>IF(Tabla134[[#This Row],[Item Visibility]]&lt;$U$15,"Poca visibilidad",IF(Tabla134[[#This Row],[Item Visibility]]&lt;$U$16,"Visibilidad media","Mayor visibilidad"))</f>
        <v>Visibilidad media</v>
      </c>
      <c r="P5945" s="11" t="str">
        <f>IF(Tabla134[[#This Row],[Rating]]&lt;2,"Muy Malo",IF(Tabla134[[#This Row],[Rating]]&lt;3,"Malo",IF(Tabla134[[#This Row],[Rating]]&lt;4,"Regular",IF(Tabla134[[#This Row],[Rating]]&lt;5,"Bueno","Excelente"))))</f>
        <v>Bueno</v>
      </c>
    </row>
    <row r="5946" spans="1:16" x14ac:dyDescent="0.2">
      <c r="A5946" s="7" t="s">
        <v>124</v>
      </c>
      <c r="B5946" s="7" t="s">
        <v>1315</v>
      </c>
      <c r="C5946" s="7" t="s">
        <v>4</v>
      </c>
      <c r="D5946" s="8">
        <v>2016</v>
      </c>
      <c r="E5946" s="7" t="s">
        <v>1114</v>
      </c>
      <c r="F5946" s="7" t="s">
        <v>8</v>
      </c>
      <c r="G5946" s="7" t="s">
        <v>702</v>
      </c>
      <c r="H5946" s="7" t="s">
        <v>7</v>
      </c>
      <c r="I5946" s="9">
        <v>7.3379744999999996E-2</v>
      </c>
      <c r="J5946" s="10">
        <v>118.244</v>
      </c>
      <c r="K5946" s="11">
        <v>4</v>
      </c>
      <c r="L5946" s="11" t="str">
        <f>IF(Tabla134[[#This Row],[Item Weight]]&lt;$U$12,"Poco Peso",IF(Tabla134[[#This Row],[Item Weight]]&lt;$U$13,"Peso Medio","Peso Alto"))</f>
        <v>Peso Medio</v>
      </c>
      <c r="M5946" s="7">
        <v>10</v>
      </c>
      <c r="N5946" s="11">
        <f>IF(Tabla134[[#This Row],[Item Weight (Nulos)]]="",VLOOKUP(Tabla134[[#This Row],[Item Identifier]],'Tabla para Nulos'!$A$3:$B$1563,2,FALSE),Tabla134[[#This Row],[Item Weight (Nulos)]])</f>
        <v>10</v>
      </c>
      <c r="O5946" s="11" t="str">
        <f>IF(Tabla134[[#This Row],[Item Visibility]]&lt;$U$15,"Poca visibilidad",IF(Tabla134[[#This Row],[Item Visibility]]&lt;$U$16,"Visibilidad media","Mayor visibilidad"))</f>
        <v>Visibilidad media</v>
      </c>
      <c r="P5946" s="11" t="str">
        <f>IF(Tabla134[[#This Row],[Rating]]&lt;2,"Muy Malo",IF(Tabla134[[#This Row],[Rating]]&lt;3,"Malo",IF(Tabla134[[#This Row],[Rating]]&lt;4,"Regular",IF(Tabla134[[#This Row],[Rating]]&lt;5,"Bueno","Excelente"))))</f>
        <v>Bueno</v>
      </c>
    </row>
    <row r="5947" spans="1:16" x14ac:dyDescent="0.2">
      <c r="A5947" s="7" t="s">
        <v>124</v>
      </c>
      <c r="B5947" s="7" t="s">
        <v>264</v>
      </c>
      <c r="C5947" s="7" t="s">
        <v>17</v>
      </c>
      <c r="D5947" s="8">
        <v>2018</v>
      </c>
      <c r="E5947" s="7" t="s">
        <v>1195</v>
      </c>
      <c r="F5947" s="7" t="s">
        <v>8</v>
      </c>
      <c r="G5947" s="7" t="s">
        <v>702</v>
      </c>
      <c r="H5947" s="7" t="s">
        <v>1621</v>
      </c>
      <c r="I5947" s="9">
        <v>0.15374138500000001</v>
      </c>
      <c r="J5947" s="10">
        <v>182.6292</v>
      </c>
      <c r="K5947" s="11">
        <v>4</v>
      </c>
      <c r="L5947" s="11" t="str">
        <f>IF(Tabla134[[#This Row],[Item Weight]]&lt;$U$12,"Poco Peso",IF(Tabla134[[#This Row],[Item Weight]]&lt;$U$13,"Peso Medio","Peso Alto"))</f>
        <v>Peso Alto</v>
      </c>
      <c r="N5947" s="11">
        <f>IF(Tabla134[[#This Row],[Item Weight (Nulos)]]="",VLOOKUP(Tabla134[[#This Row],[Item Identifier]],'Tabla para Nulos'!$A$3:$B$1563,2,FALSE),Tabla134[[#This Row],[Item Weight (Nulos)]])</f>
        <v>17.7</v>
      </c>
      <c r="O5947" s="11" t="str">
        <f>IF(Tabla134[[#This Row],[Item Visibility]]&lt;$U$15,"Poca visibilidad",IF(Tabla134[[#This Row],[Item Visibility]]&lt;$U$16,"Visibilidad media","Mayor visibilidad"))</f>
        <v>Mayor visibilidad</v>
      </c>
      <c r="P5947" s="11" t="str">
        <f>IF(Tabla134[[#This Row],[Rating]]&lt;2,"Muy Malo",IF(Tabla134[[#This Row],[Rating]]&lt;3,"Malo",IF(Tabla134[[#This Row],[Rating]]&lt;4,"Regular",IF(Tabla134[[#This Row],[Rating]]&lt;5,"Bueno","Excelente"))))</f>
        <v>Bueno</v>
      </c>
    </row>
    <row r="5948" spans="1:16" x14ac:dyDescent="0.2">
      <c r="A5948" s="7" t="s">
        <v>124</v>
      </c>
      <c r="B5948" s="7" t="s">
        <v>888</v>
      </c>
      <c r="C5948" s="7" t="s">
        <v>10</v>
      </c>
      <c r="D5948" s="8">
        <v>2014</v>
      </c>
      <c r="E5948" s="7" t="s">
        <v>529</v>
      </c>
      <c r="F5948" s="7" t="s">
        <v>2</v>
      </c>
      <c r="G5948" s="7" t="s">
        <v>528</v>
      </c>
      <c r="H5948" s="7" t="s">
        <v>7</v>
      </c>
      <c r="I5948" s="9">
        <v>0.12792952099999999</v>
      </c>
      <c r="J5948" s="10">
        <v>211.49019999999999</v>
      </c>
      <c r="K5948" s="11">
        <v>4</v>
      </c>
      <c r="L5948" s="11" t="str">
        <f>IF(Tabla134[[#This Row],[Item Weight]]&lt;$U$12,"Poco Peso",IF(Tabla134[[#This Row],[Item Weight]]&lt;$U$13,"Peso Medio","Peso Alto"))</f>
        <v>Poco Peso</v>
      </c>
      <c r="M5948" s="7">
        <v>8.1</v>
      </c>
      <c r="N5948" s="11">
        <f>IF(Tabla134[[#This Row],[Item Weight (Nulos)]]="",VLOOKUP(Tabla134[[#This Row],[Item Identifier]],'Tabla para Nulos'!$A$3:$B$1563,2,FALSE),Tabla134[[#This Row],[Item Weight (Nulos)]])</f>
        <v>8.1</v>
      </c>
      <c r="O5948" s="11" t="str">
        <f>IF(Tabla134[[#This Row],[Item Visibility]]&lt;$U$15,"Poca visibilidad",IF(Tabla134[[#This Row],[Item Visibility]]&lt;$U$16,"Visibilidad media","Mayor visibilidad"))</f>
        <v>Mayor visibilidad</v>
      </c>
      <c r="P5948" s="11" t="str">
        <f>IF(Tabla134[[#This Row],[Rating]]&lt;2,"Muy Malo",IF(Tabla134[[#This Row],[Rating]]&lt;3,"Malo",IF(Tabla134[[#This Row],[Rating]]&lt;4,"Regular",IF(Tabla134[[#This Row],[Rating]]&lt;5,"Bueno","Excelente"))))</f>
        <v>Bueno</v>
      </c>
    </row>
    <row r="5949" spans="1:16" x14ac:dyDescent="0.2">
      <c r="A5949" s="7" t="s">
        <v>6</v>
      </c>
      <c r="B5949" s="7" t="s">
        <v>729</v>
      </c>
      <c r="C5949" s="7" t="s">
        <v>10</v>
      </c>
      <c r="D5949" s="8">
        <v>2020</v>
      </c>
      <c r="E5949" s="7" t="s">
        <v>919</v>
      </c>
      <c r="F5949" s="7" t="s">
        <v>796</v>
      </c>
      <c r="G5949" s="7" t="s">
        <v>702</v>
      </c>
      <c r="H5949" s="7" t="s">
        <v>7</v>
      </c>
      <c r="I5949" s="9">
        <v>0.12315965600000001</v>
      </c>
      <c r="J5949" s="10">
        <v>110.1544</v>
      </c>
      <c r="K5949" s="11">
        <v>4</v>
      </c>
      <c r="L5949" s="11" t="str">
        <f>IF(Tabla134[[#This Row],[Item Weight]]&lt;$U$12,"Poco Peso",IF(Tabla134[[#This Row],[Item Weight]]&lt;$U$13,"Peso Medio","Peso Alto"))</f>
        <v>Peso Medio</v>
      </c>
      <c r="M5949" s="7">
        <v>15.7</v>
      </c>
      <c r="N5949" s="11">
        <f>IF(Tabla134[[#This Row],[Item Weight (Nulos)]]="",VLOOKUP(Tabla134[[#This Row],[Item Identifier]],'Tabla para Nulos'!$A$3:$B$1563,2,FALSE),Tabla134[[#This Row],[Item Weight (Nulos)]])</f>
        <v>15.7</v>
      </c>
      <c r="O5949" s="11" t="str">
        <f>IF(Tabla134[[#This Row],[Item Visibility]]&lt;$U$15,"Poca visibilidad",IF(Tabla134[[#This Row],[Item Visibility]]&lt;$U$16,"Visibilidad media","Mayor visibilidad"))</f>
        <v>Mayor visibilidad</v>
      </c>
      <c r="P5949" s="11" t="str">
        <f>IF(Tabla134[[#This Row],[Rating]]&lt;2,"Muy Malo",IF(Tabla134[[#This Row],[Rating]]&lt;3,"Malo",IF(Tabla134[[#This Row],[Rating]]&lt;4,"Regular",IF(Tabla134[[#This Row],[Rating]]&lt;5,"Bueno","Excelente"))))</f>
        <v>Bueno</v>
      </c>
    </row>
    <row r="5950" spans="1:16" x14ac:dyDescent="0.2">
      <c r="A5950" s="7" t="s">
        <v>124</v>
      </c>
      <c r="B5950" s="7" t="s">
        <v>1347</v>
      </c>
      <c r="C5950" s="7" t="s">
        <v>14</v>
      </c>
      <c r="D5950" s="8">
        <v>2017</v>
      </c>
      <c r="E5950" s="7" t="s">
        <v>797</v>
      </c>
      <c r="F5950" s="7" t="s">
        <v>796</v>
      </c>
      <c r="G5950" s="7" t="s">
        <v>702</v>
      </c>
      <c r="H5950" s="7" t="s">
        <v>7</v>
      </c>
      <c r="I5950" s="9">
        <v>6.5236931999999997E-2</v>
      </c>
      <c r="J5950" s="10">
        <v>176.43700000000001</v>
      </c>
      <c r="K5950" s="11">
        <v>4</v>
      </c>
      <c r="L5950" s="11" t="str">
        <f>IF(Tabla134[[#This Row],[Item Weight]]&lt;$U$12,"Poco Peso",IF(Tabla134[[#This Row],[Item Weight]]&lt;$U$13,"Peso Medio","Peso Alto"))</f>
        <v>Peso Medio</v>
      </c>
      <c r="M5950" s="7">
        <v>9</v>
      </c>
      <c r="N5950" s="11">
        <f>IF(Tabla134[[#This Row],[Item Weight (Nulos)]]="",VLOOKUP(Tabla134[[#This Row],[Item Identifier]],'Tabla para Nulos'!$A$3:$B$1563,2,FALSE),Tabla134[[#This Row],[Item Weight (Nulos)]])</f>
        <v>9</v>
      </c>
      <c r="O5950" s="11" t="str">
        <f>IF(Tabla134[[#This Row],[Item Visibility]]&lt;$U$15,"Poca visibilidad",IF(Tabla134[[#This Row],[Item Visibility]]&lt;$U$16,"Visibilidad media","Mayor visibilidad"))</f>
        <v>Visibilidad media</v>
      </c>
      <c r="P5950" s="11" t="str">
        <f>IF(Tabla134[[#This Row],[Rating]]&lt;2,"Muy Malo",IF(Tabla134[[#This Row],[Rating]]&lt;3,"Malo",IF(Tabla134[[#This Row],[Rating]]&lt;4,"Regular",IF(Tabla134[[#This Row],[Rating]]&lt;5,"Bueno","Excelente"))))</f>
        <v>Bueno</v>
      </c>
    </row>
    <row r="5951" spans="1:16" x14ac:dyDescent="0.2">
      <c r="A5951" s="7" t="s">
        <v>124</v>
      </c>
      <c r="B5951" s="7" t="s">
        <v>1093</v>
      </c>
      <c r="C5951" s="7" t="s">
        <v>17</v>
      </c>
      <c r="D5951" s="8">
        <v>2014</v>
      </c>
      <c r="E5951" s="7" t="s">
        <v>529</v>
      </c>
      <c r="F5951" s="7" t="s">
        <v>2</v>
      </c>
      <c r="G5951" s="7" t="s">
        <v>528</v>
      </c>
      <c r="H5951" s="7" t="s">
        <v>7</v>
      </c>
      <c r="I5951" s="9">
        <v>6.0495242999999997E-2</v>
      </c>
      <c r="J5951" s="10">
        <v>169.81059999999999</v>
      </c>
      <c r="K5951" s="11">
        <v>4</v>
      </c>
      <c r="L5951" s="11" t="str">
        <f>IF(Tabla134[[#This Row],[Item Weight]]&lt;$U$12,"Poco Peso",IF(Tabla134[[#This Row],[Item Weight]]&lt;$U$13,"Peso Medio","Peso Alto"))</f>
        <v>Peso Medio</v>
      </c>
      <c r="M5951" s="7">
        <v>16.75</v>
      </c>
      <c r="N5951" s="11">
        <f>IF(Tabla134[[#This Row],[Item Weight (Nulos)]]="",VLOOKUP(Tabla134[[#This Row],[Item Identifier]],'Tabla para Nulos'!$A$3:$B$1563,2,FALSE),Tabla134[[#This Row],[Item Weight (Nulos)]])</f>
        <v>16.75</v>
      </c>
      <c r="O5951" s="11" t="str">
        <f>IF(Tabla134[[#This Row],[Item Visibility]]&lt;$U$15,"Poca visibilidad",IF(Tabla134[[#This Row],[Item Visibility]]&lt;$U$16,"Visibilidad media","Mayor visibilidad"))</f>
        <v>Visibilidad media</v>
      </c>
      <c r="P5951" s="11" t="str">
        <f>IF(Tabla134[[#This Row],[Rating]]&lt;2,"Muy Malo",IF(Tabla134[[#This Row],[Rating]]&lt;3,"Malo",IF(Tabla134[[#This Row],[Rating]]&lt;4,"Regular",IF(Tabla134[[#This Row],[Rating]]&lt;5,"Bueno","Excelente"))))</f>
        <v>Bueno</v>
      </c>
    </row>
    <row r="5952" spans="1:16" x14ac:dyDescent="0.2">
      <c r="A5952" s="7" t="s">
        <v>6</v>
      </c>
      <c r="B5952" s="7" t="s">
        <v>565</v>
      </c>
      <c r="C5952" s="7" t="s">
        <v>71</v>
      </c>
      <c r="D5952" s="8">
        <v>2017</v>
      </c>
      <c r="E5952" s="7" t="s">
        <v>797</v>
      </c>
      <c r="F5952" s="7" t="s">
        <v>796</v>
      </c>
      <c r="G5952" s="7" t="s">
        <v>702</v>
      </c>
      <c r="H5952" s="7" t="s">
        <v>7</v>
      </c>
      <c r="I5952" s="9">
        <v>0</v>
      </c>
      <c r="J5952" s="10">
        <v>214.3218</v>
      </c>
      <c r="K5952" s="11">
        <v>4</v>
      </c>
      <c r="L5952" s="11" t="str">
        <f>IF(Tabla134[[#This Row],[Item Weight]]&lt;$U$12,"Poco Peso",IF(Tabla134[[#This Row],[Item Weight]]&lt;$U$13,"Peso Medio","Peso Alto"))</f>
        <v>Poco Peso</v>
      </c>
      <c r="M5952" s="7">
        <v>7.47</v>
      </c>
      <c r="N5952" s="11">
        <f>IF(Tabla134[[#This Row],[Item Weight (Nulos)]]="",VLOOKUP(Tabla134[[#This Row],[Item Identifier]],'Tabla para Nulos'!$A$3:$B$1563,2,FALSE),Tabla134[[#This Row],[Item Weight (Nulos)]])</f>
        <v>7.47</v>
      </c>
      <c r="O5952" s="11" t="str">
        <f>IF(Tabla134[[#This Row],[Item Visibility]]&lt;$U$15,"Poca visibilidad",IF(Tabla134[[#This Row],[Item Visibility]]&lt;$U$16,"Visibilidad media","Mayor visibilidad"))</f>
        <v>Poca visibilidad</v>
      </c>
      <c r="P5952" s="11" t="str">
        <f>IF(Tabla134[[#This Row],[Rating]]&lt;2,"Muy Malo",IF(Tabla134[[#This Row],[Rating]]&lt;3,"Malo",IF(Tabla134[[#This Row],[Rating]]&lt;4,"Regular",IF(Tabla134[[#This Row],[Rating]]&lt;5,"Bueno","Excelente"))))</f>
        <v>Bueno</v>
      </c>
    </row>
    <row r="5953" spans="1:16" x14ac:dyDescent="0.2">
      <c r="A5953" s="7" t="s">
        <v>6</v>
      </c>
      <c r="B5953" s="7" t="s">
        <v>726</v>
      </c>
      <c r="C5953" s="7" t="s">
        <v>10</v>
      </c>
      <c r="D5953" s="8">
        <v>2018</v>
      </c>
      <c r="E5953" s="7" t="s">
        <v>13</v>
      </c>
      <c r="F5953" s="7" t="s">
        <v>2</v>
      </c>
      <c r="G5953" s="7" t="s">
        <v>1</v>
      </c>
      <c r="H5953" s="7" t="s">
        <v>12</v>
      </c>
      <c r="I5953" s="9">
        <v>1.4753811E-2</v>
      </c>
      <c r="J5953" s="10">
        <v>231.79580000000001</v>
      </c>
      <c r="K5953" s="11">
        <v>4</v>
      </c>
      <c r="L5953" s="11" t="str">
        <f>IF(Tabla134[[#This Row],[Item Weight]]&lt;$U$12,"Poco Peso",IF(Tabla134[[#This Row],[Item Weight]]&lt;$U$13,"Peso Medio","Peso Alto"))</f>
        <v>Peso Alto</v>
      </c>
      <c r="N5953" s="11">
        <f>IF(Tabla134[[#This Row],[Item Weight (Nulos)]]="",VLOOKUP(Tabla134[[#This Row],[Item Identifier]],'Tabla para Nulos'!$A$3:$B$1563,2,FALSE),Tabla134[[#This Row],[Item Weight (Nulos)]])</f>
        <v>20.349999999999998</v>
      </c>
      <c r="O5953" s="11" t="str">
        <f>IF(Tabla134[[#This Row],[Item Visibility]]&lt;$U$15,"Poca visibilidad",IF(Tabla134[[#This Row],[Item Visibility]]&lt;$U$16,"Visibilidad media","Mayor visibilidad"))</f>
        <v>Poca visibilidad</v>
      </c>
      <c r="P5953" s="11" t="str">
        <f>IF(Tabla134[[#This Row],[Rating]]&lt;2,"Muy Malo",IF(Tabla134[[#This Row],[Rating]]&lt;3,"Malo",IF(Tabla134[[#This Row],[Rating]]&lt;4,"Regular",IF(Tabla134[[#This Row],[Rating]]&lt;5,"Bueno","Excelente"))))</f>
        <v>Bueno</v>
      </c>
    </row>
    <row r="5954" spans="1:16" x14ac:dyDescent="0.2">
      <c r="A5954" s="7" t="s">
        <v>124</v>
      </c>
      <c r="B5954" s="7" t="s">
        <v>468</v>
      </c>
      <c r="C5954" s="7" t="s">
        <v>10</v>
      </c>
      <c r="D5954" s="8">
        <v>2018</v>
      </c>
      <c r="E5954" s="7" t="s">
        <v>13</v>
      </c>
      <c r="F5954" s="7" t="s">
        <v>2</v>
      </c>
      <c r="G5954" s="7" t="s">
        <v>1</v>
      </c>
      <c r="H5954" s="7" t="s">
        <v>12</v>
      </c>
      <c r="I5954" s="9">
        <v>0.16070748900000001</v>
      </c>
      <c r="J5954" s="10">
        <v>38.018999999999998</v>
      </c>
      <c r="K5954" s="11">
        <v>4</v>
      </c>
      <c r="L5954" s="11" t="str">
        <f>IF(Tabla134[[#This Row],[Item Weight]]&lt;$U$12,"Poco Peso",IF(Tabla134[[#This Row],[Item Weight]]&lt;$U$13,"Peso Medio","Peso Alto"))</f>
        <v>Peso Alto</v>
      </c>
      <c r="N5954" s="11">
        <f>IF(Tabla134[[#This Row],[Item Weight (Nulos)]]="",VLOOKUP(Tabla134[[#This Row],[Item Identifier]],'Tabla para Nulos'!$A$3:$B$1563,2,FALSE),Tabla134[[#This Row],[Item Weight (Nulos)]])</f>
        <v>18.2</v>
      </c>
      <c r="O5954" s="11" t="str">
        <f>IF(Tabla134[[#This Row],[Item Visibility]]&lt;$U$15,"Poca visibilidad",IF(Tabla134[[#This Row],[Item Visibility]]&lt;$U$16,"Visibilidad media","Mayor visibilidad"))</f>
        <v>Mayor visibilidad</v>
      </c>
      <c r="P5954" s="11" t="str">
        <f>IF(Tabla134[[#This Row],[Rating]]&lt;2,"Muy Malo",IF(Tabla134[[#This Row],[Rating]]&lt;3,"Malo",IF(Tabla134[[#This Row],[Rating]]&lt;4,"Regular",IF(Tabla134[[#This Row],[Rating]]&lt;5,"Bueno","Excelente"))))</f>
        <v>Bueno</v>
      </c>
    </row>
    <row r="5955" spans="1:16" x14ac:dyDescent="0.2">
      <c r="A5955" s="7" t="s">
        <v>6</v>
      </c>
      <c r="B5955" s="7" t="s">
        <v>1201</v>
      </c>
      <c r="C5955" s="7" t="s">
        <v>47</v>
      </c>
      <c r="D5955" s="8">
        <v>2022</v>
      </c>
      <c r="E5955" s="7" t="s">
        <v>3</v>
      </c>
      <c r="F5955" s="7" t="s">
        <v>2</v>
      </c>
      <c r="G5955" s="7" t="s">
        <v>1</v>
      </c>
      <c r="H5955" s="7" t="s">
        <v>0</v>
      </c>
      <c r="I5955" s="9">
        <v>8.5622361999999994E-2</v>
      </c>
      <c r="J5955" s="10">
        <v>119.41240000000001</v>
      </c>
      <c r="K5955" s="11">
        <v>4</v>
      </c>
      <c r="L5955" s="11" t="str">
        <f>IF(Tabla134[[#This Row],[Item Weight]]&lt;$U$12,"Poco Peso",IF(Tabla134[[#This Row],[Item Weight]]&lt;$U$13,"Peso Medio","Peso Alto"))</f>
        <v>Peso Medio</v>
      </c>
      <c r="M5955" s="7">
        <v>13.85</v>
      </c>
      <c r="N5955" s="11">
        <f>IF(Tabla134[[#This Row],[Item Weight (Nulos)]]="",VLOOKUP(Tabla134[[#This Row],[Item Identifier]],'Tabla para Nulos'!$A$3:$B$1563,2,FALSE),Tabla134[[#This Row],[Item Weight (Nulos)]])</f>
        <v>13.85</v>
      </c>
      <c r="O5955" s="11" t="str">
        <f>IF(Tabla134[[#This Row],[Item Visibility]]&lt;$U$15,"Poca visibilidad",IF(Tabla134[[#This Row],[Item Visibility]]&lt;$U$16,"Visibilidad media","Mayor visibilidad"))</f>
        <v>Visibilidad media</v>
      </c>
      <c r="P5955" s="11" t="str">
        <f>IF(Tabla134[[#This Row],[Rating]]&lt;2,"Muy Malo",IF(Tabla134[[#This Row],[Rating]]&lt;3,"Malo",IF(Tabla134[[#This Row],[Rating]]&lt;4,"Regular",IF(Tabla134[[#This Row],[Rating]]&lt;5,"Bueno","Excelente"))))</f>
        <v>Bueno</v>
      </c>
    </row>
    <row r="5956" spans="1:16" x14ac:dyDescent="0.2">
      <c r="A5956" s="7" t="s">
        <v>124</v>
      </c>
      <c r="B5956" s="7" t="s">
        <v>1098</v>
      </c>
      <c r="C5956" s="7" t="s">
        <v>25</v>
      </c>
      <c r="D5956" s="8">
        <v>2017</v>
      </c>
      <c r="E5956" s="7" t="s">
        <v>797</v>
      </c>
      <c r="F5956" s="7" t="s">
        <v>796</v>
      </c>
      <c r="G5956" s="7" t="s">
        <v>702</v>
      </c>
      <c r="H5956" s="7" t="s">
        <v>7</v>
      </c>
      <c r="I5956" s="9">
        <v>0</v>
      </c>
      <c r="J5956" s="10">
        <v>96.409400000000005</v>
      </c>
      <c r="K5956" s="11">
        <v>4</v>
      </c>
      <c r="L5956" s="11" t="str">
        <f>IF(Tabla134[[#This Row],[Item Weight]]&lt;$U$12,"Poco Peso",IF(Tabla134[[#This Row],[Item Weight]]&lt;$U$13,"Peso Medio","Peso Alto"))</f>
        <v>Peso Medio</v>
      </c>
      <c r="M5956" s="7">
        <v>15.85</v>
      </c>
      <c r="N5956" s="11">
        <f>IF(Tabla134[[#This Row],[Item Weight (Nulos)]]="",VLOOKUP(Tabla134[[#This Row],[Item Identifier]],'Tabla para Nulos'!$A$3:$B$1563,2,FALSE),Tabla134[[#This Row],[Item Weight (Nulos)]])</f>
        <v>15.85</v>
      </c>
      <c r="O5956" s="11" t="str">
        <f>IF(Tabla134[[#This Row],[Item Visibility]]&lt;$U$15,"Poca visibilidad",IF(Tabla134[[#This Row],[Item Visibility]]&lt;$U$16,"Visibilidad media","Mayor visibilidad"))</f>
        <v>Poca visibilidad</v>
      </c>
      <c r="P5956" s="11" t="str">
        <f>IF(Tabla134[[#This Row],[Rating]]&lt;2,"Muy Malo",IF(Tabla134[[#This Row],[Rating]]&lt;3,"Malo",IF(Tabla134[[#This Row],[Rating]]&lt;4,"Regular",IF(Tabla134[[#This Row],[Rating]]&lt;5,"Bueno","Excelente"))))</f>
        <v>Bueno</v>
      </c>
    </row>
    <row r="5957" spans="1:16" x14ac:dyDescent="0.2">
      <c r="A5957" s="7" t="s">
        <v>6</v>
      </c>
      <c r="B5957" s="7" t="s">
        <v>316</v>
      </c>
      <c r="C5957" s="7" t="s">
        <v>14</v>
      </c>
      <c r="D5957" s="8">
        <v>2018</v>
      </c>
      <c r="E5957" s="7" t="s">
        <v>13</v>
      </c>
      <c r="F5957" s="7" t="s">
        <v>2</v>
      </c>
      <c r="G5957" s="7" t="s">
        <v>1</v>
      </c>
      <c r="H5957" s="7" t="s">
        <v>12</v>
      </c>
      <c r="I5957" s="9">
        <v>0</v>
      </c>
      <c r="J5957" s="10">
        <v>52.666600000000003</v>
      </c>
      <c r="K5957" s="11">
        <v>4</v>
      </c>
      <c r="L5957" s="11" t="str">
        <f>IF(Tabla134[[#This Row],[Item Weight]]&lt;$U$12,"Poco Peso",IF(Tabla134[[#This Row],[Item Weight]]&lt;$U$13,"Peso Medio","Peso Alto"))</f>
        <v>Peso Medio</v>
      </c>
      <c r="N5957" s="11">
        <f>IF(Tabla134[[#This Row],[Item Weight (Nulos)]]="",VLOOKUP(Tabla134[[#This Row],[Item Identifier]],'Tabla para Nulos'!$A$3:$B$1563,2,FALSE),Tabla134[[#This Row],[Item Weight (Nulos)]])</f>
        <v>14.65</v>
      </c>
      <c r="O5957" s="11" t="str">
        <f>IF(Tabla134[[#This Row],[Item Visibility]]&lt;$U$15,"Poca visibilidad",IF(Tabla134[[#This Row],[Item Visibility]]&lt;$U$16,"Visibilidad media","Mayor visibilidad"))</f>
        <v>Poca visibilidad</v>
      </c>
      <c r="P5957" s="11" t="str">
        <f>IF(Tabla134[[#This Row],[Rating]]&lt;2,"Muy Malo",IF(Tabla134[[#This Row],[Rating]]&lt;3,"Malo",IF(Tabla134[[#This Row],[Rating]]&lt;4,"Regular",IF(Tabla134[[#This Row],[Rating]]&lt;5,"Bueno","Excelente"))))</f>
        <v>Bueno</v>
      </c>
    </row>
    <row r="5958" spans="1:16" x14ac:dyDescent="0.2">
      <c r="A5958" s="7" t="s">
        <v>124</v>
      </c>
      <c r="B5958" s="7" t="s">
        <v>394</v>
      </c>
      <c r="C5958" s="7" t="s">
        <v>19</v>
      </c>
      <c r="D5958" s="8">
        <v>2016</v>
      </c>
      <c r="E5958" s="7" t="s">
        <v>1114</v>
      </c>
      <c r="F5958" s="7" t="s">
        <v>8</v>
      </c>
      <c r="G5958" s="7" t="s">
        <v>702</v>
      </c>
      <c r="H5958" s="7" t="s">
        <v>7</v>
      </c>
      <c r="I5958" s="9">
        <v>2.1250002E-2</v>
      </c>
      <c r="J5958" s="10">
        <v>150.50239999999999</v>
      </c>
      <c r="K5958" s="11">
        <v>4</v>
      </c>
      <c r="L5958" s="11" t="str">
        <f>IF(Tabla134[[#This Row],[Item Weight]]&lt;$U$12,"Poco Peso",IF(Tabla134[[#This Row],[Item Weight]]&lt;$U$13,"Peso Medio","Peso Alto"))</f>
        <v>Peso Alto</v>
      </c>
      <c r="M5958" s="7">
        <v>20.75</v>
      </c>
      <c r="N5958" s="11">
        <f>IF(Tabla134[[#This Row],[Item Weight (Nulos)]]="",VLOOKUP(Tabla134[[#This Row],[Item Identifier]],'Tabla para Nulos'!$A$3:$B$1563,2,FALSE),Tabla134[[#This Row],[Item Weight (Nulos)]])</f>
        <v>20.75</v>
      </c>
      <c r="O5958" s="11" t="str">
        <f>IF(Tabla134[[#This Row],[Item Visibility]]&lt;$U$15,"Poca visibilidad",IF(Tabla134[[#This Row],[Item Visibility]]&lt;$U$16,"Visibilidad media","Mayor visibilidad"))</f>
        <v>Poca visibilidad</v>
      </c>
      <c r="P5958" s="11" t="str">
        <f>IF(Tabla134[[#This Row],[Rating]]&lt;2,"Muy Malo",IF(Tabla134[[#This Row],[Rating]]&lt;3,"Malo",IF(Tabla134[[#This Row],[Rating]]&lt;4,"Regular",IF(Tabla134[[#This Row],[Rating]]&lt;5,"Bueno","Excelente"))))</f>
        <v>Bueno</v>
      </c>
    </row>
    <row r="5959" spans="1:16" x14ac:dyDescent="0.2">
      <c r="A5959" s="7" t="s">
        <v>124</v>
      </c>
      <c r="B5959" s="7" t="s">
        <v>1363</v>
      </c>
      <c r="C5959" s="7" t="s">
        <v>71</v>
      </c>
      <c r="D5959" s="8">
        <v>2016</v>
      </c>
      <c r="E5959" s="7" t="s">
        <v>1114</v>
      </c>
      <c r="F5959" s="7" t="s">
        <v>8</v>
      </c>
      <c r="G5959" s="7" t="s">
        <v>702</v>
      </c>
      <c r="H5959" s="7" t="s">
        <v>7</v>
      </c>
      <c r="I5959" s="9">
        <v>0.159936948</v>
      </c>
      <c r="J5959" s="10">
        <v>143.21539999999999</v>
      </c>
      <c r="K5959" s="11">
        <v>4</v>
      </c>
      <c r="L5959" s="11" t="str">
        <f>IF(Tabla134[[#This Row],[Item Weight]]&lt;$U$12,"Poco Peso",IF(Tabla134[[#This Row],[Item Weight]]&lt;$U$13,"Peso Medio","Peso Alto"))</f>
        <v>Peso Medio</v>
      </c>
      <c r="M5959" s="7">
        <v>10.195</v>
      </c>
      <c r="N5959" s="11">
        <f>IF(Tabla134[[#This Row],[Item Weight (Nulos)]]="",VLOOKUP(Tabla134[[#This Row],[Item Identifier]],'Tabla para Nulos'!$A$3:$B$1563,2,FALSE),Tabla134[[#This Row],[Item Weight (Nulos)]])</f>
        <v>10.195</v>
      </c>
      <c r="O5959" s="11" t="str">
        <f>IF(Tabla134[[#This Row],[Item Visibility]]&lt;$U$15,"Poca visibilidad",IF(Tabla134[[#This Row],[Item Visibility]]&lt;$U$16,"Visibilidad media","Mayor visibilidad"))</f>
        <v>Mayor visibilidad</v>
      </c>
      <c r="P5959" s="11" t="str">
        <f>IF(Tabla134[[#This Row],[Rating]]&lt;2,"Muy Malo",IF(Tabla134[[#This Row],[Rating]]&lt;3,"Malo",IF(Tabla134[[#This Row],[Rating]]&lt;4,"Regular",IF(Tabla134[[#This Row],[Rating]]&lt;5,"Bueno","Excelente"))))</f>
        <v>Bueno</v>
      </c>
    </row>
    <row r="5960" spans="1:16" x14ac:dyDescent="0.2">
      <c r="A5960" s="7" t="s">
        <v>124</v>
      </c>
      <c r="B5960" s="7" t="s">
        <v>776</v>
      </c>
      <c r="C5960" s="7" t="s">
        <v>10</v>
      </c>
      <c r="D5960" s="8">
        <v>2015</v>
      </c>
      <c r="E5960" s="7" t="s">
        <v>922</v>
      </c>
      <c r="F5960" s="7" t="s">
        <v>796</v>
      </c>
      <c r="G5960" s="7" t="s">
        <v>702</v>
      </c>
      <c r="H5960" s="7" t="s">
        <v>7</v>
      </c>
      <c r="I5960" s="9">
        <v>0.12950314600000001</v>
      </c>
      <c r="J5960" s="10">
        <v>164.02099999999999</v>
      </c>
      <c r="K5960" s="11">
        <v>4</v>
      </c>
      <c r="L5960" s="11" t="str">
        <f>IF(Tabla134[[#This Row],[Item Weight]]&lt;$U$12,"Poco Peso",IF(Tabla134[[#This Row],[Item Weight]]&lt;$U$13,"Peso Medio","Peso Alto"))</f>
        <v>Poco Peso</v>
      </c>
      <c r="M5960" s="7">
        <v>7.6050000000000004</v>
      </c>
      <c r="N5960" s="11">
        <f>IF(Tabla134[[#This Row],[Item Weight (Nulos)]]="",VLOOKUP(Tabla134[[#This Row],[Item Identifier]],'Tabla para Nulos'!$A$3:$B$1563,2,FALSE),Tabla134[[#This Row],[Item Weight (Nulos)]])</f>
        <v>7.6050000000000004</v>
      </c>
      <c r="O5960" s="11" t="str">
        <f>IF(Tabla134[[#This Row],[Item Visibility]]&lt;$U$15,"Poca visibilidad",IF(Tabla134[[#This Row],[Item Visibility]]&lt;$U$16,"Visibilidad media","Mayor visibilidad"))</f>
        <v>Mayor visibilidad</v>
      </c>
      <c r="P5960" s="11" t="str">
        <f>IF(Tabla134[[#This Row],[Rating]]&lt;2,"Muy Malo",IF(Tabla134[[#This Row],[Rating]]&lt;3,"Malo",IF(Tabla134[[#This Row],[Rating]]&lt;4,"Regular",IF(Tabla134[[#This Row],[Rating]]&lt;5,"Bueno","Excelente"))))</f>
        <v>Bueno</v>
      </c>
    </row>
    <row r="5961" spans="1:16" x14ac:dyDescent="0.2">
      <c r="A5961" s="7" t="s">
        <v>124</v>
      </c>
      <c r="B5961" s="7" t="s">
        <v>1362</v>
      </c>
      <c r="C5961" s="7" t="s">
        <v>17</v>
      </c>
      <c r="D5961" s="8">
        <v>2018</v>
      </c>
      <c r="E5961" s="7" t="s">
        <v>1195</v>
      </c>
      <c r="F5961" s="7" t="s">
        <v>8</v>
      </c>
      <c r="G5961" s="7" t="s">
        <v>702</v>
      </c>
      <c r="H5961" s="7" t="s">
        <v>1621</v>
      </c>
      <c r="I5961" s="9">
        <v>0.17948441100000001</v>
      </c>
      <c r="J5961" s="10">
        <v>228.93520000000001</v>
      </c>
      <c r="K5961" s="11">
        <v>4</v>
      </c>
      <c r="L5961" s="11" t="str">
        <f>IF(Tabla134[[#This Row],[Item Weight]]&lt;$U$12,"Poco Peso",IF(Tabla134[[#This Row],[Item Weight]]&lt;$U$13,"Peso Medio","Peso Alto"))</f>
        <v>Peso Medio</v>
      </c>
      <c r="N5961" s="11">
        <f>IF(Tabla134[[#This Row],[Item Weight (Nulos)]]="",VLOOKUP(Tabla134[[#This Row],[Item Identifier]],'Tabla para Nulos'!$A$3:$B$1563,2,FALSE),Tabla134[[#This Row],[Item Weight (Nulos)]])</f>
        <v>13.349999999999998</v>
      </c>
      <c r="O5961" s="11" t="str">
        <f>IF(Tabla134[[#This Row],[Item Visibility]]&lt;$U$15,"Poca visibilidad",IF(Tabla134[[#This Row],[Item Visibility]]&lt;$U$16,"Visibilidad media","Mayor visibilidad"))</f>
        <v>Mayor visibilidad</v>
      </c>
      <c r="P5961" s="11" t="str">
        <f>IF(Tabla134[[#This Row],[Rating]]&lt;2,"Muy Malo",IF(Tabla134[[#This Row],[Rating]]&lt;3,"Malo",IF(Tabla134[[#This Row],[Rating]]&lt;4,"Regular",IF(Tabla134[[#This Row],[Rating]]&lt;5,"Bueno","Excelente"))))</f>
        <v>Bueno</v>
      </c>
    </row>
    <row r="5962" spans="1:16" x14ac:dyDescent="0.2">
      <c r="A5962" s="7" t="s">
        <v>124</v>
      </c>
      <c r="B5962" s="7" t="s">
        <v>753</v>
      </c>
      <c r="C5962" s="7" t="s">
        <v>14</v>
      </c>
      <c r="D5962" s="8">
        <v>2012</v>
      </c>
      <c r="E5962" s="7" t="s">
        <v>9</v>
      </c>
      <c r="F5962" s="7" t="s">
        <v>8</v>
      </c>
      <c r="G5962" s="7" t="s">
        <v>1</v>
      </c>
      <c r="H5962" s="7" t="s">
        <v>7</v>
      </c>
      <c r="I5962" s="9">
        <v>5.6919037999999998E-2</v>
      </c>
      <c r="J5962" s="10">
        <v>212.8218</v>
      </c>
      <c r="K5962" s="11">
        <v>4</v>
      </c>
      <c r="L5962" s="11" t="str">
        <f>IF(Tabla134[[#This Row],[Item Weight]]&lt;$U$12,"Poco Peso",IF(Tabla134[[#This Row],[Item Weight]]&lt;$U$13,"Peso Medio","Peso Alto"))</f>
        <v>Poco Peso</v>
      </c>
      <c r="M5962" s="7">
        <v>6.8650000000000002</v>
      </c>
      <c r="N5962" s="11">
        <f>IF(Tabla134[[#This Row],[Item Weight (Nulos)]]="",VLOOKUP(Tabla134[[#This Row],[Item Identifier]],'Tabla para Nulos'!$A$3:$B$1563,2,FALSE),Tabla134[[#This Row],[Item Weight (Nulos)]])</f>
        <v>6.8650000000000002</v>
      </c>
      <c r="O5962" s="11" t="str">
        <f>IF(Tabla134[[#This Row],[Item Visibility]]&lt;$U$15,"Poca visibilidad",IF(Tabla134[[#This Row],[Item Visibility]]&lt;$U$16,"Visibilidad media","Mayor visibilidad"))</f>
        <v>Visibilidad media</v>
      </c>
      <c r="P5962" s="11" t="str">
        <f>IF(Tabla134[[#This Row],[Rating]]&lt;2,"Muy Malo",IF(Tabla134[[#This Row],[Rating]]&lt;3,"Malo",IF(Tabla134[[#This Row],[Rating]]&lt;4,"Regular",IF(Tabla134[[#This Row],[Rating]]&lt;5,"Bueno","Excelente"))))</f>
        <v>Bueno</v>
      </c>
    </row>
    <row r="5963" spans="1:16" x14ac:dyDescent="0.2">
      <c r="A5963" s="7" t="s">
        <v>124</v>
      </c>
      <c r="B5963" s="7" t="s">
        <v>1222</v>
      </c>
      <c r="C5963" s="7" t="s">
        <v>216</v>
      </c>
      <c r="D5963" s="8">
        <v>2018</v>
      </c>
      <c r="E5963" s="7" t="s">
        <v>13</v>
      </c>
      <c r="F5963" s="7" t="s">
        <v>2</v>
      </c>
      <c r="G5963" s="7" t="s">
        <v>1</v>
      </c>
      <c r="H5963" s="7" t="s">
        <v>12</v>
      </c>
      <c r="I5963" s="9">
        <v>9.0427268000000005E-2</v>
      </c>
      <c r="J5963" s="10">
        <v>126.2336</v>
      </c>
      <c r="K5963" s="11">
        <v>4</v>
      </c>
      <c r="L5963" s="11" t="str">
        <f>IF(Tabla134[[#This Row],[Item Weight]]&lt;$U$12,"Poco Peso",IF(Tabla134[[#This Row],[Item Weight]]&lt;$U$13,"Peso Medio","Peso Alto"))</f>
        <v>Peso Alto</v>
      </c>
      <c r="N5963" s="11">
        <f>IF(Tabla134[[#This Row],[Item Weight (Nulos)]]="",VLOOKUP(Tabla134[[#This Row],[Item Identifier]],'Tabla para Nulos'!$A$3:$B$1563,2,FALSE),Tabla134[[#This Row],[Item Weight (Nulos)]])</f>
        <v>18.849999999999998</v>
      </c>
      <c r="O5963" s="11" t="str">
        <f>IF(Tabla134[[#This Row],[Item Visibility]]&lt;$U$15,"Poca visibilidad",IF(Tabla134[[#This Row],[Item Visibility]]&lt;$U$16,"Visibilidad media","Mayor visibilidad"))</f>
        <v>Visibilidad media</v>
      </c>
      <c r="P5963" s="11" t="str">
        <f>IF(Tabla134[[#This Row],[Rating]]&lt;2,"Muy Malo",IF(Tabla134[[#This Row],[Rating]]&lt;3,"Malo",IF(Tabla134[[#This Row],[Rating]]&lt;4,"Regular",IF(Tabla134[[#This Row],[Rating]]&lt;5,"Bueno","Excelente"))))</f>
        <v>Bueno</v>
      </c>
    </row>
    <row r="5964" spans="1:16" x14ac:dyDescent="0.2">
      <c r="A5964" s="7" t="s">
        <v>124</v>
      </c>
      <c r="B5964" s="7" t="s">
        <v>1361</v>
      </c>
      <c r="C5964" s="7" t="s">
        <v>171</v>
      </c>
      <c r="D5964" s="8">
        <v>2016</v>
      </c>
      <c r="E5964" s="7" t="s">
        <v>1114</v>
      </c>
      <c r="F5964" s="7" t="s">
        <v>8</v>
      </c>
      <c r="G5964" s="7" t="s">
        <v>702</v>
      </c>
      <c r="H5964" s="7" t="s">
        <v>7</v>
      </c>
      <c r="I5964" s="9">
        <v>0.16066302099999999</v>
      </c>
      <c r="J5964" s="10">
        <v>59.456200000000003</v>
      </c>
      <c r="K5964" s="11">
        <v>4</v>
      </c>
      <c r="L5964" s="11" t="str">
        <f>IF(Tabla134[[#This Row],[Item Weight]]&lt;$U$12,"Poco Peso",IF(Tabla134[[#This Row],[Item Weight]]&lt;$U$13,"Peso Medio","Peso Alto"))</f>
        <v>Peso Medio</v>
      </c>
      <c r="M5964" s="7">
        <v>15.7</v>
      </c>
      <c r="N5964" s="11">
        <f>IF(Tabla134[[#This Row],[Item Weight (Nulos)]]="",VLOOKUP(Tabla134[[#This Row],[Item Identifier]],'Tabla para Nulos'!$A$3:$B$1563,2,FALSE),Tabla134[[#This Row],[Item Weight (Nulos)]])</f>
        <v>15.7</v>
      </c>
      <c r="O5964" s="11" t="str">
        <f>IF(Tabla134[[#This Row],[Item Visibility]]&lt;$U$15,"Poca visibilidad",IF(Tabla134[[#This Row],[Item Visibility]]&lt;$U$16,"Visibilidad media","Mayor visibilidad"))</f>
        <v>Mayor visibilidad</v>
      </c>
      <c r="P5964" s="11" t="str">
        <f>IF(Tabla134[[#This Row],[Rating]]&lt;2,"Muy Malo",IF(Tabla134[[#This Row],[Rating]]&lt;3,"Malo",IF(Tabla134[[#This Row],[Rating]]&lt;4,"Regular",IF(Tabla134[[#This Row],[Rating]]&lt;5,"Bueno","Excelente"))))</f>
        <v>Bueno</v>
      </c>
    </row>
    <row r="5965" spans="1:16" x14ac:dyDescent="0.2">
      <c r="A5965" s="7" t="s">
        <v>21</v>
      </c>
      <c r="B5965" s="7" t="s">
        <v>913</v>
      </c>
      <c r="C5965" s="7" t="s">
        <v>112</v>
      </c>
      <c r="D5965" s="8">
        <v>2018</v>
      </c>
      <c r="E5965" s="7" t="s">
        <v>1195</v>
      </c>
      <c r="F5965" s="7" t="s">
        <v>8</v>
      </c>
      <c r="G5965" s="7" t="s">
        <v>702</v>
      </c>
      <c r="H5965" s="7" t="s">
        <v>1621</v>
      </c>
      <c r="I5965" s="9">
        <v>1.94158E-2</v>
      </c>
      <c r="J5965" s="10">
        <v>41.645400000000002</v>
      </c>
      <c r="K5965" s="11">
        <v>4</v>
      </c>
      <c r="L5965" s="11" t="str">
        <f>IF(Tabla134[[#This Row],[Item Weight]]&lt;$U$12,"Poco Peso",IF(Tabla134[[#This Row],[Item Weight]]&lt;$U$13,"Peso Medio","Peso Alto"))</f>
        <v>Peso Medio</v>
      </c>
      <c r="N5965" s="11">
        <f>IF(Tabla134[[#This Row],[Item Weight (Nulos)]]="",VLOOKUP(Tabla134[[#This Row],[Item Identifier]],'Tabla para Nulos'!$A$3:$B$1563,2,FALSE),Tabla134[[#This Row],[Item Weight (Nulos)]])</f>
        <v>10.6</v>
      </c>
      <c r="O5965" s="11" t="str">
        <f>IF(Tabla134[[#This Row],[Item Visibility]]&lt;$U$15,"Poca visibilidad",IF(Tabla134[[#This Row],[Item Visibility]]&lt;$U$16,"Visibilidad media","Mayor visibilidad"))</f>
        <v>Poca visibilidad</v>
      </c>
      <c r="P5965" s="11" t="str">
        <f>IF(Tabla134[[#This Row],[Rating]]&lt;2,"Muy Malo",IF(Tabla134[[#This Row],[Rating]]&lt;3,"Malo",IF(Tabla134[[#This Row],[Rating]]&lt;4,"Regular",IF(Tabla134[[#This Row],[Rating]]&lt;5,"Bueno","Excelente"))))</f>
        <v>Bueno</v>
      </c>
    </row>
    <row r="5966" spans="1:16" x14ac:dyDescent="0.2">
      <c r="A5966" s="7" t="s">
        <v>124</v>
      </c>
      <c r="B5966" s="7" t="s">
        <v>1177</v>
      </c>
      <c r="C5966" s="7" t="s">
        <v>10</v>
      </c>
      <c r="D5966" s="8">
        <v>2015</v>
      </c>
      <c r="E5966" s="7" t="s">
        <v>922</v>
      </c>
      <c r="F5966" s="7" t="s">
        <v>796</v>
      </c>
      <c r="G5966" s="7" t="s">
        <v>702</v>
      </c>
      <c r="H5966" s="7" t="s">
        <v>7</v>
      </c>
      <c r="I5966" s="9">
        <v>1.6993225000000001E-2</v>
      </c>
      <c r="J5966" s="10">
        <v>211.05860000000001</v>
      </c>
      <c r="K5966" s="11">
        <v>4</v>
      </c>
      <c r="L5966" s="11" t="str">
        <f>IF(Tabla134[[#This Row],[Item Weight]]&lt;$U$12,"Poco Peso",IF(Tabla134[[#This Row],[Item Weight]]&lt;$U$13,"Peso Medio","Peso Alto"))</f>
        <v>Poco Peso</v>
      </c>
      <c r="M5966" s="7">
        <v>6.6550000000000002</v>
      </c>
      <c r="N5966" s="11">
        <f>IF(Tabla134[[#This Row],[Item Weight (Nulos)]]="",VLOOKUP(Tabla134[[#This Row],[Item Identifier]],'Tabla para Nulos'!$A$3:$B$1563,2,FALSE),Tabla134[[#This Row],[Item Weight (Nulos)]])</f>
        <v>6.6550000000000002</v>
      </c>
      <c r="O5966" s="11" t="str">
        <f>IF(Tabla134[[#This Row],[Item Visibility]]&lt;$U$15,"Poca visibilidad",IF(Tabla134[[#This Row],[Item Visibility]]&lt;$U$16,"Visibilidad media","Mayor visibilidad"))</f>
        <v>Poca visibilidad</v>
      </c>
      <c r="P5966" s="11" t="str">
        <f>IF(Tabla134[[#This Row],[Rating]]&lt;2,"Muy Malo",IF(Tabla134[[#This Row],[Rating]]&lt;3,"Malo",IF(Tabla134[[#This Row],[Rating]]&lt;4,"Regular",IF(Tabla134[[#This Row],[Rating]]&lt;5,"Bueno","Excelente"))))</f>
        <v>Bueno</v>
      </c>
    </row>
    <row r="5967" spans="1:16" x14ac:dyDescent="0.2">
      <c r="A5967" s="7" t="s">
        <v>6</v>
      </c>
      <c r="B5967" s="7" t="s">
        <v>1252</v>
      </c>
      <c r="C5967" s="7" t="s">
        <v>17</v>
      </c>
      <c r="D5967" s="8">
        <v>2022</v>
      </c>
      <c r="E5967" s="7" t="s">
        <v>3</v>
      </c>
      <c r="F5967" s="7" t="s">
        <v>2</v>
      </c>
      <c r="G5967" s="7" t="s">
        <v>1</v>
      </c>
      <c r="H5967" s="7" t="s">
        <v>0</v>
      </c>
      <c r="I5967" s="9">
        <v>0</v>
      </c>
      <c r="J5967" s="10">
        <v>256.7672</v>
      </c>
      <c r="K5967" s="11">
        <v>4</v>
      </c>
      <c r="L5967" s="11" t="str">
        <f>IF(Tabla134[[#This Row],[Item Weight]]&lt;$U$12,"Poco Peso",IF(Tabla134[[#This Row],[Item Weight]]&lt;$U$13,"Peso Medio","Peso Alto"))</f>
        <v>Peso Alto</v>
      </c>
      <c r="M5967" s="7">
        <v>20.350000000000001</v>
      </c>
      <c r="N5967" s="11">
        <f>IF(Tabla134[[#This Row],[Item Weight (Nulos)]]="",VLOOKUP(Tabla134[[#This Row],[Item Identifier]],'Tabla para Nulos'!$A$3:$B$1563,2,FALSE),Tabla134[[#This Row],[Item Weight (Nulos)]])</f>
        <v>20.350000000000001</v>
      </c>
      <c r="O5967" s="11" t="str">
        <f>IF(Tabla134[[#This Row],[Item Visibility]]&lt;$U$15,"Poca visibilidad",IF(Tabla134[[#This Row],[Item Visibility]]&lt;$U$16,"Visibilidad media","Mayor visibilidad"))</f>
        <v>Poca visibilidad</v>
      </c>
      <c r="P5967" s="11" t="str">
        <f>IF(Tabla134[[#This Row],[Rating]]&lt;2,"Muy Malo",IF(Tabla134[[#This Row],[Rating]]&lt;3,"Malo",IF(Tabla134[[#This Row],[Rating]]&lt;4,"Regular",IF(Tabla134[[#This Row],[Rating]]&lt;5,"Bueno","Excelente"))))</f>
        <v>Bueno</v>
      </c>
    </row>
    <row r="5968" spans="1:16" x14ac:dyDescent="0.2">
      <c r="A5968" s="7" t="s">
        <v>124</v>
      </c>
      <c r="B5968" s="7" t="s">
        <v>632</v>
      </c>
      <c r="C5968" s="7" t="s">
        <v>4</v>
      </c>
      <c r="D5968" s="8">
        <v>2012</v>
      </c>
      <c r="E5968" s="7" t="s">
        <v>9</v>
      </c>
      <c r="F5968" s="7" t="s">
        <v>8</v>
      </c>
      <c r="G5968" s="7" t="s">
        <v>1</v>
      </c>
      <c r="H5968" s="7" t="s">
        <v>7</v>
      </c>
      <c r="I5968" s="9">
        <v>5.2135750000000002E-2</v>
      </c>
      <c r="J5968" s="10">
        <v>190.18459999999999</v>
      </c>
      <c r="K5968" s="11">
        <v>4</v>
      </c>
      <c r="L5968" s="11" t="str">
        <f>IF(Tabla134[[#This Row],[Item Weight]]&lt;$U$12,"Poco Peso",IF(Tabla134[[#This Row],[Item Weight]]&lt;$U$13,"Peso Medio","Peso Alto"))</f>
        <v>Peso Alto</v>
      </c>
      <c r="M5968" s="7">
        <v>18.850000000000001</v>
      </c>
      <c r="N5968" s="11">
        <f>IF(Tabla134[[#This Row],[Item Weight (Nulos)]]="",VLOOKUP(Tabla134[[#This Row],[Item Identifier]],'Tabla para Nulos'!$A$3:$B$1563,2,FALSE),Tabla134[[#This Row],[Item Weight (Nulos)]])</f>
        <v>18.850000000000001</v>
      </c>
      <c r="O5968" s="11" t="str">
        <f>IF(Tabla134[[#This Row],[Item Visibility]]&lt;$U$15,"Poca visibilidad",IF(Tabla134[[#This Row],[Item Visibility]]&lt;$U$16,"Visibilidad media","Mayor visibilidad"))</f>
        <v>Visibilidad media</v>
      </c>
      <c r="P5968" s="11" t="str">
        <f>IF(Tabla134[[#This Row],[Rating]]&lt;2,"Muy Malo",IF(Tabla134[[#This Row],[Rating]]&lt;3,"Malo",IF(Tabla134[[#This Row],[Rating]]&lt;4,"Regular",IF(Tabla134[[#This Row],[Rating]]&lt;5,"Bueno","Excelente"))))</f>
        <v>Bueno</v>
      </c>
    </row>
    <row r="5969" spans="1:16" x14ac:dyDescent="0.2">
      <c r="A5969" s="7" t="s">
        <v>124</v>
      </c>
      <c r="B5969" s="7" t="s">
        <v>1360</v>
      </c>
      <c r="C5969" s="7" t="s">
        <v>10</v>
      </c>
      <c r="D5969" s="8">
        <v>2022</v>
      </c>
      <c r="E5969" s="7" t="s">
        <v>3</v>
      </c>
      <c r="F5969" s="7" t="s">
        <v>2</v>
      </c>
      <c r="G5969" s="7" t="s">
        <v>1</v>
      </c>
      <c r="H5969" s="7" t="s">
        <v>0</v>
      </c>
      <c r="I5969" s="9">
        <v>1.5623754E-2</v>
      </c>
      <c r="J5969" s="10">
        <v>182.6266</v>
      </c>
      <c r="K5969" s="11">
        <v>4</v>
      </c>
      <c r="L5969" s="11" t="str">
        <f>IF(Tabla134[[#This Row],[Item Weight]]&lt;$U$12,"Poco Peso",IF(Tabla134[[#This Row],[Item Weight]]&lt;$U$13,"Peso Medio","Peso Alto"))</f>
        <v>Peso Alto</v>
      </c>
      <c r="M5969" s="7">
        <v>17.5</v>
      </c>
      <c r="N5969" s="11">
        <f>IF(Tabla134[[#This Row],[Item Weight (Nulos)]]="",VLOOKUP(Tabla134[[#This Row],[Item Identifier]],'Tabla para Nulos'!$A$3:$B$1563,2,FALSE),Tabla134[[#This Row],[Item Weight (Nulos)]])</f>
        <v>17.5</v>
      </c>
      <c r="O5969" s="11" t="str">
        <f>IF(Tabla134[[#This Row],[Item Visibility]]&lt;$U$15,"Poca visibilidad",IF(Tabla134[[#This Row],[Item Visibility]]&lt;$U$16,"Visibilidad media","Mayor visibilidad"))</f>
        <v>Poca visibilidad</v>
      </c>
      <c r="P5969" s="11" t="str">
        <f>IF(Tabla134[[#This Row],[Rating]]&lt;2,"Muy Malo",IF(Tabla134[[#This Row],[Rating]]&lt;3,"Malo",IF(Tabla134[[#This Row],[Rating]]&lt;4,"Regular",IF(Tabla134[[#This Row],[Rating]]&lt;5,"Bueno","Excelente"))))</f>
        <v>Bueno</v>
      </c>
    </row>
    <row r="5970" spans="1:16" x14ac:dyDescent="0.2">
      <c r="A5970" s="7" t="s">
        <v>6</v>
      </c>
      <c r="B5970" s="7" t="s">
        <v>50</v>
      </c>
      <c r="C5970" s="7" t="s">
        <v>47</v>
      </c>
      <c r="D5970" s="8">
        <v>2018</v>
      </c>
      <c r="E5970" s="7" t="s">
        <v>1195</v>
      </c>
      <c r="F5970" s="7" t="s">
        <v>8</v>
      </c>
      <c r="G5970" s="7" t="s">
        <v>702</v>
      </c>
      <c r="H5970" s="7" t="s">
        <v>1621</v>
      </c>
      <c r="I5970" s="9">
        <v>0.26412466899999998</v>
      </c>
      <c r="J5970" s="10">
        <v>155.73140000000001</v>
      </c>
      <c r="K5970" s="11">
        <v>4</v>
      </c>
      <c r="L5970" s="11" t="str">
        <f>IF(Tabla134[[#This Row],[Item Weight]]&lt;$U$12,"Poco Peso",IF(Tabla134[[#This Row],[Item Weight]]&lt;$U$13,"Peso Medio","Peso Alto"))</f>
        <v>Poco Peso</v>
      </c>
      <c r="N5970" s="11">
        <f>IF(Tabla134[[#This Row],[Item Weight (Nulos)]]="",VLOOKUP(Tabla134[[#This Row],[Item Identifier]],'Tabla para Nulos'!$A$3:$B$1563,2,FALSE),Tabla134[[#This Row],[Item Weight (Nulos)]])</f>
        <v>5.86</v>
      </c>
      <c r="O5970" s="11" t="str">
        <f>IF(Tabla134[[#This Row],[Item Visibility]]&lt;$U$15,"Poca visibilidad",IF(Tabla134[[#This Row],[Item Visibility]]&lt;$U$16,"Visibilidad media","Mayor visibilidad"))</f>
        <v>Mayor visibilidad</v>
      </c>
      <c r="P5970" s="11" t="str">
        <f>IF(Tabla134[[#This Row],[Rating]]&lt;2,"Muy Malo",IF(Tabla134[[#This Row],[Rating]]&lt;3,"Malo",IF(Tabla134[[#This Row],[Rating]]&lt;4,"Regular",IF(Tabla134[[#This Row],[Rating]]&lt;5,"Bueno","Excelente"))))</f>
        <v>Bueno</v>
      </c>
    </row>
    <row r="5971" spans="1:16" x14ac:dyDescent="0.2">
      <c r="A5971" s="7" t="s">
        <v>124</v>
      </c>
      <c r="B5971" s="7" t="s">
        <v>789</v>
      </c>
      <c r="C5971" s="7" t="s">
        <v>171</v>
      </c>
      <c r="D5971" s="8">
        <v>2012</v>
      </c>
      <c r="E5971" s="7" t="s">
        <v>9</v>
      </c>
      <c r="F5971" s="7" t="s">
        <v>8</v>
      </c>
      <c r="G5971" s="7" t="s">
        <v>1</v>
      </c>
      <c r="H5971" s="7" t="s">
        <v>7</v>
      </c>
      <c r="I5971" s="9">
        <v>0.16419682299999999</v>
      </c>
      <c r="J5971" s="10">
        <v>120.5124</v>
      </c>
      <c r="K5971" s="11">
        <v>4</v>
      </c>
      <c r="L5971" s="11" t="str">
        <f>IF(Tabla134[[#This Row],[Item Weight]]&lt;$U$12,"Poco Peso",IF(Tabla134[[#This Row],[Item Weight]]&lt;$U$13,"Peso Medio","Peso Alto"))</f>
        <v>Peso Medio</v>
      </c>
      <c r="M5971" s="7">
        <v>12.35</v>
      </c>
      <c r="N5971" s="11">
        <f>IF(Tabla134[[#This Row],[Item Weight (Nulos)]]="",VLOOKUP(Tabla134[[#This Row],[Item Identifier]],'Tabla para Nulos'!$A$3:$B$1563,2,FALSE),Tabla134[[#This Row],[Item Weight (Nulos)]])</f>
        <v>12.35</v>
      </c>
      <c r="O5971" s="11" t="str">
        <f>IF(Tabla134[[#This Row],[Item Visibility]]&lt;$U$15,"Poca visibilidad",IF(Tabla134[[#This Row],[Item Visibility]]&lt;$U$16,"Visibilidad media","Mayor visibilidad"))</f>
        <v>Mayor visibilidad</v>
      </c>
      <c r="P5971" s="11" t="str">
        <f>IF(Tabla134[[#This Row],[Rating]]&lt;2,"Muy Malo",IF(Tabla134[[#This Row],[Rating]]&lt;3,"Malo",IF(Tabla134[[#This Row],[Rating]]&lt;4,"Regular",IF(Tabla134[[#This Row],[Rating]]&lt;5,"Bueno","Excelente"))))</f>
        <v>Bueno</v>
      </c>
    </row>
    <row r="5972" spans="1:16" x14ac:dyDescent="0.2">
      <c r="A5972" s="7" t="s">
        <v>6</v>
      </c>
      <c r="B5972" s="7" t="s">
        <v>39</v>
      </c>
      <c r="C5972" s="7" t="s">
        <v>14</v>
      </c>
      <c r="D5972" s="8">
        <v>2018</v>
      </c>
      <c r="E5972" s="7" t="s">
        <v>1195</v>
      </c>
      <c r="F5972" s="7" t="s">
        <v>8</v>
      </c>
      <c r="G5972" s="7" t="s">
        <v>702</v>
      </c>
      <c r="H5972" s="7" t="s">
        <v>1621</v>
      </c>
      <c r="I5972" s="9">
        <v>0.141975462</v>
      </c>
      <c r="J5972" s="10">
        <v>49.6008</v>
      </c>
      <c r="K5972" s="11">
        <v>4</v>
      </c>
      <c r="L5972" s="11" t="str">
        <f>IF(Tabla134[[#This Row],[Item Weight]]&lt;$U$12,"Poco Peso",IF(Tabla134[[#This Row],[Item Weight]]&lt;$U$13,"Peso Medio","Peso Alto"))</f>
        <v>Peso Medio</v>
      </c>
      <c r="N5972" s="11">
        <f>IF(Tabla134[[#This Row],[Item Weight (Nulos)]]="",VLOOKUP(Tabla134[[#This Row],[Item Identifier]],'Tabla para Nulos'!$A$3:$B$1563,2,FALSE),Tabla134[[#This Row],[Item Weight (Nulos)]])</f>
        <v>8.8949999999999996</v>
      </c>
      <c r="O5972" s="11" t="str">
        <f>IF(Tabla134[[#This Row],[Item Visibility]]&lt;$U$15,"Poca visibilidad",IF(Tabla134[[#This Row],[Item Visibility]]&lt;$U$16,"Visibilidad media","Mayor visibilidad"))</f>
        <v>Mayor visibilidad</v>
      </c>
      <c r="P5972" s="11" t="str">
        <f>IF(Tabla134[[#This Row],[Rating]]&lt;2,"Muy Malo",IF(Tabla134[[#This Row],[Rating]]&lt;3,"Malo",IF(Tabla134[[#This Row],[Rating]]&lt;4,"Regular",IF(Tabla134[[#This Row],[Rating]]&lt;5,"Bueno","Excelente"))))</f>
        <v>Bueno</v>
      </c>
    </row>
    <row r="5973" spans="1:16" x14ac:dyDescent="0.2">
      <c r="A5973" s="7" t="s">
        <v>124</v>
      </c>
      <c r="B5973" s="7" t="s">
        <v>482</v>
      </c>
      <c r="C5973" s="7" t="s">
        <v>71</v>
      </c>
      <c r="D5973" s="8">
        <v>2015</v>
      </c>
      <c r="E5973" s="7" t="s">
        <v>922</v>
      </c>
      <c r="F5973" s="7" t="s">
        <v>796</v>
      </c>
      <c r="G5973" s="7" t="s">
        <v>702</v>
      </c>
      <c r="H5973" s="7" t="s">
        <v>7</v>
      </c>
      <c r="I5973" s="9">
        <v>8.9004389000000003E-2</v>
      </c>
      <c r="J5973" s="10">
        <v>196.74520000000001</v>
      </c>
      <c r="K5973" s="11">
        <v>4</v>
      </c>
      <c r="L5973" s="11" t="str">
        <f>IF(Tabla134[[#This Row],[Item Weight]]&lt;$U$12,"Poco Peso",IF(Tabla134[[#This Row],[Item Weight]]&lt;$U$13,"Peso Medio","Peso Alto"))</f>
        <v>Peso Alto</v>
      </c>
      <c r="M5973" s="7">
        <v>18.25</v>
      </c>
      <c r="N5973" s="11">
        <f>IF(Tabla134[[#This Row],[Item Weight (Nulos)]]="",VLOOKUP(Tabla134[[#This Row],[Item Identifier]],'Tabla para Nulos'!$A$3:$B$1563,2,FALSE),Tabla134[[#This Row],[Item Weight (Nulos)]])</f>
        <v>18.25</v>
      </c>
      <c r="O5973" s="11" t="str">
        <f>IF(Tabla134[[#This Row],[Item Visibility]]&lt;$U$15,"Poca visibilidad",IF(Tabla134[[#This Row],[Item Visibility]]&lt;$U$16,"Visibilidad media","Mayor visibilidad"))</f>
        <v>Visibilidad media</v>
      </c>
      <c r="P5973" s="11" t="str">
        <f>IF(Tabla134[[#This Row],[Rating]]&lt;2,"Muy Malo",IF(Tabla134[[#This Row],[Rating]]&lt;3,"Malo",IF(Tabla134[[#This Row],[Rating]]&lt;4,"Regular",IF(Tabla134[[#This Row],[Rating]]&lt;5,"Bueno","Excelente"))))</f>
        <v>Bueno</v>
      </c>
    </row>
    <row r="5974" spans="1:16" x14ac:dyDescent="0.2">
      <c r="A5974" s="7" t="s">
        <v>6</v>
      </c>
      <c r="B5974" s="7" t="s">
        <v>1359</v>
      </c>
      <c r="C5974" s="7" t="s">
        <v>14</v>
      </c>
      <c r="D5974" s="8">
        <v>2014</v>
      </c>
      <c r="E5974" s="7" t="s">
        <v>529</v>
      </c>
      <c r="F5974" s="7" t="s">
        <v>2</v>
      </c>
      <c r="G5974" s="7" t="s">
        <v>528</v>
      </c>
      <c r="H5974" s="7" t="s">
        <v>7</v>
      </c>
      <c r="I5974" s="9">
        <v>1.1117040999999999E-2</v>
      </c>
      <c r="J5974" s="10">
        <v>85.853999999999999</v>
      </c>
      <c r="K5974" s="11">
        <v>4</v>
      </c>
      <c r="L5974" s="11" t="str">
        <f>IF(Tabla134[[#This Row],[Item Weight]]&lt;$U$12,"Poco Peso",IF(Tabla134[[#This Row],[Item Weight]]&lt;$U$13,"Peso Medio","Peso Alto"))</f>
        <v>Peso Medio</v>
      </c>
      <c r="M5974" s="7">
        <v>10.3</v>
      </c>
      <c r="N5974" s="11">
        <f>IF(Tabla134[[#This Row],[Item Weight (Nulos)]]="",VLOOKUP(Tabla134[[#This Row],[Item Identifier]],'Tabla para Nulos'!$A$3:$B$1563,2,FALSE),Tabla134[[#This Row],[Item Weight (Nulos)]])</f>
        <v>10.3</v>
      </c>
      <c r="O5974" s="11" t="str">
        <f>IF(Tabla134[[#This Row],[Item Visibility]]&lt;$U$15,"Poca visibilidad",IF(Tabla134[[#This Row],[Item Visibility]]&lt;$U$16,"Visibilidad media","Mayor visibilidad"))</f>
        <v>Poca visibilidad</v>
      </c>
      <c r="P5974" s="11" t="str">
        <f>IF(Tabla134[[#This Row],[Rating]]&lt;2,"Muy Malo",IF(Tabla134[[#This Row],[Rating]]&lt;3,"Malo",IF(Tabla134[[#This Row],[Rating]]&lt;4,"Regular",IF(Tabla134[[#This Row],[Rating]]&lt;5,"Bueno","Excelente"))))</f>
        <v>Bueno</v>
      </c>
    </row>
    <row r="5975" spans="1:16" x14ac:dyDescent="0.2">
      <c r="A5975" s="7" t="s">
        <v>124</v>
      </c>
      <c r="B5975" s="7" t="s">
        <v>303</v>
      </c>
      <c r="C5975" s="7" t="s">
        <v>171</v>
      </c>
      <c r="D5975" s="8">
        <v>2017</v>
      </c>
      <c r="E5975" s="7" t="s">
        <v>797</v>
      </c>
      <c r="F5975" s="7" t="s">
        <v>796</v>
      </c>
      <c r="G5975" s="7" t="s">
        <v>702</v>
      </c>
      <c r="H5975" s="7" t="s">
        <v>7</v>
      </c>
      <c r="I5975" s="9">
        <v>0.103422709</v>
      </c>
      <c r="J5975" s="10">
        <v>169.94479999999999</v>
      </c>
      <c r="K5975" s="11">
        <v>4</v>
      </c>
      <c r="L5975" s="11" t="str">
        <f>IF(Tabla134[[#This Row],[Item Weight]]&lt;$U$12,"Poco Peso",IF(Tabla134[[#This Row],[Item Weight]]&lt;$U$13,"Peso Medio","Peso Alto"))</f>
        <v>Peso Medio</v>
      </c>
      <c r="M5975" s="7">
        <v>12.5</v>
      </c>
      <c r="N5975" s="11">
        <f>IF(Tabla134[[#This Row],[Item Weight (Nulos)]]="",VLOOKUP(Tabla134[[#This Row],[Item Identifier]],'Tabla para Nulos'!$A$3:$B$1563,2,FALSE),Tabla134[[#This Row],[Item Weight (Nulos)]])</f>
        <v>12.5</v>
      </c>
      <c r="O5975" s="11" t="str">
        <f>IF(Tabla134[[#This Row],[Item Visibility]]&lt;$U$15,"Poca visibilidad",IF(Tabla134[[#This Row],[Item Visibility]]&lt;$U$16,"Visibilidad media","Mayor visibilidad"))</f>
        <v>Mayor visibilidad</v>
      </c>
      <c r="P5975" s="11" t="str">
        <f>IF(Tabla134[[#This Row],[Rating]]&lt;2,"Muy Malo",IF(Tabla134[[#This Row],[Rating]]&lt;3,"Malo",IF(Tabla134[[#This Row],[Rating]]&lt;4,"Regular",IF(Tabla134[[#This Row],[Rating]]&lt;5,"Bueno","Excelente"))))</f>
        <v>Bueno</v>
      </c>
    </row>
    <row r="5976" spans="1:16" x14ac:dyDescent="0.2">
      <c r="A5976" s="7" t="s">
        <v>6</v>
      </c>
      <c r="B5976" s="7" t="s">
        <v>1208</v>
      </c>
      <c r="C5976" s="7" t="s">
        <v>25</v>
      </c>
      <c r="D5976" s="8">
        <v>2016</v>
      </c>
      <c r="E5976" s="7" t="s">
        <v>1114</v>
      </c>
      <c r="F5976" s="7" t="s">
        <v>8</v>
      </c>
      <c r="G5976" s="7" t="s">
        <v>702</v>
      </c>
      <c r="H5976" s="7" t="s">
        <v>7</v>
      </c>
      <c r="I5976" s="9">
        <v>0.102723919</v>
      </c>
      <c r="J5976" s="10">
        <v>93.212000000000003</v>
      </c>
      <c r="K5976" s="11">
        <v>4</v>
      </c>
      <c r="L5976" s="11" t="str">
        <f>IF(Tabla134[[#This Row],[Item Weight]]&lt;$U$12,"Poco Peso",IF(Tabla134[[#This Row],[Item Weight]]&lt;$U$13,"Peso Medio","Peso Alto"))</f>
        <v>Peso Alto</v>
      </c>
      <c r="M5976" s="7">
        <v>20.25</v>
      </c>
      <c r="N5976" s="11">
        <f>IF(Tabla134[[#This Row],[Item Weight (Nulos)]]="",VLOOKUP(Tabla134[[#This Row],[Item Identifier]],'Tabla para Nulos'!$A$3:$B$1563,2,FALSE),Tabla134[[#This Row],[Item Weight (Nulos)]])</f>
        <v>20.25</v>
      </c>
      <c r="O5976" s="11" t="str">
        <f>IF(Tabla134[[#This Row],[Item Visibility]]&lt;$U$15,"Poca visibilidad",IF(Tabla134[[#This Row],[Item Visibility]]&lt;$U$16,"Visibilidad media","Mayor visibilidad"))</f>
        <v>Mayor visibilidad</v>
      </c>
      <c r="P5976" s="11" t="str">
        <f>IF(Tabla134[[#This Row],[Rating]]&lt;2,"Muy Malo",IF(Tabla134[[#This Row],[Rating]]&lt;3,"Malo",IF(Tabla134[[#This Row],[Rating]]&lt;4,"Regular",IF(Tabla134[[#This Row],[Rating]]&lt;5,"Bueno","Excelente"))))</f>
        <v>Bueno</v>
      </c>
    </row>
    <row r="5977" spans="1:16" x14ac:dyDescent="0.2">
      <c r="A5977" s="7" t="s">
        <v>6</v>
      </c>
      <c r="B5977" s="7" t="s">
        <v>1238</v>
      </c>
      <c r="C5977" s="7" t="s">
        <v>19</v>
      </c>
      <c r="D5977" s="8">
        <v>2018</v>
      </c>
      <c r="E5977" s="7" t="s">
        <v>13</v>
      </c>
      <c r="F5977" s="7" t="s">
        <v>2</v>
      </c>
      <c r="G5977" s="7" t="s">
        <v>1</v>
      </c>
      <c r="H5977" s="7" t="s">
        <v>12</v>
      </c>
      <c r="I5977" s="9">
        <v>2.4733134E-2</v>
      </c>
      <c r="J5977" s="10">
        <v>40.282200000000003</v>
      </c>
      <c r="K5977" s="11">
        <v>4</v>
      </c>
      <c r="L5977" s="11" t="str">
        <f>IF(Tabla134[[#This Row],[Item Weight]]&lt;$U$12,"Poco Peso",IF(Tabla134[[#This Row],[Item Weight]]&lt;$U$13,"Peso Medio","Peso Alto"))</f>
        <v>Peso Medio</v>
      </c>
      <c r="N5977" s="11">
        <f>IF(Tabla134[[#This Row],[Item Weight (Nulos)]]="",VLOOKUP(Tabla134[[#This Row],[Item Identifier]],'Tabla para Nulos'!$A$3:$B$1563,2,FALSE),Tabla134[[#This Row],[Item Weight (Nulos)]])</f>
        <v>16.75</v>
      </c>
      <c r="O5977" s="11" t="str">
        <f>IF(Tabla134[[#This Row],[Item Visibility]]&lt;$U$15,"Poca visibilidad",IF(Tabla134[[#This Row],[Item Visibility]]&lt;$U$16,"Visibilidad media","Mayor visibilidad"))</f>
        <v>Poca visibilidad</v>
      </c>
      <c r="P5977" s="11" t="str">
        <f>IF(Tabla134[[#This Row],[Rating]]&lt;2,"Muy Malo",IF(Tabla134[[#This Row],[Rating]]&lt;3,"Malo",IF(Tabla134[[#This Row],[Rating]]&lt;4,"Regular",IF(Tabla134[[#This Row],[Rating]]&lt;5,"Bueno","Excelente"))))</f>
        <v>Bueno</v>
      </c>
    </row>
    <row r="5978" spans="1:16" x14ac:dyDescent="0.2">
      <c r="A5978" s="7" t="s">
        <v>124</v>
      </c>
      <c r="B5978" s="7" t="s">
        <v>495</v>
      </c>
      <c r="C5978" s="7" t="s">
        <v>25</v>
      </c>
      <c r="D5978" s="8">
        <v>2020</v>
      </c>
      <c r="E5978" s="7" t="s">
        <v>919</v>
      </c>
      <c r="F5978" s="7" t="s">
        <v>796</v>
      </c>
      <c r="G5978" s="7" t="s">
        <v>702</v>
      </c>
      <c r="H5978" s="7" t="s">
        <v>7</v>
      </c>
      <c r="I5978" s="9">
        <v>7.8999287000000001E-2</v>
      </c>
      <c r="J5978" s="10">
        <v>38.650599999999997</v>
      </c>
      <c r="K5978" s="11">
        <v>4</v>
      </c>
      <c r="L5978" s="11" t="str">
        <f>IF(Tabla134[[#This Row],[Item Weight]]&lt;$U$12,"Poco Peso",IF(Tabla134[[#This Row],[Item Weight]]&lt;$U$13,"Peso Medio","Peso Alto"))</f>
        <v>Peso Medio</v>
      </c>
      <c r="M5978" s="7">
        <v>15.85</v>
      </c>
      <c r="N5978" s="11">
        <f>IF(Tabla134[[#This Row],[Item Weight (Nulos)]]="",VLOOKUP(Tabla134[[#This Row],[Item Identifier]],'Tabla para Nulos'!$A$3:$B$1563,2,FALSE),Tabla134[[#This Row],[Item Weight (Nulos)]])</f>
        <v>15.85</v>
      </c>
      <c r="O5978" s="11" t="str">
        <f>IF(Tabla134[[#This Row],[Item Visibility]]&lt;$U$15,"Poca visibilidad",IF(Tabla134[[#This Row],[Item Visibility]]&lt;$U$16,"Visibilidad media","Mayor visibilidad"))</f>
        <v>Visibilidad media</v>
      </c>
      <c r="P5978" s="11" t="str">
        <f>IF(Tabla134[[#This Row],[Rating]]&lt;2,"Muy Malo",IF(Tabla134[[#This Row],[Rating]]&lt;3,"Malo",IF(Tabla134[[#This Row],[Rating]]&lt;4,"Regular",IF(Tabla134[[#This Row],[Rating]]&lt;5,"Bueno","Excelente"))))</f>
        <v>Bueno</v>
      </c>
    </row>
    <row r="5979" spans="1:16" x14ac:dyDescent="0.2">
      <c r="A5979" s="7" t="s">
        <v>124</v>
      </c>
      <c r="B5979" s="7" t="s">
        <v>1352</v>
      </c>
      <c r="C5979" s="7" t="s">
        <v>171</v>
      </c>
      <c r="D5979" s="8">
        <v>2020</v>
      </c>
      <c r="E5979" s="7" t="s">
        <v>919</v>
      </c>
      <c r="F5979" s="7" t="s">
        <v>796</v>
      </c>
      <c r="G5979" s="7" t="s">
        <v>702</v>
      </c>
      <c r="H5979" s="7" t="s">
        <v>7</v>
      </c>
      <c r="I5979" s="9">
        <v>3.1599715E-2</v>
      </c>
      <c r="J5979" s="10">
        <v>111.3228</v>
      </c>
      <c r="K5979" s="11">
        <v>4</v>
      </c>
      <c r="L5979" s="11" t="str">
        <f>IF(Tabla134[[#This Row],[Item Weight]]&lt;$U$12,"Poco Peso",IF(Tabla134[[#This Row],[Item Weight]]&lt;$U$13,"Peso Medio","Peso Alto"))</f>
        <v>Poco Peso</v>
      </c>
      <c r="M5979" s="7">
        <v>6.26</v>
      </c>
      <c r="N5979" s="11">
        <f>IF(Tabla134[[#This Row],[Item Weight (Nulos)]]="",VLOOKUP(Tabla134[[#This Row],[Item Identifier]],'Tabla para Nulos'!$A$3:$B$1563,2,FALSE),Tabla134[[#This Row],[Item Weight (Nulos)]])</f>
        <v>6.26</v>
      </c>
      <c r="O5979" s="11" t="str">
        <f>IF(Tabla134[[#This Row],[Item Visibility]]&lt;$U$15,"Poca visibilidad",IF(Tabla134[[#This Row],[Item Visibility]]&lt;$U$16,"Visibilidad media","Mayor visibilidad"))</f>
        <v>Visibilidad media</v>
      </c>
      <c r="P5979" s="11" t="str">
        <f>IF(Tabla134[[#This Row],[Rating]]&lt;2,"Muy Malo",IF(Tabla134[[#This Row],[Rating]]&lt;3,"Malo",IF(Tabla134[[#This Row],[Rating]]&lt;4,"Regular",IF(Tabla134[[#This Row],[Rating]]&lt;5,"Bueno","Excelente"))))</f>
        <v>Bueno</v>
      </c>
    </row>
    <row r="5980" spans="1:16" x14ac:dyDescent="0.2">
      <c r="A5980" s="7" t="s">
        <v>124</v>
      </c>
      <c r="B5980" s="7" t="s">
        <v>514</v>
      </c>
      <c r="C5980" s="7" t="s">
        <v>28</v>
      </c>
      <c r="D5980" s="8">
        <v>2015</v>
      </c>
      <c r="E5980" s="7" t="s">
        <v>922</v>
      </c>
      <c r="F5980" s="7" t="s">
        <v>796</v>
      </c>
      <c r="G5980" s="7" t="s">
        <v>702</v>
      </c>
      <c r="H5980" s="7" t="s">
        <v>7</v>
      </c>
      <c r="I5980" s="9">
        <v>1.4660820999999999E-2</v>
      </c>
      <c r="J5980" s="10">
        <v>85.125</v>
      </c>
      <c r="K5980" s="11">
        <v>4</v>
      </c>
      <c r="L5980" s="11" t="str">
        <f>IF(Tabla134[[#This Row],[Item Weight]]&lt;$U$12,"Poco Peso",IF(Tabla134[[#This Row],[Item Weight]]&lt;$U$13,"Peso Medio","Peso Alto"))</f>
        <v>Poco Peso</v>
      </c>
      <c r="M5980" s="7">
        <v>7.9749999999999996</v>
      </c>
      <c r="N5980" s="11">
        <f>IF(Tabla134[[#This Row],[Item Weight (Nulos)]]="",VLOOKUP(Tabla134[[#This Row],[Item Identifier]],'Tabla para Nulos'!$A$3:$B$1563,2,FALSE),Tabla134[[#This Row],[Item Weight (Nulos)]])</f>
        <v>7.9749999999999996</v>
      </c>
      <c r="O5980" s="11" t="str">
        <f>IF(Tabla134[[#This Row],[Item Visibility]]&lt;$U$15,"Poca visibilidad",IF(Tabla134[[#This Row],[Item Visibility]]&lt;$U$16,"Visibilidad media","Mayor visibilidad"))</f>
        <v>Poca visibilidad</v>
      </c>
      <c r="P5980" s="11" t="str">
        <f>IF(Tabla134[[#This Row],[Rating]]&lt;2,"Muy Malo",IF(Tabla134[[#This Row],[Rating]]&lt;3,"Malo",IF(Tabla134[[#This Row],[Rating]]&lt;4,"Regular",IF(Tabla134[[#This Row],[Rating]]&lt;5,"Bueno","Excelente"))))</f>
        <v>Bueno</v>
      </c>
    </row>
    <row r="5981" spans="1:16" x14ac:dyDescent="0.2">
      <c r="A5981" s="7" t="s">
        <v>124</v>
      </c>
      <c r="B5981" s="7" t="s">
        <v>1010</v>
      </c>
      <c r="C5981" s="7" t="s">
        <v>171</v>
      </c>
      <c r="D5981" s="8">
        <v>2015</v>
      </c>
      <c r="E5981" s="7" t="s">
        <v>922</v>
      </c>
      <c r="F5981" s="7" t="s">
        <v>796</v>
      </c>
      <c r="G5981" s="7" t="s">
        <v>702</v>
      </c>
      <c r="H5981" s="7" t="s">
        <v>7</v>
      </c>
      <c r="I5981" s="9">
        <v>7.6709638999999996E-2</v>
      </c>
      <c r="J5981" s="10">
        <v>247.846</v>
      </c>
      <c r="K5981" s="11">
        <v>4</v>
      </c>
      <c r="L5981" s="11" t="str">
        <f>IF(Tabla134[[#This Row],[Item Weight]]&lt;$U$12,"Poco Peso",IF(Tabla134[[#This Row],[Item Weight]]&lt;$U$13,"Peso Medio","Peso Alto"))</f>
        <v>Peso Medio</v>
      </c>
      <c r="M5981" s="7">
        <v>12.3</v>
      </c>
      <c r="N5981" s="11">
        <f>IF(Tabla134[[#This Row],[Item Weight (Nulos)]]="",VLOOKUP(Tabla134[[#This Row],[Item Identifier]],'Tabla para Nulos'!$A$3:$B$1563,2,FALSE),Tabla134[[#This Row],[Item Weight (Nulos)]])</f>
        <v>12.3</v>
      </c>
      <c r="O5981" s="11" t="str">
        <f>IF(Tabla134[[#This Row],[Item Visibility]]&lt;$U$15,"Poca visibilidad",IF(Tabla134[[#This Row],[Item Visibility]]&lt;$U$16,"Visibilidad media","Mayor visibilidad"))</f>
        <v>Visibilidad media</v>
      </c>
      <c r="P5981" s="11" t="str">
        <f>IF(Tabla134[[#This Row],[Rating]]&lt;2,"Muy Malo",IF(Tabla134[[#This Row],[Rating]]&lt;3,"Malo",IF(Tabla134[[#This Row],[Rating]]&lt;4,"Regular",IF(Tabla134[[#This Row],[Rating]]&lt;5,"Bueno","Excelente"))))</f>
        <v>Bueno</v>
      </c>
    </row>
    <row r="5982" spans="1:16" x14ac:dyDescent="0.2">
      <c r="A5982" s="7" t="s">
        <v>124</v>
      </c>
      <c r="B5982" s="7" t="s">
        <v>1191</v>
      </c>
      <c r="C5982" s="7" t="s">
        <v>10</v>
      </c>
      <c r="D5982" s="8">
        <v>2018</v>
      </c>
      <c r="E5982" s="7" t="s">
        <v>13</v>
      </c>
      <c r="F5982" s="7" t="s">
        <v>2</v>
      </c>
      <c r="G5982" s="7" t="s">
        <v>1</v>
      </c>
      <c r="H5982" s="7" t="s">
        <v>12</v>
      </c>
      <c r="I5982" s="9">
        <v>0</v>
      </c>
      <c r="J5982" s="10">
        <v>184.72659999999999</v>
      </c>
      <c r="K5982" s="11">
        <v>4</v>
      </c>
      <c r="L5982" s="11" t="str">
        <f>IF(Tabla134[[#This Row],[Item Weight]]&lt;$U$12,"Poco Peso",IF(Tabla134[[#This Row],[Item Weight]]&lt;$U$13,"Peso Medio","Peso Alto"))</f>
        <v>Peso Alto</v>
      </c>
      <c r="N5982" s="11">
        <f>IF(Tabla134[[#This Row],[Item Weight (Nulos)]]="",VLOOKUP(Tabla134[[#This Row],[Item Identifier]],'Tabla para Nulos'!$A$3:$B$1563,2,FALSE),Tabla134[[#This Row],[Item Weight (Nulos)]])</f>
        <v>16.850000000000001</v>
      </c>
      <c r="O5982" s="11" t="str">
        <f>IF(Tabla134[[#This Row],[Item Visibility]]&lt;$U$15,"Poca visibilidad",IF(Tabla134[[#This Row],[Item Visibility]]&lt;$U$16,"Visibilidad media","Mayor visibilidad"))</f>
        <v>Poca visibilidad</v>
      </c>
      <c r="P5982" s="11" t="str">
        <f>IF(Tabla134[[#This Row],[Rating]]&lt;2,"Muy Malo",IF(Tabla134[[#This Row],[Rating]]&lt;3,"Malo",IF(Tabla134[[#This Row],[Rating]]&lt;4,"Regular",IF(Tabla134[[#This Row],[Rating]]&lt;5,"Bueno","Excelente"))))</f>
        <v>Bueno</v>
      </c>
    </row>
    <row r="5983" spans="1:16" x14ac:dyDescent="0.2">
      <c r="A5983" s="7" t="s">
        <v>124</v>
      </c>
      <c r="B5983" s="7" t="s">
        <v>711</v>
      </c>
      <c r="C5983" s="7" t="s">
        <v>216</v>
      </c>
      <c r="D5983" s="8">
        <v>2017</v>
      </c>
      <c r="E5983" s="7" t="s">
        <v>797</v>
      </c>
      <c r="F5983" s="7" t="s">
        <v>796</v>
      </c>
      <c r="G5983" s="7" t="s">
        <v>702</v>
      </c>
      <c r="H5983" s="7" t="s">
        <v>7</v>
      </c>
      <c r="I5983" s="9">
        <v>7.5435559999999999E-2</v>
      </c>
      <c r="J5983" s="10">
        <v>235.86160000000001</v>
      </c>
      <c r="K5983" s="11">
        <v>4</v>
      </c>
      <c r="L5983" s="11" t="str">
        <f>IF(Tabla134[[#This Row],[Item Weight]]&lt;$U$12,"Poco Peso",IF(Tabla134[[#This Row],[Item Weight]]&lt;$U$13,"Peso Medio","Peso Alto"))</f>
        <v>Peso Medio</v>
      </c>
      <c r="M5983" s="7">
        <v>8.8949999999999996</v>
      </c>
      <c r="N5983" s="11">
        <f>IF(Tabla134[[#This Row],[Item Weight (Nulos)]]="",VLOOKUP(Tabla134[[#This Row],[Item Identifier]],'Tabla para Nulos'!$A$3:$B$1563,2,FALSE),Tabla134[[#This Row],[Item Weight (Nulos)]])</f>
        <v>8.8949999999999996</v>
      </c>
      <c r="O5983" s="11" t="str">
        <f>IF(Tabla134[[#This Row],[Item Visibility]]&lt;$U$15,"Poca visibilidad",IF(Tabla134[[#This Row],[Item Visibility]]&lt;$U$16,"Visibilidad media","Mayor visibilidad"))</f>
        <v>Visibilidad media</v>
      </c>
      <c r="P5983" s="11" t="str">
        <f>IF(Tabla134[[#This Row],[Rating]]&lt;2,"Muy Malo",IF(Tabla134[[#This Row],[Rating]]&lt;3,"Malo",IF(Tabla134[[#This Row],[Rating]]&lt;4,"Regular",IF(Tabla134[[#This Row],[Rating]]&lt;5,"Bueno","Excelente"))))</f>
        <v>Bueno</v>
      </c>
    </row>
    <row r="5984" spans="1:16" x14ac:dyDescent="0.2">
      <c r="A5984" s="7" t="s">
        <v>6</v>
      </c>
      <c r="B5984" s="7" t="s">
        <v>356</v>
      </c>
      <c r="C5984" s="7" t="s">
        <v>71</v>
      </c>
      <c r="D5984" s="8">
        <v>2018</v>
      </c>
      <c r="E5984" s="7" t="s">
        <v>1195</v>
      </c>
      <c r="F5984" s="7" t="s">
        <v>8</v>
      </c>
      <c r="G5984" s="7" t="s">
        <v>702</v>
      </c>
      <c r="H5984" s="7" t="s">
        <v>1621</v>
      </c>
      <c r="I5984" s="9">
        <v>0.19265007200000001</v>
      </c>
      <c r="J5984" s="10">
        <v>37.450600000000001</v>
      </c>
      <c r="K5984" s="11">
        <v>4</v>
      </c>
      <c r="L5984" s="11" t="str">
        <f>IF(Tabla134[[#This Row],[Item Weight]]&lt;$U$12,"Poco Peso",IF(Tabla134[[#This Row],[Item Weight]]&lt;$U$13,"Peso Medio","Peso Alto"))</f>
        <v>Peso Medio</v>
      </c>
      <c r="N5984" s="11">
        <f>IF(Tabla134[[#This Row],[Item Weight (Nulos)]]="",VLOOKUP(Tabla134[[#This Row],[Item Identifier]],'Tabla para Nulos'!$A$3:$B$1563,2,FALSE),Tabla134[[#This Row],[Item Weight (Nulos)]])</f>
        <v>15.849999999999998</v>
      </c>
      <c r="O5984" s="11" t="str">
        <f>IF(Tabla134[[#This Row],[Item Visibility]]&lt;$U$15,"Poca visibilidad",IF(Tabla134[[#This Row],[Item Visibility]]&lt;$U$16,"Visibilidad media","Mayor visibilidad"))</f>
        <v>Mayor visibilidad</v>
      </c>
      <c r="P5984" s="11" t="str">
        <f>IF(Tabla134[[#This Row],[Rating]]&lt;2,"Muy Malo",IF(Tabla134[[#This Row],[Rating]]&lt;3,"Malo",IF(Tabla134[[#This Row],[Rating]]&lt;4,"Regular",IF(Tabla134[[#This Row],[Rating]]&lt;5,"Bueno","Excelente"))))</f>
        <v>Bueno</v>
      </c>
    </row>
    <row r="5985" spans="1:16" x14ac:dyDescent="0.2">
      <c r="A5985" s="7" t="s">
        <v>6</v>
      </c>
      <c r="B5985" s="7" t="s">
        <v>931</v>
      </c>
      <c r="C5985" s="7" t="s">
        <v>14</v>
      </c>
      <c r="D5985" s="8">
        <v>2012</v>
      </c>
      <c r="E5985" s="7" t="s">
        <v>9</v>
      </c>
      <c r="F5985" s="7" t="s">
        <v>8</v>
      </c>
      <c r="G5985" s="7" t="s">
        <v>1</v>
      </c>
      <c r="H5985" s="7" t="s">
        <v>7</v>
      </c>
      <c r="I5985" s="9">
        <v>6.5999007999999998E-2</v>
      </c>
      <c r="J5985" s="10">
        <v>177.96600000000001</v>
      </c>
      <c r="K5985" s="11">
        <v>4</v>
      </c>
      <c r="L5985" s="11" t="str">
        <f>IF(Tabla134[[#This Row],[Item Weight]]&lt;$U$12,"Poco Peso",IF(Tabla134[[#This Row],[Item Weight]]&lt;$U$13,"Peso Medio","Peso Alto"))</f>
        <v>Peso Medio</v>
      </c>
      <c r="M5985" s="7">
        <v>15.25</v>
      </c>
      <c r="N5985" s="11">
        <f>IF(Tabla134[[#This Row],[Item Weight (Nulos)]]="",VLOOKUP(Tabla134[[#This Row],[Item Identifier]],'Tabla para Nulos'!$A$3:$B$1563,2,FALSE),Tabla134[[#This Row],[Item Weight (Nulos)]])</f>
        <v>15.25</v>
      </c>
      <c r="O5985" s="11" t="str">
        <f>IF(Tabla134[[#This Row],[Item Visibility]]&lt;$U$15,"Poca visibilidad",IF(Tabla134[[#This Row],[Item Visibility]]&lt;$U$16,"Visibilidad media","Mayor visibilidad"))</f>
        <v>Visibilidad media</v>
      </c>
      <c r="P5985" s="11" t="str">
        <f>IF(Tabla134[[#This Row],[Rating]]&lt;2,"Muy Malo",IF(Tabla134[[#This Row],[Rating]]&lt;3,"Malo",IF(Tabla134[[#This Row],[Rating]]&lt;4,"Regular",IF(Tabla134[[#This Row],[Rating]]&lt;5,"Bueno","Excelente"))))</f>
        <v>Bueno</v>
      </c>
    </row>
    <row r="5986" spans="1:16" x14ac:dyDescent="0.2">
      <c r="A5986" s="7" t="s">
        <v>6</v>
      </c>
      <c r="B5986" s="7" t="s">
        <v>1246</v>
      </c>
      <c r="C5986" s="7" t="s">
        <v>10</v>
      </c>
      <c r="D5986" s="8">
        <v>2018</v>
      </c>
      <c r="E5986" s="7" t="s">
        <v>13</v>
      </c>
      <c r="F5986" s="7" t="s">
        <v>2</v>
      </c>
      <c r="G5986" s="7" t="s">
        <v>1</v>
      </c>
      <c r="H5986" s="7" t="s">
        <v>12</v>
      </c>
      <c r="I5986" s="9">
        <v>0.100277876</v>
      </c>
      <c r="J5986" s="10">
        <v>196.8768</v>
      </c>
      <c r="K5986" s="11">
        <v>4</v>
      </c>
      <c r="L5986" s="11" t="str">
        <f>IF(Tabla134[[#This Row],[Item Weight]]&lt;$U$12,"Poco Peso",IF(Tabla134[[#This Row],[Item Weight]]&lt;$U$13,"Peso Medio","Peso Alto"))</f>
        <v>Peso Medio</v>
      </c>
      <c r="N5986" s="11">
        <f>IF(Tabla134[[#This Row],[Item Weight (Nulos)]]="",VLOOKUP(Tabla134[[#This Row],[Item Identifier]],'Tabla para Nulos'!$A$3:$B$1563,2,FALSE),Tabla134[[#This Row],[Item Weight (Nulos)]])</f>
        <v>15.5</v>
      </c>
      <c r="O5986" s="11" t="str">
        <f>IF(Tabla134[[#This Row],[Item Visibility]]&lt;$U$15,"Poca visibilidad",IF(Tabla134[[#This Row],[Item Visibility]]&lt;$U$16,"Visibilidad media","Mayor visibilidad"))</f>
        <v>Mayor visibilidad</v>
      </c>
      <c r="P5986" s="11" t="str">
        <f>IF(Tabla134[[#This Row],[Rating]]&lt;2,"Muy Malo",IF(Tabla134[[#This Row],[Rating]]&lt;3,"Malo",IF(Tabla134[[#This Row],[Rating]]&lt;4,"Regular",IF(Tabla134[[#This Row],[Rating]]&lt;5,"Bueno","Excelente"))))</f>
        <v>Bueno</v>
      </c>
    </row>
    <row r="5987" spans="1:16" x14ac:dyDescent="0.2">
      <c r="A5987" s="7" t="s">
        <v>124</v>
      </c>
      <c r="B5987" s="7" t="s">
        <v>430</v>
      </c>
      <c r="C5987" s="7" t="s">
        <v>171</v>
      </c>
      <c r="D5987" s="8">
        <v>2015</v>
      </c>
      <c r="E5987" s="7" t="s">
        <v>922</v>
      </c>
      <c r="F5987" s="7" t="s">
        <v>796</v>
      </c>
      <c r="G5987" s="7" t="s">
        <v>1</v>
      </c>
      <c r="H5987" s="7" t="s">
        <v>7</v>
      </c>
      <c r="I5987" s="9">
        <v>0</v>
      </c>
      <c r="J5987" s="10">
        <v>127.831</v>
      </c>
      <c r="K5987" s="11">
        <v>4</v>
      </c>
      <c r="L5987" s="11" t="str">
        <f>IF(Tabla134[[#This Row],[Item Weight]]&lt;$U$12,"Poco Peso",IF(Tabla134[[#This Row],[Item Weight]]&lt;$U$13,"Peso Medio","Peso Alto"))</f>
        <v>Peso Alto</v>
      </c>
      <c r="M5987" s="7">
        <v>19.2</v>
      </c>
      <c r="N5987" s="11">
        <f>IF(Tabla134[[#This Row],[Item Weight (Nulos)]]="",VLOOKUP(Tabla134[[#This Row],[Item Identifier]],'Tabla para Nulos'!$A$3:$B$1563,2,FALSE),Tabla134[[#This Row],[Item Weight (Nulos)]])</f>
        <v>19.2</v>
      </c>
      <c r="O5987" s="11" t="str">
        <f>IF(Tabla134[[#This Row],[Item Visibility]]&lt;$U$15,"Poca visibilidad",IF(Tabla134[[#This Row],[Item Visibility]]&lt;$U$16,"Visibilidad media","Mayor visibilidad"))</f>
        <v>Poca visibilidad</v>
      </c>
      <c r="P5987" s="11" t="str">
        <f>IF(Tabla134[[#This Row],[Rating]]&lt;2,"Muy Malo",IF(Tabla134[[#This Row],[Rating]]&lt;3,"Malo",IF(Tabla134[[#This Row],[Rating]]&lt;4,"Regular",IF(Tabla134[[#This Row],[Rating]]&lt;5,"Bueno","Excelente"))))</f>
        <v>Bueno</v>
      </c>
    </row>
    <row r="5988" spans="1:16" x14ac:dyDescent="0.2">
      <c r="A5988" s="7" t="s">
        <v>124</v>
      </c>
      <c r="B5988" s="7" t="s">
        <v>637</v>
      </c>
      <c r="C5988" s="7" t="s">
        <v>4</v>
      </c>
      <c r="D5988" s="8">
        <v>2020</v>
      </c>
      <c r="E5988" s="7" t="s">
        <v>919</v>
      </c>
      <c r="F5988" s="7" t="s">
        <v>796</v>
      </c>
      <c r="G5988" s="7" t="s">
        <v>1</v>
      </c>
      <c r="H5988" s="7" t="s">
        <v>7</v>
      </c>
      <c r="I5988" s="9">
        <v>8.9656812000000002E-2</v>
      </c>
      <c r="J5988" s="10">
        <v>144.0102</v>
      </c>
      <c r="K5988" s="11">
        <v>4</v>
      </c>
      <c r="L5988" s="11" t="str">
        <f>IF(Tabla134[[#This Row],[Item Weight]]&lt;$U$12,"Poco Peso",IF(Tabla134[[#This Row],[Item Weight]]&lt;$U$13,"Peso Medio","Peso Alto"))</f>
        <v>Peso Medio</v>
      </c>
      <c r="M5988" s="7">
        <v>10</v>
      </c>
      <c r="N5988" s="11">
        <f>IF(Tabla134[[#This Row],[Item Weight (Nulos)]]="",VLOOKUP(Tabla134[[#This Row],[Item Identifier]],'Tabla para Nulos'!$A$3:$B$1563,2,FALSE),Tabla134[[#This Row],[Item Weight (Nulos)]])</f>
        <v>10</v>
      </c>
      <c r="O5988" s="11" t="str">
        <f>IF(Tabla134[[#This Row],[Item Visibility]]&lt;$U$15,"Poca visibilidad",IF(Tabla134[[#This Row],[Item Visibility]]&lt;$U$16,"Visibilidad media","Mayor visibilidad"))</f>
        <v>Visibilidad media</v>
      </c>
      <c r="P5988" s="11" t="str">
        <f>IF(Tabla134[[#This Row],[Rating]]&lt;2,"Muy Malo",IF(Tabla134[[#This Row],[Rating]]&lt;3,"Malo",IF(Tabla134[[#This Row],[Rating]]&lt;4,"Regular",IF(Tabla134[[#This Row],[Rating]]&lt;5,"Bueno","Excelente"))))</f>
        <v>Bueno</v>
      </c>
    </row>
    <row r="5989" spans="1:16" x14ac:dyDescent="0.2">
      <c r="A5989" s="7" t="s">
        <v>124</v>
      </c>
      <c r="B5989" s="7" t="s">
        <v>1150</v>
      </c>
      <c r="C5989" s="7" t="s">
        <v>19</v>
      </c>
      <c r="D5989" s="8">
        <v>2018</v>
      </c>
      <c r="E5989" s="7" t="s">
        <v>1195</v>
      </c>
      <c r="F5989" s="7" t="s">
        <v>8</v>
      </c>
      <c r="G5989" s="7" t="s">
        <v>702</v>
      </c>
      <c r="H5989" s="7" t="s">
        <v>1621</v>
      </c>
      <c r="I5989" s="9">
        <v>8.7854925E-2</v>
      </c>
      <c r="J5989" s="10">
        <v>95.975200000000001</v>
      </c>
      <c r="K5989" s="11">
        <v>4</v>
      </c>
      <c r="L5989" s="11" t="str">
        <f>IF(Tabla134[[#This Row],[Item Weight]]&lt;$U$12,"Poco Peso",IF(Tabla134[[#This Row],[Item Weight]]&lt;$U$13,"Peso Medio","Peso Alto"))</f>
        <v>Peso Medio</v>
      </c>
      <c r="N5989" s="11">
        <f>IF(Tabla134[[#This Row],[Item Weight (Nulos)]]="",VLOOKUP(Tabla134[[#This Row],[Item Identifier]],'Tabla para Nulos'!$A$3:$B$1563,2,FALSE),Tabla134[[#This Row],[Item Weight (Nulos)]])</f>
        <v>15.199999999999998</v>
      </c>
      <c r="O5989" s="11" t="str">
        <f>IF(Tabla134[[#This Row],[Item Visibility]]&lt;$U$15,"Poca visibilidad",IF(Tabla134[[#This Row],[Item Visibility]]&lt;$U$16,"Visibilidad media","Mayor visibilidad"))</f>
        <v>Visibilidad media</v>
      </c>
      <c r="P5989" s="11" t="str">
        <f>IF(Tabla134[[#This Row],[Rating]]&lt;2,"Muy Malo",IF(Tabla134[[#This Row],[Rating]]&lt;3,"Malo",IF(Tabla134[[#This Row],[Rating]]&lt;4,"Regular",IF(Tabla134[[#This Row],[Rating]]&lt;5,"Bueno","Excelente"))))</f>
        <v>Bueno</v>
      </c>
    </row>
    <row r="5990" spans="1:16" x14ac:dyDescent="0.2">
      <c r="A5990" s="7" t="s">
        <v>124</v>
      </c>
      <c r="B5990" s="7" t="s">
        <v>779</v>
      </c>
      <c r="C5990" s="7" t="s">
        <v>71</v>
      </c>
      <c r="D5990" s="8">
        <v>2022</v>
      </c>
      <c r="E5990" s="7" t="s">
        <v>3</v>
      </c>
      <c r="F5990" s="7" t="s">
        <v>2</v>
      </c>
      <c r="G5990" s="7" t="s">
        <v>1</v>
      </c>
      <c r="H5990" s="7" t="s">
        <v>0</v>
      </c>
      <c r="I5990" s="9">
        <v>6.5857092000000006E-2</v>
      </c>
      <c r="J5990" s="10">
        <v>258.56459999999998</v>
      </c>
      <c r="K5990" s="11">
        <v>4</v>
      </c>
      <c r="L5990" s="11" t="str">
        <f>IF(Tabla134[[#This Row],[Item Weight]]&lt;$U$12,"Poco Peso",IF(Tabla134[[#This Row],[Item Weight]]&lt;$U$13,"Peso Medio","Peso Alto"))</f>
        <v>Poco Peso</v>
      </c>
      <c r="M5990" s="7">
        <v>5.6950000000000003</v>
      </c>
      <c r="N5990" s="11">
        <f>IF(Tabla134[[#This Row],[Item Weight (Nulos)]]="",VLOOKUP(Tabla134[[#This Row],[Item Identifier]],'Tabla para Nulos'!$A$3:$B$1563,2,FALSE),Tabla134[[#This Row],[Item Weight (Nulos)]])</f>
        <v>5.6950000000000003</v>
      </c>
      <c r="O5990" s="11" t="str">
        <f>IF(Tabla134[[#This Row],[Item Visibility]]&lt;$U$15,"Poca visibilidad",IF(Tabla134[[#This Row],[Item Visibility]]&lt;$U$16,"Visibilidad media","Mayor visibilidad"))</f>
        <v>Visibilidad media</v>
      </c>
      <c r="P5990" s="11" t="str">
        <f>IF(Tabla134[[#This Row],[Rating]]&lt;2,"Muy Malo",IF(Tabla134[[#This Row],[Rating]]&lt;3,"Malo",IF(Tabla134[[#This Row],[Rating]]&lt;4,"Regular",IF(Tabla134[[#This Row],[Rating]]&lt;5,"Bueno","Excelente"))))</f>
        <v>Bueno</v>
      </c>
    </row>
    <row r="5991" spans="1:16" x14ac:dyDescent="0.2">
      <c r="A5991" s="7" t="s">
        <v>124</v>
      </c>
      <c r="B5991" s="7" t="s">
        <v>468</v>
      </c>
      <c r="C5991" s="7" t="s">
        <v>10</v>
      </c>
      <c r="D5991" s="8">
        <v>2015</v>
      </c>
      <c r="E5991" s="7" t="s">
        <v>922</v>
      </c>
      <c r="F5991" s="7" t="s">
        <v>796</v>
      </c>
      <c r="G5991" s="7" t="s">
        <v>1</v>
      </c>
      <c r="H5991" s="7" t="s">
        <v>7</v>
      </c>
      <c r="I5991" s="9">
        <v>0.16181701400000001</v>
      </c>
      <c r="J5991" s="10">
        <v>37.819000000000003</v>
      </c>
      <c r="K5991" s="11">
        <v>4</v>
      </c>
      <c r="L5991" s="11" t="str">
        <f>IF(Tabla134[[#This Row],[Item Weight]]&lt;$U$12,"Poco Peso",IF(Tabla134[[#This Row],[Item Weight]]&lt;$U$13,"Peso Medio","Peso Alto"))</f>
        <v>Peso Alto</v>
      </c>
      <c r="M5991" s="7">
        <v>18.2</v>
      </c>
      <c r="N5991" s="11">
        <f>IF(Tabla134[[#This Row],[Item Weight (Nulos)]]="",VLOOKUP(Tabla134[[#This Row],[Item Identifier]],'Tabla para Nulos'!$A$3:$B$1563,2,FALSE),Tabla134[[#This Row],[Item Weight (Nulos)]])</f>
        <v>18.2</v>
      </c>
      <c r="O5991" s="11" t="str">
        <f>IF(Tabla134[[#This Row],[Item Visibility]]&lt;$U$15,"Poca visibilidad",IF(Tabla134[[#This Row],[Item Visibility]]&lt;$U$16,"Visibilidad media","Mayor visibilidad"))</f>
        <v>Mayor visibilidad</v>
      </c>
      <c r="P5991" s="11" t="str">
        <f>IF(Tabla134[[#This Row],[Rating]]&lt;2,"Muy Malo",IF(Tabla134[[#This Row],[Rating]]&lt;3,"Malo",IF(Tabla134[[#This Row],[Rating]]&lt;4,"Regular",IF(Tabla134[[#This Row],[Rating]]&lt;5,"Bueno","Excelente"))))</f>
        <v>Bueno</v>
      </c>
    </row>
    <row r="5992" spans="1:16" x14ac:dyDescent="0.2">
      <c r="A5992" s="7" t="s">
        <v>124</v>
      </c>
      <c r="B5992" s="7" t="s">
        <v>1358</v>
      </c>
      <c r="C5992" s="7" t="s">
        <v>171</v>
      </c>
      <c r="D5992" s="8">
        <v>2015</v>
      </c>
      <c r="E5992" s="7" t="s">
        <v>922</v>
      </c>
      <c r="F5992" s="7" t="s">
        <v>796</v>
      </c>
      <c r="G5992" s="7" t="s">
        <v>1</v>
      </c>
      <c r="H5992" s="7" t="s">
        <v>7</v>
      </c>
      <c r="I5992" s="9">
        <v>0.124967595</v>
      </c>
      <c r="J5992" s="10">
        <v>112.7544</v>
      </c>
      <c r="K5992" s="11">
        <v>4</v>
      </c>
      <c r="L5992" s="11" t="str">
        <f>IF(Tabla134[[#This Row],[Item Weight]]&lt;$U$12,"Poco Peso",IF(Tabla134[[#This Row],[Item Weight]]&lt;$U$13,"Peso Medio","Peso Alto"))</f>
        <v>Peso Medio</v>
      </c>
      <c r="M5992" s="7">
        <v>8.8949999999999996</v>
      </c>
      <c r="N5992" s="11">
        <f>IF(Tabla134[[#This Row],[Item Weight (Nulos)]]="",VLOOKUP(Tabla134[[#This Row],[Item Identifier]],'Tabla para Nulos'!$A$3:$B$1563,2,FALSE),Tabla134[[#This Row],[Item Weight (Nulos)]])</f>
        <v>8.8949999999999996</v>
      </c>
      <c r="O5992" s="11" t="str">
        <f>IF(Tabla134[[#This Row],[Item Visibility]]&lt;$U$15,"Poca visibilidad",IF(Tabla134[[#This Row],[Item Visibility]]&lt;$U$16,"Visibilidad media","Mayor visibilidad"))</f>
        <v>Mayor visibilidad</v>
      </c>
      <c r="P5992" s="11" t="str">
        <f>IF(Tabla134[[#This Row],[Rating]]&lt;2,"Muy Malo",IF(Tabla134[[#This Row],[Rating]]&lt;3,"Malo",IF(Tabla134[[#This Row],[Rating]]&lt;4,"Regular",IF(Tabla134[[#This Row],[Rating]]&lt;5,"Bueno","Excelente"))))</f>
        <v>Bueno</v>
      </c>
    </row>
    <row r="5993" spans="1:16" x14ac:dyDescent="0.2">
      <c r="A5993" s="7" t="s">
        <v>124</v>
      </c>
      <c r="B5993" s="7" t="s">
        <v>499</v>
      </c>
      <c r="C5993" s="7" t="s">
        <v>25</v>
      </c>
      <c r="D5993" s="8">
        <v>2011</v>
      </c>
      <c r="E5993" s="7" t="s">
        <v>703</v>
      </c>
      <c r="F5993" s="7" t="s">
        <v>2</v>
      </c>
      <c r="G5993" s="7" t="s">
        <v>1</v>
      </c>
      <c r="H5993" s="7" t="s">
        <v>1621</v>
      </c>
      <c r="I5993" s="9">
        <v>0.23303981700000001</v>
      </c>
      <c r="J5993" s="10">
        <v>49.537599999999998</v>
      </c>
      <c r="K5993" s="11">
        <v>4</v>
      </c>
      <c r="L5993" s="11" t="str">
        <f>IF(Tabla134[[#This Row],[Item Weight]]&lt;$U$12,"Poco Peso",IF(Tabla134[[#This Row],[Item Weight]]&lt;$U$13,"Peso Medio","Peso Alto"))</f>
        <v>Poco Peso</v>
      </c>
      <c r="M5993" s="7">
        <v>8.7100000000000009</v>
      </c>
      <c r="N5993" s="11">
        <f>IF(Tabla134[[#This Row],[Item Weight (Nulos)]]="",VLOOKUP(Tabla134[[#This Row],[Item Identifier]],'Tabla para Nulos'!$A$3:$B$1563,2,FALSE),Tabla134[[#This Row],[Item Weight (Nulos)]])</f>
        <v>8.7100000000000009</v>
      </c>
      <c r="O5993" s="11" t="str">
        <f>IF(Tabla134[[#This Row],[Item Visibility]]&lt;$U$15,"Poca visibilidad",IF(Tabla134[[#This Row],[Item Visibility]]&lt;$U$16,"Visibilidad media","Mayor visibilidad"))</f>
        <v>Mayor visibilidad</v>
      </c>
      <c r="P5993" s="11" t="str">
        <f>IF(Tabla134[[#This Row],[Rating]]&lt;2,"Muy Malo",IF(Tabla134[[#This Row],[Rating]]&lt;3,"Malo",IF(Tabla134[[#This Row],[Rating]]&lt;4,"Regular",IF(Tabla134[[#This Row],[Rating]]&lt;5,"Bueno","Excelente"))))</f>
        <v>Bueno</v>
      </c>
    </row>
    <row r="5994" spans="1:16" x14ac:dyDescent="0.2">
      <c r="A5994" s="7" t="s">
        <v>124</v>
      </c>
      <c r="B5994" s="7" t="s">
        <v>487</v>
      </c>
      <c r="C5994" s="7" t="s">
        <v>17</v>
      </c>
      <c r="D5994" s="8">
        <v>2012</v>
      </c>
      <c r="E5994" s="7" t="s">
        <v>9</v>
      </c>
      <c r="F5994" s="7" t="s">
        <v>8</v>
      </c>
      <c r="G5994" s="7" t="s">
        <v>1</v>
      </c>
      <c r="H5994" s="7" t="s">
        <v>7</v>
      </c>
      <c r="I5994" s="9">
        <v>0.17824575000000001</v>
      </c>
      <c r="J5994" s="10">
        <v>158.12880000000001</v>
      </c>
      <c r="K5994" s="11">
        <v>4</v>
      </c>
      <c r="L5994" s="11" t="str">
        <f>IF(Tabla134[[#This Row],[Item Weight]]&lt;$U$12,"Poco Peso",IF(Tabla134[[#This Row],[Item Weight]]&lt;$U$13,"Peso Medio","Peso Alto"))</f>
        <v>Peso Alto</v>
      </c>
      <c r="M5994" s="7">
        <v>18.100000000000001</v>
      </c>
      <c r="N5994" s="11">
        <f>IF(Tabla134[[#This Row],[Item Weight (Nulos)]]="",VLOOKUP(Tabla134[[#This Row],[Item Identifier]],'Tabla para Nulos'!$A$3:$B$1563,2,FALSE),Tabla134[[#This Row],[Item Weight (Nulos)]])</f>
        <v>18.100000000000001</v>
      </c>
      <c r="O5994" s="11" t="str">
        <f>IF(Tabla134[[#This Row],[Item Visibility]]&lt;$U$15,"Poca visibilidad",IF(Tabla134[[#This Row],[Item Visibility]]&lt;$U$16,"Visibilidad media","Mayor visibilidad"))</f>
        <v>Mayor visibilidad</v>
      </c>
      <c r="P5994" s="11" t="str">
        <f>IF(Tabla134[[#This Row],[Rating]]&lt;2,"Muy Malo",IF(Tabla134[[#This Row],[Rating]]&lt;3,"Malo",IF(Tabla134[[#This Row],[Rating]]&lt;4,"Regular",IF(Tabla134[[#This Row],[Rating]]&lt;5,"Bueno","Excelente"))))</f>
        <v>Bueno</v>
      </c>
    </row>
    <row r="5995" spans="1:16" x14ac:dyDescent="0.2">
      <c r="A5995" s="7" t="s">
        <v>6</v>
      </c>
      <c r="B5995" s="7" t="s">
        <v>976</v>
      </c>
      <c r="C5995" s="7" t="s">
        <v>17</v>
      </c>
      <c r="D5995" s="8">
        <v>2012</v>
      </c>
      <c r="E5995" s="7" t="s">
        <v>9</v>
      </c>
      <c r="F5995" s="7" t="s">
        <v>8</v>
      </c>
      <c r="G5995" s="7" t="s">
        <v>1</v>
      </c>
      <c r="H5995" s="7" t="s">
        <v>7</v>
      </c>
      <c r="I5995" s="9">
        <v>4.6057809999999998E-2</v>
      </c>
      <c r="J5995" s="10">
        <v>43.874400000000001</v>
      </c>
      <c r="K5995" s="11">
        <v>4</v>
      </c>
      <c r="L5995" s="11" t="str">
        <f>IF(Tabla134[[#This Row],[Item Weight]]&lt;$U$12,"Poco Peso",IF(Tabla134[[#This Row],[Item Weight]]&lt;$U$13,"Peso Medio","Peso Alto"))</f>
        <v>Poco Peso</v>
      </c>
      <c r="M5995" s="7">
        <v>8.7100000000000009</v>
      </c>
      <c r="N5995" s="11">
        <f>IF(Tabla134[[#This Row],[Item Weight (Nulos)]]="",VLOOKUP(Tabla134[[#This Row],[Item Identifier]],'Tabla para Nulos'!$A$3:$B$1563,2,FALSE),Tabla134[[#This Row],[Item Weight (Nulos)]])</f>
        <v>8.7100000000000009</v>
      </c>
      <c r="O5995" s="11" t="str">
        <f>IF(Tabla134[[#This Row],[Item Visibility]]&lt;$U$15,"Poca visibilidad",IF(Tabla134[[#This Row],[Item Visibility]]&lt;$U$16,"Visibilidad media","Mayor visibilidad"))</f>
        <v>Visibilidad media</v>
      </c>
      <c r="P5995" s="11" t="str">
        <f>IF(Tabla134[[#This Row],[Rating]]&lt;2,"Muy Malo",IF(Tabla134[[#This Row],[Rating]]&lt;3,"Malo",IF(Tabla134[[#This Row],[Rating]]&lt;4,"Regular",IF(Tabla134[[#This Row],[Rating]]&lt;5,"Bueno","Excelente"))))</f>
        <v>Bueno</v>
      </c>
    </row>
    <row r="5996" spans="1:16" x14ac:dyDescent="0.2">
      <c r="A5996" s="7" t="s">
        <v>124</v>
      </c>
      <c r="B5996" s="7" t="s">
        <v>1037</v>
      </c>
      <c r="C5996" s="7" t="s">
        <v>71</v>
      </c>
      <c r="D5996" s="8">
        <v>2011</v>
      </c>
      <c r="E5996" s="7" t="s">
        <v>703</v>
      </c>
      <c r="F5996" s="7" t="s">
        <v>2</v>
      </c>
      <c r="G5996" s="7" t="s">
        <v>1</v>
      </c>
      <c r="H5996" s="7" t="s">
        <v>1621</v>
      </c>
      <c r="I5996" s="9">
        <v>3.0815426999999999E-2</v>
      </c>
      <c r="J5996" s="10">
        <v>252.06979999999999</v>
      </c>
      <c r="K5996" s="11">
        <v>4</v>
      </c>
      <c r="L5996" s="11" t="str">
        <f>IF(Tabla134[[#This Row],[Item Weight]]&lt;$U$12,"Poco Peso",IF(Tabla134[[#This Row],[Item Weight]]&lt;$U$13,"Peso Medio","Peso Alto"))</f>
        <v>Peso Medio</v>
      </c>
      <c r="M5996" s="7">
        <v>12.15</v>
      </c>
      <c r="N5996" s="11">
        <f>IF(Tabla134[[#This Row],[Item Weight (Nulos)]]="",VLOOKUP(Tabla134[[#This Row],[Item Identifier]],'Tabla para Nulos'!$A$3:$B$1563,2,FALSE),Tabla134[[#This Row],[Item Weight (Nulos)]])</f>
        <v>12.15</v>
      </c>
      <c r="O5996" s="11" t="str">
        <f>IF(Tabla134[[#This Row],[Item Visibility]]&lt;$U$15,"Poca visibilidad",IF(Tabla134[[#This Row],[Item Visibility]]&lt;$U$16,"Visibilidad media","Mayor visibilidad"))</f>
        <v>Visibilidad media</v>
      </c>
      <c r="P5996" s="11" t="str">
        <f>IF(Tabla134[[#This Row],[Rating]]&lt;2,"Muy Malo",IF(Tabla134[[#This Row],[Rating]]&lt;3,"Malo",IF(Tabla134[[#This Row],[Rating]]&lt;4,"Regular",IF(Tabla134[[#This Row],[Rating]]&lt;5,"Bueno","Excelente"))))</f>
        <v>Bueno</v>
      </c>
    </row>
    <row r="5997" spans="1:16" x14ac:dyDescent="0.2">
      <c r="A5997" s="7" t="s">
        <v>124</v>
      </c>
      <c r="B5997" s="7" t="s">
        <v>497</v>
      </c>
      <c r="C5997" s="7" t="s">
        <v>25</v>
      </c>
      <c r="D5997" s="8">
        <v>2016</v>
      </c>
      <c r="E5997" s="7" t="s">
        <v>1114</v>
      </c>
      <c r="F5997" s="7" t="s">
        <v>8</v>
      </c>
      <c r="G5997" s="7" t="s">
        <v>702</v>
      </c>
      <c r="H5997" s="7" t="s">
        <v>7</v>
      </c>
      <c r="I5997" s="9">
        <v>8.9677773000000002E-2</v>
      </c>
      <c r="J5997" s="10">
        <v>139.84960000000001</v>
      </c>
      <c r="K5997" s="11">
        <v>4</v>
      </c>
      <c r="L5997" s="11" t="str">
        <f>IF(Tabla134[[#This Row],[Item Weight]]&lt;$U$12,"Poco Peso",IF(Tabla134[[#This Row],[Item Weight]]&lt;$U$13,"Peso Medio","Peso Alto"))</f>
        <v>Peso Medio</v>
      </c>
      <c r="M5997" s="7">
        <v>14.1</v>
      </c>
      <c r="N5997" s="11">
        <f>IF(Tabla134[[#This Row],[Item Weight (Nulos)]]="",VLOOKUP(Tabla134[[#This Row],[Item Identifier]],'Tabla para Nulos'!$A$3:$B$1563,2,FALSE),Tabla134[[#This Row],[Item Weight (Nulos)]])</f>
        <v>14.1</v>
      </c>
      <c r="O5997" s="11" t="str">
        <f>IF(Tabla134[[#This Row],[Item Visibility]]&lt;$U$15,"Poca visibilidad",IF(Tabla134[[#This Row],[Item Visibility]]&lt;$U$16,"Visibilidad media","Mayor visibilidad"))</f>
        <v>Visibilidad media</v>
      </c>
      <c r="P5997" s="11" t="str">
        <f>IF(Tabla134[[#This Row],[Rating]]&lt;2,"Muy Malo",IF(Tabla134[[#This Row],[Rating]]&lt;3,"Malo",IF(Tabla134[[#This Row],[Rating]]&lt;4,"Regular",IF(Tabla134[[#This Row],[Rating]]&lt;5,"Bueno","Excelente"))))</f>
        <v>Bueno</v>
      </c>
    </row>
    <row r="5998" spans="1:16" x14ac:dyDescent="0.2">
      <c r="A5998" s="7" t="s">
        <v>124</v>
      </c>
      <c r="B5998" s="7" t="s">
        <v>665</v>
      </c>
      <c r="C5998" s="7" t="s">
        <v>17</v>
      </c>
      <c r="D5998" s="8">
        <v>2018</v>
      </c>
      <c r="E5998" s="7" t="s">
        <v>1195</v>
      </c>
      <c r="F5998" s="7" t="s">
        <v>8</v>
      </c>
      <c r="G5998" s="7" t="s">
        <v>702</v>
      </c>
      <c r="H5998" s="7" t="s">
        <v>1621</v>
      </c>
      <c r="I5998" s="9">
        <v>0.13232740600000001</v>
      </c>
      <c r="J5998" s="10">
        <v>168.41579999999999</v>
      </c>
      <c r="K5998" s="11">
        <v>4</v>
      </c>
      <c r="L5998" s="11" t="str">
        <f>IF(Tabla134[[#This Row],[Item Weight]]&lt;$U$12,"Poco Peso",IF(Tabla134[[#This Row],[Item Weight]]&lt;$U$13,"Peso Medio","Peso Alto"))</f>
        <v>Peso Medio</v>
      </c>
      <c r="N5998" s="11">
        <f>IF(Tabla134[[#This Row],[Item Weight (Nulos)]]="",VLOOKUP(Tabla134[[#This Row],[Item Identifier]],'Tabla para Nulos'!$A$3:$B$1563,2,FALSE),Tabla134[[#This Row],[Item Weight (Nulos)]])</f>
        <v>13.099999999999998</v>
      </c>
      <c r="O5998" s="11" t="str">
        <f>IF(Tabla134[[#This Row],[Item Visibility]]&lt;$U$15,"Poca visibilidad",IF(Tabla134[[#This Row],[Item Visibility]]&lt;$U$16,"Visibilidad media","Mayor visibilidad"))</f>
        <v>Mayor visibilidad</v>
      </c>
      <c r="P5998" s="11" t="str">
        <f>IF(Tabla134[[#This Row],[Rating]]&lt;2,"Muy Malo",IF(Tabla134[[#This Row],[Rating]]&lt;3,"Malo",IF(Tabla134[[#This Row],[Rating]]&lt;4,"Regular",IF(Tabla134[[#This Row],[Rating]]&lt;5,"Bueno","Excelente"))))</f>
        <v>Bueno</v>
      </c>
    </row>
    <row r="5999" spans="1:16" x14ac:dyDescent="0.2">
      <c r="A5999" s="7" t="s">
        <v>124</v>
      </c>
      <c r="B5999" s="7" t="s">
        <v>1357</v>
      </c>
      <c r="C5999" s="7" t="s">
        <v>10</v>
      </c>
      <c r="D5999" s="8">
        <v>2020</v>
      </c>
      <c r="E5999" s="7" t="s">
        <v>919</v>
      </c>
      <c r="F5999" s="7" t="s">
        <v>796</v>
      </c>
      <c r="G5999" s="7" t="s">
        <v>1</v>
      </c>
      <c r="H5999" s="7" t="s">
        <v>7</v>
      </c>
      <c r="I5999" s="9">
        <v>1.2518707E-2</v>
      </c>
      <c r="J5999" s="10">
        <v>190.68719999999999</v>
      </c>
      <c r="K5999" s="11">
        <v>4</v>
      </c>
      <c r="L5999" s="11" t="str">
        <f>IF(Tabla134[[#This Row],[Item Weight]]&lt;$U$12,"Poco Peso",IF(Tabla134[[#This Row],[Item Weight]]&lt;$U$13,"Peso Medio","Peso Alto"))</f>
        <v>Peso Alto</v>
      </c>
      <c r="M5999" s="7">
        <v>19.75</v>
      </c>
      <c r="N5999" s="11">
        <f>IF(Tabla134[[#This Row],[Item Weight (Nulos)]]="",VLOOKUP(Tabla134[[#This Row],[Item Identifier]],'Tabla para Nulos'!$A$3:$B$1563,2,FALSE),Tabla134[[#This Row],[Item Weight (Nulos)]])</f>
        <v>19.75</v>
      </c>
      <c r="O5999" s="11" t="str">
        <f>IF(Tabla134[[#This Row],[Item Visibility]]&lt;$U$15,"Poca visibilidad",IF(Tabla134[[#This Row],[Item Visibility]]&lt;$U$16,"Visibilidad media","Mayor visibilidad"))</f>
        <v>Poca visibilidad</v>
      </c>
      <c r="P5999" s="11" t="str">
        <f>IF(Tabla134[[#This Row],[Rating]]&lt;2,"Muy Malo",IF(Tabla134[[#This Row],[Rating]]&lt;3,"Malo",IF(Tabla134[[#This Row],[Rating]]&lt;4,"Regular",IF(Tabla134[[#This Row],[Rating]]&lt;5,"Bueno","Excelente"))))</f>
        <v>Bueno</v>
      </c>
    </row>
    <row r="6000" spans="1:16" x14ac:dyDescent="0.2">
      <c r="A6000" s="7" t="s">
        <v>6</v>
      </c>
      <c r="B6000" s="7" t="s">
        <v>1206</v>
      </c>
      <c r="C6000" s="7" t="s">
        <v>25</v>
      </c>
      <c r="D6000" s="8">
        <v>2020</v>
      </c>
      <c r="E6000" s="7" t="s">
        <v>919</v>
      </c>
      <c r="F6000" s="7" t="s">
        <v>796</v>
      </c>
      <c r="G6000" s="7" t="s">
        <v>1</v>
      </c>
      <c r="H6000" s="7" t="s">
        <v>7</v>
      </c>
      <c r="I6000" s="9">
        <v>5.0353694999999997E-2</v>
      </c>
      <c r="J6000" s="10">
        <v>78.695999999999998</v>
      </c>
      <c r="K6000" s="11">
        <v>4</v>
      </c>
      <c r="L6000" s="11" t="str">
        <f>IF(Tabla134[[#This Row],[Item Weight]]&lt;$U$12,"Poco Peso",IF(Tabla134[[#This Row],[Item Weight]]&lt;$U$13,"Peso Medio","Peso Alto"))</f>
        <v>Peso Medio</v>
      </c>
      <c r="M6000" s="7">
        <v>10.3</v>
      </c>
      <c r="N6000" s="11">
        <f>IF(Tabla134[[#This Row],[Item Weight (Nulos)]]="",VLOOKUP(Tabla134[[#This Row],[Item Identifier]],'Tabla para Nulos'!$A$3:$B$1563,2,FALSE),Tabla134[[#This Row],[Item Weight (Nulos)]])</f>
        <v>10.3</v>
      </c>
      <c r="O6000" s="11" t="str">
        <f>IF(Tabla134[[#This Row],[Item Visibility]]&lt;$U$15,"Poca visibilidad",IF(Tabla134[[#This Row],[Item Visibility]]&lt;$U$16,"Visibilidad media","Mayor visibilidad"))</f>
        <v>Visibilidad media</v>
      </c>
      <c r="P6000" s="11" t="str">
        <f>IF(Tabla134[[#This Row],[Rating]]&lt;2,"Muy Malo",IF(Tabla134[[#This Row],[Rating]]&lt;3,"Malo",IF(Tabla134[[#This Row],[Rating]]&lt;4,"Regular",IF(Tabla134[[#This Row],[Rating]]&lt;5,"Bueno","Excelente"))))</f>
        <v>Bueno</v>
      </c>
    </row>
    <row r="6001" spans="1:16" x14ac:dyDescent="0.2">
      <c r="A6001" s="7" t="s">
        <v>124</v>
      </c>
      <c r="B6001" s="7" t="s">
        <v>415</v>
      </c>
      <c r="C6001" s="7" t="s">
        <v>165</v>
      </c>
      <c r="D6001" s="8">
        <v>2018</v>
      </c>
      <c r="E6001" s="7" t="s">
        <v>13</v>
      </c>
      <c r="F6001" s="7" t="s">
        <v>2</v>
      </c>
      <c r="G6001" s="7" t="s">
        <v>1</v>
      </c>
      <c r="H6001" s="7" t="s">
        <v>12</v>
      </c>
      <c r="I6001" s="9">
        <v>0.11076264199999999</v>
      </c>
      <c r="J6001" s="10">
        <v>108.5912</v>
      </c>
      <c r="K6001" s="11">
        <v>4</v>
      </c>
      <c r="L6001" s="11" t="str">
        <f>IF(Tabla134[[#This Row],[Item Weight]]&lt;$U$12,"Poco Peso",IF(Tabla134[[#This Row],[Item Weight]]&lt;$U$13,"Peso Medio","Peso Alto"))</f>
        <v>Peso Alto</v>
      </c>
      <c r="N6001" s="11">
        <f>IF(Tabla134[[#This Row],[Item Weight (Nulos)]]="",VLOOKUP(Tabla134[[#This Row],[Item Identifier]],'Tabla para Nulos'!$A$3:$B$1563,2,FALSE),Tabla134[[#This Row],[Item Weight (Nulos)]])</f>
        <v>17.75</v>
      </c>
      <c r="O6001" s="11" t="str">
        <f>IF(Tabla134[[#This Row],[Item Visibility]]&lt;$U$15,"Poca visibilidad",IF(Tabla134[[#This Row],[Item Visibility]]&lt;$U$16,"Visibilidad media","Mayor visibilidad"))</f>
        <v>Mayor visibilidad</v>
      </c>
      <c r="P6001" s="11" t="str">
        <f>IF(Tabla134[[#This Row],[Rating]]&lt;2,"Muy Malo",IF(Tabla134[[#This Row],[Rating]]&lt;3,"Malo",IF(Tabla134[[#This Row],[Rating]]&lt;4,"Regular",IF(Tabla134[[#This Row],[Rating]]&lt;5,"Bueno","Excelente"))))</f>
        <v>Bueno</v>
      </c>
    </row>
    <row r="6002" spans="1:16" x14ac:dyDescent="0.2">
      <c r="A6002" s="7" t="s">
        <v>124</v>
      </c>
      <c r="B6002" s="7" t="s">
        <v>1356</v>
      </c>
      <c r="C6002" s="7" t="s">
        <v>17</v>
      </c>
      <c r="D6002" s="8">
        <v>2020</v>
      </c>
      <c r="E6002" s="7" t="s">
        <v>919</v>
      </c>
      <c r="F6002" s="7" t="s">
        <v>796</v>
      </c>
      <c r="G6002" s="7" t="s">
        <v>1</v>
      </c>
      <c r="H6002" s="7" t="s">
        <v>7</v>
      </c>
      <c r="I6002" s="9">
        <v>8.3016831999999999E-2</v>
      </c>
      <c r="J6002" s="10">
        <v>193.4504</v>
      </c>
      <c r="K6002" s="11">
        <v>4</v>
      </c>
      <c r="L6002" s="11" t="str">
        <f>IF(Tabla134[[#This Row],[Item Weight]]&lt;$U$12,"Poco Peso",IF(Tabla134[[#This Row],[Item Weight]]&lt;$U$13,"Peso Medio","Peso Alto"))</f>
        <v>Peso Medio</v>
      </c>
      <c r="M6002" s="7">
        <v>10.8</v>
      </c>
      <c r="N6002" s="11">
        <f>IF(Tabla134[[#This Row],[Item Weight (Nulos)]]="",VLOOKUP(Tabla134[[#This Row],[Item Identifier]],'Tabla para Nulos'!$A$3:$B$1563,2,FALSE),Tabla134[[#This Row],[Item Weight (Nulos)]])</f>
        <v>10.8</v>
      </c>
      <c r="O6002" s="11" t="str">
        <f>IF(Tabla134[[#This Row],[Item Visibility]]&lt;$U$15,"Poca visibilidad",IF(Tabla134[[#This Row],[Item Visibility]]&lt;$U$16,"Visibilidad media","Mayor visibilidad"))</f>
        <v>Visibilidad media</v>
      </c>
      <c r="P6002" s="11" t="str">
        <f>IF(Tabla134[[#This Row],[Rating]]&lt;2,"Muy Malo",IF(Tabla134[[#This Row],[Rating]]&lt;3,"Malo",IF(Tabla134[[#This Row],[Rating]]&lt;4,"Regular",IF(Tabla134[[#This Row],[Rating]]&lt;5,"Bueno","Excelente"))))</f>
        <v>Bueno</v>
      </c>
    </row>
    <row r="6003" spans="1:16" x14ac:dyDescent="0.2">
      <c r="A6003" s="7" t="s">
        <v>124</v>
      </c>
      <c r="B6003" s="7" t="s">
        <v>270</v>
      </c>
      <c r="C6003" s="7" t="s">
        <v>17</v>
      </c>
      <c r="D6003" s="8">
        <v>2011</v>
      </c>
      <c r="E6003" s="7" t="s">
        <v>703</v>
      </c>
      <c r="F6003" s="7" t="s">
        <v>2</v>
      </c>
      <c r="G6003" s="7" t="s">
        <v>1</v>
      </c>
      <c r="H6003" s="7" t="s">
        <v>1621</v>
      </c>
      <c r="I6003" s="9">
        <v>7.5836522000000003E-2</v>
      </c>
      <c r="J6003" s="10">
        <v>40.213799999999999</v>
      </c>
      <c r="K6003" s="11">
        <v>4</v>
      </c>
      <c r="L6003" s="11" t="str">
        <f>IF(Tabla134[[#This Row],[Item Weight]]&lt;$U$12,"Poco Peso",IF(Tabla134[[#This Row],[Item Weight]]&lt;$U$13,"Peso Medio","Peso Alto"))</f>
        <v>Peso Alto</v>
      </c>
      <c r="M6003" s="7">
        <v>19.100000000000001</v>
      </c>
      <c r="N6003" s="11">
        <f>IF(Tabla134[[#This Row],[Item Weight (Nulos)]]="",VLOOKUP(Tabla134[[#This Row],[Item Identifier]],'Tabla para Nulos'!$A$3:$B$1563,2,FALSE),Tabla134[[#This Row],[Item Weight (Nulos)]])</f>
        <v>19.100000000000001</v>
      </c>
      <c r="O6003" s="11" t="str">
        <f>IF(Tabla134[[#This Row],[Item Visibility]]&lt;$U$15,"Poca visibilidad",IF(Tabla134[[#This Row],[Item Visibility]]&lt;$U$16,"Visibilidad media","Mayor visibilidad"))</f>
        <v>Visibilidad media</v>
      </c>
      <c r="P6003" s="11" t="str">
        <f>IF(Tabla134[[#This Row],[Rating]]&lt;2,"Muy Malo",IF(Tabla134[[#This Row],[Rating]]&lt;3,"Malo",IF(Tabla134[[#This Row],[Rating]]&lt;4,"Regular",IF(Tabla134[[#This Row],[Rating]]&lt;5,"Bueno","Excelente"))))</f>
        <v>Bueno</v>
      </c>
    </row>
    <row r="6004" spans="1:16" x14ac:dyDescent="0.2">
      <c r="A6004" s="7" t="s">
        <v>6</v>
      </c>
      <c r="B6004" s="7" t="s">
        <v>963</v>
      </c>
      <c r="C6004" s="7" t="s">
        <v>14</v>
      </c>
      <c r="D6004" s="8">
        <v>2017</v>
      </c>
      <c r="E6004" s="7" t="s">
        <v>797</v>
      </c>
      <c r="F6004" s="7" t="s">
        <v>796</v>
      </c>
      <c r="G6004" s="7" t="s">
        <v>702</v>
      </c>
      <c r="H6004" s="7" t="s">
        <v>7</v>
      </c>
      <c r="I6004" s="9">
        <v>2.2970468000000001E-2</v>
      </c>
      <c r="J6004" s="10">
        <v>211.09280000000001</v>
      </c>
      <c r="K6004" s="11">
        <v>4</v>
      </c>
      <c r="L6004" s="11" t="str">
        <f>IF(Tabla134[[#This Row],[Item Weight]]&lt;$U$12,"Poco Peso",IF(Tabla134[[#This Row],[Item Weight]]&lt;$U$13,"Peso Medio","Peso Alto"))</f>
        <v>Poco Peso</v>
      </c>
      <c r="M6004" s="7">
        <v>6.7850000000000001</v>
      </c>
      <c r="N6004" s="11">
        <f>IF(Tabla134[[#This Row],[Item Weight (Nulos)]]="",VLOOKUP(Tabla134[[#This Row],[Item Identifier]],'Tabla para Nulos'!$A$3:$B$1563,2,FALSE),Tabla134[[#This Row],[Item Weight (Nulos)]])</f>
        <v>6.7850000000000001</v>
      </c>
      <c r="O6004" s="11" t="str">
        <f>IF(Tabla134[[#This Row],[Item Visibility]]&lt;$U$15,"Poca visibilidad",IF(Tabla134[[#This Row],[Item Visibility]]&lt;$U$16,"Visibilidad media","Mayor visibilidad"))</f>
        <v>Poca visibilidad</v>
      </c>
      <c r="P6004" s="11" t="str">
        <f>IF(Tabla134[[#This Row],[Rating]]&lt;2,"Muy Malo",IF(Tabla134[[#This Row],[Rating]]&lt;3,"Malo",IF(Tabla134[[#This Row],[Rating]]&lt;4,"Regular",IF(Tabla134[[#This Row],[Rating]]&lt;5,"Bueno","Excelente"))))</f>
        <v>Bueno</v>
      </c>
    </row>
    <row r="6005" spans="1:16" x14ac:dyDescent="0.2">
      <c r="A6005" s="7" t="s">
        <v>6</v>
      </c>
      <c r="B6005" s="7" t="s">
        <v>1355</v>
      </c>
      <c r="C6005" s="7" t="s">
        <v>14</v>
      </c>
      <c r="D6005" s="8">
        <v>2015</v>
      </c>
      <c r="E6005" s="7" t="s">
        <v>922</v>
      </c>
      <c r="F6005" s="7" t="s">
        <v>796</v>
      </c>
      <c r="G6005" s="7" t="s">
        <v>1</v>
      </c>
      <c r="H6005" s="7" t="s">
        <v>7</v>
      </c>
      <c r="I6005" s="9">
        <v>7.4299450000000003E-2</v>
      </c>
      <c r="J6005" s="10">
        <v>264.95679999999999</v>
      </c>
      <c r="K6005" s="11">
        <v>4</v>
      </c>
      <c r="L6005" s="11" t="str">
        <f>IF(Tabla134[[#This Row],[Item Weight]]&lt;$U$12,"Poco Peso",IF(Tabla134[[#This Row],[Item Weight]]&lt;$U$13,"Peso Medio","Peso Alto"))</f>
        <v>Poco Peso</v>
      </c>
      <c r="M6005" s="7">
        <v>5.78</v>
      </c>
      <c r="N6005" s="11">
        <f>IF(Tabla134[[#This Row],[Item Weight (Nulos)]]="",VLOOKUP(Tabla134[[#This Row],[Item Identifier]],'Tabla para Nulos'!$A$3:$B$1563,2,FALSE),Tabla134[[#This Row],[Item Weight (Nulos)]])</f>
        <v>5.78</v>
      </c>
      <c r="O6005" s="11" t="str">
        <f>IF(Tabla134[[#This Row],[Item Visibility]]&lt;$U$15,"Poca visibilidad",IF(Tabla134[[#This Row],[Item Visibility]]&lt;$U$16,"Visibilidad media","Mayor visibilidad"))</f>
        <v>Visibilidad media</v>
      </c>
      <c r="P6005" s="11" t="str">
        <f>IF(Tabla134[[#This Row],[Rating]]&lt;2,"Muy Malo",IF(Tabla134[[#This Row],[Rating]]&lt;3,"Malo",IF(Tabla134[[#This Row],[Rating]]&lt;4,"Regular",IF(Tabla134[[#This Row],[Rating]]&lt;5,"Bueno","Excelente"))))</f>
        <v>Bueno</v>
      </c>
    </row>
    <row r="6006" spans="1:16" x14ac:dyDescent="0.2">
      <c r="A6006" s="7" t="s">
        <v>6</v>
      </c>
      <c r="B6006" s="7" t="s">
        <v>1354</v>
      </c>
      <c r="C6006" s="7" t="s">
        <v>17</v>
      </c>
      <c r="D6006" s="8">
        <v>2012</v>
      </c>
      <c r="E6006" s="7" t="s">
        <v>9</v>
      </c>
      <c r="F6006" s="7" t="s">
        <v>8</v>
      </c>
      <c r="G6006" s="7" t="s">
        <v>1</v>
      </c>
      <c r="H6006" s="7" t="s">
        <v>7</v>
      </c>
      <c r="I6006" s="9">
        <v>1.4816355999999999E-2</v>
      </c>
      <c r="J6006" s="10">
        <v>194.11619999999999</v>
      </c>
      <c r="K6006" s="11">
        <v>4</v>
      </c>
      <c r="L6006" s="11" t="str">
        <f>IF(Tabla134[[#This Row],[Item Weight]]&lt;$U$12,"Poco Peso",IF(Tabla134[[#This Row],[Item Weight]]&lt;$U$13,"Peso Medio","Peso Alto"))</f>
        <v>Peso Alto</v>
      </c>
      <c r="M6006" s="7">
        <v>20.25</v>
      </c>
      <c r="N6006" s="11">
        <f>IF(Tabla134[[#This Row],[Item Weight (Nulos)]]="",VLOOKUP(Tabla134[[#This Row],[Item Identifier]],'Tabla para Nulos'!$A$3:$B$1563,2,FALSE),Tabla134[[#This Row],[Item Weight (Nulos)]])</f>
        <v>20.25</v>
      </c>
      <c r="O6006" s="11" t="str">
        <f>IF(Tabla134[[#This Row],[Item Visibility]]&lt;$U$15,"Poca visibilidad",IF(Tabla134[[#This Row],[Item Visibility]]&lt;$U$16,"Visibilidad media","Mayor visibilidad"))</f>
        <v>Poca visibilidad</v>
      </c>
      <c r="P6006" s="11" t="str">
        <f>IF(Tabla134[[#This Row],[Rating]]&lt;2,"Muy Malo",IF(Tabla134[[#This Row],[Rating]]&lt;3,"Malo",IF(Tabla134[[#This Row],[Rating]]&lt;4,"Regular",IF(Tabla134[[#This Row],[Rating]]&lt;5,"Bueno","Excelente"))))</f>
        <v>Bueno</v>
      </c>
    </row>
    <row r="6007" spans="1:16" x14ac:dyDescent="0.2">
      <c r="A6007" s="7" t="s">
        <v>124</v>
      </c>
      <c r="B6007" s="7" t="s">
        <v>1353</v>
      </c>
      <c r="C6007" s="7" t="s">
        <v>10</v>
      </c>
      <c r="D6007" s="8">
        <v>2015</v>
      </c>
      <c r="E6007" s="7" t="s">
        <v>922</v>
      </c>
      <c r="F6007" s="7" t="s">
        <v>796</v>
      </c>
      <c r="G6007" s="7" t="s">
        <v>1</v>
      </c>
      <c r="H6007" s="7" t="s">
        <v>7</v>
      </c>
      <c r="I6007" s="9">
        <v>4.9318315000000001E-2</v>
      </c>
      <c r="J6007" s="10">
        <v>149.005</v>
      </c>
      <c r="K6007" s="11">
        <v>4</v>
      </c>
      <c r="L6007" s="11" t="str">
        <f>IF(Tabla134[[#This Row],[Item Weight]]&lt;$U$12,"Poco Peso",IF(Tabla134[[#This Row],[Item Weight]]&lt;$U$13,"Peso Medio","Peso Alto"))</f>
        <v>Peso Medio</v>
      </c>
      <c r="M6007" s="7">
        <v>13.65</v>
      </c>
      <c r="N6007" s="11">
        <f>IF(Tabla134[[#This Row],[Item Weight (Nulos)]]="",VLOOKUP(Tabla134[[#This Row],[Item Identifier]],'Tabla para Nulos'!$A$3:$B$1563,2,FALSE),Tabla134[[#This Row],[Item Weight (Nulos)]])</f>
        <v>13.65</v>
      </c>
      <c r="O6007" s="11" t="str">
        <f>IF(Tabla134[[#This Row],[Item Visibility]]&lt;$U$15,"Poca visibilidad",IF(Tabla134[[#This Row],[Item Visibility]]&lt;$U$16,"Visibilidad media","Mayor visibilidad"))</f>
        <v>Visibilidad media</v>
      </c>
      <c r="P6007" s="11" t="str">
        <f>IF(Tabla134[[#This Row],[Rating]]&lt;2,"Muy Malo",IF(Tabla134[[#This Row],[Rating]]&lt;3,"Malo",IF(Tabla134[[#This Row],[Rating]]&lt;4,"Regular",IF(Tabla134[[#This Row],[Rating]]&lt;5,"Bueno","Excelente"))))</f>
        <v>Bueno</v>
      </c>
    </row>
    <row r="6008" spans="1:16" x14ac:dyDescent="0.2">
      <c r="A6008" s="7" t="s">
        <v>124</v>
      </c>
      <c r="B6008" s="7" t="s">
        <v>656</v>
      </c>
      <c r="C6008" s="7" t="s">
        <v>71</v>
      </c>
      <c r="D6008" s="8">
        <v>2022</v>
      </c>
      <c r="E6008" s="7" t="s">
        <v>3</v>
      </c>
      <c r="F6008" s="7" t="s">
        <v>2</v>
      </c>
      <c r="G6008" s="7" t="s">
        <v>1</v>
      </c>
      <c r="H6008" s="7" t="s">
        <v>0</v>
      </c>
      <c r="I6008" s="9">
        <v>8.8716869999999996E-3</v>
      </c>
      <c r="J6008" s="10">
        <v>99.738399999999999</v>
      </c>
      <c r="K6008" s="11">
        <v>4</v>
      </c>
      <c r="L6008" s="11" t="str">
        <f>IF(Tabla134[[#This Row],[Item Weight]]&lt;$U$12,"Poco Peso",IF(Tabla134[[#This Row],[Item Weight]]&lt;$U$13,"Peso Medio","Peso Alto"))</f>
        <v>Poco Peso</v>
      </c>
      <c r="M6008" s="7">
        <v>8.68</v>
      </c>
      <c r="N6008" s="11">
        <f>IF(Tabla134[[#This Row],[Item Weight (Nulos)]]="",VLOOKUP(Tabla134[[#This Row],[Item Identifier]],'Tabla para Nulos'!$A$3:$B$1563,2,FALSE),Tabla134[[#This Row],[Item Weight (Nulos)]])</f>
        <v>8.68</v>
      </c>
      <c r="O6008" s="11" t="str">
        <f>IF(Tabla134[[#This Row],[Item Visibility]]&lt;$U$15,"Poca visibilidad",IF(Tabla134[[#This Row],[Item Visibility]]&lt;$U$16,"Visibilidad media","Mayor visibilidad"))</f>
        <v>Poca visibilidad</v>
      </c>
      <c r="P6008" s="11" t="str">
        <f>IF(Tabla134[[#This Row],[Rating]]&lt;2,"Muy Malo",IF(Tabla134[[#This Row],[Rating]]&lt;3,"Malo",IF(Tabla134[[#This Row],[Rating]]&lt;4,"Regular",IF(Tabla134[[#This Row],[Rating]]&lt;5,"Bueno","Excelente"))))</f>
        <v>Bueno</v>
      </c>
    </row>
    <row r="6009" spans="1:16" x14ac:dyDescent="0.2">
      <c r="A6009" s="7" t="s">
        <v>124</v>
      </c>
      <c r="B6009" s="7" t="s">
        <v>217</v>
      </c>
      <c r="C6009" s="7" t="s">
        <v>216</v>
      </c>
      <c r="D6009" s="8">
        <v>2018</v>
      </c>
      <c r="E6009" s="7" t="s">
        <v>1195</v>
      </c>
      <c r="F6009" s="7" t="s">
        <v>8</v>
      </c>
      <c r="G6009" s="7" t="s">
        <v>702</v>
      </c>
      <c r="H6009" s="7" t="s">
        <v>1621</v>
      </c>
      <c r="I6009" s="9">
        <v>0.12579393799999999</v>
      </c>
      <c r="J6009" s="10">
        <v>36.250599999999999</v>
      </c>
      <c r="K6009" s="11">
        <v>4</v>
      </c>
      <c r="L6009" s="11" t="str">
        <f>IF(Tabla134[[#This Row],[Item Weight]]&lt;$U$12,"Poco Peso",IF(Tabla134[[#This Row],[Item Weight]]&lt;$U$13,"Peso Medio","Peso Alto"))</f>
        <v>Poco Peso</v>
      </c>
      <c r="N6009" s="11">
        <f>IF(Tabla134[[#This Row],[Item Weight (Nulos)]]="",VLOOKUP(Tabla134[[#This Row],[Item Identifier]],'Tabla para Nulos'!$A$3:$B$1563,2,FALSE),Tabla134[[#This Row],[Item Weight (Nulos)]])</f>
        <v>8.3650000000000002</v>
      </c>
      <c r="O6009" s="11" t="str">
        <f>IF(Tabla134[[#This Row],[Item Visibility]]&lt;$U$15,"Poca visibilidad",IF(Tabla134[[#This Row],[Item Visibility]]&lt;$U$16,"Visibilidad media","Mayor visibilidad"))</f>
        <v>Mayor visibilidad</v>
      </c>
      <c r="P6009" s="11" t="str">
        <f>IF(Tabla134[[#This Row],[Rating]]&lt;2,"Muy Malo",IF(Tabla134[[#This Row],[Rating]]&lt;3,"Malo",IF(Tabla134[[#This Row],[Rating]]&lt;4,"Regular",IF(Tabla134[[#This Row],[Rating]]&lt;5,"Bueno","Excelente"))))</f>
        <v>Bueno</v>
      </c>
    </row>
    <row r="6010" spans="1:16" x14ac:dyDescent="0.2">
      <c r="A6010" s="7" t="s">
        <v>124</v>
      </c>
      <c r="B6010" s="7" t="s">
        <v>1352</v>
      </c>
      <c r="C6010" s="7" t="s">
        <v>171</v>
      </c>
      <c r="D6010" s="8">
        <v>2012</v>
      </c>
      <c r="E6010" s="7" t="s">
        <v>9</v>
      </c>
      <c r="F6010" s="7" t="s">
        <v>8</v>
      </c>
      <c r="G6010" s="7" t="s">
        <v>1</v>
      </c>
      <c r="H6010" s="7" t="s">
        <v>7</v>
      </c>
      <c r="I6010" s="9">
        <v>3.1470831999999997E-2</v>
      </c>
      <c r="J6010" s="10">
        <v>110.22280000000001</v>
      </c>
      <c r="K6010" s="11">
        <v>4</v>
      </c>
      <c r="L6010" s="11" t="str">
        <f>IF(Tabla134[[#This Row],[Item Weight]]&lt;$U$12,"Poco Peso",IF(Tabla134[[#This Row],[Item Weight]]&lt;$U$13,"Peso Medio","Peso Alto"))</f>
        <v>Poco Peso</v>
      </c>
      <c r="M6010" s="7">
        <v>6.26</v>
      </c>
      <c r="N6010" s="11">
        <f>IF(Tabla134[[#This Row],[Item Weight (Nulos)]]="",VLOOKUP(Tabla134[[#This Row],[Item Identifier]],'Tabla para Nulos'!$A$3:$B$1563,2,FALSE),Tabla134[[#This Row],[Item Weight (Nulos)]])</f>
        <v>6.26</v>
      </c>
      <c r="O6010" s="11" t="str">
        <f>IF(Tabla134[[#This Row],[Item Visibility]]&lt;$U$15,"Poca visibilidad",IF(Tabla134[[#This Row],[Item Visibility]]&lt;$U$16,"Visibilidad media","Mayor visibilidad"))</f>
        <v>Visibilidad media</v>
      </c>
      <c r="P6010" s="11" t="str">
        <f>IF(Tabla134[[#This Row],[Rating]]&lt;2,"Muy Malo",IF(Tabla134[[#This Row],[Rating]]&lt;3,"Malo",IF(Tabla134[[#This Row],[Rating]]&lt;4,"Regular",IF(Tabla134[[#This Row],[Rating]]&lt;5,"Bueno","Excelente"))))</f>
        <v>Bueno</v>
      </c>
    </row>
    <row r="6011" spans="1:16" x14ac:dyDescent="0.2">
      <c r="A6011" s="7" t="s">
        <v>6</v>
      </c>
      <c r="B6011" s="7" t="s">
        <v>1351</v>
      </c>
      <c r="C6011" s="7" t="s">
        <v>108</v>
      </c>
      <c r="D6011" s="8">
        <v>2020</v>
      </c>
      <c r="E6011" s="7" t="s">
        <v>919</v>
      </c>
      <c r="F6011" s="7" t="s">
        <v>796</v>
      </c>
      <c r="G6011" s="7" t="s">
        <v>1</v>
      </c>
      <c r="H6011" s="7" t="s">
        <v>7</v>
      </c>
      <c r="I6011" s="9">
        <v>0.131665479</v>
      </c>
      <c r="J6011" s="10">
        <v>91.880399999999995</v>
      </c>
      <c r="K6011" s="11">
        <v>4</v>
      </c>
      <c r="L6011" s="11" t="str">
        <f>IF(Tabla134[[#This Row],[Item Weight]]&lt;$U$12,"Poco Peso",IF(Tabla134[[#This Row],[Item Weight]]&lt;$U$13,"Peso Medio","Peso Alto"))</f>
        <v>Poco Peso</v>
      </c>
      <c r="M6011" s="7">
        <v>6.92</v>
      </c>
      <c r="N6011" s="11">
        <f>IF(Tabla134[[#This Row],[Item Weight (Nulos)]]="",VLOOKUP(Tabla134[[#This Row],[Item Identifier]],'Tabla para Nulos'!$A$3:$B$1563,2,FALSE),Tabla134[[#This Row],[Item Weight (Nulos)]])</f>
        <v>6.92</v>
      </c>
      <c r="O6011" s="11" t="str">
        <f>IF(Tabla134[[#This Row],[Item Visibility]]&lt;$U$15,"Poca visibilidad",IF(Tabla134[[#This Row],[Item Visibility]]&lt;$U$16,"Visibilidad media","Mayor visibilidad"))</f>
        <v>Mayor visibilidad</v>
      </c>
      <c r="P6011" s="11" t="str">
        <f>IF(Tabla134[[#This Row],[Rating]]&lt;2,"Muy Malo",IF(Tabla134[[#This Row],[Rating]]&lt;3,"Malo",IF(Tabla134[[#This Row],[Rating]]&lt;4,"Regular",IF(Tabla134[[#This Row],[Rating]]&lt;5,"Bueno","Excelente"))))</f>
        <v>Bueno</v>
      </c>
    </row>
    <row r="6012" spans="1:16" x14ac:dyDescent="0.2">
      <c r="A6012" s="7" t="s">
        <v>124</v>
      </c>
      <c r="B6012" s="7" t="s">
        <v>751</v>
      </c>
      <c r="C6012" s="7" t="s">
        <v>14</v>
      </c>
      <c r="D6012" s="8">
        <v>2016</v>
      </c>
      <c r="E6012" s="7" t="s">
        <v>1114</v>
      </c>
      <c r="F6012" s="7" t="s">
        <v>8</v>
      </c>
      <c r="G6012" s="7" t="s">
        <v>702</v>
      </c>
      <c r="H6012" s="7" t="s">
        <v>7</v>
      </c>
      <c r="I6012" s="9">
        <v>0.107891398</v>
      </c>
      <c r="J6012" s="10">
        <v>182.76339999999999</v>
      </c>
      <c r="K6012" s="11">
        <v>4</v>
      </c>
      <c r="L6012" s="11" t="str">
        <f>IF(Tabla134[[#This Row],[Item Weight]]&lt;$U$12,"Poco Peso",IF(Tabla134[[#This Row],[Item Weight]]&lt;$U$13,"Peso Medio","Peso Alto"))</f>
        <v>Peso Medio</v>
      </c>
      <c r="M6012" s="7">
        <v>9.1950000000000003</v>
      </c>
      <c r="N6012" s="11">
        <f>IF(Tabla134[[#This Row],[Item Weight (Nulos)]]="",VLOOKUP(Tabla134[[#This Row],[Item Identifier]],'Tabla para Nulos'!$A$3:$B$1563,2,FALSE),Tabla134[[#This Row],[Item Weight (Nulos)]])</f>
        <v>9.1950000000000003</v>
      </c>
      <c r="O6012" s="11" t="str">
        <f>IF(Tabla134[[#This Row],[Item Visibility]]&lt;$U$15,"Poca visibilidad",IF(Tabla134[[#This Row],[Item Visibility]]&lt;$U$16,"Visibilidad media","Mayor visibilidad"))</f>
        <v>Mayor visibilidad</v>
      </c>
      <c r="P6012" s="11" t="str">
        <f>IF(Tabla134[[#This Row],[Rating]]&lt;2,"Muy Malo",IF(Tabla134[[#This Row],[Rating]]&lt;3,"Malo",IF(Tabla134[[#This Row],[Rating]]&lt;4,"Regular",IF(Tabla134[[#This Row],[Rating]]&lt;5,"Bueno","Excelente"))))</f>
        <v>Bueno</v>
      </c>
    </row>
    <row r="6013" spans="1:16" x14ac:dyDescent="0.2">
      <c r="A6013" s="7" t="s">
        <v>124</v>
      </c>
      <c r="B6013" s="7" t="s">
        <v>862</v>
      </c>
      <c r="C6013" s="7" t="s">
        <v>165</v>
      </c>
      <c r="D6013" s="8">
        <v>2014</v>
      </c>
      <c r="E6013" s="7" t="s">
        <v>529</v>
      </c>
      <c r="F6013" s="7" t="s">
        <v>2</v>
      </c>
      <c r="G6013" s="7" t="s">
        <v>528</v>
      </c>
      <c r="H6013" s="7" t="s">
        <v>7</v>
      </c>
      <c r="I6013" s="9">
        <v>9.0390357000000005E-2</v>
      </c>
      <c r="J6013" s="10">
        <v>192.14779999999999</v>
      </c>
      <c r="K6013" s="11">
        <v>4</v>
      </c>
      <c r="L6013" s="11" t="str">
        <f>IF(Tabla134[[#This Row],[Item Weight]]&lt;$U$12,"Poco Peso",IF(Tabla134[[#This Row],[Item Weight]]&lt;$U$13,"Peso Medio","Peso Alto"))</f>
        <v>Peso Medio</v>
      </c>
      <c r="M6013" s="7">
        <v>9.8000000000000007</v>
      </c>
      <c r="N6013" s="11">
        <f>IF(Tabla134[[#This Row],[Item Weight (Nulos)]]="",VLOOKUP(Tabla134[[#This Row],[Item Identifier]],'Tabla para Nulos'!$A$3:$B$1563,2,FALSE),Tabla134[[#This Row],[Item Weight (Nulos)]])</f>
        <v>9.8000000000000007</v>
      </c>
      <c r="O6013" s="11" t="str">
        <f>IF(Tabla134[[#This Row],[Item Visibility]]&lt;$U$15,"Poca visibilidad",IF(Tabla134[[#This Row],[Item Visibility]]&lt;$U$16,"Visibilidad media","Mayor visibilidad"))</f>
        <v>Visibilidad media</v>
      </c>
      <c r="P6013" s="11" t="str">
        <f>IF(Tabla134[[#This Row],[Rating]]&lt;2,"Muy Malo",IF(Tabla134[[#This Row],[Rating]]&lt;3,"Malo",IF(Tabla134[[#This Row],[Rating]]&lt;4,"Regular",IF(Tabla134[[#This Row],[Rating]]&lt;5,"Bueno","Excelente"))))</f>
        <v>Bueno</v>
      </c>
    </row>
    <row r="6014" spans="1:16" x14ac:dyDescent="0.2">
      <c r="A6014" s="7" t="s">
        <v>124</v>
      </c>
      <c r="B6014" s="7" t="s">
        <v>1350</v>
      </c>
      <c r="C6014" s="7" t="s">
        <v>10</v>
      </c>
      <c r="D6014" s="8">
        <v>2018</v>
      </c>
      <c r="E6014" s="7" t="s">
        <v>13</v>
      </c>
      <c r="F6014" s="7" t="s">
        <v>2</v>
      </c>
      <c r="G6014" s="7" t="s">
        <v>1</v>
      </c>
      <c r="H6014" s="7" t="s">
        <v>12</v>
      </c>
      <c r="I6014" s="9">
        <v>8.7029711999999995E-2</v>
      </c>
      <c r="J6014" s="10">
        <v>109.22280000000001</v>
      </c>
      <c r="K6014" s="11">
        <v>4</v>
      </c>
      <c r="L6014" s="11" t="str">
        <f>IF(Tabla134[[#This Row],[Item Weight]]&lt;$U$12,"Poco Peso",IF(Tabla134[[#This Row],[Item Weight]]&lt;$U$13,"Peso Medio","Peso Alto"))</f>
        <v>Peso Medio</v>
      </c>
      <c r="N6014" s="11">
        <f>IF(Tabla134[[#This Row],[Item Weight (Nulos)]]="",VLOOKUP(Tabla134[[#This Row],[Item Identifier]],'Tabla para Nulos'!$A$3:$B$1563,2,FALSE),Tabla134[[#This Row],[Item Weight (Nulos)]])</f>
        <v>12.6</v>
      </c>
      <c r="O6014" s="11" t="str">
        <f>IF(Tabla134[[#This Row],[Item Visibility]]&lt;$U$15,"Poca visibilidad",IF(Tabla134[[#This Row],[Item Visibility]]&lt;$U$16,"Visibilidad media","Mayor visibilidad"))</f>
        <v>Visibilidad media</v>
      </c>
      <c r="P6014" s="11" t="str">
        <f>IF(Tabla134[[#This Row],[Rating]]&lt;2,"Muy Malo",IF(Tabla134[[#This Row],[Rating]]&lt;3,"Malo",IF(Tabla134[[#This Row],[Rating]]&lt;4,"Regular",IF(Tabla134[[#This Row],[Rating]]&lt;5,"Bueno","Excelente"))))</f>
        <v>Bueno</v>
      </c>
    </row>
    <row r="6015" spans="1:16" x14ac:dyDescent="0.2">
      <c r="A6015" s="7" t="s">
        <v>124</v>
      </c>
      <c r="B6015" s="7" t="s">
        <v>1349</v>
      </c>
      <c r="C6015" s="7" t="s">
        <v>171</v>
      </c>
      <c r="D6015" s="8">
        <v>2015</v>
      </c>
      <c r="E6015" s="7" t="s">
        <v>922</v>
      </c>
      <c r="F6015" s="7" t="s">
        <v>796</v>
      </c>
      <c r="G6015" s="7" t="s">
        <v>1</v>
      </c>
      <c r="H6015" s="7" t="s">
        <v>7</v>
      </c>
      <c r="I6015" s="9">
        <v>5.1952573000000002E-2</v>
      </c>
      <c r="J6015" s="10">
        <v>152.30240000000001</v>
      </c>
      <c r="K6015" s="11">
        <v>4</v>
      </c>
      <c r="L6015" s="11" t="str">
        <f>IF(Tabla134[[#This Row],[Item Weight]]&lt;$U$12,"Poco Peso",IF(Tabla134[[#This Row],[Item Weight]]&lt;$U$13,"Peso Medio","Peso Alto"))</f>
        <v>Peso Medio</v>
      </c>
      <c r="M6015" s="7">
        <v>9.1300000000000008</v>
      </c>
      <c r="N6015" s="11">
        <f>IF(Tabla134[[#This Row],[Item Weight (Nulos)]]="",VLOOKUP(Tabla134[[#This Row],[Item Identifier]],'Tabla para Nulos'!$A$3:$B$1563,2,FALSE),Tabla134[[#This Row],[Item Weight (Nulos)]])</f>
        <v>9.1300000000000008</v>
      </c>
      <c r="O6015" s="11" t="str">
        <f>IF(Tabla134[[#This Row],[Item Visibility]]&lt;$U$15,"Poca visibilidad",IF(Tabla134[[#This Row],[Item Visibility]]&lt;$U$16,"Visibilidad media","Mayor visibilidad"))</f>
        <v>Visibilidad media</v>
      </c>
      <c r="P6015" s="11" t="str">
        <f>IF(Tabla134[[#This Row],[Rating]]&lt;2,"Muy Malo",IF(Tabla134[[#This Row],[Rating]]&lt;3,"Malo",IF(Tabla134[[#This Row],[Rating]]&lt;4,"Regular",IF(Tabla134[[#This Row],[Rating]]&lt;5,"Bueno","Excelente"))))</f>
        <v>Bueno</v>
      </c>
    </row>
    <row r="6016" spans="1:16" x14ac:dyDescent="0.2">
      <c r="A6016" s="7" t="s">
        <v>124</v>
      </c>
      <c r="B6016" s="7" t="s">
        <v>850</v>
      </c>
      <c r="C6016" s="7" t="s">
        <v>14</v>
      </c>
      <c r="D6016" s="8">
        <v>2016</v>
      </c>
      <c r="E6016" s="7" t="s">
        <v>1114</v>
      </c>
      <c r="F6016" s="7" t="s">
        <v>8</v>
      </c>
      <c r="G6016" s="7" t="s">
        <v>702</v>
      </c>
      <c r="H6016" s="7" t="s">
        <v>7</v>
      </c>
      <c r="I6016" s="9">
        <v>0.12125037399999999</v>
      </c>
      <c r="J6016" s="10">
        <v>193.9452</v>
      </c>
      <c r="K6016" s="11">
        <v>4</v>
      </c>
      <c r="L6016" s="11" t="str">
        <f>IF(Tabla134[[#This Row],[Item Weight]]&lt;$U$12,"Poco Peso",IF(Tabla134[[#This Row],[Item Weight]]&lt;$U$13,"Peso Medio","Peso Alto"))</f>
        <v>Peso Alto</v>
      </c>
      <c r="M6016" s="7">
        <v>20.85</v>
      </c>
      <c r="N6016" s="11">
        <f>IF(Tabla134[[#This Row],[Item Weight (Nulos)]]="",VLOOKUP(Tabla134[[#This Row],[Item Identifier]],'Tabla para Nulos'!$A$3:$B$1563,2,FALSE),Tabla134[[#This Row],[Item Weight (Nulos)]])</f>
        <v>20.85</v>
      </c>
      <c r="O6016" s="11" t="str">
        <f>IF(Tabla134[[#This Row],[Item Visibility]]&lt;$U$15,"Poca visibilidad",IF(Tabla134[[#This Row],[Item Visibility]]&lt;$U$16,"Visibilidad media","Mayor visibilidad"))</f>
        <v>Mayor visibilidad</v>
      </c>
      <c r="P6016" s="11" t="str">
        <f>IF(Tabla134[[#This Row],[Rating]]&lt;2,"Muy Malo",IF(Tabla134[[#This Row],[Rating]]&lt;3,"Malo",IF(Tabla134[[#This Row],[Rating]]&lt;4,"Regular",IF(Tabla134[[#This Row],[Rating]]&lt;5,"Bueno","Excelente"))))</f>
        <v>Bueno</v>
      </c>
    </row>
    <row r="6017" spans="1:16" x14ac:dyDescent="0.2">
      <c r="A6017" s="7" t="s">
        <v>124</v>
      </c>
      <c r="B6017" s="7" t="s">
        <v>169</v>
      </c>
      <c r="C6017" s="7" t="s">
        <v>47</v>
      </c>
      <c r="D6017" s="8">
        <v>2022</v>
      </c>
      <c r="E6017" s="7" t="s">
        <v>3</v>
      </c>
      <c r="F6017" s="7" t="s">
        <v>2</v>
      </c>
      <c r="G6017" s="7" t="s">
        <v>1</v>
      </c>
      <c r="H6017" s="7" t="s">
        <v>0</v>
      </c>
      <c r="I6017" s="9">
        <v>0</v>
      </c>
      <c r="J6017" s="10">
        <v>115.1808</v>
      </c>
      <c r="K6017" s="11">
        <v>4</v>
      </c>
      <c r="L6017" s="11" t="str">
        <f>IF(Tabla134[[#This Row],[Item Weight]]&lt;$U$12,"Poco Peso",IF(Tabla134[[#This Row],[Item Weight]]&lt;$U$13,"Peso Medio","Peso Alto"))</f>
        <v>Peso Alto</v>
      </c>
      <c r="M6017" s="7">
        <v>20.85</v>
      </c>
      <c r="N6017" s="11">
        <f>IF(Tabla134[[#This Row],[Item Weight (Nulos)]]="",VLOOKUP(Tabla134[[#This Row],[Item Identifier]],'Tabla para Nulos'!$A$3:$B$1563,2,FALSE),Tabla134[[#This Row],[Item Weight (Nulos)]])</f>
        <v>20.85</v>
      </c>
      <c r="O6017" s="11" t="str">
        <f>IF(Tabla134[[#This Row],[Item Visibility]]&lt;$U$15,"Poca visibilidad",IF(Tabla134[[#This Row],[Item Visibility]]&lt;$U$16,"Visibilidad media","Mayor visibilidad"))</f>
        <v>Poca visibilidad</v>
      </c>
      <c r="P6017" s="11" t="str">
        <f>IF(Tabla134[[#This Row],[Rating]]&lt;2,"Muy Malo",IF(Tabla134[[#This Row],[Rating]]&lt;3,"Malo",IF(Tabla134[[#This Row],[Rating]]&lt;4,"Regular",IF(Tabla134[[#This Row],[Rating]]&lt;5,"Bueno","Excelente"))))</f>
        <v>Bueno</v>
      </c>
    </row>
    <row r="6018" spans="1:16" x14ac:dyDescent="0.2">
      <c r="A6018" s="7" t="s">
        <v>124</v>
      </c>
      <c r="B6018" s="7" t="s">
        <v>892</v>
      </c>
      <c r="C6018" s="7" t="s">
        <v>71</v>
      </c>
      <c r="D6018" s="8">
        <v>2012</v>
      </c>
      <c r="E6018" s="7" t="s">
        <v>9</v>
      </c>
      <c r="F6018" s="7" t="s">
        <v>8</v>
      </c>
      <c r="G6018" s="7" t="s">
        <v>1</v>
      </c>
      <c r="H6018" s="7" t="s">
        <v>7</v>
      </c>
      <c r="I6018" s="9">
        <v>0.100230114</v>
      </c>
      <c r="J6018" s="10">
        <v>112.98860000000001</v>
      </c>
      <c r="K6018" s="11">
        <v>4</v>
      </c>
      <c r="L6018" s="11" t="str">
        <f>IF(Tabla134[[#This Row],[Item Weight]]&lt;$U$12,"Poco Peso",IF(Tabla134[[#This Row],[Item Weight]]&lt;$U$13,"Peso Medio","Peso Alto"))</f>
        <v>Peso Alto</v>
      </c>
      <c r="M6018" s="7">
        <v>19.2</v>
      </c>
      <c r="N6018" s="11">
        <f>IF(Tabla134[[#This Row],[Item Weight (Nulos)]]="",VLOOKUP(Tabla134[[#This Row],[Item Identifier]],'Tabla para Nulos'!$A$3:$B$1563,2,FALSE),Tabla134[[#This Row],[Item Weight (Nulos)]])</f>
        <v>19.2</v>
      </c>
      <c r="O6018" s="11" t="str">
        <f>IF(Tabla134[[#This Row],[Item Visibility]]&lt;$U$15,"Poca visibilidad",IF(Tabla134[[#This Row],[Item Visibility]]&lt;$U$16,"Visibilidad media","Mayor visibilidad"))</f>
        <v>Mayor visibilidad</v>
      </c>
      <c r="P6018" s="11" t="str">
        <f>IF(Tabla134[[#This Row],[Rating]]&lt;2,"Muy Malo",IF(Tabla134[[#This Row],[Rating]]&lt;3,"Malo",IF(Tabla134[[#This Row],[Rating]]&lt;4,"Regular",IF(Tabla134[[#This Row],[Rating]]&lt;5,"Bueno","Excelente"))))</f>
        <v>Bueno</v>
      </c>
    </row>
    <row r="6019" spans="1:16" x14ac:dyDescent="0.2">
      <c r="A6019" s="7" t="s">
        <v>124</v>
      </c>
      <c r="B6019" s="7" t="s">
        <v>413</v>
      </c>
      <c r="C6019" s="7" t="s">
        <v>14</v>
      </c>
      <c r="D6019" s="8">
        <v>2017</v>
      </c>
      <c r="E6019" s="7" t="s">
        <v>797</v>
      </c>
      <c r="F6019" s="7" t="s">
        <v>796</v>
      </c>
      <c r="G6019" s="7" t="s">
        <v>702</v>
      </c>
      <c r="H6019" s="7" t="s">
        <v>7</v>
      </c>
      <c r="I6019" s="9">
        <v>4.1913535000000002E-2</v>
      </c>
      <c r="J6019" s="10">
        <v>90.746200000000002</v>
      </c>
      <c r="K6019" s="11">
        <v>4</v>
      </c>
      <c r="L6019" s="11" t="str">
        <f>IF(Tabla134[[#This Row],[Item Weight]]&lt;$U$12,"Poco Peso",IF(Tabla134[[#This Row],[Item Weight]]&lt;$U$13,"Peso Medio","Peso Alto"))</f>
        <v>Poco Peso</v>
      </c>
      <c r="M6019" s="7">
        <v>6.6749999999999998</v>
      </c>
      <c r="N6019" s="11">
        <f>IF(Tabla134[[#This Row],[Item Weight (Nulos)]]="",VLOOKUP(Tabla134[[#This Row],[Item Identifier]],'Tabla para Nulos'!$A$3:$B$1563,2,FALSE),Tabla134[[#This Row],[Item Weight (Nulos)]])</f>
        <v>6.6749999999999998</v>
      </c>
      <c r="O6019" s="11" t="str">
        <f>IF(Tabla134[[#This Row],[Item Visibility]]&lt;$U$15,"Poca visibilidad",IF(Tabla134[[#This Row],[Item Visibility]]&lt;$U$16,"Visibilidad media","Mayor visibilidad"))</f>
        <v>Visibilidad media</v>
      </c>
      <c r="P6019" s="11" t="str">
        <f>IF(Tabla134[[#This Row],[Rating]]&lt;2,"Muy Malo",IF(Tabla134[[#This Row],[Rating]]&lt;3,"Malo",IF(Tabla134[[#This Row],[Rating]]&lt;4,"Regular",IF(Tabla134[[#This Row],[Rating]]&lt;5,"Bueno","Excelente"))))</f>
        <v>Bueno</v>
      </c>
    </row>
    <row r="6020" spans="1:16" x14ac:dyDescent="0.2">
      <c r="A6020" s="7" t="s">
        <v>124</v>
      </c>
      <c r="B6020" s="7" t="s">
        <v>585</v>
      </c>
      <c r="C6020" s="7" t="s">
        <v>122</v>
      </c>
      <c r="D6020" s="8">
        <v>2018</v>
      </c>
      <c r="E6020" s="7" t="s">
        <v>13</v>
      </c>
      <c r="F6020" s="7" t="s">
        <v>2</v>
      </c>
      <c r="G6020" s="7" t="s">
        <v>1</v>
      </c>
      <c r="H6020" s="7" t="s">
        <v>12</v>
      </c>
      <c r="I6020" s="9">
        <v>0.14110620199999999</v>
      </c>
      <c r="J6020" s="10">
        <v>87.917199999999994</v>
      </c>
      <c r="K6020" s="11">
        <v>4</v>
      </c>
      <c r="L6020" s="11" t="str">
        <f>IF(Tabla134[[#This Row],[Item Weight]]&lt;$U$12,"Poco Peso",IF(Tabla134[[#This Row],[Item Weight]]&lt;$U$13,"Peso Medio","Peso Alto"))</f>
        <v>Peso Alto</v>
      </c>
      <c r="N6020" s="11">
        <f>IF(Tabla134[[#This Row],[Item Weight (Nulos)]]="",VLOOKUP(Tabla134[[#This Row],[Item Identifier]],'Tabla para Nulos'!$A$3:$B$1563,2,FALSE),Tabla134[[#This Row],[Item Weight (Nulos)]])</f>
        <v>20.5</v>
      </c>
      <c r="O6020" s="11" t="str">
        <f>IF(Tabla134[[#This Row],[Item Visibility]]&lt;$U$15,"Poca visibilidad",IF(Tabla134[[#This Row],[Item Visibility]]&lt;$U$16,"Visibilidad media","Mayor visibilidad"))</f>
        <v>Mayor visibilidad</v>
      </c>
      <c r="P6020" s="11" t="str">
        <f>IF(Tabla134[[#This Row],[Rating]]&lt;2,"Muy Malo",IF(Tabla134[[#This Row],[Rating]]&lt;3,"Malo",IF(Tabla134[[#This Row],[Rating]]&lt;4,"Regular",IF(Tabla134[[#This Row],[Rating]]&lt;5,"Bueno","Excelente"))))</f>
        <v>Bueno</v>
      </c>
    </row>
    <row r="6021" spans="1:16" x14ac:dyDescent="0.2">
      <c r="A6021" s="7" t="s">
        <v>124</v>
      </c>
      <c r="B6021" s="7" t="s">
        <v>152</v>
      </c>
      <c r="C6021" s="7" t="s">
        <v>14</v>
      </c>
      <c r="D6021" s="8">
        <v>2015</v>
      </c>
      <c r="E6021" s="7" t="s">
        <v>922</v>
      </c>
      <c r="F6021" s="7" t="s">
        <v>796</v>
      </c>
      <c r="G6021" s="7" t="s">
        <v>1</v>
      </c>
      <c r="H6021" s="7" t="s">
        <v>7</v>
      </c>
      <c r="I6021" s="9">
        <v>3.6463975000000003E-2</v>
      </c>
      <c r="J6021" s="10">
        <v>90.748800000000003</v>
      </c>
      <c r="K6021" s="11">
        <v>4</v>
      </c>
      <c r="L6021" s="11" t="str">
        <f>IF(Tabla134[[#This Row],[Item Weight]]&lt;$U$12,"Poco Peso",IF(Tabla134[[#This Row],[Item Weight]]&lt;$U$13,"Peso Medio","Peso Alto"))</f>
        <v>Peso Alto</v>
      </c>
      <c r="M6021" s="7">
        <v>16.850000000000001</v>
      </c>
      <c r="N6021" s="11">
        <f>IF(Tabla134[[#This Row],[Item Weight (Nulos)]]="",VLOOKUP(Tabla134[[#This Row],[Item Identifier]],'Tabla para Nulos'!$A$3:$B$1563,2,FALSE),Tabla134[[#This Row],[Item Weight (Nulos)]])</f>
        <v>16.850000000000001</v>
      </c>
      <c r="O6021" s="11" t="str">
        <f>IF(Tabla134[[#This Row],[Item Visibility]]&lt;$U$15,"Poca visibilidad",IF(Tabla134[[#This Row],[Item Visibility]]&lt;$U$16,"Visibilidad media","Mayor visibilidad"))</f>
        <v>Visibilidad media</v>
      </c>
      <c r="P6021" s="11" t="str">
        <f>IF(Tabla134[[#This Row],[Rating]]&lt;2,"Muy Malo",IF(Tabla134[[#This Row],[Rating]]&lt;3,"Malo",IF(Tabla134[[#This Row],[Rating]]&lt;4,"Regular",IF(Tabla134[[#This Row],[Rating]]&lt;5,"Bueno","Excelente"))))</f>
        <v>Bueno</v>
      </c>
    </row>
    <row r="6022" spans="1:16" x14ac:dyDescent="0.2">
      <c r="A6022" s="7" t="s">
        <v>124</v>
      </c>
      <c r="B6022" s="7" t="s">
        <v>589</v>
      </c>
      <c r="C6022" s="7" t="s">
        <v>122</v>
      </c>
      <c r="D6022" s="8">
        <v>2015</v>
      </c>
      <c r="E6022" s="7" t="s">
        <v>922</v>
      </c>
      <c r="F6022" s="7" t="s">
        <v>796</v>
      </c>
      <c r="G6022" s="7" t="s">
        <v>1</v>
      </c>
      <c r="H6022" s="7" t="s">
        <v>7</v>
      </c>
      <c r="I6022" s="9">
        <v>0.123086812</v>
      </c>
      <c r="J6022" s="10">
        <v>206.96379999999999</v>
      </c>
      <c r="K6022" s="11">
        <v>4</v>
      </c>
      <c r="L6022" s="11" t="str">
        <f>IF(Tabla134[[#This Row],[Item Weight]]&lt;$U$12,"Poco Peso",IF(Tabla134[[#This Row],[Item Weight]]&lt;$U$13,"Peso Medio","Peso Alto"))</f>
        <v>Poco Peso</v>
      </c>
      <c r="M6022" s="7">
        <v>7.4349999999999996</v>
      </c>
      <c r="N6022" s="11">
        <f>IF(Tabla134[[#This Row],[Item Weight (Nulos)]]="",VLOOKUP(Tabla134[[#This Row],[Item Identifier]],'Tabla para Nulos'!$A$3:$B$1563,2,FALSE),Tabla134[[#This Row],[Item Weight (Nulos)]])</f>
        <v>7.4349999999999996</v>
      </c>
      <c r="O6022" s="11" t="str">
        <f>IF(Tabla134[[#This Row],[Item Visibility]]&lt;$U$15,"Poca visibilidad",IF(Tabla134[[#This Row],[Item Visibility]]&lt;$U$16,"Visibilidad media","Mayor visibilidad"))</f>
        <v>Mayor visibilidad</v>
      </c>
      <c r="P6022" s="11" t="str">
        <f>IF(Tabla134[[#This Row],[Rating]]&lt;2,"Muy Malo",IF(Tabla134[[#This Row],[Rating]]&lt;3,"Malo",IF(Tabla134[[#This Row],[Rating]]&lt;4,"Regular",IF(Tabla134[[#This Row],[Rating]]&lt;5,"Bueno","Excelente"))))</f>
        <v>Bueno</v>
      </c>
    </row>
    <row r="6023" spans="1:16" x14ac:dyDescent="0.2">
      <c r="A6023" s="7" t="s">
        <v>6</v>
      </c>
      <c r="B6023" s="7" t="s">
        <v>1121</v>
      </c>
      <c r="C6023" s="7" t="s">
        <v>14</v>
      </c>
      <c r="D6023" s="8">
        <v>2020</v>
      </c>
      <c r="E6023" s="7" t="s">
        <v>919</v>
      </c>
      <c r="F6023" s="7" t="s">
        <v>796</v>
      </c>
      <c r="G6023" s="7" t="s">
        <v>1</v>
      </c>
      <c r="H6023" s="7" t="s">
        <v>7</v>
      </c>
      <c r="I6023" s="9">
        <v>0.118149377</v>
      </c>
      <c r="J6023" s="10">
        <v>160.55779999999999</v>
      </c>
      <c r="K6023" s="11">
        <v>4</v>
      </c>
      <c r="L6023" s="11" t="str">
        <f>IF(Tabla134[[#This Row],[Item Weight]]&lt;$U$12,"Poco Peso",IF(Tabla134[[#This Row],[Item Weight]]&lt;$U$13,"Peso Medio","Peso Alto"))</f>
        <v>Peso Medio</v>
      </c>
      <c r="M6023" s="7">
        <v>9.1950000000000003</v>
      </c>
      <c r="N6023" s="11">
        <f>IF(Tabla134[[#This Row],[Item Weight (Nulos)]]="",VLOOKUP(Tabla134[[#This Row],[Item Identifier]],'Tabla para Nulos'!$A$3:$B$1563,2,FALSE),Tabla134[[#This Row],[Item Weight (Nulos)]])</f>
        <v>9.1950000000000003</v>
      </c>
      <c r="O6023" s="11" t="str">
        <f>IF(Tabla134[[#This Row],[Item Visibility]]&lt;$U$15,"Poca visibilidad",IF(Tabla134[[#This Row],[Item Visibility]]&lt;$U$16,"Visibilidad media","Mayor visibilidad"))</f>
        <v>Mayor visibilidad</v>
      </c>
      <c r="P6023" s="11" t="str">
        <f>IF(Tabla134[[#This Row],[Rating]]&lt;2,"Muy Malo",IF(Tabla134[[#This Row],[Rating]]&lt;3,"Malo",IF(Tabla134[[#This Row],[Rating]]&lt;4,"Regular",IF(Tabla134[[#This Row],[Rating]]&lt;5,"Bueno","Excelente"))))</f>
        <v>Bueno</v>
      </c>
    </row>
    <row r="6024" spans="1:16" x14ac:dyDescent="0.2">
      <c r="A6024" s="7" t="s">
        <v>6</v>
      </c>
      <c r="B6024" s="7" t="s">
        <v>824</v>
      </c>
      <c r="C6024" s="7" t="s">
        <v>17</v>
      </c>
      <c r="D6024" s="8">
        <v>2014</v>
      </c>
      <c r="E6024" s="7" t="s">
        <v>529</v>
      </c>
      <c r="F6024" s="7" t="s">
        <v>2</v>
      </c>
      <c r="G6024" s="7" t="s">
        <v>528</v>
      </c>
      <c r="H6024" s="7" t="s">
        <v>7</v>
      </c>
      <c r="I6024" s="9">
        <v>6.5009744999999994E-2</v>
      </c>
      <c r="J6024" s="10">
        <v>79.598600000000005</v>
      </c>
      <c r="K6024" s="11">
        <v>4</v>
      </c>
      <c r="L6024" s="11" t="str">
        <f>IF(Tabla134[[#This Row],[Item Weight]]&lt;$U$12,"Poco Peso",IF(Tabla134[[#This Row],[Item Weight]]&lt;$U$13,"Peso Medio","Peso Alto"))</f>
        <v>Peso Medio</v>
      </c>
      <c r="M6024" s="7">
        <v>16</v>
      </c>
      <c r="N6024" s="11">
        <f>IF(Tabla134[[#This Row],[Item Weight (Nulos)]]="",VLOOKUP(Tabla134[[#This Row],[Item Identifier]],'Tabla para Nulos'!$A$3:$B$1563,2,FALSE),Tabla134[[#This Row],[Item Weight (Nulos)]])</f>
        <v>16</v>
      </c>
      <c r="O6024" s="11" t="str">
        <f>IF(Tabla134[[#This Row],[Item Visibility]]&lt;$U$15,"Poca visibilidad",IF(Tabla134[[#This Row],[Item Visibility]]&lt;$U$16,"Visibilidad media","Mayor visibilidad"))</f>
        <v>Visibilidad media</v>
      </c>
      <c r="P6024" s="11" t="str">
        <f>IF(Tabla134[[#This Row],[Rating]]&lt;2,"Muy Malo",IF(Tabla134[[#This Row],[Rating]]&lt;3,"Malo",IF(Tabla134[[#This Row],[Rating]]&lt;4,"Regular",IF(Tabla134[[#This Row],[Rating]]&lt;5,"Bueno","Excelente"))))</f>
        <v>Bueno</v>
      </c>
    </row>
    <row r="6025" spans="1:16" x14ac:dyDescent="0.2">
      <c r="A6025" s="7" t="s">
        <v>124</v>
      </c>
      <c r="B6025" s="7" t="s">
        <v>290</v>
      </c>
      <c r="C6025" s="7" t="s">
        <v>28</v>
      </c>
      <c r="D6025" s="8">
        <v>2012</v>
      </c>
      <c r="E6025" s="7" t="s">
        <v>9</v>
      </c>
      <c r="F6025" s="7" t="s">
        <v>8</v>
      </c>
      <c r="G6025" s="7" t="s">
        <v>1</v>
      </c>
      <c r="H6025" s="7" t="s">
        <v>7</v>
      </c>
      <c r="I6025" s="9">
        <v>8.3133128000000001E-2</v>
      </c>
      <c r="J6025" s="10">
        <v>120.1756</v>
      </c>
      <c r="K6025" s="11">
        <v>4</v>
      </c>
      <c r="L6025" s="11" t="str">
        <f>IF(Tabla134[[#This Row],[Item Weight]]&lt;$U$12,"Poco Peso",IF(Tabla134[[#This Row],[Item Weight]]&lt;$U$13,"Peso Medio","Peso Alto"))</f>
        <v>Peso Alto</v>
      </c>
      <c r="M6025" s="7">
        <v>20.6</v>
      </c>
      <c r="N6025" s="11">
        <f>IF(Tabla134[[#This Row],[Item Weight (Nulos)]]="",VLOOKUP(Tabla134[[#This Row],[Item Identifier]],'Tabla para Nulos'!$A$3:$B$1563,2,FALSE),Tabla134[[#This Row],[Item Weight (Nulos)]])</f>
        <v>20.6</v>
      </c>
      <c r="O6025" s="11" t="str">
        <f>IF(Tabla134[[#This Row],[Item Visibility]]&lt;$U$15,"Poca visibilidad",IF(Tabla134[[#This Row],[Item Visibility]]&lt;$U$16,"Visibilidad media","Mayor visibilidad"))</f>
        <v>Visibilidad media</v>
      </c>
      <c r="P6025" s="11" t="str">
        <f>IF(Tabla134[[#This Row],[Rating]]&lt;2,"Muy Malo",IF(Tabla134[[#This Row],[Rating]]&lt;3,"Malo",IF(Tabla134[[#This Row],[Rating]]&lt;4,"Regular",IF(Tabla134[[#This Row],[Rating]]&lt;5,"Bueno","Excelente"))))</f>
        <v>Bueno</v>
      </c>
    </row>
    <row r="6026" spans="1:16" x14ac:dyDescent="0.2">
      <c r="A6026" s="7" t="s">
        <v>124</v>
      </c>
      <c r="B6026" s="7" t="s">
        <v>612</v>
      </c>
      <c r="C6026" s="7" t="s">
        <v>171</v>
      </c>
      <c r="D6026" s="8">
        <v>2022</v>
      </c>
      <c r="E6026" s="7" t="s">
        <v>3</v>
      </c>
      <c r="F6026" s="7" t="s">
        <v>2</v>
      </c>
      <c r="G6026" s="7" t="s">
        <v>1</v>
      </c>
      <c r="H6026" s="7" t="s">
        <v>0</v>
      </c>
      <c r="I6026" s="9">
        <v>3.9428167E-2</v>
      </c>
      <c r="J6026" s="10">
        <v>127.9678</v>
      </c>
      <c r="K6026" s="11">
        <v>4</v>
      </c>
      <c r="L6026" s="11" t="str">
        <f>IF(Tabla134[[#This Row],[Item Weight]]&lt;$U$12,"Poco Peso",IF(Tabla134[[#This Row],[Item Weight]]&lt;$U$13,"Peso Medio","Peso Alto"))</f>
        <v>Peso Alto</v>
      </c>
      <c r="M6026" s="7">
        <v>20.350000000000001</v>
      </c>
      <c r="N6026" s="11">
        <f>IF(Tabla134[[#This Row],[Item Weight (Nulos)]]="",VLOOKUP(Tabla134[[#This Row],[Item Identifier]],'Tabla para Nulos'!$A$3:$B$1563,2,FALSE),Tabla134[[#This Row],[Item Weight (Nulos)]])</f>
        <v>20.350000000000001</v>
      </c>
      <c r="O6026" s="11" t="str">
        <f>IF(Tabla134[[#This Row],[Item Visibility]]&lt;$U$15,"Poca visibilidad",IF(Tabla134[[#This Row],[Item Visibility]]&lt;$U$16,"Visibilidad media","Mayor visibilidad"))</f>
        <v>Visibilidad media</v>
      </c>
      <c r="P6026" s="11" t="str">
        <f>IF(Tabla134[[#This Row],[Rating]]&lt;2,"Muy Malo",IF(Tabla134[[#This Row],[Rating]]&lt;3,"Malo",IF(Tabla134[[#This Row],[Rating]]&lt;4,"Regular",IF(Tabla134[[#This Row],[Rating]]&lt;5,"Bueno","Excelente"))))</f>
        <v>Bueno</v>
      </c>
    </row>
    <row r="6027" spans="1:16" x14ac:dyDescent="0.2">
      <c r="A6027" s="7" t="s">
        <v>124</v>
      </c>
      <c r="B6027" s="7" t="s">
        <v>691</v>
      </c>
      <c r="C6027" s="7" t="s">
        <v>28</v>
      </c>
      <c r="D6027" s="8">
        <v>2022</v>
      </c>
      <c r="E6027" s="7" t="s">
        <v>3</v>
      </c>
      <c r="F6027" s="7" t="s">
        <v>2</v>
      </c>
      <c r="G6027" s="7" t="s">
        <v>1</v>
      </c>
      <c r="H6027" s="7" t="s">
        <v>0</v>
      </c>
      <c r="I6027" s="9">
        <v>0</v>
      </c>
      <c r="J6027" s="10">
        <v>93.146199999999993</v>
      </c>
      <c r="K6027" s="11">
        <v>4</v>
      </c>
      <c r="L6027" s="11" t="str">
        <f>IF(Tabla134[[#This Row],[Item Weight]]&lt;$U$12,"Poco Peso",IF(Tabla134[[#This Row],[Item Weight]]&lt;$U$13,"Peso Medio","Peso Alto"))</f>
        <v>Poco Peso</v>
      </c>
      <c r="M6027" s="7">
        <v>8.1950000000000003</v>
      </c>
      <c r="N6027" s="11">
        <f>IF(Tabla134[[#This Row],[Item Weight (Nulos)]]="",VLOOKUP(Tabla134[[#This Row],[Item Identifier]],'Tabla para Nulos'!$A$3:$B$1563,2,FALSE),Tabla134[[#This Row],[Item Weight (Nulos)]])</f>
        <v>8.1950000000000003</v>
      </c>
      <c r="O6027" s="11" t="str">
        <f>IF(Tabla134[[#This Row],[Item Visibility]]&lt;$U$15,"Poca visibilidad",IF(Tabla134[[#This Row],[Item Visibility]]&lt;$U$16,"Visibilidad media","Mayor visibilidad"))</f>
        <v>Poca visibilidad</v>
      </c>
      <c r="P6027" s="11" t="str">
        <f>IF(Tabla134[[#This Row],[Rating]]&lt;2,"Muy Malo",IF(Tabla134[[#This Row],[Rating]]&lt;3,"Malo",IF(Tabla134[[#This Row],[Rating]]&lt;4,"Regular",IF(Tabla134[[#This Row],[Rating]]&lt;5,"Bueno","Excelente"))))</f>
        <v>Bueno</v>
      </c>
    </row>
    <row r="6028" spans="1:16" x14ac:dyDescent="0.2">
      <c r="A6028" s="7" t="s">
        <v>124</v>
      </c>
      <c r="B6028" s="7" t="s">
        <v>1348</v>
      </c>
      <c r="C6028" s="7" t="s">
        <v>17</v>
      </c>
      <c r="D6028" s="8">
        <v>2015</v>
      </c>
      <c r="E6028" s="7" t="s">
        <v>922</v>
      </c>
      <c r="F6028" s="7" t="s">
        <v>796</v>
      </c>
      <c r="G6028" s="7" t="s">
        <v>1</v>
      </c>
      <c r="H6028" s="7" t="s">
        <v>7</v>
      </c>
      <c r="I6028" s="9">
        <v>3.4823127000000002E-2</v>
      </c>
      <c r="J6028" s="10">
        <v>248.67500000000001</v>
      </c>
      <c r="K6028" s="11">
        <v>4</v>
      </c>
      <c r="L6028" s="11" t="str">
        <f>IF(Tabla134[[#This Row],[Item Weight]]&lt;$U$12,"Poco Peso",IF(Tabla134[[#This Row],[Item Weight]]&lt;$U$13,"Peso Medio","Peso Alto"))</f>
        <v>Peso Alto</v>
      </c>
      <c r="M6028" s="7">
        <v>17.75</v>
      </c>
      <c r="N6028" s="11">
        <f>IF(Tabla134[[#This Row],[Item Weight (Nulos)]]="",VLOOKUP(Tabla134[[#This Row],[Item Identifier]],'Tabla para Nulos'!$A$3:$B$1563,2,FALSE),Tabla134[[#This Row],[Item Weight (Nulos)]])</f>
        <v>17.75</v>
      </c>
      <c r="O6028" s="11" t="str">
        <f>IF(Tabla134[[#This Row],[Item Visibility]]&lt;$U$15,"Poca visibilidad",IF(Tabla134[[#This Row],[Item Visibility]]&lt;$U$16,"Visibilidad media","Mayor visibilidad"))</f>
        <v>Visibilidad media</v>
      </c>
      <c r="P6028" s="11" t="str">
        <f>IF(Tabla134[[#This Row],[Rating]]&lt;2,"Muy Malo",IF(Tabla134[[#This Row],[Rating]]&lt;3,"Malo",IF(Tabla134[[#This Row],[Rating]]&lt;4,"Regular",IF(Tabla134[[#This Row],[Rating]]&lt;5,"Bueno","Excelente"))))</f>
        <v>Bueno</v>
      </c>
    </row>
    <row r="6029" spans="1:16" x14ac:dyDescent="0.2">
      <c r="A6029" s="7" t="s">
        <v>6</v>
      </c>
      <c r="B6029" s="7" t="s">
        <v>1127</v>
      </c>
      <c r="C6029" s="7" t="s">
        <v>10</v>
      </c>
      <c r="D6029" s="8">
        <v>2022</v>
      </c>
      <c r="E6029" s="7" t="s">
        <v>3</v>
      </c>
      <c r="F6029" s="7" t="s">
        <v>2</v>
      </c>
      <c r="G6029" s="7" t="s">
        <v>1</v>
      </c>
      <c r="H6029" s="7" t="s">
        <v>0</v>
      </c>
      <c r="I6029" s="9">
        <v>6.5901298999999997E-2</v>
      </c>
      <c r="J6029" s="10">
        <v>188.72139999999999</v>
      </c>
      <c r="K6029" s="11">
        <v>4</v>
      </c>
      <c r="L6029" s="11" t="str">
        <f>IF(Tabla134[[#This Row],[Item Weight]]&lt;$U$12,"Poco Peso",IF(Tabla134[[#This Row],[Item Weight]]&lt;$U$13,"Peso Medio","Peso Alto"))</f>
        <v>Peso Alto</v>
      </c>
      <c r="M6029" s="7">
        <v>19</v>
      </c>
      <c r="N6029" s="11">
        <f>IF(Tabla134[[#This Row],[Item Weight (Nulos)]]="",VLOOKUP(Tabla134[[#This Row],[Item Identifier]],'Tabla para Nulos'!$A$3:$B$1563,2,FALSE),Tabla134[[#This Row],[Item Weight (Nulos)]])</f>
        <v>19</v>
      </c>
      <c r="O6029" s="11" t="str">
        <f>IF(Tabla134[[#This Row],[Item Visibility]]&lt;$U$15,"Poca visibilidad",IF(Tabla134[[#This Row],[Item Visibility]]&lt;$U$16,"Visibilidad media","Mayor visibilidad"))</f>
        <v>Visibilidad media</v>
      </c>
      <c r="P6029" s="11" t="str">
        <f>IF(Tabla134[[#This Row],[Rating]]&lt;2,"Muy Malo",IF(Tabla134[[#This Row],[Rating]]&lt;3,"Malo",IF(Tabla134[[#This Row],[Rating]]&lt;4,"Regular",IF(Tabla134[[#This Row],[Rating]]&lt;5,"Bueno","Excelente"))))</f>
        <v>Bueno</v>
      </c>
    </row>
    <row r="6030" spans="1:16" x14ac:dyDescent="0.2">
      <c r="A6030" s="7" t="s">
        <v>124</v>
      </c>
      <c r="B6030" s="7" t="s">
        <v>1347</v>
      </c>
      <c r="C6030" s="7" t="s">
        <v>14</v>
      </c>
      <c r="D6030" s="8">
        <v>2018</v>
      </c>
      <c r="E6030" s="7" t="s">
        <v>13</v>
      </c>
      <c r="F6030" s="7" t="s">
        <v>2</v>
      </c>
      <c r="G6030" s="7" t="s">
        <v>1</v>
      </c>
      <c r="H6030" s="7" t="s">
        <v>12</v>
      </c>
      <c r="I6030" s="9">
        <v>6.4933297000000001E-2</v>
      </c>
      <c r="J6030" s="10">
        <v>174.83699999999999</v>
      </c>
      <c r="K6030" s="11">
        <v>4</v>
      </c>
      <c r="L6030" s="11" t="str">
        <f>IF(Tabla134[[#This Row],[Item Weight]]&lt;$U$12,"Poco Peso",IF(Tabla134[[#This Row],[Item Weight]]&lt;$U$13,"Peso Medio","Peso Alto"))</f>
        <v>Peso Medio</v>
      </c>
      <c r="N6030" s="11">
        <f>IF(Tabla134[[#This Row],[Item Weight (Nulos)]]="",VLOOKUP(Tabla134[[#This Row],[Item Identifier]],'Tabla para Nulos'!$A$3:$B$1563,2,FALSE),Tabla134[[#This Row],[Item Weight (Nulos)]])</f>
        <v>9</v>
      </c>
      <c r="O6030" s="11" t="str">
        <f>IF(Tabla134[[#This Row],[Item Visibility]]&lt;$U$15,"Poca visibilidad",IF(Tabla134[[#This Row],[Item Visibility]]&lt;$U$16,"Visibilidad media","Mayor visibilidad"))</f>
        <v>Visibilidad media</v>
      </c>
      <c r="P6030" s="11" t="str">
        <f>IF(Tabla134[[#This Row],[Rating]]&lt;2,"Muy Malo",IF(Tabla134[[#This Row],[Rating]]&lt;3,"Malo",IF(Tabla134[[#This Row],[Rating]]&lt;4,"Regular",IF(Tabla134[[#This Row],[Rating]]&lt;5,"Bueno","Excelente"))))</f>
        <v>Bueno</v>
      </c>
    </row>
    <row r="6031" spans="1:16" x14ac:dyDescent="0.2">
      <c r="A6031" s="7" t="s">
        <v>124</v>
      </c>
      <c r="B6031" s="7" t="s">
        <v>747</v>
      </c>
      <c r="C6031" s="7" t="s">
        <v>19</v>
      </c>
      <c r="D6031" s="8">
        <v>2018</v>
      </c>
      <c r="E6031" s="7" t="s">
        <v>13</v>
      </c>
      <c r="F6031" s="7" t="s">
        <v>2</v>
      </c>
      <c r="G6031" s="7" t="s">
        <v>1</v>
      </c>
      <c r="H6031" s="7" t="s">
        <v>12</v>
      </c>
      <c r="I6031" s="9">
        <v>0.107076832</v>
      </c>
      <c r="J6031" s="10">
        <v>58.790399999999998</v>
      </c>
      <c r="K6031" s="11">
        <v>4</v>
      </c>
      <c r="L6031" s="11" t="str">
        <f>IF(Tabla134[[#This Row],[Item Weight]]&lt;$U$12,"Poco Peso",IF(Tabla134[[#This Row],[Item Weight]]&lt;$U$13,"Peso Medio","Peso Alto"))</f>
        <v>Peso Medio</v>
      </c>
      <c r="N6031" s="11">
        <f>IF(Tabla134[[#This Row],[Item Weight (Nulos)]]="",VLOOKUP(Tabla134[[#This Row],[Item Identifier]],'Tabla para Nulos'!$A$3:$B$1563,2,FALSE),Tabla134[[#This Row],[Item Weight (Nulos)]])</f>
        <v>15.85</v>
      </c>
      <c r="O6031" s="11" t="str">
        <f>IF(Tabla134[[#This Row],[Item Visibility]]&lt;$U$15,"Poca visibilidad",IF(Tabla134[[#This Row],[Item Visibility]]&lt;$U$16,"Visibilidad media","Mayor visibilidad"))</f>
        <v>Mayor visibilidad</v>
      </c>
      <c r="P6031" s="11" t="str">
        <f>IF(Tabla134[[#This Row],[Rating]]&lt;2,"Muy Malo",IF(Tabla134[[#This Row],[Rating]]&lt;3,"Malo",IF(Tabla134[[#This Row],[Rating]]&lt;4,"Regular",IF(Tabla134[[#This Row],[Rating]]&lt;5,"Bueno","Excelente"))))</f>
        <v>Bueno</v>
      </c>
    </row>
    <row r="6032" spans="1:16" x14ac:dyDescent="0.2">
      <c r="A6032" s="7" t="s">
        <v>124</v>
      </c>
      <c r="B6032" s="7" t="s">
        <v>1292</v>
      </c>
      <c r="C6032" s="7" t="s">
        <v>10</v>
      </c>
      <c r="D6032" s="8">
        <v>2015</v>
      </c>
      <c r="E6032" s="7" t="s">
        <v>922</v>
      </c>
      <c r="F6032" s="7" t="s">
        <v>796</v>
      </c>
      <c r="G6032" s="7" t="s">
        <v>1</v>
      </c>
      <c r="H6032" s="7" t="s">
        <v>7</v>
      </c>
      <c r="I6032" s="9">
        <v>0.12867498299999999</v>
      </c>
      <c r="J6032" s="10">
        <v>112.3886</v>
      </c>
      <c r="K6032" s="11">
        <v>4</v>
      </c>
      <c r="L6032" s="11" t="str">
        <f>IF(Tabla134[[#This Row],[Item Weight]]&lt;$U$12,"Poco Peso",IF(Tabla134[[#This Row],[Item Weight]]&lt;$U$13,"Peso Medio","Peso Alto"))</f>
        <v>Peso Alto</v>
      </c>
      <c r="M6032" s="7">
        <v>17.100000000000001</v>
      </c>
      <c r="N6032" s="11">
        <f>IF(Tabla134[[#This Row],[Item Weight (Nulos)]]="",VLOOKUP(Tabla134[[#This Row],[Item Identifier]],'Tabla para Nulos'!$A$3:$B$1563,2,FALSE),Tabla134[[#This Row],[Item Weight (Nulos)]])</f>
        <v>17.100000000000001</v>
      </c>
      <c r="O6032" s="11" t="str">
        <f>IF(Tabla134[[#This Row],[Item Visibility]]&lt;$U$15,"Poca visibilidad",IF(Tabla134[[#This Row],[Item Visibility]]&lt;$U$16,"Visibilidad media","Mayor visibilidad"))</f>
        <v>Mayor visibilidad</v>
      </c>
      <c r="P6032" s="11" t="str">
        <f>IF(Tabla134[[#This Row],[Rating]]&lt;2,"Muy Malo",IF(Tabla134[[#This Row],[Rating]]&lt;3,"Malo",IF(Tabla134[[#This Row],[Rating]]&lt;4,"Regular",IF(Tabla134[[#This Row],[Rating]]&lt;5,"Bueno","Excelente"))))</f>
        <v>Bueno</v>
      </c>
    </row>
    <row r="6033" spans="1:16" x14ac:dyDescent="0.2">
      <c r="A6033" s="7" t="s">
        <v>6</v>
      </c>
      <c r="B6033" s="7" t="s">
        <v>945</v>
      </c>
      <c r="C6033" s="7" t="s">
        <v>71</v>
      </c>
      <c r="D6033" s="8">
        <v>2018</v>
      </c>
      <c r="E6033" s="7" t="s">
        <v>1195</v>
      </c>
      <c r="F6033" s="7" t="s">
        <v>8</v>
      </c>
      <c r="G6033" s="7" t="s">
        <v>702</v>
      </c>
      <c r="H6033" s="7" t="s">
        <v>1621</v>
      </c>
      <c r="I6033" s="9">
        <v>0</v>
      </c>
      <c r="J6033" s="10">
        <v>145.21019999999999</v>
      </c>
      <c r="K6033" s="11">
        <v>4</v>
      </c>
      <c r="L6033" s="11" t="str">
        <f>IF(Tabla134[[#This Row],[Item Weight]]&lt;$U$12,"Poco Peso",IF(Tabla134[[#This Row],[Item Weight]]&lt;$U$13,"Peso Medio","Peso Alto"))</f>
        <v>Peso Medio</v>
      </c>
      <c r="N6033" s="11">
        <f>IF(Tabla134[[#This Row],[Item Weight (Nulos)]]="",VLOOKUP(Tabla134[[#This Row],[Item Identifier]],'Tabla para Nulos'!$A$3:$B$1563,2,FALSE),Tabla134[[#This Row],[Item Weight (Nulos)]])</f>
        <v>10.894999999999998</v>
      </c>
      <c r="O6033" s="11" t="str">
        <f>IF(Tabla134[[#This Row],[Item Visibility]]&lt;$U$15,"Poca visibilidad",IF(Tabla134[[#This Row],[Item Visibility]]&lt;$U$16,"Visibilidad media","Mayor visibilidad"))</f>
        <v>Poca visibilidad</v>
      </c>
      <c r="P6033" s="11" t="str">
        <f>IF(Tabla134[[#This Row],[Rating]]&lt;2,"Muy Malo",IF(Tabla134[[#This Row],[Rating]]&lt;3,"Malo",IF(Tabla134[[#This Row],[Rating]]&lt;4,"Regular",IF(Tabla134[[#This Row],[Rating]]&lt;5,"Bueno","Excelente"))))</f>
        <v>Bueno</v>
      </c>
    </row>
    <row r="6034" spans="1:16" x14ac:dyDescent="0.2">
      <c r="A6034" s="7" t="s">
        <v>124</v>
      </c>
      <c r="B6034" s="7" t="s">
        <v>1111</v>
      </c>
      <c r="C6034" s="7" t="s">
        <v>14</v>
      </c>
      <c r="D6034" s="8">
        <v>2014</v>
      </c>
      <c r="E6034" s="7" t="s">
        <v>529</v>
      </c>
      <c r="F6034" s="7" t="s">
        <v>2</v>
      </c>
      <c r="G6034" s="7" t="s">
        <v>528</v>
      </c>
      <c r="H6034" s="7" t="s">
        <v>7</v>
      </c>
      <c r="I6034" s="9">
        <v>5.2025391999999997E-2</v>
      </c>
      <c r="J6034" s="10">
        <v>118.41240000000001</v>
      </c>
      <c r="K6034" s="11">
        <v>4</v>
      </c>
      <c r="L6034" s="11" t="str">
        <f>IF(Tabla134[[#This Row],[Item Weight]]&lt;$U$12,"Poco Peso",IF(Tabla134[[#This Row],[Item Weight]]&lt;$U$13,"Peso Medio","Peso Alto"))</f>
        <v>Peso Alto</v>
      </c>
      <c r="M6034" s="7">
        <v>18.5</v>
      </c>
      <c r="N6034" s="11">
        <f>IF(Tabla134[[#This Row],[Item Weight (Nulos)]]="",VLOOKUP(Tabla134[[#This Row],[Item Identifier]],'Tabla para Nulos'!$A$3:$B$1563,2,FALSE),Tabla134[[#This Row],[Item Weight (Nulos)]])</f>
        <v>18.5</v>
      </c>
      <c r="O6034" s="11" t="str">
        <f>IF(Tabla134[[#This Row],[Item Visibility]]&lt;$U$15,"Poca visibilidad",IF(Tabla134[[#This Row],[Item Visibility]]&lt;$U$16,"Visibilidad media","Mayor visibilidad"))</f>
        <v>Visibilidad media</v>
      </c>
      <c r="P6034" s="11" t="str">
        <f>IF(Tabla134[[#This Row],[Rating]]&lt;2,"Muy Malo",IF(Tabla134[[#This Row],[Rating]]&lt;3,"Malo",IF(Tabla134[[#This Row],[Rating]]&lt;4,"Regular",IF(Tabla134[[#This Row],[Rating]]&lt;5,"Bueno","Excelente"))))</f>
        <v>Bueno</v>
      </c>
    </row>
    <row r="6035" spans="1:16" x14ac:dyDescent="0.2">
      <c r="A6035" s="7" t="s">
        <v>6</v>
      </c>
      <c r="B6035" s="7" t="s">
        <v>372</v>
      </c>
      <c r="C6035" s="7" t="s">
        <v>17</v>
      </c>
      <c r="D6035" s="8">
        <v>2016</v>
      </c>
      <c r="E6035" s="7" t="s">
        <v>1114</v>
      </c>
      <c r="F6035" s="7" t="s">
        <v>8</v>
      </c>
      <c r="G6035" s="7" t="s">
        <v>702</v>
      </c>
      <c r="H6035" s="7" t="s">
        <v>7</v>
      </c>
      <c r="I6035" s="9">
        <v>0.14401740499999999</v>
      </c>
      <c r="J6035" s="10">
        <v>238.32220000000001</v>
      </c>
      <c r="K6035" s="11">
        <v>4</v>
      </c>
      <c r="L6035" s="11" t="str">
        <f>IF(Tabla134[[#This Row],[Item Weight]]&lt;$U$12,"Poco Peso",IF(Tabla134[[#This Row],[Item Weight]]&lt;$U$13,"Peso Medio","Peso Alto"))</f>
        <v>Peso Medio</v>
      </c>
      <c r="M6035" s="7">
        <v>11.6</v>
      </c>
      <c r="N6035" s="11">
        <f>IF(Tabla134[[#This Row],[Item Weight (Nulos)]]="",VLOOKUP(Tabla134[[#This Row],[Item Identifier]],'Tabla para Nulos'!$A$3:$B$1563,2,FALSE),Tabla134[[#This Row],[Item Weight (Nulos)]])</f>
        <v>11.6</v>
      </c>
      <c r="O6035" s="11" t="str">
        <f>IF(Tabla134[[#This Row],[Item Visibility]]&lt;$U$15,"Poca visibilidad",IF(Tabla134[[#This Row],[Item Visibility]]&lt;$U$16,"Visibilidad media","Mayor visibilidad"))</f>
        <v>Mayor visibilidad</v>
      </c>
      <c r="P6035" s="11" t="str">
        <f>IF(Tabla134[[#This Row],[Rating]]&lt;2,"Muy Malo",IF(Tabla134[[#This Row],[Rating]]&lt;3,"Malo",IF(Tabla134[[#This Row],[Rating]]&lt;4,"Regular",IF(Tabla134[[#This Row],[Rating]]&lt;5,"Bueno","Excelente"))))</f>
        <v>Bueno</v>
      </c>
    </row>
    <row r="6036" spans="1:16" x14ac:dyDescent="0.2">
      <c r="A6036" s="7" t="s">
        <v>124</v>
      </c>
      <c r="B6036" s="7" t="s">
        <v>151</v>
      </c>
      <c r="C6036" s="7" t="s">
        <v>14</v>
      </c>
      <c r="D6036" s="8">
        <v>2020</v>
      </c>
      <c r="E6036" s="7" t="s">
        <v>919</v>
      </c>
      <c r="F6036" s="7" t="s">
        <v>796</v>
      </c>
      <c r="G6036" s="7" t="s">
        <v>1</v>
      </c>
      <c r="H6036" s="7" t="s">
        <v>7</v>
      </c>
      <c r="I6036" s="9">
        <v>4.1177505000000003E-2</v>
      </c>
      <c r="J6036" s="10">
        <v>142.34960000000001</v>
      </c>
      <c r="K6036" s="11">
        <v>4</v>
      </c>
      <c r="L6036" s="11" t="str">
        <f>IF(Tabla134[[#This Row],[Item Weight]]&lt;$U$12,"Poco Peso",IF(Tabla134[[#This Row],[Item Weight]]&lt;$U$13,"Peso Medio","Peso Alto"))</f>
        <v>Peso Medio</v>
      </c>
      <c r="M6036" s="7">
        <v>16</v>
      </c>
      <c r="N6036" s="11">
        <f>IF(Tabla134[[#This Row],[Item Weight (Nulos)]]="",VLOOKUP(Tabla134[[#This Row],[Item Identifier]],'Tabla para Nulos'!$A$3:$B$1563,2,FALSE),Tabla134[[#This Row],[Item Weight (Nulos)]])</f>
        <v>16</v>
      </c>
      <c r="O6036" s="11" t="str">
        <f>IF(Tabla134[[#This Row],[Item Visibility]]&lt;$U$15,"Poca visibilidad",IF(Tabla134[[#This Row],[Item Visibility]]&lt;$U$16,"Visibilidad media","Mayor visibilidad"))</f>
        <v>Visibilidad media</v>
      </c>
      <c r="P6036" s="11" t="str">
        <f>IF(Tabla134[[#This Row],[Rating]]&lt;2,"Muy Malo",IF(Tabla134[[#This Row],[Rating]]&lt;3,"Malo",IF(Tabla134[[#This Row],[Rating]]&lt;4,"Regular",IF(Tabla134[[#This Row],[Rating]]&lt;5,"Bueno","Excelente"))))</f>
        <v>Bueno</v>
      </c>
    </row>
    <row r="6037" spans="1:16" x14ac:dyDescent="0.2">
      <c r="A6037" s="7" t="s">
        <v>124</v>
      </c>
      <c r="B6037" s="7" t="s">
        <v>1183</v>
      </c>
      <c r="C6037" s="7" t="s">
        <v>17</v>
      </c>
      <c r="D6037" s="8">
        <v>2022</v>
      </c>
      <c r="E6037" s="7" t="s">
        <v>3</v>
      </c>
      <c r="F6037" s="7" t="s">
        <v>2</v>
      </c>
      <c r="G6037" s="7" t="s">
        <v>1</v>
      </c>
      <c r="H6037" s="7" t="s">
        <v>0</v>
      </c>
      <c r="I6037" s="9">
        <v>4.2352821999999998E-2</v>
      </c>
      <c r="J6037" s="10">
        <v>51.6982</v>
      </c>
      <c r="K6037" s="11">
        <v>4</v>
      </c>
      <c r="L6037" s="11" t="str">
        <f>IF(Tabla134[[#This Row],[Item Weight]]&lt;$U$12,"Poco Peso",IF(Tabla134[[#This Row],[Item Weight]]&lt;$U$13,"Peso Medio","Peso Alto"))</f>
        <v>Peso Medio</v>
      </c>
      <c r="M6037" s="7">
        <v>14.15</v>
      </c>
      <c r="N6037" s="11">
        <f>IF(Tabla134[[#This Row],[Item Weight (Nulos)]]="",VLOOKUP(Tabla134[[#This Row],[Item Identifier]],'Tabla para Nulos'!$A$3:$B$1563,2,FALSE),Tabla134[[#This Row],[Item Weight (Nulos)]])</f>
        <v>14.15</v>
      </c>
      <c r="O6037" s="11" t="str">
        <f>IF(Tabla134[[#This Row],[Item Visibility]]&lt;$U$15,"Poca visibilidad",IF(Tabla134[[#This Row],[Item Visibility]]&lt;$U$16,"Visibilidad media","Mayor visibilidad"))</f>
        <v>Visibilidad media</v>
      </c>
      <c r="P6037" s="11" t="str">
        <f>IF(Tabla134[[#This Row],[Rating]]&lt;2,"Muy Malo",IF(Tabla134[[#This Row],[Rating]]&lt;3,"Malo",IF(Tabla134[[#This Row],[Rating]]&lt;4,"Regular",IF(Tabla134[[#This Row],[Rating]]&lt;5,"Bueno","Excelente"))))</f>
        <v>Bueno</v>
      </c>
    </row>
    <row r="6038" spans="1:16" x14ac:dyDescent="0.2">
      <c r="A6038" s="7" t="s">
        <v>124</v>
      </c>
      <c r="B6038" s="7" t="s">
        <v>1346</v>
      </c>
      <c r="C6038" s="7" t="s">
        <v>19</v>
      </c>
      <c r="D6038" s="8">
        <v>2012</v>
      </c>
      <c r="E6038" s="7" t="s">
        <v>9</v>
      </c>
      <c r="F6038" s="7" t="s">
        <v>8</v>
      </c>
      <c r="G6038" s="7" t="s">
        <v>1</v>
      </c>
      <c r="H6038" s="7" t="s">
        <v>7</v>
      </c>
      <c r="I6038" s="9">
        <v>0.17535241300000001</v>
      </c>
      <c r="J6038" s="10">
        <v>147.4102</v>
      </c>
      <c r="K6038" s="11">
        <v>4</v>
      </c>
      <c r="L6038" s="11" t="str">
        <f>IF(Tabla134[[#This Row],[Item Weight]]&lt;$U$12,"Poco Peso",IF(Tabla134[[#This Row],[Item Weight]]&lt;$U$13,"Peso Medio","Peso Alto"))</f>
        <v>Poco Peso</v>
      </c>
      <c r="M6038" s="7">
        <v>5.6550000000000002</v>
      </c>
      <c r="N6038" s="11">
        <f>IF(Tabla134[[#This Row],[Item Weight (Nulos)]]="",VLOOKUP(Tabla134[[#This Row],[Item Identifier]],'Tabla para Nulos'!$A$3:$B$1563,2,FALSE),Tabla134[[#This Row],[Item Weight (Nulos)]])</f>
        <v>5.6550000000000002</v>
      </c>
      <c r="O6038" s="11" t="str">
        <f>IF(Tabla134[[#This Row],[Item Visibility]]&lt;$U$15,"Poca visibilidad",IF(Tabla134[[#This Row],[Item Visibility]]&lt;$U$16,"Visibilidad media","Mayor visibilidad"))</f>
        <v>Mayor visibilidad</v>
      </c>
      <c r="P6038" s="11" t="str">
        <f>IF(Tabla134[[#This Row],[Rating]]&lt;2,"Muy Malo",IF(Tabla134[[#This Row],[Rating]]&lt;3,"Malo",IF(Tabla134[[#This Row],[Rating]]&lt;4,"Regular",IF(Tabla134[[#This Row],[Rating]]&lt;5,"Bueno","Excelente"))))</f>
        <v>Bueno</v>
      </c>
    </row>
    <row r="6039" spans="1:16" x14ac:dyDescent="0.2">
      <c r="A6039" s="7" t="s">
        <v>6</v>
      </c>
      <c r="B6039" s="7" t="s">
        <v>727</v>
      </c>
      <c r="C6039" s="7" t="s">
        <v>10</v>
      </c>
      <c r="D6039" s="8">
        <v>2020</v>
      </c>
      <c r="E6039" s="7" t="s">
        <v>919</v>
      </c>
      <c r="F6039" s="7" t="s">
        <v>796</v>
      </c>
      <c r="G6039" s="7" t="s">
        <v>1</v>
      </c>
      <c r="H6039" s="7" t="s">
        <v>7</v>
      </c>
      <c r="I6039" s="9">
        <v>2.8282832000000001E-2</v>
      </c>
      <c r="J6039" s="10">
        <v>46.2744</v>
      </c>
      <c r="K6039" s="11">
        <v>4</v>
      </c>
      <c r="L6039" s="11" t="str">
        <f>IF(Tabla134[[#This Row],[Item Weight]]&lt;$U$12,"Poco Peso",IF(Tabla134[[#This Row],[Item Weight]]&lt;$U$13,"Peso Medio","Peso Alto"))</f>
        <v>Peso Alto</v>
      </c>
      <c r="M6039" s="7">
        <v>20</v>
      </c>
      <c r="N6039" s="11">
        <f>IF(Tabla134[[#This Row],[Item Weight (Nulos)]]="",VLOOKUP(Tabla134[[#This Row],[Item Identifier]],'Tabla para Nulos'!$A$3:$B$1563,2,FALSE),Tabla134[[#This Row],[Item Weight (Nulos)]])</f>
        <v>20</v>
      </c>
      <c r="O6039" s="11" t="str">
        <f>IF(Tabla134[[#This Row],[Item Visibility]]&lt;$U$15,"Poca visibilidad",IF(Tabla134[[#This Row],[Item Visibility]]&lt;$U$16,"Visibilidad media","Mayor visibilidad"))</f>
        <v>Visibilidad media</v>
      </c>
      <c r="P6039" s="11" t="str">
        <f>IF(Tabla134[[#This Row],[Rating]]&lt;2,"Muy Malo",IF(Tabla134[[#This Row],[Rating]]&lt;3,"Malo",IF(Tabla134[[#This Row],[Rating]]&lt;4,"Regular",IF(Tabla134[[#This Row],[Rating]]&lt;5,"Bueno","Excelente"))))</f>
        <v>Bueno</v>
      </c>
    </row>
    <row r="6040" spans="1:16" x14ac:dyDescent="0.2">
      <c r="A6040" s="7" t="s">
        <v>124</v>
      </c>
      <c r="B6040" s="7" t="s">
        <v>476</v>
      </c>
      <c r="C6040" s="7" t="s">
        <v>10</v>
      </c>
      <c r="D6040" s="8">
        <v>2011</v>
      </c>
      <c r="E6040" s="7" t="s">
        <v>703</v>
      </c>
      <c r="F6040" s="7" t="s">
        <v>2</v>
      </c>
      <c r="G6040" s="7" t="s">
        <v>1</v>
      </c>
      <c r="H6040" s="7" t="s">
        <v>1621</v>
      </c>
      <c r="I6040" s="9">
        <v>0</v>
      </c>
      <c r="J6040" s="10">
        <v>46.540199999999999</v>
      </c>
      <c r="K6040" s="11">
        <v>4</v>
      </c>
      <c r="L6040" s="11" t="str">
        <f>IF(Tabla134[[#This Row],[Item Weight]]&lt;$U$12,"Poco Peso",IF(Tabla134[[#This Row],[Item Weight]]&lt;$U$13,"Peso Medio","Peso Alto"))</f>
        <v>Peso Medio</v>
      </c>
      <c r="M6040" s="7">
        <v>11.8</v>
      </c>
      <c r="N6040" s="11">
        <f>IF(Tabla134[[#This Row],[Item Weight (Nulos)]]="",VLOOKUP(Tabla134[[#This Row],[Item Identifier]],'Tabla para Nulos'!$A$3:$B$1563,2,FALSE),Tabla134[[#This Row],[Item Weight (Nulos)]])</f>
        <v>11.8</v>
      </c>
      <c r="O6040" s="11" t="str">
        <f>IF(Tabla134[[#This Row],[Item Visibility]]&lt;$U$15,"Poca visibilidad",IF(Tabla134[[#This Row],[Item Visibility]]&lt;$U$16,"Visibilidad media","Mayor visibilidad"))</f>
        <v>Poca visibilidad</v>
      </c>
      <c r="P6040" s="11" t="str">
        <f>IF(Tabla134[[#This Row],[Rating]]&lt;2,"Muy Malo",IF(Tabla134[[#This Row],[Rating]]&lt;3,"Malo",IF(Tabla134[[#This Row],[Rating]]&lt;4,"Regular",IF(Tabla134[[#This Row],[Rating]]&lt;5,"Bueno","Excelente"))))</f>
        <v>Bueno</v>
      </c>
    </row>
    <row r="6041" spans="1:16" x14ac:dyDescent="0.2">
      <c r="A6041" s="7" t="s">
        <v>6</v>
      </c>
      <c r="B6041" s="7" t="s">
        <v>1345</v>
      </c>
      <c r="C6041" s="7" t="s">
        <v>25</v>
      </c>
      <c r="D6041" s="8">
        <v>2015</v>
      </c>
      <c r="E6041" s="7" t="s">
        <v>922</v>
      </c>
      <c r="F6041" s="7" t="s">
        <v>796</v>
      </c>
      <c r="G6041" s="7" t="s">
        <v>1</v>
      </c>
      <c r="H6041" s="7" t="s">
        <v>7</v>
      </c>
      <c r="I6041" s="9">
        <v>8.2083420000000004E-3</v>
      </c>
      <c r="J6041" s="10">
        <v>102.8674</v>
      </c>
      <c r="K6041" s="11">
        <v>4</v>
      </c>
      <c r="L6041" s="11" t="str">
        <f>IF(Tabla134[[#This Row],[Item Weight]]&lt;$U$12,"Poco Peso",IF(Tabla134[[#This Row],[Item Weight]]&lt;$U$13,"Peso Medio","Peso Alto"))</f>
        <v>Peso Medio</v>
      </c>
      <c r="M6041" s="7">
        <v>16.75</v>
      </c>
      <c r="N6041" s="11">
        <f>IF(Tabla134[[#This Row],[Item Weight (Nulos)]]="",VLOOKUP(Tabla134[[#This Row],[Item Identifier]],'Tabla para Nulos'!$A$3:$B$1563,2,FALSE),Tabla134[[#This Row],[Item Weight (Nulos)]])</f>
        <v>16.75</v>
      </c>
      <c r="O6041" s="11" t="str">
        <f>IF(Tabla134[[#This Row],[Item Visibility]]&lt;$U$15,"Poca visibilidad",IF(Tabla134[[#This Row],[Item Visibility]]&lt;$U$16,"Visibilidad media","Mayor visibilidad"))</f>
        <v>Poca visibilidad</v>
      </c>
      <c r="P6041" s="11" t="str">
        <f>IF(Tabla134[[#This Row],[Rating]]&lt;2,"Muy Malo",IF(Tabla134[[#This Row],[Rating]]&lt;3,"Malo",IF(Tabla134[[#This Row],[Rating]]&lt;4,"Regular",IF(Tabla134[[#This Row],[Rating]]&lt;5,"Bueno","Excelente"))))</f>
        <v>Bueno</v>
      </c>
    </row>
    <row r="6042" spans="1:16" x14ac:dyDescent="0.2">
      <c r="A6042" s="7" t="s">
        <v>124</v>
      </c>
      <c r="B6042" s="7" t="s">
        <v>903</v>
      </c>
      <c r="C6042" s="7" t="s">
        <v>17</v>
      </c>
      <c r="D6042" s="8">
        <v>2022</v>
      </c>
      <c r="E6042" s="7" t="s">
        <v>3</v>
      </c>
      <c r="F6042" s="7" t="s">
        <v>2</v>
      </c>
      <c r="G6042" s="7" t="s">
        <v>1</v>
      </c>
      <c r="H6042" s="7" t="s">
        <v>0</v>
      </c>
      <c r="I6042" s="9">
        <v>8.0131362999999997E-2</v>
      </c>
      <c r="J6042" s="10">
        <v>234.03</v>
      </c>
      <c r="K6042" s="11">
        <v>4</v>
      </c>
      <c r="L6042" s="11" t="str">
        <f>IF(Tabla134[[#This Row],[Item Weight]]&lt;$U$12,"Poco Peso",IF(Tabla134[[#This Row],[Item Weight]]&lt;$U$13,"Peso Medio","Peso Alto"))</f>
        <v>Peso Medio</v>
      </c>
      <c r="M6042" s="7">
        <v>13.3</v>
      </c>
      <c r="N6042" s="11">
        <f>IF(Tabla134[[#This Row],[Item Weight (Nulos)]]="",VLOOKUP(Tabla134[[#This Row],[Item Identifier]],'Tabla para Nulos'!$A$3:$B$1563,2,FALSE),Tabla134[[#This Row],[Item Weight (Nulos)]])</f>
        <v>13.3</v>
      </c>
      <c r="O6042" s="11" t="str">
        <f>IF(Tabla134[[#This Row],[Item Visibility]]&lt;$U$15,"Poca visibilidad",IF(Tabla134[[#This Row],[Item Visibility]]&lt;$U$16,"Visibilidad media","Mayor visibilidad"))</f>
        <v>Visibilidad media</v>
      </c>
      <c r="P6042" s="11" t="str">
        <f>IF(Tabla134[[#This Row],[Rating]]&lt;2,"Muy Malo",IF(Tabla134[[#This Row],[Rating]]&lt;3,"Malo",IF(Tabla134[[#This Row],[Rating]]&lt;4,"Regular",IF(Tabla134[[#This Row],[Rating]]&lt;5,"Bueno","Excelente"))))</f>
        <v>Bueno</v>
      </c>
    </row>
    <row r="6043" spans="1:16" x14ac:dyDescent="0.2">
      <c r="A6043" s="7" t="s">
        <v>124</v>
      </c>
      <c r="B6043" s="7" t="s">
        <v>432</v>
      </c>
      <c r="C6043" s="7" t="s">
        <v>171</v>
      </c>
      <c r="D6043" s="8">
        <v>2014</v>
      </c>
      <c r="E6043" s="7" t="s">
        <v>529</v>
      </c>
      <c r="F6043" s="7" t="s">
        <v>2</v>
      </c>
      <c r="G6043" s="7" t="s">
        <v>528</v>
      </c>
      <c r="H6043" s="7" t="s">
        <v>7</v>
      </c>
      <c r="I6043" s="9">
        <v>0.167444431</v>
      </c>
      <c r="J6043" s="10">
        <v>194.61359999999999</v>
      </c>
      <c r="K6043" s="11">
        <v>4</v>
      </c>
      <c r="L6043" s="11" t="str">
        <f>IF(Tabla134[[#This Row],[Item Weight]]&lt;$U$12,"Poco Peso",IF(Tabla134[[#This Row],[Item Weight]]&lt;$U$13,"Peso Medio","Peso Alto"))</f>
        <v>Peso Alto</v>
      </c>
      <c r="M6043" s="7">
        <v>18.850000000000001</v>
      </c>
      <c r="N6043" s="11">
        <f>IF(Tabla134[[#This Row],[Item Weight (Nulos)]]="",VLOOKUP(Tabla134[[#This Row],[Item Identifier]],'Tabla para Nulos'!$A$3:$B$1563,2,FALSE),Tabla134[[#This Row],[Item Weight (Nulos)]])</f>
        <v>18.850000000000001</v>
      </c>
      <c r="O6043" s="11" t="str">
        <f>IF(Tabla134[[#This Row],[Item Visibility]]&lt;$U$15,"Poca visibilidad",IF(Tabla134[[#This Row],[Item Visibility]]&lt;$U$16,"Visibilidad media","Mayor visibilidad"))</f>
        <v>Mayor visibilidad</v>
      </c>
      <c r="P6043" s="11" t="str">
        <f>IF(Tabla134[[#This Row],[Rating]]&lt;2,"Muy Malo",IF(Tabla134[[#This Row],[Rating]]&lt;3,"Malo",IF(Tabla134[[#This Row],[Rating]]&lt;4,"Regular",IF(Tabla134[[#This Row],[Rating]]&lt;5,"Bueno","Excelente"))))</f>
        <v>Bueno</v>
      </c>
    </row>
    <row r="6044" spans="1:16" x14ac:dyDescent="0.2">
      <c r="A6044" s="7" t="s">
        <v>124</v>
      </c>
      <c r="B6044" s="7" t="s">
        <v>1037</v>
      </c>
      <c r="C6044" s="7" t="s">
        <v>71</v>
      </c>
      <c r="D6044" s="8">
        <v>2022</v>
      </c>
      <c r="E6044" s="7" t="s">
        <v>3</v>
      </c>
      <c r="F6044" s="7" t="s">
        <v>2</v>
      </c>
      <c r="G6044" s="7" t="s">
        <v>1</v>
      </c>
      <c r="H6044" s="7" t="s">
        <v>0</v>
      </c>
      <c r="I6044" s="9">
        <v>1.8485511E-2</v>
      </c>
      <c r="J6044" s="10">
        <v>253.16980000000001</v>
      </c>
      <c r="K6044" s="11">
        <v>4</v>
      </c>
      <c r="L6044" s="11" t="str">
        <f>IF(Tabla134[[#This Row],[Item Weight]]&lt;$U$12,"Poco Peso",IF(Tabla134[[#This Row],[Item Weight]]&lt;$U$13,"Peso Medio","Peso Alto"))</f>
        <v>Peso Medio</v>
      </c>
      <c r="M6044" s="7">
        <v>12.15</v>
      </c>
      <c r="N6044" s="11">
        <f>IF(Tabla134[[#This Row],[Item Weight (Nulos)]]="",VLOOKUP(Tabla134[[#This Row],[Item Identifier]],'Tabla para Nulos'!$A$3:$B$1563,2,FALSE),Tabla134[[#This Row],[Item Weight (Nulos)]])</f>
        <v>12.15</v>
      </c>
      <c r="O6044" s="11" t="str">
        <f>IF(Tabla134[[#This Row],[Item Visibility]]&lt;$U$15,"Poca visibilidad",IF(Tabla134[[#This Row],[Item Visibility]]&lt;$U$16,"Visibilidad media","Mayor visibilidad"))</f>
        <v>Poca visibilidad</v>
      </c>
      <c r="P6044" s="11" t="str">
        <f>IF(Tabla134[[#This Row],[Rating]]&lt;2,"Muy Malo",IF(Tabla134[[#This Row],[Rating]]&lt;3,"Malo",IF(Tabla134[[#This Row],[Rating]]&lt;4,"Regular",IF(Tabla134[[#This Row],[Rating]]&lt;5,"Bueno","Excelente"))))</f>
        <v>Bueno</v>
      </c>
    </row>
    <row r="6045" spans="1:16" x14ac:dyDescent="0.2">
      <c r="A6045" s="7" t="s">
        <v>124</v>
      </c>
      <c r="B6045" s="7" t="s">
        <v>1344</v>
      </c>
      <c r="C6045" s="7" t="s">
        <v>112</v>
      </c>
      <c r="D6045" s="8">
        <v>2014</v>
      </c>
      <c r="E6045" s="7" t="s">
        <v>529</v>
      </c>
      <c r="F6045" s="7" t="s">
        <v>2</v>
      </c>
      <c r="G6045" s="7" t="s">
        <v>528</v>
      </c>
      <c r="H6045" s="7" t="s">
        <v>7</v>
      </c>
      <c r="I6045" s="9">
        <v>9.2516598000000005E-2</v>
      </c>
      <c r="J6045" s="10">
        <v>120.10980000000001</v>
      </c>
      <c r="K6045" s="11">
        <v>4</v>
      </c>
      <c r="L6045" s="11" t="str">
        <f>IF(Tabla134[[#This Row],[Item Weight]]&lt;$U$12,"Poco Peso",IF(Tabla134[[#This Row],[Item Weight]]&lt;$U$13,"Peso Medio","Peso Alto"))</f>
        <v>Poco Peso</v>
      </c>
      <c r="M6045" s="7">
        <v>4.7850000000000001</v>
      </c>
      <c r="N6045" s="11">
        <f>IF(Tabla134[[#This Row],[Item Weight (Nulos)]]="",VLOOKUP(Tabla134[[#This Row],[Item Identifier]],'Tabla para Nulos'!$A$3:$B$1563,2,FALSE),Tabla134[[#This Row],[Item Weight (Nulos)]])</f>
        <v>4.7850000000000001</v>
      </c>
      <c r="O6045" s="11" t="str">
        <f>IF(Tabla134[[#This Row],[Item Visibility]]&lt;$U$15,"Poca visibilidad",IF(Tabla134[[#This Row],[Item Visibility]]&lt;$U$16,"Visibilidad media","Mayor visibilidad"))</f>
        <v>Visibilidad media</v>
      </c>
      <c r="P6045" s="11" t="str">
        <f>IF(Tabla134[[#This Row],[Rating]]&lt;2,"Muy Malo",IF(Tabla134[[#This Row],[Rating]]&lt;3,"Malo",IF(Tabla134[[#This Row],[Rating]]&lt;4,"Regular",IF(Tabla134[[#This Row],[Rating]]&lt;5,"Bueno","Excelente"))))</f>
        <v>Bueno</v>
      </c>
    </row>
    <row r="6046" spans="1:16" x14ac:dyDescent="0.2">
      <c r="A6046" s="7" t="s">
        <v>6</v>
      </c>
      <c r="B6046" s="7" t="s">
        <v>1343</v>
      </c>
      <c r="C6046" s="7" t="s">
        <v>25</v>
      </c>
      <c r="D6046" s="8">
        <v>2012</v>
      </c>
      <c r="E6046" s="7" t="s">
        <v>9</v>
      </c>
      <c r="F6046" s="7" t="s">
        <v>8</v>
      </c>
      <c r="G6046" s="7" t="s">
        <v>1</v>
      </c>
      <c r="H6046" s="7" t="s">
        <v>7</v>
      </c>
      <c r="I6046" s="9">
        <v>0.104245198</v>
      </c>
      <c r="J6046" s="10">
        <v>105.3622</v>
      </c>
      <c r="K6046" s="11">
        <v>4</v>
      </c>
      <c r="L6046" s="11" t="str">
        <f>IF(Tabla134[[#This Row],[Item Weight]]&lt;$U$12,"Poco Peso",IF(Tabla134[[#This Row],[Item Weight]]&lt;$U$13,"Peso Medio","Peso Alto"))</f>
        <v>Peso Alto</v>
      </c>
      <c r="M6046" s="7">
        <v>20</v>
      </c>
      <c r="N6046" s="11">
        <f>IF(Tabla134[[#This Row],[Item Weight (Nulos)]]="",VLOOKUP(Tabla134[[#This Row],[Item Identifier]],'Tabla para Nulos'!$A$3:$B$1563,2,FALSE),Tabla134[[#This Row],[Item Weight (Nulos)]])</f>
        <v>20</v>
      </c>
      <c r="O6046" s="11" t="str">
        <f>IF(Tabla134[[#This Row],[Item Visibility]]&lt;$U$15,"Poca visibilidad",IF(Tabla134[[#This Row],[Item Visibility]]&lt;$U$16,"Visibilidad media","Mayor visibilidad"))</f>
        <v>Mayor visibilidad</v>
      </c>
      <c r="P6046" s="11" t="str">
        <f>IF(Tabla134[[#This Row],[Rating]]&lt;2,"Muy Malo",IF(Tabla134[[#This Row],[Rating]]&lt;3,"Malo",IF(Tabla134[[#This Row],[Rating]]&lt;4,"Regular",IF(Tabla134[[#This Row],[Rating]]&lt;5,"Bueno","Excelente"))))</f>
        <v>Bueno</v>
      </c>
    </row>
    <row r="6047" spans="1:16" x14ac:dyDescent="0.2">
      <c r="A6047" s="7" t="s">
        <v>6</v>
      </c>
      <c r="B6047" s="7" t="s">
        <v>1342</v>
      </c>
      <c r="C6047" s="7" t="s">
        <v>47</v>
      </c>
      <c r="D6047" s="8">
        <v>2018</v>
      </c>
      <c r="E6047" s="7" t="s">
        <v>13</v>
      </c>
      <c r="F6047" s="7" t="s">
        <v>2</v>
      </c>
      <c r="G6047" s="7" t="s">
        <v>1</v>
      </c>
      <c r="H6047" s="7" t="s">
        <v>12</v>
      </c>
      <c r="I6047" s="9">
        <v>4.1779180999999999E-2</v>
      </c>
      <c r="J6047" s="10">
        <v>43.411200000000001</v>
      </c>
      <c r="K6047" s="11">
        <v>4</v>
      </c>
      <c r="L6047" s="11" t="str">
        <f>IF(Tabla134[[#This Row],[Item Weight]]&lt;$U$12,"Poco Peso",IF(Tabla134[[#This Row],[Item Weight]]&lt;$U$13,"Peso Medio","Peso Alto"))</f>
        <v>Poco Peso</v>
      </c>
      <c r="N6047" s="11">
        <f>IF(Tabla134[[#This Row],[Item Weight (Nulos)]]="",VLOOKUP(Tabla134[[#This Row],[Item Identifier]],'Tabla para Nulos'!$A$3:$B$1563,2,FALSE),Tabla134[[#This Row],[Item Weight (Nulos)]])</f>
        <v>6.7850000000000001</v>
      </c>
      <c r="O6047" s="11" t="str">
        <f>IF(Tabla134[[#This Row],[Item Visibility]]&lt;$U$15,"Poca visibilidad",IF(Tabla134[[#This Row],[Item Visibility]]&lt;$U$16,"Visibilidad media","Mayor visibilidad"))</f>
        <v>Visibilidad media</v>
      </c>
      <c r="P6047" s="11" t="str">
        <f>IF(Tabla134[[#This Row],[Rating]]&lt;2,"Muy Malo",IF(Tabla134[[#This Row],[Rating]]&lt;3,"Malo",IF(Tabla134[[#This Row],[Rating]]&lt;4,"Regular",IF(Tabla134[[#This Row],[Rating]]&lt;5,"Bueno","Excelente"))))</f>
        <v>Bueno</v>
      </c>
    </row>
    <row r="6048" spans="1:16" x14ac:dyDescent="0.2">
      <c r="A6048" s="7" t="s">
        <v>6</v>
      </c>
      <c r="B6048" s="7" t="s">
        <v>1341</v>
      </c>
      <c r="C6048" s="7" t="s">
        <v>25</v>
      </c>
      <c r="D6048" s="8">
        <v>2020</v>
      </c>
      <c r="E6048" s="7" t="s">
        <v>919</v>
      </c>
      <c r="F6048" s="7" t="s">
        <v>796</v>
      </c>
      <c r="G6048" s="7" t="s">
        <v>1</v>
      </c>
      <c r="H6048" s="7" t="s">
        <v>7</v>
      </c>
      <c r="I6048" s="9">
        <v>0.18520944</v>
      </c>
      <c r="J6048" s="10">
        <v>212.99019999999999</v>
      </c>
      <c r="K6048" s="11">
        <v>4</v>
      </c>
      <c r="L6048" s="11" t="str">
        <f>IF(Tabla134[[#This Row],[Item Weight]]&lt;$U$12,"Poco Peso",IF(Tabla134[[#This Row],[Item Weight]]&lt;$U$13,"Peso Medio","Peso Alto"))</f>
        <v>Peso Medio</v>
      </c>
      <c r="M6048" s="7">
        <v>13.65</v>
      </c>
      <c r="N6048" s="11">
        <f>IF(Tabla134[[#This Row],[Item Weight (Nulos)]]="",VLOOKUP(Tabla134[[#This Row],[Item Identifier]],'Tabla para Nulos'!$A$3:$B$1563,2,FALSE),Tabla134[[#This Row],[Item Weight (Nulos)]])</f>
        <v>13.65</v>
      </c>
      <c r="O6048" s="11" t="str">
        <f>IF(Tabla134[[#This Row],[Item Visibility]]&lt;$U$15,"Poca visibilidad",IF(Tabla134[[#This Row],[Item Visibility]]&lt;$U$16,"Visibilidad media","Mayor visibilidad"))</f>
        <v>Mayor visibilidad</v>
      </c>
      <c r="P6048" s="11" t="str">
        <f>IF(Tabla134[[#This Row],[Rating]]&lt;2,"Muy Malo",IF(Tabla134[[#This Row],[Rating]]&lt;3,"Malo",IF(Tabla134[[#This Row],[Rating]]&lt;4,"Regular",IF(Tabla134[[#This Row],[Rating]]&lt;5,"Bueno","Excelente"))))</f>
        <v>Bueno</v>
      </c>
    </row>
    <row r="6049" spans="1:16" x14ac:dyDescent="0.2">
      <c r="A6049" s="7" t="s">
        <v>124</v>
      </c>
      <c r="B6049" s="7" t="s">
        <v>1340</v>
      </c>
      <c r="C6049" s="7" t="s">
        <v>10</v>
      </c>
      <c r="D6049" s="8">
        <v>2012</v>
      </c>
      <c r="E6049" s="7" t="s">
        <v>9</v>
      </c>
      <c r="F6049" s="7" t="s">
        <v>8</v>
      </c>
      <c r="G6049" s="7" t="s">
        <v>1</v>
      </c>
      <c r="H6049" s="7" t="s">
        <v>7</v>
      </c>
      <c r="I6049" s="9">
        <v>0.11084417000000001</v>
      </c>
      <c r="J6049" s="10">
        <v>189.28460000000001</v>
      </c>
      <c r="K6049" s="11">
        <v>4</v>
      </c>
      <c r="L6049" s="11" t="str">
        <f>IF(Tabla134[[#This Row],[Item Weight]]&lt;$U$12,"Poco Peso",IF(Tabla134[[#This Row],[Item Weight]]&lt;$U$13,"Peso Medio","Peso Alto"))</f>
        <v>Peso Medio</v>
      </c>
      <c r="M6049" s="7">
        <v>11.1</v>
      </c>
      <c r="N6049" s="11">
        <f>IF(Tabla134[[#This Row],[Item Weight (Nulos)]]="",VLOOKUP(Tabla134[[#This Row],[Item Identifier]],'Tabla para Nulos'!$A$3:$B$1563,2,FALSE),Tabla134[[#This Row],[Item Weight (Nulos)]])</f>
        <v>11.1</v>
      </c>
      <c r="O6049" s="11" t="str">
        <f>IF(Tabla134[[#This Row],[Item Visibility]]&lt;$U$15,"Poca visibilidad",IF(Tabla134[[#This Row],[Item Visibility]]&lt;$U$16,"Visibilidad media","Mayor visibilidad"))</f>
        <v>Mayor visibilidad</v>
      </c>
      <c r="P6049" s="11" t="str">
        <f>IF(Tabla134[[#This Row],[Rating]]&lt;2,"Muy Malo",IF(Tabla134[[#This Row],[Rating]]&lt;3,"Malo",IF(Tabla134[[#This Row],[Rating]]&lt;4,"Regular",IF(Tabla134[[#This Row],[Rating]]&lt;5,"Bueno","Excelente"))))</f>
        <v>Bueno</v>
      </c>
    </row>
    <row r="6050" spans="1:16" x14ac:dyDescent="0.2">
      <c r="A6050" s="7" t="s">
        <v>124</v>
      </c>
      <c r="B6050" s="7" t="s">
        <v>650</v>
      </c>
      <c r="C6050" s="7" t="s">
        <v>10</v>
      </c>
      <c r="D6050" s="8">
        <v>2011</v>
      </c>
      <c r="E6050" s="7" t="s">
        <v>703</v>
      </c>
      <c r="F6050" s="7" t="s">
        <v>2</v>
      </c>
      <c r="G6050" s="7" t="s">
        <v>1</v>
      </c>
      <c r="H6050" s="7" t="s">
        <v>1621</v>
      </c>
      <c r="I6050" s="9">
        <v>0</v>
      </c>
      <c r="J6050" s="10">
        <v>123.0414</v>
      </c>
      <c r="K6050" s="11">
        <v>4</v>
      </c>
      <c r="L6050" s="11" t="str">
        <f>IF(Tabla134[[#This Row],[Item Weight]]&lt;$U$12,"Poco Peso",IF(Tabla134[[#This Row],[Item Weight]]&lt;$U$13,"Peso Medio","Peso Alto"))</f>
        <v>Peso Medio</v>
      </c>
      <c r="M6050" s="7">
        <v>8.7850000000000001</v>
      </c>
      <c r="N6050" s="11">
        <f>IF(Tabla134[[#This Row],[Item Weight (Nulos)]]="",VLOOKUP(Tabla134[[#This Row],[Item Identifier]],'Tabla para Nulos'!$A$3:$B$1563,2,FALSE),Tabla134[[#This Row],[Item Weight (Nulos)]])</f>
        <v>8.7850000000000001</v>
      </c>
      <c r="O6050" s="11" t="str">
        <f>IF(Tabla134[[#This Row],[Item Visibility]]&lt;$U$15,"Poca visibilidad",IF(Tabla134[[#This Row],[Item Visibility]]&lt;$U$16,"Visibilidad media","Mayor visibilidad"))</f>
        <v>Poca visibilidad</v>
      </c>
      <c r="P6050" s="11" t="str">
        <f>IF(Tabla134[[#This Row],[Rating]]&lt;2,"Muy Malo",IF(Tabla134[[#This Row],[Rating]]&lt;3,"Malo",IF(Tabla134[[#This Row],[Rating]]&lt;4,"Regular",IF(Tabla134[[#This Row],[Rating]]&lt;5,"Bueno","Excelente"))))</f>
        <v>Bueno</v>
      </c>
    </row>
    <row r="6051" spans="1:16" x14ac:dyDescent="0.2">
      <c r="A6051" s="7" t="s">
        <v>6</v>
      </c>
      <c r="B6051" s="7" t="s">
        <v>67</v>
      </c>
      <c r="C6051" s="7" t="s">
        <v>10</v>
      </c>
      <c r="D6051" s="8">
        <v>2017</v>
      </c>
      <c r="E6051" s="7" t="s">
        <v>797</v>
      </c>
      <c r="F6051" s="7" t="s">
        <v>796</v>
      </c>
      <c r="G6051" s="7" t="s">
        <v>702</v>
      </c>
      <c r="H6051" s="7" t="s">
        <v>7</v>
      </c>
      <c r="I6051" s="9">
        <v>4.792722E-2</v>
      </c>
      <c r="J6051" s="10">
        <v>185.9556</v>
      </c>
      <c r="K6051" s="11">
        <v>4</v>
      </c>
      <c r="L6051" s="11" t="str">
        <f>IF(Tabla134[[#This Row],[Item Weight]]&lt;$U$12,"Poco Peso",IF(Tabla134[[#This Row],[Item Weight]]&lt;$U$13,"Peso Medio","Peso Alto"))</f>
        <v>Peso Alto</v>
      </c>
      <c r="M6051" s="7">
        <v>20.6</v>
      </c>
      <c r="N6051" s="11">
        <f>IF(Tabla134[[#This Row],[Item Weight (Nulos)]]="",VLOOKUP(Tabla134[[#This Row],[Item Identifier]],'Tabla para Nulos'!$A$3:$B$1563,2,FALSE),Tabla134[[#This Row],[Item Weight (Nulos)]])</f>
        <v>20.6</v>
      </c>
      <c r="O6051" s="11" t="str">
        <f>IF(Tabla134[[#This Row],[Item Visibility]]&lt;$U$15,"Poca visibilidad",IF(Tabla134[[#This Row],[Item Visibility]]&lt;$U$16,"Visibilidad media","Mayor visibilidad"))</f>
        <v>Visibilidad media</v>
      </c>
      <c r="P6051" s="11" t="str">
        <f>IF(Tabla134[[#This Row],[Rating]]&lt;2,"Muy Malo",IF(Tabla134[[#This Row],[Rating]]&lt;3,"Malo",IF(Tabla134[[#This Row],[Rating]]&lt;4,"Regular",IF(Tabla134[[#This Row],[Rating]]&lt;5,"Bueno","Excelente"))))</f>
        <v>Bueno</v>
      </c>
    </row>
    <row r="6052" spans="1:16" x14ac:dyDescent="0.2">
      <c r="A6052" s="7" t="s">
        <v>124</v>
      </c>
      <c r="B6052" s="7" t="s">
        <v>905</v>
      </c>
      <c r="C6052" s="7" t="s">
        <v>17</v>
      </c>
      <c r="D6052" s="8">
        <v>2015</v>
      </c>
      <c r="E6052" s="7" t="s">
        <v>922</v>
      </c>
      <c r="F6052" s="7" t="s">
        <v>796</v>
      </c>
      <c r="G6052" s="7" t="s">
        <v>1</v>
      </c>
      <c r="H6052" s="7" t="s">
        <v>7</v>
      </c>
      <c r="I6052" s="9">
        <v>3.6207785999999999E-2</v>
      </c>
      <c r="J6052" s="10">
        <v>121.0782</v>
      </c>
      <c r="K6052" s="11">
        <v>4</v>
      </c>
      <c r="L6052" s="11" t="str">
        <f>IF(Tabla134[[#This Row],[Item Weight]]&lt;$U$12,"Poco Peso",IF(Tabla134[[#This Row],[Item Weight]]&lt;$U$13,"Peso Medio","Peso Alto"))</f>
        <v>Poco Peso</v>
      </c>
      <c r="M6052" s="7">
        <v>7.89</v>
      </c>
      <c r="N6052" s="11">
        <f>IF(Tabla134[[#This Row],[Item Weight (Nulos)]]="",VLOOKUP(Tabla134[[#This Row],[Item Identifier]],'Tabla para Nulos'!$A$3:$B$1563,2,FALSE),Tabla134[[#This Row],[Item Weight (Nulos)]])</f>
        <v>7.89</v>
      </c>
      <c r="O6052" s="11" t="str">
        <f>IF(Tabla134[[#This Row],[Item Visibility]]&lt;$U$15,"Poca visibilidad",IF(Tabla134[[#This Row],[Item Visibility]]&lt;$U$16,"Visibilidad media","Mayor visibilidad"))</f>
        <v>Visibilidad media</v>
      </c>
      <c r="P6052" s="11" t="str">
        <f>IF(Tabla134[[#This Row],[Rating]]&lt;2,"Muy Malo",IF(Tabla134[[#This Row],[Rating]]&lt;3,"Malo",IF(Tabla134[[#This Row],[Rating]]&lt;4,"Regular",IF(Tabla134[[#This Row],[Rating]]&lt;5,"Bueno","Excelente"))))</f>
        <v>Bueno</v>
      </c>
    </row>
    <row r="6053" spans="1:16" x14ac:dyDescent="0.2">
      <c r="A6053" s="7" t="s">
        <v>124</v>
      </c>
      <c r="B6053" s="7" t="s">
        <v>1191</v>
      </c>
      <c r="C6053" s="7" t="s">
        <v>10</v>
      </c>
      <c r="D6053" s="8">
        <v>2014</v>
      </c>
      <c r="E6053" s="7" t="s">
        <v>529</v>
      </c>
      <c r="F6053" s="7" t="s">
        <v>2</v>
      </c>
      <c r="G6053" s="7" t="s">
        <v>528</v>
      </c>
      <c r="H6053" s="7" t="s">
        <v>7</v>
      </c>
      <c r="I6053" s="9">
        <v>4.4377095999999998E-2</v>
      </c>
      <c r="J6053" s="10">
        <v>185.82660000000001</v>
      </c>
      <c r="K6053" s="11">
        <v>4</v>
      </c>
      <c r="L6053" s="11" t="str">
        <f>IF(Tabla134[[#This Row],[Item Weight]]&lt;$U$12,"Poco Peso",IF(Tabla134[[#This Row],[Item Weight]]&lt;$U$13,"Peso Medio","Peso Alto"))</f>
        <v>Peso Alto</v>
      </c>
      <c r="M6053" s="7">
        <v>16.850000000000001</v>
      </c>
      <c r="N6053" s="11">
        <f>IF(Tabla134[[#This Row],[Item Weight (Nulos)]]="",VLOOKUP(Tabla134[[#This Row],[Item Identifier]],'Tabla para Nulos'!$A$3:$B$1563,2,FALSE),Tabla134[[#This Row],[Item Weight (Nulos)]])</f>
        <v>16.850000000000001</v>
      </c>
      <c r="O6053" s="11" t="str">
        <f>IF(Tabla134[[#This Row],[Item Visibility]]&lt;$U$15,"Poca visibilidad",IF(Tabla134[[#This Row],[Item Visibility]]&lt;$U$16,"Visibilidad media","Mayor visibilidad"))</f>
        <v>Visibilidad media</v>
      </c>
      <c r="P6053" s="11" t="str">
        <f>IF(Tabla134[[#This Row],[Rating]]&lt;2,"Muy Malo",IF(Tabla134[[#This Row],[Rating]]&lt;3,"Malo",IF(Tabla134[[#This Row],[Rating]]&lt;4,"Regular",IF(Tabla134[[#This Row],[Rating]]&lt;5,"Bueno","Excelente"))))</f>
        <v>Bueno</v>
      </c>
    </row>
    <row r="6054" spans="1:16" x14ac:dyDescent="0.2">
      <c r="A6054" s="7" t="s">
        <v>124</v>
      </c>
      <c r="B6054" s="7" t="s">
        <v>1009</v>
      </c>
      <c r="C6054" s="7" t="s">
        <v>171</v>
      </c>
      <c r="D6054" s="8">
        <v>2015</v>
      </c>
      <c r="E6054" s="7" t="s">
        <v>922</v>
      </c>
      <c r="F6054" s="7" t="s">
        <v>796</v>
      </c>
      <c r="G6054" s="7" t="s">
        <v>1</v>
      </c>
      <c r="H6054" s="7" t="s">
        <v>7</v>
      </c>
      <c r="I6054" s="9">
        <v>3.4742632000000002E-2</v>
      </c>
      <c r="J6054" s="10">
        <v>127.402</v>
      </c>
      <c r="K6054" s="11">
        <v>4</v>
      </c>
      <c r="L6054" s="11" t="str">
        <f>IF(Tabla134[[#This Row],[Item Weight]]&lt;$U$12,"Poco Peso",IF(Tabla134[[#This Row],[Item Weight]]&lt;$U$13,"Peso Medio","Peso Alto"))</f>
        <v>Peso Medio</v>
      </c>
      <c r="M6054" s="7">
        <v>16.350000000000001</v>
      </c>
      <c r="N6054" s="11">
        <f>IF(Tabla134[[#This Row],[Item Weight (Nulos)]]="",VLOOKUP(Tabla134[[#This Row],[Item Identifier]],'Tabla para Nulos'!$A$3:$B$1563,2,FALSE),Tabla134[[#This Row],[Item Weight (Nulos)]])</f>
        <v>16.350000000000001</v>
      </c>
      <c r="O6054" s="11" t="str">
        <f>IF(Tabla134[[#This Row],[Item Visibility]]&lt;$U$15,"Poca visibilidad",IF(Tabla134[[#This Row],[Item Visibility]]&lt;$U$16,"Visibilidad media","Mayor visibilidad"))</f>
        <v>Visibilidad media</v>
      </c>
      <c r="P6054" s="11" t="str">
        <f>IF(Tabla134[[#This Row],[Rating]]&lt;2,"Muy Malo",IF(Tabla134[[#This Row],[Rating]]&lt;3,"Malo",IF(Tabla134[[#This Row],[Rating]]&lt;4,"Regular",IF(Tabla134[[#This Row],[Rating]]&lt;5,"Bueno","Excelente"))))</f>
        <v>Bueno</v>
      </c>
    </row>
    <row r="6055" spans="1:16" x14ac:dyDescent="0.2">
      <c r="A6055" s="7" t="s">
        <v>6</v>
      </c>
      <c r="B6055" s="7" t="s">
        <v>815</v>
      </c>
      <c r="C6055" s="7" t="s">
        <v>10</v>
      </c>
      <c r="D6055" s="8">
        <v>2018</v>
      </c>
      <c r="E6055" s="7" t="s">
        <v>13</v>
      </c>
      <c r="F6055" s="7" t="s">
        <v>2</v>
      </c>
      <c r="G6055" s="7" t="s">
        <v>1</v>
      </c>
      <c r="H6055" s="7" t="s">
        <v>12</v>
      </c>
      <c r="I6055" s="9">
        <v>6.8604502999999997E-2</v>
      </c>
      <c r="J6055" s="10">
        <v>197.3768</v>
      </c>
      <c r="K6055" s="11">
        <v>4</v>
      </c>
      <c r="L6055" s="11" t="str">
        <f>IF(Tabla134[[#This Row],[Item Weight]]&lt;$U$12,"Poco Peso",IF(Tabla134[[#This Row],[Item Weight]]&lt;$U$13,"Peso Medio","Peso Alto"))</f>
        <v>Peso Medio</v>
      </c>
      <c r="N6055" s="11">
        <f>IF(Tabla134[[#This Row],[Item Weight (Nulos)]]="",VLOOKUP(Tabla134[[#This Row],[Item Identifier]],'Tabla para Nulos'!$A$3:$B$1563,2,FALSE),Tabla134[[#This Row],[Item Weight (Nulos)]])</f>
        <v>8.9600000000000009</v>
      </c>
      <c r="O6055" s="11" t="str">
        <f>IF(Tabla134[[#This Row],[Item Visibility]]&lt;$U$15,"Poca visibilidad",IF(Tabla134[[#This Row],[Item Visibility]]&lt;$U$16,"Visibilidad media","Mayor visibilidad"))</f>
        <v>Visibilidad media</v>
      </c>
      <c r="P6055" s="11" t="str">
        <f>IF(Tabla134[[#This Row],[Rating]]&lt;2,"Muy Malo",IF(Tabla134[[#This Row],[Rating]]&lt;3,"Malo",IF(Tabla134[[#This Row],[Rating]]&lt;4,"Regular",IF(Tabla134[[#This Row],[Rating]]&lt;5,"Bueno","Excelente"))))</f>
        <v>Bueno</v>
      </c>
    </row>
    <row r="6056" spans="1:16" x14ac:dyDescent="0.2">
      <c r="A6056" s="7" t="s">
        <v>124</v>
      </c>
      <c r="B6056" s="7" t="s">
        <v>872</v>
      </c>
      <c r="C6056" s="7" t="s">
        <v>171</v>
      </c>
      <c r="D6056" s="8">
        <v>2018</v>
      </c>
      <c r="E6056" s="7" t="s">
        <v>13</v>
      </c>
      <c r="F6056" s="7" t="s">
        <v>2</v>
      </c>
      <c r="G6056" s="7" t="s">
        <v>1</v>
      </c>
      <c r="H6056" s="7" t="s">
        <v>12</v>
      </c>
      <c r="I6056" s="9">
        <v>3.2948610000000003E-2</v>
      </c>
      <c r="J6056" s="10">
        <v>116.8124</v>
      </c>
      <c r="K6056" s="11">
        <v>4</v>
      </c>
      <c r="L6056" s="11" t="str">
        <f>IF(Tabla134[[#This Row],[Item Weight]]&lt;$U$12,"Poco Peso",IF(Tabla134[[#This Row],[Item Weight]]&lt;$U$13,"Peso Medio","Peso Alto"))</f>
        <v>Peso Medio</v>
      </c>
      <c r="N6056" s="11">
        <f>IF(Tabla134[[#This Row],[Item Weight (Nulos)]]="",VLOOKUP(Tabla134[[#This Row],[Item Identifier]],'Tabla para Nulos'!$A$3:$B$1563,2,FALSE),Tabla134[[#This Row],[Item Weight (Nulos)]])</f>
        <v>11.099999999999998</v>
      </c>
      <c r="O6056" s="11" t="str">
        <f>IF(Tabla134[[#This Row],[Item Visibility]]&lt;$U$15,"Poca visibilidad",IF(Tabla134[[#This Row],[Item Visibility]]&lt;$U$16,"Visibilidad media","Mayor visibilidad"))</f>
        <v>Visibilidad media</v>
      </c>
      <c r="P6056" s="11" t="str">
        <f>IF(Tabla134[[#This Row],[Rating]]&lt;2,"Muy Malo",IF(Tabla134[[#This Row],[Rating]]&lt;3,"Malo",IF(Tabla134[[#This Row],[Rating]]&lt;4,"Regular",IF(Tabla134[[#This Row],[Rating]]&lt;5,"Bueno","Excelente"))))</f>
        <v>Bueno</v>
      </c>
    </row>
    <row r="6057" spans="1:16" x14ac:dyDescent="0.2">
      <c r="A6057" s="7" t="s">
        <v>124</v>
      </c>
      <c r="B6057" s="7" t="s">
        <v>986</v>
      </c>
      <c r="C6057" s="7" t="s">
        <v>19</v>
      </c>
      <c r="D6057" s="8">
        <v>2018</v>
      </c>
      <c r="E6057" s="7" t="s">
        <v>13</v>
      </c>
      <c r="F6057" s="7" t="s">
        <v>2</v>
      </c>
      <c r="G6057" s="7" t="s">
        <v>1</v>
      </c>
      <c r="H6057" s="7" t="s">
        <v>12</v>
      </c>
      <c r="I6057" s="9">
        <v>1.4522363E-2</v>
      </c>
      <c r="J6057" s="10">
        <v>50.232399999999998</v>
      </c>
      <c r="K6057" s="11">
        <v>4</v>
      </c>
      <c r="L6057" s="11" t="str">
        <f>IF(Tabla134[[#This Row],[Item Weight]]&lt;$U$12,"Poco Peso",IF(Tabla134[[#This Row],[Item Weight]]&lt;$U$13,"Peso Medio","Peso Alto"))</f>
        <v>Peso Alto</v>
      </c>
      <c r="N6057" s="11">
        <f>IF(Tabla134[[#This Row],[Item Weight (Nulos)]]="",VLOOKUP(Tabla134[[#This Row],[Item Identifier]],'Tabla para Nulos'!$A$3:$B$1563,2,FALSE),Tabla134[[#This Row],[Item Weight (Nulos)]])</f>
        <v>18.7</v>
      </c>
      <c r="O6057" s="11" t="str">
        <f>IF(Tabla134[[#This Row],[Item Visibility]]&lt;$U$15,"Poca visibilidad",IF(Tabla134[[#This Row],[Item Visibility]]&lt;$U$16,"Visibilidad media","Mayor visibilidad"))</f>
        <v>Poca visibilidad</v>
      </c>
      <c r="P6057" s="11" t="str">
        <f>IF(Tabla134[[#This Row],[Rating]]&lt;2,"Muy Malo",IF(Tabla134[[#This Row],[Rating]]&lt;3,"Malo",IF(Tabla134[[#This Row],[Rating]]&lt;4,"Regular",IF(Tabla134[[#This Row],[Rating]]&lt;5,"Bueno","Excelente"))))</f>
        <v>Bueno</v>
      </c>
    </row>
    <row r="6058" spans="1:16" x14ac:dyDescent="0.2">
      <c r="A6058" s="7" t="s">
        <v>124</v>
      </c>
      <c r="B6058" s="7" t="s">
        <v>1339</v>
      </c>
      <c r="C6058" s="7" t="s">
        <v>171</v>
      </c>
      <c r="D6058" s="8">
        <v>2017</v>
      </c>
      <c r="E6058" s="7" t="s">
        <v>797</v>
      </c>
      <c r="F6058" s="7" t="s">
        <v>796</v>
      </c>
      <c r="G6058" s="7" t="s">
        <v>702</v>
      </c>
      <c r="H6058" s="7" t="s">
        <v>7</v>
      </c>
      <c r="I6058" s="9">
        <v>5.9393919000000003E-2</v>
      </c>
      <c r="J6058" s="10">
        <v>181.79759999999999</v>
      </c>
      <c r="K6058" s="11">
        <v>4</v>
      </c>
      <c r="L6058" s="11" t="str">
        <f>IF(Tabla134[[#This Row],[Item Weight]]&lt;$U$12,"Poco Peso",IF(Tabla134[[#This Row],[Item Weight]]&lt;$U$13,"Peso Medio","Peso Alto"))</f>
        <v>Peso Medio</v>
      </c>
      <c r="M6058" s="7">
        <v>14.6</v>
      </c>
      <c r="N6058" s="11">
        <f>IF(Tabla134[[#This Row],[Item Weight (Nulos)]]="",VLOOKUP(Tabla134[[#This Row],[Item Identifier]],'Tabla para Nulos'!$A$3:$B$1563,2,FALSE),Tabla134[[#This Row],[Item Weight (Nulos)]])</f>
        <v>14.6</v>
      </c>
      <c r="O6058" s="11" t="str">
        <f>IF(Tabla134[[#This Row],[Item Visibility]]&lt;$U$15,"Poca visibilidad",IF(Tabla134[[#This Row],[Item Visibility]]&lt;$U$16,"Visibilidad media","Mayor visibilidad"))</f>
        <v>Visibilidad media</v>
      </c>
      <c r="P6058" s="11" t="str">
        <f>IF(Tabla134[[#This Row],[Rating]]&lt;2,"Muy Malo",IF(Tabla134[[#This Row],[Rating]]&lt;3,"Malo",IF(Tabla134[[#This Row],[Rating]]&lt;4,"Regular",IF(Tabla134[[#This Row],[Rating]]&lt;5,"Bueno","Excelente"))))</f>
        <v>Bueno</v>
      </c>
    </row>
    <row r="6059" spans="1:16" x14ac:dyDescent="0.2">
      <c r="A6059" s="7" t="s">
        <v>124</v>
      </c>
      <c r="B6059" s="7" t="s">
        <v>177</v>
      </c>
      <c r="C6059" s="7" t="s">
        <v>171</v>
      </c>
      <c r="D6059" s="8">
        <v>2016</v>
      </c>
      <c r="E6059" s="7" t="s">
        <v>1114</v>
      </c>
      <c r="F6059" s="7" t="s">
        <v>8</v>
      </c>
      <c r="G6059" s="7" t="s">
        <v>702</v>
      </c>
      <c r="H6059" s="7" t="s">
        <v>7</v>
      </c>
      <c r="I6059" s="9">
        <v>6.6681332999999995E-2</v>
      </c>
      <c r="J6059" s="10">
        <v>194.4478</v>
      </c>
      <c r="K6059" s="11">
        <v>4</v>
      </c>
      <c r="L6059" s="11" t="str">
        <f>IF(Tabla134[[#This Row],[Item Weight]]&lt;$U$12,"Poco Peso",IF(Tabla134[[#This Row],[Item Weight]]&lt;$U$13,"Peso Medio","Peso Alto"))</f>
        <v>Peso Medio</v>
      </c>
      <c r="M6059" s="7">
        <v>11.3</v>
      </c>
      <c r="N6059" s="11">
        <f>IF(Tabla134[[#This Row],[Item Weight (Nulos)]]="",VLOOKUP(Tabla134[[#This Row],[Item Identifier]],'Tabla para Nulos'!$A$3:$B$1563,2,FALSE),Tabla134[[#This Row],[Item Weight (Nulos)]])</f>
        <v>11.3</v>
      </c>
      <c r="O6059" s="11" t="str">
        <f>IF(Tabla134[[#This Row],[Item Visibility]]&lt;$U$15,"Poca visibilidad",IF(Tabla134[[#This Row],[Item Visibility]]&lt;$U$16,"Visibilidad media","Mayor visibilidad"))</f>
        <v>Visibilidad media</v>
      </c>
      <c r="P6059" s="11" t="str">
        <f>IF(Tabla134[[#This Row],[Rating]]&lt;2,"Muy Malo",IF(Tabla134[[#This Row],[Rating]]&lt;3,"Malo",IF(Tabla134[[#This Row],[Rating]]&lt;4,"Regular",IF(Tabla134[[#This Row],[Rating]]&lt;5,"Bueno","Excelente"))))</f>
        <v>Bueno</v>
      </c>
    </row>
    <row r="6060" spans="1:16" x14ac:dyDescent="0.2">
      <c r="A6060" s="7" t="s">
        <v>124</v>
      </c>
      <c r="B6060" s="7" t="s">
        <v>607</v>
      </c>
      <c r="C6060" s="7" t="s">
        <v>163</v>
      </c>
      <c r="D6060" s="8">
        <v>2012</v>
      </c>
      <c r="E6060" s="7" t="s">
        <v>9</v>
      </c>
      <c r="F6060" s="7" t="s">
        <v>8</v>
      </c>
      <c r="G6060" s="7" t="s">
        <v>1</v>
      </c>
      <c r="H6060" s="7" t="s">
        <v>7</v>
      </c>
      <c r="I6060" s="9">
        <v>3.1273558999999999E-2</v>
      </c>
      <c r="J6060" s="10">
        <v>160.06039999999999</v>
      </c>
      <c r="K6060" s="11">
        <v>4</v>
      </c>
      <c r="L6060" s="11" t="str">
        <f>IF(Tabla134[[#This Row],[Item Weight]]&lt;$U$12,"Poco Peso",IF(Tabla134[[#This Row],[Item Weight]]&lt;$U$13,"Peso Medio","Peso Alto"))</f>
        <v>Peso Medio</v>
      </c>
      <c r="M6060" s="7">
        <v>10.395</v>
      </c>
      <c r="N6060" s="11">
        <f>IF(Tabla134[[#This Row],[Item Weight (Nulos)]]="",VLOOKUP(Tabla134[[#This Row],[Item Identifier]],'Tabla para Nulos'!$A$3:$B$1563,2,FALSE),Tabla134[[#This Row],[Item Weight (Nulos)]])</f>
        <v>10.395</v>
      </c>
      <c r="O6060" s="11" t="str">
        <f>IF(Tabla134[[#This Row],[Item Visibility]]&lt;$U$15,"Poca visibilidad",IF(Tabla134[[#This Row],[Item Visibility]]&lt;$U$16,"Visibilidad media","Mayor visibilidad"))</f>
        <v>Visibilidad media</v>
      </c>
      <c r="P6060" s="11" t="str">
        <f>IF(Tabla134[[#This Row],[Rating]]&lt;2,"Muy Malo",IF(Tabla134[[#This Row],[Rating]]&lt;3,"Malo",IF(Tabla134[[#This Row],[Rating]]&lt;4,"Regular",IF(Tabla134[[#This Row],[Rating]]&lt;5,"Bueno","Excelente"))))</f>
        <v>Bueno</v>
      </c>
    </row>
    <row r="6061" spans="1:16" x14ac:dyDescent="0.2">
      <c r="A6061" s="7" t="s">
        <v>124</v>
      </c>
      <c r="B6061" s="7" t="s">
        <v>661</v>
      </c>
      <c r="C6061" s="7" t="s">
        <v>17</v>
      </c>
      <c r="D6061" s="8">
        <v>2016</v>
      </c>
      <c r="E6061" s="7" t="s">
        <v>1114</v>
      </c>
      <c r="F6061" s="7" t="s">
        <v>8</v>
      </c>
      <c r="G6061" s="7" t="s">
        <v>702</v>
      </c>
      <c r="H6061" s="7" t="s">
        <v>7</v>
      </c>
      <c r="I6061" s="9">
        <v>4.2836777999999999E-2</v>
      </c>
      <c r="J6061" s="10">
        <v>175.80279999999999</v>
      </c>
      <c r="K6061" s="11">
        <v>4</v>
      </c>
      <c r="L6061" s="11" t="str">
        <f>IF(Tabla134[[#This Row],[Item Weight]]&lt;$U$12,"Poco Peso",IF(Tabla134[[#This Row],[Item Weight]]&lt;$U$13,"Peso Medio","Peso Alto"))</f>
        <v>Peso Alto</v>
      </c>
      <c r="M6061" s="7">
        <v>20.7</v>
      </c>
      <c r="N6061" s="11">
        <f>IF(Tabla134[[#This Row],[Item Weight (Nulos)]]="",VLOOKUP(Tabla134[[#This Row],[Item Identifier]],'Tabla para Nulos'!$A$3:$B$1563,2,FALSE),Tabla134[[#This Row],[Item Weight (Nulos)]])</f>
        <v>20.7</v>
      </c>
      <c r="O6061" s="11" t="str">
        <f>IF(Tabla134[[#This Row],[Item Visibility]]&lt;$U$15,"Poca visibilidad",IF(Tabla134[[#This Row],[Item Visibility]]&lt;$U$16,"Visibilidad media","Mayor visibilidad"))</f>
        <v>Visibilidad media</v>
      </c>
      <c r="P6061" s="11" t="str">
        <f>IF(Tabla134[[#This Row],[Rating]]&lt;2,"Muy Malo",IF(Tabla134[[#This Row],[Rating]]&lt;3,"Malo",IF(Tabla134[[#This Row],[Rating]]&lt;4,"Regular",IF(Tabla134[[#This Row],[Rating]]&lt;5,"Bueno","Excelente"))))</f>
        <v>Bueno</v>
      </c>
    </row>
    <row r="6062" spans="1:16" x14ac:dyDescent="0.2">
      <c r="A6062" s="7" t="s">
        <v>124</v>
      </c>
      <c r="B6062" s="7" t="s">
        <v>1338</v>
      </c>
      <c r="C6062" s="7" t="s">
        <v>17</v>
      </c>
      <c r="D6062" s="8">
        <v>2018</v>
      </c>
      <c r="E6062" s="7" t="s">
        <v>1195</v>
      </c>
      <c r="F6062" s="7" t="s">
        <v>8</v>
      </c>
      <c r="G6062" s="7" t="s">
        <v>702</v>
      </c>
      <c r="H6062" s="7" t="s">
        <v>1621</v>
      </c>
      <c r="I6062" s="9">
        <v>0.11412741799999999</v>
      </c>
      <c r="J6062" s="10">
        <v>147.17599999999999</v>
      </c>
      <c r="K6062" s="11">
        <v>4</v>
      </c>
      <c r="L6062" s="11" t="str">
        <f>IF(Tabla134[[#This Row],[Item Weight]]&lt;$U$12,"Poco Peso",IF(Tabla134[[#This Row],[Item Weight]]&lt;$U$13,"Peso Medio","Peso Alto"))</f>
        <v>Peso Medio</v>
      </c>
      <c r="N6062" s="11">
        <f>IF(Tabla134[[#This Row],[Item Weight (Nulos)]]="",VLOOKUP(Tabla134[[#This Row],[Item Identifier]],'Tabla para Nulos'!$A$3:$B$1563,2,FALSE),Tabla134[[#This Row],[Item Weight (Nulos)]])</f>
        <v>16.100000000000001</v>
      </c>
      <c r="O6062" s="11" t="str">
        <f>IF(Tabla134[[#This Row],[Item Visibility]]&lt;$U$15,"Poca visibilidad",IF(Tabla134[[#This Row],[Item Visibility]]&lt;$U$16,"Visibilidad media","Mayor visibilidad"))</f>
        <v>Mayor visibilidad</v>
      </c>
      <c r="P6062" s="11" t="str">
        <f>IF(Tabla134[[#This Row],[Rating]]&lt;2,"Muy Malo",IF(Tabla134[[#This Row],[Rating]]&lt;3,"Malo",IF(Tabla134[[#This Row],[Rating]]&lt;4,"Regular",IF(Tabla134[[#This Row],[Rating]]&lt;5,"Bueno","Excelente"))))</f>
        <v>Bueno</v>
      </c>
    </row>
    <row r="6063" spans="1:16" x14ac:dyDescent="0.2">
      <c r="A6063" s="7" t="s">
        <v>124</v>
      </c>
      <c r="B6063" s="7" t="s">
        <v>1337</v>
      </c>
      <c r="C6063" s="7" t="s">
        <v>10</v>
      </c>
      <c r="D6063" s="8">
        <v>2016</v>
      </c>
      <c r="E6063" s="7" t="s">
        <v>1114</v>
      </c>
      <c r="F6063" s="7" t="s">
        <v>8</v>
      </c>
      <c r="G6063" s="7" t="s">
        <v>702</v>
      </c>
      <c r="H6063" s="7" t="s">
        <v>7</v>
      </c>
      <c r="I6063" s="9">
        <v>2.6181893000000001E-2</v>
      </c>
      <c r="J6063" s="10">
        <v>167.04740000000001</v>
      </c>
      <c r="K6063" s="11">
        <v>4</v>
      </c>
      <c r="L6063" s="11" t="str">
        <f>IF(Tabla134[[#This Row],[Item Weight]]&lt;$U$12,"Poco Peso",IF(Tabla134[[#This Row],[Item Weight]]&lt;$U$13,"Peso Medio","Peso Alto"))</f>
        <v>Peso Alto</v>
      </c>
      <c r="M6063" s="7">
        <v>19.350000000000001</v>
      </c>
      <c r="N6063" s="11">
        <f>IF(Tabla134[[#This Row],[Item Weight (Nulos)]]="",VLOOKUP(Tabla134[[#This Row],[Item Identifier]],'Tabla para Nulos'!$A$3:$B$1563,2,FALSE),Tabla134[[#This Row],[Item Weight (Nulos)]])</f>
        <v>19.350000000000001</v>
      </c>
      <c r="O6063" s="11" t="str">
        <f>IF(Tabla134[[#This Row],[Item Visibility]]&lt;$U$15,"Poca visibilidad",IF(Tabla134[[#This Row],[Item Visibility]]&lt;$U$16,"Visibilidad media","Mayor visibilidad"))</f>
        <v>Poca visibilidad</v>
      </c>
      <c r="P6063" s="11" t="str">
        <f>IF(Tabla134[[#This Row],[Rating]]&lt;2,"Muy Malo",IF(Tabla134[[#This Row],[Rating]]&lt;3,"Malo",IF(Tabla134[[#This Row],[Rating]]&lt;4,"Regular",IF(Tabla134[[#This Row],[Rating]]&lt;5,"Bueno","Excelente"))))</f>
        <v>Bueno</v>
      </c>
    </row>
    <row r="6064" spans="1:16" x14ac:dyDescent="0.2">
      <c r="A6064" s="7" t="s">
        <v>124</v>
      </c>
      <c r="B6064" s="7" t="s">
        <v>1286</v>
      </c>
      <c r="C6064" s="7" t="s">
        <v>4</v>
      </c>
      <c r="D6064" s="8">
        <v>2020</v>
      </c>
      <c r="E6064" s="7" t="s">
        <v>919</v>
      </c>
      <c r="F6064" s="7" t="s">
        <v>796</v>
      </c>
      <c r="G6064" s="7" t="s">
        <v>1</v>
      </c>
      <c r="H6064" s="7" t="s">
        <v>7</v>
      </c>
      <c r="I6064" s="9">
        <v>1.2184999E-2</v>
      </c>
      <c r="J6064" s="10">
        <v>50.303400000000003</v>
      </c>
      <c r="K6064" s="11">
        <v>4</v>
      </c>
      <c r="L6064" s="11" t="str">
        <f>IF(Tabla134[[#This Row],[Item Weight]]&lt;$U$12,"Poco Peso",IF(Tabla134[[#This Row],[Item Weight]]&lt;$U$13,"Peso Medio","Peso Alto"))</f>
        <v>Peso Medio</v>
      </c>
      <c r="M6064" s="7">
        <v>15.2</v>
      </c>
      <c r="N6064" s="11">
        <f>IF(Tabla134[[#This Row],[Item Weight (Nulos)]]="",VLOOKUP(Tabla134[[#This Row],[Item Identifier]],'Tabla para Nulos'!$A$3:$B$1563,2,FALSE),Tabla134[[#This Row],[Item Weight (Nulos)]])</f>
        <v>15.2</v>
      </c>
      <c r="O6064" s="11" t="str">
        <f>IF(Tabla134[[#This Row],[Item Visibility]]&lt;$U$15,"Poca visibilidad",IF(Tabla134[[#This Row],[Item Visibility]]&lt;$U$16,"Visibilidad media","Mayor visibilidad"))</f>
        <v>Poca visibilidad</v>
      </c>
      <c r="P6064" s="11" t="str">
        <f>IF(Tabla134[[#This Row],[Rating]]&lt;2,"Muy Malo",IF(Tabla134[[#This Row],[Rating]]&lt;3,"Malo",IF(Tabla134[[#This Row],[Rating]]&lt;4,"Regular",IF(Tabla134[[#This Row],[Rating]]&lt;5,"Bueno","Excelente"))))</f>
        <v>Bueno</v>
      </c>
    </row>
    <row r="6065" spans="1:16" x14ac:dyDescent="0.2">
      <c r="A6065" s="7" t="s">
        <v>124</v>
      </c>
      <c r="B6065" s="7" t="s">
        <v>1089</v>
      </c>
      <c r="C6065" s="7" t="s">
        <v>71</v>
      </c>
      <c r="D6065" s="8">
        <v>2022</v>
      </c>
      <c r="E6065" s="7" t="s">
        <v>3</v>
      </c>
      <c r="F6065" s="7" t="s">
        <v>2</v>
      </c>
      <c r="G6065" s="7" t="s">
        <v>1</v>
      </c>
      <c r="H6065" s="7" t="s">
        <v>0</v>
      </c>
      <c r="I6065" s="9">
        <v>2.6428923999999999E-2</v>
      </c>
      <c r="J6065" s="10">
        <v>78.230199999999996</v>
      </c>
      <c r="K6065" s="11">
        <v>4</v>
      </c>
      <c r="L6065" s="11" t="str">
        <f>IF(Tabla134[[#This Row],[Item Weight]]&lt;$U$12,"Poco Peso",IF(Tabla134[[#This Row],[Item Weight]]&lt;$U$13,"Peso Medio","Peso Alto"))</f>
        <v>Peso Medio</v>
      </c>
      <c r="M6065" s="7">
        <v>14.3</v>
      </c>
      <c r="N6065" s="11">
        <f>IF(Tabla134[[#This Row],[Item Weight (Nulos)]]="",VLOOKUP(Tabla134[[#This Row],[Item Identifier]],'Tabla para Nulos'!$A$3:$B$1563,2,FALSE),Tabla134[[#This Row],[Item Weight (Nulos)]])</f>
        <v>14.3</v>
      </c>
      <c r="O6065" s="11" t="str">
        <f>IF(Tabla134[[#This Row],[Item Visibility]]&lt;$U$15,"Poca visibilidad",IF(Tabla134[[#This Row],[Item Visibility]]&lt;$U$16,"Visibilidad media","Mayor visibilidad"))</f>
        <v>Poca visibilidad</v>
      </c>
      <c r="P6065" s="11" t="str">
        <f>IF(Tabla134[[#This Row],[Rating]]&lt;2,"Muy Malo",IF(Tabla134[[#This Row],[Rating]]&lt;3,"Malo",IF(Tabla134[[#This Row],[Rating]]&lt;4,"Regular",IF(Tabla134[[#This Row],[Rating]]&lt;5,"Bueno","Excelente"))))</f>
        <v>Bueno</v>
      </c>
    </row>
    <row r="6066" spans="1:16" x14ac:dyDescent="0.2">
      <c r="A6066" s="7" t="s">
        <v>6</v>
      </c>
      <c r="B6066" s="7" t="s">
        <v>1336</v>
      </c>
      <c r="C6066" s="7" t="s">
        <v>17</v>
      </c>
      <c r="D6066" s="8">
        <v>2018</v>
      </c>
      <c r="E6066" s="7" t="s">
        <v>13</v>
      </c>
      <c r="F6066" s="7" t="s">
        <v>2</v>
      </c>
      <c r="G6066" s="7" t="s">
        <v>1</v>
      </c>
      <c r="H6066" s="7" t="s">
        <v>12</v>
      </c>
      <c r="I6066" s="9">
        <v>4.5243613000000002E-2</v>
      </c>
      <c r="J6066" s="10">
        <v>146.81020000000001</v>
      </c>
      <c r="K6066" s="11">
        <v>4</v>
      </c>
      <c r="L6066" s="11" t="str">
        <f>IF(Tabla134[[#This Row],[Item Weight]]&lt;$U$12,"Poco Peso",IF(Tabla134[[#This Row],[Item Weight]]&lt;$U$13,"Peso Medio","Peso Alto"))</f>
        <v>Peso Alto</v>
      </c>
      <c r="N6066" s="11">
        <f>IF(Tabla134[[#This Row],[Item Weight (Nulos)]]="",VLOOKUP(Tabla134[[#This Row],[Item Identifier]],'Tabla para Nulos'!$A$3:$B$1563,2,FALSE),Tabla134[[#This Row],[Item Weight (Nulos)]])</f>
        <v>18.5</v>
      </c>
      <c r="O6066" s="11" t="str">
        <f>IF(Tabla134[[#This Row],[Item Visibility]]&lt;$U$15,"Poca visibilidad",IF(Tabla134[[#This Row],[Item Visibility]]&lt;$U$16,"Visibilidad media","Mayor visibilidad"))</f>
        <v>Visibilidad media</v>
      </c>
      <c r="P6066" s="11" t="str">
        <f>IF(Tabla134[[#This Row],[Rating]]&lt;2,"Muy Malo",IF(Tabla134[[#This Row],[Rating]]&lt;3,"Malo",IF(Tabla134[[#This Row],[Rating]]&lt;4,"Regular",IF(Tabla134[[#This Row],[Rating]]&lt;5,"Bueno","Excelente"))))</f>
        <v>Bueno</v>
      </c>
    </row>
    <row r="6067" spans="1:16" x14ac:dyDescent="0.2">
      <c r="A6067" s="7" t="s">
        <v>6</v>
      </c>
      <c r="B6067" s="7" t="s">
        <v>1239</v>
      </c>
      <c r="C6067" s="7" t="s">
        <v>14</v>
      </c>
      <c r="D6067" s="8">
        <v>2020</v>
      </c>
      <c r="E6067" s="7" t="s">
        <v>919</v>
      </c>
      <c r="F6067" s="7" t="s">
        <v>796</v>
      </c>
      <c r="G6067" s="7" t="s">
        <v>1</v>
      </c>
      <c r="H6067" s="7" t="s">
        <v>7</v>
      </c>
      <c r="I6067" s="9">
        <v>4.5950474999999998E-2</v>
      </c>
      <c r="J6067" s="10">
        <v>38.284799999999997</v>
      </c>
      <c r="K6067" s="11">
        <v>4</v>
      </c>
      <c r="L6067" s="11" t="str">
        <f>IF(Tabla134[[#This Row],[Item Weight]]&lt;$U$12,"Poco Peso",IF(Tabla134[[#This Row],[Item Weight]]&lt;$U$13,"Peso Medio","Peso Alto"))</f>
        <v>Peso Medio</v>
      </c>
      <c r="M6067" s="7">
        <v>10.1</v>
      </c>
      <c r="N6067" s="11">
        <f>IF(Tabla134[[#This Row],[Item Weight (Nulos)]]="",VLOOKUP(Tabla134[[#This Row],[Item Identifier]],'Tabla para Nulos'!$A$3:$B$1563,2,FALSE),Tabla134[[#This Row],[Item Weight (Nulos)]])</f>
        <v>10.1</v>
      </c>
      <c r="O6067" s="11" t="str">
        <f>IF(Tabla134[[#This Row],[Item Visibility]]&lt;$U$15,"Poca visibilidad",IF(Tabla134[[#This Row],[Item Visibility]]&lt;$U$16,"Visibilidad media","Mayor visibilidad"))</f>
        <v>Visibilidad media</v>
      </c>
      <c r="P6067" s="11" t="str">
        <f>IF(Tabla134[[#This Row],[Rating]]&lt;2,"Muy Malo",IF(Tabla134[[#This Row],[Rating]]&lt;3,"Malo",IF(Tabla134[[#This Row],[Rating]]&lt;4,"Regular",IF(Tabla134[[#This Row],[Rating]]&lt;5,"Bueno","Excelente"))))</f>
        <v>Bueno</v>
      </c>
    </row>
    <row r="6068" spans="1:16" x14ac:dyDescent="0.2">
      <c r="A6068" s="7" t="s">
        <v>6</v>
      </c>
      <c r="B6068" s="7" t="s">
        <v>1335</v>
      </c>
      <c r="C6068" s="7" t="s">
        <v>25</v>
      </c>
      <c r="D6068" s="8">
        <v>2018</v>
      </c>
      <c r="E6068" s="7" t="s">
        <v>13</v>
      </c>
      <c r="F6068" s="7" t="s">
        <v>2</v>
      </c>
      <c r="G6068" s="7" t="s">
        <v>1</v>
      </c>
      <c r="H6068" s="7" t="s">
        <v>12</v>
      </c>
      <c r="I6068" s="9">
        <v>0.133673087</v>
      </c>
      <c r="J6068" s="10">
        <v>41.548000000000002</v>
      </c>
      <c r="K6068" s="11">
        <v>4</v>
      </c>
      <c r="L6068" s="11" t="str">
        <f>IF(Tabla134[[#This Row],[Item Weight]]&lt;$U$12,"Poco Peso",IF(Tabla134[[#This Row],[Item Weight]]&lt;$U$13,"Peso Medio","Peso Alto"))</f>
        <v>Poco Peso</v>
      </c>
      <c r="N6068" s="11">
        <f>IF(Tabla134[[#This Row],[Item Weight (Nulos)]]="",VLOOKUP(Tabla134[[#This Row],[Item Identifier]],'Tabla para Nulos'!$A$3:$B$1563,2,FALSE),Tabla134[[#This Row],[Item Weight (Nulos)]])</f>
        <v>8.1</v>
      </c>
      <c r="O6068" s="11" t="str">
        <f>IF(Tabla134[[#This Row],[Item Visibility]]&lt;$U$15,"Poca visibilidad",IF(Tabla134[[#This Row],[Item Visibility]]&lt;$U$16,"Visibilidad media","Mayor visibilidad"))</f>
        <v>Mayor visibilidad</v>
      </c>
      <c r="P6068" s="11" t="str">
        <f>IF(Tabla134[[#This Row],[Rating]]&lt;2,"Muy Malo",IF(Tabla134[[#This Row],[Rating]]&lt;3,"Malo",IF(Tabla134[[#This Row],[Rating]]&lt;4,"Regular",IF(Tabla134[[#This Row],[Rating]]&lt;5,"Bueno","Excelente"))))</f>
        <v>Bueno</v>
      </c>
    </row>
    <row r="6069" spans="1:16" x14ac:dyDescent="0.2">
      <c r="A6069" s="7" t="s">
        <v>124</v>
      </c>
      <c r="B6069" s="7" t="s">
        <v>1334</v>
      </c>
      <c r="C6069" s="7" t="s">
        <v>171</v>
      </c>
      <c r="D6069" s="8">
        <v>2017</v>
      </c>
      <c r="E6069" s="7" t="s">
        <v>797</v>
      </c>
      <c r="F6069" s="7" t="s">
        <v>796</v>
      </c>
      <c r="G6069" s="7" t="s">
        <v>702</v>
      </c>
      <c r="H6069" s="7" t="s">
        <v>7</v>
      </c>
      <c r="I6069" s="9">
        <v>8.6448940000000002E-3</v>
      </c>
      <c r="J6069" s="10">
        <v>122.6756</v>
      </c>
      <c r="K6069" s="11">
        <v>4</v>
      </c>
      <c r="L6069" s="11" t="str">
        <f>IF(Tabla134[[#This Row],[Item Weight]]&lt;$U$12,"Poco Peso",IF(Tabla134[[#This Row],[Item Weight]]&lt;$U$13,"Peso Medio","Peso Alto"))</f>
        <v>Poco Peso</v>
      </c>
      <c r="M6069" s="7">
        <v>5.03</v>
      </c>
      <c r="N6069" s="11">
        <f>IF(Tabla134[[#This Row],[Item Weight (Nulos)]]="",VLOOKUP(Tabla134[[#This Row],[Item Identifier]],'Tabla para Nulos'!$A$3:$B$1563,2,FALSE),Tabla134[[#This Row],[Item Weight (Nulos)]])</f>
        <v>5.03</v>
      </c>
      <c r="O6069" s="11" t="str">
        <f>IF(Tabla134[[#This Row],[Item Visibility]]&lt;$U$15,"Poca visibilidad",IF(Tabla134[[#This Row],[Item Visibility]]&lt;$U$16,"Visibilidad media","Mayor visibilidad"))</f>
        <v>Poca visibilidad</v>
      </c>
      <c r="P6069" s="11" t="str">
        <f>IF(Tabla134[[#This Row],[Rating]]&lt;2,"Muy Malo",IF(Tabla134[[#This Row],[Rating]]&lt;3,"Malo",IF(Tabla134[[#This Row],[Rating]]&lt;4,"Regular",IF(Tabla134[[#This Row],[Rating]]&lt;5,"Bueno","Excelente"))))</f>
        <v>Bueno</v>
      </c>
    </row>
    <row r="6070" spans="1:16" x14ac:dyDescent="0.2">
      <c r="A6070" s="7" t="s">
        <v>124</v>
      </c>
      <c r="B6070" s="7" t="s">
        <v>173</v>
      </c>
      <c r="C6070" s="7" t="s">
        <v>171</v>
      </c>
      <c r="D6070" s="8">
        <v>2017</v>
      </c>
      <c r="E6070" s="7" t="s">
        <v>797</v>
      </c>
      <c r="F6070" s="7" t="s">
        <v>796</v>
      </c>
      <c r="G6070" s="7" t="s">
        <v>702</v>
      </c>
      <c r="H6070" s="7" t="s">
        <v>7</v>
      </c>
      <c r="I6070" s="9">
        <v>3.1145743E-2</v>
      </c>
      <c r="J6070" s="10">
        <v>173.6054</v>
      </c>
      <c r="K6070" s="11">
        <v>4</v>
      </c>
      <c r="L6070" s="11" t="str">
        <f>IF(Tabla134[[#This Row],[Item Weight]]&lt;$U$12,"Poco Peso",IF(Tabla134[[#This Row],[Item Weight]]&lt;$U$13,"Peso Medio","Peso Alto"))</f>
        <v>Poco Peso</v>
      </c>
      <c r="M6070" s="7">
        <v>7.2850000000000001</v>
      </c>
      <c r="N6070" s="11">
        <f>IF(Tabla134[[#This Row],[Item Weight (Nulos)]]="",VLOOKUP(Tabla134[[#This Row],[Item Identifier]],'Tabla para Nulos'!$A$3:$B$1563,2,FALSE),Tabla134[[#This Row],[Item Weight (Nulos)]])</f>
        <v>7.2850000000000001</v>
      </c>
      <c r="O6070" s="11" t="str">
        <f>IF(Tabla134[[#This Row],[Item Visibility]]&lt;$U$15,"Poca visibilidad",IF(Tabla134[[#This Row],[Item Visibility]]&lt;$U$16,"Visibilidad media","Mayor visibilidad"))</f>
        <v>Visibilidad media</v>
      </c>
      <c r="P6070" s="11" t="str">
        <f>IF(Tabla134[[#This Row],[Rating]]&lt;2,"Muy Malo",IF(Tabla134[[#This Row],[Rating]]&lt;3,"Malo",IF(Tabla134[[#This Row],[Rating]]&lt;4,"Regular",IF(Tabla134[[#This Row],[Rating]]&lt;5,"Bueno","Excelente"))))</f>
        <v>Bueno</v>
      </c>
    </row>
    <row r="6071" spans="1:16" x14ac:dyDescent="0.2">
      <c r="A6071" s="7" t="s">
        <v>124</v>
      </c>
      <c r="B6071" s="7" t="s">
        <v>1333</v>
      </c>
      <c r="C6071" s="7" t="s">
        <v>25</v>
      </c>
      <c r="D6071" s="8">
        <v>2018</v>
      </c>
      <c r="E6071" s="7" t="s">
        <v>13</v>
      </c>
      <c r="F6071" s="7" t="s">
        <v>2</v>
      </c>
      <c r="G6071" s="7" t="s">
        <v>1</v>
      </c>
      <c r="H6071" s="7" t="s">
        <v>12</v>
      </c>
      <c r="I6071" s="9">
        <v>4.4391148999999998E-2</v>
      </c>
      <c r="J6071" s="10">
        <v>164.38419999999999</v>
      </c>
      <c r="K6071" s="11">
        <v>4</v>
      </c>
      <c r="L6071" s="11" t="str">
        <f>IF(Tabla134[[#This Row],[Item Weight]]&lt;$U$12,"Poco Peso",IF(Tabla134[[#This Row],[Item Weight]]&lt;$U$13,"Peso Medio","Peso Alto"))</f>
        <v>Poco Peso</v>
      </c>
      <c r="N6071" s="11">
        <f>IF(Tabla134[[#This Row],[Item Weight (Nulos)]]="",VLOOKUP(Tabla134[[#This Row],[Item Identifier]],'Tabla para Nulos'!$A$3:$B$1563,2,FALSE),Tabla134[[#This Row],[Item Weight (Nulos)]])</f>
        <v>6.52</v>
      </c>
      <c r="O6071" s="11" t="str">
        <f>IF(Tabla134[[#This Row],[Item Visibility]]&lt;$U$15,"Poca visibilidad",IF(Tabla134[[#This Row],[Item Visibility]]&lt;$U$16,"Visibilidad media","Mayor visibilidad"))</f>
        <v>Visibilidad media</v>
      </c>
      <c r="P6071" s="11" t="str">
        <f>IF(Tabla134[[#This Row],[Rating]]&lt;2,"Muy Malo",IF(Tabla134[[#This Row],[Rating]]&lt;3,"Malo",IF(Tabla134[[#This Row],[Rating]]&lt;4,"Regular",IF(Tabla134[[#This Row],[Rating]]&lt;5,"Bueno","Excelente"))))</f>
        <v>Bueno</v>
      </c>
    </row>
    <row r="6072" spans="1:16" x14ac:dyDescent="0.2">
      <c r="A6072" s="7" t="s">
        <v>124</v>
      </c>
      <c r="B6072" s="7" t="s">
        <v>1058</v>
      </c>
      <c r="C6072" s="7" t="s">
        <v>14</v>
      </c>
      <c r="D6072" s="8">
        <v>2016</v>
      </c>
      <c r="E6072" s="7" t="s">
        <v>1114</v>
      </c>
      <c r="F6072" s="7" t="s">
        <v>8</v>
      </c>
      <c r="G6072" s="7" t="s">
        <v>702</v>
      </c>
      <c r="H6072" s="7" t="s">
        <v>7</v>
      </c>
      <c r="I6072" s="9">
        <v>1.5278899E-2</v>
      </c>
      <c r="J6072" s="10">
        <v>199.00839999999999</v>
      </c>
      <c r="K6072" s="11">
        <v>4</v>
      </c>
      <c r="L6072" s="11" t="str">
        <f>IF(Tabla134[[#This Row],[Item Weight]]&lt;$U$12,"Poco Peso",IF(Tabla134[[#This Row],[Item Weight]]&lt;$U$13,"Peso Medio","Peso Alto"))</f>
        <v>Peso Alto</v>
      </c>
      <c r="M6072" s="7">
        <v>18.25</v>
      </c>
      <c r="N6072" s="11">
        <f>IF(Tabla134[[#This Row],[Item Weight (Nulos)]]="",VLOOKUP(Tabla134[[#This Row],[Item Identifier]],'Tabla para Nulos'!$A$3:$B$1563,2,FALSE),Tabla134[[#This Row],[Item Weight (Nulos)]])</f>
        <v>18.25</v>
      </c>
      <c r="O6072" s="11" t="str">
        <f>IF(Tabla134[[#This Row],[Item Visibility]]&lt;$U$15,"Poca visibilidad",IF(Tabla134[[#This Row],[Item Visibility]]&lt;$U$16,"Visibilidad media","Mayor visibilidad"))</f>
        <v>Poca visibilidad</v>
      </c>
      <c r="P6072" s="11" t="str">
        <f>IF(Tabla134[[#This Row],[Rating]]&lt;2,"Muy Malo",IF(Tabla134[[#This Row],[Rating]]&lt;3,"Malo",IF(Tabla134[[#This Row],[Rating]]&lt;4,"Regular",IF(Tabla134[[#This Row],[Rating]]&lt;5,"Bueno","Excelente"))))</f>
        <v>Bueno</v>
      </c>
    </row>
    <row r="6073" spans="1:16" x14ac:dyDescent="0.2">
      <c r="A6073" s="7" t="s">
        <v>6</v>
      </c>
      <c r="B6073" s="7" t="s">
        <v>52</v>
      </c>
      <c r="C6073" s="7" t="s">
        <v>47</v>
      </c>
      <c r="D6073" s="8">
        <v>2012</v>
      </c>
      <c r="E6073" s="7" t="s">
        <v>9</v>
      </c>
      <c r="F6073" s="7" t="s">
        <v>8</v>
      </c>
      <c r="G6073" s="7" t="s">
        <v>1</v>
      </c>
      <c r="H6073" s="7" t="s">
        <v>7</v>
      </c>
      <c r="I6073" s="9">
        <v>8.5798630000000001E-3</v>
      </c>
      <c r="J6073" s="10">
        <v>72.303799999999995</v>
      </c>
      <c r="K6073" s="11">
        <v>4</v>
      </c>
      <c r="L6073" s="11" t="str">
        <f>IF(Tabla134[[#This Row],[Item Weight]]&lt;$U$12,"Poco Peso",IF(Tabla134[[#This Row],[Item Weight]]&lt;$U$13,"Peso Medio","Peso Alto"))</f>
        <v>Peso Medio</v>
      </c>
      <c r="M6073" s="7">
        <v>16.75</v>
      </c>
      <c r="N6073" s="11">
        <f>IF(Tabla134[[#This Row],[Item Weight (Nulos)]]="",VLOOKUP(Tabla134[[#This Row],[Item Identifier]],'Tabla para Nulos'!$A$3:$B$1563,2,FALSE),Tabla134[[#This Row],[Item Weight (Nulos)]])</f>
        <v>16.75</v>
      </c>
      <c r="O6073" s="11" t="str">
        <f>IF(Tabla134[[#This Row],[Item Visibility]]&lt;$U$15,"Poca visibilidad",IF(Tabla134[[#This Row],[Item Visibility]]&lt;$U$16,"Visibilidad media","Mayor visibilidad"))</f>
        <v>Poca visibilidad</v>
      </c>
      <c r="P6073" s="11" t="str">
        <f>IF(Tabla134[[#This Row],[Rating]]&lt;2,"Muy Malo",IF(Tabla134[[#This Row],[Rating]]&lt;3,"Malo",IF(Tabla134[[#This Row],[Rating]]&lt;4,"Regular",IF(Tabla134[[#This Row],[Rating]]&lt;5,"Bueno","Excelente"))))</f>
        <v>Bueno</v>
      </c>
    </row>
    <row r="6074" spans="1:16" x14ac:dyDescent="0.2">
      <c r="A6074" s="7" t="s">
        <v>124</v>
      </c>
      <c r="B6074" s="7" t="s">
        <v>641</v>
      </c>
      <c r="C6074" s="7" t="s">
        <v>216</v>
      </c>
      <c r="D6074" s="8">
        <v>2011</v>
      </c>
      <c r="E6074" s="7" t="s">
        <v>703</v>
      </c>
      <c r="F6074" s="7" t="s">
        <v>2</v>
      </c>
      <c r="G6074" s="7" t="s">
        <v>1</v>
      </c>
      <c r="H6074" s="7" t="s">
        <v>1621</v>
      </c>
      <c r="I6074" s="9">
        <v>2.8164527000000002E-2</v>
      </c>
      <c r="J6074" s="10">
        <v>178.166</v>
      </c>
      <c r="K6074" s="11">
        <v>4</v>
      </c>
      <c r="L6074" s="11" t="str">
        <f>IF(Tabla134[[#This Row],[Item Weight]]&lt;$U$12,"Poco Peso",IF(Tabla134[[#This Row],[Item Weight]]&lt;$U$13,"Peso Medio","Peso Alto"))</f>
        <v>Peso Medio</v>
      </c>
      <c r="M6074" s="7">
        <v>12.1</v>
      </c>
      <c r="N6074" s="11">
        <f>IF(Tabla134[[#This Row],[Item Weight (Nulos)]]="",VLOOKUP(Tabla134[[#This Row],[Item Identifier]],'Tabla para Nulos'!$A$3:$B$1563,2,FALSE),Tabla134[[#This Row],[Item Weight (Nulos)]])</f>
        <v>12.1</v>
      </c>
      <c r="O6074" s="11" t="str">
        <f>IF(Tabla134[[#This Row],[Item Visibility]]&lt;$U$15,"Poca visibilidad",IF(Tabla134[[#This Row],[Item Visibility]]&lt;$U$16,"Visibilidad media","Mayor visibilidad"))</f>
        <v>Visibilidad media</v>
      </c>
      <c r="P6074" s="11" t="str">
        <f>IF(Tabla134[[#This Row],[Rating]]&lt;2,"Muy Malo",IF(Tabla134[[#This Row],[Rating]]&lt;3,"Malo",IF(Tabla134[[#This Row],[Rating]]&lt;4,"Regular",IF(Tabla134[[#This Row],[Rating]]&lt;5,"Bueno","Excelente"))))</f>
        <v>Bueno</v>
      </c>
    </row>
    <row r="6075" spans="1:16" x14ac:dyDescent="0.2">
      <c r="A6075" s="7" t="s">
        <v>6</v>
      </c>
      <c r="B6075" s="7" t="s">
        <v>1332</v>
      </c>
      <c r="C6075" s="7" t="s">
        <v>25</v>
      </c>
      <c r="D6075" s="8">
        <v>2016</v>
      </c>
      <c r="E6075" s="7" t="s">
        <v>1114</v>
      </c>
      <c r="F6075" s="7" t="s">
        <v>8</v>
      </c>
      <c r="G6075" s="7" t="s">
        <v>702</v>
      </c>
      <c r="H6075" s="7" t="s">
        <v>7</v>
      </c>
      <c r="I6075" s="9">
        <v>2.7346700000000002E-2</v>
      </c>
      <c r="J6075" s="10">
        <v>158.99199999999999</v>
      </c>
      <c r="K6075" s="11">
        <v>4</v>
      </c>
      <c r="L6075" s="11" t="str">
        <f>IF(Tabla134[[#This Row],[Item Weight]]&lt;$U$12,"Poco Peso",IF(Tabla134[[#This Row],[Item Weight]]&lt;$U$13,"Peso Medio","Peso Alto"))</f>
        <v>Peso Alto</v>
      </c>
      <c r="M6075" s="7">
        <v>19.5</v>
      </c>
      <c r="N6075" s="11">
        <f>IF(Tabla134[[#This Row],[Item Weight (Nulos)]]="",VLOOKUP(Tabla134[[#This Row],[Item Identifier]],'Tabla para Nulos'!$A$3:$B$1563,2,FALSE),Tabla134[[#This Row],[Item Weight (Nulos)]])</f>
        <v>19.5</v>
      </c>
      <c r="O6075" s="11" t="str">
        <f>IF(Tabla134[[#This Row],[Item Visibility]]&lt;$U$15,"Poca visibilidad",IF(Tabla134[[#This Row],[Item Visibility]]&lt;$U$16,"Visibilidad media","Mayor visibilidad"))</f>
        <v>Visibilidad media</v>
      </c>
      <c r="P6075" s="11" t="str">
        <f>IF(Tabla134[[#This Row],[Rating]]&lt;2,"Muy Malo",IF(Tabla134[[#This Row],[Rating]]&lt;3,"Malo",IF(Tabla134[[#This Row],[Rating]]&lt;4,"Regular",IF(Tabla134[[#This Row],[Rating]]&lt;5,"Bueno","Excelente"))))</f>
        <v>Bueno</v>
      </c>
    </row>
    <row r="6076" spans="1:16" x14ac:dyDescent="0.2">
      <c r="A6076" s="7" t="s">
        <v>124</v>
      </c>
      <c r="B6076" s="7" t="s">
        <v>284</v>
      </c>
      <c r="C6076" s="7" t="s">
        <v>112</v>
      </c>
      <c r="D6076" s="8">
        <v>2020</v>
      </c>
      <c r="E6076" s="7" t="s">
        <v>919</v>
      </c>
      <c r="F6076" s="7" t="s">
        <v>796</v>
      </c>
      <c r="G6076" s="7" t="s">
        <v>1</v>
      </c>
      <c r="H6076" s="7" t="s">
        <v>7</v>
      </c>
      <c r="I6076" s="9">
        <v>1.6001433999999998E-2</v>
      </c>
      <c r="J6076" s="10">
        <v>230.66679999999999</v>
      </c>
      <c r="K6076" s="11">
        <v>4</v>
      </c>
      <c r="L6076" s="11" t="str">
        <f>IF(Tabla134[[#This Row],[Item Weight]]&lt;$U$12,"Poco Peso",IF(Tabla134[[#This Row],[Item Weight]]&lt;$U$13,"Peso Medio","Peso Alto"))</f>
        <v>Peso Medio</v>
      </c>
      <c r="M6076" s="7">
        <v>13.65</v>
      </c>
      <c r="N6076" s="11">
        <f>IF(Tabla134[[#This Row],[Item Weight (Nulos)]]="",VLOOKUP(Tabla134[[#This Row],[Item Identifier]],'Tabla para Nulos'!$A$3:$B$1563,2,FALSE),Tabla134[[#This Row],[Item Weight (Nulos)]])</f>
        <v>13.65</v>
      </c>
      <c r="O6076" s="11" t="str">
        <f>IF(Tabla134[[#This Row],[Item Visibility]]&lt;$U$15,"Poca visibilidad",IF(Tabla134[[#This Row],[Item Visibility]]&lt;$U$16,"Visibilidad media","Mayor visibilidad"))</f>
        <v>Poca visibilidad</v>
      </c>
      <c r="P6076" s="11" t="str">
        <f>IF(Tabla134[[#This Row],[Rating]]&lt;2,"Muy Malo",IF(Tabla134[[#This Row],[Rating]]&lt;3,"Malo",IF(Tabla134[[#This Row],[Rating]]&lt;4,"Regular",IF(Tabla134[[#This Row],[Rating]]&lt;5,"Bueno","Excelente"))))</f>
        <v>Bueno</v>
      </c>
    </row>
    <row r="6077" spans="1:16" x14ac:dyDescent="0.2">
      <c r="A6077" s="7" t="s">
        <v>6</v>
      </c>
      <c r="B6077" s="7" t="s">
        <v>1331</v>
      </c>
      <c r="C6077" s="7" t="s">
        <v>10</v>
      </c>
      <c r="D6077" s="8">
        <v>2017</v>
      </c>
      <c r="E6077" s="7" t="s">
        <v>797</v>
      </c>
      <c r="F6077" s="7" t="s">
        <v>796</v>
      </c>
      <c r="G6077" s="7" t="s">
        <v>702</v>
      </c>
      <c r="H6077" s="7" t="s">
        <v>7</v>
      </c>
      <c r="I6077" s="9">
        <v>0.165328057</v>
      </c>
      <c r="J6077" s="10">
        <v>170.6764</v>
      </c>
      <c r="K6077" s="11">
        <v>4</v>
      </c>
      <c r="L6077" s="11" t="str">
        <f>IF(Tabla134[[#This Row],[Item Weight]]&lt;$U$12,"Poco Peso",IF(Tabla134[[#This Row],[Item Weight]]&lt;$U$13,"Peso Medio","Peso Alto"))</f>
        <v>Peso Medio</v>
      </c>
      <c r="M6077" s="7">
        <v>13.15</v>
      </c>
      <c r="N6077" s="11">
        <f>IF(Tabla134[[#This Row],[Item Weight (Nulos)]]="",VLOOKUP(Tabla134[[#This Row],[Item Identifier]],'Tabla para Nulos'!$A$3:$B$1563,2,FALSE),Tabla134[[#This Row],[Item Weight (Nulos)]])</f>
        <v>13.15</v>
      </c>
      <c r="O6077" s="11" t="str">
        <f>IF(Tabla134[[#This Row],[Item Visibility]]&lt;$U$15,"Poca visibilidad",IF(Tabla134[[#This Row],[Item Visibility]]&lt;$U$16,"Visibilidad media","Mayor visibilidad"))</f>
        <v>Mayor visibilidad</v>
      </c>
      <c r="P6077" s="11" t="str">
        <f>IF(Tabla134[[#This Row],[Rating]]&lt;2,"Muy Malo",IF(Tabla134[[#This Row],[Rating]]&lt;3,"Malo",IF(Tabla134[[#This Row],[Rating]]&lt;4,"Regular",IF(Tabla134[[#This Row],[Rating]]&lt;5,"Bueno","Excelente"))))</f>
        <v>Bueno</v>
      </c>
    </row>
    <row r="6078" spans="1:16" x14ac:dyDescent="0.2">
      <c r="A6078" s="7" t="s">
        <v>6</v>
      </c>
      <c r="B6078" s="7" t="s">
        <v>84</v>
      </c>
      <c r="C6078" s="7" t="s">
        <v>17</v>
      </c>
      <c r="D6078" s="8">
        <v>2016</v>
      </c>
      <c r="E6078" s="7" t="s">
        <v>1114</v>
      </c>
      <c r="F6078" s="7" t="s">
        <v>8</v>
      </c>
      <c r="G6078" s="7" t="s">
        <v>702</v>
      </c>
      <c r="H6078" s="7" t="s">
        <v>7</v>
      </c>
      <c r="I6078" s="9">
        <v>3.0510526E-2</v>
      </c>
      <c r="J6078" s="10">
        <v>211.42439999999999</v>
      </c>
      <c r="K6078" s="11">
        <v>4</v>
      </c>
      <c r="L6078" s="11" t="str">
        <f>IF(Tabla134[[#This Row],[Item Weight]]&lt;$U$12,"Poco Peso",IF(Tabla134[[#This Row],[Item Weight]]&lt;$U$13,"Peso Medio","Peso Alto"))</f>
        <v>Peso Alto</v>
      </c>
      <c r="M6078" s="7">
        <v>20.6</v>
      </c>
      <c r="N6078" s="11">
        <f>IF(Tabla134[[#This Row],[Item Weight (Nulos)]]="",VLOOKUP(Tabla134[[#This Row],[Item Identifier]],'Tabla para Nulos'!$A$3:$B$1563,2,FALSE),Tabla134[[#This Row],[Item Weight (Nulos)]])</f>
        <v>20.6</v>
      </c>
      <c r="O6078" s="11" t="str">
        <f>IF(Tabla134[[#This Row],[Item Visibility]]&lt;$U$15,"Poca visibilidad",IF(Tabla134[[#This Row],[Item Visibility]]&lt;$U$16,"Visibilidad media","Mayor visibilidad"))</f>
        <v>Visibilidad media</v>
      </c>
      <c r="P6078" s="11" t="str">
        <f>IF(Tabla134[[#This Row],[Rating]]&lt;2,"Muy Malo",IF(Tabla134[[#This Row],[Rating]]&lt;3,"Malo",IF(Tabla134[[#This Row],[Rating]]&lt;4,"Regular",IF(Tabla134[[#This Row],[Rating]]&lt;5,"Bueno","Excelente"))))</f>
        <v>Bueno</v>
      </c>
    </row>
    <row r="6079" spans="1:16" x14ac:dyDescent="0.2">
      <c r="A6079" s="7" t="s">
        <v>124</v>
      </c>
      <c r="B6079" s="7" t="s">
        <v>20</v>
      </c>
      <c r="C6079" s="7" t="s">
        <v>19</v>
      </c>
      <c r="D6079" s="8">
        <v>2017</v>
      </c>
      <c r="E6079" s="7" t="s">
        <v>797</v>
      </c>
      <c r="F6079" s="7" t="s">
        <v>796</v>
      </c>
      <c r="G6079" s="7" t="s">
        <v>702</v>
      </c>
      <c r="H6079" s="7" t="s">
        <v>7</v>
      </c>
      <c r="I6079" s="9">
        <v>2.7699863000000002E-2</v>
      </c>
      <c r="J6079" s="10">
        <v>87.919799999999995</v>
      </c>
      <c r="K6079" s="11">
        <v>4</v>
      </c>
      <c r="L6079" s="11" t="str">
        <f>IF(Tabla134[[#This Row],[Item Weight]]&lt;$U$12,"Poco Peso",IF(Tabla134[[#This Row],[Item Weight]]&lt;$U$13,"Peso Medio","Peso Alto"))</f>
        <v>Poco Peso</v>
      </c>
      <c r="M6079" s="7">
        <v>6.28</v>
      </c>
      <c r="N6079" s="11">
        <f>IF(Tabla134[[#This Row],[Item Weight (Nulos)]]="",VLOOKUP(Tabla134[[#This Row],[Item Identifier]],'Tabla para Nulos'!$A$3:$B$1563,2,FALSE),Tabla134[[#This Row],[Item Weight (Nulos)]])</f>
        <v>6.28</v>
      </c>
      <c r="O6079" s="11" t="str">
        <f>IF(Tabla134[[#This Row],[Item Visibility]]&lt;$U$15,"Poca visibilidad",IF(Tabla134[[#This Row],[Item Visibility]]&lt;$U$16,"Visibilidad media","Mayor visibilidad"))</f>
        <v>Visibilidad media</v>
      </c>
      <c r="P6079" s="11" t="str">
        <f>IF(Tabla134[[#This Row],[Rating]]&lt;2,"Muy Malo",IF(Tabla134[[#This Row],[Rating]]&lt;3,"Malo",IF(Tabla134[[#This Row],[Rating]]&lt;4,"Regular",IF(Tabla134[[#This Row],[Rating]]&lt;5,"Bueno","Excelente"))))</f>
        <v>Bueno</v>
      </c>
    </row>
    <row r="6080" spans="1:16" x14ac:dyDescent="0.2">
      <c r="A6080" s="7" t="s">
        <v>6</v>
      </c>
      <c r="B6080" s="7" t="s">
        <v>1330</v>
      </c>
      <c r="C6080" s="7" t="s">
        <v>17</v>
      </c>
      <c r="D6080" s="8">
        <v>2016</v>
      </c>
      <c r="E6080" s="7" t="s">
        <v>1114</v>
      </c>
      <c r="F6080" s="7" t="s">
        <v>8</v>
      </c>
      <c r="G6080" s="7" t="s">
        <v>702</v>
      </c>
      <c r="H6080" s="7" t="s">
        <v>7</v>
      </c>
      <c r="I6080" s="9">
        <v>9.6467330000000004E-2</v>
      </c>
      <c r="J6080" s="10">
        <v>42.808599999999998</v>
      </c>
      <c r="K6080" s="11">
        <v>4</v>
      </c>
      <c r="L6080" s="11" t="str">
        <f>IF(Tabla134[[#This Row],[Item Weight]]&lt;$U$12,"Poco Peso",IF(Tabla134[[#This Row],[Item Weight]]&lt;$U$13,"Peso Medio","Peso Alto"))</f>
        <v>Poco Peso</v>
      </c>
      <c r="M6080" s="7">
        <v>5.9249999999999998</v>
      </c>
      <c r="N6080" s="11">
        <f>IF(Tabla134[[#This Row],[Item Weight (Nulos)]]="",VLOOKUP(Tabla134[[#This Row],[Item Identifier]],'Tabla para Nulos'!$A$3:$B$1563,2,FALSE),Tabla134[[#This Row],[Item Weight (Nulos)]])</f>
        <v>5.9249999999999998</v>
      </c>
      <c r="O6080" s="11" t="str">
        <f>IF(Tabla134[[#This Row],[Item Visibility]]&lt;$U$15,"Poca visibilidad",IF(Tabla134[[#This Row],[Item Visibility]]&lt;$U$16,"Visibilidad media","Mayor visibilidad"))</f>
        <v>Mayor visibilidad</v>
      </c>
      <c r="P6080" s="11" t="str">
        <f>IF(Tabla134[[#This Row],[Rating]]&lt;2,"Muy Malo",IF(Tabla134[[#This Row],[Rating]]&lt;3,"Malo",IF(Tabla134[[#This Row],[Rating]]&lt;4,"Regular",IF(Tabla134[[#This Row],[Rating]]&lt;5,"Bueno","Excelente"))))</f>
        <v>Bueno</v>
      </c>
    </row>
    <row r="6081" spans="1:16" x14ac:dyDescent="0.2">
      <c r="A6081" s="7" t="s">
        <v>6</v>
      </c>
      <c r="B6081" s="7" t="s">
        <v>1329</v>
      </c>
      <c r="C6081" s="7" t="s">
        <v>10</v>
      </c>
      <c r="D6081" s="8">
        <v>2014</v>
      </c>
      <c r="E6081" s="7" t="s">
        <v>529</v>
      </c>
      <c r="F6081" s="7" t="s">
        <v>2</v>
      </c>
      <c r="G6081" s="7" t="s">
        <v>528</v>
      </c>
      <c r="H6081" s="7" t="s">
        <v>7</v>
      </c>
      <c r="I6081" s="9">
        <v>1.3584407999999999E-2</v>
      </c>
      <c r="J6081" s="10">
        <v>107.75960000000001</v>
      </c>
      <c r="K6081" s="11">
        <v>4</v>
      </c>
      <c r="L6081" s="11" t="str">
        <f>IF(Tabla134[[#This Row],[Item Weight]]&lt;$U$12,"Poco Peso",IF(Tabla134[[#This Row],[Item Weight]]&lt;$U$13,"Peso Medio","Peso Alto"))</f>
        <v>Peso Medio</v>
      </c>
      <c r="M6081" s="7">
        <v>16.100000000000001</v>
      </c>
      <c r="N6081" s="11">
        <f>IF(Tabla134[[#This Row],[Item Weight (Nulos)]]="",VLOOKUP(Tabla134[[#This Row],[Item Identifier]],'Tabla para Nulos'!$A$3:$B$1563,2,FALSE),Tabla134[[#This Row],[Item Weight (Nulos)]])</f>
        <v>16.100000000000001</v>
      </c>
      <c r="O6081" s="11" t="str">
        <f>IF(Tabla134[[#This Row],[Item Visibility]]&lt;$U$15,"Poca visibilidad",IF(Tabla134[[#This Row],[Item Visibility]]&lt;$U$16,"Visibilidad media","Mayor visibilidad"))</f>
        <v>Poca visibilidad</v>
      </c>
      <c r="P6081" s="11" t="str">
        <f>IF(Tabla134[[#This Row],[Rating]]&lt;2,"Muy Malo",IF(Tabla134[[#This Row],[Rating]]&lt;3,"Malo",IF(Tabla134[[#This Row],[Rating]]&lt;4,"Regular",IF(Tabla134[[#This Row],[Rating]]&lt;5,"Bueno","Excelente"))))</f>
        <v>Bueno</v>
      </c>
    </row>
    <row r="6082" spans="1:16" x14ac:dyDescent="0.2">
      <c r="A6082" s="7" t="s">
        <v>6</v>
      </c>
      <c r="B6082" s="7" t="s">
        <v>1328</v>
      </c>
      <c r="C6082" s="7" t="s">
        <v>10</v>
      </c>
      <c r="D6082" s="8">
        <v>2012</v>
      </c>
      <c r="E6082" s="7" t="s">
        <v>9</v>
      </c>
      <c r="F6082" s="7" t="s">
        <v>8</v>
      </c>
      <c r="G6082" s="7" t="s">
        <v>1</v>
      </c>
      <c r="H6082" s="7" t="s">
        <v>7</v>
      </c>
      <c r="I6082" s="9">
        <v>5.8516562000000001E-2</v>
      </c>
      <c r="J6082" s="10">
        <v>164.15520000000001</v>
      </c>
      <c r="K6082" s="11">
        <v>4</v>
      </c>
      <c r="L6082" s="11" t="str">
        <f>IF(Tabla134[[#This Row],[Item Weight]]&lt;$U$12,"Poco Peso",IF(Tabla134[[#This Row],[Item Weight]]&lt;$U$13,"Peso Medio","Peso Alto"))</f>
        <v>Peso Medio</v>
      </c>
      <c r="M6082" s="7">
        <v>12.15</v>
      </c>
      <c r="N6082" s="11">
        <f>IF(Tabla134[[#This Row],[Item Weight (Nulos)]]="",VLOOKUP(Tabla134[[#This Row],[Item Identifier]],'Tabla para Nulos'!$A$3:$B$1563,2,FALSE),Tabla134[[#This Row],[Item Weight (Nulos)]])</f>
        <v>12.15</v>
      </c>
      <c r="O6082" s="11" t="str">
        <f>IF(Tabla134[[#This Row],[Item Visibility]]&lt;$U$15,"Poca visibilidad",IF(Tabla134[[#This Row],[Item Visibility]]&lt;$U$16,"Visibilidad media","Mayor visibilidad"))</f>
        <v>Visibilidad media</v>
      </c>
      <c r="P6082" s="11" t="str">
        <f>IF(Tabla134[[#This Row],[Rating]]&lt;2,"Muy Malo",IF(Tabla134[[#This Row],[Rating]]&lt;3,"Malo",IF(Tabla134[[#This Row],[Rating]]&lt;4,"Regular",IF(Tabla134[[#This Row],[Rating]]&lt;5,"Bueno","Excelente"))))</f>
        <v>Bueno</v>
      </c>
    </row>
    <row r="6083" spans="1:16" x14ac:dyDescent="0.2">
      <c r="A6083" s="7" t="s">
        <v>6</v>
      </c>
      <c r="B6083" s="7" t="s">
        <v>1327</v>
      </c>
      <c r="C6083" s="7" t="s">
        <v>71</v>
      </c>
      <c r="D6083" s="8">
        <v>2012</v>
      </c>
      <c r="E6083" s="7" t="s">
        <v>9</v>
      </c>
      <c r="F6083" s="7" t="s">
        <v>8</v>
      </c>
      <c r="G6083" s="7" t="s">
        <v>1</v>
      </c>
      <c r="H6083" s="7" t="s">
        <v>7</v>
      </c>
      <c r="I6083" s="9">
        <v>5.8365706000000003E-2</v>
      </c>
      <c r="J6083" s="10">
        <v>82.190799999999996</v>
      </c>
      <c r="K6083" s="11">
        <v>4</v>
      </c>
      <c r="L6083" s="11" t="str">
        <f>IF(Tabla134[[#This Row],[Item Weight]]&lt;$U$12,"Poco Peso",IF(Tabla134[[#This Row],[Item Weight]]&lt;$U$13,"Peso Medio","Peso Alto"))</f>
        <v>Peso Alto</v>
      </c>
      <c r="M6083" s="7">
        <v>19.25</v>
      </c>
      <c r="N6083" s="11">
        <f>IF(Tabla134[[#This Row],[Item Weight (Nulos)]]="",VLOOKUP(Tabla134[[#This Row],[Item Identifier]],'Tabla para Nulos'!$A$3:$B$1563,2,FALSE),Tabla134[[#This Row],[Item Weight (Nulos)]])</f>
        <v>19.25</v>
      </c>
      <c r="O6083" s="11" t="str">
        <f>IF(Tabla134[[#This Row],[Item Visibility]]&lt;$U$15,"Poca visibilidad",IF(Tabla134[[#This Row],[Item Visibility]]&lt;$U$16,"Visibilidad media","Mayor visibilidad"))</f>
        <v>Visibilidad media</v>
      </c>
      <c r="P6083" s="11" t="str">
        <f>IF(Tabla134[[#This Row],[Rating]]&lt;2,"Muy Malo",IF(Tabla134[[#This Row],[Rating]]&lt;3,"Malo",IF(Tabla134[[#This Row],[Rating]]&lt;4,"Regular",IF(Tabla134[[#This Row],[Rating]]&lt;5,"Bueno","Excelente"))))</f>
        <v>Bueno</v>
      </c>
    </row>
    <row r="6084" spans="1:16" x14ac:dyDescent="0.2">
      <c r="A6084" s="7" t="s">
        <v>124</v>
      </c>
      <c r="B6084" s="7" t="s">
        <v>1326</v>
      </c>
      <c r="C6084" s="7" t="s">
        <v>10</v>
      </c>
      <c r="D6084" s="8">
        <v>2015</v>
      </c>
      <c r="E6084" s="7" t="s">
        <v>922</v>
      </c>
      <c r="F6084" s="7" t="s">
        <v>796</v>
      </c>
      <c r="G6084" s="7" t="s">
        <v>1</v>
      </c>
      <c r="H6084" s="7" t="s">
        <v>7</v>
      </c>
      <c r="I6084" s="9">
        <v>3.1346387000000003E-2</v>
      </c>
      <c r="J6084" s="10">
        <v>110.72280000000001</v>
      </c>
      <c r="K6084" s="11">
        <v>4</v>
      </c>
      <c r="L6084" s="11" t="str">
        <f>IF(Tabla134[[#This Row],[Item Weight]]&lt;$U$12,"Poco Peso",IF(Tabla134[[#This Row],[Item Weight]]&lt;$U$13,"Peso Medio","Peso Alto"))</f>
        <v>Peso Medio</v>
      </c>
      <c r="M6084" s="7">
        <v>9.5</v>
      </c>
      <c r="N6084" s="11">
        <f>IF(Tabla134[[#This Row],[Item Weight (Nulos)]]="",VLOOKUP(Tabla134[[#This Row],[Item Identifier]],'Tabla para Nulos'!$A$3:$B$1563,2,FALSE),Tabla134[[#This Row],[Item Weight (Nulos)]])</f>
        <v>9.5</v>
      </c>
      <c r="O6084" s="11" t="str">
        <f>IF(Tabla134[[#This Row],[Item Visibility]]&lt;$U$15,"Poca visibilidad",IF(Tabla134[[#This Row],[Item Visibility]]&lt;$U$16,"Visibilidad media","Mayor visibilidad"))</f>
        <v>Visibilidad media</v>
      </c>
      <c r="P6084" s="11" t="str">
        <f>IF(Tabla134[[#This Row],[Rating]]&lt;2,"Muy Malo",IF(Tabla134[[#This Row],[Rating]]&lt;3,"Malo",IF(Tabla134[[#This Row],[Rating]]&lt;4,"Regular",IF(Tabla134[[#This Row],[Rating]]&lt;5,"Bueno","Excelente"))))</f>
        <v>Bueno</v>
      </c>
    </row>
    <row r="6085" spans="1:16" x14ac:dyDescent="0.2">
      <c r="A6085" s="7" t="s">
        <v>124</v>
      </c>
      <c r="B6085" s="7" t="s">
        <v>1325</v>
      </c>
      <c r="C6085" s="7" t="s">
        <v>25</v>
      </c>
      <c r="D6085" s="8">
        <v>2018</v>
      </c>
      <c r="E6085" s="7" t="s">
        <v>13</v>
      </c>
      <c r="F6085" s="7" t="s">
        <v>2</v>
      </c>
      <c r="G6085" s="7" t="s">
        <v>1</v>
      </c>
      <c r="H6085" s="7" t="s">
        <v>12</v>
      </c>
      <c r="I6085" s="9">
        <v>6.3750301999999995E-2</v>
      </c>
      <c r="J6085" s="10">
        <v>153.4682</v>
      </c>
      <c r="K6085" s="11">
        <v>4</v>
      </c>
      <c r="L6085" s="11" t="str">
        <f>IF(Tabla134[[#This Row],[Item Weight]]&lt;$U$12,"Poco Peso",IF(Tabla134[[#This Row],[Item Weight]]&lt;$U$13,"Peso Medio","Peso Alto"))</f>
        <v>Peso Medio</v>
      </c>
      <c r="N6085" s="11">
        <f>IF(Tabla134[[#This Row],[Item Weight (Nulos)]]="",VLOOKUP(Tabla134[[#This Row],[Item Identifier]],'Tabla para Nulos'!$A$3:$B$1563,2,FALSE),Tabla134[[#This Row],[Item Weight (Nulos)]])</f>
        <v>14.5</v>
      </c>
      <c r="O6085" s="11" t="str">
        <f>IF(Tabla134[[#This Row],[Item Visibility]]&lt;$U$15,"Poca visibilidad",IF(Tabla134[[#This Row],[Item Visibility]]&lt;$U$16,"Visibilidad media","Mayor visibilidad"))</f>
        <v>Visibilidad media</v>
      </c>
      <c r="P6085" s="11" t="str">
        <f>IF(Tabla134[[#This Row],[Rating]]&lt;2,"Muy Malo",IF(Tabla134[[#This Row],[Rating]]&lt;3,"Malo",IF(Tabla134[[#This Row],[Rating]]&lt;4,"Regular",IF(Tabla134[[#This Row],[Rating]]&lt;5,"Bueno","Excelente"))))</f>
        <v>Bueno</v>
      </c>
    </row>
    <row r="6086" spans="1:16" x14ac:dyDescent="0.2">
      <c r="A6086" s="7" t="s">
        <v>124</v>
      </c>
      <c r="B6086" s="7" t="s">
        <v>514</v>
      </c>
      <c r="C6086" s="7" t="s">
        <v>28</v>
      </c>
      <c r="D6086" s="8">
        <v>2018</v>
      </c>
      <c r="E6086" s="7" t="s">
        <v>13</v>
      </c>
      <c r="F6086" s="7" t="s">
        <v>2</v>
      </c>
      <c r="G6086" s="7" t="s">
        <v>1</v>
      </c>
      <c r="H6086" s="7" t="s">
        <v>12</v>
      </c>
      <c r="I6086" s="9">
        <v>1.4560297E-2</v>
      </c>
      <c r="J6086" s="10">
        <v>81.424999999999997</v>
      </c>
      <c r="K6086" s="11">
        <v>4</v>
      </c>
      <c r="L6086" s="11" t="str">
        <f>IF(Tabla134[[#This Row],[Item Weight]]&lt;$U$12,"Poco Peso",IF(Tabla134[[#This Row],[Item Weight]]&lt;$U$13,"Peso Medio","Peso Alto"))</f>
        <v>Poco Peso</v>
      </c>
      <c r="N6086" s="11">
        <f>IF(Tabla134[[#This Row],[Item Weight (Nulos)]]="",VLOOKUP(Tabla134[[#This Row],[Item Identifier]],'Tabla para Nulos'!$A$3:$B$1563,2,FALSE),Tabla134[[#This Row],[Item Weight (Nulos)]])</f>
        <v>7.9750000000000005</v>
      </c>
      <c r="O6086" s="11" t="str">
        <f>IF(Tabla134[[#This Row],[Item Visibility]]&lt;$U$15,"Poca visibilidad",IF(Tabla134[[#This Row],[Item Visibility]]&lt;$U$16,"Visibilidad media","Mayor visibilidad"))</f>
        <v>Poca visibilidad</v>
      </c>
      <c r="P6086" s="11" t="str">
        <f>IF(Tabla134[[#This Row],[Rating]]&lt;2,"Muy Malo",IF(Tabla134[[#This Row],[Rating]]&lt;3,"Malo",IF(Tabla134[[#This Row],[Rating]]&lt;4,"Regular",IF(Tabla134[[#This Row],[Rating]]&lt;5,"Bueno","Excelente"))))</f>
        <v>Bueno</v>
      </c>
    </row>
    <row r="6087" spans="1:16" x14ac:dyDescent="0.2">
      <c r="A6087" s="7" t="s">
        <v>124</v>
      </c>
      <c r="B6087" s="7" t="s">
        <v>484</v>
      </c>
      <c r="C6087" s="7" t="s">
        <v>71</v>
      </c>
      <c r="D6087" s="8">
        <v>2018</v>
      </c>
      <c r="E6087" s="7" t="s">
        <v>13</v>
      </c>
      <c r="F6087" s="7" t="s">
        <v>2</v>
      </c>
      <c r="G6087" s="7" t="s">
        <v>1</v>
      </c>
      <c r="H6087" s="7" t="s">
        <v>12</v>
      </c>
      <c r="I6087" s="9">
        <v>2.6408698000000001E-2</v>
      </c>
      <c r="J6087" s="10">
        <v>53.261400000000002</v>
      </c>
      <c r="K6087" s="11">
        <v>4</v>
      </c>
      <c r="L6087" s="11" t="str">
        <f>IF(Tabla134[[#This Row],[Item Weight]]&lt;$U$12,"Poco Peso",IF(Tabla134[[#This Row],[Item Weight]]&lt;$U$13,"Peso Medio","Peso Alto"))</f>
        <v>Peso Medio</v>
      </c>
      <c r="N6087" s="11">
        <f>IF(Tabla134[[#This Row],[Item Weight (Nulos)]]="",VLOOKUP(Tabla134[[#This Row],[Item Identifier]],'Tabla para Nulos'!$A$3:$B$1563,2,FALSE),Tabla134[[#This Row],[Item Weight (Nulos)]])</f>
        <v>16.600000000000001</v>
      </c>
      <c r="O6087" s="11" t="str">
        <f>IF(Tabla134[[#This Row],[Item Visibility]]&lt;$U$15,"Poca visibilidad",IF(Tabla134[[#This Row],[Item Visibility]]&lt;$U$16,"Visibilidad media","Mayor visibilidad"))</f>
        <v>Poca visibilidad</v>
      </c>
      <c r="P6087" s="11" t="str">
        <f>IF(Tabla134[[#This Row],[Rating]]&lt;2,"Muy Malo",IF(Tabla134[[#This Row],[Rating]]&lt;3,"Malo",IF(Tabla134[[#This Row],[Rating]]&lt;4,"Regular",IF(Tabla134[[#This Row],[Rating]]&lt;5,"Bueno","Excelente"))))</f>
        <v>Bueno</v>
      </c>
    </row>
    <row r="6088" spans="1:16" x14ac:dyDescent="0.2">
      <c r="A6088" s="7" t="s">
        <v>124</v>
      </c>
      <c r="B6088" s="7" t="s">
        <v>134</v>
      </c>
      <c r="C6088" s="7" t="s">
        <v>19</v>
      </c>
      <c r="D6088" s="8">
        <v>2017</v>
      </c>
      <c r="E6088" s="7" t="s">
        <v>797</v>
      </c>
      <c r="F6088" s="7" t="s">
        <v>796</v>
      </c>
      <c r="G6088" s="7" t="s">
        <v>702</v>
      </c>
      <c r="H6088" s="7" t="s">
        <v>7</v>
      </c>
      <c r="I6088" s="9">
        <v>6.9446588000000004E-2</v>
      </c>
      <c r="J6088" s="10">
        <v>106.3938</v>
      </c>
      <c r="K6088" s="11">
        <v>4</v>
      </c>
      <c r="L6088" s="11" t="str">
        <f>IF(Tabla134[[#This Row],[Item Weight]]&lt;$U$12,"Poco Peso",IF(Tabla134[[#This Row],[Item Weight]]&lt;$U$13,"Peso Medio","Peso Alto"))</f>
        <v>Peso Medio</v>
      </c>
      <c r="M6088" s="7">
        <v>12.3</v>
      </c>
      <c r="N6088" s="11">
        <f>IF(Tabla134[[#This Row],[Item Weight (Nulos)]]="",VLOOKUP(Tabla134[[#This Row],[Item Identifier]],'Tabla para Nulos'!$A$3:$B$1563,2,FALSE),Tabla134[[#This Row],[Item Weight (Nulos)]])</f>
        <v>12.3</v>
      </c>
      <c r="O6088" s="11" t="str">
        <f>IF(Tabla134[[#This Row],[Item Visibility]]&lt;$U$15,"Poca visibilidad",IF(Tabla134[[#This Row],[Item Visibility]]&lt;$U$16,"Visibilidad media","Mayor visibilidad"))</f>
        <v>Visibilidad media</v>
      </c>
      <c r="P6088" s="11" t="str">
        <f>IF(Tabla134[[#This Row],[Rating]]&lt;2,"Muy Malo",IF(Tabla134[[#This Row],[Rating]]&lt;3,"Malo",IF(Tabla134[[#This Row],[Rating]]&lt;4,"Regular",IF(Tabla134[[#This Row],[Rating]]&lt;5,"Bueno","Excelente"))))</f>
        <v>Bueno</v>
      </c>
    </row>
    <row r="6089" spans="1:16" x14ac:dyDescent="0.2">
      <c r="A6089" s="7" t="s">
        <v>6</v>
      </c>
      <c r="B6089" s="7" t="s">
        <v>1324</v>
      </c>
      <c r="C6089" s="7" t="s">
        <v>10</v>
      </c>
      <c r="D6089" s="8">
        <v>2016</v>
      </c>
      <c r="E6089" s="7" t="s">
        <v>1114</v>
      </c>
      <c r="F6089" s="7" t="s">
        <v>8</v>
      </c>
      <c r="G6089" s="7" t="s">
        <v>702</v>
      </c>
      <c r="H6089" s="7" t="s">
        <v>7</v>
      </c>
      <c r="I6089" s="9">
        <v>6.5207558999999998E-2</v>
      </c>
      <c r="J6089" s="10">
        <v>89.885599999999997</v>
      </c>
      <c r="K6089" s="11">
        <v>4</v>
      </c>
      <c r="L6089" s="11" t="str">
        <f>IF(Tabla134[[#This Row],[Item Weight]]&lt;$U$12,"Poco Peso",IF(Tabla134[[#This Row],[Item Weight]]&lt;$U$13,"Peso Medio","Peso Alto"))</f>
        <v>Peso Medio</v>
      </c>
      <c r="M6089" s="7">
        <v>14.3</v>
      </c>
      <c r="N6089" s="11">
        <f>IF(Tabla134[[#This Row],[Item Weight (Nulos)]]="",VLOOKUP(Tabla134[[#This Row],[Item Identifier]],'Tabla para Nulos'!$A$3:$B$1563,2,FALSE),Tabla134[[#This Row],[Item Weight (Nulos)]])</f>
        <v>14.3</v>
      </c>
      <c r="O6089" s="11" t="str">
        <f>IF(Tabla134[[#This Row],[Item Visibility]]&lt;$U$15,"Poca visibilidad",IF(Tabla134[[#This Row],[Item Visibility]]&lt;$U$16,"Visibilidad media","Mayor visibilidad"))</f>
        <v>Visibilidad media</v>
      </c>
      <c r="P6089" s="11" t="str">
        <f>IF(Tabla134[[#This Row],[Rating]]&lt;2,"Muy Malo",IF(Tabla134[[#This Row],[Rating]]&lt;3,"Malo",IF(Tabla134[[#This Row],[Rating]]&lt;4,"Regular",IF(Tabla134[[#This Row],[Rating]]&lt;5,"Bueno","Excelente"))))</f>
        <v>Bueno</v>
      </c>
    </row>
    <row r="6090" spans="1:16" x14ac:dyDescent="0.2">
      <c r="A6090" s="7" t="s">
        <v>124</v>
      </c>
      <c r="B6090" s="7" t="s">
        <v>270</v>
      </c>
      <c r="C6090" s="7" t="s">
        <v>17</v>
      </c>
      <c r="D6090" s="8">
        <v>2017</v>
      </c>
      <c r="E6090" s="7" t="s">
        <v>797</v>
      </c>
      <c r="F6090" s="7" t="s">
        <v>796</v>
      </c>
      <c r="G6090" s="7" t="s">
        <v>702</v>
      </c>
      <c r="H6090" s="7" t="s">
        <v>7</v>
      </c>
      <c r="I6090" s="9">
        <v>4.5299563000000001E-2</v>
      </c>
      <c r="J6090" s="10">
        <v>38.813800000000001</v>
      </c>
      <c r="K6090" s="11">
        <v>4</v>
      </c>
      <c r="L6090" s="11" t="str">
        <f>IF(Tabla134[[#This Row],[Item Weight]]&lt;$U$12,"Poco Peso",IF(Tabla134[[#This Row],[Item Weight]]&lt;$U$13,"Peso Medio","Peso Alto"))</f>
        <v>Peso Alto</v>
      </c>
      <c r="M6090" s="7">
        <v>19.100000000000001</v>
      </c>
      <c r="N6090" s="11">
        <f>IF(Tabla134[[#This Row],[Item Weight (Nulos)]]="",VLOOKUP(Tabla134[[#This Row],[Item Identifier]],'Tabla para Nulos'!$A$3:$B$1563,2,FALSE),Tabla134[[#This Row],[Item Weight (Nulos)]])</f>
        <v>19.100000000000001</v>
      </c>
      <c r="O6090" s="11" t="str">
        <f>IF(Tabla134[[#This Row],[Item Visibility]]&lt;$U$15,"Poca visibilidad",IF(Tabla134[[#This Row],[Item Visibility]]&lt;$U$16,"Visibilidad media","Mayor visibilidad"))</f>
        <v>Visibilidad media</v>
      </c>
      <c r="P6090" s="11" t="str">
        <f>IF(Tabla134[[#This Row],[Rating]]&lt;2,"Muy Malo",IF(Tabla134[[#This Row],[Rating]]&lt;3,"Malo",IF(Tabla134[[#This Row],[Rating]]&lt;4,"Regular",IF(Tabla134[[#This Row],[Rating]]&lt;5,"Bueno","Excelente"))))</f>
        <v>Bueno</v>
      </c>
    </row>
    <row r="6091" spans="1:16" x14ac:dyDescent="0.2">
      <c r="A6091" s="7" t="s">
        <v>21</v>
      </c>
      <c r="B6091" s="7" t="s">
        <v>280</v>
      </c>
      <c r="C6091" s="7" t="s">
        <v>25</v>
      </c>
      <c r="D6091" s="8">
        <v>2014</v>
      </c>
      <c r="E6091" s="7" t="s">
        <v>529</v>
      </c>
      <c r="F6091" s="7" t="s">
        <v>2</v>
      </c>
      <c r="G6091" s="7" t="s">
        <v>528</v>
      </c>
      <c r="H6091" s="7" t="s">
        <v>7</v>
      </c>
      <c r="I6091" s="9">
        <v>0.12114947199999999</v>
      </c>
      <c r="J6091" s="10">
        <v>93.777799999999999</v>
      </c>
      <c r="K6091" s="11">
        <v>4</v>
      </c>
      <c r="L6091" s="11" t="str">
        <f>IF(Tabla134[[#This Row],[Item Weight]]&lt;$U$12,"Poco Peso",IF(Tabla134[[#This Row],[Item Weight]]&lt;$U$13,"Peso Medio","Peso Alto"))</f>
        <v>Poco Peso</v>
      </c>
      <c r="M6091" s="7">
        <v>8.7100000000000009</v>
      </c>
      <c r="N6091" s="11">
        <f>IF(Tabla134[[#This Row],[Item Weight (Nulos)]]="",VLOOKUP(Tabla134[[#This Row],[Item Identifier]],'Tabla para Nulos'!$A$3:$B$1563,2,FALSE),Tabla134[[#This Row],[Item Weight (Nulos)]])</f>
        <v>8.7100000000000009</v>
      </c>
      <c r="O6091" s="11" t="str">
        <f>IF(Tabla134[[#This Row],[Item Visibility]]&lt;$U$15,"Poca visibilidad",IF(Tabla134[[#This Row],[Item Visibility]]&lt;$U$16,"Visibilidad media","Mayor visibilidad"))</f>
        <v>Mayor visibilidad</v>
      </c>
      <c r="P6091" s="11" t="str">
        <f>IF(Tabla134[[#This Row],[Rating]]&lt;2,"Muy Malo",IF(Tabla134[[#This Row],[Rating]]&lt;3,"Malo",IF(Tabla134[[#This Row],[Rating]]&lt;4,"Regular",IF(Tabla134[[#This Row],[Rating]]&lt;5,"Bueno","Excelente"))))</f>
        <v>Bueno</v>
      </c>
    </row>
    <row r="6092" spans="1:16" x14ac:dyDescent="0.2">
      <c r="A6092" s="7" t="s">
        <v>124</v>
      </c>
      <c r="B6092" s="7" t="s">
        <v>1313</v>
      </c>
      <c r="C6092" s="7" t="s">
        <v>25</v>
      </c>
      <c r="D6092" s="8">
        <v>2012</v>
      </c>
      <c r="E6092" s="7" t="s">
        <v>9</v>
      </c>
      <c r="F6092" s="7" t="s">
        <v>8</v>
      </c>
      <c r="G6092" s="7" t="s">
        <v>1</v>
      </c>
      <c r="H6092" s="7" t="s">
        <v>7</v>
      </c>
      <c r="I6092" s="9">
        <v>0</v>
      </c>
      <c r="J6092" s="10">
        <v>179.30019999999999</v>
      </c>
      <c r="K6092" s="11">
        <v>4</v>
      </c>
      <c r="L6092" s="11" t="str">
        <f>IF(Tabla134[[#This Row],[Item Weight]]&lt;$U$12,"Poco Peso",IF(Tabla134[[#This Row],[Item Weight]]&lt;$U$13,"Peso Medio","Peso Alto"))</f>
        <v>Peso Alto</v>
      </c>
      <c r="M6092" s="7">
        <v>19.5</v>
      </c>
      <c r="N6092" s="11">
        <f>IF(Tabla134[[#This Row],[Item Weight (Nulos)]]="",VLOOKUP(Tabla134[[#This Row],[Item Identifier]],'Tabla para Nulos'!$A$3:$B$1563,2,FALSE),Tabla134[[#This Row],[Item Weight (Nulos)]])</f>
        <v>19.5</v>
      </c>
      <c r="O6092" s="11" t="str">
        <f>IF(Tabla134[[#This Row],[Item Visibility]]&lt;$U$15,"Poca visibilidad",IF(Tabla134[[#This Row],[Item Visibility]]&lt;$U$16,"Visibilidad media","Mayor visibilidad"))</f>
        <v>Poca visibilidad</v>
      </c>
      <c r="P6092" s="11" t="str">
        <f>IF(Tabla134[[#This Row],[Rating]]&lt;2,"Muy Malo",IF(Tabla134[[#This Row],[Rating]]&lt;3,"Malo",IF(Tabla134[[#This Row],[Rating]]&lt;4,"Regular",IF(Tabla134[[#This Row],[Rating]]&lt;5,"Bueno","Excelente"))))</f>
        <v>Bueno</v>
      </c>
    </row>
    <row r="6093" spans="1:16" x14ac:dyDescent="0.2">
      <c r="A6093" s="7" t="s">
        <v>124</v>
      </c>
      <c r="B6093" s="7" t="s">
        <v>677</v>
      </c>
      <c r="C6093" s="7" t="s">
        <v>112</v>
      </c>
      <c r="D6093" s="8">
        <v>2020</v>
      </c>
      <c r="E6093" s="7" t="s">
        <v>919</v>
      </c>
      <c r="F6093" s="7" t="s">
        <v>796</v>
      </c>
      <c r="G6093" s="7" t="s">
        <v>1</v>
      </c>
      <c r="H6093" s="7" t="s">
        <v>7</v>
      </c>
      <c r="I6093" s="9">
        <v>0</v>
      </c>
      <c r="J6093" s="10">
        <v>174.73699999999999</v>
      </c>
      <c r="K6093" s="11">
        <v>4</v>
      </c>
      <c r="L6093" s="11" t="str">
        <f>IF(Tabla134[[#This Row],[Item Weight]]&lt;$U$12,"Poco Peso",IF(Tabla134[[#This Row],[Item Weight]]&lt;$U$13,"Peso Medio","Peso Alto"))</f>
        <v>Peso Medio</v>
      </c>
      <c r="M6093" s="7">
        <v>15.85</v>
      </c>
      <c r="N6093" s="11">
        <f>IF(Tabla134[[#This Row],[Item Weight (Nulos)]]="",VLOOKUP(Tabla134[[#This Row],[Item Identifier]],'Tabla para Nulos'!$A$3:$B$1563,2,FALSE),Tabla134[[#This Row],[Item Weight (Nulos)]])</f>
        <v>15.85</v>
      </c>
      <c r="O6093" s="11" t="str">
        <f>IF(Tabla134[[#This Row],[Item Visibility]]&lt;$U$15,"Poca visibilidad",IF(Tabla134[[#This Row],[Item Visibility]]&lt;$U$16,"Visibilidad media","Mayor visibilidad"))</f>
        <v>Poca visibilidad</v>
      </c>
      <c r="P6093" s="11" t="str">
        <f>IF(Tabla134[[#This Row],[Rating]]&lt;2,"Muy Malo",IF(Tabla134[[#This Row],[Rating]]&lt;3,"Malo",IF(Tabla134[[#This Row],[Rating]]&lt;4,"Regular",IF(Tabla134[[#This Row],[Rating]]&lt;5,"Bueno","Excelente"))))</f>
        <v>Bueno</v>
      </c>
    </row>
    <row r="6094" spans="1:16" x14ac:dyDescent="0.2">
      <c r="A6094" s="7" t="s">
        <v>124</v>
      </c>
      <c r="B6094" s="7" t="s">
        <v>878</v>
      </c>
      <c r="C6094" s="7" t="s">
        <v>4</v>
      </c>
      <c r="D6094" s="8">
        <v>2018</v>
      </c>
      <c r="E6094" s="7" t="s">
        <v>13</v>
      </c>
      <c r="F6094" s="7" t="s">
        <v>2</v>
      </c>
      <c r="G6094" s="7" t="s">
        <v>1</v>
      </c>
      <c r="H6094" s="7" t="s">
        <v>12</v>
      </c>
      <c r="I6094" s="9">
        <v>3.5022503000000003E-2</v>
      </c>
      <c r="J6094" s="10">
        <v>85.122399999999999</v>
      </c>
      <c r="K6094" s="11">
        <v>4</v>
      </c>
      <c r="L6094" s="11" t="str">
        <f>IF(Tabla134[[#This Row],[Item Weight]]&lt;$U$12,"Poco Peso",IF(Tabla134[[#This Row],[Item Weight]]&lt;$U$13,"Peso Medio","Peso Alto"))</f>
        <v>Peso Medio</v>
      </c>
      <c r="N6094" s="11">
        <f>IF(Tabla134[[#This Row],[Item Weight (Nulos)]]="",VLOOKUP(Tabla134[[#This Row],[Item Identifier]],'Tabla para Nulos'!$A$3:$B$1563,2,FALSE),Tabla134[[#This Row],[Item Weight (Nulos)]])</f>
        <v>10.6</v>
      </c>
      <c r="O6094" s="11" t="str">
        <f>IF(Tabla134[[#This Row],[Item Visibility]]&lt;$U$15,"Poca visibilidad",IF(Tabla134[[#This Row],[Item Visibility]]&lt;$U$16,"Visibilidad media","Mayor visibilidad"))</f>
        <v>Visibilidad media</v>
      </c>
      <c r="P6094" s="11" t="str">
        <f>IF(Tabla134[[#This Row],[Rating]]&lt;2,"Muy Malo",IF(Tabla134[[#This Row],[Rating]]&lt;3,"Malo",IF(Tabla134[[#This Row],[Rating]]&lt;4,"Regular",IF(Tabla134[[#This Row],[Rating]]&lt;5,"Bueno","Excelente"))))</f>
        <v>Bueno</v>
      </c>
    </row>
    <row r="6095" spans="1:16" x14ac:dyDescent="0.2">
      <c r="A6095" s="7" t="s">
        <v>6</v>
      </c>
      <c r="B6095" s="7" t="s">
        <v>576</v>
      </c>
      <c r="C6095" s="7" t="s">
        <v>25</v>
      </c>
      <c r="D6095" s="8">
        <v>2018</v>
      </c>
      <c r="E6095" s="7" t="s">
        <v>13</v>
      </c>
      <c r="F6095" s="7" t="s">
        <v>2</v>
      </c>
      <c r="G6095" s="7" t="s">
        <v>1</v>
      </c>
      <c r="H6095" s="7" t="s">
        <v>12</v>
      </c>
      <c r="I6095" s="9">
        <v>9.0149779999999999E-3</v>
      </c>
      <c r="J6095" s="10">
        <v>102.699</v>
      </c>
      <c r="K6095" s="11">
        <v>4</v>
      </c>
      <c r="L6095" s="11" t="str">
        <f>IF(Tabla134[[#This Row],[Item Weight]]&lt;$U$12,"Poco Peso",IF(Tabla134[[#This Row],[Item Weight]]&lt;$U$13,"Peso Medio","Peso Alto"))</f>
        <v>Peso Medio</v>
      </c>
      <c r="N6095" s="11">
        <f>IF(Tabla134[[#This Row],[Item Weight (Nulos)]]="",VLOOKUP(Tabla134[[#This Row],[Item Identifier]],'Tabla para Nulos'!$A$3:$B$1563,2,FALSE),Tabla134[[#This Row],[Item Weight (Nulos)]])</f>
        <v>8.9749999999999996</v>
      </c>
      <c r="O6095" s="11" t="str">
        <f>IF(Tabla134[[#This Row],[Item Visibility]]&lt;$U$15,"Poca visibilidad",IF(Tabla134[[#This Row],[Item Visibility]]&lt;$U$16,"Visibilidad media","Mayor visibilidad"))</f>
        <v>Poca visibilidad</v>
      </c>
      <c r="P6095" s="11" t="str">
        <f>IF(Tabla134[[#This Row],[Rating]]&lt;2,"Muy Malo",IF(Tabla134[[#This Row],[Rating]]&lt;3,"Malo",IF(Tabla134[[#This Row],[Rating]]&lt;4,"Regular",IF(Tabla134[[#This Row],[Rating]]&lt;5,"Bueno","Excelente"))))</f>
        <v>Bueno</v>
      </c>
    </row>
    <row r="6096" spans="1:16" x14ac:dyDescent="0.2">
      <c r="A6096" s="7" t="s">
        <v>124</v>
      </c>
      <c r="B6096" s="7" t="s">
        <v>889</v>
      </c>
      <c r="C6096" s="7" t="s">
        <v>10</v>
      </c>
      <c r="D6096" s="8">
        <v>2022</v>
      </c>
      <c r="E6096" s="7" t="s">
        <v>3</v>
      </c>
      <c r="F6096" s="7" t="s">
        <v>2</v>
      </c>
      <c r="G6096" s="7" t="s">
        <v>1</v>
      </c>
      <c r="H6096" s="7" t="s">
        <v>0</v>
      </c>
      <c r="I6096" s="9">
        <v>0.10260723300000001</v>
      </c>
      <c r="J6096" s="10">
        <v>54.029800000000002</v>
      </c>
      <c r="K6096" s="11">
        <v>4</v>
      </c>
      <c r="L6096" s="11" t="str">
        <f>IF(Tabla134[[#This Row],[Item Weight]]&lt;$U$12,"Poco Peso",IF(Tabla134[[#This Row],[Item Weight]]&lt;$U$13,"Peso Medio","Peso Alto"))</f>
        <v>Poco Peso</v>
      </c>
      <c r="M6096" s="7">
        <v>6.13</v>
      </c>
      <c r="N6096" s="11">
        <f>IF(Tabla134[[#This Row],[Item Weight (Nulos)]]="",VLOOKUP(Tabla134[[#This Row],[Item Identifier]],'Tabla para Nulos'!$A$3:$B$1563,2,FALSE),Tabla134[[#This Row],[Item Weight (Nulos)]])</f>
        <v>6.13</v>
      </c>
      <c r="O6096" s="11" t="str">
        <f>IF(Tabla134[[#This Row],[Item Visibility]]&lt;$U$15,"Poca visibilidad",IF(Tabla134[[#This Row],[Item Visibility]]&lt;$U$16,"Visibilidad media","Mayor visibilidad"))</f>
        <v>Mayor visibilidad</v>
      </c>
      <c r="P6096" s="11" t="str">
        <f>IF(Tabla134[[#This Row],[Rating]]&lt;2,"Muy Malo",IF(Tabla134[[#This Row],[Rating]]&lt;3,"Malo",IF(Tabla134[[#This Row],[Rating]]&lt;4,"Regular",IF(Tabla134[[#This Row],[Rating]]&lt;5,"Bueno","Excelente"))))</f>
        <v>Bueno</v>
      </c>
    </row>
    <row r="6097" spans="1:16" x14ac:dyDescent="0.2">
      <c r="A6097" s="7" t="s">
        <v>6</v>
      </c>
      <c r="B6097" s="7" t="s">
        <v>121</v>
      </c>
      <c r="C6097" s="7" t="s">
        <v>28</v>
      </c>
      <c r="D6097" s="8">
        <v>2015</v>
      </c>
      <c r="E6097" s="7" t="s">
        <v>922</v>
      </c>
      <c r="F6097" s="7" t="s">
        <v>796</v>
      </c>
      <c r="G6097" s="7" t="s">
        <v>1</v>
      </c>
      <c r="H6097" s="7" t="s">
        <v>7</v>
      </c>
      <c r="I6097" s="9">
        <v>0</v>
      </c>
      <c r="J6097" s="10">
        <v>162.42099999999999</v>
      </c>
      <c r="K6097" s="11">
        <v>4</v>
      </c>
      <c r="L6097" s="11" t="str">
        <f>IF(Tabla134[[#This Row],[Item Weight]]&lt;$U$12,"Poco Peso",IF(Tabla134[[#This Row],[Item Weight]]&lt;$U$13,"Peso Medio","Peso Alto"))</f>
        <v>Peso Medio</v>
      </c>
      <c r="M6097" s="7">
        <v>10.5</v>
      </c>
      <c r="N6097" s="11">
        <f>IF(Tabla134[[#This Row],[Item Weight (Nulos)]]="",VLOOKUP(Tabla134[[#This Row],[Item Identifier]],'Tabla para Nulos'!$A$3:$B$1563,2,FALSE),Tabla134[[#This Row],[Item Weight (Nulos)]])</f>
        <v>10.5</v>
      </c>
      <c r="O6097" s="11" t="str">
        <f>IF(Tabla134[[#This Row],[Item Visibility]]&lt;$U$15,"Poca visibilidad",IF(Tabla134[[#This Row],[Item Visibility]]&lt;$U$16,"Visibilidad media","Mayor visibilidad"))</f>
        <v>Poca visibilidad</v>
      </c>
      <c r="P6097" s="11" t="str">
        <f>IF(Tabla134[[#This Row],[Rating]]&lt;2,"Muy Malo",IF(Tabla134[[#This Row],[Rating]]&lt;3,"Malo",IF(Tabla134[[#This Row],[Rating]]&lt;4,"Regular",IF(Tabla134[[#This Row],[Rating]]&lt;5,"Bueno","Excelente"))))</f>
        <v>Bueno</v>
      </c>
    </row>
    <row r="6098" spans="1:16" x14ac:dyDescent="0.2">
      <c r="A6098" s="7" t="s">
        <v>124</v>
      </c>
      <c r="B6098" s="7" t="s">
        <v>1323</v>
      </c>
      <c r="C6098" s="7" t="s">
        <v>171</v>
      </c>
      <c r="D6098" s="8">
        <v>2015</v>
      </c>
      <c r="E6098" s="7" t="s">
        <v>922</v>
      </c>
      <c r="F6098" s="7" t="s">
        <v>796</v>
      </c>
      <c r="G6098" s="7" t="s">
        <v>1</v>
      </c>
      <c r="H6098" s="7" t="s">
        <v>7</v>
      </c>
      <c r="I6098" s="9">
        <v>0</v>
      </c>
      <c r="J6098" s="10">
        <v>55.461399999999998</v>
      </c>
      <c r="K6098" s="11">
        <v>4</v>
      </c>
      <c r="L6098" s="11" t="str">
        <f>IF(Tabla134[[#This Row],[Item Weight]]&lt;$U$12,"Poco Peso",IF(Tabla134[[#This Row],[Item Weight]]&lt;$U$13,"Peso Medio","Peso Alto"))</f>
        <v>Peso Medio</v>
      </c>
      <c r="M6098" s="7">
        <v>8.93</v>
      </c>
      <c r="N6098" s="11">
        <f>IF(Tabla134[[#This Row],[Item Weight (Nulos)]]="",VLOOKUP(Tabla134[[#This Row],[Item Identifier]],'Tabla para Nulos'!$A$3:$B$1563,2,FALSE),Tabla134[[#This Row],[Item Weight (Nulos)]])</f>
        <v>8.93</v>
      </c>
      <c r="O6098" s="11" t="str">
        <f>IF(Tabla134[[#This Row],[Item Visibility]]&lt;$U$15,"Poca visibilidad",IF(Tabla134[[#This Row],[Item Visibility]]&lt;$U$16,"Visibilidad media","Mayor visibilidad"))</f>
        <v>Poca visibilidad</v>
      </c>
      <c r="P6098" s="11" t="str">
        <f>IF(Tabla134[[#This Row],[Rating]]&lt;2,"Muy Malo",IF(Tabla134[[#This Row],[Rating]]&lt;3,"Malo",IF(Tabla134[[#This Row],[Rating]]&lt;4,"Regular",IF(Tabla134[[#This Row],[Rating]]&lt;5,"Bueno","Excelente"))))</f>
        <v>Bueno</v>
      </c>
    </row>
    <row r="6099" spans="1:16" x14ac:dyDescent="0.2">
      <c r="A6099" s="7" t="s">
        <v>124</v>
      </c>
      <c r="B6099" s="7" t="s">
        <v>1048</v>
      </c>
      <c r="C6099" s="7" t="s">
        <v>28</v>
      </c>
      <c r="D6099" s="8">
        <v>2018</v>
      </c>
      <c r="E6099" s="7" t="s">
        <v>13</v>
      </c>
      <c r="F6099" s="7" t="s">
        <v>2</v>
      </c>
      <c r="G6099" s="7" t="s">
        <v>1</v>
      </c>
      <c r="H6099" s="7" t="s">
        <v>12</v>
      </c>
      <c r="I6099" s="9">
        <v>8.0711179999999993E-2</v>
      </c>
      <c r="J6099" s="10">
        <v>113.1544</v>
      </c>
      <c r="K6099" s="11">
        <v>4</v>
      </c>
      <c r="L6099" s="11" t="str">
        <f>IF(Tabla134[[#This Row],[Item Weight]]&lt;$U$12,"Poco Peso",IF(Tabla134[[#This Row],[Item Weight]]&lt;$U$13,"Peso Medio","Peso Alto"))</f>
        <v>Peso Medio</v>
      </c>
      <c r="N6099" s="11">
        <f>IF(Tabla134[[#This Row],[Item Weight (Nulos)]]="",VLOOKUP(Tabla134[[#This Row],[Item Identifier]],'Tabla para Nulos'!$A$3:$B$1563,2,FALSE),Tabla134[[#This Row],[Item Weight (Nulos)]])</f>
        <v>15.599999999999998</v>
      </c>
      <c r="O6099" s="11" t="str">
        <f>IF(Tabla134[[#This Row],[Item Visibility]]&lt;$U$15,"Poca visibilidad",IF(Tabla134[[#This Row],[Item Visibility]]&lt;$U$16,"Visibilidad media","Mayor visibilidad"))</f>
        <v>Visibilidad media</v>
      </c>
      <c r="P6099" s="11" t="str">
        <f>IF(Tabla134[[#This Row],[Rating]]&lt;2,"Muy Malo",IF(Tabla134[[#This Row],[Rating]]&lt;3,"Malo",IF(Tabla134[[#This Row],[Rating]]&lt;4,"Regular",IF(Tabla134[[#This Row],[Rating]]&lt;5,"Bueno","Excelente"))))</f>
        <v>Bueno</v>
      </c>
    </row>
    <row r="6100" spans="1:16" x14ac:dyDescent="0.2">
      <c r="A6100" s="7" t="s">
        <v>124</v>
      </c>
      <c r="B6100" s="7" t="s">
        <v>1222</v>
      </c>
      <c r="C6100" s="7" t="s">
        <v>216</v>
      </c>
      <c r="D6100" s="8">
        <v>2012</v>
      </c>
      <c r="E6100" s="7" t="s">
        <v>9</v>
      </c>
      <c r="F6100" s="7" t="s">
        <v>8</v>
      </c>
      <c r="G6100" s="7" t="s">
        <v>1</v>
      </c>
      <c r="H6100" s="7" t="s">
        <v>7</v>
      </c>
      <c r="I6100" s="9">
        <v>9.1008571999999996E-2</v>
      </c>
      <c r="J6100" s="10">
        <v>129.6336</v>
      </c>
      <c r="K6100" s="11">
        <v>4</v>
      </c>
      <c r="L6100" s="11" t="str">
        <f>IF(Tabla134[[#This Row],[Item Weight]]&lt;$U$12,"Poco Peso",IF(Tabla134[[#This Row],[Item Weight]]&lt;$U$13,"Peso Medio","Peso Alto"))</f>
        <v>Peso Alto</v>
      </c>
      <c r="M6100" s="7">
        <v>18.850000000000001</v>
      </c>
      <c r="N6100" s="11">
        <f>IF(Tabla134[[#This Row],[Item Weight (Nulos)]]="",VLOOKUP(Tabla134[[#This Row],[Item Identifier]],'Tabla para Nulos'!$A$3:$B$1563,2,FALSE),Tabla134[[#This Row],[Item Weight (Nulos)]])</f>
        <v>18.850000000000001</v>
      </c>
      <c r="O6100" s="11" t="str">
        <f>IF(Tabla134[[#This Row],[Item Visibility]]&lt;$U$15,"Poca visibilidad",IF(Tabla134[[#This Row],[Item Visibility]]&lt;$U$16,"Visibilidad media","Mayor visibilidad"))</f>
        <v>Visibilidad media</v>
      </c>
      <c r="P6100" s="11" t="str">
        <f>IF(Tabla134[[#This Row],[Rating]]&lt;2,"Muy Malo",IF(Tabla134[[#This Row],[Rating]]&lt;3,"Malo",IF(Tabla134[[#This Row],[Rating]]&lt;4,"Regular",IF(Tabla134[[#This Row],[Rating]]&lt;5,"Bueno","Excelente"))))</f>
        <v>Bueno</v>
      </c>
    </row>
    <row r="6101" spans="1:16" x14ac:dyDescent="0.2">
      <c r="A6101" s="7" t="s">
        <v>6</v>
      </c>
      <c r="B6101" s="7" t="s">
        <v>1322</v>
      </c>
      <c r="C6101" s="7" t="s">
        <v>112</v>
      </c>
      <c r="D6101" s="8">
        <v>2017</v>
      </c>
      <c r="E6101" s="7" t="s">
        <v>797</v>
      </c>
      <c r="F6101" s="7" t="s">
        <v>796</v>
      </c>
      <c r="G6101" s="7" t="s">
        <v>702</v>
      </c>
      <c r="H6101" s="7" t="s">
        <v>7</v>
      </c>
      <c r="I6101" s="9">
        <v>7.5493480000000002E-2</v>
      </c>
      <c r="J6101" s="10">
        <v>143.5444</v>
      </c>
      <c r="K6101" s="11">
        <v>4</v>
      </c>
      <c r="L6101" s="11" t="str">
        <f>IF(Tabla134[[#This Row],[Item Weight]]&lt;$U$12,"Poco Peso",IF(Tabla134[[#This Row],[Item Weight]]&lt;$U$13,"Peso Medio","Peso Alto"))</f>
        <v>Poco Peso</v>
      </c>
      <c r="M6101" s="7">
        <v>6.5750000000000002</v>
      </c>
      <c r="N6101" s="11">
        <f>IF(Tabla134[[#This Row],[Item Weight (Nulos)]]="",VLOOKUP(Tabla134[[#This Row],[Item Identifier]],'Tabla para Nulos'!$A$3:$B$1563,2,FALSE),Tabla134[[#This Row],[Item Weight (Nulos)]])</f>
        <v>6.5750000000000002</v>
      </c>
      <c r="O6101" s="11" t="str">
        <f>IF(Tabla134[[#This Row],[Item Visibility]]&lt;$U$15,"Poca visibilidad",IF(Tabla134[[#This Row],[Item Visibility]]&lt;$U$16,"Visibilidad media","Mayor visibilidad"))</f>
        <v>Visibilidad media</v>
      </c>
      <c r="P6101" s="11" t="str">
        <f>IF(Tabla134[[#This Row],[Rating]]&lt;2,"Muy Malo",IF(Tabla134[[#This Row],[Rating]]&lt;3,"Malo",IF(Tabla134[[#This Row],[Rating]]&lt;4,"Regular",IF(Tabla134[[#This Row],[Rating]]&lt;5,"Bueno","Excelente"))))</f>
        <v>Bueno</v>
      </c>
    </row>
    <row r="6102" spans="1:16" x14ac:dyDescent="0.2">
      <c r="A6102" s="7" t="s">
        <v>6</v>
      </c>
      <c r="B6102" s="7" t="s">
        <v>363</v>
      </c>
      <c r="C6102" s="7" t="s">
        <v>71</v>
      </c>
      <c r="D6102" s="8">
        <v>2018</v>
      </c>
      <c r="E6102" s="7" t="s">
        <v>13</v>
      </c>
      <c r="F6102" s="7" t="s">
        <v>2</v>
      </c>
      <c r="G6102" s="7" t="s">
        <v>1</v>
      </c>
      <c r="H6102" s="7" t="s">
        <v>12</v>
      </c>
      <c r="I6102" s="9">
        <v>7.8547351000000001E-2</v>
      </c>
      <c r="J6102" s="10">
        <v>79.327600000000004</v>
      </c>
      <c r="K6102" s="11">
        <v>4</v>
      </c>
      <c r="L6102" s="11" t="str">
        <f>IF(Tabla134[[#This Row],[Item Weight]]&lt;$U$12,"Poco Peso",IF(Tabla134[[#This Row],[Item Weight]]&lt;$U$13,"Peso Medio","Peso Alto"))</f>
        <v>Peso Medio</v>
      </c>
      <c r="N6102" s="11">
        <f>IF(Tabla134[[#This Row],[Item Weight (Nulos)]]="",VLOOKUP(Tabla134[[#This Row],[Item Identifier]],'Tabla para Nulos'!$A$3:$B$1563,2,FALSE),Tabla134[[#This Row],[Item Weight (Nulos)]])</f>
        <v>11.6</v>
      </c>
      <c r="O6102" s="11" t="str">
        <f>IF(Tabla134[[#This Row],[Item Visibility]]&lt;$U$15,"Poca visibilidad",IF(Tabla134[[#This Row],[Item Visibility]]&lt;$U$16,"Visibilidad media","Mayor visibilidad"))</f>
        <v>Visibilidad media</v>
      </c>
      <c r="P6102" s="11" t="str">
        <f>IF(Tabla134[[#This Row],[Rating]]&lt;2,"Muy Malo",IF(Tabla134[[#This Row],[Rating]]&lt;3,"Malo",IF(Tabla134[[#This Row],[Rating]]&lt;4,"Regular",IF(Tabla134[[#This Row],[Rating]]&lt;5,"Bueno","Excelente"))))</f>
        <v>Bueno</v>
      </c>
    </row>
    <row r="6103" spans="1:16" x14ac:dyDescent="0.2">
      <c r="A6103" s="7" t="s">
        <v>124</v>
      </c>
      <c r="B6103" s="7" t="s">
        <v>601</v>
      </c>
      <c r="C6103" s="7" t="s">
        <v>14</v>
      </c>
      <c r="D6103" s="8">
        <v>2022</v>
      </c>
      <c r="E6103" s="7" t="s">
        <v>3</v>
      </c>
      <c r="F6103" s="7" t="s">
        <v>2</v>
      </c>
      <c r="G6103" s="7" t="s">
        <v>1</v>
      </c>
      <c r="H6103" s="7" t="s">
        <v>0</v>
      </c>
      <c r="I6103" s="9">
        <v>3.6107198E-2</v>
      </c>
      <c r="J6103" s="10">
        <v>184.4924</v>
      </c>
      <c r="K6103" s="11">
        <v>4</v>
      </c>
      <c r="L6103" s="11" t="str">
        <f>IF(Tabla134[[#This Row],[Item Weight]]&lt;$U$12,"Poco Peso",IF(Tabla134[[#This Row],[Item Weight]]&lt;$U$13,"Peso Medio","Peso Alto"))</f>
        <v>Peso Medio</v>
      </c>
      <c r="M6103" s="7">
        <v>13.65</v>
      </c>
      <c r="N6103" s="11">
        <f>IF(Tabla134[[#This Row],[Item Weight (Nulos)]]="",VLOOKUP(Tabla134[[#This Row],[Item Identifier]],'Tabla para Nulos'!$A$3:$B$1563,2,FALSE),Tabla134[[#This Row],[Item Weight (Nulos)]])</f>
        <v>13.65</v>
      </c>
      <c r="O6103" s="11" t="str">
        <f>IF(Tabla134[[#This Row],[Item Visibility]]&lt;$U$15,"Poca visibilidad",IF(Tabla134[[#This Row],[Item Visibility]]&lt;$U$16,"Visibilidad media","Mayor visibilidad"))</f>
        <v>Visibilidad media</v>
      </c>
      <c r="P6103" s="11" t="str">
        <f>IF(Tabla134[[#This Row],[Rating]]&lt;2,"Muy Malo",IF(Tabla134[[#This Row],[Rating]]&lt;3,"Malo",IF(Tabla134[[#This Row],[Rating]]&lt;4,"Regular",IF(Tabla134[[#This Row],[Rating]]&lt;5,"Bueno","Excelente"))))</f>
        <v>Bueno</v>
      </c>
    </row>
    <row r="6104" spans="1:16" x14ac:dyDescent="0.2">
      <c r="A6104" s="7" t="s">
        <v>124</v>
      </c>
      <c r="B6104" s="7" t="s">
        <v>162</v>
      </c>
      <c r="C6104" s="7" t="s">
        <v>14</v>
      </c>
      <c r="D6104" s="8">
        <v>2014</v>
      </c>
      <c r="E6104" s="7" t="s">
        <v>529</v>
      </c>
      <c r="F6104" s="7" t="s">
        <v>2</v>
      </c>
      <c r="G6104" s="7" t="s">
        <v>528</v>
      </c>
      <c r="H6104" s="7" t="s">
        <v>7</v>
      </c>
      <c r="I6104" s="9">
        <v>0.117537563</v>
      </c>
      <c r="J6104" s="10">
        <v>195.4136</v>
      </c>
      <c r="K6104" s="11">
        <v>4</v>
      </c>
      <c r="L6104" s="11" t="str">
        <f>IF(Tabla134[[#This Row],[Item Weight]]&lt;$U$12,"Poco Peso",IF(Tabla134[[#This Row],[Item Weight]]&lt;$U$13,"Peso Medio","Peso Alto"))</f>
        <v>Peso Medio</v>
      </c>
      <c r="M6104" s="7">
        <v>13.6</v>
      </c>
      <c r="N6104" s="11">
        <f>IF(Tabla134[[#This Row],[Item Weight (Nulos)]]="",VLOOKUP(Tabla134[[#This Row],[Item Identifier]],'Tabla para Nulos'!$A$3:$B$1563,2,FALSE),Tabla134[[#This Row],[Item Weight (Nulos)]])</f>
        <v>13.6</v>
      </c>
      <c r="O6104" s="11" t="str">
        <f>IF(Tabla134[[#This Row],[Item Visibility]]&lt;$U$15,"Poca visibilidad",IF(Tabla134[[#This Row],[Item Visibility]]&lt;$U$16,"Visibilidad media","Mayor visibilidad"))</f>
        <v>Mayor visibilidad</v>
      </c>
      <c r="P6104" s="11" t="str">
        <f>IF(Tabla134[[#This Row],[Rating]]&lt;2,"Muy Malo",IF(Tabla134[[#This Row],[Rating]]&lt;3,"Malo",IF(Tabla134[[#This Row],[Rating]]&lt;4,"Regular",IF(Tabla134[[#This Row],[Rating]]&lt;5,"Bueno","Excelente"))))</f>
        <v>Bueno</v>
      </c>
    </row>
    <row r="6105" spans="1:16" x14ac:dyDescent="0.2">
      <c r="A6105" s="7" t="s">
        <v>124</v>
      </c>
      <c r="B6105" s="7" t="s">
        <v>1321</v>
      </c>
      <c r="C6105" s="7" t="s">
        <v>165</v>
      </c>
      <c r="D6105" s="8">
        <v>2018</v>
      </c>
      <c r="E6105" s="7" t="s">
        <v>13</v>
      </c>
      <c r="F6105" s="7" t="s">
        <v>2</v>
      </c>
      <c r="G6105" s="7" t="s">
        <v>1</v>
      </c>
      <c r="H6105" s="7" t="s">
        <v>12</v>
      </c>
      <c r="I6105" s="9">
        <v>4.7008497000000003E-2</v>
      </c>
      <c r="J6105" s="10">
        <v>112.0202</v>
      </c>
      <c r="K6105" s="11">
        <v>4</v>
      </c>
      <c r="L6105" s="11" t="str">
        <f>IF(Tabla134[[#This Row],[Item Weight]]&lt;$U$12,"Poco Peso",IF(Tabla134[[#This Row],[Item Weight]]&lt;$U$13,"Peso Medio","Peso Alto"))</f>
        <v>Peso Medio</v>
      </c>
      <c r="N6105" s="11">
        <f>IF(Tabla134[[#This Row],[Item Weight (Nulos)]]="",VLOOKUP(Tabla134[[#This Row],[Item Identifier]],'Tabla para Nulos'!$A$3:$B$1563,2,FALSE),Tabla134[[#This Row],[Item Weight (Nulos)]])</f>
        <v>12.65</v>
      </c>
      <c r="O6105" s="11" t="str">
        <f>IF(Tabla134[[#This Row],[Item Visibility]]&lt;$U$15,"Poca visibilidad",IF(Tabla134[[#This Row],[Item Visibility]]&lt;$U$16,"Visibilidad media","Mayor visibilidad"))</f>
        <v>Visibilidad media</v>
      </c>
      <c r="P6105" s="11" t="str">
        <f>IF(Tabla134[[#This Row],[Rating]]&lt;2,"Muy Malo",IF(Tabla134[[#This Row],[Rating]]&lt;3,"Malo",IF(Tabla134[[#This Row],[Rating]]&lt;4,"Regular",IF(Tabla134[[#This Row],[Rating]]&lt;5,"Bueno","Excelente"))))</f>
        <v>Bueno</v>
      </c>
    </row>
    <row r="6106" spans="1:16" x14ac:dyDescent="0.2">
      <c r="A6106" s="7" t="s">
        <v>6</v>
      </c>
      <c r="B6106" s="7" t="s">
        <v>1320</v>
      </c>
      <c r="C6106" s="7" t="s">
        <v>10</v>
      </c>
      <c r="D6106" s="8">
        <v>2017</v>
      </c>
      <c r="E6106" s="7" t="s">
        <v>797</v>
      </c>
      <c r="F6106" s="7" t="s">
        <v>796</v>
      </c>
      <c r="G6106" s="7" t="s">
        <v>702</v>
      </c>
      <c r="H6106" s="7" t="s">
        <v>7</v>
      </c>
      <c r="I6106" s="9">
        <v>0</v>
      </c>
      <c r="J6106" s="10">
        <v>87.185599999999994</v>
      </c>
      <c r="K6106" s="11">
        <v>4</v>
      </c>
      <c r="L6106" s="11" t="str">
        <f>IF(Tabla134[[#This Row],[Item Weight]]&lt;$U$12,"Poco Peso",IF(Tabla134[[#This Row],[Item Weight]]&lt;$U$13,"Peso Medio","Peso Alto"))</f>
        <v>Poco Peso</v>
      </c>
      <c r="M6106" s="7">
        <v>5.7850000000000001</v>
      </c>
      <c r="N6106" s="11">
        <f>IF(Tabla134[[#This Row],[Item Weight (Nulos)]]="",VLOOKUP(Tabla134[[#This Row],[Item Identifier]],'Tabla para Nulos'!$A$3:$B$1563,2,FALSE),Tabla134[[#This Row],[Item Weight (Nulos)]])</f>
        <v>5.7850000000000001</v>
      </c>
      <c r="O6106" s="11" t="str">
        <f>IF(Tabla134[[#This Row],[Item Visibility]]&lt;$U$15,"Poca visibilidad",IF(Tabla134[[#This Row],[Item Visibility]]&lt;$U$16,"Visibilidad media","Mayor visibilidad"))</f>
        <v>Poca visibilidad</v>
      </c>
      <c r="P6106" s="11" t="str">
        <f>IF(Tabla134[[#This Row],[Rating]]&lt;2,"Muy Malo",IF(Tabla134[[#This Row],[Rating]]&lt;3,"Malo",IF(Tabla134[[#This Row],[Rating]]&lt;4,"Regular",IF(Tabla134[[#This Row],[Rating]]&lt;5,"Bueno","Excelente"))))</f>
        <v>Bueno</v>
      </c>
    </row>
    <row r="6107" spans="1:16" x14ac:dyDescent="0.2">
      <c r="A6107" s="7" t="s">
        <v>124</v>
      </c>
      <c r="B6107" s="7" t="s">
        <v>1065</v>
      </c>
      <c r="C6107" s="7" t="s">
        <v>47</v>
      </c>
      <c r="D6107" s="8">
        <v>2018</v>
      </c>
      <c r="E6107" s="7" t="s">
        <v>1195</v>
      </c>
      <c r="F6107" s="7" t="s">
        <v>8</v>
      </c>
      <c r="G6107" s="7" t="s">
        <v>702</v>
      </c>
      <c r="H6107" s="7" t="s">
        <v>1621</v>
      </c>
      <c r="I6107" s="9">
        <v>4.5105407E-2</v>
      </c>
      <c r="J6107" s="10">
        <v>89.417199999999994</v>
      </c>
      <c r="K6107" s="11">
        <v>4</v>
      </c>
      <c r="L6107" s="11" t="str">
        <f>IF(Tabla134[[#This Row],[Item Weight]]&lt;$U$12,"Poco Peso",IF(Tabla134[[#This Row],[Item Weight]]&lt;$U$13,"Peso Medio","Peso Alto"))</f>
        <v>Peso Alto</v>
      </c>
      <c r="N6107" s="11">
        <f>IF(Tabla134[[#This Row],[Item Weight (Nulos)]]="",VLOOKUP(Tabla134[[#This Row],[Item Identifier]],'Tabla para Nulos'!$A$3:$B$1563,2,FALSE),Tabla134[[#This Row],[Item Weight (Nulos)]])</f>
        <v>18.5</v>
      </c>
      <c r="O6107" s="11" t="str">
        <f>IF(Tabla134[[#This Row],[Item Visibility]]&lt;$U$15,"Poca visibilidad",IF(Tabla134[[#This Row],[Item Visibility]]&lt;$U$16,"Visibilidad media","Mayor visibilidad"))</f>
        <v>Visibilidad media</v>
      </c>
      <c r="P6107" s="11" t="str">
        <f>IF(Tabla134[[#This Row],[Rating]]&lt;2,"Muy Malo",IF(Tabla134[[#This Row],[Rating]]&lt;3,"Malo",IF(Tabla134[[#This Row],[Rating]]&lt;4,"Regular",IF(Tabla134[[#This Row],[Rating]]&lt;5,"Bueno","Excelente"))))</f>
        <v>Bueno</v>
      </c>
    </row>
    <row r="6108" spans="1:16" x14ac:dyDescent="0.2">
      <c r="A6108" s="7" t="s">
        <v>124</v>
      </c>
      <c r="B6108" s="7" t="s">
        <v>670</v>
      </c>
      <c r="C6108" s="7" t="s">
        <v>17</v>
      </c>
      <c r="D6108" s="8">
        <v>2012</v>
      </c>
      <c r="E6108" s="7" t="s">
        <v>9</v>
      </c>
      <c r="F6108" s="7" t="s">
        <v>8</v>
      </c>
      <c r="G6108" s="7" t="s">
        <v>1</v>
      </c>
      <c r="H6108" s="7" t="s">
        <v>7</v>
      </c>
      <c r="I6108" s="9">
        <v>7.6855206999999995E-2</v>
      </c>
      <c r="J6108" s="10">
        <v>59.3536</v>
      </c>
      <c r="K6108" s="11">
        <v>4</v>
      </c>
      <c r="L6108" s="11" t="str">
        <f>IF(Tabla134[[#This Row],[Item Weight]]&lt;$U$12,"Poco Peso",IF(Tabla134[[#This Row],[Item Weight]]&lt;$U$13,"Peso Medio","Peso Alto"))</f>
        <v>Poco Peso</v>
      </c>
      <c r="M6108" s="7">
        <v>6.13</v>
      </c>
      <c r="N6108" s="11">
        <f>IF(Tabla134[[#This Row],[Item Weight (Nulos)]]="",VLOOKUP(Tabla134[[#This Row],[Item Identifier]],'Tabla para Nulos'!$A$3:$B$1563,2,FALSE),Tabla134[[#This Row],[Item Weight (Nulos)]])</f>
        <v>6.13</v>
      </c>
      <c r="O6108" s="11" t="str">
        <f>IF(Tabla134[[#This Row],[Item Visibility]]&lt;$U$15,"Poca visibilidad",IF(Tabla134[[#This Row],[Item Visibility]]&lt;$U$16,"Visibilidad media","Mayor visibilidad"))</f>
        <v>Visibilidad media</v>
      </c>
      <c r="P6108" s="11" t="str">
        <f>IF(Tabla134[[#This Row],[Rating]]&lt;2,"Muy Malo",IF(Tabla134[[#This Row],[Rating]]&lt;3,"Malo",IF(Tabla134[[#This Row],[Rating]]&lt;4,"Regular",IF(Tabla134[[#This Row],[Rating]]&lt;5,"Bueno","Excelente"))))</f>
        <v>Bueno</v>
      </c>
    </row>
    <row r="6109" spans="1:16" x14ac:dyDescent="0.2">
      <c r="A6109" s="7" t="s">
        <v>6</v>
      </c>
      <c r="B6109" s="7" t="s">
        <v>1127</v>
      </c>
      <c r="C6109" s="7" t="s">
        <v>10</v>
      </c>
      <c r="D6109" s="8">
        <v>2018</v>
      </c>
      <c r="E6109" s="7" t="s">
        <v>1195</v>
      </c>
      <c r="F6109" s="7" t="s">
        <v>8</v>
      </c>
      <c r="G6109" s="7" t="s">
        <v>702</v>
      </c>
      <c r="H6109" s="7" t="s">
        <v>1621</v>
      </c>
      <c r="I6109" s="9">
        <v>0.11491654599999999</v>
      </c>
      <c r="J6109" s="10">
        <v>188.42140000000001</v>
      </c>
      <c r="K6109" s="11">
        <v>4</v>
      </c>
      <c r="L6109" s="11" t="str">
        <f>IF(Tabla134[[#This Row],[Item Weight]]&lt;$U$12,"Poco Peso",IF(Tabla134[[#This Row],[Item Weight]]&lt;$U$13,"Peso Medio","Peso Alto"))</f>
        <v>Peso Alto</v>
      </c>
      <c r="N6109" s="11">
        <f>IF(Tabla134[[#This Row],[Item Weight (Nulos)]]="",VLOOKUP(Tabla134[[#This Row],[Item Identifier]],'Tabla para Nulos'!$A$3:$B$1563,2,FALSE),Tabla134[[#This Row],[Item Weight (Nulos)]])</f>
        <v>19</v>
      </c>
      <c r="O6109" s="11" t="str">
        <f>IF(Tabla134[[#This Row],[Item Visibility]]&lt;$U$15,"Poca visibilidad",IF(Tabla134[[#This Row],[Item Visibility]]&lt;$U$16,"Visibilidad media","Mayor visibilidad"))</f>
        <v>Mayor visibilidad</v>
      </c>
      <c r="P6109" s="11" t="str">
        <f>IF(Tabla134[[#This Row],[Rating]]&lt;2,"Muy Malo",IF(Tabla134[[#This Row],[Rating]]&lt;3,"Malo",IF(Tabla134[[#This Row],[Rating]]&lt;4,"Regular",IF(Tabla134[[#This Row],[Rating]]&lt;5,"Bueno","Excelente"))))</f>
        <v>Bueno</v>
      </c>
    </row>
    <row r="6110" spans="1:16" x14ac:dyDescent="0.2">
      <c r="A6110" s="7" t="s">
        <v>124</v>
      </c>
      <c r="B6110" s="7" t="s">
        <v>1097</v>
      </c>
      <c r="C6110" s="7" t="s">
        <v>25</v>
      </c>
      <c r="D6110" s="8">
        <v>2014</v>
      </c>
      <c r="E6110" s="7" t="s">
        <v>529</v>
      </c>
      <c r="F6110" s="7" t="s">
        <v>2</v>
      </c>
      <c r="G6110" s="7" t="s">
        <v>528</v>
      </c>
      <c r="H6110" s="7" t="s">
        <v>7</v>
      </c>
      <c r="I6110" s="9">
        <v>7.3766310000000002E-2</v>
      </c>
      <c r="J6110" s="10">
        <v>208.56379999999999</v>
      </c>
      <c r="K6110" s="11">
        <v>4</v>
      </c>
      <c r="L6110" s="11" t="str">
        <f>IF(Tabla134[[#This Row],[Item Weight]]&lt;$U$12,"Poco Peso",IF(Tabla134[[#This Row],[Item Weight]]&lt;$U$13,"Peso Medio","Peso Alto"))</f>
        <v>Peso Medio</v>
      </c>
      <c r="M6110" s="7">
        <v>16.5</v>
      </c>
      <c r="N6110" s="11">
        <f>IF(Tabla134[[#This Row],[Item Weight (Nulos)]]="",VLOOKUP(Tabla134[[#This Row],[Item Identifier]],'Tabla para Nulos'!$A$3:$B$1563,2,FALSE),Tabla134[[#This Row],[Item Weight (Nulos)]])</f>
        <v>16.5</v>
      </c>
      <c r="O6110" s="11" t="str">
        <f>IF(Tabla134[[#This Row],[Item Visibility]]&lt;$U$15,"Poca visibilidad",IF(Tabla134[[#This Row],[Item Visibility]]&lt;$U$16,"Visibilidad media","Mayor visibilidad"))</f>
        <v>Visibilidad media</v>
      </c>
      <c r="P6110" s="11" t="str">
        <f>IF(Tabla134[[#This Row],[Rating]]&lt;2,"Muy Malo",IF(Tabla134[[#This Row],[Rating]]&lt;3,"Malo",IF(Tabla134[[#This Row],[Rating]]&lt;4,"Regular",IF(Tabla134[[#This Row],[Rating]]&lt;5,"Bueno","Excelente"))))</f>
        <v>Bueno</v>
      </c>
    </row>
    <row r="6111" spans="1:16" x14ac:dyDescent="0.2">
      <c r="A6111" s="7" t="s">
        <v>6</v>
      </c>
      <c r="B6111" s="7" t="s">
        <v>562</v>
      </c>
      <c r="C6111" s="7" t="s">
        <v>71</v>
      </c>
      <c r="D6111" s="8">
        <v>2018</v>
      </c>
      <c r="E6111" s="7" t="s">
        <v>13</v>
      </c>
      <c r="F6111" s="7" t="s">
        <v>2</v>
      </c>
      <c r="G6111" s="7" t="s">
        <v>1</v>
      </c>
      <c r="H6111" s="7" t="s">
        <v>12</v>
      </c>
      <c r="I6111" s="9">
        <v>4.9349121000000003E-2</v>
      </c>
      <c r="J6111" s="10">
        <v>108.69119999999999</v>
      </c>
      <c r="K6111" s="11">
        <v>4</v>
      </c>
      <c r="L6111" s="11" t="str">
        <f>IF(Tabla134[[#This Row],[Item Weight]]&lt;$U$12,"Poco Peso",IF(Tabla134[[#This Row],[Item Weight]]&lt;$U$13,"Peso Medio","Peso Alto"))</f>
        <v>Peso Medio</v>
      </c>
      <c r="N6111" s="11">
        <f>IF(Tabla134[[#This Row],[Item Weight (Nulos)]]="",VLOOKUP(Tabla134[[#This Row],[Item Identifier]],'Tabla para Nulos'!$A$3:$B$1563,2,FALSE),Tabla134[[#This Row],[Item Weight (Nulos)]])</f>
        <v>13.6</v>
      </c>
      <c r="O6111" s="11" t="str">
        <f>IF(Tabla134[[#This Row],[Item Visibility]]&lt;$U$15,"Poca visibilidad",IF(Tabla134[[#This Row],[Item Visibility]]&lt;$U$16,"Visibilidad media","Mayor visibilidad"))</f>
        <v>Visibilidad media</v>
      </c>
      <c r="P6111" s="11" t="str">
        <f>IF(Tabla134[[#This Row],[Rating]]&lt;2,"Muy Malo",IF(Tabla134[[#This Row],[Rating]]&lt;3,"Malo",IF(Tabla134[[#This Row],[Rating]]&lt;4,"Regular",IF(Tabla134[[#This Row],[Rating]]&lt;5,"Bueno","Excelente"))))</f>
        <v>Bueno</v>
      </c>
    </row>
    <row r="6112" spans="1:16" x14ac:dyDescent="0.2">
      <c r="A6112" s="7" t="s">
        <v>21</v>
      </c>
      <c r="B6112" s="7" t="s">
        <v>911</v>
      </c>
      <c r="C6112" s="7" t="s">
        <v>25</v>
      </c>
      <c r="D6112" s="8">
        <v>2018</v>
      </c>
      <c r="E6112" s="7" t="s">
        <v>1195</v>
      </c>
      <c r="F6112" s="7" t="s">
        <v>8</v>
      </c>
      <c r="G6112" s="7" t="s">
        <v>702</v>
      </c>
      <c r="H6112" s="7" t="s">
        <v>1621</v>
      </c>
      <c r="I6112" s="9">
        <v>0.32839094800000002</v>
      </c>
      <c r="J6112" s="10">
        <v>146.04179999999999</v>
      </c>
      <c r="K6112" s="11">
        <v>4</v>
      </c>
      <c r="L6112" s="11" t="str">
        <f>IF(Tabla134[[#This Row],[Item Weight]]&lt;$U$12,"Poco Peso",IF(Tabla134[[#This Row],[Item Weight]]&lt;$U$13,"Peso Medio","Peso Alto"))</f>
        <v>Poco Peso</v>
      </c>
      <c r="N6112" s="11">
        <f>IF(Tabla134[[#This Row],[Item Weight (Nulos)]]="",VLOOKUP(Tabla134[[#This Row],[Item Identifier]],'Tabla para Nulos'!$A$3:$B$1563,2,FALSE),Tabla134[[#This Row],[Item Weight (Nulos)]])</f>
        <v>8.3550000000000022</v>
      </c>
      <c r="O6112" s="11" t="str">
        <f>IF(Tabla134[[#This Row],[Item Visibility]]&lt;$U$15,"Poca visibilidad",IF(Tabla134[[#This Row],[Item Visibility]]&lt;$U$16,"Visibilidad media","Mayor visibilidad"))</f>
        <v>Mayor visibilidad</v>
      </c>
      <c r="P6112" s="11" t="str">
        <f>IF(Tabla134[[#This Row],[Rating]]&lt;2,"Muy Malo",IF(Tabla134[[#This Row],[Rating]]&lt;3,"Malo",IF(Tabla134[[#This Row],[Rating]]&lt;4,"Regular",IF(Tabla134[[#This Row],[Rating]]&lt;5,"Bueno","Excelente"))))</f>
        <v>Bueno</v>
      </c>
    </row>
    <row r="6113" spans="1:16" x14ac:dyDescent="0.2">
      <c r="A6113" s="7" t="s">
        <v>6</v>
      </c>
      <c r="B6113" s="7" t="s">
        <v>935</v>
      </c>
      <c r="C6113" s="7" t="s">
        <v>47</v>
      </c>
      <c r="D6113" s="8">
        <v>2017</v>
      </c>
      <c r="E6113" s="7" t="s">
        <v>797</v>
      </c>
      <c r="F6113" s="7" t="s">
        <v>796</v>
      </c>
      <c r="G6113" s="7" t="s">
        <v>702</v>
      </c>
      <c r="H6113" s="7" t="s">
        <v>7</v>
      </c>
      <c r="I6113" s="9">
        <v>1.2455786999999999E-2</v>
      </c>
      <c r="J6113" s="10">
        <v>197.511</v>
      </c>
      <c r="K6113" s="11">
        <v>4</v>
      </c>
      <c r="L6113" s="11" t="str">
        <f>IF(Tabla134[[#This Row],[Item Weight]]&lt;$U$12,"Poco Peso",IF(Tabla134[[#This Row],[Item Weight]]&lt;$U$13,"Peso Medio","Peso Alto"))</f>
        <v>Peso Medio</v>
      </c>
      <c r="M6113" s="7">
        <v>10.195</v>
      </c>
      <c r="N6113" s="11">
        <f>IF(Tabla134[[#This Row],[Item Weight (Nulos)]]="",VLOOKUP(Tabla134[[#This Row],[Item Identifier]],'Tabla para Nulos'!$A$3:$B$1563,2,FALSE),Tabla134[[#This Row],[Item Weight (Nulos)]])</f>
        <v>10.195</v>
      </c>
      <c r="O6113" s="11" t="str">
        <f>IF(Tabla134[[#This Row],[Item Visibility]]&lt;$U$15,"Poca visibilidad",IF(Tabla134[[#This Row],[Item Visibility]]&lt;$U$16,"Visibilidad media","Mayor visibilidad"))</f>
        <v>Poca visibilidad</v>
      </c>
      <c r="P6113" s="11" t="str">
        <f>IF(Tabla134[[#This Row],[Rating]]&lt;2,"Muy Malo",IF(Tabla134[[#This Row],[Rating]]&lt;3,"Malo",IF(Tabla134[[#This Row],[Rating]]&lt;4,"Regular",IF(Tabla134[[#This Row],[Rating]]&lt;5,"Bueno","Excelente"))))</f>
        <v>Bueno</v>
      </c>
    </row>
    <row r="6114" spans="1:16" x14ac:dyDescent="0.2">
      <c r="A6114" s="7" t="s">
        <v>124</v>
      </c>
      <c r="B6114" s="7" t="s">
        <v>1319</v>
      </c>
      <c r="C6114" s="7" t="s">
        <v>216</v>
      </c>
      <c r="D6114" s="8">
        <v>2018</v>
      </c>
      <c r="E6114" s="7" t="s">
        <v>1195</v>
      </c>
      <c r="F6114" s="7" t="s">
        <v>8</v>
      </c>
      <c r="G6114" s="7" t="s">
        <v>702</v>
      </c>
      <c r="H6114" s="7" t="s">
        <v>1621</v>
      </c>
      <c r="I6114" s="9">
        <v>6.2892909999999998E-3</v>
      </c>
      <c r="J6114" s="10">
        <v>153.2998</v>
      </c>
      <c r="K6114" s="11">
        <v>4</v>
      </c>
      <c r="L6114" s="11" t="str">
        <f>IF(Tabla134[[#This Row],[Item Weight]]&lt;$U$12,"Poco Peso",IF(Tabla134[[#This Row],[Item Weight]]&lt;$U$13,"Peso Medio","Peso Alto"))</f>
        <v>Poco Peso</v>
      </c>
      <c r="N6114" s="11">
        <f>IF(Tabla134[[#This Row],[Item Weight (Nulos)]]="",VLOOKUP(Tabla134[[#This Row],[Item Identifier]],'Tabla para Nulos'!$A$3:$B$1563,2,FALSE),Tabla134[[#This Row],[Item Weight (Nulos)]])</f>
        <v>5.8800000000000008</v>
      </c>
      <c r="O6114" s="11" t="str">
        <f>IF(Tabla134[[#This Row],[Item Visibility]]&lt;$U$15,"Poca visibilidad",IF(Tabla134[[#This Row],[Item Visibility]]&lt;$U$16,"Visibilidad media","Mayor visibilidad"))</f>
        <v>Poca visibilidad</v>
      </c>
      <c r="P6114" s="11" t="str">
        <f>IF(Tabla134[[#This Row],[Rating]]&lt;2,"Muy Malo",IF(Tabla134[[#This Row],[Rating]]&lt;3,"Malo",IF(Tabla134[[#This Row],[Rating]]&lt;4,"Regular",IF(Tabla134[[#This Row],[Rating]]&lt;5,"Bueno","Excelente"))))</f>
        <v>Bueno</v>
      </c>
    </row>
    <row r="6115" spans="1:16" x14ac:dyDescent="0.2">
      <c r="A6115" s="7" t="s">
        <v>124</v>
      </c>
      <c r="B6115" s="7" t="s">
        <v>1318</v>
      </c>
      <c r="C6115" s="7" t="s">
        <v>171</v>
      </c>
      <c r="D6115" s="8">
        <v>2011</v>
      </c>
      <c r="E6115" s="7" t="s">
        <v>703</v>
      </c>
      <c r="F6115" s="7" t="s">
        <v>2</v>
      </c>
      <c r="G6115" s="7" t="s">
        <v>1</v>
      </c>
      <c r="H6115" s="7" t="s">
        <v>1621</v>
      </c>
      <c r="I6115" s="9">
        <v>0.11035679700000001</v>
      </c>
      <c r="J6115" s="10">
        <v>62.051000000000002</v>
      </c>
      <c r="K6115" s="11">
        <v>4</v>
      </c>
      <c r="L6115" s="11" t="str">
        <f>IF(Tabla134[[#This Row],[Item Weight]]&lt;$U$12,"Poco Peso",IF(Tabla134[[#This Row],[Item Weight]]&lt;$U$13,"Peso Medio","Peso Alto"))</f>
        <v>Peso Alto</v>
      </c>
      <c r="M6115" s="7">
        <v>20.2</v>
      </c>
      <c r="N6115" s="11">
        <f>IF(Tabla134[[#This Row],[Item Weight (Nulos)]]="",VLOOKUP(Tabla134[[#This Row],[Item Identifier]],'Tabla para Nulos'!$A$3:$B$1563,2,FALSE),Tabla134[[#This Row],[Item Weight (Nulos)]])</f>
        <v>20.2</v>
      </c>
      <c r="O6115" s="11" t="str">
        <f>IF(Tabla134[[#This Row],[Item Visibility]]&lt;$U$15,"Poca visibilidad",IF(Tabla134[[#This Row],[Item Visibility]]&lt;$U$16,"Visibilidad media","Mayor visibilidad"))</f>
        <v>Mayor visibilidad</v>
      </c>
      <c r="P6115" s="11" t="str">
        <f>IF(Tabla134[[#This Row],[Rating]]&lt;2,"Muy Malo",IF(Tabla134[[#This Row],[Rating]]&lt;3,"Malo",IF(Tabla134[[#This Row],[Rating]]&lt;4,"Regular",IF(Tabla134[[#This Row],[Rating]]&lt;5,"Bueno","Excelente"))))</f>
        <v>Bueno</v>
      </c>
    </row>
    <row r="6116" spans="1:16" x14ac:dyDescent="0.2">
      <c r="A6116" s="7" t="s">
        <v>6</v>
      </c>
      <c r="B6116" s="7" t="s">
        <v>96</v>
      </c>
      <c r="C6116" s="7" t="s">
        <v>17</v>
      </c>
      <c r="D6116" s="8">
        <v>2014</v>
      </c>
      <c r="E6116" s="7" t="s">
        <v>529</v>
      </c>
      <c r="F6116" s="7" t="s">
        <v>2</v>
      </c>
      <c r="G6116" s="7" t="s">
        <v>528</v>
      </c>
      <c r="H6116" s="7" t="s">
        <v>7</v>
      </c>
      <c r="I6116" s="9">
        <v>0.16454255500000001</v>
      </c>
      <c r="J6116" s="10">
        <v>112.2518</v>
      </c>
      <c r="K6116" s="11">
        <v>4</v>
      </c>
      <c r="L6116" s="11" t="str">
        <f>IF(Tabla134[[#This Row],[Item Weight]]&lt;$U$12,"Poco Peso",IF(Tabla134[[#This Row],[Item Weight]]&lt;$U$13,"Peso Medio","Peso Alto"))</f>
        <v>Poco Peso</v>
      </c>
      <c r="M6116" s="7">
        <v>8.0500000000000007</v>
      </c>
      <c r="N6116" s="11">
        <f>IF(Tabla134[[#This Row],[Item Weight (Nulos)]]="",VLOOKUP(Tabla134[[#This Row],[Item Identifier]],'Tabla para Nulos'!$A$3:$B$1563,2,FALSE),Tabla134[[#This Row],[Item Weight (Nulos)]])</f>
        <v>8.0500000000000007</v>
      </c>
      <c r="O6116" s="11" t="str">
        <f>IF(Tabla134[[#This Row],[Item Visibility]]&lt;$U$15,"Poca visibilidad",IF(Tabla134[[#This Row],[Item Visibility]]&lt;$U$16,"Visibilidad media","Mayor visibilidad"))</f>
        <v>Mayor visibilidad</v>
      </c>
      <c r="P6116" s="11" t="str">
        <f>IF(Tabla134[[#This Row],[Rating]]&lt;2,"Muy Malo",IF(Tabla134[[#This Row],[Rating]]&lt;3,"Malo",IF(Tabla134[[#This Row],[Rating]]&lt;4,"Regular",IF(Tabla134[[#This Row],[Rating]]&lt;5,"Bueno","Excelente"))))</f>
        <v>Bueno</v>
      </c>
    </row>
    <row r="6117" spans="1:16" x14ac:dyDescent="0.2">
      <c r="A6117" s="7" t="s">
        <v>124</v>
      </c>
      <c r="B6117" s="7" t="s">
        <v>1317</v>
      </c>
      <c r="C6117" s="7" t="s">
        <v>4</v>
      </c>
      <c r="D6117" s="8">
        <v>2012</v>
      </c>
      <c r="E6117" s="7" t="s">
        <v>9</v>
      </c>
      <c r="F6117" s="7" t="s">
        <v>8</v>
      </c>
      <c r="G6117" s="7" t="s">
        <v>1</v>
      </c>
      <c r="H6117" s="7" t="s">
        <v>7</v>
      </c>
      <c r="I6117" s="9">
        <v>7.5853370000000003E-2</v>
      </c>
      <c r="J6117" s="10">
        <v>36.853200000000001</v>
      </c>
      <c r="K6117" s="11">
        <v>4</v>
      </c>
      <c r="L6117" s="11" t="str">
        <f>IF(Tabla134[[#This Row],[Item Weight]]&lt;$U$12,"Poco Peso",IF(Tabla134[[#This Row],[Item Weight]]&lt;$U$13,"Peso Medio","Peso Alto"))</f>
        <v>Peso Medio</v>
      </c>
      <c r="M6117" s="7">
        <v>16.75</v>
      </c>
      <c r="N6117" s="11">
        <f>IF(Tabla134[[#This Row],[Item Weight (Nulos)]]="",VLOOKUP(Tabla134[[#This Row],[Item Identifier]],'Tabla para Nulos'!$A$3:$B$1563,2,FALSE),Tabla134[[#This Row],[Item Weight (Nulos)]])</f>
        <v>16.75</v>
      </c>
      <c r="O6117" s="11" t="str">
        <f>IF(Tabla134[[#This Row],[Item Visibility]]&lt;$U$15,"Poca visibilidad",IF(Tabla134[[#This Row],[Item Visibility]]&lt;$U$16,"Visibilidad media","Mayor visibilidad"))</f>
        <v>Visibilidad media</v>
      </c>
      <c r="P6117" s="11" t="str">
        <f>IF(Tabla134[[#This Row],[Rating]]&lt;2,"Muy Malo",IF(Tabla134[[#This Row],[Rating]]&lt;3,"Malo",IF(Tabla134[[#This Row],[Rating]]&lt;4,"Regular",IF(Tabla134[[#This Row],[Rating]]&lt;5,"Bueno","Excelente"))))</f>
        <v>Bueno</v>
      </c>
    </row>
    <row r="6118" spans="1:16" x14ac:dyDescent="0.2">
      <c r="A6118" s="7" t="s">
        <v>124</v>
      </c>
      <c r="B6118" s="7" t="s">
        <v>896</v>
      </c>
      <c r="C6118" s="7" t="s">
        <v>71</v>
      </c>
      <c r="D6118" s="8">
        <v>2016</v>
      </c>
      <c r="E6118" s="7" t="s">
        <v>1114</v>
      </c>
      <c r="F6118" s="7" t="s">
        <v>8</v>
      </c>
      <c r="G6118" s="7" t="s">
        <v>702</v>
      </c>
      <c r="H6118" s="7" t="s">
        <v>7</v>
      </c>
      <c r="I6118" s="9">
        <v>2.5993423000000002E-2</v>
      </c>
      <c r="J6118" s="10">
        <v>147.4076</v>
      </c>
      <c r="K6118" s="11">
        <v>4</v>
      </c>
      <c r="L6118" s="11" t="str">
        <f>IF(Tabla134[[#This Row],[Item Weight]]&lt;$U$12,"Poco Peso",IF(Tabla134[[#This Row],[Item Weight]]&lt;$U$13,"Peso Medio","Peso Alto"))</f>
        <v>Peso Medio</v>
      </c>
      <c r="M6118" s="7">
        <v>15.1</v>
      </c>
      <c r="N6118" s="11">
        <f>IF(Tabla134[[#This Row],[Item Weight (Nulos)]]="",VLOOKUP(Tabla134[[#This Row],[Item Identifier]],'Tabla para Nulos'!$A$3:$B$1563,2,FALSE),Tabla134[[#This Row],[Item Weight (Nulos)]])</f>
        <v>15.1</v>
      </c>
      <c r="O6118" s="11" t="str">
        <f>IF(Tabla134[[#This Row],[Item Visibility]]&lt;$U$15,"Poca visibilidad",IF(Tabla134[[#This Row],[Item Visibility]]&lt;$U$16,"Visibilidad media","Mayor visibilidad"))</f>
        <v>Poca visibilidad</v>
      </c>
      <c r="P6118" s="11" t="str">
        <f>IF(Tabla134[[#This Row],[Rating]]&lt;2,"Muy Malo",IF(Tabla134[[#This Row],[Rating]]&lt;3,"Malo",IF(Tabla134[[#This Row],[Rating]]&lt;4,"Regular",IF(Tabla134[[#This Row],[Rating]]&lt;5,"Bueno","Excelente"))))</f>
        <v>Bueno</v>
      </c>
    </row>
    <row r="6119" spans="1:16" x14ac:dyDescent="0.2">
      <c r="A6119" s="7" t="s">
        <v>124</v>
      </c>
      <c r="B6119" s="7" t="s">
        <v>307</v>
      </c>
      <c r="C6119" s="7" t="s">
        <v>112</v>
      </c>
      <c r="D6119" s="8">
        <v>2012</v>
      </c>
      <c r="E6119" s="7" t="s">
        <v>9</v>
      </c>
      <c r="F6119" s="7" t="s">
        <v>8</v>
      </c>
      <c r="G6119" s="7" t="s">
        <v>1</v>
      </c>
      <c r="H6119" s="7" t="s">
        <v>7</v>
      </c>
      <c r="I6119" s="9">
        <v>0.129086113</v>
      </c>
      <c r="J6119" s="10">
        <v>89.485600000000005</v>
      </c>
      <c r="K6119" s="11">
        <v>4</v>
      </c>
      <c r="L6119" s="11" t="str">
        <f>IF(Tabla134[[#This Row],[Item Weight]]&lt;$U$12,"Poco Peso",IF(Tabla134[[#This Row],[Item Weight]]&lt;$U$13,"Peso Medio","Peso Alto"))</f>
        <v>Peso Medio</v>
      </c>
      <c r="M6119" s="7">
        <v>16.75</v>
      </c>
      <c r="N6119" s="11">
        <f>IF(Tabla134[[#This Row],[Item Weight (Nulos)]]="",VLOOKUP(Tabla134[[#This Row],[Item Identifier]],'Tabla para Nulos'!$A$3:$B$1563,2,FALSE),Tabla134[[#This Row],[Item Weight (Nulos)]])</f>
        <v>16.75</v>
      </c>
      <c r="O6119" s="11" t="str">
        <f>IF(Tabla134[[#This Row],[Item Visibility]]&lt;$U$15,"Poca visibilidad",IF(Tabla134[[#This Row],[Item Visibility]]&lt;$U$16,"Visibilidad media","Mayor visibilidad"))</f>
        <v>Mayor visibilidad</v>
      </c>
      <c r="P6119" s="11" t="str">
        <f>IF(Tabla134[[#This Row],[Rating]]&lt;2,"Muy Malo",IF(Tabla134[[#This Row],[Rating]]&lt;3,"Malo",IF(Tabla134[[#This Row],[Rating]]&lt;4,"Regular",IF(Tabla134[[#This Row],[Rating]]&lt;5,"Bueno","Excelente"))))</f>
        <v>Bueno</v>
      </c>
    </row>
    <row r="6120" spans="1:16" x14ac:dyDescent="0.2">
      <c r="A6120" s="7" t="s">
        <v>6</v>
      </c>
      <c r="B6120" s="7" t="s">
        <v>50</v>
      </c>
      <c r="C6120" s="7" t="s">
        <v>47</v>
      </c>
      <c r="D6120" s="8">
        <v>2022</v>
      </c>
      <c r="E6120" s="7" t="s">
        <v>3</v>
      </c>
      <c r="F6120" s="7" t="s">
        <v>2</v>
      </c>
      <c r="G6120" s="7" t="s">
        <v>1</v>
      </c>
      <c r="H6120" s="7" t="s">
        <v>0</v>
      </c>
      <c r="I6120" s="9">
        <v>0.151467821</v>
      </c>
      <c r="J6120" s="10">
        <v>154.13140000000001</v>
      </c>
      <c r="K6120" s="11">
        <v>4</v>
      </c>
      <c r="L6120" s="11" t="str">
        <f>IF(Tabla134[[#This Row],[Item Weight]]&lt;$U$12,"Poco Peso",IF(Tabla134[[#This Row],[Item Weight]]&lt;$U$13,"Peso Medio","Peso Alto"))</f>
        <v>Poco Peso</v>
      </c>
      <c r="M6120" s="7">
        <v>5.86</v>
      </c>
      <c r="N6120" s="11">
        <f>IF(Tabla134[[#This Row],[Item Weight (Nulos)]]="",VLOOKUP(Tabla134[[#This Row],[Item Identifier]],'Tabla para Nulos'!$A$3:$B$1563,2,FALSE),Tabla134[[#This Row],[Item Weight (Nulos)]])</f>
        <v>5.86</v>
      </c>
      <c r="O6120" s="11" t="str">
        <f>IF(Tabla134[[#This Row],[Item Visibility]]&lt;$U$15,"Poca visibilidad",IF(Tabla134[[#This Row],[Item Visibility]]&lt;$U$16,"Visibilidad media","Mayor visibilidad"))</f>
        <v>Mayor visibilidad</v>
      </c>
      <c r="P6120" s="11" t="str">
        <f>IF(Tabla134[[#This Row],[Rating]]&lt;2,"Muy Malo",IF(Tabla134[[#This Row],[Rating]]&lt;3,"Malo",IF(Tabla134[[#This Row],[Rating]]&lt;4,"Regular",IF(Tabla134[[#This Row],[Rating]]&lt;5,"Bueno","Excelente"))))</f>
        <v>Bueno</v>
      </c>
    </row>
    <row r="6121" spans="1:16" x14ac:dyDescent="0.2">
      <c r="A6121" s="7" t="s">
        <v>124</v>
      </c>
      <c r="B6121" s="7" t="s">
        <v>533</v>
      </c>
      <c r="C6121" s="7" t="s">
        <v>17</v>
      </c>
      <c r="D6121" s="8">
        <v>2012</v>
      </c>
      <c r="E6121" s="7" t="s">
        <v>9</v>
      </c>
      <c r="F6121" s="7" t="s">
        <v>8</v>
      </c>
      <c r="G6121" s="7" t="s">
        <v>1</v>
      </c>
      <c r="H6121" s="7" t="s">
        <v>7</v>
      </c>
      <c r="I6121" s="9">
        <v>0.12018920600000001</v>
      </c>
      <c r="J6121" s="10">
        <v>45.074399999999997</v>
      </c>
      <c r="K6121" s="11">
        <v>4</v>
      </c>
      <c r="L6121" s="11" t="str">
        <f>IF(Tabla134[[#This Row],[Item Weight]]&lt;$U$12,"Poco Peso",IF(Tabla134[[#This Row],[Item Weight]]&lt;$U$13,"Peso Medio","Peso Alto"))</f>
        <v>Peso Medio</v>
      </c>
      <c r="M6121" s="7">
        <v>11.15</v>
      </c>
      <c r="N6121" s="11">
        <f>IF(Tabla134[[#This Row],[Item Weight (Nulos)]]="",VLOOKUP(Tabla134[[#This Row],[Item Identifier]],'Tabla para Nulos'!$A$3:$B$1563,2,FALSE),Tabla134[[#This Row],[Item Weight (Nulos)]])</f>
        <v>11.15</v>
      </c>
      <c r="O6121" s="11" t="str">
        <f>IF(Tabla134[[#This Row],[Item Visibility]]&lt;$U$15,"Poca visibilidad",IF(Tabla134[[#This Row],[Item Visibility]]&lt;$U$16,"Visibilidad media","Mayor visibilidad"))</f>
        <v>Mayor visibilidad</v>
      </c>
      <c r="P6121" s="11" t="str">
        <f>IF(Tabla134[[#This Row],[Rating]]&lt;2,"Muy Malo",IF(Tabla134[[#This Row],[Rating]]&lt;3,"Malo",IF(Tabla134[[#This Row],[Rating]]&lt;4,"Regular",IF(Tabla134[[#This Row],[Rating]]&lt;5,"Bueno","Excelente"))))</f>
        <v>Bueno</v>
      </c>
    </row>
    <row r="6122" spans="1:16" x14ac:dyDescent="0.2">
      <c r="A6122" s="7" t="s">
        <v>124</v>
      </c>
      <c r="B6122" s="7" t="s">
        <v>873</v>
      </c>
      <c r="C6122" s="7" t="s">
        <v>171</v>
      </c>
      <c r="D6122" s="8">
        <v>2016</v>
      </c>
      <c r="E6122" s="7" t="s">
        <v>1114</v>
      </c>
      <c r="F6122" s="7" t="s">
        <v>8</v>
      </c>
      <c r="G6122" s="7" t="s">
        <v>702</v>
      </c>
      <c r="H6122" s="7" t="s">
        <v>7</v>
      </c>
      <c r="I6122" s="9">
        <v>0.12049726600000001</v>
      </c>
      <c r="J6122" s="10">
        <v>162.2868</v>
      </c>
      <c r="K6122" s="11">
        <v>4</v>
      </c>
      <c r="L6122" s="11" t="str">
        <f>IF(Tabla134[[#This Row],[Item Weight]]&lt;$U$12,"Poco Peso",IF(Tabla134[[#This Row],[Item Weight]]&lt;$U$13,"Peso Medio","Peso Alto"))</f>
        <v>Poco Peso</v>
      </c>
      <c r="M6122" s="7">
        <v>8.39</v>
      </c>
      <c r="N6122" s="11">
        <f>IF(Tabla134[[#This Row],[Item Weight (Nulos)]]="",VLOOKUP(Tabla134[[#This Row],[Item Identifier]],'Tabla para Nulos'!$A$3:$B$1563,2,FALSE),Tabla134[[#This Row],[Item Weight (Nulos)]])</f>
        <v>8.39</v>
      </c>
      <c r="O6122" s="11" t="str">
        <f>IF(Tabla134[[#This Row],[Item Visibility]]&lt;$U$15,"Poca visibilidad",IF(Tabla134[[#This Row],[Item Visibility]]&lt;$U$16,"Visibilidad media","Mayor visibilidad"))</f>
        <v>Mayor visibilidad</v>
      </c>
      <c r="P6122" s="11" t="str">
        <f>IF(Tabla134[[#This Row],[Rating]]&lt;2,"Muy Malo",IF(Tabla134[[#This Row],[Rating]]&lt;3,"Malo",IF(Tabla134[[#This Row],[Rating]]&lt;4,"Regular",IF(Tabla134[[#This Row],[Rating]]&lt;5,"Bueno","Excelente"))))</f>
        <v>Bueno</v>
      </c>
    </row>
    <row r="6123" spans="1:16" x14ac:dyDescent="0.2">
      <c r="A6123" s="7" t="s">
        <v>6</v>
      </c>
      <c r="B6123" s="7" t="s">
        <v>1316</v>
      </c>
      <c r="C6123" s="7" t="s">
        <v>14</v>
      </c>
      <c r="D6123" s="8">
        <v>2017</v>
      </c>
      <c r="E6123" s="7" t="s">
        <v>797</v>
      </c>
      <c r="F6123" s="7" t="s">
        <v>796</v>
      </c>
      <c r="G6123" s="7" t="s">
        <v>702</v>
      </c>
      <c r="H6123" s="7" t="s">
        <v>7</v>
      </c>
      <c r="I6123" s="9">
        <v>2.3492524000000001E-2</v>
      </c>
      <c r="J6123" s="10">
        <v>155.52879999999999</v>
      </c>
      <c r="K6123" s="11">
        <v>4</v>
      </c>
      <c r="L6123" s="11" t="str">
        <f>IF(Tabla134[[#This Row],[Item Weight]]&lt;$U$12,"Poco Peso",IF(Tabla134[[#This Row],[Item Weight]]&lt;$U$13,"Peso Medio","Peso Alto"))</f>
        <v>Poco Peso</v>
      </c>
      <c r="M6123" s="7">
        <v>5.6749999999999998</v>
      </c>
      <c r="N6123" s="11">
        <f>IF(Tabla134[[#This Row],[Item Weight (Nulos)]]="",VLOOKUP(Tabla134[[#This Row],[Item Identifier]],'Tabla para Nulos'!$A$3:$B$1563,2,FALSE),Tabla134[[#This Row],[Item Weight (Nulos)]])</f>
        <v>5.6749999999999998</v>
      </c>
      <c r="O6123" s="11" t="str">
        <f>IF(Tabla134[[#This Row],[Item Visibility]]&lt;$U$15,"Poca visibilidad",IF(Tabla134[[#This Row],[Item Visibility]]&lt;$U$16,"Visibilidad media","Mayor visibilidad"))</f>
        <v>Poca visibilidad</v>
      </c>
      <c r="P6123" s="11" t="str">
        <f>IF(Tabla134[[#This Row],[Rating]]&lt;2,"Muy Malo",IF(Tabla134[[#This Row],[Rating]]&lt;3,"Malo",IF(Tabla134[[#This Row],[Rating]]&lt;4,"Regular",IF(Tabla134[[#This Row],[Rating]]&lt;5,"Bueno","Excelente"))))</f>
        <v>Bueno</v>
      </c>
    </row>
    <row r="6124" spans="1:16" x14ac:dyDescent="0.2">
      <c r="A6124" s="7" t="s">
        <v>124</v>
      </c>
      <c r="B6124" s="7" t="s">
        <v>1315</v>
      </c>
      <c r="C6124" s="7" t="s">
        <v>4</v>
      </c>
      <c r="D6124" s="8">
        <v>2018</v>
      </c>
      <c r="E6124" s="7" t="s">
        <v>13</v>
      </c>
      <c r="F6124" s="7" t="s">
        <v>2</v>
      </c>
      <c r="G6124" s="7" t="s">
        <v>1</v>
      </c>
      <c r="H6124" s="7" t="s">
        <v>12</v>
      </c>
      <c r="I6124" s="9">
        <v>7.3024401000000003E-2</v>
      </c>
      <c r="J6124" s="10">
        <v>121.84399999999999</v>
      </c>
      <c r="K6124" s="11">
        <v>4</v>
      </c>
      <c r="L6124" s="11" t="str">
        <f>IF(Tabla134[[#This Row],[Item Weight]]&lt;$U$12,"Poco Peso",IF(Tabla134[[#This Row],[Item Weight]]&lt;$U$13,"Peso Medio","Peso Alto"))</f>
        <v>Peso Medio</v>
      </c>
      <c r="N6124" s="11">
        <f>IF(Tabla134[[#This Row],[Item Weight (Nulos)]]="",VLOOKUP(Tabla134[[#This Row],[Item Identifier]],'Tabla para Nulos'!$A$3:$B$1563,2,FALSE),Tabla134[[#This Row],[Item Weight (Nulos)]])</f>
        <v>10</v>
      </c>
      <c r="O6124" s="11" t="str">
        <f>IF(Tabla134[[#This Row],[Item Visibility]]&lt;$U$15,"Poca visibilidad",IF(Tabla134[[#This Row],[Item Visibility]]&lt;$U$16,"Visibilidad media","Mayor visibilidad"))</f>
        <v>Visibilidad media</v>
      </c>
      <c r="P6124" s="11" t="str">
        <f>IF(Tabla134[[#This Row],[Rating]]&lt;2,"Muy Malo",IF(Tabla134[[#This Row],[Rating]]&lt;3,"Malo",IF(Tabla134[[#This Row],[Rating]]&lt;4,"Regular",IF(Tabla134[[#This Row],[Rating]]&lt;5,"Bueno","Excelente"))))</f>
        <v>Bueno</v>
      </c>
    </row>
    <row r="6125" spans="1:16" x14ac:dyDescent="0.2">
      <c r="A6125" s="7" t="s">
        <v>6</v>
      </c>
      <c r="B6125" s="7" t="s">
        <v>326</v>
      </c>
      <c r="C6125" s="7" t="s">
        <v>14</v>
      </c>
      <c r="D6125" s="8">
        <v>2020</v>
      </c>
      <c r="E6125" s="7" t="s">
        <v>919</v>
      </c>
      <c r="F6125" s="7" t="s">
        <v>796</v>
      </c>
      <c r="G6125" s="7" t="s">
        <v>1</v>
      </c>
      <c r="H6125" s="7" t="s">
        <v>7</v>
      </c>
      <c r="I6125" s="9">
        <v>8.8821764999999997E-2</v>
      </c>
      <c r="J6125" s="10">
        <v>125.173</v>
      </c>
      <c r="K6125" s="11">
        <v>4</v>
      </c>
      <c r="L6125" s="11" t="str">
        <f>IF(Tabla134[[#This Row],[Item Weight]]&lt;$U$12,"Poco Peso",IF(Tabla134[[#This Row],[Item Weight]]&lt;$U$13,"Peso Medio","Peso Alto"))</f>
        <v>Peso Medio</v>
      </c>
      <c r="M6125" s="7">
        <v>8.8949999999999996</v>
      </c>
      <c r="N6125" s="11">
        <f>IF(Tabla134[[#This Row],[Item Weight (Nulos)]]="",VLOOKUP(Tabla134[[#This Row],[Item Identifier]],'Tabla para Nulos'!$A$3:$B$1563,2,FALSE),Tabla134[[#This Row],[Item Weight (Nulos)]])</f>
        <v>8.8949999999999996</v>
      </c>
      <c r="O6125" s="11" t="str">
        <f>IF(Tabla134[[#This Row],[Item Visibility]]&lt;$U$15,"Poca visibilidad",IF(Tabla134[[#This Row],[Item Visibility]]&lt;$U$16,"Visibilidad media","Mayor visibilidad"))</f>
        <v>Visibilidad media</v>
      </c>
      <c r="P6125" s="11" t="str">
        <f>IF(Tabla134[[#This Row],[Rating]]&lt;2,"Muy Malo",IF(Tabla134[[#This Row],[Rating]]&lt;3,"Malo",IF(Tabla134[[#This Row],[Rating]]&lt;4,"Regular",IF(Tabla134[[#This Row],[Rating]]&lt;5,"Bueno","Excelente"))))</f>
        <v>Bueno</v>
      </c>
    </row>
    <row r="6126" spans="1:16" x14ac:dyDescent="0.2">
      <c r="A6126" s="7" t="s">
        <v>124</v>
      </c>
      <c r="B6126" s="7" t="s">
        <v>1314</v>
      </c>
      <c r="C6126" s="7" t="s">
        <v>17</v>
      </c>
      <c r="D6126" s="8">
        <v>2016</v>
      </c>
      <c r="E6126" s="7" t="s">
        <v>1114</v>
      </c>
      <c r="F6126" s="7" t="s">
        <v>8</v>
      </c>
      <c r="G6126" s="7" t="s">
        <v>702</v>
      </c>
      <c r="H6126" s="7" t="s">
        <v>7</v>
      </c>
      <c r="I6126" s="9">
        <v>0.13681074200000001</v>
      </c>
      <c r="J6126" s="10">
        <v>263.05680000000001</v>
      </c>
      <c r="K6126" s="11">
        <v>4</v>
      </c>
      <c r="L6126" s="11" t="str">
        <f>IF(Tabla134[[#This Row],[Item Weight]]&lt;$U$12,"Poco Peso",IF(Tabla134[[#This Row],[Item Weight]]&lt;$U$13,"Peso Medio","Peso Alto"))</f>
        <v>Peso Medio</v>
      </c>
      <c r="M6126" s="7">
        <v>10.895</v>
      </c>
      <c r="N6126" s="11">
        <f>IF(Tabla134[[#This Row],[Item Weight (Nulos)]]="",VLOOKUP(Tabla134[[#This Row],[Item Identifier]],'Tabla para Nulos'!$A$3:$B$1563,2,FALSE),Tabla134[[#This Row],[Item Weight (Nulos)]])</f>
        <v>10.895</v>
      </c>
      <c r="O6126" s="11" t="str">
        <f>IF(Tabla134[[#This Row],[Item Visibility]]&lt;$U$15,"Poca visibilidad",IF(Tabla134[[#This Row],[Item Visibility]]&lt;$U$16,"Visibilidad media","Mayor visibilidad"))</f>
        <v>Mayor visibilidad</v>
      </c>
      <c r="P6126" s="11" t="str">
        <f>IF(Tabla134[[#This Row],[Rating]]&lt;2,"Muy Malo",IF(Tabla134[[#This Row],[Rating]]&lt;3,"Malo",IF(Tabla134[[#This Row],[Rating]]&lt;4,"Regular",IF(Tabla134[[#This Row],[Rating]]&lt;5,"Bueno","Excelente"))))</f>
        <v>Bueno</v>
      </c>
    </row>
    <row r="6127" spans="1:16" x14ac:dyDescent="0.2">
      <c r="A6127" s="7" t="s">
        <v>124</v>
      </c>
      <c r="B6127" s="7" t="s">
        <v>689</v>
      </c>
      <c r="C6127" s="7" t="s">
        <v>28</v>
      </c>
      <c r="D6127" s="8">
        <v>2018</v>
      </c>
      <c r="E6127" s="7" t="s">
        <v>1195</v>
      </c>
      <c r="F6127" s="7" t="s">
        <v>8</v>
      </c>
      <c r="G6127" s="7" t="s">
        <v>702</v>
      </c>
      <c r="H6127" s="7" t="s">
        <v>1621</v>
      </c>
      <c r="I6127" s="9">
        <v>0</v>
      </c>
      <c r="J6127" s="10">
        <v>144.84700000000001</v>
      </c>
      <c r="K6127" s="11">
        <v>4</v>
      </c>
      <c r="L6127" s="11" t="str">
        <f>IF(Tabla134[[#This Row],[Item Weight]]&lt;$U$12,"Poco Peso",IF(Tabla134[[#This Row],[Item Weight]]&lt;$U$13,"Peso Medio","Peso Alto"))</f>
        <v>Peso Medio</v>
      </c>
      <c r="N6127" s="11">
        <f>IF(Tabla134[[#This Row],[Item Weight (Nulos)]]="",VLOOKUP(Tabla134[[#This Row],[Item Identifier]],'Tabla para Nulos'!$A$3:$B$1563,2,FALSE),Tabla134[[#This Row],[Item Weight (Nulos)]])</f>
        <v>9.17</v>
      </c>
      <c r="O6127" s="11" t="str">
        <f>IF(Tabla134[[#This Row],[Item Visibility]]&lt;$U$15,"Poca visibilidad",IF(Tabla134[[#This Row],[Item Visibility]]&lt;$U$16,"Visibilidad media","Mayor visibilidad"))</f>
        <v>Poca visibilidad</v>
      </c>
      <c r="P6127" s="11" t="str">
        <f>IF(Tabla134[[#This Row],[Rating]]&lt;2,"Muy Malo",IF(Tabla134[[#This Row],[Rating]]&lt;3,"Malo",IF(Tabla134[[#This Row],[Rating]]&lt;4,"Regular",IF(Tabla134[[#This Row],[Rating]]&lt;5,"Bueno","Excelente"))))</f>
        <v>Bueno</v>
      </c>
    </row>
    <row r="6128" spans="1:16" x14ac:dyDescent="0.2">
      <c r="A6128" s="7" t="s">
        <v>124</v>
      </c>
      <c r="B6128" s="7" t="s">
        <v>709</v>
      </c>
      <c r="C6128" s="7" t="s">
        <v>165</v>
      </c>
      <c r="D6128" s="8">
        <v>2022</v>
      </c>
      <c r="E6128" s="7" t="s">
        <v>3</v>
      </c>
      <c r="F6128" s="7" t="s">
        <v>2</v>
      </c>
      <c r="G6128" s="7" t="s">
        <v>1</v>
      </c>
      <c r="H6128" s="7" t="s">
        <v>0</v>
      </c>
      <c r="I6128" s="9">
        <v>8.1658449999999994E-2</v>
      </c>
      <c r="J6128" s="10">
        <v>35.018999999999998</v>
      </c>
      <c r="K6128" s="11">
        <v>4</v>
      </c>
      <c r="L6128" s="11" t="str">
        <f>IF(Tabla134[[#This Row],[Item Weight]]&lt;$U$12,"Poco Peso",IF(Tabla134[[#This Row],[Item Weight]]&lt;$U$13,"Peso Medio","Peso Alto"))</f>
        <v>Peso Alto</v>
      </c>
      <c r="M6128" s="7">
        <v>20</v>
      </c>
      <c r="N6128" s="11">
        <f>IF(Tabla134[[#This Row],[Item Weight (Nulos)]]="",VLOOKUP(Tabla134[[#This Row],[Item Identifier]],'Tabla para Nulos'!$A$3:$B$1563,2,FALSE),Tabla134[[#This Row],[Item Weight (Nulos)]])</f>
        <v>20</v>
      </c>
      <c r="O6128" s="11" t="str">
        <f>IF(Tabla134[[#This Row],[Item Visibility]]&lt;$U$15,"Poca visibilidad",IF(Tabla134[[#This Row],[Item Visibility]]&lt;$U$16,"Visibilidad media","Mayor visibilidad"))</f>
        <v>Visibilidad media</v>
      </c>
      <c r="P6128" s="11" t="str">
        <f>IF(Tabla134[[#This Row],[Rating]]&lt;2,"Muy Malo",IF(Tabla134[[#This Row],[Rating]]&lt;3,"Malo",IF(Tabla134[[#This Row],[Rating]]&lt;4,"Regular",IF(Tabla134[[#This Row],[Rating]]&lt;5,"Bueno","Excelente"))))</f>
        <v>Bueno</v>
      </c>
    </row>
    <row r="6129" spans="1:16" x14ac:dyDescent="0.2">
      <c r="A6129" s="7" t="s">
        <v>124</v>
      </c>
      <c r="B6129" s="7" t="s">
        <v>766</v>
      </c>
      <c r="C6129" s="7" t="s">
        <v>4</v>
      </c>
      <c r="D6129" s="8">
        <v>2020</v>
      </c>
      <c r="E6129" s="7" t="s">
        <v>919</v>
      </c>
      <c r="F6129" s="7" t="s">
        <v>796</v>
      </c>
      <c r="G6129" s="7" t="s">
        <v>1</v>
      </c>
      <c r="H6129" s="7" t="s">
        <v>7</v>
      </c>
      <c r="I6129" s="9">
        <v>3.0379382E-2</v>
      </c>
      <c r="J6129" s="10">
        <v>153.46559999999999</v>
      </c>
      <c r="K6129" s="11">
        <v>4</v>
      </c>
      <c r="L6129" s="11" t="str">
        <f>IF(Tabla134[[#This Row],[Item Weight]]&lt;$U$12,"Poco Peso",IF(Tabla134[[#This Row],[Item Weight]]&lt;$U$13,"Peso Medio","Peso Alto"))</f>
        <v>Peso Medio</v>
      </c>
      <c r="M6129" s="7">
        <v>10.1</v>
      </c>
      <c r="N6129" s="11">
        <f>IF(Tabla134[[#This Row],[Item Weight (Nulos)]]="",VLOOKUP(Tabla134[[#This Row],[Item Identifier]],'Tabla para Nulos'!$A$3:$B$1563,2,FALSE),Tabla134[[#This Row],[Item Weight (Nulos)]])</f>
        <v>10.1</v>
      </c>
      <c r="O6129" s="11" t="str">
        <f>IF(Tabla134[[#This Row],[Item Visibility]]&lt;$U$15,"Poca visibilidad",IF(Tabla134[[#This Row],[Item Visibility]]&lt;$U$16,"Visibilidad media","Mayor visibilidad"))</f>
        <v>Visibilidad media</v>
      </c>
      <c r="P6129" s="11" t="str">
        <f>IF(Tabla134[[#This Row],[Rating]]&lt;2,"Muy Malo",IF(Tabla134[[#This Row],[Rating]]&lt;3,"Malo",IF(Tabla134[[#This Row],[Rating]]&lt;4,"Regular",IF(Tabla134[[#This Row],[Rating]]&lt;5,"Bueno","Excelente"))))</f>
        <v>Bueno</v>
      </c>
    </row>
    <row r="6130" spans="1:16" x14ac:dyDescent="0.2">
      <c r="A6130" s="7" t="s">
        <v>124</v>
      </c>
      <c r="B6130" s="7" t="s">
        <v>1045</v>
      </c>
      <c r="C6130" s="7" t="s">
        <v>17</v>
      </c>
      <c r="D6130" s="8">
        <v>2011</v>
      </c>
      <c r="E6130" s="7" t="s">
        <v>703</v>
      </c>
      <c r="F6130" s="7" t="s">
        <v>2</v>
      </c>
      <c r="G6130" s="7" t="s">
        <v>1</v>
      </c>
      <c r="H6130" s="7" t="s">
        <v>1621</v>
      </c>
      <c r="I6130" s="9">
        <v>1.9314960999999999E-2</v>
      </c>
      <c r="J6130" s="10">
        <v>164.65260000000001</v>
      </c>
      <c r="K6130" s="11">
        <v>4</v>
      </c>
      <c r="L6130" s="11" t="str">
        <f>IF(Tabla134[[#This Row],[Item Weight]]&lt;$U$12,"Poco Peso",IF(Tabla134[[#This Row],[Item Weight]]&lt;$U$13,"Peso Medio","Peso Alto"))</f>
        <v>Peso Medio</v>
      </c>
      <c r="M6130" s="7">
        <v>12.1</v>
      </c>
      <c r="N6130" s="11">
        <f>IF(Tabla134[[#This Row],[Item Weight (Nulos)]]="",VLOOKUP(Tabla134[[#This Row],[Item Identifier]],'Tabla para Nulos'!$A$3:$B$1563,2,FALSE),Tabla134[[#This Row],[Item Weight (Nulos)]])</f>
        <v>12.1</v>
      </c>
      <c r="O6130" s="11" t="str">
        <f>IF(Tabla134[[#This Row],[Item Visibility]]&lt;$U$15,"Poca visibilidad",IF(Tabla134[[#This Row],[Item Visibility]]&lt;$U$16,"Visibilidad media","Mayor visibilidad"))</f>
        <v>Poca visibilidad</v>
      </c>
      <c r="P6130" s="11" t="str">
        <f>IF(Tabla134[[#This Row],[Rating]]&lt;2,"Muy Malo",IF(Tabla134[[#This Row],[Rating]]&lt;3,"Malo",IF(Tabla134[[#This Row],[Rating]]&lt;4,"Regular",IF(Tabla134[[#This Row],[Rating]]&lt;5,"Bueno","Excelente"))))</f>
        <v>Bueno</v>
      </c>
    </row>
    <row r="6131" spans="1:16" x14ac:dyDescent="0.2">
      <c r="A6131" s="7" t="s">
        <v>124</v>
      </c>
      <c r="B6131" s="7" t="s">
        <v>290</v>
      </c>
      <c r="C6131" s="7" t="s">
        <v>28</v>
      </c>
      <c r="D6131" s="8">
        <v>2014</v>
      </c>
      <c r="E6131" s="7" t="s">
        <v>529</v>
      </c>
      <c r="F6131" s="7" t="s">
        <v>2</v>
      </c>
      <c r="G6131" s="7" t="s">
        <v>528</v>
      </c>
      <c r="H6131" s="7" t="s">
        <v>7</v>
      </c>
      <c r="I6131" s="9">
        <v>8.2935004000000007E-2</v>
      </c>
      <c r="J6131" s="10">
        <v>119.57559999999999</v>
      </c>
      <c r="K6131" s="11">
        <v>4</v>
      </c>
      <c r="L6131" s="11" t="str">
        <f>IF(Tabla134[[#This Row],[Item Weight]]&lt;$U$12,"Poco Peso",IF(Tabla134[[#This Row],[Item Weight]]&lt;$U$13,"Peso Medio","Peso Alto"))</f>
        <v>Peso Alto</v>
      </c>
      <c r="M6131" s="7">
        <v>20.6</v>
      </c>
      <c r="N6131" s="11">
        <f>IF(Tabla134[[#This Row],[Item Weight (Nulos)]]="",VLOOKUP(Tabla134[[#This Row],[Item Identifier]],'Tabla para Nulos'!$A$3:$B$1563,2,FALSE),Tabla134[[#This Row],[Item Weight (Nulos)]])</f>
        <v>20.6</v>
      </c>
      <c r="O6131" s="11" t="str">
        <f>IF(Tabla134[[#This Row],[Item Visibility]]&lt;$U$15,"Poca visibilidad",IF(Tabla134[[#This Row],[Item Visibility]]&lt;$U$16,"Visibilidad media","Mayor visibilidad"))</f>
        <v>Visibilidad media</v>
      </c>
      <c r="P6131" s="11" t="str">
        <f>IF(Tabla134[[#This Row],[Rating]]&lt;2,"Muy Malo",IF(Tabla134[[#This Row],[Rating]]&lt;3,"Malo",IF(Tabla134[[#This Row],[Rating]]&lt;4,"Regular",IF(Tabla134[[#This Row],[Rating]]&lt;5,"Bueno","Excelente"))))</f>
        <v>Bueno</v>
      </c>
    </row>
    <row r="6132" spans="1:16" x14ac:dyDescent="0.2">
      <c r="A6132" s="7" t="s">
        <v>6</v>
      </c>
      <c r="B6132" s="7" t="s">
        <v>66</v>
      </c>
      <c r="C6132" s="7" t="s">
        <v>10</v>
      </c>
      <c r="D6132" s="8">
        <v>2014</v>
      </c>
      <c r="E6132" s="7" t="s">
        <v>529</v>
      </c>
      <c r="F6132" s="7" t="s">
        <v>2</v>
      </c>
      <c r="G6132" s="7" t="s">
        <v>528</v>
      </c>
      <c r="H6132" s="7" t="s">
        <v>7</v>
      </c>
      <c r="I6132" s="9">
        <v>0.106968096</v>
      </c>
      <c r="J6132" s="10">
        <v>142.67859999999999</v>
      </c>
      <c r="K6132" s="11">
        <v>4</v>
      </c>
      <c r="L6132" s="11" t="str">
        <f>IF(Tabla134[[#This Row],[Item Weight]]&lt;$U$12,"Poco Peso",IF(Tabla134[[#This Row],[Item Weight]]&lt;$U$13,"Peso Medio","Peso Alto"))</f>
        <v>Poco Peso</v>
      </c>
      <c r="M6132" s="7">
        <v>5.46</v>
      </c>
      <c r="N6132" s="11">
        <f>IF(Tabla134[[#This Row],[Item Weight (Nulos)]]="",VLOOKUP(Tabla134[[#This Row],[Item Identifier]],'Tabla para Nulos'!$A$3:$B$1563,2,FALSE),Tabla134[[#This Row],[Item Weight (Nulos)]])</f>
        <v>5.46</v>
      </c>
      <c r="O6132" s="11" t="str">
        <f>IF(Tabla134[[#This Row],[Item Visibility]]&lt;$U$15,"Poca visibilidad",IF(Tabla134[[#This Row],[Item Visibility]]&lt;$U$16,"Visibilidad media","Mayor visibilidad"))</f>
        <v>Mayor visibilidad</v>
      </c>
      <c r="P6132" s="11" t="str">
        <f>IF(Tabla134[[#This Row],[Rating]]&lt;2,"Muy Malo",IF(Tabla134[[#This Row],[Rating]]&lt;3,"Malo",IF(Tabla134[[#This Row],[Rating]]&lt;4,"Regular",IF(Tabla134[[#This Row],[Rating]]&lt;5,"Bueno","Excelente"))))</f>
        <v>Bueno</v>
      </c>
    </row>
    <row r="6133" spans="1:16" x14ac:dyDescent="0.2">
      <c r="A6133" s="7" t="s">
        <v>124</v>
      </c>
      <c r="B6133" s="7" t="s">
        <v>990</v>
      </c>
      <c r="C6133" s="7" t="s">
        <v>19</v>
      </c>
      <c r="D6133" s="8">
        <v>2012</v>
      </c>
      <c r="E6133" s="7" t="s">
        <v>9</v>
      </c>
      <c r="F6133" s="7" t="s">
        <v>8</v>
      </c>
      <c r="G6133" s="7" t="s">
        <v>1</v>
      </c>
      <c r="H6133" s="7" t="s">
        <v>7</v>
      </c>
      <c r="I6133" s="9">
        <v>0.15958218499999999</v>
      </c>
      <c r="J6133" s="10">
        <v>224.77199999999999</v>
      </c>
      <c r="K6133" s="11">
        <v>4</v>
      </c>
      <c r="L6133" s="11" t="str">
        <f>IF(Tabla134[[#This Row],[Item Weight]]&lt;$U$12,"Poco Peso",IF(Tabla134[[#This Row],[Item Weight]]&lt;$U$13,"Peso Medio","Peso Alto"))</f>
        <v>Peso Medio</v>
      </c>
      <c r="M6133" s="7">
        <v>9.3949999999999996</v>
      </c>
      <c r="N6133" s="11">
        <f>IF(Tabla134[[#This Row],[Item Weight (Nulos)]]="",VLOOKUP(Tabla134[[#This Row],[Item Identifier]],'Tabla para Nulos'!$A$3:$B$1563,2,FALSE),Tabla134[[#This Row],[Item Weight (Nulos)]])</f>
        <v>9.3949999999999996</v>
      </c>
      <c r="O6133" s="11" t="str">
        <f>IF(Tabla134[[#This Row],[Item Visibility]]&lt;$U$15,"Poca visibilidad",IF(Tabla134[[#This Row],[Item Visibility]]&lt;$U$16,"Visibilidad media","Mayor visibilidad"))</f>
        <v>Mayor visibilidad</v>
      </c>
      <c r="P6133" s="11" t="str">
        <f>IF(Tabla134[[#This Row],[Rating]]&lt;2,"Muy Malo",IF(Tabla134[[#This Row],[Rating]]&lt;3,"Malo",IF(Tabla134[[#This Row],[Rating]]&lt;4,"Regular",IF(Tabla134[[#This Row],[Rating]]&lt;5,"Bueno","Excelente"))))</f>
        <v>Bueno</v>
      </c>
    </row>
    <row r="6134" spans="1:16" x14ac:dyDescent="0.2">
      <c r="A6134" s="7" t="s">
        <v>124</v>
      </c>
      <c r="B6134" s="7" t="s">
        <v>1313</v>
      </c>
      <c r="C6134" s="7" t="s">
        <v>25</v>
      </c>
      <c r="D6134" s="8">
        <v>2018</v>
      </c>
      <c r="E6134" s="7" t="s">
        <v>1195</v>
      </c>
      <c r="F6134" s="7" t="s">
        <v>8</v>
      </c>
      <c r="G6134" s="7" t="s">
        <v>702</v>
      </c>
      <c r="H6134" s="7" t="s">
        <v>1621</v>
      </c>
      <c r="I6134" s="9">
        <v>0.14453827</v>
      </c>
      <c r="J6134" s="10">
        <v>180.6002</v>
      </c>
      <c r="K6134" s="11">
        <v>4</v>
      </c>
      <c r="L6134" s="11" t="str">
        <f>IF(Tabla134[[#This Row],[Item Weight]]&lt;$U$12,"Poco Peso",IF(Tabla134[[#This Row],[Item Weight]]&lt;$U$13,"Peso Medio","Peso Alto"))</f>
        <v>Peso Alto</v>
      </c>
      <c r="N6134" s="11">
        <f>IF(Tabla134[[#This Row],[Item Weight (Nulos)]]="",VLOOKUP(Tabla134[[#This Row],[Item Identifier]],'Tabla para Nulos'!$A$3:$B$1563,2,FALSE),Tabla134[[#This Row],[Item Weight (Nulos)]])</f>
        <v>19.5</v>
      </c>
      <c r="O6134" s="11" t="str">
        <f>IF(Tabla134[[#This Row],[Item Visibility]]&lt;$U$15,"Poca visibilidad",IF(Tabla134[[#This Row],[Item Visibility]]&lt;$U$16,"Visibilidad media","Mayor visibilidad"))</f>
        <v>Mayor visibilidad</v>
      </c>
      <c r="P6134" s="11" t="str">
        <f>IF(Tabla134[[#This Row],[Rating]]&lt;2,"Muy Malo",IF(Tabla134[[#This Row],[Rating]]&lt;3,"Malo",IF(Tabla134[[#This Row],[Rating]]&lt;4,"Regular",IF(Tabla134[[#This Row],[Rating]]&lt;5,"Bueno","Excelente"))))</f>
        <v>Bueno</v>
      </c>
    </row>
    <row r="6135" spans="1:16" x14ac:dyDescent="0.2">
      <c r="A6135" s="7" t="s">
        <v>124</v>
      </c>
      <c r="B6135" s="7" t="s">
        <v>1029</v>
      </c>
      <c r="C6135" s="7" t="s">
        <v>10</v>
      </c>
      <c r="D6135" s="8">
        <v>2016</v>
      </c>
      <c r="E6135" s="7" t="s">
        <v>1114</v>
      </c>
      <c r="F6135" s="7" t="s">
        <v>8</v>
      </c>
      <c r="G6135" s="7" t="s">
        <v>702</v>
      </c>
      <c r="H6135" s="7" t="s">
        <v>7</v>
      </c>
      <c r="I6135" s="9">
        <v>3.8685801999999998E-2</v>
      </c>
      <c r="J6135" s="10">
        <v>243.81440000000001</v>
      </c>
      <c r="K6135" s="11">
        <v>4</v>
      </c>
      <c r="L6135" s="11" t="str">
        <f>IF(Tabla134[[#This Row],[Item Weight]]&lt;$U$12,"Poco Peso",IF(Tabla134[[#This Row],[Item Weight]]&lt;$U$13,"Peso Medio","Peso Alto"))</f>
        <v>Peso Medio</v>
      </c>
      <c r="M6135" s="7">
        <v>10</v>
      </c>
      <c r="N6135" s="11">
        <f>IF(Tabla134[[#This Row],[Item Weight (Nulos)]]="",VLOOKUP(Tabla134[[#This Row],[Item Identifier]],'Tabla para Nulos'!$A$3:$B$1563,2,FALSE),Tabla134[[#This Row],[Item Weight (Nulos)]])</f>
        <v>10</v>
      </c>
      <c r="O6135" s="11" t="str">
        <f>IF(Tabla134[[#This Row],[Item Visibility]]&lt;$U$15,"Poca visibilidad",IF(Tabla134[[#This Row],[Item Visibility]]&lt;$U$16,"Visibilidad media","Mayor visibilidad"))</f>
        <v>Visibilidad media</v>
      </c>
      <c r="P6135" s="11" t="str">
        <f>IF(Tabla134[[#This Row],[Rating]]&lt;2,"Muy Malo",IF(Tabla134[[#This Row],[Rating]]&lt;3,"Malo",IF(Tabla134[[#This Row],[Rating]]&lt;4,"Regular",IF(Tabla134[[#This Row],[Rating]]&lt;5,"Bueno","Excelente"))))</f>
        <v>Bueno</v>
      </c>
    </row>
    <row r="6136" spans="1:16" x14ac:dyDescent="0.2">
      <c r="A6136" s="7" t="s">
        <v>124</v>
      </c>
      <c r="B6136" s="7" t="s">
        <v>1312</v>
      </c>
      <c r="C6136" s="7" t="s">
        <v>28</v>
      </c>
      <c r="D6136" s="8">
        <v>2012</v>
      </c>
      <c r="E6136" s="7" t="s">
        <v>9</v>
      </c>
      <c r="F6136" s="7" t="s">
        <v>8</v>
      </c>
      <c r="G6136" s="7" t="s">
        <v>1</v>
      </c>
      <c r="H6136" s="7" t="s">
        <v>7</v>
      </c>
      <c r="I6136" s="9">
        <v>3.7690730999999998E-2</v>
      </c>
      <c r="J6136" s="10">
        <v>73.335400000000007</v>
      </c>
      <c r="K6136" s="11">
        <v>4</v>
      </c>
      <c r="L6136" s="11" t="str">
        <f>IF(Tabla134[[#This Row],[Item Weight]]&lt;$U$12,"Poco Peso",IF(Tabla134[[#This Row],[Item Weight]]&lt;$U$13,"Peso Medio","Peso Alto"))</f>
        <v>Poco Peso</v>
      </c>
      <c r="M6136" s="7">
        <v>7.4450000000000003</v>
      </c>
      <c r="N6136" s="11">
        <f>IF(Tabla134[[#This Row],[Item Weight (Nulos)]]="",VLOOKUP(Tabla134[[#This Row],[Item Identifier]],'Tabla para Nulos'!$A$3:$B$1563,2,FALSE),Tabla134[[#This Row],[Item Weight (Nulos)]])</f>
        <v>7.4450000000000003</v>
      </c>
      <c r="O6136" s="11" t="str">
        <f>IF(Tabla134[[#This Row],[Item Visibility]]&lt;$U$15,"Poca visibilidad",IF(Tabla134[[#This Row],[Item Visibility]]&lt;$U$16,"Visibilidad media","Mayor visibilidad"))</f>
        <v>Visibilidad media</v>
      </c>
      <c r="P6136" s="11" t="str">
        <f>IF(Tabla134[[#This Row],[Rating]]&lt;2,"Muy Malo",IF(Tabla134[[#This Row],[Rating]]&lt;3,"Malo",IF(Tabla134[[#This Row],[Rating]]&lt;4,"Regular",IF(Tabla134[[#This Row],[Rating]]&lt;5,"Bueno","Excelente"))))</f>
        <v>Bueno</v>
      </c>
    </row>
    <row r="6137" spans="1:16" x14ac:dyDescent="0.2">
      <c r="A6137" s="7" t="s">
        <v>124</v>
      </c>
      <c r="B6137" s="7" t="s">
        <v>263</v>
      </c>
      <c r="C6137" s="7" t="s">
        <v>17</v>
      </c>
      <c r="D6137" s="8">
        <v>2017</v>
      </c>
      <c r="E6137" s="7" t="s">
        <v>797</v>
      </c>
      <c r="F6137" s="7" t="s">
        <v>796</v>
      </c>
      <c r="G6137" s="7" t="s">
        <v>702</v>
      </c>
      <c r="H6137" s="7" t="s">
        <v>7</v>
      </c>
      <c r="I6137" s="9">
        <v>7.4613090000000007E-2</v>
      </c>
      <c r="J6137" s="10">
        <v>108.72280000000001</v>
      </c>
      <c r="K6137" s="11">
        <v>4</v>
      </c>
      <c r="L6137" s="11" t="str">
        <f>IF(Tabla134[[#This Row],[Item Weight]]&lt;$U$12,"Poco Peso",IF(Tabla134[[#This Row],[Item Weight]]&lt;$U$13,"Peso Medio","Peso Alto"))</f>
        <v>Peso Alto</v>
      </c>
      <c r="M6137" s="7">
        <v>20.100000000000001</v>
      </c>
      <c r="N6137" s="11">
        <f>IF(Tabla134[[#This Row],[Item Weight (Nulos)]]="",VLOOKUP(Tabla134[[#This Row],[Item Identifier]],'Tabla para Nulos'!$A$3:$B$1563,2,FALSE),Tabla134[[#This Row],[Item Weight (Nulos)]])</f>
        <v>20.100000000000001</v>
      </c>
      <c r="O6137" s="11" t="str">
        <f>IF(Tabla134[[#This Row],[Item Visibility]]&lt;$U$15,"Poca visibilidad",IF(Tabla134[[#This Row],[Item Visibility]]&lt;$U$16,"Visibilidad media","Mayor visibilidad"))</f>
        <v>Visibilidad media</v>
      </c>
      <c r="P6137" s="11" t="str">
        <f>IF(Tabla134[[#This Row],[Rating]]&lt;2,"Muy Malo",IF(Tabla134[[#This Row],[Rating]]&lt;3,"Malo",IF(Tabla134[[#This Row],[Rating]]&lt;4,"Regular",IF(Tabla134[[#This Row],[Rating]]&lt;5,"Bueno","Excelente"))))</f>
        <v>Bueno</v>
      </c>
    </row>
    <row r="6138" spans="1:16" x14ac:dyDescent="0.2">
      <c r="A6138" s="7" t="s">
        <v>124</v>
      </c>
      <c r="B6138" s="7" t="s">
        <v>754</v>
      </c>
      <c r="C6138" s="7" t="s">
        <v>165</v>
      </c>
      <c r="D6138" s="8">
        <v>2018</v>
      </c>
      <c r="E6138" s="7" t="s">
        <v>1195</v>
      </c>
      <c r="F6138" s="7" t="s">
        <v>8</v>
      </c>
      <c r="G6138" s="7" t="s">
        <v>702</v>
      </c>
      <c r="H6138" s="7" t="s">
        <v>1621</v>
      </c>
      <c r="I6138" s="9">
        <v>0.16093617800000001</v>
      </c>
      <c r="J6138" s="10">
        <v>184.26079999999999</v>
      </c>
      <c r="K6138" s="11">
        <v>4</v>
      </c>
      <c r="L6138" s="11" t="str">
        <f>IF(Tabla134[[#This Row],[Item Weight]]&lt;$U$12,"Poco Peso",IF(Tabla134[[#This Row],[Item Weight]]&lt;$U$13,"Peso Medio","Peso Alto"))</f>
        <v>Peso Alto</v>
      </c>
      <c r="N6138" s="11">
        <f>IF(Tabla134[[#This Row],[Item Weight (Nulos)]]="",VLOOKUP(Tabla134[[#This Row],[Item Identifier]],'Tabla para Nulos'!$A$3:$B$1563,2,FALSE),Tabla134[[#This Row],[Item Weight (Nulos)]])</f>
        <v>19.099999999999998</v>
      </c>
      <c r="O6138" s="11" t="str">
        <f>IF(Tabla134[[#This Row],[Item Visibility]]&lt;$U$15,"Poca visibilidad",IF(Tabla134[[#This Row],[Item Visibility]]&lt;$U$16,"Visibilidad media","Mayor visibilidad"))</f>
        <v>Mayor visibilidad</v>
      </c>
      <c r="P6138" s="11" t="str">
        <f>IF(Tabla134[[#This Row],[Rating]]&lt;2,"Muy Malo",IF(Tabla134[[#This Row],[Rating]]&lt;3,"Malo",IF(Tabla134[[#This Row],[Rating]]&lt;4,"Regular",IF(Tabla134[[#This Row],[Rating]]&lt;5,"Bueno","Excelente"))))</f>
        <v>Bueno</v>
      </c>
    </row>
    <row r="6139" spans="1:16" x14ac:dyDescent="0.2">
      <c r="A6139" s="7" t="s">
        <v>6</v>
      </c>
      <c r="B6139" s="7" t="s">
        <v>931</v>
      </c>
      <c r="C6139" s="7" t="s">
        <v>14</v>
      </c>
      <c r="D6139" s="8">
        <v>2018</v>
      </c>
      <c r="E6139" s="7" t="s">
        <v>13</v>
      </c>
      <c r="F6139" s="7" t="s">
        <v>2</v>
      </c>
      <c r="G6139" s="7" t="s">
        <v>1</v>
      </c>
      <c r="H6139" s="7" t="s">
        <v>12</v>
      </c>
      <c r="I6139" s="9">
        <v>6.5577448999999996E-2</v>
      </c>
      <c r="J6139" s="10">
        <v>181.76599999999999</v>
      </c>
      <c r="K6139" s="11">
        <v>4</v>
      </c>
      <c r="L6139" s="11" t="str">
        <f>IF(Tabla134[[#This Row],[Item Weight]]&lt;$U$12,"Poco Peso",IF(Tabla134[[#This Row],[Item Weight]]&lt;$U$13,"Peso Medio","Peso Alto"))</f>
        <v>Peso Medio</v>
      </c>
      <c r="N6139" s="11">
        <f>IF(Tabla134[[#This Row],[Item Weight (Nulos)]]="",VLOOKUP(Tabla134[[#This Row],[Item Identifier]],'Tabla para Nulos'!$A$3:$B$1563,2,FALSE),Tabla134[[#This Row],[Item Weight (Nulos)]])</f>
        <v>15.25</v>
      </c>
      <c r="O6139" s="11" t="str">
        <f>IF(Tabla134[[#This Row],[Item Visibility]]&lt;$U$15,"Poca visibilidad",IF(Tabla134[[#This Row],[Item Visibility]]&lt;$U$16,"Visibilidad media","Mayor visibilidad"))</f>
        <v>Visibilidad media</v>
      </c>
      <c r="P6139" s="11" t="str">
        <f>IF(Tabla134[[#This Row],[Rating]]&lt;2,"Muy Malo",IF(Tabla134[[#This Row],[Rating]]&lt;3,"Malo",IF(Tabla134[[#This Row],[Rating]]&lt;4,"Regular",IF(Tabla134[[#This Row],[Rating]]&lt;5,"Bueno","Excelente"))))</f>
        <v>Bueno</v>
      </c>
    </row>
    <row r="6140" spans="1:16" x14ac:dyDescent="0.2">
      <c r="A6140" s="7" t="s">
        <v>6</v>
      </c>
      <c r="B6140" s="7" t="s">
        <v>332</v>
      </c>
      <c r="C6140" s="7" t="s">
        <v>47</v>
      </c>
      <c r="D6140" s="8">
        <v>2020</v>
      </c>
      <c r="E6140" s="7" t="s">
        <v>919</v>
      </c>
      <c r="F6140" s="7" t="s">
        <v>796</v>
      </c>
      <c r="G6140" s="7" t="s">
        <v>1</v>
      </c>
      <c r="H6140" s="7" t="s">
        <v>7</v>
      </c>
      <c r="I6140" s="9">
        <v>1.8126724E-2</v>
      </c>
      <c r="J6140" s="10">
        <v>101.79900000000001</v>
      </c>
      <c r="K6140" s="11">
        <v>4</v>
      </c>
      <c r="L6140" s="11" t="str">
        <f>IF(Tabla134[[#This Row],[Item Weight]]&lt;$U$12,"Poco Peso",IF(Tabla134[[#This Row],[Item Weight]]&lt;$U$13,"Peso Medio","Peso Alto"))</f>
        <v>Peso Alto</v>
      </c>
      <c r="M6140" s="7">
        <v>19.7</v>
      </c>
      <c r="N6140" s="11">
        <f>IF(Tabla134[[#This Row],[Item Weight (Nulos)]]="",VLOOKUP(Tabla134[[#This Row],[Item Identifier]],'Tabla para Nulos'!$A$3:$B$1563,2,FALSE),Tabla134[[#This Row],[Item Weight (Nulos)]])</f>
        <v>19.7</v>
      </c>
      <c r="O6140" s="11" t="str">
        <f>IF(Tabla134[[#This Row],[Item Visibility]]&lt;$U$15,"Poca visibilidad",IF(Tabla134[[#This Row],[Item Visibility]]&lt;$U$16,"Visibilidad media","Mayor visibilidad"))</f>
        <v>Poca visibilidad</v>
      </c>
      <c r="P6140" s="11" t="str">
        <f>IF(Tabla134[[#This Row],[Rating]]&lt;2,"Muy Malo",IF(Tabla134[[#This Row],[Rating]]&lt;3,"Malo",IF(Tabla134[[#This Row],[Rating]]&lt;4,"Regular",IF(Tabla134[[#This Row],[Rating]]&lt;5,"Bueno","Excelente"))))</f>
        <v>Bueno</v>
      </c>
    </row>
    <row r="6141" spans="1:16" x14ac:dyDescent="0.2">
      <c r="A6141" s="7" t="s">
        <v>6</v>
      </c>
      <c r="B6141" s="7" t="s">
        <v>1311</v>
      </c>
      <c r="C6141" s="7" t="s">
        <v>17</v>
      </c>
      <c r="D6141" s="8">
        <v>2016</v>
      </c>
      <c r="E6141" s="7" t="s">
        <v>1114</v>
      </c>
      <c r="F6141" s="7" t="s">
        <v>8</v>
      </c>
      <c r="G6141" s="7" t="s">
        <v>702</v>
      </c>
      <c r="H6141" s="7" t="s">
        <v>7</v>
      </c>
      <c r="I6141" s="9">
        <v>0.11411709</v>
      </c>
      <c r="J6141" s="10">
        <v>92.743600000000001</v>
      </c>
      <c r="K6141" s="11">
        <v>4</v>
      </c>
      <c r="L6141" s="11" t="str">
        <f>IF(Tabla134[[#This Row],[Item Weight]]&lt;$U$12,"Poco Peso",IF(Tabla134[[#This Row],[Item Weight]]&lt;$U$13,"Peso Medio","Peso Alto"))</f>
        <v>Peso Alto</v>
      </c>
      <c r="M6141" s="7">
        <v>20.7</v>
      </c>
      <c r="N6141" s="11">
        <f>IF(Tabla134[[#This Row],[Item Weight (Nulos)]]="",VLOOKUP(Tabla134[[#This Row],[Item Identifier]],'Tabla para Nulos'!$A$3:$B$1563,2,FALSE),Tabla134[[#This Row],[Item Weight (Nulos)]])</f>
        <v>20.7</v>
      </c>
      <c r="O6141" s="11" t="str">
        <f>IF(Tabla134[[#This Row],[Item Visibility]]&lt;$U$15,"Poca visibilidad",IF(Tabla134[[#This Row],[Item Visibility]]&lt;$U$16,"Visibilidad media","Mayor visibilidad"))</f>
        <v>Mayor visibilidad</v>
      </c>
      <c r="P6141" s="11" t="str">
        <f>IF(Tabla134[[#This Row],[Rating]]&lt;2,"Muy Malo",IF(Tabla134[[#This Row],[Rating]]&lt;3,"Malo",IF(Tabla134[[#This Row],[Rating]]&lt;4,"Regular",IF(Tabla134[[#This Row],[Rating]]&lt;5,"Bueno","Excelente"))))</f>
        <v>Bueno</v>
      </c>
    </row>
    <row r="6142" spans="1:16" x14ac:dyDescent="0.2">
      <c r="A6142" s="7" t="s">
        <v>6</v>
      </c>
      <c r="B6142" s="7" t="s">
        <v>381</v>
      </c>
      <c r="C6142" s="7" t="s">
        <v>108</v>
      </c>
      <c r="D6142" s="8">
        <v>2015</v>
      </c>
      <c r="E6142" s="7" t="s">
        <v>922</v>
      </c>
      <c r="F6142" s="7" t="s">
        <v>796</v>
      </c>
      <c r="G6142" s="7" t="s">
        <v>1</v>
      </c>
      <c r="H6142" s="7" t="s">
        <v>7</v>
      </c>
      <c r="I6142" s="9">
        <v>2.0760673E-2</v>
      </c>
      <c r="J6142" s="10">
        <v>128.79939999999999</v>
      </c>
      <c r="K6142" s="11">
        <v>4</v>
      </c>
      <c r="L6142" s="11" t="str">
        <f>IF(Tabla134[[#This Row],[Item Weight]]&lt;$U$12,"Poco Peso",IF(Tabla134[[#This Row],[Item Weight]]&lt;$U$13,"Peso Medio","Peso Alto"))</f>
        <v>Peso Alto</v>
      </c>
      <c r="M6142" s="7">
        <v>21.1</v>
      </c>
      <c r="N6142" s="11">
        <f>IF(Tabla134[[#This Row],[Item Weight (Nulos)]]="",VLOOKUP(Tabla134[[#This Row],[Item Identifier]],'Tabla para Nulos'!$A$3:$B$1563,2,FALSE),Tabla134[[#This Row],[Item Weight (Nulos)]])</f>
        <v>21.1</v>
      </c>
      <c r="O6142" s="11" t="str">
        <f>IF(Tabla134[[#This Row],[Item Visibility]]&lt;$U$15,"Poca visibilidad",IF(Tabla134[[#This Row],[Item Visibility]]&lt;$U$16,"Visibilidad media","Mayor visibilidad"))</f>
        <v>Poca visibilidad</v>
      </c>
      <c r="P6142" s="11" t="str">
        <f>IF(Tabla134[[#This Row],[Rating]]&lt;2,"Muy Malo",IF(Tabla134[[#This Row],[Rating]]&lt;3,"Malo",IF(Tabla134[[#This Row],[Rating]]&lt;4,"Regular",IF(Tabla134[[#This Row],[Rating]]&lt;5,"Bueno","Excelente"))))</f>
        <v>Bueno</v>
      </c>
    </row>
    <row r="6143" spans="1:16" x14ac:dyDescent="0.2">
      <c r="A6143" s="7" t="s">
        <v>124</v>
      </c>
      <c r="B6143" s="7" t="s">
        <v>1310</v>
      </c>
      <c r="C6143" s="7" t="s">
        <v>25</v>
      </c>
      <c r="D6143" s="8">
        <v>2017</v>
      </c>
      <c r="E6143" s="7" t="s">
        <v>797</v>
      </c>
      <c r="F6143" s="7" t="s">
        <v>796</v>
      </c>
      <c r="G6143" s="7" t="s">
        <v>702</v>
      </c>
      <c r="H6143" s="7" t="s">
        <v>7</v>
      </c>
      <c r="I6143" s="9">
        <v>2.6676215999999999E-2</v>
      </c>
      <c r="J6143" s="10">
        <v>57.0246</v>
      </c>
      <c r="K6143" s="11">
        <v>4</v>
      </c>
      <c r="L6143" s="11" t="str">
        <f>IF(Tabla134[[#This Row],[Item Weight]]&lt;$U$12,"Poco Peso",IF(Tabla134[[#This Row],[Item Weight]]&lt;$U$13,"Peso Medio","Peso Alto"))</f>
        <v>Peso Medio</v>
      </c>
      <c r="M6143" s="7">
        <v>12.35</v>
      </c>
      <c r="N6143" s="11">
        <f>IF(Tabla134[[#This Row],[Item Weight (Nulos)]]="",VLOOKUP(Tabla134[[#This Row],[Item Identifier]],'Tabla para Nulos'!$A$3:$B$1563,2,FALSE),Tabla134[[#This Row],[Item Weight (Nulos)]])</f>
        <v>12.35</v>
      </c>
      <c r="O6143" s="11" t="str">
        <f>IF(Tabla134[[#This Row],[Item Visibility]]&lt;$U$15,"Poca visibilidad",IF(Tabla134[[#This Row],[Item Visibility]]&lt;$U$16,"Visibilidad media","Mayor visibilidad"))</f>
        <v>Poca visibilidad</v>
      </c>
      <c r="P6143" s="11" t="str">
        <f>IF(Tabla134[[#This Row],[Rating]]&lt;2,"Muy Malo",IF(Tabla134[[#This Row],[Rating]]&lt;3,"Malo",IF(Tabla134[[#This Row],[Rating]]&lt;4,"Regular",IF(Tabla134[[#This Row],[Rating]]&lt;5,"Bueno","Excelente"))))</f>
        <v>Bueno</v>
      </c>
    </row>
    <row r="6144" spans="1:16" x14ac:dyDescent="0.2">
      <c r="A6144" s="7" t="s">
        <v>6</v>
      </c>
      <c r="B6144" s="7" t="s">
        <v>927</v>
      </c>
      <c r="C6144" s="7" t="s">
        <v>122</v>
      </c>
      <c r="D6144" s="8">
        <v>2015</v>
      </c>
      <c r="E6144" s="7" t="s">
        <v>922</v>
      </c>
      <c r="F6144" s="7" t="s">
        <v>796</v>
      </c>
      <c r="G6144" s="7" t="s">
        <v>1</v>
      </c>
      <c r="H6144" s="7" t="s">
        <v>7</v>
      </c>
      <c r="I6144" s="9">
        <v>6.6315023000000001E-2</v>
      </c>
      <c r="J6144" s="10">
        <v>78.296000000000006</v>
      </c>
      <c r="K6144" s="11">
        <v>4</v>
      </c>
      <c r="L6144" s="11" t="str">
        <f>IF(Tabla134[[#This Row],[Item Weight]]&lt;$U$12,"Poco Peso",IF(Tabla134[[#This Row],[Item Weight]]&lt;$U$13,"Peso Medio","Peso Alto"))</f>
        <v>Peso Medio</v>
      </c>
      <c r="M6144" s="7">
        <v>10.5</v>
      </c>
      <c r="N6144" s="11">
        <f>IF(Tabla134[[#This Row],[Item Weight (Nulos)]]="",VLOOKUP(Tabla134[[#This Row],[Item Identifier]],'Tabla para Nulos'!$A$3:$B$1563,2,FALSE),Tabla134[[#This Row],[Item Weight (Nulos)]])</f>
        <v>10.5</v>
      </c>
      <c r="O6144" s="11" t="str">
        <f>IF(Tabla134[[#This Row],[Item Visibility]]&lt;$U$15,"Poca visibilidad",IF(Tabla134[[#This Row],[Item Visibility]]&lt;$U$16,"Visibilidad media","Mayor visibilidad"))</f>
        <v>Visibilidad media</v>
      </c>
      <c r="P6144" s="11" t="str">
        <f>IF(Tabla134[[#This Row],[Rating]]&lt;2,"Muy Malo",IF(Tabla134[[#This Row],[Rating]]&lt;3,"Malo",IF(Tabla134[[#This Row],[Rating]]&lt;4,"Regular",IF(Tabla134[[#This Row],[Rating]]&lt;5,"Bueno","Excelente"))))</f>
        <v>Bueno</v>
      </c>
    </row>
    <row r="6145" spans="1:16" x14ac:dyDescent="0.2">
      <c r="A6145" s="7" t="s">
        <v>124</v>
      </c>
      <c r="B6145" s="7" t="s">
        <v>1309</v>
      </c>
      <c r="C6145" s="7" t="s">
        <v>14</v>
      </c>
      <c r="D6145" s="8">
        <v>2017</v>
      </c>
      <c r="E6145" s="7" t="s">
        <v>797</v>
      </c>
      <c r="F6145" s="7" t="s">
        <v>796</v>
      </c>
      <c r="G6145" s="7" t="s">
        <v>702</v>
      </c>
      <c r="H6145" s="7" t="s">
        <v>7</v>
      </c>
      <c r="I6145" s="9">
        <v>0.136275173</v>
      </c>
      <c r="J6145" s="10">
        <v>128.1678</v>
      </c>
      <c r="K6145" s="11">
        <v>4</v>
      </c>
      <c r="L6145" s="11" t="str">
        <f>IF(Tabla134[[#This Row],[Item Weight]]&lt;$U$12,"Poco Peso",IF(Tabla134[[#This Row],[Item Weight]]&lt;$U$13,"Peso Medio","Peso Alto"))</f>
        <v>Poco Peso</v>
      </c>
      <c r="M6145" s="7">
        <v>6.4050000000000002</v>
      </c>
      <c r="N6145" s="11">
        <f>IF(Tabla134[[#This Row],[Item Weight (Nulos)]]="",VLOOKUP(Tabla134[[#This Row],[Item Identifier]],'Tabla para Nulos'!$A$3:$B$1563,2,FALSE),Tabla134[[#This Row],[Item Weight (Nulos)]])</f>
        <v>6.4050000000000002</v>
      </c>
      <c r="O6145" s="11" t="str">
        <f>IF(Tabla134[[#This Row],[Item Visibility]]&lt;$U$15,"Poca visibilidad",IF(Tabla134[[#This Row],[Item Visibility]]&lt;$U$16,"Visibilidad media","Mayor visibilidad"))</f>
        <v>Mayor visibilidad</v>
      </c>
      <c r="P6145" s="11" t="str">
        <f>IF(Tabla134[[#This Row],[Rating]]&lt;2,"Muy Malo",IF(Tabla134[[#This Row],[Rating]]&lt;3,"Malo",IF(Tabla134[[#This Row],[Rating]]&lt;4,"Regular",IF(Tabla134[[#This Row],[Rating]]&lt;5,"Bueno","Excelente"))))</f>
        <v>Bueno</v>
      </c>
    </row>
    <row r="6146" spans="1:16" x14ac:dyDescent="0.2">
      <c r="A6146" s="7" t="s">
        <v>124</v>
      </c>
      <c r="B6146" s="7" t="s">
        <v>1308</v>
      </c>
      <c r="C6146" s="7" t="s">
        <v>14</v>
      </c>
      <c r="D6146" s="8">
        <v>2015</v>
      </c>
      <c r="E6146" s="7" t="s">
        <v>922</v>
      </c>
      <c r="F6146" s="7" t="s">
        <v>796</v>
      </c>
      <c r="G6146" s="7" t="s">
        <v>1</v>
      </c>
      <c r="H6146" s="7" t="s">
        <v>7</v>
      </c>
      <c r="I6146" s="9">
        <v>2.9799965000000001E-2</v>
      </c>
      <c r="J6146" s="10">
        <v>39.182200000000002</v>
      </c>
      <c r="K6146" s="11">
        <v>4</v>
      </c>
      <c r="L6146" s="11" t="str">
        <f>IF(Tabla134[[#This Row],[Item Weight]]&lt;$U$12,"Poco Peso",IF(Tabla134[[#This Row],[Item Weight]]&lt;$U$13,"Peso Medio","Peso Alto"))</f>
        <v>Peso Medio</v>
      </c>
      <c r="M6146" s="7">
        <v>16.75</v>
      </c>
      <c r="N6146" s="11">
        <f>IF(Tabla134[[#This Row],[Item Weight (Nulos)]]="",VLOOKUP(Tabla134[[#This Row],[Item Identifier]],'Tabla para Nulos'!$A$3:$B$1563,2,FALSE),Tabla134[[#This Row],[Item Weight (Nulos)]])</f>
        <v>16.75</v>
      </c>
      <c r="O6146" s="11" t="str">
        <f>IF(Tabla134[[#This Row],[Item Visibility]]&lt;$U$15,"Poca visibilidad",IF(Tabla134[[#This Row],[Item Visibility]]&lt;$U$16,"Visibilidad media","Mayor visibilidad"))</f>
        <v>Visibilidad media</v>
      </c>
      <c r="P6146" s="11" t="str">
        <f>IF(Tabla134[[#This Row],[Rating]]&lt;2,"Muy Malo",IF(Tabla134[[#This Row],[Rating]]&lt;3,"Malo",IF(Tabla134[[#This Row],[Rating]]&lt;4,"Regular",IF(Tabla134[[#This Row],[Rating]]&lt;5,"Bueno","Excelente"))))</f>
        <v>Bueno</v>
      </c>
    </row>
    <row r="6147" spans="1:16" x14ac:dyDescent="0.2">
      <c r="A6147" s="7" t="s">
        <v>124</v>
      </c>
      <c r="B6147" s="7" t="s">
        <v>775</v>
      </c>
      <c r="C6147" s="7" t="s">
        <v>10</v>
      </c>
      <c r="D6147" s="8">
        <v>2012</v>
      </c>
      <c r="E6147" s="7" t="s">
        <v>9</v>
      </c>
      <c r="F6147" s="7" t="s">
        <v>8</v>
      </c>
      <c r="G6147" s="7" t="s">
        <v>1</v>
      </c>
      <c r="H6147" s="7" t="s">
        <v>7</v>
      </c>
      <c r="I6147" s="9">
        <v>7.2410764000000002E-2</v>
      </c>
      <c r="J6147" s="10">
        <v>48.203400000000002</v>
      </c>
      <c r="K6147" s="11">
        <v>4</v>
      </c>
      <c r="L6147" s="11" t="str">
        <f>IF(Tabla134[[#This Row],[Item Weight]]&lt;$U$12,"Poco Peso",IF(Tabla134[[#This Row],[Item Weight]]&lt;$U$13,"Peso Medio","Peso Alto"))</f>
        <v>Peso Medio</v>
      </c>
      <c r="M6147" s="7">
        <v>14.7</v>
      </c>
      <c r="N6147" s="11">
        <f>IF(Tabla134[[#This Row],[Item Weight (Nulos)]]="",VLOOKUP(Tabla134[[#This Row],[Item Identifier]],'Tabla para Nulos'!$A$3:$B$1563,2,FALSE),Tabla134[[#This Row],[Item Weight (Nulos)]])</f>
        <v>14.7</v>
      </c>
      <c r="O6147" s="11" t="str">
        <f>IF(Tabla134[[#This Row],[Item Visibility]]&lt;$U$15,"Poca visibilidad",IF(Tabla134[[#This Row],[Item Visibility]]&lt;$U$16,"Visibilidad media","Mayor visibilidad"))</f>
        <v>Visibilidad media</v>
      </c>
      <c r="P6147" s="11" t="str">
        <f>IF(Tabla134[[#This Row],[Rating]]&lt;2,"Muy Malo",IF(Tabla134[[#This Row],[Rating]]&lt;3,"Malo",IF(Tabla134[[#This Row],[Rating]]&lt;4,"Regular",IF(Tabla134[[#This Row],[Rating]]&lt;5,"Bueno","Excelente"))))</f>
        <v>Bueno</v>
      </c>
    </row>
    <row r="6148" spans="1:16" x14ac:dyDescent="0.2">
      <c r="A6148" s="7" t="s">
        <v>6</v>
      </c>
      <c r="B6148" s="7" t="s">
        <v>727</v>
      </c>
      <c r="C6148" s="7" t="s">
        <v>10</v>
      </c>
      <c r="D6148" s="8">
        <v>2017</v>
      </c>
      <c r="E6148" s="7" t="s">
        <v>797</v>
      </c>
      <c r="F6148" s="7" t="s">
        <v>796</v>
      </c>
      <c r="G6148" s="7" t="s">
        <v>702</v>
      </c>
      <c r="H6148" s="7" t="s">
        <v>7</v>
      </c>
      <c r="I6148" s="9">
        <v>2.8118435000000001E-2</v>
      </c>
      <c r="J6148" s="10">
        <v>46.7744</v>
      </c>
      <c r="K6148" s="11">
        <v>4</v>
      </c>
      <c r="L6148" s="11" t="str">
        <f>IF(Tabla134[[#This Row],[Item Weight]]&lt;$U$12,"Poco Peso",IF(Tabla134[[#This Row],[Item Weight]]&lt;$U$13,"Peso Medio","Peso Alto"))</f>
        <v>Peso Alto</v>
      </c>
      <c r="M6148" s="7">
        <v>20</v>
      </c>
      <c r="N6148" s="11">
        <f>IF(Tabla134[[#This Row],[Item Weight (Nulos)]]="",VLOOKUP(Tabla134[[#This Row],[Item Identifier]],'Tabla para Nulos'!$A$3:$B$1563,2,FALSE),Tabla134[[#This Row],[Item Weight (Nulos)]])</f>
        <v>20</v>
      </c>
      <c r="O6148" s="11" t="str">
        <f>IF(Tabla134[[#This Row],[Item Visibility]]&lt;$U$15,"Poca visibilidad",IF(Tabla134[[#This Row],[Item Visibility]]&lt;$U$16,"Visibilidad media","Mayor visibilidad"))</f>
        <v>Visibilidad media</v>
      </c>
      <c r="P6148" s="11" t="str">
        <f>IF(Tabla134[[#This Row],[Rating]]&lt;2,"Muy Malo",IF(Tabla134[[#This Row],[Rating]]&lt;3,"Malo",IF(Tabla134[[#This Row],[Rating]]&lt;4,"Regular",IF(Tabla134[[#This Row],[Rating]]&lt;5,"Bueno","Excelente"))))</f>
        <v>Bueno</v>
      </c>
    </row>
    <row r="6149" spans="1:16" x14ac:dyDescent="0.2">
      <c r="A6149" s="7" t="s">
        <v>124</v>
      </c>
      <c r="B6149" s="7" t="s">
        <v>602</v>
      </c>
      <c r="C6149" s="7" t="s">
        <v>14</v>
      </c>
      <c r="D6149" s="8">
        <v>2018</v>
      </c>
      <c r="E6149" s="7" t="s">
        <v>1195</v>
      </c>
      <c r="F6149" s="7" t="s">
        <v>8</v>
      </c>
      <c r="G6149" s="7" t="s">
        <v>702</v>
      </c>
      <c r="H6149" s="7" t="s">
        <v>1621</v>
      </c>
      <c r="I6149" s="9">
        <v>0.16335022099999999</v>
      </c>
      <c r="J6149" s="10">
        <v>120.2124</v>
      </c>
      <c r="K6149" s="11">
        <v>4</v>
      </c>
      <c r="L6149" s="11" t="str">
        <f>IF(Tabla134[[#This Row],[Item Weight]]&lt;$U$12,"Poco Peso",IF(Tabla134[[#This Row],[Item Weight]]&lt;$U$13,"Peso Medio","Peso Alto"))</f>
        <v>Peso Medio</v>
      </c>
      <c r="N6149" s="11">
        <f>IF(Tabla134[[#This Row],[Item Weight (Nulos)]]="",VLOOKUP(Tabla134[[#This Row],[Item Identifier]],'Tabla para Nulos'!$A$3:$B$1563,2,FALSE),Tabla134[[#This Row],[Item Weight (Nulos)]])</f>
        <v>12.35</v>
      </c>
      <c r="O6149" s="11" t="str">
        <f>IF(Tabla134[[#This Row],[Item Visibility]]&lt;$U$15,"Poca visibilidad",IF(Tabla134[[#This Row],[Item Visibility]]&lt;$U$16,"Visibilidad media","Mayor visibilidad"))</f>
        <v>Mayor visibilidad</v>
      </c>
      <c r="P6149" s="11" t="str">
        <f>IF(Tabla134[[#This Row],[Rating]]&lt;2,"Muy Malo",IF(Tabla134[[#This Row],[Rating]]&lt;3,"Malo",IF(Tabla134[[#This Row],[Rating]]&lt;4,"Regular",IF(Tabla134[[#This Row],[Rating]]&lt;5,"Bueno","Excelente"))))</f>
        <v>Bueno</v>
      </c>
    </row>
    <row r="6150" spans="1:16" x14ac:dyDescent="0.2">
      <c r="A6150" s="7" t="s">
        <v>6</v>
      </c>
      <c r="B6150" s="7" t="s">
        <v>719</v>
      </c>
      <c r="C6150" s="7" t="s">
        <v>14</v>
      </c>
      <c r="D6150" s="8">
        <v>2022</v>
      </c>
      <c r="E6150" s="7" t="s">
        <v>3</v>
      </c>
      <c r="F6150" s="7" t="s">
        <v>2</v>
      </c>
      <c r="G6150" s="7" t="s">
        <v>1</v>
      </c>
      <c r="H6150" s="7" t="s">
        <v>0</v>
      </c>
      <c r="I6150" s="9">
        <v>1.4076503000000001E-2</v>
      </c>
      <c r="J6150" s="10">
        <v>200.00839999999999</v>
      </c>
      <c r="K6150" s="11">
        <v>4</v>
      </c>
      <c r="L6150" s="11" t="str">
        <f>IF(Tabla134[[#This Row],[Item Weight]]&lt;$U$12,"Poco Peso",IF(Tabla134[[#This Row],[Item Weight]]&lt;$U$13,"Peso Medio","Peso Alto"))</f>
        <v>Peso Medio</v>
      </c>
      <c r="M6150" s="7">
        <v>9.3000000000000007</v>
      </c>
      <c r="N6150" s="11">
        <f>IF(Tabla134[[#This Row],[Item Weight (Nulos)]]="",VLOOKUP(Tabla134[[#This Row],[Item Identifier]],'Tabla para Nulos'!$A$3:$B$1563,2,FALSE),Tabla134[[#This Row],[Item Weight (Nulos)]])</f>
        <v>9.3000000000000007</v>
      </c>
      <c r="O6150" s="11" t="str">
        <f>IF(Tabla134[[#This Row],[Item Visibility]]&lt;$U$15,"Poca visibilidad",IF(Tabla134[[#This Row],[Item Visibility]]&lt;$U$16,"Visibilidad media","Mayor visibilidad"))</f>
        <v>Poca visibilidad</v>
      </c>
      <c r="P6150" s="11" t="str">
        <f>IF(Tabla134[[#This Row],[Rating]]&lt;2,"Muy Malo",IF(Tabla134[[#This Row],[Rating]]&lt;3,"Malo",IF(Tabla134[[#This Row],[Rating]]&lt;4,"Regular",IF(Tabla134[[#This Row],[Rating]]&lt;5,"Bueno","Excelente"))))</f>
        <v>Bueno</v>
      </c>
    </row>
    <row r="6151" spans="1:16" x14ac:dyDescent="0.2">
      <c r="A6151" s="7" t="s">
        <v>6</v>
      </c>
      <c r="B6151" s="7" t="s">
        <v>326</v>
      </c>
      <c r="C6151" s="7" t="s">
        <v>14</v>
      </c>
      <c r="D6151" s="8">
        <v>2017</v>
      </c>
      <c r="E6151" s="7" t="s">
        <v>797</v>
      </c>
      <c r="F6151" s="7" t="s">
        <v>796</v>
      </c>
      <c r="G6151" s="7" t="s">
        <v>702</v>
      </c>
      <c r="H6151" s="7" t="s">
        <v>7</v>
      </c>
      <c r="I6151" s="9">
        <v>8.8305478000000007E-2</v>
      </c>
      <c r="J6151" s="10">
        <v>123.473</v>
      </c>
      <c r="K6151" s="11">
        <v>4</v>
      </c>
      <c r="L6151" s="11" t="str">
        <f>IF(Tabla134[[#This Row],[Item Weight]]&lt;$U$12,"Poco Peso",IF(Tabla134[[#This Row],[Item Weight]]&lt;$U$13,"Peso Medio","Peso Alto"))</f>
        <v>Peso Medio</v>
      </c>
      <c r="M6151" s="7">
        <v>8.8949999999999996</v>
      </c>
      <c r="N6151" s="11">
        <f>IF(Tabla134[[#This Row],[Item Weight (Nulos)]]="",VLOOKUP(Tabla134[[#This Row],[Item Identifier]],'Tabla para Nulos'!$A$3:$B$1563,2,FALSE),Tabla134[[#This Row],[Item Weight (Nulos)]])</f>
        <v>8.8949999999999996</v>
      </c>
      <c r="O6151" s="11" t="str">
        <f>IF(Tabla134[[#This Row],[Item Visibility]]&lt;$U$15,"Poca visibilidad",IF(Tabla134[[#This Row],[Item Visibility]]&lt;$U$16,"Visibilidad media","Mayor visibilidad"))</f>
        <v>Visibilidad media</v>
      </c>
      <c r="P6151" s="11" t="str">
        <f>IF(Tabla134[[#This Row],[Rating]]&lt;2,"Muy Malo",IF(Tabla134[[#This Row],[Rating]]&lt;3,"Malo",IF(Tabla134[[#This Row],[Rating]]&lt;4,"Regular",IF(Tabla134[[#This Row],[Rating]]&lt;5,"Bueno","Excelente"))))</f>
        <v>Bueno</v>
      </c>
    </row>
    <row r="6152" spans="1:16" x14ac:dyDescent="0.2">
      <c r="A6152" s="7" t="s">
        <v>6</v>
      </c>
      <c r="B6152" s="7" t="s">
        <v>1130</v>
      </c>
      <c r="C6152" s="7" t="s">
        <v>10</v>
      </c>
      <c r="D6152" s="8">
        <v>2018</v>
      </c>
      <c r="E6152" s="7" t="s">
        <v>13</v>
      </c>
      <c r="F6152" s="7" t="s">
        <v>2</v>
      </c>
      <c r="G6152" s="7" t="s">
        <v>1</v>
      </c>
      <c r="H6152" s="7" t="s">
        <v>12</v>
      </c>
      <c r="I6152" s="9">
        <v>0.15528831000000001</v>
      </c>
      <c r="J6152" s="10">
        <v>241.75380000000001</v>
      </c>
      <c r="K6152" s="11">
        <v>4</v>
      </c>
      <c r="L6152" s="11" t="str">
        <f>IF(Tabla134[[#This Row],[Item Weight]]&lt;$U$12,"Poco Peso",IF(Tabla134[[#This Row],[Item Weight]]&lt;$U$13,"Peso Medio","Peso Alto"))</f>
        <v>Peso Medio</v>
      </c>
      <c r="N6152" s="11">
        <f>IF(Tabla134[[#This Row],[Item Weight (Nulos)]]="",VLOOKUP(Tabla134[[#This Row],[Item Identifier]],'Tabla para Nulos'!$A$3:$B$1563,2,FALSE),Tabla134[[#This Row],[Item Weight (Nulos)]])</f>
        <v>12.65</v>
      </c>
      <c r="O6152" s="11" t="str">
        <f>IF(Tabla134[[#This Row],[Item Visibility]]&lt;$U$15,"Poca visibilidad",IF(Tabla134[[#This Row],[Item Visibility]]&lt;$U$16,"Visibilidad media","Mayor visibilidad"))</f>
        <v>Mayor visibilidad</v>
      </c>
      <c r="P6152" s="11" t="str">
        <f>IF(Tabla134[[#This Row],[Rating]]&lt;2,"Muy Malo",IF(Tabla134[[#This Row],[Rating]]&lt;3,"Malo",IF(Tabla134[[#This Row],[Rating]]&lt;4,"Regular",IF(Tabla134[[#This Row],[Rating]]&lt;5,"Bueno","Excelente"))))</f>
        <v>Bueno</v>
      </c>
    </row>
    <row r="6153" spans="1:16" x14ac:dyDescent="0.2">
      <c r="A6153" s="7" t="s">
        <v>6</v>
      </c>
      <c r="B6153" s="7" t="s">
        <v>332</v>
      </c>
      <c r="C6153" s="7" t="s">
        <v>47</v>
      </c>
      <c r="D6153" s="8">
        <v>2017</v>
      </c>
      <c r="E6153" s="7" t="s">
        <v>797</v>
      </c>
      <c r="F6153" s="7" t="s">
        <v>796</v>
      </c>
      <c r="G6153" s="7" t="s">
        <v>702</v>
      </c>
      <c r="H6153" s="7" t="s">
        <v>7</v>
      </c>
      <c r="I6153" s="9">
        <v>1.8021361E-2</v>
      </c>
      <c r="J6153" s="10">
        <v>101.199</v>
      </c>
      <c r="K6153" s="11">
        <v>4</v>
      </c>
      <c r="L6153" s="11" t="str">
        <f>IF(Tabla134[[#This Row],[Item Weight]]&lt;$U$12,"Poco Peso",IF(Tabla134[[#This Row],[Item Weight]]&lt;$U$13,"Peso Medio","Peso Alto"))</f>
        <v>Peso Alto</v>
      </c>
      <c r="M6153" s="7">
        <v>19.7</v>
      </c>
      <c r="N6153" s="11">
        <f>IF(Tabla134[[#This Row],[Item Weight (Nulos)]]="",VLOOKUP(Tabla134[[#This Row],[Item Identifier]],'Tabla para Nulos'!$A$3:$B$1563,2,FALSE),Tabla134[[#This Row],[Item Weight (Nulos)]])</f>
        <v>19.7</v>
      </c>
      <c r="O6153" s="11" t="str">
        <f>IF(Tabla134[[#This Row],[Item Visibility]]&lt;$U$15,"Poca visibilidad",IF(Tabla134[[#This Row],[Item Visibility]]&lt;$U$16,"Visibilidad media","Mayor visibilidad"))</f>
        <v>Poca visibilidad</v>
      </c>
      <c r="P6153" s="11" t="str">
        <f>IF(Tabla134[[#This Row],[Rating]]&lt;2,"Muy Malo",IF(Tabla134[[#This Row],[Rating]]&lt;3,"Malo",IF(Tabla134[[#This Row],[Rating]]&lt;4,"Regular",IF(Tabla134[[#This Row],[Rating]]&lt;5,"Bueno","Excelente"))))</f>
        <v>Bueno</v>
      </c>
    </row>
    <row r="6154" spans="1:16" x14ac:dyDescent="0.2">
      <c r="A6154" s="7" t="s">
        <v>124</v>
      </c>
      <c r="B6154" s="7" t="s">
        <v>419</v>
      </c>
      <c r="C6154" s="7" t="s">
        <v>165</v>
      </c>
      <c r="D6154" s="8">
        <v>2020</v>
      </c>
      <c r="E6154" s="7" t="s">
        <v>919</v>
      </c>
      <c r="F6154" s="7" t="s">
        <v>796</v>
      </c>
      <c r="G6154" s="7" t="s">
        <v>1</v>
      </c>
      <c r="H6154" s="7" t="s">
        <v>7</v>
      </c>
      <c r="I6154" s="9">
        <v>8.1655900000000003E-2</v>
      </c>
      <c r="J6154" s="10">
        <v>143.31540000000001</v>
      </c>
      <c r="K6154" s="11">
        <v>4</v>
      </c>
      <c r="L6154" s="11" t="str">
        <f>IF(Tabla134[[#This Row],[Item Weight]]&lt;$U$12,"Poco Peso",IF(Tabla134[[#This Row],[Item Weight]]&lt;$U$13,"Peso Medio","Peso Alto"))</f>
        <v>Poco Peso</v>
      </c>
      <c r="M6154" s="7">
        <v>6.0949999999999998</v>
      </c>
      <c r="N6154" s="11">
        <f>IF(Tabla134[[#This Row],[Item Weight (Nulos)]]="",VLOOKUP(Tabla134[[#This Row],[Item Identifier]],'Tabla para Nulos'!$A$3:$B$1563,2,FALSE),Tabla134[[#This Row],[Item Weight (Nulos)]])</f>
        <v>6.0949999999999998</v>
      </c>
      <c r="O6154" s="11" t="str">
        <f>IF(Tabla134[[#This Row],[Item Visibility]]&lt;$U$15,"Poca visibilidad",IF(Tabla134[[#This Row],[Item Visibility]]&lt;$U$16,"Visibilidad media","Mayor visibilidad"))</f>
        <v>Visibilidad media</v>
      </c>
      <c r="P6154" s="11" t="str">
        <f>IF(Tabla134[[#This Row],[Rating]]&lt;2,"Muy Malo",IF(Tabla134[[#This Row],[Rating]]&lt;3,"Malo",IF(Tabla134[[#This Row],[Rating]]&lt;4,"Regular",IF(Tabla134[[#This Row],[Rating]]&lt;5,"Bueno","Excelente"))))</f>
        <v>Bueno</v>
      </c>
    </row>
    <row r="6155" spans="1:16" x14ac:dyDescent="0.2">
      <c r="A6155" s="7" t="s">
        <v>124</v>
      </c>
      <c r="B6155" s="7" t="s">
        <v>1307</v>
      </c>
      <c r="C6155" s="7" t="s">
        <v>28</v>
      </c>
      <c r="D6155" s="8">
        <v>2012</v>
      </c>
      <c r="E6155" s="7" t="s">
        <v>9</v>
      </c>
      <c r="F6155" s="7" t="s">
        <v>8</v>
      </c>
      <c r="G6155" s="7" t="s">
        <v>1</v>
      </c>
      <c r="H6155" s="7" t="s">
        <v>7</v>
      </c>
      <c r="I6155" s="9">
        <v>0.13170868199999999</v>
      </c>
      <c r="J6155" s="10">
        <v>152.30240000000001</v>
      </c>
      <c r="K6155" s="11">
        <v>4</v>
      </c>
      <c r="L6155" s="11" t="str">
        <f>IF(Tabla134[[#This Row],[Item Weight]]&lt;$U$12,"Poco Peso",IF(Tabla134[[#This Row],[Item Weight]]&lt;$U$13,"Peso Medio","Peso Alto"))</f>
        <v>Peso Medio</v>
      </c>
      <c r="M6155" s="7">
        <v>11.65</v>
      </c>
      <c r="N6155" s="11">
        <f>IF(Tabla134[[#This Row],[Item Weight (Nulos)]]="",VLOOKUP(Tabla134[[#This Row],[Item Identifier]],'Tabla para Nulos'!$A$3:$B$1563,2,FALSE),Tabla134[[#This Row],[Item Weight (Nulos)]])</f>
        <v>11.65</v>
      </c>
      <c r="O6155" s="11" t="str">
        <f>IF(Tabla134[[#This Row],[Item Visibility]]&lt;$U$15,"Poca visibilidad",IF(Tabla134[[#This Row],[Item Visibility]]&lt;$U$16,"Visibilidad media","Mayor visibilidad"))</f>
        <v>Mayor visibilidad</v>
      </c>
      <c r="P6155" s="11" t="str">
        <f>IF(Tabla134[[#This Row],[Rating]]&lt;2,"Muy Malo",IF(Tabla134[[#This Row],[Rating]]&lt;3,"Malo",IF(Tabla134[[#This Row],[Rating]]&lt;4,"Regular",IF(Tabla134[[#This Row],[Rating]]&lt;5,"Bueno","Excelente"))))</f>
        <v>Bueno</v>
      </c>
    </row>
    <row r="6156" spans="1:16" x14ac:dyDescent="0.2">
      <c r="A6156" s="7" t="s">
        <v>124</v>
      </c>
      <c r="B6156" s="7" t="s">
        <v>673</v>
      </c>
      <c r="C6156" s="7" t="s">
        <v>25</v>
      </c>
      <c r="D6156" s="8">
        <v>2012</v>
      </c>
      <c r="E6156" s="7" t="s">
        <v>9</v>
      </c>
      <c r="F6156" s="7" t="s">
        <v>8</v>
      </c>
      <c r="G6156" s="7" t="s">
        <v>1</v>
      </c>
      <c r="H6156" s="7" t="s">
        <v>7</v>
      </c>
      <c r="I6156" s="9">
        <v>3.0174245999999998E-2</v>
      </c>
      <c r="J6156" s="10">
        <v>76.667000000000002</v>
      </c>
      <c r="K6156" s="11">
        <v>4</v>
      </c>
      <c r="L6156" s="11" t="str">
        <f>IF(Tabla134[[#This Row],[Item Weight]]&lt;$U$12,"Poco Peso",IF(Tabla134[[#This Row],[Item Weight]]&lt;$U$13,"Peso Medio","Peso Alto"))</f>
        <v>Peso Medio</v>
      </c>
      <c r="M6156" s="7">
        <v>12.1</v>
      </c>
      <c r="N6156" s="11">
        <f>IF(Tabla134[[#This Row],[Item Weight (Nulos)]]="",VLOOKUP(Tabla134[[#This Row],[Item Identifier]],'Tabla para Nulos'!$A$3:$B$1563,2,FALSE),Tabla134[[#This Row],[Item Weight (Nulos)]])</f>
        <v>12.1</v>
      </c>
      <c r="O6156" s="11" t="str">
        <f>IF(Tabla134[[#This Row],[Item Visibility]]&lt;$U$15,"Poca visibilidad",IF(Tabla134[[#This Row],[Item Visibility]]&lt;$U$16,"Visibilidad media","Mayor visibilidad"))</f>
        <v>Visibilidad media</v>
      </c>
      <c r="P6156" s="11" t="str">
        <f>IF(Tabla134[[#This Row],[Rating]]&lt;2,"Muy Malo",IF(Tabla134[[#This Row],[Rating]]&lt;3,"Malo",IF(Tabla134[[#This Row],[Rating]]&lt;4,"Regular",IF(Tabla134[[#This Row],[Rating]]&lt;5,"Bueno","Excelente"))))</f>
        <v>Bueno</v>
      </c>
    </row>
    <row r="6157" spans="1:16" x14ac:dyDescent="0.2">
      <c r="A6157" s="7" t="s">
        <v>124</v>
      </c>
      <c r="B6157" s="7" t="s">
        <v>281</v>
      </c>
      <c r="C6157" s="7" t="s">
        <v>25</v>
      </c>
      <c r="D6157" s="8">
        <v>2012</v>
      </c>
      <c r="E6157" s="7" t="s">
        <v>9</v>
      </c>
      <c r="F6157" s="7" t="s">
        <v>8</v>
      </c>
      <c r="G6157" s="7" t="s">
        <v>1</v>
      </c>
      <c r="H6157" s="7" t="s">
        <v>7</v>
      </c>
      <c r="I6157" s="9">
        <v>6.5022700000000003E-2</v>
      </c>
      <c r="J6157" s="10">
        <v>87.019800000000004</v>
      </c>
      <c r="K6157" s="11">
        <v>4</v>
      </c>
      <c r="L6157" s="11" t="str">
        <f>IF(Tabla134[[#This Row],[Item Weight]]&lt;$U$12,"Poco Peso",IF(Tabla134[[#This Row],[Item Weight]]&lt;$U$13,"Peso Medio","Peso Alto"))</f>
        <v>Peso Alto</v>
      </c>
      <c r="M6157" s="7">
        <v>19.7</v>
      </c>
      <c r="N6157" s="11">
        <f>IF(Tabla134[[#This Row],[Item Weight (Nulos)]]="",VLOOKUP(Tabla134[[#This Row],[Item Identifier]],'Tabla para Nulos'!$A$3:$B$1563,2,FALSE),Tabla134[[#This Row],[Item Weight (Nulos)]])</f>
        <v>19.7</v>
      </c>
      <c r="O6157" s="11" t="str">
        <f>IF(Tabla134[[#This Row],[Item Visibility]]&lt;$U$15,"Poca visibilidad",IF(Tabla134[[#This Row],[Item Visibility]]&lt;$U$16,"Visibilidad media","Mayor visibilidad"))</f>
        <v>Visibilidad media</v>
      </c>
      <c r="P6157" s="11" t="str">
        <f>IF(Tabla134[[#This Row],[Rating]]&lt;2,"Muy Malo",IF(Tabla134[[#This Row],[Rating]]&lt;3,"Malo",IF(Tabla134[[#This Row],[Rating]]&lt;4,"Regular",IF(Tabla134[[#This Row],[Rating]]&lt;5,"Bueno","Excelente"))))</f>
        <v>Bueno</v>
      </c>
    </row>
    <row r="6158" spans="1:16" x14ac:dyDescent="0.2">
      <c r="A6158" s="7" t="s">
        <v>124</v>
      </c>
      <c r="B6158" s="7" t="s">
        <v>667</v>
      </c>
      <c r="C6158" s="7" t="s">
        <v>17</v>
      </c>
      <c r="D6158" s="8">
        <v>2012</v>
      </c>
      <c r="E6158" s="7" t="s">
        <v>9</v>
      </c>
      <c r="F6158" s="7" t="s">
        <v>8</v>
      </c>
      <c r="G6158" s="7" t="s">
        <v>1</v>
      </c>
      <c r="H6158" s="7" t="s">
        <v>7</v>
      </c>
      <c r="I6158" s="9">
        <v>7.0149087999999998E-2</v>
      </c>
      <c r="J6158" s="10">
        <v>264.52260000000001</v>
      </c>
      <c r="K6158" s="11">
        <v>4</v>
      </c>
      <c r="L6158" s="11" t="str">
        <f>IF(Tabla134[[#This Row],[Item Weight]]&lt;$U$12,"Poco Peso",IF(Tabla134[[#This Row],[Item Weight]]&lt;$U$13,"Peso Medio","Peso Alto"))</f>
        <v>Peso Medio</v>
      </c>
      <c r="M6158" s="7">
        <v>10.3</v>
      </c>
      <c r="N6158" s="11">
        <f>IF(Tabla134[[#This Row],[Item Weight (Nulos)]]="",VLOOKUP(Tabla134[[#This Row],[Item Identifier]],'Tabla para Nulos'!$A$3:$B$1563,2,FALSE),Tabla134[[#This Row],[Item Weight (Nulos)]])</f>
        <v>10.3</v>
      </c>
      <c r="O6158" s="11" t="str">
        <f>IF(Tabla134[[#This Row],[Item Visibility]]&lt;$U$15,"Poca visibilidad",IF(Tabla134[[#This Row],[Item Visibility]]&lt;$U$16,"Visibilidad media","Mayor visibilidad"))</f>
        <v>Visibilidad media</v>
      </c>
      <c r="P6158" s="11" t="str">
        <f>IF(Tabla134[[#This Row],[Rating]]&lt;2,"Muy Malo",IF(Tabla134[[#This Row],[Rating]]&lt;3,"Malo",IF(Tabla134[[#This Row],[Rating]]&lt;4,"Regular",IF(Tabla134[[#This Row],[Rating]]&lt;5,"Bueno","Excelente"))))</f>
        <v>Bueno</v>
      </c>
    </row>
    <row r="6159" spans="1:16" x14ac:dyDescent="0.2">
      <c r="A6159" s="7" t="s">
        <v>124</v>
      </c>
      <c r="B6159" s="7" t="s">
        <v>1088</v>
      </c>
      <c r="C6159" s="7" t="s">
        <v>71</v>
      </c>
      <c r="D6159" s="8">
        <v>2012</v>
      </c>
      <c r="E6159" s="7" t="s">
        <v>9</v>
      </c>
      <c r="F6159" s="7" t="s">
        <v>8</v>
      </c>
      <c r="G6159" s="7" t="s">
        <v>1</v>
      </c>
      <c r="H6159" s="7" t="s">
        <v>7</v>
      </c>
      <c r="I6159" s="9">
        <v>7.9342006000000007E-2</v>
      </c>
      <c r="J6159" s="10">
        <v>226.00620000000001</v>
      </c>
      <c r="K6159" s="11">
        <v>4</v>
      </c>
      <c r="L6159" s="11" t="str">
        <f>IF(Tabla134[[#This Row],[Item Weight]]&lt;$U$12,"Poco Peso",IF(Tabla134[[#This Row],[Item Weight]]&lt;$U$13,"Peso Medio","Peso Alto"))</f>
        <v>Peso Alto</v>
      </c>
      <c r="M6159" s="7">
        <v>18.25</v>
      </c>
      <c r="N6159" s="11">
        <f>IF(Tabla134[[#This Row],[Item Weight (Nulos)]]="",VLOOKUP(Tabla134[[#This Row],[Item Identifier]],'Tabla para Nulos'!$A$3:$B$1563,2,FALSE),Tabla134[[#This Row],[Item Weight (Nulos)]])</f>
        <v>18.25</v>
      </c>
      <c r="O6159" s="11" t="str">
        <f>IF(Tabla134[[#This Row],[Item Visibility]]&lt;$U$15,"Poca visibilidad",IF(Tabla134[[#This Row],[Item Visibility]]&lt;$U$16,"Visibilidad media","Mayor visibilidad"))</f>
        <v>Visibilidad media</v>
      </c>
      <c r="P6159" s="11" t="str">
        <f>IF(Tabla134[[#This Row],[Rating]]&lt;2,"Muy Malo",IF(Tabla134[[#This Row],[Rating]]&lt;3,"Malo",IF(Tabla134[[#This Row],[Rating]]&lt;4,"Regular",IF(Tabla134[[#This Row],[Rating]]&lt;5,"Bueno","Excelente"))))</f>
        <v>Bueno</v>
      </c>
    </row>
    <row r="6160" spans="1:16" x14ac:dyDescent="0.2">
      <c r="A6160" s="7" t="s">
        <v>124</v>
      </c>
      <c r="B6160" s="7" t="s">
        <v>1085</v>
      </c>
      <c r="C6160" s="7" t="s">
        <v>10</v>
      </c>
      <c r="D6160" s="8">
        <v>2012</v>
      </c>
      <c r="E6160" s="7" t="s">
        <v>9</v>
      </c>
      <c r="F6160" s="7" t="s">
        <v>8</v>
      </c>
      <c r="G6160" s="7" t="s">
        <v>1</v>
      </c>
      <c r="H6160" s="7" t="s">
        <v>7</v>
      </c>
      <c r="I6160" s="9">
        <v>0</v>
      </c>
      <c r="J6160" s="10">
        <v>175.23699999999999</v>
      </c>
      <c r="K6160" s="11">
        <v>4</v>
      </c>
      <c r="L6160" s="11" t="str">
        <f>IF(Tabla134[[#This Row],[Item Weight]]&lt;$U$12,"Poco Peso",IF(Tabla134[[#This Row],[Item Weight]]&lt;$U$13,"Peso Medio","Peso Alto"))</f>
        <v>Peso Medio</v>
      </c>
      <c r="M6160" s="7">
        <v>9.8000000000000007</v>
      </c>
      <c r="N6160" s="11">
        <f>IF(Tabla134[[#This Row],[Item Weight (Nulos)]]="",VLOOKUP(Tabla134[[#This Row],[Item Identifier]],'Tabla para Nulos'!$A$3:$B$1563,2,FALSE),Tabla134[[#This Row],[Item Weight (Nulos)]])</f>
        <v>9.8000000000000007</v>
      </c>
      <c r="O6160" s="11" t="str">
        <f>IF(Tabla134[[#This Row],[Item Visibility]]&lt;$U$15,"Poca visibilidad",IF(Tabla134[[#This Row],[Item Visibility]]&lt;$U$16,"Visibilidad media","Mayor visibilidad"))</f>
        <v>Poca visibilidad</v>
      </c>
      <c r="P6160" s="11" t="str">
        <f>IF(Tabla134[[#This Row],[Rating]]&lt;2,"Muy Malo",IF(Tabla134[[#This Row],[Rating]]&lt;3,"Malo",IF(Tabla134[[#This Row],[Rating]]&lt;4,"Regular",IF(Tabla134[[#This Row],[Rating]]&lt;5,"Bueno","Excelente"))))</f>
        <v>Bueno</v>
      </c>
    </row>
    <row r="6161" spans="1:16" x14ac:dyDescent="0.2">
      <c r="A6161" s="7" t="s">
        <v>124</v>
      </c>
      <c r="B6161" s="7" t="s">
        <v>422</v>
      </c>
      <c r="C6161" s="7" t="s">
        <v>47</v>
      </c>
      <c r="D6161" s="8">
        <v>2012</v>
      </c>
      <c r="E6161" s="7" t="s">
        <v>9</v>
      </c>
      <c r="F6161" s="7" t="s">
        <v>8</v>
      </c>
      <c r="G6161" s="7" t="s">
        <v>1</v>
      </c>
      <c r="H6161" s="7" t="s">
        <v>7</v>
      </c>
      <c r="I6161" s="9">
        <v>0.156541861</v>
      </c>
      <c r="J6161" s="10">
        <v>162.45779999999999</v>
      </c>
      <c r="K6161" s="11">
        <v>4</v>
      </c>
      <c r="L6161" s="11" t="str">
        <f>IF(Tabla134[[#This Row],[Item Weight]]&lt;$U$12,"Poco Peso",IF(Tabla134[[#This Row],[Item Weight]]&lt;$U$13,"Peso Medio","Peso Alto"))</f>
        <v>Peso Alto</v>
      </c>
      <c r="M6161" s="7">
        <v>17.2</v>
      </c>
      <c r="N6161" s="11">
        <f>IF(Tabla134[[#This Row],[Item Weight (Nulos)]]="",VLOOKUP(Tabla134[[#This Row],[Item Identifier]],'Tabla para Nulos'!$A$3:$B$1563,2,FALSE),Tabla134[[#This Row],[Item Weight (Nulos)]])</f>
        <v>17.2</v>
      </c>
      <c r="O6161" s="11" t="str">
        <f>IF(Tabla134[[#This Row],[Item Visibility]]&lt;$U$15,"Poca visibilidad",IF(Tabla134[[#This Row],[Item Visibility]]&lt;$U$16,"Visibilidad media","Mayor visibilidad"))</f>
        <v>Mayor visibilidad</v>
      </c>
      <c r="P6161" s="11" t="str">
        <f>IF(Tabla134[[#This Row],[Rating]]&lt;2,"Muy Malo",IF(Tabla134[[#This Row],[Rating]]&lt;3,"Malo",IF(Tabla134[[#This Row],[Rating]]&lt;4,"Regular",IF(Tabla134[[#This Row],[Rating]]&lt;5,"Bueno","Excelente"))))</f>
        <v>Bueno</v>
      </c>
    </row>
    <row r="6162" spans="1:16" x14ac:dyDescent="0.2">
      <c r="A6162" s="7" t="s">
        <v>124</v>
      </c>
      <c r="B6162" s="7" t="s">
        <v>693</v>
      </c>
      <c r="C6162" s="7" t="s">
        <v>165</v>
      </c>
      <c r="D6162" s="8">
        <v>2012</v>
      </c>
      <c r="E6162" s="7" t="s">
        <v>9</v>
      </c>
      <c r="F6162" s="7" t="s">
        <v>8</v>
      </c>
      <c r="G6162" s="7" t="s">
        <v>1</v>
      </c>
      <c r="H6162" s="7" t="s">
        <v>7</v>
      </c>
      <c r="I6162" s="9">
        <v>2.3179181E-2</v>
      </c>
      <c r="J6162" s="10">
        <v>154.03399999999999</v>
      </c>
      <c r="K6162" s="11">
        <v>4</v>
      </c>
      <c r="L6162" s="11" t="str">
        <f>IF(Tabla134[[#This Row],[Item Weight]]&lt;$U$12,"Poco Peso",IF(Tabla134[[#This Row],[Item Weight]]&lt;$U$13,"Peso Medio","Peso Alto"))</f>
        <v>Peso Alto</v>
      </c>
      <c r="M6162" s="7">
        <v>20.5</v>
      </c>
      <c r="N6162" s="11">
        <f>IF(Tabla134[[#This Row],[Item Weight (Nulos)]]="",VLOOKUP(Tabla134[[#This Row],[Item Identifier]],'Tabla para Nulos'!$A$3:$B$1563,2,FALSE),Tabla134[[#This Row],[Item Weight (Nulos)]])</f>
        <v>20.5</v>
      </c>
      <c r="O6162" s="11" t="str">
        <f>IF(Tabla134[[#This Row],[Item Visibility]]&lt;$U$15,"Poca visibilidad",IF(Tabla134[[#This Row],[Item Visibility]]&lt;$U$16,"Visibilidad media","Mayor visibilidad"))</f>
        <v>Poca visibilidad</v>
      </c>
      <c r="P6162" s="11" t="str">
        <f>IF(Tabla134[[#This Row],[Rating]]&lt;2,"Muy Malo",IF(Tabla134[[#This Row],[Rating]]&lt;3,"Malo",IF(Tabla134[[#This Row],[Rating]]&lt;4,"Regular",IF(Tabla134[[#This Row],[Rating]]&lt;5,"Bueno","Excelente"))))</f>
        <v>Bueno</v>
      </c>
    </row>
    <row r="6163" spans="1:16" x14ac:dyDescent="0.2">
      <c r="A6163" s="7" t="s">
        <v>124</v>
      </c>
      <c r="B6163" s="7" t="s">
        <v>159</v>
      </c>
      <c r="C6163" s="7" t="s">
        <v>14</v>
      </c>
      <c r="D6163" s="8">
        <v>2012</v>
      </c>
      <c r="E6163" s="7" t="s">
        <v>9</v>
      </c>
      <c r="F6163" s="7" t="s">
        <v>8</v>
      </c>
      <c r="G6163" s="7" t="s">
        <v>1</v>
      </c>
      <c r="H6163" s="7" t="s">
        <v>7</v>
      </c>
      <c r="I6163" s="9">
        <v>0.12191466199999999</v>
      </c>
      <c r="J6163" s="10">
        <v>43.5428</v>
      </c>
      <c r="K6163" s="11">
        <v>4</v>
      </c>
      <c r="L6163" s="11" t="str">
        <f>IF(Tabla134[[#This Row],[Item Weight]]&lt;$U$12,"Poco Peso",IF(Tabla134[[#This Row],[Item Weight]]&lt;$U$13,"Peso Medio","Peso Alto"))</f>
        <v>Peso Medio</v>
      </c>
      <c r="M6163" s="7">
        <v>12.85</v>
      </c>
      <c r="N6163" s="11">
        <f>IF(Tabla134[[#This Row],[Item Weight (Nulos)]]="",VLOOKUP(Tabla134[[#This Row],[Item Identifier]],'Tabla para Nulos'!$A$3:$B$1563,2,FALSE),Tabla134[[#This Row],[Item Weight (Nulos)]])</f>
        <v>12.85</v>
      </c>
      <c r="O6163" s="11" t="str">
        <f>IF(Tabla134[[#This Row],[Item Visibility]]&lt;$U$15,"Poca visibilidad",IF(Tabla134[[#This Row],[Item Visibility]]&lt;$U$16,"Visibilidad media","Mayor visibilidad"))</f>
        <v>Mayor visibilidad</v>
      </c>
      <c r="P6163" s="11" t="str">
        <f>IF(Tabla134[[#This Row],[Rating]]&lt;2,"Muy Malo",IF(Tabla134[[#This Row],[Rating]]&lt;3,"Malo",IF(Tabla134[[#This Row],[Rating]]&lt;4,"Regular",IF(Tabla134[[#This Row],[Rating]]&lt;5,"Bueno","Excelente"))))</f>
        <v>Bueno</v>
      </c>
    </row>
    <row r="6164" spans="1:16" x14ac:dyDescent="0.2">
      <c r="A6164" s="7" t="s">
        <v>124</v>
      </c>
      <c r="B6164" s="7" t="s">
        <v>1306</v>
      </c>
      <c r="C6164" s="7" t="s">
        <v>28</v>
      </c>
      <c r="D6164" s="8">
        <v>2012</v>
      </c>
      <c r="E6164" s="7" t="s">
        <v>9</v>
      </c>
      <c r="F6164" s="7" t="s">
        <v>8</v>
      </c>
      <c r="G6164" s="7" t="s">
        <v>1</v>
      </c>
      <c r="H6164" s="7" t="s">
        <v>7</v>
      </c>
      <c r="I6164" s="9">
        <v>4.6026479000000002E-2</v>
      </c>
      <c r="J6164" s="10">
        <v>196.50839999999999</v>
      </c>
      <c r="K6164" s="11">
        <v>4</v>
      </c>
      <c r="L6164" s="11" t="str">
        <f>IF(Tabla134[[#This Row],[Item Weight]]&lt;$U$12,"Poco Peso",IF(Tabla134[[#This Row],[Item Weight]]&lt;$U$13,"Peso Medio","Peso Alto"))</f>
        <v>Poco Peso</v>
      </c>
      <c r="M6164" s="7">
        <v>4.92</v>
      </c>
      <c r="N6164" s="11">
        <f>IF(Tabla134[[#This Row],[Item Weight (Nulos)]]="",VLOOKUP(Tabla134[[#This Row],[Item Identifier]],'Tabla para Nulos'!$A$3:$B$1563,2,FALSE),Tabla134[[#This Row],[Item Weight (Nulos)]])</f>
        <v>4.92</v>
      </c>
      <c r="O6164" s="11" t="str">
        <f>IF(Tabla134[[#This Row],[Item Visibility]]&lt;$U$15,"Poca visibilidad",IF(Tabla134[[#This Row],[Item Visibility]]&lt;$U$16,"Visibilidad media","Mayor visibilidad"))</f>
        <v>Visibilidad media</v>
      </c>
      <c r="P6164" s="11" t="str">
        <f>IF(Tabla134[[#This Row],[Rating]]&lt;2,"Muy Malo",IF(Tabla134[[#This Row],[Rating]]&lt;3,"Malo",IF(Tabla134[[#This Row],[Rating]]&lt;4,"Regular",IF(Tabla134[[#This Row],[Rating]]&lt;5,"Bueno","Excelente"))))</f>
        <v>Bueno</v>
      </c>
    </row>
    <row r="6165" spans="1:16" x14ac:dyDescent="0.2">
      <c r="A6165" s="7" t="s">
        <v>124</v>
      </c>
      <c r="B6165" s="7" t="s">
        <v>1110</v>
      </c>
      <c r="C6165" s="7" t="s">
        <v>28</v>
      </c>
      <c r="D6165" s="8">
        <v>2012</v>
      </c>
      <c r="E6165" s="7" t="s">
        <v>9</v>
      </c>
      <c r="F6165" s="7" t="s">
        <v>8</v>
      </c>
      <c r="G6165" s="7" t="s">
        <v>1</v>
      </c>
      <c r="H6165" s="7" t="s">
        <v>7</v>
      </c>
      <c r="I6165" s="9">
        <v>8.2139799999999999E-2</v>
      </c>
      <c r="J6165" s="10">
        <v>37.2164</v>
      </c>
      <c r="K6165" s="11">
        <v>4</v>
      </c>
      <c r="L6165" s="11" t="str">
        <f>IF(Tabla134[[#This Row],[Item Weight]]&lt;$U$12,"Poco Peso",IF(Tabla134[[#This Row],[Item Weight]]&lt;$U$13,"Peso Medio","Peso Alto"))</f>
        <v>Poco Peso</v>
      </c>
      <c r="M6165" s="7">
        <v>5.7649999999999997</v>
      </c>
      <c r="N6165" s="11">
        <f>IF(Tabla134[[#This Row],[Item Weight (Nulos)]]="",VLOOKUP(Tabla134[[#This Row],[Item Identifier]],'Tabla para Nulos'!$A$3:$B$1563,2,FALSE),Tabla134[[#This Row],[Item Weight (Nulos)]])</f>
        <v>5.7649999999999997</v>
      </c>
      <c r="O6165" s="11" t="str">
        <f>IF(Tabla134[[#This Row],[Item Visibility]]&lt;$U$15,"Poca visibilidad",IF(Tabla134[[#This Row],[Item Visibility]]&lt;$U$16,"Visibilidad media","Mayor visibilidad"))</f>
        <v>Visibilidad media</v>
      </c>
      <c r="P6165" s="11" t="str">
        <f>IF(Tabla134[[#This Row],[Rating]]&lt;2,"Muy Malo",IF(Tabla134[[#This Row],[Rating]]&lt;3,"Malo",IF(Tabla134[[#This Row],[Rating]]&lt;4,"Regular",IF(Tabla134[[#This Row],[Rating]]&lt;5,"Bueno","Excelente"))))</f>
        <v>Bueno</v>
      </c>
    </row>
    <row r="6166" spans="1:16" x14ac:dyDescent="0.2">
      <c r="A6166" s="7" t="s">
        <v>124</v>
      </c>
      <c r="B6166" s="7" t="s">
        <v>692</v>
      </c>
      <c r="C6166" s="7" t="s">
        <v>28</v>
      </c>
      <c r="D6166" s="8">
        <v>2012</v>
      </c>
      <c r="E6166" s="7" t="s">
        <v>9</v>
      </c>
      <c r="F6166" s="7" t="s">
        <v>8</v>
      </c>
      <c r="G6166" s="7" t="s">
        <v>1</v>
      </c>
      <c r="H6166" s="7" t="s">
        <v>7</v>
      </c>
      <c r="I6166" s="9">
        <v>3.7555348000000002E-2</v>
      </c>
      <c r="J6166" s="10">
        <v>49.603400000000001</v>
      </c>
      <c r="K6166" s="11">
        <v>4</v>
      </c>
      <c r="L6166" s="11" t="str">
        <f>IF(Tabla134[[#This Row],[Item Weight]]&lt;$U$12,"Poco Peso",IF(Tabla134[[#This Row],[Item Weight]]&lt;$U$13,"Peso Medio","Peso Alto"))</f>
        <v>Poco Peso</v>
      </c>
      <c r="M6166" s="7">
        <v>6.8</v>
      </c>
      <c r="N6166" s="11">
        <f>IF(Tabla134[[#This Row],[Item Weight (Nulos)]]="",VLOOKUP(Tabla134[[#This Row],[Item Identifier]],'Tabla para Nulos'!$A$3:$B$1563,2,FALSE),Tabla134[[#This Row],[Item Weight (Nulos)]])</f>
        <v>6.8</v>
      </c>
      <c r="O6166" s="11" t="str">
        <f>IF(Tabla134[[#This Row],[Item Visibility]]&lt;$U$15,"Poca visibilidad",IF(Tabla134[[#This Row],[Item Visibility]]&lt;$U$16,"Visibilidad media","Mayor visibilidad"))</f>
        <v>Visibilidad media</v>
      </c>
      <c r="P6166" s="11" t="str">
        <f>IF(Tabla134[[#This Row],[Rating]]&lt;2,"Muy Malo",IF(Tabla134[[#This Row],[Rating]]&lt;3,"Malo",IF(Tabla134[[#This Row],[Rating]]&lt;4,"Regular",IF(Tabla134[[#This Row],[Rating]]&lt;5,"Bueno","Excelente"))))</f>
        <v>Bueno</v>
      </c>
    </row>
    <row r="6167" spans="1:16" x14ac:dyDescent="0.2">
      <c r="A6167" s="7" t="s">
        <v>124</v>
      </c>
      <c r="B6167" s="7" t="s">
        <v>1049</v>
      </c>
      <c r="C6167" s="7" t="s">
        <v>28</v>
      </c>
      <c r="D6167" s="8">
        <v>2012</v>
      </c>
      <c r="E6167" s="7" t="s">
        <v>9</v>
      </c>
      <c r="F6167" s="7" t="s">
        <v>8</v>
      </c>
      <c r="G6167" s="7" t="s">
        <v>1</v>
      </c>
      <c r="H6167" s="7" t="s">
        <v>7</v>
      </c>
      <c r="I6167" s="9">
        <v>2.8566432999999999E-2</v>
      </c>
      <c r="J6167" s="10">
        <v>193.0136</v>
      </c>
      <c r="K6167" s="11">
        <v>4</v>
      </c>
      <c r="L6167" s="11" t="str">
        <f>IF(Tabla134[[#This Row],[Item Weight]]&lt;$U$12,"Poco Peso",IF(Tabla134[[#This Row],[Item Weight]]&lt;$U$13,"Peso Medio","Peso Alto"))</f>
        <v>Peso Medio</v>
      </c>
      <c r="M6167" s="7">
        <v>9.3000000000000007</v>
      </c>
      <c r="N6167" s="11">
        <f>IF(Tabla134[[#This Row],[Item Weight (Nulos)]]="",VLOOKUP(Tabla134[[#This Row],[Item Identifier]],'Tabla para Nulos'!$A$3:$B$1563,2,FALSE),Tabla134[[#This Row],[Item Weight (Nulos)]])</f>
        <v>9.3000000000000007</v>
      </c>
      <c r="O6167" s="11" t="str">
        <f>IF(Tabla134[[#This Row],[Item Visibility]]&lt;$U$15,"Poca visibilidad",IF(Tabla134[[#This Row],[Item Visibility]]&lt;$U$16,"Visibilidad media","Mayor visibilidad"))</f>
        <v>Visibilidad media</v>
      </c>
      <c r="P6167" s="11" t="str">
        <f>IF(Tabla134[[#This Row],[Rating]]&lt;2,"Muy Malo",IF(Tabla134[[#This Row],[Rating]]&lt;3,"Malo",IF(Tabla134[[#This Row],[Rating]]&lt;4,"Regular",IF(Tabla134[[#This Row],[Rating]]&lt;5,"Bueno","Excelente"))))</f>
        <v>Bueno</v>
      </c>
    </row>
    <row r="6168" spans="1:16" x14ac:dyDescent="0.2">
      <c r="A6168" s="7" t="s">
        <v>124</v>
      </c>
      <c r="B6168" s="7" t="s">
        <v>286</v>
      </c>
      <c r="C6168" s="7" t="s">
        <v>28</v>
      </c>
      <c r="D6168" s="8">
        <v>2012</v>
      </c>
      <c r="E6168" s="7" t="s">
        <v>9</v>
      </c>
      <c r="F6168" s="7" t="s">
        <v>8</v>
      </c>
      <c r="G6168" s="7" t="s">
        <v>1</v>
      </c>
      <c r="H6168" s="7" t="s">
        <v>7</v>
      </c>
      <c r="I6168" s="9">
        <v>9.4251579999999995E-3</v>
      </c>
      <c r="J6168" s="10">
        <v>74.837999999999994</v>
      </c>
      <c r="K6168" s="11">
        <v>4</v>
      </c>
      <c r="L6168" s="11" t="str">
        <f>IF(Tabla134[[#This Row],[Item Weight]]&lt;$U$12,"Poco Peso",IF(Tabla134[[#This Row],[Item Weight]]&lt;$U$13,"Peso Medio","Peso Alto"))</f>
        <v>Peso Medio</v>
      </c>
      <c r="M6168" s="7">
        <v>12.3</v>
      </c>
      <c r="N6168" s="11">
        <f>IF(Tabla134[[#This Row],[Item Weight (Nulos)]]="",VLOOKUP(Tabla134[[#This Row],[Item Identifier]],'Tabla para Nulos'!$A$3:$B$1563,2,FALSE),Tabla134[[#This Row],[Item Weight (Nulos)]])</f>
        <v>12.3</v>
      </c>
      <c r="O6168" s="11" t="str">
        <f>IF(Tabla134[[#This Row],[Item Visibility]]&lt;$U$15,"Poca visibilidad",IF(Tabla134[[#This Row],[Item Visibility]]&lt;$U$16,"Visibilidad media","Mayor visibilidad"))</f>
        <v>Poca visibilidad</v>
      </c>
      <c r="P6168" s="11" t="str">
        <f>IF(Tabla134[[#This Row],[Rating]]&lt;2,"Muy Malo",IF(Tabla134[[#This Row],[Rating]]&lt;3,"Malo",IF(Tabla134[[#This Row],[Rating]]&lt;4,"Regular",IF(Tabla134[[#This Row],[Rating]]&lt;5,"Bueno","Excelente"))))</f>
        <v>Bueno</v>
      </c>
    </row>
    <row r="6169" spans="1:16" x14ac:dyDescent="0.2">
      <c r="A6169" s="7" t="s">
        <v>124</v>
      </c>
      <c r="B6169" s="7" t="s">
        <v>1232</v>
      </c>
      <c r="C6169" s="7" t="s">
        <v>28</v>
      </c>
      <c r="D6169" s="8">
        <v>2012</v>
      </c>
      <c r="E6169" s="7" t="s">
        <v>9</v>
      </c>
      <c r="F6169" s="7" t="s">
        <v>8</v>
      </c>
      <c r="G6169" s="7" t="s">
        <v>1</v>
      </c>
      <c r="H6169" s="7" t="s">
        <v>7</v>
      </c>
      <c r="I6169" s="9">
        <v>0</v>
      </c>
      <c r="J6169" s="10">
        <v>84.653999999999996</v>
      </c>
      <c r="K6169" s="11">
        <v>4</v>
      </c>
      <c r="L6169" s="11" t="str">
        <f>IF(Tabla134[[#This Row],[Item Weight]]&lt;$U$12,"Poco Peso",IF(Tabla134[[#This Row],[Item Weight]]&lt;$U$13,"Peso Medio","Peso Alto"))</f>
        <v>Peso Medio</v>
      </c>
      <c r="M6169" s="7">
        <v>13.5</v>
      </c>
      <c r="N6169" s="11">
        <f>IF(Tabla134[[#This Row],[Item Weight (Nulos)]]="",VLOOKUP(Tabla134[[#This Row],[Item Identifier]],'Tabla para Nulos'!$A$3:$B$1563,2,FALSE),Tabla134[[#This Row],[Item Weight (Nulos)]])</f>
        <v>13.5</v>
      </c>
      <c r="O6169" s="11" t="str">
        <f>IF(Tabla134[[#This Row],[Item Visibility]]&lt;$U$15,"Poca visibilidad",IF(Tabla134[[#This Row],[Item Visibility]]&lt;$U$16,"Visibilidad media","Mayor visibilidad"))</f>
        <v>Poca visibilidad</v>
      </c>
      <c r="P6169" s="11" t="str">
        <f>IF(Tabla134[[#This Row],[Rating]]&lt;2,"Muy Malo",IF(Tabla134[[#This Row],[Rating]]&lt;3,"Malo",IF(Tabla134[[#This Row],[Rating]]&lt;4,"Regular",IF(Tabla134[[#This Row],[Rating]]&lt;5,"Bueno","Excelente"))))</f>
        <v>Bueno</v>
      </c>
    </row>
    <row r="6170" spans="1:16" x14ac:dyDescent="0.2">
      <c r="A6170" s="7" t="s">
        <v>124</v>
      </c>
      <c r="B6170" s="7" t="s">
        <v>683</v>
      </c>
      <c r="C6170" s="7" t="s">
        <v>28</v>
      </c>
      <c r="D6170" s="8">
        <v>2012</v>
      </c>
      <c r="E6170" s="7" t="s">
        <v>9</v>
      </c>
      <c r="F6170" s="7" t="s">
        <v>8</v>
      </c>
      <c r="G6170" s="7" t="s">
        <v>1</v>
      </c>
      <c r="H6170" s="7" t="s">
        <v>7</v>
      </c>
      <c r="I6170" s="9">
        <v>5.6005780999999998E-2</v>
      </c>
      <c r="J6170" s="10">
        <v>99.201599999999999</v>
      </c>
      <c r="K6170" s="11">
        <v>4</v>
      </c>
      <c r="L6170" s="11" t="str">
        <f>IF(Tabla134[[#This Row],[Item Weight]]&lt;$U$12,"Poco Peso",IF(Tabla134[[#This Row],[Item Weight]]&lt;$U$13,"Peso Medio","Peso Alto"))</f>
        <v>Peso Alto</v>
      </c>
      <c r="M6170" s="7">
        <v>17.350000000000001</v>
      </c>
      <c r="N6170" s="11">
        <f>IF(Tabla134[[#This Row],[Item Weight (Nulos)]]="",VLOOKUP(Tabla134[[#This Row],[Item Identifier]],'Tabla para Nulos'!$A$3:$B$1563,2,FALSE),Tabla134[[#This Row],[Item Weight (Nulos)]])</f>
        <v>17.350000000000001</v>
      </c>
      <c r="O6170" s="11" t="str">
        <f>IF(Tabla134[[#This Row],[Item Visibility]]&lt;$U$15,"Poca visibilidad",IF(Tabla134[[#This Row],[Item Visibility]]&lt;$U$16,"Visibilidad media","Mayor visibilidad"))</f>
        <v>Visibilidad media</v>
      </c>
      <c r="P6170" s="11" t="str">
        <f>IF(Tabla134[[#This Row],[Rating]]&lt;2,"Muy Malo",IF(Tabla134[[#This Row],[Rating]]&lt;3,"Malo",IF(Tabla134[[#This Row],[Rating]]&lt;4,"Regular",IF(Tabla134[[#This Row],[Rating]]&lt;5,"Bueno","Excelente"))))</f>
        <v>Bueno</v>
      </c>
    </row>
    <row r="6171" spans="1:16" x14ac:dyDescent="0.2">
      <c r="A6171" s="7" t="s">
        <v>124</v>
      </c>
      <c r="B6171" s="7" t="s">
        <v>682</v>
      </c>
      <c r="C6171" s="7" t="s">
        <v>28</v>
      </c>
      <c r="D6171" s="8">
        <v>2012</v>
      </c>
      <c r="E6171" s="7" t="s">
        <v>9</v>
      </c>
      <c r="F6171" s="7" t="s">
        <v>8</v>
      </c>
      <c r="G6171" s="7" t="s">
        <v>1</v>
      </c>
      <c r="H6171" s="7" t="s">
        <v>7</v>
      </c>
      <c r="I6171" s="9">
        <v>8.5541019999999992E-3</v>
      </c>
      <c r="J6171" s="10">
        <v>79.361800000000002</v>
      </c>
      <c r="K6171" s="11">
        <v>4</v>
      </c>
      <c r="L6171" s="11" t="str">
        <f>IF(Tabla134[[#This Row],[Item Weight]]&lt;$U$12,"Poco Peso",IF(Tabla134[[#This Row],[Item Weight]]&lt;$U$13,"Peso Medio","Peso Alto"))</f>
        <v>Peso Alto</v>
      </c>
      <c r="M6171" s="7">
        <v>18</v>
      </c>
      <c r="N6171" s="11">
        <f>IF(Tabla134[[#This Row],[Item Weight (Nulos)]]="",VLOOKUP(Tabla134[[#This Row],[Item Identifier]],'Tabla para Nulos'!$A$3:$B$1563,2,FALSE),Tabla134[[#This Row],[Item Weight (Nulos)]])</f>
        <v>18</v>
      </c>
      <c r="O6171" s="11" t="str">
        <f>IF(Tabla134[[#This Row],[Item Visibility]]&lt;$U$15,"Poca visibilidad",IF(Tabla134[[#This Row],[Item Visibility]]&lt;$U$16,"Visibilidad media","Mayor visibilidad"))</f>
        <v>Poca visibilidad</v>
      </c>
      <c r="P6171" s="11" t="str">
        <f>IF(Tabla134[[#This Row],[Rating]]&lt;2,"Muy Malo",IF(Tabla134[[#This Row],[Rating]]&lt;3,"Malo",IF(Tabla134[[#This Row],[Rating]]&lt;4,"Regular",IF(Tabla134[[#This Row],[Rating]]&lt;5,"Bueno","Excelente"))))</f>
        <v>Bueno</v>
      </c>
    </row>
    <row r="6172" spans="1:16" x14ac:dyDescent="0.2">
      <c r="A6172" s="7" t="s">
        <v>124</v>
      </c>
      <c r="B6172" s="7" t="s">
        <v>678</v>
      </c>
      <c r="C6172" s="7" t="s">
        <v>112</v>
      </c>
      <c r="D6172" s="8">
        <v>2012</v>
      </c>
      <c r="E6172" s="7" t="s">
        <v>9</v>
      </c>
      <c r="F6172" s="7" t="s">
        <v>8</v>
      </c>
      <c r="G6172" s="7" t="s">
        <v>1</v>
      </c>
      <c r="H6172" s="7" t="s">
        <v>7</v>
      </c>
      <c r="I6172" s="9">
        <v>2.0729902000000001E-2</v>
      </c>
      <c r="J6172" s="10">
        <v>197.27420000000001</v>
      </c>
      <c r="K6172" s="11">
        <v>4</v>
      </c>
      <c r="L6172" s="11" t="str">
        <f>IF(Tabla134[[#This Row],[Item Weight]]&lt;$U$12,"Poco Peso",IF(Tabla134[[#This Row],[Item Weight]]&lt;$U$13,"Peso Medio","Peso Alto"))</f>
        <v>Peso Medio</v>
      </c>
      <c r="M6172" s="7">
        <v>12.5</v>
      </c>
      <c r="N6172" s="11">
        <f>IF(Tabla134[[#This Row],[Item Weight (Nulos)]]="",VLOOKUP(Tabla134[[#This Row],[Item Identifier]],'Tabla para Nulos'!$A$3:$B$1563,2,FALSE),Tabla134[[#This Row],[Item Weight (Nulos)]])</f>
        <v>12.5</v>
      </c>
      <c r="O6172" s="11" t="str">
        <f>IF(Tabla134[[#This Row],[Item Visibility]]&lt;$U$15,"Poca visibilidad",IF(Tabla134[[#This Row],[Item Visibility]]&lt;$U$16,"Visibilidad media","Mayor visibilidad"))</f>
        <v>Poca visibilidad</v>
      </c>
      <c r="P6172" s="11" t="str">
        <f>IF(Tabla134[[#This Row],[Rating]]&lt;2,"Muy Malo",IF(Tabla134[[#This Row],[Rating]]&lt;3,"Malo",IF(Tabla134[[#This Row],[Rating]]&lt;4,"Regular",IF(Tabla134[[#This Row],[Rating]]&lt;5,"Bueno","Excelente"))))</f>
        <v>Bueno</v>
      </c>
    </row>
    <row r="6173" spans="1:16" x14ac:dyDescent="0.2">
      <c r="A6173" s="7" t="s">
        <v>124</v>
      </c>
      <c r="B6173" s="7" t="s">
        <v>506</v>
      </c>
      <c r="C6173" s="7" t="s">
        <v>112</v>
      </c>
      <c r="D6173" s="8">
        <v>2012</v>
      </c>
      <c r="E6173" s="7" t="s">
        <v>9</v>
      </c>
      <c r="F6173" s="7" t="s">
        <v>8</v>
      </c>
      <c r="G6173" s="7" t="s">
        <v>1</v>
      </c>
      <c r="H6173" s="7" t="s">
        <v>7</v>
      </c>
      <c r="I6173" s="9">
        <v>0</v>
      </c>
      <c r="J6173" s="10">
        <v>85.556600000000003</v>
      </c>
      <c r="K6173" s="11">
        <v>4</v>
      </c>
      <c r="L6173" s="11" t="str">
        <f>IF(Tabla134[[#This Row],[Item Weight]]&lt;$U$12,"Poco Peso",IF(Tabla134[[#This Row],[Item Weight]]&lt;$U$13,"Peso Medio","Peso Alto"))</f>
        <v>Peso Alto</v>
      </c>
      <c r="M6173" s="7">
        <v>17.100000000000001</v>
      </c>
      <c r="N6173" s="11">
        <f>IF(Tabla134[[#This Row],[Item Weight (Nulos)]]="",VLOOKUP(Tabla134[[#This Row],[Item Identifier]],'Tabla para Nulos'!$A$3:$B$1563,2,FALSE),Tabla134[[#This Row],[Item Weight (Nulos)]])</f>
        <v>17.100000000000001</v>
      </c>
      <c r="O6173" s="11" t="str">
        <f>IF(Tabla134[[#This Row],[Item Visibility]]&lt;$U$15,"Poca visibilidad",IF(Tabla134[[#This Row],[Item Visibility]]&lt;$U$16,"Visibilidad media","Mayor visibilidad"))</f>
        <v>Poca visibilidad</v>
      </c>
      <c r="P6173" s="11" t="str">
        <f>IF(Tabla134[[#This Row],[Rating]]&lt;2,"Muy Malo",IF(Tabla134[[#This Row],[Rating]]&lt;3,"Malo",IF(Tabla134[[#This Row],[Rating]]&lt;4,"Regular",IF(Tabla134[[#This Row],[Rating]]&lt;5,"Bueno","Excelente"))))</f>
        <v>Bueno</v>
      </c>
    </row>
    <row r="6174" spans="1:16" x14ac:dyDescent="0.2">
      <c r="A6174" s="7" t="s">
        <v>124</v>
      </c>
      <c r="B6174" s="7" t="s">
        <v>285</v>
      </c>
      <c r="C6174" s="7" t="s">
        <v>112</v>
      </c>
      <c r="D6174" s="8">
        <v>2012</v>
      </c>
      <c r="E6174" s="7" t="s">
        <v>9</v>
      </c>
      <c r="F6174" s="7" t="s">
        <v>8</v>
      </c>
      <c r="G6174" s="7" t="s">
        <v>1</v>
      </c>
      <c r="H6174" s="7" t="s">
        <v>7</v>
      </c>
      <c r="I6174" s="9">
        <v>8.7604646999999994E-2</v>
      </c>
      <c r="J6174" s="10">
        <v>196.9794</v>
      </c>
      <c r="K6174" s="11">
        <v>4</v>
      </c>
      <c r="L6174" s="11" t="str">
        <f>IF(Tabla134[[#This Row],[Item Weight]]&lt;$U$12,"Poco Peso",IF(Tabla134[[#This Row],[Item Weight]]&lt;$U$13,"Peso Medio","Peso Alto"))</f>
        <v>Peso Alto</v>
      </c>
      <c r="M6174" s="7">
        <v>17.850000000000001</v>
      </c>
      <c r="N6174" s="11">
        <f>IF(Tabla134[[#This Row],[Item Weight (Nulos)]]="",VLOOKUP(Tabla134[[#This Row],[Item Identifier]],'Tabla para Nulos'!$A$3:$B$1563,2,FALSE),Tabla134[[#This Row],[Item Weight (Nulos)]])</f>
        <v>17.850000000000001</v>
      </c>
      <c r="O6174" s="11" t="str">
        <f>IF(Tabla134[[#This Row],[Item Visibility]]&lt;$U$15,"Poca visibilidad",IF(Tabla134[[#This Row],[Item Visibility]]&lt;$U$16,"Visibilidad media","Mayor visibilidad"))</f>
        <v>Visibilidad media</v>
      </c>
      <c r="P6174" s="11" t="str">
        <f>IF(Tabla134[[#This Row],[Rating]]&lt;2,"Muy Malo",IF(Tabla134[[#This Row],[Rating]]&lt;3,"Malo",IF(Tabla134[[#This Row],[Rating]]&lt;4,"Regular",IF(Tabla134[[#This Row],[Rating]]&lt;5,"Bueno","Excelente"))))</f>
        <v>Bueno</v>
      </c>
    </row>
    <row r="6175" spans="1:16" x14ac:dyDescent="0.2">
      <c r="A6175" s="7" t="s">
        <v>124</v>
      </c>
      <c r="B6175" s="7" t="s">
        <v>1305</v>
      </c>
      <c r="C6175" s="7" t="s">
        <v>112</v>
      </c>
      <c r="D6175" s="8">
        <v>2012</v>
      </c>
      <c r="E6175" s="7" t="s">
        <v>9</v>
      </c>
      <c r="F6175" s="7" t="s">
        <v>8</v>
      </c>
      <c r="G6175" s="7" t="s">
        <v>1</v>
      </c>
      <c r="H6175" s="7" t="s">
        <v>7</v>
      </c>
      <c r="I6175" s="9">
        <v>0.12840532800000001</v>
      </c>
      <c r="J6175" s="10">
        <v>156.4314</v>
      </c>
      <c r="K6175" s="11">
        <v>4</v>
      </c>
      <c r="L6175" s="11" t="str">
        <f>IF(Tabla134[[#This Row],[Item Weight]]&lt;$U$12,"Poco Peso",IF(Tabla134[[#This Row],[Item Weight]]&lt;$U$13,"Peso Medio","Peso Alto"))</f>
        <v>Peso Alto</v>
      </c>
      <c r="M6175" s="7">
        <v>19.5</v>
      </c>
      <c r="N6175" s="11">
        <f>IF(Tabla134[[#This Row],[Item Weight (Nulos)]]="",VLOOKUP(Tabla134[[#This Row],[Item Identifier]],'Tabla para Nulos'!$A$3:$B$1563,2,FALSE),Tabla134[[#This Row],[Item Weight (Nulos)]])</f>
        <v>19.5</v>
      </c>
      <c r="O6175" s="11" t="str">
        <f>IF(Tabla134[[#This Row],[Item Visibility]]&lt;$U$15,"Poca visibilidad",IF(Tabla134[[#This Row],[Item Visibility]]&lt;$U$16,"Visibilidad media","Mayor visibilidad"))</f>
        <v>Mayor visibilidad</v>
      </c>
      <c r="P6175" s="11" t="str">
        <f>IF(Tabla134[[#This Row],[Rating]]&lt;2,"Muy Malo",IF(Tabla134[[#This Row],[Rating]]&lt;3,"Malo",IF(Tabla134[[#This Row],[Rating]]&lt;4,"Regular",IF(Tabla134[[#This Row],[Rating]]&lt;5,"Bueno","Excelente"))))</f>
        <v>Bueno</v>
      </c>
    </row>
    <row r="6176" spans="1:16" x14ac:dyDescent="0.2">
      <c r="A6176" s="7" t="s">
        <v>124</v>
      </c>
      <c r="B6176" s="7" t="s">
        <v>782</v>
      </c>
      <c r="C6176" s="7" t="s">
        <v>108</v>
      </c>
      <c r="D6176" s="8">
        <v>2012</v>
      </c>
      <c r="E6176" s="7" t="s">
        <v>9</v>
      </c>
      <c r="F6176" s="7" t="s">
        <v>8</v>
      </c>
      <c r="G6176" s="7" t="s">
        <v>1</v>
      </c>
      <c r="H6176" s="7" t="s">
        <v>7</v>
      </c>
      <c r="I6176" s="9">
        <v>2.1409912999999999E-2</v>
      </c>
      <c r="J6176" s="10">
        <v>229.73259999999999</v>
      </c>
      <c r="K6176" s="11">
        <v>4</v>
      </c>
      <c r="L6176" s="11" t="str">
        <f>IF(Tabla134[[#This Row],[Item Weight]]&lt;$U$12,"Poco Peso",IF(Tabla134[[#This Row],[Item Weight]]&lt;$U$13,"Peso Medio","Peso Alto"))</f>
        <v>Poco Peso</v>
      </c>
      <c r="M6176" s="7">
        <v>8.06</v>
      </c>
      <c r="N6176" s="11">
        <f>IF(Tabla134[[#This Row],[Item Weight (Nulos)]]="",VLOOKUP(Tabla134[[#This Row],[Item Identifier]],'Tabla para Nulos'!$A$3:$B$1563,2,FALSE),Tabla134[[#This Row],[Item Weight (Nulos)]])</f>
        <v>8.06</v>
      </c>
      <c r="O6176" s="11" t="str">
        <f>IF(Tabla134[[#This Row],[Item Visibility]]&lt;$U$15,"Poca visibilidad",IF(Tabla134[[#This Row],[Item Visibility]]&lt;$U$16,"Visibilidad media","Mayor visibilidad"))</f>
        <v>Poca visibilidad</v>
      </c>
      <c r="P6176" s="11" t="str">
        <f>IF(Tabla134[[#This Row],[Rating]]&lt;2,"Muy Malo",IF(Tabla134[[#This Row],[Rating]]&lt;3,"Malo",IF(Tabla134[[#This Row],[Rating]]&lt;4,"Regular",IF(Tabla134[[#This Row],[Rating]]&lt;5,"Bueno","Excelente"))))</f>
        <v>Bueno</v>
      </c>
    </row>
    <row r="6177" spans="1:16" x14ac:dyDescent="0.2">
      <c r="A6177" s="7" t="s">
        <v>124</v>
      </c>
      <c r="B6177" s="7" t="s">
        <v>1304</v>
      </c>
      <c r="C6177" s="7" t="s">
        <v>25</v>
      </c>
      <c r="D6177" s="8">
        <v>2012</v>
      </c>
      <c r="E6177" s="7" t="s">
        <v>9</v>
      </c>
      <c r="F6177" s="7" t="s">
        <v>8</v>
      </c>
      <c r="G6177" s="7" t="s">
        <v>1</v>
      </c>
      <c r="H6177" s="7" t="s">
        <v>7</v>
      </c>
      <c r="I6177" s="9">
        <v>4.5723220000000002E-2</v>
      </c>
      <c r="J6177" s="10">
        <v>222.1456</v>
      </c>
      <c r="K6177" s="11">
        <v>4</v>
      </c>
      <c r="L6177" s="11" t="str">
        <f>IF(Tabla134[[#This Row],[Item Weight]]&lt;$U$12,"Poco Peso",IF(Tabla134[[#This Row],[Item Weight]]&lt;$U$13,"Peso Medio","Peso Alto"))</f>
        <v>Poco Peso</v>
      </c>
      <c r="M6177" s="7">
        <v>5.9050000000000002</v>
      </c>
      <c r="N6177" s="11">
        <f>IF(Tabla134[[#This Row],[Item Weight (Nulos)]]="",VLOOKUP(Tabla134[[#This Row],[Item Identifier]],'Tabla para Nulos'!$A$3:$B$1563,2,FALSE),Tabla134[[#This Row],[Item Weight (Nulos)]])</f>
        <v>5.9050000000000002</v>
      </c>
      <c r="O6177" s="11" t="str">
        <f>IF(Tabla134[[#This Row],[Item Visibility]]&lt;$U$15,"Poca visibilidad",IF(Tabla134[[#This Row],[Item Visibility]]&lt;$U$16,"Visibilidad media","Mayor visibilidad"))</f>
        <v>Visibilidad media</v>
      </c>
      <c r="P6177" s="11" t="str">
        <f>IF(Tabla134[[#This Row],[Rating]]&lt;2,"Muy Malo",IF(Tabla134[[#This Row],[Rating]]&lt;3,"Malo",IF(Tabla134[[#This Row],[Rating]]&lt;4,"Regular",IF(Tabla134[[#This Row],[Rating]]&lt;5,"Bueno","Excelente"))))</f>
        <v>Bueno</v>
      </c>
    </row>
    <row r="6178" spans="1:16" x14ac:dyDescent="0.2">
      <c r="A6178" s="7" t="s">
        <v>124</v>
      </c>
      <c r="B6178" s="7" t="s">
        <v>277</v>
      </c>
      <c r="C6178" s="7" t="s">
        <v>25</v>
      </c>
      <c r="D6178" s="8">
        <v>2012</v>
      </c>
      <c r="E6178" s="7" t="s">
        <v>9</v>
      </c>
      <c r="F6178" s="7" t="s">
        <v>8</v>
      </c>
      <c r="G6178" s="7" t="s">
        <v>1</v>
      </c>
      <c r="H6178" s="7" t="s">
        <v>7</v>
      </c>
      <c r="I6178" s="9">
        <v>0.127647181</v>
      </c>
      <c r="J6178" s="10">
        <v>207.92699999999999</v>
      </c>
      <c r="K6178" s="11">
        <v>4</v>
      </c>
      <c r="L6178" s="11" t="str">
        <f>IF(Tabla134[[#This Row],[Item Weight]]&lt;$U$12,"Poco Peso",IF(Tabla134[[#This Row],[Item Weight]]&lt;$U$13,"Peso Medio","Peso Alto"))</f>
        <v>Poco Peso</v>
      </c>
      <c r="M6178" s="7">
        <v>6.3</v>
      </c>
      <c r="N6178" s="11">
        <f>IF(Tabla134[[#This Row],[Item Weight (Nulos)]]="",VLOOKUP(Tabla134[[#This Row],[Item Identifier]],'Tabla para Nulos'!$A$3:$B$1563,2,FALSE),Tabla134[[#This Row],[Item Weight (Nulos)]])</f>
        <v>6.3</v>
      </c>
      <c r="O6178" s="11" t="str">
        <f>IF(Tabla134[[#This Row],[Item Visibility]]&lt;$U$15,"Poca visibilidad",IF(Tabla134[[#This Row],[Item Visibility]]&lt;$U$16,"Visibilidad media","Mayor visibilidad"))</f>
        <v>Mayor visibilidad</v>
      </c>
      <c r="P6178" s="11" t="str">
        <f>IF(Tabla134[[#This Row],[Rating]]&lt;2,"Muy Malo",IF(Tabla134[[#This Row],[Rating]]&lt;3,"Malo",IF(Tabla134[[#This Row],[Rating]]&lt;4,"Regular",IF(Tabla134[[#This Row],[Rating]]&lt;5,"Bueno","Excelente"))))</f>
        <v>Bueno</v>
      </c>
    </row>
    <row r="6179" spans="1:16" x14ac:dyDescent="0.2">
      <c r="A6179" s="7" t="s">
        <v>124</v>
      </c>
      <c r="B6179" s="7" t="s">
        <v>275</v>
      </c>
      <c r="C6179" s="7" t="s">
        <v>25</v>
      </c>
      <c r="D6179" s="8">
        <v>2012</v>
      </c>
      <c r="E6179" s="7" t="s">
        <v>9</v>
      </c>
      <c r="F6179" s="7" t="s">
        <v>8</v>
      </c>
      <c r="G6179" s="7" t="s">
        <v>1</v>
      </c>
      <c r="H6179" s="7" t="s">
        <v>7</v>
      </c>
      <c r="I6179" s="9">
        <v>0</v>
      </c>
      <c r="J6179" s="10">
        <v>105.628</v>
      </c>
      <c r="K6179" s="11">
        <v>4</v>
      </c>
      <c r="L6179" s="11" t="str">
        <f>IF(Tabla134[[#This Row],[Item Weight]]&lt;$U$12,"Poco Peso",IF(Tabla134[[#This Row],[Item Weight]]&lt;$U$13,"Peso Medio","Peso Alto"))</f>
        <v>Poco Peso</v>
      </c>
      <c r="M6179" s="7">
        <v>7</v>
      </c>
      <c r="N6179" s="11">
        <f>IF(Tabla134[[#This Row],[Item Weight (Nulos)]]="",VLOOKUP(Tabla134[[#This Row],[Item Identifier]],'Tabla para Nulos'!$A$3:$B$1563,2,FALSE),Tabla134[[#This Row],[Item Weight (Nulos)]])</f>
        <v>7</v>
      </c>
      <c r="O6179" s="11" t="str">
        <f>IF(Tabla134[[#This Row],[Item Visibility]]&lt;$U$15,"Poca visibilidad",IF(Tabla134[[#This Row],[Item Visibility]]&lt;$U$16,"Visibilidad media","Mayor visibilidad"))</f>
        <v>Poca visibilidad</v>
      </c>
      <c r="P6179" s="11" t="str">
        <f>IF(Tabla134[[#This Row],[Rating]]&lt;2,"Muy Malo",IF(Tabla134[[#This Row],[Rating]]&lt;3,"Malo",IF(Tabla134[[#This Row],[Rating]]&lt;4,"Regular",IF(Tabla134[[#This Row],[Rating]]&lt;5,"Bueno","Excelente"))))</f>
        <v>Bueno</v>
      </c>
    </row>
    <row r="6180" spans="1:16" x14ac:dyDescent="0.2">
      <c r="A6180" s="7" t="s">
        <v>124</v>
      </c>
      <c r="B6180" s="7" t="s">
        <v>1303</v>
      </c>
      <c r="C6180" s="7" t="s">
        <v>25</v>
      </c>
      <c r="D6180" s="8">
        <v>2012</v>
      </c>
      <c r="E6180" s="7" t="s">
        <v>9</v>
      </c>
      <c r="F6180" s="7" t="s">
        <v>8</v>
      </c>
      <c r="G6180" s="7" t="s">
        <v>1</v>
      </c>
      <c r="H6180" s="7" t="s">
        <v>7</v>
      </c>
      <c r="I6180" s="9">
        <v>3.1994533999999998E-2</v>
      </c>
      <c r="J6180" s="10">
        <v>114.3492</v>
      </c>
      <c r="K6180" s="11">
        <v>4</v>
      </c>
      <c r="L6180" s="11" t="str">
        <f>IF(Tabla134[[#This Row],[Item Weight]]&lt;$U$12,"Poco Peso",IF(Tabla134[[#This Row],[Item Weight]]&lt;$U$13,"Peso Medio","Peso Alto"))</f>
        <v>Poco Peso</v>
      </c>
      <c r="M6180" s="7">
        <v>7.6550000000000002</v>
      </c>
      <c r="N6180" s="11">
        <f>IF(Tabla134[[#This Row],[Item Weight (Nulos)]]="",VLOOKUP(Tabla134[[#This Row],[Item Identifier]],'Tabla para Nulos'!$A$3:$B$1563,2,FALSE),Tabla134[[#This Row],[Item Weight (Nulos)]])</f>
        <v>7.6550000000000002</v>
      </c>
      <c r="O6180" s="11" t="str">
        <f>IF(Tabla134[[#This Row],[Item Visibility]]&lt;$U$15,"Poca visibilidad",IF(Tabla134[[#This Row],[Item Visibility]]&lt;$U$16,"Visibilidad media","Mayor visibilidad"))</f>
        <v>Visibilidad media</v>
      </c>
      <c r="P6180" s="11" t="str">
        <f>IF(Tabla134[[#This Row],[Rating]]&lt;2,"Muy Malo",IF(Tabla134[[#This Row],[Rating]]&lt;3,"Malo",IF(Tabla134[[#This Row],[Rating]]&lt;4,"Regular",IF(Tabla134[[#This Row],[Rating]]&lt;5,"Bueno","Excelente"))))</f>
        <v>Bueno</v>
      </c>
    </row>
    <row r="6181" spans="1:16" x14ac:dyDescent="0.2">
      <c r="A6181" s="7" t="s">
        <v>124</v>
      </c>
      <c r="B6181" s="7" t="s">
        <v>1302</v>
      </c>
      <c r="C6181" s="7" t="s">
        <v>25</v>
      </c>
      <c r="D6181" s="8">
        <v>2012</v>
      </c>
      <c r="E6181" s="7" t="s">
        <v>9</v>
      </c>
      <c r="F6181" s="7" t="s">
        <v>8</v>
      </c>
      <c r="G6181" s="7" t="s">
        <v>1</v>
      </c>
      <c r="H6181" s="7" t="s">
        <v>7</v>
      </c>
      <c r="I6181" s="9">
        <v>9.8036902999999995E-2</v>
      </c>
      <c r="J6181" s="10">
        <v>51.532400000000003</v>
      </c>
      <c r="K6181" s="11">
        <v>4</v>
      </c>
      <c r="L6181" s="11" t="str">
        <f>IF(Tabla134[[#This Row],[Item Weight]]&lt;$U$12,"Poco Peso",IF(Tabla134[[#This Row],[Item Weight]]&lt;$U$13,"Peso Medio","Peso Alto"))</f>
        <v>Poco Peso</v>
      </c>
      <c r="M6181" s="7">
        <v>8.5</v>
      </c>
      <c r="N6181" s="11">
        <f>IF(Tabla134[[#This Row],[Item Weight (Nulos)]]="",VLOOKUP(Tabla134[[#This Row],[Item Identifier]],'Tabla para Nulos'!$A$3:$B$1563,2,FALSE),Tabla134[[#This Row],[Item Weight (Nulos)]])</f>
        <v>8.5</v>
      </c>
      <c r="O6181" s="11" t="str">
        <f>IF(Tabla134[[#This Row],[Item Visibility]]&lt;$U$15,"Poca visibilidad",IF(Tabla134[[#This Row],[Item Visibility]]&lt;$U$16,"Visibilidad media","Mayor visibilidad"))</f>
        <v>Mayor visibilidad</v>
      </c>
      <c r="P6181" s="11" t="str">
        <f>IF(Tabla134[[#This Row],[Rating]]&lt;2,"Muy Malo",IF(Tabla134[[#This Row],[Rating]]&lt;3,"Malo",IF(Tabla134[[#This Row],[Rating]]&lt;4,"Regular",IF(Tabla134[[#This Row],[Rating]]&lt;5,"Bueno","Excelente"))))</f>
        <v>Bueno</v>
      </c>
    </row>
    <row r="6182" spans="1:16" x14ac:dyDescent="0.2">
      <c r="A6182" s="7" t="s">
        <v>124</v>
      </c>
      <c r="B6182" s="7" t="s">
        <v>1301</v>
      </c>
      <c r="C6182" s="7" t="s">
        <v>25</v>
      </c>
      <c r="D6182" s="8">
        <v>2012</v>
      </c>
      <c r="E6182" s="7" t="s">
        <v>9</v>
      </c>
      <c r="F6182" s="7" t="s">
        <v>8</v>
      </c>
      <c r="G6182" s="7" t="s">
        <v>1</v>
      </c>
      <c r="H6182" s="7" t="s">
        <v>7</v>
      </c>
      <c r="I6182" s="9">
        <v>2.1619564000000001E-2</v>
      </c>
      <c r="J6182" s="10">
        <v>50.6982</v>
      </c>
      <c r="K6182" s="11">
        <v>4</v>
      </c>
      <c r="L6182" s="11" t="str">
        <f>IF(Tabla134[[#This Row],[Item Weight]]&lt;$U$12,"Poco Peso",IF(Tabla134[[#This Row],[Item Weight]]&lt;$U$13,"Peso Medio","Peso Alto"))</f>
        <v>Poco Peso</v>
      </c>
      <c r="M6182" s="7">
        <v>8.6449999999999996</v>
      </c>
      <c r="N6182" s="11">
        <f>IF(Tabla134[[#This Row],[Item Weight (Nulos)]]="",VLOOKUP(Tabla134[[#This Row],[Item Identifier]],'Tabla para Nulos'!$A$3:$B$1563,2,FALSE),Tabla134[[#This Row],[Item Weight (Nulos)]])</f>
        <v>8.6449999999999996</v>
      </c>
      <c r="O6182" s="11" t="str">
        <f>IF(Tabla134[[#This Row],[Item Visibility]]&lt;$U$15,"Poca visibilidad",IF(Tabla134[[#This Row],[Item Visibility]]&lt;$U$16,"Visibilidad media","Mayor visibilidad"))</f>
        <v>Poca visibilidad</v>
      </c>
      <c r="P6182" s="11" t="str">
        <f>IF(Tabla134[[#This Row],[Rating]]&lt;2,"Muy Malo",IF(Tabla134[[#This Row],[Rating]]&lt;3,"Malo",IF(Tabla134[[#This Row],[Rating]]&lt;4,"Regular",IF(Tabla134[[#This Row],[Rating]]&lt;5,"Bueno","Excelente"))))</f>
        <v>Bueno</v>
      </c>
    </row>
    <row r="6183" spans="1:16" x14ac:dyDescent="0.2">
      <c r="A6183" s="7" t="s">
        <v>124</v>
      </c>
      <c r="B6183" s="7" t="s">
        <v>276</v>
      </c>
      <c r="C6183" s="7" t="s">
        <v>25</v>
      </c>
      <c r="D6183" s="8">
        <v>2012</v>
      </c>
      <c r="E6183" s="7" t="s">
        <v>9</v>
      </c>
      <c r="F6183" s="7" t="s">
        <v>8</v>
      </c>
      <c r="G6183" s="7" t="s">
        <v>1</v>
      </c>
      <c r="H6183" s="7" t="s">
        <v>7</v>
      </c>
      <c r="I6183" s="9">
        <v>1.0658153E-2</v>
      </c>
      <c r="J6183" s="10">
        <v>83.090800000000002</v>
      </c>
      <c r="K6183" s="11">
        <v>4</v>
      </c>
      <c r="L6183" s="11" t="str">
        <f>IF(Tabla134[[#This Row],[Item Weight]]&lt;$U$12,"Poco Peso",IF(Tabla134[[#This Row],[Item Weight]]&lt;$U$13,"Peso Medio","Peso Alto"))</f>
        <v>Peso Medio</v>
      </c>
      <c r="M6183" s="7">
        <v>11.1</v>
      </c>
      <c r="N6183" s="11">
        <f>IF(Tabla134[[#This Row],[Item Weight (Nulos)]]="",VLOOKUP(Tabla134[[#This Row],[Item Identifier]],'Tabla para Nulos'!$A$3:$B$1563,2,FALSE),Tabla134[[#This Row],[Item Weight (Nulos)]])</f>
        <v>11.1</v>
      </c>
      <c r="O6183" s="11" t="str">
        <f>IF(Tabla134[[#This Row],[Item Visibility]]&lt;$U$15,"Poca visibilidad",IF(Tabla134[[#This Row],[Item Visibility]]&lt;$U$16,"Visibilidad media","Mayor visibilidad"))</f>
        <v>Poca visibilidad</v>
      </c>
      <c r="P6183" s="11" t="str">
        <f>IF(Tabla134[[#This Row],[Rating]]&lt;2,"Muy Malo",IF(Tabla134[[#This Row],[Rating]]&lt;3,"Malo",IF(Tabla134[[#This Row],[Rating]]&lt;4,"Regular",IF(Tabla134[[#This Row],[Rating]]&lt;5,"Bueno","Excelente"))))</f>
        <v>Bueno</v>
      </c>
    </row>
    <row r="6184" spans="1:16" x14ac:dyDescent="0.2">
      <c r="A6184" s="7" t="s">
        <v>124</v>
      </c>
      <c r="B6184" s="7" t="s">
        <v>1100</v>
      </c>
      <c r="C6184" s="7" t="s">
        <v>25</v>
      </c>
      <c r="D6184" s="8">
        <v>2012</v>
      </c>
      <c r="E6184" s="7" t="s">
        <v>9</v>
      </c>
      <c r="F6184" s="7" t="s">
        <v>8</v>
      </c>
      <c r="G6184" s="7" t="s">
        <v>1</v>
      </c>
      <c r="H6184" s="7" t="s">
        <v>7</v>
      </c>
      <c r="I6184" s="9">
        <v>0</v>
      </c>
      <c r="J6184" s="10">
        <v>178.26859999999999</v>
      </c>
      <c r="K6184" s="11">
        <v>4</v>
      </c>
      <c r="L6184" s="11" t="str">
        <f>IF(Tabla134[[#This Row],[Item Weight]]&lt;$U$12,"Poco Peso",IF(Tabla134[[#This Row],[Item Weight]]&lt;$U$13,"Peso Medio","Peso Alto"))</f>
        <v>Peso Medio</v>
      </c>
      <c r="M6184" s="7">
        <v>11.6</v>
      </c>
      <c r="N6184" s="11">
        <f>IF(Tabla134[[#This Row],[Item Weight (Nulos)]]="",VLOOKUP(Tabla134[[#This Row],[Item Identifier]],'Tabla para Nulos'!$A$3:$B$1563,2,FALSE),Tabla134[[#This Row],[Item Weight (Nulos)]])</f>
        <v>11.6</v>
      </c>
      <c r="O6184" s="11" t="str">
        <f>IF(Tabla134[[#This Row],[Item Visibility]]&lt;$U$15,"Poca visibilidad",IF(Tabla134[[#This Row],[Item Visibility]]&lt;$U$16,"Visibilidad media","Mayor visibilidad"))</f>
        <v>Poca visibilidad</v>
      </c>
      <c r="P6184" s="11" t="str">
        <f>IF(Tabla134[[#This Row],[Rating]]&lt;2,"Muy Malo",IF(Tabla134[[#This Row],[Rating]]&lt;3,"Malo",IF(Tabla134[[#This Row],[Rating]]&lt;4,"Regular",IF(Tabla134[[#This Row],[Rating]]&lt;5,"Bueno","Excelente"))))</f>
        <v>Bueno</v>
      </c>
    </row>
    <row r="6185" spans="1:16" x14ac:dyDescent="0.2">
      <c r="A6185" s="7" t="s">
        <v>124</v>
      </c>
      <c r="B6185" s="7" t="s">
        <v>496</v>
      </c>
      <c r="C6185" s="7" t="s">
        <v>25</v>
      </c>
      <c r="D6185" s="8">
        <v>2012</v>
      </c>
      <c r="E6185" s="7" t="s">
        <v>9</v>
      </c>
      <c r="F6185" s="7" t="s">
        <v>8</v>
      </c>
      <c r="G6185" s="7" t="s">
        <v>1</v>
      </c>
      <c r="H6185" s="7" t="s">
        <v>7</v>
      </c>
      <c r="I6185" s="9">
        <v>2.1240491E-2</v>
      </c>
      <c r="J6185" s="10">
        <v>216.98240000000001</v>
      </c>
      <c r="K6185" s="11">
        <v>4</v>
      </c>
      <c r="L6185" s="11" t="str">
        <f>IF(Tabla134[[#This Row],[Item Weight]]&lt;$U$12,"Poco Peso",IF(Tabla134[[#This Row],[Item Weight]]&lt;$U$13,"Peso Medio","Peso Alto"))</f>
        <v>Peso Medio</v>
      </c>
      <c r="M6185" s="7">
        <v>15.2</v>
      </c>
      <c r="N6185" s="11">
        <f>IF(Tabla134[[#This Row],[Item Weight (Nulos)]]="",VLOOKUP(Tabla134[[#This Row],[Item Identifier]],'Tabla para Nulos'!$A$3:$B$1563,2,FALSE),Tabla134[[#This Row],[Item Weight (Nulos)]])</f>
        <v>15.2</v>
      </c>
      <c r="O6185" s="11" t="str">
        <f>IF(Tabla134[[#This Row],[Item Visibility]]&lt;$U$15,"Poca visibilidad",IF(Tabla134[[#This Row],[Item Visibility]]&lt;$U$16,"Visibilidad media","Mayor visibilidad"))</f>
        <v>Poca visibilidad</v>
      </c>
      <c r="P6185" s="11" t="str">
        <f>IF(Tabla134[[#This Row],[Rating]]&lt;2,"Muy Malo",IF(Tabla134[[#This Row],[Rating]]&lt;3,"Malo",IF(Tabla134[[#This Row],[Rating]]&lt;4,"Regular",IF(Tabla134[[#This Row],[Rating]]&lt;5,"Bueno","Excelente"))))</f>
        <v>Bueno</v>
      </c>
    </row>
    <row r="6186" spans="1:16" x14ac:dyDescent="0.2">
      <c r="A6186" s="7" t="s">
        <v>124</v>
      </c>
      <c r="B6186" s="7" t="s">
        <v>495</v>
      </c>
      <c r="C6186" s="7" t="s">
        <v>25</v>
      </c>
      <c r="D6186" s="8">
        <v>2012</v>
      </c>
      <c r="E6186" s="7" t="s">
        <v>9</v>
      </c>
      <c r="F6186" s="7" t="s">
        <v>8</v>
      </c>
      <c r="G6186" s="7" t="s">
        <v>1</v>
      </c>
      <c r="H6186" s="7" t="s">
        <v>7</v>
      </c>
      <c r="I6186" s="9">
        <v>7.8677079999999996E-2</v>
      </c>
      <c r="J6186" s="10">
        <v>37.8506</v>
      </c>
      <c r="K6186" s="11">
        <v>4</v>
      </c>
      <c r="L6186" s="11" t="str">
        <f>IF(Tabla134[[#This Row],[Item Weight]]&lt;$U$12,"Poco Peso",IF(Tabla134[[#This Row],[Item Weight]]&lt;$U$13,"Peso Medio","Peso Alto"))</f>
        <v>Peso Medio</v>
      </c>
      <c r="M6186" s="7">
        <v>15.85</v>
      </c>
      <c r="N6186" s="11">
        <f>IF(Tabla134[[#This Row],[Item Weight (Nulos)]]="",VLOOKUP(Tabla134[[#This Row],[Item Identifier]],'Tabla para Nulos'!$A$3:$B$1563,2,FALSE),Tabla134[[#This Row],[Item Weight (Nulos)]])</f>
        <v>15.85</v>
      </c>
      <c r="O6186" s="11" t="str">
        <f>IF(Tabla134[[#This Row],[Item Visibility]]&lt;$U$15,"Poca visibilidad",IF(Tabla134[[#This Row],[Item Visibility]]&lt;$U$16,"Visibilidad media","Mayor visibilidad"))</f>
        <v>Visibilidad media</v>
      </c>
      <c r="P6186" s="11" t="str">
        <f>IF(Tabla134[[#This Row],[Rating]]&lt;2,"Muy Malo",IF(Tabla134[[#This Row],[Rating]]&lt;3,"Malo",IF(Tabla134[[#This Row],[Rating]]&lt;4,"Regular",IF(Tabla134[[#This Row],[Rating]]&lt;5,"Bueno","Excelente"))))</f>
        <v>Bueno</v>
      </c>
    </row>
    <row r="6187" spans="1:16" x14ac:dyDescent="0.2">
      <c r="A6187" s="7" t="s">
        <v>124</v>
      </c>
      <c r="B6187" s="7" t="s">
        <v>271</v>
      </c>
      <c r="C6187" s="7" t="s">
        <v>25</v>
      </c>
      <c r="D6187" s="8">
        <v>2012</v>
      </c>
      <c r="E6187" s="7" t="s">
        <v>9</v>
      </c>
      <c r="F6187" s="7" t="s">
        <v>8</v>
      </c>
      <c r="G6187" s="7" t="s">
        <v>1</v>
      </c>
      <c r="H6187" s="7" t="s">
        <v>7</v>
      </c>
      <c r="I6187" s="9">
        <v>6.3127332999999994E-2</v>
      </c>
      <c r="J6187" s="10">
        <v>100.47</v>
      </c>
      <c r="K6187" s="11">
        <v>4</v>
      </c>
      <c r="L6187" s="11" t="str">
        <f>IF(Tabla134[[#This Row],[Item Weight]]&lt;$U$12,"Poco Peso",IF(Tabla134[[#This Row],[Item Weight]]&lt;$U$13,"Peso Medio","Peso Alto"))</f>
        <v>Peso Medio</v>
      </c>
      <c r="M6187" s="7">
        <v>16.2</v>
      </c>
      <c r="N6187" s="11">
        <f>IF(Tabla134[[#This Row],[Item Weight (Nulos)]]="",VLOOKUP(Tabla134[[#This Row],[Item Identifier]],'Tabla para Nulos'!$A$3:$B$1563,2,FALSE),Tabla134[[#This Row],[Item Weight (Nulos)]])</f>
        <v>16.2</v>
      </c>
      <c r="O6187" s="11" t="str">
        <f>IF(Tabla134[[#This Row],[Item Visibility]]&lt;$U$15,"Poca visibilidad",IF(Tabla134[[#This Row],[Item Visibility]]&lt;$U$16,"Visibilidad media","Mayor visibilidad"))</f>
        <v>Visibilidad media</v>
      </c>
      <c r="P6187" s="11" t="str">
        <f>IF(Tabla134[[#This Row],[Rating]]&lt;2,"Muy Malo",IF(Tabla134[[#This Row],[Rating]]&lt;3,"Malo",IF(Tabla134[[#This Row],[Rating]]&lt;4,"Regular",IF(Tabla134[[#This Row],[Rating]]&lt;5,"Bueno","Excelente"))))</f>
        <v>Bueno</v>
      </c>
    </row>
    <row r="6188" spans="1:16" x14ac:dyDescent="0.2">
      <c r="A6188" s="7" t="s">
        <v>124</v>
      </c>
      <c r="B6188" s="7" t="s">
        <v>26</v>
      </c>
      <c r="C6188" s="7" t="s">
        <v>25</v>
      </c>
      <c r="D6188" s="8">
        <v>2012</v>
      </c>
      <c r="E6188" s="7" t="s">
        <v>9</v>
      </c>
      <c r="F6188" s="7" t="s">
        <v>8</v>
      </c>
      <c r="G6188" s="7" t="s">
        <v>1</v>
      </c>
      <c r="H6188" s="7" t="s">
        <v>7</v>
      </c>
      <c r="I6188" s="9">
        <v>7.2952297999999999E-2</v>
      </c>
      <c r="J6188" s="10">
        <v>76.098600000000005</v>
      </c>
      <c r="K6188" s="11">
        <v>4</v>
      </c>
      <c r="L6188" s="11" t="str">
        <f>IF(Tabla134[[#This Row],[Item Weight]]&lt;$U$12,"Poco Peso",IF(Tabla134[[#This Row],[Item Weight]]&lt;$U$13,"Peso Medio","Peso Alto"))</f>
        <v>Peso Alto</v>
      </c>
      <c r="M6188" s="7">
        <v>17.25</v>
      </c>
      <c r="N6188" s="11">
        <f>IF(Tabla134[[#This Row],[Item Weight (Nulos)]]="",VLOOKUP(Tabla134[[#This Row],[Item Identifier]],'Tabla para Nulos'!$A$3:$B$1563,2,FALSE),Tabla134[[#This Row],[Item Weight (Nulos)]])</f>
        <v>17.25</v>
      </c>
      <c r="O6188" s="11" t="str">
        <f>IF(Tabla134[[#This Row],[Item Visibility]]&lt;$U$15,"Poca visibilidad",IF(Tabla134[[#This Row],[Item Visibility]]&lt;$U$16,"Visibilidad media","Mayor visibilidad"))</f>
        <v>Visibilidad media</v>
      </c>
      <c r="P6188" s="11" t="str">
        <f>IF(Tabla134[[#This Row],[Rating]]&lt;2,"Muy Malo",IF(Tabla134[[#This Row],[Rating]]&lt;3,"Malo",IF(Tabla134[[#This Row],[Rating]]&lt;4,"Regular",IF(Tabla134[[#This Row],[Rating]]&lt;5,"Bueno","Excelente"))))</f>
        <v>Bueno</v>
      </c>
    </row>
    <row r="6189" spans="1:16" x14ac:dyDescent="0.2">
      <c r="A6189" s="7" t="s">
        <v>124</v>
      </c>
      <c r="B6189" s="7" t="s">
        <v>278</v>
      </c>
      <c r="C6189" s="7" t="s">
        <v>25</v>
      </c>
      <c r="D6189" s="8">
        <v>2012</v>
      </c>
      <c r="E6189" s="7" t="s">
        <v>9</v>
      </c>
      <c r="F6189" s="7" t="s">
        <v>8</v>
      </c>
      <c r="G6189" s="7" t="s">
        <v>1</v>
      </c>
      <c r="H6189" s="7" t="s">
        <v>7</v>
      </c>
      <c r="I6189" s="9">
        <v>7.3306615000000006E-2</v>
      </c>
      <c r="J6189" s="10">
        <v>155.09719999999999</v>
      </c>
      <c r="K6189" s="11">
        <v>4</v>
      </c>
      <c r="L6189" s="11" t="str">
        <f>IF(Tabla134[[#This Row],[Item Weight]]&lt;$U$12,"Poco Peso",IF(Tabla134[[#This Row],[Item Weight]]&lt;$U$13,"Peso Medio","Peso Alto"))</f>
        <v>Peso Alto</v>
      </c>
      <c r="M6189" s="7">
        <v>18</v>
      </c>
      <c r="N6189" s="11">
        <f>IF(Tabla134[[#This Row],[Item Weight (Nulos)]]="",VLOOKUP(Tabla134[[#This Row],[Item Identifier]],'Tabla para Nulos'!$A$3:$B$1563,2,FALSE),Tabla134[[#This Row],[Item Weight (Nulos)]])</f>
        <v>18</v>
      </c>
      <c r="O6189" s="11" t="str">
        <f>IF(Tabla134[[#This Row],[Item Visibility]]&lt;$U$15,"Poca visibilidad",IF(Tabla134[[#This Row],[Item Visibility]]&lt;$U$16,"Visibilidad media","Mayor visibilidad"))</f>
        <v>Visibilidad media</v>
      </c>
      <c r="P6189" s="11" t="str">
        <f>IF(Tabla134[[#This Row],[Rating]]&lt;2,"Muy Malo",IF(Tabla134[[#This Row],[Rating]]&lt;3,"Malo",IF(Tabla134[[#This Row],[Rating]]&lt;4,"Regular",IF(Tabla134[[#This Row],[Rating]]&lt;5,"Bueno","Excelente"))))</f>
        <v>Bueno</v>
      </c>
    </row>
    <row r="6190" spans="1:16" x14ac:dyDescent="0.2">
      <c r="A6190" s="7" t="s">
        <v>124</v>
      </c>
      <c r="B6190" s="7" t="s">
        <v>671</v>
      </c>
      <c r="C6190" s="7" t="s">
        <v>25</v>
      </c>
      <c r="D6190" s="8">
        <v>2012</v>
      </c>
      <c r="E6190" s="7" t="s">
        <v>9</v>
      </c>
      <c r="F6190" s="7" t="s">
        <v>8</v>
      </c>
      <c r="G6190" s="7" t="s">
        <v>1</v>
      </c>
      <c r="H6190" s="7" t="s">
        <v>7</v>
      </c>
      <c r="I6190" s="9">
        <v>4.2716162000000002E-2</v>
      </c>
      <c r="J6190" s="10">
        <v>257.83300000000003</v>
      </c>
      <c r="K6190" s="11">
        <v>4</v>
      </c>
      <c r="L6190" s="11" t="str">
        <f>IF(Tabla134[[#This Row],[Item Weight]]&lt;$U$12,"Poco Peso",IF(Tabla134[[#This Row],[Item Weight]]&lt;$U$13,"Peso Medio","Peso Alto"))</f>
        <v>Peso Alto</v>
      </c>
      <c r="M6190" s="7">
        <v>18.850000000000001</v>
      </c>
      <c r="N6190" s="11">
        <f>IF(Tabla134[[#This Row],[Item Weight (Nulos)]]="",VLOOKUP(Tabla134[[#This Row],[Item Identifier]],'Tabla para Nulos'!$A$3:$B$1563,2,FALSE),Tabla134[[#This Row],[Item Weight (Nulos)]])</f>
        <v>18.850000000000001</v>
      </c>
      <c r="O6190" s="11" t="str">
        <f>IF(Tabla134[[#This Row],[Item Visibility]]&lt;$U$15,"Poca visibilidad",IF(Tabla134[[#This Row],[Item Visibility]]&lt;$U$16,"Visibilidad media","Mayor visibilidad"))</f>
        <v>Visibilidad media</v>
      </c>
      <c r="P6190" s="11" t="str">
        <f>IF(Tabla134[[#This Row],[Rating]]&lt;2,"Muy Malo",IF(Tabla134[[#This Row],[Rating]]&lt;3,"Malo",IF(Tabla134[[#This Row],[Rating]]&lt;4,"Regular",IF(Tabla134[[#This Row],[Rating]]&lt;5,"Bueno","Excelente"))))</f>
        <v>Bueno</v>
      </c>
    </row>
    <row r="6191" spans="1:16" x14ac:dyDescent="0.2">
      <c r="A6191" s="7" t="s">
        <v>124</v>
      </c>
      <c r="B6191" s="7" t="s">
        <v>1300</v>
      </c>
      <c r="C6191" s="7" t="s">
        <v>17</v>
      </c>
      <c r="D6191" s="8">
        <v>2012</v>
      </c>
      <c r="E6191" s="7" t="s">
        <v>9</v>
      </c>
      <c r="F6191" s="7" t="s">
        <v>8</v>
      </c>
      <c r="G6191" s="7" t="s">
        <v>1</v>
      </c>
      <c r="H6191" s="7" t="s">
        <v>7</v>
      </c>
      <c r="I6191" s="9">
        <v>2.5519534E-2</v>
      </c>
      <c r="J6191" s="10">
        <v>238.75380000000001</v>
      </c>
      <c r="K6191" s="11">
        <v>4</v>
      </c>
      <c r="L6191" s="11" t="str">
        <f>IF(Tabla134[[#This Row],[Item Weight]]&lt;$U$12,"Poco Peso",IF(Tabla134[[#This Row],[Item Weight]]&lt;$U$13,"Peso Medio","Peso Alto"))</f>
        <v>Poco Peso</v>
      </c>
      <c r="M6191" s="7">
        <v>5.44</v>
      </c>
      <c r="N6191" s="11">
        <f>IF(Tabla134[[#This Row],[Item Weight (Nulos)]]="",VLOOKUP(Tabla134[[#This Row],[Item Identifier]],'Tabla para Nulos'!$A$3:$B$1563,2,FALSE),Tabla134[[#This Row],[Item Weight (Nulos)]])</f>
        <v>5.44</v>
      </c>
      <c r="O6191" s="11" t="str">
        <f>IF(Tabla134[[#This Row],[Item Visibility]]&lt;$U$15,"Poca visibilidad",IF(Tabla134[[#This Row],[Item Visibility]]&lt;$U$16,"Visibilidad media","Mayor visibilidad"))</f>
        <v>Poca visibilidad</v>
      </c>
      <c r="P6191" s="11" t="str">
        <f>IF(Tabla134[[#This Row],[Rating]]&lt;2,"Muy Malo",IF(Tabla134[[#This Row],[Rating]]&lt;3,"Malo",IF(Tabla134[[#This Row],[Rating]]&lt;4,"Regular",IF(Tabla134[[#This Row],[Rating]]&lt;5,"Bueno","Excelente"))))</f>
        <v>Bueno</v>
      </c>
    </row>
    <row r="6192" spans="1:16" x14ac:dyDescent="0.2">
      <c r="A6192" s="7" t="s">
        <v>124</v>
      </c>
      <c r="B6192" s="7" t="s">
        <v>1096</v>
      </c>
      <c r="C6192" s="7" t="s">
        <v>17</v>
      </c>
      <c r="D6192" s="8">
        <v>2012</v>
      </c>
      <c r="E6192" s="7" t="s">
        <v>9</v>
      </c>
      <c r="F6192" s="7" t="s">
        <v>8</v>
      </c>
      <c r="G6192" s="7" t="s">
        <v>1</v>
      </c>
      <c r="H6192" s="7" t="s">
        <v>7</v>
      </c>
      <c r="I6192" s="9">
        <v>5.5476237999999997E-2</v>
      </c>
      <c r="J6192" s="10">
        <v>196.8768</v>
      </c>
      <c r="K6192" s="11">
        <v>4</v>
      </c>
      <c r="L6192" s="11" t="str">
        <f>IF(Tabla134[[#This Row],[Item Weight]]&lt;$U$12,"Poco Peso",IF(Tabla134[[#This Row],[Item Weight]]&lt;$U$13,"Peso Medio","Peso Alto"))</f>
        <v>Poco Peso</v>
      </c>
      <c r="M6192" s="7">
        <v>7.5750000000000002</v>
      </c>
      <c r="N6192" s="11">
        <f>IF(Tabla134[[#This Row],[Item Weight (Nulos)]]="",VLOOKUP(Tabla134[[#This Row],[Item Identifier]],'Tabla para Nulos'!$A$3:$B$1563,2,FALSE),Tabla134[[#This Row],[Item Weight (Nulos)]])</f>
        <v>7.5750000000000002</v>
      </c>
      <c r="O6192" s="11" t="str">
        <f>IF(Tabla134[[#This Row],[Item Visibility]]&lt;$U$15,"Poca visibilidad",IF(Tabla134[[#This Row],[Item Visibility]]&lt;$U$16,"Visibilidad media","Mayor visibilidad"))</f>
        <v>Visibilidad media</v>
      </c>
      <c r="P6192" s="11" t="str">
        <f>IF(Tabla134[[#This Row],[Rating]]&lt;2,"Muy Malo",IF(Tabla134[[#This Row],[Rating]]&lt;3,"Malo",IF(Tabla134[[#This Row],[Rating]]&lt;4,"Regular",IF(Tabla134[[#This Row],[Rating]]&lt;5,"Bueno","Excelente"))))</f>
        <v>Bueno</v>
      </c>
    </row>
    <row r="6193" spans="1:16" x14ac:dyDescent="0.2">
      <c r="A6193" s="7" t="s">
        <v>124</v>
      </c>
      <c r="B6193" s="7" t="s">
        <v>1299</v>
      </c>
      <c r="C6193" s="7" t="s">
        <v>17</v>
      </c>
      <c r="D6193" s="8">
        <v>2012</v>
      </c>
      <c r="E6193" s="7" t="s">
        <v>9</v>
      </c>
      <c r="F6193" s="7" t="s">
        <v>8</v>
      </c>
      <c r="G6193" s="7" t="s">
        <v>1</v>
      </c>
      <c r="H6193" s="7" t="s">
        <v>7</v>
      </c>
      <c r="I6193" s="9">
        <v>1.7182935E-2</v>
      </c>
      <c r="J6193" s="10">
        <v>51.234999999999999</v>
      </c>
      <c r="K6193" s="11">
        <v>4</v>
      </c>
      <c r="L6193" s="11" t="str">
        <f>IF(Tabla134[[#This Row],[Item Weight]]&lt;$U$12,"Poco Peso",IF(Tabla134[[#This Row],[Item Weight]]&lt;$U$13,"Peso Medio","Peso Alto"))</f>
        <v>Poco Peso</v>
      </c>
      <c r="M6193" s="7">
        <v>7.9349999999999996</v>
      </c>
      <c r="N6193" s="11">
        <f>IF(Tabla134[[#This Row],[Item Weight (Nulos)]]="",VLOOKUP(Tabla134[[#This Row],[Item Identifier]],'Tabla para Nulos'!$A$3:$B$1563,2,FALSE),Tabla134[[#This Row],[Item Weight (Nulos)]])</f>
        <v>7.9349999999999996</v>
      </c>
      <c r="O6193" s="11" t="str">
        <f>IF(Tabla134[[#This Row],[Item Visibility]]&lt;$U$15,"Poca visibilidad",IF(Tabla134[[#This Row],[Item Visibility]]&lt;$U$16,"Visibilidad media","Mayor visibilidad"))</f>
        <v>Poca visibilidad</v>
      </c>
      <c r="P6193" s="11" t="str">
        <f>IF(Tabla134[[#This Row],[Rating]]&lt;2,"Muy Malo",IF(Tabla134[[#This Row],[Rating]]&lt;3,"Malo",IF(Tabla134[[#This Row],[Rating]]&lt;4,"Regular",IF(Tabla134[[#This Row],[Rating]]&lt;5,"Bueno","Excelente"))))</f>
        <v>Bueno</v>
      </c>
    </row>
    <row r="6194" spans="1:16" x14ac:dyDescent="0.2">
      <c r="A6194" s="7" t="s">
        <v>124</v>
      </c>
      <c r="B6194" s="7" t="s">
        <v>918</v>
      </c>
      <c r="C6194" s="7" t="s">
        <v>17</v>
      </c>
      <c r="D6194" s="8">
        <v>2012</v>
      </c>
      <c r="E6194" s="7" t="s">
        <v>9</v>
      </c>
      <c r="F6194" s="7" t="s">
        <v>8</v>
      </c>
      <c r="G6194" s="7" t="s">
        <v>1</v>
      </c>
      <c r="H6194" s="7" t="s">
        <v>7</v>
      </c>
      <c r="I6194" s="9">
        <v>6.1883353000000002E-2</v>
      </c>
      <c r="J6194" s="10">
        <v>147.905</v>
      </c>
      <c r="K6194" s="11">
        <v>4</v>
      </c>
      <c r="L6194" s="11" t="str">
        <f>IF(Tabla134[[#This Row],[Item Weight]]&lt;$U$12,"Poco Peso",IF(Tabla134[[#This Row],[Item Weight]]&lt;$U$13,"Peso Medio","Peso Alto"))</f>
        <v>Peso Medio</v>
      </c>
      <c r="M6194" s="7">
        <v>9.27</v>
      </c>
      <c r="N6194" s="11">
        <f>IF(Tabla134[[#This Row],[Item Weight (Nulos)]]="",VLOOKUP(Tabla134[[#This Row],[Item Identifier]],'Tabla para Nulos'!$A$3:$B$1563,2,FALSE),Tabla134[[#This Row],[Item Weight (Nulos)]])</f>
        <v>9.27</v>
      </c>
      <c r="O6194" s="11" t="str">
        <f>IF(Tabla134[[#This Row],[Item Visibility]]&lt;$U$15,"Poca visibilidad",IF(Tabla134[[#This Row],[Item Visibility]]&lt;$U$16,"Visibilidad media","Mayor visibilidad"))</f>
        <v>Visibilidad media</v>
      </c>
      <c r="P6194" s="11" t="str">
        <f>IF(Tabla134[[#This Row],[Rating]]&lt;2,"Muy Malo",IF(Tabla134[[#This Row],[Rating]]&lt;3,"Malo",IF(Tabla134[[#This Row],[Rating]]&lt;4,"Regular",IF(Tabla134[[#This Row],[Rating]]&lt;5,"Bueno","Excelente"))))</f>
        <v>Bueno</v>
      </c>
    </row>
    <row r="6195" spans="1:16" x14ac:dyDescent="0.2">
      <c r="A6195" s="7" t="s">
        <v>124</v>
      </c>
      <c r="B6195" s="7" t="s">
        <v>1045</v>
      </c>
      <c r="C6195" s="7" t="s">
        <v>17</v>
      </c>
      <c r="D6195" s="8">
        <v>2012</v>
      </c>
      <c r="E6195" s="7" t="s">
        <v>9</v>
      </c>
      <c r="F6195" s="7" t="s">
        <v>8</v>
      </c>
      <c r="G6195" s="7" t="s">
        <v>1</v>
      </c>
      <c r="H6195" s="7" t="s">
        <v>7</v>
      </c>
      <c r="I6195" s="9">
        <v>1.1557563E-2</v>
      </c>
      <c r="J6195" s="10">
        <v>165.3526</v>
      </c>
      <c r="K6195" s="11">
        <v>4</v>
      </c>
      <c r="L6195" s="11" t="str">
        <f>IF(Tabla134[[#This Row],[Item Weight]]&lt;$U$12,"Poco Peso",IF(Tabla134[[#This Row],[Item Weight]]&lt;$U$13,"Peso Medio","Peso Alto"))</f>
        <v>Peso Medio</v>
      </c>
      <c r="M6195" s="7">
        <v>12.1</v>
      </c>
      <c r="N6195" s="11">
        <f>IF(Tabla134[[#This Row],[Item Weight (Nulos)]]="",VLOOKUP(Tabla134[[#This Row],[Item Identifier]],'Tabla para Nulos'!$A$3:$B$1563,2,FALSE),Tabla134[[#This Row],[Item Weight (Nulos)]])</f>
        <v>12.1</v>
      </c>
      <c r="O6195" s="11" t="str">
        <f>IF(Tabla134[[#This Row],[Item Visibility]]&lt;$U$15,"Poca visibilidad",IF(Tabla134[[#This Row],[Item Visibility]]&lt;$U$16,"Visibilidad media","Mayor visibilidad"))</f>
        <v>Poca visibilidad</v>
      </c>
      <c r="P6195" s="11" t="str">
        <f>IF(Tabla134[[#This Row],[Rating]]&lt;2,"Muy Malo",IF(Tabla134[[#This Row],[Rating]]&lt;3,"Malo",IF(Tabla134[[#This Row],[Rating]]&lt;4,"Regular",IF(Tabla134[[#This Row],[Rating]]&lt;5,"Bueno","Excelente"))))</f>
        <v>Bueno</v>
      </c>
    </row>
    <row r="6196" spans="1:16" x14ac:dyDescent="0.2">
      <c r="A6196" s="7" t="s">
        <v>124</v>
      </c>
      <c r="B6196" s="7" t="s">
        <v>665</v>
      </c>
      <c r="C6196" s="7" t="s">
        <v>17</v>
      </c>
      <c r="D6196" s="8">
        <v>2012</v>
      </c>
      <c r="E6196" s="7" t="s">
        <v>9</v>
      </c>
      <c r="F6196" s="7" t="s">
        <v>8</v>
      </c>
      <c r="G6196" s="7" t="s">
        <v>1</v>
      </c>
      <c r="H6196" s="7" t="s">
        <v>7</v>
      </c>
      <c r="I6196" s="9">
        <v>7.5695551999999999E-2</v>
      </c>
      <c r="J6196" s="10">
        <v>168.41579999999999</v>
      </c>
      <c r="K6196" s="11">
        <v>4</v>
      </c>
      <c r="L6196" s="11" t="str">
        <f>IF(Tabla134[[#This Row],[Item Weight]]&lt;$U$12,"Poco Peso",IF(Tabla134[[#This Row],[Item Weight]]&lt;$U$13,"Peso Medio","Peso Alto"))</f>
        <v>Peso Medio</v>
      </c>
      <c r="M6196" s="7">
        <v>13.1</v>
      </c>
      <c r="N6196" s="11">
        <f>IF(Tabla134[[#This Row],[Item Weight (Nulos)]]="",VLOOKUP(Tabla134[[#This Row],[Item Identifier]],'Tabla para Nulos'!$A$3:$B$1563,2,FALSE),Tabla134[[#This Row],[Item Weight (Nulos)]])</f>
        <v>13.1</v>
      </c>
      <c r="O6196" s="11" t="str">
        <f>IF(Tabla134[[#This Row],[Item Visibility]]&lt;$U$15,"Poca visibilidad",IF(Tabla134[[#This Row],[Item Visibility]]&lt;$U$16,"Visibilidad media","Mayor visibilidad"))</f>
        <v>Visibilidad media</v>
      </c>
      <c r="P6196" s="11" t="str">
        <f>IF(Tabla134[[#This Row],[Rating]]&lt;2,"Muy Malo",IF(Tabla134[[#This Row],[Rating]]&lt;3,"Malo",IF(Tabla134[[#This Row],[Rating]]&lt;4,"Regular",IF(Tabla134[[#This Row],[Rating]]&lt;5,"Bueno","Excelente"))))</f>
        <v>Bueno</v>
      </c>
    </row>
    <row r="6197" spans="1:16" x14ac:dyDescent="0.2">
      <c r="A6197" s="7" t="s">
        <v>124</v>
      </c>
      <c r="B6197" s="7" t="s">
        <v>261</v>
      </c>
      <c r="C6197" s="7" t="s">
        <v>17</v>
      </c>
      <c r="D6197" s="8">
        <v>2012</v>
      </c>
      <c r="E6197" s="7" t="s">
        <v>9</v>
      </c>
      <c r="F6197" s="7" t="s">
        <v>8</v>
      </c>
      <c r="G6197" s="7" t="s">
        <v>1</v>
      </c>
      <c r="H6197" s="7" t="s">
        <v>7</v>
      </c>
      <c r="I6197" s="9">
        <v>2.0903193E-2</v>
      </c>
      <c r="J6197" s="10">
        <v>119.2782</v>
      </c>
      <c r="K6197" s="11">
        <v>4</v>
      </c>
      <c r="L6197" s="11" t="str">
        <f>IF(Tabla134[[#This Row],[Item Weight]]&lt;$U$12,"Poco Peso",IF(Tabla134[[#This Row],[Item Weight]]&lt;$U$13,"Peso Medio","Peso Alto"))</f>
        <v>Peso Medio</v>
      </c>
      <c r="M6197" s="7">
        <v>13.1</v>
      </c>
      <c r="N6197" s="11">
        <f>IF(Tabla134[[#This Row],[Item Weight (Nulos)]]="",VLOOKUP(Tabla134[[#This Row],[Item Identifier]],'Tabla para Nulos'!$A$3:$B$1563,2,FALSE),Tabla134[[#This Row],[Item Weight (Nulos)]])</f>
        <v>13.1</v>
      </c>
      <c r="O6197" s="11" t="str">
        <f>IF(Tabla134[[#This Row],[Item Visibility]]&lt;$U$15,"Poca visibilidad",IF(Tabla134[[#This Row],[Item Visibility]]&lt;$U$16,"Visibilidad media","Mayor visibilidad"))</f>
        <v>Poca visibilidad</v>
      </c>
      <c r="P6197" s="11" t="str">
        <f>IF(Tabla134[[#This Row],[Rating]]&lt;2,"Muy Malo",IF(Tabla134[[#This Row],[Rating]]&lt;3,"Malo",IF(Tabla134[[#This Row],[Rating]]&lt;4,"Regular",IF(Tabla134[[#This Row],[Rating]]&lt;5,"Bueno","Excelente"))))</f>
        <v>Bueno</v>
      </c>
    </row>
    <row r="6198" spans="1:16" x14ac:dyDescent="0.2">
      <c r="A6198" s="7" t="s">
        <v>124</v>
      </c>
      <c r="B6198" s="7" t="s">
        <v>1043</v>
      </c>
      <c r="C6198" s="7" t="s">
        <v>17</v>
      </c>
      <c r="D6198" s="8">
        <v>2012</v>
      </c>
      <c r="E6198" s="7" t="s">
        <v>9</v>
      </c>
      <c r="F6198" s="7" t="s">
        <v>8</v>
      </c>
      <c r="G6198" s="7" t="s">
        <v>1</v>
      </c>
      <c r="H6198" s="7" t="s">
        <v>7</v>
      </c>
      <c r="I6198" s="9">
        <v>0</v>
      </c>
      <c r="J6198" s="10">
        <v>231.96680000000001</v>
      </c>
      <c r="K6198" s="11">
        <v>4</v>
      </c>
      <c r="L6198" s="11" t="str">
        <f>IF(Tabla134[[#This Row],[Item Weight]]&lt;$U$12,"Poco Peso",IF(Tabla134[[#This Row],[Item Weight]]&lt;$U$13,"Peso Medio","Peso Alto"))</f>
        <v>Peso Medio</v>
      </c>
      <c r="M6198" s="7">
        <v>14.1</v>
      </c>
      <c r="N6198" s="11">
        <f>IF(Tabla134[[#This Row],[Item Weight (Nulos)]]="",VLOOKUP(Tabla134[[#This Row],[Item Identifier]],'Tabla para Nulos'!$A$3:$B$1563,2,FALSE),Tabla134[[#This Row],[Item Weight (Nulos)]])</f>
        <v>14.1</v>
      </c>
      <c r="O6198" s="11" t="str">
        <f>IF(Tabla134[[#This Row],[Item Visibility]]&lt;$U$15,"Poca visibilidad",IF(Tabla134[[#This Row],[Item Visibility]]&lt;$U$16,"Visibilidad media","Mayor visibilidad"))</f>
        <v>Poca visibilidad</v>
      </c>
      <c r="P6198" s="11" t="str">
        <f>IF(Tabla134[[#This Row],[Rating]]&lt;2,"Muy Malo",IF(Tabla134[[#This Row],[Rating]]&lt;3,"Malo",IF(Tabla134[[#This Row],[Rating]]&lt;4,"Regular",IF(Tabla134[[#This Row],[Rating]]&lt;5,"Bueno","Excelente"))))</f>
        <v>Bueno</v>
      </c>
    </row>
    <row r="6199" spans="1:16" x14ac:dyDescent="0.2">
      <c r="A6199" s="7" t="s">
        <v>124</v>
      </c>
      <c r="B6199" s="7" t="s">
        <v>1183</v>
      </c>
      <c r="C6199" s="7" t="s">
        <v>17</v>
      </c>
      <c r="D6199" s="8">
        <v>2012</v>
      </c>
      <c r="E6199" s="7" t="s">
        <v>9</v>
      </c>
      <c r="F6199" s="7" t="s">
        <v>8</v>
      </c>
      <c r="G6199" s="7" t="s">
        <v>1</v>
      </c>
      <c r="H6199" s="7" t="s">
        <v>7</v>
      </c>
      <c r="I6199" s="9">
        <v>4.2246575000000001E-2</v>
      </c>
      <c r="J6199" s="10">
        <v>54.298200000000001</v>
      </c>
      <c r="K6199" s="11">
        <v>4</v>
      </c>
      <c r="L6199" s="11" t="str">
        <f>IF(Tabla134[[#This Row],[Item Weight]]&lt;$U$12,"Poco Peso",IF(Tabla134[[#This Row],[Item Weight]]&lt;$U$13,"Peso Medio","Peso Alto"))</f>
        <v>Peso Medio</v>
      </c>
      <c r="M6199" s="7">
        <v>14.15</v>
      </c>
      <c r="N6199" s="11">
        <f>IF(Tabla134[[#This Row],[Item Weight (Nulos)]]="",VLOOKUP(Tabla134[[#This Row],[Item Identifier]],'Tabla para Nulos'!$A$3:$B$1563,2,FALSE),Tabla134[[#This Row],[Item Weight (Nulos)]])</f>
        <v>14.15</v>
      </c>
      <c r="O6199" s="11" t="str">
        <f>IF(Tabla134[[#This Row],[Item Visibility]]&lt;$U$15,"Poca visibilidad",IF(Tabla134[[#This Row],[Item Visibility]]&lt;$U$16,"Visibilidad media","Mayor visibilidad"))</f>
        <v>Visibilidad media</v>
      </c>
      <c r="P6199" s="11" t="str">
        <f>IF(Tabla134[[#This Row],[Rating]]&lt;2,"Muy Malo",IF(Tabla134[[#This Row],[Rating]]&lt;3,"Malo",IF(Tabla134[[#This Row],[Rating]]&lt;4,"Regular",IF(Tabla134[[#This Row],[Rating]]&lt;5,"Bueno","Excelente"))))</f>
        <v>Bueno</v>
      </c>
    </row>
    <row r="6200" spans="1:16" x14ac:dyDescent="0.2">
      <c r="A6200" s="7" t="s">
        <v>124</v>
      </c>
      <c r="B6200" s="7" t="s">
        <v>1094</v>
      </c>
      <c r="C6200" s="7" t="s">
        <v>17</v>
      </c>
      <c r="D6200" s="8">
        <v>2012</v>
      </c>
      <c r="E6200" s="7" t="s">
        <v>9</v>
      </c>
      <c r="F6200" s="7" t="s">
        <v>8</v>
      </c>
      <c r="G6200" s="7" t="s">
        <v>1</v>
      </c>
      <c r="H6200" s="7" t="s">
        <v>7</v>
      </c>
      <c r="I6200" s="9">
        <v>4.5055587000000001E-2</v>
      </c>
      <c r="J6200" s="10">
        <v>242.3854</v>
      </c>
      <c r="K6200" s="11">
        <v>4</v>
      </c>
      <c r="L6200" s="11" t="str">
        <f>IF(Tabla134[[#This Row],[Item Weight]]&lt;$U$12,"Poco Peso",IF(Tabla134[[#This Row],[Item Weight]]&lt;$U$13,"Peso Medio","Peso Alto"))</f>
        <v>Peso Medio</v>
      </c>
      <c r="M6200" s="7">
        <v>15.6</v>
      </c>
      <c r="N6200" s="11">
        <f>IF(Tabla134[[#This Row],[Item Weight (Nulos)]]="",VLOOKUP(Tabla134[[#This Row],[Item Identifier]],'Tabla para Nulos'!$A$3:$B$1563,2,FALSE),Tabla134[[#This Row],[Item Weight (Nulos)]])</f>
        <v>15.6</v>
      </c>
      <c r="O6200" s="11" t="str">
        <f>IF(Tabla134[[#This Row],[Item Visibility]]&lt;$U$15,"Poca visibilidad",IF(Tabla134[[#This Row],[Item Visibility]]&lt;$U$16,"Visibilidad media","Mayor visibilidad"))</f>
        <v>Visibilidad media</v>
      </c>
      <c r="P6200" s="11" t="str">
        <f>IF(Tabla134[[#This Row],[Rating]]&lt;2,"Muy Malo",IF(Tabla134[[#This Row],[Rating]]&lt;3,"Malo",IF(Tabla134[[#This Row],[Rating]]&lt;4,"Regular",IF(Tabla134[[#This Row],[Rating]]&lt;5,"Bueno","Excelente"))))</f>
        <v>Bueno</v>
      </c>
    </row>
    <row r="6201" spans="1:16" x14ac:dyDescent="0.2">
      <c r="A6201" s="7" t="s">
        <v>124</v>
      </c>
      <c r="B6201" s="7" t="s">
        <v>1093</v>
      </c>
      <c r="C6201" s="7" t="s">
        <v>17</v>
      </c>
      <c r="D6201" s="8">
        <v>2012</v>
      </c>
      <c r="E6201" s="7" t="s">
        <v>9</v>
      </c>
      <c r="F6201" s="7" t="s">
        <v>8</v>
      </c>
      <c r="G6201" s="7" t="s">
        <v>1</v>
      </c>
      <c r="H6201" s="7" t="s">
        <v>7</v>
      </c>
      <c r="I6201" s="9">
        <v>6.0639760000000001E-2</v>
      </c>
      <c r="J6201" s="10">
        <v>173.01060000000001</v>
      </c>
      <c r="K6201" s="11">
        <v>4</v>
      </c>
      <c r="L6201" s="11" t="str">
        <f>IF(Tabla134[[#This Row],[Item Weight]]&lt;$U$12,"Poco Peso",IF(Tabla134[[#This Row],[Item Weight]]&lt;$U$13,"Peso Medio","Peso Alto"))</f>
        <v>Peso Medio</v>
      </c>
      <c r="M6201" s="7">
        <v>16.75</v>
      </c>
      <c r="N6201" s="11">
        <f>IF(Tabla134[[#This Row],[Item Weight (Nulos)]]="",VLOOKUP(Tabla134[[#This Row],[Item Identifier]],'Tabla para Nulos'!$A$3:$B$1563,2,FALSE),Tabla134[[#This Row],[Item Weight (Nulos)]])</f>
        <v>16.75</v>
      </c>
      <c r="O6201" s="11" t="str">
        <f>IF(Tabla134[[#This Row],[Item Visibility]]&lt;$U$15,"Poca visibilidad",IF(Tabla134[[#This Row],[Item Visibility]]&lt;$U$16,"Visibilidad media","Mayor visibilidad"))</f>
        <v>Visibilidad media</v>
      </c>
      <c r="P6201" s="11" t="str">
        <f>IF(Tabla134[[#This Row],[Rating]]&lt;2,"Muy Malo",IF(Tabla134[[#This Row],[Rating]]&lt;3,"Malo",IF(Tabla134[[#This Row],[Rating]]&lt;4,"Regular",IF(Tabla134[[#This Row],[Rating]]&lt;5,"Bueno","Excelente"))))</f>
        <v>Bueno</v>
      </c>
    </row>
    <row r="6202" spans="1:16" x14ac:dyDescent="0.2">
      <c r="A6202" s="7" t="s">
        <v>124</v>
      </c>
      <c r="B6202" s="7" t="s">
        <v>925</v>
      </c>
      <c r="C6202" s="7" t="s">
        <v>17</v>
      </c>
      <c r="D6202" s="8">
        <v>2012</v>
      </c>
      <c r="E6202" s="7" t="s">
        <v>9</v>
      </c>
      <c r="F6202" s="7" t="s">
        <v>8</v>
      </c>
      <c r="G6202" s="7" t="s">
        <v>1</v>
      </c>
      <c r="H6202" s="7" t="s">
        <v>7</v>
      </c>
      <c r="I6202" s="9">
        <v>3.048292E-2</v>
      </c>
      <c r="J6202" s="10">
        <v>257.2672</v>
      </c>
      <c r="K6202" s="11">
        <v>4</v>
      </c>
      <c r="L6202" s="11" t="str">
        <f>IF(Tabla134[[#This Row],[Item Weight]]&lt;$U$12,"Poco Peso",IF(Tabla134[[#This Row],[Item Weight]]&lt;$U$13,"Peso Medio","Peso Alto"))</f>
        <v>Peso Alto</v>
      </c>
      <c r="M6202" s="7">
        <v>17.75</v>
      </c>
      <c r="N6202" s="11">
        <f>IF(Tabla134[[#This Row],[Item Weight (Nulos)]]="",VLOOKUP(Tabla134[[#This Row],[Item Identifier]],'Tabla para Nulos'!$A$3:$B$1563,2,FALSE),Tabla134[[#This Row],[Item Weight (Nulos)]])</f>
        <v>17.75</v>
      </c>
      <c r="O6202" s="11" t="str">
        <f>IF(Tabla134[[#This Row],[Item Visibility]]&lt;$U$15,"Poca visibilidad",IF(Tabla134[[#This Row],[Item Visibility]]&lt;$U$16,"Visibilidad media","Mayor visibilidad"))</f>
        <v>Visibilidad media</v>
      </c>
      <c r="P6202" s="11" t="str">
        <f>IF(Tabla134[[#This Row],[Rating]]&lt;2,"Muy Malo",IF(Tabla134[[#This Row],[Rating]]&lt;3,"Malo",IF(Tabla134[[#This Row],[Rating]]&lt;4,"Regular",IF(Tabla134[[#This Row],[Rating]]&lt;5,"Bueno","Excelente"))))</f>
        <v>Bueno</v>
      </c>
    </row>
    <row r="6203" spans="1:16" x14ac:dyDescent="0.2">
      <c r="A6203" s="7" t="s">
        <v>124</v>
      </c>
      <c r="B6203" s="7" t="s">
        <v>265</v>
      </c>
      <c r="C6203" s="7" t="s">
        <v>17</v>
      </c>
      <c r="D6203" s="8">
        <v>2012</v>
      </c>
      <c r="E6203" s="7" t="s">
        <v>9</v>
      </c>
      <c r="F6203" s="7" t="s">
        <v>8</v>
      </c>
      <c r="G6203" s="7" t="s">
        <v>1</v>
      </c>
      <c r="H6203" s="7" t="s">
        <v>7</v>
      </c>
      <c r="I6203" s="9">
        <v>0.101932076</v>
      </c>
      <c r="J6203" s="10">
        <v>54.595599999999997</v>
      </c>
      <c r="K6203" s="11">
        <v>4</v>
      </c>
      <c r="L6203" s="11" t="str">
        <f>IF(Tabla134[[#This Row],[Item Weight]]&lt;$U$12,"Poco Peso",IF(Tabla134[[#This Row],[Item Weight]]&lt;$U$13,"Peso Medio","Peso Alto"))</f>
        <v>Peso Alto</v>
      </c>
      <c r="M6203" s="7">
        <v>19.25</v>
      </c>
      <c r="N6203" s="11">
        <f>IF(Tabla134[[#This Row],[Item Weight (Nulos)]]="",VLOOKUP(Tabla134[[#This Row],[Item Identifier]],'Tabla para Nulos'!$A$3:$B$1563,2,FALSE),Tabla134[[#This Row],[Item Weight (Nulos)]])</f>
        <v>19.25</v>
      </c>
      <c r="O6203" s="11" t="str">
        <f>IF(Tabla134[[#This Row],[Item Visibility]]&lt;$U$15,"Poca visibilidad",IF(Tabla134[[#This Row],[Item Visibility]]&lt;$U$16,"Visibilidad media","Mayor visibilidad"))</f>
        <v>Mayor visibilidad</v>
      </c>
      <c r="P6203" s="11" t="str">
        <f>IF(Tabla134[[#This Row],[Rating]]&lt;2,"Muy Malo",IF(Tabla134[[#This Row],[Rating]]&lt;3,"Malo",IF(Tabla134[[#This Row],[Rating]]&lt;4,"Regular",IF(Tabla134[[#This Row],[Rating]]&lt;5,"Bueno","Excelente"))))</f>
        <v>Bueno</v>
      </c>
    </row>
    <row r="6204" spans="1:16" x14ac:dyDescent="0.2">
      <c r="A6204" s="7" t="s">
        <v>124</v>
      </c>
      <c r="B6204" s="7" t="s">
        <v>663</v>
      </c>
      <c r="C6204" s="7" t="s">
        <v>17</v>
      </c>
      <c r="D6204" s="8">
        <v>2012</v>
      </c>
      <c r="E6204" s="7" t="s">
        <v>9</v>
      </c>
      <c r="F6204" s="7" t="s">
        <v>8</v>
      </c>
      <c r="G6204" s="7" t="s">
        <v>1</v>
      </c>
      <c r="H6204" s="7" t="s">
        <v>7</v>
      </c>
      <c r="I6204" s="9">
        <v>5.2432820000000002E-3</v>
      </c>
      <c r="J6204" s="10">
        <v>266.1884</v>
      </c>
      <c r="K6204" s="11">
        <v>4</v>
      </c>
      <c r="L6204" s="11" t="str">
        <f>IF(Tabla134[[#This Row],[Item Weight]]&lt;$U$12,"Poco Peso",IF(Tabla134[[#This Row],[Item Weight]]&lt;$U$13,"Peso Medio","Peso Alto"))</f>
        <v>Peso Alto</v>
      </c>
      <c r="M6204" s="7">
        <v>19.850000000000001</v>
      </c>
      <c r="N6204" s="11">
        <f>IF(Tabla134[[#This Row],[Item Weight (Nulos)]]="",VLOOKUP(Tabla134[[#This Row],[Item Identifier]],'Tabla para Nulos'!$A$3:$B$1563,2,FALSE),Tabla134[[#This Row],[Item Weight (Nulos)]])</f>
        <v>19.850000000000001</v>
      </c>
      <c r="O6204" s="11" t="str">
        <f>IF(Tabla134[[#This Row],[Item Visibility]]&lt;$U$15,"Poca visibilidad",IF(Tabla134[[#This Row],[Item Visibility]]&lt;$U$16,"Visibilidad media","Mayor visibilidad"))</f>
        <v>Poca visibilidad</v>
      </c>
      <c r="P6204" s="11" t="str">
        <f>IF(Tabla134[[#This Row],[Rating]]&lt;2,"Muy Malo",IF(Tabla134[[#This Row],[Rating]]&lt;3,"Malo",IF(Tabla134[[#This Row],[Rating]]&lt;4,"Regular",IF(Tabla134[[#This Row],[Rating]]&lt;5,"Bueno","Excelente"))))</f>
        <v>Bueno</v>
      </c>
    </row>
    <row r="6205" spans="1:16" x14ac:dyDescent="0.2">
      <c r="A6205" s="7" t="s">
        <v>124</v>
      </c>
      <c r="B6205" s="7" t="s">
        <v>246</v>
      </c>
      <c r="C6205" s="7" t="s">
        <v>71</v>
      </c>
      <c r="D6205" s="8">
        <v>2012</v>
      </c>
      <c r="E6205" s="7" t="s">
        <v>9</v>
      </c>
      <c r="F6205" s="7" t="s">
        <v>8</v>
      </c>
      <c r="G6205" s="7" t="s">
        <v>1</v>
      </c>
      <c r="H6205" s="7" t="s">
        <v>7</v>
      </c>
      <c r="I6205" s="9">
        <v>7.2410764000000002E-2</v>
      </c>
      <c r="J6205" s="10">
        <v>122.5098</v>
      </c>
      <c r="K6205" s="11">
        <v>4</v>
      </c>
      <c r="L6205" s="11" t="str">
        <f>IF(Tabla134[[#This Row],[Item Weight]]&lt;$U$12,"Poco Peso",IF(Tabla134[[#This Row],[Item Weight]]&lt;$U$13,"Peso Medio","Peso Alto"))</f>
        <v>Poco Peso</v>
      </c>
      <c r="M6205" s="7">
        <v>5.7649999999999997</v>
      </c>
      <c r="N6205" s="11">
        <f>IF(Tabla134[[#This Row],[Item Weight (Nulos)]]="",VLOOKUP(Tabla134[[#This Row],[Item Identifier]],'Tabla para Nulos'!$A$3:$B$1563,2,FALSE),Tabla134[[#This Row],[Item Weight (Nulos)]])</f>
        <v>5.7649999999999997</v>
      </c>
      <c r="O6205" s="11" t="str">
        <f>IF(Tabla134[[#This Row],[Item Visibility]]&lt;$U$15,"Poca visibilidad",IF(Tabla134[[#This Row],[Item Visibility]]&lt;$U$16,"Visibilidad media","Mayor visibilidad"))</f>
        <v>Visibilidad media</v>
      </c>
      <c r="P6205" s="11" t="str">
        <f>IF(Tabla134[[#This Row],[Rating]]&lt;2,"Muy Malo",IF(Tabla134[[#This Row],[Rating]]&lt;3,"Malo",IF(Tabla134[[#This Row],[Rating]]&lt;4,"Regular",IF(Tabla134[[#This Row],[Rating]]&lt;5,"Bueno","Excelente"))))</f>
        <v>Bueno</v>
      </c>
    </row>
    <row r="6206" spans="1:16" x14ac:dyDescent="0.2">
      <c r="A6206" s="7" t="s">
        <v>124</v>
      </c>
      <c r="B6206" s="7" t="s">
        <v>1041</v>
      </c>
      <c r="C6206" s="7" t="s">
        <v>71</v>
      </c>
      <c r="D6206" s="8">
        <v>2012</v>
      </c>
      <c r="E6206" s="7" t="s">
        <v>9</v>
      </c>
      <c r="F6206" s="7" t="s">
        <v>8</v>
      </c>
      <c r="G6206" s="7" t="s">
        <v>1</v>
      </c>
      <c r="H6206" s="7" t="s">
        <v>7</v>
      </c>
      <c r="I6206" s="9">
        <v>7.3597109999999997E-3</v>
      </c>
      <c r="J6206" s="10">
        <v>60.153599999999997</v>
      </c>
      <c r="K6206" s="11">
        <v>4</v>
      </c>
      <c r="L6206" s="11" t="str">
        <f>IF(Tabla134[[#This Row],[Item Weight]]&lt;$U$12,"Poco Peso",IF(Tabla134[[#This Row],[Item Weight]]&lt;$U$13,"Peso Medio","Peso Alto"))</f>
        <v>Poco Peso</v>
      </c>
      <c r="M6206" s="7">
        <v>6.3650000000000002</v>
      </c>
      <c r="N6206" s="11">
        <f>IF(Tabla134[[#This Row],[Item Weight (Nulos)]]="",VLOOKUP(Tabla134[[#This Row],[Item Identifier]],'Tabla para Nulos'!$A$3:$B$1563,2,FALSE),Tabla134[[#This Row],[Item Weight (Nulos)]])</f>
        <v>6.3650000000000002</v>
      </c>
      <c r="O6206" s="11" t="str">
        <f>IF(Tabla134[[#This Row],[Item Visibility]]&lt;$U$15,"Poca visibilidad",IF(Tabla134[[#This Row],[Item Visibility]]&lt;$U$16,"Visibilidad media","Mayor visibilidad"))</f>
        <v>Poca visibilidad</v>
      </c>
      <c r="P6206" s="11" t="str">
        <f>IF(Tabla134[[#This Row],[Rating]]&lt;2,"Muy Malo",IF(Tabla134[[#This Row],[Rating]]&lt;3,"Malo",IF(Tabla134[[#This Row],[Rating]]&lt;4,"Regular",IF(Tabla134[[#This Row],[Rating]]&lt;5,"Bueno","Excelente"))))</f>
        <v>Bueno</v>
      </c>
    </row>
    <row r="6207" spans="1:16" x14ac:dyDescent="0.2">
      <c r="A6207" s="7" t="s">
        <v>124</v>
      </c>
      <c r="B6207" s="7" t="s">
        <v>1298</v>
      </c>
      <c r="C6207" s="7" t="s">
        <v>71</v>
      </c>
      <c r="D6207" s="8">
        <v>2012</v>
      </c>
      <c r="E6207" s="7" t="s">
        <v>9</v>
      </c>
      <c r="F6207" s="7" t="s">
        <v>8</v>
      </c>
      <c r="G6207" s="7" t="s">
        <v>1</v>
      </c>
      <c r="H6207" s="7" t="s">
        <v>7</v>
      </c>
      <c r="I6207" s="9">
        <v>8.4885374999999999E-2</v>
      </c>
      <c r="J6207" s="10">
        <v>39.279600000000002</v>
      </c>
      <c r="K6207" s="11">
        <v>4</v>
      </c>
      <c r="L6207" s="11" t="str">
        <f>IF(Tabla134[[#This Row],[Item Weight]]&lt;$U$12,"Poco Peso",IF(Tabla134[[#This Row],[Item Weight]]&lt;$U$13,"Peso Medio","Peso Alto"))</f>
        <v>Poco Peso</v>
      </c>
      <c r="M6207" s="7">
        <v>6.4</v>
      </c>
      <c r="N6207" s="11">
        <f>IF(Tabla134[[#This Row],[Item Weight (Nulos)]]="",VLOOKUP(Tabla134[[#This Row],[Item Identifier]],'Tabla para Nulos'!$A$3:$B$1563,2,FALSE),Tabla134[[#This Row],[Item Weight (Nulos)]])</f>
        <v>6.4</v>
      </c>
      <c r="O6207" s="11" t="str">
        <f>IF(Tabla134[[#This Row],[Item Visibility]]&lt;$U$15,"Poca visibilidad",IF(Tabla134[[#This Row],[Item Visibility]]&lt;$U$16,"Visibilidad media","Mayor visibilidad"))</f>
        <v>Visibilidad media</v>
      </c>
      <c r="P6207" s="11" t="str">
        <f>IF(Tabla134[[#This Row],[Rating]]&lt;2,"Muy Malo",IF(Tabla134[[#This Row],[Rating]]&lt;3,"Malo",IF(Tabla134[[#This Row],[Rating]]&lt;4,"Regular",IF(Tabla134[[#This Row],[Rating]]&lt;5,"Bueno","Excelente"))))</f>
        <v>Bueno</v>
      </c>
    </row>
    <row r="6208" spans="1:16" x14ac:dyDescent="0.2">
      <c r="A6208" s="7" t="s">
        <v>124</v>
      </c>
      <c r="B6208" s="7" t="s">
        <v>659</v>
      </c>
      <c r="C6208" s="7" t="s">
        <v>71</v>
      </c>
      <c r="D6208" s="8">
        <v>2012</v>
      </c>
      <c r="E6208" s="7" t="s">
        <v>9</v>
      </c>
      <c r="F6208" s="7" t="s">
        <v>8</v>
      </c>
      <c r="G6208" s="7" t="s">
        <v>1</v>
      </c>
      <c r="H6208" s="7" t="s">
        <v>7</v>
      </c>
      <c r="I6208" s="9">
        <v>2.2602061E-2</v>
      </c>
      <c r="J6208" s="10">
        <v>98.106800000000007</v>
      </c>
      <c r="K6208" s="11">
        <v>4</v>
      </c>
      <c r="L6208" s="11" t="str">
        <f>IF(Tabla134[[#This Row],[Item Weight]]&lt;$U$12,"Poco Peso",IF(Tabla134[[#This Row],[Item Weight]]&lt;$U$13,"Peso Medio","Peso Alto"))</f>
        <v>Poco Peso</v>
      </c>
      <c r="M6208" s="7">
        <v>7.0750000000000002</v>
      </c>
      <c r="N6208" s="11">
        <f>IF(Tabla134[[#This Row],[Item Weight (Nulos)]]="",VLOOKUP(Tabla134[[#This Row],[Item Identifier]],'Tabla para Nulos'!$A$3:$B$1563,2,FALSE),Tabla134[[#This Row],[Item Weight (Nulos)]])</f>
        <v>7.0750000000000002</v>
      </c>
      <c r="O6208" s="11" t="str">
        <f>IF(Tabla134[[#This Row],[Item Visibility]]&lt;$U$15,"Poca visibilidad",IF(Tabla134[[#This Row],[Item Visibility]]&lt;$U$16,"Visibilidad media","Mayor visibilidad"))</f>
        <v>Poca visibilidad</v>
      </c>
      <c r="P6208" s="11" t="str">
        <f>IF(Tabla134[[#This Row],[Rating]]&lt;2,"Muy Malo",IF(Tabla134[[#This Row],[Rating]]&lt;3,"Malo",IF(Tabla134[[#This Row],[Rating]]&lt;4,"Regular",IF(Tabla134[[#This Row],[Rating]]&lt;5,"Bueno","Excelente"))))</f>
        <v>Bueno</v>
      </c>
    </row>
    <row r="6209" spans="1:16" x14ac:dyDescent="0.2">
      <c r="A6209" s="7" t="s">
        <v>124</v>
      </c>
      <c r="B6209" s="7" t="s">
        <v>1297</v>
      </c>
      <c r="C6209" s="7" t="s">
        <v>71</v>
      </c>
      <c r="D6209" s="8">
        <v>2012</v>
      </c>
      <c r="E6209" s="7" t="s">
        <v>9</v>
      </c>
      <c r="F6209" s="7" t="s">
        <v>8</v>
      </c>
      <c r="G6209" s="7" t="s">
        <v>1</v>
      </c>
      <c r="H6209" s="7" t="s">
        <v>7</v>
      </c>
      <c r="I6209" s="9">
        <v>4.0245221999999997E-2</v>
      </c>
      <c r="J6209" s="10">
        <v>54.9298</v>
      </c>
      <c r="K6209" s="11">
        <v>4</v>
      </c>
      <c r="L6209" s="11" t="str">
        <f>IF(Tabla134[[#This Row],[Item Weight]]&lt;$U$12,"Poco Peso",IF(Tabla134[[#This Row],[Item Weight]]&lt;$U$13,"Peso Medio","Peso Alto"))</f>
        <v>Peso Medio</v>
      </c>
      <c r="M6209" s="7">
        <v>8.9350000000000005</v>
      </c>
      <c r="N6209" s="11">
        <f>IF(Tabla134[[#This Row],[Item Weight (Nulos)]]="",VLOOKUP(Tabla134[[#This Row],[Item Identifier]],'Tabla para Nulos'!$A$3:$B$1563,2,FALSE),Tabla134[[#This Row],[Item Weight (Nulos)]])</f>
        <v>8.9350000000000005</v>
      </c>
      <c r="O6209" s="11" t="str">
        <f>IF(Tabla134[[#This Row],[Item Visibility]]&lt;$U$15,"Poca visibilidad",IF(Tabla134[[#This Row],[Item Visibility]]&lt;$U$16,"Visibilidad media","Mayor visibilidad"))</f>
        <v>Visibilidad media</v>
      </c>
      <c r="P6209" s="11" t="str">
        <f>IF(Tabla134[[#This Row],[Rating]]&lt;2,"Muy Malo",IF(Tabla134[[#This Row],[Rating]]&lt;3,"Malo",IF(Tabla134[[#This Row],[Rating]]&lt;4,"Regular",IF(Tabla134[[#This Row],[Rating]]&lt;5,"Bueno","Excelente"))))</f>
        <v>Bueno</v>
      </c>
    </row>
    <row r="6210" spans="1:16" x14ac:dyDescent="0.2">
      <c r="A6210" s="7" t="s">
        <v>124</v>
      </c>
      <c r="B6210" s="7" t="s">
        <v>917</v>
      </c>
      <c r="C6210" s="7" t="s">
        <v>71</v>
      </c>
      <c r="D6210" s="8">
        <v>2012</v>
      </c>
      <c r="E6210" s="7" t="s">
        <v>9</v>
      </c>
      <c r="F6210" s="7" t="s">
        <v>8</v>
      </c>
      <c r="G6210" s="7" t="s">
        <v>1</v>
      </c>
      <c r="H6210" s="7" t="s">
        <v>7</v>
      </c>
      <c r="I6210" s="9">
        <v>0.115064263</v>
      </c>
      <c r="J6210" s="10">
        <v>58.624600000000001</v>
      </c>
      <c r="K6210" s="11">
        <v>4</v>
      </c>
      <c r="L6210" s="11" t="str">
        <f>IF(Tabla134[[#This Row],[Item Weight]]&lt;$U$12,"Poco Peso",IF(Tabla134[[#This Row],[Item Weight]]&lt;$U$13,"Peso Medio","Peso Alto"))</f>
        <v>Peso Medio</v>
      </c>
      <c r="M6210" s="7">
        <v>9.1950000000000003</v>
      </c>
      <c r="N6210" s="11">
        <f>IF(Tabla134[[#This Row],[Item Weight (Nulos)]]="",VLOOKUP(Tabla134[[#This Row],[Item Identifier]],'Tabla para Nulos'!$A$3:$B$1563,2,FALSE),Tabla134[[#This Row],[Item Weight (Nulos)]])</f>
        <v>9.1950000000000003</v>
      </c>
      <c r="O6210" s="11" t="str">
        <f>IF(Tabla134[[#This Row],[Item Visibility]]&lt;$U$15,"Poca visibilidad",IF(Tabla134[[#This Row],[Item Visibility]]&lt;$U$16,"Visibilidad media","Mayor visibilidad"))</f>
        <v>Mayor visibilidad</v>
      </c>
      <c r="P6210" s="11" t="str">
        <f>IF(Tabla134[[#This Row],[Rating]]&lt;2,"Muy Malo",IF(Tabla134[[#This Row],[Rating]]&lt;3,"Malo",IF(Tabla134[[#This Row],[Rating]]&lt;4,"Regular",IF(Tabla134[[#This Row],[Rating]]&lt;5,"Bueno","Excelente"))))</f>
        <v>Bueno</v>
      </c>
    </row>
    <row r="6211" spans="1:16" x14ac:dyDescent="0.2">
      <c r="A6211" s="7" t="s">
        <v>124</v>
      </c>
      <c r="B6211" s="7" t="s">
        <v>1296</v>
      </c>
      <c r="C6211" s="7" t="s">
        <v>71</v>
      </c>
      <c r="D6211" s="8">
        <v>2012</v>
      </c>
      <c r="E6211" s="7" t="s">
        <v>9</v>
      </c>
      <c r="F6211" s="7" t="s">
        <v>8</v>
      </c>
      <c r="G6211" s="7" t="s">
        <v>1</v>
      </c>
      <c r="H6211" s="7" t="s">
        <v>7</v>
      </c>
      <c r="I6211" s="9">
        <v>6.3664998E-2</v>
      </c>
      <c r="J6211" s="10">
        <v>151.67080000000001</v>
      </c>
      <c r="K6211" s="11">
        <v>4</v>
      </c>
      <c r="L6211" s="11" t="str">
        <f>IF(Tabla134[[#This Row],[Item Weight]]&lt;$U$12,"Poco Peso",IF(Tabla134[[#This Row],[Item Weight]]&lt;$U$13,"Peso Medio","Peso Alto"))</f>
        <v>Peso Medio</v>
      </c>
      <c r="M6211" s="7">
        <v>13.3</v>
      </c>
      <c r="N6211" s="11">
        <f>IF(Tabla134[[#This Row],[Item Weight (Nulos)]]="",VLOOKUP(Tabla134[[#This Row],[Item Identifier]],'Tabla para Nulos'!$A$3:$B$1563,2,FALSE),Tabla134[[#This Row],[Item Weight (Nulos)]])</f>
        <v>13.3</v>
      </c>
      <c r="O6211" s="11" t="str">
        <f>IF(Tabla134[[#This Row],[Item Visibility]]&lt;$U$15,"Poca visibilidad",IF(Tabla134[[#This Row],[Item Visibility]]&lt;$U$16,"Visibilidad media","Mayor visibilidad"))</f>
        <v>Visibilidad media</v>
      </c>
      <c r="P6211" s="11" t="str">
        <f>IF(Tabla134[[#This Row],[Rating]]&lt;2,"Muy Malo",IF(Tabla134[[#This Row],[Rating]]&lt;3,"Malo",IF(Tabla134[[#This Row],[Rating]]&lt;4,"Regular",IF(Tabla134[[#This Row],[Rating]]&lt;5,"Bueno","Excelente"))))</f>
        <v>Bueno</v>
      </c>
    </row>
    <row r="6212" spans="1:16" x14ac:dyDescent="0.2">
      <c r="A6212" s="7" t="s">
        <v>124</v>
      </c>
      <c r="B6212" s="7" t="s">
        <v>1295</v>
      </c>
      <c r="C6212" s="7" t="s">
        <v>71</v>
      </c>
      <c r="D6212" s="8">
        <v>2012</v>
      </c>
      <c r="E6212" s="7" t="s">
        <v>9</v>
      </c>
      <c r="F6212" s="7" t="s">
        <v>8</v>
      </c>
      <c r="G6212" s="7" t="s">
        <v>1</v>
      </c>
      <c r="H6212" s="7" t="s">
        <v>7</v>
      </c>
      <c r="I6212" s="9">
        <v>0.13966922400000001</v>
      </c>
      <c r="J6212" s="10">
        <v>147.63919999999999</v>
      </c>
      <c r="K6212" s="11">
        <v>4</v>
      </c>
      <c r="L6212" s="11" t="str">
        <f>IF(Tabla134[[#This Row],[Item Weight]]&lt;$U$12,"Poco Peso",IF(Tabla134[[#This Row],[Item Weight]]&lt;$U$13,"Peso Medio","Peso Alto"))</f>
        <v>Peso Medio</v>
      </c>
      <c r="M6212" s="7">
        <v>13.35</v>
      </c>
      <c r="N6212" s="11">
        <f>IF(Tabla134[[#This Row],[Item Weight (Nulos)]]="",VLOOKUP(Tabla134[[#This Row],[Item Identifier]],'Tabla para Nulos'!$A$3:$B$1563,2,FALSE),Tabla134[[#This Row],[Item Weight (Nulos)]])</f>
        <v>13.35</v>
      </c>
      <c r="O6212" s="11" t="str">
        <f>IF(Tabla134[[#This Row],[Item Visibility]]&lt;$U$15,"Poca visibilidad",IF(Tabla134[[#This Row],[Item Visibility]]&lt;$U$16,"Visibilidad media","Mayor visibilidad"))</f>
        <v>Mayor visibilidad</v>
      </c>
      <c r="P6212" s="11" t="str">
        <f>IF(Tabla134[[#This Row],[Rating]]&lt;2,"Muy Malo",IF(Tabla134[[#This Row],[Rating]]&lt;3,"Malo",IF(Tabla134[[#This Row],[Rating]]&lt;4,"Regular",IF(Tabla134[[#This Row],[Rating]]&lt;5,"Bueno","Excelente"))))</f>
        <v>Bueno</v>
      </c>
    </row>
    <row r="6213" spans="1:16" x14ac:dyDescent="0.2">
      <c r="A6213" s="7" t="s">
        <v>124</v>
      </c>
      <c r="B6213" s="7" t="s">
        <v>258</v>
      </c>
      <c r="C6213" s="7" t="s">
        <v>71</v>
      </c>
      <c r="D6213" s="8">
        <v>2012</v>
      </c>
      <c r="E6213" s="7" t="s">
        <v>9</v>
      </c>
      <c r="F6213" s="7" t="s">
        <v>8</v>
      </c>
      <c r="G6213" s="7" t="s">
        <v>1</v>
      </c>
      <c r="H6213" s="7" t="s">
        <v>7</v>
      </c>
      <c r="I6213" s="9">
        <v>4.4291250999999997E-2</v>
      </c>
      <c r="J6213" s="10">
        <v>43.345399999999998</v>
      </c>
      <c r="K6213" s="11">
        <v>4</v>
      </c>
      <c r="L6213" s="11" t="str">
        <f>IF(Tabla134[[#This Row],[Item Weight]]&lt;$U$12,"Poco Peso",IF(Tabla134[[#This Row],[Item Weight]]&lt;$U$13,"Peso Medio","Peso Alto"))</f>
        <v>Peso Medio</v>
      </c>
      <c r="M6213" s="7">
        <v>16.2</v>
      </c>
      <c r="N6213" s="11">
        <f>IF(Tabla134[[#This Row],[Item Weight (Nulos)]]="",VLOOKUP(Tabla134[[#This Row],[Item Identifier]],'Tabla para Nulos'!$A$3:$B$1563,2,FALSE),Tabla134[[#This Row],[Item Weight (Nulos)]])</f>
        <v>16.2</v>
      </c>
      <c r="O6213" s="11" t="str">
        <f>IF(Tabla134[[#This Row],[Item Visibility]]&lt;$U$15,"Poca visibilidad",IF(Tabla134[[#This Row],[Item Visibility]]&lt;$U$16,"Visibilidad media","Mayor visibilidad"))</f>
        <v>Visibilidad media</v>
      </c>
      <c r="P6213" s="11" t="str">
        <f>IF(Tabla134[[#This Row],[Rating]]&lt;2,"Muy Malo",IF(Tabla134[[#This Row],[Rating]]&lt;3,"Malo",IF(Tabla134[[#This Row],[Rating]]&lt;4,"Regular",IF(Tabla134[[#This Row],[Rating]]&lt;5,"Bueno","Excelente"))))</f>
        <v>Bueno</v>
      </c>
    </row>
    <row r="6214" spans="1:16" x14ac:dyDescent="0.2">
      <c r="A6214" s="7" t="s">
        <v>124</v>
      </c>
      <c r="B6214" s="7" t="s">
        <v>244</v>
      </c>
      <c r="C6214" s="7" t="s">
        <v>71</v>
      </c>
      <c r="D6214" s="8">
        <v>2012</v>
      </c>
      <c r="E6214" s="7" t="s">
        <v>9</v>
      </c>
      <c r="F6214" s="7" t="s">
        <v>8</v>
      </c>
      <c r="G6214" s="7" t="s">
        <v>1</v>
      </c>
      <c r="H6214" s="7" t="s">
        <v>7</v>
      </c>
      <c r="I6214" s="9">
        <v>0.119570595</v>
      </c>
      <c r="J6214" s="10">
        <v>249.74340000000001</v>
      </c>
      <c r="K6214" s="11">
        <v>4</v>
      </c>
      <c r="L6214" s="11" t="str">
        <f>IF(Tabla134[[#This Row],[Item Weight]]&lt;$U$12,"Poco Peso",IF(Tabla134[[#This Row],[Item Weight]]&lt;$U$13,"Peso Medio","Peso Alto"))</f>
        <v>Peso Alto</v>
      </c>
      <c r="M6214" s="7">
        <v>17</v>
      </c>
      <c r="N6214" s="11">
        <f>IF(Tabla134[[#This Row],[Item Weight (Nulos)]]="",VLOOKUP(Tabla134[[#This Row],[Item Identifier]],'Tabla para Nulos'!$A$3:$B$1563,2,FALSE),Tabla134[[#This Row],[Item Weight (Nulos)]])</f>
        <v>17</v>
      </c>
      <c r="O6214" s="11" t="str">
        <f>IF(Tabla134[[#This Row],[Item Visibility]]&lt;$U$15,"Poca visibilidad",IF(Tabla134[[#This Row],[Item Visibility]]&lt;$U$16,"Visibilidad media","Mayor visibilidad"))</f>
        <v>Mayor visibilidad</v>
      </c>
      <c r="P6214" s="11" t="str">
        <f>IF(Tabla134[[#This Row],[Rating]]&lt;2,"Muy Malo",IF(Tabla134[[#This Row],[Rating]]&lt;3,"Malo",IF(Tabla134[[#This Row],[Rating]]&lt;4,"Regular",IF(Tabla134[[#This Row],[Rating]]&lt;5,"Bueno","Excelente"))))</f>
        <v>Bueno</v>
      </c>
    </row>
    <row r="6215" spans="1:16" x14ac:dyDescent="0.2">
      <c r="A6215" s="7" t="s">
        <v>124</v>
      </c>
      <c r="B6215" s="7" t="s">
        <v>483</v>
      </c>
      <c r="C6215" s="7" t="s">
        <v>71</v>
      </c>
      <c r="D6215" s="8">
        <v>2012</v>
      </c>
      <c r="E6215" s="7" t="s">
        <v>9</v>
      </c>
      <c r="F6215" s="7" t="s">
        <v>8</v>
      </c>
      <c r="G6215" s="7" t="s">
        <v>1</v>
      </c>
      <c r="H6215" s="7" t="s">
        <v>7</v>
      </c>
      <c r="I6215" s="9">
        <v>0.124645538</v>
      </c>
      <c r="J6215" s="10">
        <v>117.2124</v>
      </c>
      <c r="K6215" s="11">
        <v>4</v>
      </c>
      <c r="L6215" s="11" t="str">
        <f>IF(Tabla134[[#This Row],[Item Weight]]&lt;$U$12,"Poco Peso",IF(Tabla134[[#This Row],[Item Weight]]&lt;$U$13,"Peso Medio","Peso Alto"))</f>
        <v>Peso Alto</v>
      </c>
      <c r="M6215" s="7">
        <v>18</v>
      </c>
      <c r="N6215" s="11">
        <f>IF(Tabla134[[#This Row],[Item Weight (Nulos)]]="",VLOOKUP(Tabla134[[#This Row],[Item Identifier]],'Tabla para Nulos'!$A$3:$B$1563,2,FALSE),Tabla134[[#This Row],[Item Weight (Nulos)]])</f>
        <v>18</v>
      </c>
      <c r="O6215" s="11" t="str">
        <f>IF(Tabla134[[#This Row],[Item Visibility]]&lt;$U$15,"Poca visibilidad",IF(Tabla134[[#This Row],[Item Visibility]]&lt;$U$16,"Visibilidad media","Mayor visibilidad"))</f>
        <v>Mayor visibilidad</v>
      </c>
      <c r="P6215" s="11" t="str">
        <f>IF(Tabla134[[#This Row],[Rating]]&lt;2,"Muy Malo",IF(Tabla134[[#This Row],[Rating]]&lt;3,"Malo",IF(Tabla134[[#This Row],[Rating]]&lt;4,"Regular",IF(Tabla134[[#This Row],[Rating]]&lt;5,"Bueno","Excelente"))))</f>
        <v>Bueno</v>
      </c>
    </row>
    <row r="6216" spans="1:16" x14ac:dyDescent="0.2">
      <c r="A6216" s="7" t="s">
        <v>124</v>
      </c>
      <c r="B6216" s="7" t="s">
        <v>889</v>
      </c>
      <c r="C6216" s="7" t="s">
        <v>10</v>
      </c>
      <c r="D6216" s="8">
        <v>2012</v>
      </c>
      <c r="E6216" s="7" t="s">
        <v>9</v>
      </c>
      <c r="F6216" s="7" t="s">
        <v>8</v>
      </c>
      <c r="G6216" s="7" t="s">
        <v>1</v>
      </c>
      <c r="H6216" s="7" t="s">
        <v>7</v>
      </c>
      <c r="I6216" s="9">
        <v>0.10234983</v>
      </c>
      <c r="J6216" s="10">
        <v>55.029800000000002</v>
      </c>
      <c r="K6216" s="11">
        <v>4</v>
      </c>
      <c r="L6216" s="11" t="str">
        <f>IF(Tabla134[[#This Row],[Item Weight]]&lt;$U$12,"Poco Peso",IF(Tabla134[[#This Row],[Item Weight]]&lt;$U$13,"Peso Medio","Peso Alto"))</f>
        <v>Poco Peso</v>
      </c>
      <c r="M6216" s="7">
        <v>6.13</v>
      </c>
      <c r="N6216" s="11">
        <f>IF(Tabla134[[#This Row],[Item Weight (Nulos)]]="",VLOOKUP(Tabla134[[#This Row],[Item Identifier]],'Tabla para Nulos'!$A$3:$B$1563,2,FALSE),Tabla134[[#This Row],[Item Weight (Nulos)]])</f>
        <v>6.13</v>
      </c>
      <c r="O6216" s="11" t="str">
        <f>IF(Tabla134[[#This Row],[Item Visibility]]&lt;$U$15,"Poca visibilidad",IF(Tabla134[[#This Row],[Item Visibility]]&lt;$U$16,"Visibilidad media","Mayor visibilidad"))</f>
        <v>Mayor visibilidad</v>
      </c>
      <c r="P6216" s="11" t="str">
        <f>IF(Tabla134[[#This Row],[Rating]]&lt;2,"Muy Malo",IF(Tabla134[[#This Row],[Rating]]&lt;3,"Malo",IF(Tabla134[[#This Row],[Rating]]&lt;4,"Regular",IF(Tabla134[[#This Row],[Rating]]&lt;5,"Bueno","Excelente"))))</f>
        <v>Bueno</v>
      </c>
    </row>
    <row r="6217" spans="1:16" x14ac:dyDescent="0.2">
      <c r="A6217" s="7" t="s">
        <v>124</v>
      </c>
      <c r="B6217" s="7" t="s">
        <v>481</v>
      </c>
      <c r="C6217" s="7" t="s">
        <v>10</v>
      </c>
      <c r="D6217" s="8">
        <v>2012</v>
      </c>
      <c r="E6217" s="7" t="s">
        <v>9</v>
      </c>
      <c r="F6217" s="7" t="s">
        <v>8</v>
      </c>
      <c r="G6217" s="7" t="s">
        <v>1</v>
      </c>
      <c r="H6217" s="7" t="s">
        <v>7</v>
      </c>
      <c r="I6217" s="9">
        <v>0.12073102400000001</v>
      </c>
      <c r="J6217" s="10">
        <v>46.506</v>
      </c>
      <c r="K6217" s="11">
        <v>4</v>
      </c>
      <c r="L6217" s="11" t="str">
        <f>IF(Tabla134[[#This Row],[Item Weight]]&lt;$U$12,"Poco Peso",IF(Tabla134[[#This Row],[Item Weight]]&lt;$U$13,"Peso Medio","Peso Alto"))</f>
        <v>Poco Peso</v>
      </c>
      <c r="M6217" s="7">
        <v>6.36</v>
      </c>
      <c r="N6217" s="11">
        <f>IF(Tabla134[[#This Row],[Item Weight (Nulos)]]="",VLOOKUP(Tabla134[[#This Row],[Item Identifier]],'Tabla para Nulos'!$A$3:$B$1563,2,FALSE),Tabla134[[#This Row],[Item Weight (Nulos)]])</f>
        <v>6.36</v>
      </c>
      <c r="O6217" s="11" t="str">
        <f>IF(Tabla134[[#This Row],[Item Visibility]]&lt;$U$15,"Poca visibilidad",IF(Tabla134[[#This Row],[Item Visibility]]&lt;$U$16,"Visibilidad media","Mayor visibilidad"))</f>
        <v>Mayor visibilidad</v>
      </c>
      <c r="P6217" s="11" t="str">
        <f>IF(Tabla134[[#This Row],[Rating]]&lt;2,"Muy Malo",IF(Tabla134[[#This Row],[Rating]]&lt;3,"Malo",IF(Tabla134[[#This Row],[Rating]]&lt;4,"Regular",IF(Tabla134[[#This Row],[Rating]]&lt;5,"Bueno","Excelente"))))</f>
        <v>Bueno</v>
      </c>
    </row>
    <row r="6218" spans="1:16" x14ac:dyDescent="0.2">
      <c r="A6218" s="7" t="s">
        <v>124</v>
      </c>
      <c r="B6218" s="7" t="s">
        <v>479</v>
      </c>
      <c r="C6218" s="7" t="s">
        <v>10</v>
      </c>
      <c r="D6218" s="8">
        <v>2012</v>
      </c>
      <c r="E6218" s="7" t="s">
        <v>9</v>
      </c>
      <c r="F6218" s="7" t="s">
        <v>8</v>
      </c>
      <c r="G6218" s="7" t="s">
        <v>1</v>
      </c>
      <c r="H6218" s="7" t="s">
        <v>7</v>
      </c>
      <c r="I6218" s="9">
        <v>6.6724663000000003E-2</v>
      </c>
      <c r="J6218" s="10">
        <v>187.72399999999999</v>
      </c>
      <c r="K6218" s="11">
        <v>4</v>
      </c>
      <c r="L6218" s="11" t="str">
        <f>IF(Tabla134[[#This Row],[Item Weight]]&lt;$U$12,"Poco Peso",IF(Tabla134[[#This Row],[Item Weight]]&lt;$U$13,"Peso Medio","Peso Alto"))</f>
        <v>Poco Peso</v>
      </c>
      <c r="M6218" s="7">
        <v>6.78</v>
      </c>
      <c r="N6218" s="11">
        <f>IF(Tabla134[[#This Row],[Item Weight (Nulos)]]="",VLOOKUP(Tabla134[[#This Row],[Item Identifier]],'Tabla para Nulos'!$A$3:$B$1563,2,FALSE),Tabla134[[#This Row],[Item Weight (Nulos)]])</f>
        <v>6.78</v>
      </c>
      <c r="O6218" s="11" t="str">
        <f>IF(Tabla134[[#This Row],[Item Visibility]]&lt;$U$15,"Poca visibilidad",IF(Tabla134[[#This Row],[Item Visibility]]&lt;$U$16,"Visibilidad media","Mayor visibilidad"))</f>
        <v>Visibilidad media</v>
      </c>
      <c r="P6218" s="11" t="str">
        <f>IF(Tabla134[[#This Row],[Rating]]&lt;2,"Muy Malo",IF(Tabla134[[#This Row],[Rating]]&lt;3,"Malo",IF(Tabla134[[#This Row],[Rating]]&lt;4,"Regular",IF(Tabla134[[#This Row],[Rating]]&lt;5,"Bueno","Excelente"))))</f>
        <v>Bueno</v>
      </c>
    </row>
    <row r="6219" spans="1:16" x14ac:dyDescent="0.2">
      <c r="A6219" s="7" t="s">
        <v>124</v>
      </c>
      <c r="B6219" s="7" t="s">
        <v>696</v>
      </c>
      <c r="C6219" s="7" t="s">
        <v>10</v>
      </c>
      <c r="D6219" s="8">
        <v>2012</v>
      </c>
      <c r="E6219" s="7" t="s">
        <v>9</v>
      </c>
      <c r="F6219" s="7" t="s">
        <v>8</v>
      </c>
      <c r="G6219" s="7" t="s">
        <v>1</v>
      </c>
      <c r="H6219" s="7" t="s">
        <v>7</v>
      </c>
      <c r="I6219" s="9">
        <v>5.5213208E-2</v>
      </c>
      <c r="J6219" s="10">
        <v>129.5994</v>
      </c>
      <c r="K6219" s="11">
        <v>4</v>
      </c>
      <c r="L6219" s="11" t="str">
        <f>IF(Tabla134[[#This Row],[Item Weight]]&lt;$U$12,"Poco Peso",IF(Tabla134[[#This Row],[Item Weight]]&lt;$U$13,"Peso Medio","Peso Alto"))</f>
        <v>Poco Peso</v>
      </c>
      <c r="M6219" s="7">
        <v>7.52</v>
      </c>
      <c r="N6219" s="11">
        <f>IF(Tabla134[[#This Row],[Item Weight (Nulos)]]="",VLOOKUP(Tabla134[[#This Row],[Item Identifier]],'Tabla para Nulos'!$A$3:$B$1563,2,FALSE),Tabla134[[#This Row],[Item Weight (Nulos)]])</f>
        <v>7.52</v>
      </c>
      <c r="O6219" s="11" t="str">
        <f>IF(Tabla134[[#This Row],[Item Visibility]]&lt;$U$15,"Poca visibilidad",IF(Tabla134[[#This Row],[Item Visibility]]&lt;$U$16,"Visibilidad media","Mayor visibilidad"))</f>
        <v>Visibilidad media</v>
      </c>
      <c r="P6219" s="11" t="str">
        <f>IF(Tabla134[[#This Row],[Rating]]&lt;2,"Muy Malo",IF(Tabla134[[#This Row],[Rating]]&lt;3,"Malo",IF(Tabla134[[#This Row],[Rating]]&lt;4,"Regular",IF(Tabla134[[#This Row],[Rating]]&lt;5,"Bueno","Excelente"))))</f>
        <v>Bueno</v>
      </c>
    </row>
    <row r="6220" spans="1:16" x14ac:dyDescent="0.2">
      <c r="A6220" s="7" t="s">
        <v>124</v>
      </c>
      <c r="B6220" s="7" t="s">
        <v>224</v>
      </c>
      <c r="C6220" s="7" t="s">
        <v>10</v>
      </c>
      <c r="D6220" s="8">
        <v>2012</v>
      </c>
      <c r="E6220" s="7" t="s">
        <v>9</v>
      </c>
      <c r="F6220" s="7" t="s">
        <v>8</v>
      </c>
      <c r="G6220" s="7" t="s">
        <v>1</v>
      </c>
      <c r="H6220" s="7" t="s">
        <v>7</v>
      </c>
      <c r="I6220" s="9">
        <v>7.1010512999999997E-2</v>
      </c>
      <c r="J6220" s="10">
        <v>190.9162</v>
      </c>
      <c r="K6220" s="11">
        <v>4</v>
      </c>
      <c r="L6220" s="11" t="str">
        <f>IF(Tabla134[[#This Row],[Item Weight]]&lt;$U$12,"Poco Peso",IF(Tabla134[[#This Row],[Item Weight]]&lt;$U$13,"Peso Medio","Peso Alto"))</f>
        <v>Poco Peso</v>
      </c>
      <c r="M6220" s="7">
        <v>7.68</v>
      </c>
      <c r="N6220" s="11">
        <f>IF(Tabla134[[#This Row],[Item Weight (Nulos)]]="",VLOOKUP(Tabla134[[#This Row],[Item Identifier]],'Tabla para Nulos'!$A$3:$B$1563,2,FALSE),Tabla134[[#This Row],[Item Weight (Nulos)]])</f>
        <v>7.68</v>
      </c>
      <c r="O6220" s="11" t="str">
        <f>IF(Tabla134[[#This Row],[Item Visibility]]&lt;$U$15,"Poca visibilidad",IF(Tabla134[[#This Row],[Item Visibility]]&lt;$U$16,"Visibilidad media","Mayor visibilidad"))</f>
        <v>Visibilidad media</v>
      </c>
      <c r="P6220" s="11" t="str">
        <f>IF(Tabla134[[#This Row],[Rating]]&lt;2,"Muy Malo",IF(Tabla134[[#This Row],[Rating]]&lt;3,"Malo",IF(Tabla134[[#This Row],[Rating]]&lt;4,"Regular",IF(Tabla134[[#This Row],[Rating]]&lt;5,"Bueno","Excelente"))))</f>
        <v>Bueno</v>
      </c>
    </row>
    <row r="6221" spans="1:16" x14ac:dyDescent="0.2">
      <c r="A6221" s="7" t="s">
        <v>124</v>
      </c>
      <c r="B6221" s="7" t="s">
        <v>1030</v>
      </c>
      <c r="C6221" s="7" t="s">
        <v>10</v>
      </c>
      <c r="D6221" s="8">
        <v>2012</v>
      </c>
      <c r="E6221" s="7" t="s">
        <v>9</v>
      </c>
      <c r="F6221" s="7" t="s">
        <v>8</v>
      </c>
      <c r="G6221" s="7" t="s">
        <v>1</v>
      </c>
      <c r="H6221" s="7" t="s">
        <v>7</v>
      </c>
      <c r="I6221" s="9">
        <v>3.8789271E-2</v>
      </c>
      <c r="J6221" s="10">
        <v>115.6808</v>
      </c>
      <c r="K6221" s="11">
        <v>4</v>
      </c>
      <c r="L6221" s="11" t="str">
        <f>IF(Tabla134[[#This Row],[Item Weight]]&lt;$U$12,"Poco Peso",IF(Tabla134[[#This Row],[Item Weight]]&lt;$U$13,"Peso Medio","Peso Alto"))</f>
        <v>Poco Peso</v>
      </c>
      <c r="M6221" s="7">
        <v>8.1850000000000005</v>
      </c>
      <c r="N6221" s="11">
        <f>IF(Tabla134[[#This Row],[Item Weight (Nulos)]]="",VLOOKUP(Tabla134[[#This Row],[Item Identifier]],'Tabla para Nulos'!$A$3:$B$1563,2,FALSE),Tabla134[[#This Row],[Item Weight (Nulos)]])</f>
        <v>8.1850000000000005</v>
      </c>
      <c r="O6221" s="11" t="str">
        <f>IF(Tabla134[[#This Row],[Item Visibility]]&lt;$U$15,"Poca visibilidad",IF(Tabla134[[#This Row],[Item Visibility]]&lt;$U$16,"Visibilidad media","Mayor visibilidad"))</f>
        <v>Visibilidad media</v>
      </c>
      <c r="P6221" s="11" t="str">
        <f>IF(Tabla134[[#This Row],[Rating]]&lt;2,"Muy Malo",IF(Tabla134[[#This Row],[Rating]]&lt;3,"Malo",IF(Tabla134[[#This Row],[Rating]]&lt;4,"Regular",IF(Tabla134[[#This Row],[Rating]]&lt;5,"Bueno","Excelente"))))</f>
        <v>Bueno</v>
      </c>
    </row>
    <row r="6222" spans="1:16" x14ac:dyDescent="0.2">
      <c r="A6222" s="7" t="s">
        <v>124</v>
      </c>
      <c r="B6222" s="7" t="s">
        <v>1294</v>
      </c>
      <c r="C6222" s="7" t="s">
        <v>10</v>
      </c>
      <c r="D6222" s="8">
        <v>2012</v>
      </c>
      <c r="E6222" s="7" t="s">
        <v>9</v>
      </c>
      <c r="F6222" s="7" t="s">
        <v>8</v>
      </c>
      <c r="G6222" s="7" t="s">
        <v>1</v>
      </c>
      <c r="H6222" s="7" t="s">
        <v>7</v>
      </c>
      <c r="I6222" s="9">
        <v>5.3950660999999997E-2</v>
      </c>
      <c r="J6222" s="10">
        <v>182.72919999999999</v>
      </c>
      <c r="K6222" s="11">
        <v>4</v>
      </c>
      <c r="L6222" s="11" t="str">
        <f>IF(Tabla134[[#This Row],[Item Weight]]&lt;$U$12,"Poco Peso",IF(Tabla134[[#This Row],[Item Weight]]&lt;$U$13,"Peso Medio","Peso Alto"))</f>
        <v>Peso Medio</v>
      </c>
      <c r="M6222" s="7">
        <v>8.85</v>
      </c>
      <c r="N6222" s="11">
        <f>IF(Tabla134[[#This Row],[Item Weight (Nulos)]]="",VLOOKUP(Tabla134[[#This Row],[Item Identifier]],'Tabla para Nulos'!$A$3:$B$1563,2,FALSE),Tabla134[[#This Row],[Item Weight (Nulos)]])</f>
        <v>8.85</v>
      </c>
      <c r="O6222" s="11" t="str">
        <f>IF(Tabla134[[#This Row],[Item Visibility]]&lt;$U$15,"Poca visibilidad",IF(Tabla134[[#This Row],[Item Visibility]]&lt;$U$16,"Visibilidad media","Mayor visibilidad"))</f>
        <v>Visibilidad media</v>
      </c>
      <c r="P6222" s="11" t="str">
        <f>IF(Tabla134[[#This Row],[Rating]]&lt;2,"Muy Malo",IF(Tabla134[[#This Row],[Rating]]&lt;3,"Malo",IF(Tabla134[[#This Row],[Rating]]&lt;4,"Regular",IF(Tabla134[[#This Row],[Rating]]&lt;5,"Bueno","Excelente"))))</f>
        <v>Bueno</v>
      </c>
    </row>
    <row r="6223" spans="1:16" x14ac:dyDescent="0.2">
      <c r="A6223" s="7" t="s">
        <v>124</v>
      </c>
      <c r="B6223" s="7" t="s">
        <v>887</v>
      </c>
      <c r="C6223" s="7" t="s">
        <v>10</v>
      </c>
      <c r="D6223" s="8">
        <v>2012</v>
      </c>
      <c r="E6223" s="7" t="s">
        <v>9</v>
      </c>
      <c r="F6223" s="7" t="s">
        <v>8</v>
      </c>
      <c r="G6223" s="7" t="s">
        <v>1</v>
      </c>
      <c r="H6223" s="7" t="s">
        <v>7</v>
      </c>
      <c r="I6223" s="9">
        <v>5.9940022000000003E-2</v>
      </c>
      <c r="J6223" s="10">
        <v>149.13659999999999</v>
      </c>
      <c r="K6223" s="11">
        <v>4</v>
      </c>
      <c r="L6223" s="11" t="str">
        <f>IF(Tabla134[[#This Row],[Item Weight]]&lt;$U$12,"Poco Peso",IF(Tabla134[[#This Row],[Item Weight]]&lt;$U$13,"Peso Medio","Peso Alto"))</f>
        <v>Peso Medio</v>
      </c>
      <c r="M6223" s="7">
        <v>11.1</v>
      </c>
      <c r="N6223" s="11">
        <f>IF(Tabla134[[#This Row],[Item Weight (Nulos)]]="",VLOOKUP(Tabla134[[#This Row],[Item Identifier]],'Tabla para Nulos'!$A$3:$B$1563,2,FALSE),Tabla134[[#This Row],[Item Weight (Nulos)]])</f>
        <v>11.1</v>
      </c>
      <c r="O6223" s="11" t="str">
        <f>IF(Tabla134[[#This Row],[Item Visibility]]&lt;$U$15,"Poca visibilidad",IF(Tabla134[[#This Row],[Item Visibility]]&lt;$U$16,"Visibilidad media","Mayor visibilidad"))</f>
        <v>Visibilidad media</v>
      </c>
      <c r="P6223" s="11" t="str">
        <f>IF(Tabla134[[#This Row],[Rating]]&lt;2,"Muy Malo",IF(Tabla134[[#This Row],[Rating]]&lt;3,"Malo",IF(Tabla134[[#This Row],[Rating]]&lt;4,"Regular",IF(Tabla134[[#This Row],[Rating]]&lt;5,"Bueno","Excelente"))))</f>
        <v>Bueno</v>
      </c>
    </row>
    <row r="6224" spans="1:16" x14ac:dyDescent="0.2">
      <c r="A6224" s="7" t="s">
        <v>124</v>
      </c>
      <c r="B6224" s="7" t="s">
        <v>1083</v>
      </c>
      <c r="C6224" s="7" t="s">
        <v>10</v>
      </c>
      <c r="D6224" s="8">
        <v>2012</v>
      </c>
      <c r="E6224" s="7" t="s">
        <v>9</v>
      </c>
      <c r="F6224" s="7" t="s">
        <v>8</v>
      </c>
      <c r="G6224" s="7" t="s">
        <v>1</v>
      </c>
      <c r="H6224" s="7" t="s">
        <v>7</v>
      </c>
      <c r="I6224" s="9">
        <v>2.2639195000000001E-2</v>
      </c>
      <c r="J6224" s="10">
        <v>179.73179999999999</v>
      </c>
      <c r="K6224" s="11">
        <v>4</v>
      </c>
      <c r="L6224" s="11" t="str">
        <f>IF(Tabla134[[#This Row],[Item Weight]]&lt;$U$12,"Poco Peso",IF(Tabla134[[#This Row],[Item Weight]]&lt;$U$13,"Peso Medio","Peso Alto"))</f>
        <v>Peso Medio</v>
      </c>
      <c r="M6224" s="7">
        <v>12.85</v>
      </c>
      <c r="N6224" s="11">
        <f>IF(Tabla134[[#This Row],[Item Weight (Nulos)]]="",VLOOKUP(Tabla134[[#This Row],[Item Identifier]],'Tabla para Nulos'!$A$3:$B$1563,2,FALSE),Tabla134[[#This Row],[Item Weight (Nulos)]])</f>
        <v>12.85</v>
      </c>
      <c r="O6224" s="11" t="str">
        <f>IF(Tabla134[[#This Row],[Item Visibility]]&lt;$U$15,"Poca visibilidad",IF(Tabla134[[#This Row],[Item Visibility]]&lt;$U$16,"Visibilidad media","Mayor visibilidad"))</f>
        <v>Poca visibilidad</v>
      </c>
      <c r="P6224" s="11" t="str">
        <f>IF(Tabla134[[#This Row],[Rating]]&lt;2,"Muy Malo",IF(Tabla134[[#This Row],[Rating]]&lt;3,"Malo",IF(Tabla134[[#This Row],[Rating]]&lt;4,"Regular",IF(Tabla134[[#This Row],[Rating]]&lt;5,"Bueno","Excelente"))))</f>
        <v>Bueno</v>
      </c>
    </row>
    <row r="6225" spans="1:16" x14ac:dyDescent="0.2">
      <c r="A6225" s="7" t="s">
        <v>124</v>
      </c>
      <c r="B6225" s="7" t="s">
        <v>1293</v>
      </c>
      <c r="C6225" s="7" t="s">
        <v>10</v>
      </c>
      <c r="D6225" s="8">
        <v>2012</v>
      </c>
      <c r="E6225" s="7" t="s">
        <v>9</v>
      </c>
      <c r="F6225" s="7" t="s">
        <v>8</v>
      </c>
      <c r="G6225" s="7" t="s">
        <v>1</v>
      </c>
      <c r="H6225" s="7" t="s">
        <v>7</v>
      </c>
      <c r="I6225" s="9">
        <v>2.5776994000000001E-2</v>
      </c>
      <c r="J6225" s="10">
        <v>169.94739999999999</v>
      </c>
      <c r="K6225" s="11">
        <v>4</v>
      </c>
      <c r="L6225" s="11" t="str">
        <f>IF(Tabla134[[#This Row],[Item Weight]]&lt;$U$12,"Poco Peso",IF(Tabla134[[#This Row],[Item Weight]]&lt;$U$13,"Peso Medio","Peso Alto"))</f>
        <v>Peso Medio</v>
      </c>
      <c r="M6225" s="7">
        <v>16.25</v>
      </c>
      <c r="N6225" s="11">
        <f>IF(Tabla134[[#This Row],[Item Weight (Nulos)]]="",VLOOKUP(Tabla134[[#This Row],[Item Identifier]],'Tabla para Nulos'!$A$3:$B$1563,2,FALSE),Tabla134[[#This Row],[Item Weight (Nulos)]])</f>
        <v>16.25</v>
      </c>
      <c r="O6225" s="11" t="str">
        <f>IF(Tabla134[[#This Row],[Item Visibility]]&lt;$U$15,"Poca visibilidad",IF(Tabla134[[#This Row],[Item Visibility]]&lt;$U$16,"Visibilidad media","Mayor visibilidad"))</f>
        <v>Poca visibilidad</v>
      </c>
      <c r="P6225" s="11" t="str">
        <f>IF(Tabla134[[#This Row],[Rating]]&lt;2,"Muy Malo",IF(Tabla134[[#This Row],[Rating]]&lt;3,"Malo",IF(Tabla134[[#This Row],[Rating]]&lt;4,"Regular",IF(Tabla134[[#This Row],[Rating]]&lt;5,"Bueno","Excelente"))))</f>
        <v>Bueno</v>
      </c>
    </row>
    <row r="6226" spans="1:16" x14ac:dyDescent="0.2">
      <c r="A6226" s="7" t="s">
        <v>124</v>
      </c>
      <c r="B6226" s="7" t="s">
        <v>469</v>
      </c>
      <c r="C6226" s="7" t="s">
        <v>10</v>
      </c>
      <c r="D6226" s="8">
        <v>2012</v>
      </c>
      <c r="E6226" s="7" t="s">
        <v>9</v>
      </c>
      <c r="F6226" s="7" t="s">
        <v>8</v>
      </c>
      <c r="G6226" s="7" t="s">
        <v>1</v>
      </c>
      <c r="H6226" s="7" t="s">
        <v>7</v>
      </c>
      <c r="I6226" s="9">
        <v>8.1446638000000002E-2</v>
      </c>
      <c r="J6226" s="10">
        <v>257.09879999999998</v>
      </c>
      <c r="K6226" s="11">
        <v>4</v>
      </c>
      <c r="L6226" s="11" t="str">
        <f>IF(Tabla134[[#This Row],[Item Weight]]&lt;$U$12,"Poco Peso",IF(Tabla134[[#This Row],[Item Weight]]&lt;$U$13,"Peso Medio","Peso Alto"))</f>
        <v>Peso Medio</v>
      </c>
      <c r="M6226" s="7">
        <v>16.75</v>
      </c>
      <c r="N6226" s="11">
        <f>IF(Tabla134[[#This Row],[Item Weight (Nulos)]]="",VLOOKUP(Tabla134[[#This Row],[Item Identifier]],'Tabla para Nulos'!$A$3:$B$1563,2,FALSE),Tabla134[[#This Row],[Item Weight (Nulos)]])</f>
        <v>16.75</v>
      </c>
      <c r="O6226" s="11" t="str">
        <f>IF(Tabla134[[#This Row],[Item Visibility]]&lt;$U$15,"Poca visibilidad",IF(Tabla134[[#This Row],[Item Visibility]]&lt;$U$16,"Visibilidad media","Mayor visibilidad"))</f>
        <v>Visibilidad media</v>
      </c>
      <c r="P6226" s="11" t="str">
        <f>IF(Tabla134[[#This Row],[Rating]]&lt;2,"Muy Malo",IF(Tabla134[[#This Row],[Rating]]&lt;3,"Malo",IF(Tabla134[[#This Row],[Rating]]&lt;4,"Regular",IF(Tabla134[[#This Row],[Rating]]&lt;5,"Bueno","Excelente"))))</f>
        <v>Bueno</v>
      </c>
    </row>
    <row r="6227" spans="1:16" x14ac:dyDescent="0.2">
      <c r="A6227" s="7" t="s">
        <v>124</v>
      </c>
      <c r="B6227" s="7" t="s">
        <v>1292</v>
      </c>
      <c r="C6227" s="7" t="s">
        <v>10</v>
      </c>
      <c r="D6227" s="8">
        <v>2012</v>
      </c>
      <c r="E6227" s="7" t="s">
        <v>9</v>
      </c>
      <c r="F6227" s="7" t="s">
        <v>8</v>
      </c>
      <c r="G6227" s="7" t="s">
        <v>1</v>
      </c>
      <c r="H6227" s="7" t="s">
        <v>7</v>
      </c>
      <c r="I6227" s="9">
        <v>0.12861420500000001</v>
      </c>
      <c r="J6227" s="10">
        <v>111.68859999999999</v>
      </c>
      <c r="K6227" s="11">
        <v>4</v>
      </c>
      <c r="L6227" s="11" t="str">
        <f>IF(Tabla134[[#This Row],[Item Weight]]&lt;$U$12,"Poco Peso",IF(Tabla134[[#This Row],[Item Weight]]&lt;$U$13,"Peso Medio","Peso Alto"))</f>
        <v>Peso Alto</v>
      </c>
      <c r="M6227" s="7">
        <v>17.100000000000001</v>
      </c>
      <c r="N6227" s="11">
        <f>IF(Tabla134[[#This Row],[Item Weight (Nulos)]]="",VLOOKUP(Tabla134[[#This Row],[Item Identifier]],'Tabla para Nulos'!$A$3:$B$1563,2,FALSE),Tabla134[[#This Row],[Item Weight (Nulos)]])</f>
        <v>17.100000000000001</v>
      </c>
      <c r="O6227" s="11" t="str">
        <f>IF(Tabla134[[#This Row],[Item Visibility]]&lt;$U$15,"Poca visibilidad",IF(Tabla134[[#This Row],[Item Visibility]]&lt;$U$16,"Visibilidad media","Mayor visibilidad"))</f>
        <v>Mayor visibilidad</v>
      </c>
      <c r="P6227" s="11" t="str">
        <f>IF(Tabla134[[#This Row],[Rating]]&lt;2,"Muy Malo",IF(Tabla134[[#This Row],[Rating]]&lt;3,"Malo",IF(Tabla134[[#This Row],[Rating]]&lt;4,"Regular",IF(Tabla134[[#This Row],[Rating]]&lt;5,"Bueno","Excelente"))))</f>
        <v>Bueno</v>
      </c>
    </row>
    <row r="6228" spans="1:16" x14ac:dyDescent="0.2">
      <c r="A6228" s="7" t="s">
        <v>124</v>
      </c>
      <c r="B6228" s="7" t="s">
        <v>885</v>
      </c>
      <c r="C6228" s="7" t="s">
        <v>10</v>
      </c>
      <c r="D6228" s="8">
        <v>2012</v>
      </c>
      <c r="E6228" s="7" t="s">
        <v>9</v>
      </c>
      <c r="F6228" s="7" t="s">
        <v>8</v>
      </c>
      <c r="G6228" s="7" t="s">
        <v>1</v>
      </c>
      <c r="H6228" s="7" t="s">
        <v>7</v>
      </c>
      <c r="I6228" s="9">
        <v>1.4602837E-2</v>
      </c>
      <c r="J6228" s="10">
        <v>158.62620000000001</v>
      </c>
      <c r="K6228" s="11">
        <v>4</v>
      </c>
      <c r="L6228" s="11" t="str">
        <f>IF(Tabla134[[#This Row],[Item Weight]]&lt;$U$12,"Poco Peso",IF(Tabla134[[#This Row],[Item Weight]]&lt;$U$13,"Peso Medio","Peso Alto"))</f>
        <v>Peso Alto</v>
      </c>
      <c r="M6228" s="7">
        <v>17.75</v>
      </c>
      <c r="N6228" s="11">
        <f>IF(Tabla134[[#This Row],[Item Weight (Nulos)]]="",VLOOKUP(Tabla134[[#This Row],[Item Identifier]],'Tabla para Nulos'!$A$3:$B$1563,2,FALSE),Tabla134[[#This Row],[Item Weight (Nulos)]])</f>
        <v>17.75</v>
      </c>
      <c r="O6228" s="11" t="str">
        <f>IF(Tabla134[[#This Row],[Item Visibility]]&lt;$U$15,"Poca visibilidad",IF(Tabla134[[#This Row],[Item Visibility]]&lt;$U$16,"Visibilidad media","Mayor visibilidad"))</f>
        <v>Poca visibilidad</v>
      </c>
      <c r="P6228" s="11" t="str">
        <f>IF(Tabla134[[#This Row],[Rating]]&lt;2,"Muy Malo",IF(Tabla134[[#This Row],[Rating]]&lt;3,"Malo",IF(Tabla134[[#This Row],[Rating]]&lt;4,"Regular",IF(Tabla134[[#This Row],[Rating]]&lt;5,"Bueno","Excelente"))))</f>
        <v>Bueno</v>
      </c>
    </row>
    <row r="6229" spans="1:16" x14ac:dyDescent="0.2">
      <c r="A6229" s="7" t="s">
        <v>124</v>
      </c>
      <c r="B6229" s="7" t="s">
        <v>1291</v>
      </c>
      <c r="C6229" s="7" t="s">
        <v>10</v>
      </c>
      <c r="D6229" s="8">
        <v>2012</v>
      </c>
      <c r="E6229" s="7" t="s">
        <v>9</v>
      </c>
      <c r="F6229" s="7" t="s">
        <v>8</v>
      </c>
      <c r="G6229" s="7" t="s">
        <v>1</v>
      </c>
      <c r="H6229" s="7" t="s">
        <v>7</v>
      </c>
      <c r="I6229" s="9">
        <v>5.5159053999999999E-2</v>
      </c>
      <c r="J6229" s="10">
        <v>145.64439999999999</v>
      </c>
      <c r="K6229" s="11">
        <v>4</v>
      </c>
      <c r="L6229" s="11" t="str">
        <f>IF(Tabla134[[#This Row],[Item Weight]]&lt;$U$12,"Poco Peso",IF(Tabla134[[#This Row],[Item Weight]]&lt;$U$13,"Peso Medio","Peso Alto"))</f>
        <v>Peso Alto</v>
      </c>
      <c r="M6229" s="7">
        <v>17.75</v>
      </c>
      <c r="N6229" s="11">
        <f>IF(Tabla134[[#This Row],[Item Weight (Nulos)]]="",VLOOKUP(Tabla134[[#This Row],[Item Identifier]],'Tabla para Nulos'!$A$3:$B$1563,2,FALSE),Tabla134[[#This Row],[Item Weight (Nulos)]])</f>
        <v>17.75</v>
      </c>
      <c r="O6229" s="11" t="str">
        <f>IF(Tabla134[[#This Row],[Item Visibility]]&lt;$U$15,"Poca visibilidad",IF(Tabla134[[#This Row],[Item Visibility]]&lt;$U$16,"Visibilidad media","Mayor visibilidad"))</f>
        <v>Visibilidad media</v>
      </c>
      <c r="P6229" s="11" t="str">
        <f>IF(Tabla134[[#This Row],[Rating]]&lt;2,"Muy Malo",IF(Tabla134[[#This Row],[Rating]]&lt;3,"Malo",IF(Tabla134[[#This Row],[Rating]]&lt;4,"Regular",IF(Tabla134[[#This Row],[Rating]]&lt;5,"Bueno","Excelente"))))</f>
        <v>Bueno</v>
      </c>
    </row>
    <row r="6230" spans="1:16" x14ac:dyDescent="0.2">
      <c r="A6230" s="7" t="s">
        <v>124</v>
      </c>
      <c r="B6230" s="7" t="s">
        <v>240</v>
      </c>
      <c r="C6230" s="7" t="s">
        <v>10</v>
      </c>
      <c r="D6230" s="8">
        <v>2012</v>
      </c>
      <c r="E6230" s="7" t="s">
        <v>9</v>
      </c>
      <c r="F6230" s="7" t="s">
        <v>8</v>
      </c>
      <c r="G6230" s="7" t="s">
        <v>1</v>
      </c>
      <c r="H6230" s="7" t="s">
        <v>7</v>
      </c>
      <c r="I6230" s="9">
        <v>5.3305462999999997E-2</v>
      </c>
      <c r="J6230" s="10">
        <v>58.192999999999998</v>
      </c>
      <c r="K6230" s="11">
        <v>4</v>
      </c>
      <c r="L6230" s="11" t="str">
        <f>IF(Tabla134[[#This Row],[Item Weight]]&lt;$U$12,"Poco Peso",IF(Tabla134[[#This Row],[Item Weight]]&lt;$U$13,"Peso Medio","Peso Alto"))</f>
        <v>Peso Alto</v>
      </c>
      <c r="M6230" s="7">
        <v>19.7</v>
      </c>
      <c r="N6230" s="11">
        <f>IF(Tabla134[[#This Row],[Item Weight (Nulos)]]="",VLOOKUP(Tabla134[[#This Row],[Item Identifier]],'Tabla para Nulos'!$A$3:$B$1563,2,FALSE),Tabla134[[#This Row],[Item Weight (Nulos)]])</f>
        <v>19.7</v>
      </c>
      <c r="O6230" s="11" t="str">
        <f>IF(Tabla134[[#This Row],[Item Visibility]]&lt;$U$15,"Poca visibilidad",IF(Tabla134[[#This Row],[Item Visibility]]&lt;$U$16,"Visibilidad media","Mayor visibilidad"))</f>
        <v>Visibilidad media</v>
      </c>
      <c r="P6230" s="11" t="str">
        <f>IF(Tabla134[[#This Row],[Rating]]&lt;2,"Muy Malo",IF(Tabla134[[#This Row],[Rating]]&lt;3,"Malo",IF(Tabla134[[#This Row],[Rating]]&lt;4,"Regular",IF(Tabla134[[#This Row],[Rating]]&lt;5,"Bueno","Excelente"))))</f>
        <v>Bueno</v>
      </c>
    </row>
    <row r="6231" spans="1:16" x14ac:dyDescent="0.2">
      <c r="A6231" s="7" t="s">
        <v>124</v>
      </c>
      <c r="B6231" s="7" t="s">
        <v>219</v>
      </c>
      <c r="C6231" s="7" t="s">
        <v>216</v>
      </c>
      <c r="D6231" s="8">
        <v>2012</v>
      </c>
      <c r="E6231" s="7" t="s">
        <v>9</v>
      </c>
      <c r="F6231" s="7" t="s">
        <v>8</v>
      </c>
      <c r="G6231" s="7" t="s">
        <v>1</v>
      </c>
      <c r="H6231" s="7" t="s">
        <v>7</v>
      </c>
      <c r="I6231" s="9">
        <v>7.5675437999999998E-2</v>
      </c>
      <c r="J6231" s="10">
        <v>53.361400000000003</v>
      </c>
      <c r="K6231" s="11">
        <v>4</v>
      </c>
      <c r="L6231" s="11" t="str">
        <f>IF(Tabla134[[#This Row],[Item Weight]]&lt;$U$12,"Poco Peso",IF(Tabla134[[#This Row],[Item Weight]]&lt;$U$13,"Peso Medio","Peso Alto"))</f>
        <v>Poco Peso</v>
      </c>
      <c r="M6231" s="7">
        <v>5.98</v>
      </c>
      <c r="N6231" s="11">
        <f>IF(Tabla134[[#This Row],[Item Weight (Nulos)]]="",VLOOKUP(Tabla134[[#This Row],[Item Identifier]],'Tabla para Nulos'!$A$3:$B$1563,2,FALSE),Tabla134[[#This Row],[Item Weight (Nulos)]])</f>
        <v>5.98</v>
      </c>
      <c r="O6231" s="11" t="str">
        <f>IF(Tabla134[[#This Row],[Item Visibility]]&lt;$U$15,"Poca visibilidad",IF(Tabla134[[#This Row],[Item Visibility]]&lt;$U$16,"Visibilidad media","Mayor visibilidad"))</f>
        <v>Visibilidad media</v>
      </c>
      <c r="P6231" s="11" t="str">
        <f>IF(Tabla134[[#This Row],[Rating]]&lt;2,"Muy Malo",IF(Tabla134[[#This Row],[Rating]]&lt;3,"Malo",IF(Tabla134[[#This Row],[Rating]]&lt;4,"Regular",IF(Tabla134[[#This Row],[Rating]]&lt;5,"Bueno","Excelente"))))</f>
        <v>Bueno</v>
      </c>
    </row>
    <row r="6232" spans="1:16" x14ac:dyDescent="0.2">
      <c r="A6232" s="7" t="s">
        <v>124</v>
      </c>
      <c r="B6232" s="7" t="s">
        <v>1290</v>
      </c>
      <c r="C6232" s="7" t="s">
        <v>216</v>
      </c>
      <c r="D6232" s="8">
        <v>2012</v>
      </c>
      <c r="E6232" s="7" t="s">
        <v>9</v>
      </c>
      <c r="F6232" s="7" t="s">
        <v>8</v>
      </c>
      <c r="G6232" s="7" t="s">
        <v>1</v>
      </c>
      <c r="H6232" s="7" t="s">
        <v>7</v>
      </c>
      <c r="I6232" s="9">
        <v>0.163233667</v>
      </c>
      <c r="J6232" s="10">
        <v>144.64439999999999</v>
      </c>
      <c r="K6232" s="11">
        <v>4</v>
      </c>
      <c r="L6232" s="11" t="str">
        <f>IF(Tabla134[[#This Row],[Item Weight]]&lt;$U$12,"Poco Peso",IF(Tabla134[[#This Row],[Item Weight]]&lt;$U$13,"Peso Medio","Peso Alto"))</f>
        <v>Poco Peso</v>
      </c>
      <c r="M6232" s="7">
        <v>7.85</v>
      </c>
      <c r="N6232" s="11">
        <f>IF(Tabla134[[#This Row],[Item Weight (Nulos)]]="",VLOOKUP(Tabla134[[#This Row],[Item Identifier]],'Tabla para Nulos'!$A$3:$B$1563,2,FALSE),Tabla134[[#This Row],[Item Weight (Nulos)]])</f>
        <v>7.85</v>
      </c>
      <c r="O6232" s="11" t="str">
        <f>IF(Tabla134[[#This Row],[Item Visibility]]&lt;$U$15,"Poca visibilidad",IF(Tabla134[[#This Row],[Item Visibility]]&lt;$U$16,"Visibilidad media","Mayor visibilidad"))</f>
        <v>Mayor visibilidad</v>
      </c>
      <c r="P6232" s="11" t="str">
        <f>IF(Tabla134[[#This Row],[Rating]]&lt;2,"Muy Malo",IF(Tabla134[[#This Row],[Rating]]&lt;3,"Malo",IF(Tabla134[[#This Row],[Rating]]&lt;4,"Regular",IF(Tabla134[[#This Row],[Rating]]&lt;5,"Bueno","Excelente"))))</f>
        <v>Bueno</v>
      </c>
    </row>
    <row r="6233" spans="1:16" x14ac:dyDescent="0.2">
      <c r="A6233" s="7" t="s">
        <v>124</v>
      </c>
      <c r="B6233" s="7" t="s">
        <v>1172</v>
      </c>
      <c r="C6233" s="7" t="s">
        <v>216</v>
      </c>
      <c r="D6233" s="8">
        <v>2012</v>
      </c>
      <c r="E6233" s="7" t="s">
        <v>9</v>
      </c>
      <c r="F6233" s="7" t="s">
        <v>8</v>
      </c>
      <c r="G6233" s="7" t="s">
        <v>1</v>
      </c>
      <c r="H6233" s="7" t="s">
        <v>7</v>
      </c>
      <c r="I6233" s="9">
        <v>6.4163982999999994E-2</v>
      </c>
      <c r="J6233" s="10">
        <v>229.96940000000001</v>
      </c>
      <c r="K6233" s="11">
        <v>4</v>
      </c>
      <c r="L6233" s="11" t="str">
        <f>IF(Tabla134[[#This Row],[Item Weight]]&lt;$U$12,"Poco Peso",IF(Tabla134[[#This Row],[Item Weight]]&lt;$U$13,"Peso Medio","Peso Alto"))</f>
        <v>Poco Peso</v>
      </c>
      <c r="M6233" s="7">
        <v>7.9050000000000002</v>
      </c>
      <c r="N6233" s="11">
        <f>IF(Tabla134[[#This Row],[Item Weight (Nulos)]]="",VLOOKUP(Tabla134[[#This Row],[Item Identifier]],'Tabla para Nulos'!$A$3:$B$1563,2,FALSE),Tabla134[[#This Row],[Item Weight (Nulos)]])</f>
        <v>7.9050000000000002</v>
      </c>
      <c r="O6233" s="11" t="str">
        <f>IF(Tabla134[[#This Row],[Item Visibility]]&lt;$U$15,"Poca visibilidad",IF(Tabla134[[#This Row],[Item Visibility]]&lt;$U$16,"Visibilidad media","Mayor visibilidad"))</f>
        <v>Visibilidad media</v>
      </c>
      <c r="P6233" s="11" t="str">
        <f>IF(Tabla134[[#This Row],[Rating]]&lt;2,"Muy Malo",IF(Tabla134[[#This Row],[Rating]]&lt;3,"Malo",IF(Tabla134[[#This Row],[Rating]]&lt;4,"Regular",IF(Tabla134[[#This Row],[Rating]]&lt;5,"Bueno","Excelente"))))</f>
        <v>Bueno</v>
      </c>
    </row>
    <row r="6234" spans="1:16" x14ac:dyDescent="0.2">
      <c r="A6234" s="7" t="s">
        <v>124</v>
      </c>
      <c r="B6234" s="7" t="s">
        <v>463</v>
      </c>
      <c r="C6234" s="7" t="s">
        <v>216</v>
      </c>
      <c r="D6234" s="8">
        <v>2012</v>
      </c>
      <c r="E6234" s="7" t="s">
        <v>9</v>
      </c>
      <c r="F6234" s="7" t="s">
        <v>8</v>
      </c>
      <c r="G6234" s="7" t="s">
        <v>1</v>
      </c>
      <c r="H6234" s="7" t="s">
        <v>7</v>
      </c>
      <c r="I6234" s="9">
        <v>8.5223446999999994E-2</v>
      </c>
      <c r="J6234" s="10">
        <v>189.28720000000001</v>
      </c>
      <c r="K6234" s="11">
        <v>4</v>
      </c>
      <c r="L6234" s="11" t="str">
        <f>IF(Tabla134[[#This Row],[Item Weight]]&lt;$U$12,"Poco Peso",IF(Tabla134[[#This Row],[Item Weight]]&lt;$U$13,"Peso Medio","Peso Alto"))</f>
        <v>Peso Medio</v>
      </c>
      <c r="M6234" s="7">
        <v>9.5</v>
      </c>
      <c r="N6234" s="11">
        <f>IF(Tabla134[[#This Row],[Item Weight (Nulos)]]="",VLOOKUP(Tabla134[[#This Row],[Item Identifier]],'Tabla para Nulos'!$A$3:$B$1563,2,FALSE),Tabla134[[#This Row],[Item Weight (Nulos)]])</f>
        <v>9.5</v>
      </c>
      <c r="O6234" s="11" t="str">
        <f>IF(Tabla134[[#This Row],[Item Visibility]]&lt;$U$15,"Poca visibilidad",IF(Tabla134[[#This Row],[Item Visibility]]&lt;$U$16,"Visibilidad media","Mayor visibilidad"))</f>
        <v>Visibilidad media</v>
      </c>
      <c r="P6234" s="11" t="str">
        <f>IF(Tabla134[[#This Row],[Rating]]&lt;2,"Muy Malo",IF(Tabla134[[#This Row],[Rating]]&lt;3,"Malo",IF(Tabla134[[#This Row],[Rating]]&lt;4,"Regular",IF(Tabla134[[#This Row],[Rating]]&lt;5,"Bueno","Excelente"))))</f>
        <v>Bueno</v>
      </c>
    </row>
    <row r="6235" spans="1:16" x14ac:dyDescent="0.2">
      <c r="A6235" s="7" t="s">
        <v>124</v>
      </c>
      <c r="B6235" s="7" t="s">
        <v>462</v>
      </c>
      <c r="C6235" s="7" t="s">
        <v>216</v>
      </c>
      <c r="D6235" s="8">
        <v>2012</v>
      </c>
      <c r="E6235" s="7" t="s">
        <v>9</v>
      </c>
      <c r="F6235" s="7" t="s">
        <v>8</v>
      </c>
      <c r="G6235" s="7" t="s">
        <v>1</v>
      </c>
      <c r="H6235" s="7" t="s">
        <v>7</v>
      </c>
      <c r="I6235" s="9">
        <v>0.11239914500000001</v>
      </c>
      <c r="J6235" s="10">
        <v>111.68600000000001</v>
      </c>
      <c r="K6235" s="11">
        <v>4</v>
      </c>
      <c r="L6235" s="11" t="str">
        <f>IF(Tabla134[[#This Row],[Item Weight]]&lt;$U$12,"Poco Peso",IF(Tabla134[[#This Row],[Item Weight]]&lt;$U$13,"Peso Medio","Peso Alto"))</f>
        <v>Peso Medio</v>
      </c>
      <c r="M6235" s="7">
        <v>10.195</v>
      </c>
      <c r="N6235" s="11">
        <f>IF(Tabla134[[#This Row],[Item Weight (Nulos)]]="",VLOOKUP(Tabla134[[#This Row],[Item Identifier]],'Tabla para Nulos'!$A$3:$B$1563,2,FALSE),Tabla134[[#This Row],[Item Weight (Nulos)]])</f>
        <v>10.195</v>
      </c>
      <c r="O6235" s="11" t="str">
        <f>IF(Tabla134[[#This Row],[Item Visibility]]&lt;$U$15,"Poca visibilidad",IF(Tabla134[[#This Row],[Item Visibility]]&lt;$U$16,"Visibilidad media","Mayor visibilidad"))</f>
        <v>Mayor visibilidad</v>
      </c>
      <c r="P6235" s="11" t="str">
        <f>IF(Tabla134[[#This Row],[Rating]]&lt;2,"Muy Malo",IF(Tabla134[[#This Row],[Rating]]&lt;3,"Malo",IF(Tabla134[[#This Row],[Rating]]&lt;4,"Regular",IF(Tabla134[[#This Row],[Rating]]&lt;5,"Bueno","Excelente"))))</f>
        <v>Bueno</v>
      </c>
    </row>
    <row r="6236" spans="1:16" x14ac:dyDescent="0.2">
      <c r="A6236" s="7" t="s">
        <v>124</v>
      </c>
      <c r="B6236" s="7" t="s">
        <v>772</v>
      </c>
      <c r="C6236" s="7" t="s">
        <v>216</v>
      </c>
      <c r="D6236" s="8">
        <v>2012</v>
      </c>
      <c r="E6236" s="7" t="s">
        <v>9</v>
      </c>
      <c r="F6236" s="7" t="s">
        <v>8</v>
      </c>
      <c r="G6236" s="7" t="s">
        <v>1</v>
      </c>
      <c r="H6236" s="7" t="s">
        <v>7</v>
      </c>
      <c r="I6236" s="9">
        <v>1.9402371000000002E-2</v>
      </c>
      <c r="J6236" s="10">
        <v>38.7164</v>
      </c>
      <c r="K6236" s="11">
        <v>4</v>
      </c>
      <c r="L6236" s="11" t="str">
        <f>IF(Tabla134[[#This Row],[Item Weight]]&lt;$U$12,"Poco Peso",IF(Tabla134[[#This Row],[Item Weight]]&lt;$U$13,"Peso Medio","Peso Alto"))</f>
        <v>Peso Medio</v>
      </c>
      <c r="M6236" s="7">
        <v>11.65</v>
      </c>
      <c r="N6236" s="11">
        <f>IF(Tabla134[[#This Row],[Item Weight (Nulos)]]="",VLOOKUP(Tabla134[[#This Row],[Item Identifier]],'Tabla para Nulos'!$A$3:$B$1563,2,FALSE),Tabla134[[#This Row],[Item Weight (Nulos)]])</f>
        <v>11.65</v>
      </c>
      <c r="O6236" s="11" t="str">
        <f>IF(Tabla134[[#This Row],[Item Visibility]]&lt;$U$15,"Poca visibilidad",IF(Tabla134[[#This Row],[Item Visibility]]&lt;$U$16,"Visibilidad media","Mayor visibilidad"))</f>
        <v>Poca visibilidad</v>
      </c>
      <c r="P6236" s="11" t="str">
        <f>IF(Tabla134[[#This Row],[Rating]]&lt;2,"Muy Malo",IF(Tabla134[[#This Row],[Rating]]&lt;3,"Malo",IF(Tabla134[[#This Row],[Rating]]&lt;4,"Regular",IF(Tabla134[[#This Row],[Rating]]&lt;5,"Bueno","Excelente"))))</f>
        <v>Bueno</v>
      </c>
    </row>
    <row r="6237" spans="1:16" x14ac:dyDescent="0.2">
      <c r="A6237" s="7" t="s">
        <v>124</v>
      </c>
      <c r="B6237" s="7" t="s">
        <v>1022</v>
      </c>
      <c r="C6237" s="7" t="s">
        <v>216</v>
      </c>
      <c r="D6237" s="8">
        <v>2012</v>
      </c>
      <c r="E6237" s="7" t="s">
        <v>9</v>
      </c>
      <c r="F6237" s="7" t="s">
        <v>8</v>
      </c>
      <c r="G6237" s="7" t="s">
        <v>1</v>
      </c>
      <c r="H6237" s="7" t="s">
        <v>7</v>
      </c>
      <c r="I6237" s="9">
        <v>5.4238448000000002E-2</v>
      </c>
      <c r="J6237" s="10">
        <v>75.401200000000003</v>
      </c>
      <c r="K6237" s="11">
        <v>4</v>
      </c>
      <c r="L6237" s="11" t="str">
        <f>IF(Tabla134[[#This Row],[Item Weight]]&lt;$U$12,"Poco Peso",IF(Tabla134[[#This Row],[Item Weight]]&lt;$U$13,"Peso Medio","Peso Alto"))</f>
        <v>Peso Medio</v>
      </c>
      <c r="M6237" s="7">
        <v>11.8</v>
      </c>
      <c r="N6237" s="11">
        <f>IF(Tabla134[[#This Row],[Item Weight (Nulos)]]="",VLOOKUP(Tabla134[[#This Row],[Item Identifier]],'Tabla para Nulos'!$A$3:$B$1563,2,FALSE),Tabla134[[#This Row],[Item Weight (Nulos)]])</f>
        <v>11.8</v>
      </c>
      <c r="O6237" s="11" t="str">
        <f>IF(Tabla134[[#This Row],[Item Visibility]]&lt;$U$15,"Poca visibilidad",IF(Tabla134[[#This Row],[Item Visibility]]&lt;$U$16,"Visibilidad media","Mayor visibilidad"))</f>
        <v>Visibilidad media</v>
      </c>
      <c r="P6237" s="11" t="str">
        <f>IF(Tabla134[[#This Row],[Rating]]&lt;2,"Muy Malo",IF(Tabla134[[#This Row],[Rating]]&lt;3,"Malo",IF(Tabla134[[#This Row],[Rating]]&lt;4,"Regular",IF(Tabla134[[#This Row],[Rating]]&lt;5,"Bueno","Excelente"))))</f>
        <v>Bueno</v>
      </c>
    </row>
    <row r="6238" spans="1:16" x14ac:dyDescent="0.2">
      <c r="A6238" s="7" t="s">
        <v>124</v>
      </c>
      <c r="B6238" s="7" t="s">
        <v>1113</v>
      </c>
      <c r="C6238" s="7" t="s">
        <v>216</v>
      </c>
      <c r="D6238" s="8">
        <v>2012</v>
      </c>
      <c r="E6238" s="7" t="s">
        <v>9</v>
      </c>
      <c r="F6238" s="7" t="s">
        <v>8</v>
      </c>
      <c r="G6238" s="7" t="s">
        <v>1</v>
      </c>
      <c r="H6238" s="7" t="s">
        <v>7</v>
      </c>
      <c r="I6238" s="9">
        <v>3.4624104000000003E-2</v>
      </c>
      <c r="J6238" s="10">
        <v>115.0492</v>
      </c>
      <c r="K6238" s="11">
        <v>4</v>
      </c>
      <c r="L6238" s="11" t="str">
        <f>IF(Tabla134[[#This Row],[Item Weight]]&lt;$U$12,"Poco Peso",IF(Tabla134[[#This Row],[Item Weight]]&lt;$U$13,"Peso Medio","Peso Alto"))</f>
        <v>Peso Medio</v>
      </c>
      <c r="M6238" s="7">
        <v>13.85</v>
      </c>
      <c r="N6238" s="11">
        <f>IF(Tabla134[[#This Row],[Item Weight (Nulos)]]="",VLOOKUP(Tabla134[[#This Row],[Item Identifier]],'Tabla para Nulos'!$A$3:$B$1563,2,FALSE),Tabla134[[#This Row],[Item Weight (Nulos)]])</f>
        <v>13.85</v>
      </c>
      <c r="O6238" s="11" t="str">
        <f>IF(Tabla134[[#This Row],[Item Visibility]]&lt;$U$15,"Poca visibilidad",IF(Tabla134[[#This Row],[Item Visibility]]&lt;$U$16,"Visibilidad media","Mayor visibilidad"))</f>
        <v>Visibilidad media</v>
      </c>
      <c r="P6238" s="11" t="str">
        <f>IF(Tabla134[[#This Row],[Rating]]&lt;2,"Muy Malo",IF(Tabla134[[#This Row],[Rating]]&lt;3,"Malo",IF(Tabla134[[#This Row],[Rating]]&lt;4,"Regular",IF(Tabla134[[#This Row],[Rating]]&lt;5,"Bueno","Excelente"))))</f>
        <v>Bueno</v>
      </c>
    </row>
    <row r="6239" spans="1:16" x14ac:dyDescent="0.2">
      <c r="A6239" s="7" t="s">
        <v>124</v>
      </c>
      <c r="B6239" s="7" t="s">
        <v>1289</v>
      </c>
      <c r="C6239" s="7" t="s">
        <v>216</v>
      </c>
      <c r="D6239" s="8">
        <v>2012</v>
      </c>
      <c r="E6239" s="7" t="s">
        <v>9</v>
      </c>
      <c r="F6239" s="7" t="s">
        <v>8</v>
      </c>
      <c r="G6239" s="7" t="s">
        <v>1</v>
      </c>
      <c r="H6239" s="7" t="s">
        <v>7</v>
      </c>
      <c r="I6239" s="9">
        <v>2.0952704999999999E-2</v>
      </c>
      <c r="J6239" s="10">
        <v>143.5128</v>
      </c>
      <c r="K6239" s="11">
        <v>4</v>
      </c>
      <c r="L6239" s="11" t="str">
        <f>IF(Tabla134[[#This Row],[Item Weight]]&lt;$U$12,"Poco Peso",IF(Tabla134[[#This Row],[Item Weight]]&lt;$U$13,"Peso Medio","Peso Alto"))</f>
        <v>Peso Medio</v>
      </c>
      <c r="M6239" s="7">
        <v>14.7</v>
      </c>
      <c r="N6239" s="11">
        <f>IF(Tabla134[[#This Row],[Item Weight (Nulos)]]="",VLOOKUP(Tabla134[[#This Row],[Item Identifier]],'Tabla para Nulos'!$A$3:$B$1563,2,FALSE),Tabla134[[#This Row],[Item Weight (Nulos)]])</f>
        <v>14.7</v>
      </c>
      <c r="O6239" s="11" t="str">
        <f>IF(Tabla134[[#This Row],[Item Visibility]]&lt;$U$15,"Poca visibilidad",IF(Tabla134[[#This Row],[Item Visibility]]&lt;$U$16,"Visibilidad media","Mayor visibilidad"))</f>
        <v>Poca visibilidad</v>
      </c>
      <c r="P6239" s="11" t="str">
        <f>IF(Tabla134[[#This Row],[Rating]]&lt;2,"Muy Malo",IF(Tabla134[[#This Row],[Rating]]&lt;3,"Malo",IF(Tabla134[[#This Row],[Rating]]&lt;4,"Regular",IF(Tabla134[[#This Row],[Rating]]&lt;5,"Bueno","Excelente"))))</f>
        <v>Bueno</v>
      </c>
    </row>
    <row r="6240" spans="1:16" x14ac:dyDescent="0.2">
      <c r="A6240" s="7" t="s">
        <v>124</v>
      </c>
      <c r="B6240" s="7" t="s">
        <v>461</v>
      </c>
      <c r="C6240" s="7" t="s">
        <v>216</v>
      </c>
      <c r="D6240" s="8">
        <v>2012</v>
      </c>
      <c r="E6240" s="7" t="s">
        <v>9</v>
      </c>
      <c r="F6240" s="7" t="s">
        <v>8</v>
      </c>
      <c r="G6240" s="7" t="s">
        <v>1</v>
      </c>
      <c r="H6240" s="7" t="s">
        <v>7</v>
      </c>
      <c r="I6240" s="9">
        <v>0.13741025600000001</v>
      </c>
      <c r="J6240" s="10">
        <v>161.7578</v>
      </c>
      <c r="K6240" s="11">
        <v>4</v>
      </c>
      <c r="L6240" s="11" t="str">
        <f>IF(Tabla134[[#This Row],[Item Weight]]&lt;$U$12,"Poco Peso",IF(Tabla134[[#This Row],[Item Weight]]&lt;$U$13,"Peso Medio","Peso Alto"))</f>
        <v>Peso Alto</v>
      </c>
      <c r="M6240" s="7">
        <v>18.850000000000001</v>
      </c>
      <c r="N6240" s="11">
        <f>IF(Tabla134[[#This Row],[Item Weight (Nulos)]]="",VLOOKUP(Tabla134[[#This Row],[Item Identifier]],'Tabla para Nulos'!$A$3:$B$1563,2,FALSE),Tabla134[[#This Row],[Item Weight (Nulos)]])</f>
        <v>18.850000000000001</v>
      </c>
      <c r="O6240" s="11" t="str">
        <f>IF(Tabla134[[#This Row],[Item Visibility]]&lt;$U$15,"Poca visibilidad",IF(Tabla134[[#This Row],[Item Visibility]]&lt;$U$16,"Visibilidad media","Mayor visibilidad"))</f>
        <v>Mayor visibilidad</v>
      </c>
      <c r="P6240" s="11" t="str">
        <f>IF(Tabla134[[#This Row],[Rating]]&lt;2,"Muy Malo",IF(Tabla134[[#This Row],[Rating]]&lt;3,"Malo",IF(Tabla134[[#This Row],[Rating]]&lt;4,"Regular",IF(Tabla134[[#This Row],[Rating]]&lt;5,"Bueno","Excelente"))))</f>
        <v>Bueno</v>
      </c>
    </row>
    <row r="6241" spans="1:16" x14ac:dyDescent="0.2">
      <c r="A6241" s="7" t="s">
        <v>124</v>
      </c>
      <c r="B6241" s="7" t="s">
        <v>1169</v>
      </c>
      <c r="C6241" s="7" t="s">
        <v>4</v>
      </c>
      <c r="D6241" s="8">
        <v>2012</v>
      </c>
      <c r="E6241" s="7" t="s">
        <v>9</v>
      </c>
      <c r="F6241" s="7" t="s">
        <v>8</v>
      </c>
      <c r="G6241" s="7" t="s">
        <v>1</v>
      </c>
      <c r="H6241" s="7" t="s">
        <v>7</v>
      </c>
      <c r="I6241" s="9">
        <v>5.9940022000000003E-2</v>
      </c>
      <c r="J6241" s="10">
        <v>262.42259999999999</v>
      </c>
      <c r="K6241" s="11">
        <v>4</v>
      </c>
      <c r="L6241" s="11" t="str">
        <f>IF(Tabla134[[#This Row],[Item Weight]]&lt;$U$12,"Poco Peso",IF(Tabla134[[#This Row],[Item Weight]]&lt;$U$13,"Peso Medio","Peso Alto"))</f>
        <v>Poco Peso</v>
      </c>
      <c r="M6241" s="7">
        <v>6.8250000000000002</v>
      </c>
      <c r="N6241" s="11">
        <f>IF(Tabla134[[#This Row],[Item Weight (Nulos)]]="",VLOOKUP(Tabla134[[#This Row],[Item Identifier]],'Tabla para Nulos'!$A$3:$B$1563,2,FALSE),Tabla134[[#This Row],[Item Weight (Nulos)]])</f>
        <v>6.8250000000000002</v>
      </c>
      <c r="O6241" s="11" t="str">
        <f>IF(Tabla134[[#This Row],[Item Visibility]]&lt;$U$15,"Poca visibilidad",IF(Tabla134[[#This Row],[Item Visibility]]&lt;$U$16,"Visibilidad media","Mayor visibilidad"))</f>
        <v>Visibilidad media</v>
      </c>
      <c r="P6241" s="11" t="str">
        <f>IF(Tabla134[[#This Row],[Rating]]&lt;2,"Muy Malo",IF(Tabla134[[#This Row],[Rating]]&lt;3,"Malo",IF(Tabla134[[#This Row],[Rating]]&lt;4,"Regular",IF(Tabla134[[#This Row],[Rating]]&lt;5,"Bueno","Excelente"))))</f>
        <v>Bueno</v>
      </c>
    </row>
    <row r="6242" spans="1:16" x14ac:dyDescent="0.2">
      <c r="A6242" s="7" t="s">
        <v>124</v>
      </c>
      <c r="B6242" s="7" t="s">
        <v>638</v>
      </c>
      <c r="C6242" s="7" t="s">
        <v>4</v>
      </c>
      <c r="D6242" s="8">
        <v>2012</v>
      </c>
      <c r="E6242" s="7" t="s">
        <v>9</v>
      </c>
      <c r="F6242" s="7" t="s">
        <v>8</v>
      </c>
      <c r="G6242" s="7" t="s">
        <v>1</v>
      </c>
      <c r="H6242" s="7" t="s">
        <v>7</v>
      </c>
      <c r="I6242" s="9">
        <v>4.6631836000000003E-2</v>
      </c>
      <c r="J6242" s="10">
        <v>98.438400000000001</v>
      </c>
      <c r="K6242" s="11">
        <v>4</v>
      </c>
      <c r="L6242" s="11" t="str">
        <f>IF(Tabla134[[#This Row],[Item Weight]]&lt;$U$12,"Poco Peso",IF(Tabla134[[#This Row],[Item Weight]]&lt;$U$13,"Peso Medio","Peso Alto"))</f>
        <v>Poco Peso</v>
      </c>
      <c r="M6242" s="7">
        <v>7.27</v>
      </c>
      <c r="N6242" s="11">
        <f>IF(Tabla134[[#This Row],[Item Weight (Nulos)]]="",VLOOKUP(Tabla134[[#This Row],[Item Identifier]],'Tabla para Nulos'!$A$3:$B$1563,2,FALSE),Tabla134[[#This Row],[Item Weight (Nulos)]])</f>
        <v>7.27</v>
      </c>
      <c r="O6242" s="11" t="str">
        <f>IF(Tabla134[[#This Row],[Item Visibility]]&lt;$U$15,"Poca visibilidad",IF(Tabla134[[#This Row],[Item Visibility]]&lt;$U$16,"Visibilidad media","Mayor visibilidad"))</f>
        <v>Visibilidad media</v>
      </c>
      <c r="P6242" s="11" t="str">
        <f>IF(Tabla134[[#This Row],[Rating]]&lt;2,"Muy Malo",IF(Tabla134[[#This Row],[Rating]]&lt;3,"Malo",IF(Tabla134[[#This Row],[Rating]]&lt;4,"Regular",IF(Tabla134[[#This Row],[Rating]]&lt;5,"Bueno","Excelente"))))</f>
        <v>Bueno</v>
      </c>
    </row>
    <row r="6243" spans="1:16" x14ac:dyDescent="0.2">
      <c r="A6243" s="7" t="s">
        <v>124</v>
      </c>
      <c r="B6243" s="7" t="s">
        <v>1021</v>
      </c>
      <c r="C6243" s="7" t="s">
        <v>4</v>
      </c>
      <c r="D6243" s="8">
        <v>2012</v>
      </c>
      <c r="E6243" s="7" t="s">
        <v>9</v>
      </c>
      <c r="F6243" s="7" t="s">
        <v>8</v>
      </c>
      <c r="G6243" s="7" t="s">
        <v>1</v>
      </c>
      <c r="H6243" s="7" t="s">
        <v>7</v>
      </c>
      <c r="I6243" s="9">
        <v>3.2672263E-2</v>
      </c>
      <c r="J6243" s="10">
        <v>141.21539999999999</v>
      </c>
      <c r="K6243" s="11">
        <v>4</v>
      </c>
      <c r="L6243" s="11" t="str">
        <f>IF(Tabla134[[#This Row],[Item Weight]]&lt;$U$12,"Poco Peso",IF(Tabla134[[#This Row],[Item Weight]]&lt;$U$13,"Peso Medio","Peso Alto"))</f>
        <v>Poco Peso</v>
      </c>
      <c r="M6243" s="7">
        <v>8.6</v>
      </c>
      <c r="N6243" s="11">
        <f>IF(Tabla134[[#This Row],[Item Weight (Nulos)]]="",VLOOKUP(Tabla134[[#This Row],[Item Identifier]],'Tabla para Nulos'!$A$3:$B$1563,2,FALSE),Tabla134[[#This Row],[Item Weight (Nulos)]])</f>
        <v>8.6</v>
      </c>
      <c r="O6243" s="11" t="str">
        <f>IF(Tabla134[[#This Row],[Item Visibility]]&lt;$U$15,"Poca visibilidad",IF(Tabla134[[#This Row],[Item Visibility]]&lt;$U$16,"Visibilidad media","Mayor visibilidad"))</f>
        <v>Visibilidad media</v>
      </c>
      <c r="P6243" s="11" t="str">
        <f>IF(Tabla134[[#This Row],[Rating]]&lt;2,"Muy Malo",IF(Tabla134[[#This Row],[Rating]]&lt;3,"Malo",IF(Tabla134[[#This Row],[Rating]]&lt;4,"Regular",IF(Tabla134[[#This Row],[Rating]]&lt;5,"Bueno","Excelente"))))</f>
        <v>Bueno</v>
      </c>
    </row>
    <row r="6244" spans="1:16" x14ac:dyDescent="0.2">
      <c r="A6244" s="7" t="s">
        <v>124</v>
      </c>
      <c r="B6244" s="7" t="s">
        <v>1288</v>
      </c>
      <c r="C6244" s="7" t="s">
        <v>4</v>
      </c>
      <c r="D6244" s="8">
        <v>2012</v>
      </c>
      <c r="E6244" s="7" t="s">
        <v>9</v>
      </c>
      <c r="F6244" s="7" t="s">
        <v>8</v>
      </c>
      <c r="G6244" s="7" t="s">
        <v>1</v>
      </c>
      <c r="H6244" s="7" t="s">
        <v>7</v>
      </c>
      <c r="I6244" s="9">
        <v>5.0130529E-2</v>
      </c>
      <c r="J6244" s="10">
        <v>128.33359999999999</v>
      </c>
      <c r="K6244" s="11">
        <v>4</v>
      </c>
      <c r="L6244" s="11" t="str">
        <f>IF(Tabla134[[#This Row],[Item Weight]]&lt;$U$12,"Poco Peso",IF(Tabla134[[#This Row],[Item Weight]]&lt;$U$13,"Peso Medio","Peso Alto"))</f>
        <v>Poco Peso</v>
      </c>
      <c r="M6244" s="7">
        <v>8.76</v>
      </c>
      <c r="N6244" s="11">
        <f>IF(Tabla134[[#This Row],[Item Weight (Nulos)]]="",VLOOKUP(Tabla134[[#This Row],[Item Identifier]],'Tabla para Nulos'!$A$3:$B$1563,2,FALSE),Tabla134[[#This Row],[Item Weight (Nulos)]])</f>
        <v>8.76</v>
      </c>
      <c r="O6244" s="11" t="str">
        <f>IF(Tabla134[[#This Row],[Item Visibility]]&lt;$U$15,"Poca visibilidad",IF(Tabla134[[#This Row],[Item Visibility]]&lt;$U$16,"Visibilidad media","Mayor visibilidad"))</f>
        <v>Visibilidad media</v>
      </c>
      <c r="P6244" s="11" t="str">
        <f>IF(Tabla134[[#This Row],[Rating]]&lt;2,"Muy Malo",IF(Tabla134[[#This Row],[Rating]]&lt;3,"Malo",IF(Tabla134[[#This Row],[Rating]]&lt;4,"Regular",IF(Tabla134[[#This Row],[Rating]]&lt;5,"Bueno","Excelente"))))</f>
        <v>Bueno</v>
      </c>
    </row>
    <row r="6245" spans="1:16" x14ac:dyDescent="0.2">
      <c r="A6245" s="7" t="s">
        <v>124</v>
      </c>
      <c r="B6245" s="7" t="s">
        <v>636</v>
      </c>
      <c r="C6245" s="7" t="s">
        <v>4</v>
      </c>
      <c r="D6245" s="8">
        <v>2012</v>
      </c>
      <c r="E6245" s="7" t="s">
        <v>9</v>
      </c>
      <c r="F6245" s="7" t="s">
        <v>8</v>
      </c>
      <c r="G6245" s="7" t="s">
        <v>1</v>
      </c>
      <c r="H6245" s="7" t="s">
        <v>7</v>
      </c>
      <c r="I6245" s="9">
        <v>3.2306341000000002E-2</v>
      </c>
      <c r="J6245" s="10">
        <v>166.3526</v>
      </c>
      <c r="K6245" s="11">
        <v>4</v>
      </c>
      <c r="L6245" s="11" t="str">
        <f>IF(Tabla134[[#This Row],[Item Weight]]&lt;$U$12,"Poco Peso",IF(Tabla134[[#This Row],[Item Weight]]&lt;$U$13,"Peso Medio","Peso Alto"))</f>
        <v>Peso Medio</v>
      </c>
      <c r="M6245" s="7">
        <v>11.15</v>
      </c>
      <c r="N6245" s="11">
        <f>IF(Tabla134[[#This Row],[Item Weight (Nulos)]]="",VLOOKUP(Tabla134[[#This Row],[Item Identifier]],'Tabla para Nulos'!$A$3:$B$1563,2,FALSE),Tabla134[[#This Row],[Item Weight (Nulos)]])</f>
        <v>11.15</v>
      </c>
      <c r="O6245" s="11" t="str">
        <f>IF(Tabla134[[#This Row],[Item Visibility]]&lt;$U$15,"Poca visibilidad",IF(Tabla134[[#This Row],[Item Visibility]]&lt;$U$16,"Visibilidad media","Mayor visibilidad"))</f>
        <v>Visibilidad media</v>
      </c>
      <c r="P6245" s="11" t="str">
        <f>IF(Tabla134[[#This Row],[Rating]]&lt;2,"Muy Malo",IF(Tabla134[[#This Row],[Rating]]&lt;3,"Malo",IF(Tabla134[[#This Row],[Rating]]&lt;4,"Regular",IF(Tabla134[[#This Row],[Rating]]&lt;5,"Bueno","Excelente"))))</f>
        <v>Bueno</v>
      </c>
    </row>
    <row r="6246" spans="1:16" x14ac:dyDescent="0.2">
      <c r="A6246" s="7" t="s">
        <v>124</v>
      </c>
      <c r="B6246" s="7" t="s">
        <v>209</v>
      </c>
      <c r="C6246" s="7" t="s">
        <v>4</v>
      </c>
      <c r="D6246" s="8">
        <v>2012</v>
      </c>
      <c r="E6246" s="7" t="s">
        <v>9</v>
      </c>
      <c r="F6246" s="7" t="s">
        <v>8</v>
      </c>
      <c r="G6246" s="7" t="s">
        <v>1</v>
      </c>
      <c r="H6246" s="7" t="s">
        <v>7</v>
      </c>
      <c r="I6246" s="9">
        <v>2.1639677999999999E-2</v>
      </c>
      <c r="J6246" s="10">
        <v>150.17080000000001</v>
      </c>
      <c r="K6246" s="11">
        <v>4</v>
      </c>
      <c r="L6246" s="11" t="str">
        <f>IF(Tabla134[[#This Row],[Item Weight]]&lt;$U$12,"Poco Peso",IF(Tabla134[[#This Row],[Item Weight]]&lt;$U$13,"Peso Medio","Peso Alto"))</f>
        <v>Peso Medio</v>
      </c>
      <c r="M6246" s="7">
        <v>11.395</v>
      </c>
      <c r="N6246" s="11">
        <f>IF(Tabla134[[#This Row],[Item Weight (Nulos)]]="",VLOOKUP(Tabla134[[#This Row],[Item Identifier]],'Tabla para Nulos'!$A$3:$B$1563,2,FALSE),Tabla134[[#This Row],[Item Weight (Nulos)]])</f>
        <v>11.395</v>
      </c>
      <c r="O6246" s="11" t="str">
        <f>IF(Tabla134[[#This Row],[Item Visibility]]&lt;$U$15,"Poca visibilidad",IF(Tabla134[[#This Row],[Item Visibility]]&lt;$U$16,"Visibilidad media","Mayor visibilidad"))</f>
        <v>Poca visibilidad</v>
      </c>
      <c r="P6246" s="11" t="str">
        <f>IF(Tabla134[[#This Row],[Rating]]&lt;2,"Muy Malo",IF(Tabla134[[#This Row],[Rating]]&lt;3,"Malo",IF(Tabla134[[#This Row],[Rating]]&lt;4,"Regular",IF(Tabla134[[#This Row],[Rating]]&lt;5,"Bueno","Excelente"))))</f>
        <v>Bueno</v>
      </c>
    </row>
    <row r="6247" spans="1:16" x14ac:dyDescent="0.2">
      <c r="A6247" s="7" t="s">
        <v>124</v>
      </c>
      <c r="B6247" s="7" t="s">
        <v>1221</v>
      </c>
      <c r="C6247" s="7" t="s">
        <v>4</v>
      </c>
      <c r="D6247" s="8">
        <v>2012</v>
      </c>
      <c r="E6247" s="7" t="s">
        <v>9</v>
      </c>
      <c r="F6247" s="7" t="s">
        <v>8</v>
      </c>
      <c r="G6247" s="7" t="s">
        <v>1</v>
      </c>
      <c r="H6247" s="7" t="s">
        <v>7</v>
      </c>
      <c r="I6247" s="9">
        <v>2.2879017000000001E-2</v>
      </c>
      <c r="J6247" s="10">
        <v>176.0686</v>
      </c>
      <c r="K6247" s="11">
        <v>4</v>
      </c>
      <c r="L6247" s="11" t="str">
        <f>IF(Tabla134[[#This Row],[Item Weight]]&lt;$U$12,"Poco Peso",IF(Tabla134[[#This Row],[Item Weight]]&lt;$U$13,"Peso Medio","Peso Alto"))</f>
        <v>Peso Medio</v>
      </c>
      <c r="M6247" s="7">
        <v>11.8</v>
      </c>
      <c r="N6247" s="11">
        <f>IF(Tabla134[[#This Row],[Item Weight (Nulos)]]="",VLOOKUP(Tabla134[[#This Row],[Item Identifier]],'Tabla para Nulos'!$A$3:$B$1563,2,FALSE),Tabla134[[#This Row],[Item Weight (Nulos)]])</f>
        <v>11.8</v>
      </c>
      <c r="O6247" s="11" t="str">
        <f>IF(Tabla134[[#This Row],[Item Visibility]]&lt;$U$15,"Poca visibilidad",IF(Tabla134[[#This Row],[Item Visibility]]&lt;$U$16,"Visibilidad media","Mayor visibilidad"))</f>
        <v>Poca visibilidad</v>
      </c>
      <c r="P6247" s="11" t="str">
        <f>IF(Tabla134[[#This Row],[Rating]]&lt;2,"Muy Malo",IF(Tabla134[[#This Row],[Rating]]&lt;3,"Malo",IF(Tabla134[[#This Row],[Rating]]&lt;4,"Regular",IF(Tabla134[[#This Row],[Rating]]&lt;5,"Bueno","Excelente"))))</f>
        <v>Bueno</v>
      </c>
    </row>
    <row r="6248" spans="1:16" x14ac:dyDescent="0.2">
      <c r="A6248" s="7" t="s">
        <v>124</v>
      </c>
      <c r="B6248" s="7" t="s">
        <v>1287</v>
      </c>
      <c r="C6248" s="7" t="s">
        <v>4</v>
      </c>
      <c r="D6248" s="8">
        <v>2012</v>
      </c>
      <c r="E6248" s="7" t="s">
        <v>9</v>
      </c>
      <c r="F6248" s="7" t="s">
        <v>8</v>
      </c>
      <c r="G6248" s="7" t="s">
        <v>1</v>
      </c>
      <c r="H6248" s="7" t="s">
        <v>7</v>
      </c>
      <c r="I6248" s="9">
        <v>0.14526636000000001</v>
      </c>
      <c r="J6248" s="10">
        <v>224.04040000000001</v>
      </c>
      <c r="K6248" s="11">
        <v>4</v>
      </c>
      <c r="L6248" s="11" t="str">
        <f>IF(Tabla134[[#This Row],[Item Weight]]&lt;$U$12,"Poco Peso",IF(Tabla134[[#This Row],[Item Weight]]&lt;$U$13,"Peso Medio","Peso Alto"))</f>
        <v>Peso Medio</v>
      </c>
      <c r="M6248" s="7">
        <v>12.15</v>
      </c>
      <c r="N6248" s="11">
        <f>IF(Tabla134[[#This Row],[Item Weight (Nulos)]]="",VLOOKUP(Tabla134[[#This Row],[Item Identifier]],'Tabla para Nulos'!$A$3:$B$1563,2,FALSE),Tabla134[[#This Row],[Item Weight (Nulos)]])</f>
        <v>12.15</v>
      </c>
      <c r="O6248" s="11" t="str">
        <f>IF(Tabla134[[#This Row],[Item Visibility]]&lt;$U$15,"Poca visibilidad",IF(Tabla134[[#This Row],[Item Visibility]]&lt;$U$16,"Visibilidad media","Mayor visibilidad"))</f>
        <v>Mayor visibilidad</v>
      </c>
      <c r="P6248" s="11" t="str">
        <f>IF(Tabla134[[#This Row],[Rating]]&lt;2,"Muy Malo",IF(Tabla134[[#This Row],[Rating]]&lt;3,"Malo",IF(Tabla134[[#This Row],[Rating]]&lt;4,"Regular",IF(Tabla134[[#This Row],[Rating]]&lt;5,"Bueno","Excelente"))))</f>
        <v>Bueno</v>
      </c>
    </row>
    <row r="6249" spans="1:16" x14ac:dyDescent="0.2">
      <c r="A6249" s="7" t="s">
        <v>124</v>
      </c>
      <c r="B6249" s="7" t="s">
        <v>1286</v>
      </c>
      <c r="C6249" s="7" t="s">
        <v>4</v>
      </c>
      <c r="D6249" s="8">
        <v>2012</v>
      </c>
      <c r="E6249" s="7" t="s">
        <v>9</v>
      </c>
      <c r="F6249" s="7" t="s">
        <v>8</v>
      </c>
      <c r="G6249" s="7" t="s">
        <v>1</v>
      </c>
      <c r="H6249" s="7" t="s">
        <v>7</v>
      </c>
      <c r="I6249" s="9">
        <v>0</v>
      </c>
      <c r="J6249" s="10">
        <v>47.803400000000003</v>
      </c>
      <c r="K6249" s="11">
        <v>4</v>
      </c>
      <c r="L6249" s="11" t="str">
        <f>IF(Tabla134[[#This Row],[Item Weight]]&lt;$U$12,"Poco Peso",IF(Tabla134[[#This Row],[Item Weight]]&lt;$U$13,"Peso Medio","Peso Alto"))</f>
        <v>Peso Medio</v>
      </c>
      <c r="M6249" s="7">
        <v>15.2</v>
      </c>
      <c r="N6249" s="11">
        <f>IF(Tabla134[[#This Row],[Item Weight (Nulos)]]="",VLOOKUP(Tabla134[[#This Row],[Item Identifier]],'Tabla para Nulos'!$A$3:$B$1563,2,FALSE),Tabla134[[#This Row],[Item Weight (Nulos)]])</f>
        <v>15.2</v>
      </c>
      <c r="O6249" s="11" t="str">
        <f>IF(Tabla134[[#This Row],[Item Visibility]]&lt;$U$15,"Poca visibilidad",IF(Tabla134[[#This Row],[Item Visibility]]&lt;$U$16,"Visibilidad media","Mayor visibilidad"))</f>
        <v>Poca visibilidad</v>
      </c>
      <c r="P6249" s="11" t="str">
        <f>IF(Tabla134[[#This Row],[Rating]]&lt;2,"Muy Malo",IF(Tabla134[[#This Row],[Rating]]&lt;3,"Malo",IF(Tabla134[[#This Row],[Rating]]&lt;4,"Regular",IF(Tabla134[[#This Row],[Rating]]&lt;5,"Bueno","Excelente"))))</f>
        <v>Bueno</v>
      </c>
    </row>
    <row r="6250" spans="1:16" x14ac:dyDescent="0.2">
      <c r="A6250" s="7" t="s">
        <v>124</v>
      </c>
      <c r="B6250" s="7" t="s">
        <v>1285</v>
      </c>
      <c r="C6250" s="7" t="s">
        <v>4</v>
      </c>
      <c r="D6250" s="8">
        <v>2012</v>
      </c>
      <c r="E6250" s="7" t="s">
        <v>9</v>
      </c>
      <c r="F6250" s="7" t="s">
        <v>8</v>
      </c>
      <c r="G6250" s="7" t="s">
        <v>1</v>
      </c>
      <c r="H6250" s="7" t="s">
        <v>7</v>
      </c>
      <c r="I6250" s="9">
        <v>0</v>
      </c>
      <c r="J6250" s="10">
        <v>182.16079999999999</v>
      </c>
      <c r="K6250" s="11">
        <v>4</v>
      </c>
      <c r="L6250" s="11" t="str">
        <f>IF(Tabla134[[#This Row],[Item Weight]]&lt;$U$12,"Poco Peso",IF(Tabla134[[#This Row],[Item Weight]]&lt;$U$13,"Peso Medio","Peso Alto"))</f>
        <v>Peso Medio</v>
      </c>
      <c r="M6250" s="7">
        <v>16.2</v>
      </c>
      <c r="N6250" s="11">
        <f>IF(Tabla134[[#This Row],[Item Weight (Nulos)]]="",VLOOKUP(Tabla134[[#This Row],[Item Identifier]],'Tabla para Nulos'!$A$3:$B$1563,2,FALSE),Tabla134[[#This Row],[Item Weight (Nulos)]])</f>
        <v>16.2</v>
      </c>
      <c r="O6250" s="11" t="str">
        <f>IF(Tabla134[[#This Row],[Item Visibility]]&lt;$U$15,"Poca visibilidad",IF(Tabla134[[#This Row],[Item Visibility]]&lt;$U$16,"Visibilidad media","Mayor visibilidad"))</f>
        <v>Poca visibilidad</v>
      </c>
      <c r="P6250" s="11" t="str">
        <f>IF(Tabla134[[#This Row],[Rating]]&lt;2,"Muy Malo",IF(Tabla134[[#This Row],[Rating]]&lt;3,"Malo",IF(Tabla134[[#This Row],[Rating]]&lt;4,"Regular",IF(Tabla134[[#This Row],[Rating]]&lt;5,"Bueno","Excelente"))))</f>
        <v>Bueno</v>
      </c>
    </row>
    <row r="6251" spans="1:16" x14ac:dyDescent="0.2">
      <c r="A6251" s="7" t="s">
        <v>124</v>
      </c>
      <c r="B6251" s="7" t="s">
        <v>1284</v>
      </c>
      <c r="C6251" s="7" t="s">
        <v>4</v>
      </c>
      <c r="D6251" s="8">
        <v>2012</v>
      </c>
      <c r="E6251" s="7" t="s">
        <v>9</v>
      </c>
      <c r="F6251" s="7" t="s">
        <v>8</v>
      </c>
      <c r="G6251" s="7" t="s">
        <v>1</v>
      </c>
      <c r="H6251" s="7" t="s">
        <v>7</v>
      </c>
      <c r="I6251" s="9">
        <v>3.5711425999999998E-2</v>
      </c>
      <c r="J6251" s="10">
        <v>93.611999999999995</v>
      </c>
      <c r="K6251" s="11">
        <v>4</v>
      </c>
      <c r="L6251" s="11" t="str">
        <f>IF(Tabla134[[#This Row],[Item Weight]]&lt;$U$12,"Poco Peso",IF(Tabla134[[#This Row],[Item Weight]]&lt;$U$13,"Peso Medio","Peso Alto"))</f>
        <v>Peso Medio</v>
      </c>
      <c r="M6251" s="7">
        <v>16.5</v>
      </c>
      <c r="N6251" s="11">
        <f>IF(Tabla134[[#This Row],[Item Weight (Nulos)]]="",VLOOKUP(Tabla134[[#This Row],[Item Identifier]],'Tabla para Nulos'!$A$3:$B$1563,2,FALSE),Tabla134[[#This Row],[Item Weight (Nulos)]])</f>
        <v>16.5</v>
      </c>
      <c r="O6251" s="11" t="str">
        <f>IF(Tabla134[[#This Row],[Item Visibility]]&lt;$U$15,"Poca visibilidad",IF(Tabla134[[#This Row],[Item Visibility]]&lt;$U$16,"Visibilidad media","Mayor visibilidad"))</f>
        <v>Visibilidad media</v>
      </c>
      <c r="P6251" s="11" t="str">
        <f>IF(Tabla134[[#This Row],[Rating]]&lt;2,"Muy Malo",IF(Tabla134[[#This Row],[Rating]]&lt;3,"Malo",IF(Tabla134[[#This Row],[Rating]]&lt;4,"Regular",IF(Tabla134[[#This Row],[Rating]]&lt;5,"Bueno","Excelente"))))</f>
        <v>Bueno</v>
      </c>
    </row>
    <row r="6252" spans="1:16" x14ac:dyDescent="0.2">
      <c r="A6252" s="7" t="s">
        <v>124</v>
      </c>
      <c r="B6252" s="7" t="s">
        <v>793</v>
      </c>
      <c r="C6252" s="7" t="s">
        <v>4</v>
      </c>
      <c r="D6252" s="8">
        <v>2012</v>
      </c>
      <c r="E6252" s="7" t="s">
        <v>9</v>
      </c>
      <c r="F6252" s="7" t="s">
        <v>8</v>
      </c>
      <c r="G6252" s="7" t="s">
        <v>1</v>
      </c>
      <c r="H6252" s="7" t="s">
        <v>7</v>
      </c>
      <c r="I6252" s="9">
        <v>9.7862838999999993E-2</v>
      </c>
      <c r="J6252" s="10">
        <v>239.31960000000001</v>
      </c>
      <c r="K6252" s="11">
        <v>4</v>
      </c>
      <c r="L6252" s="11" t="str">
        <f>IF(Tabla134[[#This Row],[Item Weight]]&lt;$U$12,"Poco Peso",IF(Tabla134[[#This Row],[Item Weight]]&lt;$U$13,"Peso Medio","Peso Alto"))</f>
        <v>Peso Alto</v>
      </c>
      <c r="M6252" s="7">
        <v>17.75</v>
      </c>
      <c r="N6252" s="11">
        <f>IF(Tabla134[[#This Row],[Item Weight (Nulos)]]="",VLOOKUP(Tabla134[[#This Row],[Item Identifier]],'Tabla para Nulos'!$A$3:$B$1563,2,FALSE),Tabla134[[#This Row],[Item Weight (Nulos)]])</f>
        <v>17.75</v>
      </c>
      <c r="O6252" s="11" t="str">
        <f>IF(Tabla134[[#This Row],[Item Visibility]]&lt;$U$15,"Poca visibilidad",IF(Tabla134[[#This Row],[Item Visibility]]&lt;$U$16,"Visibilidad media","Mayor visibilidad"))</f>
        <v>Mayor visibilidad</v>
      </c>
      <c r="P6252" s="11" t="str">
        <f>IF(Tabla134[[#This Row],[Rating]]&lt;2,"Muy Malo",IF(Tabla134[[#This Row],[Rating]]&lt;3,"Malo",IF(Tabla134[[#This Row],[Rating]]&lt;4,"Regular",IF(Tabla134[[#This Row],[Rating]]&lt;5,"Bueno","Excelente"))))</f>
        <v>Bueno</v>
      </c>
    </row>
    <row r="6253" spans="1:16" x14ac:dyDescent="0.2">
      <c r="A6253" s="7" t="s">
        <v>124</v>
      </c>
      <c r="B6253" s="7" t="s">
        <v>201</v>
      </c>
      <c r="C6253" s="7" t="s">
        <v>4</v>
      </c>
      <c r="D6253" s="8">
        <v>2012</v>
      </c>
      <c r="E6253" s="7" t="s">
        <v>9</v>
      </c>
      <c r="F6253" s="7" t="s">
        <v>8</v>
      </c>
      <c r="G6253" s="7" t="s">
        <v>1</v>
      </c>
      <c r="H6253" s="7" t="s">
        <v>7</v>
      </c>
      <c r="I6253" s="9">
        <v>0</v>
      </c>
      <c r="J6253" s="10">
        <v>158.06039999999999</v>
      </c>
      <c r="K6253" s="11">
        <v>4</v>
      </c>
      <c r="L6253" s="11" t="str">
        <f>IF(Tabla134[[#This Row],[Item Weight]]&lt;$U$12,"Poco Peso",IF(Tabla134[[#This Row],[Item Weight]]&lt;$U$13,"Peso Medio","Peso Alto"))</f>
        <v>Peso Alto</v>
      </c>
      <c r="M6253" s="7">
        <v>18</v>
      </c>
      <c r="N6253" s="11">
        <f>IF(Tabla134[[#This Row],[Item Weight (Nulos)]]="",VLOOKUP(Tabla134[[#This Row],[Item Identifier]],'Tabla para Nulos'!$A$3:$B$1563,2,FALSE),Tabla134[[#This Row],[Item Weight (Nulos)]])</f>
        <v>18</v>
      </c>
      <c r="O6253" s="11" t="str">
        <f>IF(Tabla134[[#This Row],[Item Visibility]]&lt;$U$15,"Poca visibilidad",IF(Tabla134[[#This Row],[Item Visibility]]&lt;$U$16,"Visibilidad media","Mayor visibilidad"))</f>
        <v>Poca visibilidad</v>
      </c>
      <c r="P6253" s="11" t="str">
        <f>IF(Tabla134[[#This Row],[Rating]]&lt;2,"Muy Malo",IF(Tabla134[[#This Row],[Rating]]&lt;3,"Malo",IF(Tabla134[[#This Row],[Rating]]&lt;4,"Regular",IF(Tabla134[[#This Row],[Rating]]&lt;5,"Bueno","Excelente"))))</f>
        <v>Bueno</v>
      </c>
    </row>
    <row r="6254" spans="1:16" x14ac:dyDescent="0.2">
      <c r="A6254" s="7" t="s">
        <v>124</v>
      </c>
      <c r="B6254" s="7" t="s">
        <v>1283</v>
      </c>
      <c r="C6254" s="7" t="s">
        <v>4</v>
      </c>
      <c r="D6254" s="8">
        <v>2012</v>
      </c>
      <c r="E6254" s="7" t="s">
        <v>9</v>
      </c>
      <c r="F6254" s="7" t="s">
        <v>8</v>
      </c>
      <c r="G6254" s="7" t="s">
        <v>1</v>
      </c>
      <c r="H6254" s="7" t="s">
        <v>7</v>
      </c>
      <c r="I6254" s="9">
        <v>0.16334971000000001</v>
      </c>
      <c r="J6254" s="10">
        <v>45.108600000000003</v>
      </c>
      <c r="K6254" s="11">
        <v>4</v>
      </c>
      <c r="L6254" s="11" t="str">
        <f>IF(Tabla134[[#This Row],[Item Weight]]&lt;$U$12,"Poco Peso",IF(Tabla134[[#This Row],[Item Weight]]&lt;$U$13,"Peso Medio","Peso Alto"))</f>
        <v>Peso Alto</v>
      </c>
      <c r="M6254" s="7">
        <v>18.2</v>
      </c>
      <c r="N6254" s="11">
        <f>IF(Tabla134[[#This Row],[Item Weight (Nulos)]]="",VLOOKUP(Tabla134[[#This Row],[Item Identifier]],'Tabla para Nulos'!$A$3:$B$1563,2,FALSE),Tabla134[[#This Row],[Item Weight (Nulos)]])</f>
        <v>18.2</v>
      </c>
      <c r="O6254" s="11" t="str">
        <f>IF(Tabla134[[#This Row],[Item Visibility]]&lt;$U$15,"Poca visibilidad",IF(Tabla134[[#This Row],[Item Visibility]]&lt;$U$16,"Visibilidad media","Mayor visibilidad"))</f>
        <v>Mayor visibilidad</v>
      </c>
      <c r="P6254" s="11" t="str">
        <f>IF(Tabla134[[#This Row],[Rating]]&lt;2,"Muy Malo",IF(Tabla134[[#This Row],[Rating]]&lt;3,"Malo",IF(Tabla134[[#This Row],[Rating]]&lt;4,"Regular",IF(Tabla134[[#This Row],[Rating]]&lt;5,"Bueno","Excelente"))))</f>
        <v>Bueno</v>
      </c>
    </row>
    <row r="6255" spans="1:16" x14ac:dyDescent="0.2">
      <c r="A6255" s="7" t="s">
        <v>124</v>
      </c>
      <c r="B6255" s="7" t="s">
        <v>1282</v>
      </c>
      <c r="C6255" s="7" t="s">
        <v>4</v>
      </c>
      <c r="D6255" s="8">
        <v>2012</v>
      </c>
      <c r="E6255" s="7" t="s">
        <v>9</v>
      </c>
      <c r="F6255" s="7" t="s">
        <v>8</v>
      </c>
      <c r="G6255" s="7" t="s">
        <v>1</v>
      </c>
      <c r="H6255" s="7" t="s">
        <v>7</v>
      </c>
      <c r="I6255" s="9">
        <v>3.0542488999999999E-2</v>
      </c>
      <c r="J6255" s="10">
        <v>193.11619999999999</v>
      </c>
      <c r="K6255" s="11">
        <v>4</v>
      </c>
      <c r="L6255" s="11" t="str">
        <f>IF(Tabla134[[#This Row],[Item Weight]]&lt;$U$12,"Poco Peso",IF(Tabla134[[#This Row],[Item Weight]]&lt;$U$13,"Peso Medio","Peso Alto"))</f>
        <v>Peso Alto</v>
      </c>
      <c r="M6255" s="7">
        <v>18.350000000000001</v>
      </c>
      <c r="N6255" s="11">
        <f>IF(Tabla134[[#This Row],[Item Weight (Nulos)]]="",VLOOKUP(Tabla134[[#This Row],[Item Identifier]],'Tabla para Nulos'!$A$3:$B$1563,2,FALSE),Tabla134[[#This Row],[Item Weight (Nulos)]])</f>
        <v>18.350000000000001</v>
      </c>
      <c r="O6255" s="11" t="str">
        <f>IF(Tabla134[[#This Row],[Item Visibility]]&lt;$U$15,"Poca visibilidad",IF(Tabla134[[#This Row],[Item Visibility]]&lt;$U$16,"Visibilidad media","Mayor visibilidad"))</f>
        <v>Visibilidad media</v>
      </c>
      <c r="P6255" s="11" t="str">
        <f>IF(Tabla134[[#This Row],[Rating]]&lt;2,"Muy Malo",IF(Tabla134[[#This Row],[Rating]]&lt;3,"Malo",IF(Tabla134[[#This Row],[Rating]]&lt;4,"Regular",IF(Tabla134[[#This Row],[Rating]]&lt;5,"Bueno","Excelente"))))</f>
        <v>Bueno</v>
      </c>
    </row>
    <row r="6256" spans="1:16" x14ac:dyDescent="0.2">
      <c r="A6256" s="7" t="s">
        <v>124</v>
      </c>
      <c r="B6256" s="7" t="s">
        <v>633</v>
      </c>
      <c r="C6256" s="7" t="s">
        <v>4</v>
      </c>
      <c r="D6256" s="8">
        <v>2012</v>
      </c>
      <c r="E6256" s="7" t="s">
        <v>9</v>
      </c>
      <c r="F6256" s="7" t="s">
        <v>8</v>
      </c>
      <c r="G6256" s="7" t="s">
        <v>1</v>
      </c>
      <c r="H6256" s="7" t="s">
        <v>7</v>
      </c>
      <c r="I6256" s="9">
        <v>4.6159928000000003E-2</v>
      </c>
      <c r="J6256" s="10">
        <v>152.3682</v>
      </c>
      <c r="K6256" s="11">
        <v>4</v>
      </c>
      <c r="L6256" s="11" t="str">
        <f>IF(Tabla134[[#This Row],[Item Weight]]&lt;$U$12,"Poco Peso",IF(Tabla134[[#This Row],[Item Weight]]&lt;$U$13,"Peso Medio","Peso Alto"))</f>
        <v>Peso Alto</v>
      </c>
      <c r="M6256" s="7">
        <v>18.7</v>
      </c>
      <c r="N6256" s="11">
        <f>IF(Tabla134[[#This Row],[Item Weight (Nulos)]]="",VLOOKUP(Tabla134[[#This Row],[Item Identifier]],'Tabla para Nulos'!$A$3:$B$1563,2,FALSE),Tabla134[[#This Row],[Item Weight (Nulos)]])</f>
        <v>18.7</v>
      </c>
      <c r="O6256" s="11" t="str">
        <f>IF(Tabla134[[#This Row],[Item Visibility]]&lt;$U$15,"Poca visibilidad",IF(Tabla134[[#This Row],[Item Visibility]]&lt;$U$16,"Visibilidad media","Mayor visibilidad"))</f>
        <v>Visibilidad media</v>
      </c>
      <c r="P6256" s="11" t="str">
        <f>IF(Tabla134[[#This Row],[Rating]]&lt;2,"Muy Malo",IF(Tabla134[[#This Row],[Rating]]&lt;3,"Malo",IF(Tabla134[[#This Row],[Rating]]&lt;4,"Regular",IF(Tabla134[[#This Row],[Rating]]&lt;5,"Bueno","Excelente"))))</f>
        <v>Bueno</v>
      </c>
    </row>
    <row r="6257" spans="1:16" x14ac:dyDescent="0.2">
      <c r="A6257" s="7" t="s">
        <v>124</v>
      </c>
      <c r="B6257" s="7" t="s">
        <v>1071</v>
      </c>
      <c r="C6257" s="7" t="s">
        <v>4</v>
      </c>
      <c r="D6257" s="8">
        <v>2012</v>
      </c>
      <c r="E6257" s="7" t="s">
        <v>9</v>
      </c>
      <c r="F6257" s="7" t="s">
        <v>8</v>
      </c>
      <c r="G6257" s="7" t="s">
        <v>1</v>
      </c>
      <c r="H6257" s="7" t="s">
        <v>7</v>
      </c>
      <c r="I6257" s="9">
        <v>0.148302815</v>
      </c>
      <c r="J6257" s="10">
        <v>108.3938</v>
      </c>
      <c r="K6257" s="11">
        <v>4</v>
      </c>
      <c r="L6257" s="11" t="str">
        <f>IF(Tabla134[[#This Row],[Item Weight]]&lt;$U$12,"Poco Peso",IF(Tabla134[[#This Row],[Item Weight]]&lt;$U$13,"Peso Medio","Peso Alto"))</f>
        <v>Peso Alto</v>
      </c>
      <c r="M6257" s="7">
        <v>20.25</v>
      </c>
      <c r="N6257" s="11">
        <f>IF(Tabla134[[#This Row],[Item Weight (Nulos)]]="",VLOOKUP(Tabla134[[#This Row],[Item Identifier]],'Tabla para Nulos'!$A$3:$B$1563,2,FALSE),Tabla134[[#This Row],[Item Weight (Nulos)]])</f>
        <v>20.25</v>
      </c>
      <c r="O6257" s="11" t="str">
        <f>IF(Tabla134[[#This Row],[Item Visibility]]&lt;$U$15,"Poca visibilidad",IF(Tabla134[[#This Row],[Item Visibility]]&lt;$U$16,"Visibilidad media","Mayor visibilidad"))</f>
        <v>Mayor visibilidad</v>
      </c>
      <c r="P6257" s="11" t="str">
        <f>IF(Tabla134[[#This Row],[Rating]]&lt;2,"Muy Malo",IF(Tabla134[[#This Row],[Rating]]&lt;3,"Malo",IF(Tabla134[[#This Row],[Rating]]&lt;4,"Regular",IF(Tabla134[[#This Row],[Rating]]&lt;5,"Bueno","Excelente"))))</f>
        <v>Bueno</v>
      </c>
    </row>
    <row r="6258" spans="1:16" x14ac:dyDescent="0.2">
      <c r="A6258" s="7" t="s">
        <v>124</v>
      </c>
      <c r="B6258" s="7" t="s">
        <v>877</v>
      </c>
      <c r="C6258" s="7" t="s">
        <v>4</v>
      </c>
      <c r="D6258" s="8">
        <v>2012</v>
      </c>
      <c r="E6258" s="7" t="s">
        <v>9</v>
      </c>
      <c r="F6258" s="7" t="s">
        <v>8</v>
      </c>
      <c r="G6258" s="7" t="s">
        <v>1</v>
      </c>
      <c r="H6258" s="7" t="s">
        <v>7</v>
      </c>
      <c r="I6258" s="9">
        <v>2.5169703000000002E-2</v>
      </c>
      <c r="J6258" s="10">
        <v>150.4734</v>
      </c>
      <c r="K6258" s="11">
        <v>4</v>
      </c>
      <c r="L6258" s="11" t="str">
        <f>IF(Tabla134[[#This Row],[Item Weight]]&lt;$U$12,"Poco Peso",IF(Tabla134[[#This Row],[Item Weight]]&lt;$U$13,"Peso Medio","Peso Alto"))</f>
        <v>Peso Alto</v>
      </c>
      <c r="M6258" s="7">
        <v>20.75</v>
      </c>
      <c r="N6258" s="11">
        <f>IF(Tabla134[[#This Row],[Item Weight (Nulos)]]="",VLOOKUP(Tabla134[[#This Row],[Item Identifier]],'Tabla para Nulos'!$A$3:$B$1563,2,FALSE),Tabla134[[#This Row],[Item Weight (Nulos)]])</f>
        <v>20.75</v>
      </c>
      <c r="O6258" s="11" t="str">
        <f>IF(Tabla134[[#This Row],[Item Visibility]]&lt;$U$15,"Poca visibilidad",IF(Tabla134[[#This Row],[Item Visibility]]&lt;$U$16,"Visibilidad media","Mayor visibilidad"))</f>
        <v>Poca visibilidad</v>
      </c>
      <c r="P6258" s="11" t="str">
        <f>IF(Tabla134[[#This Row],[Rating]]&lt;2,"Muy Malo",IF(Tabla134[[#This Row],[Rating]]&lt;3,"Malo",IF(Tabla134[[#This Row],[Rating]]&lt;4,"Regular",IF(Tabla134[[#This Row],[Rating]]&lt;5,"Bueno","Excelente"))))</f>
        <v>Bueno</v>
      </c>
    </row>
    <row r="6259" spans="1:16" x14ac:dyDescent="0.2">
      <c r="A6259" s="7" t="s">
        <v>124</v>
      </c>
      <c r="B6259" s="7" t="s">
        <v>1281</v>
      </c>
      <c r="C6259" s="7" t="s">
        <v>171</v>
      </c>
      <c r="D6259" s="8">
        <v>2012</v>
      </c>
      <c r="E6259" s="7" t="s">
        <v>9</v>
      </c>
      <c r="F6259" s="7" t="s">
        <v>8</v>
      </c>
      <c r="G6259" s="7" t="s">
        <v>1</v>
      </c>
      <c r="H6259" s="7" t="s">
        <v>7</v>
      </c>
      <c r="I6259" s="9">
        <v>2.4926013E-2</v>
      </c>
      <c r="J6259" s="10">
        <v>149.9392</v>
      </c>
      <c r="K6259" s="11">
        <v>4</v>
      </c>
      <c r="L6259" s="11" t="str">
        <f>IF(Tabla134[[#This Row],[Item Weight]]&lt;$U$12,"Poco Peso",IF(Tabla134[[#This Row],[Item Weight]]&lt;$U$13,"Peso Medio","Peso Alto"))</f>
        <v>Poco Peso</v>
      </c>
      <c r="M6259" s="7">
        <v>5.88</v>
      </c>
      <c r="N6259" s="11">
        <f>IF(Tabla134[[#This Row],[Item Weight (Nulos)]]="",VLOOKUP(Tabla134[[#This Row],[Item Identifier]],'Tabla para Nulos'!$A$3:$B$1563,2,FALSE),Tabla134[[#This Row],[Item Weight (Nulos)]])</f>
        <v>5.88</v>
      </c>
      <c r="O6259" s="11" t="str">
        <f>IF(Tabla134[[#This Row],[Item Visibility]]&lt;$U$15,"Poca visibilidad",IF(Tabla134[[#This Row],[Item Visibility]]&lt;$U$16,"Visibilidad media","Mayor visibilidad"))</f>
        <v>Poca visibilidad</v>
      </c>
      <c r="P6259" s="11" t="str">
        <f>IF(Tabla134[[#This Row],[Rating]]&lt;2,"Muy Malo",IF(Tabla134[[#This Row],[Rating]]&lt;3,"Malo",IF(Tabla134[[#This Row],[Rating]]&lt;4,"Regular",IF(Tabla134[[#This Row],[Rating]]&lt;5,"Bueno","Excelente"))))</f>
        <v>Bueno</v>
      </c>
    </row>
    <row r="6260" spans="1:16" x14ac:dyDescent="0.2">
      <c r="A6260" s="7" t="s">
        <v>124</v>
      </c>
      <c r="B6260" s="7" t="s">
        <v>1013</v>
      </c>
      <c r="C6260" s="7" t="s">
        <v>171</v>
      </c>
      <c r="D6260" s="8">
        <v>2012</v>
      </c>
      <c r="E6260" s="7" t="s">
        <v>9</v>
      </c>
      <c r="F6260" s="7" t="s">
        <v>8</v>
      </c>
      <c r="G6260" s="7" t="s">
        <v>1</v>
      </c>
      <c r="H6260" s="7" t="s">
        <v>7</v>
      </c>
      <c r="I6260" s="9">
        <v>9.3170838000000006E-2</v>
      </c>
      <c r="J6260" s="10">
        <v>127.3652</v>
      </c>
      <c r="K6260" s="11">
        <v>4</v>
      </c>
      <c r="L6260" s="11" t="str">
        <f>IF(Tabla134[[#This Row],[Item Weight]]&lt;$U$12,"Poco Peso",IF(Tabla134[[#This Row],[Item Weight]]&lt;$U$13,"Peso Medio","Peso Alto"))</f>
        <v>Poco Peso</v>
      </c>
      <c r="M6260" s="7">
        <v>5.9450000000000003</v>
      </c>
      <c r="N6260" s="11">
        <f>IF(Tabla134[[#This Row],[Item Weight (Nulos)]]="",VLOOKUP(Tabla134[[#This Row],[Item Identifier]],'Tabla para Nulos'!$A$3:$B$1563,2,FALSE),Tabla134[[#This Row],[Item Weight (Nulos)]])</f>
        <v>5.9450000000000003</v>
      </c>
      <c r="O6260" s="11" t="str">
        <f>IF(Tabla134[[#This Row],[Item Visibility]]&lt;$U$15,"Poca visibilidad",IF(Tabla134[[#This Row],[Item Visibility]]&lt;$U$16,"Visibilidad media","Mayor visibilidad"))</f>
        <v>Visibilidad media</v>
      </c>
      <c r="P6260" s="11" t="str">
        <f>IF(Tabla134[[#This Row],[Rating]]&lt;2,"Muy Malo",IF(Tabla134[[#This Row],[Rating]]&lt;3,"Malo",IF(Tabla134[[#This Row],[Rating]]&lt;4,"Regular",IF(Tabla134[[#This Row],[Rating]]&lt;5,"Bueno","Excelente"))))</f>
        <v>Bueno</v>
      </c>
    </row>
    <row r="6261" spans="1:16" x14ac:dyDescent="0.2">
      <c r="A6261" s="7" t="s">
        <v>124</v>
      </c>
      <c r="B6261" s="7" t="s">
        <v>1280</v>
      </c>
      <c r="C6261" s="7" t="s">
        <v>171</v>
      </c>
      <c r="D6261" s="8">
        <v>2012</v>
      </c>
      <c r="E6261" s="7" t="s">
        <v>9</v>
      </c>
      <c r="F6261" s="7" t="s">
        <v>8</v>
      </c>
      <c r="G6261" s="7" t="s">
        <v>1</v>
      </c>
      <c r="H6261" s="7" t="s">
        <v>7</v>
      </c>
      <c r="I6261" s="9">
        <v>2.0229757000000001E-2</v>
      </c>
      <c r="J6261" s="10">
        <v>260.89620000000002</v>
      </c>
      <c r="K6261" s="11">
        <v>4</v>
      </c>
      <c r="L6261" s="11" t="str">
        <f>IF(Tabla134[[#This Row],[Item Weight]]&lt;$U$12,"Poco Peso",IF(Tabla134[[#This Row],[Item Weight]]&lt;$U$13,"Peso Medio","Peso Alto"))</f>
        <v>Poco Peso</v>
      </c>
      <c r="M6261" s="7">
        <v>6.2350000000000003</v>
      </c>
      <c r="N6261" s="11">
        <f>IF(Tabla134[[#This Row],[Item Weight (Nulos)]]="",VLOOKUP(Tabla134[[#This Row],[Item Identifier]],'Tabla para Nulos'!$A$3:$B$1563,2,FALSE),Tabla134[[#This Row],[Item Weight (Nulos)]])</f>
        <v>6.2350000000000003</v>
      </c>
      <c r="O6261" s="11" t="str">
        <f>IF(Tabla134[[#This Row],[Item Visibility]]&lt;$U$15,"Poca visibilidad",IF(Tabla134[[#This Row],[Item Visibility]]&lt;$U$16,"Visibilidad media","Mayor visibilidad"))</f>
        <v>Poca visibilidad</v>
      </c>
      <c r="P6261" s="11" t="str">
        <f>IF(Tabla134[[#This Row],[Rating]]&lt;2,"Muy Malo",IF(Tabla134[[#This Row],[Rating]]&lt;3,"Malo",IF(Tabla134[[#This Row],[Rating]]&lt;4,"Regular",IF(Tabla134[[#This Row],[Rating]]&lt;5,"Bueno","Excelente"))))</f>
        <v>Bueno</v>
      </c>
    </row>
    <row r="6262" spans="1:16" x14ac:dyDescent="0.2">
      <c r="A6262" s="7" t="s">
        <v>124</v>
      </c>
      <c r="B6262" s="7" t="s">
        <v>1279</v>
      </c>
      <c r="C6262" s="7" t="s">
        <v>171</v>
      </c>
      <c r="D6262" s="8">
        <v>2012</v>
      </c>
      <c r="E6262" s="7" t="s">
        <v>9</v>
      </c>
      <c r="F6262" s="7" t="s">
        <v>8</v>
      </c>
      <c r="G6262" s="7" t="s">
        <v>1</v>
      </c>
      <c r="H6262" s="7" t="s">
        <v>7</v>
      </c>
      <c r="I6262" s="9">
        <v>7.6975117999999995E-2</v>
      </c>
      <c r="J6262" s="10">
        <v>116.64919999999999</v>
      </c>
      <c r="K6262" s="11">
        <v>4</v>
      </c>
      <c r="L6262" s="11" t="str">
        <f>IF(Tabla134[[#This Row],[Item Weight]]&lt;$U$12,"Poco Peso",IF(Tabla134[[#This Row],[Item Weight]]&lt;$U$13,"Peso Medio","Peso Alto"))</f>
        <v>Poco Peso</v>
      </c>
      <c r="M6262" s="7">
        <v>7.2350000000000003</v>
      </c>
      <c r="N6262" s="11">
        <f>IF(Tabla134[[#This Row],[Item Weight (Nulos)]]="",VLOOKUP(Tabla134[[#This Row],[Item Identifier]],'Tabla para Nulos'!$A$3:$B$1563,2,FALSE),Tabla134[[#This Row],[Item Weight (Nulos)]])</f>
        <v>7.2350000000000003</v>
      </c>
      <c r="O6262" s="11" t="str">
        <f>IF(Tabla134[[#This Row],[Item Visibility]]&lt;$U$15,"Poca visibilidad",IF(Tabla134[[#This Row],[Item Visibility]]&lt;$U$16,"Visibilidad media","Mayor visibilidad"))</f>
        <v>Visibilidad media</v>
      </c>
      <c r="P6262" s="11" t="str">
        <f>IF(Tabla134[[#This Row],[Rating]]&lt;2,"Muy Malo",IF(Tabla134[[#This Row],[Rating]]&lt;3,"Malo",IF(Tabla134[[#This Row],[Rating]]&lt;4,"Regular",IF(Tabla134[[#This Row],[Rating]]&lt;5,"Bueno","Excelente"))))</f>
        <v>Bueno</v>
      </c>
    </row>
    <row r="6263" spans="1:16" x14ac:dyDescent="0.2">
      <c r="A6263" s="7" t="s">
        <v>124</v>
      </c>
      <c r="B6263" s="7" t="s">
        <v>183</v>
      </c>
      <c r="C6263" s="7" t="s">
        <v>171</v>
      </c>
      <c r="D6263" s="8">
        <v>2012</v>
      </c>
      <c r="E6263" s="7" t="s">
        <v>9</v>
      </c>
      <c r="F6263" s="7" t="s">
        <v>8</v>
      </c>
      <c r="G6263" s="7" t="s">
        <v>1</v>
      </c>
      <c r="H6263" s="7" t="s">
        <v>7</v>
      </c>
      <c r="I6263" s="9">
        <v>7.5845633999999995E-2</v>
      </c>
      <c r="J6263" s="10">
        <v>156.06559999999999</v>
      </c>
      <c r="K6263" s="11">
        <v>4</v>
      </c>
      <c r="L6263" s="11" t="str">
        <f>IF(Tabla134[[#This Row],[Item Weight]]&lt;$U$12,"Poco Peso",IF(Tabla134[[#This Row],[Item Weight]]&lt;$U$13,"Peso Medio","Peso Alto"))</f>
        <v>Poco Peso</v>
      </c>
      <c r="M6263" s="7">
        <v>7.4749999999999996</v>
      </c>
      <c r="N6263" s="11">
        <f>IF(Tabla134[[#This Row],[Item Weight (Nulos)]]="",VLOOKUP(Tabla134[[#This Row],[Item Identifier]],'Tabla para Nulos'!$A$3:$B$1563,2,FALSE),Tabla134[[#This Row],[Item Weight (Nulos)]])</f>
        <v>7.4749999999999996</v>
      </c>
      <c r="O6263" s="11" t="str">
        <f>IF(Tabla134[[#This Row],[Item Visibility]]&lt;$U$15,"Poca visibilidad",IF(Tabla134[[#This Row],[Item Visibility]]&lt;$U$16,"Visibilidad media","Mayor visibilidad"))</f>
        <v>Visibilidad media</v>
      </c>
      <c r="P6263" s="11" t="str">
        <f>IF(Tabla134[[#This Row],[Rating]]&lt;2,"Muy Malo",IF(Tabla134[[#This Row],[Rating]]&lt;3,"Malo",IF(Tabla134[[#This Row],[Rating]]&lt;4,"Regular",IF(Tabla134[[#This Row],[Rating]]&lt;5,"Bueno","Excelente"))))</f>
        <v>Bueno</v>
      </c>
    </row>
    <row r="6264" spans="1:16" x14ac:dyDescent="0.2">
      <c r="A6264" s="7" t="s">
        <v>124</v>
      </c>
      <c r="B6264" s="7" t="s">
        <v>1115</v>
      </c>
      <c r="C6264" s="7" t="s">
        <v>171</v>
      </c>
      <c r="D6264" s="8">
        <v>2012</v>
      </c>
      <c r="E6264" s="7" t="s">
        <v>9</v>
      </c>
      <c r="F6264" s="7" t="s">
        <v>8</v>
      </c>
      <c r="G6264" s="7" t="s">
        <v>1</v>
      </c>
      <c r="H6264" s="7" t="s">
        <v>7</v>
      </c>
      <c r="I6264" s="9">
        <v>0</v>
      </c>
      <c r="J6264" s="10">
        <v>59.258800000000001</v>
      </c>
      <c r="K6264" s="11">
        <v>4</v>
      </c>
      <c r="L6264" s="11" t="str">
        <f>IF(Tabla134[[#This Row],[Item Weight]]&lt;$U$12,"Poco Peso",IF(Tabla134[[#This Row],[Item Weight]]&lt;$U$13,"Peso Medio","Peso Alto"))</f>
        <v>Poco Peso</v>
      </c>
      <c r="M6264" s="7">
        <v>7.5</v>
      </c>
      <c r="N6264" s="11">
        <f>IF(Tabla134[[#This Row],[Item Weight (Nulos)]]="",VLOOKUP(Tabla134[[#This Row],[Item Identifier]],'Tabla para Nulos'!$A$3:$B$1563,2,FALSE),Tabla134[[#This Row],[Item Weight (Nulos)]])</f>
        <v>7.5</v>
      </c>
      <c r="O6264" s="11" t="str">
        <f>IF(Tabla134[[#This Row],[Item Visibility]]&lt;$U$15,"Poca visibilidad",IF(Tabla134[[#This Row],[Item Visibility]]&lt;$U$16,"Visibilidad media","Mayor visibilidad"))</f>
        <v>Poca visibilidad</v>
      </c>
      <c r="P6264" s="11" t="str">
        <f>IF(Tabla134[[#This Row],[Rating]]&lt;2,"Muy Malo",IF(Tabla134[[#This Row],[Rating]]&lt;3,"Malo",IF(Tabla134[[#This Row],[Rating]]&lt;4,"Regular",IF(Tabla134[[#This Row],[Rating]]&lt;5,"Bueno","Excelente"))))</f>
        <v>Bueno</v>
      </c>
    </row>
    <row r="6265" spans="1:16" x14ac:dyDescent="0.2">
      <c r="A6265" s="7" t="s">
        <v>124</v>
      </c>
      <c r="B6265" s="7" t="s">
        <v>1166</v>
      </c>
      <c r="C6265" s="7" t="s">
        <v>171</v>
      </c>
      <c r="D6265" s="8">
        <v>2012</v>
      </c>
      <c r="E6265" s="7" t="s">
        <v>9</v>
      </c>
      <c r="F6265" s="7" t="s">
        <v>8</v>
      </c>
      <c r="G6265" s="7" t="s">
        <v>1</v>
      </c>
      <c r="H6265" s="7" t="s">
        <v>7</v>
      </c>
      <c r="I6265" s="9">
        <v>6.9524391000000005E-2</v>
      </c>
      <c r="J6265" s="10">
        <v>91.814599999999999</v>
      </c>
      <c r="K6265" s="11">
        <v>4</v>
      </c>
      <c r="L6265" s="11" t="str">
        <f>IF(Tabla134[[#This Row],[Item Weight]]&lt;$U$12,"Poco Peso",IF(Tabla134[[#This Row],[Item Weight]]&lt;$U$13,"Peso Medio","Peso Alto"))</f>
        <v>Poco Peso</v>
      </c>
      <c r="M6265" s="7">
        <v>8.6</v>
      </c>
      <c r="N6265" s="11">
        <f>IF(Tabla134[[#This Row],[Item Weight (Nulos)]]="",VLOOKUP(Tabla134[[#This Row],[Item Identifier]],'Tabla para Nulos'!$A$3:$B$1563,2,FALSE),Tabla134[[#This Row],[Item Weight (Nulos)]])</f>
        <v>8.6</v>
      </c>
      <c r="O6265" s="11" t="str">
        <f>IF(Tabla134[[#This Row],[Item Visibility]]&lt;$U$15,"Poca visibilidad",IF(Tabla134[[#This Row],[Item Visibility]]&lt;$U$16,"Visibilidad media","Mayor visibilidad"))</f>
        <v>Visibilidad media</v>
      </c>
      <c r="P6265" s="11" t="str">
        <f>IF(Tabla134[[#This Row],[Rating]]&lt;2,"Muy Malo",IF(Tabla134[[#This Row],[Rating]]&lt;3,"Malo",IF(Tabla134[[#This Row],[Rating]]&lt;4,"Regular",IF(Tabla134[[#This Row],[Rating]]&lt;5,"Bueno","Excelente"))))</f>
        <v>Bueno</v>
      </c>
    </row>
    <row r="6266" spans="1:16" x14ac:dyDescent="0.2">
      <c r="A6266" s="7" t="s">
        <v>124</v>
      </c>
      <c r="B6266" s="7" t="s">
        <v>440</v>
      </c>
      <c r="C6266" s="7" t="s">
        <v>171</v>
      </c>
      <c r="D6266" s="8">
        <v>2012</v>
      </c>
      <c r="E6266" s="7" t="s">
        <v>9</v>
      </c>
      <c r="F6266" s="7" t="s">
        <v>8</v>
      </c>
      <c r="G6266" s="7" t="s">
        <v>1</v>
      </c>
      <c r="H6266" s="7" t="s">
        <v>7</v>
      </c>
      <c r="I6266" s="9">
        <v>9.8775709000000003E-2</v>
      </c>
      <c r="J6266" s="10">
        <v>208.92699999999999</v>
      </c>
      <c r="K6266" s="11">
        <v>4</v>
      </c>
      <c r="L6266" s="11" t="str">
        <f>IF(Tabla134[[#This Row],[Item Weight]]&lt;$U$12,"Poco Peso",IF(Tabla134[[#This Row],[Item Weight]]&lt;$U$13,"Peso Medio","Peso Alto"))</f>
        <v>Peso Medio</v>
      </c>
      <c r="M6266" s="7">
        <v>8.8800000000000008</v>
      </c>
      <c r="N6266" s="11">
        <f>IF(Tabla134[[#This Row],[Item Weight (Nulos)]]="",VLOOKUP(Tabla134[[#This Row],[Item Identifier]],'Tabla para Nulos'!$A$3:$B$1563,2,FALSE),Tabla134[[#This Row],[Item Weight (Nulos)]])</f>
        <v>8.8800000000000008</v>
      </c>
      <c r="O6266" s="11" t="str">
        <f>IF(Tabla134[[#This Row],[Item Visibility]]&lt;$U$15,"Poca visibilidad",IF(Tabla134[[#This Row],[Item Visibility]]&lt;$U$16,"Visibilidad media","Mayor visibilidad"))</f>
        <v>Mayor visibilidad</v>
      </c>
      <c r="P6266" s="11" t="str">
        <f>IF(Tabla134[[#This Row],[Rating]]&lt;2,"Muy Malo",IF(Tabla134[[#This Row],[Rating]]&lt;3,"Malo",IF(Tabla134[[#This Row],[Rating]]&lt;4,"Regular",IF(Tabla134[[#This Row],[Rating]]&lt;5,"Bueno","Excelente"))))</f>
        <v>Bueno</v>
      </c>
    </row>
    <row r="6267" spans="1:16" x14ac:dyDescent="0.2">
      <c r="A6267" s="7" t="s">
        <v>124</v>
      </c>
      <c r="B6267" s="7" t="s">
        <v>1218</v>
      </c>
      <c r="C6267" s="7" t="s">
        <v>171</v>
      </c>
      <c r="D6267" s="8">
        <v>2012</v>
      </c>
      <c r="E6267" s="7" t="s">
        <v>9</v>
      </c>
      <c r="F6267" s="7" t="s">
        <v>8</v>
      </c>
      <c r="G6267" s="7" t="s">
        <v>1</v>
      </c>
      <c r="H6267" s="7" t="s">
        <v>7</v>
      </c>
      <c r="I6267" s="9">
        <v>8.0417723999999996E-2</v>
      </c>
      <c r="J6267" s="10">
        <v>48.8718</v>
      </c>
      <c r="K6267" s="11">
        <v>4</v>
      </c>
      <c r="L6267" s="11" t="str">
        <f>IF(Tabla134[[#This Row],[Item Weight]]&lt;$U$12,"Poco Peso",IF(Tabla134[[#This Row],[Item Weight]]&lt;$U$13,"Peso Medio","Peso Alto"))</f>
        <v>Peso Medio</v>
      </c>
      <c r="M6267" s="7">
        <v>9.1</v>
      </c>
      <c r="N6267" s="11">
        <f>IF(Tabla134[[#This Row],[Item Weight (Nulos)]]="",VLOOKUP(Tabla134[[#This Row],[Item Identifier]],'Tabla para Nulos'!$A$3:$B$1563,2,FALSE),Tabla134[[#This Row],[Item Weight (Nulos)]])</f>
        <v>9.1</v>
      </c>
      <c r="O6267" s="11" t="str">
        <f>IF(Tabla134[[#This Row],[Item Visibility]]&lt;$U$15,"Poca visibilidad",IF(Tabla134[[#This Row],[Item Visibility]]&lt;$U$16,"Visibilidad media","Mayor visibilidad"))</f>
        <v>Visibilidad media</v>
      </c>
      <c r="P6267" s="11" t="str">
        <f>IF(Tabla134[[#This Row],[Rating]]&lt;2,"Muy Malo",IF(Tabla134[[#This Row],[Rating]]&lt;3,"Malo",IF(Tabla134[[#This Row],[Rating]]&lt;4,"Regular",IF(Tabla134[[#This Row],[Rating]]&lt;5,"Bueno","Excelente"))))</f>
        <v>Bueno</v>
      </c>
    </row>
    <row r="6268" spans="1:16" x14ac:dyDescent="0.2">
      <c r="A6268" s="7" t="s">
        <v>124</v>
      </c>
      <c r="B6268" s="7" t="s">
        <v>625</v>
      </c>
      <c r="C6268" s="7" t="s">
        <v>171</v>
      </c>
      <c r="D6268" s="8">
        <v>2012</v>
      </c>
      <c r="E6268" s="7" t="s">
        <v>9</v>
      </c>
      <c r="F6268" s="7" t="s">
        <v>8</v>
      </c>
      <c r="G6268" s="7" t="s">
        <v>1</v>
      </c>
      <c r="H6268" s="7" t="s">
        <v>7</v>
      </c>
      <c r="I6268" s="9">
        <v>6.7085169999999998E-3</v>
      </c>
      <c r="J6268" s="10">
        <v>164.61840000000001</v>
      </c>
      <c r="K6268" s="11">
        <v>4</v>
      </c>
      <c r="L6268" s="11" t="str">
        <f>IF(Tabla134[[#This Row],[Item Weight]]&lt;$U$12,"Poco Peso",IF(Tabla134[[#This Row],[Item Weight]]&lt;$U$13,"Peso Medio","Peso Alto"))</f>
        <v>Peso Medio</v>
      </c>
      <c r="M6268" s="7">
        <v>9.6</v>
      </c>
      <c r="N6268" s="11">
        <f>IF(Tabla134[[#This Row],[Item Weight (Nulos)]]="",VLOOKUP(Tabla134[[#This Row],[Item Identifier]],'Tabla para Nulos'!$A$3:$B$1563,2,FALSE),Tabla134[[#This Row],[Item Weight (Nulos)]])</f>
        <v>9.6</v>
      </c>
      <c r="O6268" s="11" t="str">
        <f>IF(Tabla134[[#This Row],[Item Visibility]]&lt;$U$15,"Poca visibilidad",IF(Tabla134[[#This Row],[Item Visibility]]&lt;$U$16,"Visibilidad media","Mayor visibilidad"))</f>
        <v>Poca visibilidad</v>
      </c>
      <c r="P6268" s="11" t="str">
        <f>IF(Tabla134[[#This Row],[Rating]]&lt;2,"Muy Malo",IF(Tabla134[[#This Row],[Rating]]&lt;3,"Malo",IF(Tabla134[[#This Row],[Rating]]&lt;4,"Regular",IF(Tabla134[[#This Row],[Rating]]&lt;5,"Bueno","Excelente"))))</f>
        <v>Bueno</v>
      </c>
    </row>
    <row r="6269" spans="1:16" x14ac:dyDescent="0.2">
      <c r="A6269" s="7" t="s">
        <v>124</v>
      </c>
      <c r="B6269" s="7" t="s">
        <v>1067</v>
      </c>
      <c r="C6269" s="7" t="s">
        <v>171</v>
      </c>
      <c r="D6269" s="8">
        <v>2012</v>
      </c>
      <c r="E6269" s="7" t="s">
        <v>9</v>
      </c>
      <c r="F6269" s="7" t="s">
        <v>8</v>
      </c>
      <c r="G6269" s="7" t="s">
        <v>1</v>
      </c>
      <c r="H6269" s="7" t="s">
        <v>7</v>
      </c>
      <c r="I6269" s="9">
        <v>2.9569275999999999E-2</v>
      </c>
      <c r="J6269" s="10">
        <v>115.015</v>
      </c>
      <c r="K6269" s="11">
        <v>4</v>
      </c>
      <c r="L6269" s="11" t="str">
        <f>IF(Tabla134[[#This Row],[Item Weight]]&lt;$U$12,"Poco Peso",IF(Tabla134[[#This Row],[Item Weight]]&lt;$U$13,"Peso Medio","Peso Alto"))</f>
        <v>Peso Medio</v>
      </c>
      <c r="M6269" s="7">
        <v>12.15</v>
      </c>
      <c r="N6269" s="11">
        <f>IF(Tabla134[[#This Row],[Item Weight (Nulos)]]="",VLOOKUP(Tabla134[[#This Row],[Item Identifier]],'Tabla para Nulos'!$A$3:$B$1563,2,FALSE),Tabla134[[#This Row],[Item Weight (Nulos)]])</f>
        <v>12.15</v>
      </c>
      <c r="O6269" s="11" t="str">
        <f>IF(Tabla134[[#This Row],[Item Visibility]]&lt;$U$15,"Poca visibilidad",IF(Tabla134[[#This Row],[Item Visibility]]&lt;$U$16,"Visibilidad media","Mayor visibilidad"))</f>
        <v>Visibilidad media</v>
      </c>
      <c r="P6269" s="11" t="str">
        <f>IF(Tabla134[[#This Row],[Rating]]&lt;2,"Muy Malo",IF(Tabla134[[#This Row],[Rating]]&lt;3,"Malo",IF(Tabla134[[#This Row],[Rating]]&lt;4,"Regular",IF(Tabla134[[#This Row],[Rating]]&lt;5,"Bueno","Excelente"))))</f>
        <v>Bueno</v>
      </c>
    </row>
    <row r="6270" spans="1:16" x14ac:dyDescent="0.2">
      <c r="A6270" s="7" t="s">
        <v>124</v>
      </c>
      <c r="B6270" s="7" t="s">
        <v>1278</v>
      </c>
      <c r="C6270" s="7" t="s">
        <v>171</v>
      </c>
      <c r="D6270" s="8">
        <v>2012</v>
      </c>
      <c r="E6270" s="7" t="s">
        <v>9</v>
      </c>
      <c r="F6270" s="7" t="s">
        <v>8</v>
      </c>
      <c r="G6270" s="7" t="s">
        <v>1</v>
      </c>
      <c r="H6270" s="7" t="s">
        <v>7</v>
      </c>
      <c r="I6270" s="9">
        <v>6.775667E-3</v>
      </c>
      <c r="J6270" s="10">
        <v>42.911200000000001</v>
      </c>
      <c r="K6270" s="11">
        <v>4</v>
      </c>
      <c r="L6270" s="11" t="str">
        <f>IF(Tabla134[[#This Row],[Item Weight]]&lt;$U$12,"Poco Peso",IF(Tabla134[[#This Row],[Item Weight]]&lt;$U$13,"Peso Medio","Peso Alto"))</f>
        <v>Peso Medio</v>
      </c>
      <c r="M6270" s="7">
        <v>12.5</v>
      </c>
      <c r="N6270" s="11">
        <f>IF(Tabla134[[#This Row],[Item Weight (Nulos)]]="",VLOOKUP(Tabla134[[#This Row],[Item Identifier]],'Tabla para Nulos'!$A$3:$B$1563,2,FALSE),Tabla134[[#This Row],[Item Weight (Nulos)]])</f>
        <v>12.5</v>
      </c>
      <c r="O6270" s="11" t="str">
        <f>IF(Tabla134[[#This Row],[Item Visibility]]&lt;$U$15,"Poca visibilidad",IF(Tabla134[[#This Row],[Item Visibility]]&lt;$U$16,"Visibilidad media","Mayor visibilidad"))</f>
        <v>Poca visibilidad</v>
      </c>
      <c r="P6270" s="11" t="str">
        <f>IF(Tabla134[[#This Row],[Rating]]&lt;2,"Muy Malo",IF(Tabla134[[#This Row],[Rating]]&lt;3,"Malo",IF(Tabla134[[#This Row],[Rating]]&lt;4,"Regular",IF(Tabla134[[#This Row],[Rating]]&lt;5,"Bueno","Excelente"))))</f>
        <v>Bueno</v>
      </c>
    </row>
    <row r="6271" spans="1:16" x14ac:dyDescent="0.2">
      <c r="A6271" s="7" t="s">
        <v>124</v>
      </c>
      <c r="B6271" s="7" t="s">
        <v>438</v>
      </c>
      <c r="C6271" s="7" t="s">
        <v>171</v>
      </c>
      <c r="D6271" s="8">
        <v>2012</v>
      </c>
      <c r="E6271" s="7" t="s">
        <v>9</v>
      </c>
      <c r="F6271" s="7" t="s">
        <v>8</v>
      </c>
      <c r="G6271" s="7" t="s">
        <v>1</v>
      </c>
      <c r="H6271" s="7" t="s">
        <v>7</v>
      </c>
      <c r="I6271" s="9">
        <v>4.2276745999999997E-2</v>
      </c>
      <c r="J6271" s="10">
        <v>108.49379999999999</v>
      </c>
      <c r="K6271" s="11">
        <v>4</v>
      </c>
      <c r="L6271" s="11" t="str">
        <f>IF(Tabla134[[#This Row],[Item Weight]]&lt;$U$12,"Poco Peso",IF(Tabla134[[#This Row],[Item Weight]]&lt;$U$13,"Peso Medio","Peso Alto"))</f>
        <v>Peso Medio</v>
      </c>
      <c r="M6271" s="7">
        <v>12.65</v>
      </c>
      <c r="N6271" s="11">
        <f>IF(Tabla134[[#This Row],[Item Weight (Nulos)]]="",VLOOKUP(Tabla134[[#This Row],[Item Identifier]],'Tabla para Nulos'!$A$3:$B$1563,2,FALSE),Tabla134[[#This Row],[Item Weight (Nulos)]])</f>
        <v>12.65</v>
      </c>
      <c r="O6271" s="11" t="str">
        <f>IF(Tabla134[[#This Row],[Item Visibility]]&lt;$U$15,"Poca visibilidad",IF(Tabla134[[#This Row],[Item Visibility]]&lt;$U$16,"Visibilidad media","Mayor visibilidad"))</f>
        <v>Visibilidad media</v>
      </c>
      <c r="P6271" s="11" t="str">
        <f>IF(Tabla134[[#This Row],[Rating]]&lt;2,"Muy Malo",IF(Tabla134[[#This Row],[Rating]]&lt;3,"Malo",IF(Tabla134[[#This Row],[Rating]]&lt;4,"Regular",IF(Tabla134[[#This Row],[Rating]]&lt;5,"Bueno","Excelente"))))</f>
        <v>Bueno</v>
      </c>
    </row>
    <row r="6272" spans="1:16" x14ac:dyDescent="0.2">
      <c r="A6272" s="7" t="s">
        <v>124</v>
      </c>
      <c r="B6272" s="7" t="s">
        <v>1277</v>
      </c>
      <c r="C6272" s="7" t="s">
        <v>171</v>
      </c>
      <c r="D6272" s="8">
        <v>2012</v>
      </c>
      <c r="E6272" s="7" t="s">
        <v>9</v>
      </c>
      <c r="F6272" s="7" t="s">
        <v>8</v>
      </c>
      <c r="G6272" s="7" t="s">
        <v>1</v>
      </c>
      <c r="H6272" s="7" t="s">
        <v>7</v>
      </c>
      <c r="I6272" s="9">
        <v>9.9479703000000003E-2</v>
      </c>
      <c r="J6272" s="10">
        <v>44.905999999999999</v>
      </c>
      <c r="K6272" s="11">
        <v>4</v>
      </c>
      <c r="L6272" s="11" t="str">
        <f>IF(Tabla134[[#This Row],[Item Weight]]&lt;$U$12,"Poco Peso",IF(Tabla134[[#This Row],[Item Weight]]&lt;$U$13,"Peso Medio","Peso Alto"))</f>
        <v>Peso Medio</v>
      </c>
      <c r="M6272" s="7">
        <v>13</v>
      </c>
      <c r="N6272" s="11">
        <f>IF(Tabla134[[#This Row],[Item Weight (Nulos)]]="",VLOOKUP(Tabla134[[#This Row],[Item Identifier]],'Tabla para Nulos'!$A$3:$B$1563,2,FALSE),Tabla134[[#This Row],[Item Weight (Nulos)]])</f>
        <v>13</v>
      </c>
      <c r="O6272" s="11" t="str">
        <f>IF(Tabla134[[#This Row],[Item Visibility]]&lt;$U$15,"Poca visibilidad",IF(Tabla134[[#This Row],[Item Visibility]]&lt;$U$16,"Visibilidad media","Mayor visibilidad"))</f>
        <v>Mayor visibilidad</v>
      </c>
      <c r="P6272" s="11" t="str">
        <f>IF(Tabla134[[#This Row],[Rating]]&lt;2,"Muy Malo",IF(Tabla134[[#This Row],[Rating]]&lt;3,"Malo",IF(Tabla134[[#This Row],[Rating]]&lt;4,"Regular",IF(Tabla134[[#This Row],[Rating]]&lt;5,"Bueno","Excelente"))))</f>
        <v>Bueno</v>
      </c>
    </row>
    <row r="6273" spans="1:16" x14ac:dyDescent="0.2">
      <c r="A6273" s="7" t="s">
        <v>124</v>
      </c>
      <c r="B6273" s="7" t="s">
        <v>180</v>
      </c>
      <c r="C6273" s="7" t="s">
        <v>171</v>
      </c>
      <c r="D6273" s="8">
        <v>2012</v>
      </c>
      <c r="E6273" s="7" t="s">
        <v>9</v>
      </c>
      <c r="F6273" s="7" t="s">
        <v>8</v>
      </c>
      <c r="G6273" s="7" t="s">
        <v>1</v>
      </c>
      <c r="H6273" s="7" t="s">
        <v>7</v>
      </c>
      <c r="I6273" s="9">
        <v>4.1889549999999998E-2</v>
      </c>
      <c r="J6273" s="10">
        <v>255.9014</v>
      </c>
      <c r="K6273" s="11">
        <v>4</v>
      </c>
      <c r="L6273" s="11" t="str">
        <f>IF(Tabla134[[#This Row],[Item Weight]]&lt;$U$12,"Poco Peso",IF(Tabla134[[#This Row],[Item Weight]]&lt;$U$13,"Peso Medio","Peso Alto"))</f>
        <v>Peso Medio</v>
      </c>
      <c r="M6273" s="7">
        <v>13</v>
      </c>
      <c r="N6273" s="11">
        <f>IF(Tabla134[[#This Row],[Item Weight (Nulos)]]="",VLOOKUP(Tabla134[[#This Row],[Item Identifier]],'Tabla para Nulos'!$A$3:$B$1563,2,FALSE),Tabla134[[#This Row],[Item Weight (Nulos)]])</f>
        <v>13</v>
      </c>
      <c r="O6273" s="11" t="str">
        <f>IF(Tabla134[[#This Row],[Item Visibility]]&lt;$U$15,"Poca visibilidad",IF(Tabla134[[#This Row],[Item Visibility]]&lt;$U$16,"Visibilidad media","Mayor visibilidad"))</f>
        <v>Visibilidad media</v>
      </c>
      <c r="P6273" s="11" t="str">
        <f>IF(Tabla134[[#This Row],[Rating]]&lt;2,"Muy Malo",IF(Tabla134[[#This Row],[Rating]]&lt;3,"Malo",IF(Tabla134[[#This Row],[Rating]]&lt;4,"Regular",IF(Tabla134[[#This Row],[Rating]]&lt;5,"Bueno","Excelente"))))</f>
        <v>Bueno</v>
      </c>
    </row>
    <row r="6274" spans="1:16" x14ac:dyDescent="0.2">
      <c r="A6274" s="7" t="s">
        <v>124</v>
      </c>
      <c r="B6274" s="7" t="s">
        <v>871</v>
      </c>
      <c r="C6274" s="7" t="s">
        <v>171</v>
      </c>
      <c r="D6274" s="8">
        <v>2012</v>
      </c>
      <c r="E6274" s="7" t="s">
        <v>9</v>
      </c>
      <c r="F6274" s="7" t="s">
        <v>8</v>
      </c>
      <c r="G6274" s="7" t="s">
        <v>1</v>
      </c>
      <c r="H6274" s="7" t="s">
        <v>7</v>
      </c>
      <c r="I6274" s="9">
        <v>9.2811105000000005E-2</v>
      </c>
      <c r="J6274" s="10">
        <v>159.7604</v>
      </c>
      <c r="K6274" s="11">
        <v>4</v>
      </c>
      <c r="L6274" s="11" t="str">
        <f>IF(Tabla134[[#This Row],[Item Weight]]&lt;$U$12,"Poco Peso",IF(Tabla134[[#This Row],[Item Weight]]&lt;$U$13,"Peso Medio","Peso Alto"))</f>
        <v>Peso Medio</v>
      </c>
      <c r="M6274" s="7">
        <v>13.15</v>
      </c>
      <c r="N6274" s="11">
        <f>IF(Tabla134[[#This Row],[Item Weight (Nulos)]]="",VLOOKUP(Tabla134[[#This Row],[Item Identifier]],'Tabla para Nulos'!$A$3:$B$1563,2,FALSE),Tabla134[[#This Row],[Item Weight (Nulos)]])</f>
        <v>13.15</v>
      </c>
      <c r="O6274" s="11" t="str">
        <f>IF(Tabla134[[#This Row],[Item Visibility]]&lt;$U$15,"Poca visibilidad",IF(Tabla134[[#This Row],[Item Visibility]]&lt;$U$16,"Visibilidad media","Mayor visibilidad"))</f>
        <v>Visibilidad media</v>
      </c>
      <c r="P6274" s="11" t="str">
        <f>IF(Tabla134[[#This Row],[Rating]]&lt;2,"Muy Malo",IF(Tabla134[[#This Row],[Rating]]&lt;3,"Malo",IF(Tabla134[[#This Row],[Rating]]&lt;4,"Regular",IF(Tabla134[[#This Row],[Rating]]&lt;5,"Bueno","Excelente"))))</f>
        <v>Bueno</v>
      </c>
    </row>
    <row r="6275" spans="1:16" x14ac:dyDescent="0.2">
      <c r="A6275" s="7" t="s">
        <v>124</v>
      </c>
      <c r="B6275" s="7" t="s">
        <v>1276</v>
      </c>
      <c r="C6275" s="7" t="s">
        <v>171</v>
      </c>
      <c r="D6275" s="8">
        <v>2012</v>
      </c>
      <c r="E6275" s="7" t="s">
        <v>9</v>
      </c>
      <c r="F6275" s="7" t="s">
        <v>8</v>
      </c>
      <c r="G6275" s="7" t="s">
        <v>1</v>
      </c>
      <c r="H6275" s="7" t="s">
        <v>7</v>
      </c>
      <c r="I6275" s="9">
        <v>2.4369007000000002E-2</v>
      </c>
      <c r="J6275" s="10">
        <v>40.245399999999997</v>
      </c>
      <c r="K6275" s="11">
        <v>4</v>
      </c>
      <c r="L6275" s="11" t="str">
        <f>IF(Tabla134[[#This Row],[Item Weight]]&lt;$U$12,"Poco Peso",IF(Tabla134[[#This Row],[Item Weight]]&lt;$U$13,"Peso Medio","Peso Alto"))</f>
        <v>Peso Medio</v>
      </c>
      <c r="M6275" s="7">
        <v>14</v>
      </c>
      <c r="N6275" s="11">
        <f>IF(Tabla134[[#This Row],[Item Weight (Nulos)]]="",VLOOKUP(Tabla134[[#This Row],[Item Identifier]],'Tabla para Nulos'!$A$3:$B$1563,2,FALSE),Tabla134[[#This Row],[Item Weight (Nulos)]])</f>
        <v>14</v>
      </c>
      <c r="O6275" s="11" t="str">
        <f>IF(Tabla134[[#This Row],[Item Visibility]]&lt;$U$15,"Poca visibilidad",IF(Tabla134[[#This Row],[Item Visibility]]&lt;$U$16,"Visibilidad media","Mayor visibilidad"))</f>
        <v>Poca visibilidad</v>
      </c>
      <c r="P6275" s="11" t="str">
        <f>IF(Tabla134[[#This Row],[Rating]]&lt;2,"Muy Malo",IF(Tabla134[[#This Row],[Rating]]&lt;3,"Malo",IF(Tabla134[[#This Row],[Rating]]&lt;4,"Regular",IF(Tabla134[[#This Row],[Rating]]&lt;5,"Bueno","Excelente"))))</f>
        <v>Bueno</v>
      </c>
    </row>
    <row r="6276" spans="1:16" x14ac:dyDescent="0.2">
      <c r="A6276" s="7" t="s">
        <v>124</v>
      </c>
      <c r="B6276" s="7" t="s">
        <v>436</v>
      </c>
      <c r="C6276" s="7" t="s">
        <v>171</v>
      </c>
      <c r="D6276" s="8">
        <v>2012</v>
      </c>
      <c r="E6276" s="7" t="s">
        <v>9</v>
      </c>
      <c r="F6276" s="7" t="s">
        <v>8</v>
      </c>
      <c r="G6276" s="7" t="s">
        <v>1</v>
      </c>
      <c r="H6276" s="7" t="s">
        <v>7</v>
      </c>
      <c r="I6276" s="9">
        <v>8.3488991999999998E-2</v>
      </c>
      <c r="J6276" s="10">
        <v>161.3552</v>
      </c>
      <c r="K6276" s="11">
        <v>4</v>
      </c>
      <c r="L6276" s="11" t="str">
        <f>IF(Tabla134[[#This Row],[Item Weight]]&lt;$U$12,"Poco Peso",IF(Tabla134[[#This Row],[Item Weight]]&lt;$U$13,"Peso Medio","Peso Alto"))</f>
        <v>Peso Medio</v>
      </c>
      <c r="M6276" s="7">
        <v>14.65</v>
      </c>
      <c r="N6276" s="11">
        <f>IF(Tabla134[[#This Row],[Item Weight (Nulos)]]="",VLOOKUP(Tabla134[[#This Row],[Item Identifier]],'Tabla para Nulos'!$A$3:$B$1563,2,FALSE),Tabla134[[#This Row],[Item Weight (Nulos)]])</f>
        <v>14.65</v>
      </c>
      <c r="O6276" s="11" t="str">
        <f>IF(Tabla134[[#This Row],[Item Visibility]]&lt;$U$15,"Poca visibilidad",IF(Tabla134[[#This Row],[Item Visibility]]&lt;$U$16,"Visibilidad media","Mayor visibilidad"))</f>
        <v>Visibilidad media</v>
      </c>
      <c r="P6276" s="11" t="str">
        <f>IF(Tabla134[[#This Row],[Rating]]&lt;2,"Muy Malo",IF(Tabla134[[#This Row],[Rating]]&lt;3,"Malo",IF(Tabla134[[#This Row],[Rating]]&lt;4,"Regular",IF(Tabla134[[#This Row],[Rating]]&lt;5,"Bueno","Excelente"))))</f>
        <v>Bueno</v>
      </c>
    </row>
    <row r="6277" spans="1:16" x14ac:dyDescent="0.2">
      <c r="A6277" s="7" t="s">
        <v>124</v>
      </c>
      <c r="B6277" s="7" t="s">
        <v>187</v>
      </c>
      <c r="C6277" s="7" t="s">
        <v>171</v>
      </c>
      <c r="D6277" s="8">
        <v>2012</v>
      </c>
      <c r="E6277" s="7" t="s">
        <v>9</v>
      </c>
      <c r="F6277" s="7" t="s">
        <v>8</v>
      </c>
      <c r="G6277" s="7" t="s">
        <v>1</v>
      </c>
      <c r="H6277" s="7" t="s">
        <v>7</v>
      </c>
      <c r="I6277" s="9">
        <v>3.3651278E-2</v>
      </c>
      <c r="J6277" s="10">
        <v>108.99120000000001</v>
      </c>
      <c r="K6277" s="11">
        <v>4</v>
      </c>
      <c r="L6277" s="11" t="str">
        <f>IF(Tabla134[[#This Row],[Item Weight]]&lt;$U$12,"Poco Peso",IF(Tabla134[[#This Row],[Item Weight]]&lt;$U$13,"Peso Medio","Peso Alto"))</f>
        <v>Peso Medio</v>
      </c>
      <c r="M6277" s="7">
        <v>15.2</v>
      </c>
      <c r="N6277" s="11">
        <f>IF(Tabla134[[#This Row],[Item Weight (Nulos)]]="",VLOOKUP(Tabla134[[#This Row],[Item Identifier]],'Tabla para Nulos'!$A$3:$B$1563,2,FALSE),Tabla134[[#This Row],[Item Weight (Nulos)]])</f>
        <v>15.2</v>
      </c>
      <c r="O6277" s="11" t="str">
        <f>IF(Tabla134[[#This Row],[Item Visibility]]&lt;$U$15,"Poca visibilidad",IF(Tabla134[[#This Row],[Item Visibility]]&lt;$U$16,"Visibilidad media","Mayor visibilidad"))</f>
        <v>Visibilidad media</v>
      </c>
      <c r="P6277" s="11" t="str">
        <f>IF(Tabla134[[#This Row],[Rating]]&lt;2,"Muy Malo",IF(Tabla134[[#This Row],[Rating]]&lt;3,"Malo",IF(Tabla134[[#This Row],[Rating]]&lt;4,"Regular",IF(Tabla134[[#This Row],[Rating]]&lt;5,"Bueno","Excelente"))))</f>
        <v>Bueno</v>
      </c>
    </row>
    <row r="6278" spans="1:16" x14ac:dyDescent="0.2">
      <c r="A6278" s="7" t="s">
        <v>124</v>
      </c>
      <c r="B6278" s="7" t="s">
        <v>1163</v>
      </c>
      <c r="C6278" s="7" t="s">
        <v>171</v>
      </c>
      <c r="D6278" s="8">
        <v>2012</v>
      </c>
      <c r="E6278" s="7" t="s">
        <v>9</v>
      </c>
      <c r="F6278" s="7" t="s">
        <v>8</v>
      </c>
      <c r="G6278" s="7" t="s">
        <v>1</v>
      </c>
      <c r="H6278" s="7" t="s">
        <v>7</v>
      </c>
      <c r="I6278" s="9">
        <v>9.9290165999999999E-2</v>
      </c>
      <c r="J6278" s="10">
        <v>214.09020000000001</v>
      </c>
      <c r="K6278" s="11">
        <v>4</v>
      </c>
      <c r="L6278" s="11" t="str">
        <f>IF(Tabla134[[#This Row],[Item Weight]]&lt;$U$12,"Poco Peso",IF(Tabla134[[#This Row],[Item Weight]]&lt;$U$13,"Peso Medio","Peso Alto"))</f>
        <v>Peso Medio</v>
      </c>
      <c r="M6278" s="7">
        <v>16</v>
      </c>
      <c r="N6278" s="11">
        <f>IF(Tabla134[[#This Row],[Item Weight (Nulos)]]="",VLOOKUP(Tabla134[[#This Row],[Item Identifier]],'Tabla para Nulos'!$A$3:$B$1563,2,FALSE),Tabla134[[#This Row],[Item Weight (Nulos)]])</f>
        <v>16</v>
      </c>
      <c r="O6278" s="11" t="str">
        <f>IF(Tabla134[[#This Row],[Item Visibility]]&lt;$U$15,"Poca visibilidad",IF(Tabla134[[#This Row],[Item Visibility]]&lt;$U$16,"Visibilidad media","Mayor visibilidad"))</f>
        <v>Mayor visibilidad</v>
      </c>
      <c r="P6278" s="11" t="str">
        <f>IF(Tabla134[[#This Row],[Rating]]&lt;2,"Muy Malo",IF(Tabla134[[#This Row],[Rating]]&lt;3,"Malo",IF(Tabla134[[#This Row],[Rating]]&lt;4,"Regular",IF(Tabla134[[#This Row],[Rating]]&lt;5,"Bueno","Excelente"))))</f>
        <v>Bueno</v>
      </c>
    </row>
    <row r="6279" spans="1:16" x14ac:dyDescent="0.2">
      <c r="A6279" s="7" t="s">
        <v>124</v>
      </c>
      <c r="B6279" s="7" t="s">
        <v>1009</v>
      </c>
      <c r="C6279" s="7" t="s">
        <v>171</v>
      </c>
      <c r="D6279" s="8">
        <v>2012</v>
      </c>
      <c r="E6279" s="7" t="s">
        <v>9</v>
      </c>
      <c r="F6279" s="7" t="s">
        <v>8</v>
      </c>
      <c r="G6279" s="7" t="s">
        <v>1</v>
      </c>
      <c r="H6279" s="7" t="s">
        <v>7</v>
      </c>
      <c r="I6279" s="9">
        <v>3.4726222000000001E-2</v>
      </c>
      <c r="J6279" s="10">
        <v>125.602</v>
      </c>
      <c r="K6279" s="11">
        <v>4</v>
      </c>
      <c r="L6279" s="11" t="str">
        <f>IF(Tabla134[[#This Row],[Item Weight]]&lt;$U$12,"Poco Peso",IF(Tabla134[[#This Row],[Item Weight]]&lt;$U$13,"Peso Medio","Peso Alto"))</f>
        <v>Peso Medio</v>
      </c>
      <c r="M6279" s="7">
        <v>16.350000000000001</v>
      </c>
      <c r="N6279" s="11">
        <f>IF(Tabla134[[#This Row],[Item Weight (Nulos)]]="",VLOOKUP(Tabla134[[#This Row],[Item Identifier]],'Tabla para Nulos'!$A$3:$B$1563,2,FALSE),Tabla134[[#This Row],[Item Weight (Nulos)]])</f>
        <v>16.350000000000001</v>
      </c>
      <c r="O6279" s="11" t="str">
        <f>IF(Tabla134[[#This Row],[Item Visibility]]&lt;$U$15,"Poca visibilidad",IF(Tabla134[[#This Row],[Item Visibility]]&lt;$U$16,"Visibilidad media","Mayor visibilidad"))</f>
        <v>Visibilidad media</v>
      </c>
      <c r="P6279" s="11" t="str">
        <f>IF(Tabla134[[#This Row],[Rating]]&lt;2,"Muy Malo",IF(Tabla134[[#This Row],[Rating]]&lt;3,"Malo",IF(Tabla134[[#This Row],[Rating]]&lt;4,"Regular",IF(Tabla134[[#This Row],[Rating]]&lt;5,"Bueno","Excelente"))))</f>
        <v>Bueno</v>
      </c>
    </row>
    <row r="6280" spans="1:16" x14ac:dyDescent="0.2">
      <c r="A6280" s="7" t="s">
        <v>124</v>
      </c>
      <c r="B6280" s="7" t="s">
        <v>189</v>
      </c>
      <c r="C6280" s="7" t="s">
        <v>171</v>
      </c>
      <c r="D6280" s="8">
        <v>2012</v>
      </c>
      <c r="E6280" s="7" t="s">
        <v>9</v>
      </c>
      <c r="F6280" s="7" t="s">
        <v>8</v>
      </c>
      <c r="G6280" s="7" t="s">
        <v>1</v>
      </c>
      <c r="H6280" s="7" t="s">
        <v>7</v>
      </c>
      <c r="I6280" s="9">
        <v>6.7258460000000006E-2</v>
      </c>
      <c r="J6280" s="10">
        <v>115.18600000000001</v>
      </c>
      <c r="K6280" s="11">
        <v>4</v>
      </c>
      <c r="L6280" s="11" t="str">
        <f>IF(Tabla134[[#This Row],[Item Weight]]&lt;$U$12,"Poco Peso",IF(Tabla134[[#This Row],[Item Weight]]&lt;$U$13,"Peso Medio","Peso Alto"))</f>
        <v>Peso Alto</v>
      </c>
      <c r="M6280" s="7">
        <v>17.100000000000001</v>
      </c>
      <c r="N6280" s="11">
        <f>IF(Tabla134[[#This Row],[Item Weight (Nulos)]]="",VLOOKUP(Tabla134[[#This Row],[Item Identifier]],'Tabla para Nulos'!$A$3:$B$1563,2,FALSE),Tabla134[[#This Row],[Item Weight (Nulos)]])</f>
        <v>17.100000000000001</v>
      </c>
      <c r="O6280" s="11" t="str">
        <f>IF(Tabla134[[#This Row],[Item Visibility]]&lt;$U$15,"Poca visibilidad",IF(Tabla134[[#This Row],[Item Visibility]]&lt;$U$16,"Visibilidad media","Mayor visibilidad"))</f>
        <v>Visibilidad media</v>
      </c>
      <c r="P6280" s="11" t="str">
        <f>IF(Tabla134[[#This Row],[Rating]]&lt;2,"Muy Malo",IF(Tabla134[[#This Row],[Rating]]&lt;3,"Malo",IF(Tabla134[[#This Row],[Rating]]&lt;4,"Regular",IF(Tabla134[[#This Row],[Rating]]&lt;5,"Bueno","Excelente"))))</f>
        <v>Bueno</v>
      </c>
    </row>
    <row r="6281" spans="1:16" x14ac:dyDescent="0.2">
      <c r="A6281" s="7" t="s">
        <v>124</v>
      </c>
      <c r="B6281" s="7" t="s">
        <v>1161</v>
      </c>
      <c r="C6281" s="7" t="s">
        <v>171</v>
      </c>
      <c r="D6281" s="8">
        <v>2012</v>
      </c>
      <c r="E6281" s="7" t="s">
        <v>9</v>
      </c>
      <c r="F6281" s="7" t="s">
        <v>8</v>
      </c>
      <c r="G6281" s="7" t="s">
        <v>1</v>
      </c>
      <c r="H6281" s="7" t="s">
        <v>7</v>
      </c>
      <c r="I6281" s="9">
        <v>4.9016517000000003E-2</v>
      </c>
      <c r="J6281" s="10">
        <v>128.7336</v>
      </c>
      <c r="K6281" s="11">
        <v>4</v>
      </c>
      <c r="L6281" s="11" t="str">
        <f>IF(Tabla134[[#This Row],[Item Weight]]&lt;$U$12,"Poco Peso",IF(Tabla134[[#This Row],[Item Weight]]&lt;$U$13,"Peso Medio","Peso Alto"))</f>
        <v>Peso Alto</v>
      </c>
      <c r="M6281" s="7">
        <v>18.100000000000001</v>
      </c>
      <c r="N6281" s="11">
        <f>IF(Tabla134[[#This Row],[Item Weight (Nulos)]]="",VLOOKUP(Tabla134[[#This Row],[Item Identifier]],'Tabla para Nulos'!$A$3:$B$1563,2,FALSE),Tabla134[[#This Row],[Item Weight (Nulos)]])</f>
        <v>18.100000000000001</v>
      </c>
      <c r="O6281" s="11" t="str">
        <f>IF(Tabla134[[#This Row],[Item Visibility]]&lt;$U$15,"Poca visibilidad",IF(Tabla134[[#This Row],[Item Visibility]]&lt;$U$16,"Visibilidad media","Mayor visibilidad"))</f>
        <v>Visibilidad media</v>
      </c>
      <c r="P6281" s="11" t="str">
        <f>IF(Tabla134[[#This Row],[Rating]]&lt;2,"Muy Malo",IF(Tabla134[[#This Row],[Rating]]&lt;3,"Malo",IF(Tabla134[[#This Row],[Rating]]&lt;4,"Regular",IF(Tabla134[[#This Row],[Rating]]&lt;5,"Bueno","Excelente"))))</f>
        <v>Bueno</v>
      </c>
    </row>
    <row r="6282" spans="1:16" x14ac:dyDescent="0.2">
      <c r="A6282" s="7" t="s">
        <v>124</v>
      </c>
      <c r="B6282" s="7" t="s">
        <v>186</v>
      </c>
      <c r="C6282" s="7" t="s">
        <v>171</v>
      </c>
      <c r="D6282" s="8">
        <v>2012</v>
      </c>
      <c r="E6282" s="7" t="s">
        <v>9</v>
      </c>
      <c r="F6282" s="7" t="s">
        <v>8</v>
      </c>
      <c r="G6282" s="7" t="s">
        <v>1</v>
      </c>
      <c r="H6282" s="7" t="s">
        <v>7</v>
      </c>
      <c r="I6282" s="9">
        <v>1.2673238E-2</v>
      </c>
      <c r="J6282" s="10">
        <v>121.5414</v>
      </c>
      <c r="K6282" s="11">
        <v>4</v>
      </c>
      <c r="L6282" s="11" t="str">
        <f>IF(Tabla134[[#This Row],[Item Weight]]&lt;$U$12,"Poco Peso",IF(Tabla134[[#This Row],[Item Weight]]&lt;$U$13,"Peso Medio","Peso Alto"))</f>
        <v>Peso Alto</v>
      </c>
      <c r="M6282" s="7">
        <v>18.600000000000001</v>
      </c>
      <c r="N6282" s="11">
        <f>IF(Tabla134[[#This Row],[Item Weight (Nulos)]]="",VLOOKUP(Tabla134[[#This Row],[Item Identifier]],'Tabla para Nulos'!$A$3:$B$1563,2,FALSE),Tabla134[[#This Row],[Item Weight (Nulos)]])</f>
        <v>18.600000000000001</v>
      </c>
      <c r="O6282" s="11" t="str">
        <f>IF(Tabla134[[#This Row],[Item Visibility]]&lt;$U$15,"Poca visibilidad",IF(Tabla134[[#This Row],[Item Visibility]]&lt;$U$16,"Visibilidad media","Mayor visibilidad"))</f>
        <v>Poca visibilidad</v>
      </c>
      <c r="P6282" s="11" t="str">
        <f>IF(Tabla134[[#This Row],[Rating]]&lt;2,"Muy Malo",IF(Tabla134[[#This Row],[Rating]]&lt;3,"Malo",IF(Tabla134[[#This Row],[Rating]]&lt;4,"Regular",IF(Tabla134[[#This Row],[Rating]]&lt;5,"Bueno","Excelente"))))</f>
        <v>Bueno</v>
      </c>
    </row>
    <row r="6283" spans="1:16" x14ac:dyDescent="0.2">
      <c r="A6283" s="7" t="s">
        <v>124</v>
      </c>
      <c r="B6283" s="7" t="s">
        <v>619</v>
      </c>
      <c r="C6283" s="7" t="s">
        <v>171</v>
      </c>
      <c r="D6283" s="8">
        <v>2012</v>
      </c>
      <c r="E6283" s="7" t="s">
        <v>9</v>
      </c>
      <c r="F6283" s="7" t="s">
        <v>8</v>
      </c>
      <c r="G6283" s="7" t="s">
        <v>1</v>
      </c>
      <c r="H6283" s="7" t="s">
        <v>7</v>
      </c>
      <c r="I6283" s="9">
        <v>1.0381661E-2</v>
      </c>
      <c r="J6283" s="10">
        <v>207.8954</v>
      </c>
      <c r="K6283" s="11">
        <v>4</v>
      </c>
      <c r="L6283" s="11" t="str">
        <f>IF(Tabla134[[#This Row],[Item Weight]]&lt;$U$12,"Poco Peso",IF(Tabla134[[#This Row],[Item Weight]]&lt;$U$13,"Peso Medio","Peso Alto"))</f>
        <v>Peso Alto</v>
      </c>
      <c r="M6283" s="7">
        <v>18.75</v>
      </c>
      <c r="N6283" s="11">
        <f>IF(Tabla134[[#This Row],[Item Weight (Nulos)]]="",VLOOKUP(Tabla134[[#This Row],[Item Identifier]],'Tabla para Nulos'!$A$3:$B$1563,2,FALSE),Tabla134[[#This Row],[Item Weight (Nulos)]])</f>
        <v>18.75</v>
      </c>
      <c r="O6283" s="11" t="str">
        <f>IF(Tabla134[[#This Row],[Item Visibility]]&lt;$U$15,"Poca visibilidad",IF(Tabla134[[#This Row],[Item Visibility]]&lt;$U$16,"Visibilidad media","Mayor visibilidad"))</f>
        <v>Poca visibilidad</v>
      </c>
      <c r="P6283" s="11" t="str">
        <f>IF(Tabla134[[#This Row],[Rating]]&lt;2,"Muy Malo",IF(Tabla134[[#This Row],[Rating]]&lt;3,"Malo",IF(Tabla134[[#This Row],[Rating]]&lt;4,"Regular",IF(Tabla134[[#This Row],[Rating]]&lt;5,"Bueno","Excelente"))))</f>
        <v>Bueno</v>
      </c>
    </row>
    <row r="6284" spans="1:16" x14ac:dyDescent="0.2">
      <c r="A6284" s="7" t="s">
        <v>124</v>
      </c>
      <c r="B6284" s="7" t="s">
        <v>1160</v>
      </c>
      <c r="C6284" s="7" t="s">
        <v>171</v>
      </c>
      <c r="D6284" s="8">
        <v>2012</v>
      </c>
      <c r="E6284" s="7" t="s">
        <v>9</v>
      </c>
      <c r="F6284" s="7" t="s">
        <v>8</v>
      </c>
      <c r="G6284" s="7" t="s">
        <v>1</v>
      </c>
      <c r="H6284" s="7" t="s">
        <v>7</v>
      </c>
      <c r="I6284" s="9">
        <v>3.4360687000000001E-2</v>
      </c>
      <c r="J6284" s="10">
        <v>215.7218</v>
      </c>
      <c r="K6284" s="11">
        <v>4</v>
      </c>
      <c r="L6284" s="11" t="str">
        <f>IF(Tabla134[[#This Row],[Item Weight]]&lt;$U$12,"Poco Peso",IF(Tabla134[[#This Row],[Item Weight]]&lt;$U$13,"Peso Medio","Peso Alto"))</f>
        <v>Peso Alto</v>
      </c>
      <c r="M6284" s="7">
        <v>18.75</v>
      </c>
      <c r="N6284" s="11">
        <f>IF(Tabla134[[#This Row],[Item Weight (Nulos)]]="",VLOOKUP(Tabla134[[#This Row],[Item Identifier]],'Tabla para Nulos'!$A$3:$B$1563,2,FALSE),Tabla134[[#This Row],[Item Weight (Nulos)]])</f>
        <v>18.75</v>
      </c>
      <c r="O6284" s="11" t="str">
        <f>IF(Tabla134[[#This Row],[Item Visibility]]&lt;$U$15,"Poca visibilidad",IF(Tabla134[[#This Row],[Item Visibility]]&lt;$U$16,"Visibilidad media","Mayor visibilidad"))</f>
        <v>Visibilidad media</v>
      </c>
      <c r="P6284" s="11" t="str">
        <f>IF(Tabla134[[#This Row],[Rating]]&lt;2,"Muy Malo",IF(Tabla134[[#This Row],[Rating]]&lt;3,"Malo",IF(Tabla134[[#This Row],[Rating]]&lt;4,"Regular",IF(Tabla134[[#This Row],[Rating]]&lt;5,"Bueno","Excelente"))))</f>
        <v>Bueno</v>
      </c>
    </row>
    <row r="6285" spans="1:16" x14ac:dyDescent="0.2">
      <c r="A6285" s="7" t="s">
        <v>124</v>
      </c>
      <c r="B6285" s="7" t="s">
        <v>1159</v>
      </c>
      <c r="C6285" s="7" t="s">
        <v>171</v>
      </c>
      <c r="D6285" s="8">
        <v>2012</v>
      </c>
      <c r="E6285" s="7" t="s">
        <v>9</v>
      </c>
      <c r="F6285" s="7" t="s">
        <v>8</v>
      </c>
      <c r="G6285" s="7" t="s">
        <v>1</v>
      </c>
      <c r="H6285" s="7" t="s">
        <v>7</v>
      </c>
      <c r="I6285" s="9">
        <v>2.7028323E-2</v>
      </c>
      <c r="J6285" s="10">
        <v>127.03360000000001</v>
      </c>
      <c r="K6285" s="11">
        <v>4</v>
      </c>
      <c r="L6285" s="11" t="str">
        <f>IF(Tabla134[[#This Row],[Item Weight]]&lt;$U$12,"Poco Peso",IF(Tabla134[[#This Row],[Item Weight]]&lt;$U$13,"Peso Medio","Peso Alto"))</f>
        <v>Peso Alto</v>
      </c>
      <c r="M6285" s="7">
        <v>19</v>
      </c>
      <c r="N6285" s="11">
        <f>IF(Tabla134[[#This Row],[Item Weight (Nulos)]]="",VLOOKUP(Tabla134[[#This Row],[Item Identifier]],'Tabla para Nulos'!$A$3:$B$1563,2,FALSE),Tabla134[[#This Row],[Item Weight (Nulos)]])</f>
        <v>19</v>
      </c>
      <c r="O6285" s="11" t="str">
        <f>IF(Tabla134[[#This Row],[Item Visibility]]&lt;$U$15,"Poca visibilidad",IF(Tabla134[[#This Row],[Item Visibility]]&lt;$U$16,"Visibilidad media","Mayor visibilidad"))</f>
        <v>Visibilidad media</v>
      </c>
      <c r="P6285" s="11" t="str">
        <f>IF(Tabla134[[#This Row],[Rating]]&lt;2,"Muy Malo",IF(Tabla134[[#This Row],[Rating]]&lt;3,"Malo",IF(Tabla134[[#This Row],[Rating]]&lt;4,"Regular",IF(Tabla134[[#This Row],[Rating]]&lt;5,"Bueno","Excelente"))))</f>
        <v>Bueno</v>
      </c>
    </row>
    <row r="6286" spans="1:16" x14ac:dyDescent="0.2">
      <c r="A6286" s="7" t="s">
        <v>124</v>
      </c>
      <c r="B6286" s="7" t="s">
        <v>429</v>
      </c>
      <c r="C6286" s="7" t="s">
        <v>171</v>
      </c>
      <c r="D6286" s="8">
        <v>2012</v>
      </c>
      <c r="E6286" s="7" t="s">
        <v>9</v>
      </c>
      <c r="F6286" s="7" t="s">
        <v>8</v>
      </c>
      <c r="G6286" s="7" t="s">
        <v>1</v>
      </c>
      <c r="H6286" s="7" t="s">
        <v>7</v>
      </c>
      <c r="I6286" s="9">
        <v>9.4308058E-2</v>
      </c>
      <c r="J6286" s="10">
        <v>251.8698</v>
      </c>
      <c r="K6286" s="11">
        <v>4</v>
      </c>
      <c r="L6286" s="11" t="str">
        <f>IF(Tabla134[[#This Row],[Item Weight]]&lt;$U$12,"Poco Peso",IF(Tabla134[[#This Row],[Item Weight]]&lt;$U$13,"Peso Medio","Peso Alto"))</f>
        <v>Peso Alto</v>
      </c>
      <c r="M6286" s="7">
        <v>19.600000000000001</v>
      </c>
      <c r="N6286" s="11">
        <f>IF(Tabla134[[#This Row],[Item Weight (Nulos)]]="",VLOOKUP(Tabla134[[#This Row],[Item Identifier]],'Tabla para Nulos'!$A$3:$B$1563,2,FALSE),Tabla134[[#This Row],[Item Weight (Nulos)]])</f>
        <v>19.600000000000001</v>
      </c>
      <c r="O6286" s="11" t="str">
        <f>IF(Tabla134[[#This Row],[Item Visibility]]&lt;$U$15,"Poca visibilidad",IF(Tabla134[[#This Row],[Item Visibility]]&lt;$U$16,"Visibilidad media","Mayor visibilidad"))</f>
        <v>Visibilidad media</v>
      </c>
      <c r="P6286" s="11" t="str">
        <f>IF(Tabla134[[#This Row],[Rating]]&lt;2,"Muy Malo",IF(Tabla134[[#This Row],[Rating]]&lt;3,"Malo",IF(Tabla134[[#This Row],[Rating]]&lt;4,"Regular",IF(Tabla134[[#This Row],[Rating]]&lt;5,"Bueno","Excelente"))))</f>
        <v>Bueno</v>
      </c>
    </row>
    <row r="6287" spans="1:16" x14ac:dyDescent="0.2">
      <c r="A6287" s="7" t="s">
        <v>124</v>
      </c>
      <c r="B6287" s="7" t="s">
        <v>1275</v>
      </c>
      <c r="C6287" s="7" t="s">
        <v>171</v>
      </c>
      <c r="D6287" s="8">
        <v>2012</v>
      </c>
      <c r="E6287" s="7" t="s">
        <v>9</v>
      </c>
      <c r="F6287" s="7" t="s">
        <v>8</v>
      </c>
      <c r="G6287" s="7" t="s">
        <v>1</v>
      </c>
      <c r="H6287" s="7" t="s">
        <v>7</v>
      </c>
      <c r="I6287" s="9">
        <v>1.1838464E-2</v>
      </c>
      <c r="J6287" s="10">
        <v>155.13399999999999</v>
      </c>
      <c r="K6287" s="11">
        <v>4</v>
      </c>
      <c r="L6287" s="11" t="str">
        <f>IF(Tabla134[[#This Row],[Item Weight]]&lt;$U$12,"Poco Peso",IF(Tabla134[[#This Row],[Item Weight]]&lt;$U$13,"Peso Medio","Peso Alto"))</f>
        <v>Peso Alto</v>
      </c>
      <c r="M6287" s="7">
        <v>20.2</v>
      </c>
      <c r="N6287" s="11">
        <f>IF(Tabla134[[#This Row],[Item Weight (Nulos)]]="",VLOOKUP(Tabla134[[#This Row],[Item Identifier]],'Tabla para Nulos'!$A$3:$B$1563,2,FALSE),Tabla134[[#This Row],[Item Weight (Nulos)]])</f>
        <v>20.2</v>
      </c>
      <c r="O6287" s="11" t="str">
        <f>IF(Tabla134[[#This Row],[Item Visibility]]&lt;$U$15,"Poca visibilidad",IF(Tabla134[[#This Row],[Item Visibility]]&lt;$U$16,"Visibilidad media","Mayor visibilidad"))</f>
        <v>Poca visibilidad</v>
      </c>
      <c r="P6287" s="11" t="str">
        <f>IF(Tabla134[[#This Row],[Rating]]&lt;2,"Muy Malo",IF(Tabla134[[#This Row],[Rating]]&lt;3,"Malo",IF(Tabla134[[#This Row],[Rating]]&lt;4,"Regular",IF(Tabla134[[#This Row],[Rating]]&lt;5,"Bueno","Excelente"))))</f>
        <v>Bueno</v>
      </c>
    </row>
    <row r="6288" spans="1:16" x14ac:dyDescent="0.2">
      <c r="A6288" s="7" t="s">
        <v>124</v>
      </c>
      <c r="B6288" s="7" t="s">
        <v>1274</v>
      </c>
      <c r="C6288" s="7" t="s">
        <v>171</v>
      </c>
      <c r="D6288" s="8">
        <v>2012</v>
      </c>
      <c r="E6288" s="7" t="s">
        <v>9</v>
      </c>
      <c r="F6288" s="7" t="s">
        <v>8</v>
      </c>
      <c r="G6288" s="7" t="s">
        <v>1</v>
      </c>
      <c r="H6288" s="7" t="s">
        <v>7</v>
      </c>
      <c r="I6288" s="9">
        <v>3.2819636999999999E-2</v>
      </c>
      <c r="J6288" s="10">
        <v>38.982199999999999</v>
      </c>
      <c r="K6288" s="11">
        <v>4</v>
      </c>
      <c r="L6288" s="11" t="str">
        <f>IF(Tabla134[[#This Row],[Item Weight]]&lt;$U$12,"Poco Peso",IF(Tabla134[[#This Row],[Item Weight]]&lt;$U$13,"Peso Medio","Peso Alto"))</f>
        <v>Peso Alto</v>
      </c>
      <c r="M6288" s="7">
        <v>20.5</v>
      </c>
      <c r="N6288" s="11">
        <f>IF(Tabla134[[#This Row],[Item Weight (Nulos)]]="",VLOOKUP(Tabla134[[#This Row],[Item Identifier]],'Tabla para Nulos'!$A$3:$B$1563,2,FALSE),Tabla134[[#This Row],[Item Weight (Nulos)]])</f>
        <v>20.5</v>
      </c>
      <c r="O6288" s="11" t="str">
        <f>IF(Tabla134[[#This Row],[Item Visibility]]&lt;$U$15,"Poca visibilidad",IF(Tabla134[[#This Row],[Item Visibility]]&lt;$U$16,"Visibilidad media","Mayor visibilidad"))</f>
        <v>Visibilidad media</v>
      </c>
      <c r="P6288" s="11" t="str">
        <f>IF(Tabla134[[#This Row],[Rating]]&lt;2,"Muy Malo",IF(Tabla134[[#This Row],[Rating]]&lt;3,"Malo",IF(Tabla134[[#This Row],[Rating]]&lt;4,"Regular",IF(Tabla134[[#This Row],[Rating]]&lt;5,"Bueno","Excelente"))))</f>
        <v>Bueno</v>
      </c>
    </row>
    <row r="6289" spans="1:16" x14ac:dyDescent="0.2">
      <c r="A6289" s="7" t="s">
        <v>124</v>
      </c>
      <c r="B6289" s="7" t="s">
        <v>757</v>
      </c>
      <c r="C6289" s="7" t="s">
        <v>171</v>
      </c>
      <c r="D6289" s="8">
        <v>2012</v>
      </c>
      <c r="E6289" s="7" t="s">
        <v>9</v>
      </c>
      <c r="F6289" s="7" t="s">
        <v>8</v>
      </c>
      <c r="G6289" s="7" t="s">
        <v>1</v>
      </c>
      <c r="H6289" s="7" t="s">
        <v>7</v>
      </c>
      <c r="I6289" s="9">
        <v>7.1103347999999997E-2</v>
      </c>
      <c r="J6289" s="10">
        <v>75.4696</v>
      </c>
      <c r="K6289" s="11">
        <v>4</v>
      </c>
      <c r="L6289" s="11" t="str">
        <f>IF(Tabla134[[#This Row],[Item Weight]]&lt;$U$12,"Poco Peso",IF(Tabla134[[#This Row],[Item Weight]]&lt;$U$13,"Peso Medio","Peso Alto"))</f>
        <v>Peso Alto</v>
      </c>
      <c r="M6289" s="7">
        <v>20.6</v>
      </c>
      <c r="N6289" s="11">
        <f>IF(Tabla134[[#This Row],[Item Weight (Nulos)]]="",VLOOKUP(Tabla134[[#This Row],[Item Identifier]],'Tabla para Nulos'!$A$3:$B$1563,2,FALSE),Tabla134[[#This Row],[Item Weight (Nulos)]])</f>
        <v>20.6</v>
      </c>
      <c r="O6289" s="11" t="str">
        <f>IF(Tabla134[[#This Row],[Item Visibility]]&lt;$U$15,"Poca visibilidad",IF(Tabla134[[#This Row],[Item Visibility]]&lt;$U$16,"Visibilidad media","Mayor visibilidad"))</f>
        <v>Visibilidad media</v>
      </c>
      <c r="P6289" s="11" t="str">
        <f>IF(Tabla134[[#This Row],[Rating]]&lt;2,"Muy Malo",IF(Tabla134[[#This Row],[Rating]]&lt;3,"Malo",IF(Tabla134[[#This Row],[Rating]]&lt;4,"Regular",IF(Tabla134[[#This Row],[Rating]]&lt;5,"Bueno","Excelente"))))</f>
        <v>Bueno</v>
      </c>
    </row>
    <row r="6290" spans="1:16" x14ac:dyDescent="0.2">
      <c r="A6290" s="7" t="s">
        <v>124</v>
      </c>
      <c r="B6290" s="7" t="s">
        <v>424</v>
      </c>
      <c r="C6290" s="7" t="s">
        <v>47</v>
      </c>
      <c r="D6290" s="8">
        <v>2012</v>
      </c>
      <c r="E6290" s="7" t="s">
        <v>9</v>
      </c>
      <c r="F6290" s="7" t="s">
        <v>8</v>
      </c>
      <c r="G6290" s="7" t="s">
        <v>1</v>
      </c>
      <c r="H6290" s="7" t="s">
        <v>7</v>
      </c>
      <c r="I6290" s="9">
        <v>1.2737719E-2</v>
      </c>
      <c r="J6290" s="10">
        <v>38.5822</v>
      </c>
      <c r="K6290" s="11">
        <v>4</v>
      </c>
      <c r="L6290" s="11" t="str">
        <f>IF(Tabla134[[#This Row],[Item Weight]]&lt;$U$12,"Poco Peso",IF(Tabla134[[#This Row],[Item Weight]]&lt;$U$13,"Peso Medio","Peso Alto"))</f>
        <v>Poco Peso</v>
      </c>
      <c r="M6290" s="7">
        <v>6.32</v>
      </c>
      <c r="N6290" s="11">
        <f>IF(Tabla134[[#This Row],[Item Weight (Nulos)]]="",VLOOKUP(Tabla134[[#This Row],[Item Identifier]],'Tabla para Nulos'!$A$3:$B$1563,2,FALSE),Tabla134[[#This Row],[Item Weight (Nulos)]])</f>
        <v>6.32</v>
      </c>
      <c r="O6290" s="11" t="str">
        <f>IF(Tabla134[[#This Row],[Item Visibility]]&lt;$U$15,"Poca visibilidad",IF(Tabla134[[#This Row],[Item Visibility]]&lt;$U$16,"Visibilidad media","Mayor visibilidad"))</f>
        <v>Poca visibilidad</v>
      </c>
      <c r="P6290" s="11" t="str">
        <f>IF(Tabla134[[#This Row],[Rating]]&lt;2,"Muy Malo",IF(Tabla134[[#This Row],[Rating]]&lt;3,"Malo",IF(Tabla134[[#This Row],[Rating]]&lt;4,"Regular",IF(Tabla134[[#This Row],[Rating]]&lt;5,"Bueno","Excelente"))))</f>
        <v>Bueno</v>
      </c>
    </row>
    <row r="6291" spans="1:16" x14ac:dyDescent="0.2">
      <c r="A6291" s="7" t="s">
        <v>124</v>
      </c>
      <c r="B6291" s="7" t="s">
        <v>1273</v>
      </c>
      <c r="C6291" s="7" t="s">
        <v>47</v>
      </c>
      <c r="D6291" s="8">
        <v>2012</v>
      </c>
      <c r="E6291" s="7" t="s">
        <v>9</v>
      </c>
      <c r="F6291" s="7" t="s">
        <v>8</v>
      </c>
      <c r="G6291" s="7" t="s">
        <v>1</v>
      </c>
      <c r="H6291" s="7" t="s">
        <v>7</v>
      </c>
      <c r="I6291" s="9">
        <v>8.9604449999999992E-3</v>
      </c>
      <c r="J6291" s="10">
        <v>119.1756</v>
      </c>
      <c r="K6291" s="11">
        <v>4</v>
      </c>
      <c r="L6291" s="11" t="str">
        <f>IF(Tabla134[[#This Row],[Item Weight]]&lt;$U$12,"Poco Peso",IF(Tabla134[[#This Row],[Item Weight]]&lt;$U$13,"Peso Medio","Peso Alto"))</f>
        <v>Peso Medio</v>
      </c>
      <c r="M6291" s="7">
        <v>11</v>
      </c>
      <c r="N6291" s="11">
        <f>IF(Tabla134[[#This Row],[Item Weight (Nulos)]]="",VLOOKUP(Tabla134[[#This Row],[Item Identifier]],'Tabla para Nulos'!$A$3:$B$1563,2,FALSE),Tabla134[[#This Row],[Item Weight (Nulos)]])</f>
        <v>11</v>
      </c>
      <c r="O6291" s="11" t="str">
        <f>IF(Tabla134[[#This Row],[Item Visibility]]&lt;$U$15,"Poca visibilidad",IF(Tabla134[[#This Row],[Item Visibility]]&lt;$U$16,"Visibilidad media","Mayor visibilidad"))</f>
        <v>Poca visibilidad</v>
      </c>
      <c r="P6291" s="11" t="str">
        <f>IF(Tabla134[[#This Row],[Rating]]&lt;2,"Muy Malo",IF(Tabla134[[#This Row],[Rating]]&lt;3,"Malo",IF(Tabla134[[#This Row],[Rating]]&lt;4,"Regular",IF(Tabla134[[#This Row],[Rating]]&lt;5,"Bueno","Excelente"))))</f>
        <v>Bueno</v>
      </c>
    </row>
    <row r="6292" spans="1:16" x14ac:dyDescent="0.2">
      <c r="A6292" s="7" t="s">
        <v>124</v>
      </c>
      <c r="B6292" s="7" t="s">
        <v>1272</v>
      </c>
      <c r="C6292" s="7" t="s">
        <v>47</v>
      </c>
      <c r="D6292" s="8">
        <v>2012</v>
      </c>
      <c r="E6292" s="7" t="s">
        <v>9</v>
      </c>
      <c r="F6292" s="7" t="s">
        <v>8</v>
      </c>
      <c r="G6292" s="7" t="s">
        <v>1</v>
      </c>
      <c r="H6292" s="7" t="s">
        <v>7</v>
      </c>
      <c r="I6292" s="9">
        <v>3.7955309E-2</v>
      </c>
      <c r="J6292" s="10">
        <v>62.882599999999996</v>
      </c>
      <c r="K6292" s="11">
        <v>4</v>
      </c>
      <c r="L6292" s="11" t="str">
        <f>IF(Tabla134[[#This Row],[Item Weight]]&lt;$U$12,"Poco Peso",IF(Tabla134[[#This Row],[Item Weight]]&lt;$U$13,"Peso Medio","Peso Alto"))</f>
        <v>Peso Medio</v>
      </c>
      <c r="M6292" s="7">
        <v>12.15</v>
      </c>
      <c r="N6292" s="11">
        <f>IF(Tabla134[[#This Row],[Item Weight (Nulos)]]="",VLOOKUP(Tabla134[[#This Row],[Item Identifier]],'Tabla para Nulos'!$A$3:$B$1563,2,FALSE),Tabla134[[#This Row],[Item Weight (Nulos)]])</f>
        <v>12.15</v>
      </c>
      <c r="O6292" s="11" t="str">
        <f>IF(Tabla134[[#This Row],[Item Visibility]]&lt;$U$15,"Poca visibilidad",IF(Tabla134[[#This Row],[Item Visibility]]&lt;$U$16,"Visibilidad media","Mayor visibilidad"))</f>
        <v>Visibilidad media</v>
      </c>
      <c r="P6292" s="11" t="str">
        <f>IF(Tabla134[[#This Row],[Rating]]&lt;2,"Muy Malo",IF(Tabla134[[#This Row],[Rating]]&lt;3,"Malo",IF(Tabla134[[#This Row],[Rating]]&lt;4,"Regular",IF(Tabla134[[#This Row],[Rating]]&lt;5,"Bueno","Excelente"))))</f>
        <v>Bueno</v>
      </c>
    </row>
    <row r="6293" spans="1:16" x14ac:dyDescent="0.2">
      <c r="A6293" s="7" t="s">
        <v>124</v>
      </c>
      <c r="B6293" s="7" t="s">
        <v>1271</v>
      </c>
      <c r="C6293" s="7" t="s">
        <v>47</v>
      </c>
      <c r="D6293" s="8">
        <v>2012</v>
      </c>
      <c r="E6293" s="7" t="s">
        <v>9</v>
      </c>
      <c r="F6293" s="7" t="s">
        <v>8</v>
      </c>
      <c r="G6293" s="7" t="s">
        <v>1</v>
      </c>
      <c r="H6293" s="7" t="s">
        <v>7</v>
      </c>
      <c r="I6293" s="9">
        <v>8.1260969000000002E-2</v>
      </c>
      <c r="J6293" s="10">
        <v>221.77979999999999</v>
      </c>
      <c r="K6293" s="11">
        <v>4</v>
      </c>
      <c r="L6293" s="11" t="str">
        <f>IF(Tabla134[[#This Row],[Item Weight]]&lt;$U$12,"Poco Peso",IF(Tabla134[[#This Row],[Item Weight]]&lt;$U$13,"Peso Medio","Peso Alto"))</f>
        <v>Peso Medio</v>
      </c>
      <c r="M6293" s="7">
        <v>12.5</v>
      </c>
      <c r="N6293" s="11">
        <f>IF(Tabla134[[#This Row],[Item Weight (Nulos)]]="",VLOOKUP(Tabla134[[#This Row],[Item Identifier]],'Tabla para Nulos'!$A$3:$B$1563,2,FALSE),Tabla134[[#This Row],[Item Weight (Nulos)]])</f>
        <v>12.5</v>
      </c>
      <c r="O6293" s="11" t="str">
        <f>IF(Tabla134[[#This Row],[Item Visibility]]&lt;$U$15,"Poca visibilidad",IF(Tabla134[[#This Row],[Item Visibility]]&lt;$U$16,"Visibilidad media","Mayor visibilidad"))</f>
        <v>Visibilidad media</v>
      </c>
      <c r="P6293" s="11" t="str">
        <f>IF(Tabla134[[#This Row],[Rating]]&lt;2,"Muy Malo",IF(Tabla134[[#This Row],[Rating]]&lt;3,"Malo",IF(Tabla134[[#This Row],[Rating]]&lt;4,"Regular",IF(Tabla134[[#This Row],[Rating]]&lt;5,"Bueno","Excelente"))))</f>
        <v>Bueno</v>
      </c>
    </row>
    <row r="6294" spans="1:16" x14ac:dyDescent="0.2">
      <c r="A6294" s="7" t="s">
        <v>124</v>
      </c>
      <c r="B6294" s="7" t="s">
        <v>423</v>
      </c>
      <c r="C6294" s="7" t="s">
        <v>47</v>
      </c>
      <c r="D6294" s="8">
        <v>2012</v>
      </c>
      <c r="E6294" s="7" t="s">
        <v>9</v>
      </c>
      <c r="F6294" s="7" t="s">
        <v>8</v>
      </c>
      <c r="G6294" s="7" t="s">
        <v>1</v>
      </c>
      <c r="H6294" s="7" t="s">
        <v>7</v>
      </c>
      <c r="I6294" s="9">
        <v>8.1168135000000002E-2</v>
      </c>
      <c r="J6294" s="10">
        <v>190.58459999999999</v>
      </c>
      <c r="K6294" s="11">
        <v>4</v>
      </c>
      <c r="L6294" s="11" t="str">
        <f>IF(Tabla134[[#This Row],[Item Weight]]&lt;$U$12,"Poco Peso",IF(Tabla134[[#This Row],[Item Weight]]&lt;$U$13,"Peso Medio","Peso Alto"))</f>
        <v>Peso Medio</v>
      </c>
      <c r="M6294" s="7">
        <v>14.8</v>
      </c>
      <c r="N6294" s="11">
        <f>IF(Tabla134[[#This Row],[Item Weight (Nulos)]]="",VLOOKUP(Tabla134[[#This Row],[Item Identifier]],'Tabla para Nulos'!$A$3:$B$1563,2,FALSE),Tabla134[[#This Row],[Item Weight (Nulos)]])</f>
        <v>14.8</v>
      </c>
      <c r="O6294" s="11" t="str">
        <f>IF(Tabla134[[#This Row],[Item Visibility]]&lt;$U$15,"Poca visibilidad",IF(Tabla134[[#This Row],[Item Visibility]]&lt;$U$16,"Visibilidad media","Mayor visibilidad"))</f>
        <v>Visibilidad media</v>
      </c>
      <c r="P6294" s="11" t="str">
        <f>IF(Tabla134[[#This Row],[Rating]]&lt;2,"Muy Malo",IF(Tabla134[[#This Row],[Rating]]&lt;3,"Malo",IF(Tabla134[[#This Row],[Rating]]&lt;4,"Regular",IF(Tabla134[[#This Row],[Rating]]&lt;5,"Bueno","Excelente"))))</f>
        <v>Bueno</v>
      </c>
    </row>
    <row r="6295" spans="1:16" x14ac:dyDescent="0.2">
      <c r="A6295" s="7" t="s">
        <v>124</v>
      </c>
      <c r="B6295" s="7" t="s">
        <v>608</v>
      </c>
      <c r="C6295" s="7" t="s">
        <v>165</v>
      </c>
      <c r="D6295" s="8">
        <v>2012</v>
      </c>
      <c r="E6295" s="7" t="s">
        <v>9</v>
      </c>
      <c r="F6295" s="7" t="s">
        <v>8</v>
      </c>
      <c r="G6295" s="7" t="s">
        <v>1</v>
      </c>
      <c r="H6295" s="7" t="s">
        <v>7</v>
      </c>
      <c r="I6295" s="9">
        <v>4.0023967000000001E-2</v>
      </c>
      <c r="J6295" s="10">
        <v>85.590800000000002</v>
      </c>
      <c r="K6295" s="11">
        <v>4</v>
      </c>
      <c r="L6295" s="11" t="str">
        <f>IF(Tabla134[[#This Row],[Item Weight]]&lt;$U$12,"Poco Peso",IF(Tabla134[[#This Row],[Item Weight]]&lt;$U$13,"Peso Medio","Peso Alto"))</f>
        <v>Peso Medio</v>
      </c>
      <c r="M6295" s="7">
        <v>9.3949999999999996</v>
      </c>
      <c r="N6295" s="11">
        <f>IF(Tabla134[[#This Row],[Item Weight (Nulos)]]="",VLOOKUP(Tabla134[[#This Row],[Item Identifier]],'Tabla para Nulos'!$A$3:$B$1563,2,FALSE),Tabla134[[#This Row],[Item Weight (Nulos)]])</f>
        <v>9.3949999999999996</v>
      </c>
      <c r="O6295" s="11" t="str">
        <f>IF(Tabla134[[#This Row],[Item Visibility]]&lt;$U$15,"Poca visibilidad",IF(Tabla134[[#This Row],[Item Visibility]]&lt;$U$16,"Visibilidad media","Mayor visibilidad"))</f>
        <v>Visibilidad media</v>
      </c>
      <c r="P6295" s="11" t="str">
        <f>IF(Tabla134[[#This Row],[Rating]]&lt;2,"Muy Malo",IF(Tabla134[[#This Row],[Rating]]&lt;3,"Malo",IF(Tabla134[[#This Row],[Rating]]&lt;4,"Regular",IF(Tabla134[[#This Row],[Rating]]&lt;5,"Bueno","Excelente"))))</f>
        <v>Bueno</v>
      </c>
    </row>
    <row r="6296" spans="1:16" x14ac:dyDescent="0.2">
      <c r="A6296" s="7" t="s">
        <v>124</v>
      </c>
      <c r="B6296" s="7" t="s">
        <v>415</v>
      </c>
      <c r="C6296" s="7" t="s">
        <v>165</v>
      </c>
      <c r="D6296" s="8">
        <v>2012</v>
      </c>
      <c r="E6296" s="7" t="s">
        <v>9</v>
      </c>
      <c r="F6296" s="7" t="s">
        <v>8</v>
      </c>
      <c r="G6296" s="7" t="s">
        <v>1</v>
      </c>
      <c r="H6296" s="7" t="s">
        <v>7</v>
      </c>
      <c r="I6296" s="9">
        <v>0.11147467</v>
      </c>
      <c r="J6296" s="10">
        <v>108.0912</v>
      </c>
      <c r="K6296" s="11">
        <v>4</v>
      </c>
      <c r="L6296" s="11" t="str">
        <f>IF(Tabla134[[#This Row],[Item Weight]]&lt;$U$12,"Poco Peso",IF(Tabla134[[#This Row],[Item Weight]]&lt;$U$13,"Peso Medio","Peso Alto"))</f>
        <v>Peso Alto</v>
      </c>
      <c r="M6296" s="7">
        <v>17.75</v>
      </c>
      <c r="N6296" s="11">
        <f>IF(Tabla134[[#This Row],[Item Weight (Nulos)]]="",VLOOKUP(Tabla134[[#This Row],[Item Identifier]],'Tabla para Nulos'!$A$3:$B$1563,2,FALSE),Tabla134[[#This Row],[Item Weight (Nulos)]])</f>
        <v>17.75</v>
      </c>
      <c r="O6296" s="11" t="str">
        <f>IF(Tabla134[[#This Row],[Item Visibility]]&lt;$U$15,"Poca visibilidad",IF(Tabla134[[#This Row],[Item Visibility]]&lt;$U$16,"Visibilidad media","Mayor visibilidad"))</f>
        <v>Mayor visibilidad</v>
      </c>
      <c r="P6296" s="11" t="str">
        <f>IF(Tabla134[[#This Row],[Rating]]&lt;2,"Muy Malo",IF(Tabla134[[#This Row],[Rating]]&lt;3,"Malo",IF(Tabla134[[#This Row],[Rating]]&lt;4,"Regular",IF(Tabla134[[#This Row],[Rating]]&lt;5,"Bueno","Excelente"))))</f>
        <v>Bueno</v>
      </c>
    </row>
    <row r="6297" spans="1:16" x14ac:dyDescent="0.2">
      <c r="A6297" s="7" t="s">
        <v>124</v>
      </c>
      <c r="B6297" s="7" t="s">
        <v>299</v>
      </c>
      <c r="C6297" s="7" t="s">
        <v>165</v>
      </c>
      <c r="D6297" s="8">
        <v>2012</v>
      </c>
      <c r="E6297" s="7" t="s">
        <v>9</v>
      </c>
      <c r="F6297" s="7" t="s">
        <v>8</v>
      </c>
      <c r="G6297" s="7" t="s">
        <v>1</v>
      </c>
      <c r="H6297" s="7" t="s">
        <v>7</v>
      </c>
      <c r="I6297" s="9">
        <v>0.18293775000000001</v>
      </c>
      <c r="J6297" s="10">
        <v>243.0196</v>
      </c>
      <c r="K6297" s="11">
        <v>4</v>
      </c>
      <c r="L6297" s="11" t="str">
        <f>IF(Tabla134[[#This Row],[Item Weight]]&lt;$U$12,"Poco Peso",IF(Tabla134[[#This Row],[Item Weight]]&lt;$U$13,"Peso Medio","Peso Alto"))</f>
        <v>Peso Alto</v>
      </c>
      <c r="M6297" s="7">
        <v>19.2</v>
      </c>
      <c r="N6297" s="11">
        <f>IF(Tabla134[[#This Row],[Item Weight (Nulos)]]="",VLOOKUP(Tabla134[[#This Row],[Item Identifier]],'Tabla para Nulos'!$A$3:$B$1563,2,FALSE),Tabla134[[#This Row],[Item Weight (Nulos)]])</f>
        <v>19.2</v>
      </c>
      <c r="O6297" s="11" t="str">
        <f>IF(Tabla134[[#This Row],[Item Visibility]]&lt;$U$15,"Poca visibilidad",IF(Tabla134[[#This Row],[Item Visibility]]&lt;$U$16,"Visibilidad media","Mayor visibilidad"))</f>
        <v>Mayor visibilidad</v>
      </c>
      <c r="P6297" s="11" t="str">
        <f>IF(Tabla134[[#This Row],[Rating]]&lt;2,"Muy Malo",IF(Tabla134[[#This Row],[Rating]]&lt;3,"Malo",IF(Tabla134[[#This Row],[Rating]]&lt;4,"Regular",IF(Tabla134[[#This Row],[Rating]]&lt;5,"Bueno","Excelente"))))</f>
        <v>Bueno</v>
      </c>
    </row>
    <row r="6298" spans="1:16" x14ac:dyDescent="0.2">
      <c r="A6298" s="7" t="s">
        <v>124</v>
      </c>
      <c r="B6298" s="7" t="s">
        <v>1000</v>
      </c>
      <c r="C6298" s="7" t="s">
        <v>163</v>
      </c>
      <c r="D6298" s="8">
        <v>2012</v>
      </c>
      <c r="E6298" s="7" t="s">
        <v>9</v>
      </c>
      <c r="F6298" s="7" t="s">
        <v>8</v>
      </c>
      <c r="G6298" s="7" t="s">
        <v>1</v>
      </c>
      <c r="H6298" s="7" t="s">
        <v>7</v>
      </c>
      <c r="I6298" s="9">
        <v>5.6164760000000001E-2</v>
      </c>
      <c r="J6298" s="10">
        <v>51.898200000000003</v>
      </c>
      <c r="K6298" s="11">
        <v>4</v>
      </c>
      <c r="L6298" s="11" t="str">
        <f>IF(Tabla134[[#This Row],[Item Weight]]&lt;$U$12,"Poco Peso",IF(Tabla134[[#This Row],[Item Weight]]&lt;$U$13,"Peso Medio","Peso Alto"))</f>
        <v>Peso Medio</v>
      </c>
      <c r="M6298" s="7">
        <v>12.6</v>
      </c>
      <c r="N6298" s="11">
        <f>IF(Tabla134[[#This Row],[Item Weight (Nulos)]]="",VLOOKUP(Tabla134[[#This Row],[Item Identifier]],'Tabla para Nulos'!$A$3:$B$1563,2,FALSE),Tabla134[[#This Row],[Item Weight (Nulos)]])</f>
        <v>12.6</v>
      </c>
      <c r="O6298" s="11" t="str">
        <f>IF(Tabla134[[#This Row],[Item Visibility]]&lt;$U$15,"Poca visibilidad",IF(Tabla134[[#This Row],[Item Visibility]]&lt;$U$16,"Visibilidad media","Mayor visibilidad"))</f>
        <v>Visibilidad media</v>
      </c>
      <c r="P6298" s="11" t="str">
        <f>IF(Tabla134[[#This Row],[Rating]]&lt;2,"Muy Malo",IF(Tabla134[[#This Row],[Rating]]&lt;3,"Malo",IF(Tabla134[[#This Row],[Rating]]&lt;4,"Regular",IF(Tabla134[[#This Row],[Rating]]&lt;5,"Bueno","Excelente"))))</f>
        <v>Bueno</v>
      </c>
    </row>
    <row r="6299" spans="1:16" x14ac:dyDescent="0.2">
      <c r="A6299" s="7" t="s">
        <v>124</v>
      </c>
      <c r="B6299" s="7" t="s">
        <v>532</v>
      </c>
      <c r="C6299" s="7" t="s">
        <v>14</v>
      </c>
      <c r="D6299" s="8">
        <v>2012</v>
      </c>
      <c r="E6299" s="7" t="s">
        <v>9</v>
      </c>
      <c r="F6299" s="7" t="s">
        <v>8</v>
      </c>
      <c r="G6299" s="7" t="s">
        <v>1</v>
      </c>
      <c r="H6299" s="7" t="s">
        <v>7</v>
      </c>
      <c r="I6299" s="9">
        <v>0.14147562499999999</v>
      </c>
      <c r="J6299" s="10">
        <v>155.09979999999999</v>
      </c>
      <c r="K6299" s="11">
        <v>4</v>
      </c>
      <c r="L6299" s="11" t="str">
        <f>IF(Tabla134[[#This Row],[Item Weight]]&lt;$U$12,"Poco Peso",IF(Tabla134[[#This Row],[Item Weight]]&lt;$U$13,"Peso Medio","Peso Alto"))</f>
        <v>Poco Peso</v>
      </c>
      <c r="M6299" s="7">
        <v>6.0350000000000001</v>
      </c>
      <c r="N6299" s="11">
        <f>IF(Tabla134[[#This Row],[Item Weight (Nulos)]]="",VLOOKUP(Tabla134[[#This Row],[Item Identifier]],'Tabla para Nulos'!$A$3:$B$1563,2,FALSE),Tabla134[[#This Row],[Item Weight (Nulos)]])</f>
        <v>6.0350000000000001</v>
      </c>
      <c r="O6299" s="11" t="str">
        <f>IF(Tabla134[[#This Row],[Item Visibility]]&lt;$U$15,"Poca visibilidad",IF(Tabla134[[#This Row],[Item Visibility]]&lt;$U$16,"Visibilidad media","Mayor visibilidad"))</f>
        <v>Mayor visibilidad</v>
      </c>
      <c r="P6299" s="11" t="str">
        <f>IF(Tabla134[[#This Row],[Rating]]&lt;2,"Muy Malo",IF(Tabla134[[#This Row],[Rating]]&lt;3,"Malo",IF(Tabla134[[#This Row],[Rating]]&lt;4,"Regular",IF(Tabla134[[#This Row],[Rating]]&lt;5,"Bueno","Excelente"))))</f>
        <v>Bueno</v>
      </c>
    </row>
    <row r="6300" spans="1:16" x14ac:dyDescent="0.2">
      <c r="A6300" s="7" t="s">
        <v>124</v>
      </c>
      <c r="B6300" s="7" t="s">
        <v>752</v>
      </c>
      <c r="C6300" s="7" t="s">
        <v>14</v>
      </c>
      <c r="D6300" s="8">
        <v>2012</v>
      </c>
      <c r="E6300" s="7" t="s">
        <v>9</v>
      </c>
      <c r="F6300" s="7" t="s">
        <v>8</v>
      </c>
      <c r="G6300" s="7" t="s">
        <v>1</v>
      </c>
      <c r="H6300" s="7" t="s">
        <v>7</v>
      </c>
      <c r="I6300" s="9">
        <v>8.5098119999999999E-2</v>
      </c>
      <c r="J6300" s="10">
        <v>108.2912</v>
      </c>
      <c r="K6300" s="11">
        <v>4</v>
      </c>
      <c r="L6300" s="11" t="str">
        <f>IF(Tabla134[[#This Row],[Item Weight]]&lt;$U$12,"Poco Peso",IF(Tabla134[[#This Row],[Item Weight]]&lt;$U$13,"Peso Medio","Peso Alto"))</f>
        <v>Poco Peso</v>
      </c>
      <c r="M6300" s="7">
        <v>7.05</v>
      </c>
      <c r="N6300" s="11">
        <f>IF(Tabla134[[#This Row],[Item Weight (Nulos)]]="",VLOOKUP(Tabla134[[#This Row],[Item Identifier]],'Tabla para Nulos'!$A$3:$B$1563,2,FALSE),Tabla134[[#This Row],[Item Weight (Nulos)]])</f>
        <v>7.05</v>
      </c>
      <c r="O6300" s="11" t="str">
        <f>IF(Tabla134[[#This Row],[Item Visibility]]&lt;$U$15,"Poca visibilidad",IF(Tabla134[[#This Row],[Item Visibility]]&lt;$U$16,"Visibilidad media","Mayor visibilidad"))</f>
        <v>Visibilidad media</v>
      </c>
      <c r="P6300" s="11" t="str">
        <f>IF(Tabla134[[#This Row],[Rating]]&lt;2,"Muy Malo",IF(Tabla134[[#This Row],[Rating]]&lt;3,"Malo",IF(Tabla134[[#This Row],[Rating]]&lt;4,"Regular",IF(Tabla134[[#This Row],[Rating]]&lt;5,"Bueno","Excelente"))))</f>
        <v>Bueno</v>
      </c>
    </row>
    <row r="6301" spans="1:16" x14ac:dyDescent="0.2">
      <c r="A6301" s="7" t="s">
        <v>124</v>
      </c>
      <c r="B6301" s="7" t="s">
        <v>144</v>
      </c>
      <c r="C6301" s="7" t="s">
        <v>14</v>
      </c>
      <c r="D6301" s="8">
        <v>2012</v>
      </c>
      <c r="E6301" s="7" t="s">
        <v>9</v>
      </c>
      <c r="F6301" s="7" t="s">
        <v>8</v>
      </c>
      <c r="G6301" s="7" t="s">
        <v>1</v>
      </c>
      <c r="H6301" s="7" t="s">
        <v>7</v>
      </c>
      <c r="I6301" s="9">
        <v>2.7991093000000002E-2</v>
      </c>
      <c r="J6301" s="10">
        <v>145.976</v>
      </c>
      <c r="K6301" s="11">
        <v>4</v>
      </c>
      <c r="L6301" s="11" t="str">
        <f>IF(Tabla134[[#This Row],[Item Weight]]&lt;$U$12,"Poco Peso",IF(Tabla134[[#This Row],[Item Weight]]&lt;$U$13,"Peso Medio","Peso Alto"))</f>
        <v>Poco Peso</v>
      </c>
      <c r="M6301" s="7">
        <v>7.2750000000000004</v>
      </c>
      <c r="N6301" s="11">
        <f>IF(Tabla134[[#This Row],[Item Weight (Nulos)]]="",VLOOKUP(Tabla134[[#This Row],[Item Identifier]],'Tabla para Nulos'!$A$3:$B$1563,2,FALSE),Tabla134[[#This Row],[Item Weight (Nulos)]])</f>
        <v>7.2750000000000004</v>
      </c>
      <c r="O6301" s="11" t="str">
        <f>IF(Tabla134[[#This Row],[Item Visibility]]&lt;$U$15,"Poca visibilidad",IF(Tabla134[[#This Row],[Item Visibility]]&lt;$U$16,"Visibilidad media","Mayor visibilidad"))</f>
        <v>Visibilidad media</v>
      </c>
      <c r="P6301" s="11" t="str">
        <f>IF(Tabla134[[#This Row],[Rating]]&lt;2,"Muy Malo",IF(Tabla134[[#This Row],[Rating]]&lt;3,"Malo",IF(Tabla134[[#This Row],[Rating]]&lt;4,"Regular",IF(Tabla134[[#This Row],[Rating]]&lt;5,"Bueno","Excelente"))))</f>
        <v>Bueno</v>
      </c>
    </row>
    <row r="6302" spans="1:16" x14ac:dyDescent="0.2">
      <c r="A6302" s="7" t="s">
        <v>124</v>
      </c>
      <c r="B6302" s="7" t="s">
        <v>140</v>
      </c>
      <c r="C6302" s="7" t="s">
        <v>14</v>
      </c>
      <c r="D6302" s="8">
        <v>2012</v>
      </c>
      <c r="E6302" s="7" t="s">
        <v>9</v>
      </c>
      <c r="F6302" s="7" t="s">
        <v>8</v>
      </c>
      <c r="G6302" s="7" t="s">
        <v>1</v>
      </c>
      <c r="H6302" s="7" t="s">
        <v>7</v>
      </c>
      <c r="I6302" s="9">
        <v>8.6088353000000006E-2</v>
      </c>
      <c r="J6302" s="10">
        <v>168.7816</v>
      </c>
      <c r="K6302" s="11">
        <v>4</v>
      </c>
      <c r="L6302" s="11" t="str">
        <f>IF(Tabla134[[#This Row],[Item Weight]]&lt;$U$12,"Poco Peso",IF(Tabla134[[#This Row],[Item Weight]]&lt;$U$13,"Peso Medio","Peso Alto"))</f>
        <v>Peso Medio</v>
      </c>
      <c r="M6302" s="7">
        <v>9</v>
      </c>
      <c r="N6302" s="11">
        <f>IF(Tabla134[[#This Row],[Item Weight (Nulos)]]="",VLOOKUP(Tabla134[[#This Row],[Item Identifier]],'Tabla para Nulos'!$A$3:$B$1563,2,FALSE),Tabla134[[#This Row],[Item Weight (Nulos)]])</f>
        <v>9</v>
      </c>
      <c r="O6302" s="11" t="str">
        <f>IF(Tabla134[[#This Row],[Item Visibility]]&lt;$U$15,"Poca visibilidad",IF(Tabla134[[#This Row],[Item Visibility]]&lt;$U$16,"Visibilidad media","Mayor visibilidad"))</f>
        <v>Visibilidad media</v>
      </c>
      <c r="P6302" s="11" t="str">
        <f>IF(Tabla134[[#This Row],[Rating]]&lt;2,"Muy Malo",IF(Tabla134[[#This Row],[Rating]]&lt;3,"Malo",IF(Tabla134[[#This Row],[Rating]]&lt;4,"Regular",IF(Tabla134[[#This Row],[Rating]]&lt;5,"Bueno","Excelente"))))</f>
        <v>Bueno</v>
      </c>
    </row>
    <row r="6303" spans="1:16" x14ac:dyDescent="0.2">
      <c r="A6303" s="7" t="s">
        <v>124</v>
      </c>
      <c r="B6303" s="7" t="s">
        <v>1270</v>
      </c>
      <c r="C6303" s="7" t="s">
        <v>14</v>
      </c>
      <c r="D6303" s="8">
        <v>2012</v>
      </c>
      <c r="E6303" s="7" t="s">
        <v>9</v>
      </c>
      <c r="F6303" s="7" t="s">
        <v>8</v>
      </c>
      <c r="G6303" s="7" t="s">
        <v>1</v>
      </c>
      <c r="H6303" s="7" t="s">
        <v>7</v>
      </c>
      <c r="I6303" s="9">
        <v>3.9980644000000003E-2</v>
      </c>
      <c r="J6303" s="10">
        <v>227.36940000000001</v>
      </c>
      <c r="K6303" s="11">
        <v>4</v>
      </c>
      <c r="L6303" s="11" t="str">
        <f>IF(Tabla134[[#This Row],[Item Weight]]&lt;$U$12,"Poco Peso",IF(Tabla134[[#This Row],[Item Weight]]&lt;$U$13,"Peso Medio","Peso Alto"))</f>
        <v>Peso Medio</v>
      </c>
      <c r="M6303" s="7">
        <v>11.65</v>
      </c>
      <c r="N6303" s="11">
        <f>IF(Tabla134[[#This Row],[Item Weight (Nulos)]]="",VLOOKUP(Tabla134[[#This Row],[Item Identifier]],'Tabla para Nulos'!$A$3:$B$1563,2,FALSE),Tabla134[[#This Row],[Item Weight (Nulos)]])</f>
        <v>11.65</v>
      </c>
      <c r="O6303" s="11" t="str">
        <f>IF(Tabla134[[#This Row],[Item Visibility]]&lt;$U$15,"Poca visibilidad",IF(Tabla134[[#This Row],[Item Visibility]]&lt;$U$16,"Visibilidad media","Mayor visibilidad"))</f>
        <v>Visibilidad media</v>
      </c>
      <c r="P6303" s="11" t="str">
        <f>IF(Tabla134[[#This Row],[Rating]]&lt;2,"Muy Malo",IF(Tabla134[[#This Row],[Rating]]&lt;3,"Malo",IF(Tabla134[[#This Row],[Rating]]&lt;4,"Regular",IF(Tabla134[[#This Row],[Rating]]&lt;5,"Bueno","Excelente"))))</f>
        <v>Bueno</v>
      </c>
    </row>
    <row r="6304" spans="1:16" x14ac:dyDescent="0.2">
      <c r="A6304" s="7" t="s">
        <v>124</v>
      </c>
      <c r="B6304" s="7" t="s">
        <v>1154</v>
      </c>
      <c r="C6304" s="7" t="s">
        <v>14</v>
      </c>
      <c r="D6304" s="8">
        <v>2012</v>
      </c>
      <c r="E6304" s="7" t="s">
        <v>9</v>
      </c>
      <c r="F6304" s="7" t="s">
        <v>8</v>
      </c>
      <c r="G6304" s="7" t="s">
        <v>1</v>
      </c>
      <c r="H6304" s="7" t="s">
        <v>7</v>
      </c>
      <c r="I6304" s="9">
        <v>3.6997104000000003E-2</v>
      </c>
      <c r="J6304" s="10">
        <v>115.9834</v>
      </c>
      <c r="K6304" s="11">
        <v>4</v>
      </c>
      <c r="L6304" s="11" t="str">
        <f>IF(Tabla134[[#This Row],[Item Weight]]&lt;$U$12,"Poco Peso",IF(Tabla134[[#This Row],[Item Weight]]&lt;$U$13,"Peso Medio","Peso Alto"))</f>
        <v>Peso Medio</v>
      </c>
      <c r="M6304" s="7">
        <v>12.3</v>
      </c>
      <c r="N6304" s="11">
        <f>IF(Tabla134[[#This Row],[Item Weight (Nulos)]]="",VLOOKUP(Tabla134[[#This Row],[Item Identifier]],'Tabla para Nulos'!$A$3:$B$1563,2,FALSE),Tabla134[[#This Row],[Item Weight (Nulos)]])</f>
        <v>12.3</v>
      </c>
      <c r="O6304" s="11" t="str">
        <f>IF(Tabla134[[#This Row],[Item Visibility]]&lt;$U$15,"Poca visibilidad",IF(Tabla134[[#This Row],[Item Visibility]]&lt;$U$16,"Visibilidad media","Mayor visibilidad"))</f>
        <v>Visibilidad media</v>
      </c>
      <c r="P6304" s="11" t="str">
        <f>IF(Tabla134[[#This Row],[Rating]]&lt;2,"Muy Malo",IF(Tabla134[[#This Row],[Rating]]&lt;3,"Malo",IF(Tabla134[[#This Row],[Rating]]&lt;4,"Regular",IF(Tabla134[[#This Row],[Rating]]&lt;5,"Bueno","Excelente"))))</f>
        <v>Bueno</v>
      </c>
    </row>
    <row r="6305" spans="1:16" x14ac:dyDescent="0.2">
      <c r="A6305" s="7" t="s">
        <v>124</v>
      </c>
      <c r="B6305" s="7" t="s">
        <v>145</v>
      </c>
      <c r="C6305" s="7" t="s">
        <v>14</v>
      </c>
      <c r="D6305" s="8">
        <v>2012</v>
      </c>
      <c r="E6305" s="7" t="s">
        <v>9</v>
      </c>
      <c r="F6305" s="7" t="s">
        <v>8</v>
      </c>
      <c r="G6305" s="7" t="s">
        <v>1</v>
      </c>
      <c r="H6305" s="7" t="s">
        <v>7</v>
      </c>
      <c r="I6305" s="9">
        <v>9.1348964000000005E-2</v>
      </c>
      <c r="J6305" s="10">
        <v>150.3708</v>
      </c>
      <c r="K6305" s="11">
        <v>4</v>
      </c>
      <c r="L6305" s="11" t="str">
        <f>IF(Tabla134[[#This Row],[Item Weight]]&lt;$U$12,"Poco Peso",IF(Tabla134[[#This Row],[Item Weight]]&lt;$U$13,"Peso Medio","Peso Alto"))</f>
        <v>Peso Medio</v>
      </c>
      <c r="M6305" s="7">
        <v>13.35</v>
      </c>
      <c r="N6305" s="11">
        <f>IF(Tabla134[[#This Row],[Item Weight (Nulos)]]="",VLOOKUP(Tabla134[[#This Row],[Item Identifier]],'Tabla para Nulos'!$A$3:$B$1563,2,FALSE),Tabla134[[#This Row],[Item Weight (Nulos)]])</f>
        <v>13.35</v>
      </c>
      <c r="O6305" s="11" t="str">
        <f>IF(Tabla134[[#This Row],[Item Visibility]]&lt;$U$15,"Poca visibilidad",IF(Tabla134[[#This Row],[Item Visibility]]&lt;$U$16,"Visibilidad media","Mayor visibilidad"))</f>
        <v>Visibilidad media</v>
      </c>
      <c r="P6305" s="11" t="str">
        <f>IF(Tabla134[[#This Row],[Rating]]&lt;2,"Muy Malo",IF(Tabla134[[#This Row],[Rating]]&lt;3,"Malo",IF(Tabla134[[#This Row],[Rating]]&lt;4,"Regular",IF(Tabla134[[#This Row],[Rating]]&lt;5,"Bueno","Excelente"))))</f>
        <v>Bueno</v>
      </c>
    </row>
    <row r="6306" spans="1:16" x14ac:dyDescent="0.2">
      <c r="A6306" s="7" t="s">
        <v>124</v>
      </c>
      <c r="B6306" s="7" t="s">
        <v>601</v>
      </c>
      <c r="C6306" s="7" t="s">
        <v>14</v>
      </c>
      <c r="D6306" s="8">
        <v>2012</v>
      </c>
      <c r="E6306" s="7" t="s">
        <v>9</v>
      </c>
      <c r="F6306" s="7" t="s">
        <v>8</v>
      </c>
      <c r="G6306" s="7" t="s">
        <v>1</v>
      </c>
      <c r="H6306" s="7" t="s">
        <v>7</v>
      </c>
      <c r="I6306" s="9">
        <v>3.6016619E-2</v>
      </c>
      <c r="J6306" s="10">
        <v>186.39240000000001</v>
      </c>
      <c r="K6306" s="11">
        <v>4</v>
      </c>
      <c r="L6306" s="11" t="str">
        <f>IF(Tabla134[[#This Row],[Item Weight]]&lt;$U$12,"Poco Peso",IF(Tabla134[[#This Row],[Item Weight]]&lt;$U$13,"Peso Medio","Peso Alto"))</f>
        <v>Peso Medio</v>
      </c>
      <c r="M6306" s="7">
        <v>13.65</v>
      </c>
      <c r="N6306" s="11">
        <f>IF(Tabla134[[#This Row],[Item Weight (Nulos)]]="",VLOOKUP(Tabla134[[#This Row],[Item Identifier]],'Tabla para Nulos'!$A$3:$B$1563,2,FALSE),Tabla134[[#This Row],[Item Weight (Nulos)]])</f>
        <v>13.65</v>
      </c>
      <c r="O6306" s="11" t="str">
        <f>IF(Tabla134[[#This Row],[Item Visibility]]&lt;$U$15,"Poca visibilidad",IF(Tabla134[[#This Row],[Item Visibility]]&lt;$U$16,"Visibilidad media","Mayor visibilidad"))</f>
        <v>Visibilidad media</v>
      </c>
      <c r="P6306" s="11" t="str">
        <f>IF(Tabla134[[#This Row],[Rating]]&lt;2,"Muy Malo",IF(Tabla134[[#This Row],[Rating]]&lt;3,"Malo",IF(Tabla134[[#This Row],[Rating]]&lt;4,"Regular",IF(Tabla134[[#This Row],[Rating]]&lt;5,"Bueno","Excelente"))))</f>
        <v>Bueno</v>
      </c>
    </row>
    <row r="6307" spans="1:16" x14ac:dyDescent="0.2">
      <c r="A6307" s="7" t="s">
        <v>124</v>
      </c>
      <c r="B6307" s="7" t="s">
        <v>406</v>
      </c>
      <c r="C6307" s="7" t="s">
        <v>14</v>
      </c>
      <c r="D6307" s="8">
        <v>2012</v>
      </c>
      <c r="E6307" s="7" t="s">
        <v>9</v>
      </c>
      <c r="F6307" s="7" t="s">
        <v>8</v>
      </c>
      <c r="G6307" s="7" t="s">
        <v>1</v>
      </c>
      <c r="H6307" s="7" t="s">
        <v>7</v>
      </c>
      <c r="I6307" s="9">
        <v>5.8485616999999997E-2</v>
      </c>
      <c r="J6307" s="10">
        <v>44.7744</v>
      </c>
      <c r="K6307" s="11">
        <v>4</v>
      </c>
      <c r="L6307" s="11" t="str">
        <f>IF(Tabla134[[#This Row],[Item Weight]]&lt;$U$12,"Poco Peso",IF(Tabla134[[#This Row],[Item Weight]]&lt;$U$13,"Peso Medio","Peso Alto"))</f>
        <v>Peso Medio</v>
      </c>
      <c r="M6307" s="7">
        <v>15</v>
      </c>
      <c r="N6307" s="11">
        <f>IF(Tabla134[[#This Row],[Item Weight (Nulos)]]="",VLOOKUP(Tabla134[[#This Row],[Item Identifier]],'Tabla para Nulos'!$A$3:$B$1563,2,FALSE),Tabla134[[#This Row],[Item Weight (Nulos)]])</f>
        <v>15</v>
      </c>
      <c r="O6307" s="11" t="str">
        <f>IF(Tabla134[[#This Row],[Item Visibility]]&lt;$U$15,"Poca visibilidad",IF(Tabla134[[#This Row],[Item Visibility]]&lt;$U$16,"Visibilidad media","Mayor visibilidad"))</f>
        <v>Visibilidad media</v>
      </c>
      <c r="P6307" s="11" t="str">
        <f>IF(Tabla134[[#This Row],[Rating]]&lt;2,"Muy Malo",IF(Tabla134[[#This Row],[Rating]]&lt;3,"Malo",IF(Tabla134[[#This Row],[Rating]]&lt;4,"Regular",IF(Tabla134[[#This Row],[Rating]]&lt;5,"Bueno","Excelente"))))</f>
        <v>Bueno</v>
      </c>
    </row>
    <row r="6308" spans="1:16" x14ac:dyDescent="0.2">
      <c r="A6308" s="7" t="s">
        <v>124</v>
      </c>
      <c r="B6308" s="7" t="s">
        <v>856</v>
      </c>
      <c r="C6308" s="7" t="s">
        <v>14</v>
      </c>
      <c r="D6308" s="8">
        <v>2012</v>
      </c>
      <c r="E6308" s="7" t="s">
        <v>9</v>
      </c>
      <c r="F6308" s="7" t="s">
        <v>8</v>
      </c>
      <c r="G6308" s="7" t="s">
        <v>1</v>
      </c>
      <c r="H6308" s="7" t="s">
        <v>7</v>
      </c>
      <c r="I6308" s="9">
        <v>1.9064377E-2</v>
      </c>
      <c r="J6308" s="10">
        <v>238.22479999999999</v>
      </c>
      <c r="K6308" s="11">
        <v>4</v>
      </c>
      <c r="L6308" s="11" t="str">
        <f>IF(Tabla134[[#This Row],[Item Weight]]&lt;$U$12,"Poco Peso",IF(Tabla134[[#This Row],[Item Weight]]&lt;$U$13,"Peso Medio","Peso Alto"))</f>
        <v>Peso Medio</v>
      </c>
      <c r="M6308" s="7">
        <v>15.2</v>
      </c>
      <c r="N6308" s="11">
        <f>IF(Tabla134[[#This Row],[Item Weight (Nulos)]]="",VLOOKUP(Tabla134[[#This Row],[Item Identifier]],'Tabla para Nulos'!$A$3:$B$1563,2,FALSE),Tabla134[[#This Row],[Item Weight (Nulos)]])</f>
        <v>15.2</v>
      </c>
      <c r="O6308" s="11" t="str">
        <f>IF(Tabla134[[#This Row],[Item Visibility]]&lt;$U$15,"Poca visibilidad",IF(Tabla134[[#This Row],[Item Visibility]]&lt;$U$16,"Visibilidad media","Mayor visibilidad"))</f>
        <v>Poca visibilidad</v>
      </c>
      <c r="P6308" s="11" t="str">
        <f>IF(Tabla134[[#This Row],[Rating]]&lt;2,"Muy Malo",IF(Tabla134[[#This Row],[Rating]]&lt;3,"Malo",IF(Tabla134[[#This Row],[Rating]]&lt;4,"Regular",IF(Tabla134[[#This Row],[Rating]]&lt;5,"Bueno","Excelente"))))</f>
        <v>Bueno</v>
      </c>
    </row>
    <row r="6309" spans="1:16" x14ac:dyDescent="0.2">
      <c r="A6309" s="7" t="s">
        <v>124</v>
      </c>
      <c r="B6309" s="7" t="s">
        <v>597</v>
      </c>
      <c r="C6309" s="7" t="s">
        <v>14</v>
      </c>
      <c r="D6309" s="8">
        <v>2012</v>
      </c>
      <c r="E6309" s="7" t="s">
        <v>9</v>
      </c>
      <c r="F6309" s="7" t="s">
        <v>8</v>
      </c>
      <c r="G6309" s="7" t="s">
        <v>1</v>
      </c>
      <c r="H6309" s="7" t="s">
        <v>7</v>
      </c>
      <c r="I6309" s="9">
        <v>0.105018817</v>
      </c>
      <c r="J6309" s="10">
        <v>155.26300000000001</v>
      </c>
      <c r="K6309" s="11">
        <v>4</v>
      </c>
      <c r="L6309" s="11" t="str">
        <f>IF(Tabla134[[#This Row],[Item Weight]]&lt;$U$12,"Poco Peso",IF(Tabla134[[#This Row],[Item Weight]]&lt;$U$13,"Peso Medio","Peso Alto"))</f>
        <v>Peso Medio</v>
      </c>
      <c r="M6309" s="7">
        <v>16.75</v>
      </c>
      <c r="N6309" s="11">
        <f>IF(Tabla134[[#This Row],[Item Weight (Nulos)]]="",VLOOKUP(Tabla134[[#This Row],[Item Identifier]],'Tabla para Nulos'!$A$3:$B$1563,2,FALSE),Tabla134[[#This Row],[Item Weight (Nulos)]])</f>
        <v>16.75</v>
      </c>
      <c r="O6309" s="11" t="str">
        <f>IF(Tabla134[[#This Row],[Item Visibility]]&lt;$U$15,"Poca visibilidad",IF(Tabla134[[#This Row],[Item Visibility]]&lt;$U$16,"Visibilidad media","Mayor visibilidad"))</f>
        <v>Mayor visibilidad</v>
      </c>
      <c r="P6309" s="11" t="str">
        <f>IF(Tabla134[[#This Row],[Rating]]&lt;2,"Muy Malo",IF(Tabla134[[#This Row],[Rating]]&lt;3,"Malo",IF(Tabla134[[#This Row],[Rating]]&lt;4,"Regular",IF(Tabla134[[#This Row],[Rating]]&lt;5,"Bueno","Excelente"))))</f>
        <v>Bueno</v>
      </c>
    </row>
    <row r="6310" spans="1:16" x14ac:dyDescent="0.2">
      <c r="A6310" s="7" t="s">
        <v>124</v>
      </c>
      <c r="B6310" s="7" t="s">
        <v>152</v>
      </c>
      <c r="C6310" s="7" t="s">
        <v>14</v>
      </c>
      <c r="D6310" s="8">
        <v>2012</v>
      </c>
      <c r="E6310" s="7" t="s">
        <v>9</v>
      </c>
      <c r="F6310" s="7" t="s">
        <v>8</v>
      </c>
      <c r="G6310" s="7" t="s">
        <v>1</v>
      </c>
      <c r="H6310" s="7" t="s">
        <v>7</v>
      </c>
      <c r="I6310" s="9">
        <v>3.6446750999999999E-2</v>
      </c>
      <c r="J6310" s="10">
        <v>90.348799999999997</v>
      </c>
      <c r="K6310" s="11">
        <v>4</v>
      </c>
      <c r="L6310" s="11" t="str">
        <f>IF(Tabla134[[#This Row],[Item Weight]]&lt;$U$12,"Poco Peso",IF(Tabla134[[#This Row],[Item Weight]]&lt;$U$13,"Peso Medio","Peso Alto"))</f>
        <v>Peso Alto</v>
      </c>
      <c r="M6310" s="7">
        <v>16.850000000000001</v>
      </c>
      <c r="N6310" s="11">
        <f>IF(Tabla134[[#This Row],[Item Weight (Nulos)]]="",VLOOKUP(Tabla134[[#This Row],[Item Identifier]],'Tabla para Nulos'!$A$3:$B$1563,2,FALSE),Tabla134[[#This Row],[Item Weight (Nulos)]])</f>
        <v>16.850000000000001</v>
      </c>
      <c r="O6310" s="11" t="str">
        <f>IF(Tabla134[[#This Row],[Item Visibility]]&lt;$U$15,"Poca visibilidad",IF(Tabla134[[#This Row],[Item Visibility]]&lt;$U$16,"Visibilidad media","Mayor visibilidad"))</f>
        <v>Visibilidad media</v>
      </c>
      <c r="P6310" s="11" t="str">
        <f>IF(Tabla134[[#This Row],[Rating]]&lt;2,"Muy Malo",IF(Tabla134[[#This Row],[Rating]]&lt;3,"Malo",IF(Tabla134[[#This Row],[Rating]]&lt;4,"Regular",IF(Tabla134[[#This Row],[Rating]]&lt;5,"Bueno","Excelente"))))</f>
        <v>Bueno</v>
      </c>
    </row>
    <row r="6311" spans="1:16" x14ac:dyDescent="0.2">
      <c r="A6311" s="7" t="s">
        <v>124</v>
      </c>
      <c r="B6311" s="7" t="s">
        <v>1269</v>
      </c>
      <c r="C6311" s="7" t="s">
        <v>14</v>
      </c>
      <c r="D6311" s="8">
        <v>2012</v>
      </c>
      <c r="E6311" s="7" t="s">
        <v>9</v>
      </c>
      <c r="F6311" s="7" t="s">
        <v>8</v>
      </c>
      <c r="G6311" s="7" t="s">
        <v>1</v>
      </c>
      <c r="H6311" s="7" t="s">
        <v>7</v>
      </c>
      <c r="I6311" s="9">
        <v>1.0055503E-2</v>
      </c>
      <c r="J6311" s="10">
        <v>163.7552</v>
      </c>
      <c r="K6311" s="11">
        <v>4</v>
      </c>
      <c r="L6311" s="11" t="str">
        <f>IF(Tabla134[[#This Row],[Item Weight]]&lt;$U$12,"Poco Peso",IF(Tabla134[[#This Row],[Item Weight]]&lt;$U$13,"Peso Medio","Peso Alto"))</f>
        <v>Peso Alto</v>
      </c>
      <c r="M6311" s="7">
        <v>17.600000000000001</v>
      </c>
      <c r="N6311" s="11">
        <f>IF(Tabla134[[#This Row],[Item Weight (Nulos)]]="",VLOOKUP(Tabla134[[#This Row],[Item Identifier]],'Tabla para Nulos'!$A$3:$B$1563,2,FALSE),Tabla134[[#This Row],[Item Weight (Nulos)]])</f>
        <v>17.600000000000001</v>
      </c>
      <c r="O6311" s="11" t="str">
        <f>IF(Tabla134[[#This Row],[Item Visibility]]&lt;$U$15,"Poca visibilidad",IF(Tabla134[[#This Row],[Item Visibility]]&lt;$U$16,"Visibilidad media","Mayor visibilidad"))</f>
        <v>Poca visibilidad</v>
      </c>
      <c r="P6311" s="11" t="str">
        <f>IF(Tabla134[[#This Row],[Rating]]&lt;2,"Muy Malo",IF(Tabla134[[#This Row],[Rating]]&lt;3,"Malo",IF(Tabla134[[#This Row],[Rating]]&lt;4,"Regular",IF(Tabla134[[#This Row],[Rating]]&lt;5,"Bueno","Excelente"))))</f>
        <v>Bueno</v>
      </c>
    </row>
    <row r="6312" spans="1:16" x14ac:dyDescent="0.2">
      <c r="A6312" s="7" t="s">
        <v>124</v>
      </c>
      <c r="B6312" s="7" t="s">
        <v>993</v>
      </c>
      <c r="C6312" s="7" t="s">
        <v>14</v>
      </c>
      <c r="D6312" s="8">
        <v>2012</v>
      </c>
      <c r="E6312" s="7" t="s">
        <v>9</v>
      </c>
      <c r="F6312" s="7" t="s">
        <v>8</v>
      </c>
      <c r="G6312" s="7" t="s">
        <v>1</v>
      </c>
      <c r="H6312" s="7" t="s">
        <v>7</v>
      </c>
      <c r="I6312" s="9">
        <v>4.9144164999999997E-2</v>
      </c>
      <c r="J6312" s="10">
        <v>112.7176</v>
      </c>
      <c r="K6312" s="11">
        <v>4</v>
      </c>
      <c r="L6312" s="11" t="str">
        <f>IF(Tabla134[[#This Row],[Item Weight]]&lt;$U$12,"Poco Peso",IF(Tabla134[[#This Row],[Item Weight]]&lt;$U$13,"Peso Medio","Peso Alto"))</f>
        <v>Peso Alto</v>
      </c>
      <c r="M6312" s="7">
        <v>17.600000000000001</v>
      </c>
      <c r="N6312" s="11">
        <f>IF(Tabla134[[#This Row],[Item Weight (Nulos)]]="",VLOOKUP(Tabla134[[#This Row],[Item Identifier]],'Tabla para Nulos'!$A$3:$B$1563,2,FALSE),Tabla134[[#This Row],[Item Weight (Nulos)]])</f>
        <v>17.600000000000001</v>
      </c>
      <c r="O6312" s="11" t="str">
        <f>IF(Tabla134[[#This Row],[Item Visibility]]&lt;$U$15,"Poca visibilidad",IF(Tabla134[[#This Row],[Item Visibility]]&lt;$U$16,"Visibilidad media","Mayor visibilidad"))</f>
        <v>Visibilidad media</v>
      </c>
      <c r="P6312" s="11" t="str">
        <f>IF(Tabla134[[#This Row],[Rating]]&lt;2,"Muy Malo",IF(Tabla134[[#This Row],[Rating]]&lt;3,"Malo",IF(Tabla134[[#This Row],[Rating]]&lt;4,"Regular",IF(Tabla134[[#This Row],[Rating]]&lt;5,"Bueno","Excelente"))))</f>
        <v>Bueno</v>
      </c>
    </row>
    <row r="6313" spans="1:16" x14ac:dyDescent="0.2">
      <c r="A6313" s="7" t="s">
        <v>124</v>
      </c>
      <c r="B6313" s="7" t="s">
        <v>853</v>
      </c>
      <c r="C6313" s="7" t="s">
        <v>14</v>
      </c>
      <c r="D6313" s="8">
        <v>2012</v>
      </c>
      <c r="E6313" s="7" t="s">
        <v>9</v>
      </c>
      <c r="F6313" s="7" t="s">
        <v>8</v>
      </c>
      <c r="G6313" s="7" t="s">
        <v>1</v>
      </c>
      <c r="H6313" s="7" t="s">
        <v>7</v>
      </c>
      <c r="I6313" s="9">
        <v>0.105042025</v>
      </c>
      <c r="J6313" s="10">
        <v>163.88679999999999</v>
      </c>
      <c r="K6313" s="11">
        <v>4</v>
      </c>
      <c r="L6313" s="11" t="str">
        <f>IF(Tabla134[[#This Row],[Item Weight]]&lt;$U$12,"Poco Peso",IF(Tabla134[[#This Row],[Item Weight]]&lt;$U$13,"Peso Medio","Peso Alto"))</f>
        <v>Peso Alto</v>
      </c>
      <c r="M6313" s="7">
        <v>17.600000000000001</v>
      </c>
      <c r="N6313" s="11">
        <f>IF(Tabla134[[#This Row],[Item Weight (Nulos)]]="",VLOOKUP(Tabla134[[#This Row],[Item Identifier]],'Tabla para Nulos'!$A$3:$B$1563,2,FALSE),Tabla134[[#This Row],[Item Weight (Nulos)]])</f>
        <v>17.600000000000001</v>
      </c>
      <c r="O6313" s="11" t="str">
        <f>IF(Tabla134[[#This Row],[Item Visibility]]&lt;$U$15,"Poca visibilidad",IF(Tabla134[[#This Row],[Item Visibility]]&lt;$U$16,"Visibilidad media","Mayor visibilidad"))</f>
        <v>Mayor visibilidad</v>
      </c>
      <c r="P6313" s="11" t="str">
        <f>IF(Tabla134[[#This Row],[Rating]]&lt;2,"Muy Malo",IF(Tabla134[[#This Row],[Rating]]&lt;3,"Malo",IF(Tabla134[[#This Row],[Rating]]&lt;4,"Regular",IF(Tabla134[[#This Row],[Rating]]&lt;5,"Bueno","Excelente"))))</f>
        <v>Bueno</v>
      </c>
    </row>
    <row r="6314" spans="1:16" x14ac:dyDescent="0.2">
      <c r="A6314" s="7" t="s">
        <v>124</v>
      </c>
      <c r="B6314" s="7" t="s">
        <v>403</v>
      </c>
      <c r="C6314" s="7" t="s">
        <v>14</v>
      </c>
      <c r="D6314" s="8">
        <v>2012</v>
      </c>
      <c r="E6314" s="7" t="s">
        <v>9</v>
      </c>
      <c r="F6314" s="7" t="s">
        <v>8</v>
      </c>
      <c r="G6314" s="7" t="s">
        <v>1</v>
      </c>
      <c r="H6314" s="7" t="s">
        <v>7</v>
      </c>
      <c r="I6314" s="9">
        <v>5.2257982000000001E-2</v>
      </c>
      <c r="J6314" s="10">
        <v>121.80719999999999</v>
      </c>
      <c r="K6314" s="11">
        <v>4</v>
      </c>
      <c r="L6314" s="11" t="str">
        <f>IF(Tabla134[[#This Row],[Item Weight]]&lt;$U$12,"Poco Peso",IF(Tabla134[[#This Row],[Item Weight]]&lt;$U$13,"Peso Medio","Peso Alto"))</f>
        <v>Peso Alto</v>
      </c>
      <c r="M6314" s="7">
        <v>17.850000000000001</v>
      </c>
      <c r="N6314" s="11">
        <f>IF(Tabla134[[#This Row],[Item Weight (Nulos)]]="",VLOOKUP(Tabla134[[#This Row],[Item Identifier]],'Tabla para Nulos'!$A$3:$B$1563,2,FALSE),Tabla134[[#This Row],[Item Weight (Nulos)]])</f>
        <v>17.850000000000001</v>
      </c>
      <c r="O6314" s="11" t="str">
        <f>IF(Tabla134[[#This Row],[Item Visibility]]&lt;$U$15,"Poca visibilidad",IF(Tabla134[[#This Row],[Item Visibility]]&lt;$U$16,"Visibilidad media","Mayor visibilidad"))</f>
        <v>Visibilidad media</v>
      </c>
      <c r="P6314" s="11" t="str">
        <f>IF(Tabla134[[#This Row],[Rating]]&lt;2,"Muy Malo",IF(Tabla134[[#This Row],[Rating]]&lt;3,"Malo",IF(Tabla134[[#This Row],[Rating]]&lt;4,"Regular",IF(Tabla134[[#This Row],[Rating]]&lt;5,"Bueno","Excelente"))))</f>
        <v>Bueno</v>
      </c>
    </row>
    <row r="6315" spans="1:16" x14ac:dyDescent="0.2">
      <c r="A6315" s="7" t="s">
        <v>124</v>
      </c>
      <c r="B6315" s="7" t="s">
        <v>1268</v>
      </c>
      <c r="C6315" s="7" t="s">
        <v>14</v>
      </c>
      <c r="D6315" s="8">
        <v>2012</v>
      </c>
      <c r="E6315" s="7" t="s">
        <v>9</v>
      </c>
      <c r="F6315" s="7" t="s">
        <v>8</v>
      </c>
      <c r="G6315" s="7" t="s">
        <v>1</v>
      </c>
      <c r="H6315" s="7" t="s">
        <v>7</v>
      </c>
      <c r="I6315" s="9">
        <v>3.9071641999999997E-2</v>
      </c>
      <c r="J6315" s="10">
        <v>145.34180000000001</v>
      </c>
      <c r="K6315" s="11">
        <v>4</v>
      </c>
      <c r="L6315" s="11" t="str">
        <f>IF(Tabla134[[#This Row],[Item Weight]]&lt;$U$12,"Poco Peso",IF(Tabla134[[#This Row],[Item Weight]]&lt;$U$13,"Peso Medio","Peso Alto"))</f>
        <v>Peso Alto</v>
      </c>
      <c r="M6315" s="7">
        <v>18</v>
      </c>
      <c r="N6315" s="11">
        <f>IF(Tabla134[[#This Row],[Item Weight (Nulos)]]="",VLOOKUP(Tabla134[[#This Row],[Item Identifier]],'Tabla para Nulos'!$A$3:$B$1563,2,FALSE),Tabla134[[#This Row],[Item Weight (Nulos)]])</f>
        <v>18</v>
      </c>
      <c r="O6315" s="11" t="str">
        <f>IF(Tabla134[[#This Row],[Item Visibility]]&lt;$U$15,"Poca visibilidad",IF(Tabla134[[#This Row],[Item Visibility]]&lt;$U$16,"Visibilidad media","Mayor visibilidad"))</f>
        <v>Visibilidad media</v>
      </c>
      <c r="P6315" s="11" t="str">
        <f>IF(Tabla134[[#This Row],[Rating]]&lt;2,"Muy Malo",IF(Tabla134[[#This Row],[Rating]]&lt;3,"Malo",IF(Tabla134[[#This Row],[Rating]]&lt;4,"Regular",IF(Tabla134[[#This Row],[Rating]]&lt;5,"Bueno","Excelente"))))</f>
        <v>Bueno</v>
      </c>
    </row>
    <row r="6316" spans="1:16" x14ac:dyDescent="0.2">
      <c r="A6316" s="7" t="s">
        <v>124</v>
      </c>
      <c r="B6316" s="7" t="s">
        <v>1267</v>
      </c>
      <c r="C6316" s="7" t="s">
        <v>14</v>
      </c>
      <c r="D6316" s="8">
        <v>2012</v>
      </c>
      <c r="E6316" s="7" t="s">
        <v>9</v>
      </c>
      <c r="F6316" s="7" t="s">
        <v>8</v>
      </c>
      <c r="G6316" s="7" t="s">
        <v>1</v>
      </c>
      <c r="H6316" s="7" t="s">
        <v>7</v>
      </c>
      <c r="I6316" s="9">
        <v>1.2627477999999999E-2</v>
      </c>
      <c r="J6316" s="10">
        <v>140.81800000000001</v>
      </c>
      <c r="K6316" s="11">
        <v>4</v>
      </c>
      <c r="L6316" s="11" t="str">
        <f>IF(Tabla134[[#This Row],[Item Weight]]&lt;$U$12,"Poco Peso",IF(Tabla134[[#This Row],[Item Weight]]&lt;$U$13,"Peso Medio","Peso Alto"))</f>
        <v>Peso Alto</v>
      </c>
      <c r="M6316" s="7">
        <v>18.2</v>
      </c>
      <c r="N6316" s="11">
        <f>IF(Tabla134[[#This Row],[Item Weight (Nulos)]]="",VLOOKUP(Tabla134[[#This Row],[Item Identifier]],'Tabla para Nulos'!$A$3:$B$1563,2,FALSE),Tabla134[[#This Row],[Item Weight (Nulos)]])</f>
        <v>18.2</v>
      </c>
      <c r="O6316" s="11" t="str">
        <f>IF(Tabla134[[#This Row],[Item Visibility]]&lt;$U$15,"Poca visibilidad",IF(Tabla134[[#This Row],[Item Visibility]]&lt;$U$16,"Visibilidad media","Mayor visibilidad"))</f>
        <v>Poca visibilidad</v>
      </c>
      <c r="P6316" s="11" t="str">
        <f>IF(Tabla134[[#This Row],[Rating]]&lt;2,"Muy Malo",IF(Tabla134[[#This Row],[Rating]]&lt;3,"Malo",IF(Tabla134[[#This Row],[Rating]]&lt;4,"Regular",IF(Tabla134[[#This Row],[Rating]]&lt;5,"Bueno","Excelente"))))</f>
        <v>Bueno</v>
      </c>
    </row>
    <row r="6317" spans="1:16" x14ac:dyDescent="0.2">
      <c r="A6317" s="7" t="s">
        <v>124</v>
      </c>
      <c r="B6317" s="7" t="s">
        <v>852</v>
      </c>
      <c r="C6317" s="7" t="s">
        <v>14</v>
      </c>
      <c r="D6317" s="8">
        <v>2012</v>
      </c>
      <c r="E6317" s="7" t="s">
        <v>9</v>
      </c>
      <c r="F6317" s="7" t="s">
        <v>8</v>
      </c>
      <c r="G6317" s="7" t="s">
        <v>1</v>
      </c>
      <c r="H6317" s="7" t="s">
        <v>7</v>
      </c>
      <c r="I6317" s="9">
        <v>5.4318516999999997E-2</v>
      </c>
      <c r="J6317" s="10">
        <v>140.91540000000001</v>
      </c>
      <c r="K6317" s="11">
        <v>4</v>
      </c>
      <c r="L6317" s="11" t="str">
        <f>IF(Tabla134[[#This Row],[Item Weight]]&lt;$U$12,"Poco Peso",IF(Tabla134[[#This Row],[Item Weight]]&lt;$U$13,"Peso Medio","Peso Alto"))</f>
        <v>Peso Alto</v>
      </c>
      <c r="M6317" s="7">
        <v>18.25</v>
      </c>
      <c r="N6317" s="11">
        <f>IF(Tabla134[[#This Row],[Item Weight (Nulos)]]="",VLOOKUP(Tabla134[[#This Row],[Item Identifier]],'Tabla para Nulos'!$A$3:$B$1563,2,FALSE),Tabla134[[#This Row],[Item Weight (Nulos)]])</f>
        <v>18.25</v>
      </c>
      <c r="O6317" s="11" t="str">
        <f>IF(Tabla134[[#This Row],[Item Visibility]]&lt;$U$15,"Poca visibilidad",IF(Tabla134[[#This Row],[Item Visibility]]&lt;$U$16,"Visibilidad media","Mayor visibilidad"))</f>
        <v>Visibilidad media</v>
      </c>
      <c r="P6317" s="11" t="str">
        <f>IF(Tabla134[[#This Row],[Rating]]&lt;2,"Muy Malo",IF(Tabla134[[#This Row],[Rating]]&lt;3,"Malo",IF(Tabla134[[#This Row],[Rating]]&lt;4,"Regular",IF(Tabla134[[#This Row],[Rating]]&lt;5,"Bueno","Excelente"))))</f>
        <v>Bueno</v>
      </c>
    </row>
    <row r="6318" spans="1:16" x14ac:dyDescent="0.2">
      <c r="A6318" s="7" t="s">
        <v>124</v>
      </c>
      <c r="B6318" s="7" t="s">
        <v>143</v>
      </c>
      <c r="C6318" s="7" t="s">
        <v>14</v>
      </c>
      <c r="D6318" s="8">
        <v>2012</v>
      </c>
      <c r="E6318" s="7" t="s">
        <v>9</v>
      </c>
      <c r="F6318" s="7" t="s">
        <v>8</v>
      </c>
      <c r="G6318" s="7" t="s">
        <v>1</v>
      </c>
      <c r="H6318" s="7" t="s">
        <v>7</v>
      </c>
      <c r="I6318" s="9">
        <v>7.7845440000000002E-2</v>
      </c>
      <c r="J6318" s="10">
        <v>260.59620000000001</v>
      </c>
      <c r="K6318" s="11">
        <v>4</v>
      </c>
      <c r="L6318" s="11" t="str">
        <f>IF(Tabla134[[#This Row],[Item Weight]]&lt;$U$12,"Poco Peso",IF(Tabla134[[#This Row],[Item Weight]]&lt;$U$13,"Peso Medio","Peso Alto"))</f>
        <v>Peso Alto</v>
      </c>
      <c r="M6318" s="7">
        <v>18.25</v>
      </c>
      <c r="N6318" s="11">
        <f>IF(Tabla134[[#This Row],[Item Weight (Nulos)]]="",VLOOKUP(Tabla134[[#This Row],[Item Identifier]],'Tabla para Nulos'!$A$3:$B$1563,2,FALSE),Tabla134[[#This Row],[Item Weight (Nulos)]])</f>
        <v>18.25</v>
      </c>
      <c r="O6318" s="11" t="str">
        <f>IF(Tabla134[[#This Row],[Item Visibility]]&lt;$U$15,"Poca visibilidad",IF(Tabla134[[#This Row],[Item Visibility]]&lt;$U$16,"Visibilidad media","Mayor visibilidad"))</f>
        <v>Visibilidad media</v>
      </c>
      <c r="P6318" s="11" t="str">
        <f>IF(Tabla134[[#This Row],[Rating]]&lt;2,"Muy Malo",IF(Tabla134[[#This Row],[Rating]]&lt;3,"Malo",IF(Tabla134[[#This Row],[Rating]]&lt;4,"Regular",IF(Tabla134[[#This Row],[Rating]]&lt;5,"Bueno","Excelente"))))</f>
        <v>Bueno</v>
      </c>
    </row>
    <row r="6319" spans="1:16" x14ac:dyDescent="0.2">
      <c r="A6319" s="7" t="s">
        <v>124</v>
      </c>
      <c r="B6319" s="7" t="s">
        <v>1215</v>
      </c>
      <c r="C6319" s="7" t="s">
        <v>14</v>
      </c>
      <c r="D6319" s="8">
        <v>2012</v>
      </c>
      <c r="E6319" s="7" t="s">
        <v>9</v>
      </c>
      <c r="F6319" s="7" t="s">
        <v>8</v>
      </c>
      <c r="G6319" s="7" t="s">
        <v>1</v>
      </c>
      <c r="H6319" s="7" t="s">
        <v>7</v>
      </c>
      <c r="I6319" s="9">
        <v>7.6975117999999995E-2</v>
      </c>
      <c r="J6319" s="10">
        <v>161.8236</v>
      </c>
      <c r="K6319" s="11">
        <v>4</v>
      </c>
      <c r="L6319" s="11" t="str">
        <f>IF(Tabla134[[#This Row],[Item Weight]]&lt;$U$12,"Poco Peso",IF(Tabla134[[#This Row],[Item Weight]]&lt;$U$13,"Peso Medio","Peso Alto"))</f>
        <v>Peso Alto</v>
      </c>
      <c r="M6319" s="7">
        <v>18.600000000000001</v>
      </c>
      <c r="N6319" s="11">
        <f>IF(Tabla134[[#This Row],[Item Weight (Nulos)]]="",VLOOKUP(Tabla134[[#This Row],[Item Identifier]],'Tabla para Nulos'!$A$3:$B$1563,2,FALSE),Tabla134[[#This Row],[Item Weight (Nulos)]])</f>
        <v>18.600000000000001</v>
      </c>
      <c r="O6319" s="11" t="str">
        <f>IF(Tabla134[[#This Row],[Item Visibility]]&lt;$U$15,"Poca visibilidad",IF(Tabla134[[#This Row],[Item Visibility]]&lt;$U$16,"Visibilidad media","Mayor visibilidad"))</f>
        <v>Visibilidad media</v>
      </c>
      <c r="P6319" s="11" t="str">
        <f>IF(Tabla134[[#This Row],[Rating]]&lt;2,"Muy Malo",IF(Tabla134[[#This Row],[Rating]]&lt;3,"Malo",IF(Tabla134[[#This Row],[Rating]]&lt;4,"Regular",IF(Tabla134[[#This Row],[Rating]]&lt;5,"Bueno","Excelente"))))</f>
        <v>Bueno</v>
      </c>
    </row>
    <row r="6320" spans="1:16" x14ac:dyDescent="0.2">
      <c r="A6320" s="7" t="s">
        <v>124</v>
      </c>
      <c r="B6320" s="7" t="s">
        <v>1266</v>
      </c>
      <c r="C6320" s="7" t="s">
        <v>14</v>
      </c>
      <c r="D6320" s="8">
        <v>2012</v>
      </c>
      <c r="E6320" s="7" t="s">
        <v>9</v>
      </c>
      <c r="F6320" s="7" t="s">
        <v>8</v>
      </c>
      <c r="G6320" s="7" t="s">
        <v>1</v>
      </c>
      <c r="H6320" s="7" t="s">
        <v>7</v>
      </c>
      <c r="I6320" s="9">
        <v>3.3942545999999997E-2</v>
      </c>
      <c r="J6320" s="10">
        <v>213.59020000000001</v>
      </c>
      <c r="K6320" s="11">
        <v>4</v>
      </c>
      <c r="L6320" s="11" t="str">
        <f>IF(Tabla134[[#This Row],[Item Weight]]&lt;$U$12,"Poco Peso",IF(Tabla134[[#This Row],[Item Weight]]&lt;$U$13,"Peso Medio","Peso Alto"))</f>
        <v>Peso Alto</v>
      </c>
      <c r="M6320" s="7">
        <v>19.75</v>
      </c>
      <c r="N6320" s="11">
        <f>IF(Tabla134[[#This Row],[Item Weight (Nulos)]]="",VLOOKUP(Tabla134[[#This Row],[Item Identifier]],'Tabla para Nulos'!$A$3:$B$1563,2,FALSE),Tabla134[[#This Row],[Item Weight (Nulos)]])</f>
        <v>19.75</v>
      </c>
      <c r="O6320" s="11" t="str">
        <f>IF(Tabla134[[#This Row],[Item Visibility]]&lt;$U$15,"Poca visibilidad",IF(Tabla134[[#This Row],[Item Visibility]]&lt;$U$16,"Visibilidad media","Mayor visibilidad"))</f>
        <v>Visibilidad media</v>
      </c>
      <c r="P6320" s="11" t="str">
        <f>IF(Tabla134[[#This Row],[Rating]]&lt;2,"Muy Malo",IF(Tabla134[[#This Row],[Rating]]&lt;3,"Malo",IF(Tabla134[[#This Row],[Rating]]&lt;4,"Regular",IF(Tabla134[[#This Row],[Rating]]&lt;5,"Bueno","Excelente"))))</f>
        <v>Bueno</v>
      </c>
    </row>
    <row r="6321" spans="1:16" x14ac:dyDescent="0.2">
      <c r="A6321" s="7" t="s">
        <v>124</v>
      </c>
      <c r="B6321" s="7" t="s">
        <v>850</v>
      </c>
      <c r="C6321" s="7" t="s">
        <v>14</v>
      </c>
      <c r="D6321" s="8">
        <v>2012</v>
      </c>
      <c r="E6321" s="7" t="s">
        <v>9</v>
      </c>
      <c r="F6321" s="7" t="s">
        <v>8</v>
      </c>
      <c r="G6321" s="7" t="s">
        <v>1</v>
      </c>
      <c r="H6321" s="7" t="s">
        <v>7</v>
      </c>
      <c r="I6321" s="9">
        <v>0.121438886</v>
      </c>
      <c r="J6321" s="10">
        <v>196.14519999999999</v>
      </c>
      <c r="K6321" s="11">
        <v>4</v>
      </c>
      <c r="L6321" s="11" t="str">
        <f>IF(Tabla134[[#This Row],[Item Weight]]&lt;$U$12,"Poco Peso",IF(Tabla134[[#This Row],[Item Weight]]&lt;$U$13,"Peso Medio","Peso Alto"))</f>
        <v>Peso Alto</v>
      </c>
      <c r="M6321" s="7">
        <v>20.85</v>
      </c>
      <c r="N6321" s="11">
        <f>IF(Tabla134[[#This Row],[Item Weight (Nulos)]]="",VLOOKUP(Tabla134[[#This Row],[Item Identifier]],'Tabla para Nulos'!$A$3:$B$1563,2,FALSE),Tabla134[[#This Row],[Item Weight (Nulos)]])</f>
        <v>20.85</v>
      </c>
      <c r="O6321" s="11" t="str">
        <f>IF(Tabla134[[#This Row],[Item Visibility]]&lt;$U$15,"Poca visibilidad",IF(Tabla134[[#This Row],[Item Visibility]]&lt;$U$16,"Visibilidad media","Mayor visibilidad"))</f>
        <v>Mayor visibilidad</v>
      </c>
      <c r="P6321" s="11" t="str">
        <f>IF(Tabla134[[#This Row],[Rating]]&lt;2,"Muy Malo",IF(Tabla134[[#This Row],[Rating]]&lt;3,"Malo",IF(Tabla134[[#This Row],[Rating]]&lt;4,"Regular",IF(Tabla134[[#This Row],[Rating]]&lt;5,"Bueno","Excelente"))))</f>
        <v>Bueno</v>
      </c>
    </row>
    <row r="6322" spans="1:16" x14ac:dyDescent="0.2">
      <c r="A6322" s="7" t="s">
        <v>124</v>
      </c>
      <c r="B6322" s="7" t="s">
        <v>400</v>
      </c>
      <c r="C6322" s="7" t="s">
        <v>14</v>
      </c>
      <c r="D6322" s="8">
        <v>2012</v>
      </c>
      <c r="E6322" s="7" t="s">
        <v>9</v>
      </c>
      <c r="F6322" s="7" t="s">
        <v>8</v>
      </c>
      <c r="G6322" s="7" t="s">
        <v>1</v>
      </c>
      <c r="H6322" s="7" t="s">
        <v>7</v>
      </c>
      <c r="I6322" s="9">
        <v>4.9381665999999998E-2</v>
      </c>
      <c r="J6322" s="10">
        <v>193.0478</v>
      </c>
      <c r="K6322" s="11">
        <v>4</v>
      </c>
      <c r="L6322" s="11" t="str">
        <f>IF(Tabla134[[#This Row],[Item Weight]]&lt;$U$12,"Poco Peso",IF(Tabla134[[#This Row],[Item Weight]]&lt;$U$13,"Peso Medio","Peso Alto"))</f>
        <v>Peso Alto</v>
      </c>
      <c r="M6322" s="7">
        <v>21</v>
      </c>
      <c r="N6322" s="11">
        <f>IF(Tabla134[[#This Row],[Item Weight (Nulos)]]="",VLOOKUP(Tabla134[[#This Row],[Item Identifier]],'Tabla para Nulos'!$A$3:$B$1563,2,FALSE),Tabla134[[#This Row],[Item Weight (Nulos)]])</f>
        <v>21</v>
      </c>
      <c r="O6322" s="11" t="str">
        <f>IF(Tabla134[[#This Row],[Item Visibility]]&lt;$U$15,"Poca visibilidad",IF(Tabla134[[#This Row],[Item Visibility]]&lt;$U$16,"Visibilidad media","Mayor visibilidad"))</f>
        <v>Visibilidad media</v>
      </c>
      <c r="P6322" s="11" t="str">
        <f>IF(Tabla134[[#This Row],[Rating]]&lt;2,"Muy Malo",IF(Tabla134[[#This Row],[Rating]]&lt;3,"Malo",IF(Tabla134[[#This Row],[Rating]]&lt;4,"Regular",IF(Tabla134[[#This Row],[Rating]]&lt;5,"Bueno","Excelente"))))</f>
        <v>Bueno</v>
      </c>
    </row>
    <row r="6323" spans="1:16" x14ac:dyDescent="0.2">
      <c r="A6323" s="7" t="s">
        <v>124</v>
      </c>
      <c r="B6323" s="7" t="s">
        <v>1056</v>
      </c>
      <c r="C6323" s="7" t="s">
        <v>19</v>
      </c>
      <c r="D6323" s="8">
        <v>2012</v>
      </c>
      <c r="E6323" s="7" t="s">
        <v>9</v>
      </c>
      <c r="F6323" s="7" t="s">
        <v>8</v>
      </c>
      <c r="G6323" s="7" t="s">
        <v>1</v>
      </c>
      <c r="H6323" s="7" t="s">
        <v>7</v>
      </c>
      <c r="I6323" s="9">
        <v>1.4577695E-2</v>
      </c>
      <c r="J6323" s="10">
        <v>147.21019999999999</v>
      </c>
      <c r="K6323" s="11">
        <v>4</v>
      </c>
      <c r="L6323" s="11" t="str">
        <f>IF(Tabla134[[#This Row],[Item Weight]]&lt;$U$12,"Poco Peso",IF(Tabla134[[#This Row],[Item Weight]]&lt;$U$13,"Peso Medio","Peso Alto"))</f>
        <v>Poco Peso</v>
      </c>
      <c r="M6323" s="7">
        <v>5.78</v>
      </c>
      <c r="N6323" s="11">
        <f>IF(Tabla134[[#This Row],[Item Weight (Nulos)]]="",VLOOKUP(Tabla134[[#This Row],[Item Identifier]],'Tabla para Nulos'!$A$3:$B$1563,2,FALSE),Tabla134[[#This Row],[Item Weight (Nulos)]])</f>
        <v>5.78</v>
      </c>
      <c r="O6323" s="11" t="str">
        <f>IF(Tabla134[[#This Row],[Item Visibility]]&lt;$U$15,"Poca visibilidad",IF(Tabla134[[#This Row],[Item Visibility]]&lt;$U$16,"Visibilidad media","Mayor visibilidad"))</f>
        <v>Poca visibilidad</v>
      </c>
      <c r="P6323" s="11" t="str">
        <f>IF(Tabla134[[#This Row],[Rating]]&lt;2,"Muy Malo",IF(Tabla134[[#This Row],[Rating]]&lt;3,"Malo",IF(Tabla134[[#This Row],[Rating]]&lt;4,"Regular",IF(Tabla134[[#This Row],[Rating]]&lt;5,"Bueno","Excelente"))))</f>
        <v>Bueno</v>
      </c>
    </row>
    <row r="6324" spans="1:16" x14ac:dyDescent="0.2">
      <c r="A6324" s="7" t="s">
        <v>124</v>
      </c>
      <c r="B6324" s="7" t="s">
        <v>848</v>
      </c>
      <c r="C6324" s="7" t="s">
        <v>19</v>
      </c>
      <c r="D6324" s="8">
        <v>2012</v>
      </c>
      <c r="E6324" s="7" t="s">
        <v>9</v>
      </c>
      <c r="F6324" s="7" t="s">
        <v>8</v>
      </c>
      <c r="G6324" s="7" t="s">
        <v>1</v>
      </c>
      <c r="H6324" s="7" t="s">
        <v>7</v>
      </c>
      <c r="I6324" s="9">
        <v>7.9094835000000002E-2</v>
      </c>
      <c r="J6324" s="10">
        <v>114.386</v>
      </c>
      <c r="K6324" s="11">
        <v>4</v>
      </c>
      <c r="L6324" s="11" t="str">
        <f>IF(Tabla134[[#This Row],[Item Weight]]&lt;$U$12,"Poco Peso",IF(Tabla134[[#This Row],[Item Weight]]&lt;$U$13,"Peso Medio","Peso Alto"))</f>
        <v>Poco Peso</v>
      </c>
      <c r="M6324" s="7">
        <v>6.1349999999999998</v>
      </c>
      <c r="N6324" s="11">
        <f>IF(Tabla134[[#This Row],[Item Weight (Nulos)]]="",VLOOKUP(Tabla134[[#This Row],[Item Identifier]],'Tabla para Nulos'!$A$3:$B$1563,2,FALSE),Tabla134[[#This Row],[Item Weight (Nulos)]])</f>
        <v>6.1349999999999998</v>
      </c>
      <c r="O6324" s="11" t="str">
        <f>IF(Tabla134[[#This Row],[Item Visibility]]&lt;$U$15,"Poca visibilidad",IF(Tabla134[[#This Row],[Item Visibility]]&lt;$U$16,"Visibilidad media","Mayor visibilidad"))</f>
        <v>Visibilidad media</v>
      </c>
      <c r="P6324" s="11" t="str">
        <f>IF(Tabla134[[#This Row],[Rating]]&lt;2,"Muy Malo",IF(Tabla134[[#This Row],[Rating]]&lt;3,"Malo",IF(Tabla134[[#This Row],[Rating]]&lt;4,"Regular",IF(Tabla134[[#This Row],[Rating]]&lt;5,"Bueno","Excelente"))))</f>
        <v>Bueno</v>
      </c>
    </row>
    <row r="6325" spans="1:16" x14ac:dyDescent="0.2">
      <c r="A6325" s="7" t="s">
        <v>124</v>
      </c>
      <c r="B6325" s="7" t="s">
        <v>20</v>
      </c>
      <c r="C6325" s="7" t="s">
        <v>19</v>
      </c>
      <c r="D6325" s="8">
        <v>2012</v>
      </c>
      <c r="E6325" s="7" t="s">
        <v>9</v>
      </c>
      <c r="F6325" s="7" t="s">
        <v>8</v>
      </c>
      <c r="G6325" s="7" t="s">
        <v>1</v>
      </c>
      <c r="H6325" s="7" t="s">
        <v>7</v>
      </c>
      <c r="I6325" s="9">
        <v>2.7748175999999999E-2</v>
      </c>
      <c r="J6325" s="10">
        <v>86.519800000000004</v>
      </c>
      <c r="K6325" s="11">
        <v>4</v>
      </c>
      <c r="L6325" s="11" t="str">
        <f>IF(Tabla134[[#This Row],[Item Weight]]&lt;$U$12,"Poco Peso",IF(Tabla134[[#This Row],[Item Weight]]&lt;$U$13,"Peso Medio","Peso Alto"))</f>
        <v>Poco Peso</v>
      </c>
      <c r="M6325" s="7">
        <v>6.28</v>
      </c>
      <c r="N6325" s="11">
        <f>IF(Tabla134[[#This Row],[Item Weight (Nulos)]]="",VLOOKUP(Tabla134[[#This Row],[Item Identifier]],'Tabla para Nulos'!$A$3:$B$1563,2,FALSE),Tabla134[[#This Row],[Item Weight (Nulos)]])</f>
        <v>6.28</v>
      </c>
      <c r="O6325" s="11" t="str">
        <f>IF(Tabla134[[#This Row],[Item Visibility]]&lt;$U$15,"Poca visibilidad",IF(Tabla134[[#This Row],[Item Visibility]]&lt;$U$16,"Visibilidad media","Mayor visibilidad"))</f>
        <v>Visibilidad media</v>
      </c>
      <c r="P6325" s="11" t="str">
        <f>IF(Tabla134[[#This Row],[Rating]]&lt;2,"Muy Malo",IF(Tabla134[[#This Row],[Rating]]&lt;3,"Malo",IF(Tabla134[[#This Row],[Rating]]&lt;4,"Regular",IF(Tabla134[[#This Row],[Rating]]&lt;5,"Bueno","Excelente"))))</f>
        <v>Bueno</v>
      </c>
    </row>
    <row r="6326" spans="1:16" x14ac:dyDescent="0.2">
      <c r="A6326" s="7" t="s">
        <v>124</v>
      </c>
      <c r="B6326" s="7" t="s">
        <v>991</v>
      </c>
      <c r="C6326" s="7" t="s">
        <v>19</v>
      </c>
      <c r="D6326" s="8">
        <v>2012</v>
      </c>
      <c r="E6326" s="7" t="s">
        <v>9</v>
      </c>
      <c r="F6326" s="7" t="s">
        <v>8</v>
      </c>
      <c r="G6326" s="7" t="s">
        <v>1</v>
      </c>
      <c r="H6326" s="7" t="s">
        <v>7</v>
      </c>
      <c r="I6326" s="9">
        <v>2.0609217999999999E-2</v>
      </c>
      <c r="J6326" s="10">
        <v>155.16560000000001</v>
      </c>
      <c r="K6326" s="11">
        <v>4</v>
      </c>
      <c r="L6326" s="11" t="str">
        <f>IF(Tabla134[[#This Row],[Item Weight]]&lt;$U$12,"Poco Peso",IF(Tabla134[[#This Row],[Item Weight]]&lt;$U$13,"Peso Medio","Peso Alto"))</f>
        <v>Peso Medio</v>
      </c>
      <c r="M6326" s="7">
        <v>8.7850000000000001</v>
      </c>
      <c r="N6326" s="11">
        <f>IF(Tabla134[[#This Row],[Item Weight (Nulos)]]="",VLOOKUP(Tabla134[[#This Row],[Item Identifier]],'Tabla para Nulos'!$A$3:$B$1563,2,FALSE),Tabla134[[#This Row],[Item Weight (Nulos)]])</f>
        <v>8.7850000000000001</v>
      </c>
      <c r="O6326" s="11" t="str">
        <f>IF(Tabla134[[#This Row],[Item Visibility]]&lt;$U$15,"Poca visibilidad",IF(Tabla134[[#This Row],[Item Visibility]]&lt;$U$16,"Visibilidad media","Mayor visibilidad"))</f>
        <v>Poca visibilidad</v>
      </c>
      <c r="P6326" s="11" t="str">
        <f>IF(Tabla134[[#This Row],[Rating]]&lt;2,"Muy Malo",IF(Tabla134[[#This Row],[Rating]]&lt;3,"Malo",IF(Tabla134[[#This Row],[Rating]]&lt;4,"Regular",IF(Tabla134[[#This Row],[Rating]]&lt;5,"Bueno","Excelente"))))</f>
        <v>Bueno</v>
      </c>
    </row>
    <row r="6327" spans="1:16" x14ac:dyDescent="0.2">
      <c r="A6327" s="7" t="s">
        <v>124</v>
      </c>
      <c r="B6327" s="7" t="s">
        <v>517</v>
      </c>
      <c r="C6327" s="7" t="s">
        <v>19</v>
      </c>
      <c r="D6327" s="8">
        <v>2012</v>
      </c>
      <c r="E6327" s="7" t="s">
        <v>9</v>
      </c>
      <c r="F6327" s="7" t="s">
        <v>8</v>
      </c>
      <c r="G6327" s="7" t="s">
        <v>1</v>
      </c>
      <c r="H6327" s="7" t="s">
        <v>7</v>
      </c>
      <c r="I6327" s="9">
        <v>0</v>
      </c>
      <c r="J6327" s="10">
        <v>166.51580000000001</v>
      </c>
      <c r="K6327" s="11">
        <v>4</v>
      </c>
      <c r="L6327" s="11" t="str">
        <f>IF(Tabla134[[#This Row],[Item Weight]]&lt;$U$12,"Poco Peso",IF(Tabla134[[#This Row],[Item Weight]]&lt;$U$13,"Peso Medio","Peso Alto"))</f>
        <v>Peso Medio</v>
      </c>
      <c r="M6327" s="7">
        <v>9.6</v>
      </c>
      <c r="N6327" s="11">
        <f>IF(Tabla134[[#This Row],[Item Weight (Nulos)]]="",VLOOKUP(Tabla134[[#This Row],[Item Identifier]],'Tabla para Nulos'!$A$3:$B$1563,2,FALSE),Tabla134[[#This Row],[Item Weight (Nulos)]])</f>
        <v>9.6</v>
      </c>
      <c r="O6327" s="11" t="str">
        <f>IF(Tabla134[[#This Row],[Item Visibility]]&lt;$U$15,"Poca visibilidad",IF(Tabla134[[#This Row],[Item Visibility]]&lt;$U$16,"Visibilidad media","Mayor visibilidad"))</f>
        <v>Poca visibilidad</v>
      </c>
      <c r="P6327" s="11" t="str">
        <f>IF(Tabla134[[#This Row],[Rating]]&lt;2,"Muy Malo",IF(Tabla134[[#This Row],[Rating]]&lt;3,"Malo",IF(Tabla134[[#This Row],[Rating]]&lt;4,"Regular",IF(Tabla134[[#This Row],[Rating]]&lt;5,"Bueno","Excelente"))))</f>
        <v>Bueno</v>
      </c>
    </row>
    <row r="6328" spans="1:16" x14ac:dyDescent="0.2">
      <c r="A6328" s="7" t="s">
        <v>124</v>
      </c>
      <c r="B6328" s="7" t="s">
        <v>847</v>
      </c>
      <c r="C6328" s="7" t="s">
        <v>19</v>
      </c>
      <c r="D6328" s="8">
        <v>2012</v>
      </c>
      <c r="E6328" s="7" t="s">
        <v>9</v>
      </c>
      <c r="F6328" s="7" t="s">
        <v>8</v>
      </c>
      <c r="G6328" s="7" t="s">
        <v>1</v>
      </c>
      <c r="H6328" s="7" t="s">
        <v>7</v>
      </c>
      <c r="I6328" s="9">
        <v>0.11350542</v>
      </c>
      <c r="J6328" s="10">
        <v>186.89240000000001</v>
      </c>
      <c r="K6328" s="11">
        <v>4</v>
      </c>
      <c r="L6328" s="11" t="str">
        <f>IF(Tabla134[[#This Row],[Item Weight]]&lt;$U$12,"Poco Peso",IF(Tabla134[[#This Row],[Item Weight]]&lt;$U$13,"Peso Medio","Peso Alto"))</f>
        <v>Peso Medio</v>
      </c>
      <c r="M6328" s="7">
        <v>11.8</v>
      </c>
      <c r="N6328" s="11">
        <f>IF(Tabla134[[#This Row],[Item Weight (Nulos)]]="",VLOOKUP(Tabla134[[#This Row],[Item Identifier]],'Tabla para Nulos'!$A$3:$B$1563,2,FALSE),Tabla134[[#This Row],[Item Weight (Nulos)]])</f>
        <v>11.8</v>
      </c>
      <c r="O6328" s="11" t="str">
        <f>IF(Tabla134[[#This Row],[Item Visibility]]&lt;$U$15,"Poca visibilidad",IF(Tabla134[[#This Row],[Item Visibility]]&lt;$U$16,"Visibilidad media","Mayor visibilidad"))</f>
        <v>Mayor visibilidad</v>
      </c>
      <c r="P6328" s="11" t="str">
        <f>IF(Tabla134[[#This Row],[Rating]]&lt;2,"Muy Malo",IF(Tabla134[[#This Row],[Rating]]&lt;3,"Malo",IF(Tabla134[[#This Row],[Rating]]&lt;4,"Regular",IF(Tabla134[[#This Row],[Rating]]&lt;5,"Bueno","Excelente"))))</f>
        <v>Bueno</v>
      </c>
    </row>
    <row r="6329" spans="1:16" x14ac:dyDescent="0.2">
      <c r="A6329" s="7" t="s">
        <v>124</v>
      </c>
      <c r="B6329" s="7" t="s">
        <v>1265</v>
      </c>
      <c r="C6329" s="7" t="s">
        <v>19</v>
      </c>
      <c r="D6329" s="8">
        <v>2012</v>
      </c>
      <c r="E6329" s="7" t="s">
        <v>9</v>
      </c>
      <c r="F6329" s="7" t="s">
        <v>8</v>
      </c>
      <c r="G6329" s="7" t="s">
        <v>1</v>
      </c>
      <c r="H6329" s="7" t="s">
        <v>7</v>
      </c>
      <c r="I6329" s="9">
        <v>0.115346634</v>
      </c>
      <c r="J6329" s="10">
        <v>200.20840000000001</v>
      </c>
      <c r="K6329" s="11">
        <v>4</v>
      </c>
      <c r="L6329" s="11" t="str">
        <f>IF(Tabla134[[#This Row],[Item Weight]]&lt;$U$12,"Poco Peso",IF(Tabla134[[#This Row],[Item Weight]]&lt;$U$13,"Peso Medio","Peso Alto"))</f>
        <v>Peso Medio</v>
      </c>
      <c r="M6329" s="7">
        <v>11.8</v>
      </c>
      <c r="N6329" s="11">
        <f>IF(Tabla134[[#This Row],[Item Weight (Nulos)]]="",VLOOKUP(Tabla134[[#This Row],[Item Identifier]],'Tabla para Nulos'!$A$3:$B$1563,2,FALSE),Tabla134[[#This Row],[Item Weight (Nulos)]])</f>
        <v>11.8</v>
      </c>
      <c r="O6329" s="11" t="str">
        <f>IF(Tabla134[[#This Row],[Item Visibility]]&lt;$U$15,"Poca visibilidad",IF(Tabla134[[#This Row],[Item Visibility]]&lt;$U$16,"Visibilidad media","Mayor visibilidad"))</f>
        <v>Mayor visibilidad</v>
      </c>
      <c r="P6329" s="11" t="str">
        <f>IF(Tabla134[[#This Row],[Rating]]&lt;2,"Muy Malo",IF(Tabla134[[#This Row],[Rating]]&lt;3,"Malo",IF(Tabla134[[#This Row],[Rating]]&lt;4,"Regular",IF(Tabla134[[#This Row],[Rating]]&lt;5,"Bueno","Excelente"))))</f>
        <v>Bueno</v>
      </c>
    </row>
    <row r="6330" spans="1:16" x14ac:dyDescent="0.2">
      <c r="A6330" s="7" t="s">
        <v>124</v>
      </c>
      <c r="B6330" s="7" t="s">
        <v>1052</v>
      </c>
      <c r="C6330" s="7" t="s">
        <v>19</v>
      </c>
      <c r="D6330" s="8">
        <v>2012</v>
      </c>
      <c r="E6330" s="7" t="s">
        <v>9</v>
      </c>
      <c r="F6330" s="7" t="s">
        <v>8</v>
      </c>
      <c r="G6330" s="7" t="s">
        <v>1</v>
      </c>
      <c r="H6330" s="7" t="s">
        <v>7</v>
      </c>
      <c r="I6330" s="9">
        <v>2.9827665E-2</v>
      </c>
      <c r="J6330" s="10">
        <v>144.34440000000001</v>
      </c>
      <c r="K6330" s="11">
        <v>4</v>
      </c>
      <c r="L6330" s="11" t="str">
        <f>IF(Tabla134[[#This Row],[Item Weight]]&lt;$U$12,"Poco Peso",IF(Tabla134[[#This Row],[Item Weight]]&lt;$U$13,"Peso Medio","Peso Alto"))</f>
        <v>Peso Medio</v>
      </c>
      <c r="M6330" s="7">
        <v>12.1</v>
      </c>
      <c r="N6330" s="11">
        <f>IF(Tabla134[[#This Row],[Item Weight (Nulos)]]="",VLOOKUP(Tabla134[[#This Row],[Item Identifier]],'Tabla para Nulos'!$A$3:$B$1563,2,FALSE),Tabla134[[#This Row],[Item Weight (Nulos)]])</f>
        <v>12.1</v>
      </c>
      <c r="O6330" s="11" t="str">
        <f>IF(Tabla134[[#This Row],[Item Visibility]]&lt;$U$15,"Poca visibilidad",IF(Tabla134[[#This Row],[Item Visibility]]&lt;$U$16,"Visibilidad media","Mayor visibilidad"))</f>
        <v>Visibilidad media</v>
      </c>
      <c r="P6330" s="11" t="str">
        <f>IF(Tabla134[[#This Row],[Rating]]&lt;2,"Muy Malo",IF(Tabla134[[#This Row],[Rating]]&lt;3,"Malo",IF(Tabla134[[#This Row],[Rating]]&lt;4,"Regular",IF(Tabla134[[#This Row],[Rating]]&lt;5,"Bueno","Excelente"))))</f>
        <v>Bueno</v>
      </c>
    </row>
    <row r="6331" spans="1:16" x14ac:dyDescent="0.2">
      <c r="A6331" s="7" t="s">
        <v>124</v>
      </c>
      <c r="B6331" s="7" t="s">
        <v>846</v>
      </c>
      <c r="C6331" s="7" t="s">
        <v>19</v>
      </c>
      <c r="D6331" s="8">
        <v>2012</v>
      </c>
      <c r="E6331" s="7" t="s">
        <v>9</v>
      </c>
      <c r="F6331" s="7" t="s">
        <v>8</v>
      </c>
      <c r="G6331" s="7" t="s">
        <v>1</v>
      </c>
      <c r="H6331" s="7" t="s">
        <v>7</v>
      </c>
      <c r="I6331" s="9">
        <v>4.1681058999999999E-2</v>
      </c>
      <c r="J6331" s="10">
        <v>164.2526</v>
      </c>
      <c r="K6331" s="11">
        <v>4</v>
      </c>
      <c r="L6331" s="11" t="str">
        <f>IF(Tabla134[[#This Row],[Item Weight]]&lt;$U$12,"Poco Peso",IF(Tabla134[[#This Row],[Item Weight]]&lt;$U$13,"Peso Medio","Peso Alto"))</f>
        <v>Peso Alto</v>
      </c>
      <c r="M6331" s="7">
        <v>17.600000000000001</v>
      </c>
      <c r="N6331" s="11">
        <f>IF(Tabla134[[#This Row],[Item Weight (Nulos)]]="",VLOOKUP(Tabla134[[#This Row],[Item Identifier]],'Tabla para Nulos'!$A$3:$B$1563,2,FALSE),Tabla134[[#This Row],[Item Weight (Nulos)]])</f>
        <v>17.600000000000001</v>
      </c>
      <c r="O6331" s="11" t="str">
        <f>IF(Tabla134[[#This Row],[Item Visibility]]&lt;$U$15,"Poca visibilidad",IF(Tabla134[[#This Row],[Item Visibility]]&lt;$U$16,"Visibilidad media","Mayor visibilidad"))</f>
        <v>Visibilidad media</v>
      </c>
      <c r="P6331" s="11" t="str">
        <f>IF(Tabla134[[#This Row],[Rating]]&lt;2,"Muy Malo",IF(Tabla134[[#This Row],[Rating]]&lt;3,"Malo",IF(Tabla134[[#This Row],[Rating]]&lt;4,"Regular",IF(Tabla134[[#This Row],[Rating]]&lt;5,"Bueno","Excelente"))))</f>
        <v>Bueno</v>
      </c>
    </row>
    <row r="6332" spans="1:16" x14ac:dyDescent="0.2">
      <c r="A6332" s="7" t="s">
        <v>124</v>
      </c>
      <c r="B6332" s="7" t="s">
        <v>845</v>
      </c>
      <c r="C6332" s="7" t="s">
        <v>19</v>
      </c>
      <c r="D6332" s="8">
        <v>2012</v>
      </c>
      <c r="E6332" s="7" t="s">
        <v>9</v>
      </c>
      <c r="F6332" s="7" t="s">
        <v>8</v>
      </c>
      <c r="G6332" s="7" t="s">
        <v>1</v>
      </c>
      <c r="H6332" s="7" t="s">
        <v>7</v>
      </c>
      <c r="I6332" s="9">
        <v>3.7885683000000003E-2</v>
      </c>
      <c r="J6332" s="10">
        <v>190.4188</v>
      </c>
      <c r="K6332" s="11">
        <v>4</v>
      </c>
      <c r="L6332" s="11" t="str">
        <f>IF(Tabla134[[#This Row],[Item Weight]]&lt;$U$12,"Poco Peso",IF(Tabla134[[#This Row],[Item Weight]]&lt;$U$13,"Peso Medio","Peso Alto"))</f>
        <v>Peso Alto</v>
      </c>
      <c r="M6332" s="7">
        <v>17.850000000000001</v>
      </c>
      <c r="N6332" s="11">
        <f>IF(Tabla134[[#This Row],[Item Weight (Nulos)]]="",VLOOKUP(Tabla134[[#This Row],[Item Identifier]],'Tabla para Nulos'!$A$3:$B$1563,2,FALSE),Tabla134[[#This Row],[Item Weight (Nulos)]])</f>
        <v>17.850000000000001</v>
      </c>
      <c r="O6332" s="11" t="str">
        <f>IF(Tabla134[[#This Row],[Item Visibility]]&lt;$U$15,"Poca visibilidad",IF(Tabla134[[#This Row],[Item Visibility]]&lt;$U$16,"Visibilidad media","Mayor visibilidad"))</f>
        <v>Visibilidad media</v>
      </c>
      <c r="P6332" s="11" t="str">
        <f>IF(Tabla134[[#This Row],[Rating]]&lt;2,"Muy Malo",IF(Tabla134[[#This Row],[Rating]]&lt;3,"Malo",IF(Tabla134[[#This Row],[Rating]]&lt;4,"Regular",IF(Tabla134[[#This Row],[Rating]]&lt;5,"Bueno","Excelente"))))</f>
        <v>Bueno</v>
      </c>
    </row>
    <row r="6333" spans="1:16" x14ac:dyDescent="0.2">
      <c r="A6333" s="7" t="s">
        <v>124</v>
      </c>
      <c r="B6333" s="7" t="s">
        <v>590</v>
      </c>
      <c r="C6333" s="7" t="s">
        <v>19</v>
      </c>
      <c r="D6333" s="8">
        <v>2012</v>
      </c>
      <c r="E6333" s="7" t="s">
        <v>9</v>
      </c>
      <c r="F6333" s="7" t="s">
        <v>8</v>
      </c>
      <c r="G6333" s="7" t="s">
        <v>1</v>
      </c>
      <c r="H6333" s="7" t="s">
        <v>7</v>
      </c>
      <c r="I6333" s="9">
        <v>3.3954150000000002E-2</v>
      </c>
      <c r="J6333" s="10">
        <v>56.461399999999998</v>
      </c>
      <c r="K6333" s="11">
        <v>4</v>
      </c>
      <c r="L6333" s="11" t="str">
        <f>IF(Tabla134[[#This Row],[Item Weight]]&lt;$U$12,"Poco Peso",IF(Tabla134[[#This Row],[Item Weight]]&lt;$U$13,"Peso Medio","Peso Alto"))</f>
        <v>Peso Alto</v>
      </c>
      <c r="M6333" s="7">
        <v>19.600000000000001</v>
      </c>
      <c r="N6333" s="11">
        <f>IF(Tabla134[[#This Row],[Item Weight (Nulos)]]="",VLOOKUP(Tabla134[[#This Row],[Item Identifier]],'Tabla para Nulos'!$A$3:$B$1563,2,FALSE),Tabla134[[#This Row],[Item Weight (Nulos)]])</f>
        <v>19.600000000000001</v>
      </c>
      <c r="O6333" s="11" t="str">
        <f>IF(Tabla134[[#This Row],[Item Visibility]]&lt;$U$15,"Poca visibilidad",IF(Tabla134[[#This Row],[Item Visibility]]&lt;$U$16,"Visibilidad media","Mayor visibilidad"))</f>
        <v>Visibilidad media</v>
      </c>
      <c r="P6333" s="11" t="str">
        <f>IF(Tabla134[[#This Row],[Rating]]&lt;2,"Muy Malo",IF(Tabla134[[#This Row],[Rating]]&lt;3,"Malo",IF(Tabla134[[#This Row],[Rating]]&lt;4,"Regular",IF(Tabla134[[#This Row],[Rating]]&lt;5,"Bueno","Excelente"))))</f>
        <v>Bueno</v>
      </c>
    </row>
    <row r="6334" spans="1:16" x14ac:dyDescent="0.2">
      <c r="A6334" s="7" t="s">
        <v>124</v>
      </c>
      <c r="B6334" s="7" t="s">
        <v>394</v>
      </c>
      <c r="C6334" s="7" t="s">
        <v>19</v>
      </c>
      <c r="D6334" s="8">
        <v>2012</v>
      </c>
      <c r="E6334" s="7" t="s">
        <v>9</v>
      </c>
      <c r="F6334" s="7" t="s">
        <v>8</v>
      </c>
      <c r="G6334" s="7" t="s">
        <v>1</v>
      </c>
      <c r="H6334" s="7" t="s">
        <v>7</v>
      </c>
      <c r="I6334" s="9">
        <v>2.128304E-2</v>
      </c>
      <c r="J6334" s="10">
        <v>153.50239999999999</v>
      </c>
      <c r="K6334" s="11">
        <v>4</v>
      </c>
      <c r="L6334" s="11" t="str">
        <f>IF(Tabla134[[#This Row],[Item Weight]]&lt;$U$12,"Poco Peso",IF(Tabla134[[#This Row],[Item Weight]]&lt;$U$13,"Peso Medio","Peso Alto"))</f>
        <v>Peso Alto</v>
      </c>
      <c r="M6334" s="7">
        <v>20.75</v>
      </c>
      <c r="N6334" s="11">
        <f>IF(Tabla134[[#This Row],[Item Weight (Nulos)]]="",VLOOKUP(Tabla134[[#This Row],[Item Identifier]],'Tabla para Nulos'!$A$3:$B$1563,2,FALSE),Tabla134[[#This Row],[Item Weight (Nulos)]])</f>
        <v>20.75</v>
      </c>
      <c r="O6334" s="11" t="str">
        <f>IF(Tabla134[[#This Row],[Item Visibility]]&lt;$U$15,"Poca visibilidad",IF(Tabla134[[#This Row],[Item Visibility]]&lt;$U$16,"Visibilidad media","Mayor visibilidad"))</f>
        <v>Poca visibilidad</v>
      </c>
      <c r="P6334" s="11" t="str">
        <f>IF(Tabla134[[#This Row],[Rating]]&lt;2,"Muy Malo",IF(Tabla134[[#This Row],[Rating]]&lt;3,"Malo",IF(Tabla134[[#This Row],[Rating]]&lt;4,"Regular",IF(Tabla134[[#This Row],[Rating]]&lt;5,"Bueno","Excelente"))))</f>
        <v>Bueno</v>
      </c>
    </row>
    <row r="6335" spans="1:16" x14ac:dyDescent="0.2">
      <c r="A6335" s="7" t="s">
        <v>124</v>
      </c>
      <c r="B6335" s="7" t="s">
        <v>588</v>
      </c>
      <c r="C6335" s="7" t="s">
        <v>122</v>
      </c>
      <c r="D6335" s="8">
        <v>2012</v>
      </c>
      <c r="E6335" s="7" t="s">
        <v>9</v>
      </c>
      <c r="F6335" s="7" t="s">
        <v>8</v>
      </c>
      <c r="G6335" s="7" t="s">
        <v>1</v>
      </c>
      <c r="H6335" s="7" t="s">
        <v>7</v>
      </c>
      <c r="I6335" s="9">
        <v>1.4883660999999999E-2</v>
      </c>
      <c r="J6335" s="10">
        <v>174.50800000000001</v>
      </c>
      <c r="K6335" s="11">
        <v>4</v>
      </c>
      <c r="L6335" s="11" t="str">
        <f>IF(Tabla134[[#This Row],[Item Weight]]&lt;$U$12,"Poco Peso",IF(Tabla134[[#This Row],[Item Weight]]&lt;$U$13,"Peso Medio","Peso Alto"))</f>
        <v>Peso Medio</v>
      </c>
      <c r="M6335" s="7">
        <v>11.5</v>
      </c>
      <c r="N6335" s="11">
        <f>IF(Tabla134[[#This Row],[Item Weight (Nulos)]]="",VLOOKUP(Tabla134[[#This Row],[Item Identifier]],'Tabla para Nulos'!$A$3:$B$1563,2,FALSE),Tabla134[[#This Row],[Item Weight (Nulos)]])</f>
        <v>11.5</v>
      </c>
      <c r="O6335" s="11" t="str">
        <f>IF(Tabla134[[#This Row],[Item Visibility]]&lt;$U$15,"Poca visibilidad",IF(Tabla134[[#This Row],[Item Visibility]]&lt;$U$16,"Visibilidad media","Mayor visibilidad"))</f>
        <v>Poca visibilidad</v>
      </c>
      <c r="P6335" s="11" t="str">
        <f>IF(Tabla134[[#This Row],[Rating]]&lt;2,"Muy Malo",IF(Tabla134[[#This Row],[Rating]]&lt;3,"Malo",IF(Tabla134[[#This Row],[Rating]]&lt;4,"Regular",IF(Tabla134[[#This Row],[Rating]]&lt;5,"Bueno","Excelente"))))</f>
        <v>Bueno</v>
      </c>
    </row>
    <row r="6336" spans="1:16" x14ac:dyDescent="0.2">
      <c r="A6336" s="7" t="s">
        <v>124</v>
      </c>
      <c r="B6336" s="7" t="s">
        <v>1264</v>
      </c>
      <c r="C6336" s="7" t="s">
        <v>122</v>
      </c>
      <c r="D6336" s="8">
        <v>2012</v>
      </c>
      <c r="E6336" s="7" t="s">
        <v>9</v>
      </c>
      <c r="F6336" s="7" t="s">
        <v>8</v>
      </c>
      <c r="G6336" s="7" t="s">
        <v>1</v>
      </c>
      <c r="H6336" s="7" t="s">
        <v>7</v>
      </c>
      <c r="I6336" s="9">
        <v>4.1355365999999998E-2</v>
      </c>
      <c r="J6336" s="10">
        <v>182.0634</v>
      </c>
      <c r="K6336" s="11">
        <v>4</v>
      </c>
      <c r="L6336" s="11" t="str">
        <f>IF(Tabla134[[#This Row],[Item Weight]]&lt;$U$12,"Poco Peso",IF(Tabla134[[#This Row],[Item Weight]]&lt;$U$13,"Peso Medio","Peso Alto"))</f>
        <v>Peso Medio</v>
      </c>
      <c r="M6336" s="7">
        <v>14</v>
      </c>
      <c r="N6336" s="11">
        <f>IF(Tabla134[[#This Row],[Item Weight (Nulos)]]="",VLOOKUP(Tabla134[[#This Row],[Item Identifier]],'Tabla para Nulos'!$A$3:$B$1563,2,FALSE),Tabla134[[#This Row],[Item Weight (Nulos)]])</f>
        <v>14</v>
      </c>
      <c r="O6336" s="11" t="str">
        <f>IF(Tabla134[[#This Row],[Item Visibility]]&lt;$U$15,"Poca visibilidad",IF(Tabla134[[#This Row],[Item Visibility]]&lt;$U$16,"Visibilidad media","Mayor visibilidad"))</f>
        <v>Visibilidad media</v>
      </c>
      <c r="P6336" s="11" t="str">
        <f>IF(Tabla134[[#This Row],[Rating]]&lt;2,"Muy Malo",IF(Tabla134[[#This Row],[Rating]]&lt;3,"Malo",IF(Tabla134[[#This Row],[Rating]]&lt;4,"Regular",IF(Tabla134[[#This Row],[Rating]]&lt;5,"Bueno","Excelente"))))</f>
        <v>Bueno</v>
      </c>
    </row>
    <row r="6337" spans="1:16" x14ac:dyDescent="0.2">
      <c r="A6337" s="7" t="s">
        <v>6</v>
      </c>
      <c r="B6337" s="7" t="s">
        <v>984</v>
      </c>
      <c r="C6337" s="7" t="s">
        <v>28</v>
      </c>
      <c r="D6337" s="8">
        <v>2012</v>
      </c>
      <c r="E6337" s="7" t="s">
        <v>9</v>
      </c>
      <c r="F6337" s="7" t="s">
        <v>8</v>
      </c>
      <c r="G6337" s="7" t="s">
        <v>1</v>
      </c>
      <c r="H6337" s="7" t="s">
        <v>7</v>
      </c>
      <c r="I6337" s="9">
        <v>4.1837330999999998E-2</v>
      </c>
      <c r="J6337" s="10">
        <v>161.88679999999999</v>
      </c>
      <c r="K6337" s="11">
        <v>4</v>
      </c>
      <c r="L6337" s="11" t="str">
        <f>IF(Tabla134[[#This Row],[Item Weight]]&lt;$U$12,"Poco Peso",IF(Tabla134[[#This Row],[Item Weight]]&lt;$U$13,"Peso Medio","Peso Alto"))</f>
        <v>Poco Peso</v>
      </c>
      <c r="M6337" s="7">
        <v>5.26</v>
      </c>
      <c r="N6337" s="11">
        <f>IF(Tabla134[[#This Row],[Item Weight (Nulos)]]="",VLOOKUP(Tabla134[[#This Row],[Item Identifier]],'Tabla para Nulos'!$A$3:$B$1563,2,FALSE),Tabla134[[#This Row],[Item Weight (Nulos)]])</f>
        <v>5.26</v>
      </c>
      <c r="O6337" s="11" t="str">
        <f>IF(Tabla134[[#This Row],[Item Visibility]]&lt;$U$15,"Poca visibilidad",IF(Tabla134[[#This Row],[Item Visibility]]&lt;$U$16,"Visibilidad media","Mayor visibilidad"))</f>
        <v>Visibilidad media</v>
      </c>
      <c r="P6337" s="11" t="str">
        <f>IF(Tabla134[[#This Row],[Rating]]&lt;2,"Muy Malo",IF(Tabla134[[#This Row],[Rating]]&lt;3,"Malo",IF(Tabla134[[#This Row],[Rating]]&lt;4,"Regular",IF(Tabla134[[#This Row],[Rating]]&lt;5,"Bueno","Excelente"))))</f>
        <v>Bueno</v>
      </c>
    </row>
    <row r="6338" spans="1:16" x14ac:dyDescent="0.2">
      <c r="A6338" s="7" t="s">
        <v>6</v>
      </c>
      <c r="B6338" s="7" t="s">
        <v>116</v>
      </c>
      <c r="C6338" s="7" t="s">
        <v>28</v>
      </c>
      <c r="D6338" s="8">
        <v>2012</v>
      </c>
      <c r="E6338" s="7" t="s">
        <v>9</v>
      </c>
      <c r="F6338" s="7" t="s">
        <v>8</v>
      </c>
      <c r="G6338" s="7" t="s">
        <v>1</v>
      </c>
      <c r="H6338" s="7" t="s">
        <v>7</v>
      </c>
      <c r="I6338" s="9">
        <v>0.104183308</v>
      </c>
      <c r="J6338" s="10">
        <v>166.15</v>
      </c>
      <c r="K6338" s="11">
        <v>4</v>
      </c>
      <c r="L6338" s="11" t="str">
        <f>IF(Tabla134[[#This Row],[Item Weight]]&lt;$U$12,"Poco Peso",IF(Tabla134[[#This Row],[Item Weight]]&lt;$U$13,"Peso Medio","Peso Alto"))</f>
        <v>Poco Peso</v>
      </c>
      <c r="M6338" s="7">
        <v>6.63</v>
      </c>
      <c r="N6338" s="11">
        <f>IF(Tabla134[[#This Row],[Item Weight (Nulos)]]="",VLOOKUP(Tabla134[[#This Row],[Item Identifier]],'Tabla para Nulos'!$A$3:$B$1563,2,FALSE),Tabla134[[#This Row],[Item Weight (Nulos)]])</f>
        <v>6.63</v>
      </c>
      <c r="O6338" s="11" t="str">
        <f>IF(Tabla134[[#This Row],[Item Visibility]]&lt;$U$15,"Poca visibilidad",IF(Tabla134[[#This Row],[Item Visibility]]&lt;$U$16,"Visibilidad media","Mayor visibilidad"))</f>
        <v>Mayor visibilidad</v>
      </c>
      <c r="P6338" s="11" t="str">
        <f>IF(Tabla134[[#This Row],[Rating]]&lt;2,"Muy Malo",IF(Tabla134[[#This Row],[Rating]]&lt;3,"Malo",IF(Tabla134[[#This Row],[Rating]]&lt;4,"Regular",IF(Tabla134[[#This Row],[Rating]]&lt;5,"Bueno","Excelente"))))</f>
        <v>Bueno</v>
      </c>
    </row>
    <row r="6339" spans="1:16" x14ac:dyDescent="0.2">
      <c r="A6339" s="7" t="s">
        <v>6</v>
      </c>
      <c r="B6339" s="7" t="s">
        <v>1263</v>
      </c>
      <c r="C6339" s="7" t="s">
        <v>28</v>
      </c>
      <c r="D6339" s="8">
        <v>2012</v>
      </c>
      <c r="E6339" s="7" t="s">
        <v>9</v>
      </c>
      <c r="F6339" s="7" t="s">
        <v>8</v>
      </c>
      <c r="G6339" s="7" t="s">
        <v>1</v>
      </c>
      <c r="H6339" s="7" t="s">
        <v>7</v>
      </c>
      <c r="I6339" s="9">
        <v>2.960641E-2</v>
      </c>
      <c r="J6339" s="10">
        <v>65.414199999999994</v>
      </c>
      <c r="K6339" s="11">
        <v>4</v>
      </c>
      <c r="L6339" s="11" t="str">
        <f>IF(Tabla134[[#This Row],[Item Weight]]&lt;$U$12,"Poco Peso",IF(Tabla134[[#This Row],[Item Weight]]&lt;$U$13,"Peso Medio","Peso Alto"))</f>
        <v>Poco Peso</v>
      </c>
      <c r="M6339" s="7">
        <v>6.71</v>
      </c>
      <c r="N6339" s="11">
        <f>IF(Tabla134[[#This Row],[Item Weight (Nulos)]]="",VLOOKUP(Tabla134[[#This Row],[Item Identifier]],'Tabla para Nulos'!$A$3:$B$1563,2,FALSE),Tabla134[[#This Row],[Item Weight (Nulos)]])</f>
        <v>6.71</v>
      </c>
      <c r="O6339" s="11" t="str">
        <f>IF(Tabla134[[#This Row],[Item Visibility]]&lt;$U$15,"Poca visibilidad",IF(Tabla134[[#This Row],[Item Visibility]]&lt;$U$16,"Visibilidad media","Mayor visibilidad"))</f>
        <v>Visibilidad media</v>
      </c>
      <c r="P6339" s="11" t="str">
        <f>IF(Tabla134[[#This Row],[Rating]]&lt;2,"Muy Malo",IF(Tabla134[[#This Row],[Rating]]&lt;3,"Malo",IF(Tabla134[[#This Row],[Rating]]&lt;4,"Regular",IF(Tabla134[[#This Row],[Rating]]&lt;5,"Bueno","Excelente"))))</f>
        <v>Bueno</v>
      </c>
    </row>
    <row r="6340" spans="1:16" x14ac:dyDescent="0.2">
      <c r="A6340" s="7" t="s">
        <v>6</v>
      </c>
      <c r="B6340" s="7" t="s">
        <v>983</v>
      </c>
      <c r="C6340" s="7" t="s">
        <v>28</v>
      </c>
      <c r="D6340" s="8">
        <v>2012</v>
      </c>
      <c r="E6340" s="7" t="s">
        <v>9</v>
      </c>
      <c r="F6340" s="7" t="s">
        <v>8</v>
      </c>
      <c r="G6340" s="7" t="s">
        <v>1</v>
      </c>
      <c r="H6340" s="7" t="s">
        <v>7</v>
      </c>
      <c r="I6340" s="9">
        <v>0.16179860400000001</v>
      </c>
      <c r="J6340" s="10">
        <v>37.284799999999997</v>
      </c>
      <c r="K6340" s="11">
        <v>4</v>
      </c>
      <c r="L6340" s="11" t="str">
        <f>IF(Tabla134[[#This Row],[Item Weight]]&lt;$U$12,"Poco Peso",IF(Tabla134[[#This Row],[Item Weight]]&lt;$U$13,"Peso Medio","Peso Alto"))</f>
        <v>Poco Peso</v>
      </c>
      <c r="M6340" s="7">
        <v>7.8550000000000004</v>
      </c>
      <c r="N6340" s="11">
        <f>IF(Tabla134[[#This Row],[Item Weight (Nulos)]]="",VLOOKUP(Tabla134[[#This Row],[Item Identifier]],'Tabla para Nulos'!$A$3:$B$1563,2,FALSE),Tabla134[[#This Row],[Item Weight (Nulos)]])</f>
        <v>7.8550000000000004</v>
      </c>
      <c r="O6340" s="11" t="str">
        <f>IF(Tabla134[[#This Row],[Item Visibility]]&lt;$U$15,"Poca visibilidad",IF(Tabla134[[#This Row],[Item Visibility]]&lt;$U$16,"Visibilidad media","Mayor visibilidad"))</f>
        <v>Mayor visibilidad</v>
      </c>
      <c r="P6340" s="11" t="str">
        <f>IF(Tabla134[[#This Row],[Rating]]&lt;2,"Muy Malo",IF(Tabla134[[#This Row],[Rating]]&lt;3,"Malo",IF(Tabla134[[#This Row],[Rating]]&lt;4,"Regular",IF(Tabla134[[#This Row],[Rating]]&lt;5,"Bueno","Excelente"))))</f>
        <v>Bueno</v>
      </c>
    </row>
    <row r="6341" spans="1:16" x14ac:dyDescent="0.2">
      <c r="A6341" s="7" t="s">
        <v>6</v>
      </c>
      <c r="B6341" s="7" t="s">
        <v>1262</v>
      </c>
      <c r="C6341" s="7" t="s">
        <v>28</v>
      </c>
      <c r="D6341" s="8">
        <v>2012</v>
      </c>
      <c r="E6341" s="7" t="s">
        <v>9</v>
      </c>
      <c r="F6341" s="7" t="s">
        <v>8</v>
      </c>
      <c r="G6341" s="7" t="s">
        <v>1</v>
      </c>
      <c r="H6341" s="7" t="s">
        <v>7</v>
      </c>
      <c r="I6341" s="9">
        <v>4.6960237000000002E-2</v>
      </c>
      <c r="J6341" s="10">
        <v>111.857</v>
      </c>
      <c r="K6341" s="11">
        <v>4</v>
      </c>
      <c r="L6341" s="11" t="str">
        <f>IF(Tabla134[[#This Row],[Item Weight]]&lt;$U$12,"Poco Peso",IF(Tabla134[[#This Row],[Item Weight]]&lt;$U$13,"Peso Medio","Peso Alto"))</f>
        <v>Poco Peso</v>
      </c>
      <c r="M6341" s="7">
        <v>8.3800000000000008</v>
      </c>
      <c r="N6341" s="11">
        <f>IF(Tabla134[[#This Row],[Item Weight (Nulos)]]="",VLOOKUP(Tabla134[[#This Row],[Item Identifier]],'Tabla para Nulos'!$A$3:$B$1563,2,FALSE),Tabla134[[#This Row],[Item Weight (Nulos)]])</f>
        <v>8.3800000000000008</v>
      </c>
      <c r="O6341" s="11" t="str">
        <f>IF(Tabla134[[#This Row],[Item Visibility]]&lt;$U$15,"Poca visibilidad",IF(Tabla134[[#This Row],[Item Visibility]]&lt;$U$16,"Visibilidad media","Mayor visibilidad"))</f>
        <v>Visibilidad media</v>
      </c>
      <c r="P6341" s="11" t="str">
        <f>IF(Tabla134[[#This Row],[Rating]]&lt;2,"Muy Malo",IF(Tabla134[[#This Row],[Rating]]&lt;3,"Malo",IF(Tabla134[[#This Row],[Rating]]&lt;4,"Regular",IF(Tabla134[[#This Row],[Rating]]&lt;5,"Bueno","Excelente"))))</f>
        <v>Bueno</v>
      </c>
    </row>
    <row r="6342" spans="1:16" x14ac:dyDescent="0.2">
      <c r="A6342" s="7" t="s">
        <v>6</v>
      </c>
      <c r="B6342" s="7" t="s">
        <v>1261</v>
      </c>
      <c r="C6342" s="7" t="s">
        <v>28</v>
      </c>
      <c r="D6342" s="8">
        <v>2012</v>
      </c>
      <c r="E6342" s="7" t="s">
        <v>9</v>
      </c>
      <c r="F6342" s="7" t="s">
        <v>8</v>
      </c>
      <c r="G6342" s="7" t="s">
        <v>1</v>
      </c>
      <c r="H6342" s="7" t="s">
        <v>7</v>
      </c>
      <c r="I6342" s="9">
        <v>4.5337184000000003E-2</v>
      </c>
      <c r="J6342" s="10">
        <v>36.8874</v>
      </c>
      <c r="K6342" s="11">
        <v>4</v>
      </c>
      <c r="L6342" s="11" t="str">
        <f>IF(Tabla134[[#This Row],[Item Weight]]&lt;$U$12,"Poco Peso",IF(Tabla134[[#This Row],[Item Weight]]&lt;$U$13,"Peso Medio","Peso Alto"))</f>
        <v>Peso Medio</v>
      </c>
      <c r="M6342" s="7">
        <v>9.8000000000000007</v>
      </c>
      <c r="N6342" s="11">
        <f>IF(Tabla134[[#This Row],[Item Weight (Nulos)]]="",VLOOKUP(Tabla134[[#This Row],[Item Identifier]],'Tabla para Nulos'!$A$3:$B$1563,2,FALSE),Tabla134[[#This Row],[Item Weight (Nulos)]])</f>
        <v>9.8000000000000007</v>
      </c>
      <c r="O6342" s="11" t="str">
        <f>IF(Tabla134[[#This Row],[Item Visibility]]&lt;$U$15,"Poca visibilidad",IF(Tabla134[[#This Row],[Item Visibility]]&lt;$U$16,"Visibilidad media","Mayor visibilidad"))</f>
        <v>Visibilidad media</v>
      </c>
      <c r="P6342" s="11" t="str">
        <f>IF(Tabla134[[#This Row],[Rating]]&lt;2,"Muy Malo",IF(Tabla134[[#This Row],[Rating]]&lt;3,"Malo",IF(Tabla134[[#This Row],[Rating]]&lt;4,"Regular",IF(Tabla134[[#This Row],[Rating]]&lt;5,"Bueno","Excelente"))))</f>
        <v>Bueno</v>
      </c>
    </row>
    <row r="6343" spans="1:16" x14ac:dyDescent="0.2">
      <c r="A6343" s="7" t="s">
        <v>6</v>
      </c>
      <c r="B6343" s="7" t="s">
        <v>582</v>
      </c>
      <c r="C6343" s="7" t="s">
        <v>28</v>
      </c>
      <c r="D6343" s="8">
        <v>2012</v>
      </c>
      <c r="E6343" s="7" t="s">
        <v>9</v>
      </c>
      <c r="F6343" s="7" t="s">
        <v>8</v>
      </c>
      <c r="G6343" s="7" t="s">
        <v>1</v>
      </c>
      <c r="H6343" s="7" t="s">
        <v>7</v>
      </c>
      <c r="I6343" s="9">
        <v>4.8218141999999999E-2</v>
      </c>
      <c r="J6343" s="10">
        <v>42.213799999999999</v>
      </c>
      <c r="K6343" s="11">
        <v>4</v>
      </c>
      <c r="L6343" s="11" t="str">
        <f>IF(Tabla134[[#This Row],[Item Weight]]&lt;$U$12,"Poco Peso",IF(Tabla134[[#This Row],[Item Weight]]&lt;$U$13,"Peso Medio","Peso Alto"))</f>
        <v>Peso Medio</v>
      </c>
      <c r="M6343" s="7">
        <v>10.8</v>
      </c>
      <c r="N6343" s="11">
        <f>IF(Tabla134[[#This Row],[Item Weight (Nulos)]]="",VLOOKUP(Tabla134[[#This Row],[Item Identifier]],'Tabla para Nulos'!$A$3:$B$1563,2,FALSE),Tabla134[[#This Row],[Item Weight (Nulos)]])</f>
        <v>10.8</v>
      </c>
      <c r="O6343" s="11" t="str">
        <f>IF(Tabla134[[#This Row],[Item Visibility]]&lt;$U$15,"Poca visibilidad",IF(Tabla134[[#This Row],[Item Visibility]]&lt;$U$16,"Visibilidad media","Mayor visibilidad"))</f>
        <v>Visibilidad media</v>
      </c>
      <c r="P6343" s="11" t="str">
        <f>IF(Tabla134[[#This Row],[Rating]]&lt;2,"Muy Malo",IF(Tabla134[[#This Row],[Rating]]&lt;3,"Malo",IF(Tabla134[[#This Row],[Rating]]&lt;4,"Regular",IF(Tabla134[[#This Row],[Rating]]&lt;5,"Bueno","Excelente"))))</f>
        <v>Bueno</v>
      </c>
    </row>
    <row r="6344" spans="1:16" x14ac:dyDescent="0.2">
      <c r="A6344" s="7" t="s">
        <v>6</v>
      </c>
      <c r="B6344" s="7" t="s">
        <v>1260</v>
      </c>
      <c r="C6344" s="7" t="s">
        <v>28</v>
      </c>
      <c r="D6344" s="8">
        <v>2012</v>
      </c>
      <c r="E6344" s="7" t="s">
        <v>9</v>
      </c>
      <c r="F6344" s="7" t="s">
        <v>8</v>
      </c>
      <c r="G6344" s="7" t="s">
        <v>1</v>
      </c>
      <c r="H6344" s="7" t="s">
        <v>7</v>
      </c>
      <c r="I6344" s="9">
        <v>5.8822142000000001E-2</v>
      </c>
      <c r="J6344" s="10">
        <v>173.54220000000001</v>
      </c>
      <c r="K6344" s="11">
        <v>4</v>
      </c>
      <c r="L6344" s="11" t="str">
        <f>IF(Tabla134[[#This Row],[Item Weight]]&lt;$U$12,"Poco Peso",IF(Tabla134[[#This Row],[Item Weight]]&lt;$U$13,"Peso Medio","Peso Alto"))</f>
        <v>Peso Medio</v>
      </c>
      <c r="M6344" s="7">
        <v>11.65</v>
      </c>
      <c r="N6344" s="11">
        <f>IF(Tabla134[[#This Row],[Item Weight (Nulos)]]="",VLOOKUP(Tabla134[[#This Row],[Item Identifier]],'Tabla para Nulos'!$A$3:$B$1563,2,FALSE),Tabla134[[#This Row],[Item Weight (Nulos)]])</f>
        <v>11.65</v>
      </c>
      <c r="O6344" s="11" t="str">
        <f>IF(Tabla134[[#This Row],[Item Visibility]]&lt;$U$15,"Poca visibilidad",IF(Tabla134[[#This Row],[Item Visibility]]&lt;$U$16,"Visibilidad media","Mayor visibilidad"))</f>
        <v>Visibilidad media</v>
      </c>
      <c r="P6344" s="11" t="str">
        <f>IF(Tabla134[[#This Row],[Rating]]&lt;2,"Muy Malo",IF(Tabla134[[#This Row],[Rating]]&lt;3,"Malo",IF(Tabla134[[#This Row],[Rating]]&lt;4,"Regular",IF(Tabla134[[#This Row],[Rating]]&lt;5,"Bueno","Excelente"))))</f>
        <v>Bueno</v>
      </c>
    </row>
    <row r="6345" spans="1:16" x14ac:dyDescent="0.2">
      <c r="A6345" s="7" t="s">
        <v>6</v>
      </c>
      <c r="B6345" s="7" t="s">
        <v>1259</v>
      </c>
      <c r="C6345" s="7" t="s">
        <v>28</v>
      </c>
      <c r="D6345" s="8">
        <v>2012</v>
      </c>
      <c r="E6345" s="7" t="s">
        <v>9</v>
      </c>
      <c r="F6345" s="7" t="s">
        <v>8</v>
      </c>
      <c r="G6345" s="7" t="s">
        <v>1</v>
      </c>
      <c r="H6345" s="7" t="s">
        <v>7</v>
      </c>
      <c r="I6345" s="9">
        <v>8.2394321000000006E-2</v>
      </c>
      <c r="J6345" s="10">
        <v>48.503399999999999</v>
      </c>
      <c r="K6345" s="11">
        <v>4</v>
      </c>
      <c r="L6345" s="11" t="str">
        <f>IF(Tabla134[[#This Row],[Item Weight]]&lt;$U$12,"Poco Peso",IF(Tabla134[[#This Row],[Item Weight]]&lt;$U$13,"Peso Medio","Peso Alto"))</f>
        <v>Peso Alto</v>
      </c>
      <c r="M6345" s="7">
        <v>19.350000000000001</v>
      </c>
      <c r="N6345" s="11">
        <f>IF(Tabla134[[#This Row],[Item Weight (Nulos)]]="",VLOOKUP(Tabla134[[#This Row],[Item Identifier]],'Tabla para Nulos'!$A$3:$B$1563,2,FALSE),Tabla134[[#This Row],[Item Weight (Nulos)]])</f>
        <v>19.350000000000001</v>
      </c>
      <c r="O6345" s="11" t="str">
        <f>IF(Tabla134[[#This Row],[Item Visibility]]&lt;$U$15,"Poca visibilidad",IF(Tabla134[[#This Row],[Item Visibility]]&lt;$U$16,"Visibilidad media","Mayor visibilidad"))</f>
        <v>Visibilidad media</v>
      </c>
      <c r="P6345" s="11" t="str">
        <f>IF(Tabla134[[#This Row],[Rating]]&lt;2,"Muy Malo",IF(Tabla134[[#This Row],[Rating]]&lt;3,"Malo",IF(Tabla134[[#This Row],[Rating]]&lt;4,"Regular",IF(Tabla134[[#This Row],[Rating]]&lt;5,"Bueno","Excelente"))))</f>
        <v>Bueno</v>
      </c>
    </row>
    <row r="6346" spans="1:16" x14ac:dyDescent="0.2">
      <c r="A6346" s="7" t="s">
        <v>6</v>
      </c>
      <c r="B6346" s="7" t="s">
        <v>1258</v>
      </c>
      <c r="C6346" s="7" t="s">
        <v>112</v>
      </c>
      <c r="D6346" s="8">
        <v>2012</v>
      </c>
      <c r="E6346" s="7" t="s">
        <v>9</v>
      </c>
      <c r="F6346" s="7" t="s">
        <v>8</v>
      </c>
      <c r="G6346" s="7" t="s">
        <v>1</v>
      </c>
      <c r="H6346" s="7" t="s">
        <v>7</v>
      </c>
      <c r="I6346" s="9">
        <v>3.4658144000000002E-2</v>
      </c>
      <c r="J6346" s="10">
        <v>155.8288</v>
      </c>
      <c r="K6346" s="11">
        <v>4</v>
      </c>
      <c r="L6346" s="11" t="str">
        <f>IF(Tabla134[[#This Row],[Item Weight]]&lt;$U$12,"Poco Peso",IF(Tabla134[[#This Row],[Item Weight]]&lt;$U$13,"Peso Medio","Peso Alto"))</f>
        <v>Poco Peso</v>
      </c>
      <c r="M6346" s="7">
        <v>6.55</v>
      </c>
      <c r="N6346" s="11">
        <f>IF(Tabla134[[#This Row],[Item Weight (Nulos)]]="",VLOOKUP(Tabla134[[#This Row],[Item Identifier]],'Tabla para Nulos'!$A$3:$B$1563,2,FALSE),Tabla134[[#This Row],[Item Weight (Nulos)]])</f>
        <v>6.55</v>
      </c>
      <c r="O6346" s="11" t="str">
        <f>IF(Tabla134[[#This Row],[Item Visibility]]&lt;$U$15,"Poca visibilidad",IF(Tabla134[[#This Row],[Item Visibility]]&lt;$U$16,"Visibilidad media","Mayor visibilidad"))</f>
        <v>Visibilidad media</v>
      </c>
      <c r="P6346" s="11" t="str">
        <f>IF(Tabla134[[#This Row],[Rating]]&lt;2,"Muy Malo",IF(Tabla134[[#This Row],[Rating]]&lt;3,"Malo",IF(Tabla134[[#This Row],[Rating]]&lt;4,"Regular",IF(Tabla134[[#This Row],[Rating]]&lt;5,"Bueno","Excelente"))))</f>
        <v>Bueno</v>
      </c>
    </row>
    <row r="6347" spans="1:16" x14ac:dyDescent="0.2">
      <c r="A6347" s="7" t="s">
        <v>6</v>
      </c>
      <c r="B6347" s="7" t="s">
        <v>1144</v>
      </c>
      <c r="C6347" s="7" t="s">
        <v>112</v>
      </c>
      <c r="D6347" s="8">
        <v>2012</v>
      </c>
      <c r="E6347" s="7" t="s">
        <v>9</v>
      </c>
      <c r="F6347" s="7" t="s">
        <v>8</v>
      </c>
      <c r="G6347" s="7" t="s">
        <v>1</v>
      </c>
      <c r="H6347" s="7" t="s">
        <v>7</v>
      </c>
      <c r="I6347" s="9">
        <v>0</v>
      </c>
      <c r="J6347" s="10">
        <v>131.53100000000001</v>
      </c>
      <c r="K6347" s="11">
        <v>4</v>
      </c>
      <c r="L6347" s="11" t="str">
        <f>IF(Tabla134[[#This Row],[Item Weight]]&lt;$U$12,"Poco Peso",IF(Tabla134[[#This Row],[Item Weight]]&lt;$U$13,"Peso Medio","Peso Alto"))</f>
        <v>Poco Peso</v>
      </c>
      <c r="M6347" s="7">
        <v>8.6</v>
      </c>
      <c r="N6347" s="11">
        <f>IF(Tabla134[[#This Row],[Item Weight (Nulos)]]="",VLOOKUP(Tabla134[[#This Row],[Item Identifier]],'Tabla para Nulos'!$A$3:$B$1563,2,FALSE),Tabla134[[#This Row],[Item Weight (Nulos)]])</f>
        <v>8.6</v>
      </c>
      <c r="O6347" s="11" t="str">
        <f>IF(Tabla134[[#This Row],[Item Visibility]]&lt;$U$15,"Poca visibilidad",IF(Tabla134[[#This Row],[Item Visibility]]&lt;$U$16,"Visibilidad media","Mayor visibilidad"))</f>
        <v>Poca visibilidad</v>
      </c>
      <c r="P6347" s="11" t="str">
        <f>IF(Tabla134[[#This Row],[Rating]]&lt;2,"Muy Malo",IF(Tabla134[[#This Row],[Rating]]&lt;3,"Malo",IF(Tabla134[[#This Row],[Rating]]&lt;4,"Regular",IF(Tabla134[[#This Row],[Rating]]&lt;5,"Bueno","Excelente"))))</f>
        <v>Bueno</v>
      </c>
    </row>
    <row r="6348" spans="1:16" x14ac:dyDescent="0.2">
      <c r="A6348" s="7" t="s">
        <v>6</v>
      </c>
      <c r="B6348" s="7" t="s">
        <v>1257</v>
      </c>
      <c r="C6348" s="7" t="s">
        <v>108</v>
      </c>
      <c r="D6348" s="8">
        <v>2012</v>
      </c>
      <c r="E6348" s="7" t="s">
        <v>9</v>
      </c>
      <c r="F6348" s="7" t="s">
        <v>8</v>
      </c>
      <c r="G6348" s="7" t="s">
        <v>1</v>
      </c>
      <c r="H6348" s="7" t="s">
        <v>7</v>
      </c>
      <c r="I6348" s="9">
        <v>3.3103555999999999E-2</v>
      </c>
      <c r="J6348" s="10">
        <v>48.900799999999997</v>
      </c>
      <c r="K6348" s="11">
        <v>4</v>
      </c>
      <c r="L6348" s="11" t="str">
        <f>IF(Tabla134[[#This Row],[Item Weight]]&lt;$U$12,"Poco Peso",IF(Tabla134[[#This Row],[Item Weight]]&lt;$U$13,"Peso Medio","Peso Alto"))</f>
        <v>Peso Medio</v>
      </c>
      <c r="M6348" s="7">
        <v>10.6</v>
      </c>
      <c r="N6348" s="11">
        <f>IF(Tabla134[[#This Row],[Item Weight (Nulos)]]="",VLOOKUP(Tabla134[[#This Row],[Item Identifier]],'Tabla para Nulos'!$A$3:$B$1563,2,FALSE),Tabla134[[#This Row],[Item Weight (Nulos)]])</f>
        <v>10.6</v>
      </c>
      <c r="O6348" s="11" t="str">
        <f>IF(Tabla134[[#This Row],[Item Visibility]]&lt;$U$15,"Poca visibilidad",IF(Tabla134[[#This Row],[Item Visibility]]&lt;$U$16,"Visibilidad media","Mayor visibilidad"))</f>
        <v>Visibilidad media</v>
      </c>
      <c r="P6348" s="11" t="str">
        <f>IF(Tabla134[[#This Row],[Rating]]&lt;2,"Muy Malo",IF(Tabla134[[#This Row],[Rating]]&lt;3,"Malo",IF(Tabla134[[#This Row],[Rating]]&lt;4,"Regular",IF(Tabla134[[#This Row],[Rating]]&lt;5,"Bueno","Excelente"))))</f>
        <v>Bueno</v>
      </c>
    </row>
    <row r="6349" spans="1:16" x14ac:dyDescent="0.2">
      <c r="A6349" s="7" t="s">
        <v>6</v>
      </c>
      <c r="B6349" s="7" t="s">
        <v>382</v>
      </c>
      <c r="C6349" s="7" t="s">
        <v>108</v>
      </c>
      <c r="D6349" s="8">
        <v>2012</v>
      </c>
      <c r="E6349" s="7" t="s">
        <v>9</v>
      </c>
      <c r="F6349" s="7" t="s">
        <v>8</v>
      </c>
      <c r="G6349" s="7" t="s">
        <v>1</v>
      </c>
      <c r="H6349" s="7" t="s">
        <v>7</v>
      </c>
      <c r="I6349" s="9">
        <v>0.125419157</v>
      </c>
      <c r="J6349" s="10">
        <v>40.048000000000002</v>
      </c>
      <c r="K6349" s="11">
        <v>4</v>
      </c>
      <c r="L6349" s="11" t="str">
        <f>IF(Tabla134[[#This Row],[Item Weight]]&lt;$U$12,"Poco Peso",IF(Tabla134[[#This Row],[Item Weight]]&lt;$U$13,"Peso Medio","Peso Alto"))</f>
        <v>Peso Alto</v>
      </c>
      <c r="M6349" s="7">
        <v>17.25</v>
      </c>
      <c r="N6349" s="11">
        <f>IF(Tabla134[[#This Row],[Item Weight (Nulos)]]="",VLOOKUP(Tabla134[[#This Row],[Item Identifier]],'Tabla para Nulos'!$A$3:$B$1563,2,FALSE),Tabla134[[#This Row],[Item Weight (Nulos)]])</f>
        <v>17.25</v>
      </c>
      <c r="O6349" s="11" t="str">
        <f>IF(Tabla134[[#This Row],[Item Visibility]]&lt;$U$15,"Poca visibilidad",IF(Tabla134[[#This Row],[Item Visibility]]&lt;$U$16,"Visibilidad media","Mayor visibilidad"))</f>
        <v>Mayor visibilidad</v>
      </c>
      <c r="P6349" s="11" t="str">
        <f>IF(Tabla134[[#This Row],[Rating]]&lt;2,"Muy Malo",IF(Tabla134[[#This Row],[Rating]]&lt;3,"Malo",IF(Tabla134[[#This Row],[Rating]]&lt;4,"Regular",IF(Tabla134[[#This Row],[Rating]]&lt;5,"Bueno","Excelente"))))</f>
        <v>Bueno</v>
      </c>
    </row>
    <row r="6350" spans="1:16" x14ac:dyDescent="0.2">
      <c r="A6350" s="7" t="s">
        <v>6</v>
      </c>
      <c r="B6350" s="7" t="s">
        <v>1256</v>
      </c>
      <c r="C6350" s="7" t="s">
        <v>25</v>
      </c>
      <c r="D6350" s="8">
        <v>2012</v>
      </c>
      <c r="E6350" s="7" t="s">
        <v>9</v>
      </c>
      <c r="F6350" s="7" t="s">
        <v>8</v>
      </c>
      <c r="G6350" s="7" t="s">
        <v>1</v>
      </c>
      <c r="H6350" s="7" t="s">
        <v>7</v>
      </c>
      <c r="I6350" s="9">
        <v>2.8320655E-2</v>
      </c>
      <c r="J6350" s="10">
        <v>172.54220000000001</v>
      </c>
      <c r="K6350" s="11">
        <v>4</v>
      </c>
      <c r="L6350" s="11" t="str">
        <f>IF(Tabla134[[#This Row],[Item Weight]]&lt;$U$12,"Poco Peso",IF(Tabla134[[#This Row],[Item Weight]]&lt;$U$13,"Peso Medio","Peso Alto"))</f>
        <v>Poco Peso</v>
      </c>
      <c r="M6350" s="7">
        <v>8.6300000000000008</v>
      </c>
      <c r="N6350" s="11">
        <f>IF(Tabla134[[#This Row],[Item Weight (Nulos)]]="",VLOOKUP(Tabla134[[#This Row],[Item Identifier]],'Tabla para Nulos'!$A$3:$B$1563,2,FALSE),Tabla134[[#This Row],[Item Weight (Nulos)]])</f>
        <v>8.6300000000000008</v>
      </c>
      <c r="O6350" s="11" t="str">
        <f>IF(Tabla134[[#This Row],[Item Visibility]]&lt;$U$15,"Poca visibilidad",IF(Tabla134[[#This Row],[Item Visibility]]&lt;$U$16,"Visibilidad media","Mayor visibilidad"))</f>
        <v>Visibilidad media</v>
      </c>
      <c r="P6350" s="11" t="str">
        <f>IF(Tabla134[[#This Row],[Rating]]&lt;2,"Muy Malo",IF(Tabla134[[#This Row],[Rating]]&lt;3,"Malo",IF(Tabla134[[#This Row],[Rating]]&lt;4,"Regular",IF(Tabla134[[#This Row],[Rating]]&lt;5,"Bueno","Excelente"))))</f>
        <v>Bueno</v>
      </c>
    </row>
    <row r="6351" spans="1:16" x14ac:dyDescent="0.2">
      <c r="A6351" s="7" t="s">
        <v>6</v>
      </c>
      <c r="B6351" s="7" t="s">
        <v>978</v>
      </c>
      <c r="C6351" s="7" t="s">
        <v>25</v>
      </c>
      <c r="D6351" s="8">
        <v>2012</v>
      </c>
      <c r="E6351" s="7" t="s">
        <v>9</v>
      </c>
      <c r="F6351" s="7" t="s">
        <v>8</v>
      </c>
      <c r="G6351" s="7" t="s">
        <v>1</v>
      </c>
      <c r="H6351" s="7" t="s">
        <v>7</v>
      </c>
      <c r="I6351" s="9">
        <v>5.2811120000000003E-2</v>
      </c>
      <c r="J6351" s="10">
        <v>86.622399999999999</v>
      </c>
      <c r="K6351" s="11">
        <v>4</v>
      </c>
      <c r="L6351" s="11" t="str">
        <f>IF(Tabla134[[#This Row],[Item Weight]]&lt;$U$12,"Poco Peso",IF(Tabla134[[#This Row],[Item Weight]]&lt;$U$13,"Peso Medio","Peso Alto"))</f>
        <v>Peso Medio</v>
      </c>
      <c r="M6351" s="7">
        <v>8.9749999999999996</v>
      </c>
      <c r="N6351" s="11">
        <f>IF(Tabla134[[#This Row],[Item Weight (Nulos)]]="",VLOOKUP(Tabla134[[#This Row],[Item Identifier]],'Tabla para Nulos'!$A$3:$B$1563,2,FALSE),Tabla134[[#This Row],[Item Weight (Nulos)]])</f>
        <v>8.9749999999999996</v>
      </c>
      <c r="O6351" s="11" t="str">
        <f>IF(Tabla134[[#This Row],[Item Visibility]]&lt;$U$15,"Poca visibilidad",IF(Tabla134[[#This Row],[Item Visibility]]&lt;$U$16,"Visibilidad media","Mayor visibilidad"))</f>
        <v>Visibilidad media</v>
      </c>
      <c r="P6351" s="11" t="str">
        <f>IF(Tabla134[[#This Row],[Rating]]&lt;2,"Muy Malo",IF(Tabla134[[#This Row],[Rating]]&lt;3,"Malo",IF(Tabla134[[#This Row],[Rating]]&lt;4,"Regular",IF(Tabla134[[#This Row],[Rating]]&lt;5,"Bueno","Excelente"))))</f>
        <v>Bueno</v>
      </c>
    </row>
    <row r="6352" spans="1:16" x14ac:dyDescent="0.2">
      <c r="A6352" s="7" t="s">
        <v>6</v>
      </c>
      <c r="B6352" s="7" t="s">
        <v>1255</v>
      </c>
      <c r="C6352" s="7" t="s">
        <v>25</v>
      </c>
      <c r="D6352" s="8">
        <v>2012</v>
      </c>
      <c r="E6352" s="7" t="s">
        <v>9</v>
      </c>
      <c r="F6352" s="7" t="s">
        <v>8</v>
      </c>
      <c r="G6352" s="7" t="s">
        <v>1</v>
      </c>
      <c r="H6352" s="7" t="s">
        <v>7</v>
      </c>
      <c r="I6352" s="9">
        <v>4.2378864000000002E-2</v>
      </c>
      <c r="J6352" s="10">
        <v>125.4046</v>
      </c>
      <c r="K6352" s="11">
        <v>4</v>
      </c>
      <c r="L6352" s="11" t="str">
        <f>IF(Tabla134[[#This Row],[Item Weight]]&lt;$U$12,"Poco Peso",IF(Tabla134[[#This Row],[Item Weight]]&lt;$U$13,"Peso Medio","Peso Alto"))</f>
        <v>Peso Medio</v>
      </c>
      <c r="M6352" s="7">
        <v>12.15</v>
      </c>
      <c r="N6352" s="11">
        <f>IF(Tabla134[[#This Row],[Item Weight (Nulos)]]="",VLOOKUP(Tabla134[[#This Row],[Item Identifier]],'Tabla para Nulos'!$A$3:$B$1563,2,FALSE),Tabla134[[#This Row],[Item Weight (Nulos)]])</f>
        <v>12.15</v>
      </c>
      <c r="O6352" s="11" t="str">
        <f>IF(Tabla134[[#This Row],[Item Visibility]]&lt;$U$15,"Poca visibilidad",IF(Tabla134[[#This Row],[Item Visibility]]&lt;$U$16,"Visibilidad media","Mayor visibilidad"))</f>
        <v>Visibilidad media</v>
      </c>
      <c r="P6352" s="11" t="str">
        <f>IF(Tabla134[[#This Row],[Rating]]&lt;2,"Muy Malo",IF(Tabla134[[#This Row],[Rating]]&lt;3,"Malo",IF(Tabla134[[#This Row],[Rating]]&lt;4,"Regular",IF(Tabla134[[#This Row],[Rating]]&lt;5,"Bueno","Excelente"))))</f>
        <v>Bueno</v>
      </c>
    </row>
    <row r="6353" spans="1:16" x14ac:dyDescent="0.2">
      <c r="A6353" s="7" t="s">
        <v>6</v>
      </c>
      <c r="B6353" s="7" t="s">
        <v>740</v>
      </c>
      <c r="C6353" s="7" t="s">
        <v>25</v>
      </c>
      <c r="D6353" s="8">
        <v>2012</v>
      </c>
      <c r="E6353" s="7" t="s">
        <v>9</v>
      </c>
      <c r="F6353" s="7" t="s">
        <v>8</v>
      </c>
      <c r="G6353" s="7" t="s">
        <v>1</v>
      </c>
      <c r="H6353" s="7" t="s">
        <v>7</v>
      </c>
      <c r="I6353" s="9">
        <v>1.4649641E-2</v>
      </c>
      <c r="J6353" s="10">
        <v>207.3638</v>
      </c>
      <c r="K6353" s="11">
        <v>4</v>
      </c>
      <c r="L6353" s="11" t="str">
        <f>IF(Tabla134[[#This Row],[Item Weight]]&lt;$U$12,"Poco Peso",IF(Tabla134[[#This Row],[Item Weight]]&lt;$U$13,"Peso Medio","Peso Alto"))</f>
        <v>Peso Medio</v>
      </c>
      <c r="M6353" s="7">
        <v>13.35</v>
      </c>
      <c r="N6353" s="11">
        <f>IF(Tabla134[[#This Row],[Item Weight (Nulos)]]="",VLOOKUP(Tabla134[[#This Row],[Item Identifier]],'Tabla para Nulos'!$A$3:$B$1563,2,FALSE),Tabla134[[#This Row],[Item Weight (Nulos)]])</f>
        <v>13.35</v>
      </c>
      <c r="O6353" s="11" t="str">
        <f>IF(Tabla134[[#This Row],[Item Visibility]]&lt;$U$15,"Poca visibilidad",IF(Tabla134[[#This Row],[Item Visibility]]&lt;$U$16,"Visibilidad media","Mayor visibilidad"))</f>
        <v>Poca visibilidad</v>
      </c>
      <c r="P6353" s="11" t="str">
        <f>IF(Tabla134[[#This Row],[Rating]]&lt;2,"Muy Malo",IF(Tabla134[[#This Row],[Rating]]&lt;3,"Malo",IF(Tabla134[[#This Row],[Rating]]&lt;4,"Regular",IF(Tabla134[[#This Row],[Rating]]&lt;5,"Bueno","Excelente"))))</f>
        <v>Bueno</v>
      </c>
    </row>
    <row r="6354" spans="1:16" x14ac:dyDescent="0.2">
      <c r="A6354" s="7" t="s">
        <v>6</v>
      </c>
      <c r="B6354" s="7" t="s">
        <v>105</v>
      </c>
      <c r="C6354" s="7" t="s">
        <v>25</v>
      </c>
      <c r="D6354" s="8">
        <v>2012</v>
      </c>
      <c r="E6354" s="7" t="s">
        <v>9</v>
      </c>
      <c r="F6354" s="7" t="s">
        <v>8</v>
      </c>
      <c r="G6354" s="7" t="s">
        <v>1</v>
      </c>
      <c r="H6354" s="7" t="s">
        <v>7</v>
      </c>
      <c r="I6354" s="9">
        <v>4.1313203E-2</v>
      </c>
      <c r="J6354" s="10">
        <v>42.045400000000001</v>
      </c>
      <c r="K6354" s="11">
        <v>4</v>
      </c>
      <c r="L6354" s="11" t="str">
        <f>IF(Tabla134[[#This Row],[Item Weight]]&lt;$U$12,"Poco Peso",IF(Tabla134[[#This Row],[Item Weight]]&lt;$U$13,"Peso Medio","Peso Alto"))</f>
        <v>Peso Medio</v>
      </c>
      <c r="M6354" s="7">
        <v>14.5</v>
      </c>
      <c r="N6354" s="11">
        <f>IF(Tabla134[[#This Row],[Item Weight (Nulos)]]="",VLOOKUP(Tabla134[[#This Row],[Item Identifier]],'Tabla para Nulos'!$A$3:$B$1563,2,FALSE),Tabla134[[#This Row],[Item Weight (Nulos)]])</f>
        <v>14.5</v>
      </c>
      <c r="O6354" s="11" t="str">
        <f>IF(Tabla134[[#This Row],[Item Visibility]]&lt;$U$15,"Poca visibilidad",IF(Tabla134[[#This Row],[Item Visibility]]&lt;$U$16,"Visibilidad media","Mayor visibilidad"))</f>
        <v>Visibilidad media</v>
      </c>
      <c r="P6354" s="11" t="str">
        <f>IF(Tabla134[[#This Row],[Rating]]&lt;2,"Muy Malo",IF(Tabla134[[#This Row],[Rating]]&lt;3,"Malo",IF(Tabla134[[#This Row],[Rating]]&lt;4,"Regular",IF(Tabla134[[#This Row],[Rating]]&lt;5,"Bueno","Excelente"))))</f>
        <v>Bueno</v>
      </c>
    </row>
    <row r="6355" spans="1:16" x14ac:dyDescent="0.2">
      <c r="A6355" s="7" t="s">
        <v>6</v>
      </c>
      <c r="B6355" s="7" t="s">
        <v>1254</v>
      </c>
      <c r="C6355" s="7" t="s">
        <v>17</v>
      </c>
      <c r="D6355" s="8">
        <v>2012</v>
      </c>
      <c r="E6355" s="7" t="s">
        <v>9</v>
      </c>
      <c r="F6355" s="7" t="s">
        <v>8</v>
      </c>
      <c r="G6355" s="7" t="s">
        <v>1</v>
      </c>
      <c r="H6355" s="7" t="s">
        <v>7</v>
      </c>
      <c r="I6355" s="9">
        <v>7.5287081000000006E-2</v>
      </c>
      <c r="J6355" s="10">
        <v>115.3176</v>
      </c>
      <c r="K6355" s="11">
        <v>4</v>
      </c>
      <c r="L6355" s="11" t="str">
        <f>IF(Tabla134[[#This Row],[Item Weight]]&lt;$U$12,"Poco Peso",IF(Tabla134[[#This Row],[Item Weight]]&lt;$U$13,"Peso Medio","Peso Alto"))</f>
        <v>Poco Peso</v>
      </c>
      <c r="M6355" s="7">
        <v>5.75</v>
      </c>
      <c r="N6355" s="11">
        <f>IF(Tabla134[[#This Row],[Item Weight (Nulos)]]="",VLOOKUP(Tabla134[[#This Row],[Item Identifier]],'Tabla para Nulos'!$A$3:$B$1563,2,FALSE),Tabla134[[#This Row],[Item Weight (Nulos)]])</f>
        <v>5.75</v>
      </c>
      <c r="O6355" s="11" t="str">
        <f>IF(Tabla134[[#This Row],[Item Visibility]]&lt;$U$15,"Poca visibilidad",IF(Tabla134[[#This Row],[Item Visibility]]&lt;$U$16,"Visibilidad media","Mayor visibilidad"))</f>
        <v>Visibilidad media</v>
      </c>
      <c r="P6355" s="11" t="str">
        <f>IF(Tabla134[[#This Row],[Rating]]&lt;2,"Muy Malo",IF(Tabla134[[#This Row],[Rating]]&lt;3,"Malo",IF(Tabla134[[#This Row],[Rating]]&lt;4,"Regular",IF(Tabla134[[#This Row],[Rating]]&lt;5,"Bueno","Excelente"))))</f>
        <v>Bueno</v>
      </c>
    </row>
    <row r="6356" spans="1:16" x14ac:dyDescent="0.2">
      <c r="A6356" s="7" t="s">
        <v>6</v>
      </c>
      <c r="B6356" s="7" t="s">
        <v>92</v>
      </c>
      <c r="C6356" s="7" t="s">
        <v>17</v>
      </c>
      <c r="D6356" s="8">
        <v>2012</v>
      </c>
      <c r="E6356" s="7" t="s">
        <v>9</v>
      </c>
      <c r="F6356" s="7" t="s">
        <v>8</v>
      </c>
      <c r="G6356" s="7" t="s">
        <v>1</v>
      </c>
      <c r="H6356" s="7" t="s">
        <v>7</v>
      </c>
      <c r="I6356" s="9">
        <v>2.3358738E-2</v>
      </c>
      <c r="J6356" s="10">
        <v>184.46080000000001</v>
      </c>
      <c r="K6356" s="11">
        <v>4</v>
      </c>
      <c r="L6356" s="11" t="str">
        <f>IF(Tabla134[[#This Row],[Item Weight]]&lt;$U$12,"Poco Peso",IF(Tabla134[[#This Row],[Item Weight]]&lt;$U$13,"Peso Medio","Peso Alto"))</f>
        <v>Peso Medio</v>
      </c>
      <c r="M6356" s="7">
        <v>11.35</v>
      </c>
      <c r="N6356" s="11">
        <f>IF(Tabla134[[#This Row],[Item Weight (Nulos)]]="",VLOOKUP(Tabla134[[#This Row],[Item Identifier]],'Tabla para Nulos'!$A$3:$B$1563,2,FALSE),Tabla134[[#This Row],[Item Weight (Nulos)]])</f>
        <v>11.35</v>
      </c>
      <c r="O6356" s="11" t="str">
        <f>IF(Tabla134[[#This Row],[Item Visibility]]&lt;$U$15,"Poca visibilidad",IF(Tabla134[[#This Row],[Item Visibility]]&lt;$U$16,"Visibilidad media","Mayor visibilidad"))</f>
        <v>Poca visibilidad</v>
      </c>
      <c r="P6356" s="11" t="str">
        <f>IF(Tabla134[[#This Row],[Rating]]&lt;2,"Muy Malo",IF(Tabla134[[#This Row],[Rating]]&lt;3,"Malo",IF(Tabla134[[#This Row],[Rating]]&lt;4,"Regular",IF(Tabla134[[#This Row],[Rating]]&lt;5,"Bueno","Excelente"))))</f>
        <v>Bueno</v>
      </c>
    </row>
    <row r="6357" spans="1:16" x14ac:dyDescent="0.2">
      <c r="A6357" s="7" t="s">
        <v>6</v>
      </c>
      <c r="B6357" s="7" t="s">
        <v>373</v>
      </c>
      <c r="C6357" s="7" t="s">
        <v>17</v>
      </c>
      <c r="D6357" s="8">
        <v>2012</v>
      </c>
      <c r="E6357" s="7" t="s">
        <v>9</v>
      </c>
      <c r="F6357" s="7" t="s">
        <v>8</v>
      </c>
      <c r="G6357" s="7" t="s">
        <v>1</v>
      </c>
      <c r="H6357" s="7" t="s">
        <v>7</v>
      </c>
      <c r="I6357" s="9">
        <v>2.0601791000000001E-2</v>
      </c>
      <c r="J6357" s="10">
        <v>86.054000000000002</v>
      </c>
      <c r="K6357" s="11">
        <v>4</v>
      </c>
      <c r="L6357" s="11" t="str">
        <f>IF(Tabla134[[#This Row],[Item Weight]]&lt;$U$12,"Poco Peso",IF(Tabla134[[#This Row],[Item Weight]]&lt;$U$13,"Peso Medio","Peso Alto"))</f>
        <v>Peso Medio</v>
      </c>
      <c r="M6357" s="7">
        <v>11.5</v>
      </c>
      <c r="N6357" s="11">
        <f>IF(Tabla134[[#This Row],[Item Weight (Nulos)]]="",VLOOKUP(Tabla134[[#This Row],[Item Identifier]],'Tabla para Nulos'!$A$3:$B$1563,2,FALSE),Tabla134[[#This Row],[Item Weight (Nulos)]])</f>
        <v>11.5</v>
      </c>
      <c r="O6357" s="11" t="str">
        <f>IF(Tabla134[[#This Row],[Item Visibility]]&lt;$U$15,"Poca visibilidad",IF(Tabla134[[#This Row],[Item Visibility]]&lt;$U$16,"Visibilidad media","Mayor visibilidad"))</f>
        <v>Poca visibilidad</v>
      </c>
      <c r="P6357" s="11" t="str">
        <f>IF(Tabla134[[#This Row],[Rating]]&lt;2,"Muy Malo",IF(Tabla134[[#This Row],[Rating]]&lt;3,"Malo",IF(Tabla134[[#This Row],[Rating]]&lt;4,"Regular",IF(Tabla134[[#This Row],[Rating]]&lt;5,"Bueno","Excelente"))))</f>
        <v>Bueno</v>
      </c>
    </row>
    <row r="6358" spans="1:16" x14ac:dyDescent="0.2">
      <c r="A6358" s="7" t="s">
        <v>6</v>
      </c>
      <c r="B6358" s="7" t="s">
        <v>975</v>
      </c>
      <c r="C6358" s="7" t="s">
        <v>17</v>
      </c>
      <c r="D6358" s="8">
        <v>2012</v>
      </c>
      <c r="E6358" s="7" t="s">
        <v>9</v>
      </c>
      <c r="F6358" s="7" t="s">
        <v>8</v>
      </c>
      <c r="G6358" s="7" t="s">
        <v>1</v>
      </c>
      <c r="H6358" s="7" t="s">
        <v>7</v>
      </c>
      <c r="I6358" s="9">
        <v>0</v>
      </c>
      <c r="J6358" s="10">
        <v>57.856200000000001</v>
      </c>
      <c r="K6358" s="11">
        <v>4</v>
      </c>
      <c r="L6358" s="11" t="str">
        <f>IF(Tabla134[[#This Row],[Item Weight]]&lt;$U$12,"Poco Peso",IF(Tabla134[[#This Row],[Item Weight]]&lt;$U$13,"Peso Medio","Peso Alto"))</f>
        <v>Peso Medio</v>
      </c>
      <c r="M6358" s="7">
        <v>13.5</v>
      </c>
      <c r="N6358" s="11">
        <f>IF(Tabla134[[#This Row],[Item Weight (Nulos)]]="",VLOOKUP(Tabla134[[#This Row],[Item Identifier]],'Tabla para Nulos'!$A$3:$B$1563,2,FALSE),Tabla134[[#This Row],[Item Weight (Nulos)]])</f>
        <v>13.5</v>
      </c>
      <c r="O6358" s="11" t="str">
        <f>IF(Tabla134[[#This Row],[Item Visibility]]&lt;$U$15,"Poca visibilidad",IF(Tabla134[[#This Row],[Item Visibility]]&lt;$U$16,"Visibilidad media","Mayor visibilidad"))</f>
        <v>Poca visibilidad</v>
      </c>
      <c r="P6358" s="11" t="str">
        <f>IF(Tabla134[[#This Row],[Rating]]&lt;2,"Muy Malo",IF(Tabla134[[#This Row],[Rating]]&lt;3,"Malo",IF(Tabla134[[#This Row],[Rating]]&lt;4,"Regular",IF(Tabla134[[#This Row],[Rating]]&lt;5,"Bueno","Excelente"))))</f>
        <v>Bueno</v>
      </c>
    </row>
    <row r="6359" spans="1:16" x14ac:dyDescent="0.2">
      <c r="A6359" s="7" t="s">
        <v>6</v>
      </c>
      <c r="B6359" s="7" t="s">
        <v>1253</v>
      </c>
      <c r="C6359" s="7" t="s">
        <v>17</v>
      </c>
      <c r="D6359" s="8">
        <v>2012</v>
      </c>
      <c r="E6359" s="7" t="s">
        <v>9</v>
      </c>
      <c r="F6359" s="7" t="s">
        <v>8</v>
      </c>
      <c r="G6359" s="7" t="s">
        <v>1</v>
      </c>
      <c r="H6359" s="7" t="s">
        <v>7</v>
      </c>
      <c r="I6359" s="9">
        <v>0.11936171800000001</v>
      </c>
      <c r="J6359" s="10">
        <v>231.63</v>
      </c>
      <c r="K6359" s="11">
        <v>4</v>
      </c>
      <c r="L6359" s="11" t="str">
        <f>IF(Tabla134[[#This Row],[Item Weight]]&lt;$U$12,"Poco Peso",IF(Tabla134[[#This Row],[Item Weight]]&lt;$U$13,"Peso Medio","Peso Alto"))</f>
        <v>Peso Medio</v>
      </c>
      <c r="M6359" s="7">
        <v>13.6</v>
      </c>
      <c r="N6359" s="11">
        <f>IF(Tabla134[[#This Row],[Item Weight (Nulos)]]="",VLOOKUP(Tabla134[[#This Row],[Item Identifier]],'Tabla para Nulos'!$A$3:$B$1563,2,FALSE),Tabla134[[#This Row],[Item Weight (Nulos)]])</f>
        <v>13.6</v>
      </c>
      <c r="O6359" s="11" t="str">
        <f>IF(Tabla134[[#This Row],[Item Visibility]]&lt;$U$15,"Poca visibilidad",IF(Tabla134[[#This Row],[Item Visibility]]&lt;$U$16,"Visibilidad media","Mayor visibilidad"))</f>
        <v>Mayor visibilidad</v>
      </c>
      <c r="P6359" s="11" t="str">
        <f>IF(Tabla134[[#This Row],[Rating]]&lt;2,"Muy Malo",IF(Tabla134[[#This Row],[Rating]]&lt;3,"Malo",IF(Tabla134[[#This Row],[Rating]]&lt;4,"Regular",IF(Tabla134[[#This Row],[Rating]]&lt;5,"Bueno","Excelente"))))</f>
        <v>Bueno</v>
      </c>
    </row>
    <row r="6360" spans="1:16" x14ac:dyDescent="0.2">
      <c r="A6360" s="7" t="s">
        <v>6</v>
      </c>
      <c r="B6360" s="7" t="s">
        <v>824</v>
      </c>
      <c r="C6360" s="7" t="s">
        <v>17</v>
      </c>
      <c r="D6360" s="8">
        <v>2012</v>
      </c>
      <c r="E6360" s="7" t="s">
        <v>9</v>
      </c>
      <c r="F6360" s="7" t="s">
        <v>8</v>
      </c>
      <c r="G6360" s="7" t="s">
        <v>1</v>
      </c>
      <c r="H6360" s="7" t="s">
        <v>7</v>
      </c>
      <c r="I6360" s="9">
        <v>6.5165046000000004E-2</v>
      </c>
      <c r="J6360" s="10">
        <v>79.398600000000002</v>
      </c>
      <c r="K6360" s="11">
        <v>4</v>
      </c>
      <c r="L6360" s="11" t="str">
        <f>IF(Tabla134[[#This Row],[Item Weight]]&lt;$U$12,"Poco Peso",IF(Tabla134[[#This Row],[Item Weight]]&lt;$U$13,"Peso Medio","Peso Alto"))</f>
        <v>Peso Medio</v>
      </c>
      <c r="M6360" s="7">
        <v>16</v>
      </c>
      <c r="N6360" s="11">
        <f>IF(Tabla134[[#This Row],[Item Weight (Nulos)]]="",VLOOKUP(Tabla134[[#This Row],[Item Identifier]],'Tabla para Nulos'!$A$3:$B$1563,2,FALSE),Tabla134[[#This Row],[Item Weight (Nulos)]])</f>
        <v>16</v>
      </c>
      <c r="O6360" s="11" t="str">
        <f>IF(Tabla134[[#This Row],[Item Visibility]]&lt;$U$15,"Poca visibilidad",IF(Tabla134[[#This Row],[Item Visibility]]&lt;$U$16,"Visibilidad media","Mayor visibilidad"))</f>
        <v>Visibilidad media</v>
      </c>
      <c r="P6360" s="11" t="str">
        <f>IF(Tabla134[[#This Row],[Rating]]&lt;2,"Muy Malo",IF(Tabla134[[#This Row],[Rating]]&lt;3,"Malo",IF(Tabla134[[#This Row],[Rating]]&lt;4,"Regular",IF(Tabla134[[#This Row],[Rating]]&lt;5,"Bueno","Excelente"))))</f>
        <v>Bueno</v>
      </c>
    </row>
    <row r="6361" spans="1:16" x14ac:dyDescent="0.2">
      <c r="A6361" s="7" t="s">
        <v>6</v>
      </c>
      <c r="B6361" s="7" t="s">
        <v>95</v>
      </c>
      <c r="C6361" s="7" t="s">
        <v>17</v>
      </c>
      <c r="D6361" s="8">
        <v>2012</v>
      </c>
      <c r="E6361" s="7" t="s">
        <v>9</v>
      </c>
      <c r="F6361" s="7" t="s">
        <v>8</v>
      </c>
      <c r="G6361" s="7" t="s">
        <v>1</v>
      </c>
      <c r="H6361" s="7" t="s">
        <v>7</v>
      </c>
      <c r="I6361" s="9">
        <v>7.5516070000000001E-3</v>
      </c>
      <c r="J6361" s="10">
        <v>145.81020000000001</v>
      </c>
      <c r="K6361" s="11">
        <v>4</v>
      </c>
      <c r="L6361" s="11" t="str">
        <f>IF(Tabla134[[#This Row],[Item Weight]]&lt;$U$12,"Poco Peso",IF(Tabla134[[#This Row],[Item Weight]]&lt;$U$13,"Peso Medio","Peso Alto"))</f>
        <v>Peso Alto</v>
      </c>
      <c r="M6361" s="7">
        <v>17.5</v>
      </c>
      <c r="N6361" s="11">
        <f>IF(Tabla134[[#This Row],[Item Weight (Nulos)]]="",VLOOKUP(Tabla134[[#This Row],[Item Identifier]],'Tabla para Nulos'!$A$3:$B$1563,2,FALSE),Tabla134[[#This Row],[Item Weight (Nulos)]])</f>
        <v>17.5</v>
      </c>
      <c r="O6361" s="11" t="str">
        <f>IF(Tabla134[[#This Row],[Item Visibility]]&lt;$U$15,"Poca visibilidad",IF(Tabla134[[#This Row],[Item Visibility]]&lt;$U$16,"Visibilidad media","Mayor visibilidad"))</f>
        <v>Poca visibilidad</v>
      </c>
      <c r="P6361" s="11" t="str">
        <f>IF(Tabla134[[#This Row],[Rating]]&lt;2,"Muy Malo",IF(Tabla134[[#This Row],[Rating]]&lt;3,"Malo",IF(Tabla134[[#This Row],[Rating]]&lt;4,"Regular",IF(Tabla134[[#This Row],[Rating]]&lt;5,"Bueno","Excelente"))))</f>
        <v>Bueno</v>
      </c>
    </row>
    <row r="6362" spans="1:16" x14ac:dyDescent="0.2">
      <c r="A6362" s="7" t="s">
        <v>6</v>
      </c>
      <c r="B6362" s="7" t="s">
        <v>94</v>
      </c>
      <c r="C6362" s="7" t="s">
        <v>17</v>
      </c>
      <c r="D6362" s="8">
        <v>2012</v>
      </c>
      <c r="E6362" s="7" t="s">
        <v>9</v>
      </c>
      <c r="F6362" s="7" t="s">
        <v>8</v>
      </c>
      <c r="G6362" s="7" t="s">
        <v>1</v>
      </c>
      <c r="H6362" s="7" t="s">
        <v>7</v>
      </c>
      <c r="I6362" s="9">
        <v>0.18357985399999999</v>
      </c>
      <c r="J6362" s="10">
        <v>110.857</v>
      </c>
      <c r="K6362" s="11">
        <v>4</v>
      </c>
      <c r="L6362" s="11" t="str">
        <f>IF(Tabla134[[#This Row],[Item Weight]]&lt;$U$12,"Poco Peso",IF(Tabla134[[#This Row],[Item Weight]]&lt;$U$13,"Peso Medio","Peso Alto"))</f>
        <v>Peso Alto</v>
      </c>
      <c r="M6362" s="7">
        <v>18.25</v>
      </c>
      <c r="N6362" s="11">
        <f>IF(Tabla134[[#This Row],[Item Weight (Nulos)]]="",VLOOKUP(Tabla134[[#This Row],[Item Identifier]],'Tabla para Nulos'!$A$3:$B$1563,2,FALSE),Tabla134[[#This Row],[Item Weight (Nulos)]])</f>
        <v>18.25</v>
      </c>
      <c r="O6362" s="11" t="str">
        <f>IF(Tabla134[[#This Row],[Item Visibility]]&lt;$U$15,"Poca visibilidad",IF(Tabla134[[#This Row],[Item Visibility]]&lt;$U$16,"Visibilidad media","Mayor visibilidad"))</f>
        <v>Mayor visibilidad</v>
      </c>
      <c r="P6362" s="11" t="str">
        <f>IF(Tabla134[[#This Row],[Rating]]&lt;2,"Muy Malo",IF(Tabla134[[#This Row],[Rating]]&lt;3,"Malo",IF(Tabla134[[#This Row],[Rating]]&lt;4,"Regular",IF(Tabla134[[#This Row],[Rating]]&lt;5,"Bueno","Excelente"))))</f>
        <v>Bueno</v>
      </c>
    </row>
    <row r="6363" spans="1:16" x14ac:dyDescent="0.2">
      <c r="A6363" s="7" t="s">
        <v>6</v>
      </c>
      <c r="B6363" s="7" t="s">
        <v>1252</v>
      </c>
      <c r="C6363" s="7" t="s">
        <v>17</v>
      </c>
      <c r="D6363" s="8">
        <v>2012</v>
      </c>
      <c r="E6363" s="7" t="s">
        <v>9</v>
      </c>
      <c r="F6363" s="7" t="s">
        <v>8</v>
      </c>
      <c r="G6363" s="7" t="s">
        <v>1</v>
      </c>
      <c r="H6363" s="7" t="s">
        <v>7</v>
      </c>
      <c r="I6363" s="9">
        <v>3.0975716E-2</v>
      </c>
      <c r="J6363" s="10">
        <v>253.96719999999999</v>
      </c>
      <c r="K6363" s="11">
        <v>4</v>
      </c>
      <c r="L6363" s="11" t="str">
        <f>IF(Tabla134[[#This Row],[Item Weight]]&lt;$U$12,"Poco Peso",IF(Tabla134[[#This Row],[Item Weight]]&lt;$U$13,"Peso Medio","Peso Alto"))</f>
        <v>Peso Alto</v>
      </c>
      <c r="M6363" s="7">
        <v>20.350000000000001</v>
      </c>
      <c r="N6363" s="11">
        <f>IF(Tabla134[[#This Row],[Item Weight (Nulos)]]="",VLOOKUP(Tabla134[[#This Row],[Item Identifier]],'Tabla para Nulos'!$A$3:$B$1563,2,FALSE),Tabla134[[#This Row],[Item Weight (Nulos)]])</f>
        <v>20.350000000000001</v>
      </c>
      <c r="O6363" s="11" t="str">
        <f>IF(Tabla134[[#This Row],[Item Visibility]]&lt;$U$15,"Poca visibilidad",IF(Tabla134[[#This Row],[Item Visibility]]&lt;$U$16,"Visibilidad media","Mayor visibilidad"))</f>
        <v>Visibilidad media</v>
      </c>
      <c r="P6363" s="11" t="str">
        <f>IF(Tabla134[[#This Row],[Rating]]&lt;2,"Muy Malo",IF(Tabla134[[#This Row],[Rating]]&lt;3,"Malo",IF(Tabla134[[#This Row],[Rating]]&lt;4,"Regular",IF(Tabla134[[#This Row],[Rating]]&lt;5,"Bueno","Excelente"))))</f>
        <v>Bueno</v>
      </c>
    </row>
    <row r="6364" spans="1:16" x14ac:dyDescent="0.2">
      <c r="A6364" s="7" t="s">
        <v>6</v>
      </c>
      <c r="B6364" s="7" t="s">
        <v>820</v>
      </c>
      <c r="C6364" s="7" t="s">
        <v>71</v>
      </c>
      <c r="D6364" s="8">
        <v>2012</v>
      </c>
      <c r="E6364" s="7" t="s">
        <v>9</v>
      </c>
      <c r="F6364" s="7" t="s">
        <v>8</v>
      </c>
      <c r="G6364" s="7" t="s">
        <v>1</v>
      </c>
      <c r="H6364" s="7" t="s">
        <v>7</v>
      </c>
      <c r="I6364" s="9">
        <v>0.105181277</v>
      </c>
      <c r="J6364" s="10">
        <v>214.42179999999999</v>
      </c>
      <c r="K6364" s="11">
        <v>4</v>
      </c>
      <c r="L6364" s="11" t="str">
        <f>IF(Tabla134[[#This Row],[Item Weight]]&lt;$U$12,"Poco Peso",IF(Tabla134[[#This Row],[Item Weight]]&lt;$U$13,"Peso Medio","Peso Alto"))</f>
        <v>Poco Peso</v>
      </c>
      <c r="M6364" s="7">
        <v>5.8449999999999998</v>
      </c>
      <c r="N6364" s="11">
        <f>IF(Tabla134[[#This Row],[Item Weight (Nulos)]]="",VLOOKUP(Tabla134[[#This Row],[Item Identifier]],'Tabla para Nulos'!$A$3:$B$1563,2,FALSE),Tabla134[[#This Row],[Item Weight (Nulos)]])</f>
        <v>5.8449999999999998</v>
      </c>
      <c r="O6364" s="11" t="str">
        <f>IF(Tabla134[[#This Row],[Item Visibility]]&lt;$U$15,"Poca visibilidad",IF(Tabla134[[#This Row],[Item Visibility]]&lt;$U$16,"Visibilidad media","Mayor visibilidad"))</f>
        <v>Mayor visibilidad</v>
      </c>
      <c r="P6364" s="11" t="str">
        <f>IF(Tabla134[[#This Row],[Rating]]&lt;2,"Muy Malo",IF(Tabla134[[#This Row],[Rating]]&lt;3,"Malo",IF(Tabla134[[#This Row],[Rating]]&lt;4,"Regular",IF(Tabla134[[#This Row],[Rating]]&lt;5,"Bueno","Excelente"))))</f>
        <v>Bueno</v>
      </c>
    </row>
    <row r="6365" spans="1:16" x14ac:dyDescent="0.2">
      <c r="A6365" s="7" t="s">
        <v>6</v>
      </c>
      <c r="B6365" s="7" t="s">
        <v>81</v>
      </c>
      <c r="C6365" s="7" t="s">
        <v>71</v>
      </c>
      <c r="D6365" s="8">
        <v>2012</v>
      </c>
      <c r="E6365" s="7" t="s">
        <v>9</v>
      </c>
      <c r="F6365" s="7" t="s">
        <v>8</v>
      </c>
      <c r="G6365" s="7" t="s">
        <v>1</v>
      </c>
      <c r="H6365" s="7" t="s">
        <v>7</v>
      </c>
      <c r="I6365" s="9">
        <v>3.5895933999999997E-2</v>
      </c>
      <c r="J6365" s="10">
        <v>244.4486</v>
      </c>
      <c r="K6365" s="11">
        <v>4</v>
      </c>
      <c r="L6365" s="11" t="str">
        <f>IF(Tabla134[[#This Row],[Item Weight]]&lt;$U$12,"Poco Peso",IF(Tabla134[[#This Row],[Item Weight]]&lt;$U$13,"Peso Medio","Peso Alto"))</f>
        <v>Poco Peso</v>
      </c>
      <c r="M6365" s="7">
        <v>6.8650000000000002</v>
      </c>
      <c r="N6365" s="11">
        <f>IF(Tabla134[[#This Row],[Item Weight (Nulos)]]="",VLOOKUP(Tabla134[[#This Row],[Item Identifier]],'Tabla para Nulos'!$A$3:$B$1563,2,FALSE),Tabla134[[#This Row],[Item Weight (Nulos)]])</f>
        <v>6.8650000000000002</v>
      </c>
      <c r="O6365" s="11" t="str">
        <f>IF(Tabla134[[#This Row],[Item Visibility]]&lt;$U$15,"Poca visibilidad",IF(Tabla134[[#This Row],[Item Visibility]]&lt;$U$16,"Visibilidad media","Mayor visibilidad"))</f>
        <v>Visibilidad media</v>
      </c>
      <c r="P6365" s="11" t="str">
        <f>IF(Tabla134[[#This Row],[Rating]]&lt;2,"Muy Malo",IF(Tabla134[[#This Row],[Rating]]&lt;3,"Malo",IF(Tabla134[[#This Row],[Rating]]&lt;4,"Regular",IF(Tabla134[[#This Row],[Rating]]&lt;5,"Bueno","Excelente"))))</f>
        <v>Bueno</v>
      </c>
    </row>
    <row r="6366" spans="1:16" x14ac:dyDescent="0.2">
      <c r="A6366" s="7" t="s">
        <v>6</v>
      </c>
      <c r="B6366" s="7" t="s">
        <v>564</v>
      </c>
      <c r="C6366" s="7" t="s">
        <v>71</v>
      </c>
      <c r="D6366" s="8">
        <v>2012</v>
      </c>
      <c r="E6366" s="7" t="s">
        <v>9</v>
      </c>
      <c r="F6366" s="7" t="s">
        <v>8</v>
      </c>
      <c r="G6366" s="7" t="s">
        <v>1</v>
      </c>
      <c r="H6366" s="7" t="s">
        <v>7</v>
      </c>
      <c r="I6366" s="9">
        <v>8.0468780000000004E-3</v>
      </c>
      <c r="J6366" s="10">
        <v>78.761799999999994</v>
      </c>
      <c r="K6366" s="11">
        <v>4</v>
      </c>
      <c r="L6366" s="11" t="str">
        <f>IF(Tabla134[[#This Row],[Item Weight]]&lt;$U$12,"Poco Peso",IF(Tabla134[[#This Row],[Item Weight]]&lt;$U$13,"Peso Medio","Peso Alto"))</f>
        <v>Peso Medio</v>
      </c>
      <c r="M6366" s="7">
        <v>9.1</v>
      </c>
      <c r="N6366" s="11">
        <f>IF(Tabla134[[#This Row],[Item Weight (Nulos)]]="",VLOOKUP(Tabla134[[#This Row],[Item Identifier]],'Tabla para Nulos'!$A$3:$B$1563,2,FALSE),Tabla134[[#This Row],[Item Weight (Nulos)]])</f>
        <v>9.1</v>
      </c>
      <c r="O6366" s="11" t="str">
        <f>IF(Tabla134[[#This Row],[Item Visibility]]&lt;$U$15,"Poca visibilidad",IF(Tabla134[[#This Row],[Item Visibility]]&lt;$U$16,"Visibilidad media","Mayor visibilidad"))</f>
        <v>Poca visibilidad</v>
      </c>
      <c r="P6366" s="11" t="str">
        <f>IF(Tabla134[[#This Row],[Rating]]&lt;2,"Muy Malo",IF(Tabla134[[#This Row],[Rating]]&lt;3,"Malo",IF(Tabla134[[#This Row],[Rating]]&lt;4,"Regular",IF(Tabla134[[#This Row],[Rating]]&lt;5,"Bueno","Excelente"))))</f>
        <v>Bueno</v>
      </c>
    </row>
    <row r="6367" spans="1:16" x14ac:dyDescent="0.2">
      <c r="A6367" s="7" t="s">
        <v>6</v>
      </c>
      <c r="B6367" s="7" t="s">
        <v>1251</v>
      </c>
      <c r="C6367" s="7" t="s">
        <v>71</v>
      </c>
      <c r="D6367" s="8">
        <v>2012</v>
      </c>
      <c r="E6367" s="7" t="s">
        <v>9</v>
      </c>
      <c r="F6367" s="7" t="s">
        <v>8</v>
      </c>
      <c r="G6367" s="7" t="s">
        <v>1</v>
      </c>
      <c r="H6367" s="7" t="s">
        <v>7</v>
      </c>
      <c r="I6367" s="9">
        <v>4.7503318000000003E-2</v>
      </c>
      <c r="J6367" s="10">
        <v>244.61439999999999</v>
      </c>
      <c r="K6367" s="11">
        <v>4</v>
      </c>
      <c r="L6367" s="11" t="str">
        <f>IF(Tabla134[[#This Row],[Item Weight]]&lt;$U$12,"Poco Peso",IF(Tabla134[[#This Row],[Item Weight]]&lt;$U$13,"Peso Medio","Peso Alto"))</f>
        <v>Peso Medio</v>
      </c>
      <c r="M6367" s="7">
        <v>9.6950000000000003</v>
      </c>
      <c r="N6367" s="11">
        <f>IF(Tabla134[[#This Row],[Item Weight (Nulos)]]="",VLOOKUP(Tabla134[[#This Row],[Item Identifier]],'Tabla para Nulos'!$A$3:$B$1563,2,FALSE),Tabla134[[#This Row],[Item Weight (Nulos)]])</f>
        <v>9.6950000000000003</v>
      </c>
      <c r="O6367" s="11" t="str">
        <f>IF(Tabla134[[#This Row],[Item Visibility]]&lt;$U$15,"Poca visibilidad",IF(Tabla134[[#This Row],[Item Visibility]]&lt;$U$16,"Visibilidad media","Mayor visibilidad"))</f>
        <v>Visibilidad media</v>
      </c>
      <c r="P6367" s="11" t="str">
        <f>IF(Tabla134[[#This Row],[Rating]]&lt;2,"Muy Malo",IF(Tabla134[[#This Row],[Rating]]&lt;3,"Malo",IF(Tabla134[[#This Row],[Rating]]&lt;4,"Regular",IF(Tabla134[[#This Row],[Rating]]&lt;5,"Bueno","Excelente"))))</f>
        <v>Bueno</v>
      </c>
    </row>
    <row r="6368" spans="1:16" x14ac:dyDescent="0.2">
      <c r="A6368" s="7" t="s">
        <v>6</v>
      </c>
      <c r="B6368" s="7" t="s">
        <v>973</v>
      </c>
      <c r="C6368" s="7" t="s">
        <v>71</v>
      </c>
      <c r="D6368" s="8">
        <v>2012</v>
      </c>
      <c r="E6368" s="7" t="s">
        <v>9</v>
      </c>
      <c r="F6368" s="7" t="s">
        <v>8</v>
      </c>
      <c r="G6368" s="7" t="s">
        <v>1</v>
      </c>
      <c r="H6368" s="7" t="s">
        <v>7</v>
      </c>
      <c r="I6368" s="9">
        <v>4.8738014000000003E-2</v>
      </c>
      <c r="J6368" s="10">
        <v>262.12779999999998</v>
      </c>
      <c r="K6368" s="11">
        <v>4</v>
      </c>
      <c r="L6368" s="11" t="str">
        <f>IF(Tabla134[[#This Row],[Item Weight]]&lt;$U$12,"Poco Peso",IF(Tabla134[[#This Row],[Item Weight]]&lt;$U$13,"Peso Medio","Peso Alto"))</f>
        <v>Peso Medio</v>
      </c>
      <c r="M6368" s="7">
        <v>9.8949999999999996</v>
      </c>
      <c r="N6368" s="11">
        <f>IF(Tabla134[[#This Row],[Item Weight (Nulos)]]="",VLOOKUP(Tabla134[[#This Row],[Item Identifier]],'Tabla para Nulos'!$A$3:$B$1563,2,FALSE),Tabla134[[#This Row],[Item Weight (Nulos)]])</f>
        <v>9.8949999999999996</v>
      </c>
      <c r="O6368" s="11" t="str">
        <f>IF(Tabla134[[#This Row],[Item Visibility]]&lt;$U$15,"Poca visibilidad",IF(Tabla134[[#This Row],[Item Visibility]]&lt;$U$16,"Visibilidad media","Mayor visibilidad"))</f>
        <v>Visibilidad media</v>
      </c>
      <c r="P6368" s="11" t="str">
        <f>IF(Tabla134[[#This Row],[Rating]]&lt;2,"Muy Malo",IF(Tabla134[[#This Row],[Rating]]&lt;3,"Malo",IF(Tabla134[[#This Row],[Rating]]&lt;4,"Regular",IF(Tabla134[[#This Row],[Rating]]&lt;5,"Bueno","Excelente"))))</f>
        <v>Bueno</v>
      </c>
    </row>
    <row r="6369" spans="1:16" x14ac:dyDescent="0.2">
      <c r="A6369" s="7" t="s">
        <v>6</v>
      </c>
      <c r="B6369" s="7" t="s">
        <v>1135</v>
      </c>
      <c r="C6369" s="7" t="s">
        <v>71</v>
      </c>
      <c r="D6369" s="8">
        <v>2012</v>
      </c>
      <c r="E6369" s="7" t="s">
        <v>9</v>
      </c>
      <c r="F6369" s="7" t="s">
        <v>8</v>
      </c>
      <c r="G6369" s="7" t="s">
        <v>1</v>
      </c>
      <c r="H6369" s="7" t="s">
        <v>7</v>
      </c>
      <c r="I6369" s="9">
        <v>0</v>
      </c>
      <c r="J6369" s="10">
        <v>155.26300000000001</v>
      </c>
      <c r="K6369" s="11">
        <v>4</v>
      </c>
      <c r="L6369" s="11" t="str">
        <f>IF(Tabla134[[#This Row],[Item Weight]]&lt;$U$12,"Poco Peso",IF(Tabla134[[#This Row],[Item Weight]]&lt;$U$13,"Peso Medio","Peso Alto"))</f>
        <v>Peso Medio</v>
      </c>
      <c r="M6369" s="7">
        <v>11</v>
      </c>
      <c r="N6369" s="11">
        <f>IF(Tabla134[[#This Row],[Item Weight (Nulos)]]="",VLOOKUP(Tabla134[[#This Row],[Item Identifier]],'Tabla para Nulos'!$A$3:$B$1563,2,FALSE),Tabla134[[#This Row],[Item Weight (Nulos)]])</f>
        <v>11</v>
      </c>
      <c r="O6369" s="11" t="str">
        <f>IF(Tabla134[[#This Row],[Item Visibility]]&lt;$U$15,"Poca visibilidad",IF(Tabla134[[#This Row],[Item Visibility]]&lt;$U$16,"Visibilidad media","Mayor visibilidad"))</f>
        <v>Poca visibilidad</v>
      </c>
      <c r="P6369" s="11" t="str">
        <f>IF(Tabla134[[#This Row],[Rating]]&lt;2,"Muy Malo",IF(Tabla134[[#This Row],[Rating]]&lt;3,"Malo",IF(Tabla134[[#This Row],[Rating]]&lt;4,"Regular",IF(Tabla134[[#This Row],[Rating]]&lt;5,"Bueno","Excelente"))))</f>
        <v>Bueno</v>
      </c>
    </row>
    <row r="6370" spans="1:16" x14ac:dyDescent="0.2">
      <c r="A6370" s="7" t="s">
        <v>6</v>
      </c>
      <c r="B6370" s="7" t="s">
        <v>359</v>
      </c>
      <c r="C6370" s="7" t="s">
        <v>71</v>
      </c>
      <c r="D6370" s="8">
        <v>2012</v>
      </c>
      <c r="E6370" s="7" t="s">
        <v>9</v>
      </c>
      <c r="F6370" s="7" t="s">
        <v>8</v>
      </c>
      <c r="G6370" s="7" t="s">
        <v>1</v>
      </c>
      <c r="H6370" s="7" t="s">
        <v>7</v>
      </c>
      <c r="I6370" s="9">
        <v>8.0765852999999999E-2</v>
      </c>
      <c r="J6370" s="10">
        <v>262.89359999999999</v>
      </c>
      <c r="K6370" s="11">
        <v>4</v>
      </c>
      <c r="L6370" s="11" t="str">
        <f>IF(Tabla134[[#This Row],[Item Weight]]&lt;$U$12,"Poco Peso",IF(Tabla134[[#This Row],[Item Weight]]&lt;$U$13,"Peso Medio","Peso Alto"))</f>
        <v>Peso Medio</v>
      </c>
      <c r="M6370" s="7">
        <v>13.65</v>
      </c>
      <c r="N6370" s="11">
        <f>IF(Tabla134[[#This Row],[Item Weight (Nulos)]]="",VLOOKUP(Tabla134[[#This Row],[Item Identifier]],'Tabla para Nulos'!$A$3:$B$1563,2,FALSE),Tabla134[[#This Row],[Item Weight (Nulos)]])</f>
        <v>13.65</v>
      </c>
      <c r="O6370" s="11" t="str">
        <f>IF(Tabla134[[#This Row],[Item Visibility]]&lt;$U$15,"Poca visibilidad",IF(Tabla134[[#This Row],[Item Visibility]]&lt;$U$16,"Visibilidad media","Mayor visibilidad"))</f>
        <v>Visibilidad media</v>
      </c>
      <c r="P6370" s="11" t="str">
        <f>IF(Tabla134[[#This Row],[Rating]]&lt;2,"Muy Malo",IF(Tabla134[[#This Row],[Rating]]&lt;3,"Malo",IF(Tabla134[[#This Row],[Rating]]&lt;4,"Regular",IF(Tabla134[[#This Row],[Rating]]&lt;5,"Bueno","Excelente"))))</f>
        <v>Bueno</v>
      </c>
    </row>
    <row r="6371" spans="1:16" x14ac:dyDescent="0.2">
      <c r="A6371" s="7" t="s">
        <v>6</v>
      </c>
      <c r="B6371" s="7" t="s">
        <v>1250</v>
      </c>
      <c r="C6371" s="7" t="s">
        <v>71</v>
      </c>
      <c r="D6371" s="8">
        <v>2012</v>
      </c>
      <c r="E6371" s="7" t="s">
        <v>9</v>
      </c>
      <c r="F6371" s="7" t="s">
        <v>8</v>
      </c>
      <c r="G6371" s="7" t="s">
        <v>1</v>
      </c>
      <c r="H6371" s="7" t="s">
        <v>7</v>
      </c>
      <c r="I6371" s="9">
        <v>1.6679231999999999E-2</v>
      </c>
      <c r="J6371" s="10">
        <v>96.372600000000006</v>
      </c>
      <c r="K6371" s="11">
        <v>4</v>
      </c>
      <c r="L6371" s="11" t="str">
        <f>IF(Tabla134[[#This Row],[Item Weight]]&lt;$U$12,"Poco Peso",IF(Tabla134[[#This Row],[Item Weight]]&lt;$U$13,"Peso Medio","Peso Alto"))</f>
        <v>Peso Medio</v>
      </c>
      <c r="M6371" s="7">
        <v>16.2</v>
      </c>
      <c r="N6371" s="11">
        <f>IF(Tabla134[[#This Row],[Item Weight (Nulos)]]="",VLOOKUP(Tabla134[[#This Row],[Item Identifier]],'Tabla para Nulos'!$A$3:$B$1563,2,FALSE),Tabla134[[#This Row],[Item Weight (Nulos)]])</f>
        <v>16.2</v>
      </c>
      <c r="O6371" s="11" t="str">
        <f>IF(Tabla134[[#This Row],[Item Visibility]]&lt;$U$15,"Poca visibilidad",IF(Tabla134[[#This Row],[Item Visibility]]&lt;$U$16,"Visibilidad media","Mayor visibilidad"))</f>
        <v>Poca visibilidad</v>
      </c>
      <c r="P6371" s="11" t="str">
        <f>IF(Tabla134[[#This Row],[Rating]]&lt;2,"Muy Malo",IF(Tabla134[[#This Row],[Rating]]&lt;3,"Malo",IF(Tabla134[[#This Row],[Rating]]&lt;4,"Regular",IF(Tabla134[[#This Row],[Rating]]&lt;5,"Bueno","Excelente"))))</f>
        <v>Bueno</v>
      </c>
    </row>
    <row r="6372" spans="1:16" x14ac:dyDescent="0.2">
      <c r="A6372" s="7" t="s">
        <v>6</v>
      </c>
      <c r="B6372" s="7" t="s">
        <v>350</v>
      </c>
      <c r="C6372" s="7" t="s">
        <v>71</v>
      </c>
      <c r="D6372" s="8">
        <v>2012</v>
      </c>
      <c r="E6372" s="7" t="s">
        <v>9</v>
      </c>
      <c r="F6372" s="7" t="s">
        <v>8</v>
      </c>
      <c r="G6372" s="7" t="s">
        <v>1</v>
      </c>
      <c r="H6372" s="7" t="s">
        <v>7</v>
      </c>
      <c r="I6372" s="9">
        <v>0.121709653</v>
      </c>
      <c r="J6372" s="10">
        <v>119.7466</v>
      </c>
      <c r="K6372" s="11">
        <v>4</v>
      </c>
      <c r="L6372" s="11" t="str">
        <f>IF(Tabla134[[#This Row],[Item Weight]]&lt;$U$12,"Poco Peso",IF(Tabla134[[#This Row],[Item Weight]]&lt;$U$13,"Peso Medio","Peso Alto"))</f>
        <v>Peso Alto</v>
      </c>
      <c r="M6372" s="7">
        <v>20.7</v>
      </c>
      <c r="N6372" s="11">
        <f>IF(Tabla134[[#This Row],[Item Weight (Nulos)]]="",VLOOKUP(Tabla134[[#This Row],[Item Identifier]],'Tabla para Nulos'!$A$3:$B$1563,2,FALSE),Tabla134[[#This Row],[Item Weight (Nulos)]])</f>
        <v>20.7</v>
      </c>
      <c r="O6372" s="11" t="str">
        <f>IF(Tabla134[[#This Row],[Item Visibility]]&lt;$U$15,"Poca visibilidad",IF(Tabla134[[#This Row],[Item Visibility]]&lt;$U$16,"Visibilidad media","Mayor visibilidad"))</f>
        <v>Mayor visibilidad</v>
      </c>
      <c r="P6372" s="11" t="str">
        <f>IF(Tabla134[[#This Row],[Rating]]&lt;2,"Muy Malo",IF(Tabla134[[#This Row],[Rating]]&lt;3,"Malo",IF(Tabla134[[#This Row],[Rating]]&lt;4,"Regular",IF(Tabla134[[#This Row],[Rating]]&lt;5,"Bueno","Excelente"))))</f>
        <v>Bueno</v>
      </c>
    </row>
    <row r="6373" spans="1:16" x14ac:dyDescent="0.2">
      <c r="A6373" s="7" t="s">
        <v>6</v>
      </c>
      <c r="B6373" s="7" t="s">
        <v>1249</v>
      </c>
      <c r="C6373" s="7" t="s">
        <v>71</v>
      </c>
      <c r="D6373" s="8">
        <v>2012</v>
      </c>
      <c r="E6373" s="7" t="s">
        <v>9</v>
      </c>
      <c r="F6373" s="7" t="s">
        <v>8</v>
      </c>
      <c r="G6373" s="7" t="s">
        <v>1</v>
      </c>
      <c r="H6373" s="7" t="s">
        <v>7</v>
      </c>
      <c r="I6373" s="9">
        <v>8.3736551000000006E-2</v>
      </c>
      <c r="J6373" s="10">
        <v>178.73179999999999</v>
      </c>
      <c r="K6373" s="11">
        <v>4</v>
      </c>
      <c r="L6373" s="11" t="str">
        <f>IF(Tabla134[[#This Row],[Item Weight]]&lt;$U$12,"Poco Peso",IF(Tabla134[[#This Row],[Item Weight]]&lt;$U$13,"Peso Medio","Peso Alto"))</f>
        <v>Peso Alto</v>
      </c>
      <c r="M6373" s="7">
        <v>20.75</v>
      </c>
      <c r="N6373" s="11">
        <f>IF(Tabla134[[#This Row],[Item Weight (Nulos)]]="",VLOOKUP(Tabla134[[#This Row],[Item Identifier]],'Tabla para Nulos'!$A$3:$B$1563,2,FALSE),Tabla134[[#This Row],[Item Weight (Nulos)]])</f>
        <v>20.75</v>
      </c>
      <c r="O6373" s="11" t="str">
        <f>IF(Tabla134[[#This Row],[Item Visibility]]&lt;$U$15,"Poca visibilidad",IF(Tabla134[[#This Row],[Item Visibility]]&lt;$U$16,"Visibilidad media","Mayor visibilidad"))</f>
        <v>Visibilidad media</v>
      </c>
      <c r="P6373" s="11" t="str">
        <f>IF(Tabla134[[#This Row],[Rating]]&lt;2,"Muy Malo",IF(Tabla134[[#This Row],[Rating]]&lt;3,"Malo",IF(Tabla134[[#This Row],[Rating]]&lt;4,"Regular",IF(Tabla134[[#This Row],[Rating]]&lt;5,"Bueno","Excelente"))))</f>
        <v>Bueno</v>
      </c>
    </row>
    <row r="6374" spans="1:16" x14ac:dyDescent="0.2">
      <c r="A6374" s="7" t="s">
        <v>6</v>
      </c>
      <c r="B6374" s="7" t="s">
        <v>66</v>
      </c>
      <c r="C6374" s="7" t="s">
        <v>10</v>
      </c>
      <c r="D6374" s="8">
        <v>2012</v>
      </c>
      <c r="E6374" s="7" t="s">
        <v>9</v>
      </c>
      <c r="F6374" s="7" t="s">
        <v>8</v>
      </c>
      <c r="G6374" s="7" t="s">
        <v>1</v>
      </c>
      <c r="H6374" s="7" t="s">
        <v>7</v>
      </c>
      <c r="I6374" s="9">
        <v>0.107223632</v>
      </c>
      <c r="J6374" s="10">
        <v>144.87860000000001</v>
      </c>
      <c r="K6374" s="11">
        <v>4</v>
      </c>
      <c r="L6374" s="11" t="str">
        <f>IF(Tabla134[[#This Row],[Item Weight]]&lt;$U$12,"Poco Peso",IF(Tabla134[[#This Row],[Item Weight]]&lt;$U$13,"Peso Medio","Peso Alto"))</f>
        <v>Poco Peso</v>
      </c>
      <c r="M6374" s="7">
        <v>5.46</v>
      </c>
      <c r="N6374" s="11">
        <f>IF(Tabla134[[#This Row],[Item Weight (Nulos)]]="",VLOOKUP(Tabla134[[#This Row],[Item Identifier]],'Tabla para Nulos'!$A$3:$B$1563,2,FALSE),Tabla134[[#This Row],[Item Weight (Nulos)]])</f>
        <v>5.46</v>
      </c>
      <c r="O6374" s="11" t="str">
        <f>IF(Tabla134[[#This Row],[Item Visibility]]&lt;$U$15,"Poca visibilidad",IF(Tabla134[[#This Row],[Item Visibility]]&lt;$U$16,"Visibilidad media","Mayor visibilidad"))</f>
        <v>Mayor visibilidad</v>
      </c>
      <c r="P6374" s="11" t="str">
        <f>IF(Tabla134[[#This Row],[Rating]]&lt;2,"Muy Malo",IF(Tabla134[[#This Row],[Rating]]&lt;3,"Malo",IF(Tabla134[[#This Row],[Rating]]&lt;4,"Regular",IF(Tabla134[[#This Row],[Rating]]&lt;5,"Bueno","Excelente"))))</f>
        <v>Bueno</v>
      </c>
    </row>
    <row r="6375" spans="1:16" x14ac:dyDescent="0.2">
      <c r="A6375" s="7" t="s">
        <v>6</v>
      </c>
      <c r="B6375" s="7" t="s">
        <v>1248</v>
      </c>
      <c r="C6375" s="7" t="s">
        <v>10</v>
      </c>
      <c r="D6375" s="8">
        <v>2012</v>
      </c>
      <c r="E6375" s="7" t="s">
        <v>9</v>
      </c>
      <c r="F6375" s="7" t="s">
        <v>8</v>
      </c>
      <c r="G6375" s="7" t="s">
        <v>1</v>
      </c>
      <c r="H6375" s="7" t="s">
        <v>7</v>
      </c>
      <c r="I6375" s="9">
        <v>5.9820883999999998E-2</v>
      </c>
      <c r="J6375" s="10">
        <v>130.39680000000001</v>
      </c>
      <c r="K6375" s="11">
        <v>4</v>
      </c>
      <c r="L6375" s="11" t="str">
        <f>IF(Tabla134[[#This Row],[Item Weight]]&lt;$U$12,"Poco Peso",IF(Tabla134[[#This Row],[Item Weight]]&lt;$U$13,"Peso Medio","Peso Alto"))</f>
        <v>Poco Peso</v>
      </c>
      <c r="M6375" s="7">
        <v>7.17</v>
      </c>
      <c r="N6375" s="11">
        <f>IF(Tabla134[[#This Row],[Item Weight (Nulos)]]="",VLOOKUP(Tabla134[[#This Row],[Item Identifier]],'Tabla para Nulos'!$A$3:$B$1563,2,FALSE),Tabla134[[#This Row],[Item Weight (Nulos)]])</f>
        <v>7.17</v>
      </c>
      <c r="O6375" s="11" t="str">
        <f>IF(Tabla134[[#This Row],[Item Visibility]]&lt;$U$15,"Poca visibilidad",IF(Tabla134[[#This Row],[Item Visibility]]&lt;$U$16,"Visibilidad media","Mayor visibilidad"))</f>
        <v>Visibilidad media</v>
      </c>
      <c r="P6375" s="11" t="str">
        <f>IF(Tabla134[[#This Row],[Rating]]&lt;2,"Muy Malo",IF(Tabla134[[#This Row],[Rating]]&lt;3,"Malo",IF(Tabla134[[#This Row],[Rating]]&lt;4,"Regular",IF(Tabla134[[#This Row],[Rating]]&lt;5,"Bueno","Excelente"))))</f>
        <v>Bueno</v>
      </c>
    </row>
    <row r="6376" spans="1:16" x14ac:dyDescent="0.2">
      <c r="A6376" s="7" t="s">
        <v>6</v>
      </c>
      <c r="B6376" s="7" t="s">
        <v>553</v>
      </c>
      <c r="C6376" s="7" t="s">
        <v>10</v>
      </c>
      <c r="D6376" s="8">
        <v>2012</v>
      </c>
      <c r="E6376" s="7" t="s">
        <v>9</v>
      </c>
      <c r="F6376" s="7" t="s">
        <v>8</v>
      </c>
      <c r="G6376" s="7" t="s">
        <v>1</v>
      </c>
      <c r="H6376" s="7" t="s">
        <v>7</v>
      </c>
      <c r="I6376" s="9">
        <v>6.3916424999999999E-2</v>
      </c>
      <c r="J6376" s="10">
        <v>117.14919999999999</v>
      </c>
      <c r="K6376" s="11">
        <v>4</v>
      </c>
      <c r="L6376" s="11" t="str">
        <f>IF(Tabla134[[#This Row],[Item Weight]]&lt;$U$12,"Poco Peso",IF(Tabla134[[#This Row],[Item Weight]]&lt;$U$13,"Peso Medio","Peso Alto"))</f>
        <v>Peso Medio</v>
      </c>
      <c r="M6376" s="7">
        <v>9.8000000000000007</v>
      </c>
      <c r="N6376" s="11">
        <f>IF(Tabla134[[#This Row],[Item Weight (Nulos)]]="",VLOOKUP(Tabla134[[#This Row],[Item Identifier]],'Tabla para Nulos'!$A$3:$B$1563,2,FALSE),Tabla134[[#This Row],[Item Weight (Nulos)]])</f>
        <v>9.8000000000000007</v>
      </c>
      <c r="O6376" s="11" t="str">
        <f>IF(Tabla134[[#This Row],[Item Visibility]]&lt;$U$15,"Poca visibilidad",IF(Tabla134[[#This Row],[Item Visibility]]&lt;$U$16,"Visibilidad media","Mayor visibilidad"))</f>
        <v>Visibilidad media</v>
      </c>
      <c r="P6376" s="11" t="str">
        <f>IF(Tabla134[[#This Row],[Rating]]&lt;2,"Muy Malo",IF(Tabla134[[#This Row],[Rating]]&lt;3,"Malo",IF(Tabla134[[#This Row],[Rating]]&lt;4,"Regular",IF(Tabla134[[#This Row],[Rating]]&lt;5,"Bueno","Excelente"))))</f>
        <v>Bueno</v>
      </c>
    </row>
    <row r="6377" spans="1:16" x14ac:dyDescent="0.2">
      <c r="A6377" s="7" t="s">
        <v>6</v>
      </c>
      <c r="B6377" s="7" t="s">
        <v>1247</v>
      </c>
      <c r="C6377" s="7" t="s">
        <v>10</v>
      </c>
      <c r="D6377" s="8">
        <v>2012</v>
      </c>
      <c r="E6377" s="7" t="s">
        <v>9</v>
      </c>
      <c r="F6377" s="7" t="s">
        <v>8</v>
      </c>
      <c r="G6377" s="7" t="s">
        <v>1</v>
      </c>
      <c r="H6377" s="7" t="s">
        <v>7</v>
      </c>
      <c r="I6377" s="9">
        <v>3.0616757000000001E-2</v>
      </c>
      <c r="J6377" s="10">
        <v>112.7176</v>
      </c>
      <c r="K6377" s="11">
        <v>4</v>
      </c>
      <c r="L6377" s="11" t="str">
        <f>IF(Tabla134[[#This Row],[Item Weight]]&lt;$U$12,"Poco Peso",IF(Tabla134[[#This Row],[Item Weight]]&lt;$U$13,"Peso Medio","Peso Alto"))</f>
        <v>Peso Medio</v>
      </c>
      <c r="M6377" s="7">
        <v>10.3</v>
      </c>
      <c r="N6377" s="11">
        <f>IF(Tabla134[[#This Row],[Item Weight (Nulos)]]="",VLOOKUP(Tabla134[[#This Row],[Item Identifier]],'Tabla para Nulos'!$A$3:$B$1563,2,FALSE),Tabla134[[#This Row],[Item Weight (Nulos)]])</f>
        <v>10.3</v>
      </c>
      <c r="O6377" s="11" t="str">
        <f>IF(Tabla134[[#This Row],[Item Visibility]]&lt;$U$15,"Poca visibilidad",IF(Tabla134[[#This Row],[Item Visibility]]&lt;$U$16,"Visibilidad media","Mayor visibilidad"))</f>
        <v>Visibilidad media</v>
      </c>
      <c r="P6377" s="11" t="str">
        <f>IF(Tabla134[[#This Row],[Rating]]&lt;2,"Muy Malo",IF(Tabla134[[#This Row],[Rating]]&lt;3,"Malo",IF(Tabla134[[#This Row],[Rating]]&lt;4,"Regular",IF(Tabla134[[#This Row],[Rating]]&lt;5,"Bueno","Excelente"))))</f>
        <v>Bueno</v>
      </c>
    </row>
    <row r="6378" spans="1:16" x14ac:dyDescent="0.2">
      <c r="A6378" s="7" t="s">
        <v>6</v>
      </c>
      <c r="B6378" s="7" t="s">
        <v>345</v>
      </c>
      <c r="C6378" s="7" t="s">
        <v>10</v>
      </c>
      <c r="D6378" s="8">
        <v>2012</v>
      </c>
      <c r="E6378" s="7" t="s">
        <v>9</v>
      </c>
      <c r="F6378" s="7" t="s">
        <v>8</v>
      </c>
      <c r="G6378" s="7" t="s">
        <v>1</v>
      </c>
      <c r="H6378" s="7" t="s">
        <v>7</v>
      </c>
      <c r="I6378" s="9">
        <v>0.152364317</v>
      </c>
      <c r="J6378" s="10">
        <v>254.03819999999999</v>
      </c>
      <c r="K6378" s="11">
        <v>4</v>
      </c>
      <c r="L6378" s="11" t="str">
        <f>IF(Tabla134[[#This Row],[Item Weight]]&lt;$U$12,"Poco Peso",IF(Tabla134[[#This Row],[Item Weight]]&lt;$U$13,"Peso Medio","Peso Alto"))</f>
        <v>Peso Medio</v>
      </c>
      <c r="M6378" s="7">
        <v>12.85</v>
      </c>
      <c r="N6378" s="11">
        <f>IF(Tabla134[[#This Row],[Item Weight (Nulos)]]="",VLOOKUP(Tabla134[[#This Row],[Item Identifier]],'Tabla para Nulos'!$A$3:$B$1563,2,FALSE),Tabla134[[#This Row],[Item Weight (Nulos)]])</f>
        <v>12.85</v>
      </c>
      <c r="O6378" s="11" t="str">
        <f>IF(Tabla134[[#This Row],[Item Visibility]]&lt;$U$15,"Poca visibilidad",IF(Tabla134[[#This Row],[Item Visibility]]&lt;$U$16,"Visibilidad media","Mayor visibilidad"))</f>
        <v>Mayor visibilidad</v>
      </c>
      <c r="P6378" s="11" t="str">
        <f>IF(Tabla134[[#This Row],[Rating]]&lt;2,"Muy Malo",IF(Tabla134[[#This Row],[Rating]]&lt;3,"Malo",IF(Tabla134[[#This Row],[Rating]]&lt;4,"Regular",IF(Tabla134[[#This Row],[Rating]]&lt;5,"Bueno","Excelente"))))</f>
        <v>Bueno</v>
      </c>
    </row>
    <row r="6379" spans="1:16" x14ac:dyDescent="0.2">
      <c r="A6379" s="7" t="s">
        <v>6</v>
      </c>
      <c r="B6379" s="7" t="s">
        <v>732</v>
      </c>
      <c r="C6379" s="7" t="s">
        <v>10</v>
      </c>
      <c r="D6379" s="8">
        <v>2012</v>
      </c>
      <c r="E6379" s="7" t="s">
        <v>9</v>
      </c>
      <c r="F6379" s="7" t="s">
        <v>8</v>
      </c>
      <c r="G6379" s="7" t="s">
        <v>1</v>
      </c>
      <c r="H6379" s="7" t="s">
        <v>7</v>
      </c>
      <c r="I6379" s="9">
        <v>6.4307102000000005E-2</v>
      </c>
      <c r="J6379" s="10">
        <v>77.301199999999994</v>
      </c>
      <c r="K6379" s="11">
        <v>4</v>
      </c>
      <c r="L6379" s="11" t="str">
        <f>IF(Tabla134[[#This Row],[Item Weight]]&lt;$U$12,"Poco Peso",IF(Tabla134[[#This Row],[Item Weight]]&lt;$U$13,"Peso Medio","Peso Alto"))</f>
        <v>Peso Medio</v>
      </c>
      <c r="M6379" s="7">
        <v>13.8</v>
      </c>
      <c r="N6379" s="11">
        <f>IF(Tabla134[[#This Row],[Item Weight (Nulos)]]="",VLOOKUP(Tabla134[[#This Row],[Item Identifier]],'Tabla para Nulos'!$A$3:$B$1563,2,FALSE),Tabla134[[#This Row],[Item Weight (Nulos)]])</f>
        <v>13.8</v>
      </c>
      <c r="O6379" s="11" t="str">
        <f>IF(Tabla134[[#This Row],[Item Visibility]]&lt;$U$15,"Poca visibilidad",IF(Tabla134[[#This Row],[Item Visibility]]&lt;$U$16,"Visibilidad media","Mayor visibilidad"))</f>
        <v>Visibilidad media</v>
      </c>
      <c r="P6379" s="11" t="str">
        <f>IF(Tabla134[[#This Row],[Rating]]&lt;2,"Muy Malo",IF(Tabla134[[#This Row],[Rating]]&lt;3,"Malo",IF(Tabla134[[#This Row],[Rating]]&lt;4,"Regular",IF(Tabla134[[#This Row],[Rating]]&lt;5,"Bueno","Excelente"))))</f>
        <v>Bueno</v>
      </c>
    </row>
    <row r="6380" spans="1:16" x14ac:dyDescent="0.2">
      <c r="A6380" s="7" t="s">
        <v>6</v>
      </c>
      <c r="B6380" s="7" t="s">
        <v>550</v>
      </c>
      <c r="C6380" s="7" t="s">
        <v>10</v>
      </c>
      <c r="D6380" s="8">
        <v>2012</v>
      </c>
      <c r="E6380" s="7" t="s">
        <v>9</v>
      </c>
      <c r="F6380" s="7" t="s">
        <v>8</v>
      </c>
      <c r="G6380" s="7" t="s">
        <v>1</v>
      </c>
      <c r="H6380" s="7" t="s">
        <v>7</v>
      </c>
      <c r="I6380" s="9">
        <v>2.6342897000000001E-2</v>
      </c>
      <c r="J6380" s="10">
        <v>104.1332</v>
      </c>
      <c r="K6380" s="11">
        <v>4</v>
      </c>
      <c r="L6380" s="11" t="str">
        <f>IF(Tabla134[[#This Row],[Item Weight]]&lt;$U$12,"Poco Peso",IF(Tabla134[[#This Row],[Item Weight]]&lt;$U$13,"Peso Medio","Peso Alto"))</f>
        <v>Peso Medio</v>
      </c>
      <c r="M6380" s="7">
        <v>15.5</v>
      </c>
      <c r="N6380" s="11">
        <f>IF(Tabla134[[#This Row],[Item Weight (Nulos)]]="",VLOOKUP(Tabla134[[#This Row],[Item Identifier]],'Tabla para Nulos'!$A$3:$B$1563,2,FALSE),Tabla134[[#This Row],[Item Weight (Nulos)]])</f>
        <v>15.5</v>
      </c>
      <c r="O6380" s="11" t="str">
        <f>IF(Tabla134[[#This Row],[Item Visibility]]&lt;$U$15,"Poca visibilidad",IF(Tabla134[[#This Row],[Item Visibility]]&lt;$U$16,"Visibilidad media","Mayor visibilidad"))</f>
        <v>Poca visibilidad</v>
      </c>
      <c r="P6380" s="11" t="str">
        <f>IF(Tabla134[[#This Row],[Rating]]&lt;2,"Muy Malo",IF(Tabla134[[#This Row],[Rating]]&lt;3,"Malo",IF(Tabla134[[#This Row],[Rating]]&lt;4,"Regular",IF(Tabla134[[#This Row],[Rating]]&lt;5,"Bueno","Excelente"))))</f>
        <v>Bueno</v>
      </c>
    </row>
    <row r="6381" spans="1:16" x14ac:dyDescent="0.2">
      <c r="A6381" s="7" t="s">
        <v>6</v>
      </c>
      <c r="B6381" s="7" t="s">
        <v>1246</v>
      </c>
      <c r="C6381" s="7" t="s">
        <v>10</v>
      </c>
      <c r="D6381" s="8">
        <v>2012</v>
      </c>
      <c r="E6381" s="7" t="s">
        <v>9</v>
      </c>
      <c r="F6381" s="7" t="s">
        <v>8</v>
      </c>
      <c r="G6381" s="7" t="s">
        <v>1</v>
      </c>
      <c r="H6381" s="7" t="s">
        <v>7</v>
      </c>
      <c r="I6381" s="9">
        <v>0.100922503</v>
      </c>
      <c r="J6381" s="10">
        <v>199.07679999999999</v>
      </c>
      <c r="K6381" s="11">
        <v>4</v>
      </c>
      <c r="L6381" s="11" t="str">
        <f>IF(Tabla134[[#This Row],[Item Weight]]&lt;$U$12,"Poco Peso",IF(Tabla134[[#This Row],[Item Weight]]&lt;$U$13,"Peso Medio","Peso Alto"))</f>
        <v>Peso Medio</v>
      </c>
      <c r="M6381" s="7">
        <v>15.5</v>
      </c>
      <c r="N6381" s="11">
        <f>IF(Tabla134[[#This Row],[Item Weight (Nulos)]]="",VLOOKUP(Tabla134[[#This Row],[Item Identifier]],'Tabla para Nulos'!$A$3:$B$1563,2,FALSE),Tabla134[[#This Row],[Item Weight (Nulos)]])</f>
        <v>15.5</v>
      </c>
      <c r="O6381" s="11" t="str">
        <f>IF(Tabla134[[#This Row],[Item Visibility]]&lt;$U$15,"Poca visibilidad",IF(Tabla134[[#This Row],[Item Visibility]]&lt;$U$16,"Visibilidad media","Mayor visibilidad"))</f>
        <v>Mayor visibilidad</v>
      </c>
      <c r="P6381" s="11" t="str">
        <f>IF(Tabla134[[#This Row],[Rating]]&lt;2,"Muy Malo",IF(Tabla134[[#This Row],[Rating]]&lt;3,"Malo",IF(Tabla134[[#This Row],[Rating]]&lt;4,"Regular",IF(Tabla134[[#This Row],[Rating]]&lt;5,"Bueno","Excelente"))))</f>
        <v>Bueno</v>
      </c>
    </row>
    <row r="6382" spans="1:16" x14ac:dyDescent="0.2">
      <c r="A6382" s="7" t="s">
        <v>6</v>
      </c>
      <c r="B6382" s="7" t="s">
        <v>59</v>
      </c>
      <c r="C6382" s="7" t="s">
        <v>10</v>
      </c>
      <c r="D6382" s="8">
        <v>2012</v>
      </c>
      <c r="E6382" s="7" t="s">
        <v>9</v>
      </c>
      <c r="F6382" s="7" t="s">
        <v>8</v>
      </c>
      <c r="G6382" s="7" t="s">
        <v>1</v>
      </c>
      <c r="H6382" s="7" t="s">
        <v>7</v>
      </c>
      <c r="I6382" s="9">
        <v>0.14291068900000001</v>
      </c>
      <c r="J6382" s="10">
        <v>89.651399999999995</v>
      </c>
      <c r="K6382" s="11">
        <v>4</v>
      </c>
      <c r="L6382" s="11" t="str">
        <f>IF(Tabla134[[#This Row],[Item Weight]]&lt;$U$12,"Poco Peso",IF(Tabla134[[#This Row],[Item Weight]]&lt;$U$13,"Peso Medio","Peso Alto"))</f>
        <v>Peso Alto</v>
      </c>
      <c r="M6382" s="7">
        <v>18</v>
      </c>
      <c r="N6382" s="11">
        <f>IF(Tabla134[[#This Row],[Item Weight (Nulos)]]="",VLOOKUP(Tabla134[[#This Row],[Item Identifier]],'Tabla para Nulos'!$A$3:$B$1563,2,FALSE),Tabla134[[#This Row],[Item Weight (Nulos)]])</f>
        <v>18</v>
      </c>
      <c r="O6382" s="11" t="str">
        <f>IF(Tabla134[[#This Row],[Item Visibility]]&lt;$U$15,"Poca visibilidad",IF(Tabla134[[#This Row],[Item Visibility]]&lt;$U$16,"Visibilidad media","Mayor visibilidad"))</f>
        <v>Mayor visibilidad</v>
      </c>
      <c r="P6382" s="11" t="str">
        <f>IF(Tabla134[[#This Row],[Rating]]&lt;2,"Muy Malo",IF(Tabla134[[#This Row],[Rating]]&lt;3,"Malo",IF(Tabla134[[#This Row],[Rating]]&lt;4,"Regular",IF(Tabla134[[#This Row],[Rating]]&lt;5,"Bueno","Excelente"))))</f>
        <v>Bueno</v>
      </c>
    </row>
    <row r="6383" spans="1:16" x14ac:dyDescent="0.2">
      <c r="A6383" s="7" t="s">
        <v>6</v>
      </c>
      <c r="B6383" s="7" t="s">
        <v>1245</v>
      </c>
      <c r="C6383" s="7" t="s">
        <v>10</v>
      </c>
      <c r="D6383" s="8">
        <v>2012</v>
      </c>
      <c r="E6383" s="7" t="s">
        <v>9</v>
      </c>
      <c r="F6383" s="7" t="s">
        <v>8</v>
      </c>
      <c r="G6383" s="7" t="s">
        <v>1</v>
      </c>
      <c r="H6383" s="7" t="s">
        <v>7</v>
      </c>
      <c r="I6383" s="9">
        <v>1.2223687E-2</v>
      </c>
      <c r="J6383" s="10">
        <v>57.190399999999997</v>
      </c>
      <c r="K6383" s="11">
        <v>4</v>
      </c>
      <c r="L6383" s="11" t="str">
        <f>IF(Tabla134[[#This Row],[Item Weight]]&lt;$U$12,"Poco Peso",IF(Tabla134[[#This Row],[Item Weight]]&lt;$U$13,"Peso Medio","Peso Alto"))</f>
        <v>Peso Alto</v>
      </c>
      <c r="M6383" s="7">
        <v>18.2</v>
      </c>
      <c r="N6383" s="11">
        <f>IF(Tabla134[[#This Row],[Item Weight (Nulos)]]="",VLOOKUP(Tabla134[[#This Row],[Item Identifier]],'Tabla para Nulos'!$A$3:$B$1563,2,FALSE),Tabla134[[#This Row],[Item Weight (Nulos)]])</f>
        <v>18.2</v>
      </c>
      <c r="O6383" s="11" t="str">
        <f>IF(Tabla134[[#This Row],[Item Visibility]]&lt;$U$15,"Poca visibilidad",IF(Tabla134[[#This Row],[Item Visibility]]&lt;$U$16,"Visibilidad media","Mayor visibilidad"))</f>
        <v>Poca visibilidad</v>
      </c>
      <c r="P6383" s="11" t="str">
        <f>IF(Tabla134[[#This Row],[Rating]]&lt;2,"Muy Malo",IF(Tabla134[[#This Row],[Rating]]&lt;3,"Malo",IF(Tabla134[[#This Row],[Rating]]&lt;4,"Regular",IF(Tabla134[[#This Row],[Rating]]&lt;5,"Bueno","Excelente"))))</f>
        <v>Bueno</v>
      </c>
    </row>
    <row r="6384" spans="1:16" x14ac:dyDescent="0.2">
      <c r="A6384" s="7" t="s">
        <v>6</v>
      </c>
      <c r="B6384" s="7" t="s">
        <v>923</v>
      </c>
      <c r="C6384" s="7" t="s">
        <v>10</v>
      </c>
      <c r="D6384" s="8">
        <v>2012</v>
      </c>
      <c r="E6384" s="7" t="s">
        <v>9</v>
      </c>
      <c r="F6384" s="7" t="s">
        <v>8</v>
      </c>
      <c r="G6384" s="7" t="s">
        <v>1</v>
      </c>
      <c r="H6384" s="7" t="s">
        <v>7</v>
      </c>
      <c r="I6384" s="9">
        <v>6.6400129000000002E-2</v>
      </c>
      <c r="J6384" s="10">
        <v>250.10919999999999</v>
      </c>
      <c r="K6384" s="11">
        <v>4</v>
      </c>
      <c r="L6384" s="11" t="str">
        <f>IF(Tabla134[[#This Row],[Item Weight]]&lt;$U$12,"Poco Peso",IF(Tabla134[[#This Row],[Item Weight]]&lt;$U$13,"Peso Medio","Peso Alto"))</f>
        <v>Peso Alto</v>
      </c>
      <c r="M6384" s="7">
        <v>18.2</v>
      </c>
      <c r="N6384" s="11">
        <f>IF(Tabla134[[#This Row],[Item Weight (Nulos)]]="",VLOOKUP(Tabla134[[#This Row],[Item Identifier]],'Tabla para Nulos'!$A$3:$B$1563,2,FALSE),Tabla134[[#This Row],[Item Weight (Nulos)]])</f>
        <v>18.2</v>
      </c>
      <c r="O6384" s="11" t="str">
        <f>IF(Tabla134[[#This Row],[Item Visibility]]&lt;$U$15,"Poca visibilidad",IF(Tabla134[[#This Row],[Item Visibility]]&lt;$U$16,"Visibilidad media","Mayor visibilidad"))</f>
        <v>Visibilidad media</v>
      </c>
      <c r="P6384" s="11" t="str">
        <f>IF(Tabla134[[#This Row],[Rating]]&lt;2,"Muy Malo",IF(Tabla134[[#This Row],[Rating]]&lt;3,"Malo",IF(Tabla134[[#This Row],[Rating]]&lt;4,"Regular",IF(Tabla134[[#This Row],[Rating]]&lt;5,"Bueno","Excelente"))))</f>
        <v>Bueno</v>
      </c>
    </row>
    <row r="6385" spans="1:16" x14ac:dyDescent="0.2">
      <c r="A6385" s="7" t="s">
        <v>6</v>
      </c>
      <c r="B6385" s="7" t="s">
        <v>1244</v>
      </c>
      <c r="C6385" s="7" t="s">
        <v>10</v>
      </c>
      <c r="D6385" s="8">
        <v>2012</v>
      </c>
      <c r="E6385" s="7" t="s">
        <v>9</v>
      </c>
      <c r="F6385" s="7" t="s">
        <v>8</v>
      </c>
      <c r="G6385" s="7" t="s">
        <v>1</v>
      </c>
      <c r="H6385" s="7" t="s">
        <v>7</v>
      </c>
      <c r="I6385" s="9">
        <v>0.10361083</v>
      </c>
      <c r="J6385" s="10">
        <v>228.37200000000001</v>
      </c>
      <c r="K6385" s="11">
        <v>4</v>
      </c>
      <c r="L6385" s="11" t="str">
        <f>IF(Tabla134[[#This Row],[Item Weight]]&lt;$U$12,"Poco Peso",IF(Tabla134[[#This Row],[Item Weight]]&lt;$U$13,"Peso Medio","Peso Alto"))</f>
        <v>Peso Alto</v>
      </c>
      <c r="M6385" s="7">
        <v>19</v>
      </c>
      <c r="N6385" s="11">
        <f>IF(Tabla134[[#This Row],[Item Weight (Nulos)]]="",VLOOKUP(Tabla134[[#This Row],[Item Identifier]],'Tabla para Nulos'!$A$3:$B$1563,2,FALSE),Tabla134[[#This Row],[Item Weight (Nulos)]])</f>
        <v>19</v>
      </c>
      <c r="O6385" s="11" t="str">
        <f>IF(Tabla134[[#This Row],[Item Visibility]]&lt;$U$15,"Poca visibilidad",IF(Tabla134[[#This Row],[Item Visibility]]&lt;$U$16,"Visibilidad media","Mayor visibilidad"))</f>
        <v>Mayor visibilidad</v>
      </c>
      <c r="P6385" s="11" t="str">
        <f>IF(Tabla134[[#This Row],[Rating]]&lt;2,"Muy Malo",IF(Tabla134[[#This Row],[Rating]]&lt;3,"Malo",IF(Tabla134[[#This Row],[Rating]]&lt;4,"Regular",IF(Tabla134[[#This Row],[Rating]]&lt;5,"Bueno","Excelente"))))</f>
        <v>Bueno</v>
      </c>
    </row>
    <row r="6386" spans="1:16" x14ac:dyDescent="0.2">
      <c r="A6386" s="7" t="s">
        <v>6</v>
      </c>
      <c r="B6386" s="7" t="s">
        <v>340</v>
      </c>
      <c r="C6386" s="7" t="s">
        <v>10</v>
      </c>
      <c r="D6386" s="8">
        <v>2012</v>
      </c>
      <c r="E6386" s="7" t="s">
        <v>9</v>
      </c>
      <c r="F6386" s="7" t="s">
        <v>8</v>
      </c>
      <c r="G6386" s="7" t="s">
        <v>1</v>
      </c>
      <c r="H6386" s="7" t="s">
        <v>7</v>
      </c>
      <c r="I6386" s="9">
        <v>2.2954444000000001E-2</v>
      </c>
      <c r="J6386" s="10">
        <v>184.495</v>
      </c>
      <c r="K6386" s="11">
        <v>4</v>
      </c>
      <c r="L6386" s="11" t="str">
        <f>IF(Tabla134[[#This Row],[Item Weight]]&lt;$U$12,"Poco Peso",IF(Tabla134[[#This Row],[Item Weight]]&lt;$U$13,"Peso Medio","Peso Alto"))</f>
        <v>Peso Alto</v>
      </c>
      <c r="M6386" s="7">
        <v>19.2</v>
      </c>
      <c r="N6386" s="11">
        <f>IF(Tabla134[[#This Row],[Item Weight (Nulos)]]="",VLOOKUP(Tabla134[[#This Row],[Item Identifier]],'Tabla para Nulos'!$A$3:$B$1563,2,FALSE),Tabla134[[#This Row],[Item Weight (Nulos)]])</f>
        <v>19.2</v>
      </c>
      <c r="O6386" s="11" t="str">
        <f>IF(Tabla134[[#This Row],[Item Visibility]]&lt;$U$15,"Poca visibilidad",IF(Tabla134[[#This Row],[Item Visibility]]&lt;$U$16,"Visibilidad media","Mayor visibilidad"))</f>
        <v>Poca visibilidad</v>
      </c>
      <c r="P6386" s="11" t="str">
        <f>IF(Tabla134[[#This Row],[Rating]]&lt;2,"Muy Malo",IF(Tabla134[[#This Row],[Rating]]&lt;3,"Malo",IF(Tabla134[[#This Row],[Rating]]&lt;4,"Regular",IF(Tabla134[[#This Row],[Rating]]&lt;5,"Bueno","Excelente"))))</f>
        <v>Bueno</v>
      </c>
    </row>
    <row r="6387" spans="1:16" x14ac:dyDescent="0.2">
      <c r="A6387" s="7" t="s">
        <v>6</v>
      </c>
      <c r="B6387" s="7" t="s">
        <v>547</v>
      </c>
      <c r="C6387" s="7" t="s">
        <v>10</v>
      </c>
      <c r="D6387" s="8">
        <v>2012</v>
      </c>
      <c r="E6387" s="7" t="s">
        <v>9</v>
      </c>
      <c r="F6387" s="7" t="s">
        <v>8</v>
      </c>
      <c r="G6387" s="7" t="s">
        <v>1</v>
      </c>
      <c r="H6387" s="7" t="s">
        <v>7</v>
      </c>
      <c r="I6387" s="9">
        <v>0.11258481300000001</v>
      </c>
      <c r="J6387" s="10">
        <v>192.0478</v>
      </c>
      <c r="K6387" s="11">
        <v>4</v>
      </c>
      <c r="L6387" s="11" t="str">
        <f>IF(Tabla134[[#This Row],[Item Weight]]&lt;$U$12,"Poco Peso",IF(Tabla134[[#This Row],[Item Weight]]&lt;$U$13,"Peso Medio","Peso Alto"))</f>
        <v>Peso Alto</v>
      </c>
      <c r="M6387" s="7">
        <v>20.5</v>
      </c>
      <c r="N6387" s="11">
        <f>IF(Tabla134[[#This Row],[Item Weight (Nulos)]]="",VLOOKUP(Tabla134[[#This Row],[Item Identifier]],'Tabla para Nulos'!$A$3:$B$1563,2,FALSE),Tabla134[[#This Row],[Item Weight (Nulos)]])</f>
        <v>20.5</v>
      </c>
      <c r="O6387" s="11" t="str">
        <f>IF(Tabla134[[#This Row],[Item Visibility]]&lt;$U$15,"Poca visibilidad",IF(Tabla134[[#This Row],[Item Visibility]]&lt;$U$16,"Visibilidad media","Mayor visibilidad"))</f>
        <v>Mayor visibilidad</v>
      </c>
      <c r="P6387" s="11" t="str">
        <f>IF(Tabla134[[#This Row],[Rating]]&lt;2,"Muy Malo",IF(Tabla134[[#This Row],[Rating]]&lt;3,"Malo",IF(Tabla134[[#This Row],[Rating]]&lt;4,"Regular",IF(Tabla134[[#This Row],[Rating]]&lt;5,"Bueno","Excelente"))))</f>
        <v>Bueno</v>
      </c>
    </row>
    <row r="6388" spans="1:16" x14ac:dyDescent="0.2">
      <c r="A6388" s="7" t="s">
        <v>6</v>
      </c>
      <c r="B6388" s="7" t="s">
        <v>724</v>
      </c>
      <c r="C6388" s="7" t="s">
        <v>47</v>
      </c>
      <c r="D6388" s="8">
        <v>2012</v>
      </c>
      <c r="E6388" s="7" t="s">
        <v>9</v>
      </c>
      <c r="F6388" s="7" t="s">
        <v>8</v>
      </c>
      <c r="G6388" s="7" t="s">
        <v>1</v>
      </c>
      <c r="H6388" s="7" t="s">
        <v>7</v>
      </c>
      <c r="I6388" s="9">
        <v>4.7101810000000001E-2</v>
      </c>
      <c r="J6388" s="10">
        <v>181.86080000000001</v>
      </c>
      <c r="K6388" s="11">
        <v>4</v>
      </c>
      <c r="L6388" s="11" t="str">
        <f>IF(Tabla134[[#This Row],[Item Weight]]&lt;$U$12,"Poco Peso",IF(Tabla134[[#This Row],[Item Weight]]&lt;$U$13,"Peso Medio","Peso Alto"))</f>
        <v>Poco Peso</v>
      </c>
      <c r="M6388" s="7">
        <v>5.3049999999999997</v>
      </c>
      <c r="N6388" s="11">
        <f>IF(Tabla134[[#This Row],[Item Weight (Nulos)]]="",VLOOKUP(Tabla134[[#This Row],[Item Identifier]],'Tabla para Nulos'!$A$3:$B$1563,2,FALSE),Tabla134[[#This Row],[Item Weight (Nulos)]])</f>
        <v>5.3049999999999997</v>
      </c>
      <c r="O6388" s="11" t="str">
        <f>IF(Tabla134[[#This Row],[Item Visibility]]&lt;$U$15,"Poca visibilidad",IF(Tabla134[[#This Row],[Item Visibility]]&lt;$U$16,"Visibilidad media","Mayor visibilidad"))</f>
        <v>Visibilidad media</v>
      </c>
      <c r="P6388" s="11" t="str">
        <f>IF(Tabla134[[#This Row],[Rating]]&lt;2,"Muy Malo",IF(Tabla134[[#This Row],[Rating]]&lt;3,"Malo",IF(Tabla134[[#This Row],[Rating]]&lt;4,"Regular",IF(Tabla134[[#This Row],[Rating]]&lt;5,"Bueno","Excelente"))))</f>
        <v>Bueno</v>
      </c>
    </row>
    <row r="6389" spans="1:16" x14ac:dyDescent="0.2">
      <c r="A6389" s="7" t="s">
        <v>6</v>
      </c>
      <c r="B6389" s="7" t="s">
        <v>1243</v>
      </c>
      <c r="C6389" s="7" t="s">
        <v>47</v>
      </c>
      <c r="D6389" s="8">
        <v>2012</v>
      </c>
      <c r="E6389" s="7" t="s">
        <v>9</v>
      </c>
      <c r="F6389" s="7" t="s">
        <v>8</v>
      </c>
      <c r="G6389" s="7" t="s">
        <v>1</v>
      </c>
      <c r="H6389" s="7" t="s">
        <v>7</v>
      </c>
      <c r="I6389" s="9">
        <v>0.13758045199999999</v>
      </c>
      <c r="J6389" s="10">
        <v>182.86080000000001</v>
      </c>
      <c r="K6389" s="11">
        <v>4</v>
      </c>
      <c r="L6389" s="11" t="str">
        <f>IF(Tabla134[[#This Row],[Item Weight]]&lt;$U$12,"Poco Peso",IF(Tabla134[[#This Row],[Item Weight]]&lt;$U$13,"Peso Medio","Peso Alto"))</f>
        <v>Poco Peso</v>
      </c>
      <c r="M6389" s="7">
        <v>6.9850000000000003</v>
      </c>
      <c r="N6389" s="11">
        <f>IF(Tabla134[[#This Row],[Item Weight (Nulos)]]="",VLOOKUP(Tabla134[[#This Row],[Item Identifier]],'Tabla para Nulos'!$A$3:$B$1563,2,FALSE),Tabla134[[#This Row],[Item Weight (Nulos)]])</f>
        <v>6.9850000000000003</v>
      </c>
      <c r="O6389" s="11" t="str">
        <f>IF(Tabla134[[#This Row],[Item Visibility]]&lt;$U$15,"Poca visibilidad",IF(Tabla134[[#This Row],[Item Visibility]]&lt;$U$16,"Visibilidad media","Mayor visibilidad"))</f>
        <v>Mayor visibilidad</v>
      </c>
      <c r="P6389" s="11" t="str">
        <f>IF(Tabla134[[#This Row],[Rating]]&lt;2,"Muy Malo",IF(Tabla134[[#This Row],[Rating]]&lt;3,"Malo",IF(Tabla134[[#This Row],[Rating]]&lt;4,"Regular",IF(Tabla134[[#This Row],[Rating]]&lt;5,"Bueno","Excelente"))))</f>
        <v>Bueno</v>
      </c>
    </row>
    <row r="6390" spans="1:16" x14ac:dyDescent="0.2">
      <c r="A6390" s="7" t="s">
        <v>6</v>
      </c>
      <c r="B6390" s="7" t="s">
        <v>811</v>
      </c>
      <c r="C6390" s="7" t="s">
        <v>47</v>
      </c>
      <c r="D6390" s="8">
        <v>2012</v>
      </c>
      <c r="E6390" s="7" t="s">
        <v>9</v>
      </c>
      <c r="F6390" s="7" t="s">
        <v>8</v>
      </c>
      <c r="G6390" s="7" t="s">
        <v>1</v>
      </c>
      <c r="H6390" s="7" t="s">
        <v>7</v>
      </c>
      <c r="I6390" s="9">
        <v>2.5966531000000001E-2</v>
      </c>
      <c r="J6390" s="10">
        <v>102.26739999999999</v>
      </c>
      <c r="K6390" s="11">
        <v>4</v>
      </c>
      <c r="L6390" s="11" t="str">
        <f>IF(Tabla134[[#This Row],[Item Weight]]&lt;$U$12,"Poco Peso",IF(Tabla134[[#This Row],[Item Weight]]&lt;$U$13,"Peso Medio","Peso Alto"))</f>
        <v>Peso Medio</v>
      </c>
      <c r="M6390" s="7">
        <v>11.8</v>
      </c>
      <c r="N6390" s="11">
        <f>IF(Tabla134[[#This Row],[Item Weight (Nulos)]]="",VLOOKUP(Tabla134[[#This Row],[Item Identifier]],'Tabla para Nulos'!$A$3:$B$1563,2,FALSE),Tabla134[[#This Row],[Item Weight (Nulos)]])</f>
        <v>11.8</v>
      </c>
      <c r="O6390" s="11" t="str">
        <f>IF(Tabla134[[#This Row],[Item Visibility]]&lt;$U$15,"Poca visibilidad",IF(Tabla134[[#This Row],[Item Visibility]]&lt;$U$16,"Visibilidad media","Mayor visibilidad"))</f>
        <v>Poca visibilidad</v>
      </c>
      <c r="P6390" s="11" t="str">
        <f>IF(Tabla134[[#This Row],[Rating]]&lt;2,"Muy Malo",IF(Tabla134[[#This Row],[Rating]]&lt;3,"Malo",IF(Tabla134[[#This Row],[Rating]]&lt;4,"Regular",IF(Tabla134[[#This Row],[Rating]]&lt;5,"Bueno","Excelente"))))</f>
        <v>Bueno</v>
      </c>
    </row>
    <row r="6391" spans="1:16" x14ac:dyDescent="0.2">
      <c r="A6391" s="7" t="s">
        <v>6</v>
      </c>
      <c r="B6391" s="7" t="s">
        <v>1242</v>
      </c>
      <c r="C6391" s="7" t="s">
        <v>47</v>
      </c>
      <c r="D6391" s="8">
        <v>2012</v>
      </c>
      <c r="E6391" s="7" t="s">
        <v>9</v>
      </c>
      <c r="F6391" s="7" t="s">
        <v>8</v>
      </c>
      <c r="G6391" s="7" t="s">
        <v>1</v>
      </c>
      <c r="H6391" s="7" t="s">
        <v>7</v>
      </c>
      <c r="I6391" s="9">
        <v>2.0442888999999999E-2</v>
      </c>
      <c r="J6391" s="10">
        <v>98.004199999999997</v>
      </c>
      <c r="K6391" s="11">
        <v>4</v>
      </c>
      <c r="L6391" s="11" t="str">
        <f>IF(Tabla134[[#This Row],[Item Weight]]&lt;$U$12,"Poco Peso",IF(Tabla134[[#This Row],[Item Weight]]&lt;$U$13,"Peso Medio","Peso Alto"))</f>
        <v>Peso Medio</v>
      </c>
      <c r="M6391" s="7">
        <v>12</v>
      </c>
      <c r="N6391" s="11">
        <f>IF(Tabla134[[#This Row],[Item Weight (Nulos)]]="",VLOOKUP(Tabla134[[#This Row],[Item Identifier]],'Tabla para Nulos'!$A$3:$B$1563,2,FALSE),Tabla134[[#This Row],[Item Weight (Nulos)]])</f>
        <v>12</v>
      </c>
      <c r="O6391" s="11" t="str">
        <f>IF(Tabla134[[#This Row],[Item Visibility]]&lt;$U$15,"Poca visibilidad",IF(Tabla134[[#This Row],[Item Visibility]]&lt;$U$16,"Visibilidad media","Mayor visibilidad"))</f>
        <v>Poca visibilidad</v>
      </c>
      <c r="P6391" s="11" t="str">
        <f>IF(Tabla134[[#This Row],[Rating]]&lt;2,"Muy Malo",IF(Tabla134[[#This Row],[Rating]]&lt;3,"Malo",IF(Tabla134[[#This Row],[Rating]]&lt;4,"Regular",IF(Tabla134[[#This Row],[Rating]]&lt;5,"Bueno","Excelente"))))</f>
        <v>Bueno</v>
      </c>
    </row>
    <row r="6392" spans="1:16" x14ac:dyDescent="0.2">
      <c r="A6392" s="7" t="s">
        <v>6</v>
      </c>
      <c r="B6392" s="7" t="s">
        <v>810</v>
      </c>
      <c r="C6392" s="7" t="s">
        <v>47</v>
      </c>
      <c r="D6392" s="8">
        <v>2012</v>
      </c>
      <c r="E6392" s="7" t="s">
        <v>9</v>
      </c>
      <c r="F6392" s="7" t="s">
        <v>8</v>
      </c>
      <c r="G6392" s="7" t="s">
        <v>1</v>
      </c>
      <c r="H6392" s="7" t="s">
        <v>7</v>
      </c>
      <c r="I6392" s="9">
        <v>3.3813350999999998E-2</v>
      </c>
      <c r="J6392" s="10">
        <v>198.14259999999999</v>
      </c>
      <c r="K6392" s="11">
        <v>4</v>
      </c>
      <c r="L6392" s="11" t="str">
        <f>IF(Tabla134[[#This Row],[Item Weight]]&lt;$U$12,"Poco Peso",IF(Tabla134[[#This Row],[Item Weight]]&lt;$U$13,"Peso Medio","Peso Alto"))</f>
        <v>Peso Medio</v>
      </c>
      <c r="M6392" s="7">
        <v>12.35</v>
      </c>
      <c r="N6392" s="11">
        <f>IF(Tabla134[[#This Row],[Item Weight (Nulos)]]="",VLOOKUP(Tabla134[[#This Row],[Item Identifier]],'Tabla para Nulos'!$A$3:$B$1563,2,FALSE),Tabla134[[#This Row],[Item Weight (Nulos)]])</f>
        <v>12.35</v>
      </c>
      <c r="O6392" s="11" t="str">
        <f>IF(Tabla134[[#This Row],[Item Visibility]]&lt;$U$15,"Poca visibilidad",IF(Tabla134[[#This Row],[Item Visibility]]&lt;$U$16,"Visibilidad media","Mayor visibilidad"))</f>
        <v>Visibilidad media</v>
      </c>
      <c r="P6392" s="11" t="str">
        <f>IF(Tabla134[[#This Row],[Rating]]&lt;2,"Muy Malo",IF(Tabla134[[#This Row],[Rating]]&lt;3,"Malo",IF(Tabla134[[#This Row],[Rating]]&lt;4,"Regular",IF(Tabla134[[#This Row],[Rating]]&lt;5,"Bueno","Excelente"))))</f>
        <v>Bueno</v>
      </c>
    </row>
    <row r="6393" spans="1:16" x14ac:dyDescent="0.2">
      <c r="A6393" s="7" t="s">
        <v>6</v>
      </c>
      <c r="B6393" s="7" t="s">
        <v>49</v>
      </c>
      <c r="C6393" s="7" t="s">
        <v>47</v>
      </c>
      <c r="D6393" s="8">
        <v>2012</v>
      </c>
      <c r="E6393" s="7" t="s">
        <v>9</v>
      </c>
      <c r="F6393" s="7" t="s">
        <v>8</v>
      </c>
      <c r="G6393" s="7" t="s">
        <v>1</v>
      </c>
      <c r="H6393" s="7" t="s">
        <v>7</v>
      </c>
      <c r="I6393" s="9">
        <v>6.1190964E-2</v>
      </c>
      <c r="J6393" s="10">
        <v>47.174399999999999</v>
      </c>
      <c r="K6393" s="11">
        <v>4</v>
      </c>
      <c r="L6393" s="11" t="str">
        <f>IF(Tabla134[[#This Row],[Item Weight]]&lt;$U$12,"Poco Peso",IF(Tabla134[[#This Row],[Item Weight]]&lt;$U$13,"Peso Medio","Peso Alto"))</f>
        <v>Peso Medio</v>
      </c>
      <c r="M6393" s="7">
        <v>15.85</v>
      </c>
      <c r="N6393" s="11">
        <f>IF(Tabla134[[#This Row],[Item Weight (Nulos)]]="",VLOOKUP(Tabla134[[#This Row],[Item Identifier]],'Tabla para Nulos'!$A$3:$B$1563,2,FALSE),Tabla134[[#This Row],[Item Weight (Nulos)]])</f>
        <v>15.85</v>
      </c>
      <c r="O6393" s="11" t="str">
        <f>IF(Tabla134[[#This Row],[Item Visibility]]&lt;$U$15,"Poca visibilidad",IF(Tabla134[[#This Row],[Item Visibility]]&lt;$U$16,"Visibilidad media","Mayor visibilidad"))</f>
        <v>Visibilidad media</v>
      </c>
      <c r="P6393" s="11" t="str">
        <f>IF(Tabla134[[#This Row],[Rating]]&lt;2,"Muy Malo",IF(Tabla134[[#This Row],[Rating]]&lt;3,"Malo",IF(Tabla134[[#This Row],[Rating]]&lt;4,"Regular",IF(Tabla134[[#This Row],[Rating]]&lt;5,"Bueno","Excelente"))))</f>
        <v>Bueno</v>
      </c>
    </row>
    <row r="6394" spans="1:16" x14ac:dyDescent="0.2">
      <c r="A6394" s="7" t="s">
        <v>6</v>
      </c>
      <c r="B6394" s="7" t="s">
        <v>334</v>
      </c>
      <c r="C6394" s="7" t="s">
        <v>47</v>
      </c>
      <c r="D6394" s="8">
        <v>2012</v>
      </c>
      <c r="E6394" s="7" t="s">
        <v>9</v>
      </c>
      <c r="F6394" s="7" t="s">
        <v>8</v>
      </c>
      <c r="G6394" s="7" t="s">
        <v>1</v>
      </c>
      <c r="H6394" s="7" t="s">
        <v>7</v>
      </c>
      <c r="I6394" s="9">
        <v>0.122065518</v>
      </c>
      <c r="J6394" s="10">
        <v>103.3674</v>
      </c>
      <c r="K6394" s="11">
        <v>4</v>
      </c>
      <c r="L6394" s="11" t="str">
        <f>IF(Tabla134[[#This Row],[Item Weight]]&lt;$U$12,"Poco Peso",IF(Tabla134[[#This Row],[Item Weight]]&lt;$U$13,"Peso Medio","Peso Alto"))</f>
        <v>Peso Alto</v>
      </c>
      <c r="M6394" s="7">
        <v>17.7</v>
      </c>
      <c r="N6394" s="11">
        <f>IF(Tabla134[[#This Row],[Item Weight (Nulos)]]="",VLOOKUP(Tabla134[[#This Row],[Item Identifier]],'Tabla para Nulos'!$A$3:$B$1563,2,FALSE),Tabla134[[#This Row],[Item Weight (Nulos)]])</f>
        <v>17.7</v>
      </c>
      <c r="O6394" s="11" t="str">
        <f>IF(Tabla134[[#This Row],[Item Visibility]]&lt;$U$15,"Poca visibilidad",IF(Tabla134[[#This Row],[Item Visibility]]&lt;$U$16,"Visibilidad media","Mayor visibilidad"))</f>
        <v>Mayor visibilidad</v>
      </c>
      <c r="P6394" s="11" t="str">
        <f>IF(Tabla134[[#This Row],[Rating]]&lt;2,"Muy Malo",IF(Tabla134[[#This Row],[Rating]]&lt;3,"Malo",IF(Tabla134[[#This Row],[Rating]]&lt;4,"Regular",IF(Tabla134[[#This Row],[Rating]]&lt;5,"Bueno","Excelente"))))</f>
        <v>Bueno</v>
      </c>
    </row>
    <row r="6395" spans="1:16" x14ac:dyDescent="0.2">
      <c r="A6395" s="7" t="s">
        <v>6</v>
      </c>
      <c r="B6395" s="7" t="s">
        <v>51</v>
      </c>
      <c r="C6395" s="7" t="s">
        <v>47</v>
      </c>
      <c r="D6395" s="8">
        <v>2012</v>
      </c>
      <c r="E6395" s="7" t="s">
        <v>9</v>
      </c>
      <c r="F6395" s="7" t="s">
        <v>8</v>
      </c>
      <c r="G6395" s="7" t="s">
        <v>1</v>
      </c>
      <c r="H6395" s="7" t="s">
        <v>7</v>
      </c>
      <c r="I6395" s="9">
        <v>0.17174348</v>
      </c>
      <c r="J6395" s="10">
        <v>48.837600000000002</v>
      </c>
      <c r="K6395" s="11">
        <v>4</v>
      </c>
      <c r="L6395" s="11" t="str">
        <f>IF(Tabla134[[#This Row],[Item Weight]]&lt;$U$12,"Poco Peso",IF(Tabla134[[#This Row],[Item Weight]]&lt;$U$13,"Peso Medio","Peso Alto"))</f>
        <v>Peso Alto</v>
      </c>
      <c r="M6395" s="7">
        <v>18.600000000000001</v>
      </c>
      <c r="N6395" s="11">
        <f>IF(Tabla134[[#This Row],[Item Weight (Nulos)]]="",VLOOKUP(Tabla134[[#This Row],[Item Identifier]],'Tabla para Nulos'!$A$3:$B$1563,2,FALSE),Tabla134[[#This Row],[Item Weight (Nulos)]])</f>
        <v>18.600000000000001</v>
      </c>
      <c r="O6395" s="11" t="str">
        <f>IF(Tabla134[[#This Row],[Item Visibility]]&lt;$U$15,"Poca visibilidad",IF(Tabla134[[#This Row],[Item Visibility]]&lt;$U$16,"Visibilidad media","Mayor visibilidad"))</f>
        <v>Mayor visibilidad</v>
      </c>
      <c r="P6395" s="11" t="str">
        <f>IF(Tabla134[[#This Row],[Rating]]&lt;2,"Muy Malo",IF(Tabla134[[#This Row],[Rating]]&lt;3,"Malo",IF(Tabla134[[#This Row],[Rating]]&lt;4,"Regular",IF(Tabla134[[#This Row],[Rating]]&lt;5,"Bueno","Excelente"))))</f>
        <v>Bueno</v>
      </c>
    </row>
    <row r="6396" spans="1:16" x14ac:dyDescent="0.2">
      <c r="A6396" s="7" t="s">
        <v>6</v>
      </c>
      <c r="B6396" s="7" t="s">
        <v>542</v>
      </c>
      <c r="C6396" s="7" t="s">
        <v>14</v>
      </c>
      <c r="D6396" s="8">
        <v>2012</v>
      </c>
      <c r="E6396" s="7" t="s">
        <v>9</v>
      </c>
      <c r="F6396" s="7" t="s">
        <v>8</v>
      </c>
      <c r="G6396" s="7" t="s">
        <v>1</v>
      </c>
      <c r="H6396" s="7" t="s">
        <v>7</v>
      </c>
      <c r="I6396" s="9">
        <v>0.123307177</v>
      </c>
      <c r="J6396" s="10">
        <v>93.543599999999998</v>
      </c>
      <c r="K6396" s="11">
        <v>4</v>
      </c>
      <c r="L6396" s="11" t="str">
        <f>IF(Tabla134[[#This Row],[Item Weight]]&lt;$U$12,"Poco Peso",IF(Tabla134[[#This Row],[Item Weight]]&lt;$U$13,"Peso Medio","Peso Alto"))</f>
        <v>Poco Peso</v>
      </c>
      <c r="M6396" s="7">
        <v>6.3049999999999997</v>
      </c>
      <c r="N6396" s="11">
        <f>IF(Tabla134[[#This Row],[Item Weight (Nulos)]]="",VLOOKUP(Tabla134[[#This Row],[Item Identifier]],'Tabla para Nulos'!$A$3:$B$1563,2,FALSE),Tabla134[[#This Row],[Item Weight (Nulos)]])</f>
        <v>6.3049999999999997</v>
      </c>
      <c r="O6396" s="11" t="str">
        <f>IF(Tabla134[[#This Row],[Item Visibility]]&lt;$U$15,"Poca visibilidad",IF(Tabla134[[#This Row],[Item Visibility]]&lt;$U$16,"Visibilidad media","Mayor visibilidad"))</f>
        <v>Mayor visibilidad</v>
      </c>
      <c r="P6396" s="11" t="str">
        <f>IF(Tabla134[[#This Row],[Rating]]&lt;2,"Muy Malo",IF(Tabla134[[#This Row],[Rating]]&lt;3,"Malo",IF(Tabla134[[#This Row],[Rating]]&lt;4,"Regular",IF(Tabla134[[#This Row],[Rating]]&lt;5,"Bueno","Excelente"))))</f>
        <v>Bueno</v>
      </c>
    </row>
    <row r="6397" spans="1:16" x14ac:dyDescent="0.2">
      <c r="A6397" s="7" t="s">
        <v>6</v>
      </c>
      <c r="B6397" s="7" t="s">
        <v>1241</v>
      </c>
      <c r="C6397" s="7" t="s">
        <v>14</v>
      </c>
      <c r="D6397" s="8">
        <v>2012</v>
      </c>
      <c r="E6397" s="7" t="s">
        <v>9</v>
      </c>
      <c r="F6397" s="7" t="s">
        <v>8</v>
      </c>
      <c r="G6397" s="7" t="s">
        <v>1</v>
      </c>
      <c r="H6397" s="7" t="s">
        <v>7</v>
      </c>
      <c r="I6397" s="9">
        <v>4.1346468999999997E-2</v>
      </c>
      <c r="J6397" s="10">
        <v>103.1332</v>
      </c>
      <c r="K6397" s="11">
        <v>4</v>
      </c>
      <c r="L6397" s="11" t="str">
        <f>IF(Tabla134[[#This Row],[Item Weight]]&lt;$U$12,"Poco Peso",IF(Tabla134[[#This Row],[Item Weight]]&lt;$U$13,"Peso Medio","Peso Alto"))</f>
        <v>Poco Peso</v>
      </c>
      <c r="M6397" s="7">
        <v>6.9349999999999996</v>
      </c>
      <c r="N6397" s="11">
        <f>IF(Tabla134[[#This Row],[Item Weight (Nulos)]]="",VLOOKUP(Tabla134[[#This Row],[Item Identifier]],'Tabla para Nulos'!$A$3:$B$1563,2,FALSE),Tabla134[[#This Row],[Item Weight (Nulos)]])</f>
        <v>6.9349999999999996</v>
      </c>
      <c r="O6397" s="11" t="str">
        <f>IF(Tabla134[[#This Row],[Item Visibility]]&lt;$U$15,"Poca visibilidad",IF(Tabla134[[#This Row],[Item Visibility]]&lt;$U$16,"Visibilidad media","Mayor visibilidad"))</f>
        <v>Visibilidad media</v>
      </c>
      <c r="P6397" s="11" t="str">
        <f>IF(Tabla134[[#This Row],[Rating]]&lt;2,"Muy Malo",IF(Tabla134[[#This Row],[Rating]]&lt;3,"Malo",IF(Tabla134[[#This Row],[Rating]]&lt;4,"Regular",IF(Tabla134[[#This Row],[Rating]]&lt;5,"Bueno","Excelente"))))</f>
        <v>Bueno</v>
      </c>
    </row>
    <row r="6398" spans="1:16" x14ac:dyDescent="0.2">
      <c r="A6398" s="7" t="s">
        <v>6</v>
      </c>
      <c r="B6398" s="7" t="s">
        <v>45</v>
      </c>
      <c r="C6398" s="7" t="s">
        <v>14</v>
      </c>
      <c r="D6398" s="8">
        <v>2012</v>
      </c>
      <c r="E6398" s="7" t="s">
        <v>9</v>
      </c>
      <c r="F6398" s="7" t="s">
        <v>8</v>
      </c>
      <c r="G6398" s="7" t="s">
        <v>1</v>
      </c>
      <c r="H6398" s="7" t="s">
        <v>7</v>
      </c>
      <c r="I6398" s="9">
        <v>3.2960823E-2</v>
      </c>
      <c r="J6398" s="10">
        <v>115.0518</v>
      </c>
      <c r="K6398" s="11">
        <v>4</v>
      </c>
      <c r="L6398" s="11" t="str">
        <f>IF(Tabla134[[#This Row],[Item Weight]]&lt;$U$12,"Poco Peso",IF(Tabla134[[#This Row],[Item Weight]]&lt;$U$13,"Peso Medio","Peso Alto"))</f>
        <v>Poco Peso</v>
      </c>
      <c r="M6398" s="7">
        <v>8.6300000000000008</v>
      </c>
      <c r="N6398" s="11">
        <f>IF(Tabla134[[#This Row],[Item Weight (Nulos)]]="",VLOOKUP(Tabla134[[#This Row],[Item Identifier]],'Tabla para Nulos'!$A$3:$B$1563,2,FALSE),Tabla134[[#This Row],[Item Weight (Nulos)]])</f>
        <v>8.6300000000000008</v>
      </c>
      <c r="O6398" s="11" t="str">
        <f>IF(Tabla134[[#This Row],[Item Visibility]]&lt;$U$15,"Poca visibilidad",IF(Tabla134[[#This Row],[Item Visibility]]&lt;$U$16,"Visibilidad media","Mayor visibilidad"))</f>
        <v>Visibilidad media</v>
      </c>
      <c r="P6398" s="11" t="str">
        <f>IF(Tabla134[[#This Row],[Rating]]&lt;2,"Muy Malo",IF(Tabla134[[#This Row],[Rating]]&lt;3,"Malo",IF(Tabla134[[#This Row],[Rating]]&lt;4,"Regular",IF(Tabla134[[#This Row],[Rating]]&lt;5,"Bueno","Excelente"))))</f>
        <v>Bueno</v>
      </c>
    </row>
    <row r="6399" spans="1:16" x14ac:dyDescent="0.2">
      <c r="A6399" s="7" t="s">
        <v>6</v>
      </c>
      <c r="B6399" s="7" t="s">
        <v>1121</v>
      </c>
      <c r="C6399" s="7" t="s">
        <v>14</v>
      </c>
      <c r="D6399" s="8">
        <v>2012</v>
      </c>
      <c r="E6399" s="7" t="s">
        <v>9</v>
      </c>
      <c r="F6399" s="7" t="s">
        <v>8</v>
      </c>
      <c r="G6399" s="7" t="s">
        <v>1</v>
      </c>
      <c r="H6399" s="7" t="s">
        <v>7</v>
      </c>
      <c r="I6399" s="9">
        <v>0.117667492</v>
      </c>
      <c r="J6399" s="10">
        <v>159.55779999999999</v>
      </c>
      <c r="K6399" s="11">
        <v>4</v>
      </c>
      <c r="L6399" s="11" t="str">
        <f>IF(Tabla134[[#This Row],[Item Weight]]&lt;$U$12,"Poco Peso",IF(Tabla134[[#This Row],[Item Weight]]&lt;$U$13,"Peso Medio","Peso Alto"))</f>
        <v>Peso Medio</v>
      </c>
      <c r="M6399" s="7">
        <v>9.1950000000000003</v>
      </c>
      <c r="N6399" s="11">
        <f>IF(Tabla134[[#This Row],[Item Weight (Nulos)]]="",VLOOKUP(Tabla134[[#This Row],[Item Identifier]],'Tabla para Nulos'!$A$3:$B$1563,2,FALSE),Tabla134[[#This Row],[Item Weight (Nulos)]])</f>
        <v>9.1950000000000003</v>
      </c>
      <c r="O6399" s="11" t="str">
        <f>IF(Tabla134[[#This Row],[Item Visibility]]&lt;$U$15,"Poca visibilidad",IF(Tabla134[[#This Row],[Item Visibility]]&lt;$U$16,"Visibilidad media","Mayor visibilidad"))</f>
        <v>Mayor visibilidad</v>
      </c>
      <c r="P6399" s="11" t="str">
        <f>IF(Tabla134[[#This Row],[Rating]]&lt;2,"Muy Malo",IF(Tabla134[[#This Row],[Rating]]&lt;3,"Malo",IF(Tabla134[[#This Row],[Rating]]&lt;4,"Regular",IF(Tabla134[[#This Row],[Rating]]&lt;5,"Bueno","Excelente"))))</f>
        <v>Bueno</v>
      </c>
    </row>
    <row r="6400" spans="1:16" x14ac:dyDescent="0.2">
      <c r="A6400" s="7" t="s">
        <v>6</v>
      </c>
      <c r="B6400" s="7" t="s">
        <v>1240</v>
      </c>
      <c r="C6400" s="7" t="s">
        <v>14</v>
      </c>
      <c r="D6400" s="8">
        <v>2012</v>
      </c>
      <c r="E6400" s="7" t="s">
        <v>9</v>
      </c>
      <c r="F6400" s="7" t="s">
        <v>8</v>
      </c>
      <c r="G6400" s="7" t="s">
        <v>1</v>
      </c>
      <c r="H6400" s="7" t="s">
        <v>7</v>
      </c>
      <c r="I6400" s="9">
        <v>2.1039273000000001E-2</v>
      </c>
      <c r="J6400" s="10">
        <v>160.05779999999999</v>
      </c>
      <c r="K6400" s="11">
        <v>4</v>
      </c>
      <c r="L6400" s="11" t="str">
        <f>IF(Tabla134[[#This Row],[Item Weight]]&lt;$U$12,"Poco Peso",IF(Tabla134[[#This Row],[Item Weight]]&lt;$U$13,"Peso Medio","Peso Alto"))</f>
        <v>Peso Medio</v>
      </c>
      <c r="M6400" s="7">
        <v>9.2850000000000001</v>
      </c>
      <c r="N6400" s="11">
        <f>IF(Tabla134[[#This Row],[Item Weight (Nulos)]]="",VLOOKUP(Tabla134[[#This Row],[Item Identifier]],'Tabla para Nulos'!$A$3:$B$1563,2,FALSE),Tabla134[[#This Row],[Item Weight (Nulos)]])</f>
        <v>9.2850000000000001</v>
      </c>
      <c r="O6400" s="11" t="str">
        <f>IF(Tabla134[[#This Row],[Item Visibility]]&lt;$U$15,"Poca visibilidad",IF(Tabla134[[#This Row],[Item Visibility]]&lt;$U$16,"Visibilidad media","Mayor visibilidad"))</f>
        <v>Poca visibilidad</v>
      </c>
      <c r="P6400" s="11" t="str">
        <f>IF(Tabla134[[#This Row],[Rating]]&lt;2,"Muy Malo",IF(Tabla134[[#This Row],[Rating]]&lt;3,"Malo",IF(Tabla134[[#This Row],[Rating]]&lt;4,"Regular",IF(Tabla134[[#This Row],[Rating]]&lt;5,"Bueno","Excelente"))))</f>
        <v>Bueno</v>
      </c>
    </row>
    <row r="6401" spans="1:16" x14ac:dyDescent="0.2">
      <c r="A6401" s="7" t="s">
        <v>6</v>
      </c>
      <c r="B6401" s="7" t="s">
        <v>1239</v>
      </c>
      <c r="C6401" s="7" t="s">
        <v>14</v>
      </c>
      <c r="D6401" s="8">
        <v>2012</v>
      </c>
      <c r="E6401" s="7" t="s">
        <v>9</v>
      </c>
      <c r="F6401" s="7" t="s">
        <v>8</v>
      </c>
      <c r="G6401" s="7" t="s">
        <v>1</v>
      </c>
      <c r="H6401" s="7" t="s">
        <v>7</v>
      </c>
      <c r="I6401" s="9">
        <v>4.5763062E-2</v>
      </c>
      <c r="J6401" s="10">
        <v>38.4848</v>
      </c>
      <c r="K6401" s="11">
        <v>4</v>
      </c>
      <c r="L6401" s="11" t="str">
        <f>IF(Tabla134[[#This Row],[Item Weight]]&lt;$U$12,"Poco Peso",IF(Tabla134[[#This Row],[Item Weight]]&lt;$U$13,"Peso Medio","Peso Alto"))</f>
        <v>Peso Medio</v>
      </c>
      <c r="M6401" s="7">
        <v>10.1</v>
      </c>
      <c r="N6401" s="11">
        <f>IF(Tabla134[[#This Row],[Item Weight (Nulos)]]="",VLOOKUP(Tabla134[[#This Row],[Item Identifier]],'Tabla para Nulos'!$A$3:$B$1563,2,FALSE),Tabla134[[#This Row],[Item Weight (Nulos)]])</f>
        <v>10.1</v>
      </c>
      <c r="O6401" s="11" t="str">
        <f>IF(Tabla134[[#This Row],[Item Visibility]]&lt;$U$15,"Poca visibilidad",IF(Tabla134[[#This Row],[Item Visibility]]&lt;$U$16,"Visibilidad media","Mayor visibilidad"))</f>
        <v>Visibilidad media</v>
      </c>
      <c r="P6401" s="11" t="str">
        <f>IF(Tabla134[[#This Row],[Rating]]&lt;2,"Muy Malo",IF(Tabla134[[#This Row],[Rating]]&lt;3,"Malo",IF(Tabla134[[#This Row],[Rating]]&lt;4,"Regular",IF(Tabla134[[#This Row],[Rating]]&lt;5,"Bueno","Excelente"))))</f>
        <v>Bueno</v>
      </c>
    </row>
    <row r="6402" spans="1:16" x14ac:dyDescent="0.2">
      <c r="A6402" s="7" t="s">
        <v>6</v>
      </c>
      <c r="B6402" s="7" t="s">
        <v>324</v>
      </c>
      <c r="C6402" s="7" t="s">
        <v>14</v>
      </c>
      <c r="D6402" s="8">
        <v>2012</v>
      </c>
      <c r="E6402" s="7" t="s">
        <v>9</v>
      </c>
      <c r="F6402" s="7" t="s">
        <v>8</v>
      </c>
      <c r="G6402" s="7" t="s">
        <v>1</v>
      </c>
      <c r="H6402" s="7" t="s">
        <v>7</v>
      </c>
      <c r="I6402" s="9">
        <v>9.3909644E-2</v>
      </c>
      <c r="J6402" s="10">
        <v>213.7244</v>
      </c>
      <c r="K6402" s="11">
        <v>4</v>
      </c>
      <c r="L6402" s="11" t="str">
        <f>IF(Tabla134[[#This Row],[Item Weight]]&lt;$U$12,"Poco Peso",IF(Tabla134[[#This Row],[Item Weight]]&lt;$U$13,"Peso Medio","Peso Alto"))</f>
        <v>Peso Medio</v>
      </c>
      <c r="M6402" s="7">
        <v>10.5</v>
      </c>
      <c r="N6402" s="11">
        <f>IF(Tabla134[[#This Row],[Item Weight (Nulos)]]="",VLOOKUP(Tabla134[[#This Row],[Item Identifier]],'Tabla para Nulos'!$A$3:$B$1563,2,FALSE),Tabla134[[#This Row],[Item Weight (Nulos)]])</f>
        <v>10.5</v>
      </c>
      <c r="O6402" s="11" t="str">
        <f>IF(Tabla134[[#This Row],[Item Visibility]]&lt;$U$15,"Poca visibilidad",IF(Tabla134[[#This Row],[Item Visibility]]&lt;$U$16,"Visibilidad media","Mayor visibilidad"))</f>
        <v>Visibilidad media</v>
      </c>
      <c r="P6402" s="11" t="str">
        <f>IF(Tabla134[[#This Row],[Rating]]&lt;2,"Muy Malo",IF(Tabla134[[#This Row],[Rating]]&lt;3,"Malo",IF(Tabla134[[#This Row],[Rating]]&lt;4,"Regular",IF(Tabla134[[#This Row],[Rating]]&lt;5,"Bueno","Excelente"))))</f>
        <v>Bueno</v>
      </c>
    </row>
    <row r="6403" spans="1:16" x14ac:dyDescent="0.2">
      <c r="A6403" s="7" t="s">
        <v>6</v>
      </c>
      <c r="B6403" s="7" t="s">
        <v>1199</v>
      </c>
      <c r="C6403" s="7" t="s">
        <v>14</v>
      </c>
      <c r="D6403" s="8">
        <v>2012</v>
      </c>
      <c r="E6403" s="7" t="s">
        <v>9</v>
      </c>
      <c r="F6403" s="7" t="s">
        <v>8</v>
      </c>
      <c r="G6403" s="7" t="s">
        <v>1</v>
      </c>
      <c r="H6403" s="7" t="s">
        <v>7</v>
      </c>
      <c r="I6403" s="9">
        <v>7.6839735000000006E-2</v>
      </c>
      <c r="J6403" s="10">
        <v>34.955800000000004</v>
      </c>
      <c r="K6403" s="11">
        <v>4</v>
      </c>
      <c r="L6403" s="11" t="str">
        <f>IF(Tabla134[[#This Row],[Item Weight]]&lt;$U$12,"Poco Peso",IF(Tabla134[[#This Row],[Item Weight]]&lt;$U$13,"Peso Medio","Peso Alto"))</f>
        <v>Peso Medio</v>
      </c>
      <c r="M6403" s="7">
        <v>11.8</v>
      </c>
      <c r="N6403" s="11">
        <f>IF(Tabla134[[#This Row],[Item Weight (Nulos)]]="",VLOOKUP(Tabla134[[#This Row],[Item Identifier]],'Tabla para Nulos'!$A$3:$B$1563,2,FALSE),Tabla134[[#This Row],[Item Weight (Nulos)]])</f>
        <v>11.8</v>
      </c>
      <c r="O6403" s="11" t="str">
        <f>IF(Tabla134[[#This Row],[Item Visibility]]&lt;$U$15,"Poca visibilidad",IF(Tabla134[[#This Row],[Item Visibility]]&lt;$U$16,"Visibilidad media","Mayor visibilidad"))</f>
        <v>Visibilidad media</v>
      </c>
      <c r="P6403" s="11" t="str">
        <f>IF(Tabla134[[#This Row],[Rating]]&lt;2,"Muy Malo",IF(Tabla134[[#This Row],[Rating]]&lt;3,"Malo",IF(Tabla134[[#This Row],[Rating]]&lt;4,"Regular",IF(Tabla134[[#This Row],[Rating]]&lt;5,"Bueno","Excelente"))))</f>
        <v>Bueno</v>
      </c>
    </row>
    <row r="6404" spans="1:16" x14ac:dyDescent="0.2">
      <c r="A6404" s="7" t="s">
        <v>6</v>
      </c>
      <c r="B6404" s="7" t="s">
        <v>1119</v>
      </c>
      <c r="C6404" s="7" t="s">
        <v>14</v>
      </c>
      <c r="D6404" s="8">
        <v>2012</v>
      </c>
      <c r="E6404" s="7" t="s">
        <v>9</v>
      </c>
      <c r="F6404" s="7" t="s">
        <v>8</v>
      </c>
      <c r="G6404" s="7" t="s">
        <v>1</v>
      </c>
      <c r="H6404" s="7" t="s">
        <v>7</v>
      </c>
      <c r="I6404" s="9">
        <v>0.12546944199999999</v>
      </c>
      <c r="J6404" s="10">
        <v>264.49099999999999</v>
      </c>
      <c r="K6404" s="11">
        <v>4</v>
      </c>
      <c r="L6404" s="11" t="str">
        <f>IF(Tabla134[[#This Row],[Item Weight]]&lt;$U$12,"Poco Peso",IF(Tabla134[[#This Row],[Item Weight]]&lt;$U$13,"Peso Medio","Peso Alto"))</f>
        <v>Peso Medio</v>
      </c>
      <c r="M6404" s="7">
        <v>13.5</v>
      </c>
      <c r="N6404" s="11">
        <f>IF(Tabla134[[#This Row],[Item Weight (Nulos)]]="",VLOOKUP(Tabla134[[#This Row],[Item Identifier]],'Tabla para Nulos'!$A$3:$B$1563,2,FALSE),Tabla134[[#This Row],[Item Weight (Nulos)]])</f>
        <v>13.5</v>
      </c>
      <c r="O6404" s="11" t="str">
        <f>IF(Tabla134[[#This Row],[Item Visibility]]&lt;$U$15,"Poca visibilidad",IF(Tabla134[[#This Row],[Item Visibility]]&lt;$U$16,"Visibilidad media","Mayor visibilidad"))</f>
        <v>Mayor visibilidad</v>
      </c>
      <c r="P6404" s="11" t="str">
        <f>IF(Tabla134[[#This Row],[Rating]]&lt;2,"Muy Malo",IF(Tabla134[[#This Row],[Rating]]&lt;3,"Malo",IF(Tabla134[[#This Row],[Rating]]&lt;4,"Regular",IF(Tabla134[[#This Row],[Rating]]&lt;5,"Bueno","Excelente"))))</f>
        <v>Bueno</v>
      </c>
    </row>
    <row r="6405" spans="1:16" x14ac:dyDescent="0.2">
      <c r="A6405" s="7" t="s">
        <v>6</v>
      </c>
      <c r="B6405" s="7" t="s">
        <v>717</v>
      </c>
      <c r="C6405" s="7" t="s">
        <v>14</v>
      </c>
      <c r="D6405" s="8">
        <v>2012</v>
      </c>
      <c r="E6405" s="7" t="s">
        <v>9</v>
      </c>
      <c r="F6405" s="7" t="s">
        <v>8</v>
      </c>
      <c r="G6405" s="7" t="s">
        <v>1</v>
      </c>
      <c r="H6405" s="7" t="s">
        <v>7</v>
      </c>
      <c r="I6405" s="9">
        <v>2.5961115999999999E-2</v>
      </c>
      <c r="J6405" s="10">
        <v>80.430199999999999</v>
      </c>
      <c r="K6405" s="11">
        <v>4</v>
      </c>
      <c r="L6405" s="11" t="str">
        <f>IF(Tabla134[[#This Row],[Item Weight]]&lt;$U$12,"Poco Peso",IF(Tabla134[[#This Row],[Item Weight]]&lt;$U$13,"Peso Medio","Peso Alto"))</f>
        <v>Peso Medio</v>
      </c>
      <c r="M6405" s="7">
        <v>13.65</v>
      </c>
      <c r="N6405" s="11">
        <f>IF(Tabla134[[#This Row],[Item Weight (Nulos)]]="",VLOOKUP(Tabla134[[#This Row],[Item Identifier]],'Tabla para Nulos'!$A$3:$B$1563,2,FALSE),Tabla134[[#This Row],[Item Weight (Nulos)]])</f>
        <v>13.65</v>
      </c>
      <c r="O6405" s="11" t="str">
        <f>IF(Tabla134[[#This Row],[Item Visibility]]&lt;$U$15,"Poca visibilidad",IF(Tabla134[[#This Row],[Item Visibility]]&lt;$U$16,"Visibilidad media","Mayor visibilidad"))</f>
        <v>Poca visibilidad</v>
      </c>
      <c r="P6405" s="11" t="str">
        <f>IF(Tabla134[[#This Row],[Rating]]&lt;2,"Muy Malo",IF(Tabla134[[#This Row],[Rating]]&lt;3,"Malo",IF(Tabla134[[#This Row],[Rating]]&lt;4,"Regular",IF(Tabla134[[#This Row],[Rating]]&lt;5,"Bueno","Excelente"))))</f>
        <v>Bueno</v>
      </c>
    </row>
    <row r="6406" spans="1:16" x14ac:dyDescent="0.2">
      <c r="A6406" s="7" t="s">
        <v>6</v>
      </c>
      <c r="B6406" s="7" t="s">
        <v>316</v>
      </c>
      <c r="C6406" s="7" t="s">
        <v>14</v>
      </c>
      <c r="D6406" s="8">
        <v>2012</v>
      </c>
      <c r="E6406" s="7" t="s">
        <v>9</v>
      </c>
      <c r="F6406" s="7" t="s">
        <v>8</v>
      </c>
      <c r="G6406" s="7" t="s">
        <v>1</v>
      </c>
      <c r="H6406" s="7" t="s">
        <v>7</v>
      </c>
      <c r="I6406" s="9">
        <v>9.9286297999999995E-2</v>
      </c>
      <c r="J6406" s="10">
        <v>49.866599999999998</v>
      </c>
      <c r="K6406" s="11">
        <v>4</v>
      </c>
      <c r="L6406" s="11" t="str">
        <f>IF(Tabla134[[#This Row],[Item Weight]]&lt;$U$12,"Poco Peso",IF(Tabla134[[#This Row],[Item Weight]]&lt;$U$13,"Peso Medio","Peso Alto"))</f>
        <v>Peso Medio</v>
      </c>
      <c r="M6406" s="7">
        <v>14.65</v>
      </c>
      <c r="N6406" s="11">
        <f>IF(Tabla134[[#This Row],[Item Weight (Nulos)]]="",VLOOKUP(Tabla134[[#This Row],[Item Identifier]],'Tabla para Nulos'!$A$3:$B$1563,2,FALSE),Tabla134[[#This Row],[Item Weight (Nulos)]])</f>
        <v>14.65</v>
      </c>
      <c r="O6406" s="11" t="str">
        <f>IF(Tabla134[[#This Row],[Item Visibility]]&lt;$U$15,"Poca visibilidad",IF(Tabla134[[#This Row],[Item Visibility]]&lt;$U$16,"Visibilidad media","Mayor visibilidad"))</f>
        <v>Mayor visibilidad</v>
      </c>
      <c r="P6406" s="11" t="str">
        <f>IF(Tabla134[[#This Row],[Rating]]&lt;2,"Muy Malo",IF(Tabla134[[#This Row],[Rating]]&lt;3,"Malo",IF(Tabla134[[#This Row],[Rating]]&lt;4,"Regular",IF(Tabla134[[#This Row],[Rating]]&lt;5,"Bueno","Excelente"))))</f>
        <v>Bueno</v>
      </c>
    </row>
    <row r="6407" spans="1:16" x14ac:dyDescent="0.2">
      <c r="A6407" s="7" t="s">
        <v>6</v>
      </c>
      <c r="B6407" s="7" t="s">
        <v>803</v>
      </c>
      <c r="C6407" s="7" t="s">
        <v>14</v>
      </c>
      <c r="D6407" s="8">
        <v>2012</v>
      </c>
      <c r="E6407" s="7" t="s">
        <v>9</v>
      </c>
      <c r="F6407" s="7" t="s">
        <v>8</v>
      </c>
      <c r="G6407" s="7" t="s">
        <v>1</v>
      </c>
      <c r="H6407" s="7" t="s">
        <v>7</v>
      </c>
      <c r="I6407" s="9">
        <v>6.7181097999999995E-2</v>
      </c>
      <c r="J6407" s="10">
        <v>258.8304</v>
      </c>
      <c r="K6407" s="11">
        <v>4</v>
      </c>
      <c r="L6407" s="11" t="str">
        <f>IF(Tabla134[[#This Row],[Item Weight]]&lt;$U$12,"Poco Peso",IF(Tabla134[[#This Row],[Item Weight]]&lt;$U$13,"Peso Medio","Peso Alto"))</f>
        <v>Peso Medio</v>
      </c>
      <c r="M6407" s="7">
        <v>15.1</v>
      </c>
      <c r="N6407" s="11">
        <f>IF(Tabla134[[#This Row],[Item Weight (Nulos)]]="",VLOOKUP(Tabla134[[#This Row],[Item Identifier]],'Tabla para Nulos'!$A$3:$B$1563,2,FALSE),Tabla134[[#This Row],[Item Weight (Nulos)]])</f>
        <v>15.1</v>
      </c>
      <c r="O6407" s="11" t="str">
        <f>IF(Tabla134[[#This Row],[Item Visibility]]&lt;$U$15,"Poca visibilidad",IF(Tabla134[[#This Row],[Item Visibility]]&lt;$U$16,"Visibilidad media","Mayor visibilidad"))</f>
        <v>Visibilidad media</v>
      </c>
      <c r="P6407" s="11" t="str">
        <f>IF(Tabla134[[#This Row],[Rating]]&lt;2,"Muy Malo",IF(Tabla134[[#This Row],[Rating]]&lt;3,"Malo",IF(Tabla134[[#This Row],[Rating]]&lt;4,"Regular",IF(Tabla134[[#This Row],[Rating]]&lt;5,"Bueno","Excelente"))))</f>
        <v>Bueno</v>
      </c>
    </row>
    <row r="6408" spans="1:16" x14ac:dyDescent="0.2">
      <c r="A6408" s="7" t="s">
        <v>6</v>
      </c>
      <c r="B6408" s="7" t="s">
        <v>535</v>
      </c>
      <c r="C6408" s="7" t="s">
        <v>14</v>
      </c>
      <c r="D6408" s="8">
        <v>2012</v>
      </c>
      <c r="E6408" s="7" t="s">
        <v>9</v>
      </c>
      <c r="F6408" s="7" t="s">
        <v>8</v>
      </c>
      <c r="G6408" s="7" t="s">
        <v>1</v>
      </c>
      <c r="H6408" s="7" t="s">
        <v>7</v>
      </c>
      <c r="I6408" s="9">
        <v>0.128235131</v>
      </c>
      <c r="J6408" s="10">
        <v>169.2816</v>
      </c>
      <c r="K6408" s="11">
        <v>4</v>
      </c>
      <c r="L6408" s="11" t="str">
        <f>IF(Tabla134[[#This Row],[Item Weight]]&lt;$U$12,"Poco Peso",IF(Tabla134[[#This Row],[Item Weight]]&lt;$U$13,"Peso Medio","Peso Alto"))</f>
        <v>Peso Alto</v>
      </c>
      <c r="M6408" s="7">
        <v>19.600000000000001</v>
      </c>
      <c r="N6408" s="11">
        <f>IF(Tabla134[[#This Row],[Item Weight (Nulos)]]="",VLOOKUP(Tabla134[[#This Row],[Item Identifier]],'Tabla para Nulos'!$A$3:$B$1563,2,FALSE),Tabla134[[#This Row],[Item Weight (Nulos)]])</f>
        <v>19.600000000000001</v>
      </c>
      <c r="O6408" s="11" t="str">
        <f>IF(Tabla134[[#This Row],[Item Visibility]]&lt;$U$15,"Poca visibilidad",IF(Tabla134[[#This Row],[Item Visibility]]&lt;$U$16,"Visibilidad media","Mayor visibilidad"))</f>
        <v>Mayor visibilidad</v>
      </c>
      <c r="P6408" s="11" t="str">
        <f>IF(Tabla134[[#This Row],[Rating]]&lt;2,"Muy Malo",IF(Tabla134[[#This Row],[Rating]]&lt;3,"Malo",IF(Tabla134[[#This Row],[Rating]]&lt;4,"Regular",IF(Tabla134[[#This Row],[Rating]]&lt;5,"Bueno","Excelente"))))</f>
        <v>Bueno</v>
      </c>
    </row>
    <row r="6409" spans="1:16" x14ac:dyDescent="0.2">
      <c r="A6409" s="7" t="s">
        <v>6</v>
      </c>
      <c r="B6409" s="7" t="s">
        <v>956</v>
      </c>
      <c r="C6409" s="7" t="s">
        <v>19</v>
      </c>
      <c r="D6409" s="8">
        <v>2012</v>
      </c>
      <c r="E6409" s="7" t="s">
        <v>9</v>
      </c>
      <c r="F6409" s="7" t="s">
        <v>8</v>
      </c>
      <c r="G6409" s="7" t="s">
        <v>1</v>
      </c>
      <c r="H6409" s="7" t="s">
        <v>7</v>
      </c>
      <c r="I6409" s="9">
        <v>6.1270646999999998E-2</v>
      </c>
      <c r="J6409" s="10">
        <v>53.261400000000002</v>
      </c>
      <c r="K6409" s="11">
        <v>4</v>
      </c>
      <c r="L6409" s="11" t="str">
        <f>IF(Tabla134[[#This Row],[Item Weight]]&lt;$U$12,"Poco Peso",IF(Tabla134[[#This Row],[Item Weight]]&lt;$U$13,"Peso Medio","Peso Alto"))</f>
        <v>Peso Medio</v>
      </c>
      <c r="M6409" s="7">
        <v>12.1</v>
      </c>
      <c r="N6409" s="11">
        <f>IF(Tabla134[[#This Row],[Item Weight (Nulos)]]="",VLOOKUP(Tabla134[[#This Row],[Item Identifier]],'Tabla para Nulos'!$A$3:$B$1563,2,FALSE),Tabla134[[#This Row],[Item Weight (Nulos)]])</f>
        <v>12.1</v>
      </c>
      <c r="O6409" s="11" t="str">
        <f>IF(Tabla134[[#This Row],[Item Visibility]]&lt;$U$15,"Poca visibilidad",IF(Tabla134[[#This Row],[Item Visibility]]&lt;$U$16,"Visibilidad media","Mayor visibilidad"))</f>
        <v>Visibilidad media</v>
      </c>
      <c r="P6409" s="11" t="str">
        <f>IF(Tabla134[[#This Row],[Rating]]&lt;2,"Muy Malo",IF(Tabla134[[#This Row],[Rating]]&lt;3,"Malo",IF(Tabla134[[#This Row],[Rating]]&lt;4,"Regular",IF(Tabla134[[#This Row],[Rating]]&lt;5,"Bueno","Excelente"))))</f>
        <v>Bueno</v>
      </c>
    </row>
    <row r="6410" spans="1:16" x14ac:dyDescent="0.2">
      <c r="A6410" s="7" t="s">
        <v>6</v>
      </c>
      <c r="B6410" s="7" t="s">
        <v>1238</v>
      </c>
      <c r="C6410" s="7" t="s">
        <v>19</v>
      </c>
      <c r="D6410" s="8">
        <v>2012</v>
      </c>
      <c r="E6410" s="7" t="s">
        <v>9</v>
      </c>
      <c r="F6410" s="7" t="s">
        <v>8</v>
      </c>
      <c r="G6410" s="7" t="s">
        <v>1</v>
      </c>
      <c r="H6410" s="7" t="s">
        <v>7</v>
      </c>
      <c r="I6410" s="9">
        <v>2.4892128999999999E-2</v>
      </c>
      <c r="J6410" s="10">
        <v>37.882199999999997</v>
      </c>
      <c r="K6410" s="11">
        <v>4</v>
      </c>
      <c r="L6410" s="11" t="str">
        <f>IF(Tabla134[[#This Row],[Item Weight]]&lt;$U$12,"Poco Peso",IF(Tabla134[[#This Row],[Item Weight]]&lt;$U$13,"Peso Medio","Peso Alto"))</f>
        <v>Peso Medio</v>
      </c>
      <c r="M6410" s="7">
        <v>16.75</v>
      </c>
      <c r="N6410" s="11">
        <f>IF(Tabla134[[#This Row],[Item Weight (Nulos)]]="",VLOOKUP(Tabla134[[#This Row],[Item Identifier]],'Tabla para Nulos'!$A$3:$B$1563,2,FALSE),Tabla134[[#This Row],[Item Weight (Nulos)]])</f>
        <v>16.75</v>
      </c>
      <c r="O6410" s="11" t="str">
        <f>IF(Tabla134[[#This Row],[Item Visibility]]&lt;$U$15,"Poca visibilidad",IF(Tabla134[[#This Row],[Item Visibility]]&lt;$U$16,"Visibilidad media","Mayor visibilidad"))</f>
        <v>Poca visibilidad</v>
      </c>
      <c r="P6410" s="11" t="str">
        <f>IF(Tabla134[[#This Row],[Rating]]&lt;2,"Muy Malo",IF(Tabla134[[#This Row],[Rating]]&lt;3,"Malo",IF(Tabla134[[#This Row],[Rating]]&lt;4,"Regular",IF(Tabla134[[#This Row],[Rating]]&lt;5,"Bueno","Excelente"))))</f>
        <v>Bueno</v>
      </c>
    </row>
    <row r="6411" spans="1:16" x14ac:dyDescent="0.2">
      <c r="A6411" s="7" t="s">
        <v>6</v>
      </c>
      <c r="B6411" s="7" t="s">
        <v>715</v>
      </c>
      <c r="C6411" s="7" t="s">
        <v>19</v>
      </c>
      <c r="D6411" s="8">
        <v>2012</v>
      </c>
      <c r="E6411" s="7" t="s">
        <v>9</v>
      </c>
      <c r="F6411" s="7" t="s">
        <v>8</v>
      </c>
      <c r="G6411" s="7" t="s">
        <v>1</v>
      </c>
      <c r="H6411" s="7" t="s">
        <v>7</v>
      </c>
      <c r="I6411" s="9">
        <v>3.9990313999999999E-2</v>
      </c>
      <c r="J6411" s="10">
        <v>165.08680000000001</v>
      </c>
      <c r="K6411" s="11">
        <v>4</v>
      </c>
      <c r="L6411" s="11" t="str">
        <f>IF(Tabla134[[#This Row],[Item Weight]]&lt;$U$12,"Poco Peso",IF(Tabla134[[#This Row],[Item Weight]]&lt;$U$13,"Peso Medio","Peso Alto"))</f>
        <v>Peso Alto</v>
      </c>
      <c r="M6411" s="7">
        <v>19.350000000000001</v>
      </c>
      <c r="N6411" s="11">
        <f>IF(Tabla134[[#This Row],[Item Weight (Nulos)]]="",VLOOKUP(Tabla134[[#This Row],[Item Identifier]],'Tabla para Nulos'!$A$3:$B$1563,2,FALSE),Tabla134[[#This Row],[Item Weight (Nulos)]])</f>
        <v>19.350000000000001</v>
      </c>
      <c r="O6411" s="11" t="str">
        <f>IF(Tabla134[[#This Row],[Item Visibility]]&lt;$U$15,"Poca visibilidad",IF(Tabla134[[#This Row],[Item Visibility]]&lt;$U$16,"Visibilidad media","Mayor visibilidad"))</f>
        <v>Visibilidad media</v>
      </c>
      <c r="P6411" s="11" t="str">
        <f>IF(Tabla134[[#This Row],[Rating]]&lt;2,"Muy Malo",IF(Tabla134[[#This Row],[Rating]]&lt;3,"Malo",IF(Tabla134[[#This Row],[Rating]]&lt;4,"Regular",IF(Tabla134[[#This Row],[Rating]]&lt;5,"Bueno","Excelente"))))</f>
        <v>Bueno</v>
      </c>
    </row>
    <row r="6412" spans="1:16" x14ac:dyDescent="0.2">
      <c r="A6412" s="7" t="s">
        <v>6</v>
      </c>
      <c r="B6412" s="7" t="s">
        <v>1237</v>
      </c>
      <c r="C6412" s="7" t="s">
        <v>122</v>
      </c>
      <c r="D6412" s="8">
        <v>2012</v>
      </c>
      <c r="E6412" s="7" t="s">
        <v>9</v>
      </c>
      <c r="F6412" s="7" t="s">
        <v>8</v>
      </c>
      <c r="G6412" s="7" t="s">
        <v>1</v>
      </c>
      <c r="H6412" s="7" t="s">
        <v>7</v>
      </c>
      <c r="I6412" s="9">
        <v>4.3968651999999997E-2</v>
      </c>
      <c r="J6412" s="10">
        <v>57.690399999999997</v>
      </c>
      <c r="K6412" s="11">
        <v>4</v>
      </c>
      <c r="L6412" s="11" t="str">
        <f>IF(Tabla134[[#This Row],[Item Weight]]&lt;$U$12,"Poco Peso",IF(Tabla134[[#This Row],[Item Weight]]&lt;$U$13,"Peso Medio","Peso Alto"))</f>
        <v>Poco Peso</v>
      </c>
      <c r="M6412" s="7">
        <v>7.06</v>
      </c>
      <c r="N6412" s="11">
        <f>IF(Tabla134[[#This Row],[Item Weight (Nulos)]]="",VLOOKUP(Tabla134[[#This Row],[Item Identifier]],'Tabla para Nulos'!$A$3:$B$1563,2,FALSE),Tabla134[[#This Row],[Item Weight (Nulos)]])</f>
        <v>7.06</v>
      </c>
      <c r="O6412" s="11" t="str">
        <f>IF(Tabla134[[#This Row],[Item Visibility]]&lt;$U$15,"Poca visibilidad",IF(Tabla134[[#This Row],[Item Visibility]]&lt;$U$16,"Visibilidad media","Mayor visibilidad"))</f>
        <v>Visibilidad media</v>
      </c>
      <c r="P6412" s="11" t="str">
        <f>IF(Tabla134[[#This Row],[Rating]]&lt;2,"Muy Malo",IF(Tabla134[[#This Row],[Rating]]&lt;3,"Malo",IF(Tabla134[[#This Row],[Rating]]&lt;4,"Regular",IF(Tabla134[[#This Row],[Rating]]&lt;5,"Bueno","Excelente"))))</f>
        <v>Bueno</v>
      </c>
    </row>
    <row r="6413" spans="1:16" x14ac:dyDescent="0.2">
      <c r="A6413" s="7" t="s">
        <v>6</v>
      </c>
      <c r="B6413" s="7" t="s">
        <v>1236</v>
      </c>
      <c r="C6413" s="7" t="s">
        <v>122</v>
      </c>
      <c r="D6413" s="8">
        <v>2012</v>
      </c>
      <c r="E6413" s="7" t="s">
        <v>9</v>
      </c>
      <c r="F6413" s="7" t="s">
        <v>8</v>
      </c>
      <c r="G6413" s="7" t="s">
        <v>1</v>
      </c>
      <c r="H6413" s="7" t="s">
        <v>7</v>
      </c>
      <c r="I6413" s="9">
        <v>4.8761222999999999E-2</v>
      </c>
      <c r="J6413" s="10">
        <v>186.5898</v>
      </c>
      <c r="K6413" s="11">
        <v>4</v>
      </c>
      <c r="L6413" s="11" t="str">
        <f>IF(Tabla134[[#This Row],[Item Weight]]&lt;$U$12,"Poco Peso",IF(Tabla134[[#This Row],[Item Weight]]&lt;$U$13,"Peso Medio","Peso Alto"))</f>
        <v>Peso Medio</v>
      </c>
      <c r="M6413" s="7">
        <v>9.5</v>
      </c>
      <c r="N6413" s="11">
        <f>IF(Tabla134[[#This Row],[Item Weight (Nulos)]]="",VLOOKUP(Tabla134[[#This Row],[Item Identifier]],'Tabla para Nulos'!$A$3:$B$1563,2,FALSE),Tabla134[[#This Row],[Item Weight (Nulos)]])</f>
        <v>9.5</v>
      </c>
      <c r="O6413" s="11" t="str">
        <f>IF(Tabla134[[#This Row],[Item Visibility]]&lt;$U$15,"Poca visibilidad",IF(Tabla134[[#This Row],[Item Visibility]]&lt;$U$16,"Visibilidad media","Mayor visibilidad"))</f>
        <v>Visibilidad media</v>
      </c>
      <c r="P6413" s="11" t="str">
        <f>IF(Tabla134[[#This Row],[Rating]]&lt;2,"Muy Malo",IF(Tabla134[[#This Row],[Rating]]&lt;3,"Malo",IF(Tabla134[[#This Row],[Rating]]&lt;4,"Regular",IF(Tabla134[[#This Row],[Rating]]&lt;5,"Bueno","Excelente"))))</f>
        <v>Bueno</v>
      </c>
    </row>
    <row r="6414" spans="1:16" x14ac:dyDescent="0.2">
      <c r="A6414" s="7" t="s">
        <v>6</v>
      </c>
      <c r="B6414" s="7" t="s">
        <v>712</v>
      </c>
      <c r="C6414" s="7" t="s">
        <v>122</v>
      </c>
      <c r="D6414" s="8">
        <v>2012</v>
      </c>
      <c r="E6414" s="7" t="s">
        <v>9</v>
      </c>
      <c r="F6414" s="7" t="s">
        <v>8</v>
      </c>
      <c r="G6414" s="7" t="s">
        <v>1</v>
      </c>
      <c r="H6414" s="7" t="s">
        <v>7</v>
      </c>
      <c r="I6414" s="9">
        <v>0.12901648700000001</v>
      </c>
      <c r="J6414" s="10">
        <v>98.406800000000004</v>
      </c>
      <c r="K6414" s="11">
        <v>4</v>
      </c>
      <c r="L6414" s="11" t="str">
        <f>IF(Tabla134[[#This Row],[Item Weight]]&lt;$U$12,"Poco Peso",IF(Tabla134[[#This Row],[Item Weight]]&lt;$U$13,"Peso Medio","Peso Alto"))</f>
        <v>Peso Medio</v>
      </c>
      <c r="M6414" s="7">
        <v>13.5</v>
      </c>
      <c r="N6414" s="11">
        <f>IF(Tabla134[[#This Row],[Item Weight (Nulos)]]="",VLOOKUP(Tabla134[[#This Row],[Item Identifier]],'Tabla para Nulos'!$A$3:$B$1563,2,FALSE),Tabla134[[#This Row],[Item Weight (Nulos)]])</f>
        <v>13.5</v>
      </c>
      <c r="O6414" s="11" t="str">
        <f>IF(Tabla134[[#This Row],[Item Visibility]]&lt;$U$15,"Poca visibilidad",IF(Tabla134[[#This Row],[Item Visibility]]&lt;$U$16,"Visibilidad media","Mayor visibilidad"))</f>
        <v>Mayor visibilidad</v>
      </c>
      <c r="P6414" s="11" t="str">
        <f>IF(Tabla134[[#This Row],[Rating]]&lt;2,"Muy Malo",IF(Tabla134[[#This Row],[Rating]]&lt;3,"Malo",IF(Tabla134[[#This Row],[Rating]]&lt;4,"Regular",IF(Tabla134[[#This Row],[Rating]]&lt;5,"Bueno","Excelente"))))</f>
        <v>Bueno</v>
      </c>
    </row>
    <row r="6415" spans="1:16" x14ac:dyDescent="0.2">
      <c r="A6415" s="7" t="s">
        <v>21</v>
      </c>
      <c r="B6415" s="7" t="s">
        <v>283</v>
      </c>
      <c r="C6415" s="7" t="s">
        <v>112</v>
      </c>
      <c r="D6415" s="8">
        <v>2012</v>
      </c>
      <c r="E6415" s="7" t="s">
        <v>9</v>
      </c>
      <c r="F6415" s="7" t="s">
        <v>8</v>
      </c>
      <c r="G6415" s="7" t="s">
        <v>1</v>
      </c>
      <c r="H6415" s="7" t="s">
        <v>7</v>
      </c>
      <c r="I6415" s="9">
        <v>4.8857925000000003E-2</v>
      </c>
      <c r="J6415" s="10">
        <v>61.019399999999997</v>
      </c>
      <c r="K6415" s="11">
        <v>4</v>
      </c>
      <c r="L6415" s="11" t="str">
        <f>IF(Tabla134[[#This Row],[Item Weight]]&lt;$U$12,"Poco Peso",IF(Tabla134[[#This Row],[Item Weight]]&lt;$U$13,"Peso Medio","Peso Alto"))</f>
        <v>Peso Medio</v>
      </c>
      <c r="M6415" s="7">
        <v>12.6</v>
      </c>
      <c r="N6415" s="11">
        <f>IF(Tabla134[[#This Row],[Item Weight (Nulos)]]="",VLOOKUP(Tabla134[[#This Row],[Item Identifier]],'Tabla para Nulos'!$A$3:$B$1563,2,FALSE),Tabla134[[#This Row],[Item Weight (Nulos)]])</f>
        <v>12.6</v>
      </c>
      <c r="O6415" s="11" t="str">
        <f>IF(Tabla134[[#This Row],[Item Visibility]]&lt;$U$15,"Poca visibilidad",IF(Tabla134[[#This Row],[Item Visibility]]&lt;$U$16,"Visibilidad media","Mayor visibilidad"))</f>
        <v>Visibilidad media</v>
      </c>
      <c r="P6415" s="11" t="str">
        <f>IF(Tabla134[[#This Row],[Rating]]&lt;2,"Muy Malo",IF(Tabla134[[#This Row],[Rating]]&lt;3,"Malo",IF(Tabla134[[#This Row],[Rating]]&lt;4,"Regular",IF(Tabla134[[#This Row],[Rating]]&lt;5,"Bueno","Excelente"))))</f>
        <v>Bueno</v>
      </c>
    </row>
    <row r="6416" spans="1:16" x14ac:dyDescent="0.2">
      <c r="A6416" s="7" t="s">
        <v>21</v>
      </c>
      <c r="B6416" s="7" t="s">
        <v>1235</v>
      </c>
      <c r="C6416" s="7" t="s">
        <v>216</v>
      </c>
      <c r="D6416" s="8">
        <v>2012</v>
      </c>
      <c r="E6416" s="7" t="s">
        <v>9</v>
      </c>
      <c r="F6416" s="7" t="s">
        <v>8</v>
      </c>
      <c r="G6416" s="7" t="s">
        <v>1</v>
      </c>
      <c r="H6416" s="7" t="s">
        <v>7</v>
      </c>
      <c r="I6416" s="9">
        <v>0</v>
      </c>
      <c r="J6416" s="10">
        <v>72.337999999999994</v>
      </c>
      <c r="K6416" s="11">
        <v>4</v>
      </c>
      <c r="L6416" s="11" t="str">
        <f>IF(Tabla134[[#This Row],[Item Weight]]&lt;$U$12,"Poco Peso",IF(Tabla134[[#This Row],[Item Weight]]&lt;$U$13,"Peso Medio","Peso Alto"))</f>
        <v>Peso Medio</v>
      </c>
      <c r="M6416" s="7">
        <v>10.8</v>
      </c>
      <c r="N6416" s="11">
        <f>IF(Tabla134[[#This Row],[Item Weight (Nulos)]]="",VLOOKUP(Tabla134[[#This Row],[Item Identifier]],'Tabla para Nulos'!$A$3:$B$1563,2,FALSE),Tabla134[[#This Row],[Item Weight (Nulos)]])</f>
        <v>10.8</v>
      </c>
      <c r="O6416" s="11" t="str">
        <f>IF(Tabla134[[#This Row],[Item Visibility]]&lt;$U$15,"Poca visibilidad",IF(Tabla134[[#This Row],[Item Visibility]]&lt;$U$16,"Visibilidad media","Mayor visibilidad"))</f>
        <v>Poca visibilidad</v>
      </c>
      <c r="P6416" s="11" t="str">
        <f>IF(Tabla134[[#This Row],[Rating]]&lt;2,"Muy Malo",IF(Tabla134[[#This Row],[Rating]]&lt;3,"Malo",IF(Tabla134[[#This Row],[Rating]]&lt;4,"Regular",IF(Tabla134[[#This Row],[Rating]]&lt;5,"Bueno","Excelente"))))</f>
        <v>Bueno</v>
      </c>
    </row>
    <row r="6417" spans="1:16" x14ac:dyDescent="0.2">
      <c r="A6417" s="7" t="s">
        <v>21</v>
      </c>
      <c r="B6417" s="7" t="s">
        <v>618</v>
      </c>
      <c r="C6417" s="7" t="s">
        <v>171</v>
      </c>
      <c r="D6417" s="8">
        <v>2012</v>
      </c>
      <c r="E6417" s="7" t="s">
        <v>9</v>
      </c>
      <c r="F6417" s="7" t="s">
        <v>8</v>
      </c>
      <c r="G6417" s="7" t="s">
        <v>1</v>
      </c>
      <c r="H6417" s="7" t="s">
        <v>7</v>
      </c>
      <c r="I6417" s="9">
        <v>0.129534812</v>
      </c>
      <c r="J6417" s="10">
        <v>190.18719999999999</v>
      </c>
      <c r="K6417" s="11">
        <v>4</v>
      </c>
      <c r="L6417" s="11" t="str">
        <f>IF(Tabla134[[#This Row],[Item Weight]]&lt;$U$12,"Poco Peso",IF(Tabla134[[#This Row],[Item Weight]]&lt;$U$13,"Peso Medio","Peso Alto"))</f>
        <v>Peso Alto</v>
      </c>
      <c r="M6417" s="7">
        <v>19</v>
      </c>
      <c r="N6417" s="11">
        <f>IF(Tabla134[[#This Row],[Item Weight (Nulos)]]="",VLOOKUP(Tabla134[[#This Row],[Item Identifier]],'Tabla para Nulos'!$A$3:$B$1563,2,FALSE),Tabla134[[#This Row],[Item Weight (Nulos)]])</f>
        <v>19</v>
      </c>
      <c r="O6417" s="11" t="str">
        <f>IF(Tabla134[[#This Row],[Item Visibility]]&lt;$U$15,"Poca visibilidad",IF(Tabla134[[#This Row],[Item Visibility]]&lt;$U$16,"Visibilidad media","Mayor visibilidad"))</f>
        <v>Mayor visibilidad</v>
      </c>
      <c r="P6417" s="11" t="str">
        <f>IF(Tabla134[[#This Row],[Rating]]&lt;2,"Muy Malo",IF(Tabla134[[#This Row],[Rating]]&lt;3,"Malo",IF(Tabla134[[#This Row],[Rating]]&lt;4,"Regular",IF(Tabla134[[#This Row],[Rating]]&lt;5,"Bueno","Excelente"))))</f>
        <v>Bueno</v>
      </c>
    </row>
    <row r="6418" spans="1:16" x14ac:dyDescent="0.2">
      <c r="A6418" s="7" t="s">
        <v>6</v>
      </c>
      <c r="B6418" s="7" t="s">
        <v>982</v>
      </c>
      <c r="C6418" s="7" t="s">
        <v>28</v>
      </c>
      <c r="D6418" s="8">
        <v>2012</v>
      </c>
      <c r="E6418" s="7" t="s">
        <v>9</v>
      </c>
      <c r="F6418" s="7" t="s">
        <v>8</v>
      </c>
      <c r="G6418" s="7" t="s">
        <v>1</v>
      </c>
      <c r="H6418" s="7" t="s">
        <v>7</v>
      </c>
      <c r="I6418" s="9">
        <v>3.5627488999999998E-2</v>
      </c>
      <c r="J6418" s="10">
        <v>146.64439999999999</v>
      </c>
      <c r="K6418" s="11">
        <v>4</v>
      </c>
      <c r="L6418" s="11" t="str">
        <f>IF(Tabla134[[#This Row],[Item Weight]]&lt;$U$12,"Poco Peso",IF(Tabla134[[#This Row],[Item Weight]]&lt;$U$13,"Peso Medio","Peso Alto"))</f>
        <v>Poco Peso</v>
      </c>
      <c r="M6418" s="7">
        <v>8.3149999999999995</v>
      </c>
      <c r="N6418" s="11">
        <f>IF(Tabla134[[#This Row],[Item Weight (Nulos)]]="",VLOOKUP(Tabla134[[#This Row],[Item Identifier]],'Tabla para Nulos'!$A$3:$B$1563,2,FALSE),Tabla134[[#This Row],[Item Weight (Nulos)]])</f>
        <v>8.3149999999999995</v>
      </c>
      <c r="O6418" s="11" t="str">
        <f>IF(Tabla134[[#This Row],[Item Visibility]]&lt;$U$15,"Poca visibilidad",IF(Tabla134[[#This Row],[Item Visibility]]&lt;$U$16,"Visibilidad media","Mayor visibilidad"))</f>
        <v>Visibilidad media</v>
      </c>
      <c r="P6418" s="11" t="str">
        <f>IF(Tabla134[[#This Row],[Rating]]&lt;2,"Muy Malo",IF(Tabla134[[#This Row],[Rating]]&lt;3,"Malo",IF(Tabla134[[#This Row],[Rating]]&lt;4,"Regular",IF(Tabla134[[#This Row],[Rating]]&lt;5,"Bueno","Excelente"))))</f>
        <v>Bueno</v>
      </c>
    </row>
    <row r="6419" spans="1:16" x14ac:dyDescent="0.2">
      <c r="A6419" s="7" t="s">
        <v>6</v>
      </c>
      <c r="B6419" s="7" t="s">
        <v>838</v>
      </c>
      <c r="C6419" s="7" t="s">
        <v>28</v>
      </c>
      <c r="D6419" s="8">
        <v>2012</v>
      </c>
      <c r="E6419" s="7" t="s">
        <v>9</v>
      </c>
      <c r="F6419" s="7" t="s">
        <v>8</v>
      </c>
      <c r="G6419" s="7" t="s">
        <v>1</v>
      </c>
      <c r="H6419" s="7" t="s">
        <v>7</v>
      </c>
      <c r="I6419" s="9">
        <v>6.2321222000000003E-2</v>
      </c>
      <c r="J6419" s="10">
        <v>87.251400000000004</v>
      </c>
      <c r="K6419" s="11">
        <v>4</v>
      </c>
      <c r="L6419" s="11" t="str">
        <f>IF(Tabla134[[#This Row],[Item Weight]]&lt;$U$12,"Poco Peso",IF(Tabla134[[#This Row],[Item Weight]]&lt;$U$13,"Peso Medio","Peso Alto"))</f>
        <v>Peso Alto</v>
      </c>
      <c r="M6419" s="7">
        <v>20.85</v>
      </c>
      <c r="N6419" s="11">
        <f>IF(Tabla134[[#This Row],[Item Weight (Nulos)]]="",VLOOKUP(Tabla134[[#This Row],[Item Identifier]],'Tabla para Nulos'!$A$3:$B$1563,2,FALSE),Tabla134[[#This Row],[Item Weight (Nulos)]])</f>
        <v>20.85</v>
      </c>
      <c r="O6419" s="11" t="str">
        <f>IF(Tabla134[[#This Row],[Item Visibility]]&lt;$U$15,"Poca visibilidad",IF(Tabla134[[#This Row],[Item Visibility]]&lt;$U$16,"Visibilidad media","Mayor visibilidad"))</f>
        <v>Visibilidad media</v>
      </c>
      <c r="P6419" s="11" t="str">
        <f>IF(Tabla134[[#This Row],[Rating]]&lt;2,"Muy Malo",IF(Tabla134[[#This Row],[Rating]]&lt;3,"Malo",IF(Tabla134[[#This Row],[Rating]]&lt;4,"Regular",IF(Tabla134[[#This Row],[Rating]]&lt;5,"Bueno","Excelente"))))</f>
        <v>Bueno</v>
      </c>
    </row>
    <row r="6420" spans="1:16" x14ac:dyDescent="0.2">
      <c r="A6420" s="7" t="s">
        <v>6</v>
      </c>
      <c r="B6420" s="7" t="s">
        <v>1145</v>
      </c>
      <c r="C6420" s="7" t="s">
        <v>112</v>
      </c>
      <c r="D6420" s="8">
        <v>2012</v>
      </c>
      <c r="E6420" s="7" t="s">
        <v>9</v>
      </c>
      <c r="F6420" s="7" t="s">
        <v>8</v>
      </c>
      <c r="G6420" s="7" t="s">
        <v>1</v>
      </c>
      <c r="H6420" s="7" t="s">
        <v>7</v>
      </c>
      <c r="I6420" s="9">
        <v>7.4847664999999994E-2</v>
      </c>
      <c r="J6420" s="10">
        <v>78.898600000000002</v>
      </c>
      <c r="K6420" s="11">
        <v>4</v>
      </c>
      <c r="L6420" s="11" t="str">
        <f>IF(Tabla134[[#This Row],[Item Weight]]&lt;$U$12,"Poco Peso",IF(Tabla134[[#This Row],[Item Weight]]&lt;$U$13,"Peso Medio","Peso Alto"))</f>
        <v>Poco Peso</v>
      </c>
      <c r="M6420" s="7">
        <v>7.72</v>
      </c>
      <c r="N6420" s="11">
        <f>IF(Tabla134[[#This Row],[Item Weight (Nulos)]]="",VLOOKUP(Tabla134[[#This Row],[Item Identifier]],'Tabla para Nulos'!$A$3:$B$1563,2,FALSE),Tabla134[[#This Row],[Item Weight (Nulos)]])</f>
        <v>7.72</v>
      </c>
      <c r="O6420" s="11" t="str">
        <f>IF(Tabla134[[#This Row],[Item Visibility]]&lt;$U$15,"Poca visibilidad",IF(Tabla134[[#This Row],[Item Visibility]]&lt;$U$16,"Visibilidad media","Mayor visibilidad"))</f>
        <v>Visibilidad media</v>
      </c>
      <c r="P6420" s="11" t="str">
        <f>IF(Tabla134[[#This Row],[Rating]]&lt;2,"Muy Malo",IF(Tabla134[[#This Row],[Rating]]&lt;3,"Malo",IF(Tabla134[[#This Row],[Rating]]&lt;4,"Regular",IF(Tabla134[[#This Row],[Rating]]&lt;5,"Bueno","Excelente"))))</f>
        <v>Bueno</v>
      </c>
    </row>
    <row r="6421" spans="1:16" x14ac:dyDescent="0.2">
      <c r="A6421" s="7" t="s">
        <v>6</v>
      </c>
      <c r="B6421" s="7" t="s">
        <v>1234</v>
      </c>
      <c r="C6421" s="7" t="s">
        <v>71</v>
      </c>
      <c r="D6421" s="8">
        <v>2012</v>
      </c>
      <c r="E6421" s="7" t="s">
        <v>9</v>
      </c>
      <c r="F6421" s="7" t="s">
        <v>8</v>
      </c>
      <c r="G6421" s="7" t="s">
        <v>1</v>
      </c>
      <c r="H6421" s="7" t="s">
        <v>7</v>
      </c>
      <c r="I6421" s="9">
        <v>0.12862194099999999</v>
      </c>
      <c r="J6421" s="10">
        <v>175.53700000000001</v>
      </c>
      <c r="K6421" s="11">
        <v>4</v>
      </c>
      <c r="L6421" s="11" t="str">
        <f>IF(Tabla134[[#This Row],[Item Weight]]&lt;$U$12,"Poco Peso",IF(Tabla134[[#This Row],[Item Weight]]&lt;$U$13,"Peso Medio","Peso Alto"))</f>
        <v>Peso Medio</v>
      </c>
      <c r="M6421" s="7">
        <v>16.2</v>
      </c>
      <c r="N6421" s="11">
        <f>IF(Tabla134[[#This Row],[Item Weight (Nulos)]]="",VLOOKUP(Tabla134[[#This Row],[Item Identifier]],'Tabla para Nulos'!$A$3:$B$1563,2,FALSE),Tabla134[[#This Row],[Item Weight (Nulos)]])</f>
        <v>16.2</v>
      </c>
      <c r="O6421" s="11" t="str">
        <f>IF(Tabla134[[#This Row],[Item Visibility]]&lt;$U$15,"Poca visibilidad",IF(Tabla134[[#This Row],[Item Visibility]]&lt;$U$16,"Visibilidad media","Mayor visibilidad"))</f>
        <v>Mayor visibilidad</v>
      </c>
      <c r="P6421" s="11" t="str">
        <f>IF(Tabla134[[#This Row],[Rating]]&lt;2,"Muy Malo",IF(Tabla134[[#This Row],[Rating]]&lt;3,"Malo",IF(Tabla134[[#This Row],[Rating]]&lt;4,"Regular",IF(Tabla134[[#This Row],[Rating]]&lt;5,"Bueno","Excelente"))))</f>
        <v>Bueno</v>
      </c>
    </row>
    <row r="6422" spans="1:16" x14ac:dyDescent="0.2">
      <c r="A6422" s="7" t="s">
        <v>6</v>
      </c>
      <c r="B6422" s="7" t="s">
        <v>349</v>
      </c>
      <c r="C6422" s="7" t="s">
        <v>10</v>
      </c>
      <c r="D6422" s="8">
        <v>2012</v>
      </c>
      <c r="E6422" s="7" t="s">
        <v>9</v>
      </c>
      <c r="F6422" s="7" t="s">
        <v>8</v>
      </c>
      <c r="G6422" s="7" t="s">
        <v>1</v>
      </c>
      <c r="H6422" s="7" t="s">
        <v>7</v>
      </c>
      <c r="I6422" s="9">
        <v>0</v>
      </c>
      <c r="J6422" s="10">
        <v>256.63299999999998</v>
      </c>
      <c r="K6422" s="11">
        <v>4</v>
      </c>
      <c r="L6422" s="11" t="str">
        <f>IF(Tabla134[[#This Row],[Item Weight]]&lt;$U$12,"Poco Peso",IF(Tabla134[[#This Row],[Item Weight]]&lt;$U$13,"Peso Medio","Peso Alto"))</f>
        <v>Poco Peso</v>
      </c>
      <c r="M6422" s="7">
        <v>5.82</v>
      </c>
      <c r="N6422" s="11">
        <f>IF(Tabla134[[#This Row],[Item Weight (Nulos)]]="",VLOOKUP(Tabla134[[#This Row],[Item Identifier]],'Tabla para Nulos'!$A$3:$B$1563,2,FALSE),Tabla134[[#This Row],[Item Weight (Nulos)]])</f>
        <v>5.82</v>
      </c>
      <c r="O6422" s="11" t="str">
        <f>IF(Tabla134[[#This Row],[Item Visibility]]&lt;$U$15,"Poca visibilidad",IF(Tabla134[[#This Row],[Item Visibility]]&lt;$U$16,"Visibilidad media","Mayor visibilidad"))</f>
        <v>Poca visibilidad</v>
      </c>
      <c r="P6422" s="11" t="str">
        <f>IF(Tabla134[[#This Row],[Rating]]&lt;2,"Muy Malo",IF(Tabla134[[#This Row],[Rating]]&lt;3,"Malo",IF(Tabla134[[#This Row],[Rating]]&lt;4,"Regular",IF(Tabla134[[#This Row],[Rating]]&lt;5,"Bueno","Excelente"))))</f>
        <v>Bueno</v>
      </c>
    </row>
    <row r="6423" spans="1:16" x14ac:dyDescent="0.2">
      <c r="A6423" s="7" t="s">
        <v>6</v>
      </c>
      <c r="B6423" s="7" t="s">
        <v>705</v>
      </c>
      <c r="C6423" s="7" t="s">
        <v>47</v>
      </c>
      <c r="D6423" s="8">
        <v>2012</v>
      </c>
      <c r="E6423" s="7" t="s">
        <v>9</v>
      </c>
      <c r="F6423" s="7" t="s">
        <v>8</v>
      </c>
      <c r="G6423" s="7" t="s">
        <v>1</v>
      </c>
      <c r="H6423" s="7" t="s">
        <v>7</v>
      </c>
      <c r="I6423" s="9">
        <v>9.8832569999999995E-3</v>
      </c>
      <c r="J6423" s="10">
        <v>149.8366</v>
      </c>
      <c r="K6423" s="11">
        <v>4</v>
      </c>
      <c r="L6423" s="11" t="str">
        <f>IF(Tabla134[[#This Row],[Item Weight]]&lt;$U$12,"Poco Peso",IF(Tabla134[[#This Row],[Item Weight]]&lt;$U$13,"Peso Medio","Peso Alto"))</f>
        <v>Poco Peso</v>
      </c>
      <c r="M6423" s="7">
        <v>6.26</v>
      </c>
      <c r="N6423" s="11">
        <f>IF(Tabla134[[#This Row],[Item Weight (Nulos)]]="",VLOOKUP(Tabla134[[#This Row],[Item Identifier]],'Tabla para Nulos'!$A$3:$B$1563,2,FALSE),Tabla134[[#This Row],[Item Weight (Nulos)]])</f>
        <v>6.26</v>
      </c>
      <c r="O6423" s="11" t="str">
        <f>IF(Tabla134[[#This Row],[Item Visibility]]&lt;$U$15,"Poca visibilidad",IF(Tabla134[[#This Row],[Item Visibility]]&lt;$U$16,"Visibilidad media","Mayor visibilidad"))</f>
        <v>Poca visibilidad</v>
      </c>
      <c r="P6423" s="11" t="str">
        <f>IF(Tabla134[[#This Row],[Rating]]&lt;2,"Muy Malo",IF(Tabla134[[#This Row],[Rating]]&lt;3,"Malo",IF(Tabla134[[#This Row],[Rating]]&lt;4,"Regular",IF(Tabla134[[#This Row],[Rating]]&lt;5,"Bueno","Excelente"))))</f>
        <v>Bueno</v>
      </c>
    </row>
    <row r="6424" spans="1:16" x14ac:dyDescent="0.2">
      <c r="A6424" s="7" t="s">
        <v>6</v>
      </c>
      <c r="B6424" s="7" t="s">
        <v>960</v>
      </c>
      <c r="C6424" s="7" t="s">
        <v>14</v>
      </c>
      <c r="D6424" s="8">
        <v>2012</v>
      </c>
      <c r="E6424" s="7" t="s">
        <v>9</v>
      </c>
      <c r="F6424" s="7" t="s">
        <v>8</v>
      </c>
      <c r="G6424" s="7" t="s">
        <v>1</v>
      </c>
      <c r="H6424" s="7" t="s">
        <v>7</v>
      </c>
      <c r="I6424" s="9">
        <v>8.5268316999999996E-2</v>
      </c>
      <c r="J6424" s="10">
        <v>229.76679999999999</v>
      </c>
      <c r="K6424" s="11">
        <v>4</v>
      </c>
      <c r="L6424" s="11" t="str">
        <f>IF(Tabla134[[#This Row],[Item Weight]]&lt;$U$12,"Poco Peso",IF(Tabla134[[#This Row],[Item Weight]]&lt;$U$13,"Peso Medio","Peso Alto"))</f>
        <v>Peso Medio</v>
      </c>
      <c r="M6424" s="7">
        <v>10.65</v>
      </c>
      <c r="N6424" s="11">
        <f>IF(Tabla134[[#This Row],[Item Weight (Nulos)]]="",VLOOKUP(Tabla134[[#This Row],[Item Identifier]],'Tabla para Nulos'!$A$3:$B$1563,2,FALSE),Tabla134[[#This Row],[Item Weight (Nulos)]])</f>
        <v>10.65</v>
      </c>
      <c r="O6424" s="11" t="str">
        <f>IF(Tabla134[[#This Row],[Item Visibility]]&lt;$U$15,"Poca visibilidad",IF(Tabla134[[#This Row],[Item Visibility]]&lt;$U$16,"Visibilidad media","Mayor visibilidad"))</f>
        <v>Visibilidad media</v>
      </c>
      <c r="P6424" s="11" t="str">
        <f>IF(Tabla134[[#This Row],[Rating]]&lt;2,"Muy Malo",IF(Tabla134[[#This Row],[Rating]]&lt;3,"Malo",IF(Tabla134[[#This Row],[Rating]]&lt;4,"Regular",IF(Tabla134[[#This Row],[Rating]]&lt;5,"Bueno","Excelente"))))</f>
        <v>Bueno</v>
      </c>
    </row>
    <row r="6425" spans="1:16" x14ac:dyDescent="0.2">
      <c r="A6425" s="7" t="s">
        <v>124</v>
      </c>
      <c r="B6425" s="7" t="s">
        <v>474</v>
      </c>
      <c r="C6425" s="7" t="s">
        <v>10</v>
      </c>
      <c r="D6425" s="8">
        <v>2018</v>
      </c>
      <c r="E6425" s="7" t="s">
        <v>1195</v>
      </c>
      <c r="F6425" s="7" t="s">
        <v>8</v>
      </c>
      <c r="G6425" s="7" t="s">
        <v>702</v>
      </c>
      <c r="H6425" s="7" t="s">
        <v>1621</v>
      </c>
      <c r="I6425" s="9">
        <v>5.4363970999999997E-2</v>
      </c>
      <c r="J6425" s="10">
        <v>105.099</v>
      </c>
      <c r="K6425" s="11">
        <v>4</v>
      </c>
      <c r="L6425" s="11" t="str">
        <f>IF(Tabla134[[#This Row],[Item Weight]]&lt;$U$12,"Poco Peso",IF(Tabla134[[#This Row],[Item Weight]]&lt;$U$13,"Peso Medio","Peso Alto"))</f>
        <v>Peso Medio</v>
      </c>
      <c r="N6425" s="11">
        <f>IF(Tabla134[[#This Row],[Item Weight (Nulos)]]="",VLOOKUP(Tabla134[[#This Row],[Item Identifier]],'Tabla para Nulos'!$A$3:$B$1563,2,FALSE),Tabla134[[#This Row],[Item Weight (Nulos)]])</f>
        <v>12.5</v>
      </c>
      <c r="O6425" s="11" t="str">
        <f>IF(Tabla134[[#This Row],[Item Visibility]]&lt;$U$15,"Poca visibilidad",IF(Tabla134[[#This Row],[Item Visibility]]&lt;$U$16,"Visibilidad media","Mayor visibilidad"))</f>
        <v>Visibilidad media</v>
      </c>
      <c r="P6425" s="11" t="str">
        <f>IF(Tabla134[[#This Row],[Rating]]&lt;2,"Muy Malo",IF(Tabla134[[#This Row],[Rating]]&lt;3,"Malo",IF(Tabla134[[#This Row],[Rating]]&lt;4,"Regular",IF(Tabla134[[#This Row],[Rating]]&lt;5,"Bueno","Excelente"))))</f>
        <v>Bueno</v>
      </c>
    </row>
    <row r="6426" spans="1:16" x14ac:dyDescent="0.2">
      <c r="A6426" s="7" t="s">
        <v>124</v>
      </c>
      <c r="B6426" s="7" t="s">
        <v>469</v>
      </c>
      <c r="C6426" s="7" t="s">
        <v>10</v>
      </c>
      <c r="D6426" s="8">
        <v>2018</v>
      </c>
      <c r="E6426" s="7" t="s">
        <v>1195</v>
      </c>
      <c r="F6426" s="7" t="s">
        <v>8</v>
      </c>
      <c r="G6426" s="7" t="s">
        <v>702</v>
      </c>
      <c r="H6426" s="7" t="s">
        <v>1621</v>
      </c>
      <c r="I6426" s="9">
        <v>0</v>
      </c>
      <c r="J6426" s="10">
        <v>258.39879999999999</v>
      </c>
      <c r="K6426" s="11">
        <v>4</v>
      </c>
      <c r="L6426" s="11" t="str">
        <f>IF(Tabla134[[#This Row],[Item Weight]]&lt;$U$12,"Poco Peso",IF(Tabla134[[#This Row],[Item Weight]]&lt;$U$13,"Peso Medio","Peso Alto"))</f>
        <v>Peso Medio</v>
      </c>
      <c r="N6426" s="11">
        <f>IF(Tabla134[[#This Row],[Item Weight (Nulos)]]="",VLOOKUP(Tabla134[[#This Row],[Item Identifier]],'Tabla para Nulos'!$A$3:$B$1563,2,FALSE),Tabla134[[#This Row],[Item Weight (Nulos)]])</f>
        <v>16.75</v>
      </c>
      <c r="O6426" s="11" t="str">
        <f>IF(Tabla134[[#This Row],[Item Visibility]]&lt;$U$15,"Poca visibilidad",IF(Tabla134[[#This Row],[Item Visibility]]&lt;$U$16,"Visibilidad media","Mayor visibilidad"))</f>
        <v>Poca visibilidad</v>
      </c>
      <c r="P6426" s="11" t="str">
        <f>IF(Tabla134[[#This Row],[Rating]]&lt;2,"Muy Malo",IF(Tabla134[[#This Row],[Rating]]&lt;3,"Malo",IF(Tabla134[[#This Row],[Rating]]&lt;4,"Regular",IF(Tabla134[[#This Row],[Rating]]&lt;5,"Bueno","Excelente"))))</f>
        <v>Bueno</v>
      </c>
    </row>
    <row r="6427" spans="1:16" x14ac:dyDescent="0.2">
      <c r="A6427" s="7" t="s">
        <v>124</v>
      </c>
      <c r="B6427" s="7" t="s">
        <v>187</v>
      </c>
      <c r="C6427" s="7" t="s">
        <v>171</v>
      </c>
      <c r="D6427" s="8">
        <v>2018</v>
      </c>
      <c r="E6427" s="7" t="s">
        <v>1195</v>
      </c>
      <c r="F6427" s="7" t="s">
        <v>8</v>
      </c>
      <c r="G6427" s="7" t="s">
        <v>702</v>
      </c>
      <c r="H6427" s="7" t="s">
        <v>1621</v>
      </c>
      <c r="I6427" s="9">
        <v>5.8827583000000003E-2</v>
      </c>
      <c r="J6427" s="10">
        <v>110.49120000000001</v>
      </c>
      <c r="K6427" s="11">
        <v>4</v>
      </c>
      <c r="L6427" s="11" t="str">
        <f>IF(Tabla134[[#This Row],[Item Weight]]&lt;$U$12,"Poco Peso",IF(Tabla134[[#This Row],[Item Weight]]&lt;$U$13,"Peso Medio","Peso Alto"))</f>
        <v>Peso Medio</v>
      </c>
      <c r="N6427" s="11">
        <f>IF(Tabla134[[#This Row],[Item Weight (Nulos)]]="",VLOOKUP(Tabla134[[#This Row],[Item Identifier]],'Tabla para Nulos'!$A$3:$B$1563,2,FALSE),Tabla134[[#This Row],[Item Weight (Nulos)]])</f>
        <v>15.200000000000001</v>
      </c>
      <c r="O6427" s="11" t="str">
        <f>IF(Tabla134[[#This Row],[Item Visibility]]&lt;$U$15,"Poca visibilidad",IF(Tabla134[[#This Row],[Item Visibility]]&lt;$U$16,"Visibilidad media","Mayor visibilidad"))</f>
        <v>Visibilidad media</v>
      </c>
      <c r="P6427" s="11" t="str">
        <f>IF(Tabla134[[#This Row],[Rating]]&lt;2,"Muy Malo",IF(Tabla134[[#This Row],[Rating]]&lt;3,"Malo",IF(Tabla134[[#This Row],[Rating]]&lt;4,"Regular",IF(Tabla134[[#This Row],[Rating]]&lt;5,"Bueno","Excelente"))))</f>
        <v>Bueno</v>
      </c>
    </row>
    <row r="6428" spans="1:16" x14ac:dyDescent="0.2">
      <c r="A6428" s="7" t="s">
        <v>124</v>
      </c>
      <c r="B6428" s="7" t="s">
        <v>174</v>
      </c>
      <c r="C6428" s="7" t="s">
        <v>171</v>
      </c>
      <c r="D6428" s="8">
        <v>2018</v>
      </c>
      <c r="E6428" s="7" t="s">
        <v>1195</v>
      </c>
      <c r="F6428" s="7" t="s">
        <v>8</v>
      </c>
      <c r="G6428" s="7" t="s">
        <v>702</v>
      </c>
      <c r="H6428" s="7" t="s">
        <v>1621</v>
      </c>
      <c r="I6428" s="9">
        <v>4.6609281000000002E-2</v>
      </c>
      <c r="J6428" s="10">
        <v>248.67760000000001</v>
      </c>
      <c r="K6428" s="11">
        <v>4</v>
      </c>
      <c r="L6428" s="11" t="str">
        <f>IF(Tabla134[[#This Row],[Item Weight]]&lt;$U$12,"Poco Peso",IF(Tabla134[[#This Row],[Item Weight]]&lt;$U$13,"Peso Medio","Peso Alto"))</f>
        <v>Peso Medio</v>
      </c>
      <c r="N6428" s="11">
        <f>IF(Tabla134[[#This Row],[Item Weight (Nulos)]]="",VLOOKUP(Tabla134[[#This Row],[Item Identifier]],'Tabla para Nulos'!$A$3:$B$1563,2,FALSE),Tabla134[[#This Row],[Item Weight (Nulos)]])</f>
        <v>16.7</v>
      </c>
      <c r="O6428" s="11" t="str">
        <f>IF(Tabla134[[#This Row],[Item Visibility]]&lt;$U$15,"Poca visibilidad",IF(Tabla134[[#This Row],[Item Visibility]]&lt;$U$16,"Visibilidad media","Mayor visibilidad"))</f>
        <v>Visibilidad media</v>
      </c>
      <c r="P6428" s="11" t="str">
        <f>IF(Tabla134[[#This Row],[Rating]]&lt;2,"Muy Malo",IF(Tabla134[[#This Row],[Rating]]&lt;3,"Malo",IF(Tabla134[[#This Row],[Rating]]&lt;4,"Regular",IF(Tabla134[[#This Row],[Rating]]&lt;5,"Bueno","Excelente"))))</f>
        <v>Bueno</v>
      </c>
    </row>
    <row r="6429" spans="1:16" x14ac:dyDescent="0.2">
      <c r="A6429" s="7" t="s">
        <v>124</v>
      </c>
      <c r="B6429" s="7" t="s">
        <v>1155</v>
      </c>
      <c r="C6429" s="7" t="s">
        <v>14</v>
      </c>
      <c r="D6429" s="8">
        <v>2018</v>
      </c>
      <c r="E6429" s="7" t="s">
        <v>1195</v>
      </c>
      <c r="F6429" s="7" t="s">
        <v>8</v>
      </c>
      <c r="G6429" s="7" t="s">
        <v>702</v>
      </c>
      <c r="H6429" s="7" t="s">
        <v>1621</v>
      </c>
      <c r="I6429" s="9">
        <v>0.28406587900000002</v>
      </c>
      <c r="J6429" s="10">
        <v>105.5622</v>
      </c>
      <c r="K6429" s="11">
        <v>4</v>
      </c>
      <c r="L6429" s="11" t="str">
        <f>IF(Tabla134[[#This Row],[Item Weight]]&lt;$U$12,"Poco Peso",IF(Tabla134[[#This Row],[Item Weight]]&lt;$U$13,"Peso Medio","Peso Alto"))</f>
        <v>Peso Medio</v>
      </c>
      <c r="N6429" s="11">
        <f>IF(Tabla134[[#This Row],[Item Weight (Nulos)]]="",VLOOKUP(Tabla134[[#This Row],[Item Identifier]],'Tabla para Nulos'!$A$3:$B$1563,2,FALSE),Tabla134[[#This Row],[Item Weight (Nulos)]])</f>
        <v>10.849999999999998</v>
      </c>
      <c r="O6429" s="11" t="str">
        <f>IF(Tabla134[[#This Row],[Item Visibility]]&lt;$U$15,"Poca visibilidad",IF(Tabla134[[#This Row],[Item Visibility]]&lt;$U$16,"Visibilidad media","Mayor visibilidad"))</f>
        <v>Mayor visibilidad</v>
      </c>
      <c r="P6429" s="11" t="str">
        <f>IF(Tabla134[[#This Row],[Rating]]&lt;2,"Muy Malo",IF(Tabla134[[#This Row],[Rating]]&lt;3,"Malo",IF(Tabla134[[#This Row],[Rating]]&lt;4,"Regular",IF(Tabla134[[#This Row],[Rating]]&lt;5,"Bueno","Excelente"))))</f>
        <v>Bueno</v>
      </c>
    </row>
    <row r="6430" spans="1:16" x14ac:dyDescent="0.2">
      <c r="A6430" s="7" t="s">
        <v>124</v>
      </c>
      <c r="B6430" s="7" t="s">
        <v>127</v>
      </c>
      <c r="C6430" s="7" t="s">
        <v>19</v>
      </c>
      <c r="D6430" s="8">
        <v>2018</v>
      </c>
      <c r="E6430" s="7" t="s">
        <v>1195</v>
      </c>
      <c r="F6430" s="7" t="s">
        <v>8</v>
      </c>
      <c r="G6430" s="7" t="s">
        <v>702</v>
      </c>
      <c r="H6430" s="7" t="s">
        <v>1621</v>
      </c>
      <c r="I6430" s="9">
        <v>0</v>
      </c>
      <c r="J6430" s="10">
        <v>40.513800000000003</v>
      </c>
      <c r="K6430" s="11">
        <v>4</v>
      </c>
      <c r="L6430" s="11" t="str">
        <f>IF(Tabla134[[#This Row],[Item Weight]]&lt;$U$12,"Poco Peso",IF(Tabla134[[#This Row],[Item Weight]]&lt;$U$13,"Peso Medio","Peso Alto"))</f>
        <v>Peso Medio</v>
      </c>
      <c r="N6430" s="11">
        <f>IF(Tabla134[[#This Row],[Item Weight (Nulos)]]="",VLOOKUP(Tabla134[[#This Row],[Item Identifier]],'Tabla para Nulos'!$A$3:$B$1563,2,FALSE),Tabla134[[#This Row],[Item Weight (Nulos)]])</f>
        <v>14.150000000000002</v>
      </c>
      <c r="O6430" s="11" t="str">
        <f>IF(Tabla134[[#This Row],[Item Visibility]]&lt;$U$15,"Poca visibilidad",IF(Tabla134[[#This Row],[Item Visibility]]&lt;$U$16,"Visibilidad media","Mayor visibilidad"))</f>
        <v>Poca visibilidad</v>
      </c>
      <c r="P6430" s="11" t="str">
        <f>IF(Tabla134[[#This Row],[Rating]]&lt;2,"Muy Malo",IF(Tabla134[[#This Row],[Rating]]&lt;3,"Malo",IF(Tabla134[[#This Row],[Rating]]&lt;4,"Regular",IF(Tabla134[[#This Row],[Rating]]&lt;5,"Bueno","Excelente"))))</f>
        <v>Bueno</v>
      </c>
    </row>
    <row r="6431" spans="1:16" x14ac:dyDescent="0.2">
      <c r="A6431" s="7" t="s">
        <v>124</v>
      </c>
      <c r="B6431" s="7" t="s">
        <v>1233</v>
      </c>
      <c r="C6431" s="7" t="s">
        <v>28</v>
      </c>
      <c r="D6431" s="8">
        <v>2018</v>
      </c>
      <c r="E6431" s="7" t="s">
        <v>1195</v>
      </c>
      <c r="F6431" s="7" t="s">
        <v>8</v>
      </c>
      <c r="G6431" s="7" t="s">
        <v>702</v>
      </c>
      <c r="H6431" s="7" t="s">
        <v>1621</v>
      </c>
      <c r="I6431" s="9">
        <v>9.9211070000000002E-3</v>
      </c>
      <c r="J6431" s="10">
        <v>183.69239999999999</v>
      </c>
      <c r="K6431" s="11">
        <v>4</v>
      </c>
      <c r="L6431" s="11" t="str">
        <f>IF(Tabla134[[#This Row],[Item Weight]]&lt;$U$12,"Poco Peso",IF(Tabla134[[#This Row],[Item Weight]]&lt;$U$13,"Peso Medio","Peso Alto"))</f>
        <v>Poco Peso</v>
      </c>
      <c r="N6431" s="11">
        <f>IF(Tabla134[[#This Row],[Item Weight (Nulos)]]="",VLOOKUP(Tabla134[[#This Row],[Item Identifier]],'Tabla para Nulos'!$A$3:$B$1563,2,FALSE),Tabla134[[#This Row],[Item Weight (Nulos)]])</f>
        <v>5.9850000000000003</v>
      </c>
      <c r="O6431" s="11" t="str">
        <f>IF(Tabla134[[#This Row],[Item Visibility]]&lt;$U$15,"Poca visibilidad",IF(Tabla134[[#This Row],[Item Visibility]]&lt;$U$16,"Visibilidad media","Mayor visibilidad"))</f>
        <v>Poca visibilidad</v>
      </c>
      <c r="P6431" s="11" t="str">
        <f>IF(Tabla134[[#This Row],[Rating]]&lt;2,"Muy Malo",IF(Tabla134[[#This Row],[Rating]]&lt;3,"Malo",IF(Tabla134[[#This Row],[Rating]]&lt;4,"Regular",IF(Tabla134[[#This Row],[Rating]]&lt;5,"Bueno","Excelente"))))</f>
        <v>Bueno</v>
      </c>
    </row>
    <row r="6432" spans="1:16" x14ac:dyDescent="0.2">
      <c r="A6432" s="7" t="s">
        <v>124</v>
      </c>
      <c r="B6432" s="7" t="s">
        <v>916</v>
      </c>
      <c r="C6432" s="7" t="s">
        <v>28</v>
      </c>
      <c r="D6432" s="8">
        <v>2018</v>
      </c>
      <c r="E6432" s="7" t="s">
        <v>1195</v>
      </c>
      <c r="F6432" s="7" t="s">
        <v>8</v>
      </c>
      <c r="G6432" s="7" t="s">
        <v>702</v>
      </c>
      <c r="H6432" s="7" t="s">
        <v>1621</v>
      </c>
      <c r="I6432" s="9">
        <v>2.7767577000000002E-2</v>
      </c>
      <c r="J6432" s="10">
        <v>82.159199999999998</v>
      </c>
      <c r="K6432" s="11">
        <v>4</v>
      </c>
      <c r="L6432" s="11" t="str">
        <f>IF(Tabla134[[#This Row],[Item Weight]]&lt;$U$12,"Poco Peso",IF(Tabla134[[#This Row],[Item Weight]]&lt;$U$13,"Peso Medio","Peso Alto"))</f>
        <v>Peso Medio</v>
      </c>
      <c r="N6432" s="11">
        <f>IF(Tabla134[[#This Row],[Item Weight (Nulos)]]="",VLOOKUP(Tabla134[[#This Row],[Item Identifier]],'Tabla para Nulos'!$A$3:$B$1563,2,FALSE),Tabla134[[#This Row],[Item Weight (Nulos)]])</f>
        <v>9.1950000000000003</v>
      </c>
      <c r="O6432" s="11" t="str">
        <f>IF(Tabla134[[#This Row],[Item Visibility]]&lt;$U$15,"Poca visibilidad",IF(Tabla134[[#This Row],[Item Visibility]]&lt;$U$16,"Visibilidad media","Mayor visibilidad"))</f>
        <v>Visibilidad media</v>
      </c>
      <c r="P6432" s="11" t="str">
        <f>IF(Tabla134[[#This Row],[Rating]]&lt;2,"Muy Malo",IF(Tabla134[[#This Row],[Rating]]&lt;3,"Malo",IF(Tabla134[[#This Row],[Rating]]&lt;4,"Regular",IF(Tabla134[[#This Row],[Rating]]&lt;5,"Bueno","Excelente"))))</f>
        <v>Bueno</v>
      </c>
    </row>
    <row r="6433" spans="1:16" x14ac:dyDescent="0.2">
      <c r="A6433" s="7" t="s">
        <v>124</v>
      </c>
      <c r="B6433" s="7" t="s">
        <v>1108</v>
      </c>
      <c r="C6433" s="7" t="s">
        <v>28</v>
      </c>
      <c r="D6433" s="8">
        <v>2018</v>
      </c>
      <c r="E6433" s="7" t="s">
        <v>1195</v>
      </c>
      <c r="F6433" s="7" t="s">
        <v>8</v>
      </c>
      <c r="G6433" s="7" t="s">
        <v>702</v>
      </c>
      <c r="H6433" s="7" t="s">
        <v>1621</v>
      </c>
      <c r="I6433" s="9">
        <v>0.14874289600000001</v>
      </c>
      <c r="J6433" s="10">
        <v>107.128</v>
      </c>
      <c r="K6433" s="11">
        <v>4</v>
      </c>
      <c r="L6433" s="11" t="str">
        <f>IF(Tabla134[[#This Row],[Item Weight]]&lt;$U$12,"Poco Peso",IF(Tabla134[[#This Row],[Item Weight]]&lt;$U$13,"Peso Medio","Peso Alto"))</f>
        <v>Peso Medio</v>
      </c>
      <c r="N6433" s="11">
        <f>IF(Tabla134[[#This Row],[Item Weight (Nulos)]]="",VLOOKUP(Tabla134[[#This Row],[Item Identifier]],'Tabla para Nulos'!$A$3:$B$1563,2,FALSE),Tabla134[[#This Row],[Item Weight (Nulos)]])</f>
        <v>9.6</v>
      </c>
      <c r="O6433" s="11" t="str">
        <f>IF(Tabla134[[#This Row],[Item Visibility]]&lt;$U$15,"Poca visibilidad",IF(Tabla134[[#This Row],[Item Visibility]]&lt;$U$16,"Visibilidad media","Mayor visibilidad"))</f>
        <v>Mayor visibilidad</v>
      </c>
      <c r="P6433" s="11" t="str">
        <f>IF(Tabla134[[#This Row],[Rating]]&lt;2,"Muy Malo",IF(Tabla134[[#This Row],[Rating]]&lt;3,"Malo",IF(Tabla134[[#This Row],[Rating]]&lt;4,"Regular",IF(Tabla134[[#This Row],[Rating]]&lt;5,"Bueno","Excelente"))))</f>
        <v>Bueno</v>
      </c>
    </row>
    <row r="6434" spans="1:16" x14ac:dyDescent="0.2">
      <c r="A6434" s="7" t="s">
        <v>124</v>
      </c>
      <c r="B6434" s="7" t="s">
        <v>1232</v>
      </c>
      <c r="C6434" s="7" t="s">
        <v>28</v>
      </c>
      <c r="D6434" s="8">
        <v>2018</v>
      </c>
      <c r="E6434" s="7" t="s">
        <v>1195</v>
      </c>
      <c r="F6434" s="7" t="s">
        <v>8</v>
      </c>
      <c r="G6434" s="7" t="s">
        <v>702</v>
      </c>
      <c r="H6434" s="7" t="s">
        <v>1621</v>
      </c>
      <c r="I6434" s="9">
        <v>0.105893301</v>
      </c>
      <c r="J6434" s="10">
        <v>86.254000000000005</v>
      </c>
      <c r="K6434" s="11">
        <v>4</v>
      </c>
      <c r="L6434" s="11" t="str">
        <f>IF(Tabla134[[#This Row],[Item Weight]]&lt;$U$12,"Poco Peso",IF(Tabla134[[#This Row],[Item Weight]]&lt;$U$13,"Peso Medio","Peso Alto"))</f>
        <v>Peso Medio</v>
      </c>
      <c r="N6434" s="11">
        <f>IF(Tabla134[[#This Row],[Item Weight (Nulos)]]="",VLOOKUP(Tabla134[[#This Row],[Item Identifier]],'Tabla para Nulos'!$A$3:$B$1563,2,FALSE),Tabla134[[#This Row],[Item Weight (Nulos)]])</f>
        <v>13.5</v>
      </c>
      <c r="O6434" s="11" t="str">
        <f>IF(Tabla134[[#This Row],[Item Visibility]]&lt;$U$15,"Poca visibilidad",IF(Tabla134[[#This Row],[Item Visibility]]&lt;$U$16,"Visibilidad media","Mayor visibilidad"))</f>
        <v>Mayor visibilidad</v>
      </c>
      <c r="P6434" s="11" t="str">
        <f>IF(Tabla134[[#This Row],[Rating]]&lt;2,"Muy Malo",IF(Tabla134[[#This Row],[Rating]]&lt;3,"Malo",IF(Tabla134[[#This Row],[Rating]]&lt;4,"Regular",IF(Tabla134[[#This Row],[Rating]]&lt;5,"Bueno","Excelente"))))</f>
        <v>Bueno</v>
      </c>
    </row>
    <row r="6435" spans="1:16" x14ac:dyDescent="0.2">
      <c r="A6435" s="7" t="s">
        <v>124</v>
      </c>
      <c r="B6435" s="7" t="s">
        <v>687</v>
      </c>
      <c r="C6435" s="7" t="s">
        <v>28</v>
      </c>
      <c r="D6435" s="8">
        <v>2018</v>
      </c>
      <c r="E6435" s="7" t="s">
        <v>1195</v>
      </c>
      <c r="F6435" s="7" t="s">
        <v>8</v>
      </c>
      <c r="G6435" s="7" t="s">
        <v>702</v>
      </c>
      <c r="H6435" s="7" t="s">
        <v>1621</v>
      </c>
      <c r="I6435" s="9">
        <v>0.13787023700000001</v>
      </c>
      <c r="J6435" s="10">
        <v>175.03700000000001</v>
      </c>
      <c r="K6435" s="11">
        <v>4</v>
      </c>
      <c r="L6435" s="11" t="str">
        <f>IF(Tabla134[[#This Row],[Item Weight]]&lt;$U$12,"Poco Peso",IF(Tabla134[[#This Row],[Item Weight]]&lt;$U$13,"Peso Medio","Peso Alto"))</f>
        <v>Peso Medio</v>
      </c>
      <c r="N6435" s="11">
        <f>IF(Tabla134[[#This Row],[Item Weight (Nulos)]]="",VLOOKUP(Tabla134[[#This Row],[Item Identifier]],'Tabla para Nulos'!$A$3:$B$1563,2,FALSE),Tabla134[[#This Row],[Item Weight (Nulos)]])</f>
        <v>10.3</v>
      </c>
      <c r="O6435" s="11" t="str">
        <f>IF(Tabla134[[#This Row],[Item Visibility]]&lt;$U$15,"Poca visibilidad",IF(Tabla134[[#This Row],[Item Visibility]]&lt;$U$16,"Visibilidad media","Mayor visibilidad"))</f>
        <v>Mayor visibilidad</v>
      </c>
      <c r="P6435" s="11" t="str">
        <f>IF(Tabla134[[#This Row],[Rating]]&lt;2,"Muy Malo",IF(Tabla134[[#This Row],[Rating]]&lt;3,"Malo",IF(Tabla134[[#This Row],[Rating]]&lt;4,"Regular",IF(Tabla134[[#This Row],[Rating]]&lt;5,"Bueno","Excelente"))))</f>
        <v>Bueno</v>
      </c>
    </row>
    <row r="6436" spans="1:16" x14ac:dyDescent="0.2">
      <c r="A6436" s="7" t="s">
        <v>124</v>
      </c>
      <c r="B6436" s="7" t="s">
        <v>785</v>
      </c>
      <c r="C6436" s="7" t="s">
        <v>28</v>
      </c>
      <c r="D6436" s="8">
        <v>2018</v>
      </c>
      <c r="E6436" s="7" t="s">
        <v>1195</v>
      </c>
      <c r="F6436" s="7" t="s">
        <v>8</v>
      </c>
      <c r="G6436" s="7" t="s">
        <v>702</v>
      </c>
      <c r="H6436" s="7" t="s">
        <v>1621</v>
      </c>
      <c r="I6436" s="9">
        <v>4.8637887999999997E-2</v>
      </c>
      <c r="J6436" s="10">
        <v>149.77080000000001</v>
      </c>
      <c r="K6436" s="11">
        <v>4</v>
      </c>
      <c r="L6436" s="11" t="str">
        <f>IF(Tabla134[[#This Row],[Item Weight]]&lt;$U$12,"Poco Peso",IF(Tabla134[[#This Row],[Item Weight]]&lt;$U$13,"Peso Medio","Peso Alto"))</f>
        <v>Peso Medio</v>
      </c>
      <c r="N6436" s="11">
        <f>IF(Tabla134[[#This Row],[Item Weight (Nulos)]]="",VLOOKUP(Tabla134[[#This Row],[Item Identifier]],'Tabla para Nulos'!$A$3:$B$1563,2,FALSE),Tabla134[[#This Row],[Item Weight (Nulos)]])</f>
        <v>15.15</v>
      </c>
      <c r="O6436" s="11" t="str">
        <f>IF(Tabla134[[#This Row],[Item Visibility]]&lt;$U$15,"Poca visibilidad",IF(Tabla134[[#This Row],[Item Visibility]]&lt;$U$16,"Visibilidad media","Mayor visibilidad"))</f>
        <v>Visibilidad media</v>
      </c>
      <c r="P6436" s="11" t="str">
        <f>IF(Tabla134[[#This Row],[Rating]]&lt;2,"Muy Malo",IF(Tabla134[[#This Row],[Rating]]&lt;3,"Malo",IF(Tabla134[[#This Row],[Rating]]&lt;4,"Regular",IF(Tabla134[[#This Row],[Rating]]&lt;5,"Bueno","Excelente"))))</f>
        <v>Bueno</v>
      </c>
    </row>
    <row r="6437" spans="1:16" x14ac:dyDescent="0.2">
      <c r="A6437" s="7" t="s">
        <v>124</v>
      </c>
      <c r="B6437" s="7" t="s">
        <v>286</v>
      </c>
      <c r="C6437" s="7" t="s">
        <v>28</v>
      </c>
      <c r="D6437" s="8">
        <v>2018</v>
      </c>
      <c r="E6437" s="7" t="s">
        <v>1195</v>
      </c>
      <c r="F6437" s="7" t="s">
        <v>8</v>
      </c>
      <c r="G6437" s="7" t="s">
        <v>702</v>
      </c>
      <c r="H6437" s="7" t="s">
        <v>1621</v>
      </c>
      <c r="I6437" s="9">
        <v>1.6476619000000001E-2</v>
      </c>
      <c r="J6437" s="10">
        <v>74.337999999999994</v>
      </c>
      <c r="K6437" s="11">
        <v>4</v>
      </c>
      <c r="L6437" s="11" t="str">
        <f>IF(Tabla134[[#This Row],[Item Weight]]&lt;$U$12,"Poco Peso",IF(Tabla134[[#This Row],[Item Weight]]&lt;$U$13,"Peso Medio","Peso Alto"))</f>
        <v>Peso Medio</v>
      </c>
      <c r="N6437" s="11">
        <f>IF(Tabla134[[#This Row],[Item Weight (Nulos)]]="",VLOOKUP(Tabla134[[#This Row],[Item Identifier]],'Tabla para Nulos'!$A$3:$B$1563,2,FALSE),Tabla134[[#This Row],[Item Weight (Nulos)]])</f>
        <v>12.299999999999999</v>
      </c>
      <c r="O6437" s="11" t="str">
        <f>IF(Tabla134[[#This Row],[Item Visibility]]&lt;$U$15,"Poca visibilidad",IF(Tabla134[[#This Row],[Item Visibility]]&lt;$U$16,"Visibilidad media","Mayor visibilidad"))</f>
        <v>Poca visibilidad</v>
      </c>
      <c r="P6437" s="11" t="str">
        <f>IF(Tabla134[[#This Row],[Rating]]&lt;2,"Muy Malo",IF(Tabla134[[#This Row],[Rating]]&lt;3,"Malo",IF(Tabla134[[#This Row],[Rating]]&lt;4,"Regular",IF(Tabla134[[#This Row],[Rating]]&lt;5,"Bueno","Excelente"))))</f>
        <v>Bueno</v>
      </c>
    </row>
    <row r="6438" spans="1:16" x14ac:dyDescent="0.2">
      <c r="A6438" s="7" t="s">
        <v>124</v>
      </c>
      <c r="B6438" s="7" t="s">
        <v>676</v>
      </c>
      <c r="C6438" s="7" t="s">
        <v>112</v>
      </c>
      <c r="D6438" s="8">
        <v>2018</v>
      </c>
      <c r="E6438" s="7" t="s">
        <v>1195</v>
      </c>
      <c r="F6438" s="7" t="s">
        <v>8</v>
      </c>
      <c r="G6438" s="7" t="s">
        <v>702</v>
      </c>
      <c r="H6438" s="7" t="s">
        <v>1621</v>
      </c>
      <c r="I6438" s="9">
        <v>0.25637538999999998</v>
      </c>
      <c r="J6438" s="10">
        <v>94.843599999999995</v>
      </c>
      <c r="K6438" s="11">
        <v>4</v>
      </c>
      <c r="L6438" s="11" t="str">
        <f>IF(Tabla134[[#This Row],[Item Weight]]&lt;$U$12,"Poco Peso",IF(Tabla134[[#This Row],[Item Weight]]&lt;$U$13,"Peso Medio","Peso Alto"))</f>
        <v>Peso Alto</v>
      </c>
      <c r="N6438" s="11">
        <f>IF(Tabla134[[#This Row],[Item Weight (Nulos)]]="",VLOOKUP(Tabla134[[#This Row],[Item Identifier]],'Tabla para Nulos'!$A$3:$B$1563,2,FALSE),Tabla134[[#This Row],[Item Weight (Nulos)]])</f>
        <v>17.849999999999998</v>
      </c>
      <c r="O6438" s="11" t="str">
        <f>IF(Tabla134[[#This Row],[Item Visibility]]&lt;$U$15,"Poca visibilidad",IF(Tabla134[[#This Row],[Item Visibility]]&lt;$U$16,"Visibilidad media","Mayor visibilidad"))</f>
        <v>Mayor visibilidad</v>
      </c>
      <c r="P6438" s="11" t="str">
        <f>IF(Tabla134[[#This Row],[Rating]]&lt;2,"Muy Malo",IF(Tabla134[[#This Row],[Rating]]&lt;3,"Malo",IF(Tabla134[[#This Row],[Rating]]&lt;4,"Regular",IF(Tabla134[[#This Row],[Rating]]&lt;5,"Bueno","Excelente"))))</f>
        <v>Bueno</v>
      </c>
    </row>
    <row r="6439" spans="1:16" x14ac:dyDescent="0.2">
      <c r="A6439" s="7" t="s">
        <v>124</v>
      </c>
      <c r="B6439" s="7" t="s">
        <v>1047</v>
      </c>
      <c r="C6439" s="7" t="s">
        <v>112</v>
      </c>
      <c r="D6439" s="8">
        <v>2018</v>
      </c>
      <c r="E6439" s="7" t="s">
        <v>1195</v>
      </c>
      <c r="F6439" s="7" t="s">
        <v>8</v>
      </c>
      <c r="G6439" s="7" t="s">
        <v>702</v>
      </c>
      <c r="H6439" s="7" t="s">
        <v>1621</v>
      </c>
      <c r="I6439" s="9">
        <v>0.12098613900000001</v>
      </c>
      <c r="J6439" s="10">
        <v>216.11660000000001</v>
      </c>
      <c r="K6439" s="11">
        <v>4</v>
      </c>
      <c r="L6439" s="11" t="str">
        <f>IF(Tabla134[[#This Row],[Item Weight]]&lt;$U$12,"Poco Peso",IF(Tabla134[[#This Row],[Item Weight]]&lt;$U$13,"Peso Medio","Peso Alto"))</f>
        <v>Peso Medio</v>
      </c>
      <c r="N6439" s="11">
        <f>IF(Tabla134[[#This Row],[Item Weight (Nulos)]]="",VLOOKUP(Tabla134[[#This Row],[Item Identifier]],'Tabla para Nulos'!$A$3:$B$1563,2,FALSE),Tabla134[[#This Row],[Item Weight (Nulos)]])</f>
        <v>15.849999999999998</v>
      </c>
      <c r="O6439" s="11" t="str">
        <f>IF(Tabla134[[#This Row],[Item Visibility]]&lt;$U$15,"Poca visibilidad",IF(Tabla134[[#This Row],[Item Visibility]]&lt;$U$16,"Visibilidad media","Mayor visibilidad"))</f>
        <v>Mayor visibilidad</v>
      </c>
      <c r="P6439" s="11" t="str">
        <f>IF(Tabla134[[#This Row],[Rating]]&lt;2,"Muy Malo",IF(Tabla134[[#This Row],[Rating]]&lt;3,"Malo",IF(Tabla134[[#This Row],[Rating]]&lt;4,"Regular",IF(Tabla134[[#This Row],[Rating]]&lt;5,"Bueno","Excelente"))))</f>
        <v>Bueno</v>
      </c>
    </row>
    <row r="6440" spans="1:16" x14ac:dyDescent="0.2">
      <c r="A6440" s="7" t="s">
        <v>124</v>
      </c>
      <c r="B6440" s="7" t="s">
        <v>506</v>
      </c>
      <c r="C6440" s="7" t="s">
        <v>112</v>
      </c>
      <c r="D6440" s="8">
        <v>2018</v>
      </c>
      <c r="E6440" s="7" t="s">
        <v>1195</v>
      </c>
      <c r="F6440" s="7" t="s">
        <v>8</v>
      </c>
      <c r="G6440" s="7" t="s">
        <v>702</v>
      </c>
      <c r="H6440" s="7" t="s">
        <v>1621</v>
      </c>
      <c r="I6440" s="9">
        <v>9.4910420999999995E-2</v>
      </c>
      <c r="J6440" s="10">
        <v>84.556600000000003</v>
      </c>
      <c r="K6440" s="11">
        <v>4</v>
      </c>
      <c r="L6440" s="11" t="str">
        <f>IF(Tabla134[[#This Row],[Item Weight]]&lt;$U$12,"Poco Peso",IF(Tabla134[[#This Row],[Item Weight]]&lt;$U$13,"Peso Medio","Peso Alto"))</f>
        <v>Peso Alto</v>
      </c>
      <c r="N6440" s="11">
        <f>IF(Tabla134[[#This Row],[Item Weight (Nulos)]]="",VLOOKUP(Tabla134[[#This Row],[Item Identifier]],'Tabla para Nulos'!$A$3:$B$1563,2,FALSE),Tabla134[[#This Row],[Item Weight (Nulos)]])</f>
        <v>17.099999999999998</v>
      </c>
      <c r="O6440" s="11" t="str">
        <f>IF(Tabla134[[#This Row],[Item Visibility]]&lt;$U$15,"Poca visibilidad",IF(Tabla134[[#This Row],[Item Visibility]]&lt;$U$16,"Visibilidad media","Mayor visibilidad"))</f>
        <v>Mayor visibilidad</v>
      </c>
      <c r="P6440" s="11" t="str">
        <f>IF(Tabla134[[#This Row],[Rating]]&lt;2,"Muy Malo",IF(Tabla134[[#This Row],[Rating]]&lt;3,"Malo",IF(Tabla134[[#This Row],[Rating]]&lt;4,"Regular",IF(Tabla134[[#This Row],[Rating]]&lt;5,"Bueno","Excelente"))))</f>
        <v>Bueno</v>
      </c>
    </row>
    <row r="6441" spans="1:16" x14ac:dyDescent="0.2">
      <c r="A6441" s="7" t="s">
        <v>124</v>
      </c>
      <c r="B6441" s="7" t="s">
        <v>1231</v>
      </c>
      <c r="C6441" s="7" t="s">
        <v>112</v>
      </c>
      <c r="D6441" s="8">
        <v>2018</v>
      </c>
      <c r="E6441" s="7" t="s">
        <v>1195</v>
      </c>
      <c r="F6441" s="7" t="s">
        <v>8</v>
      </c>
      <c r="G6441" s="7" t="s">
        <v>702</v>
      </c>
      <c r="H6441" s="7" t="s">
        <v>1621</v>
      </c>
      <c r="I6441" s="9">
        <v>8.1197035000000001E-2</v>
      </c>
      <c r="J6441" s="10">
        <v>121.7414</v>
      </c>
      <c r="K6441" s="11">
        <v>4</v>
      </c>
      <c r="L6441" s="11" t="str">
        <f>IF(Tabla134[[#This Row],[Item Weight]]&lt;$U$12,"Poco Peso",IF(Tabla134[[#This Row],[Item Weight]]&lt;$U$13,"Peso Medio","Peso Alto"))</f>
        <v>Peso Medio</v>
      </c>
      <c r="N6441" s="11">
        <f>IF(Tabla134[[#This Row],[Item Weight (Nulos)]]="",VLOOKUP(Tabla134[[#This Row],[Item Identifier]],'Tabla para Nulos'!$A$3:$B$1563,2,FALSE),Tabla134[[#This Row],[Item Weight (Nulos)]])</f>
        <v>15</v>
      </c>
      <c r="O6441" s="11" t="str">
        <f>IF(Tabla134[[#This Row],[Item Visibility]]&lt;$U$15,"Poca visibilidad",IF(Tabla134[[#This Row],[Item Visibility]]&lt;$U$16,"Visibilidad media","Mayor visibilidad"))</f>
        <v>Visibilidad media</v>
      </c>
      <c r="P6441" s="11" t="str">
        <f>IF(Tabla134[[#This Row],[Rating]]&lt;2,"Muy Malo",IF(Tabla134[[#This Row],[Rating]]&lt;3,"Malo",IF(Tabla134[[#This Row],[Rating]]&lt;4,"Regular",IF(Tabla134[[#This Row],[Rating]]&lt;5,"Bueno","Excelente"))))</f>
        <v>Bueno</v>
      </c>
    </row>
    <row r="6442" spans="1:16" x14ac:dyDescent="0.2">
      <c r="A6442" s="7" t="s">
        <v>124</v>
      </c>
      <c r="B6442" s="7" t="s">
        <v>1103</v>
      </c>
      <c r="C6442" s="7" t="s">
        <v>112</v>
      </c>
      <c r="D6442" s="8">
        <v>2018</v>
      </c>
      <c r="E6442" s="7" t="s">
        <v>1195</v>
      </c>
      <c r="F6442" s="7" t="s">
        <v>8</v>
      </c>
      <c r="G6442" s="7" t="s">
        <v>702</v>
      </c>
      <c r="H6442" s="7" t="s">
        <v>1621</v>
      </c>
      <c r="I6442" s="9">
        <v>3.627089E-2</v>
      </c>
      <c r="J6442" s="10">
        <v>85.956599999999995</v>
      </c>
      <c r="K6442" s="11">
        <v>4</v>
      </c>
      <c r="L6442" s="11" t="str">
        <f>IF(Tabla134[[#This Row],[Item Weight]]&lt;$U$12,"Poco Peso",IF(Tabla134[[#This Row],[Item Weight]]&lt;$U$13,"Peso Medio","Peso Alto"))</f>
        <v>Peso Medio</v>
      </c>
      <c r="N6442" s="11">
        <f>IF(Tabla134[[#This Row],[Item Weight (Nulos)]]="",VLOOKUP(Tabla134[[#This Row],[Item Identifier]],'Tabla para Nulos'!$A$3:$B$1563,2,FALSE),Tabla134[[#This Row],[Item Weight (Nulos)]])</f>
        <v>13.15</v>
      </c>
      <c r="O6442" s="11" t="str">
        <f>IF(Tabla134[[#This Row],[Item Visibility]]&lt;$U$15,"Poca visibilidad",IF(Tabla134[[#This Row],[Item Visibility]]&lt;$U$16,"Visibilidad media","Mayor visibilidad"))</f>
        <v>Visibilidad media</v>
      </c>
      <c r="P6442" s="11" t="str">
        <f>IF(Tabla134[[#This Row],[Rating]]&lt;2,"Muy Malo",IF(Tabla134[[#This Row],[Rating]]&lt;3,"Malo",IF(Tabla134[[#This Row],[Rating]]&lt;4,"Regular",IF(Tabla134[[#This Row],[Rating]]&lt;5,"Bueno","Excelente"))))</f>
        <v>Bueno</v>
      </c>
    </row>
    <row r="6443" spans="1:16" x14ac:dyDescent="0.2">
      <c r="A6443" s="7" t="s">
        <v>124</v>
      </c>
      <c r="B6443" s="7" t="s">
        <v>1230</v>
      </c>
      <c r="C6443" s="7" t="s">
        <v>108</v>
      </c>
      <c r="D6443" s="8">
        <v>2018</v>
      </c>
      <c r="E6443" s="7" t="s">
        <v>1195</v>
      </c>
      <c r="F6443" s="7" t="s">
        <v>8</v>
      </c>
      <c r="G6443" s="7" t="s">
        <v>702</v>
      </c>
      <c r="H6443" s="7" t="s">
        <v>1621</v>
      </c>
      <c r="I6443" s="9">
        <v>0.12676090800000001</v>
      </c>
      <c r="J6443" s="10">
        <v>176.93700000000001</v>
      </c>
      <c r="K6443" s="11">
        <v>4</v>
      </c>
      <c r="L6443" s="11" t="str">
        <f>IF(Tabla134[[#This Row],[Item Weight]]&lt;$U$12,"Poco Peso",IF(Tabla134[[#This Row],[Item Weight]]&lt;$U$13,"Peso Medio","Peso Alto"))</f>
        <v>Peso Medio</v>
      </c>
      <c r="N6443" s="11">
        <f>IF(Tabla134[[#This Row],[Item Weight (Nulos)]]="",VLOOKUP(Tabla134[[#This Row],[Item Identifier]],'Tabla para Nulos'!$A$3:$B$1563,2,FALSE),Tabla134[[#This Row],[Item Weight (Nulos)]])</f>
        <v>8.8949999999999978</v>
      </c>
      <c r="O6443" s="11" t="str">
        <f>IF(Tabla134[[#This Row],[Item Visibility]]&lt;$U$15,"Poca visibilidad",IF(Tabla134[[#This Row],[Item Visibility]]&lt;$U$16,"Visibilidad media","Mayor visibilidad"))</f>
        <v>Mayor visibilidad</v>
      </c>
      <c r="P6443" s="11" t="str">
        <f>IF(Tabla134[[#This Row],[Rating]]&lt;2,"Muy Malo",IF(Tabla134[[#This Row],[Rating]]&lt;3,"Malo",IF(Tabla134[[#This Row],[Rating]]&lt;4,"Regular",IF(Tabla134[[#This Row],[Rating]]&lt;5,"Bueno","Excelente"))))</f>
        <v>Bueno</v>
      </c>
    </row>
    <row r="6444" spans="1:16" x14ac:dyDescent="0.2">
      <c r="A6444" s="7" t="s">
        <v>124</v>
      </c>
      <c r="B6444" s="7" t="s">
        <v>1229</v>
      </c>
      <c r="C6444" s="7" t="s">
        <v>108</v>
      </c>
      <c r="D6444" s="8">
        <v>2018</v>
      </c>
      <c r="E6444" s="7" t="s">
        <v>1195</v>
      </c>
      <c r="F6444" s="7" t="s">
        <v>8</v>
      </c>
      <c r="G6444" s="7" t="s">
        <v>702</v>
      </c>
      <c r="H6444" s="7" t="s">
        <v>1621</v>
      </c>
      <c r="I6444" s="9">
        <v>0.25056004900000001</v>
      </c>
      <c r="J6444" s="10">
        <v>126.99939999999999</v>
      </c>
      <c r="K6444" s="11">
        <v>4</v>
      </c>
      <c r="L6444" s="11" t="str">
        <f>IF(Tabla134[[#This Row],[Item Weight]]&lt;$U$12,"Poco Peso",IF(Tabla134[[#This Row],[Item Weight]]&lt;$U$13,"Peso Medio","Peso Alto"))</f>
        <v>Peso Medio</v>
      </c>
      <c r="N6444" s="11">
        <f>IF(Tabla134[[#This Row],[Item Weight (Nulos)]]="",VLOOKUP(Tabla134[[#This Row],[Item Identifier]],'Tabla para Nulos'!$A$3:$B$1563,2,FALSE),Tabla134[[#This Row],[Item Weight (Nulos)]])</f>
        <v>15.6</v>
      </c>
      <c r="O6444" s="11" t="str">
        <f>IF(Tabla134[[#This Row],[Item Visibility]]&lt;$U$15,"Poca visibilidad",IF(Tabla134[[#This Row],[Item Visibility]]&lt;$U$16,"Visibilidad media","Mayor visibilidad"))</f>
        <v>Mayor visibilidad</v>
      </c>
      <c r="P6444" s="11" t="str">
        <f>IF(Tabla134[[#This Row],[Rating]]&lt;2,"Muy Malo",IF(Tabla134[[#This Row],[Rating]]&lt;3,"Malo",IF(Tabla134[[#This Row],[Rating]]&lt;4,"Regular",IF(Tabla134[[#This Row],[Rating]]&lt;5,"Bueno","Excelente"))))</f>
        <v>Bueno</v>
      </c>
    </row>
    <row r="6445" spans="1:16" x14ac:dyDescent="0.2">
      <c r="A6445" s="7" t="s">
        <v>124</v>
      </c>
      <c r="B6445" s="7" t="s">
        <v>281</v>
      </c>
      <c r="C6445" s="7" t="s">
        <v>25</v>
      </c>
      <c r="D6445" s="8">
        <v>2018</v>
      </c>
      <c r="E6445" s="7" t="s">
        <v>1195</v>
      </c>
      <c r="F6445" s="7" t="s">
        <v>8</v>
      </c>
      <c r="G6445" s="7" t="s">
        <v>702</v>
      </c>
      <c r="H6445" s="7" t="s">
        <v>1621</v>
      </c>
      <c r="I6445" s="9">
        <v>0.11366962899999999</v>
      </c>
      <c r="J6445" s="10">
        <v>89.019800000000004</v>
      </c>
      <c r="K6445" s="11">
        <v>4</v>
      </c>
      <c r="L6445" s="11" t="str">
        <f>IF(Tabla134[[#This Row],[Item Weight]]&lt;$U$12,"Poco Peso",IF(Tabla134[[#This Row],[Item Weight]]&lt;$U$13,"Peso Medio","Peso Alto"))</f>
        <v>Peso Alto</v>
      </c>
      <c r="N6445" s="11">
        <f>IF(Tabla134[[#This Row],[Item Weight (Nulos)]]="",VLOOKUP(Tabla134[[#This Row],[Item Identifier]],'Tabla para Nulos'!$A$3:$B$1563,2,FALSE),Tabla134[[#This Row],[Item Weight (Nulos)]])</f>
        <v>19.7</v>
      </c>
      <c r="O6445" s="11" t="str">
        <f>IF(Tabla134[[#This Row],[Item Visibility]]&lt;$U$15,"Poca visibilidad",IF(Tabla134[[#This Row],[Item Visibility]]&lt;$U$16,"Visibilidad media","Mayor visibilidad"))</f>
        <v>Mayor visibilidad</v>
      </c>
      <c r="P6445" s="11" t="str">
        <f>IF(Tabla134[[#This Row],[Rating]]&lt;2,"Muy Malo",IF(Tabla134[[#This Row],[Rating]]&lt;3,"Malo",IF(Tabla134[[#This Row],[Rating]]&lt;4,"Regular",IF(Tabla134[[#This Row],[Rating]]&lt;5,"Bueno","Excelente"))))</f>
        <v>Bueno</v>
      </c>
    </row>
    <row r="6446" spans="1:16" x14ac:dyDescent="0.2">
      <c r="A6446" s="7" t="s">
        <v>124</v>
      </c>
      <c r="B6446" s="7" t="s">
        <v>908</v>
      </c>
      <c r="C6446" s="7" t="s">
        <v>25</v>
      </c>
      <c r="D6446" s="8">
        <v>2018</v>
      </c>
      <c r="E6446" s="7" t="s">
        <v>1195</v>
      </c>
      <c r="F6446" s="7" t="s">
        <v>8</v>
      </c>
      <c r="G6446" s="7" t="s">
        <v>702</v>
      </c>
      <c r="H6446" s="7" t="s">
        <v>1621</v>
      </c>
      <c r="I6446" s="9">
        <v>3.2516546E-2</v>
      </c>
      <c r="J6446" s="10">
        <v>188.82140000000001</v>
      </c>
      <c r="K6446" s="11">
        <v>4</v>
      </c>
      <c r="L6446" s="11" t="str">
        <f>IF(Tabla134[[#This Row],[Item Weight]]&lt;$U$12,"Poco Peso",IF(Tabla134[[#This Row],[Item Weight]]&lt;$U$13,"Peso Medio","Peso Alto"))</f>
        <v>Peso Medio</v>
      </c>
      <c r="N6446" s="11">
        <f>IF(Tabla134[[#This Row],[Item Weight (Nulos)]]="",VLOOKUP(Tabla134[[#This Row],[Item Identifier]],'Tabla para Nulos'!$A$3:$B$1563,2,FALSE),Tabla134[[#This Row],[Item Weight (Nulos)]])</f>
        <v>14.85</v>
      </c>
      <c r="O6446" s="11" t="str">
        <f>IF(Tabla134[[#This Row],[Item Visibility]]&lt;$U$15,"Poca visibilidad",IF(Tabla134[[#This Row],[Item Visibility]]&lt;$U$16,"Visibilidad media","Mayor visibilidad"))</f>
        <v>Visibilidad media</v>
      </c>
      <c r="P6446" s="11" t="str">
        <f>IF(Tabla134[[#This Row],[Rating]]&lt;2,"Muy Malo",IF(Tabla134[[#This Row],[Rating]]&lt;3,"Malo",IF(Tabla134[[#This Row],[Rating]]&lt;4,"Regular",IF(Tabla134[[#This Row],[Rating]]&lt;5,"Bueno","Excelente"))))</f>
        <v>Bueno</v>
      </c>
    </row>
    <row r="6447" spans="1:16" x14ac:dyDescent="0.2">
      <c r="A6447" s="7" t="s">
        <v>124</v>
      </c>
      <c r="B6447" s="7" t="s">
        <v>1228</v>
      </c>
      <c r="C6447" s="7" t="s">
        <v>17</v>
      </c>
      <c r="D6447" s="8">
        <v>2018</v>
      </c>
      <c r="E6447" s="7" t="s">
        <v>1195</v>
      </c>
      <c r="F6447" s="7" t="s">
        <v>8</v>
      </c>
      <c r="G6447" s="7" t="s">
        <v>702</v>
      </c>
      <c r="H6447" s="7" t="s">
        <v>1621</v>
      </c>
      <c r="I6447" s="9">
        <v>4.1740623999999997E-2</v>
      </c>
      <c r="J6447" s="10">
        <v>98.304199999999994</v>
      </c>
      <c r="K6447" s="11">
        <v>4</v>
      </c>
      <c r="L6447" s="11" t="str">
        <f>IF(Tabla134[[#This Row],[Item Weight]]&lt;$U$12,"Poco Peso",IF(Tabla134[[#This Row],[Item Weight]]&lt;$U$13,"Peso Medio","Peso Alto"))</f>
        <v>Peso Alto</v>
      </c>
      <c r="N6447" s="11">
        <f>IF(Tabla134[[#This Row],[Item Weight (Nulos)]]="",VLOOKUP(Tabla134[[#This Row],[Item Identifier]],'Tabla para Nulos'!$A$3:$B$1563,2,FALSE),Tabla134[[#This Row],[Item Weight (Nulos)]])</f>
        <v>18.75</v>
      </c>
      <c r="O6447" s="11" t="str">
        <f>IF(Tabla134[[#This Row],[Item Visibility]]&lt;$U$15,"Poca visibilidad",IF(Tabla134[[#This Row],[Item Visibility]]&lt;$U$16,"Visibilidad media","Mayor visibilidad"))</f>
        <v>Visibilidad media</v>
      </c>
      <c r="P6447" s="11" t="str">
        <f>IF(Tabla134[[#This Row],[Rating]]&lt;2,"Muy Malo",IF(Tabla134[[#This Row],[Rating]]&lt;3,"Malo",IF(Tabla134[[#This Row],[Rating]]&lt;4,"Regular",IF(Tabla134[[#This Row],[Rating]]&lt;5,"Bueno","Excelente"))))</f>
        <v>Bueno</v>
      </c>
    </row>
    <row r="6448" spans="1:16" x14ac:dyDescent="0.2">
      <c r="A6448" s="7" t="s">
        <v>124</v>
      </c>
      <c r="B6448" s="7" t="s">
        <v>491</v>
      </c>
      <c r="C6448" s="7" t="s">
        <v>17</v>
      </c>
      <c r="D6448" s="8">
        <v>2018</v>
      </c>
      <c r="E6448" s="7" t="s">
        <v>1195</v>
      </c>
      <c r="F6448" s="7" t="s">
        <v>8</v>
      </c>
      <c r="G6448" s="7" t="s">
        <v>702</v>
      </c>
      <c r="H6448" s="7" t="s">
        <v>1621</v>
      </c>
      <c r="I6448" s="9">
        <v>0.19244045000000001</v>
      </c>
      <c r="J6448" s="10">
        <v>43.942799999999998</v>
      </c>
      <c r="K6448" s="11">
        <v>4</v>
      </c>
      <c r="L6448" s="11" t="str">
        <f>IF(Tabla134[[#This Row],[Item Weight]]&lt;$U$12,"Poco Peso",IF(Tabla134[[#This Row],[Item Weight]]&lt;$U$13,"Peso Medio","Peso Alto"))</f>
        <v>Poco Peso</v>
      </c>
      <c r="N6448" s="11">
        <f>IF(Tabla134[[#This Row],[Item Weight (Nulos)]]="",VLOOKUP(Tabla134[[#This Row],[Item Identifier]],'Tabla para Nulos'!$A$3:$B$1563,2,FALSE),Tabla134[[#This Row],[Item Weight (Nulos)]])</f>
        <v>8.7750000000000004</v>
      </c>
      <c r="O6448" s="11" t="str">
        <f>IF(Tabla134[[#This Row],[Item Visibility]]&lt;$U$15,"Poca visibilidad",IF(Tabla134[[#This Row],[Item Visibility]]&lt;$U$16,"Visibilidad media","Mayor visibilidad"))</f>
        <v>Mayor visibilidad</v>
      </c>
      <c r="P6448" s="11" t="str">
        <f>IF(Tabla134[[#This Row],[Rating]]&lt;2,"Muy Malo",IF(Tabla134[[#This Row],[Rating]]&lt;3,"Malo",IF(Tabla134[[#This Row],[Rating]]&lt;4,"Regular",IF(Tabla134[[#This Row],[Rating]]&lt;5,"Bueno","Excelente"))))</f>
        <v>Bueno</v>
      </c>
    </row>
    <row r="6449" spans="1:16" x14ac:dyDescent="0.2">
      <c r="A6449" s="7" t="s">
        <v>124</v>
      </c>
      <c r="B6449" s="7" t="s">
        <v>1046</v>
      </c>
      <c r="C6449" s="7" t="s">
        <v>17</v>
      </c>
      <c r="D6449" s="8">
        <v>2018</v>
      </c>
      <c r="E6449" s="7" t="s">
        <v>1195</v>
      </c>
      <c r="F6449" s="7" t="s">
        <v>8</v>
      </c>
      <c r="G6449" s="7" t="s">
        <v>702</v>
      </c>
      <c r="H6449" s="7" t="s">
        <v>1621</v>
      </c>
      <c r="I6449" s="9">
        <v>6.7441725999999994E-2</v>
      </c>
      <c r="J6449" s="10">
        <v>57.427199999999999</v>
      </c>
      <c r="K6449" s="11">
        <v>4</v>
      </c>
      <c r="L6449" s="11" t="str">
        <f>IF(Tabla134[[#This Row],[Item Weight]]&lt;$U$12,"Poco Peso",IF(Tabla134[[#This Row],[Item Weight]]&lt;$U$13,"Peso Medio","Peso Alto"))</f>
        <v>Peso Medio</v>
      </c>
      <c r="N6449" s="11">
        <f>IF(Tabla134[[#This Row],[Item Weight (Nulos)]]="",VLOOKUP(Tabla134[[#This Row],[Item Identifier]],'Tabla para Nulos'!$A$3:$B$1563,2,FALSE),Tabla134[[#This Row],[Item Weight (Nulos)]])</f>
        <v>11.6</v>
      </c>
      <c r="O6449" s="11" t="str">
        <f>IF(Tabla134[[#This Row],[Item Visibility]]&lt;$U$15,"Poca visibilidad",IF(Tabla134[[#This Row],[Item Visibility]]&lt;$U$16,"Visibilidad media","Mayor visibilidad"))</f>
        <v>Visibilidad media</v>
      </c>
      <c r="P6449" s="11" t="str">
        <f>IF(Tabla134[[#This Row],[Rating]]&lt;2,"Muy Malo",IF(Tabla134[[#This Row],[Rating]]&lt;3,"Malo",IF(Tabla134[[#This Row],[Rating]]&lt;4,"Regular",IF(Tabla134[[#This Row],[Rating]]&lt;5,"Bueno","Excelente"))))</f>
        <v>Bueno</v>
      </c>
    </row>
    <row r="6450" spans="1:16" x14ac:dyDescent="0.2">
      <c r="A6450" s="7" t="s">
        <v>124</v>
      </c>
      <c r="B6450" s="7" t="s">
        <v>1227</v>
      </c>
      <c r="C6450" s="7" t="s">
        <v>17</v>
      </c>
      <c r="D6450" s="8">
        <v>2018</v>
      </c>
      <c r="E6450" s="7" t="s">
        <v>1195</v>
      </c>
      <c r="F6450" s="7" t="s">
        <v>8</v>
      </c>
      <c r="G6450" s="7" t="s">
        <v>702</v>
      </c>
      <c r="H6450" s="7" t="s">
        <v>1621</v>
      </c>
      <c r="I6450" s="9">
        <v>0.15752811799999999</v>
      </c>
      <c r="J6450" s="10">
        <v>142.91540000000001</v>
      </c>
      <c r="K6450" s="11">
        <v>4</v>
      </c>
      <c r="L6450" s="11" t="str">
        <f>IF(Tabla134[[#This Row],[Item Weight]]&lt;$U$12,"Poco Peso",IF(Tabla134[[#This Row],[Item Weight]]&lt;$U$13,"Peso Medio","Peso Alto"))</f>
        <v>Peso Medio</v>
      </c>
      <c r="N6450" s="11">
        <f>IF(Tabla134[[#This Row],[Item Weight (Nulos)]]="",VLOOKUP(Tabla134[[#This Row],[Item Identifier]],'Tabla para Nulos'!$A$3:$B$1563,2,FALSE),Tabla134[[#This Row],[Item Weight (Nulos)]])</f>
        <v>16</v>
      </c>
      <c r="O6450" s="11" t="str">
        <f>IF(Tabla134[[#This Row],[Item Visibility]]&lt;$U$15,"Poca visibilidad",IF(Tabla134[[#This Row],[Item Visibility]]&lt;$U$16,"Visibilidad media","Mayor visibilidad"))</f>
        <v>Mayor visibilidad</v>
      </c>
      <c r="P6450" s="11" t="str">
        <f>IF(Tabla134[[#This Row],[Rating]]&lt;2,"Muy Malo",IF(Tabla134[[#This Row],[Rating]]&lt;3,"Malo",IF(Tabla134[[#This Row],[Rating]]&lt;4,"Regular",IF(Tabla134[[#This Row],[Rating]]&lt;5,"Bueno","Excelente"))))</f>
        <v>Bueno</v>
      </c>
    </row>
    <row r="6451" spans="1:16" x14ac:dyDescent="0.2">
      <c r="A6451" s="7" t="s">
        <v>124</v>
      </c>
      <c r="B6451" s="7" t="s">
        <v>1226</v>
      </c>
      <c r="C6451" s="7" t="s">
        <v>17</v>
      </c>
      <c r="D6451" s="8">
        <v>2018</v>
      </c>
      <c r="E6451" s="7" t="s">
        <v>1195</v>
      </c>
      <c r="F6451" s="7" t="s">
        <v>8</v>
      </c>
      <c r="G6451" s="7" t="s">
        <v>702</v>
      </c>
      <c r="H6451" s="7" t="s">
        <v>1621</v>
      </c>
      <c r="I6451" s="9">
        <v>0.10215795799999999</v>
      </c>
      <c r="J6451" s="10">
        <v>145.0128</v>
      </c>
      <c r="K6451" s="11">
        <v>4</v>
      </c>
      <c r="L6451" s="11" t="str">
        <f>IF(Tabla134[[#This Row],[Item Weight]]&lt;$U$12,"Poco Peso",IF(Tabla134[[#This Row],[Item Weight]]&lt;$U$13,"Peso Medio","Peso Alto"))</f>
        <v>Poco Peso</v>
      </c>
      <c r="N6451" s="11">
        <f>IF(Tabla134[[#This Row],[Item Weight (Nulos)]]="",VLOOKUP(Tabla134[[#This Row],[Item Identifier]],'Tabla para Nulos'!$A$3:$B$1563,2,FALSE),Tabla134[[#This Row],[Item Weight (Nulos)]])</f>
        <v>7.0750000000000011</v>
      </c>
      <c r="O6451" s="11" t="str">
        <f>IF(Tabla134[[#This Row],[Item Visibility]]&lt;$U$15,"Poca visibilidad",IF(Tabla134[[#This Row],[Item Visibility]]&lt;$U$16,"Visibilidad media","Mayor visibilidad"))</f>
        <v>Mayor visibilidad</v>
      </c>
      <c r="P6451" s="11" t="str">
        <f>IF(Tabla134[[#This Row],[Rating]]&lt;2,"Muy Malo",IF(Tabla134[[#This Row],[Rating]]&lt;3,"Malo",IF(Tabla134[[#This Row],[Rating]]&lt;4,"Regular",IF(Tabla134[[#This Row],[Rating]]&lt;5,"Bueno","Excelente"))))</f>
        <v>Bueno</v>
      </c>
    </row>
    <row r="6452" spans="1:16" x14ac:dyDescent="0.2">
      <c r="A6452" s="7" t="s">
        <v>124</v>
      </c>
      <c r="B6452" s="7" t="s">
        <v>666</v>
      </c>
      <c r="C6452" s="7" t="s">
        <v>17</v>
      </c>
      <c r="D6452" s="8">
        <v>2018</v>
      </c>
      <c r="E6452" s="7" t="s">
        <v>1195</v>
      </c>
      <c r="F6452" s="7" t="s">
        <v>8</v>
      </c>
      <c r="G6452" s="7" t="s">
        <v>702</v>
      </c>
      <c r="H6452" s="7" t="s">
        <v>1621</v>
      </c>
      <c r="I6452" s="9">
        <v>0.30473738700000003</v>
      </c>
      <c r="J6452" s="10">
        <v>54.729799999999997</v>
      </c>
      <c r="K6452" s="11">
        <v>4</v>
      </c>
      <c r="L6452" s="11" t="str">
        <f>IF(Tabla134[[#This Row],[Item Weight]]&lt;$U$12,"Poco Peso",IF(Tabla134[[#This Row],[Item Weight]]&lt;$U$13,"Peso Medio","Peso Alto"))</f>
        <v>Peso Medio</v>
      </c>
      <c r="N6452" s="11">
        <f>IF(Tabla134[[#This Row],[Item Weight (Nulos)]]="",VLOOKUP(Tabla134[[#This Row],[Item Identifier]],'Tabla para Nulos'!$A$3:$B$1563,2,FALSE),Tabla134[[#This Row],[Item Weight (Nulos)]])</f>
        <v>11.65</v>
      </c>
      <c r="O6452" s="11" t="str">
        <f>IF(Tabla134[[#This Row],[Item Visibility]]&lt;$U$15,"Poca visibilidad",IF(Tabla134[[#This Row],[Item Visibility]]&lt;$U$16,"Visibilidad media","Mayor visibilidad"))</f>
        <v>Mayor visibilidad</v>
      </c>
      <c r="P6452" s="11" t="str">
        <f>IF(Tabla134[[#This Row],[Rating]]&lt;2,"Muy Malo",IF(Tabla134[[#This Row],[Rating]]&lt;3,"Malo",IF(Tabla134[[#This Row],[Rating]]&lt;4,"Regular",IF(Tabla134[[#This Row],[Rating]]&lt;5,"Bueno","Excelente"))))</f>
        <v>Bueno</v>
      </c>
    </row>
    <row r="6453" spans="1:16" x14ac:dyDescent="0.2">
      <c r="A6453" s="7" t="s">
        <v>124</v>
      </c>
      <c r="B6453" s="7" t="s">
        <v>265</v>
      </c>
      <c r="C6453" s="7" t="s">
        <v>17</v>
      </c>
      <c r="D6453" s="8">
        <v>2018</v>
      </c>
      <c r="E6453" s="7" t="s">
        <v>1195</v>
      </c>
      <c r="F6453" s="7" t="s">
        <v>8</v>
      </c>
      <c r="G6453" s="7" t="s">
        <v>702</v>
      </c>
      <c r="H6453" s="7" t="s">
        <v>1621</v>
      </c>
      <c r="I6453" s="9">
        <v>0.17819286400000001</v>
      </c>
      <c r="J6453" s="10">
        <v>54.995600000000003</v>
      </c>
      <c r="K6453" s="11">
        <v>4</v>
      </c>
      <c r="L6453" s="11" t="str">
        <f>IF(Tabla134[[#This Row],[Item Weight]]&lt;$U$12,"Poco Peso",IF(Tabla134[[#This Row],[Item Weight]]&lt;$U$13,"Peso Medio","Peso Alto"))</f>
        <v>Peso Alto</v>
      </c>
      <c r="N6453" s="11">
        <f>IF(Tabla134[[#This Row],[Item Weight (Nulos)]]="",VLOOKUP(Tabla134[[#This Row],[Item Identifier]],'Tabla para Nulos'!$A$3:$B$1563,2,FALSE),Tabla134[[#This Row],[Item Weight (Nulos)]])</f>
        <v>19.25</v>
      </c>
      <c r="O6453" s="11" t="str">
        <f>IF(Tabla134[[#This Row],[Item Visibility]]&lt;$U$15,"Poca visibilidad",IF(Tabla134[[#This Row],[Item Visibility]]&lt;$U$16,"Visibilidad media","Mayor visibilidad"))</f>
        <v>Mayor visibilidad</v>
      </c>
      <c r="P6453" s="11" t="str">
        <f>IF(Tabla134[[#This Row],[Rating]]&lt;2,"Muy Malo",IF(Tabla134[[#This Row],[Rating]]&lt;3,"Malo",IF(Tabla134[[#This Row],[Rating]]&lt;4,"Regular",IF(Tabla134[[#This Row],[Rating]]&lt;5,"Bueno","Excelente"))))</f>
        <v>Bueno</v>
      </c>
    </row>
    <row r="6454" spans="1:16" x14ac:dyDescent="0.2">
      <c r="A6454" s="7" t="s">
        <v>124</v>
      </c>
      <c r="B6454" s="7" t="s">
        <v>1193</v>
      </c>
      <c r="C6454" s="7" t="s">
        <v>17</v>
      </c>
      <c r="D6454" s="8">
        <v>2018</v>
      </c>
      <c r="E6454" s="7" t="s">
        <v>1195</v>
      </c>
      <c r="F6454" s="7" t="s">
        <v>8</v>
      </c>
      <c r="G6454" s="7" t="s">
        <v>702</v>
      </c>
      <c r="H6454" s="7" t="s">
        <v>1621</v>
      </c>
      <c r="I6454" s="9">
        <v>1.4008751E-2</v>
      </c>
      <c r="J6454" s="10">
        <v>171.34219999999999</v>
      </c>
      <c r="K6454" s="11">
        <v>4</v>
      </c>
      <c r="L6454" s="11" t="str">
        <f>IF(Tabla134[[#This Row],[Item Weight]]&lt;$U$12,"Poco Peso",IF(Tabla134[[#This Row],[Item Weight]]&lt;$U$13,"Peso Medio","Peso Alto"))</f>
        <v>Peso Alto</v>
      </c>
      <c r="N6454" s="11">
        <f>IF(Tabla134[[#This Row],[Item Weight (Nulos)]]="",VLOOKUP(Tabla134[[#This Row],[Item Identifier]],'Tabla para Nulos'!$A$3:$B$1563,2,FALSE),Tabla134[[#This Row],[Item Weight (Nulos)]])</f>
        <v>17.599999999999998</v>
      </c>
      <c r="O6454" s="11" t="str">
        <f>IF(Tabla134[[#This Row],[Item Visibility]]&lt;$U$15,"Poca visibilidad",IF(Tabla134[[#This Row],[Item Visibility]]&lt;$U$16,"Visibilidad media","Mayor visibilidad"))</f>
        <v>Poca visibilidad</v>
      </c>
      <c r="P6454" s="11" t="str">
        <f>IF(Tabla134[[#This Row],[Rating]]&lt;2,"Muy Malo",IF(Tabla134[[#This Row],[Rating]]&lt;3,"Malo",IF(Tabla134[[#This Row],[Rating]]&lt;4,"Regular",IF(Tabla134[[#This Row],[Rating]]&lt;5,"Bueno","Excelente"))))</f>
        <v>Bueno</v>
      </c>
    </row>
    <row r="6455" spans="1:16" x14ac:dyDescent="0.2">
      <c r="A6455" s="7" t="s">
        <v>124</v>
      </c>
      <c r="B6455" s="7" t="s">
        <v>1036</v>
      </c>
      <c r="C6455" s="7" t="s">
        <v>71</v>
      </c>
      <c r="D6455" s="8">
        <v>2018</v>
      </c>
      <c r="E6455" s="7" t="s">
        <v>1195</v>
      </c>
      <c r="F6455" s="7" t="s">
        <v>8</v>
      </c>
      <c r="G6455" s="7" t="s">
        <v>702</v>
      </c>
      <c r="H6455" s="7" t="s">
        <v>1621</v>
      </c>
      <c r="I6455" s="9">
        <v>6.4208126000000004E-2</v>
      </c>
      <c r="J6455" s="10">
        <v>180.19759999999999</v>
      </c>
      <c r="K6455" s="11">
        <v>4</v>
      </c>
      <c r="L6455" s="11" t="str">
        <f>IF(Tabla134[[#This Row],[Item Weight]]&lt;$U$12,"Poco Peso",IF(Tabla134[[#This Row],[Item Weight]]&lt;$U$13,"Peso Medio","Peso Alto"))</f>
        <v>Peso Medio</v>
      </c>
      <c r="N6455" s="11">
        <f>IF(Tabla134[[#This Row],[Item Weight (Nulos)]]="",VLOOKUP(Tabla134[[#This Row],[Item Identifier]],'Tabla para Nulos'!$A$3:$B$1563,2,FALSE),Tabla134[[#This Row],[Item Weight (Nulos)]])</f>
        <v>13.150000000000002</v>
      </c>
      <c r="O6455" s="11" t="str">
        <f>IF(Tabla134[[#This Row],[Item Visibility]]&lt;$U$15,"Poca visibilidad",IF(Tabla134[[#This Row],[Item Visibility]]&lt;$U$16,"Visibilidad media","Mayor visibilidad"))</f>
        <v>Visibilidad media</v>
      </c>
      <c r="P6455" s="11" t="str">
        <f>IF(Tabla134[[#This Row],[Rating]]&lt;2,"Muy Malo",IF(Tabla134[[#This Row],[Rating]]&lt;3,"Malo",IF(Tabla134[[#This Row],[Rating]]&lt;4,"Regular",IF(Tabla134[[#This Row],[Rating]]&lt;5,"Bueno","Excelente"))))</f>
        <v>Bueno</v>
      </c>
    </row>
    <row r="6456" spans="1:16" x14ac:dyDescent="0.2">
      <c r="A6456" s="7" t="s">
        <v>124</v>
      </c>
      <c r="B6456" s="7" t="s">
        <v>1225</v>
      </c>
      <c r="C6456" s="7" t="s">
        <v>71</v>
      </c>
      <c r="D6456" s="8">
        <v>2018</v>
      </c>
      <c r="E6456" s="7" t="s">
        <v>1195</v>
      </c>
      <c r="F6456" s="7" t="s">
        <v>8</v>
      </c>
      <c r="G6456" s="7" t="s">
        <v>702</v>
      </c>
      <c r="H6456" s="7" t="s">
        <v>1621</v>
      </c>
      <c r="I6456" s="9">
        <v>6.3649581999999996E-2</v>
      </c>
      <c r="J6456" s="10">
        <v>74.769599999999997</v>
      </c>
      <c r="K6456" s="11">
        <v>4</v>
      </c>
      <c r="L6456" s="11" t="str">
        <f>IF(Tabla134[[#This Row],[Item Weight]]&lt;$U$12,"Poco Peso",IF(Tabla134[[#This Row],[Item Weight]]&lt;$U$13,"Peso Medio","Peso Alto"))</f>
        <v>Peso Alto</v>
      </c>
      <c r="N6456" s="11">
        <f>IF(Tabla134[[#This Row],[Item Weight (Nulos)]]="",VLOOKUP(Tabla134[[#This Row],[Item Identifier]],'Tabla para Nulos'!$A$3:$B$1563,2,FALSE),Tabla134[[#This Row],[Item Weight (Nulos)]])</f>
        <v>20.5</v>
      </c>
      <c r="O6456" s="11" t="str">
        <f>IF(Tabla134[[#This Row],[Item Visibility]]&lt;$U$15,"Poca visibilidad",IF(Tabla134[[#This Row],[Item Visibility]]&lt;$U$16,"Visibilidad media","Mayor visibilidad"))</f>
        <v>Visibilidad media</v>
      </c>
      <c r="P6456" s="11" t="str">
        <f>IF(Tabla134[[#This Row],[Rating]]&lt;2,"Muy Malo",IF(Tabla134[[#This Row],[Rating]]&lt;3,"Malo",IF(Tabla134[[#This Row],[Rating]]&lt;4,"Regular",IF(Tabla134[[#This Row],[Rating]]&lt;5,"Bueno","Excelente"))))</f>
        <v>Bueno</v>
      </c>
    </row>
    <row r="6457" spans="1:16" x14ac:dyDescent="0.2">
      <c r="A6457" s="7" t="s">
        <v>124</v>
      </c>
      <c r="B6457" s="7" t="s">
        <v>258</v>
      </c>
      <c r="C6457" s="7" t="s">
        <v>71</v>
      </c>
      <c r="D6457" s="8">
        <v>2018</v>
      </c>
      <c r="E6457" s="7" t="s">
        <v>1195</v>
      </c>
      <c r="F6457" s="7" t="s">
        <v>8</v>
      </c>
      <c r="G6457" s="7" t="s">
        <v>702</v>
      </c>
      <c r="H6457" s="7" t="s">
        <v>1621</v>
      </c>
      <c r="I6457" s="9">
        <v>7.7427883000000003E-2</v>
      </c>
      <c r="J6457" s="10">
        <v>41.845399999999998</v>
      </c>
      <c r="K6457" s="11">
        <v>4</v>
      </c>
      <c r="L6457" s="11" t="str">
        <f>IF(Tabla134[[#This Row],[Item Weight]]&lt;$U$12,"Poco Peso",IF(Tabla134[[#This Row],[Item Weight]]&lt;$U$13,"Peso Medio","Peso Alto"))</f>
        <v>Peso Medio</v>
      </c>
      <c r="N6457" s="11">
        <f>IF(Tabla134[[#This Row],[Item Weight (Nulos)]]="",VLOOKUP(Tabla134[[#This Row],[Item Identifier]],'Tabla para Nulos'!$A$3:$B$1563,2,FALSE),Tabla134[[#This Row],[Item Weight (Nulos)]])</f>
        <v>16.2</v>
      </c>
      <c r="O6457" s="11" t="str">
        <f>IF(Tabla134[[#This Row],[Item Visibility]]&lt;$U$15,"Poca visibilidad",IF(Tabla134[[#This Row],[Item Visibility]]&lt;$U$16,"Visibilidad media","Mayor visibilidad"))</f>
        <v>Visibilidad media</v>
      </c>
      <c r="P6457" s="11" t="str">
        <f>IF(Tabla134[[#This Row],[Rating]]&lt;2,"Muy Malo",IF(Tabla134[[#This Row],[Rating]]&lt;3,"Malo",IF(Tabla134[[#This Row],[Rating]]&lt;4,"Regular",IF(Tabla134[[#This Row],[Rating]]&lt;5,"Bueno","Excelente"))))</f>
        <v>Bueno</v>
      </c>
    </row>
    <row r="6458" spans="1:16" x14ac:dyDescent="0.2">
      <c r="A6458" s="7" t="s">
        <v>124</v>
      </c>
      <c r="B6458" s="7" t="s">
        <v>257</v>
      </c>
      <c r="C6458" s="7" t="s">
        <v>71</v>
      </c>
      <c r="D6458" s="8">
        <v>2018</v>
      </c>
      <c r="E6458" s="7" t="s">
        <v>1195</v>
      </c>
      <c r="F6458" s="7" t="s">
        <v>8</v>
      </c>
      <c r="G6458" s="7" t="s">
        <v>702</v>
      </c>
      <c r="H6458" s="7" t="s">
        <v>1621</v>
      </c>
      <c r="I6458" s="9">
        <v>4.6124444000000001E-2</v>
      </c>
      <c r="J6458" s="10">
        <v>206.7954</v>
      </c>
      <c r="K6458" s="11">
        <v>4</v>
      </c>
      <c r="L6458" s="11" t="str">
        <f>IF(Tabla134[[#This Row],[Item Weight]]&lt;$U$12,"Poco Peso",IF(Tabla134[[#This Row],[Item Weight]]&lt;$U$13,"Peso Medio","Peso Alto"))</f>
        <v>Peso Medio</v>
      </c>
      <c r="N6458" s="11">
        <f>IF(Tabla134[[#This Row],[Item Weight (Nulos)]]="",VLOOKUP(Tabla134[[#This Row],[Item Identifier]],'Tabla para Nulos'!$A$3:$B$1563,2,FALSE),Tabla134[[#This Row],[Item Weight (Nulos)]])</f>
        <v>8.8949999999999978</v>
      </c>
      <c r="O6458" s="11" t="str">
        <f>IF(Tabla134[[#This Row],[Item Visibility]]&lt;$U$15,"Poca visibilidad",IF(Tabla134[[#This Row],[Item Visibility]]&lt;$U$16,"Visibilidad media","Mayor visibilidad"))</f>
        <v>Visibilidad media</v>
      </c>
      <c r="P6458" s="11" t="str">
        <f>IF(Tabla134[[#This Row],[Rating]]&lt;2,"Muy Malo",IF(Tabla134[[#This Row],[Rating]]&lt;3,"Malo",IF(Tabla134[[#This Row],[Rating]]&lt;4,"Regular",IF(Tabla134[[#This Row],[Rating]]&lt;5,"Bueno","Excelente"))))</f>
        <v>Bueno</v>
      </c>
    </row>
    <row r="6459" spans="1:16" x14ac:dyDescent="0.2">
      <c r="A6459" s="7" t="s">
        <v>124</v>
      </c>
      <c r="B6459" s="7" t="s">
        <v>1090</v>
      </c>
      <c r="C6459" s="7" t="s">
        <v>71</v>
      </c>
      <c r="D6459" s="8">
        <v>2018</v>
      </c>
      <c r="E6459" s="7" t="s">
        <v>1195</v>
      </c>
      <c r="F6459" s="7" t="s">
        <v>8</v>
      </c>
      <c r="G6459" s="7" t="s">
        <v>702</v>
      </c>
      <c r="H6459" s="7" t="s">
        <v>1621</v>
      </c>
      <c r="I6459" s="9">
        <v>1.0615026E-2</v>
      </c>
      <c r="J6459" s="10">
        <v>185.18979999999999</v>
      </c>
      <c r="K6459" s="11">
        <v>4</v>
      </c>
      <c r="L6459" s="11" t="str">
        <f>IF(Tabla134[[#This Row],[Item Weight]]&lt;$U$12,"Poco Peso",IF(Tabla134[[#This Row],[Item Weight]]&lt;$U$13,"Peso Medio","Peso Alto"))</f>
        <v>Peso Medio</v>
      </c>
      <c r="N6459" s="11">
        <f>IF(Tabla134[[#This Row],[Item Weight (Nulos)]]="",VLOOKUP(Tabla134[[#This Row],[Item Identifier]],'Tabla para Nulos'!$A$3:$B$1563,2,FALSE),Tabla134[[#This Row],[Item Weight (Nulos)]])</f>
        <v>13.1</v>
      </c>
      <c r="O6459" s="11" t="str">
        <f>IF(Tabla134[[#This Row],[Item Visibility]]&lt;$U$15,"Poca visibilidad",IF(Tabla134[[#This Row],[Item Visibility]]&lt;$U$16,"Visibilidad media","Mayor visibilidad"))</f>
        <v>Poca visibilidad</v>
      </c>
      <c r="P6459" s="11" t="str">
        <f>IF(Tabla134[[#This Row],[Rating]]&lt;2,"Muy Malo",IF(Tabla134[[#This Row],[Rating]]&lt;3,"Malo",IF(Tabla134[[#This Row],[Rating]]&lt;4,"Regular",IF(Tabla134[[#This Row],[Rating]]&lt;5,"Bueno","Excelente"))))</f>
        <v>Bueno</v>
      </c>
    </row>
    <row r="6460" spans="1:16" x14ac:dyDescent="0.2">
      <c r="A6460" s="7" t="s">
        <v>124</v>
      </c>
      <c r="B6460" s="7" t="s">
        <v>243</v>
      </c>
      <c r="C6460" s="7" t="s">
        <v>71</v>
      </c>
      <c r="D6460" s="8">
        <v>2018</v>
      </c>
      <c r="E6460" s="7" t="s">
        <v>1195</v>
      </c>
      <c r="F6460" s="7" t="s">
        <v>8</v>
      </c>
      <c r="G6460" s="7" t="s">
        <v>702</v>
      </c>
      <c r="H6460" s="7" t="s">
        <v>1621</v>
      </c>
      <c r="I6460" s="9">
        <v>2.4546148E-2</v>
      </c>
      <c r="J6460" s="10">
        <v>34.619</v>
      </c>
      <c r="K6460" s="11">
        <v>4</v>
      </c>
      <c r="L6460" s="11" t="str">
        <f>IF(Tabla134[[#This Row],[Item Weight]]&lt;$U$12,"Poco Peso",IF(Tabla134[[#This Row],[Item Weight]]&lt;$U$13,"Peso Medio","Peso Alto"))</f>
        <v>Peso Medio</v>
      </c>
      <c r="N6460" s="11">
        <f>IF(Tabla134[[#This Row],[Item Weight (Nulos)]]="",VLOOKUP(Tabla134[[#This Row],[Item Identifier]],'Tabla para Nulos'!$A$3:$B$1563,2,FALSE),Tabla134[[#This Row],[Item Weight (Nulos)]])</f>
        <v>15.349999999999998</v>
      </c>
      <c r="O6460" s="11" t="str">
        <f>IF(Tabla134[[#This Row],[Item Visibility]]&lt;$U$15,"Poca visibilidad",IF(Tabla134[[#This Row],[Item Visibility]]&lt;$U$16,"Visibilidad media","Mayor visibilidad"))</f>
        <v>Poca visibilidad</v>
      </c>
      <c r="P6460" s="11" t="str">
        <f>IF(Tabla134[[#This Row],[Rating]]&lt;2,"Muy Malo",IF(Tabla134[[#This Row],[Rating]]&lt;3,"Malo",IF(Tabla134[[#This Row],[Rating]]&lt;4,"Regular",IF(Tabla134[[#This Row],[Rating]]&lt;5,"Bueno","Excelente"))))</f>
        <v>Bueno</v>
      </c>
    </row>
    <row r="6461" spans="1:16" x14ac:dyDescent="0.2">
      <c r="A6461" s="7" t="s">
        <v>124</v>
      </c>
      <c r="B6461" s="7" t="s">
        <v>523</v>
      </c>
      <c r="C6461" s="7" t="s">
        <v>71</v>
      </c>
      <c r="D6461" s="8">
        <v>2018</v>
      </c>
      <c r="E6461" s="7" t="s">
        <v>1195</v>
      </c>
      <c r="F6461" s="7" t="s">
        <v>8</v>
      </c>
      <c r="G6461" s="7" t="s">
        <v>702</v>
      </c>
      <c r="H6461" s="7" t="s">
        <v>1621</v>
      </c>
      <c r="I6461" s="9">
        <v>0.16772525099999999</v>
      </c>
      <c r="J6461" s="10">
        <v>128.36779999999999</v>
      </c>
      <c r="K6461" s="11">
        <v>4</v>
      </c>
      <c r="L6461" s="11" t="str">
        <f>IF(Tabla134[[#This Row],[Item Weight]]&lt;$U$12,"Poco Peso",IF(Tabla134[[#This Row],[Item Weight]]&lt;$U$13,"Peso Medio","Peso Alto"))</f>
        <v>Poco Peso</v>
      </c>
      <c r="N6461" s="11">
        <f>IF(Tabla134[[#This Row],[Item Weight (Nulos)]]="",VLOOKUP(Tabla134[[#This Row],[Item Identifier]],'Tabla para Nulos'!$A$3:$B$1563,2,FALSE),Tabla134[[#This Row],[Item Weight (Nulos)]])</f>
        <v>5.9850000000000003</v>
      </c>
      <c r="O6461" s="11" t="str">
        <f>IF(Tabla134[[#This Row],[Item Visibility]]&lt;$U$15,"Poca visibilidad",IF(Tabla134[[#This Row],[Item Visibility]]&lt;$U$16,"Visibilidad media","Mayor visibilidad"))</f>
        <v>Mayor visibilidad</v>
      </c>
      <c r="P6461" s="11" t="str">
        <f>IF(Tabla134[[#This Row],[Rating]]&lt;2,"Muy Malo",IF(Tabla134[[#This Row],[Rating]]&lt;3,"Malo",IF(Tabla134[[#This Row],[Rating]]&lt;4,"Regular",IF(Tabla134[[#This Row],[Rating]]&lt;5,"Bueno","Excelente"))))</f>
        <v>Bueno</v>
      </c>
    </row>
    <row r="6462" spans="1:16" x14ac:dyDescent="0.2">
      <c r="A6462" s="7" t="s">
        <v>124</v>
      </c>
      <c r="B6462" s="7" t="s">
        <v>485</v>
      </c>
      <c r="C6462" s="7" t="s">
        <v>71</v>
      </c>
      <c r="D6462" s="8">
        <v>2018</v>
      </c>
      <c r="E6462" s="7" t="s">
        <v>1195</v>
      </c>
      <c r="F6462" s="7" t="s">
        <v>8</v>
      </c>
      <c r="G6462" s="7" t="s">
        <v>702</v>
      </c>
      <c r="H6462" s="7" t="s">
        <v>1621</v>
      </c>
      <c r="I6462" s="9">
        <v>0.11165454499999999</v>
      </c>
      <c r="J6462" s="10">
        <v>157.06299999999999</v>
      </c>
      <c r="K6462" s="11">
        <v>4</v>
      </c>
      <c r="L6462" s="11" t="str">
        <f>IF(Tabla134[[#This Row],[Item Weight]]&lt;$U$12,"Poco Peso",IF(Tabla134[[#This Row],[Item Weight]]&lt;$U$13,"Peso Medio","Peso Alto"))</f>
        <v>Poco Peso</v>
      </c>
      <c r="N6462" s="11">
        <f>IF(Tabla134[[#This Row],[Item Weight (Nulos)]]="",VLOOKUP(Tabla134[[#This Row],[Item Identifier]],'Tabla para Nulos'!$A$3:$B$1563,2,FALSE),Tabla134[[#This Row],[Item Weight (Nulos)]])</f>
        <v>7.56</v>
      </c>
      <c r="O6462" s="11" t="str">
        <f>IF(Tabla134[[#This Row],[Item Visibility]]&lt;$U$15,"Poca visibilidad",IF(Tabla134[[#This Row],[Item Visibility]]&lt;$U$16,"Visibilidad media","Mayor visibilidad"))</f>
        <v>Mayor visibilidad</v>
      </c>
      <c r="P6462" s="11" t="str">
        <f>IF(Tabla134[[#This Row],[Rating]]&lt;2,"Muy Malo",IF(Tabla134[[#This Row],[Rating]]&lt;3,"Malo",IF(Tabla134[[#This Row],[Rating]]&lt;4,"Regular",IF(Tabla134[[#This Row],[Rating]]&lt;5,"Bueno","Excelente"))))</f>
        <v>Bueno</v>
      </c>
    </row>
    <row r="6463" spans="1:16" x14ac:dyDescent="0.2">
      <c r="A6463" s="7" t="s">
        <v>124</v>
      </c>
      <c r="B6463" s="7" t="s">
        <v>467</v>
      </c>
      <c r="C6463" s="7" t="s">
        <v>10</v>
      </c>
      <c r="D6463" s="8">
        <v>2018</v>
      </c>
      <c r="E6463" s="7" t="s">
        <v>1195</v>
      </c>
      <c r="F6463" s="7" t="s">
        <v>8</v>
      </c>
      <c r="G6463" s="7" t="s">
        <v>702</v>
      </c>
      <c r="H6463" s="7" t="s">
        <v>1621</v>
      </c>
      <c r="I6463" s="9">
        <v>4.1063069000000001E-2</v>
      </c>
      <c r="J6463" s="10">
        <v>93.577799999999996</v>
      </c>
      <c r="K6463" s="11">
        <v>4</v>
      </c>
      <c r="L6463" s="11" t="str">
        <f>IF(Tabla134[[#This Row],[Item Weight]]&lt;$U$12,"Poco Peso",IF(Tabla134[[#This Row],[Item Weight]]&lt;$U$13,"Peso Medio","Peso Alto"))</f>
        <v>Peso Alto</v>
      </c>
      <c r="N6463" s="11">
        <f>IF(Tabla134[[#This Row],[Item Weight (Nulos)]]="",VLOOKUP(Tabla134[[#This Row],[Item Identifier]],'Tabla para Nulos'!$A$3:$B$1563,2,FALSE),Tabla134[[#This Row],[Item Weight (Nulos)]])</f>
        <v>20.599999999999998</v>
      </c>
      <c r="O6463" s="11" t="str">
        <f>IF(Tabla134[[#This Row],[Item Visibility]]&lt;$U$15,"Poca visibilidad",IF(Tabla134[[#This Row],[Item Visibility]]&lt;$U$16,"Visibilidad media","Mayor visibilidad"))</f>
        <v>Visibilidad media</v>
      </c>
      <c r="P6463" s="11" t="str">
        <f>IF(Tabla134[[#This Row],[Rating]]&lt;2,"Muy Malo",IF(Tabla134[[#This Row],[Rating]]&lt;3,"Malo",IF(Tabla134[[#This Row],[Rating]]&lt;4,"Regular",IF(Tabla134[[#This Row],[Rating]]&lt;5,"Bueno","Excelente"))))</f>
        <v>Bueno</v>
      </c>
    </row>
    <row r="6464" spans="1:16" x14ac:dyDescent="0.2">
      <c r="A6464" s="7" t="s">
        <v>124</v>
      </c>
      <c r="B6464" s="7" t="s">
        <v>1081</v>
      </c>
      <c r="C6464" s="7" t="s">
        <v>10</v>
      </c>
      <c r="D6464" s="8">
        <v>2018</v>
      </c>
      <c r="E6464" s="7" t="s">
        <v>1195</v>
      </c>
      <c r="F6464" s="7" t="s">
        <v>8</v>
      </c>
      <c r="G6464" s="7" t="s">
        <v>702</v>
      </c>
      <c r="H6464" s="7" t="s">
        <v>1621</v>
      </c>
      <c r="I6464" s="9">
        <v>3.7345714000000002E-2</v>
      </c>
      <c r="J6464" s="10">
        <v>106.53060000000001</v>
      </c>
      <c r="K6464" s="11">
        <v>4</v>
      </c>
      <c r="L6464" s="11" t="str">
        <f>IF(Tabla134[[#This Row],[Item Weight]]&lt;$U$12,"Poco Peso",IF(Tabla134[[#This Row],[Item Weight]]&lt;$U$13,"Peso Medio","Peso Alto"))</f>
        <v>Peso Alto</v>
      </c>
      <c r="N6464" s="11">
        <f>IF(Tabla134[[#This Row],[Item Weight (Nulos)]]="",VLOOKUP(Tabla134[[#This Row],[Item Identifier]],'Tabla para Nulos'!$A$3:$B$1563,2,FALSE),Tabla134[[#This Row],[Item Weight (Nulos)]])</f>
        <v>20.849999999999998</v>
      </c>
      <c r="O6464" s="11" t="str">
        <f>IF(Tabla134[[#This Row],[Item Visibility]]&lt;$U$15,"Poca visibilidad",IF(Tabla134[[#This Row],[Item Visibility]]&lt;$U$16,"Visibilidad media","Mayor visibilidad"))</f>
        <v>Visibilidad media</v>
      </c>
      <c r="P6464" s="11" t="str">
        <f>IF(Tabla134[[#This Row],[Rating]]&lt;2,"Muy Malo",IF(Tabla134[[#This Row],[Rating]]&lt;3,"Malo",IF(Tabla134[[#This Row],[Rating]]&lt;4,"Regular",IF(Tabla134[[#This Row],[Rating]]&lt;5,"Bueno","Excelente"))))</f>
        <v>Bueno</v>
      </c>
    </row>
    <row r="6465" spans="1:16" x14ac:dyDescent="0.2">
      <c r="A6465" s="7" t="s">
        <v>124</v>
      </c>
      <c r="B6465" s="7" t="s">
        <v>1224</v>
      </c>
      <c r="C6465" s="7" t="s">
        <v>10</v>
      </c>
      <c r="D6465" s="8">
        <v>2018</v>
      </c>
      <c r="E6465" s="7" t="s">
        <v>1195</v>
      </c>
      <c r="F6465" s="7" t="s">
        <v>8</v>
      </c>
      <c r="G6465" s="7" t="s">
        <v>702</v>
      </c>
      <c r="H6465" s="7" t="s">
        <v>1621</v>
      </c>
      <c r="I6465" s="9">
        <v>0.17352706800000001</v>
      </c>
      <c r="J6465" s="10">
        <v>92.046199999999999</v>
      </c>
      <c r="K6465" s="11">
        <v>4</v>
      </c>
      <c r="L6465" s="11" t="str">
        <f>IF(Tabla134[[#This Row],[Item Weight]]&lt;$U$12,"Poco Peso",IF(Tabla134[[#This Row],[Item Weight]]&lt;$U$13,"Peso Medio","Peso Alto"))</f>
        <v>Peso Alto</v>
      </c>
      <c r="N6465" s="11">
        <f>IF(Tabla134[[#This Row],[Item Weight (Nulos)]]="",VLOOKUP(Tabla134[[#This Row],[Item Identifier]],'Tabla para Nulos'!$A$3:$B$1563,2,FALSE),Tabla134[[#This Row],[Item Weight (Nulos)]])</f>
        <v>18.350000000000001</v>
      </c>
      <c r="O6465" s="11" t="str">
        <f>IF(Tabla134[[#This Row],[Item Visibility]]&lt;$U$15,"Poca visibilidad",IF(Tabla134[[#This Row],[Item Visibility]]&lt;$U$16,"Visibilidad media","Mayor visibilidad"))</f>
        <v>Mayor visibilidad</v>
      </c>
      <c r="P6465" s="11" t="str">
        <f>IF(Tabla134[[#This Row],[Rating]]&lt;2,"Muy Malo",IF(Tabla134[[#This Row],[Rating]]&lt;3,"Malo",IF(Tabla134[[#This Row],[Rating]]&lt;4,"Regular",IF(Tabla134[[#This Row],[Rating]]&lt;5,"Bueno","Excelente"))))</f>
        <v>Bueno</v>
      </c>
    </row>
    <row r="6466" spans="1:16" x14ac:dyDescent="0.2">
      <c r="A6466" s="7" t="s">
        <v>124</v>
      </c>
      <c r="B6466" s="7" t="s">
        <v>1223</v>
      </c>
      <c r="C6466" s="7" t="s">
        <v>10</v>
      </c>
      <c r="D6466" s="8">
        <v>2018</v>
      </c>
      <c r="E6466" s="7" t="s">
        <v>1195</v>
      </c>
      <c r="F6466" s="7" t="s">
        <v>8</v>
      </c>
      <c r="G6466" s="7" t="s">
        <v>702</v>
      </c>
      <c r="H6466" s="7" t="s">
        <v>1621</v>
      </c>
      <c r="I6466" s="9">
        <v>8.6352402999999994E-2</v>
      </c>
      <c r="J6466" s="10">
        <v>149.8734</v>
      </c>
      <c r="K6466" s="11">
        <v>4</v>
      </c>
      <c r="L6466" s="11" t="str">
        <f>IF(Tabla134[[#This Row],[Item Weight]]&lt;$U$12,"Poco Peso",IF(Tabla134[[#This Row],[Item Weight]]&lt;$U$13,"Peso Medio","Peso Alto"))</f>
        <v>Peso Alto</v>
      </c>
      <c r="N6466" s="11">
        <f>IF(Tabla134[[#This Row],[Item Weight (Nulos)]]="",VLOOKUP(Tabla134[[#This Row],[Item Identifier]],'Tabla para Nulos'!$A$3:$B$1563,2,FALSE),Tabla134[[#This Row],[Item Weight (Nulos)]])</f>
        <v>18.2</v>
      </c>
      <c r="O6466" s="11" t="str">
        <f>IF(Tabla134[[#This Row],[Item Visibility]]&lt;$U$15,"Poca visibilidad",IF(Tabla134[[#This Row],[Item Visibility]]&lt;$U$16,"Visibilidad media","Mayor visibilidad"))</f>
        <v>Visibilidad media</v>
      </c>
      <c r="P6466" s="11" t="str">
        <f>IF(Tabla134[[#This Row],[Rating]]&lt;2,"Muy Malo",IF(Tabla134[[#This Row],[Rating]]&lt;3,"Malo",IF(Tabla134[[#This Row],[Rating]]&lt;4,"Regular",IF(Tabla134[[#This Row],[Rating]]&lt;5,"Bueno","Excelente"))))</f>
        <v>Bueno</v>
      </c>
    </row>
    <row r="6467" spans="1:16" x14ac:dyDescent="0.2">
      <c r="A6467" s="7" t="s">
        <v>124</v>
      </c>
      <c r="B6467" s="7" t="s">
        <v>889</v>
      </c>
      <c r="C6467" s="7" t="s">
        <v>10</v>
      </c>
      <c r="D6467" s="8">
        <v>2018</v>
      </c>
      <c r="E6467" s="7" t="s">
        <v>1195</v>
      </c>
      <c r="F6467" s="7" t="s">
        <v>8</v>
      </c>
      <c r="G6467" s="7" t="s">
        <v>702</v>
      </c>
      <c r="H6467" s="7" t="s">
        <v>1621</v>
      </c>
      <c r="I6467" s="9">
        <v>0.178923163</v>
      </c>
      <c r="J6467" s="10">
        <v>55.729799999999997</v>
      </c>
      <c r="K6467" s="11">
        <v>4</v>
      </c>
      <c r="L6467" s="11" t="str">
        <f>IF(Tabla134[[#This Row],[Item Weight]]&lt;$U$12,"Poco Peso",IF(Tabla134[[#This Row],[Item Weight]]&lt;$U$13,"Peso Medio","Peso Alto"))</f>
        <v>Poco Peso</v>
      </c>
      <c r="N6467" s="11">
        <f>IF(Tabla134[[#This Row],[Item Weight (Nulos)]]="",VLOOKUP(Tabla134[[#This Row],[Item Identifier]],'Tabla para Nulos'!$A$3:$B$1563,2,FALSE),Tabla134[[#This Row],[Item Weight (Nulos)]])</f>
        <v>6.13</v>
      </c>
      <c r="O6467" s="11" t="str">
        <f>IF(Tabla134[[#This Row],[Item Visibility]]&lt;$U$15,"Poca visibilidad",IF(Tabla134[[#This Row],[Item Visibility]]&lt;$U$16,"Visibilidad media","Mayor visibilidad"))</f>
        <v>Mayor visibilidad</v>
      </c>
      <c r="P6467" s="11" t="str">
        <f>IF(Tabla134[[#This Row],[Rating]]&lt;2,"Muy Malo",IF(Tabla134[[#This Row],[Rating]]&lt;3,"Malo",IF(Tabla134[[#This Row],[Rating]]&lt;4,"Regular",IF(Tabla134[[#This Row],[Rating]]&lt;5,"Bueno","Excelente"))))</f>
        <v>Bueno</v>
      </c>
    </row>
    <row r="6468" spans="1:16" x14ac:dyDescent="0.2">
      <c r="A6468" s="7" t="s">
        <v>124</v>
      </c>
      <c r="B6468" s="7" t="s">
        <v>1086</v>
      </c>
      <c r="C6468" s="7" t="s">
        <v>10</v>
      </c>
      <c r="D6468" s="8">
        <v>2018</v>
      </c>
      <c r="E6468" s="7" t="s">
        <v>1195</v>
      </c>
      <c r="F6468" s="7" t="s">
        <v>8</v>
      </c>
      <c r="G6468" s="7" t="s">
        <v>702</v>
      </c>
      <c r="H6468" s="7" t="s">
        <v>1621</v>
      </c>
      <c r="I6468" s="9">
        <v>0.32111500999999998</v>
      </c>
      <c r="J6468" s="10">
        <v>100.77</v>
      </c>
      <c r="K6468" s="11">
        <v>4</v>
      </c>
      <c r="L6468" s="11" t="str">
        <f>IF(Tabla134[[#This Row],[Item Weight]]&lt;$U$12,"Poco Peso",IF(Tabla134[[#This Row],[Item Weight]]&lt;$U$13,"Peso Medio","Peso Alto"))</f>
        <v>Peso Medio</v>
      </c>
      <c r="N6468" s="11">
        <f>IF(Tabla134[[#This Row],[Item Weight (Nulos)]]="",VLOOKUP(Tabla134[[#This Row],[Item Identifier]],'Tabla para Nulos'!$A$3:$B$1563,2,FALSE),Tabla134[[#This Row],[Item Weight (Nulos)]])</f>
        <v>8.9849999999999994</v>
      </c>
      <c r="O6468" s="11" t="str">
        <f>IF(Tabla134[[#This Row],[Item Visibility]]&lt;$U$15,"Poca visibilidad",IF(Tabla134[[#This Row],[Item Visibility]]&lt;$U$16,"Visibilidad media","Mayor visibilidad"))</f>
        <v>Mayor visibilidad</v>
      </c>
      <c r="P6468" s="11" t="str">
        <f>IF(Tabla134[[#This Row],[Rating]]&lt;2,"Muy Malo",IF(Tabla134[[#This Row],[Rating]]&lt;3,"Malo",IF(Tabla134[[#This Row],[Rating]]&lt;4,"Regular",IF(Tabla134[[#This Row],[Rating]]&lt;5,"Bueno","Excelente"))))</f>
        <v>Bueno</v>
      </c>
    </row>
    <row r="6469" spans="1:16" x14ac:dyDescent="0.2">
      <c r="A6469" s="7" t="s">
        <v>124</v>
      </c>
      <c r="B6469" s="7" t="s">
        <v>1083</v>
      </c>
      <c r="C6469" s="7" t="s">
        <v>10</v>
      </c>
      <c r="D6469" s="8">
        <v>2018</v>
      </c>
      <c r="E6469" s="7" t="s">
        <v>1195</v>
      </c>
      <c r="F6469" s="7" t="s">
        <v>8</v>
      </c>
      <c r="G6469" s="7" t="s">
        <v>702</v>
      </c>
      <c r="H6469" s="7" t="s">
        <v>1621</v>
      </c>
      <c r="I6469" s="9">
        <v>3.9576776000000001E-2</v>
      </c>
      <c r="J6469" s="10">
        <v>179.93180000000001</v>
      </c>
      <c r="K6469" s="11">
        <v>4</v>
      </c>
      <c r="L6469" s="11" t="str">
        <f>IF(Tabla134[[#This Row],[Item Weight]]&lt;$U$12,"Poco Peso",IF(Tabla134[[#This Row],[Item Weight]]&lt;$U$13,"Peso Medio","Peso Alto"))</f>
        <v>Peso Medio</v>
      </c>
      <c r="N6469" s="11">
        <f>IF(Tabla134[[#This Row],[Item Weight (Nulos)]]="",VLOOKUP(Tabla134[[#This Row],[Item Identifier]],'Tabla para Nulos'!$A$3:$B$1563,2,FALSE),Tabla134[[#This Row],[Item Weight (Nulos)]])</f>
        <v>12.85</v>
      </c>
      <c r="O6469" s="11" t="str">
        <f>IF(Tabla134[[#This Row],[Item Visibility]]&lt;$U$15,"Poca visibilidad",IF(Tabla134[[#This Row],[Item Visibility]]&lt;$U$16,"Visibilidad media","Mayor visibilidad"))</f>
        <v>Visibilidad media</v>
      </c>
      <c r="P6469" s="11" t="str">
        <f>IF(Tabla134[[#This Row],[Rating]]&lt;2,"Muy Malo",IF(Tabla134[[#This Row],[Rating]]&lt;3,"Malo",IF(Tabla134[[#This Row],[Rating]]&lt;4,"Regular",IF(Tabla134[[#This Row],[Rating]]&lt;5,"Bueno","Excelente"))))</f>
        <v>Bueno</v>
      </c>
    </row>
    <row r="6470" spans="1:16" x14ac:dyDescent="0.2">
      <c r="A6470" s="7" t="s">
        <v>124</v>
      </c>
      <c r="B6470" s="7" t="s">
        <v>223</v>
      </c>
      <c r="C6470" s="7" t="s">
        <v>10</v>
      </c>
      <c r="D6470" s="8">
        <v>2018</v>
      </c>
      <c r="E6470" s="7" t="s">
        <v>1195</v>
      </c>
      <c r="F6470" s="7" t="s">
        <v>8</v>
      </c>
      <c r="G6470" s="7" t="s">
        <v>702</v>
      </c>
      <c r="H6470" s="7" t="s">
        <v>1621</v>
      </c>
      <c r="I6470" s="9">
        <v>7.4517507999999996E-2</v>
      </c>
      <c r="J6470" s="10">
        <v>227.37200000000001</v>
      </c>
      <c r="K6470" s="11">
        <v>4</v>
      </c>
      <c r="L6470" s="11" t="str">
        <f>IF(Tabla134[[#This Row],[Item Weight]]&lt;$U$12,"Poco Peso",IF(Tabla134[[#This Row],[Item Weight]]&lt;$U$13,"Peso Medio","Peso Alto"))</f>
        <v>Poco Peso</v>
      </c>
      <c r="N6470" s="11">
        <f>IF(Tabla134[[#This Row],[Item Weight (Nulos)]]="",VLOOKUP(Tabla134[[#This Row],[Item Identifier]],'Tabla para Nulos'!$A$3:$B$1563,2,FALSE),Tabla134[[#This Row],[Item Weight (Nulos)]])</f>
        <v>7.3650000000000011</v>
      </c>
      <c r="O6470" s="11" t="str">
        <f>IF(Tabla134[[#This Row],[Item Visibility]]&lt;$U$15,"Poca visibilidad",IF(Tabla134[[#This Row],[Item Visibility]]&lt;$U$16,"Visibilidad media","Mayor visibilidad"))</f>
        <v>Visibilidad media</v>
      </c>
      <c r="P6470" s="11" t="str">
        <f>IF(Tabla134[[#This Row],[Rating]]&lt;2,"Muy Malo",IF(Tabla134[[#This Row],[Rating]]&lt;3,"Malo",IF(Tabla134[[#This Row],[Rating]]&lt;4,"Regular",IF(Tabla134[[#This Row],[Rating]]&lt;5,"Bueno","Excelente"))))</f>
        <v>Bueno</v>
      </c>
    </row>
    <row r="6471" spans="1:16" x14ac:dyDescent="0.2">
      <c r="A6471" s="7" t="s">
        <v>124</v>
      </c>
      <c r="B6471" s="7" t="s">
        <v>1024</v>
      </c>
      <c r="C6471" s="7" t="s">
        <v>10</v>
      </c>
      <c r="D6471" s="8">
        <v>2018</v>
      </c>
      <c r="E6471" s="7" t="s">
        <v>1195</v>
      </c>
      <c r="F6471" s="7" t="s">
        <v>8</v>
      </c>
      <c r="G6471" s="7" t="s">
        <v>702</v>
      </c>
      <c r="H6471" s="7" t="s">
        <v>1621</v>
      </c>
      <c r="I6471" s="9">
        <v>9.6658404000000003E-2</v>
      </c>
      <c r="J6471" s="10">
        <v>216.91659999999999</v>
      </c>
      <c r="K6471" s="11">
        <v>4</v>
      </c>
      <c r="L6471" s="11" t="str">
        <f>IF(Tabla134[[#This Row],[Item Weight]]&lt;$U$12,"Poco Peso",IF(Tabla134[[#This Row],[Item Weight]]&lt;$U$13,"Peso Medio","Peso Alto"))</f>
        <v>Peso Medio</v>
      </c>
      <c r="N6471" s="11">
        <f>IF(Tabla134[[#This Row],[Item Weight (Nulos)]]="",VLOOKUP(Tabla134[[#This Row],[Item Identifier]],'Tabla para Nulos'!$A$3:$B$1563,2,FALSE),Tabla134[[#This Row],[Item Weight (Nulos)]])</f>
        <v>15.1</v>
      </c>
      <c r="O6471" s="11" t="str">
        <f>IF(Tabla134[[#This Row],[Item Visibility]]&lt;$U$15,"Poca visibilidad",IF(Tabla134[[#This Row],[Item Visibility]]&lt;$U$16,"Visibilidad media","Mayor visibilidad"))</f>
        <v>Mayor visibilidad</v>
      </c>
      <c r="P6471" s="11" t="str">
        <f>IF(Tabla134[[#This Row],[Rating]]&lt;2,"Muy Malo",IF(Tabla134[[#This Row],[Rating]]&lt;3,"Malo",IF(Tabla134[[#This Row],[Rating]]&lt;4,"Regular",IF(Tabla134[[#This Row],[Rating]]&lt;5,"Bueno","Excelente"))))</f>
        <v>Bueno</v>
      </c>
    </row>
    <row r="6472" spans="1:16" x14ac:dyDescent="0.2">
      <c r="A6472" s="7" t="s">
        <v>124</v>
      </c>
      <c r="B6472" s="7" t="s">
        <v>1022</v>
      </c>
      <c r="C6472" s="7" t="s">
        <v>216</v>
      </c>
      <c r="D6472" s="8">
        <v>2018</v>
      </c>
      <c r="E6472" s="7" t="s">
        <v>1195</v>
      </c>
      <c r="F6472" s="7" t="s">
        <v>8</v>
      </c>
      <c r="G6472" s="7" t="s">
        <v>702</v>
      </c>
      <c r="H6472" s="7" t="s">
        <v>1621</v>
      </c>
      <c r="I6472" s="9">
        <v>9.4817104999999999E-2</v>
      </c>
      <c r="J6472" s="10">
        <v>77.901200000000003</v>
      </c>
      <c r="K6472" s="11">
        <v>4</v>
      </c>
      <c r="L6472" s="11" t="str">
        <f>IF(Tabla134[[#This Row],[Item Weight]]&lt;$U$12,"Poco Peso",IF(Tabla134[[#This Row],[Item Weight]]&lt;$U$13,"Peso Medio","Peso Alto"))</f>
        <v>Peso Medio</v>
      </c>
      <c r="N6472" s="11">
        <f>IF(Tabla134[[#This Row],[Item Weight (Nulos)]]="",VLOOKUP(Tabla134[[#This Row],[Item Identifier]],'Tabla para Nulos'!$A$3:$B$1563,2,FALSE),Tabla134[[#This Row],[Item Weight (Nulos)]])</f>
        <v>11.8</v>
      </c>
      <c r="O6472" s="11" t="str">
        <f>IF(Tabla134[[#This Row],[Item Visibility]]&lt;$U$15,"Poca visibilidad",IF(Tabla134[[#This Row],[Item Visibility]]&lt;$U$16,"Visibilidad media","Mayor visibilidad"))</f>
        <v>Mayor visibilidad</v>
      </c>
      <c r="P6472" s="11" t="str">
        <f>IF(Tabla134[[#This Row],[Rating]]&lt;2,"Muy Malo",IF(Tabla134[[#This Row],[Rating]]&lt;3,"Malo",IF(Tabla134[[#This Row],[Rating]]&lt;4,"Regular",IF(Tabla134[[#This Row],[Rating]]&lt;5,"Bueno","Excelente"))))</f>
        <v>Bueno</v>
      </c>
    </row>
    <row r="6473" spans="1:16" x14ac:dyDescent="0.2">
      <c r="A6473" s="7" t="s">
        <v>124</v>
      </c>
      <c r="B6473" s="7" t="s">
        <v>1222</v>
      </c>
      <c r="C6473" s="7" t="s">
        <v>216</v>
      </c>
      <c r="D6473" s="8">
        <v>2018</v>
      </c>
      <c r="E6473" s="7" t="s">
        <v>1195</v>
      </c>
      <c r="F6473" s="7" t="s">
        <v>8</v>
      </c>
      <c r="G6473" s="7" t="s">
        <v>702</v>
      </c>
      <c r="H6473" s="7" t="s">
        <v>1621</v>
      </c>
      <c r="I6473" s="9">
        <v>0.15909690800000001</v>
      </c>
      <c r="J6473" s="10">
        <v>129.33359999999999</v>
      </c>
      <c r="K6473" s="11">
        <v>4</v>
      </c>
      <c r="L6473" s="11" t="str">
        <f>IF(Tabla134[[#This Row],[Item Weight]]&lt;$U$12,"Poco Peso",IF(Tabla134[[#This Row],[Item Weight]]&lt;$U$13,"Peso Medio","Peso Alto"))</f>
        <v>Peso Alto</v>
      </c>
      <c r="N6473" s="11">
        <f>IF(Tabla134[[#This Row],[Item Weight (Nulos)]]="",VLOOKUP(Tabla134[[#This Row],[Item Identifier]],'Tabla para Nulos'!$A$3:$B$1563,2,FALSE),Tabla134[[#This Row],[Item Weight (Nulos)]])</f>
        <v>18.849999999999998</v>
      </c>
      <c r="O6473" s="11" t="str">
        <f>IF(Tabla134[[#This Row],[Item Visibility]]&lt;$U$15,"Poca visibilidad",IF(Tabla134[[#This Row],[Item Visibility]]&lt;$U$16,"Visibilidad media","Mayor visibilidad"))</f>
        <v>Mayor visibilidad</v>
      </c>
      <c r="P6473" s="11" t="str">
        <f>IF(Tabla134[[#This Row],[Rating]]&lt;2,"Muy Malo",IF(Tabla134[[#This Row],[Rating]]&lt;3,"Malo",IF(Tabla134[[#This Row],[Rating]]&lt;4,"Regular",IF(Tabla134[[#This Row],[Rating]]&lt;5,"Bueno","Excelente"))))</f>
        <v>Bueno</v>
      </c>
    </row>
    <row r="6474" spans="1:16" x14ac:dyDescent="0.2">
      <c r="A6474" s="7" t="s">
        <v>124</v>
      </c>
      <c r="B6474" s="7" t="s">
        <v>209</v>
      </c>
      <c r="C6474" s="7" t="s">
        <v>4</v>
      </c>
      <c r="D6474" s="8">
        <v>2018</v>
      </c>
      <c r="E6474" s="7" t="s">
        <v>1195</v>
      </c>
      <c r="F6474" s="7" t="s">
        <v>8</v>
      </c>
      <c r="G6474" s="7" t="s">
        <v>702</v>
      </c>
      <c r="H6474" s="7" t="s">
        <v>1621</v>
      </c>
      <c r="I6474" s="9">
        <v>3.7829468999999998E-2</v>
      </c>
      <c r="J6474" s="10">
        <v>151.07079999999999</v>
      </c>
      <c r="K6474" s="11">
        <v>4</v>
      </c>
      <c r="L6474" s="11" t="str">
        <f>IF(Tabla134[[#This Row],[Item Weight]]&lt;$U$12,"Poco Peso",IF(Tabla134[[#This Row],[Item Weight]]&lt;$U$13,"Peso Medio","Peso Alto"))</f>
        <v>Peso Medio</v>
      </c>
      <c r="N6474" s="11">
        <f>IF(Tabla134[[#This Row],[Item Weight (Nulos)]]="",VLOOKUP(Tabla134[[#This Row],[Item Identifier]],'Tabla para Nulos'!$A$3:$B$1563,2,FALSE),Tabla134[[#This Row],[Item Weight (Nulos)]])</f>
        <v>11.394999999999998</v>
      </c>
      <c r="O6474" s="11" t="str">
        <f>IF(Tabla134[[#This Row],[Item Visibility]]&lt;$U$15,"Poca visibilidad",IF(Tabla134[[#This Row],[Item Visibility]]&lt;$U$16,"Visibilidad media","Mayor visibilidad"))</f>
        <v>Visibilidad media</v>
      </c>
      <c r="P6474" s="11" t="str">
        <f>IF(Tabla134[[#This Row],[Rating]]&lt;2,"Muy Malo",IF(Tabla134[[#This Row],[Rating]]&lt;3,"Malo",IF(Tabla134[[#This Row],[Rating]]&lt;4,"Regular",IF(Tabla134[[#This Row],[Rating]]&lt;5,"Bueno","Excelente"))))</f>
        <v>Bueno</v>
      </c>
    </row>
    <row r="6475" spans="1:16" x14ac:dyDescent="0.2">
      <c r="A6475" s="7" t="s">
        <v>124</v>
      </c>
      <c r="B6475" s="7" t="s">
        <v>1074</v>
      </c>
      <c r="C6475" s="7" t="s">
        <v>4</v>
      </c>
      <c r="D6475" s="8">
        <v>2018</v>
      </c>
      <c r="E6475" s="7" t="s">
        <v>1195</v>
      </c>
      <c r="F6475" s="7" t="s">
        <v>8</v>
      </c>
      <c r="G6475" s="7" t="s">
        <v>702</v>
      </c>
      <c r="H6475" s="7" t="s">
        <v>1621</v>
      </c>
      <c r="I6475" s="9">
        <v>0.112249603</v>
      </c>
      <c r="J6475" s="10">
        <v>123.34139999999999</v>
      </c>
      <c r="K6475" s="11">
        <v>4</v>
      </c>
      <c r="L6475" s="11" t="str">
        <f>IF(Tabla134[[#This Row],[Item Weight]]&lt;$U$12,"Poco Peso",IF(Tabla134[[#This Row],[Item Weight]]&lt;$U$13,"Peso Medio","Peso Alto"))</f>
        <v>Peso Medio</v>
      </c>
      <c r="N6475" s="11">
        <f>IF(Tabla134[[#This Row],[Item Weight (Nulos)]]="",VLOOKUP(Tabla134[[#This Row],[Item Identifier]],'Tabla para Nulos'!$A$3:$B$1563,2,FALSE),Tabla134[[#This Row],[Item Weight (Nulos)]])</f>
        <v>12.6</v>
      </c>
      <c r="O6475" s="11" t="str">
        <f>IF(Tabla134[[#This Row],[Item Visibility]]&lt;$U$15,"Poca visibilidad",IF(Tabla134[[#This Row],[Item Visibility]]&lt;$U$16,"Visibilidad media","Mayor visibilidad"))</f>
        <v>Mayor visibilidad</v>
      </c>
      <c r="P6475" s="11" t="str">
        <f>IF(Tabla134[[#This Row],[Rating]]&lt;2,"Muy Malo",IF(Tabla134[[#This Row],[Rating]]&lt;3,"Malo",IF(Tabla134[[#This Row],[Rating]]&lt;4,"Regular",IF(Tabla134[[#This Row],[Rating]]&lt;5,"Bueno","Excelente"))))</f>
        <v>Bueno</v>
      </c>
    </row>
    <row r="6476" spans="1:16" x14ac:dyDescent="0.2">
      <c r="A6476" s="7" t="s">
        <v>124</v>
      </c>
      <c r="B6476" s="7" t="s">
        <v>1221</v>
      </c>
      <c r="C6476" s="7" t="s">
        <v>4</v>
      </c>
      <c r="D6476" s="8">
        <v>2018</v>
      </c>
      <c r="E6476" s="7" t="s">
        <v>1195</v>
      </c>
      <c r="F6476" s="7" t="s">
        <v>8</v>
      </c>
      <c r="G6476" s="7" t="s">
        <v>702</v>
      </c>
      <c r="H6476" s="7" t="s">
        <v>1621</v>
      </c>
      <c r="I6476" s="9">
        <v>3.9996021E-2</v>
      </c>
      <c r="J6476" s="10">
        <v>176.76859999999999</v>
      </c>
      <c r="K6476" s="11">
        <v>4</v>
      </c>
      <c r="L6476" s="11" t="str">
        <f>IF(Tabla134[[#This Row],[Item Weight]]&lt;$U$12,"Poco Peso",IF(Tabla134[[#This Row],[Item Weight]]&lt;$U$13,"Peso Medio","Peso Alto"))</f>
        <v>Peso Medio</v>
      </c>
      <c r="N6476" s="11">
        <f>IF(Tabla134[[#This Row],[Item Weight (Nulos)]]="",VLOOKUP(Tabla134[[#This Row],[Item Identifier]],'Tabla para Nulos'!$A$3:$B$1563,2,FALSE),Tabla134[[#This Row],[Item Weight (Nulos)]])</f>
        <v>11.8</v>
      </c>
      <c r="O6476" s="11" t="str">
        <f>IF(Tabla134[[#This Row],[Item Visibility]]&lt;$U$15,"Poca visibilidad",IF(Tabla134[[#This Row],[Item Visibility]]&lt;$U$16,"Visibilidad media","Mayor visibilidad"))</f>
        <v>Visibilidad media</v>
      </c>
      <c r="P6476" s="11" t="str">
        <f>IF(Tabla134[[#This Row],[Rating]]&lt;2,"Muy Malo",IF(Tabla134[[#This Row],[Rating]]&lt;3,"Malo",IF(Tabla134[[#This Row],[Rating]]&lt;4,"Regular",IF(Tabla134[[#This Row],[Rating]]&lt;5,"Bueno","Excelente"))))</f>
        <v>Bueno</v>
      </c>
    </row>
    <row r="6477" spans="1:16" x14ac:dyDescent="0.2">
      <c r="A6477" s="7" t="s">
        <v>124</v>
      </c>
      <c r="B6477" s="7" t="s">
        <v>627</v>
      </c>
      <c r="C6477" s="7" t="s">
        <v>171</v>
      </c>
      <c r="D6477" s="8">
        <v>2018</v>
      </c>
      <c r="E6477" s="7" t="s">
        <v>1195</v>
      </c>
      <c r="F6477" s="7" t="s">
        <v>8</v>
      </c>
      <c r="G6477" s="7" t="s">
        <v>702</v>
      </c>
      <c r="H6477" s="7" t="s">
        <v>1621</v>
      </c>
      <c r="I6477" s="9">
        <v>2.8048877E-2</v>
      </c>
      <c r="J6477" s="10">
        <v>106.1964</v>
      </c>
      <c r="K6477" s="11">
        <v>4</v>
      </c>
      <c r="L6477" s="11" t="str">
        <f>IF(Tabla134[[#This Row],[Item Weight]]&lt;$U$12,"Poco Peso",IF(Tabla134[[#This Row],[Item Weight]]&lt;$U$13,"Peso Medio","Peso Alto"))</f>
        <v>Peso Medio</v>
      </c>
      <c r="N6477" s="11">
        <f>IF(Tabla134[[#This Row],[Item Weight (Nulos)]]="",VLOOKUP(Tabla134[[#This Row],[Item Identifier]],'Tabla para Nulos'!$A$3:$B$1563,2,FALSE),Tabla134[[#This Row],[Item Weight (Nulos)]])</f>
        <v>8.85</v>
      </c>
      <c r="O6477" s="11" t="str">
        <f>IF(Tabla134[[#This Row],[Item Visibility]]&lt;$U$15,"Poca visibilidad",IF(Tabla134[[#This Row],[Item Visibility]]&lt;$U$16,"Visibilidad media","Mayor visibilidad"))</f>
        <v>Visibilidad media</v>
      </c>
      <c r="P6477" s="11" t="str">
        <f>IF(Tabla134[[#This Row],[Rating]]&lt;2,"Muy Malo",IF(Tabla134[[#This Row],[Rating]]&lt;3,"Malo",IF(Tabla134[[#This Row],[Rating]]&lt;4,"Regular",IF(Tabla134[[#This Row],[Rating]]&lt;5,"Bueno","Excelente"))))</f>
        <v>Bueno</v>
      </c>
    </row>
    <row r="6478" spans="1:16" x14ac:dyDescent="0.2">
      <c r="A6478" s="7" t="s">
        <v>124</v>
      </c>
      <c r="B6478" s="7" t="s">
        <v>1163</v>
      </c>
      <c r="C6478" s="7" t="s">
        <v>171</v>
      </c>
      <c r="D6478" s="8">
        <v>2018</v>
      </c>
      <c r="E6478" s="7" t="s">
        <v>1195</v>
      </c>
      <c r="F6478" s="7" t="s">
        <v>8</v>
      </c>
      <c r="G6478" s="7" t="s">
        <v>702</v>
      </c>
      <c r="H6478" s="7" t="s">
        <v>1621</v>
      </c>
      <c r="I6478" s="9">
        <v>0.17357440199999999</v>
      </c>
      <c r="J6478" s="10">
        <v>214.09020000000001</v>
      </c>
      <c r="K6478" s="11">
        <v>4</v>
      </c>
      <c r="L6478" s="11" t="str">
        <f>IF(Tabla134[[#This Row],[Item Weight]]&lt;$U$12,"Poco Peso",IF(Tabla134[[#This Row],[Item Weight]]&lt;$U$13,"Peso Medio","Peso Alto"))</f>
        <v>Peso Medio</v>
      </c>
      <c r="N6478" s="11">
        <f>IF(Tabla134[[#This Row],[Item Weight (Nulos)]]="",VLOOKUP(Tabla134[[#This Row],[Item Identifier]],'Tabla para Nulos'!$A$3:$B$1563,2,FALSE),Tabla134[[#This Row],[Item Weight (Nulos)]])</f>
        <v>16</v>
      </c>
      <c r="O6478" s="11" t="str">
        <f>IF(Tabla134[[#This Row],[Item Visibility]]&lt;$U$15,"Poca visibilidad",IF(Tabla134[[#This Row],[Item Visibility]]&lt;$U$16,"Visibilidad media","Mayor visibilidad"))</f>
        <v>Mayor visibilidad</v>
      </c>
      <c r="P6478" s="11" t="str">
        <f>IF(Tabla134[[#This Row],[Rating]]&lt;2,"Muy Malo",IF(Tabla134[[#This Row],[Rating]]&lt;3,"Malo",IF(Tabla134[[#This Row],[Rating]]&lt;4,"Regular",IF(Tabla134[[#This Row],[Rating]]&lt;5,"Bueno","Excelente"))))</f>
        <v>Bueno</v>
      </c>
    </row>
    <row r="6479" spans="1:16" x14ac:dyDescent="0.2">
      <c r="A6479" s="7" t="s">
        <v>124</v>
      </c>
      <c r="B6479" s="7" t="s">
        <v>1220</v>
      </c>
      <c r="C6479" s="7" t="s">
        <v>171</v>
      </c>
      <c r="D6479" s="8">
        <v>2018</v>
      </c>
      <c r="E6479" s="7" t="s">
        <v>1195</v>
      </c>
      <c r="F6479" s="7" t="s">
        <v>8</v>
      </c>
      <c r="G6479" s="7" t="s">
        <v>702</v>
      </c>
      <c r="H6479" s="7" t="s">
        <v>1621</v>
      </c>
      <c r="I6479" s="9">
        <v>0.29306613300000001</v>
      </c>
      <c r="J6479" s="10">
        <v>177.0712</v>
      </c>
      <c r="K6479" s="11">
        <v>4</v>
      </c>
      <c r="L6479" s="11" t="str">
        <f>IF(Tabla134[[#This Row],[Item Weight]]&lt;$U$12,"Poco Peso",IF(Tabla134[[#This Row],[Item Weight]]&lt;$U$13,"Peso Medio","Peso Alto"))</f>
        <v>Peso Alto</v>
      </c>
      <c r="N6479" s="11">
        <f>IF(Tabla134[[#This Row],[Item Weight (Nulos)]]="",VLOOKUP(Tabla134[[#This Row],[Item Identifier]],'Tabla para Nulos'!$A$3:$B$1563,2,FALSE),Tabla134[[#This Row],[Item Weight (Nulos)]])</f>
        <v>17.349999999999998</v>
      </c>
      <c r="O6479" s="11" t="str">
        <f>IF(Tabla134[[#This Row],[Item Visibility]]&lt;$U$15,"Poca visibilidad",IF(Tabla134[[#This Row],[Item Visibility]]&lt;$U$16,"Visibilidad media","Mayor visibilidad"))</f>
        <v>Mayor visibilidad</v>
      </c>
      <c r="P6479" s="11" t="str">
        <f>IF(Tabla134[[#This Row],[Rating]]&lt;2,"Muy Malo",IF(Tabla134[[#This Row],[Rating]]&lt;3,"Malo",IF(Tabla134[[#This Row],[Rating]]&lt;4,"Regular",IF(Tabla134[[#This Row],[Rating]]&lt;5,"Bueno","Excelente"))))</f>
        <v>Bueno</v>
      </c>
    </row>
    <row r="6480" spans="1:16" x14ac:dyDescent="0.2">
      <c r="A6480" s="7" t="s">
        <v>124</v>
      </c>
      <c r="B6480" s="7" t="s">
        <v>442</v>
      </c>
      <c r="C6480" s="7" t="s">
        <v>171</v>
      </c>
      <c r="D6480" s="8">
        <v>2018</v>
      </c>
      <c r="E6480" s="7" t="s">
        <v>1195</v>
      </c>
      <c r="F6480" s="7" t="s">
        <v>8</v>
      </c>
      <c r="G6480" s="7" t="s">
        <v>702</v>
      </c>
      <c r="H6480" s="7" t="s">
        <v>1621</v>
      </c>
      <c r="I6480" s="9">
        <v>0.123557061</v>
      </c>
      <c r="J6480" s="10">
        <v>216.61920000000001</v>
      </c>
      <c r="K6480" s="11">
        <v>4</v>
      </c>
      <c r="L6480" s="11" t="str">
        <f>IF(Tabla134[[#This Row],[Item Weight]]&lt;$U$12,"Poco Peso",IF(Tabla134[[#This Row],[Item Weight]]&lt;$U$13,"Peso Medio","Peso Alto"))</f>
        <v>Poco Peso</v>
      </c>
      <c r="N6480" s="11">
        <f>IF(Tabla134[[#This Row],[Item Weight (Nulos)]]="",VLOOKUP(Tabla134[[#This Row],[Item Identifier]],'Tabla para Nulos'!$A$3:$B$1563,2,FALSE),Tabla134[[#This Row],[Item Weight (Nulos)]])</f>
        <v>8.42</v>
      </c>
      <c r="O6480" s="11" t="str">
        <f>IF(Tabla134[[#This Row],[Item Visibility]]&lt;$U$15,"Poca visibilidad",IF(Tabla134[[#This Row],[Item Visibility]]&lt;$U$16,"Visibilidad media","Mayor visibilidad"))</f>
        <v>Mayor visibilidad</v>
      </c>
      <c r="P6480" s="11" t="str">
        <f>IF(Tabla134[[#This Row],[Rating]]&lt;2,"Muy Malo",IF(Tabla134[[#This Row],[Rating]]&lt;3,"Malo",IF(Tabla134[[#This Row],[Rating]]&lt;4,"Regular",IF(Tabla134[[#This Row],[Rating]]&lt;5,"Bueno","Excelente"))))</f>
        <v>Bueno</v>
      </c>
    </row>
    <row r="6481" spans="1:16" x14ac:dyDescent="0.2">
      <c r="A6481" s="7" t="s">
        <v>124</v>
      </c>
      <c r="B6481" s="7" t="s">
        <v>762</v>
      </c>
      <c r="C6481" s="7" t="s">
        <v>171</v>
      </c>
      <c r="D6481" s="8">
        <v>2018</v>
      </c>
      <c r="E6481" s="7" t="s">
        <v>1195</v>
      </c>
      <c r="F6481" s="7" t="s">
        <v>8</v>
      </c>
      <c r="G6481" s="7" t="s">
        <v>702</v>
      </c>
      <c r="H6481" s="7" t="s">
        <v>1621</v>
      </c>
      <c r="I6481" s="9">
        <v>0.12723424899999999</v>
      </c>
      <c r="J6481" s="10">
        <v>158.392</v>
      </c>
      <c r="K6481" s="11">
        <v>4</v>
      </c>
      <c r="L6481" s="11" t="str">
        <f>IF(Tabla134[[#This Row],[Item Weight]]&lt;$U$12,"Poco Peso",IF(Tabla134[[#This Row],[Item Weight]]&lt;$U$13,"Peso Medio","Peso Alto"))</f>
        <v>Peso Medio</v>
      </c>
      <c r="N6481" s="11">
        <f>IF(Tabla134[[#This Row],[Item Weight (Nulos)]]="",VLOOKUP(Tabla134[[#This Row],[Item Identifier]],'Tabla para Nulos'!$A$3:$B$1563,2,FALSE),Tabla134[[#This Row],[Item Weight (Nulos)]])</f>
        <v>13.5</v>
      </c>
      <c r="O6481" s="11" t="str">
        <f>IF(Tabla134[[#This Row],[Item Visibility]]&lt;$U$15,"Poca visibilidad",IF(Tabla134[[#This Row],[Item Visibility]]&lt;$U$16,"Visibilidad media","Mayor visibilidad"))</f>
        <v>Mayor visibilidad</v>
      </c>
      <c r="P6481" s="11" t="str">
        <f>IF(Tabla134[[#This Row],[Rating]]&lt;2,"Muy Malo",IF(Tabla134[[#This Row],[Rating]]&lt;3,"Malo",IF(Tabla134[[#This Row],[Rating]]&lt;4,"Regular",IF(Tabla134[[#This Row],[Rating]]&lt;5,"Bueno","Excelente"))))</f>
        <v>Bueno</v>
      </c>
    </row>
    <row r="6482" spans="1:16" x14ac:dyDescent="0.2">
      <c r="A6482" s="7" t="s">
        <v>124</v>
      </c>
      <c r="B6482" s="7" t="s">
        <v>1009</v>
      </c>
      <c r="C6482" s="7" t="s">
        <v>171</v>
      </c>
      <c r="D6482" s="8">
        <v>2018</v>
      </c>
      <c r="E6482" s="7" t="s">
        <v>1195</v>
      </c>
      <c r="F6482" s="7" t="s">
        <v>8</v>
      </c>
      <c r="G6482" s="7" t="s">
        <v>702</v>
      </c>
      <c r="H6482" s="7" t="s">
        <v>1621</v>
      </c>
      <c r="I6482" s="9">
        <v>6.0706748999999997E-2</v>
      </c>
      <c r="J6482" s="10">
        <v>127.502</v>
      </c>
      <c r="K6482" s="11">
        <v>4</v>
      </c>
      <c r="L6482" s="11" t="str">
        <f>IF(Tabla134[[#This Row],[Item Weight]]&lt;$U$12,"Poco Peso",IF(Tabla134[[#This Row],[Item Weight]]&lt;$U$13,"Peso Medio","Peso Alto"))</f>
        <v>Peso Medio</v>
      </c>
      <c r="N6482" s="11">
        <f>IF(Tabla134[[#This Row],[Item Weight (Nulos)]]="",VLOOKUP(Tabla134[[#This Row],[Item Identifier]],'Tabla para Nulos'!$A$3:$B$1563,2,FALSE),Tabla134[[#This Row],[Item Weight (Nulos)]])</f>
        <v>16.349999999999998</v>
      </c>
      <c r="O6482" s="11" t="str">
        <f>IF(Tabla134[[#This Row],[Item Visibility]]&lt;$U$15,"Poca visibilidad",IF(Tabla134[[#This Row],[Item Visibility]]&lt;$U$16,"Visibilidad media","Mayor visibilidad"))</f>
        <v>Visibilidad media</v>
      </c>
      <c r="P6482" s="11" t="str">
        <f>IF(Tabla134[[#This Row],[Rating]]&lt;2,"Muy Malo",IF(Tabla134[[#This Row],[Rating]]&lt;3,"Malo",IF(Tabla134[[#This Row],[Rating]]&lt;4,"Regular",IF(Tabla134[[#This Row],[Rating]]&lt;5,"Bueno","Excelente"))))</f>
        <v>Bueno</v>
      </c>
    </row>
    <row r="6483" spans="1:16" x14ac:dyDescent="0.2">
      <c r="A6483" s="7" t="s">
        <v>124</v>
      </c>
      <c r="B6483" s="7" t="s">
        <v>1006</v>
      </c>
      <c r="C6483" s="7" t="s">
        <v>171</v>
      </c>
      <c r="D6483" s="8">
        <v>2018</v>
      </c>
      <c r="E6483" s="7" t="s">
        <v>1195</v>
      </c>
      <c r="F6483" s="7" t="s">
        <v>8</v>
      </c>
      <c r="G6483" s="7" t="s">
        <v>702</v>
      </c>
      <c r="H6483" s="7" t="s">
        <v>1621</v>
      </c>
      <c r="I6483" s="9">
        <v>6.0672262999999997E-2</v>
      </c>
      <c r="J6483" s="10">
        <v>119.87820000000001</v>
      </c>
      <c r="K6483" s="11">
        <v>4</v>
      </c>
      <c r="L6483" s="11" t="str">
        <f>IF(Tabla134[[#This Row],[Item Weight]]&lt;$U$12,"Poco Peso",IF(Tabla134[[#This Row],[Item Weight]]&lt;$U$13,"Peso Medio","Peso Alto"))</f>
        <v>Peso Alto</v>
      </c>
      <c r="N6483" s="11">
        <f>IF(Tabla134[[#This Row],[Item Weight (Nulos)]]="",VLOOKUP(Tabla134[[#This Row],[Item Identifier]],'Tabla para Nulos'!$A$3:$B$1563,2,FALSE),Tabla134[[#This Row],[Item Weight (Nulos)]])</f>
        <v>20.100000000000001</v>
      </c>
      <c r="O6483" s="11" t="str">
        <f>IF(Tabla134[[#This Row],[Item Visibility]]&lt;$U$15,"Poca visibilidad",IF(Tabla134[[#This Row],[Item Visibility]]&lt;$U$16,"Visibilidad media","Mayor visibilidad"))</f>
        <v>Visibilidad media</v>
      </c>
      <c r="P6483" s="11" t="str">
        <f>IF(Tabla134[[#This Row],[Rating]]&lt;2,"Muy Malo",IF(Tabla134[[#This Row],[Rating]]&lt;3,"Malo",IF(Tabla134[[#This Row],[Rating]]&lt;4,"Regular",IF(Tabla134[[#This Row],[Rating]]&lt;5,"Bueno","Excelente"))))</f>
        <v>Bueno</v>
      </c>
    </row>
    <row r="6484" spans="1:16" x14ac:dyDescent="0.2">
      <c r="A6484" s="7" t="s">
        <v>124</v>
      </c>
      <c r="B6484" s="7" t="s">
        <v>1219</v>
      </c>
      <c r="C6484" s="7" t="s">
        <v>171</v>
      </c>
      <c r="D6484" s="8">
        <v>2018</v>
      </c>
      <c r="E6484" s="7" t="s">
        <v>1195</v>
      </c>
      <c r="F6484" s="7" t="s">
        <v>8</v>
      </c>
      <c r="G6484" s="7" t="s">
        <v>702</v>
      </c>
      <c r="H6484" s="7" t="s">
        <v>1621</v>
      </c>
      <c r="I6484" s="9">
        <v>2.5039776E-2</v>
      </c>
      <c r="J6484" s="10">
        <v>102.7332</v>
      </c>
      <c r="K6484" s="11">
        <v>4</v>
      </c>
      <c r="L6484" s="11" t="str">
        <f>IF(Tabla134[[#This Row],[Item Weight]]&lt;$U$12,"Poco Peso",IF(Tabla134[[#This Row],[Item Weight]]&lt;$U$13,"Peso Medio","Peso Alto"))</f>
        <v>Peso Alto</v>
      </c>
      <c r="N6484" s="11">
        <f>IF(Tabla134[[#This Row],[Item Weight (Nulos)]]="",VLOOKUP(Tabla134[[#This Row],[Item Identifier]],'Tabla para Nulos'!$A$3:$B$1563,2,FALSE),Tabla134[[#This Row],[Item Weight (Nulos)]])</f>
        <v>19.75</v>
      </c>
      <c r="O6484" s="11" t="str">
        <f>IF(Tabla134[[#This Row],[Item Visibility]]&lt;$U$15,"Poca visibilidad",IF(Tabla134[[#This Row],[Item Visibility]]&lt;$U$16,"Visibilidad media","Mayor visibilidad"))</f>
        <v>Poca visibilidad</v>
      </c>
      <c r="P6484" s="11" t="str">
        <f>IF(Tabla134[[#This Row],[Rating]]&lt;2,"Muy Malo",IF(Tabla134[[#This Row],[Rating]]&lt;3,"Malo",IF(Tabla134[[#This Row],[Rating]]&lt;4,"Regular",IF(Tabla134[[#This Row],[Rating]]&lt;5,"Bueno","Excelente"))))</f>
        <v>Bueno</v>
      </c>
    </row>
    <row r="6485" spans="1:16" x14ac:dyDescent="0.2">
      <c r="A6485" s="7" t="s">
        <v>124</v>
      </c>
      <c r="B6485" s="7" t="s">
        <v>694</v>
      </c>
      <c r="C6485" s="7" t="s">
        <v>171</v>
      </c>
      <c r="D6485" s="8">
        <v>2018</v>
      </c>
      <c r="E6485" s="7" t="s">
        <v>1195</v>
      </c>
      <c r="F6485" s="7" t="s">
        <v>8</v>
      </c>
      <c r="G6485" s="7" t="s">
        <v>702</v>
      </c>
      <c r="H6485" s="7" t="s">
        <v>1621</v>
      </c>
      <c r="I6485" s="9">
        <v>0.117825569</v>
      </c>
      <c r="J6485" s="10">
        <v>43.279600000000002</v>
      </c>
      <c r="K6485" s="11">
        <v>4</v>
      </c>
      <c r="L6485" s="11" t="str">
        <f>IF(Tabla134[[#This Row],[Item Weight]]&lt;$U$12,"Poco Peso",IF(Tabla134[[#This Row],[Item Weight]]&lt;$U$13,"Peso Medio","Peso Alto"))</f>
        <v>Peso Alto</v>
      </c>
      <c r="N6485" s="11">
        <f>IF(Tabla134[[#This Row],[Item Weight (Nulos)]]="",VLOOKUP(Tabla134[[#This Row],[Item Identifier]],'Tabla para Nulos'!$A$3:$B$1563,2,FALSE),Tabla134[[#This Row],[Item Weight (Nulos)]])</f>
        <v>19.099999999999998</v>
      </c>
      <c r="O6485" s="11" t="str">
        <f>IF(Tabla134[[#This Row],[Item Visibility]]&lt;$U$15,"Poca visibilidad",IF(Tabla134[[#This Row],[Item Visibility]]&lt;$U$16,"Visibilidad media","Mayor visibilidad"))</f>
        <v>Mayor visibilidad</v>
      </c>
      <c r="P6485" s="11" t="str">
        <f>IF(Tabla134[[#This Row],[Rating]]&lt;2,"Muy Malo",IF(Tabla134[[#This Row],[Rating]]&lt;3,"Malo",IF(Tabla134[[#This Row],[Rating]]&lt;4,"Regular",IF(Tabla134[[#This Row],[Rating]]&lt;5,"Bueno","Excelente"))))</f>
        <v>Bueno</v>
      </c>
    </row>
    <row r="6486" spans="1:16" x14ac:dyDescent="0.2">
      <c r="A6486" s="7" t="s">
        <v>124</v>
      </c>
      <c r="B6486" s="7" t="s">
        <v>757</v>
      </c>
      <c r="C6486" s="7" t="s">
        <v>171</v>
      </c>
      <c r="D6486" s="8">
        <v>2018</v>
      </c>
      <c r="E6486" s="7" t="s">
        <v>1195</v>
      </c>
      <c r="F6486" s="7" t="s">
        <v>8</v>
      </c>
      <c r="G6486" s="7" t="s">
        <v>702</v>
      </c>
      <c r="H6486" s="7" t="s">
        <v>1621</v>
      </c>
      <c r="I6486" s="9">
        <v>0.124299531</v>
      </c>
      <c r="J6486" s="10">
        <v>73.4696</v>
      </c>
      <c r="K6486" s="11">
        <v>4</v>
      </c>
      <c r="L6486" s="11" t="str">
        <f>IF(Tabla134[[#This Row],[Item Weight]]&lt;$U$12,"Poco Peso",IF(Tabla134[[#This Row],[Item Weight]]&lt;$U$13,"Peso Medio","Peso Alto"))</f>
        <v>Peso Alto</v>
      </c>
      <c r="N6486" s="11">
        <f>IF(Tabla134[[#This Row],[Item Weight (Nulos)]]="",VLOOKUP(Tabla134[[#This Row],[Item Identifier]],'Tabla para Nulos'!$A$3:$B$1563,2,FALSE),Tabla134[[#This Row],[Item Weight (Nulos)]])</f>
        <v>20.599999999999998</v>
      </c>
      <c r="O6486" s="11" t="str">
        <f>IF(Tabla134[[#This Row],[Item Visibility]]&lt;$U$15,"Poca visibilidad",IF(Tabla134[[#This Row],[Item Visibility]]&lt;$U$16,"Visibilidad media","Mayor visibilidad"))</f>
        <v>Mayor visibilidad</v>
      </c>
      <c r="P6486" s="11" t="str">
        <f>IF(Tabla134[[#This Row],[Rating]]&lt;2,"Muy Malo",IF(Tabla134[[#This Row],[Rating]]&lt;3,"Malo",IF(Tabla134[[#This Row],[Rating]]&lt;4,"Regular",IF(Tabla134[[#This Row],[Rating]]&lt;5,"Bueno","Excelente"))))</f>
        <v>Bueno</v>
      </c>
    </row>
    <row r="6487" spans="1:16" x14ac:dyDescent="0.2">
      <c r="A6487" s="7" t="s">
        <v>124</v>
      </c>
      <c r="B6487" s="7" t="s">
        <v>629</v>
      </c>
      <c r="C6487" s="7" t="s">
        <v>171</v>
      </c>
      <c r="D6487" s="8">
        <v>2018</v>
      </c>
      <c r="E6487" s="7" t="s">
        <v>1195</v>
      </c>
      <c r="F6487" s="7" t="s">
        <v>8</v>
      </c>
      <c r="G6487" s="7" t="s">
        <v>702</v>
      </c>
      <c r="H6487" s="7" t="s">
        <v>1621</v>
      </c>
      <c r="I6487" s="9">
        <v>5.5566934999999998E-2</v>
      </c>
      <c r="J6487" s="10">
        <v>263.59100000000001</v>
      </c>
      <c r="K6487" s="11">
        <v>4</v>
      </c>
      <c r="L6487" s="11" t="str">
        <f>IF(Tabla134[[#This Row],[Item Weight]]&lt;$U$12,"Poco Peso",IF(Tabla134[[#This Row],[Item Weight]]&lt;$U$13,"Peso Medio","Peso Alto"))</f>
        <v>Poco Peso</v>
      </c>
      <c r="N6487" s="11">
        <f>IF(Tabla134[[#This Row],[Item Weight (Nulos)]]="",VLOOKUP(Tabla134[[#This Row],[Item Identifier]],'Tabla para Nulos'!$A$3:$B$1563,2,FALSE),Tabla134[[#This Row],[Item Weight (Nulos)]])</f>
        <v>7.9350000000000005</v>
      </c>
      <c r="O6487" s="11" t="str">
        <f>IF(Tabla134[[#This Row],[Item Visibility]]&lt;$U$15,"Poca visibilidad",IF(Tabla134[[#This Row],[Item Visibility]]&lt;$U$16,"Visibilidad media","Mayor visibilidad"))</f>
        <v>Visibilidad media</v>
      </c>
      <c r="P6487" s="11" t="str">
        <f>IF(Tabla134[[#This Row],[Rating]]&lt;2,"Muy Malo",IF(Tabla134[[#This Row],[Rating]]&lt;3,"Malo",IF(Tabla134[[#This Row],[Rating]]&lt;4,"Regular",IF(Tabla134[[#This Row],[Rating]]&lt;5,"Bueno","Excelente"))))</f>
        <v>Bueno</v>
      </c>
    </row>
    <row r="6488" spans="1:16" x14ac:dyDescent="0.2">
      <c r="A6488" s="7" t="s">
        <v>124</v>
      </c>
      <c r="B6488" s="7" t="s">
        <v>1218</v>
      </c>
      <c r="C6488" s="7" t="s">
        <v>171</v>
      </c>
      <c r="D6488" s="8">
        <v>2018</v>
      </c>
      <c r="E6488" s="7" t="s">
        <v>1195</v>
      </c>
      <c r="F6488" s="7" t="s">
        <v>8</v>
      </c>
      <c r="G6488" s="7" t="s">
        <v>702</v>
      </c>
      <c r="H6488" s="7" t="s">
        <v>1621</v>
      </c>
      <c r="I6488" s="9">
        <v>0.14058248500000001</v>
      </c>
      <c r="J6488" s="10">
        <v>47.171799999999998</v>
      </c>
      <c r="K6488" s="11">
        <v>4</v>
      </c>
      <c r="L6488" s="11" t="str">
        <f>IF(Tabla134[[#This Row],[Item Weight]]&lt;$U$12,"Poco Peso",IF(Tabla134[[#This Row],[Item Weight]]&lt;$U$13,"Peso Medio","Peso Alto"))</f>
        <v>Peso Medio</v>
      </c>
      <c r="N6488" s="11">
        <f>IF(Tabla134[[#This Row],[Item Weight (Nulos)]]="",VLOOKUP(Tabla134[[#This Row],[Item Identifier]],'Tabla para Nulos'!$A$3:$B$1563,2,FALSE),Tabla134[[#This Row],[Item Weight (Nulos)]])</f>
        <v>9.1</v>
      </c>
      <c r="O6488" s="11" t="str">
        <f>IF(Tabla134[[#This Row],[Item Visibility]]&lt;$U$15,"Poca visibilidad",IF(Tabla134[[#This Row],[Item Visibility]]&lt;$U$16,"Visibilidad media","Mayor visibilidad"))</f>
        <v>Mayor visibilidad</v>
      </c>
      <c r="P6488" s="11" t="str">
        <f>IF(Tabla134[[#This Row],[Rating]]&lt;2,"Muy Malo",IF(Tabla134[[#This Row],[Rating]]&lt;3,"Malo",IF(Tabla134[[#This Row],[Rating]]&lt;4,"Regular",IF(Tabla134[[#This Row],[Rating]]&lt;5,"Bueno","Excelente"))))</f>
        <v>Bueno</v>
      </c>
    </row>
    <row r="6489" spans="1:16" x14ac:dyDescent="0.2">
      <c r="A6489" s="7" t="s">
        <v>124</v>
      </c>
      <c r="B6489" s="7" t="s">
        <v>1164</v>
      </c>
      <c r="C6489" s="7" t="s">
        <v>171</v>
      </c>
      <c r="D6489" s="8">
        <v>2018</v>
      </c>
      <c r="E6489" s="7" t="s">
        <v>1195</v>
      </c>
      <c r="F6489" s="7" t="s">
        <v>8</v>
      </c>
      <c r="G6489" s="7" t="s">
        <v>702</v>
      </c>
      <c r="H6489" s="7" t="s">
        <v>1621</v>
      </c>
      <c r="I6489" s="9">
        <v>9.7768727999999999E-2</v>
      </c>
      <c r="J6489" s="10">
        <v>142.4496</v>
      </c>
      <c r="K6489" s="11">
        <v>4</v>
      </c>
      <c r="L6489" s="11" t="str">
        <f>IF(Tabla134[[#This Row],[Item Weight]]&lt;$U$12,"Poco Peso",IF(Tabla134[[#This Row],[Item Weight]]&lt;$U$13,"Peso Medio","Peso Alto"))</f>
        <v>Peso Medio</v>
      </c>
      <c r="N6489" s="11">
        <f>IF(Tabla134[[#This Row],[Item Weight (Nulos)]]="",VLOOKUP(Tabla134[[#This Row],[Item Identifier]],'Tabla para Nulos'!$A$3:$B$1563,2,FALSE),Tabla134[[#This Row],[Item Weight (Nulos)]])</f>
        <v>15.1</v>
      </c>
      <c r="O6489" s="11" t="str">
        <f>IF(Tabla134[[#This Row],[Item Visibility]]&lt;$U$15,"Poca visibilidad",IF(Tabla134[[#This Row],[Item Visibility]]&lt;$U$16,"Visibilidad media","Mayor visibilidad"))</f>
        <v>Mayor visibilidad</v>
      </c>
      <c r="P6489" s="11" t="str">
        <f>IF(Tabla134[[#This Row],[Rating]]&lt;2,"Muy Malo",IF(Tabla134[[#This Row],[Rating]]&lt;3,"Malo",IF(Tabla134[[#This Row],[Rating]]&lt;4,"Regular",IF(Tabla134[[#This Row],[Rating]]&lt;5,"Bueno","Excelente"))))</f>
        <v>Bueno</v>
      </c>
    </row>
    <row r="6490" spans="1:16" x14ac:dyDescent="0.2">
      <c r="A6490" s="7" t="s">
        <v>124</v>
      </c>
      <c r="B6490" s="7" t="s">
        <v>437</v>
      </c>
      <c r="C6490" s="7" t="s">
        <v>171</v>
      </c>
      <c r="D6490" s="8">
        <v>2018</v>
      </c>
      <c r="E6490" s="7" t="s">
        <v>1195</v>
      </c>
      <c r="F6490" s="7" t="s">
        <v>8</v>
      </c>
      <c r="G6490" s="7" t="s">
        <v>702</v>
      </c>
      <c r="H6490" s="7" t="s">
        <v>1621</v>
      </c>
      <c r="I6490" s="9">
        <v>1.5397129000000001E-2</v>
      </c>
      <c r="J6490" s="10">
        <v>194.911</v>
      </c>
      <c r="K6490" s="11">
        <v>4</v>
      </c>
      <c r="L6490" s="11" t="str">
        <f>IF(Tabla134[[#This Row],[Item Weight]]&lt;$U$12,"Poco Peso",IF(Tabla134[[#This Row],[Item Weight]]&lt;$U$13,"Peso Medio","Peso Alto"))</f>
        <v>Peso Medio</v>
      </c>
      <c r="N6490" s="11">
        <f>IF(Tabla134[[#This Row],[Item Weight (Nulos)]]="",VLOOKUP(Tabla134[[#This Row],[Item Identifier]],'Tabla para Nulos'!$A$3:$B$1563,2,FALSE),Tabla134[[#This Row],[Item Weight (Nulos)]])</f>
        <v>14.150000000000002</v>
      </c>
      <c r="O6490" s="11" t="str">
        <f>IF(Tabla134[[#This Row],[Item Visibility]]&lt;$U$15,"Poca visibilidad",IF(Tabla134[[#This Row],[Item Visibility]]&lt;$U$16,"Visibilidad media","Mayor visibilidad"))</f>
        <v>Poca visibilidad</v>
      </c>
      <c r="P6490" s="11" t="str">
        <f>IF(Tabla134[[#This Row],[Rating]]&lt;2,"Muy Malo",IF(Tabla134[[#This Row],[Rating]]&lt;3,"Malo",IF(Tabla134[[#This Row],[Rating]]&lt;4,"Regular",IF(Tabla134[[#This Row],[Rating]]&lt;5,"Bueno","Excelente"))))</f>
        <v>Bueno</v>
      </c>
    </row>
    <row r="6491" spans="1:16" x14ac:dyDescent="0.2">
      <c r="A6491" s="7" t="s">
        <v>124</v>
      </c>
      <c r="B6491" s="7" t="s">
        <v>1217</v>
      </c>
      <c r="C6491" s="7" t="s">
        <v>171</v>
      </c>
      <c r="D6491" s="8">
        <v>2018</v>
      </c>
      <c r="E6491" s="7" t="s">
        <v>1195</v>
      </c>
      <c r="F6491" s="7" t="s">
        <v>8</v>
      </c>
      <c r="G6491" s="7" t="s">
        <v>702</v>
      </c>
      <c r="H6491" s="7" t="s">
        <v>1621</v>
      </c>
      <c r="I6491" s="9">
        <v>1.0467749E-2</v>
      </c>
      <c r="J6491" s="10">
        <v>162.95259999999999</v>
      </c>
      <c r="K6491" s="11">
        <v>4</v>
      </c>
      <c r="L6491" s="11" t="str">
        <f>IF(Tabla134[[#This Row],[Item Weight]]&lt;$U$12,"Poco Peso",IF(Tabla134[[#This Row],[Item Weight]]&lt;$U$13,"Peso Medio","Peso Alto"))</f>
        <v>Poco Peso</v>
      </c>
      <c r="N6491" s="11">
        <f>IF(Tabla134[[#This Row],[Item Weight (Nulos)]]="",VLOOKUP(Tabla134[[#This Row],[Item Identifier]],'Tabla para Nulos'!$A$3:$B$1563,2,FALSE),Tabla134[[#This Row],[Item Weight (Nulos)]])</f>
        <v>6.36</v>
      </c>
      <c r="O6491" s="11" t="str">
        <f>IF(Tabla134[[#This Row],[Item Visibility]]&lt;$U$15,"Poca visibilidad",IF(Tabla134[[#This Row],[Item Visibility]]&lt;$U$16,"Visibilidad media","Mayor visibilidad"))</f>
        <v>Poca visibilidad</v>
      </c>
      <c r="P6491" s="11" t="str">
        <f>IF(Tabla134[[#This Row],[Rating]]&lt;2,"Muy Malo",IF(Tabla134[[#This Row],[Rating]]&lt;3,"Malo",IF(Tabla134[[#This Row],[Rating]]&lt;4,"Regular",IF(Tabla134[[#This Row],[Rating]]&lt;5,"Bueno","Excelente"))))</f>
        <v>Bueno</v>
      </c>
    </row>
    <row r="6492" spans="1:16" x14ac:dyDescent="0.2">
      <c r="A6492" s="7" t="s">
        <v>124</v>
      </c>
      <c r="B6492" s="7" t="s">
        <v>1216</v>
      </c>
      <c r="C6492" s="7" t="s">
        <v>171</v>
      </c>
      <c r="D6492" s="8">
        <v>2018</v>
      </c>
      <c r="E6492" s="7" t="s">
        <v>1195</v>
      </c>
      <c r="F6492" s="7" t="s">
        <v>8</v>
      </c>
      <c r="G6492" s="7" t="s">
        <v>702</v>
      </c>
      <c r="H6492" s="7" t="s">
        <v>1621</v>
      </c>
      <c r="I6492" s="9">
        <v>0.32578080700000001</v>
      </c>
      <c r="J6492" s="10">
        <v>252.7698</v>
      </c>
      <c r="K6492" s="11">
        <v>4</v>
      </c>
      <c r="L6492" s="11" t="str">
        <f>IF(Tabla134[[#This Row],[Item Weight]]&lt;$U$12,"Poco Peso",IF(Tabla134[[#This Row],[Item Weight]]&lt;$U$13,"Peso Medio","Peso Alto"))</f>
        <v>Poco Peso</v>
      </c>
      <c r="N6492" s="11">
        <f>IF(Tabla134[[#This Row],[Item Weight (Nulos)]]="",VLOOKUP(Tabla134[[#This Row],[Item Identifier]],'Tabla para Nulos'!$A$3:$B$1563,2,FALSE),Tabla134[[#This Row],[Item Weight (Nulos)]])</f>
        <v>7.8250000000000011</v>
      </c>
      <c r="O6492" s="11" t="str">
        <f>IF(Tabla134[[#This Row],[Item Visibility]]&lt;$U$15,"Poca visibilidad",IF(Tabla134[[#This Row],[Item Visibility]]&lt;$U$16,"Visibilidad media","Mayor visibilidad"))</f>
        <v>Mayor visibilidad</v>
      </c>
      <c r="P6492" s="11" t="str">
        <f>IF(Tabla134[[#This Row],[Rating]]&lt;2,"Muy Malo",IF(Tabla134[[#This Row],[Rating]]&lt;3,"Malo",IF(Tabla134[[#This Row],[Rating]]&lt;4,"Regular",IF(Tabla134[[#This Row],[Rating]]&lt;5,"Bueno","Excelente"))))</f>
        <v>Bueno</v>
      </c>
    </row>
    <row r="6493" spans="1:16" x14ac:dyDescent="0.2">
      <c r="A6493" s="7" t="s">
        <v>124</v>
      </c>
      <c r="B6493" s="7" t="s">
        <v>421</v>
      </c>
      <c r="C6493" s="7" t="s">
        <v>47</v>
      </c>
      <c r="D6493" s="8">
        <v>2018</v>
      </c>
      <c r="E6493" s="7" t="s">
        <v>1195</v>
      </c>
      <c r="F6493" s="7" t="s">
        <v>8</v>
      </c>
      <c r="G6493" s="7" t="s">
        <v>702</v>
      </c>
      <c r="H6493" s="7" t="s">
        <v>1621</v>
      </c>
      <c r="I6493" s="9">
        <v>5.7933643E-2</v>
      </c>
      <c r="J6493" s="10">
        <v>175.1738</v>
      </c>
      <c r="K6493" s="11">
        <v>4</v>
      </c>
      <c r="L6493" s="11" t="str">
        <f>IF(Tabla134[[#This Row],[Item Weight]]&lt;$U$12,"Poco Peso",IF(Tabla134[[#This Row],[Item Weight]]&lt;$U$13,"Peso Medio","Peso Alto"))</f>
        <v>Peso Alto</v>
      </c>
      <c r="N6493" s="11">
        <f>IF(Tabla134[[#This Row],[Item Weight (Nulos)]]="",VLOOKUP(Tabla134[[#This Row],[Item Identifier]],'Tabla para Nulos'!$A$3:$B$1563,2,FALSE),Tabla134[[#This Row],[Item Weight (Nulos)]])</f>
        <v>19.349999999999998</v>
      </c>
      <c r="O6493" s="11" t="str">
        <f>IF(Tabla134[[#This Row],[Item Visibility]]&lt;$U$15,"Poca visibilidad",IF(Tabla134[[#This Row],[Item Visibility]]&lt;$U$16,"Visibilidad media","Mayor visibilidad"))</f>
        <v>Visibilidad media</v>
      </c>
      <c r="P6493" s="11" t="str">
        <f>IF(Tabla134[[#This Row],[Rating]]&lt;2,"Muy Malo",IF(Tabla134[[#This Row],[Rating]]&lt;3,"Malo",IF(Tabla134[[#This Row],[Rating]]&lt;4,"Regular",IF(Tabla134[[#This Row],[Rating]]&lt;5,"Bueno","Excelente"))))</f>
        <v>Bueno</v>
      </c>
    </row>
    <row r="6494" spans="1:16" x14ac:dyDescent="0.2">
      <c r="A6494" s="7" t="s">
        <v>124</v>
      </c>
      <c r="B6494" s="7" t="s">
        <v>865</v>
      </c>
      <c r="C6494" s="7" t="s">
        <v>47</v>
      </c>
      <c r="D6494" s="8">
        <v>2018</v>
      </c>
      <c r="E6494" s="7" t="s">
        <v>1195</v>
      </c>
      <c r="F6494" s="7" t="s">
        <v>8</v>
      </c>
      <c r="G6494" s="7" t="s">
        <v>702</v>
      </c>
      <c r="H6494" s="7" t="s">
        <v>1621</v>
      </c>
      <c r="I6494" s="9">
        <v>0.20914265000000001</v>
      </c>
      <c r="J6494" s="10">
        <v>190.953</v>
      </c>
      <c r="K6494" s="11">
        <v>4</v>
      </c>
      <c r="L6494" s="11" t="str">
        <f>IF(Tabla134[[#This Row],[Item Weight]]&lt;$U$12,"Poco Peso",IF(Tabla134[[#This Row],[Item Weight]]&lt;$U$13,"Peso Medio","Peso Alto"))</f>
        <v>Poco Peso</v>
      </c>
      <c r="N6494" s="11">
        <f>IF(Tabla134[[#This Row],[Item Weight (Nulos)]]="",VLOOKUP(Tabla134[[#This Row],[Item Identifier]],'Tabla para Nulos'!$A$3:$B$1563,2,FALSE),Tabla134[[#This Row],[Item Weight (Nulos)]])</f>
        <v>8.1549999999999994</v>
      </c>
      <c r="O6494" s="11" t="str">
        <f>IF(Tabla134[[#This Row],[Item Visibility]]&lt;$U$15,"Poca visibilidad",IF(Tabla134[[#This Row],[Item Visibility]]&lt;$U$16,"Visibilidad media","Mayor visibilidad"))</f>
        <v>Mayor visibilidad</v>
      </c>
      <c r="P6494" s="11" t="str">
        <f>IF(Tabla134[[#This Row],[Rating]]&lt;2,"Muy Malo",IF(Tabla134[[#This Row],[Rating]]&lt;3,"Malo",IF(Tabla134[[#This Row],[Rating]]&lt;4,"Regular",IF(Tabla134[[#This Row],[Rating]]&lt;5,"Bueno","Excelente"))))</f>
        <v>Bueno</v>
      </c>
    </row>
    <row r="6495" spans="1:16" x14ac:dyDescent="0.2">
      <c r="A6495" s="7" t="s">
        <v>124</v>
      </c>
      <c r="B6495" s="7" t="s">
        <v>610</v>
      </c>
      <c r="C6495" s="7" t="s">
        <v>47</v>
      </c>
      <c r="D6495" s="8">
        <v>2018</v>
      </c>
      <c r="E6495" s="7" t="s">
        <v>1195</v>
      </c>
      <c r="F6495" s="7" t="s">
        <v>8</v>
      </c>
      <c r="G6495" s="7" t="s">
        <v>702</v>
      </c>
      <c r="H6495" s="7" t="s">
        <v>1621</v>
      </c>
      <c r="I6495" s="9">
        <v>0</v>
      </c>
      <c r="J6495" s="10">
        <v>196.8426</v>
      </c>
      <c r="K6495" s="11">
        <v>4</v>
      </c>
      <c r="L6495" s="11" t="str">
        <f>IF(Tabla134[[#This Row],[Item Weight]]&lt;$U$12,"Poco Peso",IF(Tabla134[[#This Row],[Item Weight]]&lt;$U$13,"Peso Medio","Peso Alto"))</f>
        <v>Peso Medio</v>
      </c>
      <c r="N6495" s="11">
        <f>IF(Tabla134[[#This Row],[Item Weight (Nulos)]]="",VLOOKUP(Tabla134[[#This Row],[Item Identifier]],'Tabla para Nulos'!$A$3:$B$1563,2,FALSE),Tabla134[[#This Row],[Item Weight (Nulos)]])</f>
        <v>11.299999999999999</v>
      </c>
      <c r="O6495" s="11" t="str">
        <f>IF(Tabla134[[#This Row],[Item Visibility]]&lt;$U$15,"Poca visibilidad",IF(Tabla134[[#This Row],[Item Visibility]]&lt;$U$16,"Visibilidad media","Mayor visibilidad"))</f>
        <v>Poca visibilidad</v>
      </c>
      <c r="P6495" s="11" t="str">
        <f>IF(Tabla134[[#This Row],[Rating]]&lt;2,"Muy Malo",IF(Tabla134[[#This Row],[Rating]]&lt;3,"Malo",IF(Tabla134[[#This Row],[Rating]]&lt;4,"Regular",IF(Tabla134[[#This Row],[Rating]]&lt;5,"Bueno","Excelente"))))</f>
        <v>Bueno</v>
      </c>
    </row>
    <row r="6496" spans="1:16" x14ac:dyDescent="0.2">
      <c r="A6496" s="7" t="s">
        <v>124</v>
      </c>
      <c r="B6496" s="7" t="s">
        <v>863</v>
      </c>
      <c r="C6496" s="7" t="s">
        <v>165</v>
      </c>
      <c r="D6496" s="8">
        <v>2018</v>
      </c>
      <c r="E6496" s="7" t="s">
        <v>1195</v>
      </c>
      <c r="F6496" s="7" t="s">
        <v>8</v>
      </c>
      <c r="G6496" s="7" t="s">
        <v>702</v>
      </c>
      <c r="H6496" s="7" t="s">
        <v>1621</v>
      </c>
      <c r="I6496" s="9">
        <v>0.210596485</v>
      </c>
      <c r="J6496" s="10">
        <v>144.74700000000001</v>
      </c>
      <c r="K6496" s="11">
        <v>4</v>
      </c>
      <c r="L6496" s="11" t="str">
        <f>IF(Tabla134[[#This Row],[Item Weight]]&lt;$U$12,"Poco Peso",IF(Tabla134[[#This Row],[Item Weight]]&lt;$U$13,"Peso Medio","Peso Alto"))</f>
        <v>Poco Peso</v>
      </c>
      <c r="N6496" s="11">
        <f>IF(Tabla134[[#This Row],[Item Weight (Nulos)]]="",VLOOKUP(Tabla134[[#This Row],[Item Identifier]],'Tabla para Nulos'!$A$3:$B$1563,2,FALSE),Tabla134[[#This Row],[Item Weight (Nulos)]])</f>
        <v>7.3899999999999988</v>
      </c>
      <c r="O6496" s="11" t="str">
        <f>IF(Tabla134[[#This Row],[Item Visibility]]&lt;$U$15,"Poca visibilidad",IF(Tabla134[[#This Row],[Item Visibility]]&lt;$U$16,"Visibilidad media","Mayor visibilidad"))</f>
        <v>Mayor visibilidad</v>
      </c>
      <c r="P6496" s="11" t="str">
        <f>IF(Tabla134[[#This Row],[Rating]]&lt;2,"Muy Malo",IF(Tabla134[[#This Row],[Rating]]&lt;3,"Malo",IF(Tabla134[[#This Row],[Rating]]&lt;4,"Regular",IF(Tabla134[[#This Row],[Rating]]&lt;5,"Bueno","Excelente"))))</f>
        <v>Bueno</v>
      </c>
    </row>
    <row r="6497" spans="1:16" x14ac:dyDescent="0.2">
      <c r="A6497" s="7" t="s">
        <v>124</v>
      </c>
      <c r="B6497" s="7" t="s">
        <v>415</v>
      </c>
      <c r="C6497" s="7" t="s">
        <v>165</v>
      </c>
      <c r="D6497" s="8">
        <v>2018</v>
      </c>
      <c r="E6497" s="7" t="s">
        <v>1195</v>
      </c>
      <c r="F6497" s="7" t="s">
        <v>8</v>
      </c>
      <c r="G6497" s="7" t="s">
        <v>702</v>
      </c>
      <c r="H6497" s="7" t="s">
        <v>1621</v>
      </c>
      <c r="I6497" s="9">
        <v>0.194874778</v>
      </c>
      <c r="J6497" s="10">
        <v>110.2912</v>
      </c>
      <c r="K6497" s="11">
        <v>4</v>
      </c>
      <c r="L6497" s="11" t="str">
        <f>IF(Tabla134[[#This Row],[Item Weight]]&lt;$U$12,"Poco Peso",IF(Tabla134[[#This Row],[Item Weight]]&lt;$U$13,"Peso Medio","Peso Alto"))</f>
        <v>Peso Alto</v>
      </c>
      <c r="N6497" s="11">
        <f>IF(Tabla134[[#This Row],[Item Weight (Nulos)]]="",VLOOKUP(Tabla134[[#This Row],[Item Identifier]],'Tabla para Nulos'!$A$3:$B$1563,2,FALSE),Tabla134[[#This Row],[Item Weight (Nulos)]])</f>
        <v>17.75</v>
      </c>
      <c r="O6497" s="11" t="str">
        <f>IF(Tabla134[[#This Row],[Item Visibility]]&lt;$U$15,"Poca visibilidad",IF(Tabla134[[#This Row],[Item Visibility]]&lt;$U$16,"Visibilidad media","Mayor visibilidad"))</f>
        <v>Mayor visibilidad</v>
      </c>
      <c r="P6497" s="11" t="str">
        <f>IF(Tabla134[[#This Row],[Rating]]&lt;2,"Muy Malo",IF(Tabla134[[#This Row],[Rating]]&lt;3,"Malo",IF(Tabla134[[#This Row],[Rating]]&lt;4,"Regular",IF(Tabla134[[#This Row],[Rating]]&lt;5,"Bueno","Excelente"))))</f>
        <v>Bueno</v>
      </c>
    </row>
    <row r="6498" spans="1:16" x14ac:dyDescent="0.2">
      <c r="A6498" s="7" t="s">
        <v>124</v>
      </c>
      <c r="B6498" s="7" t="s">
        <v>607</v>
      </c>
      <c r="C6498" s="7" t="s">
        <v>163</v>
      </c>
      <c r="D6498" s="8">
        <v>2018</v>
      </c>
      <c r="E6498" s="7" t="s">
        <v>1195</v>
      </c>
      <c r="F6498" s="7" t="s">
        <v>8</v>
      </c>
      <c r="G6498" s="7" t="s">
        <v>702</v>
      </c>
      <c r="H6498" s="7" t="s">
        <v>1621</v>
      </c>
      <c r="I6498" s="9">
        <v>5.4670967000000001E-2</v>
      </c>
      <c r="J6498" s="10">
        <v>158.66040000000001</v>
      </c>
      <c r="K6498" s="11">
        <v>4</v>
      </c>
      <c r="L6498" s="11" t="str">
        <f>IF(Tabla134[[#This Row],[Item Weight]]&lt;$U$12,"Poco Peso",IF(Tabla134[[#This Row],[Item Weight]]&lt;$U$13,"Peso Medio","Peso Alto"))</f>
        <v>Peso Medio</v>
      </c>
      <c r="N6498" s="11">
        <f>IF(Tabla134[[#This Row],[Item Weight (Nulos)]]="",VLOOKUP(Tabla134[[#This Row],[Item Identifier]],'Tabla para Nulos'!$A$3:$B$1563,2,FALSE),Tabla134[[#This Row],[Item Weight (Nulos)]])</f>
        <v>10.394999999999998</v>
      </c>
      <c r="O6498" s="11" t="str">
        <f>IF(Tabla134[[#This Row],[Item Visibility]]&lt;$U$15,"Poca visibilidad",IF(Tabla134[[#This Row],[Item Visibility]]&lt;$U$16,"Visibilidad media","Mayor visibilidad"))</f>
        <v>Visibilidad media</v>
      </c>
      <c r="P6498" s="11" t="str">
        <f>IF(Tabla134[[#This Row],[Rating]]&lt;2,"Muy Malo",IF(Tabla134[[#This Row],[Rating]]&lt;3,"Malo",IF(Tabla134[[#This Row],[Rating]]&lt;4,"Regular",IF(Tabla134[[#This Row],[Rating]]&lt;5,"Bueno","Excelente"))))</f>
        <v>Bueno</v>
      </c>
    </row>
    <row r="6499" spans="1:16" x14ac:dyDescent="0.2">
      <c r="A6499" s="7" t="s">
        <v>124</v>
      </c>
      <c r="B6499" s="7" t="s">
        <v>411</v>
      </c>
      <c r="C6499" s="7" t="s">
        <v>14</v>
      </c>
      <c r="D6499" s="8">
        <v>2018</v>
      </c>
      <c r="E6499" s="7" t="s">
        <v>1195</v>
      </c>
      <c r="F6499" s="7" t="s">
        <v>8</v>
      </c>
      <c r="G6499" s="7" t="s">
        <v>702</v>
      </c>
      <c r="H6499" s="7" t="s">
        <v>1621</v>
      </c>
      <c r="I6499" s="9">
        <v>0.10391811300000001</v>
      </c>
      <c r="J6499" s="10">
        <v>100.67</v>
      </c>
      <c r="K6499" s="11">
        <v>4</v>
      </c>
      <c r="L6499" s="11" t="str">
        <f>IF(Tabla134[[#This Row],[Item Weight]]&lt;$U$12,"Poco Peso",IF(Tabla134[[#This Row],[Item Weight]]&lt;$U$13,"Peso Medio","Peso Alto"))</f>
        <v>Poco Peso</v>
      </c>
      <c r="N6499" s="11">
        <f>IF(Tabla134[[#This Row],[Item Weight (Nulos)]]="",VLOOKUP(Tabla134[[#This Row],[Item Identifier]],'Tabla para Nulos'!$A$3:$B$1563,2,FALSE),Tabla134[[#This Row],[Item Weight (Nulos)]])</f>
        <v>7.7599999999999989</v>
      </c>
      <c r="O6499" s="11" t="str">
        <f>IF(Tabla134[[#This Row],[Item Visibility]]&lt;$U$15,"Poca visibilidad",IF(Tabla134[[#This Row],[Item Visibility]]&lt;$U$16,"Visibilidad media","Mayor visibilidad"))</f>
        <v>Mayor visibilidad</v>
      </c>
      <c r="P6499" s="11" t="str">
        <f>IF(Tabla134[[#This Row],[Rating]]&lt;2,"Muy Malo",IF(Tabla134[[#This Row],[Rating]]&lt;3,"Malo",IF(Tabla134[[#This Row],[Rating]]&lt;4,"Regular",IF(Tabla134[[#This Row],[Rating]]&lt;5,"Bueno","Excelente"))))</f>
        <v>Bueno</v>
      </c>
    </row>
    <row r="6500" spans="1:16" x14ac:dyDescent="0.2">
      <c r="A6500" s="7" t="s">
        <v>124</v>
      </c>
      <c r="B6500" s="7" t="s">
        <v>400</v>
      </c>
      <c r="C6500" s="7" t="s">
        <v>14</v>
      </c>
      <c r="D6500" s="8">
        <v>2018</v>
      </c>
      <c r="E6500" s="7" t="s">
        <v>1195</v>
      </c>
      <c r="F6500" s="7" t="s">
        <v>8</v>
      </c>
      <c r="G6500" s="7" t="s">
        <v>702</v>
      </c>
      <c r="H6500" s="7" t="s">
        <v>1621</v>
      </c>
      <c r="I6500" s="9">
        <v>8.6326707000000003E-2</v>
      </c>
      <c r="J6500" s="10">
        <v>192.64779999999999</v>
      </c>
      <c r="K6500" s="11">
        <v>4</v>
      </c>
      <c r="L6500" s="11" t="str">
        <f>IF(Tabla134[[#This Row],[Item Weight]]&lt;$U$12,"Poco Peso",IF(Tabla134[[#This Row],[Item Weight]]&lt;$U$13,"Peso Medio","Peso Alto"))</f>
        <v>Peso Alto</v>
      </c>
      <c r="N6500" s="11">
        <f>IF(Tabla134[[#This Row],[Item Weight (Nulos)]]="",VLOOKUP(Tabla134[[#This Row],[Item Identifier]],'Tabla para Nulos'!$A$3:$B$1563,2,FALSE),Tabla134[[#This Row],[Item Weight (Nulos)]])</f>
        <v>21</v>
      </c>
      <c r="O6500" s="11" t="str">
        <f>IF(Tabla134[[#This Row],[Item Visibility]]&lt;$U$15,"Poca visibilidad",IF(Tabla134[[#This Row],[Item Visibility]]&lt;$U$16,"Visibilidad media","Mayor visibilidad"))</f>
        <v>Visibilidad media</v>
      </c>
      <c r="P6500" s="11" t="str">
        <f>IF(Tabla134[[#This Row],[Rating]]&lt;2,"Muy Malo",IF(Tabla134[[#This Row],[Rating]]&lt;3,"Malo",IF(Tabla134[[#This Row],[Rating]]&lt;4,"Regular",IF(Tabla134[[#This Row],[Rating]]&lt;5,"Bueno","Excelente"))))</f>
        <v>Bueno</v>
      </c>
    </row>
    <row r="6501" spans="1:16" x14ac:dyDescent="0.2">
      <c r="A6501" s="7" t="s">
        <v>124</v>
      </c>
      <c r="B6501" s="7" t="s">
        <v>1215</v>
      </c>
      <c r="C6501" s="7" t="s">
        <v>14</v>
      </c>
      <c r="D6501" s="8">
        <v>2018</v>
      </c>
      <c r="E6501" s="7" t="s">
        <v>1195</v>
      </c>
      <c r="F6501" s="7" t="s">
        <v>8</v>
      </c>
      <c r="G6501" s="7" t="s">
        <v>702</v>
      </c>
      <c r="H6501" s="7" t="s">
        <v>1621</v>
      </c>
      <c r="I6501" s="9">
        <v>0.13456428400000001</v>
      </c>
      <c r="J6501" s="10">
        <v>159.8236</v>
      </c>
      <c r="K6501" s="11">
        <v>4</v>
      </c>
      <c r="L6501" s="11" t="str">
        <f>IF(Tabla134[[#This Row],[Item Weight]]&lt;$U$12,"Poco Peso",IF(Tabla134[[#This Row],[Item Weight]]&lt;$U$13,"Peso Medio","Peso Alto"))</f>
        <v>Peso Alto</v>
      </c>
      <c r="N6501" s="11">
        <f>IF(Tabla134[[#This Row],[Item Weight (Nulos)]]="",VLOOKUP(Tabla134[[#This Row],[Item Identifier]],'Tabla para Nulos'!$A$3:$B$1563,2,FALSE),Tabla134[[#This Row],[Item Weight (Nulos)]])</f>
        <v>18.599999999999998</v>
      </c>
      <c r="O6501" s="11" t="str">
        <f>IF(Tabla134[[#This Row],[Item Visibility]]&lt;$U$15,"Poca visibilidad",IF(Tabla134[[#This Row],[Item Visibility]]&lt;$U$16,"Visibilidad media","Mayor visibilidad"))</f>
        <v>Mayor visibilidad</v>
      </c>
      <c r="P6501" s="11" t="str">
        <f>IF(Tabla134[[#This Row],[Rating]]&lt;2,"Muy Malo",IF(Tabla134[[#This Row],[Rating]]&lt;3,"Malo",IF(Tabla134[[#This Row],[Rating]]&lt;4,"Regular",IF(Tabla134[[#This Row],[Rating]]&lt;5,"Bueno","Excelente"))))</f>
        <v>Bueno</v>
      </c>
    </row>
    <row r="6502" spans="1:16" x14ac:dyDescent="0.2">
      <c r="A6502" s="7" t="s">
        <v>124</v>
      </c>
      <c r="B6502" s="7" t="s">
        <v>852</v>
      </c>
      <c r="C6502" s="7" t="s">
        <v>14</v>
      </c>
      <c r="D6502" s="8">
        <v>2018</v>
      </c>
      <c r="E6502" s="7" t="s">
        <v>1195</v>
      </c>
      <c r="F6502" s="7" t="s">
        <v>8</v>
      </c>
      <c r="G6502" s="7" t="s">
        <v>702</v>
      </c>
      <c r="H6502" s="7" t="s">
        <v>1621</v>
      </c>
      <c r="I6502" s="9">
        <v>9.4957079E-2</v>
      </c>
      <c r="J6502" s="10">
        <v>143.5154</v>
      </c>
      <c r="K6502" s="11">
        <v>4</v>
      </c>
      <c r="L6502" s="11" t="str">
        <f>IF(Tabla134[[#This Row],[Item Weight]]&lt;$U$12,"Poco Peso",IF(Tabla134[[#This Row],[Item Weight]]&lt;$U$13,"Peso Medio","Peso Alto"))</f>
        <v>Peso Alto</v>
      </c>
      <c r="N6502" s="11">
        <f>IF(Tabla134[[#This Row],[Item Weight (Nulos)]]="",VLOOKUP(Tabla134[[#This Row],[Item Identifier]],'Tabla para Nulos'!$A$3:$B$1563,2,FALSE),Tabla134[[#This Row],[Item Weight (Nulos)]])</f>
        <v>18.25</v>
      </c>
      <c r="O6502" s="11" t="str">
        <f>IF(Tabla134[[#This Row],[Item Visibility]]&lt;$U$15,"Poca visibilidad",IF(Tabla134[[#This Row],[Item Visibility]]&lt;$U$16,"Visibilidad media","Mayor visibilidad"))</f>
        <v>Mayor visibilidad</v>
      </c>
      <c r="P6502" s="11" t="str">
        <f>IF(Tabla134[[#This Row],[Rating]]&lt;2,"Muy Malo",IF(Tabla134[[#This Row],[Rating]]&lt;3,"Malo",IF(Tabla134[[#This Row],[Rating]]&lt;4,"Regular",IF(Tabla134[[#This Row],[Rating]]&lt;5,"Bueno","Excelente"))))</f>
        <v>Bueno</v>
      </c>
    </row>
    <row r="6503" spans="1:16" x14ac:dyDescent="0.2">
      <c r="A6503" s="7" t="s">
        <v>124</v>
      </c>
      <c r="B6503" s="7" t="s">
        <v>1214</v>
      </c>
      <c r="C6503" s="7" t="s">
        <v>14</v>
      </c>
      <c r="D6503" s="8">
        <v>2018</v>
      </c>
      <c r="E6503" s="7" t="s">
        <v>1195</v>
      </c>
      <c r="F6503" s="7" t="s">
        <v>8</v>
      </c>
      <c r="G6503" s="7" t="s">
        <v>702</v>
      </c>
      <c r="H6503" s="7" t="s">
        <v>1621</v>
      </c>
      <c r="I6503" s="9">
        <v>0.15630419200000001</v>
      </c>
      <c r="J6503" s="10">
        <v>256.36720000000003</v>
      </c>
      <c r="K6503" s="11">
        <v>4</v>
      </c>
      <c r="L6503" s="11" t="str">
        <f>IF(Tabla134[[#This Row],[Item Weight]]&lt;$U$12,"Poco Peso",IF(Tabla134[[#This Row],[Item Weight]]&lt;$U$13,"Peso Medio","Peso Alto"))</f>
        <v>Peso Alto</v>
      </c>
      <c r="N6503" s="11">
        <f>IF(Tabla134[[#This Row],[Item Weight (Nulos)]]="",VLOOKUP(Tabla134[[#This Row],[Item Identifier]],'Tabla para Nulos'!$A$3:$B$1563,2,FALSE),Tabla134[[#This Row],[Item Weight (Nulos)]])</f>
        <v>18.7</v>
      </c>
      <c r="O6503" s="11" t="str">
        <f>IF(Tabla134[[#This Row],[Item Visibility]]&lt;$U$15,"Poca visibilidad",IF(Tabla134[[#This Row],[Item Visibility]]&lt;$U$16,"Visibilidad media","Mayor visibilidad"))</f>
        <v>Mayor visibilidad</v>
      </c>
      <c r="P6503" s="11" t="str">
        <f>IF(Tabla134[[#This Row],[Rating]]&lt;2,"Muy Malo",IF(Tabla134[[#This Row],[Rating]]&lt;3,"Malo",IF(Tabla134[[#This Row],[Rating]]&lt;4,"Regular",IF(Tabla134[[#This Row],[Rating]]&lt;5,"Bueno","Excelente"))))</f>
        <v>Bueno</v>
      </c>
    </row>
    <row r="6504" spans="1:16" x14ac:dyDescent="0.2">
      <c r="A6504" s="7" t="s">
        <v>124</v>
      </c>
      <c r="B6504" s="7" t="s">
        <v>1059</v>
      </c>
      <c r="C6504" s="7" t="s">
        <v>14</v>
      </c>
      <c r="D6504" s="8">
        <v>2018</v>
      </c>
      <c r="E6504" s="7" t="s">
        <v>1195</v>
      </c>
      <c r="F6504" s="7" t="s">
        <v>8</v>
      </c>
      <c r="G6504" s="7" t="s">
        <v>702</v>
      </c>
      <c r="H6504" s="7" t="s">
        <v>1621</v>
      </c>
      <c r="I6504" s="9">
        <v>0.23661675400000001</v>
      </c>
      <c r="J6504" s="10">
        <v>217.6482</v>
      </c>
      <c r="K6504" s="11">
        <v>4</v>
      </c>
      <c r="L6504" s="11" t="str">
        <f>IF(Tabla134[[#This Row],[Item Weight]]&lt;$U$12,"Poco Peso",IF(Tabla134[[#This Row],[Item Weight]]&lt;$U$13,"Peso Medio","Peso Alto"))</f>
        <v>Peso Medio</v>
      </c>
      <c r="N6504" s="11">
        <f>IF(Tabla134[[#This Row],[Item Weight (Nulos)]]="",VLOOKUP(Tabla134[[#This Row],[Item Identifier]],'Tabla para Nulos'!$A$3:$B$1563,2,FALSE),Tabla134[[#This Row],[Item Weight (Nulos)]])</f>
        <v>11.1</v>
      </c>
      <c r="O6504" s="11" t="str">
        <f>IF(Tabla134[[#This Row],[Item Visibility]]&lt;$U$15,"Poca visibilidad",IF(Tabla134[[#This Row],[Item Visibility]]&lt;$U$16,"Visibilidad media","Mayor visibilidad"))</f>
        <v>Mayor visibilidad</v>
      </c>
      <c r="P6504" s="11" t="str">
        <f>IF(Tabla134[[#This Row],[Rating]]&lt;2,"Muy Malo",IF(Tabla134[[#This Row],[Rating]]&lt;3,"Malo",IF(Tabla134[[#This Row],[Rating]]&lt;4,"Regular",IF(Tabla134[[#This Row],[Rating]]&lt;5,"Bueno","Excelente"))))</f>
        <v>Bueno</v>
      </c>
    </row>
    <row r="6505" spans="1:16" x14ac:dyDescent="0.2">
      <c r="A6505" s="7" t="s">
        <v>124</v>
      </c>
      <c r="B6505" s="7" t="s">
        <v>603</v>
      </c>
      <c r="C6505" s="7" t="s">
        <v>14</v>
      </c>
      <c r="D6505" s="8">
        <v>2018</v>
      </c>
      <c r="E6505" s="7" t="s">
        <v>1195</v>
      </c>
      <c r="F6505" s="7" t="s">
        <v>8</v>
      </c>
      <c r="G6505" s="7" t="s">
        <v>702</v>
      </c>
      <c r="H6505" s="7" t="s">
        <v>1621</v>
      </c>
      <c r="I6505" s="9">
        <v>6.2294473000000003E-2</v>
      </c>
      <c r="J6505" s="10">
        <v>242.417</v>
      </c>
      <c r="K6505" s="11">
        <v>4</v>
      </c>
      <c r="L6505" s="11" t="str">
        <f>IF(Tabla134[[#This Row],[Item Weight]]&lt;$U$12,"Poco Peso",IF(Tabla134[[#This Row],[Item Weight]]&lt;$U$13,"Peso Medio","Peso Alto"))</f>
        <v>Peso Medio</v>
      </c>
      <c r="N6505" s="11">
        <f>IF(Tabla134[[#This Row],[Item Weight (Nulos)]]="",VLOOKUP(Tabla134[[#This Row],[Item Identifier]],'Tabla para Nulos'!$A$3:$B$1563,2,FALSE),Tabla134[[#This Row],[Item Weight (Nulos)]])</f>
        <v>9.6</v>
      </c>
      <c r="O6505" s="11" t="str">
        <f>IF(Tabla134[[#This Row],[Item Visibility]]&lt;$U$15,"Poca visibilidad",IF(Tabla134[[#This Row],[Item Visibility]]&lt;$U$16,"Visibilidad media","Mayor visibilidad"))</f>
        <v>Visibilidad media</v>
      </c>
      <c r="P6505" s="11" t="str">
        <f>IF(Tabla134[[#This Row],[Rating]]&lt;2,"Muy Malo",IF(Tabla134[[#This Row],[Rating]]&lt;3,"Malo",IF(Tabla134[[#This Row],[Rating]]&lt;4,"Regular",IF(Tabla134[[#This Row],[Rating]]&lt;5,"Bueno","Excelente"))))</f>
        <v>Bueno</v>
      </c>
    </row>
    <row r="6506" spans="1:16" x14ac:dyDescent="0.2">
      <c r="A6506" s="7" t="s">
        <v>124</v>
      </c>
      <c r="B6506" s="7" t="s">
        <v>597</v>
      </c>
      <c r="C6506" s="7" t="s">
        <v>14</v>
      </c>
      <c r="D6506" s="8">
        <v>2018</v>
      </c>
      <c r="E6506" s="7" t="s">
        <v>1195</v>
      </c>
      <c r="F6506" s="7" t="s">
        <v>8</v>
      </c>
      <c r="G6506" s="7" t="s">
        <v>702</v>
      </c>
      <c r="H6506" s="7" t="s">
        <v>1621</v>
      </c>
      <c r="I6506" s="9">
        <v>0.18358896</v>
      </c>
      <c r="J6506" s="10">
        <v>154.66300000000001</v>
      </c>
      <c r="K6506" s="11">
        <v>4</v>
      </c>
      <c r="L6506" s="11" t="str">
        <f>IF(Tabla134[[#This Row],[Item Weight]]&lt;$U$12,"Poco Peso",IF(Tabla134[[#This Row],[Item Weight]]&lt;$U$13,"Peso Medio","Peso Alto"))</f>
        <v>Peso Medio</v>
      </c>
      <c r="N6506" s="11">
        <f>IF(Tabla134[[#This Row],[Item Weight (Nulos)]]="",VLOOKUP(Tabla134[[#This Row],[Item Identifier]],'Tabla para Nulos'!$A$3:$B$1563,2,FALSE),Tabla134[[#This Row],[Item Weight (Nulos)]])</f>
        <v>16.75</v>
      </c>
      <c r="O6506" s="11" t="str">
        <f>IF(Tabla134[[#This Row],[Item Visibility]]&lt;$U$15,"Poca visibilidad",IF(Tabla134[[#This Row],[Item Visibility]]&lt;$U$16,"Visibilidad media","Mayor visibilidad"))</f>
        <v>Mayor visibilidad</v>
      </c>
      <c r="P6506" s="11" t="str">
        <f>IF(Tabla134[[#This Row],[Rating]]&lt;2,"Muy Malo",IF(Tabla134[[#This Row],[Rating]]&lt;3,"Malo",IF(Tabla134[[#This Row],[Rating]]&lt;4,"Regular",IF(Tabla134[[#This Row],[Rating]]&lt;5,"Bueno","Excelente"))))</f>
        <v>Bueno</v>
      </c>
    </row>
    <row r="6507" spans="1:16" x14ac:dyDescent="0.2">
      <c r="A6507" s="7" t="s">
        <v>124</v>
      </c>
      <c r="B6507" s="7" t="s">
        <v>600</v>
      </c>
      <c r="C6507" s="7" t="s">
        <v>14</v>
      </c>
      <c r="D6507" s="8">
        <v>2018</v>
      </c>
      <c r="E6507" s="7" t="s">
        <v>1195</v>
      </c>
      <c r="F6507" s="7" t="s">
        <v>8</v>
      </c>
      <c r="G6507" s="7" t="s">
        <v>702</v>
      </c>
      <c r="H6507" s="7" t="s">
        <v>1621</v>
      </c>
      <c r="I6507" s="9">
        <v>0.117091213</v>
      </c>
      <c r="J6507" s="10">
        <v>197.9084</v>
      </c>
      <c r="K6507" s="11">
        <v>4</v>
      </c>
      <c r="L6507" s="11" t="str">
        <f>IF(Tabla134[[#This Row],[Item Weight]]&lt;$U$12,"Poco Peso",IF(Tabla134[[#This Row],[Item Weight]]&lt;$U$13,"Peso Medio","Peso Alto"))</f>
        <v>Peso Medio</v>
      </c>
      <c r="N6507" s="11">
        <f>IF(Tabla134[[#This Row],[Item Weight (Nulos)]]="",VLOOKUP(Tabla134[[#This Row],[Item Identifier]],'Tabla para Nulos'!$A$3:$B$1563,2,FALSE),Tabla134[[#This Row],[Item Weight (Nulos)]])</f>
        <v>14.1</v>
      </c>
      <c r="O6507" s="11" t="str">
        <f>IF(Tabla134[[#This Row],[Item Visibility]]&lt;$U$15,"Poca visibilidad",IF(Tabla134[[#This Row],[Item Visibility]]&lt;$U$16,"Visibilidad media","Mayor visibilidad"))</f>
        <v>Mayor visibilidad</v>
      </c>
      <c r="P6507" s="11" t="str">
        <f>IF(Tabla134[[#This Row],[Rating]]&lt;2,"Muy Malo",IF(Tabla134[[#This Row],[Rating]]&lt;3,"Malo",IF(Tabla134[[#This Row],[Rating]]&lt;4,"Regular",IF(Tabla134[[#This Row],[Rating]]&lt;5,"Bueno","Excelente"))))</f>
        <v>Bueno</v>
      </c>
    </row>
    <row r="6508" spans="1:16" x14ac:dyDescent="0.2">
      <c r="A6508" s="7" t="s">
        <v>124</v>
      </c>
      <c r="B6508" s="7" t="s">
        <v>595</v>
      </c>
      <c r="C6508" s="7" t="s">
        <v>19</v>
      </c>
      <c r="D6508" s="8">
        <v>2018</v>
      </c>
      <c r="E6508" s="7" t="s">
        <v>1195</v>
      </c>
      <c r="F6508" s="7" t="s">
        <v>8</v>
      </c>
      <c r="G6508" s="7" t="s">
        <v>702</v>
      </c>
      <c r="H6508" s="7" t="s">
        <v>1621</v>
      </c>
      <c r="I6508" s="9">
        <v>7.9440261999999998E-2</v>
      </c>
      <c r="J6508" s="10">
        <v>86.788200000000003</v>
      </c>
      <c r="K6508" s="11">
        <v>4</v>
      </c>
      <c r="L6508" s="11" t="str">
        <f>IF(Tabla134[[#This Row],[Item Weight]]&lt;$U$12,"Poco Peso",IF(Tabla134[[#This Row],[Item Weight]]&lt;$U$13,"Peso Medio","Peso Alto"))</f>
        <v>Poco Peso</v>
      </c>
      <c r="N6508" s="11">
        <f>IF(Tabla134[[#This Row],[Item Weight (Nulos)]]="",VLOOKUP(Tabla134[[#This Row],[Item Identifier]],'Tabla para Nulos'!$A$3:$B$1563,2,FALSE),Tabla134[[#This Row],[Item Weight (Nulos)]])</f>
        <v>5.7299999999999995</v>
      </c>
      <c r="O6508" s="11" t="str">
        <f>IF(Tabla134[[#This Row],[Item Visibility]]&lt;$U$15,"Poca visibilidad",IF(Tabla134[[#This Row],[Item Visibility]]&lt;$U$16,"Visibilidad media","Mayor visibilidad"))</f>
        <v>Visibilidad media</v>
      </c>
      <c r="P6508" s="11" t="str">
        <f>IF(Tabla134[[#This Row],[Rating]]&lt;2,"Muy Malo",IF(Tabla134[[#This Row],[Rating]]&lt;3,"Malo",IF(Tabla134[[#This Row],[Rating]]&lt;4,"Regular",IF(Tabla134[[#This Row],[Rating]]&lt;5,"Bueno","Excelente"))))</f>
        <v>Bueno</v>
      </c>
    </row>
    <row r="6509" spans="1:16" x14ac:dyDescent="0.2">
      <c r="A6509" s="7" t="s">
        <v>124</v>
      </c>
      <c r="B6509" s="7" t="s">
        <v>848</v>
      </c>
      <c r="C6509" s="7" t="s">
        <v>19</v>
      </c>
      <c r="D6509" s="8">
        <v>2018</v>
      </c>
      <c r="E6509" s="7" t="s">
        <v>1195</v>
      </c>
      <c r="F6509" s="7" t="s">
        <v>8</v>
      </c>
      <c r="G6509" s="7" t="s">
        <v>702</v>
      </c>
      <c r="H6509" s="7" t="s">
        <v>1621</v>
      </c>
      <c r="I6509" s="9">
        <v>0.13826987299999999</v>
      </c>
      <c r="J6509" s="10">
        <v>111.68600000000001</v>
      </c>
      <c r="K6509" s="11">
        <v>4</v>
      </c>
      <c r="L6509" s="11" t="str">
        <f>IF(Tabla134[[#This Row],[Item Weight]]&lt;$U$12,"Poco Peso",IF(Tabla134[[#This Row],[Item Weight]]&lt;$U$13,"Peso Medio","Peso Alto"))</f>
        <v>Poco Peso</v>
      </c>
      <c r="N6509" s="11">
        <f>IF(Tabla134[[#This Row],[Item Weight (Nulos)]]="",VLOOKUP(Tabla134[[#This Row],[Item Identifier]],'Tabla para Nulos'!$A$3:$B$1563,2,FALSE),Tabla134[[#This Row],[Item Weight (Nulos)]])</f>
        <v>6.1349999999999989</v>
      </c>
      <c r="O6509" s="11" t="str">
        <f>IF(Tabla134[[#This Row],[Item Visibility]]&lt;$U$15,"Poca visibilidad",IF(Tabla134[[#This Row],[Item Visibility]]&lt;$U$16,"Visibilidad media","Mayor visibilidad"))</f>
        <v>Mayor visibilidad</v>
      </c>
      <c r="P6509" s="11" t="str">
        <f>IF(Tabla134[[#This Row],[Rating]]&lt;2,"Muy Malo",IF(Tabla134[[#This Row],[Rating]]&lt;3,"Malo",IF(Tabla134[[#This Row],[Rating]]&lt;4,"Regular",IF(Tabla134[[#This Row],[Rating]]&lt;5,"Bueno","Excelente"))))</f>
        <v>Bueno</v>
      </c>
    </row>
    <row r="6510" spans="1:16" x14ac:dyDescent="0.2">
      <c r="A6510" s="7" t="s">
        <v>124</v>
      </c>
      <c r="B6510" s="7" t="s">
        <v>1151</v>
      </c>
      <c r="C6510" s="7" t="s">
        <v>19</v>
      </c>
      <c r="D6510" s="8">
        <v>2018</v>
      </c>
      <c r="E6510" s="7" t="s">
        <v>1195</v>
      </c>
      <c r="F6510" s="7" t="s">
        <v>8</v>
      </c>
      <c r="G6510" s="7" t="s">
        <v>702</v>
      </c>
      <c r="H6510" s="7" t="s">
        <v>1621</v>
      </c>
      <c r="I6510" s="9">
        <v>0.16496634499999999</v>
      </c>
      <c r="J6510" s="10">
        <v>189.4872</v>
      </c>
      <c r="K6510" s="11">
        <v>4</v>
      </c>
      <c r="L6510" s="11" t="str">
        <f>IF(Tabla134[[#This Row],[Item Weight]]&lt;$U$12,"Poco Peso",IF(Tabla134[[#This Row],[Item Weight]]&lt;$U$13,"Peso Medio","Peso Alto"))</f>
        <v>Peso Medio</v>
      </c>
      <c r="N6510" s="11">
        <f>IF(Tabla134[[#This Row],[Item Weight (Nulos)]]="",VLOOKUP(Tabla134[[#This Row],[Item Identifier]],'Tabla para Nulos'!$A$3:$B$1563,2,FALSE),Tabla134[[#This Row],[Item Weight (Nulos)]])</f>
        <v>13.5</v>
      </c>
      <c r="O6510" s="11" t="str">
        <f>IF(Tabla134[[#This Row],[Item Visibility]]&lt;$U$15,"Poca visibilidad",IF(Tabla134[[#This Row],[Item Visibility]]&lt;$U$16,"Visibilidad media","Mayor visibilidad"))</f>
        <v>Mayor visibilidad</v>
      </c>
      <c r="P6510" s="11" t="str">
        <f>IF(Tabla134[[#This Row],[Rating]]&lt;2,"Muy Malo",IF(Tabla134[[#This Row],[Rating]]&lt;3,"Malo",IF(Tabla134[[#This Row],[Rating]]&lt;4,"Regular",IF(Tabla134[[#This Row],[Rating]]&lt;5,"Bueno","Excelente"))))</f>
        <v>Bueno</v>
      </c>
    </row>
    <row r="6511" spans="1:16" x14ac:dyDescent="0.2">
      <c r="A6511" s="7" t="s">
        <v>124</v>
      </c>
      <c r="B6511" s="7" t="s">
        <v>1213</v>
      </c>
      <c r="C6511" s="7" t="s">
        <v>19</v>
      </c>
      <c r="D6511" s="8">
        <v>2018</v>
      </c>
      <c r="E6511" s="7" t="s">
        <v>1195</v>
      </c>
      <c r="F6511" s="7" t="s">
        <v>8</v>
      </c>
      <c r="G6511" s="7" t="s">
        <v>702</v>
      </c>
      <c r="H6511" s="7" t="s">
        <v>1621</v>
      </c>
      <c r="I6511" s="9">
        <v>7.8576074999999995E-2</v>
      </c>
      <c r="J6511" s="10">
        <v>78.466999999999999</v>
      </c>
      <c r="K6511" s="11">
        <v>4</v>
      </c>
      <c r="L6511" s="11" t="str">
        <f>IF(Tabla134[[#This Row],[Item Weight]]&lt;$U$12,"Poco Peso",IF(Tabla134[[#This Row],[Item Weight]]&lt;$U$13,"Peso Medio","Peso Alto"))</f>
        <v>Peso Medio</v>
      </c>
      <c r="N6511" s="11">
        <f>IF(Tabla134[[#This Row],[Item Weight (Nulos)]]="",VLOOKUP(Tabla134[[#This Row],[Item Identifier]],'Tabla para Nulos'!$A$3:$B$1563,2,FALSE),Tabla134[[#This Row],[Item Weight (Nulos)]])</f>
        <v>14.8</v>
      </c>
      <c r="O6511" s="11" t="str">
        <f>IF(Tabla134[[#This Row],[Item Visibility]]&lt;$U$15,"Poca visibilidad",IF(Tabla134[[#This Row],[Item Visibility]]&lt;$U$16,"Visibilidad media","Mayor visibilidad"))</f>
        <v>Visibilidad media</v>
      </c>
      <c r="P6511" s="11" t="str">
        <f>IF(Tabla134[[#This Row],[Rating]]&lt;2,"Muy Malo",IF(Tabla134[[#This Row],[Rating]]&lt;3,"Malo",IF(Tabla134[[#This Row],[Rating]]&lt;4,"Regular",IF(Tabla134[[#This Row],[Rating]]&lt;5,"Bueno","Excelente"))))</f>
        <v>Bueno</v>
      </c>
    </row>
    <row r="6512" spans="1:16" x14ac:dyDescent="0.2">
      <c r="A6512" s="7" t="s">
        <v>124</v>
      </c>
      <c r="B6512" s="7" t="s">
        <v>987</v>
      </c>
      <c r="C6512" s="7" t="s">
        <v>19</v>
      </c>
      <c r="D6512" s="8">
        <v>2018</v>
      </c>
      <c r="E6512" s="7" t="s">
        <v>1195</v>
      </c>
      <c r="F6512" s="7" t="s">
        <v>8</v>
      </c>
      <c r="G6512" s="7" t="s">
        <v>702</v>
      </c>
      <c r="H6512" s="7" t="s">
        <v>1621</v>
      </c>
      <c r="I6512" s="9">
        <v>5.8444176E-2</v>
      </c>
      <c r="J6512" s="10">
        <v>73.069599999999994</v>
      </c>
      <c r="K6512" s="11">
        <v>4</v>
      </c>
      <c r="L6512" s="11" t="str">
        <f>IF(Tabla134[[#This Row],[Item Weight]]&lt;$U$12,"Poco Peso",IF(Tabla134[[#This Row],[Item Weight]]&lt;$U$13,"Peso Medio","Peso Alto"))</f>
        <v>Peso Medio</v>
      </c>
      <c r="N6512" s="11">
        <f>IF(Tabla134[[#This Row],[Item Weight (Nulos)]]="",VLOOKUP(Tabla134[[#This Row],[Item Identifier]],'Tabla para Nulos'!$A$3:$B$1563,2,FALSE),Tabla134[[#This Row],[Item Weight (Nulos)]])</f>
        <v>16.2</v>
      </c>
      <c r="O6512" s="11" t="str">
        <f>IF(Tabla134[[#This Row],[Item Visibility]]&lt;$U$15,"Poca visibilidad",IF(Tabla134[[#This Row],[Item Visibility]]&lt;$U$16,"Visibilidad media","Mayor visibilidad"))</f>
        <v>Visibilidad media</v>
      </c>
      <c r="P6512" s="11" t="str">
        <f>IF(Tabla134[[#This Row],[Rating]]&lt;2,"Muy Malo",IF(Tabla134[[#This Row],[Rating]]&lt;3,"Malo",IF(Tabla134[[#This Row],[Rating]]&lt;4,"Regular",IF(Tabla134[[#This Row],[Rating]]&lt;5,"Bueno","Excelente"))))</f>
        <v>Bueno</v>
      </c>
    </row>
    <row r="6513" spans="1:16" x14ac:dyDescent="0.2">
      <c r="A6513" s="7" t="s">
        <v>124</v>
      </c>
      <c r="B6513" s="7" t="s">
        <v>128</v>
      </c>
      <c r="C6513" s="7" t="s">
        <v>19</v>
      </c>
      <c r="D6513" s="8">
        <v>2018</v>
      </c>
      <c r="E6513" s="7" t="s">
        <v>1195</v>
      </c>
      <c r="F6513" s="7" t="s">
        <v>8</v>
      </c>
      <c r="G6513" s="7" t="s">
        <v>702</v>
      </c>
      <c r="H6513" s="7" t="s">
        <v>1621</v>
      </c>
      <c r="I6513" s="9">
        <v>7.7046505000000001E-2</v>
      </c>
      <c r="J6513" s="10">
        <v>189.453</v>
      </c>
      <c r="K6513" s="11">
        <v>4</v>
      </c>
      <c r="L6513" s="11" t="str">
        <f>IF(Tabla134[[#This Row],[Item Weight]]&lt;$U$12,"Poco Peso",IF(Tabla134[[#This Row],[Item Weight]]&lt;$U$13,"Peso Medio","Peso Alto"))</f>
        <v>Poco Peso</v>
      </c>
      <c r="N6513" s="11">
        <f>IF(Tabla134[[#This Row],[Item Weight (Nulos)]]="",VLOOKUP(Tabla134[[#This Row],[Item Identifier]],'Tabla para Nulos'!$A$3:$B$1563,2,FALSE),Tabla134[[#This Row],[Item Weight (Nulos)]])</f>
        <v>5</v>
      </c>
      <c r="O6513" s="11" t="str">
        <f>IF(Tabla134[[#This Row],[Item Visibility]]&lt;$U$15,"Poca visibilidad",IF(Tabla134[[#This Row],[Item Visibility]]&lt;$U$16,"Visibilidad media","Mayor visibilidad"))</f>
        <v>Visibilidad media</v>
      </c>
      <c r="P6513" s="11" t="str">
        <f>IF(Tabla134[[#This Row],[Rating]]&lt;2,"Muy Malo",IF(Tabla134[[#This Row],[Rating]]&lt;3,"Malo",IF(Tabla134[[#This Row],[Rating]]&lt;4,"Regular",IF(Tabla134[[#This Row],[Rating]]&lt;5,"Bueno","Excelente"))))</f>
        <v>Bueno</v>
      </c>
    </row>
    <row r="6514" spans="1:16" x14ac:dyDescent="0.2">
      <c r="A6514" s="7" t="s">
        <v>6</v>
      </c>
      <c r="B6514" s="7" t="s">
        <v>1148</v>
      </c>
      <c r="C6514" s="7" t="s">
        <v>28</v>
      </c>
      <c r="D6514" s="8">
        <v>2018</v>
      </c>
      <c r="E6514" s="7" t="s">
        <v>1195</v>
      </c>
      <c r="F6514" s="7" t="s">
        <v>8</v>
      </c>
      <c r="G6514" s="7" t="s">
        <v>702</v>
      </c>
      <c r="H6514" s="7" t="s">
        <v>1621</v>
      </c>
      <c r="I6514" s="9">
        <v>0.2004264</v>
      </c>
      <c r="J6514" s="10">
        <v>88.851399999999998</v>
      </c>
      <c r="K6514" s="11">
        <v>4</v>
      </c>
      <c r="L6514" s="11" t="str">
        <f>IF(Tabla134[[#This Row],[Item Weight]]&lt;$U$12,"Poco Peso",IF(Tabla134[[#This Row],[Item Weight]]&lt;$U$13,"Peso Medio","Peso Alto"))</f>
        <v>Poco Peso</v>
      </c>
      <c r="N6514" s="11">
        <f>IF(Tabla134[[#This Row],[Item Weight (Nulos)]]="",VLOOKUP(Tabla134[[#This Row],[Item Identifier]],'Tabla para Nulos'!$A$3:$B$1563,2,FALSE),Tabla134[[#This Row],[Item Weight (Nulos)]])</f>
        <v>5.4249999999999998</v>
      </c>
      <c r="O6514" s="11" t="str">
        <f>IF(Tabla134[[#This Row],[Item Visibility]]&lt;$U$15,"Poca visibilidad",IF(Tabla134[[#This Row],[Item Visibility]]&lt;$U$16,"Visibilidad media","Mayor visibilidad"))</f>
        <v>Mayor visibilidad</v>
      </c>
      <c r="P6514" s="11" t="str">
        <f>IF(Tabla134[[#This Row],[Rating]]&lt;2,"Muy Malo",IF(Tabla134[[#This Row],[Rating]]&lt;3,"Malo",IF(Tabla134[[#This Row],[Rating]]&lt;4,"Regular",IF(Tabla134[[#This Row],[Rating]]&lt;5,"Bueno","Excelente"))))</f>
        <v>Bueno</v>
      </c>
    </row>
    <row r="6515" spans="1:16" x14ac:dyDescent="0.2">
      <c r="A6515" s="7" t="s">
        <v>6</v>
      </c>
      <c r="B6515" s="7" t="s">
        <v>983</v>
      </c>
      <c r="C6515" s="7" t="s">
        <v>28</v>
      </c>
      <c r="D6515" s="8">
        <v>2018</v>
      </c>
      <c r="E6515" s="7" t="s">
        <v>1195</v>
      </c>
      <c r="F6515" s="7" t="s">
        <v>8</v>
      </c>
      <c r="G6515" s="7" t="s">
        <v>702</v>
      </c>
      <c r="H6515" s="7" t="s">
        <v>1621</v>
      </c>
      <c r="I6515" s="9">
        <v>0</v>
      </c>
      <c r="J6515" s="10">
        <v>38.184800000000003</v>
      </c>
      <c r="K6515" s="11">
        <v>4</v>
      </c>
      <c r="L6515" s="11" t="str">
        <f>IF(Tabla134[[#This Row],[Item Weight]]&lt;$U$12,"Poco Peso",IF(Tabla134[[#This Row],[Item Weight]]&lt;$U$13,"Peso Medio","Peso Alto"))</f>
        <v>Poco Peso</v>
      </c>
      <c r="N6515" s="11">
        <f>IF(Tabla134[[#This Row],[Item Weight (Nulos)]]="",VLOOKUP(Tabla134[[#This Row],[Item Identifier]],'Tabla para Nulos'!$A$3:$B$1563,2,FALSE),Tabla134[[#This Row],[Item Weight (Nulos)]])</f>
        <v>7.8550000000000022</v>
      </c>
      <c r="O6515" s="11" t="str">
        <f>IF(Tabla134[[#This Row],[Item Visibility]]&lt;$U$15,"Poca visibilidad",IF(Tabla134[[#This Row],[Item Visibility]]&lt;$U$16,"Visibilidad media","Mayor visibilidad"))</f>
        <v>Poca visibilidad</v>
      </c>
      <c r="P6515" s="11" t="str">
        <f>IF(Tabla134[[#This Row],[Rating]]&lt;2,"Muy Malo",IF(Tabla134[[#This Row],[Rating]]&lt;3,"Malo",IF(Tabla134[[#This Row],[Rating]]&lt;4,"Regular",IF(Tabla134[[#This Row],[Rating]]&lt;5,"Bueno","Excelente"))))</f>
        <v>Bueno</v>
      </c>
    </row>
    <row r="6516" spans="1:16" x14ac:dyDescent="0.2">
      <c r="A6516" s="7" t="s">
        <v>6</v>
      </c>
      <c r="B6516" s="7" t="s">
        <v>1212</v>
      </c>
      <c r="C6516" s="7" t="s">
        <v>28</v>
      </c>
      <c r="D6516" s="8">
        <v>2018</v>
      </c>
      <c r="E6516" s="7" t="s">
        <v>1195</v>
      </c>
      <c r="F6516" s="7" t="s">
        <v>8</v>
      </c>
      <c r="G6516" s="7" t="s">
        <v>702</v>
      </c>
      <c r="H6516" s="7" t="s">
        <v>1621</v>
      </c>
      <c r="I6516" s="9">
        <v>0.191500528</v>
      </c>
      <c r="J6516" s="10">
        <v>121.2098</v>
      </c>
      <c r="K6516" s="11">
        <v>4</v>
      </c>
      <c r="L6516" s="11" t="str">
        <f>IF(Tabla134[[#This Row],[Item Weight]]&lt;$U$12,"Poco Peso",IF(Tabla134[[#This Row],[Item Weight]]&lt;$U$13,"Peso Medio","Peso Alto"))</f>
        <v>Poco Peso</v>
      </c>
      <c r="O6516" s="11" t="str">
        <f>IF(Tabla134[[#This Row],[Item Visibility]]&lt;$U$15,"Poca visibilidad",IF(Tabla134[[#This Row],[Item Visibility]]&lt;$U$16,"Visibilidad media","Mayor visibilidad"))</f>
        <v>Mayor visibilidad</v>
      </c>
      <c r="P6516" s="11" t="str">
        <f>IF(Tabla134[[#This Row],[Rating]]&lt;2,"Muy Malo",IF(Tabla134[[#This Row],[Rating]]&lt;3,"Malo",IF(Tabla134[[#This Row],[Rating]]&lt;4,"Regular",IF(Tabla134[[#This Row],[Rating]]&lt;5,"Bueno","Excelente"))))</f>
        <v>Bueno</v>
      </c>
    </row>
    <row r="6517" spans="1:16" x14ac:dyDescent="0.2">
      <c r="A6517" s="7" t="s">
        <v>6</v>
      </c>
      <c r="B6517" s="7" t="s">
        <v>745</v>
      </c>
      <c r="C6517" s="7" t="s">
        <v>28</v>
      </c>
      <c r="D6517" s="8">
        <v>2018</v>
      </c>
      <c r="E6517" s="7" t="s">
        <v>1195</v>
      </c>
      <c r="F6517" s="7" t="s">
        <v>8</v>
      </c>
      <c r="G6517" s="7" t="s">
        <v>702</v>
      </c>
      <c r="H6517" s="7" t="s">
        <v>1621</v>
      </c>
      <c r="I6517" s="9">
        <v>0.13263034500000001</v>
      </c>
      <c r="J6517" s="10">
        <v>263.85680000000002</v>
      </c>
      <c r="K6517" s="11">
        <v>4</v>
      </c>
      <c r="L6517" s="11" t="str">
        <f>IF(Tabla134[[#This Row],[Item Weight]]&lt;$U$12,"Poco Peso",IF(Tabla134[[#This Row],[Item Weight]]&lt;$U$13,"Peso Medio","Peso Alto"))</f>
        <v>Peso Medio</v>
      </c>
      <c r="N6517" s="11">
        <f>IF(Tabla134[[#This Row],[Item Weight (Nulos)]]="",VLOOKUP(Tabla134[[#This Row],[Item Identifier]],'Tabla para Nulos'!$A$3:$B$1563,2,FALSE),Tabla134[[#This Row],[Item Weight (Nulos)]])</f>
        <v>15.5</v>
      </c>
      <c r="O6517" s="11" t="str">
        <f>IF(Tabla134[[#This Row],[Item Visibility]]&lt;$U$15,"Poca visibilidad",IF(Tabla134[[#This Row],[Item Visibility]]&lt;$U$16,"Visibilidad media","Mayor visibilidad"))</f>
        <v>Mayor visibilidad</v>
      </c>
      <c r="P6517" s="11" t="str">
        <f>IF(Tabla134[[#This Row],[Rating]]&lt;2,"Muy Malo",IF(Tabla134[[#This Row],[Rating]]&lt;3,"Malo",IF(Tabla134[[#This Row],[Rating]]&lt;4,"Regular",IF(Tabla134[[#This Row],[Rating]]&lt;5,"Bueno","Excelente"))))</f>
        <v>Bueno</v>
      </c>
    </row>
    <row r="6518" spans="1:16" x14ac:dyDescent="0.2">
      <c r="A6518" s="7" t="s">
        <v>6</v>
      </c>
      <c r="B6518" s="7" t="s">
        <v>116</v>
      </c>
      <c r="C6518" s="7" t="s">
        <v>28</v>
      </c>
      <c r="D6518" s="8">
        <v>2018</v>
      </c>
      <c r="E6518" s="7" t="s">
        <v>1195</v>
      </c>
      <c r="F6518" s="7" t="s">
        <v>8</v>
      </c>
      <c r="G6518" s="7" t="s">
        <v>702</v>
      </c>
      <c r="H6518" s="7" t="s">
        <v>1621</v>
      </c>
      <c r="I6518" s="9">
        <v>0.18212836299999999</v>
      </c>
      <c r="J6518" s="10">
        <v>165.65</v>
      </c>
      <c r="K6518" s="11">
        <v>4</v>
      </c>
      <c r="L6518" s="11" t="str">
        <f>IF(Tabla134[[#This Row],[Item Weight]]&lt;$U$12,"Poco Peso",IF(Tabla134[[#This Row],[Item Weight]]&lt;$U$13,"Peso Medio","Peso Alto"))</f>
        <v>Poco Peso</v>
      </c>
      <c r="N6518" s="11">
        <f>IF(Tabla134[[#This Row],[Item Weight (Nulos)]]="",VLOOKUP(Tabla134[[#This Row],[Item Identifier]],'Tabla para Nulos'!$A$3:$B$1563,2,FALSE),Tabla134[[#This Row],[Item Weight (Nulos)]])</f>
        <v>6.63</v>
      </c>
      <c r="O6518" s="11" t="str">
        <f>IF(Tabla134[[#This Row],[Item Visibility]]&lt;$U$15,"Poca visibilidad",IF(Tabla134[[#This Row],[Item Visibility]]&lt;$U$16,"Visibilidad media","Mayor visibilidad"))</f>
        <v>Mayor visibilidad</v>
      </c>
      <c r="P6518" s="11" t="str">
        <f>IF(Tabla134[[#This Row],[Rating]]&lt;2,"Muy Malo",IF(Tabla134[[#This Row],[Rating]]&lt;3,"Malo",IF(Tabla134[[#This Row],[Rating]]&lt;4,"Regular",IF(Tabla134[[#This Row],[Rating]]&lt;5,"Bueno","Excelente"))))</f>
        <v>Bueno</v>
      </c>
    </row>
    <row r="6519" spans="1:16" x14ac:dyDescent="0.2">
      <c r="A6519" s="7" t="s">
        <v>6</v>
      </c>
      <c r="B6519" s="7" t="s">
        <v>114</v>
      </c>
      <c r="C6519" s="7" t="s">
        <v>112</v>
      </c>
      <c r="D6519" s="8">
        <v>2018</v>
      </c>
      <c r="E6519" s="7" t="s">
        <v>1195</v>
      </c>
      <c r="F6519" s="7" t="s">
        <v>8</v>
      </c>
      <c r="G6519" s="7" t="s">
        <v>702</v>
      </c>
      <c r="H6519" s="7" t="s">
        <v>1621</v>
      </c>
      <c r="I6519" s="9">
        <v>9.7275776999999994E-2</v>
      </c>
      <c r="J6519" s="10">
        <v>223.90880000000001</v>
      </c>
      <c r="K6519" s="11">
        <v>4</v>
      </c>
      <c r="L6519" s="11" t="str">
        <f>IF(Tabla134[[#This Row],[Item Weight]]&lt;$U$12,"Poco Peso",IF(Tabla134[[#This Row],[Item Weight]]&lt;$U$13,"Peso Medio","Peso Alto"))</f>
        <v>Poco Peso</v>
      </c>
      <c r="N6519" s="11">
        <f>IF(Tabla134[[#This Row],[Item Weight (Nulos)]]="",VLOOKUP(Tabla134[[#This Row],[Item Identifier]],'Tabla para Nulos'!$A$3:$B$1563,2,FALSE),Tabla134[[#This Row],[Item Weight (Nulos)]])</f>
        <v>7.05</v>
      </c>
      <c r="O6519" s="11" t="str">
        <f>IF(Tabla134[[#This Row],[Item Visibility]]&lt;$U$15,"Poca visibilidad",IF(Tabla134[[#This Row],[Item Visibility]]&lt;$U$16,"Visibilidad media","Mayor visibilidad"))</f>
        <v>Mayor visibilidad</v>
      </c>
      <c r="P6519" s="11" t="str">
        <f>IF(Tabla134[[#This Row],[Rating]]&lt;2,"Muy Malo",IF(Tabla134[[#This Row],[Rating]]&lt;3,"Malo",IF(Tabla134[[#This Row],[Rating]]&lt;4,"Regular",IF(Tabla134[[#This Row],[Rating]]&lt;5,"Bueno","Excelente"))))</f>
        <v>Bueno</v>
      </c>
    </row>
    <row r="6520" spans="1:16" x14ac:dyDescent="0.2">
      <c r="A6520" s="7" t="s">
        <v>6</v>
      </c>
      <c r="B6520" s="7" t="s">
        <v>1211</v>
      </c>
      <c r="C6520" s="7" t="s">
        <v>112</v>
      </c>
      <c r="D6520" s="8">
        <v>2018</v>
      </c>
      <c r="E6520" s="7" t="s">
        <v>1195</v>
      </c>
      <c r="F6520" s="7" t="s">
        <v>8</v>
      </c>
      <c r="G6520" s="7" t="s">
        <v>702</v>
      </c>
      <c r="H6520" s="7" t="s">
        <v>1621</v>
      </c>
      <c r="I6520" s="9">
        <v>7.6851759000000006E-2</v>
      </c>
      <c r="J6520" s="10">
        <v>111.857</v>
      </c>
      <c r="K6520" s="11">
        <v>4</v>
      </c>
      <c r="L6520" s="11" t="str">
        <f>IF(Tabla134[[#This Row],[Item Weight]]&lt;$U$12,"Poco Peso",IF(Tabla134[[#This Row],[Item Weight]]&lt;$U$13,"Peso Medio","Peso Alto"))</f>
        <v>Peso Medio</v>
      </c>
      <c r="N6520" s="11">
        <f>IF(Tabla134[[#This Row],[Item Weight (Nulos)]]="",VLOOKUP(Tabla134[[#This Row],[Item Identifier]],'Tabla para Nulos'!$A$3:$B$1563,2,FALSE),Tabla134[[#This Row],[Item Weight (Nulos)]])</f>
        <v>14.799999999999999</v>
      </c>
      <c r="O6520" s="11" t="str">
        <f>IF(Tabla134[[#This Row],[Item Visibility]]&lt;$U$15,"Poca visibilidad",IF(Tabla134[[#This Row],[Item Visibility]]&lt;$U$16,"Visibilidad media","Mayor visibilidad"))</f>
        <v>Visibilidad media</v>
      </c>
      <c r="P6520" s="11" t="str">
        <f>IF(Tabla134[[#This Row],[Rating]]&lt;2,"Muy Malo",IF(Tabla134[[#This Row],[Rating]]&lt;3,"Malo",IF(Tabla134[[#This Row],[Rating]]&lt;4,"Regular",IF(Tabla134[[#This Row],[Rating]]&lt;5,"Bueno","Excelente"))))</f>
        <v>Bueno</v>
      </c>
    </row>
    <row r="6521" spans="1:16" x14ac:dyDescent="0.2">
      <c r="A6521" s="7" t="s">
        <v>6</v>
      </c>
      <c r="B6521" s="7" t="s">
        <v>1210</v>
      </c>
      <c r="C6521" s="7" t="s">
        <v>112</v>
      </c>
      <c r="D6521" s="8">
        <v>2018</v>
      </c>
      <c r="E6521" s="7" t="s">
        <v>1195</v>
      </c>
      <c r="F6521" s="7" t="s">
        <v>8</v>
      </c>
      <c r="G6521" s="7" t="s">
        <v>702</v>
      </c>
      <c r="H6521" s="7" t="s">
        <v>1621</v>
      </c>
      <c r="I6521" s="9">
        <v>0.13991304500000001</v>
      </c>
      <c r="J6521" s="10">
        <v>227.90360000000001</v>
      </c>
      <c r="K6521" s="11">
        <v>4</v>
      </c>
      <c r="L6521" s="11" t="str">
        <f>IF(Tabla134[[#This Row],[Item Weight]]&lt;$U$12,"Poco Peso",IF(Tabla134[[#This Row],[Item Weight]]&lt;$U$13,"Peso Medio","Peso Alto"))</f>
        <v>Poco Peso</v>
      </c>
      <c r="N6521" s="11">
        <f>IF(Tabla134[[#This Row],[Item Weight (Nulos)]]="",VLOOKUP(Tabla134[[#This Row],[Item Identifier]],'Tabla para Nulos'!$A$3:$B$1563,2,FALSE),Tabla134[[#This Row],[Item Weight (Nulos)]])</f>
        <v>5.0350000000000001</v>
      </c>
      <c r="O6521" s="11" t="str">
        <f>IF(Tabla134[[#This Row],[Item Visibility]]&lt;$U$15,"Poca visibilidad",IF(Tabla134[[#This Row],[Item Visibility]]&lt;$U$16,"Visibilidad media","Mayor visibilidad"))</f>
        <v>Mayor visibilidad</v>
      </c>
      <c r="P6521" s="11" t="str">
        <f>IF(Tabla134[[#This Row],[Rating]]&lt;2,"Muy Malo",IF(Tabla134[[#This Row],[Rating]]&lt;3,"Malo",IF(Tabla134[[#This Row],[Rating]]&lt;4,"Regular",IF(Tabla134[[#This Row],[Rating]]&lt;5,"Bueno","Excelente"))))</f>
        <v>Bueno</v>
      </c>
    </row>
    <row r="6522" spans="1:16" x14ac:dyDescent="0.2">
      <c r="A6522" s="7" t="s">
        <v>6</v>
      </c>
      <c r="B6522" s="7" t="s">
        <v>1209</v>
      </c>
      <c r="C6522" s="7" t="s">
        <v>108</v>
      </c>
      <c r="D6522" s="8">
        <v>2018</v>
      </c>
      <c r="E6522" s="7" t="s">
        <v>1195</v>
      </c>
      <c r="F6522" s="7" t="s">
        <v>8</v>
      </c>
      <c r="G6522" s="7" t="s">
        <v>702</v>
      </c>
      <c r="H6522" s="7" t="s">
        <v>1621</v>
      </c>
      <c r="I6522" s="9">
        <v>0.27459228299999999</v>
      </c>
      <c r="J6522" s="10">
        <v>167.84739999999999</v>
      </c>
      <c r="K6522" s="11">
        <v>4</v>
      </c>
      <c r="L6522" s="11" t="str">
        <f>IF(Tabla134[[#This Row],[Item Weight]]&lt;$U$12,"Poco Peso",IF(Tabla134[[#This Row],[Item Weight]]&lt;$U$13,"Peso Medio","Peso Alto"))</f>
        <v>Peso Medio</v>
      </c>
      <c r="N6522" s="11">
        <f>IF(Tabla134[[#This Row],[Item Weight (Nulos)]]="",VLOOKUP(Tabla134[[#This Row],[Item Identifier]],'Tabla para Nulos'!$A$3:$B$1563,2,FALSE),Tabla134[[#This Row],[Item Weight (Nulos)]])</f>
        <v>11.6</v>
      </c>
      <c r="O6522" s="11" t="str">
        <f>IF(Tabla134[[#This Row],[Item Visibility]]&lt;$U$15,"Poca visibilidad",IF(Tabla134[[#This Row],[Item Visibility]]&lt;$U$16,"Visibilidad media","Mayor visibilidad"))</f>
        <v>Mayor visibilidad</v>
      </c>
      <c r="P6522" s="11" t="str">
        <f>IF(Tabla134[[#This Row],[Rating]]&lt;2,"Muy Malo",IF(Tabla134[[#This Row],[Rating]]&lt;3,"Malo",IF(Tabla134[[#This Row],[Rating]]&lt;4,"Regular",IF(Tabla134[[#This Row],[Rating]]&lt;5,"Bueno","Excelente"))))</f>
        <v>Bueno</v>
      </c>
    </row>
    <row r="6523" spans="1:16" x14ac:dyDescent="0.2">
      <c r="A6523" s="7" t="s">
        <v>6</v>
      </c>
      <c r="B6523" s="7" t="s">
        <v>110</v>
      </c>
      <c r="C6523" s="7" t="s">
        <v>108</v>
      </c>
      <c r="D6523" s="8">
        <v>2018</v>
      </c>
      <c r="E6523" s="7" t="s">
        <v>1195</v>
      </c>
      <c r="F6523" s="7" t="s">
        <v>8</v>
      </c>
      <c r="G6523" s="7" t="s">
        <v>702</v>
      </c>
      <c r="H6523" s="7" t="s">
        <v>1621</v>
      </c>
      <c r="I6523" s="9">
        <v>0.120965853</v>
      </c>
      <c r="J6523" s="10">
        <v>55.861400000000003</v>
      </c>
      <c r="K6523" s="11">
        <v>4</v>
      </c>
      <c r="L6523" s="11" t="str">
        <f>IF(Tabla134[[#This Row],[Item Weight]]&lt;$U$12,"Poco Peso",IF(Tabla134[[#This Row],[Item Weight]]&lt;$U$13,"Peso Medio","Peso Alto"))</f>
        <v>Peso Medio</v>
      </c>
      <c r="N6523" s="11">
        <f>IF(Tabla134[[#This Row],[Item Weight (Nulos)]]="",VLOOKUP(Tabla134[[#This Row],[Item Identifier]],'Tabla para Nulos'!$A$3:$B$1563,2,FALSE),Tabla134[[#This Row],[Item Weight (Nulos)]])</f>
        <v>9</v>
      </c>
      <c r="O6523" s="11" t="str">
        <f>IF(Tabla134[[#This Row],[Item Visibility]]&lt;$U$15,"Poca visibilidad",IF(Tabla134[[#This Row],[Item Visibility]]&lt;$U$16,"Visibilidad media","Mayor visibilidad"))</f>
        <v>Mayor visibilidad</v>
      </c>
      <c r="P6523" s="11" t="str">
        <f>IF(Tabla134[[#This Row],[Rating]]&lt;2,"Muy Malo",IF(Tabla134[[#This Row],[Rating]]&lt;3,"Malo",IF(Tabla134[[#This Row],[Rating]]&lt;4,"Regular",IF(Tabla134[[#This Row],[Rating]]&lt;5,"Bueno","Excelente"))))</f>
        <v>Bueno</v>
      </c>
    </row>
    <row r="6524" spans="1:16" x14ac:dyDescent="0.2">
      <c r="A6524" s="7" t="s">
        <v>6</v>
      </c>
      <c r="B6524" s="7" t="s">
        <v>1208</v>
      </c>
      <c r="C6524" s="7" t="s">
        <v>25</v>
      </c>
      <c r="D6524" s="8">
        <v>2018</v>
      </c>
      <c r="E6524" s="7" t="s">
        <v>1195</v>
      </c>
      <c r="F6524" s="7" t="s">
        <v>8</v>
      </c>
      <c r="G6524" s="7" t="s">
        <v>702</v>
      </c>
      <c r="H6524" s="7" t="s">
        <v>1621</v>
      </c>
      <c r="I6524" s="9">
        <v>0</v>
      </c>
      <c r="J6524" s="10">
        <v>92.311999999999998</v>
      </c>
      <c r="K6524" s="11">
        <v>4</v>
      </c>
      <c r="L6524" s="11" t="str">
        <f>IF(Tabla134[[#This Row],[Item Weight]]&lt;$U$12,"Poco Peso",IF(Tabla134[[#This Row],[Item Weight]]&lt;$U$13,"Peso Medio","Peso Alto"))</f>
        <v>Peso Alto</v>
      </c>
      <c r="N6524" s="11">
        <f>IF(Tabla134[[#This Row],[Item Weight (Nulos)]]="",VLOOKUP(Tabla134[[#This Row],[Item Identifier]],'Tabla para Nulos'!$A$3:$B$1563,2,FALSE),Tabla134[[#This Row],[Item Weight (Nulos)]])</f>
        <v>20.25</v>
      </c>
      <c r="O6524" s="11" t="str">
        <f>IF(Tabla134[[#This Row],[Item Visibility]]&lt;$U$15,"Poca visibilidad",IF(Tabla134[[#This Row],[Item Visibility]]&lt;$U$16,"Visibilidad media","Mayor visibilidad"))</f>
        <v>Poca visibilidad</v>
      </c>
      <c r="P6524" s="11" t="str">
        <f>IF(Tabla134[[#This Row],[Rating]]&lt;2,"Muy Malo",IF(Tabla134[[#This Row],[Rating]]&lt;3,"Malo",IF(Tabla134[[#This Row],[Rating]]&lt;4,"Regular",IF(Tabla134[[#This Row],[Rating]]&lt;5,"Bueno","Excelente"))))</f>
        <v>Bueno</v>
      </c>
    </row>
    <row r="6525" spans="1:16" x14ac:dyDescent="0.2">
      <c r="A6525" s="7" t="s">
        <v>6</v>
      </c>
      <c r="B6525" s="7" t="s">
        <v>1207</v>
      </c>
      <c r="C6525" s="7" t="s">
        <v>25</v>
      </c>
      <c r="D6525" s="8">
        <v>2018</v>
      </c>
      <c r="E6525" s="7" t="s">
        <v>1195</v>
      </c>
      <c r="F6525" s="7" t="s">
        <v>8</v>
      </c>
      <c r="G6525" s="7" t="s">
        <v>702</v>
      </c>
      <c r="H6525" s="7" t="s">
        <v>1621</v>
      </c>
      <c r="I6525" s="9">
        <v>4.4063785000000001E-2</v>
      </c>
      <c r="J6525" s="10">
        <v>147.24180000000001</v>
      </c>
      <c r="K6525" s="11">
        <v>4</v>
      </c>
      <c r="L6525" s="11" t="str">
        <f>IF(Tabla134[[#This Row],[Item Weight]]&lt;$U$12,"Poco Peso",IF(Tabla134[[#This Row],[Item Weight]]&lt;$U$13,"Peso Medio","Peso Alto"))</f>
        <v>Peso Alto</v>
      </c>
      <c r="N6525" s="11">
        <f>IF(Tabla134[[#This Row],[Item Weight (Nulos)]]="",VLOOKUP(Tabla134[[#This Row],[Item Identifier]],'Tabla para Nulos'!$A$3:$B$1563,2,FALSE),Tabla134[[#This Row],[Item Weight (Nulos)]])</f>
        <v>17.2</v>
      </c>
      <c r="O6525" s="11" t="str">
        <f>IF(Tabla134[[#This Row],[Item Visibility]]&lt;$U$15,"Poca visibilidad",IF(Tabla134[[#This Row],[Item Visibility]]&lt;$U$16,"Visibilidad media","Mayor visibilidad"))</f>
        <v>Visibilidad media</v>
      </c>
      <c r="P6525" s="11" t="str">
        <f>IF(Tabla134[[#This Row],[Rating]]&lt;2,"Muy Malo",IF(Tabla134[[#This Row],[Rating]]&lt;3,"Malo",IF(Tabla134[[#This Row],[Rating]]&lt;4,"Regular",IF(Tabla134[[#This Row],[Rating]]&lt;5,"Bueno","Excelente"))))</f>
        <v>Bueno</v>
      </c>
    </row>
    <row r="6526" spans="1:16" x14ac:dyDescent="0.2">
      <c r="A6526" s="7" t="s">
        <v>6</v>
      </c>
      <c r="B6526" s="7" t="s">
        <v>1206</v>
      </c>
      <c r="C6526" s="7" t="s">
        <v>25</v>
      </c>
      <c r="D6526" s="8">
        <v>2018</v>
      </c>
      <c r="E6526" s="7" t="s">
        <v>1195</v>
      </c>
      <c r="F6526" s="7" t="s">
        <v>8</v>
      </c>
      <c r="G6526" s="7" t="s">
        <v>702</v>
      </c>
      <c r="H6526" s="7" t="s">
        <v>1621</v>
      </c>
      <c r="I6526" s="9">
        <v>0</v>
      </c>
      <c r="J6526" s="10">
        <v>78.896000000000001</v>
      </c>
      <c r="K6526" s="11">
        <v>4</v>
      </c>
      <c r="L6526" s="11" t="str">
        <f>IF(Tabla134[[#This Row],[Item Weight]]&lt;$U$12,"Poco Peso",IF(Tabla134[[#This Row],[Item Weight]]&lt;$U$13,"Peso Medio","Peso Alto"))</f>
        <v>Peso Medio</v>
      </c>
      <c r="N6526" s="11">
        <f>IF(Tabla134[[#This Row],[Item Weight (Nulos)]]="",VLOOKUP(Tabla134[[#This Row],[Item Identifier]],'Tabla para Nulos'!$A$3:$B$1563,2,FALSE),Tabla134[[#This Row],[Item Weight (Nulos)]])</f>
        <v>10.3</v>
      </c>
      <c r="O6526" s="11" t="str">
        <f>IF(Tabla134[[#This Row],[Item Visibility]]&lt;$U$15,"Poca visibilidad",IF(Tabla134[[#This Row],[Item Visibility]]&lt;$U$16,"Visibilidad media","Mayor visibilidad"))</f>
        <v>Poca visibilidad</v>
      </c>
      <c r="P6526" s="11" t="str">
        <f>IF(Tabla134[[#This Row],[Rating]]&lt;2,"Muy Malo",IF(Tabla134[[#This Row],[Rating]]&lt;3,"Malo",IF(Tabla134[[#This Row],[Rating]]&lt;4,"Regular",IF(Tabla134[[#This Row],[Rating]]&lt;5,"Bueno","Excelente"))))</f>
        <v>Bueno</v>
      </c>
    </row>
    <row r="6527" spans="1:16" x14ac:dyDescent="0.2">
      <c r="A6527" s="7" t="s">
        <v>6</v>
      </c>
      <c r="B6527" s="7" t="s">
        <v>577</v>
      </c>
      <c r="C6527" s="7" t="s">
        <v>25</v>
      </c>
      <c r="D6527" s="8">
        <v>2018</v>
      </c>
      <c r="E6527" s="7" t="s">
        <v>1195</v>
      </c>
      <c r="F6527" s="7" t="s">
        <v>8</v>
      </c>
      <c r="G6527" s="7" t="s">
        <v>702</v>
      </c>
      <c r="H6527" s="7" t="s">
        <v>1621</v>
      </c>
      <c r="I6527" s="9">
        <v>0.161030847</v>
      </c>
      <c r="J6527" s="10">
        <v>251.24080000000001</v>
      </c>
      <c r="K6527" s="11">
        <v>4</v>
      </c>
      <c r="L6527" s="11" t="str">
        <f>IF(Tabla134[[#This Row],[Item Weight]]&lt;$U$12,"Poco Peso",IF(Tabla134[[#This Row],[Item Weight]]&lt;$U$13,"Peso Medio","Peso Alto"))</f>
        <v>Poco Peso</v>
      </c>
      <c r="N6527" s="11">
        <f>IF(Tabla134[[#This Row],[Item Weight (Nulos)]]="",VLOOKUP(Tabla134[[#This Row],[Item Identifier]],'Tabla para Nulos'!$A$3:$B$1563,2,FALSE),Tabla134[[#This Row],[Item Weight (Nulos)]])</f>
        <v>6.6150000000000011</v>
      </c>
      <c r="O6527" s="11" t="str">
        <f>IF(Tabla134[[#This Row],[Item Visibility]]&lt;$U$15,"Poca visibilidad",IF(Tabla134[[#This Row],[Item Visibility]]&lt;$U$16,"Visibilidad media","Mayor visibilidad"))</f>
        <v>Mayor visibilidad</v>
      </c>
      <c r="P6527" s="11" t="str">
        <f>IF(Tabla134[[#This Row],[Rating]]&lt;2,"Muy Malo",IF(Tabla134[[#This Row],[Rating]]&lt;3,"Malo",IF(Tabla134[[#This Row],[Rating]]&lt;4,"Regular",IF(Tabla134[[#This Row],[Rating]]&lt;5,"Bueno","Excelente"))))</f>
        <v>Bueno</v>
      </c>
    </row>
    <row r="6528" spans="1:16" x14ac:dyDescent="0.2">
      <c r="A6528" s="7" t="s">
        <v>6</v>
      </c>
      <c r="B6528" s="7" t="s">
        <v>829</v>
      </c>
      <c r="C6528" s="7" t="s">
        <v>25</v>
      </c>
      <c r="D6528" s="8">
        <v>2018</v>
      </c>
      <c r="E6528" s="7" t="s">
        <v>1195</v>
      </c>
      <c r="F6528" s="7" t="s">
        <v>8</v>
      </c>
      <c r="G6528" s="7" t="s">
        <v>702</v>
      </c>
      <c r="H6528" s="7" t="s">
        <v>1621</v>
      </c>
      <c r="I6528" s="9">
        <v>2.1031586000000001E-2</v>
      </c>
      <c r="J6528" s="10">
        <v>164.7184</v>
      </c>
      <c r="K6528" s="11">
        <v>4</v>
      </c>
      <c r="L6528" s="11" t="str">
        <f>IF(Tabla134[[#This Row],[Item Weight]]&lt;$U$12,"Poco Peso",IF(Tabla134[[#This Row],[Item Weight]]&lt;$U$13,"Peso Medio","Peso Alto"))</f>
        <v>Peso Alto</v>
      </c>
      <c r="N6528" s="11">
        <f>IF(Tabla134[[#This Row],[Item Weight (Nulos)]]="",VLOOKUP(Tabla134[[#This Row],[Item Identifier]],'Tabla para Nulos'!$A$3:$B$1563,2,FALSE),Tabla134[[#This Row],[Item Weight (Nulos)]])</f>
        <v>17.2</v>
      </c>
      <c r="O6528" s="11" t="str">
        <f>IF(Tabla134[[#This Row],[Item Visibility]]&lt;$U$15,"Poca visibilidad",IF(Tabla134[[#This Row],[Item Visibility]]&lt;$U$16,"Visibilidad media","Mayor visibilidad"))</f>
        <v>Poca visibilidad</v>
      </c>
      <c r="P6528" s="11" t="str">
        <f>IF(Tabla134[[#This Row],[Rating]]&lt;2,"Muy Malo",IF(Tabla134[[#This Row],[Rating]]&lt;3,"Malo",IF(Tabla134[[#This Row],[Rating]]&lt;4,"Regular",IF(Tabla134[[#This Row],[Rating]]&lt;5,"Bueno","Excelente"))))</f>
        <v>Bueno</v>
      </c>
    </row>
    <row r="6529" spans="1:16" x14ac:dyDescent="0.2">
      <c r="A6529" s="7" t="s">
        <v>6</v>
      </c>
      <c r="B6529" s="7" t="s">
        <v>97</v>
      </c>
      <c r="C6529" s="7" t="s">
        <v>17</v>
      </c>
      <c r="D6529" s="8">
        <v>2018</v>
      </c>
      <c r="E6529" s="7" t="s">
        <v>1195</v>
      </c>
      <c r="F6529" s="7" t="s">
        <v>8</v>
      </c>
      <c r="G6529" s="7" t="s">
        <v>702</v>
      </c>
      <c r="H6529" s="7" t="s">
        <v>1621</v>
      </c>
      <c r="I6529" s="9">
        <v>0.12942514499999999</v>
      </c>
      <c r="J6529" s="10">
        <v>219.34819999999999</v>
      </c>
      <c r="K6529" s="11">
        <v>4</v>
      </c>
      <c r="L6529" s="11" t="str">
        <f>IF(Tabla134[[#This Row],[Item Weight]]&lt;$U$12,"Poco Peso",IF(Tabla134[[#This Row],[Item Weight]]&lt;$U$13,"Peso Medio","Peso Alto"))</f>
        <v>Poco Peso</v>
      </c>
      <c r="N6529" s="11">
        <f>IF(Tabla134[[#This Row],[Item Weight (Nulos)]]="",VLOOKUP(Tabla134[[#This Row],[Item Identifier]],'Tabla para Nulos'!$A$3:$B$1563,2,FALSE),Tabla134[[#This Row],[Item Weight (Nulos)]])</f>
        <v>7.8550000000000013</v>
      </c>
      <c r="O6529" s="11" t="str">
        <f>IF(Tabla134[[#This Row],[Item Visibility]]&lt;$U$15,"Poca visibilidad",IF(Tabla134[[#This Row],[Item Visibility]]&lt;$U$16,"Visibilidad media","Mayor visibilidad"))</f>
        <v>Mayor visibilidad</v>
      </c>
      <c r="P6529" s="11" t="str">
        <f>IF(Tabla134[[#This Row],[Rating]]&lt;2,"Muy Malo",IF(Tabla134[[#This Row],[Rating]]&lt;3,"Malo",IF(Tabla134[[#This Row],[Rating]]&lt;4,"Regular",IF(Tabla134[[#This Row],[Rating]]&lt;5,"Bueno","Excelente"))))</f>
        <v>Bueno</v>
      </c>
    </row>
    <row r="6530" spans="1:16" x14ac:dyDescent="0.2">
      <c r="A6530" s="7" t="s">
        <v>6</v>
      </c>
      <c r="B6530" s="7" t="s">
        <v>88</v>
      </c>
      <c r="C6530" s="7" t="s">
        <v>17</v>
      </c>
      <c r="D6530" s="8">
        <v>2018</v>
      </c>
      <c r="E6530" s="7" t="s">
        <v>1195</v>
      </c>
      <c r="F6530" s="7" t="s">
        <v>8</v>
      </c>
      <c r="G6530" s="7" t="s">
        <v>702</v>
      </c>
      <c r="H6530" s="7" t="s">
        <v>1621</v>
      </c>
      <c r="I6530" s="9">
        <v>7.4620291000000005E-2</v>
      </c>
      <c r="J6530" s="10">
        <v>120.1782</v>
      </c>
      <c r="K6530" s="11">
        <v>4</v>
      </c>
      <c r="L6530" s="11" t="str">
        <f>IF(Tabla134[[#This Row],[Item Weight]]&lt;$U$12,"Poco Peso",IF(Tabla134[[#This Row],[Item Weight]]&lt;$U$13,"Peso Medio","Peso Alto"))</f>
        <v>Peso Medio</v>
      </c>
      <c r="N6530" s="11">
        <f>IF(Tabla134[[#This Row],[Item Weight (Nulos)]]="",VLOOKUP(Tabla134[[#This Row],[Item Identifier]],'Tabla para Nulos'!$A$3:$B$1563,2,FALSE),Tabla134[[#This Row],[Item Weight (Nulos)]])</f>
        <v>16.7</v>
      </c>
      <c r="O6530" s="11" t="str">
        <f>IF(Tabla134[[#This Row],[Item Visibility]]&lt;$U$15,"Poca visibilidad",IF(Tabla134[[#This Row],[Item Visibility]]&lt;$U$16,"Visibilidad media","Mayor visibilidad"))</f>
        <v>Visibilidad media</v>
      </c>
      <c r="P6530" s="11" t="str">
        <f>IF(Tabla134[[#This Row],[Rating]]&lt;2,"Muy Malo",IF(Tabla134[[#This Row],[Rating]]&lt;3,"Malo",IF(Tabla134[[#This Row],[Rating]]&lt;4,"Regular",IF(Tabla134[[#This Row],[Rating]]&lt;5,"Bueno","Excelente"))))</f>
        <v>Bueno</v>
      </c>
    </row>
    <row r="6531" spans="1:16" x14ac:dyDescent="0.2">
      <c r="A6531" s="7" t="s">
        <v>6</v>
      </c>
      <c r="B6531" s="7" t="s">
        <v>87</v>
      </c>
      <c r="C6531" s="7" t="s">
        <v>17</v>
      </c>
      <c r="D6531" s="8">
        <v>2018</v>
      </c>
      <c r="E6531" s="7" t="s">
        <v>1195</v>
      </c>
      <c r="F6531" s="7" t="s">
        <v>8</v>
      </c>
      <c r="G6531" s="7" t="s">
        <v>702</v>
      </c>
      <c r="H6531" s="7" t="s">
        <v>1621</v>
      </c>
      <c r="I6531" s="9">
        <v>0.13334711899999999</v>
      </c>
      <c r="J6531" s="10">
        <v>193.07939999999999</v>
      </c>
      <c r="K6531" s="11">
        <v>4</v>
      </c>
      <c r="L6531" s="11" t="str">
        <f>IF(Tabla134[[#This Row],[Item Weight]]&lt;$U$12,"Poco Peso",IF(Tabla134[[#This Row],[Item Weight]]&lt;$U$13,"Peso Medio","Peso Alto"))</f>
        <v>Peso Alto</v>
      </c>
      <c r="N6531" s="11">
        <f>IF(Tabla134[[#This Row],[Item Weight (Nulos)]]="",VLOOKUP(Tabla134[[#This Row],[Item Identifier]],'Tabla para Nulos'!$A$3:$B$1563,2,FALSE),Tabla134[[#This Row],[Item Weight (Nulos)]])</f>
        <v>20.25</v>
      </c>
      <c r="O6531" s="11" t="str">
        <f>IF(Tabla134[[#This Row],[Item Visibility]]&lt;$U$15,"Poca visibilidad",IF(Tabla134[[#This Row],[Item Visibility]]&lt;$U$16,"Visibilidad media","Mayor visibilidad"))</f>
        <v>Mayor visibilidad</v>
      </c>
      <c r="P6531" s="11" t="str">
        <f>IF(Tabla134[[#This Row],[Rating]]&lt;2,"Muy Malo",IF(Tabla134[[#This Row],[Rating]]&lt;3,"Malo",IF(Tabla134[[#This Row],[Rating]]&lt;4,"Regular",IF(Tabla134[[#This Row],[Rating]]&lt;5,"Bueno","Excelente"))))</f>
        <v>Bueno</v>
      </c>
    </row>
    <row r="6532" spans="1:16" x14ac:dyDescent="0.2">
      <c r="A6532" s="7" t="s">
        <v>6</v>
      </c>
      <c r="B6532" s="7" t="s">
        <v>86</v>
      </c>
      <c r="C6532" s="7" t="s">
        <v>17</v>
      </c>
      <c r="D6532" s="8">
        <v>2018</v>
      </c>
      <c r="E6532" s="7" t="s">
        <v>1195</v>
      </c>
      <c r="F6532" s="7" t="s">
        <v>8</v>
      </c>
      <c r="G6532" s="7" t="s">
        <v>702</v>
      </c>
      <c r="H6532" s="7" t="s">
        <v>1621</v>
      </c>
      <c r="I6532" s="9">
        <v>0.153456703</v>
      </c>
      <c r="J6532" s="10">
        <v>264.09100000000001</v>
      </c>
      <c r="K6532" s="11">
        <v>4</v>
      </c>
      <c r="L6532" s="11" t="str">
        <f>IF(Tabla134[[#This Row],[Item Weight]]&lt;$U$12,"Poco Peso",IF(Tabla134[[#This Row],[Item Weight]]&lt;$U$13,"Peso Medio","Peso Alto"))</f>
        <v>Peso Medio</v>
      </c>
      <c r="N6532" s="11">
        <f>IF(Tabla134[[#This Row],[Item Weight (Nulos)]]="",VLOOKUP(Tabla134[[#This Row],[Item Identifier]],'Tabla para Nulos'!$A$3:$B$1563,2,FALSE),Tabla134[[#This Row],[Item Weight (Nulos)]])</f>
        <v>8.9450000000000003</v>
      </c>
      <c r="O6532" s="11" t="str">
        <f>IF(Tabla134[[#This Row],[Item Visibility]]&lt;$U$15,"Poca visibilidad",IF(Tabla134[[#This Row],[Item Visibility]]&lt;$U$16,"Visibilidad media","Mayor visibilidad"))</f>
        <v>Mayor visibilidad</v>
      </c>
      <c r="P6532" s="11" t="str">
        <f>IF(Tabla134[[#This Row],[Rating]]&lt;2,"Muy Malo",IF(Tabla134[[#This Row],[Rating]]&lt;3,"Malo",IF(Tabla134[[#This Row],[Rating]]&lt;4,"Regular",IF(Tabla134[[#This Row],[Rating]]&lt;5,"Bueno","Excelente"))))</f>
        <v>Bueno</v>
      </c>
    </row>
    <row r="6533" spans="1:16" x14ac:dyDescent="0.2">
      <c r="A6533" s="7" t="s">
        <v>6</v>
      </c>
      <c r="B6533" s="7" t="s">
        <v>947</v>
      </c>
      <c r="C6533" s="7" t="s">
        <v>71</v>
      </c>
      <c r="D6533" s="8">
        <v>2018</v>
      </c>
      <c r="E6533" s="7" t="s">
        <v>1195</v>
      </c>
      <c r="F6533" s="7" t="s">
        <v>8</v>
      </c>
      <c r="G6533" s="7" t="s">
        <v>702</v>
      </c>
      <c r="H6533" s="7" t="s">
        <v>1621</v>
      </c>
      <c r="I6533" s="9">
        <v>1.9912605999999999E-2</v>
      </c>
      <c r="J6533" s="10">
        <v>91.0488</v>
      </c>
      <c r="K6533" s="11">
        <v>4</v>
      </c>
      <c r="L6533" s="11" t="str">
        <f>IF(Tabla134[[#This Row],[Item Weight]]&lt;$U$12,"Poco Peso",IF(Tabla134[[#This Row],[Item Weight]]&lt;$U$13,"Peso Medio","Peso Alto"))</f>
        <v>Poco Peso</v>
      </c>
      <c r="N6533" s="11">
        <f>IF(Tabla134[[#This Row],[Item Weight (Nulos)]]="",VLOOKUP(Tabla134[[#This Row],[Item Identifier]],'Tabla para Nulos'!$A$3:$B$1563,2,FALSE),Tabla134[[#This Row],[Item Weight (Nulos)]])</f>
        <v>6.1150000000000002</v>
      </c>
      <c r="O6533" s="11" t="str">
        <f>IF(Tabla134[[#This Row],[Item Visibility]]&lt;$U$15,"Poca visibilidad",IF(Tabla134[[#This Row],[Item Visibility]]&lt;$U$16,"Visibilidad media","Mayor visibilidad"))</f>
        <v>Poca visibilidad</v>
      </c>
      <c r="P6533" s="11" t="str">
        <f>IF(Tabla134[[#This Row],[Rating]]&lt;2,"Muy Malo",IF(Tabla134[[#This Row],[Rating]]&lt;3,"Malo",IF(Tabla134[[#This Row],[Rating]]&lt;4,"Regular",IF(Tabla134[[#This Row],[Rating]]&lt;5,"Bueno","Excelente"))))</f>
        <v>Bueno</v>
      </c>
    </row>
    <row r="6534" spans="1:16" x14ac:dyDescent="0.2">
      <c r="A6534" s="7" t="s">
        <v>6</v>
      </c>
      <c r="B6534" s="7" t="s">
        <v>79</v>
      </c>
      <c r="C6534" s="7" t="s">
        <v>71</v>
      </c>
      <c r="D6534" s="8">
        <v>2018</v>
      </c>
      <c r="E6534" s="7" t="s">
        <v>1195</v>
      </c>
      <c r="F6534" s="7" t="s">
        <v>8</v>
      </c>
      <c r="G6534" s="7" t="s">
        <v>702</v>
      </c>
      <c r="H6534" s="7" t="s">
        <v>1621</v>
      </c>
      <c r="I6534" s="9">
        <v>0.127660257</v>
      </c>
      <c r="J6534" s="10">
        <v>198.54259999999999</v>
      </c>
      <c r="K6534" s="11">
        <v>4</v>
      </c>
      <c r="L6534" s="11" t="str">
        <f>IF(Tabla134[[#This Row],[Item Weight]]&lt;$U$12,"Poco Peso",IF(Tabla134[[#This Row],[Item Weight]]&lt;$U$13,"Peso Medio","Peso Alto"))</f>
        <v>Peso Medio</v>
      </c>
      <c r="N6534" s="11">
        <f>IF(Tabla134[[#This Row],[Item Weight (Nulos)]]="",VLOOKUP(Tabla134[[#This Row],[Item Identifier]],'Tabla para Nulos'!$A$3:$B$1563,2,FALSE),Tabla134[[#This Row],[Item Weight (Nulos)]])</f>
        <v>13.650000000000002</v>
      </c>
      <c r="O6534" s="11" t="str">
        <f>IF(Tabla134[[#This Row],[Item Visibility]]&lt;$U$15,"Poca visibilidad",IF(Tabla134[[#This Row],[Item Visibility]]&lt;$U$16,"Visibilidad media","Mayor visibilidad"))</f>
        <v>Mayor visibilidad</v>
      </c>
      <c r="P6534" s="11" t="str">
        <f>IF(Tabla134[[#This Row],[Rating]]&lt;2,"Muy Malo",IF(Tabla134[[#This Row],[Rating]]&lt;3,"Malo",IF(Tabla134[[#This Row],[Rating]]&lt;4,"Regular",IF(Tabla134[[#This Row],[Rating]]&lt;5,"Bueno","Excelente"))))</f>
        <v>Bueno</v>
      </c>
    </row>
    <row r="6535" spans="1:16" x14ac:dyDescent="0.2">
      <c r="A6535" s="7" t="s">
        <v>6</v>
      </c>
      <c r="B6535" s="7" t="s">
        <v>563</v>
      </c>
      <c r="C6535" s="7" t="s">
        <v>71</v>
      </c>
      <c r="D6535" s="8">
        <v>2018</v>
      </c>
      <c r="E6535" s="7" t="s">
        <v>1195</v>
      </c>
      <c r="F6535" s="7" t="s">
        <v>8</v>
      </c>
      <c r="G6535" s="7" t="s">
        <v>702</v>
      </c>
      <c r="H6535" s="7" t="s">
        <v>1621</v>
      </c>
      <c r="I6535" s="9">
        <v>0</v>
      </c>
      <c r="J6535" s="10">
        <v>230.0668</v>
      </c>
      <c r="K6535" s="11">
        <v>4</v>
      </c>
      <c r="L6535" s="11" t="str">
        <f>IF(Tabla134[[#This Row],[Item Weight]]&lt;$U$12,"Poco Peso",IF(Tabla134[[#This Row],[Item Weight]]&lt;$U$13,"Peso Medio","Peso Alto"))</f>
        <v>Peso Medio</v>
      </c>
      <c r="N6535" s="11">
        <f>IF(Tabla134[[#This Row],[Item Weight (Nulos)]]="",VLOOKUP(Tabla134[[#This Row],[Item Identifier]],'Tabla para Nulos'!$A$3:$B$1563,2,FALSE),Tabla134[[#This Row],[Item Weight (Nulos)]])</f>
        <v>10</v>
      </c>
      <c r="O6535" s="11" t="str">
        <f>IF(Tabla134[[#This Row],[Item Visibility]]&lt;$U$15,"Poca visibilidad",IF(Tabla134[[#This Row],[Item Visibility]]&lt;$U$16,"Visibilidad media","Mayor visibilidad"))</f>
        <v>Poca visibilidad</v>
      </c>
      <c r="P6535" s="11" t="str">
        <f>IF(Tabla134[[#This Row],[Rating]]&lt;2,"Muy Malo",IF(Tabla134[[#This Row],[Rating]]&lt;3,"Malo",IF(Tabla134[[#This Row],[Rating]]&lt;4,"Regular",IF(Tabla134[[#This Row],[Rating]]&lt;5,"Bueno","Excelente"))))</f>
        <v>Bueno</v>
      </c>
    </row>
    <row r="6536" spans="1:16" x14ac:dyDescent="0.2">
      <c r="A6536" s="7" t="s">
        <v>6</v>
      </c>
      <c r="B6536" s="7" t="s">
        <v>1205</v>
      </c>
      <c r="C6536" s="7" t="s">
        <v>71</v>
      </c>
      <c r="D6536" s="8">
        <v>2018</v>
      </c>
      <c r="E6536" s="7" t="s">
        <v>1195</v>
      </c>
      <c r="F6536" s="7" t="s">
        <v>8</v>
      </c>
      <c r="G6536" s="7" t="s">
        <v>702</v>
      </c>
      <c r="H6536" s="7" t="s">
        <v>1621</v>
      </c>
      <c r="I6536" s="9">
        <v>6.3079544000000001E-2</v>
      </c>
      <c r="J6536" s="10">
        <v>175.77119999999999</v>
      </c>
      <c r="K6536" s="11">
        <v>4</v>
      </c>
      <c r="L6536" s="11" t="str">
        <f>IF(Tabla134[[#This Row],[Item Weight]]&lt;$U$12,"Poco Peso",IF(Tabla134[[#This Row],[Item Weight]]&lt;$U$13,"Peso Medio","Peso Alto"))</f>
        <v>Peso Medio</v>
      </c>
      <c r="N6536" s="11">
        <f>IF(Tabla134[[#This Row],[Item Weight (Nulos)]]="",VLOOKUP(Tabla134[[#This Row],[Item Identifier]],'Tabla para Nulos'!$A$3:$B$1563,2,FALSE),Tabla134[[#This Row],[Item Weight (Nulos)]])</f>
        <v>11.099999999999998</v>
      </c>
      <c r="O6536" s="11" t="str">
        <f>IF(Tabla134[[#This Row],[Item Visibility]]&lt;$U$15,"Poca visibilidad",IF(Tabla134[[#This Row],[Item Visibility]]&lt;$U$16,"Visibilidad media","Mayor visibilidad"))</f>
        <v>Visibilidad media</v>
      </c>
      <c r="P6536" s="11" t="str">
        <f>IF(Tabla134[[#This Row],[Rating]]&lt;2,"Muy Malo",IF(Tabla134[[#This Row],[Rating]]&lt;3,"Malo",IF(Tabla134[[#This Row],[Rating]]&lt;4,"Regular",IF(Tabla134[[#This Row],[Rating]]&lt;5,"Bueno","Excelente"))))</f>
        <v>Bueno</v>
      </c>
    </row>
    <row r="6537" spans="1:16" x14ac:dyDescent="0.2">
      <c r="A6537" s="7" t="s">
        <v>6</v>
      </c>
      <c r="B6537" s="7" t="s">
        <v>77</v>
      </c>
      <c r="C6537" s="7" t="s">
        <v>71</v>
      </c>
      <c r="D6537" s="8">
        <v>2018</v>
      </c>
      <c r="E6537" s="7" t="s">
        <v>1195</v>
      </c>
      <c r="F6537" s="7" t="s">
        <v>8</v>
      </c>
      <c r="G6537" s="7" t="s">
        <v>702</v>
      </c>
      <c r="H6537" s="7" t="s">
        <v>1621</v>
      </c>
      <c r="I6537" s="9">
        <v>0.13314425899999999</v>
      </c>
      <c r="J6537" s="10">
        <v>190.88460000000001</v>
      </c>
      <c r="K6537" s="11">
        <v>4</v>
      </c>
      <c r="L6537" s="11" t="str">
        <f>IF(Tabla134[[#This Row],[Item Weight]]&lt;$U$12,"Poco Peso",IF(Tabla134[[#This Row],[Item Weight]]&lt;$U$13,"Peso Medio","Peso Alto"))</f>
        <v>Peso Medio</v>
      </c>
      <c r="N6537" s="11">
        <f>IF(Tabla134[[#This Row],[Item Weight (Nulos)]]="",VLOOKUP(Tabla134[[#This Row],[Item Identifier]],'Tabla para Nulos'!$A$3:$B$1563,2,FALSE),Tabla134[[#This Row],[Item Weight (Nulos)]])</f>
        <v>12.650000000000002</v>
      </c>
      <c r="O6537" s="11" t="str">
        <f>IF(Tabla134[[#This Row],[Item Visibility]]&lt;$U$15,"Poca visibilidad",IF(Tabla134[[#This Row],[Item Visibility]]&lt;$U$16,"Visibilidad media","Mayor visibilidad"))</f>
        <v>Mayor visibilidad</v>
      </c>
      <c r="P6537" s="11" t="str">
        <f>IF(Tabla134[[#This Row],[Rating]]&lt;2,"Muy Malo",IF(Tabla134[[#This Row],[Rating]]&lt;3,"Malo",IF(Tabla134[[#This Row],[Rating]]&lt;4,"Regular",IF(Tabla134[[#This Row],[Rating]]&lt;5,"Bueno","Excelente"))))</f>
        <v>Bueno</v>
      </c>
    </row>
    <row r="6538" spans="1:16" x14ac:dyDescent="0.2">
      <c r="A6538" s="7" t="s">
        <v>6</v>
      </c>
      <c r="B6538" s="7" t="s">
        <v>1204</v>
      </c>
      <c r="C6538" s="7" t="s">
        <v>71</v>
      </c>
      <c r="D6538" s="8">
        <v>2018</v>
      </c>
      <c r="E6538" s="7" t="s">
        <v>1195</v>
      </c>
      <c r="F6538" s="7" t="s">
        <v>8</v>
      </c>
      <c r="G6538" s="7" t="s">
        <v>702</v>
      </c>
      <c r="H6538" s="7" t="s">
        <v>1621</v>
      </c>
      <c r="I6538" s="9">
        <v>0.145200948</v>
      </c>
      <c r="J6538" s="10">
        <v>35.455800000000004</v>
      </c>
      <c r="K6538" s="11">
        <v>4</v>
      </c>
      <c r="L6538" s="11" t="str">
        <f>IF(Tabla134[[#This Row],[Item Weight]]&lt;$U$12,"Poco Peso",IF(Tabla134[[#This Row],[Item Weight]]&lt;$U$13,"Peso Medio","Peso Alto"))</f>
        <v>Poco Peso</v>
      </c>
      <c r="N6538" s="11">
        <f>IF(Tabla134[[#This Row],[Item Weight (Nulos)]]="",VLOOKUP(Tabla134[[#This Row],[Item Identifier]],'Tabla para Nulos'!$A$3:$B$1563,2,FALSE),Tabla134[[#This Row],[Item Weight (Nulos)]])</f>
        <v>7.75</v>
      </c>
      <c r="O6538" s="11" t="str">
        <f>IF(Tabla134[[#This Row],[Item Visibility]]&lt;$U$15,"Poca visibilidad",IF(Tabla134[[#This Row],[Item Visibility]]&lt;$U$16,"Visibilidad media","Mayor visibilidad"))</f>
        <v>Mayor visibilidad</v>
      </c>
      <c r="P6538" s="11" t="str">
        <f>IF(Tabla134[[#This Row],[Rating]]&lt;2,"Muy Malo",IF(Tabla134[[#This Row],[Rating]]&lt;3,"Malo",IF(Tabla134[[#This Row],[Rating]]&lt;4,"Regular",IF(Tabla134[[#This Row],[Rating]]&lt;5,"Bueno","Excelente"))))</f>
        <v>Bueno</v>
      </c>
    </row>
    <row r="6539" spans="1:16" x14ac:dyDescent="0.2">
      <c r="A6539" s="7" t="s">
        <v>6</v>
      </c>
      <c r="B6539" s="7" t="s">
        <v>364</v>
      </c>
      <c r="C6539" s="7" t="s">
        <v>71</v>
      </c>
      <c r="D6539" s="8">
        <v>2018</v>
      </c>
      <c r="E6539" s="7" t="s">
        <v>1195</v>
      </c>
      <c r="F6539" s="7" t="s">
        <v>8</v>
      </c>
      <c r="G6539" s="7" t="s">
        <v>702</v>
      </c>
      <c r="H6539" s="7" t="s">
        <v>1621</v>
      </c>
      <c r="I6539" s="9">
        <v>7.3541071999999999E-2</v>
      </c>
      <c r="J6539" s="10">
        <v>192.28200000000001</v>
      </c>
      <c r="K6539" s="11">
        <v>4</v>
      </c>
      <c r="L6539" s="11" t="str">
        <f>IF(Tabla134[[#This Row],[Item Weight]]&lt;$U$12,"Poco Peso",IF(Tabla134[[#This Row],[Item Weight]]&lt;$U$13,"Peso Medio","Peso Alto"))</f>
        <v>Peso Medio</v>
      </c>
      <c r="N6539" s="11">
        <f>IF(Tabla134[[#This Row],[Item Weight (Nulos)]]="",VLOOKUP(Tabla134[[#This Row],[Item Identifier]],'Tabla para Nulos'!$A$3:$B$1563,2,FALSE),Tabla134[[#This Row],[Item Weight (Nulos)]])</f>
        <v>11.5</v>
      </c>
      <c r="O6539" s="11" t="str">
        <f>IF(Tabla134[[#This Row],[Item Visibility]]&lt;$U$15,"Poca visibilidad",IF(Tabla134[[#This Row],[Item Visibility]]&lt;$U$16,"Visibilidad media","Mayor visibilidad"))</f>
        <v>Visibilidad media</v>
      </c>
      <c r="P6539" s="11" t="str">
        <f>IF(Tabla134[[#This Row],[Rating]]&lt;2,"Muy Malo",IF(Tabla134[[#This Row],[Rating]]&lt;3,"Malo",IF(Tabla134[[#This Row],[Rating]]&lt;4,"Regular",IF(Tabla134[[#This Row],[Rating]]&lt;5,"Bueno","Excelente"))))</f>
        <v>Bueno</v>
      </c>
    </row>
    <row r="6540" spans="1:16" x14ac:dyDescent="0.2">
      <c r="A6540" s="7" t="s">
        <v>6</v>
      </c>
      <c r="B6540" s="7" t="s">
        <v>1203</v>
      </c>
      <c r="C6540" s="7" t="s">
        <v>10</v>
      </c>
      <c r="D6540" s="8">
        <v>2018</v>
      </c>
      <c r="E6540" s="7" t="s">
        <v>1195</v>
      </c>
      <c r="F6540" s="7" t="s">
        <v>8</v>
      </c>
      <c r="G6540" s="7" t="s">
        <v>702</v>
      </c>
      <c r="H6540" s="7" t="s">
        <v>1621</v>
      </c>
      <c r="I6540" s="9">
        <v>9.9780431000000003E-2</v>
      </c>
      <c r="J6540" s="10">
        <v>225.2088</v>
      </c>
      <c r="K6540" s="11">
        <v>4</v>
      </c>
      <c r="L6540" s="11" t="str">
        <f>IF(Tabla134[[#This Row],[Item Weight]]&lt;$U$12,"Poco Peso",IF(Tabla134[[#This Row],[Item Weight]]&lt;$U$13,"Peso Medio","Peso Alto"))</f>
        <v>Peso Alto</v>
      </c>
      <c r="N6540" s="11">
        <f>IF(Tabla134[[#This Row],[Item Weight (Nulos)]]="",VLOOKUP(Tabla134[[#This Row],[Item Identifier]],'Tabla para Nulos'!$A$3:$B$1563,2,FALSE),Tabla134[[#This Row],[Item Weight (Nulos)]])</f>
        <v>17.2</v>
      </c>
      <c r="O6540" s="11" t="str">
        <f>IF(Tabla134[[#This Row],[Item Visibility]]&lt;$U$15,"Poca visibilidad",IF(Tabla134[[#This Row],[Item Visibility]]&lt;$U$16,"Visibilidad media","Mayor visibilidad"))</f>
        <v>Mayor visibilidad</v>
      </c>
      <c r="P6540" s="11" t="str">
        <f>IF(Tabla134[[#This Row],[Rating]]&lt;2,"Muy Malo",IF(Tabla134[[#This Row],[Rating]]&lt;3,"Malo",IF(Tabla134[[#This Row],[Rating]]&lt;4,"Regular",IF(Tabla134[[#This Row],[Rating]]&lt;5,"Bueno","Excelente"))))</f>
        <v>Bueno</v>
      </c>
    </row>
    <row r="6541" spans="1:16" x14ac:dyDescent="0.2">
      <c r="A6541" s="7" t="s">
        <v>6</v>
      </c>
      <c r="B6541" s="7" t="s">
        <v>344</v>
      </c>
      <c r="C6541" s="7" t="s">
        <v>10</v>
      </c>
      <c r="D6541" s="8">
        <v>2018</v>
      </c>
      <c r="E6541" s="7" t="s">
        <v>1195</v>
      </c>
      <c r="F6541" s="7" t="s">
        <v>8</v>
      </c>
      <c r="G6541" s="7" t="s">
        <v>702</v>
      </c>
      <c r="H6541" s="7" t="s">
        <v>1621</v>
      </c>
      <c r="I6541" s="9">
        <v>7.5215349000000001E-2</v>
      </c>
      <c r="J6541" s="10">
        <v>108.4254</v>
      </c>
      <c r="K6541" s="11">
        <v>4</v>
      </c>
      <c r="L6541" s="11" t="str">
        <f>IF(Tabla134[[#This Row],[Item Weight]]&lt;$U$12,"Poco Peso",IF(Tabla134[[#This Row],[Item Weight]]&lt;$U$13,"Peso Medio","Peso Alto"))</f>
        <v>Peso Medio</v>
      </c>
      <c r="N6541" s="11">
        <f>IF(Tabla134[[#This Row],[Item Weight (Nulos)]]="",VLOOKUP(Tabla134[[#This Row],[Item Identifier]],'Tabla para Nulos'!$A$3:$B$1563,2,FALSE),Tabla134[[#This Row],[Item Weight (Nulos)]])</f>
        <v>14.6</v>
      </c>
      <c r="O6541" s="11" t="str">
        <f>IF(Tabla134[[#This Row],[Item Visibility]]&lt;$U$15,"Poca visibilidad",IF(Tabla134[[#This Row],[Item Visibility]]&lt;$U$16,"Visibilidad media","Mayor visibilidad"))</f>
        <v>Visibilidad media</v>
      </c>
      <c r="P6541" s="11" t="str">
        <f>IF(Tabla134[[#This Row],[Rating]]&lt;2,"Muy Malo",IF(Tabla134[[#This Row],[Rating]]&lt;3,"Malo",IF(Tabla134[[#This Row],[Rating]]&lt;4,"Regular",IF(Tabla134[[#This Row],[Rating]]&lt;5,"Bueno","Excelente"))))</f>
        <v>Bueno</v>
      </c>
    </row>
    <row r="6542" spans="1:16" x14ac:dyDescent="0.2">
      <c r="A6542" s="7" t="s">
        <v>6</v>
      </c>
      <c r="B6542" s="7" t="s">
        <v>729</v>
      </c>
      <c r="C6542" s="7" t="s">
        <v>10</v>
      </c>
      <c r="D6542" s="8">
        <v>2018</v>
      </c>
      <c r="E6542" s="7" t="s">
        <v>1195</v>
      </c>
      <c r="F6542" s="7" t="s">
        <v>8</v>
      </c>
      <c r="G6542" s="7" t="s">
        <v>702</v>
      </c>
      <c r="H6542" s="7" t="s">
        <v>1621</v>
      </c>
      <c r="I6542" s="9">
        <v>0.214423791</v>
      </c>
      <c r="J6542" s="10">
        <v>111.6544</v>
      </c>
      <c r="K6542" s="11">
        <v>4</v>
      </c>
      <c r="L6542" s="11" t="str">
        <f>IF(Tabla134[[#This Row],[Item Weight]]&lt;$U$12,"Poco Peso",IF(Tabla134[[#This Row],[Item Weight]]&lt;$U$13,"Peso Medio","Peso Alto"))</f>
        <v>Peso Medio</v>
      </c>
      <c r="N6542" s="11">
        <f>IF(Tabla134[[#This Row],[Item Weight (Nulos)]]="",VLOOKUP(Tabla134[[#This Row],[Item Identifier]],'Tabla para Nulos'!$A$3:$B$1563,2,FALSE),Tabla134[[#This Row],[Item Weight (Nulos)]])</f>
        <v>15.7</v>
      </c>
      <c r="O6542" s="11" t="str">
        <f>IF(Tabla134[[#This Row],[Item Visibility]]&lt;$U$15,"Poca visibilidad",IF(Tabla134[[#This Row],[Item Visibility]]&lt;$U$16,"Visibilidad media","Mayor visibilidad"))</f>
        <v>Mayor visibilidad</v>
      </c>
      <c r="P6542" s="11" t="str">
        <f>IF(Tabla134[[#This Row],[Rating]]&lt;2,"Muy Malo",IF(Tabla134[[#This Row],[Rating]]&lt;3,"Malo",IF(Tabla134[[#This Row],[Rating]]&lt;4,"Regular",IF(Tabla134[[#This Row],[Rating]]&lt;5,"Bueno","Excelente"))))</f>
        <v>Bueno</v>
      </c>
    </row>
    <row r="6543" spans="1:16" x14ac:dyDescent="0.2">
      <c r="A6543" s="7" t="s">
        <v>6</v>
      </c>
      <c r="B6543" s="7" t="s">
        <v>66</v>
      </c>
      <c r="C6543" s="7" t="s">
        <v>10</v>
      </c>
      <c r="D6543" s="8">
        <v>2018</v>
      </c>
      <c r="E6543" s="7" t="s">
        <v>1195</v>
      </c>
      <c r="F6543" s="7" t="s">
        <v>8</v>
      </c>
      <c r="G6543" s="7" t="s">
        <v>702</v>
      </c>
      <c r="H6543" s="7" t="s">
        <v>1621</v>
      </c>
      <c r="I6543" s="9">
        <v>0.187443314</v>
      </c>
      <c r="J6543" s="10">
        <v>145.87860000000001</v>
      </c>
      <c r="K6543" s="11">
        <v>4</v>
      </c>
      <c r="L6543" s="11" t="str">
        <f>IF(Tabla134[[#This Row],[Item Weight]]&lt;$U$12,"Poco Peso",IF(Tabla134[[#This Row],[Item Weight]]&lt;$U$13,"Peso Medio","Peso Alto"))</f>
        <v>Poco Peso</v>
      </c>
      <c r="N6543" s="11">
        <f>IF(Tabla134[[#This Row],[Item Weight (Nulos)]]="",VLOOKUP(Tabla134[[#This Row],[Item Identifier]],'Tabla para Nulos'!$A$3:$B$1563,2,FALSE),Tabla134[[#This Row],[Item Weight (Nulos)]])</f>
        <v>5.46</v>
      </c>
      <c r="O6543" s="11" t="str">
        <f>IF(Tabla134[[#This Row],[Item Visibility]]&lt;$U$15,"Poca visibilidad",IF(Tabla134[[#This Row],[Item Visibility]]&lt;$U$16,"Visibilidad media","Mayor visibilidad"))</f>
        <v>Mayor visibilidad</v>
      </c>
      <c r="P6543" s="11" t="str">
        <f>IF(Tabla134[[#This Row],[Rating]]&lt;2,"Muy Malo",IF(Tabla134[[#This Row],[Rating]]&lt;3,"Malo",IF(Tabla134[[#This Row],[Rating]]&lt;4,"Regular",IF(Tabla134[[#This Row],[Rating]]&lt;5,"Bueno","Excelente"))))</f>
        <v>Bueno</v>
      </c>
    </row>
    <row r="6544" spans="1:16" x14ac:dyDescent="0.2">
      <c r="A6544" s="7" t="s">
        <v>6</v>
      </c>
      <c r="B6544" s="7" t="s">
        <v>558</v>
      </c>
      <c r="C6544" s="7" t="s">
        <v>10</v>
      </c>
      <c r="D6544" s="8">
        <v>2018</v>
      </c>
      <c r="E6544" s="7" t="s">
        <v>1195</v>
      </c>
      <c r="F6544" s="7" t="s">
        <v>8</v>
      </c>
      <c r="G6544" s="7" t="s">
        <v>702</v>
      </c>
      <c r="H6544" s="7" t="s">
        <v>1621</v>
      </c>
      <c r="I6544" s="9">
        <v>8.6077865000000003E-2</v>
      </c>
      <c r="J6544" s="10">
        <v>143.81020000000001</v>
      </c>
      <c r="K6544" s="11">
        <v>4</v>
      </c>
      <c r="L6544" s="11" t="str">
        <f>IF(Tabla134[[#This Row],[Item Weight]]&lt;$U$12,"Poco Peso",IF(Tabla134[[#This Row],[Item Weight]]&lt;$U$13,"Peso Medio","Peso Alto"))</f>
        <v>Poco Peso</v>
      </c>
      <c r="N6544" s="11">
        <f>IF(Tabla134[[#This Row],[Item Weight (Nulos)]]="",VLOOKUP(Tabla134[[#This Row],[Item Identifier]],'Tabla para Nulos'!$A$3:$B$1563,2,FALSE),Tabla134[[#This Row],[Item Weight (Nulos)]])</f>
        <v>6.4599999999999991</v>
      </c>
      <c r="O6544" s="11" t="str">
        <f>IF(Tabla134[[#This Row],[Item Visibility]]&lt;$U$15,"Poca visibilidad",IF(Tabla134[[#This Row],[Item Visibility]]&lt;$U$16,"Visibilidad media","Mayor visibilidad"))</f>
        <v>Visibilidad media</v>
      </c>
      <c r="P6544" s="11" t="str">
        <f>IF(Tabla134[[#This Row],[Rating]]&lt;2,"Muy Malo",IF(Tabla134[[#This Row],[Rating]]&lt;3,"Malo",IF(Tabla134[[#This Row],[Rating]]&lt;4,"Regular",IF(Tabla134[[#This Row],[Rating]]&lt;5,"Bueno","Excelente"))))</f>
        <v>Bueno</v>
      </c>
    </row>
    <row r="6545" spans="1:16" x14ac:dyDescent="0.2">
      <c r="A6545" s="7" t="s">
        <v>6</v>
      </c>
      <c r="B6545" s="7" t="s">
        <v>1130</v>
      </c>
      <c r="C6545" s="7" t="s">
        <v>10</v>
      </c>
      <c r="D6545" s="8">
        <v>2018</v>
      </c>
      <c r="E6545" s="7" t="s">
        <v>1195</v>
      </c>
      <c r="F6545" s="7" t="s">
        <v>8</v>
      </c>
      <c r="G6545" s="7" t="s">
        <v>702</v>
      </c>
      <c r="H6545" s="7" t="s">
        <v>1621</v>
      </c>
      <c r="I6545" s="9">
        <v>0.27321283000000002</v>
      </c>
      <c r="J6545" s="10">
        <v>240.9538</v>
      </c>
      <c r="K6545" s="11">
        <v>4</v>
      </c>
      <c r="L6545" s="11" t="str">
        <f>IF(Tabla134[[#This Row],[Item Weight]]&lt;$U$12,"Poco Peso",IF(Tabla134[[#This Row],[Item Weight]]&lt;$U$13,"Peso Medio","Peso Alto"))</f>
        <v>Peso Medio</v>
      </c>
      <c r="N6545" s="11">
        <f>IF(Tabla134[[#This Row],[Item Weight (Nulos)]]="",VLOOKUP(Tabla134[[#This Row],[Item Identifier]],'Tabla para Nulos'!$A$3:$B$1563,2,FALSE),Tabla134[[#This Row],[Item Weight (Nulos)]])</f>
        <v>12.65</v>
      </c>
      <c r="O6545" s="11" t="str">
        <f>IF(Tabla134[[#This Row],[Item Visibility]]&lt;$U$15,"Poca visibilidad",IF(Tabla134[[#This Row],[Item Visibility]]&lt;$U$16,"Visibilidad media","Mayor visibilidad"))</f>
        <v>Mayor visibilidad</v>
      </c>
      <c r="P6545" s="11" t="str">
        <f>IF(Tabla134[[#This Row],[Rating]]&lt;2,"Muy Malo",IF(Tabla134[[#This Row],[Rating]]&lt;3,"Malo",IF(Tabla134[[#This Row],[Rating]]&lt;4,"Regular",IF(Tabla134[[#This Row],[Rating]]&lt;5,"Bueno","Excelente"))))</f>
        <v>Bueno</v>
      </c>
    </row>
    <row r="6546" spans="1:16" x14ac:dyDescent="0.2">
      <c r="A6546" s="7" t="s">
        <v>6</v>
      </c>
      <c r="B6546" s="7" t="s">
        <v>60</v>
      </c>
      <c r="C6546" s="7" t="s">
        <v>10</v>
      </c>
      <c r="D6546" s="8">
        <v>2018</v>
      </c>
      <c r="E6546" s="7" t="s">
        <v>1195</v>
      </c>
      <c r="F6546" s="7" t="s">
        <v>8</v>
      </c>
      <c r="G6546" s="7" t="s">
        <v>702</v>
      </c>
      <c r="H6546" s="7" t="s">
        <v>1621</v>
      </c>
      <c r="I6546" s="9">
        <v>3.7569401000000002E-2</v>
      </c>
      <c r="J6546" s="10">
        <v>120.7098</v>
      </c>
      <c r="K6546" s="11">
        <v>4</v>
      </c>
      <c r="L6546" s="11" t="str">
        <f>IF(Tabla134[[#This Row],[Item Weight]]&lt;$U$12,"Poco Peso",IF(Tabla134[[#This Row],[Item Weight]]&lt;$U$13,"Peso Medio","Peso Alto"))</f>
        <v>Peso Alto</v>
      </c>
      <c r="N6546" s="11">
        <f>IF(Tabla134[[#This Row],[Item Weight (Nulos)]]="",VLOOKUP(Tabla134[[#This Row],[Item Identifier]],'Tabla para Nulos'!$A$3:$B$1563,2,FALSE),Tabla134[[#This Row],[Item Weight (Nulos)]])</f>
        <v>19.349999999999998</v>
      </c>
      <c r="O6546" s="11" t="str">
        <f>IF(Tabla134[[#This Row],[Item Visibility]]&lt;$U$15,"Poca visibilidad",IF(Tabla134[[#This Row],[Item Visibility]]&lt;$U$16,"Visibilidad media","Mayor visibilidad"))</f>
        <v>Visibilidad media</v>
      </c>
      <c r="P6546" s="11" t="str">
        <f>IF(Tabla134[[#This Row],[Rating]]&lt;2,"Muy Malo",IF(Tabla134[[#This Row],[Rating]]&lt;3,"Malo",IF(Tabla134[[#This Row],[Rating]]&lt;4,"Regular",IF(Tabla134[[#This Row],[Rating]]&lt;5,"Bueno","Excelente"))))</f>
        <v>Bueno</v>
      </c>
    </row>
    <row r="6547" spans="1:16" x14ac:dyDescent="0.2">
      <c r="A6547" s="7" t="s">
        <v>6</v>
      </c>
      <c r="B6547" s="7" t="s">
        <v>1202</v>
      </c>
      <c r="C6547" s="7" t="s">
        <v>10</v>
      </c>
      <c r="D6547" s="8">
        <v>2018</v>
      </c>
      <c r="E6547" s="7" t="s">
        <v>1195</v>
      </c>
      <c r="F6547" s="7" t="s">
        <v>8</v>
      </c>
      <c r="G6547" s="7" t="s">
        <v>702</v>
      </c>
      <c r="H6547" s="7" t="s">
        <v>1621</v>
      </c>
      <c r="I6547" s="9">
        <v>6.1730519999999997E-2</v>
      </c>
      <c r="J6547" s="10">
        <v>159.15780000000001</v>
      </c>
      <c r="K6547" s="11">
        <v>4</v>
      </c>
      <c r="L6547" s="11" t="str">
        <f>IF(Tabla134[[#This Row],[Item Weight]]&lt;$U$12,"Poco Peso",IF(Tabla134[[#This Row],[Item Weight]]&lt;$U$13,"Peso Medio","Peso Alto"))</f>
        <v>Peso Medio</v>
      </c>
      <c r="N6547" s="11">
        <f>IF(Tabla134[[#This Row],[Item Weight (Nulos)]]="",VLOOKUP(Tabla134[[#This Row],[Item Identifier]],'Tabla para Nulos'!$A$3:$B$1563,2,FALSE),Tabla134[[#This Row],[Item Weight (Nulos)]])</f>
        <v>14.849999999999998</v>
      </c>
      <c r="O6547" s="11" t="str">
        <f>IF(Tabla134[[#This Row],[Item Visibility]]&lt;$U$15,"Poca visibilidad",IF(Tabla134[[#This Row],[Item Visibility]]&lt;$U$16,"Visibilidad media","Mayor visibilidad"))</f>
        <v>Visibilidad media</v>
      </c>
      <c r="P6547" s="11" t="str">
        <f>IF(Tabla134[[#This Row],[Rating]]&lt;2,"Muy Malo",IF(Tabla134[[#This Row],[Rating]]&lt;3,"Malo",IF(Tabla134[[#This Row],[Rating]]&lt;4,"Regular",IF(Tabla134[[#This Row],[Rating]]&lt;5,"Bueno","Excelente"))))</f>
        <v>Bueno</v>
      </c>
    </row>
    <row r="6548" spans="1:16" x14ac:dyDescent="0.2">
      <c r="A6548" s="7" t="s">
        <v>6</v>
      </c>
      <c r="B6548" s="7" t="s">
        <v>341</v>
      </c>
      <c r="C6548" s="7" t="s">
        <v>10</v>
      </c>
      <c r="D6548" s="8">
        <v>2018</v>
      </c>
      <c r="E6548" s="7" t="s">
        <v>1195</v>
      </c>
      <c r="F6548" s="7" t="s">
        <v>8</v>
      </c>
      <c r="G6548" s="7" t="s">
        <v>702</v>
      </c>
      <c r="H6548" s="7" t="s">
        <v>1621</v>
      </c>
      <c r="I6548" s="9">
        <v>0.165101585</v>
      </c>
      <c r="J6548" s="10">
        <v>87.788200000000003</v>
      </c>
      <c r="K6548" s="11">
        <v>4</v>
      </c>
      <c r="L6548" s="11" t="str">
        <f>IF(Tabla134[[#This Row],[Item Weight]]&lt;$U$12,"Poco Peso",IF(Tabla134[[#This Row],[Item Weight]]&lt;$U$13,"Peso Medio","Peso Alto"))</f>
        <v>Peso Alto</v>
      </c>
      <c r="N6548" s="11">
        <f>IF(Tabla134[[#This Row],[Item Weight (Nulos)]]="",VLOOKUP(Tabla134[[#This Row],[Item Identifier]],'Tabla para Nulos'!$A$3:$B$1563,2,FALSE),Tabla134[[#This Row],[Item Weight (Nulos)]])</f>
        <v>18.349999999999998</v>
      </c>
      <c r="O6548" s="11" t="str">
        <f>IF(Tabla134[[#This Row],[Item Visibility]]&lt;$U$15,"Poca visibilidad",IF(Tabla134[[#This Row],[Item Visibility]]&lt;$U$16,"Visibilidad media","Mayor visibilidad"))</f>
        <v>Mayor visibilidad</v>
      </c>
      <c r="P6548" s="11" t="str">
        <f>IF(Tabla134[[#This Row],[Rating]]&lt;2,"Muy Malo",IF(Tabla134[[#This Row],[Rating]]&lt;3,"Malo",IF(Tabla134[[#This Row],[Rating]]&lt;4,"Regular",IF(Tabla134[[#This Row],[Rating]]&lt;5,"Bueno","Excelente"))))</f>
        <v>Bueno</v>
      </c>
    </row>
    <row r="6549" spans="1:16" x14ac:dyDescent="0.2">
      <c r="A6549" s="7" t="s">
        <v>6</v>
      </c>
      <c r="B6549" s="7" t="s">
        <v>726</v>
      </c>
      <c r="C6549" s="7" t="s">
        <v>10</v>
      </c>
      <c r="D6549" s="8">
        <v>2018</v>
      </c>
      <c r="E6549" s="7" t="s">
        <v>1195</v>
      </c>
      <c r="F6549" s="7" t="s">
        <v>8</v>
      </c>
      <c r="G6549" s="7" t="s">
        <v>702</v>
      </c>
      <c r="H6549" s="7" t="s">
        <v>1621</v>
      </c>
      <c r="I6549" s="9">
        <v>0</v>
      </c>
      <c r="J6549" s="10">
        <v>234.79580000000001</v>
      </c>
      <c r="K6549" s="11">
        <v>4</v>
      </c>
      <c r="L6549" s="11" t="str">
        <f>IF(Tabla134[[#This Row],[Item Weight]]&lt;$U$12,"Poco Peso",IF(Tabla134[[#This Row],[Item Weight]]&lt;$U$13,"Peso Medio","Peso Alto"))</f>
        <v>Peso Alto</v>
      </c>
      <c r="N6549" s="11">
        <f>IF(Tabla134[[#This Row],[Item Weight (Nulos)]]="",VLOOKUP(Tabla134[[#This Row],[Item Identifier]],'Tabla para Nulos'!$A$3:$B$1563,2,FALSE),Tabla134[[#This Row],[Item Weight (Nulos)]])</f>
        <v>20.349999999999998</v>
      </c>
      <c r="O6549" s="11" t="str">
        <f>IF(Tabla134[[#This Row],[Item Visibility]]&lt;$U$15,"Poca visibilidad",IF(Tabla134[[#This Row],[Item Visibility]]&lt;$U$16,"Visibilidad media","Mayor visibilidad"))</f>
        <v>Poca visibilidad</v>
      </c>
      <c r="P6549" s="11" t="str">
        <f>IF(Tabla134[[#This Row],[Rating]]&lt;2,"Muy Malo",IF(Tabla134[[#This Row],[Rating]]&lt;3,"Malo",IF(Tabla134[[#This Row],[Rating]]&lt;4,"Regular",IF(Tabla134[[#This Row],[Rating]]&lt;5,"Bueno","Excelente"))))</f>
        <v>Bueno</v>
      </c>
    </row>
    <row r="6550" spans="1:16" x14ac:dyDescent="0.2">
      <c r="A6550" s="7" t="s">
        <v>6</v>
      </c>
      <c r="B6550" s="7" t="s">
        <v>549</v>
      </c>
      <c r="C6550" s="7" t="s">
        <v>10</v>
      </c>
      <c r="D6550" s="8">
        <v>2018</v>
      </c>
      <c r="E6550" s="7" t="s">
        <v>1195</v>
      </c>
      <c r="F6550" s="7" t="s">
        <v>8</v>
      </c>
      <c r="G6550" s="7" t="s">
        <v>702</v>
      </c>
      <c r="H6550" s="7" t="s">
        <v>1621</v>
      </c>
      <c r="I6550" s="9">
        <v>0.109274313</v>
      </c>
      <c r="J6550" s="10">
        <v>225.30619999999999</v>
      </c>
      <c r="K6550" s="11">
        <v>4</v>
      </c>
      <c r="L6550" s="11" t="str">
        <f>IF(Tabla134[[#This Row],[Item Weight]]&lt;$U$12,"Poco Peso",IF(Tabla134[[#This Row],[Item Weight]]&lt;$U$13,"Peso Medio","Peso Alto"))</f>
        <v>Peso Medio</v>
      </c>
      <c r="N6550" s="11">
        <f>IF(Tabla134[[#This Row],[Item Weight (Nulos)]]="",VLOOKUP(Tabla134[[#This Row],[Item Identifier]],'Tabla para Nulos'!$A$3:$B$1563,2,FALSE),Tabla134[[#This Row],[Item Weight (Nulos)]])</f>
        <v>16.349999999999998</v>
      </c>
      <c r="O6550" s="11" t="str">
        <f>IF(Tabla134[[#This Row],[Item Visibility]]&lt;$U$15,"Poca visibilidad",IF(Tabla134[[#This Row],[Item Visibility]]&lt;$U$16,"Visibilidad media","Mayor visibilidad"))</f>
        <v>Mayor visibilidad</v>
      </c>
      <c r="P6550" s="11" t="str">
        <f>IF(Tabla134[[#This Row],[Rating]]&lt;2,"Muy Malo",IF(Tabla134[[#This Row],[Rating]]&lt;3,"Malo",IF(Tabla134[[#This Row],[Rating]]&lt;4,"Regular",IF(Tabla134[[#This Row],[Rating]]&lt;5,"Bueno","Excelente"))))</f>
        <v>Bueno</v>
      </c>
    </row>
    <row r="6551" spans="1:16" x14ac:dyDescent="0.2">
      <c r="A6551" s="7" t="s">
        <v>6</v>
      </c>
      <c r="B6551" s="7" t="s">
        <v>731</v>
      </c>
      <c r="C6551" s="7" t="s">
        <v>10</v>
      </c>
      <c r="D6551" s="8">
        <v>2018</v>
      </c>
      <c r="E6551" s="7" t="s">
        <v>1195</v>
      </c>
      <c r="F6551" s="7" t="s">
        <v>8</v>
      </c>
      <c r="G6551" s="7" t="s">
        <v>702</v>
      </c>
      <c r="H6551" s="7" t="s">
        <v>1621</v>
      </c>
      <c r="I6551" s="9">
        <v>0.16439157300000001</v>
      </c>
      <c r="J6551" s="10">
        <v>62.819400000000002</v>
      </c>
      <c r="K6551" s="11">
        <v>4</v>
      </c>
      <c r="L6551" s="11" t="str">
        <f>IF(Tabla134[[#This Row],[Item Weight]]&lt;$U$12,"Poco Peso",IF(Tabla134[[#This Row],[Item Weight]]&lt;$U$13,"Peso Medio","Peso Alto"))</f>
        <v>Peso Medio</v>
      </c>
      <c r="N6551" s="11">
        <f>IF(Tabla134[[#This Row],[Item Weight (Nulos)]]="",VLOOKUP(Tabla134[[#This Row],[Item Identifier]],'Tabla para Nulos'!$A$3:$B$1563,2,FALSE),Tabla134[[#This Row],[Item Weight (Nulos)]])</f>
        <v>15.1</v>
      </c>
      <c r="O6551" s="11" t="str">
        <f>IF(Tabla134[[#This Row],[Item Visibility]]&lt;$U$15,"Poca visibilidad",IF(Tabla134[[#This Row],[Item Visibility]]&lt;$U$16,"Visibilidad media","Mayor visibilidad"))</f>
        <v>Mayor visibilidad</v>
      </c>
      <c r="P6551" s="11" t="str">
        <f>IF(Tabla134[[#This Row],[Rating]]&lt;2,"Muy Malo",IF(Tabla134[[#This Row],[Rating]]&lt;3,"Malo",IF(Tabla134[[#This Row],[Rating]]&lt;4,"Regular",IF(Tabla134[[#This Row],[Rating]]&lt;5,"Bueno","Excelente"))))</f>
        <v>Bueno</v>
      </c>
    </row>
    <row r="6552" spans="1:16" x14ac:dyDescent="0.2">
      <c r="A6552" s="7" t="s">
        <v>6</v>
      </c>
      <c r="B6552" s="7" t="s">
        <v>53</v>
      </c>
      <c r="C6552" s="7" t="s">
        <v>47</v>
      </c>
      <c r="D6552" s="8">
        <v>2018</v>
      </c>
      <c r="E6552" s="7" t="s">
        <v>1195</v>
      </c>
      <c r="F6552" s="7" t="s">
        <v>8</v>
      </c>
      <c r="G6552" s="7" t="s">
        <v>702</v>
      </c>
      <c r="H6552" s="7" t="s">
        <v>1621</v>
      </c>
      <c r="I6552" s="9">
        <v>0.277459381</v>
      </c>
      <c r="J6552" s="10">
        <v>156.3946</v>
      </c>
      <c r="K6552" s="11">
        <v>4</v>
      </c>
      <c r="L6552" s="11" t="str">
        <f>IF(Tabla134[[#This Row],[Item Weight]]&lt;$U$12,"Poco Peso",IF(Tabla134[[#This Row],[Item Weight]]&lt;$U$13,"Peso Medio","Peso Alto"))</f>
        <v>Peso Medio</v>
      </c>
      <c r="N6552" s="11">
        <f>IF(Tabla134[[#This Row],[Item Weight (Nulos)]]="",VLOOKUP(Tabla134[[#This Row],[Item Identifier]],'Tabla para Nulos'!$A$3:$B$1563,2,FALSE),Tabla134[[#This Row],[Item Weight (Nulos)]])</f>
        <v>12.35</v>
      </c>
      <c r="O6552" s="11" t="str">
        <f>IF(Tabla134[[#This Row],[Item Visibility]]&lt;$U$15,"Poca visibilidad",IF(Tabla134[[#This Row],[Item Visibility]]&lt;$U$16,"Visibilidad media","Mayor visibilidad"))</f>
        <v>Mayor visibilidad</v>
      </c>
      <c r="P6552" s="11" t="str">
        <f>IF(Tabla134[[#This Row],[Rating]]&lt;2,"Muy Malo",IF(Tabla134[[#This Row],[Rating]]&lt;3,"Malo",IF(Tabla134[[#This Row],[Rating]]&lt;4,"Regular",IF(Tabla134[[#This Row],[Rating]]&lt;5,"Bueno","Excelente"))))</f>
        <v>Bueno</v>
      </c>
    </row>
    <row r="6553" spans="1:16" x14ac:dyDescent="0.2">
      <c r="A6553" s="7" t="s">
        <v>6</v>
      </c>
      <c r="B6553" s="7" t="s">
        <v>52</v>
      </c>
      <c r="C6553" s="7" t="s">
        <v>47</v>
      </c>
      <c r="D6553" s="8">
        <v>2018</v>
      </c>
      <c r="E6553" s="7" t="s">
        <v>1195</v>
      </c>
      <c r="F6553" s="7" t="s">
        <v>8</v>
      </c>
      <c r="G6553" s="7" t="s">
        <v>702</v>
      </c>
      <c r="H6553" s="7" t="s">
        <v>1621</v>
      </c>
      <c r="I6553" s="9">
        <v>1.4998914E-2</v>
      </c>
      <c r="J6553" s="10">
        <v>72.403800000000004</v>
      </c>
      <c r="K6553" s="11">
        <v>4</v>
      </c>
      <c r="L6553" s="11" t="str">
        <f>IF(Tabla134[[#This Row],[Item Weight]]&lt;$U$12,"Poco Peso",IF(Tabla134[[#This Row],[Item Weight]]&lt;$U$13,"Peso Medio","Peso Alto"))</f>
        <v>Peso Medio</v>
      </c>
      <c r="N6553" s="11">
        <f>IF(Tabla134[[#This Row],[Item Weight (Nulos)]]="",VLOOKUP(Tabla134[[#This Row],[Item Identifier]],'Tabla para Nulos'!$A$3:$B$1563,2,FALSE),Tabla134[[#This Row],[Item Weight (Nulos)]])</f>
        <v>16.75</v>
      </c>
      <c r="O6553" s="11" t="str">
        <f>IF(Tabla134[[#This Row],[Item Visibility]]&lt;$U$15,"Poca visibilidad",IF(Tabla134[[#This Row],[Item Visibility]]&lt;$U$16,"Visibilidad media","Mayor visibilidad"))</f>
        <v>Poca visibilidad</v>
      </c>
      <c r="P6553" s="11" t="str">
        <f>IF(Tabla134[[#This Row],[Rating]]&lt;2,"Muy Malo",IF(Tabla134[[#This Row],[Rating]]&lt;3,"Malo",IF(Tabla134[[#This Row],[Rating]]&lt;4,"Regular",IF(Tabla134[[#This Row],[Rating]]&lt;5,"Bueno","Excelente"))))</f>
        <v>Bueno</v>
      </c>
    </row>
    <row r="6554" spans="1:16" x14ac:dyDescent="0.2">
      <c r="A6554" s="7" t="s">
        <v>6</v>
      </c>
      <c r="B6554" s="7" t="s">
        <v>1201</v>
      </c>
      <c r="C6554" s="7" t="s">
        <v>47</v>
      </c>
      <c r="D6554" s="8">
        <v>2018</v>
      </c>
      <c r="E6554" s="7" t="s">
        <v>1195</v>
      </c>
      <c r="F6554" s="7" t="s">
        <v>8</v>
      </c>
      <c r="G6554" s="7" t="s">
        <v>702</v>
      </c>
      <c r="H6554" s="7" t="s">
        <v>1621</v>
      </c>
      <c r="I6554" s="9">
        <v>0.14930549700000001</v>
      </c>
      <c r="J6554" s="10">
        <v>119.61239999999999</v>
      </c>
      <c r="K6554" s="11">
        <v>4</v>
      </c>
      <c r="L6554" s="11" t="str">
        <f>IF(Tabla134[[#This Row],[Item Weight]]&lt;$U$12,"Poco Peso",IF(Tabla134[[#This Row],[Item Weight]]&lt;$U$13,"Peso Medio","Peso Alto"))</f>
        <v>Peso Medio</v>
      </c>
      <c r="N6554" s="11">
        <f>IF(Tabla134[[#This Row],[Item Weight (Nulos)]]="",VLOOKUP(Tabla134[[#This Row],[Item Identifier]],'Tabla para Nulos'!$A$3:$B$1563,2,FALSE),Tabla134[[#This Row],[Item Weight (Nulos)]])</f>
        <v>13.85</v>
      </c>
      <c r="O6554" s="11" t="str">
        <f>IF(Tabla134[[#This Row],[Item Visibility]]&lt;$U$15,"Poca visibilidad",IF(Tabla134[[#This Row],[Item Visibility]]&lt;$U$16,"Visibilidad media","Mayor visibilidad"))</f>
        <v>Mayor visibilidad</v>
      </c>
      <c r="P6554" s="11" t="str">
        <f>IF(Tabla134[[#This Row],[Rating]]&lt;2,"Muy Malo",IF(Tabla134[[#This Row],[Rating]]&lt;3,"Malo",IF(Tabla134[[#This Row],[Rating]]&lt;4,"Regular",IF(Tabla134[[#This Row],[Rating]]&lt;5,"Bueno","Excelente"))))</f>
        <v>Bueno</v>
      </c>
    </row>
    <row r="6555" spans="1:16" x14ac:dyDescent="0.2">
      <c r="A6555" s="7" t="s">
        <v>6</v>
      </c>
      <c r="B6555" s="7" t="s">
        <v>544</v>
      </c>
      <c r="C6555" s="7" t="s">
        <v>47</v>
      </c>
      <c r="D6555" s="8">
        <v>2018</v>
      </c>
      <c r="E6555" s="7" t="s">
        <v>1195</v>
      </c>
      <c r="F6555" s="7" t="s">
        <v>8</v>
      </c>
      <c r="G6555" s="7" t="s">
        <v>702</v>
      </c>
      <c r="H6555" s="7" t="s">
        <v>1621</v>
      </c>
      <c r="I6555" s="9">
        <v>0.13659289099999999</v>
      </c>
      <c r="J6555" s="10">
        <v>238.0248</v>
      </c>
      <c r="K6555" s="11">
        <v>4</v>
      </c>
      <c r="L6555" s="11" t="str">
        <f>IF(Tabla134[[#This Row],[Item Weight]]&lt;$U$12,"Poco Peso",IF(Tabla134[[#This Row],[Item Weight]]&lt;$U$13,"Peso Medio","Peso Alto"))</f>
        <v>Peso Medio</v>
      </c>
      <c r="N6555" s="11">
        <f>IF(Tabla134[[#This Row],[Item Weight (Nulos)]]="",VLOOKUP(Tabla134[[#This Row],[Item Identifier]],'Tabla para Nulos'!$A$3:$B$1563,2,FALSE),Tabla134[[#This Row],[Item Weight (Nulos)]])</f>
        <v>15</v>
      </c>
      <c r="O6555" s="11" t="str">
        <f>IF(Tabla134[[#This Row],[Item Visibility]]&lt;$U$15,"Poca visibilidad",IF(Tabla134[[#This Row],[Item Visibility]]&lt;$U$16,"Visibilidad media","Mayor visibilidad"))</f>
        <v>Mayor visibilidad</v>
      </c>
      <c r="P6555" s="11" t="str">
        <f>IF(Tabla134[[#This Row],[Rating]]&lt;2,"Muy Malo",IF(Tabla134[[#This Row],[Rating]]&lt;3,"Malo",IF(Tabla134[[#This Row],[Rating]]&lt;4,"Regular",IF(Tabla134[[#This Row],[Rating]]&lt;5,"Bueno","Excelente"))))</f>
        <v>Bueno</v>
      </c>
    </row>
    <row r="6556" spans="1:16" x14ac:dyDescent="0.2">
      <c r="A6556" s="7" t="s">
        <v>6</v>
      </c>
      <c r="B6556" s="7" t="s">
        <v>1122</v>
      </c>
      <c r="C6556" s="7" t="s">
        <v>47</v>
      </c>
      <c r="D6556" s="8">
        <v>2018</v>
      </c>
      <c r="E6556" s="7" t="s">
        <v>1195</v>
      </c>
      <c r="F6556" s="7" t="s">
        <v>8</v>
      </c>
      <c r="G6556" s="7" t="s">
        <v>702</v>
      </c>
      <c r="H6556" s="7" t="s">
        <v>1621</v>
      </c>
      <c r="I6556" s="9">
        <v>7.4729834999999994E-2</v>
      </c>
      <c r="J6556" s="10">
        <v>183.79499999999999</v>
      </c>
      <c r="K6556" s="11">
        <v>4</v>
      </c>
      <c r="L6556" s="11" t="str">
        <f>IF(Tabla134[[#This Row],[Item Weight]]&lt;$U$12,"Poco Peso",IF(Tabla134[[#This Row],[Item Weight]]&lt;$U$13,"Peso Medio","Peso Alto"))</f>
        <v>Peso Medio</v>
      </c>
      <c r="N6556" s="11">
        <f>IF(Tabla134[[#This Row],[Item Weight (Nulos)]]="",VLOOKUP(Tabla134[[#This Row],[Item Identifier]],'Tabla para Nulos'!$A$3:$B$1563,2,FALSE),Tabla134[[#This Row],[Item Weight (Nulos)]])</f>
        <v>12.15</v>
      </c>
      <c r="O6556" s="11" t="str">
        <f>IF(Tabla134[[#This Row],[Item Visibility]]&lt;$U$15,"Poca visibilidad",IF(Tabla134[[#This Row],[Item Visibility]]&lt;$U$16,"Visibilidad media","Mayor visibilidad"))</f>
        <v>Visibilidad media</v>
      </c>
      <c r="P6556" s="11" t="str">
        <f>IF(Tabla134[[#This Row],[Rating]]&lt;2,"Muy Malo",IF(Tabla134[[#This Row],[Rating]]&lt;3,"Malo",IF(Tabla134[[#This Row],[Rating]]&lt;4,"Regular",IF(Tabla134[[#This Row],[Rating]]&lt;5,"Bueno","Excelente"))))</f>
        <v>Bueno</v>
      </c>
    </row>
    <row r="6557" spans="1:16" x14ac:dyDescent="0.2">
      <c r="A6557" s="7" t="s">
        <v>6</v>
      </c>
      <c r="B6557" s="7" t="s">
        <v>336</v>
      </c>
      <c r="C6557" s="7" t="s">
        <v>47</v>
      </c>
      <c r="D6557" s="8">
        <v>2018</v>
      </c>
      <c r="E6557" s="7" t="s">
        <v>1195</v>
      </c>
      <c r="F6557" s="7" t="s">
        <v>8</v>
      </c>
      <c r="G6557" s="7" t="s">
        <v>702</v>
      </c>
      <c r="H6557" s="7" t="s">
        <v>1621</v>
      </c>
      <c r="I6557" s="9">
        <v>1.9117392E-2</v>
      </c>
      <c r="J6557" s="10">
        <v>110.6544</v>
      </c>
      <c r="K6557" s="11">
        <v>4</v>
      </c>
      <c r="L6557" s="11" t="str">
        <f>IF(Tabla134[[#This Row],[Item Weight]]&lt;$U$12,"Poco Peso",IF(Tabla134[[#This Row],[Item Weight]]&lt;$U$13,"Peso Medio","Peso Alto"))</f>
        <v>Peso Medio</v>
      </c>
      <c r="N6557" s="11">
        <f>IF(Tabla134[[#This Row],[Item Weight (Nulos)]]="",VLOOKUP(Tabla134[[#This Row],[Item Identifier]],'Tabla para Nulos'!$A$3:$B$1563,2,FALSE),Tabla134[[#This Row],[Item Weight (Nulos)]])</f>
        <v>11.65</v>
      </c>
      <c r="O6557" s="11" t="str">
        <f>IF(Tabla134[[#This Row],[Item Visibility]]&lt;$U$15,"Poca visibilidad",IF(Tabla134[[#This Row],[Item Visibility]]&lt;$U$16,"Visibilidad media","Mayor visibilidad"))</f>
        <v>Poca visibilidad</v>
      </c>
      <c r="P6557" s="11" t="str">
        <f>IF(Tabla134[[#This Row],[Rating]]&lt;2,"Muy Malo",IF(Tabla134[[#This Row],[Rating]]&lt;3,"Malo",IF(Tabla134[[#This Row],[Rating]]&lt;4,"Regular",IF(Tabla134[[#This Row],[Rating]]&lt;5,"Bueno","Excelente"))))</f>
        <v>Bueno</v>
      </c>
    </row>
    <row r="6558" spans="1:16" x14ac:dyDescent="0.2">
      <c r="A6558" s="7" t="s">
        <v>6</v>
      </c>
      <c r="B6558" s="7" t="s">
        <v>1200</v>
      </c>
      <c r="C6558" s="7" t="s">
        <v>47</v>
      </c>
      <c r="D6558" s="8">
        <v>2018</v>
      </c>
      <c r="E6558" s="7" t="s">
        <v>1195</v>
      </c>
      <c r="F6558" s="7" t="s">
        <v>8</v>
      </c>
      <c r="G6558" s="7" t="s">
        <v>702</v>
      </c>
      <c r="H6558" s="7" t="s">
        <v>1621</v>
      </c>
      <c r="I6558" s="9">
        <v>7.0017381000000004E-2</v>
      </c>
      <c r="J6558" s="10">
        <v>89.351399999999998</v>
      </c>
      <c r="K6558" s="11">
        <v>4</v>
      </c>
      <c r="L6558" s="11" t="str">
        <f>IF(Tabla134[[#This Row],[Item Weight]]&lt;$U$12,"Poco Peso",IF(Tabla134[[#This Row],[Item Weight]]&lt;$U$13,"Peso Medio","Peso Alto"))</f>
        <v>Poco Peso</v>
      </c>
      <c r="N6558" s="11">
        <f>IF(Tabla134[[#This Row],[Item Weight (Nulos)]]="",VLOOKUP(Tabla134[[#This Row],[Item Identifier]],'Tabla para Nulos'!$A$3:$B$1563,2,FALSE),Tabla134[[#This Row],[Item Weight (Nulos)]])</f>
        <v>7.97</v>
      </c>
      <c r="O6558" s="11" t="str">
        <f>IF(Tabla134[[#This Row],[Item Visibility]]&lt;$U$15,"Poca visibilidad",IF(Tabla134[[#This Row],[Item Visibility]]&lt;$U$16,"Visibilidad media","Mayor visibilidad"))</f>
        <v>Visibilidad media</v>
      </c>
      <c r="P6558" s="11" t="str">
        <f>IF(Tabla134[[#This Row],[Rating]]&lt;2,"Muy Malo",IF(Tabla134[[#This Row],[Rating]]&lt;3,"Malo",IF(Tabla134[[#This Row],[Rating]]&lt;4,"Regular",IF(Tabla134[[#This Row],[Rating]]&lt;5,"Bueno","Excelente"))))</f>
        <v>Bueno</v>
      </c>
    </row>
    <row r="6559" spans="1:16" x14ac:dyDescent="0.2">
      <c r="A6559" s="7" t="s">
        <v>6</v>
      </c>
      <c r="B6559" s="7" t="s">
        <v>964</v>
      </c>
      <c r="C6559" s="7" t="s">
        <v>163</v>
      </c>
      <c r="D6559" s="8">
        <v>2018</v>
      </c>
      <c r="E6559" s="7" t="s">
        <v>1195</v>
      </c>
      <c r="F6559" s="7" t="s">
        <v>8</v>
      </c>
      <c r="G6559" s="7" t="s">
        <v>702</v>
      </c>
      <c r="H6559" s="7" t="s">
        <v>1621</v>
      </c>
      <c r="I6559" s="9">
        <v>0.256152243</v>
      </c>
      <c r="J6559" s="10">
        <v>151.005</v>
      </c>
      <c r="K6559" s="11">
        <v>4</v>
      </c>
      <c r="L6559" s="11" t="str">
        <f>IF(Tabla134[[#This Row],[Item Weight]]&lt;$U$12,"Poco Peso",IF(Tabla134[[#This Row],[Item Weight]]&lt;$U$13,"Peso Medio","Peso Alto"))</f>
        <v>Peso Alto</v>
      </c>
      <c r="N6559" s="11">
        <f>IF(Tabla134[[#This Row],[Item Weight (Nulos)]]="",VLOOKUP(Tabla134[[#This Row],[Item Identifier]],'Tabla para Nulos'!$A$3:$B$1563,2,FALSE),Tabla134[[#This Row],[Item Weight (Nulos)]])</f>
        <v>17.349999999999998</v>
      </c>
      <c r="O6559" s="11" t="str">
        <f>IF(Tabla134[[#This Row],[Item Visibility]]&lt;$U$15,"Poca visibilidad",IF(Tabla134[[#This Row],[Item Visibility]]&lt;$U$16,"Visibilidad media","Mayor visibilidad"))</f>
        <v>Mayor visibilidad</v>
      </c>
      <c r="P6559" s="11" t="str">
        <f>IF(Tabla134[[#This Row],[Rating]]&lt;2,"Muy Malo",IF(Tabla134[[#This Row],[Rating]]&lt;3,"Malo",IF(Tabla134[[#This Row],[Rating]]&lt;4,"Regular",IF(Tabla134[[#This Row],[Rating]]&lt;5,"Bueno","Excelente"))))</f>
        <v>Bueno</v>
      </c>
    </row>
    <row r="6560" spans="1:16" x14ac:dyDescent="0.2">
      <c r="A6560" s="7" t="s">
        <v>6</v>
      </c>
      <c r="B6560" s="7" t="s">
        <v>331</v>
      </c>
      <c r="C6560" s="7" t="s">
        <v>163</v>
      </c>
      <c r="D6560" s="8">
        <v>2018</v>
      </c>
      <c r="E6560" s="7" t="s">
        <v>1195</v>
      </c>
      <c r="F6560" s="7" t="s">
        <v>8</v>
      </c>
      <c r="G6560" s="7" t="s">
        <v>702</v>
      </c>
      <c r="H6560" s="7" t="s">
        <v>1621</v>
      </c>
      <c r="I6560" s="9">
        <v>0.24554262700000001</v>
      </c>
      <c r="J6560" s="10">
        <v>172.2764</v>
      </c>
      <c r="K6560" s="11">
        <v>4</v>
      </c>
      <c r="L6560" s="11" t="str">
        <f>IF(Tabla134[[#This Row],[Item Weight]]&lt;$U$12,"Poco Peso",IF(Tabla134[[#This Row],[Item Weight]]&lt;$U$13,"Peso Medio","Peso Alto"))</f>
        <v>Poco Peso</v>
      </c>
      <c r="N6560" s="11">
        <f>IF(Tabla134[[#This Row],[Item Weight (Nulos)]]="",VLOOKUP(Tabla134[[#This Row],[Item Identifier]],'Tabla para Nulos'!$A$3:$B$1563,2,FALSE),Tabla134[[#This Row],[Item Weight (Nulos)]])</f>
        <v>5.3650000000000011</v>
      </c>
      <c r="O6560" s="11" t="str">
        <f>IF(Tabla134[[#This Row],[Item Visibility]]&lt;$U$15,"Poca visibilidad",IF(Tabla134[[#This Row],[Item Visibility]]&lt;$U$16,"Visibilidad media","Mayor visibilidad"))</f>
        <v>Mayor visibilidad</v>
      </c>
      <c r="P6560" s="11" t="str">
        <f>IF(Tabla134[[#This Row],[Rating]]&lt;2,"Muy Malo",IF(Tabla134[[#This Row],[Rating]]&lt;3,"Malo",IF(Tabla134[[#This Row],[Rating]]&lt;4,"Regular",IF(Tabla134[[#This Row],[Rating]]&lt;5,"Bueno","Excelente"))))</f>
        <v>Bueno</v>
      </c>
    </row>
    <row r="6561" spans="1:16" x14ac:dyDescent="0.2">
      <c r="A6561" s="7" t="s">
        <v>6</v>
      </c>
      <c r="B6561" s="7" t="s">
        <v>721</v>
      </c>
      <c r="C6561" s="7" t="s">
        <v>163</v>
      </c>
      <c r="D6561" s="8">
        <v>2018</v>
      </c>
      <c r="E6561" s="7" t="s">
        <v>1195</v>
      </c>
      <c r="F6561" s="7" t="s">
        <v>8</v>
      </c>
      <c r="G6561" s="7" t="s">
        <v>702</v>
      </c>
      <c r="H6561" s="7" t="s">
        <v>1621</v>
      </c>
      <c r="I6561" s="9">
        <v>0</v>
      </c>
      <c r="J6561" s="10">
        <v>184.35820000000001</v>
      </c>
      <c r="K6561" s="11">
        <v>4</v>
      </c>
      <c r="L6561" s="11" t="str">
        <f>IF(Tabla134[[#This Row],[Item Weight]]&lt;$U$12,"Poco Peso",IF(Tabla134[[#This Row],[Item Weight]]&lt;$U$13,"Peso Medio","Peso Alto"))</f>
        <v>Poco Peso</v>
      </c>
      <c r="N6561" s="11">
        <f>IF(Tabla134[[#This Row],[Item Weight (Nulos)]]="",VLOOKUP(Tabla134[[#This Row],[Item Identifier]],'Tabla para Nulos'!$A$3:$B$1563,2,FALSE),Tabla134[[#This Row],[Item Weight (Nulos)]])</f>
        <v>7.4200000000000008</v>
      </c>
      <c r="O6561" s="11" t="str">
        <f>IF(Tabla134[[#This Row],[Item Visibility]]&lt;$U$15,"Poca visibilidad",IF(Tabla134[[#This Row],[Item Visibility]]&lt;$U$16,"Visibilidad media","Mayor visibilidad"))</f>
        <v>Poca visibilidad</v>
      </c>
      <c r="P6561" s="11" t="str">
        <f>IF(Tabla134[[#This Row],[Rating]]&lt;2,"Muy Malo",IF(Tabla134[[#This Row],[Rating]]&lt;3,"Malo",IF(Tabla134[[#This Row],[Rating]]&lt;4,"Regular",IF(Tabla134[[#This Row],[Rating]]&lt;5,"Bueno","Excelente"))))</f>
        <v>Bueno</v>
      </c>
    </row>
    <row r="6562" spans="1:16" x14ac:dyDescent="0.2">
      <c r="A6562" s="7" t="s">
        <v>6</v>
      </c>
      <c r="B6562" s="7" t="s">
        <v>323</v>
      </c>
      <c r="C6562" s="7" t="s">
        <v>14</v>
      </c>
      <c r="D6562" s="8">
        <v>2018</v>
      </c>
      <c r="E6562" s="7" t="s">
        <v>1195</v>
      </c>
      <c r="F6562" s="7" t="s">
        <v>8</v>
      </c>
      <c r="G6562" s="7" t="s">
        <v>702</v>
      </c>
      <c r="H6562" s="7" t="s">
        <v>1621</v>
      </c>
      <c r="I6562" s="9">
        <v>2.363057E-2</v>
      </c>
      <c r="J6562" s="10">
        <v>141.71539999999999</v>
      </c>
      <c r="K6562" s="11">
        <v>4</v>
      </c>
      <c r="L6562" s="11" t="str">
        <f>IF(Tabla134[[#This Row],[Item Weight]]&lt;$U$12,"Poco Peso",IF(Tabla134[[#This Row],[Item Weight]]&lt;$U$13,"Peso Medio","Peso Alto"))</f>
        <v>Peso Medio</v>
      </c>
      <c r="N6562" s="11">
        <f>IF(Tabla134[[#This Row],[Item Weight (Nulos)]]="",VLOOKUP(Tabla134[[#This Row],[Item Identifier]],'Tabla para Nulos'!$A$3:$B$1563,2,FALSE),Tabla134[[#This Row],[Item Weight (Nulos)]])</f>
        <v>10.5</v>
      </c>
      <c r="O6562" s="11" t="str">
        <f>IF(Tabla134[[#This Row],[Item Visibility]]&lt;$U$15,"Poca visibilidad",IF(Tabla134[[#This Row],[Item Visibility]]&lt;$U$16,"Visibilidad media","Mayor visibilidad"))</f>
        <v>Poca visibilidad</v>
      </c>
      <c r="P6562" s="11" t="str">
        <f>IF(Tabla134[[#This Row],[Rating]]&lt;2,"Muy Malo",IF(Tabla134[[#This Row],[Rating]]&lt;3,"Malo",IF(Tabla134[[#This Row],[Rating]]&lt;4,"Regular",IF(Tabla134[[#This Row],[Rating]]&lt;5,"Bueno","Excelente"))))</f>
        <v>Bueno</v>
      </c>
    </row>
    <row r="6563" spans="1:16" x14ac:dyDescent="0.2">
      <c r="A6563" s="7" t="s">
        <v>6</v>
      </c>
      <c r="B6563" s="7" t="s">
        <v>959</v>
      </c>
      <c r="C6563" s="7" t="s">
        <v>14</v>
      </c>
      <c r="D6563" s="8">
        <v>2018</v>
      </c>
      <c r="E6563" s="7" t="s">
        <v>1195</v>
      </c>
      <c r="F6563" s="7" t="s">
        <v>8</v>
      </c>
      <c r="G6563" s="7" t="s">
        <v>702</v>
      </c>
      <c r="H6563" s="7" t="s">
        <v>1621</v>
      </c>
      <c r="I6563" s="9">
        <v>0.30247887099999998</v>
      </c>
      <c r="J6563" s="10">
        <v>155.49719999999999</v>
      </c>
      <c r="K6563" s="11">
        <v>4</v>
      </c>
      <c r="L6563" s="11" t="str">
        <f>IF(Tabla134[[#This Row],[Item Weight]]&lt;$U$12,"Poco Peso",IF(Tabla134[[#This Row],[Item Weight]]&lt;$U$13,"Peso Medio","Peso Alto"))</f>
        <v>Peso Medio</v>
      </c>
      <c r="N6563" s="11">
        <f>IF(Tabla134[[#This Row],[Item Weight (Nulos)]]="",VLOOKUP(Tabla134[[#This Row],[Item Identifier]],'Tabla para Nulos'!$A$3:$B$1563,2,FALSE),Tabla134[[#This Row],[Item Weight (Nulos)]])</f>
        <v>16</v>
      </c>
      <c r="O6563" s="11" t="str">
        <f>IF(Tabla134[[#This Row],[Item Visibility]]&lt;$U$15,"Poca visibilidad",IF(Tabla134[[#This Row],[Item Visibility]]&lt;$U$16,"Visibilidad media","Mayor visibilidad"))</f>
        <v>Mayor visibilidad</v>
      </c>
      <c r="P6563" s="11" t="str">
        <f>IF(Tabla134[[#This Row],[Rating]]&lt;2,"Muy Malo",IF(Tabla134[[#This Row],[Rating]]&lt;3,"Malo",IF(Tabla134[[#This Row],[Rating]]&lt;4,"Regular",IF(Tabla134[[#This Row],[Rating]]&lt;5,"Bueno","Excelente"))))</f>
        <v>Bueno</v>
      </c>
    </row>
    <row r="6564" spans="1:16" x14ac:dyDescent="0.2">
      <c r="A6564" s="7" t="s">
        <v>6</v>
      </c>
      <c r="B6564" s="7" t="s">
        <v>45</v>
      </c>
      <c r="C6564" s="7" t="s">
        <v>14</v>
      </c>
      <c r="D6564" s="8">
        <v>2018</v>
      </c>
      <c r="E6564" s="7" t="s">
        <v>1195</v>
      </c>
      <c r="F6564" s="7" t="s">
        <v>8</v>
      </c>
      <c r="G6564" s="7" t="s">
        <v>702</v>
      </c>
      <c r="H6564" s="7" t="s">
        <v>1621</v>
      </c>
      <c r="I6564" s="9">
        <v>5.7620562E-2</v>
      </c>
      <c r="J6564" s="10">
        <v>115.45180000000001</v>
      </c>
      <c r="K6564" s="11">
        <v>4</v>
      </c>
      <c r="L6564" s="11" t="str">
        <f>IF(Tabla134[[#This Row],[Item Weight]]&lt;$U$12,"Poco Peso",IF(Tabla134[[#This Row],[Item Weight]]&lt;$U$13,"Peso Medio","Peso Alto"))</f>
        <v>Poco Peso</v>
      </c>
      <c r="N6564" s="11">
        <f>IF(Tabla134[[#This Row],[Item Weight (Nulos)]]="",VLOOKUP(Tabla134[[#This Row],[Item Identifier]],'Tabla para Nulos'!$A$3:$B$1563,2,FALSE),Tabla134[[#This Row],[Item Weight (Nulos)]])</f>
        <v>8.6300000000000008</v>
      </c>
      <c r="O6564" s="11" t="str">
        <f>IF(Tabla134[[#This Row],[Item Visibility]]&lt;$U$15,"Poca visibilidad",IF(Tabla134[[#This Row],[Item Visibility]]&lt;$U$16,"Visibilidad media","Mayor visibilidad"))</f>
        <v>Visibilidad media</v>
      </c>
      <c r="P6564" s="11" t="str">
        <f>IF(Tabla134[[#This Row],[Rating]]&lt;2,"Muy Malo",IF(Tabla134[[#This Row],[Rating]]&lt;3,"Malo",IF(Tabla134[[#This Row],[Rating]]&lt;4,"Regular",IF(Tabla134[[#This Row],[Rating]]&lt;5,"Bueno","Excelente"))))</f>
        <v>Bueno</v>
      </c>
    </row>
    <row r="6565" spans="1:16" x14ac:dyDescent="0.2">
      <c r="A6565" s="7" t="s">
        <v>6</v>
      </c>
      <c r="B6565" s="7" t="s">
        <v>41</v>
      </c>
      <c r="C6565" s="7" t="s">
        <v>14</v>
      </c>
      <c r="D6565" s="8">
        <v>2018</v>
      </c>
      <c r="E6565" s="7" t="s">
        <v>1195</v>
      </c>
      <c r="F6565" s="7" t="s">
        <v>8</v>
      </c>
      <c r="G6565" s="7" t="s">
        <v>702</v>
      </c>
      <c r="H6565" s="7" t="s">
        <v>1621</v>
      </c>
      <c r="I6565" s="9">
        <v>4.5068891999999999E-2</v>
      </c>
      <c r="J6565" s="10">
        <v>190.88720000000001</v>
      </c>
      <c r="K6565" s="11">
        <v>4</v>
      </c>
      <c r="L6565" s="11" t="str">
        <f>IF(Tabla134[[#This Row],[Item Weight]]&lt;$U$12,"Poco Peso",IF(Tabla134[[#This Row],[Item Weight]]&lt;$U$13,"Peso Medio","Peso Alto"))</f>
        <v>Poco Peso</v>
      </c>
      <c r="N6565" s="11">
        <f>IF(Tabla134[[#This Row],[Item Weight (Nulos)]]="",VLOOKUP(Tabla134[[#This Row],[Item Identifier]],'Tabla para Nulos'!$A$3:$B$1563,2,FALSE),Tabla134[[#This Row],[Item Weight (Nulos)]])</f>
        <v>7.42</v>
      </c>
      <c r="O6565" s="11" t="str">
        <f>IF(Tabla134[[#This Row],[Item Visibility]]&lt;$U$15,"Poca visibilidad",IF(Tabla134[[#This Row],[Item Visibility]]&lt;$U$16,"Visibilidad media","Mayor visibilidad"))</f>
        <v>Visibilidad media</v>
      </c>
      <c r="P6565" s="11" t="str">
        <f>IF(Tabla134[[#This Row],[Rating]]&lt;2,"Muy Malo",IF(Tabla134[[#This Row],[Rating]]&lt;3,"Malo",IF(Tabla134[[#This Row],[Rating]]&lt;4,"Regular",IF(Tabla134[[#This Row],[Rating]]&lt;5,"Bueno","Excelente"))))</f>
        <v>Bueno</v>
      </c>
    </row>
    <row r="6566" spans="1:16" x14ac:dyDescent="0.2">
      <c r="A6566" s="7" t="s">
        <v>6</v>
      </c>
      <c r="B6566" s="7" t="s">
        <v>1199</v>
      </c>
      <c r="C6566" s="7" t="s">
        <v>14</v>
      </c>
      <c r="D6566" s="8">
        <v>2018</v>
      </c>
      <c r="E6566" s="7" t="s">
        <v>1195</v>
      </c>
      <c r="F6566" s="7" t="s">
        <v>8</v>
      </c>
      <c r="G6566" s="7" t="s">
        <v>702</v>
      </c>
      <c r="H6566" s="7" t="s">
        <v>1621</v>
      </c>
      <c r="I6566" s="9">
        <v>0.13432761300000001</v>
      </c>
      <c r="J6566" s="10">
        <v>35.055799999999998</v>
      </c>
      <c r="K6566" s="11">
        <v>4</v>
      </c>
      <c r="L6566" s="11" t="str">
        <f>IF(Tabla134[[#This Row],[Item Weight]]&lt;$U$12,"Poco Peso",IF(Tabla134[[#This Row],[Item Weight]]&lt;$U$13,"Peso Medio","Peso Alto"))</f>
        <v>Peso Medio</v>
      </c>
      <c r="N6566" s="11">
        <f>IF(Tabla134[[#This Row],[Item Weight (Nulos)]]="",VLOOKUP(Tabla134[[#This Row],[Item Identifier]],'Tabla para Nulos'!$A$3:$B$1563,2,FALSE),Tabla134[[#This Row],[Item Weight (Nulos)]])</f>
        <v>11.799999999999999</v>
      </c>
      <c r="O6566" s="11" t="str">
        <f>IF(Tabla134[[#This Row],[Item Visibility]]&lt;$U$15,"Poca visibilidad",IF(Tabla134[[#This Row],[Item Visibility]]&lt;$U$16,"Visibilidad media","Mayor visibilidad"))</f>
        <v>Mayor visibilidad</v>
      </c>
      <c r="P6566" s="11" t="str">
        <f>IF(Tabla134[[#This Row],[Rating]]&lt;2,"Muy Malo",IF(Tabla134[[#This Row],[Rating]]&lt;3,"Malo",IF(Tabla134[[#This Row],[Rating]]&lt;4,"Regular",IF(Tabla134[[#This Row],[Rating]]&lt;5,"Bueno","Excelente"))))</f>
        <v>Bueno</v>
      </c>
    </row>
    <row r="6567" spans="1:16" x14ac:dyDescent="0.2">
      <c r="A6567" s="7" t="s">
        <v>6</v>
      </c>
      <c r="B6567" s="7" t="s">
        <v>1198</v>
      </c>
      <c r="C6567" s="7" t="s">
        <v>14</v>
      </c>
      <c r="D6567" s="8">
        <v>2018</v>
      </c>
      <c r="E6567" s="7" t="s">
        <v>1195</v>
      </c>
      <c r="F6567" s="7" t="s">
        <v>8</v>
      </c>
      <c r="G6567" s="7" t="s">
        <v>702</v>
      </c>
      <c r="H6567" s="7" t="s">
        <v>1621</v>
      </c>
      <c r="I6567" s="9">
        <v>1.9227815999999998E-2</v>
      </c>
      <c r="J6567" s="10">
        <v>163.98419999999999</v>
      </c>
      <c r="K6567" s="11">
        <v>4</v>
      </c>
      <c r="L6567" s="11" t="str">
        <f>IF(Tabla134[[#This Row],[Item Weight]]&lt;$U$12,"Poco Peso",IF(Tabla134[[#This Row],[Item Weight]]&lt;$U$13,"Peso Medio","Peso Alto"))</f>
        <v>Peso Medio</v>
      </c>
      <c r="N6567" s="11">
        <f>IF(Tabla134[[#This Row],[Item Weight (Nulos)]]="",VLOOKUP(Tabla134[[#This Row],[Item Identifier]],'Tabla para Nulos'!$A$3:$B$1563,2,FALSE),Tabla134[[#This Row],[Item Weight (Nulos)]])</f>
        <v>10.5</v>
      </c>
      <c r="O6567" s="11" t="str">
        <f>IF(Tabla134[[#This Row],[Item Visibility]]&lt;$U$15,"Poca visibilidad",IF(Tabla134[[#This Row],[Item Visibility]]&lt;$U$16,"Visibilidad media","Mayor visibilidad"))</f>
        <v>Poca visibilidad</v>
      </c>
      <c r="P6567" s="11" t="str">
        <f>IF(Tabla134[[#This Row],[Rating]]&lt;2,"Muy Malo",IF(Tabla134[[#This Row],[Rating]]&lt;3,"Malo",IF(Tabla134[[#This Row],[Rating]]&lt;4,"Regular",IF(Tabla134[[#This Row],[Rating]]&lt;5,"Bueno","Excelente"))))</f>
        <v>Bueno</v>
      </c>
    </row>
    <row r="6568" spans="1:16" x14ac:dyDescent="0.2">
      <c r="A6568" s="7" t="s">
        <v>6</v>
      </c>
      <c r="B6568" s="7" t="s">
        <v>314</v>
      </c>
      <c r="C6568" s="7" t="s">
        <v>19</v>
      </c>
      <c r="D6568" s="8">
        <v>2018</v>
      </c>
      <c r="E6568" s="7" t="s">
        <v>1195</v>
      </c>
      <c r="F6568" s="7" t="s">
        <v>8</v>
      </c>
      <c r="G6568" s="7" t="s">
        <v>702</v>
      </c>
      <c r="H6568" s="7" t="s">
        <v>1621</v>
      </c>
      <c r="I6568" s="9">
        <v>0.223985293</v>
      </c>
      <c r="J6568" s="10">
        <v>186.29239999999999</v>
      </c>
      <c r="K6568" s="11">
        <v>4</v>
      </c>
      <c r="L6568" s="11" t="str">
        <f>IF(Tabla134[[#This Row],[Item Weight]]&lt;$U$12,"Poco Peso",IF(Tabla134[[#This Row],[Item Weight]]&lt;$U$13,"Peso Medio","Peso Alto"))</f>
        <v>Poco Peso</v>
      </c>
      <c r="N6568" s="11">
        <f>IF(Tabla134[[#This Row],[Item Weight (Nulos)]]="",VLOOKUP(Tabla134[[#This Row],[Item Identifier]],'Tabla para Nulos'!$A$3:$B$1563,2,FALSE),Tabla134[[#This Row],[Item Weight (Nulos)]])</f>
        <v>8.2699999999999978</v>
      </c>
      <c r="O6568" s="11" t="str">
        <f>IF(Tabla134[[#This Row],[Item Visibility]]&lt;$U$15,"Poca visibilidad",IF(Tabla134[[#This Row],[Item Visibility]]&lt;$U$16,"Visibilidad media","Mayor visibilidad"))</f>
        <v>Mayor visibilidad</v>
      </c>
      <c r="P6568" s="11" t="str">
        <f>IF(Tabla134[[#This Row],[Rating]]&lt;2,"Muy Malo",IF(Tabla134[[#This Row],[Rating]]&lt;3,"Malo",IF(Tabla134[[#This Row],[Rating]]&lt;4,"Regular",IF(Tabla134[[#This Row],[Rating]]&lt;5,"Bueno","Excelente"))))</f>
        <v>Bueno</v>
      </c>
    </row>
    <row r="6569" spans="1:16" x14ac:dyDescent="0.2">
      <c r="A6569" s="7" t="s">
        <v>6</v>
      </c>
      <c r="B6569" s="7" t="s">
        <v>714</v>
      </c>
      <c r="C6569" s="7" t="s">
        <v>19</v>
      </c>
      <c r="D6569" s="8">
        <v>2018</v>
      </c>
      <c r="E6569" s="7" t="s">
        <v>1195</v>
      </c>
      <c r="F6569" s="7" t="s">
        <v>8</v>
      </c>
      <c r="G6569" s="7" t="s">
        <v>702</v>
      </c>
      <c r="H6569" s="7" t="s">
        <v>1621</v>
      </c>
      <c r="I6569" s="9">
        <v>0.13511877</v>
      </c>
      <c r="J6569" s="10">
        <v>232.9958</v>
      </c>
      <c r="K6569" s="11">
        <v>4</v>
      </c>
      <c r="L6569" s="11" t="str">
        <f>IF(Tabla134[[#This Row],[Item Weight]]&lt;$U$12,"Poco Peso",IF(Tabla134[[#This Row],[Item Weight]]&lt;$U$13,"Peso Medio","Peso Alto"))</f>
        <v>Peso Alto</v>
      </c>
      <c r="N6569" s="11">
        <f>IF(Tabla134[[#This Row],[Item Weight (Nulos)]]="",VLOOKUP(Tabla134[[#This Row],[Item Identifier]],'Tabla para Nulos'!$A$3:$B$1563,2,FALSE),Tabla134[[#This Row],[Item Weight (Nulos)]])</f>
        <v>19.5</v>
      </c>
      <c r="O6569" s="11" t="str">
        <f>IF(Tabla134[[#This Row],[Item Visibility]]&lt;$U$15,"Poca visibilidad",IF(Tabla134[[#This Row],[Item Visibility]]&lt;$U$16,"Visibilidad media","Mayor visibilidad"))</f>
        <v>Mayor visibilidad</v>
      </c>
      <c r="P6569" s="11" t="str">
        <f>IF(Tabla134[[#This Row],[Rating]]&lt;2,"Muy Malo",IF(Tabla134[[#This Row],[Rating]]&lt;3,"Malo",IF(Tabla134[[#This Row],[Rating]]&lt;4,"Regular",IF(Tabla134[[#This Row],[Rating]]&lt;5,"Bueno","Excelente"))))</f>
        <v>Bueno</v>
      </c>
    </row>
    <row r="6570" spans="1:16" x14ac:dyDescent="0.2">
      <c r="A6570" s="7" t="s">
        <v>6</v>
      </c>
      <c r="B6570" s="7" t="s">
        <v>1197</v>
      </c>
      <c r="C6570" s="7" t="s">
        <v>122</v>
      </c>
      <c r="D6570" s="8">
        <v>2018</v>
      </c>
      <c r="E6570" s="7" t="s">
        <v>1195</v>
      </c>
      <c r="F6570" s="7" t="s">
        <v>8</v>
      </c>
      <c r="G6570" s="7" t="s">
        <v>702</v>
      </c>
      <c r="H6570" s="7" t="s">
        <v>1621</v>
      </c>
      <c r="I6570" s="9">
        <v>9.7849200000000008E-3</v>
      </c>
      <c r="J6570" s="10">
        <v>225.90620000000001</v>
      </c>
      <c r="K6570" s="11">
        <v>4</v>
      </c>
      <c r="L6570" s="11" t="str">
        <f>IF(Tabla134[[#This Row],[Item Weight]]&lt;$U$12,"Poco Peso",IF(Tabla134[[#This Row],[Item Weight]]&lt;$U$13,"Peso Medio","Peso Alto"))</f>
        <v>Peso Alto</v>
      </c>
      <c r="N6570" s="11">
        <f>IF(Tabla134[[#This Row],[Item Weight (Nulos)]]="",VLOOKUP(Tabla134[[#This Row],[Item Identifier]],'Tabla para Nulos'!$A$3:$B$1563,2,FALSE),Tabla134[[#This Row],[Item Weight (Nulos)]])</f>
        <v>19.2</v>
      </c>
      <c r="O6570" s="11" t="str">
        <f>IF(Tabla134[[#This Row],[Item Visibility]]&lt;$U$15,"Poca visibilidad",IF(Tabla134[[#This Row],[Item Visibility]]&lt;$U$16,"Visibilidad media","Mayor visibilidad"))</f>
        <v>Poca visibilidad</v>
      </c>
      <c r="P6570" s="11" t="str">
        <f>IF(Tabla134[[#This Row],[Rating]]&lt;2,"Muy Malo",IF(Tabla134[[#This Row],[Rating]]&lt;3,"Malo",IF(Tabla134[[#This Row],[Rating]]&lt;4,"Regular",IF(Tabla134[[#This Row],[Rating]]&lt;5,"Bueno","Excelente"))))</f>
        <v>Bueno</v>
      </c>
    </row>
    <row r="6571" spans="1:16" x14ac:dyDescent="0.2">
      <c r="A6571" s="7" t="s">
        <v>21</v>
      </c>
      <c r="B6571" s="7" t="s">
        <v>1196</v>
      </c>
      <c r="C6571" s="7" t="s">
        <v>28</v>
      </c>
      <c r="D6571" s="8">
        <v>2018</v>
      </c>
      <c r="E6571" s="7" t="s">
        <v>1195</v>
      </c>
      <c r="F6571" s="7" t="s">
        <v>8</v>
      </c>
      <c r="G6571" s="7" t="s">
        <v>702</v>
      </c>
      <c r="H6571" s="7" t="s">
        <v>1621</v>
      </c>
      <c r="I6571" s="9">
        <v>0.13299549399999999</v>
      </c>
      <c r="J6571" s="10">
        <v>113.5544</v>
      </c>
      <c r="K6571" s="11">
        <v>4</v>
      </c>
      <c r="L6571" s="11" t="str">
        <f>IF(Tabla134[[#This Row],[Item Weight]]&lt;$U$12,"Poco Peso",IF(Tabla134[[#This Row],[Item Weight]]&lt;$U$13,"Peso Medio","Peso Alto"))</f>
        <v>Peso Alto</v>
      </c>
      <c r="N6571" s="11">
        <f>IF(Tabla134[[#This Row],[Item Weight (Nulos)]]="",VLOOKUP(Tabla134[[#This Row],[Item Identifier]],'Tabla para Nulos'!$A$3:$B$1563,2,FALSE),Tabla134[[#This Row],[Item Weight (Nulos)]])</f>
        <v>17.75</v>
      </c>
      <c r="O6571" s="11" t="str">
        <f>IF(Tabla134[[#This Row],[Item Visibility]]&lt;$U$15,"Poca visibilidad",IF(Tabla134[[#This Row],[Item Visibility]]&lt;$U$16,"Visibilidad media","Mayor visibilidad"))</f>
        <v>Mayor visibilidad</v>
      </c>
      <c r="P6571" s="11" t="str">
        <f>IF(Tabla134[[#This Row],[Rating]]&lt;2,"Muy Malo",IF(Tabla134[[#This Row],[Rating]]&lt;3,"Malo",IF(Tabla134[[#This Row],[Rating]]&lt;4,"Regular",IF(Tabla134[[#This Row],[Rating]]&lt;5,"Bueno","Excelente"))))</f>
        <v>Bueno</v>
      </c>
    </row>
    <row r="6572" spans="1:16" x14ac:dyDescent="0.2">
      <c r="A6572" s="7" t="s">
        <v>21</v>
      </c>
      <c r="B6572" s="7" t="s">
        <v>496</v>
      </c>
      <c r="C6572" s="7" t="s">
        <v>25</v>
      </c>
      <c r="D6572" s="8">
        <v>2018</v>
      </c>
      <c r="E6572" s="7" t="s">
        <v>1195</v>
      </c>
      <c r="F6572" s="7" t="s">
        <v>8</v>
      </c>
      <c r="G6572" s="7" t="s">
        <v>702</v>
      </c>
      <c r="H6572" s="7" t="s">
        <v>1621</v>
      </c>
      <c r="I6572" s="9">
        <v>3.7131628E-2</v>
      </c>
      <c r="J6572" s="10">
        <v>216.48240000000001</v>
      </c>
      <c r="K6572" s="11">
        <v>4</v>
      </c>
      <c r="L6572" s="11" t="str">
        <f>IF(Tabla134[[#This Row],[Item Weight]]&lt;$U$12,"Poco Peso",IF(Tabla134[[#This Row],[Item Weight]]&lt;$U$13,"Peso Medio","Peso Alto"))</f>
        <v>Peso Medio</v>
      </c>
      <c r="N6572" s="11">
        <f>IF(Tabla134[[#This Row],[Item Weight (Nulos)]]="",VLOOKUP(Tabla134[[#This Row],[Item Identifier]],'Tabla para Nulos'!$A$3:$B$1563,2,FALSE),Tabla134[[#This Row],[Item Weight (Nulos)]])</f>
        <v>15.200000000000001</v>
      </c>
      <c r="O6572" s="11" t="str">
        <f>IF(Tabla134[[#This Row],[Item Visibility]]&lt;$U$15,"Poca visibilidad",IF(Tabla134[[#This Row],[Item Visibility]]&lt;$U$16,"Visibilidad media","Mayor visibilidad"))</f>
        <v>Visibilidad media</v>
      </c>
      <c r="P6572" s="11" t="str">
        <f>IF(Tabla134[[#This Row],[Rating]]&lt;2,"Muy Malo",IF(Tabla134[[#This Row],[Rating]]&lt;3,"Malo",IF(Tabla134[[#This Row],[Rating]]&lt;4,"Regular",IF(Tabla134[[#This Row],[Rating]]&lt;5,"Bueno","Excelente"))))</f>
        <v>Bueno</v>
      </c>
    </row>
    <row r="6573" spans="1:16" x14ac:dyDescent="0.2">
      <c r="A6573" s="7" t="s">
        <v>21</v>
      </c>
      <c r="B6573" s="7" t="s">
        <v>1028</v>
      </c>
      <c r="C6573" s="7" t="s">
        <v>10</v>
      </c>
      <c r="D6573" s="8">
        <v>2018</v>
      </c>
      <c r="E6573" s="7" t="s">
        <v>1195</v>
      </c>
      <c r="F6573" s="7" t="s">
        <v>8</v>
      </c>
      <c r="G6573" s="7" t="s">
        <v>702</v>
      </c>
      <c r="H6573" s="7" t="s">
        <v>1621</v>
      </c>
      <c r="I6573" s="9">
        <v>4.1970937999999999E-2</v>
      </c>
      <c r="J6573" s="10">
        <v>55.427199999999999</v>
      </c>
      <c r="K6573" s="11">
        <v>4</v>
      </c>
      <c r="L6573" s="11" t="str">
        <f>IF(Tabla134[[#This Row],[Item Weight]]&lt;$U$12,"Poco Peso",IF(Tabla134[[#This Row],[Item Weight]]&lt;$U$13,"Peso Medio","Peso Alto"))</f>
        <v>Peso Medio</v>
      </c>
      <c r="N6573" s="11">
        <f>IF(Tabla134[[#This Row],[Item Weight (Nulos)]]="",VLOOKUP(Tabla134[[#This Row],[Item Identifier]],'Tabla para Nulos'!$A$3:$B$1563,2,FALSE),Tabla134[[#This Row],[Item Weight (Nulos)]])</f>
        <v>10.65</v>
      </c>
      <c r="O6573" s="11" t="str">
        <f>IF(Tabla134[[#This Row],[Item Visibility]]&lt;$U$15,"Poca visibilidad",IF(Tabla134[[#This Row],[Item Visibility]]&lt;$U$16,"Visibilidad media","Mayor visibilidad"))</f>
        <v>Visibilidad media</v>
      </c>
      <c r="P6573" s="11" t="str">
        <f>IF(Tabla134[[#This Row],[Rating]]&lt;2,"Muy Malo",IF(Tabla134[[#This Row],[Rating]]&lt;3,"Malo",IF(Tabla134[[#This Row],[Rating]]&lt;4,"Regular",IF(Tabla134[[#This Row],[Rating]]&lt;5,"Bueno","Excelente"))))</f>
        <v>Bueno</v>
      </c>
    </row>
    <row r="6574" spans="1:16" x14ac:dyDescent="0.2">
      <c r="A6574" s="7" t="s">
        <v>21</v>
      </c>
      <c r="B6574" s="7" t="s">
        <v>755</v>
      </c>
      <c r="C6574" s="7" t="s">
        <v>165</v>
      </c>
      <c r="D6574" s="8">
        <v>2018</v>
      </c>
      <c r="E6574" s="7" t="s">
        <v>1195</v>
      </c>
      <c r="F6574" s="7" t="s">
        <v>8</v>
      </c>
      <c r="G6574" s="7" t="s">
        <v>702</v>
      </c>
      <c r="H6574" s="7" t="s">
        <v>1621</v>
      </c>
      <c r="I6574" s="9">
        <v>1.9592288999999999E-2</v>
      </c>
      <c r="J6574" s="10">
        <v>56.961399999999998</v>
      </c>
      <c r="K6574" s="11">
        <v>4</v>
      </c>
      <c r="L6574" s="11" t="str">
        <f>IF(Tabla134[[#This Row],[Item Weight]]&lt;$U$12,"Poco Peso",IF(Tabla134[[#This Row],[Item Weight]]&lt;$U$13,"Peso Medio","Peso Alto"))</f>
        <v>Peso Medio</v>
      </c>
      <c r="N6574" s="11">
        <f>IF(Tabla134[[#This Row],[Item Weight (Nulos)]]="",VLOOKUP(Tabla134[[#This Row],[Item Identifier]],'Tabla para Nulos'!$A$3:$B$1563,2,FALSE),Tabla134[[#This Row],[Item Weight (Nulos)]])</f>
        <v>14.65</v>
      </c>
      <c r="O6574" s="11" t="str">
        <f>IF(Tabla134[[#This Row],[Item Visibility]]&lt;$U$15,"Poca visibilidad",IF(Tabla134[[#This Row],[Item Visibility]]&lt;$U$16,"Visibilidad media","Mayor visibilidad"))</f>
        <v>Poca visibilidad</v>
      </c>
      <c r="P6574" s="11" t="str">
        <f>IF(Tabla134[[#This Row],[Rating]]&lt;2,"Muy Malo",IF(Tabla134[[#This Row],[Rating]]&lt;3,"Malo",IF(Tabla134[[#This Row],[Rating]]&lt;4,"Regular",IF(Tabla134[[#This Row],[Rating]]&lt;5,"Bueno","Excelente"))))</f>
        <v>Bueno</v>
      </c>
    </row>
    <row r="6575" spans="1:16" x14ac:dyDescent="0.2">
      <c r="A6575" s="7" t="s">
        <v>124</v>
      </c>
      <c r="B6575" s="7" t="s">
        <v>504</v>
      </c>
      <c r="C6575" s="7" t="s">
        <v>25</v>
      </c>
      <c r="D6575" s="8">
        <v>2016</v>
      </c>
      <c r="E6575" s="7" t="s">
        <v>1114</v>
      </c>
      <c r="F6575" s="7" t="s">
        <v>8</v>
      </c>
      <c r="G6575" s="7" t="s">
        <v>702</v>
      </c>
      <c r="H6575" s="7" t="s">
        <v>7</v>
      </c>
      <c r="I6575" s="9">
        <v>0.124506117</v>
      </c>
      <c r="J6575" s="10">
        <v>264.78840000000002</v>
      </c>
      <c r="K6575" s="11">
        <v>4</v>
      </c>
      <c r="L6575" s="11" t="str">
        <f>IF(Tabla134[[#This Row],[Item Weight]]&lt;$U$12,"Poco Peso",IF(Tabla134[[#This Row],[Item Weight]]&lt;$U$13,"Peso Medio","Peso Alto"))</f>
        <v>Poco Peso</v>
      </c>
      <c r="M6575" s="7">
        <v>6.4649999999999999</v>
      </c>
      <c r="N6575" s="11">
        <f>IF(Tabla134[[#This Row],[Item Weight (Nulos)]]="",VLOOKUP(Tabla134[[#This Row],[Item Identifier]],'Tabla para Nulos'!$A$3:$B$1563,2,FALSE),Tabla134[[#This Row],[Item Weight (Nulos)]])</f>
        <v>6.4649999999999999</v>
      </c>
      <c r="O6575" s="11" t="str">
        <f>IF(Tabla134[[#This Row],[Item Visibility]]&lt;$U$15,"Poca visibilidad",IF(Tabla134[[#This Row],[Item Visibility]]&lt;$U$16,"Visibilidad media","Mayor visibilidad"))</f>
        <v>Mayor visibilidad</v>
      </c>
      <c r="P6575" s="11" t="str">
        <f>IF(Tabla134[[#This Row],[Rating]]&lt;2,"Muy Malo",IF(Tabla134[[#This Row],[Rating]]&lt;3,"Malo",IF(Tabla134[[#This Row],[Rating]]&lt;4,"Regular",IF(Tabla134[[#This Row],[Rating]]&lt;5,"Bueno","Excelente"))))</f>
        <v>Bueno</v>
      </c>
    </row>
    <row r="6576" spans="1:16" x14ac:dyDescent="0.2">
      <c r="A6576" s="7" t="s">
        <v>124</v>
      </c>
      <c r="B6576" s="7" t="s">
        <v>1194</v>
      </c>
      <c r="C6576" s="7" t="s">
        <v>25</v>
      </c>
      <c r="D6576" s="8">
        <v>2016</v>
      </c>
      <c r="E6576" s="7" t="s">
        <v>1114</v>
      </c>
      <c r="F6576" s="7" t="s">
        <v>8</v>
      </c>
      <c r="G6576" s="7" t="s">
        <v>702</v>
      </c>
      <c r="H6576" s="7" t="s">
        <v>7</v>
      </c>
      <c r="I6576" s="9">
        <v>0.102055777</v>
      </c>
      <c r="J6576" s="10">
        <v>184.0292</v>
      </c>
      <c r="K6576" s="11">
        <v>4</v>
      </c>
      <c r="L6576" s="11" t="str">
        <f>IF(Tabla134[[#This Row],[Item Weight]]&lt;$U$12,"Poco Peso",IF(Tabla134[[#This Row],[Item Weight]]&lt;$U$13,"Peso Medio","Peso Alto"))</f>
        <v>Peso Medio</v>
      </c>
      <c r="M6576" s="7">
        <v>16.7</v>
      </c>
      <c r="N6576" s="11">
        <f>IF(Tabla134[[#This Row],[Item Weight (Nulos)]]="",VLOOKUP(Tabla134[[#This Row],[Item Identifier]],'Tabla para Nulos'!$A$3:$B$1563,2,FALSE),Tabla134[[#This Row],[Item Weight (Nulos)]])</f>
        <v>16.7</v>
      </c>
      <c r="O6576" s="11" t="str">
        <f>IF(Tabla134[[#This Row],[Item Visibility]]&lt;$U$15,"Poca visibilidad",IF(Tabla134[[#This Row],[Item Visibility]]&lt;$U$16,"Visibilidad media","Mayor visibilidad"))</f>
        <v>Mayor visibilidad</v>
      </c>
      <c r="P6576" s="11" t="str">
        <f>IF(Tabla134[[#This Row],[Rating]]&lt;2,"Muy Malo",IF(Tabla134[[#This Row],[Rating]]&lt;3,"Malo",IF(Tabla134[[#This Row],[Rating]]&lt;4,"Regular",IF(Tabla134[[#This Row],[Rating]]&lt;5,"Bueno","Excelente"))))</f>
        <v>Bueno</v>
      </c>
    </row>
    <row r="6577" spans="1:16" x14ac:dyDescent="0.2">
      <c r="A6577" s="7" t="s">
        <v>124</v>
      </c>
      <c r="B6577" s="7" t="s">
        <v>1193</v>
      </c>
      <c r="C6577" s="7" t="s">
        <v>17</v>
      </c>
      <c r="D6577" s="8">
        <v>2016</v>
      </c>
      <c r="E6577" s="7" t="s">
        <v>1114</v>
      </c>
      <c r="F6577" s="7" t="s">
        <v>8</v>
      </c>
      <c r="G6577" s="7" t="s">
        <v>702</v>
      </c>
      <c r="H6577" s="7" t="s">
        <v>7</v>
      </c>
      <c r="I6577" s="9">
        <v>8.0010180000000004E-3</v>
      </c>
      <c r="J6577" s="10">
        <v>170.44220000000001</v>
      </c>
      <c r="K6577" s="11">
        <v>4</v>
      </c>
      <c r="L6577" s="11" t="str">
        <f>IF(Tabla134[[#This Row],[Item Weight]]&lt;$U$12,"Poco Peso",IF(Tabla134[[#This Row],[Item Weight]]&lt;$U$13,"Peso Medio","Peso Alto"))</f>
        <v>Peso Alto</v>
      </c>
      <c r="M6577" s="7">
        <v>17.600000000000001</v>
      </c>
      <c r="N6577" s="11">
        <f>IF(Tabla134[[#This Row],[Item Weight (Nulos)]]="",VLOOKUP(Tabla134[[#This Row],[Item Identifier]],'Tabla para Nulos'!$A$3:$B$1563,2,FALSE),Tabla134[[#This Row],[Item Weight (Nulos)]])</f>
        <v>17.600000000000001</v>
      </c>
      <c r="O6577" s="11" t="str">
        <f>IF(Tabla134[[#This Row],[Item Visibility]]&lt;$U$15,"Poca visibilidad",IF(Tabla134[[#This Row],[Item Visibility]]&lt;$U$16,"Visibilidad media","Mayor visibilidad"))</f>
        <v>Poca visibilidad</v>
      </c>
      <c r="P6577" s="11" t="str">
        <f>IF(Tabla134[[#This Row],[Rating]]&lt;2,"Muy Malo",IF(Tabla134[[#This Row],[Rating]]&lt;3,"Malo",IF(Tabla134[[#This Row],[Rating]]&lt;4,"Regular",IF(Tabla134[[#This Row],[Rating]]&lt;5,"Bueno","Excelente"))))</f>
        <v>Bueno</v>
      </c>
    </row>
    <row r="6578" spans="1:16" x14ac:dyDescent="0.2">
      <c r="A6578" s="7" t="s">
        <v>124</v>
      </c>
      <c r="B6578" s="7" t="s">
        <v>523</v>
      </c>
      <c r="C6578" s="7" t="s">
        <v>71</v>
      </c>
      <c r="D6578" s="8">
        <v>2016</v>
      </c>
      <c r="E6578" s="7" t="s">
        <v>1114</v>
      </c>
      <c r="F6578" s="7" t="s">
        <v>8</v>
      </c>
      <c r="G6578" s="7" t="s">
        <v>702</v>
      </c>
      <c r="H6578" s="7" t="s">
        <v>7</v>
      </c>
      <c r="I6578" s="9">
        <v>9.5795326E-2</v>
      </c>
      <c r="J6578" s="10">
        <v>128.46780000000001</v>
      </c>
      <c r="K6578" s="11">
        <v>4</v>
      </c>
      <c r="L6578" s="11" t="str">
        <f>IF(Tabla134[[#This Row],[Item Weight]]&lt;$U$12,"Poco Peso",IF(Tabla134[[#This Row],[Item Weight]]&lt;$U$13,"Peso Medio","Peso Alto"))</f>
        <v>Poco Peso</v>
      </c>
      <c r="M6578" s="7">
        <v>5.9850000000000003</v>
      </c>
      <c r="N6578" s="11">
        <f>IF(Tabla134[[#This Row],[Item Weight (Nulos)]]="",VLOOKUP(Tabla134[[#This Row],[Item Identifier]],'Tabla para Nulos'!$A$3:$B$1563,2,FALSE),Tabla134[[#This Row],[Item Weight (Nulos)]])</f>
        <v>5.9850000000000003</v>
      </c>
      <c r="O6578" s="11" t="str">
        <f>IF(Tabla134[[#This Row],[Item Visibility]]&lt;$U$15,"Poca visibilidad",IF(Tabla134[[#This Row],[Item Visibility]]&lt;$U$16,"Visibilidad media","Mayor visibilidad"))</f>
        <v>Mayor visibilidad</v>
      </c>
      <c r="P6578" s="11" t="str">
        <f>IF(Tabla134[[#This Row],[Rating]]&lt;2,"Muy Malo",IF(Tabla134[[#This Row],[Rating]]&lt;3,"Malo",IF(Tabla134[[#This Row],[Rating]]&lt;4,"Regular",IF(Tabla134[[#This Row],[Rating]]&lt;5,"Bueno","Excelente"))))</f>
        <v>Bueno</v>
      </c>
    </row>
    <row r="6579" spans="1:16" x14ac:dyDescent="0.2">
      <c r="A6579" s="7" t="s">
        <v>124</v>
      </c>
      <c r="B6579" s="7" t="s">
        <v>256</v>
      </c>
      <c r="C6579" s="7" t="s">
        <v>71</v>
      </c>
      <c r="D6579" s="8">
        <v>2016</v>
      </c>
      <c r="E6579" s="7" t="s">
        <v>1114</v>
      </c>
      <c r="F6579" s="7" t="s">
        <v>8</v>
      </c>
      <c r="G6579" s="7" t="s">
        <v>702</v>
      </c>
      <c r="H6579" s="7" t="s">
        <v>7</v>
      </c>
      <c r="I6579" s="9">
        <v>0.143129124</v>
      </c>
      <c r="J6579" s="10">
        <v>58.887799999999999</v>
      </c>
      <c r="K6579" s="11">
        <v>4</v>
      </c>
      <c r="L6579" s="11" t="str">
        <f>IF(Tabla134[[#This Row],[Item Weight]]&lt;$U$12,"Poco Peso",IF(Tabla134[[#This Row],[Item Weight]]&lt;$U$13,"Peso Medio","Peso Alto"))</f>
        <v>Peso Medio</v>
      </c>
      <c r="M6579" s="7">
        <v>8.9049999999999994</v>
      </c>
      <c r="N6579" s="11">
        <f>IF(Tabla134[[#This Row],[Item Weight (Nulos)]]="",VLOOKUP(Tabla134[[#This Row],[Item Identifier]],'Tabla para Nulos'!$A$3:$B$1563,2,FALSE),Tabla134[[#This Row],[Item Weight (Nulos)]])</f>
        <v>8.9049999999999994</v>
      </c>
      <c r="O6579" s="11" t="str">
        <f>IF(Tabla134[[#This Row],[Item Visibility]]&lt;$U$15,"Poca visibilidad",IF(Tabla134[[#This Row],[Item Visibility]]&lt;$U$16,"Visibilidad media","Mayor visibilidad"))</f>
        <v>Mayor visibilidad</v>
      </c>
      <c r="P6579" s="11" t="str">
        <f>IF(Tabla134[[#This Row],[Rating]]&lt;2,"Muy Malo",IF(Tabla134[[#This Row],[Rating]]&lt;3,"Malo",IF(Tabla134[[#This Row],[Rating]]&lt;4,"Regular",IF(Tabla134[[#This Row],[Rating]]&lt;5,"Bueno","Excelente"))))</f>
        <v>Bueno</v>
      </c>
    </row>
    <row r="6580" spans="1:16" x14ac:dyDescent="0.2">
      <c r="A6580" s="7" t="s">
        <v>124</v>
      </c>
      <c r="B6580" s="7" t="s">
        <v>777</v>
      </c>
      <c r="C6580" s="7" t="s">
        <v>71</v>
      </c>
      <c r="D6580" s="8">
        <v>2016</v>
      </c>
      <c r="E6580" s="7" t="s">
        <v>1114</v>
      </c>
      <c r="F6580" s="7" t="s">
        <v>8</v>
      </c>
      <c r="G6580" s="7" t="s">
        <v>702</v>
      </c>
      <c r="H6580" s="7" t="s">
        <v>7</v>
      </c>
      <c r="I6580" s="9">
        <v>3.2628111000000001E-2</v>
      </c>
      <c r="J6580" s="10">
        <v>148.73920000000001</v>
      </c>
      <c r="K6580" s="11">
        <v>4</v>
      </c>
      <c r="L6580" s="11" t="str">
        <f>IF(Tabla134[[#This Row],[Item Weight]]&lt;$U$12,"Poco Peso",IF(Tabla134[[#This Row],[Item Weight]]&lt;$U$13,"Peso Medio","Peso Alto"))</f>
        <v>Peso Alto</v>
      </c>
      <c r="M6580" s="7">
        <v>17.100000000000001</v>
      </c>
      <c r="N6580" s="11">
        <f>IF(Tabla134[[#This Row],[Item Weight (Nulos)]]="",VLOOKUP(Tabla134[[#This Row],[Item Identifier]],'Tabla para Nulos'!$A$3:$B$1563,2,FALSE),Tabla134[[#This Row],[Item Weight (Nulos)]])</f>
        <v>17.100000000000001</v>
      </c>
      <c r="O6580" s="11" t="str">
        <f>IF(Tabla134[[#This Row],[Item Visibility]]&lt;$U$15,"Poca visibilidad",IF(Tabla134[[#This Row],[Item Visibility]]&lt;$U$16,"Visibilidad media","Mayor visibilidad"))</f>
        <v>Visibilidad media</v>
      </c>
      <c r="P6580" s="11" t="str">
        <f>IF(Tabla134[[#This Row],[Rating]]&lt;2,"Muy Malo",IF(Tabla134[[#This Row],[Rating]]&lt;3,"Malo",IF(Tabla134[[#This Row],[Rating]]&lt;4,"Regular",IF(Tabla134[[#This Row],[Rating]]&lt;5,"Bueno","Excelente"))))</f>
        <v>Bueno</v>
      </c>
    </row>
    <row r="6581" spans="1:16" x14ac:dyDescent="0.2">
      <c r="A6581" s="7" t="s">
        <v>124</v>
      </c>
      <c r="B6581" s="7" t="s">
        <v>1192</v>
      </c>
      <c r="C6581" s="7" t="s">
        <v>10</v>
      </c>
      <c r="D6581" s="8">
        <v>2016</v>
      </c>
      <c r="E6581" s="7" t="s">
        <v>1114</v>
      </c>
      <c r="F6581" s="7" t="s">
        <v>8</v>
      </c>
      <c r="G6581" s="7" t="s">
        <v>702</v>
      </c>
      <c r="H6581" s="7" t="s">
        <v>7</v>
      </c>
      <c r="I6581" s="9">
        <v>2.0714522999999999E-2</v>
      </c>
      <c r="J6581" s="10">
        <v>124.2046</v>
      </c>
      <c r="K6581" s="11">
        <v>4</v>
      </c>
      <c r="L6581" s="11" t="str">
        <f>IF(Tabla134[[#This Row],[Item Weight]]&lt;$U$12,"Poco Peso",IF(Tabla134[[#This Row],[Item Weight]]&lt;$U$13,"Peso Medio","Peso Alto"))</f>
        <v>Peso Medio</v>
      </c>
      <c r="M6581" s="7">
        <v>14.15</v>
      </c>
      <c r="N6581" s="11">
        <f>IF(Tabla134[[#This Row],[Item Weight (Nulos)]]="",VLOOKUP(Tabla134[[#This Row],[Item Identifier]],'Tabla para Nulos'!$A$3:$B$1563,2,FALSE),Tabla134[[#This Row],[Item Weight (Nulos)]])</f>
        <v>14.15</v>
      </c>
      <c r="O6581" s="11" t="str">
        <f>IF(Tabla134[[#This Row],[Item Visibility]]&lt;$U$15,"Poca visibilidad",IF(Tabla134[[#This Row],[Item Visibility]]&lt;$U$16,"Visibilidad media","Mayor visibilidad"))</f>
        <v>Poca visibilidad</v>
      </c>
      <c r="P6581" s="11" t="str">
        <f>IF(Tabla134[[#This Row],[Rating]]&lt;2,"Muy Malo",IF(Tabla134[[#This Row],[Rating]]&lt;3,"Malo",IF(Tabla134[[#This Row],[Rating]]&lt;4,"Regular",IF(Tabla134[[#This Row],[Rating]]&lt;5,"Bueno","Excelente"))))</f>
        <v>Bueno</v>
      </c>
    </row>
    <row r="6582" spans="1:16" x14ac:dyDescent="0.2">
      <c r="A6582" s="7" t="s">
        <v>124</v>
      </c>
      <c r="B6582" s="7" t="s">
        <v>1191</v>
      </c>
      <c r="C6582" s="7" t="s">
        <v>10</v>
      </c>
      <c r="D6582" s="8">
        <v>2016</v>
      </c>
      <c r="E6582" s="7" t="s">
        <v>1114</v>
      </c>
      <c r="F6582" s="7" t="s">
        <v>8</v>
      </c>
      <c r="G6582" s="7" t="s">
        <v>702</v>
      </c>
      <c r="H6582" s="7" t="s">
        <v>7</v>
      </c>
      <c r="I6582" s="9">
        <v>4.4414056E-2</v>
      </c>
      <c r="J6582" s="10">
        <v>182.42660000000001</v>
      </c>
      <c r="K6582" s="11">
        <v>4</v>
      </c>
      <c r="L6582" s="11" t="str">
        <f>IF(Tabla134[[#This Row],[Item Weight]]&lt;$U$12,"Poco Peso",IF(Tabla134[[#This Row],[Item Weight]]&lt;$U$13,"Peso Medio","Peso Alto"))</f>
        <v>Peso Alto</v>
      </c>
      <c r="M6582" s="7">
        <v>16.850000000000001</v>
      </c>
      <c r="N6582" s="11">
        <f>IF(Tabla134[[#This Row],[Item Weight (Nulos)]]="",VLOOKUP(Tabla134[[#This Row],[Item Identifier]],'Tabla para Nulos'!$A$3:$B$1563,2,FALSE),Tabla134[[#This Row],[Item Weight (Nulos)]])</f>
        <v>16.850000000000001</v>
      </c>
      <c r="O6582" s="11" t="str">
        <f>IF(Tabla134[[#This Row],[Item Visibility]]&lt;$U$15,"Poca visibilidad",IF(Tabla134[[#This Row],[Item Visibility]]&lt;$U$16,"Visibilidad media","Mayor visibilidad"))</f>
        <v>Visibilidad media</v>
      </c>
      <c r="P6582" s="11" t="str">
        <f>IF(Tabla134[[#This Row],[Rating]]&lt;2,"Muy Malo",IF(Tabla134[[#This Row],[Rating]]&lt;3,"Malo",IF(Tabla134[[#This Row],[Rating]]&lt;4,"Regular",IF(Tabla134[[#This Row],[Rating]]&lt;5,"Bueno","Excelente"))))</f>
        <v>Bueno</v>
      </c>
    </row>
    <row r="6583" spans="1:16" x14ac:dyDescent="0.2">
      <c r="A6583" s="7" t="s">
        <v>124</v>
      </c>
      <c r="B6583" s="7" t="s">
        <v>24</v>
      </c>
      <c r="C6583" s="7" t="s">
        <v>10</v>
      </c>
      <c r="D6583" s="8">
        <v>2016</v>
      </c>
      <c r="E6583" s="7" t="s">
        <v>1114</v>
      </c>
      <c r="F6583" s="7" t="s">
        <v>8</v>
      </c>
      <c r="G6583" s="7" t="s">
        <v>702</v>
      </c>
      <c r="H6583" s="7" t="s">
        <v>7</v>
      </c>
      <c r="I6583" s="9">
        <v>0.17599552600000001</v>
      </c>
      <c r="J6583" s="10">
        <v>224.0772</v>
      </c>
      <c r="K6583" s="11">
        <v>4</v>
      </c>
      <c r="L6583" s="11" t="str">
        <f>IF(Tabla134[[#This Row],[Item Weight]]&lt;$U$12,"Poco Peso",IF(Tabla134[[#This Row],[Item Weight]]&lt;$U$13,"Peso Medio","Peso Alto"))</f>
        <v>Peso Alto</v>
      </c>
      <c r="M6583" s="7">
        <v>19.850000000000001</v>
      </c>
      <c r="N6583" s="11">
        <f>IF(Tabla134[[#This Row],[Item Weight (Nulos)]]="",VLOOKUP(Tabla134[[#This Row],[Item Identifier]],'Tabla para Nulos'!$A$3:$B$1563,2,FALSE),Tabla134[[#This Row],[Item Weight (Nulos)]])</f>
        <v>19.850000000000001</v>
      </c>
      <c r="O6583" s="11" t="str">
        <f>IF(Tabla134[[#This Row],[Item Visibility]]&lt;$U$15,"Poca visibilidad",IF(Tabla134[[#This Row],[Item Visibility]]&lt;$U$16,"Visibilidad media","Mayor visibilidad"))</f>
        <v>Mayor visibilidad</v>
      </c>
      <c r="P6583" s="11" t="str">
        <f>IF(Tabla134[[#This Row],[Rating]]&lt;2,"Muy Malo",IF(Tabla134[[#This Row],[Rating]]&lt;3,"Malo",IF(Tabla134[[#This Row],[Rating]]&lt;4,"Regular",IF(Tabla134[[#This Row],[Rating]]&lt;5,"Bueno","Excelente"))))</f>
        <v>Bueno</v>
      </c>
    </row>
    <row r="6584" spans="1:16" x14ac:dyDescent="0.2">
      <c r="A6584" s="7" t="s">
        <v>124</v>
      </c>
      <c r="B6584" s="7" t="s">
        <v>212</v>
      </c>
      <c r="C6584" s="7" t="s">
        <v>4</v>
      </c>
      <c r="D6584" s="8">
        <v>2016</v>
      </c>
      <c r="E6584" s="7" t="s">
        <v>1114</v>
      </c>
      <c r="F6584" s="7" t="s">
        <v>8</v>
      </c>
      <c r="G6584" s="7" t="s">
        <v>702</v>
      </c>
      <c r="H6584" s="7" t="s">
        <v>7</v>
      </c>
      <c r="I6584" s="9">
        <v>1.7642228999999999E-2</v>
      </c>
      <c r="J6584" s="10">
        <v>131.86259999999999</v>
      </c>
      <c r="K6584" s="11">
        <v>4</v>
      </c>
      <c r="L6584" s="11" t="str">
        <f>IF(Tabla134[[#This Row],[Item Weight]]&lt;$U$12,"Poco Peso",IF(Tabla134[[#This Row],[Item Weight]]&lt;$U$13,"Peso Medio","Peso Alto"))</f>
        <v>Peso Medio</v>
      </c>
      <c r="M6584" s="7">
        <v>11.5</v>
      </c>
      <c r="N6584" s="11">
        <f>IF(Tabla134[[#This Row],[Item Weight (Nulos)]]="",VLOOKUP(Tabla134[[#This Row],[Item Identifier]],'Tabla para Nulos'!$A$3:$B$1563,2,FALSE),Tabla134[[#This Row],[Item Weight (Nulos)]])</f>
        <v>11.5</v>
      </c>
      <c r="O6584" s="11" t="str">
        <f>IF(Tabla134[[#This Row],[Item Visibility]]&lt;$U$15,"Poca visibilidad",IF(Tabla134[[#This Row],[Item Visibility]]&lt;$U$16,"Visibilidad media","Mayor visibilidad"))</f>
        <v>Poca visibilidad</v>
      </c>
      <c r="P6584" s="11" t="str">
        <f>IF(Tabla134[[#This Row],[Rating]]&lt;2,"Muy Malo",IF(Tabla134[[#This Row],[Rating]]&lt;3,"Malo",IF(Tabla134[[#This Row],[Rating]]&lt;4,"Regular",IF(Tabla134[[#This Row],[Rating]]&lt;5,"Bueno","Excelente"))))</f>
        <v>Bueno</v>
      </c>
    </row>
    <row r="6585" spans="1:16" x14ac:dyDescent="0.2">
      <c r="A6585" s="7" t="s">
        <v>124</v>
      </c>
      <c r="B6585" s="7" t="s">
        <v>585</v>
      </c>
      <c r="C6585" s="7" t="s">
        <v>122</v>
      </c>
      <c r="D6585" s="8">
        <v>2016</v>
      </c>
      <c r="E6585" s="7" t="s">
        <v>1114</v>
      </c>
      <c r="F6585" s="7" t="s">
        <v>8</v>
      </c>
      <c r="G6585" s="7" t="s">
        <v>702</v>
      </c>
      <c r="H6585" s="7" t="s">
        <v>7</v>
      </c>
      <c r="I6585" s="9">
        <v>0.141792841</v>
      </c>
      <c r="J6585" s="10">
        <v>89.717200000000005</v>
      </c>
      <c r="K6585" s="11">
        <v>4</v>
      </c>
      <c r="L6585" s="11" t="str">
        <f>IF(Tabla134[[#This Row],[Item Weight]]&lt;$U$12,"Poco Peso",IF(Tabla134[[#This Row],[Item Weight]]&lt;$U$13,"Peso Medio","Peso Alto"))</f>
        <v>Peso Alto</v>
      </c>
      <c r="M6585" s="7">
        <v>20.5</v>
      </c>
      <c r="N6585" s="11">
        <f>IF(Tabla134[[#This Row],[Item Weight (Nulos)]]="",VLOOKUP(Tabla134[[#This Row],[Item Identifier]],'Tabla para Nulos'!$A$3:$B$1563,2,FALSE),Tabla134[[#This Row],[Item Weight (Nulos)]])</f>
        <v>20.5</v>
      </c>
      <c r="O6585" s="11" t="str">
        <f>IF(Tabla134[[#This Row],[Item Visibility]]&lt;$U$15,"Poca visibilidad",IF(Tabla134[[#This Row],[Item Visibility]]&lt;$U$16,"Visibilidad media","Mayor visibilidad"))</f>
        <v>Mayor visibilidad</v>
      </c>
      <c r="P6585" s="11" t="str">
        <f>IF(Tabla134[[#This Row],[Rating]]&lt;2,"Muy Malo",IF(Tabla134[[#This Row],[Rating]]&lt;3,"Malo",IF(Tabla134[[#This Row],[Rating]]&lt;4,"Regular",IF(Tabla134[[#This Row],[Rating]]&lt;5,"Bueno","Excelente"))))</f>
        <v>Bueno</v>
      </c>
    </row>
    <row r="6586" spans="1:16" x14ac:dyDescent="0.2">
      <c r="A6586" s="7" t="s">
        <v>124</v>
      </c>
      <c r="B6586" s="7" t="s">
        <v>1110</v>
      </c>
      <c r="C6586" s="7" t="s">
        <v>28</v>
      </c>
      <c r="D6586" s="8">
        <v>2016</v>
      </c>
      <c r="E6586" s="7" t="s">
        <v>1114</v>
      </c>
      <c r="F6586" s="7" t="s">
        <v>8</v>
      </c>
      <c r="G6586" s="7" t="s">
        <v>702</v>
      </c>
      <c r="H6586" s="7" t="s">
        <v>7</v>
      </c>
      <c r="I6586" s="9">
        <v>8.2012293E-2</v>
      </c>
      <c r="J6586" s="10">
        <v>37.516399999999997</v>
      </c>
      <c r="K6586" s="11">
        <v>4</v>
      </c>
      <c r="L6586" s="11" t="str">
        <f>IF(Tabla134[[#This Row],[Item Weight]]&lt;$U$12,"Poco Peso",IF(Tabla134[[#This Row],[Item Weight]]&lt;$U$13,"Peso Medio","Peso Alto"))</f>
        <v>Poco Peso</v>
      </c>
      <c r="M6586" s="7">
        <v>5.7649999999999997</v>
      </c>
      <c r="N6586" s="11">
        <f>IF(Tabla134[[#This Row],[Item Weight (Nulos)]]="",VLOOKUP(Tabla134[[#This Row],[Item Identifier]],'Tabla para Nulos'!$A$3:$B$1563,2,FALSE),Tabla134[[#This Row],[Item Weight (Nulos)]])</f>
        <v>5.7649999999999997</v>
      </c>
      <c r="O6586" s="11" t="str">
        <f>IF(Tabla134[[#This Row],[Item Visibility]]&lt;$U$15,"Poca visibilidad",IF(Tabla134[[#This Row],[Item Visibility]]&lt;$U$16,"Visibilidad media","Mayor visibilidad"))</f>
        <v>Visibilidad media</v>
      </c>
      <c r="P6586" s="11" t="str">
        <f>IF(Tabla134[[#This Row],[Rating]]&lt;2,"Muy Malo",IF(Tabla134[[#This Row],[Rating]]&lt;3,"Malo",IF(Tabla134[[#This Row],[Rating]]&lt;4,"Regular",IF(Tabla134[[#This Row],[Rating]]&lt;5,"Bueno","Excelente"))))</f>
        <v>Bueno</v>
      </c>
    </row>
    <row r="6587" spans="1:16" x14ac:dyDescent="0.2">
      <c r="A6587" s="7" t="s">
        <v>124</v>
      </c>
      <c r="B6587" s="7" t="s">
        <v>1190</v>
      </c>
      <c r="C6587" s="7" t="s">
        <v>28</v>
      </c>
      <c r="D6587" s="8">
        <v>2016</v>
      </c>
      <c r="E6587" s="7" t="s">
        <v>1114</v>
      </c>
      <c r="F6587" s="7" t="s">
        <v>8</v>
      </c>
      <c r="G6587" s="7" t="s">
        <v>702</v>
      </c>
      <c r="H6587" s="7" t="s">
        <v>7</v>
      </c>
      <c r="I6587" s="9">
        <v>7.2153139999999996E-3</v>
      </c>
      <c r="J6587" s="10">
        <v>47.603400000000001</v>
      </c>
      <c r="K6587" s="11">
        <v>4</v>
      </c>
      <c r="L6587" s="11" t="str">
        <f>IF(Tabla134[[#This Row],[Item Weight]]&lt;$U$12,"Poco Peso",IF(Tabla134[[#This Row],[Item Weight]]&lt;$U$13,"Peso Medio","Peso Alto"))</f>
        <v>Poco Peso</v>
      </c>
      <c r="M6587" s="7">
        <v>7.09</v>
      </c>
      <c r="N6587" s="11">
        <f>IF(Tabla134[[#This Row],[Item Weight (Nulos)]]="",VLOOKUP(Tabla134[[#This Row],[Item Identifier]],'Tabla para Nulos'!$A$3:$B$1563,2,FALSE),Tabla134[[#This Row],[Item Weight (Nulos)]])</f>
        <v>7.09</v>
      </c>
      <c r="O6587" s="11" t="str">
        <f>IF(Tabla134[[#This Row],[Item Visibility]]&lt;$U$15,"Poca visibilidad",IF(Tabla134[[#This Row],[Item Visibility]]&lt;$U$16,"Visibilidad media","Mayor visibilidad"))</f>
        <v>Poca visibilidad</v>
      </c>
      <c r="P6587" s="11" t="str">
        <f>IF(Tabla134[[#This Row],[Rating]]&lt;2,"Muy Malo",IF(Tabla134[[#This Row],[Rating]]&lt;3,"Malo",IF(Tabla134[[#This Row],[Rating]]&lt;4,"Regular",IF(Tabla134[[#This Row],[Rating]]&lt;5,"Bueno","Excelente"))))</f>
        <v>Bueno</v>
      </c>
    </row>
    <row r="6588" spans="1:16" x14ac:dyDescent="0.2">
      <c r="A6588" s="7" t="s">
        <v>124</v>
      </c>
      <c r="B6588" s="7" t="s">
        <v>293</v>
      </c>
      <c r="C6588" s="7" t="s">
        <v>28</v>
      </c>
      <c r="D6588" s="8">
        <v>2016</v>
      </c>
      <c r="E6588" s="7" t="s">
        <v>1114</v>
      </c>
      <c r="F6588" s="7" t="s">
        <v>8</v>
      </c>
      <c r="G6588" s="7" t="s">
        <v>702</v>
      </c>
      <c r="H6588" s="7" t="s">
        <v>7</v>
      </c>
      <c r="I6588" s="9">
        <v>8.2427853999999995E-2</v>
      </c>
      <c r="J6588" s="10">
        <v>149.30760000000001</v>
      </c>
      <c r="K6588" s="11">
        <v>4</v>
      </c>
      <c r="L6588" s="11" t="str">
        <f>IF(Tabla134[[#This Row],[Item Weight]]&lt;$U$12,"Poco Peso",IF(Tabla134[[#This Row],[Item Weight]]&lt;$U$13,"Peso Medio","Peso Alto"))</f>
        <v>Poco Peso</v>
      </c>
      <c r="M6588" s="7">
        <v>8.2349999999999994</v>
      </c>
      <c r="N6588" s="11">
        <f>IF(Tabla134[[#This Row],[Item Weight (Nulos)]]="",VLOOKUP(Tabla134[[#This Row],[Item Identifier]],'Tabla para Nulos'!$A$3:$B$1563,2,FALSE),Tabla134[[#This Row],[Item Weight (Nulos)]])</f>
        <v>8.2349999999999994</v>
      </c>
      <c r="O6588" s="11" t="str">
        <f>IF(Tabla134[[#This Row],[Item Visibility]]&lt;$U$15,"Poca visibilidad",IF(Tabla134[[#This Row],[Item Visibility]]&lt;$U$16,"Visibilidad media","Mayor visibilidad"))</f>
        <v>Visibilidad media</v>
      </c>
      <c r="P6588" s="11" t="str">
        <f>IF(Tabla134[[#This Row],[Rating]]&lt;2,"Muy Malo",IF(Tabla134[[#This Row],[Rating]]&lt;3,"Malo",IF(Tabla134[[#This Row],[Rating]]&lt;4,"Regular",IF(Tabla134[[#This Row],[Rating]]&lt;5,"Bueno","Excelente"))))</f>
        <v>Bueno</v>
      </c>
    </row>
    <row r="6589" spans="1:16" x14ac:dyDescent="0.2">
      <c r="A6589" s="7" t="s">
        <v>124</v>
      </c>
      <c r="B6589" s="7" t="s">
        <v>1189</v>
      </c>
      <c r="C6589" s="7" t="s">
        <v>28</v>
      </c>
      <c r="D6589" s="8">
        <v>2016</v>
      </c>
      <c r="E6589" s="7" t="s">
        <v>1114</v>
      </c>
      <c r="F6589" s="7" t="s">
        <v>8</v>
      </c>
      <c r="G6589" s="7" t="s">
        <v>702</v>
      </c>
      <c r="H6589" s="7" t="s">
        <v>7</v>
      </c>
      <c r="I6589" s="9">
        <v>1.3929059000000001E-2</v>
      </c>
      <c r="J6589" s="10">
        <v>94.146199999999993</v>
      </c>
      <c r="K6589" s="11">
        <v>4</v>
      </c>
      <c r="L6589" s="11" t="str">
        <f>IF(Tabla134[[#This Row],[Item Weight]]&lt;$U$12,"Poco Peso",IF(Tabla134[[#This Row],[Item Weight]]&lt;$U$13,"Peso Medio","Peso Alto"))</f>
        <v>Poco Peso</v>
      </c>
      <c r="M6589" s="7">
        <v>8.3550000000000004</v>
      </c>
      <c r="N6589" s="11">
        <f>IF(Tabla134[[#This Row],[Item Weight (Nulos)]]="",VLOOKUP(Tabla134[[#This Row],[Item Identifier]],'Tabla para Nulos'!$A$3:$B$1563,2,FALSE),Tabla134[[#This Row],[Item Weight (Nulos)]])</f>
        <v>8.3550000000000004</v>
      </c>
      <c r="O6589" s="11" t="str">
        <f>IF(Tabla134[[#This Row],[Item Visibility]]&lt;$U$15,"Poca visibilidad",IF(Tabla134[[#This Row],[Item Visibility]]&lt;$U$16,"Visibilidad media","Mayor visibilidad"))</f>
        <v>Poca visibilidad</v>
      </c>
      <c r="P6589" s="11" t="str">
        <f>IF(Tabla134[[#This Row],[Rating]]&lt;2,"Muy Malo",IF(Tabla134[[#This Row],[Rating]]&lt;3,"Malo",IF(Tabla134[[#This Row],[Rating]]&lt;4,"Regular",IF(Tabla134[[#This Row],[Rating]]&lt;5,"Bueno","Excelente"))))</f>
        <v>Bueno</v>
      </c>
    </row>
    <row r="6590" spans="1:16" x14ac:dyDescent="0.2">
      <c r="A6590" s="7" t="s">
        <v>124</v>
      </c>
      <c r="B6590" s="7" t="s">
        <v>1109</v>
      </c>
      <c r="C6590" s="7" t="s">
        <v>28</v>
      </c>
      <c r="D6590" s="8">
        <v>2016</v>
      </c>
      <c r="E6590" s="7" t="s">
        <v>1114</v>
      </c>
      <c r="F6590" s="7" t="s">
        <v>8</v>
      </c>
      <c r="G6590" s="7" t="s">
        <v>702</v>
      </c>
      <c r="H6590" s="7" t="s">
        <v>7</v>
      </c>
      <c r="I6590" s="9">
        <v>0.101294945</v>
      </c>
      <c r="J6590" s="10">
        <v>46.2744</v>
      </c>
      <c r="K6590" s="11">
        <v>4</v>
      </c>
      <c r="L6590" s="11" t="str">
        <f>IF(Tabla134[[#This Row],[Item Weight]]&lt;$U$12,"Poco Peso",IF(Tabla134[[#This Row],[Item Weight]]&lt;$U$13,"Peso Medio","Peso Alto"))</f>
        <v>Peso Medio</v>
      </c>
      <c r="M6590" s="7">
        <v>9.1950000000000003</v>
      </c>
      <c r="N6590" s="11">
        <f>IF(Tabla134[[#This Row],[Item Weight (Nulos)]]="",VLOOKUP(Tabla134[[#This Row],[Item Identifier]],'Tabla para Nulos'!$A$3:$B$1563,2,FALSE),Tabla134[[#This Row],[Item Weight (Nulos)]])</f>
        <v>9.1950000000000003</v>
      </c>
      <c r="O6590" s="11" t="str">
        <f>IF(Tabla134[[#This Row],[Item Visibility]]&lt;$U$15,"Poca visibilidad",IF(Tabla134[[#This Row],[Item Visibility]]&lt;$U$16,"Visibilidad media","Mayor visibilidad"))</f>
        <v>Mayor visibilidad</v>
      </c>
      <c r="P6590" s="11" t="str">
        <f>IF(Tabla134[[#This Row],[Rating]]&lt;2,"Muy Malo",IF(Tabla134[[#This Row],[Rating]]&lt;3,"Malo",IF(Tabla134[[#This Row],[Rating]]&lt;4,"Regular",IF(Tabla134[[#This Row],[Rating]]&lt;5,"Bueno","Excelente"))))</f>
        <v>Bueno</v>
      </c>
    </row>
    <row r="6591" spans="1:16" x14ac:dyDescent="0.2">
      <c r="A6591" s="7" t="s">
        <v>124</v>
      </c>
      <c r="B6591" s="7" t="s">
        <v>512</v>
      </c>
      <c r="C6591" s="7" t="s">
        <v>28</v>
      </c>
      <c r="D6591" s="8">
        <v>2016</v>
      </c>
      <c r="E6591" s="7" t="s">
        <v>1114</v>
      </c>
      <c r="F6591" s="7" t="s">
        <v>8</v>
      </c>
      <c r="G6591" s="7" t="s">
        <v>702</v>
      </c>
      <c r="H6591" s="7" t="s">
        <v>7</v>
      </c>
      <c r="I6591" s="9">
        <v>7.5548309999999994E-2</v>
      </c>
      <c r="J6591" s="10">
        <v>121.9388</v>
      </c>
      <c r="K6591" s="11">
        <v>4</v>
      </c>
      <c r="L6591" s="11" t="str">
        <f>IF(Tabla134[[#This Row],[Item Weight]]&lt;$U$12,"Poco Peso",IF(Tabla134[[#This Row],[Item Weight]]&lt;$U$13,"Peso Medio","Peso Alto"))</f>
        <v>Peso Medio</v>
      </c>
      <c r="M6591" s="7">
        <v>12</v>
      </c>
      <c r="N6591" s="11">
        <f>IF(Tabla134[[#This Row],[Item Weight (Nulos)]]="",VLOOKUP(Tabla134[[#This Row],[Item Identifier]],'Tabla para Nulos'!$A$3:$B$1563,2,FALSE),Tabla134[[#This Row],[Item Weight (Nulos)]])</f>
        <v>12</v>
      </c>
      <c r="O6591" s="11" t="str">
        <f>IF(Tabla134[[#This Row],[Item Visibility]]&lt;$U$15,"Poca visibilidad",IF(Tabla134[[#This Row],[Item Visibility]]&lt;$U$16,"Visibilidad media","Mayor visibilidad"))</f>
        <v>Visibilidad media</v>
      </c>
      <c r="P6591" s="11" t="str">
        <f>IF(Tabla134[[#This Row],[Rating]]&lt;2,"Muy Malo",IF(Tabla134[[#This Row],[Rating]]&lt;3,"Malo",IF(Tabla134[[#This Row],[Rating]]&lt;4,"Regular",IF(Tabla134[[#This Row],[Rating]]&lt;5,"Bueno","Excelente"))))</f>
        <v>Bueno</v>
      </c>
    </row>
    <row r="6592" spans="1:16" x14ac:dyDescent="0.2">
      <c r="A6592" s="7" t="s">
        <v>124</v>
      </c>
      <c r="B6592" s="7" t="s">
        <v>1188</v>
      </c>
      <c r="C6592" s="7" t="s">
        <v>28</v>
      </c>
      <c r="D6592" s="8">
        <v>2016</v>
      </c>
      <c r="E6592" s="7" t="s">
        <v>1114</v>
      </c>
      <c r="F6592" s="7" t="s">
        <v>8</v>
      </c>
      <c r="G6592" s="7" t="s">
        <v>702</v>
      </c>
      <c r="H6592" s="7" t="s">
        <v>7</v>
      </c>
      <c r="I6592" s="9">
        <v>0.11487406</v>
      </c>
      <c r="J6592" s="10">
        <v>221.41139999999999</v>
      </c>
      <c r="K6592" s="11">
        <v>4</v>
      </c>
      <c r="L6592" s="11" t="str">
        <f>IF(Tabla134[[#This Row],[Item Weight]]&lt;$U$12,"Poco Peso",IF(Tabla134[[#This Row],[Item Weight]]&lt;$U$13,"Peso Medio","Peso Alto"))</f>
        <v>Peso Medio</v>
      </c>
      <c r="M6592" s="7">
        <v>12.1</v>
      </c>
      <c r="N6592" s="11">
        <f>IF(Tabla134[[#This Row],[Item Weight (Nulos)]]="",VLOOKUP(Tabla134[[#This Row],[Item Identifier]],'Tabla para Nulos'!$A$3:$B$1563,2,FALSE),Tabla134[[#This Row],[Item Weight (Nulos)]])</f>
        <v>12.1</v>
      </c>
      <c r="O6592" s="11" t="str">
        <f>IF(Tabla134[[#This Row],[Item Visibility]]&lt;$U$15,"Poca visibilidad",IF(Tabla134[[#This Row],[Item Visibility]]&lt;$U$16,"Visibilidad media","Mayor visibilidad"))</f>
        <v>Mayor visibilidad</v>
      </c>
      <c r="P6592" s="11" t="str">
        <f>IF(Tabla134[[#This Row],[Rating]]&lt;2,"Muy Malo",IF(Tabla134[[#This Row],[Rating]]&lt;3,"Malo",IF(Tabla134[[#This Row],[Rating]]&lt;4,"Regular",IF(Tabla134[[#This Row],[Rating]]&lt;5,"Bueno","Excelente"))))</f>
        <v>Bueno</v>
      </c>
    </row>
    <row r="6593" spans="1:16" x14ac:dyDescent="0.2">
      <c r="A6593" s="7" t="s">
        <v>124</v>
      </c>
      <c r="B6593" s="7" t="s">
        <v>286</v>
      </c>
      <c r="C6593" s="7" t="s">
        <v>28</v>
      </c>
      <c r="D6593" s="8">
        <v>2016</v>
      </c>
      <c r="E6593" s="7" t="s">
        <v>1114</v>
      </c>
      <c r="F6593" s="7" t="s">
        <v>8</v>
      </c>
      <c r="G6593" s="7" t="s">
        <v>702</v>
      </c>
      <c r="H6593" s="7" t="s">
        <v>7</v>
      </c>
      <c r="I6593" s="9">
        <v>9.4105279999999996E-3</v>
      </c>
      <c r="J6593" s="10">
        <v>73.738</v>
      </c>
      <c r="K6593" s="11">
        <v>4</v>
      </c>
      <c r="L6593" s="11" t="str">
        <f>IF(Tabla134[[#This Row],[Item Weight]]&lt;$U$12,"Poco Peso",IF(Tabla134[[#This Row],[Item Weight]]&lt;$U$13,"Peso Medio","Peso Alto"))</f>
        <v>Peso Medio</v>
      </c>
      <c r="M6593" s="7">
        <v>12.3</v>
      </c>
      <c r="N6593" s="11">
        <f>IF(Tabla134[[#This Row],[Item Weight (Nulos)]]="",VLOOKUP(Tabla134[[#This Row],[Item Identifier]],'Tabla para Nulos'!$A$3:$B$1563,2,FALSE),Tabla134[[#This Row],[Item Weight (Nulos)]])</f>
        <v>12.3</v>
      </c>
      <c r="O6593" s="11" t="str">
        <f>IF(Tabla134[[#This Row],[Item Visibility]]&lt;$U$15,"Poca visibilidad",IF(Tabla134[[#This Row],[Item Visibility]]&lt;$U$16,"Visibilidad media","Mayor visibilidad"))</f>
        <v>Poca visibilidad</v>
      </c>
      <c r="P6593" s="11" t="str">
        <f>IF(Tabla134[[#This Row],[Rating]]&lt;2,"Muy Malo",IF(Tabla134[[#This Row],[Rating]]&lt;3,"Malo",IF(Tabla134[[#This Row],[Rating]]&lt;4,"Regular",IF(Tabla134[[#This Row],[Rating]]&lt;5,"Bueno","Excelente"))))</f>
        <v>Bueno</v>
      </c>
    </row>
    <row r="6594" spans="1:16" x14ac:dyDescent="0.2">
      <c r="A6594" s="7" t="s">
        <v>124</v>
      </c>
      <c r="B6594" s="7" t="s">
        <v>1048</v>
      </c>
      <c r="C6594" s="7" t="s">
        <v>28</v>
      </c>
      <c r="D6594" s="8">
        <v>2016</v>
      </c>
      <c r="E6594" s="7" t="s">
        <v>1114</v>
      </c>
      <c r="F6594" s="7" t="s">
        <v>8</v>
      </c>
      <c r="G6594" s="7" t="s">
        <v>702</v>
      </c>
      <c r="H6594" s="7" t="s">
        <v>7</v>
      </c>
      <c r="I6594" s="9">
        <v>8.1103929000000005E-2</v>
      </c>
      <c r="J6594" s="10">
        <v>112.3544</v>
      </c>
      <c r="K6594" s="11">
        <v>4</v>
      </c>
      <c r="L6594" s="11" t="str">
        <f>IF(Tabla134[[#This Row],[Item Weight]]&lt;$U$12,"Poco Peso",IF(Tabla134[[#This Row],[Item Weight]]&lt;$U$13,"Peso Medio","Peso Alto"))</f>
        <v>Peso Medio</v>
      </c>
      <c r="M6594" s="7">
        <v>15.6</v>
      </c>
      <c r="N6594" s="11">
        <f>IF(Tabla134[[#This Row],[Item Weight (Nulos)]]="",VLOOKUP(Tabla134[[#This Row],[Item Identifier]],'Tabla para Nulos'!$A$3:$B$1563,2,FALSE),Tabla134[[#This Row],[Item Weight (Nulos)]])</f>
        <v>15.6</v>
      </c>
      <c r="O6594" s="11" t="str">
        <f>IF(Tabla134[[#This Row],[Item Visibility]]&lt;$U$15,"Poca visibilidad",IF(Tabla134[[#This Row],[Item Visibility]]&lt;$U$16,"Visibilidad media","Mayor visibilidad"))</f>
        <v>Visibilidad media</v>
      </c>
      <c r="P6594" s="11" t="str">
        <f>IF(Tabla134[[#This Row],[Rating]]&lt;2,"Muy Malo",IF(Tabla134[[#This Row],[Rating]]&lt;3,"Malo",IF(Tabla134[[#This Row],[Rating]]&lt;4,"Regular",IF(Tabla134[[#This Row],[Rating]]&lt;5,"Bueno","Excelente"))))</f>
        <v>Bueno</v>
      </c>
    </row>
    <row r="6595" spans="1:16" x14ac:dyDescent="0.2">
      <c r="A6595" s="7" t="s">
        <v>124</v>
      </c>
      <c r="B6595" s="7" t="s">
        <v>1187</v>
      </c>
      <c r="C6595" s="7" t="s">
        <v>28</v>
      </c>
      <c r="D6595" s="8">
        <v>2016</v>
      </c>
      <c r="E6595" s="7" t="s">
        <v>1114</v>
      </c>
      <c r="F6595" s="7" t="s">
        <v>8</v>
      </c>
      <c r="G6595" s="7" t="s">
        <v>702</v>
      </c>
      <c r="H6595" s="7" t="s">
        <v>7</v>
      </c>
      <c r="I6595" s="9">
        <v>2.1431134000000001E-2</v>
      </c>
      <c r="J6595" s="10">
        <v>157.02879999999999</v>
      </c>
      <c r="K6595" s="11">
        <v>4</v>
      </c>
      <c r="L6595" s="11" t="str">
        <f>IF(Tabla134[[#This Row],[Item Weight]]&lt;$U$12,"Poco Peso",IF(Tabla134[[#This Row],[Item Weight]]&lt;$U$13,"Peso Medio","Peso Alto"))</f>
        <v>Peso Alto</v>
      </c>
      <c r="M6595" s="7">
        <v>20.7</v>
      </c>
      <c r="N6595" s="11">
        <f>IF(Tabla134[[#This Row],[Item Weight (Nulos)]]="",VLOOKUP(Tabla134[[#This Row],[Item Identifier]],'Tabla para Nulos'!$A$3:$B$1563,2,FALSE),Tabla134[[#This Row],[Item Weight (Nulos)]])</f>
        <v>20.7</v>
      </c>
      <c r="O6595" s="11" t="str">
        <f>IF(Tabla134[[#This Row],[Item Visibility]]&lt;$U$15,"Poca visibilidad",IF(Tabla134[[#This Row],[Item Visibility]]&lt;$U$16,"Visibilidad media","Mayor visibilidad"))</f>
        <v>Poca visibilidad</v>
      </c>
      <c r="P6595" s="11" t="str">
        <f>IF(Tabla134[[#This Row],[Rating]]&lt;2,"Muy Malo",IF(Tabla134[[#This Row],[Rating]]&lt;3,"Malo",IF(Tabla134[[#This Row],[Rating]]&lt;4,"Regular",IF(Tabla134[[#This Row],[Rating]]&lt;5,"Bueno","Excelente"))))</f>
        <v>Bueno</v>
      </c>
    </row>
    <row r="6596" spans="1:16" x14ac:dyDescent="0.2">
      <c r="A6596" s="7" t="s">
        <v>124</v>
      </c>
      <c r="B6596" s="7" t="s">
        <v>1186</v>
      </c>
      <c r="C6596" s="7" t="s">
        <v>112</v>
      </c>
      <c r="D6596" s="8">
        <v>2016</v>
      </c>
      <c r="E6596" s="7" t="s">
        <v>1114</v>
      </c>
      <c r="F6596" s="7" t="s">
        <v>8</v>
      </c>
      <c r="G6596" s="7" t="s">
        <v>702</v>
      </c>
      <c r="H6596" s="7" t="s">
        <v>7</v>
      </c>
      <c r="I6596" s="9">
        <v>0</v>
      </c>
      <c r="J6596" s="10">
        <v>98.27</v>
      </c>
      <c r="K6596" s="11">
        <v>4</v>
      </c>
      <c r="L6596" s="11" t="str">
        <f>IF(Tabla134[[#This Row],[Item Weight]]&lt;$U$12,"Poco Peso",IF(Tabla134[[#This Row],[Item Weight]]&lt;$U$13,"Peso Medio","Peso Alto"))</f>
        <v>Poco Peso</v>
      </c>
      <c r="M6596" s="7">
        <v>6.44</v>
      </c>
      <c r="N6596" s="11">
        <f>IF(Tabla134[[#This Row],[Item Weight (Nulos)]]="",VLOOKUP(Tabla134[[#This Row],[Item Identifier]],'Tabla para Nulos'!$A$3:$B$1563,2,FALSE),Tabla134[[#This Row],[Item Weight (Nulos)]])</f>
        <v>6.44</v>
      </c>
      <c r="O6596" s="11" t="str">
        <f>IF(Tabla134[[#This Row],[Item Visibility]]&lt;$U$15,"Poca visibilidad",IF(Tabla134[[#This Row],[Item Visibility]]&lt;$U$16,"Visibilidad media","Mayor visibilidad"))</f>
        <v>Poca visibilidad</v>
      </c>
      <c r="P6596" s="11" t="str">
        <f>IF(Tabla134[[#This Row],[Rating]]&lt;2,"Muy Malo",IF(Tabla134[[#This Row],[Rating]]&lt;3,"Malo",IF(Tabla134[[#This Row],[Rating]]&lt;4,"Regular",IF(Tabla134[[#This Row],[Rating]]&lt;5,"Bueno","Excelente"))))</f>
        <v>Bueno</v>
      </c>
    </row>
    <row r="6597" spans="1:16" x14ac:dyDescent="0.2">
      <c r="A6597" s="7" t="s">
        <v>124</v>
      </c>
      <c r="B6597" s="7" t="s">
        <v>507</v>
      </c>
      <c r="C6597" s="7" t="s">
        <v>112</v>
      </c>
      <c r="D6597" s="8">
        <v>2016</v>
      </c>
      <c r="E6597" s="7" t="s">
        <v>1114</v>
      </c>
      <c r="F6597" s="7" t="s">
        <v>8</v>
      </c>
      <c r="G6597" s="7" t="s">
        <v>702</v>
      </c>
      <c r="H6597" s="7" t="s">
        <v>7</v>
      </c>
      <c r="I6597" s="9">
        <v>5.1661272000000001E-2</v>
      </c>
      <c r="J6597" s="10">
        <v>33.355800000000002</v>
      </c>
      <c r="K6597" s="11">
        <v>4</v>
      </c>
      <c r="L6597" s="11" t="str">
        <f>IF(Tabla134[[#This Row],[Item Weight]]&lt;$U$12,"Poco Peso",IF(Tabla134[[#This Row],[Item Weight]]&lt;$U$13,"Peso Medio","Peso Alto"))</f>
        <v>Peso Medio</v>
      </c>
      <c r="M6597" s="7">
        <v>10.195</v>
      </c>
      <c r="N6597" s="11">
        <f>IF(Tabla134[[#This Row],[Item Weight (Nulos)]]="",VLOOKUP(Tabla134[[#This Row],[Item Identifier]],'Tabla para Nulos'!$A$3:$B$1563,2,FALSE),Tabla134[[#This Row],[Item Weight (Nulos)]])</f>
        <v>10.195</v>
      </c>
      <c r="O6597" s="11" t="str">
        <f>IF(Tabla134[[#This Row],[Item Visibility]]&lt;$U$15,"Poca visibilidad",IF(Tabla134[[#This Row],[Item Visibility]]&lt;$U$16,"Visibilidad media","Mayor visibilidad"))</f>
        <v>Visibilidad media</v>
      </c>
      <c r="P6597" s="11" t="str">
        <f>IF(Tabla134[[#This Row],[Rating]]&lt;2,"Muy Malo",IF(Tabla134[[#This Row],[Rating]]&lt;3,"Malo",IF(Tabla134[[#This Row],[Rating]]&lt;4,"Regular",IF(Tabla134[[#This Row],[Rating]]&lt;5,"Bueno","Excelente"))))</f>
        <v>Bueno</v>
      </c>
    </row>
    <row r="6598" spans="1:16" x14ac:dyDescent="0.2">
      <c r="A6598" s="7" t="s">
        <v>124</v>
      </c>
      <c r="B6598" s="7" t="s">
        <v>1185</v>
      </c>
      <c r="C6598" s="7" t="s">
        <v>112</v>
      </c>
      <c r="D6598" s="8">
        <v>2016</v>
      </c>
      <c r="E6598" s="7" t="s">
        <v>1114</v>
      </c>
      <c r="F6598" s="7" t="s">
        <v>8</v>
      </c>
      <c r="G6598" s="7" t="s">
        <v>702</v>
      </c>
      <c r="H6598" s="7" t="s">
        <v>7</v>
      </c>
      <c r="I6598" s="9">
        <v>4.8027042999999998E-2</v>
      </c>
      <c r="J6598" s="10">
        <v>218.91659999999999</v>
      </c>
      <c r="K6598" s="11">
        <v>4</v>
      </c>
      <c r="L6598" s="11" t="str">
        <f>IF(Tabla134[[#This Row],[Item Weight]]&lt;$U$12,"Poco Peso",IF(Tabla134[[#This Row],[Item Weight]]&lt;$U$13,"Peso Medio","Peso Alto"))</f>
        <v>Peso Medio</v>
      </c>
      <c r="M6598" s="7">
        <v>13.35</v>
      </c>
      <c r="N6598" s="11">
        <f>IF(Tabla134[[#This Row],[Item Weight (Nulos)]]="",VLOOKUP(Tabla134[[#This Row],[Item Identifier]],'Tabla para Nulos'!$A$3:$B$1563,2,FALSE),Tabla134[[#This Row],[Item Weight (Nulos)]])</f>
        <v>13.35</v>
      </c>
      <c r="O6598" s="11" t="str">
        <f>IF(Tabla134[[#This Row],[Item Visibility]]&lt;$U$15,"Poca visibilidad",IF(Tabla134[[#This Row],[Item Visibility]]&lt;$U$16,"Visibilidad media","Mayor visibilidad"))</f>
        <v>Visibilidad media</v>
      </c>
      <c r="P6598" s="11" t="str">
        <f>IF(Tabla134[[#This Row],[Rating]]&lt;2,"Muy Malo",IF(Tabla134[[#This Row],[Rating]]&lt;3,"Malo",IF(Tabla134[[#This Row],[Rating]]&lt;4,"Regular",IF(Tabla134[[#This Row],[Rating]]&lt;5,"Bueno","Excelente"))))</f>
        <v>Bueno</v>
      </c>
    </row>
    <row r="6599" spans="1:16" x14ac:dyDescent="0.2">
      <c r="A6599" s="7" t="s">
        <v>124</v>
      </c>
      <c r="B6599" s="7" t="s">
        <v>1047</v>
      </c>
      <c r="C6599" s="7" t="s">
        <v>112</v>
      </c>
      <c r="D6599" s="8">
        <v>2016</v>
      </c>
      <c r="E6599" s="7" t="s">
        <v>1114</v>
      </c>
      <c r="F6599" s="7" t="s">
        <v>8</v>
      </c>
      <c r="G6599" s="7" t="s">
        <v>702</v>
      </c>
      <c r="H6599" s="7" t="s">
        <v>7</v>
      </c>
      <c r="I6599" s="9">
        <v>6.9100547999999998E-2</v>
      </c>
      <c r="J6599" s="10">
        <v>216.61660000000001</v>
      </c>
      <c r="K6599" s="11">
        <v>4</v>
      </c>
      <c r="L6599" s="11" t="str">
        <f>IF(Tabla134[[#This Row],[Item Weight]]&lt;$U$12,"Poco Peso",IF(Tabla134[[#This Row],[Item Weight]]&lt;$U$13,"Peso Medio","Peso Alto"))</f>
        <v>Peso Medio</v>
      </c>
      <c r="M6599" s="7">
        <v>15.85</v>
      </c>
      <c r="N6599" s="11">
        <f>IF(Tabla134[[#This Row],[Item Weight (Nulos)]]="",VLOOKUP(Tabla134[[#This Row],[Item Identifier]],'Tabla para Nulos'!$A$3:$B$1563,2,FALSE),Tabla134[[#This Row],[Item Weight (Nulos)]])</f>
        <v>15.85</v>
      </c>
      <c r="O6599" s="11" t="str">
        <f>IF(Tabla134[[#This Row],[Item Visibility]]&lt;$U$15,"Poca visibilidad",IF(Tabla134[[#This Row],[Item Visibility]]&lt;$U$16,"Visibilidad media","Mayor visibilidad"))</f>
        <v>Visibilidad media</v>
      </c>
      <c r="P6599" s="11" t="str">
        <f>IF(Tabla134[[#This Row],[Rating]]&lt;2,"Muy Malo",IF(Tabla134[[#This Row],[Rating]]&lt;3,"Malo",IF(Tabla134[[#This Row],[Rating]]&lt;4,"Regular",IF(Tabla134[[#This Row],[Rating]]&lt;5,"Bueno","Excelente"))))</f>
        <v>Bueno</v>
      </c>
    </row>
    <row r="6600" spans="1:16" x14ac:dyDescent="0.2">
      <c r="A6600" s="7" t="s">
        <v>124</v>
      </c>
      <c r="B6600" s="7" t="s">
        <v>277</v>
      </c>
      <c r="C6600" s="7" t="s">
        <v>25</v>
      </c>
      <c r="D6600" s="8">
        <v>2016</v>
      </c>
      <c r="E6600" s="7" t="s">
        <v>1114</v>
      </c>
      <c r="F6600" s="7" t="s">
        <v>8</v>
      </c>
      <c r="G6600" s="7" t="s">
        <v>702</v>
      </c>
      <c r="H6600" s="7" t="s">
        <v>7</v>
      </c>
      <c r="I6600" s="9">
        <v>0.12744903099999999</v>
      </c>
      <c r="J6600" s="10">
        <v>210.52699999999999</v>
      </c>
      <c r="K6600" s="11">
        <v>4</v>
      </c>
      <c r="L6600" s="11" t="str">
        <f>IF(Tabla134[[#This Row],[Item Weight]]&lt;$U$12,"Poco Peso",IF(Tabla134[[#This Row],[Item Weight]]&lt;$U$13,"Peso Medio","Peso Alto"))</f>
        <v>Poco Peso</v>
      </c>
      <c r="M6600" s="7">
        <v>6.3</v>
      </c>
      <c r="N6600" s="11">
        <f>IF(Tabla134[[#This Row],[Item Weight (Nulos)]]="",VLOOKUP(Tabla134[[#This Row],[Item Identifier]],'Tabla para Nulos'!$A$3:$B$1563,2,FALSE),Tabla134[[#This Row],[Item Weight (Nulos)]])</f>
        <v>6.3</v>
      </c>
      <c r="O6600" s="11" t="str">
        <f>IF(Tabla134[[#This Row],[Item Visibility]]&lt;$U$15,"Poca visibilidad",IF(Tabla134[[#This Row],[Item Visibility]]&lt;$U$16,"Visibilidad media","Mayor visibilidad"))</f>
        <v>Mayor visibilidad</v>
      </c>
      <c r="P6600" s="11" t="str">
        <f>IF(Tabla134[[#This Row],[Rating]]&lt;2,"Muy Malo",IF(Tabla134[[#This Row],[Rating]]&lt;3,"Malo",IF(Tabla134[[#This Row],[Rating]]&lt;4,"Regular",IF(Tabla134[[#This Row],[Rating]]&lt;5,"Bueno","Excelente"))))</f>
        <v>Bueno</v>
      </c>
    </row>
    <row r="6601" spans="1:16" x14ac:dyDescent="0.2">
      <c r="A6601" s="7" t="s">
        <v>124</v>
      </c>
      <c r="B6601" s="7" t="s">
        <v>502</v>
      </c>
      <c r="C6601" s="7" t="s">
        <v>25</v>
      </c>
      <c r="D6601" s="8">
        <v>2016</v>
      </c>
      <c r="E6601" s="7" t="s">
        <v>1114</v>
      </c>
      <c r="F6601" s="7" t="s">
        <v>8</v>
      </c>
      <c r="G6601" s="7" t="s">
        <v>702</v>
      </c>
      <c r="H6601" s="7" t="s">
        <v>7</v>
      </c>
      <c r="I6601" s="9">
        <v>5.0750977000000003E-2</v>
      </c>
      <c r="J6601" s="10">
        <v>122.2072</v>
      </c>
      <c r="K6601" s="11">
        <v>4</v>
      </c>
      <c r="L6601" s="11" t="str">
        <f>IF(Tabla134[[#This Row],[Item Weight]]&lt;$U$12,"Poco Peso",IF(Tabla134[[#This Row],[Item Weight]]&lt;$U$13,"Peso Medio","Peso Alto"))</f>
        <v>Poco Peso</v>
      </c>
      <c r="M6601" s="7">
        <v>7.5</v>
      </c>
      <c r="N6601" s="11">
        <f>IF(Tabla134[[#This Row],[Item Weight (Nulos)]]="",VLOOKUP(Tabla134[[#This Row],[Item Identifier]],'Tabla para Nulos'!$A$3:$B$1563,2,FALSE),Tabla134[[#This Row],[Item Weight (Nulos)]])</f>
        <v>7.5</v>
      </c>
      <c r="O6601" s="11" t="str">
        <f>IF(Tabla134[[#This Row],[Item Visibility]]&lt;$U$15,"Poca visibilidad",IF(Tabla134[[#This Row],[Item Visibility]]&lt;$U$16,"Visibilidad media","Mayor visibilidad"))</f>
        <v>Visibilidad media</v>
      </c>
      <c r="P6601" s="11" t="str">
        <f>IF(Tabla134[[#This Row],[Rating]]&lt;2,"Muy Malo",IF(Tabla134[[#This Row],[Rating]]&lt;3,"Malo",IF(Tabla134[[#This Row],[Rating]]&lt;4,"Regular",IF(Tabla134[[#This Row],[Rating]]&lt;5,"Bueno","Excelente"))))</f>
        <v>Bueno</v>
      </c>
    </row>
    <row r="6602" spans="1:16" x14ac:dyDescent="0.2">
      <c r="A6602" s="7" t="s">
        <v>124</v>
      </c>
      <c r="B6602" s="7" t="s">
        <v>499</v>
      </c>
      <c r="C6602" s="7" t="s">
        <v>25</v>
      </c>
      <c r="D6602" s="8">
        <v>2016</v>
      </c>
      <c r="E6602" s="7" t="s">
        <v>1114</v>
      </c>
      <c r="F6602" s="7" t="s">
        <v>8</v>
      </c>
      <c r="G6602" s="7" t="s">
        <v>702</v>
      </c>
      <c r="H6602" s="7" t="s">
        <v>7</v>
      </c>
      <c r="I6602" s="9">
        <v>0.139228412</v>
      </c>
      <c r="J6602" s="10">
        <v>49.537599999999998</v>
      </c>
      <c r="K6602" s="11">
        <v>4</v>
      </c>
      <c r="L6602" s="11" t="str">
        <f>IF(Tabla134[[#This Row],[Item Weight]]&lt;$U$12,"Poco Peso",IF(Tabla134[[#This Row],[Item Weight]]&lt;$U$13,"Peso Medio","Peso Alto"))</f>
        <v>Poco Peso</v>
      </c>
      <c r="M6602" s="7">
        <v>8.7100000000000009</v>
      </c>
      <c r="N6602" s="11">
        <f>IF(Tabla134[[#This Row],[Item Weight (Nulos)]]="",VLOOKUP(Tabla134[[#This Row],[Item Identifier]],'Tabla para Nulos'!$A$3:$B$1563,2,FALSE),Tabla134[[#This Row],[Item Weight (Nulos)]])</f>
        <v>8.7100000000000009</v>
      </c>
      <c r="O6602" s="11" t="str">
        <f>IF(Tabla134[[#This Row],[Item Visibility]]&lt;$U$15,"Poca visibilidad",IF(Tabla134[[#This Row],[Item Visibility]]&lt;$U$16,"Visibilidad media","Mayor visibilidad"))</f>
        <v>Mayor visibilidad</v>
      </c>
      <c r="P6602" s="11" t="str">
        <f>IF(Tabla134[[#This Row],[Rating]]&lt;2,"Muy Malo",IF(Tabla134[[#This Row],[Rating]]&lt;3,"Malo",IF(Tabla134[[#This Row],[Rating]]&lt;4,"Regular",IF(Tabla134[[#This Row],[Rating]]&lt;5,"Bueno","Excelente"))))</f>
        <v>Bueno</v>
      </c>
    </row>
    <row r="6603" spans="1:16" x14ac:dyDescent="0.2">
      <c r="A6603" s="7" t="s">
        <v>124</v>
      </c>
      <c r="B6603" s="7" t="s">
        <v>910</v>
      </c>
      <c r="C6603" s="7" t="s">
        <v>25</v>
      </c>
      <c r="D6603" s="8">
        <v>2016</v>
      </c>
      <c r="E6603" s="7" t="s">
        <v>1114</v>
      </c>
      <c r="F6603" s="7" t="s">
        <v>8</v>
      </c>
      <c r="G6603" s="7" t="s">
        <v>702</v>
      </c>
      <c r="H6603" s="7" t="s">
        <v>7</v>
      </c>
      <c r="I6603" s="9">
        <v>0.126383094</v>
      </c>
      <c r="J6603" s="10">
        <v>112.18859999999999</v>
      </c>
      <c r="K6603" s="11">
        <v>4</v>
      </c>
      <c r="L6603" s="11" t="str">
        <f>IF(Tabla134[[#This Row],[Item Weight]]&lt;$U$12,"Poco Peso",IF(Tabla134[[#This Row],[Item Weight]]&lt;$U$13,"Peso Medio","Peso Alto"))</f>
        <v>Peso Medio</v>
      </c>
      <c r="M6603" s="7">
        <v>10.195</v>
      </c>
      <c r="N6603" s="11">
        <f>IF(Tabla134[[#This Row],[Item Weight (Nulos)]]="",VLOOKUP(Tabla134[[#This Row],[Item Identifier]],'Tabla para Nulos'!$A$3:$B$1563,2,FALSE),Tabla134[[#This Row],[Item Weight (Nulos)]])</f>
        <v>10.195</v>
      </c>
      <c r="O6603" s="11" t="str">
        <f>IF(Tabla134[[#This Row],[Item Visibility]]&lt;$U$15,"Poca visibilidad",IF(Tabla134[[#This Row],[Item Visibility]]&lt;$U$16,"Visibilidad media","Mayor visibilidad"))</f>
        <v>Mayor visibilidad</v>
      </c>
      <c r="P6603" s="11" t="str">
        <f>IF(Tabla134[[#This Row],[Rating]]&lt;2,"Muy Malo",IF(Tabla134[[#This Row],[Rating]]&lt;3,"Malo",IF(Tabla134[[#This Row],[Rating]]&lt;4,"Regular",IF(Tabla134[[#This Row],[Rating]]&lt;5,"Bueno","Excelente"))))</f>
        <v>Bueno</v>
      </c>
    </row>
    <row r="6604" spans="1:16" x14ac:dyDescent="0.2">
      <c r="A6604" s="7" t="s">
        <v>124</v>
      </c>
      <c r="B6604" s="7" t="s">
        <v>1100</v>
      </c>
      <c r="C6604" s="7" t="s">
        <v>25</v>
      </c>
      <c r="D6604" s="8">
        <v>2016</v>
      </c>
      <c r="E6604" s="7" t="s">
        <v>1114</v>
      </c>
      <c r="F6604" s="7" t="s">
        <v>8</v>
      </c>
      <c r="G6604" s="7" t="s">
        <v>702</v>
      </c>
      <c r="H6604" s="7" t="s">
        <v>7</v>
      </c>
      <c r="I6604" s="9">
        <v>1.7744999000000001E-2</v>
      </c>
      <c r="J6604" s="10">
        <v>177.96860000000001</v>
      </c>
      <c r="K6604" s="11">
        <v>4</v>
      </c>
      <c r="L6604" s="11" t="str">
        <f>IF(Tabla134[[#This Row],[Item Weight]]&lt;$U$12,"Poco Peso",IF(Tabla134[[#This Row],[Item Weight]]&lt;$U$13,"Peso Medio","Peso Alto"))</f>
        <v>Peso Medio</v>
      </c>
      <c r="M6604" s="7">
        <v>11.6</v>
      </c>
      <c r="N6604" s="11">
        <f>IF(Tabla134[[#This Row],[Item Weight (Nulos)]]="",VLOOKUP(Tabla134[[#This Row],[Item Identifier]],'Tabla para Nulos'!$A$3:$B$1563,2,FALSE),Tabla134[[#This Row],[Item Weight (Nulos)]])</f>
        <v>11.6</v>
      </c>
      <c r="O6604" s="11" t="str">
        <f>IF(Tabla134[[#This Row],[Item Visibility]]&lt;$U$15,"Poca visibilidad",IF(Tabla134[[#This Row],[Item Visibility]]&lt;$U$16,"Visibilidad media","Mayor visibilidad"))</f>
        <v>Poca visibilidad</v>
      </c>
      <c r="P6604" s="11" t="str">
        <f>IF(Tabla134[[#This Row],[Rating]]&lt;2,"Muy Malo",IF(Tabla134[[#This Row],[Rating]]&lt;3,"Malo",IF(Tabla134[[#This Row],[Rating]]&lt;4,"Regular",IF(Tabla134[[#This Row],[Rating]]&lt;5,"Bueno","Excelente"))))</f>
        <v>Bueno</v>
      </c>
    </row>
    <row r="6605" spans="1:16" x14ac:dyDescent="0.2">
      <c r="A6605" s="7" t="s">
        <v>124</v>
      </c>
      <c r="B6605" s="7" t="s">
        <v>1184</v>
      </c>
      <c r="C6605" s="7" t="s">
        <v>25</v>
      </c>
      <c r="D6605" s="8">
        <v>2016</v>
      </c>
      <c r="E6605" s="7" t="s">
        <v>1114</v>
      </c>
      <c r="F6605" s="7" t="s">
        <v>8</v>
      </c>
      <c r="G6605" s="7" t="s">
        <v>702</v>
      </c>
      <c r="H6605" s="7" t="s">
        <v>7</v>
      </c>
      <c r="I6605" s="9">
        <v>3.3974435999999997E-2</v>
      </c>
      <c r="J6605" s="10">
        <v>181.89760000000001</v>
      </c>
      <c r="K6605" s="11">
        <v>4</v>
      </c>
      <c r="L6605" s="11" t="str">
        <f>IF(Tabla134[[#This Row],[Item Weight]]&lt;$U$12,"Poco Peso",IF(Tabla134[[#This Row],[Item Weight]]&lt;$U$13,"Peso Medio","Peso Alto"))</f>
        <v>Peso Medio</v>
      </c>
      <c r="M6605" s="7">
        <v>12</v>
      </c>
      <c r="N6605" s="11">
        <f>IF(Tabla134[[#This Row],[Item Weight (Nulos)]]="",VLOOKUP(Tabla134[[#This Row],[Item Identifier]],'Tabla para Nulos'!$A$3:$B$1563,2,FALSE),Tabla134[[#This Row],[Item Weight (Nulos)]])</f>
        <v>12</v>
      </c>
      <c r="O6605" s="11" t="str">
        <f>IF(Tabla134[[#This Row],[Item Visibility]]&lt;$U$15,"Poca visibilidad",IF(Tabla134[[#This Row],[Item Visibility]]&lt;$U$16,"Visibilidad media","Mayor visibilidad"))</f>
        <v>Visibilidad media</v>
      </c>
      <c r="P6605" s="11" t="str">
        <f>IF(Tabla134[[#This Row],[Rating]]&lt;2,"Muy Malo",IF(Tabla134[[#This Row],[Rating]]&lt;3,"Malo",IF(Tabla134[[#This Row],[Rating]]&lt;4,"Regular",IF(Tabla134[[#This Row],[Rating]]&lt;5,"Bueno","Excelente"))))</f>
        <v>Bueno</v>
      </c>
    </row>
    <row r="6606" spans="1:16" x14ac:dyDescent="0.2">
      <c r="A6606" s="7" t="s">
        <v>124</v>
      </c>
      <c r="B6606" s="7" t="s">
        <v>906</v>
      </c>
      <c r="C6606" s="7" t="s">
        <v>17</v>
      </c>
      <c r="D6606" s="8">
        <v>2016</v>
      </c>
      <c r="E6606" s="7" t="s">
        <v>1114</v>
      </c>
      <c r="F6606" s="7" t="s">
        <v>8</v>
      </c>
      <c r="G6606" s="7" t="s">
        <v>702</v>
      </c>
      <c r="H6606" s="7" t="s">
        <v>7</v>
      </c>
      <c r="I6606" s="9">
        <v>3.8454075999999997E-2</v>
      </c>
      <c r="J6606" s="10">
        <v>61.5852</v>
      </c>
      <c r="K6606" s="11">
        <v>4</v>
      </c>
      <c r="L6606" s="11" t="str">
        <f>IF(Tabla134[[#This Row],[Item Weight]]&lt;$U$12,"Poco Peso",IF(Tabla134[[#This Row],[Item Weight]]&lt;$U$13,"Peso Medio","Peso Alto"))</f>
        <v>Poco Peso</v>
      </c>
      <c r="M6606" s="7">
        <v>6.92</v>
      </c>
      <c r="N6606" s="11">
        <f>IF(Tabla134[[#This Row],[Item Weight (Nulos)]]="",VLOOKUP(Tabla134[[#This Row],[Item Identifier]],'Tabla para Nulos'!$A$3:$B$1563,2,FALSE),Tabla134[[#This Row],[Item Weight (Nulos)]])</f>
        <v>6.92</v>
      </c>
      <c r="O6606" s="11" t="str">
        <f>IF(Tabla134[[#This Row],[Item Visibility]]&lt;$U$15,"Poca visibilidad",IF(Tabla134[[#This Row],[Item Visibility]]&lt;$U$16,"Visibilidad media","Mayor visibilidad"))</f>
        <v>Visibilidad media</v>
      </c>
      <c r="P6606" s="11" t="str">
        <f>IF(Tabla134[[#This Row],[Rating]]&lt;2,"Muy Malo",IF(Tabla134[[#This Row],[Rating]]&lt;3,"Malo",IF(Tabla134[[#This Row],[Rating]]&lt;4,"Regular",IF(Tabla134[[#This Row],[Rating]]&lt;5,"Bueno","Excelente"))))</f>
        <v>Bueno</v>
      </c>
    </row>
    <row r="6607" spans="1:16" x14ac:dyDescent="0.2">
      <c r="A6607" s="7" t="s">
        <v>124</v>
      </c>
      <c r="B6607" s="7" t="s">
        <v>1095</v>
      </c>
      <c r="C6607" s="7" t="s">
        <v>17</v>
      </c>
      <c r="D6607" s="8">
        <v>2016</v>
      </c>
      <c r="E6607" s="7" t="s">
        <v>1114</v>
      </c>
      <c r="F6607" s="7" t="s">
        <v>8</v>
      </c>
      <c r="G6607" s="7" t="s">
        <v>702</v>
      </c>
      <c r="H6607" s="7" t="s">
        <v>7</v>
      </c>
      <c r="I6607" s="9">
        <v>0.10511069200000001</v>
      </c>
      <c r="J6607" s="10">
        <v>41.113799999999998</v>
      </c>
      <c r="K6607" s="11">
        <v>4</v>
      </c>
      <c r="L6607" s="11" t="str">
        <f>IF(Tabla134[[#This Row],[Item Weight]]&lt;$U$12,"Poco Peso",IF(Tabla134[[#This Row],[Item Weight]]&lt;$U$13,"Peso Medio","Peso Alto"))</f>
        <v>Peso Medio</v>
      </c>
      <c r="M6607" s="7">
        <v>8.8949999999999996</v>
      </c>
      <c r="N6607" s="11">
        <f>IF(Tabla134[[#This Row],[Item Weight (Nulos)]]="",VLOOKUP(Tabla134[[#This Row],[Item Identifier]],'Tabla para Nulos'!$A$3:$B$1563,2,FALSE),Tabla134[[#This Row],[Item Weight (Nulos)]])</f>
        <v>8.8949999999999996</v>
      </c>
      <c r="O6607" s="11" t="str">
        <f>IF(Tabla134[[#This Row],[Item Visibility]]&lt;$U$15,"Poca visibilidad",IF(Tabla134[[#This Row],[Item Visibility]]&lt;$U$16,"Visibilidad media","Mayor visibilidad"))</f>
        <v>Mayor visibilidad</v>
      </c>
      <c r="P6607" s="11" t="str">
        <f>IF(Tabla134[[#This Row],[Rating]]&lt;2,"Muy Malo",IF(Tabla134[[#This Row],[Rating]]&lt;3,"Malo",IF(Tabla134[[#This Row],[Rating]]&lt;4,"Regular",IF(Tabla134[[#This Row],[Rating]]&lt;5,"Bueno","Excelente"))))</f>
        <v>Bueno</v>
      </c>
    </row>
    <row r="6608" spans="1:16" x14ac:dyDescent="0.2">
      <c r="A6608" s="7" t="s">
        <v>124</v>
      </c>
      <c r="B6608" s="7" t="s">
        <v>667</v>
      </c>
      <c r="C6608" s="7" t="s">
        <v>17</v>
      </c>
      <c r="D6608" s="8">
        <v>2016</v>
      </c>
      <c r="E6608" s="7" t="s">
        <v>1114</v>
      </c>
      <c r="F6608" s="7" t="s">
        <v>8</v>
      </c>
      <c r="G6608" s="7" t="s">
        <v>702</v>
      </c>
      <c r="H6608" s="7" t="s">
        <v>7</v>
      </c>
      <c r="I6608" s="9">
        <v>7.0040195E-2</v>
      </c>
      <c r="J6608" s="10">
        <v>263.02260000000001</v>
      </c>
      <c r="K6608" s="11">
        <v>4</v>
      </c>
      <c r="L6608" s="11" t="str">
        <f>IF(Tabla134[[#This Row],[Item Weight]]&lt;$U$12,"Poco Peso",IF(Tabla134[[#This Row],[Item Weight]]&lt;$U$13,"Peso Medio","Peso Alto"))</f>
        <v>Peso Medio</v>
      </c>
      <c r="M6608" s="7">
        <v>10.3</v>
      </c>
      <c r="N6608" s="11">
        <f>IF(Tabla134[[#This Row],[Item Weight (Nulos)]]="",VLOOKUP(Tabla134[[#This Row],[Item Identifier]],'Tabla para Nulos'!$A$3:$B$1563,2,FALSE),Tabla134[[#This Row],[Item Weight (Nulos)]])</f>
        <v>10.3</v>
      </c>
      <c r="O6608" s="11" t="str">
        <f>IF(Tabla134[[#This Row],[Item Visibility]]&lt;$U$15,"Poca visibilidad",IF(Tabla134[[#This Row],[Item Visibility]]&lt;$U$16,"Visibilidad media","Mayor visibilidad"))</f>
        <v>Visibilidad media</v>
      </c>
      <c r="P6608" s="11" t="str">
        <f>IF(Tabla134[[#This Row],[Rating]]&lt;2,"Muy Malo",IF(Tabla134[[#This Row],[Rating]]&lt;3,"Malo",IF(Tabla134[[#This Row],[Rating]]&lt;4,"Regular",IF(Tabla134[[#This Row],[Rating]]&lt;5,"Bueno","Excelente"))))</f>
        <v>Bueno</v>
      </c>
    </row>
    <row r="6609" spans="1:16" x14ac:dyDescent="0.2">
      <c r="A6609" s="7" t="s">
        <v>124</v>
      </c>
      <c r="B6609" s="7" t="s">
        <v>666</v>
      </c>
      <c r="C6609" s="7" t="s">
        <v>17</v>
      </c>
      <c r="D6609" s="8">
        <v>2016</v>
      </c>
      <c r="E6609" s="7" t="s">
        <v>1114</v>
      </c>
      <c r="F6609" s="7" t="s">
        <v>8</v>
      </c>
      <c r="G6609" s="7" t="s">
        <v>702</v>
      </c>
      <c r="H6609" s="7" t="s">
        <v>7</v>
      </c>
      <c r="I6609" s="9">
        <v>0.17404903199999999</v>
      </c>
      <c r="J6609" s="10">
        <v>52.9298</v>
      </c>
      <c r="K6609" s="11">
        <v>4</v>
      </c>
      <c r="L6609" s="11" t="str">
        <f>IF(Tabla134[[#This Row],[Item Weight]]&lt;$U$12,"Poco Peso",IF(Tabla134[[#This Row],[Item Weight]]&lt;$U$13,"Peso Medio","Peso Alto"))</f>
        <v>Peso Medio</v>
      </c>
      <c r="M6609" s="7">
        <v>11.65</v>
      </c>
      <c r="N6609" s="11">
        <f>IF(Tabla134[[#This Row],[Item Weight (Nulos)]]="",VLOOKUP(Tabla134[[#This Row],[Item Identifier]],'Tabla para Nulos'!$A$3:$B$1563,2,FALSE),Tabla134[[#This Row],[Item Weight (Nulos)]])</f>
        <v>11.65</v>
      </c>
      <c r="O6609" s="11" t="str">
        <f>IF(Tabla134[[#This Row],[Item Visibility]]&lt;$U$15,"Poca visibilidad",IF(Tabla134[[#This Row],[Item Visibility]]&lt;$U$16,"Visibilidad media","Mayor visibilidad"))</f>
        <v>Mayor visibilidad</v>
      </c>
      <c r="P6609" s="11" t="str">
        <f>IF(Tabla134[[#This Row],[Rating]]&lt;2,"Muy Malo",IF(Tabla134[[#This Row],[Rating]]&lt;3,"Malo",IF(Tabla134[[#This Row],[Rating]]&lt;4,"Regular",IF(Tabla134[[#This Row],[Rating]]&lt;5,"Bueno","Excelente"))))</f>
        <v>Bueno</v>
      </c>
    </row>
    <row r="6610" spans="1:16" x14ac:dyDescent="0.2">
      <c r="A6610" s="7" t="s">
        <v>124</v>
      </c>
      <c r="B6610" s="7" t="s">
        <v>902</v>
      </c>
      <c r="C6610" s="7" t="s">
        <v>17</v>
      </c>
      <c r="D6610" s="8">
        <v>2016</v>
      </c>
      <c r="E6610" s="7" t="s">
        <v>1114</v>
      </c>
      <c r="F6610" s="7" t="s">
        <v>8</v>
      </c>
      <c r="G6610" s="7" t="s">
        <v>702</v>
      </c>
      <c r="H6610" s="7" t="s">
        <v>7</v>
      </c>
      <c r="I6610" s="9">
        <v>0.14135256199999999</v>
      </c>
      <c r="J6610" s="10">
        <v>264.1884</v>
      </c>
      <c r="K6610" s="11">
        <v>4</v>
      </c>
      <c r="L6610" s="11" t="str">
        <f>IF(Tabla134[[#This Row],[Item Weight]]&lt;$U$12,"Poco Peso",IF(Tabla134[[#This Row],[Item Weight]]&lt;$U$13,"Peso Medio","Peso Alto"))</f>
        <v>Peso Medio</v>
      </c>
      <c r="M6610" s="7">
        <v>13.8</v>
      </c>
      <c r="N6610" s="11">
        <f>IF(Tabla134[[#This Row],[Item Weight (Nulos)]]="",VLOOKUP(Tabla134[[#This Row],[Item Identifier]],'Tabla para Nulos'!$A$3:$B$1563,2,FALSE),Tabla134[[#This Row],[Item Weight (Nulos)]])</f>
        <v>13.8</v>
      </c>
      <c r="O6610" s="11" t="str">
        <f>IF(Tabla134[[#This Row],[Item Visibility]]&lt;$U$15,"Poca visibilidad",IF(Tabla134[[#This Row],[Item Visibility]]&lt;$U$16,"Visibilidad media","Mayor visibilidad"))</f>
        <v>Mayor visibilidad</v>
      </c>
      <c r="P6610" s="11" t="str">
        <f>IF(Tabla134[[#This Row],[Rating]]&lt;2,"Muy Malo",IF(Tabla134[[#This Row],[Rating]]&lt;3,"Malo",IF(Tabla134[[#This Row],[Rating]]&lt;4,"Regular",IF(Tabla134[[#This Row],[Rating]]&lt;5,"Bueno","Excelente"))))</f>
        <v>Bueno</v>
      </c>
    </row>
    <row r="6611" spans="1:16" x14ac:dyDescent="0.2">
      <c r="A6611" s="7" t="s">
        <v>124</v>
      </c>
      <c r="B6611" s="7" t="s">
        <v>1183</v>
      </c>
      <c r="C6611" s="7" t="s">
        <v>17</v>
      </c>
      <c r="D6611" s="8">
        <v>2016</v>
      </c>
      <c r="E6611" s="7" t="s">
        <v>1114</v>
      </c>
      <c r="F6611" s="7" t="s">
        <v>8</v>
      </c>
      <c r="G6611" s="7" t="s">
        <v>702</v>
      </c>
      <c r="H6611" s="7" t="s">
        <v>7</v>
      </c>
      <c r="I6611" s="9">
        <v>4.2180994999999999E-2</v>
      </c>
      <c r="J6611" s="10">
        <v>52.098199999999999</v>
      </c>
      <c r="K6611" s="11">
        <v>4</v>
      </c>
      <c r="L6611" s="11" t="str">
        <f>IF(Tabla134[[#This Row],[Item Weight]]&lt;$U$12,"Poco Peso",IF(Tabla134[[#This Row],[Item Weight]]&lt;$U$13,"Peso Medio","Peso Alto"))</f>
        <v>Peso Medio</v>
      </c>
      <c r="M6611" s="7">
        <v>14.15</v>
      </c>
      <c r="N6611" s="11">
        <f>IF(Tabla134[[#This Row],[Item Weight (Nulos)]]="",VLOOKUP(Tabla134[[#This Row],[Item Identifier]],'Tabla para Nulos'!$A$3:$B$1563,2,FALSE),Tabla134[[#This Row],[Item Weight (Nulos)]])</f>
        <v>14.15</v>
      </c>
      <c r="O6611" s="11" t="str">
        <f>IF(Tabla134[[#This Row],[Item Visibility]]&lt;$U$15,"Poca visibilidad",IF(Tabla134[[#This Row],[Item Visibility]]&lt;$U$16,"Visibilidad media","Mayor visibilidad"))</f>
        <v>Visibilidad media</v>
      </c>
      <c r="P6611" s="11" t="str">
        <f>IF(Tabla134[[#This Row],[Rating]]&lt;2,"Muy Malo",IF(Tabla134[[#This Row],[Rating]]&lt;3,"Malo",IF(Tabla134[[#This Row],[Rating]]&lt;4,"Regular",IF(Tabla134[[#This Row],[Rating]]&lt;5,"Bueno","Excelente"))))</f>
        <v>Bueno</v>
      </c>
    </row>
    <row r="6612" spans="1:16" x14ac:dyDescent="0.2">
      <c r="A6612" s="7" t="s">
        <v>124</v>
      </c>
      <c r="B6612" s="7" t="s">
        <v>1042</v>
      </c>
      <c r="C6612" s="7" t="s">
        <v>17</v>
      </c>
      <c r="D6612" s="8">
        <v>2016</v>
      </c>
      <c r="E6612" s="7" t="s">
        <v>1114</v>
      </c>
      <c r="F6612" s="7" t="s">
        <v>8</v>
      </c>
      <c r="G6612" s="7" t="s">
        <v>702</v>
      </c>
      <c r="H6612" s="7" t="s">
        <v>7</v>
      </c>
      <c r="I6612" s="9">
        <v>0.122571209</v>
      </c>
      <c r="J6612" s="10">
        <v>122.373</v>
      </c>
      <c r="K6612" s="11">
        <v>4</v>
      </c>
      <c r="L6612" s="11" t="str">
        <f>IF(Tabla134[[#This Row],[Item Weight]]&lt;$U$12,"Poco Peso",IF(Tabla134[[#This Row],[Item Weight]]&lt;$U$13,"Peso Medio","Peso Alto"))</f>
        <v>Peso Medio</v>
      </c>
      <c r="M6612" s="7">
        <v>14.3</v>
      </c>
      <c r="N6612" s="11">
        <f>IF(Tabla134[[#This Row],[Item Weight (Nulos)]]="",VLOOKUP(Tabla134[[#This Row],[Item Identifier]],'Tabla para Nulos'!$A$3:$B$1563,2,FALSE),Tabla134[[#This Row],[Item Weight (Nulos)]])</f>
        <v>14.3</v>
      </c>
      <c r="O6612" s="11" t="str">
        <f>IF(Tabla134[[#This Row],[Item Visibility]]&lt;$U$15,"Poca visibilidad",IF(Tabla134[[#This Row],[Item Visibility]]&lt;$U$16,"Visibilidad media","Mayor visibilidad"))</f>
        <v>Mayor visibilidad</v>
      </c>
      <c r="P6612" s="11" t="str">
        <f>IF(Tabla134[[#This Row],[Rating]]&lt;2,"Muy Malo",IF(Tabla134[[#This Row],[Rating]]&lt;3,"Malo",IF(Tabla134[[#This Row],[Rating]]&lt;4,"Regular",IF(Tabla134[[#This Row],[Rating]]&lt;5,"Bueno","Excelente"))))</f>
        <v>Bueno</v>
      </c>
    </row>
    <row r="6613" spans="1:16" x14ac:dyDescent="0.2">
      <c r="A6613" s="7" t="s">
        <v>124</v>
      </c>
      <c r="B6613" s="7" t="s">
        <v>1182</v>
      </c>
      <c r="C6613" s="7" t="s">
        <v>17</v>
      </c>
      <c r="D6613" s="8">
        <v>2016</v>
      </c>
      <c r="E6613" s="7" t="s">
        <v>1114</v>
      </c>
      <c r="F6613" s="7" t="s">
        <v>8</v>
      </c>
      <c r="G6613" s="7" t="s">
        <v>702</v>
      </c>
      <c r="H6613" s="7" t="s">
        <v>7</v>
      </c>
      <c r="I6613" s="9">
        <v>0.16583822400000001</v>
      </c>
      <c r="J6613" s="10">
        <v>36.650599999999997</v>
      </c>
      <c r="K6613" s="11">
        <v>4</v>
      </c>
      <c r="L6613" s="11" t="str">
        <f>IF(Tabla134[[#This Row],[Item Weight]]&lt;$U$12,"Poco Peso",IF(Tabla134[[#This Row],[Item Weight]]&lt;$U$13,"Peso Medio","Peso Alto"))</f>
        <v>Peso Medio</v>
      </c>
      <c r="M6613" s="7">
        <v>15.75</v>
      </c>
      <c r="N6613" s="11">
        <f>IF(Tabla134[[#This Row],[Item Weight (Nulos)]]="",VLOOKUP(Tabla134[[#This Row],[Item Identifier]],'Tabla para Nulos'!$A$3:$B$1563,2,FALSE),Tabla134[[#This Row],[Item Weight (Nulos)]])</f>
        <v>15.75</v>
      </c>
      <c r="O6613" s="11" t="str">
        <f>IF(Tabla134[[#This Row],[Item Visibility]]&lt;$U$15,"Poca visibilidad",IF(Tabla134[[#This Row],[Item Visibility]]&lt;$U$16,"Visibilidad media","Mayor visibilidad"))</f>
        <v>Mayor visibilidad</v>
      </c>
      <c r="P6613" s="11" t="str">
        <f>IF(Tabla134[[#This Row],[Rating]]&lt;2,"Muy Malo",IF(Tabla134[[#This Row],[Rating]]&lt;3,"Malo",IF(Tabla134[[#This Row],[Rating]]&lt;4,"Regular",IF(Tabla134[[#This Row],[Rating]]&lt;5,"Bueno","Excelente"))))</f>
        <v>Bueno</v>
      </c>
    </row>
    <row r="6614" spans="1:16" x14ac:dyDescent="0.2">
      <c r="A6614" s="7" t="s">
        <v>124</v>
      </c>
      <c r="B6614" s="7" t="s">
        <v>488</v>
      </c>
      <c r="C6614" s="7" t="s">
        <v>17</v>
      </c>
      <c r="D6614" s="8">
        <v>2016</v>
      </c>
      <c r="E6614" s="7" t="s">
        <v>1114</v>
      </c>
      <c r="F6614" s="7" t="s">
        <v>8</v>
      </c>
      <c r="G6614" s="7" t="s">
        <v>702</v>
      </c>
      <c r="H6614" s="7" t="s">
        <v>7</v>
      </c>
      <c r="I6614" s="9">
        <v>7.0154899000000007E-2</v>
      </c>
      <c r="J6614" s="10">
        <v>218.185</v>
      </c>
      <c r="K6614" s="11">
        <v>4</v>
      </c>
      <c r="L6614" s="11" t="str">
        <f>IF(Tabla134[[#This Row],[Item Weight]]&lt;$U$12,"Poco Peso",IF(Tabla134[[#This Row],[Item Weight]]&lt;$U$13,"Peso Medio","Peso Alto"))</f>
        <v>Peso Medio</v>
      </c>
      <c r="M6614" s="7">
        <v>16.7</v>
      </c>
      <c r="N6614" s="11">
        <f>IF(Tabla134[[#This Row],[Item Weight (Nulos)]]="",VLOOKUP(Tabla134[[#This Row],[Item Identifier]],'Tabla para Nulos'!$A$3:$B$1563,2,FALSE),Tabla134[[#This Row],[Item Weight (Nulos)]])</f>
        <v>16.7</v>
      </c>
      <c r="O6614" s="11" t="str">
        <f>IF(Tabla134[[#This Row],[Item Visibility]]&lt;$U$15,"Poca visibilidad",IF(Tabla134[[#This Row],[Item Visibility]]&lt;$U$16,"Visibilidad media","Mayor visibilidad"))</f>
        <v>Visibilidad media</v>
      </c>
      <c r="P6614" s="11" t="str">
        <f>IF(Tabla134[[#This Row],[Rating]]&lt;2,"Muy Malo",IF(Tabla134[[#This Row],[Rating]]&lt;3,"Malo",IF(Tabla134[[#This Row],[Rating]]&lt;4,"Regular",IF(Tabla134[[#This Row],[Rating]]&lt;5,"Bueno","Excelente"))))</f>
        <v>Bueno</v>
      </c>
    </row>
    <row r="6615" spans="1:16" x14ac:dyDescent="0.2">
      <c r="A6615" s="7" t="s">
        <v>124</v>
      </c>
      <c r="B6615" s="7" t="s">
        <v>1181</v>
      </c>
      <c r="C6615" s="7" t="s">
        <v>17</v>
      </c>
      <c r="D6615" s="8">
        <v>2016</v>
      </c>
      <c r="E6615" s="7" t="s">
        <v>1114</v>
      </c>
      <c r="F6615" s="7" t="s">
        <v>8</v>
      </c>
      <c r="G6615" s="7" t="s">
        <v>702</v>
      </c>
      <c r="H6615" s="7" t="s">
        <v>7</v>
      </c>
      <c r="I6615" s="9">
        <v>5.5433376999999999E-2</v>
      </c>
      <c r="J6615" s="10">
        <v>221.1114</v>
      </c>
      <c r="K6615" s="11">
        <v>4</v>
      </c>
      <c r="L6615" s="11" t="str">
        <f>IF(Tabla134[[#This Row],[Item Weight]]&lt;$U$12,"Poco Peso",IF(Tabla134[[#This Row],[Item Weight]]&lt;$U$13,"Peso Medio","Peso Alto"))</f>
        <v>Peso Alto</v>
      </c>
      <c r="M6615" s="7">
        <v>17</v>
      </c>
      <c r="N6615" s="11">
        <f>IF(Tabla134[[#This Row],[Item Weight (Nulos)]]="",VLOOKUP(Tabla134[[#This Row],[Item Identifier]],'Tabla para Nulos'!$A$3:$B$1563,2,FALSE),Tabla134[[#This Row],[Item Weight (Nulos)]])</f>
        <v>17</v>
      </c>
      <c r="O6615" s="11" t="str">
        <f>IF(Tabla134[[#This Row],[Item Visibility]]&lt;$U$15,"Poca visibilidad",IF(Tabla134[[#This Row],[Item Visibility]]&lt;$U$16,"Visibilidad media","Mayor visibilidad"))</f>
        <v>Visibilidad media</v>
      </c>
      <c r="P6615" s="11" t="str">
        <f>IF(Tabla134[[#This Row],[Rating]]&lt;2,"Muy Malo",IF(Tabla134[[#This Row],[Rating]]&lt;3,"Malo",IF(Tabla134[[#This Row],[Rating]]&lt;4,"Regular",IF(Tabla134[[#This Row],[Rating]]&lt;5,"Bueno","Excelente"))))</f>
        <v>Bueno</v>
      </c>
    </row>
    <row r="6616" spans="1:16" x14ac:dyDescent="0.2">
      <c r="A6616" s="7" t="s">
        <v>124</v>
      </c>
      <c r="B6616" s="7" t="s">
        <v>1180</v>
      </c>
      <c r="C6616" s="7" t="s">
        <v>17</v>
      </c>
      <c r="D6616" s="8">
        <v>2016</v>
      </c>
      <c r="E6616" s="7" t="s">
        <v>1114</v>
      </c>
      <c r="F6616" s="7" t="s">
        <v>8</v>
      </c>
      <c r="G6616" s="7" t="s">
        <v>702</v>
      </c>
      <c r="H6616" s="7" t="s">
        <v>7</v>
      </c>
      <c r="I6616" s="9">
        <v>2.4226902000000002E-2</v>
      </c>
      <c r="J6616" s="10">
        <v>48.771799999999999</v>
      </c>
      <c r="K6616" s="11">
        <v>4</v>
      </c>
      <c r="L6616" s="11" t="str">
        <f>IF(Tabla134[[#This Row],[Item Weight]]&lt;$U$12,"Poco Peso",IF(Tabla134[[#This Row],[Item Weight]]&lt;$U$13,"Peso Medio","Peso Alto"))</f>
        <v>Peso Alto</v>
      </c>
      <c r="M6616" s="7">
        <v>19.600000000000001</v>
      </c>
      <c r="N6616" s="11">
        <f>IF(Tabla134[[#This Row],[Item Weight (Nulos)]]="",VLOOKUP(Tabla134[[#This Row],[Item Identifier]],'Tabla para Nulos'!$A$3:$B$1563,2,FALSE),Tabla134[[#This Row],[Item Weight (Nulos)]])</f>
        <v>19.600000000000001</v>
      </c>
      <c r="O6616" s="11" t="str">
        <f>IF(Tabla134[[#This Row],[Item Visibility]]&lt;$U$15,"Poca visibilidad",IF(Tabla134[[#This Row],[Item Visibility]]&lt;$U$16,"Visibilidad media","Mayor visibilidad"))</f>
        <v>Poca visibilidad</v>
      </c>
      <c r="P6616" s="11" t="str">
        <f>IF(Tabla134[[#This Row],[Rating]]&lt;2,"Muy Malo",IF(Tabla134[[#This Row],[Rating]]&lt;3,"Malo",IF(Tabla134[[#This Row],[Rating]]&lt;4,"Regular",IF(Tabla134[[#This Row],[Rating]]&lt;5,"Bueno","Excelente"))))</f>
        <v>Bueno</v>
      </c>
    </row>
    <row r="6617" spans="1:16" x14ac:dyDescent="0.2">
      <c r="A6617" s="7" t="s">
        <v>124</v>
      </c>
      <c r="B6617" s="7" t="s">
        <v>263</v>
      </c>
      <c r="C6617" s="7" t="s">
        <v>17</v>
      </c>
      <c r="D6617" s="8">
        <v>2016</v>
      </c>
      <c r="E6617" s="7" t="s">
        <v>1114</v>
      </c>
      <c r="F6617" s="7" t="s">
        <v>8</v>
      </c>
      <c r="G6617" s="7" t="s">
        <v>702</v>
      </c>
      <c r="H6617" s="7" t="s">
        <v>7</v>
      </c>
      <c r="I6617" s="9">
        <v>7.4627201000000004E-2</v>
      </c>
      <c r="J6617" s="10">
        <v>110.3228</v>
      </c>
      <c r="K6617" s="11">
        <v>4</v>
      </c>
      <c r="L6617" s="11" t="str">
        <f>IF(Tabla134[[#This Row],[Item Weight]]&lt;$U$12,"Poco Peso",IF(Tabla134[[#This Row],[Item Weight]]&lt;$U$13,"Peso Medio","Peso Alto"))</f>
        <v>Peso Alto</v>
      </c>
      <c r="M6617" s="7">
        <v>20.100000000000001</v>
      </c>
      <c r="N6617" s="11">
        <f>IF(Tabla134[[#This Row],[Item Weight (Nulos)]]="",VLOOKUP(Tabla134[[#This Row],[Item Identifier]],'Tabla para Nulos'!$A$3:$B$1563,2,FALSE),Tabla134[[#This Row],[Item Weight (Nulos)]])</f>
        <v>20.100000000000001</v>
      </c>
      <c r="O6617" s="11" t="str">
        <f>IF(Tabla134[[#This Row],[Item Visibility]]&lt;$U$15,"Poca visibilidad",IF(Tabla134[[#This Row],[Item Visibility]]&lt;$U$16,"Visibilidad media","Mayor visibilidad"))</f>
        <v>Visibilidad media</v>
      </c>
      <c r="P6617" s="11" t="str">
        <f>IF(Tabla134[[#This Row],[Rating]]&lt;2,"Muy Malo",IF(Tabla134[[#This Row],[Rating]]&lt;3,"Malo",IF(Tabla134[[#This Row],[Rating]]&lt;4,"Regular",IF(Tabla134[[#This Row],[Rating]]&lt;5,"Bueno","Excelente"))))</f>
        <v>Bueno</v>
      </c>
    </row>
    <row r="6618" spans="1:16" x14ac:dyDescent="0.2">
      <c r="A6618" s="7" t="s">
        <v>124</v>
      </c>
      <c r="B6618" s="7" t="s">
        <v>268</v>
      </c>
      <c r="C6618" s="7" t="s">
        <v>17</v>
      </c>
      <c r="D6618" s="8">
        <v>2016</v>
      </c>
      <c r="E6618" s="7" t="s">
        <v>1114</v>
      </c>
      <c r="F6618" s="7" t="s">
        <v>8</v>
      </c>
      <c r="G6618" s="7" t="s">
        <v>702</v>
      </c>
      <c r="H6618" s="7" t="s">
        <v>7</v>
      </c>
      <c r="I6618" s="9">
        <v>3.6326063999999998E-2</v>
      </c>
      <c r="J6618" s="10">
        <v>220.1482</v>
      </c>
      <c r="K6618" s="11">
        <v>4</v>
      </c>
      <c r="L6618" s="11" t="str">
        <f>IF(Tabla134[[#This Row],[Item Weight]]&lt;$U$12,"Poco Peso",IF(Tabla134[[#This Row],[Item Weight]]&lt;$U$13,"Peso Medio","Peso Alto"))</f>
        <v>Peso Alto</v>
      </c>
      <c r="M6618" s="7">
        <v>20.25</v>
      </c>
      <c r="N6618" s="11">
        <f>IF(Tabla134[[#This Row],[Item Weight (Nulos)]]="",VLOOKUP(Tabla134[[#This Row],[Item Identifier]],'Tabla para Nulos'!$A$3:$B$1563,2,FALSE),Tabla134[[#This Row],[Item Weight (Nulos)]])</f>
        <v>20.25</v>
      </c>
      <c r="O6618" s="11" t="str">
        <f>IF(Tabla134[[#This Row],[Item Visibility]]&lt;$U$15,"Poca visibilidad",IF(Tabla134[[#This Row],[Item Visibility]]&lt;$U$16,"Visibilidad media","Mayor visibilidad"))</f>
        <v>Visibilidad media</v>
      </c>
      <c r="P6618" s="11" t="str">
        <f>IF(Tabla134[[#This Row],[Rating]]&lt;2,"Muy Malo",IF(Tabla134[[#This Row],[Rating]]&lt;3,"Malo",IF(Tabla134[[#This Row],[Rating]]&lt;4,"Regular",IF(Tabla134[[#This Row],[Rating]]&lt;5,"Bueno","Excelente"))))</f>
        <v>Bueno</v>
      </c>
    </row>
    <row r="6619" spans="1:16" x14ac:dyDescent="0.2">
      <c r="A6619" s="7" t="s">
        <v>124</v>
      </c>
      <c r="B6619" s="7" t="s">
        <v>486</v>
      </c>
      <c r="C6619" s="7" t="s">
        <v>71</v>
      </c>
      <c r="D6619" s="8">
        <v>2016</v>
      </c>
      <c r="E6619" s="7" t="s">
        <v>1114</v>
      </c>
      <c r="F6619" s="7" t="s">
        <v>8</v>
      </c>
      <c r="G6619" s="7" t="s">
        <v>702</v>
      </c>
      <c r="H6619" s="7" t="s">
        <v>7</v>
      </c>
      <c r="I6619" s="9">
        <v>1.5108194E-2</v>
      </c>
      <c r="J6619" s="10">
        <v>83.724999999999994</v>
      </c>
      <c r="K6619" s="11">
        <v>4</v>
      </c>
      <c r="L6619" s="11" t="str">
        <f>IF(Tabla134[[#This Row],[Item Weight]]&lt;$U$12,"Poco Peso",IF(Tabla134[[#This Row],[Item Weight]]&lt;$U$13,"Peso Medio","Peso Alto"))</f>
        <v>Poco Peso</v>
      </c>
      <c r="M6619" s="7">
        <v>5.48</v>
      </c>
      <c r="N6619" s="11">
        <f>IF(Tabla134[[#This Row],[Item Weight (Nulos)]]="",VLOOKUP(Tabla134[[#This Row],[Item Identifier]],'Tabla para Nulos'!$A$3:$B$1563,2,FALSE),Tabla134[[#This Row],[Item Weight (Nulos)]])</f>
        <v>5.48</v>
      </c>
      <c r="O6619" s="11" t="str">
        <f>IF(Tabla134[[#This Row],[Item Visibility]]&lt;$U$15,"Poca visibilidad",IF(Tabla134[[#This Row],[Item Visibility]]&lt;$U$16,"Visibilidad media","Mayor visibilidad"))</f>
        <v>Poca visibilidad</v>
      </c>
      <c r="P6619" s="11" t="str">
        <f>IF(Tabla134[[#This Row],[Rating]]&lt;2,"Muy Malo",IF(Tabla134[[#This Row],[Rating]]&lt;3,"Malo",IF(Tabla134[[#This Row],[Rating]]&lt;4,"Regular",IF(Tabla134[[#This Row],[Rating]]&lt;5,"Bueno","Excelente"))))</f>
        <v>Bueno</v>
      </c>
    </row>
    <row r="6620" spans="1:16" x14ac:dyDescent="0.2">
      <c r="A6620" s="7" t="s">
        <v>124</v>
      </c>
      <c r="B6620" s="7" t="s">
        <v>660</v>
      </c>
      <c r="C6620" s="7" t="s">
        <v>71</v>
      </c>
      <c r="D6620" s="8">
        <v>2016</v>
      </c>
      <c r="E6620" s="7" t="s">
        <v>1114</v>
      </c>
      <c r="F6620" s="7" t="s">
        <v>8</v>
      </c>
      <c r="G6620" s="7" t="s">
        <v>702</v>
      </c>
      <c r="H6620" s="7" t="s">
        <v>7</v>
      </c>
      <c r="I6620" s="9">
        <v>0</v>
      </c>
      <c r="J6620" s="10">
        <v>154.2998</v>
      </c>
      <c r="K6620" s="11">
        <v>4</v>
      </c>
      <c r="L6620" s="11" t="str">
        <f>IF(Tabla134[[#This Row],[Item Weight]]&lt;$U$12,"Poco Peso",IF(Tabla134[[#This Row],[Item Weight]]&lt;$U$13,"Peso Medio","Peso Alto"))</f>
        <v>Poco Peso</v>
      </c>
      <c r="M6620" s="7">
        <v>5.88</v>
      </c>
      <c r="N6620" s="11">
        <f>IF(Tabla134[[#This Row],[Item Weight (Nulos)]]="",VLOOKUP(Tabla134[[#This Row],[Item Identifier]],'Tabla para Nulos'!$A$3:$B$1563,2,FALSE),Tabla134[[#This Row],[Item Weight (Nulos)]])</f>
        <v>5.88</v>
      </c>
      <c r="O6620" s="11" t="str">
        <f>IF(Tabla134[[#This Row],[Item Visibility]]&lt;$U$15,"Poca visibilidad",IF(Tabla134[[#This Row],[Item Visibility]]&lt;$U$16,"Visibilidad media","Mayor visibilidad"))</f>
        <v>Poca visibilidad</v>
      </c>
      <c r="P6620" s="11" t="str">
        <f>IF(Tabla134[[#This Row],[Rating]]&lt;2,"Muy Malo",IF(Tabla134[[#This Row],[Rating]]&lt;3,"Malo",IF(Tabla134[[#This Row],[Rating]]&lt;4,"Regular",IF(Tabla134[[#This Row],[Rating]]&lt;5,"Bueno","Excelente"))))</f>
        <v>Bueno</v>
      </c>
    </row>
    <row r="6621" spans="1:16" x14ac:dyDescent="0.2">
      <c r="A6621" s="7" t="s">
        <v>124</v>
      </c>
      <c r="B6621" s="7" t="s">
        <v>658</v>
      </c>
      <c r="C6621" s="7" t="s">
        <v>71</v>
      </c>
      <c r="D6621" s="8">
        <v>2016</v>
      </c>
      <c r="E6621" s="7" t="s">
        <v>1114</v>
      </c>
      <c r="F6621" s="7" t="s">
        <v>8</v>
      </c>
      <c r="G6621" s="7" t="s">
        <v>702</v>
      </c>
      <c r="H6621" s="7" t="s">
        <v>7</v>
      </c>
      <c r="I6621" s="9">
        <v>8.6132372999999998E-2</v>
      </c>
      <c r="J6621" s="10">
        <v>148.80760000000001</v>
      </c>
      <c r="K6621" s="11">
        <v>4</v>
      </c>
      <c r="L6621" s="11" t="str">
        <f>IF(Tabla134[[#This Row],[Item Weight]]&lt;$U$12,"Poco Peso",IF(Tabla134[[#This Row],[Item Weight]]&lt;$U$13,"Peso Medio","Peso Alto"))</f>
        <v>Poco Peso</v>
      </c>
      <c r="M6621" s="7">
        <v>7.3</v>
      </c>
      <c r="N6621" s="11">
        <f>IF(Tabla134[[#This Row],[Item Weight (Nulos)]]="",VLOOKUP(Tabla134[[#This Row],[Item Identifier]],'Tabla para Nulos'!$A$3:$B$1563,2,FALSE),Tabla134[[#This Row],[Item Weight (Nulos)]])</f>
        <v>7.3</v>
      </c>
      <c r="O6621" s="11" t="str">
        <f>IF(Tabla134[[#This Row],[Item Visibility]]&lt;$U$15,"Poca visibilidad",IF(Tabla134[[#This Row],[Item Visibility]]&lt;$U$16,"Visibilidad media","Mayor visibilidad"))</f>
        <v>Visibilidad media</v>
      </c>
      <c r="P6621" s="11" t="str">
        <f>IF(Tabla134[[#This Row],[Rating]]&lt;2,"Muy Malo",IF(Tabla134[[#This Row],[Rating]]&lt;3,"Malo",IF(Tabla134[[#This Row],[Rating]]&lt;4,"Regular",IF(Tabla134[[#This Row],[Rating]]&lt;5,"Bueno","Excelente"))))</f>
        <v>Bueno</v>
      </c>
    </row>
    <row r="6622" spans="1:16" x14ac:dyDescent="0.2">
      <c r="A6622" s="7" t="s">
        <v>124</v>
      </c>
      <c r="B6622" s="7" t="s">
        <v>250</v>
      </c>
      <c r="C6622" s="7" t="s">
        <v>71</v>
      </c>
      <c r="D6622" s="8">
        <v>2016</v>
      </c>
      <c r="E6622" s="7" t="s">
        <v>1114</v>
      </c>
      <c r="F6622" s="7" t="s">
        <v>8</v>
      </c>
      <c r="G6622" s="7" t="s">
        <v>702</v>
      </c>
      <c r="H6622" s="7" t="s">
        <v>7</v>
      </c>
      <c r="I6622" s="9">
        <v>5.2312034E-2</v>
      </c>
      <c r="J6622" s="10">
        <v>58.558799999999998</v>
      </c>
      <c r="K6622" s="11">
        <v>4</v>
      </c>
      <c r="L6622" s="11" t="str">
        <f>IF(Tabla134[[#This Row],[Item Weight]]&lt;$U$12,"Poco Peso",IF(Tabla134[[#This Row],[Item Weight]]&lt;$U$13,"Peso Medio","Peso Alto"))</f>
        <v>Poco Peso</v>
      </c>
      <c r="M6622" s="7">
        <v>7.36</v>
      </c>
      <c r="N6622" s="11">
        <f>IF(Tabla134[[#This Row],[Item Weight (Nulos)]]="",VLOOKUP(Tabla134[[#This Row],[Item Identifier]],'Tabla para Nulos'!$A$3:$B$1563,2,FALSE),Tabla134[[#This Row],[Item Weight (Nulos)]])</f>
        <v>7.36</v>
      </c>
      <c r="O6622" s="11" t="str">
        <f>IF(Tabla134[[#This Row],[Item Visibility]]&lt;$U$15,"Poca visibilidad",IF(Tabla134[[#This Row],[Item Visibility]]&lt;$U$16,"Visibilidad media","Mayor visibilidad"))</f>
        <v>Visibilidad media</v>
      </c>
      <c r="P6622" s="11" t="str">
        <f>IF(Tabla134[[#This Row],[Rating]]&lt;2,"Muy Malo",IF(Tabla134[[#This Row],[Rating]]&lt;3,"Malo",IF(Tabla134[[#This Row],[Rating]]&lt;4,"Regular",IF(Tabla134[[#This Row],[Rating]]&lt;5,"Bueno","Excelente"))))</f>
        <v>Bueno</v>
      </c>
    </row>
    <row r="6623" spans="1:16" x14ac:dyDescent="0.2">
      <c r="A6623" s="7" t="s">
        <v>124</v>
      </c>
      <c r="B6623" s="7" t="s">
        <v>1179</v>
      </c>
      <c r="C6623" s="7" t="s">
        <v>71</v>
      </c>
      <c r="D6623" s="8">
        <v>2016</v>
      </c>
      <c r="E6623" s="7" t="s">
        <v>1114</v>
      </c>
      <c r="F6623" s="7" t="s">
        <v>8</v>
      </c>
      <c r="G6623" s="7" t="s">
        <v>702</v>
      </c>
      <c r="H6623" s="7" t="s">
        <v>7</v>
      </c>
      <c r="I6623" s="9">
        <v>0</v>
      </c>
      <c r="J6623" s="10">
        <v>121.84139999999999</v>
      </c>
      <c r="K6623" s="11">
        <v>4</v>
      </c>
      <c r="L6623" s="11" t="str">
        <f>IF(Tabla134[[#This Row],[Item Weight]]&lt;$U$12,"Poco Peso",IF(Tabla134[[#This Row],[Item Weight]]&lt;$U$13,"Peso Medio","Peso Alto"))</f>
        <v>Poco Peso</v>
      </c>
      <c r="M6623" s="7">
        <v>7.93</v>
      </c>
      <c r="N6623" s="11">
        <f>IF(Tabla134[[#This Row],[Item Weight (Nulos)]]="",VLOOKUP(Tabla134[[#This Row],[Item Identifier]],'Tabla para Nulos'!$A$3:$B$1563,2,FALSE),Tabla134[[#This Row],[Item Weight (Nulos)]])</f>
        <v>7.93</v>
      </c>
      <c r="O6623" s="11" t="str">
        <f>IF(Tabla134[[#This Row],[Item Visibility]]&lt;$U$15,"Poca visibilidad",IF(Tabla134[[#This Row],[Item Visibility]]&lt;$U$16,"Visibilidad media","Mayor visibilidad"))</f>
        <v>Poca visibilidad</v>
      </c>
      <c r="P6623" s="11" t="str">
        <f>IF(Tabla134[[#This Row],[Rating]]&lt;2,"Muy Malo",IF(Tabla134[[#This Row],[Rating]]&lt;3,"Malo",IF(Tabla134[[#This Row],[Rating]]&lt;4,"Regular",IF(Tabla134[[#This Row],[Rating]]&lt;5,"Bueno","Excelente"))))</f>
        <v>Bueno</v>
      </c>
    </row>
    <row r="6624" spans="1:16" x14ac:dyDescent="0.2">
      <c r="A6624" s="7" t="s">
        <v>124</v>
      </c>
      <c r="B6624" s="7" t="s">
        <v>917</v>
      </c>
      <c r="C6624" s="7" t="s">
        <v>71</v>
      </c>
      <c r="D6624" s="8">
        <v>2016</v>
      </c>
      <c r="E6624" s="7" t="s">
        <v>1114</v>
      </c>
      <c r="F6624" s="7" t="s">
        <v>8</v>
      </c>
      <c r="G6624" s="7" t="s">
        <v>702</v>
      </c>
      <c r="H6624" s="7" t="s">
        <v>7</v>
      </c>
      <c r="I6624" s="9">
        <v>0.11488564699999999</v>
      </c>
      <c r="J6624" s="10">
        <v>59.624600000000001</v>
      </c>
      <c r="K6624" s="11">
        <v>4</v>
      </c>
      <c r="L6624" s="11" t="str">
        <f>IF(Tabla134[[#This Row],[Item Weight]]&lt;$U$12,"Poco Peso",IF(Tabla134[[#This Row],[Item Weight]]&lt;$U$13,"Peso Medio","Peso Alto"))</f>
        <v>Peso Medio</v>
      </c>
      <c r="M6624" s="7">
        <v>9.1950000000000003</v>
      </c>
      <c r="N6624" s="11">
        <f>IF(Tabla134[[#This Row],[Item Weight (Nulos)]]="",VLOOKUP(Tabla134[[#This Row],[Item Identifier]],'Tabla para Nulos'!$A$3:$B$1563,2,FALSE),Tabla134[[#This Row],[Item Weight (Nulos)]])</f>
        <v>9.1950000000000003</v>
      </c>
      <c r="O6624" s="11" t="str">
        <f>IF(Tabla134[[#This Row],[Item Visibility]]&lt;$U$15,"Poca visibilidad",IF(Tabla134[[#This Row],[Item Visibility]]&lt;$U$16,"Visibilidad media","Mayor visibilidad"))</f>
        <v>Mayor visibilidad</v>
      </c>
      <c r="P6624" s="11" t="str">
        <f>IF(Tabla134[[#This Row],[Rating]]&lt;2,"Muy Malo",IF(Tabla134[[#This Row],[Rating]]&lt;3,"Malo",IF(Tabla134[[#This Row],[Rating]]&lt;4,"Regular",IF(Tabla134[[#This Row],[Rating]]&lt;5,"Bueno","Excelente"))))</f>
        <v>Bueno</v>
      </c>
    </row>
    <row r="6625" spans="1:16" x14ac:dyDescent="0.2">
      <c r="A6625" s="7" t="s">
        <v>124</v>
      </c>
      <c r="B6625" s="7" t="s">
        <v>1040</v>
      </c>
      <c r="C6625" s="7" t="s">
        <v>71</v>
      </c>
      <c r="D6625" s="8">
        <v>2016</v>
      </c>
      <c r="E6625" s="7" t="s">
        <v>1114</v>
      </c>
      <c r="F6625" s="7" t="s">
        <v>8</v>
      </c>
      <c r="G6625" s="7" t="s">
        <v>702</v>
      </c>
      <c r="H6625" s="7" t="s">
        <v>7</v>
      </c>
      <c r="I6625" s="9">
        <v>3.7955094000000002E-2</v>
      </c>
      <c r="J6625" s="10">
        <v>62.151000000000003</v>
      </c>
      <c r="K6625" s="11">
        <v>4</v>
      </c>
      <c r="L6625" s="11" t="str">
        <f>IF(Tabla134[[#This Row],[Item Weight]]&lt;$U$12,"Poco Peso",IF(Tabla134[[#This Row],[Item Weight]]&lt;$U$13,"Peso Medio","Peso Alto"))</f>
        <v>Peso Medio</v>
      </c>
      <c r="M6625" s="7">
        <v>9.31</v>
      </c>
      <c r="N6625" s="11">
        <f>IF(Tabla134[[#This Row],[Item Weight (Nulos)]]="",VLOOKUP(Tabla134[[#This Row],[Item Identifier]],'Tabla para Nulos'!$A$3:$B$1563,2,FALSE),Tabla134[[#This Row],[Item Weight (Nulos)]])</f>
        <v>9.31</v>
      </c>
      <c r="O6625" s="11" t="str">
        <f>IF(Tabla134[[#This Row],[Item Visibility]]&lt;$U$15,"Poca visibilidad",IF(Tabla134[[#This Row],[Item Visibility]]&lt;$U$16,"Visibilidad media","Mayor visibilidad"))</f>
        <v>Visibilidad media</v>
      </c>
      <c r="P6625" s="11" t="str">
        <f>IF(Tabla134[[#This Row],[Rating]]&lt;2,"Muy Malo",IF(Tabla134[[#This Row],[Rating]]&lt;3,"Malo",IF(Tabla134[[#This Row],[Rating]]&lt;4,"Regular",IF(Tabla134[[#This Row],[Rating]]&lt;5,"Bueno","Excelente"))))</f>
        <v>Bueno</v>
      </c>
    </row>
    <row r="6626" spans="1:16" x14ac:dyDescent="0.2">
      <c r="A6626" s="7" t="s">
        <v>124</v>
      </c>
      <c r="B6626" s="7" t="s">
        <v>1178</v>
      </c>
      <c r="C6626" s="7" t="s">
        <v>71</v>
      </c>
      <c r="D6626" s="8">
        <v>2016</v>
      </c>
      <c r="E6626" s="7" t="s">
        <v>1114</v>
      </c>
      <c r="F6626" s="7" t="s">
        <v>8</v>
      </c>
      <c r="G6626" s="7" t="s">
        <v>702</v>
      </c>
      <c r="H6626" s="7" t="s">
        <v>7</v>
      </c>
      <c r="I6626" s="9">
        <v>5.2555346000000003E-2</v>
      </c>
      <c r="J6626" s="10">
        <v>89.683000000000007</v>
      </c>
      <c r="K6626" s="11">
        <v>4</v>
      </c>
      <c r="L6626" s="11" t="str">
        <f>IF(Tabla134[[#This Row],[Item Weight]]&lt;$U$12,"Poco Peso",IF(Tabla134[[#This Row],[Item Weight]]&lt;$U$13,"Peso Medio","Peso Alto"))</f>
        <v>Peso Medio</v>
      </c>
      <c r="M6626" s="7">
        <v>10.5</v>
      </c>
      <c r="N6626" s="11">
        <f>IF(Tabla134[[#This Row],[Item Weight (Nulos)]]="",VLOOKUP(Tabla134[[#This Row],[Item Identifier]],'Tabla para Nulos'!$A$3:$B$1563,2,FALSE),Tabla134[[#This Row],[Item Weight (Nulos)]])</f>
        <v>10.5</v>
      </c>
      <c r="O6626" s="11" t="str">
        <f>IF(Tabla134[[#This Row],[Item Visibility]]&lt;$U$15,"Poca visibilidad",IF(Tabla134[[#This Row],[Item Visibility]]&lt;$U$16,"Visibilidad media","Mayor visibilidad"))</f>
        <v>Visibilidad media</v>
      </c>
      <c r="P6626" s="11" t="str">
        <f>IF(Tabla134[[#This Row],[Rating]]&lt;2,"Muy Malo",IF(Tabla134[[#This Row],[Rating]]&lt;3,"Malo",IF(Tabla134[[#This Row],[Rating]]&lt;4,"Regular",IF(Tabla134[[#This Row],[Rating]]&lt;5,"Bueno","Excelente"))))</f>
        <v>Bueno</v>
      </c>
    </row>
    <row r="6627" spans="1:16" x14ac:dyDescent="0.2">
      <c r="A6627" s="7" t="s">
        <v>124</v>
      </c>
      <c r="B6627" s="7" t="s">
        <v>251</v>
      </c>
      <c r="C6627" s="7" t="s">
        <v>71</v>
      </c>
      <c r="D6627" s="8">
        <v>2016</v>
      </c>
      <c r="E6627" s="7" t="s">
        <v>1114</v>
      </c>
      <c r="F6627" s="7" t="s">
        <v>8</v>
      </c>
      <c r="G6627" s="7" t="s">
        <v>702</v>
      </c>
      <c r="H6627" s="7" t="s">
        <v>7</v>
      </c>
      <c r="I6627" s="9">
        <v>7.1257912000000007E-2</v>
      </c>
      <c r="J6627" s="10">
        <v>121.3098</v>
      </c>
      <c r="K6627" s="11">
        <v>4</v>
      </c>
      <c r="L6627" s="11" t="str">
        <f>IF(Tabla134[[#This Row],[Item Weight]]&lt;$U$12,"Poco Peso",IF(Tabla134[[#This Row],[Item Weight]]&lt;$U$13,"Peso Medio","Peso Alto"))</f>
        <v>Peso Medio</v>
      </c>
      <c r="M6627" s="7">
        <v>10.5</v>
      </c>
      <c r="N6627" s="11">
        <f>IF(Tabla134[[#This Row],[Item Weight (Nulos)]]="",VLOOKUP(Tabla134[[#This Row],[Item Identifier]],'Tabla para Nulos'!$A$3:$B$1563,2,FALSE),Tabla134[[#This Row],[Item Weight (Nulos)]])</f>
        <v>10.5</v>
      </c>
      <c r="O6627" s="11" t="str">
        <f>IF(Tabla134[[#This Row],[Item Visibility]]&lt;$U$15,"Poca visibilidad",IF(Tabla134[[#This Row],[Item Visibility]]&lt;$U$16,"Visibilidad media","Mayor visibilidad"))</f>
        <v>Visibilidad media</v>
      </c>
      <c r="P6627" s="11" t="str">
        <f>IF(Tabla134[[#This Row],[Rating]]&lt;2,"Muy Malo",IF(Tabla134[[#This Row],[Rating]]&lt;3,"Malo",IF(Tabla134[[#This Row],[Rating]]&lt;4,"Regular",IF(Tabla134[[#This Row],[Rating]]&lt;5,"Bueno","Excelente"))))</f>
        <v>Bueno</v>
      </c>
    </row>
    <row r="6628" spans="1:16" x14ac:dyDescent="0.2">
      <c r="A6628" s="7" t="s">
        <v>124</v>
      </c>
      <c r="B6628" s="7" t="s">
        <v>1038</v>
      </c>
      <c r="C6628" s="7" t="s">
        <v>71</v>
      </c>
      <c r="D6628" s="8">
        <v>2016</v>
      </c>
      <c r="E6628" s="7" t="s">
        <v>1114</v>
      </c>
      <c r="F6628" s="7" t="s">
        <v>8</v>
      </c>
      <c r="G6628" s="7" t="s">
        <v>702</v>
      </c>
      <c r="H6628" s="7" t="s">
        <v>7</v>
      </c>
      <c r="I6628" s="9">
        <v>5.3296867999999997E-2</v>
      </c>
      <c r="J6628" s="10">
        <v>59.690399999999997</v>
      </c>
      <c r="K6628" s="11">
        <v>4</v>
      </c>
      <c r="L6628" s="11" t="str">
        <f>IF(Tabla134[[#This Row],[Item Weight]]&lt;$U$12,"Poco Peso",IF(Tabla134[[#This Row],[Item Weight]]&lt;$U$13,"Peso Medio","Peso Alto"))</f>
        <v>Peso Medio</v>
      </c>
      <c r="M6628" s="7">
        <v>10.695</v>
      </c>
      <c r="N6628" s="11">
        <f>IF(Tabla134[[#This Row],[Item Weight (Nulos)]]="",VLOOKUP(Tabla134[[#This Row],[Item Identifier]],'Tabla para Nulos'!$A$3:$B$1563,2,FALSE),Tabla134[[#This Row],[Item Weight (Nulos)]])</f>
        <v>10.695</v>
      </c>
      <c r="O6628" s="11" t="str">
        <f>IF(Tabla134[[#This Row],[Item Visibility]]&lt;$U$15,"Poca visibilidad",IF(Tabla134[[#This Row],[Item Visibility]]&lt;$U$16,"Visibilidad media","Mayor visibilidad"))</f>
        <v>Visibilidad media</v>
      </c>
      <c r="P6628" s="11" t="str">
        <f>IF(Tabla134[[#This Row],[Rating]]&lt;2,"Muy Malo",IF(Tabla134[[#This Row],[Rating]]&lt;3,"Malo",IF(Tabla134[[#This Row],[Rating]]&lt;4,"Regular",IF(Tabla134[[#This Row],[Rating]]&lt;5,"Bueno","Excelente"))))</f>
        <v>Bueno</v>
      </c>
    </row>
    <row r="6629" spans="1:16" x14ac:dyDescent="0.2">
      <c r="A6629" s="7" t="s">
        <v>124</v>
      </c>
      <c r="B6629" s="7" t="s">
        <v>254</v>
      </c>
      <c r="C6629" s="7" t="s">
        <v>71</v>
      </c>
      <c r="D6629" s="8">
        <v>2016</v>
      </c>
      <c r="E6629" s="7" t="s">
        <v>1114</v>
      </c>
      <c r="F6629" s="7" t="s">
        <v>8</v>
      </c>
      <c r="G6629" s="7" t="s">
        <v>702</v>
      </c>
      <c r="H6629" s="7" t="s">
        <v>7</v>
      </c>
      <c r="I6629" s="9">
        <v>0.13117981200000001</v>
      </c>
      <c r="J6629" s="10">
        <v>245.24600000000001</v>
      </c>
      <c r="K6629" s="11">
        <v>4</v>
      </c>
      <c r="L6629" s="11" t="str">
        <f>IF(Tabla134[[#This Row],[Item Weight]]&lt;$U$12,"Poco Peso",IF(Tabla134[[#This Row],[Item Weight]]&lt;$U$13,"Peso Medio","Peso Alto"))</f>
        <v>Peso Medio</v>
      </c>
      <c r="M6629" s="7">
        <v>12.15</v>
      </c>
      <c r="N6629" s="11">
        <f>IF(Tabla134[[#This Row],[Item Weight (Nulos)]]="",VLOOKUP(Tabla134[[#This Row],[Item Identifier]],'Tabla para Nulos'!$A$3:$B$1563,2,FALSE),Tabla134[[#This Row],[Item Weight (Nulos)]])</f>
        <v>12.15</v>
      </c>
      <c r="O6629" s="11" t="str">
        <f>IF(Tabla134[[#This Row],[Item Visibility]]&lt;$U$15,"Poca visibilidad",IF(Tabla134[[#This Row],[Item Visibility]]&lt;$U$16,"Visibilidad media","Mayor visibilidad"))</f>
        <v>Mayor visibilidad</v>
      </c>
      <c r="P6629" s="11" t="str">
        <f>IF(Tabla134[[#This Row],[Rating]]&lt;2,"Muy Malo",IF(Tabla134[[#This Row],[Rating]]&lt;3,"Malo",IF(Tabla134[[#This Row],[Rating]]&lt;4,"Regular",IF(Tabla134[[#This Row],[Rating]]&lt;5,"Bueno","Excelente"))))</f>
        <v>Bueno</v>
      </c>
    </row>
    <row r="6630" spans="1:16" x14ac:dyDescent="0.2">
      <c r="A6630" s="7" t="s">
        <v>124</v>
      </c>
      <c r="B6630" s="7" t="s">
        <v>654</v>
      </c>
      <c r="C6630" s="7" t="s">
        <v>71</v>
      </c>
      <c r="D6630" s="8">
        <v>2016</v>
      </c>
      <c r="E6630" s="7" t="s">
        <v>1114</v>
      </c>
      <c r="F6630" s="7" t="s">
        <v>8</v>
      </c>
      <c r="G6630" s="7" t="s">
        <v>702</v>
      </c>
      <c r="H6630" s="7" t="s">
        <v>7</v>
      </c>
      <c r="I6630" s="9">
        <v>9.8993138999999994E-2</v>
      </c>
      <c r="J6630" s="10">
        <v>39.316400000000002</v>
      </c>
      <c r="K6630" s="11">
        <v>4</v>
      </c>
      <c r="L6630" s="11" t="str">
        <f>IF(Tabla134[[#This Row],[Item Weight]]&lt;$U$12,"Poco Peso",IF(Tabla134[[#This Row],[Item Weight]]&lt;$U$13,"Peso Medio","Peso Alto"))</f>
        <v>Peso Medio</v>
      </c>
      <c r="M6630" s="7">
        <v>12.85</v>
      </c>
      <c r="N6630" s="11">
        <f>IF(Tabla134[[#This Row],[Item Weight (Nulos)]]="",VLOOKUP(Tabla134[[#This Row],[Item Identifier]],'Tabla para Nulos'!$A$3:$B$1563,2,FALSE),Tabla134[[#This Row],[Item Weight (Nulos)]])</f>
        <v>12.85</v>
      </c>
      <c r="O6630" s="11" t="str">
        <f>IF(Tabla134[[#This Row],[Item Visibility]]&lt;$U$15,"Poca visibilidad",IF(Tabla134[[#This Row],[Item Visibility]]&lt;$U$16,"Visibilidad media","Mayor visibilidad"))</f>
        <v>Mayor visibilidad</v>
      </c>
      <c r="P6630" s="11" t="str">
        <f>IF(Tabla134[[#This Row],[Rating]]&lt;2,"Muy Malo",IF(Tabla134[[#This Row],[Rating]]&lt;3,"Malo",IF(Tabla134[[#This Row],[Rating]]&lt;4,"Regular",IF(Tabla134[[#This Row],[Rating]]&lt;5,"Bueno","Excelente"))))</f>
        <v>Bueno</v>
      </c>
    </row>
    <row r="6631" spans="1:16" x14ac:dyDescent="0.2">
      <c r="A6631" s="7" t="s">
        <v>124</v>
      </c>
      <c r="B6631" s="7" t="s">
        <v>1036</v>
      </c>
      <c r="C6631" s="7" t="s">
        <v>71</v>
      </c>
      <c r="D6631" s="8">
        <v>2016</v>
      </c>
      <c r="E6631" s="7" t="s">
        <v>1114</v>
      </c>
      <c r="F6631" s="7" t="s">
        <v>8</v>
      </c>
      <c r="G6631" s="7" t="s">
        <v>702</v>
      </c>
      <c r="H6631" s="7" t="s">
        <v>7</v>
      </c>
      <c r="I6631" s="9">
        <v>3.6672107000000002E-2</v>
      </c>
      <c r="J6631" s="10">
        <v>182.5976</v>
      </c>
      <c r="K6631" s="11">
        <v>4</v>
      </c>
      <c r="L6631" s="11" t="str">
        <f>IF(Tabla134[[#This Row],[Item Weight]]&lt;$U$12,"Poco Peso",IF(Tabla134[[#This Row],[Item Weight]]&lt;$U$13,"Peso Medio","Peso Alto"))</f>
        <v>Peso Medio</v>
      </c>
      <c r="M6631" s="7">
        <v>13.15</v>
      </c>
      <c r="N6631" s="11">
        <f>IF(Tabla134[[#This Row],[Item Weight (Nulos)]]="",VLOOKUP(Tabla134[[#This Row],[Item Identifier]],'Tabla para Nulos'!$A$3:$B$1563,2,FALSE),Tabla134[[#This Row],[Item Weight (Nulos)]])</f>
        <v>13.15</v>
      </c>
      <c r="O6631" s="11" t="str">
        <f>IF(Tabla134[[#This Row],[Item Visibility]]&lt;$U$15,"Poca visibilidad",IF(Tabla134[[#This Row],[Item Visibility]]&lt;$U$16,"Visibilidad media","Mayor visibilidad"))</f>
        <v>Visibilidad media</v>
      </c>
      <c r="P6631" s="11" t="str">
        <f>IF(Tabla134[[#This Row],[Rating]]&lt;2,"Muy Malo",IF(Tabla134[[#This Row],[Rating]]&lt;3,"Malo",IF(Tabla134[[#This Row],[Rating]]&lt;4,"Regular",IF(Tabla134[[#This Row],[Rating]]&lt;5,"Bueno","Excelente"))))</f>
        <v>Bueno</v>
      </c>
    </row>
    <row r="6632" spans="1:16" x14ac:dyDescent="0.2">
      <c r="A6632" s="7" t="s">
        <v>124</v>
      </c>
      <c r="B6632" s="7" t="s">
        <v>245</v>
      </c>
      <c r="C6632" s="7" t="s">
        <v>71</v>
      </c>
      <c r="D6632" s="8">
        <v>2016</v>
      </c>
      <c r="E6632" s="7" t="s">
        <v>1114</v>
      </c>
      <c r="F6632" s="7" t="s">
        <v>8</v>
      </c>
      <c r="G6632" s="7" t="s">
        <v>702</v>
      </c>
      <c r="H6632" s="7" t="s">
        <v>7</v>
      </c>
      <c r="I6632" s="9">
        <v>1.3812771999999999E-2</v>
      </c>
      <c r="J6632" s="10">
        <v>64.716800000000006</v>
      </c>
      <c r="K6632" s="11">
        <v>4</v>
      </c>
      <c r="L6632" s="11" t="str">
        <f>IF(Tabla134[[#This Row],[Item Weight]]&lt;$U$12,"Poco Peso",IF(Tabla134[[#This Row],[Item Weight]]&lt;$U$13,"Peso Medio","Peso Alto"))</f>
        <v>Peso Medio</v>
      </c>
      <c r="M6632" s="7">
        <v>15.35</v>
      </c>
      <c r="N6632" s="11">
        <f>IF(Tabla134[[#This Row],[Item Weight (Nulos)]]="",VLOOKUP(Tabla134[[#This Row],[Item Identifier]],'Tabla para Nulos'!$A$3:$B$1563,2,FALSE),Tabla134[[#This Row],[Item Weight (Nulos)]])</f>
        <v>15.35</v>
      </c>
      <c r="O6632" s="11" t="str">
        <f>IF(Tabla134[[#This Row],[Item Visibility]]&lt;$U$15,"Poca visibilidad",IF(Tabla134[[#This Row],[Item Visibility]]&lt;$U$16,"Visibilidad media","Mayor visibilidad"))</f>
        <v>Poca visibilidad</v>
      </c>
      <c r="P6632" s="11" t="str">
        <f>IF(Tabla134[[#This Row],[Rating]]&lt;2,"Muy Malo",IF(Tabla134[[#This Row],[Rating]]&lt;3,"Malo",IF(Tabla134[[#This Row],[Rating]]&lt;4,"Regular",IF(Tabla134[[#This Row],[Rating]]&lt;5,"Bueno","Excelente"))))</f>
        <v>Bueno</v>
      </c>
    </row>
    <row r="6633" spans="1:16" x14ac:dyDescent="0.2">
      <c r="A6633" s="7" t="s">
        <v>124</v>
      </c>
      <c r="B6633" s="7" t="s">
        <v>259</v>
      </c>
      <c r="C6633" s="7" t="s">
        <v>71</v>
      </c>
      <c r="D6633" s="8">
        <v>2016</v>
      </c>
      <c r="E6633" s="7" t="s">
        <v>1114</v>
      </c>
      <c r="F6633" s="7" t="s">
        <v>8</v>
      </c>
      <c r="G6633" s="7" t="s">
        <v>702</v>
      </c>
      <c r="H6633" s="7" t="s">
        <v>7</v>
      </c>
      <c r="I6633" s="9">
        <v>0.116913245</v>
      </c>
      <c r="J6633" s="10">
        <v>78.167000000000002</v>
      </c>
      <c r="K6633" s="11">
        <v>4</v>
      </c>
      <c r="L6633" s="11" t="str">
        <f>IF(Tabla134[[#This Row],[Item Weight]]&lt;$U$12,"Poco Peso",IF(Tabla134[[#This Row],[Item Weight]]&lt;$U$13,"Peso Medio","Peso Alto"))</f>
        <v>Peso Medio</v>
      </c>
      <c r="M6633" s="7">
        <v>15.6</v>
      </c>
      <c r="N6633" s="11">
        <f>IF(Tabla134[[#This Row],[Item Weight (Nulos)]]="",VLOOKUP(Tabla134[[#This Row],[Item Identifier]],'Tabla para Nulos'!$A$3:$B$1563,2,FALSE),Tabla134[[#This Row],[Item Weight (Nulos)]])</f>
        <v>15.6</v>
      </c>
      <c r="O6633" s="11" t="str">
        <f>IF(Tabla134[[#This Row],[Item Visibility]]&lt;$U$15,"Poca visibilidad",IF(Tabla134[[#This Row],[Item Visibility]]&lt;$U$16,"Visibilidad media","Mayor visibilidad"))</f>
        <v>Mayor visibilidad</v>
      </c>
      <c r="P6633" s="11" t="str">
        <f>IF(Tabla134[[#This Row],[Rating]]&lt;2,"Muy Malo",IF(Tabla134[[#This Row],[Rating]]&lt;3,"Malo",IF(Tabla134[[#This Row],[Rating]]&lt;4,"Regular",IF(Tabla134[[#This Row],[Rating]]&lt;5,"Bueno","Excelente"))))</f>
        <v>Bueno</v>
      </c>
    </row>
    <row r="6634" spans="1:16" x14ac:dyDescent="0.2">
      <c r="A6634" s="7" t="s">
        <v>124</v>
      </c>
      <c r="B6634" s="7" t="s">
        <v>778</v>
      </c>
      <c r="C6634" s="7" t="s">
        <v>71</v>
      </c>
      <c r="D6634" s="8">
        <v>2016</v>
      </c>
      <c r="E6634" s="7" t="s">
        <v>1114</v>
      </c>
      <c r="F6634" s="7" t="s">
        <v>8</v>
      </c>
      <c r="G6634" s="7" t="s">
        <v>702</v>
      </c>
      <c r="H6634" s="7" t="s">
        <v>7</v>
      </c>
      <c r="I6634" s="9">
        <v>4.5203854000000002E-2</v>
      </c>
      <c r="J6634" s="10">
        <v>180.26599999999999</v>
      </c>
      <c r="K6634" s="11">
        <v>4</v>
      </c>
      <c r="L6634" s="11" t="str">
        <f>IF(Tabla134[[#This Row],[Item Weight]]&lt;$U$12,"Poco Peso",IF(Tabla134[[#This Row],[Item Weight]]&lt;$U$13,"Peso Medio","Peso Alto"))</f>
        <v>Peso Medio</v>
      </c>
      <c r="M6634" s="7">
        <v>15.7</v>
      </c>
      <c r="N6634" s="11">
        <f>IF(Tabla134[[#This Row],[Item Weight (Nulos)]]="",VLOOKUP(Tabla134[[#This Row],[Item Identifier]],'Tabla para Nulos'!$A$3:$B$1563,2,FALSE),Tabla134[[#This Row],[Item Weight (Nulos)]])</f>
        <v>15.7</v>
      </c>
      <c r="O6634" s="11" t="str">
        <f>IF(Tabla134[[#This Row],[Item Visibility]]&lt;$U$15,"Poca visibilidad",IF(Tabla134[[#This Row],[Item Visibility]]&lt;$U$16,"Visibilidad media","Mayor visibilidad"))</f>
        <v>Visibilidad media</v>
      </c>
      <c r="P6634" s="11" t="str">
        <f>IF(Tabla134[[#This Row],[Rating]]&lt;2,"Muy Malo",IF(Tabla134[[#This Row],[Rating]]&lt;3,"Malo",IF(Tabla134[[#This Row],[Rating]]&lt;4,"Regular",IF(Tabla134[[#This Row],[Rating]]&lt;5,"Bueno","Excelente"))))</f>
        <v>Bueno</v>
      </c>
    </row>
    <row r="6635" spans="1:16" x14ac:dyDescent="0.2">
      <c r="A6635" s="7" t="s">
        <v>124</v>
      </c>
      <c r="B6635" s="7" t="s">
        <v>895</v>
      </c>
      <c r="C6635" s="7" t="s">
        <v>71</v>
      </c>
      <c r="D6635" s="8">
        <v>2016</v>
      </c>
      <c r="E6635" s="7" t="s">
        <v>1114</v>
      </c>
      <c r="F6635" s="7" t="s">
        <v>8</v>
      </c>
      <c r="G6635" s="7" t="s">
        <v>702</v>
      </c>
      <c r="H6635" s="7" t="s">
        <v>7</v>
      </c>
      <c r="I6635" s="9">
        <v>1.4691783999999999E-2</v>
      </c>
      <c r="J6635" s="10">
        <v>74.103800000000007</v>
      </c>
      <c r="K6635" s="11">
        <v>4</v>
      </c>
      <c r="L6635" s="11" t="str">
        <f>IF(Tabla134[[#This Row],[Item Weight]]&lt;$U$12,"Poco Peso",IF(Tabla134[[#This Row],[Item Weight]]&lt;$U$13,"Peso Medio","Peso Alto"))</f>
        <v>Peso Alto</v>
      </c>
      <c r="M6635" s="7">
        <v>17.350000000000001</v>
      </c>
      <c r="N6635" s="11">
        <f>IF(Tabla134[[#This Row],[Item Weight (Nulos)]]="",VLOOKUP(Tabla134[[#This Row],[Item Identifier]],'Tabla para Nulos'!$A$3:$B$1563,2,FALSE),Tabla134[[#This Row],[Item Weight (Nulos)]])</f>
        <v>17.350000000000001</v>
      </c>
      <c r="O6635" s="11" t="str">
        <f>IF(Tabla134[[#This Row],[Item Visibility]]&lt;$U$15,"Poca visibilidad",IF(Tabla134[[#This Row],[Item Visibility]]&lt;$U$16,"Visibilidad media","Mayor visibilidad"))</f>
        <v>Poca visibilidad</v>
      </c>
      <c r="P6635" s="11" t="str">
        <f>IF(Tabla134[[#This Row],[Rating]]&lt;2,"Muy Malo",IF(Tabla134[[#This Row],[Rating]]&lt;3,"Malo",IF(Tabla134[[#This Row],[Rating]]&lt;4,"Regular",IF(Tabla134[[#This Row],[Rating]]&lt;5,"Bueno","Excelente"))))</f>
        <v>Bueno</v>
      </c>
    </row>
    <row r="6636" spans="1:16" x14ac:dyDescent="0.2">
      <c r="A6636" s="7" t="s">
        <v>124</v>
      </c>
      <c r="B6636" s="7" t="s">
        <v>892</v>
      </c>
      <c r="C6636" s="7" t="s">
        <v>71</v>
      </c>
      <c r="D6636" s="8">
        <v>2016</v>
      </c>
      <c r="E6636" s="7" t="s">
        <v>1114</v>
      </c>
      <c r="F6636" s="7" t="s">
        <v>8</v>
      </c>
      <c r="G6636" s="7" t="s">
        <v>702</v>
      </c>
      <c r="H6636" s="7" t="s">
        <v>7</v>
      </c>
      <c r="I6636" s="9">
        <v>0.100074524</v>
      </c>
      <c r="J6636" s="10">
        <v>110.2886</v>
      </c>
      <c r="K6636" s="11">
        <v>4</v>
      </c>
      <c r="L6636" s="11" t="str">
        <f>IF(Tabla134[[#This Row],[Item Weight]]&lt;$U$12,"Poco Peso",IF(Tabla134[[#This Row],[Item Weight]]&lt;$U$13,"Peso Medio","Peso Alto"))</f>
        <v>Peso Alto</v>
      </c>
      <c r="M6636" s="7">
        <v>19.2</v>
      </c>
      <c r="N6636" s="11">
        <f>IF(Tabla134[[#This Row],[Item Weight (Nulos)]]="",VLOOKUP(Tabla134[[#This Row],[Item Identifier]],'Tabla para Nulos'!$A$3:$B$1563,2,FALSE),Tabla134[[#This Row],[Item Weight (Nulos)]])</f>
        <v>19.2</v>
      </c>
      <c r="O6636" s="11" t="str">
        <f>IF(Tabla134[[#This Row],[Item Visibility]]&lt;$U$15,"Poca visibilidad",IF(Tabla134[[#This Row],[Item Visibility]]&lt;$U$16,"Visibilidad media","Mayor visibilidad"))</f>
        <v>Mayor visibilidad</v>
      </c>
      <c r="P6636" s="11" t="str">
        <f>IF(Tabla134[[#This Row],[Rating]]&lt;2,"Muy Malo",IF(Tabla134[[#This Row],[Rating]]&lt;3,"Malo",IF(Tabla134[[#This Row],[Rating]]&lt;4,"Regular",IF(Tabla134[[#This Row],[Rating]]&lt;5,"Bueno","Excelente"))))</f>
        <v>Bueno</v>
      </c>
    </row>
    <row r="6637" spans="1:16" x14ac:dyDescent="0.2">
      <c r="A6637" s="7" t="s">
        <v>124</v>
      </c>
      <c r="B6637" s="7" t="s">
        <v>891</v>
      </c>
      <c r="C6637" s="7" t="s">
        <v>71</v>
      </c>
      <c r="D6637" s="8">
        <v>2016</v>
      </c>
      <c r="E6637" s="7" t="s">
        <v>1114</v>
      </c>
      <c r="F6637" s="7" t="s">
        <v>8</v>
      </c>
      <c r="G6637" s="7" t="s">
        <v>702</v>
      </c>
      <c r="H6637" s="7" t="s">
        <v>7</v>
      </c>
      <c r="I6637" s="9">
        <v>3.7403973E-2</v>
      </c>
      <c r="J6637" s="10">
        <v>192.5478</v>
      </c>
      <c r="K6637" s="11">
        <v>4</v>
      </c>
      <c r="L6637" s="11" t="str">
        <f>IF(Tabla134[[#This Row],[Item Weight]]&lt;$U$12,"Poco Peso",IF(Tabla134[[#This Row],[Item Weight]]&lt;$U$13,"Peso Medio","Peso Alto"))</f>
        <v>Peso Alto</v>
      </c>
      <c r="M6637" s="7">
        <v>20.85</v>
      </c>
      <c r="N6637" s="11">
        <f>IF(Tabla134[[#This Row],[Item Weight (Nulos)]]="",VLOOKUP(Tabla134[[#This Row],[Item Identifier]],'Tabla para Nulos'!$A$3:$B$1563,2,FALSE),Tabla134[[#This Row],[Item Weight (Nulos)]])</f>
        <v>20.85</v>
      </c>
      <c r="O6637" s="11" t="str">
        <f>IF(Tabla134[[#This Row],[Item Visibility]]&lt;$U$15,"Poca visibilidad",IF(Tabla134[[#This Row],[Item Visibility]]&lt;$U$16,"Visibilidad media","Mayor visibilidad"))</f>
        <v>Visibilidad media</v>
      </c>
      <c r="P6637" s="11" t="str">
        <f>IF(Tabla134[[#This Row],[Rating]]&lt;2,"Muy Malo",IF(Tabla134[[#This Row],[Rating]]&lt;3,"Malo",IF(Tabla134[[#This Row],[Rating]]&lt;4,"Regular",IF(Tabla134[[#This Row],[Rating]]&lt;5,"Bueno","Excelente"))))</f>
        <v>Bueno</v>
      </c>
    </row>
    <row r="6638" spans="1:16" x14ac:dyDescent="0.2">
      <c r="A6638" s="7" t="s">
        <v>124</v>
      </c>
      <c r="B6638" s="7" t="s">
        <v>890</v>
      </c>
      <c r="C6638" s="7" t="s">
        <v>10</v>
      </c>
      <c r="D6638" s="8">
        <v>2016</v>
      </c>
      <c r="E6638" s="7" t="s">
        <v>1114</v>
      </c>
      <c r="F6638" s="7" t="s">
        <v>8</v>
      </c>
      <c r="G6638" s="7" t="s">
        <v>702</v>
      </c>
      <c r="H6638" s="7" t="s">
        <v>7</v>
      </c>
      <c r="I6638" s="9">
        <v>5.696122E-2</v>
      </c>
      <c r="J6638" s="10">
        <v>176.33699999999999</v>
      </c>
      <c r="K6638" s="11">
        <v>4</v>
      </c>
      <c r="L6638" s="11" t="str">
        <f>IF(Tabla134[[#This Row],[Item Weight]]&lt;$U$12,"Poco Peso",IF(Tabla134[[#This Row],[Item Weight]]&lt;$U$13,"Peso Medio","Peso Alto"))</f>
        <v>Poco Peso</v>
      </c>
      <c r="M6638" s="7">
        <v>5.7350000000000003</v>
      </c>
      <c r="N6638" s="11">
        <f>IF(Tabla134[[#This Row],[Item Weight (Nulos)]]="",VLOOKUP(Tabla134[[#This Row],[Item Identifier]],'Tabla para Nulos'!$A$3:$B$1563,2,FALSE),Tabla134[[#This Row],[Item Weight (Nulos)]])</f>
        <v>5.7350000000000003</v>
      </c>
      <c r="O6638" s="11" t="str">
        <f>IF(Tabla134[[#This Row],[Item Visibility]]&lt;$U$15,"Poca visibilidad",IF(Tabla134[[#This Row],[Item Visibility]]&lt;$U$16,"Visibilidad media","Mayor visibilidad"))</f>
        <v>Visibilidad media</v>
      </c>
      <c r="P6638" s="11" t="str">
        <f>IF(Tabla134[[#This Row],[Rating]]&lt;2,"Muy Malo",IF(Tabla134[[#This Row],[Rating]]&lt;3,"Malo",IF(Tabla134[[#This Row],[Rating]]&lt;4,"Regular",IF(Tabla134[[#This Row],[Rating]]&lt;5,"Bueno","Excelente"))))</f>
        <v>Bueno</v>
      </c>
    </row>
    <row r="6639" spans="1:16" x14ac:dyDescent="0.2">
      <c r="A6639" s="7" t="s">
        <v>124</v>
      </c>
      <c r="B6639" s="7" t="s">
        <v>220</v>
      </c>
      <c r="C6639" s="7" t="s">
        <v>10</v>
      </c>
      <c r="D6639" s="8">
        <v>2016</v>
      </c>
      <c r="E6639" s="7" t="s">
        <v>1114</v>
      </c>
      <c r="F6639" s="7" t="s">
        <v>8</v>
      </c>
      <c r="G6639" s="7" t="s">
        <v>702</v>
      </c>
      <c r="H6639" s="7" t="s">
        <v>7</v>
      </c>
      <c r="I6639" s="9">
        <v>2.5408701999999998E-2</v>
      </c>
      <c r="J6639" s="10">
        <v>160.892</v>
      </c>
      <c r="K6639" s="11">
        <v>4</v>
      </c>
      <c r="L6639" s="11" t="str">
        <f>IF(Tabla134[[#This Row],[Item Weight]]&lt;$U$12,"Poco Peso",IF(Tabla134[[#This Row],[Item Weight]]&lt;$U$13,"Peso Medio","Peso Alto"))</f>
        <v>Poco Peso</v>
      </c>
      <c r="M6639" s="7">
        <v>6.0549999999999997</v>
      </c>
      <c r="N6639" s="11">
        <f>IF(Tabla134[[#This Row],[Item Weight (Nulos)]]="",VLOOKUP(Tabla134[[#This Row],[Item Identifier]],'Tabla para Nulos'!$A$3:$B$1563,2,FALSE),Tabla134[[#This Row],[Item Weight (Nulos)]])</f>
        <v>6.0549999999999997</v>
      </c>
      <c r="O6639" s="11" t="str">
        <f>IF(Tabla134[[#This Row],[Item Visibility]]&lt;$U$15,"Poca visibilidad",IF(Tabla134[[#This Row],[Item Visibility]]&lt;$U$16,"Visibilidad media","Mayor visibilidad"))</f>
        <v>Poca visibilidad</v>
      </c>
      <c r="P6639" s="11" t="str">
        <f>IF(Tabla134[[#This Row],[Rating]]&lt;2,"Muy Malo",IF(Tabla134[[#This Row],[Rating]]&lt;3,"Malo",IF(Tabla134[[#This Row],[Rating]]&lt;4,"Regular",IF(Tabla134[[#This Row],[Rating]]&lt;5,"Bueno","Excelente"))))</f>
        <v>Bueno</v>
      </c>
    </row>
    <row r="6640" spans="1:16" x14ac:dyDescent="0.2">
      <c r="A6640" s="7" t="s">
        <v>124</v>
      </c>
      <c r="B6640" s="7" t="s">
        <v>1177</v>
      </c>
      <c r="C6640" s="7" t="s">
        <v>10</v>
      </c>
      <c r="D6640" s="8">
        <v>2016</v>
      </c>
      <c r="E6640" s="7" t="s">
        <v>1114</v>
      </c>
      <c r="F6640" s="7" t="s">
        <v>8</v>
      </c>
      <c r="G6640" s="7" t="s">
        <v>702</v>
      </c>
      <c r="H6640" s="7" t="s">
        <v>7</v>
      </c>
      <c r="I6640" s="9">
        <v>1.6958832E-2</v>
      </c>
      <c r="J6640" s="10">
        <v>210.05860000000001</v>
      </c>
      <c r="K6640" s="11">
        <v>4</v>
      </c>
      <c r="L6640" s="11" t="str">
        <f>IF(Tabla134[[#This Row],[Item Weight]]&lt;$U$12,"Poco Peso",IF(Tabla134[[#This Row],[Item Weight]]&lt;$U$13,"Peso Medio","Peso Alto"))</f>
        <v>Poco Peso</v>
      </c>
      <c r="M6640" s="7">
        <v>6.6550000000000002</v>
      </c>
      <c r="N6640" s="11">
        <f>IF(Tabla134[[#This Row],[Item Weight (Nulos)]]="",VLOOKUP(Tabla134[[#This Row],[Item Identifier]],'Tabla para Nulos'!$A$3:$B$1563,2,FALSE),Tabla134[[#This Row],[Item Weight (Nulos)]])</f>
        <v>6.6550000000000002</v>
      </c>
      <c r="O6640" s="11" t="str">
        <f>IF(Tabla134[[#This Row],[Item Visibility]]&lt;$U$15,"Poca visibilidad",IF(Tabla134[[#This Row],[Item Visibility]]&lt;$U$16,"Visibilidad media","Mayor visibilidad"))</f>
        <v>Poca visibilidad</v>
      </c>
      <c r="P6640" s="11" t="str">
        <f>IF(Tabla134[[#This Row],[Rating]]&lt;2,"Muy Malo",IF(Tabla134[[#This Row],[Rating]]&lt;3,"Malo",IF(Tabla134[[#This Row],[Rating]]&lt;4,"Regular",IF(Tabla134[[#This Row],[Rating]]&lt;5,"Bueno","Excelente"))))</f>
        <v>Bueno</v>
      </c>
    </row>
    <row r="6641" spans="1:16" x14ac:dyDescent="0.2">
      <c r="A6641" s="7" t="s">
        <v>124</v>
      </c>
      <c r="B6641" s="7" t="s">
        <v>231</v>
      </c>
      <c r="C6641" s="7" t="s">
        <v>10</v>
      </c>
      <c r="D6641" s="8">
        <v>2016</v>
      </c>
      <c r="E6641" s="7" t="s">
        <v>1114</v>
      </c>
      <c r="F6641" s="7" t="s">
        <v>8</v>
      </c>
      <c r="G6641" s="7" t="s">
        <v>702</v>
      </c>
      <c r="H6641" s="7" t="s">
        <v>7</v>
      </c>
      <c r="I6641" s="9">
        <v>9.3385381000000003E-2</v>
      </c>
      <c r="J6641" s="10">
        <v>91.314599999999999</v>
      </c>
      <c r="K6641" s="11">
        <v>4</v>
      </c>
      <c r="L6641" s="11" t="str">
        <f>IF(Tabla134[[#This Row],[Item Weight]]&lt;$U$12,"Poco Peso",IF(Tabla134[[#This Row],[Item Weight]]&lt;$U$13,"Peso Medio","Peso Alto"))</f>
        <v>Poco Peso</v>
      </c>
      <c r="M6641" s="7">
        <v>7.3250000000000002</v>
      </c>
      <c r="N6641" s="11">
        <f>IF(Tabla134[[#This Row],[Item Weight (Nulos)]]="",VLOOKUP(Tabla134[[#This Row],[Item Identifier]],'Tabla para Nulos'!$A$3:$B$1563,2,FALSE),Tabla134[[#This Row],[Item Weight (Nulos)]])</f>
        <v>7.3250000000000002</v>
      </c>
      <c r="O6641" s="11" t="str">
        <f>IF(Tabla134[[#This Row],[Item Visibility]]&lt;$U$15,"Poca visibilidad",IF(Tabla134[[#This Row],[Item Visibility]]&lt;$U$16,"Visibilidad media","Mayor visibilidad"))</f>
        <v>Visibilidad media</v>
      </c>
      <c r="P6641" s="11" t="str">
        <f>IF(Tabla134[[#This Row],[Rating]]&lt;2,"Muy Malo",IF(Tabla134[[#This Row],[Rating]]&lt;3,"Malo",IF(Tabla134[[#This Row],[Rating]]&lt;4,"Regular",IF(Tabla134[[#This Row],[Rating]]&lt;5,"Bueno","Excelente"))))</f>
        <v>Bueno</v>
      </c>
    </row>
    <row r="6642" spans="1:16" x14ac:dyDescent="0.2">
      <c r="A6642" s="7" t="s">
        <v>124</v>
      </c>
      <c r="B6642" s="7" t="s">
        <v>696</v>
      </c>
      <c r="C6642" s="7" t="s">
        <v>10</v>
      </c>
      <c r="D6642" s="8">
        <v>2016</v>
      </c>
      <c r="E6642" s="7" t="s">
        <v>1114</v>
      </c>
      <c r="F6642" s="7" t="s">
        <v>8</v>
      </c>
      <c r="G6642" s="7" t="s">
        <v>702</v>
      </c>
      <c r="H6642" s="7" t="s">
        <v>7</v>
      </c>
      <c r="I6642" s="9">
        <v>5.5127499000000003E-2</v>
      </c>
      <c r="J6642" s="10">
        <v>128.29939999999999</v>
      </c>
      <c r="K6642" s="11">
        <v>4</v>
      </c>
      <c r="L6642" s="11" t="str">
        <f>IF(Tabla134[[#This Row],[Item Weight]]&lt;$U$12,"Poco Peso",IF(Tabla134[[#This Row],[Item Weight]]&lt;$U$13,"Peso Medio","Peso Alto"))</f>
        <v>Poco Peso</v>
      </c>
      <c r="M6642" s="7">
        <v>7.52</v>
      </c>
      <c r="N6642" s="11">
        <f>IF(Tabla134[[#This Row],[Item Weight (Nulos)]]="",VLOOKUP(Tabla134[[#This Row],[Item Identifier]],'Tabla para Nulos'!$A$3:$B$1563,2,FALSE),Tabla134[[#This Row],[Item Weight (Nulos)]])</f>
        <v>7.52</v>
      </c>
      <c r="O6642" s="11" t="str">
        <f>IF(Tabla134[[#This Row],[Item Visibility]]&lt;$U$15,"Poca visibilidad",IF(Tabla134[[#This Row],[Item Visibility]]&lt;$U$16,"Visibilidad media","Mayor visibilidad"))</f>
        <v>Visibilidad media</v>
      </c>
      <c r="P6642" s="11" t="str">
        <f>IF(Tabla134[[#This Row],[Rating]]&lt;2,"Muy Malo",IF(Tabla134[[#This Row],[Rating]]&lt;3,"Malo",IF(Tabla134[[#This Row],[Rating]]&lt;4,"Regular",IF(Tabla134[[#This Row],[Rating]]&lt;5,"Bueno","Excelente"))))</f>
        <v>Bueno</v>
      </c>
    </row>
    <row r="6643" spans="1:16" x14ac:dyDescent="0.2">
      <c r="A6643" s="7" t="s">
        <v>124</v>
      </c>
      <c r="B6643" s="7" t="s">
        <v>224</v>
      </c>
      <c r="C6643" s="7" t="s">
        <v>10</v>
      </c>
      <c r="D6643" s="8">
        <v>2016</v>
      </c>
      <c r="E6643" s="7" t="s">
        <v>1114</v>
      </c>
      <c r="F6643" s="7" t="s">
        <v>8</v>
      </c>
      <c r="G6643" s="7" t="s">
        <v>702</v>
      </c>
      <c r="H6643" s="7" t="s">
        <v>7</v>
      </c>
      <c r="I6643" s="9">
        <v>7.0900281999999995E-2</v>
      </c>
      <c r="J6643" s="10">
        <v>192.61619999999999</v>
      </c>
      <c r="K6643" s="11">
        <v>4</v>
      </c>
      <c r="L6643" s="11" t="str">
        <f>IF(Tabla134[[#This Row],[Item Weight]]&lt;$U$12,"Poco Peso",IF(Tabla134[[#This Row],[Item Weight]]&lt;$U$13,"Peso Medio","Peso Alto"))</f>
        <v>Poco Peso</v>
      </c>
      <c r="M6643" s="7">
        <v>7.68</v>
      </c>
      <c r="N6643" s="11">
        <f>IF(Tabla134[[#This Row],[Item Weight (Nulos)]]="",VLOOKUP(Tabla134[[#This Row],[Item Identifier]],'Tabla para Nulos'!$A$3:$B$1563,2,FALSE),Tabla134[[#This Row],[Item Weight (Nulos)]])</f>
        <v>7.68</v>
      </c>
      <c r="O6643" s="11" t="str">
        <f>IF(Tabla134[[#This Row],[Item Visibility]]&lt;$U$15,"Poca visibilidad",IF(Tabla134[[#This Row],[Item Visibility]]&lt;$U$16,"Visibilidad media","Mayor visibilidad"))</f>
        <v>Visibilidad media</v>
      </c>
      <c r="P6643" s="11" t="str">
        <f>IF(Tabla134[[#This Row],[Rating]]&lt;2,"Muy Malo",IF(Tabla134[[#This Row],[Rating]]&lt;3,"Malo",IF(Tabla134[[#This Row],[Rating]]&lt;4,"Regular",IF(Tabla134[[#This Row],[Rating]]&lt;5,"Bueno","Excelente"))))</f>
        <v>Bueno</v>
      </c>
    </row>
    <row r="6644" spans="1:16" x14ac:dyDescent="0.2">
      <c r="A6644" s="7" t="s">
        <v>124</v>
      </c>
      <c r="B6644" s="7" t="s">
        <v>650</v>
      </c>
      <c r="C6644" s="7" t="s">
        <v>10</v>
      </c>
      <c r="D6644" s="8">
        <v>2016</v>
      </c>
      <c r="E6644" s="7" t="s">
        <v>1114</v>
      </c>
      <c r="F6644" s="7" t="s">
        <v>8</v>
      </c>
      <c r="G6644" s="7" t="s">
        <v>702</v>
      </c>
      <c r="H6644" s="7" t="s">
        <v>7</v>
      </c>
      <c r="I6644" s="9">
        <v>2.5967624000000002E-2</v>
      </c>
      <c r="J6644" s="10">
        <v>119.9414</v>
      </c>
      <c r="K6644" s="11">
        <v>4</v>
      </c>
      <c r="L6644" s="11" t="str">
        <f>IF(Tabla134[[#This Row],[Item Weight]]&lt;$U$12,"Poco Peso",IF(Tabla134[[#This Row],[Item Weight]]&lt;$U$13,"Peso Medio","Peso Alto"))</f>
        <v>Peso Medio</v>
      </c>
      <c r="M6644" s="7">
        <v>8.7850000000000001</v>
      </c>
      <c r="N6644" s="11">
        <f>IF(Tabla134[[#This Row],[Item Weight (Nulos)]]="",VLOOKUP(Tabla134[[#This Row],[Item Identifier]],'Tabla para Nulos'!$A$3:$B$1563,2,FALSE),Tabla134[[#This Row],[Item Weight (Nulos)]])</f>
        <v>8.7850000000000001</v>
      </c>
      <c r="O6644" s="11" t="str">
        <f>IF(Tabla134[[#This Row],[Item Visibility]]&lt;$U$15,"Poca visibilidad",IF(Tabla134[[#This Row],[Item Visibility]]&lt;$U$16,"Visibilidad media","Mayor visibilidad"))</f>
        <v>Poca visibilidad</v>
      </c>
      <c r="P6644" s="11" t="str">
        <f>IF(Tabla134[[#This Row],[Rating]]&lt;2,"Muy Malo",IF(Tabla134[[#This Row],[Rating]]&lt;3,"Malo",IF(Tabla134[[#This Row],[Rating]]&lt;4,"Regular",IF(Tabla134[[#This Row],[Rating]]&lt;5,"Bueno","Excelente"))))</f>
        <v>Bueno</v>
      </c>
    </row>
    <row r="6645" spans="1:16" x14ac:dyDescent="0.2">
      <c r="A6645" s="7" t="s">
        <v>124</v>
      </c>
      <c r="B6645" s="7" t="s">
        <v>887</v>
      </c>
      <c r="C6645" s="7" t="s">
        <v>10</v>
      </c>
      <c r="D6645" s="8">
        <v>2016</v>
      </c>
      <c r="E6645" s="7" t="s">
        <v>1114</v>
      </c>
      <c r="F6645" s="7" t="s">
        <v>8</v>
      </c>
      <c r="G6645" s="7" t="s">
        <v>702</v>
      </c>
      <c r="H6645" s="7" t="s">
        <v>7</v>
      </c>
      <c r="I6645" s="9">
        <v>5.9846974999999997E-2</v>
      </c>
      <c r="J6645" s="10">
        <v>150.13659999999999</v>
      </c>
      <c r="K6645" s="11">
        <v>4</v>
      </c>
      <c r="L6645" s="11" t="str">
        <f>IF(Tabla134[[#This Row],[Item Weight]]&lt;$U$12,"Poco Peso",IF(Tabla134[[#This Row],[Item Weight]]&lt;$U$13,"Peso Medio","Peso Alto"))</f>
        <v>Peso Medio</v>
      </c>
      <c r="M6645" s="7">
        <v>11.1</v>
      </c>
      <c r="N6645" s="11">
        <f>IF(Tabla134[[#This Row],[Item Weight (Nulos)]]="",VLOOKUP(Tabla134[[#This Row],[Item Identifier]],'Tabla para Nulos'!$A$3:$B$1563,2,FALSE),Tabla134[[#This Row],[Item Weight (Nulos)]])</f>
        <v>11.1</v>
      </c>
      <c r="O6645" s="11" t="str">
        <f>IF(Tabla134[[#This Row],[Item Visibility]]&lt;$U$15,"Poca visibilidad",IF(Tabla134[[#This Row],[Item Visibility]]&lt;$U$16,"Visibilidad media","Mayor visibilidad"))</f>
        <v>Visibilidad media</v>
      </c>
      <c r="P6645" s="11" t="str">
        <f>IF(Tabla134[[#This Row],[Rating]]&lt;2,"Muy Malo",IF(Tabla134[[#This Row],[Rating]]&lt;3,"Malo",IF(Tabla134[[#This Row],[Rating]]&lt;4,"Regular",IF(Tabla134[[#This Row],[Rating]]&lt;5,"Bueno","Excelente"))))</f>
        <v>Bueno</v>
      </c>
    </row>
    <row r="6646" spans="1:16" x14ac:dyDescent="0.2">
      <c r="A6646" s="7" t="s">
        <v>124</v>
      </c>
      <c r="B6646" s="7" t="s">
        <v>1176</v>
      </c>
      <c r="C6646" s="7" t="s">
        <v>10</v>
      </c>
      <c r="D6646" s="8">
        <v>2016</v>
      </c>
      <c r="E6646" s="7" t="s">
        <v>1114</v>
      </c>
      <c r="F6646" s="7" t="s">
        <v>8</v>
      </c>
      <c r="G6646" s="7" t="s">
        <v>702</v>
      </c>
      <c r="H6646" s="7" t="s">
        <v>7</v>
      </c>
      <c r="I6646" s="9">
        <v>9.9757833000000004E-2</v>
      </c>
      <c r="J6646" s="10">
        <v>113.95180000000001</v>
      </c>
      <c r="K6646" s="11">
        <v>4</v>
      </c>
      <c r="L6646" s="11" t="str">
        <f>IF(Tabla134[[#This Row],[Item Weight]]&lt;$U$12,"Poco Peso",IF(Tabla134[[#This Row],[Item Weight]]&lt;$U$13,"Peso Medio","Peso Alto"))</f>
        <v>Peso Medio</v>
      </c>
      <c r="M6646" s="7">
        <v>12.35</v>
      </c>
      <c r="N6646" s="11">
        <f>IF(Tabla134[[#This Row],[Item Weight (Nulos)]]="",VLOOKUP(Tabla134[[#This Row],[Item Identifier]],'Tabla para Nulos'!$A$3:$B$1563,2,FALSE),Tabla134[[#This Row],[Item Weight (Nulos)]])</f>
        <v>12.35</v>
      </c>
      <c r="O6646" s="11" t="str">
        <f>IF(Tabla134[[#This Row],[Item Visibility]]&lt;$U$15,"Poca visibilidad",IF(Tabla134[[#This Row],[Item Visibility]]&lt;$U$16,"Visibilidad media","Mayor visibilidad"))</f>
        <v>Mayor visibilidad</v>
      </c>
      <c r="P6646" s="11" t="str">
        <f>IF(Tabla134[[#This Row],[Rating]]&lt;2,"Muy Malo",IF(Tabla134[[#This Row],[Rating]]&lt;3,"Malo",IF(Tabla134[[#This Row],[Rating]]&lt;4,"Regular",IF(Tabla134[[#This Row],[Rating]]&lt;5,"Bueno","Excelente"))))</f>
        <v>Bueno</v>
      </c>
    </row>
    <row r="6647" spans="1:16" x14ac:dyDescent="0.2">
      <c r="A6647" s="7" t="s">
        <v>124</v>
      </c>
      <c r="B6647" s="7" t="s">
        <v>235</v>
      </c>
      <c r="C6647" s="7" t="s">
        <v>10</v>
      </c>
      <c r="D6647" s="8">
        <v>2016</v>
      </c>
      <c r="E6647" s="7" t="s">
        <v>1114</v>
      </c>
      <c r="F6647" s="7" t="s">
        <v>8</v>
      </c>
      <c r="G6647" s="7" t="s">
        <v>702</v>
      </c>
      <c r="H6647" s="7" t="s">
        <v>7</v>
      </c>
      <c r="I6647" s="9">
        <v>3.3220169000000001E-2</v>
      </c>
      <c r="J6647" s="10">
        <v>196.67679999999999</v>
      </c>
      <c r="K6647" s="11">
        <v>4</v>
      </c>
      <c r="L6647" s="11" t="str">
        <f>IF(Tabla134[[#This Row],[Item Weight]]&lt;$U$12,"Poco Peso",IF(Tabla134[[#This Row],[Item Weight]]&lt;$U$13,"Peso Medio","Peso Alto"))</f>
        <v>Peso Medio</v>
      </c>
      <c r="M6647" s="7">
        <v>12.85</v>
      </c>
      <c r="N6647" s="11">
        <f>IF(Tabla134[[#This Row],[Item Weight (Nulos)]]="",VLOOKUP(Tabla134[[#This Row],[Item Identifier]],'Tabla para Nulos'!$A$3:$B$1563,2,FALSE),Tabla134[[#This Row],[Item Weight (Nulos)]])</f>
        <v>12.85</v>
      </c>
      <c r="O6647" s="11" t="str">
        <f>IF(Tabla134[[#This Row],[Item Visibility]]&lt;$U$15,"Poca visibilidad",IF(Tabla134[[#This Row],[Item Visibility]]&lt;$U$16,"Visibilidad media","Mayor visibilidad"))</f>
        <v>Visibilidad media</v>
      </c>
      <c r="P6647" s="11" t="str">
        <f>IF(Tabla134[[#This Row],[Rating]]&lt;2,"Muy Malo",IF(Tabla134[[#This Row],[Rating]]&lt;3,"Malo",IF(Tabla134[[#This Row],[Rating]]&lt;4,"Regular",IF(Tabla134[[#This Row],[Rating]]&lt;5,"Bueno","Excelente"))))</f>
        <v>Bueno</v>
      </c>
    </row>
    <row r="6648" spans="1:16" x14ac:dyDescent="0.2">
      <c r="A6648" s="7" t="s">
        <v>124</v>
      </c>
      <c r="B6648" s="7" t="s">
        <v>1175</v>
      </c>
      <c r="C6648" s="7" t="s">
        <v>10</v>
      </c>
      <c r="D6648" s="8">
        <v>2016</v>
      </c>
      <c r="E6648" s="7" t="s">
        <v>1114</v>
      </c>
      <c r="F6648" s="7" t="s">
        <v>8</v>
      </c>
      <c r="G6648" s="7" t="s">
        <v>702</v>
      </c>
      <c r="H6648" s="7" t="s">
        <v>7</v>
      </c>
      <c r="I6648" s="9">
        <v>3.0094191999999999E-2</v>
      </c>
      <c r="J6648" s="10">
        <v>215.7192</v>
      </c>
      <c r="K6648" s="11">
        <v>4</v>
      </c>
      <c r="L6648" s="11" t="str">
        <f>IF(Tabla134[[#This Row],[Item Weight]]&lt;$U$12,"Poco Peso",IF(Tabla134[[#This Row],[Item Weight]]&lt;$U$13,"Peso Medio","Peso Alto"))</f>
        <v>Peso Medio</v>
      </c>
      <c r="M6648" s="7">
        <v>14</v>
      </c>
      <c r="N6648" s="11">
        <f>IF(Tabla134[[#This Row],[Item Weight (Nulos)]]="",VLOOKUP(Tabla134[[#This Row],[Item Identifier]],'Tabla para Nulos'!$A$3:$B$1563,2,FALSE),Tabla134[[#This Row],[Item Weight (Nulos)]])</f>
        <v>14</v>
      </c>
      <c r="O6648" s="11" t="str">
        <f>IF(Tabla134[[#This Row],[Item Visibility]]&lt;$U$15,"Poca visibilidad",IF(Tabla134[[#This Row],[Item Visibility]]&lt;$U$16,"Visibilidad media","Mayor visibilidad"))</f>
        <v>Visibilidad media</v>
      </c>
      <c r="P6648" s="11" t="str">
        <f>IF(Tabla134[[#This Row],[Rating]]&lt;2,"Muy Malo",IF(Tabla134[[#This Row],[Rating]]&lt;3,"Malo",IF(Tabla134[[#This Row],[Rating]]&lt;4,"Regular",IF(Tabla134[[#This Row],[Rating]]&lt;5,"Bueno","Excelente"))))</f>
        <v>Bueno</v>
      </c>
    </row>
    <row r="6649" spans="1:16" x14ac:dyDescent="0.2">
      <c r="A6649" s="7" t="s">
        <v>124</v>
      </c>
      <c r="B6649" s="7" t="s">
        <v>1025</v>
      </c>
      <c r="C6649" s="7" t="s">
        <v>10</v>
      </c>
      <c r="D6649" s="8">
        <v>2016</v>
      </c>
      <c r="E6649" s="7" t="s">
        <v>1114</v>
      </c>
      <c r="F6649" s="7" t="s">
        <v>8</v>
      </c>
      <c r="G6649" s="7" t="s">
        <v>702</v>
      </c>
      <c r="H6649" s="7" t="s">
        <v>7</v>
      </c>
      <c r="I6649" s="9">
        <v>0.17138804999999999</v>
      </c>
      <c r="J6649" s="10">
        <v>50.769199999999998</v>
      </c>
      <c r="K6649" s="11">
        <v>4</v>
      </c>
      <c r="L6649" s="11" t="str">
        <f>IF(Tabla134[[#This Row],[Item Weight]]&lt;$U$12,"Poco Peso",IF(Tabla134[[#This Row],[Item Weight]]&lt;$U$13,"Peso Medio","Peso Alto"))</f>
        <v>Peso Medio</v>
      </c>
      <c r="M6649" s="7">
        <v>14.65</v>
      </c>
      <c r="N6649" s="11">
        <f>IF(Tabla134[[#This Row],[Item Weight (Nulos)]]="",VLOOKUP(Tabla134[[#This Row],[Item Identifier]],'Tabla para Nulos'!$A$3:$B$1563,2,FALSE),Tabla134[[#This Row],[Item Weight (Nulos)]])</f>
        <v>14.65</v>
      </c>
      <c r="O6649" s="11" t="str">
        <f>IF(Tabla134[[#This Row],[Item Visibility]]&lt;$U$15,"Poca visibilidad",IF(Tabla134[[#This Row],[Item Visibility]]&lt;$U$16,"Visibilidad media","Mayor visibilidad"))</f>
        <v>Mayor visibilidad</v>
      </c>
      <c r="P6649" s="11" t="str">
        <f>IF(Tabla134[[#This Row],[Rating]]&lt;2,"Muy Malo",IF(Tabla134[[#This Row],[Rating]]&lt;3,"Malo",IF(Tabla134[[#This Row],[Rating]]&lt;4,"Regular",IF(Tabla134[[#This Row],[Rating]]&lt;5,"Bueno","Excelente"))))</f>
        <v>Bueno</v>
      </c>
    </row>
    <row r="6650" spans="1:16" x14ac:dyDescent="0.2">
      <c r="A6650" s="7" t="s">
        <v>124</v>
      </c>
      <c r="B6650" s="7" t="s">
        <v>471</v>
      </c>
      <c r="C6650" s="7" t="s">
        <v>10</v>
      </c>
      <c r="D6650" s="8">
        <v>2016</v>
      </c>
      <c r="E6650" s="7" t="s">
        <v>1114</v>
      </c>
      <c r="F6650" s="7" t="s">
        <v>8</v>
      </c>
      <c r="G6650" s="7" t="s">
        <v>702</v>
      </c>
      <c r="H6650" s="7" t="s">
        <v>7</v>
      </c>
      <c r="I6650" s="9">
        <v>5.7396092000000003E-2</v>
      </c>
      <c r="J6650" s="10">
        <v>125.80459999999999</v>
      </c>
      <c r="K6650" s="11">
        <v>4</v>
      </c>
      <c r="L6650" s="11" t="str">
        <f>IF(Tabla134[[#This Row],[Item Weight]]&lt;$U$12,"Poco Peso",IF(Tabla134[[#This Row],[Item Weight]]&lt;$U$13,"Peso Medio","Peso Alto"))</f>
        <v>Peso Medio</v>
      </c>
      <c r="M6650" s="7">
        <v>16.25</v>
      </c>
      <c r="N6650" s="11">
        <f>IF(Tabla134[[#This Row],[Item Weight (Nulos)]]="",VLOOKUP(Tabla134[[#This Row],[Item Identifier]],'Tabla para Nulos'!$A$3:$B$1563,2,FALSE),Tabla134[[#This Row],[Item Weight (Nulos)]])</f>
        <v>16.25</v>
      </c>
      <c r="O6650" s="11" t="str">
        <f>IF(Tabla134[[#This Row],[Item Visibility]]&lt;$U$15,"Poca visibilidad",IF(Tabla134[[#This Row],[Item Visibility]]&lt;$U$16,"Visibilidad media","Mayor visibilidad"))</f>
        <v>Visibilidad media</v>
      </c>
      <c r="P6650" s="11" t="str">
        <f>IF(Tabla134[[#This Row],[Rating]]&lt;2,"Muy Malo",IF(Tabla134[[#This Row],[Rating]]&lt;3,"Malo",IF(Tabla134[[#This Row],[Rating]]&lt;4,"Regular",IF(Tabla134[[#This Row],[Rating]]&lt;5,"Bueno","Excelente"))))</f>
        <v>Bueno</v>
      </c>
    </row>
    <row r="6651" spans="1:16" x14ac:dyDescent="0.2">
      <c r="A6651" s="7" t="s">
        <v>124</v>
      </c>
      <c r="B6651" s="7" t="s">
        <v>646</v>
      </c>
      <c r="C6651" s="7" t="s">
        <v>10</v>
      </c>
      <c r="D6651" s="8">
        <v>2016</v>
      </c>
      <c r="E6651" s="7" t="s">
        <v>1114</v>
      </c>
      <c r="F6651" s="7" t="s">
        <v>8</v>
      </c>
      <c r="G6651" s="7" t="s">
        <v>702</v>
      </c>
      <c r="H6651" s="7" t="s">
        <v>7</v>
      </c>
      <c r="I6651" s="9">
        <v>8.9901774000000004E-2</v>
      </c>
      <c r="J6651" s="10">
        <v>197.511</v>
      </c>
      <c r="K6651" s="11">
        <v>4</v>
      </c>
      <c r="L6651" s="11" t="str">
        <f>IF(Tabla134[[#This Row],[Item Weight]]&lt;$U$12,"Poco Peso",IF(Tabla134[[#This Row],[Item Weight]]&lt;$U$13,"Peso Medio","Peso Alto"))</f>
        <v>Peso Alto</v>
      </c>
      <c r="M6651" s="7">
        <v>18.2</v>
      </c>
      <c r="N6651" s="11">
        <f>IF(Tabla134[[#This Row],[Item Weight (Nulos)]]="",VLOOKUP(Tabla134[[#This Row],[Item Identifier]],'Tabla para Nulos'!$A$3:$B$1563,2,FALSE),Tabla134[[#This Row],[Item Weight (Nulos)]])</f>
        <v>18.2</v>
      </c>
      <c r="O6651" s="11" t="str">
        <f>IF(Tabla134[[#This Row],[Item Visibility]]&lt;$U$15,"Poca visibilidad",IF(Tabla134[[#This Row],[Item Visibility]]&lt;$U$16,"Visibilidad media","Mayor visibilidad"))</f>
        <v>Visibilidad media</v>
      </c>
      <c r="P6651" s="11" t="str">
        <f>IF(Tabla134[[#This Row],[Rating]]&lt;2,"Muy Malo",IF(Tabla134[[#This Row],[Rating]]&lt;3,"Malo",IF(Tabla134[[#This Row],[Rating]]&lt;4,"Regular",IF(Tabla134[[#This Row],[Rating]]&lt;5,"Bueno","Excelente"))))</f>
        <v>Bueno</v>
      </c>
    </row>
    <row r="6652" spans="1:16" x14ac:dyDescent="0.2">
      <c r="A6652" s="7" t="s">
        <v>124</v>
      </c>
      <c r="B6652" s="7" t="s">
        <v>468</v>
      </c>
      <c r="C6652" s="7" t="s">
        <v>10</v>
      </c>
      <c r="D6652" s="8">
        <v>2016</v>
      </c>
      <c r="E6652" s="7" t="s">
        <v>1114</v>
      </c>
      <c r="F6652" s="7" t="s">
        <v>8</v>
      </c>
      <c r="G6652" s="7" t="s">
        <v>702</v>
      </c>
      <c r="H6652" s="7" t="s">
        <v>7</v>
      </c>
      <c r="I6652" s="9">
        <v>0.161489509</v>
      </c>
      <c r="J6652" s="10">
        <v>37.619</v>
      </c>
      <c r="K6652" s="11">
        <v>4</v>
      </c>
      <c r="L6652" s="11" t="str">
        <f>IF(Tabla134[[#This Row],[Item Weight]]&lt;$U$12,"Poco Peso",IF(Tabla134[[#This Row],[Item Weight]]&lt;$U$13,"Peso Medio","Peso Alto"))</f>
        <v>Peso Alto</v>
      </c>
      <c r="M6652" s="7">
        <v>18.2</v>
      </c>
      <c r="N6652" s="11">
        <f>IF(Tabla134[[#This Row],[Item Weight (Nulos)]]="",VLOOKUP(Tabla134[[#This Row],[Item Identifier]],'Tabla para Nulos'!$A$3:$B$1563,2,FALSE),Tabla134[[#This Row],[Item Weight (Nulos)]])</f>
        <v>18.2</v>
      </c>
      <c r="O6652" s="11" t="str">
        <f>IF(Tabla134[[#This Row],[Item Visibility]]&lt;$U$15,"Poca visibilidad",IF(Tabla134[[#This Row],[Item Visibility]]&lt;$U$16,"Visibilidad media","Mayor visibilidad"))</f>
        <v>Mayor visibilidad</v>
      </c>
      <c r="P6652" s="11" t="str">
        <f>IF(Tabla134[[#This Row],[Rating]]&lt;2,"Muy Malo",IF(Tabla134[[#This Row],[Rating]]&lt;3,"Malo",IF(Tabla134[[#This Row],[Rating]]&lt;4,"Regular",IF(Tabla134[[#This Row],[Rating]]&lt;5,"Bueno","Excelente"))))</f>
        <v>Bueno</v>
      </c>
    </row>
    <row r="6653" spans="1:16" x14ac:dyDescent="0.2">
      <c r="A6653" s="7" t="s">
        <v>124</v>
      </c>
      <c r="B6653" s="7" t="s">
        <v>1174</v>
      </c>
      <c r="C6653" s="7" t="s">
        <v>10</v>
      </c>
      <c r="D6653" s="8">
        <v>2016</v>
      </c>
      <c r="E6653" s="7" t="s">
        <v>1114</v>
      </c>
      <c r="F6653" s="7" t="s">
        <v>8</v>
      </c>
      <c r="G6653" s="7" t="s">
        <v>702</v>
      </c>
      <c r="H6653" s="7" t="s">
        <v>7</v>
      </c>
      <c r="I6653" s="9">
        <v>4.5669236000000002E-2</v>
      </c>
      <c r="J6653" s="10">
        <v>126.402</v>
      </c>
      <c r="K6653" s="11">
        <v>4</v>
      </c>
      <c r="L6653" s="11" t="str">
        <f>IF(Tabla134[[#This Row],[Item Weight]]&lt;$U$12,"Poco Peso",IF(Tabla134[[#This Row],[Item Weight]]&lt;$U$13,"Peso Medio","Peso Alto"))</f>
        <v>Peso Alto</v>
      </c>
      <c r="M6653" s="7">
        <v>19.850000000000001</v>
      </c>
      <c r="N6653" s="11">
        <f>IF(Tabla134[[#This Row],[Item Weight (Nulos)]]="",VLOOKUP(Tabla134[[#This Row],[Item Identifier]],'Tabla para Nulos'!$A$3:$B$1563,2,FALSE),Tabla134[[#This Row],[Item Weight (Nulos)]])</f>
        <v>19.850000000000001</v>
      </c>
      <c r="O6653" s="11" t="str">
        <f>IF(Tabla134[[#This Row],[Item Visibility]]&lt;$U$15,"Poca visibilidad",IF(Tabla134[[#This Row],[Item Visibility]]&lt;$U$16,"Visibilidad media","Mayor visibilidad"))</f>
        <v>Visibilidad media</v>
      </c>
      <c r="P6653" s="11" t="str">
        <f>IF(Tabla134[[#This Row],[Rating]]&lt;2,"Muy Malo",IF(Tabla134[[#This Row],[Rating]]&lt;3,"Malo",IF(Tabla134[[#This Row],[Rating]]&lt;4,"Regular",IF(Tabla134[[#This Row],[Rating]]&lt;5,"Bueno","Excelente"))))</f>
        <v>Bueno</v>
      </c>
    </row>
    <row r="6654" spans="1:16" x14ac:dyDescent="0.2">
      <c r="A6654" s="7" t="s">
        <v>124</v>
      </c>
      <c r="B6654" s="7" t="s">
        <v>883</v>
      </c>
      <c r="C6654" s="7" t="s">
        <v>10</v>
      </c>
      <c r="D6654" s="8">
        <v>2016</v>
      </c>
      <c r="E6654" s="7" t="s">
        <v>1114</v>
      </c>
      <c r="F6654" s="7" t="s">
        <v>8</v>
      </c>
      <c r="G6654" s="7" t="s">
        <v>702</v>
      </c>
      <c r="H6654" s="7" t="s">
        <v>7</v>
      </c>
      <c r="I6654" s="9">
        <v>3.6140297000000002E-2</v>
      </c>
      <c r="J6654" s="10">
        <v>120.07559999999999</v>
      </c>
      <c r="K6654" s="11">
        <v>4</v>
      </c>
      <c r="L6654" s="11" t="str">
        <f>IF(Tabla134[[#This Row],[Item Weight]]&lt;$U$12,"Poco Peso",IF(Tabla134[[#This Row],[Item Weight]]&lt;$U$13,"Peso Medio","Peso Alto"))</f>
        <v>Peso Alto</v>
      </c>
      <c r="M6654" s="7">
        <v>20.5</v>
      </c>
      <c r="N6654" s="11">
        <f>IF(Tabla134[[#This Row],[Item Weight (Nulos)]]="",VLOOKUP(Tabla134[[#This Row],[Item Identifier]],'Tabla para Nulos'!$A$3:$B$1563,2,FALSE),Tabla134[[#This Row],[Item Weight (Nulos)]])</f>
        <v>20.5</v>
      </c>
      <c r="O6654" s="11" t="str">
        <f>IF(Tabla134[[#This Row],[Item Visibility]]&lt;$U$15,"Poca visibilidad",IF(Tabla134[[#This Row],[Item Visibility]]&lt;$U$16,"Visibilidad media","Mayor visibilidad"))</f>
        <v>Visibilidad media</v>
      </c>
      <c r="P6654" s="11" t="str">
        <f>IF(Tabla134[[#This Row],[Rating]]&lt;2,"Muy Malo",IF(Tabla134[[#This Row],[Rating]]&lt;3,"Malo",IF(Tabla134[[#This Row],[Rating]]&lt;4,"Regular",IF(Tabla134[[#This Row],[Rating]]&lt;5,"Bueno","Excelente"))))</f>
        <v>Bueno</v>
      </c>
    </row>
    <row r="6655" spans="1:16" x14ac:dyDescent="0.2">
      <c r="A6655" s="7" t="s">
        <v>124</v>
      </c>
      <c r="B6655" s="7" t="s">
        <v>1173</v>
      </c>
      <c r="C6655" s="7" t="s">
        <v>10</v>
      </c>
      <c r="D6655" s="8">
        <v>2016</v>
      </c>
      <c r="E6655" s="7" t="s">
        <v>1114</v>
      </c>
      <c r="F6655" s="7" t="s">
        <v>8</v>
      </c>
      <c r="G6655" s="7" t="s">
        <v>702</v>
      </c>
      <c r="H6655" s="7" t="s">
        <v>7</v>
      </c>
      <c r="I6655" s="9">
        <v>4.8758910000000003E-2</v>
      </c>
      <c r="J6655" s="10">
        <v>37.3506</v>
      </c>
      <c r="K6655" s="11">
        <v>4</v>
      </c>
      <c r="L6655" s="11" t="str">
        <f>IF(Tabla134[[#This Row],[Item Weight]]&lt;$U$12,"Poco Peso",IF(Tabla134[[#This Row],[Item Weight]]&lt;$U$13,"Peso Medio","Peso Alto"))</f>
        <v>Peso Alto</v>
      </c>
      <c r="M6655" s="7">
        <v>20.7</v>
      </c>
      <c r="N6655" s="11">
        <f>IF(Tabla134[[#This Row],[Item Weight (Nulos)]]="",VLOOKUP(Tabla134[[#This Row],[Item Identifier]],'Tabla para Nulos'!$A$3:$B$1563,2,FALSE),Tabla134[[#This Row],[Item Weight (Nulos)]])</f>
        <v>20.7</v>
      </c>
      <c r="O6655" s="11" t="str">
        <f>IF(Tabla134[[#This Row],[Item Visibility]]&lt;$U$15,"Poca visibilidad",IF(Tabla134[[#This Row],[Item Visibility]]&lt;$U$16,"Visibilidad media","Mayor visibilidad"))</f>
        <v>Visibilidad media</v>
      </c>
      <c r="P6655" s="11" t="str">
        <f>IF(Tabla134[[#This Row],[Rating]]&lt;2,"Muy Malo",IF(Tabla134[[#This Row],[Rating]]&lt;3,"Malo",IF(Tabla134[[#This Row],[Rating]]&lt;4,"Regular",IF(Tabla134[[#This Row],[Rating]]&lt;5,"Bueno","Excelente"))))</f>
        <v>Bueno</v>
      </c>
    </row>
    <row r="6656" spans="1:16" x14ac:dyDescent="0.2">
      <c r="A6656" s="7" t="s">
        <v>124</v>
      </c>
      <c r="B6656" s="7" t="s">
        <v>1172</v>
      </c>
      <c r="C6656" s="7" t="s">
        <v>216</v>
      </c>
      <c r="D6656" s="8">
        <v>2016</v>
      </c>
      <c r="E6656" s="7" t="s">
        <v>1114</v>
      </c>
      <c r="F6656" s="7" t="s">
        <v>8</v>
      </c>
      <c r="G6656" s="7" t="s">
        <v>702</v>
      </c>
      <c r="H6656" s="7" t="s">
        <v>7</v>
      </c>
      <c r="I6656" s="9">
        <v>6.4064380000000004E-2</v>
      </c>
      <c r="J6656" s="10">
        <v>229.26939999999999</v>
      </c>
      <c r="K6656" s="11">
        <v>4</v>
      </c>
      <c r="L6656" s="11" t="str">
        <f>IF(Tabla134[[#This Row],[Item Weight]]&lt;$U$12,"Poco Peso",IF(Tabla134[[#This Row],[Item Weight]]&lt;$U$13,"Peso Medio","Peso Alto"))</f>
        <v>Poco Peso</v>
      </c>
      <c r="M6656" s="7">
        <v>7.9050000000000002</v>
      </c>
      <c r="N6656" s="11">
        <f>IF(Tabla134[[#This Row],[Item Weight (Nulos)]]="",VLOOKUP(Tabla134[[#This Row],[Item Identifier]],'Tabla para Nulos'!$A$3:$B$1563,2,FALSE),Tabla134[[#This Row],[Item Weight (Nulos)]])</f>
        <v>7.9050000000000002</v>
      </c>
      <c r="O6656" s="11" t="str">
        <f>IF(Tabla134[[#This Row],[Item Visibility]]&lt;$U$15,"Poca visibilidad",IF(Tabla134[[#This Row],[Item Visibility]]&lt;$U$16,"Visibilidad media","Mayor visibilidad"))</f>
        <v>Visibilidad media</v>
      </c>
      <c r="P6656" s="11" t="str">
        <f>IF(Tabla134[[#This Row],[Rating]]&lt;2,"Muy Malo",IF(Tabla134[[#This Row],[Rating]]&lt;3,"Malo",IF(Tabla134[[#This Row],[Rating]]&lt;4,"Regular",IF(Tabla134[[#This Row],[Rating]]&lt;5,"Bueno","Excelente"))))</f>
        <v>Bueno</v>
      </c>
    </row>
    <row r="6657" spans="1:16" x14ac:dyDescent="0.2">
      <c r="A6657" s="7" t="s">
        <v>124</v>
      </c>
      <c r="B6657" s="7" t="s">
        <v>1079</v>
      </c>
      <c r="C6657" s="7" t="s">
        <v>216</v>
      </c>
      <c r="D6657" s="8">
        <v>2016</v>
      </c>
      <c r="E6657" s="7" t="s">
        <v>1114</v>
      </c>
      <c r="F6657" s="7" t="s">
        <v>8</v>
      </c>
      <c r="G6657" s="7" t="s">
        <v>702</v>
      </c>
      <c r="H6657" s="7" t="s">
        <v>7</v>
      </c>
      <c r="I6657" s="9">
        <v>8.6781204000000001E-2</v>
      </c>
      <c r="J6657" s="10">
        <v>152.26820000000001</v>
      </c>
      <c r="K6657" s="11">
        <v>4</v>
      </c>
      <c r="L6657" s="11" t="str">
        <f>IF(Tabla134[[#This Row],[Item Weight]]&lt;$U$12,"Poco Peso",IF(Tabla134[[#This Row],[Item Weight]]&lt;$U$13,"Peso Medio","Peso Alto"))</f>
        <v>Peso Medio</v>
      </c>
      <c r="M6657" s="7">
        <v>8.8800000000000008</v>
      </c>
      <c r="N6657" s="11">
        <f>IF(Tabla134[[#This Row],[Item Weight (Nulos)]]="",VLOOKUP(Tabla134[[#This Row],[Item Identifier]],'Tabla para Nulos'!$A$3:$B$1563,2,FALSE),Tabla134[[#This Row],[Item Weight (Nulos)]])</f>
        <v>8.8800000000000008</v>
      </c>
      <c r="O6657" s="11" t="str">
        <f>IF(Tabla134[[#This Row],[Item Visibility]]&lt;$U$15,"Poca visibilidad",IF(Tabla134[[#This Row],[Item Visibility]]&lt;$U$16,"Visibilidad media","Mayor visibilidad"))</f>
        <v>Visibilidad media</v>
      </c>
      <c r="P6657" s="11" t="str">
        <f>IF(Tabla134[[#This Row],[Rating]]&lt;2,"Muy Malo",IF(Tabla134[[#This Row],[Rating]]&lt;3,"Malo",IF(Tabla134[[#This Row],[Rating]]&lt;4,"Regular",IF(Tabla134[[#This Row],[Rating]]&lt;5,"Bueno","Excelente"))))</f>
        <v>Bueno</v>
      </c>
    </row>
    <row r="6658" spans="1:16" x14ac:dyDescent="0.2">
      <c r="A6658" s="7" t="s">
        <v>124</v>
      </c>
      <c r="B6658" s="7" t="s">
        <v>1171</v>
      </c>
      <c r="C6658" s="7" t="s">
        <v>216</v>
      </c>
      <c r="D6658" s="8">
        <v>2016</v>
      </c>
      <c r="E6658" s="7" t="s">
        <v>1114</v>
      </c>
      <c r="F6658" s="7" t="s">
        <v>8</v>
      </c>
      <c r="G6658" s="7" t="s">
        <v>702</v>
      </c>
      <c r="H6658" s="7" t="s">
        <v>7</v>
      </c>
      <c r="I6658" s="9">
        <v>4.6584552000000001E-2</v>
      </c>
      <c r="J6658" s="10">
        <v>61.287799999999997</v>
      </c>
      <c r="K6658" s="11">
        <v>4</v>
      </c>
      <c r="L6658" s="11" t="str">
        <f>IF(Tabla134[[#This Row],[Item Weight]]&lt;$U$12,"Poco Peso",IF(Tabla134[[#This Row],[Item Weight]]&lt;$U$13,"Peso Medio","Peso Alto"))</f>
        <v>Peso Medio</v>
      </c>
      <c r="M6658" s="7">
        <v>10.1</v>
      </c>
      <c r="N6658" s="11">
        <f>IF(Tabla134[[#This Row],[Item Weight (Nulos)]]="",VLOOKUP(Tabla134[[#This Row],[Item Identifier]],'Tabla para Nulos'!$A$3:$B$1563,2,FALSE),Tabla134[[#This Row],[Item Weight (Nulos)]])</f>
        <v>10.1</v>
      </c>
      <c r="O6658" s="11" t="str">
        <f>IF(Tabla134[[#This Row],[Item Visibility]]&lt;$U$15,"Poca visibilidad",IF(Tabla134[[#This Row],[Item Visibility]]&lt;$U$16,"Visibilidad media","Mayor visibilidad"))</f>
        <v>Visibilidad media</v>
      </c>
      <c r="P6658" s="11" t="str">
        <f>IF(Tabla134[[#This Row],[Rating]]&lt;2,"Muy Malo",IF(Tabla134[[#This Row],[Rating]]&lt;3,"Malo",IF(Tabla134[[#This Row],[Rating]]&lt;4,"Regular",IF(Tabla134[[#This Row],[Rating]]&lt;5,"Bueno","Excelente"))))</f>
        <v>Bueno</v>
      </c>
    </row>
    <row r="6659" spans="1:16" x14ac:dyDescent="0.2">
      <c r="A6659" s="7" t="s">
        <v>124</v>
      </c>
      <c r="B6659" s="7" t="s">
        <v>462</v>
      </c>
      <c r="C6659" s="7" t="s">
        <v>216</v>
      </c>
      <c r="D6659" s="8">
        <v>2016</v>
      </c>
      <c r="E6659" s="7" t="s">
        <v>1114</v>
      </c>
      <c r="F6659" s="7" t="s">
        <v>8</v>
      </c>
      <c r="G6659" s="7" t="s">
        <v>702</v>
      </c>
      <c r="H6659" s="7" t="s">
        <v>7</v>
      </c>
      <c r="I6659" s="9">
        <v>0</v>
      </c>
      <c r="J6659" s="10">
        <v>114.086</v>
      </c>
      <c r="K6659" s="11">
        <v>4</v>
      </c>
      <c r="L6659" s="11" t="str">
        <f>IF(Tabla134[[#This Row],[Item Weight]]&lt;$U$12,"Poco Peso",IF(Tabla134[[#This Row],[Item Weight]]&lt;$U$13,"Peso Medio","Peso Alto"))</f>
        <v>Peso Medio</v>
      </c>
      <c r="M6659" s="7">
        <v>10.195</v>
      </c>
      <c r="N6659" s="11">
        <f>IF(Tabla134[[#This Row],[Item Weight (Nulos)]]="",VLOOKUP(Tabla134[[#This Row],[Item Identifier]],'Tabla para Nulos'!$A$3:$B$1563,2,FALSE),Tabla134[[#This Row],[Item Weight (Nulos)]])</f>
        <v>10.195</v>
      </c>
      <c r="O6659" s="11" t="str">
        <f>IF(Tabla134[[#This Row],[Item Visibility]]&lt;$U$15,"Poca visibilidad",IF(Tabla134[[#This Row],[Item Visibility]]&lt;$U$16,"Visibilidad media","Mayor visibilidad"))</f>
        <v>Poca visibilidad</v>
      </c>
      <c r="P6659" s="11" t="str">
        <f>IF(Tabla134[[#This Row],[Rating]]&lt;2,"Muy Malo",IF(Tabla134[[#This Row],[Rating]]&lt;3,"Malo",IF(Tabla134[[#This Row],[Rating]]&lt;4,"Regular",IF(Tabla134[[#This Row],[Rating]]&lt;5,"Bueno","Excelente"))))</f>
        <v>Bueno</v>
      </c>
    </row>
    <row r="6660" spans="1:16" x14ac:dyDescent="0.2">
      <c r="A6660" s="7" t="s">
        <v>124</v>
      </c>
      <c r="B6660" s="7" t="s">
        <v>640</v>
      </c>
      <c r="C6660" s="7" t="s">
        <v>216</v>
      </c>
      <c r="D6660" s="8">
        <v>2016</v>
      </c>
      <c r="E6660" s="7" t="s">
        <v>1114</v>
      </c>
      <c r="F6660" s="7" t="s">
        <v>8</v>
      </c>
      <c r="G6660" s="7" t="s">
        <v>702</v>
      </c>
      <c r="H6660" s="7" t="s">
        <v>7</v>
      </c>
      <c r="I6660" s="9">
        <v>0.14060331600000001</v>
      </c>
      <c r="J6660" s="10">
        <v>252.8382</v>
      </c>
      <c r="K6660" s="11">
        <v>4</v>
      </c>
      <c r="L6660" s="11" t="str">
        <f>IF(Tabla134[[#This Row],[Item Weight]]&lt;$U$12,"Poco Peso",IF(Tabla134[[#This Row],[Item Weight]]&lt;$U$13,"Peso Medio","Peso Alto"))</f>
        <v>Peso Medio</v>
      </c>
      <c r="M6660" s="7">
        <v>15.75</v>
      </c>
      <c r="N6660" s="11">
        <f>IF(Tabla134[[#This Row],[Item Weight (Nulos)]]="",VLOOKUP(Tabla134[[#This Row],[Item Identifier]],'Tabla para Nulos'!$A$3:$B$1563,2,FALSE),Tabla134[[#This Row],[Item Weight (Nulos)]])</f>
        <v>15.75</v>
      </c>
      <c r="O6660" s="11" t="str">
        <f>IF(Tabla134[[#This Row],[Item Visibility]]&lt;$U$15,"Poca visibilidad",IF(Tabla134[[#This Row],[Item Visibility]]&lt;$U$16,"Visibilidad media","Mayor visibilidad"))</f>
        <v>Mayor visibilidad</v>
      </c>
      <c r="P6660" s="11" t="str">
        <f>IF(Tabla134[[#This Row],[Rating]]&lt;2,"Muy Malo",IF(Tabla134[[#This Row],[Rating]]&lt;3,"Malo",IF(Tabla134[[#This Row],[Rating]]&lt;4,"Regular",IF(Tabla134[[#This Row],[Rating]]&lt;5,"Bueno","Excelente"))))</f>
        <v>Bueno</v>
      </c>
    </row>
    <row r="6661" spans="1:16" x14ac:dyDescent="0.2">
      <c r="A6661" s="7" t="s">
        <v>124</v>
      </c>
      <c r="B6661" s="7" t="s">
        <v>1170</v>
      </c>
      <c r="C6661" s="7" t="s">
        <v>216</v>
      </c>
      <c r="D6661" s="8">
        <v>2016</v>
      </c>
      <c r="E6661" s="7" t="s">
        <v>1114</v>
      </c>
      <c r="F6661" s="7" t="s">
        <v>8</v>
      </c>
      <c r="G6661" s="7" t="s">
        <v>702</v>
      </c>
      <c r="H6661" s="7" t="s">
        <v>7</v>
      </c>
      <c r="I6661" s="9">
        <v>3.8736780999999998E-2</v>
      </c>
      <c r="J6661" s="10">
        <v>127.4362</v>
      </c>
      <c r="K6661" s="11">
        <v>4</v>
      </c>
      <c r="L6661" s="11" t="str">
        <f>IF(Tabla134[[#This Row],[Item Weight]]&lt;$U$12,"Poco Peso",IF(Tabla134[[#This Row],[Item Weight]]&lt;$U$13,"Peso Medio","Peso Alto"))</f>
        <v>Peso Alto</v>
      </c>
      <c r="M6661" s="7">
        <v>19.7</v>
      </c>
      <c r="N6661" s="11">
        <f>IF(Tabla134[[#This Row],[Item Weight (Nulos)]]="",VLOOKUP(Tabla134[[#This Row],[Item Identifier]],'Tabla para Nulos'!$A$3:$B$1563,2,FALSE),Tabla134[[#This Row],[Item Weight (Nulos)]])</f>
        <v>19.7</v>
      </c>
      <c r="O6661" s="11" t="str">
        <f>IF(Tabla134[[#This Row],[Item Visibility]]&lt;$U$15,"Poca visibilidad",IF(Tabla134[[#This Row],[Item Visibility]]&lt;$U$16,"Visibilidad media","Mayor visibilidad"))</f>
        <v>Visibilidad media</v>
      </c>
      <c r="P6661" s="11" t="str">
        <f>IF(Tabla134[[#This Row],[Rating]]&lt;2,"Muy Malo",IF(Tabla134[[#This Row],[Rating]]&lt;3,"Malo",IF(Tabla134[[#This Row],[Rating]]&lt;4,"Regular",IF(Tabla134[[#This Row],[Rating]]&lt;5,"Bueno","Excelente"))))</f>
        <v>Bueno</v>
      </c>
    </row>
    <row r="6662" spans="1:16" x14ac:dyDescent="0.2">
      <c r="A6662" s="7" t="s">
        <v>124</v>
      </c>
      <c r="B6662" s="7" t="s">
        <v>1169</v>
      </c>
      <c r="C6662" s="7" t="s">
        <v>4</v>
      </c>
      <c r="D6662" s="8">
        <v>2016</v>
      </c>
      <c r="E6662" s="7" t="s">
        <v>1114</v>
      </c>
      <c r="F6662" s="7" t="s">
        <v>8</v>
      </c>
      <c r="G6662" s="7" t="s">
        <v>702</v>
      </c>
      <c r="H6662" s="7" t="s">
        <v>7</v>
      </c>
      <c r="I6662" s="9">
        <v>5.9846974999999997E-2</v>
      </c>
      <c r="J6662" s="10">
        <v>262.52260000000001</v>
      </c>
      <c r="K6662" s="11">
        <v>4</v>
      </c>
      <c r="L6662" s="11" t="str">
        <f>IF(Tabla134[[#This Row],[Item Weight]]&lt;$U$12,"Poco Peso",IF(Tabla134[[#This Row],[Item Weight]]&lt;$U$13,"Peso Medio","Peso Alto"))</f>
        <v>Poco Peso</v>
      </c>
      <c r="M6662" s="7">
        <v>6.8250000000000002</v>
      </c>
      <c r="N6662" s="11">
        <f>IF(Tabla134[[#This Row],[Item Weight (Nulos)]]="",VLOOKUP(Tabla134[[#This Row],[Item Identifier]],'Tabla para Nulos'!$A$3:$B$1563,2,FALSE),Tabla134[[#This Row],[Item Weight (Nulos)]])</f>
        <v>6.8250000000000002</v>
      </c>
      <c r="O6662" s="11" t="str">
        <f>IF(Tabla134[[#This Row],[Item Visibility]]&lt;$U$15,"Poca visibilidad",IF(Tabla134[[#This Row],[Item Visibility]]&lt;$U$16,"Visibilidad media","Mayor visibilidad"))</f>
        <v>Visibilidad media</v>
      </c>
      <c r="P6662" s="11" t="str">
        <f>IF(Tabla134[[#This Row],[Rating]]&lt;2,"Muy Malo",IF(Tabla134[[#This Row],[Rating]]&lt;3,"Malo",IF(Tabla134[[#This Row],[Rating]]&lt;4,"Regular",IF(Tabla134[[#This Row],[Rating]]&lt;5,"Bueno","Excelente"))))</f>
        <v>Bueno</v>
      </c>
    </row>
    <row r="6663" spans="1:16" x14ac:dyDescent="0.2">
      <c r="A6663" s="7" t="s">
        <v>124</v>
      </c>
      <c r="B6663" s="7" t="s">
        <v>638</v>
      </c>
      <c r="C6663" s="7" t="s">
        <v>4</v>
      </c>
      <c r="D6663" s="8">
        <v>2016</v>
      </c>
      <c r="E6663" s="7" t="s">
        <v>1114</v>
      </c>
      <c r="F6663" s="7" t="s">
        <v>8</v>
      </c>
      <c r="G6663" s="7" t="s">
        <v>702</v>
      </c>
      <c r="H6663" s="7" t="s">
        <v>7</v>
      </c>
      <c r="I6663" s="9">
        <v>4.6559448000000003E-2</v>
      </c>
      <c r="J6663" s="10">
        <v>100.5384</v>
      </c>
      <c r="K6663" s="11">
        <v>4</v>
      </c>
      <c r="L6663" s="11" t="str">
        <f>IF(Tabla134[[#This Row],[Item Weight]]&lt;$U$12,"Poco Peso",IF(Tabla134[[#This Row],[Item Weight]]&lt;$U$13,"Peso Medio","Peso Alto"))</f>
        <v>Poco Peso</v>
      </c>
      <c r="M6663" s="7">
        <v>7.27</v>
      </c>
      <c r="N6663" s="11">
        <f>IF(Tabla134[[#This Row],[Item Weight (Nulos)]]="",VLOOKUP(Tabla134[[#This Row],[Item Identifier]],'Tabla para Nulos'!$A$3:$B$1563,2,FALSE),Tabla134[[#This Row],[Item Weight (Nulos)]])</f>
        <v>7.27</v>
      </c>
      <c r="O6663" s="11" t="str">
        <f>IF(Tabla134[[#This Row],[Item Visibility]]&lt;$U$15,"Poca visibilidad",IF(Tabla134[[#This Row],[Item Visibility]]&lt;$U$16,"Visibilidad media","Mayor visibilidad"))</f>
        <v>Visibilidad media</v>
      </c>
      <c r="P6663" s="11" t="str">
        <f>IF(Tabla134[[#This Row],[Rating]]&lt;2,"Muy Malo",IF(Tabla134[[#This Row],[Rating]]&lt;3,"Malo",IF(Tabla134[[#This Row],[Rating]]&lt;4,"Regular",IF(Tabla134[[#This Row],[Rating]]&lt;5,"Bueno","Excelente"))))</f>
        <v>Bueno</v>
      </c>
    </row>
    <row r="6664" spans="1:16" x14ac:dyDescent="0.2">
      <c r="A6664" s="7" t="s">
        <v>124</v>
      </c>
      <c r="B6664" s="7" t="s">
        <v>767</v>
      </c>
      <c r="C6664" s="7" t="s">
        <v>4</v>
      </c>
      <c r="D6664" s="8">
        <v>2016</v>
      </c>
      <c r="E6664" s="7" t="s">
        <v>1114</v>
      </c>
      <c r="F6664" s="7" t="s">
        <v>8</v>
      </c>
      <c r="G6664" s="7" t="s">
        <v>702</v>
      </c>
      <c r="H6664" s="7" t="s">
        <v>7</v>
      </c>
      <c r="I6664" s="9">
        <v>0.11393943400000001</v>
      </c>
      <c r="J6664" s="10">
        <v>160.2604</v>
      </c>
      <c r="K6664" s="11">
        <v>4</v>
      </c>
      <c r="L6664" s="11" t="str">
        <f>IF(Tabla134[[#This Row],[Item Weight]]&lt;$U$12,"Poco Peso",IF(Tabla134[[#This Row],[Item Weight]]&lt;$U$13,"Peso Medio","Peso Alto"))</f>
        <v>Peso Medio</v>
      </c>
      <c r="M6664" s="7">
        <v>9.6950000000000003</v>
      </c>
      <c r="N6664" s="11">
        <f>IF(Tabla134[[#This Row],[Item Weight (Nulos)]]="",VLOOKUP(Tabla134[[#This Row],[Item Identifier]],'Tabla para Nulos'!$A$3:$B$1563,2,FALSE),Tabla134[[#This Row],[Item Weight (Nulos)]])</f>
        <v>9.6950000000000003</v>
      </c>
      <c r="O6664" s="11" t="str">
        <f>IF(Tabla134[[#This Row],[Item Visibility]]&lt;$U$15,"Poca visibilidad",IF(Tabla134[[#This Row],[Item Visibility]]&lt;$U$16,"Visibilidad media","Mayor visibilidad"))</f>
        <v>Mayor visibilidad</v>
      </c>
      <c r="P6664" s="11" t="str">
        <f>IF(Tabla134[[#This Row],[Rating]]&lt;2,"Muy Malo",IF(Tabla134[[#This Row],[Rating]]&lt;3,"Malo",IF(Tabla134[[#This Row],[Rating]]&lt;4,"Regular",IF(Tabla134[[#This Row],[Rating]]&lt;5,"Bueno","Excelente"))))</f>
        <v>Bueno</v>
      </c>
    </row>
    <row r="6665" spans="1:16" x14ac:dyDescent="0.2">
      <c r="A6665" s="7" t="s">
        <v>124</v>
      </c>
      <c r="B6665" s="7" t="s">
        <v>1168</v>
      </c>
      <c r="C6665" s="7" t="s">
        <v>4</v>
      </c>
      <c r="D6665" s="8">
        <v>2016</v>
      </c>
      <c r="E6665" s="7" t="s">
        <v>1114</v>
      </c>
      <c r="F6665" s="7" t="s">
        <v>8</v>
      </c>
      <c r="G6665" s="7" t="s">
        <v>702</v>
      </c>
      <c r="H6665" s="7" t="s">
        <v>7</v>
      </c>
      <c r="I6665" s="9">
        <v>5.4939029E-2</v>
      </c>
      <c r="J6665" s="10">
        <v>101.4358</v>
      </c>
      <c r="K6665" s="11">
        <v>4</v>
      </c>
      <c r="L6665" s="11" t="str">
        <f>IF(Tabla134[[#This Row],[Item Weight]]&lt;$U$12,"Poco Peso",IF(Tabla134[[#This Row],[Item Weight]]&lt;$U$13,"Peso Medio","Peso Alto"))</f>
        <v>Peso Medio</v>
      </c>
      <c r="M6665" s="7">
        <v>11</v>
      </c>
      <c r="N6665" s="11">
        <f>IF(Tabla134[[#This Row],[Item Weight (Nulos)]]="",VLOOKUP(Tabla134[[#This Row],[Item Identifier]],'Tabla para Nulos'!$A$3:$B$1563,2,FALSE),Tabla134[[#This Row],[Item Weight (Nulos)]])</f>
        <v>11</v>
      </c>
      <c r="O6665" s="11" t="str">
        <f>IF(Tabla134[[#This Row],[Item Visibility]]&lt;$U$15,"Poca visibilidad",IF(Tabla134[[#This Row],[Item Visibility]]&lt;$U$16,"Visibilidad media","Mayor visibilidad"))</f>
        <v>Visibilidad media</v>
      </c>
      <c r="P6665" s="11" t="str">
        <f>IF(Tabla134[[#This Row],[Rating]]&lt;2,"Muy Malo",IF(Tabla134[[#This Row],[Rating]]&lt;3,"Malo",IF(Tabla134[[#This Row],[Rating]]&lt;4,"Regular",IF(Tabla134[[#This Row],[Rating]]&lt;5,"Bueno","Excelente"))))</f>
        <v>Bueno</v>
      </c>
    </row>
    <row r="6666" spans="1:16" x14ac:dyDescent="0.2">
      <c r="A6666" s="7" t="s">
        <v>124</v>
      </c>
      <c r="B6666" s="7" t="s">
        <v>1019</v>
      </c>
      <c r="C6666" s="7" t="s">
        <v>4</v>
      </c>
      <c r="D6666" s="8">
        <v>2016</v>
      </c>
      <c r="E6666" s="7" t="s">
        <v>1114</v>
      </c>
      <c r="F6666" s="7" t="s">
        <v>8</v>
      </c>
      <c r="G6666" s="7" t="s">
        <v>702</v>
      </c>
      <c r="H6666" s="7" t="s">
        <v>7</v>
      </c>
      <c r="I6666" s="9">
        <v>0.104230135</v>
      </c>
      <c r="J6666" s="10">
        <v>259.52780000000001</v>
      </c>
      <c r="K6666" s="11">
        <v>4</v>
      </c>
      <c r="L6666" s="11" t="str">
        <f>IF(Tabla134[[#This Row],[Item Weight]]&lt;$U$12,"Poco Peso",IF(Tabla134[[#This Row],[Item Weight]]&lt;$U$13,"Peso Medio","Peso Alto"))</f>
        <v>Peso Medio</v>
      </c>
      <c r="M6666" s="7">
        <v>12</v>
      </c>
      <c r="N6666" s="11">
        <f>IF(Tabla134[[#This Row],[Item Weight (Nulos)]]="",VLOOKUP(Tabla134[[#This Row],[Item Identifier]],'Tabla para Nulos'!$A$3:$B$1563,2,FALSE),Tabla134[[#This Row],[Item Weight (Nulos)]])</f>
        <v>12</v>
      </c>
      <c r="O6666" s="11" t="str">
        <f>IF(Tabla134[[#This Row],[Item Visibility]]&lt;$U$15,"Poca visibilidad",IF(Tabla134[[#This Row],[Item Visibility]]&lt;$U$16,"Visibilidad media","Mayor visibilidad"))</f>
        <v>Mayor visibilidad</v>
      </c>
      <c r="P6666" s="11" t="str">
        <f>IF(Tabla134[[#This Row],[Rating]]&lt;2,"Muy Malo",IF(Tabla134[[#This Row],[Rating]]&lt;3,"Malo",IF(Tabla134[[#This Row],[Rating]]&lt;4,"Regular",IF(Tabla134[[#This Row],[Rating]]&lt;5,"Bueno","Excelente"))))</f>
        <v>Bueno</v>
      </c>
    </row>
    <row r="6667" spans="1:16" x14ac:dyDescent="0.2">
      <c r="A6667" s="7" t="s">
        <v>124</v>
      </c>
      <c r="B6667" s="7" t="s">
        <v>1018</v>
      </c>
      <c r="C6667" s="7" t="s">
        <v>4</v>
      </c>
      <c r="D6667" s="8">
        <v>2016</v>
      </c>
      <c r="E6667" s="7" t="s">
        <v>1114</v>
      </c>
      <c r="F6667" s="7" t="s">
        <v>8</v>
      </c>
      <c r="G6667" s="7" t="s">
        <v>702</v>
      </c>
      <c r="H6667" s="7" t="s">
        <v>7</v>
      </c>
      <c r="I6667" s="9">
        <v>4.1737626999999999E-2</v>
      </c>
      <c r="J6667" s="10">
        <v>33.121600000000001</v>
      </c>
      <c r="K6667" s="11">
        <v>4</v>
      </c>
      <c r="L6667" s="11" t="str">
        <f>IF(Tabla134[[#This Row],[Item Weight]]&lt;$U$12,"Poco Peso",IF(Tabla134[[#This Row],[Item Weight]]&lt;$U$13,"Peso Medio","Peso Alto"))</f>
        <v>Peso Medio</v>
      </c>
      <c r="M6667" s="7">
        <v>12.35</v>
      </c>
      <c r="N6667" s="11">
        <f>IF(Tabla134[[#This Row],[Item Weight (Nulos)]]="",VLOOKUP(Tabla134[[#This Row],[Item Identifier]],'Tabla para Nulos'!$A$3:$B$1563,2,FALSE),Tabla134[[#This Row],[Item Weight (Nulos)]])</f>
        <v>12.35</v>
      </c>
      <c r="O6667" s="11" t="str">
        <f>IF(Tabla134[[#This Row],[Item Visibility]]&lt;$U$15,"Poca visibilidad",IF(Tabla134[[#This Row],[Item Visibility]]&lt;$U$16,"Visibilidad media","Mayor visibilidad"))</f>
        <v>Visibilidad media</v>
      </c>
      <c r="P6667" s="11" t="str">
        <f>IF(Tabla134[[#This Row],[Rating]]&lt;2,"Muy Malo",IF(Tabla134[[#This Row],[Rating]]&lt;3,"Malo",IF(Tabla134[[#This Row],[Rating]]&lt;4,"Regular",IF(Tabla134[[#This Row],[Rating]]&lt;5,"Bueno","Excelente"))))</f>
        <v>Bueno</v>
      </c>
    </row>
    <row r="6668" spans="1:16" x14ac:dyDescent="0.2">
      <c r="A6668" s="7" t="s">
        <v>124</v>
      </c>
      <c r="B6668" s="7" t="s">
        <v>1074</v>
      </c>
      <c r="C6668" s="7" t="s">
        <v>4</v>
      </c>
      <c r="D6668" s="8">
        <v>2016</v>
      </c>
      <c r="E6668" s="7" t="s">
        <v>1114</v>
      </c>
      <c r="F6668" s="7" t="s">
        <v>8</v>
      </c>
      <c r="G6668" s="7" t="s">
        <v>702</v>
      </c>
      <c r="H6668" s="7" t="s">
        <v>7</v>
      </c>
      <c r="I6668" s="9">
        <v>6.4110724999999993E-2</v>
      </c>
      <c r="J6668" s="10">
        <v>122.34139999999999</v>
      </c>
      <c r="K6668" s="11">
        <v>4</v>
      </c>
      <c r="L6668" s="11" t="str">
        <f>IF(Tabla134[[#This Row],[Item Weight]]&lt;$U$12,"Poco Peso",IF(Tabla134[[#This Row],[Item Weight]]&lt;$U$13,"Peso Medio","Peso Alto"))</f>
        <v>Peso Medio</v>
      </c>
      <c r="M6668" s="7">
        <v>12.6</v>
      </c>
      <c r="N6668" s="11">
        <f>IF(Tabla134[[#This Row],[Item Weight (Nulos)]]="",VLOOKUP(Tabla134[[#This Row],[Item Identifier]],'Tabla para Nulos'!$A$3:$B$1563,2,FALSE),Tabla134[[#This Row],[Item Weight (Nulos)]])</f>
        <v>12.6</v>
      </c>
      <c r="O6668" s="11" t="str">
        <f>IF(Tabla134[[#This Row],[Item Visibility]]&lt;$U$15,"Poca visibilidad",IF(Tabla134[[#This Row],[Item Visibility]]&lt;$U$16,"Visibilidad media","Mayor visibilidad"))</f>
        <v>Visibilidad media</v>
      </c>
      <c r="P6668" s="11" t="str">
        <f>IF(Tabla134[[#This Row],[Rating]]&lt;2,"Muy Malo",IF(Tabla134[[#This Row],[Rating]]&lt;3,"Malo",IF(Tabla134[[#This Row],[Rating]]&lt;4,"Regular",IF(Tabla134[[#This Row],[Rating]]&lt;5,"Bueno","Excelente"))))</f>
        <v>Bueno</v>
      </c>
    </row>
    <row r="6669" spans="1:16" x14ac:dyDescent="0.2">
      <c r="A6669" s="7" t="s">
        <v>124</v>
      </c>
      <c r="B6669" s="7" t="s">
        <v>1016</v>
      </c>
      <c r="C6669" s="7" t="s">
        <v>4</v>
      </c>
      <c r="D6669" s="8">
        <v>2016</v>
      </c>
      <c r="E6669" s="7" t="s">
        <v>1114</v>
      </c>
      <c r="F6669" s="7" t="s">
        <v>8</v>
      </c>
      <c r="G6669" s="7" t="s">
        <v>702</v>
      </c>
      <c r="H6669" s="7" t="s">
        <v>7</v>
      </c>
      <c r="I6669" s="9">
        <v>3.2586708999999998E-2</v>
      </c>
      <c r="J6669" s="10">
        <v>191.9162</v>
      </c>
      <c r="K6669" s="11">
        <v>4</v>
      </c>
      <c r="L6669" s="11" t="str">
        <f>IF(Tabla134[[#This Row],[Item Weight]]&lt;$U$12,"Poco Peso",IF(Tabla134[[#This Row],[Item Weight]]&lt;$U$13,"Peso Medio","Peso Alto"))</f>
        <v>Peso Medio</v>
      </c>
      <c r="M6669" s="7">
        <v>16.75</v>
      </c>
      <c r="N6669" s="11">
        <f>IF(Tabla134[[#This Row],[Item Weight (Nulos)]]="",VLOOKUP(Tabla134[[#This Row],[Item Identifier]],'Tabla para Nulos'!$A$3:$B$1563,2,FALSE),Tabla134[[#This Row],[Item Weight (Nulos)]])</f>
        <v>16.75</v>
      </c>
      <c r="O6669" s="11" t="str">
        <f>IF(Tabla134[[#This Row],[Item Visibility]]&lt;$U$15,"Poca visibilidad",IF(Tabla134[[#This Row],[Item Visibility]]&lt;$U$16,"Visibilidad media","Mayor visibilidad"))</f>
        <v>Visibilidad media</v>
      </c>
      <c r="P6669" s="11" t="str">
        <f>IF(Tabla134[[#This Row],[Rating]]&lt;2,"Muy Malo",IF(Tabla134[[#This Row],[Rating]]&lt;3,"Malo",IF(Tabla134[[#This Row],[Rating]]&lt;4,"Regular",IF(Tabla134[[#This Row],[Rating]]&lt;5,"Bueno","Excelente"))))</f>
        <v>Bueno</v>
      </c>
    </row>
    <row r="6670" spans="1:16" x14ac:dyDescent="0.2">
      <c r="A6670" s="7" t="s">
        <v>124</v>
      </c>
      <c r="B6670" s="7" t="s">
        <v>446</v>
      </c>
      <c r="C6670" s="7" t="s">
        <v>4</v>
      </c>
      <c r="D6670" s="8">
        <v>2016</v>
      </c>
      <c r="E6670" s="7" t="s">
        <v>1114</v>
      </c>
      <c r="F6670" s="7" t="s">
        <v>8</v>
      </c>
      <c r="G6670" s="7" t="s">
        <v>702</v>
      </c>
      <c r="H6670" s="7" t="s">
        <v>7</v>
      </c>
      <c r="I6670" s="9">
        <v>7.7454252000000001E-2</v>
      </c>
      <c r="J6670" s="10">
        <v>59.253599999999999</v>
      </c>
      <c r="K6670" s="11">
        <v>4</v>
      </c>
      <c r="L6670" s="11" t="str">
        <f>IF(Tabla134[[#This Row],[Item Weight]]&lt;$U$12,"Poco Peso",IF(Tabla134[[#This Row],[Item Weight]]&lt;$U$13,"Peso Medio","Peso Alto"))</f>
        <v>Peso Alto</v>
      </c>
      <c r="M6670" s="7">
        <v>20.100000000000001</v>
      </c>
      <c r="N6670" s="11">
        <f>IF(Tabla134[[#This Row],[Item Weight (Nulos)]]="",VLOOKUP(Tabla134[[#This Row],[Item Identifier]],'Tabla para Nulos'!$A$3:$B$1563,2,FALSE),Tabla134[[#This Row],[Item Weight (Nulos)]])</f>
        <v>20.100000000000001</v>
      </c>
      <c r="O6670" s="11" t="str">
        <f>IF(Tabla134[[#This Row],[Item Visibility]]&lt;$U$15,"Poca visibilidad",IF(Tabla134[[#This Row],[Item Visibility]]&lt;$U$16,"Visibilidad media","Mayor visibilidad"))</f>
        <v>Visibilidad media</v>
      </c>
      <c r="P6670" s="11" t="str">
        <f>IF(Tabla134[[#This Row],[Rating]]&lt;2,"Muy Malo",IF(Tabla134[[#This Row],[Rating]]&lt;3,"Malo",IF(Tabla134[[#This Row],[Rating]]&lt;4,"Regular",IF(Tabla134[[#This Row],[Rating]]&lt;5,"Bueno","Excelente"))))</f>
        <v>Bueno</v>
      </c>
    </row>
    <row r="6671" spans="1:16" x14ac:dyDescent="0.2">
      <c r="A6671" s="7" t="s">
        <v>124</v>
      </c>
      <c r="B6671" s="7" t="s">
        <v>445</v>
      </c>
      <c r="C6671" s="7" t="s">
        <v>171</v>
      </c>
      <c r="D6671" s="8">
        <v>2016</v>
      </c>
      <c r="E6671" s="7" t="s">
        <v>1114</v>
      </c>
      <c r="F6671" s="7" t="s">
        <v>8</v>
      </c>
      <c r="G6671" s="7" t="s">
        <v>702</v>
      </c>
      <c r="H6671" s="7" t="s">
        <v>7</v>
      </c>
      <c r="I6671" s="9">
        <v>3.4874689E-2</v>
      </c>
      <c r="J6671" s="10">
        <v>161.721</v>
      </c>
      <c r="K6671" s="11">
        <v>4</v>
      </c>
      <c r="L6671" s="11" t="str">
        <f>IF(Tabla134[[#This Row],[Item Weight]]&lt;$U$12,"Poco Peso",IF(Tabla134[[#This Row],[Item Weight]]&lt;$U$13,"Peso Medio","Peso Alto"))</f>
        <v>Poco Peso</v>
      </c>
      <c r="M6671" s="7">
        <v>5.1100000000000003</v>
      </c>
      <c r="N6671" s="11">
        <f>IF(Tabla134[[#This Row],[Item Weight (Nulos)]]="",VLOOKUP(Tabla134[[#This Row],[Item Identifier]],'Tabla para Nulos'!$A$3:$B$1563,2,FALSE),Tabla134[[#This Row],[Item Weight (Nulos)]])</f>
        <v>5.1100000000000003</v>
      </c>
      <c r="O6671" s="11" t="str">
        <f>IF(Tabla134[[#This Row],[Item Visibility]]&lt;$U$15,"Poca visibilidad",IF(Tabla134[[#This Row],[Item Visibility]]&lt;$U$16,"Visibilidad media","Mayor visibilidad"))</f>
        <v>Visibilidad media</v>
      </c>
      <c r="P6671" s="11" t="str">
        <f>IF(Tabla134[[#This Row],[Rating]]&lt;2,"Muy Malo",IF(Tabla134[[#This Row],[Rating]]&lt;3,"Malo",IF(Tabla134[[#This Row],[Rating]]&lt;4,"Regular",IF(Tabla134[[#This Row],[Rating]]&lt;5,"Bueno","Excelente"))))</f>
        <v>Bueno</v>
      </c>
    </row>
    <row r="6672" spans="1:16" x14ac:dyDescent="0.2">
      <c r="A6672" s="7" t="s">
        <v>124</v>
      </c>
      <c r="B6672" s="7" t="s">
        <v>1013</v>
      </c>
      <c r="C6672" s="7" t="s">
        <v>171</v>
      </c>
      <c r="D6672" s="8">
        <v>2016</v>
      </c>
      <c r="E6672" s="7" t="s">
        <v>1114</v>
      </c>
      <c r="F6672" s="7" t="s">
        <v>8</v>
      </c>
      <c r="G6672" s="7" t="s">
        <v>702</v>
      </c>
      <c r="H6672" s="7" t="s">
        <v>7</v>
      </c>
      <c r="I6672" s="9">
        <v>9.3026207E-2</v>
      </c>
      <c r="J6672" s="10">
        <v>128.76519999999999</v>
      </c>
      <c r="K6672" s="11">
        <v>4</v>
      </c>
      <c r="L6672" s="11" t="str">
        <f>IF(Tabla134[[#This Row],[Item Weight]]&lt;$U$12,"Poco Peso",IF(Tabla134[[#This Row],[Item Weight]]&lt;$U$13,"Peso Medio","Peso Alto"))</f>
        <v>Poco Peso</v>
      </c>
      <c r="M6672" s="7">
        <v>5.9450000000000003</v>
      </c>
      <c r="N6672" s="11">
        <f>IF(Tabla134[[#This Row],[Item Weight (Nulos)]]="",VLOOKUP(Tabla134[[#This Row],[Item Identifier]],'Tabla para Nulos'!$A$3:$B$1563,2,FALSE),Tabla134[[#This Row],[Item Weight (Nulos)]])</f>
        <v>5.9450000000000003</v>
      </c>
      <c r="O6672" s="11" t="str">
        <f>IF(Tabla134[[#This Row],[Item Visibility]]&lt;$U$15,"Poca visibilidad",IF(Tabla134[[#This Row],[Item Visibility]]&lt;$U$16,"Visibilidad media","Mayor visibilidad"))</f>
        <v>Visibilidad media</v>
      </c>
      <c r="P6672" s="11" t="str">
        <f>IF(Tabla134[[#This Row],[Rating]]&lt;2,"Muy Malo",IF(Tabla134[[#This Row],[Rating]]&lt;3,"Malo",IF(Tabla134[[#This Row],[Rating]]&lt;4,"Regular",IF(Tabla134[[#This Row],[Rating]]&lt;5,"Bueno","Excelente"))))</f>
        <v>Bueno</v>
      </c>
    </row>
    <row r="6673" spans="1:16" x14ac:dyDescent="0.2">
      <c r="A6673" s="7" t="s">
        <v>124</v>
      </c>
      <c r="B6673" s="7" t="s">
        <v>1070</v>
      </c>
      <c r="C6673" s="7" t="s">
        <v>171</v>
      </c>
      <c r="D6673" s="8">
        <v>2016</v>
      </c>
      <c r="E6673" s="7" t="s">
        <v>1114</v>
      </c>
      <c r="F6673" s="7" t="s">
        <v>8</v>
      </c>
      <c r="G6673" s="7" t="s">
        <v>702</v>
      </c>
      <c r="H6673" s="7" t="s">
        <v>7</v>
      </c>
      <c r="I6673" s="9">
        <v>1.5162573E-2</v>
      </c>
      <c r="J6673" s="10">
        <v>145.14699999999999</v>
      </c>
      <c r="K6673" s="11">
        <v>4</v>
      </c>
      <c r="L6673" s="11" t="str">
        <f>IF(Tabla134[[#This Row],[Item Weight]]&lt;$U$12,"Poco Peso",IF(Tabla134[[#This Row],[Item Weight]]&lt;$U$13,"Peso Medio","Peso Alto"))</f>
        <v>Poco Peso</v>
      </c>
      <c r="M6673" s="7">
        <v>6.38</v>
      </c>
      <c r="N6673" s="11">
        <f>IF(Tabla134[[#This Row],[Item Weight (Nulos)]]="",VLOOKUP(Tabla134[[#This Row],[Item Identifier]],'Tabla para Nulos'!$A$3:$B$1563,2,FALSE),Tabla134[[#This Row],[Item Weight (Nulos)]])</f>
        <v>6.38</v>
      </c>
      <c r="O6673" s="11" t="str">
        <f>IF(Tabla134[[#This Row],[Item Visibility]]&lt;$U$15,"Poca visibilidad",IF(Tabla134[[#This Row],[Item Visibility]]&lt;$U$16,"Visibilidad media","Mayor visibilidad"))</f>
        <v>Poca visibilidad</v>
      </c>
      <c r="P6673" s="11" t="str">
        <f>IF(Tabla134[[#This Row],[Rating]]&lt;2,"Muy Malo",IF(Tabla134[[#This Row],[Rating]]&lt;3,"Malo",IF(Tabla134[[#This Row],[Rating]]&lt;4,"Regular",IF(Tabla134[[#This Row],[Rating]]&lt;5,"Bueno","Excelente"))))</f>
        <v>Bueno</v>
      </c>
    </row>
    <row r="6674" spans="1:16" x14ac:dyDescent="0.2">
      <c r="A6674" s="7" t="s">
        <v>124</v>
      </c>
      <c r="B6674" s="7" t="s">
        <v>1167</v>
      </c>
      <c r="C6674" s="7" t="s">
        <v>171</v>
      </c>
      <c r="D6674" s="8">
        <v>2016</v>
      </c>
      <c r="E6674" s="7" t="s">
        <v>1114</v>
      </c>
      <c r="F6674" s="7" t="s">
        <v>8</v>
      </c>
      <c r="G6674" s="7" t="s">
        <v>702</v>
      </c>
      <c r="H6674" s="7" t="s">
        <v>7</v>
      </c>
      <c r="I6674" s="9">
        <v>9.0295708000000002E-2</v>
      </c>
      <c r="J6674" s="10">
        <v>84.688199999999995</v>
      </c>
      <c r="K6674" s="11">
        <v>4</v>
      </c>
      <c r="L6674" s="11" t="str">
        <f>IF(Tabla134[[#This Row],[Item Weight]]&lt;$U$12,"Poco Peso",IF(Tabla134[[#This Row],[Item Weight]]&lt;$U$13,"Peso Medio","Peso Alto"))</f>
        <v>Poco Peso</v>
      </c>
      <c r="M6674" s="7">
        <v>6.5250000000000004</v>
      </c>
      <c r="N6674" s="11">
        <f>IF(Tabla134[[#This Row],[Item Weight (Nulos)]]="",VLOOKUP(Tabla134[[#This Row],[Item Identifier]],'Tabla para Nulos'!$A$3:$B$1563,2,FALSE),Tabla134[[#This Row],[Item Weight (Nulos)]])</f>
        <v>6.5250000000000004</v>
      </c>
      <c r="O6674" s="11" t="str">
        <f>IF(Tabla134[[#This Row],[Item Visibility]]&lt;$U$15,"Poca visibilidad",IF(Tabla134[[#This Row],[Item Visibility]]&lt;$U$16,"Visibilidad media","Mayor visibilidad"))</f>
        <v>Visibilidad media</v>
      </c>
      <c r="P6674" s="11" t="str">
        <f>IF(Tabla134[[#This Row],[Rating]]&lt;2,"Muy Malo",IF(Tabla134[[#This Row],[Rating]]&lt;3,"Malo",IF(Tabla134[[#This Row],[Rating]]&lt;4,"Regular",IF(Tabla134[[#This Row],[Rating]]&lt;5,"Bueno","Excelente"))))</f>
        <v>Bueno</v>
      </c>
    </row>
    <row r="6675" spans="1:16" x14ac:dyDescent="0.2">
      <c r="A6675" s="7" t="s">
        <v>124</v>
      </c>
      <c r="B6675" s="7" t="s">
        <v>629</v>
      </c>
      <c r="C6675" s="7" t="s">
        <v>171</v>
      </c>
      <c r="D6675" s="8">
        <v>2016</v>
      </c>
      <c r="E6675" s="7" t="s">
        <v>1114</v>
      </c>
      <c r="F6675" s="7" t="s">
        <v>8</v>
      </c>
      <c r="G6675" s="7" t="s">
        <v>702</v>
      </c>
      <c r="H6675" s="7" t="s">
        <v>7</v>
      </c>
      <c r="I6675" s="9">
        <v>0</v>
      </c>
      <c r="J6675" s="10">
        <v>263.69099999999997</v>
      </c>
      <c r="K6675" s="11">
        <v>4</v>
      </c>
      <c r="L6675" s="11" t="str">
        <f>IF(Tabla134[[#This Row],[Item Weight]]&lt;$U$12,"Poco Peso",IF(Tabla134[[#This Row],[Item Weight]]&lt;$U$13,"Peso Medio","Peso Alto"))</f>
        <v>Poco Peso</v>
      </c>
      <c r="M6675" s="7">
        <v>7.9349999999999996</v>
      </c>
      <c r="N6675" s="11">
        <f>IF(Tabla134[[#This Row],[Item Weight (Nulos)]]="",VLOOKUP(Tabla134[[#This Row],[Item Identifier]],'Tabla para Nulos'!$A$3:$B$1563,2,FALSE),Tabla134[[#This Row],[Item Weight (Nulos)]])</f>
        <v>7.9349999999999996</v>
      </c>
      <c r="O6675" s="11" t="str">
        <f>IF(Tabla134[[#This Row],[Item Visibility]]&lt;$U$15,"Poca visibilidad",IF(Tabla134[[#This Row],[Item Visibility]]&lt;$U$16,"Visibilidad media","Mayor visibilidad"))</f>
        <v>Poca visibilidad</v>
      </c>
      <c r="P6675" s="11" t="str">
        <f>IF(Tabla134[[#This Row],[Rating]]&lt;2,"Muy Malo",IF(Tabla134[[#This Row],[Rating]]&lt;3,"Malo",IF(Tabla134[[#This Row],[Rating]]&lt;4,"Regular",IF(Tabla134[[#This Row],[Rating]]&lt;5,"Bueno","Excelente"))))</f>
        <v>Bueno</v>
      </c>
    </row>
    <row r="6676" spans="1:16" x14ac:dyDescent="0.2">
      <c r="A6676" s="7" t="s">
        <v>124</v>
      </c>
      <c r="B6676" s="7" t="s">
        <v>179</v>
      </c>
      <c r="C6676" s="7" t="s">
        <v>171</v>
      </c>
      <c r="D6676" s="8">
        <v>2016</v>
      </c>
      <c r="E6676" s="7" t="s">
        <v>1114</v>
      </c>
      <c r="F6676" s="7" t="s">
        <v>8</v>
      </c>
      <c r="G6676" s="7" t="s">
        <v>702</v>
      </c>
      <c r="H6676" s="7" t="s">
        <v>7</v>
      </c>
      <c r="I6676" s="9">
        <v>9.0191431000000002E-2</v>
      </c>
      <c r="J6676" s="10">
        <v>112.91759999999999</v>
      </c>
      <c r="K6676" s="11">
        <v>4</v>
      </c>
      <c r="L6676" s="11" t="str">
        <f>IF(Tabla134[[#This Row],[Item Weight]]&lt;$U$12,"Poco Peso",IF(Tabla134[[#This Row],[Item Weight]]&lt;$U$13,"Peso Medio","Peso Alto"))</f>
        <v>Poco Peso</v>
      </c>
      <c r="M6676" s="7">
        <v>8.6</v>
      </c>
      <c r="N6676" s="11">
        <f>IF(Tabla134[[#This Row],[Item Weight (Nulos)]]="",VLOOKUP(Tabla134[[#This Row],[Item Identifier]],'Tabla para Nulos'!$A$3:$B$1563,2,FALSE),Tabla134[[#This Row],[Item Weight (Nulos)]])</f>
        <v>8.6</v>
      </c>
      <c r="O6676" s="11" t="str">
        <f>IF(Tabla134[[#This Row],[Item Visibility]]&lt;$U$15,"Poca visibilidad",IF(Tabla134[[#This Row],[Item Visibility]]&lt;$U$16,"Visibilidad media","Mayor visibilidad"))</f>
        <v>Visibilidad media</v>
      </c>
      <c r="P6676" s="11" t="str">
        <f>IF(Tabla134[[#This Row],[Rating]]&lt;2,"Muy Malo",IF(Tabla134[[#This Row],[Rating]]&lt;3,"Malo",IF(Tabla134[[#This Row],[Rating]]&lt;4,"Regular",IF(Tabla134[[#This Row],[Rating]]&lt;5,"Bueno","Excelente"))))</f>
        <v>Bueno</v>
      </c>
    </row>
    <row r="6677" spans="1:16" x14ac:dyDescent="0.2">
      <c r="A6677" s="7" t="s">
        <v>124</v>
      </c>
      <c r="B6677" s="7" t="s">
        <v>1166</v>
      </c>
      <c r="C6677" s="7" t="s">
        <v>171</v>
      </c>
      <c r="D6677" s="8">
        <v>2016</v>
      </c>
      <c r="E6677" s="7" t="s">
        <v>1114</v>
      </c>
      <c r="F6677" s="7" t="s">
        <v>8</v>
      </c>
      <c r="G6677" s="7" t="s">
        <v>702</v>
      </c>
      <c r="H6677" s="7" t="s">
        <v>7</v>
      </c>
      <c r="I6677" s="9">
        <v>6.9416466999999996E-2</v>
      </c>
      <c r="J6677" s="10">
        <v>92.514600000000002</v>
      </c>
      <c r="K6677" s="11">
        <v>4</v>
      </c>
      <c r="L6677" s="11" t="str">
        <f>IF(Tabla134[[#This Row],[Item Weight]]&lt;$U$12,"Poco Peso",IF(Tabla134[[#This Row],[Item Weight]]&lt;$U$13,"Peso Medio","Peso Alto"))</f>
        <v>Poco Peso</v>
      </c>
      <c r="M6677" s="7">
        <v>8.6</v>
      </c>
      <c r="N6677" s="11">
        <f>IF(Tabla134[[#This Row],[Item Weight (Nulos)]]="",VLOOKUP(Tabla134[[#This Row],[Item Identifier]],'Tabla para Nulos'!$A$3:$B$1563,2,FALSE),Tabla134[[#This Row],[Item Weight (Nulos)]])</f>
        <v>8.6</v>
      </c>
      <c r="O6677" s="11" t="str">
        <f>IF(Tabla134[[#This Row],[Item Visibility]]&lt;$U$15,"Poca visibilidad",IF(Tabla134[[#This Row],[Item Visibility]]&lt;$U$16,"Visibilidad media","Mayor visibilidad"))</f>
        <v>Visibilidad media</v>
      </c>
      <c r="P6677" s="11" t="str">
        <f>IF(Tabla134[[#This Row],[Rating]]&lt;2,"Muy Malo",IF(Tabla134[[#This Row],[Rating]]&lt;3,"Malo",IF(Tabla134[[#This Row],[Rating]]&lt;4,"Regular",IF(Tabla134[[#This Row],[Rating]]&lt;5,"Bueno","Excelente"))))</f>
        <v>Bueno</v>
      </c>
    </row>
    <row r="6678" spans="1:16" x14ac:dyDescent="0.2">
      <c r="A6678" s="7" t="s">
        <v>124</v>
      </c>
      <c r="B6678" s="7" t="s">
        <v>440</v>
      </c>
      <c r="C6678" s="7" t="s">
        <v>171</v>
      </c>
      <c r="D6678" s="8">
        <v>2016</v>
      </c>
      <c r="E6678" s="7" t="s">
        <v>1114</v>
      </c>
      <c r="F6678" s="7" t="s">
        <v>8</v>
      </c>
      <c r="G6678" s="7" t="s">
        <v>702</v>
      </c>
      <c r="H6678" s="7" t="s">
        <v>7</v>
      </c>
      <c r="I6678" s="9">
        <v>9.8622377999999997E-2</v>
      </c>
      <c r="J6678" s="10">
        <v>208.42699999999999</v>
      </c>
      <c r="K6678" s="11">
        <v>4</v>
      </c>
      <c r="L6678" s="11" t="str">
        <f>IF(Tabla134[[#This Row],[Item Weight]]&lt;$U$12,"Poco Peso",IF(Tabla134[[#This Row],[Item Weight]]&lt;$U$13,"Peso Medio","Peso Alto"))</f>
        <v>Peso Medio</v>
      </c>
      <c r="M6678" s="7">
        <v>8.8800000000000008</v>
      </c>
      <c r="N6678" s="11">
        <f>IF(Tabla134[[#This Row],[Item Weight (Nulos)]]="",VLOOKUP(Tabla134[[#This Row],[Item Identifier]],'Tabla para Nulos'!$A$3:$B$1563,2,FALSE),Tabla134[[#This Row],[Item Weight (Nulos)]])</f>
        <v>8.8800000000000008</v>
      </c>
      <c r="O6678" s="11" t="str">
        <f>IF(Tabla134[[#This Row],[Item Visibility]]&lt;$U$15,"Poca visibilidad",IF(Tabla134[[#This Row],[Item Visibility]]&lt;$U$16,"Visibilidad media","Mayor visibilidad"))</f>
        <v>Mayor visibilidad</v>
      </c>
      <c r="P6678" s="11" t="str">
        <f>IF(Tabla134[[#This Row],[Rating]]&lt;2,"Muy Malo",IF(Tabla134[[#This Row],[Rating]]&lt;3,"Malo",IF(Tabla134[[#This Row],[Rating]]&lt;4,"Regular",IF(Tabla134[[#This Row],[Rating]]&lt;5,"Bueno","Excelente"))))</f>
        <v>Bueno</v>
      </c>
    </row>
    <row r="6679" spans="1:16" x14ac:dyDescent="0.2">
      <c r="A6679" s="7" t="s">
        <v>124</v>
      </c>
      <c r="B6679" s="7" t="s">
        <v>710</v>
      </c>
      <c r="C6679" s="7" t="s">
        <v>171</v>
      </c>
      <c r="D6679" s="8">
        <v>2016</v>
      </c>
      <c r="E6679" s="7" t="s">
        <v>1114</v>
      </c>
      <c r="F6679" s="7" t="s">
        <v>8</v>
      </c>
      <c r="G6679" s="7" t="s">
        <v>702</v>
      </c>
      <c r="H6679" s="7" t="s">
        <v>7</v>
      </c>
      <c r="I6679" s="9">
        <v>4.8059870999999997E-2</v>
      </c>
      <c r="J6679" s="10">
        <v>105.8622</v>
      </c>
      <c r="K6679" s="11">
        <v>4</v>
      </c>
      <c r="L6679" s="11" t="str">
        <f>IF(Tabla134[[#This Row],[Item Weight]]&lt;$U$12,"Poco Peso",IF(Tabla134[[#This Row],[Item Weight]]&lt;$U$13,"Peso Medio","Peso Alto"))</f>
        <v>Peso Medio</v>
      </c>
      <c r="M6679" s="7">
        <v>9.1950000000000003</v>
      </c>
      <c r="N6679" s="11">
        <f>IF(Tabla134[[#This Row],[Item Weight (Nulos)]]="",VLOOKUP(Tabla134[[#This Row],[Item Identifier]],'Tabla para Nulos'!$A$3:$B$1563,2,FALSE),Tabla134[[#This Row],[Item Weight (Nulos)]])</f>
        <v>9.1950000000000003</v>
      </c>
      <c r="O6679" s="11" t="str">
        <f>IF(Tabla134[[#This Row],[Item Visibility]]&lt;$U$15,"Poca visibilidad",IF(Tabla134[[#This Row],[Item Visibility]]&lt;$U$16,"Visibilidad media","Mayor visibilidad"))</f>
        <v>Visibilidad media</v>
      </c>
      <c r="P6679" s="11" t="str">
        <f>IF(Tabla134[[#This Row],[Rating]]&lt;2,"Muy Malo",IF(Tabla134[[#This Row],[Rating]]&lt;3,"Malo",IF(Tabla134[[#This Row],[Rating]]&lt;4,"Regular",IF(Tabla134[[#This Row],[Rating]]&lt;5,"Bueno","Excelente"))))</f>
        <v>Bueno</v>
      </c>
    </row>
    <row r="6680" spans="1:16" x14ac:dyDescent="0.2">
      <c r="A6680" s="7" t="s">
        <v>124</v>
      </c>
      <c r="B6680" s="7" t="s">
        <v>1069</v>
      </c>
      <c r="C6680" s="7" t="s">
        <v>171</v>
      </c>
      <c r="D6680" s="8">
        <v>2016</v>
      </c>
      <c r="E6680" s="7" t="s">
        <v>1114</v>
      </c>
      <c r="F6680" s="7" t="s">
        <v>8</v>
      </c>
      <c r="G6680" s="7" t="s">
        <v>702</v>
      </c>
      <c r="H6680" s="7" t="s">
        <v>7</v>
      </c>
      <c r="I6680" s="9">
        <v>5.6077573999999998E-2</v>
      </c>
      <c r="J6680" s="10">
        <v>117.8492</v>
      </c>
      <c r="K6680" s="11">
        <v>4</v>
      </c>
      <c r="L6680" s="11" t="str">
        <f>IF(Tabla134[[#This Row],[Item Weight]]&lt;$U$12,"Poco Peso",IF(Tabla134[[#This Row],[Item Weight]]&lt;$U$13,"Peso Medio","Peso Alto"))</f>
        <v>Peso Medio</v>
      </c>
      <c r="M6680" s="7">
        <v>10.1</v>
      </c>
      <c r="N6680" s="11">
        <f>IF(Tabla134[[#This Row],[Item Weight (Nulos)]]="",VLOOKUP(Tabla134[[#This Row],[Item Identifier]],'Tabla para Nulos'!$A$3:$B$1563,2,FALSE),Tabla134[[#This Row],[Item Weight (Nulos)]])</f>
        <v>10.1</v>
      </c>
      <c r="O6680" s="11" t="str">
        <f>IF(Tabla134[[#This Row],[Item Visibility]]&lt;$U$15,"Poca visibilidad",IF(Tabla134[[#This Row],[Item Visibility]]&lt;$U$16,"Visibilidad media","Mayor visibilidad"))</f>
        <v>Visibilidad media</v>
      </c>
      <c r="P6680" s="11" t="str">
        <f>IF(Tabla134[[#This Row],[Rating]]&lt;2,"Muy Malo",IF(Tabla134[[#This Row],[Rating]]&lt;3,"Malo",IF(Tabla134[[#This Row],[Rating]]&lt;4,"Regular",IF(Tabla134[[#This Row],[Rating]]&lt;5,"Bueno","Excelente"))))</f>
        <v>Bueno</v>
      </c>
    </row>
    <row r="6681" spans="1:16" x14ac:dyDescent="0.2">
      <c r="A6681" s="7" t="s">
        <v>124</v>
      </c>
      <c r="B6681" s="7" t="s">
        <v>790</v>
      </c>
      <c r="C6681" s="7" t="s">
        <v>171</v>
      </c>
      <c r="D6681" s="8">
        <v>2016</v>
      </c>
      <c r="E6681" s="7" t="s">
        <v>1114</v>
      </c>
      <c r="F6681" s="7" t="s">
        <v>8</v>
      </c>
      <c r="G6681" s="7" t="s">
        <v>702</v>
      </c>
      <c r="H6681" s="7" t="s">
        <v>7</v>
      </c>
      <c r="I6681" s="9">
        <v>2.8679894000000001E-2</v>
      </c>
      <c r="J6681" s="10">
        <v>115.1808</v>
      </c>
      <c r="K6681" s="11">
        <v>4</v>
      </c>
      <c r="L6681" s="11" t="str">
        <f>IF(Tabla134[[#This Row],[Item Weight]]&lt;$U$12,"Poco Peso",IF(Tabla134[[#This Row],[Item Weight]]&lt;$U$13,"Peso Medio","Peso Alto"))</f>
        <v>Peso Medio</v>
      </c>
      <c r="M6681" s="7">
        <v>10.85</v>
      </c>
      <c r="N6681" s="11">
        <f>IF(Tabla134[[#This Row],[Item Weight (Nulos)]]="",VLOOKUP(Tabla134[[#This Row],[Item Identifier]],'Tabla para Nulos'!$A$3:$B$1563,2,FALSE),Tabla134[[#This Row],[Item Weight (Nulos)]])</f>
        <v>10.85</v>
      </c>
      <c r="O6681" s="11" t="str">
        <f>IF(Tabla134[[#This Row],[Item Visibility]]&lt;$U$15,"Poca visibilidad",IF(Tabla134[[#This Row],[Item Visibility]]&lt;$U$16,"Visibilidad media","Mayor visibilidad"))</f>
        <v>Visibilidad media</v>
      </c>
      <c r="P6681" s="11" t="str">
        <f>IF(Tabla134[[#This Row],[Rating]]&lt;2,"Muy Malo",IF(Tabla134[[#This Row],[Rating]]&lt;3,"Malo",IF(Tabla134[[#This Row],[Rating]]&lt;4,"Regular",IF(Tabla134[[#This Row],[Rating]]&lt;5,"Bueno","Excelente"))))</f>
        <v>Bueno</v>
      </c>
    </row>
    <row r="6682" spans="1:16" x14ac:dyDescent="0.2">
      <c r="A6682" s="7" t="s">
        <v>124</v>
      </c>
      <c r="B6682" s="7" t="s">
        <v>439</v>
      </c>
      <c r="C6682" s="7" t="s">
        <v>171</v>
      </c>
      <c r="D6682" s="8">
        <v>2016</v>
      </c>
      <c r="E6682" s="7" t="s">
        <v>1114</v>
      </c>
      <c r="F6682" s="7" t="s">
        <v>8</v>
      </c>
      <c r="G6682" s="7" t="s">
        <v>702</v>
      </c>
      <c r="H6682" s="7" t="s">
        <v>7</v>
      </c>
      <c r="I6682" s="9">
        <v>7.9806266000000001E-2</v>
      </c>
      <c r="J6682" s="10">
        <v>172.11060000000001</v>
      </c>
      <c r="K6682" s="11">
        <v>4</v>
      </c>
      <c r="L6682" s="11" t="str">
        <f>IF(Tabla134[[#This Row],[Item Weight]]&lt;$U$12,"Poco Peso",IF(Tabla134[[#This Row],[Item Weight]]&lt;$U$13,"Peso Medio","Peso Alto"))</f>
        <v>Peso Medio</v>
      </c>
      <c r="M6682" s="7">
        <v>12.1</v>
      </c>
      <c r="N6682" s="11">
        <f>IF(Tabla134[[#This Row],[Item Weight (Nulos)]]="",VLOOKUP(Tabla134[[#This Row],[Item Identifier]],'Tabla para Nulos'!$A$3:$B$1563,2,FALSE),Tabla134[[#This Row],[Item Weight (Nulos)]])</f>
        <v>12.1</v>
      </c>
      <c r="O6682" s="11" t="str">
        <f>IF(Tabla134[[#This Row],[Item Visibility]]&lt;$U$15,"Poca visibilidad",IF(Tabla134[[#This Row],[Item Visibility]]&lt;$U$16,"Visibilidad media","Mayor visibilidad"))</f>
        <v>Visibilidad media</v>
      </c>
      <c r="P6682" s="11" t="str">
        <f>IF(Tabla134[[#This Row],[Rating]]&lt;2,"Muy Malo",IF(Tabla134[[#This Row],[Rating]]&lt;3,"Malo",IF(Tabla134[[#This Row],[Rating]]&lt;4,"Regular",IF(Tabla134[[#This Row],[Rating]]&lt;5,"Bueno","Excelente"))))</f>
        <v>Bueno</v>
      </c>
    </row>
    <row r="6683" spans="1:16" x14ac:dyDescent="0.2">
      <c r="A6683" s="7" t="s">
        <v>124</v>
      </c>
      <c r="B6683" s="7" t="s">
        <v>1165</v>
      </c>
      <c r="C6683" s="7" t="s">
        <v>171</v>
      </c>
      <c r="D6683" s="8">
        <v>2016</v>
      </c>
      <c r="E6683" s="7" t="s">
        <v>1114</v>
      </c>
      <c r="F6683" s="7" t="s">
        <v>8</v>
      </c>
      <c r="G6683" s="7" t="s">
        <v>702</v>
      </c>
      <c r="H6683" s="7" t="s">
        <v>7</v>
      </c>
      <c r="I6683" s="9">
        <v>5.2502049000000002E-2</v>
      </c>
      <c r="J6683" s="10">
        <v>190.85300000000001</v>
      </c>
      <c r="K6683" s="11">
        <v>4</v>
      </c>
      <c r="L6683" s="11" t="str">
        <f>IF(Tabla134[[#This Row],[Item Weight]]&lt;$U$12,"Poco Peso",IF(Tabla134[[#This Row],[Item Weight]]&lt;$U$13,"Peso Medio","Peso Alto"))</f>
        <v>Peso Medio</v>
      </c>
      <c r="M6683" s="7">
        <v>12.3</v>
      </c>
      <c r="N6683" s="11">
        <f>IF(Tabla134[[#This Row],[Item Weight (Nulos)]]="",VLOOKUP(Tabla134[[#This Row],[Item Identifier]],'Tabla para Nulos'!$A$3:$B$1563,2,FALSE),Tabla134[[#This Row],[Item Weight (Nulos)]])</f>
        <v>12.3</v>
      </c>
      <c r="O6683" s="11" t="str">
        <f>IF(Tabla134[[#This Row],[Item Visibility]]&lt;$U$15,"Poca visibilidad",IF(Tabla134[[#This Row],[Item Visibility]]&lt;$U$16,"Visibilidad media","Mayor visibilidad"))</f>
        <v>Visibilidad media</v>
      </c>
      <c r="P6683" s="11" t="str">
        <f>IF(Tabla134[[#This Row],[Rating]]&lt;2,"Muy Malo",IF(Tabla134[[#This Row],[Rating]]&lt;3,"Malo",IF(Tabla134[[#This Row],[Rating]]&lt;4,"Regular",IF(Tabla134[[#This Row],[Rating]]&lt;5,"Bueno","Excelente"))))</f>
        <v>Bueno</v>
      </c>
    </row>
    <row r="6684" spans="1:16" x14ac:dyDescent="0.2">
      <c r="A6684" s="7" t="s">
        <v>124</v>
      </c>
      <c r="B6684" s="7" t="s">
        <v>789</v>
      </c>
      <c r="C6684" s="7" t="s">
        <v>171</v>
      </c>
      <c r="D6684" s="8">
        <v>2016</v>
      </c>
      <c r="E6684" s="7" t="s">
        <v>1114</v>
      </c>
      <c r="F6684" s="7" t="s">
        <v>8</v>
      </c>
      <c r="G6684" s="7" t="s">
        <v>702</v>
      </c>
      <c r="H6684" s="7" t="s">
        <v>7</v>
      </c>
      <c r="I6684" s="9">
        <v>0.16394193700000001</v>
      </c>
      <c r="J6684" s="10">
        <v>117.0124</v>
      </c>
      <c r="K6684" s="11">
        <v>4</v>
      </c>
      <c r="L6684" s="11" t="str">
        <f>IF(Tabla134[[#This Row],[Item Weight]]&lt;$U$12,"Poco Peso",IF(Tabla134[[#This Row],[Item Weight]]&lt;$U$13,"Peso Medio","Peso Alto"))</f>
        <v>Peso Medio</v>
      </c>
      <c r="M6684" s="7">
        <v>12.35</v>
      </c>
      <c r="N6684" s="11">
        <f>IF(Tabla134[[#This Row],[Item Weight (Nulos)]]="",VLOOKUP(Tabla134[[#This Row],[Item Identifier]],'Tabla para Nulos'!$A$3:$B$1563,2,FALSE),Tabla134[[#This Row],[Item Weight (Nulos)]])</f>
        <v>12.35</v>
      </c>
      <c r="O6684" s="11" t="str">
        <f>IF(Tabla134[[#This Row],[Item Visibility]]&lt;$U$15,"Poca visibilidad",IF(Tabla134[[#This Row],[Item Visibility]]&lt;$U$16,"Visibilidad media","Mayor visibilidad"))</f>
        <v>Mayor visibilidad</v>
      </c>
      <c r="P6684" s="11" t="str">
        <f>IF(Tabla134[[#This Row],[Rating]]&lt;2,"Muy Malo",IF(Tabla134[[#This Row],[Rating]]&lt;3,"Malo",IF(Tabla134[[#This Row],[Rating]]&lt;4,"Regular",IF(Tabla134[[#This Row],[Rating]]&lt;5,"Bueno","Excelente"))))</f>
        <v>Bueno</v>
      </c>
    </row>
    <row r="6685" spans="1:16" x14ac:dyDescent="0.2">
      <c r="A6685" s="7" t="s">
        <v>124</v>
      </c>
      <c r="B6685" s="7" t="s">
        <v>1164</v>
      </c>
      <c r="C6685" s="7" t="s">
        <v>171</v>
      </c>
      <c r="D6685" s="8">
        <v>2016</v>
      </c>
      <c r="E6685" s="7" t="s">
        <v>1114</v>
      </c>
      <c r="F6685" s="7" t="s">
        <v>8</v>
      </c>
      <c r="G6685" s="7" t="s">
        <v>702</v>
      </c>
      <c r="H6685" s="7" t="s">
        <v>7</v>
      </c>
      <c r="I6685" s="9">
        <v>5.5840055E-2</v>
      </c>
      <c r="J6685" s="10">
        <v>139.84960000000001</v>
      </c>
      <c r="K6685" s="11">
        <v>4</v>
      </c>
      <c r="L6685" s="11" t="str">
        <f>IF(Tabla134[[#This Row],[Item Weight]]&lt;$U$12,"Poco Peso",IF(Tabla134[[#This Row],[Item Weight]]&lt;$U$13,"Peso Medio","Peso Alto"))</f>
        <v>Peso Medio</v>
      </c>
      <c r="M6685" s="7">
        <v>15.1</v>
      </c>
      <c r="N6685" s="11">
        <f>IF(Tabla134[[#This Row],[Item Weight (Nulos)]]="",VLOOKUP(Tabla134[[#This Row],[Item Identifier]],'Tabla para Nulos'!$A$3:$B$1563,2,FALSE),Tabla134[[#This Row],[Item Weight (Nulos)]])</f>
        <v>15.1</v>
      </c>
      <c r="O6685" s="11" t="str">
        <f>IF(Tabla134[[#This Row],[Item Visibility]]&lt;$U$15,"Poca visibilidad",IF(Tabla134[[#This Row],[Item Visibility]]&lt;$U$16,"Visibilidad media","Mayor visibilidad"))</f>
        <v>Visibilidad media</v>
      </c>
      <c r="P6685" s="11" t="str">
        <f>IF(Tabla134[[#This Row],[Rating]]&lt;2,"Muy Malo",IF(Tabla134[[#This Row],[Rating]]&lt;3,"Malo",IF(Tabla134[[#This Row],[Rating]]&lt;4,"Regular",IF(Tabla134[[#This Row],[Rating]]&lt;5,"Bueno","Excelente"))))</f>
        <v>Bueno</v>
      </c>
    </row>
    <row r="6686" spans="1:16" x14ac:dyDescent="0.2">
      <c r="A6686" s="7" t="s">
        <v>124</v>
      </c>
      <c r="B6686" s="7" t="s">
        <v>1163</v>
      </c>
      <c r="C6686" s="7" t="s">
        <v>171</v>
      </c>
      <c r="D6686" s="8">
        <v>2016</v>
      </c>
      <c r="E6686" s="7" t="s">
        <v>1114</v>
      </c>
      <c r="F6686" s="7" t="s">
        <v>8</v>
      </c>
      <c r="G6686" s="7" t="s">
        <v>702</v>
      </c>
      <c r="H6686" s="7" t="s">
        <v>7</v>
      </c>
      <c r="I6686" s="9">
        <v>9.9136035999999997E-2</v>
      </c>
      <c r="J6686" s="10">
        <v>210.39019999999999</v>
      </c>
      <c r="K6686" s="11">
        <v>4</v>
      </c>
      <c r="L6686" s="11" t="str">
        <f>IF(Tabla134[[#This Row],[Item Weight]]&lt;$U$12,"Poco Peso",IF(Tabla134[[#This Row],[Item Weight]]&lt;$U$13,"Peso Medio","Peso Alto"))</f>
        <v>Peso Medio</v>
      </c>
      <c r="M6686" s="7">
        <v>16</v>
      </c>
      <c r="N6686" s="11">
        <f>IF(Tabla134[[#This Row],[Item Weight (Nulos)]]="",VLOOKUP(Tabla134[[#This Row],[Item Identifier]],'Tabla para Nulos'!$A$3:$B$1563,2,FALSE),Tabla134[[#This Row],[Item Weight (Nulos)]])</f>
        <v>16</v>
      </c>
      <c r="O6686" s="11" t="str">
        <f>IF(Tabla134[[#This Row],[Item Visibility]]&lt;$U$15,"Poca visibilidad",IF(Tabla134[[#This Row],[Item Visibility]]&lt;$U$16,"Visibilidad media","Mayor visibilidad"))</f>
        <v>Mayor visibilidad</v>
      </c>
      <c r="P6686" s="11" t="str">
        <f>IF(Tabla134[[#This Row],[Rating]]&lt;2,"Muy Malo",IF(Tabla134[[#This Row],[Rating]]&lt;3,"Malo",IF(Tabla134[[#This Row],[Rating]]&lt;4,"Regular",IF(Tabla134[[#This Row],[Rating]]&lt;5,"Bueno","Excelente"))))</f>
        <v>Bueno</v>
      </c>
    </row>
    <row r="6687" spans="1:16" x14ac:dyDescent="0.2">
      <c r="A6687" s="7" t="s">
        <v>124</v>
      </c>
      <c r="B6687" s="7" t="s">
        <v>174</v>
      </c>
      <c r="C6687" s="7" t="s">
        <v>171</v>
      </c>
      <c r="D6687" s="8">
        <v>2016</v>
      </c>
      <c r="E6687" s="7" t="s">
        <v>1114</v>
      </c>
      <c r="F6687" s="7" t="s">
        <v>8</v>
      </c>
      <c r="G6687" s="7" t="s">
        <v>702</v>
      </c>
      <c r="H6687" s="7" t="s">
        <v>7</v>
      </c>
      <c r="I6687" s="9">
        <v>2.6620627000000001E-2</v>
      </c>
      <c r="J6687" s="10">
        <v>249.27760000000001</v>
      </c>
      <c r="K6687" s="11">
        <v>4</v>
      </c>
      <c r="L6687" s="11" t="str">
        <f>IF(Tabla134[[#This Row],[Item Weight]]&lt;$U$12,"Poco Peso",IF(Tabla134[[#This Row],[Item Weight]]&lt;$U$13,"Peso Medio","Peso Alto"))</f>
        <v>Peso Medio</v>
      </c>
      <c r="M6687" s="7">
        <v>16.7</v>
      </c>
      <c r="N6687" s="11">
        <f>IF(Tabla134[[#This Row],[Item Weight (Nulos)]]="",VLOOKUP(Tabla134[[#This Row],[Item Identifier]],'Tabla para Nulos'!$A$3:$B$1563,2,FALSE),Tabla134[[#This Row],[Item Weight (Nulos)]])</f>
        <v>16.7</v>
      </c>
      <c r="O6687" s="11" t="str">
        <f>IF(Tabla134[[#This Row],[Item Visibility]]&lt;$U$15,"Poca visibilidad",IF(Tabla134[[#This Row],[Item Visibility]]&lt;$U$16,"Visibilidad media","Mayor visibilidad"))</f>
        <v>Poca visibilidad</v>
      </c>
      <c r="P6687" s="11" t="str">
        <f>IF(Tabla134[[#This Row],[Rating]]&lt;2,"Muy Malo",IF(Tabla134[[#This Row],[Rating]]&lt;3,"Malo",IF(Tabla134[[#This Row],[Rating]]&lt;4,"Regular",IF(Tabla134[[#This Row],[Rating]]&lt;5,"Bueno","Excelente"))))</f>
        <v>Bueno</v>
      </c>
    </row>
    <row r="6688" spans="1:16" x14ac:dyDescent="0.2">
      <c r="A6688" s="7" t="s">
        <v>124</v>
      </c>
      <c r="B6688" s="7" t="s">
        <v>1162</v>
      </c>
      <c r="C6688" s="7" t="s">
        <v>171</v>
      </c>
      <c r="D6688" s="8">
        <v>2016</v>
      </c>
      <c r="E6688" s="7" t="s">
        <v>1114</v>
      </c>
      <c r="F6688" s="7" t="s">
        <v>8</v>
      </c>
      <c r="G6688" s="7" t="s">
        <v>702</v>
      </c>
      <c r="H6688" s="7" t="s">
        <v>7</v>
      </c>
      <c r="I6688" s="9">
        <v>0.12624405899999999</v>
      </c>
      <c r="J6688" s="10">
        <v>124.6362</v>
      </c>
      <c r="K6688" s="11">
        <v>4</v>
      </c>
      <c r="L6688" s="11" t="str">
        <f>IF(Tabla134[[#This Row],[Item Weight]]&lt;$U$12,"Poco Peso",IF(Tabla134[[#This Row],[Item Weight]]&lt;$U$13,"Peso Medio","Peso Alto"))</f>
        <v>Peso Alto</v>
      </c>
      <c r="M6688" s="7">
        <v>17</v>
      </c>
      <c r="N6688" s="11">
        <f>IF(Tabla134[[#This Row],[Item Weight (Nulos)]]="",VLOOKUP(Tabla134[[#This Row],[Item Identifier]],'Tabla para Nulos'!$A$3:$B$1563,2,FALSE),Tabla134[[#This Row],[Item Weight (Nulos)]])</f>
        <v>17</v>
      </c>
      <c r="O6688" s="11" t="str">
        <f>IF(Tabla134[[#This Row],[Item Visibility]]&lt;$U$15,"Poca visibilidad",IF(Tabla134[[#This Row],[Item Visibility]]&lt;$U$16,"Visibilidad media","Mayor visibilidad"))</f>
        <v>Mayor visibilidad</v>
      </c>
      <c r="P6688" s="11" t="str">
        <f>IF(Tabla134[[#This Row],[Rating]]&lt;2,"Muy Malo",IF(Tabla134[[#This Row],[Rating]]&lt;3,"Malo",IF(Tabla134[[#This Row],[Rating]]&lt;4,"Regular",IF(Tabla134[[#This Row],[Rating]]&lt;5,"Bueno","Excelente"))))</f>
        <v>Bueno</v>
      </c>
    </row>
    <row r="6689" spans="1:16" x14ac:dyDescent="0.2">
      <c r="A6689" s="7" t="s">
        <v>124</v>
      </c>
      <c r="B6689" s="7" t="s">
        <v>189</v>
      </c>
      <c r="C6689" s="7" t="s">
        <v>171</v>
      </c>
      <c r="D6689" s="8">
        <v>2016</v>
      </c>
      <c r="E6689" s="7" t="s">
        <v>1114</v>
      </c>
      <c r="F6689" s="7" t="s">
        <v>8</v>
      </c>
      <c r="G6689" s="7" t="s">
        <v>702</v>
      </c>
      <c r="H6689" s="7" t="s">
        <v>7</v>
      </c>
      <c r="I6689" s="9">
        <v>6.7154053000000005E-2</v>
      </c>
      <c r="J6689" s="10">
        <v>114.386</v>
      </c>
      <c r="K6689" s="11">
        <v>4</v>
      </c>
      <c r="L6689" s="11" t="str">
        <f>IF(Tabla134[[#This Row],[Item Weight]]&lt;$U$12,"Poco Peso",IF(Tabla134[[#This Row],[Item Weight]]&lt;$U$13,"Peso Medio","Peso Alto"))</f>
        <v>Peso Alto</v>
      </c>
      <c r="M6689" s="7">
        <v>17.100000000000001</v>
      </c>
      <c r="N6689" s="11">
        <f>IF(Tabla134[[#This Row],[Item Weight (Nulos)]]="",VLOOKUP(Tabla134[[#This Row],[Item Identifier]],'Tabla para Nulos'!$A$3:$B$1563,2,FALSE),Tabla134[[#This Row],[Item Weight (Nulos)]])</f>
        <v>17.100000000000001</v>
      </c>
      <c r="O6689" s="11" t="str">
        <f>IF(Tabla134[[#This Row],[Item Visibility]]&lt;$U$15,"Poca visibilidad",IF(Tabla134[[#This Row],[Item Visibility]]&lt;$U$16,"Visibilidad media","Mayor visibilidad"))</f>
        <v>Visibilidad media</v>
      </c>
      <c r="P6689" s="11" t="str">
        <f>IF(Tabla134[[#This Row],[Rating]]&lt;2,"Muy Malo",IF(Tabla134[[#This Row],[Rating]]&lt;3,"Malo",IF(Tabla134[[#This Row],[Rating]]&lt;4,"Regular",IF(Tabla134[[#This Row],[Rating]]&lt;5,"Bueno","Excelente"))))</f>
        <v>Bueno</v>
      </c>
    </row>
    <row r="6690" spans="1:16" x14ac:dyDescent="0.2">
      <c r="A6690" s="7" t="s">
        <v>124</v>
      </c>
      <c r="B6690" s="7" t="s">
        <v>1161</v>
      </c>
      <c r="C6690" s="7" t="s">
        <v>171</v>
      </c>
      <c r="D6690" s="8">
        <v>2016</v>
      </c>
      <c r="E6690" s="7" t="s">
        <v>1114</v>
      </c>
      <c r="F6690" s="7" t="s">
        <v>8</v>
      </c>
      <c r="G6690" s="7" t="s">
        <v>702</v>
      </c>
      <c r="H6690" s="7" t="s">
        <v>7</v>
      </c>
      <c r="I6690" s="9">
        <v>4.8940428000000001E-2</v>
      </c>
      <c r="J6690" s="10">
        <v>127.53360000000001</v>
      </c>
      <c r="K6690" s="11">
        <v>4</v>
      </c>
      <c r="L6690" s="11" t="str">
        <f>IF(Tabla134[[#This Row],[Item Weight]]&lt;$U$12,"Poco Peso",IF(Tabla134[[#This Row],[Item Weight]]&lt;$U$13,"Peso Medio","Peso Alto"))</f>
        <v>Peso Alto</v>
      </c>
      <c r="M6690" s="7">
        <v>18.100000000000001</v>
      </c>
      <c r="N6690" s="11">
        <f>IF(Tabla134[[#This Row],[Item Weight (Nulos)]]="",VLOOKUP(Tabla134[[#This Row],[Item Identifier]],'Tabla para Nulos'!$A$3:$B$1563,2,FALSE),Tabla134[[#This Row],[Item Weight (Nulos)]])</f>
        <v>18.100000000000001</v>
      </c>
      <c r="O6690" s="11" t="str">
        <f>IF(Tabla134[[#This Row],[Item Visibility]]&lt;$U$15,"Poca visibilidad",IF(Tabla134[[#This Row],[Item Visibility]]&lt;$U$16,"Visibilidad media","Mayor visibilidad"))</f>
        <v>Visibilidad media</v>
      </c>
      <c r="P6690" s="11" t="str">
        <f>IF(Tabla134[[#This Row],[Rating]]&lt;2,"Muy Malo",IF(Tabla134[[#This Row],[Rating]]&lt;3,"Malo",IF(Tabla134[[#This Row],[Rating]]&lt;4,"Regular",IF(Tabla134[[#This Row],[Rating]]&lt;5,"Bueno","Excelente"))))</f>
        <v>Bueno</v>
      </c>
    </row>
    <row r="6691" spans="1:16" x14ac:dyDescent="0.2">
      <c r="A6691" s="7" t="s">
        <v>124</v>
      </c>
      <c r="B6691" s="7" t="s">
        <v>619</v>
      </c>
      <c r="C6691" s="7" t="s">
        <v>171</v>
      </c>
      <c r="D6691" s="8">
        <v>2016</v>
      </c>
      <c r="E6691" s="7" t="s">
        <v>1114</v>
      </c>
      <c r="F6691" s="7" t="s">
        <v>8</v>
      </c>
      <c r="G6691" s="7" t="s">
        <v>702</v>
      </c>
      <c r="H6691" s="7" t="s">
        <v>7</v>
      </c>
      <c r="I6691" s="9">
        <v>1.0365546E-2</v>
      </c>
      <c r="J6691" s="10">
        <v>207.09540000000001</v>
      </c>
      <c r="K6691" s="11">
        <v>4</v>
      </c>
      <c r="L6691" s="11" t="str">
        <f>IF(Tabla134[[#This Row],[Item Weight]]&lt;$U$12,"Poco Peso",IF(Tabla134[[#This Row],[Item Weight]]&lt;$U$13,"Peso Medio","Peso Alto"))</f>
        <v>Peso Alto</v>
      </c>
      <c r="M6691" s="7">
        <v>18.75</v>
      </c>
      <c r="N6691" s="11">
        <f>IF(Tabla134[[#This Row],[Item Weight (Nulos)]]="",VLOOKUP(Tabla134[[#This Row],[Item Identifier]],'Tabla para Nulos'!$A$3:$B$1563,2,FALSE),Tabla134[[#This Row],[Item Weight (Nulos)]])</f>
        <v>18.75</v>
      </c>
      <c r="O6691" s="11" t="str">
        <f>IF(Tabla134[[#This Row],[Item Visibility]]&lt;$U$15,"Poca visibilidad",IF(Tabla134[[#This Row],[Item Visibility]]&lt;$U$16,"Visibilidad media","Mayor visibilidad"))</f>
        <v>Poca visibilidad</v>
      </c>
      <c r="P6691" s="11" t="str">
        <f>IF(Tabla134[[#This Row],[Rating]]&lt;2,"Muy Malo",IF(Tabla134[[#This Row],[Rating]]&lt;3,"Malo",IF(Tabla134[[#This Row],[Rating]]&lt;4,"Regular",IF(Tabla134[[#This Row],[Rating]]&lt;5,"Bueno","Excelente"))))</f>
        <v>Bueno</v>
      </c>
    </row>
    <row r="6692" spans="1:16" x14ac:dyDescent="0.2">
      <c r="A6692" s="7" t="s">
        <v>124</v>
      </c>
      <c r="B6692" s="7" t="s">
        <v>1160</v>
      </c>
      <c r="C6692" s="7" t="s">
        <v>171</v>
      </c>
      <c r="D6692" s="8">
        <v>2016</v>
      </c>
      <c r="E6692" s="7" t="s">
        <v>1114</v>
      </c>
      <c r="F6692" s="7" t="s">
        <v>8</v>
      </c>
      <c r="G6692" s="7" t="s">
        <v>702</v>
      </c>
      <c r="H6692" s="7" t="s">
        <v>7</v>
      </c>
      <c r="I6692" s="9">
        <v>3.4307348000000001E-2</v>
      </c>
      <c r="J6692" s="10">
        <v>215.2218</v>
      </c>
      <c r="K6692" s="11">
        <v>4</v>
      </c>
      <c r="L6692" s="11" t="str">
        <f>IF(Tabla134[[#This Row],[Item Weight]]&lt;$U$12,"Poco Peso",IF(Tabla134[[#This Row],[Item Weight]]&lt;$U$13,"Peso Medio","Peso Alto"))</f>
        <v>Peso Alto</v>
      </c>
      <c r="M6692" s="7">
        <v>18.75</v>
      </c>
      <c r="N6692" s="11">
        <f>IF(Tabla134[[#This Row],[Item Weight (Nulos)]]="",VLOOKUP(Tabla134[[#This Row],[Item Identifier]],'Tabla para Nulos'!$A$3:$B$1563,2,FALSE),Tabla134[[#This Row],[Item Weight (Nulos)]])</f>
        <v>18.75</v>
      </c>
      <c r="O6692" s="11" t="str">
        <f>IF(Tabla134[[#This Row],[Item Visibility]]&lt;$U$15,"Poca visibilidad",IF(Tabla134[[#This Row],[Item Visibility]]&lt;$U$16,"Visibilidad media","Mayor visibilidad"))</f>
        <v>Visibilidad media</v>
      </c>
      <c r="P6692" s="11" t="str">
        <f>IF(Tabla134[[#This Row],[Rating]]&lt;2,"Muy Malo",IF(Tabla134[[#This Row],[Rating]]&lt;3,"Malo",IF(Tabla134[[#This Row],[Rating]]&lt;4,"Regular",IF(Tabla134[[#This Row],[Rating]]&lt;5,"Bueno","Excelente"))))</f>
        <v>Bueno</v>
      </c>
    </row>
    <row r="6693" spans="1:16" x14ac:dyDescent="0.2">
      <c r="A6693" s="7" t="s">
        <v>124</v>
      </c>
      <c r="B6693" s="7" t="s">
        <v>432</v>
      </c>
      <c r="C6693" s="7" t="s">
        <v>171</v>
      </c>
      <c r="D6693" s="8">
        <v>2016</v>
      </c>
      <c r="E6693" s="7" t="s">
        <v>1114</v>
      </c>
      <c r="F6693" s="7" t="s">
        <v>8</v>
      </c>
      <c r="G6693" s="7" t="s">
        <v>702</v>
      </c>
      <c r="H6693" s="7" t="s">
        <v>7</v>
      </c>
      <c r="I6693" s="9">
        <v>0.16758389000000001</v>
      </c>
      <c r="J6693" s="10">
        <v>194.61359999999999</v>
      </c>
      <c r="K6693" s="11">
        <v>4</v>
      </c>
      <c r="L6693" s="11" t="str">
        <f>IF(Tabla134[[#This Row],[Item Weight]]&lt;$U$12,"Poco Peso",IF(Tabla134[[#This Row],[Item Weight]]&lt;$U$13,"Peso Medio","Peso Alto"))</f>
        <v>Peso Alto</v>
      </c>
      <c r="M6693" s="7">
        <v>18.850000000000001</v>
      </c>
      <c r="N6693" s="11">
        <f>IF(Tabla134[[#This Row],[Item Weight (Nulos)]]="",VLOOKUP(Tabla134[[#This Row],[Item Identifier]],'Tabla para Nulos'!$A$3:$B$1563,2,FALSE),Tabla134[[#This Row],[Item Weight (Nulos)]])</f>
        <v>18.850000000000001</v>
      </c>
      <c r="O6693" s="11" t="str">
        <f>IF(Tabla134[[#This Row],[Item Visibility]]&lt;$U$15,"Poca visibilidad",IF(Tabla134[[#This Row],[Item Visibility]]&lt;$U$16,"Visibilidad media","Mayor visibilidad"))</f>
        <v>Mayor visibilidad</v>
      </c>
      <c r="P6693" s="11" t="str">
        <f>IF(Tabla134[[#This Row],[Rating]]&lt;2,"Muy Malo",IF(Tabla134[[#This Row],[Rating]]&lt;3,"Malo",IF(Tabla134[[#This Row],[Rating]]&lt;4,"Regular",IF(Tabla134[[#This Row],[Rating]]&lt;5,"Bueno","Excelente"))))</f>
        <v>Bueno</v>
      </c>
    </row>
    <row r="6694" spans="1:16" x14ac:dyDescent="0.2">
      <c r="A6694" s="7" t="s">
        <v>124</v>
      </c>
      <c r="B6694" s="7" t="s">
        <v>1159</v>
      </c>
      <c r="C6694" s="7" t="s">
        <v>171</v>
      </c>
      <c r="D6694" s="8">
        <v>2016</v>
      </c>
      <c r="E6694" s="7" t="s">
        <v>1114</v>
      </c>
      <c r="F6694" s="7" t="s">
        <v>8</v>
      </c>
      <c r="G6694" s="7" t="s">
        <v>702</v>
      </c>
      <c r="H6694" s="7" t="s">
        <v>7</v>
      </c>
      <c r="I6694" s="9">
        <v>2.6986367000000001E-2</v>
      </c>
      <c r="J6694" s="10">
        <v>127.1336</v>
      </c>
      <c r="K6694" s="11">
        <v>4</v>
      </c>
      <c r="L6694" s="11" t="str">
        <f>IF(Tabla134[[#This Row],[Item Weight]]&lt;$U$12,"Poco Peso",IF(Tabla134[[#This Row],[Item Weight]]&lt;$U$13,"Peso Medio","Peso Alto"))</f>
        <v>Peso Alto</v>
      </c>
      <c r="M6694" s="7">
        <v>19</v>
      </c>
      <c r="N6694" s="11">
        <f>IF(Tabla134[[#This Row],[Item Weight (Nulos)]]="",VLOOKUP(Tabla134[[#This Row],[Item Identifier]],'Tabla para Nulos'!$A$3:$B$1563,2,FALSE),Tabla134[[#This Row],[Item Weight (Nulos)]])</f>
        <v>19</v>
      </c>
      <c r="O6694" s="11" t="str">
        <f>IF(Tabla134[[#This Row],[Item Visibility]]&lt;$U$15,"Poca visibilidad",IF(Tabla134[[#This Row],[Item Visibility]]&lt;$U$16,"Visibilidad media","Mayor visibilidad"))</f>
        <v>Visibilidad media</v>
      </c>
      <c r="P6694" s="11" t="str">
        <f>IF(Tabla134[[#This Row],[Rating]]&lt;2,"Muy Malo",IF(Tabla134[[#This Row],[Rating]]&lt;3,"Malo",IF(Tabla134[[#This Row],[Rating]]&lt;4,"Regular",IF(Tabla134[[#This Row],[Rating]]&lt;5,"Bueno","Excelente"))))</f>
        <v>Bueno</v>
      </c>
    </row>
    <row r="6695" spans="1:16" x14ac:dyDescent="0.2">
      <c r="A6695" s="7" t="s">
        <v>124</v>
      </c>
      <c r="B6695" s="7" t="s">
        <v>866</v>
      </c>
      <c r="C6695" s="7" t="s">
        <v>171</v>
      </c>
      <c r="D6695" s="8">
        <v>2016</v>
      </c>
      <c r="E6695" s="7" t="s">
        <v>1114</v>
      </c>
      <c r="F6695" s="7" t="s">
        <v>8</v>
      </c>
      <c r="G6695" s="7" t="s">
        <v>702</v>
      </c>
      <c r="H6695" s="7" t="s">
        <v>7</v>
      </c>
      <c r="I6695" s="9">
        <v>4.1291169000000003E-2</v>
      </c>
      <c r="J6695" s="10">
        <v>86.951400000000007</v>
      </c>
      <c r="K6695" s="11">
        <v>4</v>
      </c>
      <c r="L6695" s="11" t="str">
        <f>IF(Tabla134[[#This Row],[Item Weight]]&lt;$U$12,"Poco Peso",IF(Tabla134[[#This Row],[Item Weight]]&lt;$U$13,"Peso Medio","Peso Alto"))</f>
        <v>Peso Alto</v>
      </c>
      <c r="M6695" s="7">
        <v>19.600000000000001</v>
      </c>
      <c r="N6695" s="11">
        <f>IF(Tabla134[[#This Row],[Item Weight (Nulos)]]="",VLOOKUP(Tabla134[[#This Row],[Item Identifier]],'Tabla para Nulos'!$A$3:$B$1563,2,FALSE),Tabla134[[#This Row],[Item Weight (Nulos)]])</f>
        <v>19.600000000000001</v>
      </c>
      <c r="O6695" s="11" t="str">
        <f>IF(Tabla134[[#This Row],[Item Visibility]]&lt;$U$15,"Poca visibilidad",IF(Tabla134[[#This Row],[Item Visibility]]&lt;$U$16,"Visibilidad media","Mayor visibilidad"))</f>
        <v>Visibilidad media</v>
      </c>
      <c r="P6695" s="11" t="str">
        <f>IF(Tabla134[[#This Row],[Rating]]&lt;2,"Muy Malo",IF(Tabla134[[#This Row],[Rating]]&lt;3,"Malo",IF(Tabla134[[#This Row],[Rating]]&lt;4,"Regular",IF(Tabla134[[#This Row],[Rating]]&lt;5,"Bueno","Excelente"))))</f>
        <v>Bueno</v>
      </c>
    </row>
    <row r="6696" spans="1:16" x14ac:dyDescent="0.2">
      <c r="A6696" s="7" t="s">
        <v>124</v>
      </c>
      <c r="B6696" s="7" t="s">
        <v>428</v>
      </c>
      <c r="C6696" s="7" t="s">
        <v>171</v>
      </c>
      <c r="D6696" s="8">
        <v>2016</v>
      </c>
      <c r="E6696" s="7" t="s">
        <v>1114</v>
      </c>
      <c r="F6696" s="7" t="s">
        <v>8</v>
      </c>
      <c r="G6696" s="7" t="s">
        <v>702</v>
      </c>
      <c r="H6696" s="7" t="s">
        <v>7</v>
      </c>
      <c r="I6696" s="9">
        <v>2.5968706000000001E-2</v>
      </c>
      <c r="J6696" s="10">
        <v>49.537599999999998</v>
      </c>
      <c r="K6696" s="11">
        <v>4</v>
      </c>
      <c r="L6696" s="11" t="str">
        <f>IF(Tabla134[[#This Row],[Item Weight]]&lt;$U$12,"Poco Peso",IF(Tabla134[[#This Row],[Item Weight]]&lt;$U$13,"Peso Medio","Peso Alto"))</f>
        <v>Peso Alto</v>
      </c>
      <c r="M6696" s="7">
        <v>19.850000000000001</v>
      </c>
      <c r="N6696" s="11">
        <f>IF(Tabla134[[#This Row],[Item Weight (Nulos)]]="",VLOOKUP(Tabla134[[#This Row],[Item Identifier]],'Tabla para Nulos'!$A$3:$B$1563,2,FALSE),Tabla134[[#This Row],[Item Weight (Nulos)]])</f>
        <v>19.850000000000001</v>
      </c>
      <c r="O6696" s="11" t="str">
        <f>IF(Tabla134[[#This Row],[Item Visibility]]&lt;$U$15,"Poca visibilidad",IF(Tabla134[[#This Row],[Item Visibility]]&lt;$U$16,"Visibilidad media","Mayor visibilidad"))</f>
        <v>Poca visibilidad</v>
      </c>
      <c r="P6696" s="11" t="str">
        <f>IF(Tabla134[[#This Row],[Rating]]&lt;2,"Muy Malo",IF(Tabla134[[#This Row],[Rating]]&lt;3,"Malo",IF(Tabla134[[#This Row],[Rating]]&lt;4,"Regular",IF(Tabla134[[#This Row],[Rating]]&lt;5,"Bueno","Excelente"))))</f>
        <v>Bueno</v>
      </c>
    </row>
    <row r="6697" spans="1:16" x14ac:dyDescent="0.2">
      <c r="A6697" s="7" t="s">
        <v>124</v>
      </c>
      <c r="B6697" s="7" t="s">
        <v>1005</v>
      </c>
      <c r="C6697" s="7" t="s">
        <v>171</v>
      </c>
      <c r="D6697" s="8">
        <v>2016</v>
      </c>
      <c r="E6697" s="7" t="s">
        <v>1114</v>
      </c>
      <c r="F6697" s="7" t="s">
        <v>8</v>
      </c>
      <c r="G6697" s="7" t="s">
        <v>702</v>
      </c>
      <c r="H6697" s="7" t="s">
        <v>7</v>
      </c>
      <c r="I6697" s="9">
        <v>0.14328360800000001</v>
      </c>
      <c r="J6697" s="10">
        <v>37.918999999999997</v>
      </c>
      <c r="K6697" s="11">
        <v>4</v>
      </c>
      <c r="L6697" s="11" t="str">
        <f>IF(Tabla134[[#This Row],[Item Weight]]&lt;$U$12,"Poco Peso",IF(Tabla134[[#This Row],[Item Weight]]&lt;$U$13,"Peso Medio","Peso Alto"))</f>
        <v>Peso Alto</v>
      </c>
      <c r="M6697" s="7">
        <v>20.5</v>
      </c>
      <c r="N6697" s="11">
        <f>IF(Tabla134[[#This Row],[Item Weight (Nulos)]]="",VLOOKUP(Tabla134[[#This Row],[Item Identifier]],'Tabla para Nulos'!$A$3:$B$1563,2,FALSE),Tabla134[[#This Row],[Item Weight (Nulos)]])</f>
        <v>20.5</v>
      </c>
      <c r="O6697" s="11" t="str">
        <f>IF(Tabla134[[#This Row],[Item Visibility]]&lt;$U$15,"Poca visibilidad",IF(Tabla134[[#This Row],[Item Visibility]]&lt;$U$16,"Visibilidad media","Mayor visibilidad"))</f>
        <v>Mayor visibilidad</v>
      </c>
      <c r="P6697" s="11" t="str">
        <f>IF(Tabla134[[#This Row],[Rating]]&lt;2,"Muy Malo",IF(Tabla134[[#This Row],[Rating]]&lt;3,"Malo",IF(Tabla134[[#This Row],[Rating]]&lt;4,"Regular",IF(Tabla134[[#This Row],[Rating]]&lt;5,"Bueno","Excelente"))))</f>
        <v>Bueno</v>
      </c>
    </row>
    <row r="6698" spans="1:16" x14ac:dyDescent="0.2">
      <c r="A6698" s="7" t="s">
        <v>124</v>
      </c>
      <c r="B6698" s="7" t="s">
        <v>425</v>
      </c>
      <c r="C6698" s="7" t="s">
        <v>171</v>
      </c>
      <c r="D6698" s="8">
        <v>2016</v>
      </c>
      <c r="E6698" s="7" t="s">
        <v>1114</v>
      </c>
      <c r="F6698" s="7" t="s">
        <v>8</v>
      </c>
      <c r="G6698" s="7" t="s">
        <v>702</v>
      </c>
      <c r="H6698" s="7" t="s">
        <v>7</v>
      </c>
      <c r="I6698" s="9">
        <v>2.6899856E-2</v>
      </c>
      <c r="J6698" s="10">
        <v>73.935400000000001</v>
      </c>
      <c r="K6698" s="11">
        <v>4</v>
      </c>
      <c r="L6698" s="11" t="str">
        <f>IF(Tabla134[[#This Row],[Item Weight]]&lt;$U$12,"Poco Peso",IF(Tabla134[[#This Row],[Item Weight]]&lt;$U$13,"Peso Medio","Peso Alto"))</f>
        <v>Peso Alto</v>
      </c>
      <c r="M6698" s="7">
        <v>20.7</v>
      </c>
      <c r="N6698" s="11">
        <f>IF(Tabla134[[#This Row],[Item Weight (Nulos)]]="",VLOOKUP(Tabla134[[#This Row],[Item Identifier]],'Tabla para Nulos'!$A$3:$B$1563,2,FALSE),Tabla134[[#This Row],[Item Weight (Nulos)]])</f>
        <v>20.7</v>
      </c>
      <c r="O6698" s="11" t="str">
        <f>IF(Tabla134[[#This Row],[Item Visibility]]&lt;$U$15,"Poca visibilidad",IF(Tabla134[[#This Row],[Item Visibility]]&lt;$U$16,"Visibilidad media","Mayor visibilidad"))</f>
        <v>Poca visibilidad</v>
      </c>
      <c r="P6698" s="11" t="str">
        <f>IF(Tabla134[[#This Row],[Rating]]&lt;2,"Muy Malo",IF(Tabla134[[#This Row],[Rating]]&lt;3,"Malo",IF(Tabla134[[#This Row],[Rating]]&lt;4,"Regular",IF(Tabla134[[#This Row],[Rating]]&lt;5,"Bueno","Excelente"))))</f>
        <v>Bueno</v>
      </c>
    </row>
    <row r="6699" spans="1:16" x14ac:dyDescent="0.2">
      <c r="A6699" s="7" t="s">
        <v>124</v>
      </c>
      <c r="B6699" s="7" t="s">
        <v>1158</v>
      </c>
      <c r="C6699" s="7" t="s">
        <v>171</v>
      </c>
      <c r="D6699" s="8">
        <v>2016</v>
      </c>
      <c r="E6699" s="7" t="s">
        <v>1114</v>
      </c>
      <c r="F6699" s="7" t="s">
        <v>8</v>
      </c>
      <c r="G6699" s="7" t="s">
        <v>702</v>
      </c>
      <c r="H6699" s="7" t="s">
        <v>7</v>
      </c>
      <c r="I6699" s="9">
        <v>3.9245805000000002E-2</v>
      </c>
      <c r="J6699" s="10">
        <v>151.4366</v>
      </c>
      <c r="K6699" s="11">
        <v>4</v>
      </c>
      <c r="L6699" s="11" t="str">
        <f>IF(Tabla134[[#This Row],[Item Weight]]&lt;$U$12,"Poco Peso",IF(Tabla134[[#This Row],[Item Weight]]&lt;$U$13,"Peso Medio","Peso Alto"))</f>
        <v>Peso Alto</v>
      </c>
      <c r="M6699" s="7">
        <v>20.7</v>
      </c>
      <c r="N6699" s="11">
        <f>IF(Tabla134[[#This Row],[Item Weight (Nulos)]]="",VLOOKUP(Tabla134[[#This Row],[Item Identifier]],'Tabla para Nulos'!$A$3:$B$1563,2,FALSE),Tabla134[[#This Row],[Item Weight (Nulos)]])</f>
        <v>20.7</v>
      </c>
      <c r="O6699" s="11" t="str">
        <f>IF(Tabla134[[#This Row],[Item Visibility]]&lt;$U$15,"Poca visibilidad",IF(Tabla134[[#This Row],[Item Visibility]]&lt;$U$16,"Visibilidad media","Mayor visibilidad"))</f>
        <v>Visibilidad media</v>
      </c>
      <c r="P6699" s="11" t="str">
        <f>IF(Tabla134[[#This Row],[Rating]]&lt;2,"Muy Malo",IF(Tabla134[[#This Row],[Rating]]&lt;3,"Malo",IF(Tabla134[[#This Row],[Rating]]&lt;4,"Regular",IF(Tabla134[[#This Row],[Rating]]&lt;5,"Bueno","Excelente"))))</f>
        <v>Bueno</v>
      </c>
    </row>
    <row r="6700" spans="1:16" x14ac:dyDescent="0.2">
      <c r="A6700" s="7" t="s">
        <v>124</v>
      </c>
      <c r="B6700" s="7" t="s">
        <v>194</v>
      </c>
      <c r="C6700" s="7" t="s">
        <v>171</v>
      </c>
      <c r="D6700" s="8">
        <v>2016</v>
      </c>
      <c r="E6700" s="7" t="s">
        <v>1114</v>
      </c>
      <c r="F6700" s="7" t="s">
        <v>8</v>
      </c>
      <c r="G6700" s="7" t="s">
        <v>702</v>
      </c>
      <c r="H6700" s="7" t="s">
        <v>7</v>
      </c>
      <c r="I6700" s="9">
        <v>2.9008943999999998E-2</v>
      </c>
      <c r="J6700" s="10">
        <v>143.37860000000001</v>
      </c>
      <c r="K6700" s="11">
        <v>4</v>
      </c>
      <c r="L6700" s="11" t="str">
        <f>IF(Tabla134[[#This Row],[Item Weight]]&lt;$U$12,"Poco Peso",IF(Tabla134[[#This Row],[Item Weight]]&lt;$U$13,"Peso Medio","Peso Alto"))</f>
        <v>Peso Alto</v>
      </c>
      <c r="M6700" s="7">
        <v>21.1</v>
      </c>
      <c r="N6700" s="11">
        <f>IF(Tabla134[[#This Row],[Item Weight (Nulos)]]="",VLOOKUP(Tabla134[[#This Row],[Item Identifier]],'Tabla para Nulos'!$A$3:$B$1563,2,FALSE),Tabla134[[#This Row],[Item Weight (Nulos)]])</f>
        <v>21.1</v>
      </c>
      <c r="O6700" s="11" t="str">
        <f>IF(Tabla134[[#This Row],[Item Visibility]]&lt;$U$15,"Poca visibilidad",IF(Tabla134[[#This Row],[Item Visibility]]&lt;$U$16,"Visibilidad media","Mayor visibilidad"))</f>
        <v>Visibilidad media</v>
      </c>
      <c r="P6700" s="11" t="str">
        <f>IF(Tabla134[[#This Row],[Rating]]&lt;2,"Muy Malo",IF(Tabla134[[#This Row],[Rating]]&lt;3,"Malo",IF(Tabla134[[#This Row],[Rating]]&lt;4,"Regular",IF(Tabla134[[#This Row],[Rating]]&lt;5,"Bueno","Excelente"))))</f>
        <v>Bueno</v>
      </c>
    </row>
    <row r="6701" spans="1:16" x14ac:dyDescent="0.2">
      <c r="A6701" s="7" t="s">
        <v>124</v>
      </c>
      <c r="B6701" s="7" t="s">
        <v>1003</v>
      </c>
      <c r="C6701" s="7" t="s">
        <v>47</v>
      </c>
      <c r="D6701" s="8">
        <v>2016</v>
      </c>
      <c r="E6701" s="7" t="s">
        <v>1114</v>
      </c>
      <c r="F6701" s="7" t="s">
        <v>8</v>
      </c>
      <c r="G6701" s="7" t="s">
        <v>702</v>
      </c>
      <c r="H6701" s="7" t="s">
        <v>7</v>
      </c>
      <c r="I6701" s="9">
        <v>0</v>
      </c>
      <c r="J6701" s="10">
        <v>107.8938</v>
      </c>
      <c r="K6701" s="11">
        <v>4</v>
      </c>
      <c r="L6701" s="11" t="str">
        <f>IF(Tabla134[[#This Row],[Item Weight]]&lt;$U$12,"Poco Peso",IF(Tabla134[[#This Row],[Item Weight]]&lt;$U$13,"Peso Medio","Peso Alto"))</f>
        <v>Peso Medio</v>
      </c>
      <c r="M6701" s="7">
        <v>12.65</v>
      </c>
      <c r="N6701" s="11">
        <f>IF(Tabla134[[#This Row],[Item Weight (Nulos)]]="",VLOOKUP(Tabla134[[#This Row],[Item Identifier]],'Tabla para Nulos'!$A$3:$B$1563,2,FALSE),Tabla134[[#This Row],[Item Weight (Nulos)]])</f>
        <v>12.65</v>
      </c>
      <c r="O6701" s="11" t="str">
        <f>IF(Tabla134[[#This Row],[Item Visibility]]&lt;$U$15,"Poca visibilidad",IF(Tabla134[[#This Row],[Item Visibility]]&lt;$U$16,"Visibilidad media","Mayor visibilidad"))</f>
        <v>Poca visibilidad</v>
      </c>
      <c r="P6701" s="11" t="str">
        <f>IF(Tabla134[[#This Row],[Rating]]&lt;2,"Muy Malo",IF(Tabla134[[#This Row],[Rating]]&lt;3,"Malo",IF(Tabla134[[#This Row],[Rating]]&lt;4,"Regular",IF(Tabla134[[#This Row],[Rating]]&lt;5,"Bueno","Excelente"))))</f>
        <v>Bueno</v>
      </c>
    </row>
    <row r="6702" spans="1:16" x14ac:dyDescent="0.2">
      <c r="A6702" s="7" t="s">
        <v>124</v>
      </c>
      <c r="B6702" s="7" t="s">
        <v>422</v>
      </c>
      <c r="C6702" s="7" t="s">
        <v>47</v>
      </c>
      <c r="D6702" s="8">
        <v>2016</v>
      </c>
      <c r="E6702" s="7" t="s">
        <v>1114</v>
      </c>
      <c r="F6702" s="7" t="s">
        <v>8</v>
      </c>
      <c r="G6702" s="7" t="s">
        <v>702</v>
      </c>
      <c r="H6702" s="7" t="s">
        <v>7</v>
      </c>
      <c r="I6702" s="9">
        <v>0.15629885800000001</v>
      </c>
      <c r="J6702" s="10">
        <v>162.15780000000001</v>
      </c>
      <c r="K6702" s="11">
        <v>4</v>
      </c>
      <c r="L6702" s="11" t="str">
        <f>IF(Tabla134[[#This Row],[Item Weight]]&lt;$U$12,"Poco Peso",IF(Tabla134[[#This Row],[Item Weight]]&lt;$U$13,"Peso Medio","Peso Alto"))</f>
        <v>Peso Alto</v>
      </c>
      <c r="M6702" s="7">
        <v>17.2</v>
      </c>
      <c r="N6702" s="11">
        <f>IF(Tabla134[[#This Row],[Item Weight (Nulos)]]="",VLOOKUP(Tabla134[[#This Row],[Item Identifier]],'Tabla para Nulos'!$A$3:$B$1563,2,FALSE),Tabla134[[#This Row],[Item Weight (Nulos)]])</f>
        <v>17.2</v>
      </c>
      <c r="O6702" s="11" t="str">
        <f>IF(Tabla134[[#This Row],[Item Visibility]]&lt;$U$15,"Poca visibilidad",IF(Tabla134[[#This Row],[Item Visibility]]&lt;$U$16,"Visibilidad media","Mayor visibilidad"))</f>
        <v>Mayor visibilidad</v>
      </c>
      <c r="P6702" s="11" t="str">
        <f>IF(Tabla134[[#This Row],[Rating]]&lt;2,"Muy Malo",IF(Tabla134[[#This Row],[Rating]]&lt;3,"Malo",IF(Tabla134[[#This Row],[Rating]]&lt;4,"Regular",IF(Tabla134[[#This Row],[Rating]]&lt;5,"Bueno","Excelente"))))</f>
        <v>Bueno</v>
      </c>
    </row>
    <row r="6703" spans="1:16" x14ac:dyDescent="0.2">
      <c r="A6703" s="7" t="s">
        <v>124</v>
      </c>
      <c r="B6703" s="7" t="s">
        <v>1002</v>
      </c>
      <c r="C6703" s="7" t="s">
        <v>47</v>
      </c>
      <c r="D6703" s="8">
        <v>2016</v>
      </c>
      <c r="E6703" s="7" t="s">
        <v>1114</v>
      </c>
      <c r="F6703" s="7" t="s">
        <v>8</v>
      </c>
      <c r="G6703" s="7" t="s">
        <v>702</v>
      </c>
      <c r="H6703" s="7" t="s">
        <v>7</v>
      </c>
      <c r="I6703" s="9">
        <v>8.3799283000000002E-2</v>
      </c>
      <c r="J6703" s="10">
        <v>184.1292</v>
      </c>
      <c r="K6703" s="11">
        <v>4</v>
      </c>
      <c r="L6703" s="11" t="str">
        <f>IF(Tabla134[[#This Row],[Item Weight]]&lt;$U$12,"Poco Peso",IF(Tabla134[[#This Row],[Item Weight]]&lt;$U$13,"Peso Medio","Peso Alto"))</f>
        <v>Peso Alto</v>
      </c>
      <c r="M6703" s="7">
        <v>20.350000000000001</v>
      </c>
      <c r="N6703" s="11">
        <f>IF(Tabla134[[#This Row],[Item Weight (Nulos)]]="",VLOOKUP(Tabla134[[#This Row],[Item Identifier]],'Tabla para Nulos'!$A$3:$B$1563,2,FALSE),Tabla134[[#This Row],[Item Weight (Nulos)]])</f>
        <v>20.350000000000001</v>
      </c>
      <c r="O6703" s="11" t="str">
        <f>IF(Tabla134[[#This Row],[Item Visibility]]&lt;$U$15,"Poca visibilidad",IF(Tabla134[[#This Row],[Item Visibility]]&lt;$U$16,"Visibilidad media","Mayor visibilidad"))</f>
        <v>Visibilidad media</v>
      </c>
      <c r="P6703" s="11" t="str">
        <f>IF(Tabla134[[#This Row],[Rating]]&lt;2,"Muy Malo",IF(Tabla134[[#This Row],[Rating]]&lt;3,"Malo",IF(Tabla134[[#This Row],[Rating]]&lt;4,"Regular",IF(Tabla134[[#This Row],[Rating]]&lt;5,"Bueno","Excelente"))))</f>
        <v>Bueno</v>
      </c>
    </row>
    <row r="6704" spans="1:16" x14ac:dyDescent="0.2">
      <c r="A6704" s="7" t="s">
        <v>124</v>
      </c>
      <c r="B6704" s="7" t="s">
        <v>608</v>
      </c>
      <c r="C6704" s="7" t="s">
        <v>165</v>
      </c>
      <c r="D6704" s="8">
        <v>2016</v>
      </c>
      <c r="E6704" s="7" t="s">
        <v>1114</v>
      </c>
      <c r="F6704" s="7" t="s">
        <v>8</v>
      </c>
      <c r="G6704" s="7" t="s">
        <v>702</v>
      </c>
      <c r="H6704" s="7" t="s">
        <v>7</v>
      </c>
      <c r="I6704" s="9">
        <v>3.9961837E-2</v>
      </c>
      <c r="J6704" s="10">
        <v>84.090800000000002</v>
      </c>
      <c r="K6704" s="11">
        <v>4</v>
      </c>
      <c r="L6704" s="11" t="str">
        <f>IF(Tabla134[[#This Row],[Item Weight]]&lt;$U$12,"Poco Peso",IF(Tabla134[[#This Row],[Item Weight]]&lt;$U$13,"Peso Medio","Peso Alto"))</f>
        <v>Peso Medio</v>
      </c>
      <c r="M6704" s="7">
        <v>9.3949999999999996</v>
      </c>
      <c r="N6704" s="11">
        <f>IF(Tabla134[[#This Row],[Item Weight (Nulos)]]="",VLOOKUP(Tabla134[[#This Row],[Item Identifier]],'Tabla para Nulos'!$A$3:$B$1563,2,FALSE),Tabla134[[#This Row],[Item Weight (Nulos)]])</f>
        <v>9.3949999999999996</v>
      </c>
      <c r="O6704" s="11" t="str">
        <f>IF(Tabla134[[#This Row],[Item Visibility]]&lt;$U$15,"Poca visibilidad",IF(Tabla134[[#This Row],[Item Visibility]]&lt;$U$16,"Visibilidad media","Mayor visibilidad"))</f>
        <v>Visibilidad media</v>
      </c>
      <c r="P6704" s="11" t="str">
        <f>IF(Tabla134[[#This Row],[Rating]]&lt;2,"Muy Malo",IF(Tabla134[[#This Row],[Rating]]&lt;3,"Malo",IF(Tabla134[[#This Row],[Rating]]&lt;4,"Regular",IF(Tabla134[[#This Row],[Rating]]&lt;5,"Bueno","Excelente"))))</f>
        <v>Bueno</v>
      </c>
    </row>
    <row r="6705" spans="1:16" x14ac:dyDescent="0.2">
      <c r="A6705" s="7" t="s">
        <v>124</v>
      </c>
      <c r="B6705" s="7" t="s">
        <v>418</v>
      </c>
      <c r="C6705" s="7" t="s">
        <v>165</v>
      </c>
      <c r="D6705" s="8">
        <v>2016</v>
      </c>
      <c r="E6705" s="7" t="s">
        <v>1114</v>
      </c>
      <c r="F6705" s="7" t="s">
        <v>8</v>
      </c>
      <c r="G6705" s="7" t="s">
        <v>702</v>
      </c>
      <c r="H6705" s="7" t="s">
        <v>7</v>
      </c>
      <c r="I6705" s="9">
        <v>4.8686688999999998E-2</v>
      </c>
      <c r="J6705" s="10">
        <v>164.15260000000001</v>
      </c>
      <c r="K6705" s="11">
        <v>4</v>
      </c>
      <c r="L6705" s="11" t="str">
        <f>IF(Tabla134[[#This Row],[Item Weight]]&lt;$U$12,"Poco Peso",IF(Tabla134[[#This Row],[Item Weight]]&lt;$U$13,"Peso Medio","Peso Alto"))</f>
        <v>Peso Medio</v>
      </c>
      <c r="M6705" s="7">
        <v>10.65</v>
      </c>
      <c r="N6705" s="11">
        <f>IF(Tabla134[[#This Row],[Item Weight (Nulos)]]="",VLOOKUP(Tabla134[[#This Row],[Item Identifier]],'Tabla para Nulos'!$A$3:$B$1563,2,FALSE),Tabla134[[#This Row],[Item Weight (Nulos)]])</f>
        <v>10.65</v>
      </c>
      <c r="O6705" s="11" t="str">
        <f>IF(Tabla134[[#This Row],[Item Visibility]]&lt;$U$15,"Poca visibilidad",IF(Tabla134[[#This Row],[Item Visibility]]&lt;$U$16,"Visibilidad media","Mayor visibilidad"))</f>
        <v>Visibilidad media</v>
      </c>
      <c r="P6705" s="11" t="str">
        <f>IF(Tabla134[[#This Row],[Rating]]&lt;2,"Muy Malo",IF(Tabla134[[#This Row],[Rating]]&lt;3,"Malo",IF(Tabla134[[#This Row],[Rating]]&lt;4,"Regular",IF(Tabla134[[#This Row],[Rating]]&lt;5,"Bueno","Excelente"))))</f>
        <v>Bueno</v>
      </c>
    </row>
    <row r="6706" spans="1:16" x14ac:dyDescent="0.2">
      <c r="A6706" s="7" t="s">
        <v>124</v>
      </c>
      <c r="B6706" s="7" t="s">
        <v>1157</v>
      </c>
      <c r="C6706" s="7" t="s">
        <v>165</v>
      </c>
      <c r="D6706" s="8">
        <v>2016</v>
      </c>
      <c r="E6706" s="7" t="s">
        <v>1114</v>
      </c>
      <c r="F6706" s="7" t="s">
        <v>8</v>
      </c>
      <c r="G6706" s="7" t="s">
        <v>702</v>
      </c>
      <c r="H6706" s="7" t="s">
        <v>7</v>
      </c>
      <c r="I6706" s="9">
        <v>0</v>
      </c>
      <c r="J6706" s="10">
        <v>189.25299999999999</v>
      </c>
      <c r="K6706" s="11">
        <v>4</v>
      </c>
      <c r="L6706" s="11" t="str">
        <f>IF(Tabla134[[#This Row],[Item Weight]]&lt;$U$12,"Poco Peso",IF(Tabla134[[#This Row],[Item Weight]]&lt;$U$13,"Peso Medio","Peso Alto"))</f>
        <v>Peso Medio</v>
      </c>
      <c r="M6706" s="7">
        <v>13.1</v>
      </c>
      <c r="N6706" s="11">
        <f>IF(Tabla134[[#This Row],[Item Weight (Nulos)]]="",VLOOKUP(Tabla134[[#This Row],[Item Identifier]],'Tabla para Nulos'!$A$3:$B$1563,2,FALSE),Tabla134[[#This Row],[Item Weight (Nulos)]])</f>
        <v>13.1</v>
      </c>
      <c r="O6706" s="11" t="str">
        <f>IF(Tabla134[[#This Row],[Item Visibility]]&lt;$U$15,"Poca visibilidad",IF(Tabla134[[#This Row],[Item Visibility]]&lt;$U$16,"Visibilidad media","Mayor visibilidad"))</f>
        <v>Poca visibilidad</v>
      </c>
      <c r="P6706" s="11" t="str">
        <f>IF(Tabla134[[#This Row],[Rating]]&lt;2,"Muy Malo",IF(Tabla134[[#This Row],[Rating]]&lt;3,"Malo",IF(Tabla134[[#This Row],[Rating]]&lt;4,"Regular",IF(Tabla134[[#This Row],[Rating]]&lt;5,"Bueno","Excelente"))))</f>
        <v>Bueno</v>
      </c>
    </row>
    <row r="6707" spans="1:16" x14ac:dyDescent="0.2">
      <c r="A6707" s="7" t="s">
        <v>124</v>
      </c>
      <c r="B6707" s="7" t="s">
        <v>166</v>
      </c>
      <c r="C6707" s="7" t="s">
        <v>165</v>
      </c>
      <c r="D6707" s="8">
        <v>2016</v>
      </c>
      <c r="E6707" s="7" t="s">
        <v>1114</v>
      </c>
      <c r="F6707" s="7" t="s">
        <v>8</v>
      </c>
      <c r="G6707" s="7" t="s">
        <v>702</v>
      </c>
      <c r="H6707" s="7" t="s">
        <v>7</v>
      </c>
      <c r="I6707" s="9">
        <v>2.0559846E-2</v>
      </c>
      <c r="J6707" s="10">
        <v>78.761799999999994</v>
      </c>
      <c r="K6707" s="11">
        <v>4</v>
      </c>
      <c r="L6707" s="11" t="str">
        <f>IF(Tabla134[[#This Row],[Item Weight]]&lt;$U$12,"Poco Peso",IF(Tabla134[[#This Row],[Item Weight]]&lt;$U$13,"Peso Medio","Peso Alto"))</f>
        <v>Peso Alto</v>
      </c>
      <c r="M6707" s="7">
        <v>17.350000000000001</v>
      </c>
      <c r="N6707" s="11">
        <f>IF(Tabla134[[#This Row],[Item Weight (Nulos)]]="",VLOOKUP(Tabla134[[#This Row],[Item Identifier]],'Tabla para Nulos'!$A$3:$B$1563,2,FALSE),Tabla134[[#This Row],[Item Weight (Nulos)]])</f>
        <v>17.350000000000001</v>
      </c>
      <c r="O6707" s="11" t="str">
        <f>IF(Tabla134[[#This Row],[Item Visibility]]&lt;$U$15,"Poca visibilidad",IF(Tabla134[[#This Row],[Item Visibility]]&lt;$U$16,"Visibilidad media","Mayor visibilidad"))</f>
        <v>Poca visibilidad</v>
      </c>
      <c r="P6707" s="11" t="str">
        <f>IF(Tabla134[[#This Row],[Rating]]&lt;2,"Muy Malo",IF(Tabla134[[#This Row],[Rating]]&lt;3,"Malo",IF(Tabla134[[#This Row],[Rating]]&lt;4,"Regular",IF(Tabla134[[#This Row],[Rating]]&lt;5,"Bueno","Excelente"))))</f>
        <v>Bueno</v>
      </c>
    </row>
    <row r="6708" spans="1:16" x14ac:dyDescent="0.2">
      <c r="A6708" s="7" t="s">
        <v>124</v>
      </c>
      <c r="B6708" s="7" t="s">
        <v>754</v>
      </c>
      <c r="C6708" s="7" t="s">
        <v>165</v>
      </c>
      <c r="D6708" s="8">
        <v>2016</v>
      </c>
      <c r="E6708" s="7" t="s">
        <v>1114</v>
      </c>
      <c r="F6708" s="7" t="s">
        <v>8</v>
      </c>
      <c r="G6708" s="7" t="s">
        <v>702</v>
      </c>
      <c r="H6708" s="7" t="s">
        <v>7</v>
      </c>
      <c r="I6708" s="9">
        <v>9.1917786000000001E-2</v>
      </c>
      <c r="J6708" s="10">
        <v>182.76079999999999</v>
      </c>
      <c r="K6708" s="11">
        <v>4</v>
      </c>
      <c r="L6708" s="11" t="str">
        <f>IF(Tabla134[[#This Row],[Item Weight]]&lt;$U$12,"Poco Peso",IF(Tabla134[[#This Row],[Item Weight]]&lt;$U$13,"Peso Medio","Peso Alto"))</f>
        <v>Peso Alto</v>
      </c>
      <c r="M6708" s="7">
        <v>19.100000000000001</v>
      </c>
      <c r="N6708" s="11">
        <f>IF(Tabla134[[#This Row],[Item Weight (Nulos)]]="",VLOOKUP(Tabla134[[#This Row],[Item Identifier]],'Tabla para Nulos'!$A$3:$B$1563,2,FALSE),Tabla134[[#This Row],[Item Weight (Nulos)]])</f>
        <v>19.100000000000001</v>
      </c>
      <c r="O6708" s="11" t="str">
        <f>IF(Tabla134[[#This Row],[Item Visibility]]&lt;$U$15,"Poca visibilidad",IF(Tabla134[[#This Row],[Item Visibility]]&lt;$U$16,"Visibilidad media","Mayor visibilidad"))</f>
        <v>Visibilidad media</v>
      </c>
      <c r="P6708" s="11" t="str">
        <f>IF(Tabla134[[#This Row],[Rating]]&lt;2,"Muy Malo",IF(Tabla134[[#This Row],[Rating]]&lt;3,"Malo",IF(Tabla134[[#This Row],[Rating]]&lt;4,"Regular",IF(Tabla134[[#This Row],[Rating]]&lt;5,"Bueno","Excelente"))))</f>
        <v>Bueno</v>
      </c>
    </row>
    <row r="6709" spans="1:16" x14ac:dyDescent="0.2">
      <c r="A6709" s="7" t="s">
        <v>124</v>
      </c>
      <c r="B6709" s="7" t="s">
        <v>299</v>
      </c>
      <c r="C6709" s="7" t="s">
        <v>165</v>
      </c>
      <c r="D6709" s="8">
        <v>2016</v>
      </c>
      <c r="E6709" s="7" t="s">
        <v>1114</v>
      </c>
      <c r="F6709" s="7" t="s">
        <v>8</v>
      </c>
      <c r="G6709" s="7" t="s">
        <v>702</v>
      </c>
      <c r="H6709" s="7" t="s">
        <v>7</v>
      </c>
      <c r="I6709" s="9">
        <v>0.18265377199999999</v>
      </c>
      <c r="J6709" s="10">
        <v>243.0196</v>
      </c>
      <c r="K6709" s="11">
        <v>4</v>
      </c>
      <c r="L6709" s="11" t="str">
        <f>IF(Tabla134[[#This Row],[Item Weight]]&lt;$U$12,"Poco Peso",IF(Tabla134[[#This Row],[Item Weight]]&lt;$U$13,"Peso Medio","Peso Alto"))</f>
        <v>Peso Alto</v>
      </c>
      <c r="M6709" s="7">
        <v>19.2</v>
      </c>
      <c r="N6709" s="11">
        <f>IF(Tabla134[[#This Row],[Item Weight (Nulos)]]="",VLOOKUP(Tabla134[[#This Row],[Item Identifier]],'Tabla para Nulos'!$A$3:$B$1563,2,FALSE),Tabla134[[#This Row],[Item Weight (Nulos)]])</f>
        <v>19.2</v>
      </c>
      <c r="O6709" s="11" t="str">
        <f>IF(Tabla134[[#This Row],[Item Visibility]]&lt;$U$15,"Poca visibilidad",IF(Tabla134[[#This Row],[Item Visibility]]&lt;$U$16,"Visibilidad media","Mayor visibilidad"))</f>
        <v>Mayor visibilidad</v>
      </c>
      <c r="P6709" s="11" t="str">
        <f>IF(Tabla134[[#This Row],[Rating]]&lt;2,"Muy Malo",IF(Tabla134[[#This Row],[Rating]]&lt;3,"Malo",IF(Tabla134[[#This Row],[Rating]]&lt;4,"Regular",IF(Tabla134[[#This Row],[Rating]]&lt;5,"Bueno","Excelente"))))</f>
        <v>Bueno</v>
      </c>
    </row>
    <row r="6710" spans="1:16" x14ac:dyDescent="0.2">
      <c r="A6710" s="7" t="s">
        <v>124</v>
      </c>
      <c r="B6710" s="7" t="s">
        <v>606</v>
      </c>
      <c r="C6710" s="7" t="s">
        <v>14</v>
      </c>
      <c r="D6710" s="8">
        <v>2016</v>
      </c>
      <c r="E6710" s="7" t="s">
        <v>1114</v>
      </c>
      <c r="F6710" s="7" t="s">
        <v>8</v>
      </c>
      <c r="G6710" s="7" t="s">
        <v>702</v>
      </c>
      <c r="H6710" s="7" t="s">
        <v>7</v>
      </c>
      <c r="I6710" s="9">
        <v>9.9962523999999997E-2</v>
      </c>
      <c r="J6710" s="10">
        <v>193.84520000000001</v>
      </c>
      <c r="K6710" s="11">
        <v>4</v>
      </c>
      <c r="L6710" s="11" t="str">
        <f>IF(Tabla134[[#This Row],[Item Weight]]&lt;$U$12,"Poco Peso",IF(Tabla134[[#This Row],[Item Weight]]&lt;$U$13,"Peso Medio","Peso Alto"))</f>
        <v>Poco Peso</v>
      </c>
      <c r="M6710" s="7">
        <v>7.2350000000000003</v>
      </c>
      <c r="N6710" s="11">
        <f>IF(Tabla134[[#This Row],[Item Weight (Nulos)]]="",VLOOKUP(Tabla134[[#This Row],[Item Identifier]],'Tabla para Nulos'!$A$3:$B$1563,2,FALSE),Tabla134[[#This Row],[Item Weight (Nulos)]])</f>
        <v>7.2350000000000003</v>
      </c>
      <c r="O6710" s="11" t="str">
        <f>IF(Tabla134[[#This Row],[Item Visibility]]&lt;$U$15,"Poca visibilidad",IF(Tabla134[[#This Row],[Item Visibility]]&lt;$U$16,"Visibilidad media","Mayor visibilidad"))</f>
        <v>Mayor visibilidad</v>
      </c>
      <c r="P6710" s="11" t="str">
        <f>IF(Tabla134[[#This Row],[Rating]]&lt;2,"Muy Malo",IF(Tabla134[[#This Row],[Rating]]&lt;3,"Malo",IF(Tabla134[[#This Row],[Rating]]&lt;4,"Regular",IF(Tabla134[[#This Row],[Rating]]&lt;5,"Bueno","Excelente"))))</f>
        <v>Bueno</v>
      </c>
    </row>
    <row r="6711" spans="1:16" x14ac:dyDescent="0.2">
      <c r="A6711" s="7" t="s">
        <v>124</v>
      </c>
      <c r="B6711" s="7" t="s">
        <v>859</v>
      </c>
      <c r="C6711" s="7" t="s">
        <v>14</v>
      </c>
      <c r="D6711" s="8">
        <v>2016</v>
      </c>
      <c r="E6711" s="7" t="s">
        <v>1114</v>
      </c>
      <c r="F6711" s="7" t="s">
        <v>8</v>
      </c>
      <c r="G6711" s="7" t="s">
        <v>702</v>
      </c>
      <c r="H6711" s="7" t="s">
        <v>7</v>
      </c>
      <c r="I6711" s="9">
        <v>2.6788936999999999E-2</v>
      </c>
      <c r="J6711" s="10">
        <v>110.357</v>
      </c>
      <c r="K6711" s="11">
        <v>4</v>
      </c>
      <c r="L6711" s="11" t="str">
        <f>IF(Tabla134[[#This Row],[Item Weight]]&lt;$U$12,"Poco Peso",IF(Tabla134[[#This Row],[Item Weight]]&lt;$U$13,"Peso Medio","Peso Alto"))</f>
        <v>Poco Peso</v>
      </c>
      <c r="M6711" s="7">
        <v>7.31</v>
      </c>
      <c r="N6711" s="11">
        <f>IF(Tabla134[[#This Row],[Item Weight (Nulos)]]="",VLOOKUP(Tabla134[[#This Row],[Item Identifier]],'Tabla para Nulos'!$A$3:$B$1563,2,FALSE),Tabla134[[#This Row],[Item Weight (Nulos)]])</f>
        <v>7.31</v>
      </c>
      <c r="O6711" s="11" t="str">
        <f>IF(Tabla134[[#This Row],[Item Visibility]]&lt;$U$15,"Poca visibilidad",IF(Tabla134[[#This Row],[Item Visibility]]&lt;$U$16,"Visibilidad media","Mayor visibilidad"))</f>
        <v>Poca visibilidad</v>
      </c>
      <c r="P6711" s="11" t="str">
        <f>IF(Tabla134[[#This Row],[Rating]]&lt;2,"Muy Malo",IF(Tabla134[[#This Row],[Rating]]&lt;3,"Malo",IF(Tabla134[[#This Row],[Rating]]&lt;4,"Regular",IF(Tabla134[[#This Row],[Rating]]&lt;5,"Bueno","Excelente"))))</f>
        <v>Bueno</v>
      </c>
    </row>
    <row r="6712" spans="1:16" x14ac:dyDescent="0.2">
      <c r="A6712" s="7" t="s">
        <v>124</v>
      </c>
      <c r="B6712" s="7" t="s">
        <v>1062</v>
      </c>
      <c r="C6712" s="7" t="s">
        <v>14</v>
      </c>
      <c r="D6712" s="8">
        <v>2016</v>
      </c>
      <c r="E6712" s="7" t="s">
        <v>1114</v>
      </c>
      <c r="F6712" s="7" t="s">
        <v>8</v>
      </c>
      <c r="G6712" s="7" t="s">
        <v>702</v>
      </c>
      <c r="H6712" s="7" t="s">
        <v>7</v>
      </c>
      <c r="I6712" s="9">
        <v>2.0391844999999999E-2</v>
      </c>
      <c r="J6712" s="10">
        <v>248.9092</v>
      </c>
      <c r="K6712" s="11">
        <v>4</v>
      </c>
      <c r="L6712" s="11" t="str">
        <f>IF(Tabla134[[#This Row],[Item Weight]]&lt;$U$12,"Poco Peso",IF(Tabla134[[#This Row],[Item Weight]]&lt;$U$13,"Peso Medio","Peso Alto"))</f>
        <v>Poco Peso</v>
      </c>
      <c r="M6712" s="7">
        <v>7.42</v>
      </c>
      <c r="N6712" s="11">
        <f>IF(Tabla134[[#This Row],[Item Weight (Nulos)]]="",VLOOKUP(Tabla134[[#This Row],[Item Identifier]],'Tabla para Nulos'!$A$3:$B$1563,2,FALSE),Tabla134[[#This Row],[Item Weight (Nulos)]])</f>
        <v>7.42</v>
      </c>
      <c r="O6712" s="11" t="str">
        <f>IF(Tabla134[[#This Row],[Item Visibility]]&lt;$U$15,"Poca visibilidad",IF(Tabla134[[#This Row],[Item Visibility]]&lt;$U$16,"Visibilidad media","Mayor visibilidad"))</f>
        <v>Poca visibilidad</v>
      </c>
      <c r="P6712" s="11" t="str">
        <f>IF(Tabla134[[#This Row],[Rating]]&lt;2,"Muy Malo",IF(Tabla134[[#This Row],[Rating]]&lt;3,"Malo",IF(Tabla134[[#This Row],[Rating]]&lt;4,"Regular",IF(Tabla134[[#This Row],[Rating]]&lt;5,"Bueno","Excelente"))))</f>
        <v>Bueno</v>
      </c>
    </row>
    <row r="6713" spans="1:16" x14ac:dyDescent="0.2">
      <c r="A6713" s="7" t="s">
        <v>124</v>
      </c>
      <c r="B6713" s="7" t="s">
        <v>1156</v>
      </c>
      <c r="C6713" s="7" t="s">
        <v>14</v>
      </c>
      <c r="D6713" s="8">
        <v>2016</v>
      </c>
      <c r="E6713" s="7" t="s">
        <v>1114</v>
      </c>
      <c r="F6713" s="7" t="s">
        <v>8</v>
      </c>
      <c r="G6713" s="7" t="s">
        <v>702</v>
      </c>
      <c r="H6713" s="7" t="s">
        <v>7</v>
      </c>
      <c r="I6713" s="9">
        <v>0.103813029</v>
      </c>
      <c r="J6713" s="10">
        <v>113.7544</v>
      </c>
      <c r="K6713" s="11">
        <v>4</v>
      </c>
      <c r="L6713" s="11" t="str">
        <f>IF(Tabla134[[#This Row],[Item Weight]]&lt;$U$12,"Poco Peso",IF(Tabla134[[#This Row],[Item Weight]]&lt;$U$13,"Peso Medio","Peso Alto"))</f>
        <v>Poco Peso</v>
      </c>
      <c r="M6713" s="7">
        <v>7.51</v>
      </c>
      <c r="N6713" s="11">
        <f>IF(Tabla134[[#This Row],[Item Weight (Nulos)]]="",VLOOKUP(Tabla134[[#This Row],[Item Identifier]],'Tabla para Nulos'!$A$3:$B$1563,2,FALSE),Tabla134[[#This Row],[Item Weight (Nulos)]])</f>
        <v>7.51</v>
      </c>
      <c r="O6713" s="11" t="str">
        <f>IF(Tabla134[[#This Row],[Item Visibility]]&lt;$U$15,"Poca visibilidad",IF(Tabla134[[#This Row],[Item Visibility]]&lt;$U$16,"Visibilidad media","Mayor visibilidad"))</f>
        <v>Mayor visibilidad</v>
      </c>
      <c r="P6713" s="11" t="str">
        <f>IF(Tabla134[[#This Row],[Rating]]&lt;2,"Muy Malo",IF(Tabla134[[#This Row],[Rating]]&lt;3,"Malo",IF(Tabla134[[#This Row],[Rating]]&lt;4,"Regular",IF(Tabla134[[#This Row],[Rating]]&lt;5,"Bueno","Excelente"))))</f>
        <v>Bueno</v>
      </c>
    </row>
    <row r="6714" spans="1:16" x14ac:dyDescent="0.2">
      <c r="A6714" s="7" t="s">
        <v>124</v>
      </c>
      <c r="B6714" s="7" t="s">
        <v>1155</v>
      </c>
      <c r="C6714" s="7" t="s">
        <v>14</v>
      </c>
      <c r="D6714" s="8">
        <v>2016</v>
      </c>
      <c r="E6714" s="7" t="s">
        <v>1114</v>
      </c>
      <c r="F6714" s="7" t="s">
        <v>8</v>
      </c>
      <c r="G6714" s="7" t="s">
        <v>702</v>
      </c>
      <c r="H6714" s="7" t="s">
        <v>7</v>
      </c>
      <c r="I6714" s="9">
        <v>0.16224261700000001</v>
      </c>
      <c r="J6714" s="10">
        <v>107.8622</v>
      </c>
      <c r="K6714" s="11">
        <v>4</v>
      </c>
      <c r="L6714" s="11" t="str">
        <f>IF(Tabla134[[#This Row],[Item Weight]]&lt;$U$12,"Poco Peso",IF(Tabla134[[#This Row],[Item Weight]]&lt;$U$13,"Peso Medio","Peso Alto"))</f>
        <v>Peso Medio</v>
      </c>
      <c r="M6714" s="7">
        <v>10.85</v>
      </c>
      <c r="N6714" s="11">
        <f>IF(Tabla134[[#This Row],[Item Weight (Nulos)]]="",VLOOKUP(Tabla134[[#This Row],[Item Identifier]],'Tabla para Nulos'!$A$3:$B$1563,2,FALSE),Tabla134[[#This Row],[Item Weight (Nulos)]])</f>
        <v>10.85</v>
      </c>
      <c r="O6714" s="11" t="str">
        <f>IF(Tabla134[[#This Row],[Item Visibility]]&lt;$U$15,"Poca visibilidad",IF(Tabla134[[#This Row],[Item Visibility]]&lt;$U$16,"Visibilidad media","Mayor visibilidad"))</f>
        <v>Mayor visibilidad</v>
      </c>
      <c r="P6714" s="11" t="str">
        <f>IF(Tabla134[[#This Row],[Rating]]&lt;2,"Muy Malo",IF(Tabla134[[#This Row],[Rating]]&lt;3,"Malo",IF(Tabla134[[#This Row],[Rating]]&lt;4,"Regular",IF(Tabla134[[#This Row],[Rating]]&lt;5,"Bueno","Excelente"))))</f>
        <v>Bueno</v>
      </c>
    </row>
    <row r="6715" spans="1:16" x14ac:dyDescent="0.2">
      <c r="A6715" s="7" t="s">
        <v>124</v>
      </c>
      <c r="B6715" s="7" t="s">
        <v>1154</v>
      </c>
      <c r="C6715" s="7" t="s">
        <v>14</v>
      </c>
      <c r="D6715" s="8">
        <v>2016</v>
      </c>
      <c r="E6715" s="7" t="s">
        <v>1114</v>
      </c>
      <c r="F6715" s="7" t="s">
        <v>8</v>
      </c>
      <c r="G6715" s="7" t="s">
        <v>702</v>
      </c>
      <c r="H6715" s="7" t="s">
        <v>7</v>
      </c>
      <c r="I6715" s="9">
        <v>3.6939672999999999E-2</v>
      </c>
      <c r="J6715" s="10">
        <v>113.18340000000001</v>
      </c>
      <c r="K6715" s="11">
        <v>4</v>
      </c>
      <c r="L6715" s="11" t="str">
        <f>IF(Tabla134[[#This Row],[Item Weight]]&lt;$U$12,"Poco Peso",IF(Tabla134[[#This Row],[Item Weight]]&lt;$U$13,"Peso Medio","Peso Alto"))</f>
        <v>Peso Medio</v>
      </c>
      <c r="M6715" s="7">
        <v>12.3</v>
      </c>
      <c r="N6715" s="11">
        <f>IF(Tabla134[[#This Row],[Item Weight (Nulos)]]="",VLOOKUP(Tabla134[[#This Row],[Item Identifier]],'Tabla para Nulos'!$A$3:$B$1563,2,FALSE),Tabla134[[#This Row],[Item Weight (Nulos)]])</f>
        <v>12.3</v>
      </c>
      <c r="O6715" s="11" t="str">
        <f>IF(Tabla134[[#This Row],[Item Visibility]]&lt;$U$15,"Poca visibilidad",IF(Tabla134[[#This Row],[Item Visibility]]&lt;$U$16,"Visibilidad media","Mayor visibilidad"))</f>
        <v>Visibilidad media</v>
      </c>
      <c r="P6715" s="11" t="str">
        <f>IF(Tabla134[[#This Row],[Rating]]&lt;2,"Muy Malo",IF(Tabla134[[#This Row],[Rating]]&lt;3,"Malo",IF(Tabla134[[#This Row],[Rating]]&lt;4,"Regular",IF(Tabla134[[#This Row],[Rating]]&lt;5,"Bueno","Excelente"))))</f>
        <v>Bueno</v>
      </c>
    </row>
    <row r="6716" spans="1:16" x14ac:dyDescent="0.2">
      <c r="A6716" s="7" t="s">
        <v>124</v>
      </c>
      <c r="B6716" s="7" t="s">
        <v>788</v>
      </c>
      <c r="C6716" s="7" t="s">
        <v>14</v>
      </c>
      <c r="D6716" s="8">
        <v>2016</v>
      </c>
      <c r="E6716" s="7" t="s">
        <v>1114</v>
      </c>
      <c r="F6716" s="7" t="s">
        <v>8</v>
      </c>
      <c r="G6716" s="7" t="s">
        <v>702</v>
      </c>
      <c r="H6716" s="7" t="s">
        <v>7</v>
      </c>
      <c r="I6716" s="9">
        <v>9.5811549999999992E-3</v>
      </c>
      <c r="J6716" s="10">
        <v>64.950999999999993</v>
      </c>
      <c r="K6716" s="11">
        <v>4</v>
      </c>
      <c r="L6716" s="11" t="str">
        <f>IF(Tabla134[[#This Row],[Item Weight]]&lt;$U$12,"Poco Peso",IF(Tabla134[[#This Row],[Item Weight]]&lt;$U$13,"Peso Medio","Peso Alto"))</f>
        <v>Peso Medio</v>
      </c>
      <c r="M6716" s="7">
        <v>13.3</v>
      </c>
      <c r="N6716" s="11">
        <f>IF(Tabla134[[#This Row],[Item Weight (Nulos)]]="",VLOOKUP(Tabla134[[#This Row],[Item Identifier]],'Tabla para Nulos'!$A$3:$B$1563,2,FALSE),Tabla134[[#This Row],[Item Weight (Nulos)]])</f>
        <v>13.3</v>
      </c>
      <c r="O6716" s="11" t="str">
        <f>IF(Tabla134[[#This Row],[Item Visibility]]&lt;$U$15,"Poca visibilidad",IF(Tabla134[[#This Row],[Item Visibility]]&lt;$U$16,"Visibilidad media","Mayor visibilidad"))</f>
        <v>Poca visibilidad</v>
      </c>
      <c r="P6716" s="11" t="str">
        <f>IF(Tabla134[[#This Row],[Rating]]&lt;2,"Muy Malo",IF(Tabla134[[#This Row],[Rating]]&lt;3,"Malo",IF(Tabla134[[#This Row],[Rating]]&lt;4,"Regular",IF(Tabla134[[#This Row],[Rating]]&lt;5,"Bueno","Excelente"))))</f>
        <v>Bueno</v>
      </c>
    </row>
    <row r="6717" spans="1:16" x14ac:dyDescent="0.2">
      <c r="A6717" s="7" t="s">
        <v>124</v>
      </c>
      <c r="B6717" s="7" t="s">
        <v>406</v>
      </c>
      <c r="C6717" s="7" t="s">
        <v>14</v>
      </c>
      <c r="D6717" s="8">
        <v>2016</v>
      </c>
      <c r="E6717" s="7" t="s">
        <v>1114</v>
      </c>
      <c r="F6717" s="7" t="s">
        <v>8</v>
      </c>
      <c r="G6717" s="7" t="s">
        <v>702</v>
      </c>
      <c r="H6717" s="7" t="s">
        <v>7</v>
      </c>
      <c r="I6717" s="9">
        <v>0</v>
      </c>
      <c r="J6717" s="10">
        <v>43.474400000000003</v>
      </c>
      <c r="K6717" s="11">
        <v>4</v>
      </c>
      <c r="L6717" s="11" t="str">
        <f>IF(Tabla134[[#This Row],[Item Weight]]&lt;$U$12,"Poco Peso",IF(Tabla134[[#This Row],[Item Weight]]&lt;$U$13,"Peso Medio","Peso Alto"))</f>
        <v>Peso Medio</v>
      </c>
      <c r="M6717" s="7">
        <v>15</v>
      </c>
      <c r="N6717" s="11">
        <f>IF(Tabla134[[#This Row],[Item Weight (Nulos)]]="",VLOOKUP(Tabla134[[#This Row],[Item Identifier]],'Tabla para Nulos'!$A$3:$B$1563,2,FALSE),Tabla134[[#This Row],[Item Weight (Nulos)]])</f>
        <v>15</v>
      </c>
      <c r="O6717" s="11" t="str">
        <f>IF(Tabla134[[#This Row],[Item Visibility]]&lt;$U$15,"Poca visibilidad",IF(Tabla134[[#This Row],[Item Visibility]]&lt;$U$16,"Visibilidad media","Mayor visibilidad"))</f>
        <v>Poca visibilidad</v>
      </c>
      <c r="P6717" s="11" t="str">
        <f>IF(Tabla134[[#This Row],[Rating]]&lt;2,"Muy Malo",IF(Tabla134[[#This Row],[Rating]]&lt;3,"Malo",IF(Tabla134[[#This Row],[Rating]]&lt;4,"Regular",IF(Tabla134[[#This Row],[Rating]]&lt;5,"Bueno","Excelente"))))</f>
        <v>Bueno</v>
      </c>
    </row>
    <row r="6718" spans="1:16" x14ac:dyDescent="0.2">
      <c r="A6718" s="7" t="s">
        <v>124</v>
      </c>
      <c r="B6718" s="7" t="s">
        <v>141</v>
      </c>
      <c r="C6718" s="7" t="s">
        <v>14</v>
      </c>
      <c r="D6718" s="8">
        <v>2016</v>
      </c>
      <c r="E6718" s="7" t="s">
        <v>1114</v>
      </c>
      <c r="F6718" s="7" t="s">
        <v>8</v>
      </c>
      <c r="G6718" s="7" t="s">
        <v>702</v>
      </c>
      <c r="H6718" s="7" t="s">
        <v>7</v>
      </c>
      <c r="I6718" s="9">
        <v>0.103442268</v>
      </c>
      <c r="J6718" s="10">
        <v>144.84700000000001</v>
      </c>
      <c r="K6718" s="11">
        <v>4</v>
      </c>
      <c r="L6718" s="11" t="str">
        <f>IF(Tabla134[[#This Row],[Item Weight]]&lt;$U$12,"Poco Peso",IF(Tabla134[[#This Row],[Item Weight]]&lt;$U$13,"Peso Medio","Peso Alto"))</f>
        <v>Peso Medio</v>
      </c>
      <c r="M6718" s="7">
        <v>15.5</v>
      </c>
      <c r="N6718" s="11">
        <f>IF(Tabla134[[#This Row],[Item Weight (Nulos)]]="",VLOOKUP(Tabla134[[#This Row],[Item Identifier]],'Tabla para Nulos'!$A$3:$B$1563,2,FALSE),Tabla134[[#This Row],[Item Weight (Nulos)]])</f>
        <v>15.5</v>
      </c>
      <c r="O6718" s="11" t="str">
        <f>IF(Tabla134[[#This Row],[Item Visibility]]&lt;$U$15,"Poca visibilidad",IF(Tabla134[[#This Row],[Item Visibility]]&lt;$U$16,"Visibilidad media","Mayor visibilidad"))</f>
        <v>Mayor visibilidad</v>
      </c>
      <c r="P6718" s="11" t="str">
        <f>IF(Tabla134[[#This Row],[Rating]]&lt;2,"Muy Malo",IF(Tabla134[[#This Row],[Rating]]&lt;3,"Malo",IF(Tabla134[[#This Row],[Rating]]&lt;4,"Regular",IF(Tabla134[[#This Row],[Rating]]&lt;5,"Bueno","Excelente"))))</f>
        <v>Bueno</v>
      </c>
    </row>
    <row r="6719" spans="1:16" x14ac:dyDescent="0.2">
      <c r="A6719" s="7" t="s">
        <v>124</v>
      </c>
      <c r="B6719" s="7" t="s">
        <v>157</v>
      </c>
      <c r="C6719" s="7" t="s">
        <v>14</v>
      </c>
      <c r="D6719" s="8">
        <v>2016</v>
      </c>
      <c r="E6719" s="7" t="s">
        <v>1114</v>
      </c>
      <c r="F6719" s="7" t="s">
        <v>8</v>
      </c>
      <c r="G6719" s="7" t="s">
        <v>702</v>
      </c>
      <c r="H6719" s="7" t="s">
        <v>7</v>
      </c>
      <c r="I6719" s="9">
        <v>2.8418816999999999E-2</v>
      </c>
      <c r="J6719" s="10">
        <v>92.814599999999999</v>
      </c>
      <c r="K6719" s="11">
        <v>4</v>
      </c>
      <c r="L6719" s="11" t="str">
        <f>IF(Tabla134[[#This Row],[Item Weight]]&lt;$U$12,"Poco Peso",IF(Tabla134[[#This Row],[Item Weight]]&lt;$U$13,"Peso Medio","Peso Alto"))</f>
        <v>Peso Medio</v>
      </c>
      <c r="M6719" s="7">
        <v>16.5</v>
      </c>
      <c r="N6719" s="11">
        <f>IF(Tabla134[[#This Row],[Item Weight (Nulos)]]="",VLOOKUP(Tabla134[[#This Row],[Item Identifier]],'Tabla para Nulos'!$A$3:$B$1563,2,FALSE),Tabla134[[#This Row],[Item Weight (Nulos)]])</f>
        <v>16.5</v>
      </c>
      <c r="O6719" s="11" t="str">
        <f>IF(Tabla134[[#This Row],[Item Visibility]]&lt;$U$15,"Poca visibilidad",IF(Tabla134[[#This Row],[Item Visibility]]&lt;$U$16,"Visibilidad media","Mayor visibilidad"))</f>
        <v>Visibilidad media</v>
      </c>
      <c r="P6719" s="11" t="str">
        <f>IF(Tabla134[[#This Row],[Rating]]&lt;2,"Muy Malo",IF(Tabla134[[#This Row],[Rating]]&lt;3,"Malo",IF(Tabla134[[#This Row],[Rating]]&lt;4,"Regular",IF(Tabla134[[#This Row],[Rating]]&lt;5,"Bueno","Excelente"))))</f>
        <v>Bueno</v>
      </c>
    </row>
    <row r="6720" spans="1:16" x14ac:dyDescent="0.2">
      <c r="A6720" s="7" t="s">
        <v>124</v>
      </c>
      <c r="B6720" s="7" t="s">
        <v>993</v>
      </c>
      <c r="C6720" s="7" t="s">
        <v>14</v>
      </c>
      <c r="D6720" s="8">
        <v>2016</v>
      </c>
      <c r="E6720" s="7" t="s">
        <v>1114</v>
      </c>
      <c r="F6720" s="7" t="s">
        <v>8</v>
      </c>
      <c r="G6720" s="7" t="s">
        <v>702</v>
      </c>
      <c r="H6720" s="7" t="s">
        <v>7</v>
      </c>
      <c r="I6720" s="9">
        <v>4.9067877000000003E-2</v>
      </c>
      <c r="J6720" s="10">
        <v>115.6176</v>
      </c>
      <c r="K6720" s="11">
        <v>4</v>
      </c>
      <c r="L6720" s="11" t="str">
        <f>IF(Tabla134[[#This Row],[Item Weight]]&lt;$U$12,"Poco Peso",IF(Tabla134[[#This Row],[Item Weight]]&lt;$U$13,"Peso Medio","Peso Alto"))</f>
        <v>Peso Alto</v>
      </c>
      <c r="M6720" s="7">
        <v>17.600000000000001</v>
      </c>
      <c r="N6720" s="11">
        <f>IF(Tabla134[[#This Row],[Item Weight (Nulos)]]="",VLOOKUP(Tabla134[[#This Row],[Item Identifier]],'Tabla para Nulos'!$A$3:$B$1563,2,FALSE),Tabla134[[#This Row],[Item Weight (Nulos)]])</f>
        <v>17.600000000000001</v>
      </c>
      <c r="O6720" s="11" t="str">
        <f>IF(Tabla134[[#This Row],[Item Visibility]]&lt;$U$15,"Poca visibilidad",IF(Tabla134[[#This Row],[Item Visibility]]&lt;$U$16,"Visibilidad media","Mayor visibilidad"))</f>
        <v>Visibilidad media</v>
      </c>
      <c r="P6720" s="11" t="str">
        <f>IF(Tabla134[[#This Row],[Rating]]&lt;2,"Muy Malo",IF(Tabla134[[#This Row],[Rating]]&lt;3,"Malo",IF(Tabla134[[#This Row],[Rating]]&lt;4,"Regular",IF(Tabla134[[#This Row],[Rating]]&lt;5,"Bueno","Excelente"))))</f>
        <v>Bueno</v>
      </c>
    </row>
    <row r="6721" spans="1:16" x14ac:dyDescent="0.2">
      <c r="A6721" s="7" t="s">
        <v>124</v>
      </c>
      <c r="B6721" s="7" t="s">
        <v>853</v>
      </c>
      <c r="C6721" s="7" t="s">
        <v>14</v>
      </c>
      <c r="D6721" s="8">
        <v>2016</v>
      </c>
      <c r="E6721" s="7" t="s">
        <v>1114</v>
      </c>
      <c r="F6721" s="7" t="s">
        <v>8</v>
      </c>
      <c r="G6721" s="7" t="s">
        <v>702</v>
      </c>
      <c r="H6721" s="7" t="s">
        <v>7</v>
      </c>
      <c r="I6721" s="9">
        <v>0.104878967</v>
      </c>
      <c r="J6721" s="10">
        <v>164.88679999999999</v>
      </c>
      <c r="K6721" s="11">
        <v>4</v>
      </c>
      <c r="L6721" s="11" t="str">
        <f>IF(Tabla134[[#This Row],[Item Weight]]&lt;$U$12,"Poco Peso",IF(Tabla134[[#This Row],[Item Weight]]&lt;$U$13,"Peso Medio","Peso Alto"))</f>
        <v>Peso Alto</v>
      </c>
      <c r="M6721" s="7">
        <v>17.600000000000001</v>
      </c>
      <c r="N6721" s="11">
        <f>IF(Tabla134[[#This Row],[Item Weight (Nulos)]]="",VLOOKUP(Tabla134[[#This Row],[Item Identifier]],'Tabla para Nulos'!$A$3:$B$1563,2,FALSE),Tabla134[[#This Row],[Item Weight (Nulos)]])</f>
        <v>17.600000000000001</v>
      </c>
      <c r="O6721" s="11" t="str">
        <f>IF(Tabla134[[#This Row],[Item Visibility]]&lt;$U$15,"Poca visibilidad",IF(Tabla134[[#This Row],[Item Visibility]]&lt;$U$16,"Visibilidad media","Mayor visibilidad"))</f>
        <v>Mayor visibilidad</v>
      </c>
      <c r="P6721" s="11" t="str">
        <f>IF(Tabla134[[#This Row],[Rating]]&lt;2,"Muy Malo",IF(Tabla134[[#This Row],[Rating]]&lt;3,"Malo",IF(Tabla134[[#This Row],[Rating]]&lt;4,"Regular",IF(Tabla134[[#This Row],[Rating]]&lt;5,"Bueno","Excelente"))))</f>
        <v>Bueno</v>
      </c>
    </row>
    <row r="6722" spans="1:16" x14ac:dyDescent="0.2">
      <c r="A6722" s="7" t="s">
        <v>124</v>
      </c>
      <c r="B6722" s="7" t="s">
        <v>595</v>
      </c>
      <c r="C6722" s="7" t="s">
        <v>19</v>
      </c>
      <c r="D6722" s="8">
        <v>2016</v>
      </c>
      <c r="E6722" s="7" t="s">
        <v>1114</v>
      </c>
      <c r="F6722" s="7" t="s">
        <v>8</v>
      </c>
      <c r="G6722" s="7" t="s">
        <v>702</v>
      </c>
      <c r="H6722" s="7" t="s">
        <v>7</v>
      </c>
      <c r="I6722" s="9">
        <v>4.5371855000000003E-2</v>
      </c>
      <c r="J6722" s="10">
        <v>86.088200000000001</v>
      </c>
      <c r="K6722" s="11">
        <v>4</v>
      </c>
      <c r="L6722" s="11" t="str">
        <f>IF(Tabla134[[#This Row],[Item Weight]]&lt;$U$12,"Poco Peso",IF(Tabla134[[#This Row],[Item Weight]]&lt;$U$13,"Peso Medio","Peso Alto"))</f>
        <v>Poco Peso</v>
      </c>
      <c r="M6722" s="7">
        <v>5.73</v>
      </c>
      <c r="N6722" s="11">
        <f>IF(Tabla134[[#This Row],[Item Weight (Nulos)]]="",VLOOKUP(Tabla134[[#This Row],[Item Identifier]],'Tabla para Nulos'!$A$3:$B$1563,2,FALSE),Tabla134[[#This Row],[Item Weight (Nulos)]])</f>
        <v>5.73</v>
      </c>
      <c r="O6722" s="11" t="str">
        <f>IF(Tabla134[[#This Row],[Item Visibility]]&lt;$U$15,"Poca visibilidad",IF(Tabla134[[#This Row],[Item Visibility]]&lt;$U$16,"Visibilidad media","Mayor visibilidad"))</f>
        <v>Visibilidad media</v>
      </c>
      <c r="P6722" s="11" t="str">
        <f>IF(Tabla134[[#This Row],[Rating]]&lt;2,"Muy Malo",IF(Tabla134[[#This Row],[Rating]]&lt;3,"Malo",IF(Tabla134[[#This Row],[Rating]]&lt;4,"Regular",IF(Tabla134[[#This Row],[Rating]]&lt;5,"Bueno","Excelente"))))</f>
        <v>Bueno</v>
      </c>
    </row>
    <row r="6723" spans="1:16" x14ac:dyDescent="0.2">
      <c r="A6723" s="7" t="s">
        <v>124</v>
      </c>
      <c r="B6723" s="7" t="s">
        <v>129</v>
      </c>
      <c r="C6723" s="7" t="s">
        <v>19</v>
      </c>
      <c r="D6723" s="8">
        <v>2016</v>
      </c>
      <c r="E6723" s="7" t="s">
        <v>1114</v>
      </c>
      <c r="F6723" s="7" t="s">
        <v>8</v>
      </c>
      <c r="G6723" s="7" t="s">
        <v>702</v>
      </c>
      <c r="H6723" s="7" t="s">
        <v>7</v>
      </c>
      <c r="I6723" s="9">
        <v>0.115032406</v>
      </c>
      <c r="J6723" s="10">
        <v>161.02359999999999</v>
      </c>
      <c r="K6723" s="11">
        <v>4</v>
      </c>
      <c r="L6723" s="11" t="str">
        <f>IF(Tabla134[[#This Row],[Item Weight]]&lt;$U$12,"Poco Peso",IF(Tabla134[[#This Row],[Item Weight]]&lt;$U$13,"Peso Medio","Peso Alto"))</f>
        <v>Poco Peso</v>
      </c>
      <c r="M6723" s="7">
        <v>6.1349999999999998</v>
      </c>
      <c r="N6723" s="11">
        <f>IF(Tabla134[[#This Row],[Item Weight (Nulos)]]="",VLOOKUP(Tabla134[[#This Row],[Item Identifier]],'Tabla para Nulos'!$A$3:$B$1563,2,FALSE),Tabla134[[#This Row],[Item Weight (Nulos)]])</f>
        <v>6.1349999999999998</v>
      </c>
      <c r="O6723" s="11" t="str">
        <f>IF(Tabla134[[#This Row],[Item Visibility]]&lt;$U$15,"Poca visibilidad",IF(Tabla134[[#This Row],[Item Visibility]]&lt;$U$16,"Visibilidad media","Mayor visibilidad"))</f>
        <v>Mayor visibilidad</v>
      </c>
      <c r="P6723" s="11" t="str">
        <f>IF(Tabla134[[#This Row],[Rating]]&lt;2,"Muy Malo",IF(Tabla134[[#This Row],[Rating]]&lt;3,"Malo",IF(Tabla134[[#This Row],[Rating]]&lt;4,"Regular",IF(Tabla134[[#This Row],[Rating]]&lt;5,"Bueno","Excelente"))))</f>
        <v>Bueno</v>
      </c>
    </row>
    <row r="6724" spans="1:16" x14ac:dyDescent="0.2">
      <c r="A6724" s="7" t="s">
        <v>124</v>
      </c>
      <c r="B6724" s="7" t="s">
        <v>1153</v>
      </c>
      <c r="C6724" s="7" t="s">
        <v>19</v>
      </c>
      <c r="D6724" s="8">
        <v>2016</v>
      </c>
      <c r="E6724" s="7" t="s">
        <v>1114</v>
      </c>
      <c r="F6724" s="7" t="s">
        <v>8</v>
      </c>
      <c r="G6724" s="7" t="s">
        <v>702</v>
      </c>
      <c r="H6724" s="7" t="s">
        <v>7</v>
      </c>
      <c r="I6724" s="9">
        <v>2.7059360000000001E-2</v>
      </c>
      <c r="J6724" s="10">
        <v>153.3682</v>
      </c>
      <c r="K6724" s="11">
        <v>4</v>
      </c>
      <c r="L6724" s="11" t="str">
        <f>IF(Tabla134[[#This Row],[Item Weight]]&lt;$U$12,"Poco Peso",IF(Tabla134[[#This Row],[Item Weight]]&lt;$U$13,"Peso Medio","Peso Alto"))</f>
        <v>Poco Peso</v>
      </c>
      <c r="M6724" s="7">
        <v>8.52</v>
      </c>
      <c r="N6724" s="11">
        <f>IF(Tabla134[[#This Row],[Item Weight (Nulos)]]="",VLOOKUP(Tabla134[[#This Row],[Item Identifier]],'Tabla para Nulos'!$A$3:$B$1563,2,FALSE),Tabla134[[#This Row],[Item Weight (Nulos)]])</f>
        <v>8.52</v>
      </c>
      <c r="O6724" s="11" t="str">
        <f>IF(Tabla134[[#This Row],[Item Visibility]]&lt;$U$15,"Poca visibilidad",IF(Tabla134[[#This Row],[Item Visibility]]&lt;$U$16,"Visibilidad media","Mayor visibilidad"))</f>
        <v>Visibilidad media</v>
      </c>
      <c r="P6724" s="11" t="str">
        <f>IF(Tabla134[[#This Row],[Rating]]&lt;2,"Muy Malo",IF(Tabla134[[#This Row],[Rating]]&lt;3,"Malo",IF(Tabla134[[#This Row],[Rating]]&lt;4,"Regular",IF(Tabla134[[#This Row],[Rating]]&lt;5,"Bueno","Excelente"))))</f>
        <v>Bueno</v>
      </c>
    </row>
    <row r="6725" spans="1:16" x14ac:dyDescent="0.2">
      <c r="A6725" s="7" t="s">
        <v>124</v>
      </c>
      <c r="B6725" s="7" t="s">
        <v>594</v>
      </c>
      <c r="C6725" s="7" t="s">
        <v>19</v>
      </c>
      <c r="D6725" s="8">
        <v>2016</v>
      </c>
      <c r="E6725" s="7" t="s">
        <v>1114</v>
      </c>
      <c r="F6725" s="7" t="s">
        <v>8</v>
      </c>
      <c r="G6725" s="7" t="s">
        <v>702</v>
      </c>
      <c r="H6725" s="7" t="s">
        <v>7</v>
      </c>
      <c r="I6725" s="9">
        <v>2.3885956999999999E-2</v>
      </c>
      <c r="J6725" s="10">
        <v>106.628</v>
      </c>
      <c r="K6725" s="11">
        <v>4</v>
      </c>
      <c r="L6725" s="11" t="str">
        <f>IF(Tabla134[[#This Row],[Item Weight]]&lt;$U$12,"Poco Peso",IF(Tabla134[[#This Row],[Item Weight]]&lt;$U$13,"Peso Medio","Peso Alto"))</f>
        <v>Poco Peso</v>
      </c>
      <c r="M6725" s="7">
        <v>8.5749999999999993</v>
      </c>
      <c r="N6725" s="11">
        <f>IF(Tabla134[[#This Row],[Item Weight (Nulos)]]="",VLOOKUP(Tabla134[[#This Row],[Item Identifier]],'Tabla para Nulos'!$A$3:$B$1563,2,FALSE),Tabla134[[#This Row],[Item Weight (Nulos)]])</f>
        <v>8.5749999999999993</v>
      </c>
      <c r="O6725" s="11" t="str">
        <f>IF(Tabla134[[#This Row],[Item Visibility]]&lt;$U$15,"Poca visibilidad",IF(Tabla134[[#This Row],[Item Visibility]]&lt;$U$16,"Visibilidad media","Mayor visibilidad"))</f>
        <v>Poca visibilidad</v>
      </c>
      <c r="P6725" s="11" t="str">
        <f>IF(Tabla134[[#This Row],[Rating]]&lt;2,"Muy Malo",IF(Tabla134[[#This Row],[Rating]]&lt;3,"Malo",IF(Tabla134[[#This Row],[Rating]]&lt;4,"Regular",IF(Tabla134[[#This Row],[Rating]]&lt;5,"Bueno","Excelente"))))</f>
        <v>Bueno</v>
      </c>
    </row>
    <row r="6726" spans="1:16" x14ac:dyDescent="0.2">
      <c r="A6726" s="7" t="s">
        <v>124</v>
      </c>
      <c r="B6726" s="7" t="s">
        <v>131</v>
      </c>
      <c r="C6726" s="7" t="s">
        <v>19</v>
      </c>
      <c r="D6726" s="8">
        <v>2016</v>
      </c>
      <c r="E6726" s="7" t="s">
        <v>1114</v>
      </c>
      <c r="F6726" s="7" t="s">
        <v>8</v>
      </c>
      <c r="G6726" s="7" t="s">
        <v>702</v>
      </c>
      <c r="H6726" s="7" t="s">
        <v>7</v>
      </c>
      <c r="I6726" s="9">
        <v>3.8925251000000001E-2</v>
      </c>
      <c r="J6726" s="10">
        <v>34.918999999999997</v>
      </c>
      <c r="K6726" s="11">
        <v>4</v>
      </c>
      <c r="L6726" s="11" t="str">
        <f>IF(Tabla134[[#This Row],[Item Weight]]&lt;$U$12,"Poco Peso",IF(Tabla134[[#This Row],[Item Weight]]&lt;$U$13,"Peso Medio","Peso Alto"))</f>
        <v>Peso Medio</v>
      </c>
      <c r="M6726" s="7">
        <v>9</v>
      </c>
      <c r="N6726" s="11">
        <f>IF(Tabla134[[#This Row],[Item Weight (Nulos)]]="",VLOOKUP(Tabla134[[#This Row],[Item Identifier]],'Tabla para Nulos'!$A$3:$B$1563,2,FALSE),Tabla134[[#This Row],[Item Weight (Nulos)]])</f>
        <v>9</v>
      </c>
      <c r="O6726" s="11" t="str">
        <f>IF(Tabla134[[#This Row],[Item Visibility]]&lt;$U$15,"Poca visibilidad",IF(Tabla134[[#This Row],[Item Visibility]]&lt;$U$16,"Visibilidad media","Mayor visibilidad"))</f>
        <v>Visibilidad media</v>
      </c>
      <c r="P6726" s="11" t="str">
        <f>IF(Tabla134[[#This Row],[Rating]]&lt;2,"Muy Malo",IF(Tabla134[[#This Row],[Rating]]&lt;3,"Malo",IF(Tabla134[[#This Row],[Rating]]&lt;4,"Regular",IF(Tabla134[[#This Row],[Rating]]&lt;5,"Bueno","Excelente"))))</f>
        <v>Bueno</v>
      </c>
    </row>
    <row r="6727" spans="1:16" x14ac:dyDescent="0.2">
      <c r="A6727" s="7" t="s">
        <v>124</v>
      </c>
      <c r="B6727" s="7" t="s">
        <v>1054</v>
      </c>
      <c r="C6727" s="7" t="s">
        <v>19</v>
      </c>
      <c r="D6727" s="8">
        <v>2016</v>
      </c>
      <c r="E6727" s="7" t="s">
        <v>1114</v>
      </c>
      <c r="F6727" s="7" t="s">
        <v>8</v>
      </c>
      <c r="G6727" s="7" t="s">
        <v>702</v>
      </c>
      <c r="H6727" s="7" t="s">
        <v>7</v>
      </c>
      <c r="I6727" s="9">
        <v>1.3841737E-2</v>
      </c>
      <c r="J6727" s="10">
        <v>45.206000000000003</v>
      </c>
      <c r="K6727" s="11">
        <v>4</v>
      </c>
      <c r="L6727" s="11" t="str">
        <f>IF(Tabla134[[#This Row],[Item Weight]]&lt;$U$12,"Poco Peso",IF(Tabla134[[#This Row],[Item Weight]]&lt;$U$13,"Peso Medio","Peso Alto"))</f>
        <v>Peso Medio</v>
      </c>
      <c r="M6727" s="7">
        <v>9.8000000000000007</v>
      </c>
      <c r="N6727" s="11">
        <f>IF(Tabla134[[#This Row],[Item Weight (Nulos)]]="",VLOOKUP(Tabla134[[#This Row],[Item Identifier]],'Tabla para Nulos'!$A$3:$B$1563,2,FALSE),Tabla134[[#This Row],[Item Weight (Nulos)]])</f>
        <v>9.8000000000000007</v>
      </c>
      <c r="O6727" s="11" t="str">
        <f>IF(Tabla134[[#This Row],[Item Visibility]]&lt;$U$15,"Poca visibilidad",IF(Tabla134[[#This Row],[Item Visibility]]&lt;$U$16,"Visibilidad media","Mayor visibilidad"))</f>
        <v>Poca visibilidad</v>
      </c>
      <c r="P6727" s="11" t="str">
        <f>IF(Tabla134[[#This Row],[Rating]]&lt;2,"Muy Malo",IF(Tabla134[[#This Row],[Rating]]&lt;3,"Malo",IF(Tabla134[[#This Row],[Rating]]&lt;4,"Regular",IF(Tabla134[[#This Row],[Rating]]&lt;5,"Bueno","Excelente"))))</f>
        <v>Bueno</v>
      </c>
    </row>
    <row r="6728" spans="1:16" x14ac:dyDescent="0.2">
      <c r="A6728" s="7" t="s">
        <v>124</v>
      </c>
      <c r="B6728" s="7" t="s">
        <v>1152</v>
      </c>
      <c r="C6728" s="7" t="s">
        <v>19</v>
      </c>
      <c r="D6728" s="8">
        <v>2016</v>
      </c>
      <c r="E6728" s="7" t="s">
        <v>1114</v>
      </c>
      <c r="F6728" s="7" t="s">
        <v>8</v>
      </c>
      <c r="G6728" s="7" t="s">
        <v>702</v>
      </c>
      <c r="H6728" s="7" t="s">
        <v>7</v>
      </c>
      <c r="I6728" s="9">
        <v>6.1101383000000002E-2</v>
      </c>
      <c r="J6728" s="10">
        <v>151.9024</v>
      </c>
      <c r="K6728" s="11">
        <v>4</v>
      </c>
      <c r="L6728" s="11" t="str">
        <f>IF(Tabla134[[#This Row],[Item Weight]]&lt;$U$12,"Poco Peso",IF(Tabla134[[#This Row],[Item Weight]]&lt;$U$13,"Peso Medio","Peso Alto"))</f>
        <v>Peso Medio</v>
      </c>
      <c r="M6728" s="7">
        <v>10.8</v>
      </c>
      <c r="N6728" s="11">
        <f>IF(Tabla134[[#This Row],[Item Weight (Nulos)]]="",VLOOKUP(Tabla134[[#This Row],[Item Identifier]],'Tabla para Nulos'!$A$3:$B$1563,2,FALSE),Tabla134[[#This Row],[Item Weight (Nulos)]])</f>
        <v>10.8</v>
      </c>
      <c r="O6728" s="11" t="str">
        <f>IF(Tabla134[[#This Row],[Item Visibility]]&lt;$U$15,"Poca visibilidad",IF(Tabla134[[#This Row],[Item Visibility]]&lt;$U$16,"Visibilidad media","Mayor visibilidad"))</f>
        <v>Visibilidad media</v>
      </c>
      <c r="P6728" s="11" t="str">
        <f>IF(Tabla134[[#This Row],[Rating]]&lt;2,"Muy Malo",IF(Tabla134[[#This Row],[Rating]]&lt;3,"Malo",IF(Tabla134[[#This Row],[Rating]]&lt;4,"Regular",IF(Tabla134[[#This Row],[Rating]]&lt;5,"Bueno","Excelente"))))</f>
        <v>Bueno</v>
      </c>
    </row>
    <row r="6729" spans="1:16" x14ac:dyDescent="0.2">
      <c r="A6729" s="7" t="s">
        <v>124</v>
      </c>
      <c r="B6729" s="7" t="s">
        <v>1151</v>
      </c>
      <c r="C6729" s="7" t="s">
        <v>19</v>
      </c>
      <c r="D6729" s="8">
        <v>2016</v>
      </c>
      <c r="E6729" s="7" t="s">
        <v>1114</v>
      </c>
      <c r="F6729" s="7" t="s">
        <v>8</v>
      </c>
      <c r="G6729" s="7" t="s">
        <v>702</v>
      </c>
      <c r="H6729" s="7" t="s">
        <v>7</v>
      </c>
      <c r="I6729" s="9">
        <v>9.4219593000000004E-2</v>
      </c>
      <c r="J6729" s="10">
        <v>189.9872</v>
      </c>
      <c r="K6729" s="11">
        <v>4</v>
      </c>
      <c r="L6729" s="11" t="str">
        <f>IF(Tabla134[[#This Row],[Item Weight]]&lt;$U$12,"Poco Peso",IF(Tabla134[[#This Row],[Item Weight]]&lt;$U$13,"Peso Medio","Peso Alto"))</f>
        <v>Peso Medio</v>
      </c>
      <c r="M6729" s="7">
        <v>13.5</v>
      </c>
      <c r="N6729" s="11">
        <f>IF(Tabla134[[#This Row],[Item Weight (Nulos)]]="",VLOOKUP(Tabla134[[#This Row],[Item Identifier]],'Tabla para Nulos'!$A$3:$B$1563,2,FALSE),Tabla134[[#This Row],[Item Weight (Nulos)]])</f>
        <v>13.5</v>
      </c>
      <c r="O6729" s="11" t="str">
        <f>IF(Tabla134[[#This Row],[Item Visibility]]&lt;$U$15,"Poca visibilidad",IF(Tabla134[[#This Row],[Item Visibility]]&lt;$U$16,"Visibilidad media","Mayor visibilidad"))</f>
        <v>Visibilidad media</v>
      </c>
      <c r="P6729" s="11" t="str">
        <f>IF(Tabla134[[#This Row],[Rating]]&lt;2,"Muy Malo",IF(Tabla134[[#This Row],[Rating]]&lt;3,"Malo",IF(Tabla134[[#This Row],[Rating]]&lt;4,"Regular",IF(Tabla134[[#This Row],[Rating]]&lt;5,"Bueno","Excelente"))))</f>
        <v>Bueno</v>
      </c>
    </row>
    <row r="6730" spans="1:16" x14ac:dyDescent="0.2">
      <c r="A6730" s="7" t="s">
        <v>124</v>
      </c>
      <c r="B6730" s="7" t="s">
        <v>296</v>
      </c>
      <c r="C6730" s="7" t="s">
        <v>19</v>
      </c>
      <c r="D6730" s="8">
        <v>2016</v>
      </c>
      <c r="E6730" s="7" t="s">
        <v>1114</v>
      </c>
      <c r="F6730" s="7" t="s">
        <v>8</v>
      </c>
      <c r="G6730" s="7" t="s">
        <v>702</v>
      </c>
      <c r="H6730" s="7" t="s">
        <v>7</v>
      </c>
      <c r="I6730" s="9">
        <v>9.5378220999999999E-2</v>
      </c>
      <c r="J6730" s="10">
        <v>170.51060000000001</v>
      </c>
      <c r="K6730" s="11">
        <v>4</v>
      </c>
      <c r="L6730" s="11" t="str">
        <f>IF(Tabla134[[#This Row],[Item Weight]]&lt;$U$12,"Poco Peso",IF(Tabla134[[#This Row],[Item Weight]]&lt;$U$13,"Peso Medio","Peso Alto"))</f>
        <v>Peso Medio</v>
      </c>
      <c r="M6730" s="7">
        <v>14.15</v>
      </c>
      <c r="N6730" s="11">
        <f>IF(Tabla134[[#This Row],[Item Weight (Nulos)]]="",VLOOKUP(Tabla134[[#This Row],[Item Identifier]],'Tabla para Nulos'!$A$3:$B$1563,2,FALSE),Tabla134[[#This Row],[Item Weight (Nulos)]])</f>
        <v>14.15</v>
      </c>
      <c r="O6730" s="11" t="str">
        <f>IF(Tabla134[[#This Row],[Item Visibility]]&lt;$U$15,"Poca visibilidad",IF(Tabla134[[#This Row],[Item Visibility]]&lt;$U$16,"Visibilidad media","Mayor visibilidad"))</f>
        <v>Mayor visibilidad</v>
      </c>
      <c r="P6730" s="11" t="str">
        <f>IF(Tabla134[[#This Row],[Rating]]&lt;2,"Muy Malo",IF(Tabla134[[#This Row],[Rating]]&lt;3,"Malo",IF(Tabla134[[#This Row],[Rating]]&lt;4,"Regular",IF(Tabla134[[#This Row],[Rating]]&lt;5,"Bueno","Excelente"))))</f>
        <v>Bueno</v>
      </c>
    </row>
    <row r="6731" spans="1:16" x14ac:dyDescent="0.2">
      <c r="A6731" s="7" t="s">
        <v>124</v>
      </c>
      <c r="B6731" s="7" t="s">
        <v>1150</v>
      </c>
      <c r="C6731" s="7" t="s">
        <v>19</v>
      </c>
      <c r="D6731" s="8">
        <v>2016</v>
      </c>
      <c r="E6731" s="7" t="s">
        <v>1114</v>
      </c>
      <c r="F6731" s="7" t="s">
        <v>8</v>
      </c>
      <c r="G6731" s="7" t="s">
        <v>702</v>
      </c>
      <c r="H6731" s="7" t="s">
        <v>7</v>
      </c>
      <c r="I6731" s="9">
        <v>0</v>
      </c>
      <c r="J6731" s="10">
        <v>96.675200000000004</v>
      </c>
      <c r="K6731" s="11">
        <v>4</v>
      </c>
      <c r="L6731" s="11" t="str">
        <f>IF(Tabla134[[#This Row],[Item Weight]]&lt;$U$12,"Poco Peso",IF(Tabla134[[#This Row],[Item Weight]]&lt;$U$13,"Peso Medio","Peso Alto"))</f>
        <v>Peso Medio</v>
      </c>
      <c r="M6731" s="7">
        <v>15.2</v>
      </c>
      <c r="N6731" s="11">
        <f>IF(Tabla134[[#This Row],[Item Weight (Nulos)]]="",VLOOKUP(Tabla134[[#This Row],[Item Identifier]],'Tabla para Nulos'!$A$3:$B$1563,2,FALSE),Tabla134[[#This Row],[Item Weight (Nulos)]])</f>
        <v>15.2</v>
      </c>
      <c r="O6731" s="11" t="str">
        <f>IF(Tabla134[[#This Row],[Item Visibility]]&lt;$U$15,"Poca visibilidad",IF(Tabla134[[#This Row],[Item Visibility]]&lt;$U$16,"Visibilidad media","Mayor visibilidad"))</f>
        <v>Poca visibilidad</v>
      </c>
      <c r="P6731" s="11" t="str">
        <f>IF(Tabla134[[#This Row],[Rating]]&lt;2,"Muy Malo",IF(Tabla134[[#This Row],[Rating]]&lt;3,"Malo",IF(Tabla134[[#This Row],[Rating]]&lt;4,"Regular",IF(Tabla134[[#This Row],[Rating]]&lt;5,"Bueno","Excelente"))))</f>
        <v>Bueno</v>
      </c>
    </row>
    <row r="6732" spans="1:16" x14ac:dyDescent="0.2">
      <c r="A6732" s="7" t="s">
        <v>124</v>
      </c>
      <c r="B6732" s="7" t="s">
        <v>590</v>
      </c>
      <c r="C6732" s="7" t="s">
        <v>19</v>
      </c>
      <c r="D6732" s="8">
        <v>2016</v>
      </c>
      <c r="E6732" s="7" t="s">
        <v>1114</v>
      </c>
      <c r="F6732" s="7" t="s">
        <v>8</v>
      </c>
      <c r="G6732" s="7" t="s">
        <v>702</v>
      </c>
      <c r="H6732" s="7" t="s">
        <v>7</v>
      </c>
      <c r="I6732" s="9">
        <v>3.3901441999999997E-2</v>
      </c>
      <c r="J6732" s="10">
        <v>56.261400000000002</v>
      </c>
      <c r="K6732" s="11">
        <v>4</v>
      </c>
      <c r="L6732" s="11" t="str">
        <f>IF(Tabla134[[#This Row],[Item Weight]]&lt;$U$12,"Poco Peso",IF(Tabla134[[#This Row],[Item Weight]]&lt;$U$13,"Peso Medio","Peso Alto"))</f>
        <v>Peso Alto</v>
      </c>
      <c r="M6732" s="7">
        <v>19.600000000000001</v>
      </c>
      <c r="N6732" s="11">
        <f>IF(Tabla134[[#This Row],[Item Weight (Nulos)]]="",VLOOKUP(Tabla134[[#This Row],[Item Identifier]],'Tabla para Nulos'!$A$3:$B$1563,2,FALSE),Tabla134[[#This Row],[Item Weight (Nulos)]])</f>
        <v>19.600000000000001</v>
      </c>
      <c r="O6732" s="11" t="str">
        <f>IF(Tabla134[[#This Row],[Item Visibility]]&lt;$U$15,"Poca visibilidad",IF(Tabla134[[#This Row],[Item Visibility]]&lt;$U$16,"Visibilidad media","Mayor visibilidad"))</f>
        <v>Visibilidad media</v>
      </c>
      <c r="P6732" s="11" t="str">
        <f>IF(Tabla134[[#This Row],[Rating]]&lt;2,"Muy Malo",IF(Tabla134[[#This Row],[Rating]]&lt;3,"Malo",IF(Tabla134[[#This Row],[Rating]]&lt;4,"Regular",IF(Tabla134[[#This Row],[Rating]]&lt;5,"Bueno","Excelente"))))</f>
        <v>Bueno</v>
      </c>
    </row>
    <row r="6733" spans="1:16" x14ac:dyDescent="0.2">
      <c r="A6733" s="7" t="s">
        <v>124</v>
      </c>
      <c r="B6733" s="7" t="s">
        <v>1149</v>
      </c>
      <c r="C6733" s="7" t="s">
        <v>19</v>
      </c>
      <c r="D6733" s="8">
        <v>2016</v>
      </c>
      <c r="E6733" s="7" t="s">
        <v>1114</v>
      </c>
      <c r="F6733" s="7" t="s">
        <v>8</v>
      </c>
      <c r="G6733" s="7" t="s">
        <v>702</v>
      </c>
      <c r="H6733" s="7" t="s">
        <v>7</v>
      </c>
      <c r="I6733" s="9">
        <v>2.4655593999999999E-2</v>
      </c>
      <c r="J6733" s="10">
        <v>84.359200000000001</v>
      </c>
      <c r="K6733" s="11">
        <v>4</v>
      </c>
      <c r="L6733" s="11" t="str">
        <f>IF(Tabla134[[#This Row],[Item Weight]]&lt;$U$12,"Poco Peso",IF(Tabla134[[#This Row],[Item Weight]]&lt;$U$13,"Peso Medio","Peso Alto"))</f>
        <v>Peso Alto</v>
      </c>
      <c r="M6733" s="7">
        <v>19.7</v>
      </c>
      <c r="N6733" s="11">
        <f>IF(Tabla134[[#This Row],[Item Weight (Nulos)]]="",VLOOKUP(Tabla134[[#This Row],[Item Identifier]],'Tabla para Nulos'!$A$3:$B$1563,2,FALSE),Tabla134[[#This Row],[Item Weight (Nulos)]])</f>
        <v>19.7</v>
      </c>
      <c r="O6733" s="11" t="str">
        <f>IF(Tabla134[[#This Row],[Item Visibility]]&lt;$U$15,"Poca visibilidad",IF(Tabla134[[#This Row],[Item Visibility]]&lt;$U$16,"Visibilidad media","Mayor visibilidad"))</f>
        <v>Poca visibilidad</v>
      </c>
      <c r="P6733" s="11" t="str">
        <f>IF(Tabla134[[#This Row],[Rating]]&lt;2,"Muy Malo",IF(Tabla134[[#This Row],[Rating]]&lt;3,"Malo",IF(Tabla134[[#This Row],[Rating]]&lt;4,"Regular",IF(Tabla134[[#This Row],[Rating]]&lt;5,"Bueno","Excelente"))))</f>
        <v>Bueno</v>
      </c>
    </row>
    <row r="6734" spans="1:16" x14ac:dyDescent="0.2">
      <c r="A6734" s="7" t="s">
        <v>124</v>
      </c>
      <c r="B6734" s="7" t="s">
        <v>589</v>
      </c>
      <c r="C6734" s="7" t="s">
        <v>122</v>
      </c>
      <c r="D6734" s="8">
        <v>2016</v>
      </c>
      <c r="E6734" s="7" t="s">
        <v>1114</v>
      </c>
      <c r="F6734" s="7" t="s">
        <v>8</v>
      </c>
      <c r="G6734" s="7" t="s">
        <v>702</v>
      </c>
      <c r="H6734" s="7" t="s">
        <v>7</v>
      </c>
      <c r="I6734" s="9">
        <v>0.122837694</v>
      </c>
      <c r="J6734" s="10">
        <v>208.7638</v>
      </c>
      <c r="K6734" s="11">
        <v>4</v>
      </c>
      <c r="L6734" s="11" t="str">
        <f>IF(Tabla134[[#This Row],[Item Weight]]&lt;$U$12,"Poco Peso",IF(Tabla134[[#This Row],[Item Weight]]&lt;$U$13,"Peso Medio","Peso Alto"))</f>
        <v>Poco Peso</v>
      </c>
      <c r="M6734" s="7">
        <v>7.4349999999999996</v>
      </c>
      <c r="N6734" s="11">
        <f>IF(Tabla134[[#This Row],[Item Weight (Nulos)]]="",VLOOKUP(Tabla134[[#This Row],[Item Identifier]],'Tabla para Nulos'!$A$3:$B$1563,2,FALSE),Tabla134[[#This Row],[Item Weight (Nulos)]])</f>
        <v>7.4349999999999996</v>
      </c>
      <c r="O6734" s="11" t="str">
        <f>IF(Tabla134[[#This Row],[Item Visibility]]&lt;$U$15,"Poca visibilidad",IF(Tabla134[[#This Row],[Item Visibility]]&lt;$U$16,"Visibilidad media","Mayor visibilidad"))</f>
        <v>Mayor visibilidad</v>
      </c>
      <c r="P6734" s="11" t="str">
        <f>IF(Tabla134[[#This Row],[Rating]]&lt;2,"Muy Malo",IF(Tabla134[[#This Row],[Rating]]&lt;3,"Malo",IF(Tabla134[[#This Row],[Rating]]&lt;4,"Regular",IF(Tabla134[[#This Row],[Rating]]&lt;5,"Bueno","Excelente"))))</f>
        <v>Bueno</v>
      </c>
    </row>
    <row r="6735" spans="1:16" x14ac:dyDescent="0.2">
      <c r="A6735" s="7" t="s">
        <v>6</v>
      </c>
      <c r="B6735" s="7" t="s">
        <v>1148</v>
      </c>
      <c r="C6735" s="7" t="s">
        <v>28</v>
      </c>
      <c r="D6735" s="8">
        <v>2016</v>
      </c>
      <c r="E6735" s="7" t="s">
        <v>1114</v>
      </c>
      <c r="F6735" s="7" t="s">
        <v>8</v>
      </c>
      <c r="G6735" s="7" t="s">
        <v>702</v>
      </c>
      <c r="H6735" s="7" t="s">
        <v>7</v>
      </c>
      <c r="I6735" s="9">
        <v>0.114472403</v>
      </c>
      <c r="J6735" s="10">
        <v>88.351399999999998</v>
      </c>
      <c r="K6735" s="11">
        <v>4</v>
      </c>
      <c r="L6735" s="11" t="str">
        <f>IF(Tabla134[[#This Row],[Item Weight]]&lt;$U$12,"Poco Peso",IF(Tabla134[[#This Row],[Item Weight]]&lt;$U$13,"Peso Medio","Peso Alto"))</f>
        <v>Poco Peso</v>
      </c>
      <c r="M6735" s="7">
        <v>5.4249999999999998</v>
      </c>
      <c r="N6735" s="11">
        <f>IF(Tabla134[[#This Row],[Item Weight (Nulos)]]="",VLOOKUP(Tabla134[[#This Row],[Item Identifier]],'Tabla para Nulos'!$A$3:$B$1563,2,FALSE),Tabla134[[#This Row],[Item Weight (Nulos)]])</f>
        <v>5.4249999999999998</v>
      </c>
      <c r="O6735" s="11" t="str">
        <f>IF(Tabla134[[#This Row],[Item Visibility]]&lt;$U$15,"Poca visibilidad",IF(Tabla134[[#This Row],[Item Visibility]]&lt;$U$16,"Visibilidad media","Mayor visibilidad"))</f>
        <v>Mayor visibilidad</v>
      </c>
      <c r="P6735" s="11" t="str">
        <f>IF(Tabla134[[#This Row],[Rating]]&lt;2,"Muy Malo",IF(Tabla134[[#This Row],[Rating]]&lt;3,"Malo",IF(Tabla134[[#This Row],[Rating]]&lt;4,"Regular",IF(Tabla134[[#This Row],[Rating]]&lt;5,"Bueno","Excelente"))))</f>
        <v>Bueno</v>
      </c>
    </row>
    <row r="6736" spans="1:16" x14ac:dyDescent="0.2">
      <c r="A6736" s="7" t="s">
        <v>6</v>
      </c>
      <c r="B6736" s="7" t="s">
        <v>843</v>
      </c>
      <c r="C6736" s="7" t="s">
        <v>28</v>
      </c>
      <c r="D6736" s="8">
        <v>2016</v>
      </c>
      <c r="E6736" s="7" t="s">
        <v>1114</v>
      </c>
      <c r="F6736" s="7" t="s">
        <v>8</v>
      </c>
      <c r="G6736" s="7" t="s">
        <v>702</v>
      </c>
      <c r="H6736" s="7" t="s">
        <v>7</v>
      </c>
      <c r="I6736" s="9">
        <v>6.5783782999999998E-2</v>
      </c>
      <c r="J6736" s="10">
        <v>188.22399999999999</v>
      </c>
      <c r="K6736" s="11">
        <v>4</v>
      </c>
      <c r="L6736" s="11" t="str">
        <f>IF(Tabla134[[#This Row],[Item Weight]]&lt;$U$12,"Poco Peso",IF(Tabla134[[#This Row],[Item Weight]]&lt;$U$13,"Peso Medio","Peso Alto"))</f>
        <v>Poco Peso</v>
      </c>
      <c r="M6736" s="7">
        <v>6.0350000000000001</v>
      </c>
      <c r="N6736" s="11">
        <f>IF(Tabla134[[#This Row],[Item Weight (Nulos)]]="",VLOOKUP(Tabla134[[#This Row],[Item Identifier]],'Tabla para Nulos'!$A$3:$B$1563,2,FALSE),Tabla134[[#This Row],[Item Weight (Nulos)]])</f>
        <v>6.0350000000000001</v>
      </c>
      <c r="O6736" s="11" t="str">
        <f>IF(Tabla134[[#This Row],[Item Visibility]]&lt;$U$15,"Poca visibilidad",IF(Tabla134[[#This Row],[Item Visibility]]&lt;$U$16,"Visibilidad media","Mayor visibilidad"))</f>
        <v>Visibilidad media</v>
      </c>
      <c r="P6736" s="11" t="str">
        <f>IF(Tabla134[[#This Row],[Rating]]&lt;2,"Muy Malo",IF(Tabla134[[#This Row],[Rating]]&lt;3,"Malo",IF(Tabla134[[#This Row],[Rating]]&lt;4,"Regular",IF(Tabla134[[#This Row],[Rating]]&lt;5,"Bueno","Excelente"))))</f>
        <v>Bueno</v>
      </c>
    </row>
    <row r="6737" spans="1:16" x14ac:dyDescent="0.2">
      <c r="A6737" s="7" t="s">
        <v>6</v>
      </c>
      <c r="B6737" s="7" t="s">
        <v>392</v>
      </c>
      <c r="C6737" s="7" t="s">
        <v>28</v>
      </c>
      <c r="D6737" s="8">
        <v>2016</v>
      </c>
      <c r="E6737" s="7" t="s">
        <v>1114</v>
      </c>
      <c r="F6737" s="7" t="s">
        <v>8</v>
      </c>
      <c r="G6737" s="7" t="s">
        <v>702</v>
      </c>
      <c r="H6737" s="7" t="s">
        <v>7</v>
      </c>
      <c r="I6737" s="9">
        <v>4.9621700999999997E-2</v>
      </c>
      <c r="J6737" s="10">
        <v>226.1062</v>
      </c>
      <c r="K6737" s="11">
        <v>4</v>
      </c>
      <c r="L6737" s="11" t="str">
        <f>IF(Tabla134[[#This Row],[Item Weight]]&lt;$U$12,"Poco Peso",IF(Tabla134[[#This Row],[Item Weight]]&lt;$U$13,"Peso Medio","Peso Alto"))</f>
        <v>Poco Peso</v>
      </c>
      <c r="M6737" s="7">
        <v>6.2149999999999999</v>
      </c>
      <c r="N6737" s="11">
        <f>IF(Tabla134[[#This Row],[Item Weight (Nulos)]]="",VLOOKUP(Tabla134[[#This Row],[Item Identifier]],'Tabla para Nulos'!$A$3:$B$1563,2,FALSE),Tabla134[[#This Row],[Item Weight (Nulos)]])</f>
        <v>6.2149999999999999</v>
      </c>
      <c r="O6737" s="11" t="str">
        <f>IF(Tabla134[[#This Row],[Item Visibility]]&lt;$U$15,"Poca visibilidad",IF(Tabla134[[#This Row],[Item Visibility]]&lt;$U$16,"Visibilidad media","Mayor visibilidad"))</f>
        <v>Visibilidad media</v>
      </c>
      <c r="P6737" s="11" t="str">
        <f>IF(Tabla134[[#This Row],[Rating]]&lt;2,"Muy Malo",IF(Tabla134[[#This Row],[Rating]]&lt;3,"Malo",IF(Tabla134[[#This Row],[Rating]]&lt;4,"Regular",IF(Tabla134[[#This Row],[Rating]]&lt;5,"Bueno","Excelente"))))</f>
        <v>Bueno</v>
      </c>
    </row>
    <row r="6738" spans="1:16" x14ac:dyDescent="0.2">
      <c r="A6738" s="7" t="s">
        <v>6</v>
      </c>
      <c r="B6738" s="7" t="s">
        <v>1147</v>
      </c>
      <c r="C6738" s="7" t="s">
        <v>28</v>
      </c>
      <c r="D6738" s="8">
        <v>2016</v>
      </c>
      <c r="E6738" s="7" t="s">
        <v>1114</v>
      </c>
      <c r="F6738" s="7" t="s">
        <v>8</v>
      </c>
      <c r="G6738" s="7" t="s">
        <v>702</v>
      </c>
      <c r="H6738" s="7" t="s">
        <v>7</v>
      </c>
      <c r="I6738" s="9">
        <v>3.0151351E-2</v>
      </c>
      <c r="J6738" s="10">
        <v>98.738399999999999</v>
      </c>
      <c r="K6738" s="11">
        <v>4</v>
      </c>
      <c r="L6738" s="11" t="str">
        <f>IF(Tabla134[[#This Row],[Item Weight]]&lt;$U$12,"Poco Peso",IF(Tabla134[[#This Row],[Item Weight]]&lt;$U$13,"Peso Medio","Peso Alto"))</f>
        <v>Poco Peso</v>
      </c>
      <c r="M6738" s="7">
        <v>8.3000000000000007</v>
      </c>
      <c r="N6738" s="11">
        <f>IF(Tabla134[[#This Row],[Item Weight (Nulos)]]="",VLOOKUP(Tabla134[[#This Row],[Item Identifier]],'Tabla para Nulos'!$A$3:$B$1563,2,FALSE),Tabla134[[#This Row],[Item Weight (Nulos)]])</f>
        <v>8.3000000000000007</v>
      </c>
      <c r="O6738" s="11" t="str">
        <f>IF(Tabla134[[#This Row],[Item Visibility]]&lt;$U$15,"Poca visibilidad",IF(Tabla134[[#This Row],[Item Visibility]]&lt;$U$16,"Visibilidad media","Mayor visibilidad"))</f>
        <v>Visibilidad media</v>
      </c>
      <c r="P6738" s="11" t="str">
        <f>IF(Tabla134[[#This Row],[Rating]]&lt;2,"Muy Malo",IF(Tabla134[[#This Row],[Rating]]&lt;3,"Malo",IF(Tabla134[[#This Row],[Rating]]&lt;4,"Regular",IF(Tabla134[[#This Row],[Rating]]&lt;5,"Bueno","Excelente"))))</f>
        <v>Bueno</v>
      </c>
    </row>
    <row r="6739" spans="1:16" x14ac:dyDescent="0.2">
      <c r="A6739" s="7" t="s">
        <v>6</v>
      </c>
      <c r="B6739" s="7" t="s">
        <v>1146</v>
      </c>
      <c r="C6739" s="7" t="s">
        <v>28</v>
      </c>
      <c r="D6739" s="8">
        <v>2016</v>
      </c>
      <c r="E6739" s="7" t="s">
        <v>1114</v>
      </c>
      <c r="F6739" s="7" t="s">
        <v>8</v>
      </c>
      <c r="G6739" s="7" t="s">
        <v>702</v>
      </c>
      <c r="H6739" s="7" t="s">
        <v>7</v>
      </c>
      <c r="I6739" s="9">
        <v>0.14061103999999999</v>
      </c>
      <c r="J6739" s="10">
        <v>49.800800000000002</v>
      </c>
      <c r="K6739" s="11">
        <v>4</v>
      </c>
      <c r="L6739" s="11" t="str">
        <f>IF(Tabla134[[#This Row],[Item Weight]]&lt;$U$12,"Poco Peso",IF(Tabla134[[#This Row],[Item Weight]]&lt;$U$13,"Peso Medio","Peso Alto"))</f>
        <v>Peso Medio</v>
      </c>
      <c r="M6739" s="7">
        <v>9.8000000000000007</v>
      </c>
      <c r="N6739" s="11">
        <f>IF(Tabla134[[#This Row],[Item Weight (Nulos)]]="",VLOOKUP(Tabla134[[#This Row],[Item Identifier]],'Tabla para Nulos'!$A$3:$B$1563,2,FALSE),Tabla134[[#This Row],[Item Weight (Nulos)]])</f>
        <v>9.8000000000000007</v>
      </c>
      <c r="O6739" s="11" t="str">
        <f>IF(Tabla134[[#This Row],[Item Visibility]]&lt;$U$15,"Poca visibilidad",IF(Tabla134[[#This Row],[Item Visibility]]&lt;$U$16,"Visibilidad media","Mayor visibilidad"))</f>
        <v>Mayor visibilidad</v>
      </c>
      <c r="P6739" s="11" t="str">
        <f>IF(Tabla134[[#This Row],[Rating]]&lt;2,"Muy Malo",IF(Tabla134[[#This Row],[Rating]]&lt;3,"Malo",IF(Tabla134[[#This Row],[Rating]]&lt;4,"Regular",IF(Tabla134[[#This Row],[Rating]]&lt;5,"Bueno","Excelente"))))</f>
        <v>Bueno</v>
      </c>
    </row>
    <row r="6740" spans="1:16" x14ac:dyDescent="0.2">
      <c r="A6740" s="7" t="s">
        <v>6</v>
      </c>
      <c r="B6740" s="7" t="s">
        <v>121</v>
      </c>
      <c r="C6740" s="7" t="s">
        <v>28</v>
      </c>
      <c r="D6740" s="8">
        <v>2016</v>
      </c>
      <c r="E6740" s="7" t="s">
        <v>1114</v>
      </c>
      <c r="F6740" s="7" t="s">
        <v>8</v>
      </c>
      <c r="G6740" s="7" t="s">
        <v>702</v>
      </c>
      <c r="H6740" s="7" t="s">
        <v>7</v>
      </c>
      <c r="I6740" s="9">
        <v>0.116673795</v>
      </c>
      <c r="J6740" s="10">
        <v>161.721</v>
      </c>
      <c r="K6740" s="11">
        <v>4</v>
      </c>
      <c r="L6740" s="11" t="str">
        <f>IF(Tabla134[[#This Row],[Item Weight]]&lt;$U$12,"Poco Peso",IF(Tabla134[[#This Row],[Item Weight]]&lt;$U$13,"Peso Medio","Peso Alto"))</f>
        <v>Peso Medio</v>
      </c>
      <c r="M6740" s="7">
        <v>10.5</v>
      </c>
      <c r="N6740" s="11">
        <f>IF(Tabla134[[#This Row],[Item Weight (Nulos)]]="",VLOOKUP(Tabla134[[#This Row],[Item Identifier]],'Tabla para Nulos'!$A$3:$B$1563,2,FALSE),Tabla134[[#This Row],[Item Weight (Nulos)]])</f>
        <v>10.5</v>
      </c>
      <c r="O6740" s="11" t="str">
        <f>IF(Tabla134[[#This Row],[Item Visibility]]&lt;$U$15,"Poca visibilidad",IF(Tabla134[[#This Row],[Item Visibility]]&lt;$U$16,"Visibilidad media","Mayor visibilidad"))</f>
        <v>Mayor visibilidad</v>
      </c>
      <c r="P6740" s="11" t="str">
        <f>IF(Tabla134[[#This Row],[Rating]]&lt;2,"Muy Malo",IF(Tabla134[[#This Row],[Rating]]&lt;3,"Malo",IF(Tabla134[[#This Row],[Rating]]&lt;4,"Regular",IF(Tabla134[[#This Row],[Rating]]&lt;5,"Bueno","Excelente"))))</f>
        <v>Bueno</v>
      </c>
    </row>
    <row r="6741" spans="1:16" x14ac:dyDescent="0.2">
      <c r="A6741" s="7" t="s">
        <v>6</v>
      </c>
      <c r="B6741" s="7" t="s">
        <v>387</v>
      </c>
      <c r="C6741" s="7" t="s">
        <v>28</v>
      </c>
      <c r="D6741" s="8">
        <v>2016</v>
      </c>
      <c r="E6741" s="7" t="s">
        <v>1114</v>
      </c>
      <c r="F6741" s="7" t="s">
        <v>8</v>
      </c>
      <c r="G6741" s="7" t="s">
        <v>702</v>
      </c>
      <c r="H6741" s="7" t="s">
        <v>7</v>
      </c>
      <c r="I6741" s="9">
        <v>0.105307659</v>
      </c>
      <c r="J6741" s="10">
        <v>102.06480000000001</v>
      </c>
      <c r="K6741" s="11">
        <v>4</v>
      </c>
      <c r="L6741" s="11" t="str">
        <f>IF(Tabla134[[#This Row],[Item Weight]]&lt;$U$12,"Poco Peso",IF(Tabla134[[#This Row],[Item Weight]]&lt;$U$13,"Peso Medio","Peso Alto"))</f>
        <v>Peso Medio</v>
      </c>
      <c r="M6741" s="7">
        <v>11.15</v>
      </c>
      <c r="N6741" s="11">
        <f>IF(Tabla134[[#This Row],[Item Weight (Nulos)]]="",VLOOKUP(Tabla134[[#This Row],[Item Identifier]],'Tabla para Nulos'!$A$3:$B$1563,2,FALSE),Tabla134[[#This Row],[Item Weight (Nulos)]])</f>
        <v>11.15</v>
      </c>
      <c r="O6741" s="11" t="str">
        <f>IF(Tabla134[[#This Row],[Item Visibility]]&lt;$U$15,"Poca visibilidad",IF(Tabla134[[#This Row],[Item Visibility]]&lt;$U$16,"Visibilidad media","Mayor visibilidad"))</f>
        <v>Mayor visibilidad</v>
      </c>
      <c r="P6741" s="11" t="str">
        <f>IF(Tabla134[[#This Row],[Rating]]&lt;2,"Muy Malo",IF(Tabla134[[#This Row],[Rating]]&lt;3,"Malo",IF(Tabla134[[#This Row],[Rating]]&lt;4,"Regular",IF(Tabla134[[#This Row],[Rating]]&lt;5,"Bueno","Excelente"))))</f>
        <v>Bueno</v>
      </c>
    </row>
    <row r="6742" spans="1:16" x14ac:dyDescent="0.2">
      <c r="A6742" s="7" t="s">
        <v>6</v>
      </c>
      <c r="B6742" s="7" t="s">
        <v>581</v>
      </c>
      <c r="C6742" s="7" t="s">
        <v>28</v>
      </c>
      <c r="D6742" s="8">
        <v>2016</v>
      </c>
      <c r="E6742" s="7" t="s">
        <v>1114</v>
      </c>
      <c r="F6742" s="7" t="s">
        <v>8</v>
      </c>
      <c r="G6742" s="7" t="s">
        <v>702</v>
      </c>
      <c r="H6742" s="7" t="s">
        <v>7</v>
      </c>
      <c r="I6742" s="9">
        <v>2.6840765999999999E-2</v>
      </c>
      <c r="J6742" s="10">
        <v>219.84559999999999</v>
      </c>
      <c r="K6742" s="11">
        <v>4</v>
      </c>
      <c r="L6742" s="11" t="str">
        <f>IF(Tabla134[[#This Row],[Item Weight]]&lt;$U$12,"Poco Peso",IF(Tabla134[[#This Row],[Item Weight]]&lt;$U$13,"Peso Medio","Peso Alto"))</f>
        <v>Peso Medio</v>
      </c>
      <c r="M6742" s="7">
        <v>15</v>
      </c>
      <c r="N6742" s="11">
        <f>IF(Tabla134[[#This Row],[Item Weight (Nulos)]]="",VLOOKUP(Tabla134[[#This Row],[Item Identifier]],'Tabla para Nulos'!$A$3:$B$1563,2,FALSE),Tabla134[[#This Row],[Item Weight (Nulos)]])</f>
        <v>15</v>
      </c>
      <c r="O6742" s="11" t="str">
        <f>IF(Tabla134[[#This Row],[Item Visibility]]&lt;$U$15,"Poca visibilidad",IF(Tabla134[[#This Row],[Item Visibility]]&lt;$U$16,"Visibilidad media","Mayor visibilidad"))</f>
        <v>Poca visibilidad</v>
      </c>
      <c r="P6742" s="11" t="str">
        <f>IF(Tabla134[[#This Row],[Rating]]&lt;2,"Muy Malo",IF(Tabla134[[#This Row],[Rating]]&lt;3,"Malo",IF(Tabla134[[#This Row],[Rating]]&lt;4,"Regular",IF(Tabla134[[#This Row],[Rating]]&lt;5,"Bueno","Excelente"))))</f>
        <v>Bueno</v>
      </c>
    </row>
    <row r="6743" spans="1:16" x14ac:dyDescent="0.2">
      <c r="A6743" s="7" t="s">
        <v>6</v>
      </c>
      <c r="B6743" s="7" t="s">
        <v>384</v>
      </c>
      <c r="C6743" s="7" t="s">
        <v>28</v>
      </c>
      <c r="D6743" s="8">
        <v>2016</v>
      </c>
      <c r="E6743" s="7" t="s">
        <v>1114</v>
      </c>
      <c r="F6743" s="7" t="s">
        <v>8</v>
      </c>
      <c r="G6743" s="7" t="s">
        <v>702</v>
      </c>
      <c r="H6743" s="7" t="s">
        <v>7</v>
      </c>
      <c r="I6743" s="9">
        <v>0.106752081</v>
      </c>
      <c r="J6743" s="10">
        <v>181.46340000000001</v>
      </c>
      <c r="K6743" s="11">
        <v>4</v>
      </c>
      <c r="L6743" s="11" t="str">
        <f>IF(Tabla134[[#This Row],[Item Weight]]&lt;$U$12,"Poco Peso",IF(Tabla134[[#This Row],[Item Weight]]&lt;$U$13,"Peso Medio","Peso Alto"))</f>
        <v>Peso Medio</v>
      </c>
      <c r="M6743" s="7">
        <v>16</v>
      </c>
      <c r="N6743" s="11">
        <f>IF(Tabla134[[#This Row],[Item Weight (Nulos)]]="",VLOOKUP(Tabla134[[#This Row],[Item Identifier]],'Tabla para Nulos'!$A$3:$B$1563,2,FALSE),Tabla134[[#This Row],[Item Weight (Nulos)]])</f>
        <v>16</v>
      </c>
      <c r="O6743" s="11" t="str">
        <f>IF(Tabla134[[#This Row],[Item Visibility]]&lt;$U$15,"Poca visibilidad",IF(Tabla134[[#This Row],[Item Visibility]]&lt;$U$16,"Visibilidad media","Mayor visibilidad"))</f>
        <v>Mayor visibilidad</v>
      </c>
      <c r="P6743" s="11" t="str">
        <f>IF(Tabla134[[#This Row],[Rating]]&lt;2,"Muy Malo",IF(Tabla134[[#This Row],[Rating]]&lt;3,"Malo",IF(Tabla134[[#This Row],[Rating]]&lt;4,"Regular",IF(Tabla134[[#This Row],[Rating]]&lt;5,"Bueno","Excelente"))))</f>
        <v>Bueno</v>
      </c>
    </row>
    <row r="6744" spans="1:16" x14ac:dyDescent="0.2">
      <c r="A6744" s="7" t="s">
        <v>6</v>
      </c>
      <c r="B6744" s="7" t="s">
        <v>839</v>
      </c>
      <c r="C6744" s="7" t="s">
        <v>28</v>
      </c>
      <c r="D6744" s="8">
        <v>2016</v>
      </c>
      <c r="E6744" s="7" t="s">
        <v>1114</v>
      </c>
      <c r="F6744" s="7" t="s">
        <v>8</v>
      </c>
      <c r="G6744" s="7" t="s">
        <v>702</v>
      </c>
      <c r="H6744" s="7" t="s">
        <v>7</v>
      </c>
      <c r="I6744" s="9">
        <v>7.9296469999999994E-2</v>
      </c>
      <c r="J6744" s="10">
        <v>97.2042</v>
      </c>
      <c r="K6744" s="11">
        <v>4</v>
      </c>
      <c r="L6744" s="11" t="str">
        <f>IF(Tabla134[[#This Row],[Item Weight]]&lt;$U$12,"Poco Peso",IF(Tabla134[[#This Row],[Item Weight]]&lt;$U$13,"Peso Medio","Peso Alto"))</f>
        <v>Peso Alto</v>
      </c>
      <c r="M6744" s="7">
        <v>20.7</v>
      </c>
      <c r="N6744" s="11">
        <f>IF(Tabla134[[#This Row],[Item Weight (Nulos)]]="",VLOOKUP(Tabla134[[#This Row],[Item Identifier]],'Tabla para Nulos'!$A$3:$B$1563,2,FALSE),Tabla134[[#This Row],[Item Weight (Nulos)]])</f>
        <v>20.7</v>
      </c>
      <c r="O6744" s="11" t="str">
        <f>IF(Tabla134[[#This Row],[Item Visibility]]&lt;$U$15,"Poca visibilidad",IF(Tabla134[[#This Row],[Item Visibility]]&lt;$U$16,"Visibilidad media","Mayor visibilidad"))</f>
        <v>Visibilidad media</v>
      </c>
      <c r="P6744" s="11" t="str">
        <f>IF(Tabla134[[#This Row],[Rating]]&lt;2,"Muy Malo",IF(Tabla134[[#This Row],[Rating]]&lt;3,"Malo",IF(Tabla134[[#This Row],[Rating]]&lt;4,"Regular",IF(Tabla134[[#This Row],[Rating]]&lt;5,"Bueno","Excelente"))))</f>
        <v>Bueno</v>
      </c>
    </row>
    <row r="6745" spans="1:16" x14ac:dyDescent="0.2">
      <c r="A6745" s="7" t="s">
        <v>6</v>
      </c>
      <c r="B6745" s="7" t="s">
        <v>837</v>
      </c>
      <c r="C6745" s="7" t="s">
        <v>112</v>
      </c>
      <c r="D6745" s="8">
        <v>2016</v>
      </c>
      <c r="E6745" s="7" t="s">
        <v>1114</v>
      </c>
      <c r="F6745" s="7" t="s">
        <v>8</v>
      </c>
      <c r="G6745" s="7" t="s">
        <v>702</v>
      </c>
      <c r="H6745" s="7" t="s">
        <v>7</v>
      </c>
      <c r="I6745" s="9">
        <v>6.7700924999999995E-2</v>
      </c>
      <c r="J6745" s="10">
        <v>256.59879999999998</v>
      </c>
      <c r="K6745" s="11">
        <v>4</v>
      </c>
      <c r="L6745" s="11" t="str">
        <f>IF(Tabla134[[#This Row],[Item Weight]]&lt;$U$12,"Poco Peso",IF(Tabla134[[#This Row],[Item Weight]]&lt;$U$13,"Peso Medio","Peso Alto"))</f>
        <v>Poco Peso</v>
      </c>
      <c r="M6745" s="7">
        <v>5.6950000000000003</v>
      </c>
      <c r="N6745" s="11">
        <f>IF(Tabla134[[#This Row],[Item Weight (Nulos)]]="",VLOOKUP(Tabla134[[#This Row],[Item Identifier]],'Tabla para Nulos'!$A$3:$B$1563,2,FALSE),Tabla134[[#This Row],[Item Weight (Nulos)]])</f>
        <v>5.6950000000000003</v>
      </c>
      <c r="O6745" s="11" t="str">
        <f>IF(Tabla134[[#This Row],[Item Visibility]]&lt;$U$15,"Poca visibilidad",IF(Tabla134[[#This Row],[Item Visibility]]&lt;$U$16,"Visibilidad media","Mayor visibilidad"))</f>
        <v>Visibilidad media</v>
      </c>
      <c r="P6745" s="11" t="str">
        <f>IF(Tabla134[[#This Row],[Rating]]&lt;2,"Muy Malo",IF(Tabla134[[#This Row],[Rating]]&lt;3,"Malo",IF(Tabla134[[#This Row],[Rating]]&lt;4,"Regular",IF(Tabla134[[#This Row],[Rating]]&lt;5,"Bueno","Excelente"))))</f>
        <v>Bueno</v>
      </c>
    </row>
    <row r="6746" spans="1:16" x14ac:dyDescent="0.2">
      <c r="A6746" s="7" t="s">
        <v>6</v>
      </c>
      <c r="B6746" s="7" t="s">
        <v>951</v>
      </c>
      <c r="C6746" s="7" t="s">
        <v>112</v>
      </c>
      <c r="D6746" s="8">
        <v>2016</v>
      </c>
      <c r="E6746" s="7" t="s">
        <v>1114</v>
      </c>
      <c r="F6746" s="7" t="s">
        <v>8</v>
      </c>
      <c r="G6746" s="7" t="s">
        <v>702</v>
      </c>
      <c r="H6746" s="7" t="s">
        <v>7</v>
      </c>
      <c r="I6746" s="9">
        <v>2.9372367E-2</v>
      </c>
      <c r="J6746" s="10">
        <v>186.75559999999999</v>
      </c>
      <c r="K6746" s="11">
        <v>4</v>
      </c>
      <c r="L6746" s="11" t="str">
        <f>IF(Tabla134[[#This Row],[Item Weight]]&lt;$U$12,"Poco Peso",IF(Tabla134[[#This Row],[Item Weight]]&lt;$U$13,"Peso Medio","Peso Alto"))</f>
        <v>Poco Peso</v>
      </c>
      <c r="M6746" s="7">
        <v>5.94</v>
      </c>
      <c r="N6746" s="11">
        <f>IF(Tabla134[[#This Row],[Item Weight (Nulos)]]="",VLOOKUP(Tabla134[[#This Row],[Item Identifier]],'Tabla para Nulos'!$A$3:$B$1563,2,FALSE),Tabla134[[#This Row],[Item Weight (Nulos)]])</f>
        <v>5.94</v>
      </c>
      <c r="O6746" s="11" t="str">
        <f>IF(Tabla134[[#This Row],[Item Visibility]]&lt;$U$15,"Poca visibilidad",IF(Tabla134[[#This Row],[Item Visibility]]&lt;$U$16,"Visibilidad media","Mayor visibilidad"))</f>
        <v>Visibilidad media</v>
      </c>
      <c r="P6746" s="11" t="str">
        <f>IF(Tabla134[[#This Row],[Rating]]&lt;2,"Muy Malo",IF(Tabla134[[#This Row],[Rating]]&lt;3,"Malo",IF(Tabla134[[#This Row],[Rating]]&lt;4,"Regular",IF(Tabla134[[#This Row],[Rating]]&lt;5,"Bueno","Excelente"))))</f>
        <v>Bueno</v>
      </c>
    </row>
    <row r="6747" spans="1:16" x14ac:dyDescent="0.2">
      <c r="A6747" s="7" t="s">
        <v>6</v>
      </c>
      <c r="B6747" s="7" t="s">
        <v>1145</v>
      </c>
      <c r="C6747" s="7" t="s">
        <v>112</v>
      </c>
      <c r="D6747" s="8">
        <v>2016</v>
      </c>
      <c r="E6747" s="7" t="s">
        <v>1114</v>
      </c>
      <c r="F6747" s="7" t="s">
        <v>8</v>
      </c>
      <c r="G6747" s="7" t="s">
        <v>702</v>
      </c>
      <c r="H6747" s="7" t="s">
        <v>7</v>
      </c>
      <c r="I6747" s="9">
        <v>7.4731477000000004E-2</v>
      </c>
      <c r="J6747" s="10">
        <v>77.598600000000005</v>
      </c>
      <c r="K6747" s="11">
        <v>4</v>
      </c>
      <c r="L6747" s="11" t="str">
        <f>IF(Tabla134[[#This Row],[Item Weight]]&lt;$U$12,"Poco Peso",IF(Tabla134[[#This Row],[Item Weight]]&lt;$U$13,"Peso Medio","Peso Alto"))</f>
        <v>Poco Peso</v>
      </c>
      <c r="M6747" s="7">
        <v>7.72</v>
      </c>
      <c r="N6747" s="11">
        <f>IF(Tabla134[[#This Row],[Item Weight (Nulos)]]="",VLOOKUP(Tabla134[[#This Row],[Item Identifier]],'Tabla para Nulos'!$A$3:$B$1563,2,FALSE),Tabla134[[#This Row],[Item Weight (Nulos)]])</f>
        <v>7.72</v>
      </c>
      <c r="O6747" s="11" t="str">
        <f>IF(Tabla134[[#This Row],[Item Visibility]]&lt;$U$15,"Poca visibilidad",IF(Tabla134[[#This Row],[Item Visibility]]&lt;$U$16,"Visibilidad media","Mayor visibilidad"))</f>
        <v>Visibilidad media</v>
      </c>
      <c r="P6747" s="11" t="str">
        <f>IF(Tabla134[[#This Row],[Rating]]&lt;2,"Muy Malo",IF(Tabla134[[#This Row],[Rating]]&lt;3,"Malo",IF(Tabla134[[#This Row],[Rating]]&lt;4,"Regular",IF(Tabla134[[#This Row],[Rating]]&lt;5,"Bueno","Excelente"))))</f>
        <v>Bueno</v>
      </c>
    </row>
    <row r="6748" spans="1:16" x14ac:dyDescent="0.2">
      <c r="A6748" s="7" t="s">
        <v>6</v>
      </c>
      <c r="B6748" s="7" t="s">
        <v>1144</v>
      </c>
      <c r="C6748" s="7" t="s">
        <v>112</v>
      </c>
      <c r="D6748" s="8">
        <v>2016</v>
      </c>
      <c r="E6748" s="7" t="s">
        <v>1114</v>
      </c>
      <c r="F6748" s="7" t="s">
        <v>8</v>
      </c>
      <c r="G6748" s="7" t="s">
        <v>702</v>
      </c>
      <c r="H6748" s="7" t="s">
        <v>7</v>
      </c>
      <c r="I6748" s="9">
        <v>5.4484460999999998E-2</v>
      </c>
      <c r="J6748" s="10">
        <v>130.131</v>
      </c>
      <c r="K6748" s="11">
        <v>4</v>
      </c>
      <c r="L6748" s="11" t="str">
        <f>IF(Tabla134[[#This Row],[Item Weight]]&lt;$U$12,"Poco Peso",IF(Tabla134[[#This Row],[Item Weight]]&lt;$U$13,"Peso Medio","Peso Alto"))</f>
        <v>Poco Peso</v>
      </c>
      <c r="M6748" s="7">
        <v>8.6</v>
      </c>
      <c r="N6748" s="11">
        <f>IF(Tabla134[[#This Row],[Item Weight (Nulos)]]="",VLOOKUP(Tabla134[[#This Row],[Item Identifier]],'Tabla para Nulos'!$A$3:$B$1563,2,FALSE),Tabla134[[#This Row],[Item Weight (Nulos)]])</f>
        <v>8.6</v>
      </c>
      <c r="O6748" s="11" t="str">
        <f>IF(Tabla134[[#This Row],[Item Visibility]]&lt;$U$15,"Poca visibilidad",IF(Tabla134[[#This Row],[Item Visibility]]&lt;$U$16,"Visibilidad media","Mayor visibilidad"))</f>
        <v>Visibilidad media</v>
      </c>
      <c r="P6748" s="11" t="str">
        <f>IF(Tabla134[[#This Row],[Rating]]&lt;2,"Muy Malo",IF(Tabla134[[#This Row],[Rating]]&lt;3,"Malo",IF(Tabla134[[#This Row],[Rating]]&lt;4,"Regular",IF(Tabla134[[#This Row],[Rating]]&lt;5,"Bueno","Excelente"))))</f>
        <v>Bueno</v>
      </c>
    </row>
    <row r="6749" spans="1:16" x14ac:dyDescent="0.2">
      <c r="A6749" s="7" t="s">
        <v>6</v>
      </c>
      <c r="B6749" s="7" t="s">
        <v>109</v>
      </c>
      <c r="C6749" s="7" t="s">
        <v>108</v>
      </c>
      <c r="D6749" s="8">
        <v>2016</v>
      </c>
      <c r="E6749" s="7" t="s">
        <v>1114</v>
      </c>
      <c r="F6749" s="7" t="s">
        <v>8</v>
      </c>
      <c r="G6749" s="7" t="s">
        <v>702</v>
      </c>
      <c r="H6749" s="7" t="s">
        <v>7</v>
      </c>
      <c r="I6749" s="9">
        <v>6.6249551000000004E-2</v>
      </c>
      <c r="J6749" s="10">
        <v>183.32919999999999</v>
      </c>
      <c r="K6749" s="11">
        <v>4</v>
      </c>
      <c r="L6749" s="11" t="str">
        <f>IF(Tabla134[[#This Row],[Item Weight]]&lt;$U$12,"Poco Peso",IF(Tabla134[[#This Row],[Item Weight]]&lt;$U$13,"Peso Medio","Peso Alto"))</f>
        <v>Peso Medio</v>
      </c>
      <c r="M6749" s="7">
        <v>16.5</v>
      </c>
      <c r="N6749" s="11">
        <f>IF(Tabla134[[#This Row],[Item Weight (Nulos)]]="",VLOOKUP(Tabla134[[#This Row],[Item Identifier]],'Tabla para Nulos'!$A$3:$B$1563,2,FALSE),Tabla134[[#This Row],[Item Weight (Nulos)]])</f>
        <v>16.5</v>
      </c>
      <c r="O6749" s="11" t="str">
        <f>IF(Tabla134[[#This Row],[Item Visibility]]&lt;$U$15,"Poca visibilidad",IF(Tabla134[[#This Row],[Item Visibility]]&lt;$U$16,"Visibilidad media","Mayor visibilidad"))</f>
        <v>Visibilidad media</v>
      </c>
      <c r="P6749" s="11" t="str">
        <f>IF(Tabla134[[#This Row],[Rating]]&lt;2,"Muy Malo",IF(Tabla134[[#This Row],[Rating]]&lt;3,"Malo",IF(Tabla134[[#This Row],[Rating]]&lt;4,"Regular",IF(Tabla134[[#This Row],[Rating]]&lt;5,"Bueno","Excelente"))))</f>
        <v>Bueno</v>
      </c>
    </row>
    <row r="6750" spans="1:16" x14ac:dyDescent="0.2">
      <c r="A6750" s="7" t="s">
        <v>6</v>
      </c>
      <c r="B6750" s="7" t="s">
        <v>1143</v>
      </c>
      <c r="C6750" s="7" t="s">
        <v>108</v>
      </c>
      <c r="D6750" s="8">
        <v>2016</v>
      </c>
      <c r="E6750" s="7" t="s">
        <v>1114</v>
      </c>
      <c r="F6750" s="7" t="s">
        <v>8</v>
      </c>
      <c r="G6750" s="7" t="s">
        <v>702</v>
      </c>
      <c r="H6750" s="7" t="s">
        <v>7</v>
      </c>
      <c r="I6750" s="9">
        <v>3.9247735999999998E-2</v>
      </c>
      <c r="J6750" s="10">
        <v>157.66300000000001</v>
      </c>
      <c r="K6750" s="11">
        <v>4</v>
      </c>
      <c r="L6750" s="11" t="str">
        <f>IF(Tabla134[[#This Row],[Item Weight]]&lt;$U$12,"Poco Peso",IF(Tabla134[[#This Row],[Item Weight]]&lt;$U$13,"Peso Medio","Peso Alto"))</f>
        <v>Peso Alto</v>
      </c>
      <c r="M6750" s="7">
        <v>20.2</v>
      </c>
      <c r="N6750" s="11">
        <f>IF(Tabla134[[#This Row],[Item Weight (Nulos)]]="",VLOOKUP(Tabla134[[#This Row],[Item Identifier]],'Tabla para Nulos'!$A$3:$B$1563,2,FALSE),Tabla134[[#This Row],[Item Weight (Nulos)]])</f>
        <v>20.2</v>
      </c>
      <c r="O6750" s="11" t="str">
        <f>IF(Tabla134[[#This Row],[Item Visibility]]&lt;$U$15,"Poca visibilidad",IF(Tabla134[[#This Row],[Item Visibility]]&lt;$U$16,"Visibilidad media","Mayor visibilidad"))</f>
        <v>Visibilidad media</v>
      </c>
      <c r="P6750" s="11" t="str">
        <f>IF(Tabla134[[#This Row],[Rating]]&lt;2,"Muy Malo",IF(Tabla134[[#This Row],[Rating]]&lt;3,"Malo",IF(Tabla134[[#This Row],[Rating]]&lt;4,"Regular",IF(Tabla134[[#This Row],[Rating]]&lt;5,"Bueno","Excelente"))))</f>
        <v>Bueno</v>
      </c>
    </row>
    <row r="6751" spans="1:16" x14ac:dyDescent="0.2">
      <c r="A6751" s="7" t="s">
        <v>6</v>
      </c>
      <c r="B6751" s="7" t="s">
        <v>831</v>
      </c>
      <c r="C6751" s="7" t="s">
        <v>25</v>
      </c>
      <c r="D6751" s="8">
        <v>2016</v>
      </c>
      <c r="E6751" s="7" t="s">
        <v>1114</v>
      </c>
      <c r="F6751" s="7" t="s">
        <v>8</v>
      </c>
      <c r="G6751" s="7" t="s">
        <v>702</v>
      </c>
      <c r="H6751" s="7" t="s">
        <v>7</v>
      </c>
      <c r="I6751" s="9">
        <v>5.5226755000000002E-2</v>
      </c>
      <c r="J6751" s="10">
        <v>123.1046</v>
      </c>
      <c r="K6751" s="11">
        <v>4</v>
      </c>
      <c r="L6751" s="11" t="str">
        <f>IF(Tabla134[[#This Row],[Item Weight]]&lt;$U$12,"Poco Peso",IF(Tabla134[[#This Row],[Item Weight]]&lt;$U$13,"Peso Medio","Peso Alto"))</f>
        <v>Poco Peso</v>
      </c>
      <c r="M6751" s="7">
        <v>7.81</v>
      </c>
      <c r="N6751" s="11">
        <f>IF(Tabla134[[#This Row],[Item Weight (Nulos)]]="",VLOOKUP(Tabla134[[#This Row],[Item Identifier]],'Tabla para Nulos'!$A$3:$B$1563,2,FALSE),Tabla134[[#This Row],[Item Weight (Nulos)]])</f>
        <v>7.81</v>
      </c>
      <c r="O6751" s="11" t="str">
        <f>IF(Tabla134[[#This Row],[Item Visibility]]&lt;$U$15,"Poca visibilidad",IF(Tabla134[[#This Row],[Item Visibility]]&lt;$U$16,"Visibilidad media","Mayor visibilidad"))</f>
        <v>Visibilidad media</v>
      </c>
      <c r="P6751" s="11" t="str">
        <f>IF(Tabla134[[#This Row],[Rating]]&lt;2,"Muy Malo",IF(Tabla134[[#This Row],[Rating]]&lt;3,"Malo",IF(Tabla134[[#This Row],[Rating]]&lt;4,"Regular",IF(Tabla134[[#This Row],[Rating]]&lt;5,"Bueno","Excelente"))))</f>
        <v>Bueno</v>
      </c>
    </row>
    <row r="6752" spans="1:16" x14ac:dyDescent="0.2">
      <c r="A6752" s="7" t="s">
        <v>6</v>
      </c>
      <c r="B6752" s="7" t="s">
        <v>1142</v>
      </c>
      <c r="C6752" s="7" t="s">
        <v>25</v>
      </c>
      <c r="D6752" s="8">
        <v>2016</v>
      </c>
      <c r="E6752" s="7" t="s">
        <v>1114</v>
      </c>
      <c r="F6752" s="7" t="s">
        <v>8</v>
      </c>
      <c r="G6752" s="7" t="s">
        <v>702</v>
      </c>
      <c r="H6752" s="7" t="s">
        <v>7</v>
      </c>
      <c r="I6752" s="9">
        <v>7.2155462000000004E-2</v>
      </c>
      <c r="J6752" s="10">
        <v>183.39240000000001</v>
      </c>
      <c r="K6752" s="11">
        <v>4</v>
      </c>
      <c r="L6752" s="11" t="str">
        <f>IF(Tabla134[[#This Row],[Item Weight]]&lt;$U$12,"Poco Peso",IF(Tabla134[[#This Row],[Item Weight]]&lt;$U$13,"Peso Medio","Peso Alto"))</f>
        <v>Poco Peso</v>
      </c>
      <c r="M6752" s="7">
        <v>8.7100000000000009</v>
      </c>
      <c r="N6752" s="11">
        <f>IF(Tabla134[[#This Row],[Item Weight (Nulos)]]="",VLOOKUP(Tabla134[[#This Row],[Item Identifier]],'Tabla para Nulos'!$A$3:$B$1563,2,FALSE),Tabla134[[#This Row],[Item Weight (Nulos)]])</f>
        <v>8.7100000000000009</v>
      </c>
      <c r="O6752" s="11" t="str">
        <f>IF(Tabla134[[#This Row],[Item Visibility]]&lt;$U$15,"Poca visibilidad",IF(Tabla134[[#This Row],[Item Visibility]]&lt;$U$16,"Visibilidad media","Mayor visibilidad"))</f>
        <v>Visibilidad media</v>
      </c>
      <c r="P6752" s="11" t="str">
        <f>IF(Tabla134[[#This Row],[Rating]]&lt;2,"Muy Malo",IF(Tabla134[[#This Row],[Rating]]&lt;3,"Malo",IF(Tabla134[[#This Row],[Rating]]&lt;4,"Regular",IF(Tabla134[[#This Row],[Rating]]&lt;5,"Bueno","Excelente"))))</f>
        <v>Bueno</v>
      </c>
    </row>
    <row r="6753" spans="1:16" x14ac:dyDescent="0.2">
      <c r="A6753" s="7" t="s">
        <v>6</v>
      </c>
      <c r="B6753" s="7" t="s">
        <v>574</v>
      </c>
      <c r="C6753" s="7" t="s">
        <v>25</v>
      </c>
      <c r="D6753" s="8">
        <v>2016</v>
      </c>
      <c r="E6753" s="7" t="s">
        <v>1114</v>
      </c>
      <c r="F6753" s="7" t="s">
        <v>8</v>
      </c>
      <c r="G6753" s="7" t="s">
        <v>702</v>
      </c>
      <c r="H6753" s="7" t="s">
        <v>7</v>
      </c>
      <c r="I6753" s="9">
        <v>2.6358005E-2</v>
      </c>
      <c r="J6753" s="10">
        <v>39.613799999999998</v>
      </c>
      <c r="K6753" s="11">
        <v>4</v>
      </c>
      <c r="L6753" s="11" t="str">
        <f>IF(Tabla134[[#This Row],[Item Weight]]&lt;$U$12,"Poco Peso",IF(Tabla134[[#This Row],[Item Weight]]&lt;$U$13,"Peso Medio","Peso Alto"))</f>
        <v>Peso Medio</v>
      </c>
      <c r="M6753" s="7">
        <v>11.8</v>
      </c>
      <c r="N6753" s="11">
        <f>IF(Tabla134[[#This Row],[Item Weight (Nulos)]]="",VLOOKUP(Tabla134[[#This Row],[Item Identifier]],'Tabla para Nulos'!$A$3:$B$1563,2,FALSE),Tabla134[[#This Row],[Item Weight (Nulos)]])</f>
        <v>11.8</v>
      </c>
      <c r="O6753" s="11" t="str">
        <f>IF(Tabla134[[#This Row],[Item Visibility]]&lt;$U$15,"Poca visibilidad",IF(Tabla134[[#This Row],[Item Visibility]]&lt;$U$16,"Visibilidad media","Mayor visibilidad"))</f>
        <v>Poca visibilidad</v>
      </c>
      <c r="P6753" s="11" t="str">
        <f>IF(Tabla134[[#This Row],[Rating]]&lt;2,"Muy Malo",IF(Tabla134[[#This Row],[Rating]]&lt;3,"Malo",IF(Tabla134[[#This Row],[Rating]]&lt;4,"Regular",IF(Tabla134[[#This Row],[Rating]]&lt;5,"Bueno","Excelente"))))</f>
        <v>Bueno</v>
      </c>
    </row>
    <row r="6754" spans="1:16" x14ac:dyDescent="0.2">
      <c r="A6754" s="7" t="s">
        <v>6</v>
      </c>
      <c r="B6754" s="7" t="s">
        <v>1141</v>
      </c>
      <c r="C6754" s="7" t="s">
        <v>25</v>
      </c>
      <c r="D6754" s="8">
        <v>2016</v>
      </c>
      <c r="E6754" s="7" t="s">
        <v>1114</v>
      </c>
      <c r="F6754" s="7" t="s">
        <v>8</v>
      </c>
      <c r="G6754" s="7" t="s">
        <v>702</v>
      </c>
      <c r="H6754" s="7" t="s">
        <v>7</v>
      </c>
      <c r="I6754" s="9">
        <v>7.3735058000000006E-2</v>
      </c>
      <c r="J6754" s="10">
        <v>87.119799999999998</v>
      </c>
      <c r="K6754" s="11">
        <v>4</v>
      </c>
      <c r="L6754" s="11" t="str">
        <f>IF(Tabla134[[#This Row],[Item Weight]]&lt;$U$12,"Poco Peso",IF(Tabla134[[#This Row],[Item Weight]]&lt;$U$13,"Peso Medio","Peso Alto"))</f>
        <v>Peso Medio</v>
      </c>
      <c r="M6754" s="7">
        <v>12.5</v>
      </c>
      <c r="N6754" s="11">
        <f>IF(Tabla134[[#This Row],[Item Weight (Nulos)]]="",VLOOKUP(Tabla134[[#This Row],[Item Identifier]],'Tabla para Nulos'!$A$3:$B$1563,2,FALSE),Tabla134[[#This Row],[Item Weight (Nulos)]])</f>
        <v>12.5</v>
      </c>
      <c r="O6754" s="11" t="str">
        <f>IF(Tabla134[[#This Row],[Item Visibility]]&lt;$U$15,"Poca visibilidad",IF(Tabla134[[#This Row],[Item Visibility]]&lt;$U$16,"Visibilidad media","Mayor visibilidad"))</f>
        <v>Visibilidad media</v>
      </c>
      <c r="P6754" s="11" t="str">
        <f>IF(Tabla134[[#This Row],[Rating]]&lt;2,"Muy Malo",IF(Tabla134[[#This Row],[Rating]]&lt;3,"Malo",IF(Tabla134[[#This Row],[Rating]]&lt;4,"Regular",IF(Tabla134[[#This Row],[Rating]]&lt;5,"Bueno","Excelente"))))</f>
        <v>Bueno</v>
      </c>
    </row>
    <row r="6755" spans="1:16" x14ac:dyDescent="0.2">
      <c r="A6755" s="7" t="s">
        <v>6</v>
      </c>
      <c r="B6755" s="7" t="s">
        <v>105</v>
      </c>
      <c r="C6755" s="7" t="s">
        <v>25</v>
      </c>
      <c r="D6755" s="8">
        <v>2016</v>
      </c>
      <c r="E6755" s="7" t="s">
        <v>1114</v>
      </c>
      <c r="F6755" s="7" t="s">
        <v>8</v>
      </c>
      <c r="G6755" s="7" t="s">
        <v>702</v>
      </c>
      <c r="H6755" s="7" t="s">
        <v>7</v>
      </c>
      <c r="I6755" s="9">
        <v>4.1249071999999998E-2</v>
      </c>
      <c r="J6755" s="10">
        <v>40.545400000000001</v>
      </c>
      <c r="K6755" s="11">
        <v>4</v>
      </c>
      <c r="L6755" s="11" t="str">
        <f>IF(Tabla134[[#This Row],[Item Weight]]&lt;$U$12,"Poco Peso",IF(Tabla134[[#This Row],[Item Weight]]&lt;$U$13,"Peso Medio","Peso Alto"))</f>
        <v>Peso Medio</v>
      </c>
      <c r="M6755" s="7">
        <v>14.5</v>
      </c>
      <c r="N6755" s="11">
        <f>IF(Tabla134[[#This Row],[Item Weight (Nulos)]]="",VLOOKUP(Tabla134[[#This Row],[Item Identifier]],'Tabla para Nulos'!$A$3:$B$1563,2,FALSE),Tabla134[[#This Row],[Item Weight (Nulos)]])</f>
        <v>14.5</v>
      </c>
      <c r="O6755" s="11" t="str">
        <f>IF(Tabla134[[#This Row],[Item Visibility]]&lt;$U$15,"Poca visibilidad",IF(Tabla134[[#This Row],[Item Visibility]]&lt;$U$16,"Visibilidad media","Mayor visibilidad"))</f>
        <v>Visibilidad media</v>
      </c>
      <c r="P6755" s="11" t="str">
        <f>IF(Tabla134[[#This Row],[Rating]]&lt;2,"Muy Malo",IF(Tabla134[[#This Row],[Rating]]&lt;3,"Malo",IF(Tabla134[[#This Row],[Rating]]&lt;4,"Regular",IF(Tabla134[[#This Row],[Rating]]&lt;5,"Bueno","Excelente"))))</f>
        <v>Bueno</v>
      </c>
    </row>
    <row r="6756" spans="1:16" x14ac:dyDescent="0.2">
      <c r="A6756" s="7" t="s">
        <v>6</v>
      </c>
      <c r="B6756" s="7" t="s">
        <v>1140</v>
      </c>
      <c r="C6756" s="7" t="s">
        <v>25</v>
      </c>
      <c r="D6756" s="8">
        <v>2016</v>
      </c>
      <c r="E6756" s="7" t="s">
        <v>1114</v>
      </c>
      <c r="F6756" s="7" t="s">
        <v>8</v>
      </c>
      <c r="G6756" s="7" t="s">
        <v>702</v>
      </c>
      <c r="H6756" s="7" t="s">
        <v>7</v>
      </c>
      <c r="I6756" s="9">
        <v>0.16143544000000001</v>
      </c>
      <c r="J6756" s="10">
        <v>185.1266</v>
      </c>
      <c r="K6756" s="11">
        <v>4</v>
      </c>
      <c r="L6756" s="11" t="str">
        <f>IF(Tabla134[[#This Row],[Item Weight]]&lt;$U$12,"Poco Peso",IF(Tabla134[[#This Row],[Item Weight]]&lt;$U$13,"Peso Medio","Peso Alto"))</f>
        <v>Peso Medio</v>
      </c>
      <c r="M6756" s="7">
        <v>15</v>
      </c>
      <c r="N6756" s="11">
        <f>IF(Tabla134[[#This Row],[Item Weight (Nulos)]]="",VLOOKUP(Tabla134[[#This Row],[Item Identifier]],'Tabla para Nulos'!$A$3:$B$1563,2,FALSE),Tabla134[[#This Row],[Item Weight (Nulos)]])</f>
        <v>15</v>
      </c>
      <c r="O6756" s="11" t="str">
        <f>IF(Tabla134[[#This Row],[Item Visibility]]&lt;$U$15,"Poca visibilidad",IF(Tabla134[[#This Row],[Item Visibility]]&lt;$U$16,"Visibilidad media","Mayor visibilidad"))</f>
        <v>Mayor visibilidad</v>
      </c>
      <c r="P6756" s="11" t="str">
        <f>IF(Tabla134[[#This Row],[Rating]]&lt;2,"Muy Malo",IF(Tabla134[[#This Row],[Rating]]&lt;3,"Malo",IF(Tabla134[[#This Row],[Rating]]&lt;4,"Regular",IF(Tabla134[[#This Row],[Rating]]&lt;5,"Bueno","Excelente"))))</f>
        <v>Bueno</v>
      </c>
    </row>
    <row r="6757" spans="1:16" x14ac:dyDescent="0.2">
      <c r="A6757" s="7" t="s">
        <v>6</v>
      </c>
      <c r="B6757" s="7" t="s">
        <v>830</v>
      </c>
      <c r="C6757" s="7" t="s">
        <v>25</v>
      </c>
      <c r="D6757" s="8">
        <v>2016</v>
      </c>
      <c r="E6757" s="7" t="s">
        <v>1114</v>
      </c>
      <c r="F6757" s="7" t="s">
        <v>8</v>
      </c>
      <c r="G6757" s="7" t="s">
        <v>702</v>
      </c>
      <c r="H6757" s="7" t="s">
        <v>7</v>
      </c>
      <c r="I6757" s="9">
        <v>8.4765192000000003E-2</v>
      </c>
      <c r="J6757" s="10">
        <v>215.02180000000001</v>
      </c>
      <c r="K6757" s="11">
        <v>4</v>
      </c>
      <c r="L6757" s="11" t="str">
        <f>IF(Tabla134[[#This Row],[Item Weight]]&lt;$U$12,"Poco Peso",IF(Tabla134[[#This Row],[Item Weight]]&lt;$U$13,"Peso Medio","Peso Alto"))</f>
        <v>Peso Medio</v>
      </c>
      <c r="M6757" s="7">
        <v>15.3</v>
      </c>
      <c r="N6757" s="11">
        <f>IF(Tabla134[[#This Row],[Item Weight (Nulos)]]="",VLOOKUP(Tabla134[[#This Row],[Item Identifier]],'Tabla para Nulos'!$A$3:$B$1563,2,FALSE),Tabla134[[#This Row],[Item Weight (Nulos)]])</f>
        <v>15.3</v>
      </c>
      <c r="O6757" s="11" t="str">
        <f>IF(Tabla134[[#This Row],[Item Visibility]]&lt;$U$15,"Poca visibilidad",IF(Tabla134[[#This Row],[Item Visibility]]&lt;$U$16,"Visibilidad media","Mayor visibilidad"))</f>
        <v>Visibilidad media</v>
      </c>
      <c r="P6757" s="11" t="str">
        <f>IF(Tabla134[[#This Row],[Rating]]&lt;2,"Muy Malo",IF(Tabla134[[#This Row],[Rating]]&lt;3,"Malo",IF(Tabla134[[#This Row],[Rating]]&lt;4,"Regular",IF(Tabla134[[#This Row],[Rating]]&lt;5,"Bueno","Excelente"))))</f>
        <v>Bueno</v>
      </c>
    </row>
    <row r="6758" spans="1:16" x14ac:dyDescent="0.2">
      <c r="A6758" s="7" t="s">
        <v>6</v>
      </c>
      <c r="B6758" s="7" t="s">
        <v>977</v>
      </c>
      <c r="C6758" s="7" t="s">
        <v>25</v>
      </c>
      <c r="D6758" s="8">
        <v>2016</v>
      </c>
      <c r="E6758" s="7" t="s">
        <v>1114</v>
      </c>
      <c r="F6758" s="7" t="s">
        <v>8</v>
      </c>
      <c r="G6758" s="7" t="s">
        <v>702</v>
      </c>
      <c r="H6758" s="7" t="s">
        <v>7</v>
      </c>
      <c r="I6758" s="9">
        <v>2.7617045999999999E-2</v>
      </c>
      <c r="J6758" s="10">
        <v>168.279</v>
      </c>
      <c r="K6758" s="11">
        <v>4</v>
      </c>
      <c r="L6758" s="11" t="str">
        <f>IF(Tabla134[[#This Row],[Item Weight]]&lt;$U$12,"Poco Peso",IF(Tabla134[[#This Row],[Item Weight]]&lt;$U$13,"Peso Medio","Peso Alto"))</f>
        <v>Peso Medio</v>
      </c>
      <c r="M6758" s="7">
        <v>15.7</v>
      </c>
      <c r="N6758" s="11">
        <f>IF(Tabla134[[#This Row],[Item Weight (Nulos)]]="",VLOOKUP(Tabla134[[#This Row],[Item Identifier]],'Tabla para Nulos'!$A$3:$B$1563,2,FALSE),Tabla134[[#This Row],[Item Weight (Nulos)]])</f>
        <v>15.7</v>
      </c>
      <c r="O6758" s="11" t="str">
        <f>IF(Tabla134[[#This Row],[Item Visibility]]&lt;$U$15,"Poca visibilidad",IF(Tabla134[[#This Row],[Item Visibility]]&lt;$U$16,"Visibilidad media","Mayor visibilidad"))</f>
        <v>Visibilidad media</v>
      </c>
      <c r="P6758" s="11" t="str">
        <f>IF(Tabla134[[#This Row],[Rating]]&lt;2,"Muy Malo",IF(Tabla134[[#This Row],[Rating]]&lt;3,"Malo",IF(Tabla134[[#This Row],[Rating]]&lt;4,"Regular",IF(Tabla134[[#This Row],[Rating]]&lt;5,"Bueno","Excelente"))))</f>
        <v>Bueno</v>
      </c>
    </row>
    <row r="6759" spans="1:16" x14ac:dyDescent="0.2">
      <c r="A6759" s="7" t="s">
        <v>6</v>
      </c>
      <c r="B6759" s="7" t="s">
        <v>570</v>
      </c>
      <c r="C6759" s="7" t="s">
        <v>17</v>
      </c>
      <c r="D6759" s="8">
        <v>2016</v>
      </c>
      <c r="E6759" s="7" t="s">
        <v>1114</v>
      </c>
      <c r="F6759" s="7" t="s">
        <v>8</v>
      </c>
      <c r="G6759" s="7" t="s">
        <v>702</v>
      </c>
      <c r="H6759" s="7" t="s">
        <v>7</v>
      </c>
      <c r="I6759" s="9">
        <v>3.7699423000000003E-2</v>
      </c>
      <c r="J6759" s="10">
        <v>125.57040000000001</v>
      </c>
      <c r="K6759" s="11">
        <v>4</v>
      </c>
      <c r="L6759" s="11" t="str">
        <f>IF(Tabla134[[#This Row],[Item Weight]]&lt;$U$12,"Poco Peso",IF(Tabla134[[#This Row],[Item Weight]]&lt;$U$13,"Peso Medio","Peso Alto"))</f>
        <v>Poco Peso</v>
      </c>
      <c r="M6759" s="7">
        <v>4.8049999999999997</v>
      </c>
      <c r="N6759" s="11">
        <f>IF(Tabla134[[#This Row],[Item Weight (Nulos)]]="",VLOOKUP(Tabla134[[#This Row],[Item Identifier]],'Tabla para Nulos'!$A$3:$B$1563,2,FALSE),Tabla134[[#This Row],[Item Weight (Nulos)]])</f>
        <v>4.8049999999999997</v>
      </c>
      <c r="O6759" s="11" t="str">
        <f>IF(Tabla134[[#This Row],[Item Visibility]]&lt;$U$15,"Poca visibilidad",IF(Tabla134[[#This Row],[Item Visibility]]&lt;$U$16,"Visibilidad media","Mayor visibilidad"))</f>
        <v>Visibilidad media</v>
      </c>
      <c r="P6759" s="11" t="str">
        <f>IF(Tabla134[[#This Row],[Rating]]&lt;2,"Muy Malo",IF(Tabla134[[#This Row],[Rating]]&lt;3,"Malo",IF(Tabla134[[#This Row],[Rating]]&lt;4,"Regular",IF(Tabla134[[#This Row],[Rating]]&lt;5,"Bueno","Excelente"))))</f>
        <v>Bueno</v>
      </c>
    </row>
    <row r="6760" spans="1:16" x14ac:dyDescent="0.2">
      <c r="A6760" s="7" t="s">
        <v>6</v>
      </c>
      <c r="B6760" s="7" t="s">
        <v>1139</v>
      </c>
      <c r="C6760" s="7" t="s">
        <v>17</v>
      </c>
      <c r="D6760" s="8">
        <v>2016</v>
      </c>
      <c r="E6760" s="7" t="s">
        <v>1114</v>
      </c>
      <c r="F6760" s="7" t="s">
        <v>8</v>
      </c>
      <c r="G6760" s="7" t="s">
        <v>702</v>
      </c>
      <c r="H6760" s="7" t="s">
        <v>7</v>
      </c>
      <c r="I6760" s="9">
        <v>0.138679995</v>
      </c>
      <c r="J6760" s="10">
        <v>53.729799999999997</v>
      </c>
      <c r="K6760" s="11">
        <v>4</v>
      </c>
      <c r="L6760" s="11" t="str">
        <f>IF(Tabla134[[#This Row],[Item Weight]]&lt;$U$12,"Poco Peso",IF(Tabla134[[#This Row],[Item Weight]]&lt;$U$13,"Peso Medio","Peso Alto"))</f>
        <v>Poco Peso</v>
      </c>
      <c r="M6760" s="7">
        <v>5.3250000000000002</v>
      </c>
      <c r="N6760" s="11">
        <f>IF(Tabla134[[#This Row],[Item Weight (Nulos)]]="",VLOOKUP(Tabla134[[#This Row],[Item Identifier]],'Tabla para Nulos'!$A$3:$B$1563,2,FALSE),Tabla134[[#This Row],[Item Weight (Nulos)]])</f>
        <v>5.3250000000000002</v>
      </c>
      <c r="O6760" s="11" t="str">
        <f>IF(Tabla134[[#This Row],[Item Visibility]]&lt;$U$15,"Poca visibilidad",IF(Tabla134[[#This Row],[Item Visibility]]&lt;$U$16,"Visibilidad media","Mayor visibilidad"))</f>
        <v>Mayor visibilidad</v>
      </c>
      <c r="P6760" s="11" t="str">
        <f>IF(Tabla134[[#This Row],[Rating]]&lt;2,"Muy Malo",IF(Tabla134[[#This Row],[Rating]]&lt;3,"Malo",IF(Tabla134[[#This Row],[Rating]]&lt;4,"Regular",IF(Tabla134[[#This Row],[Rating]]&lt;5,"Bueno","Excelente"))))</f>
        <v>Bueno</v>
      </c>
    </row>
    <row r="6761" spans="1:16" x14ac:dyDescent="0.2">
      <c r="A6761" s="7" t="s">
        <v>6</v>
      </c>
      <c r="B6761" s="7" t="s">
        <v>1138</v>
      </c>
      <c r="C6761" s="7" t="s">
        <v>17</v>
      </c>
      <c r="D6761" s="8">
        <v>2016</v>
      </c>
      <c r="E6761" s="7" t="s">
        <v>1114</v>
      </c>
      <c r="F6761" s="7" t="s">
        <v>8</v>
      </c>
      <c r="G6761" s="7" t="s">
        <v>702</v>
      </c>
      <c r="H6761" s="7" t="s">
        <v>7</v>
      </c>
      <c r="I6761" s="9">
        <v>4.8207016999999998E-2</v>
      </c>
      <c r="J6761" s="10">
        <v>45.937600000000003</v>
      </c>
      <c r="K6761" s="11">
        <v>4</v>
      </c>
      <c r="L6761" s="11" t="str">
        <f>IF(Tabla134[[#This Row],[Item Weight]]&lt;$U$12,"Poco Peso",IF(Tabla134[[#This Row],[Item Weight]]&lt;$U$13,"Peso Medio","Peso Alto"))</f>
        <v>Peso Medio</v>
      </c>
      <c r="M6761" s="7">
        <v>10.5</v>
      </c>
      <c r="N6761" s="11">
        <f>IF(Tabla134[[#This Row],[Item Weight (Nulos)]]="",VLOOKUP(Tabla134[[#This Row],[Item Identifier]],'Tabla para Nulos'!$A$3:$B$1563,2,FALSE),Tabla134[[#This Row],[Item Weight (Nulos)]])</f>
        <v>10.5</v>
      </c>
      <c r="O6761" s="11" t="str">
        <f>IF(Tabla134[[#This Row],[Item Visibility]]&lt;$U$15,"Poca visibilidad",IF(Tabla134[[#This Row],[Item Visibility]]&lt;$U$16,"Visibilidad media","Mayor visibilidad"))</f>
        <v>Visibilidad media</v>
      </c>
      <c r="P6761" s="11" t="str">
        <f>IF(Tabla134[[#This Row],[Rating]]&lt;2,"Muy Malo",IF(Tabla134[[#This Row],[Rating]]&lt;3,"Malo",IF(Tabla134[[#This Row],[Rating]]&lt;4,"Regular",IF(Tabla134[[#This Row],[Rating]]&lt;5,"Bueno","Excelente"))))</f>
        <v>Bueno</v>
      </c>
    </row>
    <row r="6762" spans="1:16" x14ac:dyDescent="0.2">
      <c r="A6762" s="7" t="s">
        <v>6</v>
      </c>
      <c r="B6762" s="7" t="s">
        <v>975</v>
      </c>
      <c r="C6762" s="7" t="s">
        <v>17</v>
      </c>
      <c r="D6762" s="8">
        <v>2016</v>
      </c>
      <c r="E6762" s="7" t="s">
        <v>1114</v>
      </c>
      <c r="F6762" s="7" t="s">
        <v>8</v>
      </c>
      <c r="G6762" s="7" t="s">
        <v>702</v>
      </c>
      <c r="H6762" s="7" t="s">
        <v>7</v>
      </c>
      <c r="I6762" s="9">
        <v>6.7872401999999998E-2</v>
      </c>
      <c r="J6762" s="10">
        <v>57.856200000000001</v>
      </c>
      <c r="K6762" s="11">
        <v>4</v>
      </c>
      <c r="L6762" s="11" t="str">
        <f>IF(Tabla134[[#This Row],[Item Weight]]&lt;$U$12,"Poco Peso",IF(Tabla134[[#This Row],[Item Weight]]&lt;$U$13,"Peso Medio","Peso Alto"))</f>
        <v>Peso Medio</v>
      </c>
      <c r="M6762" s="7">
        <v>13.5</v>
      </c>
      <c r="N6762" s="11">
        <f>IF(Tabla134[[#This Row],[Item Weight (Nulos)]]="",VLOOKUP(Tabla134[[#This Row],[Item Identifier]],'Tabla para Nulos'!$A$3:$B$1563,2,FALSE),Tabla134[[#This Row],[Item Weight (Nulos)]])</f>
        <v>13.5</v>
      </c>
      <c r="O6762" s="11" t="str">
        <f>IF(Tabla134[[#This Row],[Item Visibility]]&lt;$U$15,"Poca visibilidad",IF(Tabla134[[#This Row],[Item Visibility]]&lt;$U$16,"Visibilidad media","Mayor visibilidad"))</f>
        <v>Visibilidad media</v>
      </c>
      <c r="P6762" s="11" t="str">
        <f>IF(Tabla134[[#This Row],[Rating]]&lt;2,"Muy Malo",IF(Tabla134[[#This Row],[Rating]]&lt;3,"Malo",IF(Tabla134[[#This Row],[Rating]]&lt;4,"Regular",IF(Tabla134[[#This Row],[Rating]]&lt;5,"Bueno","Excelente"))))</f>
        <v>Bueno</v>
      </c>
    </row>
    <row r="6763" spans="1:16" x14ac:dyDescent="0.2">
      <c r="A6763" s="7" t="s">
        <v>6</v>
      </c>
      <c r="B6763" s="7" t="s">
        <v>1137</v>
      </c>
      <c r="C6763" s="7" t="s">
        <v>17</v>
      </c>
      <c r="D6763" s="8">
        <v>2016</v>
      </c>
      <c r="E6763" s="7" t="s">
        <v>1114</v>
      </c>
      <c r="F6763" s="7" t="s">
        <v>8</v>
      </c>
      <c r="G6763" s="7" t="s">
        <v>702</v>
      </c>
      <c r="H6763" s="7" t="s">
        <v>7</v>
      </c>
      <c r="I6763" s="9">
        <v>0.15683182600000001</v>
      </c>
      <c r="J6763" s="10">
        <v>241.0538</v>
      </c>
      <c r="K6763" s="11">
        <v>4</v>
      </c>
      <c r="L6763" s="11" t="str">
        <f>IF(Tabla134[[#This Row],[Item Weight]]&lt;$U$12,"Poco Peso",IF(Tabla134[[#This Row],[Item Weight]]&lt;$U$13,"Peso Medio","Peso Alto"))</f>
        <v>Peso Alto</v>
      </c>
      <c r="M6763" s="7">
        <v>17.75</v>
      </c>
      <c r="N6763" s="11">
        <f>IF(Tabla134[[#This Row],[Item Weight (Nulos)]]="",VLOOKUP(Tabla134[[#This Row],[Item Identifier]],'Tabla para Nulos'!$A$3:$B$1563,2,FALSE),Tabla134[[#This Row],[Item Weight (Nulos)]])</f>
        <v>17.75</v>
      </c>
      <c r="O6763" s="11" t="str">
        <f>IF(Tabla134[[#This Row],[Item Visibility]]&lt;$U$15,"Poca visibilidad",IF(Tabla134[[#This Row],[Item Visibility]]&lt;$U$16,"Visibilidad media","Mayor visibilidad"))</f>
        <v>Mayor visibilidad</v>
      </c>
      <c r="P6763" s="11" t="str">
        <f>IF(Tabla134[[#This Row],[Rating]]&lt;2,"Muy Malo",IF(Tabla134[[#This Row],[Rating]]&lt;3,"Malo",IF(Tabla134[[#This Row],[Rating]]&lt;4,"Regular",IF(Tabla134[[#This Row],[Rating]]&lt;5,"Bueno","Excelente"))))</f>
        <v>Bueno</v>
      </c>
    </row>
    <row r="6764" spans="1:16" x14ac:dyDescent="0.2">
      <c r="A6764" s="7" t="s">
        <v>6</v>
      </c>
      <c r="B6764" s="7" t="s">
        <v>974</v>
      </c>
      <c r="C6764" s="7" t="s">
        <v>17</v>
      </c>
      <c r="D6764" s="8">
        <v>2016</v>
      </c>
      <c r="E6764" s="7" t="s">
        <v>1114</v>
      </c>
      <c r="F6764" s="7" t="s">
        <v>8</v>
      </c>
      <c r="G6764" s="7" t="s">
        <v>702</v>
      </c>
      <c r="H6764" s="7" t="s">
        <v>7</v>
      </c>
      <c r="I6764" s="9">
        <v>6.7953505999999997E-2</v>
      </c>
      <c r="J6764" s="10">
        <v>119.044</v>
      </c>
      <c r="K6764" s="11">
        <v>4</v>
      </c>
      <c r="L6764" s="11" t="str">
        <f>IF(Tabla134[[#This Row],[Item Weight]]&lt;$U$12,"Poco Peso",IF(Tabla134[[#This Row],[Item Weight]]&lt;$U$13,"Peso Medio","Peso Alto"))</f>
        <v>Peso Alto</v>
      </c>
      <c r="M6764" s="7">
        <v>18.850000000000001</v>
      </c>
      <c r="N6764" s="11">
        <f>IF(Tabla134[[#This Row],[Item Weight (Nulos)]]="",VLOOKUP(Tabla134[[#This Row],[Item Identifier]],'Tabla para Nulos'!$A$3:$B$1563,2,FALSE),Tabla134[[#This Row],[Item Weight (Nulos)]])</f>
        <v>18.850000000000001</v>
      </c>
      <c r="O6764" s="11" t="str">
        <f>IF(Tabla134[[#This Row],[Item Visibility]]&lt;$U$15,"Poca visibilidad",IF(Tabla134[[#This Row],[Item Visibility]]&lt;$U$16,"Visibilidad media","Mayor visibilidad"))</f>
        <v>Visibilidad media</v>
      </c>
      <c r="P6764" s="11" t="str">
        <f>IF(Tabla134[[#This Row],[Rating]]&lt;2,"Muy Malo",IF(Tabla134[[#This Row],[Rating]]&lt;3,"Malo",IF(Tabla134[[#This Row],[Rating]]&lt;4,"Regular",IF(Tabla134[[#This Row],[Rating]]&lt;5,"Bueno","Excelente"))))</f>
        <v>Bueno</v>
      </c>
    </row>
    <row r="6765" spans="1:16" x14ac:dyDescent="0.2">
      <c r="A6765" s="7" t="s">
        <v>6</v>
      </c>
      <c r="B6765" s="7" t="s">
        <v>87</v>
      </c>
      <c r="C6765" s="7" t="s">
        <v>17</v>
      </c>
      <c r="D6765" s="8">
        <v>2016</v>
      </c>
      <c r="E6765" s="7" t="s">
        <v>1114</v>
      </c>
      <c r="F6765" s="7" t="s">
        <v>8</v>
      </c>
      <c r="G6765" s="7" t="s">
        <v>702</v>
      </c>
      <c r="H6765" s="7" t="s">
        <v>7</v>
      </c>
      <c r="I6765" s="9">
        <v>7.6160451000000004E-2</v>
      </c>
      <c r="J6765" s="10">
        <v>196.27940000000001</v>
      </c>
      <c r="K6765" s="11">
        <v>4</v>
      </c>
      <c r="L6765" s="11" t="str">
        <f>IF(Tabla134[[#This Row],[Item Weight]]&lt;$U$12,"Poco Peso",IF(Tabla134[[#This Row],[Item Weight]]&lt;$U$13,"Peso Medio","Peso Alto"))</f>
        <v>Peso Alto</v>
      </c>
      <c r="M6765" s="7">
        <v>20.25</v>
      </c>
      <c r="N6765" s="11">
        <f>IF(Tabla134[[#This Row],[Item Weight (Nulos)]]="",VLOOKUP(Tabla134[[#This Row],[Item Identifier]],'Tabla para Nulos'!$A$3:$B$1563,2,FALSE),Tabla134[[#This Row],[Item Weight (Nulos)]])</f>
        <v>20.25</v>
      </c>
      <c r="O6765" s="11" t="str">
        <f>IF(Tabla134[[#This Row],[Item Visibility]]&lt;$U$15,"Poca visibilidad",IF(Tabla134[[#This Row],[Item Visibility]]&lt;$U$16,"Visibilidad media","Mayor visibilidad"))</f>
        <v>Visibilidad media</v>
      </c>
      <c r="P6765" s="11" t="str">
        <f>IF(Tabla134[[#This Row],[Rating]]&lt;2,"Muy Malo",IF(Tabla134[[#This Row],[Rating]]&lt;3,"Malo",IF(Tabla134[[#This Row],[Rating]]&lt;4,"Regular",IF(Tabla134[[#This Row],[Rating]]&lt;5,"Bueno","Excelente"))))</f>
        <v>Bueno</v>
      </c>
    </row>
    <row r="6766" spans="1:16" x14ac:dyDescent="0.2">
      <c r="A6766" s="7" t="s">
        <v>6</v>
      </c>
      <c r="B6766" s="7" t="s">
        <v>821</v>
      </c>
      <c r="C6766" s="7" t="s">
        <v>71</v>
      </c>
      <c r="D6766" s="8">
        <v>2016</v>
      </c>
      <c r="E6766" s="7" t="s">
        <v>1114</v>
      </c>
      <c r="F6766" s="7" t="s">
        <v>8</v>
      </c>
      <c r="G6766" s="7" t="s">
        <v>702</v>
      </c>
      <c r="H6766" s="7" t="s">
        <v>7</v>
      </c>
      <c r="I6766" s="9">
        <v>3.4357169E-2</v>
      </c>
      <c r="J6766" s="10">
        <v>112.6544</v>
      </c>
      <c r="K6766" s="11">
        <v>4</v>
      </c>
      <c r="L6766" s="11" t="str">
        <f>IF(Tabla134[[#This Row],[Item Weight]]&lt;$U$12,"Poco Peso",IF(Tabla134[[#This Row],[Item Weight]]&lt;$U$13,"Peso Medio","Peso Alto"))</f>
        <v>Poco Peso</v>
      </c>
      <c r="M6766" s="7">
        <v>4.5549999999999997</v>
      </c>
      <c r="N6766" s="11">
        <f>IF(Tabla134[[#This Row],[Item Weight (Nulos)]]="",VLOOKUP(Tabla134[[#This Row],[Item Identifier]],'Tabla para Nulos'!$A$3:$B$1563,2,FALSE),Tabla134[[#This Row],[Item Weight (Nulos)]])</f>
        <v>4.5549999999999997</v>
      </c>
      <c r="O6766" s="11" t="str">
        <f>IF(Tabla134[[#This Row],[Item Visibility]]&lt;$U$15,"Poca visibilidad",IF(Tabla134[[#This Row],[Item Visibility]]&lt;$U$16,"Visibilidad media","Mayor visibilidad"))</f>
        <v>Visibilidad media</v>
      </c>
      <c r="P6766" s="11" t="str">
        <f>IF(Tabla134[[#This Row],[Rating]]&lt;2,"Muy Malo",IF(Tabla134[[#This Row],[Rating]]&lt;3,"Malo",IF(Tabla134[[#This Row],[Rating]]&lt;4,"Regular",IF(Tabla134[[#This Row],[Rating]]&lt;5,"Bueno","Excelente"))))</f>
        <v>Bueno</v>
      </c>
    </row>
    <row r="6767" spans="1:16" x14ac:dyDescent="0.2">
      <c r="A6767" s="7" t="s">
        <v>6</v>
      </c>
      <c r="B6767" s="7" t="s">
        <v>947</v>
      </c>
      <c r="C6767" s="7" t="s">
        <v>71</v>
      </c>
      <c r="D6767" s="8">
        <v>2016</v>
      </c>
      <c r="E6767" s="7" t="s">
        <v>1114</v>
      </c>
      <c r="F6767" s="7" t="s">
        <v>8</v>
      </c>
      <c r="G6767" s="7" t="s">
        <v>702</v>
      </c>
      <c r="H6767" s="7" t="s">
        <v>7</v>
      </c>
      <c r="I6767" s="9">
        <v>1.1372972E-2</v>
      </c>
      <c r="J6767" s="10">
        <v>89.648799999999994</v>
      </c>
      <c r="K6767" s="11">
        <v>4</v>
      </c>
      <c r="L6767" s="11" t="str">
        <f>IF(Tabla134[[#This Row],[Item Weight]]&lt;$U$12,"Poco Peso",IF(Tabla134[[#This Row],[Item Weight]]&lt;$U$13,"Peso Medio","Peso Alto"))</f>
        <v>Poco Peso</v>
      </c>
      <c r="M6767" s="7">
        <v>6.1150000000000002</v>
      </c>
      <c r="N6767" s="11">
        <f>IF(Tabla134[[#This Row],[Item Weight (Nulos)]]="",VLOOKUP(Tabla134[[#This Row],[Item Identifier]],'Tabla para Nulos'!$A$3:$B$1563,2,FALSE),Tabla134[[#This Row],[Item Weight (Nulos)]])</f>
        <v>6.1150000000000002</v>
      </c>
      <c r="O6767" s="11" t="str">
        <f>IF(Tabla134[[#This Row],[Item Visibility]]&lt;$U$15,"Poca visibilidad",IF(Tabla134[[#This Row],[Item Visibility]]&lt;$U$16,"Visibilidad media","Mayor visibilidad"))</f>
        <v>Poca visibilidad</v>
      </c>
      <c r="P6767" s="11" t="str">
        <f>IF(Tabla134[[#This Row],[Rating]]&lt;2,"Muy Malo",IF(Tabla134[[#This Row],[Rating]]&lt;3,"Malo",IF(Tabla134[[#This Row],[Rating]]&lt;4,"Regular",IF(Tabla134[[#This Row],[Rating]]&lt;5,"Bueno","Excelente"))))</f>
        <v>Bueno</v>
      </c>
    </row>
    <row r="6768" spans="1:16" x14ac:dyDescent="0.2">
      <c r="A6768" s="7" t="s">
        <v>6</v>
      </c>
      <c r="B6768" s="7" t="s">
        <v>566</v>
      </c>
      <c r="C6768" s="7" t="s">
        <v>71</v>
      </c>
      <c r="D6768" s="8">
        <v>2016</v>
      </c>
      <c r="E6768" s="7" t="s">
        <v>1114</v>
      </c>
      <c r="F6768" s="7" t="s">
        <v>8</v>
      </c>
      <c r="G6768" s="7" t="s">
        <v>702</v>
      </c>
      <c r="H6768" s="7" t="s">
        <v>7</v>
      </c>
      <c r="I6768" s="9">
        <v>8.7260103000000006E-2</v>
      </c>
      <c r="J6768" s="10">
        <v>105.03060000000001</v>
      </c>
      <c r="K6768" s="11">
        <v>4</v>
      </c>
      <c r="L6768" s="11" t="str">
        <f>IF(Tabla134[[#This Row],[Item Weight]]&lt;$U$12,"Poco Peso",IF(Tabla134[[#This Row],[Item Weight]]&lt;$U$13,"Peso Medio","Peso Alto"))</f>
        <v>Poco Peso</v>
      </c>
      <c r="M6768" s="7">
        <v>6.7649999999999997</v>
      </c>
      <c r="N6768" s="11">
        <f>IF(Tabla134[[#This Row],[Item Weight (Nulos)]]="",VLOOKUP(Tabla134[[#This Row],[Item Identifier]],'Tabla para Nulos'!$A$3:$B$1563,2,FALSE),Tabla134[[#This Row],[Item Weight (Nulos)]])</f>
        <v>6.7649999999999997</v>
      </c>
      <c r="O6768" s="11" t="str">
        <f>IF(Tabla134[[#This Row],[Item Visibility]]&lt;$U$15,"Poca visibilidad",IF(Tabla134[[#This Row],[Item Visibility]]&lt;$U$16,"Visibilidad media","Mayor visibilidad"))</f>
        <v>Visibilidad media</v>
      </c>
      <c r="P6768" s="11" t="str">
        <f>IF(Tabla134[[#This Row],[Rating]]&lt;2,"Muy Malo",IF(Tabla134[[#This Row],[Rating]]&lt;3,"Malo",IF(Tabla134[[#This Row],[Rating]]&lt;4,"Regular",IF(Tabla134[[#This Row],[Rating]]&lt;5,"Bueno","Excelente"))))</f>
        <v>Bueno</v>
      </c>
    </row>
    <row r="6769" spans="1:16" x14ac:dyDescent="0.2">
      <c r="A6769" s="7" t="s">
        <v>6</v>
      </c>
      <c r="B6769" s="7" t="s">
        <v>1136</v>
      </c>
      <c r="C6769" s="7" t="s">
        <v>71</v>
      </c>
      <c r="D6769" s="8">
        <v>2016</v>
      </c>
      <c r="E6769" s="7" t="s">
        <v>1114</v>
      </c>
      <c r="F6769" s="7" t="s">
        <v>8</v>
      </c>
      <c r="G6769" s="7" t="s">
        <v>702</v>
      </c>
      <c r="H6769" s="7" t="s">
        <v>7</v>
      </c>
      <c r="I6769" s="9">
        <v>3.3555399E-2</v>
      </c>
      <c r="J6769" s="10">
        <v>74.735399999999998</v>
      </c>
      <c r="K6769" s="11">
        <v>4</v>
      </c>
      <c r="L6769" s="11" t="str">
        <f>IF(Tabla134[[#This Row],[Item Weight]]&lt;$U$12,"Poco Peso",IF(Tabla134[[#This Row],[Item Weight]]&lt;$U$13,"Peso Medio","Peso Alto"))</f>
        <v>Poco Peso</v>
      </c>
      <c r="M6769" s="7">
        <v>8.1549999999999994</v>
      </c>
      <c r="N6769" s="11">
        <f>IF(Tabla134[[#This Row],[Item Weight (Nulos)]]="",VLOOKUP(Tabla134[[#This Row],[Item Identifier]],'Tabla para Nulos'!$A$3:$B$1563,2,FALSE),Tabla134[[#This Row],[Item Weight (Nulos)]])</f>
        <v>8.1549999999999994</v>
      </c>
      <c r="O6769" s="11" t="str">
        <f>IF(Tabla134[[#This Row],[Item Visibility]]&lt;$U$15,"Poca visibilidad",IF(Tabla134[[#This Row],[Item Visibility]]&lt;$U$16,"Visibilidad media","Mayor visibilidad"))</f>
        <v>Visibilidad media</v>
      </c>
      <c r="P6769" s="11" t="str">
        <f>IF(Tabla134[[#This Row],[Rating]]&lt;2,"Muy Malo",IF(Tabla134[[#This Row],[Rating]]&lt;3,"Malo",IF(Tabla134[[#This Row],[Rating]]&lt;4,"Regular",IF(Tabla134[[#This Row],[Rating]]&lt;5,"Bueno","Excelente"))))</f>
        <v>Bueno</v>
      </c>
    </row>
    <row r="6770" spans="1:16" x14ac:dyDescent="0.2">
      <c r="A6770" s="7" t="s">
        <v>6</v>
      </c>
      <c r="B6770" s="7" t="s">
        <v>946</v>
      </c>
      <c r="C6770" s="7" t="s">
        <v>71</v>
      </c>
      <c r="D6770" s="8">
        <v>2016</v>
      </c>
      <c r="E6770" s="7" t="s">
        <v>1114</v>
      </c>
      <c r="F6770" s="7" t="s">
        <v>8</v>
      </c>
      <c r="G6770" s="7" t="s">
        <v>702</v>
      </c>
      <c r="H6770" s="7" t="s">
        <v>7</v>
      </c>
      <c r="I6770" s="9">
        <v>0.12686971799999999</v>
      </c>
      <c r="J6770" s="10">
        <v>74.435400000000001</v>
      </c>
      <c r="K6770" s="11">
        <v>4</v>
      </c>
      <c r="L6770" s="11" t="str">
        <f>IF(Tabla134[[#This Row],[Item Weight]]&lt;$U$12,"Poco Peso",IF(Tabla134[[#This Row],[Item Weight]]&lt;$U$13,"Peso Medio","Peso Alto"))</f>
        <v>Poco Peso</v>
      </c>
      <c r="M6770" s="7">
        <v>8.35</v>
      </c>
      <c r="N6770" s="11">
        <f>IF(Tabla134[[#This Row],[Item Weight (Nulos)]]="",VLOOKUP(Tabla134[[#This Row],[Item Identifier]],'Tabla para Nulos'!$A$3:$B$1563,2,FALSE),Tabla134[[#This Row],[Item Weight (Nulos)]])</f>
        <v>8.35</v>
      </c>
      <c r="O6770" s="11" t="str">
        <f>IF(Tabla134[[#This Row],[Item Visibility]]&lt;$U$15,"Poca visibilidad",IF(Tabla134[[#This Row],[Item Visibility]]&lt;$U$16,"Visibilidad media","Mayor visibilidad"))</f>
        <v>Mayor visibilidad</v>
      </c>
      <c r="P6770" s="11" t="str">
        <f>IF(Tabla134[[#This Row],[Rating]]&lt;2,"Muy Malo",IF(Tabla134[[#This Row],[Rating]]&lt;3,"Malo",IF(Tabla134[[#This Row],[Rating]]&lt;4,"Regular",IF(Tabla134[[#This Row],[Rating]]&lt;5,"Bueno","Excelente"))))</f>
        <v>Bueno</v>
      </c>
    </row>
    <row r="6771" spans="1:16" x14ac:dyDescent="0.2">
      <c r="A6771" s="7" t="s">
        <v>6</v>
      </c>
      <c r="B6771" s="7" t="s">
        <v>1135</v>
      </c>
      <c r="C6771" s="7" t="s">
        <v>71</v>
      </c>
      <c r="D6771" s="8">
        <v>2016</v>
      </c>
      <c r="E6771" s="7" t="s">
        <v>1114</v>
      </c>
      <c r="F6771" s="7" t="s">
        <v>8</v>
      </c>
      <c r="G6771" s="7" t="s">
        <v>702</v>
      </c>
      <c r="H6771" s="7" t="s">
        <v>7</v>
      </c>
      <c r="I6771" s="9">
        <v>8.7847141000000004E-2</v>
      </c>
      <c r="J6771" s="10">
        <v>156.863</v>
      </c>
      <c r="K6771" s="11">
        <v>4</v>
      </c>
      <c r="L6771" s="11" t="str">
        <f>IF(Tabla134[[#This Row],[Item Weight]]&lt;$U$12,"Poco Peso",IF(Tabla134[[#This Row],[Item Weight]]&lt;$U$13,"Peso Medio","Peso Alto"))</f>
        <v>Peso Medio</v>
      </c>
      <c r="M6771" s="7">
        <v>11</v>
      </c>
      <c r="N6771" s="11">
        <f>IF(Tabla134[[#This Row],[Item Weight (Nulos)]]="",VLOOKUP(Tabla134[[#This Row],[Item Identifier]],'Tabla para Nulos'!$A$3:$B$1563,2,FALSE),Tabla134[[#This Row],[Item Weight (Nulos)]])</f>
        <v>11</v>
      </c>
      <c r="O6771" s="11" t="str">
        <f>IF(Tabla134[[#This Row],[Item Visibility]]&lt;$U$15,"Poca visibilidad",IF(Tabla134[[#This Row],[Item Visibility]]&lt;$U$16,"Visibilidad media","Mayor visibilidad"))</f>
        <v>Visibilidad media</v>
      </c>
      <c r="P6771" s="11" t="str">
        <f>IF(Tabla134[[#This Row],[Rating]]&lt;2,"Muy Malo",IF(Tabla134[[#This Row],[Rating]]&lt;3,"Malo",IF(Tabla134[[#This Row],[Rating]]&lt;4,"Regular",IF(Tabla134[[#This Row],[Rating]]&lt;5,"Bueno","Excelente"))))</f>
        <v>Bueno</v>
      </c>
    </row>
    <row r="6772" spans="1:16" x14ac:dyDescent="0.2">
      <c r="A6772" s="7" t="s">
        <v>6</v>
      </c>
      <c r="B6772" s="7" t="s">
        <v>82</v>
      </c>
      <c r="C6772" s="7" t="s">
        <v>71</v>
      </c>
      <c r="D6772" s="8">
        <v>2016</v>
      </c>
      <c r="E6772" s="7" t="s">
        <v>1114</v>
      </c>
      <c r="F6772" s="7" t="s">
        <v>8</v>
      </c>
      <c r="G6772" s="7" t="s">
        <v>702</v>
      </c>
      <c r="H6772" s="7" t="s">
        <v>7</v>
      </c>
      <c r="I6772" s="9">
        <v>6.6729996E-2</v>
      </c>
      <c r="J6772" s="10">
        <v>257.2962</v>
      </c>
      <c r="K6772" s="11">
        <v>4</v>
      </c>
      <c r="L6772" s="11" t="str">
        <f>IF(Tabla134[[#This Row],[Item Weight]]&lt;$U$12,"Poco Peso",IF(Tabla134[[#This Row],[Item Weight]]&lt;$U$13,"Peso Medio","Peso Alto"))</f>
        <v>Peso Medio</v>
      </c>
      <c r="M6772" s="7">
        <v>11.3</v>
      </c>
      <c r="N6772" s="11">
        <f>IF(Tabla134[[#This Row],[Item Weight (Nulos)]]="",VLOOKUP(Tabla134[[#This Row],[Item Identifier]],'Tabla para Nulos'!$A$3:$B$1563,2,FALSE),Tabla134[[#This Row],[Item Weight (Nulos)]])</f>
        <v>11.3</v>
      </c>
      <c r="O6772" s="11" t="str">
        <f>IF(Tabla134[[#This Row],[Item Visibility]]&lt;$U$15,"Poca visibilidad",IF(Tabla134[[#This Row],[Item Visibility]]&lt;$U$16,"Visibilidad media","Mayor visibilidad"))</f>
        <v>Visibilidad media</v>
      </c>
      <c r="P6772" s="11" t="str">
        <f>IF(Tabla134[[#This Row],[Rating]]&lt;2,"Muy Malo",IF(Tabla134[[#This Row],[Rating]]&lt;3,"Malo",IF(Tabla134[[#This Row],[Rating]]&lt;4,"Regular",IF(Tabla134[[#This Row],[Rating]]&lt;5,"Bueno","Excelente"))))</f>
        <v>Bueno</v>
      </c>
    </row>
    <row r="6773" spans="1:16" x14ac:dyDescent="0.2">
      <c r="A6773" s="7" t="s">
        <v>6</v>
      </c>
      <c r="B6773" s="7" t="s">
        <v>79</v>
      </c>
      <c r="C6773" s="7" t="s">
        <v>71</v>
      </c>
      <c r="D6773" s="8">
        <v>2016</v>
      </c>
      <c r="E6773" s="7" t="s">
        <v>1114</v>
      </c>
      <c r="F6773" s="7" t="s">
        <v>8</v>
      </c>
      <c r="G6773" s="7" t="s">
        <v>702</v>
      </c>
      <c r="H6773" s="7" t="s">
        <v>7</v>
      </c>
      <c r="I6773" s="9">
        <v>7.2912431999999999E-2</v>
      </c>
      <c r="J6773" s="10">
        <v>198.4426</v>
      </c>
      <c r="K6773" s="11">
        <v>4</v>
      </c>
      <c r="L6773" s="11" t="str">
        <f>IF(Tabla134[[#This Row],[Item Weight]]&lt;$U$12,"Poco Peso",IF(Tabla134[[#This Row],[Item Weight]]&lt;$U$13,"Peso Medio","Peso Alto"))</f>
        <v>Peso Medio</v>
      </c>
      <c r="M6773" s="7">
        <v>13.65</v>
      </c>
      <c r="N6773" s="11">
        <f>IF(Tabla134[[#This Row],[Item Weight (Nulos)]]="",VLOOKUP(Tabla134[[#This Row],[Item Identifier]],'Tabla para Nulos'!$A$3:$B$1563,2,FALSE),Tabla134[[#This Row],[Item Weight (Nulos)]])</f>
        <v>13.65</v>
      </c>
      <c r="O6773" s="11" t="str">
        <f>IF(Tabla134[[#This Row],[Item Visibility]]&lt;$U$15,"Poca visibilidad",IF(Tabla134[[#This Row],[Item Visibility]]&lt;$U$16,"Visibilidad media","Mayor visibilidad"))</f>
        <v>Visibilidad media</v>
      </c>
      <c r="P6773" s="11" t="str">
        <f>IF(Tabla134[[#This Row],[Rating]]&lt;2,"Muy Malo",IF(Tabla134[[#This Row],[Rating]]&lt;3,"Malo",IF(Tabla134[[#This Row],[Rating]]&lt;4,"Regular",IF(Tabla134[[#This Row],[Rating]]&lt;5,"Bueno","Excelente"))))</f>
        <v>Bueno</v>
      </c>
    </row>
    <row r="6774" spans="1:16" x14ac:dyDescent="0.2">
      <c r="A6774" s="7" t="s">
        <v>6</v>
      </c>
      <c r="B6774" s="7" t="s">
        <v>359</v>
      </c>
      <c r="C6774" s="7" t="s">
        <v>71</v>
      </c>
      <c r="D6774" s="8">
        <v>2016</v>
      </c>
      <c r="E6774" s="7" t="s">
        <v>1114</v>
      </c>
      <c r="F6774" s="7" t="s">
        <v>8</v>
      </c>
      <c r="G6774" s="7" t="s">
        <v>702</v>
      </c>
      <c r="H6774" s="7" t="s">
        <v>7</v>
      </c>
      <c r="I6774" s="9">
        <v>8.0640478000000002E-2</v>
      </c>
      <c r="J6774" s="10">
        <v>262.6936</v>
      </c>
      <c r="K6774" s="11">
        <v>4</v>
      </c>
      <c r="L6774" s="11" t="str">
        <f>IF(Tabla134[[#This Row],[Item Weight]]&lt;$U$12,"Poco Peso",IF(Tabla134[[#This Row],[Item Weight]]&lt;$U$13,"Peso Medio","Peso Alto"))</f>
        <v>Peso Medio</v>
      </c>
      <c r="M6774" s="7">
        <v>13.65</v>
      </c>
      <c r="N6774" s="11">
        <f>IF(Tabla134[[#This Row],[Item Weight (Nulos)]]="",VLOOKUP(Tabla134[[#This Row],[Item Identifier]],'Tabla para Nulos'!$A$3:$B$1563,2,FALSE),Tabla134[[#This Row],[Item Weight (Nulos)]])</f>
        <v>13.65</v>
      </c>
      <c r="O6774" s="11" t="str">
        <f>IF(Tabla134[[#This Row],[Item Visibility]]&lt;$U$15,"Poca visibilidad",IF(Tabla134[[#This Row],[Item Visibility]]&lt;$U$16,"Visibilidad media","Mayor visibilidad"))</f>
        <v>Visibilidad media</v>
      </c>
      <c r="P6774" s="11" t="str">
        <f>IF(Tabla134[[#This Row],[Rating]]&lt;2,"Muy Malo",IF(Tabla134[[#This Row],[Rating]]&lt;3,"Malo",IF(Tabla134[[#This Row],[Rating]]&lt;4,"Regular",IF(Tabla134[[#This Row],[Rating]]&lt;5,"Bueno","Excelente"))))</f>
        <v>Bueno</v>
      </c>
    </row>
    <row r="6775" spans="1:16" x14ac:dyDescent="0.2">
      <c r="A6775" s="7" t="s">
        <v>6</v>
      </c>
      <c r="B6775" s="7" t="s">
        <v>1134</v>
      </c>
      <c r="C6775" s="7" t="s">
        <v>71</v>
      </c>
      <c r="D6775" s="8">
        <v>2016</v>
      </c>
      <c r="E6775" s="7" t="s">
        <v>1114</v>
      </c>
      <c r="F6775" s="7" t="s">
        <v>8</v>
      </c>
      <c r="G6775" s="7" t="s">
        <v>702</v>
      </c>
      <c r="H6775" s="7" t="s">
        <v>7</v>
      </c>
      <c r="I6775" s="9">
        <v>3.7864720999999997E-2</v>
      </c>
      <c r="J6775" s="10">
        <v>124.1046</v>
      </c>
      <c r="K6775" s="11">
        <v>4</v>
      </c>
      <c r="L6775" s="11" t="str">
        <f>IF(Tabla134[[#This Row],[Item Weight]]&lt;$U$12,"Poco Peso",IF(Tabla134[[#This Row],[Item Weight]]&lt;$U$13,"Peso Medio","Peso Alto"))</f>
        <v>Peso Medio</v>
      </c>
      <c r="M6775" s="7">
        <v>15.7</v>
      </c>
      <c r="N6775" s="11">
        <f>IF(Tabla134[[#This Row],[Item Weight (Nulos)]]="",VLOOKUP(Tabla134[[#This Row],[Item Identifier]],'Tabla para Nulos'!$A$3:$B$1563,2,FALSE),Tabla134[[#This Row],[Item Weight (Nulos)]])</f>
        <v>15.7</v>
      </c>
      <c r="O6775" s="11" t="str">
        <f>IF(Tabla134[[#This Row],[Item Visibility]]&lt;$U$15,"Poca visibilidad",IF(Tabla134[[#This Row],[Item Visibility]]&lt;$U$16,"Visibilidad media","Mayor visibilidad"))</f>
        <v>Visibilidad media</v>
      </c>
      <c r="P6775" s="11" t="str">
        <f>IF(Tabla134[[#This Row],[Rating]]&lt;2,"Muy Malo",IF(Tabla134[[#This Row],[Rating]]&lt;3,"Malo",IF(Tabla134[[#This Row],[Rating]]&lt;4,"Regular",IF(Tabla134[[#This Row],[Rating]]&lt;5,"Bueno","Excelente"))))</f>
        <v>Bueno</v>
      </c>
    </row>
    <row r="6776" spans="1:16" x14ac:dyDescent="0.2">
      <c r="A6776" s="7" t="s">
        <v>6</v>
      </c>
      <c r="B6776" s="7" t="s">
        <v>1133</v>
      </c>
      <c r="C6776" s="7" t="s">
        <v>71</v>
      </c>
      <c r="D6776" s="8">
        <v>2016</v>
      </c>
      <c r="E6776" s="7" t="s">
        <v>1114</v>
      </c>
      <c r="F6776" s="7" t="s">
        <v>8</v>
      </c>
      <c r="G6776" s="7" t="s">
        <v>702</v>
      </c>
      <c r="H6776" s="7" t="s">
        <v>7</v>
      </c>
      <c r="I6776" s="9">
        <v>9.9271208999999999E-2</v>
      </c>
      <c r="J6776" s="10">
        <v>88.585599999999999</v>
      </c>
      <c r="K6776" s="11">
        <v>4</v>
      </c>
      <c r="L6776" s="11" t="str">
        <f>IF(Tabla134[[#This Row],[Item Weight]]&lt;$U$12,"Poco Peso",IF(Tabla134[[#This Row],[Item Weight]]&lt;$U$13,"Peso Medio","Peso Alto"))</f>
        <v>Peso Medio</v>
      </c>
      <c r="M6776" s="7">
        <v>16</v>
      </c>
      <c r="N6776" s="11">
        <f>IF(Tabla134[[#This Row],[Item Weight (Nulos)]]="",VLOOKUP(Tabla134[[#This Row],[Item Identifier]],'Tabla para Nulos'!$A$3:$B$1563,2,FALSE),Tabla134[[#This Row],[Item Weight (Nulos)]])</f>
        <v>16</v>
      </c>
      <c r="O6776" s="11" t="str">
        <f>IF(Tabla134[[#This Row],[Item Visibility]]&lt;$U$15,"Poca visibilidad",IF(Tabla134[[#This Row],[Item Visibility]]&lt;$U$16,"Visibilidad media","Mayor visibilidad"))</f>
        <v>Mayor visibilidad</v>
      </c>
      <c r="P6776" s="11" t="str">
        <f>IF(Tabla134[[#This Row],[Rating]]&lt;2,"Muy Malo",IF(Tabla134[[#This Row],[Rating]]&lt;3,"Malo",IF(Tabla134[[#This Row],[Rating]]&lt;4,"Regular",IF(Tabla134[[#This Row],[Rating]]&lt;5,"Bueno","Excelente"))))</f>
        <v>Bueno</v>
      </c>
    </row>
    <row r="6777" spans="1:16" x14ac:dyDescent="0.2">
      <c r="A6777" s="7" t="s">
        <v>6</v>
      </c>
      <c r="B6777" s="7" t="s">
        <v>971</v>
      </c>
      <c r="C6777" s="7" t="s">
        <v>71</v>
      </c>
      <c r="D6777" s="8">
        <v>2016</v>
      </c>
      <c r="E6777" s="7" t="s">
        <v>1114</v>
      </c>
      <c r="F6777" s="7" t="s">
        <v>8</v>
      </c>
      <c r="G6777" s="7" t="s">
        <v>702</v>
      </c>
      <c r="H6777" s="7" t="s">
        <v>7</v>
      </c>
      <c r="I6777" s="9">
        <v>9.2226753999999994E-2</v>
      </c>
      <c r="J6777" s="10">
        <v>184.42660000000001</v>
      </c>
      <c r="K6777" s="11">
        <v>4</v>
      </c>
      <c r="L6777" s="11" t="str">
        <f>IF(Tabla134[[#This Row],[Item Weight]]&lt;$U$12,"Poco Peso",IF(Tabla134[[#This Row],[Item Weight]]&lt;$U$13,"Peso Medio","Peso Alto"))</f>
        <v>Peso Alto</v>
      </c>
      <c r="M6777" s="7">
        <v>18.350000000000001</v>
      </c>
      <c r="N6777" s="11">
        <f>IF(Tabla134[[#This Row],[Item Weight (Nulos)]]="",VLOOKUP(Tabla134[[#This Row],[Item Identifier]],'Tabla para Nulos'!$A$3:$B$1563,2,FALSE),Tabla134[[#This Row],[Item Weight (Nulos)]])</f>
        <v>18.350000000000001</v>
      </c>
      <c r="O6777" s="11" t="str">
        <f>IF(Tabla134[[#This Row],[Item Visibility]]&lt;$U$15,"Poca visibilidad",IF(Tabla134[[#This Row],[Item Visibility]]&lt;$U$16,"Visibilidad media","Mayor visibilidad"))</f>
        <v>Visibilidad media</v>
      </c>
      <c r="P6777" s="11" t="str">
        <f>IF(Tabla134[[#This Row],[Rating]]&lt;2,"Muy Malo",IF(Tabla134[[#This Row],[Rating]]&lt;3,"Malo",IF(Tabla134[[#This Row],[Rating]]&lt;4,"Regular",IF(Tabla134[[#This Row],[Rating]]&lt;5,"Bueno","Excelente"))))</f>
        <v>Bueno</v>
      </c>
    </row>
    <row r="6778" spans="1:16" x14ac:dyDescent="0.2">
      <c r="A6778" s="7" t="s">
        <v>6</v>
      </c>
      <c r="B6778" s="7" t="s">
        <v>353</v>
      </c>
      <c r="C6778" s="7" t="s">
        <v>71</v>
      </c>
      <c r="D6778" s="8">
        <v>2016</v>
      </c>
      <c r="E6778" s="7" t="s">
        <v>1114</v>
      </c>
      <c r="F6778" s="7" t="s">
        <v>8</v>
      </c>
      <c r="G6778" s="7" t="s">
        <v>702</v>
      </c>
      <c r="H6778" s="7" t="s">
        <v>7</v>
      </c>
      <c r="I6778" s="9">
        <v>6.2256921E-2</v>
      </c>
      <c r="J6778" s="10">
        <v>148.04179999999999</v>
      </c>
      <c r="K6778" s="11">
        <v>4</v>
      </c>
      <c r="L6778" s="11" t="str">
        <f>IF(Tabla134[[#This Row],[Item Weight]]&lt;$U$12,"Poco Peso",IF(Tabla134[[#This Row],[Item Weight]]&lt;$U$13,"Peso Medio","Peso Alto"))</f>
        <v>Peso Alto</v>
      </c>
      <c r="M6778" s="7">
        <v>18.5</v>
      </c>
      <c r="N6778" s="11">
        <f>IF(Tabla134[[#This Row],[Item Weight (Nulos)]]="",VLOOKUP(Tabla134[[#This Row],[Item Identifier]],'Tabla para Nulos'!$A$3:$B$1563,2,FALSE),Tabla134[[#This Row],[Item Weight (Nulos)]])</f>
        <v>18.5</v>
      </c>
      <c r="O6778" s="11" t="str">
        <f>IF(Tabla134[[#This Row],[Item Visibility]]&lt;$U$15,"Poca visibilidad",IF(Tabla134[[#This Row],[Item Visibility]]&lt;$U$16,"Visibilidad media","Mayor visibilidad"))</f>
        <v>Visibilidad media</v>
      </c>
      <c r="P6778" s="11" t="str">
        <f>IF(Tabla134[[#This Row],[Rating]]&lt;2,"Muy Malo",IF(Tabla134[[#This Row],[Rating]]&lt;3,"Malo",IF(Tabla134[[#This Row],[Rating]]&lt;4,"Regular",IF(Tabla134[[#This Row],[Rating]]&lt;5,"Bueno","Excelente"))))</f>
        <v>Bueno</v>
      </c>
    </row>
    <row r="6779" spans="1:16" x14ac:dyDescent="0.2">
      <c r="A6779" s="7" t="s">
        <v>6</v>
      </c>
      <c r="B6779" s="7" t="s">
        <v>1132</v>
      </c>
      <c r="C6779" s="7" t="s">
        <v>71</v>
      </c>
      <c r="D6779" s="8">
        <v>2016</v>
      </c>
      <c r="E6779" s="7" t="s">
        <v>1114</v>
      </c>
      <c r="F6779" s="7" t="s">
        <v>8</v>
      </c>
      <c r="G6779" s="7" t="s">
        <v>702</v>
      </c>
      <c r="H6779" s="7" t="s">
        <v>7</v>
      </c>
      <c r="I6779" s="9">
        <v>5.4455495E-2</v>
      </c>
      <c r="J6779" s="10">
        <v>149.53659999999999</v>
      </c>
      <c r="K6779" s="11">
        <v>4</v>
      </c>
      <c r="L6779" s="11" t="str">
        <f>IF(Tabla134[[#This Row],[Item Weight]]&lt;$U$12,"Poco Peso",IF(Tabla134[[#This Row],[Item Weight]]&lt;$U$13,"Peso Medio","Peso Alto"))</f>
        <v>Peso Alto</v>
      </c>
      <c r="M6779" s="7">
        <v>20.100000000000001</v>
      </c>
      <c r="N6779" s="11">
        <f>IF(Tabla134[[#This Row],[Item Weight (Nulos)]]="",VLOOKUP(Tabla134[[#This Row],[Item Identifier]],'Tabla para Nulos'!$A$3:$B$1563,2,FALSE),Tabla134[[#This Row],[Item Weight (Nulos)]])</f>
        <v>20.100000000000001</v>
      </c>
      <c r="O6779" s="11" t="str">
        <f>IF(Tabla134[[#This Row],[Item Visibility]]&lt;$U$15,"Poca visibilidad",IF(Tabla134[[#This Row],[Item Visibility]]&lt;$U$16,"Visibilidad media","Mayor visibilidad"))</f>
        <v>Visibilidad media</v>
      </c>
      <c r="P6779" s="11" t="str">
        <f>IF(Tabla134[[#This Row],[Rating]]&lt;2,"Muy Malo",IF(Tabla134[[#This Row],[Rating]]&lt;3,"Malo",IF(Tabla134[[#This Row],[Rating]]&lt;4,"Regular",IF(Tabla134[[#This Row],[Rating]]&lt;5,"Bueno","Excelente"))))</f>
        <v>Bueno</v>
      </c>
    </row>
    <row r="6780" spans="1:16" x14ac:dyDescent="0.2">
      <c r="A6780" s="7" t="s">
        <v>6</v>
      </c>
      <c r="B6780" s="7" t="s">
        <v>66</v>
      </c>
      <c r="C6780" s="7" t="s">
        <v>10</v>
      </c>
      <c r="D6780" s="8">
        <v>2016</v>
      </c>
      <c r="E6780" s="7" t="s">
        <v>1114</v>
      </c>
      <c r="F6780" s="7" t="s">
        <v>8</v>
      </c>
      <c r="G6780" s="7" t="s">
        <v>702</v>
      </c>
      <c r="H6780" s="7" t="s">
        <v>7</v>
      </c>
      <c r="I6780" s="9">
        <v>0.107057186</v>
      </c>
      <c r="J6780" s="10">
        <v>144.9786</v>
      </c>
      <c r="K6780" s="11">
        <v>4</v>
      </c>
      <c r="L6780" s="11" t="str">
        <f>IF(Tabla134[[#This Row],[Item Weight]]&lt;$U$12,"Poco Peso",IF(Tabla134[[#This Row],[Item Weight]]&lt;$U$13,"Peso Medio","Peso Alto"))</f>
        <v>Poco Peso</v>
      </c>
      <c r="M6780" s="7">
        <v>5.46</v>
      </c>
      <c r="N6780" s="11">
        <f>IF(Tabla134[[#This Row],[Item Weight (Nulos)]]="",VLOOKUP(Tabla134[[#This Row],[Item Identifier]],'Tabla para Nulos'!$A$3:$B$1563,2,FALSE),Tabla134[[#This Row],[Item Weight (Nulos)]])</f>
        <v>5.46</v>
      </c>
      <c r="O6780" s="11" t="str">
        <f>IF(Tabla134[[#This Row],[Item Visibility]]&lt;$U$15,"Poca visibilidad",IF(Tabla134[[#This Row],[Item Visibility]]&lt;$U$16,"Visibilidad media","Mayor visibilidad"))</f>
        <v>Mayor visibilidad</v>
      </c>
      <c r="P6780" s="11" t="str">
        <f>IF(Tabla134[[#This Row],[Rating]]&lt;2,"Muy Malo",IF(Tabla134[[#This Row],[Rating]]&lt;3,"Malo",IF(Tabla134[[#This Row],[Rating]]&lt;4,"Regular",IF(Tabla134[[#This Row],[Rating]]&lt;5,"Bueno","Excelente"))))</f>
        <v>Bueno</v>
      </c>
    </row>
    <row r="6781" spans="1:16" x14ac:dyDescent="0.2">
      <c r="A6781" s="7" t="s">
        <v>6</v>
      </c>
      <c r="B6781" s="7" t="s">
        <v>816</v>
      </c>
      <c r="C6781" s="7" t="s">
        <v>10</v>
      </c>
      <c r="D6781" s="8">
        <v>2016</v>
      </c>
      <c r="E6781" s="7" t="s">
        <v>1114</v>
      </c>
      <c r="F6781" s="7" t="s">
        <v>8</v>
      </c>
      <c r="G6781" s="7" t="s">
        <v>702</v>
      </c>
      <c r="H6781" s="7" t="s">
        <v>7</v>
      </c>
      <c r="I6781" s="9">
        <v>3.8756864000000002E-2</v>
      </c>
      <c r="J6781" s="10">
        <v>260.72519999999997</v>
      </c>
      <c r="K6781" s="11">
        <v>4</v>
      </c>
      <c r="L6781" s="11" t="str">
        <f>IF(Tabla134[[#This Row],[Item Weight]]&lt;$U$12,"Poco Peso",IF(Tabla134[[#This Row],[Item Weight]]&lt;$U$13,"Peso Medio","Peso Alto"))</f>
        <v>Poco Peso</v>
      </c>
      <c r="M6781" s="7">
        <v>5.7850000000000001</v>
      </c>
      <c r="N6781" s="11">
        <f>IF(Tabla134[[#This Row],[Item Weight (Nulos)]]="",VLOOKUP(Tabla134[[#This Row],[Item Identifier]],'Tabla para Nulos'!$A$3:$B$1563,2,FALSE),Tabla134[[#This Row],[Item Weight (Nulos)]])</f>
        <v>5.7850000000000001</v>
      </c>
      <c r="O6781" s="11" t="str">
        <f>IF(Tabla134[[#This Row],[Item Visibility]]&lt;$U$15,"Poca visibilidad",IF(Tabla134[[#This Row],[Item Visibility]]&lt;$U$16,"Visibilidad media","Mayor visibilidad"))</f>
        <v>Visibilidad media</v>
      </c>
      <c r="P6781" s="11" t="str">
        <f>IF(Tabla134[[#This Row],[Rating]]&lt;2,"Muy Malo",IF(Tabla134[[#This Row],[Rating]]&lt;3,"Malo",IF(Tabla134[[#This Row],[Rating]]&lt;4,"Regular",IF(Tabla134[[#This Row],[Rating]]&lt;5,"Bueno","Excelente"))))</f>
        <v>Bueno</v>
      </c>
    </row>
    <row r="6782" spans="1:16" x14ac:dyDescent="0.2">
      <c r="A6782" s="7" t="s">
        <v>6</v>
      </c>
      <c r="B6782" s="7" t="s">
        <v>943</v>
      </c>
      <c r="C6782" s="7" t="s">
        <v>10</v>
      </c>
      <c r="D6782" s="8">
        <v>2016</v>
      </c>
      <c r="E6782" s="7" t="s">
        <v>1114</v>
      </c>
      <c r="F6782" s="7" t="s">
        <v>8</v>
      </c>
      <c r="G6782" s="7" t="s">
        <v>702</v>
      </c>
      <c r="H6782" s="7" t="s">
        <v>7</v>
      </c>
      <c r="I6782" s="9">
        <v>2.8982681999999999E-2</v>
      </c>
      <c r="J6782" s="10">
        <v>79.596000000000004</v>
      </c>
      <c r="K6782" s="11">
        <v>4</v>
      </c>
      <c r="L6782" s="11" t="str">
        <f>IF(Tabla134[[#This Row],[Item Weight]]&lt;$U$12,"Poco Peso",IF(Tabla134[[#This Row],[Item Weight]]&lt;$U$13,"Peso Medio","Peso Alto"))</f>
        <v>Poco Peso</v>
      </c>
      <c r="M6782" s="7">
        <v>6.76</v>
      </c>
      <c r="N6782" s="11">
        <f>IF(Tabla134[[#This Row],[Item Weight (Nulos)]]="",VLOOKUP(Tabla134[[#This Row],[Item Identifier]],'Tabla para Nulos'!$A$3:$B$1563,2,FALSE),Tabla134[[#This Row],[Item Weight (Nulos)]])</f>
        <v>6.76</v>
      </c>
      <c r="O6782" s="11" t="str">
        <f>IF(Tabla134[[#This Row],[Item Visibility]]&lt;$U$15,"Poca visibilidad",IF(Tabla134[[#This Row],[Item Visibility]]&lt;$U$16,"Visibilidad media","Mayor visibilidad"))</f>
        <v>Visibilidad media</v>
      </c>
      <c r="P6782" s="11" t="str">
        <f>IF(Tabla134[[#This Row],[Rating]]&lt;2,"Muy Malo",IF(Tabla134[[#This Row],[Rating]]&lt;3,"Malo",IF(Tabla134[[#This Row],[Rating]]&lt;4,"Regular",IF(Tabla134[[#This Row],[Rating]]&lt;5,"Bueno","Excelente"))))</f>
        <v>Bueno</v>
      </c>
    </row>
    <row r="6783" spans="1:16" x14ac:dyDescent="0.2">
      <c r="A6783" s="7" t="s">
        <v>6</v>
      </c>
      <c r="B6783" s="7" t="s">
        <v>348</v>
      </c>
      <c r="C6783" s="7" t="s">
        <v>10</v>
      </c>
      <c r="D6783" s="8">
        <v>2016</v>
      </c>
      <c r="E6783" s="7" t="s">
        <v>1114</v>
      </c>
      <c r="F6783" s="7" t="s">
        <v>8</v>
      </c>
      <c r="G6783" s="7" t="s">
        <v>702</v>
      </c>
      <c r="H6783" s="7" t="s">
        <v>7</v>
      </c>
      <c r="I6783" s="9">
        <v>7.8400465000000003E-2</v>
      </c>
      <c r="J6783" s="10">
        <v>259.06459999999998</v>
      </c>
      <c r="K6783" s="11">
        <v>4</v>
      </c>
      <c r="L6783" s="11" t="str">
        <f>IF(Tabla134[[#This Row],[Item Weight]]&lt;$U$12,"Poco Peso",IF(Tabla134[[#This Row],[Item Weight]]&lt;$U$13,"Peso Medio","Peso Alto"))</f>
        <v>Poco Peso</v>
      </c>
      <c r="M6783" s="7">
        <v>8.0500000000000007</v>
      </c>
      <c r="N6783" s="11">
        <f>IF(Tabla134[[#This Row],[Item Weight (Nulos)]]="",VLOOKUP(Tabla134[[#This Row],[Item Identifier]],'Tabla para Nulos'!$A$3:$B$1563,2,FALSE),Tabla134[[#This Row],[Item Weight (Nulos)]])</f>
        <v>8.0500000000000007</v>
      </c>
      <c r="O6783" s="11" t="str">
        <f>IF(Tabla134[[#This Row],[Item Visibility]]&lt;$U$15,"Poca visibilidad",IF(Tabla134[[#This Row],[Item Visibility]]&lt;$U$16,"Visibilidad media","Mayor visibilidad"))</f>
        <v>Visibilidad media</v>
      </c>
      <c r="P6783" s="11" t="str">
        <f>IF(Tabla134[[#This Row],[Rating]]&lt;2,"Muy Malo",IF(Tabla134[[#This Row],[Rating]]&lt;3,"Malo",IF(Tabla134[[#This Row],[Rating]]&lt;4,"Regular",IF(Tabla134[[#This Row],[Rating]]&lt;5,"Bueno","Excelente"))))</f>
        <v>Bueno</v>
      </c>
    </row>
    <row r="6784" spans="1:16" x14ac:dyDescent="0.2">
      <c r="A6784" s="7" t="s">
        <v>6</v>
      </c>
      <c r="B6784" s="7" t="s">
        <v>555</v>
      </c>
      <c r="C6784" s="7" t="s">
        <v>10</v>
      </c>
      <c r="D6784" s="8">
        <v>2016</v>
      </c>
      <c r="E6784" s="7" t="s">
        <v>1114</v>
      </c>
      <c r="F6784" s="7" t="s">
        <v>8</v>
      </c>
      <c r="G6784" s="7" t="s">
        <v>702</v>
      </c>
      <c r="H6784" s="7" t="s">
        <v>7</v>
      </c>
      <c r="I6784" s="9">
        <v>3.9844429000000001E-2</v>
      </c>
      <c r="J6784" s="10">
        <v>190.11879999999999</v>
      </c>
      <c r="K6784" s="11">
        <v>4</v>
      </c>
      <c r="L6784" s="11" t="str">
        <f>IF(Tabla134[[#This Row],[Item Weight]]&lt;$U$12,"Poco Peso",IF(Tabla134[[#This Row],[Item Weight]]&lt;$U$13,"Peso Medio","Peso Alto"))</f>
        <v>Poco Peso</v>
      </c>
      <c r="M6784" s="7">
        <v>8.3650000000000002</v>
      </c>
      <c r="N6784" s="11">
        <f>IF(Tabla134[[#This Row],[Item Weight (Nulos)]]="",VLOOKUP(Tabla134[[#This Row],[Item Identifier]],'Tabla para Nulos'!$A$3:$B$1563,2,FALSE),Tabla134[[#This Row],[Item Weight (Nulos)]])</f>
        <v>8.3650000000000002</v>
      </c>
      <c r="O6784" s="11" t="str">
        <f>IF(Tabla134[[#This Row],[Item Visibility]]&lt;$U$15,"Poca visibilidad",IF(Tabla134[[#This Row],[Item Visibility]]&lt;$U$16,"Visibilidad media","Mayor visibilidad"))</f>
        <v>Visibilidad media</v>
      </c>
      <c r="P6784" s="11" t="str">
        <f>IF(Tabla134[[#This Row],[Rating]]&lt;2,"Muy Malo",IF(Tabla134[[#This Row],[Rating]]&lt;3,"Malo",IF(Tabla134[[#This Row],[Rating]]&lt;4,"Regular",IF(Tabla134[[#This Row],[Rating]]&lt;5,"Bueno","Excelente"))))</f>
        <v>Bueno</v>
      </c>
    </row>
    <row r="6785" spans="1:16" x14ac:dyDescent="0.2">
      <c r="A6785" s="7" t="s">
        <v>6</v>
      </c>
      <c r="B6785" s="7" t="s">
        <v>968</v>
      </c>
      <c r="C6785" s="7" t="s">
        <v>10</v>
      </c>
      <c r="D6785" s="8">
        <v>2016</v>
      </c>
      <c r="E6785" s="7" t="s">
        <v>1114</v>
      </c>
      <c r="F6785" s="7" t="s">
        <v>8</v>
      </c>
      <c r="G6785" s="7" t="s">
        <v>702</v>
      </c>
      <c r="H6785" s="7" t="s">
        <v>7</v>
      </c>
      <c r="I6785" s="9">
        <v>2.4991056000000001E-2</v>
      </c>
      <c r="J6785" s="10">
        <v>217.95079999999999</v>
      </c>
      <c r="K6785" s="11">
        <v>4</v>
      </c>
      <c r="L6785" s="11" t="str">
        <f>IF(Tabla134[[#This Row],[Item Weight]]&lt;$U$12,"Poco Peso",IF(Tabla134[[#This Row],[Item Weight]]&lt;$U$13,"Peso Medio","Peso Alto"))</f>
        <v>Peso Medio</v>
      </c>
      <c r="M6785" s="7">
        <v>10.5</v>
      </c>
      <c r="N6785" s="11">
        <f>IF(Tabla134[[#This Row],[Item Weight (Nulos)]]="",VLOOKUP(Tabla134[[#This Row],[Item Identifier]],'Tabla para Nulos'!$A$3:$B$1563,2,FALSE),Tabla134[[#This Row],[Item Weight (Nulos)]])</f>
        <v>10.5</v>
      </c>
      <c r="O6785" s="11" t="str">
        <f>IF(Tabla134[[#This Row],[Item Visibility]]&lt;$U$15,"Poca visibilidad",IF(Tabla134[[#This Row],[Item Visibility]]&lt;$U$16,"Visibilidad media","Mayor visibilidad"))</f>
        <v>Poca visibilidad</v>
      </c>
      <c r="P6785" s="11" t="str">
        <f>IF(Tabla134[[#This Row],[Rating]]&lt;2,"Muy Malo",IF(Tabla134[[#This Row],[Rating]]&lt;3,"Malo",IF(Tabla134[[#This Row],[Rating]]&lt;4,"Regular",IF(Tabla134[[#This Row],[Rating]]&lt;5,"Bueno","Excelente"))))</f>
        <v>Bueno</v>
      </c>
    </row>
    <row r="6786" spans="1:16" x14ac:dyDescent="0.2">
      <c r="A6786" s="7" t="s">
        <v>6</v>
      </c>
      <c r="B6786" s="7" t="s">
        <v>551</v>
      </c>
      <c r="C6786" s="7" t="s">
        <v>10</v>
      </c>
      <c r="D6786" s="8">
        <v>2016</v>
      </c>
      <c r="E6786" s="7" t="s">
        <v>1114</v>
      </c>
      <c r="F6786" s="7" t="s">
        <v>8</v>
      </c>
      <c r="G6786" s="7" t="s">
        <v>702</v>
      </c>
      <c r="H6786" s="7" t="s">
        <v>7</v>
      </c>
      <c r="I6786" s="9">
        <v>0.132083542</v>
      </c>
      <c r="J6786" s="10">
        <v>189.5872</v>
      </c>
      <c r="K6786" s="11">
        <v>4</v>
      </c>
      <c r="L6786" s="11" t="str">
        <f>IF(Tabla134[[#This Row],[Item Weight]]&lt;$U$12,"Poco Peso",IF(Tabla134[[#This Row],[Item Weight]]&lt;$U$13,"Peso Medio","Peso Alto"))</f>
        <v>Peso Medio</v>
      </c>
      <c r="M6786" s="7">
        <v>12.15</v>
      </c>
      <c r="N6786" s="11">
        <f>IF(Tabla134[[#This Row],[Item Weight (Nulos)]]="",VLOOKUP(Tabla134[[#This Row],[Item Identifier]],'Tabla para Nulos'!$A$3:$B$1563,2,FALSE),Tabla134[[#This Row],[Item Weight (Nulos)]])</f>
        <v>12.15</v>
      </c>
      <c r="O6786" s="11" t="str">
        <f>IF(Tabla134[[#This Row],[Item Visibility]]&lt;$U$15,"Poca visibilidad",IF(Tabla134[[#This Row],[Item Visibility]]&lt;$U$16,"Visibilidad media","Mayor visibilidad"))</f>
        <v>Mayor visibilidad</v>
      </c>
      <c r="P6786" s="11" t="str">
        <f>IF(Tabla134[[#This Row],[Rating]]&lt;2,"Muy Malo",IF(Tabla134[[#This Row],[Rating]]&lt;3,"Malo",IF(Tabla134[[#This Row],[Rating]]&lt;4,"Regular",IF(Tabla134[[#This Row],[Rating]]&lt;5,"Bueno","Excelente"))))</f>
        <v>Bueno</v>
      </c>
    </row>
    <row r="6787" spans="1:16" x14ac:dyDescent="0.2">
      <c r="A6787" s="7" t="s">
        <v>6</v>
      </c>
      <c r="B6787" s="7" t="s">
        <v>940</v>
      </c>
      <c r="C6787" s="7" t="s">
        <v>10</v>
      </c>
      <c r="D6787" s="8">
        <v>2016</v>
      </c>
      <c r="E6787" s="7" t="s">
        <v>1114</v>
      </c>
      <c r="F6787" s="7" t="s">
        <v>8</v>
      </c>
      <c r="G6787" s="7" t="s">
        <v>702</v>
      </c>
      <c r="H6787" s="7" t="s">
        <v>7</v>
      </c>
      <c r="I6787" s="9">
        <v>3.8500421E-2</v>
      </c>
      <c r="J6787" s="10">
        <v>110.75700000000001</v>
      </c>
      <c r="K6787" s="11">
        <v>4</v>
      </c>
      <c r="L6787" s="11" t="str">
        <f>IF(Tabla134[[#This Row],[Item Weight]]&lt;$U$12,"Poco Peso",IF(Tabla134[[#This Row],[Item Weight]]&lt;$U$13,"Peso Medio","Peso Alto"))</f>
        <v>Peso Medio</v>
      </c>
      <c r="M6787" s="7">
        <v>12.35</v>
      </c>
      <c r="N6787" s="11">
        <f>IF(Tabla134[[#This Row],[Item Weight (Nulos)]]="",VLOOKUP(Tabla134[[#This Row],[Item Identifier]],'Tabla para Nulos'!$A$3:$B$1563,2,FALSE),Tabla134[[#This Row],[Item Weight (Nulos)]])</f>
        <v>12.35</v>
      </c>
      <c r="O6787" s="11" t="str">
        <f>IF(Tabla134[[#This Row],[Item Visibility]]&lt;$U$15,"Poca visibilidad",IF(Tabla134[[#This Row],[Item Visibility]]&lt;$U$16,"Visibilidad media","Mayor visibilidad"))</f>
        <v>Visibilidad media</v>
      </c>
      <c r="P6787" s="11" t="str">
        <f>IF(Tabla134[[#This Row],[Rating]]&lt;2,"Muy Malo",IF(Tabla134[[#This Row],[Rating]]&lt;3,"Malo",IF(Tabla134[[#This Row],[Rating]]&lt;4,"Regular",IF(Tabla134[[#This Row],[Rating]]&lt;5,"Bueno","Excelente"))))</f>
        <v>Bueno</v>
      </c>
    </row>
    <row r="6788" spans="1:16" x14ac:dyDescent="0.2">
      <c r="A6788" s="7" t="s">
        <v>6</v>
      </c>
      <c r="B6788" s="7" t="s">
        <v>1131</v>
      </c>
      <c r="C6788" s="7" t="s">
        <v>10</v>
      </c>
      <c r="D6788" s="8">
        <v>2016</v>
      </c>
      <c r="E6788" s="7" t="s">
        <v>1114</v>
      </c>
      <c r="F6788" s="7" t="s">
        <v>8</v>
      </c>
      <c r="G6788" s="7" t="s">
        <v>702</v>
      </c>
      <c r="H6788" s="7" t="s">
        <v>7</v>
      </c>
      <c r="I6788" s="9">
        <v>4.1557653E-2</v>
      </c>
      <c r="J6788" s="10">
        <v>124.5072</v>
      </c>
      <c r="K6788" s="11">
        <v>4</v>
      </c>
      <c r="L6788" s="11" t="str">
        <f>IF(Tabla134[[#This Row],[Item Weight]]&lt;$U$12,"Poco Peso",IF(Tabla134[[#This Row],[Item Weight]]&lt;$U$13,"Peso Medio","Peso Alto"))</f>
        <v>Peso Medio</v>
      </c>
      <c r="M6788" s="7">
        <v>12.6</v>
      </c>
      <c r="N6788" s="11">
        <f>IF(Tabla134[[#This Row],[Item Weight (Nulos)]]="",VLOOKUP(Tabla134[[#This Row],[Item Identifier]],'Tabla para Nulos'!$A$3:$B$1563,2,FALSE),Tabla134[[#This Row],[Item Weight (Nulos)]])</f>
        <v>12.6</v>
      </c>
      <c r="O6788" s="11" t="str">
        <f>IF(Tabla134[[#This Row],[Item Visibility]]&lt;$U$15,"Poca visibilidad",IF(Tabla134[[#This Row],[Item Visibility]]&lt;$U$16,"Visibilidad media","Mayor visibilidad"))</f>
        <v>Visibilidad media</v>
      </c>
      <c r="P6788" s="11" t="str">
        <f>IF(Tabla134[[#This Row],[Rating]]&lt;2,"Muy Malo",IF(Tabla134[[#This Row],[Rating]]&lt;3,"Malo",IF(Tabla134[[#This Row],[Rating]]&lt;4,"Regular",IF(Tabla134[[#This Row],[Rating]]&lt;5,"Bueno","Excelente"))))</f>
        <v>Bueno</v>
      </c>
    </row>
    <row r="6789" spans="1:16" x14ac:dyDescent="0.2">
      <c r="A6789" s="7" t="s">
        <v>6</v>
      </c>
      <c r="B6789" s="7" t="s">
        <v>1130</v>
      </c>
      <c r="C6789" s="7" t="s">
        <v>10</v>
      </c>
      <c r="D6789" s="8">
        <v>2016</v>
      </c>
      <c r="E6789" s="7" t="s">
        <v>1114</v>
      </c>
      <c r="F6789" s="7" t="s">
        <v>8</v>
      </c>
      <c r="G6789" s="7" t="s">
        <v>702</v>
      </c>
      <c r="H6789" s="7" t="s">
        <v>7</v>
      </c>
      <c r="I6789" s="9">
        <v>0.15604396000000001</v>
      </c>
      <c r="J6789" s="10">
        <v>239.65379999999999</v>
      </c>
      <c r="K6789" s="11">
        <v>4</v>
      </c>
      <c r="L6789" s="11" t="str">
        <f>IF(Tabla134[[#This Row],[Item Weight]]&lt;$U$12,"Poco Peso",IF(Tabla134[[#This Row],[Item Weight]]&lt;$U$13,"Peso Medio","Peso Alto"))</f>
        <v>Peso Medio</v>
      </c>
      <c r="M6789" s="7">
        <v>12.65</v>
      </c>
      <c r="N6789" s="11">
        <f>IF(Tabla134[[#This Row],[Item Weight (Nulos)]]="",VLOOKUP(Tabla134[[#This Row],[Item Identifier]],'Tabla para Nulos'!$A$3:$B$1563,2,FALSE),Tabla134[[#This Row],[Item Weight (Nulos)]])</f>
        <v>12.65</v>
      </c>
      <c r="O6789" s="11" t="str">
        <f>IF(Tabla134[[#This Row],[Item Visibility]]&lt;$U$15,"Poca visibilidad",IF(Tabla134[[#This Row],[Item Visibility]]&lt;$U$16,"Visibilidad media","Mayor visibilidad"))</f>
        <v>Mayor visibilidad</v>
      </c>
      <c r="P6789" s="11" t="str">
        <f>IF(Tabla134[[#This Row],[Rating]]&lt;2,"Muy Malo",IF(Tabla134[[#This Row],[Rating]]&lt;3,"Malo",IF(Tabla134[[#This Row],[Rating]]&lt;4,"Regular",IF(Tabla134[[#This Row],[Rating]]&lt;5,"Bueno","Excelente"))))</f>
        <v>Bueno</v>
      </c>
    </row>
    <row r="6790" spans="1:16" x14ac:dyDescent="0.2">
      <c r="A6790" s="7" t="s">
        <v>6</v>
      </c>
      <c r="B6790" s="7" t="s">
        <v>967</v>
      </c>
      <c r="C6790" s="7" t="s">
        <v>10</v>
      </c>
      <c r="D6790" s="8">
        <v>2016</v>
      </c>
      <c r="E6790" s="7" t="s">
        <v>1114</v>
      </c>
      <c r="F6790" s="7" t="s">
        <v>8</v>
      </c>
      <c r="G6790" s="7" t="s">
        <v>702</v>
      </c>
      <c r="H6790" s="7" t="s">
        <v>7</v>
      </c>
      <c r="I6790" s="9">
        <v>4.4192372000000001E-2</v>
      </c>
      <c r="J6790" s="10">
        <v>180.33179999999999</v>
      </c>
      <c r="K6790" s="11">
        <v>4</v>
      </c>
      <c r="L6790" s="11" t="str">
        <f>IF(Tabla134[[#This Row],[Item Weight]]&lt;$U$12,"Poco Peso",IF(Tabla134[[#This Row],[Item Weight]]&lt;$U$13,"Peso Medio","Peso Alto"))</f>
        <v>Peso Medio</v>
      </c>
      <c r="M6790" s="7">
        <v>13.1</v>
      </c>
      <c r="N6790" s="11">
        <f>IF(Tabla134[[#This Row],[Item Weight (Nulos)]]="",VLOOKUP(Tabla134[[#This Row],[Item Identifier]],'Tabla para Nulos'!$A$3:$B$1563,2,FALSE),Tabla134[[#This Row],[Item Weight (Nulos)]])</f>
        <v>13.1</v>
      </c>
      <c r="O6790" s="11" t="str">
        <f>IF(Tabla134[[#This Row],[Item Visibility]]&lt;$U$15,"Poca visibilidad",IF(Tabla134[[#This Row],[Item Visibility]]&lt;$U$16,"Visibilidad media","Mayor visibilidad"))</f>
        <v>Visibilidad media</v>
      </c>
      <c r="P6790" s="11" t="str">
        <f>IF(Tabla134[[#This Row],[Rating]]&lt;2,"Muy Malo",IF(Tabla134[[#This Row],[Rating]]&lt;3,"Malo",IF(Tabla134[[#This Row],[Rating]]&lt;4,"Regular",IF(Tabla134[[#This Row],[Rating]]&lt;5,"Bueno","Excelente"))))</f>
        <v>Bueno</v>
      </c>
    </row>
    <row r="6791" spans="1:16" x14ac:dyDescent="0.2">
      <c r="A6791" s="7" t="s">
        <v>6</v>
      </c>
      <c r="B6791" s="7" t="s">
        <v>732</v>
      </c>
      <c r="C6791" s="7" t="s">
        <v>10</v>
      </c>
      <c r="D6791" s="8">
        <v>2016</v>
      </c>
      <c r="E6791" s="7" t="s">
        <v>1114</v>
      </c>
      <c r="F6791" s="7" t="s">
        <v>8</v>
      </c>
      <c r="G6791" s="7" t="s">
        <v>702</v>
      </c>
      <c r="H6791" s="7" t="s">
        <v>7</v>
      </c>
      <c r="I6791" s="9">
        <v>6.4207276999999993E-2</v>
      </c>
      <c r="J6791" s="10">
        <v>76.001199999999997</v>
      </c>
      <c r="K6791" s="11">
        <v>4</v>
      </c>
      <c r="L6791" s="11" t="str">
        <f>IF(Tabla134[[#This Row],[Item Weight]]&lt;$U$12,"Poco Peso",IF(Tabla134[[#This Row],[Item Weight]]&lt;$U$13,"Peso Medio","Peso Alto"))</f>
        <v>Peso Medio</v>
      </c>
      <c r="M6791" s="7">
        <v>13.8</v>
      </c>
      <c r="N6791" s="11">
        <f>IF(Tabla134[[#This Row],[Item Weight (Nulos)]]="",VLOOKUP(Tabla134[[#This Row],[Item Identifier]],'Tabla para Nulos'!$A$3:$B$1563,2,FALSE),Tabla134[[#This Row],[Item Weight (Nulos)]])</f>
        <v>13.8</v>
      </c>
      <c r="O6791" s="11" t="str">
        <f>IF(Tabla134[[#This Row],[Item Visibility]]&lt;$U$15,"Poca visibilidad",IF(Tabla134[[#This Row],[Item Visibility]]&lt;$U$16,"Visibilidad media","Mayor visibilidad"))</f>
        <v>Visibilidad media</v>
      </c>
      <c r="P6791" s="11" t="str">
        <f>IF(Tabla134[[#This Row],[Rating]]&lt;2,"Muy Malo",IF(Tabla134[[#This Row],[Rating]]&lt;3,"Malo",IF(Tabla134[[#This Row],[Rating]]&lt;4,"Regular",IF(Tabla134[[#This Row],[Rating]]&lt;5,"Bueno","Excelente"))))</f>
        <v>Bueno</v>
      </c>
    </row>
    <row r="6792" spans="1:16" x14ac:dyDescent="0.2">
      <c r="A6792" s="7" t="s">
        <v>6</v>
      </c>
      <c r="B6792" s="7" t="s">
        <v>1129</v>
      </c>
      <c r="C6792" s="7" t="s">
        <v>10</v>
      </c>
      <c r="D6792" s="8">
        <v>2016</v>
      </c>
      <c r="E6792" s="7" t="s">
        <v>1114</v>
      </c>
      <c r="F6792" s="7" t="s">
        <v>8</v>
      </c>
      <c r="G6792" s="7" t="s">
        <v>702</v>
      </c>
      <c r="H6792" s="7" t="s">
        <v>7</v>
      </c>
      <c r="I6792" s="9">
        <v>0.105666833</v>
      </c>
      <c r="J6792" s="10">
        <v>41.679600000000001</v>
      </c>
      <c r="K6792" s="11">
        <v>4</v>
      </c>
      <c r="L6792" s="11" t="str">
        <f>IF(Tabla134[[#This Row],[Item Weight]]&lt;$U$12,"Poco Peso",IF(Tabla134[[#This Row],[Item Weight]]&lt;$U$13,"Peso Medio","Peso Alto"))</f>
        <v>Peso Medio</v>
      </c>
      <c r="M6792" s="7">
        <v>15.1</v>
      </c>
      <c r="N6792" s="11">
        <f>IF(Tabla134[[#This Row],[Item Weight (Nulos)]]="",VLOOKUP(Tabla134[[#This Row],[Item Identifier]],'Tabla para Nulos'!$A$3:$B$1563,2,FALSE),Tabla134[[#This Row],[Item Weight (Nulos)]])</f>
        <v>15.1</v>
      </c>
      <c r="O6792" s="11" t="str">
        <f>IF(Tabla134[[#This Row],[Item Visibility]]&lt;$U$15,"Poca visibilidad",IF(Tabla134[[#This Row],[Item Visibility]]&lt;$U$16,"Visibilidad media","Mayor visibilidad"))</f>
        <v>Mayor visibilidad</v>
      </c>
      <c r="P6792" s="11" t="str">
        <f>IF(Tabla134[[#This Row],[Rating]]&lt;2,"Muy Malo",IF(Tabla134[[#This Row],[Rating]]&lt;3,"Malo",IF(Tabla134[[#This Row],[Rating]]&lt;4,"Regular",IF(Tabla134[[#This Row],[Rating]]&lt;5,"Bueno","Excelente"))))</f>
        <v>Bueno</v>
      </c>
    </row>
    <row r="6793" spans="1:16" x14ac:dyDescent="0.2">
      <c r="A6793" s="7" t="s">
        <v>6</v>
      </c>
      <c r="B6793" s="7" t="s">
        <v>1128</v>
      </c>
      <c r="C6793" s="7" t="s">
        <v>10</v>
      </c>
      <c r="D6793" s="8">
        <v>2016</v>
      </c>
      <c r="E6793" s="7" t="s">
        <v>1114</v>
      </c>
      <c r="F6793" s="7" t="s">
        <v>8</v>
      </c>
      <c r="G6793" s="7" t="s">
        <v>702</v>
      </c>
      <c r="H6793" s="7" t="s">
        <v>7</v>
      </c>
      <c r="I6793" s="9">
        <v>1.6596645E-2</v>
      </c>
      <c r="J6793" s="10">
        <v>48.303400000000003</v>
      </c>
      <c r="K6793" s="11">
        <v>4</v>
      </c>
      <c r="L6793" s="11" t="str">
        <f>IF(Tabla134[[#This Row],[Item Weight]]&lt;$U$12,"Poco Peso",IF(Tabla134[[#This Row],[Item Weight]]&lt;$U$13,"Peso Medio","Peso Alto"))</f>
        <v>Peso Alto</v>
      </c>
      <c r="M6793" s="7">
        <v>17.7</v>
      </c>
      <c r="N6793" s="11">
        <f>IF(Tabla134[[#This Row],[Item Weight (Nulos)]]="",VLOOKUP(Tabla134[[#This Row],[Item Identifier]],'Tabla para Nulos'!$A$3:$B$1563,2,FALSE),Tabla134[[#This Row],[Item Weight (Nulos)]])</f>
        <v>17.7</v>
      </c>
      <c r="O6793" s="11" t="str">
        <f>IF(Tabla134[[#This Row],[Item Visibility]]&lt;$U$15,"Poca visibilidad",IF(Tabla134[[#This Row],[Item Visibility]]&lt;$U$16,"Visibilidad media","Mayor visibilidad"))</f>
        <v>Poca visibilidad</v>
      </c>
      <c r="P6793" s="11" t="str">
        <f>IF(Tabla134[[#This Row],[Rating]]&lt;2,"Muy Malo",IF(Tabla134[[#This Row],[Rating]]&lt;3,"Malo",IF(Tabla134[[#This Row],[Rating]]&lt;4,"Regular",IF(Tabla134[[#This Row],[Rating]]&lt;5,"Bueno","Excelente"))))</f>
        <v>Bueno</v>
      </c>
    </row>
    <row r="6794" spans="1:16" x14ac:dyDescent="0.2">
      <c r="A6794" s="7" t="s">
        <v>6</v>
      </c>
      <c r="B6794" s="7" t="s">
        <v>923</v>
      </c>
      <c r="C6794" s="7" t="s">
        <v>10</v>
      </c>
      <c r="D6794" s="8">
        <v>2016</v>
      </c>
      <c r="E6794" s="7" t="s">
        <v>1114</v>
      </c>
      <c r="F6794" s="7" t="s">
        <v>8</v>
      </c>
      <c r="G6794" s="7" t="s">
        <v>702</v>
      </c>
      <c r="H6794" s="7" t="s">
        <v>7</v>
      </c>
      <c r="I6794" s="9">
        <v>6.6297054999999994E-2</v>
      </c>
      <c r="J6794" s="10">
        <v>247.10919999999999</v>
      </c>
      <c r="K6794" s="11">
        <v>4</v>
      </c>
      <c r="L6794" s="11" t="str">
        <f>IF(Tabla134[[#This Row],[Item Weight]]&lt;$U$12,"Poco Peso",IF(Tabla134[[#This Row],[Item Weight]]&lt;$U$13,"Peso Medio","Peso Alto"))</f>
        <v>Peso Alto</v>
      </c>
      <c r="M6794" s="7">
        <v>18.2</v>
      </c>
      <c r="N6794" s="11">
        <f>IF(Tabla134[[#This Row],[Item Weight (Nulos)]]="",VLOOKUP(Tabla134[[#This Row],[Item Identifier]],'Tabla para Nulos'!$A$3:$B$1563,2,FALSE),Tabla134[[#This Row],[Item Weight (Nulos)]])</f>
        <v>18.2</v>
      </c>
      <c r="O6794" s="11" t="str">
        <f>IF(Tabla134[[#This Row],[Item Visibility]]&lt;$U$15,"Poca visibilidad",IF(Tabla134[[#This Row],[Item Visibility]]&lt;$U$16,"Visibilidad media","Mayor visibilidad"))</f>
        <v>Visibilidad media</v>
      </c>
      <c r="P6794" s="11" t="str">
        <f>IF(Tabla134[[#This Row],[Rating]]&lt;2,"Muy Malo",IF(Tabla134[[#This Row],[Rating]]&lt;3,"Malo",IF(Tabla134[[#This Row],[Rating]]&lt;4,"Regular",IF(Tabla134[[#This Row],[Rating]]&lt;5,"Bueno","Excelente"))))</f>
        <v>Bueno</v>
      </c>
    </row>
    <row r="6795" spans="1:16" x14ac:dyDescent="0.2">
      <c r="A6795" s="7" t="s">
        <v>6</v>
      </c>
      <c r="B6795" s="7" t="s">
        <v>341</v>
      </c>
      <c r="C6795" s="7" t="s">
        <v>10</v>
      </c>
      <c r="D6795" s="8">
        <v>2016</v>
      </c>
      <c r="E6795" s="7" t="s">
        <v>1114</v>
      </c>
      <c r="F6795" s="7" t="s">
        <v>8</v>
      </c>
      <c r="G6795" s="7" t="s">
        <v>702</v>
      </c>
      <c r="H6795" s="7" t="s">
        <v>7</v>
      </c>
      <c r="I6795" s="9">
        <v>9.4296834999999996E-2</v>
      </c>
      <c r="J6795" s="10">
        <v>84.388199999999998</v>
      </c>
      <c r="K6795" s="11">
        <v>4</v>
      </c>
      <c r="L6795" s="11" t="str">
        <f>IF(Tabla134[[#This Row],[Item Weight]]&lt;$U$12,"Poco Peso",IF(Tabla134[[#This Row],[Item Weight]]&lt;$U$13,"Peso Medio","Peso Alto"))</f>
        <v>Peso Alto</v>
      </c>
      <c r="M6795" s="7">
        <v>18.350000000000001</v>
      </c>
      <c r="N6795" s="11">
        <f>IF(Tabla134[[#This Row],[Item Weight (Nulos)]]="",VLOOKUP(Tabla134[[#This Row],[Item Identifier]],'Tabla para Nulos'!$A$3:$B$1563,2,FALSE),Tabla134[[#This Row],[Item Weight (Nulos)]])</f>
        <v>18.350000000000001</v>
      </c>
      <c r="O6795" s="11" t="str">
        <f>IF(Tabla134[[#This Row],[Item Visibility]]&lt;$U$15,"Poca visibilidad",IF(Tabla134[[#This Row],[Item Visibility]]&lt;$U$16,"Visibilidad media","Mayor visibilidad"))</f>
        <v>Visibilidad media</v>
      </c>
      <c r="P6795" s="11" t="str">
        <f>IF(Tabla134[[#This Row],[Rating]]&lt;2,"Muy Malo",IF(Tabla134[[#This Row],[Rating]]&lt;3,"Malo",IF(Tabla134[[#This Row],[Rating]]&lt;4,"Regular",IF(Tabla134[[#This Row],[Rating]]&lt;5,"Bueno","Excelente"))))</f>
        <v>Bueno</v>
      </c>
    </row>
    <row r="6796" spans="1:16" x14ac:dyDescent="0.2">
      <c r="A6796" s="7" t="s">
        <v>6</v>
      </c>
      <c r="B6796" s="7" t="s">
        <v>1127</v>
      </c>
      <c r="C6796" s="7" t="s">
        <v>10</v>
      </c>
      <c r="D6796" s="8">
        <v>2016</v>
      </c>
      <c r="E6796" s="7" t="s">
        <v>1114</v>
      </c>
      <c r="F6796" s="7" t="s">
        <v>8</v>
      </c>
      <c r="G6796" s="7" t="s">
        <v>702</v>
      </c>
      <c r="H6796" s="7" t="s">
        <v>7</v>
      </c>
      <c r="I6796" s="9">
        <v>6.5633934000000005E-2</v>
      </c>
      <c r="J6796" s="10">
        <v>186.5214</v>
      </c>
      <c r="K6796" s="11">
        <v>4</v>
      </c>
      <c r="L6796" s="11" t="str">
        <f>IF(Tabla134[[#This Row],[Item Weight]]&lt;$U$12,"Poco Peso",IF(Tabla134[[#This Row],[Item Weight]]&lt;$U$13,"Peso Medio","Peso Alto"))</f>
        <v>Peso Alto</v>
      </c>
      <c r="M6796" s="7">
        <v>19</v>
      </c>
      <c r="N6796" s="11">
        <f>IF(Tabla134[[#This Row],[Item Weight (Nulos)]]="",VLOOKUP(Tabla134[[#This Row],[Item Identifier]],'Tabla para Nulos'!$A$3:$B$1563,2,FALSE),Tabla134[[#This Row],[Item Weight (Nulos)]])</f>
        <v>19</v>
      </c>
      <c r="O6796" s="11" t="str">
        <f>IF(Tabla134[[#This Row],[Item Visibility]]&lt;$U$15,"Poca visibilidad",IF(Tabla134[[#This Row],[Item Visibility]]&lt;$U$16,"Visibilidad media","Mayor visibilidad"))</f>
        <v>Visibilidad media</v>
      </c>
      <c r="P6796" s="11" t="str">
        <f>IF(Tabla134[[#This Row],[Rating]]&lt;2,"Muy Malo",IF(Tabla134[[#This Row],[Rating]]&lt;3,"Malo",IF(Tabla134[[#This Row],[Rating]]&lt;4,"Regular",IF(Tabla134[[#This Row],[Rating]]&lt;5,"Bueno","Excelente"))))</f>
        <v>Bueno</v>
      </c>
    </row>
    <row r="6797" spans="1:16" x14ac:dyDescent="0.2">
      <c r="A6797" s="7" t="s">
        <v>6</v>
      </c>
      <c r="B6797" s="7" t="s">
        <v>1126</v>
      </c>
      <c r="C6797" s="7" t="s">
        <v>10</v>
      </c>
      <c r="D6797" s="8">
        <v>2016</v>
      </c>
      <c r="E6797" s="7" t="s">
        <v>1114</v>
      </c>
      <c r="F6797" s="7" t="s">
        <v>8</v>
      </c>
      <c r="G6797" s="7" t="s">
        <v>702</v>
      </c>
      <c r="H6797" s="7" t="s">
        <v>7</v>
      </c>
      <c r="I6797" s="9">
        <v>1.8805104999999999E-2</v>
      </c>
      <c r="J6797" s="10">
        <v>220.6772</v>
      </c>
      <c r="K6797" s="11">
        <v>4</v>
      </c>
      <c r="L6797" s="11" t="str">
        <f>IF(Tabla134[[#This Row],[Item Weight]]&lt;$U$12,"Poco Peso",IF(Tabla134[[#This Row],[Item Weight]]&lt;$U$13,"Peso Medio","Peso Alto"))</f>
        <v>Peso Alto</v>
      </c>
      <c r="M6797" s="7">
        <v>20.25</v>
      </c>
      <c r="N6797" s="11">
        <f>IF(Tabla134[[#This Row],[Item Weight (Nulos)]]="",VLOOKUP(Tabla134[[#This Row],[Item Identifier]],'Tabla para Nulos'!$A$3:$B$1563,2,FALSE),Tabla134[[#This Row],[Item Weight (Nulos)]])</f>
        <v>20.25</v>
      </c>
      <c r="O6797" s="11" t="str">
        <f>IF(Tabla134[[#This Row],[Item Visibility]]&lt;$U$15,"Poca visibilidad",IF(Tabla134[[#This Row],[Item Visibility]]&lt;$U$16,"Visibilidad media","Mayor visibilidad"))</f>
        <v>Poca visibilidad</v>
      </c>
      <c r="P6797" s="11" t="str">
        <f>IF(Tabla134[[#This Row],[Rating]]&lt;2,"Muy Malo",IF(Tabla134[[#This Row],[Rating]]&lt;3,"Malo",IF(Tabla134[[#This Row],[Rating]]&lt;4,"Regular",IF(Tabla134[[#This Row],[Rating]]&lt;5,"Bueno","Excelente"))))</f>
        <v>Bueno</v>
      </c>
    </row>
    <row r="6798" spans="1:16" x14ac:dyDescent="0.2">
      <c r="A6798" s="7" t="s">
        <v>6</v>
      </c>
      <c r="B6798" s="7" t="s">
        <v>726</v>
      </c>
      <c r="C6798" s="7" t="s">
        <v>10</v>
      </c>
      <c r="D6798" s="8">
        <v>2016</v>
      </c>
      <c r="E6798" s="7" t="s">
        <v>1114</v>
      </c>
      <c r="F6798" s="7" t="s">
        <v>8</v>
      </c>
      <c r="G6798" s="7" t="s">
        <v>702</v>
      </c>
      <c r="H6798" s="7" t="s">
        <v>7</v>
      </c>
      <c r="I6798" s="9">
        <v>1.4825605E-2</v>
      </c>
      <c r="J6798" s="10">
        <v>233.29580000000001</v>
      </c>
      <c r="K6798" s="11">
        <v>4</v>
      </c>
      <c r="L6798" s="11" t="str">
        <f>IF(Tabla134[[#This Row],[Item Weight]]&lt;$U$12,"Poco Peso",IF(Tabla134[[#This Row],[Item Weight]]&lt;$U$13,"Peso Medio","Peso Alto"))</f>
        <v>Peso Alto</v>
      </c>
      <c r="M6798" s="7">
        <v>20.350000000000001</v>
      </c>
      <c r="N6798" s="11">
        <f>IF(Tabla134[[#This Row],[Item Weight (Nulos)]]="",VLOOKUP(Tabla134[[#This Row],[Item Identifier]],'Tabla para Nulos'!$A$3:$B$1563,2,FALSE),Tabla134[[#This Row],[Item Weight (Nulos)]])</f>
        <v>20.350000000000001</v>
      </c>
      <c r="O6798" s="11" t="str">
        <f>IF(Tabla134[[#This Row],[Item Visibility]]&lt;$U$15,"Poca visibilidad",IF(Tabla134[[#This Row],[Item Visibility]]&lt;$U$16,"Visibilidad media","Mayor visibilidad"))</f>
        <v>Poca visibilidad</v>
      </c>
      <c r="P6798" s="11" t="str">
        <f>IF(Tabla134[[#This Row],[Rating]]&lt;2,"Muy Malo",IF(Tabla134[[#This Row],[Rating]]&lt;3,"Malo",IF(Tabla134[[#This Row],[Rating]]&lt;4,"Regular",IF(Tabla134[[#This Row],[Rating]]&lt;5,"Bueno","Excelente"))))</f>
        <v>Bueno</v>
      </c>
    </row>
    <row r="6799" spans="1:16" x14ac:dyDescent="0.2">
      <c r="A6799" s="7" t="s">
        <v>6</v>
      </c>
      <c r="B6799" s="7" t="s">
        <v>725</v>
      </c>
      <c r="C6799" s="7" t="s">
        <v>47</v>
      </c>
      <c r="D6799" s="8">
        <v>2016</v>
      </c>
      <c r="E6799" s="7" t="s">
        <v>1114</v>
      </c>
      <c r="F6799" s="7" t="s">
        <v>8</v>
      </c>
      <c r="G6799" s="7" t="s">
        <v>702</v>
      </c>
      <c r="H6799" s="7" t="s">
        <v>7</v>
      </c>
      <c r="I6799" s="9">
        <v>6.1177080000000002E-2</v>
      </c>
      <c r="J6799" s="10">
        <v>121.83880000000001</v>
      </c>
      <c r="K6799" s="11">
        <v>4</v>
      </c>
      <c r="L6799" s="11" t="str">
        <f>IF(Tabla134[[#This Row],[Item Weight]]&lt;$U$12,"Poco Peso",IF(Tabla134[[#This Row],[Item Weight]]&lt;$U$13,"Peso Medio","Peso Alto"))</f>
        <v>Poco Peso</v>
      </c>
      <c r="M6799" s="7">
        <v>5.15</v>
      </c>
      <c r="N6799" s="11">
        <f>IF(Tabla134[[#This Row],[Item Weight (Nulos)]]="",VLOOKUP(Tabla134[[#This Row],[Item Identifier]],'Tabla para Nulos'!$A$3:$B$1563,2,FALSE),Tabla134[[#This Row],[Item Weight (Nulos)]])</f>
        <v>5.15</v>
      </c>
      <c r="O6799" s="11" t="str">
        <f>IF(Tabla134[[#This Row],[Item Visibility]]&lt;$U$15,"Poca visibilidad",IF(Tabla134[[#This Row],[Item Visibility]]&lt;$U$16,"Visibilidad media","Mayor visibilidad"))</f>
        <v>Visibilidad media</v>
      </c>
      <c r="P6799" s="11" t="str">
        <f>IF(Tabla134[[#This Row],[Rating]]&lt;2,"Muy Malo",IF(Tabla134[[#This Row],[Rating]]&lt;3,"Malo",IF(Tabla134[[#This Row],[Rating]]&lt;4,"Regular",IF(Tabla134[[#This Row],[Rating]]&lt;5,"Bueno","Excelente"))))</f>
        <v>Bueno</v>
      </c>
    </row>
    <row r="6800" spans="1:16" x14ac:dyDescent="0.2">
      <c r="A6800" s="7" t="s">
        <v>6</v>
      </c>
      <c r="B6800" s="7" t="s">
        <v>1125</v>
      </c>
      <c r="C6800" s="7" t="s">
        <v>47</v>
      </c>
      <c r="D6800" s="8">
        <v>2016</v>
      </c>
      <c r="E6800" s="7" t="s">
        <v>1114</v>
      </c>
      <c r="F6800" s="7" t="s">
        <v>8</v>
      </c>
      <c r="G6800" s="7" t="s">
        <v>702</v>
      </c>
      <c r="H6800" s="7" t="s">
        <v>7</v>
      </c>
      <c r="I6800" s="9">
        <v>0.17907747500000001</v>
      </c>
      <c r="J6800" s="10">
        <v>94.375200000000007</v>
      </c>
      <c r="K6800" s="11">
        <v>4</v>
      </c>
      <c r="L6800" s="11" t="str">
        <f>IF(Tabla134[[#This Row],[Item Weight]]&lt;$U$12,"Poco Peso",IF(Tabla134[[#This Row],[Item Weight]]&lt;$U$13,"Peso Medio","Peso Alto"))</f>
        <v>Poco Peso</v>
      </c>
      <c r="M6800" s="7">
        <v>6.1749999999999998</v>
      </c>
      <c r="N6800" s="11">
        <f>IF(Tabla134[[#This Row],[Item Weight (Nulos)]]="",VLOOKUP(Tabla134[[#This Row],[Item Identifier]],'Tabla para Nulos'!$A$3:$B$1563,2,FALSE),Tabla134[[#This Row],[Item Weight (Nulos)]])</f>
        <v>6.1749999999999998</v>
      </c>
      <c r="O6800" s="11" t="str">
        <f>IF(Tabla134[[#This Row],[Item Visibility]]&lt;$U$15,"Poca visibilidad",IF(Tabla134[[#This Row],[Item Visibility]]&lt;$U$16,"Visibilidad media","Mayor visibilidad"))</f>
        <v>Mayor visibilidad</v>
      </c>
      <c r="P6800" s="11" t="str">
        <f>IF(Tabla134[[#This Row],[Rating]]&lt;2,"Muy Malo",IF(Tabla134[[#This Row],[Rating]]&lt;3,"Malo",IF(Tabla134[[#This Row],[Rating]]&lt;4,"Regular",IF(Tabla134[[#This Row],[Rating]]&lt;5,"Bueno","Excelente"))))</f>
        <v>Bueno</v>
      </c>
    </row>
    <row r="6801" spans="1:16" x14ac:dyDescent="0.2">
      <c r="A6801" s="7" t="s">
        <v>6</v>
      </c>
      <c r="B6801" s="7" t="s">
        <v>965</v>
      </c>
      <c r="C6801" s="7" t="s">
        <v>47</v>
      </c>
      <c r="D6801" s="8">
        <v>2016</v>
      </c>
      <c r="E6801" s="7" t="s">
        <v>1114</v>
      </c>
      <c r="F6801" s="7" t="s">
        <v>8</v>
      </c>
      <c r="G6801" s="7" t="s">
        <v>702</v>
      </c>
      <c r="H6801" s="7" t="s">
        <v>7</v>
      </c>
      <c r="I6801" s="9">
        <v>3.3437991E-2</v>
      </c>
      <c r="J6801" s="10">
        <v>153.23140000000001</v>
      </c>
      <c r="K6801" s="11">
        <v>4</v>
      </c>
      <c r="L6801" s="11" t="str">
        <f>IF(Tabla134[[#This Row],[Item Weight]]&lt;$U$12,"Poco Peso",IF(Tabla134[[#This Row],[Item Weight]]&lt;$U$13,"Peso Medio","Peso Alto"))</f>
        <v>Peso Medio</v>
      </c>
      <c r="M6801" s="7">
        <v>9.3000000000000007</v>
      </c>
      <c r="N6801" s="11">
        <f>IF(Tabla134[[#This Row],[Item Weight (Nulos)]]="",VLOOKUP(Tabla134[[#This Row],[Item Identifier]],'Tabla para Nulos'!$A$3:$B$1563,2,FALSE),Tabla134[[#This Row],[Item Weight (Nulos)]])</f>
        <v>9.3000000000000007</v>
      </c>
      <c r="O6801" s="11" t="str">
        <f>IF(Tabla134[[#This Row],[Item Visibility]]&lt;$U$15,"Poca visibilidad",IF(Tabla134[[#This Row],[Item Visibility]]&lt;$U$16,"Visibilidad media","Mayor visibilidad"))</f>
        <v>Visibilidad media</v>
      </c>
      <c r="P6801" s="11" t="str">
        <f>IF(Tabla134[[#This Row],[Rating]]&lt;2,"Muy Malo",IF(Tabla134[[#This Row],[Rating]]&lt;3,"Malo",IF(Tabla134[[#This Row],[Rating]]&lt;4,"Regular",IF(Tabla134[[#This Row],[Rating]]&lt;5,"Bueno","Excelente"))))</f>
        <v>Bueno</v>
      </c>
    </row>
    <row r="6802" spans="1:16" x14ac:dyDescent="0.2">
      <c r="A6802" s="7" t="s">
        <v>6</v>
      </c>
      <c r="B6802" s="7" t="s">
        <v>1124</v>
      </c>
      <c r="C6802" s="7" t="s">
        <v>47</v>
      </c>
      <c r="D6802" s="8">
        <v>2016</v>
      </c>
      <c r="E6802" s="7" t="s">
        <v>1114</v>
      </c>
      <c r="F6802" s="7" t="s">
        <v>8</v>
      </c>
      <c r="G6802" s="7" t="s">
        <v>702</v>
      </c>
      <c r="H6802" s="7" t="s">
        <v>7</v>
      </c>
      <c r="I6802" s="9">
        <v>1.5089965E-2</v>
      </c>
      <c r="J6802" s="10">
        <v>249.64080000000001</v>
      </c>
      <c r="K6802" s="11">
        <v>4</v>
      </c>
      <c r="L6802" s="11" t="str">
        <f>IF(Tabla134[[#This Row],[Item Weight]]&lt;$U$12,"Poco Peso",IF(Tabla134[[#This Row],[Item Weight]]&lt;$U$13,"Peso Medio","Peso Alto"))</f>
        <v>Peso Medio</v>
      </c>
      <c r="M6802" s="7">
        <v>9.8000000000000007</v>
      </c>
      <c r="N6802" s="11">
        <f>IF(Tabla134[[#This Row],[Item Weight (Nulos)]]="",VLOOKUP(Tabla134[[#This Row],[Item Identifier]],'Tabla para Nulos'!$A$3:$B$1563,2,FALSE),Tabla134[[#This Row],[Item Weight (Nulos)]])</f>
        <v>9.8000000000000007</v>
      </c>
      <c r="O6802" s="11" t="str">
        <f>IF(Tabla134[[#This Row],[Item Visibility]]&lt;$U$15,"Poca visibilidad",IF(Tabla134[[#This Row],[Item Visibility]]&lt;$U$16,"Visibilidad media","Mayor visibilidad"))</f>
        <v>Poca visibilidad</v>
      </c>
      <c r="P6802" s="11" t="str">
        <f>IF(Tabla134[[#This Row],[Rating]]&lt;2,"Muy Malo",IF(Tabla134[[#This Row],[Rating]]&lt;3,"Malo",IF(Tabla134[[#This Row],[Rating]]&lt;4,"Regular",IF(Tabla134[[#This Row],[Rating]]&lt;5,"Bueno","Excelente"))))</f>
        <v>Bueno</v>
      </c>
    </row>
    <row r="6803" spans="1:16" x14ac:dyDescent="0.2">
      <c r="A6803" s="7" t="s">
        <v>6</v>
      </c>
      <c r="B6803" s="7" t="s">
        <v>1123</v>
      </c>
      <c r="C6803" s="7" t="s">
        <v>47</v>
      </c>
      <c r="D6803" s="8">
        <v>2016</v>
      </c>
      <c r="E6803" s="7" t="s">
        <v>1114</v>
      </c>
      <c r="F6803" s="7" t="s">
        <v>8</v>
      </c>
      <c r="G6803" s="7" t="s">
        <v>702</v>
      </c>
      <c r="H6803" s="7" t="s">
        <v>7</v>
      </c>
      <c r="I6803" s="9">
        <v>6.9587171000000003E-2</v>
      </c>
      <c r="J6803" s="10">
        <v>234.66159999999999</v>
      </c>
      <c r="K6803" s="11">
        <v>4</v>
      </c>
      <c r="L6803" s="11" t="str">
        <f>IF(Tabla134[[#This Row],[Item Weight]]&lt;$U$12,"Poco Peso",IF(Tabla134[[#This Row],[Item Weight]]&lt;$U$13,"Peso Medio","Peso Alto"))</f>
        <v>Peso Medio</v>
      </c>
      <c r="M6803" s="7">
        <v>11.395</v>
      </c>
      <c r="N6803" s="11">
        <f>IF(Tabla134[[#This Row],[Item Weight (Nulos)]]="",VLOOKUP(Tabla134[[#This Row],[Item Identifier]],'Tabla para Nulos'!$A$3:$B$1563,2,FALSE),Tabla134[[#This Row],[Item Weight (Nulos)]])</f>
        <v>11.395</v>
      </c>
      <c r="O6803" s="11" t="str">
        <f>IF(Tabla134[[#This Row],[Item Visibility]]&lt;$U$15,"Poca visibilidad",IF(Tabla134[[#This Row],[Item Visibility]]&lt;$U$16,"Visibilidad media","Mayor visibilidad"))</f>
        <v>Visibilidad media</v>
      </c>
      <c r="P6803" s="11" t="str">
        <f>IF(Tabla134[[#This Row],[Rating]]&lt;2,"Muy Malo",IF(Tabla134[[#This Row],[Rating]]&lt;3,"Malo",IF(Tabla134[[#This Row],[Rating]]&lt;4,"Regular",IF(Tabla134[[#This Row],[Rating]]&lt;5,"Bueno","Excelente"))))</f>
        <v>Bueno</v>
      </c>
    </row>
    <row r="6804" spans="1:16" x14ac:dyDescent="0.2">
      <c r="A6804" s="7" t="s">
        <v>6</v>
      </c>
      <c r="B6804" s="7" t="s">
        <v>1122</v>
      </c>
      <c r="C6804" s="7" t="s">
        <v>47</v>
      </c>
      <c r="D6804" s="8">
        <v>2016</v>
      </c>
      <c r="E6804" s="7" t="s">
        <v>1114</v>
      </c>
      <c r="F6804" s="7" t="s">
        <v>8</v>
      </c>
      <c r="G6804" s="7" t="s">
        <v>702</v>
      </c>
      <c r="H6804" s="7" t="s">
        <v>7</v>
      </c>
      <c r="I6804" s="9">
        <v>4.2681522E-2</v>
      </c>
      <c r="J6804" s="10">
        <v>184.29499999999999</v>
      </c>
      <c r="K6804" s="11">
        <v>4</v>
      </c>
      <c r="L6804" s="11" t="str">
        <f>IF(Tabla134[[#This Row],[Item Weight]]&lt;$U$12,"Poco Peso",IF(Tabla134[[#This Row],[Item Weight]]&lt;$U$13,"Peso Medio","Peso Alto"))</f>
        <v>Peso Medio</v>
      </c>
      <c r="M6804" s="7">
        <v>12.15</v>
      </c>
      <c r="N6804" s="11">
        <f>IF(Tabla134[[#This Row],[Item Weight (Nulos)]]="",VLOOKUP(Tabla134[[#This Row],[Item Identifier]],'Tabla para Nulos'!$A$3:$B$1563,2,FALSE),Tabla134[[#This Row],[Item Weight (Nulos)]])</f>
        <v>12.15</v>
      </c>
      <c r="O6804" s="11" t="str">
        <f>IF(Tabla134[[#This Row],[Item Visibility]]&lt;$U$15,"Poca visibilidad",IF(Tabla134[[#This Row],[Item Visibility]]&lt;$U$16,"Visibilidad media","Mayor visibilidad"))</f>
        <v>Visibilidad media</v>
      </c>
      <c r="P6804" s="11" t="str">
        <f>IF(Tabla134[[#This Row],[Rating]]&lt;2,"Muy Malo",IF(Tabla134[[#This Row],[Rating]]&lt;3,"Malo",IF(Tabla134[[#This Row],[Rating]]&lt;4,"Regular",IF(Tabla134[[#This Row],[Rating]]&lt;5,"Bueno","Excelente"))))</f>
        <v>Bueno</v>
      </c>
    </row>
    <row r="6805" spans="1:16" x14ac:dyDescent="0.2">
      <c r="A6805" s="7" t="s">
        <v>6</v>
      </c>
      <c r="B6805" s="7" t="s">
        <v>331</v>
      </c>
      <c r="C6805" s="7" t="s">
        <v>163</v>
      </c>
      <c r="D6805" s="8">
        <v>2016</v>
      </c>
      <c r="E6805" s="7" t="s">
        <v>1114</v>
      </c>
      <c r="F6805" s="7" t="s">
        <v>8</v>
      </c>
      <c r="G6805" s="7" t="s">
        <v>702</v>
      </c>
      <c r="H6805" s="7" t="s">
        <v>7</v>
      </c>
      <c r="I6805" s="9">
        <v>0.14024027999999999</v>
      </c>
      <c r="J6805" s="10">
        <v>171.07640000000001</v>
      </c>
      <c r="K6805" s="11">
        <v>4</v>
      </c>
      <c r="L6805" s="11" t="str">
        <f>IF(Tabla134[[#This Row],[Item Weight]]&lt;$U$12,"Poco Peso",IF(Tabla134[[#This Row],[Item Weight]]&lt;$U$13,"Peso Medio","Peso Alto"))</f>
        <v>Poco Peso</v>
      </c>
      <c r="M6805" s="7">
        <v>5.3650000000000002</v>
      </c>
      <c r="N6805" s="11">
        <f>IF(Tabla134[[#This Row],[Item Weight (Nulos)]]="",VLOOKUP(Tabla134[[#This Row],[Item Identifier]],'Tabla para Nulos'!$A$3:$B$1563,2,FALSE),Tabla134[[#This Row],[Item Weight (Nulos)]])</f>
        <v>5.3650000000000002</v>
      </c>
      <c r="O6805" s="11" t="str">
        <f>IF(Tabla134[[#This Row],[Item Visibility]]&lt;$U$15,"Poca visibilidad",IF(Tabla134[[#This Row],[Item Visibility]]&lt;$U$16,"Visibilidad media","Mayor visibilidad"))</f>
        <v>Mayor visibilidad</v>
      </c>
      <c r="P6805" s="11" t="str">
        <f>IF(Tabla134[[#This Row],[Rating]]&lt;2,"Muy Malo",IF(Tabla134[[#This Row],[Rating]]&lt;3,"Malo",IF(Tabla134[[#This Row],[Rating]]&lt;4,"Regular",IF(Tabla134[[#This Row],[Rating]]&lt;5,"Bueno","Excelente"))))</f>
        <v>Bueno</v>
      </c>
    </row>
    <row r="6806" spans="1:16" x14ac:dyDescent="0.2">
      <c r="A6806" s="7" t="s">
        <v>6</v>
      </c>
      <c r="B6806" s="7" t="s">
        <v>963</v>
      </c>
      <c r="C6806" s="7" t="s">
        <v>14</v>
      </c>
      <c r="D6806" s="8">
        <v>2016</v>
      </c>
      <c r="E6806" s="7" t="s">
        <v>1114</v>
      </c>
      <c r="F6806" s="7" t="s">
        <v>8</v>
      </c>
      <c r="G6806" s="7" t="s">
        <v>702</v>
      </c>
      <c r="H6806" s="7" t="s">
        <v>7</v>
      </c>
      <c r="I6806" s="9">
        <v>2.2974812000000001E-2</v>
      </c>
      <c r="J6806" s="10">
        <v>208.7928</v>
      </c>
      <c r="K6806" s="11">
        <v>4</v>
      </c>
      <c r="L6806" s="11" t="str">
        <f>IF(Tabla134[[#This Row],[Item Weight]]&lt;$U$12,"Poco Peso",IF(Tabla134[[#This Row],[Item Weight]]&lt;$U$13,"Peso Medio","Peso Alto"))</f>
        <v>Poco Peso</v>
      </c>
      <c r="M6806" s="7">
        <v>6.7850000000000001</v>
      </c>
      <c r="N6806" s="11">
        <f>IF(Tabla134[[#This Row],[Item Weight (Nulos)]]="",VLOOKUP(Tabla134[[#This Row],[Item Identifier]],'Tabla para Nulos'!$A$3:$B$1563,2,FALSE),Tabla134[[#This Row],[Item Weight (Nulos)]])</f>
        <v>6.7850000000000001</v>
      </c>
      <c r="O6806" s="11" t="str">
        <f>IF(Tabla134[[#This Row],[Item Visibility]]&lt;$U$15,"Poca visibilidad",IF(Tabla134[[#This Row],[Item Visibility]]&lt;$U$16,"Visibilidad media","Mayor visibilidad"))</f>
        <v>Poca visibilidad</v>
      </c>
      <c r="P6806" s="11" t="str">
        <f>IF(Tabla134[[#This Row],[Rating]]&lt;2,"Muy Malo",IF(Tabla134[[#This Row],[Rating]]&lt;3,"Malo",IF(Tabla134[[#This Row],[Rating]]&lt;4,"Regular",IF(Tabla134[[#This Row],[Rating]]&lt;5,"Bueno","Excelente"))))</f>
        <v>Bueno</v>
      </c>
    </row>
    <row r="6807" spans="1:16" x14ac:dyDescent="0.2">
      <c r="A6807" s="7" t="s">
        <v>6</v>
      </c>
      <c r="B6807" s="7" t="s">
        <v>328</v>
      </c>
      <c r="C6807" s="7" t="s">
        <v>14</v>
      </c>
      <c r="D6807" s="8">
        <v>2016</v>
      </c>
      <c r="E6807" s="7" t="s">
        <v>1114</v>
      </c>
      <c r="F6807" s="7" t="s">
        <v>8</v>
      </c>
      <c r="G6807" s="7" t="s">
        <v>702</v>
      </c>
      <c r="H6807" s="7" t="s">
        <v>7</v>
      </c>
      <c r="I6807" s="9">
        <v>0.13642839500000001</v>
      </c>
      <c r="J6807" s="10">
        <v>193.982</v>
      </c>
      <c r="K6807" s="11">
        <v>4</v>
      </c>
      <c r="L6807" s="11" t="str">
        <f>IF(Tabla134[[#This Row],[Item Weight]]&lt;$U$12,"Poco Peso",IF(Tabla134[[#This Row],[Item Weight]]&lt;$U$13,"Peso Medio","Peso Alto"))</f>
        <v>Poco Peso</v>
      </c>
      <c r="M6807" s="7">
        <v>6.89</v>
      </c>
      <c r="N6807" s="11">
        <f>IF(Tabla134[[#This Row],[Item Weight (Nulos)]]="",VLOOKUP(Tabla134[[#This Row],[Item Identifier]],'Tabla para Nulos'!$A$3:$B$1563,2,FALSE),Tabla134[[#This Row],[Item Weight (Nulos)]])</f>
        <v>6.89</v>
      </c>
      <c r="O6807" s="11" t="str">
        <f>IF(Tabla134[[#This Row],[Item Visibility]]&lt;$U$15,"Poca visibilidad",IF(Tabla134[[#This Row],[Item Visibility]]&lt;$U$16,"Visibilidad media","Mayor visibilidad"))</f>
        <v>Mayor visibilidad</v>
      </c>
      <c r="P6807" s="11" t="str">
        <f>IF(Tabla134[[#This Row],[Rating]]&lt;2,"Muy Malo",IF(Tabla134[[#This Row],[Rating]]&lt;3,"Malo",IF(Tabla134[[#This Row],[Rating]]&lt;4,"Regular",IF(Tabla134[[#This Row],[Rating]]&lt;5,"Bueno","Excelente"))))</f>
        <v>Bueno</v>
      </c>
    </row>
    <row r="6808" spans="1:16" x14ac:dyDescent="0.2">
      <c r="A6808" s="7" t="s">
        <v>6</v>
      </c>
      <c r="B6808" s="7" t="s">
        <v>961</v>
      </c>
      <c r="C6808" s="7" t="s">
        <v>14</v>
      </c>
      <c r="D6808" s="8">
        <v>2016</v>
      </c>
      <c r="E6808" s="7" t="s">
        <v>1114</v>
      </c>
      <c r="F6808" s="7" t="s">
        <v>8</v>
      </c>
      <c r="G6808" s="7" t="s">
        <v>702</v>
      </c>
      <c r="H6808" s="7" t="s">
        <v>7</v>
      </c>
      <c r="I6808" s="9">
        <v>0</v>
      </c>
      <c r="J6808" s="10">
        <v>41.811199999999999</v>
      </c>
      <c r="K6808" s="11">
        <v>4</v>
      </c>
      <c r="L6808" s="11" t="str">
        <f>IF(Tabla134[[#This Row],[Item Weight]]&lt;$U$12,"Poco Peso",IF(Tabla134[[#This Row],[Item Weight]]&lt;$U$13,"Peso Medio","Peso Alto"))</f>
        <v>Poco Peso</v>
      </c>
      <c r="M6808" s="7">
        <v>7.6449999999999996</v>
      </c>
      <c r="N6808" s="11">
        <f>IF(Tabla134[[#This Row],[Item Weight (Nulos)]]="",VLOOKUP(Tabla134[[#This Row],[Item Identifier]],'Tabla para Nulos'!$A$3:$B$1563,2,FALSE),Tabla134[[#This Row],[Item Weight (Nulos)]])</f>
        <v>7.6449999999999996</v>
      </c>
      <c r="O6808" s="11" t="str">
        <f>IF(Tabla134[[#This Row],[Item Visibility]]&lt;$U$15,"Poca visibilidad",IF(Tabla134[[#This Row],[Item Visibility]]&lt;$U$16,"Visibilidad media","Mayor visibilidad"))</f>
        <v>Poca visibilidad</v>
      </c>
      <c r="P6808" s="11" t="str">
        <f>IF(Tabla134[[#This Row],[Rating]]&lt;2,"Muy Malo",IF(Tabla134[[#This Row],[Rating]]&lt;3,"Malo",IF(Tabla134[[#This Row],[Rating]]&lt;4,"Regular",IF(Tabla134[[#This Row],[Rating]]&lt;5,"Bueno","Excelente"))))</f>
        <v>Bueno</v>
      </c>
    </row>
    <row r="6809" spans="1:16" x14ac:dyDescent="0.2">
      <c r="A6809" s="7" t="s">
        <v>6</v>
      </c>
      <c r="B6809" s="7" t="s">
        <v>1121</v>
      </c>
      <c r="C6809" s="7" t="s">
        <v>14</v>
      </c>
      <c r="D6809" s="8">
        <v>2016</v>
      </c>
      <c r="E6809" s="7" t="s">
        <v>1114</v>
      </c>
      <c r="F6809" s="7" t="s">
        <v>8</v>
      </c>
      <c r="G6809" s="7" t="s">
        <v>702</v>
      </c>
      <c r="H6809" s="7" t="s">
        <v>7</v>
      </c>
      <c r="I6809" s="9">
        <v>0.117484834</v>
      </c>
      <c r="J6809" s="10">
        <v>158.55779999999999</v>
      </c>
      <c r="K6809" s="11">
        <v>4</v>
      </c>
      <c r="L6809" s="11" t="str">
        <f>IF(Tabla134[[#This Row],[Item Weight]]&lt;$U$12,"Poco Peso",IF(Tabla134[[#This Row],[Item Weight]]&lt;$U$13,"Peso Medio","Peso Alto"))</f>
        <v>Peso Medio</v>
      </c>
      <c r="M6809" s="7">
        <v>9.1950000000000003</v>
      </c>
      <c r="N6809" s="11">
        <f>IF(Tabla134[[#This Row],[Item Weight (Nulos)]]="",VLOOKUP(Tabla134[[#This Row],[Item Identifier]],'Tabla para Nulos'!$A$3:$B$1563,2,FALSE),Tabla134[[#This Row],[Item Weight (Nulos)]])</f>
        <v>9.1950000000000003</v>
      </c>
      <c r="O6809" s="11" t="str">
        <f>IF(Tabla134[[#This Row],[Item Visibility]]&lt;$U$15,"Poca visibilidad",IF(Tabla134[[#This Row],[Item Visibility]]&lt;$U$16,"Visibilidad media","Mayor visibilidad"))</f>
        <v>Mayor visibilidad</v>
      </c>
      <c r="P6809" s="11" t="str">
        <f>IF(Tabla134[[#This Row],[Rating]]&lt;2,"Muy Malo",IF(Tabla134[[#This Row],[Rating]]&lt;3,"Malo",IF(Tabla134[[#This Row],[Rating]]&lt;4,"Regular",IF(Tabla134[[#This Row],[Rating]]&lt;5,"Bueno","Excelente"))))</f>
        <v>Bueno</v>
      </c>
    </row>
    <row r="6810" spans="1:16" x14ac:dyDescent="0.2">
      <c r="A6810" s="7" t="s">
        <v>6</v>
      </c>
      <c r="B6810" s="7" t="s">
        <v>960</v>
      </c>
      <c r="C6810" s="7" t="s">
        <v>14</v>
      </c>
      <c r="D6810" s="8">
        <v>2016</v>
      </c>
      <c r="E6810" s="7" t="s">
        <v>1114</v>
      </c>
      <c r="F6810" s="7" t="s">
        <v>8</v>
      </c>
      <c r="G6810" s="7" t="s">
        <v>702</v>
      </c>
      <c r="H6810" s="7" t="s">
        <v>7</v>
      </c>
      <c r="I6810" s="9">
        <v>8.5135953E-2</v>
      </c>
      <c r="J6810" s="10">
        <v>232.36680000000001</v>
      </c>
      <c r="K6810" s="11">
        <v>4</v>
      </c>
      <c r="L6810" s="11" t="str">
        <f>IF(Tabla134[[#This Row],[Item Weight]]&lt;$U$12,"Poco Peso",IF(Tabla134[[#This Row],[Item Weight]]&lt;$U$13,"Peso Medio","Peso Alto"))</f>
        <v>Peso Medio</v>
      </c>
      <c r="M6810" s="7">
        <v>10.65</v>
      </c>
      <c r="N6810" s="11">
        <f>IF(Tabla134[[#This Row],[Item Weight (Nulos)]]="",VLOOKUP(Tabla134[[#This Row],[Item Identifier]],'Tabla para Nulos'!$A$3:$B$1563,2,FALSE),Tabla134[[#This Row],[Item Weight (Nulos)]])</f>
        <v>10.65</v>
      </c>
      <c r="O6810" s="11" t="str">
        <f>IF(Tabla134[[#This Row],[Item Visibility]]&lt;$U$15,"Poca visibilidad",IF(Tabla134[[#This Row],[Item Visibility]]&lt;$U$16,"Visibilidad media","Mayor visibilidad"))</f>
        <v>Visibilidad media</v>
      </c>
      <c r="P6810" s="11" t="str">
        <f>IF(Tabla134[[#This Row],[Rating]]&lt;2,"Muy Malo",IF(Tabla134[[#This Row],[Rating]]&lt;3,"Malo",IF(Tabla134[[#This Row],[Rating]]&lt;4,"Regular",IF(Tabla134[[#This Row],[Rating]]&lt;5,"Bueno","Excelente"))))</f>
        <v>Bueno</v>
      </c>
    </row>
    <row r="6811" spans="1:16" x14ac:dyDescent="0.2">
      <c r="A6811" s="7" t="s">
        <v>6</v>
      </c>
      <c r="B6811" s="7" t="s">
        <v>321</v>
      </c>
      <c r="C6811" s="7" t="s">
        <v>14</v>
      </c>
      <c r="D6811" s="8">
        <v>2016</v>
      </c>
      <c r="E6811" s="7" t="s">
        <v>1114</v>
      </c>
      <c r="F6811" s="7" t="s">
        <v>8</v>
      </c>
      <c r="G6811" s="7" t="s">
        <v>702</v>
      </c>
      <c r="H6811" s="7" t="s">
        <v>7</v>
      </c>
      <c r="I6811" s="9">
        <v>8.5931543999999999E-2</v>
      </c>
      <c r="J6811" s="10">
        <v>169.679</v>
      </c>
      <c r="K6811" s="11">
        <v>4</v>
      </c>
      <c r="L6811" s="11" t="str">
        <f>IF(Tabla134[[#This Row],[Item Weight]]&lt;$U$12,"Poco Peso",IF(Tabla134[[#This Row],[Item Weight]]&lt;$U$13,"Peso Medio","Peso Alto"))</f>
        <v>Peso Medio</v>
      </c>
      <c r="M6811" s="7">
        <v>11.15</v>
      </c>
      <c r="N6811" s="11">
        <f>IF(Tabla134[[#This Row],[Item Weight (Nulos)]]="",VLOOKUP(Tabla134[[#This Row],[Item Identifier]],'Tabla para Nulos'!$A$3:$B$1563,2,FALSE),Tabla134[[#This Row],[Item Weight (Nulos)]])</f>
        <v>11.15</v>
      </c>
      <c r="O6811" s="11" t="str">
        <f>IF(Tabla134[[#This Row],[Item Visibility]]&lt;$U$15,"Poca visibilidad",IF(Tabla134[[#This Row],[Item Visibility]]&lt;$U$16,"Visibilidad media","Mayor visibilidad"))</f>
        <v>Visibilidad media</v>
      </c>
      <c r="P6811" s="11" t="str">
        <f>IF(Tabla134[[#This Row],[Rating]]&lt;2,"Muy Malo",IF(Tabla134[[#This Row],[Rating]]&lt;3,"Malo",IF(Tabla134[[#This Row],[Rating]]&lt;4,"Regular",IF(Tabla134[[#This Row],[Rating]]&lt;5,"Bueno","Excelente"))))</f>
        <v>Bueno</v>
      </c>
    </row>
    <row r="6812" spans="1:16" x14ac:dyDescent="0.2">
      <c r="A6812" s="7" t="s">
        <v>6</v>
      </c>
      <c r="B6812" s="7" t="s">
        <v>1120</v>
      </c>
      <c r="C6812" s="7" t="s">
        <v>14</v>
      </c>
      <c r="D6812" s="8">
        <v>2016</v>
      </c>
      <c r="E6812" s="7" t="s">
        <v>1114</v>
      </c>
      <c r="F6812" s="7" t="s">
        <v>8</v>
      </c>
      <c r="G6812" s="7" t="s">
        <v>702</v>
      </c>
      <c r="H6812" s="7" t="s">
        <v>7</v>
      </c>
      <c r="I6812" s="9">
        <v>3.7952777E-2</v>
      </c>
      <c r="J6812" s="10">
        <v>89.585599999999999</v>
      </c>
      <c r="K6812" s="11">
        <v>4</v>
      </c>
      <c r="L6812" s="11" t="str">
        <f>IF(Tabla134[[#This Row],[Item Weight]]&lt;$U$12,"Poco Peso",IF(Tabla134[[#This Row],[Item Weight]]&lt;$U$13,"Peso Medio","Peso Alto"))</f>
        <v>Peso Medio</v>
      </c>
      <c r="M6812" s="7">
        <v>13.15</v>
      </c>
      <c r="N6812" s="11">
        <f>IF(Tabla134[[#This Row],[Item Weight (Nulos)]]="",VLOOKUP(Tabla134[[#This Row],[Item Identifier]],'Tabla para Nulos'!$A$3:$B$1563,2,FALSE),Tabla134[[#This Row],[Item Weight (Nulos)]])</f>
        <v>13.15</v>
      </c>
      <c r="O6812" s="11" t="str">
        <f>IF(Tabla134[[#This Row],[Item Visibility]]&lt;$U$15,"Poca visibilidad",IF(Tabla134[[#This Row],[Item Visibility]]&lt;$U$16,"Visibilidad media","Mayor visibilidad"))</f>
        <v>Visibilidad media</v>
      </c>
      <c r="P6812" s="11" t="str">
        <f>IF(Tabla134[[#This Row],[Rating]]&lt;2,"Muy Malo",IF(Tabla134[[#This Row],[Rating]]&lt;3,"Malo",IF(Tabla134[[#This Row],[Rating]]&lt;4,"Regular",IF(Tabla134[[#This Row],[Rating]]&lt;5,"Bueno","Excelente"))))</f>
        <v>Bueno</v>
      </c>
    </row>
    <row r="6813" spans="1:16" x14ac:dyDescent="0.2">
      <c r="A6813" s="7" t="s">
        <v>6</v>
      </c>
      <c r="B6813" s="7" t="s">
        <v>1119</v>
      </c>
      <c r="C6813" s="7" t="s">
        <v>14</v>
      </c>
      <c r="D6813" s="8">
        <v>2016</v>
      </c>
      <c r="E6813" s="7" t="s">
        <v>1114</v>
      </c>
      <c r="F6813" s="7" t="s">
        <v>8</v>
      </c>
      <c r="G6813" s="7" t="s">
        <v>702</v>
      </c>
      <c r="H6813" s="7" t="s">
        <v>7</v>
      </c>
      <c r="I6813" s="9">
        <v>0.125274674</v>
      </c>
      <c r="J6813" s="10">
        <v>262.19099999999997</v>
      </c>
      <c r="K6813" s="11">
        <v>4</v>
      </c>
      <c r="L6813" s="11" t="str">
        <f>IF(Tabla134[[#This Row],[Item Weight]]&lt;$U$12,"Poco Peso",IF(Tabla134[[#This Row],[Item Weight]]&lt;$U$13,"Peso Medio","Peso Alto"))</f>
        <v>Peso Medio</v>
      </c>
      <c r="M6813" s="7">
        <v>13.5</v>
      </c>
      <c r="N6813" s="11">
        <f>IF(Tabla134[[#This Row],[Item Weight (Nulos)]]="",VLOOKUP(Tabla134[[#This Row],[Item Identifier]],'Tabla para Nulos'!$A$3:$B$1563,2,FALSE),Tabla134[[#This Row],[Item Weight (Nulos)]])</f>
        <v>13.5</v>
      </c>
      <c r="O6813" s="11" t="str">
        <f>IF(Tabla134[[#This Row],[Item Visibility]]&lt;$U$15,"Poca visibilidad",IF(Tabla134[[#This Row],[Item Visibility]]&lt;$U$16,"Visibilidad media","Mayor visibilidad"))</f>
        <v>Mayor visibilidad</v>
      </c>
      <c r="P6813" s="11" t="str">
        <f>IF(Tabla134[[#This Row],[Rating]]&lt;2,"Muy Malo",IF(Tabla134[[#This Row],[Rating]]&lt;3,"Malo",IF(Tabla134[[#This Row],[Rating]]&lt;4,"Regular",IF(Tabla134[[#This Row],[Rating]]&lt;5,"Bueno","Excelente"))))</f>
        <v>Bueno</v>
      </c>
    </row>
    <row r="6814" spans="1:16" x14ac:dyDescent="0.2">
      <c r="A6814" s="7" t="s">
        <v>6</v>
      </c>
      <c r="B6814" s="7" t="s">
        <v>31</v>
      </c>
      <c r="C6814" s="7" t="s">
        <v>14</v>
      </c>
      <c r="D6814" s="8">
        <v>2016</v>
      </c>
      <c r="E6814" s="7" t="s">
        <v>1114</v>
      </c>
      <c r="F6814" s="7" t="s">
        <v>8</v>
      </c>
      <c r="G6814" s="7" t="s">
        <v>702</v>
      </c>
      <c r="H6814" s="7" t="s">
        <v>7</v>
      </c>
      <c r="I6814" s="9">
        <v>9.7201127999999998E-2</v>
      </c>
      <c r="J6814" s="10">
        <v>159.42619999999999</v>
      </c>
      <c r="K6814" s="11">
        <v>4</v>
      </c>
      <c r="L6814" s="11" t="str">
        <f>IF(Tabla134[[#This Row],[Item Weight]]&lt;$U$12,"Poco Peso",IF(Tabla134[[#This Row],[Item Weight]]&lt;$U$13,"Peso Medio","Peso Alto"))</f>
        <v>Peso Medio</v>
      </c>
      <c r="M6814" s="7">
        <v>14.5</v>
      </c>
      <c r="N6814" s="11">
        <f>IF(Tabla134[[#This Row],[Item Weight (Nulos)]]="",VLOOKUP(Tabla134[[#This Row],[Item Identifier]],'Tabla para Nulos'!$A$3:$B$1563,2,FALSE),Tabla134[[#This Row],[Item Weight (Nulos)]])</f>
        <v>14.5</v>
      </c>
      <c r="O6814" s="11" t="str">
        <f>IF(Tabla134[[#This Row],[Item Visibility]]&lt;$U$15,"Poca visibilidad",IF(Tabla134[[#This Row],[Item Visibility]]&lt;$U$16,"Visibilidad media","Mayor visibilidad"))</f>
        <v>Mayor visibilidad</v>
      </c>
      <c r="P6814" s="11" t="str">
        <f>IF(Tabla134[[#This Row],[Rating]]&lt;2,"Muy Malo",IF(Tabla134[[#This Row],[Rating]]&lt;3,"Malo",IF(Tabla134[[#This Row],[Rating]]&lt;4,"Regular",IF(Tabla134[[#This Row],[Rating]]&lt;5,"Bueno","Excelente"))))</f>
        <v>Bueno</v>
      </c>
    </row>
    <row r="6815" spans="1:16" x14ac:dyDescent="0.2">
      <c r="A6815" s="7" t="s">
        <v>6</v>
      </c>
      <c r="B6815" s="7" t="s">
        <v>1118</v>
      </c>
      <c r="C6815" s="7" t="s">
        <v>14</v>
      </c>
      <c r="D6815" s="8">
        <v>2016</v>
      </c>
      <c r="E6815" s="7" t="s">
        <v>1114</v>
      </c>
      <c r="F6815" s="7" t="s">
        <v>8</v>
      </c>
      <c r="G6815" s="7" t="s">
        <v>702</v>
      </c>
      <c r="H6815" s="7" t="s">
        <v>7</v>
      </c>
      <c r="I6815" s="9">
        <v>3.0624843999999998E-2</v>
      </c>
      <c r="J6815" s="10">
        <v>252.2724</v>
      </c>
      <c r="K6815" s="11">
        <v>4</v>
      </c>
      <c r="L6815" s="11" t="str">
        <f>IF(Tabla134[[#This Row],[Item Weight]]&lt;$U$12,"Poco Peso",IF(Tabla134[[#This Row],[Item Weight]]&lt;$U$13,"Peso Medio","Peso Alto"))</f>
        <v>Peso Medio</v>
      </c>
      <c r="M6815" s="7">
        <v>15.7</v>
      </c>
      <c r="N6815" s="11">
        <f>IF(Tabla134[[#This Row],[Item Weight (Nulos)]]="",VLOOKUP(Tabla134[[#This Row],[Item Identifier]],'Tabla para Nulos'!$A$3:$B$1563,2,FALSE),Tabla134[[#This Row],[Item Weight (Nulos)]])</f>
        <v>15.7</v>
      </c>
      <c r="O6815" s="11" t="str">
        <f>IF(Tabla134[[#This Row],[Item Visibility]]&lt;$U$15,"Poca visibilidad",IF(Tabla134[[#This Row],[Item Visibility]]&lt;$U$16,"Visibilidad media","Mayor visibilidad"))</f>
        <v>Visibilidad media</v>
      </c>
      <c r="P6815" s="11" t="str">
        <f>IF(Tabla134[[#This Row],[Rating]]&lt;2,"Muy Malo",IF(Tabla134[[#This Row],[Rating]]&lt;3,"Malo",IF(Tabla134[[#This Row],[Rating]]&lt;4,"Regular",IF(Tabla134[[#This Row],[Rating]]&lt;5,"Bueno","Excelente"))))</f>
        <v>Bueno</v>
      </c>
    </row>
    <row r="6816" spans="1:16" x14ac:dyDescent="0.2">
      <c r="A6816" s="7" t="s">
        <v>6</v>
      </c>
      <c r="B6816" s="7" t="s">
        <v>959</v>
      </c>
      <c r="C6816" s="7" t="s">
        <v>14</v>
      </c>
      <c r="D6816" s="8">
        <v>2016</v>
      </c>
      <c r="E6816" s="7" t="s">
        <v>1114</v>
      </c>
      <c r="F6816" s="7" t="s">
        <v>8</v>
      </c>
      <c r="G6816" s="7" t="s">
        <v>702</v>
      </c>
      <c r="H6816" s="7" t="s">
        <v>7</v>
      </c>
      <c r="I6816" s="9">
        <v>0.172759093</v>
      </c>
      <c r="J6816" s="10">
        <v>157.09719999999999</v>
      </c>
      <c r="K6816" s="11">
        <v>4</v>
      </c>
      <c r="L6816" s="11" t="str">
        <f>IF(Tabla134[[#This Row],[Item Weight]]&lt;$U$12,"Poco Peso",IF(Tabla134[[#This Row],[Item Weight]]&lt;$U$13,"Peso Medio","Peso Alto"))</f>
        <v>Peso Medio</v>
      </c>
      <c r="M6816" s="7">
        <v>16</v>
      </c>
      <c r="N6816" s="11">
        <f>IF(Tabla134[[#This Row],[Item Weight (Nulos)]]="",VLOOKUP(Tabla134[[#This Row],[Item Identifier]],'Tabla para Nulos'!$A$3:$B$1563,2,FALSE),Tabla134[[#This Row],[Item Weight (Nulos)]])</f>
        <v>16</v>
      </c>
      <c r="O6816" s="11" t="str">
        <f>IF(Tabla134[[#This Row],[Item Visibility]]&lt;$U$15,"Poca visibilidad",IF(Tabla134[[#This Row],[Item Visibility]]&lt;$U$16,"Visibilidad media","Mayor visibilidad"))</f>
        <v>Mayor visibilidad</v>
      </c>
      <c r="P6816" s="11" t="str">
        <f>IF(Tabla134[[#This Row],[Rating]]&lt;2,"Muy Malo",IF(Tabla134[[#This Row],[Rating]]&lt;3,"Malo",IF(Tabla134[[#This Row],[Rating]]&lt;4,"Regular",IF(Tabla134[[#This Row],[Rating]]&lt;5,"Bueno","Excelente"))))</f>
        <v>Bueno</v>
      </c>
    </row>
    <row r="6817" spans="1:16" x14ac:dyDescent="0.2">
      <c r="A6817" s="7" t="s">
        <v>6</v>
      </c>
      <c r="B6817" s="7" t="s">
        <v>801</v>
      </c>
      <c r="C6817" s="7" t="s">
        <v>14</v>
      </c>
      <c r="D6817" s="8">
        <v>2016</v>
      </c>
      <c r="E6817" s="7" t="s">
        <v>1114</v>
      </c>
      <c r="F6817" s="7" t="s">
        <v>8</v>
      </c>
      <c r="G6817" s="7" t="s">
        <v>702</v>
      </c>
      <c r="H6817" s="7" t="s">
        <v>7</v>
      </c>
      <c r="I6817" s="9">
        <v>0.15972067100000001</v>
      </c>
      <c r="J6817" s="10">
        <v>144.5128</v>
      </c>
      <c r="K6817" s="11">
        <v>4</v>
      </c>
      <c r="L6817" s="11" t="str">
        <f>IF(Tabla134[[#This Row],[Item Weight]]&lt;$U$12,"Poco Peso",IF(Tabla134[[#This Row],[Item Weight]]&lt;$U$13,"Peso Medio","Peso Alto"))</f>
        <v>Peso Medio</v>
      </c>
      <c r="M6817" s="7">
        <v>16.5</v>
      </c>
      <c r="N6817" s="11">
        <f>IF(Tabla134[[#This Row],[Item Weight (Nulos)]]="",VLOOKUP(Tabla134[[#This Row],[Item Identifier]],'Tabla para Nulos'!$A$3:$B$1563,2,FALSE),Tabla134[[#This Row],[Item Weight (Nulos)]])</f>
        <v>16.5</v>
      </c>
      <c r="O6817" s="11" t="str">
        <f>IF(Tabla134[[#This Row],[Item Visibility]]&lt;$U$15,"Poca visibilidad",IF(Tabla134[[#This Row],[Item Visibility]]&lt;$U$16,"Visibilidad media","Mayor visibilidad"))</f>
        <v>Mayor visibilidad</v>
      </c>
      <c r="P6817" s="11" t="str">
        <f>IF(Tabla134[[#This Row],[Rating]]&lt;2,"Muy Malo",IF(Tabla134[[#This Row],[Rating]]&lt;3,"Malo",IF(Tabla134[[#This Row],[Rating]]&lt;4,"Regular",IF(Tabla134[[#This Row],[Rating]]&lt;5,"Bueno","Excelente"))))</f>
        <v>Bueno</v>
      </c>
    </row>
    <row r="6818" spans="1:16" x14ac:dyDescent="0.2">
      <c r="A6818" s="7" t="s">
        <v>6</v>
      </c>
      <c r="B6818" s="7" t="s">
        <v>1117</v>
      </c>
      <c r="C6818" s="7" t="s">
        <v>14</v>
      </c>
      <c r="D6818" s="8">
        <v>2016</v>
      </c>
      <c r="E6818" s="7" t="s">
        <v>1114</v>
      </c>
      <c r="F6818" s="7" t="s">
        <v>8</v>
      </c>
      <c r="G6818" s="7" t="s">
        <v>702</v>
      </c>
      <c r="H6818" s="7" t="s">
        <v>7</v>
      </c>
      <c r="I6818" s="9">
        <v>1.5965308000000001E-2</v>
      </c>
      <c r="J6818" s="10">
        <v>229.43520000000001</v>
      </c>
      <c r="K6818" s="11">
        <v>4</v>
      </c>
      <c r="L6818" s="11" t="str">
        <f>IF(Tabla134[[#This Row],[Item Weight]]&lt;$U$12,"Poco Peso",IF(Tabla134[[#This Row],[Item Weight]]&lt;$U$13,"Peso Medio","Peso Alto"))</f>
        <v>Peso Alto</v>
      </c>
      <c r="M6818" s="7">
        <v>17</v>
      </c>
      <c r="N6818" s="11">
        <f>IF(Tabla134[[#This Row],[Item Weight (Nulos)]]="",VLOOKUP(Tabla134[[#This Row],[Item Identifier]],'Tabla para Nulos'!$A$3:$B$1563,2,FALSE),Tabla134[[#This Row],[Item Weight (Nulos)]])</f>
        <v>17</v>
      </c>
      <c r="O6818" s="11" t="str">
        <f>IF(Tabla134[[#This Row],[Item Visibility]]&lt;$U$15,"Poca visibilidad",IF(Tabla134[[#This Row],[Item Visibility]]&lt;$U$16,"Visibilidad media","Mayor visibilidad"))</f>
        <v>Poca visibilidad</v>
      </c>
      <c r="P6818" s="11" t="str">
        <f>IF(Tabla134[[#This Row],[Rating]]&lt;2,"Muy Malo",IF(Tabla134[[#This Row],[Rating]]&lt;3,"Malo",IF(Tabla134[[#This Row],[Rating]]&lt;4,"Regular",IF(Tabla134[[#This Row],[Rating]]&lt;5,"Bueno","Excelente"))))</f>
        <v>Bueno</v>
      </c>
    </row>
    <row r="6819" spans="1:16" x14ac:dyDescent="0.2">
      <c r="A6819" s="7" t="s">
        <v>6</v>
      </c>
      <c r="B6819" s="7" t="s">
        <v>32</v>
      </c>
      <c r="C6819" s="7" t="s">
        <v>14</v>
      </c>
      <c r="D6819" s="8">
        <v>2016</v>
      </c>
      <c r="E6819" s="7" t="s">
        <v>1114</v>
      </c>
      <c r="F6819" s="7" t="s">
        <v>8</v>
      </c>
      <c r="G6819" s="7" t="s">
        <v>702</v>
      </c>
      <c r="H6819" s="7" t="s">
        <v>7</v>
      </c>
      <c r="I6819" s="9">
        <v>4.7266211000000002E-2</v>
      </c>
      <c r="J6819" s="10">
        <v>97.006799999999998</v>
      </c>
      <c r="K6819" s="11">
        <v>4</v>
      </c>
      <c r="L6819" s="11" t="str">
        <f>IF(Tabla134[[#This Row],[Item Weight]]&lt;$U$12,"Poco Peso",IF(Tabla134[[#This Row],[Item Weight]]&lt;$U$13,"Peso Medio","Peso Alto"))</f>
        <v>Peso Alto</v>
      </c>
      <c r="M6819" s="7">
        <v>17.25</v>
      </c>
      <c r="N6819" s="11">
        <f>IF(Tabla134[[#This Row],[Item Weight (Nulos)]]="",VLOOKUP(Tabla134[[#This Row],[Item Identifier]],'Tabla para Nulos'!$A$3:$B$1563,2,FALSE),Tabla134[[#This Row],[Item Weight (Nulos)]])</f>
        <v>17.25</v>
      </c>
      <c r="O6819" s="11" t="str">
        <f>IF(Tabla134[[#This Row],[Item Visibility]]&lt;$U$15,"Poca visibilidad",IF(Tabla134[[#This Row],[Item Visibility]]&lt;$U$16,"Visibilidad media","Mayor visibilidad"))</f>
        <v>Visibilidad media</v>
      </c>
      <c r="P6819" s="11" t="str">
        <f>IF(Tabla134[[#This Row],[Rating]]&lt;2,"Muy Malo",IF(Tabla134[[#This Row],[Rating]]&lt;3,"Malo",IF(Tabla134[[#This Row],[Rating]]&lt;4,"Regular",IF(Tabla134[[#This Row],[Rating]]&lt;5,"Bueno","Excelente"))))</f>
        <v>Bueno</v>
      </c>
    </row>
    <row r="6820" spans="1:16" x14ac:dyDescent="0.2">
      <c r="A6820" s="7" t="s">
        <v>6</v>
      </c>
      <c r="B6820" s="7" t="s">
        <v>30</v>
      </c>
      <c r="C6820" s="7" t="s">
        <v>19</v>
      </c>
      <c r="D6820" s="8">
        <v>2016</v>
      </c>
      <c r="E6820" s="7" t="s">
        <v>1114</v>
      </c>
      <c r="F6820" s="7" t="s">
        <v>8</v>
      </c>
      <c r="G6820" s="7" t="s">
        <v>702</v>
      </c>
      <c r="H6820" s="7" t="s">
        <v>7</v>
      </c>
      <c r="I6820" s="9">
        <v>0.109096371</v>
      </c>
      <c r="J6820" s="10">
        <v>44.611199999999997</v>
      </c>
      <c r="K6820" s="11">
        <v>4</v>
      </c>
      <c r="L6820" s="11" t="str">
        <f>IF(Tabla134[[#This Row],[Item Weight]]&lt;$U$12,"Poco Peso",IF(Tabla134[[#This Row],[Item Weight]]&lt;$U$13,"Peso Medio","Peso Alto"))</f>
        <v>Peso Medio</v>
      </c>
      <c r="M6820" s="7">
        <v>9.3949999999999996</v>
      </c>
      <c r="N6820" s="11">
        <f>IF(Tabla134[[#This Row],[Item Weight (Nulos)]]="",VLOOKUP(Tabla134[[#This Row],[Item Identifier]],'Tabla para Nulos'!$A$3:$B$1563,2,FALSE),Tabla134[[#This Row],[Item Weight (Nulos)]])</f>
        <v>9.3949999999999996</v>
      </c>
      <c r="O6820" s="11" t="str">
        <f>IF(Tabla134[[#This Row],[Item Visibility]]&lt;$U$15,"Poca visibilidad",IF(Tabla134[[#This Row],[Item Visibility]]&lt;$U$16,"Visibilidad media","Mayor visibilidad"))</f>
        <v>Mayor visibilidad</v>
      </c>
      <c r="P6820" s="11" t="str">
        <f>IF(Tabla134[[#This Row],[Rating]]&lt;2,"Muy Malo",IF(Tabla134[[#This Row],[Rating]]&lt;3,"Malo",IF(Tabla134[[#This Row],[Rating]]&lt;4,"Regular",IF(Tabla134[[#This Row],[Rating]]&lt;5,"Bueno","Excelente"))))</f>
        <v>Bueno</v>
      </c>
    </row>
    <row r="6821" spans="1:16" x14ac:dyDescent="0.2">
      <c r="A6821" s="7" t="s">
        <v>6</v>
      </c>
      <c r="B6821" s="7" t="s">
        <v>798</v>
      </c>
      <c r="C6821" s="7" t="s">
        <v>19</v>
      </c>
      <c r="D6821" s="8">
        <v>2016</v>
      </c>
      <c r="E6821" s="7" t="s">
        <v>1114</v>
      </c>
      <c r="F6821" s="7" t="s">
        <v>8</v>
      </c>
      <c r="G6821" s="7" t="s">
        <v>702</v>
      </c>
      <c r="H6821" s="7" t="s">
        <v>7</v>
      </c>
      <c r="I6821" s="9">
        <v>4.4984874000000001E-2</v>
      </c>
      <c r="J6821" s="10">
        <v>175.00540000000001</v>
      </c>
      <c r="K6821" s="11">
        <v>4</v>
      </c>
      <c r="L6821" s="11" t="str">
        <f>IF(Tabla134[[#This Row],[Item Weight]]&lt;$U$12,"Poco Peso",IF(Tabla134[[#This Row],[Item Weight]]&lt;$U$13,"Peso Medio","Peso Alto"))</f>
        <v>Peso Medio</v>
      </c>
      <c r="M6821" s="7">
        <v>13</v>
      </c>
      <c r="N6821" s="11">
        <f>IF(Tabla134[[#This Row],[Item Weight (Nulos)]]="",VLOOKUP(Tabla134[[#This Row],[Item Identifier]],'Tabla para Nulos'!$A$3:$B$1563,2,FALSE),Tabla134[[#This Row],[Item Weight (Nulos)]])</f>
        <v>13</v>
      </c>
      <c r="O6821" s="11" t="str">
        <f>IF(Tabla134[[#This Row],[Item Visibility]]&lt;$U$15,"Poca visibilidad",IF(Tabla134[[#This Row],[Item Visibility]]&lt;$U$16,"Visibilidad media","Mayor visibilidad"))</f>
        <v>Visibilidad media</v>
      </c>
      <c r="P6821" s="11" t="str">
        <f>IF(Tabla134[[#This Row],[Rating]]&lt;2,"Muy Malo",IF(Tabla134[[#This Row],[Rating]]&lt;3,"Malo",IF(Tabla134[[#This Row],[Rating]]&lt;4,"Regular",IF(Tabla134[[#This Row],[Rating]]&lt;5,"Bueno","Excelente"))))</f>
        <v>Bueno</v>
      </c>
    </row>
    <row r="6822" spans="1:16" x14ac:dyDescent="0.2">
      <c r="A6822" s="7" t="s">
        <v>6</v>
      </c>
      <c r="B6822" s="7" t="s">
        <v>713</v>
      </c>
      <c r="C6822" s="7" t="s">
        <v>122</v>
      </c>
      <c r="D6822" s="8">
        <v>2016</v>
      </c>
      <c r="E6822" s="7" t="s">
        <v>1114</v>
      </c>
      <c r="F6822" s="7" t="s">
        <v>8</v>
      </c>
      <c r="G6822" s="7" t="s">
        <v>702</v>
      </c>
      <c r="H6822" s="7" t="s">
        <v>7</v>
      </c>
      <c r="I6822" s="9">
        <v>0.14241077499999999</v>
      </c>
      <c r="J6822" s="10">
        <v>171.94479999999999</v>
      </c>
      <c r="K6822" s="11">
        <v>4</v>
      </c>
      <c r="L6822" s="11" t="str">
        <f>IF(Tabla134[[#This Row],[Item Weight]]&lt;$U$12,"Poco Peso",IF(Tabla134[[#This Row],[Item Weight]]&lt;$U$13,"Peso Medio","Peso Alto"))</f>
        <v>Poco Peso</v>
      </c>
      <c r="M6822" s="7">
        <v>7.6</v>
      </c>
      <c r="N6822" s="11">
        <f>IF(Tabla134[[#This Row],[Item Weight (Nulos)]]="",VLOOKUP(Tabla134[[#This Row],[Item Identifier]],'Tabla para Nulos'!$A$3:$B$1563,2,FALSE),Tabla134[[#This Row],[Item Weight (Nulos)]])</f>
        <v>7.6</v>
      </c>
      <c r="O6822" s="11" t="str">
        <f>IF(Tabla134[[#This Row],[Item Visibility]]&lt;$U$15,"Poca visibilidad",IF(Tabla134[[#This Row],[Item Visibility]]&lt;$U$16,"Visibilidad media","Mayor visibilidad"))</f>
        <v>Mayor visibilidad</v>
      </c>
      <c r="P6822" s="11" t="str">
        <f>IF(Tabla134[[#This Row],[Rating]]&lt;2,"Muy Malo",IF(Tabla134[[#This Row],[Rating]]&lt;3,"Malo",IF(Tabla134[[#This Row],[Rating]]&lt;4,"Regular",IF(Tabla134[[#This Row],[Rating]]&lt;5,"Bueno","Excelente"))))</f>
        <v>Bueno</v>
      </c>
    </row>
    <row r="6823" spans="1:16" x14ac:dyDescent="0.2">
      <c r="A6823" s="7" t="s">
        <v>6</v>
      </c>
      <c r="B6823" s="7" t="s">
        <v>927</v>
      </c>
      <c r="C6823" s="7" t="s">
        <v>122</v>
      </c>
      <c r="D6823" s="8">
        <v>2016</v>
      </c>
      <c r="E6823" s="7" t="s">
        <v>1114</v>
      </c>
      <c r="F6823" s="7" t="s">
        <v>8</v>
      </c>
      <c r="G6823" s="7" t="s">
        <v>702</v>
      </c>
      <c r="H6823" s="7" t="s">
        <v>7</v>
      </c>
      <c r="I6823" s="9">
        <v>0</v>
      </c>
      <c r="J6823" s="10">
        <v>78.296000000000006</v>
      </c>
      <c r="K6823" s="11">
        <v>4</v>
      </c>
      <c r="L6823" s="11" t="str">
        <f>IF(Tabla134[[#This Row],[Item Weight]]&lt;$U$12,"Poco Peso",IF(Tabla134[[#This Row],[Item Weight]]&lt;$U$13,"Peso Medio","Peso Alto"))</f>
        <v>Peso Medio</v>
      </c>
      <c r="M6823" s="7">
        <v>10.5</v>
      </c>
      <c r="N6823" s="11">
        <f>IF(Tabla134[[#This Row],[Item Weight (Nulos)]]="",VLOOKUP(Tabla134[[#This Row],[Item Identifier]],'Tabla para Nulos'!$A$3:$B$1563,2,FALSE),Tabla134[[#This Row],[Item Weight (Nulos)]])</f>
        <v>10.5</v>
      </c>
      <c r="O6823" s="11" t="str">
        <f>IF(Tabla134[[#This Row],[Item Visibility]]&lt;$U$15,"Poca visibilidad",IF(Tabla134[[#This Row],[Item Visibility]]&lt;$U$16,"Visibilidad media","Mayor visibilidad"))</f>
        <v>Poca visibilidad</v>
      </c>
      <c r="P6823" s="11" t="str">
        <f>IF(Tabla134[[#This Row],[Rating]]&lt;2,"Muy Malo",IF(Tabla134[[#This Row],[Rating]]&lt;3,"Malo",IF(Tabla134[[#This Row],[Rating]]&lt;4,"Regular",IF(Tabla134[[#This Row],[Rating]]&lt;5,"Bueno","Excelente"))))</f>
        <v>Bueno</v>
      </c>
    </row>
    <row r="6824" spans="1:16" x14ac:dyDescent="0.2">
      <c r="A6824" s="7" t="s">
        <v>21</v>
      </c>
      <c r="B6824" s="7" t="s">
        <v>1116</v>
      </c>
      <c r="C6824" s="7" t="s">
        <v>112</v>
      </c>
      <c r="D6824" s="8">
        <v>2016</v>
      </c>
      <c r="E6824" s="7" t="s">
        <v>1114</v>
      </c>
      <c r="F6824" s="7" t="s">
        <v>8</v>
      </c>
      <c r="G6824" s="7" t="s">
        <v>702</v>
      </c>
      <c r="H6824" s="7" t="s">
        <v>7</v>
      </c>
      <c r="I6824" s="9">
        <v>0.111220521</v>
      </c>
      <c r="J6824" s="10">
        <v>65.782600000000002</v>
      </c>
      <c r="K6824" s="11">
        <v>4</v>
      </c>
      <c r="L6824" s="11" t="str">
        <f>IF(Tabla134[[#This Row],[Item Weight]]&lt;$U$12,"Poco Peso",IF(Tabla134[[#This Row],[Item Weight]]&lt;$U$13,"Peso Medio","Peso Alto"))</f>
        <v>Peso Medio</v>
      </c>
      <c r="M6824" s="7">
        <v>9.3000000000000007</v>
      </c>
      <c r="N6824" s="11">
        <f>IF(Tabla134[[#This Row],[Item Weight (Nulos)]]="",VLOOKUP(Tabla134[[#This Row],[Item Identifier]],'Tabla para Nulos'!$A$3:$B$1563,2,FALSE),Tabla134[[#This Row],[Item Weight (Nulos)]])</f>
        <v>9.3000000000000007</v>
      </c>
      <c r="O6824" s="11" t="str">
        <f>IF(Tabla134[[#This Row],[Item Visibility]]&lt;$U$15,"Poca visibilidad",IF(Tabla134[[#This Row],[Item Visibility]]&lt;$U$16,"Visibilidad media","Mayor visibilidad"))</f>
        <v>Mayor visibilidad</v>
      </c>
      <c r="P6824" s="11" t="str">
        <f>IF(Tabla134[[#This Row],[Rating]]&lt;2,"Muy Malo",IF(Tabla134[[#This Row],[Rating]]&lt;3,"Malo",IF(Tabla134[[#This Row],[Rating]]&lt;4,"Regular",IF(Tabla134[[#This Row],[Rating]]&lt;5,"Bueno","Excelente"))))</f>
        <v>Bueno</v>
      </c>
    </row>
    <row r="6825" spans="1:16" x14ac:dyDescent="0.2">
      <c r="A6825" s="7" t="s">
        <v>21</v>
      </c>
      <c r="B6825" s="7" t="s">
        <v>242</v>
      </c>
      <c r="C6825" s="7" t="s">
        <v>71</v>
      </c>
      <c r="D6825" s="8">
        <v>2016</v>
      </c>
      <c r="E6825" s="7" t="s">
        <v>1114</v>
      </c>
      <c r="F6825" s="7" t="s">
        <v>8</v>
      </c>
      <c r="G6825" s="7" t="s">
        <v>702</v>
      </c>
      <c r="H6825" s="7" t="s">
        <v>7</v>
      </c>
      <c r="I6825" s="9">
        <v>5.4745150000000001E-3</v>
      </c>
      <c r="J6825" s="10">
        <v>99.701599999999999</v>
      </c>
      <c r="K6825" s="11">
        <v>4</v>
      </c>
      <c r="L6825" s="11" t="str">
        <f>IF(Tabla134[[#This Row],[Item Weight]]&lt;$U$12,"Poco Peso",IF(Tabla134[[#This Row],[Item Weight]]&lt;$U$13,"Peso Medio","Peso Alto"))</f>
        <v>Peso Medio</v>
      </c>
      <c r="M6825" s="7">
        <v>8.89</v>
      </c>
      <c r="N6825" s="11">
        <f>IF(Tabla134[[#This Row],[Item Weight (Nulos)]]="",VLOOKUP(Tabla134[[#This Row],[Item Identifier]],'Tabla para Nulos'!$A$3:$B$1563,2,FALSE),Tabla134[[#This Row],[Item Weight (Nulos)]])</f>
        <v>8.89</v>
      </c>
      <c r="O6825" s="11" t="str">
        <f>IF(Tabla134[[#This Row],[Item Visibility]]&lt;$U$15,"Poca visibilidad",IF(Tabla134[[#This Row],[Item Visibility]]&lt;$U$16,"Visibilidad media","Mayor visibilidad"))</f>
        <v>Poca visibilidad</v>
      </c>
      <c r="P6825" s="11" t="str">
        <f>IF(Tabla134[[#This Row],[Rating]]&lt;2,"Muy Malo",IF(Tabla134[[#This Row],[Rating]]&lt;3,"Malo",IF(Tabla134[[#This Row],[Rating]]&lt;4,"Regular",IF(Tabla134[[#This Row],[Rating]]&lt;5,"Bueno","Excelente"))))</f>
        <v>Bueno</v>
      </c>
    </row>
    <row r="6826" spans="1:16" x14ac:dyDescent="0.2">
      <c r="A6826" s="7" t="s">
        <v>21</v>
      </c>
      <c r="B6826" s="7" t="s">
        <v>451</v>
      </c>
      <c r="C6826" s="7" t="s">
        <v>4</v>
      </c>
      <c r="D6826" s="8">
        <v>2016</v>
      </c>
      <c r="E6826" s="7" t="s">
        <v>1114</v>
      </c>
      <c r="F6826" s="7" t="s">
        <v>8</v>
      </c>
      <c r="G6826" s="7" t="s">
        <v>702</v>
      </c>
      <c r="H6826" s="7" t="s">
        <v>7</v>
      </c>
      <c r="I6826" s="9">
        <v>7.7234112999999993E-2</v>
      </c>
      <c r="J6826" s="10">
        <v>56.893000000000001</v>
      </c>
      <c r="K6826" s="11">
        <v>4</v>
      </c>
      <c r="L6826" s="11" t="str">
        <f>IF(Tabla134[[#This Row],[Item Weight]]&lt;$U$12,"Poco Peso",IF(Tabla134[[#This Row],[Item Weight]]&lt;$U$13,"Peso Medio","Peso Alto"))</f>
        <v>Peso Medio</v>
      </c>
      <c r="M6826" s="7">
        <v>13.65</v>
      </c>
      <c r="N6826" s="11">
        <f>IF(Tabla134[[#This Row],[Item Weight (Nulos)]]="",VLOOKUP(Tabla134[[#This Row],[Item Identifier]],'Tabla para Nulos'!$A$3:$B$1563,2,FALSE),Tabla134[[#This Row],[Item Weight (Nulos)]])</f>
        <v>13.65</v>
      </c>
      <c r="O6826" s="11" t="str">
        <f>IF(Tabla134[[#This Row],[Item Visibility]]&lt;$U$15,"Poca visibilidad",IF(Tabla134[[#This Row],[Item Visibility]]&lt;$U$16,"Visibilidad media","Mayor visibilidad"))</f>
        <v>Visibilidad media</v>
      </c>
      <c r="P6826" s="11" t="str">
        <f>IF(Tabla134[[#This Row],[Rating]]&lt;2,"Muy Malo",IF(Tabla134[[#This Row],[Rating]]&lt;3,"Malo",IF(Tabla134[[#This Row],[Rating]]&lt;4,"Regular",IF(Tabla134[[#This Row],[Rating]]&lt;5,"Bueno","Excelente"))))</f>
        <v>Bueno</v>
      </c>
    </row>
    <row r="6827" spans="1:16" x14ac:dyDescent="0.2">
      <c r="A6827" s="7" t="s">
        <v>21</v>
      </c>
      <c r="B6827" s="7" t="s">
        <v>1115</v>
      </c>
      <c r="C6827" s="7" t="s">
        <v>171</v>
      </c>
      <c r="D6827" s="8">
        <v>2016</v>
      </c>
      <c r="E6827" s="7" t="s">
        <v>1114</v>
      </c>
      <c r="F6827" s="7" t="s">
        <v>8</v>
      </c>
      <c r="G6827" s="7" t="s">
        <v>702</v>
      </c>
      <c r="H6827" s="7" t="s">
        <v>7</v>
      </c>
      <c r="I6827" s="9">
        <v>9.6413261E-2</v>
      </c>
      <c r="J6827" s="10">
        <v>55.358800000000002</v>
      </c>
      <c r="K6827" s="11">
        <v>4</v>
      </c>
      <c r="L6827" s="11" t="str">
        <f>IF(Tabla134[[#This Row],[Item Weight]]&lt;$U$12,"Poco Peso",IF(Tabla134[[#This Row],[Item Weight]]&lt;$U$13,"Peso Medio","Peso Alto"))</f>
        <v>Poco Peso</v>
      </c>
      <c r="M6827" s="7">
        <v>7.5</v>
      </c>
      <c r="N6827" s="11">
        <f>IF(Tabla134[[#This Row],[Item Weight (Nulos)]]="",VLOOKUP(Tabla134[[#This Row],[Item Identifier]],'Tabla para Nulos'!$A$3:$B$1563,2,FALSE),Tabla134[[#This Row],[Item Weight (Nulos)]])</f>
        <v>7.5</v>
      </c>
      <c r="O6827" s="11" t="str">
        <f>IF(Tabla134[[#This Row],[Item Visibility]]&lt;$U$15,"Poca visibilidad",IF(Tabla134[[#This Row],[Item Visibility]]&lt;$U$16,"Visibilidad media","Mayor visibilidad"))</f>
        <v>Mayor visibilidad</v>
      </c>
      <c r="P6827" s="11" t="str">
        <f>IF(Tabla134[[#This Row],[Rating]]&lt;2,"Muy Malo",IF(Tabla134[[#This Row],[Rating]]&lt;3,"Malo",IF(Tabla134[[#This Row],[Rating]]&lt;4,"Regular",IF(Tabla134[[#This Row],[Rating]]&lt;5,"Bueno","Excelente"))))</f>
        <v>Bueno</v>
      </c>
    </row>
    <row r="6828" spans="1:16" x14ac:dyDescent="0.2">
      <c r="A6828" s="7" t="s">
        <v>6</v>
      </c>
      <c r="B6828" s="7" t="s">
        <v>119</v>
      </c>
      <c r="C6828" s="7" t="s">
        <v>28</v>
      </c>
      <c r="D6828" s="8">
        <v>2016</v>
      </c>
      <c r="E6828" s="7" t="s">
        <v>1114</v>
      </c>
      <c r="F6828" s="7" t="s">
        <v>8</v>
      </c>
      <c r="G6828" s="7" t="s">
        <v>702</v>
      </c>
      <c r="H6828" s="7" t="s">
        <v>7</v>
      </c>
      <c r="I6828" s="9">
        <v>8.0737030000000001E-2</v>
      </c>
      <c r="J6828" s="10">
        <v>197.011</v>
      </c>
      <c r="K6828" s="11">
        <v>4</v>
      </c>
      <c r="L6828" s="11" t="str">
        <f>IF(Tabla134[[#This Row],[Item Weight]]&lt;$U$12,"Poco Peso",IF(Tabla134[[#This Row],[Item Weight]]&lt;$U$13,"Peso Medio","Peso Alto"))</f>
        <v>Peso Alto</v>
      </c>
      <c r="M6828" s="7">
        <v>19.7</v>
      </c>
      <c r="N6828" s="11">
        <f>IF(Tabla134[[#This Row],[Item Weight (Nulos)]]="",VLOOKUP(Tabla134[[#This Row],[Item Identifier]],'Tabla para Nulos'!$A$3:$B$1563,2,FALSE),Tabla134[[#This Row],[Item Weight (Nulos)]])</f>
        <v>19.7</v>
      </c>
      <c r="O6828" s="11" t="str">
        <f>IF(Tabla134[[#This Row],[Item Visibility]]&lt;$U$15,"Poca visibilidad",IF(Tabla134[[#This Row],[Item Visibility]]&lt;$U$16,"Visibilidad media","Mayor visibilidad"))</f>
        <v>Visibilidad media</v>
      </c>
      <c r="P6828" s="11" t="str">
        <f>IF(Tabla134[[#This Row],[Rating]]&lt;2,"Muy Malo",IF(Tabla134[[#This Row],[Rating]]&lt;3,"Malo",IF(Tabla134[[#This Row],[Rating]]&lt;4,"Regular",IF(Tabla134[[#This Row],[Rating]]&lt;5,"Bueno","Excelente"))))</f>
        <v>Bueno</v>
      </c>
    </row>
    <row r="6829" spans="1:16" x14ac:dyDescent="0.2">
      <c r="A6829" s="7" t="s">
        <v>6</v>
      </c>
      <c r="B6829" s="7" t="s">
        <v>106</v>
      </c>
      <c r="C6829" s="7" t="s">
        <v>25</v>
      </c>
      <c r="D6829" s="8">
        <v>2016</v>
      </c>
      <c r="E6829" s="7" t="s">
        <v>1114</v>
      </c>
      <c r="F6829" s="7" t="s">
        <v>8</v>
      </c>
      <c r="G6829" s="7" t="s">
        <v>702</v>
      </c>
      <c r="H6829" s="7" t="s">
        <v>7</v>
      </c>
      <c r="I6829" s="9">
        <v>3.1267495999999999E-2</v>
      </c>
      <c r="J6829" s="10">
        <v>51.463999999999999</v>
      </c>
      <c r="K6829" s="11">
        <v>4</v>
      </c>
      <c r="L6829" s="11" t="str">
        <f>IF(Tabla134[[#This Row],[Item Weight]]&lt;$U$12,"Poco Peso",IF(Tabla134[[#This Row],[Item Weight]]&lt;$U$13,"Peso Medio","Peso Alto"))</f>
        <v>Peso Medio</v>
      </c>
      <c r="M6829" s="7">
        <v>14</v>
      </c>
      <c r="N6829" s="11">
        <f>IF(Tabla134[[#This Row],[Item Weight (Nulos)]]="",VLOOKUP(Tabla134[[#This Row],[Item Identifier]],'Tabla para Nulos'!$A$3:$B$1563,2,FALSE),Tabla134[[#This Row],[Item Weight (Nulos)]])</f>
        <v>14</v>
      </c>
      <c r="O6829" s="11" t="str">
        <f>IF(Tabla134[[#This Row],[Item Visibility]]&lt;$U$15,"Poca visibilidad",IF(Tabla134[[#This Row],[Item Visibility]]&lt;$U$16,"Visibilidad media","Mayor visibilidad"))</f>
        <v>Visibilidad media</v>
      </c>
      <c r="P6829" s="11" t="str">
        <f>IF(Tabla134[[#This Row],[Rating]]&lt;2,"Muy Malo",IF(Tabla134[[#This Row],[Rating]]&lt;3,"Malo",IF(Tabla134[[#This Row],[Rating]]&lt;4,"Regular",IF(Tabla134[[#This Row],[Rating]]&lt;5,"Bueno","Excelente"))))</f>
        <v>Bueno</v>
      </c>
    </row>
    <row r="6830" spans="1:16" x14ac:dyDescent="0.2">
      <c r="A6830" s="7" t="s">
        <v>6</v>
      </c>
      <c r="B6830" s="7" t="s">
        <v>723</v>
      </c>
      <c r="C6830" s="7" t="s">
        <v>47</v>
      </c>
      <c r="D6830" s="8">
        <v>2016</v>
      </c>
      <c r="E6830" s="7" t="s">
        <v>1114</v>
      </c>
      <c r="F6830" s="7" t="s">
        <v>8</v>
      </c>
      <c r="G6830" s="7" t="s">
        <v>702</v>
      </c>
      <c r="H6830" s="7" t="s">
        <v>7</v>
      </c>
      <c r="I6830" s="9">
        <v>4.9676156999999999E-2</v>
      </c>
      <c r="J6830" s="10">
        <v>212.45859999999999</v>
      </c>
      <c r="K6830" s="11">
        <v>4</v>
      </c>
      <c r="L6830" s="11" t="str">
        <f>IF(Tabla134[[#This Row],[Item Weight]]&lt;$U$12,"Poco Peso",IF(Tabla134[[#This Row],[Item Weight]]&lt;$U$13,"Peso Medio","Peso Alto"))</f>
        <v>Peso Medio</v>
      </c>
      <c r="M6830" s="7">
        <v>14.3</v>
      </c>
      <c r="N6830" s="11">
        <f>IF(Tabla134[[#This Row],[Item Weight (Nulos)]]="",VLOOKUP(Tabla134[[#This Row],[Item Identifier]],'Tabla para Nulos'!$A$3:$B$1563,2,FALSE),Tabla134[[#This Row],[Item Weight (Nulos)]])</f>
        <v>14.3</v>
      </c>
      <c r="O6830" s="11" t="str">
        <f>IF(Tabla134[[#This Row],[Item Visibility]]&lt;$U$15,"Poca visibilidad",IF(Tabla134[[#This Row],[Item Visibility]]&lt;$U$16,"Visibilidad media","Mayor visibilidad"))</f>
        <v>Visibilidad media</v>
      </c>
      <c r="P6830" s="11" t="str">
        <f>IF(Tabla134[[#This Row],[Rating]]&lt;2,"Muy Malo",IF(Tabla134[[#This Row],[Rating]]&lt;3,"Malo",IF(Tabla134[[#This Row],[Rating]]&lt;4,"Regular",IF(Tabla134[[#This Row],[Rating]]&lt;5,"Bueno","Excelente"))))</f>
        <v>Bueno</v>
      </c>
    </row>
    <row r="6831" spans="1:16" x14ac:dyDescent="0.2">
      <c r="A6831" s="7" t="s">
        <v>6</v>
      </c>
      <c r="B6831" s="7" t="s">
        <v>805</v>
      </c>
      <c r="C6831" s="7" t="s">
        <v>14</v>
      </c>
      <c r="D6831" s="8">
        <v>2016</v>
      </c>
      <c r="E6831" s="7" t="s">
        <v>1114</v>
      </c>
      <c r="F6831" s="7" t="s">
        <v>8</v>
      </c>
      <c r="G6831" s="7" t="s">
        <v>702</v>
      </c>
      <c r="H6831" s="7" t="s">
        <v>7</v>
      </c>
      <c r="I6831" s="9">
        <v>1.2751699999999999E-2</v>
      </c>
      <c r="J6831" s="10">
        <v>55.558799999999998</v>
      </c>
      <c r="K6831" s="11">
        <v>4</v>
      </c>
      <c r="L6831" s="11" t="str">
        <f>IF(Tabla134[[#This Row],[Item Weight]]&lt;$U$12,"Poco Peso",IF(Tabla134[[#This Row],[Item Weight]]&lt;$U$13,"Peso Medio","Peso Alto"))</f>
        <v>Peso Medio</v>
      </c>
      <c r="M6831" s="7">
        <v>13.65</v>
      </c>
      <c r="N6831" s="11">
        <f>IF(Tabla134[[#This Row],[Item Weight (Nulos)]]="",VLOOKUP(Tabla134[[#This Row],[Item Identifier]],'Tabla para Nulos'!$A$3:$B$1563,2,FALSE),Tabla134[[#This Row],[Item Weight (Nulos)]])</f>
        <v>13.65</v>
      </c>
      <c r="O6831" s="11" t="str">
        <f>IF(Tabla134[[#This Row],[Item Visibility]]&lt;$U$15,"Poca visibilidad",IF(Tabla134[[#This Row],[Item Visibility]]&lt;$U$16,"Visibilidad media","Mayor visibilidad"))</f>
        <v>Poca visibilidad</v>
      </c>
      <c r="P6831" s="11" t="str">
        <f>IF(Tabla134[[#This Row],[Rating]]&lt;2,"Muy Malo",IF(Tabla134[[#This Row],[Rating]]&lt;3,"Malo",IF(Tabla134[[#This Row],[Rating]]&lt;4,"Regular",IF(Tabla134[[#This Row],[Rating]]&lt;5,"Bueno","Excelente"))))</f>
        <v>Bueno</v>
      </c>
    </row>
    <row r="6832" spans="1:16" x14ac:dyDescent="0.2">
      <c r="A6832" s="7" t="s">
        <v>124</v>
      </c>
      <c r="B6832" s="7" t="s">
        <v>697</v>
      </c>
      <c r="C6832" s="7" t="s">
        <v>71</v>
      </c>
      <c r="D6832" s="8">
        <v>2015</v>
      </c>
      <c r="E6832" s="7" t="s">
        <v>922</v>
      </c>
      <c r="F6832" s="7" t="s">
        <v>796</v>
      </c>
      <c r="G6832" s="7" t="s">
        <v>1</v>
      </c>
      <c r="H6832" s="7" t="s">
        <v>7</v>
      </c>
      <c r="I6832" s="9">
        <v>4.1823046000000003E-2</v>
      </c>
      <c r="J6832" s="10">
        <v>108.0912</v>
      </c>
      <c r="K6832" s="11">
        <v>4</v>
      </c>
      <c r="L6832" s="11" t="str">
        <f>IF(Tabla134[[#This Row],[Item Weight]]&lt;$U$12,"Poco Peso",IF(Tabla134[[#This Row],[Item Weight]]&lt;$U$13,"Peso Medio","Peso Alto"))</f>
        <v>Peso Alto</v>
      </c>
      <c r="M6832" s="7">
        <v>19.7</v>
      </c>
      <c r="N6832" s="11">
        <f>IF(Tabla134[[#This Row],[Item Weight (Nulos)]]="",VLOOKUP(Tabla134[[#This Row],[Item Identifier]],'Tabla para Nulos'!$A$3:$B$1563,2,FALSE),Tabla134[[#This Row],[Item Weight (Nulos)]])</f>
        <v>19.7</v>
      </c>
      <c r="O6832" s="11" t="str">
        <f>IF(Tabla134[[#This Row],[Item Visibility]]&lt;$U$15,"Poca visibilidad",IF(Tabla134[[#This Row],[Item Visibility]]&lt;$U$16,"Visibilidad media","Mayor visibilidad"))</f>
        <v>Visibilidad media</v>
      </c>
      <c r="P6832" s="11" t="str">
        <f>IF(Tabla134[[#This Row],[Rating]]&lt;2,"Muy Malo",IF(Tabla134[[#This Row],[Rating]]&lt;3,"Malo",IF(Tabla134[[#This Row],[Rating]]&lt;4,"Regular",IF(Tabla134[[#This Row],[Rating]]&lt;5,"Bueno","Excelente"))))</f>
        <v>Bueno</v>
      </c>
    </row>
    <row r="6833" spans="1:16" x14ac:dyDescent="0.2">
      <c r="A6833" s="7" t="s">
        <v>124</v>
      </c>
      <c r="B6833" s="7" t="s">
        <v>219</v>
      </c>
      <c r="C6833" s="7" t="s">
        <v>216</v>
      </c>
      <c r="D6833" s="8">
        <v>2015</v>
      </c>
      <c r="E6833" s="7" t="s">
        <v>922</v>
      </c>
      <c r="F6833" s="7" t="s">
        <v>796</v>
      </c>
      <c r="G6833" s="7" t="s">
        <v>1</v>
      </c>
      <c r="H6833" s="7" t="s">
        <v>7</v>
      </c>
      <c r="I6833" s="9">
        <v>7.5711199000000007E-2</v>
      </c>
      <c r="J6833" s="10">
        <v>55.6614</v>
      </c>
      <c r="K6833" s="11">
        <v>4</v>
      </c>
      <c r="L6833" s="11" t="str">
        <f>IF(Tabla134[[#This Row],[Item Weight]]&lt;$U$12,"Poco Peso",IF(Tabla134[[#This Row],[Item Weight]]&lt;$U$13,"Peso Medio","Peso Alto"))</f>
        <v>Poco Peso</v>
      </c>
      <c r="M6833" s="7">
        <v>5.98</v>
      </c>
      <c r="N6833" s="11">
        <f>IF(Tabla134[[#This Row],[Item Weight (Nulos)]]="",VLOOKUP(Tabla134[[#This Row],[Item Identifier]],'Tabla para Nulos'!$A$3:$B$1563,2,FALSE),Tabla134[[#This Row],[Item Weight (Nulos)]])</f>
        <v>5.98</v>
      </c>
      <c r="O6833" s="11" t="str">
        <f>IF(Tabla134[[#This Row],[Item Visibility]]&lt;$U$15,"Poca visibilidad",IF(Tabla134[[#This Row],[Item Visibility]]&lt;$U$16,"Visibilidad media","Mayor visibilidad"))</f>
        <v>Visibilidad media</v>
      </c>
      <c r="P6833" s="11" t="str">
        <f>IF(Tabla134[[#This Row],[Rating]]&lt;2,"Muy Malo",IF(Tabla134[[#This Row],[Rating]]&lt;3,"Malo",IF(Tabla134[[#This Row],[Rating]]&lt;4,"Regular",IF(Tabla134[[#This Row],[Rating]]&lt;5,"Bueno","Excelente"))))</f>
        <v>Bueno</v>
      </c>
    </row>
    <row r="6834" spans="1:16" x14ac:dyDescent="0.2">
      <c r="A6834" s="7" t="s">
        <v>124</v>
      </c>
      <c r="B6834" s="7" t="s">
        <v>139</v>
      </c>
      <c r="C6834" s="7" t="s">
        <v>14</v>
      </c>
      <c r="D6834" s="8">
        <v>2015</v>
      </c>
      <c r="E6834" s="7" t="s">
        <v>922</v>
      </c>
      <c r="F6834" s="7" t="s">
        <v>796</v>
      </c>
      <c r="G6834" s="7" t="s">
        <v>1</v>
      </c>
      <c r="H6834" s="7" t="s">
        <v>7</v>
      </c>
      <c r="I6834" s="9">
        <v>4.3852434000000003E-2</v>
      </c>
      <c r="J6834" s="10">
        <v>182.69499999999999</v>
      </c>
      <c r="K6834" s="11">
        <v>4</v>
      </c>
      <c r="L6834" s="11" t="str">
        <f>IF(Tabla134[[#This Row],[Item Weight]]&lt;$U$12,"Poco Peso",IF(Tabla134[[#This Row],[Item Weight]]&lt;$U$13,"Peso Medio","Peso Alto"))</f>
        <v>Peso Medio</v>
      </c>
      <c r="M6834" s="7">
        <v>13.15</v>
      </c>
      <c r="N6834" s="11">
        <f>IF(Tabla134[[#This Row],[Item Weight (Nulos)]]="",VLOOKUP(Tabla134[[#This Row],[Item Identifier]],'Tabla para Nulos'!$A$3:$B$1563,2,FALSE),Tabla134[[#This Row],[Item Weight (Nulos)]])</f>
        <v>13.15</v>
      </c>
      <c r="O6834" s="11" t="str">
        <f>IF(Tabla134[[#This Row],[Item Visibility]]&lt;$U$15,"Poca visibilidad",IF(Tabla134[[#This Row],[Item Visibility]]&lt;$U$16,"Visibilidad media","Mayor visibilidad"))</f>
        <v>Visibilidad media</v>
      </c>
      <c r="P6834" s="11" t="str">
        <f>IF(Tabla134[[#This Row],[Rating]]&lt;2,"Muy Malo",IF(Tabla134[[#This Row],[Rating]]&lt;3,"Malo",IF(Tabla134[[#This Row],[Rating]]&lt;4,"Regular",IF(Tabla134[[#This Row],[Rating]]&lt;5,"Bueno","Excelente"))))</f>
        <v>Bueno</v>
      </c>
    </row>
    <row r="6835" spans="1:16" x14ac:dyDescent="0.2">
      <c r="A6835" s="7" t="s">
        <v>124</v>
      </c>
      <c r="B6835" s="7" t="s">
        <v>681</v>
      </c>
      <c r="C6835" s="7" t="s">
        <v>28</v>
      </c>
      <c r="D6835" s="8">
        <v>2020</v>
      </c>
      <c r="E6835" s="7" t="s">
        <v>919</v>
      </c>
      <c r="F6835" s="7" t="s">
        <v>796</v>
      </c>
      <c r="G6835" s="7" t="s">
        <v>1</v>
      </c>
      <c r="H6835" s="7" t="s">
        <v>7</v>
      </c>
      <c r="I6835" s="9">
        <v>3.4563936000000003E-2</v>
      </c>
      <c r="J6835" s="10">
        <v>45.308599999999998</v>
      </c>
      <c r="K6835" s="11">
        <v>4</v>
      </c>
      <c r="L6835" s="11" t="str">
        <f>IF(Tabla134[[#This Row],[Item Weight]]&lt;$U$12,"Poco Peso",IF(Tabla134[[#This Row],[Item Weight]]&lt;$U$13,"Peso Medio","Peso Alto"))</f>
        <v>Peso Alto</v>
      </c>
      <c r="M6835" s="7">
        <v>20</v>
      </c>
      <c r="N6835" s="11">
        <f>IF(Tabla134[[#This Row],[Item Weight (Nulos)]]="",VLOOKUP(Tabla134[[#This Row],[Item Identifier]],'Tabla para Nulos'!$A$3:$B$1563,2,FALSE),Tabla134[[#This Row],[Item Weight (Nulos)]])</f>
        <v>20</v>
      </c>
      <c r="O6835" s="11" t="str">
        <f>IF(Tabla134[[#This Row],[Item Visibility]]&lt;$U$15,"Poca visibilidad",IF(Tabla134[[#This Row],[Item Visibility]]&lt;$U$16,"Visibilidad media","Mayor visibilidad"))</f>
        <v>Visibilidad media</v>
      </c>
      <c r="P6835" s="11" t="str">
        <f>IF(Tabla134[[#This Row],[Rating]]&lt;2,"Muy Malo",IF(Tabla134[[#This Row],[Rating]]&lt;3,"Malo",IF(Tabla134[[#This Row],[Rating]]&lt;4,"Regular",IF(Tabla134[[#This Row],[Rating]]&lt;5,"Bueno","Excelente"))))</f>
        <v>Bueno</v>
      </c>
    </row>
    <row r="6836" spans="1:16" x14ac:dyDescent="0.2">
      <c r="A6836" s="7" t="s">
        <v>124</v>
      </c>
      <c r="B6836" s="7" t="s">
        <v>234</v>
      </c>
      <c r="C6836" s="7" t="s">
        <v>10</v>
      </c>
      <c r="D6836" s="8">
        <v>2020</v>
      </c>
      <c r="E6836" s="7" t="s">
        <v>919</v>
      </c>
      <c r="F6836" s="7" t="s">
        <v>796</v>
      </c>
      <c r="G6836" s="7" t="s">
        <v>1</v>
      </c>
      <c r="H6836" s="7" t="s">
        <v>7</v>
      </c>
      <c r="I6836" s="9">
        <v>3.5949725000000002E-2</v>
      </c>
      <c r="J6836" s="10">
        <v>132.92840000000001</v>
      </c>
      <c r="K6836" s="11">
        <v>4</v>
      </c>
      <c r="L6836" s="11" t="str">
        <f>IF(Tabla134[[#This Row],[Item Weight]]&lt;$U$12,"Poco Peso",IF(Tabla134[[#This Row],[Item Weight]]&lt;$U$13,"Peso Medio","Peso Alto"))</f>
        <v>Peso Medio</v>
      </c>
      <c r="M6836" s="7">
        <v>10.895</v>
      </c>
      <c r="N6836" s="11">
        <f>IF(Tabla134[[#This Row],[Item Weight (Nulos)]]="",VLOOKUP(Tabla134[[#This Row],[Item Identifier]],'Tabla para Nulos'!$A$3:$B$1563,2,FALSE),Tabla134[[#This Row],[Item Weight (Nulos)]])</f>
        <v>10.895</v>
      </c>
      <c r="O6836" s="11" t="str">
        <f>IF(Tabla134[[#This Row],[Item Visibility]]&lt;$U$15,"Poca visibilidad",IF(Tabla134[[#This Row],[Item Visibility]]&lt;$U$16,"Visibilidad media","Mayor visibilidad"))</f>
        <v>Visibilidad media</v>
      </c>
      <c r="P6836" s="11" t="str">
        <f>IF(Tabla134[[#This Row],[Rating]]&lt;2,"Muy Malo",IF(Tabla134[[#This Row],[Rating]]&lt;3,"Malo",IF(Tabla134[[#This Row],[Rating]]&lt;4,"Regular",IF(Tabla134[[#This Row],[Rating]]&lt;5,"Bueno","Excelente"))))</f>
        <v>Bueno</v>
      </c>
    </row>
    <row r="6837" spans="1:16" x14ac:dyDescent="0.2">
      <c r="A6837" s="7" t="s">
        <v>124</v>
      </c>
      <c r="B6837" s="7" t="s">
        <v>1113</v>
      </c>
      <c r="C6837" s="7" t="s">
        <v>216</v>
      </c>
      <c r="D6837" s="8">
        <v>2020</v>
      </c>
      <c r="E6837" s="7" t="s">
        <v>919</v>
      </c>
      <c r="F6837" s="7" t="s">
        <v>796</v>
      </c>
      <c r="G6837" s="7" t="s">
        <v>1</v>
      </c>
      <c r="H6837" s="7" t="s">
        <v>7</v>
      </c>
      <c r="I6837" s="9">
        <v>3.4765901000000002E-2</v>
      </c>
      <c r="J6837" s="10">
        <v>114.2492</v>
      </c>
      <c r="K6837" s="11">
        <v>4</v>
      </c>
      <c r="L6837" s="11" t="str">
        <f>IF(Tabla134[[#This Row],[Item Weight]]&lt;$U$12,"Poco Peso",IF(Tabla134[[#This Row],[Item Weight]]&lt;$U$13,"Peso Medio","Peso Alto"))</f>
        <v>Peso Medio</v>
      </c>
      <c r="M6837" s="7">
        <v>13.85</v>
      </c>
      <c r="N6837" s="11">
        <f>IF(Tabla134[[#This Row],[Item Weight (Nulos)]]="",VLOOKUP(Tabla134[[#This Row],[Item Identifier]],'Tabla para Nulos'!$A$3:$B$1563,2,FALSE),Tabla134[[#This Row],[Item Weight (Nulos)]])</f>
        <v>13.85</v>
      </c>
      <c r="O6837" s="11" t="str">
        <f>IF(Tabla134[[#This Row],[Item Visibility]]&lt;$U$15,"Poca visibilidad",IF(Tabla134[[#This Row],[Item Visibility]]&lt;$U$16,"Visibilidad media","Mayor visibilidad"))</f>
        <v>Visibilidad media</v>
      </c>
      <c r="P6837" s="11" t="str">
        <f>IF(Tabla134[[#This Row],[Rating]]&lt;2,"Muy Malo",IF(Tabla134[[#This Row],[Rating]]&lt;3,"Malo",IF(Tabla134[[#This Row],[Rating]]&lt;4,"Regular",IF(Tabla134[[#This Row],[Rating]]&lt;5,"Bueno","Excelente"))))</f>
        <v>Bueno</v>
      </c>
    </row>
    <row r="6838" spans="1:16" x14ac:dyDescent="0.2">
      <c r="A6838" s="7" t="s">
        <v>124</v>
      </c>
      <c r="B6838" s="7" t="s">
        <v>5</v>
      </c>
      <c r="C6838" s="7" t="s">
        <v>4</v>
      </c>
      <c r="D6838" s="8">
        <v>2020</v>
      </c>
      <c r="E6838" s="7" t="s">
        <v>919</v>
      </c>
      <c r="F6838" s="7" t="s">
        <v>796</v>
      </c>
      <c r="G6838" s="7" t="s">
        <v>1</v>
      </c>
      <c r="H6838" s="7" t="s">
        <v>7</v>
      </c>
      <c r="I6838" s="9">
        <v>8.6096019999999992E-3</v>
      </c>
      <c r="J6838" s="10">
        <v>114.8492</v>
      </c>
      <c r="K6838" s="11">
        <v>4</v>
      </c>
      <c r="L6838" s="11" t="str">
        <f>IF(Tabla134[[#This Row],[Item Weight]]&lt;$U$12,"Poco Peso",IF(Tabla134[[#This Row],[Item Weight]]&lt;$U$13,"Peso Medio","Peso Alto"))</f>
        <v>Peso Medio</v>
      </c>
      <c r="M6838" s="7">
        <v>11.8</v>
      </c>
      <c r="N6838" s="11">
        <f>IF(Tabla134[[#This Row],[Item Weight (Nulos)]]="",VLOOKUP(Tabla134[[#This Row],[Item Identifier]],'Tabla para Nulos'!$A$3:$B$1563,2,FALSE),Tabla134[[#This Row],[Item Weight (Nulos)]])</f>
        <v>11.8</v>
      </c>
      <c r="O6838" s="11" t="str">
        <f>IF(Tabla134[[#This Row],[Item Visibility]]&lt;$U$15,"Poca visibilidad",IF(Tabla134[[#This Row],[Item Visibility]]&lt;$U$16,"Visibilidad media","Mayor visibilidad"))</f>
        <v>Poca visibilidad</v>
      </c>
      <c r="P6838" s="11" t="str">
        <f>IF(Tabla134[[#This Row],[Rating]]&lt;2,"Muy Malo",IF(Tabla134[[#This Row],[Rating]]&lt;3,"Malo",IF(Tabla134[[#This Row],[Rating]]&lt;4,"Regular",IF(Tabla134[[#This Row],[Rating]]&lt;5,"Bueno","Excelente"))))</f>
        <v>Bueno</v>
      </c>
    </row>
    <row r="6839" spans="1:16" x14ac:dyDescent="0.2">
      <c r="A6839" s="7" t="s">
        <v>124</v>
      </c>
      <c r="B6839" s="7" t="s">
        <v>1112</v>
      </c>
      <c r="C6839" s="7" t="s">
        <v>4</v>
      </c>
      <c r="D6839" s="8">
        <v>2020</v>
      </c>
      <c r="E6839" s="7" t="s">
        <v>919</v>
      </c>
      <c r="F6839" s="7" t="s">
        <v>796</v>
      </c>
      <c r="G6839" s="7" t="s">
        <v>1</v>
      </c>
      <c r="H6839" s="7" t="s">
        <v>7</v>
      </c>
      <c r="I6839" s="9">
        <v>5.5301055000000002E-2</v>
      </c>
      <c r="J6839" s="10">
        <v>34.687399999999997</v>
      </c>
      <c r="K6839" s="11">
        <v>4</v>
      </c>
      <c r="L6839" s="11" t="str">
        <f>IF(Tabla134[[#This Row],[Item Weight]]&lt;$U$12,"Poco Peso",IF(Tabla134[[#This Row],[Item Weight]]&lt;$U$13,"Peso Medio","Peso Alto"))</f>
        <v>Peso Medio</v>
      </c>
      <c r="M6839" s="7">
        <v>13.5</v>
      </c>
      <c r="N6839" s="11">
        <f>IF(Tabla134[[#This Row],[Item Weight (Nulos)]]="",VLOOKUP(Tabla134[[#This Row],[Item Identifier]],'Tabla para Nulos'!$A$3:$B$1563,2,FALSE),Tabla134[[#This Row],[Item Weight (Nulos)]])</f>
        <v>13.5</v>
      </c>
      <c r="O6839" s="11" t="str">
        <f>IF(Tabla134[[#This Row],[Item Visibility]]&lt;$U$15,"Poca visibilidad",IF(Tabla134[[#This Row],[Item Visibility]]&lt;$U$16,"Visibilidad media","Mayor visibilidad"))</f>
        <v>Visibilidad media</v>
      </c>
      <c r="P6839" s="11" t="str">
        <f>IF(Tabla134[[#This Row],[Rating]]&lt;2,"Muy Malo",IF(Tabla134[[#This Row],[Rating]]&lt;3,"Malo",IF(Tabla134[[#This Row],[Rating]]&lt;4,"Regular",IF(Tabla134[[#This Row],[Rating]]&lt;5,"Bueno","Excelente"))))</f>
        <v>Bueno</v>
      </c>
    </row>
    <row r="6840" spans="1:16" x14ac:dyDescent="0.2">
      <c r="A6840" s="7" t="s">
        <v>124</v>
      </c>
      <c r="B6840" s="7" t="s">
        <v>446</v>
      </c>
      <c r="C6840" s="7" t="s">
        <v>4</v>
      </c>
      <c r="D6840" s="8">
        <v>2020</v>
      </c>
      <c r="E6840" s="7" t="s">
        <v>919</v>
      </c>
      <c r="F6840" s="7" t="s">
        <v>796</v>
      </c>
      <c r="G6840" s="7" t="s">
        <v>1</v>
      </c>
      <c r="H6840" s="7" t="s">
        <v>7</v>
      </c>
      <c r="I6840" s="9">
        <v>7.7892365000000005E-2</v>
      </c>
      <c r="J6840" s="10">
        <v>59.3536</v>
      </c>
      <c r="K6840" s="11">
        <v>4</v>
      </c>
      <c r="L6840" s="11" t="str">
        <f>IF(Tabla134[[#This Row],[Item Weight]]&lt;$U$12,"Poco Peso",IF(Tabla134[[#This Row],[Item Weight]]&lt;$U$13,"Peso Medio","Peso Alto"))</f>
        <v>Peso Alto</v>
      </c>
      <c r="M6840" s="7">
        <v>20.100000000000001</v>
      </c>
      <c r="N6840" s="11">
        <f>IF(Tabla134[[#This Row],[Item Weight (Nulos)]]="",VLOOKUP(Tabla134[[#This Row],[Item Identifier]],'Tabla para Nulos'!$A$3:$B$1563,2,FALSE),Tabla134[[#This Row],[Item Weight (Nulos)]])</f>
        <v>20.100000000000001</v>
      </c>
      <c r="O6840" s="11" t="str">
        <f>IF(Tabla134[[#This Row],[Item Visibility]]&lt;$U$15,"Poca visibilidad",IF(Tabla134[[#This Row],[Item Visibility]]&lt;$U$16,"Visibilidad media","Mayor visibilidad"))</f>
        <v>Visibilidad media</v>
      </c>
      <c r="P6840" s="11" t="str">
        <f>IF(Tabla134[[#This Row],[Rating]]&lt;2,"Muy Malo",IF(Tabla134[[#This Row],[Rating]]&lt;3,"Malo",IF(Tabla134[[#This Row],[Rating]]&lt;4,"Regular",IF(Tabla134[[#This Row],[Rating]]&lt;5,"Bueno","Excelente"))))</f>
        <v>Bueno</v>
      </c>
    </row>
    <row r="6841" spans="1:16" x14ac:dyDescent="0.2">
      <c r="A6841" s="7" t="s">
        <v>124</v>
      </c>
      <c r="B6841" s="7" t="s">
        <v>175</v>
      </c>
      <c r="C6841" s="7" t="s">
        <v>171</v>
      </c>
      <c r="D6841" s="8">
        <v>2020</v>
      </c>
      <c r="E6841" s="7" t="s">
        <v>919</v>
      </c>
      <c r="F6841" s="7" t="s">
        <v>796</v>
      </c>
      <c r="G6841" s="7" t="s">
        <v>1</v>
      </c>
      <c r="H6841" s="7" t="s">
        <v>7</v>
      </c>
      <c r="I6841" s="9">
        <v>5.8799705000000001E-2</v>
      </c>
      <c r="J6841" s="10">
        <v>220.7456</v>
      </c>
      <c r="K6841" s="11">
        <v>4</v>
      </c>
      <c r="L6841" s="11" t="str">
        <f>IF(Tabla134[[#This Row],[Item Weight]]&lt;$U$12,"Poco Peso",IF(Tabla134[[#This Row],[Item Weight]]&lt;$U$13,"Peso Medio","Peso Alto"))</f>
        <v>Peso Alto</v>
      </c>
      <c r="M6841" s="7">
        <v>18.2</v>
      </c>
      <c r="N6841" s="11">
        <f>IF(Tabla134[[#This Row],[Item Weight (Nulos)]]="",VLOOKUP(Tabla134[[#This Row],[Item Identifier]],'Tabla para Nulos'!$A$3:$B$1563,2,FALSE),Tabla134[[#This Row],[Item Weight (Nulos)]])</f>
        <v>18.2</v>
      </c>
      <c r="O6841" s="11" t="str">
        <f>IF(Tabla134[[#This Row],[Item Visibility]]&lt;$U$15,"Poca visibilidad",IF(Tabla134[[#This Row],[Item Visibility]]&lt;$U$16,"Visibilidad media","Mayor visibilidad"))</f>
        <v>Visibilidad media</v>
      </c>
      <c r="P6841" s="11" t="str">
        <f>IF(Tabla134[[#This Row],[Rating]]&lt;2,"Muy Malo",IF(Tabla134[[#This Row],[Rating]]&lt;3,"Malo",IF(Tabla134[[#This Row],[Rating]]&lt;4,"Regular",IF(Tabla134[[#This Row],[Rating]]&lt;5,"Bueno","Excelente"))))</f>
        <v>Bueno</v>
      </c>
    </row>
    <row r="6842" spans="1:16" x14ac:dyDescent="0.2">
      <c r="A6842" s="7" t="s">
        <v>124</v>
      </c>
      <c r="B6842" s="7" t="s">
        <v>1111</v>
      </c>
      <c r="C6842" s="7" t="s">
        <v>14</v>
      </c>
      <c r="D6842" s="8">
        <v>2020</v>
      </c>
      <c r="E6842" s="7" t="s">
        <v>919</v>
      </c>
      <c r="F6842" s="7" t="s">
        <v>796</v>
      </c>
      <c r="G6842" s="7" t="s">
        <v>1</v>
      </c>
      <c r="H6842" s="7" t="s">
        <v>7</v>
      </c>
      <c r="I6842" s="9">
        <v>0</v>
      </c>
      <c r="J6842" s="10">
        <v>119.8124</v>
      </c>
      <c r="K6842" s="11">
        <v>4</v>
      </c>
      <c r="L6842" s="11" t="str">
        <f>IF(Tabla134[[#This Row],[Item Weight]]&lt;$U$12,"Poco Peso",IF(Tabla134[[#This Row],[Item Weight]]&lt;$U$13,"Peso Medio","Peso Alto"))</f>
        <v>Peso Alto</v>
      </c>
      <c r="M6842" s="7">
        <v>18.5</v>
      </c>
      <c r="N6842" s="11">
        <f>IF(Tabla134[[#This Row],[Item Weight (Nulos)]]="",VLOOKUP(Tabla134[[#This Row],[Item Identifier]],'Tabla para Nulos'!$A$3:$B$1563,2,FALSE),Tabla134[[#This Row],[Item Weight (Nulos)]])</f>
        <v>18.5</v>
      </c>
      <c r="O6842" s="11" t="str">
        <f>IF(Tabla134[[#This Row],[Item Visibility]]&lt;$U$15,"Poca visibilidad",IF(Tabla134[[#This Row],[Item Visibility]]&lt;$U$16,"Visibilidad media","Mayor visibilidad"))</f>
        <v>Poca visibilidad</v>
      </c>
      <c r="P6842" s="11" t="str">
        <f>IF(Tabla134[[#This Row],[Rating]]&lt;2,"Muy Malo",IF(Tabla134[[#This Row],[Rating]]&lt;3,"Malo",IF(Tabla134[[#This Row],[Rating]]&lt;4,"Regular",IF(Tabla134[[#This Row],[Rating]]&lt;5,"Bueno","Excelente"))))</f>
        <v>Bueno</v>
      </c>
    </row>
    <row r="6843" spans="1:16" x14ac:dyDescent="0.2">
      <c r="A6843" s="7" t="s">
        <v>124</v>
      </c>
      <c r="B6843" s="7" t="s">
        <v>590</v>
      </c>
      <c r="C6843" s="7" t="s">
        <v>19</v>
      </c>
      <c r="D6843" s="8">
        <v>2020</v>
      </c>
      <c r="E6843" s="7" t="s">
        <v>919</v>
      </c>
      <c r="F6843" s="7" t="s">
        <v>796</v>
      </c>
      <c r="G6843" s="7" t="s">
        <v>1</v>
      </c>
      <c r="H6843" s="7" t="s">
        <v>7</v>
      </c>
      <c r="I6843" s="9">
        <v>3.4093203000000002E-2</v>
      </c>
      <c r="J6843" s="10">
        <v>56.6614</v>
      </c>
      <c r="K6843" s="11">
        <v>4</v>
      </c>
      <c r="L6843" s="11" t="str">
        <f>IF(Tabla134[[#This Row],[Item Weight]]&lt;$U$12,"Poco Peso",IF(Tabla134[[#This Row],[Item Weight]]&lt;$U$13,"Peso Medio","Peso Alto"))</f>
        <v>Peso Alto</v>
      </c>
      <c r="M6843" s="7">
        <v>19.600000000000001</v>
      </c>
      <c r="N6843" s="11">
        <f>IF(Tabla134[[#This Row],[Item Weight (Nulos)]]="",VLOOKUP(Tabla134[[#This Row],[Item Identifier]],'Tabla para Nulos'!$A$3:$B$1563,2,FALSE),Tabla134[[#This Row],[Item Weight (Nulos)]])</f>
        <v>19.600000000000001</v>
      </c>
      <c r="O6843" s="11" t="str">
        <f>IF(Tabla134[[#This Row],[Item Visibility]]&lt;$U$15,"Poca visibilidad",IF(Tabla134[[#This Row],[Item Visibility]]&lt;$U$16,"Visibilidad media","Mayor visibilidad"))</f>
        <v>Visibilidad media</v>
      </c>
      <c r="P6843" s="11" t="str">
        <f>IF(Tabla134[[#This Row],[Rating]]&lt;2,"Muy Malo",IF(Tabla134[[#This Row],[Rating]]&lt;3,"Malo",IF(Tabla134[[#This Row],[Rating]]&lt;4,"Regular",IF(Tabla134[[#This Row],[Rating]]&lt;5,"Bueno","Excelente"))))</f>
        <v>Bueno</v>
      </c>
    </row>
    <row r="6844" spans="1:16" x14ac:dyDescent="0.2">
      <c r="A6844" s="7" t="s">
        <v>124</v>
      </c>
      <c r="B6844" s="7" t="s">
        <v>1110</v>
      </c>
      <c r="C6844" s="7" t="s">
        <v>28</v>
      </c>
      <c r="D6844" s="8">
        <v>2015</v>
      </c>
      <c r="E6844" s="7" t="s">
        <v>922</v>
      </c>
      <c r="F6844" s="7" t="s">
        <v>796</v>
      </c>
      <c r="G6844" s="7" t="s">
        <v>1</v>
      </c>
      <c r="H6844" s="7" t="s">
        <v>7</v>
      </c>
      <c r="I6844" s="9">
        <v>8.2178615999999996E-2</v>
      </c>
      <c r="J6844" s="10">
        <v>37.016399999999997</v>
      </c>
      <c r="K6844" s="11">
        <v>4</v>
      </c>
      <c r="L6844" s="11" t="str">
        <f>IF(Tabla134[[#This Row],[Item Weight]]&lt;$U$12,"Poco Peso",IF(Tabla134[[#This Row],[Item Weight]]&lt;$U$13,"Peso Medio","Peso Alto"))</f>
        <v>Poco Peso</v>
      </c>
      <c r="M6844" s="7">
        <v>5.7649999999999997</v>
      </c>
      <c r="N6844" s="11">
        <f>IF(Tabla134[[#This Row],[Item Weight (Nulos)]]="",VLOOKUP(Tabla134[[#This Row],[Item Identifier]],'Tabla para Nulos'!$A$3:$B$1563,2,FALSE),Tabla134[[#This Row],[Item Weight (Nulos)]])</f>
        <v>5.7649999999999997</v>
      </c>
      <c r="O6844" s="11" t="str">
        <f>IF(Tabla134[[#This Row],[Item Visibility]]&lt;$U$15,"Poca visibilidad",IF(Tabla134[[#This Row],[Item Visibility]]&lt;$U$16,"Visibilidad media","Mayor visibilidad"))</f>
        <v>Visibilidad media</v>
      </c>
      <c r="P6844" s="11" t="str">
        <f>IF(Tabla134[[#This Row],[Rating]]&lt;2,"Muy Malo",IF(Tabla134[[#This Row],[Rating]]&lt;3,"Malo",IF(Tabla134[[#This Row],[Rating]]&lt;4,"Regular",IF(Tabla134[[#This Row],[Rating]]&lt;5,"Bueno","Excelente"))))</f>
        <v>Bueno</v>
      </c>
    </row>
    <row r="6845" spans="1:16" x14ac:dyDescent="0.2">
      <c r="A6845" s="7" t="s">
        <v>124</v>
      </c>
      <c r="B6845" s="7" t="s">
        <v>692</v>
      </c>
      <c r="C6845" s="7" t="s">
        <v>28</v>
      </c>
      <c r="D6845" s="8">
        <v>2015</v>
      </c>
      <c r="E6845" s="7" t="s">
        <v>922</v>
      </c>
      <c r="F6845" s="7" t="s">
        <v>796</v>
      </c>
      <c r="G6845" s="7" t="s">
        <v>1</v>
      </c>
      <c r="H6845" s="7" t="s">
        <v>7</v>
      </c>
      <c r="I6845" s="9">
        <v>3.7573095000000001E-2</v>
      </c>
      <c r="J6845" s="10">
        <v>50.203400000000002</v>
      </c>
      <c r="K6845" s="11">
        <v>4</v>
      </c>
      <c r="L6845" s="11" t="str">
        <f>IF(Tabla134[[#This Row],[Item Weight]]&lt;$U$12,"Poco Peso",IF(Tabla134[[#This Row],[Item Weight]]&lt;$U$13,"Peso Medio","Peso Alto"))</f>
        <v>Poco Peso</v>
      </c>
      <c r="M6845" s="7">
        <v>6.8</v>
      </c>
      <c r="N6845" s="11">
        <f>IF(Tabla134[[#This Row],[Item Weight (Nulos)]]="",VLOOKUP(Tabla134[[#This Row],[Item Identifier]],'Tabla para Nulos'!$A$3:$B$1563,2,FALSE),Tabla134[[#This Row],[Item Weight (Nulos)]])</f>
        <v>6.8</v>
      </c>
      <c r="O6845" s="11" t="str">
        <f>IF(Tabla134[[#This Row],[Item Visibility]]&lt;$U$15,"Poca visibilidad",IF(Tabla134[[#This Row],[Item Visibility]]&lt;$U$16,"Visibilidad media","Mayor visibilidad"))</f>
        <v>Visibilidad media</v>
      </c>
      <c r="P6845" s="11" t="str">
        <f>IF(Tabla134[[#This Row],[Rating]]&lt;2,"Muy Malo",IF(Tabla134[[#This Row],[Rating]]&lt;3,"Malo",IF(Tabla134[[#This Row],[Rating]]&lt;4,"Regular",IF(Tabla134[[#This Row],[Rating]]&lt;5,"Bueno","Excelente"))))</f>
        <v>Bueno</v>
      </c>
    </row>
    <row r="6846" spans="1:16" x14ac:dyDescent="0.2">
      <c r="A6846" s="7" t="s">
        <v>124</v>
      </c>
      <c r="B6846" s="7" t="s">
        <v>691</v>
      </c>
      <c r="C6846" s="7" t="s">
        <v>28</v>
      </c>
      <c r="D6846" s="8">
        <v>2015</v>
      </c>
      <c r="E6846" s="7" t="s">
        <v>922</v>
      </c>
      <c r="F6846" s="7" t="s">
        <v>796</v>
      </c>
      <c r="G6846" s="7" t="s">
        <v>1</v>
      </c>
      <c r="H6846" s="7" t="s">
        <v>7</v>
      </c>
      <c r="I6846" s="9">
        <v>3.1467127999999997E-2</v>
      </c>
      <c r="J6846" s="10">
        <v>91.846199999999996</v>
      </c>
      <c r="K6846" s="11">
        <v>4</v>
      </c>
      <c r="L6846" s="11" t="str">
        <f>IF(Tabla134[[#This Row],[Item Weight]]&lt;$U$12,"Poco Peso",IF(Tabla134[[#This Row],[Item Weight]]&lt;$U$13,"Peso Medio","Peso Alto"))</f>
        <v>Poco Peso</v>
      </c>
      <c r="M6846" s="7">
        <v>8.1950000000000003</v>
      </c>
      <c r="N6846" s="11">
        <f>IF(Tabla134[[#This Row],[Item Weight (Nulos)]]="",VLOOKUP(Tabla134[[#This Row],[Item Identifier]],'Tabla para Nulos'!$A$3:$B$1563,2,FALSE),Tabla134[[#This Row],[Item Weight (Nulos)]])</f>
        <v>8.1950000000000003</v>
      </c>
      <c r="O6846" s="11" t="str">
        <f>IF(Tabla134[[#This Row],[Item Visibility]]&lt;$U$15,"Poca visibilidad",IF(Tabla134[[#This Row],[Item Visibility]]&lt;$U$16,"Visibilidad media","Mayor visibilidad"))</f>
        <v>Visibilidad media</v>
      </c>
      <c r="P6846" s="11" t="str">
        <f>IF(Tabla134[[#This Row],[Rating]]&lt;2,"Muy Malo",IF(Tabla134[[#This Row],[Rating]]&lt;3,"Malo",IF(Tabla134[[#This Row],[Rating]]&lt;4,"Regular",IF(Tabla134[[#This Row],[Rating]]&lt;5,"Bueno","Excelente"))))</f>
        <v>Bueno</v>
      </c>
    </row>
    <row r="6847" spans="1:16" x14ac:dyDescent="0.2">
      <c r="A6847" s="7" t="s">
        <v>124</v>
      </c>
      <c r="B6847" s="7" t="s">
        <v>293</v>
      </c>
      <c r="C6847" s="7" t="s">
        <v>28</v>
      </c>
      <c r="D6847" s="8">
        <v>2015</v>
      </c>
      <c r="E6847" s="7" t="s">
        <v>922</v>
      </c>
      <c r="F6847" s="7" t="s">
        <v>796</v>
      </c>
      <c r="G6847" s="7" t="s">
        <v>1</v>
      </c>
      <c r="H6847" s="7" t="s">
        <v>7</v>
      </c>
      <c r="I6847" s="9">
        <v>8.2595020000000005E-2</v>
      </c>
      <c r="J6847" s="10">
        <v>149.10759999999999</v>
      </c>
      <c r="K6847" s="11">
        <v>4</v>
      </c>
      <c r="L6847" s="11" t="str">
        <f>IF(Tabla134[[#This Row],[Item Weight]]&lt;$U$12,"Poco Peso",IF(Tabla134[[#This Row],[Item Weight]]&lt;$U$13,"Peso Medio","Peso Alto"))</f>
        <v>Poco Peso</v>
      </c>
      <c r="M6847" s="7">
        <v>8.2349999999999994</v>
      </c>
      <c r="N6847" s="11">
        <f>IF(Tabla134[[#This Row],[Item Weight (Nulos)]]="",VLOOKUP(Tabla134[[#This Row],[Item Identifier]],'Tabla para Nulos'!$A$3:$B$1563,2,FALSE),Tabla134[[#This Row],[Item Weight (Nulos)]])</f>
        <v>8.2349999999999994</v>
      </c>
      <c r="O6847" s="11" t="str">
        <f>IF(Tabla134[[#This Row],[Item Visibility]]&lt;$U$15,"Poca visibilidad",IF(Tabla134[[#This Row],[Item Visibility]]&lt;$U$16,"Visibilidad media","Mayor visibilidad"))</f>
        <v>Visibilidad media</v>
      </c>
      <c r="P6847" s="11" t="str">
        <f>IF(Tabla134[[#This Row],[Rating]]&lt;2,"Muy Malo",IF(Tabla134[[#This Row],[Rating]]&lt;3,"Malo",IF(Tabla134[[#This Row],[Rating]]&lt;4,"Regular",IF(Tabla134[[#This Row],[Rating]]&lt;5,"Bueno","Excelente"))))</f>
        <v>Bueno</v>
      </c>
    </row>
    <row r="6848" spans="1:16" x14ac:dyDescent="0.2">
      <c r="A6848" s="7" t="s">
        <v>124</v>
      </c>
      <c r="B6848" s="7" t="s">
        <v>1109</v>
      </c>
      <c r="C6848" s="7" t="s">
        <v>28</v>
      </c>
      <c r="D6848" s="8">
        <v>2015</v>
      </c>
      <c r="E6848" s="7" t="s">
        <v>922</v>
      </c>
      <c r="F6848" s="7" t="s">
        <v>796</v>
      </c>
      <c r="G6848" s="7" t="s">
        <v>1</v>
      </c>
      <c r="H6848" s="7" t="s">
        <v>7</v>
      </c>
      <c r="I6848" s="9">
        <v>0.101500374</v>
      </c>
      <c r="J6848" s="10">
        <v>45.2744</v>
      </c>
      <c r="K6848" s="11">
        <v>4</v>
      </c>
      <c r="L6848" s="11" t="str">
        <f>IF(Tabla134[[#This Row],[Item Weight]]&lt;$U$12,"Poco Peso",IF(Tabla134[[#This Row],[Item Weight]]&lt;$U$13,"Peso Medio","Peso Alto"))</f>
        <v>Peso Medio</v>
      </c>
      <c r="M6848" s="7">
        <v>9.1950000000000003</v>
      </c>
      <c r="N6848" s="11">
        <f>IF(Tabla134[[#This Row],[Item Weight (Nulos)]]="",VLOOKUP(Tabla134[[#This Row],[Item Identifier]],'Tabla para Nulos'!$A$3:$B$1563,2,FALSE),Tabla134[[#This Row],[Item Weight (Nulos)]])</f>
        <v>9.1950000000000003</v>
      </c>
      <c r="O6848" s="11" t="str">
        <f>IF(Tabla134[[#This Row],[Item Visibility]]&lt;$U$15,"Poca visibilidad",IF(Tabla134[[#This Row],[Item Visibility]]&lt;$U$16,"Visibilidad media","Mayor visibilidad"))</f>
        <v>Mayor visibilidad</v>
      </c>
      <c r="P6848" s="11" t="str">
        <f>IF(Tabla134[[#This Row],[Rating]]&lt;2,"Muy Malo",IF(Tabla134[[#This Row],[Rating]]&lt;3,"Malo",IF(Tabla134[[#This Row],[Rating]]&lt;4,"Regular",IF(Tabla134[[#This Row],[Rating]]&lt;5,"Bueno","Excelente"))))</f>
        <v>Bueno</v>
      </c>
    </row>
    <row r="6849" spans="1:16" x14ac:dyDescent="0.2">
      <c r="A6849" s="7" t="s">
        <v>124</v>
      </c>
      <c r="B6849" s="7" t="s">
        <v>1108</v>
      </c>
      <c r="C6849" s="7" t="s">
        <v>28</v>
      </c>
      <c r="D6849" s="8">
        <v>2015</v>
      </c>
      <c r="E6849" s="7" t="s">
        <v>922</v>
      </c>
      <c r="F6849" s="7" t="s">
        <v>796</v>
      </c>
      <c r="G6849" s="7" t="s">
        <v>1</v>
      </c>
      <c r="H6849" s="7" t="s">
        <v>7</v>
      </c>
      <c r="I6849" s="9">
        <v>8.5125951000000005E-2</v>
      </c>
      <c r="J6849" s="10">
        <v>107.128</v>
      </c>
      <c r="K6849" s="11">
        <v>4</v>
      </c>
      <c r="L6849" s="11" t="str">
        <f>IF(Tabla134[[#This Row],[Item Weight]]&lt;$U$12,"Poco Peso",IF(Tabla134[[#This Row],[Item Weight]]&lt;$U$13,"Peso Medio","Peso Alto"))</f>
        <v>Peso Medio</v>
      </c>
      <c r="M6849" s="7">
        <v>9.6</v>
      </c>
      <c r="N6849" s="11">
        <f>IF(Tabla134[[#This Row],[Item Weight (Nulos)]]="",VLOOKUP(Tabla134[[#This Row],[Item Identifier]],'Tabla para Nulos'!$A$3:$B$1563,2,FALSE),Tabla134[[#This Row],[Item Weight (Nulos)]])</f>
        <v>9.6</v>
      </c>
      <c r="O6849" s="11" t="str">
        <f>IF(Tabla134[[#This Row],[Item Visibility]]&lt;$U$15,"Poca visibilidad",IF(Tabla134[[#This Row],[Item Visibility]]&lt;$U$16,"Visibilidad media","Mayor visibilidad"))</f>
        <v>Visibilidad media</v>
      </c>
      <c r="P6849" s="11" t="str">
        <f>IF(Tabla134[[#This Row],[Rating]]&lt;2,"Muy Malo",IF(Tabla134[[#This Row],[Rating]]&lt;3,"Malo",IF(Tabla134[[#This Row],[Rating]]&lt;4,"Regular",IF(Tabla134[[#This Row],[Rating]]&lt;5,"Bueno","Excelente"))))</f>
        <v>Bueno</v>
      </c>
    </row>
    <row r="6850" spans="1:16" x14ac:dyDescent="0.2">
      <c r="A6850" s="7" t="s">
        <v>124</v>
      </c>
      <c r="B6850" s="7" t="s">
        <v>687</v>
      </c>
      <c r="C6850" s="7" t="s">
        <v>28</v>
      </c>
      <c r="D6850" s="8">
        <v>2015</v>
      </c>
      <c r="E6850" s="7" t="s">
        <v>922</v>
      </c>
      <c r="F6850" s="7" t="s">
        <v>796</v>
      </c>
      <c r="G6850" s="7" t="s">
        <v>1</v>
      </c>
      <c r="H6850" s="7" t="s">
        <v>7</v>
      </c>
      <c r="I6850" s="9">
        <v>7.8903499000000002E-2</v>
      </c>
      <c r="J6850" s="10">
        <v>177.637</v>
      </c>
      <c r="K6850" s="11">
        <v>4</v>
      </c>
      <c r="L6850" s="11" t="str">
        <f>IF(Tabla134[[#This Row],[Item Weight]]&lt;$U$12,"Poco Peso",IF(Tabla134[[#This Row],[Item Weight]]&lt;$U$13,"Peso Medio","Peso Alto"))</f>
        <v>Peso Medio</v>
      </c>
      <c r="M6850" s="7">
        <v>10.3</v>
      </c>
      <c r="N6850" s="11">
        <f>IF(Tabla134[[#This Row],[Item Weight (Nulos)]]="",VLOOKUP(Tabla134[[#This Row],[Item Identifier]],'Tabla para Nulos'!$A$3:$B$1563,2,FALSE),Tabla134[[#This Row],[Item Weight (Nulos)]])</f>
        <v>10.3</v>
      </c>
      <c r="O6850" s="11" t="str">
        <f>IF(Tabla134[[#This Row],[Item Visibility]]&lt;$U$15,"Poca visibilidad",IF(Tabla134[[#This Row],[Item Visibility]]&lt;$U$16,"Visibilidad media","Mayor visibilidad"))</f>
        <v>Visibilidad media</v>
      </c>
      <c r="P6850" s="11" t="str">
        <f>IF(Tabla134[[#This Row],[Rating]]&lt;2,"Muy Malo",IF(Tabla134[[#This Row],[Rating]]&lt;3,"Malo",IF(Tabla134[[#This Row],[Rating]]&lt;4,"Regular",IF(Tabla134[[#This Row],[Rating]]&lt;5,"Bueno","Excelente"))))</f>
        <v>Bueno</v>
      </c>
    </row>
    <row r="6851" spans="1:16" x14ac:dyDescent="0.2">
      <c r="A6851" s="7" t="s">
        <v>124</v>
      </c>
      <c r="B6851" s="7" t="s">
        <v>787</v>
      </c>
      <c r="C6851" s="7" t="s">
        <v>28</v>
      </c>
      <c r="D6851" s="8">
        <v>2015</v>
      </c>
      <c r="E6851" s="7" t="s">
        <v>922</v>
      </c>
      <c r="F6851" s="7" t="s">
        <v>796</v>
      </c>
      <c r="G6851" s="7" t="s">
        <v>1</v>
      </c>
      <c r="H6851" s="7" t="s">
        <v>7</v>
      </c>
      <c r="I6851" s="9">
        <v>0</v>
      </c>
      <c r="J6851" s="10">
        <v>245.21180000000001</v>
      </c>
      <c r="K6851" s="11">
        <v>4</v>
      </c>
      <c r="L6851" s="11" t="str">
        <f>IF(Tabla134[[#This Row],[Item Weight]]&lt;$U$12,"Poco Peso",IF(Tabla134[[#This Row],[Item Weight]]&lt;$U$13,"Peso Medio","Peso Alto"))</f>
        <v>Peso Medio</v>
      </c>
      <c r="M6851" s="7">
        <v>11.3</v>
      </c>
      <c r="N6851" s="11">
        <f>IF(Tabla134[[#This Row],[Item Weight (Nulos)]]="",VLOOKUP(Tabla134[[#This Row],[Item Identifier]],'Tabla para Nulos'!$A$3:$B$1563,2,FALSE),Tabla134[[#This Row],[Item Weight (Nulos)]])</f>
        <v>11.3</v>
      </c>
      <c r="O6851" s="11" t="str">
        <f>IF(Tabla134[[#This Row],[Item Visibility]]&lt;$U$15,"Poca visibilidad",IF(Tabla134[[#This Row],[Item Visibility]]&lt;$U$16,"Visibilidad media","Mayor visibilidad"))</f>
        <v>Poca visibilidad</v>
      </c>
      <c r="P6851" s="11" t="str">
        <f>IF(Tabla134[[#This Row],[Rating]]&lt;2,"Muy Malo",IF(Tabla134[[#This Row],[Rating]]&lt;3,"Malo",IF(Tabla134[[#This Row],[Rating]]&lt;4,"Regular",IF(Tabla134[[#This Row],[Rating]]&lt;5,"Bueno","Excelente"))))</f>
        <v>Bueno</v>
      </c>
    </row>
    <row r="6852" spans="1:16" x14ac:dyDescent="0.2">
      <c r="A6852" s="7" t="s">
        <v>124</v>
      </c>
      <c r="B6852" s="7" t="s">
        <v>1107</v>
      </c>
      <c r="C6852" s="7" t="s">
        <v>28</v>
      </c>
      <c r="D6852" s="8">
        <v>2015</v>
      </c>
      <c r="E6852" s="7" t="s">
        <v>922</v>
      </c>
      <c r="F6852" s="7" t="s">
        <v>796</v>
      </c>
      <c r="G6852" s="7" t="s">
        <v>1</v>
      </c>
      <c r="H6852" s="7" t="s">
        <v>7</v>
      </c>
      <c r="I6852" s="9">
        <v>6.5082451999999999E-2</v>
      </c>
      <c r="J6852" s="10">
        <v>93.080399999999997</v>
      </c>
      <c r="K6852" s="11">
        <v>4</v>
      </c>
      <c r="L6852" s="11" t="str">
        <f>IF(Tabla134[[#This Row],[Item Weight]]&lt;$U$12,"Poco Peso",IF(Tabla134[[#This Row],[Item Weight]]&lt;$U$13,"Peso Medio","Peso Alto"))</f>
        <v>Peso Medio</v>
      </c>
      <c r="M6852" s="7">
        <v>13.35</v>
      </c>
      <c r="N6852" s="11">
        <f>IF(Tabla134[[#This Row],[Item Weight (Nulos)]]="",VLOOKUP(Tabla134[[#This Row],[Item Identifier]],'Tabla para Nulos'!$A$3:$B$1563,2,FALSE),Tabla134[[#This Row],[Item Weight (Nulos)]])</f>
        <v>13.35</v>
      </c>
      <c r="O6852" s="11" t="str">
        <f>IF(Tabla134[[#This Row],[Item Visibility]]&lt;$U$15,"Poca visibilidad",IF(Tabla134[[#This Row],[Item Visibility]]&lt;$U$16,"Visibilidad media","Mayor visibilidad"))</f>
        <v>Visibilidad media</v>
      </c>
      <c r="P6852" s="11" t="str">
        <f>IF(Tabla134[[#This Row],[Rating]]&lt;2,"Muy Malo",IF(Tabla134[[#This Row],[Rating]]&lt;3,"Malo",IF(Tabla134[[#This Row],[Rating]]&lt;4,"Regular",IF(Tabla134[[#This Row],[Rating]]&lt;5,"Bueno","Excelente"))))</f>
        <v>Bueno</v>
      </c>
    </row>
    <row r="6853" spans="1:16" x14ac:dyDescent="0.2">
      <c r="A6853" s="7" t="s">
        <v>124</v>
      </c>
      <c r="B6853" s="7" t="s">
        <v>510</v>
      </c>
      <c r="C6853" s="7" t="s">
        <v>28</v>
      </c>
      <c r="D6853" s="8">
        <v>2015</v>
      </c>
      <c r="E6853" s="7" t="s">
        <v>922</v>
      </c>
      <c r="F6853" s="7" t="s">
        <v>796</v>
      </c>
      <c r="G6853" s="7" t="s">
        <v>1</v>
      </c>
      <c r="H6853" s="7" t="s">
        <v>7</v>
      </c>
      <c r="I6853" s="9">
        <v>2.3783006999999998E-2</v>
      </c>
      <c r="J6853" s="10">
        <v>104.03319999999999</v>
      </c>
      <c r="K6853" s="11">
        <v>4</v>
      </c>
      <c r="L6853" s="11" t="str">
        <f>IF(Tabla134[[#This Row],[Item Weight]]&lt;$U$12,"Poco Peso",IF(Tabla134[[#This Row],[Item Weight]]&lt;$U$13,"Peso Medio","Peso Alto"))</f>
        <v>Peso Medio</v>
      </c>
      <c r="M6853" s="7">
        <v>14</v>
      </c>
      <c r="N6853" s="11">
        <f>IF(Tabla134[[#This Row],[Item Weight (Nulos)]]="",VLOOKUP(Tabla134[[#This Row],[Item Identifier]],'Tabla para Nulos'!$A$3:$B$1563,2,FALSE),Tabla134[[#This Row],[Item Weight (Nulos)]])</f>
        <v>14</v>
      </c>
      <c r="O6853" s="11" t="str">
        <f>IF(Tabla134[[#This Row],[Item Visibility]]&lt;$U$15,"Poca visibilidad",IF(Tabla134[[#This Row],[Item Visibility]]&lt;$U$16,"Visibilidad media","Mayor visibilidad"))</f>
        <v>Poca visibilidad</v>
      </c>
      <c r="P6853" s="11" t="str">
        <f>IF(Tabla134[[#This Row],[Rating]]&lt;2,"Muy Malo",IF(Tabla134[[#This Row],[Rating]]&lt;3,"Malo",IF(Tabla134[[#This Row],[Rating]]&lt;4,"Regular",IF(Tabla134[[#This Row],[Rating]]&lt;5,"Bueno","Excelente"))))</f>
        <v>Bueno</v>
      </c>
    </row>
    <row r="6854" spans="1:16" x14ac:dyDescent="0.2">
      <c r="A6854" s="7" t="s">
        <v>124</v>
      </c>
      <c r="B6854" s="7" t="s">
        <v>1048</v>
      </c>
      <c r="C6854" s="7" t="s">
        <v>28</v>
      </c>
      <c r="D6854" s="8">
        <v>2015</v>
      </c>
      <c r="E6854" s="7" t="s">
        <v>922</v>
      </c>
      <c r="F6854" s="7" t="s">
        <v>796</v>
      </c>
      <c r="G6854" s="7" t="s">
        <v>1</v>
      </c>
      <c r="H6854" s="7" t="s">
        <v>7</v>
      </c>
      <c r="I6854" s="9">
        <v>8.1268409999999999E-2</v>
      </c>
      <c r="J6854" s="10">
        <v>110.2544</v>
      </c>
      <c r="K6854" s="11">
        <v>4</v>
      </c>
      <c r="L6854" s="11" t="str">
        <f>IF(Tabla134[[#This Row],[Item Weight]]&lt;$U$12,"Poco Peso",IF(Tabla134[[#This Row],[Item Weight]]&lt;$U$13,"Peso Medio","Peso Alto"))</f>
        <v>Peso Medio</v>
      </c>
      <c r="M6854" s="7">
        <v>15.6</v>
      </c>
      <c r="N6854" s="11">
        <f>IF(Tabla134[[#This Row],[Item Weight (Nulos)]]="",VLOOKUP(Tabla134[[#This Row],[Item Identifier]],'Tabla para Nulos'!$A$3:$B$1563,2,FALSE),Tabla134[[#This Row],[Item Weight (Nulos)]])</f>
        <v>15.6</v>
      </c>
      <c r="O6854" s="11" t="str">
        <f>IF(Tabla134[[#This Row],[Item Visibility]]&lt;$U$15,"Poca visibilidad",IF(Tabla134[[#This Row],[Item Visibility]]&lt;$U$16,"Visibilidad media","Mayor visibilidad"))</f>
        <v>Visibilidad media</v>
      </c>
      <c r="P6854" s="11" t="str">
        <f>IF(Tabla134[[#This Row],[Rating]]&lt;2,"Muy Malo",IF(Tabla134[[#This Row],[Rating]]&lt;3,"Malo",IF(Tabla134[[#This Row],[Rating]]&lt;4,"Regular",IF(Tabla134[[#This Row],[Rating]]&lt;5,"Bueno","Excelente"))))</f>
        <v>Bueno</v>
      </c>
    </row>
    <row r="6855" spans="1:16" x14ac:dyDescent="0.2">
      <c r="A6855" s="7" t="s">
        <v>124</v>
      </c>
      <c r="B6855" s="7" t="s">
        <v>683</v>
      </c>
      <c r="C6855" s="7" t="s">
        <v>28</v>
      </c>
      <c r="D6855" s="8">
        <v>2015</v>
      </c>
      <c r="E6855" s="7" t="s">
        <v>922</v>
      </c>
      <c r="F6855" s="7" t="s">
        <v>796</v>
      </c>
      <c r="G6855" s="7" t="s">
        <v>1</v>
      </c>
      <c r="H6855" s="7" t="s">
        <v>7</v>
      </c>
      <c r="I6855" s="9">
        <v>5.6032247E-2</v>
      </c>
      <c r="J6855" s="10">
        <v>102.30159999999999</v>
      </c>
      <c r="K6855" s="11">
        <v>4</v>
      </c>
      <c r="L6855" s="11" t="str">
        <f>IF(Tabla134[[#This Row],[Item Weight]]&lt;$U$12,"Poco Peso",IF(Tabla134[[#This Row],[Item Weight]]&lt;$U$13,"Peso Medio","Peso Alto"))</f>
        <v>Peso Alto</v>
      </c>
      <c r="M6855" s="7">
        <v>17.350000000000001</v>
      </c>
      <c r="N6855" s="11">
        <f>IF(Tabla134[[#This Row],[Item Weight (Nulos)]]="",VLOOKUP(Tabla134[[#This Row],[Item Identifier]],'Tabla para Nulos'!$A$3:$B$1563,2,FALSE),Tabla134[[#This Row],[Item Weight (Nulos)]])</f>
        <v>17.350000000000001</v>
      </c>
      <c r="O6855" s="11" t="str">
        <f>IF(Tabla134[[#This Row],[Item Visibility]]&lt;$U$15,"Poca visibilidad",IF(Tabla134[[#This Row],[Item Visibility]]&lt;$U$16,"Visibilidad media","Mayor visibilidad"))</f>
        <v>Visibilidad media</v>
      </c>
      <c r="P6855" s="11" t="str">
        <f>IF(Tabla134[[#This Row],[Rating]]&lt;2,"Muy Malo",IF(Tabla134[[#This Row],[Rating]]&lt;3,"Malo",IF(Tabla134[[#This Row],[Rating]]&lt;4,"Regular",IF(Tabla134[[#This Row],[Rating]]&lt;5,"Bueno","Excelente"))))</f>
        <v>Bueno</v>
      </c>
    </row>
    <row r="6856" spans="1:16" x14ac:dyDescent="0.2">
      <c r="A6856" s="7" t="s">
        <v>124</v>
      </c>
      <c r="B6856" s="7" t="s">
        <v>784</v>
      </c>
      <c r="C6856" s="7" t="s">
        <v>28</v>
      </c>
      <c r="D6856" s="8">
        <v>2015</v>
      </c>
      <c r="E6856" s="7" t="s">
        <v>922</v>
      </c>
      <c r="F6856" s="7" t="s">
        <v>796</v>
      </c>
      <c r="G6856" s="7" t="s">
        <v>1</v>
      </c>
      <c r="H6856" s="7" t="s">
        <v>7</v>
      </c>
      <c r="I6856" s="9">
        <v>2.6355344999999999E-2</v>
      </c>
      <c r="J6856" s="10">
        <v>127.102</v>
      </c>
      <c r="K6856" s="11">
        <v>4</v>
      </c>
      <c r="L6856" s="11" t="str">
        <f>IF(Tabla134[[#This Row],[Item Weight]]&lt;$U$12,"Poco Peso",IF(Tabla134[[#This Row],[Item Weight]]&lt;$U$13,"Peso Medio","Peso Alto"))</f>
        <v>Peso Alto</v>
      </c>
      <c r="M6856" s="7">
        <v>18.7</v>
      </c>
      <c r="N6856" s="11">
        <f>IF(Tabla134[[#This Row],[Item Weight (Nulos)]]="",VLOOKUP(Tabla134[[#This Row],[Item Identifier]],'Tabla para Nulos'!$A$3:$B$1563,2,FALSE),Tabla134[[#This Row],[Item Weight (Nulos)]])</f>
        <v>18.7</v>
      </c>
      <c r="O6856" s="11" t="str">
        <f>IF(Tabla134[[#This Row],[Item Visibility]]&lt;$U$15,"Poca visibilidad",IF(Tabla134[[#This Row],[Item Visibility]]&lt;$U$16,"Visibilidad media","Mayor visibilidad"))</f>
        <v>Poca visibilidad</v>
      </c>
      <c r="P6856" s="11" t="str">
        <f>IF(Tabla134[[#This Row],[Rating]]&lt;2,"Muy Malo",IF(Tabla134[[#This Row],[Rating]]&lt;3,"Malo",IF(Tabla134[[#This Row],[Rating]]&lt;4,"Regular",IF(Tabla134[[#This Row],[Rating]]&lt;5,"Bueno","Excelente"))))</f>
        <v>Bueno</v>
      </c>
    </row>
    <row r="6857" spans="1:16" x14ac:dyDescent="0.2">
      <c r="A6857" s="7" t="s">
        <v>124</v>
      </c>
      <c r="B6857" s="7" t="s">
        <v>1106</v>
      </c>
      <c r="C6857" s="7" t="s">
        <v>112</v>
      </c>
      <c r="D6857" s="8">
        <v>2015</v>
      </c>
      <c r="E6857" s="7" t="s">
        <v>922</v>
      </c>
      <c r="F6857" s="7" t="s">
        <v>796</v>
      </c>
      <c r="G6857" s="7" t="s">
        <v>1</v>
      </c>
      <c r="H6857" s="7" t="s">
        <v>7</v>
      </c>
      <c r="I6857" s="9">
        <v>3.5659030000000001E-2</v>
      </c>
      <c r="J6857" s="10">
        <v>218.31659999999999</v>
      </c>
      <c r="K6857" s="11">
        <v>4</v>
      </c>
      <c r="L6857" s="11" t="str">
        <f>IF(Tabla134[[#This Row],[Item Weight]]&lt;$U$12,"Poco Peso",IF(Tabla134[[#This Row],[Item Weight]]&lt;$U$13,"Peso Medio","Peso Alto"))</f>
        <v>Poco Peso</v>
      </c>
      <c r="M6857" s="7">
        <v>6.71</v>
      </c>
      <c r="N6857" s="11">
        <f>IF(Tabla134[[#This Row],[Item Weight (Nulos)]]="",VLOOKUP(Tabla134[[#This Row],[Item Identifier]],'Tabla para Nulos'!$A$3:$B$1563,2,FALSE),Tabla134[[#This Row],[Item Weight (Nulos)]])</f>
        <v>6.71</v>
      </c>
      <c r="O6857" s="11" t="str">
        <f>IF(Tabla134[[#This Row],[Item Visibility]]&lt;$U$15,"Poca visibilidad",IF(Tabla134[[#This Row],[Item Visibility]]&lt;$U$16,"Visibilidad media","Mayor visibilidad"))</f>
        <v>Visibilidad media</v>
      </c>
      <c r="P6857" s="11" t="str">
        <f>IF(Tabla134[[#This Row],[Rating]]&lt;2,"Muy Malo",IF(Tabla134[[#This Row],[Rating]]&lt;3,"Malo",IF(Tabla134[[#This Row],[Rating]]&lt;4,"Regular",IF(Tabla134[[#This Row],[Rating]]&lt;5,"Bueno","Excelente"))))</f>
        <v>Bueno</v>
      </c>
    </row>
    <row r="6858" spans="1:16" x14ac:dyDescent="0.2">
      <c r="A6858" s="7" t="s">
        <v>124</v>
      </c>
      <c r="B6858" s="7" t="s">
        <v>1105</v>
      </c>
      <c r="C6858" s="7" t="s">
        <v>112</v>
      </c>
      <c r="D6858" s="8">
        <v>2015</v>
      </c>
      <c r="E6858" s="7" t="s">
        <v>922</v>
      </c>
      <c r="F6858" s="7" t="s">
        <v>796</v>
      </c>
      <c r="G6858" s="7" t="s">
        <v>1</v>
      </c>
      <c r="H6858" s="7" t="s">
        <v>7</v>
      </c>
      <c r="I6858" s="9">
        <v>0.106051405</v>
      </c>
      <c r="J6858" s="10">
        <v>124.4046</v>
      </c>
      <c r="K6858" s="11">
        <v>4</v>
      </c>
      <c r="L6858" s="11" t="str">
        <f>IF(Tabla134[[#This Row],[Item Weight]]&lt;$U$12,"Poco Peso",IF(Tabla134[[#This Row],[Item Weight]]&lt;$U$13,"Peso Medio","Peso Alto"))</f>
        <v>Peso Medio</v>
      </c>
      <c r="M6858" s="7">
        <v>11</v>
      </c>
      <c r="N6858" s="11">
        <f>IF(Tabla134[[#This Row],[Item Weight (Nulos)]]="",VLOOKUP(Tabla134[[#This Row],[Item Identifier]],'Tabla para Nulos'!$A$3:$B$1563,2,FALSE),Tabla134[[#This Row],[Item Weight (Nulos)]])</f>
        <v>11</v>
      </c>
      <c r="O6858" s="11" t="str">
        <f>IF(Tabla134[[#This Row],[Item Visibility]]&lt;$U$15,"Poca visibilidad",IF(Tabla134[[#This Row],[Item Visibility]]&lt;$U$16,"Visibilidad media","Mayor visibilidad"))</f>
        <v>Mayor visibilidad</v>
      </c>
      <c r="P6858" s="11" t="str">
        <f>IF(Tabla134[[#This Row],[Rating]]&lt;2,"Muy Malo",IF(Tabla134[[#This Row],[Rating]]&lt;3,"Malo",IF(Tabla134[[#This Row],[Rating]]&lt;4,"Regular",IF(Tabla134[[#This Row],[Rating]]&lt;5,"Bueno","Excelente"))))</f>
        <v>Bueno</v>
      </c>
    </row>
    <row r="6859" spans="1:16" x14ac:dyDescent="0.2">
      <c r="A6859" s="7" t="s">
        <v>124</v>
      </c>
      <c r="B6859" s="7" t="s">
        <v>1104</v>
      </c>
      <c r="C6859" s="7" t="s">
        <v>112</v>
      </c>
      <c r="D6859" s="8">
        <v>2015</v>
      </c>
      <c r="E6859" s="7" t="s">
        <v>922</v>
      </c>
      <c r="F6859" s="7" t="s">
        <v>796</v>
      </c>
      <c r="G6859" s="7" t="s">
        <v>1</v>
      </c>
      <c r="H6859" s="7" t="s">
        <v>7</v>
      </c>
      <c r="I6859" s="9">
        <v>2.176755E-2</v>
      </c>
      <c r="J6859" s="10">
        <v>164.61840000000001</v>
      </c>
      <c r="K6859" s="11">
        <v>4</v>
      </c>
      <c r="L6859" s="11" t="str">
        <f>IF(Tabla134[[#This Row],[Item Weight]]&lt;$U$12,"Poco Peso",IF(Tabla134[[#This Row],[Item Weight]]&lt;$U$13,"Peso Medio","Peso Alto"))</f>
        <v>Peso Medio</v>
      </c>
      <c r="M6859" s="7">
        <v>12.15</v>
      </c>
      <c r="N6859" s="11">
        <f>IF(Tabla134[[#This Row],[Item Weight (Nulos)]]="",VLOOKUP(Tabla134[[#This Row],[Item Identifier]],'Tabla para Nulos'!$A$3:$B$1563,2,FALSE),Tabla134[[#This Row],[Item Weight (Nulos)]])</f>
        <v>12.15</v>
      </c>
      <c r="O6859" s="11" t="str">
        <f>IF(Tabla134[[#This Row],[Item Visibility]]&lt;$U$15,"Poca visibilidad",IF(Tabla134[[#This Row],[Item Visibility]]&lt;$U$16,"Visibilidad media","Mayor visibilidad"))</f>
        <v>Poca visibilidad</v>
      </c>
      <c r="P6859" s="11" t="str">
        <f>IF(Tabla134[[#This Row],[Rating]]&lt;2,"Muy Malo",IF(Tabla134[[#This Row],[Rating]]&lt;3,"Malo",IF(Tabla134[[#This Row],[Rating]]&lt;4,"Regular",IF(Tabla134[[#This Row],[Rating]]&lt;5,"Bueno","Excelente"))))</f>
        <v>Bueno</v>
      </c>
    </row>
    <row r="6860" spans="1:16" x14ac:dyDescent="0.2">
      <c r="A6860" s="7" t="s">
        <v>124</v>
      </c>
      <c r="B6860" s="7" t="s">
        <v>678</v>
      </c>
      <c r="C6860" s="7" t="s">
        <v>112</v>
      </c>
      <c r="D6860" s="8">
        <v>2015</v>
      </c>
      <c r="E6860" s="7" t="s">
        <v>922</v>
      </c>
      <c r="F6860" s="7" t="s">
        <v>796</v>
      </c>
      <c r="G6860" s="7" t="s">
        <v>1</v>
      </c>
      <c r="H6860" s="7" t="s">
        <v>7</v>
      </c>
      <c r="I6860" s="9">
        <v>2.0739698000000001E-2</v>
      </c>
      <c r="J6860" s="10">
        <v>198.9742</v>
      </c>
      <c r="K6860" s="11">
        <v>4</v>
      </c>
      <c r="L6860" s="11" t="str">
        <f>IF(Tabla134[[#This Row],[Item Weight]]&lt;$U$12,"Poco Peso",IF(Tabla134[[#This Row],[Item Weight]]&lt;$U$13,"Peso Medio","Peso Alto"))</f>
        <v>Peso Medio</v>
      </c>
      <c r="M6860" s="7">
        <v>12.5</v>
      </c>
      <c r="N6860" s="11">
        <f>IF(Tabla134[[#This Row],[Item Weight (Nulos)]]="",VLOOKUP(Tabla134[[#This Row],[Item Identifier]],'Tabla para Nulos'!$A$3:$B$1563,2,FALSE),Tabla134[[#This Row],[Item Weight (Nulos)]])</f>
        <v>12.5</v>
      </c>
      <c r="O6860" s="11" t="str">
        <f>IF(Tabla134[[#This Row],[Item Visibility]]&lt;$U$15,"Poca visibilidad",IF(Tabla134[[#This Row],[Item Visibility]]&lt;$U$16,"Visibilidad media","Mayor visibilidad"))</f>
        <v>Poca visibilidad</v>
      </c>
      <c r="P6860" s="11" t="str">
        <f>IF(Tabla134[[#This Row],[Rating]]&lt;2,"Muy Malo",IF(Tabla134[[#This Row],[Rating]]&lt;3,"Malo",IF(Tabla134[[#This Row],[Rating]]&lt;4,"Regular",IF(Tabla134[[#This Row],[Rating]]&lt;5,"Bueno","Excelente"))))</f>
        <v>Bueno</v>
      </c>
    </row>
    <row r="6861" spans="1:16" x14ac:dyDescent="0.2">
      <c r="A6861" s="7" t="s">
        <v>124</v>
      </c>
      <c r="B6861" s="7" t="s">
        <v>1103</v>
      </c>
      <c r="C6861" s="7" t="s">
        <v>112</v>
      </c>
      <c r="D6861" s="8">
        <v>2015</v>
      </c>
      <c r="E6861" s="7" t="s">
        <v>922</v>
      </c>
      <c r="F6861" s="7" t="s">
        <v>796</v>
      </c>
      <c r="G6861" s="7" t="s">
        <v>1</v>
      </c>
      <c r="H6861" s="7" t="s">
        <v>7</v>
      </c>
      <c r="I6861" s="9">
        <v>2.0757925999999999E-2</v>
      </c>
      <c r="J6861" s="10">
        <v>84.3566</v>
      </c>
      <c r="K6861" s="11">
        <v>4</v>
      </c>
      <c r="L6861" s="11" t="str">
        <f>IF(Tabla134[[#This Row],[Item Weight]]&lt;$U$12,"Poco Peso",IF(Tabla134[[#This Row],[Item Weight]]&lt;$U$13,"Peso Medio","Peso Alto"))</f>
        <v>Peso Medio</v>
      </c>
      <c r="M6861" s="7">
        <v>13.15</v>
      </c>
      <c r="N6861" s="11">
        <f>IF(Tabla134[[#This Row],[Item Weight (Nulos)]]="",VLOOKUP(Tabla134[[#This Row],[Item Identifier]],'Tabla para Nulos'!$A$3:$B$1563,2,FALSE),Tabla134[[#This Row],[Item Weight (Nulos)]])</f>
        <v>13.15</v>
      </c>
      <c r="O6861" s="11" t="str">
        <f>IF(Tabla134[[#This Row],[Item Visibility]]&lt;$U$15,"Poca visibilidad",IF(Tabla134[[#This Row],[Item Visibility]]&lt;$U$16,"Visibilidad media","Mayor visibilidad"))</f>
        <v>Poca visibilidad</v>
      </c>
      <c r="P6861" s="11" t="str">
        <f>IF(Tabla134[[#This Row],[Rating]]&lt;2,"Muy Malo",IF(Tabla134[[#This Row],[Rating]]&lt;3,"Malo",IF(Tabla134[[#This Row],[Rating]]&lt;4,"Regular",IF(Tabla134[[#This Row],[Rating]]&lt;5,"Bueno","Excelente"))))</f>
        <v>Bueno</v>
      </c>
    </row>
    <row r="6862" spans="1:16" x14ac:dyDescent="0.2">
      <c r="A6862" s="7" t="s">
        <v>124</v>
      </c>
      <c r="B6862" s="7" t="s">
        <v>1047</v>
      </c>
      <c r="C6862" s="7" t="s">
        <v>112</v>
      </c>
      <c r="D6862" s="8">
        <v>2015</v>
      </c>
      <c r="E6862" s="7" t="s">
        <v>922</v>
      </c>
      <c r="F6862" s="7" t="s">
        <v>796</v>
      </c>
      <c r="G6862" s="7" t="s">
        <v>1</v>
      </c>
      <c r="H6862" s="7" t="s">
        <v>7</v>
      </c>
      <c r="I6862" s="9">
        <v>6.9240684999999996E-2</v>
      </c>
      <c r="J6862" s="10">
        <v>217.51660000000001</v>
      </c>
      <c r="K6862" s="11">
        <v>4</v>
      </c>
      <c r="L6862" s="11" t="str">
        <f>IF(Tabla134[[#This Row],[Item Weight]]&lt;$U$12,"Poco Peso",IF(Tabla134[[#This Row],[Item Weight]]&lt;$U$13,"Peso Medio","Peso Alto"))</f>
        <v>Peso Medio</v>
      </c>
      <c r="M6862" s="7">
        <v>15.85</v>
      </c>
      <c r="N6862" s="11">
        <f>IF(Tabla134[[#This Row],[Item Weight (Nulos)]]="",VLOOKUP(Tabla134[[#This Row],[Item Identifier]],'Tabla para Nulos'!$A$3:$B$1563,2,FALSE),Tabla134[[#This Row],[Item Weight (Nulos)]])</f>
        <v>15.85</v>
      </c>
      <c r="O6862" s="11" t="str">
        <f>IF(Tabla134[[#This Row],[Item Visibility]]&lt;$U$15,"Poca visibilidad",IF(Tabla134[[#This Row],[Item Visibility]]&lt;$U$16,"Visibilidad media","Mayor visibilidad"))</f>
        <v>Visibilidad media</v>
      </c>
      <c r="P6862" s="11" t="str">
        <f>IF(Tabla134[[#This Row],[Rating]]&lt;2,"Muy Malo",IF(Tabla134[[#This Row],[Rating]]&lt;3,"Malo",IF(Tabla134[[#This Row],[Rating]]&lt;4,"Regular",IF(Tabla134[[#This Row],[Rating]]&lt;5,"Bueno","Excelente"))))</f>
        <v>Bueno</v>
      </c>
    </row>
    <row r="6863" spans="1:16" x14ac:dyDescent="0.2">
      <c r="A6863" s="7" t="s">
        <v>124</v>
      </c>
      <c r="B6863" s="7" t="s">
        <v>307</v>
      </c>
      <c r="C6863" s="7" t="s">
        <v>112</v>
      </c>
      <c r="D6863" s="8">
        <v>2015</v>
      </c>
      <c r="E6863" s="7" t="s">
        <v>922</v>
      </c>
      <c r="F6863" s="7" t="s">
        <v>796</v>
      </c>
      <c r="G6863" s="7" t="s">
        <v>1</v>
      </c>
      <c r="H6863" s="7" t="s">
        <v>7</v>
      </c>
      <c r="I6863" s="9">
        <v>0</v>
      </c>
      <c r="J6863" s="10">
        <v>88.785600000000002</v>
      </c>
      <c r="K6863" s="11">
        <v>4</v>
      </c>
      <c r="L6863" s="11" t="str">
        <f>IF(Tabla134[[#This Row],[Item Weight]]&lt;$U$12,"Poco Peso",IF(Tabla134[[#This Row],[Item Weight]]&lt;$U$13,"Peso Medio","Peso Alto"))</f>
        <v>Peso Medio</v>
      </c>
      <c r="M6863" s="7">
        <v>16.75</v>
      </c>
      <c r="N6863" s="11">
        <f>IF(Tabla134[[#This Row],[Item Weight (Nulos)]]="",VLOOKUP(Tabla134[[#This Row],[Item Identifier]],'Tabla para Nulos'!$A$3:$B$1563,2,FALSE),Tabla134[[#This Row],[Item Weight (Nulos)]])</f>
        <v>16.75</v>
      </c>
      <c r="O6863" s="11" t="str">
        <f>IF(Tabla134[[#This Row],[Item Visibility]]&lt;$U$15,"Poca visibilidad",IF(Tabla134[[#This Row],[Item Visibility]]&lt;$U$16,"Visibilidad media","Mayor visibilidad"))</f>
        <v>Poca visibilidad</v>
      </c>
      <c r="P6863" s="11" t="str">
        <f>IF(Tabla134[[#This Row],[Rating]]&lt;2,"Muy Malo",IF(Tabla134[[#This Row],[Rating]]&lt;3,"Malo",IF(Tabla134[[#This Row],[Rating]]&lt;4,"Regular",IF(Tabla134[[#This Row],[Rating]]&lt;5,"Bueno","Excelente"))))</f>
        <v>Bueno</v>
      </c>
    </row>
    <row r="6864" spans="1:16" x14ac:dyDescent="0.2">
      <c r="A6864" s="7" t="s">
        <v>124</v>
      </c>
      <c r="B6864" s="7" t="s">
        <v>1102</v>
      </c>
      <c r="C6864" s="7" t="s">
        <v>108</v>
      </c>
      <c r="D6864" s="8">
        <v>2015</v>
      </c>
      <c r="E6864" s="7" t="s">
        <v>922</v>
      </c>
      <c r="F6864" s="7" t="s">
        <v>796</v>
      </c>
      <c r="G6864" s="7" t="s">
        <v>1</v>
      </c>
      <c r="H6864" s="7" t="s">
        <v>7</v>
      </c>
      <c r="I6864" s="9">
        <v>6.1183503E-2</v>
      </c>
      <c r="J6864" s="10">
        <v>164.55260000000001</v>
      </c>
      <c r="K6864" s="11">
        <v>4</v>
      </c>
      <c r="L6864" s="11" t="str">
        <f>IF(Tabla134[[#This Row],[Item Weight]]&lt;$U$12,"Poco Peso",IF(Tabla134[[#This Row],[Item Weight]]&lt;$U$13,"Peso Medio","Peso Alto"))</f>
        <v>Poco Peso</v>
      </c>
      <c r="M6864" s="7">
        <v>7.8650000000000002</v>
      </c>
      <c r="N6864" s="11">
        <f>IF(Tabla134[[#This Row],[Item Weight (Nulos)]]="",VLOOKUP(Tabla134[[#This Row],[Item Identifier]],'Tabla para Nulos'!$A$3:$B$1563,2,FALSE),Tabla134[[#This Row],[Item Weight (Nulos)]])</f>
        <v>7.8650000000000002</v>
      </c>
      <c r="O6864" s="11" t="str">
        <f>IF(Tabla134[[#This Row],[Item Visibility]]&lt;$U$15,"Poca visibilidad",IF(Tabla134[[#This Row],[Item Visibility]]&lt;$U$16,"Visibilidad media","Mayor visibilidad"))</f>
        <v>Visibilidad media</v>
      </c>
      <c r="P6864" s="11" t="str">
        <f>IF(Tabla134[[#This Row],[Rating]]&lt;2,"Muy Malo",IF(Tabla134[[#This Row],[Rating]]&lt;3,"Malo",IF(Tabla134[[#This Row],[Rating]]&lt;4,"Regular",IF(Tabla134[[#This Row],[Rating]]&lt;5,"Bueno","Excelente"))))</f>
        <v>Bueno</v>
      </c>
    </row>
    <row r="6865" spans="1:16" x14ac:dyDescent="0.2">
      <c r="A6865" s="7" t="s">
        <v>124</v>
      </c>
      <c r="B6865" s="7" t="s">
        <v>1101</v>
      </c>
      <c r="C6865" s="7" t="s">
        <v>108</v>
      </c>
      <c r="D6865" s="8">
        <v>2015</v>
      </c>
      <c r="E6865" s="7" t="s">
        <v>922</v>
      </c>
      <c r="F6865" s="7" t="s">
        <v>796</v>
      </c>
      <c r="G6865" s="7" t="s">
        <v>1</v>
      </c>
      <c r="H6865" s="7" t="s">
        <v>7</v>
      </c>
      <c r="I6865" s="9">
        <v>0.15236665899999999</v>
      </c>
      <c r="J6865" s="10">
        <v>98.535799999999995</v>
      </c>
      <c r="K6865" s="11">
        <v>4</v>
      </c>
      <c r="L6865" s="11" t="str">
        <f>IF(Tabla134[[#This Row],[Item Weight]]&lt;$U$12,"Poco Peso",IF(Tabla134[[#This Row],[Item Weight]]&lt;$U$13,"Peso Medio","Peso Alto"))</f>
        <v>Peso Alto</v>
      </c>
      <c r="M6865" s="7">
        <v>18.600000000000001</v>
      </c>
      <c r="N6865" s="11">
        <f>IF(Tabla134[[#This Row],[Item Weight (Nulos)]]="",VLOOKUP(Tabla134[[#This Row],[Item Identifier]],'Tabla para Nulos'!$A$3:$B$1563,2,FALSE),Tabla134[[#This Row],[Item Weight (Nulos)]])</f>
        <v>18.600000000000001</v>
      </c>
      <c r="O6865" s="11" t="str">
        <f>IF(Tabla134[[#This Row],[Item Visibility]]&lt;$U$15,"Poca visibilidad",IF(Tabla134[[#This Row],[Item Visibility]]&lt;$U$16,"Visibilidad media","Mayor visibilidad"))</f>
        <v>Mayor visibilidad</v>
      </c>
      <c r="P6865" s="11" t="str">
        <f>IF(Tabla134[[#This Row],[Rating]]&lt;2,"Muy Malo",IF(Tabla134[[#This Row],[Rating]]&lt;3,"Malo",IF(Tabla134[[#This Row],[Rating]]&lt;4,"Regular",IF(Tabla134[[#This Row],[Rating]]&lt;5,"Bueno","Excelente"))))</f>
        <v>Bueno</v>
      </c>
    </row>
    <row r="6866" spans="1:16" x14ac:dyDescent="0.2">
      <c r="A6866" s="7" t="s">
        <v>124</v>
      </c>
      <c r="B6866" s="7" t="s">
        <v>279</v>
      </c>
      <c r="C6866" s="7" t="s">
        <v>25</v>
      </c>
      <c r="D6866" s="8">
        <v>2015</v>
      </c>
      <c r="E6866" s="7" t="s">
        <v>922</v>
      </c>
      <c r="F6866" s="7" t="s">
        <v>796</v>
      </c>
      <c r="G6866" s="7" t="s">
        <v>1</v>
      </c>
      <c r="H6866" s="7" t="s">
        <v>7</v>
      </c>
      <c r="I6866" s="9">
        <v>3.4957490000000001E-2</v>
      </c>
      <c r="J6866" s="10">
        <v>177.1344</v>
      </c>
      <c r="K6866" s="11">
        <v>4</v>
      </c>
      <c r="L6866" s="11" t="str">
        <f>IF(Tabla134[[#This Row],[Item Weight]]&lt;$U$12,"Poco Peso",IF(Tabla134[[#This Row],[Item Weight]]&lt;$U$13,"Peso Medio","Peso Alto"))</f>
        <v>Poco Peso</v>
      </c>
      <c r="M6866" s="7">
        <v>5.94</v>
      </c>
      <c r="N6866" s="11">
        <f>IF(Tabla134[[#This Row],[Item Weight (Nulos)]]="",VLOOKUP(Tabla134[[#This Row],[Item Identifier]],'Tabla para Nulos'!$A$3:$B$1563,2,FALSE),Tabla134[[#This Row],[Item Weight (Nulos)]])</f>
        <v>5.94</v>
      </c>
      <c r="O6866" s="11" t="str">
        <f>IF(Tabla134[[#This Row],[Item Visibility]]&lt;$U$15,"Poca visibilidad",IF(Tabla134[[#This Row],[Item Visibility]]&lt;$U$16,"Visibilidad media","Mayor visibilidad"))</f>
        <v>Visibilidad media</v>
      </c>
      <c r="P6866" s="11" t="str">
        <f>IF(Tabla134[[#This Row],[Rating]]&lt;2,"Muy Malo",IF(Tabla134[[#This Row],[Rating]]&lt;3,"Malo",IF(Tabla134[[#This Row],[Rating]]&lt;4,"Regular",IF(Tabla134[[#This Row],[Rating]]&lt;5,"Bueno","Excelente"))))</f>
        <v>Bueno</v>
      </c>
    </row>
    <row r="6867" spans="1:16" x14ac:dyDescent="0.2">
      <c r="A6867" s="7" t="s">
        <v>124</v>
      </c>
      <c r="B6867" s="7" t="s">
        <v>27</v>
      </c>
      <c r="C6867" s="7" t="s">
        <v>25</v>
      </c>
      <c r="D6867" s="8">
        <v>2015</v>
      </c>
      <c r="E6867" s="7" t="s">
        <v>922</v>
      </c>
      <c r="F6867" s="7" t="s">
        <v>796</v>
      </c>
      <c r="G6867" s="7" t="s">
        <v>1</v>
      </c>
      <c r="H6867" s="7" t="s">
        <v>7</v>
      </c>
      <c r="I6867" s="9">
        <v>5.3397989E-2</v>
      </c>
      <c r="J6867" s="10">
        <v>149.3734</v>
      </c>
      <c r="K6867" s="11">
        <v>4</v>
      </c>
      <c r="L6867" s="11" t="str">
        <f>IF(Tabla134[[#This Row],[Item Weight]]&lt;$U$12,"Poco Peso",IF(Tabla134[[#This Row],[Item Weight]]&lt;$U$13,"Peso Medio","Peso Alto"))</f>
        <v>Poco Peso</v>
      </c>
      <c r="M6867" s="7">
        <v>6.65</v>
      </c>
      <c r="N6867" s="11">
        <f>IF(Tabla134[[#This Row],[Item Weight (Nulos)]]="",VLOOKUP(Tabla134[[#This Row],[Item Identifier]],'Tabla para Nulos'!$A$3:$B$1563,2,FALSE),Tabla134[[#This Row],[Item Weight (Nulos)]])</f>
        <v>6.65</v>
      </c>
      <c r="O6867" s="11" t="str">
        <f>IF(Tabla134[[#This Row],[Item Visibility]]&lt;$U$15,"Poca visibilidad",IF(Tabla134[[#This Row],[Item Visibility]]&lt;$U$16,"Visibilidad media","Mayor visibilidad"))</f>
        <v>Visibilidad media</v>
      </c>
      <c r="P6867" s="11" t="str">
        <f>IF(Tabla134[[#This Row],[Rating]]&lt;2,"Muy Malo",IF(Tabla134[[#This Row],[Rating]]&lt;3,"Malo",IF(Tabla134[[#This Row],[Rating]]&lt;4,"Regular",IF(Tabla134[[#This Row],[Rating]]&lt;5,"Bueno","Excelente"))))</f>
        <v>Bueno</v>
      </c>
    </row>
    <row r="6868" spans="1:16" x14ac:dyDescent="0.2">
      <c r="A6868" s="7" t="s">
        <v>124</v>
      </c>
      <c r="B6868" s="7" t="s">
        <v>700</v>
      </c>
      <c r="C6868" s="7" t="s">
        <v>25</v>
      </c>
      <c r="D6868" s="8">
        <v>2015</v>
      </c>
      <c r="E6868" s="7" t="s">
        <v>922</v>
      </c>
      <c r="F6868" s="7" t="s">
        <v>796</v>
      </c>
      <c r="G6868" s="7" t="s">
        <v>1</v>
      </c>
      <c r="H6868" s="7" t="s">
        <v>7</v>
      </c>
      <c r="I6868" s="9">
        <v>4.1189152E-2</v>
      </c>
      <c r="J6868" s="10">
        <v>82.8934</v>
      </c>
      <c r="K6868" s="11">
        <v>4</v>
      </c>
      <c r="L6868" s="11" t="str">
        <f>IF(Tabla134[[#This Row],[Item Weight]]&lt;$U$12,"Poco Peso",IF(Tabla134[[#This Row],[Item Weight]]&lt;$U$13,"Peso Medio","Peso Alto"))</f>
        <v>Poco Peso</v>
      </c>
      <c r="M6868" s="7">
        <v>6.98</v>
      </c>
      <c r="N6868" s="11">
        <f>IF(Tabla134[[#This Row],[Item Weight (Nulos)]]="",VLOOKUP(Tabla134[[#This Row],[Item Identifier]],'Tabla para Nulos'!$A$3:$B$1563,2,FALSE),Tabla134[[#This Row],[Item Weight (Nulos)]])</f>
        <v>6.98</v>
      </c>
      <c r="O6868" s="11" t="str">
        <f>IF(Tabla134[[#This Row],[Item Visibility]]&lt;$U$15,"Poca visibilidad",IF(Tabla134[[#This Row],[Item Visibility]]&lt;$U$16,"Visibilidad media","Mayor visibilidad"))</f>
        <v>Visibilidad media</v>
      </c>
      <c r="P6868" s="11" t="str">
        <f>IF(Tabla134[[#This Row],[Rating]]&lt;2,"Muy Malo",IF(Tabla134[[#This Row],[Rating]]&lt;3,"Malo",IF(Tabla134[[#This Row],[Rating]]&lt;4,"Regular",IF(Tabla134[[#This Row],[Rating]]&lt;5,"Bueno","Excelente"))))</f>
        <v>Bueno</v>
      </c>
    </row>
    <row r="6869" spans="1:16" x14ac:dyDescent="0.2">
      <c r="A6869" s="7" t="s">
        <v>124</v>
      </c>
      <c r="B6869" s="7" t="s">
        <v>275</v>
      </c>
      <c r="C6869" s="7" t="s">
        <v>25</v>
      </c>
      <c r="D6869" s="8">
        <v>2015</v>
      </c>
      <c r="E6869" s="7" t="s">
        <v>922</v>
      </c>
      <c r="F6869" s="7" t="s">
        <v>796</v>
      </c>
      <c r="G6869" s="7" t="s">
        <v>1</v>
      </c>
      <c r="H6869" s="7" t="s">
        <v>7</v>
      </c>
      <c r="I6869" s="9">
        <v>0.15171264200000001</v>
      </c>
      <c r="J6869" s="10">
        <v>104.828</v>
      </c>
      <c r="K6869" s="11">
        <v>4</v>
      </c>
      <c r="L6869" s="11" t="str">
        <f>IF(Tabla134[[#This Row],[Item Weight]]&lt;$U$12,"Poco Peso",IF(Tabla134[[#This Row],[Item Weight]]&lt;$U$13,"Peso Medio","Peso Alto"))</f>
        <v>Poco Peso</v>
      </c>
      <c r="M6869" s="7">
        <v>7</v>
      </c>
      <c r="N6869" s="11">
        <f>IF(Tabla134[[#This Row],[Item Weight (Nulos)]]="",VLOOKUP(Tabla134[[#This Row],[Item Identifier]],'Tabla para Nulos'!$A$3:$B$1563,2,FALSE),Tabla134[[#This Row],[Item Weight (Nulos)]])</f>
        <v>7</v>
      </c>
      <c r="O6869" s="11" t="str">
        <f>IF(Tabla134[[#This Row],[Item Visibility]]&lt;$U$15,"Poca visibilidad",IF(Tabla134[[#This Row],[Item Visibility]]&lt;$U$16,"Visibilidad media","Mayor visibilidad"))</f>
        <v>Mayor visibilidad</v>
      </c>
      <c r="P6869" s="11" t="str">
        <f>IF(Tabla134[[#This Row],[Rating]]&lt;2,"Muy Malo",IF(Tabla134[[#This Row],[Rating]]&lt;3,"Malo",IF(Tabla134[[#This Row],[Rating]]&lt;4,"Regular",IF(Tabla134[[#This Row],[Rating]]&lt;5,"Bueno","Excelente"))))</f>
        <v>Bueno</v>
      </c>
    </row>
    <row r="6870" spans="1:16" x14ac:dyDescent="0.2">
      <c r="A6870" s="7" t="s">
        <v>124</v>
      </c>
      <c r="B6870" s="7" t="s">
        <v>498</v>
      </c>
      <c r="C6870" s="7" t="s">
        <v>25</v>
      </c>
      <c r="D6870" s="8">
        <v>2015</v>
      </c>
      <c r="E6870" s="7" t="s">
        <v>922</v>
      </c>
      <c r="F6870" s="7" t="s">
        <v>796</v>
      </c>
      <c r="G6870" s="7" t="s">
        <v>1</v>
      </c>
      <c r="H6870" s="7" t="s">
        <v>7</v>
      </c>
      <c r="I6870" s="9">
        <v>7.9506434000000001E-2</v>
      </c>
      <c r="J6870" s="10">
        <v>78.364400000000003</v>
      </c>
      <c r="K6870" s="11">
        <v>4</v>
      </c>
      <c r="L6870" s="11" t="str">
        <f>IF(Tabla134[[#This Row],[Item Weight]]&lt;$U$12,"Poco Peso",IF(Tabla134[[#This Row],[Item Weight]]&lt;$U$13,"Peso Medio","Peso Alto"))</f>
        <v>Peso Medio</v>
      </c>
      <c r="M6870" s="7">
        <v>9</v>
      </c>
      <c r="N6870" s="11">
        <f>IF(Tabla134[[#This Row],[Item Weight (Nulos)]]="",VLOOKUP(Tabla134[[#This Row],[Item Identifier]],'Tabla para Nulos'!$A$3:$B$1563,2,FALSE),Tabla134[[#This Row],[Item Weight (Nulos)]])</f>
        <v>9</v>
      </c>
      <c r="O6870" s="11" t="str">
        <f>IF(Tabla134[[#This Row],[Item Visibility]]&lt;$U$15,"Poca visibilidad",IF(Tabla134[[#This Row],[Item Visibility]]&lt;$U$16,"Visibilidad media","Mayor visibilidad"))</f>
        <v>Visibilidad media</v>
      </c>
      <c r="P6870" s="11" t="str">
        <f>IF(Tabla134[[#This Row],[Rating]]&lt;2,"Muy Malo",IF(Tabla134[[#This Row],[Rating]]&lt;3,"Malo",IF(Tabla134[[#This Row],[Rating]]&lt;4,"Regular",IF(Tabla134[[#This Row],[Rating]]&lt;5,"Bueno","Excelente"))))</f>
        <v>Bueno</v>
      </c>
    </row>
    <row r="6871" spans="1:16" x14ac:dyDescent="0.2">
      <c r="A6871" s="7" t="s">
        <v>124</v>
      </c>
      <c r="B6871" s="7" t="s">
        <v>1100</v>
      </c>
      <c r="C6871" s="7" t="s">
        <v>25</v>
      </c>
      <c r="D6871" s="8">
        <v>2015</v>
      </c>
      <c r="E6871" s="7" t="s">
        <v>922</v>
      </c>
      <c r="F6871" s="7" t="s">
        <v>796</v>
      </c>
      <c r="G6871" s="7" t="s">
        <v>1</v>
      </c>
      <c r="H6871" s="7" t="s">
        <v>7</v>
      </c>
      <c r="I6871" s="9">
        <v>1.7780985999999999E-2</v>
      </c>
      <c r="J6871" s="10">
        <v>177.36859999999999</v>
      </c>
      <c r="K6871" s="11">
        <v>4</v>
      </c>
      <c r="L6871" s="11" t="str">
        <f>IF(Tabla134[[#This Row],[Item Weight]]&lt;$U$12,"Poco Peso",IF(Tabla134[[#This Row],[Item Weight]]&lt;$U$13,"Peso Medio","Peso Alto"))</f>
        <v>Peso Medio</v>
      </c>
      <c r="M6871" s="7">
        <v>11.6</v>
      </c>
      <c r="N6871" s="11">
        <f>IF(Tabla134[[#This Row],[Item Weight (Nulos)]]="",VLOOKUP(Tabla134[[#This Row],[Item Identifier]],'Tabla para Nulos'!$A$3:$B$1563,2,FALSE),Tabla134[[#This Row],[Item Weight (Nulos)]])</f>
        <v>11.6</v>
      </c>
      <c r="O6871" s="11" t="str">
        <f>IF(Tabla134[[#This Row],[Item Visibility]]&lt;$U$15,"Poca visibilidad",IF(Tabla134[[#This Row],[Item Visibility]]&lt;$U$16,"Visibilidad media","Mayor visibilidad"))</f>
        <v>Poca visibilidad</v>
      </c>
      <c r="P6871" s="11" t="str">
        <f>IF(Tabla134[[#This Row],[Rating]]&lt;2,"Muy Malo",IF(Tabla134[[#This Row],[Rating]]&lt;3,"Malo",IF(Tabla134[[#This Row],[Rating]]&lt;4,"Regular",IF(Tabla134[[#This Row],[Rating]]&lt;5,"Bueno","Excelente"))))</f>
        <v>Bueno</v>
      </c>
    </row>
    <row r="6872" spans="1:16" x14ac:dyDescent="0.2">
      <c r="A6872" s="7" t="s">
        <v>124</v>
      </c>
      <c r="B6872" s="7" t="s">
        <v>1099</v>
      </c>
      <c r="C6872" s="7" t="s">
        <v>25</v>
      </c>
      <c r="D6872" s="8">
        <v>2015</v>
      </c>
      <c r="E6872" s="7" t="s">
        <v>922</v>
      </c>
      <c r="F6872" s="7" t="s">
        <v>796</v>
      </c>
      <c r="G6872" s="7" t="s">
        <v>1</v>
      </c>
      <c r="H6872" s="7" t="s">
        <v>7</v>
      </c>
      <c r="I6872" s="9">
        <v>0.15393010800000001</v>
      </c>
      <c r="J6872" s="10">
        <v>76.798599999999993</v>
      </c>
      <c r="K6872" s="11">
        <v>4</v>
      </c>
      <c r="L6872" s="11" t="str">
        <f>IF(Tabla134[[#This Row],[Item Weight]]&lt;$U$12,"Poco Peso",IF(Tabla134[[#This Row],[Item Weight]]&lt;$U$13,"Peso Medio","Peso Alto"))</f>
        <v>Peso Medio</v>
      </c>
      <c r="M6872" s="7">
        <v>13</v>
      </c>
      <c r="N6872" s="11">
        <f>IF(Tabla134[[#This Row],[Item Weight (Nulos)]]="",VLOOKUP(Tabla134[[#This Row],[Item Identifier]],'Tabla para Nulos'!$A$3:$B$1563,2,FALSE),Tabla134[[#This Row],[Item Weight (Nulos)]])</f>
        <v>13</v>
      </c>
      <c r="O6872" s="11" t="str">
        <f>IF(Tabla134[[#This Row],[Item Visibility]]&lt;$U$15,"Poca visibilidad",IF(Tabla134[[#This Row],[Item Visibility]]&lt;$U$16,"Visibilidad media","Mayor visibilidad"))</f>
        <v>Mayor visibilidad</v>
      </c>
      <c r="P6872" s="11" t="str">
        <f>IF(Tabla134[[#This Row],[Rating]]&lt;2,"Muy Malo",IF(Tabla134[[#This Row],[Rating]]&lt;3,"Malo",IF(Tabla134[[#This Row],[Rating]]&lt;4,"Regular",IF(Tabla134[[#This Row],[Rating]]&lt;5,"Bueno","Excelente"))))</f>
        <v>Bueno</v>
      </c>
    </row>
    <row r="6873" spans="1:16" x14ac:dyDescent="0.2">
      <c r="A6873" s="7" t="s">
        <v>124</v>
      </c>
      <c r="B6873" s="7" t="s">
        <v>496</v>
      </c>
      <c r="C6873" s="7" t="s">
        <v>25</v>
      </c>
      <c r="D6873" s="8">
        <v>2015</v>
      </c>
      <c r="E6873" s="7" t="s">
        <v>922</v>
      </c>
      <c r="F6873" s="7" t="s">
        <v>796</v>
      </c>
      <c r="G6873" s="7" t="s">
        <v>1</v>
      </c>
      <c r="H6873" s="7" t="s">
        <v>7</v>
      </c>
      <c r="I6873" s="9">
        <v>2.1250528000000001E-2</v>
      </c>
      <c r="J6873" s="10">
        <v>216.58240000000001</v>
      </c>
      <c r="K6873" s="11">
        <v>4</v>
      </c>
      <c r="L6873" s="11" t="str">
        <f>IF(Tabla134[[#This Row],[Item Weight]]&lt;$U$12,"Poco Peso",IF(Tabla134[[#This Row],[Item Weight]]&lt;$U$13,"Peso Medio","Peso Alto"))</f>
        <v>Peso Medio</v>
      </c>
      <c r="M6873" s="7">
        <v>15.2</v>
      </c>
      <c r="N6873" s="11">
        <f>IF(Tabla134[[#This Row],[Item Weight (Nulos)]]="",VLOOKUP(Tabla134[[#This Row],[Item Identifier]],'Tabla para Nulos'!$A$3:$B$1563,2,FALSE),Tabla134[[#This Row],[Item Weight (Nulos)]])</f>
        <v>15.2</v>
      </c>
      <c r="O6873" s="11" t="str">
        <f>IF(Tabla134[[#This Row],[Item Visibility]]&lt;$U$15,"Poca visibilidad",IF(Tabla134[[#This Row],[Item Visibility]]&lt;$U$16,"Visibilidad media","Mayor visibilidad"))</f>
        <v>Poca visibilidad</v>
      </c>
      <c r="P6873" s="11" t="str">
        <f>IF(Tabla134[[#This Row],[Rating]]&lt;2,"Muy Malo",IF(Tabla134[[#This Row],[Rating]]&lt;3,"Malo",IF(Tabla134[[#This Row],[Rating]]&lt;4,"Regular",IF(Tabla134[[#This Row],[Rating]]&lt;5,"Bueno","Excelente"))))</f>
        <v>Bueno</v>
      </c>
    </row>
    <row r="6874" spans="1:16" x14ac:dyDescent="0.2">
      <c r="A6874" s="7" t="s">
        <v>124</v>
      </c>
      <c r="B6874" s="7" t="s">
        <v>672</v>
      </c>
      <c r="C6874" s="7" t="s">
        <v>25</v>
      </c>
      <c r="D6874" s="8">
        <v>2015</v>
      </c>
      <c r="E6874" s="7" t="s">
        <v>922</v>
      </c>
      <c r="F6874" s="7" t="s">
        <v>796</v>
      </c>
      <c r="G6874" s="7" t="s">
        <v>1</v>
      </c>
      <c r="H6874" s="7" t="s">
        <v>7</v>
      </c>
      <c r="I6874" s="9">
        <v>0.12274238899999999</v>
      </c>
      <c r="J6874" s="10">
        <v>134.29419999999999</v>
      </c>
      <c r="K6874" s="11">
        <v>4</v>
      </c>
      <c r="L6874" s="11" t="str">
        <f>IF(Tabla134[[#This Row],[Item Weight]]&lt;$U$12,"Poco Peso",IF(Tabla134[[#This Row],[Item Weight]]&lt;$U$13,"Peso Medio","Peso Alto"))</f>
        <v>Peso Medio</v>
      </c>
      <c r="M6874" s="7">
        <v>15.7</v>
      </c>
      <c r="N6874" s="11">
        <f>IF(Tabla134[[#This Row],[Item Weight (Nulos)]]="",VLOOKUP(Tabla134[[#This Row],[Item Identifier]],'Tabla para Nulos'!$A$3:$B$1563,2,FALSE),Tabla134[[#This Row],[Item Weight (Nulos)]])</f>
        <v>15.7</v>
      </c>
      <c r="O6874" s="11" t="str">
        <f>IF(Tabla134[[#This Row],[Item Visibility]]&lt;$U$15,"Poca visibilidad",IF(Tabla134[[#This Row],[Item Visibility]]&lt;$U$16,"Visibilidad media","Mayor visibilidad"))</f>
        <v>Mayor visibilidad</v>
      </c>
      <c r="P6874" s="11" t="str">
        <f>IF(Tabla134[[#This Row],[Rating]]&lt;2,"Muy Malo",IF(Tabla134[[#This Row],[Rating]]&lt;3,"Malo",IF(Tabla134[[#This Row],[Rating]]&lt;4,"Regular",IF(Tabla134[[#This Row],[Rating]]&lt;5,"Bueno","Excelente"))))</f>
        <v>Bueno</v>
      </c>
    </row>
    <row r="6875" spans="1:16" x14ac:dyDescent="0.2">
      <c r="A6875" s="7" t="s">
        <v>124</v>
      </c>
      <c r="B6875" s="7" t="s">
        <v>1098</v>
      </c>
      <c r="C6875" s="7" t="s">
        <v>25</v>
      </c>
      <c r="D6875" s="8">
        <v>2015</v>
      </c>
      <c r="E6875" s="7" t="s">
        <v>922</v>
      </c>
      <c r="F6875" s="7" t="s">
        <v>796</v>
      </c>
      <c r="G6875" s="7" t="s">
        <v>1</v>
      </c>
      <c r="H6875" s="7" t="s">
        <v>7</v>
      </c>
      <c r="I6875" s="9">
        <v>0.13677473400000001</v>
      </c>
      <c r="J6875" s="10">
        <v>94.409400000000005</v>
      </c>
      <c r="K6875" s="11">
        <v>4</v>
      </c>
      <c r="L6875" s="11" t="str">
        <f>IF(Tabla134[[#This Row],[Item Weight]]&lt;$U$12,"Poco Peso",IF(Tabla134[[#This Row],[Item Weight]]&lt;$U$13,"Peso Medio","Peso Alto"))</f>
        <v>Peso Medio</v>
      </c>
      <c r="M6875" s="7">
        <v>15.85</v>
      </c>
      <c r="N6875" s="11">
        <f>IF(Tabla134[[#This Row],[Item Weight (Nulos)]]="",VLOOKUP(Tabla134[[#This Row],[Item Identifier]],'Tabla para Nulos'!$A$3:$B$1563,2,FALSE),Tabla134[[#This Row],[Item Weight (Nulos)]])</f>
        <v>15.85</v>
      </c>
      <c r="O6875" s="11" t="str">
        <f>IF(Tabla134[[#This Row],[Item Visibility]]&lt;$U$15,"Poca visibilidad",IF(Tabla134[[#This Row],[Item Visibility]]&lt;$U$16,"Visibilidad media","Mayor visibilidad"))</f>
        <v>Mayor visibilidad</v>
      </c>
      <c r="P6875" s="11" t="str">
        <f>IF(Tabla134[[#This Row],[Rating]]&lt;2,"Muy Malo",IF(Tabla134[[#This Row],[Rating]]&lt;3,"Malo",IF(Tabla134[[#This Row],[Rating]]&lt;4,"Regular",IF(Tabla134[[#This Row],[Rating]]&lt;5,"Bueno","Excelente"))))</f>
        <v>Bueno</v>
      </c>
    </row>
    <row r="6876" spans="1:16" x14ac:dyDescent="0.2">
      <c r="A6876" s="7" t="s">
        <v>124</v>
      </c>
      <c r="B6876" s="7" t="s">
        <v>1097</v>
      </c>
      <c r="C6876" s="7" t="s">
        <v>25</v>
      </c>
      <c r="D6876" s="8">
        <v>2015</v>
      </c>
      <c r="E6876" s="7" t="s">
        <v>922</v>
      </c>
      <c r="F6876" s="7" t="s">
        <v>796</v>
      </c>
      <c r="G6876" s="7" t="s">
        <v>1</v>
      </c>
      <c r="H6876" s="7" t="s">
        <v>7</v>
      </c>
      <c r="I6876" s="9">
        <v>7.3977473000000002E-2</v>
      </c>
      <c r="J6876" s="10">
        <v>206.8638</v>
      </c>
      <c r="K6876" s="11">
        <v>4</v>
      </c>
      <c r="L6876" s="11" t="str">
        <f>IF(Tabla134[[#This Row],[Item Weight]]&lt;$U$12,"Poco Peso",IF(Tabla134[[#This Row],[Item Weight]]&lt;$U$13,"Peso Medio","Peso Alto"))</f>
        <v>Peso Medio</v>
      </c>
      <c r="M6876" s="7">
        <v>16.5</v>
      </c>
      <c r="N6876" s="11">
        <f>IF(Tabla134[[#This Row],[Item Weight (Nulos)]]="",VLOOKUP(Tabla134[[#This Row],[Item Identifier]],'Tabla para Nulos'!$A$3:$B$1563,2,FALSE),Tabla134[[#This Row],[Item Weight (Nulos)]])</f>
        <v>16.5</v>
      </c>
      <c r="O6876" s="11" t="str">
        <f>IF(Tabla134[[#This Row],[Item Visibility]]&lt;$U$15,"Poca visibilidad",IF(Tabla134[[#This Row],[Item Visibility]]&lt;$U$16,"Visibilidad media","Mayor visibilidad"))</f>
        <v>Visibilidad media</v>
      </c>
      <c r="P6876" s="11" t="str">
        <f>IF(Tabla134[[#This Row],[Rating]]&lt;2,"Muy Malo",IF(Tabla134[[#This Row],[Rating]]&lt;3,"Malo",IF(Tabla134[[#This Row],[Rating]]&lt;4,"Regular",IF(Tabla134[[#This Row],[Rating]]&lt;5,"Bueno","Excelente"))))</f>
        <v>Bueno</v>
      </c>
    </row>
    <row r="6877" spans="1:16" x14ac:dyDescent="0.2">
      <c r="A6877" s="7" t="s">
        <v>124</v>
      </c>
      <c r="B6877" s="7" t="s">
        <v>699</v>
      </c>
      <c r="C6877" s="7" t="s">
        <v>25</v>
      </c>
      <c r="D6877" s="8">
        <v>2015</v>
      </c>
      <c r="E6877" s="7" t="s">
        <v>922</v>
      </c>
      <c r="F6877" s="7" t="s">
        <v>796</v>
      </c>
      <c r="G6877" s="7" t="s">
        <v>1</v>
      </c>
      <c r="H6877" s="7" t="s">
        <v>7</v>
      </c>
      <c r="I6877" s="9">
        <v>5.0392992999999997E-2</v>
      </c>
      <c r="J6877" s="10">
        <v>118.41240000000001</v>
      </c>
      <c r="K6877" s="11">
        <v>4</v>
      </c>
      <c r="L6877" s="11" t="str">
        <f>IF(Tabla134[[#This Row],[Item Weight]]&lt;$U$12,"Poco Peso",IF(Tabla134[[#This Row],[Item Weight]]&lt;$U$13,"Peso Medio","Peso Alto"))</f>
        <v>Peso Medio</v>
      </c>
      <c r="M6877" s="7">
        <v>16.600000000000001</v>
      </c>
      <c r="N6877" s="11">
        <f>IF(Tabla134[[#This Row],[Item Weight (Nulos)]]="",VLOOKUP(Tabla134[[#This Row],[Item Identifier]],'Tabla para Nulos'!$A$3:$B$1563,2,FALSE),Tabla134[[#This Row],[Item Weight (Nulos)]])</f>
        <v>16.600000000000001</v>
      </c>
      <c r="O6877" s="11" t="str">
        <f>IF(Tabla134[[#This Row],[Item Visibility]]&lt;$U$15,"Poca visibilidad",IF(Tabla134[[#This Row],[Item Visibility]]&lt;$U$16,"Visibilidad media","Mayor visibilidad"))</f>
        <v>Visibilidad media</v>
      </c>
      <c r="P6877" s="11" t="str">
        <f>IF(Tabla134[[#This Row],[Rating]]&lt;2,"Muy Malo",IF(Tabla134[[#This Row],[Rating]]&lt;3,"Malo",IF(Tabla134[[#This Row],[Rating]]&lt;4,"Regular",IF(Tabla134[[#This Row],[Rating]]&lt;5,"Bueno","Excelente"))))</f>
        <v>Bueno</v>
      </c>
    </row>
    <row r="6878" spans="1:16" x14ac:dyDescent="0.2">
      <c r="A6878" s="7" t="s">
        <v>124</v>
      </c>
      <c r="B6878" s="7" t="s">
        <v>526</v>
      </c>
      <c r="C6878" s="7" t="s">
        <v>17</v>
      </c>
      <c r="D6878" s="8">
        <v>2015</v>
      </c>
      <c r="E6878" s="7" t="s">
        <v>922</v>
      </c>
      <c r="F6878" s="7" t="s">
        <v>796</v>
      </c>
      <c r="G6878" s="7" t="s">
        <v>1</v>
      </c>
      <c r="H6878" s="7" t="s">
        <v>7</v>
      </c>
      <c r="I6878" s="9">
        <v>0.13122139299999999</v>
      </c>
      <c r="J6878" s="10">
        <v>87.8172</v>
      </c>
      <c r="K6878" s="11">
        <v>4</v>
      </c>
      <c r="L6878" s="11" t="str">
        <f>IF(Tabla134[[#This Row],[Item Weight]]&lt;$U$12,"Poco Peso",IF(Tabla134[[#This Row],[Item Weight]]&lt;$U$13,"Peso Medio","Peso Alto"))</f>
        <v>Poco Peso</v>
      </c>
      <c r="M6878" s="7">
        <v>5.8</v>
      </c>
      <c r="N6878" s="11">
        <f>IF(Tabla134[[#This Row],[Item Weight (Nulos)]]="",VLOOKUP(Tabla134[[#This Row],[Item Identifier]],'Tabla para Nulos'!$A$3:$B$1563,2,FALSE),Tabla134[[#This Row],[Item Weight (Nulos)]])</f>
        <v>5.8</v>
      </c>
      <c r="O6878" s="11" t="str">
        <f>IF(Tabla134[[#This Row],[Item Visibility]]&lt;$U$15,"Poca visibilidad",IF(Tabla134[[#This Row],[Item Visibility]]&lt;$U$16,"Visibilidad media","Mayor visibilidad"))</f>
        <v>Mayor visibilidad</v>
      </c>
      <c r="P6878" s="11" t="str">
        <f>IF(Tabla134[[#This Row],[Rating]]&lt;2,"Muy Malo",IF(Tabla134[[#This Row],[Rating]]&lt;3,"Malo",IF(Tabla134[[#This Row],[Rating]]&lt;4,"Regular",IF(Tabla134[[#This Row],[Rating]]&lt;5,"Bueno","Excelente"))))</f>
        <v>Bueno</v>
      </c>
    </row>
    <row r="6879" spans="1:16" x14ac:dyDescent="0.2">
      <c r="A6879" s="7" t="s">
        <v>124</v>
      </c>
      <c r="B6879" s="7" t="s">
        <v>1096</v>
      </c>
      <c r="C6879" s="7" t="s">
        <v>17</v>
      </c>
      <c r="D6879" s="8">
        <v>2015</v>
      </c>
      <c r="E6879" s="7" t="s">
        <v>922</v>
      </c>
      <c r="F6879" s="7" t="s">
        <v>796</v>
      </c>
      <c r="G6879" s="7" t="s">
        <v>1</v>
      </c>
      <c r="H6879" s="7" t="s">
        <v>7</v>
      </c>
      <c r="I6879" s="9">
        <v>5.5502454E-2</v>
      </c>
      <c r="J6879" s="10">
        <v>196.57679999999999</v>
      </c>
      <c r="K6879" s="11">
        <v>4</v>
      </c>
      <c r="L6879" s="11" t="str">
        <f>IF(Tabla134[[#This Row],[Item Weight]]&lt;$U$12,"Poco Peso",IF(Tabla134[[#This Row],[Item Weight]]&lt;$U$13,"Peso Medio","Peso Alto"))</f>
        <v>Poco Peso</v>
      </c>
      <c r="M6879" s="7">
        <v>7.5750000000000002</v>
      </c>
      <c r="N6879" s="11">
        <f>IF(Tabla134[[#This Row],[Item Weight (Nulos)]]="",VLOOKUP(Tabla134[[#This Row],[Item Identifier]],'Tabla para Nulos'!$A$3:$B$1563,2,FALSE),Tabla134[[#This Row],[Item Weight (Nulos)]])</f>
        <v>7.5750000000000002</v>
      </c>
      <c r="O6879" s="11" t="str">
        <f>IF(Tabla134[[#This Row],[Item Visibility]]&lt;$U$15,"Poca visibilidad",IF(Tabla134[[#This Row],[Item Visibility]]&lt;$U$16,"Visibilidad media","Mayor visibilidad"))</f>
        <v>Visibilidad media</v>
      </c>
      <c r="P6879" s="11" t="str">
        <f>IF(Tabla134[[#This Row],[Rating]]&lt;2,"Muy Malo",IF(Tabla134[[#This Row],[Rating]]&lt;3,"Malo",IF(Tabla134[[#This Row],[Rating]]&lt;4,"Regular",IF(Tabla134[[#This Row],[Rating]]&lt;5,"Bueno","Excelente"))))</f>
        <v>Bueno</v>
      </c>
    </row>
    <row r="6880" spans="1:16" x14ac:dyDescent="0.2">
      <c r="A6880" s="7" t="s">
        <v>124</v>
      </c>
      <c r="B6880" s="7" t="s">
        <v>668</v>
      </c>
      <c r="C6880" s="7" t="s">
        <v>17</v>
      </c>
      <c r="D6880" s="8">
        <v>2015</v>
      </c>
      <c r="E6880" s="7" t="s">
        <v>922</v>
      </c>
      <c r="F6880" s="7" t="s">
        <v>796</v>
      </c>
      <c r="G6880" s="7" t="s">
        <v>1</v>
      </c>
      <c r="H6880" s="7" t="s">
        <v>7</v>
      </c>
      <c r="I6880" s="9">
        <v>4.5016894000000002E-2</v>
      </c>
      <c r="J6880" s="10">
        <v>87.619799999999998</v>
      </c>
      <c r="K6880" s="11">
        <v>4</v>
      </c>
      <c r="L6880" s="11" t="str">
        <f>IF(Tabla134[[#This Row],[Item Weight]]&lt;$U$12,"Poco Peso",IF(Tabla134[[#This Row],[Item Weight]]&lt;$U$13,"Peso Medio","Peso Alto"))</f>
        <v>Poco Peso</v>
      </c>
      <c r="M6880" s="7">
        <v>8.2100000000000009</v>
      </c>
      <c r="N6880" s="11">
        <f>IF(Tabla134[[#This Row],[Item Weight (Nulos)]]="",VLOOKUP(Tabla134[[#This Row],[Item Identifier]],'Tabla para Nulos'!$A$3:$B$1563,2,FALSE),Tabla134[[#This Row],[Item Weight (Nulos)]])</f>
        <v>8.2100000000000009</v>
      </c>
      <c r="O6880" s="11" t="str">
        <f>IF(Tabla134[[#This Row],[Item Visibility]]&lt;$U$15,"Poca visibilidad",IF(Tabla134[[#This Row],[Item Visibility]]&lt;$U$16,"Visibilidad media","Mayor visibilidad"))</f>
        <v>Visibilidad media</v>
      </c>
      <c r="P6880" s="11" t="str">
        <f>IF(Tabla134[[#This Row],[Rating]]&lt;2,"Muy Malo",IF(Tabla134[[#This Row],[Rating]]&lt;3,"Malo",IF(Tabla134[[#This Row],[Rating]]&lt;4,"Regular",IF(Tabla134[[#This Row],[Rating]]&lt;5,"Bueno","Excelente"))))</f>
        <v>Bueno</v>
      </c>
    </row>
    <row r="6881" spans="1:16" x14ac:dyDescent="0.2">
      <c r="A6881" s="7" t="s">
        <v>124</v>
      </c>
      <c r="B6881" s="7" t="s">
        <v>1095</v>
      </c>
      <c r="C6881" s="7" t="s">
        <v>17</v>
      </c>
      <c r="D6881" s="8">
        <v>2015</v>
      </c>
      <c r="E6881" s="7" t="s">
        <v>922</v>
      </c>
      <c r="F6881" s="7" t="s">
        <v>796</v>
      </c>
      <c r="G6881" s="7" t="s">
        <v>1</v>
      </c>
      <c r="H6881" s="7" t="s">
        <v>7</v>
      </c>
      <c r="I6881" s="9">
        <v>0.10532385900000001</v>
      </c>
      <c r="J6881" s="10">
        <v>39.113799999999998</v>
      </c>
      <c r="K6881" s="11">
        <v>4</v>
      </c>
      <c r="L6881" s="11" t="str">
        <f>IF(Tabla134[[#This Row],[Item Weight]]&lt;$U$12,"Poco Peso",IF(Tabla134[[#This Row],[Item Weight]]&lt;$U$13,"Peso Medio","Peso Alto"))</f>
        <v>Peso Medio</v>
      </c>
      <c r="M6881" s="7">
        <v>8.8949999999999996</v>
      </c>
      <c r="N6881" s="11">
        <f>IF(Tabla134[[#This Row],[Item Weight (Nulos)]]="",VLOOKUP(Tabla134[[#This Row],[Item Identifier]],'Tabla para Nulos'!$A$3:$B$1563,2,FALSE),Tabla134[[#This Row],[Item Weight (Nulos)]])</f>
        <v>8.8949999999999996</v>
      </c>
      <c r="O6881" s="11" t="str">
        <f>IF(Tabla134[[#This Row],[Item Visibility]]&lt;$U$15,"Poca visibilidad",IF(Tabla134[[#This Row],[Item Visibility]]&lt;$U$16,"Visibilidad media","Mayor visibilidad"))</f>
        <v>Mayor visibilidad</v>
      </c>
      <c r="P6881" s="11" t="str">
        <f>IF(Tabla134[[#This Row],[Rating]]&lt;2,"Muy Malo",IF(Tabla134[[#This Row],[Rating]]&lt;3,"Malo",IF(Tabla134[[#This Row],[Rating]]&lt;4,"Regular",IF(Tabla134[[#This Row],[Rating]]&lt;5,"Bueno","Excelente"))))</f>
        <v>Bueno</v>
      </c>
    </row>
    <row r="6882" spans="1:16" x14ac:dyDescent="0.2">
      <c r="A6882" s="7" t="s">
        <v>124</v>
      </c>
      <c r="B6882" s="7" t="s">
        <v>1094</v>
      </c>
      <c r="C6882" s="7" t="s">
        <v>17</v>
      </c>
      <c r="D6882" s="8">
        <v>2015</v>
      </c>
      <c r="E6882" s="7" t="s">
        <v>922</v>
      </c>
      <c r="F6882" s="7" t="s">
        <v>796</v>
      </c>
      <c r="G6882" s="7" t="s">
        <v>1</v>
      </c>
      <c r="H6882" s="7" t="s">
        <v>7</v>
      </c>
      <c r="I6882" s="9">
        <v>4.5076878000000001E-2</v>
      </c>
      <c r="J6882" s="10">
        <v>241.3854</v>
      </c>
      <c r="K6882" s="11">
        <v>4</v>
      </c>
      <c r="L6882" s="11" t="str">
        <f>IF(Tabla134[[#This Row],[Item Weight]]&lt;$U$12,"Poco Peso",IF(Tabla134[[#This Row],[Item Weight]]&lt;$U$13,"Peso Medio","Peso Alto"))</f>
        <v>Peso Medio</v>
      </c>
      <c r="M6882" s="7">
        <v>15.6</v>
      </c>
      <c r="N6882" s="11">
        <f>IF(Tabla134[[#This Row],[Item Weight (Nulos)]]="",VLOOKUP(Tabla134[[#This Row],[Item Identifier]],'Tabla para Nulos'!$A$3:$B$1563,2,FALSE),Tabla134[[#This Row],[Item Weight (Nulos)]])</f>
        <v>15.6</v>
      </c>
      <c r="O6882" s="11" t="str">
        <f>IF(Tabla134[[#This Row],[Item Visibility]]&lt;$U$15,"Poca visibilidad",IF(Tabla134[[#This Row],[Item Visibility]]&lt;$U$16,"Visibilidad media","Mayor visibilidad"))</f>
        <v>Visibilidad media</v>
      </c>
      <c r="P6882" s="11" t="str">
        <f>IF(Tabla134[[#This Row],[Rating]]&lt;2,"Muy Malo",IF(Tabla134[[#This Row],[Rating]]&lt;3,"Malo",IF(Tabla134[[#This Row],[Rating]]&lt;4,"Regular",IF(Tabla134[[#This Row],[Rating]]&lt;5,"Bueno","Excelente"))))</f>
        <v>Bueno</v>
      </c>
    </row>
    <row r="6883" spans="1:16" x14ac:dyDescent="0.2">
      <c r="A6883" s="7" t="s">
        <v>124</v>
      </c>
      <c r="B6883" s="7" t="s">
        <v>1093</v>
      </c>
      <c r="C6883" s="7" t="s">
        <v>17</v>
      </c>
      <c r="D6883" s="8">
        <v>2015</v>
      </c>
      <c r="E6883" s="7" t="s">
        <v>922</v>
      </c>
      <c r="F6883" s="7" t="s">
        <v>796</v>
      </c>
      <c r="G6883" s="7" t="s">
        <v>1</v>
      </c>
      <c r="H6883" s="7" t="s">
        <v>7</v>
      </c>
      <c r="I6883" s="9">
        <v>6.0668416000000003E-2</v>
      </c>
      <c r="J6883" s="10">
        <v>172.41059999999999</v>
      </c>
      <c r="K6883" s="11">
        <v>4</v>
      </c>
      <c r="L6883" s="11" t="str">
        <f>IF(Tabla134[[#This Row],[Item Weight]]&lt;$U$12,"Poco Peso",IF(Tabla134[[#This Row],[Item Weight]]&lt;$U$13,"Peso Medio","Peso Alto"))</f>
        <v>Peso Medio</v>
      </c>
      <c r="M6883" s="7">
        <v>16.75</v>
      </c>
      <c r="N6883" s="11">
        <f>IF(Tabla134[[#This Row],[Item Weight (Nulos)]]="",VLOOKUP(Tabla134[[#This Row],[Item Identifier]],'Tabla para Nulos'!$A$3:$B$1563,2,FALSE),Tabla134[[#This Row],[Item Weight (Nulos)]])</f>
        <v>16.75</v>
      </c>
      <c r="O6883" s="11" t="str">
        <f>IF(Tabla134[[#This Row],[Item Visibility]]&lt;$U$15,"Poca visibilidad",IF(Tabla134[[#This Row],[Item Visibility]]&lt;$U$16,"Visibilidad media","Mayor visibilidad"))</f>
        <v>Visibilidad media</v>
      </c>
      <c r="P6883" s="11" t="str">
        <f>IF(Tabla134[[#This Row],[Rating]]&lt;2,"Muy Malo",IF(Tabla134[[#This Row],[Rating]]&lt;3,"Malo",IF(Tabla134[[#This Row],[Rating]]&lt;4,"Regular",IF(Tabla134[[#This Row],[Rating]]&lt;5,"Bueno","Excelente"))))</f>
        <v>Bueno</v>
      </c>
    </row>
    <row r="6884" spans="1:16" x14ac:dyDescent="0.2">
      <c r="A6884" s="7" t="s">
        <v>124</v>
      </c>
      <c r="B6884" s="7" t="s">
        <v>1092</v>
      </c>
      <c r="C6884" s="7" t="s">
        <v>17</v>
      </c>
      <c r="D6884" s="8">
        <v>2015</v>
      </c>
      <c r="E6884" s="7" t="s">
        <v>922</v>
      </c>
      <c r="F6884" s="7" t="s">
        <v>796</v>
      </c>
      <c r="G6884" s="7" t="s">
        <v>1</v>
      </c>
      <c r="H6884" s="7" t="s">
        <v>7</v>
      </c>
      <c r="I6884" s="9">
        <v>5.7654131999999997E-2</v>
      </c>
      <c r="J6884" s="10">
        <v>83.156599999999997</v>
      </c>
      <c r="K6884" s="11">
        <v>4</v>
      </c>
      <c r="L6884" s="11" t="str">
        <f>IF(Tabla134[[#This Row],[Item Weight]]&lt;$U$12,"Poco Peso",IF(Tabla134[[#This Row],[Item Weight]]&lt;$U$13,"Peso Medio","Peso Alto"))</f>
        <v>Peso Alto</v>
      </c>
      <c r="M6884" s="7">
        <v>18.7</v>
      </c>
      <c r="N6884" s="11">
        <f>IF(Tabla134[[#This Row],[Item Weight (Nulos)]]="",VLOOKUP(Tabla134[[#This Row],[Item Identifier]],'Tabla para Nulos'!$A$3:$B$1563,2,FALSE),Tabla134[[#This Row],[Item Weight (Nulos)]])</f>
        <v>18.7</v>
      </c>
      <c r="O6884" s="11" t="str">
        <f>IF(Tabla134[[#This Row],[Item Visibility]]&lt;$U$15,"Poca visibilidad",IF(Tabla134[[#This Row],[Item Visibility]]&lt;$U$16,"Visibilidad media","Mayor visibilidad"))</f>
        <v>Visibilidad media</v>
      </c>
      <c r="P6884" s="11" t="str">
        <f>IF(Tabla134[[#This Row],[Rating]]&lt;2,"Muy Malo",IF(Tabla134[[#This Row],[Rating]]&lt;3,"Malo",IF(Tabla134[[#This Row],[Rating]]&lt;4,"Regular",IF(Tabla134[[#This Row],[Rating]]&lt;5,"Bueno","Excelente"))))</f>
        <v>Bueno</v>
      </c>
    </row>
    <row r="6885" spans="1:16" x14ac:dyDescent="0.2">
      <c r="A6885" s="7" t="s">
        <v>124</v>
      </c>
      <c r="B6885" s="7" t="s">
        <v>1041</v>
      </c>
      <c r="C6885" s="7" t="s">
        <v>71</v>
      </c>
      <c r="D6885" s="8">
        <v>2015</v>
      </c>
      <c r="E6885" s="7" t="s">
        <v>922</v>
      </c>
      <c r="F6885" s="7" t="s">
        <v>796</v>
      </c>
      <c r="G6885" s="7" t="s">
        <v>1</v>
      </c>
      <c r="H6885" s="7" t="s">
        <v>7</v>
      </c>
      <c r="I6885" s="9">
        <v>7.363189E-3</v>
      </c>
      <c r="J6885" s="10">
        <v>63.253599999999999</v>
      </c>
      <c r="K6885" s="11">
        <v>4</v>
      </c>
      <c r="L6885" s="11" t="str">
        <f>IF(Tabla134[[#This Row],[Item Weight]]&lt;$U$12,"Poco Peso",IF(Tabla134[[#This Row],[Item Weight]]&lt;$U$13,"Peso Medio","Peso Alto"))</f>
        <v>Poco Peso</v>
      </c>
      <c r="M6885" s="7">
        <v>6.3650000000000002</v>
      </c>
      <c r="N6885" s="11">
        <f>IF(Tabla134[[#This Row],[Item Weight (Nulos)]]="",VLOOKUP(Tabla134[[#This Row],[Item Identifier]],'Tabla para Nulos'!$A$3:$B$1563,2,FALSE),Tabla134[[#This Row],[Item Weight (Nulos)]])</f>
        <v>6.3650000000000002</v>
      </c>
      <c r="O6885" s="11" t="str">
        <f>IF(Tabla134[[#This Row],[Item Visibility]]&lt;$U$15,"Poca visibilidad",IF(Tabla134[[#This Row],[Item Visibility]]&lt;$U$16,"Visibilidad media","Mayor visibilidad"))</f>
        <v>Poca visibilidad</v>
      </c>
      <c r="P6885" s="11" t="str">
        <f>IF(Tabla134[[#This Row],[Rating]]&lt;2,"Muy Malo",IF(Tabla134[[#This Row],[Rating]]&lt;3,"Malo",IF(Tabla134[[#This Row],[Rating]]&lt;4,"Regular",IF(Tabla134[[#This Row],[Rating]]&lt;5,"Bueno","Excelente"))))</f>
        <v>Bueno</v>
      </c>
    </row>
    <row r="6886" spans="1:16" x14ac:dyDescent="0.2">
      <c r="A6886" s="7" t="s">
        <v>124</v>
      </c>
      <c r="B6886" s="7" t="s">
        <v>659</v>
      </c>
      <c r="C6886" s="7" t="s">
        <v>71</v>
      </c>
      <c r="D6886" s="8">
        <v>2015</v>
      </c>
      <c r="E6886" s="7" t="s">
        <v>922</v>
      </c>
      <c r="F6886" s="7" t="s">
        <v>796</v>
      </c>
      <c r="G6886" s="7" t="s">
        <v>1</v>
      </c>
      <c r="H6886" s="7" t="s">
        <v>7</v>
      </c>
      <c r="I6886" s="9">
        <v>2.2612742000000002E-2</v>
      </c>
      <c r="J6886" s="10">
        <v>97.006799999999998</v>
      </c>
      <c r="K6886" s="11">
        <v>4</v>
      </c>
      <c r="L6886" s="11" t="str">
        <f>IF(Tabla134[[#This Row],[Item Weight]]&lt;$U$12,"Poco Peso",IF(Tabla134[[#This Row],[Item Weight]]&lt;$U$13,"Peso Medio","Peso Alto"))</f>
        <v>Poco Peso</v>
      </c>
      <c r="M6886" s="7">
        <v>7.0750000000000002</v>
      </c>
      <c r="N6886" s="11">
        <f>IF(Tabla134[[#This Row],[Item Weight (Nulos)]]="",VLOOKUP(Tabla134[[#This Row],[Item Identifier]],'Tabla para Nulos'!$A$3:$B$1563,2,FALSE),Tabla134[[#This Row],[Item Weight (Nulos)]])</f>
        <v>7.0750000000000002</v>
      </c>
      <c r="O6886" s="11" t="str">
        <f>IF(Tabla134[[#This Row],[Item Visibility]]&lt;$U$15,"Poca visibilidad",IF(Tabla134[[#This Row],[Item Visibility]]&lt;$U$16,"Visibilidad media","Mayor visibilidad"))</f>
        <v>Poca visibilidad</v>
      </c>
      <c r="P6886" s="11" t="str">
        <f>IF(Tabla134[[#This Row],[Rating]]&lt;2,"Muy Malo",IF(Tabla134[[#This Row],[Rating]]&lt;3,"Malo",IF(Tabla134[[#This Row],[Rating]]&lt;4,"Regular",IF(Tabla134[[#This Row],[Rating]]&lt;5,"Bueno","Excelente"))))</f>
        <v>Bueno</v>
      </c>
    </row>
    <row r="6887" spans="1:16" x14ac:dyDescent="0.2">
      <c r="A6887" s="7" t="s">
        <v>124</v>
      </c>
      <c r="B6887" s="7" t="s">
        <v>657</v>
      </c>
      <c r="C6887" s="7" t="s">
        <v>71</v>
      </c>
      <c r="D6887" s="8">
        <v>2015</v>
      </c>
      <c r="E6887" s="7" t="s">
        <v>922</v>
      </c>
      <c r="F6887" s="7" t="s">
        <v>796</v>
      </c>
      <c r="G6887" s="7" t="s">
        <v>1</v>
      </c>
      <c r="H6887" s="7" t="s">
        <v>7</v>
      </c>
      <c r="I6887" s="9">
        <v>3.2693119999999999E-2</v>
      </c>
      <c r="J6887" s="10">
        <v>238.79060000000001</v>
      </c>
      <c r="K6887" s="11">
        <v>4</v>
      </c>
      <c r="L6887" s="11" t="str">
        <f>IF(Tabla134[[#This Row],[Item Weight]]&lt;$U$12,"Poco Peso",IF(Tabla134[[#This Row],[Item Weight]]&lt;$U$13,"Peso Medio","Peso Alto"))</f>
        <v>Poco Peso</v>
      </c>
      <c r="M6887" s="7">
        <v>7.5</v>
      </c>
      <c r="N6887" s="11">
        <f>IF(Tabla134[[#This Row],[Item Weight (Nulos)]]="",VLOOKUP(Tabla134[[#This Row],[Item Identifier]],'Tabla para Nulos'!$A$3:$B$1563,2,FALSE),Tabla134[[#This Row],[Item Weight (Nulos)]])</f>
        <v>7.5</v>
      </c>
      <c r="O6887" s="11" t="str">
        <f>IF(Tabla134[[#This Row],[Item Visibility]]&lt;$U$15,"Poca visibilidad",IF(Tabla134[[#This Row],[Item Visibility]]&lt;$U$16,"Visibilidad media","Mayor visibilidad"))</f>
        <v>Visibilidad media</v>
      </c>
      <c r="P6887" s="11" t="str">
        <f>IF(Tabla134[[#This Row],[Rating]]&lt;2,"Muy Malo",IF(Tabla134[[#This Row],[Rating]]&lt;3,"Malo",IF(Tabla134[[#This Row],[Rating]]&lt;4,"Regular",IF(Tabla134[[#This Row],[Rating]]&lt;5,"Bueno","Excelente"))))</f>
        <v>Bueno</v>
      </c>
    </row>
    <row r="6888" spans="1:16" x14ac:dyDescent="0.2">
      <c r="A6888" s="7" t="s">
        <v>124</v>
      </c>
      <c r="B6888" s="7" t="s">
        <v>257</v>
      </c>
      <c r="C6888" s="7" t="s">
        <v>71</v>
      </c>
      <c r="D6888" s="8">
        <v>2015</v>
      </c>
      <c r="E6888" s="7" t="s">
        <v>922</v>
      </c>
      <c r="F6888" s="7" t="s">
        <v>796</v>
      </c>
      <c r="G6888" s="7" t="s">
        <v>1</v>
      </c>
      <c r="H6888" s="7" t="s">
        <v>7</v>
      </c>
      <c r="I6888" s="9">
        <v>2.6397140999999999E-2</v>
      </c>
      <c r="J6888" s="10">
        <v>207.8954</v>
      </c>
      <c r="K6888" s="11">
        <v>4</v>
      </c>
      <c r="L6888" s="11" t="str">
        <f>IF(Tabla134[[#This Row],[Item Weight]]&lt;$U$12,"Poco Peso",IF(Tabla134[[#This Row],[Item Weight]]&lt;$U$13,"Peso Medio","Peso Alto"))</f>
        <v>Peso Medio</v>
      </c>
      <c r="M6888" s="7">
        <v>8.8949999999999996</v>
      </c>
      <c r="N6888" s="11">
        <f>IF(Tabla134[[#This Row],[Item Weight (Nulos)]]="",VLOOKUP(Tabla134[[#This Row],[Item Identifier]],'Tabla para Nulos'!$A$3:$B$1563,2,FALSE),Tabla134[[#This Row],[Item Weight (Nulos)]])</f>
        <v>8.8949999999999996</v>
      </c>
      <c r="O6888" s="11" t="str">
        <f>IF(Tabla134[[#This Row],[Item Visibility]]&lt;$U$15,"Poca visibilidad",IF(Tabla134[[#This Row],[Item Visibility]]&lt;$U$16,"Visibilidad media","Mayor visibilidad"))</f>
        <v>Poca visibilidad</v>
      </c>
      <c r="P6888" s="11" t="str">
        <f>IF(Tabla134[[#This Row],[Rating]]&lt;2,"Muy Malo",IF(Tabla134[[#This Row],[Rating]]&lt;3,"Malo",IF(Tabla134[[#This Row],[Rating]]&lt;4,"Regular",IF(Tabla134[[#This Row],[Rating]]&lt;5,"Bueno","Excelente"))))</f>
        <v>Bueno</v>
      </c>
    </row>
    <row r="6889" spans="1:16" x14ac:dyDescent="0.2">
      <c r="A6889" s="7" t="s">
        <v>124</v>
      </c>
      <c r="B6889" s="7" t="s">
        <v>1040</v>
      </c>
      <c r="C6889" s="7" t="s">
        <v>71</v>
      </c>
      <c r="D6889" s="8">
        <v>2015</v>
      </c>
      <c r="E6889" s="7" t="s">
        <v>922</v>
      </c>
      <c r="F6889" s="7" t="s">
        <v>796</v>
      </c>
      <c r="G6889" s="7" t="s">
        <v>1</v>
      </c>
      <c r="H6889" s="7" t="s">
        <v>7</v>
      </c>
      <c r="I6889" s="9">
        <v>3.8032068000000002E-2</v>
      </c>
      <c r="J6889" s="10">
        <v>61.350999999999999</v>
      </c>
      <c r="K6889" s="11">
        <v>4</v>
      </c>
      <c r="L6889" s="11" t="str">
        <f>IF(Tabla134[[#This Row],[Item Weight]]&lt;$U$12,"Poco Peso",IF(Tabla134[[#This Row],[Item Weight]]&lt;$U$13,"Peso Medio","Peso Alto"))</f>
        <v>Peso Medio</v>
      </c>
      <c r="M6889" s="7">
        <v>9.31</v>
      </c>
      <c r="N6889" s="11">
        <f>IF(Tabla134[[#This Row],[Item Weight (Nulos)]]="",VLOOKUP(Tabla134[[#This Row],[Item Identifier]],'Tabla para Nulos'!$A$3:$B$1563,2,FALSE),Tabla134[[#This Row],[Item Weight (Nulos)]])</f>
        <v>9.31</v>
      </c>
      <c r="O6889" s="11" t="str">
        <f>IF(Tabla134[[#This Row],[Item Visibility]]&lt;$U$15,"Poca visibilidad",IF(Tabla134[[#This Row],[Item Visibility]]&lt;$U$16,"Visibilidad media","Mayor visibilidad"))</f>
        <v>Visibilidad media</v>
      </c>
      <c r="P6889" s="11" t="str">
        <f>IF(Tabla134[[#This Row],[Rating]]&lt;2,"Muy Malo",IF(Tabla134[[#This Row],[Rating]]&lt;3,"Malo",IF(Tabla134[[#This Row],[Rating]]&lt;4,"Regular",IF(Tabla134[[#This Row],[Rating]]&lt;5,"Bueno","Excelente"))))</f>
        <v>Bueno</v>
      </c>
    </row>
    <row r="6890" spans="1:16" x14ac:dyDescent="0.2">
      <c r="A6890" s="7" t="s">
        <v>124</v>
      </c>
      <c r="B6890" s="7" t="s">
        <v>1091</v>
      </c>
      <c r="C6890" s="7" t="s">
        <v>71</v>
      </c>
      <c r="D6890" s="8">
        <v>2015</v>
      </c>
      <c r="E6890" s="7" t="s">
        <v>922</v>
      </c>
      <c r="F6890" s="7" t="s">
        <v>796</v>
      </c>
      <c r="G6890" s="7" t="s">
        <v>1</v>
      </c>
      <c r="H6890" s="7" t="s">
        <v>7</v>
      </c>
      <c r="I6890" s="9">
        <v>2.6934672999999999E-2</v>
      </c>
      <c r="J6890" s="10">
        <v>106.128</v>
      </c>
      <c r="K6890" s="11">
        <v>4</v>
      </c>
      <c r="L6890" s="11" t="str">
        <f>IF(Tabla134[[#This Row],[Item Weight]]&lt;$U$12,"Poco Peso",IF(Tabla134[[#This Row],[Item Weight]]&lt;$U$13,"Peso Medio","Peso Alto"))</f>
        <v>Peso Medio</v>
      </c>
      <c r="M6890" s="7">
        <v>10.895</v>
      </c>
      <c r="N6890" s="11">
        <f>IF(Tabla134[[#This Row],[Item Weight (Nulos)]]="",VLOOKUP(Tabla134[[#This Row],[Item Identifier]],'Tabla para Nulos'!$A$3:$B$1563,2,FALSE),Tabla134[[#This Row],[Item Weight (Nulos)]])</f>
        <v>10.895</v>
      </c>
      <c r="O6890" s="11" t="str">
        <f>IF(Tabla134[[#This Row],[Item Visibility]]&lt;$U$15,"Poca visibilidad",IF(Tabla134[[#This Row],[Item Visibility]]&lt;$U$16,"Visibilidad media","Mayor visibilidad"))</f>
        <v>Poca visibilidad</v>
      </c>
      <c r="P6890" s="11" t="str">
        <f>IF(Tabla134[[#This Row],[Rating]]&lt;2,"Muy Malo",IF(Tabla134[[#This Row],[Rating]]&lt;3,"Malo",IF(Tabla134[[#This Row],[Rating]]&lt;4,"Regular",IF(Tabla134[[#This Row],[Rating]]&lt;5,"Bueno","Excelente"))))</f>
        <v>Bueno</v>
      </c>
    </row>
    <row r="6891" spans="1:16" x14ac:dyDescent="0.2">
      <c r="A6891" s="7" t="s">
        <v>124</v>
      </c>
      <c r="B6891" s="7" t="s">
        <v>254</v>
      </c>
      <c r="C6891" s="7" t="s">
        <v>71</v>
      </c>
      <c r="D6891" s="8">
        <v>2015</v>
      </c>
      <c r="E6891" s="7" t="s">
        <v>922</v>
      </c>
      <c r="F6891" s="7" t="s">
        <v>796</v>
      </c>
      <c r="G6891" s="7" t="s">
        <v>1</v>
      </c>
      <c r="H6891" s="7" t="s">
        <v>7</v>
      </c>
      <c r="I6891" s="9">
        <v>0.131445848</v>
      </c>
      <c r="J6891" s="10">
        <v>246.846</v>
      </c>
      <c r="K6891" s="11">
        <v>4</v>
      </c>
      <c r="L6891" s="11" t="str">
        <f>IF(Tabla134[[#This Row],[Item Weight]]&lt;$U$12,"Poco Peso",IF(Tabla134[[#This Row],[Item Weight]]&lt;$U$13,"Peso Medio","Peso Alto"))</f>
        <v>Peso Medio</v>
      </c>
      <c r="M6891" s="7">
        <v>12.15</v>
      </c>
      <c r="N6891" s="11">
        <f>IF(Tabla134[[#This Row],[Item Weight (Nulos)]]="",VLOOKUP(Tabla134[[#This Row],[Item Identifier]],'Tabla para Nulos'!$A$3:$B$1563,2,FALSE),Tabla134[[#This Row],[Item Weight (Nulos)]])</f>
        <v>12.15</v>
      </c>
      <c r="O6891" s="11" t="str">
        <f>IF(Tabla134[[#This Row],[Item Visibility]]&lt;$U$15,"Poca visibilidad",IF(Tabla134[[#This Row],[Item Visibility]]&lt;$U$16,"Visibilidad media","Mayor visibilidad"))</f>
        <v>Mayor visibilidad</v>
      </c>
      <c r="P6891" s="11" t="str">
        <f>IF(Tabla134[[#This Row],[Rating]]&lt;2,"Muy Malo",IF(Tabla134[[#This Row],[Rating]]&lt;3,"Malo",IF(Tabla134[[#This Row],[Rating]]&lt;4,"Regular",IF(Tabla134[[#This Row],[Rating]]&lt;5,"Bueno","Excelente"))))</f>
        <v>Bueno</v>
      </c>
    </row>
    <row r="6892" spans="1:16" x14ac:dyDescent="0.2">
      <c r="A6892" s="7" t="s">
        <v>124</v>
      </c>
      <c r="B6892" s="7" t="s">
        <v>1090</v>
      </c>
      <c r="C6892" s="7" t="s">
        <v>71</v>
      </c>
      <c r="D6892" s="8">
        <v>2015</v>
      </c>
      <c r="E6892" s="7" t="s">
        <v>922</v>
      </c>
      <c r="F6892" s="7" t="s">
        <v>796</v>
      </c>
      <c r="G6892" s="7" t="s">
        <v>1</v>
      </c>
      <c r="H6892" s="7" t="s">
        <v>7</v>
      </c>
      <c r="I6892" s="9">
        <v>6.0750070000000003E-3</v>
      </c>
      <c r="J6892" s="10">
        <v>187.5898</v>
      </c>
      <c r="K6892" s="11">
        <v>4</v>
      </c>
      <c r="L6892" s="11" t="str">
        <f>IF(Tabla134[[#This Row],[Item Weight]]&lt;$U$12,"Poco Peso",IF(Tabla134[[#This Row],[Item Weight]]&lt;$U$13,"Peso Medio","Peso Alto"))</f>
        <v>Peso Medio</v>
      </c>
      <c r="M6892" s="7">
        <v>13.1</v>
      </c>
      <c r="N6892" s="11">
        <f>IF(Tabla134[[#This Row],[Item Weight (Nulos)]]="",VLOOKUP(Tabla134[[#This Row],[Item Identifier]],'Tabla para Nulos'!$A$3:$B$1563,2,FALSE),Tabla134[[#This Row],[Item Weight (Nulos)]])</f>
        <v>13.1</v>
      </c>
      <c r="O6892" s="11" t="str">
        <f>IF(Tabla134[[#This Row],[Item Visibility]]&lt;$U$15,"Poca visibilidad",IF(Tabla134[[#This Row],[Item Visibility]]&lt;$U$16,"Visibilidad media","Mayor visibilidad"))</f>
        <v>Poca visibilidad</v>
      </c>
      <c r="P6892" s="11" t="str">
        <f>IF(Tabla134[[#This Row],[Rating]]&lt;2,"Muy Malo",IF(Tabla134[[#This Row],[Rating]]&lt;3,"Malo",IF(Tabla134[[#This Row],[Rating]]&lt;4,"Regular",IF(Tabla134[[#This Row],[Rating]]&lt;5,"Bueno","Excelente"))))</f>
        <v>Bueno</v>
      </c>
    </row>
    <row r="6893" spans="1:16" x14ac:dyDescent="0.2">
      <c r="A6893" s="7" t="s">
        <v>124</v>
      </c>
      <c r="B6893" s="7" t="s">
        <v>1089</v>
      </c>
      <c r="C6893" s="7" t="s">
        <v>71</v>
      </c>
      <c r="D6893" s="8">
        <v>2015</v>
      </c>
      <c r="E6893" s="7" t="s">
        <v>922</v>
      </c>
      <c r="F6893" s="7" t="s">
        <v>796</v>
      </c>
      <c r="G6893" s="7" t="s">
        <v>1</v>
      </c>
      <c r="H6893" s="7" t="s">
        <v>7</v>
      </c>
      <c r="I6893" s="9">
        <v>2.6375082000000001E-2</v>
      </c>
      <c r="J6893" s="10">
        <v>79.630200000000002</v>
      </c>
      <c r="K6893" s="11">
        <v>4</v>
      </c>
      <c r="L6893" s="11" t="str">
        <f>IF(Tabla134[[#This Row],[Item Weight]]&lt;$U$12,"Poco Peso",IF(Tabla134[[#This Row],[Item Weight]]&lt;$U$13,"Peso Medio","Peso Alto"))</f>
        <v>Peso Medio</v>
      </c>
      <c r="M6893" s="7">
        <v>14.3</v>
      </c>
      <c r="N6893" s="11">
        <f>IF(Tabla134[[#This Row],[Item Weight (Nulos)]]="",VLOOKUP(Tabla134[[#This Row],[Item Identifier]],'Tabla para Nulos'!$A$3:$B$1563,2,FALSE),Tabla134[[#This Row],[Item Weight (Nulos)]])</f>
        <v>14.3</v>
      </c>
      <c r="O6893" s="11" t="str">
        <f>IF(Tabla134[[#This Row],[Item Visibility]]&lt;$U$15,"Poca visibilidad",IF(Tabla134[[#This Row],[Item Visibility]]&lt;$U$16,"Visibilidad media","Mayor visibilidad"))</f>
        <v>Poca visibilidad</v>
      </c>
      <c r="P6893" s="11" t="str">
        <f>IF(Tabla134[[#This Row],[Rating]]&lt;2,"Muy Malo",IF(Tabla134[[#This Row],[Rating]]&lt;3,"Malo",IF(Tabla134[[#This Row],[Rating]]&lt;4,"Regular",IF(Tabla134[[#This Row],[Rating]]&lt;5,"Bueno","Excelente"))))</f>
        <v>Bueno</v>
      </c>
    </row>
    <row r="6894" spans="1:16" x14ac:dyDescent="0.2">
      <c r="A6894" s="7" t="s">
        <v>124</v>
      </c>
      <c r="B6894" s="7" t="s">
        <v>1034</v>
      </c>
      <c r="C6894" s="7" t="s">
        <v>71</v>
      </c>
      <c r="D6894" s="8">
        <v>2015</v>
      </c>
      <c r="E6894" s="7" t="s">
        <v>922</v>
      </c>
      <c r="F6894" s="7" t="s">
        <v>796</v>
      </c>
      <c r="G6894" s="7" t="s">
        <v>1</v>
      </c>
      <c r="H6894" s="7" t="s">
        <v>7</v>
      </c>
      <c r="I6894" s="9">
        <v>0.107258822</v>
      </c>
      <c r="J6894" s="10">
        <v>40.182200000000002</v>
      </c>
      <c r="K6894" s="11">
        <v>4</v>
      </c>
      <c r="L6894" s="11" t="str">
        <f>IF(Tabla134[[#This Row],[Item Weight]]&lt;$U$12,"Poco Peso",IF(Tabla134[[#This Row],[Item Weight]]&lt;$U$13,"Peso Medio","Peso Alto"))</f>
        <v>Peso Alto</v>
      </c>
      <c r="M6894" s="7">
        <v>17.25</v>
      </c>
      <c r="N6894" s="11">
        <f>IF(Tabla134[[#This Row],[Item Weight (Nulos)]]="",VLOOKUP(Tabla134[[#This Row],[Item Identifier]],'Tabla para Nulos'!$A$3:$B$1563,2,FALSE),Tabla134[[#This Row],[Item Weight (Nulos)]])</f>
        <v>17.25</v>
      </c>
      <c r="O6894" s="11" t="str">
        <f>IF(Tabla134[[#This Row],[Item Visibility]]&lt;$U$15,"Poca visibilidad",IF(Tabla134[[#This Row],[Item Visibility]]&lt;$U$16,"Visibilidad media","Mayor visibilidad"))</f>
        <v>Mayor visibilidad</v>
      </c>
      <c r="P6894" s="11" t="str">
        <f>IF(Tabla134[[#This Row],[Rating]]&lt;2,"Muy Malo",IF(Tabla134[[#This Row],[Rating]]&lt;3,"Malo",IF(Tabla134[[#This Row],[Rating]]&lt;4,"Regular",IF(Tabla134[[#This Row],[Rating]]&lt;5,"Bueno","Excelente"))))</f>
        <v>Bueno</v>
      </c>
    </row>
    <row r="6895" spans="1:16" x14ac:dyDescent="0.2">
      <c r="A6895" s="7" t="s">
        <v>124</v>
      </c>
      <c r="B6895" s="7" t="s">
        <v>653</v>
      </c>
      <c r="C6895" s="7" t="s">
        <v>71</v>
      </c>
      <c r="D6895" s="8">
        <v>2015</v>
      </c>
      <c r="E6895" s="7" t="s">
        <v>922</v>
      </c>
      <c r="F6895" s="7" t="s">
        <v>796</v>
      </c>
      <c r="G6895" s="7" t="s">
        <v>1</v>
      </c>
      <c r="H6895" s="7" t="s">
        <v>7</v>
      </c>
      <c r="I6895" s="9">
        <v>1.3664703E-2</v>
      </c>
      <c r="J6895" s="10">
        <v>257.73039999999997</v>
      </c>
      <c r="K6895" s="11">
        <v>4</v>
      </c>
      <c r="L6895" s="11" t="str">
        <f>IF(Tabla134[[#This Row],[Item Weight]]&lt;$U$12,"Poco Peso",IF(Tabla134[[#This Row],[Item Weight]]&lt;$U$13,"Peso Medio","Peso Alto"))</f>
        <v>Peso Alto</v>
      </c>
      <c r="M6895" s="7">
        <v>17.5</v>
      </c>
      <c r="N6895" s="11">
        <f>IF(Tabla134[[#This Row],[Item Weight (Nulos)]]="",VLOOKUP(Tabla134[[#This Row],[Item Identifier]],'Tabla para Nulos'!$A$3:$B$1563,2,FALSE),Tabla134[[#This Row],[Item Weight (Nulos)]])</f>
        <v>17.5</v>
      </c>
      <c r="O6895" s="11" t="str">
        <f>IF(Tabla134[[#This Row],[Item Visibility]]&lt;$U$15,"Poca visibilidad",IF(Tabla134[[#This Row],[Item Visibility]]&lt;$U$16,"Visibilidad media","Mayor visibilidad"))</f>
        <v>Poca visibilidad</v>
      </c>
      <c r="P6895" s="11" t="str">
        <f>IF(Tabla134[[#This Row],[Rating]]&lt;2,"Muy Malo",IF(Tabla134[[#This Row],[Rating]]&lt;3,"Malo",IF(Tabla134[[#This Row],[Rating]]&lt;4,"Regular",IF(Tabla134[[#This Row],[Rating]]&lt;5,"Bueno","Excelente"))))</f>
        <v>Bueno</v>
      </c>
    </row>
    <row r="6896" spans="1:16" x14ac:dyDescent="0.2">
      <c r="A6896" s="7" t="s">
        <v>124</v>
      </c>
      <c r="B6896" s="7" t="s">
        <v>1088</v>
      </c>
      <c r="C6896" s="7" t="s">
        <v>71</v>
      </c>
      <c r="D6896" s="8">
        <v>2015</v>
      </c>
      <c r="E6896" s="7" t="s">
        <v>922</v>
      </c>
      <c r="F6896" s="7" t="s">
        <v>796</v>
      </c>
      <c r="G6896" s="7" t="s">
        <v>1</v>
      </c>
      <c r="H6896" s="7" t="s">
        <v>7</v>
      </c>
      <c r="I6896" s="9">
        <v>7.9379500000000006E-2</v>
      </c>
      <c r="J6896" s="10">
        <v>226.1062</v>
      </c>
      <c r="K6896" s="11">
        <v>4</v>
      </c>
      <c r="L6896" s="11" t="str">
        <f>IF(Tabla134[[#This Row],[Item Weight]]&lt;$U$12,"Poco Peso",IF(Tabla134[[#This Row],[Item Weight]]&lt;$U$13,"Peso Medio","Peso Alto"))</f>
        <v>Peso Alto</v>
      </c>
      <c r="M6896" s="7">
        <v>18.25</v>
      </c>
      <c r="N6896" s="11">
        <f>IF(Tabla134[[#This Row],[Item Weight (Nulos)]]="",VLOOKUP(Tabla134[[#This Row],[Item Identifier]],'Tabla para Nulos'!$A$3:$B$1563,2,FALSE),Tabla134[[#This Row],[Item Weight (Nulos)]])</f>
        <v>18.25</v>
      </c>
      <c r="O6896" s="11" t="str">
        <f>IF(Tabla134[[#This Row],[Item Visibility]]&lt;$U$15,"Poca visibilidad",IF(Tabla134[[#This Row],[Item Visibility]]&lt;$U$16,"Visibilidad media","Mayor visibilidad"))</f>
        <v>Visibilidad media</v>
      </c>
      <c r="P6896" s="11" t="str">
        <f>IF(Tabla134[[#This Row],[Rating]]&lt;2,"Muy Malo",IF(Tabla134[[#This Row],[Rating]]&lt;3,"Malo",IF(Tabla134[[#This Row],[Rating]]&lt;4,"Regular",IF(Tabla134[[#This Row],[Rating]]&lt;5,"Bueno","Excelente"))))</f>
        <v>Bueno</v>
      </c>
    </row>
    <row r="6897" spans="1:16" x14ac:dyDescent="0.2">
      <c r="A6897" s="7" t="s">
        <v>124</v>
      </c>
      <c r="B6897" s="7" t="s">
        <v>794</v>
      </c>
      <c r="C6897" s="7" t="s">
        <v>10</v>
      </c>
      <c r="D6897" s="8">
        <v>2015</v>
      </c>
      <c r="E6897" s="7" t="s">
        <v>922</v>
      </c>
      <c r="F6897" s="7" t="s">
        <v>796</v>
      </c>
      <c r="G6897" s="7" t="s">
        <v>1</v>
      </c>
      <c r="H6897" s="7" t="s">
        <v>7</v>
      </c>
      <c r="I6897" s="9">
        <v>8.5447928000000006E-2</v>
      </c>
      <c r="J6897" s="10">
        <v>165.85</v>
      </c>
      <c r="K6897" s="11">
        <v>4</v>
      </c>
      <c r="L6897" s="11" t="str">
        <f>IF(Tabla134[[#This Row],[Item Weight]]&lt;$U$12,"Poco Peso",IF(Tabla134[[#This Row],[Item Weight]]&lt;$U$13,"Peso Medio","Peso Alto"))</f>
        <v>Poco Peso</v>
      </c>
      <c r="M6897" s="7">
        <v>5.6550000000000002</v>
      </c>
      <c r="N6897" s="11">
        <f>IF(Tabla134[[#This Row],[Item Weight (Nulos)]]="",VLOOKUP(Tabla134[[#This Row],[Item Identifier]],'Tabla para Nulos'!$A$3:$B$1563,2,FALSE),Tabla134[[#This Row],[Item Weight (Nulos)]])</f>
        <v>5.6550000000000002</v>
      </c>
      <c r="O6897" s="11" t="str">
        <f>IF(Tabla134[[#This Row],[Item Visibility]]&lt;$U$15,"Poca visibilidad",IF(Tabla134[[#This Row],[Item Visibility]]&lt;$U$16,"Visibilidad media","Mayor visibilidad"))</f>
        <v>Visibilidad media</v>
      </c>
      <c r="P6897" s="11" t="str">
        <f>IF(Tabla134[[#This Row],[Rating]]&lt;2,"Muy Malo",IF(Tabla134[[#This Row],[Rating]]&lt;3,"Malo",IF(Tabla134[[#This Row],[Rating]]&lt;4,"Regular",IF(Tabla134[[#This Row],[Rating]]&lt;5,"Bueno","Excelente"))))</f>
        <v>Bueno</v>
      </c>
    </row>
    <row r="6898" spans="1:16" x14ac:dyDescent="0.2">
      <c r="A6898" s="7" t="s">
        <v>124</v>
      </c>
      <c r="B6898" s="7" t="s">
        <v>220</v>
      </c>
      <c r="C6898" s="7" t="s">
        <v>10</v>
      </c>
      <c r="D6898" s="8">
        <v>2015</v>
      </c>
      <c r="E6898" s="7" t="s">
        <v>922</v>
      </c>
      <c r="F6898" s="7" t="s">
        <v>796</v>
      </c>
      <c r="G6898" s="7" t="s">
        <v>1</v>
      </c>
      <c r="H6898" s="7" t="s">
        <v>7</v>
      </c>
      <c r="I6898" s="9">
        <v>2.5460231999999999E-2</v>
      </c>
      <c r="J6898" s="10">
        <v>160.892</v>
      </c>
      <c r="K6898" s="11">
        <v>4</v>
      </c>
      <c r="L6898" s="11" t="str">
        <f>IF(Tabla134[[#This Row],[Item Weight]]&lt;$U$12,"Poco Peso",IF(Tabla134[[#This Row],[Item Weight]]&lt;$U$13,"Peso Medio","Peso Alto"))</f>
        <v>Poco Peso</v>
      </c>
      <c r="M6898" s="7">
        <v>6.0549999999999997</v>
      </c>
      <c r="N6898" s="11">
        <f>IF(Tabla134[[#This Row],[Item Weight (Nulos)]]="",VLOOKUP(Tabla134[[#This Row],[Item Identifier]],'Tabla para Nulos'!$A$3:$B$1563,2,FALSE),Tabla134[[#This Row],[Item Weight (Nulos)]])</f>
        <v>6.0549999999999997</v>
      </c>
      <c r="O6898" s="11" t="str">
        <f>IF(Tabla134[[#This Row],[Item Visibility]]&lt;$U$15,"Poca visibilidad",IF(Tabla134[[#This Row],[Item Visibility]]&lt;$U$16,"Visibilidad media","Mayor visibilidad"))</f>
        <v>Poca visibilidad</v>
      </c>
      <c r="P6898" s="11" t="str">
        <f>IF(Tabla134[[#This Row],[Rating]]&lt;2,"Muy Malo",IF(Tabla134[[#This Row],[Rating]]&lt;3,"Malo",IF(Tabla134[[#This Row],[Rating]]&lt;4,"Regular",IF(Tabla134[[#This Row],[Rating]]&lt;5,"Bueno","Excelente"))))</f>
        <v>Bueno</v>
      </c>
    </row>
    <row r="6899" spans="1:16" x14ac:dyDescent="0.2">
      <c r="A6899" s="7" t="s">
        <v>124</v>
      </c>
      <c r="B6899" s="7" t="s">
        <v>1087</v>
      </c>
      <c r="C6899" s="7" t="s">
        <v>10</v>
      </c>
      <c r="D6899" s="8">
        <v>2015</v>
      </c>
      <c r="E6899" s="7" t="s">
        <v>922</v>
      </c>
      <c r="F6899" s="7" t="s">
        <v>796</v>
      </c>
      <c r="G6899" s="7" t="s">
        <v>1</v>
      </c>
      <c r="H6899" s="7" t="s">
        <v>7</v>
      </c>
      <c r="I6899" s="9">
        <v>0.110234793</v>
      </c>
      <c r="J6899" s="10">
        <v>171.708</v>
      </c>
      <c r="K6899" s="11">
        <v>4</v>
      </c>
      <c r="L6899" s="11" t="str">
        <f>IF(Tabla134[[#This Row],[Item Weight]]&lt;$U$12,"Poco Peso",IF(Tabla134[[#This Row],[Item Weight]]&lt;$U$13,"Peso Medio","Peso Alto"))</f>
        <v>Poco Peso</v>
      </c>
      <c r="M6899" s="7">
        <v>7.1</v>
      </c>
      <c r="N6899" s="11">
        <f>IF(Tabla134[[#This Row],[Item Weight (Nulos)]]="",VLOOKUP(Tabla134[[#This Row],[Item Identifier]],'Tabla para Nulos'!$A$3:$B$1563,2,FALSE),Tabla134[[#This Row],[Item Weight (Nulos)]])</f>
        <v>7.1</v>
      </c>
      <c r="O6899" s="11" t="str">
        <f>IF(Tabla134[[#This Row],[Item Visibility]]&lt;$U$15,"Poca visibilidad",IF(Tabla134[[#This Row],[Item Visibility]]&lt;$U$16,"Visibilidad media","Mayor visibilidad"))</f>
        <v>Mayor visibilidad</v>
      </c>
      <c r="P6899" s="11" t="str">
        <f>IF(Tabla134[[#This Row],[Rating]]&lt;2,"Muy Malo",IF(Tabla134[[#This Row],[Rating]]&lt;3,"Malo",IF(Tabla134[[#This Row],[Rating]]&lt;4,"Regular",IF(Tabla134[[#This Row],[Rating]]&lt;5,"Bueno","Excelente"))))</f>
        <v>Bueno</v>
      </c>
    </row>
    <row r="6900" spans="1:16" x14ac:dyDescent="0.2">
      <c r="A6900" s="7" t="s">
        <v>124</v>
      </c>
      <c r="B6900" s="7" t="s">
        <v>223</v>
      </c>
      <c r="C6900" s="7" t="s">
        <v>10</v>
      </c>
      <c r="D6900" s="8">
        <v>2015</v>
      </c>
      <c r="E6900" s="7" t="s">
        <v>922</v>
      </c>
      <c r="F6900" s="7" t="s">
        <v>796</v>
      </c>
      <c r="G6900" s="7" t="s">
        <v>1</v>
      </c>
      <c r="H6900" s="7" t="s">
        <v>7</v>
      </c>
      <c r="I6900" s="9">
        <v>4.2646565999999997E-2</v>
      </c>
      <c r="J6900" s="10">
        <v>225.172</v>
      </c>
      <c r="K6900" s="11">
        <v>4</v>
      </c>
      <c r="L6900" s="11" t="str">
        <f>IF(Tabla134[[#This Row],[Item Weight]]&lt;$U$12,"Poco Peso",IF(Tabla134[[#This Row],[Item Weight]]&lt;$U$13,"Peso Medio","Peso Alto"))</f>
        <v>Poco Peso</v>
      </c>
      <c r="M6900" s="7">
        <v>7.3650000000000002</v>
      </c>
      <c r="N6900" s="11">
        <f>IF(Tabla134[[#This Row],[Item Weight (Nulos)]]="",VLOOKUP(Tabla134[[#This Row],[Item Identifier]],'Tabla para Nulos'!$A$3:$B$1563,2,FALSE),Tabla134[[#This Row],[Item Weight (Nulos)]])</f>
        <v>7.3650000000000002</v>
      </c>
      <c r="O6900" s="11" t="str">
        <f>IF(Tabla134[[#This Row],[Item Visibility]]&lt;$U$15,"Poca visibilidad",IF(Tabla134[[#This Row],[Item Visibility]]&lt;$U$16,"Visibilidad media","Mayor visibilidad"))</f>
        <v>Visibilidad media</v>
      </c>
      <c r="P6900" s="11" t="str">
        <f>IF(Tabla134[[#This Row],[Rating]]&lt;2,"Muy Malo",IF(Tabla134[[#This Row],[Rating]]&lt;3,"Malo",IF(Tabla134[[#This Row],[Rating]]&lt;4,"Regular",IF(Tabla134[[#This Row],[Rating]]&lt;5,"Bueno","Excelente"))))</f>
        <v>Bueno</v>
      </c>
    </row>
    <row r="6901" spans="1:16" x14ac:dyDescent="0.2">
      <c r="A6901" s="7" t="s">
        <v>124</v>
      </c>
      <c r="B6901" s="7" t="s">
        <v>1086</v>
      </c>
      <c r="C6901" s="7" t="s">
        <v>10</v>
      </c>
      <c r="D6901" s="8">
        <v>2015</v>
      </c>
      <c r="E6901" s="7" t="s">
        <v>922</v>
      </c>
      <c r="F6901" s="7" t="s">
        <v>796</v>
      </c>
      <c r="G6901" s="7" t="s">
        <v>1</v>
      </c>
      <c r="H6901" s="7" t="s">
        <v>7</v>
      </c>
      <c r="I6901" s="9">
        <v>0.18377496500000001</v>
      </c>
      <c r="J6901" s="10">
        <v>101.77</v>
      </c>
      <c r="K6901" s="11">
        <v>4</v>
      </c>
      <c r="L6901" s="11" t="str">
        <f>IF(Tabla134[[#This Row],[Item Weight]]&lt;$U$12,"Poco Peso",IF(Tabla134[[#This Row],[Item Weight]]&lt;$U$13,"Peso Medio","Peso Alto"))</f>
        <v>Peso Medio</v>
      </c>
      <c r="M6901" s="7">
        <v>8.9849999999999994</v>
      </c>
      <c r="N6901" s="11">
        <f>IF(Tabla134[[#This Row],[Item Weight (Nulos)]]="",VLOOKUP(Tabla134[[#This Row],[Item Identifier]],'Tabla para Nulos'!$A$3:$B$1563,2,FALSE),Tabla134[[#This Row],[Item Weight (Nulos)]])</f>
        <v>8.9849999999999994</v>
      </c>
      <c r="O6901" s="11" t="str">
        <f>IF(Tabla134[[#This Row],[Item Visibility]]&lt;$U$15,"Poca visibilidad",IF(Tabla134[[#This Row],[Item Visibility]]&lt;$U$16,"Visibilidad media","Mayor visibilidad"))</f>
        <v>Mayor visibilidad</v>
      </c>
      <c r="P6901" s="11" t="str">
        <f>IF(Tabla134[[#This Row],[Rating]]&lt;2,"Muy Malo",IF(Tabla134[[#This Row],[Rating]]&lt;3,"Malo",IF(Tabla134[[#This Row],[Rating]]&lt;4,"Regular",IF(Tabla134[[#This Row],[Rating]]&lt;5,"Bueno","Excelente"))))</f>
        <v>Bueno</v>
      </c>
    </row>
    <row r="6902" spans="1:16" x14ac:dyDescent="0.2">
      <c r="A6902" s="7" t="s">
        <v>124</v>
      </c>
      <c r="B6902" s="7" t="s">
        <v>649</v>
      </c>
      <c r="C6902" s="7" t="s">
        <v>10</v>
      </c>
      <c r="D6902" s="8">
        <v>2015</v>
      </c>
      <c r="E6902" s="7" t="s">
        <v>922</v>
      </c>
      <c r="F6902" s="7" t="s">
        <v>796</v>
      </c>
      <c r="G6902" s="7" t="s">
        <v>1</v>
      </c>
      <c r="H6902" s="7" t="s">
        <v>7</v>
      </c>
      <c r="I6902" s="9">
        <v>0.13026165200000001</v>
      </c>
      <c r="J6902" s="10">
        <v>185.28980000000001</v>
      </c>
      <c r="K6902" s="11">
        <v>4</v>
      </c>
      <c r="L6902" s="11" t="str">
        <f>IF(Tabla134[[#This Row],[Item Weight]]&lt;$U$12,"Poco Peso",IF(Tabla134[[#This Row],[Item Weight]]&lt;$U$13,"Peso Medio","Peso Alto"))</f>
        <v>Peso Medio</v>
      </c>
      <c r="M6902" s="7">
        <v>9.6950000000000003</v>
      </c>
      <c r="N6902" s="11">
        <f>IF(Tabla134[[#This Row],[Item Weight (Nulos)]]="",VLOOKUP(Tabla134[[#This Row],[Item Identifier]],'Tabla para Nulos'!$A$3:$B$1563,2,FALSE),Tabla134[[#This Row],[Item Weight (Nulos)]])</f>
        <v>9.6950000000000003</v>
      </c>
      <c r="O6902" s="11" t="str">
        <f>IF(Tabla134[[#This Row],[Item Visibility]]&lt;$U$15,"Poca visibilidad",IF(Tabla134[[#This Row],[Item Visibility]]&lt;$U$16,"Visibilidad media","Mayor visibilidad"))</f>
        <v>Mayor visibilidad</v>
      </c>
      <c r="P6902" s="11" t="str">
        <f>IF(Tabla134[[#This Row],[Rating]]&lt;2,"Muy Malo",IF(Tabla134[[#This Row],[Rating]]&lt;3,"Malo",IF(Tabla134[[#This Row],[Rating]]&lt;4,"Regular",IF(Tabla134[[#This Row],[Rating]]&lt;5,"Bueno","Excelente"))))</f>
        <v>Bueno</v>
      </c>
    </row>
    <row r="6903" spans="1:16" x14ac:dyDescent="0.2">
      <c r="A6903" s="7" t="s">
        <v>124</v>
      </c>
      <c r="B6903" s="7" t="s">
        <v>1085</v>
      </c>
      <c r="C6903" s="7" t="s">
        <v>10</v>
      </c>
      <c r="D6903" s="8">
        <v>2015</v>
      </c>
      <c r="E6903" s="7" t="s">
        <v>922</v>
      </c>
      <c r="F6903" s="7" t="s">
        <v>796</v>
      </c>
      <c r="G6903" s="7" t="s">
        <v>1</v>
      </c>
      <c r="H6903" s="7" t="s">
        <v>7</v>
      </c>
      <c r="I6903" s="9">
        <v>0.106933748</v>
      </c>
      <c r="J6903" s="10">
        <v>175.33699999999999</v>
      </c>
      <c r="K6903" s="11">
        <v>4</v>
      </c>
      <c r="L6903" s="11" t="str">
        <f>IF(Tabla134[[#This Row],[Item Weight]]&lt;$U$12,"Poco Peso",IF(Tabla134[[#This Row],[Item Weight]]&lt;$U$13,"Peso Medio","Peso Alto"))</f>
        <v>Peso Medio</v>
      </c>
      <c r="M6903" s="7">
        <v>9.8000000000000007</v>
      </c>
      <c r="N6903" s="11">
        <f>IF(Tabla134[[#This Row],[Item Weight (Nulos)]]="",VLOOKUP(Tabla134[[#This Row],[Item Identifier]],'Tabla para Nulos'!$A$3:$B$1563,2,FALSE),Tabla134[[#This Row],[Item Weight (Nulos)]])</f>
        <v>9.8000000000000007</v>
      </c>
      <c r="O6903" s="11" t="str">
        <f>IF(Tabla134[[#This Row],[Item Visibility]]&lt;$U$15,"Poca visibilidad",IF(Tabla134[[#This Row],[Item Visibility]]&lt;$U$16,"Visibilidad media","Mayor visibilidad"))</f>
        <v>Mayor visibilidad</v>
      </c>
      <c r="P6903" s="11" t="str">
        <f>IF(Tabla134[[#This Row],[Rating]]&lt;2,"Muy Malo",IF(Tabla134[[#This Row],[Rating]]&lt;3,"Malo",IF(Tabla134[[#This Row],[Rating]]&lt;4,"Regular",IF(Tabla134[[#This Row],[Rating]]&lt;5,"Bueno","Excelente"))))</f>
        <v>Bueno</v>
      </c>
    </row>
    <row r="6904" spans="1:16" x14ac:dyDescent="0.2">
      <c r="A6904" s="7" t="s">
        <v>124</v>
      </c>
      <c r="B6904" s="7" t="s">
        <v>1084</v>
      </c>
      <c r="C6904" s="7" t="s">
        <v>10</v>
      </c>
      <c r="D6904" s="8">
        <v>2015</v>
      </c>
      <c r="E6904" s="7" t="s">
        <v>922</v>
      </c>
      <c r="F6904" s="7" t="s">
        <v>796</v>
      </c>
      <c r="G6904" s="7" t="s">
        <v>1</v>
      </c>
      <c r="H6904" s="7" t="s">
        <v>7</v>
      </c>
      <c r="I6904" s="9">
        <v>5.7909546999999999E-2</v>
      </c>
      <c r="J6904" s="10">
        <v>60.453600000000002</v>
      </c>
      <c r="K6904" s="11">
        <v>4</v>
      </c>
      <c r="L6904" s="11" t="str">
        <f>IF(Tabla134[[#This Row],[Item Weight]]&lt;$U$12,"Poco Peso",IF(Tabla134[[#This Row],[Item Weight]]&lt;$U$13,"Peso Medio","Peso Alto"))</f>
        <v>Peso Medio</v>
      </c>
      <c r="M6904" s="7">
        <v>10.695</v>
      </c>
      <c r="N6904" s="11">
        <f>IF(Tabla134[[#This Row],[Item Weight (Nulos)]]="",VLOOKUP(Tabla134[[#This Row],[Item Identifier]],'Tabla para Nulos'!$A$3:$B$1563,2,FALSE),Tabla134[[#This Row],[Item Weight (Nulos)]])</f>
        <v>10.695</v>
      </c>
      <c r="O6904" s="11" t="str">
        <f>IF(Tabla134[[#This Row],[Item Visibility]]&lt;$U$15,"Poca visibilidad",IF(Tabla134[[#This Row],[Item Visibility]]&lt;$U$16,"Visibilidad media","Mayor visibilidad"))</f>
        <v>Visibilidad media</v>
      </c>
      <c r="P6904" s="11" t="str">
        <f>IF(Tabla134[[#This Row],[Rating]]&lt;2,"Muy Malo",IF(Tabla134[[#This Row],[Rating]]&lt;3,"Malo",IF(Tabla134[[#This Row],[Rating]]&lt;4,"Regular",IF(Tabla134[[#This Row],[Rating]]&lt;5,"Bueno","Excelente"))))</f>
        <v>Bueno</v>
      </c>
    </row>
    <row r="6905" spans="1:16" x14ac:dyDescent="0.2">
      <c r="A6905" s="7" t="s">
        <v>124</v>
      </c>
      <c r="B6905" s="7" t="s">
        <v>887</v>
      </c>
      <c r="C6905" s="7" t="s">
        <v>10</v>
      </c>
      <c r="D6905" s="8">
        <v>2015</v>
      </c>
      <c r="E6905" s="7" t="s">
        <v>922</v>
      </c>
      <c r="F6905" s="7" t="s">
        <v>796</v>
      </c>
      <c r="G6905" s="7" t="s">
        <v>1</v>
      </c>
      <c r="H6905" s="7" t="s">
        <v>7</v>
      </c>
      <c r="I6905" s="9">
        <v>5.9968346999999998E-2</v>
      </c>
      <c r="J6905" s="10">
        <v>152.8366</v>
      </c>
      <c r="K6905" s="11">
        <v>4</v>
      </c>
      <c r="L6905" s="11" t="str">
        <f>IF(Tabla134[[#This Row],[Item Weight]]&lt;$U$12,"Poco Peso",IF(Tabla134[[#This Row],[Item Weight]]&lt;$U$13,"Peso Medio","Peso Alto"))</f>
        <v>Peso Medio</v>
      </c>
      <c r="M6905" s="7">
        <v>11.1</v>
      </c>
      <c r="N6905" s="11">
        <f>IF(Tabla134[[#This Row],[Item Weight (Nulos)]]="",VLOOKUP(Tabla134[[#This Row],[Item Identifier]],'Tabla para Nulos'!$A$3:$B$1563,2,FALSE),Tabla134[[#This Row],[Item Weight (Nulos)]])</f>
        <v>11.1</v>
      </c>
      <c r="O6905" s="11" t="str">
        <f>IF(Tabla134[[#This Row],[Item Visibility]]&lt;$U$15,"Poca visibilidad",IF(Tabla134[[#This Row],[Item Visibility]]&lt;$U$16,"Visibilidad media","Mayor visibilidad"))</f>
        <v>Visibilidad media</v>
      </c>
      <c r="P6905" s="11" t="str">
        <f>IF(Tabla134[[#This Row],[Rating]]&lt;2,"Muy Malo",IF(Tabla134[[#This Row],[Rating]]&lt;3,"Malo",IF(Tabla134[[#This Row],[Rating]]&lt;4,"Regular",IF(Tabla134[[#This Row],[Rating]]&lt;5,"Bueno","Excelente"))))</f>
        <v>Bueno</v>
      </c>
    </row>
    <row r="6906" spans="1:16" x14ac:dyDescent="0.2">
      <c r="A6906" s="7" t="s">
        <v>124</v>
      </c>
      <c r="B6906" s="7" t="s">
        <v>1083</v>
      </c>
      <c r="C6906" s="7" t="s">
        <v>10</v>
      </c>
      <c r="D6906" s="8">
        <v>2015</v>
      </c>
      <c r="E6906" s="7" t="s">
        <v>922</v>
      </c>
      <c r="F6906" s="7" t="s">
        <v>796</v>
      </c>
      <c r="G6906" s="7" t="s">
        <v>1</v>
      </c>
      <c r="H6906" s="7" t="s">
        <v>7</v>
      </c>
      <c r="I6906" s="9">
        <v>2.2649893000000001E-2</v>
      </c>
      <c r="J6906" s="10">
        <v>179.33179999999999</v>
      </c>
      <c r="K6906" s="11">
        <v>4</v>
      </c>
      <c r="L6906" s="11" t="str">
        <f>IF(Tabla134[[#This Row],[Item Weight]]&lt;$U$12,"Poco Peso",IF(Tabla134[[#This Row],[Item Weight]]&lt;$U$13,"Peso Medio","Peso Alto"))</f>
        <v>Peso Medio</v>
      </c>
      <c r="M6906" s="7">
        <v>12.85</v>
      </c>
      <c r="N6906" s="11">
        <f>IF(Tabla134[[#This Row],[Item Weight (Nulos)]]="",VLOOKUP(Tabla134[[#This Row],[Item Identifier]],'Tabla para Nulos'!$A$3:$B$1563,2,FALSE),Tabla134[[#This Row],[Item Weight (Nulos)]])</f>
        <v>12.85</v>
      </c>
      <c r="O6906" s="11" t="str">
        <f>IF(Tabla134[[#This Row],[Item Visibility]]&lt;$U$15,"Poca visibilidad",IF(Tabla134[[#This Row],[Item Visibility]]&lt;$U$16,"Visibilidad media","Mayor visibilidad"))</f>
        <v>Poca visibilidad</v>
      </c>
      <c r="P6906" s="11" t="str">
        <f>IF(Tabla134[[#This Row],[Rating]]&lt;2,"Muy Malo",IF(Tabla134[[#This Row],[Rating]]&lt;3,"Malo",IF(Tabla134[[#This Row],[Rating]]&lt;4,"Regular",IF(Tabla134[[#This Row],[Rating]]&lt;5,"Bueno","Excelente"))))</f>
        <v>Bueno</v>
      </c>
    </row>
    <row r="6907" spans="1:16" x14ac:dyDescent="0.2">
      <c r="A6907" s="7" t="s">
        <v>124</v>
      </c>
      <c r="B6907" s="7" t="s">
        <v>1024</v>
      </c>
      <c r="C6907" s="7" t="s">
        <v>10</v>
      </c>
      <c r="D6907" s="8">
        <v>2015</v>
      </c>
      <c r="E6907" s="7" t="s">
        <v>922</v>
      </c>
      <c r="F6907" s="7" t="s">
        <v>796</v>
      </c>
      <c r="G6907" s="7" t="s">
        <v>1</v>
      </c>
      <c r="H6907" s="7" t="s">
        <v>7</v>
      </c>
      <c r="I6907" s="9">
        <v>0</v>
      </c>
      <c r="J6907" s="10">
        <v>216.41659999999999</v>
      </c>
      <c r="K6907" s="11">
        <v>4</v>
      </c>
      <c r="L6907" s="11" t="str">
        <f>IF(Tabla134[[#This Row],[Item Weight]]&lt;$U$12,"Poco Peso",IF(Tabla134[[#This Row],[Item Weight]]&lt;$U$13,"Peso Medio","Peso Alto"))</f>
        <v>Peso Medio</v>
      </c>
      <c r="M6907" s="7">
        <v>15.1</v>
      </c>
      <c r="N6907" s="11">
        <f>IF(Tabla134[[#This Row],[Item Weight (Nulos)]]="",VLOOKUP(Tabla134[[#This Row],[Item Identifier]],'Tabla para Nulos'!$A$3:$B$1563,2,FALSE),Tabla134[[#This Row],[Item Weight (Nulos)]])</f>
        <v>15.1</v>
      </c>
      <c r="O6907" s="11" t="str">
        <f>IF(Tabla134[[#This Row],[Item Visibility]]&lt;$U$15,"Poca visibilidad",IF(Tabla134[[#This Row],[Item Visibility]]&lt;$U$16,"Visibilidad media","Mayor visibilidad"))</f>
        <v>Poca visibilidad</v>
      </c>
      <c r="P6907" s="11" t="str">
        <f>IF(Tabla134[[#This Row],[Rating]]&lt;2,"Muy Malo",IF(Tabla134[[#This Row],[Rating]]&lt;3,"Malo",IF(Tabla134[[#This Row],[Rating]]&lt;4,"Regular",IF(Tabla134[[#This Row],[Rating]]&lt;5,"Bueno","Excelente"))))</f>
        <v>Bueno</v>
      </c>
    </row>
    <row r="6908" spans="1:16" x14ac:dyDescent="0.2">
      <c r="A6908" s="7" t="s">
        <v>124</v>
      </c>
      <c r="B6908" s="7" t="s">
        <v>1082</v>
      </c>
      <c r="C6908" s="7" t="s">
        <v>10</v>
      </c>
      <c r="D6908" s="8">
        <v>2015</v>
      </c>
      <c r="E6908" s="7" t="s">
        <v>922</v>
      </c>
      <c r="F6908" s="7" t="s">
        <v>796</v>
      </c>
      <c r="G6908" s="7" t="s">
        <v>1</v>
      </c>
      <c r="H6908" s="7" t="s">
        <v>7</v>
      </c>
      <c r="I6908" s="9">
        <v>6.8219025000000003E-2</v>
      </c>
      <c r="J6908" s="10">
        <v>198.9426</v>
      </c>
      <c r="K6908" s="11">
        <v>4</v>
      </c>
      <c r="L6908" s="11" t="str">
        <f>IF(Tabla134[[#This Row],[Item Weight]]&lt;$U$12,"Poco Peso",IF(Tabla134[[#This Row],[Item Weight]]&lt;$U$13,"Peso Medio","Peso Alto"))</f>
        <v>Peso Medio</v>
      </c>
      <c r="M6908" s="7">
        <v>16.350000000000001</v>
      </c>
      <c r="N6908" s="11">
        <f>IF(Tabla134[[#This Row],[Item Weight (Nulos)]]="",VLOOKUP(Tabla134[[#This Row],[Item Identifier]],'Tabla para Nulos'!$A$3:$B$1563,2,FALSE),Tabla134[[#This Row],[Item Weight (Nulos)]])</f>
        <v>16.350000000000001</v>
      </c>
      <c r="O6908" s="11" t="str">
        <f>IF(Tabla134[[#This Row],[Item Visibility]]&lt;$U$15,"Poca visibilidad",IF(Tabla134[[#This Row],[Item Visibility]]&lt;$U$16,"Visibilidad media","Mayor visibilidad"))</f>
        <v>Visibilidad media</v>
      </c>
      <c r="P6908" s="11" t="str">
        <f>IF(Tabla134[[#This Row],[Rating]]&lt;2,"Muy Malo",IF(Tabla134[[#This Row],[Rating]]&lt;3,"Malo",IF(Tabla134[[#This Row],[Rating]]&lt;4,"Regular",IF(Tabla134[[#This Row],[Rating]]&lt;5,"Bueno","Excelente"))))</f>
        <v>Bueno</v>
      </c>
    </row>
    <row r="6909" spans="1:16" x14ac:dyDescent="0.2">
      <c r="A6909" s="7" t="s">
        <v>124</v>
      </c>
      <c r="B6909" s="7" t="s">
        <v>645</v>
      </c>
      <c r="C6909" s="7" t="s">
        <v>10</v>
      </c>
      <c r="D6909" s="8">
        <v>2015</v>
      </c>
      <c r="E6909" s="7" t="s">
        <v>922</v>
      </c>
      <c r="F6909" s="7" t="s">
        <v>796</v>
      </c>
      <c r="G6909" s="7" t="s">
        <v>1</v>
      </c>
      <c r="H6909" s="7" t="s">
        <v>7</v>
      </c>
      <c r="I6909" s="9">
        <v>4.1448824000000002E-2</v>
      </c>
      <c r="J6909" s="10">
        <v>116.5466</v>
      </c>
      <c r="K6909" s="11">
        <v>4</v>
      </c>
      <c r="L6909" s="11" t="str">
        <f>IF(Tabla134[[#This Row],[Item Weight]]&lt;$U$12,"Poco Peso",IF(Tabla134[[#This Row],[Item Weight]]&lt;$U$13,"Peso Medio","Peso Alto"))</f>
        <v>Peso Alto</v>
      </c>
      <c r="M6909" s="7">
        <v>19.75</v>
      </c>
      <c r="N6909" s="11">
        <f>IF(Tabla134[[#This Row],[Item Weight (Nulos)]]="",VLOOKUP(Tabla134[[#This Row],[Item Identifier]],'Tabla para Nulos'!$A$3:$B$1563,2,FALSE),Tabla134[[#This Row],[Item Weight (Nulos)]])</f>
        <v>19.75</v>
      </c>
      <c r="O6909" s="11" t="str">
        <f>IF(Tabla134[[#This Row],[Item Visibility]]&lt;$U$15,"Poca visibilidad",IF(Tabla134[[#This Row],[Item Visibility]]&lt;$U$16,"Visibilidad media","Mayor visibilidad"))</f>
        <v>Visibilidad media</v>
      </c>
      <c r="P6909" s="11" t="str">
        <f>IF(Tabla134[[#This Row],[Rating]]&lt;2,"Muy Malo",IF(Tabla134[[#This Row],[Rating]]&lt;3,"Malo",IF(Tabla134[[#This Row],[Rating]]&lt;4,"Regular",IF(Tabla134[[#This Row],[Rating]]&lt;5,"Bueno","Excelente"))))</f>
        <v>Bueno</v>
      </c>
    </row>
    <row r="6910" spans="1:16" x14ac:dyDescent="0.2">
      <c r="A6910" s="7" t="s">
        <v>124</v>
      </c>
      <c r="B6910" s="7" t="s">
        <v>1081</v>
      </c>
      <c r="C6910" s="7" t="s">
        <v>10</v>
      </c>
      <c r="D6910" s="8">
        <v>2015</v>
      </c>
      <c r="E6910" s="7" t="s">
        <v>922</v>
      </c>
      <c r="F6910" s="7" t="s">
        <v>796</v>
      </c>
      <c r="G6910" s="7" t="s">
        <v>1</v>
      </c>
      <c r="H6910" s="7" t="s">
        <v>7</v>
      </c>
      <c r="I6910" s="9">
        <v>2.1373050000000001E-2</v>
      </c>
      <c r="J6910" s="10">
        <v>103.3306</v>
      </c>
      <c r="K6910" s="11">
        <v>4</v>
      </c>
      <c r="L6910" s="11" t="str">
        <f>IF(Tabla134[[#This Row],[Item Weight]]&lt;$U$12,"Poco Peso",IF(Tabla134[[#This Row],[Item Weight]]&lt;$U$13,"Peso Medio","Peso Alto"))</f>
        <v>Peso Alto</v>
      </c>
      <c r="M6910" s="7">
        <v>20.85</v>
      </c>
      <c r="N6910" s="11">
        <f>IF(Tabla134[[#This Row],[Item Weight (Nulos)]]="",VLOOKUP(Tabla134[[#This Row],[Item Identifier]],'Tabla para Nulos'!$A$3:$B$1563,2,FALSE),Tabla134[[#This Row],[Item Weight (Nulos)]])</f>
        <v>20.85</v>
      </c>
      <c r="O6910" s="11" t="str">
        <f>IF(Tabla134[[#This Row],[Item Visibility]]&lt;$U$15,"Poca visibilidad",IF(Tabla134[[#This Row],[Item Visibility]]&lt;$U$16,"Visibilidad media","Mayor visibilidad"))</f>
        <v>Poca visibilidad</v>
      </c>
      <c r="P6910" s="11" t="str">
        <f>IF(Tabla134[[#This Row],[Rating]]&lt;2,"Muy Malo",IF(Tabla134[[#This Row],[Rating]]&lt;3,"Malo",IF(Tabla134[[#This Row],[Rating]]&lt;4,"Regular",IF(Tabla134[[#This Row],[Rating]]&lt;5,"Bueno","Excelente"))))</f>
        <v>Bueno</v>
      </c>
    </row>
    <row r="6911" spans="1:16" x14ac:dyDescent="0.2">
      <c r="A6911" s="7" t="s">
        <v>124</v>
      </c>
      <c r="B6911" s="7" t="s">
        <v>882</v>
      </c>
      <c r="C6911" s="7" t="s">
        <v>216</v>
      </c>
      <c r="D6911" s="8">
        <v>2015</v>
      </c>
      <c r="E6911" s="7" t="s">
        <v>922</v>
      </c>
      <c r="F6911" s="7" t="s">
        <v>796</v>
      </c>
      <c r="G6911" s="7" t="s">
        <v>1</v>
      </c>
      <c r="H6911" s="7" t="s">
        <v>7</v>
      </c>
      <c r="I6911" s="9">
        <v>0.12290105599999999</v>
      </c>
      <c r="J6911" s="10">
        <v>174.43960000000001</v>
      </c>
      <c r="K6911" s="11">
        <v>4</v>
      </c>
      <c r="L6911" s="11" t="str">
        <f>IF(Tabla134[[#This Row],[Item Weight]]&lt;$U$12,"Poco Peso",IF(Tabla134[[#This Row],[Item Weight]]&lt;$U$13,"Peso Medio","Peso Alto"))</f>
        <v>Poco Peso</v>
      </c>
      <c r="M6911" s="7">
        <v>4.6100000000000003</v>
      </c>
      <c r="N6911" s="11">
        <f>IF(Tabla134[[#This Row],[Item Weight (Nulos)]]="",VLOOKUP(Tabla134[[#This Row],[Item Identifier]],'Tabla para Nulos'!$A$3:$B$1563,2,FALSE),Tabla134[[#This Row],[Item Weight (Nulos)]])</f>
        <v>4.6100000000000003</v>
      </c>
      <c r="O6911" s="11" t="str">
        <f>IF(Tabla134[[#This Row],[Item Visibility]]&lt;$U$15,"Poca visibilidad",IF(Tabla134[[#This Row],[Item Visibility]]&lt;$U$16,"Visibilidad media","Mayor visibilidad"))</f>
        <v>Mayor visibilidad</v>
      </c>
      <c r="P6911" s="11" t="str">
        <f>IF(Tabla134[[#This Row],[Rating]]&lt;2,"Muy Malo",IF(Tabla134[[#This Row],[Rating]]&lt;3,"Malo",IF(Tabla134[[#This Row],[Rating]]&lt;4,"Regular",IF(Tabla134[[#This Row],[Rating]]&lt;5,"Bueno","Excelente"))))</f>
        <v>Bueno</v>
      </c>
    </row>
    <row r="6912" spans="1:16" x14ac:dyDescent="0.2">
      <c r="A6912" s="7" t="s">
        <v>124</v>
      </c>
      <c r="B6912" s="7" t="s">
        <v>1080</v>
      </c>
      <c r="C6912" s="7" t="s">
        <v>216</v>
      </c>
      <c r="D6912" s="8">
        <v>2015</v>
      </c>
      <c r="E6912" s="7" t="s">
        <v>922</v>
      </c>
      <c r="F6912" s="7" t="s">
        <v>796</v>
      </c>
      <c r="G6912" s="7" t="s">
        <v>1</v>
      </c>
      <c r="H6912" s="7" t="s">
        <v>7</v>
      </c>
      <c r="I6912" s="9">
        <v>0</v>
      </c>
      <c r="J6912" s="10">
        <v>148.23920000000001</v>
      </c>
      <c r="K6912" s="11">
        <v>4</v>
      </c>
      <c r="L6912" s="11" t="str">
        <f>IF(Tabla134[[#This Row],[Item Weight]]&lt;$U$12,"Poco Peso",IF(Tabla134[[#This Row],[Item Weight]]&lt;$U$13,"Peso Medio","Peso Alto"))</f>
        <v>Poco Peso</v>
      </c>
      <c r="M6912" s="7">
        <v>8.2100000000000009</v>
      </c>
      <c r="N6912" s="11">
        <f>IF(Tabla134[[#This Row],[Item Weight (Nulos)]]="",VLOOKUP(Tabla134[[#This Row],[Item Identifier]],'Tabla para Nulos'!$A$3:$B$1563,2,FALSE),Tabla134[[#This Row],[Item Weight (Nulos)]])</f>
        <v>8.2100000000000009</v>
      </c>
      <c r="O6912" s="11" t="str">
        <f>IF(Tabla134[[#This Row],[Item Visibility]]&lt;$U$15,"Poca visibilidad",IF(Tabla134[[#This Row],[Item Visibility]]&lt;$U$16,"Visibilidad media","Mayor visibilidad"))</f>
        <v>Poca visibilidad</v>
      </c>
      <c r="P6912" s="11" t="str">
        <f>IF(Tabla134[[#This Row],[Rating]]&lt;2,"Muy Malo",IF(Tabla134[[#This Row],[Rating]]&lt;3,"Malo",IF(Tabla134[[#This Row],[Rating]]&lt;4,"Regular",IF(Tabla134[[#This Row],[Rating]]&lt;5,"Bueno","Excelente"))))</f>
        <v>Bueno</v>
      </c>
    </row>
    <row r="6913" spans="1:16" x14ac:dyDescent="0.2">
      <c r="A6913" s="7" t="s">
        <v>124</v>
      </c>
      <c r="B6913" s="7" t="s">
        <v>1079</v>
      </c>
      <c r="C6913" s="7" t="s">
        <v>216</v>
      </c>
      <c r="D6913" s="8">
        <v>2015</v>
      </c>
      <c r="E6913" s="7" t="s">
        <v>922</v>
      </c>
      <c r="F6913" s="7" t="s">
        <v>796</v>
      </c>
      <c r="G6913" s="7" t="s">
        <v>1</v>
      </c>
      <c r="H6913" s="7" t="s">
        <v>7</v>
      </c>
      <c r="I6913" s="9">
        <v>8.6957198999999999E-2</v>
      </c>
      <c r="J6913" s="10">
        <v>152.56819999999999</v>
      </c>
      <c r="K6913" s="11">
        <v>4</v>
      </c>
      <c r="L6913" s="11" t="str">
        <f>IF(Tabla134[[#This Row],[Item Weight]]&lt;$U$12,"Poco Peso",IF(Tabla134[[#This Row],[Item Weight]]&lt;$U$13,"Peso Medio","Peso Alto"))</f>
        <v>Peso Medio</v>
      </c>
      <c r="M6913" s="7">
        <v>8.8800000000000008</v>
      </c>
      <c r="N6913" s="11">
        <f>IF(Tabla134[[#This Row],[Item Weight (Nulos)]]="",VLOOKUP(Tabla134[[#This Row],[Item Identifier]],'Tabla para Nulos'!$A$3:$B$1563,2,FALSE),Tabla134[[#This Row],[Item Weight (Nulos)]])</f>
        <v>8.8800000000000008</v>
      </c>
      <c r="O6913" s="11" t="str">
        <f>IF(Tabla134[[#This Row],[Item Visibility]]&lt;$U$15,"Poca visibilidad",IF(Tabla134[[#This Row],[Item Visibility]]&lt;$U$16,"Visibilidad media","Mayor visibilidad"))</f>
        <v>Visibilidad media</v>
      </c>
      <c r="P6913" s="11" t="str">
        <f>IF(Tabla134[[#This Row],[Rating]]&lt;2,"Muy Malo",IF(Tabla134[[#This Row],[Rating]]&lt;3,"Malo",IF(Tabla134[[#This Row],[Rating]]&lt;4,"Regular",IF(Tabla134[[#This Row],[Rating]]&lt;5,"Bueno","Excelente"))))</f>
        <v>Bueno</v>
      </c>
    </row>
    <row r="6914" spans="1:16" x14ac:dyDescent="0.2">
      <c r="A6914" s="7" t="s">
        <v>124</v>
      </c>
      <c r="B6914" s="7" t="s">
        <v>711</v>
      </c>
      <c r="C6914" s="7" t="s">
        <v>216</v>
      </c>
      <c r="D6914" s="8">
        <v>2015</v>
      </c>
      <c r="E6914" s="7" t="s">
        <v>922</v>
      </c>
      <c r="F6914" s="7" t="s">
        <v>796</v>
      </c>
      <c r="G6914" s="7" t="s">
        <v>1</v>
      </c>
      <c r="H6914" s="7" t="s">
        <v>7</v>
      </c>
      <c r="I6914" s="9">
        <v>0</v>
      </c>
      <c r="J6914" s="10">
        <v>232.9616</v>
      </c>
      <c r="K6914" s="11">
        <v>4</v>
      </c>
      <c r="L6914" s="11" t="str">
        <f>IF(Tabla134[[#This Row],[Item Weight]]&lt;$U$12,"Poco Peso",IF(Tabla134[[#This Row],[Item Weight]]&lt;$U$13,"Peso Medio","Peso Alto"))</f>
        <v>Peso Medio</v>
      </c>
      <c r="M6914" s="7">
        <v>8.8949999999999996</v>
      </c>
      <c r="N6914" s="11">
        <f>IF(Tabla134[[#This Row],[Item Weight (Nulos)]]="",VLOOKUP(Tabla134[[#This Row],[Item Identifier]],'Tabla para Nulos'!$A$3:$B$1563,2,FALSE),Tabla134[[#This Row],[Item Weight (Nulos)]])</f>
        <v>8.8949999999999996</v>
      </c>
      <c r="O6914" s="11" t="str">
        <f>IF(Tabla134[[#This Row],[Item Visibility]]&lt;$U$15,"Poca visibilidad",IF(Tabla134[[#This Row],[Item Visibility]]&lt;$U$16,"Visibilidad media","Mayor visibilidad"))</f>
        <v>Poca visibilidad</v>
      </c>
      <c r="P6914" s="11" t="str">
        <f>IF(Tabla134[[#This Row],[Rating]]&lt;2,"Muy Malo",IF(Tabla134[[#This Row],[Rating]]&lt;3,"Malo",IF(Tabla134[[#This Row],[Rating]]&lt;4,"Regular",IF(Tabla134[[#This Row],[Rating]]&lt;5,"Bueno","Excelente"))))</f>
        <v>Bueno</v>
      </c>
    </row>
    <row r="6915" spans="1:16" x14ac:dyDescent="0.2">
      <c r="A6915" s="7" t="s">
        <v>124</v>
      </c>
      <c r="B6915" s="7" t="s">
        <v>463</v>
      </c>
      <c r="C6915" s="7" t="s">
        <v>216</v>
      </c>
      <c r="D6915" s="8">
        <v>2015</v>
      </c>
      <c r="E6915" s="7" t="s">
        <v>922</v>
      </c>
      <c r="F6915" s="7" t="s">
        <v>796</v>
      </c>
      <c r="G6915" s="7" t="s">
        <v>1</v>
      </c>
      <c r="H6915" s="7" t="s">
        <v>7</v>
      </c>
      <c r="I6915" s="9">
        <v>0</v>
      </c>
      <c r="J6915" s="10">
        <v>190.9872</v>
      </c>
      <c r="K6915" s="11">
        <v>4</v>
      </c>
      <c r="L6915" s="11" t="str">
        <f>IF(Tabla134[[#This Row],[Item Weight]]&lt;$U$12,"Poco Peso",IF(Tabla134[[#This Row],[Item Weight]]&lt;$U$13,"Peso Medio","Peso Alto"))</f>
        <v>Peso Medio</v>
      </c>
      <c r="M6915" s="7">
        <v>9.5</v>
      </c>
      <c r="N6915" s="11">
        <f>IF(Tabla134[[#This Row],[Item Weight (Nulos)]]="",VLOOKUP(Tabla134[[#This Row],[Item Identifier]],'Tabla para Nulos'!$A$3:$B$1563,2,FALSE),Tabla134[[#This Row],[Item Weight (Nulos)]])</f>
        <v>9.5</v>
      </c>
      <c r="O6915" s="11" t="str">
        <f>IF(Tabla134[[#This Row],[Item Visibility]]&lt;$U$15,"Poca visibilidad",IF(Tabla134[[#This Row],[Item Visibility]]&lt;$U$16,"Visibilidad media","Mayor visibilidad"))</f>
        <v>Poca visibilidad</v>
      </c>
      <c r="P6915" s="11" t="str">
        <f>IF(Tabla134[[#This Row],[Rating]]&lt;2,"Muy Malo",IF(Tabla134[[#This Row],[Rating]]&lt;3,"Malo",IF(Tabla134[[#This Row],[Rating]]&lt;4,"Regular",IF(Tabla134[[#This Row],[Rating]]&lt;5,"Bueno","Excelente"))))</f>
        <v>Bueno</v>
      </c>
    </row>
    <row r="6916" spans="1:16" x14ac:dyDescent="0.2">
      <c r="A6916" s="7" t="s">
        <v>124</v>
      </c>
      <c r="B6916" s="7" t="s">
        <v>1022</v>
      </c>
      <c r="C6916" s="7" t="s">
        <v>216</v>
      </c>
      <c r="D6916" s="8">
        <v>2015</v>
      </c>
      <c r="E6916" s="7" t="s">
        <v>922</v>
      </c>
      <c r="F6916" s="7" t="s">
        <v>796</v>
      </c>
      <c r="G6916" s="7" t="s">
        <v>1</v>
      </c>
      <c r="H6916" s="7" t="s">
        <v>7</v>
      </c>
      <c r="I6916" s="9">
        <v>5.4264078E-2</v>
      </c>
      <c r="J6916" s="10">
        <v>75.001199999999997</v>
      </c>
      <c r="K6916" s="11">
        <v>4</v>
      </c>
      <c r="L6916" s="11" t="str">
        <f>IF(Tabla134[[#This Row],[Item Weight]]&lt;$U$12,"Poco Peso",IF(Tabla134[[#This Row],[Item Weight]]&lt;$U$13,"Peso Medio","Peso Alto"))</f>
        <v>Peso Medio</v>
      </c>
      <c r="M6916" s="7">
        <v>11.8</v>
      </c>
      <c r="N6916" s="11">
        <f>IF(Tabla134[[#This Row],[Item Weight (Nulos)]]="",VLOOKUP(Tabla134[[#This Row],[Item Identifier]],'Tabla para Nulos'!$A$3:$B$1563,2,FALSE),Tabla134[[#This Row],[Item Weight (Nulos)]])</f>
        <v>11.8</v>
      </c>
      <c r="O6916" s="11" t="str">
        <f>IF(Tabla134[[#This Row],[Item Visibility]]&lt;$U$15,"Poca visibilidad",IF(Tabla134[[#This Row],[Item Visibility]]&lt;$U$16,"Visibilidad media","Mayor visibilidad"))</f>
        <v>Visibilidad media</v>
      </c>
      <c r="P6916" s="11" t="str">
        <f>IF(Tabla134[[#This Row],[Rating]]&lt;2,"Muy Malo",IF(Tabla134[[#This Row],[Rating]]&lt;3,"Malo",IF(Tabla134[[#This Row],[Rating]]&lt;4,"Regular",IF(Tabla134[[#This Row],[Rating]]&lt;5,"Bueno","Excelente"))))</f>
        <v>Bueno</v>
      </c>
    </row>
    <row r="6917" spans="1:16" x14ac:dyDescent="0.2">
      <c r="A6917" s="7" t="s">
        <v>124</v>
      </c>
      <c r="B6917" s="7" t="s">
        <v>1078</v>
      </c>
      <c r="C6917" s="7" t="s">
        <v>216</v>
      </c>
      <c r="D6917" s="8">
        <v>2015</v>
      </c>
      <c r="E6917" s="7" t="s">
        <v>922</v>
      </c>
      <c r="F6917" s="7" t="s">
        <v>796</v>
      </c>
      <c r="G6917" s="7" t="s">
        <v>702</v>
      </c>
      <c r="H6917" s="7" t="s">
        <v>7</v>
      </c>
      <c r="I6917" s="9">
        <v>0.17066366099999999</v>
      </c>
      <c r="J6917" s="10">
        <v>56.461399999999998</v>
      </c>
      <c r="K6917" s="11">
        <v>4</v>
      </c>
      <c r="L6917" s="11" t="str">
        <f>IF(Tabla134[[#This Row],[Item Weight]]&lt;$U$12,"Poco Peso",IF(Tabla134[[#This Row],[Item Weight]]&lt;$U$13,"Peso Medio","Peso Alto"))</f>
        <v>Peso Medio</v>
      </c>
      <c r="M6917" s="7">
        <v>14.65</v>
      </c>
      <c r="N6917" s="11">
        <f>IF(Tabla134[[#This Row],[Item Weight (Nulos)]]="",VLOOKUP(Tabla134[[#This Row],[Item Identifier]],'Tabla para Nulos'!$A$3:$B$1563,2,FALSE),Tabla134[[#This Row],[Item Weight (Nulos)]])</f>
        <v>14.65</v>
      </c>
      <c r="O6917" s="11" t="str">
        <f>IF(Tabla134[[#This Row],[Item Visibility]]&lt;$U$15,"Poca visibilidad",IF(Tabla134[[#This Row],[Item Visibility]]&lt;$U$16,"Visibilidad media","Mayor visibilidad"))</f>
        <v>Mayor visibilidad</v>
      </c>
      <c r="P6917" s="11" t="str">
        <f>IF(Tabla134[[#This Row],[Rating]]&lt;2,"Muy Malo",IF(Tabla134[[#This Row],[Rating]]&lt;3,"Malo",IF(Tabla134[[#This Row],[Rating]]&lt;4,"Regular",IF(Tabla134[[#This Row],[Rating]]&lt;5,"Bueno","Excelente"))))</f>
        <v>Bueno</v>
      </c>
    </row>
    <row r="6918" spans="1:16" x14ac:dyDescent="0.2">
      <c r="A6918" s="7" t="s">
        <v>124</v>
      </c>
      <c r="B6918" s="7" t="s">
        <v>1077</v>
      </c>
      <c r="C6918" s="7" t="s">
        <v>216</v>
      </c>
      <c r="D6918" s="8">
        <v>2015</v>
      </c>
      <c r="E6918" s="7" t="s">
        <v>922</v>
      </c>
      <c r="F6918" s="7" t="s">
        <v>796</v>
      </c>
      <c r="G6918" s="7" t="s">
        <v>702</v>
      </c>
      <c r="H6918" s="7" t="s">
        <v>7</v>
      </c>
      <c r="I6918" s="9">
        <v>6.4271702999999999E-2</v>
      </c>
      <c r="J6918" s="10">
        <v>45.506</v>
      </c>
      <c r="K6918" s="11">
        <v>4</v>
      </c>
      <c r="L6918" s="11" t="str">
        <f>IF(Tabla134[[#This Row],[Item Weight]]&lt;$U$12,"Poco Peso",IF(Tabla134[[#This Row],[Item Weight]]&lt;$U$13,"Peso Medio","Peso Alto"))</f>
        <v>Peso Medio</v>
      </c>
      <c r="M6918" s="7">
        <v>15</v>
      </c>
      <c r="N6918" s="11">
        <f>IF(Tabla134[[#This Row],[Item Weight (Nulos)]]="",VLOOKUP(Tabla134[[#This Row],[Item Identifier]],'Tabla para Nulos'!$A$3:$B$1563,2,FALSE),Tabla134[[#This Row],[Item Weight (Nulos)]])</f>
        <v>15</v>
      </c>
      <c r="O6918" s="11" t="str">
        <f>IF(Tabla134[[#This Row],[Item Visibility]]&lt;$U$15,"Poca visibilidad",IF(Tabla134[[#This Row],[Item Visibility]]&lt;$U$16,"Visibilidad media","Mayor visibilidad"))</f>
        <v>Visibilidad media</v>
      </c>
      <c r="P6918" s="11" t="str">
        <f>IF(Tabla134[[#This Row],[Rating]]&lt;2,"Muy Malo",IF(Tabla134[[#This Row],[Rating]]&lt;3,"Malo",IF(Tabla134[[#This Row],[Rating]]&lt;4,"Regular",IF(Tabla134[[#This Row],[Rating]]&lt;5,"Bueno","Excelente"))))</f>
        <v>Bueno</v>
      </c>
    </row>
    <row r="6919" spans="1:16" x14ac:dyDescent="0.2">
      <c r="A6919" s="7" t="s">
        <v>124</v>
      </c>
      <c r="B6919" s="7" t="s">
        <v>1076</v>
      </c>
      <c r="C6919" s="7" t="s">
        <v>216</v>
      </c>
      <c r="D6919" s="8">
        <v>2015</v>
      </c>
      <c r="E6919" s="7" t="s">
        <v>922</v>
      </c>
      <c r="F6919" s="7" t="s">
        <v>796</v>
      </c>
      <c r="G6919" s="7" t="s">
        <v>702</v>
      </c>
      <c r="H6919" s="7" t="s">
        <v>7</v>
      </c>
      <c r="I6919" s="9">
        <v>4.1753387000000003E-2</v>
      </c>
      <c r="J6919" s="10">
        <v>187.68719999999999</v>
      </c>
      <c r="K6919" s="11">
        <v>4</v>
      </c>
      <c r="L6919" s="11" t="str">
        <f>IF(Tabla134[[#This Row],[Item Weight]]&lt;$U$12,"Poco Peso",IF(Tabla134[[#This Row],[Item Weight]]&lt;$U$13,"Peso Medio","Peso Alto"))</f>
        <v>Peso Alto</v>
      </c>
      <c r="M6919" s="7">
        <v>18.350000000000001</v>
      </c>
      <c r="N6919" s="11">
        <f>IF(Tabla134[[#This Row],[Item Weight (Nulos)]]="",VLOOKUP(Tabla134[[#This Row],[Item Identifier]],'Tabla para Nulos'!$A$3:$B$1563,2,FALSE),Tabla134[[#This Row],[Item Weight (Nulos)]])</f>
        <v>18.350000000000001</v>
      </c>
      <c r="O6919" s="11" t="str">
        <f>IF(Tabla134[[#This Row],[Item Visibility]]&lt;$U$15,"Poca visibilidad",IF(Tabla134[[#This Row],[Item Visibility]]&lt;$U$16,"Visibilidad media","Mayor visibilidad"))</f>
        <v>Visibilidad media</v>
      </c>
      <c r="P6919" s="11" t="str">
        <f>IF(Tabla134[[#This Row],[Rating]]&lt;2,"Muy Malo",IF(Tabla134[[#This Row],[Rating]]&lt;3,"Malo",IF(Tabla134[[#This Row],[Rating]]&lt;4,"Regular",IF(Tabla134[[#This Row],[Rating]]&lt;5,"Bueno","Excelente"))))</f>
        <v>Bueno</v>
      </c>
    </row>
    <row r="6920" spans="1:16" x14ac:dyDescent="0.2">
      <c r="A6920" s="7" t="s">
        <v>124</v>
      </c>
      <c r="B6920" s="7" t="s">
        <v>638</v>
      </c>
      <c r="C6920" s="7" t="s">
        <v>4</v>
      </c>
      <c r="D6920" s="8">
        <v>2015</v>
      </c>
      <c r="E6920" s="7" t="s">
        <v>922</v>
      </c>
      <c r="F6920" s="7" t="s">
        <v>796</v>
      </c>
      <c r="G6920" s="7" t="s">
        <v>702</v>
      </c>
      <c r="H6920" s="7" t="s">
        <v>7</v>
      </c>
      <c r="I6920" s="9">
        <v>4.6653871999999999E-2</v>
      </c>
      <c r="J6920" s="10">
        <v>98.638400000000004</v>
      </c>
      <c r="K6920" s="11">
        <v>4</v>
      </c>
      <c r="L6920" s="11" t="str">
        <f>IF(Tabla134[[#This Row],[Item Weight]]&lt;$U$12,"Poco Peso",IF(Tabla134[[#This Row],[Item Weight]]&lt;$U$13,"Peso Medio","Peso Alto"))</f>
        <v>Poco Peso</v>
      </c>
      <c r="M6920" s="7">
        <v>7.27</v>
      </c>
      <c r="N6920" s="11">
        <f>IF(Tabla134[[#This Row],[Item Weight (Nulos)]]="",VLOOKUP(Tabla134[[#This Row],[Item Identifier]],'Tabla para Nulos'!$A$3:$B$1563,2,FALSE),Tabla134[[#This Row],[Item Weight (Nulos)]])</f>
        <v>7.27</v>
      </c>
      <c r="O6920" s="11" t="str">
        <f>IF(Tabla134[[#This Row],[Item Visibility]]&lt;$U$15,"Poca visibilidad",IF(Tabla134[[#This Row],[Item Visibility]]&lt;$U$16,"Visibilidad media","Mayor visibilidad"))</f>
        <v>Visibilidad media</v>
      </c>
      <c r="P6920" s="11" t="str">
        <f>IF(Tabla134[[#This Row],[Rating]]&lt;2,"Muy Malo",IF(Tabla134[[#This Row],[Rating]]&lt;3,"Malo",IF(Tabla134[[#This Row],[Rating]]&lt;4,"Regular",IF(Tabla134[[#This Row],[Rating]]&lt;5,"Bueno","Excelente"))))</f>
        <v>Bueno</v>
      </c>
    </row>
    <row r="6921" spans="1:16" x14ac:dyDescent="0.2">
      <c r="A6921" s="7" t="s">
        <v>124</v>
      </c>
      <c r="B6921" s="7" t="s">
        <v>456</v>
      </c>
      <c r="C6921" s="7" t="s">
        <v>4</v>
      </c>
      <c r="D6921" s="8">
        <v>2015</v>
      </c>
      <c r="E6921" s="7" t="s">
        <v>922</v>
      </c>
      <c r="F6921" s="7" t="s">
        <v>796</v>
      </c>
      <c r="G6921" s="7" t="s">
        <v>702</v>
      </c>
      <c r="H6921" s="7" t="s">
        <v>7</v>
      </c>
      <c r="I6921" s="9">
        <v>0.15286587900000001</v>
      </c>
      <c r="J6921" s="10">
        <v>84.922399999999996</v>
      </c>
      <c r="K6921" s="11">
        <v>4</v>
      </c>
      <c r="L6921" s="11" t="str">
        <f>IF(Tabla134[[#This Row],[Item Weight]]&lt;$U$12,"Poco Peso",IF(Tabla134[[#This Row],[Item Weight]]&lt;$U$13,"Peso Medio","Peso Alto"))</f>
        <v>Poco Peso</v>
      </c>
      <c r="M6921" s="7">
        <v>7.68</v>
      </c>
      <c r="N6921" s="11">
        <f>IF(Tabla134[[#This Row],[Item Weight (Nulos)]]="",VLOOKUP(Tabla134[[#This Row],[Item Identifier]],'Tabla para Nulos'!$A$3:$B$1563,2,FALSE),Tabla134[[#This Row],[Item Weight (Nulos)]])</f>
        <v>7.68</v>
      </c>
      <c r="O6921" s="11" t="str">
        <f>IF(Tabla134[[#This Row],[Item Visibility]]&lt;$U$15,"Poca visibilidad",IF(Tabla134[[#This Row],[Item Visibility]]&lt;$U$16,"Visibilidad media","Mayor visibilidad"))</f>
        <v>Mayor visibilidad</v>
      </c>
      <c r="P6921" s="11" t="str">
        <f>IF(Tabla134[[#This Row],[Rating]]&lt;2,"Muy Malo",IF(Tabla134[[#This Row],[Rating]]&lt;3,"Malo",IF(Tabla134[[#This Row],[Rating]]&lt;4,"Regular",IF(Tabla134[[#This Row],[Rating]]&lt;5,"Bueno","Excelente"))))</f>
        <v>Bueno</v>
      </c>
    </row>
    <row r="6922" spans="1:16" x14ac:dyDescent="0.2">
      <c r="A6922" s="7" t="s">
        <v>124</v>
      </c>
      <c r="B6922" s="7" t="s">
        <v>1075</v>
      </c>
      <c r="C6922" s="7" t="s">
        <v>4</v>
      </c>
      <c r="D6922" s="8">
        <v>2015</v>
      </c>
      <c r="E6922" s="7" t="s">
        <v>922</v>
      </c>
      <c r="F6922" s="7" t="s">
        <v>796</v>
      </c>
      <c r="G6922" s="7" t="s">
        <v>702</v>
      </c>
      <c r="H6922" s="7" t="s">
        <v>7</v>
      </c>
      <c r="I6922" s="9">
        <v>0.14371350799999999</v>
      </c>
      <c r="J6922" s="10">
        <v>96.641000000000005</v>
      </c>
      <c r="K6922" s="11">
        <v>4</v>
      </c>
      <c r="L6922" s="11" t="str">
        <f>IF(Tabla134[[#This Row],[Item Weight]]&lt;$U$12,"Poco Peso",IF(Tabla134[[#This Row],[Item Weight]]&lt;$U$13,"Peso Medio","Peso Alto"))</f>
        <v>Poco Peso</v>
      </c>
      <c r="M6922" s="7">
        <v>8.6449999999999996</v>
      </c>
      <c r="N6922" s="11">
        <f>IF(Tabla134[[#This Row],[Item Weight (Nulos)]]="",VLOOKUP(Tabla134[[#This Row],[Item Identifier]],'Tabla para Nulos'!$A$3:$B$1563,2,FALSE),Tabla134[[#This Row],[Item Weight (Nulos)]])</f>
        <v>8.6449999999999996</v>
      </c>
      <c r="O6922" s="11" t="str">
        <f>IF(Tabla134[[#This Row],[Item Visibility]]&lt;$U$15,"Poca visibilidad",IF(Tabla134[[#This Row],[Item Visibility]]&lt;$U$16,"Visibilidad media","Mayor visibilidad"))</f>
        <v>Mayor visibilidad</v>
      </c>
      <c r="P6922" s="11" t="str">
        <f>IF(Tabla134[[#This Row],[Rating]]&lt;2,"Muy Malo",IF(Tabla134[[#This Row],[Rating]]&lt;3,"Malo",IF(Tabla134[[#This Row],[Rating]]&lt;4,"Regular",IF(Tabla134[[#This Row],[Rating]]&lt;5,"Bueno","Excelente"))))</f>
        <v>Bueno</v>
      </c>
    </row>
    <row r="6923" spans="1:16" x14ac:dyDescent="0.2">
      <c r="A6923" s="7" t="s">
        <v>124</v>
      </c>
      <c r="B6923" s="7" t="s">
        <v>767</v>
      </c>
      <c r="C6923" s="7" t="s">
        <v>4</v>
      </c>
      <c r="D6923" s="8">
        <v>2015</v>
      </c>
      <c r="E6923" s="7" t="s">
        <v>922</v>
      </c>
      <c r="F6923" s="7" t="s">
        <v>796</v>
      </c>
      <c r="G6923" s="7" t="s">
        <v>702</v>
      </c>
      <c r="H6923" s="7" t="s">
        <v>7</v>
      </c>
      <c r="I6923" s="9">
        <v>0.114170506</v>
      </c>
      <c r="J6923" s="10">
        <v>158.96039999999999</v>
      </c>
      <c r="K6923" s="11">
        <v>4</v>
      </c>
      <c r="L6923" s="11" t="str">
        <f>IF(Tabla134[[#This Row],[Item Weight]]&lt;$U$12,"Poco Peso",IF(Tabla134[[#This Row],[Item Weight]]&lt;$U$13,"Peso Medio","Peso Alto"))</f>
        <v>Peso Medio</v>
      </c>
      <c r="M6923" s="7">
        <v>9.6950000000000003</v>
      </c>
      <c r="N6923" s="11">
        <f>IF(Tabla134[[#This Row],[Item Weight (Nulos)]]="",VLOOKUP(Tabla134[[#This Row],[Item Identifier]],'Tabla para Nulos'!$A$3:$B$1563,2,FALSE),Tabla134[[#This Row],[Item Weight (Nulos)]])</f>
        <v>9.6950000000000003</v>
      </c>
      <c r="O6923" s="11" t="str">
        <f>IF(Tabla134[[#This Row],[Item Visibility]]&lt;$U$15,"Poca visibilidad",IF(Tabla134[[#This Row],[Item Visibility]]&lt;$U$16,"Visibilidad media","Mayor visibilidad"))</f>
        <v>Mayor visibilidad</v>
      </c>
      <c r="P6923" s="11" t="str">
        <f>IF(Tabla134[[#This Row],[Rating]]&lt;2,"Muy Malo",IF(Tabla134[[#This Row],[Rating]]&lt;3,"Malo",IF(Tabla134[[#This Row],[Rating]]&lt;4,"Regular",IF(Tabla134[[#This Row],[Rating]]&lt;5,"Bueno","Excelente"))))</f>
        <v>Bueno</v>
      </c>
    </row>
    <row r="6924" spans="1:16" x14ac:dyDescent="0.2">
      <c r="A6924" s="7" t="s">
        <v>124</v>
      </c>
      <c r="B6924" s="7" t="s">
        <v>637</v>
      </c>
      <c r="C6924" s="7" t="s">
        <v>4</v>
      </c>
      <c r="D6924" s="8">
        <v>2015</v>
      </c>
      <c r="E6924" s="7" t="s">
        <v>922</v>
      </c>
      <c r="F6924" s="7" t="s">
        <v>796</v>
      </c>
      <c r="G6924" s="7" t="s">
        <v>702</v>
      </c>
      <c r="H6924" s="7" t="s">
        <v>7</v>
      </c>
      <c r="I6924" s="9">
        <v>8.9333332000000001E-2</v>
      </c>
      <c r="J6924" s="10">
        <v>145.61019999999999</v>
      </c>
      <c r="K6924" s="11">
        <v>4</v>
      </c>
      <c r="L6924" s="11" t="str">
        <f>IF(Tabla134[[#This Row],[Item Weight]]&lt;$U$12,"Poco Peso",IF(Tabla134[[#This Row],[Item Weight]]&lt;$U$13,"Peso Medio","Peso Alto"))</f>
        <v>Peso Medio</v>
      </c>
      <c r="M6924" s="7">
        <v>10</v>
      </c>
      <c r="N6924" s="11">
        <f>IF(Tabla134[[#This Row],[Item Weight (Nulos)]]="",VLOOKUP(Tabla134[[#This Row],[Item Identifier]],'Tabla para Nulos'!$A$3:$B$1563,2,FALSE),Tabla134[[#This Row],[Item Weight (Nulos)]])</f>
        <v>10</v>
      </c>
      <c r="O6924" s="11" t="str">
        <f>IF(Tabla134[[#This Row],[Item Visibility]]&lt;$U$15,"Poca visibilidad",IF(Tabla134[[#This Row],[Item Visibility]]&lt;$U$16,"Visibilidad media","Mayor visibilidad"))</f>
        <v>Visibilidad media</v>
      </c>
      <c r="P6924" s="11" t="str">
        <f>IF(Tabla134[[#This Row],[Rating]]&lt;2,"Muy Malo",IF(Tabla134[[#This Row],[Rating]]&lt;3,"Malo",IF(Tabla134[[#This Row],[Rating]]&lt;4,"Regular",IF(Tabla134[[#This Row],[Rating]]&lt;5,"Bueno","Excelente"))))</f>
        <v>Bueno</v>
      </c>
    </row>
    <row r="6925" spans="1:16" x14ac:dyDescent="0.2">
      <c r="A6925" s="7" t="s">
        <v>124</v>
      </c>
      <c r="B6925" s="7" t="s">
        <v>208</v>
      </c>
      <c r="C6925" s="7" t="s">
        <v>4</v>
      </c>
      <c r="D6925" s="8">
        <v>2015</v>
      </c>
      <c r="E6925" s="7" t="s">
        <v>922</v>
      </c>
      <c r="F6925" s="7" t="s">
        <v>796</v>
      </c>
      <c r="G6925" s="7" t="s">
        <v>702</v>
      </c>
      <c r="H6925" s="7" t="s">
        <v>7</v>
      </c>
      <c r="I6925" s="9">
        <v>5.4741627000000001E-2</v>
      </c>
      <c r="J6925" s="10">
        <v>200.20840000000001</v>
      </c>
      <c r="K6925" s="11">
        <v>4</v>
      </c>
      <c r="L6925" s="11" t="str">
        <f>IF(Tabla134[[#This Row],[Item Weight]]&lt;$U$12,"Poco Peso",IF(Tabla134[[#This Row],[Item Weight]]&lt;$U$13,"Peso Medio","Peso Alto"))</f>
        <v>Peso Medio</v>
      </c>
      <c r="M6925" s="7">
        <v>10.1</v>
      </c>
      <c r="N6925" s="11">
        <f>IF(Tabla134[[#This Row],[Item Weight (Nulos)]]="",VLOOKUP(Tabla134[[#This Row],[Item Identifier]],'Tabla para Nulos'!$A$3:$B$1563,2,FALSE),Tabla134[[#This Row],[Item Weight (Nulos)]])</f>
        <v>10.1</v>
      </c>
      <c r="O6925" s="11" t="str">
        <f>IF(Tabla134[[#This Row],[Item Visibility]]&lt;$U$15,"Poca visibilidad",IF(Tabla134[[#This Row],[Item Visibility]]&lt;$U$16,"Visibilidad media","Mayor visibilidad"))</f>
        <v>Visibilidad media</v>
      </c>
      <c r="P6925" s="11" t="str">
        <f>IF(Tabla134[[#This Row],[Rating]]&lt;2,"Muy Malo",IF(Tabla134[[#This Row],[Rating]]&lt;3,"Malo",IF(Tabla134[[#This Row],[Rating]]&lt;4,"Regular",IF(Tabla134[[#This Row],[Rating]]&lt;5,"Bueno","Excelente"))))</f>
        <v>Bueno</v>
      </c>
    </row>
    <row r="6926" spans="1:16" x14ac:dyDescent="0.2">
      <c r="A6926" s="7" t="s">
        <v>124</v>
      </c>
      <c r="B6926" s="7" t="s">
        <v>766</v>
      </c>
      <c r="C6926" s="7" t="s">
        <v>4</v>
      </c>
      <c r="D6926" s="8">
        <v>2015</v>
      </c>
      <c r="E6926" s="7" t="s">
        <v>922</v>
      </c>
      <c r="F6926" s="7" t="s">
        <v>796</v>
      </c>
      <c r="G6926" s="7" t="s">
        <v>702</v>
      </c>
      <c r="H6926" s="7" t="s">
        <v>7</v>
      </c>
      <c r="I6926" s="9">
        <v>3.0269773999999999E-2</v>
      </c>
      <c r="J6926" s="10">
        <v>152.46559999999999</v>
      </c>
      <c r="K6926" s="11">
        <v>4</v>
      </c>
      <c r="L6926" s="11" t="str">
        <f>IF(Tabla134[[#This Row],[Item Weight]]&lt;$U$12,"Poco Peso",IF(Tabla134[[#This Row],[Item Weight]]&lt;$U$13,"Peso Medio","Peso Alto"))</f>
        <v>Peso Medio</v>
      </c>
      <c r="M6926" s="7">
        <v>10.1</v>
      </c>
      <c r="N6926" s="11">
        <f>IF(Tabla134[[#This Row],[Item Weight (Nulos)]]="",VLOOKUP(Tabla134[[#This Row],[Item Identifier]],'Tabla para Nulos'!$A$3:$B$1563,2,FALSE),Tabla134[[#This Row],[Item Weight (Nulos)]])</f>
        <v>10.1</v>
      </c>
      <c r="O6926" s="11" t="str">
        <f>IF(Tabla134[[#This Row],[Item Visibility]]&lt;$U$15,"Poca visibilidad",IF(Tabla134[[#This Row],[Item Visibility]]&lt;$U$16,"Visibilidad media","Mayor visibilidad"))</f>
        <v>Visibilidad media</v>
      </c>
      <c r="P6926" s="11" t="str">
        <f>IF(Tabla134[[#This Row],[Rating]]&lt;2,"Muy Malo",IF(Tabla134[[#This Row],[Rating]]&lt;3,"Malo",IF(Tabla134[[#This Row],[Rating]]&lt;4,"Regular",IF(Tabla134[[#This Row],[Rating]]&lt;5,"Bueno","Excelente"))))</f>
        <v>Bueno</v>
      </c>
    </row>
    <row r="6927" spans="1:16" x14ac:dyDescent="0.2">
      <c r="A6927" s="7" t="s">
        <v>124</v>
      </c>
      <c r="B6927" s="7" t="s">
        <v>1020</v>
      </c>
      <c r="C6927" s="7" t="s">
        <v>4</v>
      </c>
      <c r="D6927" s="8">
        <v>2015</v>
      </c>
      <c r="E6927" s="7" t="s">
        <v>922</v>
      </c>
      <c r="F6927" s="7" t="s">
        <v>796</v>
      </c>
      <c r="G6927" s="7" t="s">
        <v>702</v>
      </c>
      <c r="H6927" s="7" t="s">
        <v>7</v>
      </c>
      <c r="I6927" s="9">
        <v>3.7971696999999999E-2</v>
      </c>
      <c r="J6927" s="10">
        <v>38.948</v>
      </c>
      <c r="K6927" s="11">
        <v>4</v>
      </c>
      <c r="L6927" s="11" t="str">
        <f>IF(Tabla134[[#This Row],[Item Weight]]&lt;$U$12,"Poco Peso",IF(Tabla134[[#This Row],[Item Weight]]&lt;$U$13,"Peso Medio","Peso Alto"))</f>
        <v>Peso Medio</v>
      </c>
      <c r="M6927" s="7">
        <v>11</v>
      </c>
      <c r="N6927" s="11">
        <f>IF(Tabla134[[#This Row],[Item Weight (Nulos)]]="",VLOOKUP(Tabla134[[#This Row],[Item Identifier]],'Tabla para Nulos'!$A$3:$B$1563,2,FALSE),Tabla134[[#This Row],[Item Weight (Nulos)]])</f>
        <v>11</v>
      </c>
      <c r="O6927" s="11" t="str">
        <f>IF(Tabla134[[#This Row],[Item Visibility]]&lt;$U$15,"Poca visibilidad",IF(Tabla134[[#This Row],[Item Visibility]]&lt;$U$16,"Visibilidad media","Mayor visibilidad"))</f>
        <v>Visibilidad media</v>
      </c>
      <c r="P6927" s="11" t="str">
        <f>IF(Tabla134[[#This Row],[Rating]]&lt;2,"Muy Malo",IF(Tabla134[[#This Row],[Rating]]&lt;3,"Malo",IF(Tabla134[[#This Row],[Rating]]&lt;4,"Regular",IF(Tabla134[[#This Row],[Rating]]&lt;5,"Bueno","Excelente"))))</f>
        <v>Bueno</v>
      </c>
    </row>
    <row r="6928" spans="1:16" x14ac:dyDescent="0.2">
      <c r="A6928" s="7" t="s">
        <v>124</v>
      </c>
      <c r="B6928" s="7" t="s">
        <v>453</v>
      </c>
      <c r="C6928" s="7" t="s">
        <v>4</v>
      </c>
      <c r="D6928" s="8">
        <v>2015</v>
      </c>
      <c r="E6928" s="7" t="s">
        <v>922</v>
      </c>
      <c r="F6928" s="7" t="s">
        <v>796</v>
      </c>
      <c r="G6928" s="7" t="s">
        <v>702</v>
      </c>
      <c r="H6928" s="7" t="s">
        <v>7</v>
      </c>
      <c r="I6928" s="9">
        <v>9.8984920000000001E-3</v>
      </c>
      <c r="J6928" s="10">
        <v>48.803400000000003</v>
      </c>
      <c r="K6928" s="11">
        <v>4</v>
      </c>
      <c r="L6928" s="11" t="str">
        <f>IF(Tabla134[[#This Row],[Item Weight]]&lt;$U$12,"Poco Peso",IF(Tabla134[[#This Row],[Item Weight]]&lt;$U$13,"Peso Medio","Peso Alto"))</f>
        <v>Peso Medio</v>
      </c>
      <c r="M6928" s="7">
        <v>11.395</v>
      </c>
      <c r="N6928" s="11">
        <f>IF(Tabla134[[#This Row],[Item Weight (Nulos)]]="",VLOOKUP(Tabla134[[#This Row],[Item Identifier]],'Tabla para Nulos'!$A$3:$B$1563,2,FALSE),Tabla134[[#This Row],[Item Weight (Nulos)]])</f>
        <v>11.395</v>
      </c>
      <c r="O6928" s="11" t="str">
        <f>IF(Tabla134[[#This Row],[Item Visibility]]&lt;$U$15,"Poca visibilidad",IF(Tabla134[[#This Row],[Item Visibility]]&lt;$U$16,"Visibilidad media","Mayor visibilidad"))</f>
        <v>Poca visibilidad</v>
      </c>
      <c r="P6928" s="11" t="str">
        <f>IF(Tabla134[[#This Row],[Rating]]&lt;2,"Muy Malo",IF(Tabla134[[#This Row],[Rating]]&lt;3,"Malo",IF(Tabla134[[#This Row],[Rating]]&lt;4,"Regular",IF(Tabla134[[#This Row],[Rating]]&lt;5,"Bueno","Excelente"))))</f>
        <v>Bueno</v>
      </c>
    </row>
    <row r="6929" spans="1:16" x14ac:dyDescent="0.2">
      <c r="A6929" s="7" t="s">
        <v>124</v>
      </c>
      <c r="B6929" s="7" t="s">
        <v>452</v>
      </c>
      <c r="C6929" s="7" t="s">
        <v>4</v>
      </c>
      <c r="D6929" s="8">
        <v>2015</v>
      </c>
      <c r="E6929" s="7" t="s">
        <v>922</v>
      </c>
      <c r="F6929" s="7" t="s">
        <v>796</v>
      </c>
      <c r="G6929" s="7" t="s">
        <v>702</v>
      </c>
      <c r="H6929" s="7" t="s">
        <v>7</v>
      </c>
      <c r="I6929" s="9">
        <v>7.9592732999999999E-2</v>
      </c>
      <c r="J6929" s="10">
        <v>37.3506</v>
      </c>
      <c r="K6929" s="11">
        <v>4</v>
      </c>
      <c r="L6929" s="11" t="str">
        <f>IF(Tabla134[[#This Row],[Item Weight]]&lt;$U$12,"Poco Peso",IF(Tabla134[[#This Row],[Item Weight]]&lt;$U$13,"Peso Medio","Peso Alto"))</f>
        <v>Peso Medio</v>
      </c>
      <c r="M6929" s="7">
        <v>12.15</v>
      </c>
      <c r="N6929" s="11">
        <f>IF(Tabla134[[#This Row],[Item Weight (Nulos)]]="",VLOOKUP(Tabla134[[#This Row],[Item Identifier]],'Tabla para Nulos'!$A$3:$B$1563,2,FALSE),Tabla134[[#This Row],[Item Weight (Nulos)]])</f>
        <v>12.15</v>
      </c>
      <c r="O6929" s="11" t="str">
        <f>IF(Tabla134[[#This Row],[Item Visibility]]&lt;$U$15,"Poca visibilidad",IF(Tabla134[[#This Row],[Item Visibility]]&lt;$U$16,"Visibilidad media","Mayor visibilidad"))</f>
        <v>Visibilidad media</v>
      </c>
      <c r="P6929" s="11" t="str">
        <f>IF(Tabla134[[#This Row],[Rating]]&lt;2,"Muy Malo",IF(Tabla134[[#This Row],[Rating]]&lt;3,"Malo",IF(Tabla134[[#This Row],[Rating]]&lt;4,"Regular",IF(Tabla134[[#This Row],[Rating]]&lt;5,"Bueno","Excelente"))))</f>
        <v>Bueno</v>
      </c>
    </row>
    <row r="6930" spans="1:16" x14ac:dyDescent="0.2">
      <c r="A6930" s="7" t="s">
        <v>124</v>
      </c>
      <c r="B6930" s="7" t="s">
        <v>1074</v>
      </c>
      <c r="C6930" s="7" t="s">
        <v>4</v>
      </c>
      <c r="D6930" s="8">
        <v>2015</v>
      </c>
      <c r="E6930" s="7" t="s">
        <v>922</v>
      </c>
      <c r="F6930" s="7" t="s">
        <v>796</v>
      </c>
      <c r="G6930" s="7" t="s">
        <v>702</v>
      </c>
      <c r="H6930" s="7" t="s">
        <v>7</v>
      </c>
      <c r="I6930" s="9">
        <v>6.4240743000000003E-2</v>
      </c>
      <c r="J6930" s="10">
        <v>121.9414</v>
      </c>
      <c r="K6930" s="11">
        <v>4</v>
      </c>
      <c r="L6930" s="11" t="str">
        <f>IF(Tabla134[[#This Row],[Item Weight]]&lt;$U$12,"Poco Peso",IF(Tabla134[[#This Row],[Item Weight]]&lt;$U$13,"Peso Medio","Peso Alto"))</f>
        <v>Peso Medio</v>
      </c>
      <c r="M6930" s="7">
        <v>12.6</v>
      </c>
      <c r="N6930" s="11">
        <f>IF(Tabla134[[#This Row],[Item Weight (Nulos)]]="",VLOOKUP(Tabla134[[#This Row],[Item Identifier]],'Tabla para Nulos'!$A$3:$B$1563,2,FALSE),Tabla134[[#This Row],[Item Weight (Nulos)]])</f>
        <v>12.6</v>
      </c>
      <c r="O6930" s="11" t="str">
        <f>IF(Tabla134[[#This Row],[Item Visibility]]&lt;$U$15,"Poca visibilidad",IF(Tabla134[[#This Row],[Item Visibility]]&lt;$U$16,"Visibilidad media","Mayor visibilidad"))</f>
        <v>Visibilidad media</v>
      </c>
      <c r="P6930" s="11" t="str">
        <f>IF(Tabla134[[#This Row],[Rating]]&lt;2,"Muy Malo",IF(Tabla134[[#This Row],[Rating]]&lt;3,"Malo",IF(Tabla134[[#This Row],[Rating]]&lt;4,"Regular",IF(Tabla134[[#This Row],[Rating]]&lt;5,"Bueno","Excelente"))))</f>
        <v>Bueno</v>
      </c>
    </row>
    <row r="6931" spans="1:16" x14ac:dyDescent="0.2">
      <c r="A6931" s="7" t="s">
        <v>124</v>
      </c>
      <c r="B6931" s="7" t="s">
        <v>451</v>
      </c>
      <c r="C6931" s="7" t="s">
        <v>4</v>
      </c>
      <c r="D6931" s="8">
        <v>2015</v>
      </c>
      <c r="E6931" s="7" t="s">
        <v>922</v>
      </c>
      <c r="F6931" s="7" t="s">
        <v>796</v>
      </c>
      <c r="G6931" s="7" t="s">
        <v>702</v>
      </c>
      <c r="H6931" s="7" t="s">
        <v>7</v>
      </c>
      <c r="I6931" s="9">
        <v>7.7390745999999996E-2</v>
      </c>
      <c r="J6931" s="10">
        <v>54.692999999999998</v>
      </c>
      <c r="K6931" s="11">
        <v>4</v>
      </c>
      <c r="L6931" s="11" t="str">
        <f>IF(Tabla134[[#This Row],[Item Weight]]&lt;$U$12,"Poco Peso",IF(Tabla134[[#This Row],[Item Weight]]&lt;$U$13,"Peso Medio","Peso Alto"))</f>
        <v>Peso Medio</v>
      </c>
      <c r="M6931" s="7">
        <v>13.65</v>
      </c>
      <c r="N6931" s="11">
        <f>IF(Tabla134[[#This Row],[Item Weight (Nulos)]]="",VLOOKUP(Tabla134[[#This Row],[Item Identifier]],'Tabla para Nulos'!$A$3:$B$1563,2,FALSE),Tabla134[[#This Row],[Item Weight (Nulos)]])</f>
        <v>13.65</v>
      </c>
      <c r="O6931" s="11" t="str">
        <f>IF(Tabla134[[#This Row],[Item Visibility]]&lt;$U$15,"Poca visibilidad",IF(Tabla134[[#This Row],[Item Visibility]]&lt;$U$16,"Visibilidad media","Mayor visibilidad"))</f>
        <v>Visibilidad media</v>
      </c>
      <c r="P6931" s="11" t="str">
        <f>IF(Tabla134[[#This Row],[Rating]]&lt;2,"Muy Malo",IF(Tabla134[[#This Row],[Rating]]&lt;3,"Malo",IF(Tabla134[[#This Row],[Rating]]&lt;4,"Regular",IF(Tabla134[[#This Row],[Rating]]&lt;5,"Bueno","Excelente"))))</f>
        <v>Bueno</v>
      </c>
    </row>
    <row r="6932" spans="1:16" x14ac:dyDescent="0.2">
      <c r="A6932" s="7" t="s">
        <v>124</v>
      </c>
      <c r="B6932" s="7" t="s">
        <v>1073</v>
      </c>
      <c r="C6932" s="7" t="s">
        <v>4</v>
      </c>
      <c r="D6932" s="8">
        <v>2015</v>
      </c>
      <c r="E6932" s="7" t="s">
        <v>922</v>
      </c>
      <c r="F6932" s="7" t="s">
        <v>796</v>
      </c>
      <c r="G6932" s="7" t="s">
        <v>702</v>
      </c>
      <c r="H6932" s="7" t="s">
        <v>7</v>
      </c>
      <c r="I6932" s="9">
        <v>4.4999480000000001E-2</v>
      </c>
      <c r="J6932" s="10">
        <v>140.4838</v>
      </c>
      <c r="K6932" s="11">
        <v>4</v>
      </c>
      <c r="L6932" s="11" t="str">
        <f>IF(Tabla134[[#This Row],[Item Weight]]&lt;$U$12,"Poco Peso",IF(Tabla134[[#This Row],[Item Weight]]&lt;$U$13,"Peso Medio","Peso Alto"))</f>
        <v>Peso Medio</v>
      </c>
      <c r="M6932" s="7">
        <v>15</v>
      </c>
      <c r="N6932" s="11">
        <f>IF(Tabla134[[#This Row],[Item Weight (Nulos)]]="",VLOOKUP(Tabla134[[#This Row],[Item Identifier]],'Tabla para Nulos'!$A$3:$B$1563,2,FALSE),Tabla134[[#This Row],[Item Weight (Nulos)]])</f>
        <v>15</v>
      </c>
      <c r="O6932" s="11" t="str">
        <f>IF(Tabla134[[#This Row],[Item Visibility]]&lt;$U$15,"Poca visibilidad",IF(Tabla134[[#This Row],[Item Visibility]]&lt;$U$16,"Visibilidad media","Mayor visibilidad"))</f>
        <v>Visibilidad media</v>
      </c>
      <c r="P6932" s="11" t="str">
        <f>IF(Tabla134[[#This Row],[Rating]]&lt;2,"Muy Malo",IF(Tabla134[[#This Row],[Rating]]&lt;3,"Malo",IF(Tabla134[[#This Row],[Rating]]&lt;4,"Regular",IF(Tabla134[[#This Row],[Rating]]&lt;5,"Bueno","Excelente"))))</f>
        <v>Bueno</v>
      </c>
    </row>
    <row r="6933" spans="1:16" x14ac:dyDescent="0.2">
      <c r="A6933" s="7" t="s">
        <v>124</v>
      </c>
      <c r="B6933" s="7" t="s">
        <v>200</v>
      </c>
      <c r="C6933" s="7" t="s">
        <v>4</v>
      </c>
      <c r="D6933" s="8">
        <v>2015</v>
      </c>
      <c r="E6933" s="7" t="s">
        <v>922</v>
      </c>
      <c r="F6933" s="7" t="s">
        <v>796</v>
      </c>
      <c r="G6933" s="7" t="s">
        <v>702</v>
      </c>
      <c r="H6933" s="7" t="s">
        <v>7</v>
      </c>
      <c r="I6933" s="9">
        <v>9.7258937000000004E-2</v>
      </c>
      <c r="J6933" s="10">
        <v>114.8492</v>
      </c>
      <c r="K6933" s="11">
        <v>4</v>
      </c>
      <c r="L6933" s="11" t="str">
        <f>IF(Tabla134[[#This Row],[Item Weight]]&lt;$U$12,"Poco Peso",IF(Tabla134[[#This Row],[Item Weight]]&lt;$U$13,"Peso Medio","Peso Alto"))</f>
        <v>Peso Medio</v>
      </c>
      <c r="M6933" s="7">
        <v>15.2</v>
      </c>
      <c r="N6933" s="11">
        <f>IF(Tabla134[[#This Row],[Item Weight (Nulos)]]="",VLOOKUP(Tabla134[[#This Row],[Item Identifier]],'Tabla para Nulos'!$A$3:$B$1563,2,FALSE),Tabla134[[#This Row],[Item Weight (Nulos)]])</f>
        <v>15.2</v>
      </c>
      <c r="O6933" s="11" t="str">
        <f>IF(Tabla134[[#This Row],[Item Visibility]]&lt;$U$15,"Poca visibilidad",IF(Tabla134[[#This Row],[Item Visibility]]&lt;$U$16,"Visibilidad media","Mayor visibilidad"))</f>
        <v>Mayor visibilidad</v>
      </c>
      <c r="P6933" s="11" t="str">
        <f>IF(Tabla134[[#This Row],[Rating]]&lt;2,"Muy Malo",IF(Tabla134[[#This Row],[Rating]]&lt;3,"Malo",IF(Tabla134[[#This Row],[Rating]]&lt;4,"Regular",IF(Tabla134[[#This Row],[Rating]]&lt;5,"Bueno","Excelente"))))</f>
        <v>Bueno</v>
      </c>
    </row>
    <row r="6934" spans="1:16" x14ac:dyDescent="0.2">
      <c r="A6934" s="7" t="s">
        <v>124</v>
      </c>
      <c r="B6934" s="7" t="s">
        <v>215</v>
      </c>
      <c r="C6934" s="7" t="s">
        <v>4</v>
      </c>
      <c r="D6934" s="8">
        <v>2015</v>
      </c>
      <c r="E6934" s="7" t="s">
        <v>922</v>
      </c>
      <c r="F6934" s="7" t="s">
        <v>796</v>
      </c>
      <c r="G6934" s="7" t="s">
        <v>702</v>
      </c>
      <c r="H6934" s="7" t="s">
        <v>7</v>
      </c>
      <c r="I6934" s="9">
        <v>1.2663476E-2</v>
      </c>
      <c r="J6934" s="10">
        <v>39.3506</v>
      </c>
      <c r="K6934" s="11">
        <v>4</v>
      </c>
      <c r="L6934" s="11" t="str">
        <f>IF(Tabla134[[#This Row],[Item Weight]]&lt;$U$12,"Poco Peso",IF(Tabla134[[#This Row],[Item Weight]]&lt;$U$13,"Peso Medio","Peso Alto"))</f>
        <v>Peso Medio</v>
      </c>
      <c r="M6934" s="7">
        <v>16.5</v>
      </c>
      <c r="N6934" s="11">
        <f>IF(Tabla134[[#This Row],[Item Weight (Nulos)]]="",VLOOKUP(Tabla134[[#This Row],[Item Identifier]],'Tabla para Nulos'!$A$3:$B$1563,2,FALSE),Tabla134[[#This Row],[Item Weight (Nulos)]])</f>
        <v>16.5</v>
      </c>
      <c r="O6934" s="11" t="str">
        <f>IF(Tabla134[[#This Row],[Item Visibility]]&lt;$U$15,"Poca visibilidad",IF(Tabla134[[#This Row],[Item Visibility]]&lt;$U$16,"Visibilidad media","Mayor visibilidad"))</f>
        <v>Poca visibilidad</v>
      </c>
      <c r="P6934" s="11" t="str">
        <f>IF(Tabla134[[#This Row],[Rating]]&lt;2,"Muy Malo",IF(Tabla134[[#This Row],[Rating]]&lt;3,"Malo",IF(Tabla134[[#This Row],[Rating]]&lt;4,"Regular",IF(Tabla134[[#This Row],[Rating]]&lt;5,"Bueno","Excelente"))))</f>
        <v>Bueno</v>
      </c>
    </row>
    <row r="6935" spans="1:16" x14ac:dyDescent="0.2">
      <c r="A6935" s="7" t="s">
        <v>124</v>
      </c>
      <c r="B6935" s="7" t="s">
        <v>1072</v>
      </c>
      <c r="C6935" s="7" t="s">
        <v>4</v>
      </c>
      <c r="D6935" s="8">
        <v>2015</v>
      </c>
      <c r="E6935" s="7" t="s">
        <v>922</v>
      </c>
      <c r="F6935" s="7" t="s">
        <v>796</v>
      </c>
      <c r="G6935" s="7" t="s">
        <v>702</v>
      </c>
      <c r="H6935" s="7" t="s">
        <v>7</v>
      </c>
      <c r="I6935" s="9">
        <v>1.8943666000000001E-2</v>
      </c>
      <c r="J6935" s="10">
        <v>237.35900000000001</v>
      </c>
      <c r="K6935" s="11">
        <v>4</v>
      </c>
      <c r="L6935" s="11" t="str">
        <f>IF(Tabla134[[#This Row],[Item Weight]]&lt;$U$12,"Poco Peso",IF(Tabla134[[#This Row],[Item Weight]]&lt;$U$13,"Peso Medio","Peso Alto"))</f>
        <v>Peso Alto</v>
      </c>
      <c r="M6935" s="7">
        <v>17.600000000000001</v>
      </c>
      <c r="N6935" s="11">
        <f>IF(Tabla134[[#This Row],[Item Weight (Nulos)]]="",VLOOKUP(Tabla134[[#This Row],[Item Identifier]],'Tabla para Nulos'!$A$3:$B$1563,2,FALSE),Tabla134[[#This Row],[Item Weight (Nulos)]])</f>
        <v>17.600000000000001</v>
      </c>
      <c r="O6935" s="11" t="str">
        <f>IF(Tabla134[[#This Row],[Item Visibility]]&lt;$U$15,"Poca visibilidad",IF(Tabla134[[#This Row],[Item Visibility]]&lt;$U$16,"Visibilidad media","Mayor visibilidad"))</f>
        <v>Poca visibilidad</v>
      </c>
      <c r="P6935" s="11" t="str">
        <f>IF(Tabla134[[#This Row],[Rating]]&lt;2,"Muy Malo",IF(Tabla134[[#This Row],[Rating]]&lt;3,"Malo",IF(Tabla134[[#This Row],[Rating]]&lt;4,"Regular",IF(Tabla134[[#This Row],[Rating]]&lt;5,"Bueno","Excelente"))))</f>
        <v>Bueno</v>
      </c>
    </row>
    <row r="6936" spans="1:16" x14ac:dyDescent="0.2">
      <c r="A6936" s="7" t="s">
        <v>124</v>
      </c>
      <c r="B6936" s="7" t="s">
        <v>448</v>
      </c>
      <c r="C6936" s="7" t="s">
        <v>4</v>
      </c>
      <c r="D6936" s="8">
        <v>2015</v>
      </c>
      <c r="E6936" s="7" t="s">
        <v>922</v>
      </c>
      <c r="F6936" s="7" t="s">
        <v>796</v>
      </c>
      <c r="G6936" s="7" t="s">
        <v>702</v>
      </c>
      <c r="H6936" s="7" t="s">
        <v>7</v>
      </c>
      <c r="I6936" s="9">
        <v>1.7755212999999999E-2</v>
      </c>
      <c r="J6936" s="10">
        <v>211.7244</v>
      </c>
      <c r="K6936" s="11">
        <v>4</v>
      </c>
      <c r="L6936" s="11" t="str">
        <f>IF(Tabla134[[#This Row],[Item Weight]]&lt;$U$12,"Poco Peso",IF(Tabla134[[#This Row],[Item Weight]]&lt;$U$13,"Peso Medio","Peso Alto"))</f>
        <v>Peso Alto</v>
      </c>
      <c r="M6936" s="7">
        <v>19</v>
      </c>
      <c r="N6936" s="11">
        <f>IF(Tabla134[[#This Row],[Item Weight (Nulos)]]="",VLOOKUP(Tabla134[[#This Row],[Item Identifier]],'Tabla para Nulos'!$A$3:$B$1563,2,FALSE),Tabla134[[#This Row],[Item Weight (Nulos)]])</f>
        <v>19</v>
      </c>
      <c r="O6936" s="11" t="str">
        <f>IF(Tabla134[[#This Row],[Item Visibility]]&lt;$U$15,"Poca visibilidad",IF(Tabla134[[#This Row],[Item Visibility]]&lt;$U$16,"Visibilidad media","Mayor visibilidad"))</f>
        <v>Poca visibilidad</v>
      </c>
      <c r="P6936" s="11" t="str">
        <f>IF(Tabla134[[#This Row],[Rating]]&lt;2,"Muy Malo",IF(Tabla134[[#This Row],[Rating]]&lt;3,"Malo",IF(Tabla134[[#This Row],[Rating]]&lt;4,"Regular",IF(Tabla134[[#This Row],[Rating]]&lt;5,"Bueno","Excelente"))))</f>
        <v>Bueno</v>
      </c>
    </row>
    <row r="6937" spans="1:16" x14ac:dyDescent="0.2">
      <c r="A6937" s="7" t="s">
        <v>124</v>
      </c>
      <c r="B6937" s="7" t="s">
        <v>1071</v>
      </c>
      <c r="C6937" s="7" t="s">
        <v>4</v>
      </c>
      <c r="D6937" s="8">
        <v>2015</v>
      </c>
      <c r="E6937" s="7" t="s">
        <v>922</v>
      </c>
      <c r="F6937" s="7" t="s">
        <v>796</v>
      </c>
      <c r="G6937" s="7" t="s">
        <v>702</v>
      </c>
      <c r="H6937" s="7" t="s">
        <v>7</v>
      </c>
      <c r="I6937" s="9">
        <v>0.148372897</v>
      </c>
      <c r="J6937" s="10">
        <v>108.8938</v>
      </c>
      <c r="K6937" s="11">
        <v>4</v>
      </c>
      <c r="L6937" s="11" t="str">
        <f>IF(Tabla134[[#This Row],[Item Weight]]&lt;$U$12,"Poco Peso",IF(Tabla134[[#This Row],[Item Weight]]&lt;$U$13,"Peso Medio","Peso Alto"))</f>
        <v>Peso Alto</v>
      </c>
      <c r="M6937" s="7">
        <v>20.25</v>
      </c>
      <c r="N6937" s="11">
        <f>IF(Tabla134[[#This Row],[Item Weight (Nulos)]]="",VLOOKUP(Tabla134[[#This Row],[Item Identifier]],'Tabla para Nulos'!$A$3:$B$1563,2,FALSE),Tabla134[[#This Row],[Item Weight (Nulos)]])</f>
        <v>20.25</v>
      </c>
      <c r="O6937" s="11" t="str">
        <f>IF(Tabla134[[#This Row],[Item Visibility]]&lt;$U$15,"Poca visibilidad",IF(Tabla134[[#This Row],[Item Visibility]]&lt;$U$16,"Visibilidad media","Mayor visibilidad"))</f>
        <v>Mayor visibilidad</v>
      </c>
      <c r="P6937" s="11" t="str">
        <f>IF(Tabla134[[#This Row],[Rating]]&lt;2,"Muy Malo",IF(Tabla134[[#This Row],[Rating]]&lt;3,"Malo",IF(Tabla134[[#This Row],[Rating]]&lt;4,"Regular",IF(Tabla134[[#This Row],[Rating]]&lt;5,"Bueno","Excelente"))))</f>
        <v>Bueno</v>
      </c>
    </row>
    <row r="6938" spans="1:16" x14ac:dyDescent="0.2">
      <c r="A6938" s="7" t="s">
        <v>124</v>
      </c>
      <c r="B6938" s="7" t="s">
        <v>445</v>
      </c>
      <c r="C6938" s="7" t="s">
        <v>171</v>
      </c>
      <c r="D6938" s="8">
        <v>2015</v>
      </c>
      <c r="E6938" s="7" t="s">
        <v>922</v>
      </c>
      <c r="F6938" s="7" t="s">
        <v>796</v>
      </c>
      <c r="G6938" s="7" t="s">
        <v>702</v>
      </c>
      <c r="H6938" s="7" t="s">
        <v>7</v>
      </c>
      <c r="I6938" s="9">
        <v>3.4945416E-2</v>
      </c>
      <c r="J6938" s="10">
        <v>161.12100000000001</v>
      </c>
      <c r="K6938" s="11">
        <v>4</v>
      </c>
      <c r="L6938" s="11" t="str">
        <f>IF(Tabla134[[#This Row],[Item Weight]]&lt;$U$12,"Poco Peso",IF(Tabla134[[#This Row],[Item Weight]]&lt;$U$13,"Peso Medio","Peso Alto"))</f>
        <v>Poco Peso</v>
      </c>
      <c r="M6938" s="7">
        <v>5.1100000000000003</v>
      </c>
      <c r="N6938" s="11">
        <f>IF(Tabla134[[#This Row],[Item Weight (Nulos)]]="",VLOOKUP(Tabla134[[#This Row],[Item Identifier]],'Tabla para Nulos'!$A$3:$B$1563,2,FALSE),Tabla134[[#This Row],[Item Weight (Nulos)]])</f>
        <v>5.1100000000000003</v>
      </c>
      <c r="O6938" s="11" t="str">
        <f>IF(Tabla134[[#This Row],[Item Visibility]]&lt;$U$15,"Poca visibilidad",IF(Tabla134[[#This Row],[Item Visibility]]&lt;$U$16,"Visibilidad media","Mayor visibilidad"))</f>
        <v>Visibilidad media</v>
      </c>
      <c r="P6938" s="11" t="str">
        <f>IF(Tabla134[[#This Row],[Rating]]&lt;2,"Muy Malo",IF(Tabla134[[#This Row],[Rating]]&lt;3,"Malo",IF(Tabla134[[#This Row],[Rating]]&lt;4,"Regular",IF(Tabla134[[#This Row],[Rating]]&lt;5,"Bueno","Excelente"))))</f>
        <v>Bueno</v>
      </c>
    </row>
    <row r="6939" spans="1:16" x14ac:dyDescent="0.2">
      <c r="A6939" s="7" t="s">
        <v>124</v>
      </c>
      <c r="B6939" s="7" t="s">
        <v>1070</v>
      </c>
      <c r="C6939" s="7" t="s">
        <v>171</v>
      </c>
      <c r="D6939" s="8">
        <v>2015</v>
      </c>
      <c r="E6939" s="7" t="s">
        <v>922</v>
      </c>
      <c r="F6939" s="7" t="s">
        <v>796</v>
      </c>
      <c r="G6939" s="7" t="s">
        <v>702</v>
      </c>
      <c r="H6939" s="7" t="s">
        <v>7</v>
      </c>
      <c r="I6939" s="9">
        <v>1.5193323E-2</v>
      </c>
      <c r="J6939" s="10">
        <v>143.34700000000001</v>
      </c>
      <c r="K6939" s="11">
        <v>4</v>
      </c>
      <c r="L6939" s="11" t="str">
        <f>IF(Tabla134[[#This Row],[Item Weight]]&lt;$U$12,"Poco Peso",IF(Tabla134[[#This Row],[Item Weight]]&lt;$U$13,"Peso Medio","Peso Alto"))</f>
        <v>Poco Peso</v>
      </c>
      <c r="M6939" s="7">
        <v>6.38</v>
      </c>
      <c r="N6939" s="11">
        <f>IF(Tabla134[[#This Row],[Item Weight (Nulos)]]="",VLOOKUP(Tabla134[[#This Row],[Item Identifier]],'Tabla para Nulos'!$A$3:$B$1563,2,FALSE),Tabla134[[#This Row],[Item Weight (Nulos)]])</f>
        <v>6.38</v>
      </c>
      <c r="O6939" s="11" t="str">
        <f>IF(Tabla134[[#This Row],[Item Visibility]]&lt;$U$15,"Poca visibilidad",IF(Tabla134[[#This Row],[Item Visibility]]&lt;$U$16,"Visibilidad media","Mayor visibilidad"))</f>
        <v>Poca visibilidad</v>
      </c>
      <c r="P6939" s="11" t="str">
        <f>IF(Tabla134[[#This Row],[Rating]]&lt;2,"Muy Malo",IF(Tabla134[[#This Row],[Rating]]&lt;3,"Malo",IF(Tabla134[[#This Row],[Rating]]&lt;4,"Regular",IF(Tabla134[[#This Row],[Rating]]&lt;5,"Bueno","Excelente"))))</f>
        <v>Bueno</v>
      </c>
    </row>
    <row r="6940" spans="1:16" x14ac:dyDescent="0.2">
      <c r="A6940" s="7" t="s">
        <v>124</v>
      </c>
      <c r="B6940" s="7" t="s">
        <v>874</v>
      </c>
      <c r="C6940" s="7" t="s">
        <v>171</v>
      </c>
      <c r="D6940" s="8">
        <v>2015</v>
      </c>
      <c r="E6940" s="7" t="s">
        <v>922</v>
      </c>
      <c r="F6940" s="7" t="s">
        <v>796</v>
      </c>
      <c r="G6940" s="7" t="s">
        <v>702</v>
      </c>
      <c r="H6940" s="7" t="s">
        <v>7</v>
      </c>
      <c r="I6940" s="9">
        <v>2.6238087E-2</v>
      </c>
      <c r="J6940" s="10">
        <v>121.60980000000001</v>
      </c>
      <c r="K6940" s="11">
        <v>4</v>
      </c>
      <c r="L6940" s="11" t="str">
        <f>IF(Tabla134[[#This Row],[Item Weight]]&lt;$U$12,"Poco Peso",IF(Tabla134[[#This Row],[Item Weight]]&lt;$U$13,"Peso Medio","Peso Alto"))</f>
        <v>Poco Peso</v>
      </c>
      <c r="M6940" s="7">
        <v>6.59</v>
      </c>
      <c r="N6940" s="11">
        <f>IF(Tabla134[[#This Row],[Item Weight (Nulos)]]="",VLOOKUP(Tabla134[[#This Row],[Item Identifier]],'Tabla para Nulos'!$A$3:$B$1563,2,FALSE),Tabla134[[#This Row],[Item Weight (Nulos)]])</f>
        <v>6.59</v>
      </c>
      <c r="O6940" s="11" t="str">
        <f>IF(Tabla134[[#This Row],[Item Visibility]]&lt;$U$15,"Poca visibilidad",IF(Tabla134[[#This Row],[Item Visibility]]&lt;$U$16,"Visibilidad media","Mayor visibilidad"))</f>
        <v>Poca visibilidad</v>
      </c>
      <c r="P6940" s="11" t="str">
        <f>IF(Tabla134[[#This Row],[Rating]]&lt;2,"Muy Malo",IF(Tabla134[[#This Row],[Rating]]&lt;3,"Malo",IF(Tabla134[[#This Row],[Rating]]&lt;4,"Regular",IF(Tabla134[[#This Row],[Rating]]&lt;5,"Bueno","Excelente"))))</f>
        <v>Bueno</v>
      </c>
    </row>
    <row r="6941" spans="1:16" x14ac:dyDescent="0.2">
      <c r="A6941" s="7" t="s">
        <v>124</v>
      </c>
      <c r="B6941" s="7" t="s">
        <v>173</v>
      </c>
      <c r="C6941" s="7" t="s">
        <v>171</v>
      </c>
      <c r="D6941" s="8">
        <v>2015</v>
      </c>
      <c r="E6941" s="7" t="s">
        <v>922</v>
      </c>
      <c r="F6941" s="7" t="s">
        <v>796</v>
      </c>
      <c r="G6941" s="7" t="s">
        <v>702</v>
      </c>
      <c r="H6941" s="7" t="s">
        <v>7</v>
      </c>
      <c r="I6941" s="9">
        <v>3.1214809E-2</v>
      </c>
      <c r="J6941" s="10">
        <v>177.1054</v>
      </c>
      <c r="K6941" s="11">
        <v>4</v>
      </c>
      <c r="L6941" s="11" t="str">
        <f>IF(Tabla134[[#This Row],[Item Weight]]&lt;$U$12,"Poco Peso",IF(Tabla134[[#This Row],[Item Weight]]&lt;$U$13,"Peso Medio","Peso Alto"))</f>
        <v>Poco Peso</v>
      </c>
      <c r="M6941" s="7">
        <v>7.2850000000000001</v>
      </c>
      <c r="N6941" s="11">
        <f>IF(Tabla134[[#This Row],[Item Weight (Nulos)]]="",VLOOKUP(Tabla134[[#This Row],[Item Identifier]],'Tabla para Nulos'!$A$3:$B$1563,2,FALSE),Tabla134[[#This Row],[Item Weight (Nulos)]])</f>
        <v>7.2850000000000001</v>
      </c>
      <c r="O6941" s="11" t="str">
        <f>IF(Tabla134[[#This Row],[Item Visibility]]&lt;$U$15,"Poca visibilidad",IF(Tabla134[[#This Row],[Item Visibility]]&lt;$U$16,"Visibilidad media","Mayor visibilidad"))</f>
        <v>Visibilidad media</v>
      </c>
      <c r="P6941" s="11" t="str">
        <f>IF(Tabla134[[#This Row],[Rating]]&lt;2,"Muy Malo",IF(Tabla134[[#This Row],[Rating]]&lt;3,"Malo",IF(Tabla134[[#This Row],[Rating]]&lt;4,"Regular",IF(Tabla134[[#This Row],[Rating]]&lt;5,"Bueno","Excelente"))))</f>
        <v>Bueno</v>
      </c>
    </row>
    <row r="6942" spans="1:16" x14ac:dyDescent="0.2">
      <c r="A6942" s="7" t="s">
        <v>124</v>
      </c>
      <c r="B6942" s="7" t="s">
        <v>792</v>
      </c>
      <c r="C6942" s="7" t="s">
        <v>171</v>
      </c>
      <c r="D6942" s="8">
        <v>2015</v>
      </c>
      <c r="E6942" s="7" t="s">
        <v>922</v>
      </c>
      <c r="F6942" s="7" t="s">
        <v>796</v>
      </c>
      <c r="G6942" s="7" t="s">
        <v>702</v>
      </c>
      <c r="H6942" s="7" t="s">
        <v>7</v>
      </c>
      <c r="I6942" s="9">
        <v>2.9131242000000002E-2</v>
      </c>
      <c r="J6942" s="10">
        <v>123.84139999999999</v>
      </c>
      <c r="K6942" s="11">
        <v>4</v>
      </c>
      <c r="L6942" s="11" t="str">
        <f>IF(Tabla134[[#This Row],[Item Weight]]&lt;$U$12,"Poco Peso",IF(Tabla134[[#This Row],[Item Weight]]&lt;$U$13,"Peso Medio","Peso Alto"))</f>
        <v>Poco Peso</v>
      </c>
      <c r="M6942" s="7">
        <v>7.7249999999999996</v>
      </c>
      <c r="N6942" s="11">
        <f>IF(Tabla134[[#This Row],[Item Weight (Nulos)]]="",VLOOKUP(Tabla134[[#This Row],[Item Identifier]],'Tabla para Nulos'!$A$3:$B$1563,2,FALSE),Tabla134[[#This Row],[Item Weight (Nulos)]])</f>
        <v>7.7249999999999996</v>
      </c>
      <c r="O6942" s="11" t="str">
        <f>IF(Tabla134[[#This Row],[Item Visibility]]&lt;$U$15,"Poca visibilidad",IF(Tabla134[[#This Row],[Item Visibility]]&lt;$U$16,"Visibilidad media","Mayor visibilidad"))</f>
        <v>Visibilidad media</v>
      </c>
      <c r="P6942" s="11" t="str">
        <f>IF(Tabla134[[#This Row],[Rating]]&lt;2,"Muy Malo",IF(Tabla134[[#This Row],[Rating]]&lt;3,"Malo",IF(Tabla134[[#This Row],[Rating]]&lt;4,"Regular",IF(Tabla134[[#This Row],[Rating]]&lt;5,"Bueno","Excelente"))))</f>
        <v>Bueno</v>
      </c>
    </row>
    <row r="6943" spans="1:16" x14ac:dyDescent="0.2">
      <c r="A6943" s="7" t="s">
        <v>124</v>
      </c>
      <c r="B6943" s="7" t="s">
        <v>629</v>
      </c>
      <c r="C6943" s="7" t="s">
        <v>171</v>
      </c>
      <c r="D6943" s="8">
        <v>2015</v>
      </c>
      <c r="E6943" s="7" t="s">
        <v>922</v>
      </c>
      <c r="F6943" s="7" t="s">
        <v>796</v>
      </c>
      <c r="G6943" s="7" t="s">
        <v>702</v>
      </c>
      <c r="H6943" s="7" t="s">
        <v>7</v>
      </c>
      <c r="I6943" s="9">
        <v>3.1801102999999997E-2</v>
      </c>
      <c r="J6943" s="10">
        <v>261.59100000000001</v>
      </c>
      <c r="K6943" s="11">
        <v>4</v>
      </c>
      <c r="L6943" s="11" t="str">
        <f>IF(Tabla134[[#This Row],[Item Weight]]&lt;$U$12,"Poco Peso",IF(Tabla134[[#This Row],[Item Weight]]&lt;$U$13,"Peso Medio","Peso Alto"))</f>
        <v>Poco Peso</v>
      </c>
      <c r="M6943" s="7">
        <v>7.9349999999999996</v>
      </c>
      <c r="N6943" s="11">
        <f>IF(Tabla134[[#This Row],[Item Weight (Nulos)]]="",VLOOKUP(Tabla134[[#This Row],[Item Identifier]],'Tabla para Nulos'!$A$3:$B$1563,2,FALSE),Tabla134[[#This Row],[Item Weight (Nulos)]])</f>
        <v>7.9349999999999996</v>
      </c>
      <c r="O6943" s="11" t="str">
        <f>IF(Tabla134[[#This Row],[Item Visibility]]&lt;$U$15,"Poca visibilidad",IF(Tabla134[[#This Row],[Item Visibility]]&lt;$U$16,"Visibilidad media","Mayor visibilidad"))</f>
        <v>Visibilidad media</v>
      </c>
      <c r="P6943" s="11" t="str">
        <f>IF(Tabla134[[#This Row],[Rating]]&lt;2,"Muy Malo",IF(Tabla134[[#This Row],[Rating]]&lt;3,"Malo",IF(Tabla134[[#This Row],[Rating]]&lt;4,"Regular",IF(Tabla134[[#This Row],[Rating]]&lt;5,"Bueno","Excelente"))))</f>
        <v>Bueno</v>
      </c>
    </row>
    <row r="6944" spans="1:16" x14ac:dyDescent="0.2">
      <c r="A6944" s="7" t="s">
        <v>124</v>
      </c>
      <c r="B6944" s="7" t="s">
        <v>1011</v>
      </c>
      <c r="C6944" s="7" t="s">
        <v>171</v>
      </c>
      <c r="D6944" s="8">
        <v>2015</v>
      </c>
      <c r="E6944" s="7" t="s">
        <v>922</v>
      </c>
      <c r="F6944" s="7" t="s">
        <v>796</v>
      </c>
      <c r="G6944" s="7" t="s">
        <v>702</v>
      </c>
      <c r="H6944" s="7" t="s">
        <v>7</v>
      </c>
      <c r="I6944" s="9">
        <v>0.13019199300000001</v>
      </c>
      <c r="J6944" s="10">
        <v>176.83699999999999</v>
      </c>
      <c r="K6944" s="11">
        <v>4</v>
      </c>
      <c r="L6944" s="11" t="str">
        <f>IF(Tabla134[[#This Row],[Item Weight]]&lt;$U$12,"Poco Peso",IF(Tabla134[[#This Row],[Item Weight]]&lt;$U$13,"Peso Medio","Peso Alto"))</f>
        <v>Peso Medio</v>
      </c>
      <c r="M6944" s="7">
        <v>8.92</v>
      </c>
      <c r="N6944" s="11">
        <f>IF(Tabla134[[#This Row],[Item Weight (Nulos)]]="",VLOOKUP(Tabla134[[#This Row],[Item Identifier]],'Tabla para Nulos'!$A$3:$B$1563,2,FALSE),Tabla134[[#This Row],[Item Weight (Nulos)]])</f>
        <v>8.92</v>
      </c>
      <c r="O6944" s="11" t="str">
        <f>IF(Tabla134[[#This Row],[Item Visibility]]&lt;$U$15,"Poca visibilidad",IF(Tabla134[[#This Row],[Item Visibility]]&lt;$U$16,"Visibilidad media","Mayor visibilidad"))</f>
        <v>Mayor visibilidad</v>
      </c>
      <c r="P6944" s="11" t="str">
        <f>IF(Tabla134[[#This Row],[Rating]]&lt;2,"Muy Malo",IF(Tabla134[[#This Row],[Rating]]&lt;3,"Malo",IF(Tabla134[[#This Row],[Rating]]&lt;4,"Regular",IF(Tabla134[[#This Row],[Rating]]&lt;5,"Bueno","Excelente"))))</f>
        <v>Bueno</v>
      </c>
    </row>
    <row r="6945" spans="1:16" x14ac:dyDescent="0.2">
      <c r="A6945" s="7" t="s">
        <v>124</v>
      </c>
      <c r="B6945" s="7" t="s">
        <v>624</v>
      </c>
      <c r="C6945" s="7" t="s">
        <v>171</v>
      </c>
      <c r="D6945" s="8">
        <v>2015</v>
      </c>
      <c r="E6945" s="7" t="s">
        <v>922</v>
      </c>
      <c r="F6945" s="7" t="s">
        <v>796</v>
      </c>
      <c r="G6945" s="7" t="s">
        <v>702</v>
      </c>
      <c r="H6945" s="7" t="s">
        <v>7</v>
      </c>
      <c r="I6945" s="9">
        <v>6.0188932000000001E-2</v>
      </c>
      <c r="J6945" s="10">
        <v>233.0642</v>
      </c>
      <c r="K6945" s="11">
        <v>4</v>
      </c>
      <c r="L6945" s="11" t="str">
        <f>IF(Tabla134[[#This Row],[Item Weight]]&lt;$U$12,"Poco Peso",IF(Tabla134[[#This Row],[Item Weight]]&lt;$U$13,"Peso Medio","Peso Alto"))</f>
        <v>Peso Medio</v>
      </c>
      <c r="M6945" s="7">
        <v>9.8949999999999996</v>
      </c>
      <c r="N6945" s="11">
        <f>IF(Tabla134[[#This Row],[Item Weight (Nulos)]]="",VLOOKUP(Tabla134[[#This Row],[Item Identifier]],'Tabla para Nulos'!$A$3:$B$1563,2,FALSE),Tabla134[[#This Row],[Item Weight (Nulos)]])</f>
        <v>9.8949999999999996</v>
      </c>
      <c r="O6945" s="11" t="str">
        <f>IF(Tabla134[[#This Row],[Item Visibility]]&lt;$U$15,"Poca visibilidad",IF(Tabla134[[#This Row],[Item Visibility]]&lt;$U$16,"Visibilidad media","Mayor visibilidad"))</f>
        <v>Visibilidad media</v>
      </c>
      <c r="P6945" s="11" t="str">
        <f>IF(Tabla134[[#This Row],[Rating]]&lt;2,"Muy Malo",IF(Tabla134[[#This Row],[Rating]]&lt;3,"Malo",IF(Tabla134[[#This Row],[Rating]]&lt;4,"Regular",IF(Tabla134[[#This Row],[Rating]]&lt;5,"Bueno","Excelente"))))</f>
        <v>Bueno</v>
      </c>
    </row>
    <row r="6946" spans="1:16" x14ac:dyDescent="0.2">
      <c r="A6946" s="7" t="s">
        <v>124</v>
      </c>
      <c r="B6946" s="7" t="s">
        <v>1069</v>
      </c>
      <c r="C6946" s="7" t="s">
        <v>171</v>
      </c>
      <c r="D6946" s="8">
        <v>2015</v>
      </c>
      <c r="E6946" s="7" t="s">
        <v>922</v>
      </c>
      <c r="F6946" s="7" t="s">
        <v>796</v>
      </c>
      <c r="G6946" s="7" t="s">
        <v>702</v>
      </c>
      <c r="H6946" s="7" t="s">
        <v>7</v>
      </c>
      <c r="I6946" s="9">
        <v>5.6191300999999999E-2</v>
      </c>
      <c r="J6946" s="10">
        <v>115.7492</v>
      </c>
      <c r="K6946" s="11">
        <v>4</v>
      </c>
      <c r="L6946" s="11" t="str">
        <f>IF(Tabla134[[#This Row],[Item Weight]]&lt;$U$12,"Poco Peso",IF(Tabla134[[#This Row],[Item Weight]]&lt;$U$13,"Peso Medio","Peso Alto"))</f>
        <v>Peso Medio</v>
      </c>
      <c r="M6946" s="7">
        <v>10.1</v>
      </c>
      <c r="N6946" s="11">
        <f>IF(Tabla134[[#This Row],[Item Weight (Nulos)]]="",VLOOKUP(Tabla134[[#This Row],[Item Identifier]],'Tabla para Nulos'!$A$3:$B$1563,2,FALSE),Tabla134[[#This Row],[Item Weight (Nulos)]])</f>
        <v>10.1</v>
      </c>
      <c r="O6946" s="11" t="str">
        <f>IF(Tabla134[[#This Row],[Item Visibility]]&lt;$U$15,"Poca visibilidad",IF(Tabla134[[#This Row],[Item Visibility]]&lt;$U$16,"Visibilidad media","Mayor visibilidad"))</f>
        <v>Visibilidad media</v>
      </c>
      <c r="P6946" s="11" t="str">
        <f>IF(Tabla134[[#This Row],[Rating]]&lt;2,"Muy Malo",IF(Tabla134[[#This Row],[Rating]]&lt;3,"Malo",IF(Tabla134[[#This Row],[Rating]]&lt;4,"Regular",IF(Tabla134[[#This Row],[Rating]]&lt;5,"Bueno","Excelente"))))</f>
        <v>Bueno</v>
      </c>
    </row>
    <row r="6947" spans="1:16" x14ac:dyDescent="0.2">
      <c r="A6947" s="7" t="s">
        <v>124</v>
      </c>
      <c r="B6947" s="7" t="s">
        <v>1068</v>
      </c>
      <c r="C6947" s="7" t="s">
        <v>171</v>
      </c>
      <c r="D6947" s="8">
        <v>2015</v>
      </c>
      <c r="E6947" s="7" t="s">
        <v>922</v>
      </c>
      <c r="F6947" s="7" t="s">
        <v>796</v>
      </c>
      <c r="G6947" s="7" t="s">
        <v>702</v>
      </c>
      <c r="H6947" s="7" t="s">
        <v>7</v>
      </c>
      <c r="I6947" s="9">
        <v>4.7814463000000001E-2</v>
      </c>
      <c r="J6947" s="10">
        <v>179.26599999999999</v>
      </c>
      <c r="K6947" s="11">
        <v>4</v>
      </c>
      <c r="L6947" s="11" t="str">
        <f>IF(Tabla134[[#This Row],[Item Weight]]&lt;$U$12,"Poco Peso",IF(Tabla134[[#This Row],[Item Weight]]&lt;$U$13,"Peso Medio","Peso Alto"))</f>
        <v>Peso Medio</v>
      </c>
      <c r="M6947" s="7">
        <v>11.3</v>
      </c>
      <c r="N6947" s="11">
        <f>IF(Tabla134[[#This Row],[Item Weight (Nulos)]]="",VLOOKUP(Tabla134[[#This Row],[Item Identifier]],'Tabla para Nulos'!$A$3:$B$1563,2,FALSE),Tabla134[[#This Row],[Item Weight (Nulos)]])</f>
        <v>11.3</v>
      </c>
      <c r="O6947" s="11" t="str">
        <f>IF(Tabla134[[#This Row],[Item Visibility]]&lt;$U$15,"Poca visibilidad",IF(Tabla134[[#This Row],[Item Visibility]]&lt;$U$16,"Visibilidad media","Mayor visibilidad"))</f>
        <v>Visibilidad media</v>
      </c>
      <c r="P6947" s="11" t="str">
        <f>IF(Tabla134[[#This Row],[Rating]]&lt;2,"Muy Malo",IF(Tabla134[[#This Row],[Rating]]&lt;3,"Malo",IF(Tabla134[[#This Row],[Rating]]&lt;4,"Regular",IF(Tabla134[[#This Row],[Rating]]&lt;5,"Bueno","Excelente"))))</f>
        <v>Bueno</v>
      </c>
    </row>
    <row r="6948" spans="1:16" x14ac:dyDescent="0.2">
      <c r="A6948" s="7" t="s">
        <v>124</v>
      </c>
      <c r="B6948" s="7" t="s">
        <v>177</v>
      </c>
      <c r="C6948" s="7" t="s">
        <v>171</v>
      </c>
      <c r="D6948" s="8">
        <v>2015</v>
      </c>
      <c r="E6948" s="7" t="s">
        <v>922</v>
      </c>
      <c r="F6948" s="7" t="s">
        <v>796</v>
      </c>
      <c r="G6948" s="7" t="s">
        <v>702</v>
      </c>
      <c r="H6948" s="7" t="s">
        <v>7</v>
      </c>
      <c r="I6948" s="9">
        <v>6.6816564999999994E-2</v>
      </c>
      <c r="J6948" s="10">
        <v>192.24780000000001</v>
      </c>
      <c r="K6948" s="11">
        <v>4</v>
      </c>
      <c r="L6948" s="11" t="str">
        <f>IF(Tabla134[[#This Row],[Item Weight]]&lt;$U$12,"Poco Peso",IF(Tabla134[[#This Row],[Item Weight]]&lt;$U$13,"Peso Medio","Peso Alto"))</f>
        <v>Peso Medio</v>
      </c>
      <c r="M6948" s="7">
        <v>11.3</v>
      </c>
      <c r="N6948" s="11">
        <f>IF(Tabla134[[#This Row],[Item Weight (Nulos)]]="",VLOOKUP(Tabla134[[#This Row],[Item Identifier]],'Tabla para Nulos'!$A$3:$B$1563,2,FALSE),Tabla134[[#This Row],[Item Weight (Nulos)]])</f>
        <v>11.3</v>
      </c>
      <c r="O6948" s="11" t="str">
        <f>IF(Tabla134[[#This Row],[Item Visibility]]&lt;$U$15,"Poca visibilidad",IF(Tabla134[[#This Row],[Item Visibility]]&lt;$U$16,"Visibilidad media","Mayor visibilidad"))</f>
        <v>Visibilidad media</v>
      </c>
      <c r="P6948" s="11" t="str">
        <f>IF(Tabla134[[#This Row],[Rating]]&lt;2,"Muy Malo",IF(Tabla134[[#This Row],[Rating]]&lt;3,"Malo",IF(Tabla134[[#This Row],[Rating]]&lt;4,"Regular",IF(Tabla134[[#This Row],[Rating]]&lt;5,"Bueno","Excelente"))))</f>
        <v>Bueno</v>
      </c>
    </row>
    <row r="6949" spans="1:16" x14ac:dyDescent="0.2">
      <c r="A6949" s="7" t="s">
        <v>124</v>
      </c>
      <c r="B6949" s="7" t="s">
        <v>1067</v>
      </c>
      <c r="C6949" s="7" t="s">
        <v>171</v>
      </c>
      <c r="D6949" s="8">
        <v>2015</v>
      </c>
      <c r="E6949" s="7" t="s">
        <v>922</v>
      </c>
      <c r="F6949" s="7" t="s">
        <v>796</v>
      </c>
      <c r="G6949" s="7" t="s">
        <v>702</v>
      </c>
      <c r="H6949" s="7" t="s">
        <v>7</v>
      </c>
      <c r="I6949" s="9">
        <v>2.9583248999999999E-2</v>
      </c>
      <c r="J6949" s="10">
        <v>114.715</v>
      </c>
      <c r="K6949" s="11">
        <v>4</v>
      </c>
      <c r="L6949" s="11" t="str">
        <f>IF(Tabla134[[#This Row],[Item Weight]]&lt;$U$12,"Poco Peso",IF(Tabla134[[#This Row],[Item Weight]]&lt;$U$13,"Peso Medio","Peso Alto"))</f>
        <v>Peso Medio</v>
      </c>
      <c r="M6949" s="7">
        <v>12.15</v>
      </c>
      <c r="N6949" s="11">
        <f>IF(Tabla134[[#This Row],[Item Weight (Nulos)]]="",VLOOKUP(Tabla134[[#This Row],[Item Identifier]],'Tabla para Nulos'!$A$3:$B$1563,2,FALSE),Tabla134[[#This Row],[Item Weight (Nulos)]])</f>
        <v>12.15</v>
      </c>
      <c r="O6949" s="11" t="str">
        <f>IF(Tabla134[[#This Row],[Item Visibility]]&lt;$U$15,"Poca visibilidad",IF(Tabla134[[#This Row],[Item Visibility]]&lt;$U$16,"Visibilidad media","Mayor visibilidad"))</f>
        <v>Visibilidad media</v>
      </c>
      <c r="P6949" s="11" t="str">
        <f>IF(Tabla134[[#This Row],[Rating]]&lt;2,"Muy Malo",IF(Tabla134[[#This Row],[Rating]]&lt;3,"Malo",IF(Tabla134[[#This Row],[Rating]]&lt;4,"Regular",IF(Tabla134[[#This Row],[Rating]]&lt;5,"Bueno","Excelente"))))</f>
        <v>Bueno</v>
      </c>
    </row>
    <row r="6950" spans="1:16" x14ac:dyDescent="0.2">
      <c r="A6950" s="7" t="s">
        <v>124</v>
      </c>
      <c r="B6950" s="7" t="s">
        <v>1066</v>
      </c>
      <c r="C6950" s="7" t="s">
        <v>171</v>
      </c>
      <c r="D6950" s="8">
        <v>2015</v>
      </c>
      <c r="E6950" s="7" t="s">
        <v>922</v>
      </c>
      <c r="F6950" s="7" t="s">
        <v>796</v>
      </c>
      <c r="G6950" s="7" t="s">
        <v>702</v>
      </c>
      <c r="H6950" s="7" t="s">
        <v>7</v>
      </c>
      <c r="I6950" s="9">
        <v>2.8656247999999999E-2</v>
      </c>
      <c r="J6950" s="10">
        <v>149.3708</v>
      </c>
      <c r="K6950" s="11">
        <v>4</v>
      </c>
      <c r="L6950" s="11" t="str">
        <f>IF(Tabla134[[#This Row],[Item Weight]]&lt;$U$12,"Poco Peso",IF(Tabla134[[#This Row],[Item Weight]]&lt;$U$13,"Peso Medio","Peso Alto"))</f>
        <v>Peso Medio</v>
      </c>
      <c r="M6950" s="7">
        <v>12.15</v>
      </c>
      <c r="N6950" s="11">
        <f>IF(Tabla134[[#This Row],[Item Weight (Nulos)]]="",VLOOKUP(Tabla134[[#This Row],[Item Identifier]],'Tabla para Nulos'!$A$3:$B$1563,2,FALSE),Tabla134[[#This Row],[Item Weight (Nulos)]])</f>
        <v>12.15</v>
      </c>
      <c r="O6950" s="11" t="str">
        <f>IF(Tabla134[[#This Row],[Item Visibility]]&lt;$U$15,"Poca visibilidad",IF(Tabla134[[#This Row],[Item Visibility]]&lt;$U$16,"Visibilidad media","Mayor visibilidad"))</f>
        <v>Visibilidad media</v>
      </c>
      <c r="P6950" s="11" t="str">
        <f>IF(Tabla134[[#This Row],[Rating]]&lt;2,"Muy Malo",IF(Tabla134[[#This Row],[Rating]]&lt;3,"Malo",IF(Tabla134[[#This Row],[Rating]]&lt;4,"Regular",IF(Tabla134[[#This Row],[Rating]]&lt;5,"Bueno","Excelente"))))</f>
        <v>Bueno</v>
      </c>
    </row>
    <row r="6951" spans="1:16" x14ac:dyDescent="0.2">
      <c r="A6951" s="7" t="s">
        <v>124</v>
      </c>
      <c r="B6951" s="7" t="s">
        <v>438</v>
      </c>
      <c r="C6951" s="7" t="s">
        <v>171</v>
      </c>
      <c r="D6951" s="8">
        <v>2015</v>
      </c>
      <c r="E6951" s="7" t="s">
        <v>922</v>
      </c>
      <c r="F6951" s="7" t="s">
        <v>796</v>
      </c>
      <c r="G6951" s="7" t="s">
        <v>702</v>
      </c>
      <c r="H6951" s="7" t="s">
        <v>7</v>
      </c>
      <c r="I6951" s="9">
        <v>4.2296724000000001E-2</v>
      </c>
      <c r="J6951" s="10">
        <v>106.3938</v>
      </c>
      <c r="K6951" s="11">
        <v>4</v>
      </c>
      <c r="L6951" s="11" t="str">
        <f>IF(Tabla134[[#This Row],[Item Weight]]&lt;$U$12,"Poco Peso",IF(Tabla134[[#This Row],[Item Weight]]&lt;$U$13,"Peso Medio","Peso Alto"))</f>
        <v>Peso Medio</v>
      </c>
      <c r="M6951" s="7">
        <v>12.65</v>
      </c>
      <c r="N6951" s="11">
        <f>IF(Tabla134[[#This Row],[Item Weight (Nulos)]]="",VLOOKUP(Tabla134[[#This Row],[Item Identifier]],'Tabla para Nulos'!$A$3:$B$1563,2,FALSE),Tabla134[[#This Row],[Item Weight (Nulos)]])</f>
        <v>12.65</v>
      </c>
      <c r="O6951" s="11" t="str">
        <f>IF(Tabla134[[#This Row],[Item Visibility]]&lt;$U$15,"Poca visibilidad",IF(Tabla134[[#This Row],[Item Visibility]]&lt;$U$16,"Visibilidad media","Mayor visibilidad"))</f>
        <v>Visibilidad media</v>
      </c>
      <c r="P6951" s="11" t="str">
        <f>IF(Tabla134[[#This Row],[Rating]]&lt;2,"Muy Malo",IF(Tabla134[[#This Row],[Rating]]&lt;3,"Malo",IF(Tabla134[[#This Row],[Rating]]&lt;4,"Regular",IF(Tabla134[[#This Row],[Rating]]&lt;5,"Bueno","Excelente"))))</f>
        <v>Bueno</v>
      </c>
    </row>
    <row r="6952" spans="1:16" x14ac:dyDescent="0.2">
      <c r="A6952" s="7" t="s">
        <v>124</v>
      </c>
      <c r="B6952" s="7" t="s">
        <v>178</v>
      </c>
      <c r="C6952" s="7" t="s">
        <v>171</v>
      </c>
      <c r="D6952" s="8">
        <v>2015</v>
      </c>
      <c r="E6952" s="7" t="s">
        <v>922</v>
      </c>
      <c r="F6952" s="7" t="s">
        <v>796</v>
      </c>
      <c r="G6952" s="7" t="s">
        <v>702</v>
      </c>
      <c r="H6952" s="7" t="s">
        <v>7</v>
      </c>
      <c r="I6952" s="9">
        <v>1.0013429000000001E-2</v>
      </c>
      <c r="J6952" s="10">
        <v>176.43700000000001</v>
      </c>
      <c r="K6952" s="11">
        <v>4</v>
      </c>
      <c r="L6952" s="11" t="str">
        <f>IF(Tabla134[[#This Row],[Item Weight]]&lt;$U$12,"Poco Peso",IF(Tabla134[[#This Row],[Item Weight]]&lt;$U$13,"Peso Medio","Peso Alto"))</f>
        <v>Peso Medio</v>
      </c>
      <c r="M6952" s="7">
        <v>13.6</v>
      </c>
      <c r="N6952" s="11">
        <f>IF(Tabla134[[#This Row],[Item Weight (Nulos)]]="",VLOOKUP(Tabla134[[#This Row],[Item Identifier]],'Tabla para Nulos'!$A$3:$B$1563,2,FALSE),Tabla134[[#This Row],[Item Weight (Nulos)]])</f>
        <v>13.6</v>
      </c>
      <c r="O6952" s="11" t="str">
        <f>IF(Tabla134[[#This Row],[Item Visibility]]&lt;$U$15,"Poca visibilidad",IF(Tabla134[[#This Row],[Item Visibility]]&lt;$U$16,"Visibilidad media","Mayor visibilidad"))</f>
        <v>Poca visibilidad</v>
      </c>
      <c r="P6952" s="11" t="str">
        <f>IF(Tabla134[[#This Row],[Rating]]&lt;2,"Muy Malo",IF(Tabla134[[#This Row],[Rating]]&lt;3,"Malo",IF(Tabla134[[#This Row],[Rating]]&lt;4,"Regular",IF(Tabla134[[#This Row],[Rating]]&lt;5,"Bueno","Excelente"))))</f>
        <v>Bueno</v>
      </c>
    </row>
    <row r="6953" spans="1:16" x14ac:dyDescent="0.2">
      <c r="A6953" s="7" t="s">
        <v>124</v>
      </c>
      <c r="B6953" s="7" t="s">
        <v>870</v>
      </c>
      <c r="C6953" s="7" t="s">
        <v>171</v>
      </c>
      <c r="D6953" s="8">
        <v>2015</v>
      </c>
      <c r="E6953" s="7" t="s">
        <v>922</v>
      </c>
      <c r="F6953" s="7" t="s">
        <v>796</v>
      </c>
      <c r="G6953" s="7" t="s">
        <v>702</v>
      </c>
      <c r="H6953" s="7" t="s">
        <v>7</v>
      </c>
      <c r="I6953" s="9">
        <v>5.0442528E-2</v>
      </c>
      <c r="J6953" s="10">
        <v>190.81620000000001</v>
      </c>
      <c r="K6953" s="11">
        <v>4</v>
      </c>
      <c r="L6953" s="11" t="str">
        <f>IF(Tabla134[[#This Row],[Item Weight]]&lt;$U$12,"Poco Peso",IF(Tabla134[[#This Row],[Item Weight]]&lt;$U$13,"Peso Medio","Peso Alto"))</f>
        <v>Peso Medio</v>
      </c>
      <c r="M6953" s="7">
        <v>16.2</v>
      </c>
      <c r="N6953" s="11">
        <f>IF(Tabla134[[#This Row],[Item Weight (Nulos)]]="",VLOOKUP(Tabla134[[#This Row],[Item Identifier]],'Tabla para Nulos'!$A$3:$B$1563,2,FALSE),Tabla134[[#This Row],[Item Weight (Nulos)]])</f>
        <v>16.2</v>
      </c>
      <c r="O6953" s="11" t="str">
        <f>IF(Tabla134[[#This Row],[Item Visibility]]&lt;$U$15,"Poca visibilidad",IF(Tabla134[[#This Row],[Item Visibility]]&lt;$U$16,"Visibilidad media","Mayor visibilidad"))</f>
        <v>Visibilidad media</v>
      </c>
      <c r="P6953" s="11" t="str">
        <f>IF(Tabla134[[#This Row],[Rating]]&lt;2,"Muy Malo",IF(Tabla134[[#This Row],[Rating]]&lt;3,"Malo",IF(Tabla134[[#This Row],[Rating]]&lt;4,"Regular",IF(Tabla134[[#This Row],[Rating]]&lt;5,"Bueno","Excelente"))))</f>
        <v>Bueno</v>
      </c>
    </row>
    <row r="6954" spans="1:16" x14ac:dyDescent="0.2">
      <c r="A6954" s="7" t="s">
        <v>124</v>
      </c>
      <c r="B6954" s="7" t="s">
        <v>759</v>
      </c>
      <c r="C6954" s="7" t="s">
        <v>171</v>
      </c>
      <c r="D6954" s="8">
        <v>2015</v>
      </c>
      <c r="E6954" s="7" t="s">
        <v>922</v>
      </c>
      <c r="F6954" s="7" t="s">
        <v>796</v>
      </c>
      <c r="G6954" s="7" t="s">
        <v>702</v>
      </c>
      <c r="H6954" s="7" t="s">
        <v>7</v>
      </c>
      <c r="I6954" s="9">
        <v>1.2567811E-2</v>
      </c>
      <c r="J6954" s="10">
        <v>168.44739999999999</v>
      </c>
      <c r="K6954" s="11">
        <v>4</v>
      </c>
      <c r="L6954" s="11" t="str">
        <f>IF(Tabla134[[#This Row],[Item Weight]]&lt;$U$12,"Poco Peso",IF(Tabla134[[#This Row],[Item Weight]]&lt;$U$13,"Peso Medio","Peso Alto"))</f>
        <v>Peso Alto</v>
      </c>
      <c r="M6954" s="7">
        <v>17.7</v>
      </c>
      <c r="N6954" s="11">
        <f>IF(Tabla134[[#This Row],[Item Weight (Nulos)]]="",VLOOKUP(Tabla134[[#This Row],[Item Identifier]],'Tabla para Nulos'!$A$3:$B$1563,2,FALSE),Tabla134[[#This Row],[Item Weight (Nulos)]])</f>
        <v>17.7</v>
      </c>
      <c r="O6954" s="11" t="str">
        <f>IF(Tabla134[[#This Row],[Item Visibility]]&lt;$U$15,"Poca visibilidad",IF(Tabla134[[#This Row],[Item Visibility]]&lt;$U$16,"Visibilidad media","Mayor visibilidad"))</f>
        <v>Poca visibilidad</v>
      </c>
      <c r="P6954" s="11" t="str">
        <f>IF(Tabla134[[#This Row],[Rating]]&lt;2,"Muy Malo",IF(Tabla134[[#This Row],[Rating]]&lt;3,"Malo",IF(Tabla134[[#This Row],[Rating]]&lt;4,"Regular",IF(Tabla134[[#This Row],[Rating]]&lt;5,"Bueno","Excelente"))))</f>
        <v>Bueno</v>
      </c>
    </row>
    <row r="6955" spans="1:16" x14ac:dyDescent="0.2">
      <c r="A6955" s="7" t="s">
        <v>124</v>
      </c>
      <c r="B6955" s="7" t="s">
        <v>186</v>
      </c>
      <c r="C6955" s="7" t="s">
        <v>171</v>
      </c>
      <c r="D6955" s="8">
        <v>2015</v>
      </c>
      <c r="E6955" s="7" t="s">
        <v>922</v>
      </c>
      <c r="F6955" s="7" t="s">
        <v>796</v>
      </c>
      <c r="G6955" s="7" t="s">
        <v>702</v>
      </c>
      <c r="H6955" s="7" t="s">
        <v>7</v>
      </c>
      <c r="I6955" s="9">
        <v>1.2679226E-2</v>
      </c>
      <c r="J6955" s="10">
        <v>120.9414</v>
      </c>
      <c r="K6955" s="11">
        <v>4</v>
      </c>
      <c r="L6955" s="11" t="str">
        <f>IF(Tabla134[[#This Row],[Item Weight]]&lt;$U$12,"Poco Peso",IF(Tabla134[[#This Row],[Item Weight]]&lt;$U$13,"Peso Medio","Peso Alto"))</f>
        <v>Peso Alto</v>
      </c>
      <c r="M6955" s="7">
        <v>18.600000000000001</v>
      </c>
      <c r="N6955" s="11">
        <f>IF(Tabla134[[#This Row],[Item Weight (Nulos)]]="",VLOOKUP(Tabla134[[#This Row],[Item Identifier]],'Tabla para Nulos'!$A$3:$B$1563,2,FALSE),Tabla134[[#This Row],[Item Weight (Nulos)]])</f>
        <v>18.600000000000001</v>
      </c>
      <c r="O6955" s="11" t="str">
        <f>IF(Tabla134[[#This Row],[Item Visibility]]&lt;$U$15,"Poca visibilidad",IF(Tabla134[[#This Row],[Item Visibility]]&lt;$U$16,"Visibilidad media","Mayor visibilidad"))</f>
        <v>Poca visibilidad</v>
      </c>
      <c r="P6955" s="11" t="str">
        <f>IF(Tabla134[[#This Row],[Rating]]&lt;2,"Muy Malo",IF(Tabla134[[#This Row],[Rating]]&lt;3,"Malo",IF(Tabla134[[#This Row],[Rating]]&lt;4,"Regular",IF(Tabla134[[#This Row],[Rating]]&lt;5,"Bueno","Excelente"))))</f>
        <v>Bueno</v>
      </c>
    </row>
    <row r="6956" spans="1:16" x14ac:dyDescent="0.2">
      <c r="A6956" s="7" t="s">
        <v>124</v>
      </c>
      <c r="B6956" s="7" t="s">
        <v>616</v>
      </c>
      <c r="C6956" s="7" t="s">
        <v>171</v>
      </c>
      <c r="D6956" s="8">
        <v>2015</v>
      </c>
      <c r="E6956" s="7" t="s">
        <v>922</v>
      </c>
      <c r="F6956" s="7" t="s">
        <v>796</v>
      </c>
      <c r="G6956" s="7" t="s">
        <v>702</v>
      </c>
      <c r="H6956" s="7" t="s">
        <v>7</v>
      </c>
      <c r="I6956" s="9">
        <v>0.11254900800000001</v>
      </c>
      <c r="J6956" s="10">
        <v>123.1046</v>
      </c>
      <c r="K6956" s="11">
        <v>4</v>
      </c>
      <c r="L6956" s="11" t="str">
        <f>IF(Tabla134[[#This Row],[Item Weight]]&lt;$U$12,"Poco Peso",IF(Tabla134[[#This Row],[Item Weight]]&lt;$U$13,"Peso Medio","Peso Alto"))</f>
        <v>Peso Alto</v>
      </c>
      <c r="M6956" s="7">
        <v>20.2</v>
      </c>
      <c r="N6956" s="11">
        <f>IF(Tabla134[[#This Row],[Item Weight (Nulos)]]="",VLOOKUP(Tabla134[[#This Row],[Item Identifier]],'Tabla para Nulos'!$A$3:$B$1563,2,FALSE),Tabla134[[#This Row],[Item Weight (Nulos)]])</f>
        <v>20.2</v>
      </c>
      <c r="O6956" s="11" t="str">
        <f>IF(Tabla134[[#This Row],[Item Visibility]]&lt;$U$15,"Poca visibilidad",IF(Tabla134[[#This Row],[Item Visibility]]&lt;$U$16,"Visibilidad media","Mayor visibilidad"))</f>
        <v>Mayor visibilidad</v>
      </c>
      <c r="P6956" s="11" t="str">
        <f>IF(Tabla134[[#This Row],[Rating]]&lt;2,"Muy Malo",IF(Tabla134[[#This Row],[Rating]]&lt;3,"Malo",IF(Tabla134[[#This Row],[Rating]]&lt;4,"Regular",IF(Tabla134[[#This Row],[Rating]]&lt;5,"Bueno","Excelente"))))</f>
        <v>Bueno</v>
      </c>
    </row>
    <row r="6957" spans="1:16" x14ac:dyDescent="0.2">
      <c r="A6957" s="7" t="s">
        <v>124</v>
      </c>
      <c r="B6957" s="7" t="s">
        <v>615</v>
      </c>
      <c r="C6957" s="7" t="s">
        <v>171</v>
      </c>
      <c r="D6957" s="8">
        <v>2015</v>
      </c>
      <c r="E6957" s="7" t="s">
        <v>922</v>
      </c>
      <c r="F6957" s="7" t="s">
        <v>796</v>
      </c>
      <c r="G6957" s="7" t="s">
        <v>702</v>
      </c>
      <c r="H6957" s="7" t="s">
        <v>7</v>
      </c>
      <c r="I6957" s="9">
        <v>7.4390006999999994E-2</v>
      </c>
      <c r="J6957" s="10">
        <v>91.446200000000005</v>
      </c>
      <c r="K6957" s="11">
        <v>4</v>
      </c>
      <c r="L6957" s="11" t="str">
        <f>IF(Tabla134[[#This Row],[Item Weight]]&lt;$U$12,"Poco Peso",IF(Tabla134[[#This Row],[Item Weight]]&lt;$U$13,"Peso Medio","Peso Alto"))</f>
        <v>Peso Alto</v>
      </c>
      <c r="M6957" s="7">
        <v>20.2</v>
      </c>
      <c r="N6957" s="11">
        <f>IF(Tabla134[[#This Row],[Item Weight (Nulos)]]="",VLOOKUP(Tabla134[[#This Row],[Item Identifier]],'Tabla para Nulos'!$A$3:$B$1563,2,FALSE),Tabla134[[#This Row],[Item Weight (Nulos)]])</f>
        <v>20.2</v>
      </c>
      <c r="O6957" s="11" t="str">
        <f>IF(Tabla134[[#This Row],[Item Visibility]]&lt;$U$15,"Poca visibilidad",IF(Tabla134[[#This Row],[Item Visibility]]&lt;$U$16,"Visibilidad media","Mayor visibilidad"))</f>
        <v>Visibilidad media</v>
      </c>
      <c r="P6957" s="11" t="str">
        <f>IF(Tabla134[[#This Row],[Rating]]&lt;2,"Muy Malo",IF(Tabla134[[#This Row],[Rating]]&lt;3,"Malo",IF(Tabla134[[#This Row],[Rating]]&lt;4,"Regular",IF(Tabla134[[#This Row],[Rating]]&lt;5,"Bueno","Excelente"))))</f>
        <v>Bueno</v>
      </c>
    </row>
    <row r="6958" spans="1:16" x14ac:dyDescent="0.2">
      <c r="A6958" s="7" t="s">
        <v>124</v>
      </c>
      <c r="B6958" s="7" t="s">
        <v>427</v>
      </c>
      <c r="C6958" s="7" t="s">
        <v>171</v>
      </c>
      <c r="D6958" s="8">
        <v>2015</v>
      </c>
      <c r="E6958" s="7" t="s">
        <v>922</v>
      </c>
      <c r="F6958" s="7" t="s">
        <v>796</v>
      </c>
      <c r="G6958" s="7" t="s">
        <v>702</v>
      </c>
      <c r="H6958" s="7" t="s">
        <v>7</v>
      </c>
      <c r="I6958" s="9">
        <v>5.9055045E-2</v>
      </c>
      <c r="J6958" s="10">
        <v>247.346</v>
      </c>
      <c r="K6958" s="11">
        <v>4</v>
      </c>
      <c r="L6958" s="11" t="str">
        <f>IF(Tabla134[[#This Row],[Item Weight]]&lt;$U$12,"Poco Peso",IF(Tabla134[[#This Row],[Item Weight]]&lt;$U$13,"Peso Medio","Peso Alto"))</f>
        <v>Peso Alto</v>
      </c>
      <c r="M6958" s="7">
        <v>20.25</v>
      </c>
      <c r="N6958" s="11">
        <f>IF(Tabla134[[#This Row],[Item Weight (Nulos)]]="",VLOOKUP(Tabla134[[#This Row],[Item Identifier]],'Tabla para Nulos'!$A$3:$B$1563,2,FALSE),Tabla134[[#This Row],[Item Weight (Nulos)]])</f>
        <v>20.25</v>
      </c>
      <c r="O6958" s="11" t="str">
        <f>IF(Tabla134[[#This Row],[Item Visibility]]&lt;$U$15,"Poca visibilidad",IF(Tabla134[[#This Row],[Item Visibility]]&lt;$U$16,"Visibilidad media","Mayor visibilidad"))</f>
        <v>Visibilidad media</v>
      </c>
      <c r="P6958" s="11" t="str">
        <f>IF(Tabla134[[#This Row],[Rating]]&lt;2,"Muy Malo",IF(Tabla134[[#This Row],[Rating]]&lt;3,"Malo",IF(Tabla134[[#This Row],[Rating]]&lt;4,"Regular",IF(Tabla134[[#This Row],[Rating]]&lt;5,"Bueno","Excelente"))))</f>
        <v>Bueno</v>
      </c>
    </row>
    <row r="6959" spans="1:16" x14ac:dyDescent="0.2">
      <c r="A6959" s="7" t="s">
        <v>124</v>
      </c>
      <c r="B6959" s="7" t="s">
        <v>1005</v>
      </c>
      <c r="C6959" s="7" t="s">
        <v>171</v>
      </c>
      <c r="D6959" s="8">
        <v>2015</v>
      </c>
      <c r="E6959" s="7" t="s">
        <v>922</v>
      </c>
      <c r="F6959" s="7" t="s">
        <v>796</v>
      </c>
      <c r="G6959" s="7" t="s">
        <v>702</v>
      </c>
      <c r="H6959" s="7" t="s">
        <v>7</v>
      </c>
      <c r="I6959" s="9">
        <v>0.14357419099999999</v>
      </c>
      <c r="J6959" s="10">
        <v>37.219000000000001</v>
      </c>
      <c r="K6959" s="11">
        <v>4</v>
      </c>
      <c r="L6959" s="11" t="str">
        <f>IF(Tabla134[[#This Row],[Item Weight]]&lt;$U$12,"Poco Peso",IF(Tabla134[[#This Row],[Item Weight]]&lt;$U$13,"Peso Medio","Peso Alto"))</f>
        <v>Peso Alto</v>
      </c>
      <c r="M6959" s="7">
        <v>20.5</v>
      </c>
      <c r="N6959" s="11">
        <f>IF(Tabla134[[#This Row],[Item Weight (Nulos)]]="",VLOOKUP(Tabla134[[#This Row],[Item Identifier]],'Tabla para Nulos'!$A$3:$B$1563,2,FALSE),Tabla134[[#This Row],[Item Weight (Nulos)]])</f>
        <v>20.5</v>
      </c>
      <c r="O6959" s="11" t="str">
        <f>IF(Tabla134[[#This Row],[Item Visibility]]&lt;$U$15,"Poca visibilidad",IF(Tabla134[[#This Row],[Item Visibility]]&lt;$U$16,"Visibilidad media","Mayor visibilidad"))</f>
        <v>Mayor visibilidad</v>
      </c>
      <c r="P6959" s="11" t="str">
        <f>IF(Tabla134[[#This Row],[Rating]]&lt;2,"Muy Malo",IF(Tabla134[[#This Row],[Rating]]&lt;3,"Malo",IF(Tabla134[[#This Row],[Rating]]&lt;4,"Regular",IF(Tabla134[[#This Row],[Rating]]&lt;5,"Bueno","Excelente"))))</f>
        <v>Bueno</v>
      </c>
    </row>
    <row r="6960" spans="1:16" x14ac:dyDescent="0.2">
      <c r="A6960" s="7" t="s">
        <v>124</v>
      </c>
      <c r="B6960" s="7" t="s">
        <v>757</v>
      </c>
      <c r="C6960" s="7" t="s">
        <v>171</v>
      </c>
      <c r="D6960" s="8">
        <v>2015</v>
      </c>
      <c r="E6960" s="7" t="s">
        <v>922</v>
      </c>
      <c r="F6960" s="7" t="s">
        <v>796</v>
      </c>
      <c r="G6960" s="7" t="s">
        <v>702</v>
      </c>
      <c r="H6960" s="7" t="s">
        <v>7</v>
      </c>
      <c r="I6960" s="9">
        <v>7.1136948000000005E-2</v>
      </c>
      <c r="J6960" s="10">
        <v>76.369600000000005</v>
      </c>
      <c r="K6960" s="11">
        <v>4</v>
      </c>
      <c r="L6960" s="11" t="str">
        <f>IF(Tabla134[[#This Row],[Item Weight]]&lt;$U$12,"Poco Peso",IF(Tabla134[[#This Row],[Item Weight]]&lt;$U$13,"Peso Medio","Peso Alto"))</f>
        <v>Peso Alto</v>
      </c>
      <c r="M6960" s="7">
        <v>20.6</v>
      </c>
      <c r="N6960" s="11">
        <f>IF(Tabla134[[#This Row],[Item Weight (Nulos)]]="",VLOOKUP(Tabla134[[#This Row],[Item Identifier]],'Tabla para Nulos'!$A$3:$B$1563,2,FALSE),Tabla134[[#This Row],[Item Weight (Nulos)]])</f>
        <v>20.6</v>
      </c>
      <c r="O6960" s="11" t="str">
        <f>IF(Tabla134[[#This Row],[Item Visibility]]&lt;$U$15,"Poca visibilidad",IF(Tabla134[[#This Row],[Item Visibility]]&lt;$U$16,"Visibilidad media","Mayor visibilidad"))</f>
        <v>Visibilidad media</v>
      </c>
      <c r="P6960" s="11" t="str">
        <f>IF(Tabla134[[#This Row],[Rating]]&lt;2,"Muy Malo",IF(Tabla134[[#This Row],[Rating]]&lt;3,"Malo",IF(Tabla134[[#This Row],[Rating]]&lt;4,"Regular",IF(Tabla134[[#This Row],[Rating]]&lt;5,"Bueno","Excelente"))))</f>
        <v>Bueno</v>
      </c>
    </row>
    <row r="6961" spans="1:16" x14ac:dyDescent="0.2">
      <c r="A6961" s="7" t="s">
        <v>124</v>
      </c>
      <c r="B6961" s="7" t="s">
        <v>1065</v>
      </c>
      <c r="C6961" s="7" t="s">
        <v>47</v>
      </c>
      <c r="D6961" s="8">
        <v>2015</v>
      </c>
      <c r="E6961" s="7" t="s">
        <v>922</v>
      </c>
      <c r="F6961" s="7" t="s">
        <v>796</v>
      </c>
      <c r="G6961" s="7" t="s">
        <v>702</v>
      </c>
      <c r="H6961" s="7" t="s">
        <v>7</v>
      </c>
      <c r="I6961" s="9">
        <v>2.5813942999999999E-2</v>
      </c>
      <c r="J6961" s="10">
        <v>89.117199999999997</v>
      </c>
      <c r="K6961" s="11">
        <v>4</v>
      </c>
      <c r="L6961" s="11" t="str">
        <f>IF(Tabla134[[#This Row],[Item Weight]]&lt;$U$12,"Poco Peso",IF(Tabla134[[#This Row],[Item Weight]]&lt;$U$13,"Peso Medio","Peso Alto"))</f>
        <v>Peso Alto</v>
      </c>
      <c r="M6961" s="7">
        <v>18.5</v>
      </c>
      <c r="N6961" s="11">
        <f>IF(Tabla134[[#This Row],[Item Weight (Nulos)]]="",VLOOKUP(Tabla134[[#This Row],[Item Identifier]],'Tabla para Nulos'!$A$3:$B$1563,2,FALSE),Tabla134[[#This Row],[Item Weight (Nulos)]])</f>
        <v>18.5</v>
      </c>
      <c r="O6961" s="11" t="str">
        <f>IF(Tabla134[[#This Row],[Item Visibility]]&lt;$U$15,"Poca visibilidad",IF(Tabla134[[#This Row],[Item Visibility]]&lt;$U$16,"Visibilidad media","Mayor visibilidad"))</f>
        <v>Poca visibilidad</v>
      </c>
      <c r="P6961" s="11" t="str">
        <f>IF(Tabla134[[#This Row],[Rating]]&lt;2,"Muy Malo",IF(Tabla134[[#This Row],[Rating]]&lt;3,"Malo",IF(Tabla134[[#This Row],[Rating]]&lt;4,"Regular",IF(Tabla134[[#This Row],[Rating]]&lt;5,"Bueno","Excelente"))))</f>
        <v>Bueno</v>
      </c>
    </row>
    <row r="6962" spans="1:16" x14ac:dyDescent="0.2">
      <c r="A6962" s="7" t="s">
        <v>124</v>
      </c>
      <c r="B6962" s="7" t="s">
        <v>862</v>
      </c>
      <c r="C6962" s="7" t="s">
        <v>165</v>
      </c>
      <c r="D6962" s="8">
        <v>2015</v>
      </c>
      <c r="E6962" s="7" t="s">
        <v>922</v>
      </c>
      <c r="F6962" s="7" t="s">
        <v>796</v>
      </c>
      <c r="G6962" s="7" t="s">
        <v>702</v>
      </c>
      <c r="H6962" s="7" t="s">
        <v>7</v>
      </c>
      <c r="I6962" s="9">
        <v>9.0649107000000007E-2</v>
      </c>
      <c r="J6962" s="10">
        <v>194.34780000000001</v>
      </c>
      <c r="K6962" s="11">
        <v>4</v>
      </c>
      <c r="L6962" s="11" t="str">
        <f>IF(Tabla134[[#This Row],[Item Weight]]&lt;$U$12,"Poco Peso",IF(Tabla134[[#This Row],[Item Weight]]&lt;$U$13,"Peso Medio","Peso Alto"))</f>
        <v>Peso Medio</v>
      </c>
      <c r="M6962" s="7">
        <v>9.8000000000000007</v>
      </c>
      <c r="N6962" s="11">
        <f>IF(Tabla134[[#This Row],[Item Weight (Nulos)]]="",VLOOKUP(Tabla134[[#This Row],[Item Identifier]],'Tabla para Nulos'!$A$3:$B$1563,2,FALSE),Tabla134[[#This Row],[Item Weight (Nulos)]])</f>
        <v>9.8000000000000007</v>
      </c>
      <c r="O6962" s="11" t="str">
        <f>IF(Tabla134[[#This Row],[Item Visibility]]&lt;$U$15,"Poca visibilidad",IF(Tabla134[[#This Row],[Item Visibility]]&lt;$U$16,"Visibilidad media","Mayor visibilidad"))</f>
        <v>Visibilidad media</v>
      </c>
      <c r="P6962" s="11" t="str">
        <f>IF(Tabla134[[#This Row],[Rating]]&lt;2,"Muy Malo",IF(Tabla134[[#This Row],[Rating]]&lt;3,"Malo",IF(Tabla134[[#This Row],[Rating]]&lt;4,"Regular",IF(Tabla134[[#This Row],[Rating]]&lt;5,"Bueno","Excelente"))))</f>
        <v>Bueno</v>
      </c>
    </row>
    <row r="6963" spans="1:16" x14ac:dyDescent="0.2">
      <c r="A6963" s="7" t="s">
        <v>124</v>
      </c>
      <c r="B6963" s="7" t="s">
        <v>418</v>
      </c>
      <c r="C6963" s="7" t="s">
        <v>165</v>
      </c>
      <c r="D6963" s="8">
        <v>2015</v>
      </c>
      <c r="E6963" s="7" t="s">
        <v>922</v>
      </c>
      <c r="F6963" s="7" t="s">
        <v>796</v>
      </c>
      <c r="G6963" s="7" t="s">
        <v>702</v>
      </c>
      <c r="H6963" s="7" t="s">
        <v>7</v>
      </c>
      <c r="I6963" s="9">
        <v>4.8785426999999999E-2</v>
      </c>
      <c r="J6963" s="10">
        <v>163.95259999999999</v>
      </c>
      <c r="K6963" s="11">
        <v>4</v>
      </c>
      <c r="L6963" s="11" t="str">
        <f>IF(Tabla134[[#This Row],[Item Weight]]&lt;$U$12,"Poco Peso",IF(Tabla134[[#This Row],[Item Weight]]&lt;$U$13,"Peso Medio","Peso Alto"))</f>
        <v>Peso Medio</v>
      </c>
      <c r="M6963" s="7">
        <v>10.65</v>
      </c>
      <c r="N6963" s="11">
        <f>IF(Tabla134[[#This Row],[Item Weight (Nulos)]]="",VLOOKUP(Tabla134[[#This Row],[Item Identifier]],'Tabla para Nulos'!$A$3:$B$1563,2,FALSE),Tabla134[[#This Row],[Item Weight (Nulos)]])</f>
        <v>10.65</v>
      </c>
      <c r="O6963" s="11" t="str">
        <f>IF(Tabla134[[#This Row],[Item Visibility]]&lt;$U$15,"Poca visibilidad",IF(Tabla134[[#This Row],[Item Visibility]]&lt;$U$16,"Visibilidad media","Mayor visibilidad"))</f>
        <v>Visibilidad media</v>
      </c>
      <c r="P6963" s="11" t="str">
        <f>IF(Tabla134[[#This Row],[Rating]]&lt;2,"Muy Malo",IF(Tabla134[[#This Row],[Rating]]&lt;3,"Malo",IF(Tabla134[[#This Row],[Rating]]&lt;4,"Regular",IF(Tabla134[[#This Row],[Rating]]&lt;5,"Bueno","Excelente"))))</f>
        <v>Bueno</v>
      </c>
    </row>
    <row r="6964" spans="1:16" x14ac:dyDescent="0.2">
      <c r="A6964" s="7" t="s">
        <v>124</v>
      </c>
      <c r="B6964" s="7" t="s">
        <v>1064</v>
      </c>
      <c r="C6964" s="7" t="s">
        <v>165</v>
      </c>
      <c r="D6964" s="8">
        <v>2015</v>
      </c>
      <c r="E6964" s="7" t="s">
        <v>922</v>
      </c>
      <c r="F6964" s="7" t="s">
        <v>796</v>
      </c>
      <c r="G6964" s="7" t="s">
        <v>702</v>
      </c>
      <c r="H6964" s="7" t="s">
        <v>7</v>
      </c>
      <c r="I6964" s="9">
        <v>3.1402114000000002E-2</v>
      </c>
      <c r="J6964" s="10">
        <v>40.247999999999998</v>
      </c>
      <c r="K6964" s="11">
        <v>4</v>
      </c>
      <c r="L6964" s="11" t="str">
        <f>IF(Tabla134[[#This Row],[Item Weight]]&lt;$U$12,"Poco Peso",IF(Tabla134[[#This Row],[Item Weight]]&lt;$U$13,"Peso Medio","Peso Alto"))</f>
        <v>Peso Medio</v>
      </c>
      <c r="M6964" s="7">
        <v>13.85</v>
      </c>
      <c r="N6964" s="11">
        <f>IF(Tabla134[[#This Row],[Item Weight (Nulos)]]="",VLOOKUP(Tabla134[[#This Row],[Item Identifier]],'Tabla para Nulos'!$A$3:$B$1563,2,FALSE),Tabla134[[#This Row],[Item Weight (Nulos)]])</f>
        <v>13.85</v>
      </c>
      <c r="O6964" s="11" t="str">
        <f>IF(Tabla134[[#This Row],[Item Visibility]]&lt;$U$15,"Poca visibilidad",IF(Tabla134[[#This Row],[Item Visibility]]&lt;$U$16,"Visibilidad media","Mayor visibilidad"))</f>
        <v>Visibilidad media</v>
      </c>
      <c r="P6964" s="11" t="str">
        <f>IF(Tabla134[[#This Row],[Rating]]&lt;2,"Muy Malo",IF(Tabla134[[#This Row],[Rating]]&lt;3,"Malo",IF(Tabla134[[#This Row],[Rating]]&lt;4,"Regular",IF(Tabla134[[#This Row],[Rating]]&lt;5,"Bueno","Excelente"))))</f>
        <v>Bueno</v>
      </c>
    </row>
    <row r="6965" spans="1:16" x14ac:dyDescent="0.2">
      <c r="A6965" s="7" t="s">
        <v>124</v>
      </c>
      <c r="B6965" s="7" t="s">
        <v>709</v>
      </c>
      <c r="C6965" s="7" t="s">
        <v>165</v>
      </c>
      <c r="D6965" s="8">
        <v>2015</v>
      </c>
      <c r="E6965" s="7" t="s">
        <v>922</v>
      </c>
      <c r="F6965" s="7" t="s">
        <v>796</v>
      </c>
      <c r="G6965" s="7" t="s">
        <v>702</v>
      </c>
      <c r="H6965" s="7" t="s">
        <v>7</v>
      </c>
      <c r="I6965" s="9">
        <v>8.1492092000000002E-2</v>
      </c>
      <c r="J6965" s="10">
        <v>35.518999999999998</v>
      </c>
      <c r="K6965" s="11">
        <v>4</v>
      </c>
      <c r="L6965" s="11" t="str">
        <f>IF(Tabla134[[#This Row],[Item Weight]]&lt;$U$12,"Poco Peso",IF(Tabla134[[#This Row],[Item Weight]]&lt;$U$13,"Peso Medio","Peso Alto"))</f>
        <v>Peso Alto</v>
      </c>
      <c r="M6965" s="7">
        <v>20</v>
      </c>
      <c r="N6965" s="11">
        <f>IF(Tabla134[[#This Row],[Item Weight (Nulos)]]="",VLOOKUP(Tabla134[[#This Row],[Item Identifier]],'Tabla para Nulos'!$A$3:$B$1563,2,FALSE),Tabla134[[#This Row],[Item Weight (Nulos)]])</f>
        <v>20</v>
      </c>
      <c r="O6965" s="11" t="str">
        <f>IF(Tabla134[[#This Row],[Item Visibility]]&lt;$U$15,"Poca visibilidad",IF(Tabla134[[#This Row],[Item Visibility]]&lt;$U$16,"Visibilidad media","Mayor visibilidad"))</f>
        <v>Visibilidad media</v>
      </c>
      <c r="P6965" s="11" t="str">
        <f>IF(Tabla134[[#This Row],[Rating]]&lt;2,"Muy Malo",IF(Tabla134[[#This Row],[Rating]]&lt;3,"Malo",IF(Tabla134[[#This Row],[Rating]]&lt;4,"Regular",IF(Tabla134[[#This Row],[Rating]]&lt;5,"Bueno","Excelente"))))</f>
        <v>Bueno</v>
      </c>
    </row>
    <row r="6966" spans="1:16" x14ac:dyDescent="0.2">
      <c r="A6966" s="7" t="s">
        <v>124</v>
      </c>
      <c r="B6966" s="7" t="s">
        <v>607</v>
      </c>
      <c r="C6966" s="7" t="s">
        <v>163</v>
      </c>
      <c r="D6966" s="8">
        <v>2015</v>
      </c>
      <c r="E6966" s="7" t="s">
        <v>922</v>
      </c>
      <c r="F6966" s="7" t="s">
        <v>796</v>
      </c>
      <c r="G6966" s="7" t="s">
        <v>702</v>
      </c>
      <c r="H6966" s="7" t="s">
        <v>7</v>
      </c>
      <c r="I6966" s="9">
        <v>3.1288337999999999E-2</v>
      </c>
      <c r="J6966" s="10">
        <v>159.56039999999999</v>
      </c>
      <c r="K6966" s="11">
        <v>4</v>
      </c>
      <c r="L6966" s="11" t="str">
        <f>IF(Tabla134[[#This Row],[Item Weight]]&lt;$U$12,"Poco Peso",IF(Tabla134[[#This Row],[Item Weight]]&lt;$U$13,"Peso Medio","Peso Alto"))</f>
        <v>Peso Medio</v>
      </c>
      <c r="M6966" s="7">
        <v>10.395</v>
      </c>
      <c r="N6966" s="11">
        <f>IF(Tabla134[[#This Row],[Item Weight (Nulos)]]="",VLOOKUP(Tabla134[[#This Row],[Item Identifier]],'Tabla para Nulos'!$A$3:$B$1563,2,FALSE),Tabla134[[#This Row],[Item Weight (Nulos)]])</f>
        <v>10.395</v>
      </c>
      <c r="O6966" s="11" t="str">
        <f>IF(Tabla134[[#This Row],[Item Visibility]]&lt;$U$15,"Poca visibilidad",IF(Tabla134[[#This Row],[Item Visibility]]&lt;$U$16,"Visibilidad media","Mayor visibilidad"))</f>
        <v>Visibilidad media</v>
      </c>
      <c r="P6966" s="11" t="str">
        <f>IF(Tabla134[[#This Row],[Rating]]&lt;2,"Muy Malo",IF(Tabla134[[#This Row],[Rating]]&lt;3,"Malo",IF(Tabla134[[#This Row],[Rating]]&lt;4,"Regular",IF(Tabla134[[#This Row],[Rating]]&lt;5,"Bueno","Excelente"))))</f>
        <v>Bueno</v>
      </c>
    </row>
    <row r="6967" spans="1:16" x14ac:dyDescent="0.2">
      <c r="A6967" s="7" t="s">
        <v>124</v>
      </c>
      <c r="B6967" s="7" t="s">
        <v>1063</v>
      </c>
      <c r="C6967" s="7" t="s">
        <v>14</v>
      </c>
      <c r="D6967" s="8">
        <v>2015</v>
      </c>
      <c r="E6967" s="7" t="s">
        <v>922</v>
      </c>
      <c r="F6967" s="7" t="s">
        <v>796</v>
      </c>
      <c r="G6967" s="7" t="s">
        <v>702</v>
      </c>
      <c r="H6967" s="7" t="s">
        <v>7</v>
      </c>
      <c r="I6967" s="9">
        <v>7.2131519000000005E-2</v>
      </c>
      <c r="J6967" s="10">
        <v>120.10980000000001</v>
      </c>
      <c r="K6967" s="11">
        <v>4</v>
      </c>
      <c r="L6967" s="11" t="str">
        <f>IF(Tabla134[[#This Row],[Item Weight]]&lt;$U$12,"Poco Peso",IF(Tabla134[[#This Row],[Item Weight]]&lt;$U$13,"Peso Medio","Peso Alto"))</f>
        <v>Poco Peso</v>
      </c>
      <c r="M6967" s="7">
        <v>6.1950000000000003</v>
      </c>
      <c r="N6967" s="11">
        <f>IF(Tabla134[[#This Row],[Item Weight (Nulos)]]="",VLOOKUP(Tabla134[[#This Row],[Item Identifier]],'Tabla para Nulos'!$A$3:$B$1563,2,FALSE),Tabla134[[#This Row],[Item Weight (Nulos)]])</f>
        <v>6.1950000000000003</v>
      </c>
      <c r="O6967" s="11" t="str">
        <f>IF(Tabla134[[#This Row],[Item Visibility]]&lt;$U$15,"Poca visibilidad",IF(Tabla134[[#This Row],[Item Visibility]]&lt;$U$16,"Visibilidad media","Mayor visibilidad"))</f>
        <v>Visibilidad media</v>
      </c>
      <c r="P6967" s="11" t="str">
        <f>IF(Tabla134[[#This Row],[Rating]]&lt;2,"Muy Malo",IF(Tabla134[[#This Row],[Rating]]&lt;3,"Malo",IF(Tabla134[[#This Row],[Rating]]&lt;4,"Regular",IF(Tabla134[[#This Row],[Rating]]&lt;5,"Bueno","Excelente"))))</f>
        <v>Bueno</v>
      </c>
    </row>
    <row r="6968" spans="1:16" x14ac:dyDescent="0.2">
      <c r="A6968" s="7" t="s">
        <v>124</v>
      </c>
      <c r="B6968" s="7" t="s">
        <v>413</v>
      </c>
      <c r="C6968" s="7" t="s">
        <v>14</v>
      </c>
      <c r="D6968" s="8">
        <v>2015</v>
      </c>
      <c r="E6968" s="7" t="s">
        <v>922</v>
      </c>
      <c r="F6968" s="7" t="s">
        <v>796</v>
      </c>
      <c r="G6968" s="7" t="s">
        <v>702</v>
      </c>
      <c r="H6968" s="7" t="s">
        <v>7</v>
      </c>
      <c r="I6968" s="9">
        <v>4.2006479999999999E-2</v>
      </c>
      <c r="J6968" s="10">
        <v>92.646199999999993</v>
      </c>
      <c r="K6968" s="11">
        <v>4</v>
      </c>
      <c r="L6968" s="11" t="str">
        <f>IF(Tabla134[[#This Row],[Item Weight]]&lt;$U$12,"Poco Peso",IF(Tabla134[[#This Row],[Item Weight]]&lt;$U$13,"Peso Medio","Peso Alto"))</f>
        <v>Poco Peso</v>
      </c>
      <c r="M6968" s="7">
        <v>6.6749999999999998</v>
      </c>
      <c r="N6968" s="11">
        <f>IF(Tabla134[[#This Row],[Item Weight (Nulos)]]="",VLOOKUP(Tabla134[[#This Row],[Item Identifier]],'Tabla para Nulos'!$A$3:$B$1563,2,FALSE),Tabla134[[#This Row],[Item Weight (Nulos)]])</f>
        <v>6.6749999999999998</v>
      </c>
      <c r="O6968" s="11" t="str">
        <f>IF(Tabla134[[#This Row],[Item Visibility]]&lt;$U$15,"Poca visibilidad",IF(Tabla134[[#This Row],[Item Visibility]]&lt;$U$16,"Visibilidad media","Mayor visibilidad"))</f>
        <v>Visibilidad media</v>
      </c>
      <c r="P6968" s="11" t="str">
        <f>IF(Tabla134[[#This Row],[Rating]]&lt;2,"Muy Malo",IF(Tabla134[[#This Row],[Rating]]&lt;3,"Malo",IF(Tabla134[[#This Row],[Rating]]&lt;4,"Regular",IF(Tabla134[[#This Row],[Rating]]&lt;5,"Bueno","Excelente"))))</f>
        <v>Bueno</v>
      </c>
    </row>
    <row r="6969" spans="1:16" x14ac:dyDescent="0.2">
      <c r="A6969" s="7" t="s">
        <v>124</v>
      </c>
      <c r="B6969" s="7" t="s">
        <v>606</v>
      </c>
      <c r="C6969" s="7" t="s">
        <v>14</v>
      </c>
      <c r="D6969" s="8">
        <v>2015</v>
      </c>
      <c r="E6969" s="7" t="s">
        <v>922</v>
      </c>
      <c r="F6969" s="7" t="s">
        <v>796</v>
      </c>
      <c r="G6969" s="7" t="s">
        <v>702</v>
      </c>
      <c r="H6969" s="7" t="s">
        <v>7</v>
      </c>
      <c r="I6969" s="9">
        <v>0.10016525</v>
      </c>
      <c r="J6969" s="10">
        <v>193.9452</v>
      </c>
      <c r="K6969" s="11">
        <v>4</v>
      </c>
      <c r="L6969" s="11" t="str">
        <f>IF(Tabla134[[#This Row],[Item Weight]]&lt;$U$12,"Poco Peso",IF(Tabla134[[#This Row],[Item Weight]]&lt;$U$13,"Peso Medio","Peso Alto"))</f>
        <v>Poco Peso</v>
      </c>
      <c r="M6969" s="7">
        <v>7.2350000000000003</v>
      </c>
      <c r="N6969" s="11">
        <f>IF(Tabla134[[#This Row],[Item Weight (Nulos)]]="",VLOOKUP(Tabla134[[#This Row],[Item Identifier]],'Tabla para Nulos'!$A$3:$B$1563,2,FALSE),Tabla134[[#This Row],[Item Weight (Nulos)]])</f>
        <v>7.2350000000000003</v>
      </c>
      <c r="O6969" s="11" t="str">
        <f>IF(Tabla134[[#This Row],[Item Visibility]]&lt;$U$15,"Poca visibilidad",IF(Tabla134[[#This Row],[Item Visibility]]&lt;$U$16,"Visibilidad media","Mayor visibilidad"))</f>
        <v>Mayor visibilidad</v>
      </c>
      <c r="P6969" s="11" t="str">
        <f>IF(Tabla134[[#This Row],[Rating]]&lt;2,"Muy Malo",IF(Tabla134[[#This Row],[Rating]]&lt;3,"Malo",IF(Tabla134[[#This Row],[Rating]]&lt;4,"Regular",IF(Tabla134[[#This Row],[Rating]]&lt;5,"Bueno","Excelente"))))</f>
        <v>Bueno</v>
      </c>
    </row>
    <row r="6970" spans="1:16" x14ac:dyDescent="0.2">
      <c r="A6970" s="7" t="s">
        <v>124</v>
      </c>
      <c r="B6970" s="7" t="s">
        <v>858</v>
      </c>
      <c r="C6970" s="7" t="s">
        <v>14</v>
      </c>
      <c r="D6970" s="8">
        <v>2015</v>
      </c>
      <c r="E6970" s="7" t="s">
        <v>922</v>
      </c>
      <c r="F6970" s="7" t="s">
        <v>796</v>
      </c>
      <c r="G6970" s="7" t="s">
        <v>702</v>
      </c>
      <c r="H6970" s="7" t="s">
        <v>7</v>
      </c>
      <c r="I6970" s="9">
        <v>1.5332872000000001E-2</v>
      </c>
      <c r="J6970" s="10">
        <v>154.03399999999999</v>
      </c>
      <c r="K6970" s="11">
        <v>4</v>
      </c>
      <c r="L6970" s="11" t="str">
        <f>IF(Tabla134[[#This Row],[Item Weight]]&lt;$U$12,"Poco Peso",IF(Tabla134[[#This Row],[Item Weight]]&lt;$U$13,"Peso Medio","Peso Alto"))</f>
        <v>Poco Peso</v>
      </c>
      <c r="M6970" s="7">
        <v>7.3150000000000004</v>
      </c>
      <c r="N6970" s="11">
        <f>IF(Tabla134[[#This Row],[Item Weight (Nulos)]]="",VLOOKUP(Tabla134[[#This Row],[Item Identifier]],'Tabla para Nulos'!$A$3:$B$1563,2,FALSE),Tabla134[[#This Row],[Item Weight (Nulos)]])</f>
        <v>7.3150000000000004</v>
      </c>
      <c r="O6970" s="11" t="str">
        <f>IF(Tabla134[[#This Row],[Item Visibility]]&lt;$U$15,"Poca visibilidad",IF(Tabla134[[#This Row],[Item Visibility]]&lt;$U$16,"Visibilidad media","Mayor visibilidad"))</f>
        <v>Poca visibilidad</v>
      </c>
      <c r="P6970" s="11" t="str">
        <f>IF(Tabla134[[#This Row],[Rating]]&lt;2,"Muy Malo",IF(Tabla134[[#This Row],[Rating]]&lt;3,"Malo",IF(Tabla134[[#This Row],[Rating]]&lt;4,"Regular",IF(Tabla134[[#This Row],[Rating]]&lt;5,"Bueno","Excelente"))))</f>
        <v>Bueno</v>
      </c>
    </row>
    <row r="6971" spans="1:16" x14ac:dyDescent="0.2">
      <c r="A6971" s="7" t="s">
        <v>124</v>
      </c>
      <c r="B6971" s="7" t="s">
        <v>1062</v>
      </c>
      <c r="C6971" s="7" t="s">
        <v>14</v>
      </c>
      <c r="D6971" s="8">
        <v>2015</v>
      </c>
      <c r="E6971" s="7" t="s">
        <v>922</v>
      </c>
      <c r="F6971" s="7" t="s">
        <v>796</v>
      </c>
      <c r="G6971" s="7" t="s">
        <v>702</v>
      </c>
      <c r="H6971" s="7" t="s">
        <v>7</v>
      </c>
      <c r="I6971" s="9">
        <v>2.0433199999999999E-2</v>
      </c>
      <c r="J6971" s="10">
        <v>248.9092</v>
      </c>
      <c r="K6971" s="11">
        <v>4</v>
      </c>
      <c r="L6971" s="11" t="str">
        <f>IF(Tabla134[[#This Row],[Item Weight]]&lt;$U$12,"Poco Peso",IF(Tabla134[[#This Row],[Item Weight]]&lt;$U$13,"Peso Medio","Peso Alto"))</f>
        <v>Poco Peso</v>
      </c>
      <c r="M6971" s="7">
        <v>7.42</v>
      </c>
      <c r="N6971" s="11">
        <f>IF(Tabla134[[#This Row],[Item Weight (Nulos)]]="",VLOOKUP(Tabla134[[#This Row],[Item Identifier]],'Tabla para Nulos'!$A$3:$B$1563,2,FALSE),Tabla134[[#This Row],[Item Weight (Nulos)]])</f>
        <v>7.42</v>
      </c>
      <c r="O6971" s="11" t="str">
        <f>IF(Tabla134[[#This Row],[Item Visibility]]&lt;$U$15,"Poca visibilidad",IF(Tabla134[[#This Row],[Item Visibility]]&lt;$U$16,"Visibilidad media","Mayor visibilidad"))</f>
        <v>Poca visibilidad</v>
      </c>
      <c r="P6971" s="11" t="str">
        <f>IF(Tabla134[[#This Row],[Rating]]&lt;2,"Muy Malo",IF(Tabla134[[#This Row],[Rating]]&lt;3,"Malo",IF(Tabla134[[#This Row],[Rating]]&lt;4,"Regular",IF(Tabla134[[#This Row],[Rating]]&lt;5,"Bueno","Excelente"))))</f>
        <v>Bueno</v>
      </c>
    </row>
    <row r="6972" spans="1:16" x14ac:dyDescent="0.2">
      <c r="A6972" s="7" t="s">
        <v>124</v>
      </c>
      <c r="B6972" s="7" t="s">
        <v>605</v>
      </c>
      <c r="C6972" s="7" t="s">
        <v>14</v>
      </c>
      <c r="D6972" s="8">
        <v>2015</v>
      </c>
      <c r="E6972" s="7" t="s">
        <v>922</v>
      </c>
      <c r="F6972" s="7" t="s">
        <v>796</v>
      </c>
      <c r="G6972" s="7" t="s">
        <v>702</v>
      </c>
      <c r="H6972" s="7" t="s">
        <v>7</v>
      </c>
      <c r="I6972" s="9">
        <v>1.0032624E-2</v>
      </c>
      <c r="J6972" s="10">
        <v>248.3408</v>
      </c>
      <c r="K6972" s="11">
        <v>4</v>
      </c>
      <c r="L6972" s="11" t="str">
        <f>IF(Tabla134[[#This Row],[Item Weight]]&lt;$U$12,"Poco Peso",IF(Tabla134[[#This Row],[Item Weight]]&lt;$U$13,"Peso Medio","Peso Alto"))</f>
        <v>Poco Peso</v>
      </c>
      <c r="M6972" s="7">
        <v>7.9050000000000002</v>
      </c>
      <c r="N6972" s="11">
        <f>IF(Tabla134[[#This Row],[Item Weight (Nulos)]]="",VLOOKUP(Tabla134[[#This Row],[Item Identifier]],'Tabla para Nulos'!$A$3:$B$1563,2,FALSE),Tabla134[[#This Row],[Item Weight (Nulos)]])</f>
        <v>7.9050000000000002</v>
      </c>
      <c r="O6972" s="11" t="str">
        <f>IF(Tabla134[[#This Row],[Item Visibility]]&lt;$U$15,"Poca visibilidad",IF(Tabla134[[#This Row],[Item Visibility]]&lt;$U$16,"Visibilidad media","Mayor visibilidad"))</f>
        <v>Poca visibilidad</v>
      </c>
      <c r="P6972" s="11" t="str">
        <f>IF(Tabla134[[#This Row],[Rating]]&lt;2,"Muy Malo",IF(Tabla134[[#This Row],[Rating]]&lt;3,"Malo",IF(Tabla134[[#This Row],[Rating]]&lt;4,"Regular",IF(Tabla134[[#This Row],[Rating]]&lt;5,"Bueno","Excelente"))))</f>
        <v>Bueno</v>
      </c>
    </row>
    <row r="6973" spans="1:16" x14ac:dyDescent="0.2">
      <c r="A6973" s="7" t="s">
        <v>124</v>
      </c>
      <c r="B6973" s="7" t="s">
        <v>161</v>
      </c>
      <c r="C6973" s="7" t="s">
        <v>14</v>
      </c>
      <c r="D6973" s="8">
        <v>2015</v>
      </c>
      <c r="E6973" s="7" t="s">
        <v>922</v>
      </c>
      <c r="F6973" s="7" t="s">
        <v>796</v>
      </c>
      <c r="G6973" s="7" t="s">
        <v>702</v>
      </c>
      <c r="H6973" s="7" t="s">
        <v>7</v>
      </c>
      <c r="I6973" s="9">
        <v>0.111666665</v>
      </c>
      <c r="J6973" s="10">
        <v>155.2998</v>
      </c>
      <c r="K6973" s="11">
        <v>4</v>
      </c>
      <c r="L6973" s="11" t="str">
        <f>IF(Tabla134[[#This Row],[Item Weight]]&lt;$U$12,"Poco Peso",IF(Tabla134[[#This Row],[Item Weight]]&lt;$U$13,"Peso Medio","Peso Alto"))</f>
        <v>Poco Peso</v>
      </c>
      <c r="M6973" s="7">
        <v>8.02</v>
      </c>
      <c r="N6973" s="11">
        <f>IF(Tabla134[[#This Row],[Item Weight (Nulos)]]="",VLOOKUP(Tabla134[[#This Row],[Item Identifier]],'Tabla para Nulos'!$A$3:$B$1563,2,FALSE),Tabla134[[#This Row],[Item Weight (Nulos)]])</f>
        <v>8.02</v>
      </c>
      <c r="O6973" s="11" t="str">
        <f>IF(Tabla134[[#This Row],[Item Visibility]]&lt;$U$15,"Poca visibilidad",IF(Tabla134[[#This Row],[Item Visibility]]&lt;$U$16,"Visibilidad media","Mayor visibilidad"))</f>
        <v>Mayor visibilidad</v>
      </c>
      <c r="P6973" s="11" t="str">
        <f>IF(Tabla134[[#This Row],[Rating]]&lt;2,"Muy Malo",IF(Tabla134[[#This Row],[Rating]]&lt;3,"Malo",IF(Tabla134[[#This Row],[Rating]]&lt;4,"Regular",IF(Tabla134[[#This Row],[Rating]]&lt;5,"Bueno","Excelente"))))</f>
        <v>Bueno</v>
      </c>
    </row>
    <row r="6974" spans="1:16" x14ac:dyDescent="0.2">
      <c r="A6974" s="7" t="s">
        <v>124</v>
      </c>
      <c r="B6974" s="7" t="s">
        <v>997</v>
      </c>
      <c r="C6974" s="7" t="s">
        <v>14</v>
      </c>
      <c r="D6974" s="8">
        <v>2015</v>
      </c>
      <c r="E6974" s="7" t="s">
        <v>922</v>
      </c>
      <c r="F6974" s="7" t="s">
        <v>796</v>
      </c>
      <c r="G6974" s="7" t="s">
        <v>702</v>
      </c>
      <c r="H6974" s="7" t="s">
        <v>7</v>
      </c>
      <c r="I6974" s="9">
        <v>0.17470386199999999</v>
      </c>
      <c r="J6974" s="10">
        <v>104.0964</v>
      </c>
      <c r="K6974" s="11">
        <v>4</v>
      </c>
      <c r="L6974" s="11" t="str">
        <f>IF(Tabla134[[#This Row],[Item Weight]]&lt;$U$12,"Poco Peso",IF(Tabla134[[#This Row],[Item Weight]]&lt;$U$13,"Peso Medio","Peso Alto"))</f>
        <v>Peso Medio</v>
      </c>
      <c r="M6974" s="7">
        <v>9.3000000000000007</v>
      </c>
      <c r="N6974" s="11">
        <f>IF(Tabla134[[#This Row],[Item Weight (Nulos)]]="",VLOOKUP(Tabla134[[#This Row],[Item Identifier]],'Tabla para Nulos'!$A$3:$B$1563,2,FALSE),Tabla134[[#This Row],[Item Weight (Nulos)]])</f>
        <v>9.3000000000000007</v>
      </c>
      <c r="O6974" s="11" t="str">
        <f>IF(Tabla134[[#This Row],[Item Visibility]]&lt;$U$15,"Poca visibilidad",IF(Tabla134[[#This Row],[Item Visibility]]&lt;$U$16,"Visibilidad media","Mayor visibilidad"))</f>
        <v>Mayor visibilidad</v>
      </c>
      <c r="P6974" s="11" t="str">
        <f>IF(Tabla134[[#This Row],[Rating]]&lt;2,"Muy Malo",IF(Tabla134[[#This Row],[Rating]]&lt;3,"Malo",IF(Tabla134[[#This Row],[Rating]]&lt;4,"Regular",IF(Tabla134[[#This Row],[Rating]]&lt;5,"Bueno","Excelente"))))</f>
        <v>Bueno</v>
      </c>
    </row>
    <row r="6975" spans="1:16" x14ac:dyDescent="0.2">
      <c r="A6975" s="7" t="s">
        <v>124</v>
      </c>
      <c r="B6975" s="7" t="s">
        <v>1061</v>
      </c>
      <c r="C6975" s="7" t="s">
        <v>14</v>
      </c>
      <c r="D6975" s="8">
        <v>2015</v>
      </c>
      <c r="E6975" s="7" t="s">
        <v>922</v>
      </c>
      <c r="F6975" s="7" t="s">
        <v>796</v>
      </c>
      <c r="G6975" s="7" t="s">
        <v>702</v>
      </c>
      <c r="H6975" s="7" t="s">
        <v>7</v>
      </c>
      <c r="I6975" s="9">
        <v>0.11232455199999999</v>
      </c>
      <c r="J6975" s="10">
        <v>60.622</v>
      </c>
      <c r="K6975" s="11">
        <v>4</v>
      </c>
      <c r="L6975" s="11" t="str">
        <f>IF(Tabla134[[#This Row],[Item Weight]]&lt;$U$12,"Poco Peso",IF(Tabla134[[#This Row],[Item Weight]]&lt;$U$13,"Peso Medio","Peso Alto"))</f>
        <v>Peso Medio</v>
      </c>
      <c r="M6975" s="7">
        <v>10.395</v>
      </c>
      <c r="N6975" s="11">
        <f>IF(Tabla134[[#This Row],[Item Weight (Nulos)]]="",VLOOKUP(Tabla134[[#This Row],[Item Identifier]],'Tabla para Nulos'!$A$3:$B$1563,2,FALSE),Tabla134[[#This Row],[Item Weight (Nulos)]])</f>
        <v>10.395</v>
      </c>
      <c r="O6975" s="11" t="str">
        <f>IF(Tabla134[[#This Row],[Item Visibility]]&lt;$U$15,"Poca visibilidad",IF(Tabla134[[#This Row],[Item Visibility]]&lt;$U$16,"Visibilidad media","Mayor visibilidad"))</f>
        <v>Mayor visibilidad</v>
      </c>
      <c r="P6975" s="11" t="str">
        <f>IF(Tabla134[[#This Row],[Rating]]&lt;2,"Muy Malo",IF(Tabla134[[#This Row],[Rating]]&lt;3,"Malo",IF(Tabla134[[#This Row],[Rating]]&lt;4,"Regular",IF(Tabla134[[#This Row],[Rating]]&lt;5,"Bueno","Excelente"))))</f>
        <v>Bueno</v>
      </c>
    </row>
    <row r="6976" spans="1:16" x14ac:dyDescent="0.2">
      <c r="A6976" s="7" t="s">
        <v>124</v>
      </c>
      <c r="B6976" s="7" t="s">
        <v>1060</v>
      </c>
      <c r="C6976" s="7" t="s">
        <v>14</v>
      </c>
      <c r="D6976" s="8">
        <v>2015</v>
      </c>
      <c r="E6976" s="7" t="s">
        <v>922</v>
      </c>
      <c r="F6976" s="7" t="s">
        <v>796</v>
      </c>
      <c r="G6976" s="7" t="s">
        <v>702</v>
      </c>
      <c r="H6976" s="7" t="s">
        <v>7</v>
      </c>
      <c r="I6976" s="9">
        <v>2.9001987E-2</v>
      </c>
      <c r="J6976" s="10">
        <v>238.62219999999999</v>
      </c>
      <c r="K6976" s="11">
        <v>4</v>
      </c>
      <c r="L6976" s="11" t="str">
        <f>IF(Tabla134[[#This Row],[Item Weight]]&lt;$U$12,"Poco Peso",IF(Tabla134[[#This Row],[Item Weight]]&lt;$U$13,"Peso Medio","Peso Alto"))</f>
        <v>Peso Medio</v>
      </c>
      <c r="M6976" s="7">
        <v>10.8</v>
      </c>
      <c r="N6976" s="11">
        <f>IF(Tabla134[[#This Row],[Item Weight (Nulos)]]="",VLOOKUP(Tabla134[[#This Row],[Item Identifier]],'Tabla para Nulos'!$A$3:$B$1563,2,FALSE),Tabla134[[#This Row],[Item Weight (Nulos)]])</f>
        <v>10.8</v>
      </c>
      <c r="O6976" s="11" t="str">
        <f>IF(Tabla134[[#This Row],[Item Visibility]]&lt;$U$15,"Poca visibilidad",IF(Tabla134[[#This Row],[Item Visibility]]&lt;$U$16,"Visibilidad media","Mayor visibilidad"))</f>
        <v>Visibilidad media</v>
      </c>
      <c r="P6976" s="11" t="str">
        <f>IF(Tabla134[[#This Row],[Rating]]&lt;2,"Muy Malo",IF(Tabla134[[#This Row],[Rating]]&lt;3,"Malo",IF(Tabla134[[#This Row],[Rating]]&lt;4,"Regular",IF(Tabla134[[#This Row],[Rating]]&lt;5,"Bueno","Excelente"))))</f>
        <v>Bueno</v>
      </c>
    </row>
    <row r="6977" spans="1:16" x14ac:dyDescent="0.2">
      <c r="A6977" s="7" t="s">
        <v>124</v>
      </c>
      <c r="B6977" s="7" t="s">
        <v>1059</v>
      </c>
      <c r="C6977" s="7" t="s">
        <v>14</v>
      </c>
      <c r="D6977" s="8">
        <v>2015</v>
      </c>
      <c r="E6977" s="7" t="s">
        <v>922</v>
      </c>
      <c r="F6977" s="7" t="s">
        <v>796</v>
      </c>
      <c r="G6977" s="7" t="s">
        <v>702</v>
      </c>
      <c r="H6977" s="7" t="s">
        <v>7</v>
      </c>
      <c r="I6977" s="9">
        <v>0.135416391</v>
      </c>
      <c r="J6977" s="10">
        <v>218.34819999999999</v>
      </c>
      <c r="K6977" s="11">
        <v>4</v>
      </c>
      <c r="L6977" s="11" t="str">
        <f>IF(Tabla134[[#This Row],[Item Weight]]&lt;$U$12,"Poco Peso",IF(Tabla134[[#This Row],[Item Weight]]&lt;$U$13,"Peso Medio","Peso Alto"))</f>
        <v>Peso Medio</v>
      </c>
      <c r="M6977" s="7">
        <v>11.1</v>
      </c>
      <c r="N6977" s="11">
        <f>IF(Tabla134[[#This Row],[Item Weight (Nulos)]]="",VLOOKUP(Tabla134[[#This Row],[Item Identifier]],'Tabla para Nulos'!$A$3:$B$1563,2,FALSE),Tabla134[[#This Row],[Item Weight (Nulos)]])</f>
        <v>11.1</v>
      </c>
      <c r="O6977" s="11" t="str">
        <f>IF(Tabla134[[#This Row],[Item Visibility]]&lt;$U$15,"Poca visibilidad",IF(Tabla134[[#This Row],[Item Visibility]]&lt;$U$16,"Visibilidad media","Mayor visibilidad"))</f>
        <v>Mayor visibilidad</v>
      </c>
      <c r="P6977" s="11" t="str">
        <f>IF(Tabla134[[#This Row],[Rating]]&lt;2,"Muy Malo",IF(Tabla134[[#This Row],[Rating]]&lt;3,"Malo",IF(Tabla134[[#This Row],[Rating]]&lt;4,"Regular",IF(Tabla134[[#This Row],[Rating]]&lt;5,"Bueno","Excelente"))))</f>
        <v>Bueno</v>
      </c>
    </row>
    <row r="6978" spans="1:16" x14ac:dyDescent="0.2">
      <c r="A6978" s="7" t="s">
        <v>124</v>
      </c>
      <c r="B6978" s="7" t="s">
        <v>410</v>
      </c>
      <c r="C6978" s="7" t="s">
        <v>14</v>
      </c>
      <c r="D6978" s="8">
        <v>2015</v>
      </c>
      <c r="E6978" s="7" t="s">
        <v>922</v>
      </c>
      <c r="F6978" s="7" t="s">
        <v>796</v>
      </c>
      <c r="G6978" s="7" t="s">
        <v>702</v>
      </c>
      <c r="H6978" s="7" t="s">
        <v>7</v>
      </c>
      <c r="I6978" s="9">
        <v>3.0869612000000001E-2</v>
      </c>
      <c r="J6978" s="10">
        <v>49.800800000000002</v>
      </c>
      <c r="K6978" s="11">
        <v>4</v>
      </c>
      <c r="L6978" s="11" t="str">
        <f>IF(Tabla134[[#This Row],[Item Weight]]&lt;$U$12,"Poco Peso",IF(Tabla134[[#This Row],[Item Weight]]&lt;$U$13,"Peso Medio","Peso Alto"))</f>
        <v>Peso Medio</v>
      </c>
      <c r="M6978" s="7">
        <v>11.35</v>
      </c>
      <c r="N6978" s="11">
        <f>IF(Tabla134[[#This Row],[Item Weight (Nulos)]]="",VLOOKUP(Tabla134[[#This Row],[Item Identifier]],'Tabla para Nulos'!$A$3:$B$1563,2,FALSE),Tabla134[[#This Row],[Item Weight (Nulos)]])</f>
        <v>11.35</v>
      </c>
      <c r="O6978" s="11" t="str">
        <f>IF(Tabla134[[#This Row],[Item Visibility]]&lt;$U$15,"Poca visibilidad",IF(Tabla134[[#This Row],[Item Visibility]]&lt;$U$16,"Visibilidad media","Mayor visibilidad"))</f>
        <v>Visibilidad media</v>
      </c>
      <c r="P6978" s="11" t="str">
        <f>IF(Tabla134[[#This Row],[Rating]]&lt;2,"Muy Malo",IF(Tabla134[[#This Row],[Rating]]&lt;3,"Malo",IF(Tabla134[[#This Row],[Rating]]&lt;4,"Regular",IF(Tabla134[[#This Row],[Rating]]&lt;5,"Bueno","Excelente"))))</f>
        <v>Bueno</v>
      </c>
    </row>
    <row r="6979" spans="1:16" x14ac:dyDescent="0.2">
      <c r="A6979" s="7" t="s">
        <v>124</v>
      </c>
      <c r="B6979" s="7" t="s">
        <v>600</v>
      </c>
      <c r="C6979" s="7" t="s">
        <v>14</v>
      </c>
      <c r="D6979" s="8">
        <v>2015</v>
      </c>
      <c r="E6979" s="7" t="s">
        <v>922</v>
      </c>
      <c r="F6979" s="7" t="s">
        <v>796</v>
      </c>
      <c r="G6979" s="7" t="s">
        <v>702</v>
      </c>
      <c r="H6979" s="7" t="s">
        <v>7</v>
      </c>
      <c r="I6979" s="9">
        <v>6.7011609E-2</v>
      </c>
      <c r="J6979" s="10">
        <v>197.10839999999999</v>
      </c>
      <c r="K6979" s="11">
        <v>4</v>
      </c>
      <c r="L6979" s="11" t="str">
        <f>IF(Tabla134[[#This Row],[Item Weight]]&lt;$U$12,"Poco Peso",IF(Tabla134[[#This Row],[Item Weight]]&lt;$U$13,"Peso Medio","Peso Alto"))</f>
        <v>Peso Medio</v>
      </c>
      <c r="M6979" s="7">
        <v>14.1</v>
      </c>
      <c r="N6979" s="11">
        <f>IF(Tabla134[[#This Row],[Item Weight (Nulos)]]="",VLOOKUP(Tabla134[[#This Row],[Item Identifier]],'Tabla para Nulos'!$A$3:$B$1563,2,FALSE),Tabla134[[#This Row],[Item Weight (Nulos)]])</f>
        <v>14.1</v>
      </c>
      <c r="O6979" s="11" t="str">
        <f>IF(Tabla134[[#This Row],[Item Visibility]]&lt;$U$15,"Poca visibilidad",IF(Tabla134[[#This Row],[Item Visibility]]&lt;$U$16,"Visibilidad media","Mayor visibilidad"))</f>
        <v>Visibilidad media</v>
      </c>
      <c r="P6979" s="11" t="str">
        <f>IF(Tabla134[[#This Row],[Rating]]&lt;2,"Muy Malo",IF(Tabla134[[#This Row],[Rating]]&lt;3,"Malo",IF(Tabla134[[#This Row],[Rating]]&lt;4,"Regular",IF(Tabla134[[#This Row],[Rating]]&lt;5,"Bueno","Excelente"))))</f>
        <v>Bueno</v>
      </c>
    </row>
    <row r="6980" spans="1:16" x14ac:dyDescent="0.2">
      <c r="A6980" s="7" t="s">
        <v>124</v>
      </c>
      <c r="B6980" s="7" t="s">
        <v>407</v>
      </c>
      <c r="C6980" s="7" t="s">
        <v>14</v>
      </c>
      <c r="D6980" s="8">
        <v>2015</v>
      </c>
      <c r="E6980" s="7" t="s">
        <v>922</v>
      </c>
      <c r="F6980" s="7" t="s">
        <v>796</v>
      </c>
      <c r="G6980" s="7" t="s">
        <v>702</v>
      </c>
      <c r="H6980" s="7" t="s">
        <v>7</v>
      </c>
      <c r="I6980" s="9">
        <v>0.119131749</v>
      </c>
      <c r="J6980" s="10">
        <v>226.96940000000001</v>
      </c>
      <c r="K6980" s="11">
        <v>4</v>
      </c>
      <c r="L6980" s="11" t="str">
        <f>IF(Tabla134[[#This Row],[Item Weight]]&lt;$U$12,"Poco Peso",IF(Tabla134[[#This Row],[Item Weight]]&lt;$U$13,"Peso Medio","Peso Alto"))</f>
        <v>Peso Medio</v>
      </c>
      <c r="M6980" s="7">
        <v>15</v>
      </c>
      <c r="N6980" s="11">
        <f>IF(Tabla134[[#This Row],[Item Weight (Nulos)]]="",VLOOKUP(Tabla134[[#This Row],[Item Identifier]],'Tabla para Nulos'!$A$3:$B$1563,2,FALSE),Tabla134[[#This Row],[Item Weight (Nulos)]])</f>
        <v>15</v>
      </c>
      <c r="O6980" s="11" t="str">
        <f>IF(Tabla134[[#This Row],[Item Visibility]]&lt;$U$15,"Poca visibilidad",IF(Tabla134[[#This Row],[Item Visibility]]&lt;$U$16,"Visibilidad media","Mayor visibilidad"))</f>
        <v>Mayor visibilidad</v>
      </c>
      <c r="P6980" s="11" t="str">
        <f>IF(Tabla134[[#This Row],[Rating]]&lt;2,"Muy Malo",IF(Tabla134[[#This Row],[Rating]]&lt;3,"Malo",IF(Tabla134[[#This Row],[Rating]]&lt;4,"Regular",IF(Tabla134[[#This Row],[Rating]]&lt;5,"Bueno","Excelente"))))</f>
        <v>Bueno</v>
      </c>
    </row>
    <row r="6981" spans="1:16" x14ac:dyDescent="0.2">
      <c r="A6981" s="7" t="s">
        <v>124</v>
      </c>
      <c r="B6981" s="7" t="s">
        <v>406</v>
      </c>
      <c r="C6981" s="7" t="s">
        <v>14</v>
      </c>
      <c r="D6981" s="8">
        <v>2015</v>
      </c>
      <c r="E6981" s="7" t="s">
        <v>922</v>
      </c>
      <c r="F6981" s="7" t="s">
        <v>796</v>
      </c>
      <c r="G6981" s="7" t="s">
        <v>702</v>
      </c>
      <c r="H6981" s="7" t="s">
        <v>7</v>
      </c>
      <c r="I6981" s="9">
        <v>5.8513255E-2</v>
      </c>
      <c r="J6981" s="10">
        <v>46.974400000000003</v>
      </c>
      <c r="K6981" s="11">
        <v>4</v>
      </c>
      <c r="L6981" s="11" t="str">
        <f>IF(Tabla134[[#This Row],[Item Weight]]&lt;$U$12,"Poco Peso",IF(Tabla134[[#This Row],[Item Weight]]&lt;$U$13,"Peso Medio","Peso Alto"))</f>
        <v>Peso Medio</v>
      </c>
      <c r="M6981" s="7">
        <v>15</v>
      </c>
      <c r="N6981" s="11">
        <f>IF(Tabla134[[#This Row],[Item Weight (Nulos)]]="",VLOOKUP(Tabla134[[#This Row],[Item Identifier]],'Tabla para Nulos'!$A$3:$B$1563,2,FALSE),Tabla134[[#This Row],[Item Weight (Nulos)]])</f>
        <v>15</v>
      </c>
      <c r="O6981" s="11" t="str">
        <f>IF(Tabla134[[#This Row],[Item Visibility]]&lt;$U$15,"Poca visibilidad",IF(Tabla134[[#This Row],[Item Visibility]]&lt;$U$16,"Visibilidad media","Mayor visibilidad"))</f>
        <v>Visibilidad media</v>
      </c>
      <c r="P6981" s="11" t="str">
        <f>IF(Tabla134[[#This Row],[Rating]]&lt;2,"Muy Malo",IF(Tabla134[[#This Row],[Rating]]&lt;3,"Malo",IF(Tabla134[[#This Row],[Rating]]&lt;4,"Regular",IF(Tabla134[[#This Row],[Rating]]&lt;5,"Bueno","Excelente"))))</f>
        <v>Bueno</v>
      </c>
    </row>
    <row r="6982" spans="1:16" x14ac:dyDescent="0.2">
      <c r="A6982" s="7" t="s">
        <v>124</v>
      </c>
      <c r="B6982" s="7" t="s">
        <v>597</v>
      </c>
      <c r="C6982" s="7" t="s">
        <v>14</v>
      </c>
      <c r="D6982" s="8">
        <v>2015</v>
      </c>
      <c r="E6982" s="7" t="s">
        <v>922</v>
      </c>
      <c r="F6982" s="7" t="s">
        <v>796</v>
      </c>
      <c r="G6982" s="7" t="s">
        <v>702</v>
      </c>
      <c r="H6982" s="7" t="s">
        <v>7</v>
      </c>
      <c r="I6982" s="9">
        <v>0.105068444</v>
      </c>
      <c r="J6982" s="10">
        <v>156.66300000000001</v>
      </c>
      <c r="K6982" s="11">
        <v>4</v>
      </c>
      <c r="L6982" s="11" t="str">
        <f>IF(Tabla134[[#This Row],[Item Weight]]&lt;$U$12,"Poco Peso",IF(Tabla134[[#This Row],[Item Weight]]&lt;$U$13,"Peso Medio","Peso Alto"))</f>
        <v>Peso Medio</v>
      </c>
      <c r="M6982" s="7">
        <v>16.75</v>
      </c>
      <c r="N6982" s="11">
        <f>IF(Tabla134[[#This Row],[Item Weight (Nulos)]]="",VLOOKUP(Tabla134[[#This Row],[Item Identifier]],'Tabla para Nulos'!$A$3:$B$1563,2,FALSE),Tabla134[[#This Row],[Item Weight (Nulos)]])</f>
        <v>16.75</v>
      </c>
      <c r="O6982" s="11" t="str">
        <f>IF(Tabla134[[#This Row],[Item Visibility]]&lt;$U$15,"Poca visibilidad",IF(Tabla134[[#This Row],[Item Visibility]]&lt;$U$16,"Visibilidad media","Mayor visibilidad"))</f>
        <v>Mayor visibilidad</v>
      </c>
      <c r="P6982" s="11" t="str">
        <f>IF(Tabla134[[#This Row],[Rating]]&lt;2,"Muy Malo",IF(Tabla134[[#This Row],[Rating]]&lt;3,"Malo",IF(Tabla134[[#This Row],[Rating]]&lt;4,"Regular",IF(Tabla134[[#This Row],[Rating]]&lt;5,"Bueno","Excelente"))))</f>
        <v>Bueno</v>
      </c>
    </row>
    <row r="6983" spans="1:16" x14ac:dyDescent="0.2">
      <c r="A6983" s="7" t="s">
        <v>124</v>
      </c>
      <c r="B6983" s="7" t="s">
        <v>142</v>
      </c>
      <c r="C6983" s="7" t="s">
        <v>14</v>
      </c>
      <c r="D6983" s="8">
        <v>2015</v>
      </c>
      <c r="E6983" s="7" t="s">
        <v>922</v>
      </c>
      <c r="F6983" s="7" t="s">
        <v>796</v>
      </c>
      <c r="G6983" s="7" t="s">
        <v>702</v>
      </c>
      <c r="H6983" s="7" t="s">
        <v>7</v>
      </c>
      <c r="I6983" s="9">
        <v>0.139700397</v>
      </c>
      <c r="J6983" s="10">
        <v>147.77600000000001</v>
      </c>
      <c r="K6983" s="11">
        <v>4</v>
      </c>
      <c r="L6983" s="11" t="str">
        <f>IF(Tabla134[[#This Row],[Item Weight]]&lt;$U$12,"Poco Peso",IF(Tabla134[[#This Row],[Item Weight]]&lt;$U$13,"Peso Medio","Peso Alto"))</f>
        <v>Peso Alto</v>
      </c>
      <c r="M6983" s="7">
        <v>16.850000000000001</v>
      </c>
      <c r="N6983" s="11">
        <f>IF(Tabla134[[#This Row],[Item Weight (Nulos)]]="",VLOOKUP(Tabla134[[#This Row],[Item Identifier]],'Tabla para Nulos'!$A$3:$B$1563,2,FALSE),Tabla134[[#This Row],[Item Weight (Nulos)]])</f>
        <v>16.850000000000001</v>
      </c>
      <c r="O6983" s="11" t="str">
        <f>IF(Tabla134[[#This Row],[Item Visibility]]&lt;$U$15,"Poca visibilidad",IF(Tabla134[[#This Row],[Item Visibility]]&lt;$U$16,"Visibilidad media","Mayor visibilidad"))</f>
        <v>Mayor visibilidad</v>
      </c>
      <c r="P6983" s="11" t="str">
        <f>IF(Tabla134[[#This Row],[Rating]]&lt;2,"Muy Malo",IF(Tabla134[[#This Row],[Rating]]&lt;3,"Malo",IF(Tabla134[[#This Row],[Rating]]&lt;4,"Regular",IF(Tabla134[[#This Row],[Rating]]&lt;5,"Bueno","Excelente"))))</f>
        <v>Bueno</v>
      </c>
    </row>
    <row r="6984" spans="1:16" x14ac:dyDescent="0.2">
      <c r="A6984" s="7" t="s">
        <v>124</v>
      </c>
      <c r="B6984" s="7" t="s">
        <v>405</v>
      </c>
      <c r="C6984" s="7" t="s">
        <v>14</v>
      </c>
      <c r="D6984" s="8">
        <v>2015</v>
      </c>
      <c r="E6984" s="7" t="s">
        <v>922</v>
      </c>
      <c r="F6984" s="7" t="s">
        <v>796</v>
      </c>
      <c r="G6984" s="7" t="s">
        <v>702</v>
      </c>
      <c r="H6984" s="7" t="s">
        <v>7</v>
      </c>
      <c r="I6984" s="9">
        <v>5.2550475999999999E-2</v>
      </c>
      <c r="J6984" s="10">
        <v>101.29900000000001</v>
      </c>
      <c r="K6984" s="11">
        <v>4</v>
      </c>
      <c r="L6984" s="11" t="str">
        <f>IF(Tabla134[[#This Row],[Item Weight]]&lt;$U$12,"Poco Peso",IF(Tabla134[[#This Row],[Item Weight]]&lt;$U$13,"Peso Medio","Peso Alto"))</f>
        <v>Peso Alto</v>
      </c>
      <c r="M6984" s="7">
        <v>17.5</v>
      </c>
      <c r="N6984" s="11">
        <f>IF(Tabla134[[#This Row],[Item Weight (Nulos)]]="",VLOOKUP(Tabla134[[#This Row],[Item Identifier]],'Tabla para Nulos'!$A$3:$B$1563,2,FALSE),Tabla134[[#This Row],[Item Weight (Nulos)]])</f>
        <v>17.5</v>
      </c>
      <c r="O6984" s="11" t="str">
        <f>IF(Tabla134[[#This Row],[Item Visibility]]&lt;$U$15,"Poca visibilidad",IF(Tabla134[[#This Row],[Item Visibility]]&lt;$U$16,"Visibilidad media","Mayor visibilidad"))</f>
        <v>Visibilidad media</v>
      </c>
      <c r="P6984" s="11" t="str">
        <f>IF(Tabla134[[#This Row],[Rating]]&lt;2,"Muy Malo",IF(Tabla134[[#This Row],[Rating]]&lt;3,"Malo",IF(Tabla134[[#This Row],[Rating]]&lt;4,"Regular",IF(Tabla134[[#This Row],[Rating]]&lt;5,"Bueno","Excelente"))))</f>
        <v>Bueno</v>
      </c>
    </row>
    <row r="6985" spans="1:16" x14ac:dyDescent="0.2">
      <c r="A6985" s="7" t="s">
        <v>124</v>
      </c>
      <c r="B6985" s="7" t="s">
        <v>993</v>
      </c>
      <c r="C6985" s="7" t="s">
        <v>14</v>
      </c>
      <c r="D6985" s="8">
        <v>2015</v>
      </c>
      <c r="E6985" s="7" t="s">
        <v>922</v>
      </c>
      <c r="F6985" s="7" t="s">
        <v>796</v>
      </c>
      <c r="G6985" s="7" t="s">
        <v>702</v>
      </c>
      <c r="H6985" s="7" t="s">
        <v>7</v>
      </c>
      <c r="I6985" s="9">
        <v>4.9167387999999999E-2</v>
      </c>
      <c r="J6985" s="10">
        <v>114.91759999999999</v>
      </c>
      <c r="K6985" s="11">
        <v>4</v>
      </c>
      <c r="L6985" s="11" t="str">
        <f>IF(Tabla134[[#This Row],[Item Weight]]&lt;$U$12,"Poco Peso",IF(Tabla134[[#This Row],[Item Weight]]&lt;$U$13,"Peso Medio","Peso Alto"))</f>
        <v>Peso Alto</v>
      </c>
      <c r="M6985" s="7">
        <v>17.600000000000001</v>
      </c>
      <c r="N6985" s="11">
        <f>IF(Tabla134[[#This Row],[Item Weight (Nulos)]]="",VLOOKUP(Tabla134[[#This Row],[Item Identifier]],'Tabla para Nulos'!$A$3:$B$1563,2,FALSE),Tabla134[[#This Row],[Item Weight (Nulos)]])</f>
        <v>17.600000000000001</v>
      </c>
      <c r="O6985" s="11" t="str">
        <f>IF(Tabla134[[#This Row],[Item Visibility]]&lt;$U$15,"Poca visibilidad",IF(Tabla134[[#This Row],[Item Visibility]]&lt;$U$16,"Visibilidad media","Mayor visibilidad"))</f>
        <v>Visibilidad media</v>
      </c>
      <c r="P6985" s="11" t="str">
        <f>IF(Tabla134[[#This Row],[Rating]]&lt;2,"Muy Malo",IF(Tabla134[[#This Row],[Rating]]&lt;3,"Malo",IF(Tabla134[[#This Row],[Rating]]&lt;4,"Regular",IF(Tabla134[[#This Row],[Rating]]&lt;5,"Bueno","Excelente"))))</f>
        <v>Bueno</v>
      </c>
    </row>
    <row r="6986" spans="1:16" x14ac:dyDescent="0.2">
      <c r="A6986" s="7" t="s">
        <v>124</v>
      </c>
      <c r="B6986" s="7" t="s">
        <v>1058</v>
      </c>
      <c r="C6986" s="7" t="s">
        <v>14</v>
      </c>
      <c r="D6986" s="8">
        <v>2015</v>
      </c>
      <c r="E6986" s="7" t="s">
        <v>922</v>
      </c>
      <c r="F6986" s="7" t="s">
        <v>796</v>
      </c>
      <c r="G6986" s="7" t="s">
        <v>702</v>
      </c>
      <c r="H6986" s="7" t="s">
        <v>7</v>
      </c>
      <c r="I6986" s="9">
        <v>1.5309885000000001E-2</v>
      </c>
      <c r="J6986" s="10">
        <v>197.60839999999999</v>
      </c>
      <c r="K6986" s="11">
        <v>4</v>
      </c>
      <c r="L6986" s="11" t="str">
        <f>IF(Tabla134[[#This Row],[Item Weight]]&lt;$U$12,"Poco Peso",IF(Tabla134[[#This Row],[Item Weight]]&lt;$U$13,"Peso Medio","Peso Alto"))</f>
        <v>Peso Alto</v>
      </c>
      <c r="M6986" s="7">
        <v>18.25</v>
      </c>
      <c r="N6986" s="11">
        <f>IF(Tabla134[[#This Row],[Item Weight (Nulos)]]="",VLOOKUP(Tabla134[[#This Row],[Item Identifier]],'Tabla para Nulos'!$A$3:$B$1563,2,FALSE),Tabla134[[#This Row],[Item Weight (Nulos)]])</f>
        <v>18.25</v>
      </c>
      <c r="O6986" s="11" t="str">
        <f>IF(Tabla134[[#This Row],[Item Visibility]]&lt;$U$15,"Poca visibilidad",IF(Tabla134[[#This Row],[Item Visibility]]&lt;$U$16,"Visibilidad media","Mayor visibilidad"))</f>
        <v>Poca visibilidad</v>
      </c>
      <c r="P6986" s="11" t="str">
        <f>IF(Tabla134[[#This Row],[Rating]]&lt;2,"Muy Malo",IF(Tabla134[[#This Row],[Rating]]&lt;3,"Malo",IF(Tabla134[[#This Row],[Rating]]&lt;4,"Regular",IF(Tabla134[[#This Row],[Rating]]&lt;5,"Bueno","Excelente"))))</f>
        <v>Bueno</v>
      </c>
    </row>
    <row r="6987" spans="1:16" x14ac:dyDescent="0.2">
      <c r="A6987" s="7" t="s">
        <v>124</v>
      </c>
      <c r="B6987" s="7" t="s">
        <v>143</v>
      </c>
      <c r="C6987" s="7" t="s">
        <v>14</v>
      </c>
      <c r="D6987" s="8">
        <v>2015</v>
      </c>
      <c r="E6987" s="7" t="s">
        <v>922</v>
      </c>
      <c r="F6987" s="7" t="s">
        <v>796</v>
      </c>
      <c r="G6987" s="7" t="s">
        <v>702</v>
      </c>
      <c r="H6987" s="7" t="s">
        <v>7</v>
      </c>
      <c r="I6987" s="9">
        <v>7.7882225999999999E-2</v>
      </c>
      <c r="J6987" s="10">
        <v>258.09620000000001</v>
      </c>
      <c r="K6987" s="11">
        <v>4</v>
      </c>
      <c r="L6987" s="11" t="str">
        <f>IF(Tabla134[[#This Row],[Item Weight]]&lt;$U$12,"Poco Peso",IF(Tabla134[[#This Row],[Item Weight]]&lt;$U$13,"Peso Medio","Peso Alto"))</f>
        <v>Peso Alto</v>
      </c>
      <c r="M6987" s="7">
        <v>18.25</v>
      </c>
      <c r="N6987" s="11">
        <f>IF(Tabla134[[#This Row],[Item Weight (Nulos)]]="",VLOOKUP(Tabla134[[#This Row],[Item Identifier]],'Tabla para Nulos'!$A$3:$B$1563,2,FALSE),Tabla134[[#This Row],[Item Weight (Nulos)]])</f>
        <v>18.25</v>
      </c>
      <c r="O6987" s="11" t="str">
        <f>IF(Tabla134[[#This Row],[Item Visibility]]&lt;$U$15,"Poca visibilidad",IF(Tabla134[[#This Row],[Item Visibility]]&lt;$U$16,"Visibilidad media","Mayor visibilidad"))</f>
        <v>Visibilidad media</v>
      </c>
      <c r="P6987" s="11" t="str">
        <f>IF(Tabla134[[#This Row],[Rating]]&lt;2,"Muy Malo",IF(Tabla134[[#This Row],[Rating]]&lt;3,"Malo",IF(Tabla134[[#This Row],[Rating]]&lt;4,"Regular",IF(Tabla134[[#This Row],[Rating]]&lt;5,"Bueno","Excelente"))))</f>
        <v>Bueno</v>
      </c>
    </row>
    <row r="6988" spans="1:16" x14ac:dyDescent="0.2">
      <c r="A6988" s="7" t="s">
        <v>124</v>
      </c>
      <c r="B6988" s="7" t="s">
        <v>297</v>
      </c>
      <c r="C6988" s="7" t="s">
        <v>14</v>
      </c>
      <c r="D6988" s="8">
        <v>2015</v>
      </c>
      <c r="E6988" s="7" t="s">
        <v>922</v>
      </c>
      <c r="F6988" s="7" t="s">
        <v>796</v>
      </c>
      <c r="G6988" s="7" t="s">
        <v>702</v>
      </c>
      <c r="H6988" s="7" t="s">
        <v>7</v>
      </c>
      <c r="I6988" s="9">
        <v>7.5347425999999995E-2</v>
      </c>
      <c r="J6988" s="10">
        <v>126.30459999999999</v>
      </c>
      <c r="K6988" s="11">
        <v>4</v>
      </c>
      <c r="L6988" s="11" t="str">
        <f>IF(Tabla134[[#This Row],[Item Weight]]&lt;$U$12,"Poco Peso",IF(Tabla134[[#This Row],[Item Weight]]&lt;$U$13,"Peso Medio","Peso Alto"))</f>
        <v>Peso Alto</v>
      </c>
      <c r="M6988" s="7">
        <v>18.25</v>
      </c>
      <c r="N6988" s="11">
        <f>IF(Tabla134[[#This Row],[Item Weight (Nulos)]]="",VLOOKUP(Tabla134[[#This Row],[Item Identifier]],'Tabla para Nulos'!$A$3:$B$1563,2,FALSE),Tabla134[[#This Row],[Item Weight (Nulos)]])</f>
        <v>18.25</v>
      </c>
      <c r="O6988" s="11" t="str">
        <f>IF(Tabla134[[#This Row],[Item Visibility]]&lt;$U$15,"Poca visibilidad",IF(Tabla134[[#This Row],[Item Visibility]]&lt;$U$16,"Visibilidad media","Mayor visibilidad"))</f>
        <v>Visibilidad media</v>
      </c>
      <c r="P6988" s="11" t="str">
        <f>IF(Tabla134[[#This Row],[Rating]]&lt;2,"Muy Malo",IF(Tabla134[[#This Row],[Rating]]&lt;3,"Malo",IF(Tabla134[[#This Row],[Rating]]&lt;4,"Regular",IF(Tabla134[[#This Row],[Rating]]&lt;5,"Bueno","Excelente"))))</f>
        <v>Bueno</v>
      </c>
    </row>
    <row r="6989" spans="1:16" x14ac:dyDescent="0.2">
      <c r="A6989" s="7" t="s">
        <v>124</v>
      </c>
      <c r="B6989" s="7" t="s">
        <v>401</v>
      </c>
      <c r="C6989" s="7" t="s">
        <v>14</v>
      </c>
      <c r="D6989" s="8">
        <v>2015</v>
      </c>
      <c r="E6989" s="7" t="s">
        <v>922</v>
      </c>
      <c r="F6989" s="7" t="s">
        <v>796</v>
      </c>
      <c r="G6989" s="7" t="s">
        <v>702</v>
      </c>
      <c r="H6989" s="7" t="s">
        <v>7</v>
      </c>
      <c r="I6989" s="9">
        <v>0.108930629</v>
      </c>
      <c r="J6989" s="10">
        <v>160.95779999999999</v>
      </c>
      <c r="K6989" s="11">
        <v>4</v>
      </c>
      <c r="L6989" s="11" t="str">
        <f>IF(Tabla134[[#This Row],[Item Weight]]&lt;$U$12,"Poco Peso",IF(Tabla134[[#This Row],[Item Weight]]&lt;$U$13,"Peso Medio","Peso Alto"))</f>
        <v>Peso Alto</v>
      </c>
      <c r="M6989" s="7">
        <v>20.75</v>
      </c>
      <c r="N6989" s="11">
        <f>IF(Tabla134[[#This Row],[Item Weight (Nulos)]]="",VLOOKUP(Tabla134[[#This Row],[Item Identifier]],'Tabla para Nulos'!$A$3:$B$1563,2,FALSE),Tabla134[[#This Row],[Item Weight (Nulos)]])</f>
        <v>20.75</v>
      </c>
      <c r="O6989" s="11" t="str">
        <f>IF(Tabla134[[#This Row],[Item Visibility]]&lt;$U$15,"Poca visibilidad",IF(Tabla134[[#This Row],[Item Visibility]]&lt;$U$16,"Visibilidad media","Mayor visibilidad"))</f>
        <v>Mayor visibilidad</v>
      </c>
      <c r="P6989" s="11" t="str">
        <f>IF(Tabla134[[#This Row],[Rating]]&lt;2,"Muy Malo",IF(Tabla134[[#This Row],[Rating]]&lt;3,"Malo",IF(Tabla134[[#This Row],[Rating]]&lt;4,"Regular",IF(Tabla134[[#This Row],[Rating]]&lt;5,"Bueno","Excelente"))))</f>
        <v>Bueno</v>
      </c>
    </row>
    <row r="6990" spans="1:16" x14ac:dyDescent="0.2">
      <c r="A6990" s="7" t="s">
        <v>124</v>
      </c>
      <c r="B6990" s="7" t="s">
        <v>1057</v>
      </c>
      <c r="C6990" s="7" t="s">
        <v>14</v>
      </c>
      <c r="D6990" s="8">
        <v>2015</v>
      </c>
      <c r="E6990" s="7" t="s">
        <v>922</v>
      </c>
      <c r="F6990" s="7" t="s">
        <v>796</v>
      </c>
      <c r="G6990" s="7" t="s">
        <v>702</v>
      </c>
      <c r="H6990" s="7" t="s">
        <v>7</v>
      </c>
      <c r="I6990" s="9">
        <v>1.9462622999999998E-2</v>
      </c>
      <c r="J6990" s="10">
        <v>120.87560000000001</v>
      </c>
      <c r="K6990" s="11">
        <v>4</v>
      </c>
      <c r="L6990" s="11" t="str">
        <f>IF(Tabla134[[#This Row],[Item Weight]]&lt;$U$12,"Poco Peso",IF(Tabla134[[#This Row],[Item Weight]]&lt;$U$13,"Peso Medio","Peso Alto"))</f>
        <v>Peso Alto</v>
      </c>
      <c r="M6990" s="7">
        <v>21.25</v>
      </c>
      <c r="N6990" s="11">
        <f>IF(Tabla134[[#This Row],[Item Weight (Nulos)]]="",VLOOKUP(Tabla134[[#This Row],[Item Identifier]],'Tabla para Nulos'!$A$3:$B$1563,2,FALSE),Tabla134[[#This Row],[Item Weight (Nulos)]])</f>
        <v>21.25</v>
      </c>
      <c r="O6990" s="11" t="str">
        <f>IF(Tabla134[[#This Row],[Item Visibility]]&lt;$U$15,"Poca visibilidad",IF(Tabla134[[#This Row],[Item Visibility]]&lt;$U$16,"Visibilidad media","Mayor visibilidad"))</f>
        <v>Poca visibilidad</v>
      </c>
      <c r="P6990" s="11" t="str">
        <f>IF(Tabla134[[#This Row],[Rating]]&lt;2,"Muy Malo",IF(Tabla134[[#This Row],[Rating]]&lt;3,"Malo",IF(Tabla134[[#This Row],[Rating]]&lt;4,"Regular",IF(Tabla134[[#This Row],[Rating]]&lt;5,"Bueno","Excelente"))))</f>
        <v>Bueno</v>
      </c>
    </row>
    <row r="6991" spans="1:16" x14ac:dyDescent="0.2">
      <c r="A6991" s="7" t="s">
        <v>124</v>
      </c>
      <c r="B6991" s="7" t="s">
        <v>1056</v>
      </c>
      <c r="C6991" s="7" t="s">
        <v>19</v>
      </c>
      <c r="D6991" s="8">
        <v>2015</v>
      </c>
      <c r="E6991" s="7" t="s">
        <v>922</v>
      </c>
      <c r="F6991" s="7" t="s">
        <v>796</v>
      </c>
      <c r="G6991" s="7" t="s">
        <v>702</v>
      </c>
      <c r="H6991" s="7" t="s">
        <v>7</v>
      </c>
      <c r="I6991" s="9">
        <v>1.4584583999999999E-2</v>
      </c>
      <c r="J6991" s="10">
        <v>146.31020000000001</v>
      </c>
      <c r="K6991" s="11">
        <v>4</v>
      </c>
      <c r="L6991" s="11" t="str">
        <f>IF(Tabla134[[#This Row],[Item Weight]]&lt;$U$12,"Poco Peso",IF(Tabla134[[#This Row],[Item Weight]]&lt;$U$13,"Peso Medio","Peso Alto"))</f>
        <v>Poco Peso</v>
      </c>
      <c r="M6991" s="7">
        <v>5.78</v>
      </c>
      <c r="N6991" s="11">
        <f>IF(Tabla134[[#This Row],[Item Weight (Nulos)]]="",VLOOKUP(Tabla134[[#This Row],[Item Identifier]],'Tabla para Nulos'!$A$3:$B$1563,2,FALSE),Tabla134[[#This Row],[Item Weight (Nulos)]])</f>
        <v>5.78</v>
      </c>
      <c r="O6991" s="11" t="str">
        <f>IF(Tabla134[[#This Row],[Item Visibility]]&lt;$U$15,"Poca visibilidad",IF(Tabla134[[#This Row],[Item Visibility]]&lt;$U$16,"Visibilidad media","Mayor visibilidad"))</f>
        <v>Poca visibilidad</v>
      </c>
      <c r="P6991" s="11" t="str">
        <f>IF(Tabla134[[#This Row],[Rating]]&lt;2,"Muy Malo",IF(Tabla134[[#This Row],[Rating]]&lt;3,"Malo",IF(Tabla134[[#This Row],[Rating]]&lt;4,"Regular",IF(Tabla134[[#This Row],[Rating]]&lt;5,"Bueno","Excelente"))))</f>
        <v>Bueno</v>
      </c>
    </row>
    <row r="6992" spans="1:16" x14ac:dyDescent="0.2">
      <c r="A6992" s="7" t="s">
        <v>124</v>
      </c>
      <c r="B6992" s="7" t="s">
        <v>129</v>
      </c>
      <c r="C6992" s="7" t="s">
        <v>19</v>
      </c>
      <c r="D6992" s="8">
        <v>2015</v>
      </c>
      <c r="E6992" s="7" t="s">
        <v>922</v>
      </c>
      <c r="F6992" s="7" t="s">
        <v>796</v>
      </c>
      <c r="G6992" s="7" t="s">
        <v>702</v>
      </c>
      <c r="H6992" s="7" t="s">
        <v>7</v>
      </c>
      <c r="I6992" s="9">
        <v>0.115265695</v>
      </c>
      <c r="J6992" s="10">
        <v>160.52359999999999</v>
      </c>
      <c r="K6992" s="11">
        <v>4</v>
      </c>
      <c r="L6992" s="11" t="str">
        <f>IF(Tabla134[[#This Row],[Item Weight]]&lt;$U$12,"Poco Peso",IF(Tabla134[[#This Row],[Item Weight]]&lt;$U$13,"Peso Medio","Peso Alto"))</f>
        <v>Poco Peso</v>
      </c>
      <c r="M6992" s="7">
        <v>6.1349999999999998</v>
      </c>
      <c r="N6992" s="11">
        <f>IF(Tabla134[[#This Row],[Item Weight (Nulos)]]="",VLOOKUP(Tabla134[[#This Row],[Item Identifier]],'Tabla para Nulos'!$A$3:$B$1563,2,FALSE),Tabla134[[#This Row],[Item Weight (Nulos)]])</f>
        <v>6.1349999999999998</v>
      </c>
      <c r="O6992" s="11" t="str">
        <f>IF(Tabla134[[#This Row],[Item Visibility]]&lt;$U$15,"Poca visibilidad",IF(Tabla134[[#This Row],[Item Visibility]]&lt;$U$16,"Visibilidad media","Mayor visibilidad"))</f>
        <v>Mayor visibilidad</v>
      </c>
      <c r="P6992" s="11" t="str">
        <f>IF(Tabla134[[#This Row],[Rating]]&lt;2,"Muy Malo",IF(Tabla134[[#This Row],[Rating]]&lt;3,"Malo",IF(Tabla134[[#This Row],[Rating]]&lt;4,"Regular",IF(Tabla134[[#This Row],[Rating]]&lt;5,"Bueno","Excelente"))))</f>
        <v>Bueno</v>
      </c>
    </row>
    <row r="6993" spans="1:16" x14ac:dyDescent="0.2">
      <c r="A6993" s="7" t="s">
        <v>124</v>
      </c>
      <c r="B6993" s="7" t="s">
        <v>20</v>
      </c>
      <c r="C6993" s="7" t="s">
        <v>19</v>
      </c>
      <c r="D6993" s="8">
        <v>2015</v>
      </c>
      <c r="E6993" s="7" t="s">
        <v>922</v>
      </c>
      <c r="F6993" s="7" t="s">
        <v>796</v>
      </c>
      <c r="G6993" s="7" t="s">
        <v>702</v>
      </c>
      <c r="H6993" s="7" t="s">
        <v>7</v>
      </c>
      <c r="I6993" s="9">
        <v>2.7761289000000001E-2</v>
      </c>
      <c r="J6993" s="10">
        <v>85.819800000000001</v>
      </c>
      <c r="K6993" s="11">
        <v>4</v>
      </c>
      <c r="L6993" s="11" t="str">
        <f>IF(Tabla134[[#This Row],[Item Weight]]&lt;$U$12,"Poco Peso",IF(Tabla134[[#This Row],[Item Weight]]&lt;$U$13,"Peso Medio","Peso Alto"))</f>
        <v>Poco Peso</v>
      </c>
      <c r="M6993" s="7">
        <v>6.28</v>
      </c>
      <c r="N6993" s="11">
        <f>IF(Tabla134[[#This Row],[Item Weight (Nulos)]]="",VLOOKUP(Tabla134[[#This Row],[Item Identifier]],'Tabla para Nulos'!$A$3:$B$1563,2,FALSE),Tabla134[[#This Row],[Item Weight (Nulos)]])</f>
        <v>6.28</v>
      </c>
      <c r="O6993" s="11" t="str">
        <f>IF(Tabla134[[#This Row],[Item Visibility]]&lt;$U$15,"Poca visibilidad",IF(Tabla134[[#This Row],[Item Visibility]]&lt;$U$16,"Visibilidad media","Mayor visibilidad"))</f>
        <v>Visibilidad media</v>
      </c>
      <c r="P6993" s="11" t="str">
        <f>IF(Tabla134[[#This Row],[Rating]]&lt;2,"Muy Malo",IF(Tabla134[[#This Row],[Rating]]&lt;3,"Malo",IF(Tabla134[[#This Row],[Rating]]&lt;4,"Regular",IF(Tabla134[[#This Row],[Rating]]&lt;5,"Bueno","Excelente"))))</f>
        <v>Bueno</v>
      </c>
    </row>
    <row r="6994" spans="1:16" x14ac:dyDescent="0.2">
      <c r="A6994" s="7" t="s">
        <v>124</v>
      </c>
      <c r="B6994" s="7" t="s">
        <v>399</v>
      </c>
      <c r="C6994" s="7" t="s">
        <v>19</v>
      </c>
      <c r="D6994" s="8">
        <v>2015</v>
      </c>
      <c r="E6994" s="7" t="s">
        <v>922</v>
      </c>
      <c r="F6994" s="7" t="s">
        <v>796</v>
      </c>
      <c r="G6994" s="7" t="s">
        <v>702</v>
      </c>
      <c r="H6994" s="7" t="s">
        <v>7</v>
      </c>
      <c r="I6994" s="9">
        <v>1.4021626000000001E-2</v>
      </c>
      <c r="J6994" s="10">
        <v>127.1652</v>
      </c>
      <c r="K6994" s="11">
        <v>4</v>
      </c>
      <c r="L6994" s="11" t="str">
        <f>IF(Tabla134[[#This Row],[Item Weight]]&lt;$U$12,"Poco Peso",IF(Tabla134[[#This Row],[Item Weight]]&lt;$U$13,"Peso Medio","Peso Alto"))</f>
        <v>Poco Peso</v>
      </c>
      <c r="M6994" s="7">
        <v>6.8650000000000002</v>
      </c>
      <c r="N6994" s="11">
        <f>IF(Tabla134[[#This Row],[Item Weight (Nulos)]]="",VLOOKUP(Tabla134[[#This Row],[Item Identifier]],'Tabla para Nulos'!$A$3:$B$1563,2,FALSE),Tabla134[[#This Row],[Item Weight (Nulos)]])</f>
        <v>6.8650000000000002</v>
      </c>
      <c r="O6994" s="11" t="str">
        <f>IF(Tabla134[[#This Row],[Item Visibility]]&lt;$U$15,"Poca visibilidad",IF(Tabla134[[#This Row],[Item Visibility]]&lt;$U$16,"Visibilidad media","Mayor visibilidad"))</f>
        <v>Poca visibilidad</v>
      </c>
      <c r="P6994" s="11" t="str">
        <f>IF(Tabla134[[#This Row],[Rating]]&lt;2,"Muy Malo",IF(Tabla134[[#This Row],[Rating]]&lt;3,"Malo",IF(Tabla134[[#This Row],[Rating]]&lt;4,"Regular",IF(Tabla134[[#This Row],[Rating]]&lt;5,"Bueno","Excelente"))))</f>
        <v>Bueno</v>
      </c>
    </row>
    <row r="6995" spans="1:16" x14ac:dyDescent="0.2">
      <c r="A6995" s="7" t="s">
        <v>124</v>
      </c>
      <c r="B6995" s="7" t="s">
        <v>518</v>
      </c>
      <c r="C6995" s="7" t="s">
        <v>19</v>
      </c>
      <c r="D6995" s="8">
        <v>2015</v>
      </c>
      <c r="E6995" s="7" t="s">
        <v>922</v>
      </c>
      <c r="F6995" s="7" t="s">
        <v>796</v>
      </c>
      <c r="G6995" s="7" t="s">
        <v>702</v>
      </c>
      <c r="H6995" s="7" t="s">
        <v>7</v>
      </c>
      <c r="I6995" s="9">
        <v>7.7350111999999999E-2</v>
      </c>
      <c r="J6995" s="10">
        <v>91.414599999999993</v>
      </c>
      <c r="K6995" s="11">
        <v>4</v>
      </c>
      <c r="L6995" s="11" t="str">
        <f>IF(Tabla134[[#This Row],[Item Weight]]&lt;$U$12,"Poco Peso",IF(Tabla134[[#This Row],[Item Weight]]&lt;$U$13,"Peso Medio","Peso Alto"))</f>
        <v>Poco Peso</v>
      </c>
      <c r="M6995" s="7">
        <v>6.96</v>
      </c>
      <c r="N6995" s="11">
        <f>IF(Tabla134[[#This Row],[Item Weight (Nulos)]]="",VLOOKUP(Tabla134[[#This Row],[Item Identifier]],'Tabla para Nulos'!$A$3:$B$1563,2,FALSE),Tabla134[[#This Row],[Item Weight (Nulos)]])</f>
        <v>6.96</v>
      </c>
      <c r="O6995" s="11" t="str">
        <f>IF(Tabla134[[#This Row],[Item Visibility]]&lt;$U$15,"Poca visibilidad",IF(Tabla134[[#This Row],[Item Visibility]]&lt;$U$16,"Visibilidad media","Mayor visibilidad"))</f>
        <v>Visibilidad media</v>
      </c>
      <c r="P6995" s="11" t="str">
        <f>IF(Tabla134[[#This Row],[Rating]]&lt;2,"Muy Malo",IF(Tabla134[[#This Row],[Rating]]&lt;3,"Malo",IF(Tabla134[[#This Row],[Rating]]&lt;4,"Regular",IF(Tabla134[[#This Row],[Rating]]&lt;5,"Bueno","Excelente"))))</f>
        <v>Bueno</v>
      </c>
    </row>
    <row r="6996" spans="1:16" x14ac:dyDescent="0.2">
      <c r="A6996" s="7" t="s">
        <v>124</v>
      </c>
      <c r="B6996" s="7" t="s">
        <v>1055</v>
      </c>
      <c r="C6996" s="7" t="s">
        <v>19</v>
      </c>
      <c r="D6996" s="8">
        <v>2015</v>
      </c>
      <c r="E6996" s="7" t="s">
        <v>922</v>
      </c>
      <c r="F6996" s="7" t="s">
        <v>796</v>
      </c>
      <c r="G6996" s="7" t="s">
        <v>702</v>
      </c>
      <c r="H6996" s="7" t="s">
        <v>7</v>
      </c>
      <c r="I6996" s="9">
        <v>6.1188146999999998E-2</v>
      </c>
      <c r="J6996" s="10">
        <v>94.043599999999998</v>
      </c>
      <c r="K6996" s="11">
        <v>4</v>
      </c>
      <c r="L6996" s="11" t="str">
        <f>IF(Tabla134[[#This Row],[Item Weight]]&lt;$U$12,"Poco Peso",IF(Tabla134[[#This Row],[Item Weight]]&lt;$U$13,"Peso Medio","Peso Alto"))</f>
        <v>Poco Peso</v>
      </c>
      <c r="M6996" s="7">
        <v>7.63</v>
      </c>
      <c r="N6996" s="11">
        <f>IF(Tabla134[[#This Row],[Item Weight (Nulos)]]="",VLOOKUP(Tabla134[[#This Row],[Item Identifier]],'Tabla para Nulos'!$A$3:$B$1563,2,FALSE),Tabla134[[#This Row],[Item Weight (Nulos)]])</f>
        <v>7.63</v>
      </c>
      <c r="O6996" s="11" t="str">
        <f>IF(Tabla134[[#This Row],[Item Visibility]]&lt;$U$15,"Poca visibilidad",IF(Tabla134[[#This Row],[Item Visibility]]&lt;$U$16,"Visibilidad media","Mayor visibilidad"))</f>
        <v>Visibilidad media</v>
      </c>
      <c r="P6996" s="11" t="str">
        <f>IF(Tabla134[[#This Row],[Rating]]&lt;2,"Muy Malo",IF(Tabla134[[#This Row],[Rating]]&lt;3,"Malo",IF(Tabla134[[#This Row],[Rating]]&lt;4,"Regular",IF(Tabla134[[#This Row],[Rating]]&lt;5,"Bueno","Excelente"))))</f>
        <v>Bueno</v>
      </c>
    </row>
    <row r="6997" spans="1:16" x14ac:dyDescent="0.2">
      <c r="A6997" s="7" t="s">
        <v>124</v>
      </c>
      <c r="B6997" s="7" t="s">
        <v>594</v>
      </c>
      <c r="C6997" s="7" t="s">
        <v>19</v>
      </c>
      <c r="D6997" s="8">
        <v>2015</v>
      </c>
      <c r="E6997" s="7" t="s">
        <v>922</v>
      </c>
      <c r="F6997" s="7" t="s">
        <v>796</v>
      </c>
      <c r="G6997" s="7" t="s">
        <v>702</v>
      </c>
      <c r="H6997" s="7" t="s">
        <v>7</v>
      </c>
      <c r="I6997" s="9">
        <v>2.3934397999999999E-2</v>
      </c>
      <c r="J6997" s="10">
        <v>105.828</v>
      </c>
      <c r="K6997" s="11">
        <v>4</v>
      </c>
      <c r="L6997" s="11" t="str">
        <f>IF(Tabla134[[#This Row],[Item Weight]]&lt;$U$12,"Poco Peso",IF(Tabla134[[#This Row],[Item Weight]]&lt;$U$13,"Peso Medio","Peso Alto"))</f>
        <v>Poco Peso</v>
      </c>
      <c r="M6997" s="7">
        <v>8.5749999999999993</v>
      </c>
      <c r="N6997" s="11">
        <f>IF(Tabla134[[#This Row],[Item Weight (Nulos)]]="",VLOOKUP(Tabla134[[#This Row],[Item Identifier]],'Tabla para Nulos'!$A$3:$B$1563,2,FALSE),Tabla134[[#This Row],[Item Weight (Nulos)]])</f>
        <v>8.5749999999999993</v>
      </c>
      <c r="O6997" s="11" t="str">
        <f>IF(Tabla134[[#This Row],[Item Visibility]]&lt;$U$15,"Poca visibilidad",IF(Tabla134[[#This Row],[Item Visibility]]&lt;$U$16,"Visibilidad media","Mayor visibilidad"))</f>
        <v>Poca visibilidad</v>
      </c>
      <c r="P6997" s="11" t="str">
        <f>IF(Tabla134[[#This Row],[Rating]]&lt;2,"Muy Malo",IF(Tabla134[[#This Row],[Rating]]&lt;3,"Malo",IF(Tabla134[[#This Row],[Rating]]&lt;4,"Regular",IF(Tabla134[[#This Row],[Rating]]&lt;5,"Bueno","Excelente"))))</f>
        <v>Bueno</v>
      </c>
    </row>
    <row r="6998" spans="1:16" x14ac:dyDescent="0.2">
      <c r="A6998" s="7" t="s">
        <v>124</v>
      </c>
      <c r="B6998" s="7" t="s">
        <v>1054</v>
      </c>
      <c r="C6998" s="7" t="s">
        <v>19</v>
      </c>
      <c r="D6998" s="8">
        <v>2015</v>
      </c>
      <c r="E6998" s="7" t="s">
        <v>922</v>
      </c>
      <c r="F6998" s="7" t="s">
        <v>796</v>
      </c>
      <c r="G6998" s="7" t="s">
        <v>702</v>
      </c>
      <c r="H6998" s="7" t="s">
        <v>7</v>
      </c>
      <c r="I6998" s="9">
        <v>1.3869809E-2</v>
      </c>
      <c r="J6998" s="10">
        <v>47.405999999999999</v>
      </c>
      <c r="K6998" s="11">
        <v>4</v>
      </c>
      <c r="L6998" s="11" t="str">
        <f>IF(Tabla134[[#This Row],[Item Weight]]&lt;$U$12,"Poco Peso",IF(Tabla134[[#This Row],[Item Weight]]&lt;$U$13,"Peso Medio","Peso Alto"))</f>
        <v>Peso Medio</v>
      </c>
      <c r="M6998" s="7">
        <v>9.8000000000000007</v>
      </c>
      <c r="N6998" s="11">
        <f>IF(Tabla134[[#This Row],[Item Weight (Nulos)]]="",VLOOKUP(Tabla134[[#This Row],[Item Identifier]],'Tabla para Nulos'!$A$3:$B$1563,2,FALSE),Tabla134[[#This Row],[Item Weight (Nulos)]])</f>
        <v>9.8000000000000007</v>
      </c>
      <c r="O6998" s="11" t="str">
        <f>IF(Tabla134[[#This Row],[Item Visibility]]&lt;$U$15,"Poca visibilidad",IF(Tabla134[[#This Row],[Item Visibility]]&lt;$U$16,"Visibilidad media","Mayor visibilidad"))</f>
        <v>Poca visibilidad</v>
      </c>
      <c r="P6998" s="11" t="str">
        <f>IF(Tabla134[[#This Row],[Rating]]&lt;2,"Muy Malo",IF(Tabla134[[#This Row],[Rating]]&lt;3,"Malo",IF(Tabla134[[#This Row],[Rating]]&lt;4,"Regular",IF(Tabla134[[#This Row],[Rating]]&lt;5,"Bueno","Excelente"))))</f>
        <v>Bueno</v>
      </c>
    </row>
    <row r="6999" spans="1:16" x14ac:dyDescent="0.2">
      <c r="A6999" s="7" t="s">
        <v>124</v>
      </c>
      <c r="B6999" s="7" t="s">
        <v>1053</v>
      </c>
      <c r="C6999" s="7" t="s">
        <v>19</v>
      </c>
      <c r="D6999" s="8">
        <v>2015</v>
      </c>
      <c r="E6999" s="7" t="s">
        <v>922</v>
      </c>
      <c r="F6999" s="7" t="s">
        <v>796</v>
      </c>
      <c r="G6999" s="7" t="s">
        <v>702</v>
      </c>
      <c r="H6999" s="7" t="s">
        <v>7</v>
      </c>
      <c r="I6999" s="9">
        <v>0.16817143000000001</v>
      </c>
      <c r="J6999" s="10">
        <v>237.75640000000001</v>
      </c>
      <c r="K6999" s="11">
        <v>4</v>
      </c>
      <c r="L6999" s="11" t="str">
        <f>IF(Tabla134[[#This Row],[Item Weight]]&lt;$U$12,"Poco Peso",IF(Tabla134[[#This Row],[Item Weight]]&lt;$U$13,"Peso Medio","Peso Alto"))</f>
        <v>Peso Medio</v>
      </c>
      <c r="M6999" s="7">
        <v>9.8949999999999996</v>
      </c>
      <c r="N6999" s="11">
        <f>IF(Tabla134[[#This Row],[Item Weight (Nulos)]]="",VLOOKUP(Tabla134[[#This Row],[Item Identifier]],'Tabla para Nulos'!$A$3:$B$1563,2,FALSE),Tabla134[[#This Row],[Item Weight (Nulos)]])</f>
        <v>9.8949999999999996</v>
      </c>
      <c r="O6999" s="11" t="str">
        <f>IF(Tabla134[[#This Row],[Item Visibility]]&lt;$U$15,"Poca visibilidad",IF(Tabla134[[#This Row],[Item Visibility]]&lt;$U$16,"Visibilidad media","Mayor visibilidad"))</f>
        <v>Mayor visibilidad</v>
      </c>
      <c r="P6999" s="11" t="str">
        <f>IF(Tabla134[[#This Row],[Rating]]&lt;2,"Muy Malo",IF(Tabla134[[#This Row],[Rating]]&lt;3,"Malo",IF(Tabla134[[#This Row],[Rating]]&lt;4,"Regular",IF(Tabla134[[#This Row],[Rating]]&lt;5,"Bueno","Excelente"))))</f>
        <v>Bueno</v>
      </c>
    </row>
    <row r="7000" spans="1:16" x14ac:dyDescent="0.2">
      <c r="A7000" s="7" t="s">
        <v>124</v>
      </c>
      <c r="B7000" s="7" t="s">
        <v>1052</v>
      </c>
      <c r="C7000" s="7" t="s">
        <v>19</v>
      </c>
      <c r="D7000" s="8">
        <v>2015</v>
      </c>
      <c r="E7000" s="7" t="s">
        <v>922</v>
      </c>
      <c r="F7000" s="7" t="s">
        <v>796</v>
      </c>
      <c r="G7000" s="7" t="s">
        <v>702</v>
      </c>
      <c r="H7000" s="7" t="s">
        <v>7</v>
      </c>
      <c r="I7000" s="9">
        <v>2.9841759999999998E-2</v>
      </c>
      <c r="J7000" s="10">
        <v>144.4444</v>
      </c>
      <c r="K7000" s="11">
        <v>4</v>
      </c>
      <c r="L7000" s="11" t="str">
        <f>IF(Tabla134[[#This Row],[Item Weight]]&lt;$U$12,"Poco Peso",IF(Tabla134[[#This Row],[Item Weight]]&lt;$U$13,"Peso Medio","Peso Alto"))</f>
        <v>Peso Medio</v>
      </c>
      <c r="M7000" s="7">
        <v>12.1</v>
      </c>
      <c r="N7000" s="11">
        <f>IF(Tabla134[[#This Row],[Item Weight (Nulos)]]="",VLOOKUP(Tabla134[[#This Row],[Item Identifier]],'Tabla para Nulos'!$A$3:$B$1563,2,FALSE),Tabla134[[#This Row],[Item Weight (Nulos)]])</f>
        <v>12.1</v>
      </c>
      <c r="O7000" s="11" t="str">
        <f>IF(Tabla134[[#This Row],[Item Visibility]]&lt;$U$15,"Poca visibilidad",IF(Tabla134[[#This Row],[Item Visibility]]&lt;$U$16,"Visibilidad media","Mayor visibilidad"))</f>
        <v>Visibilidad media</v>
      </c>
      <c r="P7000" s="11" t="str">
        <f>IF(Tabla134[[#This Row],[Rating]]&lt;2,"Muy Malo",IF(Tabla134[[#This Row],[Rating]]&lt;3,"Malo",IF(Tabla134[[#This Row],[Rating]]&lt;4,"Regular",IF(Tabla134[[#This Row],[Rating]]&lt;5,"Bueno","Excelente"))))</f>
        <v>Bueno</v>
      </c>
    </row>
    <row r="7001" spans="1:16" x14ac:dyDescent="0.2">
      <c r="A7001" s="7" t="s">
        <v>124</v>
      </c>
      <c r="B7001" s="7" t="s">
        <v>1051</v>
      </c>
      <c r="C7001" s="7" t="s">
        <v>19</v>
      </c>
      <c r="D7001" s="8">
        <v>2015</v>
      </c>
      <c r="E7001" s="7" t="s">
        <v>922</v>
      </c>
      <c r="F7001" s="7" t="s">
        <v>796</v>
      </c>
      <c r="G7001" s="7" t="s">
        <v>702</v>
      </c>
      <c r="H7001" s="7" t="s">
        <v>7</v>
      </c>
      <c r="I7001" s="9">
        <v>5.6543464000000002E-2</v>
      </c>
      <c r="J7001" s="10">
        <v>140.5812</v>
      </c>
      <c r="K7001" s="11">
        <v>4</v>
      </c>
      <c r="L7001" s="11" t="str">
        <f>IF(Tabla134[[#This Row],[Item Weight]]&lt;$U$12,"Poco Peso",IF(Tabla134[[#This Row],[Item Weight]]&lt;$U$13,"Peso Medio","Peso Alto"))</f>
        <v>Peso Medio</v>
      </c>
      <c r="M7001" s="7">
        <v>13.15</v>
      </c>
      <c r="N7001" s="11">
        <f>IF(Tabla134[[#This Row],[Item Weight (Nulos)]]="",VLOOKUP(Tabla134[[#This Row],[Item Identifier]],'Tabla para Nulos'!$A$3:$B$1563,2,FALSE),Tabla134[[#This Row],[Item Weight (Nulos)]])</f>
        <v>13.15</v>
      </c>
      <c r="O7001" s="11" t="str">
        <f>IF(Tabla134[[#This Row],[Item Visibility]]&lt;$U$15,"Poca visibilidad",IF(Tabla134[[#This Row],[Item Visibility]]&lt;$U$16,"Visibilidad media","Mayor visibilidad"))</f>
        <v>Visibilidad media</v>
      </c>
      <c r="P7001" s="11" t="str">
        <f>IF(Tabla134[[#This Row],[Rating]]&lt;2,"Muy Malo",IF(Tabla134[[#This Row],[Rating]]&lt;3,"Malo",IF(Tabla134[[#This Row],[Rating]]&lt;4,"Regular",IF(Tabla134[[#This Row],[Rating]]&lt;5,"Bueno","Excelente"))))</f>
        <v>Bueno</v>
      </c>
    </row>
    <row r="7002" spans="1:16" x14ac:dyDescent="0.2">
      <c r="A7002" s="7" t="s">
        <v>124</v>
      </c>
      <c r="B7002" s="7" t="s">
        <v>592</v>
      </c>
      <c r="C7002" s="7" t="s">
        <v>19</v>
      </c>
      <c r="D7002" s="8">
        <v>2015</v>
      </c>
      <c r="E7002" s="7" t="s">
        <v>922</v>
      </c>
      <c r="F7002" s="7" t="s">
        <v>796</v>
      </c>
      <c r="G7002" s="7" t="s">
        <v>702</v>
      </c>
      <c r="H7002" s="7" t="s">
        <v>7</v>
      </c>
      <c r="I7002" s="9">
        <v>4.9178998000000002E-2</v>
      </c>
      <c r="J7002" s="10">
        <v>65.616799999999998</v>
      </c>
      <c r="K7002" s="11">
        <v>4</v>
      </c>
      <c r="L7002" s="11" t="str">
        <f>IF(Tabla134[[#This Row],[Item Weight]]&lt;$U$12,"Poco Peso",IF(Tabla134[[#This Row],[Item Weight]]&lt;$U$13,"Peso Medio","Peso Alto"))</f>
        <v>Peso Medio</v>
      </c>
      <c r="M7002" s="7">
        <v>15</v>
      </c>
      <c r="N7002" s="11">
        <f>IF(Tabla134[[#This Row],[Item Weight (Nulos)]]="",VLOOKUP(Tabla134[[#This Row],[Item Identifier]],'Tabla para Nulos'!$A$3:$B$1563,2,FALSE),Tabla134[[#This Row],[Item Weight (Nulos)]])</f>
        <v>15</v>
      </c>
      <c r="O7002" s="11" t="str">
        <f>IF(Tabla134[[#This Row],[Item Visibility]]&lt;$U$15,"Poca visibilidad",IF(Tabla134[[#This Row],[Item Visibility]]&lt;$U$16,"Visibilidad media","Mayor visibilidad"))</f>
        <v>Visibilidad media</v>
      </c>
      <c r="P7002" s="11" t="str">
        <f>IF(Tabla134[[#This Row],[Rating]]&lt;2,"Muy Malo",IF(Tabla134[[#This Row],[Rating]]&lt;3,"Malo",IF(Tabla134[[#This Row],[Rating]]&lt;4,"Regular",IF(Tabla134[[#This Row],[Rating]]&lt;5,"Bueno","Excelente"))))</f>
        <v>Bueno</v>
      </c>
    </row>
    <row r="7003" spans="1:16" x14ac:dyDescent="0.2">
      <c r="A7003" s="7" t="s">
        <v>124</v>
      </c>
      <c r="B7003" s="7" t="s">
        <v>985</v>
      </c>
      <c r="C7003" s="7" t="s">
        <v>122</v>
      </c>
      <c r="D7003" s="8">
        <v>2015</v>
      </c>
      <c r="E7003" s="7" t="s">
        <v>922</v>
      </c>
      <c r="F7003" s="7" t="s">
        <v>796</v>
      </c>
      <c r="G7003" s="7" t="s">
        <v>702</v>
      </c>
      <c r="H7003" s="7" t="s">
        <v>7</v>
      </c>
      <c r="I7003" s="9">
        <v>2.5916883000000002E-2</v>
      </c>
      <c r="J7003" s="10">
        <v>120.244</v>
      </c>
      <c r="K7003" s="11">
        <v>4</v>
      </c>
      <c r="L7003" s="11" t="str">
        <f>IF(Tabla134[[#This Row],[Item Weight]]&lt;$U$12,"Poco Peso",IF(Tabla134[[#This Row],[Item Weight]]&lt;$U$13,"Peso Medio","Peso Alto"))</f>
        <v>Peso Medio</v>
      </c>
      <c r="M7003" s="7">
        <v>12.15</v>
      </c>
      <c r="N7003" s="11">
        <f>IF(Tabla134[[#This Row],[Item Weight (Nulos)]]="",VLOOKUP(Tabla134[[#This Row],[Item Identifier]],'Tabla para Nulos'!$A$3:$B$1563,2,FALSE),Tabla134[[#This Row],[Item Weight (Nulos)]])</f>
        <v>12.15</v>
      </c>
      <c r="O7003" s="11" t="str">
        <f>IF(Tabla134[[#This Row],[Item Visibility]]&lt;$U$15,"Poca visibilidad",IF(Tabla134[[#This Row],[Item Visibility]]&lt;$U$16,"Visibilidad media","Mayor visibilidad"))</f>
        <v>Poca visibilidad</v>
      </c>
      <c r="P7003" s="11" t="str">
        <f>IF(Tabla134[[#This Row],[Rating]]&lt;2,"Muy Malo",IF(Tabla134[[#This Row],[Rating]]&lt;3,"Malo",IF(Tabla134[[#This Row],[Rating]]&lt;4,"Regular",IF(Tabla134[[#This Row],[Rating]]&lt;5,"Bueno","Excelente"))))</f>
        <v>Bueno</v>
      </c>
    </row>
    <row r="7004" spans="1:16" x14ac:dyDescent="0.2">
      <c r="A7004" s="7" t="s">
        <v>124</v>
      </c>
      <c r="B7004" s="7" t="s">
        <v>125</v>
      </c>
      <c r="C7004" s="7" t="s">
        <v>122</v>
      </c>
      <c r="D7004" s="8">
        <v>2015</v>
      </c>
      <c r="E7004" s="7" t="s">
        <v>922</v>
      </c>
      <c r="F7004" s="7" t="s">
        <v>796</v>
      </c>
      <c r="G7004" s="7" t="s">
        <v>702</v>
      </c>
      <c r="H7004" s="7" t="s">
        <v>7</v>
      </c>
      <c r="I7004" s="9">
        <v>3.0678825E-2</v>
      </c>
      <c r="J7004" s="10">
        <v>251.70400000000001</v>
      </c>
      <c r="K7004" s="11">
        <v>4</v>
      </c>
      <c r="L7004" s="11" t="str">
        <f>IF(Tabla134[[#This Row],[Item Weight]]&lt;$U$12,"Poco Peso",IF(Tabla134[[#This Row],[Item Weight]]&lt;$U$13,"Peso Medio","Peso Alto"))</f>
        <v>Peso Medio</v>
      </c>
      <c r="M7004" s="7">
        <v>12.85</v>
      </c>
      <c r="N7004" s="11">
        <f>IF(Tabla134[[#This Row],[Item Weight (Nulos)]]="",VLOOKUP(Tabla134[[#This Row],[Item Identifier]],'Tabla para Nulos'!$A$3:$B$1563,2,FALSE),Tabla134[[#This Row],[Item Weight (Nulos)]])</f>
        <v>12.85</v>
      </c>
      <c r="O7004" s="11" t="str">
        <f>IF(Tabla134[[#This Row],[Item Visibility]]&lt;$U$15,"Poca visibilidad",IF(Tabla134[[#This Row],[Item Visibility]]&lt;$U$16,"Visibilidad media","Mayor visibilidad"))</f>
        <v>Visibilidad media</v>
      </c>
      <c r="P7004" s="11" t="str">
        <f>IF(Tabla134[[#This Row],[Rating]]&lt;2,"Muy Malo",IF(Tabla134[[#This Row],[Rating]]&lt;3,"Malo",IF(Tabla134[[#This Row],[Rating]]&lt;4,"Regular",IF(Tabla134[[#This Row],[Rating]]&lt;5,"Bueno","Excelente"))))</f>
        <v>Bueno</v>
      </c>
    </row>
    <row r="7005" spans="1:16" x14ac:dyDescent="0.2">
      <c r="A7005" s="7" t="s">
        <v>124</v>
      </c>
      <c r="B7005" s="7" t="s">
        <v>1050</v>
      </c>
      <c r="C7005" s="7" t="s">
        <v>122</v>
      </c>
      <c r="D7005" s="8">
        <v>2015</v>
      </c>
      <c r="E7005" s="7" t="s">
        <v>922</v>
      </c>
      <c r="F7005" s="7" t="s">
        <v>796</v>
      </c>
      <c r="G7005" s="7" t="s">
        <v>702</v>
      </c>
      <c r="H7005" s="7" t="s">
        <v>7</v>
      </c>
      <c r="I7005" s="9">
        <v>0.154301621</v>
      </c>
      <c r="J7005" s="10">
        <v>105.99379999999999</v>
      </c>
      <c r="K7005" s="11">
        <v>4</v>
      </c>
      <c r="L7005" s="11" t="str">
        <f>IF(Tabla134[[#This Row],[Item Weight]]&lt;$U$12,"Poco Peso",IF(Tabla134[[#This Row],[Item Weight]]&lt;$U$13,"Peso Medio","Peso Alto"))</f>
        <v>Peso Medio</v>
      </c>
      <c r="M7005" s="7">
        <v>15</v>
      </c>
      <c r="N7005" s="11">
        <f>IF(Tabla134[[#This Row],[Item Weight (Nulos)]]="",VLOOKUP(Tabla134[[#This Row],[Item Identifier]],'Tabla para Nulos'!$A$3:$B$1563,2,FALSE),Tabla134[[#This Row],[Item Weight (Nulos)]])</f>
        <v>15</v>
      </c>
      <c r="O7005" s="11" t="str">
        <f>IF(Tabla134[[#This Row],[Item Visibility]]&lt;$U$15,"Poca visibilidad",IF(Tabla134[[#This Row],[Item Visibility]]&lt;$U$16,"Visibilidad media","Mayor visibilidad"))</f>
        <v>Mayor visibilidad</v>
      </c>
      <c r="P7005" s="11" t="str">
        <f>IF(Tabla134[[#This Row],[Rating]]&lt;2,"Muy Malo",IF(Tabla134[[#This Row],[Rating]]&lt;3,"Malo",IF(Tabla134[[#This Row],[Rating]]&lt;4,"Regular",IF(Tabla134[[#This Row],[Rating]]&lt;5,"Bueno","Excelente"))))</f>
        <v>Bueno</v>
      </c>
    </row>
    <row r="7006" spans="1:16" x14ac:dyDescent="0.2">
      <c r="A7006" s="7" t="s">
        <v>124</v>
      </c>
      <c r="B7006" s="7" t="s">
        <v>123</v>
      </c>
      <c r="C7006" s="7" t="s">
        <v>122</v>
      </c>
      <c r="D7006" s="8">
        <v>2015</v>
      </c>
      <c r="E7006" s="7" t="s">
        <v>922</v>
      </c>
      <c r="F7006" s="7" t="s">
        <v>796</v>
      </c>
      <c r="G7006" s="7" t="s">
        <v>702</v>
      </c>
      <c r="H7006" s="7" t="s">
        <v>7</v>
      </c>
      <c r="I7006" s="9">
        <v>4.3322253999999998E-2</v>
      </c>
      <c r="J7006" s="10">
        <v>39.616399999999999</v>
      </c>
      <c r="K7006" s="11">
        <v>4</v>
      </c>
      <c r="L7006" s="11" t="str">
        <f>IF(Tabla134[[#This Row],[Item Weight]]&lt;$U$12,"Poco Peso",IF(Tabla134[[#This Row],[Item Weight]]&lt;$U$13,"Peso Medio","Peso Alto"))</f>
        <v>Peso Medio</v>
      </c>
      <c r="M7006" s="7">
        <v>15.85</v>
      </c>
      <c r="N7006" s="11">
        <f>IF(Tabla134[[#This Row],[Item Weight (Nulos)]]="",VLOOKUP(Tabla134[[#This Row],[Item Identifier]],'Tabla para Nulos'!$A$3:$B$1563,2,FALSE),Tabla134[[#This Row],[Item Weight (Nulos)]])</f>
        <v>15.85</v>
      </c>
      <c r="O7006" s="11" t="str">
        <f>IF(Tabla134[[#This Row],[Item Visibility]]&lt;$U$15,"Poca visibilidad",IF(Tabla134[[#This Row],[Item Visibility]]&lt;$U$16,"Visibilidad media","Mayor visibilidad"))</f>
        <v>Visibilidad media</v>
      </c>
      <c r="P7006" s="11" t="str">
        <f>IF(Tabla134[[#This Row],[Rating]]&lt;2,"Muy Malo",IF(Tabla134[[#This Row],[Rating]]&lt;3,"Malo",IF(Tabla134[[#This Row],[Rating]]&lt;4,"Regular",IF(Tabla134[[#This Row],[Rating]]&lt;5,"Bueno","Excelente"))))</f>
        <v>Bueno</v>
      </c>
    </row>
    <row r="7007" spans="1:16" x14ac:dyDescent="0.2">
      <c r="A7007" s="7" t="s">
        <v>124</v>
      </c>
      <c r="B7007" s="7" t="s">
        <v>515</v>
      </c>
      <c r="C7007" s="7" t="s">
        <v>28</v>
      </c>
      <c r="D7007" s="8">
        <v>2020</v>
      </c>
      <c r="E7007" s="7" t="s">
        <v>919</v>
      </c>
      <c r="F7007" s="7" t="s">
        <v>796</v>
      </c>
      <c r="G7007" s="7" t="s">
        <v>702</v>
      </c>
      <c r="H7007" s="7" t="s">
        <v>7</v>
      </c>
      <c r="I7007" s="9">
        <v>2.9859711000000001E-2</v>
      </c>
      <c r="J7007" s="10">
        <v>94.143600000000006</v>
      </c>
      <c r="K7007" s="11">
        <v>4</v>
      </c>
      <c r="L7007" s="11" t="str">
        <f>IF(Tabla134[[#This Row],[Item Weight]]&lt;$U$12,"Poco Peso",IF(Tabla134[[#This Row],[Item Weight]]&lt;$U$13,"Peso Medio","Peso Alto"))</f>
        <v>Poco Peso</v>
      </c>
      <c r="M7007" s="7">
        <v>6.4450000000000003</v>
      </c>
      <c r="N7007" s="11">
        <f>IF(Tabla134[[#This Row],[Item Weight (Nulos)]]="",VLOOKUP(Tabla134[[#This Row],[Item Identifier]],'Tabla para Nulos'!$A$3:$B$1563,2,FALSE),Tabla134[[#This Row],[Item Weight (Nulos)]])</f>
        <v>6.4450000000000003</v>
      </c>
      <c r="O7007" s="11" t="str">
        <f>IF(Tabla134[[#This Row],[Item Visibility]]&lt;$U$15,"Poca visibilidad",IF(Tabla134[[#This Row],[Item Visibility]]&lt;$U$16,"Visibilidad media","Mayor visibilidad"))</f>
        <v>Visibilidad media</v>
      </c>
      <c r="P7007" s="11" t="str">
        <f>IF(Tabla134[[#This Row],[Rating]]&lt;2,"Muy Malo",IF(Tabla134[[#This Row],[Rating]]&lt;3,"Malo",IF(Tabla134[[#This Row],[Rating]]&lt;4,"Regular",IF(Tabla134[[#This Row],[Rating]]&lt;5,"Bueno","Excelente"))))</f>
        <v>Bueno</v>
      </c>
    </row>
    <row r="7008" spans="1:16" x14ac:dyDescent="0.2">
      <c r="A7008" s="7" t="s">
        <v>124</v>
      </c>
      <c r="B7008" s="7" t="s">
        <v>293</v>
      </c>
      <c r="C7008" s="7" t="s">
        <v>28</v>
      </c>
      <c r="D7008" s="8">
        <v>2020</v>
      </c>
      <c r="E7008" s="7" t="s">
        <v>919</v>
      </c>
      <c r="F7008" s="7" t="s">
        <v>796</v>
      </c>
      <c r="G7008" s="7" t="s">
        <v>702</v>
      </c>
      <c r="H7008" s="7" t="s">
        <v>7</v>
      </c>
      <c r="I7008" s="9">
        <v>8.2894099999999998E-2</v>
      </c>
      <c r="J7008" s="10">
        <v>149.30760000000001</v>
      </c>
      <c r="K7008" s="11">
        <v>4</v>
      </c>
      <c r="L7008" s="11" t="str">
        <f>IF(Tabla134[[#This Row],[Item Weight]]&lt;$U$12,"Poco Peso",IF(Tabla134[[#This Row],[Item Weight]]&lt;$U$13,"Peso Medio","Peso Alto"))</f>
        <v>Poco Peso</v>
      </c>
      <c r="M7008" s="7">
        <v>8.2349999999999994</v>
      </c>
      <c r="N7008" s="11">
        <f>IF(Tabla134[[#This Row],[Item Weight (Nulos)]]="",VLOOKUP(Tabla134[[#This Row],[Item Identifier]],'Tabla para Nulos'!$A$3:$B$1563,2,FALSE),Tabla134[[#This Row],[Item Weight (Nulos)]])</f>
        <v>8.2349999999999994</v>
      </c>
      <c r="O7008" s="11" t="str">
        <f>IF(Tabla134[[#This Row],[Item Visibility]]&lt;$U$15,"Poca visibilidad",IF(Tabla134[[#This Row],[Item Visibility]]&lt;$U$16,"Visibilidad media","Mayor visibilidad"))</f>
        <v>Visibilidad media</v>
      </c>
      <c r="P7008" s="11" t="str">
        <f>IF(Tabla134[[#This Row],[Rating]]&lt;2,"Muy Malo",IF(Tabla134[[#This Row],[Rating]]&lt;3,"Malo",IF(Tabla134[[#This Row],[Rating]]&lt;4,"Regular",IF(Tabla134[[#This Row],[Rating]]&lt;5,"Bueno","Excelente"))))</f>
        <v>Bueno</v>
      </c>
    </row>
    <row r="7009" spans="1:16" x14ac:dyDescent="0.2">
      <c r="A7009" s="7" t="s">
        <v>124</v>
      </c>
      <c r="B7009" s="7" t="s">
        <v>916</v>
      </c>
      <c r="C7009" s="7" t="s">
        <v>28</v>
      </c>
      <c r="D7009" s="8">
        <v>2020</v>
      </c>
      <c r="E7009" s="7" t="s">
        <v>919</v>
      </c>
      <c r="F7009" s="7" t="s">
        <v>796</v>
      </c>
      <c r="G7009" s="7" t="s">
        <v>702</v>
      </c>
      <c r="H7009" s="7" t="s">
        <v>7</v>
      </c>
      <c r="I7009" s="9">
        <v>1.5949001000000001E-2</v>
      </c>
      <c r="J7009" s="10">
        <v>84.159199999999998</v>
      </c>
      <c r="K7009" s="11">
        <v>4</v>
      </c>
      <c r="L7009" s="11" t="str">
        <f>IF(Tabla134[[#This Row],[Item Weight]]&lt;$U$12,"Poco Peso",IF(Tabla134[[#This Row],[Item Weight]]&lt;$U$13,"Peso Medio","Peso Alto"))</f>
        <v>Peso Medio</v>
      </c>
      <c r="M7009" s="7">
        <v>9.1950000000000003</v>
      </c>
      <c r="N7009" s="11">
        <f>IF(Tabla134[[#This Row],[Item Weight (Nulos)]]="",VLOOKUP(Tabla134[[#This Row],[Item Identifier]],'Tabla para Nulos'!$A$3:$B$1563,2,FALSE),Tabla134[[#This Row],[Item Weight (Nulos)]])</f>
        <v>9.1950000000000003</v>
      </c>
      <c r="O7009" s="11" t="str">
        <f>IF(Tabla134[[#This Row],[Item Visibility]]&lt;$U$15,"Poca visibilidad",IF(Tabla134[[#This Row],[Item Visibility]]&lt;$U$16,"Visibilidad media","Mayor visibilidad"))</f>
        <v>Poca visibilidad</v>
      </c>
      <c r="P7009" s="11" t="str">
        <f>IF(Tabla134[[#This Row],[Rating]]&lt;2,"Muy Malo",IF(Tabla134[[#This Row],[Rating]]&lt;3,"Malo",IF(Tabla134[[#This Row],[Rating]]&lt;4,"Regular",IF(Tabla134[[#This Row],[Rating]]&lt;5,"Bueno","Excelente"))))</f>
        <v>Bueno</v>
      </c>
    </row>
    <row r="7010" spans="1:16" x14ac:dyDescent="0.2">
      <c r="A7010" s="7" t="s">
        <v>124</v>
      </c>
      <c r="B7010" s="7" t="s">
        <v>1049</v>
      </c>
      <c r="C7010" s="7" t="s">
        <v>28</v>
      </c>
      <c r="D7010" s="8">
        <v>2020</v>
      </c>
      <c r="E7010" s="7" t="s">
        <v>919</v>
      </c>
      <c r="F7010" s="7" t="s">
        <v>796</v>
      </c>
      <c r="G7010" s="7" t="s">
        <v>702</v>
      </c>
      <c r="H7010" s="7" t="s">
        <v>7</v>
      </c>
      <c r="I7010" s="9">
        <v>2.8683422E-2</v>
      </c>
      <c r="J7010" s="10">
        <v>195.81360000000001</v>
      </c>
      <c r="K7010" s="11">
        <v>4</v>
      </c>
      <c r="L7010" s="11" t="str">
        <f>IF(Tabla134[[#This Row],[Item Weight]]&lt;$U$12,"Poco Peso",IF(Tabla134[[#This Row],[Item Weight]]&lt;$U$13,"Peso Medio","Peso Alto"))</f>
        <v>Peso Medio</v>
      </c>
      <c r="M7010" s="7">
        <v>9.3000000000000007</v>
      </c>
      <c r="N7010" s="11">
        <f>IF(Tabla134[[#This Row],[Item Weight (Nulos)]]="",VLOOKUP(Tabla134[[#This Row],[Item Identifier]],'Tabla para Nulos'!$A$3:$B$1563,2,FALSE),Tabla134[[#This Row],[Item Weight (Nulos)]])</f>
        <v>9.3000000000000007</v>
      </c>
      <c r="O7010" s="11" t="str">
        <f>IF(Tabla134[[#This Row],[Item Visibility]]&lt;$U$15,"Poca visibilidad",IF(Tabla134[[#This Row],[Item Visibility]]&lt;$U$16,"Visibilidad media","Mayor visibilidad"))</f>
        <v>Visibilidad media</v>
      </c>
      <c r="P7010" s="11" t="str">
        <f>IF(Tabla134[[#This Row],[Rating]]&lt;2,"Muy Malo",IF(Tabla134[[#This Row],[Rating]]&lt;3,"Malo",IF(Tabla134[[#This Row],[Rating]]&lt;4,"Regular",IF(Tabla134[[#This Row],[Rating]]&lt;5,"Bueno","Excelente"))))</f>
        <v>Bueno</v>
      </c>
    </row>
    <row r="7011" spans="1:16" x14ac:dyDescent="0.2">
      <c r="A7011" s="7" t="s">
        <v>124</v>
      </c>
      <c r="B7011" s="7" t="s">
        <v>786</v>
      </c>
      <c r="C7011" s="7" t="s">
        <v>28</v>
      </c>
      <c r="D7011" s="8">
        <v>2020</v>
      </c>
      <c r="E7011" s="7" t="s">
        <v>919</v>
      </c>
      <c r="F7011" s="7" t="s">
        <v>796</v>
      </c>
      <c r="G7011" s="7" t="s">
        <v>702</v>
      </c>
      <c r="H7011" s="7" t="s">
        <v>7</v>
      </c>
      <c r="I7011" s="9">
        <v>9.3991285999999993E-2</v>
      </c>
      <c r="J7011" s="10">
        <v>140.9812</v>
      </c>
      <c r="K7011" s="11">
        <v>4</v>
      </c>
      <c r="L7011" s="11" t="str">
        <f>IF(Tabla134[[#This Row],[Item Weight]]&lt;$U$12,"Poco Peso",IF(Tabla134[[#This Row],[Item Weight]]&lt;$U$13,"Peso Medio","Peso Alto"))</f>
        <v>Peso Medio</v>
      </c>
      <c r="M7011" s="7">
        <v>14.85</v>
      </c>
      <c r="N7011" s="11">
        <f>IF(Tabla134[[#This Row],[Item Weight (Nulos)]]="",VLOOKUP(Tabla134[[#This Row],[Item Identifier]],'Tabla para Nulos'!$A$3:$B$1563,2,FALSE),Tabla134[[#This Row],[Item Weight (Nulos)]])</f>
        <v>14.85</v>
      </c>
      <c r="O7011" s="11" t="str">
        <f>IF(Tabla134[[#This Row],[Item Visibility]]&lt;$U$15,"Poca visibilidad",IF(Tabla134[[#This Row],[Item Visibility]]&lt;$U$16,"Visibilidad media","Mayor visibilidad"))</f>
        <v>Visibilidad media</v>
      </c>
      <c r="P7011" s="11" t="str">
        <f>IF(Tabla134[[#This Row],[Rating]]&lt;2,"Muy Malo",IF(Tabla134[[#This Row],[Rating]]&lt;3,"Malo",IF(Tabla134[[#This Row],[Rating]]&lt;4,"Regular",IF(Tabla134[[#This Row],[Rating]]&lt;5,"Bueno","Excelente"))))</f>
        <v>Bueno</v>
      </c>
    </row>
    <row r="7012" spans="1:16" x14ac:dyDescent="0.2">
      <c r="A7012" s="7" t="s">
        <v>124</v>
      </c>
      <c r="B7012" s="7" t="s">
        <v>291</v>
      </c>
      <c r="C7012" s="7" t="s">
        <v>28</v>
      </c>
      <c r="D7012" s="8">
        <v>2020</v>
      </c>
      <c r="E7012" s="7" t="s">
        <v>919</v>
      </c>
      <c r="F7012" s="7" t="s">
        <v>796</v>
      </c>
      <c r="G7012" s="7" t="s">
        <v>702</v>
      </c>
      <c r="H7012" s="7" t="s">
        <v>7</v>
      </c>
      <c r="I7012" s="9">
        <v>7.6505798999999999E-2</v>
      </c>
      <c r="J7012" s="10">
        <v>91.582999999999998</v>
      </c>
      <c r="K7012" s="11">
        <v>4</v>
      </c>
      <c r="L7012" s="11" t="str">
        <f>IF(Tabla134[[#This Row],[Item Weight]]&lt;$U$12,"Poco Peso",IF(Tabla134[[#This Row],[Item Weight]]&lt;$U$13,"Peso Medio","Peso Alto"))</f>
        <v>Peso Medio</v>
      </c>
      <c r="M7012" s="7">
        <v>15.1</v>
      </c>
      <c r="N7012" s="11">
        <f>IF(Tabla134[[#This Row],[Item Weight (Nulos)]]="",VLOOKUP(Tabla134[[#This Row],[Item Identifier]],'Tabla para Nulos'!$A$3:$B$1563,2,FALSE),Tabla134[[#This Row],[Item Weight (Nulos)]])</f>
        <v>15.1</v>
      </c>
      <c r="O7012" s="11" t="str">
        <f>IF(Tabla134[[#This Row],[Item Visibility]]&lt;$U$15,"Poca visibilidad",IF(Tabla134[[#This Row],[Item Visibility]]&lt;$U$16,"Visibilidad media","Mayor visibilidad"))</f>
        <v>Visibilidad media</v>
      </c>
      <c r="P7012" s="11" t="str">
        <f>IF(Tabla134[[#This Row],[Rating]]&lt;2,"Muy Malo",IF(Tabla134[[#This Row],[Rating]]&lt;3,"Malo",IF(Tabla134[[#This Row],[Rating]]&lt;4,"Regular",IF(Tabla134[[#This Row],[Rating]]&lt;5,"Bueno","Excelente"))))</f>
        <v>Bueno</v>
      </c>
    </row>
    <row r="7013" spans="1:16" x14ac:dyDescent="0.2">
      <c r="A7013" s="7" t="s">
        <v>124</v>
      </c>
      <c r="B7013" s="7" t="s">
        <v>1048</v>
      </c>
      <c r="C7013" s="7" t="s">
        <v>28</v>
      </c>
      <c r="D7013" s="8">
        <v>2020</v>
      </c>
      <c r="E7013" s="7" t="s">
        <v>919</v>
      </c>
      <c r="F7013" s="7" t="s">
        <v>796</v>
      </c>
      <c r="G7013" s="7" t="s">
        <v>702</v>
      </c>
      <c r="H7013" s="7" t="s">
        <v>7</v>
      </c>
      <c r="I7013" s="9">
        <v>8.1562685999999995E-2</v>
      </c>
      <c r="J7013" s="10">
        <v>112.7544</v>
      </c>
      <c r="K7013" s="11">
        <v>4</v>
      </c>
      <c r="L7013" s="11" t="str">
        <f>IF(Tabla134[[#This Row],[Item Weight]]&lt;$U$12,"Poco Peso",IF(Tabla134[[#This Row],[Item Weight]]&lt;$U$13,"Peso Medio","Peso Alto"))</f>
        <v>Peso Medio</v>
      </c>
      <c r="M7013" s="7">
        <v>15.6</v>
      </c>
      <c r="N7013" s="11">
        <f>IF(Tabla134[[#This Row],[Item Weight (Nulos)]]="",VLOOKUP(Tabla134[[#This Row],[Item Identifier]],'Tabla para Nulos'!$A$3:$B$1563,2,FALSE),Tabla134[[#This Row],[Item Weight (Nulos)]])</f>
        <v>15.6</v>
      </c>
      <c r="O7013" s="11" t="str">
        <f>IF(Tabla134[[#This Row],[Item Visibility]]&lt;$U$15,"Poca visibilidad",IF(Tabla134[[#This Row],[Item Visibility]]&lt;$U$16,"Visibilidad media","Mayor visibilidad"))</f>
        <v>Visibilidad media</v>
      </c>
      <c r="P7013" s="11" t="str">
        <f>IF(Tabla134[[#This Row],[Rating]]&lt;2,"Muy Malo",IF(Tabla134[[#This Row],[Rating]]&lt;3,"Malo",IF(Tabla134[[#This Row],[Rating]]&lt;4,"Regular",IF(Tabla134[[#This Row],[Rating]]&lt;5,"Bueno","Excelente"))))</f>
        <v>Bueno</v>
      </c>
    </row>
    <row r="7014" spans="1:16" x14ac:dyDescent="0.2">
      <c r="A7014" s="7" t="s">
        <v>124</v>
      </c>
      <c r="B7014" s="7" t="s">
        <v>508</v>
      </c>
      <c r="C7014" s="7" t="s">
        <v>28</v>
      </c>
      <c r="D7014" s="8">
        <v>2020</v>
      </c>
      <c r="E7014" s="7" t="s">
        <v>919</v>
      </c>
      <c r="F7014" s="7" t="s">
        <v>796</v>
      </c>
      <c r="G7014" s="7" t="s">
        <v>702</v>
      </c>
      <c r="H7014" s="7" t="s">
        <v>7</v>
      </c>
      <c r="I7014" s="9">
        <v>7.4083388E-2</v>
      </c>
      <c r="J7014" s="10">
        <v>253.3724</v>
      </c>
      <c r="K7014" s="11">
        <v>4</v>
      </c>
      <c r="L7014" s="11" t="str">
        <f>IF(Tabla134[[#This Row],[Item Weight]]&lt;$U$12,"Poco Peso",IF(Tabla134[[#This Row],[Item Weight]]&lt;$U$13,"Peso Medio","Peso Alto"))</f>
        <v>Peso Medio</v>
      </c>
      <c r="M7014" s="7">
        <v>15.7</v>
      </c>
      <c r="N7014" s="11">
        <f>IF(Tabla134[[#This Row],[Item Weight (Nulos)]]="",VLOOKUP(Tabla134[[#This Row],[Item Identifier]],'Tabla para Nulos'!$A$3:$B$1563,2,FALSE),Tabla134[[#This Row],[Item Weight (Nulos)]])</f>
        <v>15.7</v>
      </c>
      <c r="O7014" s="11" t="str">
        <f>IF(Tabla134[[#This Row],[Item Visibility]]&lt;$U$15,"Poca visibilidad",IF(Tabla134[[#This Row],[Item Visibility]]&lt;$U$16,"Visibilidad media","Mayor visibilidad"))</f>
        <v>Visibilidad media</v>
      </c>
      <c r="P7014" s="11" t="str">
        <f>IF(Tabla134[[#This Row],[Rating]]&lt;2,"Muy Malo",IF(Tabla134[[#This Row],[Rating]]&lt;3,"Malo",IF(Tabla134[[#This Row],[Rating]]&lt;4,"Regular",IF(Tabla134[[#This Row],[Rating]]&lt;5,"Bueno","Excelente"))))</f>
        <v>Bueno</v>
      </c>
    </row>
    <row r="7015" spans="1:16" x14ac:dyDescent="0.2">
      <c r="A7015" s="7" t="s">
        <v>124</v>
      </c>
      <c r="B7015" s="7" t="s">
        <v>682</v>
      </c>
      <c r="C7015" s="7" t="s">
        <v>28</v>
      </c>
      <c r="D7015" s="8">
        <v>2020</v>
      </c>
      <c r="E7015" s="7" t="s">
        <v>919</v>
      </c>
      <c r="F7015" s="7" t="s">
        <v>796</v>
      </c>
      <c r="G7015" s="7" t="s">
        <v>702</v>
      </c>
      <c r="H7015" s="7" t="s">
        <v>7</v>
      </c>
      <c r="I7015" s="9">
        <v>8.5891330000000005E-3</v>
      </c>
      <c r="J7015" s="10">
        <v>81.061800000000005</v>
      </c>
      <c r="K7015" s="11">
        <v>4</v>
      </c>
      <c r="L7015" s="11" t="str">
        <f>IF(Tabla134[[#This Row],[Item Weight]]&lt;$U$12,"Poco Peso",IF(Tabla134[[#This Row],[Item Weight]]&lt;$U$13,"Peso Medio","Peso Alto"))</f>
        <v>Peso Alto</v>
      </c>
      <c r="M7015" s="7">
        <v>18</v>
      </c>
      <c r="N7015" s="11">
        <f>IF(Tabla134[[#This Row],[Item Weight (Nulos)]]="",VLOOKUP(Tabla134[[#This Row],[Item Identifier]],'Tabla para Nulos'!$A$3:$B$1563,2,FALSE),Tabla134[[#This Row],[Item Weight (Nulos)]])</f>
        <v>18</v>
      </c>
      <c r="O7015" s="11" t="str">
        <f>IF(Tabla134[[#This Row],[Item Visibility]]&lt;$U$15,"Poca visibilidad",IF(Tabla134[[#This Row],[Item Visibility]]&lt;$U$16,"Visibilidad media","Mayor visibilidad"))</f>
        <v>Poca visibilidad</v>
      </c>
      <c r="P7015" s="11" t="str">
        <f>IF(Tabla134[[#This Row],[Rating]]&lt;2,"Muy Malo",IF(Tabla134[[#This Row],[Rating]]&lt;3,"Malo",IF(Tabla134[[#This Row],[Rating]]&lt;4,"Regular",IF(Tabla134[[#This Row],[Rating]]&lt;5,"Bueno","Excelente"))))</f>
        <v>Bueno</v>
      </c>
    </row>
    <row r="7016" spans="1:16" x14ac:dyDescent="0.2">
      <c r="A7016" s="7" t="s">
        <v>124</v>
      </c>
      <c r="B7016" s="7" t="s">
        <v>1047</v>
      </c>
      <c r="C7016" s="7" t="s">
        <v>112</v>
      </c>
      <c r="D7016" s="8">
        <v>2020</v>
      </c>
      <c r="E7016" s="7" t="s">
        <v>919</v>
      </c>
      <c r="F7016" s="7" t="s">
        <v>796</v>
      </c>
      <c r="G7016" s="7" t="s">
        <v>702</v>
      </c>
      <c r="H7016" s="7" t="s">
        <v>7</v>
      </c>
      <c r="I7016" s="9">
        <v>6.9491408000000005E-2</v>
      </c>
      <c r="J7016" s="10">
        <v>218.2166</v>
      </c>
      <c r="K7016" s="11">
        <v>4</v>
      </c>
      <c r="L7016" s="11" t="str">
        <f>IF(Tabla134[[#This Row],[Item Weight]]&lt;$U$12,"Poco Peso",IF(Tabla134[[#This Row],[Item Weight]]&lt;$U$13,"Peso Medio","Peso Alto"))</f>
        <v>Peso Medio</v>
      </c>
      <c r="M7016" s="7">
        <v>15.85</v>
      </c>
      <c r="N7016" s="11">
        <f>IF(Tabla134[[#This Row],[Item Weight (Nulos)]]="",VLOOKUP(Tabla134[[#This Row],[Item Identifier]],'Tabla para Nulos'!$A$3:$B$1563,2,FALSE),Tabla134[[#This Row],[Item Weight (Nulos)]])</f>
        <v>15.85</v>
      </c>
      <c r="O7016" s="11" t="str">
        <f>IF(Tabla134[[#This Row],[Item Visibility]]&lt;$U$15,"Poca visibilidad",IF(Tabla134[[#This Row],[Item Visibility]]&lt;$U$16,"Visibilidad media","Mayor visibilidad"))</f>
        <v>Visibilidad media</v>
      </c>
      <c r="P7016" s="11" t="str">
        <f>IF(Tabla134[[#This Row],[Rating]]&lt;2,"Muy Malo",IF(Tabla134[[#This Row],[Rating]]&lt;3,"Malo",IF(Tabla134[[#This Row],[Rating]]&lt;4,"Regular",IF(Tabla134[[#This Row],[Rating]]&lt;5,"Bueno","Excelente"))))</f>
        <v>Bueno</v>
      </c>
    </row>
    <row r="7017" spans="1:16" x14ac:dyDescent="0.2">
      <c r="A7017" s="7" t="s">
        <v>124</v>
      </c>
      <c r="B7017" s="7" t="s">
        <v>506</v>
      </c>
      <c r="C7017" s="7" t="s">
        <v>112</v>
      </c>
      <c r="D7017" s="8">
        <v>2020</v>
      </c>
      <c r="E7017" s="7" t="s">
        <v>919</v>
      </c>
      <c r="F7017" s="7" t="s">
        <v>796</v>
      </c>
      <c r="G7017" s="7" t="s">
        <v>702</v>
      </c>
      <c r="H7017" s="7" t="s">
        <v>7</v>
      </c>
      <c r="I7017" s="9">
        <v>5.4514169000000001E-2</v>
      </c>
      <c r="J7017" s="10">
        <v>84.456599999999995</v>
      </c>
      <c r="K7017" s="11">
        <v>4</v>
      </c>
      <c r="L7017" s="11" t="str">
        <f>IF(Tabla134[[#This Row],[Item Weight]]&lt;$U$12,"Poco Peso",IF(Tabla134[[#This Row],[Item Weight]]&lt;$U$13,"Peso Medio","Peso Alto"))</f>
        <v>Peso Alto</v>
      </c>
      <c r="M7017" s="7">
        <v>17.100000000000001</v>
      </c>
      <c r="N7017" s="11">
        <f>IF(Tabla134[[#This Row],[Item Weight (Nulos)]]="",VLOOKUP(Tabla134[[#This Row],[Item Identifier]],'Tabla para Nulos'!$A$3:$B$1563,2,FALSE),Tabla134[[#This Row],[Item Weight (Nulos)]])</f>
        <v>17.100000000000001</v>
      </c>
      <c r="O7017" s="11" t="str">
        <f>IF(Tabla134[[#This Row],[Item Visibility]]&lt;$U$15,"Poca visibilidad",IF(Tabla134[[#This Row],[Item Visibility]]&lt;$U$16,"Visibilidad media","Mayor visibilidad"))</f>
        <v>Visibilidad media</v>
      </c>
      <c r="P7017" s="11" t="str">
        <f>IF(Tabla134[[#This Row],[Rating]]&lt;2,"Muy Malo",IF(Tabla134[[#This Row],[Rating]]&lt;3,"Malo",IF(Tabla134[[#This Row],[Rating]]&lt;4,"Regular",IF(Tabla134[[#This Row],[Rating]]&lt;5,"Bueno","Excelente"))))</f>
        <v>Bueno</v>
      </c>
    </row>
    <row r="7018" spans="1:16" x14ac:dyDescent="0.2">
      <c r="A7018" s="7" t="s">
        <v>124</v>
      </c>
      <c r="B7018" s="7" t="s">
        <v>505</v>
      </c>
      <c r="C7018" s="7" t="s">
        <v>25</v>
      </c>
      <c r="D7018" s="8">
        <v>2020</v>
      </c>
      <c r="E7018" s="7" t="s">
        <v>919</v>
      </c>
      <c r="F7018" s="7" t="s">
        <v>796</v>
      </c>
      <c r="G7018" s="7" t="s">
        <v>702</v>
      </c>
      <c r="H7018" s="7" t="s">
        <v>7</v>
      </c>
      <c r="I7018" s="9">
        <v>1.0497273E-2</v>
      </c>
      <c r="J7018" s="10">
        <v>118.38079999999999</v>
      </c>
      <c r="K7018" s="11">
        <v>4</v>
      </c>
      <c r="L7018" s="11" t="str">
        <f>IF(Tabla134[[#This Row],[Item Weight]]&lt;$U$12,"Poco Peso",IF(Tabla134[[#This Row],[Item Weight]]&lt;$U$13,"Peso Medio","Peso Alto"))</f>
        <v>Poco Peso</v>
      </c>
      <c r="M7018" s="7">
        <v>6.4249999999999998</v>
      </c>
      <c r="N7018" s="11">
        <f>IF(Tabla134[[#This Row],[Item Weight (Nulos)]]="",VLOOKUP(Tabla134[[#This Row],[Item Identifier]],'Tabla para Nulos'!$A$3:$B$1563,2,FALSE),Tabla134[[#This Row],[Item Weight (Nulos)]])</f>
        <v>6.4249999999999998</v>
      </c>
      <c r="O7018" s="11" t="str">
        <f>IF(Tabla134[[#This Row],[Item Visibility]]&lt;$U$15,"Poca visibilidad",IF(Tabla134[[#This Row],[Item Visibility]]&lt;$U$16,"Visibilidad media","Mayor visibilidad"))</f>
        <v>Poca visibilidad</v>
      </c>
      <c r="P7018" s="11" t="str">
        <f>IF(Tabla134[[#This Row],[Rating]]&lt;2,"Muy Malo",IF(Tabla134[[#This Row],[Rating]]&lt;3,"Malo",IF(Tabla134[[#This Row],[Rating]]&lt;4,"Regular",IF(Tabla134[[#This Row],[Rating]]&lt;5,"Bueno","Excelente"))))</f>
        <v>Bueno</v>
      </c>
    </row>
    <row r="7019" spans="1:16" x14ac:dyDescent="0.2">
      <c r="A7019" s="7" t="s">
        <v>124</v>
      </c>
      <c r="B7019" s="7" t="s">
        <v>700</v>
      </c>
      <c r="C7019" s="7" t="s">
        <v>25</v>
      </c>
      <c r="D7019" s="8">
        <v>2020</v>
      </c>
      <c r="E7019" s="7" t="s">
        <v>919</v>
      </c>
      <c r="F7019" s="7" t="s">
        <v>796</v>
      </c>
      <c r="G7019" s="7" t="s">
        <v>702</v>
      </c>
      <c r="H7019" s="7" t="s">
        <v>7</v>
      </c>
      <c r="I7019" s="9">
        <v>4.1338300000000001E-2</v>
      </c>
      <c r="J7019" s="10">
        <v>83.3934</v>
      </c>
      <c r="K7019" s="11">
        <v>4</v>
      </c>
      <c r="L7019" s="11" t="str">
        <f>IF(Tabla134[[#This Row],[Item Weight]]&lt;$U$12,"Poco Peso",IF(Tabla134[[#This Row],[Item Weight]]&lt;$U$13,"Peso Medio","Peso Alto"))</f>
        <v>Poco Peso</v>
      </c>
      <c r="M7019" s="7">
        <v>6.98</v>
      </c>
      <c r="N7019" s="11">
        <f>IF(Tabla134[[#This Row],[Item Weight (Nulos)]]="",VLOOKUP(Tabla134[[#This Row],[Item Identifier]],'Tabla para Nulos'!$A$3:$B$1563,2,FALSE),Tabla134[[#This Row],[Item Weight (Nulos)]])</f>
        <v>6.98</v>
      </c>
      <c r="O7019" s="11" t="str">
        <f>IF(Tabla134[[#This Row],[Item Visibility]]&lt;$U$15,"Poca visibilidad",IF(Tabla134[[#This Row],[Item Visibility]]&lt;$U$16,"Visibilidad media","Mayor visibilidad"))</f>
        <v>Visibilidad media</v>
      </c>
      <c r="P7019" s="11" t="str">
        <f>IF(Tabla134[[#This Row],[Rating]]&lt;2,"Muy Malo",IF(Tabla134[[#This Row],[Rating]]&lt;3,"Malo",IF(Tabla134[[#This Row],[Rating]]&lt;4,"Regular",IF(Tabla134[[#This Row],[Rating]]&lt;5,"Bueno","Excelente"))))</f>
        <v>Bueno</v>
      </c>
    </row>
    <row r="7020" spans="1:16" x14ac:dyDescent="0.2">
      <c r="A7020" s="7" t="s">
        <v>124</v>
      </c>
      <c r="B7020" s="7" t="s">
        <v>673</v>
      </c>
      <c r="C7020" s="7" t="s">
        <v>25</v>
      </c>
      <c r="D7020" s="8">
        <v>2020</v>
      </c>
      <c r="E7020" s="7" t="s">
        <v>919</v>
      </c>
      <c r="F7020" s="7" t="s">
        <v>796</v>
      </c>
      <c r="G7020" s="7" t="s">
        <v>702</v>
      </c>
      <c r="H7020" s="7" t="s">
        <v>7</v>
      </c>
      <c r="I7020" s="9">
        <v>3.0297819E-2</v>
      </c>
      <c r="J7020" s="10">
        <v>74.766999999999996</v>
      </c>
      <c r="K7020" s="11">
        <v>4</v>
      </c>
      <c r="L7020" s="11" t="str">
        <f>IF(Tabla134[[#This Row],[Item Weight]]&lt;$U$12,"Poco Peso",IF(Tabla134[[#This Row],[Item Weight]]&lt;$U$13,"Peso Medio","Peso Alto"))</f>
        <v>Peso Medio</v>
      </c>
      <c r="M7020" s="7">
        <v>12.1</v>
      </c>
      <c r="N7020" s="11">
        <f>IF(Tabla134[[#This Row],[Item Weight (Nulos)]]="",VLOOKUP(Tabla134[[#This Row],[Item Identifier]],'Tabla para Nulos'!$A$3:$B$1563,2,FALSE),Tabla134[[#This Row],[Item Weight (Nulos)]])</f>
        <v>12.1</v>
      </c>
      <c r="O7020" s="11" t="str">
        <f>IF(Tabla134[[#This Row],[Item Visibility]]&lt;$U$15,"Poca visibilidad",IF(Tabla134[[#This Row],[Item Visibility]]&lt;$U$16,"Visibilidad media","Mayor visibilidad"))</f>
        <v>Visibilidad media</v>
      </c>
      <c r="P7020" s="11" t="str">
        <f>IF(Tabla134[[#This Row],[Rating]]&lt;2,"Muy Malo",IF(Tabla134[[#This Row],[Rating]]&lt;3,"Malo",IF(Tabla134[[#This Row],[Rating]]&lt;4,"Regular",IF(Tabla134[[#This Row],[Rating]]&lt;5,"Bueno","Excelente"))))</f>
        <v>Bueno</v>
      </c>
    </row>
    <row r="7021" spans="1:16" x14ac:dyDescent="0.2">
      <c r="A7021" s="7" t="s">
        <v>124</v>
      </c>
      <c r="B7021" s="7" t="s">
        <v>908</v>
      </c>
      <c r="C7021" s="7" t="s">
        <v>25</v>
      </c>
      <c r="D7021" s="8">
        <v>2020</v>
      </c>
      <c r="E7021" s="7" t="s">
        <v>919</v>
      </c>
      <c r="F7021" s="7" t="s">
        <v>796</v>
      </c>
      <c r="G7021" s="7" t="s">
        <v>702</v>
      </c>
      <c r="H7021" s="7" t="s">
        <v>7</v>
      </c>
      <c r="I7021" s="9">
        <v>1.8676689999999999E-2</v>
      </c>
      <c r="J7021" s="10">
        <v>188.72139999999999</v>
      </c>
      <c r="K7021" s="11">
        <v>4</v>
      </c>
      <c r="L7021" s="11" t="str">
        <f>IF(Tabla134[[#This Row],[Item Weight]]&lt;$U$12,"Poco Peso",IF(Tabla134[[#This Row],[Item Weight]]&lt;$U$13,"Peso Medio","Peso Alto"))</f>
        <v>Peso Medio</v>
      </c>
      <c r="M7021" s="7">
        <v>14.85</v>
      </c>
      <c r="N7021" s="11">
        <f>IF(Tabla134[[#This Row],[Item Weight (Nulos)]]="",VLOOKUP(Tabla134[[#This Row],[Item Identifier]],'Tabla para Nulos'!$A$3:$B$1563,2,FALSE),Tabla134[[#This Row],[Item Weight (Nulos)]])</f>
        <v>14.85</v>
      </c>
      <c r="O7021" s="11" t="str">
        <f>IF(Tabla134[[#This Row],[Item Visibility]]&lt;$U$15,"Poca visibilidad",IF(Tabla134[[#This Row],[Item Visibility]]&lt;$U$16,"Visibilidad media","Mayor visibilidad"))</f>
        <v>Poca visibilidad</v>
      </c>
      <c r="P7021" s="11" t="str">
        <f>IF(Tabla134[[#This Row],[Rating]]&lt;2,"Muy Malo",IF(Tabla134[[#This Row],[Rating]]&lt;3,"Malo",IF(Tabla134[[#This Row],[Rating]]&lt;4,"Regular",IF(Tabla134[[#This Row],[Rating]]&lt;5,"Bueno","Excelente"))))</f>
        <v>Bueno</v>
      </c>
    </row>
    <row r="7022" spans="1:16" x14ac:dyDescent="0.2">
      <c r="A7022" s="7" t="s">
        <v>124</v>
      </c>
      <c r="B7022" s="7" t="s">
        <v>26</v>
      </c>
      <c r="C7022" s="7" t="s">
        <v>25</v>
      </c>
      <c r="D7022" s="8">
        <v>2020</v>
      </c>
      <c r="E7022" s="7" t="s">
        <v>919</v>
      </c>
      <c r="F7022" s="7" t="s">
        <v>796</v>
      </c>
      <c r="G7022" s="7" t="s">
        <v>702</v>
      </c>
      <c r="H7022" s="7" t="s">
        <v>7</v>
      </c>
      <c r="I7022" s="9">
        <v>7.3251060000000007E-2</v>
      </c>
      <c r="J7022" s="10">
        <v>76.498599999999996</v>
      </c>
      <c r="K7022" s="11">
        <v>4</v>
      </c>
      <c r="L7022" s="11" t="str">
        <f>IF(Tabla134[[#This Row],[Item Weight]]&lt;$U$12,"Poco Peso",IF(Tabla134[[#This Row],[Item Weight]]&lt;$U$13,"Peso Medio","Peso Alto"))</f>
        <v>Peso Alto</v>
      </c>
      <c r="M7022" s="7">
        <v>17.25</v>
      </c>
      <c r="N7022" s="11">
        <f>IF(Tabla134[[#This Row],[Item Weight (Nulos)]]="",VLOOKUP(Tabla134[[#This Row],[Item Identifier]],'Tabla para Nulos'!$A$3:$B$1563,2,FALSE),Tabla134[[#This Row],[Item Weight (Nulos)]])</f>
        <v>17.25</v>
      </c>
      <c r="O7022" s="11" t="str">
        <f>IF(Tabla134[[#This Row],[Item Visibility]]&lt;$U$15,"Poca visibilidad",IF(Tabla134[[#This Row],[Item Visibility]]&lt;$U$16,"Visibilidad media","Mayor visibilidad"))</f>
        <v>Visibilidad media</v>
      </c>
      <c r="P7022" s="11" t="str">
        <f>IF(Tabla134[[#This Row],[Rating]]&lt;2,"Muy Malo",IF(Tabla134[[#This Row],[Rating]]&lt;3,"Malo",IF(Tabla134[[#This Row],[Rating]]&lt;4,"Regular",IF(Tabla134[[#This Row],[Rating]]&lt;5,"Bueno","Excelente"))))</f>
        <v>Bueno</v>
      </c>
    </row>
    <row r="7023" spans="1:16" x14ac:dyDescent="0.2">
      <c r="A7023" s="7" t="s">
        <v>124</v>
      </c>
      <c r="B7023" s="7" t="s">
        <v>494</v>
      </c>
      <c r="C7023" s="7" t="s">
        <v>25</v>
      </c>
      <c r="D7023" s="8">
        <v>2020</v>
      </c>
      <c r="E7023" s="7" t="s">
        <v>919</v>
      </c>
      <c r="F7023" s="7" t="s">
        <v>796</v>
      </c>
      <c r="G7023" s="7" t="s">
        <v>702</v>
      </c>
      <c r="H7023" s="7" t="s">
        <v>7</v>
      </c>
      <c r="I7023" s="9">
        <v>0.142443405</v>
      </c>
      <c r="J7023" s="10">
        <v>170.41319999999999</v>
      </c>
      <c r="K7023" s="11">
        <v>4</v>
      </c>
      <c r="L7023" s="11" t="str">
        <f>IF(Tabla134[[#This Row],[Item Weight]]&lt;$U$12,"Poco Peso",IF(Tabla134[[#This Row],[Item Weight]]&lt;$U$13,"Peso Medio","Peso Alto"))</f>
        <v>Peso Alto</v>
      </c>
      <c r="M7023" s="7">
        <v>18.850000000000001</v>
      </c>
      <c r="N7023" s="11">
        <f>IF(Tabla134[[#This Row],[Item Weight (Nulos)]]="",VLOOKUP(Tabla134[[#This Row],[Item Identifier]],'Tabla para Nulos'!$A$3:$B$1563,2,FALSE),Tabla134[[#This Row],[Item Weight (Nulos)]])</f>
        <v>18.850000000000001</v>
      </c>
      <c r="O7023" s="11" t="str">
        <f>IF(Tabla134[[#This Row],[Item Visibility]]&lt;$U$15,"Poca visibilidad",IF(Tabla134[[#This Row],[Item Visibility]]&lt;$U$16,"Visibilidad media","Mayor visibilidad"))</f>
        <v>Mayor visibilidad</v>
      </c>
      <c r="P7023" s="11" t="str">
        <f>IF(Tabla134[[#This Row],[Rating]]&lt;2,"Muy Malo",IF(Tabla134[[#This Row],[Rating]]&lt;3,"Malo",IF(Tabla134[[#This Row],[Rating]]&lt;4,"Regular",IF(Tabla134[[#This Row],[Rating]]&lt;5,"Bueno","Excelente"))))</f>
        <v>Bueno</v>
      </c>
    </row>
    <row r="7024" spans="1:16" x14ac:dyDescent="0.2">
      <c r="A7024" s="7" t="s">
        <v>124</v>
      </c>
      <c r="B7024" s="7" t="s">
        <v>671</v>
      </c>
      <c r="C7024" s="7" t="s">
        <v>25</v>
      </c>
      <c r="D7024" s="8">
        <v>2020</v>
      </c>
      <c r="E7024" s="7" t="s">
        <v>919</v>
      </c>
      <c r="F7024" s="7" t="s">
        <v>796</v>
      </c>
      <c r="G7024" s="7" t="s">
        <v>702</v>
      </c>
      <c r="H7024" s="7" t="s">
        <v>7</v>
      </c>
      <c r="I7024" s="9">
        <v>4.2891098000000002E-2</v>
      </c>
      <c r="J7024" s="10">
        <v>257.63299999999998</v>
      </c>
      <c r="K7024" s="11">
        <v>4</v>
      </c>
      <c r="L7024" s="11" t="str">
        <f>IF(Tabla134[[#This Row],[Item Weight]]&lt;$U$12,"Poco Peso",IF(Tabla134[[#This Row],[Item Weight]]&lt;$U$13,"Peso Medio","Peso Alto"))</f>
        <v>Peso Alto</v>
      </c>
      <c r="M7024" s="7">
        <v>18.850000000000001</v>
      </c>
      <c r="N7024" s="11">
        <f>IF(Tabla134[[#This Row],[Item Weight (Nulos)]]="",VLOOKUP(Tabla134[[#This Row],[Item Identifier]],'Tabla para Nulos'!$A$3:$B$1563,2,FALSE),Tabla134[[#This Row],[Item Weight (Nulos)]])</f>
        <v>18.850000000000001</v>
      </c>
      <c r="O7024" s="11" t="str">
        <f>IF(Tabla134[[#This Row],[Item Visibility]]&lt;$U$15,"Poca visibilidad",IF(Tabla134[[#This Row],[Item Visibility]]&lt;$U$16,"Visibilidad media","Mayor visibilidad"))</f>
        <v>Visibilidad media</v>
      </c>
      <c r="P7024" s="11" t="str">
        <f>IF(Tabla134[[#This Row],[Rating]]&lt;2,"Muy Malo",IF(Tabla134[[#This Row],[Rating]]&lt;3,"Malo",IF(Tabla134[[#This Row],[Rating]]&lt;4,"Regular",IF(Tabla134[[#This Row],[Rating]]&lt;5,"Bueno","Excelente"))))</f>
        <v>Bueno</v>
      </c>
    </row>
    <row r="7025" spans="1:16" x14ac:dyDescent="0.2">
      <c r="A7025" s="7" t="s">
        <v>124</v>
      </c>
      <c r="B7025" s="7" t="s">
        <v>493</v>
      </c>
      <c r="C7025" s="7" t="s">
        <v>17</v>
      </c>
      <c r="D7025" s="8">
        <v>2020</v>
      </c>
      <c r="E7025" s="7" t="s">
        <v>919</v>
      </c>
      <c r="F7025" s="7" t="s">
        <v>796</v>
      </c>
      <c r="G7025" s="7" t="s">
        <v>702</v>
      </c>
      <c r="H7025" s="7" t="s">
        <v>7</v>
      </c>
      <c r="I7025" s="9">
        <v>2.2832115E-2</v>
      </c>
      <c r="J7025" s="10">
        <v>176.7028</v>
      </c>
      <c r="K7025" s="11">
        <v>4</v>
      </c>
      <c r="L7025" s="11" t="str">
        <f>IF(Tabla134[[#This Row],[Item Weight]]&lt;$U$12,"Poco Peso",IF(Tabla134[[#This Row],[Item Weight]]&lt;$U$13,"Peso Medio","Peso Alto"))</f>
        <v>Poco Peso</v>
      </c>
      <c r="M7025" s="7">
        <v>6.03</v>
      </c>
      <c r="N7025" s="11">
        <f>IF(Tabla134[[#This Row],[Item Weight (Nulos)]]="",VLOOKUP(Tabla134[[#This Row],[Item Identifier]],'Tabla para Nulos'!$A$3:$B$1563,2,FALSE),Tabla134[[#This Row],[Item Weight (Nulos)]])</f>
        <v>6.03</v>
      </c>
      <c r="O7025" s="11" t="str">
        <f>IF(Tabla134[[#This Row],[Item Visibility]]&lt;$U$15,"Poca visibilidad",IF(Tabla134[[#This Row],[Item Visibility]]&lt;$U$16,"Visibilidad media","Mayor visibilidad"))</f>
        <v>Poca visibilidad</v>
      </c>
      <c r="P7025" s="11" t="str">
        <f>IF(Tabla134[[#This Row],[Rating]]&lt;2,"Muy Malo",IF(Tabla134[[#This Row],[Rating]]&lt;3,"Malo",IF(Tabla134[[#This Row],[Rating]]&lt;4,"Regular",IF(Tabla134[[#This Row],[Rating]]&lt;5,"Bueno","Excelente"))))</f>
        <v>Bueno</v>
      </c>
    </row>
    <row r="7026" spans="1:16" x14ac:dyDescent="0.2">
      <c r="A7026" s="7" t="s">
        <v>124</v>
      </c>
      <c r="B7026" s="7" t="s">
        <v>669</v>
      </c>
      <c r="C7026" s="7" t="s">
        <v>17</v>
      </c>
      <c r="D7026" s="8">
        <v>2020</v>
      </c>
      <c r="E7026" s="7" t="s">
        <v>919</v>
      </c>
      <c r="F7026" s="7" t="s">
        <v>796</v>
      </c>
      <c r="G7026" s="7" t="s">
        <v>702</v>
      </c>
      <c r="H7026" s="7" t="s">
        <v>7</v>
      </c>
      <c r="I7026" s="9">
        <v>0</v>
      </c>
      <c r="J7026" s="10">
        <v>155.12880000000001</v>
      </c>
      <c r="K7026" s="11">
        <v>4</v>
      </c>
      <c r="L7026" s="11" t="str">
        <f>IF(Tabla134[[#This Row],[Item Weight]]&lt;$U$12,"Poco Peso",IF(Tabla134[[#This Row],[Item Weight]]&lt;$U$13,"Peso Medio","Peso Alto"))</f>
        <v>Poco Peso</v>
      </c>
      <c r="M7026" s="7">
        <v>7.2850000000000001</v>
      </c>
      <c r="N7026" s="11">
        <f>IF(Tabla134[[#This Row],[Item Weight (Nulos)]]="",VLOOKUP(Tabla134[[#This Row],[Item Identifier]],'Tabla para Nulos'!$A$3:$B$1563,2,FALSE),Tabla134[[#This Row],[Item Weight (Nulos)]])</f>
        <v>7.2850000000000001</v>
      </c>
      <c r="O7026" s="11" t="str">
        <f>IF(Tabla134[[#This Row],[Item Visibility]]&lt;$U$15,"Poca visibilidad",IF(Tabla134[[#This Row],[Item Visibility]]&lt;$U$16,"Visibilidad media","Mayor visibilidad"))</f>
        <v>Poca visibilidad</v>
      </c>
      <c r="P7026" s="11" t="str">
        <f>IF(Tabla134[[#This Row],[Rating]]&lt;2,"Muy Malo",IF(Tabla134[[#This Row],[Rating]]&lt;3,"Malo",IF(Tabla134[[#This Row],[Rating]]&lt;4,"Regular",IF(Tabla134[[#This Row],[Rating]]&lt;5,"Bueno","Excelente"))))</f>
        <v>Bueno</v>
      </c>
    </row>
    <row r="7027" spans="1:16" x14ac:dyDescent="0.2">
      <c r="A7027" s="7" t="s">
        <v>124</v>
      </c>
      <c r="B7027" s="7" t="s">
        <v>492</v>
      </c>
      <c r="C7027" s="7" t="s">
        <v>17</v>
      </c>
      <c r="D7027" s="8">
        <v>2020</v>
      </c>
      <c r="E7027" s="7" t="s">
        <v>919</v>
      </c>
      <c r="F7027" s="7" t="s">
        <v>796</v>
      </c>
      <c r="G7027" s="7" t="s">
        <v>702</v>
      </c>
      <c r="H7027" s="7" t="s">
        <v>7</v>
      </c>
      <c r="I7027" s="9">
        <v>0</v>
      </c>
      <c r="J7027" s="10">
        <v>205.7296</v>
      </c>
      <c r="K7027" s="11">
        <v>4</v>
      </c>
      <c r="L7027" s="11" t="str">
        <f>IF(Tabla134[[#This Row],[Item Weight]]&lt;$U$12,"Poco Peso",IF(Tabla134[[#This Row],[Item Weight]]&lt;$U$13,"Peso Medio","Peso Alto"))</f>
        <v>Poco Peso</v>
      </c>
      <c r="M7027" s="7">
        <v>7.4050000000000002</v>
      </c>
      <c r="N7027" s="11">
        <f>IF(Tabla134[[#This Row],[Item Weight (Nulos)]]="",VLOOKUP(Tabla134[[#This Row],[Item Identifier]],'Tabla para Nulos'!$A$3:$B$1563,2,FALSE),Tabla134[[#This Row],[Item Weight (Nulos)]])</f>
        <v>7.4050000000000002</v>
      </c>
      <c r="O7027" s="11" t="str">
        <f>IF(Tabla134[[#This Row],[Item Visibility]]&lt;$U$15,"Poca visibilidad",IF(Tabla134[[#This Row],[Item Visibility]]&lt;$U$16,"Visibilidad media","Mayor visibilidad"))</f>
        <v>Poca visibilidad</v>
      </c>
      <c r="P7027" s="11" t="str">
        <f>IF(Tabla134[[#This Row],[Rating]]&lt;2,"Muy Malo",IF(Tabla134[[#This Row],[Rating]]&lt;3,"Malo",IF(Tabla134[[#This Row],[Rating]]&lt;4,"Regular",IF(Tabla134[[#This Row],[Rating]]&lt;5,"Bueno","Excelente"))))</f>
        <v>Bueno</v>
      </c>
    </row>
    <row r="7028" spans="1:16" x14ac:dyDescent="0.2">
      <c r="A7028" s="7" t="s">
        <v>124</v>
      </c>
      <c r="B7028" s="7" t="s">
        <v>1046</v>
      </c>
      <c r="C7028" s="7" t="s">
        <v>17</v>
      </c>
      <c r="D7028" s="8">
        <v>2020</v>
      </c>
      <c r="E7028" s="7" t="s">
        <v>919</v>
      </c>
      <c r="F7028" s="7" t="s">
        <v>796</v>
      </c>
      <c r="G7028" s="7" t="s">
        <v>702</v>
      </c>
      <c r="H7028" s="7" t="s">
        <v>7</v>
      </c>
      <c r="I7028" s="9">
        <v>3.8736838000000003E-2</v>
      </c>
      <c r="J7028" s="10">
        <v>55.827199999999998</v>
      </c>
      <c r="K7028" s="11">
        <v>4</v>
      </c>
      <c r="L7028" s="11" t="str">
        <f>IF(Tabla134[[#This Row],[Item Weight]]&lt;$U$12,"Poco Peso",IF(Tabla134[[#This Row],[Item Weight]]&lt;$U$13,"Peso Medio","Peso Alto"))</f>
        <v>Peso Medio</v>
      </c>
      <c r="M7028" s="7">
        <v>11.6</v>
      </c>
      <c r="N7028" s="11">
        <f>IF(Tabla134[[#This Row],[Item Weight (Nulos)]]="",VLOOKUP(Tabla134[[#This Row],[Item Identifier]],'Tabla para Nulos'!$A$3:$B$1563,2,FALSE),Tabla134[[#This Row],[Item Weight (Nulos)]])</f>
        <v>11.6</v>
      </c>
      <c r="O7028" s="11" t="str">
        <f>IF(Tabla134[[#This Row],[Item Visibility]]&lt;$U$15,"Poca visibilidad",IF(Tabla134[[#This Row],[Item Visibility]]&lt;$U$16,"Visibilidad media","Mayor visibilidad"))</f>
        <v>Visibilidad media</v>
      </c>
      <c r="P7028" s="11" t="str">
        <f>IF(Tabla134[[#This Row],[Rating]]&lt;2,"Muy Malo",IF(Tabla134[[#This Row],[Rating]]&lt;3,"Malo",IF(Tabla134[[#This Row],[Rating]]&lt;4,"Regular",IF(Tabla134[[#This Row],[Rating]]&lt;5,"Bueno","Excelente"))))</f>
        <v>Bueno</v>
      </c>
    </row>
    <row r="7029" spans="1:16" x14ac:dyDescent="0.2">
      <c r="A7029" s="7" t="s">
        <v>124</v>
      </c>
      <c r="B7029" s="7" t="s">
        <v>1045</v>
      </c>
      <c r="C7029" s="7" t="s">
        <v>17</v>
      </c>
      <c r="D7029" s="8">
        <v>2020</v>
      </c>
      <c r="E7029" s="7" t="s">
        <v>919</v>
      </c>
      <c r="F7029" s="7" t="s">
        <v>796</v>
      </c>
      <c r="G7029" s="7" t="s">
        <v>702</v>
      </c>
      <c r="H7029" s="7" t="s">
        <v>7</v>
      </c>
      <c r="I7029" s="9">
        <v>1.1604893999999999E-2</v>
      </c>
      <c r="J7029" s="10">
        <v>166.05260000000001</v>
      </c>
      <c r="K7029" s="11">
        <v>4</v>
      </c>
      <c r="L7029" s="11" t="str">
        <f>IF(Tabla134[[#This Row],[Item Weight]]&lt;$U$12,"Poco Peso",IF(Tabla134[[#This Row],[Item Weight]]&lt;$U$13,"Peso Medio","Peso Alto"))</f>
        <v>Peso Medio</v>
      </c>
      <c r="M7029" s="7">
        <v>12.1</v>
      </c>
      <c r="N7029" s="11">
        <f>IF(Tabla134[[#This Row],[Item Weight (Nulos)]]="",VLOOKUP(Tabla134[[#This Row],[Item Identifier]],'Tabla para Nulos'!$A$3:$B$1563,2,FALSE),Tabla134[[#This Row],[Item Weight (Nulos)]])</f>
        <v>12.1</v>
      </c>
      <c r="O7029" s="11" t="str">
        <f>IF(Tabla134[[#This Row],[Item Visibility]]&lt;$U$15,"Poca visibilidad",IF(Tabla134[[#This Row],[Item Visibility]]&lt;$U$16,"Visibilidad media","Mayor visibilidad"))</f>
        <v>Poca visibilidad</v>
      </c>
      <c r="P7029" s="11" t="str">
        <f>IF(Tabla134[[#This Row],[Rating]]&lt;2,"Muy Malo",IF(Tabla134[[#This Row],[Rating]]&lt;3,"Malo",IF(Tabla134[[#This Row],[Rating]]&lt;4,"Regular",IF(Tabla134[[#This Row],[Rating]]&lt;5,"Bueno","Excelente"))))</f>
        <v>Bueno</v>
      </c>
    </row>
    <row r="7030" spans="1:16" x14ac:dyDescent="0.2">
      <c r="A7030" s="7" t="s">
        <v>124</v>
      </c>
      <c r="B7030" s="7" t="s">
        <v>665</v>
      </c>
      <c r="C7030" s="7" t="s">
        <v>17</v>
      </c>
      <c r="D7030" s="8">
        <v>2020</v>
      </c>
      <c r="E7030" s="7" t="s">
        <v>919</v>
      </c>
      <c r="F7030" s="7" t="s">
        <v>796</v>
      </c>
      <c r="G7030" s="7" t="s">
        <v>702</v>
      </c>
      <c r="H7030" s="7" t="s">
        <v>7</v>
      </c>
      <c r="I7030" s="9">
        <v>7.6005548000000006E-2</v>
      </c>
      <c r="J7030" s="10">
        <v>166.11580000000001</v>
      </c>
      <c r="K7030" s="11">
        <v>4</v>
      </c>
      <c r="L7030" s="11" t="str">
        <f>IF(Tabla134[[#This Row],[Item Weight]]&lt;$U$12,"Poco Peso",IF(Tabla134[[#This Row],[Item Weight]]&lt;$U$13,"Peso Medio","Peso Alto"))</f>
        <v>Peso Medio</v>
      </c>
      <c r="M7030" s="7">
        <v>13.1</v>
      </c>
      <c r="N7030" s="11">
        <f>IF(Tabla134[[#This Row],[Item Weight (Nulos)]]="",VLOOKUP(Tabla134[[#This Row],[Item Identifier]],'Tabla para Nulos'!$A$3:$B$1563,2,FALSE),Tabla134[[#This Row],[Item Weight (Nulos)]])</f>
        <v>13.1</v>
      </c>
      <c r="O7030" s="11" t="str">
        <f>IF(Tabla134[[#This Row],[Item Visibility]]&lt;$U$15,"Poca visibilidad",IF(Tabla134[[#This Row],[Item Visibility]]&lt;$U$16,"Visibilidad media","Mayor visibilidad"))</f>
        <v>Visibilidad media</v>
      </c>
      <c r="P7030" s="11" t="str">
        <f>IF(Tabla134[[#This Row],[Rating]]&lt;2,"Muy Malo",IF(Tabla134[[#This Row],[Rating]]&lt;3,"Malo",IF(Tabla134[[#This Row],[Rating]]&lt;4,"Regular",IF(Tabla134[[#This Row],[Rating]]&lt;5,"Bueno","Excelente"))))</f>
        <v>Bueno</v>
      </c>
    </row>
    <row r="7031" spans="1:16" x14ac:dyDescent="0.2">
      <c r="A7031" s="7" t="s">
        <v>124</v>
      </c>
      <c r="B7031" s="7" t="s">
        <v>1044</v>
      </c>
      <c r="C7031" s="7" t="s">
        <v>17</v>
      </c>
      <c r="D7031" s="8">
        <v>2020</v>
      </c>
      <c r="E7031" s="7" t="s">
        <v>919</v>
      </c>
      <c r="F7031" s="7" t="s">
        <v>796</v>
      </c>
      <c r="G7031" s="7" t="s">
        <v>702</v>
      </c>
      <c r="H7031" s="7" t="s">
        <v>7</v>
      </c>
      <c r="I7031" s="9">
        <v>7.5363922E-2</v>
      </c>
      <c r="J7031" s="10">
        <v>73.835400000000007</v>
      </c>
      <c r="K7031" s="11">
        <v>4</v>
      </c>
      <c r="L7031" s="11" t="str">
        <f>IF(Tabla134[[#This Row],[Item Weight]]&lt;$U$12,"Poco Peso",IF(Tabla134[[#This Row],[Item Weight]]&lt;$U$13,"Peso Medio","Peso Alto"))</f>
        <v>Peso Medio</v>
      </c>
      <c r="M7031" s="7">
        <v>13.1</v>
      </c>
      <c r="N7031" s="11">
        <f>IF(Tabla134[[#This Row],[Item Weight (Nulos)]]="",VLOOKUP(Tabla134[[#This Row],[Item Identifier]],'Tabla para Nulos'!$A$3:$B$1563,2,FALSE),Tabla134[[#This Row],[Item Weight (Nulos)]])</f>
        <v>13.1</v>
      </c>
      <c r="O7031" s="11" t="str">
        <f>IF(Tabla134[[#This Row],[Item Visibility]]&lt;$U$15,"Poca visibilidad",IF(Tabla134[[#This Row],[Item Visibility]]&lt;$U$16,"Visibilidad media","Mayor visibilidad"))</f>
        <v>Visibilidad media</v>
      </c>
      <c r="P7031" s="11" t="str">
        <f>IF(Tabla134[[#This Row],[Rating]]&lt;2,"Muy Malo",IF(Tabla134[[#This Row],[Rating]]&lt;3,"Malo",IF(Tabla134[[#This Row],[Rating]]&lt;4,"Regular",IF(Tabla134[[#This Row],[Rating]]&lt;5,"Bueno","Excelente"))))</f>
        <v>Bueno</v>
      </c>
    </row>
    <row r="7032" spans="1:16" x14ac:dyDescent="0.2">
      <c r="A7032" s="7" t="s">
        <v>124</v>
      </c>
      <c r="B7032" s="7" t="s">
        <v>525</v>
      </c>
      <c r="C7032" s="7" t="s">
        <v>17</v>
      </c>
      <c r="D7032" s="8">
        <v>2020</v>
      </c>
      <c r="E7032" s="7" t="s">
        <v>919</v>
      </c>
      <c r="F7032" s="7" t="s">
        <v>796</v>
      </c>
      <c r="G7032" s="7" t="s">
        <v>702</v>
      </c>
      <c r="H7032" s="7" t="s">
        <v>7</v>
      </c>
      <c r="I7032" s="9">
        <v>9.7611114999999998E-2</v>
      </c>
      <c r="J7032" s="10">
        <v>54.893000000000001</v>
      </c>
      <c r="K7032" s="11">
        <v>4</v>
      </c>
      <c r="L7032" s="11" t="str">
        <f>IF(Tabla134[[#This Row],[Item Weight]]&lt;$U$12,"Poco Peso",IF(Tabla134[[#This Row],[Item Weight]]&lt;$U$13,"Peso Medio","Peso Alto"))</f>
        <v>Peso Medio</v>
      </c>
      <c r="M7032" s="7">
        <v>13.8</v>
      </c>
      <c r="N7032" s="11">
        <f>IF(Tabla134[[#This Row],[Item Weight (Nulos)]]="",VLOOKUP(Tabla134[[#This Row],[Item Identifier]],'Tabla para Nulos'!$A$3:$B$1563,2,FALSE),Tabla134[[#This Row],[Item Weight (Nulos)]])</f>
        <v>13.8</v>
      </c>
      <c r="O7032" s="11" t="str">
        <f>IF(Tabla134[[#This Row],[Item Visibility]]&lt;$U$15,"Poca visibilidad",IF(Tabla134[[#This Row],[Item Visibility]]&lt;$U$16,"Visibilidad media","Mayor visibilidad"))</f>
        <v>Mayor visibilidad</v>
      </c>
      <c r="P7032" s="11" t="str">
        <f>IF(Tabla134[[#This Row],[Rating]]&lt;2,"Muy Malo",IF(Tabla134[[#This Row],[Rating]]&lt;3,"Malo",IF(Tabla134[[#This Row],[Rating]]&lt;4,"Regular",IF(Tabla134[[#This Row],[Rating]]&lt;5,"Bueno","Excelente"))))</f>
        <v>Bueno</v>
      </c>
    </row>
    <row r="7033" spans="1:16" x14ac:dyDescent="0.2">
      <c r="A7033" s="7" t="s">
        <v>124</v>
      </c>
      <c r="B7033" s="7" t="s">
        <v>1043</v>
      </c>
      <c r="C7033" s="7" t="s">
        <v>17</v>
      </c>
      <c r="D7033" s="8">
        <v>2020</v>
      </c>
      <c r="E7033" s="7" t="s">
        <v>919</v>
      </c>
      <c r="F7033" s="7" t="s">
        <v>796</v>
      </c>
      <c r="G7033" s="7" t="s">
        <v>702</v>
      </c>
      <c r="H7033" s="7" t="s">
        <v>7</v>
      </c>
      <c r="I7033" s="9">
        <v>8.8491630000000002E-2</v>
      </c>
      <c r="J7033" s="10">
        <v>231.16679999999999</v>
      </c>
      <c r="K7033" s="11">
        <v>4</v>
      </c>
      <c r="L7033" s="11" t="str">
        <f>IF(Tabla134[[#This Row],[Item Weight]]&lt;$U$12,"Poco Peso",IF(Tabla134[[#This Row],[Item Weight]]&lt;$U$13,"Peso Medio","Peso Alto"))</f>
        <v>Peso Medio</v>
      </c>
      <c r="M7033" s="7">
        <v>14.1</v>
      </c>
      <c r="N7033" s="11">
        <f>IF(Tabla134[[#This Row],[Item Weight (Nulos)]]="",VLOOKUP(Tabla134[[#This Row],[Item Identifier]],'Tabla para Nulos'!$A$3:$B$1563,2,FALSE),Tabla134[[#This Row],[Item Weight (Nulos)]])</f>
        <v>14.1</v>
      </c>
      <c r="O7033" s="11" t="str">
        <f>IF(Tabla134[[#This Row],[Item Visibility]]&lt;$U$15,"Poca visibilidad",IF(Tabla134[[#This Row],[Item Visibility]]&lt;$U$16,"Visibilidad media","Mayor visibilidad"))</f>
        <v>Visibilidad media</v>
      </c>
      <c r="P7033" s="11" t="str">
        <f>IF(Tabla134[[#This Row],[Rating]]&lt;2,"Muy Malo",IF(Tabla134[[#This Row],[Rating]]&lt;3,"Malo",IF(Tabla134[[#This Row],[Rating]]&lt;4,"Regular",IF(Tabla134[[#This Row],[Rating]]&lt;5,"Bueno","Excelente"))))</f>
        <v>Bueno</v>
      </c>
    </row>
    <row r="7034" spans="1:16" x14ac:dyDescent="0.2">
      <c r="A7034" s="7" t="s">
        <v>124</v>
      </c>
      <c r="B7034" s="7" t="s">
        <v>1042</v>
      </c>
      <c r="C7034" s="7" t="s">
        <v>17</v>
      </c>
      <c r="D7034" s="8">
        <v>2020</v>
      </c>
      <c r="E7034" s="7" t="s">
        <v>919</v>
      </c>
      <c r="F7034" s="7" t="s">
        <v>796</v>
      </c>
      <c r="G7034" s="7" t="s">
        <v>702</v>
      </c>
      <c r="H7034" s="7" t="s">
        <v>7</v>
      </c>
      <c r="I7034" s="9">
        <v>0.123264522</v>
      </c>
      <c r="J7034" s="10">
        <v>123.273</v>
      </c>
      <c r="K7034" s="11">
        <v>4</v>
      </c>
      <c r="L7034" s="11" t="str">
        <f>IF(Tabla134[[#This Row],[Item Weight]]&lt;$U$12,"Poco Peso",IF(Tabla134[[#This Row],[Item Weight]]&lt;$U$13,"Peso Medio","Peso Alto"))</f>
        <v>Peso Medio</v>
      </c>
      <c r="M7034" s="7">
        <v>14.3</v>
      </c>
      <c r="N7034" s="11">
        <f>IF(Tabla134[[#This Row],[Item Weight (Nulos)]]="",VLOOKUP(Tabla134[[#This Row],[Item Identifier]],'Tabla para Nulos'!$A$3:$B$1563,2,FALSE),Tabla134[[#This Row],[Item Weight (Nulos)]])</f>
        <v>14.3</v>
      </c>
      <c r="O7034" s="11" t="str">
        <f>IF(Tabla134[[#This Row],[Item Visibility]]&lt;$U$15,"Poca visibilidad",IF(Tabla134[[#This Row],[Item Visibility]]&lt;$U$16,"Visibilidad media","Mayor visibilidad"))</f>
        <v>Mayor visibilidad</v>
      </c>
      <c r="P7034" s="11" t="str">
        <f>IF(Tabla134[[#This Row],[Rating]]&lt;2,"Muy Malo",IF(Tabla134[[#This Row],[Rating]]&lt;3,"Malo",IF(Tabla134[[#This Row],[Rating]]&lt;4,"Regular",IF(Tabla134[[#This Row],[Rating]]&lt;5,"Bueno","Excelente"))))</f>
        <v>Bueno</v>
      </c>
    </row>
    <row r="7035" spans="1:16" x14ac:dyDescent="0.2">
      <c r="A7035" s="7" t="s">
        <v>124</v>
      </c>
      <c r="B7035" s="7" t="s">
        <v>488</v>
      </c>
      <c r="C7035" s="7" t="s">
        <v>17</v>
      </c>
      <c r="D7035" s="8">
        <v>2020</v>
      </c>
      <c r="E7035" s="7" t="s">
        <v>919</v>
      </c>
      <c r="F7035" s="7" t="s">
        <v>796</v>
      </c>
      <c r="G7035" s="7" t="s">
        <v>702</v>
      </c>
      <c r="H7035" s="7" t="s">
        <v>7</v>
      </c>
      <c r="I7035" s="9">
        <v>7.0551722999999997E-2</v>
      </c>
      <c r="J7035" s="10">
        <v>217.685</v>
      </c>
      <c r="K7035" s="11">
        <v>4</v>
      </c>
      <c r="L7035" s="11" t="str">
        <f>IF(Tabla134[[#This Row],[Item Weight]]&lt;$U$12,"Poco Peso",IF(Tabla134[[#This Row],[Item Weight]]&lt;$U$13,"Peso Medio","Peso Alto"))</f>
        <v>Peso Medio</v>
      </c>
      <c r="M7035" s="7">
        <v>16.7</v>
      </c>
      <c r="N7035" s="11">
        <f>IF(Tabla134[[#This Row],[Item Weight (Nulos)]]="",VLOOKUP(Tabla134[[#This Row],[Item Identifier]],'Tabla para Nulos'!$A$3:$B$1563,2,FALSE),Tabla134[[#This Row],[Item Weight (Nulos)]])</f>
        <v>16.7</v>
      </c>
      <c r="O7035" s="11" t="str">
        <f>IF(Tabla134[[#This Row],[Item Visibility]]&lt;$U$15,"Poca visibilidad",IF(Tabla134[[#This Row],[Item Visibility]]&lt;$U$16,"Visibilidad media","Mayor visibilidad"))</f>
        <v>Visibilidad media</v>
      </c>
      <c r="P7035" s="11" t="str">
        <f>IF(Tabla134[[#This Row],[Rating]]&lt;2,"Muy Malo",IF(Tabla134[[#This Row],[Rating]]&lt;3,"Malo",IF(Tabla134[[#This Row],[Rating]]&lt;4,"Regular",IF(Tabla134[[#This Row],[Rating]]&lt;5,"Bueno","Excelente"))))</f>
        <v>Bueno</v>
      </c>
    </row>
    <row r="7036" spans="1:16" x14ac:dyDescent="0.2">
      <c r="A7036" s="7" t="s">
        <v>124</v>
      </c>
      <c r="B7036" s="7" t="s">
        <v>264</v>
      </c>
      <c r="C7036" s="7" t="s">
        <v>17</v>
      </c>
      <c r="D7036" s="8">
        <v>2020</v>
      </c>
      <c r="E7036" s="7" t="s">
        <v>919</v>
      </c>
      <c r="F7036" s="7" t="s">
        <v>796</v>
      </c>
      <c r="G7036" s="7" t="s">
        <v>702</v>
      </c>
      <c r="H7036" s="7" t="s">
        <v>7</v>
      </c>
      <c r="I7036" s="9">
        <v>8.8305201E-2</v>
      </c>
      <c r="J7036" s="10">
        <v>182.32919999999999</v>
      </c>
      <c r="K7036" s="11">
        <v>4</v>
      </c>
      <c r="L7036" s="11" t="str">
        <f>IF(Tabla134[[#This Row],[Item Weight]]&lt;$U$12,"Poco Peso",IF(Tabla134[[#This Row],[Item Weight]]&lt;$U$13,"Peso Medio","Peso Alto"))</f>
        <v>Peso Alto</v>
      </c>
      <c r="M7036" s="7">
        <v>17.7</v>
      </c>
      <c r="N7036" s="11">
        <f>IF(Tabla134[[#This Row],[Item Weight (Nulos)]]="",VLOOKUP(Tabla134[[#This Row],[Item Identifier]],'Tabla para Nulos'!$A$3:$B$1563,2,FALSE),Tabla134[[#This Row],[Item Weight (Nulos)]])</f>
        <v>17.7</v>
      </c>
      <c r="O7036" s="11" t="str">
        <f>IF(Tabla134[[#This Row],[Item Visibility]]&lt;$U$15,"Poca visibilidad",IF(Tabla134[[#This Row],[Item Visibility]]&lt;$U$16,"Visibilidad media","Mayor visibilidad"))</f>
        <v>Visibilidad media</v>
      </c>
      <c r="P7036" s="11" t="str">
        <f>IF(Tabla134[[#This Row],[Rating]]&lt;2,"Muy Malo",IF(Tabla134[[#This Row],[Rating]]&lt;3,"Malo",IF(Tabla134[[#This Row],[Rating]]&lt;4,"Regular",IF(Tabla134[[#This Row],[Rating]]&lt;5,"Bueno","Excelente"))))</f>
        <v>Bueno</v>
      </c>
    </row>
    <row r="7037" spans="1:16" x14ac:dyDescent="0.2">
      <c r="A7037" s="7" t="s">
        <v>124</v>
      </c>
      <c r="B7037" s="7" t="s">
        <v>263</v>
      </c>
      <c r="C7037" s="7" t="s">
        <v>17</v>
      </c>
      <c r="D7037" s="8">
        <v>2020</v>
      </c>
      <c r="E7037" s="7" t="s">
        <v>919</v>
      </c>
      <c r="F7037" s="7" t="s">
        <v>796</v>
      </c>
      <c r="G7037" s="7" t="s">
        <v>702</v>
      </c>
      <c r="H7037" s="7" t="s">
        <v>7</v>
      </c>
      <c r="I7037" s="9">
        <v>7.5049323000000001E-2</v>
      </c>
      <c r="J7037" s="10">
        <v>110.4228</v>
      </c>
      <c r="K7037" s="11">
        <v>4</v>
      </c>
      <c r="L7037" s="11" t="str">
        <f>IF(Tabla134[[#This Row],[Item Weight]]&lt;$U$12,"Poco Peso",IF(Tabla134[[#This Row],[Item Weight]]&lt;$U$13,"Peso Medio","Peso Alto"))</f>
        <v>Peso Alto</v>
      </c>
      <c r="M7037" s="7">
        <v>20.100000000000001</v>
      </c>
      <c r="N7037" s="11">
        <f>IF(Tabla134[[#This Row],[Item Weight (Nulos)]]="",VLOOKUP(Tabla134[[#This Row],[Item Identifier]],'Tabla para Nulos'!$A$3:$B$1563,2,FALSE),Tabla134[[#This Row],[Item Weight (Nulos)]])</f>
        <v>20.100000000000001</v>
      </c>
      <c r="O7037" s="11" t="str">
        <f>IF(Tabla134[[#This Row],[Item Visibility]]&lt;$U$15,"Poca visibilidad",IF(Tabla134[[#This Row],[Item Visibility]]&lt;$U$16,"Visibilidad media","Mayor visibilidad"))</f>
        <v>Visibilidad media</v>
      </c>
      <c r="P7037" s="11" t="str">
        <f>IF(Tabla134[[#This Row],[Rating]]&lt;2,"Muy Malo",IF(Tabla134[[#This Row],[Rating]]&lt;3,"Malo",IF(Tabla134[[#This Row],[Rating]]&lt;4,"Regular",IF(Tabla134[[#This Row],[Rating]]&lt;5,"Bueno","Excelente"))))</f>
        <v>Bueno</v>
      </c>
    </row>
    <row r="7038" spans="1:16" x14ac:dyDescent="0.2">
      <c r="A7038" s="7" t="s">
        <v>124</v>
      </c>
      <c r="B7038" s="7" t="s">
        <v>523</v>
      </c>
      <c r="C7038" s="7" t="s">
        <v>71</v>
      </c>
      <c r="D7038" s="8">
        <v>2020</v>
      </c>
      <c r="E7038" s="7" t="s">
        <v>919</v>
      </c>
      <c r="F7038" s="7" t="s">
        <v>796</v>
      </c>
      <c r="G7038" s="7" t="s">
        <v>702</v>
      </c>
      <c r="H7038" s="7" t="s">
        <v>7</v>
      </c>
      <c r="I7038" s="9">
        <v>9.6337184000000006E-2</v>
      </c>
      <c r="J7038" s="10">
        <v>125.26779999999999</v>
      </c>
      <c r="K7038" s="11">
        <v>4</v>
      </c>
      <c r="L7038" s="11" t="str">
        <f>IF(Tabla134[[#This Row],[Item Weight]]&lt;$U$12,"Poco Peso",IF(Tabla134[[#This Row],[Item Weight]]&lt;$U$13,"Peso Medio","Peso Alto"))</f>
        <v>Poco Peso</v>
      </c>
      <c r="M7038" s="7">
        <v>5.9850000000000003</v>
      </c>
      <c r="N7038" s="11">
        <f>IF(Tabla134[[#This Row],[Item Weight (Nulos)]]="",VLOOKUP(Tabla134[[#This Row],[Item Identifier]],'Tabla para Nulos'!$A$3:$B$1563,2,FALSE),Tabla134[[#This Row],[Item Weight (Nulos)]])</f>
        <v>5.9850000000000003</v>
      </c>
      <c r="O7038" s="11" t="str">
        <f>IF(Tabla134[[#This Row],[Item Visibility]]&lt;$U$15,"Poca visibilidad",IF(Tabla134[[#This Row],[Item Visibility]]&lt;$U$16,"Visibilidad media","Mayor visibilidad"))</f>
        <v>Mayor visibilidad</v>
      </c>
      <c r="P7038" s="11" t="str">
        <f>IF(Tabla134[[#This Row],[Rating]]&lt;2,"Muy Malo",IF(Tabla134[[#This Row],[Rating]]&lt;3,"Malo",IF(Tabla134[[#This Row],[Rating]]&lt;4,"Regular",IF(Tabla134[[#This Row],[Rating]]&lt;5,"Bueno","Excelente"))))</f>
        <v>Bueno</v>
      </c>
    </row>
    <row r="7039" spans="1:16" x14ac:dyDescent="0.2">
      <c r="A7039" s="7" t="s">
        <v>124</v>
      </c>
      <c r="B7039" s="7" t="s">
        <v>1041</v>
      </c>
      <c r="C7039" s="7" t="s">
        <v>71</v>
      </c>
      <c r="D7039" s="8">
        <v>2020</v>
      </c>
      <c r="E7039" s="7" t="s">
        <v>919</v>
      </c>
      <c r="F7039" s="7" t="s">
        <v>796</v>
      </c>
      <c r="G7039" s="7" t="s">
        <v>702</v>
      </c>
      <c r="H7039" s="7" t="s">
        <v>7</v>
      </c>
      <c r="I7039" s="9">
        <v>0</v>
      </c>
      <c r="J7039" s="10">
        <v>59.753599999999999</v>
      </c>
      <c r="K7039" s="11">
        <v>4</v>
      </c>
      <c r="L7039" s="11" t="str">
        <f>IF(Tabla134[[#This Row],[Item Weight]]&lt;$U$12,"Poco Peso",IF(Tabla134[[#This Row],[Item Weight]]&lt;$U$13,"Peso Medio","Peso Alto"))</f>
        <v>Poco Peso</v>
      </c>
      <c r="M7039" s="7">
        <v>6.3650000000000002</v>
      </c>
      <c r="N7039" s="11">
        <f>IF(Tabla134[[#This Row],[Item Weight (Nulos)]]="",VLOOKUP(Tabla134[[#This Row],[Item Identifier]],'Tabla para Nulos'!$A$3:$B$1563,2,FALSE),Tabla134[[#This Row],[Item Weight (Nulos)]])</f>
        <v>6.3650000000000002</v>
      </c>
      <c r="O7039" s="11" t="str">
        <f>IF(Tabla134[[#This Row],[Item Visibility]]&lt;$U$15,"Poca visibilidad",IF(Tabla134[[#This Row],[Item Visibility]]&lt;$U$16,"Visibilidad media","Mayor visibilidad"))</f>
        <v>Poca visibilidad</v>
      </c>
      <c r="P7039" s="11" t="str">
        <f>IF(Tabla134[[#This Row],[Rating]]&lt;2,"Muy Malo",IF(Tabla134[[#This Row],[Rating]]&lt;3,"Malo",IF(Tabla134[[#This Row],[Rating]]&lt;4,"Regular",IF(Tabla134[[#This Row],[Rating]]&lt;5,"Bueno","Excelente"))))</f>
        <v>Bueno</v>
      </c>
    </row>
    <row r="7040" spans="1:16" x14ac:dyDescent="0.2">
      <c r="A7040" s="7" t="s">
        <v>124</v>
      </c>
      <c r="B7040" s="7" t="s">
        <v>899</v>
      </c>
      <c r="C7040" s="7" t="s">
        <v>71</v>
      </c>
      <c r="D7040" s="8">
        <v>2020</v>
      </c>
      <c r="E7040" s="7" t="s">
        <v>919</v>
      </c>
      <c r="F7040" s="7" t="s">
        <v>796</v>
      </c>
      <c r="G7040" s="7" t="s">
        <v>702</v>
      </c>
      <c r="H7040" s="7" t="s">
        <v>7</v>
      </c>
      <c r="I7040" s="9">
        <v>2.3012718000000001E-2</v>
      </c>
      <c r="J7040" s="10">
        <v>262.05939999999998</v>
      </c>
      <c r="K7040" s="11">
        <v>4</v>
      </c>
      <c r="L7040" s="11" t="str">
        <f>IF(Tabla134[[#This Row],[Item Weight]]&lt;$U$12,"Poco Peso",IF(Tabla134[[#This Row],[Item Weight]]&lt;$U$13,"Peso Medio","Peso Alto"))</f>
        <v>Poco Peso</v>
      </c>
      <c r="M7040" s="7">
        <v>6.85</v>
      </c>
      <c r="N7040" s="11">
        <f>IF(Tabla134[[#This Row],[Item Weight (Nulos)]]="",VLOOKUP(Tabla134[[#This Row],[Item Identifier]],'Tabla para Nulos'!$A$3:$B$1563,2,FALSE),Tabla134[[#This Row],[Item Weight (Nulos)]])</f>
        <v>6.85</v>
      </c>
      <c r="O7040" s="11" t="str">
        <f>IF(Tabla134[[#This Row],[Item Visibility]]&lt;$U$15,"Poca visibilidad",IF(Tabla134[[#This Row],[Item Visibility]]&lt;$U$16,"Visibilidad media","Mayor visibilidad"))</f>
        <v>Poca visibilidad</v>
      </c>
      <c r="P7040" s="11" t="str">
        <f>IF(Tabla134[[#This Row],[Rating]]&lt;2,"Muy Malo",IF(Tabla134[[#This Row],[Rating]]&lt;3,"Malo",IF(Tabla134[[#This Row],[Rating]]&lt;4,"Regular",IF(Tabla134[[#This Row],[Rating]]&lt;5,"Bueno","Excelente"))))</f>
        <v>Bueno</v>
      </c>
    </row>
    <row r="7041" spans="1:16" x14ac:dyDescent="0.2">
      <c r="A7041" s="7" t="s">
        <v>124</v>
      </c>
      <c r="B7041" s="7" t="s">
        <v>659</v>
      </c>
      <c r="C7041" s="7" t="s">
        <v>71</v>
      </c>
      <c r="D7041" s="8">
        <v>2020</v>
      </c>
      <c r="E7041" s="7" t="s">
        <v>919</v>
      </c>
      <c r="F7041" s="7" t="s">
        <v>796</v>
      </c>
      <c r="G7041" s="7" t="s">
        <v>702</v>
      </c>
      <c r="H7041" s="7" t="s">
        <v>7</v>
      </c>
      <c r="I7041" s="9">
        <v>2.2694623000000001E-2</v>
      </c>
      <c r="J7041" s="10">
        <v>98.806799999999996</v>
      </c>
      <c r="K7041" s="11">
        <v>4</v>
      </c>
      <c r="L7041" s="11" t="str">
        <f>IF(Tabla134[[#This Row],[Item Weight]]&lt;$U$12,"Poco Peso",IF(Tabla134[[#This Row],[Item Weight]]&lt;$U$13,"Peso Medio","Peso Alto"))</f>
        <v>Poco Peso</v>
      </c>
      <c r="M7041" s="7">
        <v>7.0750000000000002</v>
      </c>
      <c r="N7041" s="11">
        <f>IF(Tabla134[[#This Row],[Item Weight (Nulos)]]="",VLOOKUP(Tabla134[[#This Row],[Item Identifier]],'Tabla para Nulos'!$A$3:$B$1563,2,FALSE),Tabla134[[#This Row],[Item Weight (Nulos)]])</f>
        <v>7.0750000000000002</v>
      </c>
      <c r="O7041" s="11" t="str">
        <f>IF(Tabla134[[#This Row],[Item Visibility]]&lt;$U$15,"Poca visibilidad",IF(Tabla134[[#This Row],[Item Visibility]]&lt;$U$16,"Visibilidad media","Mayor visibilidad"))</f>
        <v>Poca visibilidad</v>
      </c>
      <c r="P7041" s="11" t="str">
        <f>IF(Tabla134[[#This Row],[Rating]]&lt;2,"Muy Malo",IF(Tabla134[[#This Row],[Rating]]&lt;3,"Malo",IF(Tabla134[[#This Row],[Rating]]&lt;4,"Regular",IF(Tabla134[[#This Row],[Rating]]&lt;5,"Bueno","Excelente"))))</f>
        <v>Bueno</v>
      </c>
    </row>
    <row r="7042" spans="1:16" x14ac:dyDescent="0.2">
      <c r="A7042" s="7" t="s">
        <v>124</v>
      </c>
      <c r="B7042" s="7" t="s">
        <v>658</v>
      </c>
      <c r="C7042" s="7" t="s">
        <v>71</v>
      </c>
      <c r="D7042" s="8">
        <v>2020</v>
      </c>
      <c r="E7042" s="7" t="s">
        <v>919</v>
      </c>
      <c r="F7042" s="7" t="s">
        <v>796</v>
      </c>
      <c r="G7042" s="7" t="s">
        <v>702</v>
      </c>
      <c r="H7042" s="7" t="s">
        <v>7</v>
      </c>
      <c r="I7042" s="9">
        <v>8.6619573000000005E-2</v>
      </c>
      <c r="J7042" s="10">
        <v>147.60759999999999</v>
      </c>
      <c r="K7042" s="11">
        <v>4</v>
      </c>
      <c r="L7042" s="11" t="str">
        <f>IF(Tabla134[[#This Row],[Item Weight]]&lt;$U$12,"Poco Peso",IF(Tabla134[[#This Row],[Item Weight]]&lt;$U$13,"Peso Medio","Peso Alto"))</f>
        <v>Poco Peso</v>
      </c>
      <c r="M7042" s="7">
        <v>7.3</v>
      </c>
      <c r="N7042" s="11">
        <f>IF(Tabla134[[#This Row],[Item Weight (Nulos)]]="",VLOOKUP(Tabla134[[#This Row],[Item Identifier]],'Tabla para Nulos'!$A$3:$B$1563,2,FALSE),Tabla134[[#This Row],[Item Weight (Nulos)]])</f>
        <v>7.3</v>
      </c>
      <c r="O7042" s="11" t="str">
        <f>IF(Tabla134[[#This Row],[Item Visibility]]&lt;$U$15,"Poca visibilidad",IF(Tabla134[[#This Row],[Item Visibility]]&lt;$U$16,"Visibilidad media","Mayor visibilidad"))</f>
        <v>Visibilidad media</v>
      </c>
      <c r="P7042" s="11" t="str">
        <f>IF(Tabla134[[#This Row],[Rating]]&lt;2,"Muy Malo",IF(Tabla134[[#This Row],[Rating]]&lt;3,"Malo",IF(Tabla134[[#This Row],[Rating]]&lt;4,"Regular",IF(Tabla134[[#This Row],[Rating]]&lt;5,"Bueno","Excelente"))))</f>
        <v>Bueno</v>
      </c>
    </row>
    <row r="7043" spans="1:16" x14ac:dyDescent="0.2">
      <c r="A7043" s="7" t="s">
        <v>124</v>
      </c>
      <c r="B7043" s="7" t="s">
        <v>257</v>
      </c>
      <c r="C7043" s="7" t="s">
        <v>71</v>
      </c>
      <c r="D7043" s="8">
        <v>2020</v>
      </c>
      <c r="E7043" s="7" t="s">
        <v>919</v>
      </c>
      <c r="F7043" s="7" t="s">
        <v>796</v>
      </c>
      <c r="G7043" s="7" t="s">
        <v>702</v>
      </c>
      <c r="H7043" s="7" t="s">
        <v>7</v>
      </c>
      <c r="I7043" s="9">
        <v>2.6492726000000001E-2</v>
      </c>
      <c r="J7043" s="10">
        <v>208.49539999999999</v>
      </c>
      <c r="K7043" s="11">
        <v>4</v>
      </c>
      <c r="L7043" s="11" t="str">
        <f>IF(Tabla134[[#This Row],[Item Weight]]&lt;$U$12,"Poco Peso",IF(Tabla134[[#This Row],[Item Weight]]&lt;$U$13,"Peso Medio","Peso Alto"))</f>
        <v>Peso Medio</v>
      </c>
      <c r="M7043" s="7">
        <v>8.8949999999999996</v>
      </c>
      <c r="N7043" s="11">
        <f>IF(Tabla134[[#This Row],[Item Weight (Nulos)]]="",VLOOKUP(Tabla134[[#This Row],[Item Identifier]],'Tabla para Nulos'!$A$3:$B$1563,2,FALSE),Tabla134[[#This Row],[Item Weight (Nulos)]])</f>
        <v>8.8949999999999996</v>
      </c>
      <c r="O7043" s="11" t="str">
        <f>IF(Tabla134[[#This Row],[Item Visibility]]&lt;$U$15,"Poca visibilidad",IF(Tabla134[[#This Row],[Item Visibility]]&lt;$U$16,"Visibilidad media","Mayor visibilidad"))</f>
        <v>Poca visibilidad</v>
      </c>
      <c r="P7043" s="11" t="str">
        <f>IF(Tabla134[[#This Row],[Rating]]&lt;2,"Muy Malo",IF(Tabla134[[#This Row],[Rating]]&lt;3,"Malo",IF(Tabla134[[#This Row],[Rating]]&lt;4,"Regular",IF(Tabla134[[#This Row],[Rating]]&lt;5,"Bueno","Excelente"))))</f>
        <v>Bueno</v>
      </c>
    </row>
    <row r="7044" spans="1:16" x14ac:dyDescent="0.2">
      <c r="A7044" s="7" t="s">
        <v>124</v>
      </c>
      <c r="B7044" s="7" t="s">
        <v>917</v>
      </c>
      <c r="C7044" s="7" t="s">
        <v>71</v>
      </c>
      <c r="D7044" s="8">
        <v>2020</v>
      </c>
      <c r="E7044" s="7" t="s">
        <v>919</v>
      </c>
      <c r="F7044" s="7" t="s">
        <v>796</v>
      </c>
      <c r="G7044" s="7" t="s">
        <v>702</v>
      </c>
      <c r="H7044" s="7" t="s">
        <v>7</v>
      </c>
      <c r="I7044" s="9">
        <v>0.11553548700000001</v>
      </c>
      <c r="J7044" s="10">
        <v>59.5246</v>
      </c>
      <c r="K7044" s="11">
        <v>4</v>
      </c>
      <c r="L7044" s="11" t="str">
        <f>IF(Tabla134[[#This Row],[Item Weight]]&lt;$U$12,"Poco Peso",IF(Tabla134[[#This Row],[Item Weight]]&lt;$U$13,"Peso Medio","Peso Alto"))</f>
        <v>Peso Medio</v>
      </c>
      <c r="M7044" s="7">
        <v>9.1950000000000003</v>
      </c>
      <c r="N7044" s="11">
        <f>IF(Tabla134[[#This Row],[Item Weight (Nulos)]]="",VLOOKUP(Tabla134[[#This Row],[Item Identifier]],'Tabla para Nulos'!$A$3:$B$1563,2,FALSE),Tabla134[[#This Row],[Item Weight (Nulos)]])</f>
        <v>9.1950000000000003</v>
      </c>
      <c r="O7044" s="11" t="str">
        <f>IF(Tabla134[[#This Row],[Item Visibility]]&lt;$U$15,"Poca visibilidad",IF(Tabla134[[#This Row],[Item Visibility]]&lt;$U$16,"Visibilidad media","Mayor visibilidad"))</f>
        <v>Mayor visibilidad</v>
      </c>
      <c r="P7044" s="11" t="str">
        <f>IF(Tabla134[[#This Row],[Rating]]&lt;2,"Muy Malo",IF(Tabla134[[#This Row],[Rating]]&lt;3,"Malo",IF(Tabla134[[#This Row],[Rating]]&lt;4,"Regular",IF(Tabla134[[#This Row],[Rating]]&lt;5,"Bueno","Excelente"))))</f>
        <v>Bueno</v>
      </c>
    </row>
    <row r="7045" spans="1:16" x14ac:dyDescent="0.2">
      <c r="A7045" s="7" t="s">
        <v>124</v>
      </c>
      <c r="B7045" s="7" t="s">
        <v>1040</v>
      </c>
      <c r="C7045" s="7" t="s">
        <v>71</v>
      </c>
      <c r="D7045" s="8">
        <v>2020</v>
      </c>
      <c r="E7045" s="7" t="s">
        <v>919</v>
      </c>
      <c r="F7045" s="7" t="s">
        <v>796</v>
      </c>
      <c r="G7045" s="7" t="s">
        <v>702</v>
      </c>
      <c r="H7045" s="7" t="s">
        <v>7</v>
      </c>
      <c r="I7045" s="9">
        <v>3.8169782999999999E-2</v>
      </c>
      <c r="J7045" s="10">
        <v>64.551000000000002</v>
      </c>
      <c r="K7045" s="11">
        <v>4</v>
      </c>
      <c r="L7045" s="11" t="str">
        <f>IF(Tabla134[[#This Row],[Item Weight]]&lt;$U$12,"Poco Peso",IF(Tabla134[[#This Row],[Item Weight]]&lt;$U$13,"Peso Medio","Peso Alto"))</f>
        <v>Peso Medio</v>
      </c>
      <c r="M7045" s="7">
        <v>9.31</v>
      </c>
      <c r="N7045" s="11">
        <f>IF(Tabla134[[#This Row],[Item Weight (Nulos)]]="",VLOOKUP(Tabla134[[#This Row],[Item Identifier]],'Tabla para Nulos'!$A$3:$B$1563,2,FALSE),Tabla134[[#This Row],[Item Weight (Nulos)]])</f>
        <v>9.31</v>
      </c>
      <c r="O7045" s="11" t="str">
        <f>IF(Tabla134[[#This Row],[Item Visibility]]&lt;$U$15,"Poca visibilidad",IF(Tabla134[[#This Row],[Item Visibility]]&lt;$U$16,"Visibilidad media","Mayor visibilidad"))</f>
        <v>Visibilidad media</v>
      </c>
      <c r="P7045" s="11" t="str">
        <f>IF(Tabla134[[#This Row],[Rating]]&lt;2,"Muy Malo",IF(Tabla134[[#This Row],[Rating]]&lt;3,"Malo",IF(Tabla134[[#This Row],[Rating]]&lt;4,"Regular",IF(Tabla134[[#This Row],[Rating]]&lt;5,"Bueno","Excelente"))))</f>
        <v>Bueno</v>
      </c>
    </row>
    <row r="7046" spans="1:16" x14ac:dyDescent="0.2">
      <c r="A7046" s="7" t="s">
        <v>124</v>
      </c>
      <c r="B7046" s="7" t="s">
        <v>1039</v>
      </c>
      <c r="C7046" s="7" t="s">
        <v>71</v>
      </c>
      <c r="D7046" s="8">
        <v>2020</v>
      </c>
      <c r="E7046" s="7" t="s">
        <v>919</v>
      </c>
      <c r="F7046" s="7" t="s">
        <v>796</v>
      </c>
      <c r="G7046" s="7" t="s">
        <v>702</v>
      </c>
      <c r="H7046" s="7" t="s">
        <v>7</v>
      </c>
      <c r="I7046" s="9">
        <v>4.6116319000000003E-2</v>
      </c>
      <c r="J7046" s="10">
        <v>141.81800000000001</v>
      </c>
      <c r="K7046" s="11">
        <v>4</v>
      </c>
      <c r="L7046" s="11" t="str">
        <f>IF(Tabla134[[#This Row],[Item Weight]]&lt;$U$12,"Poco Peso",IF(Tabla134[[#This Row],[Item Weight]]&lt;$U$13,"Peso Medio","Peso Alto"))</f>
        <v>Peso Medio</v>
      </c>
      <c r="M7046" s="7">
        <v>10</v>
      </c>
      <c r="N7046" s="11">
        <f>IF(Tabla134[[#This Row],[Item Weight (Nulos)]]="",VLOOKUP(Tabla134[[#This Row],[Item Identifier]],'Tabla para Nulos'!$A$3:$B$1563,2,FALSE),Tabla134[[#This Row],[Item Weight (Nulos)]])</f>
        <v>10</v>
      </c>
      <c r="O7046" s="11" t="str">
        <f>IF(Tabla134[[#This Row],[Item Visibility]]&lt;$U$15,"Poca visibilidad",IF(Tabla134[[#This Row],[Item Visibility]]&lt;$U$16,"Visibilidad media","Mayor visibilidad"))</f>
        <v>Visibilidad media</v>
      </c>
      <c r="P7046" s="11" t="str">
        <f>IF(Tabla134[[#This Row],[Rating]]&lt;2,"Muy Malo",IF(Tabla134[[#This Row],[Rating]]&lt;3,"Malo",IF(Tabla134[[#This Row],[Rating]]&lt;4,"Regular",IF(Tabla134[[#This Row],[Rating]]&lt;5,"Bueno","Excelente"))))</f>
        <v>Bueno</v>
      </c>
    </row>
    <row r="7047" spans="1:16" x14ac:dyDescent="0.2">
      <c r="A7047" s="7" t="s">
        <v>124</v>
      </c>
      <c r="B7047" s="7" t="s">
        <v>251</v>
      </c>
      <c r="C7047" s="7" t="s">
        <v>71</v>
      </c>
      <c r="D7047" s="8">
        <v>2020</v>
      </c>
      <c r="E7047" s="7" t="s">
        <v>919</v>
      </c>
      <c r="F7047" s="7" t="s">
        <v>796</v>
      </c>
      <c r="G7047" s="7" t="s">
        <v>702</v>
      </c>
      <c r="H7047" s="7" t="s">
        <v>7</v>
      </c>
      <c r="I7047" s="9">
        <v>7.1660976000000001E-2</v>
      </c>
      <c r="J7047" s="10">
        <v>119.7098</v>
      </c>
      <c r="K7047" s="11">
        <v>4</v>
      </c>
      <c r="L7047" s="11" t="str">
        <f>IF(Tabla134[[#This Row],[Item Weight]]&lt;$U$12,"Poco Peso",IF(Tabla134[[#This Row],[Item Weight]]&lt;$U$13,"Peso Medio","Peso Alto"))</f>
        <v>Peso Medio</v>
      </c>
      <c r="M7047" s="7">
        <v>10.5</v>
      </c>
      <c r="N7047" s="11">
        <f>IF(Tabla134[[#This Row],[Item Weight (Nulos)]]="",VLOOKUP(Tabla134[[#This Row],[Item Identifier]],'Tabla para Nulos'!$A$3:$B$1563,2,FALSE),Tabla134[[#This Row],[Item Weight (Nulos)]])</f>
        <v>10.5</v>
      </c>
      <c r="O7047" s="11" t="str">
        <f>IF(Tabla134[[#This Row],[Item Visibility]]&lt;$U$15,"Poca visibilidad",IF(Tabla134[[#This Row],[Item Visibility]]&lt;$U$16,"Visibilidad media","Mayor visibilidad"))</f>
        <v>Visibilidad media</v>
      </c>
      <c r="P7047" s="11" t="str">
        <f>IF(Tabla134[[#This Row],[Rating]]&lt;2,"Muy Malo",IF(Tabla134[[#This Row],[Rating]]&lt;3,"Malo",IF(Tabla134[[#This Row],[Rating]]&lt;4,"Regular",IF(Tabla134[[#This Row],[Rating]]&lt;5,"Bueno","Excelente"))))</f>
        <v>Bueno</v>
      </c>
    </row>
    <row r="7048" spans="1:16" x14ac:dyDescent="0.2">
      <c r="A7048" s="7" t="s">
        <v>124</v>
      </c>
      <c r="B7048" s="7" t="s">
        <v>1038</v>
      </c>
      <c r="C7048" s="7" t="s">
        <v>71</v>
      </c>
      <c r="D7048" s="8">
        <v>2020</v>
      </c>
      <c r="E7048" s="7" t="s">
        <v>919</v>
      </c>
      <c r="F7048" s="7" t="s">
        <v>796</v>
      </c>
      <c r="G7048" s="7" t="s">
        <v>702</v>
      </c>
      <c r="H7048" s="7" t="s">
        <v>7</v>
      </c>
      <c r="I7048" s="9">
        <v>0</v>
      </c>
      <c r="J7048" s="10">
        <v>60.590400000000002</v>
      </c>
      <c r="K7048" s="11">
        <v>4</v>
      </c>
      <c r="L7048" s="11" t="str">
        <f>IF(Tabla134[[#This Row],[Item Weight]]&lt;$U$12,"Poco Peso",IF(Tabla134[[#This Row],[Item Weight]]&lt;$U$13,"Peso Medio","Peso Alto"))</f>
        <v>Peso Medio</v>
      </c>
      <c r="M7048" s="7">
        <v>10.695</v>
      </c>
      <c r="N7048" s="11">
        <f>IF(Tabla134[[#This Row],[Item Weight (Nulos)]]="",VLOOKUP(Tabla134[[#This Row],[Item Identifier]],'Tabla para Nulos'!$A$3:$B$1563,2,FALSE),Tabla134[[#This Row],[Item Weight (Nulos)]])</f>
        <v>10.695</v>
      </c>
      <c r="O7048" s="11" t="str">
        <f>IF(Tabla134[[#This Row],[Item Visibility]]&lt;$U$15,"Poca visibilidad",IF(Tabla134[[#This Row],[Item Visibility]]&lt;$U$16,"Visibilidad media","Mayor visibilidad"))</f>
        <v>Poca visibilidad</v>
      </c>
      <c r="P7048" s="11" t="str">
        <f>IF(Tabla134[[#This Row],[Rating]]&lt;2,"Muy Malo",IF(Tabla134[[#This Row],[Rating]]&lt;3,"Malo",IF(Tabla134[[#This Row],[Rating]]&lt;4,"Regular",IF(Tabla134[[#This Row],[Rating]]&lt;5,"Bueno","Excelente"))))</f>
        <v>Bueno</v>
      </c>
    </row>
    <row r="7049" spans="1:16" x14ac:dyDescent="0.2">
      <c r="A7049" s="7" t="s">
        <v>124</v>
      </c>
      <c r="B7049" s="7" t="s">
        <v>698</v>
      </c>
      <c r="C7049" s="7" t="s">
        <v>71</v>
      </c>
      <c r="D7049" s="8">
        <v>2020</v>
      </c>
      <c r="E7049" s="7" t="s">
        <v>919</v>
      </c>
      <c r="F7049" s="7" t="s">
        <v>796</v>
      </c>
      <c r="G7049" s="7" t="s">
        <v>702</v>
      </c>
      <c r="H7049" s="7" t="s">
        <v>7</v>
      </c>
      <c r="I7049" s="9">
        <v>1.5548177999999999E-2</v>
      </c>
      <c r="J7049" s="10">
        <v>211.2928</v>
      </c>
      <c r="K7049" s="11">
        <v>4</v>
      </c>
      <c r="L7049" s="11" t="str">
        <f>IF(Tabla134[[#This Row],[Item Weight]]&lt;$U$12,"Poco Peso",IF(Tabla134[[#This Row],[Item Weight]]&lt;$U$13,"Peso Medio","Peso Alto"))</f>
        <v>Peso Medio</v>
      </c>
      <c r="M7049" s="7">
        <v>12.15</v>
      </c>
      <c r="N7049" s="11">
        <f>IF(Tabla134[[#This Row],[Item Weight (Nulos)]]="",VLOOKUP(Tabla134[[#This Row],[Item Identifier]],'Tabla para Nulos'!$A$3:$B$1563,2,FALSE),Tabla134[[#This Row],[Item Weight (Nulos)]])</f>
        <v>12.15</v>
      </c>
      <c r="O7049" s="11" t="str">
        <f>IF(Tabla134[[#This Row],[Item Visibility]]&lt;$U$15,"Poca visibilidad",IF(Tabla134[[#This Row],[Item Visibility]]&lt;$U$16,"Visibilidad media","Mayor visibilidad"))</f>
        <v>Poca visibilidad</v>
      </c>
      <c r="P7049" s="11" t="str">
        <f>IF(Tabla134[[#This Row],[Rating]]&lt;2,"Muy Malo",IF(Tabla134[[#This Row],[Rating]]&lt;3,"Malo",IF(Tabla134[[#This Row],[Rating]]&lt;4,"Regular",IF(Tabla134[[#This Row],[Rating]]&lt;5,"Bueno","Excelente"))))</f>
        <v>Bueno</v>
      </c>
    </row>
    <row r="7050" spans="1:16" x14ac:dyDescent="0.2">
      <c r="A7050" s="7" t="s">
        <v>124</v>
      </c>
      <c r="B7050" s="7" t="s">
        <v>1037</v>
      </c>
      <c r="C7050" s="7" t="s">
        <v>71</v>
      </c>
      <c r="D7050" s="8">
        <v>2020</v>
      </c>
      <c r="E7050" s="7" t="s">
        <v>919</v>
      </c>
      <c r="F7050" s="7" t="s">
        <v>796</v>
      </c>
      <c r="G7050" s="7" t="s">
        <v>702</v>
      </c>
      <c r="H7050" s="7" t="s">
        <v>7</v>
      </c>
      <c r="I7050" s="9">
        <v>1.8514651999999999E-2</v>
      </c>
      <c r="J7050" s="10">
        <v>252.7698</v>
      </c>
      <c r="K7050" s="11">
        <v>4</v>
      </c>
      <c r="L7050" s="11" t="str">
        <f>IF(Tabla134[[#This Row],[Item Weight]]&lt;$U$12,"Poco Peso",IF(Tabla134[[#This Row],[Item Weight]]&lt;$U$13,"Peso Medio","Peso Alto"))</f>
        <v>Peso Medio</v>
      </c>
      <c r="M7050" s="7">
        <v>12.15</v>
      </c>
      <c r="N7050" s="11">
        <f>IF(Tabla134[[#This Row],[Item Weight (Nulos)]]="",VLOOKUP(Tabla134[[#This Row],[Item Identifier]],'Tabla para Nulos'!$A$3:$B$1563,2,FALSE),Tabla134[[#This Row],[Item Weight (Nulos)]])</f>
        <v>12.15</v>
      </c>
      <c r="O7050" s="11" t="str">
        <f>IF(Tabla134[[#This Row],[Item Visibility]]&lt;$U$15,"Poca visibilidad",IF(Tabla134[[#This Row],[Item Visibility]]&lt;$U$16,"Visibilidad media","Mayor visibilidad"))</f>
        <v>Poca visibilidad</v>
      </c>
      <c r="P7050" s="11" t="str">
        <f>IF(Tabla134[[#This Row],[Rating]]&lt;2,"Muy Malo",IF(Tabla134[[#This Row],[Rating]]&lt;3,"Malo",IF(Tabla134[[#This Row],[Rating]]&lt;4,"Regular",IF(Tabla134[[#This Row],[Rating]]&lt;5,"Bueno","Excelente"))))</f>
        <v>Bueno</v>
      </c>
    </row>
    <row r="7051" spans="1:16" x14ac:dyDescent="0.2">
      <c r="A7051" s="7" t="s">
        <v>124</v>
      </c>
      <c r="B7051" s="7" t="s">
        <v>1036</v>
      </c>
      <c r="C7051" s="7" t="s">
        <v>71</v>
      </c>
      <c r="D7051" s="8">
        <v>2020</v>
      </c>
      <c r="E7051" s="7" t="s">
        <v>919</v>
      </c>
      <c r="F7051" s="7" t="s">
        <v>796</v>
      </c>
      <c r="G7051" s="7" t="s">
        <v>702</v>
      </c>
      <c r="H7051" s="7" t="s">
        <v>7</v>
      </c>
      <c r="I7051" s="9">
        <v>3.6879539000000003E-2</v>
      </c>
      <c r="J7051" s="10">
        <v>181.39760000000001</v>
      </c>
      <c r="K7051" s="11">
        <v>4</v>
      </c>
      <c r="L7051" s="11" t="str">
        <f>IF(Tabla134[[#This Row],[Item Weight]]&lt;$U$12,"Poco Peso",IF(Tabla134[[#This Row],[Item Weight]]&lt;$U$13,"Peso Medio","Peso Alto"))</f>
        <v>Peso Medio</v>
      </c>
      <c r="M7051" s="7">
        <v>13.15</v>
      </c>
      <c r="N7051" s="11">
        <f>IF(Tabla134[[#This Row],[Item Weight (Nulos)]]="",VLOOKUP(Tabla134[[#This Row],[Item Identifier]],'Tabla para Nulos'!$A$3:$B$1563,2,FALSE),Tabla134[[#This Row],[Item Weight (Nulos)]])</f>
        <v>13.15</v>
      </c>
      <c r="O7051" s="11" t="str">
        <f>IF(Tabla134[[#This Row],[Item Visibility]]&lt;$U$15,"Poca visibilidad",IF(Tabla134[[#This Row],[Item Visibility]]&lt;$U$16,"Visibilidad media","Mayor visibilidad"))</f>
        <v>Visibilidad media</v>
      </c>
      <c r="P7051" s="11" t="str">
        <f>IF(Tabla134[[#This Row],[Rating]]&lt;2,"Muy Malo",IF(Tabla134[[#This Row],[Rating]]&lt;3,"Malo",IF(Tabla134[[#This Row],[Rating]]&lt;4,"Regular",IF(Tabla134[[#This Row],[Rating]]&lt;5,"Bueno","Excelente"))))</f>
        <v>Bueno</v>
      </c>
    </row>
    <row r="7052" spans="1:16" x14ac:dyDescent="0.2">
      <c r="A7052" s="7" t="s">
        <v>124</v>
      </c>
      <c r="B7052" s="7" t="s">
        <v>253</v>
      </c>
      <c r="C7052" s="7" t="s">
        <v>71</v>
      </c>
      <c r="D7052" s="8">
        <v>2020</v>
      </c>
      <c r="E7052" s="7" t="s">
        <v>919</v>
      </c>
      <c r="F7052" s="7" t="s">
        <v>796</v>
      </c>
      <c r="G7052" s="7" t="s">
        <v>702</v>
      </c>
      <c r="H7052" s="7" t="s">
        <v>7</v>
      </c>
      <c r="I7052" s="9">
        <v>4.0049609E-2</v>
      </c>
      <c r="J7052" s="10">
        <v>34.455800000000004</v>
      </c>
      <c r="K7052" s="11">
        <v>4</v>
      </c>
      <c r="L7052" s="11" t="str">
        <f>IF(Tabla134[[#This Row],[Item Weight]]&lt;$U$12,"Poco Peso",IF(Tabla134[[#This Row],[Item Weight]]&lt;$U$13,"Peso Medio","Peso Alto"))</f>
        <v>Peso Medio</v>
      </c>
      <c r="M7052" s="7">
        <v>13.65</v>
      </c>
      <c r="N7052" s="11">
        <f>IF(Tabla134[[#This Row],[Item Weight (Nulos)]]="",VLOOKUP(Tabla134[[#This Row],[Item Identifier]],'Tabla para Nulos'!$A$3:$B$1563,2,FALSE),Tabla134[[#This Row],[Item Weight (Nulos)]])</f>
        <v>13.65</v>
      </c>
      <c r="O7052" s="11" t="str">
        <f>IF(Tabla134[[#This Row],[Item Visibility]]&lt;$U$15,"Poca visibilidad",IF(Tabla134[[#This Row],[Item Visibility]]&lt;$U$16,"Visibilidad media","Mayor visibilidad"))</f>
        <v>Visibilidad media</v>
      </c>
      <c r="P7052" s="11" t="str">
        <f>IF(Tabla134[[#This Row],[Rating]]&lt;2,"Muy Malo",IF(Tabla134[[#This Row],[Rating]]&lt;3,"Malo",IF(Tabla134[[#This Row],[Rating]]&lt;4,"Regular",IF(Tabla134[[#This Row],[Rating]]&lt;5,"Bueno","Excelente"))))</f>
        <v>Bueno</v>
      </c>
    </row>
    <row r="7053" spans="1:16" x14ac:dyDescent="0.2">
      <c r="A7053" s="7" t="s">
        <v>124</v>
      </c>
      <c r="B7053" s="7" t="s">
        <v>1035</v>
      </c>
      <c r="C7053" s="7" t="s">
        <v>71</v>
      </c>
      <c r="D7053" s="8">
        <v>2020</v>
      </c>
      <c r="E7053" s="7" t="s">
        <v>919</v>
      </c>
      <c r="F7053" s="7" t="s">
        <v>796</v>
      </c>
      <c r="G7053" s="7" t="s">
        <v>702</v>
      </c>
      <c r="H7053" s="7" t="s">
        <v>7</v>
      </c>
      <c r="I7053" s="9">
        <v>0.12826314999999999</v>
      </c>
      <c r="J7053" s="10">
        <v>83.422399999999996</v>
      </c>
      <c r="K7053" s="11">
        <v>4</v>
      </c>
      <c r="L7053" s="11" t="str">
        <f>IF(Tabla134[[#This Row],[Item Weight]]&lt;$U$12,"Poco Peso",IF(Tabla134[[#This Row],[Item Weight]]&lt;$U$13,"Peso Medio","Peso Alto"))</f>
        <v>Peso Medio</v>
      </c>
      <c r="M7053" s="7">
        <v>14.3</v>
      </c>
      <c r="N7053" s="11">
        <f>IF(Tabla134[[#This Row],[Item Weight (Nulos)]]="",VLOOKUP(Tabla134[[#This Row],[Item Identifier]],'Tabla para Nulos'!$A$3:$B$1563,2,FALSE),Tabla134[[#This Row],[Item Weight (Nulos)]])</f>
        <v>14.3</v>
      </c>
      <c r="O7053" s="11" t="str">
        <f>IF(Tabla134[[#This Row],[Item Visibility]]&lt;$U$15,"Poca visibilidad",IF(Tabla134[[#This Row],[Item Visibility]]&lt;$U$16,"Visibilidad media","Mayor visibilidad"))</f>
        <v>Mayor visibilidad</v>
      </c>
      <c r="P7053" s="11" t="str">
        <f>IF(Tabla134[[#This Row],[Rating]]&lt;2,"Muy Malo",IF(Tabla134[[#This Row],[Rating]]&lt;3,"Malo",IF(Tabla134[[#This Row],[Rating]]&lt;4,"Regular",IF(Tabla134[[#This Row],[Rating]]&lt;5,"Bueno","Excelente"))))</f>
        <v>Bueno</v>
      </c>
    </row>
    <row r="7054" spans="1:16" x14ac:dyDescent="0.2">
      <c r="A7054" s="7" t="s">
        <v>124</v>
      </c>
      <c r="B7054" s="7" t="s">
        <v>244</v>
      </c>
      <c r="C7054" s="7" t="s">
        <v>71</v>
      </c>
      <c r="D7054" s="8">
        <v>2020</v>
      </c>
      <c r="E7054" s="7" t="s">
        <v>919</v>
      </c>
      <c r="F7054" s="7" t="s">
        <v>796</v>
      </c>
      <c r="G7054" s="7" t="s">
        <v>702</v>
      </c>
      <c r="H7054" s="7" t="s">
        <v>7</v>
      </c>
      <c r="I7054" s="9">
        <v>0.12006027399999999</v>
      </c>
      <c r="J7054" s="10">
        <v>246.54339999999999</v>
      </c>
      <c r="K7054" s="11">
        <v>4</v>
      </c>
      <c r="L7054" s="11" t="str">
        <f>IF(Tabla134[[#This Row],[Item Weight]]&lt;$U$12,"Poco Peso",IF(Tabla134[[#This Row],[Item Weight]]&lt;$U$13,"Peso Medio","Peso Alto"))</f>
        <v>Peso Alto</v>
      </c>
      <c r="M7054" s="7">
        <v>17</v>
      </c>
      <c r="N7054" s="11">
        <f>IF(Tabla134[[#This Row],[Item Weight (Nulos)]]="",VLOOKUP(Tabla134[[#This Row],[Item Identifier]],'Tabla para Nulos'!$A$3:$B$1563,2,FALSE),Tabla134[[#This Row],[Item Weight (Nulos)]])</f>
        <v>17</v>
      </c>
      <c r="O7054" s="11" t="str">
        <f>IF(Tabla134[[#This Row],[Item Visibility]]&lt;$U$15,"Poca visibilidad",IF(Tabla134[[#This Row],[Item Visibility]]&lt;$U$16,"Visibilidad media","Mayor visibilidad"))</f>
        <v>Mayor visibilidad</v>
      </c>
      <c r="P7054" s="11" t="str">
        <f>IF(Tabla134[[#This Row],[Rating]]&lt;2,"Muy Malo",IF(Tabla134[[#This Row],[Rating]]&lt;3,"Malo",IF(Tabla134[[#This Row],[Rating]]&lt;4,"Regular",IF(Tabla134[[#This Row],[Rating]]&lt;5,"Bueno","Excelente"))))</f>
        <v>Bueno</v>
      </c>
    </row>
    <row r="7055" spans="1:16" x14ac:dyDescent="0.2">
      <c r="A7055" s="7" t="s">
        <v>124</v>
      </c>
      <c r="B7055" s="7" t="s">
        <v>777</v>
      </c>
      <c r="C7055" s="7" t="s">
        <v>71</v>
      </c>
      <c r="D7055" s="8">
        <v>2020</v>
      </c>
      <c r="E7055" s="7" t="s">
        <v>919</v>
      </c>
      <c r="F7055" s="7" t="s">
        <v>796</v>
      </c>
      <c r="G7055" s="7" t="s">
        <v>702</v>
      </c>
      <c r="H7055" s="7" t="s">
        <v>7</v>
      </c>
      <c r="I7055" s="9">
        <v>3.2812669000000003E-2</v>
      </c>
      <c r="J7055" s="10">
        <v>147.13919999999999</v>
      </c>
      <c r="K7055" s="11">
        <v>4</v>
      </c>
      <c r="L7055" s="11" t="str">
        <f>IF(Tabla134[[#This Row],[Item Weight]]&lt;$U$12,"Poco Peso",IF(Tabla134[[#This Row],[Item Weight]]&lt;$U$13,"Peso Medio","Peso Alto"))</f>
        <v>Peso Alto</v>
      </c>
      <c r="M7055" s="7">
        <v>17.100000000000001</v>
      </c>
      <c r="N7055" s="11">
        <f>IF(Tabla134[[#This Row],[Item Weight (Nulos)]]="",VLOOKUP(Tabla134[[#This Row],[Item Identifier]],'Tabla para Nulos'!$A$3:$B$1563,2,FALSE),Tabla134[[#This Row],[Item Weight (Nulos)]])</f>
        <v>17.100000000000001</v>
      </c>
      <c r="O7055" s="11" t="str">
        <f>IF(Tabla134[[#This Row],[Item Visibility]]&lt;$U$15,"Poca visibilidad",IF(Tabla134[[#This Row],[Item Visibility]]&lt;$U$16,"Visibilidad media","Mayor visibilidad"))</f>
        <v>Visibilidad media</v>
      </c>
      <c r="P7055" s="11" t="str">
        <f>IF(Tabla134[[#This Row],[Rating]]&lt;2,"Muy Malo",IF(Tabla134[[#This Row],[Rating]]&lt;3,"Malo",IF(Tabla134[[#This Row],[Rating]]&lt;4,"Regular",IF(Tabla134[[#This Row],[Rating]]&lt;5,"Bueno","Excelente"))))</f>
        <v>Bueno</v>
      </c>
    </row>
    <row r="7056" spans="1:16" x14ac:dyDescent="0.2">
      <c r="A7056" s="7" t="s">
        <v>124</v>
      </c>
      <c r="B7056" s="7" t="s">
        <v>1034</v>
      </c>
      <c r="C7056" s="7" t="s">
        <v>71</v>
      </c>
      <c r="D7056" s="8">
        <v>2020</v>
      </c>
      <c r="E7056" s="7" t="s">
        <v>919</v>
      </c>
      <c r="F7056" s="7" t="s">
        <v>796</v>
      </c>
      <c r="G7056" s="7" t="s">
        <v>702</v>
      </c>
      <c r="H7056" s="7" t="s">
        <v>7</v>
      </c>
      <c r="I7056" s="9">
        <v>0.10764720999999999</v>
      </c>
      <c r="J7056" s="10">
        <v>39.382199999999997</v>
      </c>
      <c r="K7056" s="11">
        <v>4</v>
      </c>
      <c r="L7056" s="11" t="str">
        <f>IF(Tabla134[[#This Row],[Item Weight]]&lt;$U$12,"Poco Peso",IF(Tabla134[[#This Row],[Item Weight]]&lt;$U$13,"Peso Medio","Peso Alto"))</f>
        <v>Peso Alto</v>
      </c>
      <c r="M7056" s="7">
        <v>17.25</v>
      </c>
      <c r="N7056" s="11">
        <f>IF(Tabla134[[#This Row],[Item Weight (Nulos)]]="",VLOOKUP(Tabla134[[#This Row],[Item Identifier]],'Tabla para Nulos'!$A$3:$B$1563,2,FALSE),Tabla134[[#This Row],[Item Weight (Nulos)]])</f>
        <v>17.25</v>
      </c>
      <c r="O7056" s="11" t="str">
        <f>IF(Tabla134[[#This Row],[Item Visibility]]&lt;$U$15,"Poca visibilidad",IF(Tabla134[[#This Row],[Item Visibility]]&lt;$U$16,"Visibilidad media","Mayor visibilidad"))</f>
        <v>Mayor visibilidad</v>
      </c>
      <c r="P7056" s="11" t="str">
        <f>IF(Tabla134[[#This Row],[Rating]]&lt;2,"Muy Malo",IF(Tabla134[[#This Row],[Rating]]&lt;3,"Malo",IF(Tabla134[[#This Row],[Rating]]&lt;4,"Regular",IF(Tabla134[[#This Row],[Rating]]&lt;5,"Bueno","Excelente"))))</f>
        <v>Bueno</v>
      </c>
    </row>
    <row r="7057" spans="1:16" x14ac:dyDescent="0.2">
      <c r="A7057" s="7" t="s">
        <v>124</v>
      </c>
      <c r="B7057" s="7" t="s">
        <v>653</v>
      </c>
      <c r="C7057" s="7" t="s">
        <v>71</v>
      </c>
      <c r="D7057" s="8">
        <v>2020</v>
      </c>
      <c r="E7057" s="7" t="s">
        <v>919</v>
      </c>
      <c r="F7057" s="7" t="s">
        <v>796</v>
      </c>
      <c r="G7057" s="7" t="s">
        <v>702</v>
      </c>
      <c r="H7057" s="7" t="s">
        <v>7</v>
      </c>
      <c r="I7057" s="9">
        <v>1.3714183E-2</v>
      </c>
      <c r="J7057" s="10">
        <v>259.23039999999997</v>
      </c>
      <c r="K7057" s="11">
        <v>4</v>
      </c>
      <c r="L7057" s="11" t="str">
        <f>IF(Tabla134[[#This Row],[Item Weight]]&lt;$U$12,"Poco Peso",IF(Tabla134[[#This Row],[Item Weight]]&lt;$U$13,"Peso Medio","Peso Alto"))</f>
        <v>Peso Alto</v>
      </c>
      <c r="M7057" s="7">
        <v>17.5</v>
      </c>
      <c r="N7057" s="11">
        <f>IF(Tabla134[[#This Row],[Item Weight (Nulos)]]="",VLOOKUP(Tabla134[[#This Row],[Item Identifier]],'Tabla para Nulos'!$A$3:$B$1563,2,FALSE),Tabla134[[#This Row],[Item Weight (Nulos)]])</f>
        <v>17.5</v>
      </c>
      <c r="O7057" s="11" t="str">
        <f>IF(Tabla134[[#This Row],[Item Visibility]]&lt;$U$15,"Poca visibilidad",IF(Tabla134[[#This Row],[Item Visibility]]&lt;$U$16,"Visibilidad media","Mayor visibilidad"))</f>
        <v>Poca visibilidad</v>
      </c>
      <c r="P7057" s="11" t="str">
        <f>IF(Tabla134[[#This Row],[Rating]]&lt;2,"Muy Malo",IF(Tabla134[[#This Row],[Rating]]&lt;3,"Malo",IF(Tabla134[[#This Row],[Rating]]&lt;4,"Regular",IF(Tabla134[[#This Row],[Rating]]&lt;5,"Bueno","Excelente"))))</f>
        <v>Bueno</v>
      </c>
    </row>
    <row r="7058" spans="1:16" x14ac:dyDescent="0.2">
      <c r="A7058" s="7" t="s">
        <v>124</v>
      </c>
      <c r="B7058" s="7" t="s">
        <v>1033</v>
      </c>
      <c r="C7058" s="7" t="s">
        <v>71</v>
      </c>
      <c r="D7058" s="8">
        <v>2020</v>
      </c>
      <c r="E7058" s="7" t="s">
        <v>919</v>
      </c>
      <c r="F7058" s="7" t="s">
        <v>796</v>
      </c>
      <c r="G7058" s="7" t="s">
        <v>702</v>
      </c>
      <c r="H7058" s="7" t="s">
        <v>7</v>
      </c>
      <c r="I7058" s="9">
        <v>0.10527024</v>
      </c>
      <c r="J7058" s="10">
        <v>122.9072</v>
      </c>
      <c r="K7058" s="11">
        <v>4</v>
      </c>
      <c r="L7058" s="11" t="str">
        <f>IF(Tabla134[[#This Row],[Item Weight]]&lt;$U$12,"Poco Peso",IF(Tabla134[[#This Row],[Item Weight]]&lt;$U$13,"Peso Medio","Peso Alto"))</f>
        <v>Peso Alto</v>
      </c>
      <c r="M7058" s="7">
        <v>18.7</v>
      </c>
      <c r="N7058" s="11">
        <f>IF(Tabla134[[#This Row],[Item Weight (Nulos)]]="",VLOOKUP(Tabla134[[#This Row],[Item Identifier]],'Tabla para Nulos'!$A$3:$B$1563,2,FALSE),Tabla134[[#This Row],[Item Weight (Nulos)]])</f>
        <v>18.7</v>
      </c>
      <c r="O7058" s="11" t="str">
        <f>IF(Tabla134[[#This Row],[Item Visibility]]&lt;$U$15,"Poca visibilidad",IF(Tabla134[[#This Row],[Item Visibility]]&lt;$U$16,"Visibilidad media","Mayor visibilidad"))</f>
        <v>Mayor visibilidad</v>
      </c>
      <c r="P7058" s="11" t="str">
        <f>IF(Tabla134[[#This Row],[Rating]]&lt;2,"Muy Malo",IF(Tabla134[[#This Row],[Rating]]&lt;3,"Malo",IF(Tabla134[[#This Row],[Rating]]&lt;4,"Regular",IF(Tabla134[[#This Row],[Rating]]&lt;5,"Bueno","Excelente"))))</f>
        <v>Bueno</v>
      </c>
    </row>
    <row r="7059" spans="1:16" x14ac:dyDescent="0.2">
      <c r="A7059" s="7" t="s">
        <v>124</v>
      </c>
      <c r="B7059" s="7" t="s">
        <v>1032</v>
      </c>
      <c r="C7059" s="7" t="s">
        <v>71</v>
      </c>
      <c r="D7059" s="8">
        <v>2020</v>
      </c>
      <c r="E7059" s="7" t="s">
        <v>919</v>
      </c>
      <c r="F7059" s="7" t="s">
        <v>796</v>
      </c>
      <c r="G7059" s="7" t="s">
        <v>702</v>
      </c>
      <c r="H7059" s="7" t="s">
        <v>7</v>
      </c>
      <c r="I7059" s="9">
        <v>1.6705436000000001E-2</v>
      </c>
      <c r="J7059" s="10">
        <v>120.8098</v>
      </c>
      <c r="K7059" s="11">
        <v>4</v>
      </c>
      <c r="L7059" s="11" t="str">
        <f>IF(Tabla134[[#This Row],[Item Weight]]&lt;$U$12,"Poco Peso",IF(Tabla134[[#This Row],[Item Weight]]&lt;$U$13,"Peso Medio","Peso Alto"))</f>
        <v>Peso Alto</v>
      </c>
      <c r="M7059" s="7">
        <v>19.350000000000001</v>
      </c>
      <c r="N7059" s="11">
        <f>IF(Tabla134[[#This Row],[Item Weight (Nulos)]]="",VLOOKUP(Tabla134[[#This Row],[Item Identifier]],'Tabla para Nulos'!$A$3:$B$1563,2,FALSE),Tabla134[[#This Row],[Item Weight (Nulos)]])</f>
        <v>19.350000000000001</v>
      </c>
      <c r="O7059" s="11" t="str">
        <f>IF(Tabla134[[#This Row],[Item Visibility]]&lt;$U$15,"Poca visibilidad",IF(Tabla134[[#This Row],[Item Visibility]]&lt;$U$16,"Visibilidad media","Mayor visibilidad"))</f>
        <v>Poca visibilidad</v>
      </c>
      <c r="P7059" s="11" t="str">
        <f>IF(Tabla134[[#This Row],[Rating]]&lt;2,"Muy Malo",IF(Tabla134[[#This Row],[Rating]]&lt;3,"Malo",IF(Tabla134[[#This Row],[Rating]]&lt;4,"Regular",IF(Tabla134[[#This Row],[Rating]]&lt;5,"Bueno","Excelente"))))</f>
        <v>Bueno</v>
      </c>
    </row>
    <row r="7060" spans="1:16" x14ac:dyDescent="0.2">
      <c r="A7060" s="7" t="s">
        <v>124</v>
      </c>
      <c r="B7060" s="7" t="s">
        <v>220</v>
      </c>
      <c r="C7060" s="7" t="s">
        <v>10</v>
      </c>
      <c r="D7060" s="8">
        <v>2020</v>
      </c>
      <c r="E7060" s="7" t="s">
        <v>919</v>
      </c>
      <c r="F7060" s="7" t="s">
        <v>796</v>
      </c>
      <c r="G7060" s="7" t="s">
        <v>702</v>
      </c>
      <c r="H7060" s="7" t="s">
        <v>7</v>
      </c>
      <c r="I7060" s="9">
        <v>2.5552424000000001E-2</v>
      </c>
      <c r="J7060" s="10">
        <v>158.49199999999999</v>
      </c>
      <c r="K7060" s="11">
        <v>4</v>
      </c>
      <c r="L7060" s="11" t="str">
        <f>IF(Tabla134[[#This Row],[Item Weight]]&lt;$U$12,"Poco Peso",IF(Tabla134[[#This Row],[Item Weight]]&lt;$U$13,"Peso Medio","Peso Alto"))</f>
        <v>Poco Peso</v>
      </c>
      <c r="M7060" s="7">
        <v>6.0549999999999997</v>
      </c>
      <c r="N7060" s="11">
        <f>IF(Tabla134[[#This Row],[Item Weight (Nulos)]]="",VLOOKUP(Tabla134[[#This Row],[Item Identifier]],'Tabla para Nulos'!$A$3:$B$1563,2,FALSE),Tabla134[[#This Row],[Item Weight (Nulos)]])</f>
        <v>6.0549999999999997</v>
      </c>
      <c r="O7060" s="11" t="str">
        <f>IF(Tabla134[[#This Row],[Item Visibility]]&lt;$U$15,"Poca visibilidad",IF(Tabla134[[#This Row],[Item Visibility]]&lt;$U$16,"Visibilidad media","Mayor visibilidad"))</f>
        <v>Poca visibilidad</v>
      </c>
      <c r="P7060" s="11" t="str">
        <f>IF(Tabla134[[#This Row],[Rating]]&lt;2,"Muy Malo",IF(Tabla134[[#This Row],[Rating]]&lt;3,"Malo",IF(Tabla134[[#This Row],[Rating]]&lt;4,"Regular",IF(Tabla134[[#This Row],[Rating]]&lt;5,"Bueno","Excelente"))))</f>
        <v>Bueno</v>
      </c>
    </row>
    <row r="7061" spans="1:16" x14ac:dyDescent="0.2">
      <c r="A7061" s="7" t="s">
        <v>124</v>
      </c>
      <c r="B7061" s="7" t="s">
        <v>1031</v>
      </c>
      <c r="C7061" s="7" t="s">
        <v>10</v>
      </c>
      <c r="D7061" s="8">
        <v>2020</v>
      </c>
      <c r="E7061" s="7" t="s">
        <v>919</v>
      </c>
      <c r="F7061" s="7" t="s">
        <v>796</v>
      </c>
      <c r="G7061" s="7" t="s">
        <v>702</v>
      </c>
      <c r="H7061" s="7" t="s">
        <v>7</v>
      </c>
      <c r="I7061" s="9">
        <v>8.8165380000000002E-2</v>
      </c>
      <c r="J7061" s="10">
        <v>126.8678</v>
      </c>
      <c r="K7061" s="11">
        <v>4</v>
      </c>
      <c r="L7061" s="11" t="str">
        <f>IF(Tabla134[[#This Row],[Item Weight]]&lt;$U$12,"Poco Peso",IF(Tabla134[[#This Row],[Item Weight]]&lt;$U$13,"Peso Medio","Peso Alto"))</f>
        <v>Poco Peso</v>
      </c>
      <c r="M7061" s="7">
        <v>6.65</v>
      </c>
      <c r="N7061" s="11">
        <f>IF(Tabla134[[#This Row],[Item Weight (Nulos)]]="",VLOOKUP(Tabla134[[#This Row],[Item Identifier]],'Tabla para Nulos'!$A$3:$B$1563,2,FALSE),Tabla134[[#This Row],[Item Weight (Nulos)]])</f>
        <v>6.65</v>
      </c>
      <c r="O7061" s="11" t="str">
        <f>IF(Tabla134[[#This Row],[Item Visibility]]&lt;$U$15,"Poca visibilidad",IF(Tabla134[[#This Row],[Item Visibility]]&lt;$U$16,"Visibilidad media","Mayor visibilidad"))</f>
        <v>Visibilidad media</v>
      </c>
      <c r="P7061" s="11" t="str">
        <f>IF(Tabla134[[#This Row],[Rating]]&lt;2,"Muy Malo",IF(Tabla134[[#This Row],[Rating]]&lt;3,"Malo",IF(Tabla134[[#This Row],[Rating]]&lt;4,"Regular",IF(Tabla134[[#This Row],[Rating]]&lt;5,"Bueno","Excelente"))))</f>
        <v>Bueno</v>
      </c>
    </row>
    <row r="7062" spans="1:16" x14ac:dyDescent="0.2">
      <c r="A7062" s="7" t="s">
        <v>124</v>
      </c>
      <c r="B7062" s="7" t="s">
        <v>479</v>
      </c>
      <c r="C7062" s="7" t="s">
        <v>10</v>
      </c>
      <c r="D7062" s="8">
        <v>2020</v>
      </c>
      <c r="E7062" s="7" t="s">
        <v>919</v>
      </c>
      <c r="F7062" s="7" t="s">
        <v>796</v>
      </c>
      <c r="G7062" s="7" t="s">
        <v>702</v>
      </c>
      <c r="H7062" s="7" t="s">
        <v>7</v>
      </c>
      <c r="I7062" s="9">
        <v>6.6997921000000002E-2</v>
      </c>
      <c r="J7062" s="10">
        <v>186.524</v>
      </c>
      <c r="K7062" s="11">
        <v>4</v>
      </c>
      <c r="L7062" s="11" t="str">
        <f>IF(Tabla134[[#This Row],[Item Weight]]&lt;$U$12,"Poco Peso",IF(Tabla134[[#This Row],[Item Weight]]&lt;$U$13,"Peso Medio","Peso Alto"))</f>
        <v>Poco Peso</v>
      </c>
      <c r="M7062" s="7">
        <v>6.78</v>
      </c>
      <c r="N7062" s="11">
        <f>IF(Tabla134[[#This Row],[Item Weight (Nulos)]]="",VLOOKUP(Tabla134[[#This Row],[Item Identifier]],'Tabla para Nulos'!$A$3:$B$1563,2,FALSE),Tabla134[[#This Row],[Item Weight (Nulos)]])</f>
        <v>6.78</v>
      </c>
      <c r="O7062" s="11" t="str">
        <f>IF(Tabla134[[#This Row],[Item Visibility]]&lt;$U$15,"Poca visibilidad",IF(Tabla134[[#This Row],[Item Visibility]]&lt;$U$16,"Visibilidad media","Mayor visibilidad"))</f>
        <v>Visibilidad media</v>
      </c>
      <c r="P7062" s="11" t="str">
        <f>IF(Tabla134[[#This Row],[Rating]]&lt;2,"Muy Malo",IF(Tabla134[[#This Row],[Rating]]&lt;3,"Malo",IF(Tabla134[[#This Row],[Rating]]&lt;4,"Regular",IF(Tabla134[[#This Row],[Rating]]&lt;5,"Bueno","Excelente"))))</f>
        <v>Bueno</v>
      </c>
    </row>
    <row r="7063" spans="1:16" x14ac:dyDescent="0.2">
      <c r="A7063" s="7" t="s">
        <v>124</v>
      </c>
      <c r="B7063" s="7" t="s">
        <v>224</v>
      </c>
      <c r="C7063" s="7" t="s">
        <v>10</v>
      </c>
      <c r="D7063" s="8">
        <v>2020</v>
      </c>
      <c r="E7063" s="7" t="s">
        <v>919</v>
      </c>
      <c r="F7063" s="7" t="s">
        <v>796</v>
      </c>
      <c r="G7063" s="7" t="s">
        <v>702</v>
      </c>
      <c r="H7063" s="7" t="s">
        <v>7</v>
      </c>
      <c r="I7063" s="9">
        <v>7.1301323E-2</v>
      </c>
      <c r="J7063" s="10">
        <v>190.81620000000001</v>
      </c>
      <c r="K7063" s="11">
        <v>4</v>
      </c>
      <c r="L7063" s="11" t="str">
        <f>IF(Tabla134[[#This Row],[Item Weight]]&lt;$U$12,"Poco Peso",IF(Tabla134[[#This Row],[Item Weight]]&lt;$U$13,"Peso Medio","Peso Alto"))</f>
        <v>Poco Peso</v>
      </c>
      <c r="M7063" s="7">
        <v>7.68</v>
      </c>
      <c r="N7063" s="11">
        <f>IF(Tabla134[[#This Row],[Item Weight (Nulos)]]="",VLOOKUP(Tabla134[[#This Row],[Item Identifier]],'Tabla para Nulos'!$A$3:$B$1563,2,FALSE),Tabla134[[#This Row],[Item Weight (Nulos)]])</f>
        <v>7.68</v>
      </c>
      <c r="O7063" s="11" t="str">
        <f>IF(Tabla134[[#This Row],[Item Visibility]]&lt;$U$15,"Poca visibilidad",IF(Tabla134[[#This Row],[Item Visibility]]&lt;$U$16,"Visibilidad media","Mayor visibilidad"))</f>
        <v>Visibilidad media</v>
      </c>
      <c r="P7063" s="11" t="str">
        <f>IF(Tabla134[[#This Row],[Rating]]&lt;2,"Muy Malo",IF(Tabla134[[#This Row],[Rating]]&lt;3,"Malo",IF(Tabla134[[#This Row],[Rating]]&lt;4,"Regular",IF(Tabla134[[#This Row],[Rating]]&lt;5,"Bueno","Excelente"))))</f>
        <v>Bueno</v>
      </c>
    </row>
    <row r="7064" spans="1:16" x14ac:dyDescent="0.2">
      <c r="A7064" s="7" t="s">
        <v>124</v>
      </c>
      <c r="B7064" s="7" t="s">
        <v>1030</v>
      </c>
      <c r="C7064" s="7" t="s">
        <v>10</v>
      </c>
      <c r="D7064" s="8">
        <v>2020</v>
      </c>
      <c r="E7064" s="7" t="s">
        <v>919</v>
      </c>
      <c r="F7064" s="7" t="s">
        <v>796</v>
      </c>
      <c r="G7064" s="7" t="s">
        <v>702</v>
      </c>
      <c r="H7064" s="7" t="s">
        <v>7</v>
      </c>
      <c r="I7064" s="9">
        <v>3.8948125E-2</v>
      </c>
      <c r="J7064" s="10">
        <v>115.4808</v>
      </c>
      <c r="K7064" s="11">
        <v>4</v>
      </c>
      <c r="L7064" s="11" t="str">
        <f>IF(Tabla134[[#This Row],[Item Weight]]&lt;$U$12,"Poco Peso",IF(Tabla134[[#This Row],[Item Weight]]&lt;$U$13,"Peso Medio","Peso Alto"))</f>
        <v>Poco Peso</v>
      </c>
      <c r="M7064" s="7">
        <v>8.1850000000000005</v>
      </c>
      <c r="N7064" s="11">
        <f>IF(Tabla134[[#This Row],[Item Weight (Nulos)]]="",VLOOKUP(Tabla134[[#This Row],[Item Identifier]],'Tabla para Nulos'!$A$3:$B$1563,2,FALSE),Tabla134[[#This Row],[Item Weight (Nulos)]])</f>
        <v>8.1850000000000005</v>
      </c>
      <c r="O7064" s="11" t="str">
        <f>IF(Tabla134[[#This Row],[Item Visibility]]&lt;$U$15,"Poca visibilidad",IF(Tabla134[[#This Row],[Item Visibility]]&lt;$U$16,"Visibilidad media","Mayor visibilidad"))</f>
        <v>Visibilidad media</v>
      </c>
      <c r="P7064" s="11" t="str">
        <f>IF(Tabla134[[#This Row],[Rating]]&lt;2,"Muy Malo",IF(Tabla134[[#This Row],[Rating]]&lt;3,"Malo",IF(Tabla134[[#This Row],[Rating]]&lt;4,"Regular",IF(Tabla134[[#This Row],[Rating]]&lt;5,"Bueno","Excelente"))))</f>
        <v>Bueno</v>
      </c>
    </row>
    <row r="7065" spans="1:16" x14ac:dyDescent="0.2">
      <c r="A7065" s="7" t="s">
        <v>124</v>
      </c>
      <c r="B7065" s="7" t="s">
        <v>1029</v>
      </c>
      <c r="C7065" s="7" t="s">
        <v>10</v>
      </c>
      <c r="D7065" s="8">
        <v>2020</v>
      </c>
      <c r="E7065" s="7" t="s">
        <v>919</v>
      </c>
      <c r="F7065" s="7" t="s">
        <v>796</v>
      </c>
      <c r="G7065" s="7" t="s">
        <v>702</v>
      </c>
      <c r="H7065" s="7" t="s">
        <v>7</v>
      </c>
      <c r="I7065" s="9">
        <v>3.8904623999999999E-2</v>
      </c>
      <c r="J7065" s="10">
        <v>245.4144</v>
      </c>
      <c r="K7065" s="11">
        <v>4</v>
      </c>
      <c r="L7065" s="11" t="str">
        <f>IF(Tabla134[[#This Row],[Item Weight]]&lt;$U$12,"Poco Peso",IF(Tabla134[[#This Row],[Item Weight]]&lt;$U$13,"Peso Medio","Peso Alto"))</f>
        <v>Peso Medio</v>
      </c>
      <c r="M7065" s="7">
        <v>10</v>
      </c>
      <c r="N7065" s="11">
        <f>IF(Tabla134[[#This Row],[Item Weight (Nulos)]]="",VLOOKUP(Tabla134[[#This Row],[Item Identifier]],'Tabla para Nulos'!$A$3:$B$1563,2,FALSE),Tabla134[[#This Row],[Item Weight (Nulos)]])</f>
        <v>10</v>
      </c>
      <c r="O7065" s="11" t="str">
        <f>IF(Tabla134[[#This Row],[Item Visibility]]&lt;$U$15,"Poca visibilidad",IF(Tabla134[[#This Row],[Item Visibility]]&lt;$U$16,"Visibilidad media","Mayor visibilidad"))</f>
        <v>Visibilidad media</v>
      </c>
      <c r="P7065" s="11" t="str">
        <f>IF(Tabla134[[#This Row],[Rating]]&lt;2,"Muy Malo",IF(Tabla134[[#This Row],[Rating]]&lt;3,"Malo",IF(Tabla134[[#This Row],[Rating]]&lt;4,"Regular",IF(Tabla134[[#This Row],[Rating]]&lt;5,"Bueno","Excelente"))))</f>
        <v>Bueno</v>
      </c>
    </row>
    <row r="7066" spans="1:16" x14ac:dyDescent="0.2">
      <c r="A7066" s="7" t="s">
        <v>124</v>
      </c>
      <c r="B7066" s="7" t="s">
        <v>1028</v>
      </c>
      <c r="C7066" s="7" t="s">
        <v>10</v>
      </c>
      <c r="D7066" s="8">
        <v>2020</v>
      </c>
      <c r="E7066" s="7" t="s">
        <v>919</v>
      </c>
      <c r="F7066" s="7" t="s">
        <v>796</v>
      </c>
      <c r="G7066" s="7" t="s">
        <v>702</v>
      </c>
      <c r="H7066" s="7" t="s">
        <v>7</v>
      </c>
      <c r="I7066" s="9">
        <v>2.4107056000000002E-2</v>
      </c>
      <c r="J7066" s="10">
        <v>56.627200000000002</v>
      </c>
      <c r="K7066" s="11">
        <v>4</v>
      </c>
      <c r="L7066" s="11" t="str">
        <f>IF(Tabla134[[#This Row],[Item Weight]]&lt;$U$12,"Poco Peso",IF(Tabla134[[#This Row],[Item Weight]]&lt;$U$13,"Peso Medio","Peso Alto"))</f>
        <v>Peso Medio</v>
      </c>
      <c r="M7066" s="7">
        <v>10.65</v>
      </c>
      <c r="N7066" s="11">
        <f>IF(Tabla134[[#This Row],[Item Weight (Nulos)]]="",VLOOKUP(Tabla134[[#This Row],[Item Identifier]],'Tabla para Nulos'!$A$3:$B$1563,2,FALSE),Tabla134[[#This Row],[Item Weight (Nulos)]])</f>
        <v>10.65</v>
      </c>
      <c r="O7066" s="11" t="str">
        <f>IF(Tabla134[[#This Row],[Item Visibility]]&lt;$U$15,"Poca visibilidad",IF(Tabla134[[#This Row],[Item Visibility]]&lt;$U$16,"Visibilidad media","Mayor visibilidad"))</f>
        <v>Poca visibilidad</v>
      </c>
      <c r="P7066" s="11" t="str">
        <f>IF(Tabla134[[#This Row],[Rating]]&lt;2,"Muy Malo",IF(Tabla134[[#This Row],[Rating]]&lt;3,"Malo",IF(Tabla134[[#This Row],[Rating]]&lt;4,"Regular",IF(Tabla134[[#This Row],[Rating]]&lt;5,"Bueno","Excelente"))))</f>
        <v>Bueno</v>
      </c>
    </row>
    <row r="7067" spans="1:16" x14ac:dyDescent="0.2">
      <c r="A7067" s="7" t="s">
        <v>124</v>
      </c>
      <c r="B7067" s="7" t="s">
        <v>1027</v>
      </c>
      <c r="C7067" s="7" t="s">
        <v>10</v>
      </c>
      <c r="D7067" s="8">
        <v>2020</v>
      </c>
      <c r="E7067" s="7" t="s">
        <v>919</v>
      </c>
      <c r="F7067" s="7" t="s">
        <v>796</v>
      </c>
      <c r="G7067" s="7" t="s">
        <v>702</v>
      </c>
      <c r="H7067" s="7" t="s">
        <v>7</v>
      </c>
      <c r="I7067" s="9">
        <v>5.0000256999999999E-2</v>
      </c>
      <c r="J7067" s="10">
        <v>243.9144</v>
      </c>
      <c r="K7067" s="11">
        <v>4</v>
      </c>
      <c r="L7067" s="11" t="str">
        <f>IF(Tabla134[[#This Row],[Item Weight]]&lt;$U$12,"Poco Peso",IF(Tabla134[[#This Row],[Item Weight]]&lt;$U$13,"Peso Medio","Peso Alto"))</f>
        <v>Peso Medio</v>
      </c>
      <c r="M7067" s="7">
        <v>10.8</v>
      </c>
      <c r="N7067" s="11">
        <f>IF(Tabla134[[#This Row],[Item Weight (Nulos)]]="",VLOOKUP(Tabla134[[#This Row],[Item Identifier]],'Tabla para Nulos'!$A$3:$B$1563,2,FALSE),Tabla134[[#This Row],[Item Weight (Nulos)]])</f>
        <v>10.8</v>
      </c>
      <c r="O7067" s="11" t="str">
        <f>IF(Tabla134[[#This Row],[Item Visibility]]&lt;$U$15,"Poca visibilidad",IF(Tabla134[[#This Row],[Item Visibility]]&lt;$U$16,"Visibilidad media","Mayor visibilidad"))</f>
        <v>Visibilidad media</v>
      </c>
      <c r="P7067" s="11" t="str">
        <f>IF(Tabla134[[#This Row],[Rating]]&lt;2,"Muy Malo",IF(Tabla134[[#This Row],[Rating]]&lt;3,"Malo",IF(Tabla134[[#This Row],[Rating]]&lt;4,"Regular",IF(Tabla134[[#This Row],[Rating]]&lt;5,"Bueno","Excelente"))))</f>
        <v>Bueno</v>
      </c>
    </row>
    <row r="7068" spans="1:16" x14ac:dyDescent="0.2">
      <c r="A7068" s="7" t="s">
        <v>124</v>
      </c>
      <c r="B7068" s="7" t="s">
        <v>1026</v>
      </c>
      <c r="C7068" s="7" t="s">
        <v>10</v>
      </c>
      <c r="D7068" s="8">
        <v>2020</v>
      </c>
      <c r="E7068" s="7" t="s">
        <v>919</v>
      </c>
      <c r="F7068" s="7" t="s">
        <v>796</v>
      </c>
      <c r="G7068" s="7" t="s">
        <v>702</v>
      </c>
      <c r="H7068" s="7" t="s">
        <v>7</v>
      </c>
      <c r="I7068" s="9">
        <v>3.7793818E-2</v>
      </c>
      <c r="J7068" s="10">
        <v>173.80539999999999</v>
      </c>
      <c r="K7068" s="11">
        <v>4</v>
      </c>
      <c r="L7068" s="11" t="str">
        <f>IF(Tabla134[[#This Row],[Item Weight]]&lt;$U$12,"Poco Peso",IF(Tabla134[[#This Row],[Item Weight]]&lt;$U$13,"Peso Medio","Peso Alto"))</f>
        <v>Peso Medio</v>
      </c>
      <c r="M7068" s="7">
        <v>13.1</v>
      </c>
      <c r="N7068" s="11">
        <f>IF(Tabla134[[#This Row],[Item Weight (Nulos)]]="",VLOOKUP(Tabla134[[#This Row],[Item Identifier]],'Tabla para Nulos'!$A$3:$B$1563,2,FALSE),Tabla134[[#This Row],[Item Weight (Nulos)]])</f>
        <v>13.1</v>
      </c>
      <c r="O7068" s="11" t="str">
        <f>IF(Tabla134[[#This Row],[Item Visibility]]&lt;$U$15,"Poca visibilidad",IF(Tabla134[[#This Row],[Item Visibility]]&lt;$U$16,"Visibilidad media","Mayor visibilidad"))</f>
        <v>Visibilidad media</v>
      </c>
      <c r="P7068" s="11" t="str">
        <f>IF(Tabla134[[#This Row],[Rating]]&lt;2,"Muy Malo",IF(Tabla134[[#This Row],[Rating]]&lt;3,"Malo",IF(Tabla134[[#This Row],[Rating]]&lt;4,"Regular",IF(Tabla134[[#This Row],[Rating]]&lt;5,"Bueno","Excelente"))))</f>
        <v>Bueno</v>
      </c>
    </row>
    <row r="7069" spans="1:16" x14ac:dyDescent="0.2">
      <c r="A7069" s="7" t="s">
        <v>124</v>
      </c>
      <c r="B7069" s="7" t="s">
        <v>1025</v>
      </c>
      <c r="C7069" s="7" t="s">
        <v>10</v>
      </c>
      <c r="D7069" s="8">
        <v>2020</v>
      </c>
      <c r="E7069" s="7" t="s">
        <v>919</v>
      </c>
      <c r="F7069" s="7" t="s">
        <v>796</v>
      </c>
      <c r="G7069" s="7" t="s">
        <v>702</v>
      </c>
      <c r="H7069" s="7" t="s">
        <v>7</v>
      </c>
      <c r="I7069" s="9">
        <v>0.172357491</v>
      </c>
      <c r="J7069" s="10">
        <v>50.869199999999999</v>
      </c>
      <c r="K7069" s="11">
        <v>4</v>
      </c>
      <c r="L7069" s="11" t="str">
        <f>IF(Tabla134[[#This Row],[Item Weight]]&lt;$U$12,"Poco Peso",IF(Tabla134[[#This Row],[Item Weight]]&lt;$U$13,"Peso Medio","Peso Alto"))</f>
        <v>Peso Medio</v>
      </c>
      <c r="M7069" s="7">
        <v>14.65</v>
      </c>
      <c r="N7069" s="11">
        <f>IF(Tabla134[[#This Row],[Item Weight (Nulos)]]="",VLOOKUP(Tabla134[[#This Row],[Item Identifier]],'Tabla para Nulos'!$A$3:$B$1563,2,FALSE),Tabla134[[#This Row],[Item Weight (Nulos)]])</f>
        <v>14.65</v>
      </c>
      <c r="O7069" s="11" t="str">
        <f>IF(Tabla134[[#This Row],[Item Visibility]]&lt;$U$15,"Poca visibilidad",IF(Tabla134[[#This Row],[Item Visibility]]&lt;$U$16,"Visibilidad media","Mayor visibilidad"))</f>
        <v>Mayor visibilidad</v>
      </c>
      <c r="P7069" s="11" t="str">
        <f>IF(Tabla134[[#This Row],[Rating]]&lt;2,"Muy Malo",IF(Tabla134[[#This Row],[Rating]]&lt;3,"Malo",IF(Tabla134[[#This Row],[Rating]]&lt;4,"Regular",IF(Tabla134[[#This Row],[Rating]]&lt;5,"Bueno","Excelente"))))</f>
        <v>Bueno</v>
      </c>
    </row>
    <row r="7070" spans="1:16" x14ac:dyDescent="0.2">
      <c r="A7070" s="7" t="s">
        <v>124</v>
      </c>
      <c r="B7070" s="7" t="s">
        <v>1024</v>
      </c>
      <c r="C7070" s="7" t="s">
        <v>10</v>
      </c>
      <c r="D7070" s="8">
        <v>2020</v>
      </c>
      <c r="E7070" s="7" t="s">
        <v>919</v>
      </c>
      <c r="F7070" s="7" t="s">
        <v>796</v>
      </c>
      <c r="G7070" s="7" t="s">
        <v>702</v>
      </c>
      <c r="H7070" s="7" t="s">
        <v>7</v>
      </c>
      <c r="I7070" s="9">
        <v>5.5518167E-2</v>
      </c>
      <c r="J7070" s="10">
        <v>217.31659999999999</v>
      </c>
      <c r="K7070" s="11">
        <v>4</v>
      </c>
      <c r="L7070" s="11" t="str">
        <f>IF(Tabla134[[#This Row],[Item Weight]]&lt;$U$12,"Poco Peso",IF(Tabla134[[#This Row],[Item Weight]]&lt;$U$13,"Peso Medio","Peso Alto"))</f>
        <v>Peso Medio</v>
      </c>
      <c r="M7070" s="7">
        <v>15.1</v>
      </c>
      <c r="N7070" s="11">
        <f>IF(Tabla134[[#This Row],[Item Weight (Nulos)]]="",VLOOKUP(Tabla134[[#This Row],[Item Identifier]],'Tabla para Nulos'!$A$3:$B$1563,2,FALSE),Tabla134[[#This Row],[Item Weight (Nulos)]])</f>
        <v>15.1</v>
      </c>
      <c r="O7070" s="11" t="str">
        <f>IF(Tabla134[[#This Row],[Item Visibility]]&lt;$U$15,"Poca visibilidad",IF(Tabla134[[#This Row],[Item Visibility]]&lt;$U$16,"Visibilidad media","Mayor visibilidad"))</f>
        <v>Visibilidad media</v>
      </c>
      <c r="P7070" s="11" t="str">
        <f>IF(Tabla134[[#This Row],[Rating]]&lt;2,"Muy Malo",IF(Tabla134[[#This Row],[Rating]]&lt;3,"Malo",IF(Tabla134[[#This Row],[Rating]]&lt;4,"Regular",IF(Tabla134[[#This Row],[Rating]]&lt;5,"Bueno","Excelente"))))</f>
        <v>Bueno</v>
      </c>
    </row>
    <row r="7071" spans="1:16" x14ac:dyDescent="0.2">
      <c r="A7071" s="7" t="s">
        <v>124</v>
      </c>
      <c r="B7071" s="7" t="s">
        <v>1023</v>
      </c>
      <c r="C7071" s="7" t="s">
        <v>10</v>
      </c>
      <c r="D7071" s="8">
        <v>2020</v>
      </c>
      <c r="E7071" s="7" t="s">
        <v>919</v>
      </c>
      <c r="F7071" s="7" t="s">
        <v>796</v>
      </c>
      <c r="G7071" s="7" t="s">
        <v>702</v>
      </c>
      <c r="H7071" s="7" t="s">
        <v>7</v>
      </c>
      <c r="I7071" s="9">
        <v>2.2526292999999999E-2</v>
      </c>
      <c r="J7071" s="10">
        <v>95.009399999999999</v>
      </c>
      <c r="K7071" s="11">
        <v>4</v>
      </c>
      <c r="L7071" s="11" t="str">
        <f>IF(Tabla134[[#This Row],[Item Weight]]&lt;$U$12,"Poco Peso",IF(Tabla134[[#This Row],[Item Weight]]&lt;$U$13,"Peso Medio","Peso Alto"))</f>
        <v>Peso Alto</v>
      </c>
      <c r="M7071" s="7">
        <v>18.100000000000001</v>
      </c>
      <c r="N7071" s="11">
        <f>IF(Tabla134[[#This Row],[Item Weight (Nulos)]]="",VLOOKUP(Tabla134[[#This Row],[Item Identifier]],'Tabla para Nulos'!$A$3:$B$1563,2,FALSE),Tabla134[[#This Row],[Item Weight (Nulos)]])</f>
        <v>18.100000000000001</v>
      </c>
      <c r="O7071" s="11" t="str">
        <f>IF(Tabla134[[#This Row],[Item Visibility]]&lt;$U$15,"Poca visibilidad",IF(Tabla134[[#This Row],[Item Visibility]]&lt;$U$16,"Visibilidad media","Mayor visibilidad"))</f>
        <v>Poca visibilidad</v>
      </c>
      <c r="P7071" s="11" t="str">
        <f>IF(Tabla134[[#This Row],[Rating]]&lt;2,"Muy Malo",IF(Tabla134[[#This Row],[Rating]]&lt;3,"Malo",IF(Tabla134[[#This Row],[Rating]]&lt;4,"Regular",IF(Tabla134[[#This Row],[Rating]]&lt;5,"Bueno","Excelente"))))</f>
        <v>Bueno</v>
      </c>
    </row>
    <row r="7072" spans="1:16" x14ac:dyDescent="0.2">
      <c r="A7072" s="7" t="s">
        <v>124</v>
      </c>
      <c r="B7072" s="7" t="s">
        <v>883</v>
      </c>
      <c r="C7072" s="7" t="s">
        <v>10</v>
      </c>
      <c r="D7072" s="8">
        <v>2020</v>
      </c>
      <c r="E7072" s="7" t="s">
        <v>919</v>
      </c>
      <c r="F7072" s="7" t="s">
        <v>796</v>
      </c>
      <c r="G7072" s="7" t="s">
        <v>702</v>
      </c>
      <c r="H7072" s="7" t="s">
        <v>7</v>
      </c>
      <c r="I7072" s="9">
        <v>3.6344721000000003E-2</v>
      </c>
      <c r="J7072" s="10">
        <v>122.37560000000001</v>
      </c>
      <c r="K7072" s="11">
        <v>4</v>
      </c>
      <c r="L7072" s="11" t="str">
        <f>IF(Tabla134[[#This Row],[Item Weight]]&lt;$U$12,"Poco Peso",IF(Tabla134[[#This Row],[Item Weight]]&lt;$U$13,"Peso Medio","Peso Alto"))</f>
        <v>Peso Alto</v>
      </c>
      <c r="M7072" s="7">
        <v>20.5</v>
      </c>
      <c r="N7072" s="11">
        <f>IF(Tabla134[[#This Row],[Item Weight (Nulos)]]="",VLOOKUP(Tabla134[[#This Row],[Item Identifier]],'Tabla para Nulos'!$A$3:$B$1563,2,FALSE),Tabla134[[#This Row],[Item Weight (Nulos)]])</f>
        <v>20.5</v>
      </c>
      <c r="O7072" s="11" t="str">
        <f>IF(Tabla134[[#This Row],[Item Visibility]]&lt;$U$15,"Poca visibilidad",IF(Tabla134[[#This Row],[Item Visibility]]&lt;$U$16,"Visibilidad media","Mayor visibilidad"))</f>
        <v>Visibilidad media</v>
      </c>
      <c r="P7072" s="11" t="str">
        <f>IF(Tabla134[[#This Row],[Rating]]&lt;2,"Muy Malo",IF(Tabla134[[#This Row],[Rating]]&lt;3,"Malo",IF(Tabla134[[#This Row],[Rating]]&lt;4,"Regular",IF(Tabla134[[#This Row],[Rating]]&lt;5,"Bueno","Excelente"))))</f>
        <v>Bueno</v>
      </c>
    </row>
    <row r="7073" spans="1:16" x14ac:dyDescent="0.2">
      <c r="A7073" s="7" t="s">
        <v>124</v>
      </c>
      <c r="B7073" s="7" t="s">
        <v>881</v>
      </c>
      <c r="C7073" s="7" t="s">
        <v>216</v>
      </c>
      <c r="D7073" s="8">
        <v>2020</v>
      </c>
      <c r="E7073" s="7" t="s">
        <v>919</v>
      </c>
      <c r="F7073" s="7" t="s">
        <v>796</v>
      </c>
      <c r="G7073" s="7" t="s">
        <v>702</v>
      </c>
      <c r="H7073" s="7" t="s">
        <v>7</v>
      </c>
      <c r="I7073" s="9">
        <v>7.0843018999999993E-2</v>
      </c>
      <c r="J7073" s="10">
        <v>177.73439999999999</v>
      </c>
      <c r="K7073" s="11">
        <v>4</v>
      </c>
      <c r="L7073" s="11" t="str">
        <f>IF(Tabla134[[#This Row],[Item Weight]]&lt;$U$12,"Poco Peso",IF(Tabla134[[#This Row],[Item Weight]]&lt;$U$13,"Peso Medio","Peso Alto"))</f>
        <v>Peso Medio</v>
      </c>
      <c r="M7073" s="7">
        <v>9.6950000000000003</v>
      </c>
      <c r="N7073" s="11">
        <f>IF(Tabla134[[#This Row],[Item Weight (Nulos)]]="",VLOOKUP(Tabla134[[#This Row],[Item Identifier]],'Tabla para Nulos'!$A$3:$B$1563,2,FALSE),Tabla134[[#This Row],[Item Weight (Nulos)]])</f>
        <v>9.6950000000000003</v>
      </c>
      <c r="O7073" s="11" t="str">
        <f>IF(Tabla134[[#This Row],[Item Visibility]]&lt;$U$15,"Poca visibilidad",IF(Tabla134[[#This Row],[Item Visibility]]&lt;$U$16,"Visibilidad media","Mayor visibilidad"))</f>
        <v>Visibilidad media</v>
      </c>
      <c r="P7073" s="11" t="str">
        <f>IF(Tabla134[[#This Row],[Rating]]&lt;2,"Muy Malo",IF(Tabla134[[#This Row],[Rating]]&lt;3,"Malo",IF(Tabla134[[#This Row],[Rating]]&lt;4,"Regular",IF(Tabla134[[#This Row],[Rating]]&lt;5,"Bueno","Excelente"))))</f>
        <v>Bueno</v>
      </c>
    </row>
    <row r="7074" spans="1:16" x14ac:dyDescent="0.2">
      <c r="A7074" s="7" t="s">
        <v>124</v>
      </c>
      <c r="B7074" s="7" t="s">
        <v>1022</v>
      </c>
      <c r="C7074" s="7" t="s">
        <v>216</v>
      </c>
      <c r="D7074" s="8">
        <v>2020</v>
      </c>
      <c r="E7074" s="7" t="s">
        <v>919</v>
      </c>
      <c r="F7074" s="7" t="s">
        <v>796</v>
      </c>
      <c r="G7074" s="7" t="s">
        <v>702</v>
      </c>
      <c r="H7074" s="7" t="s">
        <v>7</v>
      </c>
      <c r="I7074" s="9">
        <v>5.4460570999999999E-2</v>
      </c>
      <c r="J7074" s="10">
        <v>77.001199999999997</v>
      </c>
      <c r="K7074" s="11">
        <v>4</v>
      </c>
      <c r="L7074" s="11" t="str">
        <f>IF(Tabla134[[#This Row],[Item Weight]]&lt;$U$12,"Poco Peso",IF(Tabla134[[#This Row],[Item Weight]]&lt;$U$13,"Peso Medio","Peso Alto"))</f>
        <v>Peso Medio</v>
      </c>
      <c r="M7074" s="7">
        <v>11.8</v>
      </c>
      <c r="N7074" s="11">
        <f>IF(Tabla134[[#This Row],[Item Weight (Nulos)]]="",VLOOKUP(Tabla134[[#This Row],[Item Identifier]],'Tabla para Nulos'!$A$3:$B$1563,2,FALSE),Tabla134[[#This Row],[Item Weight (Nulos)]])</f>
        <v>11.8</v>
      </c>
      <c r="O7074" s="11" t="str">
        <f>IF(Tabla134[[#This Row],[Item Visibility]]&lt;$U$15,"Poca visibilidad",IF(Tabla134[[#This Row],[Item Visibility]]&lt;$U$16,"Visibilidad media","Mayor visibilidad"))</f>
        <v>Visibilidad media</v>
      </c>
      <c r="P7074" s="11" t="str">
        <f>IF(Tabla134[[#This Row],[Rating]]&lt;2,"Muy Malo",IF(Tabla134[[#This Row],[Rating]]&lt;3,"Malo",IF(Tabla134[[#This Row],[Rating]]&lt;4,"Regular",IF(Tabla134[[#This Row],[Rating]]&lt;5,"Bueno","Excelente"))))</f>
        <v>Bueno</v>
      </c>
    </row>
    <row r="7075" spans="1:16" x14ac:dyDescent="0.2">
      <c r="A7075" s="7" t="s">
        <v>124</v>
      </c>
      <c r="B7075" s="7" t="s">
        <v>458</v>
      </c>
      <c r="C7075" s="7" t="s">
        <v>4</v>
      </c>
      <c r="D7075" s="8">
        <v>2020</v>
      </c>
      <c r="E7075" s="7" t="s">
        <v>919</v>
      </c>
      <c r="F7075" s="7" t="s">
        <v>796</v>
      </c>
      <c r="G7075" s="7" t="s">
        <v>702</v>
      </c>
      <c r="H7075" s="7" t="s">
        <v>7</v>
      </c>
      <c r="I7075" s="9">
        <v>3.4668801999999999E-2</v>
      </c>
      <c r="J7075" s="10">
        <v>98.572599999999994</v>
      </c>
      <c r="K7075" s="11">
        <v>4</v>
      </c>
      <c r="L7075" s="11" t="str">
        <f>IF(Tabla134[[#This Row],[Item Weight]]&lt;$U$12,"Poco Peso",IF(Tabla134[[#This Row],[Item Weight]]&lt;$U$13,"Peso Medio","Peso Alto"))</f>
        <v>Poco Peso</v>
      </c>
      <c r="M7075" s="7">
        <v>5.51</v>
      </c>
      <c r="N7075" s="11">
        <f>IF(Tabla134[[#This Row],[Item Weight (Nulos)]]="",VLOOKUP(Tabla134[[#This Row],[Item Identifier]],'Tabla para Nulos'!$A$3:$B$1563,2,FALSE),Tabla134[[#This Row],[Item Weight (Nulos)]])</f>
        <v>5.51</v>
      </c>
      <c r="O7075" s="11" t="str">
        <f>IF(Tabla134[[#This Row],[Item Visibility]]&lt;$U$15,"Poca visibilidad",IF(Tabla134[[#This Row],[Item Visibility]]&lt;$U$16,"Visibilidad media","Mayor visibilidad"))</f>
        <v>Visibilidad media</v>
      </c>
      <c r="P7075" s="11" t="str">
        <f>IF(Tabla134[[#This Row],[Rating]]&lt;2,"Muy Malo",IF(Tabla134[[#This Row],[Rating]]&lt;3,"Malo",IF(Tabla134[[#This Row],[Rating]]&lt;4,"Regular",IF(Tabla134[[#This Row],[Rating]]&lt;5,"Bueno","Excelente"))))</f>
        <v>Bueno</v>
      </c>
    </row>
    <row r="7076" spans="1:16" x14ac:dyDescent="0.2">
      <c r="A7076" s="7" t="s">
        <v>124</v>
      </c>
      <c r="B7076" s="7" t="s">
        <v>456</v>
      </c>
      <c r="C7076" s="7" t="s">
        <v>4</v>
      </c>
      <c r="D7076" s="8">
        <v>2020</v>
      </c>
      <c r="E7076" s="7" t="s">
        <v>919</v>
      </c>
      <c r="F7076" s="7" t="s">
        <v>796</v>
      </c>
      <c r="G7076" s="7" t="s">
        <v>702</v>
      </c>
      <c r="H7076" s="7" t="s">
        <v>7</v>
      </c>
      <c r="I7076" s="9">
        <v>0.15341941200000001</v>
      </c>
      <c r="J7076" s="10">
        <v>86.422399999999996</v>
      </c>
      <c r="K7076" s="11">
        <v>4</v>
      </c>
      <c r="L7076" s="11" t="str">
        <f>IF(Tabla134[[#This Row],[Item Weight]]&lt;$U$12,"Poco Peso",IF(Tabla134[[#This Row],[Item Weight]]&lt;$U$13,"Peso Medio","Peso Alto"))</f>
        <v>Poco Peso</v>
      </c>
      <c r="M7076" s="7">
        <v>7.68</v>
      </c>
      <c r="N7076" s="11">
        <f>IF(Tabla134[[#This Row],[Item Weight (Nulos)]]="",VLOOKUP(Tabla134[[#This Row],[Item Identifier]],'Tabla para Nulos'!$A$3:$B$1563,2,FALSE),Tabla134[[#This Row],[Item Weight (Nulos)]])</f>
        <v>7.68</v>
      </c>
      <c r="O7076" s="11" t="str">
        <f>IF(Tabla134[[#This Row],[Item Visibility]]&lt;$U$15,"Poca visibilidad",IF(Tabla134[[#This Row],[Item Visibility]]&lt;$U$16,"Visibilidad media","Mayor visibilidad"))</f>
        <v>Mayor visibilidad</v>
      </c>
      <c r="P7076" s="11" t="str">
        <f>IF(Tabla134[[#This Row],[Rating]]&lt;2,"Muy Malo",IF(Tabla134[[#This Row],[Rating]]&lt;3,"Malo",IF(Tabla134[[#This Row],[Rating]]&lt;4,"Regular",IF(Tabla134[[#This Row],[Rating]]&lt;5,"Bueno","Excelente"))))</f>
        <v>Bueno</v>
      </c>
    </row>
    <row r="7077" spans="1:16" x14ac:dyDescent="0.2">
      <c r="A7077" s="7" t="s">
        <v>124</v>
      </c>
      <c r="B7077" s="7" t="s">
        <v>454</v>
      </c>
      <c r="C7077" s="7" t="s">
        <v>4</v>
      </c>
      <c r="D7077" s="8">
        <v>2020</v>
      </c>
      <c r="E7077" s="7" t="s">
        <v>919</v>
      </c>
      <c r="F7077" s="7" t="s">
        <v>796</v>
      </c>
      <c r="G7077" s="7" t="s">
        <v>702</v>
      </c>
      <c r="H7077" s="7" t="s">
        <v>7</v>
      </c>
      <c r="I7077" s="9">
        <v>1.4541462E-2</v>
      </c>
      <c r="J7077" s="10">
        <v>184.495</v>
      </c>
      <c r="K7077" s="11">
        <v>4</v>
      </c>
      <c r="L7077" s="11" t="str">
        <f>IF(Tabla134[[#This Row],[Item Weight]]&lt;$U$12,"Poco Peso",IF(Tabla134[[#This Row],[Item Weight]]&lt;$U$13,"Peso Medio","Peso Alto"))</f>
        <v>Poco Peso</v>
      </c>
      <c r="M7077" s="7">
        <v>8.2349999999999994</v>
      </c>
      <c r="N7077" s="11">
        <f>IF(Tabla134[[#This Row],[Item Weight (Nulos)]]="",VLOOKUP(Tabla134[[#This Row],[Item Identifier]],'Tabla para Nulos'!$A$3:$B$1563,2,FALSE),Tabla134[[#This Row],[Item Weight (Nulos)]])</f>
        <v>8.2349999999999994</v>
      </c>
      <c r="O7077" s="11" t="str">
        <f>IF(Tabla134[[#This Row],[Item Visibility]]&lt;$U$15,"Poca visibilidad",IF(Tabla134[[#This Row],[Item Visibility]]&lt;$U$16,"Visibilidad media","Mayor visibilidad"))</f>
        <v>Poca visibilidad</v>
      </c>
      <c r="P7077" s="11" t="str">
        <f>IF(Tabla134[[#This Row],[Rating]]&lt;2,"Muy Malo",IF(Tabla134[[#This Row],[Rating]]&lt;3,"Malo",IF(Tabla134[[#This Row],[Rating]]&lt;4,"Regular",IF(Tabla134[[#This Row],[Rating]]&lt;5,"Bueno","Excelente"))))</f>
        <v>Bueno</v>
      </c>
    </row>
    <row r="7078" spans="1:16" x14ac:dyDescent="0.2">
      <c r="A7078" s="7" t="s">
        <v>124</v>
      </c>
      <c r="B7078" s="7" t="s">
        <v>768</v>
      </c>
      <c r="C7078" s="7" t="s">
        <v>4</v>
      </c>
      <c r="D7078" s="8">
        <v>2020</v>
      </c>
      <c r="E7078" s="7" t="s">
        <v>919</v>
      </c>
      <c r="F7078" s="7" t="s">
        <v>796</v>
      </c>
      <c r="G7078" s="7" t="s">
        <v>702</v>
      </c>
      <c r="H7078" s="7" t="s">
        <v>7</v>
      </c>
      <c r="I7078" s="9">
        <v>1.8920019E-2</v>
      </c>
      <c r="J7078" s="10">
        <v>238.08799999999999</v>
      </c>
      <c r="K7078" s="11">
        <v>4</v>
      </c>
      <c r="L7078" s="11" t="str">
        <f>IF(Tabla134[[#This Row],[Item Weight]]&lt;$U$12,"Poco Peso",IF(Tabla134[[#This Row],[Item Weight]]&lt;$U$13,"Peso Medio","Peso Alto"))</f>
        <v>Poco Peso</v>
      </c>
      <c r="M7078" s="7">
        <v>8.27</v>
      </c>
      <c r="N7078" s="11">
        <f>IF(Tabla134[[#This Row],[Item Weight (Nulos)]]="",VLOOKUP(Tabla134[[#This Row],[Item Identifier]],'Tabla para Nulos'!$A$3:$B$1563,2,FALSE),Tabla134[[#This Row],[Item Weight (Nulos)]])</f>
        <v>8.27</v>
      </c>
      <c r="O7078" s="11" t="str">
        <f>IF(Tabla134[[#This Row],[Item Visibility]]&lt;$U$15,"Poca visibilidad",IF(Tabla134[[#This Row],[Item Visibility]]&lt;$U$16,"Visibilidad media","Mayor visibilidad"))</f>
        <v>Poca visibilidad</v>
      </c>
      <c r="P7078" s="11" t="str">
        <f>IF(Tabla134[[#This Row],[Rating]]&lt;2,"Muy Malo",IF(Tabla134[[#This Row],[Rating]]&lt;3,"Malo",IF(Tabla134[[#This Row],[Rating]]&lt;4,"Regular",IF(Tabla134[[#This Row],[Rating]]&lt;5,"Bueno","Excelente"))))</f>
        <v>Bueno</v>
      </c>
    </row>
    <row r="7079" spans="1:16" x14ac:dyDescent="0.2">
      <c r="A7079" s="7" t="s">
        <v>124</v>
      </c>
      <c r="B7079" s="7" t="s">
        <v>1021</v>
      </c>
      <c r="C7079" s="7" t="s">
        <v>4</v>
      </c>
      <c r="D7079" s="8">
        <v>2020</v>
      </c>
      <c r="E7079" s="7" t="s">
        <v>919</v>
      </c>
      <c r="F7079" s="7" t="s">
        <v>796</v>
      </c>
      <c r="G7079" s="7" t="s">
        <v>702</v>
      </c>
      <c r="H7079" s="7" t="s">
        <v>7</v>
      </c>
      <c r="I7079" s="9">
        <v>3.2806066000000002E-2</v>
      </c>
      <c r="J7079" s="10">
        <v>143.61539999999999</v>
      </c>
      <c r="K7079" s="11">
        <v>4</v>
      </c>
      <c r="L7079" s="11" t="str">
        <f>IF(Tabla134[[#This Row],[Item Weight]]&lt;$U$12,"Poco Peso",IF(Tabla134[[#This Row],[Item Weight]]&lt;$U$13,"Peso Medio","Peso Alto"))</f>
        <v>Poco Peso</v>
      </c>
      <c r="M7079" s="7">
        <v>8.6</v>
      </c>
      <c r="N7079" s="11">
        <f>IF(Tabla134[[#This Row],[Item Weight (Nulos)]]="",VLOOKUP(Tabla134[[#This Row],[Item Identifier]],'Tabla para Nulos'!$A$3:$B$1563,2,FALSE),Tabla134[[#This Row],[Item Weight (Nulos)]])</f>
        <v>8.6</v>
      </c>
      <c r="O7079" s="11" t="str">
        <f>IF(Tabla134[[#This Row],[Item Visibility]]&lt;$U$15,"Poca visibilidad",IF(Tabla134[[#This Row],[Item Visibility]]&lt;$U$16,"Visibilidad media","Mayor visibilidad"))</f>
        <v>Visibilidad media</v>
      </c>
      <c r="P7079" s="11" t="str">
        <f>IF(Tabla134[[#This Row],[Rating]]&lt;2,"Muy Malo",IF(Tabla134[[#This Row],[Rating]]&lt;3,"Malo",IF(Tabla134[[#This Row],[Rating]]&lt;4,"Regular",IF(Tabla134[[#This Row],[Rating]]&lt;5,"Bueno","Excelente"))))</f>
        <v>Bueno</v>
      </c>
    </row>
    <row r="7080" spans="1:16" x14ac:dyDescent="0.2">
      <c r="A7080" s="7" t="s">
        <v>124</v>
      </c>
      <c r="B7080" s="7" t="s">
        <v>304</v>
      </c>
      <c r="C7080" s="7" t="s">
        <v>4</v>
      </c>
      <c r="D7080" s="8">
        <v>2020</v>
      </c>
      <c r="E7080" s="7" t="s">
        <v>919</v>
      </c>
      <c r="F7080" s="7" t="s">
        <v>796</v>
      </c>
      <c r="G7080" s="7" t="s">
        <v>702</v>
      </c>
      <c r="H7080" s="7" t="s">
        <v>7</v>
      </c>
      <c r="I7080" s="9">
        <v>6.9938838000000003E-2</v>
      </c>
      <c r="J7080" s="10">
        <v>264.88839999999999</v>
      </c>
      <c r="K7080" s="11">
        <v>4</v>
      </c>
      <c r="L7080" s="11" t="str">
        <f>IF(Tabla134[[#This Row],[Item Weight]]&lt;$U$12,"Poco Peso",IF(Tabla134[[#This Row],[Item Weight]]&lt;$U$13,"Peso Medio","Peso Alto"))</f>
        <v>Peso Medio</v>
      </c>
      <c r="M7080" s="7">
        <v>9</v>
      </c>
      <c r="N7080" s="11">
        <f>IF(Tabla134[[#This Row],[Item Weight (Nulos)]]="",VLOOKUP(Tabla134[[#This Row],[Item Identifier]],'Tabla para Nulos'!$A$3:$B$1563,2,FALSE),Tabla134[[#This Row],[Item Weight (Nulos)]])</f>
        <v>9</v>
      </c>
      <c r="O7080" s="11" t="str">
        <f>IF(Tabla134[[#This Row],[Item Visibility]]&lt;$U$15,"Poca visibilidad",IF(Tabla134[[#This Row],[Item Visibility]]&lt;$U$16,"Visibilidad media","Mayor visibilidad"))</f>
        <v>Visibilidad media</v>
      </c>
      <c r="P7080" s="11" t="str">
        <f>IF(Tabla134[[#This Row],[Rating]]&lt;2,"Muy Malo",IF(Tabla134[[#This Row],[Rating]]&lt;3,"Malo",IF(Tabla134[[#This Row],[Rating]]&lt;4,"Regular",IF(Tabla134[[#This Row],[Rating]]&lt;5,"Bueno","Excelente"))))</f>
        <v>Bueno</v>
      </c>
    </row>
    <row r="7081" spans="1:16" x14ac:dyDescent="0.2">
      <c r="A7081" s="7" t="s">
        <v>124</v>
      </c>
      <c r="B7081" s="7" t="s">
        <v>208</v>
      </c>
      <c r="C7081" s="7" t="s">
        <v>4</v>
      </c>
      <c r="D7081" s="8">
        <v>2020</v>
      </c>
      <c r="E7081" s="7" t="s">
        <v>919</v>
      </c>
      <c r="F7081" s="7" t="s">
        <v>796</v>
      </c>
      <c r="G7081" s="7" t="s">
        <v>702</v>
      </c>
      <c r="H7081" s="7" t="s">
        <v>7</v>
      </c>
      <c r="I7081" s="9">
        <v>5.4939847999999999E-2</v>
      </c>
      <c r="J7081" s="10">
        <v>199.50839999999999</v>
      </c>
      <c r="K7081" s="11">
        <v>4</v>
      </c>
      <c r="L7081" s="11" t="str">
        <f>IF(Tabla134[[#This Row],[Item Weight]]&lt;$U$12,"Poco Peso",IF(Tabla134[[#This Row],[Item Weight]]&lt;$U$13,"Peso Medio","Peso Alto"))</f>
        <v>Peso Medio</v>
      </c>
      <c r="M7081" s="7">
        <v>10.1</v>
      </c>
      <c r="N7081" s="11">
        <f>IF(Tabla134[[#This Row],[Item Weight (Nulos)]]="",VLOOKUP(Tabla134[[#This Row],[Item Identifier]],'Tabla para Nulos'!$A$3:$B$1563,2,FALSE),Tabla134[[#This Row],[Item Weight (Nulos)]])</f>
        <v>10.1</v>
      </c>
      <c r="O7081" s="11" t="str">
        <f>IF(Tabla134[[#This Row],[Item Visibility]]&lt;$U$15,"Poca visibilidad",IF(Tabla134[[#This Row],[Item Visibility]]&lt;$U$16,"Visibilidad media","Mayor visibilidad"))</f>
        <v>Visibilidad media</v>
      </c>
      <c r="P7081" s="11" t="str">
        <f>IF(Tabla134[[#This Row],[Rating]]&lt;2,"Muy Malo",IF(Tabla134[[#This Row],[Rating]]&lt;3,"Malo",IF(Tabla134[[#This Row],[Rating]]&lt;4,"Regular",IF(Tabla134[[#This Row],[Rating]]&lt;5,"Bueno","Excelente"))))</f>
        <v>Bueno</v>
      </c>
    </row>
    <row r="7082" spans="1:16" x14ac:dyDescent="0.2">
      <c r="A7082" s="7" t="s">
        <v>124</v>
      </c>
      <c r="B7082" s="7" t="s">
        <v>202</v>
      </c>
      <c r="C7082" s="7" t="s">
        <v>4</v>
      </c>
      <c r="D7082" s="8">
        <v>2020</v>
      </c>
      <c r="E7082" s="7" t="s">
        <v>919</v>
      </c>
      <c r="F7082" s="7" t="s">
        <v>796</v>
      </c>
      <c r="G7082" s="7" t="s">
        <v>702</v>
      </c>
      <c r="H7082" s="7" t="s">
        <v>7</v>
      </c>
      <c r="I7082" s="9">
        <v>4.2102658000000001E-2</v>
      </c>
      <c r="J7082" s="10">
        <v>189.72139999999999</v>
      </c>
      <c r="K7082" s="11">
        <v>4</v>
      </c>
      <c r="L7082" s="11" t="str">
        <f>IF(Tabla134[[#This Row],[Item Weight]]&lt;$U$12,"Poco Peso",IF(Tabla134[[#This Row],[Item Weight]]&lt;$U$13,"Peso Medio","Peso Alto"))</f>
        <v>Peso Medio</v>
      </c>
      <c r="M7082" s="7">
        <v>10.8</v>
      </c>
      <c r="N7082" s="11">
        <f>IF(Tabla134[[#This Row],[Item Weight (Nulos)]]="",VLOOKUP(Tabla134[[#This Row],[Item Identifier]],'Tabla para Nulos'!$A$3:$B$1563,2,FALSE),Tabla134[[#This Row],[Item Weight (Nulos)]])</f>
        <v>10.8</v>
      </c>
      <c r="O7082" s="11" t="str">
        <f>IF(Tabla134[[#This Row],[Item Visibility]]&lt;$U$15,"Poca visibilidad",IF(Tabla134[[#This Row],[Item Visibility]]&lt;$U$16,"Visibilidad media","Mayor visibilidad"))</f>
        <v>Visibilidad media</v>
      </c>
      <c r="P7082" s="11" t="str">
        <f>IF(Tabla134[[#This Row],[Rating]]&lt;2,"Muy Malo",IF(Tabla134[[#This Row],[Rating]]&lt;3,"Malo",IF(Tabla134[[#This Row],[Rating]]&lt;4,"Regular",IF(Tabla134[[#This Row],[Rating]]&lt;5,"Bueno","Excelente"))))</f>
        <v>Bueno</v>
      </c>
    </row>
    <row r="7083" spans="1:16" x14ac:dyDescent="0.2">
      <c r="A7083" s="7" t="s">
        <v>124</v>
      </c>
      <c r="B7083" s="7" t="s">
        <v>1020</v>
      </c>
      <c r="C7083" s="7" t="s">
        <v>4</v>
      </c>
      <c r="D7083" s="8">
        <v>2020</v>
      </c>
      <c r="E7083" s="7" t="s">
        <v>919</v>
      </c>
      <c r="F7083" s="7" t="s">
        <v>796</v>
      </c>
      <c r="G7083" s="7" t="s">
        <v>702</v>
      </c>
      <c r="H7083" s="7" t="s">
        <v>7</v>
      </c>
      <c r="I7083" s="9">
        <v>3.8109193999999999E-2</v>
      </c>
      <c r="J7083" s="10">
        <v>40.948</v>
      </c>
      <c r="K7083" s="11">
        <v>4</v>
      </c>
      <c r="L7083" s="11" t="str">
        <f>IF(Tabla134[[#This Row],[Item Weight]]&lt;$U$12,"Poco Peso",IF(Tabla134[[#This Row],[Item Weight]]&lt;$U$13,"Peso Medio","Peso Alto"))</f>
        <v>Peso Medio</v>
      </c>
      <c r="M7083" s="7">
        <v>11</v>
      </c>
      <c r="N7083" s="11">
        <f>IF(Tabla134[[#This Row],[Item Weight (Nulos)]]="",VLOOKUP(Tabla134[[#This Row],[Item Identifier]],'Tabla para Nulos'!$A$3:$B$1563,2,FALSE),Tabla134[[#This Row],[Item Weight (Nulos)]])</f>
        <v>11</v>
      </c>
      <c r="O7083" s="11" t="str">
        <f>IF(Tabla134[[#This Row],[Item Visibility]]&lt;$U$15,"Poca visibilidad",IF(Tabla134[[#This Row],[Item Visibility]]&lt;$U$16,"Visibilidad media","Mayor visibilidad"))</f>
        <v>Visibilidad media</v>
      </c>
      <c r="P7083" s="11" t="str">
        <f>IF(Tabla134[[#This Row],[Rating]]&lt;2,"Muy Malo",IF(Tabla134[[#This Row],[Rating]]&lt;3,"Malo",IF(Tabla134[[#This Row],[Rating]]&lt;4,"Regular",IF(Tabla134[[#This Row],[Rating]]&lt;5,"Bueno","Excelente"))))</f>
        <v>Bueno</v>
      </c>
    </row>
    <row r="7084" spans="1:16" x14ac:dyDescent="0.2">
      <c r="A7084" s="7" t="s">
        <v>124</v>
      </c>
      <c r="B7084" s="7" t="s">
        <v>636</v>
      </c>
      <c r="C7084" s="7" t="s">
        <v>4</v>
      </c>
      <c r="D7084" s="8">
        <v>2020</v>
      </c>
      <c r="E7084" s="7" t="s">
        <v>919</v>
      </c>
      <c r="F7084" s="7" t="s">
        <v>796</v>
      </c>
      <c r="G7084" s="7" t="s">
        <v>702</v>
      </c>
      <c r="H7084" s="7" t="s">
        <v>7</v>
      </c>
      <c r="I7084" s="9">
        <v>3.2438645000000002E-2</v>
      </c>
      <c r="J7084" s="10">
        <v>163.05260000000001</v>
      </c>
      <c r="K7084" s="11">
        <v>4</v>
      </c>
      <c r="L7084" s="11" t="str">
        <f>IF(Tabla134[[#This Row],[Item Weight]]&lt;$U$12,"Poco Peso",IF(Tabla134[[#This Row],[Item Weight]]&lt;$U$13,"Peso Medio","Peso Alto"))</f>
        <v>Peso Medio</v>
      </c>
      <c r="M7084" s="7">
        <v>11.15</v>
      </c>
      <c r="N7084" s="11">
        <f>IF(Tabla134[[#This Row],[Item Weight (Nulos)]]="",VLOOKUP(Tabla134[[#This Row],[Item Identifier]],'Tabla para Nulos'!$A$3:$B$1563,2,FALSE),Tabla134[[#This Row],[Item Weight (Nulos)]])</f>
        <v>11.15</v>
      </c>
      <c r="O7084" s="11" t="str">
        <f>IF(Tabla134[[#This Row],[Item Visibility]]&lt;$U$15,"Poca visibilidad",IF(Tabla134[[#This Row],[Item Visibility]]&lt;$U$16,"Visibilidad media","Mayor visibilidad"))</f>
        <v>Visibilidad media</v>
      </c>
      <c r="P7084" s="11" t="str">
        <f>IF(Tabla134[[#This Row],[Rating]]&lt;2,"Muy Malo",IF(Tabla134[[#This Row],[Rating]]&lt;3,"Malo",IF(Tabla134[[#This Row],[Rating]]&lt;4,"Regular",IF(Tabla134[[#This Row],[Rating]]&lt;5,"Bueno","Excelente"))))</f>
        <v>Bueno</v>
      </c>
    </row>
    <row r="7085" spans="1:16" x14ac:dyDescent="0.2">
      <c r="A7085" s="7" t="s">
        <v>124</v>
      </c>
      <c r="B7085" s="7" t="s">
        <v>212</v>
      </c>
      <c r="C7085" s="7" t="s">
        <v>4</v>
      </c>
      <c r="D7085" s="8">
        <v>2020</v>
      </c>
      <c r="E7085" s="7" t="s">
        <v>919</v>
      </c>
      <c r="F7085" s="7" t="s">
        <v>796</v>
      </c>
      <c r="G7085" s="7" t="s">
        <v>702</v>
      </c>
      <c r="H7085" s="7" t="s">
        <v>7</v>
      </c>
      <c r="I7085" s="9">
        <v>1.7742020000000001E-2</v>
      </c>
      <c r="J7085" s="10">
        <v>129.6626</v>
      </c>
      <c r="K7085" s="11">
        <v>4</v>
      </c>
      <c r="L7085" s="11" t="str">
        <f>IF(Tabla134[[#This Row],[Item Weight]]&lt;$U$12,"Poco Peso",IF(Tabla134[[#This Row],[Item Weight]]&lt;$U$13,"Peso Medio","Peso Alto"))</f>
        <v>Peso Medio</v>
      </c>
      <c r="M7085" s="7">
        <v>11.5</v>
      </c>
      <c r="N7085" s="11">
        <f>IF(Tabla134[[#This Row],[Item Weight (Nulos)]]="",VLOOKUP(Tabla134[[#This Row],[Item Identifier]],'Tabla para Nulos'!$A$3:$B$1563,2,FALSE),Tabla134[[#This Row],[Item Weight (Nulos)]])</f>
        <v>11.5</v>
      </c>
      <c r="O7085" s="11" t="str">
        <f>IF(Tabla134[[#This Row],[Item Visibility]]&lt;$U$15,"Poca visibilidad",IF(Tabla134[[#This Row],[Item Visibility]]&lt;$U$16,"Visibilidad media","Mayor visibilidad"))</f>
        <v>Poca visibilidad</v>
      </c>
      <c r="P7085" s="11" t="str">
        <f>IF(Tabla134[[#This Row],[Rating]]&lt;2,"Muy Malo",IF(Tabla134[[#This Row],[Rating]]&lt;3,"Malo",IF(Tabla134[[#This Row],[Rating]]&lt;4,"Regular",IF(Tabla134[[#This Row],[Rating]]&lt;5,"Bueno","Excelente"))))</f>
        <v>Bueno</v>
      </c>
    </row>
    <row r="7086" spans="1:16" x14ac:dyDescent="0.2">
      <c r="A7086" s="7" t="s">
        <v>124</v>
      </c>
      <c r="B7086" s="7" t="s">
        <v>1019</v>
      </c>
      <c r="C7086" s="7" t="s">
        <v>4</v>
      </c>
      <c r="D7086" s="8">
        <v>2020</v>
      </c>
      <c r="E7086" s="7" t="s">
        <v>919</v>
      </c>
      <c r="F7086" s="7" t="s">
        <v>796</v>
      </c>
      <c r="G7086" s="7" t="s">
        <v>702</v>
      </c>
      <c r="H7086" s="7" t="s">
        <v>7</v>
      </c>
      <c r="I7086" s="9">
        <v>0</v>
      </c>
      <c r="J7086" s="10">
        <v>262.32780000000002</v>
      </c>
      <c r="K7086" s="11">
        <v>4</v>
      </c>
      <c r="L7086" s="11" t="str">
        <f>IF(Tabla134[[#This Row],[Item Weight]]&lt;$U$12,"Poco Peso",IF(Tabla134[[#This Row],[Item Weight]]&lt;$U$13,"Peso Medio","Peso Alto"))</f>
        <v>Peso Medio</v>
      </c>
      <c r="M7086" s="7">
        <v>12</v>
      </c>
      <c r="N7086" s="11">
        <f>IF(Tabla134[[#This Row],[Item Weight (Nulos)]]="",VLOOKUP(Tabla134[[#This Row],[Item Identifier]],'Tabla para Nulos'!$A$3:$B$1563,2,FALSE),Tabla134[[#This Row],[Item Weight (Nulos)]])</f>
        <v>12</v>
      </c>
      <c r="O7086" s="11" t="str">
        <f>IF(Tabla134[[#This Row],[Item Visibility]]&lt;$U$15,"Poca visibilidad",IF(Tabla134[[#This Row],[Item Visibility]]&lt;$U$16,"Visibilidad media","Mayor visibilidad"))</f>
        <v>Poca visibilidad</v>
      </c>
      <c r="P7086" s="11" t="str">
        <f>IF(Tabla134[[#This Row],[Rating]]&lt;2,"Muy Malo",IF(Tabla134[[#This Row],[Rating]]&lt;3,"Malo",IF(Tabla134[[#This Row],[Rating]]&lt;4,"Regular",IF(Tabla134[[#This Row],[Rating]]&lt;5,"Bueno","Excelente"))))</f>
        <v>Bueno</v>
      </c>
    </row>
    <row r="7087" spans="1:16" x14ac:dyDescent="0.2">
      <c r="A7087" s="7" t="s">
        <v>124</v>
      </c>
      <c r="B7087" s="7" t="s">
        <v>1018</v>
      </c>
      <c r="C7087" s="7" t="s">
        <v>4</v>
      </c>
      <c r="D7087" s="8">
        <v>2020</v>
      </c>
      <c r="E7087" s="7" t="s">
        <v>919</v>
      </c>
      <c r="F7087" s="7" t="s">
        <v>796</v>
      </c>
      <c r="G7087" s="7" t="s">
        <v>702</v>
      </c>
      <c r="H7087" s="7" t="s">
        <v>7</v>
      </c>
      <c r="I7087" s="9">
        <v>4.1973712000000003E-2</v>
      </c>
      <c r="J7087" s="10">
        <v>35.721600000000002</v>
      </c>
      <c r="K7087" s="11">
        <v>4</v>
      </c>
      <c r="L7087" s="11" t="str">
        <f>IF(Tabla134[[#This Row],[Item Weight]]&lt;$U$12,"Poco Peso",IF(Tabla134[[#This Row],[Item Weight]]&lt;$U$13,"Peso Medio","Peso Alto"))</f>
        <v>Peso Medio</v>
      </c>
      <c r="M7087" s="7">
        <v>12.35</v>
      </c>
      <c r="N7087" s="11">
        <f>IF(Tabla134[[#This Row],[Item Weight (Nulos)]]="",VLOOKUP(Tabla134[[#This Row],[Item Identifier]],'Tabla para Nulos'!$A$3:$B$1563,2,FALSE),Tabla134[[#This Row],[Item Weight (Nulos)]])</f>
        <v>12.35</v>
      </c>
      <c r="O7087" s="11" t="str">
        <f>IF(Tabla134[[#This Row],[Item Visibility]]&lt;$U$15,"Poca visibilidad",IF(Tabla134[[#This Row],[Item Visibility]]&lt;$U$16,"Visibilidad media","Mayor visibilidad"))</f>
        <v>Visibilidad media</v>
      </c>
      <c r="P7087" s="11" t="str">
        <f>IF(Tabla134[[#This Row],[Rating]]&lt;2,"Muy Malo",IF(Tabla134[[#This Row],[Rating]]&lt;3,"Malo",IF(Tabla134[[#This Row],[Rating]]&lt;4,"Regular",IF(Tabla134[[#This Row],[Rating]]&lt;5,"Bueno","Excelente"))))</f>
        <v>Bueno</v>
      </c>
    </row>
    <row r="7088" spans="1:16" x14ac:dyDescent="0.2">
      <c r="A7088" s="7" t="s">
        <v>124</v>
      </c>
      <c r="B7088" s="7" t="s">
        <v>451</v>
      </c>
      <c r="C7088" s="7" t="s">
        <v>4</v>
      </c>
      <c r="D7088" s="8">
        <v>2020</v>
      </c>
      <c r="E7088" s="7" t="s">
        <v>919</v>
      </c>
      <c r="F7088" s="7" t="s">
        <v>796</v>
      </c>
      <c r="G7088" s="7" t="s">
        <v>702</v>
      </c>
      <c r="H7088" s="7" t="s">
        <v>7</v>
      </c>
      <c r="I7088" s="9">
        <v>7.7670981E-2</v>
      </c>
      <c r="J7088" s="10">
        <v>55.093000000000004</v>
      </c>
      <c r="K7088" s="11">
        <v>4</v>
      </c>
      <c r="L7088" s="11" t="str">
        <f>IF(Tabla134[[#This Row],[Item Weight]]&lt;$U$12,"Poco Peso",IF(Tabla134[[#This Row],[Item Weight]]&lt;$U$13,"Peso Medio","Peso Alto"))</f>
        <v>Peso Medio</v>
      </c>
      <c r="M7088" s="7">
        <v>13.65</v>
      </c>
      <c r="N7088" s="11">
        <f>IF(Tabla134[[#This Row],[Item Weight (Nulos)]]="",VLOOKUP(Tabla134[[#This Row],[Item Identifier]],'Tabla para Nulos'!$A$3:$B$1563,2,FALSE),Tabla134[[#This Row],[Item Weight (Nulos)]])</f>
        <v>13.65</v>
      </c>
      <c r="O7088" s="11" t="str">
        <f>IF(Tabla134[[#This Row],[Item Visibility]]&lt;$U$15,"Poca visibilidad",IF(Tabla134[[#This Row],[Item Visibility]]&lt;$U$16,"Visibilidad media","Mayor visibilidad"))</f>
        <v>Visibilidad media</v>
      </c>
      <c r="P7088" s="11" t="str">
        <f>IF(Tabla134[[#This Row],[Rating]]&lt;2,"Muy Malo",IF(Tabla134[[#This Row],[Rating]]&lt;3,"Malo",IF(Tabla134[[#This Row],[Rating]]&lt;4,"Regular",IF(Tabla134[[#This Row],[Rating]]&lt;5,"Bueno","Excelente"))))</f>
        <v>Bueno</v>
      </c>
    </row>
    <row r="7089" spans="1:16" x14ac:dyDescent="0.2">
      <c r="A7089" s="7" t="s">
        <v>124</v>
      </c>
      <c r="B7089" s="7" t="s">
        <v>450</v>
      </c>
      <c r="C7089" s="7" t="s">
        <v>4</v>
      </c>
      <c r="D7089" s="8">
        <v>2020</v>
      </c>
      <c r="E7089" s="7" t="s">
        <v>919</v>
      </c>
      <c r="F7089" s="7" t="s">
        <v>796</v>
      </c>
      <c r="G7089" s="7" t="s">
        <v>702</v>
      </c>
      <c r="H7089" s="7" t="s">
        <v>7</v>
      </c>
      <c r="I7089" s="9">
        <v>2.9026217999999999E-2</v>
      </c>
      <c r="J7089" s="10">
        <v>131.33099999999999</v>
      </c>
      <c r="K7089" s="11">
        <v>4</v>
      </c>
      <c r="L7089" s="11" t="str">
        <f>IF(Tabla134[[#This Row],[Item Weight]]&lt;$U$12,"Poco Peso",IF(Tabla134[[#This Row],[Item Weight]]&lt;$U$13,"Peso Medio","Peso Alto"))</f>
        <v>Peso Medio</v>
      </c>
      <c r="M7089" s="7">
        <v>14</v>
      </c>
      <c r="N7089" s="11">
        <f>IF(Tabla134[[#This Row],[Item Weight (Nulos)]]="",VLOOKUP(Tabla134[[#This Row],[Item Identifier]],'Tabla para Nulos'!$A$3:$B$1563,2,FALSE),Tabla134[[#This Row],[Item Weight (Nulos)]])</f>
        <v>14</v>
      </c>
      <c r="O7089" s="11" t="str">
        <f>IF(Tabla134[[#This Row],[Item Visibility]]&lt;$U$15,"Poca visibilidad",IF(Tabla134[[#This Row],[Item Visibility]]&lt;$U$16,"Visibilidad media","Mayor visibilidad"))</f>
        <v>Visibilidad media</v>
      </c>
      <c r="P7089" s="11" t="str">
        <f>IF(Tabla134[[#This Row],[Rating]]&lt;2,"Muy Malo",IF(Tabla134[[#This Row],[Rating]]&lt;3,"Malo",IF(Tabla134[[#This Row],[Rating]]&lt;4,"Regular",IF(Tabla134[[#This Row],[Rating]]&lt;5,"Bueno","Excelente"))))</f>
        <v>Bueno</v>
      </c>
    </row>
    <row r="7090" spans="1:16" x14ac:dyDescent="0.2">
      <c r="A7090" s="7" t="s">
        <v>124</v>
      </c>
      <c r="B7090" s="7" t="s">
        <v>1017</v>
      </c>
      <c r="C7090" s="7" t="s">
        <v>4</v>
      </c>
      <c r="D7090" s="8">
        <v>2020</v>
      </c>
      <c r="E7090" s="7" t="s">
        <v>919</v>
      </c>
      <c r="F7090" s="7" t="s">
        <v>796</v>
      </c>
      <c r="G7090" s="7" t="s">
        <v>702</v>
      </c>
      <c r="H7090" s="7" t="s">
        <v>7</v>
      </c>
      <c r="I7090" s="9">
        <v>9.0286009E-2</v>
      </c>
      <c r="J7090" s="10">
        <v>159.96039999999999</v>
      </c>
      <c r="K7090" s="11">
        <v>4</v>
      </c>
      <c r="L7090" s="11" t="str">
        <f>IF(Tabla134[[#This Row],[Item Weight]]&lt;$U$12,"Poco Peso",IF(Tabla134[[#This Row],[Item Weight]]&lt;$U$13,"Peso Medio","Peso Alto"))</f>
        <v>Peso Medio</v>
      </c>
      <c r="M7090" s="7">
        <v>14.5</v>
      </c>
      <c r="N7090" s="11">
        <f>IF(Tabla134[[#This Row],[Item Weight (Nulos)]]="",VLOOKUP(Tabla134[[#This Row],[Item Identifier]],'Tabla para Nulos'!$A$3:$B$1563,2,FALSE),Tabla134[[#This Row],[Item Weight (Nulos)]])</f>
        <v>14.5</v>
      </c>
      <c r="O7090" s="11" t="str">
        <f>IF(Tabla134[[#This Row],[Item Visibility]]&lt;$U$15,"Poca visibilidad",IF(Tabla134[[#This Row],[Item Visibility]]&lt;$U$16,"Visibilidad media","Mayor visibilidad"))</f>
        <v>Visibilidad media</v>
      </c>
      <c r="P7090" s="11" t="str">
        <f>IF(Tabla134[[#This Row],[Rating]]&lt;2,"Muy Malo",IF(Tabla134[[#This Row],[Rating]]&lt;3,"Malo",IF(Tabla134[[#This Row],[Rating]]&lt;4,"Regular",IF(Tabla134[[#This Row],[Rating]]&lt;5,"Bueno","Excelente"))))</f>
        <v>Bueno</v>
      </c>
    </row>
    <row r="7091" spans="1:16" x14ac:dyDescent="0.2">
      <c r="A7091" s="7" t="s">
        <v>124</v>
      </c>
      <c r="B7091" s="7" t="s">
        <v>200</v>
      </c>
      <c r="C7091" s="7" t="s">
        <v>4</v>
      </c>
      <c r="D7091" s="8">
        <v>2020</v>
      </c>
      <c r="E7091" s="7" t="s">
        <v>919</v>
      </c>
      <c r="F7091" s="7" t="s">
        <v>796</v>
      </c>
      <c r="G7091" s="7" t="s">
        <v>702</v>
      </c>
      <c r="H7091" s="7" t="s">
        <v>7</v>
      </c>
      <c r="I7091" s="9">
        <v>9.7611114999999998E-2</v>
      </c>
      <c r="J7091" s="10">
        <v>116.5492</v>
      </c>
      <c r="K7091" s="11">
        <v>4</v>
      </c>
      <c r="L7091" s="11" t="str">
        <f>IF(Tabla134[[#This Row],[Item Weight]]&lt;$U$12,"Poco Peso",IF(Tabla134[[#This Row],[Item Weight]]&lt;$U$13,"Peso Medio","Peso Alto"))</f>
        <v>Peso Medio</v>
      </c>
      <c r="M7091" s="7">
        <v>15.2</v>
      </c>
      <c r="N7091" s="11">
        <f>IF(Tabla134[[#This Row],[Item Weight (Nulos)]]="",VLOOKUP(Tabla134[[#This Row],[Item Identifier]],'Tabla para Nulos'!$A$3:$B$1563,2,FALSE),Tabla134[[#This Row],[Item Weight (Nulos)]])</f>
        <v>15.2</v>
      </c>
      <c r="O7091" s="11" t="str">
        <f>IF(Tabla134[[#This Row],[Item Visibility]]&lt;$U$15,"Poca visibilidad",IF(Tabla134[[#This Row],[Item Visibility]]&lt;$U$16,"Visibilidad media","Mayor visibilidad"))</f>
        <v>Mayor visibilidad</v>
      </c>
      <c r="P7091" s="11" t="str">
        <f>IF(Tabla134[[#This Row],[Rating]]&lt;2,"Muy Malo",IF(Tabla134[[#This Row],[Rating]]&lt;3,"Malo",IF(Tabla134[[#This Row],[Rating]]&lt;4,"Regular",IF(Tabla134[[#This Row],[Rating]]&lt;5,"Bueno","Excelente"))))</f>
        <v>Bueno</v>
      </c>
    </row>
    <row r="7092" spans="1:16" x14ac:dyDescent="0.2">
      <c r="A7092" s="7" t="s">
        <v>124</v>
      </c>
      <c r="B7092" s="7" t="s">
        <v>1016</v>
      </c>
      <c r="C7092" s="7" t="s">
        <v>4</v>
      </c>
      <c r="D7092" s="8">
        <v>2020</v>
      </c>
      <c r="E7092" s="7" t="s">
        <v>919</v>
      </c>
      <c r="F7092" s="7" t="s">
        <v>796</v>
      </c>
      <c r="G7092" s="7" t="s">
        <v>702</v>
      </c>
      <c r="H7092" s="7" t="s">
        <v>7</v>
      </c>
      <c r="I7092" s="9">
        <v>3.2771032999999998E-2</v>
      </c>
      <c r="J7092" s="10">
        <v>192.31620000000001</v>
      </c>
      <c r="K7092" s="11">
        <v>4</v>
      </c>
      <c r="L7092" s="11" t="str">
        <f>IF(Tabla134[[#This Row],[Item Weight]]&lt;$U$12,"Poco Peso",IF(Tabla134[[#This Row],[Item Weight]]&lt;$U$13,"Peso Medio","Peso Alto"))</f>
        <v>Peso Medio</v>
      </c>
      <c r="M7092" s="7">
        <v>16.75</v>
      </c>
      <c r="N7092" s="11">
        <f>IF(Tabla134[[#This Row],[Item Weight (Nulos)]]="",VLOOKUP(Tabla134[[#This Row],[Item Identifier]],'Tabla para Nulos'!$A$3:$B$1563,2,FALSE),Tabla134[[#This Row],[Item Weight (Nulos)]])</f>
        <v>16.75</v>
      </c>
      <c r="O7092" s="11" t="str">
        <f>IF(Tabla134[[#This Row],[Item Visibility]]&lt;$U$15,"Poca visibilidad",IF(Tabla134[[#This Row],[Item Visibility]]&lt;$U$16,"Visibilidad media","Mayor visibilidad"))</f>
        <v>Visibilidad media</v>
      </c>
      <c r="P7092" s="11" t="str">
        <f>IF(Tabla134[[#This Row],[Rating]]&lt;2,"Muy Malo",IF(Tabla134[[#This Row],[Rating]]&lt;3,"Malo",IF(Tabla134[[#This Row],[Rating]]&lt;4,"Regular",IF(Tabla134[[#This Row],[Rating]]&lt;5,"Bueno","Excelente"))))</f>
        <v>Bueno</v>
      </c>
    </row>
    <row r="7093" spans="1:16" x14ac:dyDescent="0.2">
      <c r="A7093" s="7" t="s">
        <v>124</v>
      </c>
      <c r="B7093" s="7" t="s">
        <v>1015</v>
      </c>
      <c r="C7093" s="7" t="s">
        <v>4</v>
      </c>
      <c r="D7093" s="8">
        <v>2020</v>
      </c>
      <c r="E7093" s="7" t="s">
        <v>919</v>
      </c>
      <c r="F7093" s="7" t="s">
        <v>796</v>
      </c>
      <c r="G7093" s="7" t="s">
        <v>702</v>
      </c>
      <c r="H7093" s="7" t="s">
        <v>7</v>
      </c>
      <c r="I7093" s="9">
        <v>8.2797778000000002E-2</v>
      </c>
      <c r="J7093" s="10">
        <v>161.49199999999999</v>
      </c>
      <c r="K7093" s="11">
        <v>4</v>
      </c>
      <c r="L7093" s="11" t="str">
        <f>IF(Tabla134[[#This Row],[Item Weight]]&lt;$U$12,"Poco Peso",IF(Tabla134[[#This Row],[Item Weight]]&lt;$U$13,"Peso Medio","Peso Alto"))</f>
        <v>Peso Alto</v>
      </c>
      <c r="M7093" s="7">
        <v>17.600000000000001</v>
      </c>
      <c r="N7093" s="11">
        <f>IF(Tabla134[[#This Row],[Item Weight (Nulos)]]="",VLOOKUP(Tabla134[[#This Row],[Item Identifier]],'Tabla para Nulos'!$A$3:$B$1563,2,FALSE),Tabla134[[#This Row],[Item Weight (Nulos)]])</f>
        <v>17.600000000000001</v>
      </c>
      <c r="O7093" s="11" t="str">
        <f>IF(Tabla134[[#This Row],[Item Visibility]]&lt;$U$15,"Poca visibilidad",IF(Tabla134[[#This Row],[Item Visibility]]&lt;$U$16,"Visibilidad media","Mayor visibilidad"))</f>
        <v>Visibilidad media</v>
      </c>
      <c r="P7093" s="11" t="str">
        <f>IF(Tabla134[[#This Row],[Rating]]&lt;2,"Muy Malo",IF(Tabla134[[#This Row],[Rating]]&lt;3,"Malo",IF(Tabla134[[#This Row],[Rating]]&lt;4,"Regular",IF(Tabla134[[#This Row],[Rating]]&lt;5,"Bueno","Excelente"))))</f>
        <v>Bueno</v>
      </c>
    </row>
    <row r="7094" spans="1:16" x14ac:dyDescent="0.2">
      <c r="A7094" s="7" t="s">
        <v>124</v>
      </c>
      <c r="B7094" s="7" t="s">
        <v>204</v>
      </c>
      <c r="C7094" s="7" t="s">
        <v>4</v>
      </c>
      <c r="D7094" s="8">
        <v>2020</v>
      </c>
      <c r="E7094" s="7" t="s">
        <v>919</v>
      </c>
      <c r="F7094" s="7" t="s">
        <v>796</v>
      </c>
      <c r="G7094" s="7" t="s">
        <v>702</v>
      </c>
      <c r="H7094" s="7" t="s">
        <v>7</v>
      </c>
      <c r="I7094" s="9">
        <v>8.0956792E-2</v>
      </c>
      <c r="J7094" s="10">
        <v>95.243600000000001</v>
      </c>
      <c r="K7094" s="11">
        <v>4</v>
      </c>
      <c r="L7094" s="11" t="str">
        <f>IF(Tabla134[[#This Row],[Item Weight]]&lt;$U$12,"Poco Peso",IF(Tabla134[[#This Row],[Item Weight]]&lt;$U$13,"Peso Medio","Peso Alto"))</f>
        <v>Peso Alto</v>
      </c>
      <c r="M7094" s="7">
        <v>18.600000000000001</v>
      </c>
      <c r="N7094" s="11">
        <f>IF(Tabla134[[#This Row],[Item Weight (Nulos)]]="",VLOOKUP(Tabla134[[#This Row],[Item Identifier]],'Tabla para Nulos'!$A$3:$B$1563,2,FALSE),Tabla134[[#This Row],[Item Weight (Nulos)]])</f>
        <v>18.600000000000001</v>
      </c>
      <c r="O7094" s="11" t="str">
        <f>IF(Tabla134[[#This Row],[Item Visibility]]&lt;$U$15,"Poca visibilidad",IF(Tabla134[[#This Row],[Item Visibility]]&lt;$U$16,"Visibilidad media","Mayor visibilidad"))</f>
        <v>Visibilidad media</v>
      </c>
      <c r="P7094" s="11" t="str">
        <f>IF(Tabla134[[#This Row],[Rating]]&lt;2,"Muy Malo",IF(Tabla134[[#This Row],[Rating]]&lt;3,"Malo",IF(Tabla134[[#This Row],[Rating]]&lt;4,"Regular",IF(Tabla134[[#This Row],[Rating]]&lt;5,"Bueno","Excelente"))))</f>
        <v>Bueno</v>
      </c>
    </row>
    <row r="7095" spans="1:16" x14ac:dyDescent="0.2">
      <c r="A7095" s="7" t="s">
        <v>124</v>
      </c>
      <c r="B7095" s="7" t="s">
        <v>633</v>
      </c>
      <c r="C7095" s="7" t="s">
        <v>4</v>
      </c>
      <c r="D7095" s="8">
        <v>2020</v>
      </c>
      <c r="E7095" s="7" t="s">
        <v>919</v>
      </c>
      <c r="F7095" s="7" t="s">
        <v>796</v>
      </c>
      <c r="G7095" s="7" t="s">
        <v>702</v>
      </c>
      <c r="H7095" s="7" t="s">
        <v>7</v>
      </c>
      <c r="I7095" s="9">
        <v>4.6348966999999998E-2</v>
      </c>
      <c r="J7095" s="10">
        <v>153.66820000000001</v>
      </c>
      <c r="K7095" s="11">
        <v>4</v>
      </c>
      <c r="L7095" s="11" t="str">
        <f>IF(Tabla134[[#This Row],[Item Weight]]&lt;$U$12,"Poco Peso",IF(Tabla134[[#This Row],[Item Weight]]&lt;$U$13,"Peso Medio","Peso Alto"))</f>
        <v>Peso Alto</v>
      </c>
      <c r="M7095" s="7">
        <v>18.7</v>
      </c>
      <c r="N7095" s="11">
        <f>IF(Tabla134[[#This Row],[Item Weight (Nulos)]]="",VLOOKUP(Tabla134[[#This Row],[Item Identifier]],'Tabla para Nulos'!$A$3:$B$1563,2,FALSE),Tabla134[[#This Row],[Item Weight (Nulos)]])</f>
        <v>18.7</v>
      </c>
      <c r="O7095" s="11" t="str">
        <f>IF(Tabla134[[#This Row],[Item Visibility]]&lt;$U$15,"Poca visibilidad",IF(Tabla134[[#This Row],[Item Visibility]]&lt;$U$16,"Visibilidad media","Mayor visibilidad"))</f>
        <v>Visibilidad media</v>
      </c>
      <c r="P7095" s="11" t="str">
        <f>IF(Tabla134[[#This Row],[Rating]]&lt;2,"Muy Malo",IF(Tabla134[[#This Row],[Rating]]&lt;3,"Malo",IF(Tabla134[[#This Row],[Rating]]&lt;4,"Regular",IF(Tabla134[[#This Row],[Rating]]&lt;5,"Bueno","Excelente"))))</f>
        <v>Bueno</v>
      </c>
    </row>
    <row r="7096" spans="1:16" x14ac:dyDescent="0.2">
      <c r="A7096" s="7" t="s">
        <v>124</v>
      </c>
      <c r="B7096" s="7" t="s">
        <v>447</v>
      </c>
      <c r="C7096" s="7" t="s">
        <v>4</v>
      </c>
      <c r="D7096" s="8">
        <v>2020</v>
      </c>
      <c r="E7096" s="7" t="s">
        <v>919</v>
      </c>
      <c r="F7096" s="7" t="s">
        <v>796</v>
      </c>
      <c r="G7096" s="7" t="s">
        <v>702</v>
      </c>
      <c r="H7096" s="7" t="s">
        <v>7</v>
      </c>
      <c r="I7096" s="9">
        <v>5.8812134000000002E-2</v>
      </c>
      <c r="J7096" s="10">
        <v>111.6544</v>
      </c>
      <c r="K7096" s="11">
        <v>4</v>
      </c>
      <c r="L7096" s="11" t="str">
        <f>IF(Tabla134[[#This Row],[Item Weight]]&lt;$U$12,"Poco Peso",IF(Tabla134[[#This Row],[Item Weight]]&lt;$U$13,"Peso Medio","Peso Alto"))</f>
        <v>Peso Alto</v>
      </c>
      <c r="M7096" s="7">
        <v>20</v>
      </c>
      <c r="N7096" s="11">
        <f>IF(Tabla134[[#This Row],[Item Weight (Nulos)]]="",VLOOKUP(Tabla134[[#This Row],[Item Identifier]],'Tabla para Nulos'!$A$3:$B$1563,2,FALSE),Tabla134[[#This Row],[Item Weight (Nulos)]])</f>
        <v>20</v>
      </c>
      <c r="O7096" s="11" t="str">
        <f>IF(Tabla134[[#This Row],[Item Visibility]]&lt;$U$15,"Poca visibilidad",IF(Tabla134[[#This Row],[Item Visibility]]&lt;$U$16,"Visibilidad media","Mayor visibilidad"))</f>
        <v>Visibilidad media</v>
      </c>
      <c r="P7096" s="11" t="str">
        <f>IF(Tabla134[[#This Row],[Rating]]&lt;2,"Muy Malo",IF(Tabla134[[#This Row],[Rating]]&lt;3,"Malo",IF(Tabla134[[#This Row],[Rating]]&lt;4,"Regular",IF(Tabla134[[#This Row],[Rating]]&lt;5,"Bueno","Excelente"))))</f>
        <v>Bueno</v>
      </c>
    </row>
    <row r="7097" spans="1:16" x14ac:dyDescent="0.2">
      <c r="A7097" s="7" t="s">
        <v>124</v>
      </c>
      <c r="B7097" s="7" t="s">
        <v>1014</v>
      </c>
      <c r="C7097" s="7" t="s">
        <v>4</v>
      </c>
      <c r="D7097" s="8">
        <v>2020</v>
      </c>
      <c r="E7097" s="7" t="s">
        <v>919</v>
      </c>
      <c r="F7097" s="7" t="s">
        <v>796</v>
      </c>
      <c r="G7097" s="7" t="s">
        <v>702</v>
      </c>
      <c r="H7097" s="7" t="s">
        <v>7</v>
      </c>
      <c r="I7097" s="9">
        <v>4.5675104000000001E-2</v>
      </c>
      <c r="J7097" s="10">
        <v>150.9392</v>
      </c>
      <c r="K7097" s="11">
        <v>4</v>
      </c>
      <c r="L7097" s="11" t="str">
        <f>IF(Tabla134[[#This Row],[Item Weight]]&lt;$U$12,"Poco Peso",IF(Tabla134[[#This Row],[Item Weight]]&lt;$U$13,"Peso Medio","Peso Alto"))</f>
        <v>Peso Alto</v>
      </c>
      <c r="M7097" s="7">
        <v>20.6</v>
      </c>
      <c r="N7097" s="11">
        <f>IF(Tabla134[[#This Row],[Item Weight (Nulos)]]="",VLOOKUP(Tabla134[[#This Row],[Item Identifier]],'Tabla para Nulos'!$A$3:$B$1563,2,FALSE),Tabla134[[#This Row],[Item Weight (Nulos)]])</f>
        <v>20.6</v>
      </c>
      <c r="O7097" s="11" t="str">
        <f>IF(Tabla134[[#This Row],[Item Visibility]]&lt;$U$15,"Poca visibilidad",IF(Tabla134[[#This Row],[Item Visibility]]&lt;$U$16,"Visibilidad media","Mayor visibilidad"))</f>
        <v>Visibilidad media</v>
      </c>
      <c r="P7097" s="11" t="str">
        <f>IF(Tabla134[[#This Row],[Rating]]&lt;2,"Muy Malo",IF(Tabla134[[#This Row],[Rating]]&lt;3,"Malo",IF(Tabla134[[#This Row],[Rating]]&lt;4,"Regular",IF(Tabla134[[#This Row],[Rating]]&lt;5,"Bueno","Excelente"))))</f>
        <v>Bueno</v>
      </c>
    </row>
    <row r="7098" spans="1:16" x14ac:dyDescent="0.2">
      <c r="A7098" s="7" t="s">
        <v>124</v>
      </c>
      <c r="B7098" s="7" t="s">
        <v>1013</v>
      </c>
      <c r="C7098" s="7" t="s">
        <v>171</v>
      </c>
      <c r="D7098" s="8">
        <v>2020</v>
      </c>
      <c r="E7098" s="7" t="s">
        <v>919</v>
      </c>
      <c r="F7098" s="7" t="s">
        <v>796</v>
      </c>
      <c r="G7098" s="7" t="s">
        <v>702</v>
      </c>
      <c r="H7098" s="7" t="s">
        <v>7</v>
      </c>
      <c r="I7098" s="9">
        <v>0</v>
      </c>
      <c r="J7098" s="10">
        <v>128.96520000000001</v>
      </c>
      <c r="K7098" s="11">
        <v>4</v>
      </c>
      <c r="L7098" s="11" t="str">
        <f>IF(Tabla134[[#This Row],[Item Weight]]&lt;$U$12,"Poco Peso",IF(Tabla134[[#This Row],[Item Weight]]&lt;$U$13,"Peso Medio","Peso Alto"))</f>
        <v>Poco Peso</v>
      </c>
      <c r="M7098" s="7">
        <v>5.9450000000000003</v>
      </c>
      <c r="N7098" s="11">
        <f>IF(Tabla134[[#This Row],[Item Weight (Nulos)]]="",VLOOKUP(Tabla134[[#This Row],[Item Identifier]],'Tabla para Nulos'!$A$3:$B$1563,2,FALSE),Tabla134[[#This Row],[Item Weight (Nulos)]])</f>
        <v>5.9450000000000003</v>
      </c>
      <c r="O7098" s="11" t="str">
        <f>IF(Tabla134[[#This Row],[Item Visibility]]&lt;$U$15,"Poca visibilidad",IF(Tabla134[[#This Row],[Item Visibility]]&lt;$U$16,"Visibilidad media","Mayor visibilidad"))</f>
        <v>Poca visibilidad</v>
      </c>
      <c r="P7098" s="11" t="str">
        <f>IF(Tabla134[[#This Row],[Rating]]&lt;2,"Muy Malo",IF(Tabla134[[#This Row],[Rating]]&lt;3,"Malo",IF(Tabla134[[#This Row],[Rating]]&lt;4,"Regular",IF(Tabla134[[#This Row],[Rating]]&lt;5,"Bueno","Excelente"))))</f>
        <v>Bueno</v>
      </c>
    </row>
    <row r="7099" spans="1:16" x14ac:dyDescent="0.2">
      <c r="A7099" s="7" t="s">
        <v>124</v>
      </c>
      <c r="B7099" s="7" t="s">
        <v>185</v>
      </c>
      <c r="C7099" s="7" t="s">
        <v>171</v>
      </c>
      <c r="D7099" s="8">
        <v>2020</v>
      </c>
      <c r="E7099" s="7" t="s">
        <v>919</v>
      </c>
      <c r="F7099" s="7" t="s">
        <v>796</v>
      </c>
      <c r="G7099" s="7" t="s">
        <v>702</v>
      </c>
      <c r="H7099" s="7" t="s">
        <v>7</v>
      </c>
      <c r="I7099" s="9">
        <v>2.7222517000000002E-2</v>
      </c>
      <c r="J7099" s="10">
        <v>174.03960000000001</v>
      </c>
      <c r="K7099" s="11">
        <v>4</v>
      </c>
      <c r="L7099" s="11" t="str">
        <f>IF(Tabla134[[#This Row],[Item Weight]]&lt;$U$12,"Poco Peso",IF(Tabla134[[#This Row],[Item Weight]]&lt;$U$13,"Peso Medio","Peso Alto"))</f>
        <v>Poco Peso</v>
      </c>
      <c r="M7099" s="7">
        <v>6.6349999999999998</v>
      </c>
      <c r="N7099" s="11">
        <f>IF(Tabla134[[#This Row],[Item Weight (Nulos)]]="",VLOOKUP(Tabla134[[#This Row],[Item Identifier]],'Tabla para Nulos'!$A$3:$B$1563,2,FALSE),Tabla134[[#This Row],[Item Weight (Nulos)]])</f>
        <v>6.6349999999999998</v>
      </c>
      <c r="O7099" s="11" t="str">
        <f>IF(Tabla134[[#This Row],[Item Visibility]]&lt;$U$15,"Poca visibilidad",IF(Tabla134[[#This Row],[Item Visibility]]&lt;$U$16,"Visibilidad media","Mayor visibilidad"))</f>
        <v>Visibilidad media</v>
      </c>
      <c r="P7099" s="11" t="str">
        <f>IF(Tabla134[[#This Row],[Rating]]&lt;2,"Muy Malo",IF(Tabla134[[#This Row],[Rating]]&lt;3,"Malo",IF(Tabla134[[#This Row],[Rating]]&lt;4,"Regular",IF(Tabla134[[#This Row],[Rating]]&lt;5,"Bueno","Excelente"))))</f>
        <v>Bueno</v>
      </c>
    </row>
    <row r="7100" spans="1:16" x14ac:dyDescent="0.2">
      <c r="A7100" s="7" t="s">
        <v>124</v>
      </c>
      <c r="B7100" s="7" t="s">
        <v>1012</v>
      </c>
      <c r="C7100" s="7" t="s">
        <v>171</v>
      </c>
      <c r="D7100" s="8">
        <v>2020</v>
      </c>
      <c r="E7100" s="7" t="s">
        <v>919</v>
      </c>
      <c r="F7100" s="7" t="s">
        <v>796</v>
      </c>
      <c r="G7100" s="7" t="s">
        <v>702</v>
      </c>
      <c r="H7100" s="7" t="s">
        <v>7</v>
      </c>
      <c r="I7100" s="9">
        <v>2.8710065E-2</v>
      </c>
      <c r="J7100" s="10">
        <v>158.16040000000001</v>
      </c>
      <c r="K7100" s="11">
        <v>4</v>
      </c>
      <c r="L7100" s="11" t="str">
        <f>IF(Tabla134[[#This Row],[Item Weight]]&lt;$U$12,"Poco Peso",IF(Tabla134[[#This Row],[Item Weight]]&lt;$U$13,"Peso Medio","Peso Alto"))</f>
        <v>Poco Peso</v>
      </c>
      <c r="M7100" s="7">
        <v>6.9649999999999999</v>
      </c>
      <c r="N7100" s="11">
        <f>IF(Tabla134[[#This Row],[Item Weight (Nulos)]]="",VLOOKUP(Tabla134[[#This Row],[Item Identifier]],'Tabla para Nulos'!$A$3:$B$1563,2,FALSE),Tabla134[[#This Row],[Item Weight (Nulos)]])</f>
        <v>6.9649999999999999</v>
      </c>
      <c r="O7100" s="11" t="str">
        <f>IF(Tabla134[[#This Row],[Item Visibility]]&lt;$U$15,"Poca visibilidad",IF(Tabla134[[#This Row],[Item Visibility]]&lt;$U$16,"Visibilidad media","Mayor visibilidad"))</f>
        <v>Visibilidad media</v>
      </c>
      <c r="P7100" s="11" t="str">
        <f>IF(Tabla134[[#This Row],[Rating]]&lt;2,"Muy Malo",IF(Tabla134[[#This Row],[Rating]]&lt;3,"Malo",IF(Tabla134[[#This Row],[Rating]]&lt;4,"Regular",IF(Tabla134[[#This Row],[Rating]]&lt;5,"Bueno","Excelente"))))</f>
        <v>Bueno</v>
      </c>
    </row>
    <row r="7101" spans="1:16" x14ac:dyDescent="0.2">
      <c r="A7101" s="7" t="s">
        <v>124</v>
      </c>
      <c r="B7101" s="7" t="s">
        <v>173</v>
      </c>
      <c r="C7101" s="7" t="s">
        <v>171</v>
      </c>
      <c r="D7101" s="8">
        <v>2020</v>
      </c>
      <c r="E7101" s="7" t="s">
        <v>919</v>
      </c>
      <c r="F7101" s="7" t="s">
        <v>796</v>
      </c>
      <c r="G7101" s="7" t="s">
        <v>702</v>
      </c>
      <c r="H7101" s="7" t="s">
        <v>7</v>
      </c>
      <c r="I7101" s="9">
        <v>3.1327839000000003E-2</v>
      </c>
      <c r="J7101" s="10">
        <v>174.6054</v>
      </c>
      <c r="K7101" s="11">
        <v>4</v>
      </c>
      <c r="L7101" s="11" t="str">
        <f>IF(Tabla134[[#This Row],[Item Weight]]&lt;$U$12,"Poco Peso",IF(Tabla134[[#This Row],[Item Weight]]&lt;$U$13,"Peso Medio","Peso Alto"))</f>
        <v>Poco Peso</v>
      </c>
      <c r="M7101" s="7">
        <v>7.2850000000000001</v>
      </c>
      <c r="N7101" s="11">
        <f>IF(Tabla134[[#This Row],[Item Weight (Nulos)]]="",VLOOKUP(Tabla134[[#This Row],[Item Identifier]],'Tabla para Nulos'!$A$3:$B$1563,2,FALSE),Tabla134[[#This Row],[Item Weight (Nulos)]])</f>
        <v>7.2850000000000001</v>
      </c>
      <c r="O7101" s="11" t="str">
        <f>IF(Tabla134[[#This Row],[Item Visibility]]&lt;$U$15,"Poca visibilidad",IF(Tabla134[[#This Row],[Item Visibility]]&lt;$U$16,"Visibilidad media","Mayor visibilidad"))</f>
        <v>Visibilidad media</v>
      </c>
      <c r="P7101" s="11" t="str">
        <f>IF(Tabla134[[#This Row],[Rating]]&lt;2,"Muy Malo",IF(Tabla134[[#This Row],[Rating]]&lt;3,"Malo",IF(Tabla134[[#This Row],[Rating]]&lt;4,"Regular",IF(Tabla134[[#This Row],[Rating]]&lt;5,"Bueno","Excelente"))))</f>
        <v>Bueno</v>
      </c>
    </row>
    <row r="7102" spans="1:16" x14ac:dyDescent="0.2">
      <c r="A7102" s="7" t="s">
        <v>124</v>
      </c>
      <c r="B7102" s="7" t="s">
        <v>184</v>
      </c>
      <c r="C7102" s="7" t="s">
        <v>171</v>
      </c>
      <c r="D7102" s="8">
        <v>2020</v>
      </c>
      <c r="E7102" s="7" t="s">
        <v>919</v>
      </c>
      <c r="F7102" s="7" t="s">
        <v>796</v>
      </c>
      <c r="G7102" s="7" t="s">
        <v>702</v>
      </c>
      <c r="H7102" s="7" t="s">
        <v>7</v>
      </c>
      <c r="I7102" s="9">
        <v>1.3194239999999999E-2</v>
      </c>
      <c r="J7102" s="10">
        <v>217.41919999999999</v>
      </c>
      <c r="K7102" s="11">
        <v>4</v>
      </c>
      <c r="L7102" s="11" t="str">
        <f>IF(Tabla134[[#This Row],[Item Weight]]&lt;$U$12,"Poco Peso",IF(Tabla134[[#This Row],[Item Weight]]&lt;$U$13,"Peso Medio","Peso Alto"))</f>
        <v>Poco Peso</v>
      </c>
      <c r="M7102" s="7">
        <v>7.4749999999999996</v>
      </c>
      <c r="N7102" s="11">
        <f>IF(Tabla134[[#This Row],[Item Weight (Nulos)]]="",VLOOKUP(Tabla134[[#This Row],[Item Identifier]],'Tabla para Nulos'!$A$3:$B$1563,2,FALSE),Tabla134[[#This Row],[Item Weight (Nulos)]])</f>
        <v>7.4749999999999996</v>
      </c>
      <c r="O7102" s="11" t="str">
        <f>IF(Tabla134[[#This Row],[Item Visibility]]&lt;$U$15,"Poca visibilidad",IF(Tabla134[[#This Row],[Item Visibility]]&lt;$U$16,"Visibilidad media","Mayor visibilidad"))</f>
        <v>Poca visibilidad</v>
      </c>
      <c r="P7102" s="11" t="str">
        <f>IF(Tabla134[[#This Row],[Rating]]&lt;2,"Muy Malo",IF(Tabla134[[#This Row],[Rating]]&lt;3,"Malo",IF(Tabla134[[#This Row],[Rating]]&lt;4,"Regular",IF(Tabla134[[#This Row],[Rating]]&lt;5,"Bueno","Excelente"))))</f>
        <v>Bueno</v>
      </c>
    </row>
    <row r="7103" spans="1:16" x14ac:dyDescent="0.2">
      <c r="A7103" s="7" t="s">
        <v>124</v>
      </c>
      <c r="B7103" s="7" t="s">
        <v>183</v>
      </c>
      <c r="C7103" s="7" t="s">
        <v>171</v>
      </c>
      <c r="D7103" s="8">
        <v>2020</v>
      </c>
      <c r="E7103" s="7" t="s">
        <v>919</v>
      </c>
      <c r="F7103" s="7" t="s">
        <v>796</v>
      </c>
      <c r="G7103" s="7" t="s">
        <v>702</v>
      </c>
      <c r="H7103" s="7" t="s">
        <v>7</v>
      </c>
      <c r="I7103" s="9">
        <v>7.6156244999999997E-2</v>
      </c>
      <c r="J7103" s="10">
        <v>156.46559999999999</v>
      </c>
      <c r="K7103" s="11">
        <v>4</v>
      </c>
      <c r="L7103" s="11" t="str">
        <f>IF(Tabla134[[#This Row],[Item Weight]]&lt;$U$12,"Poco Peso",IF(Tabla134[[#This Row],[Item Weight]]&lt;$U$13,"Peso Medio","Peso Alto"))</f>
        <v>Poco Peso</v>
      </c>
      <c r="M7103" s="7">
        <v>7.4749999999999996</v>
      </c>
      <c r="N7103" s="11">
        <f>IF(Tabla134[[#This Row],[Item Weight (Nulos)]]="",VLOOKUP(Tabla134[[#This Row],[Item Identifier]],'Tabla para Nulos'!$A$3:$B$1563,2,FALSE),Tabla134[[#This Row],[Item Weight (Nulos)]])</f>
        <v>7.4749999999999996</v>
      </c>
      <c r="O7103" s="11" t="str">
        <f>IF(Tabla134[[#This Row],[Item Visibility]]&lt;$U$15,"Poca visibilidad",IF(Tabla134[[#This Row],[Item Visibility]]&lt;$U$16,"Visibilidad media","Mayor visibilidad"))</f>
        <v>Visibilidad media</v>
      </c>
      <c r="P7103" s="11" t="str">
        <f>IF(Tabla134[[#This Row],[Rating]]&lt;2,"Muy Malo",IF(Tabla134[[#This Row],[Rating]]&lt;3,"Malo",IF(Tabla134[[#This Row],[Rating]]&lt;4,"Regular",IF(Tabla134[[#This Row],[Rating]]&lt;5,"Bueno","Excelente"))))</f>
        <v>Bueno</v>
      </c>
    </row>
    <row r="7104" spans="1:16" x14ac:dyDescent="0.2">
      <c r="A7104" s="7" t="s">
        <v>124</v>
      </c>
      <c r="B7104" s="7" t="s">
        <v>873</v>
      </c>
      <c r="C7104" s="7" t="s">
        <v>171</v>
      </c>
      <c r="D7104" s="8">
        <v>2020</v>
      </c>
      <c r="E7104" s="7" t="s">
        <v>919</v>
      </c>
      <c r="F7104" s="7" t="s">
        <v>796</v>
      </c>
      <c r="G7104" s="7" t="s">
        <v>702</v>
      </c>
      <c r="H7104" s="7" t="s">
        <v>7</v>
      </c>
      <c r="I7104" s="9">
        <v>0.12117884800000001</v>
      </c>
      <c r="J7104" s="10">
        <v>165.18680000000001</v>
      </c>
      <c r="K7104" s="11">
        <v>4</v>
      </c>
      <c r="L7104" s="11" t="str">
        <f>IF(Tabla134[[#This Row],[Item Weight]]&lt;$U$12,"Poco Peso",IF(Tabla134[[#This Row],[Item Weight]]&lt;$U$13,"Peso Medio","Peso Alto"))</f>
        <v>Poco Peso</v>
      </c>
      <c r="M7104" s="7">
        <v>8.39</v>
      </c>
      <c r="N7104" s="11">
        <f>IF(Tabla134[[#This Row],[Item Weight (Nulos)]]="",VLOOKUP(Tabla134[[#This Row],[Item Identifier]],'Tabla para Nulos'!$A$3:$B$1563,2,FALSE),Tabla134[[#This Row],[Item Weight (Nulos)]])</f>
        <v>8.39</v>
      </c>
      <c r="O7104" s="11" t="str">
        <f>IF(Tabla134[[#This Row],[Item Visibility]]&lt;$U$15,"Poca visibilidad",IF(Tabla134[[#This Row],[Item Visibility]]&lt;$U$16,"Visibilidad media","Mayor visibilidad"))</f>
        <v>Mayor visibilidad</v>
      </c>
      <c r="P7104" s="11" t="str">
        <f>IF(Tabla134[[#This Row],[Rating]]&lt;2,"Muy Malo",IF(Tabla134[[#This Row],[Rating]]&lt;3,"Malo",IF(Tabla134[[#This Row],[Rating]]&lt;4,"Regular",IF(Tabla134[[#This Row],[Rating]]&lt;5,"Bueno","Excelente"))))</f>
        <v>Bueno</v>
      </c>
    </row>
    <row r="7105" spans="1:16" x14ac:dyDescent="0.2">
      <c r="A7105" s="7" t="s">
        <v>124</v>
      </c>
      <c r="B7105" s="7" t="s">
        <v>442</v>
      </c>
      <c r="C7105" s="7" t="s">
        <v>171</v>
      </c>
      <c r="D7105" s="8">
        <v>2020</v>
      </c>
      <c r="E7105" s="7" t="s">
        <v>919</v>
      </c>
      <c r="F7105" s="7" t="s">
        <v>796</v>
      </c>
      <c r="G7105" s="7" t="s">
        <v>702</v>
      </c>
      <c r="H7105" s="7" t="s">
        <v>7</v>
      </c>
      <c r="I7105" s="9">
        <v>7.0968081000000002E-2</v>
      </c>
      <c r="J7105" s="10">
        <v>215.91919999999999</v>
      </c>
      <c r="K7105" s="11">
        <v>4</v>
      </c>
      <c r="L7105" s="11" t="str">
        <f>IF(Tabla134[[#This Row],[Item Weight]]&lt;$U$12,"Poco Peso",IF(Tabla134[[#This Row],[Item Weight]]&lt;$U$13,"Peso Medio","Peso Alto"))</f>
        <v>Poco Peso</v>
      </c>
      <c r="M7105" s="7">
        <v>8.42</v>
      </c>
      <c r="N7105" s="11">
        <f>IF(Tabla134[[#This Row],[Item Weight (Nulos)]]="",VLOOKUP(Tabla134[[#This Row],[Item Identifier]],'Tabla para Nulos'!$A$3:$B$1563,2,FALSE),Tabla134[[#This Row],[Item Weight (Nulos)]])</f>
        <v>8.42</v>
      </c>
      <c r="O7105" s="11" t="str">
        <f>IF(Tabla134[[#This Row],[Item Visibility]]&lt;$U$15,"Poca visibilidad",IF(Tabla134[[#This Row],[Item Visibility]]&lt;$U$16,"Visibilidad media","Mayor visibilidad"))</f>
        <v>Visibilidad media</v>
      </c>
      <c r="P7105" s="11" t="str">
        <f>IF(Tabla134[[#This Row],[Rating]]&lt;2,"Muy Malo",IF(Tabla134[[#This Row],[Rating]]&lt;3,"Malo",IF(Tabla134[[#This Row],[Rating]]&lt;4,"Regular",IF(Tabla134[[#This Row],[Rating]]&lt;5,"Bueno","Excelente"))))</f>
        <v>Bueno</v>
      </c>
    </row>
    <row r="7106" spans="1:16" x14ac:dyDescent="0.2">
      <c r="A7106" s="7" t="s">
        <v>124</v>
      </c>
      <c r="B7106" s="7" t="s">
        <v>441</v>
      </c>
      <c r="C7106" s="7" t="s">
        <v>171</v>
      </c>
      <c r="D7106" s="8">
        <v>2020</v>
      </c>
      <c r="E7106" s="7" t="s">
        <v>919</v>
      </c>
      <c r="F7106" s="7" t="s">
        <v>796</v>
      </c>
      <c r="G7106" s="7" t="s">
        <v>702</v>
      </c>
      <c r="H7106" s="7" t="s">
        <v>7</v>
      </c>
      <c r="I7106" s="9">
        <v>0.12021174699999999</v>
      </c>
      <c r="J7106" s="10">
        <v>93.209400000000002</v>
      </c>
      <c r="K7106" s="11">
        <v>4</v>
      </c>
      <c r="L7106" s="11" t="str">
        <f>IF(Tabla134[[#This Row],[Item Weight]]&lt;$U$12,"Poco Peso",IF(Tabla134[[#This Row],[Item Weight]]&lt;$U$13,"Peso Medio","Peso Alto"))</f>
        <v>Poco Peso</v>
      </c>
      <c r="M7106" s="7">
        <v>8.6950000000000003</v>
      </c>
      <c r="N7106" s="11">
        <f>IF(Tabla134[[#This Row],[Item Weight (Nulos)]]="",VLOOKUP(Tabla134[[#This Row],[Item Identifier]],'Tabla para Nulos'!$A$3:$B$1563,2,FALSE),Tabla134[[#This Row],[Item Weight (Nulos)]])</f>
        <v>8.6950000000000003</v>
      </c>
      <c r="O7106" s="11" t="str">
        <f>IF(Tabla134[[#This Row],[Item Visibility]]&lt;$U$15,"Poca visibilidad",IF(Tabla134[[#This Row],[Item Visibility]]&lt;$U$16,"Visibilidad media","Mayor visibilidad"))</f>
        <v>Mayor visibilidad</v>
      </c>
      <c r="P7106" s="11" t="str">
        <f>IF(Tabla134[[#This Row],[Rating]]&lt;2,"Muy Malo",IF(Tabla134[[#This Row],[Rating]]&lt;3,"Malo",IF(Tabla134[[#This Row],[Rating]]&lt;4,"Regular",IF(Tabla134[[#This Row],[Rating]]&lt;5,"Bueno","Excelente"))))</f>
        <v>Bueno</v>
      </c>
    </row>
    <row r="7107" spans="1:16" x14ac:dyDescent="0.2">
      <c r="A7107" s="7" t="s">
        <v>124</v>
      </c>
      <c r="B7107" s="7" t="s">
        <v>1011</v>
      </c>
      <c r="C7107" s="7" t="s">
        <v>171</v>
      </c>
      <c r="D7107" s="8">
        <v>2020</v>
      </c>
      <c r="E7107" s="7" t="s">
        <v>919</v>
      </c>
      <c r="F7107" s="7" t="s">
        <v>796</v>
      </c>
      <c r="G7107" s="7" t="s">
        <v>702</v>
      </c>
      <c r="H7107" s="7" t="s">
        <v>7</v>
      </c>
      <c r="I7107" s="9">
        <v>0.130663423</v>
      </c>
      <c r="J7107" s="10">
        <v>175.23699999999999</v>
      </c>
      <c r="K7107" s="11">
        <v>4</v>
      </c>
      <c r="L7107" s="11" t="str">
        <f>IF(Tabla134[[#This Row],[Item Weight]]&lt;$U$12,"Poco Peso",IF(Tabla134[[#This Row],[Item Weight]]&lt;$U$13,"Peso Medio","Peso Alto"))</f>
        <v>Peso Medio</v>
      </c>
      <c r="M7107" s="7">
        <v>8.92</v>
      </c>
      <c r="N7107" s="11">
        <f>IF(Tabla134[[#This Row],[Item Weight (Nulos)]]="",VLOOKUP(Tabla134[[#This Row],[Item Identifier]],'Tabla para Nulos'!$A$3:$B$1563,2,FALSE),Tabla134[[#This Row],[Item Weight (Nulos)]])</f>
        <v>8.92</v>
      </c>
      <c r="O7107" s="11" t="str">
        <f>IF(Tabla134[[#This Row],[Item Visibility]]&lt;$U$15,"Poca visibilidad",IF(Tabla134[[#This Row],[Item Visibility]]&lt;$U$16,"Visibilidad media","Mayor visibilidad"))</f>
        <v>Mayor visibilidad</v>
      </c>
      <c r="P7107" s="11" t="str">
        <f>IF(Tabla134[[#This Row],[Rating]]&lt;2,"Muy Malo",IF(Tabla134[[#This Row],[Rating]]&lt;3,"Malo",IF(Tabla134[[#This Row],[Rating]]&lt;4,"Regular",IF(Tabla134[[#This Row],[Rating]]&lt;5,"Bueno","Excelente"))))</f>
        <v>Bueno</v>
      </c>
    </row>
    <row r="7108" spans="1:16" x14ac:dyDescent="0.2">
      <c r="A7108" s="7" t="s">
        <v>124</v>
      </c>
      <c r="B7108" s="7" t="s">
        <v>1010</v>
      </c>
      <c r="C7108" s="7" t="s">
        <v>171</v>
      </c>
      <c r="D7108" s="8">
        <v>2020</v>
      </c>
      <c r="E7108" s="7" t="s">
        <v>919</v>
      </c>
      <c r="F7108" s="7" t="s">
        <v>796</v>
      </c>
      <c r="G7108" s="7" t="s">
        <v>702</v>
      </c>
      <c r="H7108" s="7" t="s">
        <v>7</v>
      </c>
      <c r="I7108" s="9">
        <v>7.6987407999999993E-2</v>
      </c>
      <c r="J7108" s="10">
        <v>247.946</v>
      </c>
      <c r="K7108" s="11">
        <v>4</v>
      </c>
      <c r="L7108" s="11" t="str">
        <f>IF(Tabla134[[#This Row],[Item Weight]]&lt;$U$12,"Poco Peso",IF(Tabla134[[#This Row],[Item Weight]]&lt;$U$13,"Peso Medio","Peso Alto"))</f>
        <v>Peso Medio</v>
      </c>
      <c r="M7108" s="7">
        <v>12.3</v>
      </c>
      <c r="N7108" s="11">
        <f>IF(Tabla134[[#This Row],[Item Weight (Nulos)]]="",VLOOKUP(Tabla134[[#This Row],[Item Identifier]],'Tabla para Nulos'!$A$3:$B$1563,2,FALSE),Tabla134[[#This Row],[Item Weight (Nulos)]])</f>
        <v>12.3</v>
      </c>
      <c r="O7108" s="11" t="str">
        <f>IF(Tabla134[[#This Row],[Item Visibility]]&lt;$U$15,"Poca visibilidad",IF(Tabla134[[#This Row],[Item Visibility]]&lt;$U$16,"Visibilidad media","Mayor visibilidad"))</f>
        <v>Visibilidad media</v>
      </c>
      <c r="P7108" s="11" t="str">
        <f>IF(Tabla134[[#This Row],[Rating]]&lt;2,"Muy Malo",IF(Tabla134[[#This Row],[Rating]]&lt;3,"Malo",IF(Tabla134[[#This Row],[Rating]]&lt;4,"Regular",IF(Tabla134[[#This Row],[Rating]]&lt;5,"Bueno","Excelente"))))</f>
        <v>Bueno</v>
      </c>
    </row>
    <row r="7109" spans="1:16" x14ac:dyDescent="0.2">
      <c r="A7109" s="7" t="s">
        <v>124</v>
      </c>
      <c r="B7109" s="7" t="s">
        <v>301</v>
      </c>
      <c r="C7109" s="7" t="s">
        <v>171</v>
      </c>
      <c r="D7109" s="8">
        <v>2020</v>
      </c>
      <c r="E7109" s="7" t="s">
        <v>919</v>
      </c>
      <c r="F7109" s="7" t="s">
        <v>796</v>
      </c>
      <c r="G7109" s="7" t="s">
        <v>528</v>
      </c>
      <c r="H7109" s="7" t="s">
        <v>7</v>
      </c>
      <c r="I7109" s="9">
        <v>6.1530889999999998E-2</v>
      </c>
      <c r="J7109" s="10">
        <v>132.29679999999999</v>
      </c>
      <c r="K7109" s="11">
        <v>4</v>
      </c>
      <c r="L7109" s="11" t="str">
        <f>IF(Tabla134[[#This Row],[Item Weight]]&lt;$U$12,"Poco Peso",IF(Tabla134[[#This Row],[Item Weight]]&lt;$U$13,"Peso Medio","Peso Alto"))</f>
        <v>Peso Medio</v>
      </c>
      <c r="M7109" s="7">
        <v>15.25</v>
      </c>
      <c r="N7109" s="11">
        <f>IF(Tabla134[[#This Row],[Item Weight (Nulos)]]="",VLOOKUP(Tabla134[[#This Row],[Item Identifier]],'Tabla para Nulos'!$A$3:$B$1563,2,FALSE),Tabla134[[#This Row],[Item Weight (Nulos)]])</f>
        <v>15.25</v>
      </c>
      <c r="O7109" s="11" t="str">
        <f>IF(Tabla134[[#This Row],[Item Visibility]]&lt;$U$15,"Poca visibilidad",IF(Tabla134[[#This Row],[Item Visibility]]&lt;$U$16,"Visibilidad media","Mayor visibilidad"))</f>
        <v>Visibilidad media</v>
      </c>
      <c r="P7109" s="11" t="str">
        <f>IF(Tabla134[[#This Row],[Rating]]&lt;2,"Muy Malo",IF(Tabla134[[#This Row],[Rating]]&lt;3,"Malo",IF(Tabla134[[#This Row],[Rating]]&lt;4,"Regular",IF(Tabla134[[#This Row],[Rating]]&lt;5,"Bueno","Excelente"))))</f>
        <v>Bueno</v>
      </c>
    </row>
    <row r="7110" spans="1:16" x14ac:dyDescent="0.2">
      <c r="A7110" s="7" t="s">
        <v>124</v>
      </c>
      <c r="B7110" s="7" t="s">
        <v>1009</v>
      </c>
      <c r="C7110" s="7" t="s">
        <v>171</v>
      </c>
      <c r="D7110" s="8">
        <v>2020</v>
      </c>
      <c r="E7110" s="7" t="s">
        <v>919</v>
      </c>
      <c r="F7110" s="7" t="s">
        <v>796</v>
      </c>
      <c r="G7110" s="7" t="s">
        <v>528</v>
      </c>
      <c r="H7110" s="7" t="s">
        <v>7</v>
      </c>
      <c r="I7110" s="9">
        <v>0</v>
      </c>
      <c r="J7110" s="10">
        <v>127.902</v>
      </c>
      <c r="K7110" s="11">
        <v>4</v>
      </c>
      <c r="L7110" s="11" t="str">
        <f>IF(Tabla134[[#This Row],[Item Weight]]&lt;$U$12,"Poco Peso",IF(Tabla134[[#This Row],[Item Weight]]&lt;$U$13,"Peso Medio","Peso Alto"))</f>
        <v>Peso Medio</v>
      </c>
      <c r="M7110" s="7">
        <v>16.350000000000001</v>
      </c>
      <c r="N7110" s="11">
        <f>IF(Tabla134[[#This Row],[Item Weight (Nulos)]]="",VLOOKUP(Tabla134[[#This Row],[Item Identifier]],'Tabla para Nulos'!$A$3:$B$1563,2,FALSE),Tabla134[[#This Row],[Item Weight (Nulos)]])</f>
        <v>16.350000000000001</v>
      </c>
      <c r="O7110" s="11" t="str">
        <f>IF(Tabla134[[#This Row],[Item Visibility]]&lt;$U$15,"Poca visibilidad",IF(Tabla134[[#This Row],[Item Visibility]]&lt;$U$16,"Visibilidad media","Mayor visibilidad"))</f>
        <v>Poca visibilidad</v>
      </c>
      <c r="P7110" s="11" t="str">
        <f>IF(Tabla134[[#This Row],[Rating]]&lt;2,"Muy Malo",IF(Tabla134[[#This Row],[Rating]]&lt;3,"Malo",IF(Tabla134[[#This Row],[Rating]]&lt;4,"Regular",IF(Tabla134[[#This Row],[Rating]]&lt;5,"Bueno","Excelente"))))</f>
        <v>Bueno</v>
      </c>
    </row>
    <row r="7111" spans="1:16" x14ac:dyDescent="0.2">
      <c r="A7111" s="7" t="s">
        <v>124</v>
      </c>
      <c r="B7111" s="7" t="s">
        <v>1008</v>
      </c>
      <c r="C7111" s="7" t="s">
        <v>171</v>
      </c>
      <c r="D7111" s="8">
        <v>2020</v>
      </c>
      <c r="E7111" s="7" t="s">
        <v>919</v>
      </c>
      <c r="F7111" s="7" t="s">
        <v>796</v>
      </c>
      <c r="G7111" s="7" t="s">
        <v>528</v>
      </c>
      <c r="H7111" s="7" t="s">
        <v>7</v>
      </c>
      <c r="I7111" s="9">
        <v>1.5775777000000001E-2</v>
      </c>
      <c r="J7111" s="10">
        <v>179.19759999999999</v>
      </c>
      <c r="K7111" s="11">
        <v>4</v>
      </c>
      <c r="L7111" s="11" t="str">
        <f>IF(Tabla134[[#This Row],[Item Weight]]&lt;$U$12,"Poco Peso",IF(Tabla134[[#This Row],[Item Weight]]&lt;$U$13,"Peso Medio","Peso Alto"))</f>
        <v>Peso Alto</v>
      </c>
      <c r="M7111" s="7">
        <v>17.600000000000001</v>
      </c>
      <c r="N7111" s="11">
        <f>IF(Tabla134[[#This Row],[Item Weight (Nulos)]]="",VLOOKUP(Tabla134[[#This Row],[Item Identifier]],'Tabla para Nulos'!$A$3:$B$1563,2,FALSE),Tabla134[[#This Row],[Item Weight (Nulos)]])</f>
        <v>17.600000000000001</v>
      </c>
      <c r="O7111" s="11" t="str">
        <f>IF(Tabla134[[#This Row],[Item Visibility]]&lt;$U$15,"Poca visibilidad",IF(Tabla134[[#This Row],[Item Visibility]]&lt;$U$16,"Visibilidad media","Mayor visibilidad"))</f>
        <v>Poca visibilidad</v>
      </c>
      <c r="P7111" s="11" t="str">
        <f>IF(Tabla134[[#This Row],[Rating]]&lt;2,"Muy Malo",IF(Tabla134[[#This Row],[Rating]]&lt;3,"Malo",IF(Tabla134[[#This Row],[Rating]]&lt;4,"Regular",IF(Tabla134[[#This Row],[Rating]]&lt;5,"Bueno","Excelente"))))</f>
        <v>Bueno</v>
      </c>
    </row>
    <row r="7112" spans="1:16" x14ac:dyDescent="0.2">
      <c r="A7112" s="7" t="s">
        <v>124</v>
      </c>
      <c r="B7112" s="7" t="s">
        <v>1007</v>
      </c>
      <c r="C7112" s="7" t="s">
        <v>171</v>
      </c>
      <c r="D7112" s="8">
        <v>2020</v>
      </c>
      <c r="E7112" s="7" t="s">
        <v>919</v>
      </c>
      <c r="F7112" s="7" t="s">
        <v>796</v>
      </c>
      <c r="G7112" s="7" t="s">
        <v>528</v>
      </c>
      <c r="H7112" s="7" t="s">
        <v>7</v>
      </c>
      <c r="I7112" s="9">
        <v>4.0599963000000003E-2</v>
      </c>
      <c r="J7112" s="10">
        <v>244.01439999999999</v>
      </c>
      <c r="K7112" s="11">
        <v>4</v>
      </c>
      <c r="L7112" s="11" t="str">
        <f>IF(Tabla134[[#This Row],[Item Weight]]&lt;$U$12,"Poco Peso",IF(Tabla134[[#This Row],[Item Weight]]&lt;$U$13,"Peso Medio","Peso Alto"))</f>
        <v>Peso Alto</v>
      </c>
      <c r="M7112" s="7">
        <v>18.850000000000001</v>
      </c>
      <c r="N7112" s="11">
        <f>IF(Tabla134[[#This Row],[Item Weight (Nulos)]]="",VLOOKUP(Tabla134[[#This Row],[Item Identifier]],'Tabla para Nulos'!$A$3:$B$1563,2,FALSE),Tabla134[[#This Row],[Item Weight (Nulos)]])</f>
        <v>18.850000000000001</v>
      </c>
      <c r="O7112" s="11" t="str">
        <f>IF(Tabla134[[#This Row],[Item Visibility]]&lt;$U$15,"Poca visibilidad",IF(Tabla134[[#This Row],[Item Visibility]]&lt;$U$16,"Visibilidad media","Mayor visibilidad"))</f>
        <v>Visibilidad media</v>
      </c>
      <c r="P7112" s="11" t="str">
        <f>IF(Tabla134[[#This Row],[Rating]]&lt;2,"Muy Malo",IF(Tabla134[[#This Row],[Rating]]&lt;3,"Malo",IF(Tabla134[[#This Row],[Rating]]&lt;4,"Regular",IF(Tabla134[[#This Row],[Rating]]&lt;5,"Bueno","Excelente"))))</f>
        <v>Bueno</v>
      </c>
    </row>
    <row r="7113" spans="1:16" x14ac:dyDescent="0.2">
      <c r="A7113" s="7" t="s">
        <v>124</v>
      </c>
      <c r="B7113" s="7" t="s">
        <v>867</v>
      </c>
      <c r="C7113" s="7" t="s">
        <v>171</v>
      </c>
      <c r="D7113" s="8">
        <v>2020</v>
      </c>
      <c r="E7113" s="7" t="s">
        <v>919</v>
      </c>
      <c r="F7113" s="7" t="s">
        <v>796</v>
      </c>
      <c r="G7113" s="7" t="s">
        <v>528</v>
      </c>
      <c r="H7113" s="7" t="s">
        <v>7</v>
      </c>
      <c r="I7113" s="9">
        <v>1.5813839999999999E-2</v>
      </c>
      <c r="J7113" s="10">
        <v>183.26079999999999</v>
      </c>
      <c r="K7113" s="11">
        <v>4</v>
      </c>
      <c r="L7113" s="11" t="str">
        <f>IF(Tabla134[[#This Row],[Item Weight]]&lt;$U$12,"Poco Peso",IF(Tabla134[[#This Row],[Item Weight]]&lt;$U$13,"Peso Medio","Peso Alto"))</f>
        <v>Peso Alto</v>
      </c>
      <c r="M7113" s="7">
        <v>19.5</v>
      </c>
      <c r="N7113" s="11">
        <f>IF(Tabla134[[#This Row],[Item Weight (Nulos)]]="",VLOOKUP(Tabla134[[#This Row],[Item Identifier]],'Tabla para Nulos'!$A$3:$B$1563,2,FALSE),Tabla134[[#This Row],[Item Weight (Nulos)]])</f>
        <v>19.5</v>
      </c>
      <c r="O7113" s="11" t="str">
        <f>IF(Tabla134[[#This Row],[Item Visibility]]&lt;$U$15,"Poca visibilidad",IF(Tabla134[[#This Row],[Item Visibility]]&lt;$U$16,"Visibilidad media","Mayor visibilidad"))</f>
        <v>Poca visibilidad</v>
      </c>
      <c r="P7113" s="11" t="str">
        <f>IF(Tabla134[[#This Row],[Rating]]&lt;2,"Muy Malo",IF(Tabla134[[#This Row],[Rating]]&lt;3,"Malo",IF(Tabla134[[#This Row],[Rating]]&lt;4,"Regular",IF(Tabla134[[#This Row],[Rating]]&lt;5,"Bueno","Excelente"))))</f>
        <v>Bueno</v>
      </c>
    </row>
    <row r="7114" spans="1:16" x14ac:dyDescent="0.2">
      <c r="A7114" s="7" t="s">
        <v>124</v>
      </c>
      <c r="B7114" s="7" t="s">
        <v>428</v>
      </c>
      <c r="C7114" s="7" t="s">
        <v>171</v>
      </c>
      <c r="D7114" s="8">
        <v>2020</v>
      </c>
      <c r="E7114" s="7" t="s">
        <v>919</v>
      </c>
      <c r="F7114" s="7" t="s">
        <v>796</v>
      </c>
      <c r="G7114" s="7" t="s">
        <v>528</v>
      </c>
      <c r="H7114" s="7" t="s">
        <v>7</v>
      </c>
      <c r="I7114" s="9">
        <v>2.6115594999999998E-2</v>
      </c>
      <c r="J7114" s="10">
        <v>49.037599999999998</v>
      </c>
      <c r="K7114" s="11">
        <v>4</v>
      </c>
      <c r="L7114" s="11" t="str">
        <f>IF(Tabla134[[#This Row],[Item Weight]]&lt;$U$12,"Poco Peso",IF(Tabla134[[#This Row],[Item Weight]]&lt;$U$13,"Peso Medio","Peso Alto"))</f>
        <v>Peso Alto</v>
      </c>
      <c r="M7114" s="7">
        <v>19.850000000000001</v>
      </c>
      <c r="N7114" s="11">
        <f>IF(Tabla134[[#This Row],[Item Weight (Nulos)]]="",VLOOKUP(Tabla134[[#This Row],[Item Identifier]],'Tabla para Nulos'!$A$3:$B$1563,2,FALSE),Tabla134[[#This Row],[Item Weight (Nulos)]])</f>
        <v>19.850000000000001</v>
      </c>
      <c r="O7114" s="11" t="str">
        <f>IF(Tabla134[[#This Row],[Item Visibility]]&lt;$U$15,"Poca visibilidad",IF(Tabla134[[#This Row],[Item Visibility]]&lt;$U$16,"Visibilidad media","Mayor visibilidad"))</f>
        <v>Poca visibilidad</v>
      </c>
      <c r="P7114" s="11" t="str">
        <f>IF(Tabla134[[#This Row],[Rating]]&lt;2,"Muy Malo",IF(Tabla134[[#This Row],[Rating]]&lt;3,"Malo",IF(Tabla134[[#This Row],[Rating]]&lt;4,"Regular",IF(Tabla134[[#This Row],[Rating]]&lt;5,"Bueno","Excelente"))))</f>
        <v>Bueno</v>
      </c>
    </row>
    <row r="7115" spans="1:16" x14ac:dyDescent="0.2">
      <c r="A7115" s="7" t="s">
        <v>124</v>
      </c>
      <c r="B7115" s="7" t="s">
        <v>1006</v>
      </c>
      <c r="C7115" s="7" t="s">
        <v>171</v>
      </c>
      <c r="D7115" s="8">
        <v>2020</v>
      </c>
      <c r="E7115" s="7" t="s">
        <v>919</v>
      </c>
      <c r="F7115" s="7" t="s">
        <v>796</v>
      </c>
      <c r="G7115" s="7" t="s">
        <v>528</v>
      </c>
      <c r="H7115" s="7" t="s">
        <v>7</v>
      </c>
      <c r="I7115" s="9">
        <v>3.4848628999999999E-2</v>
      </c>
      <c r="J7115" s="10">
        <v>118.6782</v>
      </c>
      <c r="K7115" s="11">
        <v>4</v>
      </c>
      <c r="L7115" s="11" t="str">
        <f>IF(Tabla134[[#This Row],[Item Weight]]&lt;$U$12,"Poco Peso",IF(Tabla134[[#This Row],[Item Weight]]&lt;$U$13,"Peso Medio","Peso Alto"))</f>
        <v>Peso Alto</v>
      </c>
      <c r="M7115" s="7">
        <v>20.100000000000001</v>
      </c>
      <c r="N7115" s="11">
        <f>IF(Tabla134[[#This Row],[Item Weight (Nulos)]]="",VLOOKUP(Tabla134[[#This Row],[Item Identifier]],'Tabla para Nulos'!$A$3:$B$1563,2,FALSE),Tabla134[[#This Row],[Item Weight (Nulos)]])</f>
        <v>20.100000000000001</v>
      </c>
      <c r="O7115" s="11" t="str">
        <f>IF(Tabla134[[#This Row],[Item Visibility]]&lt;$U$15,"Poca visibilidad",IF(Tabla134[[#This Row],[Item Visibility]]&lt;$U$16,"Visibilidad media","Mayor visibilidad"))</f>
        <v>Visibilidad media</v>
      </c>
      <c r="P7115" s="11" t="str">
        <f>IF(Tabla134[[#This Row],[Rating]]&lt;2,"Muy Malo",IF(Tabla134[[#This Row],[Rating]]&lt;3,"Malo",IF(Tabla134[[#This Row],[Rating]]&lt;4,"Regular",IF(Tabla134[[#This Row],[Rating]]&lt;5,"Bueno","Excelente"))))</f>
        <v>Bueno</v>
      </c>
    </row>
    <row r="7116" spans="1:16" x14ac:dyDescent="0.2">
      <c r="A7116" s="7" t="s">
        <v>124</v>
      </c>
      <c r="B7116" s="7" t="s">
        <v>198</v>
      </c>
      <c r="C7116" s="7" t="s">
        <v>171</v>
      </c>
      <c r="D7116" s="8">
        <v>2020</v>
      </c>
      <c r="E7116" s="7" t="s">
        <v>919</v>
      </c>
      <c r="F7116" s="7" t="s">
        <v>796</v>
      </c>
      <c r="G7116" s="7" t="s">
        <v>528</v>
      </c>
      <c r="H7116" s="7" t="s">
        <v>7</v>
      </c>
      <c r="I7116" s="9">
        <v>0.100477461</v>
      </c>
      <c r="J7116" s="10">
        <v>187.78980000000001</v>
      </c>
      <c r="K7116" s="11">
        <v>4</v>
      </c>
      <c r="L7116" s="11" t="str">
        <f>IF(Tabla134[[#This Row],[Item Weight]]&lt;$U$12,"Poco Peso",IF(Tabla134[[#This Row],[Item Weight]]&lt;$U$13,"Peso Medio","Peso Alto"))</f>
        <v>Peso Alto</v>
      </c>
      <c r="M7116" s="7">
        <v>20.2</v>
      </c>
      <c r="N7116" s="11">
        <f>IF(Tabla134[[#This Row],[Item Weight (Nulos)]]="",VLOOKUP(Tabla134[[#This Row],[Item Identifier]],'Tabla para Nulos'!$A$3:$B$1563,2,FALSE),Tabla134[[#This Row],[Item Weight (Nulos)]])</f>
        <v>20.2</v>
      </c>
      <c r="O7116" s="11" t="str">
        <f>IF(Tabla134[[#This Row],[Item Visibility]]&lt;$U$15,"Poca visibilidad",IF(Tabla134[[#This Row],[Item Visibility]]&lt;$U$16,"Visibilidad media","Mayor visibilidad"))</f>
        <v>Mayor visibilidad</v>
      </c>
      <c r="P7116" s="11" t="str">
        <f>IF(Tabla134[[#This Row],[Rating]]&lt;2,"Muy Malo",IF(Tabla134[[#This Row],[Rating]]&lt;3,"Malo",IF(Tabla134[[#This Row],[Rating]]&lt;4,"Regular",IF(Tabla134[[#This Row],[Rating]]&lt;5,"Bueno","Excelente"))))</f>
        <v>Bueno</v>
      </c>
    </row>
    <row r="7117" spans="1:16" x14ac:dyDescent="0.2">
      <c r="A7117" s="7" t="s">
        <v>124</v>
      </c>
      <c r="B7117" s="7" t="s">
        <v>612</v>
      </c>
      <c r="C7117" s="7" t="s">
        <v>171</v>
      </c>
      <c r="D7117" s="8">
        <v>2020</v>
      </c>
      <c r="E7117" s="7" t="s">
        <v>919</v>
      </c>
      <c r="F7117" s="7" t="s">
        <v>796</v>
      </c>
      <c r="G7117" s="7" t="s">
        <v>528</v>
      </c>
      <c r="H7117" s="7" t="s">
        <v>7</v>
      </c>
      <c r="I7117" s="9">
        <v>0</v>
      </c>
      <c r="J7117" s="10">
        <v>125.1678</v>
      </c>
      <c r="K7117" s="11">
        <v>4</v>
      </c>
      <c r="L7117" s="11" t="str">
        <f>IF(Tabla134[[#This Row],[Item Weight]]&lt;$U$12,"Poco Peso",IF(Tabla134[[#This Row],[Item Weight]]&lt;$U$13,"Peso Medio","Peso Alto"))</f>
        <v>Peso Alto</v>
      </c>
      <c r="M7117" s="7">
        <v>20.350000000000001</v>
      </c>
      <c r="N7117" s="11">
        <f>IF(Tabla134[[#This Row],[Item Weight (Nulos)]]="",VLOOKUP(Tabla134[[#This Row],[Item Identifier]],'Tabla para Nulos'!$A$3:$B$1563,2,FALSE),Tabla134[[#This Row],[Item Weight (Nulos)]])</f>
        <v>20.350000000000001</v>
      </c>
      <c r="O7117" s="11" t="str">
        <f>IF(Tabla134[[#This Row],[Item Visibility]]&lt;$U$15,"Poca visibilidad",IF(Tabla134[[#This Row],[Item Visibility]]&lt;$U$16,"Visibilidad media","Mayor visibilidad"))</f>
        <v>Poca visibilidad</v>
      </c>
      <c r="P7117" s="11" t="str">
        <f>IF(Tabla134[[#This Row],[Rating]]&lt;2,"Muy Malo",IF(Tabla134[[#This Row],[Rating]]&lt;3,"Malo",IF(Tabla134[[#This Row],[Rating]]&lt;4,"Regular",IF(Tabla134[[#This Row],[Rating]]&lt;5,"Bueno","Excelente"))))</f>
        <v>Bueno</v>
      </c>
    </row>
    <row r="7118" spans="1:16" x14ac:dyDescent="0.2">
      <c r="A7118" s="7" t="s">
        <v>124</v>
      </c>
      <c r="B7118" s="7" t="s">
        <v>1005</v>
      </c>
      <c r="C7118" s="7" t="s">
        <v>171</v>
      </c>
      <c r="D7118" s="8">
        <v>2020</v>
      </c>
      <c r="E7118" s="7" t="s">
        <v>919</v>
      </c>
      <c r="F7118" s="7" t="s">
        <v>796</v>
      </c>
      <c r="G7118" s="7" t="s">
        <v>528</v>
      </c>
      <c r="H7118" s="7" t="s">
        <v>7</v>
      </c>
      <c r="I7118" s="9">
        <v>0.14409407900000001</v>
      </c>
      <c r="J7118" s="10">
        <v>34.819000000000003</v>
      </c>
      <c r="K7118" s="11">
        <v>4</v>
      </c>
      <c r="L7118" s="11" t="str">
        <f>IF(Tabla134[[#This Row],[Item Weight]]&lt;$U$12,"Poco Peso",IF(Tabla134[[#This Row],[Item Weight]]&lt;$U$13,"Peso Medio","Peso Alto"))</f>
        <v>Peso Alto</v>
      </c>
      <c r="M7118" s="7">
        <v>20.5</v>
      </c>
      <c r="N7118" s="11">
        <f>IF(Tabla134[[#This Row],[Item Weight (Nulos)]]="",VLOOKUP(Tabla134[[#This Row],[Item Identifier]],'Tabla para Nulos'!$A$3:$B$1563,2,FALSE),Tabla134[[#This Row],[Item Weight (Nulos)]])</f>
        <v>20.5</v>
      </c>
      <c r="O7118" s="11" t="str">
        <f>IF(Tabla134[[#This Row],[Item Visibility]]&lt;$U$15,"Poca visibilidad",IF(Tabla134[[#This Row],[Item Visibility]]&lt;$U$16,"Visibilidad media","Mayor visibilidad"))</f>
        <v>Mayor visibilidad</v>
      </c>
      <c r="P7118" s="11" t="str">
        <f>IF(Tabla134[[#This Row],[Rating]]&lt;2,"Muy Malo",IF(Tabla134[[#This Row],[Rating]]&lt;3,"Malo",IF(Tabla134[[#This Row],[Rating]]&lt;4,"Regular",IF(Tabla134[[#This Row],[Rating]]&lt;5,"Bueno","Excelente"))))</f>
        <v>Bueno</v>
      </c>
    </row>
    <row r="7119" spans="1:16" x14ac:dyDescent="0.2">
      <c r="A7119" s="7" t="s">
        <v>124</v>
      </c>
      <c r="B7119" s="7" t="s">
        <v>424</v>
      </c>
      <c r="C7119" s="7" t="s">
        <v>47</v>
      </c>
      <c r="D7119" s="8">
        <v>2020</v>
      </c>
      <c r="E7119" s="7" t="s">
        <v>919</v>
      </c>
      <c r="F7119" s="7" t="s">
        <v>796</v>
      </c>
      <c r="G7119" s="7" t="s">
        <v>528</v>
      </c>
      <c r="H7119" s="7" t="s">
        <v>7</v>
      </c>
      <c r="I7119" s="9">
        <v>1.2789884E-2</v>
      </c>
      <c r="J7119" s="10">
        <v>39.182200000000002</v>
      </c>
      <c r="K7119" s="11">
        <v>4</v>
      </c>
      <c r="L7119" s="11" t="str">
        <f>IF(Tabla134[[#This Row],[Item Weight]]&lt;$U$12,"Poco Peso",IF(Tabla134[[#This Row],[Item Weight]]&lt;$U$13,"Peso Medio","Peso Alto"))</f>
        <v>Poco Peso</v>
      </c>
      <c r="M7119" s="7">
        <v>6.32</v>
      </c>
      <c r="N7119" s="11">
        <f>IF(Tabla134[[#This Row],[Item Weight (Nulos)]]="",VLOOKUP(Tabla134[[#This Row],[Item Identifier]],'Tabla para Nulos'!$A$3:$B$1563,2,FALSE),Tabla134[[#This Row],[Item Weight (Nulos)]])</f>
        <v>6.32</v>
      </c>
      <c r="O7119" s="11" t="str">
        <f>IF(Tabla134[[#This Row],[Item Visibility]]&lt;$U$15,"Poca visibilidad",IF(Tabla134[[#This Row],[Item Visibility]]&lt;$U$16,"Visibilidad media","Mayor visibilidad"))</f>
        <v>Poca visibilidad</v>
      </c>
      <c r="P7119" s="11" t="str">
        <f>IF(Tabla134[[#This Row],[Rating]]&lt;2,"Muy Malo",IF(Tabla134[[#This Row],[Rating]]&lt;3,"Malo",IF(Tabla134[[#This Row],[Rating]]&lt;4,"Regular",IF(Tabla134[[#This Row],[Rating]]&lt;5,"Bueno","Excelente"))))</f>
        <v>Bueno</v>
      </c>
    </row>
    <row r="7120" spans="1:16" x14ac:dyDescent="0.2">
      <c r="A7120" s="7" t="s">
        <v>124</v>
      </c>
      <c r="B7120" s="7" t="s">
        <v>1004</v>
      </c>
      <c r="C7120" s="7" t="s">
        <v>47</v>
      </c>
      <c r="D7120" s="8">
        <v>2020</v>
      </c>
      <c r="E7120" s="7" t="s">
        <v>919</v>
      </c>
      <c r="F7120" s="7" t="s">
        <v>796</v>
      </c>
      <c r="G7120" s="7" t="s">
        <v>528</v>
      </c>
      <c r="H7120" s="7" t="s">
        <v>7</v>
      </c>
      <c r="I7120" s="9">
        <v>0.14699926399999999</v>
      </c>
      <c r="J7120" s="10">
        <v>103.76479999999999</v>
      </c>
      <c r="K7120" s="11">
        <v>4</v>
      </c>
      <c r="L7120" s="11" t="str">
        <f>IF(Tabla134[[#This Row],[Item Weight]]&lt;$U$12,"Poco Peso",IF(Tabla134[[#This Row],[Item Weight]]&lt;$U$13,"Peso Medio","Peso Alto"))</f>
        <v>Peso Medio</v>
      </c>
      <c r="M7120" s="7">
        <v>10.3</v>
      </c>
      <c r="N7120" s="11">
        <f>IF(Tabla134[[#This Row],[Item Weight (Nulos)]]="",VLOOKUP(Tabla134[[#This Row],[Item Identifier]],'Tabla para Nulos'!$A$3:$B$1563,2,FALSE),Tabla134[[#This Row],[Item Weight (Nulos)]])</f>
        <v>10.3</v>
      </c>
      <c r="O7120" s="11" t="str">
        <f>IF(Tabla134[[#This Row],[Item Visibility]]&lt;$U$15,"Poca visibilidad",IF(Tabla134[[#This Row],[Item Visibility]]&lt;$U$16,"Visibilidad media","Mayor visibilidad"))</f>
        <v>Mayor visibilidad</v>
      </c>
      <c r="P7120" s="11" t="str">
        <f>IF(Tabla134[[#This Row],[Rating]]&lt;2,"Muy Malo",IF(Tabla134[[#This Row],[Rating]]&lt;3,"Malo",IF(Tabla134[[#This Row],[Rating]]&lt;4,"Regular",IF(Tabla134[[#This Row],[Rating]]&lt;5,"Bueno","Excelente"))))</f>
        <v>Bueno</v>
      </c>
    </row>
    <row r="7121" spans="1:16" x14ac:dyDescent="0.2">
      <c r="A7121" s="7" t="s">
        <v>124</v>
      </c>
      <c r="B7121" s="7" t="s">
        <v>1003</v>
      </c>
      <c r="C7121" s="7" t="s">
        <v>47</v>
      </c>
      <c r="D7121" s="8">
        <v>2020</v>
      </c>
      <c r="E7121" s="7" t="s">
        <v>919</v>
      </c>
      <c r="F7121" s="7" t="s">
        <v>796</v>
      </c>
      <c r="G7121" s="7" t="s">
        <v>528</v>
      </c>
      <c r="H7121" s="7" t="s">
        <v>7</v>
      </c>
      <c r="I7121" s="9">
        <v>0.123726711</v>
      </c>
      <c r="J7121" s="10">
        <v>107.7938</v>
      </c>
      <c r="K7121" s="11">
        <v>4</v>
      </c>
      <c r="L7121" s="11" t="str">
        <f>IF(Tabla134[[#This Row],[Item Weight]]&lt;$U$12,"Poco Peso",IF(Tabla134[[#This Row],[Item Weight]]&lt;$U$13,"Peso Medio","Peso Alto"))</f>
        <v>Peso Medio</v>
      </c>
      <c r="M7121" s="7">
        <v>12.65</v>
      </c>
      <c r="N7121" s="11">
        <f>IF(Tabla134[[#This Row],[Item Weight (Nulos)]]="",VLOOKUP(Tabla134[[#This Row],[Item Identifier]],'Tabla para Nulos'!$A$3:$B$1563,2,FALSE),Tabla134[[#This Row],[Item Weight (Nulos)]])</f>
        <v>12.65</v>
      </c>
      <c r="O7121" s="11" t="str">
        <f>IF(Tabla134[[#This Row],[Item Visibility]]&lt;$U$15,"Poca visibilidad",IF(Tabla134[[#This Row],[Item Visibility]]&lt;$U$16,"Visibilidad media","Mayor visibilidad"))</f>
        <v>Mayor visibilidad</v>
      </c>
      <c r="P7121" s="11" t="str">
        <f>IF(Tabla134[[#This Row],[Rating]]&lt;2,"Muy Malo",IF(Tabla134[[#This Row],[Rating]]&lt;3,"Malo",IF(Tabla134[[#This Row],[Rating]]&lt;4,"Regular",IF(Tabla134[[#This Row],[Rating]]&lt;5,"Bueno","Excelente"))))</f>
        <v>Bueno</v>
      </c>
    </row>
    <row r="7122" spans="1:16" x14ac:dyDescent="0.2">
      <c r="A7122" s="7" t="s">
        <v>124</v>
      </c>
      <c r="B7122" s="7" t="s">
        <v>864</v>
      </c>
      <c r="C7122" s="7" t="s">
        <v>47</v>
      </c>
      <c r="D7122" s="8">
        <v>2020</v>
      </c>
      <c r="E7122" s="7" t="s">
        <v>919</v>
      </c>
      <c r="F7122" s="7" t="s">
        <v>796</v>
      </c>
      <c r="G7122" s="7" t="s">
        <v>528</v>
      </c>
      <c r="H7122" s="7" t="s">
        <v>7</v>
      </c>
      <c r="I7122" s="9">
        <v>3.6241796999999999E-2</v>
      </c>
      <c r="J7122" s="10">
        <v>57.356200000000001</v>
      </c>
      <c r="K7122" s="11">
        <v>4</v>
      </c>
      <c r="L7122" s="11" t="str">
        <f>IF(Tabla134[[#This Row],[Item Weight]]&lt;$U$12,"Poco Peso",IF(Tabla134[[#This Row],[Item Weight]]&lt;$U$13,"Peso Medio","Peso Alto"))</f>
        <v>Peso Alto</v>
      </c>
      <c r="M7122" s="7">
        <v>18.850000000000001</v>
      </c>
      <c r="N7122" s="11">
        <f>IF(Tabla134[[#This Row],[Item Weight (Nulos)]]="",VLOOKUP(Tabla134[[#This Row],[Item Identifier]],'Tabla para Nulos'!$A$3:$B$1563,2,FALSE),Tabla134[[#This Row],[Item Weight (Nulos)]])</f>
        <v>18.850000000000001</v>
      </c>
      <c r="O7122" s="11" t="str">
        <f>IF(Tabla134[[#This Row],[Item Visibility]]&lt;$U$15,"Poca visibilidad",IF(Tabla134[[#This Row],[Item Visibility]]&lt;$U$16,"Visibilidad media","Mayor visibilidad"))</f>
        <v>Visibilidad media</v>
      </c>
      <c r="P7122" s="11" t="str">
        <f>IF(Tabla134[[#This Row],[Rating]]&lt;2,"Muy Malo",IF(Tabla134[[#This Row],[Rating]]&lt;3,"Malo",IF(Tabla134[[#This Row],[Rating]]&lt;4,"Regular",IF(Tabla134[[#This Row],[Rating]]&lt;5,"Bueno","Excelente"))))</f>
        <v>Bueno</v>
      </c>
    </row>
    <row r="7123" spans="1:16" x14ac:dyDescent="0.2">
      <c r="A7123" s="7" t="s">
        <v>124</v>
      </c>
      <c r="B7123" s="7" t="s">
        <v>1002</v>
      </c>
      <c r="C7123" s="7" t="s">
        <v>47</v>
      </c>
      <c r="D7123" s="8">
        <v>2020</v>
      </c>
      <c r="E7123" s="7" t="s">
        <v>919</v>
      </c>
      <c r="F7123" s="7" t="s">
        <v>796</v>
      </c>
      <c r="G7123" s="7" t="s">
        <v>528</v>
      </c>
      <c r="H7123" s="7" t="s">
        <v>7</v>
      </c>
      <c r="I7123" s="9">
        <v>8.4273286000000003E-2</v>
      </c>
      <c r="J7123" s="10">
        <v>181.72919999999999</v>
      </c>
      <c r="K7123" s="11">
        <v>4</v>
      </c>
      <c r="L7123" s="11" t="str">
        <f>IF(Tabla134[[#This Row],[Item Weight]]&lt;$U$12,"Poco Peso",IF(Tabla134[[#This Row],[Item Weight]]&lt;$U$13,"Peso Medio","Peso Alto"))</f>
        <v>Peso Alto</v>
      </c>
      <c r="M7123" s="7">
        <v>20.350000000000001</v>
      </c>
      <c r="N7123" s="11">
        <f>IF(Tabla134[[#This Row],[Item Weight (Nulos)]]="",VLOOKUP(Tabla134[[#This Row],[Item Identifier]],'Tabla para Nulos'!$A$3:$B$1563,2,FALSE),Tabla134[[#This Row],[Item Weight (Nulos)]])</f>
        <v>20.350000000000001</v>
      </c>
      <c r="O7123" s="11" t="str">
        <f>IF(Tabla134[[#This Row],[Item Visibility]]&lt;$U$15,"Poca visibilidad",IF(Tabla134[[#This Row],[Item Visibility]]&lt;$U$16,"Visibilidad media","Mayor visibilidad"))</f>
        <v>Visibilidad media</v>
      </c>
      <c r="P7123" s="11" t="str">
        <f>IF(Tabla134[[#This Row],[Rating]]&lt;2,"Muy Malo",IF(Tabla134[[#This Row],[Rating]]&lt;3,"Malo",IF(Tabla134[[#This Row],[Rating]]&lt;4,"Regular",IF(Tabla134[[#This Row],[Rating]]&lt;5,"Bueno","Excelente"))))</f>
        <v>Bueno</v>
      </c>
    </row>
    <row r="7124" spans="1:16" x14ac:dyDescent="0.2">
      <c r="A7124" s="7" t="s">
        <v>124</v>
      </c>
      <c r="B7124" s="7" t="s">
        <v>863</v>
      </c>
      <c r="C7124" s="7" t="s">
        <v>165</v>
      </c>
      <c r="D7124" s="8">
        <v>2020</v>
      </c>
      <c r="E7124" s="7" t="s">
        <v>919</v>
      </c>
      <c r="F7124" s="7" t="s">
        <v>796</v>
      </c>
      <c r="G7124" s="7" t="s">
        <v>528</v>
      </c>
      <c r="H7124" s="7" t="s">
        <v>7</v>
      </c>
      <c r="I7124" s="9">
        <v>0.120961347</v>
      </c>
      <c r="J7124" s="10">
        <v>143.84700000000001</v>
      </c>
      <c r="K7124" s="11">
        <v>4</v>
      </c>
      <c r="L7124" s="11" t="str">
        <f>IF(Tabla134[[#This Row],[Item Weight]]&lt;$U$12,"Poco Peso",IF(Tabla134[[#This Row],[Item Weight]]&lt;$U$13,"Peso Medio","Peso Alto"))</f>
        <v>Poco Peso</v>
      </c>
      <c r="M7124" s="7">
        <v>7.39</v>
      </c>
      <c r="N7124" s="11">
        <f>IF(Tabla134[[#This Row],[Item Weight (Nulos)]]="",VLOOKUP(Tabla134[[#This Row],[Item Identifier]],'Tabla para Nulos'!$A$3:$B$1563,2,FALSE),Tabla134[[#This Row],[Item Weight (Nulos)]])</f>
        <v>7.39</v>
      </c>
      <c r="O7124" s="11" t="str">
        <f>IF(Tabla134[[#This Row],[Item Visibility]]&lt;$U$15,"Poca visibilidad",IF(Tabla134[[#This Row],[Item Visibility]]&lt;$U$16,"Visibilidad media","Mayor visibilidad"))</f>
        <v>Mayor visibilidad</v>
      </c>
      <c r="P7124" s="11" t="str">
        <f>IF(Tabla134[[#This Row],[Rating]]&lt;2,"Muy Malo",IF(Tabla134[[#This Row],[Rating]]&lt;3,"Malo",IF(Tabla134[[#This Row],[Rating]]&lt;4,"Regular",IF(Tabla134[[#This Row],[Rating]]&lt;5,"Bueno","Excelente"))))</f>
        <v>Bueno</v>
      </c>
    </row>
    <row r="7125" spans="1:16" x14ac:dyDescent="0.2">
      <c r="A7125" s="7" t="s">
        <v>124</v>
      </c>
      <c r="B7125" s="7" t="s">
        <v>418</v>
      </c>
      <c r="C7125" s="7" t="s">
        <v>165</v>
      </c>
      <c r="D7125" s="8">
        <v>2020</v>
      </c>
      <c r="E7125" s="7" t="s">
        <v>919</v>
      </c>
      <c r="F7125" s="7" t="s">
        <v>796</v>
      </c>
      <c r="G7125" s="7" t="s">
        <v>528</v>
      </c>
      <c r="H7125" s="7" t="s">
        <v>7</v>
      </c>
      <c r="I7125" s="9">
        <v>4.8962079999999998E-2</v>
      </c>
      <c r="J7125" s="10">
        <v>165.8526</v>
      </c>
      <c r="K7125" s="11">
        <v>4</v>
      </c>
      <c r="L7125" s="11" t="str">
        <f>IF(Tabla134[[#This Row],[Item Weight]]&lt;$U$12,"Poco Peso",IF(Tabla134[[#This Row],[Item Weight]]&lt;$U$13,"Peso Medio","Peso Alto"))</f>
        <v>Peso Medio</v>
      </c>
      <c r="M7125" s="7">
        <v>10.65</v>
      </c>
      <c r="N7125" s="11">
        <f>IF(Tabla134[[#This Row],[Item Weight (Nulos)]]="",VLOOKUP(Tabla134[[#This Row],[Item Identifier]],'Tabla para Nulos'!$A$3:$B$1563,2,FALSE),Tabla134[[#This Row],[Item Weight (Nulos)]])</f>
        <v>10.65</v>
      </c>
      <c r="O7125" s="11" t="str">
        <f>IF(Tabla134[[#This Row],[Item Visibility]]&lt;$U$15,"Poca visibilidad",IF(Tabla134[[#This Row],[Item Visibility]]&lt;$U$16,"Visibilidad media","Mayor visibilidad"))</f>
        <v>Visibilidad media</v>
      </c>
      <c r="P7125" s="11" t="str">
        <f>IF(Tabla134[[#This Row],[Rating]]&lt;2,"Muy Malo",IF(Tabla134[[#This Row],[Rating]]&lt;3,"Malo",IF(Tabla134[[#This Row],[Rating]]&lt;4,"Regular",IF(Tabla134[[#This Row],[Rating]]&lt;5,"Bueno","Excelente"))))</f>
        <v>Bueno</v>
      </c>
    </row>
    <row r="7126" spans="1:16" x14ac:dyDescent="0.2">
      <c r="A7126" s="7" t="s">
        <v>124</v>
      </c>
      <c r="B7126" s="7" t="s">
        <v>1001</v>
      </c>
      <c r="C7126" s="7" t="s">
        <v>165</v>
      </c>
      <c r="D7126" s="8">
        <v>2020</v>
      </c>
      <c r="E7126" s="7" t="s">
        <v>919</v>
      </c>
      <c r="F7126" s="7" t="s">
        <v>796</v>
      </c>
      <c r="G7126" s="7" t="s">
        <v>528</v>
      </c>
      <c r="H7126" s="7" t="s">
        <v>7</v>
      </c>
      <c r="I7126" s="9">
        <v>7.3783159000000001E-2</v>
      </c>
      <c r="J7126" s="10">
        <v>66.014200000000002</v>
      </c>
      <c r="K7126" s="11">
        <v>4</v>
      </c>
      <c r="L7126" s="11" t="str">
        <f>IF(Tabla134[[#This Row],[Item Weight]]&lt;$U$12,"Poco Peso",IF(Tabla134[[#This Row],[Item Weight]]&lt;$U$13,"Peso Medio","Peso Alto"))</f>
        <v>Peso Medio</v>
      </c>
      <c r="M7126" s="7">
        <v>11.15</v>
      </c>
      <c r="N7126" s="11">
        <f>IF(Tabla134[[#This Row],[Item Weight (Nulos)]]="",VLOOKUP(Tabla134[[#This Row],[Item Identifier]],'Tabla para Nulos'!$A$3:$B$1563,2,FALSE),Tabla134[[#This Row],[Item Weight (Nulos)]])</f>
        <v>11.15</v>
      </c>
      <c r="O7126" s="11" t="str">
        <f>IF(Tabla134[[#This Row],[Item Visibility]]&lt;$U$15,"Poca visibilidad",IF(Tabla134[[#This Row],[Item Visibility]]&lt;$U$16,"Visibilidad media","Mayor visibilidad"))</f>
        <v>Visibilidad media</v>
      </c>
      <c r="P7126" s="11" t="str">
        <f>IF(Tabla134[[#This Row],[Rating]]&lt;2,"Muy Malo",IF(Tabla134[[#This Row],[Rating]]&lt;3,"Malo",IF(Tabla134[[#This Row],[Rating]]&lt;4,"Regular",IF(Tabla134[[#This Row],[Rating]]&lt;5,"Bueno","Excelente"))))</f>
        <v>Bueno</v>
      </c>
    </row>
    <row r="7127" spans="1:16" x14ac:dyDescent="0.2">
      <c r="A7127" s="7" t="s">
        <v>124</v>
      </c>
      <c r="B7127" s="7" t="s">
        <v>1000</v>
      </c>
      <c r="C7127" s="7" t="s">
        <v>163</v>
      </c>
      <c r="D7127" s="8">
        <v>2020</v>
      </c>
      <c r="E7127" s="7" t="s">
        <v>919</v>
      </c>
      <c r="F7127" s="7" t="s">
        <v>796</v>
      </c>
      <c r="G7127" s="7" t="s">
        <v>528</v>
      </c>
      <c r="H7127" s="7" t="s">
        <v>7</v>
      </c>
      <c r="I7127" s="9">
        <v>5.6394771000000003E-2</v>
      </c>
      <c r="J7127" s="10">
        <v>51.398200000000003</v>
      </c>
      <c r="K7127" s="11">
        <v>4</v>
      </c>
      <c r="L7127" s="11" t="str">
        <f>IF(Tabla134[[#This Row],[Item Weight]]&lt;$U$12,"Poco Peso",IF(Tabla134[[#This Row],[Item Weight]]&lt;$U$13,"Peso Medio","Peso Alto"))</f>
        <v>Peso Medio</v>
      </c>
      <c r="M7127" s="7">
        <v>12.6</v>
      </c>
      <c r="N7127" s="11">
        <f>IF(Tabla134[[#This Row],[Item Weight (Nulos)]]="",VLOOKUP(Tabla134[[#This Row],[Item Identifier]],'Tabla para Nulos'!$A$3:$B$1563,2,FALSE),Tabla134[[#This Row],[Item Weight (Nulos)]])</f>
        <v>12.6</v>
      </c>
      <c r="O7127" s="11" t="str">
        <f>IF(Tabla134[[#This Row],[Item Visibility]]&lt;$U$15,"Poca visibilidad",IF(Tabla134[[#This Row],[Item Visibility]]&lt;$U$16,"Visibilidad media","Mayor visibilidad"))</f>
        <v>Visibilidad media</v>
      </c>
      <c r="P7127" s="11" t="str">
        <f>IF(Tabla134[[#This Row],[Rating]]&lt;2,"Muy Malo",IF(Tabla134[[#This Row],[Rating]]&lt;3,"Malo",IF(Tabla134[[#This Row],[Rating]]&lt;4,"Regular",IF(Tabla134[[#This Row],[Rating]]&lt;5,"Bueno","Excelente"))))</f>
        <v>Bueno</v>
      </c>
    </row>
    <row r="7128" spans="1:16" x14ac:dyDescent="0.2">
      <c r="A7128" s="7" t="s">
        <v>124</v>
      </c>
      <c r="B7128" s="7" t="s">
        <v>860</v>
      </c>
      <c r="C7128" s="7" t="s">
        <v>163</v>
      </c>
      <c r="D7128" s="8">
        <v>2020</v>
      </c>
      <c r="E7128" s="7" t="s">
        <v>919</v>
      </c>
      <c r="F7128" s="7" t="s">
        <v>796</v>
      </c>
      <c r="G7128" s="7" t="s">
        <v>528</v>
      </c>
      <c r="H7128" s="7" t="s">
        <v>7</v>
      </c>
      <c r="I7128" s="9">
        <v>5.4331234999999999E-2</v>
      </c>
      <c r="J7128" s="10">
        <v>198.77680000000001</v>
      </c>
      <c r="K7128" s="11">
        <v>4</v>
      </c>
      <c r="L7128" s="11" t="str">
        <f>IF(Tabla134[[#This Row],[Item Weight]]&lt;$U$12,"Poco Peso",IF(Tabla134[[#This Row],[Item Weight]]&lt;$U$13,"Peso Medio","Peso Alto"))</f>
        <v>Peso Alto</v>
      </c>
      <c r="M7128" s="7">
        <v>19.850000000000001</v>
      </c>
      <c r="N7128" s="11">
        <f>IF(Tabla134[[#This Row],[Item Weight (Nulos)]]="",VLOOKUP(Tabla134[[#This Row],[Item Identifier]],'Tabla para Nulos'!$A$3:$B$1563,2,FALSE),Tabla134[[#This Row],[Item Weight (Nulos)]])</f>
        <v>19.850000000000001</v>
      </c>
      <c r="O7128" s="11" t="str">
        <f>IF(Tabla134[[#This Row],[Item Visibility]]&lt;$U$15,"Poca visibilidad",IF(Tabla134[[#This Row],[Item Visibility]]&lt;$U$16,"Visibilidad media","Mayor visibilidad"))</f>
        <v>Visibilidad media</v>
      </c>
      <c r="P7128" s="11" t="str">
        <f>IF(Tabla134[[#This Row],[Rating]]&lt;2,"Muy Malo",IF(Tabla134[[#This Row],[Rating]]&lt;3,"Malo",IF(Tabla134[[#This Row],[Rating]]&lt;4,"Regular",IF(Tabla134[[#This Row],[Rating]]&lt;5,"Bueno","Excelente"))))</f>
        <v>Bueno</v>
      </c>
    </row>
    <row r="7129" spans="1:16" x14ac:dyDescent="0.2">
      <c r="A7129" s="7" t="s">
        <v>124</v>
      </c>
      <c r="B7129" s="7" t="s">
        <v>999</v>
      </c>
      <c r="C7129" s="7" t="s">
        <v>14</v>
      </c>
      <c r="D7129" s="8">
        <v>2020</v>
      </c>
      <c r="E7129" s="7" t="s">
        <v>919</v>
      </c>
      <c r="F7129" s="7" t="s">
        <v>796</v>
      </c>
      <c r="G7129" s="7" t="s">
        <v>528</v>
      </c>
      <c r="H7129" s="7" t="s">
        <v>7</v>
      </c>
      <c r="I7129" s="9">
        <v>3.4091649000000002E-2</v>
      </c>
      <c r="J7129" s="10">
        <v>146.20760000000001</v>
      </c>
      <c r="K7129" s="11">
        <v>4</v>
      </c>
      <c r="L7129" s="11" t="str">
        <f>IF(Tabla134[[#This Row],[Item Weight]]&lt;$U$12,"Poco Peso",IF(Tabla134[[#This Row],[Item Weight]]&lt;$U$13,"Peso Medio","Peso Alto"))</f>
        <v>Poco Peso</v>
      </c>
      <c r="M7129" s="7">
        <v>6.48</v>
      </c>
      <c r="N7129" s="11">
        <f>IF(Tabla134[[#This Row],[Item Weight (Nulos)]]="",VLOOKUP(Tabla134[[#This Row],[Item Identifier]],'Tabla para Nulos'!$A$3:$B$1563,2,FALSE),Tabla134[[#This Row],[Item Weight (Nulos)]])</f>
        <v>6.48</v>
      </c>
      <c r="O7129" s="11" t="str">
        <f>IF(Tabla134[[#This Row],[Item Visibility]]&lt;$U$15,"Poca visibilidad",IF(Tabla134[[#This Row],[Item Visibility]]&lt;$U$16,"Visibilidad media","Mayor visibilidad"))</f>
        <v>Visibilidad media</v>
      </c>
      <c r="P7129" s="11" t="str">
        <f>IF(Tabla134[[#This Row],[Rating]]&lt;2,"Muy Malo",IF(Tabla134[[#This Row],[Rating]]&lt;3,"Malo",IF(Tabla134[[#This Row],[Rating]]&lt;4,"Regular",IF(Tabla134[[#This Row],[Rating]]&lt;5,"Bueno","Excelente"))))</f>
        <v>Bueno</v>
      </c>
    </row>
    <row r="7130" spans="1:16" x14ac:dyDescent="0.2">
      <c r="A7130" s="7" t="s">
        <v>124</v>
      </c>
      <c r="B7130" s="7" t="s">
        <v>753</v>
      </c>
      <c r="C7130" s="7" t="s">
        <v>14</v>
      </c>
      <c r="D7130" s="8">
        <v>2020</v>
      </c>
      <c r="E7130" s="7" t="s">
        <v>919</v>
      </c>
      <c r="F7130" s="7" t="s">
        <v>796</v>
      </c>
      <c r="G7130" s="7" t="s">
        <v>528</v>
      </c>
      <c r="H7130" s="7" t="s">
        <v>7</v>
      </c>
      <c r="I7130" s="9">
        <v>5.7152138999999998E-2</v>
      </c>
      <c r="J7130" s="10">
        <v>211.8218</v>
      </c>
      <c r="K7130" s="11">
        <v>4</v>
      </c>
      <c r="L7130" s="11" t="str">
        <f>IF(Tabla134[[#This Row],[Item Weight]]&lt;$U$12,"Poco Peso",IF(Tabla134[[#This Row],[Item Weight]]&lt;$U$13,"Peso Medio","Peso Alto"))</f>
        <v>Poco Peso</v>
      </c>
      <c r="M7130" s="7">
        <v>6.8650000000000002</v>
      </c>
      <c r="N7130" s="11">
        <f>IF(Tabla134[[#This Row],[Item Weight (Nulos)]]="",VLOOKUP(Tabla134[[#This Row],[Item Identifier]],'Tabla para Nulos'!$A$3:$B$1563,2,FALSE),Tabla134[[#This Row],[Item Weight (Nulos)]])</f>
        <v>6.8650000000000002</v>
      </c>
      <c r="O7130" s="11" t="str">
        <f>IF(Tabla134[[#This Row],[Item Visibility]]&lt;$U$15,"Poca visibilidad",IF(Tabla134[[#This Row],[Item Visibility]]&lt;$U$16,"Visibilidad media","Mayor visibilidad"))</f>
        <v>Visibilidad media</v>
      </c>
      <c r="P7130" s="11" t="str">
        <f>IF(Tabla134[[#This Row],[Rating]]&lt;2,"Muy Malo",IF(Tabla134[[#This Row],[Rating]]&lt;3,"Malo",IF(Tabla134[[#This Row],[Rating]]&lt;4,"Regular",IF(Tabla134[[#This Row],[Rating]]&lt;5,"Bueno","Excelente"))))</f>
        <v>Bueno</v>
      </c>
    </row>
    <row r="7131" spans="1:16" x14ac:dyDescent="0.2">
      <c r="A7131" s="7" t="s">
        <v>124</v>
      </c>
      <c r="B7131" s="7" t="s">
        <v>412</v>
      </c>
      <c r="C7131" s="7" t="s">
        <v>14</v>
      </c>
      <c r="D7131" s="8">
        <v>2020</v>
      </c>
      <c r="E7131" s="7" t="s">
        <v>919</v>
      </c>
      <c r="F7131" s="7" t="s">
        <v>796</v>
      </c>
      <c r="G7131" s="7" t="s">
        <v>528</v>
      </c>
      <c r="H7131" s="7" t="s">
        <v>7</v>
      </c>
      <c r="I7131" s="9">
        <v>6.9514712000000006E-2</v>
      </c>
      <c r="J7131" s="10">
        <v>108.72280000000001</v>
      </c>
      <c r="K7131" s="11">
        <v>4</v>
      </c>
      <c r="L7131" s="11" t="str">
        <f>IF(Tabla134[[#This Row],[Item Weight]]&lt;$U$12,"Poco Peso",IF(Tabla134[[#This Row],[Item Weight]]&lt;$U$13,"Peso Medio","Peso Alto"))</f>
        <v>Poco Peso</v>
      </c>
      <c r="M7131" s="7">
        <v>7.4850000000000003</v>
      </c>
      <c r="N7131" s="11">
        <f>IF(Tabla134[[#This Row],[Item Weight (Nulos)]]="",VLOOKUP(Tabla134[[#This Row],[Item Identifier]],'Tabla para Nulos'!$A$3:$B$1563,2,FALSE),Tabla134[[#This Row],[Item Weight (Nulos)]])</f>
        <v>7.4850000000000003</v>
      </c>
      <c r="O7131" s="11" t="str">
        <f>IF(Tabla134[[#This Row],[Item Visibility]]&lt;$U$15,"Poca visibilidad",IF(Tabla134[[#This Row],[Item Visibility]]&lt;$U$16,"Visibilidad media","Mayor visibilidad"))</f>
        <v>Visibilidad media</v>
      </c>
      <c r="P7131" s="11" t="str">
        <f>IF(Tabla134[[#This Row],[Rating]]&lt;2,"Muy Malo",IF(Tabla134[[#This Row],[Rating]]&lt;3,"Malo",IF(Tabla134[[#This Row],[Rating]]&lt;4,"Regular",IF(Tabla134[[#This Row],[Rating]]&lt;5,"Bueno","Excelente"))))</f>
        <v>Bueno</v>
      </c>
    </row>
    <row r="7132" spans="1:16" x14ac:dyDescent="0.2">
      <c r="A7132" s="7" t="s">
        <v>124</v>
      </c>
      <c r="B7132" s="7" t="s">
        <v>998</v>
      </c>
      <c r="C7132" s="7" t="s">
        <v>14</v>
      </c>
      <c r="D7132" s="8">
        <v>2020</v>
      </c>
      <c r="E7132" s="7" t="s">
        <v>919</v>
      </c>
      <c r="F7132" s="7" t="s">
        <v>796</v>
      </c>
      <c r="G7132" s="7" t="s">
        <v>528</v>
      </c>
      <c r="H7132" s="7" t="s">
        <v>7</v>
      </c>
      <c r="I7132" s="9">
        <v>3.1271133999999999E-2</v>
      </c>
      <c r="J7132" s="10">
        <v>186.0582</v>
      </c>
      <c r="K7132" s="11">
        <v>4</v>
      </c>
      <c r="L7132" s="11" t="str">
        <f>IF(Tabla134[[#This Row],[Item Weight]]&lt;$U$12,"Poco Peso",IF(Tabla134[[#This Row],[Item Weight]]&lt;$U$13,"Peso Medio","Peso Alto"))</f>
        <v>Poco Peso</v>
      </c>
      <c r="M7132" s="7">
        <v>8.6300000000000008</v>
      </c>
      <c r="N7132" s="11">
        <f>IF(Tabla134[[#This Row],[Item Weight (Nulos)]]="",VLOOKUP(Tabla134[[#This Row],[Item Identifier]],'Tabla para Nulos'!$A$3:$B$1563,2,FALSE),Tabla134[[#This Row],[Item Weight (Nulos)]])</f>
        <v>8.6300000000000008</v>
      </c>
      <c r="O7132" s="11" t="str">
        <f>IF(Tabla134[[#This Row],[Item Visibility]]&lt;$U$15,"Poca visibilidad",IF(Tabla134[[#This Row],[Item Visibility]]&lt;$U$16,"Visibilidad media","Mayor visibilidad"))</f>
        <v>Visibilidad media</v>
      </c>
      <c r="P7132" s="11" t="str">
        <f>IF(Tabla134[[#This Row],[Rating]]&lt;2,"Muy Malo",IF(Tabla134[[#This Row],[Rating]]&lt;3,"Malo",IF(Tabla134[[#This Row],[Rating]]&lt;4,"Regular",IF(Tabla134[[#This Row],[Rating]]&lt;5,"Bueno","Excelente"))))</f>
        <v>Bueno</v>
      </c>
    </row>
    <row r="7133" spans="1:16" x14ac:dyDescent="0.2">
      <c r="A7133" s="7" t="s">
        <v>124</v>
      </c>
      <c r="B7133" s="7" t="s">
        <v>140</v>
      </c>
      <c r="C7133" s="7" t="s">
        <v>14</v>
      </c>
      <c r="D7133" s="8">
        <v>2020</v>
      </c>
      <c r="E7133" s="7" t="s">
        <v>919</v>
      </c>
      <c r="F7133" s="7" t="s">
        <v>796</v>
      </c>
      <c r="G7133" s="7" t="s">
        <v>528</v>
      </c>
      <c r="H7133" s="7" t="s">
        <v>7</v>
      </c>
      <c r="I7133" s="9">
        <v>8.6440910999999995E-2</v>
      </c>
      <c r="J7133" s="10">
        <v>167.08160000000001</v>
      </c>
      <c r="K7133" s="11">
        <v>4</v>
      </c>
      <c r="L7133" s="11" t="str">
        <f>IF(Tabla134[[#This Row],[Item Weight]]&lt;$U$12,"Poco Peso",IF(Tabla134[[#This Row],[Item Weight]]&lt;$U$13,"Peso Medio","Peso Alto"))</f>
        <v>Peso Medio</v>
      </c>
      <c r="M7133" s="7">
        <v>9</v>
      </c>
      <c r="N7133" s="11">
        <f>IF(Tabla134[[#This Row],[Item Weight (Nulos)]]="",VLOOKUP(Tabla134[[#This Row],[Item Identifier]],'Tabla para Nulos'!$A$3:$B$1563,2,FALSE),Tabla134[[#This Row],[Item Weight (Nulos)]])</f>
        <v>9</v>
      </c>
      <c r="O7133" s="11" t="str">
        <f>IF(Tabla134[[#This Row],[Item Visibility]]&lt;$U$15,"Poca visibilidad",IF(Tabla134[[#This Row],[Item Visibility]]&lt;$U$16,"Visibilidad media","Mayor visibilidad"))</f>
        <v>Visibilidad media</v>
      </c>
      <c r="P7133" s="11" t="str">
        <f>IF(Tabla134[[#This Row],[Rating]]&lt;2,"Muy Malo",IF(Tabla134[[#This Row],[Rating]]&lt;3,"Malo",IF(Tabla134[[#This Row],[Rating]]&lt;4,"Regular",IF(Tabla134[[#This Row],[Rating]]&lt;5,"Bueno","Excelente"))))</f>
        <v>Bueno</v>
      </c>
    </row>
    <row r="7134" spans="1:16" x14ac:dyDescent="0.2">
      <c r="A7134" s="7" t="s">
        <v>124</v>
      </c>
      <c r="B7134" s="7" t="s">
        <v>751</v>
      </c>
      <c r="C7134" s="7" t="s">
        <v>14</v>
      </c>
      <c r="D7134" s="8">
        <v>2020</v>
      </c>
      <c r="E7134" s="7" t="s">
        <v>919</v>
      </c>
      <c r="F7134" s="7" t="s">
        <v>796</v>
      </c>
      <c r="G7134" s="7" t="s">
        <v>528</v>
      </c>
      <c r="H7134" s="7" t="s">
        <v>7</v>
      </c>
      <c r="I7134" s="9">
        <v>0.10850167600000001</v>
      </c>
      <c r="J7134" s="10">
        <v>183.6634</v>
      </c>
      <c r="K7134" s="11">
        <v>4</v>
      </c>
      <c r="L7134" s="11" t="str">
        <f>IF(Tabla134[[#This Row],[Item Weight]]&lt;$U$12,"Poco Peso",IF(Tabla134[[#This Row],[Item Weight]]&lt;$U$13,"Peso Medio","Peso Alto"))</f>
        <v>Peso Medio</v>
      </c>
      <c r="M7134" s="7">
        <v>9.1950000000000003</v>
      </c>
      <c r="N7134" s="11">
        <f>IF(Tabla134[[#This Row],[Item Weight (Nulos)]]="",VLOOKUP(Tabla134[[#This Row],[Item Identifier]],'Tabla para Nulos'!$A$3:$B$1563,2,FALSE),Tabla134[[#This Row],[Item Weight (Nulos)]])</f>
        <v>9.1950000000000003</v>
      </c>
      <c r="O7134" s="11" t="str">
        <f>IF(Tabla134[[#This Row],[Item Visibility]]&lt;$U$15,"Poca visibilidad",IF(Tabla134[[#This Row],[Item Visibility]]&lt;$U$16,"Visibilidad media","Mayor visibilidad"))</f>
        <v>Mayor visibilidad</v>
      </c>
      <c r="P7134" s="11" t="str">
        <f>IF(Tabla134[[#This Row],[Rating]]&lt;2,"Muy Malo",IF(Tabla134[[#This Row],[Rating]]&lt;3,"Malo",IF(Tabla134[[#This Row],[Rating]]&lt;4,"Regular",IF(Tabla134[[#This Row],[Rating]]&lt;5,"Bueno","Excelente"))))</f>
        <v>Bueno</v>
      </c>
    </row>
    <row r="7135" spans="1:16" x14ac:dyDescent="0.2">
      <c r="A7135" s="7" t="s">
        <v>124</v>
      </c>
      <c r="B7135" s="7" t="s">
        <v>997</v>
      </c>
      <c r="C7135" s="7" t="s">
        <v>14</v>
      </c>
      <c r="D7135" s="8">
        <v>2020</v>
      </c>
      <c r="E7135" s="7" t="s">
        <v>919</v>
      </c>
      <c r="F7135" s="7" t="s">
        <v>796</v>
      </c>
      <c r="G7135" s="7" t="s">
        <v>528</v>
      </c>
      <c r="H7135" s="7" t="s">
        <v>7</v>
      </c>
      <c r="I7135" s="9">
        <v>0.17533647099999999</v>
      </c>
      <c r="J7135" s="10">
        <v>107.0964</v>
      </c>
      <c r="K7135" s="11">
        <v>4</v>
      </c>
      <c r="L7135" s="11" t="str">
        <f>IF(Tabla134[[#This Row],[Item Weight]]&lt;$U$12,"Poco Peso",IF(Tabla134[[#This Row],[Item Weight]]&lt;$U$13,"Peso Medio","Peso Alto"))</f>
        <v>Peso Medio</v>
      </c>
      <c r="M7135" s="7">
        <v>9.3000000000000007</v>
      </c>
      <c r="N7135" s="11">
        <f>IF(Tabla134[[#This Row],[Item Weight (Nulos)]]="",VLOOKUP(Tabla134[[#This Row],[Item Identifier]],'Tabla para Nulos'!$A$3:$B$1563,2,FALSE),Tabla134[[#This Row],[Item Weight (Nulos)]])</f>
        <v>9.3000000000000007</v>
      </c>
      <c r="O7135" s="11" t="str">
        <f>IF(Tabla134[[#This Row],[Item Visibility]]&lt;$U$15,"Poca visibilidad",IF(Tabla134[[#This Row],[Item Visibility]]&lt;$U$16,"Visibilidad media","Mayor visibilidad"))</f>
        <v>Mayor visibilidad</v>
      </c>
      <c r="P7135" s="11" t="str">
        <f>IF(Tabla134[[#This Row],[Rating]]&lt;2,"Muy Malo",IF(Tabla134[[#This Row],[Rating]]&lt;3,"Malo",IF(Tabla134[[#This Row],[Rating]]&lt;4,"Regular",IF(Tabla134[[#This Row],[Rating]]&lt;5,"Bueno","Excelente"))))</f>
        <v>Bueno</v>
      </c>
    </row>
    <row r="7136" spans="1:16" x14ac:dyDescent="0.2">
      <c r="A7136" s="7" t="s">
        <v>124</v>
      </c>
      <c r="B7136" s="7" t="s">
        <v>996</v>
      </c>
      <c r="C7136" s="7" t="s">
        <v>14</v>
      </c>
      <c r="D7136" s="8">
        <v>2020</v>
      </c>
      <c r="E7136" s="7" t="s">
        <v>919</v>
      </c>
      <c r="F7136" s="7" t="s">
        <v>796</v>
      </c>
      <c r="G7136" s="7" t="s">
        <v>528</v>
      </c>
      <c r="H7136" s="7" t="s">
        <v>7</v>
      </c>
      <c r="I7136" s="9">
        <v>4.5525960999999997E-2</v>
      </c>
      <c r="J7136" s="10">
        <v>83.424999999999997</v>
      </c>
      <c r="K7136" s="11">
        <v>4</v>
      </c>
      <c r="L7136" s="11" t="str">
        <f>IF(Tabla134[[#This Row],[Item Weight]]&lt;$U$12,"Poco Peso",IF(Tabla134[[#This Row],[Item Weight]]&lt;$U$13,"Peso Medio","Peso Alto"))</f>
        <v>Peso Medio</v>
      </c>
      <c r="M7136" s="7">
        <v>9.3949999999999996</v>
      </c>
      <c r="N7136" s="11">
        <f>IF(Tabla134[[#This Row],[Item Weight (Nulos)]]="",VLOOKUP(Tabla134[[#This Row],[Item Identifier]],'Tabla para Nulos'!$A$3:$B$1563,2,FALSE),Tabla134[[#This Row],[Item Weight (Nulos)]])</f>
        <v>9.3949999999999996</v>
      </c>
      <c r="O7136" s="11" t="str">
        <f>IF(Tabla134[[#This Row],[Item Visibility]]&lt;$U$15,"Poca visibilidad",IF(Tabla134[[#This Row],[Item Visibility]]&lt;$U$16,"Visibilidad media","Mayor visibilidad"))</f>
        <v>Visibilidad media</v>
      </c>
      <c r="P7136" s="11" t="str">
        <f>IF(Tabla134[[#This Row],[Rating]]&lt;2,"Muy Malo",IF(Tabla134[[#This Row],[Rating]]&lt;3,"Malo",IF(Tabla134[[#This Row],[Rating]]&lt;4,"Regular",IF(Tabla134[[#This Row],[Rating]]&lt;5,"Bueno","Excelente"))))</f>
        <v>Bueno</v>
      </c>
    </row>
    <row r="7137" spans="1:16" x14ac:dyDescent="0.2">
      <c r="A7137" s="7" t="s">
        <v>124</v>
      </c>
      <c r="B7137" s="7" t="s">
        <v>995</v>
      </c>
      <c r="C7137" s="7" t="s">
        <v>14</v>
      </c>
      <c r="D7137" s="8">
        <v>2020</v>
      </c>
      <c r="E7137" s="7" t="s">
        <v>919</v>
      </c>
      <c r="F7137" s="7" t="s">
        <v>796</v>
      </c>
      <c r="G7137" s="7" t="s">
        <v>528</v>
      </c>
      <c r="H7137" s="7" t="s">
        <v>7</v>
      </c>
      <c r="I7137" s="9">
        <v>4.2179559999999998E-2</v>
      </c>
      <c r="J7137" s="10">
        <v>44.242800000000003</v>
      </c>
      <c r="K7137" s="11">
        <v>4</v>
      </c>
      <c r="L7137" s="11" t="str">
        <f>IF(Tabla134[[#This Row],[Item Weight]]&lt;$U$12,"Poco Peso",IF(Tabla134[[#This Row],[Item Weight]]&lt;$U$13,"Peso Medio","Peso Alto"))</f>
        <v>Peso Medio</v>
      </c>
      <c r="M7137" s="7">
        <v>10.195</v>
      </c>
      <c r="N7137" s="11">
        <f>IF(Tabla134[[#This Row],[Item Weight (Nulos)]]="",VLOOKUP(Tabla134[[#This Row],[Item Identifier]],'Tabla para Nulos'!$A$3:$B$1563,2,FALSE),Tabla134[[#This Row],[Item Weight (Nulos)]])</f>
        <v>10.195</v>
      </c>
      <c r="O7137" s="11" t="str">
        <f>IF(Tabla134[[#This Row],[Item Visibility]]&lt;$U$15,"Poca visibilidad",IF(Tabla134[[#This Row],[Item Visibility]]&lt;$U$16,"Visibilidad media","Mayor visibilidad"))</f>
        <v>Visibilidad media</v>
      </c>
      <c r="P7137" s="11" t="str">
        <f>IF(Tabla134[[#This Row],[Rating]]&lt;2,"Muy Malo",IF(Tabla134[[#This Row],[Rating]]&lt;3,"Malo",IF(Tabla134[[#This Row],[Rating]]&lt;4,"Regular",IF(Tabla134[[#This Row],[Rating]]&lt;5,"Bueno","Excelente"))))</f>
        <v>Bueno</v>
      </c>
    </row>
    <row r="7138" spans="1:16" x14ac:dyDescent="0.2">
      <c r="A7138" s="7" t="s">
        <v>124</v>
      </c>
      <c r="B7138" s="7" t="s">
        <v>136</v>
      </c>
      <c r="C7138" s="7" t="s">
        <v>14</v>
      </c>
      <c r="D7138" s="8">
        <v>2020</v>
      </c>
      <c r="E7138" s="7" t="s">
        <v>919</v>
      </c>
      <c r="F7138" s="7" t="s">
        <v>796</v>
      </c>
      <c r="G7138" s="7" t="s">
        <v>528</v>
      </c>
      <c r="H7138" s="7" t="s">
        <v>7</v>
      </c>
      <c r="I7138" s="9">
        <v>0.108004532</v>
      </c>
      <c r="J7138" s="10">
        <v>148.70760000000001</v>
      </c>
      <c r="K7138" s="11">
        <v>4</v>
      </c>
      <c r="L7138" s="11" t="str">
        <f>IF(Tabla134[[#This Row],[Item Weight]]&lt;$U$12,"Poco Peso",IF(Tabla134[[#This Row],[Item Weight]]&lt;$U$13,"Peso Medio","Peso Alto"))</f>
        <v>Peso Medio</v>
      </c>
      <c r="M7138" s="7">
        <v>10.195</v>
      </c>
      <c r="N7138" s="11">
        <f>IF(Tabla134[[#This Row],[Item Weight (Nulos)]]="",VLOOKUP(Tabla134[[#This Row],[Item Identifier]],'Tabla para Nulos'!$A$3:$B$1563,2,FALSE),Tabla134[[#This Row],[Item Weight (Nulos)]])</f>
        <v>10.195</v>
      </c>
      <c r="O7138" s="11" t="str">
        <f>IF(Tabla134[[#This Row],[Item Visibility]]&lt;$U$15,"Poca visibilidad",IF(Tabla134[[#This Row],[Item Visibility]]&lt;$U$16,"Visibilidad media","Mayor visibilidad"))</f>
        <v>Mayor visibilidad</v>
      </c>
      <c r="P7138" s="11" t="str">
        <f>IF(Tabla134[[#This Row],[Rating]]&lt;2,"Muy Malo",IF(Tabla134[[#This Row],[Rating]]&lt;3,"Malo",IF(Tabla134[[#This Row],[Rating]]&lt;4,"Regular",IF(Tabla134[[#This Row],[Rating]]&lt;5,"Bueno","Excelente"))))</f>
        <v>Bueno</v>
      </c>
    </row>
    <row r="7139" spans="1:16" x14ac:dyDescent="0.2">
      <c r="A7139" s="7" t="s">
        <v>124</v>
      </c>
      <c r="B7139" s="7" t="s">
        <v>409</v>
      </c>
      <c r="C7139" s="7" t="s">
        <v>14</v>
      </c>
      <c r="D7139" s="8">
        <v>2020</v>
      </c>
      <c r="E7139" s="7" t="s">
        <v>919</v>
      </c>
      <c r="F7139" s="7" t="s">
        <v>796</v>
      </c>
      <c r="G7139" s="7" t="s">
        <v>528</v>
      </c>
      <c r="H7139" s="7" t="s">
        <v>7</v>
      </c>
      <c r="I7139" s="9">
        <v>2.0684919E-2</v>
      </c>
      <c r="J7139" s="10">
        <v>148.57339999999999</v>
      </c>
      <c r="K7139" s="11">
        <v>4</v>
      </c>
      <c r="L7139" s="11" t="str">
        <f>IF(Tabla134[[#This Row],[Item Weight]]&lt;$U$12,"Poco Peso",IF(Tabla134[[#This Row],[Item Weight]]&lt;$U$13,"Peso Medio","Peso Alto"))</f>
        <v>Peso Medio</v>
      </c>
      <c r="M7139" s="7">
        <v>12.1</v>
      </c>
      <c r="N7139" s="11">
        <f>IF(Tabla134[[#This Row],[Item Weight (Nulos)]]="",VLOOKUP(Tabla134[[#This Row],[Item Identifier]],'Tabla para Nulos'!$A$3:$B$1563,2,FALSE),Tabla134[[#This Row],[Item Weight (Nulos)]])</f>
        <v>12.1</v>
      </c>
      <c r="O7139" s="11" t="str">
        <f>IF(Tabla134[[#This Row],[Item Visibility]]&lt;$U$15,"Poca visibilidad",IF(Tabla134[[#This Row],[Item Visibility]]&lt;$U$16,"Visibilidad media","Mayor visibilidad"))</f>
        <v>Poca visibilidad</v>
      </c>
      <c r="P7139" s="11" t="str">
        <f>IF(Tabla134[[#This Row],[Rating]]&lt;2,"Muy Malo",IF(Tabla134[[#This Row],[Rating]]&lt;3,"Malo",IF(Tabla134[[#This Row],[Rating]]&lt;4,"Regular",IF(Tabla134[[#This Row],[Rating]]&lt;5,"Bueno","Excelente"))))</f>
        <v>Bueno</v>
      </c>
    </row>
    <row r="7140" spans="1:16" x14ac:dyDescent="0.2">
      <c r="A7140" s="7" t="s">
        <v>124</v>
      </c>
      <c r="B7140" s="7" t="s">
        <v>602</v>
      </c>
      <c r="C7140" s="7" t="s">
        <v>14</v>
      </c>
      <c r="D7140" s="8">
        <v>2020</v>
      </c>
      <c r="E7140" s="7" t="s">
        <v>919</v>
      </c>
      <c r="F7140" s="7" t="s">
        <v>796</v>
      </c>
      <c r="G7140" s="7" t="s">
        <v>528</v>
      </c>
      <c r="H7140" s="7" t="s">
        <v>7</v>
      </c>
      <c r="I7140" s="9">
        <v>9.3824275999999998E-2</v>
      </c>
      <c r="J7140" s="10">
        <v>119.91240000000001</v>
      </c>
      <c r="K7140" s="11">
        <v>4</v>
      </c>
      <c r="L7140" s="11" t="str">
        <f>IF(Tabla134[[#This Row],[Item Weight]]&lt;$U$12,"Poco Peso",IF(Tabla134[[#This Row],[Item Weight]]&lt;$U$13,"Peso Medio","Peso Alto"))</f>
        <v>Peso Medio</v>
      </c>
      <c r="M7140" s="7">
        <v>12.35</v>
      </c>
      <c r="N7140" s="11">
        <f>IF(Tabla134[[#This Row],[Item Weight (Nulos)]]="",VLOOKUP(Tabla134[[#This Row],[Item Identifier]],'Tabla para Nulos'!$A$3:$B$1563,2,FALSE),Tabla134[[#This Row],[Item Weight (Nulos)]])</f>
        <v>12.35</v>
      </c>
      <c r="O7140" s="11" t="str">
        <f>IF(Tabla134[[#This Row],[Item Visibility]]&lt;$U$15,"Poca visibilidad",IF(Tabla134[[#This Row],[Item Visibility]]&lt;$U$16,"Visibilidad media","Mayor visibilidad"))</f>
        <v>Visibilidad media</v>
      </c>
      <c r="P7140" s="11" t="str">
        <f>IF(Tabla134[[#This Row],[Rating]]&lt;2,"Muy Malo",IF(Tabla134[[#This Row],[Rating]]&lt;3,"Malo",IF(Tabla134[[#This Row],[Rating]]&lt;4,"Regular",IF(Tabla134[[#This Row],[Rating]]&lt;5,"Bueno","Excelente"))))</f>
        <v>Bueno</v>
      </c>
    </row>
    <row r="7141" spans="1:16" x14ac:dyDescent="0.2">
      <c r="A7141" s="7" t="s">
        <v>124</v>
      </c>
      <c r="B7141" s="7" t="s">
        <v>158</v>
      </c>
      <c r="C7141" s="7" t="s">
        <v>14</v>
      </c>
      <c r="D7141" s="8">
        <v>2020</v>
      </c>
      <c r="E7141" s="7" t="s">
        <v>919</v>
      </c>
      <c r="F7141" s="7" t="s">
        <v>796</v>
      </c>
      <c r="G7141" s="7" t="s">
        <v>528</v>
      </c>
      <c r="H7141" s="7" t="s">
        <v>7</v>
      </c>
      <c r="I7141" s="9">
        <v>9.6756649E-2</v>
      </c>
      <c r="J7141" s="10">
        <v>208.7612</v>
      </c>
      <c r="K7141" s="11">
        <v>4</v>
      </c>
      <c r="L7141" s="11" t="str">
        <f>IF(Tabla134[[#This Row],[Item Weight]]&lt;$U$12,"Poco Peso",IF(Tabla134[[#This Row],[Item Weight]]&lt;$U$13,"Peso Medio","Peso Alto"))</f>
        <v>Peso Medio</v>
      </c>
      <c r="M7141" s="7">
        <v>12.6</v>
      </c>
      <c r="N7141" s="11">
        <f>IF(Tabla134[[#This Row],[Item Weight (Nulos)]]="",VLOOKUP(Tabla134[[#This Row],[Item Identifier]],'Tabla para Nulos'!$A$3:$B$1563,2,FALSE),Tabla134[[#This Row],[Item Weight (Nulos)]])</f>
        <v>12.6</v>
      </c>
      <c r="O7141" s="11" t="str">
        <f>IF(Tabla134[[#This Row],[Item Visibility]]&lt;$U$15,"Poca visibilidad",IF(Tabla134[[#This Row],[Item Visibility]]&lt;$U$16,"Visibilidad media","Mayor visibilidad"))</f>
        <v>Mayor visibilidad</v>
      </c>
      <c r="P7141" s="11" t="str">
        <f>IF(Tabla134[[#This Row],[Rating]]&lt;2,"Muy Malo",IF(Tabla134[[#This Row],[Rating]]&lt;3,"Malo",IF(Tabla134[[#This Row],[Rating]]&lt;4,"Regular",IF(Tabla134[[#This Row],[Rating]]&lt;5,"Bueno","Excelente"))))</f>
        <v>Bueno</v>
      </c>
    </row>
    <row r="7142" spans="1:16" x14ac:dyDescent="0.2">
      <c r="A7142" s="7" t="s">
        <v>124</v>
      </c>
      <c r="B7142" s="7" t="s">
        <v>145</v>
      </c>
      <c r="C7142" s="7" t="s">
        <v>14</v>
      </c>
      <c r="D7142" s="8">
        <v>2020</v>
      </c>
      <c r="E7142" s="7" t="s">
        <v>919</v>
      </c>
      <c r="F7142" s="7" t="s">
        <v>796</v>
      </c>
      <c r="G7142" s="7" t="s">
        <v>528</v>
      </c>
      <c r="H7142" s="7" t="s">
        <v>7</v>
      </c>
      <c r="I7142" s="9">
        <v>9.1723066000000006E-2</v>
      </c>
      <c r="J7142" s="10">
        <v>148.8708</v>
      </c>
      <c r="K7142" s="11">
        <v>4</v>
      </c>
      <c r="L7142" s="11" t="str">
        <f>IF(Tabla134[[#This Row],[Item Weight]]&lt;$U$12,"Poco Peso",IF(Tabla134[[#This Row],[Item Weight]]&lt;$U$13,"Peso Medio","Peso Alto"))</f>
        <v>Peso Medio</v>
      </c>
      <c r="M7142" s="7">
        <v>13.35</v>
      </c>
      <c r="N7142" s="11">
        <f>IF(Tabla134[[#This Row],[Item Weight (Nulos)]]="",VLOOKUP(Tabla134[[#This Row],[Item Identifier]],'Tabla para Nulos'!$A$3:$B$1563,2,FALSE),Tabla134[[#This Row],[Item Weight (Nulos)]])</f>
        <v>13.35</v>
      </c>
      <c r="O7142" s="11" t="str">
        <f>IF(Tabla134[[#This Row],[Item Visibility]]&lt;$U$15,"Poca visibilidad",IF(Tabla134[[#This Row],[Item Visibility]]&lt;$U$16,"Visibilidad media","Mayor visibilidad"))</f>
        <v>Visibilidad media</v>
      </c>
      <c r="P7142" s="11" t="str">
        <f>IF(Tabla134[[#This Row],[Rating]]&lt;2,"Muy Malo",IF(Tabla134[[#This Row],[Rating]]&lt;3,"Malo",IF(Tabla134[[#This Row],[Rating]]&lt;4,"Regular",IF(Tabla134[[#This Row],[Rating]]&lt;5,"Bueno","Excelente"))))</f>
        <v>Bueno</v>
      </c>
    </row>
    <row r="7143" spans="1:16" x14ac:dyDescent="0.2">
      <c r="A7143" s="7" t="s">
        <v>124</v>
      </c>
      <c r="B7143" s="7" t="s">
        <v>994</v>
      </c>
      <c r="C7143" s="7" t="s">
        <v>14</v>
      </c>
      <c r="D7143" s="8">
        <v>2020</v>
      </c>
      <c r="E7143" s="7" t="s">
        <v>919</v>
      </c>
      <c r="F7143" s="7" t="s">
        <v>796</v>
      </c>
      <c r="G7143" s="7" t="s">
        <v>528</v>
      </c>
      <c r="H7143" s="7" t="s">
        <v>7</v>
      </c>
      <c r="I7143" s="9">
        <v>2.6760328999999999E-2</v>
      </c>
      <c r="J7143" s="10">
        <v>86.019800000000004</v>
      </c>
      <c r="K7143" s="11">
        <v>4</v>
      </c>
      <c r="L7143" s="11" t="str">
        <f>IF(Tabla134[[#This Row],[Item Weight]]&lt;$U$12,"Poco Peso",IF(Tabla134[[#This Row],[Item Weight]]&lt;$U$13,"Peso Medio","Peso Alto"))</f>
        <v>Peso Medio</v>
      </c>
      <c r="M7143" s="7">
        <v>15.25</v>
      </c>
      <c r="N7143" s="11">
        <f>IF(Tabla134[[#This Row],[Item Weight (Nulos)]]="",VLOOKUP(Tabla134[[#This Row],[Item Identifier]],'Tabla para Nulos'!$A$3:$B$1563,2,FALSE),Tabla134[[#This Row],[Item Weight (Nulos)]])</f>
        <v>15.25</v>
      </c>
      <c r="O7143" s="11" t="str">
        <f>IF(Tabla134[[#This Row],[Item Visibility]]&lt;$U$15,"Poca visibilidad",IF(Tabla134[[#This Row],[Item Visibility]]&lt;$U$16,"Visibilidad media","Mayor visibilidad"))</f>
        <v>Poca visibilidad</v>
      </c>
      <c r="P7143" s="11" t="str">
        <f>IF(Tabla134[[#This Row],[Rating]]&lt;2,"Muy Malo",IF(Tabla134[[#This Row],[Rating]]&lt;3,"Malo",IF(Tabla134[[#This Row],[Rating]]&lt;4,"Regular",IF(Tabla134[[#This Row],[Rating]]&lt;5,"Bueno","Excelente"))))</f>
        <v>Bueno</v>
      </c>
    </row>
    <row r="7144" spans="1:16" x14ac:dyDescent="0.2">
      <c r="A7144" s="7" t="s">
        <v>124</v>
      </c>
      <c r="B7144" s="7" t="s">
        <v>597</v>
      </c>
      <c r="C7144" s="7" t="s">
        <v>14</v>
      </c>
      <c r="D7144" s="8">
        <v>2020</v>
      </c>
      <c r="E7144" s="7" t="s">
        <v>919</v>
      </c>
      <c r="F7144" s="7" t="s">
        <v>796</v>
      </c>
      <c r="G7144" s="7" t="s">
        <v>528</v>
      </c>
      <c r="H7144" s="7" t="s">
        <v>7</v>
      </c>
      <c r="I7144" s="9">
        <v>0.105448901</v>
      </c>
      <c r="J7144" s="10">
        <v>156.16300000000001</v>
      </c>
      <c r="K7144" s="11">
        <v>4</v>
      </c>
      <c r="L7144" s="11" t="str">
        <f>IF(Tabla134[[#This Row],[Item Weight]]&lt;$U$12,"Poco Peso",IF(Tabla134[[#This Row],[Item Weight]]&lt;$U$13,"Peso Medio","Peso Alto"))</f>
        <v>Peso Medio</v>
      </c>
      <c r="M7144" s="7">
        <v>16.75</v>
      </c>
      <c r="N7144" s="11">
        <f>IF(Tabla134[[#This Row],[Item Weight (Nulos)]]="",VLOOKUP(Tabla134[[#This Row],[Item Identifier]],'Tabla para Nulos'!$A$3:$B$1563,2,FALSE),Tabla134[[#This Row],[Item Weight (Nulos)]])</f>
        <v>16.75</v>
      </c>
      <c r="O7144" s="11" t="str">
        <f>IF(Tabla134[[#This Row],[Item Visibility]]&lt;$U$15,"Poca visibilidad",IF(Tabla134[[#This Row],[Item Visibility]]&lt;$U$16,"Visibilidad media","Mayor visibilidad"))</f>
        <v>Mayor visibilidad</v>
      </c>
      <c r="P7144" s="11" t="str">
        <f>IF(Tabla134[[#This Row],[Rating]]&lt;2,"Muy Malo",IF(Tabla134[[#This Row],[Rating]]&lt;3,"Malo",IF(Tabla134[[#This Row],[Rating]]&lt;4,"Regular",IF(Tabla134[[#This Row],[Rating]]&lt;5,"Bueno","Excelente"))))</f>
        <v>Bueno</v>
      </c>
    </row>
    <row r="7145" spans="1:16" x14ac:dyDescent="0.2">
      <c r="A7145" s="7" t="s">
        <v>124</v>
      </c>
      <c r="B7145" s="7" t="s">
        <v>405</v>
      </c>
      <c r="C7145" s="7" t="s">
        <v>14</v>
      </c>
      <c r="D7145" s="8">
        <v>2020</v>
      </c>
      <c r="E7145" s="7" t="s">
        <v>919</v>
      </c>
      <c r="F7145" s="7" t="s">
        <v>796</v>
      </c>
      <c r="G7145" s="7" t="s">
        <v>528</v>
      </c>
      <c r="H7145" s="7" t="s">
        <v>7</v>
      </c>
      <c r="I7145" s="9">
        <v>5.2740763000000003E-2</v>
      </c>
      <c r="J7145" s="10">
        <v>103.79900000000001</v>
      </c>
      <c r="K7145" s="11">
        <v>4</v>
      </c>
      <c r="L7145" s="11" t="str">
        <f>IF(Tabla134[[#This Row],[Item Weight]]&lt;$U$12,"Poco Peso",IF(Tabla134[[#This Row],[Item Weight]]&lt;$U$13,"Peso Medio","Peso Alto"))</f>
        <v>Peso Alto</v>
      </c>
      <c r="M7145" s="7">
        <v>17.5</v>
      </c>
      <c r="N7145" s="11">
        <f>IF(Tabla134[[#This Row],[Item Weight (Nulos)]]="",VLOOKUP(Tabla134[[#This Row],[Item Identifier]],'Tabla para Nulos'!$A$3:$B$1563,2,FALSE),Tabla134[[#This Row],[Item Weight (Nulos)]])</f>
        <v>17.5</v>
      </c>
      <c r="O7145" s="11" t="str">
        <f>IF(Tabla134[[#This Row],[Item Visibility]]&lt;$U$15,"Poca visibilidad",IF(Tabla134[[#This Row],[Item Visibility]]&lt;$U$16,"Visibilidad media","Mayor visibilidad"))</f>
        <v>Visibilidad media</v>
      </c>
      <c r="P7145" s="11" t="str">
        <f>IF(Tabla134[[#This Row],[Rating]]&lt;2,"Muy Malo",IF(Tabla134[[#This Row],[Rating]]&lt;3,"Malo",IF(Tabla134[[#This Row],[Rating]]&lt;4,"Regular",IF(Tabla134[[#This Row],[Rating]]&lt;5,"Bueno","Excelente"))))</f>
        <v>Bueno</v>
      </c>
    </row>
    <row r="7146" spans="1:16" x14ac:dyDescent="0.2">
      <c r="A7146" s="7" t="s">
        <v>124</v>
      </c>
      <c r="B7146" s="7" t="s">
        <v>993</v>
      </c>
      <c r="C7146" s="7" t="s">
        <v>14</v>
      </c>
      <c r="D7146" s="8">
        <v>2020</v>
      </c>
      <c r="E7146" s="7" t="s">
        <v>919</v>
      </c>
      <c r="F7146" s="7" t="s">
        <v>796</v>
      </c>
      <c r="G7146" s="7" t="s">
        <v>528</v>
      </c>
      <c r="H7146" s="7" t="s">
        <v>7</v>
      </c>
      <c r="I7146" s="9">
        <v>4.9345424999999998E-2</v>
      </c>
      <c r="J7146" s="10">
        <v>115.41759999999999</v>
      </c>
      <c r="K7146" s="11">
        <v>4</v>
      </c>
      <c r="L7146" s="11" t="str">
        <f>IF(Tabla134[[#This Row],[Item Weight]]&lt;$U$12,"Poco Peso",IF(Tabla134[[#This Row],[Item Weight]]&lt;$U$13,"Peso Medio","Peso Alto"))</f>
        <v>Peso Alto</v>
      </c>
      <c r="M7146" s="7">
        <v>17.600000000000001</v>
      </c>
      <c r="N7146" s="11">
        <f>IF(Tabla134[[#This Row],[Item Weight (Nulos)]]="",VLOOKUP(Tabla134[[#This Row],[Item Identifier]],'Tabla para Nulos'!$A$3:$B$1563,2,FALSE),Tabla134[[#This Row],[Item Weight (Nulos)]])</f>
        <v>17.600000000000001</v>
      </c>
      <c r="O7146" s="11" t="str">
        <f>IF(Tabla134[[#This Row],[Item Visibility]]&lt;$U$15,"Poca visibilidad",IF(Tabla134[[#This Row],[Item Visibility]]&lt;$U$16,"Visibilidad media","Mayor visibilidad"))</f>
        <v>Visibilidad media</v>
      </c>
      <c r="P7146" s="11" t="str">
        <f>IF(Tabla134[[#This Row],[Rating]]&lt;2,"Muy Malo",IF(Tabla134[[#This Row],[Rating]]&lt;3,"Malo",IF(Tabla134[[#This Row],[Rating]]&lt;4,"Regular",IF(Tabla134[[#This Row],[Rating]]&lt;5,"Bueno","Excelente"))))</f>
        <v>Bueno</v>
      </c>
    </row>
    <row r="7147" spans="1:16" x14ac:dyDescent="0.2">
      <c r="A7147" s="7" t="s">
        <v>124</v>
      </c>
      <c r="B7147" s="7" t="s">
        <v>853</v>
      </c>
      <c r="C7147" s="7" t="s">
        <v>14</v>
      </c>
      <c r="D7147" s="8">
        <v>2020</v>
      </c>
      <c r="E7147" s="7" t="s">
        <v>919</v>
      </c>
      <c r="F7147" s="7" t="s">
        <v>796</v>
      </c>
      <c r="G7147" s="7" t="s">
        <v>528</v>
      </c>
      <c r="H7147" s="7" t="s">
        <v>7</v>
      </c>
      <c r="I7147" s="9">
        <v>0.105472205</v>
      </c>
      <c r="J7147" s="10">
        <v>165.68680000000001</v>
      </c>
      <c r="K7147" s="11">
        <v>4</v>
      </c>
      <c r="L7147" s="11" t="str">
        <f>IF(Tabla134[[#This Row],[Item Weight]]&lt;$U$12,"Poco Peso",IF(Tabla134[[#This Row],[Item Weight]]&lt;$U$13,"Peso Medio","Peso Alto"))</f>
        <v>Peso Alto</v>
      </c>
      <c r="M7147" s="7">
        <v>17.600000000000001</v>
      </c>
      <c r="N7147" s="11">
        <f>IF(Tabla134[[#This Row],[Item Weight (Nulos)]]="",VLOOKUP(Tabla134[[#This Row],[Item Identifier]],'Tabla para Nulos'!$A$3:$B$1563,2,FALSE),Tabla134[[#This Row],[Item Weight (Nulos)]])</f>
        <v>17.600000000000001</v>
      </c>
      <c r="O7147" s="11" t="str">
        <f>IF(Tabla134[[#This Row],[Item Visibility]]&lt;$U$15,"Poca visibilidad",IF(Tabla134[[#This Row],[Item Visibility]]&lt;$U$16,"Visibilidad media","Mayor visibilidad"))</f>
        <v>Mayor visibilidad</v>
      </c>
      <c r="P7147" s="11" t="str">
        <f>IF(Tabla134[[#This Row],[Rating]]&lt;2,"Muy Malo",IF(Tabla134[[#This Row],[Rating]]&lt;3,"Malo",IF(Tabla134[[#This Row],[Rating]]&lt;4,"Regular",IF(Tabla134[[#This Row],[Rating]]&lt;5,"Bueno","Excelente"))))</f>
        <v>Bueno</v>
      </c>
    </row>
    <row r="7148" spans="1:16" x14ac:dyDescent="0.2">
      <c r="A7148" s="7" t="s">
        <v>124</v>
      </c>
      <c r="B7148" s="7" t="s">
        <v>156</v>
      </c>
      <c r="C7148" s="7" t="s">
        <v>14</v>
      </c>
      <c r="D7148" s="8">
        <v>2020</v>
      </c>
      <c r="E7148" s="7" t="s">
        <v>919</v>
      </c>
      <c r="F7148" s="7" t="s">
        <v>796</v>
      </c>
      <c r="G7148" s="7" t="s">
        <v>528</v>
      </c>
      <c r="H7148" s="7" t="s">
        <v>7</v>
      </c>
      <c r="I7148" s="9">
        <v>5.3108959999999997E-2</v>
      </c>
      <c r="J7148" s="10">
        <v>193.65039999999999</v>
      </c>
      <c r="K7148" s="11">
        <v>4</v>
      </c>
      <c r="L7148" s="11" t="str">
        <f>IF(Tabla134[[#This Row],[Item Weight]]&lt;$U$12,"Poco Peso",IF(Tabla134[[#This Row],[Item Weight]]&lt;$U$13,"Peso Medio","Peso Alto"))</f>
        <v>Peso Alto</v>
      </c>
      <c r="M7148" s="7">
        <v>18.75</v>
      </c>
      <c r="N7148" s="11">
        <f>IF(Tabla134[[#This Row],[Item Weight (Nulos)]]="",VLOOKUP(Tabla134[[#This Row],[Item Identifier]],'Tabla para Nulos'!$A$3:$B$1563,2,FALSE),Tabla134[[#This Row],[Item Weight (Nulos)]])</f>
        <v>18.75</v>
      </c>
      <c r="O7148" s="11" t="str">
        <f>IF(Tabla134[[#This Row],[Item Visibility]]&lt;$U$15,"Poca visibilidad",IF(Tabla134[[#This Row],[Item Visibility]]&lt;$U$16,"Visibilidad media","Mayor visibilidad"))</f>
        <v>Visibilidad media</v>
      </c>
      <c r="P7148" s="11" t="str">
        <f>IF(Tabla134[[#This Row],[Rating]]&lt;2,"Muy Malo",IF(Tabla134[[#This Row],[Rating]]&lt;3,"Malo",IF(Tabla134[[#This Row],[Rating]]&lt;4,"Regular",IF(Tabla134[[#This Row],[Rating]]&lt;5,"Bueno","Excelente"))))</f>
        <v>Bueno</v>
      </c>
    </row>
    <row r="7149" spans="1:16" x14ac:dyDescent="0.2">
      <c r="A7149" s="7" t="s">
        <v>124</v>
      </c>
      <c r="B7149" s="7" t="s">
        <v>130</v>
      </c>
      <c r="C7149" s="7" t="s">
        <v>19</v>
      </c>
      <c r="D7149" s="8">
        <v>2020</v>
      </c>
      <c r="E7149" s="7" t="s">
        <v>919</v>
      </c>
      <c r="F7149" s="7" t="s">
        <v>796</v>
      </c>
      <c r="G7149" s="7" t="s">
        <v>528</v>
      </c>
      <c r="H7149" s="7" t="s">
        <v>7</v>
      </c>
      <c r="I7149" s="9">
        <v>6.7836851000000004E-2</v>
      </c>
      <c r="J7149" s="10">
        <v>246.14859999999999</v>
      </c>
      <c r="K7149" s="11">
        <v>4</v>
      </c>
      <c r="L7149" s="11" t="str">
        <f>IF(Tabla134[[#This Row],[Item Weight]]&lt;$U$12,"Poco Peso",IF(Tabla134[[#This Row],[Item Weight]]&lt;$U$13,"Peso Medio","Peso Alto"))</f>
        <v>Poco Peso</v>
      </c>
      <c r="M7149" s="7">
        <v>7.81</v>
      </c>
      <c r="N7149" s="11">
        <f>IF(Tabla134[[#This Row],[Item Weight (Nulos)]]="",VLOOKUP(Tabla134[[#This Row],[Item Identifier]],'Tabla para Nulos'!$A$3:$B$1563,2,FALSE),Tabla134[[#This Row],[Item Weight (Nulos)]])</f>
        <v>7.81</v>
      </c>
      <c r="O7149" s="11" t="str">
        <f>IF(Tabla134[[#This Row],[Item Visibility]]&lt;$U$15,"Poca visibilidad",IF(Tabla134[[#This Row],[Item Visibility]]&lt;$U$16,"Visibilidad media","Mayor visibilidad"))</f>
        <v>Visibilidad media</v>
      </c>
      <c r="P7149" s="11" t="str">
        <f>IF(Tabla134[[#This Row],[Rating]]&lt;2,"Muy Malo",IF(Tabla134[[#This Row],[Rating]]&lt;3,"Malo",IF(Tabla134[[#This Row],[Rating]]&lt;4,"Regular",IF(Tabla134[[#This Row],[Rating]]&lt;5,"Bueno","Excelente"))))</f>
        <v>Bueno</v>
      </c>
    </row>
    <row r="7150" spans="1:16" x14ac:dyDescent="0.2">
      <c r="A7150" s="7" t="s">
        <v>124</v>
      </c>
      <c r="B7150" s="7" t="s">
        <v>992</v>
      </c>
      <c r="C7150" s="7" t="s">
        <v>19</v>
      </c>
      <c r="D7150" s="8">
        <v>2020</v>
      </c>
      <c r="E7150" s="7" t="s">
        <v>919</v>
      </c>
      <c r="F7150" s="7" t="s">
        <v>796</v>
      </c>
      <c r="G7150" s="7" t="s">
        <v>528</v>
      </c>
      <c r="H7150" s="7" t="s">
        <v>7</v>
      </c>
      <c r="I7150" s="9">
        <v>3.4647828999999998E-2</v>
      </c>
      <c r="J7150" s="10">
        <v>171.2422</v>
      </c>
      <c r="K7150" s="11">
        <v>4</v>
      </c>
      <c r="L7150" s="11" t="str">
        <f>IF(Tabla134[[#This Row],[Item Weight]]&lt;$U$12,"Poco Peso",IF(Tabla134[[#This Row],[Item Weight]]&lt;$U$13,"Peso Medio","Peso Alto"))</f>
        <v>Poco Peso</v>
      </c>
      <c r="M7150" s="7">
        <v>7.97</v>
      </c>
      <c r="N7150" s="11">
        <f>IF(Tabla134[[#This Row],[Item Weight (Nulos)]]="",VLOOKUP(Tabla134[[#This Row],[Item Identifier]],'Tabla para Nulos'!$A$3:$B$1563,2,FALSE),Tabla134[[#This Row],[Item Weight (Nulos)]])</f>
        <v>7.97</v>
      </c>
      <c r="O7150" s="11" t="str">
        <f>IF(Tabla134[[#This Row],[Item Visibility]]&lt;$U$15,"Poca visibilidad",IF(Tabla134[[#This Row],[Item Visibility]]&lt;$U$16,"Visibilidad media","Mayor visibilidad"))</f>
        <v>Visibilidad media</v>
      </c>
      <c r="P7150" s="11" t="str">
        <f>IF(Tabla134[[#This Row],[Rating]]&lt;2,"Muy Malo",IF(Tabla134[[#This Row],[Rating]]&lt;3,"Malo",IF(Tabla134[[#This Row],[Rating]]&lt;4,"Regular",IF(Tabla134[[#This Row],[Rating]]&lt;5,"Bueno","Excelente"))))</f>
        <v>Bueno</v>
      </c>
    </row>
    <row r="7151" spans="1:16" x14ac:dyDescent="0.2">
      <c r="A7151" s="7" t="s">
        <v>124</v>
      </c>
      <c r="B7151" s="7" t="s">
        <v>132</v>
      </c>
      <c r="C7151" s="7" t="s">
        <v>19</v>
      </c>
      <c r="D7151" s="8">
        <v>2020</v>
      </c>
      <c r="E7151" s="7" t="s">
        <v>919</v>
      </c>
      <c r="F7151" s="7" t="s">
        <v>796</v>
      </c>
      <c r="G7151" s="7" t="s">
        <v>528</v>
      </c>
      <c r="H7151" s="7" t="s">
        <v>7</v>
      </c>
      <c r="I7151" s="9">
        <v>0</v>
      </c>
      <c r="J7151" s="10">
        <v>195.3768</v>
      </c>
      <c r="K7151" s="11">
        <v>4</v>
      </c>
      <c r="L7151" s="11" t="str">
        <f>IF(Tabla134[[#This Row],[Item Weight]]&lt;$U$12,"Poco Peso",IF(Tabla134[[#This Row],[Item Weight]]&lt;$U$13,"Peso Medio","Peso Alto"))</f>
        <v>Poco Peso</v>
      </c>
      <c r="M7151" s="7">
        <v>8.43</v>
      </c>
      <c r="N7151" s="11">
        <f>IF(Tabla134[[#This Row],[Item Weight (Nulos)]]="",VLOOKUP(Tabla134[[#This Row],[Item Identifier]],'Tabla para Nulos'!$A$3:$B$1563,2,FALSE),Tabla134[[#This Row],[Item Weight (Nulos)]])</f>
        <v>8.43</v>
      </c>
      <c r="O7151" s="11" t="str">
        <f>IF(Tabla134[[#This Row],[Item Visibility]]&lt;$U$15,"Poca visibilidad",IF(Tabla134[[#This Row],[Item Visibility]]&lt;$U$16,"Visibilidad media","Mayor visibilidad"))</f>
        <v>Poca visibilidad</v>
      </c>
      <c r="P7151" s="11" t="str">
        <f>IF(Tabla134[[#This Row],[Rating]]&lt;2,"Muy Malo",IF(Tabla134[[#This Row],[Rating]]&lt;3,"Malo",IF(Tabla134[[#This Row],[Rating]]&lt;4,"Regular",IF(Tabla134[[#This Row],[Rating]]&lt;5,"Bueno","Excelente"))))</f>
        <v>Bueno</v>
      </c>
    </row>
    <row r="7152" spans="1:16" x14ac:dyDescent="0.2">
      <c r="A7152" s="7" t="s">
        <v>124</v>
      </c>
      <c r="B7152" s="7" t="s">
        <v>991</v>
      </c>
      <c r="C7152" s="7" t="s">
        <v>19</v>
      </c>
      <c r="D7152" s="8">
        <v>2020</v>
      </c>
      <c r="E7152" s="7" t="s">
        <v>919</v>
      </c>
      <c r="F7152" s="7" t="s">
        <v>796</v>
      </c>
      <c r="G7152" s="7" t="s">
        <v>528</v>
      </c>
      <c r="H7152" s="7" t="s">
        <v>7</v>
      </c>
      <c r="I7152" s="9">
        <v>2.0693619E-2</v>
      </c>
      <c r="J7152" s="10">
        <v>153.16560000000001</v>
      </c>
      <c r="K7152" s="11">
        <v>4</v>
      </c>
      <c r="L7152" s="11" t="str">
        <f>IF(Tabla134[[#This Row],[Item Weight]]&lt;$U$12,"Poco Peso",IF(Tabla134[[#This Row],[Item Weight]]&lt;$U$13,"Peso Medio","Peso Alto"))</f>
        <v>Peso Medio</v>
      </c>
      <c r="M7152" s="7">
        <v>8.7850000000000001</v>
      </c>
      <c r="N7152" s="11">
        <f>IF(Tabla134[[#This Row],[Item Weight (Nulos)]]="",VLOOKUP(Tabla134[[#This Row],[Item Identifier]],'Tabla para Nulos'!$A$3:$B$1563,2,FALSE),Tabla134[[#This Row],[Item Weight (Nulos)]])</f>
        <v>8.7850000000000001</v>
      </c>
      <c r="O7152" s="11" t="str">
        <f>IF(Tabla134[[#This Row],[Item Visibility]]&lt;$U$15,"Poca visibilidad",IF(Tabla134[[#This Row],[Item Visibility]]&lt;$U$16,"Visibilidad media","Mayor visibilidad"))</f>
        <v>Poca visibilidad</v>
      </c>
      <c r="P7152" s="11" t="str">
        <f>IF(Tabla134[[#This Row],[Rating]]&lt;2,"Muy Malo",IF(Tabla134[[#This Row],[Rating]]&lt;3,"Malo",IF(Tabla134[[#This Row],[Rating]]&lt;4,"Regular",IF(Tabla134[[#This Row],[Rating]]&lt;5,"Bueno","Excelente"))))</f>
        <v>Bueno</v>
      </c>
    </row>
    <row r="7153" spans="1:16" x14ac:dyDescent="0.2">
      <c r="A7153" s="7" t="s">
        <v>124</v>
      </c>
      <c r="B7153" s="7" t="s">
        <v>990</v>
      </c>
      <c r="C7153" s="7" t="s">
        <v>19</v>
      </c>
      <c r="D7153" s="8">
        <v>2020</v>
      </c>
      <c r="E7153" s="7" t="s">
        <v>919</v>
      </c>
      <c r="F7153" s="7" t="s">
        <v>796</v>
      </c>
      <c r="G7153" s="7" t="s">
        <v>528</v>
      </c>
      <c r="H7153" s="7" t="s">
        <v>7</v>
      </c>
      <c r="I7153" s="9">
        <v>0.160235723</v>
      </c>
      <c r="J7153" s="10">
        <v>227.87200000000001</v>
      </c>
      <c r="K7153" s="11">
        <v>4</v>
      </c>
      <c r="L7153" s="11" t="str">
        <f>IF(Tabla134[[#This Row],[Item Weight]]&lt;$U$12,"Poco Peso",IF(Tabla134[[#This Row],[Item Weight]]&lt;$U$13,"Peso Medio","Peso Alto"))</f>
        <v>Peso Medio</v>
      </c>
      <c r="M7153" s="7">
        <v>9.3949999999999996</v>
      </c>
      <c r="N7153" s="11">
        <f>IF(Tabla134[[#This Row],[Item Weight (Nulos)]]="",VLOOKUP(Tabla134[[#This Row],[Item Identifier]],'Tabla para Nulos'!$A$3:$B$1563,2,FALSE),Tabla134[[#This Row],[Item Weight (Nulos)]])</f>
        <v>9.3949999999999996</v>
      </c>
      <c r="O7153" s="11" t="str">
        <f>IF(Tabla134[[#This Row],[Item Visibility]]&lt;$U$15,"Poca visibilidad",IF(Tabla134[[#This Row],[Item Visibility]]&lt;$U$16,"Visibilidad media","Mayor visibilidad"))</f>
        <v>Mayor visibilidad</v>
      </c>
      <c r="P7153" s="11" t="str">
        <f>IF(Tabla134[[#This Row],[Rating]]&lt;2,"Muy Malo",IF(Tabla134[[#This Row],[Rating]]&lt;3,"Malo",IF(Tabla134[[#This Row],[Rating]]&lt;4,"Regular",IF(Tabla134[[#This Row],[Rating]]&lt;5,"Bueno","Excelente"))))</f>
        <v>Bueno</v>
      </c>
    </row>
    <row r="7154" spans="1:16" x14ac:dyDescent="0.2">
      <c r="A7154" s="7" t="s">
        <v>124</v>
      </c>
      <c r="B7154" s="7" t="s">
        <v>989</v>
      </c>
      <c r="C7154" s="7" t="s">
        <v>19</v>
      </c>
      <c r="D7154" s="8">
        <v>2020</v>
      </c>
      <c r="E7154" s="7" t="s">
        <v>919</v>
      </c>
      <c r="F7154" s="7" t="s">
        <v>796</v>
      </c>
      <c r="G7154" s="7" t="s">
        <v>528</v>
      </c>
      <c r="H7154" s="7" t="s">
        <v>7</v>
      </c>
      <c r="I7154" s="9">
        <v>5.2363244000000003E-2</v>
      </c>
      <c r="J7154" s="10">
        <v>236.5564</v>
      </c>
      <c r="K7154" s="11">
        <v>4</v>
      </c>
      <c r="L7154" s="11" t="str">
        <f>IF(Tabla134[[#This Row],[Item Weight]]&lt;$U$12,"Poco Peso",IF(Tabla134[[#This Row],[Item Weight]]&lt;$U$13,"Peso Medio","Peso Alto"))</f>
        <v>Peso Medio</v>
      </c>
      <c r="M7154" s="7">
        <v>10.8</v>
      </c>
      <c r="N7154" s="11">
        <f>IF(Tabla134[[#This Row],[Item Weight (Nulos)]]="",VLOOKUP(Tabla134[[#This Row],[Item Identifier]],'Tabla para Nulos'!$A$3:$B$1563,2,FALSE),Tabla134[[#This Row],[Item Weight (Nulos)]])</f>
        <v>10.8</v>
      </c>
      <c r="O7154" s="11" t="str">
        <f>IF(Tabla134[[#This Row],[Item Visibility]]&lt;$U$15,"Poca visibilidad",IF(Tabla134[[#This Row],[Item Visibility]]&lt;$U$16,"Visibilidad media","Mayor visibilidad"))</f>
        <v>Visibilidad media</v>
      </c>
      <c r="P7154" s="11" t="str">
        <f>IF(Tabla134[[#This Row],[Rating]]&lt;2,"Muy Malo",IF(Tabla134[[#This Row],[Rating]]&lt;3,"Malo",IF(Tabla134[[#This Row],[Rating]]&lt;4,"Regular",IF(Tabla134[[#This Row],[Rating]]&lt;5,"Bueno","Excelente"))))</f>
        <v>Bueno</v>
      </c>
    </row>
    <row r="7155" spans="1:16" x14ac:dyDescent="0.2">
      <c r="A7155" s="7" t="s">
        <v>124</v>
      </c>
      <c r="B7155" s="7" t="s">
        <v>847</v>
      </c>
      <c r="C7155" s="7" t="s">
        <v>19</v>
      </c>
      <c r="D7155" s="8">
        <v>2020</v>
      </c>
      <c r="E7155" s="7" t="s">
        <v>919</v>
      </c>
      <c r="F7155" s="7" t="s">
        <v>796</v>
      </c>
      <c r="G7155" s="7" t="s">
        <v>528</v>
      </c>
      <c r="H7155" s="7" t="s">
        <v>7</v>
      </c>
      <c r="I7155" s="9">
        <v>0.11397026</v>
      </c>
      <c r="J7155" s="10">
        <v>185.19239999999999</v>
      </c>
      <c r="K7155" s="11">
        <v>4</v>
      </c>
      <c r="L7155" s="11" t="str">
        <f>IF(Tabla134[[#This Row],[Item Weight]]&lt;$U$12,"Poco Peso",IF(Tabla134[[#This Row],[Item Weight]]&lt;$U$13,"Peso Medio","Peso Alto"))</f>
        <v>Peso Medio</v>
      </c>
      <c r="M7155" s="7">
        <v>11.8</v>
      </c>
      <c r="N7155" s="11">
        <f>IF(Tabla134[[#This Row],[Item Weight (Nulos)]]="",VLOOKUP(Tabla134[[#This Row],[Item Identifier]],'Tabla para Nulos'!$A$3:$B$1563,2,FALSE),Tabla134[[#This Row],[Item Weight (Nulos)]])</f>
        <v>11.8</v>
      </c>
      <c r="O7155" s="11" t="str">
        <f>IF(Tabla134[[#This Row],[Item Visibility]]&lt;$U$15,"Poca visibilidad",IF(Tabla134[[#This Row],[Item Visibility]]&lt;$U$16,"Visibilidad media","Mayor visibilidad"))</f>
        <v>Mayor visibilidad</v>
      </c>
      <c r="P7155" s="11" t="str">
        <f>IF(Tabla134[[#This Row],[Rating]]&lt;2,"Muy Malo",IF(Tabla134[[#This Row],[Rating]]&lt;3,"Malo",IF(Tabla134[[#This Row],[Rating]]&lt;4,"Regular",IF(Tabla134[[#This Row],[Rating]]&lt;5,"Bueno","Excelente"))))</f>
        <v>Bueno</v>
      </c>
    </row>
    <row r="7156" spans="1:16" x14ac:dyDescent="0.2">
      <c r="A7156" s="7" t="s">
        <v>124</v>
      </c>
      <c r="B7156" s="7" t="s">
        <v>988</v>
      </c>
      <c r="C7156" s="7" t="s">
        <v>19</v>
      </c>
      <c r="D7156" s="8">
        <v>2020</v>
      </c>
      <c r="E7156" s="7" t="s">
        <v>919</v>
      </c>
      <c r="F7156" s="7" t="s">
        <v>796</v>
      </c>
      <c r="G7156" s="7" t="s">
        <v>528</v>
      </c>
      <c r="H7156" s="7" t="s">
        <v>7</v>
      </c>
      <c r="I7156" s="9">
        <v>2.0441938999999999E-2</v>
      </c>
      <c r="J7156" s="10">
        <v>216.45079999999999</v>
      </c>
      <c r="K7156" s="11">
        <v>4</v>
      </c>
      <c r="L7156" s="11" t="str">
        <f>IF(Tabla134[[#This Row],[Item Weight]]&lt;$U$12,"Poco Peso",IF(Tabla134[[#This Row],[Item Weight]]&lt;$U$13,"Peso Medio","Peso Alto"))</f>
        <v>Peso Medio</v>
      </c>
      <c r="M7156" s="7">
        <v>15.35</v>
      </c>
      <c r="N7156" s="11">
        <f>IF(Tabla134[[#This Row],[Item Weight (Nulos)]]="",VLOOKUP(Tabla134[[#This Row],[Item Identifier]],'Tabla para Nulos'!$A$3:$B$1563,2,FALSE),Tabla134[[#This Row],[Item Weight (Nulos)]])</f>
        <v>15.35</v>
      </c>
      <c r="O7156" s="11" t="str">
        <f>IF(Tabla134[[#This Row],[Item Visibility]]&lt;$U$15,"Poca visibilidad",IF(Tabla134[[#This Row],[Item Visibility]]&lt;$U$16,"Visibilidad media","Mayor visibilidad"))</f>
        <v>Poca visibilidad</v>
      </c>
      <c r="P7156" s="11" t="str">
        <f>IF(Tabla134[[#This Row],[Rating]]&lt;2,"Muy Malo",IF(Tabla134[[#This Row],[Rating]]&lt;3,"Malo",IF(Tabla134[[#This Row],[Rating]]&lt;4,"Regular",IF(Tabla134[[#This Row],[Rating]]&lt;5,"Bueno","Excelente"))))</f>
        <v>Bueno</v>
      </c>
    </row>
    <row r="7157" spans="1:16" x14ac:dyDescent="0.2">
      <c r="A7157" s="7" t="s">
        <v>124</v>
      </c>
      <c r="B7157" s="7" t="s">
        <v>987</v>
      </c>
      <c r="C7157" s="7" t="s">
        <v>19</v>
      </c>
      <c r="D7157" s="8">
        <v>2020</v>
      </c>
      <c r="E7157" s="7" t="s">
        <v>919</v>
      </c>
      <c r="F7157" s="7" t="s">
        <v>796</v>
      </c>
      <c r="G7157" s="7" t="s">
        <v>528</v>
      </c>
      <c r="H7157" s="7" t="s">
        <v>7</v>
      </c>
      <c r="I7157" s="9">
        <v>3.3568871E-2</v>
      </c>
      <c r="J7157" s="10">
        <v>74.9696</v>
      </c>
      <c r="K7157" s="11">
        <v>4</v>
      </c>
      <c r="L7157" s="11" t="str">
        <f>IF(Tabla134[[#This Row],[Item Weight]]&lt;$U$12,"Poco Peso",IF(Tabla134[[#This Row],[Item Weight]]&lt;$U$13,"Peso Medio","Peso Alto"))</f>
        <v>Peso Medio</v>
      </c>
      <c r="M7157" s="7">
        <v>16.2</v>
      </c>
      <c r="N7157" s="11">
        <f>IF(Tabla134[[#This Row],[Item Weight (Nulos)]]="",VLOOKUP(Tabla134[[#This Row],[Item Identifier]],'Tabla para Nulos'!$A$3:$B$1563,2,FALSE),Tabla134[[#This Row],[Item Weight (Nulos)]])</f>
        <v>16.2</v>
      </c>
      <c r="O7157" s="11" t="str">
        <f>IF(Tabla134[[#This Row],[Item Visibility]]&lt;$U$15,"Poca visibilidad",IF(Tabla134[[#This Row],[Item Visibility]]&lt;$U$16,"Visibilidad media","Mayor visibilidad"))</f>
        <v>Visibilidad media</v>
      </c>
      <c r="P7157" s="11" t="str">
        <f>IF(Tabla134[[#This Row],[Rating]]&lt;2,"Muy Malo",IF(Tabla134[[#This Row],[Rating]]&lt;3,"Malo",IF(Tabla134[[#This Row],[Rating]]&lt;4,"Regular",IF(Tabla134[[#This Row],[Rating]]&lt;5,"Bueno","Excelente"))))</f>
        <v>Bueno</v>
      </c>
    </row>
    <row r="7158" spans="1:16" x14ac:dyDescent="0.2">
      <c r="A7158" s="7" t="s">
        <v>124</v>
      </c>
      <c r="B7158" s="7" t="s">
        <v>846</v>
      </c>
      <c r="C7158" s="7" t="s">
        <v>19</v>
      </c>
      <c r="D7158" s="8">
        <v>2020</v>
      </c>
      <c r="E7158" s="7" t="s">
        <v>919</v>
      </c>
      <c r="F7158" s="7" t="s">
        <v>796</v>
      </c>
      <c r="G7158" s="7" t="s">
        <v>528</v>
      </c>
      <c r="H7158" s="7" t="s">
        <v>7</v>
      </c>
      <c r="I7158" s="9">
        <v>4.1851755999999997E-2</v>
      </c>
      <c r="J7158" s="10">
        <v>162.7526</v>
      </c>
      <c r="K7158" s="11">
        <v>4</v>
      </c>
      <c r="L7158" s="11" t="str">
        <f>IF(Tabla134[[#This Row],[Item Weight]]&lt;$U$12,"Poco Peso",IF(Tabla134[[#This Row],[Item Weight]]&lt;$U$13,"Peso Medio","Peso Alto"))</f>
        <v>Peso Alto</v>
      </c>
      <c r="M7158" s="7">
        <v>17.600000000000001</v>
      </c>
      <c r="N7158" s="11">
        <f>IF(Tabla134[[#This Row],[Item Weight (Nulos)]]="",VLOOKUP(Tabla134[[#This Row],[Item Identifier]],'Tabla para Nulos'!$A$3:$B$1563,2,FALSE),Tabla134[[#This Row],[Item Weight (Nulos)]])</f>
        <v>17.600000000000001</v>
      </c>
      <c r="O7158" s="11" t="str">
        <f>IF(Tabla134[[#This Row],[Item Visibility]]&lt;$U$15,"Poca visibilidad",IF(Tabla134[[#This Row],[Item Visibility]]&lt;$U$16,"Visibilidad media","Mayor visibilidad"))</f>
        <v>Visibilidad media</v>
      </c>
      <c r="P7158" s="11" t="str">
        <f>IF(Tabla134[[#This Row],[Rating]]&lt;2,"Muy Malo",IF(Tabla134[[#This Row],[Rating]]&lt;3,"Malo",IF(Tabla134[[#This Row],[Rating]]&lt;4,"Regular",IF(Tabla134[[#This Row],[Rating]]&lt;5,"Bueno","Excelente"))))</f>
        <v>Bueno</v>
      </c>
    </row>
    <row r="7159" spans="1:16" x14ac:dyDescent="0.2">
      <c r="A7159" s="7" t="s">
        <v>124</v>
      </c>
      <c r="B7159" s="7" t="s">
        <v>986</v>
      </c>
      <c r="C7159" s="7" t="s">
        <v>19</v>
      </c>
      <c r="D7159" s="8">
        <v>2020</v>
      </c>
      <c r="E7159" s="7" t="s">
        <v>919</v>
      </c>
      <c r="F7159" s="7" t="s">
        <v>796</v>
      </c>
      <c r="G7159" s="7" t="s">
        <v>528</v>
      </c>
      <c r="H7159" s="7" t="s">
        <v>7</v>
      </c>
      <c r="I7159" s="9">
        <v>1.4675574E-2</v>
      </c>
      <c r="J7159" s="10">
        <v>50.8324</v>
      </c>
      <c r="K7159" s="11">
        <v>4</v>
      </c>
      <c r="L7159" s="11" t="str">
        <f>IF(Tabla134[[#This Row],[Item Weight]]&lt;$U$12,"Poco Peso",IF(Tabla134[[#This Row],[Item Weight]]&lt;$U$13,"Peso Medio","Peso Alto"))</f>
        <v>Peso Alto</v>
      </c>
      <c r="M7159" s="7">
        <v>18.7</v>
      </c>
      <c r="N7159" s="11">
        <f>IF(Tabla134[[#This Row],[Item Weight (Nulos)]]="",VLOOKUP(Tabla134[[#This Row],[Item Identifier]],'Tabla para Nulos'!$A$3:$B$1563,2,FALSE),Tabla134[[#This Row],[Item Weight (Nulos)]])</f>
        <v>18.7</v>
      </c>
      <c r="O7159" s="11" t="str">
        <f>IF(Tabla134[[#This Row],[Item Visibility]]&lt;$U$15,"Poca visibilidad",IF(Tabla134[[#This Row],[Item Visibility]]&lt;$U$16,"Visibilidad media","Mayor visibilidad"))</f>
        <v>Poca visibilidad</v>
      </c>
      <c r="P7159" s="11" t="str">
        <f>IF(Tabla134[[#This Row],[Rating]]&lt;2,"Muy Malo",IF(Tabla134[[#This Row],[Rating]]&lt;3,"Malo",IF(Tabla134[[#This Row],[Rating]]&lt;4,"Regular",IF(Tabla134[[#This Row],[Rating]]&lt;5,"Bueno","Excelente"))))</f>
        <v>Bueno</v>
      </c>
    </row>
    <row r="7160" spans="1:16" x14ac:dyDescent="0.2">
      <c r="A7160" s="7" t="s">
        <v>124</v>
      </c>
      <c r="B7160" s="7" t="s">
        <v>985</v>
      </c>
      <c r="C7160" s="7" t="s">
        <v>122</v>
      </c>
      <c r="D7160" s="8">
        <v>2020</v>
      </c>
      <c r="E7160" s="7" t="s">
        <v>919</v>
      </c>
      <c r="F7160" s="7" t="s">
        <v>796</v>
      </c>
      <c r="G7160" s="7" t="s">
        <v>528</v>
      </c>
      <c r="H7160" s="7" t="s">
        <v>7</v>
      </c>
      <c r="I7160" s="9">
        <v>2.6010729E-2</v>
      </c>
      <c r="J7160" s="10">
        <v>119.14400000000001</v>
      </c>
      <c r="K7160" s="11">
        <v>4</v>
      </c>
      <c r="L7160" s="11" t="str">
        <f>IF(Tabla134[[#This Row],[Item Weight]]&lt;$U$12,"Poco Peso",IF(Tabla134[[#This Row],[Item Weight]]&lt;$U$13,"Peso Medio","Peso Alto"))</f>
        <v>Peso Medio</v>
      </c>
      <c r="M7160" s="7">
        <v>12.15</v>
      </c>
      <c r="N7160" s="11">
        <f>IF(Tabla134[[#This Row],[Item Weight (Nulos)]]="",VLOOKUP(Tabla134[[#This Row],[Item Identifier]],'Tabla para Nulos'!$A$3:$B$1563,2,FALSE),Tabla134[[#This Row],[Item Weight (Nulos)]])</f>
        <v>12.15</v>
      </c>
      <c r="O7160" s="11" t="str">
        <f>IF(Tabla134[[#This Row],[Item Visibility]]&lt;$U$15,"Poca visibilidad",IF(Tabla134[[#This Row],[Item Visibility]]&lt;$U$16,"Visibilidad media","Mayor visibilidad"))</f>
        <v>Poca visibilidad</v>
      </c>
      <c r="P7160" s="11" t="str">
        <f>IF(Tabla134[[#This Row],[Rating]]&lt;2,"Muy Malo",IF(Tabla134[[#This Row],[Rating]]&lt;3,"Malo",IF(Tabla134[[#This Row],[Rating]]&lt;4,"Regular",IF(Tabla134[[#This Row],[Rating]]&lt;5,"Bueno","Excelente"))))</f>
        <v>Bueno</v>
      </c>
    </row>
    <row r="7161" spans="1:16" x14ac:dyDescent="0.2">
      <c r="A7161" s="7" t="s">
        <v>124</v>
      </c>
      <c r="B7161" s="7" t="s">
        <v>584</v>
      </c>
      <c r="C7161" s="7" t="s">
        <v>122</v>
      </c>
      <c r="D7161" s="8">
        <v>2020</v>
      </c>
      <c r="E7161" s="7" t="s">
        <v>919</v>
      </c>
      <c r="F7161" s="7" t="s">
        <v>796</v>
      </c>
      <c r="G7161" s="7" t="s">
        <v>528</v>
      </c>
      <c r="H7161" s="7" t="s">
        <v>7</v>
      </c>
      <c r="I7161" s="9">
        <v>9.8170402000000004E-2</v>
      </c>
      <c r="J7161" s="10">
        <v>224.0746</v>
      </c>
      <c r="K7161" s="11">
        <v>4</v>
      </c>
      <c r="L7161" s="11" t="str">
        <f>IF(Tabla134[[#This Row],[Item Weight]]&lt;$U$12,"Poco Peso",IF(Tabla134[[#This Row],[Item Weight]]&lt;$U$13,"Peso Medio","Peso Alto"))</f>
        <v>Peso Alto</v>
      </c>
      <c r="M7161" s="7">
        <v>20.85</v>
      </c>
      <c r="N7161" s="11">
        <f>IF(Tabla134[[#This Row],[Item Weight (Nulos)]]="",VLOOKUP(Tabla134[[#This Row],[Item Identifier]],'Tabla para Nulos'!$A$3:$B$1563,2,FALSE),Tabla134[[#This Row],[Item Weight (Nulos)]])</f>
        <v>20.85</v>
      </c>
      <c r="O7161" s="11" t="str">
        <f>IF(Tabla134[[#This Row],[Item Visibility]]&lt;$U$15,"Poca visibilidad",IF(Tabla134[[#This Row],[Item Visibility]]&lt;$U$16,"Visibilidad media","Mayor visibilidad"))</f>
        <v>Mayor visibilidad</v>
      </c>
      <c r="P7161" s="11" t="str">
        <f>IF(Tabla134[[#This Row],[Rating]]&lt;2,"Muy Malo",IF(Tabla134[[#This Row],[Rating]]&lt;3,"Malo",IF(Tabla134[[#This Row],[Rating]]&lt;4,"Regular",IF(Tabla134[[#This Row],[Rating]]&lt;5,"Bueno","Excelente"))))</f>
        <v>Bueno</v>
      </c>
    </row>
    <row r="7162" spans="1:16" x14ac:dyDescent="0.2">
      <c r="A7162" s="7" t="s">
        <v>6</v>
      </c>
      <c r="B7162" s="7" t="s">
        <v>984</v>
      </c>
      <c r="C7162" s="7" t="s">
        <v>28</v>
      </c>
      <c r="D7162" s="8">
        <v>2015</v>
      </c>
      <c r="E7162" s="7" t="s">
        <v>922</v>
      </c>
      <c r="F7162" s="7" t="s">
        <v>796</v>
      </c>
      <c r="G7162" s="7" t="s">
        <v>528</v>
      </c>
      <c r="H7162" s="7" t="s">
        <v>7</v>
      </c>
      <c r="I7162" s="9">
        <v>4.1857101000000001E-2</v>
      </c>
      <c r="J7162" s="10">
        <v>162.7868</v>
      </c>
      <c r="K7162" s="11">
        <v>4</v>
      </c>
      <c r="L7162" s="11" t="str">
        <f>IF(Tabla134[[#This Row],[Item Weight]]&lt;$U$12,"Poco Peso",IF(Tabla134[[#This Row],[Item Weight]]&lt;$U$13,"Peso Medio","Peso Alto"))</f>
        <v>Poco Peso</v>
      </c>
      <c r="M7162" s="7">
        <v>5.26</v>
      </c>
      <c r="N7162" s="11">
        <f>IF(Tabla134[[#This Row],[Item Weight (Nulos)]]="",VLOOKUP(Tabla134[[#This Row],[Item Identifier]],'Tabla para Nulos'!$A$3:$B$1563,2,FALSE),Tabla134[[#This Row],[Item Weight (Nulos)]])</f>
        <v>5.26</v>
      </c>
      <c r="O7162" s="11" t="str">
        <f>IF(Tabla134[[#This Row],[Item Visibility]]&lt;$U$15,"Poca visibilidad",IF(Tabla134[[#This Row],[Item Visibility]]&lt;$U$16,"Visibilidad media","Mayor visibilidad"))</f>
        <v>Visibilidad media</v>
      </c>
      <c r="P7162" s="11" t="str">
        <f>IF(Tabla134[[#This Row],[Rating]]&lt;2,"Muy Malo",IF(Tabla134[[#This Row],[Rating]]&lt;3,"Malo",IF(Tabla134[[#This Row],[Rating]]&lt;4,"Regular",IF(Tabla134[[#This Row],[Rating]]&lt;5,"Bueno","Excelente"))))</f>
        <v>Bueno</v>
      </c>
    </row>
    <row r="7163" spans="1:16" x14ac:dyDescent="0.2">
      <c r="A7163" s="7" t="s">
        <v>6</v>
      </c>
      <c r="B7163" s="7" t="s">
        <v>983</v>
      </c>
      <c r="C7163" s="7" t="s">
        <v>28</v>
      </c>
      <c r="D7163" s="8">
        <v>2015</v>
      </c>
      <c r="E7163" s="7" t="s">
        <v>922</v>
      </c>
      <c r="F7163" s="7" t="s">
        <v>796</v>
      </c>
      <c r="G7163" s="7" t="s">
        <v>528</v>
      </c>
      <c r="H7163" s="7" t="s">
        <v>7</v>
      </c>
      <c r="I7163" s="9">
        <v>0.16187506300000001</v>
      </c>
      <c r="J7163" s="10">
        <v>35.684800000000003</v>
      </c>
      <c r="K7163" s="11">
        <v>4</v>
      </c>
      <c r="L7163" s="11" t="str">
        <f>IF(Tabla134[[#This Row],[Item Weight]]&lt;$U$12,"Poco Peso",IF(Tabla134[[#This Row],[Item Weight]]&lt;$U$13,"Peso Medio","Peso Alto"))</f>
        <v>Poco Peso</v>
      </c>
      <c r="M7163" s="7">
        <v>7.8550000000000004</v>
      </c>
      <c r="N7163" s="11">
        <f>IF(Tabla134[[#This Row],[Item Weight (Nulos)]]="",VLOOKUP(Tabla134[[#This Row],[Item Identifier]],'Tabla para Nulos'!$A$3:$B$1563,2,FALSE),Tabla134[[#This Row],[Item Weight (Nulos)]])</f>
        <v>7.8550000000000004</v>
      </c>
      <c r="O7163" s="11" t="str">
        <f>IF(Tabla134[[#This Row],[Item Visibility]]&lt;$U$15,"Poca visibilidad",IF(Tabla134[[#This Row],[Item Visibility]]&lt;$U$16,"Visibilidad media","Mayor visibilidad"))</f>
        <v>Mayor visibilidad</v>
      </c>
      <c r="P7163" s="11" t="str">
        <f>IF(Tabla134[[#This Row],[Rating]]&lt;2,"Muy Malo",IF(Tabla134[[#This Row],[Rating]]&lt;3,"Malo",IF(Tabla134[[#This Row],[Rating]]&lt;4,"Regular",IF(Tabla134[[#This Row],[Rating]]&lt;5,"Bueno","Excelente"))))</f>
        <v>Bueno</v>
      </c>
    </row>
    <row r="7164" spans="1:16" x14ac:dyDescent="0.2">
      <c r="A7164" s="7" t="s">
        <v>6</v>
      </c>
      <c r="B7164" s="7" t="s">
        <v>982</v>
      </c>
      <c r="C7164" s="7" t="s">
        <v>28</v>
      </c>
      <c r="D7164" s="8">
        <v>2015</v>
      </c>
      <c r="E7164" s="7" t="s">
        <v>922</v>
      </c>
      <c r="F7164" s="7" t="s">
        <v>796</v>
      </c>
      <c r="G7164" s="7" t="s">
        <v>528</v>
      </c>
      <c r="H7164" s="7" t="s">
        <v>7</v>
      </c>
      <c r="I7164" s="9">
        <v>3.5644324999999998E-2</v>
      </c>
      <c r="J7164" s="10">
        <v>147.14439999999999</v>
      </c>
      <c r="K7164" s="11">
        <v>4</v>
      </c>
      <c r="L7164" s="11" t="str">
        <f>IF(Tabla134[[#This Row],[Item Weight]]&lt;$U$12,"Poco Peso",IF(Tabla134[[#This Row],[Item Weight]]&lt;$U$13,"Peso Medio","Peso Alto"))</f>
        <v>Poco Peso</v>
      </c>
      <c r="M7164" s="7">
        <v>8.3149999999999995</v>
      </c>
      <c r="N7164" s="11">
        <f>IF(Tabla134[[#This Row],[Item Weight (Nulos)]]="",VLOOKUP(Tabla134[[#This Row],[Item Identifier]],'Tabla para Nulos'!$A$3:$B$1563,2,FALSE),Tabla134[[#This Row],[Item Weight (Nulos)]])</f>
        <v>8.3149999999999995</v>
      </c>
      <c r="O7164" s="11" t="str">
        <f>IF(Tabla134[[#This Row],[Item Visibility]]&lt;$U$15,"Poca visibilidad",IF(Tabla134[[#This Row],[Item Visibility]]&lt;$U$16,"Visibilidad media","Mayor visibilidad"))</f>
        <v>Visibilidad media</v>
      </c>
      <c r="P7164" s="11" t="str">
        <f>IF(Tabla134[[#This Row],[Rating]]&lt;2,"Muy Malo",IF(Tabla134[[#This Row],[Rating]]&lt;3,"Malo",IF(Tabla134[[#This Row],[Rating]]&lt;4,"Regular",IF(Tabla134[[#This Row],[Rating]]&lt;5,"Bueno","Excelente"))))</f>
        <v>Bueno</v>
      </c>
    </row>
    <row r="7165" spans="1:16" x14ac:dyDescent="0.2">
      <c r="A7165" s="7" t="s">
        <v>6</v>
      </c>
      <c r="B7165" s="7" t="s">
        <v>981</v>
      </c>
      <c r="C7165" s="7" t="s">
        <v>28</v>
      </c>
      <c r="D7165" s="8">
        <v>2015</v>
      </c>
      <c r="E7165" s="7" t="s">
        <v>922</v>
      </c>
      <c r="F7165" s="7" t="s">
        <v>796</v>
      </c>
      <c r="G7165" s="7" t="s">
        <v>528</v>
      </c>
      <c r="H7165" s="7" t="s">
        <v>7</v>
      </c>
      <c r="I7165" s="9">
        <v>3.9120291000000001E-2</v>
      </c>
      <c r="J7165" s="10">
        <v>206.8296</v>
      </c>
      <c r="K7165" s="11">
        <v>4</v>
      </c>
      <c r="L7165" s="11" t="str">
        <f>IF(Tabla134[[#This Row],[Item Weight]]&lt;$U$12,"Poco Peso",IF(Tabla134[[#This Row],[Item Weight]]&lt;$U$13,"Peso Medio","Peso Alto"))</f>
        <v>Peso Medio</v>
      </c>
      <c r="M7165" s="7">
        <v>8.8949999999999996</v>
      </c>
      <c r="N7165" s="11">
        <f>IF(Tabla134[[#This Row],[Item Weight (Nulos)]]="",VLOOKUP(Tabla134[[#This Row],[Item Identifier]],'Tabla para Nulos'!$A$3:$B$1563,2,FALSE),Tabla134[[#This Row],[Item Weight (Nulos)]])</f>
        <v>8.8949999999999996</v>
      </c>
      <c r="O7165" s="11" t="str">
        <f>IF(Tabla134[[#This Row],[Item Visibility]]&lt;$U$15,"Poca visibilidad",IF(Tabla134[[#This Row],[Item Visibility]]&lt;$U$16,"Visibilidad media","Mayor visibilidad"))</f>
        <v>Visibilidad media</v>
      </c>
      <c r="P7165" s="11" t="str">
        <f>IF(Tabla134[[#This Row],[Rating]]&lt;2,"Muy Malo",IF(Tabla134[[#This Row],[Rating]]&lt;3,"Malo",IF(Tabla134[[#This Row],[Rating]]&lt;4,"Regular",IF(Tabla134[[#This Row],[Rating]]&lt;5,"Bueno","Excelente"))))</f>
        <v>Bueno</v>
      </c>
    </row>
    <row r="7166" spans="1:16" x14ac:dyDescent="0.2">
      <c r="A7166" s="7" t="s">
        <v>6</v>
      </c>
      <c r="B7166" s="7" t="s">
        <v>980</v>
      </c>
      <c r="C7166" s="7" t="s">
        <v>28</v>
      </c>
      <c r="D7166" s="8">
        <v>2015</v>
      </c>
      <c r="E7166" s="7" t="s">
        <v>922</v>
      </c>
      <c r="F7166" s="7" t="s">
        <v>796</v>
      </c>
      <c r="G7166" s="7" t="s">
        <v>528</v>
      </c>
      <c r="H7166" s="7" t="s">
        <v>7</v>
      </c>
      <c r="I7166" s="9">
        <v>2.6424423999999998E-2</v>
      </c>
      <c r="J7166" s="10">
        <v>145.21279999999999</v>
      </c>
      <c r="K7166" s="11">
        <v>4</v>
      </c>
      <c r="L7166" s="11" t="str">
        <f>IF(Tabla134[[#This Row],[Item Weight]]&lt;$U$12,"Poco Peso",IF(Tabla134[[#This Row],[Item Weight]]&lt;$U$13,"Peso Medio","Peso Alto"))</f>
        <v>Peso Medio</v>
      </c>
      <c r="M7166" s="7">
        <v>10.5</v>
      </c>
      <c r="N7166" s="11">
        <f>IF(Tabla134[[#This Row],[Item Weight (Nulos)]]="",VLOOKUP(Tabla134[[#This Row],[Item Identifier]],'Tabla para Nulos'!$A$3:$B$1563,2,FALSE),Tabla134[[#This Row],[Item Weight (Nulos)]])</f>
        <v>10.5</v>
      </c>
      <c r="O7166" s="11" t="str">
        <f>IF(Tabla134[[#This Row],[Item Visibility]]&lt;$U$15,"Poca visibilidad",IF(Tabla134[[#This Row],[Item Visibility]]&lt;$U$16,"Visibilidad media","Mayor visibilidad"))</f>
        <v>Poca visibilidad</v>
      </c>
      <c r="P7166" s="11" t="str">
        <f>IF(Tabla134[[#This Row],[Rating]]&lt;2,"Muy Malo",IF(Tabla134[[#This Row],[Rating]]&lt;3,"Malo",IF(Tabla134[[#This Row],[Rating]]&lt;4,"Regular",IF(Tabla134[[#This Row],[Rating]]&lt;5,"Bueno","Excelente"))))</f>
        <v>Bueno</v>
      </c>
    </row>
    <row r="7167" spans="1:16" x14ac:dyDescent="0.2">
      <c r="A7167" s="7" t="s">
        <v>6</v>
      </c>
      <c r="B7167" s="7" t="s">
        <v>385</v>
      </c>
      <c r="C7167" s="7" t="s">
        <v>28</v>
      </c>
      <c r="D7167" s="8">
        <v>2015</v>
      </c>
      <c r="E7167" s="7" t="s">
        <v>922</v>
      </c>
      <c r="F7167" s="7" t="s">
        <v>796</v>
      </c>
      <c r="G7167" s="7" t="s">
        <v>528</v>
      </c>
      <c r="H7167" s="7" t="s">
        <v>7</v>
      </c>
      <c r="I7167" s="9">
        <v>3.1598705999999997E-2</v>
      </c>
      <c r="J7167" s="10">
        <v>172.97640000000001</v>
      </c>
      <c r="K7167" s="11">
        <v>4</v>
      </c>
      <c r="L7167" s="11" t="str">
        <f>IF(Tabla134[[#This Row],[Item Weight]]&lt;$U$12,"Poco Peso",IF(Tabla134[[#This Row],[Item Weight]]&lt;$U$13,"Peso Medio","Peso Alto"))</f>
        <v>Peso Medio</v>
      </c>
      <c r="M7167" s="7">
        <v>12.6</v>
      </c>
      <c r="N7167" s="11">
        <f>IF(Tabla134[[#This Row],[Item Weight (Nulos)]]="",VLOOKUP(Tabla134[[#This Row],[Item Identifier]],'Tabla para Nulos'!$A$3:$B$1563,2,FALSE),Tabla134[[#This Row],[Item Weight (Nulos)]])</f>
        <v>12.6</v>
      </c>
      <c r="O7167" s="11" t="str">
        <f>IF(Tabla134[[#This Row],[Item Visibility]]&lt;$U$15,"Poca visibilidad",IF(Tabla134[[#This Row],[Item Visibility]]&lt;$U$16,"Visibilidad media","Mayor visibilidad"))</f>
        <v>Visibilidad media</v>
      </c>
      <c r="P7167" s="11" t="str">
        <f>IF(Tabla134[[#This Row],[Rating]]&lt;2,"Muy Malo",IF(Tabla134[[#This Row],[Rating]]&lt;3,"Malo",IF(Tabla134[[#This Row],[Rating]]&lt;4,"Regular",IF(Tabla134[[#This Row],[Rating]]&lt;5,"Bueno","Excelente"))))</f>
        <v>Bueno</v>
      </c>
    </row>
    <row r="7168" spans="1:16" x14ac:dyDescent="0.2">
      <c r="A7168" s="7" t="s">
        <v>6</v>
      </c>
      <c r="B7168" s="7" t="s">
        <v>581</v>
      </c>
      <c r="C7168" s="7" t="s">
        <v>28</v>
      </c>
      <c r="D7168" s="8">
        <v>2015</v>
      </c>
      <c r="E7168" s="7" t="s">
        <v>922</v>
      </c>
      <c r="F7168" s="7" t="s">
        <v>796</v>
      </c>
      <c r="G7168" s="7" t="s">
        <v>528</v>
      </c>
      <c r="H7168" s="7" t="s">
        <v>7</v>
      </c>
      <c r="I7168" s="9">
        <v>2.6895200000000001E-2</v>
      </c>
      <c r="J7168" s="10">
        <v>220.34559999999999</v>
      </c>
      <c r="K7168" s="11">
        <v>4</v>
      </c>
      <c r="L7168" s="11" t="str">
        <f>IF(Tabla134[[#This Row],[Item Weight]]&lt;$U$12,"Poco Peso",IF(Tabla134[[#This Row],[Item Weight]]&lt;$U$13,"Peso Medio","Peso Alto"))</f>
        <v>Peso Medio</v>
      </c>
      <c r="M7168" s="7">
        <v>15</v>
      </c>
      <c r="N7168" s="11">
        <f>IF(Tabla134[[#This Row],[Item Weight (Nulos)]]="",VLOOKUP(Tabla134[[#This Row],[Item Identifier]],'Tabla para Nulos'!$A$3:$B$1563,2,FALSE),Tabla134[[#This Row],[Item Weight (Nulos)]])</f>
        <v>15</v>
      </c>
      <c r="O7168" s="11" t="str">
        <f>IF(Tabla134[[#This Row],[Item Visibility]]&lt;$U$15,"Poca visibilidad",IF(Tabla134[[#This Row],[Item Visibility]]&lt;$U$16,"Visibilidad media","Mayor visibilidad"))</f>
        <v>Poca visibilidad</v>
      </c>
      <c r="P7168" s="11" t="str">
        <f>IF(Tabla134[[#This Row],[Rating]]&lt;2,"Muy Malo",IF(Tabla134[[#This Row],[Rating]]&lt;3,"Malo",IF(Tabla134[[#This Row],[Rating]]&lt;4,"Regular",IF(Tabla134[[#This Row],[Rating]]&lt;5,"Bueno","Excelente"))))</f>
        <v>Bueno</v>
      </c>
    </row>
    <row r="7169" spans="1:16" x14ac:dyDescent="0.2">
      <c r="A7169" s="7" t="s">
        <v>6</v>
      </c>
      <c r="B7169" s="7" t="s">
        <v>745</v>
      </c>
      <c r="C7169" s="7" t="s">
        <v>28</v>
      </c>
      <c r="D7169" s="8">
        <v>2015</v>
      </c>
      <c r="E7169" s="7" t="s">
        <v>922</v>
      </c>
      <c r="F7169" s="7" t="s">
        <v>796</v>
      </c>
      <c r="G7169" s="7" t="s">
        <v>528</v>
      </c>
      <c r="H7169" s="7" t="s">
        <v>7</v>
      </c>
      <c r="I7169" s="9">
        <v>7.5904694999999994E-2</v>
      </c>
      <c r="J7169" s="10">
        <v>263.95679999999999</v>
      </c>
      <c r="K7169" s="11">
        <v>4</v>
      </c>
      <c r="L7169" s="11" t="str">
        <f>IF(Tabla134[[#This Row],[Item Weight]]&lt;$U$12,"Poco Peso",IF(Tabla134[[#This Row],[Item Weight]]&lt;$U$13,"Peso Medio","Peso Alto"))</f>
        <v>Peso Medio</v>
      </c>
      <c r="M7169" s="7">
        <v>15.5</v>
      </c>
      <c r="N7169" s="11">
        <f>IF(Tabla134[[#This Row],[Item Weight (Nulos)]]="",VLOOKUP(Tabla134[[#This Row],[Item Identifier]],'Tabla para Nulos'!$A$3:$B$1563,2,FALSE),Tabla134[[#This Row],[Item Weight (Nulos)]])</f>
        <v>15.5</v>
      </c>
      <c r="O7169" s="11" t="str">
        <f>IF(Tabla134[[#This Row],[Item Visibility]]&lt;$U$15,"Poca visibilidad",IF(Tabla134[[#This Row],[Item Visibility]]&lt;$U$16,"Visibilidad media","Mayor visibilidad"))</f>
        <v>Visibilidad media</v>
      </c>
      <c r="P7169" s="11" t="str">
        <f>IF(Tabla134[[#This Row],[Rating]]&lt;2,"Muy Malo",IF(Tabla134[[#This Row],[Rating]]&lt;3,"Malo",IF(Tabla134[[#This Row],[Rating]]&lt;4,"Regular",IF(Tabla134[[#This Row],[Rating]]&lt;5,"Bueno","Excelente"))))</f>
        <v>Bueno</v>
      </c>
    </row>
    <row r="7170" spans="1:16" x14ac:dyDescent="0.2">
      <c r="A7170" s="7" t="s">
        <v>6</v>
      </c>
      <c r="B7170" s="7" t="s">
        <v>384</v>
      </c>
      <c r="C7170" s="7" t="s">
        <v>28</v>
      </c>
      <c r="D7170" s="8">
        <v>2015</v>
      </c>
      <c r="E7170" s="7" t="s">
        <v>922</v>
      </c>
      <c r="F7170" s="7" t="s">
        <v>796</v>
      </c>
      <c r="G7170" s="7" t="s">
        <v>528</v>
      </c>
      <c r="H7170" s="7" t="s">
        <v>7</v>
      </c>
      <c r="I7170" s="9">
        <v>0.106968577</v>
      </c>
      <c r="J7170" s="10">
        <v>180.5634</v>
      </c>
      <c r="K7170" s="11">
        <v>4</v>
      </c>
      <c r="L7170" s="11" t="str">
        <f>IF(Tabla134[[#This Row],[Item Weight]]&lt;$U$12,"Poco Peso",IF(Tabla134[[#This Row],[Item Weight]]&lt;$U$13,"Peso Medio","Peso Alto"))</f>
        <v>Peso Medio</v>
      </c>
      <c r="M7170" s="7">
        <v>16</v>
      </c>
      <c r="N7170" s="11">
        <f>IF(Tabla134[[#This Row],[Item Weight (Nulos)]]="",VLOOKUP(Tabla134[[#This Row],[Item Identifier]],'Tabla para Nulos'!$A$3:$B$1563,2,FALSE),Tabla134[[#This Row],[Item Weight (Nulos)]])</f>
        <v>16</v>
      </c>
      <c r="O7170" s="11" t="str">
        <f>IF(Tabla134[[#This Row],[Item Visibility]]&lt;$U$15,"Poca visibilidad",IF(Tabla134[[#This Row],[Item Visibility]]&lt;$U$16,"Visibilidad media","Mayor visibilidad"))</f>
        <v>Mayor visibilidad</v>
      </c>
      <c r="P7170" s="11" t="str">
        <f>IF(Tabla134[[#This Row],[Rating]]&lt;2,"Muy Malo",IF(Tabla134[[#This Row],[Rating]]&lt;3,"Malo",IF(Tabla134[[#This Row],[Rating]]&lt;4,"Regular",IF(Tabla134[[#This Row],[Rating]]&lt;5,"Bueno","Excelente"))))</f>
        <v>Bueno</v>
      </c>
    </row>
    <row r="7171" spans="1:16" x14ac:dyDescent="0.2">
      <c r="A7171" s="7" t="s">
        <v>6</v>
      </c>
      <c r="B7171" s="7" t="s">
        <v>744</v>
      </c>
      <c r="C7171" s="7" t="s">
        <v>28</v>
      </c>
      <c r="D7171" s="8">
        <v>2015</v>
      </c>
      <c r="E7171" s="7" t="s">
        <v>922</v>
      </c>
      <c r="F7171" s="7" t="s">
        <v>796</v>
      </c>
      <c r="G7171" s="7" t="s">
        <v>528</v>
      </c>
      <c r="H7171" s="7" t="s">
        <v>7</v>
      </c>
      <c r="I7171" s="9">
        <v>6.0022526E-2</v>
      </c>
      <c r="J7171" s="10">
        <v>168.7132</v>
      </c>
      <c r="K7171" s="11">
        <v>4</v>
      </c>
      <c r="L7171" s="11" t="str">
        <f>IF(Tabla134[[#This Row],[Item Weight]]&lt;$U$12,"Poco Peso",IF(Tabla134[[#This Row],[Item Weight]]&lt;$U$13,"Peso Medio","Peso Alto"))</f>
        <v>Peso Alto</v>
      </c>
      <c r="M7171" s="7">
        <v>20</v>
      </c>
      <c r="N7171" s="11">
        <f>IF(Tabla134[[#This Row],[Item Weight (Nulos)]]="",VLOOKUP(Tabla134[[#This Row],[Item Identifier]],'Tabla para Nulos'!$A$3:$B$1563,2,FALSE),Tabla134[[#This Row],[Item Weight (Nulos)]])</f>
        <v>20</v>
      </c>
      <c r="O7171" s="11" t="str">
        <f>IF(Tabla134[[#This Row],[Item Visibility]]&lt;$U$15,"Poca visibilidad",IF(Tabla134[[#This Row],[Item Visibility]]&lt;$U$16,"Visibilidad media","Mayor visibilidad"))</f>
        <v>Visibilidad media</v>
      </c>
      <c r="P7171" s="11" t="str">
        <f>IF(Tabla134[[#This Row],[Rating]]&lt;2,"Muy Malo",IF(Tabla134[[#This Row],[Rating]]&lt;3,"Malo",IF(Tabla134[[#This Row],[Rating]]&lt;4,"Regular",IF(Tabla134[[#This Row],[Rating]]&lt;5,"Bueno","Excelente"))))</f>
        <v>Bueno</v>
      </c>
    </row>
    <row r="7172" spans="1:16" x14ac:dyDescent="0.2">
      <c r="A7172" s="7" t="s">
        <v>6</v>
      </c>
      <c r="B7172" s="7" t="s">
        <v>979</v>
      </c>
      <c r="C7172" s="7" t="s">
        <v>28</v>
      </c>
      <c r="D7172" s="8">
        <v>2015</v>
      </c>
      <c r="E7172" s="7" t="s">
        <v>922</v>
      </c>
      <c r="F7172" s="7" t="s">
        <v>796</v>
      </c>
      <c r="G7172" s="7" t="s">
        <v>528</v>
      </c>
      <c r="H7172" s="7" t="s">
        <v>7</v>
      </c>
      <c r="I7172" s="9">
        <v>0.117599259</v>
      </c>
      <c r="J7172" s="10">
        <v>195.31100000000001</v>
      </c>
      <c r="K7172" s="11">
        <v>4</v>
      </c>
      <c r="L7172" s="11" t="str">
        <f>IF(Tabla134[[#This Row],[Item Weight]]&lt;$U$12,"Poco Peso",IF(Tabla134[[#This Row],[Item Weight]]&lt;$U$13,"Peso Medio","Peso Alto"))</f>
        <v>Peso Alto</v>
      </c>
      <c r="M7172" s="7">
        <v>20.2</v>
      </c>
      <c r="N7172" s="11">
        <f>IF(Tabla134[[#This Row],[Item Weight (Nulos)]]="",VLOOKUP(Tabla134[[#This Row],[Item Identifier]],'Tabla para Nulos'!$A$3:$B$1563,2,FALSE),Tabla134[[#This Row],[Item Weight (Nulos)]])</f>
        <v>20.2</v>
      </c>
      <c r="O7172" s="11" t="str">
        <f>IF(Tabla134[[#This Row],[Item Visibility]]&lt;$U$15,"Poca visibilidad",IF(Tabla134[[#This Row],[Item Visibility]]&lt;$U$16,"Visibilidad media","Mayor visibilidad"))</f>
        <v>Mayor visibilidad</v>
      </c>
      <c r="P7172" s="11" t="str">
        <f>IF(Tabla134[[#This Row],[Rating]]&lt;2,"Muy Malo",IF(Tabla134[[#This Row],[Rating]]&lt;3,"Malo",IF(Tabla134[[#This Row],[Rating]]&lt;4,"Regular",IF(Tabla134[[#This Row],[Rating]]&lt;5,"Bueno","Excelente"))))</f>
        <v>Bueno</v>
      </c>
    </row>
    <row r="7173" spans="1:16" x14ac:dyDescent="0.2">
      <c r="A7173" s="7" t="s">
        <v>6</v>
      </c>
      <c r="B7173" s="7" t="s">
        <v>838</v>
      </c>
      <c r="C7173" s="7" t="s">
        <v>28</v>
      </c>
      <c r="D7173" s="8">
        <v>2015</v>
      </c>
      <c r="E7173" s="7" t="s">
        <v>922</v>
      </c>
      <c r="F7173" s="7" t="s">
        <v>796</v>
      </c>
      <c r="G7173" s="7" t="s">
        <v>528</v>
      </c>
      <c r="H7173" s="7" t="s">
        <v>7</v>
      </c>
      <c r="I7173" s="9">
        <v>6.2350672000000003E-2</v>
      </c>
      <c r="J7173" s="10">
        <v>86.951400000000007</v>
      </c>
      <c r="K7173" s="11">
        <v>4</v>
      </c>
      <c r="L7173" s="11" t="str">
        <f>IF(Tabla134[[#This Row],[Item Weight]]&lt;$U$12,"Poco Peso",IF(Tabla134[[#This Row],[Item Weight]]&lt;$U$13,"Peso Medio","Peso Alto"))</f>
        <v>Peso Alto</v>
      </c>
      <c r="M7173" s="7">
        <v>20.85</v>
      </c>
      <c r="N7173" s="11">
        <f>IF(Tabla134[[#This Row],[Item Weight (Nulos)]]="",VLOOKUP(Tabla134[[#This Row],[Item Identifier]],'Tabla para Nulos'!$A$3:$B$1563,2,FALSE),Tabla134[[#This Row],[Item Weight (Nulos)]])</f>
        <v>20.85</v>
      </c>
      <c r="O7173" s="11" t="str">
        <f>IF(Tabla134[[#This Row],[Item Visibility]]&lt;$U$15,"Poca visibilidad",IF(Tabla134[[#This Row],[Item Visibility]]&lt;$U$16,"Visibilidad media","Mayor visibilidad"))</f>
        <v>Visibilidad media</v>
      </c>
      <c r="P7173" s="11" t="str">
        <f>IF(Tabla134[[#This Row],[Rating]]&lt;2,"Muy Malo",IF(Tabla134[[#This Row],[Rating]]&lt;3,"Malo",IF(Tabla134[[#This Row],[Rating]]&lt;4,"Regular",IF(Tabla134[[#This Row],[Rating]]&lt;5,"Bueno","Excelente"))))</f>
        <v>Bueno</v>
      </c>
    </row>
    <row r="7174" spans="1:16" x14ac:dyDescent="0.2">
      <c r="A7174" s="7" t="s">
        <v>6</v>
      </c>
      <c r="B7174" s="7" t="s">
        <v>115</v>
      </c>
      <c r="C7174" s="7" t="s">
        <v>112</v>
      </c>
      <c r="D7174" s="8">
        <v>2015</v>
      </c>
      <c r="E7174" s="7" t="s">
        <v>922</v>
      </c>
      <c r="F7174" s="7" t="s">
        <v>796</v>
      </c>
      <c r="G7174" s="7" t="s">
        <v>528</v>
      </c>
      <c r="H7174" s="7" t="s">
        <v>7</v>
      </c>
      <c r="I7174" s="9">
        <v>5.6500895000000002E-2</v>
      </c>
      <c r="J7174" s="10">
        <v>85.890799999999999</v>
      </c>
      <c r="K7174" s="11">
        <v>4</v>
      </c>
      <c r="L7174" s="11" t="str">
        <f>IF(Tabla134[[#This Row],[Item Weight]]&lt;$U$12,"Poco Peso",IF(Tabla134[[#This Row],[Item Weight]]&lt;$U$13,"Peso Medio","Peso Alto"))</f>
        <v>Peso Medio</v>
      </c>
      <c r="M7174" s="7">
        <v>9.8000000000000007</v>
      </c>
      <c r="N7174" s="11">
        <f>IF(Tabla134[[#This Row],[Item Weight (Nulos)]]="",VLOOKUP(Tabla134[[#This Row],[Item Identifier]],'Tabla para Nulos'!$A$3:$B$1563,2,FALSE),Tabla134[[#This Row],[Item Weight (Nulos)]])</f>
        <v>9.8000000000000007</v>
      </c>
      <c r="O7174" s="11" t="str">
        <f>IF(Tabla134[[#This Row],[Item Visibility]]&lt;$U$15,"Poca visibilidad",IF(Tabla134[[#This Row],[Item Visibility]]&lt;$U$16,"Visibilidad media","Mayor visibilidad"))</f>
        <v>Visibilidad media</v>
      </c>
      <c r="P7174" s="11" t="str">
        <f>IF(Tabla134[[#This Row],[Rating]]&lt;2,"Muy Malo",IF(Tabla134[[#This Row],[Rating]]&lt;3,"Malo",IF(Tabla134[[#This Row],[Rating]]&lt;4,"Regular",IF(Tabla134[[#This Row],[Rating]]&lt;5,"Bueno","Excelente"))))</f>
        <v>Bueno</v>
      </c>
    </row>
    <row r="7175" spans="1:16" x14ac:dyDescent="0.2">
      <c r="A7175" s="7" t="s">
        <v>6</v>
      </c>
      <c r="B7175" s="7" t="s">
        <v>835</v>
      </c>
      <c r="C7175" s="7" t="s">
        <v>112</v>
      </c>
      <c r="D7175" s="8">
        <v>2015</v>
      </c>
      <c r="E7175" s="7" t="s">
        <v>922</v>
      </c>
      <c r="F7175" s="7" t="s">
        <v>796</v>
      </c>
      <c r="G7175" s="7" t="s">
        <v>528</v>
      </c>
      <c r="H7175" s="7" t="s">
        <v>7</v>
      </c>
      <c r="I7175" s="9">
        <v>0.14282729599999999</v>
      </c>
      <c r="J7175" s="10">
        <v>159.45779999999999</v>
      </c>
      <c r="K7175" s="11">
        <v>4</v>
      </c>
      <c r="L7175" s="11" t="str">
        <f>IF(Tabla134[[#This Row],[Item Weight]]&lt;$U$12,"Poco Peso",IF(Tabla134[[#This Row],[Item Weight]]&lt;$U$13,"Peso Medio","Peso Alto"))</f>
        <v>Peso Medio</v>
      </c>
      <c r="M7175" s="7">
        <v>10.5</v>
      </c>
      <c r="N7175" s="11">
        <f>IF(Tabla134[[#This Row],[Item Weight (Nulos)]]="",VLOOKUP(Tabla134[[#This Row],[Item Identifier]],'Tabla para Nulos'!$A$3:$B$1563,2,FALSE),Tabla134[[#This Row],[Item Weight (Nulos)]])</f>
        <v>10.5</v>
      </c>
      <c r="O7175" s="11" t="str">
        <f>IF(Tabla134[[#This Row],[Item Visibility]]&lt;$U$15,"Poca visibilidad",IF(Tabla134[[#This Row],[Item Visibility]]&lt;$U$16,"Visibilidad media","Mayor visibilidad"))</f>
        <v>Mayor visibilidad</v>
      </c>
      <c r="P7175" s="11" t="str">
        <f>IF(Tabla134[[#This Row],[Rating]]&lt;2,"Muy Malo",IF(Tabla134[[#This Row],[Rating]]&lt;3,"Malo",IF(Tabla134[[#This Row],[Rating]]&lt;4,"Regular",IF(Tabla134[[#This Row],[Rating]]&lt;5,"Bueno","Excelente"))))</f>
        <v>Bueno</v>
      </c>
    </row>
    <row r="7176" spans="1:16" x14ac:dyDescent="0.2">
      <c r="A7176" s="7" t="s">
        <v>6</v>
      </c>
      <c r="B7176" s="7" t="s">
        <v>832</v>
      </c>
      <c r="C7176" s="7" t="s">
        <v>25</v>
      </c>
      <c r="D7176" s="8">
        <v>2015</v>
      </c>
      <c r="E7176" s="7" t="s">
        <v>922</v>
      </c>
      <c r="F7176" s="7" t="s">
        <v>796</v>
      </c>
      <c r="G7176" s="7" t="s">
        <v>528</v>
      </c>
      <c r="H7176" s="7" t="s">
        <v>7</v>
      </c>
      <c r="I7176" s="9">
        <v>4.6729336000000003E-2</v>
      </c>
      <c r="J7176" s="10">
        <v>153.49979999999999</v>
      </c>
      <c r="K7176" s="11">
        <v>4</v>
      </c>
      <c r="L7176" s="11" t="str">
        <f>IF(Tabla134[[#This Row],[Item Weight]]&lt;$U$12,"Poco Peso",IF(Tabla134[[#This Row],[Item Weight]]&lt;$U$13,"Peso Medio","Peso Alto"))</f>
        <v>Poco Peso</v>
      </c>
      <c r="M7176" s="7">
        <v>6.8250000000000002</v>
      </c>
      <c r="N7176" s="11">
        <f>IF(Tabla134[[#This Row],[Item Weight (Nulos)]]="",VLOOKUP(Tabla134[[#This Row],[Item Identifier]],'Tabla para Nulos'!$A$3:$B$1563,2,FALSE),Tabla134[[#This Row],[Item Weight (Nulos)]])</f>
        <v>6.8250000000000002</v>
      </c>
      <c r="O7176" s="11" t="str">
        <f>IF(Tabla134[[#This Row],[Item Visibility]]&lt;$U$15,"Poca visibilidad",IF(Tabla134[[#This Row],[Item Visibility]]&lt;$U$16,"Visibilidad media","Mayor visibilidad"))</f>
        <v>Visibilidad media</v>
      </c>
      <c r="P7176" s="11" t="str">
        <f>IF(Tabla134[[#This Row],[Rating]]&lt;2,"Muy Malo",IF(Tabla134[[#This Row],[Rating]]&lt;3,"Malo",IF(Tabla134[[#This Row],[Rating]]&lt;4,"Regular",IF(Tabla134[[#This Row],[Rating]]&lt;5,"Bueno","Excelente"))))</f>
        <v>Bueno</v>
      </c>
    </row>
    <row r="7177" spans="1:16" x14ac:dyDescent="0.2">
      <c r="A7177" s="7" t="s">
        <v>6</v>
      </c>
      <c r="B7177" s="7" t="s">
        <v>978</v>
      </c>
      <c r="C7177" s="7" t="s">
        <v>25</v>
      </c>
      <c r="D7177" s="8">
        <v>2015</v>
      </c>
      <c r="E7177" s="7" t="s">
        <v>922</v>
      </c>
      <c r="F7177" s="7" t="s">
        <v>796</v>
      </c>
      <c r="G7177" s="7" t="s">
        <v>528</v>
      </c>
      <c r="H7177" s="7" t="s">
        <v>7</v>
      </c>
      <c r="I7177" s="9">
        <v>5.2836076000000003E-2</v>
      </c>
      <c r="J7177" s="10">
        <v>86.622399999999999</v>
      </c>
      <c r="K7177" s="11">
        <v>4</v>
      </c>
      <c r="L7177" s="11" t="str">
        <f>IF(Tabla134[[#This Row],[Item Weight]]&lt;$U$12,"Poco Peso",IF(Tabla134[[#This Row],[Item Weight]]&lt;$U$13,"Peso Medio","Peso Alto"))</f>
        <v>Peso Medio</v>
      </c>
      <c r="M7177" s="7">
        <v>8.9749999999999996</v>
      </c>
      <c r="N7177" s="11">
        <f>IF(Tabla134[[#This Row],[Item Weight (Nulos)]]="",VLOOKUP(Tabla134[[#This Row],[Item Identifier]],'Tabla para Nulos'!$A$3:$B$1563,2,FALSE),Tabla134[[#This Row],[Item Weight (Nulos)]])</f>
        <v>8.9749999999999996</v>
      </c>
      <c r="O7177" s="11" t="str">
        <f>IF(Tabla134[[#This Row],[Item Visibility]]&lt;$U$15,"Poca visibilidad",IF(Tabla134[[#This Row],[Item Visibility]]&lt;$U$16,"Visibilidad media","Mayor visibilidad"))</f>
        <v>Visibilidad media</v>
      </c>
      <c r="P7177" s="11" t="str">
        <f>IF(Tabla134[[#This Row],[Rating]]&lt;2,"Muy Malo",IF(Tabla134[[#This Row],[Rating]]&lt;3,"Malo",IF(Tabla134[[#This Row],[Rating]]&lt;4,"Regular",IF(Tabla134[[#This Row],[Rating]]&lt;5,"Bueno","Excelente"))))</f>
        <v>Bueno</v>
      </c>
    </row>
    <row r="7178" spans="1:16" x14ac:dyDescent="0.2">
      <c r="A7178" s="7" t="s">
        <v>6</v>
      </c>
      <c r="B7178" s="7" t="s">
        <v>575</v>
      </c>
      <c r="C7178" s="7" t="s">
        <v>25</v>
      </c>
      <c r="D7178" s="8">
        <v>2015</v>
      </c>
      <c r="E7178" s="7" t="s">
        <v>922</v>
      </c>
      <c r="F7178" s="7" t="s">
        <v>796</v>
      </c>
      <c r="G7178" s="7" t="s">
        <v>528</v>
      </c>
      <c r="H7178" s="7" t="s">
        <v>7</v>
      </c>
      <c r="I7178" s="9">
        <v>2.9223424000000001E-2</v>
      </c>
      <c r="J7178" s="10">
        <v>175.43700000000001</v>
      </c>
      <c r="K7178" s="11">
        <v>4</v>
      </c>
      <c r="L7178" s="11" t="str">
        <f>IF(Tabla134[[#This Row],[Item Weight]]&lt;$U$12,"Poco Peso",IF(Tabla134[[#This Row],[Item Weight]]&lt;$U$13,"Peso Medio","Peso Alto"))</f>
        <v>Peso Medio</v>
      </c>
      <c r="M7178" s="7">
        <v>9.6950000000000003</v>
      </c>
      <c r="N7178" s="11">
        <f>IF(Tabla134[[#This Row],[Item Weight (Nulos)]]="",VLOOKUP(Tabla134[[#This Row],[Item Identifier]],'Tabla para Nulos'!$A$3:$B$1563,2,FALSE),Tabla134[[#This Row],[Item Weight (Nulos)]])</f>
        <v>9.6950000000000003</v>
      </c>
      <c r="O7178" s="11" t="str">
        <f>IF(Tabla134[[#This Row],[Item Visibility]]&lt;$U$15,"Poca visibilidad",IF(Tabla134[[#This Row],[Item Visibility]]&lt;$U$16,"Visibilidad media","Mayor visibilidad"))</f>
        <v>Visibilidad media</v>
      </c>
      <c r="P7178" s="11" t="str">
        <f>IF(Tabla134[[#This Row],[Rating]]&lt;2,"Muy Malo",IF(Tabla134[[#This Row],[Rating]]&lt;3,"Malo",IF(Tabla134[[#This Row],[Rating]]&lt;4,"Regular",IF(Tabla134[[#This Row],[Rating]]&lt;5,"Bueno","Excelente"))))</f>
        <v>Bueno</v>
      </c>
    </row>
    <row r="7179" spans="1:16" x14ac:dyDescent="0.2">
      <c r="A7179" s="7" t="s">
        <v>6</v>
      </c>
      <c r="B7179" s="7" t="s">
        <v>98</v>
      </c>
      <c r="C7179" s="7" t="s">
        <v>25</v>
      </c>
      <c r="D7179" s="8">
        <v>2015</v>
      </c>
      <c r="E7179" s="7" t="s">
        <v>922</v>
      </c>
      <c r="F7179" s="7" t="s">
        <v>796</v>
      </c>
      <c r="G7179" s="7" t="s">
        <v>528</v>
      </c>
      <c r="H7179" s="7" t="s">
        <v>7</v>
      </c>
      <c r="I7179" s="9">
        <v>0.13341564</v>
      </c>
      <c r="J7179" s="10">
        <v>218.77979999999999</v>
      </c>
      <c r="K7179" s="11">
        <v>4</v>
      </c>
      <c r="L7179" s="11" t="str">
        <f>IF(Tabla134[[#This Row],[Item Weight]]&lt;$U$12,"Poco Peso",IF(Tabla134[[#This Row],[Item Weight]]&lt;$U$13,"Peso Medio","Peso Alto"))</f>
        <v>Peso Medio</v>
      </c>
      <c r="M7179" s="7">
        <v>11</v>
      </c>
      <c r="N7179" s="11">
        <f>IF(Tabla134[[#This Row],[Item Weight (Nulos)]]="",VLOOKUP(Tabla134[[#This Row],[Item Identifier]],'Tabla para Nulos'!$A$3:$B$1563,2,FALSE),Tabla134[[#This Row],[Item Weight (Nulos)]])</f>
        <v>11</v>
      </c>
      <c r="O7179" s="11" t="str">
        <f>IF(Tabla134[[#This Row],[Item Visibility]]&lt;$U$15,"Poca visibilidad",IF(Tabla134[[#This Row],[Item Visibility]]&lt;$U$16,"Visibilidad media","Mayor visibilidad"))</f>
        <v>Mayor visibilidad</v>
      </c>
      <c r="P7179" s="11" t="str">
        <f>IF(Tabla134[[#This Row],[Rating]]&lt;2,"Muy Malo",IF(Tabla134[[#This Row],[Rating]]&lt;3,"Malo",IF(Tabla134[[#This Row],[Rating]]&lt;4,"Regular",IF(Tabla134[[#This Row],[Rating]]&lt;5,"Bueno","Excelente"))))</f>
        <v>Bueno</v>
      </c>
    </row>
    <row r="7180" spans="1:16" x14ac:dyDescent="0.2">
      <c r="A7180" s="7" t="s">
        <v>6</v>
      </c>
      <c r="B7180" s="7" t="s">
        <v>740</v>
      </c>
      <c r="C7180" s="7" t="s">
        <v>25</v>
      </c>
      <c r="D7180" s="8">
        <v>2015</v>
      </c>
      <c r="E7180" s="7" t="s">
        <v>922</v>
      </c>
      <c r="F7180" s="7" t="s">
        <v>796</v>
      </c>
      <c r="G7180" s="7" t="s">
        <v>528</v>
      </c>
      <c r="H7180" s="7" t="s">
        <v>7</v>
      </c>
      <c r="I7180" s="9">
        <v>1.4656564E-2</v>
      </c>
      <c r="J7180" s="10">
        <v>208.56379999999999</v>
      </c>
      <c r="K7180" s="11">
        <v>4</v>
      </c>
      <c r="L7180" s="11" t="str">
        <f>IF(Tabla134[[#This Row],[Item Weight]]&lt;$U$12,"Poco Peso",IF(Tabla134[[#This Row],[Item Weight]]&lt;$U$13,"Peso Medio","Peso Alto"))</f>
        <v>Peso Medio</v>
      </c>
      <c r="M7180" s="7">
        <v>13.35</v>
      </c>
      <c r="N7180" s="11">
        <f>IF(Tabla134[[#This Row],[Item Weight (Nulos)]]="",VLOOKUP(Tabla134[[#This Row],[Item Identifier]],'Tabla para Nulos'!$A$3:$B$1563,2,FALSE),Tabla134[[#This Row],[Item Weight (Nulos)]])</f>
        <v>13.35</v>
      </c>
      <c r="O7180" s="11" t="str">
        <f>IF(Tabla134[[#This Row],[Item Visibility]]&lt;$U$15,"Poca visibilidad",IF(Tabla134[[#This Row],[Item Visibility]]&lt;$U$16,"Visibilidad media","Mayor visibilidad"))</f>
        <v>Poca visibilidad</v>
      </c>
      <c r="P7180" s="11" t="str">
        <f>IF(Tabla134[[#This Row],[Rating]]&lt;2,"Muy Malo",IF(Tabla134[[#This Row],[Rating]]&lt;3,"Malo",IF(Tabla134[[#This Row],[Rating]]&lt;4,"Regular",IF(Tabla134[[#This Row],[Rating]]&lt;5,"Bueno","Excelente"))))</f>
        <v>Bueno</v>
      </c>
    </row>
    <row r="7181" spans="1:16" x14ac:dyDescent="0.2">
      <c r="A7181" s="7" t="s">
        <v>6</v>
      </c>
      <c r="B7181" s="7" t="s">
        <v>572</v>
      </c>
      <c r="C7181" s="7" t="s">
        <v>25</v>
      </c>
      <c r="D7181" s="8">
        <v>2015</v>
      </c>
      <c r="E7181" s="7" t="s">
        <v>922</v>
      </c>
      <c r="F7181" s="7" t="s">
        <v>796</v>
      </c>
      <c r="G7181" s="7" t="s">
        <v>528</v>
      </c>
      <c r="H7181" s="7" t="s">
        <v>7</v>
      </c>
      <c r="I7181" s="9">
        <v>3.1508924000000001E-2</v>
      </c>
      <c r="J7181" s="10">
        <v>98.77</v>
      </c>
      <c r="K7181" s="11">
        <v>4</v>
      </c>
      <c r="L7181" s="11" t="str">
        <f>IF(Tabla134[[#This Row],[Item Weight]]&lt;$U$12,"Poco Peso",IF(Tabla134[[#This Row],[Item Weight]]&lt;$U$13,"Peso Medio","Peso Alto"))</f>
        <v>Peso Medio</v>
      </c>
      <c r="M7181" s="7">
        <v>13.65</v>
      </c>
      <c r="N7181" s="11">
        <f>IF(Tabla134[[#This Row],[Item Weight (Nulos)]]="",VLOOKUP(Tabla134[[#This Row],[Item Identifier]],'Tabla para Nulos'!$A$3:$B$1563,2,FALSE),Tabla134[[#This Row],[Item Weight (Nulos)]])</f>
        <v>13.65</v>
      </c>
      <c r="O7181" s="11" t="str">
        <f>IF(Tabla134[[#This Row],[Item Visibility]]&lt;$U$15,"Poca visibilidad",IF(Tabla134[[#This Row],[Item Visibility]]&lt;$U$16,"Visibilidad media","Mayor visibilidad"))</f>
        <v>Visibilidad media</v>
      </c>
      <c r="P7181" s="11" t="str">
        <f>IF(Tabla134[[#This Row],[Rating]]&lt;2,"Muy Malo",IF(Tabla134[[#This Row],[Rating]]&lt;3,"Malo",IF(Tabla134[[#This Row],[Rating]]&lt;4,"Regular",IF(Tabla134[[#This Row],[Rating]]&lt;5,"Bueno","Excelente"))))</f>
        <v>Bueno</v>
      </c>
    </row>
    <row r="7182" spans="1:16" x14ac:dyDescent="0.2">
      <c r="A7182" s="7" t="s">
        <v>6</v>
      </c>
      <c r="B7182" s="7" t="s">
        <v>102</v>
      </c>
      <c r="C7182" s="7" t="s">
        <v>25</v>
      </c>
      <c r="D7182" s="8">
        <v>2015</v>
      </c>
      <c r="E7182" s="7" t="s">
        <v>922</v>
      </c>
      <c r="F7182" s="7" t="s">
        <v>796</v>
      </c>
      <c r="G7182" s="7" t="s">
        <v>528</v>
      </c>
      <c r="H7182" s="7" t="s">
        <v>7</v>
      </c>
      <c r="I7182" s="9">
        <v>1.4762987E-2</v>
      </c>
      <c r="J7182" s="10">
        <v>90.717200000000005</v>
      </c>
      <c r="K7182" s="11">
        <v>4</v>
      </c>
      <c r="L7182" s="11" t="str">
        <f>IF(Tabla134[[#This Row],[Item Weight]]&lt;$U$12,"Poco Peso",IF(Tabla134[[#This Row],[Item Weight]]&lt;$U$13,"Peso Medio","Peso Alto"))</f>
        <v>Peso Medio</v>
      </c>
      <c r="M7182" s="7">
        <v>13.8</v>
      </c>
      <c r="N7182" s="11">
        <f>IF(Tabla134[[#This Row],[Item Weight (Nulos)]]="",VLOOKUP(Tabla134[[#This Row],[Item Identifier]],'Tabla para Nulos'!$A$3:$B$1563,2,FALSE),Tabla134[[#This Row],[Item Weight (Nulos)]])</f>
        <v>13.8</v>
      </c>
      <c r="O7182" s="11" t="str">
        <f>IF(Tabla134[[#This Row],[Item Visibility]]&lt;$U$15,"Poca visibilidad",IF(Tabla134[[#This Row],[Item Visibility]]&lt;$U$16,"Visibilidad media","Mayor visibilidad"))</f>
        <v>Poca visibilidad</v>
      </c>
      <c r="P7182" s="11" t="str">
        <f>IF(Tabla134[[#This Row],[Rating]]&lt;2,"Muy Malo",IF(Tabla134[[#This Row],[Rating]]&lt;3,"Malo",IF(Tabla134[[#This Row],[Rating]]&lt;4,"Regular",IF(Tabla134[[#This Row],[Rating]]&lt;5,"Bueno","Excelente"))))</f>
        <v>Bueno</v>
      </c>
    </row>
    <row r="7183" spans="1:16" x14ac:dyDescent="0.2">
      <c r="A7183" s="7" t="s">
        <v>6</v>
      </c>
      <c r="B7183" s="7" t="s">
        <v>830</v>
      </c>
      <c r="C7183" s="7" t="s">
        <v>25</v>
      </c>
      <c r="D7183" s="8">
        <v>2015</v>
      </c>
      <c r="E7183" s="7" t="s">
        <v>922</v>
      </c>
      <c r="F7183" s="7" t="s">
        <v>796</v>
      </c>
      <c r="G7183" s="7" t="s">
        <v>528</v>
      </c>
      <c r="H7183" s="7" t="s">
        <v>7</v>
      </c>
      <c r="I7183" s="9">
        <v>8.4937098000000003E-2</v>
      </c>
      <c r="J7183" s="10">
        <v>214.02180000000001</v>
      </c>
      <c r="K7183" s="11">
        <v>4</v>
      </c>
      <c r="L7183" s="11" t="str">
        <f>IF(Tabla134[[#This Row],[Item Weight]]&lt;$U$12,"Poco Peso",IF(Tabla134[[#This Row],[Item Weight]]&lt;$U$13,"Peso Medio","Peso Alto"))</f>
        <v>Peso Medio</v>
      </c>
      <c r="M7183" s="7">
        <v>15.3</v>
      </c>
      <c r="N7183" s="11">
        <f>IF(Tabla134[[#This Row],[Item Weight (Nulos)]]="",VLOOKUP(Tabla134[[#This Row],[Item Identifier]],'Tabla para Nulos'!$A$3:$B$1563,2,FALSE),Tabla134[[#This Row],[Item Weight (Nulos)]])</f>
        <v>15.3</v>
      </c>
      <c r="O7183" s="11" t="str">
        <f>IF(Tabla134[[#This Row],[Item Visibility]]&lt;$U$15,"Poca visibilidad",IF(Tabla134[[#This Row],[Item Visibility]]&lt;$U$16,"Visibilidad media","Mayor visibilidad"))</f>
        <v>Visibilidad media</v>
      </c>
      <c r="P7183" s="11" t="str">
        <f>IF(Tabla134[[#This Row],[Rating]]&lt;2,"Muy Malo",IF(Tabla134[[#This Row],[Rating]]&lt;3,"Malo",IF(Tabla134[[#This Row],[Rating]]&lt;4,"Regular",IF(Tabla134[[#This Row],[Rating]]&lt;5,"Bueno","Excelente"))))</f>
        <v>Bueno</v>
      </c>
    </row>
    <row r="7184" spans="1:16" x14ac:dyDescent="0.2">
      <c r="A7184" s="7" t="s">
        <v>6</v>
      </c>
      <c r="B7184" s="7" t="s">
        <v>977</v>
      </c>
      <c r="C7184" s="7" t="s">
        <v>25</v>
      </c>
      <c r="D7184" s="8">
        <v>2015</v>
      </c>
      <c r="E7184" s="7" t="s">
        <v>922</v>
      </c>
      <c r="F7184" s="7" t="s">
        <v>796</v>
      </c>
      <c r="G7184" s="7" t="s">
        <v>528</v>
      </c>
      <c r="H7184" s="7" t="s">
        <v>7</v>
      </c>
      <c r="I7184" s="9">
        <v>2.7673054999999998E-2</v>
      </c>
      <c r="J7184" s="10">
        <v>169.279</v>
      </c>
      <c r="K7184" s="11">
        <v>4</v>
      </c>
      <c r="L7184" s="11" t="str">
        <f>IF(Tabla134[[#This Row],[Item Weight]]&lt;$U$12,"Poco Peso",IF(Tabla134[[#This Row],[Item Weight]]&lt;$U$13,"Peso Medio","Peso Alto"))</f>
        <v>Peso Medio</v>
      </c>
      <c r="M7184" s="7">
        <v>15.7</v>
      </c>
      <c r="N7184" s="11">
        <f>IF(Tabla134[[#This Row],[Item Weight (Nulos)]]="",VLOOKUP(Tabla134[[#This Row],[Item Identifier]],'Tabla para Nulos'!$A$3:$B$1563,2,FALSE),Tabla134[[#This Row],[Item Weight (Nulos)]])</f>
        <v>15.7</v>
      </c>
      <c r="O7184" s="11" t="str">
        <f>IF(Tabla134[[#This Row],[Item Visibility]]&lt;$U$15,"Poca visibilidad",IF(Tabla134[[#This Row],[Item Visibility]]&lt;$U$16,"Visibilidad media","Mayor visibilidad"))</f>
        <v>Visibilidad media</v>
      </c>
      <c r="P7184" s="11" t="str">
        <f>IF(Tabla134[[#This Row],[Rating]]&lt;2,"Muy Malo",IF(Tabla134[[#This Row],[Rating]]&lt;3,"Malo",IF(Tabla134[[#This Row],[Rating]]&lt;4,"Regular",IF(Tabla134[[#This Row],[Rating]]&lt;5,"Bueno","Excelente"))))</f>
        <v>Bueno</v>
      </c>
    </row>
    <row r="7185" spans="1:16" x14ac:dyDescent="0.2">
      <c r="A7185" s="7" t="s">
        <v>6</v>
      </c>
      <c r="B7185" s="7" t="s">
        <v>375</v>
      </c>
      <c r="C7185" s="7" t="s">
        <v>25</v>
      </c>
      <c r="D7185" s="8">
        <v>2015</v>
      </c>
      <c r="E7185" s="7" t="s">
        <v>922</v>
      </c>
      <c r="F7185" s="7" t="s">
        <v>796</v>
      </c>
      <c r="G7185" s="7" t="s">
        <v>528</v>
      </c>
      <c r="H7185" s="7" t="s">
        <v>7</v>
      </c>
      <c r="I7185" s="9">
        <v>0.13980488499999999</v>
      </c>
      <c r="J7185" s="10">
        <v>265.78840000000002</v>
      </c>
      <c r="K7185" s="11">
        <v>4</v>
      </c>
      <c r="L7185" s="11" t="str">
        <f>IF(Tabla134[[#This Row],[Item Weight]]&lt;$U$12,"Poco Peso",IF(Tabla134[[#This Row],[Item Weight]]&lt;$U$13,"Peso Medio","Peso Alto"))</f>
        <v>Peso Alto</v>
      </c>
      <c r="M7185" s="7">
        <v>17</v>
      </c>
      <c r="N7185" s="11">
        <f>IF(Tabla134[[#This Row],[Item Weight (Nulos)]]="",VLOOKUP(Tabla134[[#This Row],[Item Identifier]],'Tabla para Nulos'!$A$3:$B$1563,2,FALSE),Tabla134[[#This Row],[Item Weight (Nulos)]])</f>
        <v>17</v>
      </c>
      <c r="O7185" s="11" t="str">
        <f>IF(Tabla134[[#This Row],[Item Visibility]]&lt;$U$15,"Poca visibilidad",IF(Tabla134[[#This Row],[Item Visibility]]&lt;$U$16,"Visibilidad media","Mayor visibilidad"))</f>
        <v>Mayor visibilidad</v>
      </c>
      <c r="P7185" s="11" t="str">
        <f>IF(Tabla134[[#This Row],[Rating]]&lt;2,"Muy Malo",IF(Tabla134[[#This Row],[Rating]]&lt;3,"Malo",IF(Tabla134[[#This Row],[Rating]]&lt;4,"Regular",IF(Tabla134[[#This Row],[Rating]]&lt;5,"Bueno","Excelente"))))</f>
        <v>Bueno</v>
      </c>
    </row>
    <row r="7186" spans="1:16" x14ac:dyDescent="0.2">
      <c r="A7186" s="7" t="s">
        <v>6</v>
      </c>
      <c r="B7186" s="7" t="s">
        <v>571</v>
      </c>
      <c r="C7186" s="7" t="s">
        <v>25</v>
      </c>
      <c r="D7186" s="8">
        <v>2015</v>
      </c>
      <c r="E7186" s="7" t="s">
        <v>922</v>
      </c>
      <c r="F7186" s="7" t="s">
        <v>796</v>
      </c>
      <c r="G7186" s="7" t="s">
        <v>528</v>
      </c>
      <c r="H7186" s="7" t="s">
        <v>7</v>
      </c>
      <c r="I7186" s="9">
        <v>2.6622757E-2</v>
      </c>
      <c r="J7186" s="10">
        <v>144.24700000000001</v>
      </c>
      <c r="K7186" s="11">
        <v>4</v>
      </c>
      <c r="L7186" s="11" t="str">
        <f>IF(Tabla134[[#This Row],[Item Weight]]&lt;$U$12,"Poco Peso",IF(Tabla134[[#This Row],[Item Weight]]&lt;$U$13,"Peso Medio","Peso Alto"))</f>
        <v>Peso Alto</v>
      </c>
      <c r="M7186" s="7">
        <v>17</v>
      </c>
      <c r="N7186" s="11">
        <f>IF(Tabla134[[#This Row],[Item Weight (Nulos)]]="",VLOOKUP(Tabla134[[#This Row],[Item Identifier]],'Tabla para Nulos'!$A$3:$B$1563,2,FALSE),Tabla134[[#This Row],[Item Weight (Nulos)]])</f>
        <v>17</v>
      </c>
      <c r="O7186" s="11" t="str">
        <f>IF(Tabla134[[#This Row],[Item Visibility]]&lt;$U$15,"Poca visibilidad",IF(Tabla134[[#This Row],[Item Visibility]]&lt;$U$16,"Visibilidad media","Mayor visibilidad"))</f>
        <v>Poca visibilidad</v>
      </c>
      <c r="P7186" s="11" t="str">
        <f>IF(Tabla134[[#This Row],[Rating]]&lt;2,"Muy Malo",IF(Tabla134[[#This Row],[Rating]]&lt;3,"Malo",IF(Tabla134[[#This Row],[Rating]]&lt;4,"Regular",IF(Tabla134[[#This Row],[Rating]]&lt;5,"Bueno","Excelente"))))</f>
        <v>Bueno</v>
      </c>
    </row>
    <row r="7187" spans="1:16" x14ac:dyDescent="0.2">
      <c r="A7187" s="7" t="s">
        <v>6</v>
      </c>
      <c r="B7187" s="7" t="s">
        <v>739</v>
      </c>
      <c r="C7187" s="7" t="s">
        <v>25</v>
      </c>
      <c r="D7187" s="8">
        <v>2015</v>
      </c>
      <c r="E7187" s="7" t="s">
        <v>922</v>
      </c>
      <c r="F7187" s="7" t="s">
        <v>796</v>
      </c>
      <c r="G7187" s="7" t="s">
        <v>528</v>
      </c>
      <c r="H7187" s="7" t="s">
        <v>7</v>
      </c>
      <c r="I7187" s="9">
        <v>4.6903482000000003E-2</v>
      </c>
      <c r="J7187" s="10">
        <v>142.0838</v>
      </c>
      <c r="K7187" s="11">
        <v>4</v>
      </c>
      <c r="L7187" s="11" t="str">
        <f>IF(Tabla134[[#This Row],[Item Weight]]&lt;$U$12,"Poco Peso",IF(Tabla134[[#This Row],[Item Weight]]&lt;$U$13,"Peso Medio","Peso Alto"))</f>
        <v>Peso Alto</v>
      </c>
      <c r="M7187" s="7">
        <v>17.100000000000001</v>
      </c>
      <c r="N7187" s="11">
        <f>IF(Tabla134[[#This Row],[Item Weight (Nulos)]]="",VLOOKUP(Tabla134[[#This Row],[Item Identifier]],'Tabla para Nulos'!$A$3:$B$1563,2,FALSE),Tabla134[[#This Row],[Item Weight (Nulos)]])</f>
        <v>17.100000000000001</v>
      </c>
      <c r="O7187" s="11" t="str">
        <f>IF(Tabla134[[#This Row],[Item Visibility]]&lt;$U$15,"Poca visibilidad",IF(Tabla134[[#This Row],[Item Visibility]]&lt;$U$16,"Visibilidad media","Mayor visibilidad"))</f>
        <v>Visibilidad media</v>
      </c>
      <c r="P7187" s="11" t="str">
        <f>IF(Tabla134[[#This Row],[Rating]]&lt;2,"Muy Malo",IF(Tabla134[[#This Row],[Rating]]&lt;3,"Malo",IF(Tabla134[[#This Row],[Rating]]&lt;4,"Regular",IF(Tabla134[[#This Row],[Rating]]&lt;5,"Bueno","Excelente"))))</f>
        <v>Bueno</v>
      </c>
    </row>
    <row r="7188" spans="1:16" x14ac:dyDescent="0.2">
      <c r="A7188" s="7" t="s">
        <v>6</v>
      </c>
      <c r="B7188" s="7" t="s">
        <v>738</v>
      </c>
      <c r="C7188" s="7" t="s">
        <v>25</v>
      </c>
      <c r="D7188" s="8">
        <v>2015</v>
      </c>
      <c r="E7188" s="7" t="s">
        <v>922</v>
      </c>
      <c r="F7188" s="7" t="s">
        <v>796</v>
      </c>
      <c r="G7188" s="7" t="s">
        <v>528</v>
      </c>
      <c r="H7188" s="7" t="s">
        <v>7</v>
      </c>
      <c r="I7188" s="9">
        <v>8.5122854999999997E-2</v>
      </c>
      <c r="J7188" s="10">
        <v>155.4314</v>
      </c>
      <c r="K7188" s="11">
        <v>4</v>
      </c>
      <c r="L7188" s="11" t="str">
        <f>IF(Tabla134[[#This Row],[Item Weight]]&lt;$U$12,"Poco Peso",IF(Tabla134[[#This Row],[Item Weight]]&lt;$U$13,"Peso Medio","Peso Alto"))</f>
        <v>Peso Alto</v>
      </c>
      <c r="M7188" s="7">
        <v>19.2</v>
      </c>
      <c r="N7188" s="11">
        <f>IF(Tabla134[[#This Row],[Item Weight (Nulos)]]="",VLOOKUP(Tabla134[[#This Row],[Item Identifier]],'Tabla para Nulos'!$A$3:$B$1563,2,FALSE),Tabla134[[#This Row],[Item Weight (Nulos)]])</f>
        <v>19.2</v>
      </c>
      <c r="O7188" s="11" t="str">
        <f>IF(Tabla134[[#This Row],[Item Visibility]]&lt;$U$15,"Poca visibilidad",IF(Tabla134[[#This Row],[Item Visibility]]&lt;$U$16,"Visibilidad media","Mayor visibilidad"))</f>
        <v>Visibilidad media</v>
      </c>
      <c r="P7188" s="11" t="str">
        <f>IF(Tabla134[[#This Row],[Rating]]&lt;2,"Muy Malo",IF(Tabla134[[#This Row],[Rating]]&lt;3,"Malo",IF(Tabla134[[#This Row],[Rating]]&lt;4,"Regular",IF(Tabla134[[#This Row],[Rating]]&lt;5,"Bueno","Excelente"))))</f>
        <v>Bueno</v>
      </c>
    </row>
    <row r="7189" spans="1:16" x14ac:dyDescent="0.2">
      <c r="A7189" s="7" t="s">
        <v>6</v>
      </c>
      <c r="B7189" s="7" t="s">
        <v>103</v>
      </c>
      <c r="C7189" s="7" t="s">
        <v>25</v>
      </c>
      <c r="D7189" s="8">
        <v>2015</v>
      </c>
      <c r="E7189" s="7" t="s">
        <v>922</v>
      </c>
      <c r="F7189" s="7" t="s">
        <v>796</v>
      </c>
      <c r="G7189" s="7" t="s">
        <v>528</v>
      </c>
      <c r="H7189" s="7" t="s">
        <v>7</v>
      </c>
      <c r="I7189" s="9">
        <v>3.4770109E-2</v>
      </c>
      <c r="J7189" s="10">
        <v>141.9496</v>
      </c>
      <c r="K7189" s="11">
        <v>4</v>
      </c>
      <c r="L7189" s="11" t="str">
        <f>IF(Tabla134[[#This Row],[Item Weight]]&lt;$U$12,"Poco Peso",IF(Tabla134[[#This Row],[Item Weight]]&lt;$U$13,"Peso Medio","Peso Alto"))</f>
        <v>Peso Alto</v>
      </c>
      <c r="M7189" s="7">
        <v>19.25</v>
      </c>
      <c r="N7189" s="11">
        <f>IF(Tabla134[[#This Row],[Item Weight (Nulos)]]="",VLOOKUP(Tabla134[[#This Row],[Item Identifier]],'Tabla para Nulos'!$A$3:$B$1563,2,FALSE),Tabla134[[#This Row],[Item Weight (Nulos)]])</f>
        <v>19.25</v>
      </c>
      <c r="O7189" s="11" t="str">
        <f>IF(Tabla134[[#This Row],[Item Visibility]]&lt;$U$15,"Poca visibilidad",IF(Tabla134[[#This Row],[Item Visibility]]&lt;$U$16,"Visibilidad media","Mayor visibilidad"))</f>
        <v>Visibilidad media</v>
      </c>
      <c r="P7189" s="11" t="str">
        <f>IF(Tabla134[[#This Row],[Rating]]&lt;2,"Muy Malo",IF(Tabla134[[#This Row],[Rating]]&lt;3,"Malo",IF(Tabla134[[#This Row],[Rating]]&lt;4,"Regular",IF(Tabla134[[#This Row],[Rating]]&lt;5,"Bueno","Excelente"))))</f>
        <v>Bueno</v>
      </c>
    </row>
    <row r="7190" spans="1:16" x14ac:dyDescent="0.2">
      <c r="A7190" s="7" t="s">
        <v>6</v>
      </c>
      <c r="B7190" s="7" t="s">
        <v>828</v>
      </c>
      <c r="C7190" s="7" t="s">
        <v>25</v>
      </c>
      <c r="D7190" s="8">
        <v>2015</v>
      </c>
      <c r="E7190" s="7" t="s">
        <v>922</v>
      </c>
      <c r="F7190" s="7" t="s">
        <v>796</v>
      </c>
      <c r="G7190" s="7" t="s">
        <v>528</v>
      </c>
      <c r="H7190" s="7" t="s">
        <v>7</v>
      </c>
      <c r="I7190" s="9">
        <v>3.075661E-2</v>
      </c>
      <c r="J7190" s="10">
        <v>86.254000000000005</v>
      </c>
      <c r="K7190" s="11">
        <v>4</v>
      </c>
      <c r="L7190" s="11" t="str">
        <f>IF(Tabla134[[#This Row],[Item Weight]]&lt;$U$12,"Poco Peso",IF(Tabla134[[#This Row],[Item Weight]]&lt;$U$13,"Peso Medio","Peso Alto"))</f>
        <v>Peso Alto</v>
      </c>
      <c r="M7190" s="7">
        <v>19.5</v>
      </c>
      <c r="N7190" s="11">
        <f>IF(Tabla134[[#This Row],[Item Weight (Nulos)]]="",VLOOKUP(Tabla134[[#This Row],[Item Identifier]],'Tabla para Nulos'!$A$3:$B$1563,2,FALSE),Tabla134[[#This Row],[Item Weight (Nulos)]])</f>
        <v>19.5</v>
      </c>
      <c r="O7190" s="11" t="str">
        <f>IF(Tabla134[[#This Row],[Item Visibility]]&lt;$U$15,"Poca visibilidad",IF(Tabla134[[#This Row],[Item Visibility]]&lt;$U$16,"Visibilidad media","Mayor visibilidad"))</f>
        <v>Visibilidad media</v>
      </c>
      <c r="P7190" s="11" t="str">
        <f>IF(Tabla134[[#This Row],[Rating]]&lt;2,"Muy Malo",IF(Tabla134[[#This Row],[Rating]]&lt;3,"Malo",IF(Tabla134[[#This Row],[Rating]]&lt;4,"Regular",IF(Tabla134[[#This Row],[Rating]]&lt;5,"Bueno","Excelente"))))</f>
        <v>Bueno</v>
      </c>
    </row>
    <row r="7191" spans="1:16" x14ac:dyDescent="0.2">
      <c r="A7191" s="7" t="s">
        <v>6</v>
      </c>
      <c r="B7191" s="7" t="s">
        <v>827</v>
      </c>
      <c r="C7191" s="7" t="s">
        <v>25</v>
      </c>
      <c r="D7191" s="8">
        <v>2015</v>
      </c>
      <c r="E7191" s="7" t="s">
        <v>922</v>
      </c>
      <c r="F7191" s="7" t="s">
        <v>796</v>
      </c>
      <c r="G7191" s="7" t="s">
        <v>528</v>
      </c>
      <c r="H7191" s="7" t="s">
        <v>7</v>
      </c>
      <c r="I7191" s="9">
        <v>1.6238512E-2</v>
      </c>
      <c r="J7191" s="10">
        <v>186.4556</v>
      </c>
      <c r="K7191" s="11">
        <v>4</v>
      </c>
      <c r="L7191" s="11" t="str">
        <f>IF(Tabla134[[#This Row],[Item Weight]]&lt;$U$12,"Poco Peso",IF(Tabla134[[#This Row],[Item Weight]]&lt;$U$13,"Peso Medio","Peso Alto"))</f>
        <v>Peso Alto</v>
      </c>
      <c r="M7191" s="7">
        <v>19.7</v>
      </c>
      <c r="N7191" s="11">
        <f>IF(Tabla134[[#This Row],[Item Weight (Nulos)]]="",VLOOKUP(Tabla134[[#This Row],[Item Identifier]],'Tabla para Nulos'!$A$3:$B$1563,2,FALSE),Tabla134[[#This Row],[Item Weight (Nulos)]])</f>
        <v>19.7</v>
      </c>
      <c r="O7191" s="11" t="str">
        <f>IF(Tabla134[[#This Row],[Item Visibility]]&lt;$U$15,"Poca visibilidad",IF(Tabla134[[#This Row],[Item Visibility]]&lt;$U$16,"Visibilidad media","Mayor visibilidad"))</f>
        <v>Poca visibilidad</v>
      </c>
      <c r="P7191" s="11" t="str">
        <f>IF(Tabla134[[#This Row],[Rating]]&lt;2,"Muy Malo",IF(Tabla134[[#This Row],[Rating]]&lt;3,"Malo",IF(Tabla134[[#This Row],[Rating]]&lt;4,"Regular",IF(Tabla134[[#This Row],[Rating]]&lt;5,"Bueno","Excelente"))))</f>
        <v>Bueno</v>
      </c>
    </row>
    <row r="7192" spans="1:16" x14ac:dyDescent="0.2">
      <c r="A7192" s="7" t="s">
        <v>6</v>
      </c>
      <c r="B7192" s="7" t="s">
        <v>976</v>
      </c>
      <c r="C7192" s="7" t="s">
        <v>17</v>
      </c>
      <c r="D7192" s="8">
        <v>2015</v>
      </c>
      <c r="E7192" s="7" t="s">
        <v>922</v>
      </c>
      <c r="F7192" s="7" t="s">
        <v>796</v>
      </c>
      <c r="G7192" s="7" t="s">
        <v>528</v>
      </c>
      <c r="H7192" s="7" t="s">
        <v>7</v>
      </c>
      <c r="I7192" s="9">
        <v>4.6079574999999998E-2</v>
      </c>
      <c r="J7192" s="10">
        <v>43.574399999999997</v>
      </c>
      <c r="K7192" s="11">
        <v>4</v>
      </c>
      <c r="L7192" s="11" t="str">
        <f>IF(Tabla134[[#This Row],[Item Weight]]&lt;$U$12,"Poco Peso",IF(Tabla134[[#This Row],[Item Weight]]&lt;$U$13,"Peso Medio","Peso Alto"))</f>
        <v>Poco Peso</v>
      </c>
      <c r="M7192" s="7">
        <v>8.7100000000000009</v>
      </c>
      <c r="N7192" s="11">
        <f>IF(Tabla134[[#This Row],[Item Weight (Nulos)]]="",VLOOKUP(Tabla134[[#This Row],[Item Identifier]],'Tabla para Nulos'!$A$3:$B$1563,2,FALSE),Tabla134[[#This Row],[Item Weight (Nulos)]])</f>
        <v>8.7100000000000009</v>
      </c>
      <c r="O7192" s="11" t="str">
        <f>IF(Tabla134[[#This Row],[Item Visibility]]&lt;$U$15,"Poca visibilidad",IF(Tabla134[[#This Row],[Item Visibility]]&lt;$U$16,"Visibilidad media","Mayor visibilidad"))</f>
        <v>Visibilidad media</v>
      </c>
      <c r="P7192" s="11" t="str">
        <f>IF(Tabla134[[#This Row],[Rating]]&lt;2,"Muy Malo",IF(Tabla134[[#This Row],[Rating]]&lt;3,"Malo",IF(Tabla134[[#This Row],[Rating]]&lt;4,"Regular",IF(Tabla134[[#This Row],[Rating]]&lt;5,"Bueno","Excelente"))))</f>
        <v>Bueno</v>
      </c>
    </row>
    <row r="7193" spans="1:16" x14ac:dyDescent="0.2">
      <c r="A7193" s="7" t="s">
        <v>6</v>
      </c>
      <c r="B7193" s="7" t="s">
        <v>86</v>
      </c>
      <c r="C7193" s="7" t="s">
        <v>17</v>
      </c>
      <c r="D7193" s="8">
        <v>2015</v>
      </c>
      <c r="E7193" s="7" t="s">
        <v>922</v>
      </c>
      <c r="F7193" s="7" t="s">
        <v>796</v>
      </c>
      <c r="G7193" s="7" t="s">
        <v>528</v>
      </c>
      <c r="H7193" s="7" t="s">
        <v>7</v>
      </c>
      <c r="I7193" s="9">
        <v>8.7823675000000004E-2</v>
      </c>
      <c r="J7193" s="10">
        <v>261.09100000000001</v>
      </c>
      <c r="K7193" s="11">
        <v>4</v>
      </c>
      <c r="L7193" s="11" t="str">
        <f>IF(Tabla134[[#This Row],[Item Weight]]&lt;$U$12,"Poco Peso",IF(Tabla134[[#This Row],[Item Weight]]&lt;$U$13,"Peso Medio","Peso Alto"))</f>
        <v>Peso Medio</v>
      </c>
      <c r="M7193" s="7">
        <v>8.9450000000000003</v>
      </c>
      <c r="N7193" s="11">
        <f>IF(Tabla134[[#This Row],[Item Weight (Nulos)]]="",VLOOKUP(Tabla134[[#This Row],[Item Identifier]],'Tabla para Nulos'!$A$3:$B$1563,2,FALSE),Tabla134[[#This Row],[Item Weight (Nulos)]])</f>
        <v>8.9450000000000003</v>
      </c>
      <c r="O7193" s="11" t="str">
        <f>IF(Tabla134[[#This Row],[Item Visibility]]&lt;$U$15,"Poca visibilidad",IF(Tabla134[[#This Row],[Item Visibility]]&lt;$U$16,"Visibilidad media","Mayor visibilidad"))</f>
        <v>Visibilidad media</v>
      </c>
      <c r="P7193" s="11" t="str">
        <f>IF(Tabla134[[#This Row],[Rating]]&lt;2,"Muy Malo",IF(Tabla134[[#This Row],[Rating]]&lt;3,"Malo",IF(Tabla134[[#This Row],[Rating]]&lt;4,"Regular",IF(Tabla134[[#This Row],[Rating]]&lt;5,"Bueno","Excelente"))))</f>
        <v>Bueno</v>
      </c>
    </row>
    <row r="7194" spans="1:16" x14ac:dyDescent="0.2">
      <c r="A7194" s="7" t="s">
        <v>6</v>
      </c>
      <c r="B7194" s="7" t="s">
        <v>975</v>
      </c>
      <c r="C7194" s="7" t="s">
        <v>17</v>
      </c>
      <c r="D7194" s="8">
        <v>2015</v>
      </c>
      <c r="E7194" s="7" t="s">
        <v>922</v>
      </c>
      <c r="F7194" s="7" t="s">
        <v>796</v>
      </c>
      <c r="G7194" s="7" t="s">
        <v>528</v>
      </c>
      <c r="H7194" s="7" t="s">
        <v>7</v>
      </c>
      <c r="I7194" s="9">
        <v>6.8010049000000003E-2</v>
      </c>
      <c r="J7194" s="10">
        <v>57.2562</v>
      </c>
      <c r="K7194" s="11">
        <v>4</v>
      </c>
      <c r="L7194" s="11" t="str">
        <f>IF(Tabla134[[#This Row],[Item Weight]]&lt;$U$12,"Poco Peso",IF(Tabla134[[#This Row],[Item Weight]]&lt;$U$13,"Peso Medio","Peso Alto"))</f>
        <v>Peso Medio</v>
      </c>
      <c r="M7194" s="7">
        <v>13.5</v>
      </c>
      <c r="N7194" s="11">
        <f>IF(Tabla134[[#This Row],[Item Weight (Nulos)]]="",VLOOKUP(Tabla134[[#This Row],[Item Identifier]],'Tabla para Nulos'!$A$3:$B$1563,2,FALSE),Tabla134[[#This Row],[Item Weight (Nulos)]])</f>
        <v>13.5</v>
      </c>
      <c r="O7194" s="11" t="str">
        <f>IF(Tabla134[[#This Row],[Item Visibility]]&lt;$U$15,"Poca visibilidad",IF(Tabla134[[#This Row],[Item Visibility]]&lt;$U$16,"Visibilidad media","Mayor visibilidad"))</f>
        <v>Visibilidad media</v>
      </c>
      <c r="P7194" s="11" t="str">
        <f>IF(Tabla134[[#This Row],[Rating]]&lt;2,"Muy Malo",IF(Tabla134[[#This Row],[Rating]]&lt;3,"Malo",IF(Tabla134[[#This Row],[Rating]]&lt;4,"Regular",IF(Tabla134[[#This Row],[Rating]]&lt;5,"Bueno","Excelente"))))</f>
        <v>Bueno</v>
      </c>
    </row>
    <row r="7195" spans="1:16" x14ac:dyDescent="0.2">
      <c r="A7195" s="7" t="s">
        <v>6</v>
      </c>
      <c r="B7195" s="7" t="s">
        <v>95</v>
      </c>
      <c r="C7195" s="7" t="s">
        <v>17</v>
      </c>
      <c r="D7195" s="8">
        <v>2015</v>
      </c>
      <c r="E7195" s="7" t="s">
        <v>922</v>
      </c>
      <c r="F7195" s="7" t="s">
        <v>796</v>
      </c>
      <c r="G7195" s="7" t="s">
        <v>528</v>
      </c>
      <c r="H7195" s="7" t="s">
        <v>7</v>
      </c>
      <c r="I7195" s="9">
        <v>7.5551760000000003E-3</v>
      </c>
      <c r="J7195" s="10">
        <v>145.9102</v>
      </c>
      <c r="K7195" s="11">
        <v>4</v>
      </c>
      <c r="L7195" s="11" t="str">
        <f>IF(Tabla134[[#This Row],[Item Weight]]&lt;$U$12,"Poco Peso",IF(Tabla134[[#This Row],[Item Weight]]&lt;$U$13,"Peso Medio","Peso Alto"))</f>
        <v>Peso Alto</v>
      </c>
      <c r="M7195" s="7">
        <v>17.5</v>
      </c>
      <c r="N7195" s="11">
        <f>IF(Tabla134[[#This Row],[Item Weight (Nulos)]]="",VLOOKUP(Tabla134[[#This Row],[Item Identifier]],'Tabla para Nulos'!$A$3:$B$1563,2,FALSE),Tabla134[[#This Row],[Item Weight (Nulos)]])</f>
        <v>17.5</v>
      </c>
      <c r="O7195" s="11" t="str">
        <f>IF(Tabla134[[#This Row],[Item Visibility]]&lt;$U$15,"Poca visibilidad",IF(Tabla134[[#This Row],[Item Visibility]]&lt;$U$16,"Visibilidad media","Mayor visibilidad"))</f>
        <v>Poca visibilidad</v>
      </c>
      <c r="P7195" s="11" t="str">
        <f>IF(Tabla134[[#This Row],[Rating]]&lt;2,"Muy Malo",IF(Tabla134[[#This Row],[Rating]]&lt;3,"Malo",IF(Tabla134[[#This Row],[Rating]]&lt;4,"Regular",IF(Tabla134[[#This Row],[Rating]]&lt;5,"Bueno","Excelente"))))</f>
        <v>Bueno</v>
      </c>
    </row>
    <row r="7196" spans="1:16" x14ac:dyDescent="0.2">
      <c r="A7196" s="7" t="s">
        <v>6</v>
      </c>
      <c r="B7196" s="7" t="s">
        <v>974</v>
      </c>
      <c r="C7196" s="7" t="s">
        <v>17</v>
      </c>
      <c r="D7196" s="8">
        <v>2015</v>
      </c>
      <c r="E7196" s="7" t="s">
        <v>922</v>
      </c>
      <c r="F7196" s="7" t="s">
        <v>796</v>
      </c>
      <c r="G7196" s="7" t="s">
        <v>528</v>
      </c>
      <c r="H7196" s="7" t="s">
        <v>7</v>
      </c>
      <c r="I7196" s="9">
        <v>6.8091317999999998E-2</v>
      </c>
      <c r="J7196" s="10">
        <v>120.64400000000001</v>
      </c>
      <c r="K7196" s="11">
        <v>4</v>
      </c>
      <c r="L7196" s="11" t="str">
        <f>IF(Tabla134[[#This Row],[Item Weight]]&lt;$U$12,"Poco Peso",IF(Tabla134[[#This Row],[Item Weight]]&lt;$U$13,"Peso Medio","Peso Alto"))</f>
        <v>Peso Alto</v>
      </c>
      <c r="M7196" s="7">
        <v>18.850000000000001</v>
      </c>
      <c r="N7196" s="11">
        <f>IF(Tabla134[[#This Row],[Item Weight (Nulos)]]="",VLOOKUP(Tabla134[[#This Row],[Item Identifier]],'Tabla para Nulos'!$A$3:$B$1563,2,FALSE),Tabla134[[#This Row],[Item Weight (Nulos)]])</f>
        <v>18.850000000000001</v>
      </c>
      <c r="O7196" s="11" t="str">
        <f>IF(Tabla134[[#This Row],[Item Visibility]]&lt;$U$15,"Poca visibilidad",IF(Tabla134[[#This Row],[Item Visibility]]&lt;$U$16,"Visibilidad media","Mayor visibilidad"))</f>
        <v>Visibilidad media</v>
      </c>
      <c r="P7196" s="11" t="str">
        <f>IF(Tabla134[[#This Row],[Rating]]&lt;2,"Muy Malo",IF(Tabla134[[#This Row],[Rating]]&lt;3,"Malo",IF(Tabla134[[#This Row],[Rating]]&lt;4,"Regular",IF(Tabla134[[#This Row],[Rating]]&lt;5,"Bueno","Excelente"))))</f>
        <v>Bueno</v>
      </c>
    </row>
    <row r="7197" spans="1:16" x14ac:dyDescent="0.2">
      <c r="A7197" s="7" t="s">
        <v>6</v>
      </c>
      <c r="B7197" s="7" t="s">
        <v>822</v>
      </c>
      <c r="C7197" s="7" t="s">
        <v>17</v>
      </c>
      <c r="D7197" s="8">
        <v>2015</v>
      </c>
      <c r="E7197" s="7" t="s">
        <v>922</v>
      </c>
      <c r="F7197" s="7" t="s">
        <v>796</v>
      </c>
      <c r="G7197" s="7" t="s">
        <v>528</v>
      </c>
      <c r="H7197" s="7" t="s">
        <v>7</v>
      </c>
      <c r="I7197" s="9">
        <v>4.7587684999999998E-2</v>
      </c>
      <c r="J7197" s="10">
        <v>215.08760000000001</v>
      </c>
      <c r="K7197" s="11">
        <v>4</v>
      </c>
      <c r="L7197" s="11" t="str">
        <f>IF(Tabla134[[#This Row],[Item Weight]]&lt;$U$12,"Poco Peso",IF(Tabla134[[#This Row],[Item Weight]]&lt;$U$13,"Peso Medio","Peso Alto"))</f>
        <v>Peso Alto</v>
      </c>
      <c r="M7197" s="7">
        <v>20.7</v>
      </c>
      <c r="N7197" s="11">
        <f>IF(Tabla134[[#This Row],[Item Weight (Nulos)]]="",VLOOKUP(Tabla134[[#This Row],[Item Identifier]],'Tabla para Nulos'!$A$3:$B$1563,2,FALSE),Tabla134[[#This Row],[Item Weight (Nulos)]])</f>
        <v>20.7</v>
      </c>
      <c r="O7197" s="11" t="str">
        <f>IF(Tabla134[[#This Row],[Item Visibility]]&lt;$U$15,"Poca visibilidad",IF(Tabla134[[#This Row],[Item Visibility]]&lt;$U$16,"Visibilidad media","Mayor visibilidad"))</f>
        <v>Visibilidad media</v>
      </c>
      <c r="P7197" s="11" t="str">
        <f>IF(Tabla134[[#This Row],[Rating]]&lt;2,"Muy Malo",IF(Tabla134[[#This Row],[Rating]]&lt;3,"Malo",IF(Tabla134[[#This Row],[Rating]]&lt;4,"Regular",IF(Tabla134[[#This Row],[Rating]]&lt;5,"Bueno","Excelente"))))</f>
        <v>Bueno</v>
      </c>
    </row>
    <row r="7198" spans="1:16" x14ac:dyDescent="0.2">
      <c r="A7198" s="7" t="s">
        <v>6</v>
      </c>
      <c r="B7198" s="7" t="s">
        <v>566</v>
      </c>
      <c r="C7198" s="7" t="s">
        <v>71</v>
      </c>
      <c r="D7198" s="8">
        <v>2015</v>
      </c>
      <c r="E7198" s="7" t="s">
        <v>922</v>
      </c>
      <c r="F7198" s="7" t="s">
        <v>796</v>
      </c>
      <c r="G7198" s="7" t="s">
        <v>528</v>
      </c>
      <c r="H7198" s="7" t="s">
        <v>7</v>
      </c>
      <c r="I7198" s="9">
        <v>8.7437069000000006E-2</v>
      </c>
      <c r="J7198" s="10">
        <v>106.1306</v>
      </c>
      <c r="K7198" s="11">
        <v>4</v>
      </c>
      <c r="L7198" s="11" t="str">
        <f>IF(Tabla134[[#This Row],[Item Weight]]&lt;$U$12,"Poco Peso",IF(Tabla134[[#This Row],[Item Weight]]&lt;$U$13,"Peso Medio","Peso Alto"))</f>
        <v>Poco Peso</v>
      </c>
      <c r="M7198" s="7">
        <v>6.7649999999999997</v>
      </c>
      <c r="N7198" s="11">
        <f>IF(Tabla134[[#This Row],[Item Weight (Nulos)]]="",VLOOKUP(Tabla134[[#This Row],[Item Identifier]],'Tabla para Nulos'!$A$3:$B$1563,2,FALSE),Tabla134[[#This Row],[Item Weight (Nulos)]])</f>
        <v>6.7649999999999997</v>
      </c>
      <c r="O7198" s="11" t="str">
        <f>IF(Tabla134[[#This Row],[Item Visibility]]&lt;$U$15,"Poca visibilidad",IF(Tabla134[[#This Row],[Item Visibility]]&lt;$U$16,"Visibilidad media","Mayor visibilidad"))</f>
        <v>Visibilidad media</v>
      </c>
      <c r="P7198" s="11" t="str">
        <f>IF(Tabla134[[#This Row],[Rating]]&lt;2,"Muy Malo",IF(Tabla134[[#This Row],[Rating]]&lt;3,"Malo",IF(Tabla134[[#This Row],[Rating]]&lt;4,"Regular",IF(Tabla134[[#This Row],[Rating]]&lt;5,"Bueno","Excelente"))))</f>
        <v>Bueno</v>
      </c>
    </row>
    <row r="7199" spans="1:16" x14ac:dyDescent="0.2">
      <c r="A7199" s="7" t="s">
        <v>6</v>
      </c>
      <c r="B7199" s="7" t="s">
        <v>565</v>
      </c>
      <c r="C7199" s="7" t="s">
        <v>71</v>
      </c>
      <c r="D7199" s="8">
        <v>2015</v>
      </c>
      <c r="E7199" s="7" t="s">
        <v>922</v>
      </c>
      <c r="F7199" s="7" t="s">
        <v>796</v>
      </c>
      <c r="G7199" s="7" t="s">
        <v>528</v>
      </c>
      <c r="H7199" s="7" t="s">
        <v>7</v>
      </c>
      <c r="I7199" s="9">
        <v>0</v>
      </c>
      <c r="J7199" s="10">
        <v>211.8218</v>
      </c>
      <c r="K7199" s="11">
        <v>4</v>
      </c>
      <c r="L7199" s="11" t="str">
        <f>IF(Tabla134[[#This Row],[Item Weight]]&lt;$U$12,"Poco Peso",IF(Tabla134[[#This Row],[Item Weight]]&lt;$U$13,"Peso Medio","Peso Alto"))</f>
        <v>Poco Peso</v>
      </c>
      <c r="M7199" s="7">
        <v>7.47</v>
      </c>
      <c r="N7199" s="11">
        <f>IF(Tabla134[[#This Row],[Item Weight (Nulos)]]="",VLOOKUP(Tabla134[[#This Row],[Item Identifier]],'Tabla para Nulos'!$A$3:$B$1563,2,FALSE),Tabla134[[#This Row],[Item Weight (Nulos)]])</f>
        <v>7.47</v>
      </c>
      <c r="O7199" s="11" t="str">
        <f>IF(Tabla134[[#This Row],[Item Visibility]]&lt;$U$15,"Poca visibilidad",IF(Tabla134[[#This Row],[Item Visibility]]&lt;$U$16,"Visibilidad media","Mayor visibilidad"))</f>
        <v>Poca visibilidad</v>
      </c>
      <c r="P7199" s="11" t="str">
        <f>IF(Tabla134[[#This Row],[Rating]]&lt;2,"Muy Malo",IF(Tabla134[[#This Row],[Rating]]&lt;3,"Malo",IF(Tabla134[[#This Row],[Rating]]&lt;4,"Regular",IF(Tabla134[[#This Row],[Rating]]&lt;5,"Bueno","Excelente"))))</f>
        <v>Bueno</v>
      </c>
    </row>
    <row r="7200" spans="1:16" x14ac:dyDescent="0.2">
      <c r="A7200" s="7" t="s">
        <v>6</v>
      </c>
      <c r="B7200" s="7" t="s">
        <v>819</v>
      </c>
      <c r="C7200" s="7" t="s">
        <v>71</v>
      </c>
      <c r="D7200" s="8">
        <v>2015</v>
      </c>
      <c r="E7200" s="7" t="s">
        <v>922</v>
      </c>
      <c r="F7200" s="7" t="s">
        <v>796</v>
      </c>
      <c r="G7200" s="7" t="s">
        <v>528</v>
      </c>
      <c r="H7200" s="7" t="s">
        <v>7</v>
      </c>
      <c r="I7200" s="9">
        <v>0.15031946900000001</v>
      </c>
      <c r="J7200" s="10">
        <v>156.9288</v>
      </c>
      <c r="K7200" s="11">
        <v>4</v>
      </c>
      <c r="L7200" s="11" t="str">
        <f>IF(Tabla134[[#This Row],[Item Weight]]&lt;$U$12,"Poco Peso",IF(Tabla134[[#This Row],[Item Weight]]&lt;$U$13,"Peso Medio","Peso Alto"))</f>
        <v>Poco Peso</v>
      </c>
      <c r="M7200" s="7">
        <v>7.8250000000000002</v>
      </c>
      <c r="N7200" s="11">
        <f>IF(Tabla134[[#This Row],[Item Weight (Nulos)]]="",VLOOKUP(Tabla134[[#This Row],[Item Identifier]],'Tabla para Nulos'!$A$3:$B$1563,2,FALSE),Tabla134[[#This Row],[Item Weight (Nulos)]])</f>
        <v>7.8250000000000002</v>
      </c>
      <c r="O7200" s="11" t="str">
        <f>IF(Tabla134[[#This Row],[Item Visibility]]&lt;$U$15,"Poca visibilidad",IF(Tabla134[[#This Row],[Item Visibility]]&lt;$U$16,"Visibilidad media","Mayor visibilidad"))</f>
        <v>Mayor visibilidad</v>
      </c>
      <c r="P7200" s="11" t="str">
        <f>IF(Tabla134[[#This Row],[Rating]]&lt;2,"Muy Malo",IF(Tabla134[[#This Row],[Rating]]&lt;3,"Malo",IF(Tabla134[[#This Row],[Rating]]&lt;4,"Regular",IF(Tabla134[[#This Row],[Rating]]&lt;5,"Bueno","Excelente"))))</f>
        <v>Bueno</v>
      </c>
    </row>
    <row r="7201" spans="1:16" x14ac:dyDescent="0.2">
      <c r="A7201" s="7" t="s">
        <v>6</v>
      </c>
      <c r="B7201" s="7" t="s">
        <v>367</v>
      </c>
      <c r="C7201" s="7" t="s">
        <v>71</v>
      </c>
      <c r="D7201" s="8">
        <v>2015</v>
      </c>
      <c r="E7201" s="7" t="s">
        <v>922</v>
      </c>
      <c r="F7201" s="7" t="s">
        <v>796</v>
      </c>
      <c r="G7201" s="7" t="s">
        <v>528</v>
      </c>
      <c r="H7201" s="7" t="s">
        <v>7</v>
      </c>
      <c r="I7201" s="9">
        <v>8.2568705000000006E-2</v>
      </c>
      <c r="J7201" s="10">
        <v>56.158799999999999</v>
      </c>
      <c r="K7201" s="11">
        <v>4</v>
      </c>
      <c r="L7201" s="11" t="str">
        <f>IF(Tabla134[[#This Row],[Item Weight]]&lt;$U$12,"Poco Peso",IF(Tabla134[[#This Row],[Item Weight]]&lt;$U$13,"Peso Medio","Peso Alto"))</f>
        <v>Poco Peso</v>
      </c>
      <c r="M7201" s="7">
        <v>8.18</v>
      </c>
      <c r="N7201" s="11">
        <f>IF(Tabla134[[#This Row],[Item Weight (Nulos)]]="",VLOOKUP(Tabla134[[#This Row],[Item Identifier]],'Tabla para Nulos'!$A$3:$B$1563,2,FALSE),Tabla134[[#This Row],[Item Weight (Nulos)]])</f>
        <v>8.18</v>
      </c>
      <c r="O7201" s="11" t="str">
        <f>IF(Tabla134[[#This Row],[Item Visibility]]&lt;$U$15,"Poca visibilidad",IF(Tabla134[[#This Row],[Item Visibility]]&lt;$U$16,"Visibilidad media","Mayor visibilidad"))</f>
        <v>Visibilidad media</v>
      </c>
      <c r="P7201" s="11" t="str">
        <f>IF(Tabla134[[#This Row],[Rating]]&lt;2,"Muy Malo",IF(Tabla134[[#This Row],[Rating]]&lt;3,"Malo",IF(Tabla134[[#This Row],[Rating]]&lt;4,"Regular",IF(Tabla134[[#This Row],[Rating]]&lt;5,"Bueno","Excelente"))))</f>
        <v>Bueno</v>
      </c>
    </row>
    <row r="7202" spans="1:16" x14ac:dyDescent="0.2">
      <c r="A7202" s="7" t="s">
        <v>6</v>
      </c>
      <c r="B7202" s="7" t="s">
        <v>973</v>
      </c>
      <c r="C7202" s="7" t="s">
        <v>71</v>
      </c>
      <c r="D7202" s="8">
        <v>2015</v>
      </c>
      <c r="E7202" s="7" t="s">
        <v>922</v>
      </c>
      <c r="F7202" s="7" t="s">
        <v>796</v>
      </c>
      <c r="G7202" s="7" t="s">
        <v>528</v>
      </c>
      <c r="H7202" s="7" t="s">
        <v>7</v>
      </c>
      <c r="I7202" s="9">
        <v>4.8761046000000002E-2</v>
      </c>
      <c r="J7202" s="10">
        <v>260.52780000000001</v>
      </c>
      <c r="K7202" s="11">
        <v>4</v>
      </c>
      <c r="L7202" s="11" t="str">
        <f>IF(Tabla134[[#This Row],[Item Weight]]&lt;$U$12,"Poco Peso",IF(Tabla134[[#This Row],[Item Weight]]&lt;$U$13,"Peso Medio","Peso Alto"))</f>
        <v>Peso Medio</v>
      </c>
      <c r="M7202" s="7">
        <v>9.8949999999999996</v>
      </c>
      <c r="N7202" s="11">
        <f>IF(Tabla134[[#This Row],[Item Weight (Nulos)]]="",VLOOKUP(Tabla134[[#This Row],[Item Identifier]],'Tabla para Nulos'!$A$3:$B$1563,2,FALSE),Tabla134[[#This Row],[Item Weight (Nulos)]])</f>
        <v>9.8949999999999996</v>
      </c>
      <c r="O7202" s="11" t="str">
        <f>IF(Tabla134[[#This Row],[Item Visibility]]&lt;$U$15,"Poca visibilidad",IF(Tabla134[[#This Row],[Item Visibility]]&lt;$U$16,"Visibilidad media","Mayor visibilidad"))</f>
        <v>Visibilidad media</v>
      </c>
      <c r="P7202" s="11" t="str">
        <f>IF(Tabla134[[#This Row],[Rating]]&lt;2,"Muy Malo",IF(Tabla134[[#This Row],[Rating]]&lt;3,"Malo",IF(Tabla134[[#This Row],[Rating]]&lt;4,"Regular",IF(Tabla134[[#This Row],[Rating]]&lt;5,"Bueno","Excelente"))))</f>
        <v>Bueno</v>
      </c>
    </row>
    <row r="7203" spans="1:16" x14ac:dyDescent="0.2">
      <c r="A7203" s="7" t="s">
        <v>6</v>
      </c>
      <c r="B7203" s="7" t="s">
        <v>366</v>
      </c>
      <c r="C7203" s="7" t="s">
        <v>71</v>
      </c>
      <c r="D7203" s="8">
        <v>2015</v>
      </c>
      <c r="E7203" s="7" t="s">
        <v>922</v>
      </c>
      <c r="F7203" s="7" t="s">
        <v>796</v>
      </c>
      <c r="G7203" s="7" t="s">
        <v>528</v>
      </c>
      <c r="H7203" s="7" t="s">
        <v>7</v>
      </c>
      <c r="I7203" s="9">
        <v>0.146960375</v>
      </c>
      <c r="J7203" s="10">
        <v>142.28380000000001</v>
      </c>
      <c r="K7203" s="11">
        <v>4</v>
      </c>
      <c r="L7203" s="11" t="str">
        <f>IF(Tabla134[[#This Row],[Item Weight]]&lt;$U$12,"Poco Peso",IF(Tabla134[[#This Row],[Item Weight]]&lt;$U$13,"Peso Medio","Peso Alto"))</f>
        <v>Peso Medio</v>
      </c>
      <c r="M7203" s="7">
        <v>10.195</v>
      </c>
      <c r="N7203" s="11">
        <f>IF(Tabla134[[#This Row],[Item Weight (Nulos)]]="",VLOOKUP(Tabla134[[#This Row],[Item Identifier]],'Tabla para Nulos'!$A$3:$B$1563,2,FALSE),Tabla134[[#This Row],[Item Weight (Nulos)]])</f>
        <v>10.195</v>
      </c>
      <c r="O7203" s="11" t="str">
        <f>IF(Tabla134[[#This Row],[Item Visibility]]&lt;$U$15,"Poca visibilidad",IF(Tabla134[[#This Row],[Item Visibility]]&lt;$U$16,"Visibilidad media","Mayor visibilidad"))</f>
        <v>Mayor visibilidad</v>
      </c>
      <c r="P7203" s="11" t="str">
        <f>IF(Tabla134[[#This Row],[Rating]]&lt;2,"Muy Malo",IF(Tabla134[[#This Row],[Rating]]&lt;3,"Malo",IF(Tabla134[[#This Row],[Rating]]&lt;4,"Regular",IF(Tabla134[[#This Row],[Rating]]&lt;5,"Bueno","Excelente"))))</f>
        <v>Bueno</v>
      </c>
    </row>
    <row r="7204" spans="1:16" x14ac:dyDescent="0.2">
      <c r="A7204" s="7" t="s">
        <v>6</v>
      </c>
      <c r="B7204" s="7" t="s">
        <v>82</v>
      </c>
      <c r="C7204" s="7" t="s">
        <v>71</v>
      </c>
      <c r="D7204" s="8">
        <v>2015</v>
      </c>
      <c r="E7204" s="7" t="s">
        <v>922</v>
      </c>
      <c r="F7204" s="7" t="s">
        <v>796</v>
      </c>
      <c r="G7204" s="7" t="s">
        <v>528</v>
      </c>
      <c r="H7204" s="7" t="s">
        <v>7</v>
      </c>
      <c r="I7204" s="9">
        <v>6.6865326000000003E-2</v>
      </c>
      <c r="J7204" s="10">
        <v>260.19619999999998</v>
      </c>
      <c r="K7204" s="11">
        <v>4</v>
      </c>
      <c r="L7204" s="11" t="str">
        <f>IF(Tabla134[[#This Row],[Item Weight]]&lt;$U$12,"Poco Peso",IF(Tabla134[[#This Row],[Item Weight]]&lt;$U$13,"Peso Medio","Peso Alto"))</f>
        <v>Peso Medio</v>
      </c>
      <c r="M7204" s="7">
        <v>11.3</v>
      </c>
      <c r="N7204" s="11">
        <f>IF(Tabla134[[#This Row],[Item Weight (Nulos)]]="",VLOOKUP(Tabla134[[#This Row],[Item Identifier]],'Tabla para Nulos'!$A$3:$B$1563,2,FALSE),Tabla134[[#This Row],[Item Weight (Nulos)]])</f>
        <v>11.3</v>
      </c>
      <c r="O7204" s="11" t="str">
        <f>IF(Tabla134[[#This Row],[Item Visibility]]&lt;$U$15,"Poca visibilidad",IF(Tabla134[[#This Row],[Item Visibility]]&lt;$U$16,"Visibilidad media","Mayor visibilidad"))</f>
        <v>Visibilidad media</v>
      </c>
      <c r="P7204" s="11" t="str">
        <f>IF(Tabla134[[#This Row],[Rating]]&lt;2,"Muy Malo",IF(Tabla134[[#This Row],[Rating]]&lt;3,"Malo",IF(Tabla134[[#This Row],[Rating]]&lt;4,"Regular",IF(Tabla134[[#This Row],[Rating]]&lt;5,"Bueno","Excelente"))))</f>
        <v>Bueno</v>
      </c>
    </row>
    <row r="7205" spans="1:16" x14ac:dyDescent="0.2">
      <c r="A7205" s="7" t="s">
        <v>6</v>
      </c>
      <c r="B7205" s="7" t="s">
        <v>362</v>
      </c>
      <c r="C7205" s="7" t="s">
        <v>71</v>
      </c>
      <c r="D7205" s="8">
        <v>2015</v>
      </c>
      <c r="E7205" s="7" t="s">
        <v>922</v>
      </c>
      <c r="F7205" s="7" t="s">
        <v>796</v>
      </c>
      <c r="G7205" s="7" t="s">
        <v>528</v>
      </c>
      <c r="H7205" s="7" t="s">
        <v>7</v>
      </c>
      <c r="I7205" s="9">
        <v>7.7321086999999997E-2</v>
      </c>
      <c r="J7205" s="10">
        <v>169.31059999999999</v>
      </c>
      <c r="K7205" s="11">
        <v>4</v>
      </c>
      <c r="L7205" s="11" t="str">
        <f>IF(Tabla134[[#This Row],[Item Weight]]&lt;$U$12,"Poco Peso",IF(Tabla134[[#This Row],[Item Weight]]&lt;$U$13,"Peso Medio","Peso Alto"))</f>
        <v>Peso Medio</v>
      </c>
      <c r="M7205" s="7">
        <v>11.6</v>
      </c>
      <c r="N7205" s="11">
        <f>IF(Tabla134[[#This Row],[Item Weight (Nulos)]]="",VLOOKUP(Tabla134[[#This Row],[Item Identifier]],'Tabla para Nulos'!$A$3:$B$1563,2,FALSE),Tabla134[[#This Row],[Item Weight (Nulos)]])</f>
        <v>11.6</v>
      </c>
      <c r="O7205" s="11" t="str">
        <f>IF(Tabla134[[#This Row],[Item Visibility]]&lt;$U$15,"Poca visibilidad",IF(Tabla134[[#This Row],[Item Visibility]]&lt;$U$16,"Visibilidad media","Mayor visibilidad"))</f>
        <v>Visibilidad media</v>
      </c>
      <c r="P7205" s="11" t="str">
        <f>IF(Tabla134[[#This Row],[Rating]]&lt;2,"Muy Malo",IF(Tabla134[[#This Row],[Rating]]&lt;3,"Malo",IF(Tabla134[[#This Row],[Rating]]&lt;4,"Regular",IF(Tabla134[[#This Row],[Rating]]&lt;5,"Bueno","Excelente"))))</f>
        <v>Bueno</v>
      </c>
    </row>
    <row r="7206" spans="1:16" x14ac:dyDescent="0.2">
      <c r="A7206" s="7" t="s">
        <v>6</v>
      </c>
      <c r="B7206" s="7" t="s">
        <v>972</v>
      </c>
      <c r="C7206" s="7" t="s">
        <v>71</v>
      </c>
      <c r="D7206" s="8">
        <v>2015</v>
      </c>
      <c r="E7206" s="7" t="s">
        <v>922</v>
      </c>
      <c r="F7206" s="7" t="s">
        <v>796</v>
      </c>
      <c r="G7206" s="7" t="s">
        <v>528</v>
      </c>
      <c r="H7206" s="7" t="s">
        <v>7</v>
      </c>
      <c r="I7206" s="9">
        <v>9.1098018000000003E-2</v>
      </c>
      <c r="J7206" s="10">
        <v>233.5984</v>
      </c>
      <c r="K7206" s="11">
        <v>4</v>
      </c>
      <c r="L7206" s="11" t="str">
        <f>IF(Tabla134[[#This Row],[Item Weight]]&lt;$U$12,"Poco Peso",IF(Tabla134[[#This Row],[Item Weight]]&lt;$U$13,"Peso Medio","Peso Alto"))</f>
        <v>Peso Medio</v>
      </c>
      <c r="M7206" s="7">
        <v>14.35</v>
      </c>
      <c r="N7206" s="11">
        <f>IF(Tabla134[[#This Row],[Item Weight (Nulos)]]="",VLOOKUP(Tabla134[[#This Row],[Item Identifier]],'Tabla para Nulos'!$A$3:$B$1563,2,FALSE),Tabla134[[#This Row],[Item Weight (Nulos)]])</f>
        <v>14.35</v>
      </c>
      <c r="O7206" s="11" t="str">
        <f>IF(Tabla134[[#This Row],[Item Visibility]]&lt;$U$15,"Poca visibilidad",IF(Tabla134[[#This Row],[Item Visibility]]&lt;$U$16,"Visibilidad media","Mayor visibilidad"))</f>
        <v>Visibilidad media</v>
      </c>
      <c r="P7206" s="11" t="str">
        <f>IF(Tabla134[[#This Row],[Rating]]&lt;2,"Muy Malo",IF(Tabla134[[#This Row],[Rating]]&lt;3,"Malo",IF(Tabla134[[#This Row],[Rating]]&lt;4,"Regular",IF(Tabla134[[#This Row],[Rating]]&lt;5,"Bueno","Excelente"))))</f>
        <v>Bueno</v>
      </c>
    </row>
    <row r="7207" spans="1:16" x14ac:dyDescent="0.2">
      <c r="A7207" s="7" t="s">
        <v>6</v>
      </c>
      <c r="B7207" s="7" t="s">
        <v>971</v>
      </c>
      <c r="C7207" s="7" t="s">
        <v>71</v>
      </c>
      <c r="D7207" s="8">
        <v>2015</v>
      </c>
      <c r="E7207" s="7" t="s">
        <v>922</v>
      </c>
      <c r="F7207" s="7" t="s">
        <v>796</v>
      </c>
      <c r="G7207" s="7" t="s">
        <v>528</v>
      </c>
      <c r="H7207" s="7" t="s">
        <v>7</v>
      </c>
      <c r="I7207" s="9">
        <v>9.2413791999999995E-2</v>
      </c>
      <c r="J7207" s="10">
        <v>183.6266</v>
      </c>
      <c r="K7207" s="11">
        <v>4</v>
      </c>
      <c r="L7207" s="11" t="str">
        <f>IF(Tabla134[[#This Row],[Item Weight]]&lt;$U$12,"Poco Peso",IF(Tabla134[[#This Row],[Item Weight]]&lt;$U$13,"Peso Medio","Peso Alto"))</f>
        <v>Peso Alto</v>
      </c>
      <c r="M7207" s="7">
        <v>18.350000000000001</v>
      </c>
      <c r="N7207" s="11">
        <f>IF(Tabla134[[#This Row],[Item Weight (Nulos)]]="",VLOOKUP(Tabla134[[#This Row],[Item Identifier]],'Tabla para Nulos'!$A$3:$B$1563,2,FALSE),Tabla134[[#This Row],[Item Weight (Nulos)]])</f>
        <v>18.350000000000001</v>
      </c>
      <c r="O7207" s="11" t="str">
        <f>IF(Tabla134[[#This Row],[Item Visibility]]&lt;$U$15,"Poca visibilidad",IF(Tabla134[[#This Row],[Item Visibility]]&lt;$U$16,"Visibilidad media","Mayor visibilidad"))</f>
        <v>Visibilidad media</v>
      </c>
      <c r="P7207" s="11" t="str">
        <f>IF(Tabla134[[#This Row],[Rating]]&lt;2,"Muy Malo",IF(Tabla134[[#This Row],[Rating]]&lt;3,"Malo",IF(Tabla134[[#This Row],[Rating]]&lt;4,"Regular",IF(Tabla134[[#This Row],[Rating]]&lt;5,"Bueno","Excelente"))))</f>
        <v>Bueno</v>
      </c>
    </row>
    <row r="7208" spans="1:16" x14ac:dyDescent="0.2">
      <c r="A7208" s="7" t="s">
        <v>6</v>
      </c>
      <c r="B7208" s="7" t="s">
        <v>352</v>
      </c>
      <c r="C7208" s="7" t="s">
        <v>71</v>
      </c>
      <c r="D7208" s="8">
        <v>2015</v>
      </c>
      <c r="E7208" s="7" t="s">
        <v>922</v>
      </c>
      <c r="F7208" s="7" t="s">
        <v>796</v>
      </c>
      <c r="G7208" s="7" t="s">
        <v>528</v>
      </c>
      <c r="H7208" s="7" t="s">
        <v>7</v>
      </c>
      <c r="I7208" s="9">
        <v>4.1655865E-2</v>
      </c>
      <c r="J7208" s="10">
        <v>48.537599999999998</v>
      </c>
      <c r="K7208" s="11">
        <v>4</v>
      </c>
      <c r="L7208" s="11" t="str">
        <f>IF(Tabla134[[#This Row],[Item Weight]]&lt;$U$12,"Poco Peso",IF(Tabla134[[#This Row],[Item Weight]]&lt;$U$13,"Peso Medio","Peso Alto"))</f>
        <v>Peso Alto</v>
      </c>
      <c r="M7208" s="7">
        <v>19.600000000000001</v>
      </c>
      <c r="N7208" s="11">
        <f>IF(Tabla134[[#This Row],[Item Weight (Nulos)]]="",VLOOKUP(Tabla134[[#This Row],[Item Identifier]],'Tabla para Nulos'!$A$3:$B$1563,2,FALSE),Tabla134[[#This Row],[Item Weight (Nulos)]])</f>
        <v>19.600000000000001</v>
      </c>
      <c r="O7208" s="11" t="str">
        <f>IF(Tabla134[[#This Row],[Item Visibility]]&lt;$U$15,"Poca visibilidad",IF(Tabla134[[#This Row],[Item Visibility]]&lt;$U$16,"Visibilidad media","Mayor visibilidad"))</f>
        <v>Visibilidad media</v>
      </c>
      <c r="P7208" s="11" t="str">
        <f>IF(Tabla134[[#This Row],[Rating]]&lt;2,"Muy Malo",IF(Tabla134[[#This Row],[Rating]]&lt;3,"Malo",IF(Tabla134[[#This Row],[Rating]]&lt;4,"Regular",IF(Tabla134[[#This Row],[Rating]]&lt;5,"Bueno","Excelente"))))</f>
        <v>Bueno</v>
      </c>
    </row>
    <row r="7209" spans="1:16" x14ac:dyDescent="0.2">
      <c r="A7209" s="7" t="s">
        <v>6</v>
      </c>
      <c r="B7209" s="7" t="s">
        <v>70</v>
      </c>
      <c r="C7209" s="7" t="s">
        <v>10</v>
      </c>
      <c r="D7209" s="8">
        <v>2015</v>
      </c>
      <c r="E7209" s="7" t="s">
        <v>922</v>
      </c>
      <c r="F7209" s="7" t="s">
        <v>796</v>
      </c>
      <c r="G7209" s="7" t="s">
        <v>528</v>
      </c>
      <c r="H7209" s="7" t="s">
        <v>7</v>
      </c>
      <c r="I7209" s="9">
        <v>3.1007381000000001E-2</v>
      </c>
      <c r="J7209" s="10">
        <v>123.4072</v>
      </c>
      <c r="K7209" s="11">
        <v>4</v>
      </c>
      <c r="L7209" s="11" t="str">
        <f>IF(Tabla134[[#This Row],[Item Weight]]&lt;$U$12,"Poco Peso",IF(Tabla134[[#This Row],[Item Weight]]&lt;$U$13,"Peso Medio","Peso Alto"))</f>
        <v>Poco Peso</v>
      </c>
      <c r="M7209" s="7">
        <v>7.55</v>
      </c>
      <c r="N7209" s="11">
        <f>IF(Tabla134[[#This Row],[Item Weight (Nulos)]]="",VLOOKUP(Tabla134[[#This Row],[Item Identifier]],'Tabla para Nulos'!$A$3:$B$1563,2,FALSE),Tabla134[[#This Row],[Item Weight (Nulos)]])</f>
        <v>7.55</v>
      </c>
      <c r="O7209" s="11" t="str">
        <f>IF(Tabla134[[#This Row],[Item Visibility]]&lt;$U$15,"Poca visibilidad",IF(Tabla134[[#This Row],[Item Visibility]]&lt;$U$16,"Visibilidad media","Mayor visibilidad"))</f>
        <v>Visibilidad media</v>
      </c>
      <c r="P7209" s="11" t="str">
        <f>IF(Tabla134[[#This Row],[Rating]]&lt;2,"Muy Malo",IF(Tabla134[[#This Row],[Rating]]&lt;3,"Malo",IF(Tabla134[[#This Row],[Rating]]&lt;4,"Regular",IF(Tabla134[[#This Row],[Rating]]&lt;5,"Bueno","Excelente"))))</f>
        <v>Bueno</v>
      </c>
    </row>
    <row r="7210" spans="1:16" x14ac:dyDescent="0.2">
      <c r="A7210" s="7" t="s">
        <v>6</v>
      </c>
      <c r="B7210" s="7" t="s">
        <v>970</v>
      </c>
      <c r="C7210" s="7" t="s">
        <v>10</v>
      </c>
      <c r="D7210" s="8">
        <v>2015</v>
      </c>
      <c r="E7210" s="7" t="s">
        <v>922</v>
      </c>
      <c r="F7210" s="7" t="s">
        <v>796</v>
      </c>
      <c r="G7210" s="7" t="s">
        <v>528</v>
      </c>
      <c r="H7210" s="7" t="s">
        <v>7</v>
      </c>
      <c r="I7210" s="9">
        <v>7.4778547000000001E-2</v>
      </c>
      <c r="J7210" s="10">
        <v>186.35560000000001</v>
      </c>
      <c r="K7210" s="11">
        <v>4</v>
      </c>
      <c r="L7210" s="11" t="str">
        <f>IF(Tabla134[[#This Row],[Item Weight]]&lt;$U$12,"Poco Peso",IF(Tabla134[[#This Row],[Item Weight]]&lt;$U$13,"Peso Medio","Peso Alto"))</f>
        <v>Poco Peso</v>
      </c>
      <c r="M7210" s="7">
        <v>8.75</v>
      </c>
      <c r="N7210" s="11">
        <f>IF(Tabla134[[#This Row],[Item Weight (Nulos)]]="",VLOOKUP(Tabla134[[#This Row],[Item Identifier]],'Tabla para Nulos'!$A$3:$B$1563,2,FALSE),Tabla134[[#This Row],[Item Weight (Nulos)]])</f>
        <v>8.75</v>
      </c>
      <c r="O7210" s="11" t="str">
        <f>IF(Tabla134[[#This Row],[Item Visibility]]&lt;$U$15,"Poca visibilidad",IF(Tabla134[[#This Row],[Item Visibility]]&lt;$U$16,"Visibilidad media","Mayor visibilidad"))</f>
        <v>Visibilidad media</v>
      </c>
      <c r="P7210" s="11" t="str">
        <f>IF(Tabla134[[#This Row],[Rating]]&lt;2,"Muy Malo",IF(Tabla134[[#This Row],[Rating]]&lt;3,"Malo",IF(Tabla134[[#This Row],[Rating]]&lt;4,"Regular",IF(Tabla134[[#This Row],[Rating]]&lt;5,"Bueno","Excelente"))))</f>
        <v>Bueno</v>
      </c>
    </row>
    <row r="7211" spans="1:16" x14ac:dyDescent="0.2">
      <c r="A7211" s="7" t="s">
        <v>6</v>
      </c>
      <c r="B7211" s="7" t="s">
        <v>553</v>
      </c>
      <c r="C7211" s="7" t="s">
        <v>10</v>
      </c>
      <c r="D7211" s="8">
        <v>2015</v>
      </c>
      <c r="E7211" s="7" t="s">
        <v>922</v>
      </c>
      <c r="F7211" s="7" t="s">
        <v>796</v>
      </c>
      <c r="G7211" s="7" t="s">
        <v>528</v>
      </c>
      <c r="H7211" s="7" t="s">
        <v>7</v>
      </c>
      <c r="I7211" s="9">
        <v>6.3946629000000005E-2</v>
      </c>
      <c r="J7211" s="10">
        <v>116.64919999999999</v>
      </c>
      <c r="K7211" s="11">
        <v>4</v>
      </c>
      <c r="L7211" s="11" t="str">
        <f>IF(Tabla134[[#This Row],[Item Weight]]&lt;$U$12,"Poco Peso",IF(Tabla134[[#This Row],[Item Weight]]&lt;$U$13,"Peso Medio","Peso Alto"))</f>
        <v>Peso Medio</v>
      </c>
      <c r="M7211" s="7">
        <v>9.8000000000000007</v>
      </c>
      <c r="N7211" s="11">
        <f>IF(Tabla134[[#This Row],[Item Weight (Nulos)]]="",VLOOKUP(Tabla134[[#This Row],[Item Identifier]],'Tabla para Nulos'!$A$3:$B$1563,2,FALSE),Tabla134[[#This Row],[Item Weight (Nulos)]])</f>
        <v>9.8000000000000007</v>
      </c>
      <c r="O7211" s="11" t="str">
        <f>IF(Tabla134[[#This Row],[Item Visibility]]&lt;$U$15,"Poca visibilidad",IF(Tabla134[[#This Row],[Item Visibility]]&lt;$U$16,"Visibilidad media","Mayor visibilidad"))</f>
        <v>Visibilidad media</v>
      </c>
      <c r="P7211" s="11" t="str">
        <f>IF(Tabla134[[#This Row],[Rating]]&lt;2,"Muy Malo",IF(Tabla134[[#This Row],[Rating]]&lt;3,"Malo",IF(Tabla134[[#This Row],[Rating]]&lt;4,"Regular",IF(Tabla134[[#This Row],[Rating]]&lt;5,"Bueno","Excelente"))))</f>
        <v>Bueno</v>
      </c>
    </row>
    <row r="7212" spans="1:16" x14ac:dyDescent="0.2">
      <c r="A7212" s="7" t="s">
        <v>6</v>
      </c>
      <c r="B7212" s="7" t="s">
        <v>969</v>
      </c>
      <c r="C7212" s="7" t="s">
        <v>10</v>
      </c>
      <c r="D7212" s="8">
        <v>2015</v>
      </c>
      <c r="E7212" s="7" t="s">
        <v>922</v>
      </c>
      <c r="F7212" s="7" t="s">
        <v>796</v>
      </c>
      <c r="G7212" s="7" t="s">
        <v>528</v>
      </c>
      <c r="H7212" s="7" t="s">
        <v>7</v>
      </c>
      <c r="I7212" s="9">
        <v>4.5073782E-2</v>
      </c>
      <c r="J7212" s="10">
        <v>119.1808</v>
      </c>
      <c r="K7212" s="11">
        <v>4</v>
      </c>
      <c r="L7212" s="11" t="str">
        <f>IF(Tabla134[[#This Row],[Item Weight]]&lt;$U$12,"Poco Peso",IF(Tabla134[[#This Row],[Item Weight]]&lt;$U$13,"Peso Medio","Peso Alto"))</f>
        <v>Peso Medio</v>
      </c>
      <c r="M7212" s="7">
        <v>10.195</v>
      </c>
      <c r="N7212" s="11">
        <f>IF(Tabla134[[#This Row],[Item Weight (Nulos)]]="",VLOOKUP(Tabla134[[#This Row],[Item Identifier]],'Tabla para Nulos'!$A$3:$B$1563,2,FALSE),Tabla134[[#This Row],[Item Weight (Nulos)]])</f>
        <v>10.195</v>
      </c>
      <c r="O7212" s="11" t="str">
        <f>IF(Tabla134[[#This Row],[Item Visibility]]&lt;$U$15,"Poca visibilidad",IF(Tabla134[[#This Row],[Item Visibility]]&lt;$U$16,"Visibilidad media","Mayor visibilidad"))</f>
        <v>Visibilidad media</v>
      </c>
      <c r="P7212" s="11" t="str">
        <f>IF(Tabla134[[#This Row],[Rating]]&lt;2,"Muy Malo",IF(Tabla134[[#This Row],[Rating]]&lt;3,"Malo",IF(Tabla134[[#This Row],[Rating]]&lt;4,"Regular",IF(Tabla134[[#This Row],[Rating]]&lt;5,"Bueno","Excelente"))))</f>
        <v>Bueno</v>
      </c>
    </row>
    <row r="7213" spans="1:16" x14ac:dyDescent="0.2">
      <c r="A7213" s="7" t="s">
        <v>6</v>
      </c>
      <c r="B7213" s="7" t="s">
        <v>69</v>
      </c>
      <c r="C7213" s="7" t="s">
        <v>10</v>
      </c>
      <c r="D7213" s="8">
        <v>2015</v>
      </c>
      <c r="E7213" s="7" t="s">
        <v>922</v>
      </c>
      <c r="F7213" s="7" t="s">
        <v>796</v>
      </c>
      <c r="G7213" s="7" t="s">
        <v>528</v>
      </c>
      <c r="H7213" s="7" t="s">
        <v>7</v>
      </c>
      <c r="I7213" s="9">
        <v>0</v>
      </c>
      <c r="J7213" s="10">
        <v>189.053</v>
      </c>
      <c r="K7213" s="11">
        <v>4</v>
      </c>
      <c r="L7213" s="11" t="str">
        <f>IF(Tabla134[[#This Row],[Item Weight]]&lt;$U$12,"Poco Peso",IF(Tabla134[[#This Row],[Item Weight]]&lt;$U$13,"Peso Medio","Peso Alto"))</f>
        <v>Peso Medio</v>
      </c>
      <c r="M7213" s="7">
        <v>10.3</v>
      </c>
      <c r="N7213" s="11">
        <f>IF(Tabla134[[#This Row],[Item Weight (Nulos)]]="",VLOOKUP(Tabla134[[#This Row],[Item Identifier]],'Tabla para Nulos'!$A$3:$B$1563,2,FALSE),Tabla134[[#This Row],[Item Weight (Nulos)]])</f>
        <v>10.3</v>
      </c>
      <c r="O7213" s="11" t="str">
        <f>IF(Tabla134[[#This Row],[Item Visibility]]&lt;$U$15,"Poca visibilidad",IF(Tabla134[[#This Row],[Item Visibility]]&lt;$U$16,"Visibilidad media","Mayor visibilidad"))</f>
        <v>Poca visibilidad</v>
      </c>
      <c r="P7213" s="11" t="str">
        <f>IF(Tabla134[[#This Row],[Rating]]&lt;2,"Muy Malo",IF(Tabla134[[#This Row],[Rating]]&lt;3,"Malo",IF(Tabla134[[#This Row],[Rating]]&lt;4,"Regular",IF(Tabla134[[#This Row],[Rating]]&lt;5,"Bueno","Excelente"))))</f>
        <v>Bueno</v>
      </c>
    </row>
    <row r="7214" spans="1:16" x14ac:dyDescent="0.2">
      <c r="A7214" s="7" t="s">
        <v>6</v>
      </c>
      <c r="B7214" s="7" t="s">
        <v>968</v>
      </c>
      <c r="C7214" s="7" t="s">
        <v>10</v>
      </c>
      <c r="D7214" s="8">
        <v>2015</v>
      </c>
      <c r="E7214" s="7" t="s">
        <v>922</v>
      </c>
      <c r="F7214" s="7" t="s">
        <v>796</v>
      </c>
      <c r="G7214" s="7" t="s">
        <v>528</v>
      </c>
      <c r="H7214" s="7" t="s">
        <v>7</v>
      </c>
      <c r="I7214" s="9">
        <v>2.5041738000000001E-2</v>
      </c>
      <c r="J7214" s="10">
        <v>218.7508</v>
      </c>
      <c r="K7214" s="11">
        <v>4</v>
      </c>
      <c r="L7214" s="11" t="str">
        <f>IF(Tabla134[[#This Row],[Item Weight]]&lt;$U$12,"Poco Peso",IF(Tabla134[[#This Row],[Item Weight]]&lt;$U$13,"Peso Medio","Peso Alto"))</f>
        <v>Peso Medio</v>
      </c>
      <c r="M7214" s="7">
        <v>10.5</v>
      </c>
      <c r="N7214" s="11">
        <f>IF(Tabla134[[#This Row],[Item Weight (Nulos)]]="",VLOOKUP(Tabla134[[#This Row],[Item Identifier]],'Tabla para Nulos'!$A$3:$B$1563,2,FALSE),Tabla134[[#This Row],[Item Weight (Nulos)]])</f>
        <v>10.5</v>
      </c>
      <c r="O7214" s="11" t="str">
        <f>IF(Tabla134[[#This Row],[Item Visibility]]&lt;$U$15,"Poca visibilidad",IF(Tabla134[[#This Row],[Item Visibility]]&lt;$U$16,"Visibilidad media","Mayor visibilidad"))</f>
        <v>Poca visibilidad</v>
      </c>
      <c r="P7214" s="11" t="str">
        <f>IF(Tabla134[[#This Row],[Rating]]&lt;2,"Muy Malo",IF(Tabla134[[#This Row],[Rating]]&lt;3,"Malo",IF(Tabla134[[#This Row],[Rating]]&lt;4,"Regular",IF(Tabla134[[#This Row],[Rating]]&lt;5,"Bueno","Excelente"))))</f>
        <v>Bueno</v>
      </c>
    </row>
    <row r="7215" spans="1:16" x14ac:dyDescent="0.2">
      <c r="A7215" s="7" t="s">
        <v>6</v>
      </c>
      <c r="B7215" s="7" t="s">
        <v>940</v>
      </c>
      <c r="C7215" s="7" t="s">
        <v>10</v>
      </c>
      <c r="D7215" s="8">
        <v>2015</v>
      </c>
      <c r="E7215" s="7" t="s">
        <v>922</v>
      </c>
      <c r="F7215" s="7" t="s">
        <v>796</v>
      </c>
      <c r="G7215" s="7" t="s">
        <v>528</v>
      </c>
      <c r="H7215" s="7" t="s">
        <v>7</v>
      </c>
      <c r="I7215" s="9">
        <v>3.8578501000000001E-2</v>
      </c>
      <c r="J7215" s="10">
        <v>109.557</v>
      </c>
      <c r="K7215" s="11">
        <v>4</v>
      </c>
      <c r="L7215" s="11" t="str">
        <f>IF(Tabla134[[#This Row],[Item Weight]]&lt;$U$12,"Poco Peso",IF(Tabla134[[#This Row],[Item Weight]]&lt;$U$13,"Peso Medio","Peso Alto"))</f>
        <v>Peso Medio</v>
      </c>
      <c r="M7215" s="7">
        <v>12.35</v>
      </c>
      <c r="N7215" s="11">
        <f>IF(Tabla134[[#This Row],[Item Weight (Nulos)]]="",VLOOKUP(Tabla134[[#This Row],[Item Identifier]],'Tabla para Nulos'!$A$3:$B$1563,2,FALSE),Tabla134[[#This Row],[Item Weight (Nulos)]])</f>
        <v>12.35</v>
      </c>
      <c r="O7215" s="11" t="str">
        <f>IF(Tabla134[[#This Row],[Item Visibility]]&lt;$U$15,"Poca visibilidad",IF(Tabla134[[#This Row],[Item Visibility]]&lt;$U$16,"Visibilidad media","Mayor visibilidad"))</f>
        <v>Visibilidad media</v>
      </c>
      <c r="P7215" s="11" t="str">
        <f>IF(Tabla134[[#This Row],[Rating]]&lt;2,"Muy Malo",IF(Tabla134[[#This Row],[Rating]]&lt;3,"Malo",IF(Tabla134[[#This Row],[Rating]]&lt;4,"Regular",IF(Tabla134[[#This Row],[Rating]]&lt;5,"Bueno","Excelente"))))</f>
        <v>Bueno</v>
      </c>
    </row>
    <row r="7216" spans="1:16" x14ac:dyDescent="0.2">
      <c r="A7216" s="7" t="s">
        <v>6</v>
      </c>
      <c r="B7216" s="7" t="s">
        <v>733</v>
      </c>
      <c r="C7216" s="7" t="s">
        <v>10</v>
      </c>
      <c r="D7216" s="8">
        <v>2015</v>
      </c>
      <c r="E7216" s="7" t="s">
        <v>922</v>
      </c>
      <c r="F7216" s="7" t="s">
        <v>796</v>
      </c>
      <c r="G7216" s="7" t="s">
        <v>528</v>
      </c>
      <c r="H7216" s="7" t="s">
        <v>7</v>
      </c>
      <c r="I7216" s="9">
        <v>0.110215444</v>
      </c>
      <c r="J7216" s="10">
        <v>81.859200000000001</v>
      </c>
      <c r="K7216" s="11">
        <v>4</v>
      </c>
      <c r="L7216" s="11" t="str">
        <f>IF(Tabla134[[#This Row],[Item Weight]]&lt;$U$12,"Poco Peso",IF(Tabla134[[#This Row],[Item Weight]]&lt;$U$13,"Peso Medio","Peso Alto"))</f>
        <v>Peso Medio</v>
      </c>
      <c r="M7216" s="7">
        <v>12.5</v>
      </c>
      <c r="N7216" s="11">
        <f>IF(Tabla134[[#This Row],[Item Weight (Nulos)]]="",VLOOKUP(Tabla134[[#This Row],[Item Identifier]],'Tabla para Nulos'!$A$3:$B$1563,2,FALSE),Tabla134[[#This Row],[Item Weight (Nulos)]])</f>
        <v>12.5</v>
      </c>
      <c r="O7216" s="11" t="str">
        <f>IF(Tabla134[[#This Row],[Item Visibility]]&lt;$U$15,"Poca visibilidad",IF(Tabla134[[#This Row],[Item Visibility]]&lt;$U$16,"Visibilidad media","Mayor visibilidad"))</f>
        <v>Mayor visibilidad</v>
      </c>
      <c r="P7216" s="11" t="str">
        <f>IF(Tabla134[[#This Row],[Rating]]&lt;2,"Muy Malo",IF(Tabla134[[#This Row],[Rating]]&lt;3,"Malo",IF(Tabla134[[#This Row],[Rating]]&lt;4,"Regular",IF(Tabla134[[#This Row],[Rating]]&lt;5,"Bueno","Excelente"))))</f>
        <v>Bueno</v>
      </c>
    </row>
    <row r="7217" spans="1:16" x14ac:dyDescent="0.2">
      <c r="A7217" s="7" t="s">
        <v>6</v>
      </c>
      <c r="B7217" s="7" t="s">
        <v>967</v>
      </c>
      <c r="C7217" s="7" t="s">
        <v>10</v>
      </c>
      <c r="D7217" s="8">
        <v>2015</v>
      </c>
      <c r="E7217" s="7" t="s">
        <v>922</v>
      </c>
      <c r="F7217" s="7" t="s">
        <v>796</v>
      </c>
      <c r="G7217" s="7" t="s">
        <v>528</v>
      </c>
      <c r="H7217" s="7" t="s">
        <v>7</v>
      </c>
      <c r="I7217" s="9">
        <v>4.4281995999999997E-2</v>
      </c>
      <c r="J7217" s="10">
        <v>178.5318</v>
      </c>
      <c r="K7217" s="11">
        <v>4</v>
      </c>
      <c r="L7217" s="11" t="str">
        <f>IF(Tabla134[[#This Row],[Item Weight]]&lt;$U$12,"Poco Peso",IF(Tabla134[[#This Row],[Item Weight]]&lt;$U$13,"Peso Medio","Peso Alto"))</f>
        <v>Peso Medio</v>
      </c>
      <c r="M7217" s="7">
        <v>13.1</v>
      </c>
      <c r="N7217" s="11">
        <f>IF(Tabla134[[#This Row],[Item Weight (Nulos)]]="",VLOOKUP(Tabla134[[#This Row],[Item Identifier]],'Tabla para Nulos'!$A$3:$B$1563,2,FALSE),Tabla134[[#This Row],[Item Weight (Nulos)]])</f>
        <v>13.1</v>
      </c>
      <c r="O7217" s="11" t="str">
        <f>IF(Tabla134[[#This Row],[Item Visibility]]&lt;$U$15,"Poca visibilidad",IF(Tabla134[[#This Row],[Item Visibility]]&lt;$U$16,"Visibilidad media","Mayor visibilidad"))</f>
        <v>Visibilidad media</v>
      </c>
      <c r="P7217" s="11" t="str">
        <f>IF(Tabla134[[#This Row],[Rating]]&lt;2,"Muy Malo",IF(Tabla134[[#This Row],[Rating]]&lt;3,"Malo",IF(Tabla134[[#This Row],[Rating]]&lt;4,"Regular",IF(Tabla134[[#This Row],[Rating]]&lt;5,"Bueno","Excelente"))))</f>
        <v>Bueno</v>
      </c>
    </row>
    <row r="7218" spans="1:16" x14ac:dyDescent="0.2">
      <c r="A7218" s="7" t="s">
        <v>6</v>
      </c>
      <c r="B7218" s="7" t="s">
        <v>730</v>
      </c>
      <c r="C7218" s="7" t="s">
        <v>10</v>
      </c>
      <c r="D7218" s="8">
        <v>2015</v>
      </c>
      <c r="E7218" s="7" t="s">
        <v>922</v>
      </c>
      <c r="F7218" s="7" t="s">
        <v>796</v>
      </c>
      <c r="G7218" s="7" t="s">
        <v>528</v>
      </c>
      <c r="H7218" s="7" t="s">
        <v>7</v>
      </c>
      <c r="I7218" s="9">
        <v>0.103988736</v>
      </c>
      <c r="J7218" s="10">
        <v>177.00540000000001</v>
      </c>
      <c r="K7218" s="11">
        <v>4</v>
      </c>
      <c r="L7218" s="11" t="str">
        <f>IF(Tabla134[[#This Row],[Item Weight]]&lt;$U$12,"Poco Peso",IF(Tabla134[[#This Row],[Item Weight]]&lt;$U$13,"Peso Medio","Peso Alto"))</f>
        <v>Peso Medio</v>
      </c>
      <c r="M7218" s="7">
        <v>15.2</v>
      </c>
      <c r="N7218" s="11">
        <f>IF(Tabla134[[#This Row],[Item Weight (Nulos)]]="",VLOOKUP(Tabla134[[#This Row],[Item Identifier]],'Tabla para Nulos'!$A$3:$B$1563,2,FALSE),Tabla134[[#This Row],[Item Weight (Nulos)]])</f>
        <v>15.2</v>
      </c>
      <c r="O7218" s="11" t="str">
        <f>IF(Tabla134[[#This Row],[Item Visibility]]&lt;$U$15,"Poca visibilidad",IF(Tabla134[[#This Row],[Item Visibility]]&lt;$U$16,"Visibilidad media","Mayor visibilidad"))</f>
        <v>Mayor visibilidad</v>
      </c>
      <c r="P7218" s="11" t="str">
        <f>IF(Tabla134[[#This Row],[Rating]]&lt;2,"Muy Malo",IF(Tabla134[[#This Row],[Rating]]&lt;3,"Malo",IF(Tabla134[[#This Row],[Rating]]&lt;4,"Regular",IF(Tabla134[[#This Row],[Rating]]&lt;5,"Bueno","Excelente"))))</f>
        <v>Bueno</v>
      </c>
    </row>
    <row r="7219" spans="1:16" x14ac:dyDescent="0.2">
      <c r="A7219" s="7" t="s">
        <v>6</v>
      </c>
      <c r="B7219" s="7" t="s">
        <v>966</v>
      </c>
      <c r="C7219" s="7" t="s">
        <v>10</v>
      </c>
      <c r="D7219" s="8">
        <v>2015</v>
      </c>
      <c r="E7219" s="7" t="s">
        <v>922</v>
      </c>
      <c r="F7219" s="7" t="s">
        <v>796</v>
      </c>
      <c r="G7219" s="7" t="s">
        <v>528</v>
      </c>
      <c r="H7219" s="7" t="s">
        <v>7</v>
      </c>
      <c r="I7219" s="9">
        <v>0.12594281600000001</v>
      </c>
      <c r="J7219" s="10">
        <v>176.00280000000001</v>
      </c>
      <c r="K7219" s="11">
        <v>4</v>
      </c>
      <c r="L7219" s="11" t="str">
        <f>IF(Tabla134[[#This Row],[Item Weight]]&lt;$U$12,"Poco Peso",IF(Tabla134[[#This Row],[Item Weight]]&lt;$U$13,"Peso Medio","Peso Alto"))</f>
        <v>Peso Medio</v>
      </c>
      <c r="M7219" s="7">
        <v>15.5</v>
      </c>
      <c r="N7219" s="11">
        <f>IF(Tabla134[[#This Row],[Item Weight (Nulos)]]="",VLOOKUP(Tabla134[[#This Row],[Item Identifier]],'Tabla para Nulos'!$A$3:$B$1563,2,FALSE),Tabla134[[#This Row],[Item Weight (Nulos)]])</f>
        <v>15.5</v>
      </c>
      <c r="O7219" s="11" t="str">
        <f>IF(Tabla134[[#This Row],[Item Visibility]]&lt;$U$15,"Poca visibilidad",IF(Tabla134[[#This Row],[Item Visibility]]&lt;$U$16,"Visibilidad media","Mayor visibilidad"))</f>
        <v>Mayor visibilidad</v>
      </c>
      <c r="P7219" s="11" t="str">
        <f>IF(Tabla134[[#This Row],[Rating]]&lt;2,"Muy Malo",IF(Tabla134[[#This Row],[Rating]]&lt;3,"Malo",IF(Tabla134[[#This Row],[Rating]]&lt;4,"Regular",IF(Tabla134[[#This Row],[Rating]]&lt;5,"Bueno","Excelente"))))</f>
        <v>Bueno</v>
      </c>
    </row>
    <row r="7220" spans="1:16" x14ac:dyDescent="0.2">
      <c r="A7220" s="7" t="s">
        <v>6</v>
      </c>
      <c r="B7220" s="7" t="s">
        <v>728</v>
      </c>
      <c r="C7220" s="7" t="s">
        <v>10</v>
      </c>
      <c r="D7220" s="8">
        <v>2015</v>
      </c>
      <c r="E7220" s="7" t="s">
        <v>922</v>
      </c>
      <c r="F7220" s="7" t="s">
        <v>796</v>
      </c>
      <c r="G7220" s="7" t="s">
        <v>528</v>
      </c>
      <c r="H7220" s="7" t="s">
        <v>7</v>
      </c>
      <c r="I7220" s="9">
        <v>7.9875237000000002E-2</v>
      </c>
      <c r="J7220" s="10">
        <v>102.7332</v>
      </c>
      <c r="K7220" s="11">
        <v>4</v>
      </c>
      <c r="L7220" s="11" t="str">
        <f>IF(Tabla134[[#This Row],[Item Weight]]&lt;$U$12,"Poco Peso",IF(Tabla134[[#This Row],[Item Weight]]&lt;$U$13,"Peso Medio","Peso Alto"))</f>
        <v>Peso Medio</v>
      </c>
      <c r="M7220" s="7">
        <v>16.5</v>
      </c>
      <c r="N7220" s="11">
        <f>IF(Tabla134[[#This Row],[Item Weight (Nulos)]]="",VLOOKUP(Tabla134[[#This Row],[Item Identifier]],'Tabla para Nulos'!$A$3:$B$1563,2,FALSE),Tabla134[[#This Row],[Item Weight (Nulos)]])</f>
        <v>16.5</v>
      </c>
      <c r="O7220" s="11" t="str">
        <f>IF(Tabla134[[#This Row],[Item Visibility]]&lt;$U$15,"Poca visibilidad",IF(Tabla134[[#This Row],[Item Visibility]]&lt;$U$16,"Visibilidad media","Mayor visibilidad"))</f>
        <v>Visibilidad media</v>
      </c>
      <c r="P7220" s="11" t="str">
        <f>IF(Tabla134[[#This Row],[Rating]]&lt;2,"Muy Malo",IF(Tabla134[[#This Row],[Rating]]&lt;3,"Malo",IF(Tabla134[[#This Row],[Rating]]&lt;4,"Regular",IF(Tabla134[[#This Row],[Rating]]&lt;5,"Bueno","Excelente"))))</f>
        <v>Bueno</v>
      </c>
    </row>
    <row r="7221" spans="1:16" x14ac:dyDescent="0.2">
      <c r="A7221" s="7" t="s">
        <v>6</v>
      </c>
      <c r="B7221" s="7" t="s">
        <v>68</v>
      </c>
      <c r="C7221" s="7" t="s">
        <v>10</v>
      </c>
      <c r="D7221" s="8">
        <v>2015</v>
      </c>
      <c r="E7221" s="7" t="s">
        <v>922</v>
      </c>
      <c r="F7221" s="7" t="s">
        <v>796</v>
      </c>
      <c r="G7221" s="7" t="s">
        <v>528</v>
      </c>
      <c r="H7221" s="7" t="s">
        <v>7</v>
      </c>
      <c r="I7221" s="9">
        <v>0.11970449800000001</v>
      </c>
      <c r="J7221" s="10">
        <v>181.99760000000001</v>
      </c>
      <c r="K7221" s="11">
        <v>4</v>
      </c>
      <c r="L7221" s="11" t="str">
        <f>IF(Tabla134[[#This Row],[Item Weight]]&lt;$U$12,"Poco Peso",IF(Tabla134[[#This Row],[Item Weight]]&lt;$U$13,"Peso Medio","Peso Alto"))</f>
        <v>Peso Medio</v>
      </c>
      <c r="M7221" s="7">
        <v>16.7</v>
      </c>
      <c r="N7221" s="11">
        <f>IF(Tabla134[[#This Row],[Item Weight (Nulos)]]="",VLOOKUP(Tabla134[[#This Row],[Item Identifier]],'Tabla para Nulos'!$A$3:$B$1563,2,FALSE),Tabla134[[#This Row],[Item Weight (Nulos)]])</f>
        <v>16.7</v>
      </c>
      <c r="O7221" s="11" t="str">
        <f>IF(Tabla134[[#This Row],[Item Visibility]]&lt;$U$15,"Poca visibilidad",IF(Tabla134[[#This Row],[Item Visibility]]&lt;$U$16,"Visibilidad media","Mayor visibilidad"))</f>
        <v>Mayor visibilidad</v>
      </c>
      <c r="P7221" s="11" t="str">
        <f>IF(Tabla134[[#This Row],[Rating]]&lt;2,"Muy Malo",IF(Tabla134[[#This Row],[Rating]]&lt;3,"Malo",IF(Tabla134[[#This Row],[Rating]]&lt;4,"Regular",IF(Tabla134[[#This Row],[Rating]]&lt;5,"Bueno","Excelente"))))</f>
        <v>Bueno</v>
      </c>
    </row>
    <row r="7222" spans="1:16" x14ac:dyDescent="0.2">
      <c r="A7222" s="7" t="s">
        <v>6</v>
      </c>
      <c r="B7222" s="7" t="s">
        <v>341</v>
      </c>
      <c r="C7222" s="7" t="s">
        <v>10</v>
      </c>
      <c r="D7222" s="8">
        <v>2015</v>
      </c>
      <c r="E7222" s="7" t="s">
        <v>922</v>
      </c>
      <c r="F7222" s="7" t="s">
        <v>796</v>
      </c>
      <c r="G7222" s="7" t="s">
        <v>528</v>
      </c>
      <c r="H7222" s="7" t="s">
        <v>7</v>
      </c>
      <c r="I7222" s="9">
        <v>9.4488071000000007E-2</v>
      </c>
      <c r="J7222" s="10">
        <v>87.188199999999995</v>
      </c>
      <c r="K7222" s="11">
        <v>4</v>
      </c>
      <c r="L7222" s="11" t="str">
        <f>IF(Tabla134[[#This Row],[Item Weight]]&lt;$U$12,"Poco Peso",IF(Tabla134[[#This Row],[Item Weight]]&lt;$U$13,"Peso Medio","Peso Alto"))</f>
        <v>Peso Alto</v>
      </c>
      <c r="M7222" s="7">
        <v>18.350000000000001</v>
      </c>
      <c r="N7222" s="11">
        <f>IF(Tabla134[[#This Row],[Item Weight (Nulos)]]="",VLOOKUP(Tabla134[[#This Row],[Item Identifier]],'Tabla para Nulos'!$A$3:$B$1563,2,FALSE),Tabla134[[#This Row],[Item Weight (Nulos)]])</f>
        <v>18.350000000000001</v>
      </c>
      <c r="O7222" s="11" t="str">
        <f>IF(Tabla134[[#This Row],[Item Visibility]]&lt;$U$15,"Poca visibilidad",IF(Tabla134[[#This Row],[Item Visibility]]&lt;$U$16,"Visibilidad media","Mayor visibilidad"))</f>
        <v>Visibilidad media</v>
      </c>
      <c r="P7222" s="11" t="str">
        <f>IF(Tabla134[[#This Row],[Rating]]&lt;2,"Muy Malo",IF(Tabla134[[#This Row],[Rating]]&lt;3,"Malo",IF(Tabla134[[#This Row],[Rating]]&lt;4,"Regular",IF(Tabla134[[#This Row],[Rating]]&lt;5,"Bueno","Excelente"))))</f>
        <v>Bueno</v>
      </c>
    </row>
    <row r="7223" spans="1:16" x14ac:dyDescent="0.2">
      <c r="A7223" s="7" t="s">
        <v>6</v>
      </c>
      <c r="B7223" s="7" t="s">
        <v>727</v>
      </c>
      <c r="C7223" s="7" t="s">
        <v>10</v>
      </c>
      <c r="D7223" s="8">
        <v>2015</v>
      </c>
      <c r="E7223" s="7" t="s">
        <v>922</v>
      </c>
      <c r="F7223" s="7" t="s">
        <v>796</v>
      </c>
      <c r="G7223" s="7" t="s">
        <v>528</v>
      </c>
      <c r="H7223" s="7" t="s">
        <v>7</v>
      </c>
      <c r="I7223" s="9">
        <v>2.8180789000000001E-2</v>
      </c>
      <c r="J7223" s="10">
        <v>46.874400000000001</v>
      </c>
      <c r="K7223" s="11">
        <v>4</v>
      </c>
      <c r="L7223" s="11" t="str">
        <f>IF(Tabla134[[#This Row],[Item Weight]]&lt;$U$12,"Poco Peso",IF(Tabla134[[#This Row],[Item Weight]]&lt;$U$13,"Peso Medio","Peso Alto"))</f>
        <v>Peso Alto</v>
      </c>
      <c r="M7223" s="7">
        <v>20</v>
      </c>
      <c r="N7223" s="11">
        <f>IF(Tabla134[[#This Row],[Item Weight (Nulos)]]="",VLOOKUP(Tabla134[[#This Row],[Item Identifier]],'Tabla para Nulos'!$A$3:$B$1563,2,FALSE),Tabla134[[#This Row],[Item Weight (Nulos)]])</f>
        <v>20</v>
      </c>
      <c r="O7223" s="11" t="str">
        <f>IF(Tabla134[[#This Row],[Item Visibility]]&lt;$U$15,"Poca visibilidad",IF(Tabla134[[#This Row],[Item Visibility]]&lt;$U$16,"Visibilidad media","Mayor visibilidad"))</f>
        <v>Visibilidad media</v>
      </c>
      <c r="P7223" s="11" t="str">
        <f>IF(Tabla134[[#This Row],[Rating]]&lt;2,"Muy Malo",IF(Tabla134[[#This Row],[Rating]]&lt;3,"Malo",IF(Tabla134[[#This Row],[Rating]]&lt;4,"Regular",IF(Tabla134[[#This Row],[Rating]]&lt;5,"Bueno","Excelente"))))</f>
        <v>Bueno</v>
      </c>
    </row>
    <row r="7224" spans="1:16" x14ac:dyDescent="0.2">
      <c r="A7224" s="7" t="s">
        <v>6</v>
      </c>
      <c r="B7224" s="7" t="s">
        <v>726</v>
      </c>
      <c r="C7224" s="7" t="s">
        <v>10</v>
      </c>
      <c r="D7224" s="8">
        <v>2015</v>
      </c>
      <c r="E7224" s="7" t="s">
        <v>922</v>
      </c>
      <c r="F7224" s="7" t="s">
        <v>796</v>
      </c>
      <c r="G7224" s="7" t="s">
        <v>528</v>
      </c>
      <c r="H7224" s="7" t="s">
        <v>7</v>
      </c>
      <c r="I7224" s="9">
        <v>0</v>
      </c>
      <c r="J7224" s="10">
        <v>234.4958</v>
      </c>
      <c r="K7224" s="11">
        <v>4</v>
      </c>
      <c r="L7224" s="11" t="str">
        <f>IF(Tabla134[[#This Row],[Item Weight]]&lt;$U$12,"Poco Peso",IF(Tabla134[[#This Row],[Item Weight]]&lt;$U$13,"Peso Medio","Peso Alto"))</f>
        <v>Peso Alto</v>
      </c>
      <c r="M7224" s="7">
        <v>20.350000000000001</v>
      </c>
      <c r="N7224" s="11">
        <f>IF(Tabla134[[#This Row],[Item Weight (Nulos)]]="",VLOOKUP(Tabla134[[#This Row],[Item Identifier]],'Tabla para Nulos'!$A$3:$B$1563,2,FALSE),Tabla134[[#This Row],[Item Weight (Nulos)]])</f>
        <v>20.350000000000001</v>
      </c>
      <c r="O7224" s="11" t="str">
        <f>IF(Tabla134[[#This Row],[Item Visibility]]&lt;$U$15,"Poca visibilidad",IF(Tabla134[[#This Row],[Item Visibility]]&lt;$U$16,"Visibilidad media","Mayor visibilidad"))</f>
        <v>Poca visibilidad</v>
      </c>
      <c r="P7224" s="11" t="str">
        <f>IF(Tabla134[[#This Row],[Rating]]&lt;2,"Muy Malo",IF(Tabla134[[#This Row],[Rating]]&lt;3,"Malo",IF(Tabla134[[#This Row],[Rating]]&lt;4,"Regular",IF(Tabla134[[#This Row],[Rating]]&lt;5,"Bueno","Excelente"))))</f>
        <v>Bueno</v>
      </c>
    </row>
    <row r="7225" spans="1:16" x14ac:dyDescent="0.2">
      <c r="A7225" s="7" t="s">
        <v>6</v>
      </c>
      <c r="B7225" s="7" t="s">
        <v>67</v>
      </c>
      <c r="C7225" s="7" t="s">
        <v>10</v>
      </c>
      <c r="D7225" s="8">
        <v>2015</v>
      </c>
      <c r="E7225" s="7" t="s">
        <v>922</v>
      </c>
      <c r="F7225" s="7" t="s">
        <v>796</v>
      </c>
      <c r="G7225" s="7" t="s">
        <v>528</v>
      </c>
      <c r="H7225" s="7" t="s">
        <v>7</v>
      </c>
      <c r="I7225" s="9">
        <v>4.80335E-2</v>
      </c>
      <c r="J7225" s="10">
        <v>188.25559999999999</v>
      </c>
      <c r="K7225" s="11">
        <v>4</v>
      </c>
      <c r="L7225" s="11" t="str">
        <f>IF(Tabla134[[#This Row],[Item Weight]]&lt;$U$12,"Poco Peso",IF(Tabla134[[#This Row],[Item Weight]]&lt;$U$13,"Peso Medio","Peso Alto"))</f>
        <v>Peso Alto</v>
      </c>
      <c r="M7225" s="7">
        <v>20.6</v>
      </c>
      <c r="N7225" s="11">
        <f>IF(Tabla134[[#This Row],[Item Weight (Nulos)]]="",VLOOKUP(Tabla134[[#This Row],[Item Identifier]],'Tabla para Nulos'!$A$3:$B$1563,2,FALSE),Tabla134[[#This Row],[Item Weight (Nulos)]])</f>
        <v>20.6</v>
      </c>
      <c r="O7225" s="11" t="str">
        <f>IF(Tabla134[[#This Row],[Item Visibility]]&lt;$U$15,"Poca visibilidad",IF(Tabla134[[#This Row],[Item Visibility]]&lt;$U$16,"Visibilidad media","Mayor visibilidad"))</f>
        <v>Visibilidad media</v>
      </c>
      <c r="P7225" s="11" t="str">
        <f>IF(Tabla134[[#This Row],[Rating]]&lt;2,"Muy Malo",IF(Tabla134[[#This Row],[Rating]]&lt;3,"Malo",IF(Tabla134[[#This Row],[Rating]]&lt;4,"Regular",IF(Tabla134[[#This Row],[Rating]]&lt;5,"Bueno","Excelente"))))</f>
        <v>Bueno</v>
      </c>
    </row>
    <row r="7226" spans="1:16" x14ac:dyDescent="0.2">
      <c r="A7226" s="7" t="s">
        <v>6</v>
      </c>
      <c r="B7226" s="7" t="s">
        <v>339</v>
      </c>
      <c r="C7226" s="7" t="s">
        <v>10</v>
      </c>
      <c r="D7226" s="8">
        <v>2015</v>
      </c>
      <c r="E7226" s="7" t="s">
        <v>922</v>
      </c>
      <c r="F7226" s="7" t="s">
        <v>796</v>
      </c>
      <c r="G7226" s="7" t="s">
        <v>528</v>
      </c>
      <c r="H7226" s="7" t="s">
        <v>7</v>
      </c>
      <c r="I7226" s="9">
        <v>0.100378096</v>
      </c>
      <c r="J7226" s="10">
        <v>122.4388</v>
      </c>
      <c r="K7226" s="11">
        <v>4</v>
      </c>
      <c r="L7226" s="11" t="str">
        <f>IF(Tabla134[[#This Row],[Item Weight]]&lt;$U$12,"Poco Peso",IF(Tabla134[[#This Row],[Item Weight]]&lt;$U$13,"Peso Medio","Peso Alto"))</f>
        <v>Peso Alto</v>
      </c>
      <c r="M7226" s="7">
        <v>20.7</v>
      </c>
      <c r="N7226" s="11">
        <f>IF(Tabla134[[#This Row],[Item Weight (Nulos)]]="",VLOOKUP(Tabla134[[#This Row],[Item Identifier]],'Tabla para Nulos'!$A$3:$B$1563,2,FALSE),Tabla134[[#This Row],[Item Weight (Nulos)]])</f>
        <v>20.7</v>
      </c>
      <c r="O7226" s="11" t="str">
        <f>IF(Tabla134[[#This Row],[Item Visibility]]&lt;$U$15,"Poca visibilidad",IF(Tabla134[[#This Row],[Item Visibility]]&lt;$U$16,"Visibilidad media","Mayor visibilidad"))</f>
        <v>Mayor visibilidad</v>
      </c>
      <c r="P7226" s="11" t="str">
        <f>IF(Tabla134[[#This Row],[Rating]]&lt;2,"Muy Malo",IF(Tabla134[[#This Row],[Rating]]&lt;3,"Malo",IF(Tabla134[[#This Row],[Rating]]&lt;4,"Regular",IF(Tabla134[[#This Row],[Rating]]&lt;5,"Bueno","Excelente"))))</f>
        <v>Bueno</v>
      </c>
    </row>
    <row r="7227" spans="1:16" x14ac:dyDescent="0.2">
      <c r="A7227" s="7" t="s">
        <v>6</v>
      </c>
      <c r="B7227" s="7" t="s">
        <v>705</v>
      </c>
      <c r="C7227" s="7" t="s">
        <v>47</v>
      </c>
      <c r="D7227" s="8">
        <v>2015</v>
      </c>
      <c r="E7227" s="7" t="s">
        <v>922</v>
      </c>
      <c r="F7227" s="7" t="s">
        <v>796</v>
      </c>
      <c r="G7227" s="7" t="s">
        <v>528</v>
      </c>
      <c r="H7227" s="7" t="s">
        <v>7</v>
      </c>
      <c r="I7227" s="9">
        <v>9.8879269999999995E-3</v>
      </c>
      <c r="J7227" s="10">
        <v>150.73660000000001</v>
      </c>
      <c r="K7227" s="11">
        <v>4</v>
      </c>
      <c r="L7227" s="11" t="str">
        <f>IF(Tabla134[[#This Row],[Item Weight]]&lt;$U$12,"Poco Peso",IF(Tabla134[[#This Row],[Item Weight]]&lt;$U$13,"Peso Medio","Peso Alto"))</f>
        <v>Poco Peso</v>
      </c>
      <c r="M7227" s="7">
        <v>6.26</v>
      </c>
      <c r="N7227" s="11">
        <f>IF(Tabla134[[#This Row],[Item Weight (Nulos)]]="",VLOOKUP(Tabla134[[#This Row],[Item Identifier]],'Tabla para Nulos'!$A$3:$B$1563,2,FALSE),Tabla134[[#This Row],[Item Weight (Nulos)]])</f>
        <v>6.26</v>
      </c>
      <c r="O7227" s="11" t="str">
        <f>IF(Tabla134[[#This Row],[Item Visibility]]&lt;$U$15,"Poca visibilidad",IF(Tabla134[[#This Row],[Item Visibility]]&lt;$U$16,"Visibilidad media","Mayor visibilidad"))</f>
        <v>Poca visibilidad</v>
      </c>
      <c r="P7227" s="11" t="str">
        <f>IF(Tabla134[[#This Row],[Rating]]&lt;2,"Muy Malo",IF(Tabla134[[#This Row],[Rating]]&lt;3,"Malo",IF(Tabla134[[#This Row],[Rating]]&lt;4,"Regular",IF(Tabla134[[#This Row],[Rating]]&lt;5,"Bueno","Excelente"))))</f>
        <v>Bueno</v>
      </c>
    </row>
    <row r="7228" spans="1:16" x14ac:dyDescent="0.2">
      <c r="A7228" s="7" t="s">
        <v>6</v>
      </c>
      <c r="B7228" s="7" t="s">
        <v>337</v>
      </c>
      <c r="C7228" s="7" t="s">
        <v>47</v>
      </c>
      <c r="D7228" s="8">
        <v>2015</v>
      </c>
      <c r="E7228" s="7" t="s">
        <v>922</v>
      </c>
      <c r="F7228" s="7" t="s">
        <v>796</v>
      </c>
      <c r="G7228" s="7" t="s">
        <v>528</v>
      </c>
      <c r="H7228" s="7" t="s">
        <v>7</v>
      </c>
      <c r="I7228" s="9">
        <v>0.17382151900000001</v>
      </c>
      <c r="J7228" s="10">
        <v>151.4708</v>
      </c>
      <c r="K7228" s="11">
        <v>4</v>
      </c>
      <c r="L7228" s="11" t="str">
        <f>IF(Tabla134[[#This Row],[Item Weight]]&lt;$U$12,"Poco Peso",IF(Tabla134[[#This Row],[Item Weight]]&lt;$U$13,"Peso Medio","Peso Alto"))</f>
        <v>Peso Medio</v>
      </c>
      <c r="M7228" s="7">
        <v>9.0350000000000001</v>
      </c>
      <c r="N7228" s="11">
        <f>IF(Tabla134[[#This Row],[Item Weight (Nulos)]]="",VLOOKUP(Tabla134[[#This Row],[Item Identifier]],'Tabla para Nulos'!$A$3:$B$1563,2,FALSE),Tabla134[[#This Row],[Item Weight (Nulos)]])</f>
        <v>9.0350000000000001</v>
      </c>
      <c r="O7228" s="11" t="str">
        <f>IF(Tabla134[[#This Row],[Item Visibility]]&lt;$U$15,"Poca visibilidad",IF(Tabla134[[#This Row],[Item Visibility]]&lt;$U$16,"Visibilidad media","Mayor visibilidad"))</f>
        <v>Mayor visibilidad</v>
      </c>
      <c r="P7228" s="11" t="str">
        <f>IF(Tabla134[[#This Row],[Rating]]&lt;2,"Muy Malo",IF(Tabla134[[#This Row],[Rating]]&lt;3,"Malo",IF(Tabla134[[#This Row],[Rating]]&lt;4,"Regular",IF(Tabla134[[#This Row],[Rating]]&lt;5,"Bueno","Excelente"))))</f>
        <v>Bueno</v>
      </c>
    </row>
    <row r="7229" spans="1:16" x14ac:dyDescent="0.2">
      <c r="A7229" s="7" t="s">
        <v>6</v>
      </c>
      <c r="B7229" s="7" t="s">
        <v>965</v>
      </c>
      <c r="C7229" s="7" t="s">
        <v>47</v>
      </c>
      <c r="D7229" s="8">
        <v>2015</v>
      </c>
      <c r="E7229" s="7" t="s">
        <v>922</v>
      </c>
      <c r="F7229" s="7" t="s">
        <v>796</v>
      </c>
      <c r="G7229" s="7" t="s">
        <v>528</v>
      </c>
      <c r="H7229" s="7" t="s">
        <v>7</v>
      </c>
      <c r="I7229" s="9">
        <v>3.3505804E-2</v>
      </c>
      <c r="J7229" s="10">
        <v>153.4314</v>
      </c>
      <c r="K7229" s="11">
        <v>4</v>
      </c>
      <c r="L7229" s="11" t="str">
        <f>IF(Tabla134[[#This Row],[Item Weight]]&lt;$U$12,"Poco Peso",IF(Tabla134[[#This Row],[Item Weight]]&lt;$U$13,"Peso Medio","Peso Alto"))</f>
        <v>Peso Medio</v>
      </c>
      <c r="M7229" s="7">
        <v>9.3000000000000007</v>
      </c>
      <c r="N7229" s="11">
        <f>IF(Tabla134[[#This Row],[Item Weight (Nulos)]]="",VLOOKUP(Tabla134[[#This Row],[Item Identifier]],'Tabla para Nulos'!$A$3:$B$1563,2,FALSE),Tabla134[[#This Row],[Item Weight (Nulos)]])</f>
        <v>9.3000000000000007</v>
      </c>
      <c r="O7229" s="11" t="str">
        <f>IF(Tabla134[[#This Row],[Item Visibility]]&lt;$U$15,"Poca visibilidad",IF(Tabla134[[#This Row],[Item Visibility]]&lt;$U$16,"Visibilidad media","Mayor visibilidad"))</f>
        <v>Visibilidad media</v>
      </c>
      <c r="P7229" s="11" t="str">
        <f>IF(Tabla134[[#This Row],[Rating]]&lt;2,"Muy Malo",IF(Tabla134[[#This Row],[Rating]]&lt;3,"Malo",IF(Tabla134[[#This Row],[Rating]]&lt;4,"Regular",IF(Tabla134[[#This Row],[Rating]]&lt;5,"Bueno","Excelente"))))</f>
        <v>Bueno</v>
      </c>
    </row>
    <row r="7230" spans="1:16" x14ac:dyDescent="0.2">
      <c r="A7230" s="7" t="s">
        <v>6</v>
      </c>
      <c r="B7230" s="7" t="s">
        <v>935</v>
      </c>
      <c r="C7230" s="7" t="s">
        <v>47</v>
      </c>
      <c r="D7230" s="8">
        <v>2015</v>
      </c>
      <c r="E7230" s="7" t="s">
        <v>922</v>
      </c>
      <c r="F7230" s="7" t="s">
        <v>796</v>
      </c>
      <c r="G7230" s="7" t="s">
        <v>528</v>
      </c>
      <c r="H7230" s="7" t="s">
        <v>7</v>
      </c>
      <c r="I7230" s="9">
        <v>1.2483408E-2</v>
      </c>
      <c r="J7230" s="10">
        <v>195.411</v>
      </c>
      <c r="K7230" s="11">
        <v>4</v>
      </c>
      <c r="L7230" s="11" t="str">
        <f>IF(Tabla134[[#This Row],[Item Weight]]&lt;$U$12,"Poco Peso",IF(Tabla134[[#This Row],[Item Weight]]&lt;$U$13,"Peso Medio","Peso Alto"))</f>
        <v>Peso Medio</v>
      </c>
      <c r="M7230" s="7">
        <v>10.195</v>
      </c>
      <c r="N7230" s="11">
        <f>IF(Tabla134[[#This Row],[Item Weight (Nulos)]]="",VLOOKUP(Tabla134[[#This Row],[Item Identifier]],'Tabla para Nulos'!$A$3:$B$1563,2,FALSE),Tabla134[[#This Row],[Item Weight (Nulos)]])</f>
        <v>10.195</v>
      </c>
      <c r="O7230" s="11" t="str">
        <f>IF(Tabla134[[#This Row],[Item Visibility]]&lt;$U$15,"Poca visibilidad",IF(Tabla134[[#This Row],[Item Visibility]]&lt;$U$16,"Visibilidad media","Mayor visibilidad"))</f>
        <v>Poca visibilidad</v>
      </c>
      <c r="P7230" s="11" t="str">
        <f>IF(Tabla134[[#This Row],[Rating]]&lt;2,"Muy Malo",IF(Tabla134[[#This Row],[Rating]]&lt;3,"Malo",IF(Tabla134[[#This Row],[Rating]]&lt;4,"Regular",IF(Tabla134[[#This Row],[Rating]]&lt;5,"Bueno","Excelente"))))</f>
        <v>Bueno</v>
      </c>
    </row>
    <row r="7231" spans="1:16" x14ac:dyDescent="0.2">
      <c r="A7231" s="7" t="s">
        <v>6</v>
      </c>
      <c r="B7231" s="7" t="s">
        <v>811</v>
      </c>
      <c r="C7231" s="7" t="s">
        <v>47</v>
      </c>
      <c r="D7231" s="8">
        <v>2015</v>
      </c>
      <c r="E7231" s="7" t="s">
        <v>922</v>
      </c>
      <c r="F7231" s="7" t="s">
        <v>796</v>
      </c>
      <c r="G7231" s="7" t="s">
        <v>528</v>
      </c>
      <c r="H7231" s="7" t="s">
        <v>7</v>
      </c>
      <c r="I7231" s="9">
        <v>2.5978801999999999E-2</v>
      </c>
      <c r="J7231" s="10">
        <v>102.56740000000001</v>
      </c>
      <c r="K7231" s="11">
        <v>4</v>
      </c>
      <c r="L7231" s="11" t="str">
        <f>IF(Tabla134[[#This Row],[Item Weight]]&lt;$U$12,"Poco Peso",IF(Tabla134[[#This Row],[Item Weight]]&lt;$U$13,"Peso Medio","Peso Alto"))</f>
        <v>Peso Medio</v>
      </c>
      <c r="M7231" s="7">
        <v>11.8</v>
      </c>
      <c r="N7231" s="11">
        <f>IF(Tabla134[[#This Row],[Item Weight (Nulos)]]="",VLOOKUP(Tabla134[[#This Row],[Item Identifier]],'Tabla para Nulos'!$A$3:$B$1563,2,FALSE),Tabla134[[#This Row],[Item Weight (Nulos)]])</f>
        <v>11.8</v>
      </c>
      <c r="O7231" s="11" t="str">
        <f>IF(Tabla134[[#This Row],[Item Visibility]]&lt;$U$15,"Poca visibilidad",IF(Tabla134[[#This Row],[Item Visibility]]&lt;$U$16,"Visibilidad media","Mayor visibilidad"))</f>
        <v>Poca visibilidad</v>
      </c>
      <c r="P7231" s="11" t="str">
        <f>IF(Tabla134[[#This Row],[Rating]]&lt;2,"Muy Malo",IF(Tabla134[[#This Row],[Rating]]&lt;3,"Malo",IF(Tabla134[[#This Row],[Rating]]&lt;4,"Regular",IF(Tabla134[[#This Row],[Rating]]&lt;5,"Bueno","Excelente"))))</f>
        <v>Bueno</v>
      </c>
    </row>
    <row r="7232" spans="1:16" x14ac:dyDescent="0.2">
      <c r="A7232" s="7" t="s">
        <v>6</v>
      </c>
      <c r="B7232" s="7" t="s">
        <v>544</v>
      </c>
      <c r="C7232" s="7" t="s">
        <v>47</v>
      </c>
      <c r="D7232" s="8">
        <v>2015</v>
      </c>
      <c r="E7232" s="7" t="s">
        <v>922</v>
      </c>
      <c r="F7232" s="7" t="s">
        <v>796</v>
      </c>
      <c r="G7232" s="7" t="s">
        <v>528</v>
      </c>
      <c r="H7232" s="7" t="s">
        <v>7</v>
      </c>
      <c r="I7232" s="9">
        <v>7.8172470999999993E-2</v>
      </c>
      <c r="J7232" s="10">
        <v>238.82480000000001</v>
      </c>
      <c r="K7232" s="11">
        <v>4</v>
      </c>
      <c r="L7232" s="11" t="str">
        <f>IF(Tabla134[[#This Row],[Item Weight]]&lt;$U$12,"Poco Peso",IF(Tabla134[[#This Row],[Item Weight]]&lt;$U$13,"Peso Medio","Peso Alto"))</f>
        <v>Peso Medio</v>
      </c>
      <c r="M7232" s="7">
        <v>15</v>
      </c>
      <c r="N7232" s="11">
        <f>IF(Tabla134[[#This Row],[Item Weight (Nulos)]]="",VLOOKUP(Tabla134[[#This Row],[Item Identifier]],'Tabla para Nulos'!$A$3:$B$1563,2,FALSE),Tabla134[[#This Row],[Item Weight (Nulos)]])</f>
        <v>15</v>
      </c>
      <c r="O7232" s="11" t="str">
        <f>IF(Tabla134[[#This Row],[Item Visibility]]&lt;$U$15,"Poca visibilidad",IF(Tabla134[[#This Row],[Item Visibility]]&lt;$U$16,"Visibilidad media","Mayor visibilidad"))</f>
        <v>Visibilidad media</v>
      </c>
      <c r="P7232" s="11" t="str">
        <f>IF(Tabla134[[#This Row],[Rating]]&lt;2,"Muy Malo",IF(Tabla134[[#This Row],[Rating]]&lt;3,"Malo",IF(Tabla134[[#This Row],[Rating]]&lt;4,"Regular",IF(Tabla134[[#This Row],[Rating]]&lt;5,"Bueno","Excelente"))))</f>
        <v>Bueno</v>
      </c>
    </row>
    <row r="7233" spans="1:16" x14ac:dyDescent="0.2">
      <c r="A7233" s="7" t="s">
        <v>6</v>
      </c>
      <c r="B7233" s="7" t="s">
        <v>809</v>
      </c>
      <c r="C7233" s="7" t="s">
        <v>47</v>
      </c>
      <c r="D7233" s="8">
        <v>2015</v>
      </c>
      <c r="E7233" s="7" t="s">
        <v>922</v>
      </c>
      <c r="F7233" s="7" t="s">
        <v>796</v>
      </c>
      <c r="G7233" s="7" t="s">
        <v>528</v>
      </c>
      <c r="H7233" s="7" t="s">
        <v>7</v>
      </c>
      <c r="I7233" s="9">
        <v>2.0989308000000002E-2</v>
      </c>
      <c r="J7233" s="10">
        <v>260.79360000000003</v>
      </c>
      <c r="K7233" s="11">
        <v>4</v>
      </c>
      <c r="L7233" s="11" t="str">
        <f>IF(Tabla134[[#This Row],[Item Weight]]&lt;$U$12,"Poco Peso",IF(Tabla134[[#This Row],[Item Weight]]&lt;$U$13,"Peso Medio","Peso Alto"))</f>
        <v>Peso Alto</v>
      </c>
      <c r="M7233" s="7">
        <v>17.850000000000001</v>
      </c>
      <c r="N7233" s="11">
        <f>IF(Tabla134[[#This Row],[Item Weight (Nulos)]]="",VLOOKUP(Tabla134[[#This Row],[Item Identifier]],'Tabla para Nulos'!$A$3:$B$1563,2,FALSE),Tabla134[[#This Row],[Item Weight (Nulos)]])</f>
        <v>17.850000000000001</v>
      </c>
      <c r="O7233" s="11" t="str">
        <f>IF(Tabla134[[#This Row],[Item Visibility]]&lt;$U$15,"Poca visibilidad",IF(Tabla134[[#This Row],[Item Visibility]]&lt;$U$16,"Visibilidad media","Mayor visibilidad"))</f>
        <v>Poca visibilidad</v>
      </c>
      <c r="P7233" s="11" t="str">
        <f>IF(Tabla134[[#This Row],[Rating]]&lt;2,"Muy Malo",IF(Tabla134[[#This Row],[Rating]]&lt;3,"Malo",IF(Tabla134[[#This Row],[Rating]]&lt;4,"Regular",IF(Tabla134[[#This Row],[Rating]]&lt;5,"Bueno","Excelente"))))</f>
        <v>Bueno</v>
      </c>
    </row>
    <row r="7234" spans="1:16" x14ac:dyDescent="0.2">
      <c r="A7234" s="7" t="s">
        <v>6</v>
      </c>
      <c r="B7234" s="7" t="s">
        <v>543</v>
      </c>
      <c r="C7234" s="7" t="s">
        <v>47</v>
      </c>
      <c r="D7234" s="8">
        <v>2015</v>
      </c>
      <c r="E7234" s="7" t="s">
        <v>922</v>
      </c>
      <c r="F7234" s="7" t="s">
        <v>796</v>
      </c>
      <c r="G7234" s="7" t="s">
        <v>528</v>
      </c>
      <c r="H7234" s="7" t="s">
        <v>7</v>
      </c>
      <c r="I7234" s="9">
        <v>2.7135521999999999E-2</v>
      </c>
      <c r="J7234" s="10">
        <v>196.31100000000001</v>
      </c>
      <c r="K7234" s="11">
        <v>4</v>
      </c>
      <c r="L7234" s="11" t="str">
        <f>IF(Tabla134[[#This Row],[Item Weight]]&lt;$U$12,"Poco Peso",IF(Tabla134[[#This Row],[Item Weight]]&lt;$U$13,"Peso Medio","Peso Alto"))</f>
        <v>Peso Alto</v>
      </c>
      <c r="M7234" s="7">
        <v>19.25</v>
      </c>
      <c r="N7234" s="11">
        <f>IF(Tabla134[[#This Row],[Item Weight (Nulos)]]="",VLOOKUP(Tabla134[[#This Row],[Item Identifier]],'Tabla para Nulos'!$A$3:$B$1563,2,FALSE),Tabla134[[#This Row],[Item Weight (Nulos)]])</f>
        <v>19.25</v>
      </c>
      <c r="O7234" s="11" t="str">
        <f>IF(Tabla134[[#This Row],[Item Visibility]]&lt;$U$15,"Poca visibilidad",IF(Tabla134[[#This Row],[Item Visibility]]&lt;$U$16,"Visibilidad media","Mayor visibilidad"))</f>
        <v>Visibilidad media</v>
      </c>
      <c r="P7234" s="11" t="str">
        <f>IF(Tabla134[[#This Row],[Rating]]&lt;2,"Muy Malo",IF(Tabla134[[#This Row],[Rating]]&lt;3,"Malo",IF(Tabla134[[#This Row],[Rating]]&lt;4,"Regular",IF(Tabla134[[#This Row],[Rating]]&lt;5,"Bueno","Excelente"))))</f>
        <v>Bueno</v>
      </c>
    </row>
    <row r="7235" spans="1:16" x14ac:dyDescent="0.2">
      <c r="A7235" s="7" t="s">
        <v>6</v>
      </c>
      <c r="B7235" s="7" t="s">
        <v>964</v>
      </c>
      <c r="C7235" s="7" t="s">
        <v>163</v>
      </c>
      <c r="D7235" s="8">
        <v>2015</v>
      </c>
      <c r="E7235" s="7" t="s">
        <v>922</v>
      </c>
      <c r="F7235" s="7" t="s">
        <v>796</v>
      </c>
      <c r="G7235" s="7" t="s">
        <v>528</v>
      </c>
      <c r="H7235" s="7" t="s">
        <v>7</v>
      </c>
      <c r="I7235" s="9">
        <v>0</v>
      </c>
      <c r="J7235" s="10">
        <v>150.20500000000001</v>
      </c>
      <c r="K7235" s="11">
        <v>4</v>
      </c>
      <c r="L7235" s="11" t="str">
        <f>IF(Tabla134[[#This Row],[Item Weight]]&lt;$U$12,"Poco Peso",IF(Tabla134[[#This Row],[Item Weight]]&lt;$U$13,"Peso Medio","Peso Alto"))</f>
        <v>Peso Alto</v>
      </c>
      <c r="M7235" s="7">
        <v>17.350000000000001</v>
      </c>
      <c r="N7235" s="11">
        <f>IF(Tabla134[[#This Row],[Item Weight (Nulos)]]="",VLOOKUP(Tabla134[[#This Row],[Item Identifier]],'Tabla para Nulos'!$A$3:$B$1563,2,FALSE),Tabla134[[#This Row],[Item Weight (Nulos)]])</f>
        <v>17.350000000000001</v>
      </c>
      <c r="O7235" s="11" t="str">
        <f>IF(Tabla134[[#This Row],[Item Visibility]]&lt;$U$15,"Poca visibilidad",IF(Tabla134[[#This Row],[Item Visibility]]&lt;$U$16,"Visibilidad media","Mayor visibilidad"))</f>
        <v>Poca visibilidad</v>
      </c>
      <c r="P7235" s="11" t="str">
        <f>IF(Tabla134[[#This Row],[Rating]]&lt;2,"Muy Malo",IF(Tabla134[[#This Row],[Rating]]&lt;3,"Malo",IF(Tabla134[[#This Row],[Rating]]&lt;4,"Regular",IF(Tabla134[[#This Row],[Rating]]&lt;5,"Bueno","Excelente"))))</f>
        <v>Bueno</v>
      </c>
    </row>
    <row r="7236" spans="1:16" x14ac:dyDescent="0.2">
      <c r="A7236" s="7" t="s">
        <v>6</v>
      </c>
      <c r="B7236" s="7" t="s">
        <v>963</v>
      </c>
      <c r="C7236" s="7" t="s">
        <v>14</v>
      </c>
      <c r="D7236" s="8">
        <v>2015</v>
      </c>
      <c r="E7236" s="7" t="s">
        <v>922</v>
      </c>
      <c r="F7236" s="7" t="s">
        <v>796</v>
      </c>
      <c r="G7236" s="7" t="s">
        <v>528</v>
      </c>
      <c r="H7236" s="7" t="s">
        <v>7</v>
      </c>
      <c r="I7236" s="9">
        <v>2.3021406000000001E-2</v>
      </c>
      <c r="J7236" s="10">
        <v>208.99279999999999</v>
      </c>
      <c r="K7236" s="11">
        <v>4</v>
      </c>
      <c r="L7236" s="11" t="str">
        <f>IF(Tabla134[[#This Row],[Item Weight]]&lt;$U$12,"Poco Peso",IF(Tabla134[[#This Row],[Item Weight]]&lt;$U$13,"Peso Medio","Peso Alto"))</f>
        <v>Poco Peso</v>
      </c>
      <c r="M7236" s="7">
        <v>6.7850000000000001</v>
      </c>
      <c r="N7236" s="11">
        <f>IF(Tabla134[[#This Row],[Item Weight (Nulos)]]="",VLOOKUP(Tabla134[[#This Row],[Item Identifier]],'Tabla para Nulos'!$A$3:$B$1563,2,FALSE),Tabla134[[#This Row],[Item Weight (Nulos)]])</f>
        <v>6.7850000000000001</v>
      </c>
      <c r="O7236" s="11" t="str">
        <f>IF(Tabla134[[#This Row],[Item Visibility]]&lt;$U$15,"Poca visibilidad",IF(Tabla134[[#This Row],[Item Visibility]]&lt;$U$16,"Visibilidad media","Mayor visibilidad"))</f>
        <v>Poca visibilidad</v>
      </c>
      <c r="P7236" s="11" t="str">
        <f>IF(Tabla134[[#This Row],[Rating]]&lt;2,"Muy Malo",IF(Tabla134[[#This Row],[Rating]]&lt;3,"Malo",IF(Tabla134[[#This Row],[Rating]]&lt;4,"Regular",IF(Tabla134[[#This Row],[Rating]]&lt;5,"Bueno","Excelente"))))</f>
        <v>Bueno</v>
      </c>
    </row>
    <row r="7237" spans="1:16" x14ac:dyDescent="0.2">
      <c r="A7237" s="7" t="s">
        <v>6</v>
      </c>
      <c r="B7237" s="7" t="s">
        <v>962</v>
      </c>
      <c r="C7237" s="7" t="s">
        <v>14</v>
      </c>
      <c r="D7237" s="8">
        <v>2015</v>
      </c>
      <c r="E7237" s="7" t="s">
        <v>922</v>
      </c>
      <c r="F7237" s="7" t="s">
        <v>796</v>
      </c>
      <c r="G7237" s="7" t="s">
        <v>528</v>
      </c>
      <c r="H7237" s="7" t="s">
        <v>7</v>
      </c>
      <c r="I7237" s="9">
        <v>7.0847864999999996E-2</v>
      </c>
      <c r="J7237" s="10">
        <v>91.712000000000003</v>
      </c>
      <c r="K7237" s="11">
        <v>4</v>
      </c>
      <c r="L7237" s="11" t="str">
        <f>IF(Tabla134[[#This Row],[Item Weight]]&lt;$U$12,"Poco Peso",IF(Tabla134[[#This Row],[Item Weight]]&lt;$U$13,"Peso Medio","Peso Alto"))</f>
        <v>Poco Peso</v>
      </c>
      <c r="M7237" s="7">
        <v>7.64</v>
      </c>
      <c r="N7237" s="11">
        <f>IF(Tabla134[[#This Row],[Item Weight (Nulos)]]="",VLOOKUP(Tabla134[[#This Row],[Item Identifier]],'Tabla para Nulos'!$A$3:$B$1563,2,FALSE),Tabla134[[#This Row],[Item Weight (Nulos)]])</f>
        <v>7.64</v>
      </c>
      <c r="O7237" s="11" t="str">
        <f>IF(Tabla134[[#This Row],[Item Visibility]]&lt;$U$15,"Poca visibilidad",IF(Tabla134[[#This Row],[Item Visibility]]&lt;$U$16,"Visibilidad media","Mayor visibilidad"))</f>
        <v>Visibilidad media</v>
      </c>
      <c r="P7237" s="11" t="str">
        <f>IF(Tabla134[[#This Row],[Rating]]&lt;2,"Muy Malo",IF(Tabla134[[#This Row],[Rating]]&lt;3,"Malo",IF(Tabla134[[#This Row],[Rating]]&lt;4,"Regular",IF(Tabla134[[#This Row],[Rating]]&lt;5,"Bueno","Excelente"))))</f>
        <v>Bueno</v>
      </c>
    </row>
    <row r="7238" spans="1:16" x14ac:dyDescent="0.2">
      <c r="A7238" s="7" t="s">
        <v>6</v>
      </c>
      <c r="B7238" s="7" t="s">
        <v>961</v>
      </c>
      <c r="C7238" s="7" t="s">
        <v>14</v>
      </c>
      <c r="D7238" s="8">
        <v>2015</v>
      </c>
      <c r="E7238" s="7" t="s">
        <v>922</v>
      </c>
      <c r="F7238" s="7" t="s">
        <v>796</v>
      </c>
      <c r="G7238" s="7" t="s">
        <v>528</v>
      </c>
      <c r="H7238" s="7" t="s">
        <v>7</v>
      </c>
      <c r="I7238" s="9">
        <v>0</v>
      </c>
      <c r="J7238" s="10">
        <v>41.711199999999998</v>
      </c>
      <c r="K7238" s="11">
        <v>4</v>
      </c>
      <c r="L7238" s="11" t="str">
        <f>IF(Tabla134[[#This Row],[Item Weight]]&lt;$U$12,"Poco Peso",IF(Tabla134[[#This Row],[Item Weight]]&lt;$U$13,"Peso Medio","Peso Alto"))</f>
        <v>Poco Peso</v>
      </c>
      <c r="M7238" s="7">
        <v>7.6449999999999996</v>
      </c>
      <c r="N7238" s="11">
        <f>IF(Tabla134[[#This Row],[Item Weight (Nulos)]]="",VLOOKUP(Tabla134[[#This Row],[Item Identifier]],'Tabla para Nulos'!$A$3:$B$1563,2,FALSE),Tabla134[[#This Row],[Item Weight (Nulos)]])</f>
        <v>7.6449999999999996</v>
      </c>
      <c r="O7238" s="11" t="str">
        <f>IF(Tabla134[[#This Row],[Item Visibility]]&lt;$U$15,"Poca visibilidad",IF(Tabla134[[#This Row],[Item Visibility]]&lt;$U$16,"Visibilidad media","Mayor visibilidad"))</f>
        <v>Poca visibilidad</v>
      </c>
      <c r="P7238" s="11" t="str">
        <f>IF(Tabla134[[#This Row],[Rating]]&lt;2,"Muy Malo",IF(Tabla134[[#This Row],[Rating]]&lt;3,"Malo",IF(Tabla134[[#This Row],[Rating]]&lt;4,"Regular",IF(Tabla134[[#This Row],[Rating]]&lt;5,"Bueno","Excelente"))))</f>
        <v>Bueno</v>
      </c>
    </row>
    <row r="7239" spans="1:16" x14ac:dyDescent="0.2">
      <c r="A7239" s="7" t="s">
        <v>6</v>
      </c>
      <c r="B7239" s="7" t="s">
        <v>932</v>
      </c>
      <c r="C7239" s="7" t="s">
        <v>14</v>
      </c>
      <c r="D7239" s="8">
        <v>2015</v>
      </c>
      <c r="E7239" s="7" t="s">
        <v>922</v>
      </c>
      <c r="F7239" s="7" t="s">
        <v>796</v>
      </c>
      <c r="G7239" s="7" t="s">
        <v>528</v>
      </c>
      <c r="H7239" s="7" t="s">
        <v>7</v>
      </c>
      <c r="I7239" s="9">
        <v>0.115911972</v>
      </c>
      <c r="J7239" s="10">
        <v>177.30279999999999</v>
      </c>
      <c r="K7239" s="11">
        <v>4</v>
      </c>
      <c r="L7239" s="11" t="str">
        <f>IF(Tabla134[[#This Row],[Item Weight]]&lt;$U$12,"Poco Peso",IF(Tabla134[[#This Row],[Item Weight]]&lt;$U$13,"Peso Medio","Peso Alto"))</f>
        <v>Poco Peso</v>
      </c>
      <c r="M7239" s="7">
        <v>8.31</v>
      </c>
      <c r="N7239" s="11">
        <f>IF(Tabla134[[#This Row],[Item Weight (Nulos)]]="",VLOOKUP(Tabla134[[#This Row],[Item Identifier]],'Tabla para Nulos'!$A$3:$B$1563,2,FALSE),Tabla134[[#This Row],[Item Weight (Nulos)]])</f>
        <v>8.31</v>
      </c>
      <c r="O7239" s="11" t="str">
        <f>IF(Tabla134[[#This Row],[Item Visibility]]&lt;$U$15,"Poca visibilidad",IF(Tabla134[[#This Row],[Item Visibility]]&lt;$U$16,"Visibilidad media","Mayor visibilidad"))</f>
        <v>Mayor visibilidad</v>
      </c>
      <c r="P7239" s="11" t="str">
        <f>IF(Tabla134[[#This Row],[Rating]]&lt;2,"Muy Malo",IF(Tabla134[[#This Row],[Rating]]&lt;3,"Malo",IF(Tabla134[[#This Row],[Rating]]&lt;4,"Regular",IF(Tabla134[[#This Row],[Rating]]&lt;5,"Bueno","Excelente"))))</f>
        <v>Bueno</v>
      </c>
    </row>
    <row r="7240" spans="1:16" x14ac:dyDescent="0.2">
      <c r="A7240" s="7" t="s">
        <v>6</v>
      </c>
      <c r="B7240" s="7" t="s">
        <v>324</v>
      </c>
      <c r="C7240" s="7" t="s">
        <v>14</v>
      </c>
      <c r="D7240" s="8">
        <v>2015</v>
      </c>
      <c r="E7240" s="7" t="s">
        <v>922</v>
      </c>
      <c r="F7240" s="7" t="s">
        <v>796</v>
      </c>
      <c r="G7240" s="7" t="s">
        <v>528</v>
      </c>
      <c r="H7240" s="7" t="s">
        <v>7</v>
      </c>
      <c r="I7240" s="9">
        <v>9.3954021999999998E-2</v>
      </c>
      <c r="J7240" s="10">
        <v>211.8244</v>
      </c>
      <c r="K7240" s="11">
        <v>4</v>
      </c>
      <c r="L7240" s="11" t="str">
        <f>IF(Tabla134[[#This Row],[Item Weight]]&lt;$U$12,"Poco Peso",IF(Tabla134[[#This Row],[Item Weight]]&lt;$U$13,"Peso Medio","Peso Alto"))</f>
        <v>Peso Medio</v>
      </c>
      <c r="M7240" s="7">
        <v>10.5</v>
      </c>
      <c r="N7240" s="11">
        <f>IF(Tabla134[[#This Row],[Item Weight (Nulos)]]="",VLOOKUP(Tabla134[[#This Row],[Item Identifier]],'Tabla para Nulos'!$A$3:$B$1563,2,FALSE),Tabla134[[#This Row],[Item Weight (Nulos)]])</f>
        <v>10.5</v>
      </c>
      <c r="O7240" s="11" t="str">
        <f>IF(Tabla134[[#This Row],[Item Visibility]]&lt;$U$15,"Poca visibilidad",IF(Tabla134[[#This Row],[Item Visibility]]&lt;$U$16,"Visibilidad media","Mayor visibilidad"))</f>
        <v>Visibilidad media</v>
      </c>
      <c r="P7240" s="11" t="str">
        <f>IF(Tabla134[[#This Row],[Rating]]&lt;2,"Muy Malo",IF(Tabla134[[#This Row],[Rating]]&lt;3,"Malo",IF(Tabla134[[#This Row],[Rating]]&lt;4,"Regular",IF(Tabla134[[#This Row],[Rating]]&lt;5,"Bueno","Excelente"))))</f>
        <v>Bueno</v>
      </c>
    </row>
    <row r="7241" spans="1:16" x14ac:dyDescent="0.2">
      <c r="A7241" s="7" t="s">
        <v>6</v>
      </c>
      <c r="B7241" s="7" t="s">
        <v>960</v>
      </c>
      <c r="C7241" s="7" t="s">
        <v>14</v>
      </c>
      <c r="D7241" s="8">
        <v>2015</v>
      </c>
      <c r="E7241" s="7" t="s">
        <v>922</v>
      </c>
      <c r="F7241" s="7" t="s">
        <v>796</v>
      </c>
      <c r="G7241" s="7" t="s">
        <v>528</v>
      </c>
      <c r="H7241" s="7" t="s">
        <v>7</v>
      </c>
      <c r="I7241" s="9">
        <v>8.5308611000000006E-2</v>
      </c>
      <c r="J7241" s="10">
        <v>230.26679999999999</v>
      </c>
      <c r="K7241" s="11">
        <v>4</v>
      </c>
      <c r="L7241" s="11" t="str">
        <f>IF(Tabla134[[#This Row],[Item Weight]]&lt;$U$12,"Poco Peso",IF(Tabla134[[#This Row],[Item Weight]]&lt;$U$13,"Peso Medio","Peso Alto"))</f>
        <v>Peso Medio</v>
      </c>
      <c r="M7241" s="7">
        <v>10.65</v>
      </c>
      <c r="N7241" s="11">
        <f>IF(Tabla134[[#This Row],[Item Weight (Nulos)]]="",VLOOKUP(Tabla134[[#This Row],[Item Identifier]],'Tabla para Nulos'!$A$3:$B$1563,2,FALSE),Tabla134[[#This Row],[Item Weight (Nulos)]])</f>
        <v>10.65</v>
      </c>
      <c r="O7241" s="11" t="str">
        <f>IF(Tabla134[[#This Row],[Item Visibility]]&lt;$U$15,"Poca visibilidad",IF(Tabla134[[#This Row],[Item Visibility]]&lt;$U$16,"Visibilidad media","Mayor visibilidad"))</f>
        <v>Visibilidad media</v>
      </c>
      <c r="P7241" s="11" t="str">
        <f>IF(Tabla134[[#This Row],[Rating]]&lt;2,"Muy Malo",IF(Tabla134[[#This Row],[Rating]]&lt;3,"Malo",IF(Tabla134[[#This Row],[Rating]]&lt;4,"Regular",IF(Tabla134[[#This Row],[Rating]]&lt;5,"Bueno","Excelente"))))</f>
        <v>Bueno</v>
      </c>
    </row>
    <row r="7242" spans="1:16" x14ac:dyDescent="0.2">
      <c r="A7242" s="7" t="s">
        <v>6</v>
      </c>
      <c r="B7242" s="7" t="s">
        <v>322</v>
      </c>
      <c r="C7242" s="7" t="s">
        <v>14</v>
      </c>
      <c r="D7242" s="8">
        <v>2015</v>
      </c>
      <c r="E7242" s="7" t="s">
        <v>922</v>
      </c>
      <c r="F7242" s="7" t="s">
        <v>796</v>
      </c>
      <c r="G7242" s="7" t="s">
        <v>528</v>
      </c>
      <c r="H7242" s="7" t="s">
        <v>7</v>
      </c>
      <c r="I7242" s="9">
        <v>1.1448629E-2</v>
      </c>
      <c r="J7242" s="10">
        <v>72.903800000000004</v>
      </c>
      <c r="K7242" s="11">
        <v>4</v>
      </c>
      <c r="L7242" s="11" t="str">
        <f>IF(Tabla134[[#This Row],[Item Weight]]&lt;$U$12,"Poco Peso",IF(Tabla134[[#This Row],[Item Weight]]&lt;$U$13,"Peso Medio","Peso Alto"))</f>
        <v>Peso Medio</v>
      </c>
      <c r="M7242" s="7">
        <v>10.695</v>
      </c>
      <c r="N7242" s="11">
        <f>IF(Tabla134[[#This Row],[Item Weight (Nulos)]]="",VLOOKUP(Tabla134[[#This Row],[Item Identifier]],'Tabla para Nulos'!$A$3:$B$1563,2,FALSE),Tabla134[[#This Row],[Item Weight (Nulos)]])</f>
        <v>10.695</v>
      </c>
      <c r="O7242" s="11" t="str">
        <f>IF(Tabla134[[#This Row],[Item Visibility]]&lt;$U$15,"Poca visibilidad",IF(Tabla134[[#This Row],[Item Visibility]]&lt;$U$16,"Visibilidad media","Mayor visibilidad"))</f>
        <v>Poca visibilidad</v>
      </c>
      <c r="P7242" s="11" t="str">
        <f>IF(Tabla134[[#This Row],[Rating]]&lt;2,"Muy Malo",IF(Tabla134[[#This Row],[Rating]]&lt;3,"Malo",IF(Tabla134[[#This Row],[Rating]]&lt;4,"Regular",IF(Tabla134[[#This Row],[Rating]]&lt;5,"Bueno","Excelente"))))</f>
        <v>Bueno</v>
      </c>
    </row>
    <row r="7243" spans="1:16" x14ac:dyDescent="0.2">
      <c r="A7243" s="7" t="s">
        <v>6</v>
      </c>
      <c r="B7243" s="7" t="s">
        <v>43</v>
      </c>
      <c r="C7243" s="7" t="s">
        <v>14</v>
      </c>
      <c r="D7243" s="8">
        <v>2015</v>
      </c>
      <c r="E7243" s="7" t="s">
        <v>922</v>
      </c>
      <c r="F7243" s="7" t="s">
        <v>796</v>
      </c>
      <c r="G7243" s="7" t="s">
        <v>528</v>
      </c>
      <c r="H7243" s="7" t="s">
        <v>7</v>
      </c>
      <c r="I7243" s="9">
        <v>4.5073782E-2</v>
      </c>
      <c r="J7243" s="10">
        <v>101.9016</v>
      </c>
      <c r="K7243" s="11">
        <v>4</v>
      </c>
      <c r="L7243" s="11" t="str">
        <f>IF(Tabla134[[#This Row],[Item Weight]]&lt;$U$12,"Poco Peso",IF(Tabla134[[#This Row],[Item Weight]]&lt;$U$13,"Peso Medio","Peso Alto"))</f>
        <v>Peso Medio</v>
      </c>
      <c r="M7243" s="7">
        <v>11.35</v>
      </c>
      <c r="N7243" s="11">
        <f>IF(Tabla134[[#This Row],[Item Weight (Nulos)]]="",VLOOKUP(Tabla134[[#This Row],[Item Identifier]],'Tabla para Nulos'!$A$3:$B$1563,2,FALSE),Tabla134[[#This Row],[Item Weight (Nulos)]])</f>
        <v>11.35</v>
      </c>
      <c r="O7243" s="11" t="str">
        <f>IF(Tabla134[[#This Row],[Item Visibility]]&lt;$U$15,"Poca visibilidad",IF(Tabla134[[#This Row],[Item Visibility]]&lt;$U$16,"Visibilidad media","Mayor visibilidad"))</f>
        <v>Visibilidad media</v>
      </c>
      <c r="P7243" s="11" t="str">
        <f>IF(Tabla134[[#This Row],[Rating]]&lt;2,"Muy Malo",IF(Tabla134[[#This Row],[Rating]]&lt;3,"Malo",IF(Tabla134[[#This Row],[Rating]]&lt;4,"Regular",IF(Tabla134[[#This Row],[Rating]]&lt;5,"Bueno","Excelente"))))</f>
        <v>Bueno</v>
      </c>
    </row>
    <row r="7244" spans="1:16" x14ac:dyDescent="0.2">
      <c r="A7244" s="7" t="s">
        <v>6</v>
      </c>
      <c r="B7244" s="7" t="s">
        <v>538</v>
      </c>
      <c r="C7244" s="7" t="s">
        <v>14</v>
      </c>
      <c r="D7244" s="8">
        <v>2015</v>
      </c>
      <c r="E7244" s="7" t="s">
        <v>922</v>
      </c>
      <c r="F7244" s="7" t="s">
        <v>796</v>
      </c>
      <c r="G7244" s="7" t="s">
        <v>528</v>
      </c>
      <c r="H7244" s="7" t="s">
        <v>7</v>
      </c>
      <c r="I7244" s="9">
        <v>7.0444231999999996E-2</v>
      </c>
      <c r="J7244" s="10">
        <v>63.448399999999999</v>
      </c>
      <c r="K7244" s="11">
        <v>4</v>
      </c>
      <c r="L7244" s="11" t="str">
        <f>IF(Tabla134[[#This Row],[Item Weight]]&lt;$U$12,"Poco Peso",IF(Tabla134[[#This Row],[Item Weight]]&lt;$U$13,"Peso Medio","Peso Alto"))</f>
        <v>Peso Medio</v>
      </c>
      <c r="M7244" s="7">
        <v>13</v>
      </c>
      <c r="N7244" s="11">
        <f>IF(Tabla134[[#This Row],[Item Weight (Nulos)]]="",VLOOKUP(Tabla134[[#This Row],[Item Identifier]],'Tabla para Nulos'!$A$3:$B$1563,2,FALSE),Tabla134[[#This Row],[Item Weight (Nulos)]])</f>
        <v>13</v>
      </c>
      <c r="O7244" s="11" t="str">
        <f>IF(Tabla134[[#This Row],[Item Visibility]]&lt;$U$15,"Poca visibilidad",IF(Tabla134[[#This Row],[Item Visibility]]&lt;$U$16,"Visibilidad media","Mayor visibilidad"))</f>
        <v>Visibilidad media</v>
      </c>
      <c r="P7244" s="11" t="str">
        <f>IF(Tabla134[[#This Row],[Rating]]&lt;2,"Muy Malo",IF(Tabla134[[#This Row],[Rating]]&lt;3,"Malo",IF(Tabla134[[#This Row],[Rating]]&lt;4,"Regular",IF(Tabla134[[#This Row],[Rating]]&lt;5,"Bueno","Excelente"))))</f>
        <v>Bueno</v>
      </c>
    </row>
    <row r="7245" spans="1:16" x14ac:dyDescent="0.2">
      <c r="A7245" s="7" t="s">
        <v>6</v>
      </c>
      <c r="B7245" s="7" t="s">
        <v>717</v>
      </c>
      <c r="C7245" s="7" t="s">
        <v>14</v>
      </c>
      <c r="D7245" s="8">
        <v>2015</v>
      </c>
      <c r="E7245" s="7" t="s">
        <v>922</v>
      </c>
      <c r="F7245" s="7" t="s">
        <v>796</v>
      </c>
      <c r="G7245" s="7" t="s">
        <v>528</v>
      </c>
      <c r="H7245" s="7" t="s">
        <v>7</v>
      </c>
      <c r="I7245" s="9">
        <v>2.5973383999999999E-2</v>
      </c>
      <c r="J7245" s="10">
        <v>79.630200000000002</v>
      </c>
      <c r="K7245" s="11">
        <v>4</v>
      </c>
      <c r="L7245" s="11" t="str">
        <f>IF(Tabla134[[#This Row],[Item Weight]]&lt;$U$12,"Poco Peso",IF(Tabla134[[#This Row],[Item Weight]]&lt;$U$13,"Peso Medio","Peso Alto"))</f>
        <v>Peso Medio</v>
      </c>
      <c r="M7245" s="7">
        <v>13.65</v>
      </c>
      <c r="N7245" s="11">
        <f>IF(Tabla134[[#This Row],[Item Weight (Nulos)]]="",VLOOKUP(Tabla134[[#This Row],[Item Identifier]],'Tabla para Nulos'!$A$3:$B$1563,2,FALSE),Tabla134[[#This Row],[Item Weight (Nulos)]])</f>
        <v>13.65</v>
      </c>
      <c r="O7245" s="11" t="str">
        <f>IF(Tabla134[[#This Row],[Item Visibility]]&lt;$U$15,"Poca visibilidad",IF(Tabla134[[#This Row],[Item Visibility]]&lt;$U$16,"Visibilidad media","Mayor visibilidad"))</f>
        <v>Poca visibilidad</v>
      </c>
      <c r="P7245" s="11" t="str">
        <f>IF(Tabla134[[#This Row],[Rating]]&lt;2,"Muy Malo",IF(Tabla134[[#This Row],[Rating]]&lt;3,"Malo",IF(Tabla134[[#This Row],[Rating]]&lt;4,"Regular",IF(Tabla134[[#This Row],[Rating]]&lt;5,"Bueno","Excelente"))))</f>
        <v>Bueno</v>
      </c>
    </row>
    <row r="7246" spans="1:16" x14ac:dyDescent="0.2">
      <c r="A7246" s="7" t="s">
        <v>6</v>
      </c>
      <c r="B7246" s="7" t="s">
        <v>316</v>
      </c>
      <c r="C7246" s="7" t="s">
        <v>14</v>
      </c>
      <c r="D7246" s="8">
        <v>2015</v>
      </c>
      <c r="E7246" s="7" t="s">
        <v>922</v>
      </c>
      <c r="F7246" s="7" t="s">
        <v>796</v>
      </c>
      <c r="G7246" s="7" t="s">
        <v>528</v>
      </c>
      <c r="H7246" s="7" t="s">
        <v>7</v>
      </c>
      <c r="I7246" s="9">
        <v>9.9333217000000001E-2</v>
      </c>
      <c r="J7246" s="10">
        <v>51.366599999999998</v>
      </c>
      <c r="K7246" s="11">
        <v>4</v>
      </c>
      <c r="L7246" s="11" t="str">
        <f>IF(Tabla134[[#This Row],[Item Weight]]&lt;$U$12,"Poco Peso",IF(Tabla134[[#This Row],[Item Weight]]&lt;$U$13,"Peso Medio","Peso Alto"))</f>
        <v>Peso Medio</v>
      </c>
      <c r="M7246" s="7">
        <v>14.65</v>
      </c>
      <c r="N7246" s="11">
        <f>IF(Tabla134[[#This Row],[Item Weight (Nulos)]]="",VLOOKUP(Tabla134[[#This Row],[Item Identifier]],'Tabla para Nulos'!$A$3:$B$1563,2,FALSE),Tabla134[[#This Row],[Item Weight (Nulos)]])</f>
        <v>14.65</v>
      </c>
      <c r="O7246" s="11" t="str">
        <f>IF(Tabla134[[#This Row],[Item Visibility]]&lt;$U$15,"Poca visibilidad",IF(Tabla134[[#This Row],[Item Visibility]]&lt;$U$16,"Visibilidad media","Mayor visibilidad"))</f>
        <v>Mayor visibilidad</v>
      </c>
      <c r="P7246" s="11" t="str">
        <f>IF(Tabla134[[#This Row],[Rating]]&lt;2,"Muy Malo",IF(Tabla134[[#This Row],[Rating]]&lt;3,"Malo",IF(Tabla134[[#This Row],[Rating]]&lt;4,"Regular",IF(Tabla134[[#This Row],[Rating]]&lt;5,"Bueno","Excelente"))))</f>
        <v>Bueno</v>
      </c>
    </row>
    <row r="7247" spans="1:16" x14ac:dyDescent="0.2">
      <c r="A7247" s="7" t="s">
        <v>6</v>
      </c>
      <c r="B7247" s="7" t="s">
        <v>803</v>
      </c>
      <c r="C7247" s="7" t="s">
        <v>14</v>
      </c>
      <c r="D7247" s="8">
        <v>2015</v>
      </c>
      <c r="E7247" s="7" t="s">
        <v>922</v>
      </c>
      <c r="F7247" s="7" t="s">
        <v>796</v>
      </c>
      <c r="G7247" s="7" t="s">
        <v>528</v>
      </c>
      <c r="H7247" s="7" t="s">
        <v>7</v>
      </c>
      <c r="I7247" s="9">
        <v>6.7212844999999993E-2</v>
      </c>
      <c r="J7247" s="10">
        <v>260.23039999999997</v>
      </c>
      <c r="K7247" s="11">
        <v>4</v>
      </c>
      <c r="L7247" s="11" t="str">
        <f>IF(Tabla134[[#This Row],[Item Weight]]&lt;$U$12,"Poco Peso",IF(Tabla134[[#This Row],[Item Weight]]&lt;$U$13,"Peso Medio","Peso Alto"))</f>
        <v>Peso Medio</v>
      </c>
      <c r="M7247" s="7">
        <v>15.1</v>
      </c>
      <c r="N7247" s="11">
        <f>IF(Tabla134[[#This Row],[Item Weight (Nulos)]]="",VLOOKUP(Tabla134[[#This Row],[Item Identifier]],'Tabla para Nulos'!$A$3:$B$1563,2,FALSE),Tabla134[[#This Row],[Item Weight (Nulos)]])</f>
        <v>15.1</v>
      </c>
      <c r="O7247" s="11" t="str">
        <f>IF(Tabla134[[#This Row],[Item Visibility]]&lt;$U$15,"Poca visibilidad",IF(Tabla134[[#This Row],[Item Visibility]]&lt;$U$16,"Visibilidad media","Mayor visibilidad"))</f>
        <v>Visibilidad media</v>
      </c>
      <c r="P7247" s="11" t="str">
        <f>IF(Tabla134[[#This Row],[Rating]]&lt;2,"Muy Malo",IF(Tabla134[[#This Row],[Rating]]&lt;3,"Malo",IF(Tabla134[[#This Row],[Rating]]&lt;4,"Regular",IF(Tabla134[[#This Row],[Rating]]&lt;5,"Bueno","Excelente"))))</f>
        <v>Bueno</v>
      </c>
    </row>
    <row r="7248" spans="1:16" x14ac:dyDescent="0.2">
      <c r="A7248" s="7" t="s">
        <v>6</v>
      </c>
      <c r="B7248" s="7" t="s">
        <v>931</v>
      </c>
      <c r="C7248" s="7" t="s">
        <v>14</v>
      </c>
      <c r="D7248" s="8">
        <v>2015</v>
      </c>
      <c r="E7248" s="7" t="s">
        <v>922</v>
      </c>
      <c r="F7248" s="7" t="s">
        <v>796</v>
      </c>
      <c r="G7248" s="7" t="s">
        <v>528</v>
      </c>
      <c r="H7248" s="7" t="s">
        <v>7</v>
      </c>
      <c r="I7248" s="9">
        <v>0</v>
      </c>
      <c r="J7248" s="10">
        <v>178.166</v>
      </c>
      <c r="K7248" s="11">
        <v>4</v>
      </c>
      <c r="L7248" s="11" t="str">
        <f>IF(Tabla134[[#This Row],[Item Weight]]&lt;$U$12,"Poco Peso",IF(Tabla134[[#This Row],[Item Weight]]&lt;$U$13,"Peso Medio","Peso Alto"))</f>
        <v>Peso Medio</v>
      </c>
      <c r="M7248" s="7">
        <v>15.25</v>
      </c>
      <c r="N7248" s="11">
        <f>IF(Tabla134[[#This Row],[Item Weight (Nulos)]]="",VLOOKUP(Tabla134[[#This Row],[Item Identifier]],'Tabla para Nulos'!$A$3:$B$1563,2,FALSE),Tabla134[[#This Row],[Item Weight (Nulos)]])</f>
        <v>15.25</v>
      </c>
      <c r="O7248" s="11" t="str">
        <f>IF(Tabla134[[#This Row],[Item Visibility]]&lt;$U$15,"Poca visibilidad",IF(Tabla134[[#This Row],[Item Visibility]]&lt;$U$16,"Visibilidad media","Mayor visibilidad"))</f>
        <v>Poca visibilidad</v>
      </c>
      <c r="P7248" s="11" t="str">
        <f>IF(Tabla134[[#This Row],[Rating]]&lt;2,"Muy Malo",IF(Tabla134[[#This Row],[Rating]]&lt;3,"Malo",IF(Tabla134[[#This Row],[Rating]]&lt;4,"Regular",IF(Tabla134[[#This Row],[Rating]]&lt;5,"Bueno","Excelente"))))</f>
        <v>Bueno</v>
      </c>
    </row>
    <row r="7249" spans="1:16" x14ac:dyDescent="0.2">
      <c r="A7249" s="7" t="s">
        <v>6</v>
      </c>
      <c r="B7249" s="7" t="s">
        <v>959</v>
      </c>
      <c r="C7249" s="7" t="s">
        <v>14</v>
      </c>
      <c r="D7249" s="8">
        <v>2015</v>
      </c>
      <c r="E7249" s="7" t="s">
        <v>922</v>
      </c>
      <c r="F7249" s="7" t="s">
        <v>796</v>
      </c>
      <c r="G7249" s="7" t="s">
        <v>528</v>
      </c>
      <c r="H7249" s="7" t="s">
        <v>7</v>
      </c>
      <c r="I7249" s="9">
        <v>0.173109453</v>
      </c>
      <c r="J7249" s="10">
        <v>155.2972</v>
      </c>
      <c r="K7249" s="11">
        <v>4</v>
      </c>
      <c r="L7249" s="11" t="str">
        <f>IF(Tabla134[[#This Row],[Item Weight]]&lt;$U$12,"Poco Peso",IF(Tabla134[[#This Row],[Item Weight]]&lt;$U$13,"Peso Medio","Peso Alto"))</f>
        <v>Peso Medio</v>
      </c>
      <c r="M7249" s="7">
        <v>16</v>
      </c>
      <c r="N7249" s="11">
        <f>IF(Tabla134[[#This Row],[Item Weight (Nulos)]]="",VLOOKUP(Tabla134[[#This Row],[Item Identifier]],'Tabla para Nulos'!$A$3:$B$1563,2,FALSE),Tabla134[[#This Row],[Item Weight (Nulos)]])</f>
        <v>16</v>
      </c>
      <c r="O7249" s="11" t="str">
        <f>IF(Tabla134[[#This Row],[Item Visibility]]&lt;$U$15,"Poca visibilidad",IF(Tabla134[[#This Row],[Item Visibility]]&lt;$U$16,"Visibilidad media","Mayor visibilidad"))</f>
        <v>Mayor visibilidad</v>
      </c>
      <c r="P7249" s="11" t="str">
        <f>IF(Tabla134[[#This Row],[Rating]]&lt;2,"Muy Malo",IF(Tabla134[[#This Row],[Rating]]&lt;3,"Malo",IF(Tabla134[[#This Row],[Rating]]&lt;4,"Regular",IF(Tabla134[[#This Row],[Rating]]&lt;5,"Bueno","Excelente"))))</f>
        <v>Bueno</v>
      </c>
    </row>
    <row r="7250" spans="1:16" x14ac:dyDescent="0.2">
      <c r="A7250" s="7" t="s">
        <v>6</v>
      </c>
      <c r="B7250" s="7" t="s">
        <v>716</v>
      </c>
      <c r="C7250" s="7" t="s">
        <v>14</v>
      </c>
      <c r="D7250" s="8">
        <v>2015</v>
      </c>
      <c r="E7250" s="7" t="s">
        <v>922</v>
      </c>
      <c r="F7250" s="7" t="s">
        <v>796</v>
      </c>
      <c r="G7250" s="7" t="s">
        <v>528</v>
      </c>
      <c r="H7250" s="7" t="s">
        <v>7</v>
      </c>
      <c r="I7250" s="9">
        <v>6.2170334000000001E-2</v>
      </c>
      <c r="J7250" s="10">
        <v>60.956200000000003</v>
      </c>
      <c r="K7250" s="11">
        <v>4</v>
      </c>
      <c r="L7250" s="11" t="str">
        <f>IF(Tabla134[[#This Row],[Item Weight]]&lt;$U$12,"Poco Peso",IF(Tabla134[[#This Row],[Item Weight]]&lt;$U$13,"Peso Medio","Peso Alto"))</f>
        <v>Peso Medio</v>
      </c>
      <c r="M7250" s="7">
        <v>16.7</v>
      </c>
      <c r="N7250" s="11">
        <f>IF(Tabla134[[#This Row],[Item Weight (Nulos)]]="",VLOOKUP(Tabla134[[#This Row],[Item Identifier]],'Tabla para Nulos'!$A$3:$B$1563,2,FALSE),Tabla134[[#This Row],[Item Weight (Nulos)]])</f>
        <v>16.7</v>
      </c>
      <c r="O7250" s="11" t="str">
        <f>IF(Tabla134[[#This Row],[Item Visibility]]&lt;$U$15,"Poca visibilidad",IF(Tabla134[[#This Row],[Item Visibility]]&lt;$U$16,"Visibilidad media","Mayor visibilidad"))</f>
        <v>Visibilidad media</v>
      </c>
      <c r="P7250" s="11" t="str">
        <f>IF(Tabla134[[#This Row],[Rating]]&lt;2,"Muy Malo",IF(Tabla134[[#This Row],[Rating]]&lt;3,"Malo",IF(Tabla134[[#This Row],[Rating]]&lt;4,"Regular",IF(Tabla134[[#This Row],[Rating]]&lt;5,"Bueno","Excelente"))))</f>
        <v>Bueno</v>
      </c>
    </row>
    <row r="7251" spans="1:16" x14ac:dyDescent="0.2">
      <c r="A7251" s="7" t="s">
        <v>6</v>
      </c>
      <c r="B7251" s="7" t="s">
        <v>535</v>
      </c>
      <c r="C7251" s="7" t="s">
        <v>14</v>
      </c>
      <c r="D7251" s="8">
        <v>2015</v>
      </c>
      <c r="E7251" s="7" t="s">
        <v>922</v>
      </c>
      <c r="F7251" s="7" t="s">
        <v>796</v>
      </c>
      <c r="G7251" s="7" t="s">
        <v>528</v>
      </c>
      <c r="H7251" s="7" t="s">
        <v>7</v>
      </c>
      <c r="I7251" s="9">
        <v>0.12829573</v>
      </c>
      <c r="J7251" s="10">
        <v>167.2816</v>
      </c>
      <c r="K7251" s="11">
        <v>4</v>
      </c>
      <c r="L7251" s="11" t="str">
        <f>IF(Tabla134[[#This Row],[Item Weight]]&lt;$U$12,"Poco Peso",IF(Tabla134[[#This Row],[Item Weight]]&lt;$U$13,"Peso Medio","Peso Alto"))</f>
        <v>Peso Alto</v>
      </c>
      <c r="M7251" s="7">
        <v>19.600000000000001</v>
      </c>
      <c r="N7251" s="11">
        <f>IF(Tabla134[[#This Row],[Item Weight (Nulos)]]="",VLOOKUP(Tabla134[[#This Row],[Item Identifier]],'Tabla para Nulos'!$A$3:$B$1563,2,FALSE),Tabla134[[#This Row],[Item Weight (Nulos)]])</f>
        <v>19.600000000000001</v>
      </c>
      <c r="O7251" s="11" t="str">
        <f>IF(Tabla134[[#This Row],[Item Visibility]]&lt;$U$15,"Poca visibilidad",IF(Tabla134[[#This Row],[Item Visibility]]&lt;$U$16,"Visibilidad media","Mayor visibilidad"))</f>
        <v>Mayor visibilidad</v>
      </c>
      <c r="P7251" s="11" t="str">
        <f>IF(Tabla134[[#This Row],[Rating]]&lt;2,"Muy Malo",IF(Tabla134[[#This Row],[Rating]]&lt;3,"Malo",IF(Tabla134[[#This Row],[Rating]]&lt;4,"Regular",IF(Tabla134[[#This Row],[Rating]]&lt;5,"Bueno","Excelente"))))</f>
        <v>Bueno</v>
      </c>
    </row>
    <row r="7252" spans="1:16" x14ac:dyDescent="0.2">
      <c r="A7252" s="7" t="s">
        <v>6</v>
      </c>
      <c r="B7252" s="7" t="s">
        <v>958</v>
      </c>
      <c r="C7252" s="7" t="s">
        <v>14</v>
      </c>
      <c r="D7252" s="8">
        <v>2015</v>
      </c>
      <c r="E7252" s="7" t="s">
        <v>922</v>
      </c>
      <c r="F7252" s="7" t="s">
        <v>796</v>
      </c>
      <c r="G7252" s="7" t="s">
        <v>528</v>
      </c>
      <c r="H7252" s="7" t="s">
        <v>7</v>
      </c>
      <c r="I7252" s="9">
        <v>0.121500143</v>
      </c>
      <c r="J7252" s="10">
        <v>95.075199999999995</v>
      </c>
      <c r="K7252" s="11">
        <v>4</v>
      </c>
      <c r="L7252" s="11" t="str">
        <f>IF(Tabla134[[#This Row],[Item Weight]]&lt;$U$12,"Poco Peso",IF(Tabla134[[#This Row],[Item Weight]]&lt;$U$13,"Peso Medio","Peso Alto"))</f>
        <v>Peso Alto</v>
      </c>
      <c r="M7252" s="7">
        <v>20.2</v>
      </c>
      <c r="N7252" s="11">
        <f>IF(Tabla134[[#This Row],[Item Weight (Nulos)]]="",VLOOKUP(Tabla134[[#This Row],[Item Identifier]],'Tabla para Nulos'!$A$3:$B$1563,2,FALSE),Tabla134[[#This Row],[Item Weight (Nulos)]])</f>
        <v>20.2</v>
      </c>
      <c r="O7252" s="11" t="str">
        <f>IF(Tabla134[[#This Row],[Item Visibility]]&lt;$U$15,"Poca visibilidad",IF(Tabla134[[#This Row],[Item Visibility]]&lt;$U$16,"Visibilidad media","Mayor visibilidad"))</f>
        <v>Mayor visibilidad</v>
      </c>
      <c r="P7252" s="11" t="str">
        <f>IF(Tabla134[[#This Row],[Rating]]&lt;2,"Muy Malo",IF(Tabla134[[#This Row],[Rating]]&lt;3,"Malo",IF(Tabla134[[#This Row],[Rating]]&lt;4,"Regular",IF(Tabla134[[#This Row],[Rating]]&lt;5,"Bueno","Excelente"))))</f>
        <v>Bueno</v>
      </c>
    </row>
    <row r="7253" spans="1:16" x14ac:dyDescent="0.2">
      <c r="A7253" s="7" t="s">
        <v>6</v>
      </c>
      <c r="B7253" s="7" t="s">
        <v>957</v>
      </c>
      <c r="C7253" s="7" t="s">
        <v>19</v>
      </c>
      <c r="D7253" s="8">
        <v>2015</v>
      </c>
      <c r="E7253" s="7" t="s">
        <v>922</v>
      </c>
      <c r="F7253" s="7" t="s">
        <v>796</v>
      </c>
      <c r="G7253" s="7" t="s">
        <v>528</v>
      </c>
      <c r="H7253" s="7" t="s">
        <v>7</v>
      </c>
      <c r="I7253" s="9">
        <v>1.9238941999999998E-2</v>
      </c>
      <c r="J7253" s="10">
        <v>49.869199999999999</v>
      </c>
      <c r="K7253" s="11">
        <v>4</v>
      </c>
      <c r="L7253" s="11" t="str">
        <f>IF(Tabla134[[#This Row],[Item Weight]]&lt;$U$12,"Poco Peso",IF(Tabla134[[#This Row],[Item Weight]]&lt;$U$13,"Peso Medio","Peso Alto"))</f>
        <v>Poco Peso</v>
      </c>
      <c r="M7253" s="7">
        <v>5.92</v>
      </c>
      <c r="N7253" s="11">
        <f>IF(Tabla134[[#This Row],[Item Weight (Nulos)]]="",VLOOKUP(Tabla134[[#This Row],[Item Identifier]],'Tabla para Nulos'!$A$3:$B$1563,2,FALSE),Tabla134[[#This Row],[Item Weight (Nulos)]])</f>
        <v>5.92</v>
      </c>
      <c r="O7253" s="11" t="str">
        <f>IF(Tabla134[[#This Row],[Item Visibility]]&lt;$U$15,"Poca visibilidad",IF(Tabla134[[#This Row],[Item Visibility]]&lt;$U$16,"Visibilidad media","Mayor visibilidad"))</f>
        <v>Poca visibilidad</v>
      </c>
      <c r="P7253" s="11" t="str">
        <f>IF(Tabla134[[#This Row],[Rating]]&lt;2,"Muy Malo",IF(Tabla134[[#This Row],[Rating]]&lt;3,"Malo",IF(Tabla134[[#This Row],[Rating]]&lt;4,"Regular",IF(Tabla134[[#This Row],[Rating]]&lt;5,"Bueno","Excelente"))))</f>
        <v>Bueno</v>
      </c>
    </row>
    <row r="7254" spans="1:16" x14ac:dyDescent="0.2">
      <c r="A7254" s="7" t="s">
        <v>6</v>
      </c>
      <c r="B7254" s="7" t="s">
        <v>956</v>
      </c>
      <c r="C7254" s="7" t="s">
        <v>19</v>
      </c>
      <c r="D7254" s="8">
        <v>2015</v>
      </c>
      <c r="E7254" s="7" t="s">
        <v>922</v>
      </c>
      <c r="F7254" s="7" t="s">
        <v>796</v>
      </c>
      <c r="G7254" s="7" t="s">
        <v>528</v>
      </c>
      <c r="H7254" s="7" t="s">
        <v>7</v>
      </c>
      <c r="I7254" s="9">
        <v>6.1299601000000002E-2</v>
      </c>
      <c r="J7254" s="10">
        <v>56.261400000000002</v>
      </c>
      <c r="K7254" s="11">
        <v>4</v>
      </c>
      <c r="L7254" s="11" t="str">
        <f>IF(Tabla134[[#This Row],[Item Weight]]&lt;$U$12,"Poco Peso",IF(Tabla134[[#This Row],[Item Weight]]&lt;$U$13,"Peso Medio","Peso Alto"))</f>
        <v>Peso Medio</v>
      </c>
      <c r="M7254" s="7">
        <v>12.1</v>
      </c>
      <c r="N7254" s="11">
        <f>IF(Tabla134[[#This Row],[Item Weight (Nulos)]]="",VLOOKUP(Tabla134[[#This Row],[Item Identifier]],'Tabla para Nulos'!$A$3:$B$1563,2,FALSE),Tabla134[[#This Row],[Item Weight (Nulos)]])</f>
        <v>12.1</v>
      </c>
      <c r="O7254" s="11" t="str">
        <f>IF(Tabla134[[#This Row],[Item Visibility]]&lt;$U$15,"Poca visibilidad",IF(Tabla134[[#This Row],[Item Visibility]]&lt;$U$16,"Visibilidad media","Mayor visibilidad"))</f>
        <v>Visibilidad media</v>
      </c>
      <c r="P7254" s="11" t="str">
        <f>IF(Tabla134[[#This Row],[Rating]]&lt;2,"Muy Malo",IF(Tabla134[[#This Row],[Rating]]&lt;3,"Malo",IF(Tabla134[[#This Row],[Rating]]&lt;4,"Regular",IF(Tabla134[[#This Row],[Rating]]&lt;5,"Bueno","Excelente"))))</f>
        <v>Bueno</v>
      </c>
    </row>
    <row r="7255" spans="1:16" x14ac:dyDescent="0.2">
      <c r="A7255" s="7" t="s">
        <v>6</v>
      </c>
      <c r="B7255" s="7" t="s">
        <v>955</v>
      </c>
      <c r="C7255" s="7" t="s">
        <v>122</v>
      </c>
      <c r="D7255" s="8">
        <v>2015</v>
      </c>
      <c r="E7255" s="7" t="s">
        <v>922</v>
      </c>
      <c r="F7255" s="7" t="s">
        <v>796</v>
      </c>
      <c r="G7255" s="7" t="s">
        <v>528</v>
      </c>
      <c r="H7255" s="7" t="s">
        <v>7</v>
      </c>
      <c r="I7255" s="9">
        <v>1.7666978E-2</v>
      </c>
      <c r="J7255" s="10">
        <v>239.4538</v>
      </c>
      <c r="K7255" s="11">
        <v>4</v>
      </c>
      <c r="L7255" s="11" t="str">
        <f>IF(Tabla134[[#This Row],[Item Weight]]&lt;$U$12,"Poco Peso",IF(Tabla134[[#This Row],[Item Weight]]&lt;$U$13,"Peso Medio","Peso Alto"))</f>
        <v>Peso Medio</v>
      </c>
      <c r="M7255" s="7">
        <v>10.195</v>
      </c>
      <c r="N7255" s="11">
        <f>IF(Tabla134[[#This Row],[Item Weight (Nulos)]]="",VLOOKUP(Tabla134[[#This Row],[Item Identifier]],'Tabla para Nulos'!$A$3:$B$1563,2,FALSE),Tabla134[[#This Row],[Item Weight (Nulos)]])</f>
        <v>10.195</v>
      </c>
      <c r="O7255" s="11" t="str">
        <f>IF(Tabla134[[#This Row],[Item Visibility]]&lt;$U$15,"Poca visibilidad",IF(Tabla134[[#This Row],[Item Visibility]]&lt;$U$16,"Visibilidad media","Mayor visibilidad"))</f>
        <v>Poca visibilidad</v>
      </c>
      <c r="P7255" s="11" t="str">
        <f>IF(Tabla134[[#This Row],[Rating]]&lt;2,"Muy Malo",IF(Tabla134[[#This Row],[Rating]]&lt;3,"Malo",IF(Tabla134[[#This Row],[Rating]]&lt;4,"Regular",IF(Tabla134[[#This Row],[Rating]]&lt;5,"Bueno","Excelente"))))</f>
        <v>Bueno</v>
      </c>
    </row>
    <row r="7256" spans="1:16" x14ac:dyDescent="0.2">
      <c r="A7256" s="7" t="s">
        <v>6</v>
      </c>
      <c r="B7256" s="7" t="s">
        <v>704</v>
      </c>
      <c r="C7256" s="7" t="s">
        <v>122</v>
      </c>
      <c r="D7256" s="8">
        <v>2015</v>
      </c>
      <c r="E7256" s="7" t="s">
        <v>922</v>
      </c>
      <c r="F7256" s="7" t="s">
        <v>796</v>
      </c>
      <c r="G7256" s="7" t="s">
        <v>528</v>
      </c>
      <c r="H7256" s="7" t="s">
        <v>7</v>
      </c>
      <c r="I7256" s="9">
        <v>5.4739692E-2</v>
      </c>
      <c r="J7256" s="10">
        <v>65.716800000000006</v>
      </c>
      <c r="K7256" s="11">
        <v>4</v>
      </c>
      <c r="L7256" s="11" t="str">
        <f>IF(Tabla134[[#This Row],[Item Weight]]&lt;$U$12,"Poco Peso",IF(Tabla134[[#This Row],[Item Weight]]&lt;$U$13,"Peso Medio","Peso Alto"))</f>
        <v>Peso Medio</v>
      </c>
      <c r="M7256" s="7">
        <v>16.7</v>
      </c>
      <c r="N7256" s="11">
        <f>IF(Tabla134[[#This Row],[Item Weight (Nulos)]]="",VLOOKUP(Tabla134[[#This Row],[Item Identifier]],'Tabla para Nulos'!$A$3:$B$1563,2,FALSE),Tabla134[[#This Row],[Item Weight (Nulos)]])</f>
        <v>16.7</v>
      </c>
      <c r="O7256" s="11" t="str">
        <f>IF(Tabla134[[#This Row],[Item Visibility]]&lt;$U$15,"Poca visibilidad",IF(Tabla134[[#This Row],[Item Visibility]]&lt;$U$16,"Visibilidad media","Mayor visibilidad"))</f>
        <v>Visibilidad media</v>
      </c>
      <c r="P7256" s="11" t="str">
        <f>IF(Tabla134[[#This Row],[Rating]]&lt;2,"Muy Malo",IF(Tabla134[[#This Row],[Rating]]&lt;3,"Malo",IF(Tabla134[[#This Row],[Rating]]&lt;4,"Regular",IF(Tabla134[[#This Row],[Rating]]&lt;5,"Bueno","Excelente"))))</f>
        <v>Bueno</v>
      </c>
    </row>
    <row r="7257" spans="1:16" x14ac:dyDescent="0.2">
      <c r="A7257" s="7" t="s">
        <v>6</v>
      </c>
      <c r="B7257" s="7" t="s">
        <v>954</v>
      </c>
      <c r="C7257" s="7" t="s">
        <v>28</v>
      </c>
      <c r="D7257" s="8">
        <v>2020</v>
      </c>
      <c r="E7257" s="7" t="s">
        <v>919</v>
      </c>
      <c r="F7257" s="7" t="s">
        <v>796</v>
      </c>
      <c r="G7257" s="7" t="s">
        <v>528</v>
      </c>
      <c r="H7257" s="7" t="s">
        <v>7</v>
      </c>
      <c r="I7257" s="9">
        <v>4.8801674000000003E-2</v>
      </c>
      <c r="J7257" s="10">
        <v>132.1626</v>
      </c>
      <c r="K7257" s="11">
        <v>4</v>
      </c>
      <c r="L7257" s="11" t="str">
        <f>IF(Tabla134[[#This Row],[Item Weight]]&lt;$U$12,"Poco Peso",IF(Tabla134[[#This Row],[Item Weight]]&lt;$U$13,"Peso Medio","Peso Alto"))</f>
        <v>Poco Peso</v>
      </c>
      <c r="M7257" s="7">
        <v>5.4649999999999999</v>
      </c>
      <c r="N7257" s="11">
        <f>IF(Tabla134[[#This Row],[Item Weight (Nulos)]]="",VLOOKUP(Tabla134[[#This Row],[Item Identifier]],'Tabla para Nulos'!$A$3:$B$1563,2,FALSE),Tabla134[[#This Row],[Item Weight (Nulos)]])</f>
        <v>5.4649999999999999</v>
      </c>
      <c r="O7257" s="11" t="str">
        <f>IF(Tabla134[[#This Row],[Item Visibility]]&lt;$U$15,"Poca visibilidad",IF(Tabla134[[#This Row],[Item Visibility]]&lt;$U$16,"Visibilidad media","Mayor visibilidad"))</f>
        <v>Visibilidad media</v>
      </c>
      <c r="P7257" s="11" t="str">
        <f>IF(Tabla134[[#This Row],[Rating]]&lt;2,"Muy Malo",IF(Tabla134[[#This Row],[Rating]]&lt;3,"Malo",IF(Tabla134[[#This Row],[Rating]]&lt;4,"Regular",IF(Tabla134[[#This Row],[Rating]]&lt;5,"Bueno","Excelente"))))</f>
        <v>Bueno</v>
      </c>
    </row>
    <row r="7258" spans="1:16" x14ac:dyDescent="0.2">
      <c r="A7258" s="7" t="s">
        <v>6</v>
      </c>
      <c r="B7258" s="7" t="s">
        <v>389</v>
      </c>
      <c r="C7258" s="7" t="s">
        <v>28</v>
      </c>
      <c r="D7258" s="8">
        <v>2020</v>
      </c>
      <c r="E7258" s="7" t="s">
        <v>919</v>
      </c>
      <c r="F7258" s="7" t="s">
        <v>796</v>
      </c>
      <c r="G7258" s="7" t="s">
        <v>528</v>
      </c>
      <c r="H7258" s="7" t="s">
        <v>7</v>
      </c>
      <c r="I7258" s="9">
        <v>0.129008866</v>
      </c>
      <c r="J7258" s="10">
        <v>226.94040000000001</v>
      </c>
      <c r="K7258" s="11">
        <v>4</v>
      </c>
      <c r="L7258" s="11" t="str">
        <f>IF(Tabla134[[#This Row],[Item Weight]]&lt;$U$12,"Poco Peso",IF(Tabla134[[#This Row],[Item Weight]]&lt;$U$13,"Peso Medio","Peso Alto"))</f>
        <v>Peso Medio</v>
      </c>
      <c r="M7258" s="7">
        <v>9.6950000000000003</v>
      </c>
      <c r="N7258" s="11">
        <f>IF(Tabla134[[#This Row],[Item Weight (Nulos)]]="",VLOOKUP(Tabla134[[#This Row],[Item Identifier]],'Tabla para Nulos'!$A$3:$B$1563,2,FALSE),Tabla134[[#This Row],[Item Weight (Nulos)]])</f>
        <v>9.6950000000000003</v>
      </c>
      <c r="O7258" s="11" t="str">
        <f>IF(Tabla134[[#This Row],[Item Visibility]]&lt;$U$15,"Poca visibilidad",IF(Tabla134[[#This Row],[Item Visibility]]&lt;$U$16,"Visibilidad media","Mayor visibilidad"))</f>
        <v>Mayor visibilidad</v>
      </c>
      <c r="P7258" s="11" t="str">
        <f>IF(Tabla134[[#This Row],[Rating]]&lt;2,"Muy Malo",IF(Tabla134[[#This Row],[Rating]]&lt;3,"Malo",IF(Tabla134[[#This Row],[Rating]]&lt;4,"Regular",IF(Tabla134[[#This Row],[Rating]]&lt;5,"Bueno","Excelente"))))</f>
        <v>Bueno</v>
      </c>
    </row>
    <row r="7259" spans="1:16" x14ac:dyDescent="0.2">
      <c r="A7259" s="7" t="s">
        <v>6</v>
      </c>
      <c r="B7259" s="7" t="s">
        <v>953</v>
      </c>
      <c r="C7259" s="7" t="s">
        <v>28</v>
      </c>
      <c r="D7259" s="8">
        <v>2020</v>
      </c>
      <c r="E7259" s="7" t="s">
        <v>919</v>
      </c>
      <c r="F7259" s="7" t="s">
        <v>796</v>
      </c>
      <c r="G7259" s="7" t="s">
        <v>528</v>
      </c>
      <c r="H7259" s="7" t="s">
        <v>7</v>
      </c>
      <c r="I7259" s="9">
        <v>9.1688111000000003E-2</v>
      </c>
      <c r="J7259" s="10">
        <v>49.000799999999998</v>
      </c>
      <c r="K7259" s="11">
        <v>4</v>
      </c>
      <c r="L7259" s="11" t="str">
        <f>IF(Tabla134[[#This Row],[Item Weight]]&lt;$U$12,"Poco Peso",IF(Tabla134[[#This Row],[Item Weight]]&lt;$U$13,"Peso Medio","Peso Alto"))</f>
        <v>Peso Medio</v>
      </c>
      <c r="M7259" s="7">
        <v>10.395</v>
      </c>
      <c r="N7259" s="11">
        <f>IF(Tabla134[[#This Row],[Item Weight (Nulos)]]="",VLOOKUP(Tabla134[[#This Row],[Item Identifier]],'Tabla para Nulos'!$A$3:$B$1563,2,FALSE),Tabla134[[#This Row],[Item Weight (Nulos)]])</f>
        <v>10.395</v>
      </c>
      <c r="O7259" s="11" t="str">
        <f>IF(Tabla134[[#This Row],[Item Visibility]]&lt;$U$15,"Poca visibilidad",IF(Tabla134[[#This Row],[Item Visibility]]&lt;$U$16,"Visibilidad media","Mayor visibilidad"))</f>
        <v>Visibilidad media</v>
      </c>
      <c r="P7259" s="11" t="str">
        <f>IF(Tabla134[[#This Row],[Rating]]&lt;2,"Muy Malo",IF(Tabla134[[#This Row],[Rating]]&lt;3,"Malo",IF(Tabla134[[#This Row],[Rating]]&lt;4,"Regular",IF(Tabla134[[#This Row],[Rating]]&lt;5,"Bueno","Excelente"))))</f>
        <v>Bueno</v>
      </c>
    </row>
    <row r="7260" spans="1:16" x14ac:dyDescent="0.2">
      <c r="A7260" s="7" t="s">
        <v>6</v>
      </c>
      <c r="B7260" s="7" t="s">
        <v>385</v>
      </c>
      <c r="C7260" s="7" t="s">
        <v>28</v>
      </c>
      <c r="D7260" s="8">
        <v>2020</v>
      </c>
      <c r="E7260" s="7" t="s">
        <v>919</v>
      </c>
      <c r="F7260" s="7" t="s">
        <v>796</v>
      </c>
      <c r="G7260" s="7" t="s">
        <v>528</v>
      </c>
      <c r="H7260" s="7" t="s">
        <v>7</v>
      </c>
      <c r="I7260" s="9">
        <v>3.1713126000000001E-2</v>
      </c>
      <c r="J7260" s="10">
        <v>172.57640000000001</v>
      </c>
      <c r="K7260" s="11">
        <v>4</v>
      </c>
      <c r="L7260" s="11" t="str">
        <f>IF(Tabla134[[#This Row],[Item Weight]]&lt;$U$12,"Poco Peso",IF(Tabla134[[#This Row],[Item Weight]]&lt;$U$13,"Peso Medio","Peso Alto"))</f>
        <v>Peso Medio</v>
      </c>
      <c r="M7260" s="7">
        <v>12.6</v>
      </c>
      <c r="N7260" s="11">
        <f>IF(Tabla134[[#This Row],[Item Weight (Nulos)]]="",VLOOKUP(Tabla134[[#This Row],[Item Identifier]],'Tabla para Nulos'!$A$3:$B$1563,2,FALSE),Tabla134[[#This Row],[Item Weight (Nulos)]])</f>
        <v>12.6</v>
      </c>
      <c r="O7260" s="11" t="str">
        <f>IF(Tabla134[[#This Row],[Item Visibility]]&lt;$U$15,"Poca visibilidad",IF(Tabla134[[#This Row],[Item Visibility]]&lt;$U$16,"Visibilidad media","Mayor visibilidad"))</f>
        <v>Visibilidad media</v>
      </c>
      <c r="P7260" s="11" t="str">
        <f>IF(Tabla134[[#This Row],[Rating]]&lt;2,"Muy Malo",IF(Tabla134[[#This Row],[Rating]]&lt;3,"Malo",IF(Tabla134[[#This Row],[Rating]]&lt;4,"Regular",IF(Tabla134[[#This Row],[Rating]]&lt;5,"Bueno","Excelente"))))</f>
        <v>Bueno</v>
      </c>
    </row>
    <row r="7261" spans="1:16" x14ac:dyDescent="0.2">
      <c r="A7261" s="7" t="s">
        <v>6</v>
      </c>
      <c r="B7261" s="7" t="s">
        <v>952</v>
      </c>
      <c r="C7261" s="7" t="s">
        <v>28</v>
      </c>
      <c r="D7261" s="8">
        <v>2020</v>
      </c>
      <c r="E7261" s="7" t="s">
        <v>919</v>
      </c>
      <c r="F7261" s="7" t="s">
        <v>796</v>
      </c>
      <c r="G7261" s="7" t="s">
        <v>528</v>
      </c>
      <c r="H7261" s="7" t="s">
        <v>7</v>
      </c>
      <c r="I7261" s="9">
        <v>5.4142087999999998E-2</v>
      </c>
      <c r="J7261" s="10">
        <v>124.10720000000001</v>
      </c>
      <c r="K7261" s="11">
        <v>4</v>
      </c>
      <c r="L7261" s="11" t="str">
        <f>IF(Tabla134[[#This Row],[Item Weight]]&lt;$U$12,"Poco Peso",IF(Tabla134[[#This Row],[Item Weight]]&lt;$U$13,"Peso Medio","Peso Alto"))</f>
        <v>Peso Medio</v>
      </c>
      <c r="M7261" s="7">
        <v>14.85</v>
      </c>
      <c r="N7261" s="11">
        <f>IF(Tabla134[[#This Row],[Item Weight (Nulos)]]="",VLOOKUP(Tabla134[[#This Row],[Item Identifier]],'Tabla para Nulos'!$A$3:$B$1563,2,FALSE),Tabla134[[#This Row],[Item Weight (Nulos)]])</f>
        <v>14.85</v>
      </c>
      <c r="O7261" s="11" t="str">
        <f>IF(Tabla134[[#This Row],[Item Visibility]]&lt;$U$15,"Poca visibilidad",IF(Tabla134[[#This Row],[Item Visibility]]&lt;$U$16,"Visibilidad media","Mayor visibilidad"))</f>
        <v>Visibilidad media</v>
      </c>
      <c r="P7261" s="11" t="str">
        <f>IF(Tabla134[[#This Row],[Rating]]&lt;2,"Muy Malo",IF(Tabla134[[#This Row],[Rating]]&lt;3,"Malo",IF(Tabla134[[#This Row],[Rating]]&lt;4,"Regular",IF(Tabla134[[#This Row],[Rating]]&lt;5,"Bueno","Excelente"))))</f>
        <v>Bueno</v>
      </c>
    </row>
    <row r="7262" spans="1:16" x14ac:dyDescent="0.2">
      <c r="A7262" s="7" t="s">
        <v>6</v>
      </c>
      <c r="B7262" s="7" t="s">
        <v>580</v>
      </c>
      <c r="C7262" s="7" t="s">
        <v>28</v>
      </c>
      <c r="D7262" s="8">
        <v>2020</v>
      </c>
      <c r="E7262" s="7" t="s">
        <v>919</v>
      </c>
      <c r="F7262" s="7" t="s">
        <v>796</v>
      </c>
      <c r="G7262" s="7" t="s">
        <v>528</v>
      </c>
      <c r="H7262" s="7" t="s">
        <v>7</v>
      </c>
      <c r="I7262" s="9">
        <v>6.1219009999999997E-2</v>
      </c>
      <c r="J7262" s="10">
        <v>100.0384</v>
      </c>
      <c r="K7262" s="11">
        <v>4</v>
      </c>
      <c r="L7262" s="11" t="str">
        <f>IF(Tabla134[[#This Row],[Item Weight]]&lt;$U$12,"Poco Peso",IF(Tabla134[[#This Row],[Item Weight]]&lt;$U$13,"Peso Medio","Peso Alto"))</f>
        <v>Peso Medio</v>
      </c>
      <c r="M7262" s="7">
        <v>16.7</v>
      </c>
      <c r="N7262" s="11">
        <f>IF(Tabla134[[#This Row],[Item Weight (Nulos)]]="",VLOOKUP(Tabla134[[#This Row],[Item Identifier]],'Tabla para Nulos'!$A$3:$B$1563,2,FALSE),Tabla134[[#This Row],[Item Weight (Nulos)]])</f>
        <v>16.7</v>
      </c>
      <c r="O7262" s="11" t="str">
        <f>IF(Tabla134[[#This Row],[Item Visibility]]&lt;$U$15,"Poca visibilidad",IF(Tabla134[[#This Row],[Item Visibility]]&lt;$U$16,"Visibilidad media","Mayor visibilidad"))</f>
        <v>Visibilidad media</v>
      </c>
      <c r="P7262" s="11" t="str">
        <f>IF(Tabla134[[#This Row],[Rating]]&lt;2,"Muy Malo",IF(Tabla134[[#This Row],[Rating]]&lt;3,"Malo",IF(Tabla134[[#This Row],[Rating]]&lt;4,"Regular",IF(Tabla134[[#This Row],[Rating]]&lt;5,"Bueno","Excelente"))))</f>
        <v>Bueno</v>
      </c>
    </row>
    <row r="7263" spans="1:16" x14ac:dyDescent="0.2">
      <c r="A7263" s="7" t="s">
        <v>6</v>
      </c>
      <c r="B7263" s="7" t="s">
        <v>119</v>
      </c>
      <c r="C7263" s="7" t="s">
        <v>28</v>
      </c>
      <c r="D7263" s="8">
        <v>2020</v>
      </c>
      <c r="E7263" s="7" t="s">
        <v>919</v>
      </c>
      <c r="F7263" s="7" t="s">
        <v>796</v>
      </c>
      <c r="G7263" s="7" t="s">
        <v>528</v>
      </c>
      <c r="H7263" s="7" t="s">
        <v>7</v>
      </c>
      <c r="I7263" s="9">
        <v>8.1193712000000001E-2</v>
      </c>
      <c r="J7263" s="10">
        <v>198.411</v>
      </c>
      <c r="K7263" s="11">
        <v>4</v>
      </c>
      <c r="L7263" s="11" t="str">
        <f>IF(Tabla134[[#This Row],[Item Weight]]&lt;$U$12,"Poco Peso",IF(Tabla134[[#This Row],[Item Weight]]&lt;$U$13,"Peso Medio","Peso Alto"))</f>
        <v>Peso Alto</v>
      </c>
      <c r="M7263" s="7">
        <v>19.7</v>
      </c>
      <c r="N7263" s="11">
        <f>IF(Tabla134[[#This Row],[Item Weight (Nulos)]]="",VLOOKUP(Tabla134[[#This Row],[Item Identifier]],'Tabla para Nulos'!$A$3:$B$1563,2,FALSE),Tabla134[[#This Row],[Item Weight (Nulos)]])</f>
        <v>19.7</v>
      </c>
      <c r="O7263" s="11" t="str">
        <f>IF(Tabla134[[#This Row],[Item Visibility]]&lt;$U$15,"Poca visibilidad",IF(Tabla134[[#This Row],[Item Visibility]]&lt;$U$16,"Visibilidad media","Mayor visibilidad"))</f>
        <v>Visibilidad media</v>
      </c>
      <c r="P7263" s="11" t="str">
        <f>IF(Tabla134[[#This Row],[Rating]]&lt;2,"Muy Malo",IF(Tabla134[[#This Row],[Rating]]&lt;3,"Malo",IF(Tabla134[[#This Row],[Rating]]&lt;4,"Regular",IF(Tabla134[[#This Row],[Rating]]&lt;5,"Bueno","Excelente"))))</f>
        <v>Bueno</v>
      </c>
    </row>
    <row r="7264" spans="1:16" x14ac:dyDescent="0.2">
      <c r="A7264" s="7" t="s">
        <v>6</v>
      </c>
      <c r="B7264" s="7" t="s">
        <v>839</v>
      </c>
      <c r="C7264" s="7" t="s">
        <v>28</v>
      </c>
      <c r="D7264" s="8">
        <v>2020</v>
      </c>
      <c r="E7264" s="7" t="s">
        <v>919</v>
      </c>
      <c r="F7264" s="7" t="s">
        <v>796</v>
      </c>
      <c r="G7264" s="7" t="s">
        <v>528</v>
      </c>
      <c r="H7264" s="7" t="s">
        <v>7</v>
      </c>
      <c r="I7264" s="9">
        <v>0</v>
      </c>
      <c r="J7264" s="10">
        <v>98.7042</v>
      </c>
      <c r="K7264" s="11">
        <v>4</v>
      </c>
      <c r="L7264" s="11" t="str">
        <f>IF(Tabla134[[#This Row],[Item Weight]]&lt;$U$12,"Poco Peso",IF(Tabla134[[#This Row],[Item Weight]]&lt;$U$13,"Peso Medio","Peso Alto"))</f>
        <v>Peso Alto</v>
      </c>
      <c r="M7264" s="7">
        <v>20.7</v>
      </c>
      <c r="N7264" s="11">
        <f>IF(Tabla134[[#This Row],[Item Weight (Nulos)]]="",VLOOKUP(Tabla134[[#This Row],[Item Identifier]],'Tabla para Nulos'!$A$3:$B$1563,2,FALSE),Tabla134[[#This Row],[Item Weight (Nulos)]])</f>
        <v>20.7</v>
      </c>
      <c r="O7264" s="11" t="str">
        <f>IF(Tabla134[[#This Row],[Item Visibility]]&lt;$U$15,"Poca visibilidad",IF(Tabla134[[#This Row],[Item Visibility]]&lt;$U$16,"Visibilidad media","Mayor visibilidad"))</f>
        <v>Poca visibilidad</v>
      </c>
      <c r="P7264" s="11" t="str">
        <f>IF(Tabla134[[#This Row],[Rating]]&lt;2,"Muy Malo",IF(Tabla134[[#This Row],[Rating]]&lt;3,"Malo",IF(Tabla134[[#This Row],[Rating]]&lt;4,"Regular",IF(Tabla134[[#This Row],[Rating]]&lt;5,"Bueno","Excelente"))))</f>
        <v>Bueno</v>
      </c>
    </row>
    <row r="7265" spans="1:16" x14ac:dyDescent="0.2">
      <c r="A7265" s="7" t="s">
        <v>6</v>
      </c>
      <c r="B7265" s="7" t="s">
        <v>951</v>
      </c>
      <c r="C7265" s="7" t="s">
        <v>112</v>
      </c>
      <c r="D7265" s="8">
        <v>2020</v>
      </c>
      <c r="E7265" s="7" t="s">
        <v>919</v>
      </c>
      <c r="F7265" s="7" t="s">
        <v>796</v>
      </c>
      <c r="G7265" s="7" t="s">
        <v>528</v>
      </c>
      <c r="H7265" s="7" t="s">
        <v>7</v>
      </c>
      <c r="I7265" s="9">
        <v>2.9538509000000001E-2</v>
      </c>
      <c r="J7265" s="10">
        <v>189.4556</v>
      </c>
      <c r="K7265" s="11">
        <v>4</v>
      </c>
      <c r="L7265" s="11" t="str">
        <f>IF(Tabla134[[#This Row],[Item Weight]]&lt;$U$12,"Poco Peso",IF(Tabla134[[#This Row],[Item Weight]]&lt;$U$13,"Peso Medio","Peso Alto"))</f>
        <v>Poco Peso</v>
      </c>
      <c r="M7265" s="7">
        <v>5.94</v>
      </c>
      <c r="N7265" s="11">
        <f>IF(Tabla134[[#This Row],[Item Weight (Nulos)]]="",VLOOKUP(Tabla134[[#This Row],[Item Identifier]],'Tabla para Nulos'!$A$3:$B$1563,2,FALSE),Tabla134[[#This Row],[Item Weight (Nulos)]])</f>
        <v>5.94</v>
      </c>
      <c r="O7265" s="11" t="str">
        <f>IF(Tabla134[[#This Row],[Item Visibility]]&lt;$U$15,"Poca visibilidad",IF(Tabla134[[#This Row],[Item Visibility]]&lt;$U$16,"Visibilidad media","Mayor visibilidad"))</f>
        <v>Visibilidad media</v>
      </c>
      <c r="P7265" s="11" t="str">
        <f>IF(Tabla134[[#This Row],[Rating]]&lt;2,"Muy Malo",IF(Tabla134[[#This Row],[Rating]]&lt;3,"Malo",IF(Tabla134[[#This Row],[Rating]]&lt;4,"Regular",IF(Tabla134[[#This Row],[Rating]]&lt;5,"Bueno","Excelente"))))</f>
        <v>Bueno</v>
      </c>
    </row>
    <row r="7266" spans="1:16" x14ac:dyDescent="0.2">
      <c r="A7266" s="7" t="s">
        <v>6</v>
      </c>
      <c r="B7266" s="7" t="s">
        <v>834</v>
      </c>
      <c r="C7266" s="7" t="s">
        <v>112</v>
      </c>
      <c r="D7266" s="8">
        <v>2020</v>
      </c>
      <c r="E7266" s="7" t="s">
        <v>919</v>
      </c>
      <c r="F7266" s="7" t="s">
        <v>796</v>
      </c>
      <c r="G7266" s="7" t="s">
        <v>528</v>
      </c>
      <c r="H7266" s="7" t="s">
        <v>7</v>
      </c>
      <c r="I7266" s="9">
        <v>6.4224789000000004E-2</v>
      </c>
      <c r="J7266" s="10">
        <v>262.75940000000003</v>
      </c>
      <c r="K7266" s="11">
        <v>4</v>
      </c>
      <c r="L7266" s="11" t="str">
        <f>IF(Tabla134[[#This Row],[Item Weight]]&lt;$U$12,"Poco Peso",IF(Tabla134[[#This Row],[Item Weight]]&lt;$U$13,"Peso Medio","Peso Alto"))</f>
        <v>Peso Medio</v>
      </c>
      <c r="M7266" s="7">
        <v>14.5</v>
      </c>
      <c r="N7266" s="11">
        <f>IF(Tabla134[[#This Row],[Item Weight (Nulos)]]="",VLOOKUP(Tabla134[[#This Row],[Item Identifier]],'Tabla para Nulos'!$A$3:$B$1563,2,FALSE),Tabla134[[#This Row],[Item Weight (Nulos)]])</f>
        <v>14.5</v>
      </c>
      <c r="O7266" s="11" t="str">
        <f>IF(Tabla134[[#This Row],[Item Visibility]]&lt;$U$15,"Poca visibilidad",IF(Tabla134[[#This Row],[Item Visibility]]&lt;$U$16,"Visibilidad media","Mayor visibilidad"))</f>
        <v>Visibilidad media</v>
      </c>
      <c r="P7266" s="11" t="str">
        <f>IF(Tabla134[[#This Row],[Rating]]&lt;2,"Muy Malo",IF(Tabla134[[#This Row],[Rating]]&lt;3,"Malo",IF(Tabla134[[#This Row],[Rating]]&lt;4,"Regular",IF(Tabla134[[#This Row],[Rating]]&lt;5,"Bueno","Excelente"))))</f>
        <v>Bueno</v>
      </c>
    </row>
    <row r="7267" spans="1:16" x14ac:dyDescent="0.2">
      <c r="A7267" s="7" t="s">
        <v>6</v>
      </c>
      <c r="B7267" s="7" t="s">
        <v>380</v>
      </c>
      <c r="C7267" s="7" t="s">
        <v>25</v>
      </c>
      <c r="D7267" s="8">
        <v>2020</v>
      </c>
      <c r="E7267" s="7" t="s">
        <v>919</v>
      </c>
      <c r="F7267" s="7" t="s">
        <v>796</v>
      </c>
      <c r="G7267" s="7" t="s">
        <v>528</v>
      </c>
      <c r="H7267" s="7" t="s">
        <v>7</v>
      </c>
      <c r="I7267" s="9">
        <v>5.3924587000000003E-2</v>
      </c>
      <c r="J7267" s="10">
        <v>198.27420000000001</v>
      </c>
      <c r="K7267" s="11">
        <v>4</v>
      </c>
      <c r="L7267" s="11" t="str">
        <f>IF(Tabla134[[#This Row],[Item Weight]]&lt;$U$12,"Poco Peso",IF(Tabla134[[#This Row],[Item Weight]]&lt;$U$13,"Peso Medio","Peso Alto"))</f>
        <v>Poco Peso</v>
      </c>
      <c r="M7267" s="7">
        <v>5.4050000000000002</v>
      </c>
      <c r="N7267" s="11">
        <f>IF(Tabla134[[#This Row],[Item Weight (Nulos)]]="",VLOOKUP(Tabla134[[#This Row],[Item Identifier]],'Tabla para Nulos'!$A$3:$B$1563,2,FALSE),Tabla134[[#This Row],[Item Weight (Nulos)]])</f>
        <v>5.4050000000000002</v>
      </c>
      <c r="O7267" s="11" t="str">
        <f>IF(Tabla134[[#This Row],[Item Visibility]]&lt;$U$15,"Poca visibilidad",IF(Tabla134[[#This Row],[Item Visibility]]&lt;$U$16,"Visibilidad media","Mayor visibilidad"))</f>
        <v>Visibilidad media</v>
      </c>
      <c r="P7267" s="11" t="str">
        <f>IF(Tabla134[[#This Row],[Rating]]&lt;2,"Muy Malo",IF(Tabla134[[#This Row],[Rating]]&lt;3,"Malo",IF(Tabla134[[#This Row],[Rating]]&lt;4,"Regular",IF(Tabla134[[#This Row],[Rating]]&lt;5,"Bueno","Excelente"))))</f>
        <v>Bueno</v>
      </c>
    </row>
    <row r="7268" spans="1:16" x14ac:dyDescent="0.2">
      <c r="A7268" s="7" t="s">
        <v>6</v>
      </c>
      <c r="B7268" s="7" t="s">
        <v>832</v>
      </c>
      <c r="C7268" s="7" t="s">
        <v>25</v>
      </c>
      <c r="D7268" s="8">
        <v>2020</v>
      </c>
      <c r="E7268" s="7" t="s">
        <v>919</v>
      </c>
      <c r="F7268" s="7" t="s">
        <v>796</v>
      </c>
      <c r="G7268" s="7" t="s">
        <v>528</v>
      </c>
      <c r="H7268" s="7" t="s">
        <v>7</v>
      </c>
      <c r="I7268" s="9">
        <v>4.6898544E-2</v>
      </c>
      <c r="J7268" s="10">
        <v>153.7998</v>
      </c>
      <c r="K7268" s="11">
        <v>4</v>
      </c>
      <c r="L7268" s="11" t="str">
        <f>IF(Tabla134[[#This Row],[Item Weight]]&lt;$U$12,"Poco Peso",IF(Tabla134[[#This Row],[Item Weight]]&lt;$U$13,"Peso Medio","Peso Alto"))</f>
        <v>Poco Peso</v>
      </c>
      <c r="M7268" s="7">
        <v>6.8250000000000002</v>
      </c>
      <c r="N7268" s="11">
        <f>IF(Tabla134[[#This Row],[Item Weight (Nulos)]]="",VLOOKUP(Tabla134[[#This Row],[Item Identifier]],'Tabla para Nulos'!$A$3:$B$1563,2,FALSE),Tabla134[[#This Row],[Item Weight (Nulos)]])</f>
        <v>6.8250000000000002</v>
      </c>
      <c r="O7268" s="11" t="str">
        <f>IF(Tabla134[[#This Row],[Item Visibility]]&lt;$U$15,"Poca visibilidad",IF(Tabla134[[#This Row],[Item Visibility]]&lt;$U$16,"Visibilidad media","Mayor visibilidad"))</f>
        <v>Visibilidad media</v>
      </c>
      <c r="P7268" s="11" t="str">
        <f>IF(Tabla134[[#This Row],[Rating]]&lt;2,"Muy Malo",IF(Tabla134[[#This Row],[Rating]]&lt;3,"Malo",IF(Tabla134[[#This Row],[Rating]]&lt;4,"Regular",IF(Tabla134[[#This Row],[Rating]]&lt;5,"Bueno","Excelente"))))</f>
        <v>Bueno</v>
      </c>
    </row>
    <row r="7269" spans="1:16" x14ac:dyDescent="0.2">
      <c r="A7269" s="7" t="s">
        <v>6</v>
      </c>
      <c r="B7269" s="7" t="s">
        <v>740</v>
      </c>
      <c r="C7269" s="7" t="s">
        <v>25</v>
      </c>
      <c r="D7269" s="8">
        <v>2020</v>
      </c>
      <c r="E7269" s="7" t="s">
        <v>919</v>
      </c>
      <c r="F7269" s="7" t="s">
        <v>796</v>
      </c>
      <c r="G7269" s="7" t="s">
        <v>528</v>
      </c>
      <c r="H7269" s="7" t="s">
        <v>7</v>
      </c>
      <c r="I7269" s="9">
        <v>0</v>
      </c>
      <c r="J7269" s="10">
        <v>206.96379999999999</v>
      </c>
      <c r="K7269" s="11">
        <v>4</v>
      </c>
      <c r="L7269" s="11" t="str">
        <f>IF(Tabla134[[#This Row],[Item Weight]]&lt;$U$12,"Poco Peso",IF(Tabla134[[#This Row],[Item Weight]]&lt;$U$13,"Peso Medio","Peso Alto"))</f>
        <v>Peso Medio</v>
      </c>
      <c r="M7269" s="7">
        <v>13.35</v>
      </c>
      <c r="N7269" s="11">
        <f>IF(Tabla134[[#This Row],[Item Weight (Nulos)]]="",VLOOKUP(Tabla134[[#This Row],[Item Identifier]],'Tabla para Nulos'!$A$3:$B$1563,2,FALSE),Tabla134[[#This Row],[Item Weight (Nulos)]])</f>
        <v>13.35</v>
      </c>
      <c r="O7269" s="11" t="str">
        <f>IF(Tabla134[[#This Row],[Item Visibility]]&lt;$U$15,"Poca visibilidad",IF(Tabla134[[#This Row],[Item Visibility]]&lt;$U$16,"Visibilidad media","Mayor visibilidad"))</f>
        <v>Poca visibilidad</v>
      </c>
      <c r="P7269" s="11" t="str">
        <f>IF(Tabla134[[#This Row],[Rating]]&lt;2,"Muy Malo",IF(Tabla134[[#This Row],[Rating]]&lt;3,"Malo",IF(Tabla134[[#This Row],[Rating]]&lt;4,"Regular",IF(Tabla134[[#This Row],[Rating]]&lt;5,"Bueno","Excelente"))))</f>
        <v>Bueno</v>
      </c>
    </row>
    <row r="7270" spans="1:16" x14ac:dyDescent="0.2">
      <c r="A7270" s="7" t="s">
        <v>6</v>
      </c>
      <c r="B7270" s="7" t="s">
        <v>375</v>
      </c>
      <c r="C7270" s="7" t="s">
        <v>25</v>
      </c>
      <c r="D7270" s="8">
        <v>2020</v>
      </c>
      <c r="E7270" s="7" t="s">
        <v>919</v>
      </c>
      <c r="F7270" s="7" t="s">
        <v>796</v>
      </c>
      <c r="G7270" s="7" t="s">
        <v>528</v>
      </c>
      <c r="H7270" s="7" t="s">
        <v>7</v>
      </c>
      <c r="I7270" s="9">
        <v>0.14031112300000001</v>
      </c>
      <c r="J7270" s="10">
        <v>265.6884</v>
      </c>
      <c r="K7270" s="11">
        <v>4</v>
      </c>
      <c r="L7270" s="11" t="str">
        <f>IF(Tabla134[[#This Row],[Item Weight]]&lt;$U$12,"Poco Peso",IF(Tabla134[[#This Row],[Item Weight]]&lt;$U$13,"Peso Medio","Peso Alto"))</f>
        <v>Peso Alto</v>
      </c>
      <c r="M7270" s="7">
        <v>17</v>
      </c>
      <c r="N7270" s="11">
        <f>IF(Tabla134[[#This Row],[Item Weight (Nulos)]]="",VLOOKUP(Tabla134[[#This Row],[Item Identifier]],'Tabla para Nulos'!$A$3:$B$1563,2,FALSE),Tabla134[[#This Row],[Item Weight (Nulos)]])</f>
        <v>17</v>
      </c>
      <c r="O7270" s="11" t="str">
        <f>IF(Tabla134[[#This Row],[Item Visibility]]&lt;$U$15,"Poca visibilidad",IF(Tabla134[[#This Row],[Item Visibility]]&lt;$U$16,"Visibilidad media","Mayor visibilidad"))</f>
        <v>Mayor visibilidad</v>
      </c>
      <c r="P7270" s="11" t="str">
        <f>IF(Tabla134[[#This Row],[Rating]]&lt;2,"Muy Malo",IF(Tabla134[[#This Row],[Rating]]&lt;3,"Malo",IF(Tabla134[[#This Row],[Rating]]&lt;4,"Regular",IF(Tabla134[[#This Row],[Rating]]&lt;5,"Bueno","Excelente"))))</f>
        <v>Bueno</v>
      </c>
    </row>
    <row r="7271" spans="1:16" x14ac:dyDescent="0.2">
      <c r="A7271" s="7" t="s">
        <v>6</v>
      </c>
      <c r="B7271" s="7" t="s">
        <v>374</v>
      </c>
      <c r="C7271" s="7" t="s">
        <v>25</v>
      </c>
      <c r="D7271" s="8">
        <v>2020</v>
      </c>
      <c r="E7271" s="7" t="s">
        <v>919</v>
      </c>
      <c r="F7271" s="7" t="s">
        <v>796</v>
      </c>
      <c r="G7271" s="7" t="s">
        <v>528</v>
      </c>
      <c r="H7271" s="7" t="s">
        <v>7</v>
      </c>
      <c r="I7271" s="9">
        <v>0.161610636</v>
      </c>
      <c r="J7271" s="10">
        <v>255.20140000000001</v>
      </c>
      <c r="K7271" s="11">
        <v>4</v>
      </c>
      <c r="L7271" s="11" t="str">
        <f>IF(Tabla134[[#This Row],[Item Weight]]&lt;$U$12,"Poco Peso",IF(Tabla134[[#This Row],[Item Weight]]&lt;$U$13,"Peso Medio","Peso Alto"))</f>
        <v>Peso Alto</v>
      </c>
      <c r="M7271" s="7">
        <v>19.7</v>
      </c>
      <c r="N7271" s="11">
        <f>IF(Tabla134[[#This Row],[Item Weight (Nulos)]]="",VLOOKUP(Tabla134[[#This Row],[Item Identifier]],'Tabla para Nulos'!$A$3:$B$1563,2,FALSE),Tabla134[[#This Row],[Item Weight (Nulos)]])</f>
        <v>19.7</v>
      </c>
      <c r="O7271" s="11" t="str">
        <f>IF(Tabla134[[#This Row],[Item Visibility]]&lt;$U$15,"Poca visibilidad",IF(Tabla134[[#This Row],[Item Visibility]]&lt;$U$16,"Visibilidad media","Mayor visibilidad"))</f>
        <v>Mayor visibilidad</v>
      </c>
      <c r="P7271" s="11" t="str">
        <f>IF(Tabla134[[#This Row],[Rating]]&lt;2,"Muy Malo",IF(Tabla134[[#This Row],[Rating]]&lt;3,"Malo",IF(Tabla134[[#This Row],[Rating]]&lt;4,"Regular",IF(Tabla134[[#This Row],[Rating]]&lt;5,"Bueno","Excelente"))))</f>
        <v>Bueno</v>
      </c>
    </row>
    <row r="7272" spans="1:16" x14ac:dyDescent="0.2">
      <c r="A7272" s="7" t="s">
        <v>6</v>
      </c>
      <c r="B7272" s="7" t="s">
        <v>950</v>
      </c>
      <c r="C7272" s="7" t="s">
        <v>25</v>
      </c>
      <c r="D7272" s="8">
        <v>2020</v>
      </c>
      <c r="E7272" s="7" t="s">
        <v>919</v>
      </c>
      <c r="F7272" s="7" t="s">
        <v>796</v>
      </c>
      <c r="G7272" s="7" t="s">
        <v>528</v>
      </c>
      <c r="H7272" s="7" t="s">
        <v>7</v>
      </c>
      <c r="I7272" s="9">
        <v>1.2063121E-2</v>
      </c>
      <c r="J7272" s="10">
        <v>183.5924</v>
      </c>
      <c r="K7272" s="11">
        <v>4</v>
      </c>
      <c r="L7272" s="11" t="str">
        <f>IF(Tabla134[[#This Row],[Item Weight]]&lt;$U$12,"Poco Peso",IF(Tabla134[[#This Row],[Item Weight]]&lt;$U$13,"Peso Medio","Peso Alto"))</f>
        <v>Peso Alto</v>
      </c>
      <c r="M7272" s="7">
        <v>20.25</v>
      </c>
      <c r="N7272" s="11">
        <f>IF(Tabla134[[#This Row],[Item Weight (Nulos)]]="",VLOOKUP(Tabla134[[#This Row],[Item Identifier]],'Tabla para Nulos'!$A$3:$B$1563,2,FALSE),Tabla134[[#This Row],[Item Weight (Nulos)]])</f>
        <v>20.25</v>
      </c>
      <c r="O7272" s="11" t="str">
        <f>IF(Tabla134[[#This Row],[Item Visibility]]&lt;$U$15,"Poca visibilidad",IF(Tabla134[[#This Row],[Item Visibility]]&lt;$U$16,"Visibilidad media","Mayor visibilidad"))</f>
        <v>Poca visibilidad</v>
      </c>
      <c r="P7272" s="11" t="str">
        <f>IF(Tabla134[[#This Row],[Rating]]&lt;2,"Muy Malo",IF(Tabla134[[#This Row],[Rating]]&lt;3,"Malo",IF(Tabla134[[#This Row],[Rating]]&lt;4,"Regular",IF(Tabla134[[#This Row],[Rating]]&lt;5,"Bueno","Excelente"))))</f>
        <v>Bueno</v>
      </c>
    </row>
    <row r="7273" spans="1:16" x14ac:dyDescent="0.2">
      <c r="A7273" s="7" t="s">
        <v>6</v>
      </c>
      <c r="B7273" s="7" t="s">
        <v>373</v>
      </c>
      <c r="C7273" s="7" t="s">
        <v>17</v>
      </c>
      <c r="D7273" s="8">
        <v>2020</v>
      </c>
      <c r="E7273" s="7" t="s">
        <v>919</v>
      </c>
      <c r="F7273" s="7" t="s">
        <v>796</v>
      </c>
      <c r="G7273" s="7" t="s">
        <v>528</v>
      </c>
      <c r="H7273" s="7" t="s">
        <v>7</v>
      </c>
      <c r="I7273" s="9">
        <v>2.0686161000000002E-2</v>
      </c>
      <c r="J7273" s="10">
        <v>85.054000000000002</v>
      </c>
      <c r="K7273" s="11">
        <v>4</v>
      </c>
      <c r="L7273" s="11" t="str">
        <f>IF(Tabla134[[#This Row],[Item Weight]]&lt;$U$12,"Poco Peso",IF(Tabla134[[#This Row],[Item Weight]]&lt;$U$13,"Peso Medio","Peso Alto"))</f>
        <v>Peso Medio</v>
      </c>
      <c r="M7273" s="7">
        <v>11.5</v>
      </c>
      <c r="N7273" s="11">
        <f>IF(Tabla134[[#This Row],[Item Weight (Nulos)]]="",VLOOKUP(Tabla134[[#This Row],[Item Identifier]],'Tabla para Nulos'!$A$3:$B$1563,2,FALSE),Tabla134[[#This Row],[Item Weight (Nulos)]])</f>
        <v>11.5</v>
      </c>
      <c r="O7273" s="11" t="str">
        <f>IF(Tabla134[[#This Row],[Item Visibility]]&lt;$U$15,"Poca visibilidad",IF(Tabla134[[#This Row],[Item Visibility]]&lt;$U$16,"Visibilidad media","Mayor visibilidad"))</f>
        <v>Poca visibilidad</v>
      </c>
      <c r="P7273" s="11" t="str">
        <f>IF(Tabla134[[#This Row],[Rating]]&lt;2,"Muy Malo",IF(Tabla134[[#This Row],[Rating]]&lt;3,"Malo",IF(Tabla134[[#This Row],[Rating]]&lt;4,"Regular",IF(Tabla134[[#This Row],[Rating]]&lt;5,"Bueno","Excelente"))))</f>
        <v>Bueno</v>
      </c>
    </row>
    <row r="7274" spans="1:16" x14ac:dyDescent="0.2">
      <c r="A7274" s="7" t="s">
        <v>6</v>
      </c>
      <c r="B7274" s="7" t="s">
        <v>372</v>
      </c>
      <c r="C7274" s="7" t="s">
        <v>17</v>
      </c>
      <c r="D7274" s="8">
        <v>2020</v>
      </c>
      <c r="E7274" s="7" t="s">
        <v>919</v>
      </c>
      <c r="F7274" s="7" t="s">
        <v>796</v>
      </c>
      <c r="G7274" s="7" t="s">
        <v>528</v>
      </c>
      <c r="H7274" s="7" t="s">
        <v>7</v>
      </c>
      <c r="I7274" s="9">
        <v>0.144832027</v>
      </c>
      <c r="J7274" s="10">
        <v>239.82220000000001</v>
      </c>
      <c r="K7274" s="11">
        <v>4</v>
      </c>
      <c r="L7274" s="11" t="str">
        <f>IF(Tabla134[[#This Row],[Item Weight]]&lt;$U$12,"Poco Peso",IF(Tabla134[[#This Row],[Item Weight]]&lt;$U$13,"Peso Medio","Peso Alto"))</f>
        <v>Peso Medio</v>
      </c>
      <c r="M7274" s="7">
        <v>11.6</v>
      </c>
      <c r="N7274" s="11">
        <f>IF(Tabla134[[#This Row],[Item Weight (Nulos)]]="",VLOOKUP(Tabla134[[#This Row],[Item Identifier]],'Tabla para Nulos'!$A$3:$B$1563,2,FALSE),Tabla134[[#This Row],[Item Weight (Nulos)]])</f>
        <v>11.6</v>
      </c>
      <c r="O7274" s="11" t="str">
        <f>IF(Tabla134[[#This Row],[Item Visibility]]&lt;$U$15,"Poca visibilidad",IF(Tabla134[[#This Row],[Item Visibility]]&lt;$U$16,"Visibilidad media","Mayor visibilidad"))</f>
        <v>Mayor visibilidad</v>
      </c>
      <c r="P7274" s="11" t="str">
        <f>IF(Tabla134[[#This Row],[Rating]]&lt;2,"Muy Malo",IF(Tabla134[[#This Row],[Rating]]&lt;3,"Malo",IF(Tabla134[[#This Row],[Rating]]&lt;4,"Regular",IF(Tabla134[[#This Row],[Rating]]&lt;5,"Bueno","Excelente"))))</f>
        <v>Bueno</v>
      </c>
    </row>
    <row r="7275" spans="1:16" x14ac:dyDescent="0.2">
      <c r="A7275" s="7" t="s">
        <v>6</v>
      </c>
      <c r="B7275" s="7" t="s">
        <v>567</v>
      </c>
      <c r="C7275" s="7" t="s">
        <v>17</v>
      </c>
      <c r="D7275" s="8">
        <v>2020</v>
      </c>
      <c r="E7275" s="7" t="s">
        <v>919</v>
      </c>
      <c r="F7275" s="7" t="s">
        <v>796</v>
      </c>
      <c r="G7275" s="7" t="s">
        <v>528</v>
      </c>
      <c r="H7275" s="7" t="s">
        <v>7</v>
      </c>
      <c r="I7275" s="9">
        <v>0.107662745</v>
      </c>
      <c r="J7275" s="10">
        <v>224.1772</v>
      </c>
      <c r="K7275" s="11">
        <v>4</v>
      </c>
      <c r="L7275" s="11" t="str">
        <f>IF(Tabla134[[#This Row],[Item Weight]]&lt;$U$12,"Poco Peso",IF(Tabla134[[#This Row],[Item Weight]]&lt;$U$13,"Peso Medio","Peso Alto"))</f>
        <v>Peso Medio</v>
      </c>
      <c r="M7275" s="7">
        <v>11.8</v>
      </c>
      <c r="N7275" s="11">
        <f>IF(Tabla134[[#This Row],[Item Weight (Nulos)]]="",VLOOKUP(Tabla134[[#This Row],[Item Identifier]],'Tabla para Nulos'!$A$3:$B$1563,2,FALSE),Tabla134[[#This Row],[Item Weight (Nulos)]])</f>
        <v>11.8</v>
      </c>
      <c r="O7275" s="11" t="str">
        <f>IF(Tabla134[[#This Row],[Item Visibility]]&lt;$U$15,"Poca visibilidad",IF(Tabla134[[#This Row],[Item Visibility]]&lt;$U$16,"Visibilidad media","Mayor visibilidad"))</f>
        <v>Mayor visibilidad</v>
      </c>
      <c r="P7275" s="11" t="str">
        <f>IF(Tabla134[[#This Row],[Rating]]&lt;2,"Muy Malo",IF(Tabla134[[#This Row],[Rating]]&lt;3,"Malo",IF(Tabla134[[#This Row],[Rating]]&lt;4,"Regular",IF(Tabla134[[#This Row],[Rating]]&lt;5,"Bueno","Excelente"))))</f>
        <v>Bueno</v>
      </c>
    </row>
    <row r="7276" spans="1:16" x14ac:dyDescent="0.2">
      <c r="A7276" s="7" t="s">
        <v>6</v>
      </c>
      <c r="B7276" s="7" t="s">
        <v>949</v>
      </c>
      <c r="C7276" s="7" t="s">
        <v>17</v>
      </c>
      <c r="D7276" s="8">
        <v>2020</v>
      </c>
      <c r="E7276" s="7" t="s">
        <v>919</v>
      </c>
      <c r="F7276" s="7" t="s">
        <v>796</v>
      </c>
      <c r="G7276" s="7" t="s">
        <v>528</v>
      </c>
      <c r="H7276" s="7" t="s">
        <v>7</v>
      </c>
      <c r="I7276" s="9">
        <v>7.9523619000000004E-2</v>
      </c>
      <c r="J7276" s="10">
        <v>181.76079999999999</v>
      </c>
      <c r="K7276" s="11">
        <v>4</v>
      </c>
      <c r="L7276" s="11" t="str">
        <f>IF(Tabla134[[#This Row],[Item Weight]]&lt;$U$12,"Poco Peso",IF(Tabla134[[#This Row],[Item Weight]]&lt;$U$13,"Peso Medio","Peso Alto"))</f>
        <v>Peso Medio</v>
      </c>
      <c r="M7276" s="7">
        <v>12.8</v>
      </c>
      <c r="N7276" s="11">
        <f>IF(Tabla134[[#This Row],[Item Weight (Nulos)]]="",VLOOKUP(Tabla134[[#This Row],[Item Identifier]],'Tabla para Nulos'!$A$3:$B$1563,2,FALSE),Tabla134[[#This Row],[Item Weight (Nulos)]])</f>
        <v>12.8</v>
      </c>
      <c r="O7276" s="11" t="str">
        <f>IF(Tabla134[[#This Row],[Item Visibility]]&lt;$U$15,"Poca visibilidad",IF(Tabla134[[#This Row],[Item Visibility]]&lt;$U$16,"Visibilidad media","Mayor visibilidad"))</f>
        <v>Visibilidad media</v>
      </c>
      <c r="P7276" s="11" t="str">
        <f>IF(Tabla134[[#This Row],[Rating]]&lt;2,"Muy Malo",IF(Tabla134[[#This Row],[Rating]]&lt;3,"Malo",IF(Tabla134[[#This Row],[Rating]]&lt;4,"Regular",IF(Tabla134[[#This Row],[Rating]]&lt;5,"Bueno","Excelente"))))</f>
        <v>Bueno</v>
      </c>
    </row>
    <row r="7277" spans="1:16" x14ac:dyDescent="0.2">
      <c r="A7277" s="7" t="s">
        <v>6</v>
      </c>
      <c r="B7277" s="7" t="s">
        <v>948</v>
      </c>
      <c r="C7277" s="7" t="s">
        <v>17</v>
      </c>
      <c r="D7277" s="8">
        <v>2020</v>
      </c>
      <c r="E7277" s="7" t="s">
        <v>919</v>
      </c>
      <c r="F7277" s="7" t="s">
        <v>796</v>
      </c>
      <c r="G7277" s="7" t="s">
        <v>528</v>
      </c>
      <c r="H7277" s="7" t="s">
        <v>7</v>
      </c>
      <c r="I7277" s="9">
        <v>9.9704557999999999E-2</v>
      </c>
      <c r="J7277" s="10">
        <v>63.119399999999999</v>
      </c>
      <c r="K7277" s="11">
        <v>4</v>
      </c>
      <c r="L7277" s="11" t="str">
        <f>IF(Tabla134[[#This Row],[Item Weight]]&lt;$U$12,"Poco Peso",IF(Tabla134[[#This Row],[Item Weight]]&lt;$U$13,"Peso Medio","Peso Alto"))</f>
        <v>Peso Medio</v>
      </c>
      <c r="M7277" s="7">
        <v>15.6</v>
      </c>
      <c r="N7277" s="11">
        <f>IF(Tabla134[[#This Row],[Item Weight (Nulos)]]="",VLOOKUP(Tabla134[[#This Row],[Item Identifier]],'Tabla para Nulos'!$A$3:$B$1563,2,FALSE),Tabla134[[#This Row],[Item Weight (Nulos)]])</f>
        <v>15.6</v>
      </c>
      <c r="O7277" s="11" t="str">
        <f>IF(Tabla134[[#This Row],[Item Visibility]]&lt;$U$15,"Poca visibilidad",IF(Tabla134[[#This Row],[Item Visibility]]&lt;$U$16,"Visibilidad media","Mayor visibilidad"))</f>
        <v>Mayor visibilidad</v>
      </c>
      <c r="P7277" s="11" t="str">
        <f>IF(Tabla134[[#This Row],[Rating]]&lt;2,"Muy Malo",IF(Tabla134[[#This Row],[Rating]]&lt;3,"Malo",IF(Tabla134[[#This Row],[Rating]]&lt;4,"Regular",IF(Tabla134[[#This Row],[Rating]]&lt;5,"Bueno","Excelente"))))</f>
        <v>Bueno</v>
      </c>
    </row>
    <row r="7278" spans="1:16" x14ac:dyDescent="0.2">
      <c r="A7278" s="7" t="s">
        <v>6</v>
      </c>
      <c r="B7278" s="7" t="s">
        <v>85</v>
      </c>
      <c r="C7278" s="7" t="s">
        <v>17</v>
      </c>
      <c r="D7278" s="8">
        <v>2020</v>
      </c>
      <c r="E7278" s="7" t="s">
        <v>919</v>
      </c>
      <c r="F7278" s="7" t="s">
        <v>796</v>
      </c>
      <c r="G7278" s="7" t="s">
        <v>528</v>
      </c>
      <c r="H7278" s="7" t="s">
        <v>7</v>
      </c>
      <c r="I7278" s="9">
        <v>0.17179432</v>
      </c>
      <c r="J7278" s="10">
        <v>154.66300000000001</v>
      </c>
      <c r="K7278" s="11">
        <v>4</v>
      </c>
      <c r="L7278" s="11" t="str">
        <f>IF(Tabla134[[#This Row],[Item Weight]]&lt;$U$12,"Poco Peso",IF(Tabla134[[#This Row],[Item Weight]]&lt;$U$13,"Peso Medio","Peso Alto"))</f>
        <v>Peso Alto</v>
      </c>
      <c r="M7278" s="7">
        <v>18.25</v>
      </c>
      <c r="N7278" s="11">
        <f>IF(Tabla134[[#This Row],[Item Weight (Nulos)]]="",VLOOKUP(Tabla134[[#This Row],[Item Identifier]],'Tabla para Nulos'!$A$3:$B$1563,2,FALSE),Tabla134[[#This Row],[Item Weight (Nulos)]])</f>
        <v>18.25</v>
      </c>
      <c r="O7278" s="11" t="str">
        <f>IF(Tabla134[[#This Row],[Item Visibility]]&lt;$U$15,"Poca visibilidad",IF(Tabla134[[#This Row],[Item Visibility]]&lt;$U$16,"Visibilidad media","Mayor visibilidad"))</f>
        <v>Mayor visibilidad</v>
      </c>
      <c r="P7278" s="11" t="str">
        <f>IF(Tabla134[[#This Row],[Rating]]&lt;2,"Muy Malo",IF(Tabla134[[#This Row],[Rating]]&lt;3,"Malo",IF(Tabla134[[#This Row],[Rating]]&lt;4,"Regular",IF(Tabla134[[#This Row],[Rating]]&lt;5,"Bueno","Excelente"))))</f>
        <v>Bueno</v>
      </c>
    </row>
    <row r="7279" spans="1:16" x14ac:dyDescent="0.2">
      <c r="A7279" s="7" t="s">
        <v>6</v>
      </c>
      <c r="B7279" s="7" t="s">
        <v>368</v>
      </c>
      <c r="C7279" s="7" t="s">
        <v>71</v>
      </c>
      <c r="D7279" s="8">
        <v>2020</v>
      </c>
      <c r="E7279" s="7" t="s">
        <v>919</v>
      </c>
      <c r="F7279" s="7" t="s">
        <v>796</v>
      </c>
      <c r="G7279" s="7" t="s">
        <v>528</v>
      </c>
      <c r="H7279" s="7" t="s">
        <v>7</v>
      </c>
      <c r="I7279" s="9">
        <v>3.0418997999999999E-2</v>
      </c>
      <c r="J7279" s="10">
        <v>103.099</v>
      </c>
      <c r="K7279" s="11">
        <v>4</v>
      </c>
      <c r="L7279" s="11" t="str">
        <f>IF(Tabla134[[#This Row],[Item Weight]]&lt;$U$12,"Poco Peso",IF(Tabla134[[#This Row],[Item Weight]]&lt;$U$13,"Peso Medio","Peso Alto"))</f>
        <v>Poco Peso</v>
      </c>
      <c r="M7279" s="7">
        <v>5.88</v>
      </c>
      <c r="N7279" s="11">
        <f>IF(Tabla134[[#This Row],[Item Weight (Nulos)]]="",VLOOKUP(Tabla134[[#This Row],[Item Identifier]],'Tabla para Nulos'!$A$3:$B$1563,2,FALSE),Tabla134[[#This Row],[Item Weight (Nulos)]])</f>
        <v>5.88</v>
      </c>
      <c r="O7279" s="11" t="str">
        <f>IF(Tabla134[[#This Row],[Item Visibility]]&lt;$U$15,"Poca visibilidad",IF(Tabla134[[#This Row],[Item Visibility]]&lt;$U$16,"Visibilidad media","Mayor visibilidad"))</f>
        <v>Visibilidad media</v>
      </c>
      <c r="P7279" s="11" t="str">
        <f>IF(Tabla134[[#This Row],[Rating]]&lt;2,"Muy Malo",IF(Tabla134[[#This Row],[Rating]]&lt;3,"Malo",IF(Tabla134[[#This Row],[Rating]]&lt;4,"Regular",IF(Tabla134[[#This Row],[Rating]]&lt;5,"Bueno","Excelente"))))</f>
        <v>Bueno</v>
      </c>
    </row>
    <row r="7280" spans="1:16" x14ac:dyDescent="0.2">
      <c r="A7280" s="7" t="s">
        <v>6</v>
      </c>
      <c r="B7280" s="7" t="s">
        <v>947</v>
      </c>
      <c r="C7280" s="7" t="s">
        <v>71</v>
      </c>
      <c r="D7280" s="8">
        <v>2020</v>
      </c>
      <c r="E7280" s="7" t="s">
        <v>919</v>
      </c>
      <c r="F7280" s="7" t="s">
        <v>796</v>
      </c>
      <c r="G7280" s="7" t="s">
        <v>528</v>
      </c>
      <c r="H7280" s="7" t="s">
        <v>7</v>
      </c>
      <c r="I7280" s="9">
        <v>1.1437302E-2</v>
      </c>
      <c r="J7280" s="10">
        <v>92.448800000000006</v>
      </c>
      <c r="K7280" s="11">
        <v>4</v>
      </c>
      <c r="L7280" s="11" t="str">
        <f>IF(Tabla134[[#This Row],[Item Weight]]&lt;$U$12,"Poco Peso",IF(Tabla134[[#This Row],[Item Weight]]&lt;$U$13,"Peso Medio","Peso Alto"))</f>
        <v>Poco Peso</v>
      </c>
      <c r="M7280" s="7">
        <v>6.1150000000000002</v>
      </c>
      <c r="N7280" s="11">
        <f>IF(Tabla134[[#This Row],[Item Weight (Nulos)]]="",VLOOKUP(Tabla134[[#This Row],[Item Identifier]],'Tabla para Nulos'!$A$3:$B$1563,2,FALSE),Tabla134[[#This Row],[Item Weight (Nulos)]])</f>
        <v>6.1150000000000002</v>
      </c>
      <c r="O7280" s="11" t="str">
        <f>IF(Tabla134[[#This Row],[Item Visibility]]&lt;$U$15,"Poca visibilidad",IF(Tabla134[[#This Row],[Item Visibility]]&lt;$U$16,"Visibilidad media","Mayor visibilidad"))</f>
        <v>Poca visibilidad</v>
      </c>
      <c r="P7280" s="11" t="str">
        <f>IF(Tabla134[[#This Row],[Rating]]&lt;2,"Muy Malo",IF(Tabla134[[#This Row],[Rating]]&lt;3,"Malo",IF(Tabla134[[#This Row],[Rating]]&lt;4,"Regular",IF(Tabla134[[#This Row],[Rating]]&lt;5,"Bueno","Excelente"))))</f>
        <v>Bueno</v>
      </c>
    </row>
    <row r="7281" spans="1:16" x14ac:dyDescent="0.2">
      <c r="A7281" s="7" t="s">
        <v>6</v>
      </c>
      <c r="B7281" s="7" t="s">
        <v>946</v>
      </c>
      <c r="C7281" s="7" t="s">
        <v>71</v>
      </c>
      <c r="D7281" s="8">
        <v>2020</v>
      </c>
      <c r="E7281" s="7" t="s">
        <v>919</v>
      </c>
      <c r="F7281" s="7" t="s">
        <v>796</v>
      </c>
      <c r="G7281" s="7" t="s">
        <v>528</v>
      </c>
      <c r="H7281" s="7" t="s">
        <v>7</v>
      </c>
      <c r="I7281" s="9">
        <v>0.12758734399999999</v>
      </c>
      <c r="J7281" s="10">
        <v>76.535399999999996</v>
      </c>
      <c r="K7281" s="11">
        <v>4</v>
      </c>
      <c r="L7281" s="11" t="str">
        <f>IF(Tabla134[[#This Row],[Item Weight]]&lt;$U$12,"Poco Peso",IF(Tabla134[[#This Row],[Item Weight]]&lt;$U$13,"Peso Medio","Peso Alto"))</f>
        <v>Poco Peso</v>
      </c>
      <c r="M7281" s="7">
        <v>8.35</v>
      </c>
      <c r="N7281" s="11">
        <f>IF(Tabla134[[#This Row],[Item Weight (Nulos)]]="",VLOOKUP(Tabla134[[#This Row],[Item Identifier]],'Tabla para Nulos'!$A$3:$B$1563,2,FALSE),Tabla134[[#This Row],[Item Weight (Nulos)]])</f>
        <v>8.35</v>
      </c>
      <c r="O7281" s="11" t="str">
        <f>IF(Tabla134[[#This Row],[Item Visibility]]&lt;$U$15,"Poca visibilidad",IF(Tabla134[[#This Row],[Item Visibility]]&lt;$U$16,"Visibilidad media","Mayor visibilidad"))</f>
        <v>Mayor visibilidad</v>
      </c>
      <c r="P7281" s="11" t="str">
        <f>IF(Tabla134[[#This Row],[Rating]]&lt;2,"Muy Malo",IF(Tabla134[[#This Row],[Rating]]&lt;3,"Malo",IF(Tabla134[[#This Row],[Rating]]&lt;4,"Regular",IF(Tabla134[[#This Row],[Rating]]&lt;5,"Bueno","Excelente"))))</f>
        <v>Bueno</v>
      </c>
    </row>
    <row r="7282" spans="1:16" x14ac:dyDescent="0.2">
      <c r="A7282" s="7" t="s">
        <v>6</v>
      </c>
      <c r="B7282" s="7" t="s">
        <v>818</v>
      </c>
      <c r="C7282" s="7" t="s">
        <v>71</v>
      </c>
      <c r="D7282" s="8">
        <v>2020</v>
      </c>
      <c r="E7282" s="7" t="s">
        <v>919</v>
      </c>
      <c r="F7282" s="7" t="s">
        <v>796</v>
      </c>
      <c r="G7282" s="7" t="s">
        <v>528</v>
      </c>
      <c r="H7282" s="7" t="s">
        <v>7</v>
      </c>
      <c r="I7282" s="9">
        <v>0.13842352999999999</v>
      </c>
      <c r="J7282" s="10">
        <v>163.02359999999999</v>
      </c>
      <c r="K7282" s="11">
        <v>4</v>
      </c>
      <c r="L7282" s="11" t="str">
        <f>IF(Tabla134[[#This Row],[Item Weight]]&lt;$U$12,"Poco Peso",IF(Tabla134[[#This Row],[Item Weight]]&lt;$U$13,"Peso Medio","Peso Alto"))</f>
        <v>Peso Medio</v>
      </c>
      <c r="M7282" s="7">
        <v>8.8949999999999996</v>
      </c>
      <c r="N7282" s="11">
        <f>IF(Tabla134[[#This Row],[Item Weight (Nulos)]]="",VLOOKUP(Tabla134[[#This Row],[Item Identifier]],'Tabla para Nulos'!$A$3:$B$1563,2,FALSE),Tabla134[[#This Row],[Item Weight (Nulos)]])</f>
        <v>8.8949999999999996</v>
      </c>
      <c r="O7282" s="11" t="str">
        <f>IF(Tabla134[[#This Row],[Item Visibility]]&lt;$U$15,"Poca visibilidad",IF(Tabla134[[#This Row],[Item Visibility]]&lt;$U$16,"Visibilidad media","Mayor visibilidad"))</f>
        <v>Mayor visibilidad</v>
      </c>
      <c r="P7282" s="11" t="str">
        <f>IF(Tabla134[[#This Row],[Rating]]&lt;2,"Muy Malo",IF(Tabla134[[#This Row],[Rating]]&lt;3,"Malo",IF(Tabla134[[#This Row],[Rating]]&lt;4,"Regular",IF(Tabla134[[#This Row],[Rating]]&lt;5,"Bueno","Excelente"))))</f>
        <v>Bueno</v>
      </c>
    </row>
    <row r="7283" spans="1:16" x14ac:dyDescent="0.2">
      <c r="A7283" s="7" t="s">
        <v>6</v>
      </c>
      <c r="B7283" s="7" t="s">
        <v>945</v>
      </c>
      <c r="C7283" s="7" t="s">
        <v>71</v>
      </c>
      <c r="D7283" s="8">
        <v>2020</v>
      </c>
      <c r="E7283" s="7" t="s">
        <v>919</v>
      </c>
      <c r="F7283" s="7" t="s">
        <v>796</v>
      </c>
      <c r="G7283" s="7" t="s">
        <v>528</v>
      </c>
      <c r="H7283" s="7" t="s">
        <v>7</v>
      </c>
      <c r="I7283" s="9">
        <v>3.2637619999999999E-2</v>
      </c>
      <c r="J7283" s="10">
        <v>147.71019999999999</v>
      </c>
      <c r="K7283" s="11">
        <v>4</v>
      </c>
      <c r="L7283" s="11" t="str">
        <f>IF(Tabla134[[#This Row],[Item Weight]]&lt;$U$12,"Poco Peso",IF(Tabla134[[#This Row],[Item Weight]]&lt;$U$13,"Peso Medio","Peso Alto"))</f>
        <v>Peso Medio</v>
      </c>
      <c r="M7283" s="7">
        <v>10.895</v>
      </c>
      <c r="N7283" s="11">
        <f>IF(Tabla134[[#This Row],[Item Weight (Nulos)]]="",VLOOKUP(Tabla134[[#This Row],[Item Identifier]],'Tabla para Nulos'!$A$3:$B$1563,2,FALSE),Tabla134[[#This Row],[Item Weight (Nulos)]])</f>
        <v>10.895</v>
      </c>
      <c r="O7283" s="11" t="str">
        <f>IF(Tabla134[[#This Row],[Item Visibility]]&lt;$U$15,"Poca visibilidad",IF(Tabla134[[#This Row],[Item Visibility]]&lt;$U$16,"Visibilidad media","Mayor visibilidad"))</f>
        <v>Visibilidad media</v>
      </c>
      <c r="P7283" s="11" t="str">
        <f>IF(Tabla134[[#This Row],[Rating]]&lt;2,"Muy Malo",IF(Tabla134[[#This Row],[Rating]]&lt;3,"Malo",IF(Tabla134[[#This Row],[Rating]]&lt;4,"Regular",IF(Tabla134[[#This Row],[Rating]]&lt;5,"Bueno","Excelente"))))</f>
        <v>Bueno</v>
      </c>
    </row>
    <row r="7284" spans="1:16" x14ac:dyDescent="0.2">
      <c r="A7284" s="7" t="s">
        <v>6</v>
      </c>
      <c r="B7284" s="7" t="s">
        <v>360</v>
      </c>
      <c r="C7284" s="7" t="s">
        <v>71</v>
      </c>
      <c r="D7284" s="8">
        <v>2020</v>
      </c>
      <c r="E7284" s="7" t="s">
        <v>919</v>
      </c>
      <c r="F7284" s="7" t="s">
        <v>796</v>
      </c>
      <c r="G7284" s="7" t="s">
        <v>528</v>
      </c>
      <c r="H7284" s="7" t="s">
        <v>7</v>
      </c>
      <c r="I7284" s="9">
        <v>9.9343351999999996E-2</v>
      </c>
      <c r="J7284" s="10">
        <v>198.17679999999999</v>
      </c>
      <c r="K7284" s="11">
        <v>4</v>
      </c>
      <c r="L7284" s="11" t="str">
        <f>IF(Tabla134[[#This Row],[Item Weight]]&lt;$U$12,"Poco Peso",IF(Tabla134[[#This Row],[Item Weight]]&lt;$U$13,"Peso Medio","Peso Alto"))</f>
        <v>Peso Medio</v>
      </c>
      <c r="M7284" s="7">
        <v>13.1</v>
      </c>
      <c r="N7284" s="11">
        <f>IF(Tabla134[[#This Row],[Item Weight (Nulos)]]="",VLOOKUP(Tabla134[[#This Row],[Item Identifier]],'Tabla para Nulos'!$A$3:$B$1563,2,FALSE),Tabla134[[#This Row],[Item Weight (Nulos)]])</f>
        <v>13.1</v>
      </c>
      <c r="O7284" s="11" t="str">
        <f>IF(Tabla134[[#This Row],[Item Visibility]]&lt;$U$15,"Poca visibilidad",IF(Tabla134[[#This Row],[Item Visibility]]&lt;$U$16,"Visibilidad media","Mayor visibilidad"))</f>
        <v>Mayor visibilidad</v>
      </c>
      <c r="P7284" s="11" t="str">
        <f>IF(Tabla134[[#This Row],[Rating]]&lt;2,"Muy Malo",IF(Tabla134[[#This Row],[Rating]]&lt;3,"Malo",IF(Tabla134[[#This Row],[Rating]]&lt;4,"Regular",IF(Tabla134[[#This Row],[Rating]]&lt;5,"Bueno","Excelente"))))</f>
        <v>Bueno</v>
      </c>
    </row>
    <row r="7285" spans="1:16" x14ac:dyDescent="0.2">
      <c r="A7285" s="7" t="s">
        <v>6</v>
      </c>
      <c r="B7285" s="7" t="s">
        <v>944</v>
      </c>
      <c r="C7285" s="7" t="s">
        <v>71</v>
      </c>
      <c r="D7285" s="8">
        <v>2020</v>
      </c>
      <c r="E7285" s="7" t="s">
        <v>919</v>
      </c>
      <c r="F7285" s="7" t="s">
        <v>796</v>
      </c>
      <c r="G7285" s="7" t="s">
        <v>528</v>
      </c>
      <c r="H7285" s="7" t="s">
        <v>7</v>
      </c>
      <c r="I7285" s="9">
        <v>6.0768862E-2</v>
      </c>
      <c r="J7285" s="10">
        <v>154.8656</v>
      </c>
      <c r="K7285" s="11">
        <v>4</v>
      </c>
      <c r="L7285" s="11" t="str">
        <f>IF(Tabla134[[#This Row],[Item Weight]]&lt;$U$12,"Poco Peso",IF(Tabla134[[#This Row],[Item Weight]]&lt;$U$13,"Peso Medio","Peso Alto"))</f>
        <v>Peso Medio</v>
      </c>
      <c r="M7285" s="7">
        <v>14</v>
      </c>
      <c r="N7285" s="11">
        <f>IF(Tabla134[[#This Row],[Item Weight (Nulos)]]="",VLOOKUP(Tabla134[[#This Row],[Item Identifier]],'Tabla para Nulos'!$A$3:$B$1563,2,FALSE),Tabla134[[#This Row],[Item Weight (Nulos)]])</f>
        <v>14</v>
      </c>
      <c r="O7285" s="11" t="str">
        <f>IF(Tabla134[[#This Row],[Item Visibility]]&lt;$U$15,"Poca visibilidad",IF(Tabla134[[#This Row],[Item Visibility]]&lt;$U$16,"Visibilidad media","Mayor visibilidad"))</f>
        <v>Visibilidad media</v>
      </c>
      <c r="P7285" s="11" t="str">
        <f>IF(Tabla134[[#This Row],[Rating]]&lt;2,"Muy Malo",IF(Tabla134[[#This Row],[Rating]]&lt;3,"Malo",IF(Tabla134[[#This Row],[Rating]]&lt;4,"Regular",IF(Tabla134[[#This Row],[Rating]]&lt;5,"Bueno","Excelente"))))</f>
        <v>Bueno</v>
      </c>
    </row>
    <row r="7286" spans="1:16" x14ac:dyDescent="0.2">
      <c r="A7286" s="7" t="s">
        <v>6</v>
      </c>
      <c r="B7286" s="7" t="s">
        <v>356</v>
      </c>
      <c r="C7286" s="7" t="s">
        <v>71</v>
      </c>
      <c r="D7286" s="8">
        <v>2020</v>
      </c>
      <c r="E7286" s="7" t="s">
        <v>919</v>
      </c>
      <c r="F7286" s="7" t="s">
        <v>796</v>
      </c>
      <c r="G7286" s="7" t="s">
        <v>528</v>
      </c>
      <c r="H7286" s="7" t="s">
        <v>7</v>
      </c>
      <c r="I7286" s="9">
        <v>0.110653377</v>
      </c>
      <c r="J7286" s="10">
        <v>36.950600000000001</v>
      </c>
      <c r="K7286" s="11">
        <v>4</v>
      </c>
      <c r="L7286" s="11" t="str">
        <f>IF(Tabla134[[#This Row],[Item Weight]]&lt;$U$12,"Poco Peso",IF(Tabla134[[#This Row],[Item Weight]]&lt;$U$13,"Peso Medio","Peso Alto"))</f>
        <v>Peso Medio</v>
      </c>
      <c r="M7286" s="7">
        <v>15.85</v>
      </c>
      <c r="N7286" s="11">
        <f>IF(Tabla134[[#This Row],[Item Weight (Nulos)]]="",VLOOKUP(Tabla134[[#This Row],[Item Identifier]],'Tabla para Nulos'!$A$3:$B$1563,2,FALSE),Tabla134[[#This Row],[Item Weight (Nulos)]])</f>
        <v>15.85</v>
      </c>
      <c r="O7286" s="11" t="str">
        <f>IF(Tabla134[[#This Row],[Item Visibility]]&lt;$U$15,"Poca visibilidad",IF(Tabla134[[#This Row],[Item Visibility]]&lt;$U$16,"Visibilidad media","Mayor visibilidad"))</f>
        <v>Mayor visibilidad</v>
      </c>
      <c r="P7286" s="11" t="str">
        <f>IF(Tabla134[[#This Row],[Rating]]&lt;2,"Muy Malo",IF(Tabla134[[#This Row],[Rating]]&lt;3,"Malo",IF(Tabla134[[#This Row],[Rating]]&lt;4,"Regular",IF(Tabla134[[#This Row],[Rating]]&lt;5,"Bueno","Excelente"))))</f>
        <v>Bueno</v>
      </c>
    </row>
    <row r="7287" spans="1:16" x14ac:dyDescent="0.2">
      <c r="A7287" s="7" t="s">
        <v>6</v>
      </c>
      <c r="B7287" s="7" t="s">
        <v>355</v>
      </c>
      <c r="C7287" s="7" t="s">
        <v>71</v>
      </c>
      <c r="D7287" s="8">
        <v>2020</v>
      </c>
      <c r="E7287" s="7" t="s">
        <v>919</v>
      </c>
      <c r="F7287" s="7" t="s">
        <v>796</v>
      </c>
      <c r="G7287" s="7" t="s">
        <v>528</v>
      </c>
      <c r="H7287" s="7" t="s">
        <v>7</v>
      </c>
      <c r="I7287" s="9">
        <v>4.807227E-2</v>
      </c>
      <c r="J7287" s="10">
        <v>126.53619999999999</v>
      </c>
      <c r="K7287" s="11">
        <v>4</v>
      </c>
      <c r="L7287" s="11" t="str">
        <f>IF(Tabla134[[#This Row],[Item Weight]]&lt;$U$12,"Poco Peso",IF(Tabla134[[#This Row],[Item Weight]]&lt;$U$13,"Peso Medio","Peso Alto"))</f>
        <v>Peso Medio</v>
      </c>
      <c r="M7287" s="7">
        <v>16.100000000000001</v>
      </c>
      <c r="N7287" s="11">
        <f>IF(Tabla134[[#This Row],[Item Weight (Nulos)]]="",VLOOKUP(Tabla134[[#This Row],[Item Identifier]],'Tabla para Nulos'!$A$3:$B$1563,2,FALSE),Tabla134[[#This Row],[Item Weight (Nulos)]])</f>
        <v>16.100000000000001</v>
      </c>
      <c r="O7287" s="11" t="str">
        <f>IF(Tabla134[[#This Row],[Item Visibility]]&lt;$U$15,"Poca visibilidad",IF(Tabla134[[#This Row],[Item Visibility]]&lt;$U$16,"Visibilidad media","Mayor visibilidad"))</f>
        <v>Visibilidad media</v>
      </c>
      <c r="P7287" s="11" t="str">
        <f>IF(Tabla134[[#This Row],[Rating]]&lt;2,"Muy Malo",IF(Tabla134[[#This Row],[Rating]]&lt;3,"Malo",IF(Tabla134[[#This Row],[Rating]]&lt;4,"Regular",IF(Tabla134[[#This Row],[Rating]]&lt;5,"Bueno","Excelente"))))</f>
        <v>Bueno</v>
      </c>
    </row>
    <row r="7288" spans="1:16" x14ac:dyDescent="0.2">
      <c r="A7288" s="7" t="s">
        <v>6</v>
      </c>
      <c r="B7288" s="7" t="s">
        <v>352</v>
      </c>
      <c r="C7288" s="7" t="s">
        <v>71</v>
      </c>
      <c r="D7288" s="8">
        <v>2020</v>
      </c>
      <c r="E7288" s="7" t="s">
        <v>919</v>
      </c>
      <c r="F7288" s="7" t="s">
        <v>796</v>
      </c>
      <c r="G7288" s="7" t="s">
        <v>528</v>
      </c>
      <c r="H7288" s="7" t="s">
        <v>7</v>
      </c>
      <c r="I7288" s="9">
        <v>4.1806702000000001E-2</v>
      </c>
      <c r="J7288" s="10">
        <v>48.837600000000002</v>
      </c>
      <c r="K7288" s="11">
        <v>4</v>
      </c>
      <c r="L7288" s="11" t="str">
        <f>IF(Tabla134[[#This Row],[Item Weight]]&lt;$U$12,"Poco Peso",IF(Tabla134[[#This Row],[Item Weight]]&lt;$U$13,"Peso Medio","Peso Alto"))</f>
        <v>Peso Alto</v>
      </c>
      <c r="M7288" s="7">
        <v>19.600000000000001</v>
      </c>
      <c r="N7288" s="11">
        <f>IF(Tabla134[[#This Row],[Item Weight (Nulos)]]="",VLOOKUP(Tabla134[[#This Row],[Item Identifier]],'Tabla para Nulos'!$A$3:$B$1563,2,FALSE),Tabla134[[#This Row],[Item Weight (Nulos)]])</f>
        <v>19.600000000000001</v>
      </c>
      <c r="O7288" s="11" t="str">
        <f>IF(Tabla134[[#This Row],[Item Visibility]]&lt;$U$15,"Poca visibilidad",IF(Tabla134[[#This Row],[Item Visibility]]&lt;$U$16,"Visibilidad media","Mayor visibilidad"))</f>
        <v>Visibilidad media</v>
      </c>
      <c r="P7288" s="11" t="str">
        <f>IF(Tabla134[[#This Row],[Rating]]&lt;2,"Muy Malo",IF(Tabla134[[#This Row],[Rating]]&lt;3,"Malo",IF(Tabla134[[#This Row],[Rating]]&lt;4,"Regular",IF(Tabla134[[#This Row],[Rating]]&lt;5,"Bueno","Excelente"))))</f>
        <v>Bueno</v>
      </c>
    </row>
    <row r="7289" spans="1:16" x14ac:dyDescent="0.2">
      <c r="A7289" s="7" t="s">
        <v>6</v>
      </c>
      <c r="B7289" s="7" t="s">
        <v>350</v>
      </c>
      <c r="C7289" s="7" t="s">
        <v>71</v>
      </c>
      <c r="D7289" s="8">
        <v>2020</v>
      </c>
      <c r="E7289" s="7" t="s">
        <v>919</v>
      </c>
      <c r="F7289" s="7" t="s">
        <v>796</v>
      </c>
      <c r="G7289" s="7" t="s">
        <v>528</v>
      </c>
      <c r="H7289" s="7" t="s">
        <v>7</v>
      </c>
      <c r="I7289" s="9">
        <v>0.122208091</v>
      </c>
      <c r="J7289" s="10">
        <v>119.7466</v>
      </c>
      <c r="K7289" s="11">
        <v>4</v>
      </c>
      <c r="L7289" s="11" t="str">
        <f>IF(Tabla134[[#This Row],[Item Weight]]&lt;$U$12,"Poco Peso",IF(Tabla134[[#This Row],[Item Weight]]&lt;$U$13,"Peso Medio","Peso Alto"))</f>
        <v>Peso Alto</v>
      </c>
      <c r="M7289" s="7">
        <v>20.7</v>
      </c>
      <c r="N7289" s="11">
        <f>IF(Tabla134[[#This Row],[Item Weight (Nulos)]]="",VLOOKUP(Tabla134[[#This Row],[Item Identifier]],'Tabla para Nulos'!$A$3:$B$1563,2,FALSE),Tabla134[[#This Row],[Item Weight (Nulos)]])</f>
        <v>20.7</v>
      </c>
      <c r="O7289" s="11" t="str">
        <f>IF(Tabla134[[#This Row],[Item Visibility]]&lt;$U$15,"Poca visibilidad",IF(Tabla134[[#This Row],[Item Visibility]]&lt;$U$16,"Visibilidad media","Mayor visibilidad"))</f>
        <v>Mayor visibilidad</v>
      </c>
      <c r="P7289" s="11" t="str">
        <f>IF(Tabla134[[#This Row],[Rating]]&lt;2,"Muy Malo",IF(Tabla134[[#This Row],[Rating]]&lt;3,"Malo",IF(Tabla134[[#This Row],[Rating]]&lt;4,"Regular",IF(Tabla134[[#This Row],[Rating]]&lt;5,"Bueno","Excelente"))))</f>
        <v>Bueno</v>
      </c>
    </row>
    <row r="7290" spans="1:16" x14ac:dyDescent="0.2">
      <c r="A7290" s="7" t="s">
        <v>6</v>
      </c>
      <c r="B7290" s="7" t="s">
        <v>349</v>
      </c>
      <c r="C7290" s="7" t="s">
        <v>10</v>
      </c>
      <c r="D7290" s="8">
        <v>2020</v>
      </c>
      <c r="E7290" s="7" t="s">
        <v>919</v>
      </c>
      <c r="F7290" s="7" t="s">
        <v>796</v>
      </c>
      <c r="G7290" s="7" t="s">
        <v>528</v>
      </c>
      <c r="H7290" s="7" t="s">
        <v>7</v>
      </c>
      <c r="I7290" s="9">
        <v>7.7756427000000003E-2</v>
      </c>
      <c r="J7290" s="10">
        <v>254.53299999999999</v>
      </c>
      <c r="K7290" s="11">
        <v>4</v>
      </c>
      <c r="L7290" s="11" t="str">
        <f>IF(Tabla134[[#This Row],[Item Weight]]&lt;$U$12,"Poco Peso",IF(Tabla134[[#This Row],[Item Weight]]&lt;$U$13,"Peso Medio","Peso Alto"))</f>
        <v>Poco Peso</v>
      </c>
      <c r="M7290" s="7">
        <v>5.82</v>
      </c>
      <c r="N7290" s="11">
        <f>IF(Tabla134[[#This Row],[Item Weight (Nulos)]]="",VLOOKUP(Tabla134[[#This Row],[Item Identifier]],'Tabla para Nulos'!$A$3:$B$1563,2,FALSE),Tabla134[[#This Row],[Item Weight (Nulos)]])</f>
        <v>5.82</v>
      </c>
      <c r="O7290" s="11" t="str">
        <f>IF(Tabla134[[#This Row],[Item Visibility]]&lt;$U$15,"Poca visibilidad",IF(Tabla134[[#This Row],[Item Visibility]]&lt;$U$16,"Visibilidad media","Mayor visibilidad"))</f>
        <v>Visibilidad media</v>
      </c>
      <c r="P7290" s="11" t="str">
        <f>IF(Tabla134[[#This Row],[Rating]]&lt;2,"Muy Malo",IF(Tabla134[[#This Row],[Rating]]&lt;3,"Malo",IF(Tabla134[[#This Row],[Rating]]&lt;4,"Regular",IF(Tabla134[[#This Row],[Rating]]&lt;5,"Bueno","Excelente"))))</f>
        <v>Bueno</v>
      </c>
    </row>
    <row r="7291" spans="1:16" x14ac:dyDescent="0.2">
      <c r="A7291" s="7" t="s">
        <v>6</v>
      </c>
      <c r="B7291" s="7" t="s">
        <v>943</v>
      </c>
      <c r="C7291" s="7" t="s">
        <v>10</v>
      </c>
      <c r="D7291" s="8">
        <v>2020</v>
      </c>
      <c r="E7291" s="7" t="s">
        <v>919</v>
      </c>
      <c r="F7291" s="7" t="s">
        <v>796</v>
      </c>
      <c r="G7291" s="7" t="s">
        <v>1</v>
      </c>
      <c r="H7291" s="7" t="s">
        <v>7</v>
      </c>
      <c r="I7291" s="9">
        <v>2.9146620000000002E-2</v>
      </c>
      <c r="J7291" s="10">
        <v>79.296000000000006</v>
      </c>
      <c r="K7291" s="11">
        <v>4</v>
      </c>
      <c r="L7291" s="11" t="str">
        <f>IF(Tabla134[[#This Row],[Item Weight]]&lt;$U$12,"Poco Peso",IF(Tabla134[[#This Row],[Item Weight]]&lt;$U$13,"Peso Medio","Peso Alto"))</f>
        <v>Poco Peso</v>
      </c>
      <c r="M7291" s="7">
        <v>6.76</v>
      </c>
      <c r="N7291" s="11">
        <f>IF(Tabla134[[#This Row],[Item Weight (Nulos)]]="",VLOOKUP(Tabla134[[#This Row],[Item Identifier]],'Tabla para Nulos'!$A$3:$B$1563,2,FALSE),Tabla134[[#This Row],[Item Weight (Nulos)]])</f>
        <v>6.76</v>
      </c>
      <c r="O7291" s="11" t="str">
        <f>IF(Tabla134[[#This Row],[Item Visibility]]&lt;$U$15,"Poca visibilidad",IF(Tabla134[[#This Row],[Item Visibility]]&lt;$U$16,"Visibilidad media","Mayor visibilidad"))</f>
        <v>Visibilidad media</v>
      </c>
      <c r="P7291" s="11" t="str">
        <f>IF(Tabla134[[#This Row],[Rating]]&lt;2,"Muy Malo",IF(Tabla134[[#This Row],[Rating]]&lt;3,"Malo",IF(Tabla134[[#This Row],[Rating]]&lt;4,"Regular",IF(Tabla134[[#This Row],[Rating]]&lt;5,"Bueno","Excelente"))))</f>
        <v>Bueno</v>
      </c>
    </row>
    <row r="7292" spans="1:16" x14ac:dyDescent="0.2">
      <c r="A7292" s="7" t="s">
        <v>6</v>
      </c>
      <c r="B7292" s="7" t="s">
        <v>734</v>
      </c>
      <c r="C7292" s="7" t="s">
        <v>10</v>
      </c>
      <c r="D7292" s="8">
        <v>2020</v>
      </c>
      <c r="E7292" s="7" t="s">
        <v>919</v>
      </c>
      <c r="F7292" s="7" t="s">
        <v>796</v>
      </c>
      <c r="G7292" s="7" t="s">
        <v>1</v>
      </c>
      <c r="H7292" s="7" t="s">
        <v>7</v>
      </c>
      <c r="I7292" s="9">
        <v>8.8864488000000005E-2</v>
      </c>
      <c r="J7292" s="10">
        <v>119.3466</v>
      </c>
      <c r="K7292" s="11">
        <v>4</v>
      </c>
      <c r="L7292" s="11" t="str">
        <f>IF(Tabla134[[#This Row],[Item Weight]]&lt;$U$12,"Poco Peso",IF(Tabla134[[#This Row],[Item Weight]]&lt;$U$13,"Peso Medio","Peso Alto"))</f>
        <v>Poco Peso</v>
      </c>
      <c r="M7292" s="7">
        <v>7.72</v>
      </c>
      <c r="N7292" s="11">
        <f>IF(Tabla134[[#This Row],[Item Weight (Nulos)]]="",VLOOKUP(Tabla134[[#This Row],[Item Identifier]],'Tabla para Nulos'!$A$3:$B$1563,2,FALSE),Tabla134[[#This Row],[Item Weight (Nulos)]])</f>
        <v>7.72</v>
      </c>
      <c r="O7292" s="11" t="str">
        <f>IF(Tabla134[[#This Row],[Item Visibility]]&lt;$U$15,"Poca visibilidad",IF(Tabla134[[#This Row],[Item Visibility]]&lt;$U$16,"Visibilidad media","Mayor visibilidad"))</f>
        <v>Visibilidad media</v>
      </c>
      <c r="P7292" s="11" t="str">
        <f>IF(Tabla134[[#This Row],[Rating]]&lt;2,"Muy Malo",IF(Tabla134[[#This Row],[Rating]]&lt;3,"Malo",IF(Tabla134[[#This Row],[Rating]]&lt;4,"Regular",IF(Tabla134[[#This Row],[Rating]]&lt;5,"Bueno","Excelente"))))</f>
        <v>Bueno</v>
      </c>
    </row>
    <row r="7293" spans="1:16" x14ac:dyDescent="0.2">
      <c r="A7293" s="7" t="s">
        <v>6</v>
      </c>
      <c r="B7293" s="7" t="s">
        <v>56</v>
      </c>
      <c r="C7293" s="7" t="s">
        <v>10</v>
      </c>
      <c r="D7293" s="8">
        <v>2020</v>
      </c>
      <c r="E7293" s="7" t="s">
        <v>919</v>
      </c>
      <c r="F7293" s="7" t="s">
        <v>796</v>
      </c>
      <c r="G7293" s="7" t="s">
        <v>1</v>
      </c>
      <c r="H7293" s="7" t="s">
        <v>7</v>
      </c>
      <c r="I7293" s="9">
        <v>0.172042892</v>
      </c>
      <c r="J7293" s="10">
        <v>139.9838</v>
      </c>
      <c r="K7293" s="11">
        <v>4</v>
      </c>
      <c r="L7293" s="11" t="str">
        <f>IF(Tabla134[[#This Row],[Item Weight]]&lt;$U$12,"Poco Peso",IF(Tabla134[[#This Row],[Item Weight]]&lt;$U$13,"Peso Medio","Peso Alto"))</f>
        <v>Peso Medio</v>
      </c>
      <c r="M7293" s="7">
        <v>9.3949999999999996</v>
      </c>
      <c r="N7293" s="11">
        <f>IF(Tabla134[[#This Row],[Item Weight (Nulos)]]="",VLOOKUP(Tabla134[[#This Row],[Item Identifier]],'Tabla para Nulos'!$A$3:$B$1563,2,FALSE),Tabla134[[#This Row],[Item Weight (Nulos)]])</f>
        <v>9.3949999999999996</v>
      </c>
      <c r="O7293" s="11" t="str">
        <f>IF(Tabla134[[#This Row],[Item Visibility]]&lt;$U$15,"Poca visibilidad",IF(Tabla134[[#This Row],[Item Visibility]]&lt;$U$16,"Visibilidad media","Mayor visibilidad"))</f>
        <v>Mayor visibilidad</v>
      </c>
      <c r="P7293" s="11" t="str">
        <f>IF(Tabla134[[#This Row],[Rating]]&lt;2,"Muy Malo",IF(Tabla134[[#This Row],[Rating]]&lt;3,"Malo",IF(Tabla134[[#This Row],[Rating]]&lt;4,"Regular",IF(Tabla134[[#This Row],[Rating]]&lt;5,"Bueno","Excelente"))))</f>
        <v>Bueno</v>
      </c>
    </row>
    <row r="7294" spans="1:16" x14ac:dyDescent="0.2">
      <c r="A7294" s="7" t="s">
        <v>6</v>
      </c>
      <c r="B7294" s="7" t="s">
        <v>552</v>
      </c>
      <c r="C7294" s="7" t="s">
        <v>10</v>
      </c>
      <c r="D7294" s="8">
        <v>2020</v>
      </c>
      <c r="E7294" s="7" t="s">
        <v>919</v>
      </c>
      <c r="F7294" s="7" t="s">
        <v>796</v>
      </c>
      <c r="G7294" s="7" t="s">
        <v>1</v>
      </c>
      <c r="H7294" s="7" t="s">
        <v>7</v>
      </c>
      <c r="I7294" s="9">
        <v>5.3887300999999999E-2</v>
      </c>
      <c r="J7294" s="10">
        <v>225.6088</v>
      </c>
      <c r="K7294" s="11">
        <v>4</v>
      </c>
      <c r="L7294" s="11" t="str">
        <f>IF(Tabla134[[#This Row],[Item Weight]]&lt;$U$12,"Poco Peso",IF(Tabla134[[#This Row],[Item Weight]]&lt;$U$13,"Peso Medio","Peso Alto"))</f>
        <v>Peso Medio</v>
      </c>
      <c r="M7294" s="7">
        <v>10.1</v>
      </c>
      <c r="N7294" s="11">
        <f>IF(Tabla134[[#This Row],[Item Weight (Nulos)]]="",VLOOKUP(Tabla134[[#This Row],[Item Identifier]],'Tabla para Nulos'!$A$3:$B$1563,2,FALSE),Tabla134[[#This Row],[Item Weight (Nulos)]])</f>
        <v>10.1</v>
      </c>
      <c r="O7294" s="11" t="str">
        <f>IF(Tabla134[[#This Row],[Item Visibility]]&lt;$U$15,"Poca visibilidad",IF(Tabla134[[#This Row],[Item Visibility]]&lt;$U$16,"Visibilidad media","Mayor visibilidad"))</f>
        <v>Visibilidad media</v>
      </c>
      <c r="P7294" s="11" t="str">
        <f>IF(Tabla134[[#This Row],[Rating]]&lt;2,"Muy Malo",IF(Tabla134[[#This Row],[Rating]]&lt;3,"Malo",IF(Tabla134[[#This Row],[Rating]]&lt;4,"Regular",IF(Tabla134[[#This Row],[Rating]]&lt;5,"Bueno","Excelente"))))</f>
        <v>Bueno</v>
      </c>
    </row>
    <row r="7295" spans="1:16" x14ac:dyDescent="0.2">
      <c r="A7295" s="7" t="s">
        <v>6</v>
      </c>
      <c r="B7295" s="7" t="s">
        <v>942</v>
      </c>
      <c r="C7295" s="7" t="s">
        <v>10</v>
      </c>
      <c r="D7295" s="8">
        <v>2020</v>
      </c>
      <c r="E7295" s="7" t="s">
        <v>919</v>
      </c>
      <c r="F7295" s="7" t="s">
        <v>796</v>
      </c>
      <c r="G7295" s="7" t="s">
        <v>1</v>
      </c>
      <c r="H7295" s="7" t="s">
        <v>7</v>
      </c>
      <c r="I7295" s="9">
        <v>5.4079556000000001E-2</v>
      </c>
      <c r="J7295" s="10">
        <v>165.95259999999999</v>
      </c>
      <c r="K7295" s="11">
        <v>4</v>
      </c>
      <c r="L7295" s="11" t="str">
        <f>IF(Tabla134[[#This Row],[Item Weight]]&lt;$U$12,"Poco Peso",IF(Tabla134[[#This Row],[Item Weight]]&lt;$U$13,"Peso Medio","Peso Alto"))</f>
        <v>Peso Medio</v>
      </c>
      <c r="M7295" s="7">
        <v>11.1</v>
      </c>
      <c r="N7295" s="11">
        <f>IF(Tabla134[[#This Row],[Item Weight (Nulos)]]="",VLOOKUP(Tabla134[[#This Row],[Item Identifier]],'Tabla para Nulos'!$A$3:$B$1563,2,FALSE),Tabla134[[#This Row],[Item Weight (Nulos)]])</f>
        <v>11.1</v>
      </c>
      <c r="O7295" s="11" t="str">
        <f>IF(Tabla134[[#This Row],[Item Visibility]]&lt;$U$15,"Poca visibilidad",IF(Tabla134[[#This Row],[Item Visibility]]&lt;$U$16,"Visibilidad media","Mayor visibilidad"))</f>
        <v>Visibilidad media</v>
      </c>
      <c r="P7295" s="11" t="str">
        <f>IF(Tabla134[[#This Row],[Rating]]&lt;2,"Muy Malo",IF(Tabla134[[#This Row],[Rating]]&lt;3,"Malo",IF(Tabla134[[#This Row],[Rating]]&lt;4,"Regular",IF(Tabla134[[#This Row],[Rating]]&lt;5,"Bueno","Excelente"))))</f>
        <v>Bueno</v>
      </c>
    </row>
    <row r="7296" spans="1:16" x14ac:dyDescent="0.2">
      <c r="A7296" s="7" t="s">
        <v>6</v>
      </c>
      <c r="B7296" s="7" t="s">
        <v>941</v>
      </c>
      <c r="C7296" s="7" t="s">
        <v>10</v>
      </c>
      <c r="D7296" s="8">
        <v>2020</v>
      </c>
      <c r="E7296" s="7" t="s">
        <v>919</v>
      </c>
      <c r="F7296" s="7" t="s">
        <v>796</v>
      </c>
      <c r="G7296" s="7" t="s">
        <v>1</v>
      </c>
      <c r="H7296" s="7" t="s">
        <v>7</v>
      </c>
      <c r="I7296" s="9">
        <v>0.106928681</v>
      </c>
      <c r="J7296" s="10">
        <v>173.7396</v>
      </c>
      <c r="K7296" s="11">
        <v>4</v>
      </c>
      <c r="L7296" s="11" t="str">
        <f>IF(Tabla134[[#This Row],[Item Weight]]&lt;$U$12,"Poco Peso",IF(Tabla134[[#This Row],[Item Weight]]&lt;$U$13,"Peso Medio","Peso Alto"))</f>
        <v>Peso Medio</v>
      </c>
      <c r="M7296" s="7">
        <v>12.3</v>
      </c>
      <c r="N7296" s="11">
        <f>IF(Tabla134[[#This Row],[Item Weight (Nulos)]]="",VLOOKUP(Tabla134[[#This Row],[Item Identifier]],'Tabla para Nulos'!$A$3:$B$1563,2,FALSE),Tabla134[[#This Row],[Item Weight (Nulos)]])</f>
        <v>12.3</v>
      </c>
      <c r="O7296" s="11" t="str">
        <f>IF(Tabla134[[#This Row],[Item Visibility]]&lt;$U$15,"Poca visibilidad",IF(Tabla134[[#This Row],[Item Visibility]]&lt;$U$16,"Visibilidad media","Mayor visibilidad"))</f>
        <v>Mayor visibilidad</v>
      </c>
      <c r="P7296" s="11" t="str">
        <f>IF(Tabla134[[#This Row],[Rating]]&lt;2,"Muy Malo",IF(Tabla134[[#This Row],[Rating]]&lt;3,"Malo",IF(Tabla134[[#This Row],[Rating]]&lt;4,"Regular",IF(Tabla134[[#This Row],[Rating]]&lt;5,"Bueno","Excelente"))))</f>
        <v>Bueno</v>
      </c>
    </row>
    <row r="7297" spans="1:16" x14ac:dyDescent="0.2">
      <c r="A7297" s="7" t="s">
        <v>6</v>
      </c>
      <c r="B7297" s="7" t="s">
        <v>940</v>
      </c>
      <c r="C7297" s="7" t="s">
        <v>10</v>
      </c>
      <c r="D7297" s="8">
        <v>2020</v>
      </c>
      <c r="E7297" s="7" t="s">
        <v>919</v>
      </c>
      <c r="F7297" s="7" t="s">
        <v>796</v>
      </c>
      <c r="G7297" s="7" t="s">
        <v>1</v>
      </c>
      <c r="H7297" s="7" t="s">
        <v>7</v>
      </c>
      <c r="I7297" s="9">
        <v>3.8718194999999997E-2</v>
      </c>
      <c r="J7297" s="10">
        <v>110.657</v>
      </c>
      <c r="K7297" s="11">
        <v>4</v>
      </c>
      <c r="L7297" s="11" t="str">
        <f>IF(Tabla134[[#This Row],[Item Weight]]&lt;$U$12,"Poco Peso",IF(Tabla134[[#This Row],[Item Weight]]&lt;$U$13,"Peso Medio","Peso Alto"))</f>
        <v>Peso Medio</v>
      </c>
      <c r="M7297" s="7">
        <v>12.35</v>
      </c>
      <c r="N7297" s="11">
        <f>IF(Tabla134[[#This Row],[Item Weight (Nulos)]]="",VLOOKUP(Tabla134[[#This Row],[Item Identifier]],'Tabla para Nulos'!$A$3:$B$1563,2,FALSE),Tabla134[[#This Row],[Item Weight (Nulos)]])</f>
        <v>12.35</v>
      </c>
      <c r="O7297" s="11" t="str">
        <f>IF(Tabla134[[#This Row],[Item Visibility]]&lt;$U$15,"Poca visibilidad",IF(Tabla134[[#This Row],[Item Visibility]]&lt;$U$16,"Visibilidad media","Mayor visibilidad"))</f>
        <v>Visibilidad media</v>
      </c>
      <c r="P7297" s="11" t="str">
        <f>IF(Tabla134[[#This Row],[Rating]]&lt;2,"Muy Malo",IF(Tabla134[[#This Row],[Rating]]&lt;3,"Malo",IF(Tabla134[[#This Row],[Rating]]&lt;4,"Regular",IF(Tabla134[[#This Row],[Rating]]&lt;5,"Bueno","Excelente"))))</f>
        <v>Bueno</v>
      </c>
    </row>
    <row r="7298" spans="1:16" x14ac:dyDescent="0.2">
      <c r="A7298" s="7" t="s">
        <v>6</v>
      </c>
      <c r="B7298" s="7" t="s">
        <v>939</v>
      </c>
      <c r="C7298" s="7" t="s">
        <v>10</v>
      </c>
      <c r="D7298" s="8">
        <v>2020</v>
      </c>
      <c r="E7298" s="7" t="s">
        <v>919</v>
      </c>
      <c r="F7298" s="7" t="s">
        <v>796</v>
      </c>
      <c r="G7298" s="7" t="s">
        <v>1</v>
      </c>
      <c r="H7298" s="7" t="s">
        <v>7</v>
      </c>
      <c r="I7298" s="9">
        <v>8.2215186999999995E-2</v>
      </c>
      <c r="J7298" s="10">
        <v>91.448800000000006</v>
      </c>
      <c r="K7298" s="11">
        <v>4</v>
      </c>
      <c r="L7298" s="11" t="str">
        <f>IF(Tabla134[[#This Row],[Item Weight]]&lt;$U$12,"Poco Peso",IF(Tabla134[[#This Row],[Item Weight]]&lt;$U$13,"Peso Medio","Peso Alto"))</f>
        <v>Peso Medio</v>
      </c>
      <c r="M7298" s="7">
        <v>12.5</v>
      </c>
      <c r="N7298" s="11">
        <f>IF(Tabla134[[#This Row],[Item Weight (Nulos)]]="",VLOOKUP(Tabla134[[#This Row],[Item Identifier]],'Tabla para Nulos'!$A$3:$B$1563,2,FALSE),Tabla134[[#This Row],[Item Weight (Nulos)]])</f>
        <v>12.5</v>
      </c>
      <c r="O7298" s="11" t="str">
        <f>IF(Tabla134[[#This Row],[Item Visibility]]&lt;$U$15,"Poca visibilidad",IF(Tabla134[[#This Row],[Item Visibility]]&lt;$U$16,"Visibilidad media","Mayor visibilidad"))</f>
        <v>Visibilidad media</v>
      </c>
      <c r="P7298" s="11" t="str">
        <f>IF(Tabla134[[#This Row],[Rating]]&lt;2,"Muy Malo",IF(Tabla134[[#This Row],[Rating]]&lt;3,"Malo",IF(Tabla134[[#This Row],[Rating]]&lt;4,"Regular",IF(Tabla134[[#This Row],[Rating]]&lt;5,"Bueno","Excelente"))))</f>
        <v>Bueno</v>
      </c>
    </row>
    <row r="7299" spans="1:16" x14ac:dyDescent="0.2">
      <c r="A7299" s="7" t="s">
        <v>6</v>
      </c>
      <c r="B7299" s="7" t="s">
        <v>733</v>
      </c>
      <c r="C7299" s="7" t="s">
        <v>10</v>
      </c>
      <c r="D7299" s="8">
        <v>2020</v>
      </c>
      <c r="E7299" s="7" t="s">
        <v>919</v>
      </c>
      <c r="F7299" s="7" t="s">
        <v>796</v>
      </c>
      <c r="G7299" s="7" t="s">
        <v>1</v>
      </c>
      <c r="H7299" s="7" t="s">
        <v>7</v>
      </c>
      <c r="I7299" s="9">
        <v>0.110614538</v>
      </c>
      <c r="J7299" s="10">
        <v>80.659199999999998</v>
      </c>
      <c r="K7299" s="11">
        <v>4</v>
      </c>
      <c r="L7299" s="11" t="str">
        <f>IF(Tabla134[[#This Row],[Item Weight]]&lt;$U$12,"Poco Peso",IF(Tabla134[[#This Row],[Item Weight]]&lt;$U$13,"Peso Medio","Peso Alto"))</f>
        <v>Peso Medio</v>
      </c>
      <c r="M7299" s="7">
        <v>12.5</v>
      </c>
      <c r="N7299" s="11">
        <f>IF(Tabla134[[#This Row],[Item Weight (Nulos)]]="",VLOOKUP(Tabla134[[#This Row],[Item Identifier]],'Tabla para Nulos'!$A$3:$B$1563,2,FALSE),Tabla134[[#This Row],[Item Weight (Nulos)]])</f>
        <v>12.5</v>
      </c>
      <c r="O7299" s="11" t="str">
        <f>IF(Tabla134[[#This Row],[Item Visibility]]&lt;$U$15,"Poca visibilidad",IF(Tabla134[[#This Row],[Item Visibility]]&lt;$U$16,"Visibilidad media","Mayor visibilidad"))</f>
        <v>Mayor visibilidad</v>
      </c>
      <c r="P7299" s="11" t="str">
        <f>IF(Tabla134[[#This Row],[Rating]]&lt;2,"Muy Malo",IF(Tabla134[[#This Row],[Rating]]&lt;3,"Malo",IF(Tabla134[[#This Row],[Rating]]&lt;4,"Regular",IF(Tabla134[[#This Row],[Rating]]&lt;5,"Bueno","Excelente"))))</f>
        <v>Bueno</v>
      </c>
    </row>
    <row r="7300" spans="1:16" x14ac:dyDescent="0.2">
      <c r="A7300" s="7" t="s">
        <v>6</v>
      </c>
      <c r="B7300" s="7" t="s">
        <v>345</v>
      </c>
      <c r="C7300" s="7" t="s">
        <v>10</v>
      </c>
      <c r="D7300" s="8">
        <v>2020</v>
      </c>
      <c r="E7300" s="7" t="s">
        <v>919</v>
      </c>
      <c r="F7300" s="7" t="s">
        <v>796</v>
      </c>
      <c r="G7300" s="7" t="s">
        <v>1</v>
      </c>
      <c r="H7300" s="7" t="s">
        <v>7</v>
      </c>
      <c r="I7300" s="9">
        <v>0.152988295</v>
      </c>
      <c r="J7300" s="10">
        <v>253.73820000000001</v>
      </c>
      <c r="K7300" s="11">
        <v>4</v>
      </c>
      <c r="L7300" s="11" t="str">
        <f>IF(Tabla134[[#This Row],[Item Weight]]&lt;$U$12,"Poco Peso",IF(Tabla134[[#This Row],[Item Weight]]&lt;$U$13,"Peso Medio","Peso Alto"))</f>
        <v>Peso Medio</v>
      </c>
      <c r="M7300" s="7">
        <v>12.85</v>
      </c>
      <c r="N7300" s="11">
        <f>IF(Tabla134[[#This Row],[Item Weight (Nulos)]]="",VLOOKUP(Tabla134[[#This Row],[Item Identifier]],'Tabla para Nulos'!$A$3:$B$1563,2,FALSE),Tabla134[[#This Row],[Item Weight (Nulos)]])</f>
        <v>12.85</v>
      </c>
      <c r="O7300" s="11" t="str">
        <f>IF(Tabla134[[#This Row],[Item Visibility]]&lt;$U$15,"Poca visibilidad",IF(Tabla134[[#This Row],[Item Visibility]]&lt;$U$16,"Visibilidad media","Mayor visibilidad"))</f>
        <v>Mayor visibilidad</v>
      </c>
      <c r="P7300" s="11" t="str">
        <f>IF(Tabla134[[#This Row],[Rating]]&lt;2,"Muy Malo",IF(Tabla134[[#This Row],[Rating]]&lt;3,"Malo",IF(Tabla134[[#This Row],[Rating]]&lt;4,"Regular",IF(Tabla134[[#This Row],[Rating]]&lt;5,"Bueno","Excelente"))))</f>
        <v>Bueno</v>
      </c>
    </row>
    <row r="7301" spans="1:16" x14ac:dyDescent="0.2">
      <c r="A7301" s="7" t="s">
        <v>6</v>
      </c>
      <c r="B7301" s="7" t="s">
        <v>938</v>
      </c>
      <c r="C7301" s="7" t="s">
        <v>10</v>
      </c>
      <c r="D7301" s="8">
        <v>2020</v>
      </c>
      <c r="E7301" s="7" t="s">
        <v>919</v>
      </c>
      <c r="F7301" s="7" t="s">
        <v>796</v>
      </c>
      <c r="G7301" s="7" t="s">
        <v>1</v>
      </c>
      <c r="H7301" s="7" t="s">
        <v>7</v>
      </c>
      <c r="I7301" s="9">
        <v>0.16062411600000001</v>
      </c>
      <c r="J7301" s="10">
        <v>147.0102</v>
      </c>
      <c r="K7301" s="11">
        <v>4</v>
      </c>
      <c r="L7301" s="11" t="str">
        <f>IF(Tabla134[[#This Row],[Item Weight]]&lt;$U$12,"Poco Peso",IF(Tabla134[[#This Row],[Item Weight]]&lt;$U$13,"Peso Medio","Peso Alto"))</f>
        <v>Peso Medio</v>
      </c>
      <c r="M7301" s="7">
        <v>13.5</v>
      </c>
      <c r="N7301" s="11">
        <f>IF(Tabla134[[#This Row],[Item Weight (Nulos)]]="",VLOOKUP(Tabla134[[#This Row],[Item Identifier]],'Tabla para Nulos'!$A$3:$B$1563,2,FALSE),Tabla134[[#This Row],[Item Weight (Nulos)]])</f>
        <v>13.5</v>
      </c>
      <c r="O7301" s="11" t="str">
        <f>IF(Tabla134[[#This Row],[Item Visibility]]&lt;$U$15,"Poca visibilidad",IF(Tabla134[[#This Row],[Item Visibility]]&lt;$U$16,"Visibilidad media","Mayor visibilidad"))</f>
        <v>Mayor visibilidad</v>
      </c>
      <c r="P7301" s="11" t="str">
        <f>IF(Tabla134[[#This Row],[Rating]]&lt;2,"Muy Malo",IF(Tabla134[[#This Row],[Rating]]&lt;3,"Malo",IF(Tabla134[[#This Row],[Rating]]&lt;4,"Regular",IF(Tabla134[[#This Row],[Rating]]&lt;5,"Bueno","Excelente"))))</f>
        <v>Bueno</v>
      </c>
    </row>
    <row r="7302" spans="1:16" x14ac:dyDescent="0.2">
      <c r="A7302" s="7" t="s">
        <v>6</v>
      </c>
      <c r="B7302" s="7" t="s">
        <v>11</v>
      </c>
      <c r="C7302" s="7" t="s">
        <v>10</v>
      </c>
      <c r="D7302" s="8">
        <v>2020</v>
      </c>
      <c r="E7302" s="7" t="s">
        <v>919</v>
      </c>
      <c r="F7302" s="7" t="s">
        <v>796</v>
      </c>
      <c r="G7302" s="7" t="s">
        <v>1</v>
      </c>
      <c r="H7302" s="7" t="s">
        <v>7</v>
      </c>
      <c r="I7302" s="9">
        <v>0.10042308599999999</v>
      </c>
      <c r="J7302" s="10">
        <v>144.77860000000001</v>
      </c>
      <c r="K7302" s="11">
        <v>4</v>
      </c>
      <c r="L7302" s="11" t="str">
        <f>IF(Tabla134[[#This Row],[Item Weight]]&lt;$U$12,"Poco Peso",IF(Tabla134[[#This Row],[Item Weight]]&lt;$U$13,"Peso Medio","Peso Alto"))</f>
        <v>Peso Medio</v>
      </c>
      <c r="M7302" s="7">
        <v>15.1</v>
      </c>
      <c r="N7302" s="11">
        <f>IF(Tabla134[[#This Row],[Item Weight (Nulos)]]="",VLOOKUP(Tabla134[[#This Row],[Item Identifier]],'Tabla para Nulos'!$A$3:$B$1563,2,FALSE),Tabla134[[#This Row],[Item Weight (Nulos)]])</f>
        <v>15.1</v>
      </c>
      <c r="O7302" s="11" t="str">
        <f>IF(Tabla134[[#This Row],[Item Visibility]]&lt;$U$15,"Poca visibilidad",IF(Tabla134[[#This Row],[Item Visibility]]&lt;$U$16,"Visibilidad media","Mayor visibilidad"))</f>
        <v>Mayor visibilidad</v>
      </c>
      <c r="P7302" s="11" t="str">
        <f>IF(Tabla134[[#This Row],[Rating]]&lt;2,"Muy Malo",IF(Tabla134[[#This Row],[Rating]]&lt;3,"Malo",IF(Tabla134[[#This Row],[Rating]]&lt;4,"Regular",IF(Tabla134[[#This Row],[Rating]]&lt;5,"Bueno","Excelente"))))</f>
        <v>Bueno</v>
      </c>
    </row>
    <row r="7303" spans="1:16" x14ac:dyDescent="0.2">
      <c r="A7303" s="7" t="s">
        <v>6</v>
      </c>
      <c r="B7303" s="7" t="s">
        <v>937</v>
      </c>
      <c r="C7303" s="7" t="s">
        <v>10</v>
      </c>
      <c r="D7303" s="8">
        <v>2020</v>
      </c>
      <c r="E7303" s="7" t="s">
        <v>919</v>
      </c>
      <c r="F7303" s="7" t="s">
        <v>796</v>
      </c>
      <c r="G7303" s="7" t="s">
        <v>1</v>
      </c>
      <c r="H7303" s="7" t="s">
        <v>7</v>
      </c>
      <c r="I7303" s="9">
        <v>1.9037430000000001E-2</v>
      </c>
      <c r="J7303" s="10">
        <v>60.553600000000003</v>
      </c>
      <c r="K7303" s="11">
        <v>4</v>
      </c>
      <c r="L7303" s="11" t="str">
        <f>IF(Tabla134[[#This Row],[Item Weight]]&lt;$U$12,"Poco Peso",IF(Tabla134[[#This Row],[Item Weight]]&lt;$U$13,"Peso Medio","Peso Alto"))</f>
        <v>Peso Medio</v>
      </c>
      <c r="M7303" s="7">
        <v>15.7</v>
      </c>
      <c r="N7303" s="11">
        <f>IF(Tabla134[[#This Row],[Item Weight (Nulos)]]="",VLOOKUP(Tabla134[[#This Row],[Item Identifier]],'Tabla para Nulos'!$A$3:$B$1563,2,FALSE),Tabla134[[#This Row],[Item Weight (Nulos)]])</f>
        <v>15.7</v>
      </c>
      <c r="O7303" s="11" t="str">
        <f>IF(Tabla134[[#This Row],[Item Visibility]]&lt;$U$15,"Poca visibilidad",IF(Tabla134[[#This Row],[Item Visibility]]&lt;$U$16,"Visibilidad media","Mayor visibilidad"))</f>
        <v>Poca visibilidad</v>
      </c>
      <c r="P7303" s="11" t="str">
        <f>IF(Tabla134[[#This Row],[Rating]]&lt;2,"Muy Malo",IF(Tabla134[[#This Row],[Rating]]&lt;3,"Malo",IF(Tabla134[[#This Row],[Rating]]&lt;4,"Regular",IF(Tabla134[[#This Row],[Rating]]&lt;5,"Bueno","Excelente"))))</f>
        <v>Bueno</v>
      </c>
    </row>
    <row r="7304" spans="1:16" x14ac:dyDescent="0.2">
      <c r="A7304" s="7" t="s">
        <v>6</v>
      </c>
      <c r="B7304" s="7" t="s">
        <v>68</v>
      </c>
      <c r="C7304" s="7" t="s">
        <v>10</v>
      </c>
      <c r="D7304" s="8">
        <v>2020</v>
      </c>
      <c r="E7304" s="7" t="s">
        <v>919</v>
      </c>
      <c r="F7304" s="7" t="s">
        <v>796</v>
      </c>
      <c r="G7304" s="7" t="s">
        <v>1</v>
      </c>
      <c r="H7304" s="7" t="s">
        <v>7</v>
      </c>
      <c r="I7304" s="9">
        <v>0.120187953</v>
      </c>
      <c r="J7304" s="10">
        <v>181.29759999999999</v>
      </c>
      <c r="K7304" s="11">
        <v>4</v>
      </c>
      <c r="L7304" s="11" t="str">
        <f>IF(Tabla134[[#This Row],[Item Weight]]&lt;$U$12,"Poco Peso",IF(Tabla134[[#This Row],[Item Weight]]&lt;$U$13,"Peso Medio","Peso Alto"))</f>
        <v>Peso Medio</v>
      </c>
      <c r="M7304" s="7">
        <v>16.7</v>
      </c>
      <c r="N7304" s="11">
        <f>IF(Tabla134[[#This Row],[Item Weight (Nulos)]]="",VLOOKUP(Tabla134[[#This Row],[Item Identifier]],'Tabla para Nulos'!$A$3:$B$1563,2,FALSE),Tabla134[[#This Row],[Item Weight (Nulos)]])</f>
        <v>16.7</v>
      </c>
      <c r="O7304" s="11" t="str">
        <f>IF(Tabla134[[#This Row],[Item Visibility]]&lt;$U$15,"Poca visibilidad",IF(Tabla134[[#This Row],[Item Visibility]]&lt;$U$16,"Visibilidad media","Mayor visibilidad"))</f>
        <v>Mayor visibilidad</v>
      </c>
      <c r="P7304" s="11" t="str">
        <f>IF(Tabla134[[#This Row],[Rating]]&lt;2,"Muy Malo",IF(Tabla134[[#This Row],[Rating]]&lt;3,"Malo",IF(Tabla134[[#This Row],[Rating]]&lt;4,"Regular",IF(Tabla134[[#This Row],[Rating]]&lt;5,"Bueno","Excelente"))))</f>
        <v>Bueno</v>
      </c>
    </row>
    <row r="7305" spans="1:16" x14ac:dyDescent="0.2">
      <c r="A7305" s="7" t="s">
        <v>6</v>
      </c>
      <c r="B7305" s="7" t="s">
        <v>59</v>
      </c>
      <c r="C7305" s="7" t="s">
        <v>10</v>
      </c>
      <c r="D7305" s="8">
        <v>2020</v>
      </c>
      <c r="E7305" s="7" t="s">
        <v>919</v>
      </c>
      <c r="F7305" s="7" t="s">
        <v>796</v>
      </c>
      <c r="G7305" s="7" t="s">
        <v>1</v>
      </c>
      <c r="H7305" s="7" t="s">
        <v>7</v>
      </c>
      <c r="I7305" s="9">
        <v>0.14349595200000001</v>
      </c>
      <c r="J7305" s="10">
        <v>88.751400000000004</v>
      </c>
      <c r="K7305" s="11">
        <v>4</v>
      </c>
      <c r="L7305" s="11" t="str">
        <f>IF(Tabla134[[#This Row],[Item Weight]]&lt;$U$12,"Poco Peso",IF(Tabla134[[#This Row],[Item Weight]]&lt;$U$13,"Peso Medio","Peso Alto"))</f>
        <v>Peso Alto</v>
      </c>
      <c r="M7305" s="7">
        <v>18</v>
      </c>
      <c r="N7305" s="11">
        <f>IF(Tabla134[[#This Row],[Item Weight (Nulos)]]="",VLOOKUP(Tabla134[[#This Row],[Item Identifier]],'Tabla para Nulos'!$A$3:$B$1563,2,FALSE),Tabla134[[#This Row],[Item Weight (Nulos)]])</f>
        <v>18</v>
      </c>
      <c r="O7305" s="11" t="str">
        <f>IF(Tabla134[[#This Row],[Item Visibility]]&lt;$U$15,"Poca visibilidad",IF(Tabla134[[#This Row],[Item Visibility]]&lt;$U$16,"Visibilidad media","Mayor visibilidad"))</f>
        <v>Mayor visibilidad</v>
      </c>
      <c r="P7305" s="11" t="str">
        <f>IF(Tabla134[[#This Row],[Rating]]&lt;2,"Muy Malo",IF(Tabla134[[#This Row],[Rating]]&lt;3,"Malo",IF(Tabla134[[#This Row],[Rating]]&lt;4,"Regular",IF(Tabla134[[#This Row],[Rating]]&lt;5,"Bueno","Excelente"))))</f>
        <v>Bueno</v>
      </c>
    </row>
    <row r="7306" spans="1:16" x14ac:dyDescent="0.2">
      <c r="A7306" s="7" t="s">
        <v>6</v>
      </c>
      <c r="B7306" s="7" t="s">
        <v>936</v>
      </c>
      <c r="C7306" s="7" t="s">
        <v>10</v>
      </c>
      <c r="D7306" s="8">
        <v>2020</v>
      </c>
      <c r="E7306" s="7" t="s">
        <v>919</v>
      </c>
      <c r="F7306" s="7" t="s">
        <v>796</v>
      </c>
      <c r="G7306" s="7" t="s">
        <v>1</v>
      </c>
      <c r="H7306" s="7" t="s">
        <v>7</v>
      </c>
      <c r="I7306" s="9">
        <v>2.6018497000000002E-2</v>
      </c>
      <c r="J7306" s="10">
        <v>148.24180000000001</v>
      </c>
      <c r="K7306" s="11">
        <v>4</v>
      </c>
      <c r="L7306" s="11" t="str">
        <f>IF(Tabla134[[#This Row],[Item Weight]]&lt;$U$12,"Poco Peso",IF(Tabla134[[#This Row],[Item Weight]]&lt;$U$13,"Peso Medio","Peso Alto"))</f>
        <v>Peso Alto</v>
      </c>
      <c r="M7306" s="7">
        <v>19.100000000000001</v>
      </c>
      <c r="N7306" s="11">
        <f>IF(Tabla134[[#This Row],[Item Weight (Nulos)]]="",VLOOKUP(Tabla134[[#This Row],[Item Identifier]],'Tabla para Nulos'!$A$3:$B$1563,2,FALSE),Tabla134[[#This Row],[Item Weight (Nulos)]])</f>
        <v>19.100000000000001</v>
      </c>
      <c r="O7306" s="11" t="str">
        <f>IF(Tabla134[[#This Row],[Item Visibility]]&lt;$U$15,"Poca visibilidad",IF(Tabla134[[#This Row],[Item Visibility]]&lt;$U$16,"Visibilidad media","Mayor visibilidad"))</f>
        <v>Poca visibilidad</v>
      </c>
      <c r="P7306" s="11" t="str">
        <f>IF(Tabla134[[#This Row],[Rating]]&lt;2,"Muy Malo",IF(Tabla134[[#This Row],[Rating]]&lt;3,"Malo",IF(Tabla134[[#This Row],[Rating]]&lt;4,"Regular",IF(Tabla134[[#This Row],[Rating]]&lt;5,"Bueno","Excelente"))))</f>
        <v>Bueno</v>
      </c>
    </row>
    <row r="7307" spans="1:16" x14ac:dyDescent="0.2">
      <c r="A7307" s="7" t="s">
        <v>6</v>
      </c>
      <c r="B7307" s="7" t="s">
        <v>60</v>
      </c>
      <c r="C7307" s="7" t="s">
        <v>10</v>
      </c>
      <c r="D7307" s="8">
        <v>2020</v>
      </c>
      <c r="E7307" s="7" t="s">
        <v>919</v>
      </c>
      <c r="F7307" s="7" t="s">
        <v>796</v>
      </c>
      <c r="G7307" s="7" t="s">
        <v>1</v>
      </c>
      <c r="H7307" s="7" t="s">
        <v>7</v>
      </c>
      <c r="I7307" s="9">
        <v>2.1578923E-2</v>
      </c>
      <c r="J7307" s="10">
        <v>120.5098</v>
      </c>
      <c r="K7307" s="11">
        <v>4</v>
      </c>
      <c r="L7307" s="11" t="str">
        <f>IF(Tabla134[[#This Row],[Item Weight]]&lt;$U$12,"Poco Peso",IF(Tabla134[[#This Row],[Item Weight]]&lt;$U$13,"Peso Medio","Peso Alto"))</f>
        <v>Peso Alto</v>
      </c>
      <c r="M7307" s="7">
        <v>19.350000000000001</v>
      </c>
      <c r="N7307" s="11">
        <f>IF(Tabla134[[#This Row],[Item Weight (Nulos)]]="",VLOOKUP(Tabla134[[#This Row],[Item Identifier]],'Tabla para Nulos'!$A$3:$B$1563,2,FALSE),Tabla134[[#This Row],[Item Weight (Nulos)]])</f>
        <v>19.350000000000001</v>
      </c>
      <c r="O7307" s="11" t="str">
        <f>IF(Tabla134[[#This Row],[Item Visibility]]&lt;$U$15,"Poca visibilidad",IF(Tabla134[[#This Row],[Item Visibility]]&lt;$U$16,"Visibilidad media","Mayor visibilidad"))</f>
        <v>Poca visibilidad</v>
      </c>
      <c r="P7307" s="11" t="str">
        <f>IF(Tabla134[[#This Row],[Rating]]&lt;2,"Muy Malo",IF(Tabla134[[#This Row],[Rating]]&lt;3,"Malo",IF(Tabla134[[#This Row],[Rating]]&lt;4,"Regular",IF(Tabla134[[#This Row],[Rating]]&lt;5,"Bueno","Excelente"))))</f>
        <v>Bueno</v>
      </c>
    </row>
    <row r="7308" spans="1:16" x14ac:dyDescent="0.2">
      <c r="A7308" s="7" t="s">
        <v>6</v>
      </c>
      <c r="B7308" s="7" t="s">
        <v>726</v>
      </c>
      <c r="C7308" s="7" t="s">
        <v>10</v>
      </c>
      <c r="D7308" s="8">
        <v>2020</v>
      </c>
      <c r="E7308" s="7" t="s">
        <v>919</v>
      </c>
      <c r="F7308" s="7" t="s">
        <v>796</v>
      </c>
      <c r="G7308" s="7" t="s">
        <v>1</v>
      </c>
      <c r="H7308" s="7" t="s">
        <v>7</v>
      </c>
      <c r="I7308" s="9">
        <v>1.4909465E-2</v>
      </c>
      <c r="J7308" s="10">
        <v>232.39580000000001</v>
      </c>
      <c r="K7308" s="11">
        <v>4</v>
      </c>
      <c r="L7308" s="11" t="str">
        <f>IF(Tabla134[[#This Row],[Item Weight]]&lt;$U$12,"Poco Peso",IF(Tabla134[[#This Row],[Item Weight]]&lt;$U$13,"Peso Medio","Peso Alto"))</f>
        <v>Peso Alto</v>
      </c>
      <c r="M7308" s="7">
        <v>20.350000000000001</v>
      </c>
      <c r="N7308" s="11">
        <f>IF(Tabla134[[#This Row],[Item Weight (Nulos)]]="",VLOOKUP(Tabla134[[#This Row],[Item Identifier]],'Tabla para Nulos'!$A$3:$B$1563,2,FALSE),Tabla134[[#This Row],[Item Weight (Nulos)]])</f>
        <v>20.350000000000001</v>
      </c>
      <c r="O7308" s="11" t="str">
        <f>IF(Tabla134[[#This Row],[Item Visibility]]&lt;$U$15,"Poca visibilidad",IF(Tabla134[[#This Row],[Item Visibility]]&lt;$U$16,"Visibilidad media","Mayor visibilidad"))</f>
        <v>Poca visibilidad</v>
      </c>
      <c r="P7308" s="11" t="str">
        <f>IF(Tabla134[[#This Row],[Rating]]&lt;2,"Muy Malo",IF(Tabla134[[#This Row],[Rating]]&lt;3,"Malo",IF(Tabla134[[#This Row],[Rating]]&lt;4,"Regular",IF(Tabla134[[#This Row],[Rating]]&lt;5,"Bueno","Excelente"))))</f>
        <v>Bueno</v>
      </c>
    </row>
    <row r="7309" spans="1:16" x14ac:dyDescent="0.2">
      <c r="A7309" s="7" t="s">
        <v>6</v>
      </c>
      <c r="B7309" s="7" t="s">
        <v>67</v>
      </c>
      <c r="C7309" s="7" t="s">
        <v>10</v>
      </c>
      <c r="D7309" s="8">
        <v>2020</v>
      </c>
      <c r="E7309" s="7" t="s">
        <v>919</v>
      </c>
      <c r="F7309" s="7" t="s">
        <v>796</v>
      </c>
      <c r="G7309" s="7" t="s">
        <v>1</v>
      </c>
      <c r="H7309" s="7" t="s">
        <v>7</v>
      </c>
      <c r="I7309" s="9">
        <v>4.8207431000000002E-2</v>
      </c>
      <c r="J7309" s="10">
        <v>188.0556</v>
      </c>
      <c r="K7309" s="11">
        <v>4</v>
      </c>
      <c r="L7309" s="11" t="str">
        <f>IF(Tabla134[[#This Row],[Item Weight]]&lt;$U$12,"Poco Peso",IF(Tabla134[[#This Row],[Item Weight]]&lt;$U$13,"Peso Medio","Peso Alto"))</f>
        <v>Peso Alto</v>
      </c>
      <c r="M7309" s="7">
        <v>20.6</v>
      </c>
      <c r="N7309" s="11">
        <f>IF(Tabla134[[#This Row],[Item Weight (Nulos)]]="",VLOOKUP(Tabla134[[#This Row],[Item Identifier]],'Tabla para Nulos'!$A$3:$B$1563,2,FALSE),Tabla134[[#This Row],[Item Weight (Nulos)]])</f>
        <v>20.6</v>
      </c>
      <c r="O7309" s="11" t="str">
        <f>IF(Tabla134[[#This Row],[Item Visibility]]&lt;$U$15,"Poca visibilidad",IF(Tabla134[[#This Row],[Item Visibility]]&lt;$U$16,"Visibilidad media","Mayor visibilidad"))</f>
        <v>Visibilidad media</v>
      </c>
      <c r="P7309" s="11" t="str">
        <f>IF(Tabla134[[#This Row],[Rating]]&lt;2,"Muy Malo",IF(Tabla134[[#This Row],[Rating]]&lt;3,"Malo",IF(Tabla134[[#This Row],[Rating]]&lt;4,"Regular",IF(Tabla134[[#This Row],[Rating]]&lt;5,"Bueno","Excelente"))))</f>
        <v>Bueno</v>
      </c>
    </row>
    <row r="7310" spans="1:16" x14ac:dyDescent="0.2">
      <c r="A7310" s="7" t="s">
        <v>6</v>
      </c>
      <c r="B7310" s="7" t="s">
        <v>338</v>
      </c>
      <c r="C7310" s="7" t="s">
        <v>10</v>
      </c>
      <c r="D7310" s="8">
        <v>2020</v>
      </c>
      <c r="E7310" s="7" t="s">
        <v>919</v>
      </c>
      <c r="F7310" s="7" t="s">
        <v>796</v>
      </c>
      <c r="G7310" s="7" t="s">
        <v>1</v>
      </c>
      <c r="H7310" s="7" t="s">
        <v>7</v>
      </c>
      <c r="I7310" s="9">
        <v>0.162418495</v>
      </c>
      <c r="J7310" s="10">
        <v>64.916799999999995</v>
      </c>
      <c r="K7310" s="11">
        <v>4</v>
      </c>
      <c r="L7310" s="11" t="str">
        <f>IF(Tabla134[[#This Row],[Item Weight]]&lt;$U$12,"Poco Peso",IF(Tabla134[[#This Row],[Item Weight]]&lt;$U$13,"Peso Medio","Peso Alto"))</f>
        <v>Peso Alto</v>
      </c>
      <c r="M7310" s="7">
        <v>21.1</v>
      </c>
      <c r="N7310" s="11">
        <f>IF(Tabla134[[#This Row],[Item Weight (Nulos)]]="",VLOOKUP(Tabla134[[#This Row],[Item Identifier]],'Tabla para Nulos'!$A$3:$B$1563,2,FALSE),Tabla134[[#This Row],[Item Weight (Nulos)]])</f>
        <v>21.1</v>
      </c>
      <c r="O7310" s="11" t="str">
        <f>IF(Tabla134[[#This Row],[Item Visibility]]&lt;$U$15,"Poca visibilidad",IF(Tabla134[[#This Row],[Item Visibility]]&lt;$U$16,"Visibilidad media","Mayor visibilidad"))</f>
        <v>Mayor visibilidad</v>
      </c>
      <c r="P7310" s="11" t="str">
        <f>IF(Tabla134[[#This Row],[Rating]]&lt;2,"Muy Malo",IF(Tabla134[[#This Row],[Rating]]&lt;3,"Malo",IF(Tabla134[[#This Row],[Rating]]&lt;4,"Regular",IF(Tabla134[[#This Row],[Rating]]&lt;5,"Bueno","Excelente"))))</f>
        <v>Bueno</v>
      </c>
    </row>
    <row r="7311" spans="1:16" x14ac:dyDescent="0.2">
      <c r="A7311" s="7" t="s">
        <v>6</v>
      </c>
      <c r="B7311" s="7" t="s">
        <v>705</v>
      </c>
      <c r="C7311" s="7" t="s">
        <v>47</v>
      </c>
      <c r="D7311" s="8">
        <v>2020</v>
      </c>
      <c r="E7311" s="7" t="s">
        <v>919</v>
      </c>
      <c r="F7311" s="7" t="s">
        <v>796</v>
      </c>
      <c r="G7311" s="7" t="s">
        <v>1</v>
      </c>
      <c r="H7311" s="7" t="s">
        <v>7</v>
      </c>
      <c r="I7311" s="9">
        <v>9.9237319999999993E-3</v>
      </c>
      <c r="J7311" s="10">
        <v>152.8366</v>
      </c>
      <c r="K7311" s="11">
        <v>4</v>
      </c>
      <c r="L7311" s="11" t="str">
        <f>IF(Tabla134[[#This Row],[Item Weight]]&lt;$U$12,"Poco Peso",IF(Tabla134[[#This Row],[Item Weight]]&lt;$U$13,"Peso Medio","Peso Alto"))</f>
        <v>Poco Peso</v>
      </c>
      <c r="M7311" s="7">
        <v>6.26</v>
      </c>
      <c r="N7311" s="11">
        <f>IF(Tabla134[[#This Row],[Item Weight (Nulos)]]="",VLOOKUP(Tabla134[[#This Row],[Item Identifier]],'Tabla para Nulos'!$A$3:$B$1563,2,FALSE),Tabla134[[#This Row],[Item Weight (Nulos)]])</f>
        <v>6.26</v>
      </c>
      <c r="O7311" s="11" t="str">
        <f>IF(Tabla134[[#This Row],[Item Visibility]]&lt;$U$15,"Poca visibilidad",IF(Tabla134[[#This Row],[Item Visibility]]&lt;$U$16,"Visibilidad media","Mayor visibilidad"))</f>
        <v>Poca visibilidad</v>
      </c>
      <c r="P7311" s="11" t="str">
        <f>IF(Tabla134[[#This Row],[Rating]]&lt;2,"Muy Malo",IF(Tabla134[[#This Row],[Rating]]&lt;3,"Malo",IF(Tabla134[[#This Row],[Rating]]&lt;4,"Regular",IF(Tabla134[[#This Row],[Rating]]&lt;5,"Bueno","Excelente"))))</f>
        <v>Bueno</v>
      </c>
    </row>
    <row r="7312" spans="1:16" x14ac:dyDescent="0.2">
      <c r="A7312" s="7" t="s">
        <v>6</v>
      </c>
      <c r="B7312" s="7" t="s">
        <v>812</v>
      </c>
      <c r="C7312" s="7" t="s">
        <v>47</v>
      </c>
      <c r="D7312" s="8">
        <v>2020</v>
      </c>
      <c r="E7312" s="7" t="s">
        <v>919</v>
      </c>
      <c r="F7312" s="7" t="s">
        <v>796</v>
      </c>
      <c r="G7312" s="7" t="s">
        <v>1</v>
      </c>
      <c r="H7312" s="7" t="s">
        <v>7</v>
      </c>
      <c r="I7312" s="9">
        <v>0</v>
      </c>
      <c r="J7312" s="10">
        <v>176.93700000000001</v>
      </c>
      <c r="K7312" s="11">
        <v>4</v>
      </c>
      <c r="L7312" s="11" t="str">
        <f>IF(Tabla134[[#This Row],[Item Weight]]&lt;$U$12,"Poco Peso",IF(Tabla134[[#This Row],[Item Weight]]&lt;$U$13,"Peso Medio","Peso Alto"))</f>
        <v>Poco Peso</v>
      </c>
      <c r="M7312" s="7">
        <v>6.69</v>
      </c>
      <c r="N7312" s="11">
        <f>IF(Tabla134[[#This Row],[Item Weight (Nulos)]]="",VLOOKUP(Tabla134[[#This Row],[Item Identifier]],'Tabla para Nulos'!$A$3:$B$1563,2,FALSE),Tabla134[[#This Row],[Item Weight (Nulos)]])</f>
        <v>6.69</v>
      </c>
      <c r="O7312" s="11" t="str">
        <f>IF(Tabla134[[#This Row],[Item Visibility]]&lt;$U$15,"Poca visibilidad",IF(Tabla134[[#This Row],[Item Visibility]]&lt;$U$16,"Visibilidad media","Mayor visibilidad"))</f>
        <v>Poca visibilidad</v>
      </c>
      <c r="P7312" s="11" t="str">
        <f>IF(Tabla134[[#This Row],[Rating]]&lt;2,"Muy Malo",IF(Tabla134[[#This Row],[Rating]]&lt;3,"Malo",IF(Tabla134[[#This Row],[Rating]]&lt;4,"Regular",IF(Tabla134[[#This Row],[Rating]]&lt;5,"Bueno","Excelente"))))</f>
        <v>Bueno</v>
      </c>
    </row>
    <row r="7313" spans="1:16" x14ac:dyDescent="0.2">
      <c r="A7313" s="7" t="s">
        <v>6</v>
      </c>
      <c r="B7313" s="7" t="s">
        <v>935</v>
      </c>
      <c r="C7313" s="7" t="s">
        <v>47</v>
      </c>
      <c r="D7313" s="8">
        <v>2020</v>
      </c>
      <c r="E7313" s="7" t="s">
        <v>919</v>
      </c>
      <c r="F7313" s="7" t="s">
        <v>796</v>
      </c>
      <c r="G7313" s="7" t="s">
        <v>1</v>
      </c>
      <c r="H7313" s="7" t="s">
        <v>7</v>
      </c>
      <c r="I7313" s="9">
        <v>1.2528611E-2</v>
      </c>
      <c r="J7313" s="10">
        <v>195.11099999999999</v>
      </c>
      <c r="K7313" s="11">
        <v>4</v>
      </c>
      <c r="L7313" s="11" t="str">
        <f>IF(Tabla134[[#This Row],[Item Weight]]&lt;$U$12,"Poco Peso",IF(Tabla134[[#This Row],[Item Weight]]&lt;$U$13,"Peso Medio","Peso Alto"))</f>
        <v>Peso Medio</v>
      </c>
      <c r="M7313" s="7">
        <v>10.195</v>
      </c>
      <c r="N7313" s="11">
        <f>IF(Tabla134[[#This Row],[Item Weight (Nulos)]]="",VLOOKUP(Tabla134[[#This Row],[Item Identifier]],'Tabla para Nulos'!$A$3:$B$1563,2,FALSE),Tabla134[[#This Row],[Item Weight (Nulos)]])</f>
        <v>10.195</v>
      </c>
      <c r="O7313" s="11" t="str">
        <f>IF(Tabla134[[#This Row],[Item Visibility]]&lt;$U$15,"Poca visibilidad",IF(Tabla134[[#This Row],[Item Visibility]]&lt;$U$16,"Visibilidad media","Mayor visibilidad"))</f>
        <v>Poca visibilidad</v>
      </c>
      <c r="P7313" s="11" t="str">
        <f>IF(Tabla134[[#This Row],[Rating]]&lt;2,"Muy Malo",IF(Tabla134[[#This Row],[Rating]]&lt;3,"Malo",IF(Tabla134[[#This Row],[Rating]]&lt;4,"Regular",IF(Tabla134[[#This Row],[Rating]]&lt;5,"Bueno","Excelente"))))</f>
        <v>Bueno</v>
      </c>
    </row>
    <row r="7314" spans="1:16" x14ac:dyDescent="0.2">
      <c r="A7314" s="7" t="s">
        <v>6</v>
      </c>
      <c r="B7314" s="7" t="s">
        <v>52</v>
      </c>
      <c r="C7314" s="7" t="s">
        <v>47</v>
      </c>
      <c r="D7314" s="8">
        <v>2020</v>
      </c>
      <c r="E7314" s="7" t="s">
        <v>919</v>
      </c>
      <c r="F7314" s="7" t="s">
        <v>796</v>
      </c>
      <c r="G7314" s="7" t="s">
        <v>1</v>
      </c>
      <c r="H7314" s="7" t="s">
        <v>7</v>
      </c>
      <c r="I7314" s="9">
        <v>8.6149999999999994E-3</v>
      </c>
      <c r="J7314" s="10">
        <v>72.403800000000004</v>
      </c>
      <c r="K7314" s="11">
        <v>4</v>
      </c>
      <c r="L7314" s="11" t="str">
        <f>IF(Tabla134[[#This Row],[Item Weight]]&lt;$U$12,"Poco Peso",IF(Tabla134[[#This Row],[Item Weight]]&lt;$U$13,"Peso Medio","Peso Alto"))</f>
        <v>Peso Medio</v>
      </c>
      <c r="M7314" s="7">
        <v>16.75</v>
      </c>
      <c r="N7314" s="11">
        <f>IF(Tabla134[[#This Row],[Item Weight (Nulos)]]="",VLOOKUP(Tabla134[[#This Row],[Item Identifier]],'Tabla para Nulos'!$A$3:$B$1563,2,FALSE),Tabla134[[#This Row],[Item Weight (Nulos)]])</f>
        <v>16.75</v>
      </c>
      <c r="O7314" s="11" t="str">
        <f>IF(Tabla134[[#This Row],[Item Visibility]]&lt;$U$15,"Poca visibilidad",IF(Tabla134[[#This Row],[Item Visibility]]&lt;$U$16,"Visibilidad media","Mayor visibilidad"))</f>
        <v>Poca visibilidad</v>
      </c>
      <c r="P7314" s="11" t="str">
        <f>IF(Tabla134[[#This Row],[Rating]]&lt;2,"Muy Malo",IF(Tabla134[[#This Row],[Rating]]&lt;3,"Malo",IF(Tabla134[[#This Row],[Rating]]&lt;4,"Regular",IF(Tabla134[[#This Row],[Rating]]&lt;5,"Bueno","Excelente"))))</f>
        <v>Bueno</v>
      </c>
    </row>
    <row r="7315" spans="1:16" x14ac:dyDescent="0.2">
      <c r="A7315" s="7" t="s">
        <v>6</v>
      </c>
      <c r="B7315" s="7" t="s">
        <v>934</v>
      </c>
      <c r="C7315" s="7" t="s">
        <v>47</v>
      </c>
      <c r="D7315" s="8">
        <v>2020</v>
      </c>
      <c r="E7315" s="7" t="s">
        <v>919</v>
      </c>
      <c r="F7315" s="7" t="s">
        <v>796</v>
      </c>
      <c r="G7315" s="7" t="s">
        <v>1</v>
      </c>
      <c r="H7315" s="7" t="s">
        <v>7</v>
      </c>
      <c r="I7315" s="9">
        <v>9.7059595999999998E-2</v>
      </c>
      <c r="J7315" s="10">
        <v>178.6028</v>
      </c>
      <c r="K7315" s="11">
        <v>4</v>
      </c>
      <c r="L7315" s="11" t="str">
        <f>IF(Tabla134[[#This Row],[Item Weight]]&lt;$U$12,"Poco Peso",IF(Tabla134[[#This Row],[Item Weight]]&lt;$U$13,"Peso Medio","Peso Alto"))</f>
        <v>Peso Alto</v>
      </c>
      <c r="M7315" s="7">
        <v>20.2</v>
      </c>
      <c r="N7315" s="11">
        <f>IF(Tabla134[[#This Row],[Item Weight (Nulos)]]="",VLOOKUP(Tabla134[[#This Row],[Item Identifier]],'Tabla para Nulos'!$A$3:$B$1563,2,FALSE),Tabla134[[#This Row],[Item Weight (Nulos)]])</f>
        <v>20.2</v>
      </c>
      <c r="O7315" s="11" t="str">
        <f>IF(Tabla134[[#This Row],[Item Visibility]]&lt;$U$15,"Poca visibilidad",IF(Tabla134[[#This Row],[Item Visibility]]&lt;$U$16,"Visibilidad media","Mayor visibilidad"))</f>
        <v>Mayor visibilidad</v>
      </c>
      <c r="P7315" s="11" t="str">
        <f>IF(Tabla134[[#This Row],[Rating]]&lt;2,"Muy Malo",IF(Tabla134[[#This Row],[Rating]]&lt;3,"Malo",IF(Tabla134[[#This Row],[Rating]]&lt;4,"Regular",IF(Tabla134[[#This Row],[Rating]]&lt;5,"Bueno","Excelente"))))</f>
        <v>Bueno</v>
      </c>
    </row>
    <row r="7316" spans="1:16" x14ac:dyDescent="0.2">
      <c r="A7316" s="7" t="s">
        <v>6</v>
      </c>
      <c r="B7316" s="7" t="s">
        <v>933</v>
      </c>
      <c r="C7316" s="7" t="s">
        <v>14</v>
      </c>
      <c r="D7316" s="8">
        <v>2020</v>
      </c>
      <c r="E7316" s="7" t="s">
        <v>919</v>
      </c>
      <c r="F7316" s="7" t="s">
        <v>796</v>
      </c>
      <c r="G7316" s="7" t="s">
        <v>1</v>
      </c>
      <c r="H7316" s="7" t="s">
        <v>7</v>
      </c>
      <c r="I7316" s="9">
        <v>5.9976150000000004E-3</v>
      </c>
      <c r="J7316" s="10">
        <v>100.4358</v>
      </c>
      <c r="K7316" s="11">
        <v>4</v>
      </c>
      <c r="L7316" s="11" t="str">
        <f>IF(Tabla134[[#This Row],[Item Weight]]&lt;$U$12,"Poco Peso",IF(Tabla134[[#This Row],[Item Weight]]&lt;$U$13,"Peso Medio","Peso Alto"))</f>
        <v>Poco Peso</v>
      </c>
      <c r="M7316" s="7">
        <v>5.34</v>
      </c>
      <c r="N7316" s="11">
        <f>IF(Tabla134[[#This Row],[Item Weight (Nulos)]]="",VLOOKUP(Tabla134[[#This Row],[Item Identifier]],'Tabla para Nulos'!$A$3:$B$1563,2,FALSE),Tabla134[[#This Row],[Item Weight (Nulos)]])</f>
        <v>5.34</v>
      </c>
      <c r="O7316" s="11" t="str">
        <f>IF(Tabla134[[#This Row],[Item Visibility]]&lt;$U$15,"Poca visibilidad",IF(Tabla134[[#This Row],[Item Visibility]]&lt;$U$16,"Visibilidad media","Mayor visibilidad"))</f>
        <v>Poca visibilidad</v>
      </c>
      <c r="P7316" s="11" t="str">
        <f>IF(Tabla134[[#This Row],[Rating]]&lt;2,"Muy Malo",IF(Tabla134[[#This Row],[Rating]]&lt;3,"Malo",IF(Tabla134[[#This Row],[Rating]]&lt;4,"Regular",IF(Tabla134[[#This Row],[Rating]]&lt;5,"Bueno","Excelente"))))</f>
        <v>Bueno</v>
      </c>
    </row>
    <row r="7317" spans="1:16" x14ac:dyDescent="0.2">
      <c r="A7317" s="7" t="s">
        <v>6</v>
      </c>
      <c r="B7317" s="7" t="s">
        <v>932</v>
      </c>
      <c r="C7317" s="7" t="s">
        <v>14</v>
      </c>
      <c r="D7317" s="8">
        <v>2020</v>
      </c>
      <c r="E7317" s="7" t="s">
        <v>919</v>
      </c>
      <c r="F7317" s="7" t="s">
        <v>796</v>
      </c>
      <c r="G7317" s="7" t="s">
        <v>1</v>
      </c>
      <c r="H7317" s="7" t="s">
        <v>7</v>
      </c>
      <c r="I7317" s="9">
        <v>0.116331694</v>
      </c>
      <c r="J7317" s="10">
        <v>176.90280000000001</v>
      </c>
      <c r="K7317" s="11">
        <v>4</v>
      </c>
      <c r="L7317" s="11" t="str">
        <f>IF(Tabla134[[#This Row],[Item Weight]]&lt;$U$12,"Poco Peso",IF(Tabla134[[#This Row],[Item Weight]]&lt;$U$13,"Peso Medio","Peso Alto"))</f>
        <v>Poco Peso</v>
      </c>
      <c r="M7317" s="7">
        <v>8.31</v>
      </c>
      <c r="N7317" s="11">
        <f>IF(Tabla134[[#This Row],[Item Weight (Nulos)]]="",VLOOKUP(Tabla134[[#This Row],[Item Identifier]],'Tabla para Nulos'!$A$3:$B$1563,2,FALSE),Tabla134[[#This Row],[Item Weight (Nulos)]])</f>
        <v>8.31</v>
      </c>
      <c r="O7317" s="11" t="str">
        <f>IF(Tabla134[[#This Row],[Item Visibility]]&lt;$U$15,"Poca visibilidad",IF(Tabla134[[#This Row],[Item Visibility]]&lt;$U$16,"Visibilidad media","Mayor visibilidad"))</f>
        <v>Mayor visibilidad</v>
      </c>
      <c r="P7317" s="11" t="str">
        <f>IF(Tabla134[[#This Row],[Rating]]&lt;2,"Muy Malo",IF(Tabla134[[#This Row],[Rating]]&lt;3,"Malo",IF(Tabla134[[#This Row],[Rating]]&lt;4,"Regular",IF(Tabla134[[#This Row],[Rating]]&lt;5,"Bueno","Excelente"))))</f>
        <v>Bueno</v>
      </c>
    </row>
    <row r="7318" spans="1:16" x14ac:dyDescent="0.2">
      <c r="A7318" s="7" t="s">
        <v>6</v>
      </c>
      <c r="B7318" s="7" t="s">
        <v>541</v>
      </c>
      <c r="C7318" s="7" t="s">
        <v>14</v>
      </c>
      <c r="D7318" s="8">
        <v>2020</v>
      </c>
      <c r="E7318" s="7" t="s">
        <v>919</v>
      </c>
      <c r="F7318" s="7" t="s">
        <v>796</v>
      </c>
      <c r="G7318" s="7" t="s">
        <v>1</v>
      </c>
      <c r="H7318" s="7" t="s">
        <v>7</v>
      </c>
      <c r="I7318" s="9">
        <v>8.8693595E-2</v>
      </c>
      <c r="J7318" s="10">
        <v>122.57559999999999</v>
      </c>
      <c r="K7318" s="11">
        <v>4</v>
      </c>
      <c r="L7318" s="11" t="str">
        <f>IF(Tabla134[[#This Row],[Item Weight]]&lt;$U$12,"Poco Peso",IF(Tabla134[[#This Row],[Item Weight]]&lt;$U$13,"Peso Medio","Peso Alto"))</f>
        <v>Poco Peso</v>
      </c>
      <c r="M7318" s="7">
        <v>8.6549999999999994</v>
      </c>
      <c r="N7318" s="11">
        <f>IF(Tabla134[[#This Row],[Item Weight (Nulos)]]="",VLOOKUP(Tabla134[[#This Row],[Item Identifier]],'Tabla para Nulos'!$A$3:$B$1563,2,FALSE),Tabla134[[#This Row],[Item Weight (Nulos)]])</f>
        <v>8.6549999999999994</v>
      </c>
      <c r="O7318" s="11" t="str">
        <f>IF(Tabla134[[#This Row],[Item Visibility]]&lt;$U$15,"Poca visibilidad",IF(Tabla134[[#This Row],[Item Visibility]]&lt;$U$16,"Visibilidad media","Mayor visibilidad"))</f>
        <v>Visibilidad media</v>
      </c>
      <c r="P7318" s="11" t="str">
        <f>IF(Tabla134[[#This Row],[Rating]]&lt;2,"Muy Malo",IF(Tabla134[[#This Row],[Rating]]&lt;3,"Malo",IF(Tabla134[[#This Row],[Rating]]&lt;4,"Regular",IF(Tabla134[[#This Row],[Rating]]&lt;5,"Bueno","Excelente"))))</f>
        <v>Bueno</v>
      </c>
    </row>
    <row r="7319" spans="1:16" x14ac:dyDescent="0.2">
      <c r="A7319" s="7" t="s">
        <v>6</v>
      </c>
      <c r="B7319" s="7" t="s">
        <v>39</v>
      </c>
      <c r="C7319" s="7" t="s">
        <v>14</v>
      </c>
      <c r="D7319" s="8">
        <v>2020</v>
      </c>
      <c r="E7319" s="7" t="s">
        <v>919</v>
      </c>
      <c r="F7319" s="7" t="s">
        <v>796</v>
      </c>
      <c r="G7319" s="7" t="s">
        <v>1</v>
      </c>
      <c r="H7319" s="7" t="s">
        <v>7</v>
      </c>
      <c r="I7319" s="9">
        <v>8.1547149999999999E-2</v>
      </c>
      <c r="J7319" s="10">
        <v>49.800800000000002</v>
      </c>
      <c r="K7319" s="11">
        <v>4</v>
      </c>
      <c r="L7319" s="11" t="str">
        <f>IF(Tabla134[[#This Row],[Item Weight]]&lt;$U$12,"Poco Peso",IF(Tabla134[[#This Row],[Item Weight]]&lt;$U$13,"Peso Medio","Peso Alto"))</f>
        <v>Peso Medio</v>
      </c>
      <c r="M7319" s="7">
        <v>8.8949999999999996</v>
      </c>
      <c r="N7319" s="11">
        <f>IF(Tabla134[[#This Row],[Item Weight (Nulos)]]="",VLOOKUP(Tabla134[[#This Row],[Item Identifier]],'Tabla para Nulos'!$A$3:$B$1563,2,FALSE),Tabla134[[#This Row],[Item Weight (Nulos)]])</f>
        <v>8.8949999999999996</v>
      </c>
      <c r="O7319" s="11" t="str">
        <f>IF(Tabla134[[#This Row],[Item Visibility]]&lt;$U$15,"Poca visibilidad",IF(Tabla134[[#This Row],[Item Visibility]]&lt;$U$16,"Visibilidad media","Mayor visibilidad"))</f>
        <v>Visibilidad media</v>
      </c>
      <c r="P7319" s="11" t="str">
        <f>IF(Tabla134[[#This Row],[Rating]]&lt;2,"Muy Malo",IF(Tabla134[[#This Row],[Rating]]&lt;3,"Malo",IF(Tabla134[[#This Row],[Rating]]&lt;4,"Regular",IF(Tabla134[[#This Row],[Rating]]&lt;5,"Bueno","Excelente"))))</f>
        <v>Bueno</v>
      </c>
    </row>
    <row r="7320" spans="1:16" x14ac:dyDescent="0.2">
      <c r="A7320" s="7" t="s">
        <v>6</v>
      </c>
      <c r="B7320" s="7" t="s">
        <v>718</v>
      </c>
      <c r="C7320" s="7" t="s">
        <v>14</v>
      </c>
      <c r="D7320" s="8">
        <v>2020</v>
      </c>
      <c r="E7320" s="7" t="s">
        <v>919</v>
      </c>
      <c r="F7320" s="7" t="s">
        <v>796</v>
      </c>
      <c r="G7320" s="7" t="s">
        <v>1</v>
      </c>
      <c r="H7320" s="7" t="s">
        <v>7</v>
      </c>
      <c r="I7320" s="9">
        <v>8.7272074000000005E-2</v>
      </c>
      <c r="J7320" s="10">
        <v>153.7972</v>
      </c>
      <c r="K7320" s="11">
        <v>4</v>
      </c>
      <c r="L7320" s="11" t="str">
        <f>IF(Tabla134[[#This Row],[Item Weight]]&lt;$U$12,"Poco Peso",IF(Tabla134[[#This Row],[Item Weight]]&lt;$U$13,"Peso Medio","Peso Alto"))</f>
        <v>Peso Medio</v>
      </c>
      <c r="M7320" s="7">
        <v>10.695</v>
      </c>
      <c r="N7320" s="11">
        <f>IF(Tabla134[[#This Row],[Item Weight (Nulos)]]="",VLOOKUP(Tabla134[[#This Row],[Item Identifier]],'Tabla para Nulos'!$A$3:$B$1563,2,FALSE),Tabla134[[#This Row],[Item Weight (Nulos)]])</f>
        <v>10.695</v>
      </c>
      <c r="O7320" s="11" t="str">
        <f>IF(Tabla134[[#This Row],[Item Visibility]]&lt;$U$15,"Poca visibilidad",IF(Tabla134[[#This Row],[Item Visibility]]&lt;$U$16,"Visibilidad media","Mayor visibilidad"))</f>
        <v>Visibilidad media</v>
      </c>
      <c r="P7320" s="11" t="str">
        <f>IF(Tabla134[[#This Row],[Rating]]&lt;2,"Muy Malo",IF(Tabla134[[#This Row],[Rating]]&lt;3,"Malo",IF(Tabla134[[#This Row],[Rating]]&lt;4,"Regular",IF(Tabla134[[#This Row],[Rating]]&lt;5,"Bueno","Excelente"))))</f>
        <v>Bueno</v>
      </c>
    </row>
    <row r="7321" spans="1:16" x14ac:dyDescent="0.2">
      <c r="A7321" s="7" t="s">
        <v>6</v>
      </c>
      <c r="B7321" s="7" t="s">
        <v>316</v>
      </c>
      <c r="C7321" s="7" t="s">
        <v>14</v>
      </c>
      <c r="D7321" s="8">
        <v>2020</v>
      </c>
      <c r="E7321" s="7" t="s">
        <v>919</v>
      </c>
      <c r="F7321" s="7" t="s">
        <v>796</v>
      </c>
      <c r="G7321" s="7" t="s">
        <v>1</v>
      </c>
      <c r="H7321" s="7" t="s">
        <v>7</v>
      </c>
      <c r="I7321" s="9">
        <v>9.9692905999999998E-2</v>
      </c>
      <c r="J7321" s="10">
        <v>50.9666</v>
      </c>
      <c r="K7321" s="11">
        <v>4</v>
      </c>
      <c r="L7321" s="11" t="str">
        <f>IF(Tabla134[[#This Row],[Item Weight]]&lt;$U$12,"Poco Peso",IF(Tabla134[[#This Row],[Item Weight]]&lt;$U$13,"Peso Medio","Peso Alto"))</f>
        <v>Peso Medio</v>
      </c>
      <c r="M7321" s="7">
        <v>14.65</v>
      </c>
      <c r="N7321" s="11">
        <f>IF(Tabla134[[#This Row],[Item Weight (Nulos)]]="",VLOOKUP(Tabla134[[#This Row],[Item Identifier]],'Tabla para Nulos'!$A$3:$B$1563,2,FALSE),Tabla134[[#This Row],[Item Weight (Nulos)]])</f>
        <v>14.65</v>
      </c>
      <c r="O7321" s="11" t="str">
        <f>IF(Tabla134[[#This Row],[Item Visibility]]&lt;$U$15,"Poca visibilidad",IF(Tabla134[[#This Row],[Item Visibility]]&lt;$U$16,"Visibilidad media","Mayor visibilidad"))</f>
        <v>Mayor visibilidad</v>
      </c>
      <c r="P7321" s="11" t="str">
        <f>IF(Tabla134[[#This Row],[Rating]]&lt;2,"Muy Malo",IF(Tabla134[[#This Row],[Rating]]&lt;3,"Malo",IF(Tabla134[[#This Row],[Rating]]&lt;4,"Regular",IF(Tabla134[[#This Row],[Rating]]&lt;5,"Bueno","Excelente"))))</f>
        <v>Bueno</v>
      </c>
    </row>
    <row r="7322" spans="1:16" x14ac:dyDescent="0.2">
      <c r="A7322" s="7" t="s">
        <v>6</v>
      </c>
      <c r="B7322" s="7" t="s">
        <v>931</v>
      </c>
      <c r="C7322" s="7" t="s">
        <v>14</v>
      </c>
      <c r="D7322" s="8">
        <v>2020</v>
      </c>
      <c r="E7322" s="7" t="s">
        <v>919</v>
      </c>
      <c r="F7322" s="7" t="s">
        <v>796</v>
      </c>
      <c r="G7322" s="7" t="s">
        <v>1</v>
      </c>
      <c r="H7322" s="7" t="s">
        <v>7</v>
      </c>
      <c r="I7322" s="9">
        <v>6.6269294000000006E-2</v>
      </c>
      <c r="J7322" s="10">
        <v>179.666</v>
      </c>
      <c r="K7322" s="11">
        <v>4</v>
      </c>
      <c r="L7322" s="11" t="str">
        <f>IF(Tabla134[[#This Row],[Item Weight]]&lt;$U$12,"Poco Peso",IF(Tabla134[[#This Row],[Item Weight]]&lt;$U$13,"Peso Medio","Peso Alto"))</f>
        <v>Peso Medio</v>
      </c>
      <c r="M7322" s="7">
        <v>15.25</v>
      </c>
      <c r="N7322" s="11">
        <f>IF(Tabla134[[#This Row],[Item Weight (Nulos)]]="",VLOOKUP(Tabla134[[#This Row],[Item Identifier]],'Tabla para Nulos'!$A$3:$B$1563,2,FALSE),Tabla134[[#This Row],[Item Weight (Nulos)]])</f>
        <v>15.25</v>
      </c>
      <c r="O7322" s="11" t="str">
        <f>IF(Tabla134[[#This Row],[Item Visibility]]&lt;$U$15,"Poca visibilidad",IF(Tabla134[[#This Row],[Item Visibility]]&lt;$U$16,"Visibilidad media","Mayor visibilidad"))</f>
        <v>Visibilidad media</v>
      </c>
      <c r="P7322" s="11" t="str">
        <f>IF(Tabla134[[#This Row],[Rating]]&lt;2,"Muy Malo",IF(Tabla134[[#This Row],[Rating]]&lt;3,"Malo",IF(Tabla134[[#This Row],[Rating]]&lt;4,"Regular",IF(Tabla134[[#This Row],[Rating]]&lt;5,"Bueno","Excelente"))))</f>
        <v>Bueno</v>
      </c>
    </row>
    <row r="7323" spans="1:16" x14ac:dyDescent="0.2">
      <c r="A7323" s="7" t="s">
        <v>6</v>
      </c>
      <c r="B7323" s="7" t="s">
        <v>930</v>
      </c>
      <c r="C7323" s="7" t="s">
        <v>14</v>
      </c>
      <c r="D7323" s="8">
        <v>2020</v>
      </c>
      <c r="E7323" s="7" t="s">
        <v>919</v>
      </c>
      <c r="F7323" s="7" t="s">
        <v>796</v>
      </c>
      <c r="G7323" s="7" t="s">
        <v>1</v>
      </c>
      <c r="H7323" s="7" t="s">
        <v>7</v>
      </c>
      <c r="I7323" s="9">
        <v>4.7524635000000003E-2</v>
      </c>
      <c r="J7323" s="10">
        <v>118.2782</v>
      </c>
      <c r="K7323" s="11">
        <v>4</v>
      </c>
      <c r="L7323" s="11" t="str">
        <f>IF(Tabla134[[#This Row],[Item Weight]]&lt;$U$12,"Poco Peso",IF(Tabla134[[#This Row],[Item Weight]]&lt;$U$13,"Peso Medio","Peso Alto"))</f>
        <v>Peso Alto</v>
      </c>
      <c r="M7323" s="7">
        <v>17.600000000000001</v>
      </c>
      <c r="N7323" s="11">
        <f>IF(Tabla134[[#This Row],[Item Weight (Nulos)]]="",VLOOKUP(Tabla134[[#This Row],[Item Identifier]],'Tabla para Nulos'!$A$3:$B$1563,2,FALSE),Tabla134[[#This Row],[Item Weight (Nulos)]])</f>
        <v>17.600000000000001</v>
      </c>
      <c r="O7323" s="11" t="str">
        <f>IF(Tabla134[[#This Row],[Item Visibility]]&lt;$U$15,"Poca visibilidad",IF(Tabla134[[#This Row],[Item Visibility]]&lt;$U$16,"Visibilidad media","Mayor visibilidad"))</f>
        <v>Visibilidad media</v>
      </c>
      <c r="P7323" s="11" t="str">
        <f>IF(Tabla134[[#This Row],[Rating]]&lt;2,"Muy Malo",IF(Tabla134[[#This Row],[Rating]]&lt;3,"Malo",IF(Tabla134[[#This Row],[Rating]]&lt;4,"Regular",IF(Tabla134[[#This Row],[Rating]]&lt;5,"Bueno","Excelente"))))</f>
        <v>Bueno</v>
      </c>
    </row>
    <row r="7324" spans="1:16" x14ac:dyDescent="0.2">
      <c r="A7324" s="7" t="s">
        <v>6</v>
      </c>
      <c r="B7324" s="7" t="s">
        <v>800</v>
      </c>
      <c r="C7324" s="7" t="s">
        <v>14</v>
      </c>
      <c r="D7324" s="8">
        <v>2020</v>
      </c>
      <c r="E7324" s="7" t="s">
        <v>919</v>
      </c>
      <c r="F7324" s="7" t="s">
        <v>796</v>
      </c>
      <c r="G7324" s="7" t="s">
        <v>1</v>
      </c>
      <c r="H7324" s="7" t="s">
        <v>7</v>
      </c>
      <c r="I7324" s="9">
        <v>3.9443714999999997E-2</v>
      </c>
      <c r="J7324" s="10">
        <v>95.840999999999994</v>
      </c>
      <c r="K7324" s="11">
        <v>4</v>
      </c>
      <c r="L7324" s="11" t="str">
        <f>IF(Tabla134[[#This Row],[Item Weight]]&lt;$U$12,"Poco Peso",IF(Tabla134[[#This Row],[Item Weight]]&lt;$U$13,"Peso Medio","Peso Alto"))</f>
        <v>Peso Alto</v>
      </c>
      <c r="M7324" s="7">
        <v>17.600000000000001</v>
      </c>
      <c r="N7324" s="11">
        <f>IF(Tabla134[[#This Row],[Item Weight (Nulos)]]="",VLOOKUP(Tabla134[[#This Row],[Item Identifier]],'Tabla para Nulos'!$A$3:$B$1563,2,FALSE),Tabla134[[#This Row],[Item Weight (Nulos)]])</f>
        <v>17.600000000000001</v>
      </c>
      <c r="O7324" s="11" t="str">
        <f>IF(Tabla134[[#This Row],[Item Visibility]]&lt;$U$15,"Poca visibilidad",IF(Tabla134[[#This Row],[Item Visibility]]&lt;$U$16,"Visibilidad media","Mayor visibilidad"))</f>
        <v>Visibilidad media</v>
      </c>
      <c r="P7324" s="11" t="str">
        <f>IF(Tabla134[[#This Row],[Rating]]&lt;2,"Muy Malo",IF(Tabla134[[#This Row],[Rating]]&lt;3,"Malo",IF(Tabla134[[#This Row],[Rating]]&lt;4,"Regular",IF(Tabla134[[#This Row],[Rating]]&lt;5,"Bueno","Excelente"))))</f>
        <v>Bueno</v>
      </c>
    </row>
    <row r="7325" spans="1:16" x14ac:dyDescent="0.2">
      <c r="A7325" s="7" t="s">
        <v>6</v>
      </c>
      <c r="B7325" s="7" t="s">
        <v>40</v>
      </c>
      <c r="C7325" s="7" t="s">
        <v>14</v>
      </c>
      <c r="D7325" s="8">
        <v>2020</v>
      </c>
      <c r="E7325" s="7" t="s">
        <v>919</v>
      </c>
      <c r="F7325" s="7" t="s">
        <v>796</v>
      </c>
      <c r="G7325" s="7" t="s">
        <v>1</v>
      </c>
      <c r="H7325" s="7" t="s">
        <v>7</v>
      </c>
      <c r="I7325" s="9">
        <v>1.8667600999999999E-2</v>
      </c>
      <c r="J7325" s="10">
        <v>112.95440000000001</v>
      </c>
      <c r="K7325" s="11">
        <v>4</v>
      </c>
      <c r="L7325" s="11" t="str">
        <f>IF(Tabla134[[#This Row],[Item Weight]]&lt;$U$12,"Poco Peso",IF(Tabla134[[#This Row],[Item Weight]]&lt;$U$13,"Peso Medio","Peso Alto"))</f>
        <v>Peso Alto</v>
      </c>
      <c r="M7325" s="7">
        <v>19.350000000000001</v>
      </c>
      <c r="N7325" s="11">
        <f>IF(Tabla134[[#This Row],[Item Weight (Nulos)]]="",VLOOKUP(Tabla134[[#This Row],[Item Identifier]],'Tabla para Nulos'!$A$3:$B$1563,2,FALSE),Tabla134[[#This Row],[Item Weight (Nulos)]])</f>
        <v>19.350000000000001</v>
      </c>
      <c r="O7325" s="11" t="str">
        <f>IF(Tabla134[[#This Row],[Item Visibility]]&lt;$U$15,"Poca visibilidad",IF(Tabla134[[#This Row],[Item Visibility]]&lt;$U$16,"Visibilidad media","Mayor visibilidad"))</f>
        <v>Poca visibilidad</v>
      </c>
      <c r="P7325" s="11" t="str">
        <f>IF(Tabla134[[#This Row],[Rating]]&lt;2,"Muy Malo",IF(Tabla134[[#This Row],[Rating]]&lt;3,"Malo",IF(Tabla134[[#This Row],[Rating]]&lt;4,"Regular",IF(Tabla134[[#This Row],[Rating]]&lt;5,"Bueno","Excelente"))))</f>
        <v>Bueno</v>
      </c>
    </row>
    <row r="7326" spans="1:16" x14ac:dyDescent="0.2">
      <c r="A7326" s="7" t="s">
        <v>6</v>
      </c>
      <c r="B7326" s="7" t="s">
        <v>38</v>
      </c>
      <c r="C7326" s="7" t="s">
        <v>14</v>
      </c>
      <c r="D7326" s="8">
        <v>2020</v>
      </c>
      <c r="E7326" s="7" t="s">
        <v>919</v>
      </c>
      <c r="F7326" s="7" t="s">
        <v>796</v>
      </c>
      <c r="G7326" s="7" t="s">
        <v>1</v>
      </c>
      <c r="H7326" s="7" t="s">
        <v>7</v>
      </c>
      <c r="I7326" s="9">
        <v>7.7193256000000002E-2</v>
      </c>
      <c r="J7326" s="10">
        <v>112.7518</v>
      </c>
      <c r="K7326" s="11">
        <v>4</v>
      </c>
      <c r="L7326" s="11" t="str">
        <f>IF(Tabla134[[#This Row],[Item Weight]]&lt;$U$12,"Poco Peso",IF(Tabla134[[#This Row],[Item Weight]]&lt;$U$13,"Peso Medio","Peso Alto"))</f>
        <v>Peso Alto</v>
      </c>
      <c r="M7326" s="7">
        <v>19.350000000000001</v>
      </c>
      <c r="N7326" s="11">
        <f>IF(Tabla134[[#This Row],[Item Weight (Nulos)]]="",VLOOKUP(Tabla134[[#This Row],[Item Identifier]],'Tabla para Nulos'!$A$3:$B$1563,2,FALSE),Tabla134[[#This Row],[Item Weight (Nulos)]])</f>
        <v>19.350000000000001</v>
      </c>
      <c r="O7326" s="11" t="str">
        <f>IF(Tabla134[[#This Row],[Item Visibility]]&lt;$U$15,"Poca visibilidad",IF(Tabla134[[#This Row],[Item Visibility]]&lt;$U$16,"Visibilidad media","Mayor visibilidad"))</f>
        <v>Visibilidad media</v>
      </c>
      <c r="P7326" s="11" t="str">
        <f>IF(Tabla134[[#This Row],[Rating]]&lt;2,"Muy Malo",IF(Tabla134[[#This Row],[Rating]]&lt;3,"Malo",IF(Tabla134[[#This Row],[Rating]]&lt;4,"Regular",IF(Tabla134[[#This Row],[Rating]]&lt;5,"Bueno","Excelente"))))</f>
        <v>Bueno</v>
      </c>
    </row>
    <row r="7327" spans="1:16" x14ac:dyDescent="0.2">
      <c r="A7327" s="7" t="s">
        <v>6</v>
      </c>
      <c r="B7327" s="7" t="s">
        <v>929</v>
      </c>
      <c r="C7327" s="7" t="s">
        <v>19</v>
      </c>
      <c r="D7327" s="8">
        <v>2020</v>
      </c>
      <c r="E7327" s="7" t="s">
        <v>919</v>
      </c>
      <c r="F7327" s="7" t="s">
        <v>796</v>
      </c>
      <c r="G7327" s="7" t="s">
        <v>1</v>
      </c>
      <c r="H7327" s="7" t="s">
        <v>7</v>
      </c>
      <c r="I7327" s="9">
        <v>7.0841849999999998E-3</v>
      </c>
      <c r="J7327" s="10">
        <v>191.15299999999999</v>
      </c>
      <c r="K7327" s="11">
        <v>4</v>
      </c>
      <c r="L7327" s="11" t="str">
        <f>IF(Tabla134[[#This Row],[Item Weight]]&lt;$U$12,"Poco Peso",IF(Tabla134[[#This Row],[Item Weight]]&lt;$U$13,"Peso Medio","Peso Alto"))</f>
        <v>Poco Peso</v>
      </c>
      <c r="M7327" s="7">
        <v>6.1150000000000002</v>
      </c>
      <c r="N7327" s="11">
        <f>IF(Tabla134[[#This Row],[Item Weight (Nulos)]]="",VLOOKUP(Tabla134[[#This Row],[Item Identifier]],'Tabla para Nulos'!$A$3:$B$1563,2,FALSE),Tabla134[[#This Row],[Item Weight (Nulos)]])</f>
        <v>6.1150000000000002</v>
      </c>
      <c r="O7327" s="11" t="str">
        <f>IF(Tabla134[[#This Row],[Item Visibility]]&lt;$U$15,"Poca visibilidad",IF(Tabla134[[#This Row],[Item Visibility]]&lt;$U$16,"Visibilidad media","Mayor visibilidad"))</f>
        <v>Poca visibilidad</v>
      </c>
      <c r="P7327" s="11" t="str">
        <f>IF(Tabla134[[#This Row],[Rating]]&lt;2,"Muy Malo",IF(Tabla134[[#This Row],[Rating]]&lt;3,"Malo",IF(Tabla134[[#This Row],[Rating]]&lt;4,"Regular",IF(Tabla134[[#This Row],[Rating]]&lt;5,"Bueno","Excelente"))))</f>
        <v>Bueno</v>
      </c>
    </row>
    <row r="7328" spans="1:16" x14ac:dyDescent="0.2">
      <c r="A7328" s="7" t="s">
        <v>6</v>
      </c>
      <c r="B7328" s="7" t="s">
        <v>928</v>
      </c>
      <c r="C7328" s="7" t="s">
        <v>19</v>
      </c>
      <c r="D7328" s="8">
        <v>2020</v>
      </c>
      <c r="E7328" s="7" t="s">
        <v>919</v>
      </c>
      <c r="F7328" s="7" t="s">
        <v>796</v>
      </c>
      <c r="G7328" s="7" t="s">
        <v>1</v>
      </c>
      <c r="H7328" s="7" t="s">
        <v>7</v>
      </c>
      <c r="I7328" s="9">
        <v>3.2625073999999997E-2</v>
      </c>
      <c r="J7328" s="10">
        <v>124.673</v>
      </c>
      <c r="K7328" s="11">
        <v>4</v>
      </c>
      <c r="L7328" s="11" t="str">
        <f>IF(Tabla134[[#This Row],[Item Weight]]&lt;$U$12,"Poco Peso",IF(Tabla134[[#This Row],[Item Weight]]&lt;$U$13,"Peso Medio","Peso Alto"))</f>
        <v>Poco Peso</v>
      </c>
      <c r="M7328" s="7">
        <v>8.26</v>
      </c>
      <c r="N7328" s="11">
        <f>IF(Tabla134[[#This Row],[Item Weight (Nulos)]]="",VLOOKUP(Tabla134[[#This Row],[Item Identifier]],'Tabla para Nulos'!$A$3:$B$1563,2,FALSE),Tabla134[[#This Row],[Item Weight (Nulos)]])</f>
        <v>8.26</v>
      </c>
      <c r="O7328" s="11" t="str">
        <f>IF(Tabla134[[#This Row],[Item Visibility]]&lt;$U$15,"Poca visibilidad",IF(Tabla134[[#This Row],[Item Visibility]]&lt;$U$16,"Visibilidad media","Mayor visibilidad"))</f>
        <v>Visibilidad media</v>
      </c>
      <c r="P7328" s="11" t="str">
        <f>IF(Tabla134[[#This Row],[Rating]]&lt;2,"Muy Malo",IF(Tabla134[[#This Row],[Rating]]&lt;3,"Malo",IF(Tabla134[[#This Row],[Rating]]&lt;4,"Regular",IF(Tabla134[[#This Row],[Rating]]&lt;5,"Bueno","Excelente"))))</f>
        <v>Bueno</v>
      </c>
    </row>
    <row r="7329" spans="1:16" x14ac:dyDescent="0.2">
      <c r="A7329" s="7" t="s">
        <v>6</v>
      </c>
      <c r="B7329" s="7" t="s">
        <v>30</v>
      </c>
      <c r="C7329" s="7" t="s">
        <v>19</v>
      </c>
      <c r="D7329" s="8">
        <v>2020</v>
      </c>
      <c r="E7329" s="7" t="s">
        <v>919</v>
      </c>
      <c r="F7329" s="7" t="s">
        <v>796</v>
      </c>
      <c r="G7329" s="7" t="s">
        <v>1</v>
      </c>
      <c r="H7329" s="7" t="s">
        <v>7</v>
      </c>
      <c r="I7329" s="9">
        <v>0.109713464</v>
      </c>
      <c r="J7329" s="10">
        <v>41.311199999999999</v>
      </c>
      <c r="K7329" s="11">
        <v>4</v>
      </c>
      <c r="L7329" s="11" t="str">
        <f>IF(Tabla134[[#This Row],[Item Weight]]&lt;$U$12,"Poco Peso",IF(Tabla134[[#This Row],[Item Weight]]&lt;$U$13,"Peso Medio","Peso Alto"))</f>
        <v>Peso Medio</v>
      </c>
      <c r="M7329" s="7">
        <v>9.3949999999999996</v>
      </c>
      <c r="N7329" s="11">
        <f>IF(Tabla134[[#This Row],[Item Weight (Nulos)]]="",VLOOKUP(Tabla134[[#This Row],[Item Identifier]],'Tabla para Nulos'!$A$3:$B$1563,2,FALSE),Tabla134[[#This Row],[Item Weight (Nulos)]])</f>
        <v>9.3949999999999996</v>
      </c>
      <c r="O7329" s="11" t="str">
        <f>IF(Tabla134[[#This Row],[Item Visibility]]&lt;$U$15,"Poca visibilidad",IF(Tabla134[[#This Row],[Item Visibility]]&lt;$U$16,"Visibilidad media","Mayor visibilidad"))</f>
        <v>Mayor visibilidad</v>
      </c>
      <c r="P7329" s="11" t="str">
        <f>IF(Tabla134[[#This Row],[Rating]]&lt;2,"Muy Malo",IF(Tabla134[[#This Row],[Rating]]&lt;3,"Malo",IF(Tabla134[[#This Row],[Rating]]&lt;4,"Regular",IF(Tabla134[[#This Row],[Rating]]&lt;5,"Bueno","Excelente"))))</f>
        <v>Bueno</v>
      </c>
    </row>
    <row r="7330" spans="1:16" x14ac:dyDescent="0.2">
      <c r="A7330" s="7" t="s">
        <v>6</v>
      </c>
      <c r="B7330" s="7" t="s">
        <v>715</v>
      </c>
      <c r="C7330" s="7" t="s">
        <v>19</v>
      </c>
      <c r="D7330" s="8">
        <v>2020</v>
      </c>
      <c r="E7330" s="7" t="s">
        <v>919</v>
      </c>
      <c r="F7330" s="7" t="s">
        <v>796</v>
      </c>
      <c r="G7330" s="7" t="s">
        <v>1</v>
      </c>
      <c r="H7330" s="7" t="s">
        <v>7</v>
      </c>
      <c r="I7330" s="9">
        <v>4.0154086999999998E-2</v>
      </c>
      <c r="J7330" s="10">
        <v>164.68680000000001</v>
      </c>
      <c r="K7330" s="11">
        <v>4</v>
      </c>
      <c r="L7330" s="11" t="str">
        <f>IF(Tabla134[[#This Row],[Item Weight]]&lt;$U$12,"Poco Peso",IF(Tabla134[[#This Row],[Item Weight]]&lt;$U$13,"Peso Medio","Peso Alto"))</f>
        <v>Peso Alto</v>
      </c>
      <c r="M7330" s="7">
        <v>19.350000000000001</v>
      </c>
      <c r="N7330" s="11">
        <f>IF(Tabla134[[#This Row],[Item Weight (Nulos)]]="",VLOOKUP(Tabla134[[#This Row],[Item Identifier]],'Tabla para Nulos'!$A$3:$B$1563,2,FALSE),Tabla134[[#This Row],[Item Weight (Nulos)]])</f>
        <v>19.350000000000001</v>
      </c>
      <c r="O7330" s="11" t="str">
        <f>IF(Tabla134[[#This Row],[Item Visibility]]&lt;$U$15,"Poca visibilidad",IF(Tabla134[[#This Row],[Item Visibility]]&lt;$U$16,"Visibilidad media","Mayor visibilidad"))</f>
        <v>Visibilidad media</v>
      </c>
      <c r="P7330" s="11" t="str">
        <f>IF(Tabla134[[#This Row],[Rating]]&lt;2,"Muy Malo",IF(Tabla134[[#This Row],[Rating]]&lt;3,"Malo",IF(Tabla134[[#This Row],[Rating]]&lt;4,"Regular",IF(Tabla134[[#This Row],[Rating]]&lt;5,"Bueno","Excelente"))))</f>
        <v>Bueno</v>
      </c>
    </row>
    <row r="7331" spans="1:16" x14ac:dyDescent="0.2">
      <c r="A7331" s="7" t="s">
        <v>6</v>
      </c>
      <c r="B7331" s="7" t="s">
        <v>927</v>
      </c>
      <c r="C7331" s="7" t="s">
        <v>122</v>
      </c>
      <c r="D7331" s="8">
        <v>2020</v>
      </c>
      <c r="E7331" s="7" t="s">
        <v>919</v>
      </c>
      <c r="F7331" s="7" t="s">
        <v>796</v>
      </c>
      <c r="G7331" s="7" t="s">
        <v>1</v>
      </c>
      <c r="H7331" s="7" t="s">
        <v>7</v>
      </c>
      <c r="I7331" s="9">
        <v>6.6555152000000006E-2</v>
      </c>
      <c r="J7331" s="10">
        <v>80.896000000000001</v>
      </c>
      <c r="K7331" s="11">
        <v>4</v>
      </c>
      <c r="L7331" s="11" t="str">
        <f>IF(Tabla134[[#This Row],[Item Weight]]&lt;$U$12,"Poco Peso",IF(Tabla134[[#This Row],[Item Weight]]&lt;$U$13,"Peso Medio","Peso Alto"))</f>
        <v>Peso Medio</v>
      </c>
      <c r="M7331" s="7">
        <v>10.5</v>
      </c>
      <c r="N7331" s="11">
        <f>IF(Tabla134[[#This Row],[Item Weight (Nulos)]]="",VLOOKUP(Tabla134[[#This Row],[Item Identifier]],'Tabla para Nulos'!$A$3:$B$1563,2,FALSE),Tabla134[[#This Row],[Item Weight (Nulos)]])</f>
        <v>10.5</v>
      </c>
      <c r="O7331" s="11" t="str">
        <f>IF(Tabla134[[#This Row],[Item Visibility]]&lt;$U$15,"Poca visibilidad",IF(Tabla134[[#This Row],[Item Visibility]]&lt;$U$16,"Visibilidad media","Mayor visibilidad"))</f>
        <v>Visibilidad media</v>
      </c>
      <c r="P7331" s="11" t="str">
        <f>IF(Tabla134[[#This Row],[Rating]]&lt;2,"Muy Malo",IF(Tabla134[[#This Row],[Rating]]&lt;3,"Malo",IF(Tabla134[[#This Row],[Rating]]&lt;4,"Regular",IF(Tabla134[[#This Row],[Rating]]&lt;5,"Bueno","Excelente"))))</f>
        <v>Bueno</v>
      </c>
    </row>
    <row r="7332" spans="1:16" x14ac:dyDescent="0.2">
      <c r="A7332" s="7" t="s">
        <v>6</v>
      </c>
      <c r="B7332" s="7" t="s">
        <v>926</v>
      </c>
      <c r="C7332" s="7" t="s">
        <v>122</v>
      </c>
      <c r="D7332" s="8">
        <v>2020</v>
      </c>
      <c r="E7332" s="7" t="s">
        <v>919</v>
      </c>
      <c r="F7332" s="7" t="s">
        <v>796</v>
      </c>
      <c r="G7332" s="7" t="s">
        <v>1</v>
      </c>
      <c r="H7332" s="7" t="s">
        <v>7</v>
      </c>
      <c r="I7332" s="9">
        <v>6.4984486999999994E-2</v>
      </c>
      <c r="J7332" s="10">
        <v>92.580399999999997</v>
      </c>
      <c r="K7332" s="11">
        <v>4</v>
      </c>
      <c r="L7332" s="11" t="str">
        <f>IF(Tabla134[[#This Row],[Item Weight]]&lt;$U$12,"Poco Peso",IF(Tabla134[[#This Row],[Item Weight]]&lt;$U$13,"Peso Medio","Peso Alto"))</f>
        <v>Peso Medio</v>
      </c>
      <c r="M7332" s="7">
        <v>12.3</v>
      </c>
      <c r="N7332" s="11">
        <f>IF(Tabla134[[#This Row],[Item Weight (Nulos)]]="",VLOOKUP(Tabla134[[#This Row],[Item Identifier]],'Tabla para Nulos'!$A$3:$B$1563,2,FALSE),Tabla134[[#This Row],[Item Weight (Nulos)]])</f>
        <v>12.3</v>
      </c>
      <c r="O7332" s="11" t="str">
        <f>IF(Tabla134[[#This Row],[Item Visibility]]&lt;$U$15,"Poca visibilidad",IF(Tabla134[[#This Row],[Item Visibility]]&lt;$U$16,"Visibilidad media","Mayor visibilidad"))</f>
        <v>Visibilidad media</v>
      </c>
      <c r="P7332" s="11" t="str">
        <f>IF(Tabla134[[#This Row],[Rating]]&lt;2,"Muy Malo",IF(Tabla134[[#This Row],[Rating]]&lt;3,"Malo",IF(Tabla134[[#This Row],[Rating]]&lt;4,"Regular",IF(Tabla134[[#This Row],[Rating]]&lt;5,"Bueno","Excelente"))))</f>
        <v>Bueno</v>
      </c>
    </row>
    <row r="7333" spans="1:16" x14ac:dyDescent="0.2">
      <c r="A7333" s="7" t="s">
        <v>6</v>
      </c>
      <c r="B7333" s="7" t="s">
        <v>704</v>
      </c>
      <c r="C7333" s="7" t="s">
        <v>122</v>
      </c>
      <c r="D7333" s="8">
        <v>2020</v>
      </c>
      <c r="E7333" s="7" t="s">
        <v>919</v>
      </c>
      <c r="F7333" s="7" t="s">
        <v>796</v>
      </c>
      <c r="G7333" s="7" t="s">
        <v>1</v>
      </c>
      <c r="H7333" s="7" t="s">
        <v>7</v>
      </c>
      <c r="I7333" s="9">
        <v>5.4937907000000001E-2</v>
      </c>
      <c r="J7333" s="10">
        <v>64.216800000000006</v>
      </c>
      <c r="K7333" s="11">
        <v>4</v>
      </c>
      <c r="L7333" s="11" t="str">
        <f>IF(Tabla134[[#This Row],[Item Weight]]&lt;$U$12,"Poco Peso",IF(Tabla134[[#This Row],[Item Weight]]&lt;$U$13,"Peso Medio","Peso Alto"))</f>
        <v>Peso Medio</v>
      </c>
      <c r="M7333" s="7">
        <v>16.7</v>
      </c>
      <c r="N7333" s="11">
        <f>IF(Tabla134[[#This Row],[Item Weight (Nulos)]]="",VLOOKUP(Tabla134[[#This Row],[Item Identifier]],'Tabla para Nulos'!$A$3:$B$1563,2,FALSE),Tabla134[[#This Row],[Item Weight (Nulos)]])</f>
        <v>16.7</v>
      </c>
      <c r="O7333" s="11" t="str">
        <f>IF(Tabla134[[#This Row],[Item Visibility]]&lt;$U$15,"Poca visibilidad",IF(Tabla134[[#This Row],[Item Visibility]]&lt;$U$16,"Visibilidad media","Mayor visibilidad"))</f>
        <v>Visibilidad media</v>
      </c>
      <c r="P7333" s="11" t="str">
        <f>IF(Tabla134[[#This Row],[Rating]]&lt;2,"Muy Malo",IF(Tabla134[[#This Row],[Rating]]&lt;3,"Malo",IF(Tabla134[[#This Row],[Rating]]&lt;4,"Regular",IF(Tabla134[[#This Row],[Rating]]&lt;5,"Bueno","Excelente"))))</f>
        <v>Bueno</v>
      </c>
    </row>
    <row r="7334" spans="1:16" x14ac:dyDescent="0.2">
      <c r="A7334" s="7" t="s">
        <v>21</v>
      </c>
      <c r="B7334" s="7" t="s">
        <v>925</v>
      </c>
      <c r="C7334" s="7" t="s">
        <v>17</v>
      </c>
      <c r="D7334" s="8">
        <v>2015</v>
      </c>
      <c r="E7334" s="7" t="s">
        <v>922</v>
      </c>
      <c r="F7334" s="7" t="s">
        <v>796</v>
      </c>
      <c r="G7334" s="7" t="s">
        <v>1</v>
      </c>
      <c r="H7334" s="7" t="s">
        <v>7</v>
      </c>
      <c r="I7334" s="9">
        <v>3.0497324999999999E-2</v>
      </c>
      <c r="J7334" s="10">
        <v>256.96719999999999</v>
      </c>
      <c r="K7334" s="11">
        <v>4</v>
      </c>
      <c r="L7334" s="11" t="str">
        <f>IF(Tabla134[[#This Row],[Item Weight]]&lt;$U$12,"Poco Peso",IF(Tabla134[[#This Row],[Item Weight]]&lt;$U$13,"Peso Medio","Peso Alto"))</f>
        <v>Peso Alto</v>
      </c>
      <c r="M7334" s="7">
        <v>17.75</v>
      </c>
      <c r="N7334" s="11">
        <f>IF(Tabla134[[#This Row],[Item Weight (Nulos)]]="",VLOOKUP(Tabla134[[#This Row],[Item Identifier]],'Tabla para Nulos'!$A$3:$B$1563,2,FALSE),Tabla134[[#This Row],[Item Weight (Nulos)]])</f>
        <v>17.75</v>
      </c>
      <c r="O7334" s="11" t="str">
        <f>IF(Tabla134[[#This Row],[Item Visibility]]&lt;$U$15,"Poca visibilidad",IF(Tabla134[[#This Row],[Item Visibility]]&lt;$U$16,"Visibilidad media","Mayor visibilidad"))</f>
        <v>Visibilidad media</v>
      </c>
      <c r="P7334" s="11" t="str">
        <f>IF(Tabla134[[#This Row],[Rating]]&lt;2,"Muy Malo",IF(Tabla134[[#This Row],[Rating]]&lt;3,"Malo",IF(Tabla134[[#This Row],[Rating]]&lt;4,"Regular",IF(Tabla134[[#This Row],[Rating]]&lt;5,"Bueno","Excelente"))))</f>
        <v>Bueno</v>
      </c>
    </row>
    <row r="7335" spans="1:16" x14ac:dyDescent="0.2">
      <c r="A7335" s="7" t="s">
        <v>21</v>
      </c>
      <c r="B7335" s="7" t="s">
        <v>474</v>
      </c>
      <c r="C7335" s="7" t="s">
        <v>10</v>
      </c>
      <c r="D7335" s="8">
        <v>2015</v>
      </c>
      <c r="E7335" s="7" t="s">
        <v>922</v>
      </c>
      <c r="F7335" s="7" t="s">
        <v>796</v>
      </c>
      <c r="G7335" s="7" t="s">
        <v>1</v>
      </c>
      <c r="H7335" s="7" t="s">
        <v>7</v>
      </c>
      <c r="I7335" s="9">
        <v>3.1112642999999999E-2</v>
      </c>
      <c r="J7335" s="10">
        <v>104.999</v>
      </c>
      <c r="K7335" s="11">
        <v>4</v>
      </c>
      <c r="L7335" s="11" t="str">
        <f>IF(Tabla134[[#This Row],[Item Weight]]&lt;$U$12,"Poco Peso",IF(Tabla134[[#This Row],[Item Weight]]&lt;$U$13,"Peso Medio","Peso Alto"))</f>
        <v>Peso Medio</v>
      </c>
      <c r="M7335" s="7">
        <v>12.5</v>
      </c>
      <c r="N7335" s="11">
        <f>IF(Tabla134[[#This Row],[Item Weight (Nulos)]]="",VLOOKUP(Tabla134[[#This Row],[Item Identifier]],'Tabla para Nulos'!$A$3:$B$1563,2,FALSE),Tabla134[[#This Row],[Item Weight (Nulos)]])</f>
        <v>12.5</v>
      </c>
      <c r="O7335" s="11" t="str">
        <f>IF(Tabla134[[#This Row],[Item Visibility]]&lt;$U$15,"Poca visibilidad",IF(Tabla134[[#This Row],[Item Visibility]]&lt;$U$16,"Visibilidad media","Mayor visibilidad"))</f>
        <v>Visibilidad media</v>
      </c>
      <c r="P7335" s="11" t="str">
        <f>IF(Tabla134[[#This Row],[Rating]]&lt;2,"Muy Malo",IF(Tabla134[[#This Row],[Rating]]&lt;3,"Malo",IF(Tabla134[[#This Row],[Rating]]&lt;4,"Regular",IF(Tabla134[[#This Row],[Rating]]&lt;5,"Bueno","Excelente"))))</f>
        <v>Bueno</v>
      </c>
    </row>
    <row r="7336" spans="1:16" x14ac:dyDescent="0.2">
      <c r="A7336" s="7" t="s">
        <v>21</v>
      </c>
      <c r="B7336" s="7" t="s">
        <v>237</v>
      </c>
      <c r="C7336" s="7" t="s">
        <v>10</v>
      </c>
      <c r="D7336" s="8">
        <v>2020</v>
      </c>
      <c r="E7336" s="7" t="s">
        <v>919</v>
      </c>
      <c r="F7336" s="7" t="s">
        <v>796</v>
      </c>
      <c r="G7336" s="7" t="s">
        <v>1</v>
      </c>
      <c r="H7336" s="7" t="s">
        <v>7</v>
      </c>
      <c r="I7336" s="9">
        <v>2.1617996E-2</v>
      </c>
      <c r="J7336" s="10">
        <v>179.69759999999999</v>
      </c>
      <c r="K7336" s="11">
        <v>4</v>
      </c>
      <c r="L7336" s="11" t="str">
        <f>IF(Tabla134[[#This Row],[Item Weight]]&lt;$U$12,"Poco Peso",IF(Tabla134[[#This Row],[Item Weight]]&lt;$U$13,"Peso Medio","Peso Alto"))</f>
        <v>Peso Medio</v>
      </c>
      <c r="M7336" s="7">
        <v>13.5</v>
      </c>
      <c r="N7336" s="11">
        <f>IF(Tabla134[[#This Row],[Item Weight (Nulos)]]="",VLOOKUP(Tabla134[[#This Row],[Item Identifier]],'Tabla para Nulos'!$A$3:$B$1563,2,FALSE),Tabla134[[#This Row],[Item Weight (Nulos)]])</f>
        <v>13.5</v>
      </c>
      <c r="O7336" s="11" t="str">
        <f>IF(Tabla134[[#This Row],[Item Visibility]]&lt;$U$15,"Poca visibilidad",IF(Tabla134[[#This Row],[Item Visibility]]&lt;$U$16,"Visibilidad media","Mayor visibilidad"))</f>
        <v>Poca visibilidad</v>
      </c>
      <c r="P7336" s="11" t="str">
        <f>IF(Tabla134[[#This Row],[Rating]]&lt;2,"Muy Malo",IF(Tabla134[[#This Row],[Rating]]&lt;3,"Malo",IF(Tabla134[[#This Row],[Rating]]&lt;4,"Regular",IF(Tabla134[[#This Row],[Rating]]&lt;5,"Bueno","Excelente"))))</f>
        <v>Bueno</v>
      </c>
    </row>
    <row r="7337" spans="1:16" x14ac:dyDescent="0.2">
      <c r="A7337" s="7" t="s">
        <v>21</v>
      </c>
      <c r="B7337" s="7" t="s">
        <v>924</v>
      </c>
      <c r="C7337" s="7" t="s">
        <v>171</v>
      </c>
      <c r="D7337" s="8">
        <v>2020</v>
      </c>
      <c r="E7337" s="7" t="s">
        <v>919</v>
      </c>
      <c r="F7337" s="7" t="s">
        <v>796</v>
      </c>
      <c r="G7337" s="7" t="s">
        <v>1</v>
      </c>
      <c r="H7337" s="7" t="s">
        <v>7</v>
      </c>
      <c r="I7337" s="9">
        <v>9.1074449000000002E-2</v>
      </c>
      <c r="J7337" s="10">
        <v>196.81100000000001</v>
      </c>
      <c r="K7337" s="11">
        <v>4</v>
      </c>
      <c r="L7337" s="11" t="str">
        <f>IF(Tabla134[[#This Row],[Item Weight]]&lt;$U$12,"Poco Peso",IF(Tabla134[[#This Row],[Item Weight]]&lt;$U$13,"Peso Medio","Peso Alto"))</f>
        <v>Peso Medio</v>
      </c>
      <c r="M7337" s="7">
        <v>16.350000000000001</v>
      </c>
      <c r="N7337" s="11">
        <f>IF(Tabla134[[#This Row],[Item Weight (Nulos)]]="",VLOOKUP(Tabla134[[#This Row],[Item Identifier]],'Tabla para Nulos'!$A$3:$B$1563,2,FALSE),Tabla134[[#This Row],[Item Weight (Nulos)]])</f>
        <v>16.350000000000001</v>
      </c>
      <c r="O7337" s="11" t="str">
        <f>IF(Tabla134[[#This Row],[Item Visibility]]&lt;$U$15,"Poca visibilidad",IF(Tabla134[[#This Row],[Item Visibility]]&lt;$U$16,"Visibilidad media","Mayor visibilidad"))</f>
        <v>Visibilidad media</v>
      </c>
      <c r="P7337" s="11" t="str">
        <f>IF(Tabla134[[#This Row],[Rating]]&lt;2,"Muy Malo",IF(Tabla134[[#This Row],[Rating]]&lt;3,"Malo",IF(Tabla134[[#This Row],[Rating]]&lt;4,"Regular",IF(Tabla134[[#This Row],[Rating]]&lt;5,"Bueno","Excelente"))))</f>
        <v>Bueno</v>
      </c>
    </row>
    <row r="7338" spans="1:16" x14ac:dyDescent="0.2">
      <c r="A7338" s="7" t="s">
        <v>21</v>
      </c>
      <c r="B7338" s="7" t="s">
        <v>162</v>
      </c>
      <c r="C7338" s="7" t="s">
        <v>14</v>
      </c>
      <c r="D7338" s="8">
        <v>2020</v>
      </c>
      <c r="E7338" s="7" t="s">
        <v>919</v>
      </c>
      <c r="F7338" s="7" t="s">
        <v>796</v>
      </c>
      <c r="G7338" s="7" t="s">
        <v>1</v>
      </c>
      <c r="H7338" s="7" t="s">
        <v>7</v>
      </c>
      <c r="I7338" s="9">
        <v>0.11830085</v>
      </c>
      <c r="J7338" s="10">
        <v>196.21360000000001</v>
      </c>
      <c r="K7338" s="11">
        <v>4</v>
      </c>
      <c r="L7338" s="11" t="str">
        <f>IF(Tabla134[[#This Row],[Item Weight]]&lt;$U$12,"Poco Peso",IF(Tabla134[[#This Row],[Item Weight]]&lt;$U$13,"Peso Medio","Peso Alto"))</f>
        <v>Peso Medio</v>
      </c>
      <c r="M7338" s="7">
        <v>13.6</v>
      </c>
      <c r="N7338" s="11">
        <f>IF(Tabla134[[#This Row],[Item Weight (Nulos)]]="",VLOOKUP(Tabla134[[#This Row],[Item Identifier]],'Tabla para Nulos'!$A$3:$B$1563,2,FALSE),Tabla134[[#This Row],[Item Weight (Nulos)]])</f>
        <v>13.6</v>
      </c>
      <c r="O7338" s="11" t="str">
        <f>IF(Tabla134[[#This Row],[Item Visibility]]&lt;$U$15,"Poca visibilidad",IF(Tabla134[[#This Row],[Item Visibility]]&lt;$U$16,"Visibilidad media","Mayor visibilidad"))</f>
        <v>Mayor visibilidad</v>
      </c>
      <c r="P7338" s="11" t="str">
        <f>IF(Tabla134[[#This Row],[Rating]]&lt;2,"Muy Malo",IF(Tabla134[[#This Row],[Rating]]&lt;3,"Malo",IF(Tabla134[[#This Row],[Rating]]&lt;4,"Regular",IF(Tabla134[[#This Row],[Rating]]&lt;5,"Bueno","Excelente"))))</f>
        <v>Bueno</v>
      </c>
    </row>
    <row r="7339" spans="1:16" x14ac:dyDescent="0.2">
      <c r="A7339" s="7" t="s">
        <v>21</v>
      </c>
      <c r="B7339" s="7" t="s">
        <v>152</v>
      </c>
      <c r="C7339" s="7" t="s">
        <v>14</v>
      </c>
      <c r="D7339" s="8">
        <v>2020</v>
      </c>
      <c r="E7339" s="7" t="s">
        <v>919</v>
      </c>
      <c r="F7339" s="7" t="s">
        <v>796</v>
      </c>
      <c r="G7339" s="7" t="s">
        <v>1</v>
      </c>
      <c r="H7339" s="7" t="s">
        <v>7</v>
      </c>
      <c r="I7339" s="9">
        <v>3.6596011999999997E-2</v>
      </c>
      <c r="J7339" s="10">
        <v>90.648799999999994</v>
      </c>
      <c r="K7339" s="11">
        <v>4</v>
      </c>
      <c r="L7339" s="11" t="str">
        <f>IF(Tabla134[[#This Row],[Item Weight]]&lt;$U$12,"Poco Peso",IF(Tabla134[[#This Row],[Item Weight]]&lt;$U$13,"Peso Medio","Peso Alto"))</f>
        <v>Peso Alto</v>
      </c>
      <c r="M7339" s="7">
        <v>16.850000000000001</v>
      </c>
      <c r="N7339" s="11">
        <f>IF(Tabla134[[#This Row],[Item Weight (Nulos)]]="",VLOOKUP(Tabla134[[#This Row],[Item Identifier]],'Tabla para Nulos'!$A$3:$B$1563,2,FALSE),Tabla134[[#This Row],[Item Weight (Nulos)]])</f>
        <v>16.850000000000001</v>
      </c>
      <c r="O7339" s="11" t="str">
        <f>IF(Tabla134[[#This Row],[Item Visibility]]&lt;$U$15,"Poca visibilidad",IF(Tabla134[[#This Row],[Item Visibility]]&lt;$U$16,"Visibilidad media","Mayor visibilidad"))</f>
        <v>Visibilidad media</v>
      </c>
      <c r="P7339" s="11" t="str">
        <f>IF(Tabla134[[#This Row],[Rating]]&lt;2,"Muy Malo",IF(Tabla134[[#This Row],[Rating]]&lt;3,"Malo",IF(Tabla134[[#This Row],[Rating]]&lt;4,"Regular",IF(Tabla134[[#This Row],[Rating]]&lt;5,"Bueno","Excelente"))))</f>
        <v>Bueno</v>
      </c>
    </row>
    <row r="7340" spans="1:16" x14ac:dyDescent="0.2">
      <c r="A7340" s="7" t="s">
        <v>6</v>
      </c>
      <c r="B7340" s="7" t="s">
        <v>365</v>
      </c>
      <c r="C7340" s="7" t="s">
        <v>71</v>
      </c>
      <c r="D7340" s="8">
        <v>2015</v>
      </c>
      <c r="E7340" s="7" t="s">
        <v>922</v>
      </c>
      <c r="F7340" s="7" t="s">
        <v>796</v>
      </c>
      <c r="G7340" s="7" t="s">
        <v>1</v>
      </c>
      <c r="H7340" s="7" t="s">
        <v>7</v>
      </c>
      <c r="I7340" s="9">
        <v>0.125857678</v>
      </c>
      <c r="J7340" s="10">
        <v>100.53579999999999</v>
      </c>
      <c r="K7340" s="11">
        <v>4</v>
      </c>
      <c r="L7340" s="11" t="str">
        <f>IF(Tabla134[[#This Row],[Item Weight]]&lt;$U$12,"Poco Peso",IF(Tabla134[[#This Row],[Item Weight]]&lt;$U$13,"Peso Medio","Peso Alto"))</f>
        <v>Peso Medio</v>
      </c>
      <c r="M7340" s="7">
        <v>11.5</v>
      </c>
      <c r="N7340" s="11">
        <f>IF(Tabla134[[#This Row],[Item Weight (Nulos)]]="",VLOOKUP(Tabla134[[#This Row],[Item Identifier]],'Tabla para Nulos'!$A$3:$B$1563,2,FALSE),Tabla134[[#This Row],[Item Weight (Nulos)]])</f>
        <v>11.5</v>
      </c>
      <c r="O7340" s="11" t="str">
        <f>IF(Tabla134[[#This Row],[Item Visibility]]&lt;$U$15,"Poca visibilidad",IF(Tabla134[[#This Row],[Item Visibility]]&lt;$U$16,"Visibilidad media","Mayor visibilidad"))</f>
        <v>Mayor visibilidad</v>
      </c>
      <c r="P7340" s="11" t="str">
        <f>IF(Tabla134[[#This Row],[Rating]]&lt;2,"Muy Malo",IF(Tabla134[[#This Row],[Rating]]&lt;3,"Malo",IF(Tabla134[[#This Row],[Rating]]&lt;4,"Regular",IF(Tabla134[[#This Row],[Rating]]&lt;5,"Bueno","Excelente"))))</f>
        <v>Bueno</v>
      </c>
    </row>
    <row r="7341" spans="1:16" x14ac:dyDescent="0.2">
      <c r="A7341" s="7" t="s">
        <v>6</v>
      </c>
      <c r="B7341" s="7" t="s">
        <v>923</v>
      </c>
      <c r="C7341" s="7" t="s">
        <v>10</v>
      </c>
      <c r="D7341" s="8">
        <v>2015</v>
      </c>
      <c r="E7341" s="7" t="s">
        <v>922</v>
      </c>
      <c r="F7341" s="7" t="s">
        <v>796</v>
      </c>
      <c r="G7341" s="7" t="s">
        <v>1</v>
      </c>
      <c r="H7341" s="7" t="s">
        <v>7</v>
      </c>
      <c r="I7341" s="9">
        <v>6.6431507000000001E-2</v>
      </c>
      <c r="J7341" s="10">
        <v>250.10919999999999</v>
      </c>
      <c r="K7341" s="11">
        <v>4</v>
      </c>
      <c r="L7341" s="11" t="str">
        <f>IF(Tabla134[[#This Row],[Item Weight]]&lt;$U$12,"Poco Peso",IF(Tabla134[[#This Row],[Item Weight]]&lt;$U$13,"Peso Medio","Peso Alto"))</f>
        <v>Peso Alto</v>
      </c>
      <c r="M7341" s="7">
        <v>18.2</v>
      </c>
      <c r="N7341" s="11">
        <f>IF(Tabla134[[#This Row],[Item Weight (Nulos)]]="",VLOOKUP(Tabla134[[#This Row],[Item Identifier]],'Tabla para Nulos'!$A$3:$B$1563,2,FALSE),Tabla134[[#This Row],[Item Weight (Nulos)]])</f>
        <v>18.2</v>
      </c>
      <c r="O7341" s="11" t="str">
        <f>IF(Tabla134[[#This Row],[Item Visibility]]&lt;$U$15,"Poca visibilidad",IF(Tabla134[[#This Row],[Item Visibility]]&lt;$U$16,"Visibilidad media","Mayor visibilidad"))</f>
        <v>Visibilidad media</v>
      </c>
      <c r="P7341" s="11" t="str">
        <f>IF(Tabla134[[#This Row],[Rating]]&lt;2,"Muy Malo",IF(Tabla134[[#This Row],[Rating]]&lt;3,"Malo",IF(Tabla134[[#This Row],[Rating]]&lt;4,"Regular",IF(Tabla134[[#This Row],[Rating]]&lt;5,"Bueno","Excelente"))))</f>
        <v>Bueno</v>
      </c>
    </row>
    <row r="7342" spans="1:16" x14ac:dyDescent="0.2">
      <c r="A7342" s="7" t="s">
        <v>6</v>
      </c>
      <c r="B7342" s="7" t="s">
        <v>921</v>
      </c>
      <c r="C7342" s="7" t="s">
        <v>28</v>
      </c>
      <c r="D7342" s="8">
        <v>2020</v>
      </c>
      <c r="E7342" s="7" t="s">
        <v>919</v>
      </c>
      <c r="F7342" s="7" t="s">
        <v>796</v>
      </c>
      <c r="G7342" s="7" t="s">
        <v>1</v>
      </c>
      <c r="H7342" s="7" t="s">
        <v>7</v>
      </c>
      <c r="I7342" s="9">
        <v>0.122274118</v>
      </c>
      <c r="J7342" s="10">
        <v>40.345399999999998</v>
      </c>
      <c r="K7342" s="11">
        <v>4</v>
      </c>
      <c r="L7342" s="11" t="str">
        <f>IF(Tabla134[[#This Row],[Item Weight]]&lt;$U$12,"Poco Peso",IF(Tabla134[[#This Row],[Item Weight]]&lt;$U$13,"Peso Medio","Peso Alto"))</f>
        <v>Poco Peso</v>
      </c>
      <c r="M7342" s="7">
        <v>6.7149999999999999</v>
      </c>
      <c r="N7342" s="11">
        <f>IF(Tabla134[[#This Row],[Item Weight (Nulos)]]="",VLOOKUP(Tabla134[[#This Row],[Item Identifier]],'Tabla para Nulos'!$A$3:$B$1563,2,FALSE),Tabla134[[#This Row],[Item Weight (Nulos)]])</f>
        <v>6.7149999999999999</v>
      </c>
      <c r="O7342" s="11" t="str">
        <f>IF(Tabla134[[#This Row],[Item Visibility]]&lt;$U$15,"Poca visibilidad",IF(Tabla134[[#This Row],[Item Visibility]]&lt;$U$16,"Visibilidad media","Mayor visibilidad"))</f>
        <v>Mayor visibilidad</v>
      </c>
      <c r="P7342" s="11" t="str">
        <f>IF(Tabla134[[#This Row],[Rating]]&lt;2,"Muy Malo",IF(Tabla134[[#This Row],[Rating]]&lt;3,"Malo",IF(Tabla134[[#This Row],[Rating]]&lt;4,"Regular",IF(Tabla134[[#This Row],[Rating]]&lt;5,"Bueno","Excelente"))))</f>
        <v>Bueno</v>
      </c>
    </row>
    <row r="7343" spans="1:16" x14ac:dyDescent="0.2">
      <c r="A7343" s="7" t="s">
        <v>6</v>
      </c>
      <c r="B7343" s="7" t="s">
        <v>920</v>
      </c>
      <c r="C7343" s="7" t="s">
        <v>28</v>
      </c>
      <c r="D7343" s="8">
        <v>2020</v>
      </c>
      <c r="E7343" s="7" t="s">
        <v>919</v>
      </c>
      <c r="F7343" s="7" t="s">
        <v>796</v>
      </c>
      <c r="G7343" s="7" t="s">
        <v>1</v>
      </c>
      <c r="H7343" s="7" t="s">
        <v>7</v>
      </c>
      <c r="I7343" s="9">
        <v>2.5513972999999999E-2</v>
      </c>
      <c r="J7343" s="10">
        <v>83.793400000000005</v>
      </c>
      <c r="K7343" s="11">
        <v>4</v>
      </c>
      <c r="L7343" s="11" t="str">
        <f>IF(Tabla134[[#This Row],[Item Weight]]&lt;$U$12,"Poco Peso",IF(Tabla134[[#This Row],[Item Weight]]&lt;$U$13,"Peso Medio","Peso Alto"))</f>
        <v>Peso Medio</v>
      </c>
      <c r="M7343" s="7">
        <v>15.5</v>
      </c>
      <c r="N7343" s="11">
        <f>IF(Tabla134[[#This Row],[Item Weight (Nulos)]]="",VLOOKUP(Tabla134[[#This Row],[Item Identifier]],'Tabla para Nulos'!$A$3:$B$1563,2,FALSE),Tabla134[[#This Row],[Item Weight (Nulos)]])</f>
        <v>15.5</v>
      </c>
      <c r="O7343" s="11" t="str">
        <f>IF(Tabla134[[#This Row],[Item Visibility]]&lt;$U$15,"Poca visibilidad",IF(Tabla134[[#This Row],[Item Visibility]]&lt;$U$16,"Visibilidad media","Mayor visibilidad"))</f>
        <v>Poca visibilidad</v>
      </c>
      <c r="P7343" s="11" t="str">
        <f>IF(Tabla134[[#This Row],[Rating]]&lt;2,"Muy Malo",IF(Tabla134[[#This Row],[Rating]]&lt;3,"Malo",IF(Tabla134[[#This Row],[Rating]]&lt;4,"Regular",IF(Tabla134[[#This Row],[Rating]]&lt;5,"Bueno","Excelente"))))</f>
        <v>Bueno</v>
      </c>
    </row>
    <row r="7344" spans="1:16" x14ac:dyDescent="0.2">
      <c r="A7344" s="7" t="s">
        <v>6</v>
      </c>
      <c r="B7344" s="7" t="s">
        <v>353</v>
      </c>
      <c r="C7344" s="7" t="s">
        <v>71</v>
      </c>
      <c r="D7344" s="8">
        <v>2020</v>
      </c>
      <c r="E7344" s="7" t="s">
        <v>919</v>
      </c>
      <c r="F7344" s="7" t="s">
        <v>796</v>
      </c>
      <c r="G7344" s="7" t="s">
        <v>1</v>
      </c>
      <c r="H7344" s="7" t="s">
        <v>7</v>
      </c>
      <c r="I7344" s="9">
        <v>6.2609071000000002E-2</v>
      </c>
      <c r="J7344" s="10">
        <v>148.64179999999999</v>
      </c>
      <c r="K7344" s="11">
        <v>4</v>
      </c>
      <c r="L7344" s="11" t="str">
        <f>IF(Tabla134[[#This Row],[Item Weight]]&lt;$U$12,"Poco Peso",IF(Tabla134[[#This Row],[Item Weight]]&lt;$U$13,"Peso Medio","Peso Alto"))</f>
        <v>Peso Alto</v>
      </c>
      <c r="M7344" s="7">
        <v>18.5</v>
      </c>
      <c r="N7344" s="11">
        <f>IF(Tabla134[[#This Row],[Item Weight (Nulos)]]="",VLOOKUP(Tabla134[[#This Row],[Item Identifier]],'Tabla para Nulos'!$A$3:$B$1563,2,FALSE),Tabla134[[#This Row],[Item Weight (Nulos)]])</f>
        <v>18.5</v>
      </c>
      <c r="O7344" s="11" t="str">
        <f>IF(Tabla134[[#This Row],[Item Visibility]]&lt;$U$15,"Poca visibilidad",IF(Tabla134[[#This Row],[Item Visibility]]&lt;$U$16,"Visibilidad media","Mayor visibilidad"))</f>
        <v>Visibilidad media</v>
      </c>
      <c r="P7344" s="11" t="str">
        <f>IF(Tabla134[[#This Row],[Rating]]&lt;2,"Muy Malo",IF(Tabla134[[#This Row],[Rating]]&lt;3,"Malo",IF(Tabla134[[#This Row],[Rating]]&lt;4,"Regular",IF(Tabla134[[#This Row],[Rating]]&lt;5,"Bueno","Excelente"))))</f>
        <v>Bueno</v>
      </c>
    </row>
    <row r="7345" spans="1:16" x14ac:dyDescent="0.2">
      <c r="A7345" s="7" t="s">
        <v>6</v>
      </c>
      <c r="B7345" s="7" t="s">
        <v>813</v>
      </c>
      <c r="C7345" s="7" t="s">
        <v>10</v>
      </c>
      <c r="D7345" s="8">
        <v>2020</v>
      </c>
      <c r="E7345" s="7" t="s">
        <v>919</v>
      </c>
      <c r="F7345" s="7" t="s">
        <v>796</v>
      </c>
      <c r="G7345" s="7" t="s">
        <v>1</v>
      </c>
      <c r="H7345" s="7" t="s">
        <v>7</v>
      </c>
      <c r="I7345" s="9">
        <v>5.9160135000000003E-2</v>
      </c>
      <c r="J7345" s="10">
        <v>170.7448</v>
      </c>
      <c r="K7345" s="11">
        <v>4</v>
      </c>
      <c r="L7345" s="11" t="str">
        <f>IF(Tabla134[[#This Row],[Item Weight]]&lt;$U$12,"Poco Peso",IF(Tabla134[[#This Row],[Item Weight]]&lt;$U$13,"Peso Medio","Peso Alto"))</f>
        <v>Peso Medio</v>
      </c>
      <c r="M7345" s="7">
        <v>14.5</v>
      </c>
      <c r="N7345" s="11">
        <f>IF(Tabla134[[#This Row],[Item Weight (Nulos)]]="",VLOOKUP(Tabla134[[#This Row],[Item Identifier]],'Tabla para Nulos'!$A$3:$B$1563,2,FALSE),Tabla134[[#This Row],[Item Weight (Nulos)]])</f>
        <v>14.5</v>
      </c>
      <c r="O7345" s="11" t="str">
        <f>IF(Tabla134[[#This Row],[Item Visibility]]&lt;$U$15,"Poca visibilidad",IF(Tabla134[[#This Row],[Item Visibility]]&lt;$U$16,"Visibilidad media","Mayor visibilidad"))</f>
        <v>Visibilidad media</v>
      </c>
      <c r="P7345" s="11" t="str">
        <f>IF(Tabla134[[#This Row],[Rating]]&lt;2,"Muy Malo",IF(Tabla134[[#This Row],[Rating]]&lt;3,"Malo",IF(Tabla134[[#This Row],[Rating]]&lt;4,"Regular",IF(Tabla134[[#This Row],[Rating]]&lt;5,"Bueno","Excelente"))))</f>
        <v>Bueno</v>
      </c>
    </row>
    <row r="7346" spans="1:16" x14ac:dyDescent="0.2">
      <c r="A7346" s="7" t="s">
        <v>124</v>
      </c>
      <c r="B7346" s="7" t="s">
        <v>918</v>
      </c>
      <c r="C7346" s="7" t="s">
        <v>17</v>
      </c>
      <c r="D7346" s="8">
        <v>2017</v>
      </c>
      <c r="E7346" s="7" t="s">
        <v>797</v>
      </c>
      <c r="F7346" s="7" t="s">
        <v>796</v>
      </c>
      <c r="G7346" s="7" t="s">
        <v>702</v>
      </c>
      <c r="H7346" s="7" t="s">
        <v>7</v>
      </c>
      <c r="I7346" s="9">
        <v>6.1775607000000003E-2</v>
      </c>
      <c r="J7346" s="10">
        <v>150.10499999999999</v>
      </c>
      <c r="K7346" s="11">
        <v>4</v>
      </c>
      <c r="L7346" s="11" t="str">
        <f>IF(Tabla134[[#This Row],[Item Weight]]&lt;$U$12,"Poco Peso",IF(Tabla134[[#This Row],[Item Weight]]&lt;$U$13,"Peso Medio","Peso Alto"))</f>
        <v>Peso Medio</v>
      </c>
      <c r="M7346" s="7">
        <v>9.27</v>
      </c>
      <c r="N7346" s="11">
        <f>IF(Tabla134[[#This Row],[Item Weight (Nulos)]]="",VLOOKUP(Tabla134[[#This Row],[Item Identifier]],'Tabla para Nulos'!$A$3:$B$1563,2,FALSE),Tabla134[[#This Row],[Item Weight (Nulos)]])</f>
        <v>9.27</v>
      </c>
      <c r="O7346" s="11" t="str">
        <f>IF(Tabla134[[#This Row],[Item Visibility]]&lt;$U$15,"Poca visibilidad",IF(Tabla134[[#This Row],[Item Visibility]]&lt;$U$16,"Visibilidad media","Mayor visibilidad"))</f>
        <v>Visibilidad media</v>
      </c>
      <c r="P7346" s="11" t="str">
        <f>IF(Tabla134[[#This Row],[Rating]]&lt;2,"Muy Malo",IF(Tabla134[[#This Row],[Rating]]&lt;3,"Malo",IF(Tabla134[[#This Row],[Rating]]&lt;4,"Regular",IF(Tabla134[[#This Row],[Rating]]&lt;5,"Bueno","Excelente"))))</f>
        <v>Bueno</v>
      </c>
    </row>
    <row r="7347" spans="1:16" x14ac:dyDescent="0.2">
      <c r="A7347" s="7" t="s">
        <v>124</v>
      </c>
      <c r="B7347" s="7" t="s">
        <v>533</v>
      </c>
      <c r="C7347" s="7" t="s">
        <v>17</v>
      </c>
      <c r="D7347" s="8">
        <v>2017</v>
      </c>
      <c r="E7347" s="7" t="s">
        <v>797</v>
      </c>
      <c r="F7347" s="7" t="s">
        <v>796</v>
      </c>
      <c r="G7347" s="7" t="s">
        <v>702</v>
      </c>
      <c r="H7347" s="7" t="s">
        <v>7</v>
      </c>
      <c r="I7347" s="9">
        <v>0.11993002899999999</v>
      </c>
      <c r="J7347" s="10">
        <v>44.2744</v>
      </c>
      <c r="K7347" s="11">
        <v>4</v>
      </c>
      <c r="L7347" s="11" t="str">
        <f>IF(Tabla134[[#This Row],[Item Weight]]&lt;$U$12,"Poco Peso",IF(Tabla134[[#This Row],[Item Weight]]&lt;$U$13,"Peso Medio","Peso Alto"))</f>
        <v>Peso Medio</v>
      </c>
      <c r="M7347" s="7">
        <v>11.15</v>
      </c>
      <c r="N7347" s="11">
        <f>IF(Tabla134[[#This Row],[Item Weight (Nulos)]]="",VLOOKUP(Tabla134[[#This Row],[Item Identifier]],'Tabla para Nulos'!$A$3:$B$1563,2,FALSE),Tabla134[[#This Row],[Item Weight (Nulos)]])</f>
        <v>11.15</v>
      </c>
      <c r="O7347" s="11" t="str">
        <f>IF(Tabla134[[#This Row],[Item Visibility]]&lt;$U$15,"Poca visibilidad",IF(Tabla134[[#This Row],[Item Visibility]]&lt;$U$16,"Visibilidad media","Mayor visibilidad"))</f>
        <v>Mayor visibilidad</v>
      </c>
      <c r="P7347" s="11" t="str">
        <f>IF(Tabla134[[#This Row],[Rating]]&lt;2,"Muy Malo",IF(Tabla134[[#This Row],[Rating]]&lt;3,"Malo",IF(Tabla134[[#This Row],[Rating]]&lt;4,"Regular",IF(Tabla134[[#This Row],[Rating]]&lt;5,"Bueno","Excelente"))))</f>
        <v>Bueno</v>
      </c>
    </row>
    <row r="7348" spans="1:16" x14ac:dyDescent="0.2">
      <c r="A7348" s="7" t="s">
        <v>124</v>
      </c>
      <c r="B7348" s="7" t="s">
        <v>917</v>
      </c>
      <c r="C7348" s="7" t="s">
        <v>71</v>
      </c>
      <c r="D7348" s="8">
        <v>2017</v>
      </c>
      <c r="E7348" s="7" t="s">
        <v>797</v>
      </c>
      <c r="F7348" s="7" t="s">
        <v>796</v>
      </c>
      <c r="G7348" s="7" t="s">
        <v>702</v>
      </c>
      <c r="H7348" s="7" t="s">
        <v>7</v>
      </c>
      <c r="I7348" s="9">
        <v>0.11486392300000001</v>
      </c>
      <c r="J7348" s="10">
        <v>59.0246</v>
      </c>
      <c r="K7348" s="11">
        <v>4</v>
      </c>
      <c r="L7348" s="11" t="str">
        <f>IF(Tabla134[[#This Row],[Item Weight]]&lt;$U$12,"Poco Peso",IF(Tabla134[[#This Row],[Item Weight]]&lt;$U$13,"Peso Medio","Peso Alto"))</f>
        <v>Peso Medio</v>
      </c>
      <c r="M7348" s="7">
        <v>9.1950000000000003</v>
      </c>
      <c r="N7348" s="11">
        <f>IF(Tabla134[[#This Row],[Item Weight (Nulos)]]="",VLOOKUP(Tabla134[[#This Row],[Item Identifier]],'Tabla para Nulos'!$A$3:$B$1563,2,FALSE),Tabla134[[#This Row],[Item Weight (Nulos)]])</f>
        <v>9.1950000000000003</v>
      </c>
      <c r="O7348" s="11" t="str">
        <f>IF(Tabla134[[#This Row],[Item Visibility]]&lt;$U$15,"Poca visibilidad",IF(Tabla134[[#This Row],[Item Visibility]]&lt;$U$16,"Visibilidad media","Mayor visibilidad"))</f>
        <v>Mayor visibilidad</v>
      </c>
      <c r="P7348" s="11" t="str">
        <f>IF(Tabla134[[#This Row],[Rating]]&lt;2,"Muy Malo",IF(Tabla134[[#This Row],[Rating]]&lt;3,"Malo",IF(Tabla134[[#This Row],[Rating]]&lt;4,"Regular",IF(Tabla134[[#This Row],[Rating]]&lt;5,"Bueno","Excelente"))))</f>
        <v>Bueno</v>
      </c>
    </row>
    <row r="7349" spans="1:16" x14ac:dyDescent="0.2">
      <c r="A7349" s="7" t="s">
        <v>124</v>
      </c>
      <c r="B7349" s="7" t="s">
        <v>648</v>
      </c>
      <c r="C7349" s="7" t="s">
        <v>10</v>
      </c>
      <c r="D7349" s="8">
        <v>2017</v>
      </c>
      <c r="E7349" s="7" t="s">
        <v>797</v>
      </c>
      <c r="F7349" s="7" t="s">
        <v>796</v>
      </c>
      <c r="G7349" s="7" t="s">
        <v>702</v>
      </c>
      <c r="H7349" s="7" t="s">
        <v>7</v>
      </c>
      <c r="I7349" s="9">
        <v>0.173483253</v>
      </c>
      <c r="J7349" s="10">
        <v>129.0652</v>
      </c>
      <c r="K7349" s="11">
        <v>4</v>
      </c>
      <c r="L7349" s="11" t="str">
        <f>IF(Tabla134[[#This Row],[Item Weight]]&lt;$U$12,"Poco Peso",IF(Tabla134[[#This Row],[Item Weight]]&lt;$U$13,"Peso Medio","Peso Alto"))</f>
        <v>Peso Medio</v>
      </c>
      <c r="M7349" s="7">
        <v>11.5</v>
      </c>
      <c r="N7349" s="11">
        <f>IF(Tabla134[[#This Row],[Item Weight (Nulos)]]="",VLOOKUP(Tabla134[[#This Row],[Item Identifier]],'Tabla para Nulos'!$A$3:$B$1563,2,FALSE),Tabla134[[#This Row],[Item Weight (Nulos)]])</f>
        <v>11.5</v>
      </c>
      <c r="O7349" s="11" t="str">
        <f>IF(Tabla134[[#This Row],[Item Visibility]]&lt;$U$15,"Poca visibilidad",IF(Tabla134[[#This Row],[Item Visibility]]&lt;$U$16,"Visibilidad media","Mayor visibilidad"))</f>
        <v>Mayor visibilidad</v>
      </c>
      <c r="P7349" s="11" t="str">
        <f>IF(Tabla134[[#This Row],[Rating]]&lt;2,"Muy Malo",IF(Tabla134[[#This Row],[Rating]]&lt;3,"Malo",IF(Tabla134[[#This Row],[Rating]]&lt;4,"Regular",IF(Tabla134[[#This Row],[Rating]]&lt;5,"Bueno","Excelente"))))</f>
        <v>Bueno</v>
      </c>
    </row>
    <row r="7350" spans="1:16" x14ac:dyDescent="0.2">
      <c r="A7350" s="7" t="s">
        <v>124</v>
      </c>
      <c r="B7350" s="7" t="s">
        <v>460</v>
      </c>
      <c r="C7350" s="7" t="s">
        <v>4</v>
      </c>
      <c r="D7350" s="8">
        <v>2017</v>
      </c>
      <c r="E7350" s="7" t="s">
        <v>797</v>
      </c>
      <c r="F7350" s="7" t="s">
        <v>796</v>
      </c>
      <c r="G7350" s="7" t="s">
        <v>702</v>
      </c>
      <c r="H7350" s="7" t="s">
        <v>7</v>
      </c>
      <c r="I7350" s="9">
        <v>3.0349722999999999E-2</v>
      </c>
      <c r="J7350" s="10">
        <v>37.087400000000002</v>
      </c>
      <c r="K7350" s="11">
        <v>4</v>
      </c>
      <c r="L7350" s="11" t="str">
        <f>IF(Tabla134[[#This Row],[Item Weight]]&lt;$U$12,"Poco Peso",IF(Tabla134[[#This Row],[Item Weight]]&lt;$U$13,"Peso Medio","Peso Alto"))</f>
        <v>Poco Peso</v>
      </c>
      <c r="M7350" s="7">
        <v>5.1749999999999998</v>
      </c>
      <c r="N7350" s="11">
        <f>IF(Tabla134[[#This Row],[Item Weight (Nulos)]]="",VLOOKUP(Tabla134[[#This Row],[Item Identifier]],'Tabla para Nulos'!$A$3:$B$1563,2,FALSE),Tabla134[[#This Row],[Item Weight (Nulos)]])</f>
        <v>5.1749999999999998</v>
      </c>
      <c r="O7350" s="11" t="str">
        <f>IF(Tabla134[[#This Row],[Item Visibility]]&lt;$U$15,"Poca visibilidad",IF(Tabla134[[#This Row],[Item Visibility]]&lt;$U$16,"Visibilidad media","Mayor visibilidad"))</f>
        <v>Visibilidad media</v>
      </c>
      <c r="P7350" s="11" t="str">
        <f>IF(Tabla134[[#This Row],[Rating]]&lt;2,"Muy Malo",IF(Tabla134[[#This Row],[Rating]]&lt;3,"Malo",IF(Tabla134[[#This Row],[Rating]]&lt;4,"Regular",IF(Tabla134[[#This Row],[Rating]]&lt;5,"Bueno","Excelente"))))</f>
        <v>Bueno</v>
      </c>
    </row>
    <row r="7351" spans="1:16" x14ac:dyDescent="0.2">
      <c r="A7351" s="7" t="s">
        <v>124</v>
      </c>
      <c r="B7351" s="7" t="s">
        <v>132</v>
      </c>
      <c r="C7351" s="7" t="s">
        <v>19</v>
      </c>
      <c r="D7351" s="8">
        <v>2017</v>
      </c>
      <c r="E7351" s="7" t="s">
        <v>797</v>
      </c>
      <c r="F7351" s="7" t="s">
        <v>796</v>
      </c>
      <c r="G7351" s="7" t="s">
        <v>702</v>
      </c>
      <c r="H7351" s="7" t="s">
        <v>7</v>
      </c>
      <c r="I7351" s="9">
        <v>1.7322454000000001E-2</v>
      </c>
      <c r="J7351" s="10">
        <v>196.8768</v>
      </c>
      <c r="K7351" s="11">
        <v>4</v>
      </c>
      <c r="L7351" s="11" t="str">
        <f>IF(Tabla134[[#This Row],[Item Weight]]&lt;$U$12,"Poco Peso",IF(Tabla134[[#This Row],[Item Weight]]&lt;$U$13,"Peso Medio","Peso Alto"))</f>
        <v>Poco Peso</v>
      </c>
      <c r="M7351" s="7">
        <v>8.43</v>
      </c>
      <c r="N7351" s="11">
        <f>IF(Tabla134[[#This Row],[Item Weight (Nulos)]]="",VLOOKUP(Tabla134[[#This Row],[Item Identifier]],'Tabla para Nulos'!$A$3:$B$1563,2,FALSE),Tabla134[[#This Row],[Item Weight (Nulos)]])</f>
        <v>8.43</v>
      </c>
      <c r="O7351" s="11" t="str">
        <f>IF(Tabla134[[#This Row],[Item Visibility]]&lt;$U$15,"Poca visibilidad",IF(Tabla134[[#This Row],[Item Visibility]]&lt;$U$16,"Visibilidad media","Mayor visibilidad"))</f>
        <v>Poca visibilidad</v>
      </c>
      <c r="P7351" s="11" t="str">
        <f>IF(Tabla134[[#This Row],[Rating]]&lt;2,"Muy Malo",IF(Tabla134[[#This Row],[Rating]]&lt;3,"Malo",IF(Tabla134[[#This Row],[Rating]]&lt;4,"Regular",IF(Tabla134[[#This Row],[Rating]]&lt;5,"Bueno","Excelente"))))</f>
        <v>Bueno</v>
      </c>
    </row>
    <row r="7352" spans="1:16" x14ac:dyDescent="0.2">
      <c r="A7352" s="7" t="s">
        <v>124</v>
      </c>
      <c r="B7352" s="7" t="s">
        <v>593</v>
      </c>
      <c r="C7352" s="7" t="s">
        <v>19</v>
      </c>
      <c r="D7352" s="8">
        <v>2017</v>
      </c>
      <c r="E7352" s="7" t="s">
        <v>797</v>
      </c>
      <c r="F7352" s="7" t="s">
        <v>796</v>
      </c>
      <c r="G7352" s="7" t="s">
        <v>702</v>
      </c>
      <c r="H7352" s="7" t="s">
        <v>7</v>
      </c>
      <c r="I7352" s="9">
        <v>0</v>
      </c>
      <c r="J7352" s="10">
        <v>141.91540000000001</v>
      </c>
      <c r="K7352" s="11">
        <v>4</v>
      </c>
      <c r="L7352" s="11" t="str">
        <f>IF(Tabla134[[#This Row],[Item Weight]]&lt;$U$12,"Poco Peso",IF(Tabla134[[#This Row],[Item Weight]]&lt;$U$13,"Peso Medio","Peso Alto"))</f>
        <v>Peso Medio</v>
      </c>
      <c r="M7352" s="7">
        <v>11.6</v>
      </c>
      <c r="N7352" s="11">
        <f>IF(Tabla134[[#This Row],[Item Weight (Nulos)]]="",VLOOKUP(Tabla134[[#This Row],[Item Identifier]],'Tabla para Nulos'!$A$3:$B$1563,2,FALSE),Tabla134[[#This Row],[Item Weight (Nulos)]])</f>
        <v>11.6</v>
      </c>
      <c r="O7352" s="11" t="str">
        <f>IF(Tabla134[[#This Row],[Item Visibility]]&lt;$U$15,"Poca visibilidad",IF(Tabla134[[#This Row],[Item Visibility]]&lt;$U$16,"Visibilidad media","Mayor visibilidad"))</f>
        <v>Poca visibilidad</v>
      </c>
      <c r="P7352" s="11" t="str">
        <f>IF(Tabla134[[#This Row],[Rating]]&lt;2,"Muy Malo",IF(Tabla134[[#This Row],[Rating]]&lt;3,"Malo",IF(Tabla134[[#This Row],[Rating]]&lt;4,"Regular",IF(Tabla134[[#This Row],[Rating]]&lt;5,"Bueno","Excelente"))))</f>
        <v>Bueno</v>
      </c>
    </row>
    <row r="7353" spans="1:16" x14ac:dyDescent="0.2">
      <c r="A7353" s="7" t="s">
        <v>124</v>
      </c>
      <c r="B7353" s="7" t="s">
        <v>916</v>
      </c>
      <c r="C7353" s="7" t="s">
        <v>28</v>
      </c>
      <c r="D7353" s="8">
        <v>2017</v>
      </c>
      <c r="E7353" s="7" t="s">
        <v>797</v>
      </c>
      <c r="F7353" s="7" t="s">
        <v>796</v>
      </c>
      <c r="G7353" s="7" t="s">
        <v>702</v>
      </c>
      <c r="H7353" s="7" t="s">
        <v>7</v>
      </c>
      <c r="I7353" s="9">
        <v>1.5856294999999999E-2</v>
      </c>
      <c r="J7353" s="10">
        <v>81.659199999999998</v>
      </c>
      <c r="K7353" s="11">
        <v>4</v>
      </c>
      <c r="L7353" s="11" t="str">
        <f>IF(Tabla134[[#This Row],[Item Weight]]&lt;$U$12,"Poco Peso",IF(Tabla134[[#This Row],[Item Weight]]&lt;$U$13,"Peso Medio","Peso Alto"))</f>
        <v>Peso Medio</v>
      </c>
      <c r="M7353" s="7">
        <v>9.1950000000000003</v>
      </c>
      <c r="N7353" s="11">
        <f>IF(Tabla134[[#This Row],[Item Weight (Nulos)]]="",VLOOKUP(Tabla134[[#This Row],[Item Identifier]],'Tabla para Nulos'!$A$3:$B$1563,2,FALSE),Tabla134[[#This Row],[Item Weight (Nulos)]])</f>
        <v>9.1950000000000003</v>
      </c>
      <c r="O7353" s="11" t="str">
        <f>IF(Tabla134[[#This Row],[Item Visibility]]&lt;$U$15,"Poca visibilidad",IF(Tabla134[[#This Row],[Item Visibility]]&lt;$U$16,"Visibilidad media","Mayor visibilidad"))</f>
        <v>Poca visibilidad</v>
      </c>
      <c r="P7353" s="11" t="str">
        <f>IF(Tabla134[[#This Row],[Rating]]&lt;2,"Muy Malo",IF(Tabla134[[#This Row],[Rating]]&lt;3,"Malo",IF(Tabla134[[#This Row],[Rating]]&lt;4,"Regular",IF(Tabla134[[#This Row],[Rating]]&lt;5,"Bueno","Excelente"))))</f>
        <v>Bueno</v>
      </c>
    </row>
    <row r="7354" spans="1:16" x14ac:dyDescent="0.2">
      <c r="A7354" s="7" t="s">
        <v>124</v>
      </c>
      <c r="B7354" s="7" t="s">
        <v>687</v>
      </c>
      <c r="C7354" s="7" t="s">
        <v>28</v>
      </c>
      <c r="D7354" s="8">
        <v>2017</v>
      </c>
      <c r="E7354" s="7" t="s">
        <v>797</v>
      </c>
      <c r="F7354" s="7" t="s">
        <v>796</v>
      </c>
      <c r="G7354" s="7" t="s">
        <v>702</v>
      </c>
      <c r="H7354" s="7" t="s">
        <v>7</v>
      </c>
      <c r="I7354" s="9">
        <v>7.8728914999999997E-2</v>
      </c>
      <c r="J7354" s="10">
        <v>178.43700000000001</v>
      </c>
      <c r="K7354" s="11">
        <v>4</v>
      </c>
      <c r="L7354" s="11" t="str">
        <f>IF(Tabla134[[#This Row],[Item Weight]]&lt;$U$12,"Poco Peso",IF(Tabla134[[#This Row],[Item Weight]]&lt;$U$13,"Peso Medio","Peso Alto"))</f>
        <v>Peso Medio</v>
      </c>
      <c r="M7354" s="7">
        <v>10.3</v>
      </c>
      <c r="N7354" s="11">
        <f>IF(Tabla134[[#This Row],[Item Weight (Nulos)]]="",VLOOKUP(Tabla134[[#This Row],[Item Identifier]],'Tabla para Nulos'!$A$3:$B$1563,2,FALSE),Tabla134[[#This Row],[Item Weight (Nulos)]])</f>
        <v>10.3</v>
      </c>
      <c r="O7354" s="11" t="str">
        <f>IF(Tabla134[[#This Row],[Item Visibility]]&lt;$U$15,"Poca visibilidad",IF(Tabla134[[#This Row],[Item Visibility]]&lt;$U$16,"Visibilidad media","Mayor visibilidad"))</f>
        <v>Visibilidad media</v>
      </c>
      <c r="P7354" s="11" t="str">
        <f>IF(Tabla134[[#This Row],[Rating]]&lt;2,"Muy Malo",IF(Tabla134[[#This Row],[Rating]]&lt;3,"Malo",IF(Tabla134[[#This Row],[Rating]]&lt;4,"Regular",IF(Tabla134[[#This Row],[Rating]]&lt;5,"Bueno","Excelente"))))</f>
        <v>Bueno</v>
      </c>
    </row>
    <row r="7355" spans="1:16" x14ac:dyDescent="0.2">
      <c r="A7355" s="7" t="s">
        <v>124</v>
      </c>
      <c r="B7355" s="7" t="s">
        <v>915</v>
      </c>
      <c r="C7355" s="7" t="s">
        <v>28</v>
      </c>
      <c r="D7355" s="8">
        <v>2017</v>
      </c>
      <c r="E7355" s="7" t="s">
        <v>797</v>
      </c>
      <c r="F7355" s="7" t="s">
        <v>796</v>
      </c>
      <c r="G7355" s="7" t="s">
        <v>702</v>
      </c>
      <c r="H7355" s="7" t="s">
        <v>7</v>
      </c>
      <c r="I7355" s="9">
        <v>0.17618234499999999</v>
      </c>
      <c r="J7355" s="10">
        <v>158.16040000000001</v>
      </c>
      <c r="K7355" s="11">
        <v>4</v>
      </c>
      <c r="L7355" s="11" t="str">
        <f>IF(Tabla134[[#This Row],[Item Weight]]&lt;$U$12,"Poco Peso",IF(Tabla134[[#This Row],[Item Weight]]&lt;$U$13,"Peso Medio","Peso Alto"))</f>
        <v>Peso Medio</v>
      </c>
      <c r="M7355" s="7">
        <v>11.1</v>
      </c>
      <c r="N7355" s="11">
        <f>IF(Tabla134[[#This Row],[Item Weight (Nulos)]]="",VLOOKUP(Tabla134[[#This Row],[Item Identifier]],'Tabla para Nulos'!$A$3:$B$1563,2,FALSE),Tabla134[[#This Row],[Item Weight (Nulos)]])</f>
        <v>11.1</v>
      </c>
      <c r="O7355" s="11" t="str">
        <f>IF(Tabla134[[#This Row],[Item Visibility]]&lt;$U$15,"Poca visibilidad",IF(Tabla134[[#This Row],[Item Visibility]]&lt;$U$16,"Visibilidad media","Mayor visibilidad"))</f>
        <v>Mayor visibilidad</v>
      </c>
      <c r="P7355" s="11" t="str">
        <f>IF(Tabla134[[#This Row],[Rating]]&lt;2,"Muy Malo",IF(Tabla134[[#This Row],[Rating]]&lt;3,"Malo",IF(Tabla134[[#This Row],[Rating]]&lt;4,"Regular",IF(Tabla134[[#This Row],[Rating]]&lt;5,"Bueno","Excelente"))))</f>
        <v>Bueno</v>
      </c>
    </row>
    <row r="7356" spans="1:16" x14ac:dyDescent="0.2">
      <c r="A7356" s="7" t="s">
        <v>124</v>
      </c>
      <c r="B7356" s="7" t="s">
        <v>308</v>
      </c>
      <c r="C7356" s="7" t="s">
        <v>28</v>
      </c>
      <c r="D7356" s="8">
        <v>2017</v>
      </c>
      <c r="E7356" s="7" t="s">
        <v>797</v>
      </c>
      <c r="F7356" s="7" t="s">
        <v>796</v>
      </c>
      <c r="G7356" s="7" t="s">
        <v>702</v>
      </c>
      <c r="H7356" s="7" t="s">
        <v>7</v>
      </c>
      <c r="I7356" s="9">
        <v>5.6921876000000003E-2</v>
      </c>
      <c r="J7356" s="10">
        <v>107.1622</v>
      </c>
      <c r="K7356" s="11">
        <v>4</v>
      </c>
      <c r="L7356" s="11" t="str">
        <f>IF(Tabla134[[#This Row],[Item Weight]]&lt;$U$12,"Poco Peso",IF(Tabla134[[#This Row],[Item Weight]]&lt;$U$13,"Peso Medio","Peso Alto"))</f>
        <v>Peso Medio</v>
      </c>
      <c r="M7356" s="7">
        <v>11.15</v>
      </c>
      <c r="N7356" s="11">
        <f>IF(Tabla134[[#This Row],[Item Weight (Nulos)]]="",VLOOKUP(Tabla134[[#This Row],[Item Identifier]],'Tabla para Nulos'!$A$3:$B$1563,2,FALSE),Tabla134[[#This Row],[Item Weight (Nulos)]])</f>
        <v>11.15</v>
      </c>
      <c r="O7356" s="11" t="str">
        <f>IF(Tabla134[[#This Row],[Item Visibility]]&lt;$U$15,"Poca visibilidad",IF(Tabla134[[#This Row],[Item Visibility]]&lt;$U$16,"Visibilidad media","Mayor visibilidad"))</f>
        <v>Visibilidad media</v>
      </c>
      <c r="P7356" s="11" t="str">
        <f>IF(Tabla134[[#This Row],[Rating]]&lt;2,"Muy Malo",IF(Tabla134[[#This Row],[Rating]]&lt;3,"Malo",IF(Tabla134[[#This Row],[Rating]]&lt;4,"Regular",IF(Tabla134[[#This Row],[Rating]]&lt;5,"Bueno","Excelente"))))</f>
        <v>Bueno</v>
      </c>
    </row>
    <row r="7357" spans="1:16" x14ac:dyDescent="0.2">
      <c r="A7357" s="7" t="s">
        <v>124</v>
      </c>
      <c r="B7357" s="7" t="s">
        <v>914</v>
      </c>
      <c r="C7357" s="7" t="s">
        <v>28</v>
      </c>
      <c r="D7357" s="8">
        <v>2017</v>
      </c>
      <c r="E7357" s="7" t="s">
        <v>797</v>
      </c>
      <c r="F7357" s="7" t="s">
        <v>796</v>
      </c>
      <c r="G7357" s="7" t="s">
        <v>702</v>
      </c>
      <c r="H7357" s="7" t="s">
        <v>7</v>
      </c>
      <c r="I7357" s="9">
        <v>0.119339241</v>
      </c>
      <c r="J7357" s="10">
        <v>106.0596</v>
      </c>
      <c r="K7357" s="11">
        <v>4</v>
      </c>
      <c r="L7357" s="11" t="str">
        <f>IF(Tabla134[[#This Row],[Item Weight]]&lt;$U$12,"Poco Peso",IF(Tabla134[[#This Row],[Item Weight]]&lt;$U$13,"Peso Medio","Peso Alto"))</f>
        <v>Peso Alto</v>
      </c>
      <c r="M7357" s="7">
        <v>20.5</v>
      </c>
      <c r="N7357" s="11">
        <f>IF(Tabla134[[#This Row],[Item Weight (Nulos)]]="",VLOOKUP(Tabla134[[#This Row],[Item Identifier]],'Tabla para Nulos'!$A$3:$B$1563,2,FALSE),Tabla134[[#This Row],[Item Weight (Nulos)]])</f>
        <v>20.5</v>
      </c>
      <c r="O7357" s="11" t="str">
        <f>IF(Tabla134[[#This Row],[Item Visibility]]&lt;$U$15,"Poca visibilidad",IF(Tabla134[[#This Row],[Item Visibility]]&lt;$U$16,"Visibilidad media","Mayor visibilidad"))</f>
        <v>Mayor visibilidad</v>
      </c>
      <c r="P7357" s="11" t="str">
        <f>IF(Tabla134[[#This Row],[Rating]]&lt;2,"Muy Malo",IF(Tabla134[[#This Row],[Rating]]&lt;3,"Malo",IF(Tabla134[[#This Row],[Rating]]&lt;4,"Regular",IF(Tabla134[[#This Row],[Rating]]&lt;5,"Bueno","Excelente"))))</f>
        <v>Bueno</v>
      </c>
    </row>
    <row r="7358" spans="1:16" x14ac:dyDescent="0.2">
      <c r="A7358" s="7" t="s">
        <v>124</v>
      </c>
      <c r="B7358" s="7" t="s">
        <v>913</v>
      </c>
      <c r="C7358" s="7" t="s">
        <v>112</v>
      </c>
      <c r="D7358" s="8">
        <v>2017</v>
      </c>
      <c r="E7358" s="7" t="s">
        <v>797</v>
      </c>
      <c r="F7358" s="7" t="s">
        <v>796</v>
      </c>
      <c r="G7358" s="7" t="s">
        <v>702</v>
      </c>
      <c r="H7358" s="7" t="s">
        <v>7</v>
      </c>
      <c r="I7358" s="9">
        <v>1.1087128E-2</v>
      </c>
      <c r="J7358" s="10">
        <v>41.445399999999999</v>
      </c>
      <c r="K7358" s="11">
        <v>4</v>
      </c>
      <c r="L7358" s="11" t="str">
        <f>IF(Tabla134[[#This Row],[Item Weight]]&lt;$U$12,"Poco Peso",IF(Tabla134[[#This Row],[Item Weight]]&lt;$U$13,"Peso Medio","Peso Alto"))</f>
        <v>Peso Medio</v>
      </c>
      <c r="M7358" s="7">
        <v>10.6</v>
      </c>
      <c r="N7358" s="11">
        <f>IF(Tabla134[[#This Row],[Item Weight (Nulos)]]="",VLOOKUP(Tabla134[[#This Row],[Item Identifier]],'Tabla para Nulos'!$A$3:$B$1563,2,FALSE),Tabla134[[#This Row],[Item Weight (Nulos)]])</f>
        <v>10.6</v>
      </c>
      <c r="O7358" s="11" t="str">
        <f>IF(Tabla134[[#This Row],[Item Visibility]]&lt;$U$15,"Poca visibilidad",IF(Tabla134[[#This Row],[Item Visibility]]&lt;$U$16,"Visibilidad media","Mayor visibilidad"))</f>
        <v>Poca visibilidad</v>
      </c>
      <c r="P7358" s="11" t="str">
        <f>IF(Tabla134[[#This Row],[Rating]]&lt;2,"Muy Malo",IF(Tabla134[[#This Row],[Rating]]&lt;3,"Malo",IF(Tabla134[[#This Row],[Rating]]&lt;4,"Regular",IF(Tabla134[[#This Row],[Rating]]&lt;5,"Bueno","Excelente"))))</f>
        <v>Bueno</v>
      </c>
    </row>
    <row r="7359" spans="1:16" x14ac:dyDescent="0.2">
      <c r="A7359" s="7" t="s">
        <v>124</v>
      </c>
      <c r="B7359" s="7" t="s">
        <v>678</v>
      </c>
      <c r="C7359" s="7" t="s">
        <v>112</v>
      </c>
      <c r="D7359" s="8">
        <v>2017</v>
      </c>
      <c r="E7359" s="7" t="s">
        <v>797</v>
      </c>
      <c r="F7359" s="7" t="s">
        <v>796</v>
      </c>
      <c r="G7359" s="7" t="s">
        <v>702</v>
      </c>
      <c r="H7359" s="7" t="s">
        <v>7</v>
      </c>
      <c r="I7359" s="9">
        <v>2.0693809000000001E-2</v>
      </c>
      <c r="J7359" s="10">
        <v>199.17420000000001</v>
      </c>
      <c r="K7359" s="11">
        <v>4</v>
      </c>
      <c r="L7359" s="11" t="str">
        <f>IF(Tabla134[[#This Row],[Item Weight]]&lt;$U$12,"Poco Peso",IF(Tabla134[[#This Row],[Item Weight]]&lt;$U$13,"Peso Medio","Peso Alto"))</f>
        <v>Peso Medio</v>
      </c>
      <c r="M7359" s="7">
        <v>12.5</v>
      </c>
      <c r="N7359" s="11">
        <f>IF(Tabla134[[#This Row],[Item Weight (Nulos)]]="",VLOOKUP(Tabla134[[#This Row],[Item Identifier]],'Tabla para Nulos'!$A$3:$B$1563,2,FALSE),Tabla134[[#This Row],[Item Weight (Nulos)]])</f>
        <v>12.5</v>
      </c>
      <c r="O7359" s="11" t="str">
        <f>IF(Tabla134[[#This Row],[Item Visibility]]&lt;$U$15,"Poca visibilidad",IF(Tabla134[[#This Row],[Item Visibility]]&lt;$U$16,"Visibilidad media","Mayor visibilidad"))</f>
        <v>Poca visibilidad</v>
      </c>
      <c r="P7359" s="11" t="str">
        <f>IF(Tabla134[[#This Row],[Rating]]&lt;2,"Muy Malo",IF(Tabla134[[#This Row],[Rating]]&lt;3,"Malo",IF(Tabla134[[#This Row],[Rating]]&lt;4,"Regular",IF(Tabla134[[#This Row],[Rating]]&lt;5,"Bueno","Excelente"))))</f>
        <v>Bueno</v>
      </c>
    </row>
    <row r="7360" spans="1:16" x14ac:dyDescent="0.2">
      <c r="A7360" s="7" t="s">
        <v>124</v>
      </c>
      <c r="B7360" s="7" t="s">
        <v>675</v>
      </c>
      <c r="C7360" s="7" t="s">
        <v>108</v>
      </c>
      <c r="D7360" s="8">
        <v>2017</v>
      </c>
      <c r="E7360" s="7" t="s">
        <v>797</v>
      </c>
      <c r="F7360" s="7" t="s">
        <v>796</v>
      </c>
      <c r="G7360" s="7" t="s">
        <v>702</v>
      </c>
      <c r="H7360" s="7" t="s">
        <v>7</v>
      </c>
      <c r="I7360" s="9">
        <v>6.3163380000000005E-2</v>
      </c>
      <c r="J7360" s="10">
        <v>132.26259999999999</v>
      </c>
      <c r="K7360" s="11">
        <v>4</v>
      </c>
      <c r="L7360" s="11" t="str">
        <f>IF(Tabla134[[#This Row],[Item Weight]]&lt;$U$12,"Poco Peso",IF(Tabla134[[#This Row],[Item Weight]]&lt;$U$13,"Peso Medio","Peso Alto"))</f>
        <v>Poco Peso</v>
      </c>
      <c r="M7360" s="7">
        <v>6.4249999999999998</v>
      </c>
      <c r="N7360" s="11">
        <f>IF(Tabla134[[#This Row],[Item Weight (Nulos)]]="",VLOOKUP(Tabla134[[#This Row],[Item Identifier]],'Tabla para Nulos'!$A$3:$B$1563,2,FALSE),Tabla134[[#This Row],[Item Weight (Nulos)]])</f>
        <v>6.4249999999999998</v>
      </c>
      <c r="O7360" s="11" t="str">
        <f>IF(Tabla134[[#This Row],[Item Visibility]]&lt;$U$15,"Poca visibilidad",IF(Tabla134[[#This Row],[Item Visibility]]&lt;$U$16,"Visibilidad media","Mayor visibilidad"))</f>
        <v>Visibilidad media</v>
      </c>
      <c r="P7360" s="11" t="str">
        <f>IF(Tabla134[[#This Row],[Rating]]&lt;2,"Muy Malo",IF(Tabla134[[#This Row],[Rating]]&lt;3,"Malo",IF(Tabla134[[#This Row],[Rating]]&lt;4,"Regular",IF(Tabla134[[#This Row],[Rating]]&lt;5,"Bueno","Excelente"))))</f>
        <v>Bueno</v>
      </c>
    </row>
    <row r="7361" spans="1:16" x14ac:dyDescent="0.2">
      <c r="A7361" s="7" t="s">
        <v>124</v>
      </c>
      <c r="B7361" s="7" t="s">
        <v>282</v>
      </c>
      <c r="C7361" s="7" t="s">
        <v>108</v>
      </c>
      <c r="D7361" s="8">
        <v>2017</v>
      </c>
      <c r="E7361" s="7" t="s">
        <v>797</v>
      </c>
      <c r="F7361" s="7" t="s">
        <v>796</v>
      </c>
      <c r="G7361" s="7" t="s">
        <v>702</v>
      </c>
      <c r="H7361" s="7" t="s">
        <v>7</v>
      </c>
      <c r="I7361" s="9">
        <v>8.9243789000000004E-2</v>
      </c>
      <c r="J7361" s="10">
        <v>192.0478</v>
      </c>
      <c r="K7361" s="11">
        <v>4</v>
      </c>
      <c r="L7361" s="11" t="str">
        <f>IF(Tabla134[[#This Row],[Item Weight]]&lt;$U$12,"Poco Peso",IF(Tabla134[[#This Row],[Item Weight]]&lt;$U$13,"Peso Medio","Peso Alto"))</f>
        <v>Peso Alto</v>
      </c>
      <c r="M7361" s="7">
        <v>20.75</v>
      </c>
      <c r="N7361" s="11">
        <f>IF(Tabla134[[#This Row],[Item Weight (Nulos)]]="",VLOOKUP(Tabla134[[#This Row],[Item Identifier]],'Tabla para Nulos'!$A$3:$B$1563,2,FALSE),Tabla134[[#This Row],[Item Weight (Nulos)]])</f>
        <v>20.75</v>
      </c>
      <c r="O7361" s="11" t="str">
        <f>IF(Tabla134[[#This Row],[Item Visibility]]&lt;$U$15,"Poca visibilidad",IF(Tabla134[[#This Row],[Item Visibility]]&lt;$U$16,"Visibilidad media","Mayor visibilidad"))</f>
        <v>Visibilidad media</v>
      </c>
      <c r="P7361" s="11" t="str">
        <f>IF(Tabla134[[#This Row],[Rating]]&lt;2,"Muy Malo",IF(Tabla134[[#This Row],[Rating]]&lt;3,"Malo",IF(Tabla134[[#This Row],[Rating]]&lt;4,"Regular",IF(Tabla134[[#This Row],[Rating]]&lt;5,"Bueno","Excelente"))))</f>
        <v>Bueno</v>
      </c>
    </row>
    <row r="7362" spans="1:16" x14ac:dyDescent="0.2">
      <c r="A7362" s="7" t="s">
        <v>124</v>
      </c>
      <c r="B7362" s="7" t="s">
        <v>912</v>
      </c>
      <c r="C7362" s="7" t="s">
        <v>25</v>
      </c>
      <c r="D7362" s="8">
        <v>2017</v>
      </c>
      <c r="E7362" s="7" t="s">
        <v>797</v>
      </c>
      <c r="F7362" s="7" t="s">
        <v>796</v>
      </c>
      <c r="G7362" s="7" t="s">
        <v>702</v>
      </c>
      <c r="H7362" s="7" t="s">
        <v>7</v>
      </c>
      <c r="I7362" s="9">
        <v>0.11730816500000001</v>
      </c>
      <c r="J7362" s="10">
        <v>195.77680000000001</v>
      </c>
      <c r="K7362" s="11">
        <v>4</v>
      </c>
      <c r="L7362" s="11" t="str">
        <f>IF(Tabla134[[#This Row],[Item Weight]]&lt;$U$12,"Poco Peso",IF(Tabla134[[#This Row],[Item Weight]]&lt;$U$13,"Peso Medio","Peso Alto"))</f>
        <v>Poco Peso</v>
      </c>
      <c r="M7362" s="7">
        <v>4.9050000000000002</v>
      </c>
      <c r="N7362" s="11">
        <f>IF(Tabla134[[#This Row],[Item Weight (Nulos)]]="",VLOOKUP(Tabla134[[#This Row],[Item Identifier]],'Tabla para Nulos'!$A$3:$B$1563,2,FALSE),Tabla134[[#This Row],[Item Weight (Nulos)]])</f>
        <v>4.9050000000000002</v>
      </c>
      <c r="O7362" s="11" t="str">
        <f>IF(Tabla134[[#This Row],[Item Visibility]]&lt;$U$15,"Poca visibilidad",IF(Tabla134[[#This Row],[Item Visibility]]&lt;$U$16,"Visibilidad media","Mayor visibilidad"))</f>
        <v>Mayor visibilidad</v>
      </c>
      <c r="P7362" s="11" t="str">
        <f>IF(Tabla134[[#This Row],[Rating]]&lt;2,"Muy Malo",IF(Tabla134[[#This Row],[Rating]]&lt;3,"Malo",IF(Tabla134[[#This Row],[Rating]]&lt;4,"Regular",IF(Tabla134[[#This Row],[Rating]]&lt;5,"Bueno","Excelente"))))</f>
        <v>Bueno</v>
      </c>
    </row>
    <row r="7363" spans="1:16" x14ac:dyDescent="0.2">
      <c r="A7363" s="7" t="s">
        <v>124</v>
      </c>
      <c r="B7363" s="7" t="s">
        <v>274</v>
      </c>
      <c r="C7363" s="7" t="s">
        <v>25</v>
      </c>
      <c r="D7363" s="8">
        <v>2017</v>
      </c>
      <c r="E7363" s="7" t="s">
        <v>797</v>
      </c>
      <c r="F7363" s="7" t="s">
        <v>796</v>
      </c>
      <c r="G7363" s="7" t="s">
        <v>702</v>
      </c>
      <c r="H7363" s="7" t="s">
        <v>7</v>
      </c>
      <c r="I7363" s="9">
        <v>3.7391881000000002E-2</v>
      </c>
      <c r="J7363" s="10">
        <v>83.222399999999993</v>
      </c>
      <c r="K7363" s="11">
        <v>4</v>
      </c>
      <c r="L7363" s="11" t="str">
        <f>IF(Tabla134[[#This Row],[Item Weight]]&lt;$U$12,"Poco Peso",IF(Tabla134[[#This Row],[Item Weight]]&lt;$U$13,"Peso Medio","Peso Alto"))</f>
        <v>Poco Peso</v>
      </c>
      <c r="M7363" s="7">
        <v>5.1749999999999998</v>
      </c>
      <c r="N7363" s="11">
        <f>IF(Tabla134[[#This Row],[Item Weight (Nulos)]]="",VLOOKUP(Tabla134[[#This Row],[Item Identifier]],'Tabla para Nulos'!$A$3:$B$1563,2,FALSE),Tabla134[[#This Row],[Item Weight (Nulos)]])</f>
        <v>5.1749999999999998</v>
      </c>
      <c r="O7363" s="11" t="str">
        <f>IF(Tabla134[[#This Row],[Item Visibility]]&lt;$U$15,"Poca visibilidad",IF(Tabla134[[#This Row],[Item Visibility]]&lt;$U$16,"Visibilidad media","Mayor visibilidad"))</f>
        <v>Visibilidad media</v>
      </c>
      <c r="P7363" s="11" t="str">
        <f>IF(Tabla134[[#This Row],[Rating]]&lt;2,"Muy Malo",IF(Tabla134[[#This Row],[Rating]]&lt;3,"Malo",IF(Tabla134[[#This Row],[Rating]]&lt;4,"Regular",IF(Tabla134[[#This Row],[Rating]]&lt;5,"Bueno","Excelente"))))</f>
        <v>Bueno</v>
      </c>
    </row>
    <row r="7364" spans="1:16" x14ac:dyDescent="0.2">
      <c r="A7364" s="7" t="s">
        <v>124</v>
      </c>
      <c r="B7364" s="7" t="s">
        <v>277</v>
      </c>
      <c r="C7364" s="7" t="s">
        <v>25</v>
      </c>
      <c r="D7364" s="8">
        <v>2017</v>
      </c>
      <c r="E7364" s="7" t="s">
        <v>797</v>
      </c>
      <c r="F7364" s="7" t="s">
        <v>796</v>
      </c>
      <c r="G7364" s="7" t="s">
        <v>702</v>
      </c>
      <c r="H7364" s="7" t="s">
        <v>7</v>
      </c>
      <c r="I7364" s="9">
        <v>0.12742493199999999</v>
      </c>
      <c r="J7364" s="10">
        <v>208.12700000000001</v>
      </c>
      <c r="K7364" s="11">
        <v>4</v>
      </c>
      <c r="L7364" s="11" t="str">
        <f>IF(Tabla134[[#This Row],[Item Weight]]&lt;$U$12,"Poco Peso",IF(Tabla134[[#This Row],[Item Weight]]&lt;$U$13,"Peso Medio","Peso Alto"))</f>
        <v>Poco Peso</v>
      </c>
      <c r="M7364" s="7">
        <v>6.3</v>
      </c>
      <c r="N7364" s="11">
        <f>IF(Tabla134[[#This Row],[Item Weight (Nulos)]]="",VLOOKUP(Tabla134[[#This Row],[Item Identifier]],'Tabla para Nulos'!$A$3:$B$1563,2,FALSE),Tabla134[[#This Row],[Item Weight (Nulos)]])</f>
        <v>6.3</v>
      </c>
      <c r="O7364" s="11" t="str">
        <f>IF(Tabla134[[#This Row],[Item Visibility]]&lt;$U$15,"Poca visibilidad",IF(Tabla134[[#This Row],[Item Visibility]]&lt;$U$16,"Visibilidad media","Mayor visibilidad"))</f>
        <v>Mayor visibilidad</v>
      </c>
      <c r="P7364" s="11" t="str">
        <f>IF(Tabla134[[#This Row],[Rating]]&lt;2,"Muy Malo",IF(Tabla134[[#This Row],[Rating]]&lt;3,"Malo",IF(Tabla134[[#This Row],[Rating]]&lt;4,"Regular",IF(Tabla134[[#This Row],[Rating]]&lt;5,"Bueno","Excelente"))))</f>
        <v>Bueno</v>
      </c>
    </row>
    <row r="7365" spans="1:16" x14ac:dyDescent="0.2">
      <c r="A7365" s="7" t="s">
        <v>124</v>
      </c>
      <c r="B7365" s="7" t="s">
        <v>700</v>
      </c>
      <c r="C7365" s="7" t="s">
        <v>25</v>
      </c>
      <c r="D7365" s="8">
        <v>2017</v>
      </c>
      <c r="E7365" s="7" t="s">
        <v>797</v>
      </c>
      <c r="F7365" s="7" t="s">
        <v>796</v>
      </c>
      <c r="G7365" s="7" t="s">
        <v>702</v>
      </c>
      <c r="H7365" s="7" t="s">
        <v>7</v>
      </c>
      <c r="I7365" s="9">
        <v>4.1098016000000001E-2</v>
      </c>
      <c r="J7365" s="10">
        <v>81.693399999999997</v>
      </c>
      <c r="K7365" s="11">
        <v>4</v>
      </c>
      <c r="L7365" s="11" t="str">
        <f>IF(Tabla134[[#This Row],[Item Weight]]&lt;$U$12,"Poco Peso",IF(Tabla134[[#This Row],[Item Weight]]&lt;$U$13,"Peso Medio","Peso Alto"))</f>
        <v>Poco Peso</v>
      </c>
      <c r="M7365" s="7">
        <v>6.98</v>
      </c>
      <c r="N7365" s="11">
        <f>IF(Tabla134[[#This Row],[Item Weight (Nulos)]]="",VLOOKUP(Tabla134[[#This Row],[Item Identifier]],'Tabla para Nulos'!$A$3:$B$1563,2,FALSE),Tabla134[[#This Row],[Item Weight (Nulos)]])</f>
        <v>6.98</v>
      </c>
      <c r="O7365" s="11" t="str">
        <f>IF(Tabla134[[#This Row],[Item Visibility]]&lt;$U$15,"Poca visibilidad",IF(Tabla134[[#This Row],[Item Visibility]]&lt;$U$16,"Visibilidad media","Mayor visibilidad"))</f>
        <v>Visibilidad media</v>
      </c>
      <c r="P7365" s="11" t="str">
        <f>IF(Tabla134[[#This Row],[Rating]]&lt;2,"Muy Malo",IF(Tabla134[[#This Row],[Rating]]&lt;3,"Malo",IF(Tabla134[[#This Row],[Rating]]&lt;4,"Regular",IF(Tabla134[[#This Row],[Rating]]&lt;5,"Bueno","Excelente"))))</f>
        <v>Bueno</v>
      </c>
    </row>
    <row r="7366" spans="1:16" x14ac:dyDescent="0.2">
      <c r="A7366" s="7" t="s">
        <v>124</v>
      </c>
      <c r="B7366" s="7" t="s">
        <v>502</v>
      </c>
      <c r="C7366" s="7" t="s">
        <v>25</v>
      </c>
      <c r="D7366" s="8">
        <v>2017</v>
      </c>
      <c r="E7366" s="7" t="s">
        <v>797</v>
      </c>
      <c r="F7366" s="7" t="s">
        <v>796</v>
      </c>
      <c r="G7366" s="7" t="s">
        <v>702</v>
      </c>
      <c r="H7366" s="7" t="s">
        <v>7</v>
      </c>
      <c r="I7366" s="9">
        <v>5.0741380000000003E-2</v>
      </c>
      <c r="J7366" s="10">
        <v>123.2072</v>
      </c>
      <c r="K7366" s="11">
        <v>4</v>
      </c>
      <c r="L7366" s="11" t="str">
        <f>IF(Tabla134[[#This Row],[Item Weight]]&lt;$U$12,"Poco Peso",IF(Tabla134[[#This Row],[Item Weight]]&lt;$U$13,"Peso Medio","Peso Alto"))</f>
        <v>Poco Peso</v>
      </c>
      <c r="M7366" s="7">
        <v>7.5</v>
      </c>
      <c r="N7366" s="11">
        <f>IF(Tabla134[[#This Row],[Item Weight (Nulos)]]="",VLOOKUP(Tabla134[[#This Row],[Item Identifier]],'Tabla para Nulos'!$A$3:$B$1563,2,FALSE),Tabla134[[#This Row],[Item Weight (Nulos)]])</f>
        <v>7.5</v>
      </c>
      <c r="O7366" s="11" t="str">
        <f>IF(Tabla134[[#This Row],[Item Visibility]]&lt;$U$15,"Poca visibilidad",IF(Tabla134[[#This Row],[Item Visibility]]&lt;$U$16,"Visibilidad media","Mayor visibilidad"))</f>
        <v>Visibilidad media</v>
      </c>
      <c r="P7366" s="11" t="str">
        <f>IF(Tabla134[[#This Row],[Rating]]&lt;2,"Muy Malo",IF(Tabla134[[#This Row],[Rating]]&lt;3,"Malo",IF(Tabla134[[#This Row],[Rating]]&lt;4,"Regular",IF(Tabla134[[#This Row],[Rating]]&lt;5,"Bueno","Excelente"))))</f>
        <v>Bueno</v>
      </c>
    </row>
    <row r="7367" spans="1:16" x14ac:dyDescent="0.2">
      <c r="A7367" s="7" t="s">
        <v>124</v>
      </c>
      <c r="B7367" s="7" t="s">
        <v>911</v>
      </c>
      <c r="C7367" s="7" t="s">
        <v>25</v>
      </c>
      <c r="D7367" s="8">
        <v>2017</v>
      </c>
      <c r="E7367" s="7" t="s">
        <v>797</v>
      </c>
      <c r="F7367" s="7" t="s">
        <v>796</v>
      </c>
      <c r="G7367" s="7" t="s">
        <v>702</v>
      </c>
      <c r="H7367" s="7" t="s">
        <v>7</v>
      </c>
      <c r="I7367" s="9">
        <v>0.18752316399999999</v>
      </c>
      <c r="J7367" s="10">
        <v>146.24180000000001</v>
      </c>
      <c r="K7367" s="11">
        <v>4</v>
      </c>
      <c r="L7367" s="11" t="str">
        <f>IF(Tabla134[[#This Row],[Item Weight]]&lt;$U$12,"Poco Peso",IF(Tabla134[[#This Row],[Item Weight]]&lt;$U$13,"Peso Medio","Peso Alto"))</f>
        <v>Poco Peso</v>
      </c>
      <c r="M7367" s="7">
        <v>8.3550000000000004</v>
      </c>
      <c r="N7367" s="11">
        <f>IF(Tabla134[[#This Row],[Item Weight (Nulos)]]="",VLOOKUP(Tabla134[[#This Row],[Item Identifier]],'Tabla para Nulos'!$A$3:$B$1563,2,FALSE),Tabla134[[#This Row],[Item Weight (Nulos)]])</f>
        <v>8.3550000000000004</v>
      </c>
      <c r="O7367" s="11" t="str">
        <f>IF(Tabla134[[#This Row],[Item Visibility]]&lt;$U$15,"Poca visibilidad",IF(Tabla134[[#This Row],[Item Visibility]]&lt;$U$16,"Visibilidad media","Mayor visibilidad"))</f>
        <v>Mayor visibilidad</v>
      </c>
      <c r="P7367" s="11" t="str">
        <f>IF(Tabla134[[#This Row],[Rating]]&lt;2,"Muy Malo",IF(Tabla134[[#This Row],[Rating]]&lt;3,"Malo",IF(Tabla134[[#This Row],[Rating]]&lt;4,"Regular",IF(Tabla134[[#This Row],[Rating]]&lt;5,"Bueno","Excelente"))))</f>
        <v>Bueno</v>
      </c>
    </row>
    <row r="7368" spans="1:16" x14ac:dyDescent="0.2">
      <c r="A7368" s="7" t="s">
        <v>124</v>
      </c>
      <c r="B7368" s="7" t="s">
        <v>910</v>
      </c>
      <c r="C7368" s="7" t="s">
        <v>25</v>
      </c>
      <c r="D7368" s="8">
        <v>2017</v>
      </c>
      <c r="E7368" s="7" t="s">
        <v>797</v>
      </c>
      <c r="F7368" s="7" t="s">
        <v>796</v>
      </c>
      <c r="G7368" s="7" t="s">
        <v>702</v>
      </c>
      <c r="H7368" s="7" t="s">
        <v>7</v>
      </c>
      <c r="I7368" s="9">
        <v>0.12635919600000001</v>
      </c>
      <c r="J7368" s="10">
        <v>109.2886</v>
      </c>
      <c r="K7368" s="11">
        <v>4</v>
      </c>
      <c r="L7368" s="11" t="str">
        <f>IF(Tabla134[[#This Row],[Item Weight]]&lt;$U$12,"Poco Peso",IF(Tabla134[[#This Row],[Item Weight]]&lt;$U$13,"Peso Medio","Peso Alto"))</f>
        <v>Peso Medio</v>
      </c>
      <c r="M7368" s="7">
        <v>10.195</v>
      </c>
      <c r="N7368" s="11">
        <f>IF(Tabla134[[#This Row],[Item Weight (Nulos)]]="",VLOOKUP(Tabla134[[#This Row],[Item Identifier]],'Tabla para Nulos'!$A$3:$B$1563,2,FALSE),Tabla134[[#This Row],[Item Weight (Nulos)]])</f>
        <v>10.195</v>
      </c>
      <c r="O7368" s="11" t="str">
        <f>IF(Tabla134[[#This Row],[Item Visibility]]&lt;$U$15,"Poca visibilidad",IF(Tabla134[[#This Row],[Item Visibility]]&lt;$U$16,"Visibilidad media","Mayor visibilidad"))</f>
        <v>Mayor visibilidad</v>
      </c>
      <c r="P7368" s="11" t="str">
        <f>IF(Tabla134[[#This Row],[Rating]]&lt;2,"Muy Malo",IF(Tabla134[[#This Row],[Rating]]&lt;3,"Malo",IF(Tabla134[[#This Row],[Rating]]&lt;4,"Regular",IF(Tabla134[[#This Row],[Rating]]&lt;5,"Bueno","Excelente"))))</f>
        <v>Bueno</v>
      </c>
    </row>
    <row r="7369" spans="1:16" x14ac:dyDescent="0.2">
      <c r="A7369" s="7" t="s">
        <v>124</v>
      </c>
      <c r="B7369" s="7" t="s">
        <v>909</v>
      </c>
      <c r="C7369" s="7" t="s">
        <v>25</v>
      </c>
      <c r="D7369" s="8">
        <v>2017</v>
      </c>
      <c r="E7369" s="7" t="s">
        <v>797</v>
      </c>
      <c r="F7369" s="7" t="s">
        <v>796</v>
      </c>
      <c r="G7369" s="7" t="s">
        <v>702</v>
      </c>
      <c r="H7369" s="7" t="s">
        <v>7</v>
      </c>
      <c r="I7369" s="9">
        <v>1.3261459999999999E-2</v>
      </c>
      <c r="J7369" s="10">
        <v>108.0254</v>
      </c>
      <c r="K7369" s="11">
        <v>4</v>
      </c>
      <c r="L7369" s="11" t="str">
        <f>IF(Tabla134[[#This Row],[Item Weight]]&lt;$U$12,"Poco Peso",IF(Tabla134[[#This Row],[Item Weight]]&lt;$U$13,"Peso Medio","Peso Alto"))</f>
        <v>Peso Medio</v>
      </c>
      <c r="M7369" s="7">
        <v>13.8</v>
      </c>
      <c r="N7369" s="11">
        <f>IF(Tabla134[[#This Row],[Item Weight (Nulos)]]="",VLOOKUP(Tabla134[[#This Row],[Item Identifier]],'Tabla para Nulos'!$A$3:$B$1563,2,FALSE),Tabla134[[#This Row],[Item Weight (Nulos)]])</f>
        <v>13.8</v>
      </c>
      <c r="O7369" s="11" t="str">
        <f>IF(Tabla134[[#This Row],[Item Visibility]]&lt;$U$15,"Poca visibilidad",IF(Tabla134[[#This Row],[Item Visibility]]&lt;$U$16,"Visibilidad media","Mayor visibilidad"))</f>
        <v>Poca visibilidad</v>
      </c>
      <c r="P7369" s="11" t="str">
        <f>IF(Tabla134[[#This Row],[Rating]]&lt;2,"Muy Malo",IF(Tabla134[[#This Row],[Rating]]&lt;3,"Malo",IF(Tabla134[[#This Row],[Rating]]&lt;4,"Regular",IF(Tabla134[[#This Row],[Rating]]&lt;5,"Bueno","Excelente"))))</f>
        <v>Bueno</v>
      </c>
    </row>
    <row r="7370" spans="1:16" x14ac:dyDescent="0.2">
      <c r="A7370" s="7" t="s">
        <v>124</v>
      </c>
      <c r="B7370" s="7" t="s">
        <v>908</v>
      </c>
      <c r="C7370" s="7" t="s">
        <v>25</v>
      </c>
      <c r="D7370" s="8">
        <v>2017</v>
      </c>
      <c r="E7370" s="7" t="s">
        <v>797</v>
      </c>
      <c r="F7370" s="7" t="s">
        <v>796</v>
      </c>
      <c r="G7370" s="7" t="s">
        <v>702</v>
      </c>
      <c r="H7370" s="7" t="s">
        <v>7</v>
      </c>
      <c r="I7370" s="9">
        <v>1.8568128999999999E-2</v>
      </c>
      <c r="J7370" s="10">
        <v>188.22139999999999</v>
      </c>
      <c r="K7370" s="11">
        <v>4</v>
      </c>
      <c r="L7370" s="11" t="str">
        <f>IF(Tabla134[[#This Row],[Item Weight]]&lt;$U$12,"Poco Peso",IF(Tabla134[[#This Row],[Item Weight]]&lt;$U$13,"Peso Medio","Peso Alto"))</f>
        <v>Peso Medio</v>
      </c>
      <c r="M7370" s="7">
        <v>14.85</v>
      </c>
      <c r="N7370" s="11">
        <f>IF(Tabla134[[#This Row],[Item Weight (Nulos)]]="",VLOOKUP(Tabla134[[#This Row],[Item Identifier]],'Tabla para Nulos'!$A$3:$B$1563,2,FALSE),Tabla134[[#This Row],[Item Weight (Nulos)]])</f>
        <v>14.85</v>
      </c>
      <c r="O7370" s="11" t="str">
        <f>IF(Tabla134[[#This Row],[Item Visibility]]&lt;$U$15,"Poca visibilidad",IF(Tabla134[[#This Row],[Item Visibility]]&lt;$U$16,"Visibilidad media","Mayor visibilidad"))</f>
        <v>Poca visibilidad</v>
      </c>
      <c r="P7370" s="11" t="str">
        <f>IF(Tabla134[[#This Row],[Rating]]&lt;2,"Muy Malo",IF(Tabla134[[#This Row],[Rating]]&lt;3,"Malo",IF(Tabla134[[#This Row],[Rating]]&lt;4,"Regular",IF(Tabla134[[#This Row],[Rating]]&lt;5,"Bueno","Excelente"))))</f>
        <v>Bueno</v>
      </c>
    </row>
    <row r="7371" spans="1:16" x14ac:dyDescent="0.2">
      <c r="A7371" s="7" t="s">
        <v>124</v>
      </c>
      <c r="B7371" s="7" t="s">
        <v>907</v>
      </c>
      <c r="C7371" s="7" t="s">
        <v>25</v>
      </c>
      <c r="D7371" s="8">
        <v>2017</v>
      </c>
      <c r="E7371" s="7" t="s">
        <v>797</v>
      </c>
      <c r="F7371" s="7" t="s">
        <v>796</v>
      </c>
      <c r="G7371" s="7" t="s">
        <v>702</v>
      </c>
      <c r="H7371" s="7" t="s">
        <v>7</v>
      </c>
      <c r="I7371" s="9">
        <v>6.8809463000000001E-2</v>
      </c>
      <c r="J7371" s="10">
        <v>258.52780000000001</v>
      </c>
      <c r="K7371" s="11">
        <v>4</v>
      </c>
      <c r="L7371" s="11" t="str">
        <f>IF(Tabla134[[#This Row],[Item Weight]]&lt;$U$12,"Poco Peso",IF(Tabla134[[#This Row],[Item Weight]]&lt;$U$13,"Peso Medio","Peso Alto"))</f>
        <v>Peso Alto</v>
      </c>
      <c r="M7371" s="7">
        <v>21.35</v>
      </c>
      <c r="N7371" s="11">
        <f>IF(Tabla134[[#This Row],[Item Weight (Nulos)]]="",VLOOKUP(Tabla134[[#This Row],[Item Identifier]],'Tabla para Nulos'!$A$3:$B$1563,2,FALSE),Tabla134[[#This Row],[Item Weight (Nulos)]])</f>
        <v>21.35</v>
      </c>
      <c r="O7371" s="11" t="str">
        <f>IF(Tabla134[[#This Row],[Item Visibility]]&lt;$U$15,"Poca visibilidad",IF(Tabla134[[#This Row],[Item Visibility]]&lt;$U$16,"Visibilidad media","Mayor visibilidad"))</f>
        <v>Visibilidad media</v>
      </c>
      <c r="P7371" s="11" t="str">
        <f>IF(Tabla134[[#This Row],[Rating]]&lt;2,"Muy Malo",IF(Tabla134[[#This Row],[Rating]]&lt;3,"Malo",IF(Tabla134[[#This Row],[Rating]]&lt;4,"Regular",IF(Tabla134[[#This Row],[Rating]]&lt;5,"Bueno","Excelente"))))</f>
        <v>Bueno</v>
      </c>
    </row>
    <row r="7372" spans="1:16" x14ac:dyDescent="0.2">
      <c r="A7372" s="7" t="s">
        <v>124</v>
      </c>
      <c r="B7372" s="7" t="s">
        <v>493</v>
      </c>
      <c r="C7372" s="7" t="s">
        <v>17</v>
      </c>
      <c r="D7372" s="8">
        <v>2017</v>
      </c>
      <c r="E7372" s="7" t="s">
        <v>797</v>
      </c>
      <c r="F7372" s="7" t="s">
        <v>796</v>
      </c>
      <c r="G7372" s="7" t="s">
        <v>702</v>
      </c>
      <c r="H7372" s="7" t="s">
        <v>7</v>
      </c>
      <c r="I7372" s="9">
        <v>2.2699400000000002E-2</v>
      </c>
      <c r="J7372" s="10">
        <v>176.40280000000001</v>
      </c>
      <c r="K7372" s="11">
        <v>4</v>
      </c>
      <c r="L7372" s="11" t="str">
        <f>IF(Tabla134[[#This Row],[Item Weight]]&lt;$U$12,"Poco Peso",IF(Tabla134[[#This Row],[Item Weight]]&lt;$U$13,"Peso Medio","Peso Alto"))</f>
        <v>Poco Peso</v>
      </c>
      <c r="M7372" s="7">
        <v>6.03</v>
      </c>
      <c r="N7372" s="11">
        <f>IF(Tabla134[[#This Row],[Item Weight (Nulos)]]="",VLOOKUP(Tabla134[[#This Row],[Item Identifier]],'Tabla para Nulos'!$A$3:$B$1563,2,FALSE),Tabla134[[#This Row],[Item Weight (Nulos)]])</f>
        <v>6.03</v>
      </c>
      <c r="O7372" s="11" t="str">
        <f>IF(Tabla134[[#This Row],[Item Visibility]]&lt;$U$15,"Poca visibilidad",IF(Tabla134[[#This Row],[Item Visibility]]&lt;$U$16,"Visibilidad media","Mayor visibilidad"))</f>
        <v>Poca visibilidad</v>
      </c>
      <c r="P7372" s="11" t="str">
        <f>IF(Tabla134[[#This Row],[Rating]]&lt;2,"Muy Malo",IF(Tabla134[[#This Row],[Rating]]&lt;3,"Malo",IF(Tabla134[[#This Row],[Rating]]&lt;4,"Regular",IF(Tabla134[[#This Row],[Rating]]&lt;5,"Bueno","Excelente"))))</f>
        <v>Bueno</v>
      </c>
    </row>
    <row r="7373" spans="1:16" x14ac:dyDescent="0.2">
      <c r="A7373" s="7" t="s">
        <v>124</v>
      </c>
      <c r="B7373" s="7" t="s">
        <v>906</v>
      </c>
      <c r="C7373" s="7" t="s">
        <v>17</v>
      </c>
      <c r="D7373" s="8">
        <v>2017</v>
      </c>
      <c r="E7373" s="7" t="s">
        <v>797</v>
      </c>
      <c r="F7373" s="7" t="s">
        <v>796</v>
      </c>
      <c r="G7373" s="7" t="s">
        <v>702</v>
      </c>
      <c r="H7373" s="7" t="s">
        <v>7</v>
      </c>
      <c r="I7373" s="9">
        <v>3.8446805000000001E-2</v>
      </c>
      <c r="J7373" s="10">
        <v>63.5852</v>
      </c>
      <c r="K7373" s="11">
        <v>4</v>
      </c>
      <c r="L7373" s="11" t="str">
        <f>IF(Tabla134[[#This Row],[Item Weight]]&lt;$U$12,"Poco Peso",IF(Tabla134[[#This Row],[Item Weight]]&lt;$U$13,"Peso Medio","Peso Alto"))</f>
        <v>Poco Peso</v>
      </c>
      <c r="M7373" s="7">
        <v>6.92</v>
      </c>
      <c r="N7373" s="11">
        <f>IF(Tabla134[[#This Row],[Item Weight (Nulos)]]="",VLOOKUP(Tabla134[[#This Row],[Item Identifier]],'Tabla para Nulos'!$A$3:$B$1563,2,FALSE),Tabla134[[#This Row],[Item Weight (Nulos)]])</f>
        <v>6.92</v>
      </c>
      <c r="O7373" s="11" t="str">
        <f>IF(Tabla134[[#This Row],[Item Visibility]]&lt;$U$15,"Poca visibilidad",IF(Tabla134[[#This Row],[Item Visibility]]&lt;$U$16,"Visibilidad media","Mayor visibilidad"))</f>
        <v>Visibilidad media</v>
      </c>
      <c r="P7373" s="11" t="str">
        <f>IF(Tabla134[[#This Row],[Rating]]&lt;2,"Muy Malo",IF(Tabla134[[#This Row],[Rating]]&lt;3,"Malo",IF(Tabla134[[#This Row],[Rating]]&lt;4,"Regular",IF(Tabla134[[#This Row],[Rating]]&lt;5,"Bueno","Excelente"))))</f>
        <v>Bueno</v>
      </c>
    </row>
    <row r="7374" spans="1:16" x14ac:dyDescent="0.2">
      <c r="A7374" s="7" t="s">
        <v>124</v>
      </c>
      <c r="B7374" s="7" t="s">
        <v>492</v>
      </c>
      <c r="C7374" s="7" t="s">
        <v>17</v>
      </c>
      <c r="D7374" s="8">
        <v>2017</v>
      </c>
      <c r="E7374" s="7" t="s">
        <v>797</v>
      </c>
      <c r="F7374" s="7" t="s">
        <v>796</v>
      </c>
      <c r="G7374" s="7" t="s">
        <v>702</v>
      </c>
      <c r="H7374" s="7" t="s">
        <v>7</v>
      </c>
      <c r="I7374" s="9">
        <v>0.159165324</v>
      </c>
      <c r="J7374" s="10">
        <v>207.12960000000001</v>
      </c>
      <c r="K7374" s="11">
        <v>4</v>
      </c>
      <c r="L7374" s="11" t="str">
        <f>IF(Tabla134[[#This Row],[Item Weight]]&lt;$U$12,"Poco Peso",IF(Tabla134[[#This Row],[Item Weight]]&lt;$U$13,"Peso Medio","Peso Alto"))</f>
        <v>Poco Peso</v>
      </c>
      <c r="M7374" s="7">
        <v>7.4050000000000002</v>
      </c>
      <c r="N7374" s="11">
        <f>IF(Tabla134[[#This Row],[Item Weight (Nulos)]]="",VLOOKUP(Tabla134[[#This Row],[Item Identifier]],'Tabla para Nulos'!$A$3:$B$1563,2,FALSE),Tabla134[[#This Row],[Item Weight (Nulos)]])</f>
        <v>7.4050000000000002</v>
      </c>
      <c r="O7374" s="11" t="str">
        <f>IF(Tabla134[[#This Row],[Item Visibility]]&lt;$U$15,"Poca visibilidad",IF(Tabla134[[#This Row],[Item Visibility]]&lt;$U$16,"Visibilidad media","Mayor visibilidad"))</f>
        <v>Mayor visibilidad</v>
      </c>
      <c r="P7374" s="11" t="str">
        <f>IF(Tabla134[[#This Row],[Rating]]&lt;2,"Muy Malo",IF(Tabla134[[#This Row],[Rating]]&lt;3,"Malo",IF(Tabla134[[#This Row],[Rating]]&lt;4,"Regular",IF(Tabla134[[#This Row],[Rating]]&lt;5,"Bueno","Excelente"))))</f>
        <v>Bueno</v>
      </c>
    </row>
    <row r="7375" spans="1:16" x14ac:dyDescent="0.2">
      <c r="A7375" s="7" t="s">
        <v>124</v>
      </c>
      <c r="B7375" s="7" t="s">
        <v>905</v>
      </c>
      <c r="C7375" s="7" t="s">
        <v>17</v>
      </c>
      <c r="D7375" s="8">
        <v>2017</v>
      </c>
      <c r="E7375" s="7" t="s">
        <v>797</v>
      </c>
      <c r="F7375" s="7" t="s">
        <v>796</v>
      </c>
      <c r="G7375" s="7" t="s">
        <v>702</v>
      </c>
      <c r="H7375" s="7" t="s">
        <v>7</v>
      </c>
      <c r="I7375" s="9">
        <v>3.6127671E-2</v>
      </c>
      <c r="J7375" s="10">
        <v>117.4782</v>
      </c>
      <c r="K7375" s="11">
        <v>4</v>
      </c>
      <c r="L7375" s="11" t="str">
        <f>IF(Tabla134[[#This Row],[Item Weight]]&lt;$U$12,"Poco Peso",IF(Tabla134[[#This Row],[Item Weight]]&lt;$U$13,"Peso Medio","Peso Alto"))</f>
        <v>Poco Peso</v>
      </c>
      <c r="M7375" s="7">
        <v>7.89</v>
      </c>
      <c r="N7375" s="11">
        <f>IF(Tabla134[[#This Row],[Item Weight (Nulos)]]="",VLOOKUP(Tabla134[[#This Row],[Item Identifier]],'Tabla para Nulos'!$A$3:$B$1563,2,FALSE),Tabla134[[#This Row],[Item Weight (Nulos)]])</f>
        <v>7.89</v>
      </c>
      <c r="O7375" s="11" t="str">
        <f>IF(Tabla134[[#This Row],[Item Visibility]]&lt;$U$15,"Poca visibilidad",IF(Tabla134[[#This Row],[Item Visibility]]&lt;$U$16,"Visibilidad media","Mayor visibilidad"))</f>
        <v>Visibilidad media</v>
      </c>
      <c r="P7375" s="11" t="str">
        <f>IF(Tabla134[[#This Row],[Rating]]&lt;2,"Muy Malo",IF(Tabla134[[#This Row],[Rating]]&lt;3,"Malo",IF(Tabla134[[#This Row],[Rating]]&lt;4,"Regular",IF(Tabla134[[#This Row],[Rating]]&lt;5,"Bueno","Excelente"))))</f>
        <v>Bueno</v>
      </c>
    </row>
    <row r="7376" spans="1:16" x14ac:dyDescent="0.2">
      <c r="A7376" s="7" t="s">
        <v>124</v>
      </c>
      <c r="B7376" s="7" t="s">
        <v>668</v>
      </c>
      <c r="C7376" s="7" t="s">
        <v>17</v>
      </c>
      <c r="D7376" s="8">
        <v>2017</v>
      </c>
      <c r="E7376" s="7" t="s">
        <v>797</v>
      </c>
      <c r="F7376" s="7" t="s">
        <v>796</v>
      </c>
      <c r="G7376" s="7" t="s">
        <v>702</v>
      </c>
      <c r="H7376" s="7" t="s">
        <v>7</v>
      </c>
      <c r="I7376" s="9">
        <v>4.4917288999999999E-2</v>
      </c>
      <c r="J7376" s="10">
        <v>88.519800000000004</v>
      </c>
      <c r="K7376" s="11">
        <v>4</v>
      </c>
      <c r="L7376" s="11" t="str">
        <f>IF(Tabla134[[#This Row],[Item Weight]]&lt;$U$12,"Poco Peso",IF(Tabla134[[#This Row],[Item Weight]]&lt;$U$13,"Peso Medio","Peso Alto"))</f>
        <v>Poco Peso</v>
      </c>
      <c r="M7376" s="7">
        <v>8.2100000000000009</v>
      </c>
      <c r="N7376" s="11">
        <f>IF(Tabla134[[#This Row],[Item Weight (Nulos)]]="",VLOOKUP(Tabla134[[#This Row],[Item Identifier]],'Tabla para Nulos'!$A$3:$B$1563,2,FALSE),Tabla134[[#This Row],[Item Weight (Nulos)]])</f>
        <v>8.2100000000000009</v>
      </c>
      <c r="O7376" s="11" t="str">
        <f>IF(Tabla134[[#This Row],[Item Visibility]]&lt;$U$15,"Poca visibilidad",IF(Tabla134[[#This Row],[Item Visibility]]&lt;$U$16,"Visibilidad media","Mayor visibilidad"))</f>
        <v>Visibilidad media</v>
      </c>
      <c r="P7376" s="11" t="str">
        <f>IF(Tabla134[[#This Row],[Rating]]&lt;2,"Muy Malo",IF(Tabla134[[#This Row],[Rating]]&lt;3,"Malo",IF(Tabla134[[#This Row],[Rating]]&lt;4,"Regular",IF(Tabla134[[#This Row],[Rating]]&lt;5,"Bueno","Excelente"))))</f>
        <v>Bueno</v>
      </c>
    </row>
    <row r="7377" spans="1:16" x14ac:dyDescent="0.2">
      <c r="A7377" s="7" t="s">
        <v>124</v>
      </c>
      <c r="B7377" s="7" t="s">
        <v>667</v>
      </c>
      <c r="C7377" s="7" t="s">
        <v>17</v>
      </c>
      <c r="D7377" s="8">
        <v>2017</v>
      </c>
      <c r="E7377" s="7" t="s">
        <v>797</v>
      </c>
      <c r="F7377" s="7" t="s">
        <v>796</v>
      </c>
      <c r="G7377" s="7" t="s">
        <v>702</v>
      </c>
      <c r="H7377" s="7" t="s">
        <v>7</v>
      </c>
      <c r="I7377" s="9">
        <v>7.0026951000000004E-2</v>
      </c>
      <c r="J7377" s="10">
        <v>263.62259999999998</v>
      </c>
      <c r="K7377" s="11">
        <v>4</v>
      </c>
      <c r="L7377" s="11" t="str">
        <f>IF(Tabla134[[#This Row],[Item Weight]]&lt;$U$12,"Poco Peso",IF(Tabla134[[#This Row],[Item Weight]]&lt;$U$13,"Peso Medio","Peso Alto"))</f>
        <v>Peso Medio</v>
      </c>
      <c r="M7377" s="7">
        <v>10.3</v>
      </c>
      <c r="N7377" s="11">
        <f>IF(Tabla134[[#This Row],[Item Weight (Nulos)]]="",VLOOKUP(Tabla134[[#This Row],[Item Identifier]],'Tabla para Nulos'!$A$3:$B$1563,2,FALSE),Tabla134[[#This Row],[Item Weight (Nulos)]])</f>
        <v>10.3</v>
      </c>
      <c r="O7377" s="11" t="str">
        <f>IF(Tabla134[[#This Row],[Item Visibility]]&lt;$U$15,"Poca visibilidad",IF(Tabla134[[#This Row],[Item Visibility]]&lt;$U$16,"Visibilidad media","Mayor visibilidad"))</f>
        <v>Visibilidad media</v>
      </c>
      <c r="P7377" s="11" t="str">
        <f>IF(Tabla134[[#This Row],[Rating]]&lt;2,"Muy Malo",IF(Tabla134[[#This Row],[Rating]]&lt;3,"Malo",IF(Tabla134[[#This Row],[Rating]]&lt;4,"Regular",IF(Tabla134[[#This Row],[Rating]]&lt;5,"Bueno","Excelente"))))</f>
        <v>Bueno</v>
      </c>
    </row>
    <row r="7378" spans="1:16" x14ac:dyDescent="0.2">
      <c r="A7378" s="7" t="s">
        <v>124</v>
      </c>
      <c r="B7378" s="7" t="s">
        <v>904</v>
      </c>
      <c r="C7378" s="7" t="s">
        <v>17</v>
      </c>
      <c r="D7378" s="8">
        <v>2017</v>
      </c>
      <c r="E7378" s="7" t="s">
        <v>797</v>
      </c>
      <c r="F7378" s="7" t="s">
        <v>796</v>
      </c>
      <c r="G7378" s="7" t="s">
        <v>702</v>
      </c>
      <c r="H7378" s="7" t="s">
        <v>7</v>
      </c>
      <c r="I7378" s="9">
        <v>5.6785183000000003E-2</v>
      </c>
      <c r="J7378" s="10">
        <v>231.96420000000001</v>
      </c>
      <c r="K7378" s="11">
        <v>4</v>
      </c>
      <c r="L7378" s="11" t="str">
        <f>IF(Tabla134[[#This Row],[Item Weight]]&lt;$U$12,"Poco Peso",IF(Tabla134[[#This Row],[Item Weight]]&lt;$U$13,"Peso Medio","Peso Alto"))</f>
        <v>Peso Medio</v>
      </c>
      <c r="M7378" s="7">
        <v>10.6</v>
      </c>
      <c r="N7378" s="11">
        <f>IF(Tabla134[[#This Row],[Item Weight (Nulos)]]="",VLOOKUP(Tabla134[[#This Row],[Item Identifier]],'Tabla para Nulos'!$A$3:$B$1563,2,FALSE),Tabla134[[#This Row],[Item Weight (Nulos)]])</f>
        <v>10.6</v>
      </c>
      <c r="O7378" s="11" t="str">
        <f>IF(Tabla134[[#This Row],[Item Visibility]]&lt;$U$15,"Poca visibilidad",IF(Tabla134[[#This Row],[Item Visibility]]&lt;$U$16,"Visibilidad media","Mayor visibilidad"))</f>
        <v>Visibilidad media</v>
      </c>
      <c r="P7378" s="11" t="str">
        <f>IF(Tabla134[[#This Row],[Rating]]&lt;2,"Muy Malo",IF(Tabla134[[#This Row],[Rating]]&lt;3,"Malo",IF(Tabla134[[#This Row],[Rating]]&lt;4,"Regular",IF(Tabla134[[#This Row],[Rating]]&lt;5,"Bueno","Excelente"))))</f>
        <v>Bueno</v>
      </c>
    </row>
    <row r="7379" spans="1:16" x14ac:dyDescent="0.2">
      <c r="A7379" s="7" t="s">
        <v>124</v>
      </c>
      <c r="B7379" s="7" t="s">
        <v>781</v>
      </c>
      <c r="C7379" s="7" t="s">
        <v>17</v>
      </c>
      <c r="D7379" s="8">
        <v>2017</v>
      </c>
      <c r="E7379" s="7" t="s">
        <v>797</v>
      </c>
      <c r="F7379" s="7" t="s">
        <v>796</v>
      </c>
      <c r="G7379" s="7" t="s">
        <v>702</v>
      </c>
      <c r="H7379" s="7" t="s">
        <v>7</v>
      </c>
      <c r="I7379" s="9">
        <v>0.132645493</v>
      </c>
      <c r="J7379" s="10">
        <v>96.9726</v>
      </c>
      <c r="K7379" s="11">
        <v>4</v>
      </c>
      <c r="L7379" s="11" t="str">
        <f>IF(Tabla134[[#This Row],[Item Weight]]&lt;$U$12,"Poco Peso",IF(Tabla134[[#This Row],[Item Weight]]&lt;$U$13,"Peso Medio","Peso Alto"))</f>
        <v>Peso Medio</v>
      </c>
      <c r="M7379" s="7">
        <v>11.85</v>
      </c>
      <c r="N7379" s="11">
        <f>IF(Tabla134[[#This Row],[Item Weight (Nulos)]]="",VLOOKUP(Tabla134[[#This Row],[Item Identifier]],'Tabla para Nulos'!$A$3:$B$1563,2,FALSE),Tabla134[[#This Row],[Item Weight (Nulos)]])</f>
        <v>11.85</v>
      </c>
      <c r="O7379" s="11" t="str">
        <f>IF(Tabla134[[#This Row],[Item Visibility]]&lt;$U$15,"Poca visibilidad",IF(Tabla134[[#This Row],[Item Visibility]]&lt;$U$16,"Visibilidad media","Mayor visibilidad"))</f>
        <v>Mayor visibilidad</v>
      </c>
      <c r="P7379" s="11" t="str">
        <f>IF(Tabla134[[#This Row],[Rating]]&lt;2,"Muy Malo",IF(Tabla134[[#This Row],[Rating]]&lt;3,"Malo",IF(Tabla134[[#This Row],[Rating]]&lt;4,"Regular",IF(Tabla134[[#This Row],[Rating]]&lt;5,"Bueno","Excelente"))))</f>
        <v>Bueno</v>
      </c>
    </row>
    <row r="7380" spans="1:16" x14ac:dyDescent="0.2">
      <c r="A7380" s="7" t="s">
        <v>124</v>
      </c>
      <c r="B7380" s="7" t="s">
        <v>903</v>
      </c>
      <c r="C7380" s="7" t="s">
        <v>17</v>
      </c>
      <c r="D7380" s="8">
        <v>2017</v>
      </c>
      <c r="E7380" s="7" t="s">
        <v>797</v>
      </c>
      <c r="F7380" s="7" t="s">
        <v>796</v>
      </c>
      <c r="G7380" s="7" t="s">
        <v>702</v>
      </c>
      <c r="H7380" s="7" t="s">
        <v>7</v>
      </c>
      <c r="I7380" s="9">
        <v>7.9791176000000005E-2</v>
      </c>
      <c r="J7380" s="10">
        <v>232.73</v>
      </c>
      <c r="K7380" s="11">
        <v>4</v>
      </c>
      <c r="L7380" s="11" t="str">
        <f>IF(Tabla134[[#This Row],[Item Weight]]&lt;$U$12,"Poco Peso",IF(Tabla134[[#This Row],[Item Weight]]&lt;$U$13,"Peso Medio","Peso Alto"))</f>
        <v>Peso Medio</v>
      </c>
      <c r="M7380" s="7">
        <v>13.3</v>
      </c>
      <c r="N7380" s="11">
        <f>IF(Tabla134[[#This Row],[Item Weight (Nulos)]]="",VLOOKUP(Tabla134[[#This Row],[Item Identifier]],'Tabla para Nulos'!$A$3:$B$1563,2,FALSE),Tabla134[[#This Row],[Item Weight (Nulos)]])</f>
        <v>13.3</v>
      </c>
      <c r="O7380" s="11" t="str">
        <f>IF(Tabla134[[#This Row],[Item Visibility]]&lt;$U$15,"Poca visibilidad",IF(Tabla134[[#This Row],[Item Visibility]]&lt;$U$16,"Visibilidad media","Mayor visibilidad"))</f>
        <v>Visibilidad media</v>
      </c>
      <c r="P7380" s="11" t="str">
        <f>IF(Tabla134[[#This Row],[Rating]]&lt;2,"Muy Malo",IF(Tabla134[[#This Row],[Rating]]&lt;3,"Malo",IF(Tabla134[[#This Row],[Rating]]&lt;4,"Regular",IF(Tabla134[[#This Row],[Rating]]&lt;5,"Bueno","Excelente"))))</f>
        <v>Bueno</v>
      </c>
    </row>
    <row r="7381" spans="1:16" x14ac:dyDescent="0.2">
      <c r="A7381" s="7" t="s">
        <v>124</v>
      </c>
      <c r="B7381" s="7" t="s">
        <v>902</v>
      </c>
      <c r="C7381" s="7" t="s">
        <v>17</v>
      </c>
      <c r="D7381" s="8">
        <v>2017</v>
      </c>
      <c r="E7381" s="7" t="s">
        <v>797</v>
      </c>
      <c r="F7381" s="7" t="s">
        <v>796</v>
      </c>
      <c r="G7381" s="7" t="s">
        <v>702</v>
      </c>
      <c r="H7381" s="7" t="s">
        <v>7</v>
      </c>
      <c r="I7381" s="9">
        <v>0.14132583400000001</v>
      </c>
      <c r="J7381" s="10">
        <v>265.08839999999998</v>
      </c>
      <c r="K7381" s="11">
        <v>4</v>
      </c>
      <c r="L7381" s="11" t="str">
        <f>IF(Tabla134[[#This Row],[Item Weight]]&lt;$U$12,"Poco Peso",IF(Tabla134[[#This Row],[Item Weight]]&lt;$U$13,"Peso Medio","Peso Alto"))</f>
        <v>Peso Medio</v>
      </c>
      <c r="M7381" s="7">
        <v>13.8</v>
      </c>
      <c r="N7381" s="11">
        <f>IF(Tabla134[[#This Row],[Item Weight (Nulos)]]="",VLOOKUP(Tabla134[[#This Row],[Item Identifier]],'Tabla para Nulos'!$A$3:$B$1563,2,FALSE),Tabla134[[#This Row],[Item Weight (Nulos)]])</f>
        <v>13.8</v>
      </c>
      <c r="O7381" s="11" t="str">
        <f>IF(Tabla134[[#This Row],[Item Visibility]]&lt;$U$15,"Poca visibilidad",IF(Tabla134[[#This Row],[Item Visibility]]&lt;$U$16,"Visibilidad media","Mayor visibilidad"))</f>
        <v>Mayor visibilidad</v>
      </c>
      <c r="P7381" s="11" t="str">
        <f>IF(Tabla134[[#This Row],[Rating]]&lt;2,"Muy Malo",IF(Tabla134[[#This Row],[Rating]]&lt;3,"Malo",IF(Tabla134[[#This Row],[Rating]]&lt;4,"Regular",IF(Tabla134[[#This Row],[Rating]]&lt;5,"Bueno","Excelente"))))</f>
        <v>Bueno</v>
      </c>
    </row>
    <row r="7382" spans="1:16" x14ac:dyDescent="0.2">
      <c r="A7382" s="7" t="s">
        <v>124</v>
      </c>
      <c r="B7382" s="7" t="s">
        <v>901</v>
      </c>
      <c r="C7382" s="7" t="s">
        <v>17</v>
      </c>
      <c r="D7382" s="8">
        <v>2017</v>
      </c>
      <c r="E7382" s="7" t="s">
        <v>797</v>
      </c>
      <c r="F7382" s="7" t="s">
        <v>796</v>
      </c>
      <c r="G7382" s="7" t="s">
        <v>702</v>
      </c>
      <c r="H7382" s="7" t="s">
        <v>7</v>
      </c>
      <c r="I7382" s="9">
        <v>4.2233642000000002E-2</v>
      </c>
      <c r="J7382" s="10">
        <v>173.37639999999999</v>
      </c>
      <c r="K7382" s="11">
        <v>4</v>
      </c>
      <c r="L7382" s="11" t="str">
        <f>IF(Tabla134[[#This Row],[Item Weight]]&lt;$U$12,"Poco Peso",IF(Tabla134[[#This Row],[Item Weight]]&lt;$U$13,"Peso Medio","Peso Alto"))</f>
        <v>Peso Alto</v>
      </c>
      <c r="M7382" s="7">
        <v>17.25</v>
      </c>
      <c r="N7382" s="11">
        <f>IF(Tabla134[[#This Row],[Item Weight (Nulos)]]="",VLOOKUP(Tabla134[[#This Row],[Item Identifier]],'Tabla para Nulos'!$A$3:$B$1563,2,FALSE),Tabla134[[#This Row],[Item Weight (Nulos)]])</f>
        <v>17.25</v>
      </c>
      <c r="O7382" s="11" t="str">
        <f>IF(Tabla134[[#This Row],[Item Visibility]]&lt;$U$15,"Poca visibilidad",IF(Tabla134[[#This Row],[Item Visibility]]&lt;$U$16,"Visibilidad media","Mayor visibilidad"))</f>
        <v>Visibilidad media</v>
      </c>
      <c r="P7382" s="11" t="str">
        <f>IF(Tabla134[[#This Row],[Rating]]&lt;2,"Muy Malo",IF(Tabla134[[#This Row],[Rating]]&lt;3,"Malo",IF(Tabla134[[#This Row],[Rating]]&lt;4,"Regular",IF(Tabla134[[#This Row],[Rating]]&lt;5,"Bueno","Excelente"))))</f>
        <v>Bueno</v>
      </c>
    </row>
    <row r="7383" spans="1:16" x14ac:dyDescent="0.2">
      <c r="A7383" s="7" t="s">
        <v>124</v>
      </c>
      <c r="B7383" s="7" t="s">
        <v>900</v>
      </c>
      <c r="C7383" s="7" t="s">
        <v>17</v>
      </c>
      <c r="D7383" s="8">
        <v>2017</v>
      </c>
      <c r="E7383" s="7" t="s">
        <v>797</v>
      </c>
      <c r="F7383" s="7" t="s">
        <v>796</v>
      </c>
      <c r="G7383" s="7" t="s">
        <v>702</v>
      </c>
      <c r="H7383" s="7" t="s">
        <v>7</v>
      </c>
      <c r="I7383" s="9">
        <v>9.7198194000000002E-2</v>
      </c>
      <c r="J7383" s="10">
        <v>89.885599999999997</v>
      </c>
      <c r="K7383" s="11">
        <v>4</v>
      </c>
      <c r="L7383" s="11" t="str">
        <f>IF(Tabla134[[#This Row],[Item Weight]]&lt;$U$12,"Poco Peso",IF(Tabla134[[#This Row],[Item Weight]]&lt;$U$13,"Peso Medio","Peso Alto"))</f>
        <v>Peso Alto</v>
      </c>
      <c r="M7383" s="7">
        <v>17.600000000000001</v>
      </c>
      <c r="N7383" s="11">
        <f>IF(Tabla134[[#This Row],[Item Weight (Nulos)]]="",VLOOKUP(Tabla134[[#This Row],[Item Identifier]],'Tabla para Nulos'!$A$3:$B$1563,2,FALSE),Tabla134[[#This Row],[Item Weight (Nulos)]])</f>
        <v>17.600000000000001</v>
      </c>
      <c r="O7383" s="11" t="str">
        <f>IF(Tabla134[[#This Row],[Item Visibility]]&lt;$U$15,"Poca visibilidad",IF(Tabla134[[#This Row],[Item Visibility]]&lt;$U$16,"Visibilidad media","Mayor visibilidad"))</f>
        <v>Mayor visibilidad</v>
      </c>
      <c r="P7383" s="11" t="str">
        <f>IF(Tabla134[[#This Row],[Rating]]&lt;2,"Muy Malo",IF(Tabla134[[#This Row],[Rating]]&lt;3,"Malo",IF(Tabla134[[#This Row],[Rating]]&lt;4,"Regular",IF(Tabla134[[#This Row],[Rating]]&lt;5,"Bueno","Excelente"))))</f>
        <v>Bueno</v>
      </c>
    </row>
    <row r="7384" spans="1:16" x14ac:dyDescent="0.2">
      <c r="A7384" s="7" t="s">
        <v>124</v>
      </c>
      <c r="B7384" s="7" t="s">
        <v>899</v>
      </c>
      <c r="C7384" s="7" t="s">
        <v>71</v>
      </c>
      <c r="D7384" s="8">
        <v>2017</v>
      </c>
      <c r="E7384" s="7" t="s">
        <v>797</v>
      </c>
      <c r="F7384" s="7" t="s">
        <v>796</v>
      </c>
      <c r="G7384" s="7" t="s">
        <v>702</v>
      </c>
      <c r="H7384" s="7" t="s">
        <v>7</v>
      </c>
      <c r="I7384" s="9">
        <v>2.2878953E-2</v>
      </c>
      <c r="J7384" s="10">
        <v>262.35939999999999</v>
      </c>
      <c r="K7384" s="11">
        <v>4</v>
      </c>
      <c r="L7384" s="11" t="str">
        <f>IF(Tabla134[[#This Row],[Item Weight]]&lt;$U$12,"Poco Peso",IF(Tabla134[[#This Row],[Item Weight]]&lt;$U$13,"Peso Medio","Peso Alto"))</f>
        <v>Poco Peso</v>
      </c>
      <c r="M7384" s="7">
        <v>6.85</v>
      </c>
      <c r="N7384" s="11">
        <f>IF(Tabla134[[#This Row],[Item Weight (Nulos)]]="",VLOOKUP(Tabla134[[#This Row],[Item Identifier]],'Tabla para Nulos'!$A$3:$B$1563,2,FALSE),Tabla134[[#This Row],[Item Weight (Nulos)]])</f>
        <v>6.85</v>
      </c>
      <c r="O7384" s="11" t="str">
        <f>IF(Tabla134[[#This Row],[Item Visibility]]&lt;$U$15,"Poca visibilidad",IF(Tabla134[[#This Row],[Item Visibility]]&lt;$U$16,"Visibilidad media","Mayor visibilidad"))</f>
        <v>Poca visibilidad</v>
      </c>
      <c r="P7384" s="11" t="str">
        <f>IF(Tabla134[[#This Row],[Rating]]&lt;2,"Muy Malo",IF(Tabla134[[#This Row],[Rating]]&lt;3,"Malo",IF(Tabla134[[#This Row],[Rating]]&lt;4,"Regular",IF(Tabla134[[#This Row],[Rating]]&lt;5,"Bueno","Excelente"))))</f>
        <v>Bueno</v>
      </c>
    </row>
    <row r="7385" spans="1:16" x14ac:dyDescent="0.2">
      <c r="A7385" s="7" t="s">
        <v>124</v>
      </c>
      <c r="B7385" s="7" t="s">
        <v>657</v>
      </c>
      <c r="C7385" s="7" t="s">
        <v>71</v>
      </c>
      <c r="D7385" s="8">
        <v>2017</v>
      </c>
      <c r="E7385" s="7" t="s">
        <v>797</v>
      </c>
      <c r="F7385" s="7" t="s">
        <v>796</v>
      </c>
      <c r="G7385" s="7" t="s">
        <v>702</v>
      </c>
      <c r="H7385" s="7" t="s">
        <v>7</v>
      </c>
      <c r="I7385" s="9">
        <v>0</v>
      </c>
      <c r="J7385" s="10">
        <v>237.79060000000001</v>
      </c>
      <c r="K7385" s="11">
        <v>4</v>
      </c>
      <c r="L7385" s="11" t="str">
        <f>IF(Tabla134[[#This Row],[Item Weight]]&lt;$U$12,"Poco Peso",IF(Tabla134[[#This Row],[Item Weight]]&lt;$U$13,"Peso Medio","Peso Alto"))</f>
        <v>Poco Peso</v>
      </c>
      <c r="M7385" s="7">
        <v>7.5</v>
      </c>
      <c r="N7385" s="11">
        <f>IF(Tabla134[[#This Row],[Item Weight (Nulos)]]="",VLOOKUP(Tabla134[[#This Row],[Item Identifier]],'Tabla para Nulos'!$A$3:$B$1563,2,FALSE),Tabla134[[#This Row],[Item Weight (Nulos)]])</f>
        <v>7.5</v>
      </c>
      <c r="O7385" s="11" t="str">
        <f>IF(Tabla134[[#This Row],[Item Visibility]]&lt;$U$15,"Poca visibilidad",IF(Tabla134[[#This Row],[Item Visibility]]&lt;$U$16,"Visibilidad media","Mayor visibilidad"))</f>
        <v>Poca visibilidad</v>
      </c>
      <c r="P7385" s="11" t="str">
        <f>IF(Tabla134[[#This Row],[Rating]]&lt;2,"Muy Malo",IF(Tabla134[[#This Row],[Rating]]&lt;3,"Malo",IF(Tabla134[[#This Row],[Rating]]&lt;4,"Regular",IF(Tabla134[[#This Row],[Rating]]&lt;5,"Bueno","Excelente"))))</f>
        <v>Bueno</v>
      </c>
    </row>
    <row r="7386" spans="1:16" x14ac:dyDescent="0.2">
      <c r="A7386" s="7" t="s">
        <v>124</v>
      </c>
      <c r="B7386" s="7" t="s">
        <v>898</v>
      </c>
      <c r="C7386" s="7" t="s">
        <v>71</v>
      </c>
      <c r="D7386" s="8">
        <v>2017</v>
      </c>
      <c r="E7386" s="7" t="s">
        <v>797</v>
      </c>
      <c r="F7386" s="7" t="s">
        <v>796</v>
      </c>
      <c r="G7386" s="7" t="s">
        <v>702</v>
      </c>
      <c r="H7386" s="7" t="s">
        <v>7</v>
      </c>
      <c r="I7386" s="9">
        <v>8.1996013000000006E-2</v>
      </c>
      <c r="J7386" s="10">
        <v>216.2534</v>
      </c>
      <c r="K7386" s="11">
        <v>4</v>
      </c>
      <c r="L7386" s="11" t="str">
        <f>IF(Tabla134[[#This Row],[Item Weight]]&lt;$U$12,"Poco Peso",IF(Tabla134[[#This Row],[Item Weight]]&lt;$U$13,"Peso Medio","Peso Alto"))</f>
        <v>Peso Medio</v>
      </c>
      <c r="M7386" s="7">
        <v>9</v>
      </c>
      <c r="N7386" s="11">
        <f>IF(Tabla134[[#This Row],[Item Weight (Nulos)]]="",VLOOKUP(Tabla134[[#This Row],[Item Identifier]],'Tabla para Nulos'!$A$3:$B$1563,2,FALSE),Tabla134[[#This Row],[Item Weight (Nulos)]])</f>
        <v>9</v>
      </c>
      <c r="O7386" s="11" t="str">
        <f>IF(Tabla134[[#This Row],[Item Visibility]]&lt;$U$15,"Poca visibilidad",IF(Tabla134[[#This Row],[Item Visibility]]&lt;$U$16,"Visibilidad media","Mayor visibilidad"))</f>
        <v>Visibilidad media</v>
      </c>
      <c r="P7386" s="11" t="str">
        <f>IF(Tabla134[[#This Row],[Rating]]&lt;2,"Muy Malo",IF(Tabla134[[#This Row],[Rating]]&lt;3,"Malo",IF(Tabla134[[#This Row],[Rating]]&lt;4,"Regular",IF(Tabla134[[#This Row],[Rating]]&lt;5,"Bueno","Excelente"))))</f>
        <v>Bueno</v>
      </c>
    </row>
    <row r="7387" spans="1:16" x14ac:dyDescent="0.2">
      <c r="A7387" s="7" t="s">
        <v>124</v>
      </c>
      <c r="B7387" s="7" t="s">
        <v>698</v>
      </c>
      <c r="C7387" s="7" t="s">
        <v>71</v>
      </c>
      <c r="D7387" s="8">
        <v>2017</v>
      </c>
      <c r="E7387" s="7" t="s">
        <v>797</v>
      </c>
      <c r="F7387" s="7" t="s">
        <v>796</v>
      </c>
      <c r="G7387" s="7" t="s">
        <v>702</v>
      </c>
      <c r="H7387" s="7" t="s">
        <v>7</v>
      </c>
      <c r="I7387" s="9">
        <v>1.5457803000000001E-2</v>
      </c>
      <c r="J7387" s="10">
        <v>209.99279999999999</v>
      </c>
      <c r="K7387" s="11">
        <v>4</v>
      </c>
      <c r="L7387" s="11" t="str">
        <f>IF(Tabla134[[#This Row],[Item Weight]]&lt;$U$12,"Poco Peso",IF(Tabla134[[#This Row],[Item Weight]]&lt;$U$13,"Peso Medio","Peso Alto"))</f>
        <v>Peso Medio</v>
      </c>
      <c r="M7387" s="7">
        <v>12.15</v>
      </c>
      <c r="N7387" s="11">
        <f>IF(Tabla134[[#This Row],[Item Weight (Nulos)]]="",VLOOKUP(Tabla134[[#This Row],[Item Identifier]],'Tabla para Nulos'!$A$3:$B$1563,2,FALSE),Tabla134[[#This Row],[Item Weight (Nulos)]])</f>
        <v>12.15</v>
      </c>
      <c r="O7387" s="11" t="str">
        <f>IF(Tabla134[[#This Row],[Item Visibility]]&lt;$U$15,"Poca visibilidad",IF(Tabla134[[#This Row],[Item Visibility]]&lt;$U$16,"Visibilidad media","Mayor visibilidad"))</f>
        <v>Poca visibilidad</v>
      </c>
      <c r="P7387" s="11" t="str">
        <f>IF(Tabla134[[#This Row],[Rating]]&lt;2,"Muy Malo",IF(Tabla134[[#This Row],[Rating]]&lt;3,"Malo",IF(Tabla134[[#This Row],[Rating]]&lt;4,"Regular",IF(Tabla134[[#This Row],[Rating]]&lt;5,"Bueno","Excelente"))))</f>
        <v>Bueno</v>
      </c>
    </row>
    <row r="7388" spans="1:16" x14ac:dyDescent="0.2">
      <c r="A7388" s="7" t="s">
        <v>124</v>
      </c>
      <c r="B7388" s="7" t="s">
        <v>897</v>
      </c>
      <c r="C7388" s="7" t="s">
        <v>71</v>
      </c>
      <c r="D7388" s="8">
        <v>2017</v>
      </c>
      <c r="E7388" s="7" t="s">
        <v>797</v>
      </c>
      <c r="F7388" s="7" t="s">
        <v>796</v>
      </c>
      <c r="G7388" s="7" t="s">
        <v>702</v>
      </c>
      <c r="H7388" s="7" t="s">
        <v>7</v>
      </c>
      <c r="I7388" s="9">
        <v>6.5618434000000003E-2</v>
      </c>
      <c r="J7388" s="10">
        <v>47.6402</v>
      </c>
      <c r="K7388" s="11">
        <v>4</v>
      </c>
      <c r="L7388" s="11" t="str">
        <f>IF(Tabla134[[#This Row],[Item Weight]]&lt;$U$12,"Poco Peso",IF(Tabla134[[#This Row],[Item Weight]]&lt;$U$13,"Peso Medio","Peso Alto"))</f>
        <v>Peso Medio</v>
      </c>
      <c r="M7388" s="7">
        <v>13.65</v>
      </c>
      <c r="N7388" s="11">
        <f>IF(Tabla134[[#This Row],[Item Weight (Nulos)]]="",VLOOKUP(Tabla134[[#This Row],[Item Identifier]],'Tabla para Nulos'!$A$3:$B$1563,2,FALSE),Tabla134[[#This Row],[Item Weight (Nulos)]])</f>
        <v>13.65</v>
      </c>
      <c r="O7388" s="11" t="str">
        <f>IF(Tabla134[[#This Row],[Item Visibility]]&lt;$U$15,"Poca visibilidad",IF(Tabla134[[#This Row],[Item Visibility]]&lt;$U$16,"Visibilidad media","Mayor visibilidad"))</f>
        <v>Visibilidad media</v>
      </c>
      <c r="P7388" s="11" t="str">
        <f>IF(Tabla134[[#This Row],[Rating]]&lt;2,"Muy Malo",IF(Tabla134[[#This Row],[Rating]]&lt;3,"Malo",IF(Tabla134[[#This Row],[Rating]]&lt;4,"Regular",IF(Tabla134[[#This Row],[Rating]]&lt;5,"Bueno","Excelente"))))</f>
        <v>Bueno</v>
      </c>
    </row>
    <row r="7389" spans="1:16" x14ac:dyDescent="0.2">
      <c r="A7389" s="7" t="s">
        <v>124</v>
      </c>
      <c r="B7389" s="7" t="s">
        <v>896</v>
      </c>
      <c r="C7389" s="7" t="s">
        <v>71</v>
      </c>
      <c r="D7389" s="8">
        <v>2017</v>
      </c>
      <c r="E7389" s="7" t="s">
        <v>797</v>
      </c>
      <c r="F7389" s="7" t="s">
        <v>796</v>
      </c>
      <c r="G7389" s="7" t="s">
        <v>702</v>
      </c>
      <c r="H7389" s="7" t="s">
        <v>7</v>
      </c>
      <c r="I7389" s="9">
        <v>2.5988508E-2</v>
      </c>
      <c r="J7389" s="10">
        <v>146.60759999999999</v>
      </c>
      <c r="K7389" s="11">
        <v>4</v>
      </c>
      <c r="L7389" s="11" t="str">
        <f>IF(Tabla134[[#This Row],[Item Weight]]&lt;$U$12,"Poco Peso",IF(Tabla134[[#This Row],[Item Weight]]&lt;$U$13,"Peso Medio","Peso Alto"))</f>
        <v>Peso Medio</v>
      </c>
      <c r="M7389" s="7">
        <v>15.1</v>
      </c>
      <c r="N7389" s="11">
        <f>IF(Tabla134[[#This Row],[Item Weight (Nulos)]]="",VLOOKUP(Tabla134[[#This Row],[Item Identifier]],'Tabla para Nulos'!$A$3:$B$1563,2,FALSE),Tabla134[[#This Row],[Item Weight (Nulos)]])</f>
        <v>15.1</v>
      </c>
      <c r="O7389" s="11" t="str">
        <f>IF(Tabla134[[#This Row],[Item Visibility]]&lt;$U$15,"Poca visibilidad",IF(Tabla134[[#This Row],[Item Visibility]]&lt;$U$16,"Visibilidad media","Mayor visibilidad"))</f>
        <v>Poca visibilidad</v>
      </c>
      <c r="P7389" s="11" t="str">
        <f>IF(Tabla134[[#This Row],[Rating]]&lt;2,"Muy Malo",IF(Tabla134[[#This Row],[Rating]]&lt;3,"Malo",IF(Tabla134[[#This Row],[Rating]]&lt;4,"Regular",IF(Tabla134[[#This Row],[Rating]]&lt;5,"Bueno","Excelente"))))</f>
        <v>Bueno</v>
      </c>
    </row>
    <row r="7390" spans="1:16" x14ac:dyDescent="0.2">
      <c r="A7390" s="7" t="s">
        <v>124</v>
      </c>
      <c r="B7390" s="7" t="s">
        <v>244</v>
      </c>
      <c r="C7390" s="7" t="s">
        <v>71</v>
      </c>
      <c r="D7390" s="8">
        <v>2017</v>
      </c>
      <c r="E7390" s="7" t="s">
        <v>797</v>
      </c>
      <c r="F7390" s="7" t="s">
        <v>796</v>
      </c>
      <c r="G7390" s="7" t="s">
        <v>702</v>
      </c>
      <c r="H7390" s="7" t="s">
        <v>7</v>
      </c>
      <c r="I7390" s="9">
        <v>0.119362409</v>
      </c>
      <c r="J7390" s="10">
        <v>249.4434</v>
      </c>
      <c r="K7390" s="11">
        <v>4</v>
      </c>
      <c r="L7390" s="11" t="str">
        <f>IF(Tabla134[[#This Row],[Item Weight]]&lt;$U$12,"Poco Peso",IF(Tabla134[[#This Row],[Item Weight]]&lt;$U$13,"Peso Medio","Peso Alto"))</f>
        <v>Peso Alto</v>
      </c>
      <c r="M7390" s="7">
        <v>17</v>
      </c>
      <c r="N7390" s="11">
        <f>IF(Tabla134[[#This Row],[Item Weight (Nulos)]]="",VLOOKUP(Tabla134[[#This Row],[Item Identifier]],'Tabla para Nulos'!$A$3:$B$1563,2,FALSE),Tabla134[[#This Row],[Item Weight (Nulos)]])</f>
        <v>17</v>
      </c>
      <c r="O7390" s="11" t="str">
        <f>IF(Tabla134[[#This Row],[Item Visibility]]&lt;$U$15,"Poca visibilidad",IF(Tabla134[[#This Row],[Item Visibility]]&lt;$U$16,"Visibilidad media","Mayor visibilidad"))</f>
        <v>Mayor visibilidad</v>
      </c>
      <c r="P7390" s="11" t="str">
        <f>IF(Tabla134[[#This Row],[Rating]]&lt;2,"Muy Malo",IF(Tabla134[[#This Row],[Rating]]&lt;3,"Malo",IF(Tabla134[[#This Row],[Rating]]&lt;4,"Regular",IF(Tabla134[[#This Row],[Rating]]&lt;5,"Bueno","Excelente"))))</f>
        <v>Bueno</v>
      </c>
    </row>
    <row r="7391" spans="1:16" x14ac:dyDescent="0.2">
      <c r="A7391" s="7" t="s">
        <v>124</v>
      </c>
      <c r="B7391" s="7" t="s">
        <v>895</v>
      </c>
      <c r="C7391" s="7" t="s">
        <v>71</v>
      </c>
      <c r="D7391" s="8">
        <v>2017</v>
      </c>
      <c r="E7391" s="7" t="s">
        <v>797</v>
      </c>
      <c r="F7391" s="7" t="s">
        <v>796</v>
      </c>
      <c r="G7391" s="7" t="s">
        <v>702</v>
      </c>
      <c r="H7391" s="7" t="s">
        <v>7</v>
      </c>
      <c r="I7391" s="9">
        <v>1.4689005999999999E-2</v>
      </c>
      <c r="J7391" s="10">
        <v>74.503799999999998</v>
      </c>
      <c r="K7391" s="11">
        <v>4</v>
      </c>
      <c r="L7391" s="11" t="str">
        <f>IF(Tabla134[[#This Row],[Item Weight]]&lt;$U$12,"Poco Peso",IF(Tabla134[[#This Row],[Item Weight]]&lt;$U$13,"Peso Medio","Peso Alto"))</f>
        <v>Peso Alto</v>
      </c>
      <c r="M7391" s="7">
        <v>17.350000000000001</v>
      </c>
      <c r="N7391" s="11">
        <f>IF(Tabla134[[#This Row],[Item Weight (Nulos)]]="",VLOOKUP(Tabla134[[#This Row],[Item Identifier]],'Tabla para Nulos'!$A$3:$B$1563,2,FALSE),Tabla134[[#This Row],[Item Weight (Nulos)]])</f>
        <v>17.350000000000001</v>
      </c>
      <c r="O7391" s="11" t="str">
        <f>IF(Tabla134[[#This Row],[Item Visibility]]&lt;$U$15,"Poca visibilidad",IF(Tabla134[[#This Row],[Item Visibility]]&lt;$U$16,"Visibilidad media","Mayor visibilidad"))</f>
        <v>Poca visibilidad</v>
      </c>
      <c r="P7391" s="11" t="str">
        <f>IF(Tabla134[[#This Row],[Rating]]&lt;2,"Muy Malo",IF(Tabla134[[#This Row],[Rating]]&lt;3,"Malo",IF(Tabla134[[#This Row],[Rating]]&lt;4,"Regular",IF(Tabla134[[#This Row],[Rating]]&lt;5,"Bueno","Excelente"))))</f>
        <v>Bueno</v>
      </c>
    </row>
    <row r="7392" spans="1:16" x14ac:dyDescent="0.2">
      <c r="A7392" s="7" t="s">
        <v>124</v>
      </c>
      <c r="B7392" s="7" t="s">
        <v>255</v>
      </c>
      <c r="C7392" s="7" t="s">
        <v>71</v>
      </c>
      <c r="D7392" s="8">
        <v>2017</v>
      </c>
      <c r="E7392" s="7" t="s">
        <v>797</v>
      </c>
      <c r="F7392" s="7" t="s">
        <v>796</v>
      </c>
      <c r="G7392" s="7" t="s">
        <v>702</v>
      </c>
      <c r="H7392" s="7" t="s">
        <v>7</v>
      </c>
      <c r="I7392" s="9">
        <v>2.6865809000000001E-2</v>
      </c>
      <c r="J7392" s="10">
        <v>261.69099999999997</v>
      </c>
      <c r="K7392" s="11">
        <v>4</v>
      </c>
      <c r="L7392" s="11" t="str">
        <f>IF(Tabla134[[#This Row],[Item Weight]]&lt;$U$12,"Poco Peso",IF(Tabla134[[#This Row],[Item Weight]]&lt;$U$13,"Peso Medio","Peso Alto"))</f>
        <v>Peso Alto</v>
      </c>
      <c r="M7392" s="7">
        <v>17.5</v>
      </c>
      <c r="N7392" s="11">
        <f>IF(Tabla134[[#This Row],[Item Weight (Nulos)]]="",VLOOKUP(Tabla134[[#This Row],[Item Identifier]],'Tabla para Nulos'!$A$3:$B$1563,2,FALSE),Tabla134[[#This Row],[Item Weight (Nulos)]])</f>
        <v>17.5</v>
      </c>
      <c r="O7392" s="11" t="str">
        <f>IF(Tabla134[[#This Row],[Item Visibility]]&lt;$U$15,"Poca visibilidad",IF(Tabla134[[#This Row],[Item Visibility]]&lt;$U$16,"Visibilidad media","Mayor visibilidad"))</f>
        <v>Poca visibilidad</v>
      </c>
      <c r="P7392" s="11" t="str">
        <f>IF(Tabla134[[#This Row],[Rating]]&lt;2,"Muy Malo",IF(Tabla134[[#This Row],[Rating]]&lt;3,"Malo",IF(Tabla134[[#This Row],[Rating]]&lt;4,"Regular",IF(Tabla134[[#This Row],[Rating]]&lt;5,"Bueno","Excelente"))))</f>
        <v>Bueno</v>
      </c>
    </row>
    <row r="7393" spans="1:16" x14ac:dyDescent="0.2">
      <c r="A7393" s="7" t="s">
        <v>124</v>
      </c>
      <c r="B7393" s="7" t="s">
        <v>894</v>
      </c>
      <c r="C7393" s="7" t="s">
        <v>71</v>
      </c>
      <c r="D7393" s="8">
        <v>2017</v>
      </c>
      <c r="E7393" s="7" t="s">
        <v>797</v>
      </c>
      <c r="F7393" s="7" t="s">
        <v>796</v>
      </c>
      <c r="G7393" s="7" t="s">
        <v>702</v>
      </c>
      <c r="H7393" s="7" t="s">
        <v>7</v>
      </c>
      <c r="I7393" s="9">
        <v>5.6281275999999998E-2</v>
      </c>
      <c r="J7393" s="10">
        <v>40.345399999999998</v>
      </c>
      <c r="K7393" s="11">
        <v>4</v>
      </c>
      <c r="L7393" s="11" t="str">
        <f>IF(Tabla134[[#This Row],[Item Weight]]&lt;$U$12,"Poco Peso",IF(Tabla134[[#This Row],[Item Weight]]&lt;$U$13,"Peso Medio","Peso Alto"))</f>
        <v>Peso Alto</v>
      </c>
      <c r="M7393" s="7">
        <v>17.600000000000001</v>
      </c>
      <c r="N7393" s="11">
        <f>IF(Tabla134[[#This Row],[Item Weight (Nulos)]]="",VLOOKUP(Tabla134[[#This Row],[Item Identifier]],'Tabla para Nulos'!$A$3:$B$1563,2,FALSE),Tabla134[[#This Row],[Item Weight (Nulos)]])</f>
        <v>17.600000000000001</v>
      </c>
      <c r="O7393" s="11" t="str">
        <f>IF(Tabla134[[#This Row],[Item Visibility]]&lt;$U$15,"Poca visibilidad",IF(Tabla134[[#This Row],[Item Visibility]]&lt;$U$16,"Visibilidad media","Mayor visibilidad"))</f>
        <v>Visibilidad media</v>
      </c>
      <c r="P7393" s="11" t="str">
        <f>IF(Tabla134[[#This Row],[Rating]]&lt;2,"Muy Malo",IF(Tabla134[[#This Row],[Rating]]&lt;3,"Malo",IF(Tabla134[[#This Row],[Rating]]&lt;4,"Regular",IF(Tabla134[[#This Row],[Rating]]&lt;5,"Bueno","Excelente"))))</f>
        <v>Bueno</v>
      </c>
    </row>
    <row r="7394" spans="1:16" x14ac:dyDescent="0.2">
      <c r="A7394" s="7" t="s">
        <v>124</v>
      </c>
      <c r="B7394" s="7" t="s">
        <v>652</v>
      </c>
      <c r="C7394" s="7" t="s">
        <v>71</v>
      </c>
      <c r="D7394" s="8">
        <v>2017</v>
      </c>
      <c r="E7394" s="7" t="s">
        <v>797</v>
      </c>
      <c r="F7394" s="7" t="s">
        <v>796</v>
      </c>
      <c r="G7394" s="7" t="s">
        <v>702</v>
      </c>
      <c r="H7394" s="7" t="s">
        <v>7</v>
      </c>
      <c r="I7394" s="9">
        <v>6.5797600999999997E-2</v>
      </c>
      <c r="J7394" s="10">
        <v>147.80500000000001</v>
      </c>
      <c r="K7394" s="11">
        <v>4</v>
      </c>
      <c r="L7394" s="11" t="str">
        <f>IF(Tabla134[[#This Row],[Item Weight]]&lt;$U$12,"Poco Peso",IF(Tabla134[[#This Row],[Item Weight]]&lt;$U$13,"Peso Medio","Peso Alto"))</f>
        <v>Peso Alto</v>
      </c>
      <c r="M7394" s="7">
        <v>17.850000000000001</v>
      </c>
      <c r="N7394" s="11">
        <f>IF(Tabla134[[#This Row],[Item Weight (Nulos)]]="",VLOOKUP(Tabla134[[#This Row],[Item Identifier]],'Tabla para Nulos'!$A$3:$B$1563,2,FALSE),Tabla134[[#This Row],[Item Weight (Nulos)]])</f>
        <v>17.850000000000001</v>
      </c>
      <c r="O7394" s="11" t="str">
        <f>IF(Tabla134[[#This Row],[Item Visibility]]&lt;$U$15,"Poca visibilidad",IF(Tabla134[[#This Row],[Item Visibility]]&lt;$U$16,"Visibilidad media","Mayor visibilidad"))</f>
        <v>Visibilidad media</v>
      </c>
      <c r="P7394" s="11" t="str">
        <f>IF(Tabla134[[#This Row],[Rating]]&lt;2,"Muy Malo",IF(Tabla134[[#This Row],[Rating]]&lt;3,"Malo",IF(Tabla134[[#This Row],[Rating]]&lt;4,"Regular",IF(Tabla134[[#This Row],[Rating]]&lt;5,"Bueno","Excelente"))))</f>
        <v>Bueno</v>
      </c>
    </row>
    <row r="7395" spans="1:16" x14ac:dyDescent="0.2">
      <c r="A7395" s="7" t="s">
        <v>124</v>
      </c>
      <c r="B7395" s="7" t="s">
        <v>893</v>
      </c>
      <c r="C7395" s="7" t="s">
        <v>71</v>
      </c>
      <c r="D7395" s="8">
        <v>2017</v>
      </c>
      <c r="E7395" s="7" t="s">
        <v>797</v>
      </c>
      <c r="F7395" s="7" t="s">
        <v>796</v>
      </c>
      <c r="G7395" s="7" t="s">
        <v>702</v>
      </c>
      <c r="H7395" s="7" t="s">
        <v>7</v>
      </c>
      <c r="I7395" s="9">
        <v>0.111902259</v>
      </c>
      <c r="J7395" s="10">
        <v>105.4622</v>
      </c>
      <c r="K7395" s="11">
        <v>4</v>
      </c>
      <c r="L7395" s="11" t="str">
        <f>IF(Tabla134[[#This Row],[Item Weight]]&lt;$U$12,"Poco Peso",IF(Tabla134[[#This Row],[Item Weight]]&lt;$U$13,"Peso Medio","Peso Alto"))</f>
        <v>Peso Alto</v>
      </c>
      <c r="M7395" s="7">
        <v>19</v>
      </c>
      <c r="N7395" s="11">
        <f>IF(Tabla134[[#This Row],[Item Weight (Nulos)]]="",VLOOKUP(Tabla134[[#This Row],[Item Identifier]],'Tabla para Nulos'!$A$3:$B$1563,2,FALSE),Tabla134[[#This Row],[Item Weight (Nulos)]])</f>
        <v>19</v>
      </c>
      <c r="O7395" s="11" t="str">
        <f>IF(Tabla134[[#This Row],[Item Visibility]]&lt;$U$15,"Poca visibilidad",IF(Tabla134[[#This Row],[Item Visibility]]&lt;$U$16,"Visibilidad media","Mayor visibilidad"))</f>
        <v>Mayor visibilidad</v>
      </c>
      <c r="P7395" s="11" t="str">
        <f>IF(Tabla134[[#This Row],[Rating]]&lt;2,"Muy Malo",IF(Tabla134[[#This Row],[Rating]]&lt;3,"Malo",IF(Tabla134[[#This Row],[Rating]]&lt;4,"Regular",IF(Tabla134[[#This Row],[Rating]]&lt;5,"Bueno","Excelente"))))</f>
        <v>Bueno</v>
      </c>
    </row>
    <row r="7396" spans="1:16" x14ac:dyDescent="0.2">
      <c r="A7396" s="7" t="s">
        <v>124</v>
      </c>
      <c r="B7396" s="7" t="s">
        <v>892</v>
      </c>
      <c r="C7396" s="7" t="s">
        <v>71</v>
      </c>
      <c r="D7396" s="8">
        <v>2017</v>
      </c>
      <c r="E7396" s="7" t="s">
        <v>797</v>
      </c>
      <c r="F7396" s="7" t="s">
        <v>796</v>
      </c>
      <c r="G7396" s="7" t="s">
        <v>702</v>
      </c>
      <c r="H7396" s="7" t="s">
        <v>7</v>
      </c>
      <c r="I7396" s="9">
        <v>0.10005560099999999</v>
      </c>
      <c r="J7396" s="10">
        <v>112.48860000000001</v>
      </c>
      <c r="K7396" s="11">
        <v>4</v>
      </c>
      <c r="L7396" s="11" t="str">
        <f>IF(Tabla134[[#This Row],[Item Weight]]&lt;$U$12,"Poco Peso",IF(Tabla134[[#This Row],[Item Weight]]&lt;$U$13,"Peso Medio","Peso Alto"))</f>
        <v>Peso Alto</v>
      </c>
      <c r="M7396" s="7">
        <v>19.2</v>
      </c>
      <c r="N7396" s="11">
        <f>IF(Tabla134[[#This Row],[Item Weight (Nulos)]]="",VLOOKUP(Tabla134[[#This Row],[Item Identifier]],'Tabla para Nulos'!$A$3:$B$1563,2,FALSE),Tabla134[[#This Row],[Item Weight (Nulos)]])</f>
        <v>19.2</v>
      </c>
      <c r="O7396" s="11" t="str">
        <f>IF(Tabla134[[#This Row],[Item Visibility]]&lt;$U$15,"Poca visibilidad",IF(Tabla134[[#This Row],[Item Visibility]]&lt;$U$16,"Visibilidad media","Mayor visibilidad"))</f>
        <v>Mayor visibilidad</v>
      </c>
      <c r="P7396" s="11" t="str">
        <f>IF(Tabla134[[#This Row],[Rating]]&lt;2,"Muy Malo",IF(Tabla134[[#This Row],[Rating]]&lt;3,"Malo",IF(Tabla134[[#This Row],[Rating]]&lt;4,"Regular",IF(Tabla134[[#This Row],[Rating]]&lt;5,"Bueno","Excelente"))))</f>
        <v>Bueno</v>
      </c>
    </row>
    <row r="7397" spans="1:16" x14ac:dyDescent="0.2">
      <c r="A7397" s="7" t="s">
        <v>124</v>
      </c>
      <c r="B7397" s="7" t="s">
        <v>891</v>
      </c>
      <c r="C7397" s="7" t="s">
        <v>71</v>
      </c>
      <c r="D7397" s="8">
        <v>2017</v>
      </c>
      <c r="E7397" s="7" t="s">
        <v>797</v>
      </c>
      <c r="F7397" s="7" t="s">
        <v>796</v>
      </c>
      <c r="G7397" s="7" t="s">
        <v>702</v>
      </c>
      <c r="H7397" s="7" t="s">
        <v>7</v>
      </c>
      <c r="I7397" s="9">
        <v>3.7396901000000003E-2</v>
      </c>
      <c r="J7397" s="10">
        <v>193.84780000000001</v>
      </c>
      <c r="K7397" s="11">
        <v>4</v>
      </c>
      <c r="L7397" s="11" t="str">
        <f>IF(Tabla134[[#This Row],[Item Weight]]&lt;$U$12,"Poco Peso",IF(Tabla134[[#This Row],[Item Weight]]&lt;$U$13,"Peso Medio","Peso Alto"))</f>
        <v>Peso Alto</v>
      </c>
      <c r="M7397" s="7">
        <v>20.85</v>
      </c>
      <c r="N7397" s="11">
        <f>IF(Tabla134[[#This Row],[Item Weight (Nulos)]]="",VLOOKUP(Tabla134[[#This Row],[Item Identifier]],'Tabla para Nulos'!$A$3:$B$1563,2,FALSE),Tabla134[[#This Row],[Item Weight (Nulos)]])</f>
        <v>20.85</v>
      </c>
      <c r="O7397" s="11" t="str">
        <f>IF(Tabla134[[#This Row],[Item Visibility]]&lt;$U$15,"Poca visibilidad",IF(Tabla134[[#This Row],[Item Visibility]]&lt;$U$16,"Visibilidad media","Mayor visibilidad"))</f>
        <v>Visibilidad media</v>
      </c>
      <c r="P7397" s="11" t="str">
        <f>IF(Tabla134[[#This Row],[Rating]]&lt;2,"Muy Malo",IF(Tabla134[[#This Row],[Rating]]&lt;3,"Malo",IF(Tabla134[[#This Row],[Rating]]&lt;4,"Regular",IF(Tabla134[[#This Row],[Rating]]&lt;5,"Bueno","Excelente"))))</f>
        <v>Bueno</v>
      </c>
    </row>
    <row r="7398" spans="1:16" x14ac:dyDescent="0.2">
      <c r="A7398" s="7" t="s">
        <v>124</v>
      </c>
      <c r="B7398" s="7" t="s">
        <v>890</v>
      </c>
      <c r="C7398" s="7" t="s">
        <v>10</v>
      </c>
      <c r="D7398" s="8">
        <v>2017</v>
      </c>
      <c r="E7398" s="7" t="s">
        <v>797</v>
      </c>
      <c r="F7398" s="7" t="s">
        <v>796</v>
      </c>
      <c r="G7398" s="7" t="s">
        <v>702</v>
      </c>
      <c r="H7398" s="7" t="s">
        <v>7</v>
      </c>
      <c r="I7398" s="9">
        <v>5.695045E-2</v>
      </c>
      <c r="J7398" s="10">
        <v>177.93700000000001</v>
      </c>
      <c r="K7398" s="11">
        <v>4</v>
      </c>
      <c r="L7398" s="11" t="str">
        <f>IF(Tabla134[[#This Row],[Item Weight]]&lt;$U$12,"Poco Peso",IF(Tabla134[[#This Row],[Item Weight]]&lt;$U$13,"Peso Medio","Peso Alto"))</f>
        <v>Poco Peso</v>
      </c>
      <c r="M7398" s="7">
        <v>5.7350000000000003</v>
      </c>
      <c r="N7398" s="11">
        <f>IF(Tabla134[[#This Row],[Item Weight (Nulos)]]="",VLOOKUP(Tabla134[[#This Row],[Item Identifier]],'Tabla para Nulos'!$A$3:$B$1563,2,FALSE),Tabla134[[#This Row],[Item Weight (Nulos)]])</f>
        <v>5.7350000000000003</v>
      </c>
      <c r="O7398" s="11" t="str">
        <f>IF(Tabla134[[#This Row],[Item Visibility]]&lt;$U$15,"Poca visibilidad",IF(Tabla134[[#This Row],[Item Visibility]]&lt;$U$16,"Visibilidad media","Mayor visibilidad"))</f>
        <v>Visibilidad media</v>
      </c>
      <c r="P7398" s="11" t="str">
        <f>IF(Tabla134[[#This Row],[Rating]]&lt;2,"Muy Malo",IF(Tabla134[[#This Row],[Rating]]&lt;3,"Malo",IF(Tabla134[[#This Row],[Rating]]&lt;4,"Regular",IF(Tabla134[[#This Row],[Rating]]&lt;5,"Bueno","Excelente"))))</f>
        <v>Bueno</v>
      </c>
    </row>
    <row r="7399" spans="1:16" x14ac:dyDescent="0.2">
      <c r="A7399" s="7" t="s">
        <v>124</v>
      </c>
      <c r="B7399" s="7" t="s">
        <v>889</v>
      </c>
      <c r="C7399" s="7" t="s">
        <v>10</v>
      </c>
      <c r="D7399" s="8">
        <v>2017</v>
      </c>
      <c r="E7399" s="7" t="s">
        <v>797</v>
      </c>
      <c r="F7399" s="7" t="s">
        <v>796</v>
      </c>
      <c r="G7399" s="7" t="s">
        <v>702</v>
      </c>
      <c r="H7399" s="7" t="s">
        <v>7</v>
      </c>
      <c r="I7399" s="9">
        <v>0.102171627</v>
      </c>
      <c r="J7399" s="10">
        <v>53.829799999999999</v>
      </c>
      <c r="K7399" s="11">
        <v>4</v>
      </c>
      <c r="L7399" s="11" t="str">
        <f>IF(Tabla134[[#This Row],[Item Weight]]&lt;$U$12,"Poco Peso",IF(Tabla134[[#This Row],[Item Weight]]&lt;$U$13,"Peso Medio","Peso Alto"))</f>
        <v>Poco Peso</v>
      </c>
      <c r="M7399" s="7">
        <v>6.13</v>
      </c>
      <c r="N7399" s="11">
        <f>IF(Tabla134[[#This Row],[Item Weight (Nulos)]]="",VLOOKUP(Tabla134[[#This Row],[Item Identifier]],'Tabla para Nulos'!$A$3:$B$1563,2,FALSE),Tabla134[[#This Row],[Item Weight (Nulos)]])</f>
        <v>6.13</v>
      </c>
      <c r="O7399" s="11" t="str">
        <f>IF(Tabla134[[#This Row],[Item Visibility]]&lt;$U$15,"Poca visibilidad",IF(Tabla134[[#This Row],[Item Visibility]]&lt;$U$16,"Visibilidad media","Mayor visibilidad"))</f>
        <v>Mayor visibilidad</v>
      </c>
      <c r="P7399" s="11" t="str">
        <f>IF(Tabla134[[#This Row],[Rating]]&lt;2,"Muy Malo",IF(Tabla134[[#This Row],[Rating]]&lt;3,"Malo",IF(Tabla134[[#This Row],[Rating]]&lt;4,"Regular",IF(Tabla134[[#This Row],[Rating]]&lt;5,"Bueno","Excelente"))))</f>
        <v>Bueno</v>
      </c>
    </row>
    <row r="7400" spans="1:16" x14ac:dyDescent="0.2">
      <c r="A7400" s="7" t="s">
        <v>124</v>
      </c>
      <c r="B7400" s="7" t="s">
        <v>651</v>
      </c>
      <c r="C7400" s="7" t="s">
        <v>10</v>
      </c>
      <c r="D7400" s="8">
        <v>2017</v>
      </c>
      <c r="E7400" s="7" t="s">
        <v>797</v>
      </c>
      <c r="F7400" s="7" t="s">
        <v>796</v>
      </c>
      <c r="G7400" s="7" t="s">
        <v>702</v>
      </c>
      <c r="H7400" s="7" t="s">
        <v>7</v>
      </c>
      <c r="I7400" s="9">
        <v>1.2146608E-2</v>
      </c>
      <c r="J7400" s="10">
        <v>37.9848</v>
      </c>
      <c r="K7400" s="11">
        <v>4</v>
      </c>
      <c r="L7400" s="11" t="str">
        <f>IF(Tabla134[[#This Row],[Item Weight]]&lt;$U$12,"Poco Peso",IF(Tabla134[[#This Row],[Item Weight]]&lt;$U$13,"Peso Medio","Peso Alto"))</f>
        <v>Poco Peso</v>
      </c>
      <c r="M7400" s="7">
        <v>6.2149999999999999</v>
      </c>
      <c r="N7400" s="11">
        <f>IF(Tabla134[[#This Row],[Item Weight (Nulos)]]="",VLOOKUP(Tabla134[[#This Row],[Item Identifier]],'Tabla para Nulos'!$A$3:$B$1563,2,FALSE),Tabla134[[#This Row],[Item Weight (Nulos)]])</f>
        <v>6.2149999999999999</v>
      </c>
      <c r="O7400" s="11" t="str">
        <f>IF(Tabla134[[#This Row],[Item Visibility]]&lt;$U$15,"Poca visibilidad",IF(Tabla134[[#This Row],[Item Visibility]]&lt;$U$16,"Visibilidad media","Mayor visibilidad"))</f>
        <v>Poca visibilidad</v>
      </c>
      <c r="P7400" s="11" t="str">
        <f>IF(Tabla134[[#This Row],[Rating]]&lt;2,"Muy Malo",IF(Tabla134[[#This Row],[Rating]]&lt;3,"Malo",IF(Tabla134[[#This Row],[Rating]]&lt;4,"Regular",IF(Tabla134[[#This Row],[Rating]]&lt;5,"Bueno","Excelente"))))</f>
        <v>Bueno</v>
      </c>
    </row>
    <row r="7401" spans="1:16" x14ac:dyDescent="0.2">
      <c r="A7401" s="7" t="s">
        <v>124</v>
      </c>
      <c r="B7401" s="7" t="s">
        <v>479</v>
      </c>
      <c r="C7401" s="7" t="s">
        <v>10</v>
      </c>
      <c r="D7401" s="8">
        <v>2017</v>
      </c>
      <c r="E7401" s="7" t="s">
        <v>797</v>
      </c>
      <c r="F7401" s="7" t="s">
        <v>796</v>
      </c>
      <c r="G7401" s="7" t="s">
        <v>702</v>
      </c>
      <c r="H7401" s="7" t="s">
        <v>7</v>
      </c>
      <c r="I7401" s="9">
        <v>6.6608486999999994E-2</v>
      </c>
      <c r="J7401" s="10">
        <v>184.624</v>
      </c>
      <c r="K7401" s="11">
        <v>4</v>
      </c>
      <c r="L7401" s="11" t="str">
        <f>IF(Tabla134[[#This Row],[Item Weight]]&lt;$U$12,"Poco Peso",IF(Tabla134[[#This Row],[Item Weight]]&lt;$U$13,"Peso Medio","Peso Alto"))</f>
        <v>Poco Peso</v>
      </c>
      <c r="M7401" s="7">
        <v>6.78</v>
      </c>
      <c r="N7401" s="11">
        <f>IF(Tabla134[[#This Row],[Item Weight (Nulos)]]="",VLOOKUP(Tabla134[[#This Row],[Item Identifier]],'Tabla para Nulos'!$A$3:$B$1563,2,FALSE),Tabla134[[#This Row],[Item Weight (Nulos)]])</f>
        <v>6.78</v>
      </c>
      <c r="O7401" s="11" t="str">
        <f>IF(Tabla134[[#This Row],[Item Visibility]]&lt;$U$15,"Poca visibilidad",IF(Tabla134[[#This Row],[Item Visibility]]&lt;$U$16,"Visibilidad media","Mayor visibilidad"))</f>
        <v>Visibilidad media</v>
      </c>
      <c r="P7401" s="11" t="str">
        <f>IF(Tabla134[[#This Row],[Rating]]&lt;2,"Muy Malo",IF(Tabla134[[#This Row],[Rating]]&lt;3,"Malo",IF(Tabla134[[#This Row],[Rating]]&lt;4,"Regular",IF(Tabla134[[#This Row],[Rating]]&lt;5,"Bueno","Excelente"))))</f>
        <v>Bueno</v>
      </c>
    </row>
    <row r="7402" spans="1:16" x14ac:dyDescent="0.2">
      <c r="A7402" s="7" t="s">
        <v>124</v>
      </c>
      <c r="B7402" s="7" t="s">
        <v>888</v>
      </c>
      <c r="C7402" s="7" t="s">
        <v>10</v>
      </c>
      <c r="D7402" s="8">
        <v>2017</v>
      </c>
      <c r="E7402" s="7" t="s">
        <v>797</v>
      </c>
      <c r="F7402" s="7" t="s">
        <v>796</v>
      </c>
      <c r="G7402" s="7" t="s">
        <v>702</v>
      </c>
      <c r="H7402" s="7" t="s">
        <v>7</v>
      </c>
      <c r="I7402" s="9">
        <v>0.12801185900000001</v>
      </c>
      <c r="J7402" s="10">
        <v>210.99019999999999</v>
      </c>
      <c r="K7402" s="11">
        <v>4</v>
      </c>
      <c r="L7402" s="11" t="str">
        <f>IF(Tabla134[[#This Row],[Item Weight]]&lt;$U$12,"Poco Peso",IF(Tabla134[[#This Row],[Item Weight]]&lt;$U$13,"Peso Medio","Peso Alto"))</f>
        <v>Poco Peso</v>
      </c>
      <c r="M7402" s="7">
        <v>8.1</v>
      </c>
      <c r="N7402" s="11">
        <f>IF(Tabla134[[#This Row],[Item Weight (Nulos)]]="",VLOOKUP(Tabla134[[#This Row],[Item Identifier]],'Tabla para Nulos'!$A$3:$B$1563,2,FALSE),Tabla134[[#This Row],[Item Weight (Nulos)]])</f>
        <v>8.1</v>
      </c>
      <c r="O7402" s="11" t="str">
        <f>IF(Tabla134[[#This Row],[Item Visibility]]&lt;$U$15,"Poca visibilidad",IF(Tabla134[[#This Row],[Item Visibility]]&lt;$U$16,"Visibilidad media","Mayor visibilidad"))</f>
        <v>Mayor visibilidad</v>
      </c>
      <c r="P7402" s="11" t="str">
        <f>IF(Tabla134[[#This Row],[Rating]]&lt;2,"Muy Malo",IF(Tabla134[[#This Row],[Rating]]&lt;3,"Malo",IF(Tabla134[[#This Row],[Rating]]&lt;4,"Regular",IF(Tabla134[[#This Row],[Rating]]&lt;5,"Bueno","Excelente"))))</f>
        <v>Bueno</v>
      </c>
    </row>
    <row r="7403" spans="1:16" x14ac:dyDescent="0.2">
      <c r="A7403" s="7" t="s">
        <v>124</v>
      </c>
      <c r="B7403" s="7" t="s">
        <v>222</v>
      </c>
      <c r="C7403" s="7" t="s">
        <v>10</v>
      </c>
      <c r="D7403" s="8">
        <v>2017</v>
      </c>
      <c r="E7403" s="7" t="s">
        <v>797</v>
      </c>
      <c r="F7403" s="7" t="s">
        <v>796</v>
      </c>
      <c r="G7403" s="7" t="s">
        <v>702</v>
      </c>
      <c r="H7403" s="7" t="s">
        <v>7</v>
      </c>
      <c r="I7403" s="9">
        <v>4.2958419999999997E-2</v>
      </c>
      <c r="J7403" s="10">
        <v>89.3172</v>
      </c>
      <c r="K7403" s="11">
        <v>4</v>
      </c>
      <c r="L7403" s="11" t="str">
        <f>IF(Tabla134[[#This Row],[Item Weight]]&lt;$U$12,"Poco Peso",IF(Tabla134[[#This Row],[Item Weight]]&lt;$U$13,"Peso Medio","Peso Alto"))</f>
        <v>Peso Medio</v>
      </c>
      <c r="M7403" s="7">
        <v>9.3000000000000007</v>
      </c>
      <c r="N7403" s="11">
        <f>IF(Tabla134[[#This Row],[Item Weight (Nulos)]]="",VLOOKUP(Tabla134[[#This Row],[Item Identifier]],'Tabla para Nulos'!$A$3:$B$1563,2,FALSE),Tabla134[[#This Row],[Item Weight (Nulos)]])</f>
        <v>9.3000000000000007</v>
      </c>
      <c r="O7403" s="11" t="str">
        <f>IF(Tabla134[[#This Row],[Item Visibility]]&lt;$U$15,"Poca visibilidad",IF(Tabla134[[#This Row],[Item Visibility]]&lt;$U$16,"Visibilidad media","Mayor visibilidad"))</f>
        <v>Visibilidad media</v>
      </c>
      <c r="P7403" s="11" t="str">
        <f>IF(Tabla134[[#This Row],[Rating]]&lt;2,"Muy Malo",IF(Tabla134[[#This Row],[Rating]]&lt;3,"Malo",IF(Tabla134[[#This Row],[Rating]]&lt;4,"Regular",IF(Tabla134[[#This Row],[Rating]]&lt;5,"Bueno","Excelente"))))</f>
        <v>Bueno</v>
      </c>
    </row>
    <row r="7404" spans="1:16" x14ac:dyDescent="0.2">
      <c r="A7404" s="7" t="s">
        <v>124</v>
      </c>
      <c r="B7404" s="7" t="s">
        <v>234</v>
      </c>
      <c r="C7404" s="7" t="s">
        <v>10</v>
      </c>
      <c r="D7404" s="8">
        <v>2017</v>
      </c>
      <c r="E7404" s="7" t="s">
        <v>797</v>
      </c>
      <c r="F7404" s="7" t="s">
        <v>796</v>
      </c>
      <c r="G7404" s="7" t="s">
        <v>702</v>
      </c>
      <c r="H7404" s="7" t="s">
        <v>7</v>
      </c>
      <c r="I7404" s="9">
        <v>3.5740763000000002E-2</v>
      </c>
      <c r="J7404" s="10">
        <v>131.92840000000001</v>
      </c>
      <c r="K7404" s="11">
        <v>4</v>
      </c>
      <c r="L7404" s="11" t="str">
        <f>IF(Tabla134[[#This Row],[Item Weight]]&lt;$U$12,"Poco Peso",IF(Tabla134[[#This Row],[Item Weight]]&lt;$U$13,"Peso Medio","Peso Alto"))</f>
        <v>Peso Medio</v>
      </c>
      <c r="M7404" s="7">
        <v>10.895</v>
      </c>
      <c r="N7404" s="11">
        <f>IF(Tabla134[[#This Row],[Item Weight (Nulos)]]="",VLOOKUP(Tabla134[[#This Row],[Item Identifier]],'Tabla para Nulos'!$A$3:$B$1563,2,FALSE),Tabla134[[#This Row],[Item Weight (Nulos)]])</f>
        <v>10.895</v>
      </c>
      <c r="O7404" s="11" t="str">
        <f>IF(Tabla134[[#This Row],[Item Visibility]]&lt;$U$15,"Poca visibilidad",IF(Tabla134[[#This Row],[Item Visibility]]&lt;$U$16,"Visibilidad media","Mayor visibilidad"))</f>
        <v>Visibilidad media</v>
      </c>
      <c r="P7404" s="11" t="str">
        <f>IF(Tabla134[[#This Row],[Rating]]&lt;2,"Muy Malo",IF(Tabla134[[#This Row],[Rating]]&lt;3,"Malo",IF(Tabla134[[#This Row],[Rating]]&lt;4,"Regular",IF(Tabla134[[#This Row],[Rating]]&lt;5,"Bueno","Excelente"))))</f>
        <v>Bueno</v>
      </c>
    </row>
    <row r="7405" spans="1:16" x14ac:dyDescent="0.2">
      <c r="A7405" s="7" t="s">
        <v>124</v>
      </c>
      <c r="B7405" s="7" t="s">
        <v>887</v>
      </c>
      <c r="C7405" s="7" t="s">
        <v>10</v>
      </c>
      <c r="D7405" s="8">
        <v>2017</v>
      </c>
      <c r="E7405" s="7" t="s">
        <v>797</v>
      </c>
      <c r="F7405" s="7" t="s">
        <v>796</v>
      </c>
      <c r="G7405" s="7" t="s">
        <v>702</v>
      </c>
      <c r="H7405" s="7" t="s">
        <v>7</v>
      </c>
      <c r="I7405" s="9">
        <v>5.9835658999999999E-2</v>
      </c>
      <c r="J7405" s="10">
        <v>151.3366</v>
      </c>
      <c r="K7405" s="11">
        <v>4</v>
      </c>
      <c r="L7405" s="11" t="str">
        <f>IF(Tabla134[[#This Row],[Item Weight]]&lt;$U$12,"Poco Peso",IF(Tabla134[[#This Row],[Item Weight]]&lt;$U$13,"Peso Medio","Peso Alto"))</f>
        <v>Peso Medio</v>
      </c>
      <c r="M7405" s="7">
        <v>11.1</v>
      </c>
      <c r="N7405" s="11">
        <f>IF(Tabla134[[#This Row],[Item Weight (Nulos)]]="",VLOOKUP(Tabla134[[#This Row],[Item Identifier]],'Tabla para Nulos'!$A$3:$B$1563,2,FALSE),Tabla134[[#This Row],[Item Weight (Nulos)]])</f>
        <v>11.1</v>
      </c>
      <c r="O7405" s="11" t="str">
        <f>IF(Tabla134[[#This Row],[Item Visibility]]&lt;$U$15,"Poca visibilidad",IF(Tabla134[[#This Row],[Item Visibility]]&lt;$U$16,"Visibilidad media","Mayor visibilidad"))</f>
        <v>Visibilidad media</v>
      </c>
      <c r="P7405" s="11" t="str">
        <f>IF(Tabla134[[#This Row],[Rating]]&lt;2,"Muy Malo",IF(Tabla134[[#This Row],[Rating]]&lt;3,"Malo",IF(Tabla134[[#This Row],[Rating]]&lt;4,"Regular",IF(Tabla134[[#This Row],[Rating]]&lt;5,"Bueno","Excelente"))))</f>
        <v>Bueno</v>
      </c>
    </row>
    <row r="7406" spans="1:16" x14ac:dyDescent="0.2">
      <c r="A7406" s="7" t="s">
        <v>124</v>
      </c>
      <c r="B7406" s="7" t="s">
        <v>886</v>
      </c>
      <c r="C7406" s="7" t="s">
        <v>10</v>
      </c>
      <c r="D7406" s="8">
        <v>2017</v>
      </c>
      <c r="E7406" s="7" t="s">
        <v>797</v>
      </c>
      <c r="F7406" s="7" t="s">
        <v>796</v>
      </c>
      <c r="G7406" s="7" t="s">
        <v>702</v>
      </c>
      <c r="H7406" s="7" t="s">
        <v>7</v>
      </c>
      <c r="I7406" s="9">
        <v>0</v>
      </c>
      <c r="J7406" s="10">
        <v>177.30019999999999</v>
      </c>
      <c r="K7406" s="11">
        <v>4</v>
      </c>
      <c r="L7406" s="11" t="str">
        <f>IF(Tabla134[[#This Row],[Item Weight]]&lt;$U$12,"Poco Peso",IF(Tabla134[[#This Row],[Item Weight]]&lt;$U$13,"Peso Medio","Peso Alto"))</f>
        <v>Peso Medio</v>
      </c>
      <c r="M7406" s="7">
        <v>12.1</v>
      </c>
      <c r="N7406" s="11">
        <f>IF(Tabla134[[#This Row],[Item Weight (Nulos)]]="",VLOOKUP(Tabla134[[#This Row],[Item Identifier]],'Tabla para Nulos'!$A$3:$B$1563,2,FALSE),Tabla134[[#This Row],[Item Weight (Nulos)]])</f>
        <v>12.1</v>
      </c>
      <c r="O7406" s="11" t="str">
        <f>IF(Tabla134[[#This Row],[Item Visibility]]&lt;$U$15,"Poca visibilidad",IF(Tabla134[[#This Row],[Item Visibility]]&lt;$U$16,"Visibilidad media","Mayor visibilidad"))</f>
        <v>Poca visibilidad</v>
      </c>
      <c r="P7406" s="11" t="str">
        <f>IF(Tabla134[[#This Row],[Rating]]&lt;2,"Muy Malo",IF(Tabla134[[#This Row],[Rating]]&lt;3,"Malo",IF(Tabla134[[#This Row],[Rating]]&lt;4,"Regular",IF(Tabla134[[#This Row],[Rating]]&lt;5,"Bueno","Excelente"))))</f>
        <v>Bueno</v>
      </c>
    </row>
    <row r="7407" spans="1:16" x14ac:dyDescent="0.2">
      <c r="A7407" s="7" t="s">
        <v>124</v>
      </c>
      <c r="B7407" s="7" t="s">
        <v>473</v>
      </c>
      <c r="C7407" s="7" t="s">
        <v>10</v>
      </c>
      <c r="D7407" s="8">
        <v>2017</v>
      </c>
      <c r="E7407" s="7" t="s">
        <v>797</v>
      </c>
      <c r="F7407" s="7" t="s">
        <v>796</v>
      </c>
      <c r="G7407" s="7" t="s">
        <v>702</v>
      </c>
      <c r="H7407" s="7" t="s">
        <v>7</v>
      </c>
      <c r="I7407" s="9">
        <v>7.6045655000000004E-2</v>
      </c>
      <c r="J7407" s="10">
        <v>96.540999999999997</v>
      </c>
      <c r="K7407" s="11">
        <v>4</v>
      </c>
      <c r="L7407" s="11" t="str">
        <f>IF(Tabla134[[#This Row],[Item Weight]]&lt;$U$12,"Poco Peso",IF(Tabla134[[#This Row],[Item Weight]]&lt;$U$13,"Peso Medio","Peso Alto"))</f>
        <v>Peso Medio</v>
      </c>
      <c r="M7407" s="7">
        <v>12.8</v>
      </c>
      <c r="N7407" s="11">
        <f>IF(Tabla134[[#This Row],[Item Weight (Nulos)]]="",VLOOKUP(Tabla134[[#This Row],[Item Identifier]],'Tabla para Nulos'!$A$3:$B$1563,2,FALSE),Tabla134[[#This Row],[Item Weight (Nulos)]])</f>
        <v>12.8</v>
      </c>
      <c r="O7407" s="11" t="str">
        <f>IF(Tabla134[[#This Row],[Item Visibility]]&lt;$U$15,"Poca visibilidad",IF(Tabla134[[#This Row],[Item Visibility]]&lt;$U$16,"Visibilidad media","Mayor visibilidad"))</f>
        <v>Visibilidad media</v>
      </c>
      <c r="P7407" s="11" t="str">
        <f>IF(Tabla134[[#This Row],[Rating]]&lt;2,"Muy Malo",IF(Tabla134[[#This Row],[Rating]]&lt;3,"Malo",IF(Tabla134[[#This Row],[Rating]]&lt;4,"Regular",IF(Tabla134[[#This Row],[Rating]]&lt;5,"Bueno","Excelente"))))</f>
        <v>Bueno</v>
      </c>
    </row>
    <row r="7408" spans="1:16" x14ac:dyDescent="0.2">
      <c r="A7408" s="7" t="s">
        <v>124</v>
      </c>
      <c r="B7408" s="7" t="s">
        <v>775</v>
      </c>
      <c r="C7408" s="7" t="s">
        <v>10</v>
      </c>
      <c r="D7408" s="8">
        <v>2017</v>
      </c>
      <c r="E7408" s="7" t="s">
        <v>797</v>
      </c>
      <c r="F7408" s="7" t="s">
        <v>796</v>
      </c>
      <c r="G7408" s="7" t="s">
        <v>702</v>
      </c>
      <c r="H7408" s="7" t="s">
        <v>7</v>
      </c>
      <c r="I7408" s="9">
        <v>7.2284688999999999E-2</v>
      </c>
      <c r="J7408" s="10">
        <v>49.803400000000003</v>
      </c>
      <c r="K7408" s="11">
        <v>4</v>
      </c>
      <c r="L7408" s="11" t="str">
        <f>IF(Tabla134[[#This Row],[Item Weight]]&lt;$U$12,"Poco Peso",IF(Tabla134[[#This Row],[Item Weight]]&lt;$U$13,"Peso Medio","Peso Alto"))</f>
        <v>Peso Medio</v>
      </c>
      <c r="M7408" s="7">
        <v>14.7</v>
      </c>
      <c r="N7408" s="11">
        <f>IF(Tabla134[[#This Row],[Item Weight (Nulos)]]="",VLOOKUP(Tabla134[[#This Row],[Item Identifier]],'Tabla para Nulos'!$A$3:$B$1563,2,FALSE),Tabla134[[#This Row],[Item Weight (Nulos)]])</f>
        <v>14.7</v>
      </c>
      <c r="O7408" s="11" t="str">
        <f>IF(Tabla134[[#This Row],[Item Visibility]]&lt;$U$15,"Poca visibilidad",IF(Tabla134[[#This Row],[Item Visibility]]&lt;$U$16,"Visibilidad media","Mayor visibilidad"))</f>
        <v>Visibilidad media</v>
      </c>
      <c r="P7408" s="11" t="str">
        <f>IF(Tabla134[[#This Row],[Rating]]&lt;2,"Muy Malo",IF(Tabla134[[#This Row],[Rating]]&lt;3,"Malo",IF(Tabla134[[#This Row],[Rating]]&lt;4,"Regular",IF(Tabla134[[#This Row],[Rating]]&lt;5,"Bueno","Excelente"))))</f>
        <v>Bueno</v>
      </c>
    </row>
    <row r="7409" spans="1:16" x14ac:dyDescent="0.2">
      <c r="A7409" s="7" t="s">
        <v>124</v>
      </c>
      <c r="B7409" s="7" t="s">
        <v>774</v>
      </c>
      <c r="C7409" s="7" t="s">
        <v>10</v>
      </c>
      <c r="D7409" s="8">
        <v>2017</v>
      </c>
      <c r="E7409" s="7" t="s">
        <v>797</v>
      </c>
      <c r="F7409" s="7" t="s">
        <v>796</v>
      </c>
      <c r="G7409" s="7" t="s">
        <v>702</v>
      </c>
      <c r="H7409" s="7" t="s">
        <v>7</v>
      </c>
      <c r="I7409" s="9">
        <v>3.4300474999999997E-2</v>
      </c>
      <c r="J7409" s="10">
        <v>253.23560000000001</v>
      </c>
      <c r="K7409" s="11">
        <v>4</v>
      </c>
      <c r="L7409" s="11" t="str">
        <f>IF(Tabla134[[#This Row],[Item Weight]]&lt;$U$12,"Poco Peso",IF(Tabla134[[#This Row],[Item Weight]]&lt;$U$13,"Peso Medio","Peso Alto"))</f>
        <v>Peso Medio</v>
      </c>
      <c r="M7409" s="7">
        <v>16.100000000000001</v>
      </c>
      <c r="N7409" s="11">
        <f>IF(Tabla134[[#This Row],[Item Weight (Nulos)]]="",VLOOKUP(Tabla134[[#This Row],[Item Identifier]],'Tabla para Nulos'!$A$3:$B$1563,2,FALSE),Tabla134[[#This Row],[Item Weight (Nulos)]])</f>
        <v>16.100000000000001</v>
      </c>
      <c r="O7409" s="11" t="str">
        <f>IF(Tabla134[[#This Row],[Item Visibility]]&lt;$U$15,"Poca visibilidad",IF(Tabla134[[#This Row],[Item Visibility]]&lt;$U$16,"Visibilidad media","Mayor visibilidad"))</f>
        <v>Visibilidad media</v>
      </c>
      <c r="P7409" s="11" t="str">
        <f>IF(Tabla134[[#This Row],[Rating]]&lt;2,"Muy Malo",IF(Tabla134[[#This Row],[Rating]]&lt;3,"Malo",IF(Tabla134[[#This Row],[Rating]]&lt;4,"Regular",IF(Tabla134[[#This Row],[Rating]]&lt;5,"Bueno","Excelente"))))</f>
        <v>Bueno</v>
      </c>
    </row>
    <row r="7410" spans="1:16" x14ac:dyDescent="0.2">
      <c r="A7410" s="7" t="s">
        <v>124</v>
      </c>
      <c r="B7410" s="7" t="s">
        <v>471</v>
      </c>
      <c r="C7410" s="7" t="s">
        <v>10</v>
      </c>
      <c r="D7410" s="8">
        <v>2017</v>
      </c>
      <c r="E7410" s="7" t="s">
        <v>797</v>
      </c>
      <c r="F7410" s="7" t="s">
        <v>796</v>
      </c>
      <c r="G7410" s="7" t="s">
        <v>702</v>
      </c>
      <c r="H7410" s="7" t="s">
        <v>7</v>
      </c>
      <c r="I7410" s="9">
        <v>5.7385238999999998E-2</v>
      </c>
      <c r="J7410" s="10">
        <v>126.2046</v>
      </c>
      <c r="K7410" s="11">
        <v>4</v>
      </c>
      <c r="L7410" s="11" t="str">
        <f>IF(Tabla134[[#This Row],[Item Weight]]&lt;$U$12,"Poco Peso",IF(Tabla134[[#This Row],[Item Weight]]&lt;$U$13,"Peso Medio","Peso Alto"))</f>
        <v>Peso Medio</v>
      </c>
      <c r="M7410" s="7">
        <v>16.25</v>
      </c>
      <c r="N7410" s="11">
        <f>IF(Tabla134[[#This Row],[Item Weight (Nulos)]]="",VLOOKUP(Tabla134[[#This Row],[Item Identifier]],'Tabla para Nulos'!$A$3:$B$1563,2,FALSE),Tabla134[[#This Row],[Item Weight (Nulos)]])</f>
        <v>16.25</v>
      </c>
      <c r="O7410" s="11" t="str">
        <f>IF(Tabla134[[#This Row],[Item Visibility]]&lt;$U$15,"Poca visibilidad",IF(Tabla134[[#This Row],[Item Visibility]]&lt;$U$16,"Visibilidad media","Mayor visibilidad"))</f>
        <v>Visibilidad media</v>
      </c>
      <c r="P7410" s="11" t="str">
        <f>IF(Tabla134[[#This Row],[Rating]]&lt;2,"Muy Malo",IF(Tabla134[[#This Row],[Rating]]&lt;3,"Malo",IF(Tabla134[[#This Row],[Rating]]&lt;4,"Regular",IF(Tabla134[[#This Row],[Rating]]&lt;5,"Bueno","Excelente"))))</f>
        <v>Bueno</v>
      </c>
    </row>
    <row r="7411" spans="1:16" x14ac:dyDescent="0.2">
      <c r="A7411" s="7" t="s">
        <v>124</v>
      </c>
      <c r="B7411" s="7" t="s">
        <v>238</v>
      </c>
      <c r="C7411" s="7" t="s">
        <v>10</v>
      </c>
      <c r="D7411" s="8">
        <v>2017</v>
      </c>
      <c r="E7411" s="7" t="s">
        <v>797</v>
      </c>
      <c r="F7411" s="7" t="s">
        <v>796</v>
      </c>
      <c r="G7411" s="7" t="s">
        <v>702</v>
      </c>
      <c r="H7411" s="7" t="s">
        <v>7</v>
      </c>
      <c r="I7411" s="9">
        <v>0.13570755300000001</v>
      </c>
      <c r="J7411" s="10">
        <v>172.51060000000001</v>
      </c>
      <c r="K7411" s="11">
        <v>4</v>
      </c>
      <c r="L7411" s="11" t="str">
        <f>IF(Tabla134[[#This Row],[Item Weight]]&lt;$U$12,"Poco Peso",IF(Tabla134[[#This Row],[Item Weight]]&lt;$U$13,"Peso Medio","Peso Alto"))</f>
        <v>Peso Alto</v>
      </c>
      <c r="M7411" s="7">
        <v>17</v>
      </c>
      <c r="N7411" s="11">
        <f>IF(Tabla134[[#This Row],[Item Weight (Nulos)]]="",VLOOKUP(Tabla134[[#This Row],[Item Identifier]],'Tabla para Nulos'!$A$3:$B$1563,2,FALSE),Tabla134[[#This Row],[Item Weight (Nulos)]])</f>
        <v>17</v>
      </c>
      <c r="O7411" s="11" t="str">
        <f>IF(Tabla134[[#This Row],[Item Visibility]]&lt;$U$15,"Poca visibilidad",IF(Tabla134[[#This Row],[Item Visibility]]&lt;$U$16,"Visibilidad media","Mayor visibilidad"))</f>
        <v>Mayor visibilidad</v>
      </c>
      <c r="P7411" s="11" t="str">
        <f>IF(Tabla134[[#This Row],[Rating]]&lt;2,"Muy Malo",IF(Tabla134[[#This Row],[Rating]]&lt;3,"Malo",IF(Tabla134[[#This Row],[Rating]]&lt;4,"Regular",IF(Tabla134[[#This Row],[Rating]]&lt;5,"Bueno","Excelente"))))</f>
        <v>Bueno</v>
      </c>
    </row>
    <row r="7412" spans="1:16" x14ac:dyDescent="0.2">
      <c r="A7412" s="7" t="s">
        <v>124</v>
      </c>
      <c r="B7412" s="7" t="s">
        <v>885</v>
      </c>
      <c r="C7412" s="7" t="s">
        <v>10</v>
      </c>
      <c r="D7412" s="8">
        <v>2017</v>
      </c>
      <c r="E7412" s="7" t="s">
        <v>797</v>
      </c>
      <c r="F7412" s="7" t="s">
        <v>796</v>
      </c>
      <c r="G7412" s="7" t="s">
        <v>702</v>
      </c>
      <c r="H7412" s="7" t="s">
        <v>7</v>
      </c>
      <c r="I7412" s="9">
        <v>1.4577412E-2</v>
      </c>
      <c r="J7412" s="10">
        <v>160.72620000000001</v>
      </c>
      <c r="K7412" s="11">
        <v>4</v>
      </c>
      <c r="L7412" s="11" t="str">
        <f>IF(Tabla134[[#This Row],[Item Weight]]&lt;$U$12,"Poco Peso",IF(Tabla134[[#This Row],[Item Weight]]&lt;$U$13,"Peso Medio","Peso Alto"))</f>
        <v>Peso Alto</v>
      </c>
      <c r="M7412" s="7">
        <v>17.75</v>
      </c>
      <c r="N7412" s="11">
        <f>IF(Tabla134[[#This Row],[Item Weight (Nulos)]]="",VLOOKUP(Tabla134[[#This Row],[Item Identifier]],'Tabla para Nulos'!$A$3:$B$1563,2,FALSE),Tabla134[[#This Row],[Item Weight (Nulos)]])</f>
        <v>17.75</v>
      </c>
      <c r="O7412" s="11" t="str">
        <f>IF(Tabla134[[#This Row],[Item Visibility]]&lt;$U$15,"Poca visibilidad",IF(Tabla134[[#This Row],[Item Visibility]]&lt;$U$16,"Visibilidad media","Mayor visibilidad"))</f>
        <v>Poca visibilidad</v>
      </c>
      <c r="P7412" s="11" t="str">
        <f>IF(Tabla134[[#This Row],[Rating]]&lt;2,"Muy Malo",IF(Tabla134[[#This Row],[Rating]]&lt;3,"Malo",IF(Tabla134[[#This Row],[Rating]]&lt;4,"Regular",IF(Tabla134[[#This Row],[Rating]]&lt;5,"Bueno","Excelente"))))</f>
        <v>Bueno</v>
      </c>
    </row>
    <row r="7413" spans="1:16" x14ac:dyDescent="0.2">
      <c r="A7413" s="7" t="s">
        <v>124</v>
      </c>
      <c r="B7413" s="7" t="s">
        <v>646</v>
      </c>
      <c r="C7413" s="7" t="s">
        <v>10</v>
      </c>
      <c r="D7413" s="8">
        <v>2017</v>
      </c>
      <c r="E7413" s="7" t="s">
        <v>797</v>
      </c>
      <c r="F7413" s="7" t="s">
        <v>796</v>
      </c>
      <c r="G7413" s="7" t="s">
        <v>702</v>
      </c>
      <c r="H7413" s="7" t="s">
        <v>7</v>
      </c>
      <c r="I7413" s="9">
        <v>8.9884775E-2</v>
      </c>
      <c r="J7413" s="10">
        <v>195.11099999999999</v>
      </c>
      <c r="K7413" s="11">
        <v>4</v>
      </c>
      <c r="L7413" s="11" t="str">
        <f>IF(Tabla134[[#This Row],[Item Weight]]&lt;$U$12,"Poco Peso",IF(Tabla134[[#This Row],[Item Weight]]&lt;$U$13,"Peso Medio","Peso Alto"))</f>
        <v>Peso Alto</v>
      </c>
      <c r="M7413" s="7">
        <v>18.2</v>
      </c>
      <c r="N7413" s="11">
        <f>IF(Tabla134[[#This Row],[Item Weight (Nulos)]]="",VLOOKUP(Tabla134[[#This Row],[Item Identifier]],'Tabla para Nulos'!$A$3:$B$1563,2,FALSE),Tabla134[[#This Row],[Item Weight (Nulos)]])</f>
        <v>18.2</v>
      </c>
      <c r="O7413" s="11" t="str">
        <f>IF(Tabla134[[#This Row],[Item Visibility]]&lt;$U$15,"Poca visibilidad",IF(Tabla134[[#This Row],[Item Visibility]]&lt;$U$16,"Visibilidad media","Mayor visibilidad"))</f>
        <v>Visibilidad media</v>
      </c>
      <c r="P7413" s="11" t="str">
        <f>IF(Tabla134[[#This Row],[Rating]]&lt;2,"Muy Malo",IF(Tabla134[[#This Row],[Rating]]&lt;3,"Malo",IF(Tabla134[[#This Row],[Rating]]&lt;4,"Regular",IF(Tabla134[[#This Row],[Rating]]&lt;5,"Bueno","Excelente"))))</f>
        <v>Bueno</v>
      </c>
    </row>
    <row r="7414" spans="1:16" x14ac:dyDescent="0.2">
      <c r="A7414" s="7" t="s">
        <v>124</v>
      </c>
      <c r="B7414" s="7" t="s">
        <v>884</v>
      </c>
      <c r="C7414" s="7" t="s">
        <v>10</v>
      </c>
      <c r="D7414" s="8">
        <v>2017</v>
      </c>
      <c r="E7414" s="7" t="s">
        <v>797</v>
      </c>
      <c r="F7414" s="7" t="s">
        <v>796</v>
      </c>
      <c r="G7414" s="7" t="s">
        <v>702</v>
      </c>
      <c r="H7414" s="7" t="s">
        <v>7</v>
      </c>
      <c r="I7414" s="9">
        <v>3.7615839999999998E-2</v>
      </c>
      <c r="J7414" s="10">
        <v>109.18859999999999</v>
      </c>
      <c r="K7414" s="11">
        <v>4</v>
      </c>
      <c r="L7414" s="11" t="str">
        <f>IF(Tabla134[[#This Row],[Item Weight]]&lt;$U$12,"Poco Peso",IF(Tabla134[[#This Row],[Item Weight]]&lt;$U$13,"Peso Medio","Peso Alto"))</f>
        <v>Peso Alto</v>
      </c>
      <c r="M7414" s="7">
        <v>18.7</v>
      </c>
      <c r="N7414" s="11">
        <f>IF(Tabla134[[#This Row],[Item Weight (Nulos)]]="",VLOOKUP(Tabla134[[#This Row],[Item Identifier]],'Tabla para Nulos'!$A$3:$B$1563,2,FALSE),Tabla134[[#This Row],[Item Weight (Nulos)]])</f>
        <v>18.7</v>
      </c>
      <c r="O7414" s="11" t="str">
        <f>IF(Tabla134[[#This Row],[Item Visibility]]&lt;$U$15,"Poca visibilidad",IF(Tabla134[[#This Row],[Item Visibility]]&lt;$U$16,"Visibilidad media","Mayor visibilidad"))</f>
        <v>Visibilidad media</v>
      </c>
      <c r="P7414" s="11" t="str">
        <f>IF(Tabla134[[#This Row],[Rating]]&lt;2,"Muy Malo",IF(Tabla134[[#This Row],[Rating]]&lt;3,"Malo",IF(Tabla134[[#This Row],[Rating]]&lt;4,"Regular",IF(Tabla134[[#This Row],[Rating]]&lt;5,"Bueno","Excelente"))))</f>
        <v>Bueno</v>
      </c>
    </row>
    <row r="7415" spans="1:16" x14ac:dyDescent="0.2">
      <c r="A7415" s="7" t="s">
        <v>124</v>
      </c>
      <c r="B7415" s="7" t="s">
        <v>24</v>
      </c>
      <c r="C7415" s="7" t="s">
        <v>10</v>
      </c>
      <c r="D7415" s="8">
        <v>2017</v>
      </c>
      <c r="E7415" s="7" t="s">
        <v>797</v>
      </c>
      <c r="F7415" s="7" t="s">
        <v>796</v>
      </c>
      <c r="G7415" s="7" t="s">
        <v>702</v>
      </c>
      <c r="H7415" s="7" t="s">
        <v>7</v>
      </c>
      <c r="I7415" s="9">
        <v>0.17596224699999999</v>
      </c>
      <c r="J7415" s="10">
        <v>223.0772</v>
      </c>
      <c r="K7415" s="11">
        <v>4</v>
      </c>
      <c r="L7415" s="11" t="str">
        <f>IF(Tabla134[[#This Row],[Item Weight]]&lt;$U$12,"Poco Peso",IF(Tabla134[[#This Row],[Item Weight]]&lt;$U$13,"Peso Medio","Peso Alto"))</f>
        <v>Peso Alto</v>
      </c>
      <c r="M7415" s="7">
        <v>19.850000000000001</v>
      </c>
      <c r="N7415" s="11">
        <f>IF(Tabla134[[#This Row],[Item Weight (Nulos)]]="",VLOOKUP(Tabla134[[#This Row],[Item Identifier]],'Tabla para Nulos'!$A$3:$B$1563,2,FALSE),Tabla134[[#This Row],[Item Weight (Nulos)]])</f>
        <v>19.850000000000001</v>
      </c>
      <c r="O7415" s="11" t="str">
        <f>IF(Tabla134[[#This Row],[Item Visibility]]&lt;$U$15,"Poca visibilidad",IF(Tabla134[[#This Row],[Item Visibility]]&lt;$U$16,"Visibilidad media","Mayor visibilidad"))</f>
        <v>Mayor visibilidad</v>
      </c>
      <c r="P7415" s="11" t="str">
        <f>IF(Tabla134[[#This Row],[Rating]]&lt;2,"Muy Malo",IF(Tabla134[[#This Row],[Rating]]&lt;3,"Malo",IF(Tabla134[[#This Row],[Rating]]&lt;4,"Regular",IF(Tabla134[[#This Row],[Rating]]&lt;5,"Bueno","Excelente"))))</f>
        <v>Bueno</v>
      </c>
    </row>
    <row r="7416" spans="1:16" x14ac:dyDescent="0.2">
      <c r="A7416" s="7" t="s">
        <v>124</v>
      </c>
      <c r="B7416" s="7" t="s">
        <v>883</v>
      </c>
      <c r="C7416" s="7" t="s">
        <v>10</v>
      </c>
      <c r="D7416" s="8">
        <v>2017</v>
      </c>
      <c r="E7416" s="7" t="s">
        <v>797</v>
      </c>
      <c r="F7416" s="7" t="s">
        <v>796</v>
      </c>
      <c r="G7416" s="7" t="s">
        <v>702</v>
      </c>
      <c r="H7416" s="7" t="s">
        <v>7</v>
      </c>
      <c r="I7416" s="9">
        <v>3.6133462999999998E-2</v>
      </c>
      <c r="J7416" s="10">
        <v>120.1756</v>
      </c>
      <c r="K7416" s="11">
        <v>4</v>
      </c>
      <c r="L7416" s="11" t="str">
        <f>IF(Tabla134[[#This Row],[Item Weight]]&lt;$U$12,"Poco Peso",IF(Tabla134[[#This Row],[Item Weight]]&lt;$U$13,"Peso Medio","Peso Alto"))</f>
        <v>Peso Alto</v>
      </c>
      <c r="M7416" s="7">
        <v>20.5</v>
      </c>
      <c r="N7416" s="11">
        <f>IF(Tabla134[[#This Row],[Item Weight (Nulos)]]="",VLOOKUP(Tabla134[[#This Row],[Item Identifier]],'Tabla para Nulos'!$A$3:$B$1563,2,FALSE),Tabla134[[#This Row],[Item Weight (Nulos)]])</f>
        <v>20.5</v>
      </c>
      <c r="O7416" s="11" t="str">
        <f>IF(Tabla134[[#This Row],[Item Visibility]]&lt;$U$15,"Poca visibilidad",IF(Tabla134[[#This Row],[Item Visibility]]&lt;$U$16,"Visibilidad media","Mayor visibilidad"))</f>
        <v>Visibilidad media</v>
      </c>
      <c r="P7416" s="11" t="str">
        <f>IF(Tabla134[[#This Row],[Rating]]&lt;2,"Muy Malo",IF(Tabla134[[#This Row],[Rating]]&lt;3,"Malo",IF(Tabla134[[#This Row],[Rating]]&lt;4,"Regular",IF(Tabla134[[#This Row],[Rating]]&lt;5,"Bueno","Excelente"))))</f>
        <v>Bueno</v>
      </c>
    </row>
    <row r="7417" spans="1:16" x14ac:dyDescent="0.2">
      <c r="A7417" s="7" t="s">
        <v>124</v>
      </c>
      <c r="B7417" s="7" t="s">
        <v>882</v>
      </c>
      <c r="C7417" s="7" t="s">
        <v>216</v>
      </c>
      <c r="D7417" s="8">
        <v>2017</v>
      </c>
      <c r="E7417" s="7" t="s">
        <v>797</v>
      </c>
      <c r="F7417" s="7" t="s">
        <v>796</v>
      </c>
      <c r="G7417" s="7" t="s">
        <v>702</v>
      </c>
      <c r="H7417" s="7" t="s">
        <v>7</v>
      </c>
      <c r="I7417" s="9">
        <v>0.12262912099999999</v>
      </c>
      <c r="J7417" s="10">
        <v>175.43960000000001</v>
      </c>
      <c r="K7417" s="11">
        <v>4</v>
      </c>
      <c r="L7417" s="11" t="str">
        <f>IF(Tabla134[[#This Row],[Item Weight]]&lt;$U$12,"Poco Peso",IF(Tabla134[[#This Row],[Item Weight]]&lt;$U$13,"Peso Medio","Peso Alto"))</f>
        <v>Poco Peso</v>
      </c>
      <c r="M7417" s="7">
        <v>4.6100000000000003</v>
      </c>
      <c r="N7417" s="11">
        <f>IF(Tabla134[[#This Row],[Item Weight (Nulos)]]="",VLOOKUP(Tabla134[[#This Row],[Item Identifier]],'Tabla para Nulos'!$A$3:$B$1563,2,FALSE),Tabla134[[#This Row],[Item Weight (Nulos)]])</f>
        <v>4.6100000000000003</v>
      </c>
      <c r="O7417" s="11" t="str">
        <f>IF(Tabla134[[#This Row],[Item Visibility]]&lt;$U$15,"Poca visibilidad",IF(Tabla134[[#This Row],[Item Visibility]]&lt;$U$16,"Visibilidad media","Mayor visibilidad"))</f>
        <v>Mayor visibilidad</v>
      </c>
      <c r="P7417" s="11" t="str">
        <f>IF(Tabla134[[#This Row],[Rating]]&lt;2,"Muy Malo",IF(Tabla134[[#This Row],[Rating]]&lt;3,"Malo",IF(Tabla134[[#This Row],[Rating]]&lt;4,"Regular",IF(Tabla134[[#This Row],[Rating]]&lt;5,"Bueno","Excelente"))))</f>
        <v>Bueno</v>
      </c>
    </row>
    <row r="7418" spans="1:16" x14ac:dyDescent="0.2">
      <c r="A7418" s="7" t="s">
        <v>124</v>
      </c>
      <c r="B7418" s="7" t="s">
        <v>881</v>
      </c>
      <c r="C7418" s="7" t="s">
        <v>216</v>
      </c>
      <c r="D7418" s="8">
        <v>2017</v>
      </c>
      <c r="E7418" s="7" t="s">
        <v>797</v>
      </c>
      <c r="F7418" s="7" t="s">
        <v>796</v>
      </c>
      <c r="G7418" s="7" t="s">
        <v>702</v>
      </c>
      <c r="H7418" s="7" t="s">
        <v>7</v>
      </c>
      <c r="I7418" s="9">
        <v>7.0431234999999995E-2</v>
      </c>
      <c r="J7418" s="10">
        <v>177.53440000000001</v>
      </c>
      <c r="K7418" s="11">
        <v>4</v>
      </c>
      <c r="L7418" s="11" t="str">
        <f>IF(Tabla134[[#This Row],[Item Weight]]&lt;$U$12,"Poco Peso",IF(Tabla134[[#This Row],[Item Weight]]&lt;$U$13,"Peso Medio","Peso Alto"))</f>
        <v>Peso Medio</v>
      </c>
      <c r="M7418" s="7">
        <v>9.6950000000000003</v>
      </c>
      <c r="N7418" s="11">
        <f>IF(Tabla134[[#This Row],[Item Weight (Nulos)]]="",VLOOKUP(Tabla134[[#This Row],[Item Identifier]],'Tabla para Nulos'!$A$3:$B$1563,2,FALSE),Tabla134[[#This Row],[Item Weight (Nulos)]])</f>
        <v>9.6950000000000003</v>
      </c>
      <c r="O7418" s="11" t="str">
        <f>IF(Tabla134[[#This Row],[Item Visibility]]&lt;$U$15,"Poca visibilidad",IF(Tabla134[[#This Row],[Item Visibility]]&lt;$U$16,"Visibilidad media","Mayor visibilidad"))</f>
        <v>Visibilidad media</v>
      </c>
      <c r="P7418" s="11" t="str">
        <f>IF(Tabla134[[#This Row],[Rating]]&lt;2,"Muy Malo",IF(Tabla134[[#This Row],[Rating]]&lt;3,"Malo",IF(Tabla134[[#This Row],[Rating]]&lt;4,"Regular",IF(Tabla134[[#This Row],[Rating]]&lt;5,"Bueno","Excelente"))))</f>
        <v>Bueno</v>
      </c>
    </row>
    <row r="7419" spans="1:16" x14ac:dyDescent="0.2">
      <c r="A7419" s="7" t="s">
        <v>124</v>
      </c>
      <c r="B7419" s="7" t="s">
        <v>462</v>
      </c>
      <c r="C7419" s="7" t="s">
        <v>216</v>
      </c>
      <c r="D7419" s="8">
        <v>2017</v>
      </c>
      <c r="E7419" s="7" t="s">
        <v>797</v>
      </c>
      <c r="F7419" s="7" t="s">
        <v>796</v>
      </c>
      <c r="G7419" s="7" t="s">
        <v>702</v>
      </c>
      <c r="H7419" s="7" t="s">
        <v>7</v>
      </c>
      <c r="I7419" s="9">
        <v>0.112203445</v>
      </c>
      <c r="J7419" s="10">
        <v>111.786</v>
      </c>
      <c r="K7419" s="11">
        <v>4</v>
      </c>
      <c r="L7419" s="11" t="str">
        <f>IF(Tabla134[[#This Row],[Item Weight]]&lt;$U$12,"Poco Peso",IF(Tabla134[[#This Row],[Item Weight]]&lt;$U$13,"Peso Medio","Peso Alto"))</f>
        <v>Peso Medio</v>
      </c>
      <c r="M7419" s="7">
        <v>10.195</v>
      </c>
      <c r="N7419" s="11">
        <f>IF(Tabla134[[#This Row],[Item Weight (Nulos)]]="",VLOOKUP(Tabla134[[#This Row],[Item Identifier]],'Tabla para Nulos'!$A$3:$B$1563,2,FALSE),Tabla134[[#This Row],[Item Weight (Nulos)]])</f>
        <v>10.195</v>
      </c>
      <c r="O7419" s="11" t="str">
        <f>IF(Tabla134[[#This Row],[Item Visibility]]&lt;$U$15,"Poca visibilidad",IF(Tabla134[[#This Row],[Item Visibility]]&lt;$U$16,"Visibilidad media","Mayor visibilidad"))</f>
        <v>Mayor visibilidad</v>
      </c>
      <c r="P7419" s="11" t="str">
        <f>IF(Tabla134[[#This Row],[Rating]]&lt;2,"Muy Malo",IF(Tabla134[[#This Row],[Rating]]&lt;3,"Malo",IF(Tabla134[[#This Row],[Rating]]&lt;4,"Regular",IF(Tabla134[[#This Row],[Rating]]&lt;5,"Bueno","Excelente"))))</f>
        <v>Bueno</v>
      </c>
    </row>
    <row r="7420" spans="1:16" x14ac:dyDescent="0.2">
      <c r="A7420" s="7" t="s">
        <v>124</v>
      </c>
      <c r="B7420" s="7" t="s">
        <v>880</v>
      </c>
      <c r="C7420" s="7" t="s">
        <v>216</v>
      </c>
      <c r="D7420" s="8">
        <v>2017</v>
      </c>
      <c r="E7420" s="7" t="s">
        <v>797</v>
      </c>
      <c r="F7420" s="7" t="s">
        <v>796</v>
      </c>
      <c r="G7420" s="7" t="s">
        <v>702</v>
      </c>
      <c r="H7420" s="7" t="s">
        <v>7</v>
      </c>
      <c r="I7420" s="9">
        <v>2.1220112999999999E-2</v>
      </c>
      <c r="J7420" s="10">
        <v>55.129800000000003</v>
      </c>
      <c r="K7420" s="11">
        <v>4</v>
      </c>
      <c r="L7420" s="11" t="str">
        <f>IF(Tabla134[[#This Row],[Item Weight]]&lt;$U$12,"Poco Peso",IF(Tabla134[[#This Row],[Item Weight]]&lt;$U$13,"Peso Medio","Peso Alto"))</f>
        <v>Peso Medio</v>
      </c>
      <c r="M7420" s="7">
        <v>16.75</v>
      </c>
      <c r="N7420" s="11">
        <f>IF(Tabla134[[#This Row],[Item Weight (Nulos)]]="",VLOOKUP(Tabla134[[#This Row],[Item Identifier]],'Tabla para Nulos'!$A$3:$B$1563,2,FALSE),Tabla134[[#This Row],[Item Weight (Nulos)]])</f>
        <v>16.75</v>
      </c>
      <c r="O7420" s="11" t="str">
        <f>IF(Tabla134[[#This Row],[Item Visibility]]&lt;$U$15,"Poca visibilidad",IF(Tabla134[[#This Row],[Item Visibility]]&lt;$U$16,"Visibilidad media","Mayor visibilidad"))</f>
        <v>Poca visibilidad</v>
      </c>
      <c r="P7420" s="11" t="str">
        <f>IF(Tabla134[[#This Row],[Rating]]&lt;2,"Muy Malo",IF(Tabla134[[#This Row],[Rating]]&lt;3,"Malo",IF(Tabla134[[#This Row],[Rating]]&lt;4,"Regular",IF(Tabla134[[#This Row],[Rating]]&lt;5,"Bueno","Excelente"))))</f>
        <v>Bueno</v>
      </c>
    </row>
    <row r="7421" spans="1:16" x14ac:dyDescent="0.2">
      <c r="A7421" s="7" t="s">
        <v>124</v>
      </c>
      <c r="B7421" s="7" t="s">
        <v>461</v>
      </c>
      <c r="C7421" s="7" t="s">
        <v>216</v>
      </c>
      <c r="D7421" s="8">
        <v>2017</v>
      </c>
      <c r="E7421" s="7" t="s">
        <v>797</v>
      </c>
      <c r="F7421" s="7" t="s">
        <v>796</v>
      </c>
      <c r="G7421" s="7" t="s">
        <v>702</v>
      </c>
      <c r="H7421" s="7" t="s">
        <v>7</v>
      </c>
      <c r="I7421" s="9">
        <v>0</v>
      </c>
      <c r="J7421" s="10">
        <v>162.05779999999999</v>
      </c>
      <c r="K7421" s="11">
        <v>4</v>
      </c>
      <c r="L7421" s="11" t="str">
        <f>IF(Tabla134[[#This Row],[Item Weight]]&lt;$U$12,"Poco Peso",IF(Tabla134[[#This Row],[Item Weight]]&lt;$U$13,"Peso Medio","Peso Alto"))</f>
        <v>Peso Alto</v>
      </c>
      <c r="M7421" s="7">
        <v>18.850000000000001</v>
      </c>
      <c r="N7421" s="11">
        <f>IF(Tabla134[[#This Row],[Item Weight (Nulos)]]="",VLOOKUP(Tabla134[[#This Row],[Item Identifier]],'Tabla para Nulos'!$A$3:$B$1563,2,FALSE),Tabla134[[#This Row],[Item Weight (Nulos)]])</f>
        <v>18.850000000000001</v>
      </c>
      <c r="O7421" s="11" t="str">
        <f>IF(Tabla134[[#This Row],[Item Visibility]]&lt;$U$15,"Poca visibilidad",IF(Tabla134[[#This Row],[Item Visibility]]&lt;$U$16,"Visibilidad media","Mayor visibilidad"))</f>
        <v>Poca visibilidad</v>
      </c>
      <c r="P7421" s="11" t="str">
        <f>IF(Tabla134[[#This Row],[Rating]]&lt;2,"Muy Malo",IF(Tabla134[[#This Row],[Rating]]&lt;3,"Malo",IF(Tabla134[[#This Row],[Rating]]&lt;4,"Regular",IF(Tabla134[[#This Row],[Rating]]&lt;5,"Bueno","Excelente"))))</f>
        <v>Bueno</v>
      </c>
    </row>
    <row r="7422" spans="1:16" x14ac:dyDescent="0.2">
      <c r="A7422" s="7" t="s">
        <v>124</v>
      </c>
      <c r="B7422" s="7" t="s">
        <v>769</v>
      </c>
      <c r="C7422" s="7" t="s">
        <v>4</v>
      </c>
      <c r="D7422" s="8">
        <v>2017</v>
      </c>
      <c r="E7422" s="7" t="s">
        <v>797</v>
      </c>
      <c r="F7422" s="7" t="s">
        <v>796</v>
      </c>
      <c r="G7422" s="7" t="s">
        <v>702</v>
      </c>
      <c r="H7422" s="7" t="s">
        <v>7</v>
      </c>
      <c r="I7422" s="9">
        <v>0.12574524000000001</v>
      </c>
      <c r="J7422" s="10">
        <v>122.473</v>
      </c>
      <c r="K7422" s="11">
        <v>4</v>
      </c>
      <c r="L7422" s="11" t="str">
        <f>IF(Tabla134[[#This Row],[Item Weight]]&lt;$U$12,"Poco Peso",IF(Tabla134[[#This Row],[Item Weight]]&lt;$U$13,"Peso Medio","Peso Alto"))</f>
        <v>Poco Peso</v>
      </c>
      <c r="M7422" s="7">
        <v>5.6150000000000002</v>
      </c>
      <c r="N7422" s="11">
        <f>IF(Tabla134[[#This Row],[Item Weight (Nulos)]]="",VLOOKUP(Tabla134[[#This Row],[Item Identifier]],'Tabla para Nulos'!$A$3:$B$1563,2,FALSE),Tabla134[[#This Row],[Item Weight (Nulos)]])</f>
        <v>5.6150000000000002</v>
      </c>
      <c r="O7422" s="11" t="str">
        <f>IF(Tabla134[[#This Row],[Item Visibility]]&lt;$U$15,"Poca visibilidad",IF(Tabla134[[#This Row],[Item Visibility]]&lt;$U$16,"Visibilidad media","Mayor visibilidad"))</f>
        <v>Mayor visibilidad</v>
      </c>
      <c r="P7422" s="11" t="str">
        <f>IF(Tabla134[[#This Row],[Rating]]&lt;2,"Muy Malo",IF(Tabla134[[#This Row],[Rating]]&lt;3,"Malo",IF(Tabla134[[#This Row],[Rating]]&lt;4,"Regular",IF(Tabla134[[#This Row],[Rating]]&lt;5,"Bueno","Excelente"))))</f>
        <v>Bueno</v>
      </c>
    </row>
    <row r="7423" spans="1:16" x14ac:dyDescent="0.2">
      <c r="A7423" s="7" t="s">
        <v>124</v>
      </c>
      <c r="B7423" s="7" t="s">
        <v>457</v>
      </c>
      <c r="C7423" s="7" t="s">
        <v>4</v>
      </c>
      <c r="D7423" s="8">
        <v>2017</v>
      </c>
      <c r="E7423" s="7" t="s">
        <v>797</v>
      </c>
      <c r="F7423" s="7" t="s">
        <v>796</v>
      </c>
      <c r="G7423" s="7" t="s">
        <v>702</v>
      </c>
      <c r="H7423" s="7" t="s">
        <v>7</v>
      </c>
      <c r="I7423" s="9">
        <v>6.7766895999999993E-2</v>
      </c>
      <c r="J7423" s="10">
        <v>140.68119999999999</v>
      </c>
      <c r="K7423" s="11">
        <v>4</v>
      </c>
      <c r="L7423" s="11" t="str">
        <f>IF(Tabla134[[#This Row],[Item Weight]]&lt;$U$12,"Poco Peso",IF(Tabla134[[#This Row],[Item Weight]]&lt;$U$13,"Peso Medio","Peso Alto"))</f>
        <v>Poco Peso</v>
      </c>
      <c r="M7423" s="7">
        <v>7.39</v>
      </c>
      <c r="N7423" s="11">
        <f>IF(Tabla134[[#This Row],[Item Weight (Nulos)]]="",VLOOKUP(Tabla134[[#This Row],[Item Identifier]],'Tabla para Nulos'!$A$3:$B$1563,2,FALSE),Tabla134[[#This Row],[Item Weight (Nulos)]])</f>
        <v>7.39</v>
      </c>
      <c r="O7423" s="11" t="str">
        <f>IF(Tabla134[[#This Row],[Item Visibility]]&lt;$U$15,"Poca visibilidad",IF(Tabla134[[#This Row],[Item Visibility]]&lt;$U$16,"Visibilidad media","Mayor visibilidad"))</f>
        <v>Visibilidad media</v>
      </c>
      <c r="P7423" s="11" t="str">
        <f>IF(Tabla134[[#This Row],[Rating]]&lt;2,"Muy Malo",IF(Tabla134[[#This Row],[Rating]]&lt;3,"Malo",IF(Tabla134[[#This Row],[Rating]]&lt;4,"Regular",IF(Tabla134[[#This Row],[Rating]]&lt;5,"Bueno","Excelente"))))</f>
        <v>Bueno</v>
      </c>
    </row>
    <row r="7424" spans="1:16" x14ac:dyDescent="0.2">
      <c r="A7424" s="7" t="s">
        <v>124</v>
      </c>
      <c r="B7424" s="7" t="s">
        <v>879</v>
      </c>
      <c r="C7424" s="7" t="s">
        <v>4</v>
      </c>
      <c r="D7424" s="8">
        <v>2017</v>
      </c>
      <c r="E7424" s="7" t="s">
        <v>797</v>
      </c>
      <c r="F7424" s="7" t="s">
        <v>796</v>
      </c>
      <c r="G7424" s="7" t="s">
        <v>702</v>
      </c>
      <c r="H7424" s="7" t="s">
        <v>7</v>
      </c>
      <c r="I7424" s="9">
        <v>3.6228067000000003E-2</v>
      </c>
      <c r="J7424" s="10">
        <v>175.2028</v>
      </c>
      <c r="K7424" s="11">
        <v>4</v>
      </c>
      <c r="L7424" s="11" t="str">
        <f>IF(Tabla134[[#This Row],[Item Weight]]&lt;$U$12,"Poco Peso",IF(Tabla134[[#This Row],[Item Weight]]&lt;$U$13,"Peso Medio","Peso Alto"))</f>
        <v>Poco Peso</v>
      </c>
      <c r="M7424" s="7">
        <v>7.5</v>
      </c>
      <c r="N7424" s="11">
        <f>IF(Tabla134[[#This Row],[Item Weight (Nulos)]]="",VLOOKUP(Tabla134[[#This Row],[Item Identifier]],'Tabla para Nulos'!$A$3:$B$1563,2,FALSE),Tabla134[[#This Row],[Item Weight (Nulos)]])</f>
        <v>7.5</v>
      </c>
      <c r="O7424" s="11" t="str">
        <f>IF(Tabla134[[#This Row],[Item Visibility]]&lt;$U$15,"Poca visibilidad",IF(Tabla134[[#This Row],[Item Visibility]]&lt;$U$16,"Visibilidad media","Mayor visibilidad"))</f>
        <v>Visibilidad media</v>
      </c>
      <c r="P7424" s="11" t="str">
        <f>IF(Tabla134[[#This Row],[Rating]]&lt;2,"Muy Malo",IF(Tabla134[[#This Row],[Rating]]&lt;3,"Malo",IF(Tabla134[[#This Row],[Rating]]&lt;4,"Regular",IF(Tabla134[[#This Row],[Rating]]&lt;5,"Bueno","Excelente"))))</f>
        <v>Bueno</v>
      </c>
    </row>
    <row r="7425" spans="1:16" x14ac:dyDescent="0.2">
      <c r="A7425" s="7" t="s">
        <v>124</v>
      </c>
      <c r="B7425" s="7" t="s">
        <v>305</v>
      </c>
      <c r="C7425" s="7" t="s">
        <v>4</v>
      </c>
      <c r="D7425" s="8">
        <v>2017</v>
      </c>
      <c r="E7425" s="7" t="s">
        <v>797</v>
      </c>
      <c r="F7425" s="7" t="s">
        <v>796</v>
      </c>
      <c r="G7425" s="7" t="s">
        <v>702</v>
      </c>
      <c r="H7425" s="7" t="s">
        <v>7</v>
      </c>
      <c r="I7425" s="9">
        <v>0.11224978100000001</v>
      </c>
      <c r="J7425" s="10">
        <v>64.316800000000001</v>
      </c>
      <c r="K7425" s="11">
        <v>4</v>
      </c>
      <c r="L7425" s="11" t="str">
        <f>IF(Tabla134[[#This Row],[Item Weight]]&lt;$U$12,"Poco Peso",IF(Tabla134[[#This Row],[Item Weight]]&lt;$U$13,"Peso Medio","Peso Alto"))</f>
        <v>Poco Peso</v>
      </c>
      <c r="M7425" s="7">
        <v>8.42</v>
      </c>
      <c r="N7425" s="11">
        <f>IF(Tabla134[[#This Row],[Item Weight (Nulos)]]="",VLOOKUP(Tabla134[[#This Row],[Item Identifier]],'Tabla para Nulos'!$A$3:$B$1563,2,FALSE),Tabla134[[#This Row],[Item Weight (Nulos)]])</f>
        <v>8.42</v>
      </c>
      <c r="O7425" s="11" t="str">
        <f>IF(Tabla134[[#This Row],[Item Visibility]]&lt;$U$15,"Poca visibilidad",IF(Tabla134[[#This Row],[Item Visibility]]&lt;$U$16,"Visibilidad media","Mayor visibilidad"))</f>
        <v>Mayor visibilidad</v>
      </c>
      <c r="P7425" s="11" t="str">
        <f>IF(Tabla134[[#This Row],[Rating]]&lt;2,"Muy Malo",IF(Tabla134[[#This Row],[Rating]]&lt;3,"Malo",IF(Tabla134[[#This Row],[Rating]]&lt;4,"Regular",IF(Tabla134[[#This Row],[Rating]]&lt;5,"Bueno","Excelente"))))</f>
        <v>Bueno</v>
      </c>
    </row>
    <row r="7426" spans="1:16" x14ac:dyDescent="0.2">
      <c r="A7426" s="7" t="s">
        <v>124</v>
      </c>
      <c r="B7426" s="7" t="s">
        <v>878</v>
      </c>
      <c r="C7426" s="7" t="s">
        <v>4</v>
      </c>
      <c r="D7426" s="8">
        <v>2017</v>
      </c>
      <c r="E7426" s="7" t="s">
        <v>797</v>
      </c>
      <c r="F7426" s="7" t="s">
        <v>796</v>
      </c>
      <c r="G7426" s="7" t="s">
        <v>702</v>
      </c>
      <c r="H7426" s="7" t="s">
        <v>7</v>
      </c>
      <c r="I7426" s="9">
        <v>3.5186270999999998E-2</v>
      </c>
      <c r="J7426" s="10">
        <v>85.122399999999999</v>
      </c>
      <c r="K7426" s="11">
        <v>4</v>
      </c>
      <c r="L7426" s="11" t="str">
        <f>IF(Tabla134[[#This Row],[Item Weight]]&lt;$U$12,"Poco Peso",IF(Tabla134[[#This Row],[Item Weight]]&lt;$U$13,"Peso Medio","Peso Alto"))</f>
        <v>Peso Medio</v>
      </c>
      <c r="M7426" s="7">
        <v>10.6</v>
      </c>
      <c r="N7426" s="11">
        <f>IF(Tabla134[[#This Row],[Item Weight (Nulos)]]="",VLOOKUP(Tabla134[[#This Row],[Item Identifier]],'Tabla para Nulos'!$A$3:$B$1563,2,FALSE),Tabla134[[#This Row],[Item Weight (Nulos)]])</f>
        <v>10.6</v>
      </c>
      <c r="O7426" s="11" t="str">
        <f>IF(Tabla134[[#This Row],[Item Visibility]]&lt;$U$15,"Poca visibilidad",IF(Tabla134[[#This Row],[Item Visibility]]&lt;$U$16,"Visibilidad media","Mayor visibilidad"))</f>
        <v>Visibilidad media</v>
      </c>
      <c r="P7426" s="11" t="str">
        <f>IF(Tabla134[[#This Row],[Rating]]&lt;2,"Muy Malo",IF(Tabla134[[#This Row],[Rating]]&lt;3,"Malo",IF(Tabla134[[#This Row],[Rating]]&lt;4,"Regular",IF(Tabla134[[#This Row],[Rating]]&lt;5,"Bueno","Excelente"))))</f>
        <v>Bueno</v>
      </c>
    </row>
    <row r="7427" spans="1:16" x14ac:dyDescent="0.2">
      <c r="A7427" s="7" t="s">
        <v>124</v>
      </c>
      <c r="B7427" s="7" t="s">
        <v>212</v>
      </c>
      <c r="C7427" s="7" t="s">
        <v>4</v>
      </c>
      <c r="D7427" s="8">
        <v>2017</v>
      </c>
      <c r="E7427" s="7" t="s">
        <v>797</v>
      </c>
      <c r="F7427" s="7" t="s">
        <v>796</v>
      </c>
      <c r="G7427" s="7" t="s">
        <v>702</v>
      </c>
      <c r="H7427" s="7" t="s">
        <v>7</v>
      </c>
      <c r="I7427" s="9">
        <v>1.7638892999999999E-2</v>
      </c>
      <c r="J7427" s="10">
        <v>132.76259999999999</v>
      </c>
      <c r="K7427" s="11">
        <v>4</v>
      </c>
      <c r="L7427" s="11" t="str">
        <f>IF(Tabla134[[#This Row],[Item Weight]]&lt;$U$12,"Poco Peso",IF(Tabla134[[#This Row],[Item Weight]]&lt;$U$13,"Peso Medio","Peso Alto"))</f>
        <v>Peso Medio</v>
      </c>
      <c r="M7427" s="7">
        <v>11.5</v>
      </c>
      <c r="N7427" s="11">
        <f>IF(Tabla134[[#This Row],[Item Weight (Nulos)]]="",VLOOKUP(Tabla134[[#This Row],[Item Identifier]],'Tabla para Nulos'!$A$3:$B$1563,2,FALSE),Tabla134[[#This Row],[Item Weight (Nulos)]])</f>
        <v>11.5</v>
      </c>
      <c r="O7427" s="11" t="str">
        <f>IF(Tabla134[[#This Row],[Item Visibility]]&lt;$U$15,"Poca visibilidad",IF(Tabla134[[#This Row],[Item Visibility]]&lt;$U$16,"Visibilidad media","Mayor visibilidad"))</f>
        <v>Poca visibilidad</v>
      </c>
      <c r="P7427" s="11" t="str">
        <f>IF(Tabla134[[#This Row],[Rating]]&lt;2,"Muy Malo",IF(Tabla134[[#This Row],[Rating]]&lt;3,"Malo",IF(Tabla134[[#This Row],[Rating]]&lt;4,"Regular",IF(Tabla134[[#This Row],[Rating]]&lt;5,"Bueno","Excelente"))))</f>
        <v>Bueno</v>
      </c>
    </row>
    <row r="7428" spans="1:16" x14ac:dyDescent="0.2">
      <c r="A7428" s="7" t="s">
        <v>124</v>
      </c>
      <c r="B7428" s="7" t="s">
        <v>5</v>
      </c>
      <c r="C7428" s="7" t="s">
        <v>4</v>
      </c>
      <c r="D7428" s="8">
        <v>2017</v>
      </c>
      <c r="E7428" s="7" t="s">
        <v>797</v>
      </c>
      <c r="F7428" s="7" t="s">
        <v>796</v>
      </c>
      <c r="G7428" s="7" t="s">
        <v>702</v>
      </c>
      <c r="H7428" s="7" t="s">
        <v>7</v>
      </c>
      <c r="I7428" s="9">
        <v>8.5595570000000006E-3</v>
      </c>
      <c r="J7428" s="10">
        <v>117.2492</v>
      </c>
      <c r="K7428" s="11">
        <v>4</v>
      </c>
      <c r="L7428" s="11" t="str">
        <f>IF(Tabla134[[#This Row],[Item Weight]]&lt;$U$12,"Poco Peso",IF(Tabla134[[#This Row],[Item Weight]]&lt;$U$13,"Peso Medio","Peso Alto"))</f>
        <v>Peso Medio</v>
      </c>
      <c r="M7428" s="7">
        <v>11.8</v>
      </c>
      <c r="N7428" s="11">
        <f>IF(Tabla134[[#This Row],[Item Weight (Nulos)]]="",VLOOKUP(Tabla134[[#This Row],[Item Identifier]],'Tabla para Nulos'!$A$3:$B$1563,2,FALSE),Tabla134[[#This Row],[Item Weight (Nulos)]])</f>
        <v>11.8</v>
      </c>
      <c r="O7428" s="11" t="str">
        <f>IF(Tabla134[[#This Row],[Item Visibility]]&lt;$U$15,"Poca visibilidad",IF(Tabla134[[#This Row],[Item Visibility]]&lt;$U$16,"Visibilidad media","Mayor visibilidad"))</f>
        <v>Poca visibilidad</v>
      </c>
      <c r="P7428" s="11" t="str">
        <f>IF(Tabla134[[#This Row],[Rating]]&lt;2,"Muy Malo",IF(Tabla134[[#This Row],[Rating]]&lt;3,"Malo",IF(Tabla134[[#This Row],[Rating]]&lt;4,"Regular",IF(Tabla134[[#This Row],[Rating]]&lt;5,"Bueno","Excelente"))))</f>
        <v>Bueno</v>
      </c>
    </row>
    <row r="7429" spans="1:16" x14ac:dyDescent="0.2">
      <c r="A7429" s="7" t="s">
        <v>124</v>
      </c>
      <c r="B7429" s="7" t="s">
        <v>451</v>
      </c>
      <c r="C7429" s="7" t="s">
        <v>4</v>
      </c>
      <c r="D7429" s="8">
        <v>2017</v>
      </c>
      <c r="E7429" s="7" t="s">
        <v>797</v>
      </c>
      <c r="F7429" s="7" t="s">
        <v>796</v>
      </c>
      <c r="G7429" s="7" t="s">
        <v>702</v>
      </c>
      <c r="H7429" s="7" t="s">
        <v>7</v>
      </c>
      <c r="I7429" s="9">
        <v>7.7219509000000006E-2</v>
      </c>
      <c r="J7429" s="10">
        <v>56.493000000000002</v>
      </c>
      <c r="K7429" s="11">
        <v>4</v>
      </c>
      <c r="L7429" s="11" t="str">
        <f>IF(Tabla134[[#This Row],[Item Weight]]&lt;$U$12,"Poco Peso",IF(Tabla134[[#This Row],[Item Weight]]&lt;$U$13,"Peso Medio","Peso Alto"))</f>
        <v>Peso Medio</v>
      </c>
      <c r="M7429" s="7">
        <v>13.65</v>
      </c>
      <c r="N7429" s="11">
        <f>IF(Tabla134[[#This Row],[Item Weight (Nulos)]]="",VLOOKUP(Tabla134[[#This Row],[Item Identifier]],'Tabla para Nulos'!$A$3:$B$1563,2,FALSE),Tabla134[[#This Row],[Item Weight (Nulos)]])</f>
        <v>13.65</v>
      </c>
      <c r="O7429" s="11" t="str">
        <f>IF(Tabla134[[#This Row],[Item Visibility]]&lt;$U$15,"Poca visibilidad",IF(Tabla134[[#This Row],[Item Visibility]]&lt;$U$16,"Visibilidad media","Mayor visibilidad"))</f>
        <v>Visibilidad media</v>
      </c>
      <c r="P7429" s="11" t="str">
        <f>IF(Tabla134[[#This Row],[Rating]]&lt;2,"Muy Malo",IF(Tabla134[[#This Row],[Rating]]&lt;3,"Malo",IF(Tabla134[[#This Row],[Rating]]&lt;4,"Regular",IF(Tabla134[[#This Row],[Rating]]&lt;5,"Bueno","Excelente"))))</f>
        <v>Bueno</v>
      </c>
    </row>
    <row r="7430" spans="1:16" x14ac:dyDescent="0.2">
      <c r="A7430" s="7" t="s">
        <v>124</v>
      </c>
      <c r="B7430" s="7" t="s">
        <v>793</v>
      </c>
      <c r="C7430" s="7" t="s">
        <v>4</v>
      </c>
      <c r="D7430" s="8">
        <v>2017</v>
      </c>
      <c r="E7430" s="7" t="s">
        <v>797</v>
      </c>
      <c r="F7430" s="7" t="s">
        <v>796</v>
      </c>
      <c r="G7430" s="7" t="s">
        <v>702</v>
      </c>
      <c r="H7430" s="7" t="s">
        <v>7</v>
      </c>
      <c r="I7430" s="9">
        <v>9.7692448000000001E-2</v>
      </c>
      <c r="J7430" s="10">
        <v>242.4196</v>
      </c>
      <c r="K7430" s="11">
        <v>4</v>
      </c>
      <c r="L7430" s="11" t="str">
        <f>IF(Tabla134[[#This Row],[Item Weight]]&lt;$U$12,"Poco Peso",IF(Tabla134[[#This Row],[Item Weight]]&lt;$U$13,"Peso Medio","Peso Alto"))</f>
        <v>Peso Alto</v>
      </c>
      <c r="M7430" s="7">
        <v>17.75</v>
      </c>
      <c r="N7430" s="11">
        <f>IF(Tabla134[[#This Row],[Item Weight (Nulos)]]="",VLOOKUP(Tabla134[[#This Row],[Item Identifier]],'Tabla para Nulos'!$A$3:$B$1563,2,FALSE),Tabla134[[#This Row],[Item Weight (Nulos)]])</f>
        <v>17.75</v>
      </c>
      <c r="O7430" s="11" t="str">
        <f>IF(Tabla134[[#This Row],[Item Visibility]]&lt;$U$15,"Poca visibilidad",IF(Tabla134[[#This Row],[Item Visibility]]&lt;$U$16,"Visibilidad media","Mayor visibilidad"))</f>
        <v>Mayor visibilidad</v>
      </c>
      <c r="P7430" s="11" t="str">
        <f>IF(Tabla134[[#This Row],[Rating]]&lt;2,"Muy Malo",IF(Tabla134[[#This Row],[Rating]]&lt;3,"Malo",IF(Tabla134[[#This Row],[Rating]]&lt;4,"Regular",IF(Tabla134[[#This Row],[Rating]]&lt;5,"Bueno","Excelente"))))</f>
        <v>Bueno</v>
      </c>
    </row>
    <row r="7431" spans="1:16" x14ac:dyDescent="0.2">
      <c r="A7431" s="7" t="s">
        <v>124</v>
      </c>
      <c r="B7431" s="7" t="s">
        <v>633</v>
      </c>
      <c r="C7431" s="7" t="s">
        <v>4</v>
      </c>
      <c r="D7431" s="8">
        <v>2017</v>
      </c>
      <c r="E7431" s="7" t="s">
        <v>797</v>
      </c>
      <c r="F7431" s="7" t="s">
        <v>796</v>
      </c>
      <c r="G7431" s="7" t="s">
        <v>702</v>
      </c>
      <c r="H7431" s="7" t="s">
        <v>7</v>
      </c>
      <c r="I7431" s="9">
        <v>4.6079558E-2</v>
      </c>
      <c r="J7431" s="10">
        <v>151.56819999999999</v>
      </c>
      <c r="K7431" s="11">
        <v>4</v>
      </c>
      <c r="L7431" s="11" t="str">
        <f>IF(Tabla134[[#This Row],[Item Weight]]&lt;$U$12,"Poco Peso",IF(Tabla134[[#This Row],[Item Weight]]&lt;$U$13,"Peso Medio","Peso Alto"))</f>
        <v>Peso Alto</v>
      </c>
      <c r="M7431" s="7">
        <v>18.7</v>
      </c>
      <c r="N7431" s="11">
        <f>IF(Tabla134[[#This Row],[Item Weight (Nulos)]]="",VLOOKUP(Tabla134[[#This Row],[Item Identifier]],'Tabla para Nulos'!$A$3:$B$1563,2,FALSE),Tabla134[[#This Row],[Item Weight (Nulos)]])</f>
        <v>18.7</v>
      </c>
      <c r="O7431" s="11" t="str">
        <f>IF(Tabla134[[#This Row],[Item Visibility]]&lt;$U$15,"Poca visibilidad",IF(Tabla134[[#This Row],[Item Visibility]]&lt;$U$16,"Visibilidad media","Mayor visibilidad"))</f>
        <v>Visibilidad media</v>
      </c>
      <c r="P7431" s="11" t="str">
        <f>IF(Tabla134[[#This Row],[Rating]]&lt;2,"Muy Malo",IF(Tabla134[[#This Row],[Rating]]&lt;3,"Malo",IF(Tabla134[[#This Row],[Rating]]&lt;4,"Regular",IF(Tabla134[[#This Row],[Rating]]&lt;5,"Bueno","Excelente"))))</f>
        <v>Bueno</v>
      </c>
    </row>
    <row r="7432" spans="1:16" x14ac:dyDescent="0.2">
      <c r="A7432" s="7" t="s">
        <v>124</v>
      </c>
      <c r="B7432" s="7" t="s">
        <v>877</v>
      </c>
      <c r="C7432" s="7" t="s">
        <v>4</v>
      </c>
      <c r="D7432" s="8">
        <v>2017</v>
      </c>
      <c r="E7432" s="7" t="s">
        <v>797</v>
      </c>
      <c r="F7432" s="7" t="s">
        <v>796</v>
      </c>
      <c r="G7432" s="7" t="s">
        <v>702</v>
      </c>
      <c r="H7432" s="7" t="s">
        <v>7</v>
      </c>
      <c r="I7432" s="9">
        <v>2.512588E-2</v>
      </c>
      <c r="J7432" s="10">
        <v>150.4734</v>
      </c>
      <c r="K7432" s="11">
        <v>4</v>
      </c>
      <c r="L7432" s="11" t="str">
        <f>IF(Tabla134[[#This Row],[Item Weight]]&lt;$U$12,"Poco Peso",IF(Tabla134[[#This Row],[Item Weight]]&lt;$U$13,"Peso Medio","Peso Alto"))</f>
        <v>Peso Alto</v>
      </c>
      <c r="M7432" s="7">
        <v>20.75</v>
      </c>
      <c r="N7432" s="11">
        <f>IF(Tabla134[[#This Row],[Item Weight (Nulos)]]="",VLOOKUP(Tabla134[[#This Row],[Item Identifier]],'Tabla para Nulos'!$A$3:$B$1563,2,FALSE),Tabla134[[#This Row],[Item Weight (Nulos)]])</f>
        <v>20.75</v>
      </c>
      <c r="O7432" s="11" t="str">
        <f>IF(Tabla134[[#This Row],[Item Visibility]]&lt;$U$15,"Poca visibilidad",IF(Tabla134[[#This Row],[Item Visibility]]&lt;$U$16,"Visibilidad media","Mayor visibilidad"))</f>
        <v>Poca visibilidad</v>
      </c>
      <c r="P7432" s="11" t="str">
        <f>IF(Tabla134[[#This Row],[Rating]]&lt;2,"Muy Malo",IF(Tabla134[[#This Row],[Rating]]&lt;3,"Malo",IF(Tabla134[[#This Row],[Rating]]&lt;4,"Regular",IF(Tabla134[[#This Row],[Rating]]&lt;5,"Bueno","Excelente"))))</f>
        <v>Bueno</v>
      </c>
    </row>
    <row r="7433" spans="1:16" x14ac:dyDescent="0.2">
      <c r="A7433" s="7" t="s">
        <v>124</v>
      </c>
      <c r="B7433" s="7" t="s">
        <v>876</v>
      </c>
      <c r="C7433" s="7" t="s">
        <v>171</v>
      </c>
      <c r="D7433" s="8">
        <v>2017</v>
      </c>
      <c r="E7433" s="7" t="s">
        <v>797</v>
      </c>
      <c r="F7433" s="7" t="s">
        <v>796</v>
      </c>
      <c r="G7433" s="7" t="s">
        <v>702</v>
      </c>
      <c r="H7433" s="7" t="s">
        <v>7</v>
      </c>
      <c r="I7433" s="9">
        <v>1.1007815000000001E-2</v>
      </c>
      <c r="J7433" s="10">
        <v>259.59620000000001</v>
      </c>
      <c r="K7433" s="11">
        <v>4</v>
      </c>
      <c r="L7433" s="11" t="str">
        <f>IF(Tabla134[[#This Row],[Item Weight]]&lt;$U$12,"Poco Peso",IF(Tabla134[[#This Row],[Item Weight]]&lt;$U$13,"Peso Medio","Peso Alto"))</f>
        <v>Poco Peso</v>
      </c>
      <c r="M7433" s="7">
        <v>5.21</v>
      </c>
      <c r="N7433" s="11">
        <f>IF(Tabla134[[#This Row],[Item Weight (Nulos)]]="",VLOOKUP(Tabla134[[#This Row],[Item Identifier]],'Tabla para Nulos'!$A$3:$B$1563,2,FALSE),Tabla134[[#This Row],[Item Weight (Nulos)]])</f>
        <v>5.21</v>
      </c>
      <c r="O7433" s="11" t="str">
        <f>IF(Tabla134[[#This Row],[Item Visibility]]&lt;$U$15,"Poca visibilidad",IF(Tabla134[[#This Row],[Item Visibility]]&lt;$U$16,"Visibilidad media","Mayor visibilidad"))</f>
        <v>Poca visibilidad</v>
      </c>
      <c r="P7433" s="11" t="str">
        <f>IF(Tabla134[[#This Row],[Rating]]&lt;2,"Muy Malo",IF(Tabla134[[#This Row],[Rating]]&lt;3,"Malo",IF(Tabla134[[#This Row],[Rating]]&lt;4,"Regular",IF(Tabla134[[#This Row],[Rating]]&lt;5,"Bueno","Excelente"))))</f>
        <v>Bueno</v>
      </c>
    </row>
    <row r="7434" spans="1:16" x14ac:dyDescent="0.2">
      <c r="A7434" s="7" t="s">
        <v>124</v>
      </c>
      <c r="B7434" s="7" t="s">
        <v>199</v>
      </c>
      <c r="C7434" s="7" t="s">
        <v>171</v>
      </c>
      <c r="D7434" s="8">
        <v>2017</v>
      </c>
      <c r="E7434" s="7" t="s">
        <v>797</v>
      </c>
      <c r="F7434" s="7" t="s">
        <v>796</v>
      </c>
      <c r="G7434" s="7" t="s">
        <v>702</v>
      </c>
      <c r="H7434" s="7" t="s">
        <v>7</v>
      </c>
      <c r="I7434" s="9">
        <v>0.11865191899999999</v>
      </c>
      <c r="J7434" s="10">
        <v>263.99099999999999</v>
      </c>
      <c r="K7434" s="11">
        <v>4</v>
      </c>
      <c r="L7434" s="11" t="str">
        <f>IF(Tabla134[[#This Row],[Item Weight]]&lt;$U$12,"Poco Peso",IF(Tabla134[[#This Row],[Item Weight]]&lt;$U$13,"Peso Medio","Peso Alto"))</f>
        <v>Poco Peso</v>
      </c>
      <c r="M7434" s="7">
        <v>6.2350000000000003</v>
      </c>
      <c r="N7434" s="11">
        <f>IF(Tabla134[[#This Row],[Item Weight (Nulos)]]="",VLOOKUP(Tabla134[[#This Row],[Item Identifier]],'Tabla para Nulos'!$A$3:$B$1563,2,FALSE),Tabla134[[#This Row],[Item Weight (Nulos)]])</f>
        <v>6.2350000000000003</v>
      </c>
      <c r="O7434" s="11" t="str">
        <f>IF(Tabla134[[#This Row],[Item Visibility]]&lt;$U$15,"Poca visibilidad",IF(Tabla134[[#This Row],[Item Visibility]]&lt;$U$16,"Visibilidad media","Mayor visibilidad"))</f>
        <v>Mayor visibilidad</v>
      </c>
      <c r="P7434" s="11" t="str">
        <f>IF(Tabla134[[#This Row],[Rating]]&lt;2,"Muy Malo",IF(Tabla134[[#This Row],[Rating]]&lt;3,"Malo",IF(Tabla134[[#This Row],[Rating]]&lt;4,"Regular",IF(Tabla134[[#This Row],[Rating]]&lt;5,"Bueno","Excelente"))))</f>
        <v>Bueno</v>
      </c>
    </row>
    <row r="7435" spans="1:16" x14ac:dyDescent="0.2">
      <c r="A7435" s="7" t="s">
        <v>124</v>
      </c>
      <c r="B7435" s="7" t="s">
        <v>875</v>
      </c>
      <c r="C7435" s="7" t="s">
        <v>171</v>
      </c>
      <c r="D7435" s="8">
        <v>2017</v>
      </c>
      <c r="E7435" s="7" t="s">
        <v>797</v>
      </c>
      <c r="F7435" s="7" t="s">
        <v>796</v>
      </c>
      <c r="G7435" s="7" t="s">
        <v>702</v>
      </c>
      <c r="H7435" s="7" t="s">
        <v>7</v>
      </c>
      <c r="I7435" s="9">
        <v>9.6862254999999994E-2</v>
      </c>
      <c r="J7435" s="10">
        <v>193.982</v>
      </c>
      <c r="K7435" s="11">
        <v>4</v>
      </c>
      <c r="L7435" s="11" t="str">
        <f>IF(Tabla134[[#This Row],[Item Weight]]&lt;$U$12,"Poco Peso",IF(Tabla134[[#This Row],[Item Weight]]&lt;$U$13,"Peso Medio","Peso Alto"))</f>
        <v>Poco Peso</v>
      </c>
      <c r="M7435" s="7">
        <v>6.57</v>
      </c>
      <c r="N7435" s="11">
        <f>IF(Tabla134[[#This Row],[Item Weight (Nulos)]]="",VLOOKUP(Tabla134[[#This Row],[Item Identifier]],'Tabla para Nulos'!$A$3:$B$1563,2,FALSE),Tabla134[[#This Row],[Item Weight (Nulos)]])</f>
        <v>6.57</v>
      </c>
      <c r="O7435" s="11" t="str">
        <f>IF(Tabla134[[#This Row],[Item Visibility]]&lt;$U$15,"Poca visibilidad",IF(Tabla134[[#This Row],[Item Visibility]]&lt;$U$16,"Visibilidad media","Mayor visibilidad"))</f>
        <v>Mayor visibilidad</v>
      </c>
      <c r="P7435" s="11" t="str">
        <f>IF(Tabla134[[#This Row],[Rating]]&lt;2,"Muy Malo",IF(Tabla134[[#This Row],[Rating]]&lt;3,"Malo",IF(Tabla134[[#This Row],[Rating]]&lt;4,"Regular",IF(Tabla134[[#This Row],[Rating]]&lt;5,"Bueno","Excelente"))))</f>
        <v>Bueno</v>
      </c>
    </row>
    <row r="7436" spans="1:16" x14ac:dyDescent="0.2">
      <c r="A7436" s="7" t="s">
        <v>124</v>
      </c>
      <c r="B7436" s="7" t="s">
        <v>874</v>
      </c>
      <c r="C7436" s="7" t="s">
        <v>171</v>
      </c>
      <c r="D7436" s="8">
        <v>2017</v>
      </c>
      <c r="E7436" s="7" t="s">
        <v>797</v>
      </c>
      <c r="F7436" s="7" t="s">
        <v>796</v>
      </c>
      <c r="G7436" s="7" t="s">
        <v>702</v>
      </c>
      <c r="H7436" s="7" t="s">
        <v>7</v>
      </c>
      <c r="I7436" s="9">
        <v>2.6180031999999999E-2</v>
      </c>
      <c r="J7436" s="10">
        <v>120.7098</v>
      </c>
      <c r="K7436" s="11">
        <v>4</v>
      </c>
      <c r="L7436" s="11" t="str">
        <f>IF(Tabla134[[#This Row],[Item Weight]]&lt;$U$12,"Poco Peso",IF(Tabla134[[#This Row],[Item Weight]]&lt;$U$13,"Peso Medio","Peso Alto"))</f>
        <v>Poco Peso</v>
      </c>
      <c r="M7436" s="7">
        <v>6.59</v>
      </c>
      <c r="N7436" s="11">
        <f>IF(Tabla134[[#This Row],[Item Weight (Nulos)]]="",VLOOKUP(Tabla134[[#This Row],[Item Identifier]],'Tabla para Nulos'!$A$3:$B$1563,2,FALSE),Tabla134[[#This Row],[Item Weight (Nulos)]])</f>
        <v>6.59</v>
      </c>
      <c r="O7436" s="11" t="str">
        <f>IF(Tabla134[[#This Row],[Item Visibility]]&lt;$U$15,"Poca visibilidad",IF(Tabla134[[#This Row],[Item Visibility]]&lt;$U$16,"Visibilidad media","Mayor visibilidad"))</f>
        <v>Poca visibilidad</v>
      </c>
      <c r="P7436" s="11" t="str">
        <f>IF(Tabla134[[#This Row],[Rating]]&lt;2,"Muy Malo",IF(Tabla134[[#This Row],[Rating]]&lt;3,"Malo",IF(Tabla134[[#This Row],[Rating]]&lt;4,"Regular",IF(Tabla134[[#This Row],[Rating]]&lt;5,"Bueno","Excelente"))))</f>
        <v>Bueno</v>
      </c>
    </row>
    <row r="7437" spans="1:16" x14ac:dyDescent="0.2">
      <c r="A7437" s="7" t="s">
        <v>124</v>
      </c>
      <c r="B7437" s="7" t="s">
        <v>188</v>
      </c>
      <c r="C7437" s="7" t="s">
        <v>171</v>
      </c>
      <c r="D7437" s="8">
        <v>2017</v>
      </c>
      <c r="E7437" s="7" t="s">
        <v>797</v>
      </c>
      <c r="F7437" s="7" t="s">
        <v>796</v>
      </c>
      <c r="G7437" s="7" t="s">
        <v>702</v>
      </c>
      <c r="H7437" s="7" t="s">
        <v>7</v>
      </c>
      <c r="I7437" s="9">
        <v>3.6530410999999999E-2</v>
      </c>
      <c r="J7437" s="10">
        <v>227.80099999999999</v>
      </c>
      <c r="K7437" s="11">
        <v>4</v>
      </c>
      <c r="L7437" s="11" t="str">
        <f>IF(Tabla134[[#This Row],[Item Weight]]&lt;$U$12,"Poco Peso",IF(Tabla134[[#This Row],[Item Weight]]&lt;$U$13,"Peso Medio","Peso Alto"))</f>
        <v>Poco Peso</v>
      </c>
      <c r="M7437" s="7">
        <v>6.86</v>
      </c>
      <c r="N7437" s="11">
        <f>IF(Tabla134[[#This Row],[Item Weight (Nulos)]]="",VLOOKUP(Tabla134[[#This Row],[Item Identifier]],'Tabla para Nulos'!$A$3:$B$1563,2,FALSE),Tabla134[[#This Row],[Item Weight (Nulos)]])</f>
        <v>6.86</v>
      </c>
      <c r="O7437" s="11" t="str">
        <f>IF(Tabla134[[#This Row],[Item Visibility]]&lt;$U$15,"Poca visibilidad",IF(Tabla134[[#This Row],[Item Visibility]]&lt;$U$16,"Visibilidad media","Mayor visibilidad"))</f>
        <v>Visibilidad media</v>
      </c>
      <c r="P7437" s="11" t="str">
        <f>IF(Tabla134[[#This Row],[Rating]]&lt;2,"Muy Malo",IF(Tabla134[[#This Row],[Rating]]&lt;3,"Malo",IF(Tabla134[[#This Row],[Rating]]&lt;4,"Regular",IF(Tabla134[[#This Row],[Rating]]&lt;5,"Bueno","Excelente"))))</f>
        <v>Bueno</v>
      </c>
    </row>
    <row r="7438" spans="1:16" x14ac:dyDescent="0.2">
      <c r="A7438" s="7" t="s">
        <v>124</v>
      </c>
      <c r="B7438" s="7" t="s">
        <v>873</v>
      </c>
      <c r="C7438" s="7" t="s">
        <v>171</v>
      </c>
      <c r="D7438" s="8">
        <v>2017</v>
      </c>
      <c r="E7438" s="7" t="s">
        <v>797</v>
      </c>
      <c r="F7438" s="7" t="s">
        <v>796</v>
      </c>
      <c r="G7438" s="7" t="s">
        <v>702</v>
      </c>
      <c r="H7438" s="7" t="s">
        <v>7</v>
      </c>
      <c r="I7438" s="9">
        <v>0.12047448099999999</v>
      </c>
      <c r="J7438" s="10">
        <v>165.58680000000001</v>
      </c>
      <c r="K7438" s="11">
        <v>4</v>
      </c>
      <c r="L7438" s="11" t="str">
        <f>IF(Tabla134[[#This Row],[Item Weight]]&lt;$U$12,"Poco Peso",IF(Tabla134[[#This Row],[Item Weight]]&lt;$U$13,"Peso Medio","Peso Alto"))</f>
        <v>Poco Peso</v>
      </c>
      <c r="M7438" s="7">
        <v>8.39</v>
      </c>
      <c r="N7438" s="11">
        <f>IF(Tabla134[[#This Row],[Item Weight (Nulos)]]="",VLOOKUP(Tabla134[[#This Row],[Item Identifier]],'Tabla para Nulos'!$A$3:$B$1563,2,FALSE),Tabla134[[#This Row],[Item Weight (Nulos)]])</f>
        <v>8.39</v>
      </c>
      <c r="O7438" s="11" t="str">
        <f>IF(Tabla134[[#This Row],[Item Visibility]]&lt;$U$15,"Poca visibilidad",IF(Tabla134[[#This Row],[Item Visibility]]&lt;$U$16,"Visibilidad media","Mayor visibilidad"))</f>
        <v>Mayor visibilidad</v>
      </c>
      <c r="P7438" s="11" t="str">
        <f>IF(Tabla134[[#This Row],[Rating]]&lt;2,"Muy Malo",IF(Tabla134[[#This Row],[Rating]]&lt;3,"Malo",IF(Tabla134[[#This Row],[Rating]]&lt;4,"Regular",IF(Tabla134[[#This Row],[Rating]]&lt;5,"Bueno","Excelente"))))</f>
        <v>Bueno</v>
      </c>
    </row>
    <row r="7439" spans="1:16" x14ac:dyDescent="0.2">
      <c r="A7439" s="7" t="s">
        <v>124</v>
      </c>
      <c r="B7439" s="7" t="s">
        <v>172</v>
      </c>
      <c r="C7439" s="7" t="s">
        <v>171</v>
      </c>
      <c r="D7439" s="8">
        <v>2017</v>
      </c>
      <c r="E7439" s="7" t="s">
        <v>797</v>
      </c>
      <c r="F7439" s="7" t="s">
        <v>796</v>
      </c>
      <c r="G7439" s="7" t="s">
        <v>702</v>
      </c>
      <c r="H7439" s="7" t="s">
        <v>7</v>
      </c>
      <c r="I7439" s="9">
        <v>0.17766124599999999</v>
      </c>
      <c r="J7439" s="10">
        <v>170.54220000000001</v>
      </c>
      <c r="K7439" s="11">
        <v>4</v>
      </c>
      <c r="L7439" s="11" t="str">
        <f>IF(Tabla134[[#This Row],[Item Weight]]&lt;$U$12,"Poco Peso",IF(Tabla134[[#This Row],[Item Weight]]&lt;$U$13,"Peso Medio","Peso Alto"))</f>
        <v>Poco Peso</v>
      </c>
      <c r="M7439" s="7">
        <v>8.43</v>
      </c>
      <c r="N7439" s="11">
        <f>IF(Tabla134[[#This Row],[Item Weight (Nulos)]]="",VLOOKUP(Tabla134[[#This Row],[Item Identifier]],'Tabla para Nulos'!$A$3:$B$1563,2,FALSE),Tabla134[[#This Row],[Item Weight (Nulos)]])</f>
        <v>8.43</v>
      </c>
      <c r="O7439" s="11" t="str">
        <f>IF(Tabla134[[#This Row],[Item Visibility]]&lt;$U$15,"Poca visibilidad",IF(Tabla134[[#This Row],[Item Visibility]]&lt;$U$16,"Visibilidad media","Mayor visibilidad"))</f>
        <v>Mayor visibilidad</v>
      </c>
      <c r="P7439" s="11" t="str">
        <f>IF(Tabla134[[#This Row],[Rating]]&lt;2,"Muy Malo",IF(Tabla134[[#This Row],[Rating]]&lt;3,"Malo",IF(Tabla134[[#This Row],[Rating]]&lt;4,"Regular",IF(Tabla134[[#This Row],[Rating]]&lt;5,"Bueno","Excelente"))))</f>
        <v>Bueno</v>
      </c>
    </row>
    <row r="7440" spans="1:16" x14ac:dyDescent="0.2">
      <c r="A7440" s="7" t="s">
        <v>124</v>
      </c>
      <c r="B7440" s="7" t="s">
        <v>626</v>
      </c>
      <c r="C7440" s="7" t="s">
        <v>171</v>
      </c>
      <c r="D7440" s="8">
        <v>2017</v>
      </c>
      <c r="E7440" s="7" t="s">
        <v>797</v>
      </c>
      <c r="F7440" s="7" t="s">
        <v>796</v>
      </c>
      <c r="G7440" s="7" t="s">
        <v>702</v>
      </c>
      <c r="H7440" s="7" t="s">
        <v>7</v>
      </c>
      <c r="I7440" s="9">
        <v>9.2997031999999993E-2</v>
      </c>
      <c r="J7440" s="10">
        <v>55.2956</v>
      </c>
      <c r="K7440" s="11">
        <v>4</v>
      </c>
      <c r="L7440" s="11" t="str">
        <f>IF(Tabla134[[#This Row],[Item Weight]]&lt;$U$12,"Poco Peso",IF(Tabla134[[#This Row],[Item Weight]]&lt;$U$13,"Peso Medio","Peso Alto"))</f>
        <v>Peso Medio</v>
      </c>
      <c r="M7440" s="7">
        <v>8.9700000000000006</v>
      </c>
      <c r="N7440" s="11">
        <f>IF(Tabla134[[#This Row],[Item Weight (Nulos)]]="",VLOOKUP(Tabla134[[#This Row],[Item Identifier]],'Tabla para Nulos'!$A$3:$B$1563,2,FALSE),Tabla134[[#This Row],[Item Weight (Nulos)]])</f>
        <v>8.9700000000000006</v>
      </c>
      <c r="O7440" s="11" t="str">
        <f>IF(Tabla134[[#This Row],[Item Visibility]]&lt;$U$15,"Poca visibilidad",IF(Tabla134[[#This Row],[Item Visibility]]&lt;$U$16,"Visibilidad media","Mayor visibilidad"))</f>
        <v>Visibilidad media</v>
      </c>
      <c r="P7440" s="11" t="str">
        <f>IF(Tabla134[[#This Row],[Rating]]&lt;2,"Muy Malo",IF(Tabla134[[#This Row],[Rating]]&lt;3,"Malo",IF(Tabla134[[#This Row],[Rating]]&lt;4,"Regular",IF(Tabla134[[#This Row],[Rating]]&lt;5,"Bueno","Excelente"))))</f>
        <v>Bueno</v>
      </c>
    </row>
    <row r="7441" spans="1:16" x14ac:dyDescent="0.2">
      <c r="A7441" s="7" t="s">
        <v>124</v>
      </c>
      <c r="B7441" s="7" t="s">
        <v>710</v>
      </c>
      <c r="C7441" s="7" t="s">
        <v>171</v>
      </c>
      <c r="D7441" s="8">
        <v>2017</v>
      </c>
      <c r="E7441" s="7" t="s">
        <v>797</v>
      </c>
      <c r="F7441" s="7" t="s">
        <v>796</v>
      </c>
      <c r="G7441" s="7" t="s">
        <v>702</v>
      </c>
      <c r="H7441" s="7" t="s">
        <v>7</v>
      </c>
      <c r="I7441" s="9">
        <v>4.8050783E-2</v>
      </c>
      <c r="J7441" s="10">
        <v>105.6622</v>
      </c>
      <c r="K7441" s="11">
        <v>4</v>
      </c>
      <c r="L7441" s="11" t="str">
        <f>IF(Tabla134[[#This Row],[Item Weight]]&lt;$U$12,"Poco Peso",IF(Tabla134[[#This Row],[Item Weight]]&lt;$U$13,"Peso Medio","Peso Alto"))</f>
        <v>Peso Medio</v>
      </c>
      <c r="M7441" s="7">
        <v>9.1950000000000003</v>
      </c>
      <c r="N7441" s="11">
        <f>IF(Tabla134[[#This Row],[Item Weight (Nulos)]]="",VLOOKUP(Tabla134[[#This Row],[Item Identifier]],'Tabla para Nulos'!$A$3:$B$1563,2,FALSE),Tabla134[[#This Row],[Item Weight (Nulos)]])</f>
        <v>9.1950000000000003</v>
      </c>
      <c r="O7441" s="11" t="str">
        <f>IF(Tabla134[[#This Row],[Item Visibility]]&lt;$U$15,"Poca visibilidad",IF(Tabla134[[#This Row],[Item Visibility]]&lt;$U$16,"Visibilidad media","Mayor visibilidad"))</f>
        <v>Visibilidad media</v>
      </c>
      <c r="P7441" s="11" t="str">
        <f>IF(Tabla134[[#This Row],[Rating]]&lt;2,"Muy Malo",IF(Tabla134[[#This Row],[Rating]]&lt;3,"Malo",IF(Tabla134[[#This Row],[Rating]]&lt;4,"Regular",IF(Tabla134[[#This Row],[Rating]]&lt;5,"Bueno","Excelente"))))</f>
        <v>Bueno</v>
      </c>
    </row>
    <row r="7442" spans="1:16" x14ac:dyDescent="0.2">
      <c r="A7442" s="7" t="s">
        <v>124</v>
      </c>
      <c r="B7442" s="7" t="s">
        <v>625</v>
      </c>
      <c r="C7442" s="7" t="s">
        <v>171</v>
      </c>
      <c r="D7442" s="8">
        <v>2017</v>
      </c>
      <c r="E7442" s="7" t="s">
        <v>797</v>
      </c>
      <c r="F7442" s="7" t="s">
        <v>796</v>
      </c>
      <c r="G7442" s="7" t="s">
        <v>702</v>
      </c>
      <c r="H7442" s="7" t="s">
        <v>7</v>
      </c>
      <c r="I7442" s="9">
        <v>0</v>
      </c>
      <c r="J7442" s="10">
        <v>163.91839999999999</v>
      </c>
      <c r="K7442" s="11">
        <v>4</v>
      </c>
      <c r="L7442" s="11" t="str">
        <f>IF(Tabla134[[#This Row],[Item Weight]]&lt;$U$12,"Poco Peso",IF(Tabla134[[#This Row],[Item Weight]]&lt;$U$13,"Peso Medio","Peso Alto"))</f>
        <v>Peso Medio</v>
      </c>
      <c r="M7442" s="7">
        <v>9.6</v>
      </c>
      <c r="N7442" s="11">
        <f>IF(Tabla134[[#This Row],[Item Weight (Nulos)]]="",VLOOKUP(Tabla134[[#This Row],[Item Identifier]],'Tabla para Nulos'!$A$3:$B$1563,2,FALSE),Tabla134[[#This Row],[Item Weight (Nulos)]])</f>
        <v>9.6</v>
      </c>
      <c r="O7442" s="11" t="str">
        <f>IF(Tabla134[[#This Row],[Item Visibility]]&lt;$U$15,"Poca visibilidad",IF(Tabla134[[#This Row],[Item Visibility]]&lt;$U$16,"Visibilidad media","Mayor visibilidad"))</f>
        <v>Poca visibilidad</v>
      </c>
      <c r="P7442" s="11" t="str">
        <f>IF(Tabla134[[#This Row],[Rating]]&lt;2,"Muy Malo",IF(Tabla134[[#This Row],[Rating]]&lt;3,"Malo",IF(Tabla134[[#This Row],[Rating]]&lt;4,"Regular",IF(Tabla134[[#This Row],[Rating]]&lt;5,"Bueno","Excelente"))))</f>
        <v>Bueno</v>
      </c>
    </row>
    <row r="7443" spans="1:16" x14ac:dyDescent="0.2">
      <c r="A7443" s="7" t="s">
        <v>124</v>
      </c>
      <c r="B7443" s="7" t="s">
        <v>872</v>
      </c>
      <c r="C7443" s="7" t="s">
        <v>171</v>
      </c>
      <c r="D7443" s="8">
        <v>2017</v>
      </c>
      <c r="E7443" s="7" t="s">
        <v>797</v>
      </c>
      <c r="F7443" s="7" t="s">
        <v>796</v>
      </c>
      <c r="G7443" s="7" t="s">
        <v>702</v>
      </c>
      <c r="H7443" s="7" t="s">
        <v>7</v>
      </c>
      <c r="I7443" s="9">
        <v>3.3102681000000002E-2</v>
      </c>
      <c r="J7443" s="10">
        <v>116.61239999999999</v>
      </c>
      <c r="K7443" s="11">
        <v>4</v>
      </c>
      <c r="L7443" s="11" t="str">
        <f>IF(Tabla134[[#This Row],[Item Weight]]&lt;$U$12,"Poco Peso",IF(Tabla134[[#This Row],[Item Weight]]&lt;$U$13,"Peso Medio","Peso Alto"))</f>
        <v>Peso Medio</v>
      </c>
      <c r="M7443" s="7">
        <v>11.1</v>
      </c>
      <c r="N7443" s="11">
        <f>IF(Tabla134[[#This Row],[Item Weight (Nulos)]]="",VLOOKUP(Tabla134[[#This Row],[Item Identifier]],'Tabla para Nulos'!$A$3:$B$1563,2,FALSE),Tabla134[[#This Row],[Item Weight (Nulos)]])</f>
        <v>11.1</v>
      </c>
      <c r="O7443" s="11" t="str">
        <f>IF(Tabla134[[#This Row],[Item Visibility]]&lt;$U$15,"Poca visibilidad",IF(Tabla134[[#This Row],[Item Visibility]]&lt;$U$16,"Visibilidad media","Mayor visibilidad"))</f>
        <v>Visibilidad media</v>
      </c>
      <c r="P7443" s="11" t="str">
        <f>IF(Tabla134[[#This Row],[Rating]]&lt;2,"Muy Malo",IF(Tabla134[[#This Row],[Rating]]&lt;3,"Malo",IF(Tabla134[[#This Row],[Rating]]&lt;4,"Regular",IF(Tabla134[[#This Row],[Rating]]&lt;5,"Bueno","Excelente"))))</f>
        <v>Bueno</v>
      </c>
    </row>
    <row r="7444" spans="1:16" x14ac:dyDescent="0.2">
      <c r="A7444" s="7" t="s">
        <v>124</v>
      </c>
      <c r="B7444" s="7" t="s">
        <v>180</v>
      </c>
      <c r="C7444" s="7" t="s">
        <v>171</v>
      </c>
      <c r="D7444" s="8">
        <v>2017</v>
      </c>
      <c r="E7444" s="7" t="s">
        <v>797</v>
      </c>
      <c r="F7444" s="7" t="s">
        <v>796</v>
      </c>
      <c r="G7444" s="7" t="s">
        <v>702</v>
      </c>
      <c r="H7444" s="7" t="s">
        <v>7</v>
      </c>
      <c r="I7444" s="9">
        <v>4.1816615000000001E-2</v>
      </c>
      <c r="J7444" s="10">
        <v>254.50139999999999</v>
      </c>
      <c r="K7444" s="11">
        <v>4</v>
      </c>
      <c r="L7444" s="11" t="str">
        <f>IF(Tabla134[[#This Row],[Item Weight]]&lt;$U$12,"Poco Peso",IF(Tabla134[[#This Row],[Item Weight]]&lt;$U$13,"Peso Medio","Peso Alto"))</f>
        <v>Peso Medio</v>
      </c>
      <c r="M7444" s="7">
        <v>13</v>
      </c>
      <c r="N7444" s="11">
        <f>IF(Tabla134[[#This Row],[Item Weight (Nulos)]]="",VLOOKUP(Tabla134[[#This Row],[Item Identifier]],'Tabla para Nulos'!$A$3:$B$1563,2,FALSE),Tabla134[[#This Row],[Item Weight (Nulos)]])</f>
        <v>13</v>
      </c>
      <c r="O7444" s="11" t="str">
        <f>IF(Tabla134[[#This Row],[Item Visibility]]&lt;$U$15,"Poca visibilidad",IF(Tabla134[[#This Row],[Item Visibility]]&lt;$U$16,"Visibilidad media","Mayor visibilidad"))</f>
        <v>Visibilidad media</v>
      </c>
      <c r="P7444" s="11" t="str">
        <f>IF(Tabla134[[#This Row],[Rating]]&lt;2,"Muy Malo",IF(Tabla134[[#This Row],[Rating]]&lt;3,"Malo",IF(Tabla134[[#This Row],[Rating]]&lt;4,"Regular",IF(Tabla134[[#This Row],[Rating]]&lt;5,"Bueno","Excelente"))))</f>
        <v>Bueno</v>
      </c>
    </row>
    <row r="7445" spans="1:16" x14ac:dyDescent="0.2">
      <c r="A7445" s="7" t="s">
        <v>124</v>
      </c>
      <c r="B7445" s="7" t="s">
        <v>871</v>
      </c>
      <c r="C7445" s="7" t="s">
        <v>171</v>
      </c>
      <c r="D7445" s="8">
        <v>2017</v>
      </c>
      <c r="E7445" s="7" t="s">
        <v>797</v>
      </c>
      <c r="F7445" s="7" t="s">
        <v>796</v>
      </c>
      <c r="G7445" s="7" t="s">
        <v>702</v>
      </c>
      <c r="H7445" s="7" t="s">
        <v>7</v>
      </c>
      <c r="I7445" s="9">
        <v>9.2649510000000004E-2</v>
      </c>
      <c r="J7445" s="10">
        <v>157.8604</v>
      </c>
      <c r="K7445" s="11">
        <v>4</v>
      </c>
      <c r="L7445" s="11" t="str">
        <f>IF(Tabla134[[#This Row],[Item Weight]]&lt;$U$12,"Poco Peso",IF(Tabla134[[#This Row],[Item Weight]]&lt;$U$13,"Peso Medio","Peso Alto"))</f>
        <v>Peso Medio</v>
      </c>
      <c r="M7445" s="7">
        <v>13.15</v>
      </c>
      <c r="N7445" s="11">
        <f>IF(Tabla134[[#This Row],[Item Weight (Nulos)]]="",VLOOKUP(Tabla134[[#This Row],[Item Identifier]],'Tabla para Nulos'!$A$3:$B$1563,2,FALSE),Tabla134[[#This Row],[Item Weight (Nulos)]])</f>
        <v>13.15</v>
      </c>
      <c r="O7445" s="11" t="str">
        <f>IF(Tabla134[[#This Row],[Item Visibility]]&lt;$U$15,"Poca visibilidad",IF(Tabla134[[#This Row],[Item Visibility]]&lt;$U$16,"Visibilidad media","Mayor visibilidad"))</f>
        <v>Visibilidad media</v>
      </c>
      <c r="P7445" s="11" t="str">
        <f>IF(Tabla134[[#This Row],[Rating]]&lt;2,"Muy Malo",IF(Tabla134[[#This Row],[Rating]]&lt;3,"Malo",IF(Tabla134[[#This Row],[Rating]]&lt;4,"Regular",IF(Tabla134[[#This Row],[Rating]]&lt;5,"Bueno","Excelente"))))</f>
        <v>Bueno</v>
      </c>
    </row>
    <row r="7446" spans="1:16" x14ac:dyDescent="0.2">
      <c r="A7446" s="7" t="s">
        <v>124</v>
      </c>
      <c r="B7446" s="7" t="s">
        <v>178</v>
      </c>
      <c r="C7446" s="7" t="s">
        <v>171</v>
      </c>
      <c r="D7446" s="8">
        <v>2017</v>
      </c>
      <c r="E7446" s="7" t="s">
        <v>797</v>
      </c>
      <c r="F7446" s="7" t="s">
        <v>796</v>
      </c>
      <c r="G7446" s="7" t="s">
        <v>702</v>
      </c>
      <c r="H7446" s="7" t="s">
        <v>7</v>
      </c>
      <c r="I7446" s="9">
        <v>9.9912730000000002E-3</v>
      </c>
      <c r="J7446" s="10">
        <v>175.53700000000001</v>
      </c>
      <c r="K7446" s="11">
        <v>4</v>
      </c>
      <c r="L7446" s="11" t="str">
        <f>IF(Tabla134[[#This Row],[Item Weight]]&lt;$U$12,"Poco Peso",IF(Tabla134[[#This Row],[Item Weight]]&lt;$U$13,"Peso Medio","Peso Alto"))</f>
        <v>Peso Medio</v>
      </c>
      <c r="M7446" s="7">
        <v>13.6</v>
      </c>
      <c r="N7446" s="11">
        <f>IF(Tabla134[[#This Row],[Item Weight (Nulos)]]="",VLOOKUP(Tabla134[[#This Row],[Item Identifier]],'Tabla para Nulos'!$A$3:$B$1563,2,FALSE),Tabla134[[#This Row],[Item Weight (Nulos)]])</f>
        <v>13.6</v>
      </c>
      <c r="O7446" s="11" t="str">
        <f>IF(Tabla134[[#This Row],[Item Visibility]]&lt;$U$15,"Poca visibilidad",IF(Tabla134[[#This Row],[Item Visibility]]&lt;$U$16,"Visibilidad media","Mayor visibilidad"))</f>
        <v>Poca visibilidad</v>
      </c>
      <c r="P7446" s="11" t="str">
        <f>IF(Tabla134[[#This Row],[Rating]]&lt;2,"Muy Malo",IF(Tabla134[[#This Row],[Rating]]&lt;3,"Malo",IF(Tabla134[[#This Row],[Rating]]&lt;4,"Regular",IF(Tabla134[[#This Row],[Rating]]&lt;5,"Bueno","Excelente"))))</f>
        <v>Bueno</v>
      </c>
    </row>
    <row r="7447" spans="1:16" x14ac:dyDescent="0.2">
      <c r="A7447" s="7" t="s">
        <v>124</v>
      </c>
      <c r="B7447" s="7" t="s">
        <v>176</v>
      </c>
      <c r="C7447" s="7" t="s">
        <v>171</v>
      </c>
      <c r="D7447" s="8">
        <v>2017</v>
      </c>
      <c r="E7447" s="7" t="s">
        <v>797</v>
      </c>
      <c r="F7447" s="7" t="s">
        <v>796</v>
      </c>
      <c r="G7447" s="7" t="s">
        <v>702</v>
      </c>
      <c r="H7447" s="7" t="s">
        <v>7</v>
      </c>
      <c r="I7447" s="9">
        <v>5.9313602999999999E-2</v>
      </c>
      <c r="J7447" s="10">
        <v>238.12479999999999</v>
      </c>
      <c r="K7447" s="11">
        <v>4</v>
      </c>
      <c r="L7447" s="11" t="str">
        <f>IF(Tabla134[[#This Row],[Item Weight]]&lt;$U$12,"Poco Peso",IF(Tabla134[[#This Row],[Item Weight]]&lt;$U$13,"Peso Medio","Peso Alto"))</f>
        <v>Peso Medio</v>
      </c>
      <c r="M7447" s="7">
        <v>15.1</v>
      </c>
      <c r="N7447" s="11">
        <f>IF(Tabla134[[#This Row],[Item Weight (Nulos)]]="",VLOOKUP(Tabla134[[#This Row],[Item Identifier]],'Tabla para Nulos'!$A$3:$B$1563,2,FALSE),Tabla134[[#This Row],[Item Weight (Nulos)]])</f>
        <v>15.1</v>
      </c>
      <c r="O7447" s="11" t="str">
        <f>IF(Tabla134[[#This Row],[Item Visibility]]&lt;$U$15,"Poca visibilidad",IF(Tabla134[[#This Row],[Item Visibility]]&lt;$U$16,"Visibilidad media","Mayor visibilidad"))</f>
        <v>Visibilidad media</v>
      </c>
      <c r="P7447" s="11" t="str">
        <f>IF(Tabla134[[#This Row],[Rating]]&lt;2,"Muy Malo",IF(Tabla134[[#This Row],[Rating]]&lt;3,"Malo",IF(Tabla134[[#This Row],[Rating]]&lt;4,"Regular",IF(Tabla134[[#This Row],[Rating]]&lt;5,"Bueno","Excelente"))))</f>
        <v>Bueno</v>
      </c>
    </row>
    <row r="7448" spans="1:16" x14ac:dyDescent="0.2">
      <c r="A7448" s="7" t="s">
        <v>124</v>
      </c>
      <c r="B7448" s="7" t="s">
        <v>196</v>
      </c>
      <c r="C7448" s="7" t="s">
        <v>171</v>
      </c>
      <c r="D7448" s="8">
        <v>2017</v>
      </c>
      <c r="E7448" s="7" t="s">
        <v>797</v>
      </c>
      <c r="F7448" s="7" t="s">
        <v>796</v>
      </c>
      <c r="G7448" s="7" t="s">
        <v>702</v>
      </c>
      <c r="H7448" s="7" t="s">
        <v>7</v>
      </c>
      <c r="I7448" s="9">
        <v>7.2655379000000006E-2</v>
      </c>
      <c r="J7448" s="10">
        <v>229.86680000000001</v>
      </c>
      <c r="K7448" s="11">
        <v>4</v>
      </c>
      <c r="L7448" s="11" t="str">
        <f>IF(Tabla134[[#This Row],[Item Weight]]&lt;$U$12,"Poco Peso",IF(Tabla134[[#This Row],[Item Weight]]&lt;$U$13,"Peso Medio","Peso Alto"))</f>
        <v>Peso Medio</v>
      </c>
      <c r="M7448" s="7">
        <v>16</v>
      </c>
      <c r="N7448" s="11">
        <f>IF(Tabla134[[#This Row],[Item Weight (Nulos)]]="",VLOOKUP(Tabla134[[#This Row],[Item Identifier]],'Tabla para Nulos'!$A$3:$B$1563,2,FALSE),Tabla134[[#This Row],[Item Weight (Nulos)]])</f>
        <v>16</v>
      </c>
      <c r="O7448" s="11" t="str">
        <f>IF(Tabla134[[#This Row],[Item Visibility]]&lt;$U$15,"Poca visibilidad",IF(Tabla134[[#This Row],[Item Visibility]]&lt;$U$16,"Visibilidad media","Mayor visibilidad"))</f>
        <v>Visibilidad media</v>
      </c>
      <c r="P7448" s="11" t="str">
        <f>IF(Tabla134[[#This Row],[Rating]]&lt;2,"Muy Malo",IF(Tabla134[[#This Row],[Rating]]&lt;3,"Malo",IF(Tabla134[[#This Row],[Rating]]&lt;4,"Regular",IF(Tabla134[[#This Row],[Rating]]&lt;5,"Bueno","Excelente"))))</f>
        <v>Bueno</v>
      </c>
    </row>
    <row r="7449" spans="1:16" x14ac:dyDescent="0.2">
      <c r="A7449" s="7" t="s">
        <v>124</v>
      </c>
      <c r="B7449" s="7" t="s">
        <v>870</v>
      </c>
      <c r="C7449" s="7" t="s">
        <v>171</v>
      </c>
      <c r="D7449" s="8">
        <v>2017</v>
      </c>
      <c r="E7449" s="7" t="s">
        <v>797</v>
      </c>
      <c r="F7449" s="7" t="s">
        <v>796</v>
      </c>
      <c r="G7449" s="7" t="s">
        <v>702</v>
      </c>
      <c r="H7449" s="7" t="s">
        <v>7</v>
      </c>
      <c r="I7449" s="9">
        <v>0</v>
      </c>
      <c r="J7449" s="10">
        <v>190.81620000000001</v>
      </c>
      <c r="K7449" s="11">
        <v>4</v>
      </c>
      <c r="L7449" s="11" t="str">
        <f>IF(Tabla134[[#This Row],[Item Weight]]&lt;$U$12,"Poco Peso",IF(Tabla134[[#This Row],[Item Weight]]&lt;$U$13,"Peso Medio","Peso Alto"))</f>
        <v>Peso Medio</v>
      </c>
      <c r="M7449" s="7">
        <v>16.2</v>
      </c>
      <c r="N7449" s="11">
        <f>IF(Tabla134[[#This Row],[Item Weight (Nulos)]]="",VLOOKUP(Tabla134[[#This Row],[Item Identifier]],'Tabla para Nulos'!$A$3:$B$1563,2,FALSE),Tabla134[[#This Row],[Item Weight (Nulos)]])</f>
        <v>16.2</v>
      </c>
      <c r="O7449" s="11" t="str">
        <f>IF(Tabla134[[#This Row],[Item Visibility]]&lt;$U$15,"Poca visibilidad",IF(Tabla134[[#This Row],[Item Visibility]]&lt;$U$16,"Visibilidad media","Mayor visibilidad"))</f>
        <v>Poca visibilidad</v>
      </c>
      <c r="P7449" s="11" t="str">
        <f>IF(Tabla134[[#This Row],[Rating]]&lt;2,"Muy Malo",IF(Tabla134[[#This Row],[Rating]]&lt;3,"Malo",IF(Tabla134[[#This Row],[Rating]]&lt;4,"Regular",IF(Tabla134[[#This Row],[Rating]]&lt;5,"Bueno","Excelente"))))</f>
        <v>Bueno</v>
      </c>
    </row>
    <row r="7450" spans="1:16" x14ac:dyDescent="0.2">
      <c r="A7450" s="7" t="s">
        <v>124</v>
      </c>
      <c r="B7450" s="7" t="s">
        <v>869</v>
      </c>
      <c r="C7450" s="7" t="s">
        <v>171</v>
      </c>
      <c r="D7450" s="8">
        <v>2017</v>
      </c>
      <c r="E7450" s="7" t="s">
        <v>797</v>
      </c>
      <c r="F7450" s="7" t="s">
        <v>796</v>
      </c>
      <c r="G7450" s="7" t="s">
        <v>702</v>
      </c>
      <c r="H7450" s="7" t="s">
        <v>7</v>
      </c>
      <c r="I7450" s="9">
        <v>3.8730228999999998E-2</v>
      </c>
      <c r="J7450" s="10">
        <v>166.2842</v>
      </c>
      <c r="K7450" s="11">
        <v>4</v>
      </c>
      <c r="L7450" s="11" t="str">
        <f>IF(Tabla134[[#This Row],[Item Weight]]&lt;$U$12,"Poco Peso",IF(Tabla134[[#This Row],[Item Weight]]&lt;$U$13,"Peso Medio","Peso Alto"))</f>
        <v>Peso Alto</v>
      </c>
      <c r="M7450" s="7">
        <v>17.100000000000001</v>
      </c>
      <c r="N7450" s="11">
        <f>IF(Tabla134[[#This Row],[Item Weight (Nulos)]]="",VLOOKUP(Tabla134[[#This Row],[Item Identifier]],'Tabla para Nulos'!$A$3:$B$1563,2,FALSE),Tabla134[[#This Row],[Item Weight (Nulos)]])</f>
        <v>17.100000000000001</v>
      </c>
      <c r="O7450" s="11" t="str">
        <f>IF(Tabla134[[#This Row],[Item Visibility]]&lt;$U$15,"Poca visibilidad",IF(Tabla134[[#This Row],[Item Visibility]]&lt;$U$16,"Visibilidad media","Mayor visibilidad"))</f>
        <v>Visibilidad media</v>
      </c>
      <c r="P7450" s="11" t="str">
        <f>IF(Tabla134[[#This Row],[Rating]]&lt;2,"Muy Malo",IF(Tabla134[[#This Row],[Rating]]&lt;3,"Malo",IF(Tabla134[[#This Row],[Rating]]&lt;4,"Regular",IF(Tabla134[[#This Row],[Rating]]&lt;5,"Bueno","Excelente"))))</f>
        <v>Bueno</v>
      </c>
    </row>
    <row r="7451" spans="1:16" x14ac:dyDescent="0.2">
      <c r="A7451" s="7" t="s">
        <v>124</v>
      </c>
      <c r="B7451" s="7" t="s">
        <v>868</v>
      </c>
      <c r="C7451" s="7" t="s">
        <v>171</v>
      </c>
      <c r="D7451" s="8">
        <v>2017</v>
      </c>
      <c r="E7451" s="7" t="s">
        <v>797</v>
      </c>
      <c r="F7451" s="7" t="s">
        <v>796</v>
      </c>
      <c r="G7451" s="7" t="s">
        <v>702</v>
      </c>
      <c r="H7451" s="7" t="s">
        <v>7</v>
      </c>
      <c r="I7451" s="9">
        <v>0.113497001</v>
      </c>
      <c r="J7451" s="10">
        <v>253.47239999999999</v>
      </c>
      <c r="K7451" s="11">
        <v>4</v>
      </c>
      <c r="L7451" s="11" t="str">
        <f>IF(Tabla134[[#This Row],[Item Weight]]&lt;$U$12,"Poco Peso",IF(Tabla134[[#This Row],[Item Weight]]&lt;$U$13,"Peso Medio","Peso Alto"))</f>
        <v>Peso Alto</v>
      </c>
      <c r="M7451" s="7">
        <v>17.25</v>
      </c>
      <c r="N7451" s="11">
        <f>IF(Tabla134[[#This Row],[Item Weight (Nulos)]]="",VLOOKUP(Tabla134[[#This Row],[Item Identifier]],'Tabla para Nulos'!$A$3:$B$1563,2,FALSE),Tabla134[[#This Row],[Item Weight (Nulos)]])</f>
        <v>17.25</v>
      </c>
      <c r="O7451" s="11" t="str">
        <f>IF(Tabla134[[#This Row],[Item Visibility]]&lt;$U$15,"Poca visibilidad",IF(Tabla134[[#This Row],[Item Visibility]]&lt;$U$16,"Visibilidad media","Mayor visibilidad"))</f>
        <v>Mayor visibilidad</v>
      </c>
      <c r="P7451" s="11" t="str">
        <f>IF(Tabla134[[#This Row],[Rating]]&lt;2,"Muy Malo",IF(Tabla134[[#This Row],[Rating]]&lt;3,"Malo",IF(Tabla134[[#This Row],[Rating]]&lt;4,"Regular",IF(Tabla134[[#This Row],[Rating]]&lt;5,"Bueno","Excelente"))))</f>
        <v>Bueno</v>
      </c>
    </row>
    <row r="7452" spans="1:16" x14ac:dyDescent="0.2">
      <c r="A7452" s="7" t="s">
        <v>124</v>
      </c>
      <c r="B7452" s="7" t="s">
        <v>186</v>
      </c>
      <c r="C7452" s="7" t="s">
        <v>171</v>
      </c>
      <c r="D7452" s="8">
        <v>2017</v>
      </c>
      <c r="E7452" s="7" t="s">
        <v>797</v>
      </c>
      <c r="F7452" s="7" t="s">
        <v>796</v>
      </c>
      <c r="G7452" s="7" t="s">
        <v>702</v>
      </c>
      <c r="H7452" s="7" t="s">
        <v>7</v>
      </c>
      <c r="I7452" s="9">
        <v>1.2651172E-2</v>
      </c>
      <c r="J7452" s="10">
        <v>123.1414</v>
      </c>
      <c r="K7452" s="11">
        <v>4</v>
      </c>
      <c r="L7452" s="11" t="str">
        <f>IF(Tabla134[[#This Row],[Item Weight]]&lt;$U$12,"Poco Peso",IF(Tabla134[[#This Row],[Item Weight]]&lt;$U$13,"Peso Medio","Peso Alto"))</f>
        <v>Peso Alto</v>
      </c>
      <c r="M7452" s="7">
        <v>18.600000000000001</v>
      </c>
      <c r="N7452" s="11">
        <f>IF(Tabla134[[#This Row],[Item Weight (Nulos)]]="",VLOOKUP(Tabla134[[#This Row],[Item Identifier]],'Tabla para Nulos'!$A$3:$B$1563,2,FALSE),Tabla134[[#This Row],[Item Weight (Nulos)]])</f>
        <v>18.600000000000001</v>
      </c>
      <c r="O7452" s="11" t="str">
        <f>IF(Tabla134[[#This Row],[Item Visibility]]&lt;$U$15,"Poca visibilidad",IF(Tabla134[[#This Row],[Item Visibility]]&lt;$U$16,"Visibilidad media","Mayor visibilidad"))</f>
        <v>Poca visibilidad</v>
      </c>
      <c r="P7452" s="11" t="str">
        <f>IF(Tabla134[[#This Row],[Rating]]&lt;2,"Muy Malo",IF(Tabla134[[#This Row],[Rating]]&lt;3,"Malo",IF(Tabla134[[#This Row],[Rating]]&lt;4,"Regular",IF(Tabla134[[#This Row],[Rating]]&lt;5,"Bueno","Excelente"))))</f>
        <v>Bueno</v>
      </c>
    </row>
    <row r="7453" spans="1:16" x14ac:dyDescent="0.2">
      <c r="A7453" s="7" t="s">
        <v>124</v>
      </c>
      <c r="B7453" s="7" t="s">
        <v>618</v>
      </c>
      <c r="C7453" s="7" t="s">
        <v>171</v>
      </c>
      <c r="D7453" s="8">
        <v>2017</v>
      </c>
      <c r="E7453" s="7" t="s">
        <v>797</v>
      </c>
      <c r="F7453" s="7" t="s">
        <v>796</v>
      </c>
      <c r="G7453" s="7" t="s">
        <v>702</v>
      </c>
      <c r="H7453" s="7" t="s">
        <v>7</v>
      </c>
      <c r="I7453" s="9">
        <v>0.129309277</v>
      </c>
      <c r="J7453" s="10">
        <v>188.88720000000001</v>
      </c>
      <c r="K7453" s="11">
        <v>4</v>
      </c>
      <c r="L7453" s="11" t="str">
        <f>IF(Tabla134[[#This Row],[Item Weight]]&lt;$U$12,"Poco Peso",IF(Tabla134[[#This Row],[Item Weight]]&lt;$U$13,"Peso Medio","Peso Alto"))</f>
        <v>Peso Alto</v>
      </c>
      <c r="M7453" s="7">
        <v>19</v>
      </c>
      <c r="N7453" s="11">
        <f>IF(Tabla134[[#This Row],[Item Weight (Nulos)]]="",VLOOKUP(Tabla134[[#This Row],[Item Identifier]],'Tabla para Nulos'!$A$3:$B$1563,2,FALSE),Tabla134[[#This Row],[Item Weight (Nulos)]])</f>
        <v>19</v>
      </c>
      <c r="O7453" s="11" t="str">
        <f>IF(Tabla134[[#This Row],[Item Visibility]]&lt;$U$15,"Poca visibilidad",IF(Tabla134[[#This Row],[Item Visibility]]&lt;$U$16,"Visibilidad media","Mayor visibilidad"))</f>
        <v>Mayor visibilidad</v>
      </c>
      <c r="P7453" s="11" t="str">
        <f>IF(Tabla134[[#This Row],[Rating]]&lt;2,"Muy Malo",IF(Tabla134[[#This Row],[Rating]]&lt;3,"Malo",IF(Tabla134[[#This Row],[Rating]]&lt;4,"Regular",IF(Tabla134[[#This Row],[Rating]]&lt;5,"Bueno","Excelente"))))</f>
        <v>Bueno</v>
      </c>
    </row>
    <row r="7454" spans="1:16" x14ac:dyDescent="0.2">
      <c r="A7454" s="7" t="s">
        <v>124</v>
      </c>
      <c r="B7454" s="7" t="s">
        <v>430</v>
      </c>
      <c r="C7454" s="7" t="s">
        <v>171</v>
      </c>
      <c r="D7454" s="8">
        <v>2017</v>
      </c>
      <c r="E7454" s="7" t="s">
        <v>797</v>
      </c>
      <c r="F7454" s="7" t="s">
        <v>796</v>
      </c>
      <c r="G7454" s="7" t="s">
        <v>702</v>
      </c>
      <c r="H7454" s="7" t="s">
        <v>7</v>
      </c>
      <c r="I7454" s="9">
        <v>4.1220035000000002E-2</v>
      </c>
      <c r="J7454" s="10">
        <v>131.23099999999999</v>
      </c>
      <c r="K7454" s="11">
        <v>4</v>
      </c>
      <c r="L7454" s="11" t="str">
        <f>IF(Tabla134[[#This Row],[Item Weight]]&lt;$U$12,"Poco Peso",IF(Tabla134[[#This Row],[Item Weight]]&lt;$U$13,"Peso Medio","Peso Alto"))</f>
        <v>Peso Alto</v>
      </c>
      <c r="M7454" s="7">
        <v>19.2</v>
      </c>
      <c r="N7454" s="11">
        <f>IF(Tabla134[[#This Row],[Item Weight (Nulos)]]="",VLOOKUP(Tabla134[[#This Row],[Item Identifier]],'Tabla para Nulos'!$A$3:$B$1563,2,FALSE),Tabla134[[#This Row],[Item Weight (Nulos)]])</f>
        <v>19.2</v>
      </c>
      <c r="O7454" s="11" t="str">
        <f>IF(Tabla134[[#This Row],[Item Visibility]]&lt;$U$15,"Poca visibilidad",IF(Tabla134[[#This Row],[Item Visibility]]&lt;$U$16,"Visibilidad media","Mayor visibilidad"))</f>
        <v>Visibilidad media</v>
      </c>
      <c r="P7454" s="11" t="str">
        <f>IF(Tabla134[[#This Row],[Rating]]&lt;2,"Muy Malo",IF(Tabla134[[#This Row],[Rating]]&lt;3,"Malo",IF(Tabla134[[#This Row],[Rating]]&lt;4,"Regular",IF(Tabla134[[#This Row],[Rating]]&lt;5,"Bueno","Excelente"))))</f>
        <v>Bueno</v>
      </c>
    </row>
    <row r="7455" spans="1:16" x14ac:dyDescent="0.2">
      <c r="A7455" s="7" t="s">
        <v>124</v>
      </c>
      <c r="B7455" s="7" t="s">
        <v>867</v>
      </c>
      <c r="C7455" s="7" t="s">
        <v>171</v>
      </c>
      <c r="D7455" s="8">
        <v>2017</v>
      </c>
      <c r="E7455" s="7" t="s">
        <v>797</v>
      </c>
      <c r="F7455" s="7" t="s">
        <v>796</v>
      </c>
      <c r="G7455" s="7" t="s">
        <v>702</v>
      </c>
      <c r="H7455" s="7" t="s">
        <v>7</v>
      </c>
      <c r="I7455" s="9">
        <v>1.572192E-2</v>
      </c>
      <c r="J7455" s="10">
        <v>185.66079999999999</v>
      </c>
      <c r="K7455" s="11">
        <v>4</v>
      </c>
      <c r="L7455" s="11" t="str">
        <f>IF(Tabla134[[#This Row],[Item Weight]]&lt;$U$12,"Poco Peso",IF(Tabla134[[#This Row],[Item Weight]]&lt;$U$13,"Peso Medio","Peso Alto"))</f>
        <v>Peso Alto</v>
      </c>
      <c r="M7455" s="7">
        <v>19.5</v>
      </c>
      <c r="N7455" s="11">
        <f>IF(Tabla134[[#This Row],[Item Weight (Nulos)]]="",VLOOKUP(Tabla134[[#This Row],[Item Identifier]],'Tabla para Nulos'!$A$3:$B$1563,2,FALSE),Tabla134[[#This Row],[Item Weight (Nulos)]])</f>
        <v>19.5</v>
      </c>
      <c r="O7455" s="11" t="str">
        <f>IF(Tabla134[[#This Row],[Item Visibility]]&lt;$U$15,"Poca visibilidad",IF(Tabla134[[#This Row],[Item Visibility]]&lt;$U$16,"Visibilidad media","Mayor visibilidad"))</f>
        <v>Poca visibilidad</v>
      </c>
      <c r="P7455" s="11" t="str">
        <f>IF(Tabla134[[#This Row],[Rating]]&lt;2,"Muy Malo",IF(Tabla134[[#This Row],[Rating]]&lt;3,"Malo",IF(Tabla134[[#This Row],[Rating]]&lt;4,"Regular",IF(Tabla134[[#This Row],[Rating]]&lt;5,"Bueno","Excelente"))))</f>
        <v>Bueno</v>
      </c>
    </row>
    <row r="7456" spans="1:16" x14ac:dyDescent="0.2">
      <c r="A7456" s="7" t="s">
        <v>124</v>
      </c>
      <c r="B7456" s="7" t="s">
        <v>866</v>
      </c>
      <c r="C7456" s="7" t="s">
        <v>171</v>
      </c>
      <c r="D7456" s="8">
        <v>2017</v>
      </c>
      <c r="E7456" s="7" t="s">
        <v>797</v>
      </c>
      <c r="F7456" s="7" t="s">
        <v>796</v>
      </c>
      <c r="G7456" s="7" t="s">
        <v>702</v>
      </c>
      <c r="H7456" s="7" t="s">
        <v>7</v>
      </c>
      <c r="I7456" s="9">
        <v>4.1283360999999998E-2</v>
      </c>
      <c r="J7456" s="10">
        <v>87.051400000000001</v>
      </c>
      <c r="K7456" s="11">
        <v>4</v>
      </c>
      <c r="L7456" s="11" t="str">
        <f>IF(Tabla134[[#This Row],[Item Weight]]&lt;$U$12,"Poco Peso",IF(Tabla134[[#This Row],[Item Weight]]&lt;$U$13,"Peso Medio","Peso Alto"))</f>
        <v>Peso Alto</v>
      </c>
      <c r="M7456" s="7">
        <v>19.600000000000001</v>
      </c>
      <c r="N7456" s="11">
        <f>IF(Tabla134[[#This Row],[Item Weight (Nulos)]]="",VLOOKUP(Tabla134[[#This Row],[Item Identifier]],'Tabla para Nulos'!$A$3:$B$1563,2,FALSE),Tabla134[[#This Row],[Item Weight (Nulos)]])</f>
        <v>19.600000000000001</v>
      </c>
      <c r="O7456" s="11" t="str">
        <f>IF(Tabla134[[#This Row],[Item Visibility]]&lt;$U$15,"Poca visibilidad",IF(Tabla134[[#This Row],[Item Visibility]]&lt;$U$16,"Visibilidad media","Mayor visibilidad"))</f>
        <v>Visibilidad media</v>
      </c>
      <c r="P7456" s="11" t="str">
        <f>IF(Tabla134[[#This Row],[Rating]]&lt;2,"Muy Malo",IF(Tabla134[[#This Row],[Rating]]&lt;3,"Malo",IF(Tabla134[[#This Row],[Rating]]&lt;4,"Regular",IF(Tabla134[[#This Row],[Rating]]&lt;5,"Bueno","Excelente"))))</f>
        <v>Bueno</v>
      </c>
    </row>
    <row r="7457" spans="1:16" x14ac:dyDescent="0.2">
      <c r="A7457" s="7" t="s">
        <v>124</v>
      </c>
      <c r="B7457" s="7" t="s">
        <v>613</v>
      </c>
      <c r="C7457" s="7" t="s">
        <v>171</v>
      </c>
      <c r="D7457" s="8">
        <v>2017</v>
      </c>
      <c r="E7457" s="7" t="s">
        <v>797</v>
      </c>
      <c r="F7457" s="7" t="s">
        <v>796</v>
      </c>
      <c r="G7457" s="7" t="s">
        <v>702</v>
      </c>
      <c r="H7457" s="7" t="s">
        <v>7</v>
      </c>
      <c r="I7457" s="9">
        <v>2.5948349999999998E-2</v>
      </c>
      <c r="J7457" s="10">
        <v>180.0976</v>
      </c>
      <c r="K7457" s="11">
        <v>4</v>
      </c>
      <c r="L7457" s="11" t="str">
        <f>IF(Tabla134[[#This Row],[Item Weight]]&lt;$U$12,"Poco Peso",IF(Tabla134[[#This Row],[Item Weight]]&lt;$U$13,"Peso Medio","Peso Alto"))</f>
        <v>Peso Alto</v>
      </c>
      <c r="M7457" s="7">
        <v>20.25</v>
      </c>
      <c r="N7457" s="11">
        <f>IF(Tabla134[[#This Row],[Item Weight (Nulos)]]="",VLOOKUP(Tabla134[[#This Row],[Item Identifier]],'Tabla para Nulos'!$A$3:$B$1563,2,FALSE),Tabla134[[#This Row],[Item Weight (Nulos)]])</f>
        <v>20.25</v>
      </c>
      <c r="O7457" s="11" t="str">
        <f>IF(Tabla134[[#This Row],[Item Visibility]]&lt;$U$15,"Poca visibilidad",IF(Tabla134[[#This Row],[Item Visibility]]&lt;$U$16,"Visibilidad media","Mayor visibilidad"))</f>
        <v>Poca visibilidad</v>
      </c>
      <c r="P7457" s="11" t="str">
        <f>IF(Tabla134[[#This Row],[Rating]]&lt;2,"Muy Malo",IF(Tabla134[[#This Row],[Rating]]&lt;3,"Malo",IF(Tabla134[[#This Row],[Rating]]&lt;4,"Regular",IF(Tabla134[[#This Row],[Rating]]&lt;5,"Bueno","Excelente"))))</f>
        <v>Bueno</v>
      </c>
    </row>
    <row r="7458" spans="1:16" x14ac:dyDescent="0.2">
      <c r="A7458" s="7" t="s">
        <v>124</v>
      </c>
      <c r="B7458" s="7" t="s">
        <v>425</v>
      </c>
      <c r="C7458" s="7" t="s">
        <v>171</v>
      </c>
      <c r="D7458" s="8">
        <v>2017</v>
      </c>
      <c r="E7458" s="7" t="s">
        <v>797</v>
      </c>
      <c r="F7458" s="7" t="s">
        <v>796</v>
      </c>
      <c r="G7458" s="7" t="s">
        <v>702</v>
      </c>
      <c r="H7458" s="7" t="s">
        <v>7</v>
      </c>
      <c r="I7458" s="9">
        <v>2.6894769999999998E-2</v>
      </c>
      <c r="J7458" s="10">
        <v>76.735399999999998</v>
      </c>
      <c r="K7458" s="11">
        <v>4</v>
      </c>
      <c r="L7458" s="11" t="str">
        <f>IF(Tabla134[[#This Row],[Item Weight]]&lt;$U$12,"Poco Peso",IF(Tabla134[[#This Row],[Item Weight]]&lt;$U$13,"Peso Medio","Peso Alto"))</f>
        <v>Peso Alto</v>
      </c>
      <c r="M7458" s="7">
        <v>20.7</v>
      </c>
      <c r="N7458" s="11">
        <f>IF(Tabla134[[#This Row],[Item Weight (Nulos)]]="",VLOOKUP(Tabla134[[#This Row],[Item Identifier]],'Tabla para Nulos'!$A$3:$B$1563,2,FALSE),Tabla134[[#This Row],[Item Weight (Nulos)]])</f>
        <v>20.7</v>
      </c>
      <c r="O7458" s="11" t="str">
        <f>IF(Tabla134[[#This Row],[Item Visibility]]&lt;$U$15,"Poca visibilidad",IF(Tabla134[[#This Row],[Item Visibility]]&lt;$U$16,"Visibilidad media","Mayor visibilidad"))</f>
        <v>Poca visibilidad</v>
      </c>
      <c r="P7458" s="11" t="str">
        <f>IF(Tabla134[[#This Row],[Rating]]&lt;2,"Muy Malo",IF(Tabla134[[#This Row],[Rating]]&lt;3,"Malo",IF(Tabla134[[#This Row],[Rating]]&lt;4,"Regular",IF(Tabla134[[#This Row],[Rating]]&lt;5,"Bueno","Excelente"))))</f>
        <v>Bueno</v>
      </c>
    </row>
    <row r="7459" spans="1:16" x14ac:dyDescent="0.2">
      <c r="A7459" s="7" t="s">
        <v>124</v>
      </c>
      <c r="B7459" s="7" t="s">
        <v>865</v>
      </c>
      <c r="C7459" s="7" t="s">
        <v>47</v>
      </c>
      <c r="D7459" s="8">
        <v>2017</v>
      </c>
      <c r="E7459" s="7" t="s">
        <v>797</v>
      </c>
      <c r="F7459" s="7" t="s">
        <v>796</v>
      </c>
      <c r="G7459" s="7" t="s">
        <v>702</v>
      </c>
      <c r="H7459" s="7" t="s">
        <v>7</v>
      </c>
      <c r="I7459" s="9">
        <v>0.11942805200000001</v>
      </c>
      <c r="J7459" s="10">
        <v>190.85300000000001</v>
      </c>
      <c r="K7459" s="11">
        <v>4</v>
      </c>
      <c r="L7459" s="11" t="str">
        <f>IF(Tabla134[[#This Row],[Item Weight]]&lt;$U$12,"Poco Peso",IF(Tabla134[[#This Row],[Item Weight]]&lt;$U$13,"Peso Medio","Peso Alto"))</f>
        <v>Poco Peso</v>
      </c>
      <c r="M7459" s="7">
        <v>8.1549999999999994</v>
      </c>
      <c r="N7459" s="11">
        <f>IF(Tabla134[[#This Row],[Item Weight (Nulos)]]="",VLOOKUP(Tabla134[[#This Row],[Item Identifier]],'Tabla para Nulos'!$A$3:$B$1563,2,FALSE),Tabla134[[#This Row],[Item Weight (Nulos)]])</f>
        <v>8.1549999999999994</v>
      </c>
      <c r="O7459" s="11" t="str">
        <f>IF(Tabla134[[#This Row],[Item Visibility]]&lt;$U$15,"Poca visibilidad",IF(Tabla134[[#This Row],[Item Visibility]]&lt;$U$16,"Visibilidad media","Mayor visibilidad"))</f>
        <v>Mayor visibilidad</v>
      </c>
      <c r="P7459" s="11" t="str">
        <f>IF(Tabla134[[#This Row],[Rating]]&lt;2,"Muy Malo",IF(Tabla134[[#This Row],[Rating]]&lt;3,"Malo",IF(Tabla134[[#This Row],[Rating]]&lt;4,"Regular",IF(Tabla134[[#This Row],[Rating]]&lt;5,"Bueno","Excelente"))))</f>
        <v>Bueno</v>
      </c>
    </row>
    <row r="7460" spans="1:16" x14ac:dyDescent="0.2">
      <c r="A7460" s="7" t="s">
        <v>124</v>
      </c>
      <c r="B7460" s="7" t="s">
        <v>611</v>
      </c>
      <c r="C7460" s="7" t="s">
        <v>47</v>
      </c>
      <c r="D7460" s="8">
        <v>2017</v>
      </c>
      <c r="E7460" s="7" t="s">
        <v>797</v>
      </c>
      <c r="F7460" s="7" t="s">
        <v>796</v>
      </c>
      <c r="G7460" s="7" t="s">
        <v>702</v>
      </c>
      <c r="H7460" s="7" t="s">
        <v>7</v>
      </c>
      <c r="I7460" s="9">
        <v>2.7059264E-2</v>
      </c>
      <c r="J7460" s="10">
        <v>76.466999999999999</v>
      </c>
      <c r="K7460" s="11">
        <v>4</v>
      </c>
      <c r="L7460" s="11" t="str">
        <f>IF(Tabla134[[#This Row],[Item Weight]]&lt;$U$12,"Poco Peso",IF(Tabla134[[#This Row],[Item Weight]]&lt;$U$13,"Peso Medio","Peso Alto"))</f>
        <v>Peso Medio</v>
      </c>
      <c r="M7460" s="7">
        <v>10.1</v>
      </c>
      <c r="N7460" s="11">
        <f>IF(Tabla134[[#This Row],[Item Weight (Nulos)]]="",VLOOKUP(Tabla134[[#This Row],[Item Identifier]],'Tabla para Nulos'!$A$3:$B$1563,2,FALSE),Tabla134[[#This Row],[Item Weight (Nulos)]])</f>
        <v>10.1</v>
      </c>
      <c r="O7460" s="11" t="str">
        <f>IF(Tabla134[[#This Row],[Item Visibility]]&lt;$U$15,"Poca visibilidad",IF(Tabla134[[#This Row],[Item Visibility]]&lt;$U$16,"Visibilidad media","Mayor visibilidad"))</f>
        <v>Visibilidad media</v>
      </c>
      <c r="P7460" s="11" t="str">
        <f>IF(Tabla134[[#This Row],[Rating]]&lt;2,"Muy Malo",IF(Tabla134[[#This Row],[Rating]]&lt;3,"Malo",IF(Tabla134[[#This Row],[Rating]]&lt;4,"Regular",IF(Tabla134[[#This Row],[Rating]]&lt;5,"Bueno","Excelente"))))</f>
        <v>Bueno</v>
      </c>
    </row>
    <row r="7461" spans="1:16" x14ac:dyDescent="0.2">
      <c r="A7461" s="7" t="s">
        <v>124</v>
      </c>
      <c r="B7461" s="7" t="s">
        <v>756</v>
      </c>
      <c r="C7461" s="7" t="s">
        <v>47</v>
      </c>
      <c r="D7461" s="8">
        <v>2017</v>
      </c>
      <c r="E7461" s="7" t="s">
        <v>797</v>
      </c>
      <c r="F7461" s="7" t="s">
        <v>796</v>
      </c>
      <c r="G7461" s="7" t="s">
        <v>702</v>
      </c>
      <c r="H7461" s="7" t="s">
        <v>7</v>
      </c>
      <c r="I7461" s="9">
        <v>9.8395215999999994E-2</v>
      </c>
      <c r="J7461" s="10">
        <v>100.80419999999999</v>
      </c>
      <c r="K7461" s="11">
        <v>4</v>
      </c>
      <c r="L7461" s="11" t="str">
        <f>IF(Tabla134[[#This Row],[Item Weight]]&lt;$U$12,"Poco Peso",IF(Tabla134[[#This Row],[Item Weight]]&lt;$U$13,"Peso Medio","Peso Alto"))</f>
        <v>Peso Medio</v>
      </c>
      <c r="M7461" s="7">
        <v>10.8</v>
      </c>
      <c r="N7461" s="11">
        <f>IF(Tabla134[[#This Row],[Item Weight (Nulos)]]="",VLOOKUP(Tabla134[[#This Row],[Item Identifier]],'Tabla para Nulos'!$A$3:$B$1563,2,FALSE),Tabla134[[#This Row],[Item Weight (Nulos)]])</f>
        <v>10.8</v>
      </c>
      <c r="O7461" s="11" t="str">
        <f>IF(Tabla134[[#This Row],[Item Visibility]]&lt;$U$15,"Poca visibilidad",IF(Tabla134[[#This Row],[Item Visibility]]&lt;$U$16,"Visibilidad media","Mayor visibilidad"))</f>
        <v>Mayor visibilidad</v>
      </c>
      <c r="P7461" s="11" t="str">
        <f>IF(Tabla134[[#This Row],[Rating]]&lt;2,"Muy Malo",IF(Tabla134[[#This Row],[Rating]]&lt;3,"Malo",IF(Tabla134[[#This Row],[Rating]]&lt;4,"Regular",IF(Tabla134[[#This Row],[Rating]]&lt;5,"Bueno","Excelente"))))</f>
        <v>Bueno</v>
      </c>
    </row>
    <row r="7462" spans="1:16" x14ac:dyDescent="0.2">
      <c r="A7462" s="7" t="s">
        <v>124</v>
      </c>
      <c r="B7462" s="7" t="s">
        <v>609</v>
      </c>
      <c r="C7462" s="7" t="s">
        <v>47</v>
      </c>
      <c r="D7462" s="8">
        <v>2017</v>
      </c>
      <c r="E7462" s="7" t="s">
        <v>797</v>
      </c>
      <c r="F7462" s="7" t="s">
        <v>796</v>
      </c>
      <c r="G7462" s="7" t="s">
        <v>702</v>
      </c>
      <c r="H7462" s="7" t="s">
        <v>7</v>
      </c>
      <c r="I7462" s="9">
        <v>5.2329172E-2</v>
      </c>
      <c r="J7462" s="10">
        <v>243.15119999999999</v>
      </c>
      <c r="K7462" s="11">
        <v>4</v>
      </c>
      <c r="L7462" s="11" t="str">
        <f>IF(Tabla134[[#This Row],[Item Weight]]&lt;$U$12,"Poco Peso",IF(Tabla134[[#This Row],[Item Weight]]&lt;$U$13,"Peso Medio","Peso Alto"))</f>
        <v>Peso Medio</v>
      </c>
      <c r="M7462" s="7">
        <v>15.1</v>
      </c>
      <c r="N7462" s="11">
        <f>IF(Tabla134[[#This Row],[Item Weight (Nulos)]]="",VLOOKUP(Tabla134[[#This Row],[Item Identifier]],'Tabla para Nulos'!$A$3:$B$1563,2,FALSE),Tabla134[[#This Row],[Item Weight (Nulos)]])</f>
        <v>15.1</v>
      </c>
      <c r="O7462" s="11" t="str">
        <f>IF(Tabla134[[#This Row],[Item Visibility]]&lt;$U$15,"Poca visibilidad",IF(Tabla134[[#This Row],[Item Visibility]]&lt;$U$16,"Visibilidad media","Mayor visibilidad"))</f>
        <v>Visibilidad media</v>
      </c>
      <c r="P7462" s="11" t="str">
        <f>IF(Tabla134[[#This Row],[Rating]]&lt;2,"Muy Malo",IF(Tabla134[[#This Row],[Rating]]&lt;3,"Malo",IF(Tabla134[[#This Row],[Rating]]&lt;4,"Regular",IF(Tabla134[[#This Row],[Rating]]&lt;5,"Bueno","Excelente"))))</f>
        <v>Bueno</v>
      </c>
    </row>
    <row r="7463" spans="1:16" x14ac:dyDescent="0.2">
      <c r="A7463" s="7" t="s">
        <v>124</v>
      </c>
      <c r="B7463" s="7" t="s">
        <v>864</v>
      </c>
      <c r="C7463" s="7" t="s">
        <v>47</v>
      </c>
      <c r="D7463" s="8">
        <v>2017</v>
      </c>
      <c r="E7463" s="7" t="s">
        <v>797</v>
      </c>
      <c r="F7463" s="7" t="s">
        <v>796</v>
      </c>
      <c r="G7463" s="7" t="s">
        <v>702</v>
      </c>
      <c r="H7463" s="7" t="s">
        <v>7</v>
      </c>
      <c r="I7463" s="9">
        <v>3.6031136999999998E-2</v>
      </c>
      <c r="J7463" s="10">
        <v>60.456200000000003</v>
      </c>
      <c r="K7463" s="11">
        <v>4</v>
      </c>
      <c r="L7463" s="11" t="str">
        <f>IF(Tabla134[[#This Row],[Item Weight]]&lt;$U$12,"Poco Peso",IF(Tabla134[[#This Row],[Item Weight]]&lt;$U$13,"Peso Medio","Peso Alto"))</f>
        <v>Peso Alto</v>
      </c>
      <c r="M7463" s="7">
        <v>18.850000000000001</v>
      </c>
      <c r="N7463" s="11">
        <f>IF(Tabla134[[#This Row],[Item Weight (Nulos)]]="",VLOOKUP(Tabla134[[#This Row],[Item Identifier]],'Tabla para Nulos'!$A$3:$B$1563,2,FALSE),Tabla134[[#This Row],[Item Weight (Nulos)]])</f>
        <v>18.850000000000001</v>
      </c>
      <c r="O7463" s="11" t="str">
        <f>IF(Tabla134[[#This Row],[Item Visibility]]&lt;$U$15,"Poca visibilidad",IF(Tabla134[[#This Row],[Item Visibility]]&lt;$U$16,"Visibilidad media","Mayor visibilidad"))</f>
        <v>Visibilidad media</v>
      </c>
      <c r="P7463" s="11" t="str">
        <f>IF(Tabla134[[#This Row],[Rating]]&lt;2,"Muy Malo",IF(Tabla134[[#This Row],[Rating]]&lt;3,"Malo",IF(Tabla134[[#This Row],[Rating]]&lt;4,"Regular",IF(Tabla134[[#This Row],[Rating]]&lt;5,"Bueno","Excelente"))))</f>
        <v>Bueno</v>
      </c>
    </row>
    <row r="7464" spans="1:16" x14ac:dyDescent="0.2">
      <c r="A7464" s="7" t="s">
        <v>124</v>
      </c>
      <c r="B7464" s="7" t="s">
        <v>863</v>
      </c>
      <c r="C7464" s="7" t="s">
        <v>165</v>
      </c>
      <c r="D7464" s="8">
        <v>2017</v>
      </c>
      <c r="E7464" s="7" t="s">
        <v>797</v>
      </c>
      <c r="F7464" s="7" t="s">
        <v>796</v>
      </c>
      <c r="G7464" s="7" t="s">
        <v>702</v>
      </c>
      <c r="H7464" s="7" t="s">
        <v>7</v>
      </c>
      <c r="I7464" s="9">
        <v>0.120258245</v>
      </c>
      <c r="J7464" s="10">
        <v>141.547</v>
      </c>
      <c r="K7464" s="11">
        <v>4</v>
      </c>
      <c r="L7464" s="11" t="str">
        <f>IF(Tabla134[[#This Row],[Item Weight]]&lt;$U$12,"Poco Peso",IF(Tabla134[[#This Row],[Item Weight]]&lt;$U$13,"Peso Medio","Peso Alto"))</f>
        <v>Poco Peso</v>
      </c>
      <c r="M7464" s="7">
        <v>7.39</v>
      </c>
      <c r="N7464" s="11">
        <f>IF(Tabla134[[#This Row],[Item Weight (Nulos)]]="",VLOOKUP(Tabla134[[#This Row],[Item Identifier]],'Tabla para Nulos'!$A$3:$B$1563,2,FALSE),Tabla134[[#This Row],[Item Weight (Nulos)]])</f>
        <v>7.39</v>
      </c>
      <c r="O7464" s="11" t="str">
        <f>IF(Tabla134[[#This Row],[Item Visibility]]&lt;$U$15,"Poca visibilidad",IF(Tabla134[[#This Row],[Item Visibility]]&lt;$U$16,"Visibilidad media","Mayor visibilidad"))</f>
        <v>Mayor visibilidad</v>
      </c>
      <c r="P7464" s="11" t="str">
        <f>IF(Tabla134[[#This Row],[Rating]]&lt;2,"Muy Malo",IF(Tabla134[[#This Row],[Rating]]&lt;3,"Malo",IF(Tabla134[[#This Row],[Rating]]&lt;4,"Regular",IF(Tabla134[[#This Row],[Rating]]&lt;5,"Bueno","Excelente"))))</f>
        <v>Bueno</v>
      </c>
    </row>
    <row r="7465" spans="1:16" x14ac:dyDescent="0.2">
      <c r="A7465" s="7" t="s">
        <v>124</v>
      </c>
      <c r="B7465" s="7" t="s">
        <v>862</v>
      </c>
      <c r="C7465" s="7" t="s">
        <v>165</v>
      </c>
      <c r="D7465" s="8">
        <v>2017</v>
      </c>
      <c r="E7465" s="7" t="s">
        <v>797</v>
      </c>
      <c r="F7465" s="7" t="s">
        <v>796</v>
      </c>
      <c r="G7465" s="7" t="s">
        <v>702</v>
      </c>
      <c r="H7465" s="7" t="s">
        <v>7</v>
      </c>
      <c r="I7465" s="9">
        <v>9.0448533999999997E-2</v>
      </c>
      <c r="J7465" s="10">
        <v>194.5478</v>
      </c>
      <c r="K7465" s="11">
        <v>4</v>
      </c>
      <c r="L7465" s="11" t="str">
        <f>IF(Tabla134[[#This Row],[Item Weight]]&lt;$U$12,"Poco Peso",IF(Tabla134[[#This Row],[Item Weight]]&lt;$U$13,"Peso Medio","Peso Alto"))</f>
        <v>Peso Medio</v>
      </c>
      <c r="M7465" s="7">
        <v>9.8000000000000007</v>
      </c>
      <c r="N7465" s="11">
        <f>IF(Tabla134[[#This Row],[Item Weight (Nulos)]]="",VLOOKUP(Tabla134[[#This Row],[Item Identifier]],'Tabla para Nulos'!$A$3:$B$1563,2,FALSE),Tabla134[[#This Row],[Item Weight (Nulos)]])</f>
        <v>9.8000000000000007</v>
      </c>
      <c r="O7465" s="11" t="str">
        <f>IF(Tabla134[[#This Row],[Item Visibility]]&lt;$U$15,"Poca visibilidad",IF(Tabla134[[#This Row],[Item Visibility]]&lt;$U$16,"Visibilidad media","Mayor visibilidad"))</f>
        <v>Visibilidad media</v>
      </c>
      <c r="P7465" s="11" t="str">
        <f>IF(Tabla134[[#This Row],[Rating]]&lt;2,"Muy Malo",IF(Tabla134[[#This Row],[Rating]]&lt;3,"Malo",IF(Tabla134[[#This Row],[Rating]]&lt;4,"Regular",IF(Tabla134[[#This Row],[Rating]]&lt;5,"Bueno","Excelente"))))</f>
        <v>Bueno</v>
      </c>
    </row>
    <row r="7466" spans="1:16" x14ac:dyDescent="0.2">
      <c r="A7466" s="7" t="s">
        <v>124</v>
      </c>
      <c r="B7466" s="7" t="s">
        <v>861</v>
      </c>
      <c r="C7466" s="7" t="s">
        <v>165</v>
      </c>
      <c r="D7466" s="8">
        <v>2017</v>
      </c>
      <c r="E7466" s="7" t="s">
        <v>797</v>
      </c>
      <c r="F7466" s="7" t="s">
        <v>796</v>
      </c>
      <c r="G7466" s="7" t="s">
        <v>702</v>
      </c>
      <c r="H7466" s="7" t="s">
        <v>7</v>
      </c>
      <c r="I7466" s="9">
        <v>6.4648460000000005E-2</v>
      </c>
      <c r="J7466" s="10">
        <v>253.404</v>
      </c>
      <c r="K7466" s="11">
        <v>4</v>
      </c>
      <c r="L7466" s="11" t="str">
        <f>IF(Tabla134[[#This Row],[Item Weight]]&lt;$U$12,"Poco Peso",IF(Tabla134[[#This Row],[Item Weight]]&lt;$U$13,"Peso Medio","Peso Alto"))</f>
        <v>Peso Medio</v>
      </c>
      <c r="M7466" s="7">
        <v>12.15</v>
      </c>
      <c r="N7466" s="11">
        <f>IF(Tabla134[[#This Row],[Item Weight (Nulos)]]="",VLOOKUP(Tabla134[[#This Row],[Item Identifier]],'Tabla para Nulos'!$A$3:$B$1563,2,FALSE),Tabla134[[#This Row],[Item Weight (Nulos)]])</f>
        <v>12.15</v>
      </c>
      <c r="O7466" s="11" t="str">
        <f>IF(Tabla134[[#This Row],[Item Visibility]]&lt;$U$15,"Poca visibilidad",IF(Tabla134[[#This Row],[Item Visibility]]&lt;$U$16,"Visibilidad media","Mayor visibilidad"))</f>
        <v>Visibilidad media</v>
      </c>
      <c r="P7466" s="11" t="str">
        <f>IF(Tabla134[[#This Row],[Rating]]&lt;2,"Muy Malo",IF(Tabla134[[#This Row],[Rating]]&lt;3,"Malo",IF(Tabla134[[#This Row],[Rating]]&lt;4,"Regular",IF(Tabla134[[#This Row],[Rating]]&lt;5,"Bueno","Excelente"))))</f>
        <v>Bueno</v>
      </c>
    </row>
    <row r="7467" spans="1:16" x14ac:dyDescent="0.2">
      <c r="A7467" s="7" t="s">
        <v>124</v>
      </c>
      <c r="B7467" s="7" t="s">
        <v>755</v>
      </c>
      <c r="C7467" s="7" t="s">
        <v>165</v>
      </c>
      <c r="D7467" s="8">
        <v>2017</v>
      </c>
      <c r="E7467" s="7" t="s">
        <v>797</v>
      </c>
      <c r="F7467" s="7" t="s">
        <v>796</v>
      </c>
      <c r="G7467" s="7" t="s">
        <v>702</v>
      </c>
      <c r="H7467" s="7" t="s">
        <v>7</v>
      </c>
      <c r="I7467" s="9">
        <v>0</v>
      </c>
      <c r="J7467" s="10">
        <v>53.861400000000003</v>
      </c>
      <c r="K7467" s="11">
        <v>4</v>
      </c>
      <c r="L7467" s="11" t="str">
        <f>IF(Tabla134[[#This Row],[Item Weight]]&lt;$U$12,"Poco Peso",IF(Tabla134[[#This Row],[Item Weight]]&lt;$U$13,"Peso Medio","Peso Alto"))</f>
        <v>Peso Medio</v>
      </c>
      <c r="M7467" s="7">
        <v>14.65</v>
      </c>
      <c r="N7467" s="11">
        <f>IF(Tabla134[[#This Row],[Item Weight (Nulos)]]="",VLOOKUP(Tabla134[[#This Row],[Item Identifier]],'Tabla para Nulos'!$A$3:$B$1563,2,FALSE),Tabla134[[#This Row],[Item Weight (Nulos)]])</f>
        <v>14.65</v>
      </c>
      <c r="O7467" s="11" t="str">
        <f>IF(Tabla134[[#This Row],[Item Visibility]]&lt;$U$15,"Poca visibilidad",IF(Tabla134[[#This Row],[Item Visibility]]&lt;$U$16,"Visibilidad media","Mayor visibilidad"))</f>
        <v>Poca visibilidad</v>
      </c>
      <c r="P7467" s="11" t="str">
        <f>IF(Tabla134[[#This Row],[Rating]]&lt;2,"Muy Malo",IF(Tabla134[[#This Row],[Rating]]&lt;3,"Malo",IF(Tabla134[[#This Row],[Rating]]&lt;4,"Regular",IF(Tabla134[[#This Row],[Rating]]&lt;5,"Bueno","Excelente"))))</f>
        <v>Bueno</v>
      </c>
    </row>
    <row r="7468" spans="1:16" x14ac:dyDescent="0.2">
      <c r="A7468" s="7" t="s">
        <v>124</v>
      </c>
      <c r="B7468" s="7" t="s">
        <v>607</v>
      </c>
      <c r="C7468" s="7" t="s">
        <v>163</v>
      </c>
      <c r="D7468" s="8">
        <v>2017</v>
      </c>
      <c r="E7468" s="7" t="s">
        <v>797</v>
      </c>
      <c r="F7468" s="7" t="s">
        <v>796</v>
      </c>
      <c r="G7468" s="7" t="s">
        <v>702</v>
      </c>
      <c r="H7468" s="7" t="s">
        <v>7</v>
      </c>
      <c r="I7468" s="9">
        <v>3.1219107999999999E-2</v>
      </c>
      <c r="J7468" s="10">
        <v>156.96039999999999</v>
      </c>
      <c r="K7468" s="11">
        <v>4</v>
      </c>
      <c r="L7468" s="11" t="str">
        <f>IF(Tabla134[[#This Row],[Item Weight]]&lt;$U$12,"Poco Peso",IF(Tabla134[[#This Row],[Item Weight]]&lt;$U$13,"Peso Medio","Peso Alto"))</f>
        <v>Peso Medio</v>
      </c>
      <c r="M7468" s="7">
        <v>10.395</v>
      </c>
      <c r="N7468" s="11">
        <f>IF(Tabla134[[#This Row],[Item Weight (Nulos)]]="",VLOOKUP(Tabla134[[#This Row],[Item Identifier]],'Tabla para Nulos'!$A$3:$B$1563,2,FALSE),Tabla134[[#This Row],[Item Weight (Nulos)]])</f>
        <v>10.395</v>
      </c>
      <c r="O7468" s="11" t="str">
        <f>IF(Tabla134[[#This Row],[Item Visibility]]&lt;$U$15,"Poca visibilidad",IF(Tabla134[[#This Row],[Item Visibility]]&lt;$U$16,"Visibilidad media","Mayor visibilidad"))</f>
        <v>Visibilidad media</v>
      </c>
      <c r="P7468" s="11" t="str">
        <f>IF(Tabla134[[#This Row],[Rating]]&lt;2,"Muy Malo",IF(Tabla134[[#This Row],[Rating]]&lt;3,"Malo",IF(Tabla134[[#This Row],[Rating]]&lt;4,"Regular",IF(Tabla134[[#This Row],[Rating]]&lt;5,"Bueno","Excelente"))))</f>
        <v>Bueno</v>
      </c>
    </row>
    <row r="7469" spans="1:16" x14ac:dyDescent="0.2">
      <c r="A7469" s="7" t="s">
        <v>124</v>
      </c>
      <c r="B7469" s="7" t="s">
        <v>860</v>
      </c>
      <c r="C7469" s="7" t="s">
        <v>163</v>
      </c>
      <c r="D7469" s="8">
        <v>2017</v>
      </c>
      <c r="E7469" s="7" t="s">
        <v>797</v>
      </c>
      <c r="F7469" s="7" t="s">
        <v>796</v>
      </c>
      <c r="G7469" s="7" t="s">
        <v>702</v>
      </c>
      <c r="H7469" s="7" t="s">
        <v>7</v>
      </c>
      <c r="I7469" s="9">
        <v>5.4015428999999997E-2</v>
      </c>
      <c r="J7469" s="10">
        <v>196.3768</v>
      </c>
      <c r="K7469" s="11">
        <v>4</v>
      </c>
      <c r="L7469" s="11" t="str">
        <f>IF(Tabla134[[#This Row],[Item Weight]]&lt;$U$12,"Poco Peso",IF(Tabla134[[#This Row],[Item Weight]]&lt;$U$13,"Peso Medio","Peso Alto"))</f>
        <v>Peso Alto</v>
      </c>
      <c r="M7469" s="7">
        <v>19.850000000000001</v>
      </c>
      <c r="N7469" s="11">
        <f>IF(Tabla134[[#This Row],[Item Weight (Nulos)]]="",VLOOKUP(Tabla134[[#This Row],[Item Identifier]],'Tabla para Nulos'!$A$3:$B$1563,2,FALSE),Tabla134[[#This Row],[Item Weight (Nulos)]])</f>
        <v>19.850000000000001</v>
      </c>
      <c r="O7469" s="11" t="str">
        <f>IF(Tabla134[[#This Row],[Item Visibility]]&lt;$U$15,"Poca visibilidad",IF(Tabla134[[#This Row],[Item Visibility]]&lt;$U$16,"Visibilidad media","Mayor visibilidad"))</f>
        <v>Visibilidad media</v>
      </c>
      <c r="P7469" s="11" t="str">
        <f>IF(Tabla134[[#This Row],[Rating]]&lt;2,"Muy Malo",IF(Tabla134[[#This Row],[Rating]]&lt;3,"Malo",IF(Tabla134[[#This Row],[Rating]]&lt;4,"Regular",IF(Tabla134[[#This Row],[Rating]]&lt;5,"Bueno","Excelente"))))</f>
        <v>Bueno</v>
      </c>
    </row>
    <row r="7470" spans="1:16" x14ac:dyDescent="0.2">
      <c r="A7470" s="7" t="s">
        <v>124</v>
      </c>
      <c r="B7470" s="7" t="s">
        <v>144</v>
      </c>
      <c r="C7470" s="7" t="s">
        <v>14</v>
      </c>
      <c r="D7470" s="8">
        <v>2017</v>
      </c>
      <c r="E7470" s="7" t="s">
        <v>797</v>
      </c>
      <c r="F7470" s="7" t="s">
        <v>796</v>
      </c>
      <c r="G7470" s="7" t="s">
        <v>702</v>
      </c>
      <c r="H7470" s="7" t="s">
        <v>7</v>
      </c>
      <c r="I7470" s="9">
        <v>2.7942357000000001E-2</v>
      </c>
      <c r="J7470" s="10">
        <v>145.07599999999999</v>
      </c>
      <c r="K7470" s="11">
        <v>4</v>
      </c>
      <c r="L7470" s="11" t="str">
        <f>IF(Tabla134[[#This Row],[Item Weight]]&lt;$U$12,"Poco Peso",IF(Tabla134[[#This Row],[Item Weight]]&lt;$U$13,"Peso Medio","Peso Alto"))</f>
        <v>Poco Peso</v>
      </c>
      <c r="M7470" s="7">
        <v>7.2750000000000004</v>
      </c>
      <c r="N7470" s="11">
        <f>IF(Tabla134[[#This Row],[Item Weight (Nulos)]]="",VLOOKUP(Tabla134[[#This Row],[Item Identifier]],'Tabla para Nulos'!$A$3:$B$1563,2,FALSE),Tabla134[[#This Row],[Item Weight (Nulos)]])</f>
        <v>7.2750000000000004</v>
      </c>
      <c r="O7470" s="11" t="str">
        <f>IF(Tabla134[[#This Row],[Item Visibility]]&lt;$U$15,"Poca visibilidad",IF(Tabla134[[#This Row],[Item Visibility]]&lt;$U$16,"Visibilidad media","Mayor visibilidad"))</f>
        <v>Visibilidad media</v>
      </c>
      <c r="P7470" s="11" t="str">
        <f>IF(Tabla134[[#This Row],[Rating]]&lt;2,"Muy Malo",IF(Tabla134[[#This Row],[Rating]]&lt;3,"Malo",IF(Tabla134[[#This Row],[Rating]]&lt;4,"Regular",IF(Tabla134[[#This Row],[Rating]]&lt;5,"Bueno","Excelente"))))</f>
        <v>Bueno</v>
      </c>
    </row>
    <row r="7471" spans="1:16" x14ac:dyDescent="0.2">
      <c r="A7471" s="7" t="s">
        <v>124</v>
      </c>
      <c r="B7471" s="7" t="s">
        <v>859</v>
      </c>
      <c r="C7471" s="7" t="s">
        <v>14</v>
      </c>
      <c r="D7471" s="8">
        <v>2017</v>
      </c>
      <c r="E7471" s="7" t="s">
        <v>797</v>
      </c>
      <c r="F7471" s="7" t="s">
        <v>796</v>
      </c>
      <c r="G7471" s="7" t="s">
        <v>702</v>
      </c>
      <c r="H7471" s="7" t="s">
        <v>7</v>
      </c>
      <c r="I7471" s="9">
        <v>2.6783871000000001E-2</v>
      </c>
      <c r="J7471" s="10">
        <v>108.157</v>
      </c>
      <c r="K7471" s="11">
        <v>4</v>
      </c>
      <c r="L7471" s="11" t="str">
        <f>IF(Tabla134[[#This Row],[Item Weight]]&lt;$U$12,"Poco Peso",IF(Tabla134[[#This Row],[Item Weight]]&lt;$U$13,"Peso Medio","Peso Alto"))</f>
        <v>Poco Peso</v>
      </c>
      <c r="M7471" s="7">
        <v>7.31</v>
      </c>
      <c r="N7471" s="11">
        <f>IF(Tabla134[[#This Row],[Item Weight (Nulos)]]="",VLOOKUP(Tabla134[[#This Row],[Item Identifier]],'Tabla para Nulos'!$A$3:$B$1563,2,FALSE),Tabla134[[#This Row],[Item Weight (Nulos)]])</f>
        <v>7.31</v>
      </c>
      <c r="O7471" s="11" t="str">
        <f>IF(Tabla134[[#This Row],[Item Visibility]]&lt;$U$15,"Poca visibilidad",IF(Tabla134[[#This Row],[Item Visibility]]&lt;$U$16,"Visibilidad media","Mayor visibilidad"))</f>
        <v>Poca visibilidad</v>
      </c>
      <c r="P7471" s="11" t="str">
        <f>IF(Tabla134[[#This Row],[Rating]]&lt;2,"Muy Malo",IF(Tabla134[[#This Row],[Rating]]&lt;3,"Malo",IF(Tabla134[[#This Row],[Rating]]&lt;4,"Regular",IF(Tabla134[[#This Row],[Rating]]&lt;5,"Bueno","Excelente"))))</f>
        <v>Bueno</v>
      </c>
    </row>
    <row r="7472" spans="1:16" x14ac:dyDescent="0.2">
      <c r="A7472" s="7" t="s">
        <v>124</v>
      </c>
      <c r="B7472" s="7" t="s">
        <v>858</v>
      </c>
      <c r="C7472" s="7" t="s">
        <v>14</v>
      </c>
      <c r="D7472" s="8">
        <v>2017</v>
      </c>
      <c r="E7472" s="7" t="s">
        <v>797</v>
      </c>
      <c r="F7472" s="7" t="s">
        <v>796</v>
      </c>
      <c r="G7472" s="7" t="s">
        <v>702</v>
      </c>
      <c r="H7472" s="7" t="s">
        <v>7</v>
      </c>
      <c r="I7472" s="9">
        <v>0</v>
      </c>
      <c r="J7472" s="10">
        <v>153.73400000000001</v>
      </c>
      <c r="K7472" s="11">
        <v>4</v>
      </c>
      <c r="L7472" s="11" t="str">
        <f>IF(Tabla134[[#This Row],[Item Weight]]&lt;$U$12,"Poco Peso",IF(Tabla134[[#This Row],[Item Weight]]&lt;$U$13,"Peso Medio","Peso Alto"))</f>
        <v>Poco Peso</v>
      </c>
      <c r="M7472" s="7">
        <v>7.3150000000000004</v>
      </c>
      <c r="N7472" s="11">
        <f>IF(Tabla134[[#This Row],[Item Weight (Nulos)]]="",VLOOKUP(Tabla134[[#This Row],[Item Identifier]],'Tabla para Nulos'!$A$3:$B$1563,2,FALSE),Tabla134[[#This Row],[Item Weight (Nulos)]])</f>
        <v>7.3150000000000004</v>
      </c>
      <c r="O7472" s="11" t="str">
        <f>IF(Tabla134[[#This Row],[Item Visibility]]&lt;$U$15,"Poca visibilidad",IF(Tabla134[[#This Row],[Item Visibility]]&lt;$U$16,"Visibilidad media","Mayor visibilidad"))</f>
        <v>Poca visibilidad</v>
      </c>
      <c r="P7472" s="11" t="str">
        <f>IF(Tabla134[[#This Row],[Rating]]&lt;2,"Muy Malo",IF(Tabla134[[#This Row],[Rating]]&lt;3,"Malo",IF(Tabla134[[#This Row],[Rating]]&lt;4,"Regular",IF(Tabla134[[#This Row],[Rating]]&lt;5,"Bueno","Excelente"))))</f>
        <v>Bueno</v>
      </c>
    </row>
    <row r="7473" spans="1:16" x14ac:dyDescent="0.2">
      <c r="A7473" s="7" t="s">
        <v>124</v>
      </c>
      <c r="B7473" s="7" t="s">
        <v>149</v>
      </c>
      <c r="C7473" s="7" t="s">
        <v>14</v>
      </c>
      <c r="D7473" s="8">
        <v>2017</v>
      </c>
      <c r="E7473" s="7" t="s">
        <v>797</v>
      </c>
      <c r="F7473" s="7" t="s">
        <v>796</v>
      </c>
      <c r="G7473" s="7" t="s">
        <v>702</v>
      </c>
      <c r="H7473" s="7" t="s">
        <v>7</v>
      </c>
      <c r="I7473" s="9">
        <v>0.15993759699999999</v>
      </c>
      <c r="J7473" s="10">
        <v>93.912000000000006</v>
      </c>
      <c r="K7473" s="11">
        <v>4</v>
      </c>
      <c r="L7473" s="11" t="str">
        <f>IF(Tabla134[[#This Row],[Item Weight]]&lt;$U$12,"Poco Peso",IF(Tabla134[[#This Row],[Item Weight]]&lt;$U$13,"Peso Medio","Peso Alto"))</f>
        <v>Poco Peso</v>
      </c>
      <c r="M7473" s="7">
        <v>7.3650000000000002</v>
      </c>
      <c r="N7473" s="11">
        <f>IF(Tabla134[[#This Row],[Item Weight (Nulos)]]="",VLOOKUP(Tabla134[[#This Row],[Item Identifier]],'Tabla para Nulos'!$A$3:$B$1563,2,FALSE),Tabla134[[#This Row],[Item Weight (Nulos)]])</f>
        <v>7.3650000000000002</v>
      </c>
      <c r="O7473" s="11" t="str">
        <f>IF(Tabla134[[#This Row],[Item Visibility]]&lt;$U$15,"Poca visibilidad",IF(Tabla134[[#This Row],[Item Visibility]]&lt;$U$16,"Visibilidad media","Mayor visibilidad"))</f>
        <v>Mayor visibilidad</v>
      </c>
      <c r="P7473" s="11" t="str">
        <f>IF(Tabla134[[#This Row],[Rating]]&lt;2,"Muy Malo",IF(Tabla134[[#This Row],[Rating]]&lt;3,"Malo",IF(Tabla134[[#This Row],[Rating]]&lt;4,"Regular",IF(Tabla134[[#This Row],[Rating]]&lt;5,"Bueno","Excelente"))))</f>
        <v>Bueno</v>
      </c>
    </row>
    <row r="7474" spans="1:16" x14ac:dyDescent="0.2">
      <c r="A7474" s="7" t="s">
        <v>124</v>
      </c>
      <c r="B7474" s="7" t="s">
        <v>857</v>
      </c>
      <c r="C7474" s="7" t="s">
        <v>14</v>
      </c>
      <c r="D7474" s="8">
        <v>2017</v>
      </c>
      <c r="E7474" s="7" t="s">
        <v>797</v>
      </c>
      <c r="F7474" s="7" t="s">
        <v>796</v>
      </c>
      <c r="G7474" s="7" t="s">
        <v>702</v>
      </c>
      <c r="H7474" s="7" t="s">
        <v>7</v>
      </c>
      <c r="I7474" s="9">
        <v>9.9101844999999994E-2</v>
      </c>
      <c r="J7474" s="10">
        <v>105.828</v>
      </c>
      <c r="K7474" s="11">
        <v>4</v>
      </c>
      <c r="L7474" s="11" t="str">
        <f>IF(Tabla134[[#This Row],[Item Weight]]&lt;$U$12,"Poco Peso",IF(Tabla134[[#This Row],[Item Weight]]&lt;$U$13,"Peso Medio","Peso Alto"))</f>
        <v>Peso Medio</v>
      </c>
      <c r="M7474" s="7">
        <v>9.3949999999999996</v>
      </c>
      <c r="N7474" s="11">
        <f>IF(Tabla134[[#This Row],[Item Weight (Nulos)]]="",VLOOKUP(Tabla134[[#This Row],[Item Identifier]],'Tabla para Nulos'!$A$3:$B$1563,2,FALSE),Tabla134[[#This Row],[Item Weight (Nulos)]])</f>
        <v>9.3949999999999996</v>
      </c>
      <c r="O7474" s="11" t="str">
        <f>IF(Tabla134[[#This Row],[Item Visibility]]&lt;$U$15,"Poca visibilidad",IF(Tabla134[[#This Row],[Item Visibility]]&lt;$U$16,"Visibilidad media","Mayor visibilidad"))</f>
        <v>Mayor visibilidad</v>
      </c>
      <c r="P7474" s="11" t="str">
        <f>IF(Tabla134[[#This Row],[Rating]]&lt;2,"Muy Malo",IF(Tabla134[[#This Row],[Rating]]&lt;3,"Malo",IF(Tabla134[[#This Row],[Rating]]&lt;4,"Regular",IF(Tabla134[[#This Row],[Rating]]&lt;5,"Bueno","Excelente"))))</f>
        <v>Bueno</v>
      </c>
    </row>
    <row r="7475" spans="1:16" x14ac:dyDescent="0.2">
      <c r="A7475" s="7" t="s">
        <v>124</v>
      </c>
      <c r="B7475" s="7" t="s">
        <v>409</v>
      </c>
      <c r="C7475" s="7" t="s">
        <v>14</v>
      </c>
      <c r="D7475" s="8">
        <v>2017</v>
      </c>
      <c r="E7475" s="7" t="s">
        <v>797</v>
      </c>
      <c r="F7475" s="7" t="s">
        <v>796</v>
      </c>
      <c r="G7475" s="7" t="s">
        <v>702</v>
      </c>
      <c r="H7475" s="7" t="s">
        <v>7</v>
      </c>
      <c r="I7475" s="9">
        <v>2.0564684999999999E-2</v>
      </c>
      <c r="J7475" s="10">
        <v>148.27340000000001</v>
      </c>
      <c r="K7475" s="11">
        <v>4</v>
      </c>
      <c r="L7475" s="11" t="str">
        <f>IF(Tabla134[[#This Row],[Item Weight]]&lt;$U$12,"Poco Peso",IF(Tabla134[[#This Row],[Item Weight]]&lt;$U$13,"Peso Medio","Peso Alto"))</f>
        <v>Peso Medio</v>
      </c>
      <c r="M7475" s="7">
        <v>12.1</v>
      </c>
      <c r="N7475" s="11">
        <f>IF(Tabla134[[#This Row],[Item Weight (Nulos)]]="",VLOOKUP(Tabla134[[#This Row],[Item Identifier]],'Tabla para Nulos'!$A$3:$B$1563,2,FALSE),Tabla134[[#This Row],[Item Weight (Nulos)]])</f>
        <v>12.1</v>
      </c>
      <c r="O7475" s="11" t="str">
        <f>IF(Tabla134[[#This Row],[Item Visibility]]&lt;$U$15,"Poca visibilidad",IF(Tabla134[[#This Row],[Item Visibility]]&lt;$U$16,"Visibilidad media","Mayor visibilidad"))</f>
        <v>Poca visibilidad</v>
      </c>
      <c r="P7475" s="11" t="str">
        <f>IF(Tabla134[[#This Row],[Rating]]&lt;2,"Muy Malo",IF(Tabla134[[#This Row],[Rating]]&lt;3,"Malo",IF(Tabla134[[#This Row],[Rating]]&lt;4,"Regular",IF(Tabla134[[#This Row],[Rating]]&lt;5,"Bueno","Excelente"))))</f>
        <v>Bueno</v>
      </c>
    </row>
    <row r="7476" spans="1:16" x14ac:dyDescent="0.2">
      <c r="A7476" s="7" t="s">
        <v>124</v>
      </c>
      <c r="B7476" s="7" t="s">
        <v>602</v>
      </c>
      <c r="C7476" s="7" t="s">
        <v>14</v>
      </c>
      <c r="D7476" s="8">
        <v>2017</v>
      </c>
      <c r="E7476" s="7" t="s">
        <v>797</v>
      </c>
      <c r="F7476" s="7" t="s">
        <v>796</v>
      </c>
      <c r="G7476" s="7" t="s">
        <v>702</v>
      </c>
      <c r="H7476" s="7" t="s">
        <v>7</v>
      </c>
      <c r="I7476" s="9">
        <v>9.3278912000000005E-2</v>
      </c>
      <c r="J7476" s="10">
        <v>118.7124</v>
      </c>
      <c r="K7476" s="11">
        <v>4</v>
      </c>
      <c r="L7476" s="11" t="str">
        <f>IF(Tabla134[[#This Row],[Item Weight]]&lt;$U$12,"Poco Peso",IF(Tabla134[[#This Row],[Item Weight]]&lt;$U$13,"Peso Medio","Peso Alto"))</f>
        <v>Peso Medio</v>
      </c>
      <c r="M7476" s="7">
        <v>12.35</v>
      </c>
      <c r="N7476" s="11">
        <f>IF(Tabla134[[#This Row],[Item Weight (Nulos)]]="",VLOOKUP(Tabla134[[#This Row],[Item Identifier]],'Tabla para Nulos'!$A$3:$B$1563,2,FALSE),Tabla134[[#This Row],[Item Weight (Nulos)]])</f>
        <v>12.35</v>
      </c>
      <c r="O7476" s="11" t="str">
        <f>IF(Tabla134[[#This Row],[Item Visibility]]&lt;$U$15,"Poca visibilidad",IF(Tabla134[[#This Row],[Item Visibility]]&lt;$U$16,"Visibilidad media","Mayor visibilidad"))</f>
        <v>Visibilidad media</v>
      </c>
      <c r="P7476" s="11" t="str">
        <f>IF(Tabla134[[#This Row],[Rating]]&lt;2,"Muy Malo",IF(Tabla134[[#This Row],[Rating]]&lt;3,"Malo",IF(Tabla134[[#This Row],[Rating]]&lt;4,"Regular",IF(Tabla134[[#This Row],[Rating]]&lt;5,"Bueno","Excelente"))))</f>
        <v>Bueno</v>
      </c>
    </row>
    <row r="7477" spans="1:16" x14ac:dyDescent="0.2">
      <c r="A7477" s="7" t="s">
        <v>124</v>
      </c>
      <c r="B7477" s="7" t="s">
        <v>519</v>
      </c>
      <c r="C7477" s="7" t="s">
        <v>14</v>
      </c>
      <c r="D7477" s="8">
        <v>2017</v>
      </c>
      <c r="E7477" s="7" t="s">
        <v>797</v>
      </c>
      <c r="F7477" s="7" t="s">
        <v>796</v>
      </c>
      <c r="G7477" s="7" t="s">
        <v>702</v>
      </c>
      <c r="H7477" s="7" t="s">
        <v>7</v>
      </c>
      <c r="I7477" s="9">
        <v>0</v>
      </c>
      <c r="J7477" s="10">
        <v>155.46299999999999</v>
      </c>
      <c r="K7477" s="11">
        <v>4</v>
      </c>
      <c r="L7477" s="11" t="str">
        <f>IF(Tabla134[[#This Row],[Item Weight]]&lt;$U$12,"Poco Peso",IF(Tabla134[[#This Row],[Item Weight]]&lt;$U$13,"Peso Medio","Peso Alto"))</f>
        <v>Peso Medio</v>
      </c>
      <c r="M7477" s="7">
        <v>12.85</v>
      </c>
      <c r="N7477" s="11">
        <f>IF(Tabla134[[#This Row],[Item Weight (Nulos)]]="",VLOOKUP(Tabla134[[#This Row],[Item Identifier]],'Tabla para Nulos'!$A$3:$B$1563,2,FALSE),Tabla134[[#This Row],[Item Weight (Nulos)]])</f>
        <v>12.85</v>
      </c>
      <c r="O7477" s="11" t="str">
        <f>IF(Tabla134[[#This Row],[Item Visibility]]&lt;$U$15,"Poca visibilidad",IF(Tabla134[[#This Row],[Item Visibility]]&lt;$U$16,"Visibilidad media","Mayor visibilidad"))</f>
        <v>Poca visibilidad</v>
      </c>
      <c r="P7477" s="11" t="str">
        <f>IF(Tabla134[[#This Row],[Rating]]&lt;2,"Muy Malo",IF(Tabla134[[#This Row],[Rating]]&lt;3,"Malo",IF(Tabla134[[#This Row],[Rating]]&lt;4,"Regular",IF(Tabla134[[#This Row],[Rating]]&lt;5,"Bueno","Excelente"))))</f>
        <v>Bueno</v>
      </c>
    </row>
    <row r="7478" spans="1:16" x14ac:dyDescent="0.2">
      <c r="A7478" s="7" t="s">
        <v>124</v>
      </c>
      <c r="B7478" s="7" t="s">
        <v>145</v>
      </c>
      <c r="C7478" s="7" t="s">
        <v>14</v>
      </c>
      <c r="D7478" s="8">
        <v>2017</v>
      </c>
      <c r="E7478" s="7" t="s">
        <v>797</v>
      </c>
      <c r="F7478" s="7" t="s">
        <v>796</v>
      </c>
      <c r="G7478" s="7" t="s">
        <v>702</v>
      </c>
      <c r="H7478" s="7" t="s">
        <v>7</v>
      </c>
      <c r="I7478" s="9">
        <v>9.1189914999999996E-2</v>
      </c>
      <c r="J7478" s="10">
        <v>149.3708</v>
      </c>
      <c r="K7478" s="11">
        <v>4</v>
      </c>
      <c r="L7478" s="11" t="str">
        <f>IF(Tabla134[[#This Row],[Item Weight]]&lt;$U$12,"Poco Peso",IF(Tabla134[[#This Row],[Item Weight]]&lt;$U$13,"Peso Medio","Peso Alto"))</f>
        <v>Peso Medio</v>
      </c>
      <c r="M7478" s="7">
        <v>13.35</v>
      </c>
      <c r="N7478" s="11">
        <f>IF(Tabla134[[#This Row],[Item Weight (Nulos)]]="",VLOOKUP(Tabla134[[#This Row],[Item Identifier]],'Tabla para Nulos'!$A$3:$B$1563,2,FALSE),Tabla134[[#This Row],[Item Weight (Nulos)]])</f>
        <v>13.35</v>
      </c>
      <c r="O7478" s="11" t="str">
        <f>IF(Tabla134[[#This Row],[Item Visibility]]&lt;$U$15,"Poca visibilidad",IF(Tabla134[[#This Row],[Item Visibility]]&lt;$U$16,"Visibilidad media","Mayor visibilidad"))</f>
        <v>Visibilidad media</v>
      </c>
      <c r="P7478" s="11" t="str">
        <f>IF(Tabla134[[#This Row],[Rating]]&lt;2,"Muy Malo",IF(Tabla134[[#This Row],[Rating]]&lt;3,"Malo",IF(Tabla134[[#This Row],[Rating]]&lt;4,"Regular",IF(Tabla134[[#This Row],[Rating]]&lt;5,"Bueno","Excelente"))))</f>
        <v>Bueno</v>
      </c>
    </row>
    <row r="7479" spans="1:16" x14ac:dyDescent="0.2">
      <c r="A7479" s="7" t="s">
        <v>124</v>
      </c>
      <c r="B7479" s="7" t="s">
        <v>162</v>
      </c>
      <c r="C7479" s="7" t="s">
        <v>14</v>
      </c>
      <c r="D7479" s="8">
        <v>2017</v>
      </c>
      <c r="E7479" s="7" t="s">
        <v>797</v>
      </c>
      <c r="F7479" s="7" t="s">
        <v>796</v>
      </c>
      <c r="G7479" s="7" t="s">
        <v>702</v>
      </c>
      <c r="H7479" s="7" t="s">
        <v>7</v>
      </c>
      <c r="I7479" s="9">
        <v>0.11761321199999999</v>
      </c>
      <c r="J7479" s="10">
        <v>194.21360000000001</v>
      </c>
      <c r="K7479" s="11">
        <v>4</v>
      </c>
      <c r="L7479" s="11" t="str">
        <f>IF(Tabla134[[#This Row],[Item Weight]]&lt;$U$12,"Poco Peso",IF(Tabla134[[#This Row],[Item Weight]]&lt;$U$13,"Peso Medio","Peso Alto"))</f>
        <v>Peso Medio</v>
      </c>
      <c r="M7479" s="7">
        <v>13.6</v>
      </c>
      <c r="N7479" s="11">
        <f>IF(Tabla134[[#This Row],[Item Weight (Nulos)]]="",VLOOKUP(Tabla134[[#This Row],[Item Identifier]],'Tabla para Nulos'!$A$3:$B$1563,2,FALSE),Tabla134[[#This Row],[Item Weight (Nulos)]])</f>
        <v>13.6</v>
      </c>
      <c r="O7479" s="11" t="str">
        <f>IF(Tabla134[[#This Row],[Item Visibility]]&lt;$U$15,"Poca visibilidad",IF(Tabla134[[#This Row],[Item Visibility]]&lt;$U$16,"Visibilidad media","Mayor visibilidad"))</f>
        <v>Mayor visibilidad</v>
      </c>
      <c r="P7479" s="11" t="str">
        <f>IF(Tabla134[[#This Row],[Rating]]&lt;2,"Muy Malo",IF(Tabla134[[#This Row],[Rating]]&lt;3,"Malo",IF(Tabla134[[#This Row],[Rating]]&lt;4,"Regular",IF(Tabla134[[#This Row],[Rating]]&lt;5,"Bueno","Excelente"))))</f>
        <v>Bueno</v>
      </c>
    </row>
    <row r="7480" spans="1:16" x14ac:dyDescent="0.2">
      <c r="A7480" s="7" t="s">
        <v>124</v>
      </c>
      <c r="B7480" s="7" t="s">
        <v>22</v>
      </c>
      <c r="C7480" s="7" t="s">
        <v>14</v>
      </c>
      <c r="D7480" s="8">
        <v>2017</v>
      </c>
      <c r="E7480" s="7" t="s">
        <v>797</v>
      </c>
      <c r="F7480" s="7" t="s">
        <v>796</v>
      </c>
      <c r="G7480" s="7" t="s">
        <v>702</v>
      </c>
      <c r="H7480" s="7" t="s">
        <v>7</v>
      </c>
      <c r="I7480" s="9">
        <v>3.4868095000000002E-2</v>
      </c>
      <c r="J7480" s="10">
        <v>243.78280000000001</v>
      </c>
      <c r="K7480" s="11">
        <v>4</v>
      </c>
      <c r="L7480" s="11" t="str">
        <f>IF(Tabla134[[#This Row],[Item Weight]]&lt;$U$12,"Poco Peso",IF(Tabla134[[#This Row],[Item Weight]]&lt;$U$13,"Peso Medio","Peso Alto"))</f>
        <v>Peso Medio</v>
      </c>
      <c r="M7480" s="7">
        <v>14.15</v>
      </c>
      <c r="N7480" s="11">
        <f>IF(Tabla134[[#This Row],[Item Weight (Nulos)]]="",VLOOKUP(Tabla134[[#This Row],[Item Identifier]],'Tabla para Nulos'!$A$3:$B$1563,2,FALSE),Tabla134[[#This Row],[Item Weight (Nulos)]])</f>
        <v>14.15</v>
      </c>
      <c r="O7480" s="11" t="str">
        <f>IF(Tabla134[[#This Row],[Item Visibility]]&lt;$U$15,"Poca visibilidad",IF(Tabla134[[#This Row],[Item Visibility]]&lt;$U$16,"Visibilidad media","Mayor visibilidad"))</f>
        <v>Visibilidad media</v>
      </c>
      <c r="P7480" s="11" t="str">
        <f>IF(Tabla134[[#This Row],[Rating]]&lt;2,"Muy Malo",IF(Tabla134[[#This Row],[Rating]]&lt;3,"Malo",IF(Tabla134[[#This Row],[Rating]]&lt;4,"Regular",IF(Tabla134[[#This Row],[Rating]]&lt;5,"Bueno","Excelente"))))</f>
        <v>Bueno</v>
      </c>
    </row>
    <row r="7481" spans="1:16" x14ac:dyDescent="0.2">
      <c r="A7481" s="7" t="s">
        <v>124</v>
      </c>
      <c r="B7481" s="7" t="s">
        <v>407</v>
      </c>
      <c r="C7481" s="7" t="s">
        <v>14</v>
      </c>
      <c r="D7481" s="8">
        <v>2017</v>
      </c>
      <c r="E7481" s="7" t="s">
        <v>797</v>
      </c>
      <c r="F7481" s="7" t="s">
        <v>796</v>
      </c>
      <c r="G7481" s="7" t="s">
        <v>702</v>
      </c>
      <c r="H7481" s="7" t="s">
        <v>7</v>
      </c>
      <c r="I7481" s="9">
        <v>0.118868155</v>
      </c>
      <c r="J7481" s="10">
        <v>229.46940000000001</v>
      </c>
      <c r="K7481" s="11">
        <v>4</v>
      </c>
      <c r="L7481" s="11" t="str">
        <f>IF(Tabla134[[#This Row],[Item Weight]]&lt;$U$12,"Poco Peso",IF(Tabla134[[#This Row],[Item Weight]]&lt;$U$13,"Peso Medio","Peso Alto"))</f>
        <v>Peso Medio</v>
      </c>
      <c r="M7481" s="7">
        <v>15</v>
      </c>
      <c r="N7481" s="11">
        <f>IF(Tabla134[[#This Row],[Item Weight (Nulos)]]="",VLOOKUP(Tabla134[[#This Row],[Item Identifier]],'Tabla para Nulos'!$A$3:$B$1563,2,FALSE),Tabla134[[#This Row],[Item Weight (Nulos)]])</f>
        <v>15</v>
      </c>
      <c r="O7481" s="11" t="str">
        <f>IF(Tabla134[[#This Row],[Item Visibility]]&lt;$U$15,"Poca visibilidad",IF(Tabla134[[#This Row],[Item Visibility]]&lt;$U$16,"Visibilidad media","Mayor visibilidad"))</f>
        <v>Mayor visibilidad</v>
      </c>
      <c r="P7481" s="11" t="str">
        <f>IF(Tabla134[[#This Row],[Rating]]&lt;2,"Muy Malo",IF(Tabla134[[#This Row],[Rating]]&lt;3,"Malo",IF(Tabla134[[#This Row],[Rating]]&lt;4,"Regular",IF(Tabla134[[#This Row],[Rating]]&lt;5,"Bueno","Excelente"))))</f>
        <v>Bueno</v>
      </c>
    </row>
    <row r="7482" spans="1:16" x14ac:dyDescent="0.2">
      <c r="A7482" s="7" t="s">
        <v>124</v>
      </c>
      <c r="B7482" s="7" t="s">
        <v>154</v>
      </c>
      <c r="C7482" s="7" t="s">
        <v>14</v>
      </c>
      <c r="D7482" s="8">
        <v>2017</v>
      </c>
      <c r="E7482" s="7" t="s">
        <v>797</v>
      </c>
      <c r="F7482" s="7" t="s">
        <v>796</v>
      </c>
      <c r="G7482" s="7" t="s">
        <v>702</v>
      </c>
      <c r="H7482" s="7" t="s">
        <v>7</v>
      </c>
      <c r="I7482" s="9">
        <v>9.1745951000000006E-2</v>
      </c>
      <c r="J7482" s="10">
        <v>229.0352</v>
      </c>
      <c r="K7482" s="11">
        <v>4</v>
      </c>
      <c r="L7482" s="11" t="str">
        <f>IF(Tabla134[[#This Row],[Item Weight]]&lt;$U$12,"Poco Peso",IF(Tabla134[[#This Row],[Item Weight]]&lt;$U$13,"Peso Medio","Peso Alto"))</f>
        <v>Peso Medio</v>
      </c>
      <c r="M7482" s="7">
        <v>15.2</v>
      </c>
      <c r="N7482" s="11">
        <f>IF(Tabla134[[#This Row],[Item Weight (Nulos)]]="",VLOOKUP(Tabla134[[#This Row],[Item Identifier]],'Tabla para Nulos'!$A$3:$B$1563,2,FALSE),Tabla134[[#This Row],[Item Weight (Nulos)]])</f>
        <v>15.2</v>
      </c>
      <c r="O7482" s="11" t="str">
        <f>IF(Tabla134[[#This Row],[Item Visibility]]&lt;$U$15,"Poca visibilidad",IF(Tabla134[[#This Row],[Item Visibility]]&lt;$U$16,"Visibilidad media","Mayor visibilidad"))</f>
        <v>Visibilidad media</v>
      </c>
      <c r="P7482" s="11" t="str">
        <f>IF(Tabla134[[#This Row],[Rating]]&lt;2,"Muy Malo",IF(Tabla134[[#This Row],[Rating]]&lt;3,"Malo",IF(Tabla134[[#This Row],[Rating]]&lt;4,"Regular",IF(Tabla134[[#This Row],[Rating]]&lt;5,"Bueno","Excelente"))))</f>
        <v>Bueno</v>
      </c>
    </row>
    <row r="7483" spans="1:16" x14ac:dyDescent="0.2">
      <c r="A7483" s="7" t="s">
        <v>124</v>
      </c>
      <c r="B7483" s="7" t="s">
        <v>856</v>
      </c>
      <c r="C7483" s="7" t="s">
        <v>14</v>
      </c>
      <c r="D7483" s="8">
        <v>2017</v>
      </c>
      <c r="E7483" s="7" t="s">
        <v>797</v>
      </c>
      <c r="F7483" s="7" t="s">
        <v>796</v>
      </c>
      <c r="G7483" s="7" t="s">
        <v>702</v>
      </c>
      <c r="H7483" s="7" t="s">
        <v>7</v>
      </c>
      <c r="I7483" s="9">
        <v>1.9031184E-2</v>
      </c>
      <c r="J7483" s="10">
        <v>235.5248</v>
      </c>
      <c r="K7483" s="11">
        <v>4</v>
      </c>
      <c r="L7483" s="11" t="str">
        <f>IF(Tabla134[[#This Row],[Item Weight]]&lt;$U$12,"Poco Peso",IF(Tabla134[[#This Row],[Item Weight]]&lt;$U$13,"Peso Medio","Peso Alto"))</f>
        <v>Peso Medio</v>
      </c>
      <c r="M7483" s="7">
        <v>15.2</v>
      </c>
      <c r="N7483" s="11">
        <f>IF(Tabla134[[#This Row],[Item Weight (Nulos)]]="",VLOOKUP(Tabla134[[#This Row],[Item Identifier]],'Tabla para Nulos'!$A$3:$B$1563,2,FALSE),Tabla134[[#This Row],[Item Weight (Nulos)]])</f>
        <v>15.2</v>
      </c>
      <c r="O7483" s="11" t="str">
        <f>IF(Tabla134[[#This Row],[Item Visibility]]&lt;$U$15,"Poca visibilidad",IF(Tabla134[[#This Row],[Item Visibility]]&lt;$U$16,"Visibilidad media","Mayor visibilidad"))</f>
        <v>Poca visibilidad</v>
      </c>
      <c r="P7483" s="11" t="str">
        <f>IF(Tabla134[[#This Row],[Rating]]&lt;2,"Muy Malo",IF(Tabla134[[#This Row],[Rating]]&lt;3,"Malo",IF(Tabla134[[#This Row],[Rating]]&lt;4,"Regular",IF(Tabla134[[#This Row],[Rating]]&lt;5,"Bueno","Excelente"))))</f>
        <v>Bueno</v>
      </c>
    </row>
    <row r="7484" spans="1:16" x14ac:dyDescent="0.2">
      <c r="A7484" s="7" t="s">
        <v>124</v>
      </c>
      <c r="B7484" s="7" t="s">
        <v>855</v>
      </c>
      <c r="C7484" s="7" t="s">
        <v>14</v>
      </c>
      <c r="D7484" s="8">
        <v>2017</v>
      </c>
      <c r="E7484" s="7" t="s">
        <v>797</v>
      </c>
      <c r="F7484" s="7" t="s">
        <v>796</v>
      </c>
      <c r="G7484" s="7" t="s">
        <v>702</v>
      </c>
      <c r="H7484" s="7" t="s">
        <v>7</v>
      </c>
      <c r="I7484" s="9">
        <v>5.7302605999999999E-2</v>
      </c>
      <c r="J7484" s="10">
        <v>53.395600000000002</v>
      </c>
      <c r="K7484" s="11">
        <v>4</v>
      </c>
      <c r="L7484" s="11" t="str">
        <f>IF(Tabla134[[#This Row],[Item Weight]]&lt;$U$12,"Poco Peso",IF(Tabla134[[#This Row],[Item Weight]]&lt;$U$13,"Peso Medio","Peso Alto"))</f>
        <v>Peso Medio</v>
      </c>
      <c r="M7484" s="7">
        <v>15.85</v>
      </c>
      <c r="N7484" s="11">
        <f>IF(Tabla134[[#This Row],[Item Weight (Nulos)]]="",VLOOKUP(Tabla134[[#This Row],[Item Identifier]],'Tabla para Nulos'!$A$3:$B$1563,2,FALSE),Tabla134[[#This Row],[Item Weight (Nulos)]])</f>
        <v>15.85</v>
      </c>
      <c r="O7484" s="11" t="str">
        <f>IF(Tabla134[[#This Row],[Item Visibility]]&lt;$U$15,"Poca visibilidad",IF(Tabla134[[#This Row],[Item Visibility]]&lt;$U$16,"Visibilidad media","Mayor visibilidad"))</f>
        <v>Visibilidad media</v>
      </c>
      <c r="P7484" s="11" t="str">
        <f>IF(Tabla134[[#This Row],[Rating]]&lt;2,"Muy Malo",IF(Tabla134[[#This Row],[Rating]]&lt;3,"Malo",IF(Tabla134[[#This Row],[Rating]]&lt;4,"Regular",IF(Tabla134[[#This Row],[Rating]]&lt;5,"Bueno","Excelente"))))</f>
        <v>Bueno</v>
      </c>
    </row>
    <row r="7485" spans="1:16" x14ac:dyDescent="0.2">
      <c r="A7485" s="7" t="s">
        <v>124</v>
      </c>
      <c r="B7485" s="7" t="s">
        <v>854</v>
      </c>
      <c r="C7485" s="7" t="s">
        <v>14</v>
      </c>
      <c r="D7485" s="8">
        <v>2017</v>
      </c>
      <c r="E7485" s="7" t="s">
        <v>797</v>
      </c>
      <c r="F7485" s="7" t="s">
        <v>796</v>
      </c>
      <c r="G7485" s="7" t="s">
        <v>702</v>
      </c>
      <c r="H7485" s="7" t="s">
        <v>7</v>
      </c>
      <c r="I7485" s="9">
        <v>0</v>
      </c>
      <c r="J7485" s="10">
        <v>253.03559999999999</v>
      </c>
      <c r="K7485" s="11">
        <v>4</v>
      </c>
      <c r="L7485" s="11" t="str">
        <f>IF(Tabla134[[#This Row],[Item Weight]]&lt;$U$12,"Poco Peso",IF(Tabla134[[#This Row],[Item Weight]]&lt;$U$13,"Peso Medio","Peso Alto"))</f>
        <v>Peso Alto</v>
      </c>
      <c r="M7485" s="7">
        <v>17.5</v>
      </c>
      <c r="N7485" s="11">
        <f>IF(Tabla134[[#This Row],[Item Weight (Nulos)]]="",VLOOKUP(Tabla134[[#This Row],[Item Identifier]],'Tabla para Nulos'!$A$3:$B$1563,2,FALSE),Tabla134[[#This Row],[Item Weight (Nulos)]])</f>
        <v>17.5</v>
      </c>
      <c r="O7485" s="11" t="str">
        <f>IF(Tabla134[[#This Row],[Item Visibility]]&lt;$U$15,"Poca visibilidad",IF(Tabla134[[#This Row],[Item Visibility]]&lt;$U$16,"Visibilidad media","Mayor visibilidad"))</f>
        <v>Poca visibilidad</v>
      </c>
      <c r="P7485" s="11" t="str">
        <f>IF(Tabla134[[#This Row],[Rating]]&lt;2,"Muy Malo",IF(Tabla134[[#This Row],[Rating]]&lt;3,"Malo",IF(Tabla134[[#This Row],[Rating]]&lt;4,"Regular",IF(Tabla134[[#This Row],[Rating]]&lt;5,"Bueno","Excelente"))))</f>
        <v>Bueno</v>
      </c>
    </row>
    <row r="7486" spans="1:16" x14ac:dyDescent="0.2">
      <c r="A7486" s="7" t="s">
        <v>124</v>
      </c>
      <c r="B7486" s="7" t="s">
        <v>853</v>
      </c>
      <c r="C7486" s="7" t="s">
        <v>14</v>
      </c>
      <c r="D7486" s="8">
        <v>2017</v>
      </c>
      <c r="E7486" s="7" t="s">
        <v>797</v>
      </c>
      <c r="F7486" s="7" t="s">
        <v>796</v>
      </c>
      <c r="G7486" s="7" t="s">
        <v>702</v>
      </c>
      <c r="H7486" s="7" t="s">
        <v>7</v>
      </c>
      <c r="I7486" s="9">
        <v>0.10485913500000001</v>
      </c>
      <c r="J7486" s="10">
        <v>161.88679999999999</v>
      </c>
      <c r="K7486" s="11">
        <v>4</v>
      </c>
      <c r="L7486" s="11" t="str">
        <f>IF(Tabla134[[#This Row],[Item Weight]]&lt;$U$12,"Poco Peso",IF(Tabla134[[#This Row],[Item Weight]]&lt;$U$13,"Peso Medio","Peso Alto"))</f>
        <v>Peso Alto</v>
      </c>
      <c r="M7486" s="7">
        <v>17.600000000000001</v>
      </c>
      <c r="N7486" s="11">
        <f>IF(Tabla134[[#This Row],[Item Weight (Nulos)]]="",VLOOKUP(Tabla134[[#This Row],[Item Identifier]],'Tabla para Nulos'!$A$3:$B$1563,2,FALSE),Tabla134[[#This Row],[Item Weight (Nulos)]])</f>
        <v>17.600000000000001</v>
      </c>
      <c r="O7486" s="11" t="str">
        <f>IF(Tabla134[[#This Row],[Item Visibility]]&lt;$U$15,"Poca visibilidad",IF(Tabla134[[#This Row],[Item Visibility]]&lt;$U$16,"Visibilidad media","Mayor visibilidad"))</f>
        <v>Mayor visibilidad</v>
      </c>
      <c r="P7486" s="11" t="str">
        <f>IF(Tabla134[[#This Row],[Rating]]&lt;2,"Muy Malo",IF(Tabla134[[#This Row],[Rating]]&lt;3,"Malo",IF(Tabla134[[#This Row],[Rating]]&lt;4,"Regular",IF(Tabla134[[#This Row],[Rating]]&lt;5,"Bueno","Excelente"))))</f>
        <v>Bueno</v>
      </c>
    </row>
    <row r="7487" spans="1:16" x14ac:dyDescent="0.2">
      <c r="A7487" s="7" t="s">
        <v>124</v>
      </c>
      <c r="B7487" s="7" t="s">
        <v>404</v>
      </c>
      <c r="C7487" s="7" t="s">
        <v>14</v>
      </c>
      <c r="D7487" s="8">
        <v>2017</v>
      </c>
      <c r="E7487" s="7" t="s">
        <v>797</v>
      </c>
      <c r="F7487" s="7" t="s">
        <v>796</v>
      </c>
      <c r="G7487" s="7" t="s">
        <v>702</v>
      </c>
      <c r="H7487" s="7" t="s">
        <v>7</v>
      </c>
      <c r="I7487" s="9">
        <v>2.9933274999999999E-2</v>
      </c>
      <c r="J7487" s="10">
        <v>169.08160000000001</v>
      </c>
      <c r="K7487" s="11">
        <v>4</v>
      </c>
      <c r="L7487" s="11" t="str">
        <f>IF(Tabla134[[#This Row],[Item Weight]]&lt;$U$12,"Poco Peso",IF(Tabla134[[#This Row],[Item Weight]]&lt;$U$13,"Peso Medio","Peso Alto"))</f>
        <v>Peso Alto</v>
      </c>
      <c r="M7487" s="7">
        <v>17.7</v>
      </c>
      <c r="N7487" s="11">
        <f>IF(Tabla134[[#This Row],[Item Weight (Nulos)]]="",VLOOKUP(Tabla134[[#This Row],[Item Identifier]],'Tabla para Nulos'!$A$3:$B$1563,2,FALSE),Tabla134[[#This Row],[Item Weight (Nulos)]])</f>
        <v>17.7</v>
      </c>
      <c r="O7487" s="11" t="str">
        <f>IF(Tabla134[[#This Row],[Item Visibility]]&lt;$U$15,"Poca visibilidad",IF(Tabla134[[#This Row],[Item Visibility]]&lt;$U$16,"Visibilidad media","Mayor visibilidad"))</f>
        <v>Visibilidad media</v>
      </c>
      <c r="P7487" s="11" t="str">
        <f>IF(Tabla134[[#This Row],[Rating]]&lt;2,"Muy Malo",IF(Tabla134[[#This Row],[Rating]]&lt;3,"Malo",IF(Tabla134[[#This Row],[Rating]]&lt;4,"Regular",IF(Tabla134[[#This Row],[Rating]]&lt;5,"Bueno","Excelente"))))</f>
        <v>Bueno</v>
      </c>
    </row>
    <row r="7488" spans="1:16" x14ac:dyDescent="0.2">
      <c r="A7488" s="7" t="s">
        <v>124</v>
      </c>
      <c r="B7488" s="7" t="s">
        <v>403</v>
      </c>
      <c r="C7488" s="7" t="s">
        <v>14</v>
      </c>
      <c r="D7488" s="8">
        <v>2017</v>
      </c>
      <c r="E7488" s="7" t="s">
        <v>797</v>
      </c>
      <c r="F7488" s="7" t="s">
        <v>796</v>
      </c>
      <c r="G7488" s="7" t="s">
        <v>702</v>
      </c>
      <c r="H7488" s="7" t="s">
        <v>7</v>
      </c>
      <c r="I7488" s="9">
        <v>5.2166995000000001E-2</v>
      </c>
      <c r="J7488" s="10">
        <v>121.7072</v>
      </c>
      <c r="K7488" s="11">
        <v>4</v>
      </c>
      <c r="L7488" s="11" t="str">
        <f>IF(Tabla134[[#This Row],[Item Weight]]&lt;$U$12,"Poco Peso",IF(Tabla134[[#This Row],[Item Weight]]&lt;$U$13,"Peso Medio","Peso Alto"))</f>
        <v>Peso Alto</v>
      </c>
      <c r="M7488" s="7">
        <v>17.850000000000001</v>
      </c>
      <c r="N7488" s="11">
        <f>IF(Tabla134[[#This Row],[Item Weight (Nulos)]]="",VLOOKUP(Tabla134[[#This Row],[Item Identifier]],'Tabla para Nulos'!$A$3:$B$1563,2,FALSE),Tabla134[[#This Row],[Item Weight (Nulos)]])</f>
        <v>17.850000000000001</v>
      </c>
      <c r="O7488" s="11" t="str">
        <f>IF(Tabla134[[#This Row],[Item Visibility]]&lt;$U$15,"Poca visibilidad",IF(Tabla134[[#This Row],[Item Visibility]]&lt;$U$16,"Visibilidad media","Mayor visibilidad"))</f>
        <v>Visibilidad media</v>
      </c>
      <c r="P7488" s="11" t="str">
        <f>IF(Tabla134[[#This Row],[Rating]]&lt;2,"Muy Malo",IF(Tabla134[[#This Row],[Rating]]&lt;3,"Malo",IF(Tabla134[[#This Row],[Rating]]&lt;4,"Regular",IF(Tabla134[[#This Row],[Rating]]&lt;5,"Bueno","Excelente"))))</f>
        <v>Bueno</v>
      </c>
    </row>
    <row r="7489" spans="1:16" x14ac:dyDescent="0.2">
      <c r="A7489" s="7" t="s">
        <v>124</v>
      </c>
      <c r="B7489" s="7" t="s">
        <v>852</v>
      </c>
      <c r="C7489" s="7" t="s">
        <v>14</v>
      </c>
      <c r="D7489" s="8">
        <v>2017</v>
      </c>
      <c r="E7489" s="7" t="s">
        <v>797</v>
      </c>
      <c r="F7489" s="7" t="s">
        <v>796</v>
      </c>
      <c r="G7489" s="7" t="s">
        <v>702</v>
      </c>
      <c r="H7489" s="7" t="s">
        <v>7</v>
      </c>
      <c r="I7489" s="9">
        <v>5.4223941999999997E-2</v>
      </c>
      <c r="J7489" s="10">
        <v>142.0154</v>
      </c>
      <c r="K7489" s="11">
        <v>4</v>
      </c>
      <c r="L7489" s="11" t="str">
        <f>IF(Tabla134[[#This Row],[Item Weight]]&lt;$U$12,"Poco Peso",IF(Tabla134[[#This Row],[Item Weight]]&lt;$U$13,"Peso Medio","Peso Alto"))</f>
        <v>Peso Alto</v>
      </c>
      <c r="M7489" s="7">
        <v>18.25</v>
      </c>
      <c r="N7489" s="11">
        <f>IF(Tabla134[[#This Row],[Item Weight (Nulos)]]="",VLOOKUP(Tabla134[[#This Row],[Item Identifier]],'Tabla para Nulos'!$A$3:$B$1563,2,FALSE),Tabla134[[#This Row],[Item Weight (Nulos)]])</f>
        <v>18.25</v>
      </c>
      <c r="O7489" s="11" t="str">
        <f>IF(Tabla134[[#This Row],[Item Visibility]]&lt;$U$15,"Poca visibilidad",IF(Tabla134[[#This Row],[Item Visibility]]&lt;$U$16,"Visibilidad media","Mayor visibilidad"))</f>
        <v>Visibilidad media</v>
      </c>
      <c r="P7489" s="11" t="str">
        <f>IF(Tabla134[[#This Row],[Rating]]&lt;2,"Muy Malo",IF(Tabla134[[#This Row],[Rating]]&lt;3,"Malo",IF(Tabla134[[#This Row],[Rating]]&lt;4,"Regular",IF(Tabla134[[#This Row],[Rating]]&lt;5,"Bueno","Excelente"))))</f>
        <v>Bueno</v>
      </c>
    </row>
    <row r="7490" spans="1:16" x14ac:dyDescent="0.2">
      <c r="A7490" s="7" t="s">
        <v>124</v>
      </c>
      <c r="B7490" s="7" t="s">
        <v>851</v>
      </c>
      <c r="C7490" s="7" t="s">
        <v>14</v>
      </c>
      <c r="D7490" s="8">
        <v>2017</v>
      </c>
      <c r="E7490" s="7" t="s">
        <v>797</v>
      </c>
      <c r="F7490" s="7" t="s">
        <v>796</v>
      </c>
      <c r="G7490" s="7" t="s">
        <v>702</v>
      </c>
      <c r="H7490" s="7" t="s">
        <v>7</v>
      </c>
      <c r="I7490" s="9">
        <v>0.118080437</v>
      </c>
      <c r="J7490" s="10">
        <v>222.6088</v>
      </c>
      <c r="K7490" s="11">
        <v>4</v>
      </c>
      <c r="L7490" s="11" t="str">
        <f>IF(Tabla134[[#This Row],[Item Weight]]&lt;$U$12,"Poco Peso",IF(Tabla134[[#This Row],[Item Weight]]&lt;$U$13,"Peso Medio","Peso Alto"))</f>
        <v>Peso Alto</v>
      </c>
      <c r="M7490" s="7">
        <v>19.350000000000001</v>
      </c>
      <c r="N7490" s="11">
        <f>IF(Tabla134[[#This Row],[Item Weight (Nulos)]]="",VLOOKUP(Tabla134[[#This Row],[Item Identifier]],'Tabla para Nulos'!$A$3:$B$1563,2,FALSE),Tabla134[[#This Row],[Item Weight (Nulos)]])</f>
        <v>19.350000000000001</v>
      </c>
      <c r="O7490" s="11" t="str">
        <f>IF(Tabla134[[#This Row],[Item Visibility]]&lt;$U$15,"Poca visibilidad",IF(Tabla134[[#This Row],[Item Visibility]]&lt;$U$16,"Visibilidad media","Mayor visibilidad"))</f>
        <v>Mayor visibilidad</v>
      </c>
      <c r="P7490" s="11" t="str">
        <f>IF(Tabla134[[#This Row],[Rating]]&lt;2,"Muy Malo",IF(Tabla134[[#This Row],[Rating]]&lt;3,"Malo",IF(Tabla134[[#This Row],[Rating]]&lt;4,"Regular",IF(Tabla134[[#This Row],[Rating]]&lt;5,"Bueno","Excelente"))))</f>
        <v>Bueno</v>
      </c>
    </row>
    <row r="7491" spans="1:16" x14ac:dyDescent="0.2">
      <c r="A7491" s="7" t="s">
        <v>124</v>
      </c>
      <c r="B7491" s="7" t="s">
        <v>850</v>
      </c>
      <c r="C7491" s="7" t="s">
        <v>14</v>
      </c>
      <c r="D7491" s="8">
        <v>2017</v>
      </c>
      <c r="E7491" s="7" t="s">
        <v>797</v>
      </c>
      <c r="F7491" s="7" t="s">
        <v>796</v>
      </c>
      <c r="G7491" s="7" t="s">
        <v>702</v>
      </c>
      <c r="H7491" s="7" t="s">
        <v>7</v>
      </c>
      <c r="I7491" s="9">
        <v>0.121227447</v>
      </c>
      <c r="J7491" s="10">
        <v>197.54519999999999</v>
      </c>
      <c r="K7491" s="11">
        <v>4</v>
      </c>
      <c r="L7491" s="11" t="str">
        <f>IF(Tabla134[[#This Row],[Item Weight]]&lt;$U$12,"Poco Peso",IF(Tabla134[[#This Row],[Item Weight]]&lt;$U$13,"Peso Medio","Peso Alto"))</f>
        <v>Peso Alto</v>
      </c>
      <c r="M7491" s="7">
        <v>20.85</v>
      </c>
      <c r="N7491" s="11">
        <f>IF(Tabla134[[#This Row],[Item Weight (Nulos)]]="",VLOOKUP(Tabla134[[#This Row],[Item Identifier]],'Tabla para Nulos'!$A$3:$B$1563,2,FALSE),Tabla134[[#This Row],[Item Weight (Nulos)]])</f>
        <v>20.85</v>
      </c>
      <c r="O7491" s="11" t="str">
        <f>IF(Tabla134[[#This Row],[Item Visibility]]&lt;$U$15,"Poca visibilidad",IF(Tabla134[[#This Row],[Item Visibility]]&lt;$U$16,"Visibilidad media","Mayor visibilidad"))</f>
        <v>Mayor visibilidad</v>
      </c>
      <c r="P7491" s="11" t="str">
        <f>IF(Tabla134[[#This Row],[Rating]]&lt;2,"Muy Malo",IF(Tabla134[[#This Row],[Rating]]&lt;3,"Malo",IF(Tabla134[[#This Row],[Rating]]&lt;4,"Regular",IF(Tabla134[[#This Row],[Rating]]&lt;5,"Bueno","Excelente"))))</f>
        <v>Bueno</v>
      </c>
    </row>
    <row r="7492" spans="1:16" x14ac:dyDescent="0.2">
      <c r="A7492" s="7" t="s">
        <v>124</v>
      </c>
      <c r="B7492" s="7" t="s">
        <v>849</v>
      </c>
      <c r="C7492" s="7" t="s">
        <v>19</v>
      </c>
      <c r="D7492" s="8">
        <v>2017</v>
      </c>
      <c r="E7492" s="7" t="s">
        <v>797</v>
      </c>
      <c r="F7492" s="7" t="s">
        <v>796</v>
      </c>
      <c r="G7492" s="7" t="s">
        <v>702</v>
      </c>
      <c r="H7492" s="7" t="s">
        <v>7</v>
      </c>
      <c r="I7492" s="9">
        <v>7.0767174000000002E-2</v>
      </c>
      <c r="J7492" s="10">
        <v>111.986</v>
      </c>
      <c r="K7492" s="11">
        <v>4</v>
      </c>
      <c r="L7492" s="11" t="str">
        <f>IF(Tabla134[[#This Row],[Item Weight]]&lt;$U$12,"Poco Peso",IF(Tabla134[[#This Row],[Item Weight]]&lt;$U$13,"Peso Medio","Peso Alto"))</f>
        <v>Poco Peso</v>
      </c>
      <c r="M7492" s="7">
        <v>4.59</v>
      </c>
      <c r="N7492" s="11">
        <f>IF(Tabla134[[#This Row],[Item Weight (Nulos)]]="",VLOOKUP(Tabla134[[#This Row],[Item Identifier]],'Tabla para Nulos'!$A$3:$B$1563,2,FALSE),Tabla134[[#This Row],[Item Weight (Nulos)]])</f>
        <v>4.59</v>
      </c>
      <c r="O7492" s="11" t="str">
        <f>IF(Tabla134[[#This Row],[Item Visibility]]&lt;$U$15,"Poca visibilidad",IF(Tabla134[[#This Row],[Item Visibility]]&lt;$U$16,"Visibilidad media","Mayor visibilidad"))</f>
        <v>Visibilidad media</v>
      </c>
      <c r="P7492" s="11" t="str">
        <f>IF(Tabla134[[#This Row],[Rating]]&lt;2,"Muy Malo",IF(Tabla134[[#This Row],[Rating]]&lt;3,"Malo",IF(Tabla134[[#This Row],[Rating]]&lt;4,"Regular",IF(Tabla134[[#This Row],[Rating]]&lt;5,"Bueno","Excelente"))))</f>
        <v>Bueno</v>
      </c>
    </row>
    <row r="7493" spans="1:16" x14ac:dyDescent="0.2">
      <c r="A7493" s="7" t="s">
        <v>124</v>
      </c>
      <c r="B7493" s="7" t="s">
        <v>848</v>
      </c>
      <c r="C7493" s="7" t="s">
        <v>19</v>
      </c>
      <c r="D7493" s="8">
        <v>2017</v>
      </c>
      <c r="E7493" s="7" t="s">
        <v>797</v>
      </c>
      <c r="F7493" s="7" t="s">
        <v>796</v>
      </c>
      <c r="G7493" s="7" t="s">
        <v>702</v>
      </c>
      <c r="H7493" s="7" t="s">
        <v>7</v>
      </c>
      <c r="I7493" s="9">
        <v>7.8957122000000005E-2</v>
      </c>
      <c r="J7493" s="10">
        <v>111.986</v>
      </c>
      <c r="K7493" s="11">
        <v>4</v>
      </c>
      <c r="L7493" s="11" t="str">
        <f>IF(Tabla134[[#This Row],[Item Weight]]&lt;$U$12,"Poco Peso",IF(Tabla134[[#This Row],[Item Weight]]&lt;$U$13,"Peso Medio","Peso Alto"))</f>
        <v>Poco Peso</v>
      </c>
      <c r="M7493" s="7">
        <v>6.1349999999999998</v>
      </c>
      <c r="N7493" s="11">
        <f>IF(Tabla134[[#This Row],[Item Weight (Nulos)]]="",VLOOKUP(Tabla134[[#This Row],[Item Identifier]],'Tabla para Nulos'!$A$3:$B$1563,2,FALSE),Tabla134[[#This Row],[Item Weight (Nulos)]])</f>
        <v>6.1349999999999998</v>
      </c>
      <c r="O7493" s="11" t="str">
        <f>IF(Tabla134[[#This Row],[Item Visibility]]&lt;$U$15,"Poca visibilidad",IF(Tabla134[[#This Row],[Item Visibility]]&lt;$U$16,"Visibilidad media","Mayor visibilidad"))</f>
        <v>Visibilidad media</v>
      </c>
      <c r="P7493" s="11" t="str">
        <f>IF(Tabla134[[#This Row],[Rating]]&lt;2,"Muy Malo",IF(Tabla134[[#This Row],[Rating]]&lt;3,"Malo",IF(Tabla134[[#This Row],[Rating]]&lt;4,"Regular",IF(Tabla134[[#This Row],[Rating]]&lt;5,"Bueno","Excelente"))))</f>
        <v>Bueno</v>
      </c>
    </row>
    <row r="7494" spans="1:16" x14ac:dyDescent="0.2">
      <c r="A7494" s="7" t="s">
        <v>124</v>
      </c>
      <c r="B7494" s="7" t="s">
        <v>131</v>
      </c>
      <c r="C7494" s="7" t="s">
        <v>19</v>
      </c>
      <c r="D7494" s="8">
        <v>2017</v>
      </c>
      <c r="E7494" s="7" t="s">
        <v>797</v>
      </c>
      <c r="F7494" s="7" t="s">
        <v>796</v>
      </c>
      <c r="G7494" s="7" t="s">
        <v>702</v>
      </c>
      <c r="H7494" s="7" t="s">
        <v>7</v>
      </c>
      <c r="I7494" s="9">
        <v>3.8917891000000003E-2</v>
      </c>
      <c r="J7494" s="10">
        <v>35.918999999999997</v>
      </c>
      <c r="K7494" s="11">
        <v>4</v>
      </c>
      <c r="L7494" s="11" t="str">
        <f>IF(Tabla134[[#This Row],[Item Weight]]&lt;$U$12,"Poco Peso",IF(Tabla134[[#This Row],[Item Weight]]&lt;$U$13,"Peso Medio","Peso Alto"))</f>
        <v>Peso Medio</v>
      </c>
      <c r="M7494" s="7">
        <v>9</v>
      </c>
      <c r="N7494" s="11">
        <f>IF(Tabla134[[#This Row],[Item Weight (Nulos)]]="",VLOOKUP(Tabla134[[#This Row],[Item Identifier]],'Tabla para Nulos'!$A$3:$B$1563,2,FALSE),Tabla134[[#This Row],[Item Weight (Nulos)]])</f>
        <v>9</v>
      </c>
      <c r="O7494" s="11" t="str">
        <f>IF(Tabla134[[#This Row],[Item Visibility]]&lt;$U$15,"Poca visibilidad",IF(Tabla134[[#This Row],[Item Visibility]]&lt;$U$16,"Visibilidad media","Mayor visibilidad"))</f>
        <v>Visibilidad media</v>
      </c>
      <c r="P7494" s="11" t="str">
        <f>IF(Tabla134[[#This Row],[Rating]]&lt;2,"Muy Malo",IF(Tabla134[[#This Row],[Rating]]&lt;3,"Malo",IF(Tabla134[[#This Row],[Rating]]&lt;4,"Regular",IF(Tabla134[[#This Row],[Rating]]&lt;5,"Bueno","Excelente"))))</f>
        <v>Bueno</v>
      </c>
    </row>
    <row r="7495" spans="1:16" x14ac:dyDescent="0.2">
      <c r="A7495" s="7" t="s">
        <v>124</v>
      </c>
      <c r="B7495" s="7" t="s">
        <v>847</v>
      </c>
      <c r="C7495" s="7" t="s">
        <v>19</v>
      </c>
      <c r="D7495" s="8">
        <v>2017</v>
      </c>
      <c r="E7495" s="7" t="s">
        <v>797</v>
      </c>
      <c r="F7495" s="7" t="s">
        <v>796</v>
      </c>
      <c r="G7495" s="7" t="s">
        <v>702</v>
      </c>
      <c r="H7495" s="7" t="s">
        <v>7</v>
      </c>
      <c r="I7495" s="9">
        <v>0.113307794</v>
      </c>
      <c r="J7495" s="10">
        <v>187.0924</v>
      </c>
      <c r="K7495" s="11">
        <v>4</v>
      </c>
      <c r="L7495" s="11" t="str">
        <f>IF(Tabla134[[#This Row],[Item Weight]]&lt;$U$12,"Poco Peso",IF(Tabla134[[#This Row],[Item Weight]]&lt;$U$13,"Peso Medio","Peso Alto"))</f>
        <v>Peso Medio</v>
      </c>
      <c r="M7495" s="7">
        <v>11.8</v>
      </c>
      <c r="N7495" s="11">
        <f>IF(Tabla134[[#This Row],[Item Weight (Nulos)]]="",VLOOKUP(Tabla134[[#This Row],[Item Identifier]],'Tabla para Nulos'!$A$3:$B$1563,2,FALSE),Tabla134[[#This Row],[Item Weight (Nulos)]])</f>
        <v>11.8</v>
      </c>
      <c r="O7495" s="11" t="str">
        <f>IF(Tabla134[[#This Row],[Item Visibility]]&lt;$U$15,"Poca visibilidad",IF(Tabla134[[#This Row],[Item Visibility]]&lt;$U$16,"Visibilidad media","Mayor visibilidad"))</f>
        <v>Mayor visibilidad</v>
      </c>
      <c r="P7495" s="11" t="str">
        <f>IF(Tabla134[[#This Row],[Rating]]&lt;2,"Muy Malo",IF(Tabla134[[#This Row],[Rating]]&lt;3,"Malo",IF(Tabla134[[#This Row],[Rating]]&lt;4,"Regular",IF(Tabla134[[#This Row],[Rating]]&lt;5,"Bueno","Excelente"))))</f>
        <v>Bueno</v>
      </c>
    </row>
    <row r="7496" spans="1:16" x14ac:dyDescent="0.2">
      <c r="A7496" s="7" t="s">
        <v>124</v>
      </c>
      <c r="B7496" s="7" t="s">
        <v>127</v>
      </c>
      <c r="C7496" s="7" t="s">
        <v>19</v>
      </c>
      <c r="D7496" s="8">
        <v>2017</v>
      </c>
      <c r="E7496" s="7" t="s">
        <v>797</v>
      </c>
      <c r="F7496" s="7" t="s">
        <v>796</v>
      </c>
      <c r="G7496" s="7" t="s">
        <v>702</v>
      </c>
      <c r="H7496" s="7" t="s">
        <v>7</v>
      </c>
      <c r="I7496" s="9">
        <v>3.5936919999999997E-2</v>
      </c>
      <c r="J7496" s="10">
        <v>41.013800000000003</v>
      </c>
      <c r="K7496" s="11">
        <v>4</v>
      </c>
      <c r="L7496" s="11" t="str">
        <f>IF(Tabla134[[#This Row],[Item Weight]]&lt;$U$12,"Poco Peso",IF(Tabla134[[#This Row],[Item Weight]]&lt;$U$13,"Peso Medio","Peso Alto"))</f>
        <v>Peso Medio</v>
      </c>
      <c r="M7496" s="7">
        <v>14.15</v>
      </c>
      <c r="N7496" s="11">
        <f>IF(Tabla134[[#This Row],[Item Weight (Nulos)]]="",VLOOKUP(Tabla134[[#This Row],[Item Identifier]],'Tabla para Nulos'!$A$3:$B$1563,2,FALSE),Tabla134[[#This Row],[Item Weight (Nulos)]])</f>
        <v>14.15</v>
      </c>
      <c r="O7496" s="11" t="str">
        <f>IF(Tabla134[[#This Row],[Item Visibility]]&lt;$U$15,"Poca visibilidad",IF(Tabla134[[#This Row],[Item Visibility]]&lt;$U$16,"Visibilidad media","Mayor visibilidad"))</f>
        <v>Visibilidad media</v>
      </c>
      <c r="P7496" s="11" t="str">
        <f>IF(Tabla134[[#This Row],[Rating]]&lt;2,"Muy Malo",IF(Tabla134[[#This Row],[Rating]]&lt;3,"Malo",IF(Tabla134[[#This Row],[Rating]]&lt;4,"Regular",IF(Tabla134[[#This Row],[Rating]]&lt;5,"Bueno","Excelente"))))</f>
        <v>Bueno</v>
      </c>
    </row>
    <row r="7497" spans="1:16" x14ac:dyDescent="0.2">
      <c r="A7497" s="7" t="s">
        <v>124</v>
      </c>
      <c r="B7497" s="7" t="s">
        <v>294</v>
      </c>
      <c r="C7497" s="7" t="s">
        <v>19</v>
      </c>
      <c r="D7497" s="8">
        <v>2017</v>
      </c>
      <c r="E7497" s="7" t="s">
        <v>797</v>
      </c>
      <c r="F7497" s="7" t="s">
        <v>796</v>
      </c>
      <c r="G7497" s="7" t="s">
        <v>702</v>
      </c>
      <c r="H7497" s="7" t="s">
        <v>7</v>
      </c>
      <c r="I7497" s="9">
        <v>9.6379585000000004E-2</v>
      </c>
      <c r="J7497" s="10">
        <v>196.57679999999999</v>
      </c>
      <c r="K7497" s="11">
        <v>4</v>
      </c>
      <c r="L7497" s="11" t="str">
        <f>IF(Tabla134[[#This Row],[Item Weight]]&lt;$U$12,"Poco Peso",IF(Tabla134[[#This Row],[Item Weight]]&lt;$U$13,"Peso Medio","Peso Alto"))</f>
        <v>Peso Medio</v>
      </c>
      <c r="M7497" s="7">
        <v>15.35</v>
      </c>
      <c r="N7497" s="11">
        <f>IF(Tabla134[[#This Row],[Item Weight (Nulos)]]="",VLOOKUP(Tabla134[[#This Row],[Item Identifier]],'Tabla para Nulos'!$A$3:$B$1563,2,FALSE),Tabla134[[#This Row],[Item Weight (Nulos)]])</f>
        <v>15.35</v>
      </c>
      <c r="O7497" s="11" t="str">
        <f>IF(Tabla134[[#This Row],[Item Visibility]]&lt;$U$15,"Poca visibilidad",IF(Tabla134[[#This Row],[Item Visibility]]&lt;$U$16,"Visibilidad media","Mayor visibilidad"))</f>
        <v>Mayor visibilidad</v>
      </c>
      <c r="P7497" s="11" t="str">
        <f>IF(Tabla134[[#This Row],[Rating]]&lt;2,"Muy Malo",IF(Tabla134[[#This Row],[Rating]]&lt;3,"Malo",IF(Tabla134[[#This Row],[Rating]]&lt;4,"Regular",IF(Tabla134[[#This Row],[Rating]]&lt;5,"Bueno","Excelente"))))</f>
        <v>Bueno</v>
      </c>
    </row>
    <row r="7498" spans="1:16" x14ac:dyDescent="0.2">
      <c r="A7498" s="7" t="s">
        <v>124</v>
      </c>
      <c r="B7498" s="7" t="s">
        <v>846</v>
      </c>
      <c r="C7498" s="7" t="s">
        <v>19</v>
      </c>
      <c r="D7498" s="8">
        <v>2017</v>
      </c>
      <c r="E7498" s="7" t="s">
        <v>797</v>
      </c>
      <c r="F7498" s="7" t="s">
        <v>796</v>
      </c>
      <c r="G7498" s="7" t="s">
        <v>702</v>
      </c>
      <c r="H7498" s="7" t="s">
        <v>7</v>
      </c>
      <c r="I7498" s="9">
        <v>4.1608487999999999E-2</v>
      </c>
      <c r="J7498" s="10">
        <v>165.45259999999999</v>
      </c>
      <c r="K7498" s="11">
        <v>4</v>
      </c>
      <c r="L7498" s="11" t="str">
        <f>IF(Tabla134[[#This Row],[Item Weight]]&lt;$U$12,"Poco Peso",IF(Tabla134[[#This Row],[Item Weight]]&lt;$U$13,"Peso Medio","Peso Alto"))</f>
        <v>Peso Alto</v>
      </c>
      <c r="M7498" s="7">
        <v>17.600000000000001</v>
      </c>
      <c r="N7498" s="11">
        <f>IF(Tabla134[[#This Row],[Item Weight (Nulos)]]="",VLOOKUP(Tabla134[[#This Row],[Item Identifier]],'Tabla para Nulos'!$A$3:$B$1563,2,FALSE),Tabla134[[#This Row],[Item Weight (Nulos)]])</f>
        <v>17.600000000000001</v>
      </c>
      <c r="O7498" s="11" t="str">
        <f>IF(Tabla134[[#This Row],[Item Visibility]]&lt;$U$15,"Poca visibilidad",IF(Tabla134[[#This Row],[Item Visibility]]&lt;$U$16,"Visibilidad media","Mayor visibilidad"))</f>
        <v>Visibilidad media</v>
      </c>
      <c r="P7498" s="11" t="str">
        <f>IF(Tabla134[[#This Row],[Rating]]&lt;2,"Muy Malo",IF(Tabla134[[#This Row],[Rating]]&lt;3,"Malo",IF(Tabla134[[#This Row],[Rating]]&lt;4,"Regular",IF(Tabla134[[#This Row],[Rating]]&lt;5,"Bueno","Excelente"))))</f>
        <v>Bueno</v>
      </c>
    </row>
    <row r="7499" spans="1:16" x14ac:dyDescent="0.2">
      <c r="A7499" s="7" t="s">
        <v>124</v>
      </c>
      <c r="B7499" s="7" t="s">
        <v>845</v>
      </c>
      <c r="C7499" s="7" t="s">
        <v>19</v>
      </c>
      <c r="D7499" s="8">
        <v>2017</v>
      </c>
      <c r="E7499" s="7" t="s">
        <v>797</v>
      </c>
      <c r="F7499" s="7" t="s">
        <v>796</v>
      </c>
      <c r="G7499" s="7" t="s">
        <v>702</v>
      </c>
      <c r="H7499" s="7" t="s">
        <v>7</v>
      </c>
      <c r="I7499" s="9">
        <v>3.7819720000000001E-2</v>
      </c>
      <c r="J7499" s="10">
        <v>191.61879999999999</v>
      </c>
      <c r="K7499" s="11">
        <v>4</v>
      </c>
      <c r="L7499" s="11" t="str">
        <f>IF(Tabla134[[#This Row],[Item Weight]]&lt;$U$12,"Poco Peso",IF(Tabla134[[#This Row],[Item Weight]]&lt;$U$13,"Peso Medio","Peso Alto"))</f>
        <v>Peso Alto</v>
      </c>
      <c r="M7499" s="7">
        <v>17.850000000000001</v>
      </c>
      <c r="N7499" s="11">
        <f>IF(Tabla134[[#This Row],[Item Weight (Nulos)]]="",VLOOKUP(Tabla134[[#This Row],[Item Identifier]],'Tabla para Nulos'!$A$3:$B$1563,2,FALSE),Tabla134[[#This Row],[Item Weight (Nulos)]])</f>
        <v>17.850000000000001</v>
      </c>
      <c r="O7499" s="11" t="str">
        <f>IF(Tabla134[[#This Row],[Item Visibility]]&lt;$U$15,"Poca visibilidad",IF(Tabla134[[#This Row],[Item Visibility]]&lt;$U$16,"Visibilidad media","Mayor visibilidad"))</f>
        <v>Visibilidad media</v>
      </c>
      <c r="P7499" s="11" t="str">
        <f>IF(Tabla134[[#This Row],[Rating]]&lt;2,"Muy Malo",IF(Tabla134[[#This Row],[Rating]]&lt;3,"Malo",IF(Tabla134[[#This Row],[Rating]]&lt;4,"Regular",IF(Tabla134[[#This Row],[Rating]]&lt;5,"Bueno","Excelente"))))</f>
        <v>Bueno</v>
      </c>
    </row>
    <row r="7500" spans="1:16" x14ac:dyDescent="0.2">
      <c r="A7500" s="7" t="s">
        <v>124</v>
      </c>
      <c r="B7500" s="7" t="s">
        <v>844</v>
      </c>
      <c r="C7500" s="7" t="s">
        <v>122</v>
      </c>
      <c r="D7500" s="8">
        <v>2017</v>
      </c>
      <c r="E7500" s="7" t="s">
        <v>797</v>
      </c>
      <c r="F7500" s="7" t="s">
        <v>796</v>
      </c>
      <c r="G7500" s="7" t="s">
        <v>702</v>
      </c>
      <c r="H7500" s="7" t="s">
        <v>7</v>
      </c>
      <c r="I7500" s="9">
        <v>7.1230536999999997E-2</v>
      </c>
      <c r="J7500" s="10">
        <v>128.102</v>
      </c>
      <c r="K7500" s="11">
        <v>4</v>
      </c>
      <c r="L7500" s="11" t="str">
        <f>IF(Tabla134[[#This Row],[Item Weight]]&lt;$U$12,"Poco Peso",IF(Tabla134[[#This Row],[Item Weight]]&lt;$U$13,"Peso Medio","Peso Alto"))</f>
        <v>Peso Medio</v>
      </c>
      <c r="M7500" s="7">
        <v>12.5</v>
      </c>
      <c r="N7500" s="11">
        <f>IF(Tabla134[[#This Row],[Item Weight (Nulos)]]="",VLOOKUP(Tabla134[[#This Row],[Item Identifier]],'Tabla para Nulos'!$A$3:$B$1563,2,FALSE),Tabla134[[#This Row],[Item Weight (Nulos)]])</f>
        <v>12.5</v>
      </c>
      <c r="O7500" s="11" t="str">
        <f>IF(Tabla134[[#This Row],[Item Visibility]]&lt;$U$15,"Poca visibilidad",IF(Tabla134[[#This Row],[Item Visibility]]&lt;$U$16,"Visibilidad media","Mayor visibilidad"))</f>
        <v>Visibilidad media</v>
      </c>
      <c r="P7500" s="11" t="str">
        <f>IF(Tabla134[[#This Row],[Rating]]&lt;2,"Muy Malo",IF(Tabla134[[#This Row],[Rating]]&lt;3,"Malo",IF(Tabla134[[#This Row],[Rating]]&lt;4,"Regular",IF(Tabla134[[#This Row],[Rating]]&lt;5,"Bueno","Excelente"))))</f>
        <v>Bueno</v>
      </c>
    </row>
    <row r="7501" spans="1:16" x14ac:dyDescent="0.2">
      <c r="A7501" s="7" t="s">
        <v>6</v>
      </c>
      <c r="B7501" s="7" t="s">
        <v>843</v>
      </c>
      <c r="C7501" s="7" t="s">
        <v>28</v>
      </c>
      <c r="D7501" s="8">
        <v>2017</v>
      </c>
      <c r="E7501" s="7" t="s">
        <v>797</v>
      </c>
      <c r="F7501" s="7" t="s">
        <v>796</v>
      </c>
      <c r="G7501" s="7" t="s">
        <v>702</v>
      </c>
      <c r="H7501" s="7" t="s">
        <v>7</v>
      </c>
      <c r="I7501" s="9">
        <v>6.5771343999999995E-2</v>
      </c>
      <c r="J7501" s="10">
        <v>185.32400000000001</v>
      </c>
      <c r="K7501" s="11">
        <v>4</v>
      </c>
      <c r="L7501" s="11" t="str">
        <f>IF(Tabla134[[#This Row],[Item Weight]]&lt;$U$12,"Poco Peso",IF(Tabla134[[#This Row],[Item Weight]]&lt;$U$13,"Peso Medio","Peso Alto"))</f>
        <v>Poco Peso</v>
      </c>
      <c r="M7501" s="7">
        <v>6.0350000000000001</v>
      </c>
      <c r="N7501" s="11">
        <f>IF(Tabla134[[#This Row],[Item Weight (Nulos)]]="",VLOOKUP(Tabla134[[#This Row],[Item Identifier]],'Tabla para Nulos'!$A$3:$B$1563,2,FALSE),Tabla134[[#This Row],[Item Weight (Nulos)]])</f>
        <v>6.0350000000000001</v>
      </c>
      <c r="O7501" s="11" t="str">
        <f>IF(Tabla134[[#This Row],[Item Visibility]]&lt;$U$15,"Poca visibilidad",IF(Tabla134[[#This Row],[Item Visibility]]&lt;$U$16,"Visibilidad media","Mayor visibilidad"))</f>
        <v>Visibilidad media</v>
      </c>
      <c r="P7501" s="11" t="str">
        <f>IF(Tabla134[[#This Row],[Rating]]&lt;2,"Muy Malo",IF(Tabla134[[#This Row],[Rating]]&lt;3,"Malo",IF(Tabla134[[#This Row],[Rating]]&lt;4,"Regular",IF(Tabla134[[#This Row],[Rating]]&lt;5,"Bueno","Excelente"))))</f>
        <v>Bueno</v>
      </c>
    </row>
    <row r="7502" spans="1:16" x14ac:dyDescent="0.2">
      <c r="A7502" s="7" t="s">
        <v>6</v>
      </c>
      <c r="B7502" s="7" t="s">
        <v>386</v>
      </c>
      <c r="C7502" s="7" t="s">
        <v>28</v>
      </c>
      <c r="D7502" s="8">
        <v>2017</v>
      </c>
      <c r="E7502" s="7" t="s">
        <v>797</v>
      </c>
      <c r="F7502" s="7" t="s">
        <v>796</v>
      </c>
      <c r="G7502" s="7" t="s">
        <v>702</v>
      </c>
      <c r="H7502" s="7" t="s">
        <v>7</v>
      </c>
      <c r="I7502" s="9">
        <v>0.18582416500000001</v>
      </c>
      <c r="J7502" s="10">
        <v>78.532799999999995</v>
      </c>
      <c r="K7502" s="11">
        <v>4</v>
      </c>
      <c r="L7502" s="11" t="str">
        <f>IF(Tabla134[[#This Row],[Item Weight]]&lt;$U$12,"Poco Peso",IF(Tabla134[[#This Row],[Item Weight]]&lt;$U$13,"Peso Medio","Peso Alto"))</f>
        <v>Peso Medio</v>
      </c>
      <c r="M7502" s="7">
        <v>12.35</v>
      </c>
      <c r="N7502" s="11">
        <f>IF(Tabla134[[#This Row],[Item Weight (Nulos)]]="",VLOOKUP(Tabla134[[#This Row],[Item Identifier]],'Tabla para Nulos'!$A$3:$B$1563,2,FALSE),Tabla134[[#This Row],[Item Weight (Nulos)]])</f>
        <v>12.35</v>
      </c>
      <c r="O7502" s="11" t="str">
        <f>IF(Tabla134[[#This Row],[Item Visibility]]&lt;$U$15,"Poca visibilidad",IF(Tabla134[[#This Row],[Item Visibility]]&lt;$U$16,"Visibilidad media","Mayor visibilidad"))</f>
        <v>Mayor visibilidad</v>
      </c>
      <c r="P7502" s="11" t="str">
        <f>IF(Tabla134[[#This Row],[Rating]]&lt;2,"Muy Malo",IF(Tabla134[[#This Row],[Rating]]&lt;3,"Malo",IF(Tabla134[[#This Row],[Rating]]&lt;4,"Regular",IF(Tabla134[[#This Row],[Rating]]&lt;5,"Bueno","Excelente"))))</f>
        <v>Bueno</v>
      </c>
    </row>
    <row r="7503" spans="1:16" x14ac:dyDescent="0.2">
      <c r="A7503" s="7" t="s">
        <v>6</v>
      </c>
      <c r="B7503" s="7" t="s">
        <v>842</v>
      </c>
      <c r="C7503" s="7" t="s">
        <v>28</v>
      </c>
      <c r="D7503" s="8">
        <v>2017</v>
      </c>
      <c r="E7503" s="7" t="s">
        <v>797</v>
      </c>
      <c r="F7503" s="7" t="s">
        <v>796</v>
      </c>
      <c r="G7503" s="7" t="s">
        <v>702</v>
      </c>
      <c r="H7503" s="7" t="s">
        <v>7</v>
      </c>
      <c r="I7503" s="9">
        <v>0.128235818</v>
      </c>
      <c r="J7503" s="10">
        <v>104.1332</v>
      </c>
      <c r="K7503" s="11">
        <v>4</v>
      </c>
      <c r="L7503" s="11" t="str">
        <f>IF(Tabla134[[#This Row],[Item Weight]]&lt;$U$12,"Poco Peso",IF(Tabla134[[#This Row],[Item Weight]]&lt;$U$13,"Peso Medio","Peso Alto"))</f>
        <v>Peso Medio</v>
      </c>
      <c r="M7503" s="7">
        <v>14.5</v>
      </c>
      <c r="N7503" s="11">
        <f>IF(Tabla134[[#This Row],[Item Weight (Nulos)]]="",VLOOKUP(Tabla134[[#This Row],[Item Identifier]],'Tabla para Nulos'!$A$3:$B$1563,2,FALSE),Tabla134[[#This Row],[Item Weight (Nulos)]])</f>
        <v>14.5</v>
      </c>
      <c r="O7503" s="11" t="str">
        <f>IF(Tabla134[[#This Row],[Item Visibility]]&lt;$U$15,"Poca visibilidad",IF(Tabla134[[#This Row],[Item Visibility]]&lt;$U$16,"Visibilidad media","Mayor visibilidad"))</f>
        <v>Mayor visibilidad</v>
      </c>
      <c r="P7503" s="11" t="str">
        <f>IF(Tabla134[[#This Row],[Rating]]&lt;2,"Muy Malo",IF(Tabla134[[#This Row],[Rating]]&lt;3,"Malo",IF(Tabla134[[#This Row],[Rating]]&lt;4,"Regular",IF(Tabla134[[#This Row],[Rating]]&lt;5,"Bueno","Excelente"))))</f>
        <v>Bueno</v>
      </c>
    </row>
    <row r="7504" spans="1:16" x14ac:dyDescent="0.2">
      <c r="A7504" s="7" t="s">
        <v>6</v>
      </c>
      <c r="B7504" s="7" t="s">
        <v>745</v>
      </c>
      <c r="C7504" s="7" t="s">
        <v>28</v>
      </c>
      <c r="D7504" s="8">
        <v>2017</v>
      </c>
      <c r="E7504" s="7" t="s">
        <v>797</v>
      </c>
      <c r="F7504" s="7" t="s">
        <v>796</v>
      </c>
      <c r="G7504" s="7" t="s">
        <v>702</v>
      </c>
      <c r="H7504" s="7" t="s">
        <v>7</v>
      </c>
      <c r="I7504" s="9">
        <v>7.5736745999999994E-2</v>
      </c>
      <c r="J7504" s="10">
        <v>265.55680000000001</v>
      </c>
      <c r="K7504" s="11">
        <v>4</v>
      </c>
      <c r="L7504" s="11" t="str">
        <f>IF(Tabla134[[#This Row],[Item Weight]]&lt;$U$12,"Poco Peso",IF(Tabla134[[#This Row],[Item Weight]]&lt;$U$13,"Peso Medio","Peso Alto"))</f>
        <v>Peso Medio</v>
      </c>
      <c r="M7504" s="7">
        <v>15.5</v>
      </c>
      <c r="N7504" s="11">
        <f>IF(Tabla134[[#This Row],[Item Weight (Nulos)]]="",VLOOKUP(Tabla134[[#This Row],[Item Identifier]],'Tabla para Nulos'!$A$3:$B$1563,2,FALSE),Tabla134[[#This Row],[Item Weight (Nulos)]])</f>
        <v>15.5</v>
      </c>
      <c r="O7504" s="11" t="str">
        <f>IF(Tabla134[[#This Row],[Item Visibility]]&lt;$U$15,"Poca visibilidad",IF(Tabla134[[#This Row],[Item Visibility]]&lt;$U$16,"Visibilidad media","Mayor visibilidad"))</f>
        <v>Visibilidad media</v>
      </c>
      <c r="P7504" s="11" t="str">
        <f>IF(Tabla134[[#This Row],[Rating]]&lt;2,"Muy Malo",IF(Tabla134[[#This Row],[Rating]]&lt;3,"Malo",IF(Tabla134[[#This Row],[Rating]]&lt;4,"Regular",IF(Tabla134[[#This Row],[Rating]]&lt;5,"Bueno","Excelente"))))</f>
        <v>Bueno</v>
      </c>
    </row>
    <row r="7505" spans="1:16" x14ac:dyDescent="0.2">
      <c r="A7505" s="7" t="s">
        <v>6</v>
      </c>
      <c r="B7505" s="7" t="s">
        <v>384</v>
      </c>
      <c r="C7505" s="7" t="s">
        <v>28</v>
      </c>
      <c r="D7505" s="8">
        <v>2017</v>
      </c>
      <c r="E7505" s="7" t="s">
        <v>797</v>
      </c>
      <c r="F7505" s="7" t="s">
        <v>796</v>
      </c>
      <c r="G7505" s="7" t="s">
        <v>702</v>
      </c>
      <c r="H7505" s="7" t="s">
        <v>7</v>
      </c>
      <c r="I7505" s="9">
        <v>0.10673189499999999</v>
      </c>
      <c r="J7505" s="10">
        <v>183.6634</v>
      </c>
      <c r="K7505" s="11">
        <v>4</v>
      </c>
      <c r="L7505" s="11" t="str">
        <f>IF(Tabla134[[#This Row],[Item Weight]]&lt;$U$12,"Poco Peso",IF(Tabla134[[#This Row],[Item Weight]]&lt;$U$13,"Peso Medio","Peso Alto"))</f>
        <v>Peso Medio</v>
      </c>
      <c r="M7505" s="7">
        <v>16</v>
      </c>
      <c r="N7505" s="11">
        <f>IF(Tabla134[[#This Row],[Item Weight (Nulos)]]="",VLOOKUP(Tabla134[[#This Row],[Item Identifier]],'Tabla para Nulos'!$A$3:$B$1563,2,FALSE),Tabla134[[#This Row],[Item Weight (Nulos)]])</f>
        <v>16</v>
      </c>
      <c r="O7505" s="11" t="str">
        <f>IF(Tabla134[[#This Row],[Item Visibility]]&lt;$U$15,"Poca visibilidad",IF(Tabla134[[#This Row],[Item Visibility]]&lt;$U$16,"Visibilidad media","Mayor visibilidad"))</f>
        <v>Mayor visibilidad</v>
      </c>
      <c r="P7505" s="11" t="str">
        <f>IF(Tabla134[[#This Row],[Rating]]&lt;2,"Muy Malo",IF(Tabla134[[#This Row],[Rating]]&lt;3,"Malo",IF(Tabla134[[#This Row],[Rating]]&lt;4,"Regular",IF(Tabla134[[#This Row],[Rating]]&lt;5,"Bueno","Excelente"))))</f>
        <v>Bueno</v>
      </c>
    </row>
    <row r="7506" spans="1:16" x14ac:dyDescent="0.2">
      <c r="A7506" s="7" t="s">
        <v>6</v>
      </c>
      <c r="B7506" s="7" t="s">
        <v>841</v>
      </c>
      <c r="C7506" s="7" t="s">
        <v>28</v>
      </c>
      <c r="D7506" s="8">
        <v>2017</v>
      </c>
      <c r="E7506" s="7" t="s">
        <v>797</v>
      </c>
      <c r="F7506" s="7" t="s">
        <v>796</v>
      </c>
      <c r="G7506" s="7" t="s">
        <v>702</v>
      </c>
      <c r="H7506" s="7" t="s">
        <v>7</v>
      </c>
      <c r="I7506" s="9">
        <v>9.3846531999999996E-2</v>
      </c>
      <c r="J7506" s="10">
        <v>95.706800000000001</v>
      </c>
      <c r="K7506" s="11">
        <v>4</v>
      </c>
      <c r="L7506" s="11" t="str">
        <f>IF(Tabla134[[#This Row],[Item Weight]]&lt;$U$12,"Poco Peso",IF(Tabla134[[#This Row],[Item Weight]]&lt;$U$13,"Peso Medio","Peso Alto"))</f>
        <v>Peso Medio</v>
      </c>
      <c r="M7506" s="7">
        <v>16.5</v>
      </c>
      <c r="N7506" s="11">
        <f>IF(Tabla134[[#This Row],[Item Weight (Nulos)]]="",VLOOKUP(Tabla134[[#This Row],[Item Identifier]],'Tabla para Nulos'!$A$3:$B$1563,2,FALSE),Tabla134[[#This Row],[Item Weight (Nulos)]])</f>
        <v>16.5</v>
      </c>
      <c r="O7506" s="11" t="str">
        <f>IF(Tabla134[[#This Row],[Item Visibility]]&lt;$U$15,"Poca visibilidad",IF(Tabla134[[#This Row],[Item Visibility]]&lt;$U$16,"Visibilidad media","Mayor visibilidad"))</f>
        <v>Visibilidad media</v>
      </c>
      <c r="P7506" s="11" t="str">
        <f>IF(Tabla134[[#This Row],[Rating]]&lt;2,"Muy Malo",IF(Tabla134[[#This Row],[Rating]]&lt;3,"Malo",IF(Tabla134[[#This Row],[Rating]]&lt;4,"Regular",IF(Tabla134[[#This Row],[Rating]]&lt;5,"Bueno","Excelente"))))</f>
        <v>Bueno</v>
      </c>
    </row>
    <row r="7507" spans="1:16" x14ac:dyDescent="0.2">
      <c r="A7507" s="7" t="s">
        <v>6</v>
      </c>
      <c r="B7507" s="7" t="s">
        <v>840</v>
      </c>
      <c r="C7507" s="7" t="s">
        <v>28</v>
      </c>
      <c r="D7507" s="8">
        <v>2017</v>
      </c>
      <c r="E7507" s="7" t="s">
        <v>797</v>
      </c>
      <c r="F7507" s="7" t="s">
        <v>796</v>
      </c>
      <c r="G7507" s="7" t="s">
        <v>702</v>
      </c>
      <c r="H7507" s="7" t="s">
        <v>7</v>
      </c>
      <c r="I7507" s="9">
        <v>2.6059557000000001E-2</v>
      </c>
      <c r="J7507" s="10">
        <v>241.21960000000001</v>
      </c>
      <c r="K7507" s="11">
        <v>4</v>
      </c>
      <c r="L7507" s="11" t="str">
        <f>IF(Tabla134[[#This Row],[Item Weight]]&lt;$U$12,"Poco Peso",IF(Tabla134[[#This Row],[Item Weight]]&lt;$U$13,"Peso Medio","Peso Alto"))</f>
        <v>Peso Alto</v>
      </c>
      <c r="M7507" s="7">
        <v>18.2</v>
      </c>
      <c r="N7507" s="11">
        <f>IF(Tabla134[[#This Row],[Item Weight (Nulos)]]="",VLOOKUP(Tabla134[[#This Row],[Item Identifier]],'Tabla para Nulos'!$A$3:$B$1563,2,FALSE),Tabla134[[#This Row],[Item Weight (Nulos)]])</f>
        <v>18.2</v>
      </c>
      <c r="O7507" s="11" t="str">
        <f>IF(Tabla134[[#This Row],[Item Visibility]]&lt;$U$15,"Poca visibilidad",IF(Tabla134[[#This Row],[Item Visibility]]&lt;$U$16,"Visibilidad media","Mayor visibilidad"))</f>
        <v>Poca visibilidad</v>
      </c>
      <c r="P7507" s="11" t="str">
        <f>IF(Tabla134[[#This Row],[Rating]]&lt;2,"Muy Malo",IF(Tabla134[[#This Row],[Rating]]&lt;3,"Malo",IF(Tabla134[[#This Row],[Rating]]&lt;4,"Regular",IF(Tabla134[[#This Row],[Rating]]&lt;5,"Bueno","Excelente"))))</f>
        <v>Bueno</v>
      </c>
    </row>
    <row r="7508" spans="1:16" x14ac:dyDescent="0.2">
      <c r="A7508" s="7" t="s">
        <v>6</v>
      </c>
      <c r="B7508" s="7" t="s">
        <v>579</v>
      </c>
      <c r="C7508" s="7" t="s">
        <v>28</v>
      </c>
      <c r="D7508" s="8">
        <v>2017</v>
      </c>
      <c r="E7508" s="7" t="s">
        <v>797</v>
      </c>
      <c r="F7508" s="7" t="s">
        <v>796</v>
      </c>
      <c r="G7508" s="7" t="s">
        <v>702</v>
      </c>
      <c r="H7508" s="7" t="s">
        <v>7</v>
      </c>
      <c r="I7508" s="9">
        <v>6.2516602000000004E-2</v>
      </c>
      <c r="J7508" s="10">
        <v>163.91839999999999</v>
      </c>
      <c r="K7508" s="11">
        <v>4</v>
      </c>
      <c r="L7508" s="11" t="str">
        <f>IF(Tabla134[[#This Row],[Item Weight]]&lt;$U$12,"Poco Peso",IF(Tabla134[[#This Row],[Item Weight]]&lt;$U$13,"Peso Medio","Peso Alto"))</f>
        <v>Peso Alto</v>
      </c>
      <c r="M7508" s="7">
        <v>19.350000000000001</v>
      </c>
      <c r="N7508" s="11">
        <f>IF(Tabla134[[#This Row],[Item Weight (Nulos)]]="",VLOOKUP(Tabla134[[#This Row],[Item Identifier]],'Tabla para Nulos'!$A$3:$B$1563,2,FALSE),Tabla134[[#This Row],[Item Weight (Nulos)]])</f>
        <v>19.350000000000001</v>
      </c>
      <c r="O7508" s="11" t="str">
        <f>IF(Tabla134[[#This Row],[Item Visibility]]&lt;$U$15,"Poca visibilidad",IF(Tabla134[[#This Row],[Item Visibility]]&lt;$U$16,"Visibilidad media","Mayor visibilidad"))</f>
        <v>Visibilidad media</v>
      </c>
      <c r="P7508" s="11" t="str">
        <f>IF(Tabla134[[#This Row],[Rating]]&lt;2,"Muy Malo",IF(Tabla134[[#This Row],[Rating]]&lt;3,"Malo",IF(Tabla134[[#This Row],[Rating]]&lt;4,"Regular",IF(Tabla134[[#This Row],[Rating]]&lt;5,"Bueno","Excelente"))))</f>
        <v>Bueno</v>
      </c>
    </row>
    <row r="7509" spans="1:16" x14ac:dyDescent="0.2">
      <c r="A7509" s="7" t="s">
        <v>6</v>
      </c>
      <c r="B7509" s="7" t="s">
        <v>744</v>
      </c>
      <c r="C7509" s="7" t="s">
        <v>28</v>
      </c>
      <c r="D7509" s="8">
        <v>2017</v>
      </c>
      <c r="E7509" s="7" t="s">
        <v>797</v>
      </c>
      <c r="F7509" s="7" t="s">
        <v>796</v>
      </c>
      <c r="G7509" s="7" t="s">
        <v>702</v>
      </c>
      <c r="H7509" s="7" t="s">
        <v>7</v>
      </c>
      <c r="I7509" s="9">
        <v>5.9889718000000002E-2</v>
      </c>
      <c r="J7509" s="10">
        <v>168.51320000000001</v>
      </c>
      <c r="K7509" s="11">
        <v>4</v>
      </c>
      <c r="L7509" s="11" t="str">
        <f>IF(Tabla134[[#This Row],[Item Weight]]&lt;$U$12,"Poco Peso",IF(Tabla134[[#This Row],[Item Weight]]&lt;$U$13,"Peso Medio","Peso Alto"))</f>
        <v>Peso Alto</v>
      </c>
      <c r="M7509" s="7">
        <v>20</v>
      </c>
      <c r="N7509" s="11">
        <f>IF(Tabla134[[#This Row],[Item Weight (Nulos)]]="",VLOOKUP(Tabla134[[#This Row],[Item Identifier]],'Tabla para Nulos'!$A$3:$B$1563,2,FALSE),Tabla134[[#This Row],[Item Weight (Nulos)]])</f>
        <v>20</v>
      </c>
      <c r="O7509" s="11" t="str">
        <f>IF(Tabla134[[#This Row],[Item Visibility]]&lt;$U$15,"Poca visibilidad",IF(Tabla134[[#This Row],[Item Visibility]]&lt;$U$16,"Visibilidad media","Mayor visibilidad"))</f>
        <v>Visibilidad media</v>
      </c>
      <c r="P7509" s="11" t="str">
        <f>IF(Tabla134[[#This Row],[Rating]]&lt;2,"Muy Malo",IF(Tabla134[[#This Row],[Rating]]&lt;3,"Malo",IF(Tabla134[[#This Row],[Rating]]&lt;4,"Regular",IF(Tabla134[[#This Row],[Rating]]&lt;5,"Bueno","Excelente"))))</f>
        <v>Bueno</v>
      </c>
    </row>
    <row r="7510" spans="1:16" x14ac:dyDescent="0.2">
      <c r="A7510" s="7" t="s">
        <v>6</v>
      </c>
      <c r="B7510" s="7" t="s">
        <v>839</v>
      </c>
      <c r="C7510" s="7" t="s">
        <v>28</v>
      </c>
      <c r="D7510" s="8">
        <v>2017</v>
      </c>
      <c r="E7510" s="7" t="s">
        <v>797</v>
      </c>
      <c r="F7510" s="7" t="s">
        <v>796</v>
      </c>
      <c r="G7510" s="7" t="s">
        <v>702</v>
      </c>
      <c r="H7510" s="7" t="s">
        <v>7</v>
      </c>
      <c r="I7510" s="9">
        <v>7.9281476000000004E-2</v>
      </c>
      <c r="J7510" s="10">
        <v>100.10420000000001</v>
      </c>
      <c r="K7510" s="11">
        <v>4</v>
      </c>
      <c r="L7510" s="11" t="str">
        <f>IF(Tabla134[[#This Row],[Item Weight]]&lt;$U$12,"Poco Peso",IF(Tabla134[[#This Row],[Item Weight]]&lt;$U$13,"Peso Medio","Peso Alto"))</f>
        <v>Peso Alto</v>
      </c>
      <c r="M7510" s="7">
        <v>20.7</v>
      </c>
      <c r="N7510" s="11">
        <f>IF(Tabla134[[#This Row],[Item Weight (Nulos)]]="",VLOOKUP(Tabla134[[#This Row],[Item Identifier]],'Tabla para Nulos'!$A$3:$B$1563,2,FALSE),Tabla134[[#This Row],[Item Weight (Nulos)]])</f>
        <v>20.7</v>
      </c>
      <c r="O7510" s="11" t="str">
        <f>IF(Tabla134[[#This Row],[Item Visibility]]&lt;$U$15,"Poca visibilidad",IF(Tabla134[[#This Row],[Item Visibility]]&lt;$U$16,"Visibilidad media","Mayor visibilidad"))</f>
        <v>Visibilidad media</v>
      </c>
      <c r="P7510" s="11" t="str">
        <f>IF(Tabla134[[#This Row],[Rating]]&lt;2,"Muy Malo",IF(Tabla134[[#This Row],[Rating]]&lt;3,"Malo",IF(Tabla134[[#This Row],[Rating]]&lt;4,"Regular",IF(Tabla134[[#This Row],[Rating]]&lt;5,"Bueno","Excelente"))))</f>
        <v>Bueno</v>
      </c>
    </row>
    <row r="7511" spans="1:16" x14ac:dyDescent="0.2">
      <c r="A7511" s="7" t="s">
        <v>6</v>
      </c>
      <c r="B7511" s="7" t="s">
        <v>838</v>
      </c>
      <c r="C7511" s="7" t="s">
        <v>28</v>
      </c>
      <c r="D7511" s="8">
        <v>2017</v>
      </c>
      <c r="E7511" s="7" t="s">
        <v>797</v>
      </c>
      <c r="F7511" s="7" t="s">
        <v>796</v>
      </c>
      <c r="G7511" s="7" t="s">
        <v>702</v>
      </c>
      <c r="H7511" s="7" t="s">
        <v>7</v>
      </c>
      <c r="I7511" s="9">
        <v>6.2212713000000003E-2</v>
      </c>
      <c r="J7511" s="10">
        <v>88.151399999999995</v>
      </c>
      <c r="K7511" s="11">
        <v>4</v>
      </c>
      <c r="L7511" s="11" t="str">
        <f>IF(Tabla134[[#This Row],[Item Weight]]&lt;$U$12,"Poco Peso",IF(Tabla134[[#This Row],[Item Weight]]&lt;$U$13,"Peso Medio","Peso Alto"))</f>
        <v>Peso Alto</v>
      </c>
      <c r="M7511" s="7">
        <v>20.85</v>
      </c>
      <c r="N7511" s="11">
        <f>IF(Tabla134[[#This Row],[Item Weight (Nulos)]]="",VLOOKUP(Tabla134[[#This Row],[Item Identifier]],'Tabla para Nulos'!$A$3:$B$1563,2,FALSE),Tabla134[[#This Row],[Item Weight (Nulos)]])</f>
        <v>20.85</v>
      </c>
      <c r="O7511" s="11" t="str">
        <f>IF(Tabla134[[#This Row],[Item Visibility]]&lt;$U$15,"Poca visibilidad",IF(Tabla134[[#This Row],[Item Visibility]]&lt;$U$16,"Visibilidad media","Mayor visibilidad"))</f>
        <v>Visibilidad media</v>
      </c>
      <c r="P7511" s="11" t="str">
        <f>IF(Tabla134[[#This Row],[Rating]]&lt;2,"Muy Malo",IF(Tabla134[[#This Row],[Rating]]&lt;3,"Malo",IF(Tabla134[[#This Row],[Rating]]&lt;4,"Regular",IF(Tabla134[[#This Row],[Rating]]&lt;5,"Bueno","Excelente"))))</f>
        <v>Bueno</v>
      </c>
    </row>
    <row r="7512" spans="1:16" x14ac:dyDescent="0.2">
      <c r="A7512" s="7" t="s">
        <v>6</v>
      </c>
      <c r="B7512" s="7" t="s">
        <v>837</v>
      </c>
      <c r="C7512" s="7" t="s">
        <v>112</v>
      </c>
      <c r="D7512" s="8">
        <v>2017</v>
      </c>
      <c r="E7512" s="7" t="s">
        <v>797</v>
      </c>
      <c r="F7512" s="7" t="s">
        <v>796</v>
      </c>
      <c r="G7512" s="7" t="s">
        <v>702</v>
      </c>
      <c r="H7512" s="7" t="s">
        <v>7</v>
      </c>
      <c r="I7512" s="9">
        <v>6.7688124000000002E-2</v>
      </c>
      <c r="J7512" s="10">
        <v>258.89879999999999</v>
      </c>
      <c r="K7512" s="11">
        <v>4</v>
      </c>
      <c r="L7512" s="11" t="str">
        <f>IF(Tabla134[[#This Row],[Item Weight]]&lt;$U$12,"Poco Peso",IF(Tabla134[[#This Row],[Item Weight]]&lt;$U$13,"Peso Medio","Peso Alto"))</f>
        <v>Poco Peso</v>
      </c>
      <c r="M7512" s="7">
        <v>5.6950000000000003</v>
      </c>
      <c r="N7512" s="11">
        <f>IF(Tabla134[[#This Row],[Item Weight (Nulos)]]="",VLOOKUP(Tabla134[[#This Row],[Item Identifier]],'Tabla para Nulos'!$A$3:$B$1563,2,FALSE),Tabla134[[#This Row],[Item Weight (Nulos)]])</f>
        <v>5.6950000000000003</v>
      </c>
      <c r="O7512" s="11" t="str">
        <f>IF(Tabla134[[#This Row],[Item Visibility]]&lt;$U$15,"Poca visibilidad",IF(Tabla134[[#This Row],[Item Visibility]]&lt;$U$16,"Visibilidad media","Mayor visibilidad"))</f>
        <v>Visibilidad media</v>
      </c>
      <c r="P7512" s="11" t="str">
        <f>IF(Tabla134[[#This Row],[Rating]]&lt;2,"Muy Malo",IF(Tabla134[[#This Row],[Rating]]&lt;3,"Malo",IF(Tabla134[[#This Row],[Rating]]&lt;4,"Regular",IF(Tabla134[[#This Row],[Rating]]&lt;5,"Bueno","Excelente"))))</f>
        <v>Bueno</v>
      </c>
    </row>
    <row r="7513" spans="1:16" x14ac:dyDescent="0.2">
      <c r="A7513" s="7" t="s">
        <v>6</v>
      </c>
      <c r="B7513" s="7" t="s">
        <v>836</v>
      </c>
      <c r="C7513" s="7" t="s">
        <v>112</v>
      </c>
      <c r="D7513" s="8">
        <v>2017</v>
      </c>
      <c r="E7513" s="7" t="s">
        <v>797</v>
      </c>
      <c r="F7513" s="7" t="s">
        <v>796</v>
      </c>
      <c r="G7513" s="7" t="s">
        <v>702</v>
      </c>
      <c r="H7513" s="7" t="s">
        <v>7</v>
      </c>
      <c r="I7513" s="9">
        <v>2.2274263999999998E-2</v>
      </c>
      <c r="J7513" s="10">
        <v>101.699</v>
      </c>
      <c r="K7513" s="11">
        <v>4</v>
      </c>
      <c r="L7513" s="11" t="str">
        <f>IF(Tabla134[[#This Row],[Item Weight]]&lt;$U$12,"Poco Peso",IF(Tabla134[[#This Row],[Item Weight]]&lt;$U$13,"Peso Medio","Peso Alto"))</f>
        <v>Peso Medio</v>
      </c>
      <c r="M7513" s="7">
        <v>9.6</v>
      </c>
      <c r="N7513" s="11">
        <f>IF(Tabla134[[#This Row],[Item Weight (Nulos)]]="",VLOOKUP(Tabla134[[#This Row],[Item Identifier]],'Tabla para Nulos'!$A$3:$B$1563,2,FALSE),Tabla134[[#This Row],[Item Weight (Nulos)]])</f>
        <v>9.6</v>
      </c>
      <c r="O7513" s="11" t="str">
        <f>IF(Tabla134[[#This Row],[Item Visibility]]&lt;$U$15,"Poca visibilidad",IF(Tabla134[[#This Row],[Item Visibility]]&lt;$U$16,"Visibilidad media","Mayor visibilidad"))</f>
        <v>Poca visibilidad</v>
      </c>
      <c r="P7513" s="11" t="str">
        <f>IF(Tabla134[[#This Row],[Rating]]&lt;2,"Muy Malo",IF(Tabla134[[#This Row],[Rating]]&lt;3,"Malo",IF(Tabla134[[#This Row],[Rating]]&lt;4,"Regular",IF(Tabla134[[#This Row],[Rating]]&lt;5,"Bueno","Excelente"))))</f>
        <v>Bueno</v>
      </c>
    </row>
    <row r="7514" spans="1:16" x14ac:dyDescent="0.2">
      <c r="A7514" s="7" t="s">
        <v>6</v>
      </c>
      <c r="B7514" s="7" t="s">
        <v>835</v>
      </c>
      <c r="C7514" s="7" t="s">
        <v>112</v>
      </c>
      <c r="D7514" s="8">
        <v>2017</v>
      </c>
      <c r="E7514" s="7" t="s">
        <v>797</v>
      </c>
      <c r="F7514" s="7" t="s">
        <v>796</v>
      </c>
      <c r="G7514" s="7" t="s">
        <v>702</v>
      </c>
      <c r="H7514" s="7" t="s">
        <v>7</v>
      </c>
      <c r="I7514" s="9">
        <v>0.14251127199999999</v>
      </c>
      <c r="J7514" s="10">
        <v>158.7578</v>
      </c>
      <c r="K7514" s="11">
        <v>4</v>
      </c>
      <c r="L7514" s="11" t="str">
        <f>IF(Tabla134[[#This Row],[Item Weight]]&lt;$U$12,"Poco Peso",IF(Tabla134[[#This Row],[Item Weight]]&lt;$U$13,"Peso Medio","Peso Alto"))</f>
        <v>Peso Medio</v>
      </c>
      <c r="M7514" s="7">
        <v>10.5</v>
      </c>
      <c r="N7514" s="11">
        <f>IF(Tabla134[[#This Row],[Item Weight (Nulos)]]="",VLOOKUP(Tabla134[[#This Row],[Item Identifier]],'Tabla para Nulos'!$A$3:$B$1563,2,FALSE),Tabla134[[#This Row],[Item Weight (Nulos)]])</f>
        <v>10.5</v>
      </c>
      <c r="O7514" s="11" t="str">
        <f>IF(Tabla134[[#This Row],[Item Visibility]]&lt;$U$15,"Poca visibilidad",IF(Tabla134[[#This Row],[Item Visibility]]&lt;$U$16,"Visibilidad media","Mayor visibilidad"))</f>
        <v>Mayor visibilidad</v>
      </c>
      <c r="P7514" s="11" t="str">
        <f>IF(Tabla134[[#This Row],[Rating]]&lt;2,"Muy Malo",IF(Tabla134[[#This Row],[Rating]]&lt;3,"Malo",IF(Tabla134[[#This Row],[Rating]]&lt;4,"Regular",IF(Tabla134[[#This Row],[Rating]]&lt;5,"Bueno","Excelente"))))</f>
        <v>Bueno</v>
      </c>
    </row>
    <row r="7515" spans="1:16" x14ac:dyDescent="0.2">
      <c r="A7515" s="7" t="s">
        <v>6</v>
      </c>
      <c r="B7515" s="7" t="s">
        <v>834</v>
      </c>
      <c r="C7515" s="7" t="s">
        <v>112</v>
      </c>
      <c r="D7515" s="8">
        <v>2017</v>
      </c>
      <c r="E7515" s="7" t="s">
        <v>797</v>
      </c>
      <c r="F7515" s="7" t="s">
        <v>796</v>
      </c>
      <c r="G7515" s="7" t="s">
        <v>702</v>
      </c>
      <c r="H7515" s="7" t="s">
        <v>7</v>
      </c>
      <c r="I7515" s="9">
        <v>6.3851475000000005E-2</v>
      </c>
      <c r="J7515" s="10">
        <v>260.45940000000002</v>
      </c>
      <c r="K7515" s="11">
        <v>4</v>
      </c>
      <c r="L7515" s="11" t="str">
        <f>IF(Tabla134[[#This Row],[Item Weight]]&lt;$U$12,"Poco Peso",IF(Tabla134[[#This Row],[Item Weight]]&lt;$U$13,"Peso Medio","Peso Alto"))</f>
        <v>Peso Medio</v>
      </c>
      <c r="M7515" s="7">
        <v>14.5</v>
      </c>
      <c r="N7515" s="11">
        <f>IF(Tabla134[[#This Row],[Item Weight (Nulos)]]="",VLOOKUP(Tabla134[[#This Row],[Item Identifier]],'Tabla para Nulos'!$A$3:$B$1563,2,FALSE),Tabla134[[#This Row],[Item Weight (Nulos)]])</f>
        <v>14.5</v>
      </c>
      <c r="O7515" s="11" t="str">
        <f>IF(Tabla134[[#This Row],[Item Visibility]]&lt;$U$15,"Poca visibilidad",IF(Tabla134[[#This Row],[Item Visibility]]&lt;$U$16,"Visibilidad media","Mayor visibilidad"))</f>
        <v>Visibilidad media</v>
      </c>
      <c r="P7515" s="11" t="str">
        <f>IF(Tabla134[[#This Row],[Rating]]&lt;2,"Muy Malo",IF(Tabla134[[#This Row],[Rating]]&lt;3,"Malo",IF(Tabla134[[#This Row],[Rating]]&lt;4,"Regular",IF(Tabla134[[#This Row],[Rating]]&lt;5,"Bueno","Excelente"))))</f>
        <v>Bueno</v>
      </c>
    </row>
    <row r="7516" spans="1:16" x14ac:dyDescent="0.2">
      <c r="A7516" s="7" t="s">
        <v>6</v>
      </c>
      <c r="B7516" s="7" t="s">
        <v>833</v>
      </c>
      <c r="C7516" s="7" t="s">
        <v>25</v>
      </c>
      <c r="D7516" s="8">
        <v>2017</v>
      </c>
      <c r="E7516" s="7" t="s">
        <v>797</v>
      </c>
      <c r="F7516" s="7" t="s">
        <v>796</v>
      </c>
      <c r="G7516" s="7" t="s">
        <v>702</v>
      </c>
      <c r="H7516" s="7" t="s">
        <v>7</v>
      </c>
      <c r="I7516" s="9">
        <v>0.101812521</v>
      </c>
      <c r="J7516" s="10">
        <v>232.23</v>
      </c>
      <c r="K7516" s="11">
        <v>4</v>
      </c>
      <c r="L7516" s="11" t="str">
        <f>IF(Tabla134[[#This Row],[Item Weight]]&lt;$U$12,"Poco Peso",IF(Tabla134[[#This Row],[Item Weight]]&lt;$U$13,"Peso Medio","Peso Alto"))</f>
        <v>Poco Peso</v>
      </c>
      <c r="M7516" s="7">
        <v>4.6150000000000002</v>
      </c>
      <c r="N7516" s="11">
        <f>IF(Tabla134[[#This Row],[Item Weight (Nulos)]]="",VLOOKUP(Tabla134[[#This Row],[Item Identifier]],'Tabla para Nulos'!$A$3:$B$1563,2,FALSE),Tabla134[[#This Row],[Item Weight (Nulos)]])</f>
        <v>4.6150000000000002</v>
      </c>
      <c r="O7516" s="11" t="str">
        <f>IF(Tabla134[[#This Row],[Item Visibility]]&lt;$U$15,"Poca visibilidad",IF(Tabla134[[#This Row],[Item Visibility]]&lt;$U$16,"Visibilidad media","Mayor visibilidad"))</f>
        <v>Mayor visibilidad</v>
      </c>
      <c r="P7516" s="11" t="str">
        <f>IF(Tabla134[[#This Row],[Rating]]&lt;2,"Muy Malo",IF(Tabla134[[#This Row],[Rating]]&lt;3,"Malo",IF(Tabla134[[#This Row],[Rating]]&lt;4,"Regular",IF(Tabla134[[#This Row],[Rating]]&lt;5,"Bueno","Excelente"))))</f>
        <v>Bueno</v>
      </c>
    </row>
    <row r="7517" spans="1:16" x14ac:dyDescent="0.2">
      <c r="A7517" s="7" t="s">
        <v>6</v>
      </c>
      <c r="B7517" s="7" t="s">
        <v>832</v>
      </c>
      <c r="C7517" s="7" t="s">
        <v>25</v>
      </c>
      <c r="D7517" s="8">
        <v>2017</v>
      </c>
      <c r="E7517" s="7" t="s">
        <v>797</v>
      </c>
      <c r="F7517" s="7" t="s">
        <v>796</v>
      </c>
      <c r="G7517" s="7" t="s">
        <v>702</v>
      </c>
      <c r="H7517" s="7" t="s">
        <v>7</v>
      </c>
      <c r="I7517" s="9">
        <v>4.6625940999999997E-2</v>
      </c>
      <c r="J7517" s="10">
        <v>154.99979999999999</v>
      </c>
      <c r="K7517" s="11">
        <v>4</v>
      </c>
      <c r="L7517" s="11" t="str">
        <f>IF(Tabla134[[#This Row],[Item Weight]]&lt;$U$12,"Poco Peso",IF(Tabla134[[#This Row],[Item Weight]]&lt;$U$13,"Peso Medio","Peso Alto"))</f>
        <v>Poco Peso</v>
      </c>
      <c r="M7517" s="7">
        <v>6.8250000000000002</v>
      </c>
      <c r="N7517" s="11">
        <f>IF(Tabla134[[#This Row],[Item Weight (Nulos)]]="",VLOOKUP(Tabla134[[#This Row],[Item Identifier]],'Tabla para Nulos'!$A$3:$B$1563,2,FALSE),Tabla134[[#This Row],[Item Weight (Nulos)]])</f>
        <v>6.8250000000000002</v>
      </c>
      <c r="O7517" s="11" t="str">
        <f>IF(Tabla134[[#This Row],[Item Visibility]]&lt;$U$15,"Poca visibilidad",IF(Tabla134[[#This Row],[Item Visibility]]&lt;$U$16,"Visibilidad media","Mayor visibilidad"))</f>
        <v>Visibilidad media</v>
      </c>
      <c r="P7517" s="11" t="str">
        <f>IF(Tabla134[[#This Row],[Rating]]&lt;2,"Muy Malo",IF(Tabla134[[#This Row],[Rating]]&lt;3,"Malo",IF(Tabla134[[#This Row],[Rating]]&lt;4,"Regular",IF(Tabla134[[#This Row],[Rating]]&lt;5,"Bueno","Excelente"))))</f>
        <v>Bueno</v>
      </c>
    </row>
    <row r="7518" spans="1:16" x14ac:dyDescent="0.2">
      <c r="A7518" s="7" t="s">
        <v>6</v>
      </c>
      <c r="B7518" s="7" t="s">
        <v>831</v>
      </c>
      <c r="C7518" s="7" t="s">
        <v>25</v>
      </c>
      <c r="D7518" s="8">
        <v>2017</v>
      </c>
      <c r="E7518" s="7" t="s">
        <v>797</v>
      </c>
      <c r="F7518" s="7" t="s">
        <v>796</v>
      </c>
      <c r="G7518" s="7" t="s">
        <v>702</v>
      </c>
      <c r="H7518" s="7" t="s">
        <v>7</v>
      </c>
      <c r="I7518" s="9">
        <v>5.5216311999999997E-2</v>
      </c>
      <c r="J7518" s="10">
        <v>125.5046</v>
      </c>
      <c r="K7518" s="11">
        <v>4</v>
      </c>
      <c r="L7518" s="11" t="str">
        <f>IF(Tabla134[[#This Row],[Item Weight]]&lt;$U$12,"Poco Peso",IF(Tabla134[[#This Row],[Item Weight]]&lt;$U$13,"Peso Medio","Peso Alto"))</f>
        <v>Poco Peso</v>
      </c>
      <c r="M7518" s="7">
        <v>7.81</v>
      </c>
      <c r="N7518" s="11">
        <f>IF(Tabla134[[#This Row],[Item Weight (Nulos)]]="",VLOOKUP(Tabla134[[#This Row],[Item Identifier]],'Tabla para Nulos'!$A$3:$B$1563,2,FALSE),Tabla134[[#This Row],[Item Weight (Nulos)]])</f>
        <v>7.81</v>
      </c>
      <c r="O7518" s="11" t="str">
        <f>IF(Tabla134[[#This Row],[Item Visibility]]&lt;$U$15,"Poca visibilidad",IF(Tabla134[[#This Row],[Item Visibility]]&lt;$U$16,"Visibilidad media","Mayor visibilidad"))</f>
        <v>Visibilidad media</v>
      </c>
      <c r="P7518" s="11" t="str">
        <f>IF(Tabla134[[#This Row],[Rating]]&lt;2,"Muy Malo",IF(Tabla134[[#This Row],[Rating]]&lt;3,"Malo",IF(Tabla134[[#This Row],[Rating]]&lt;4,"Regular",IF(Tabla134[[#This Row],[Rating]]&lt;5,"Bueno","Excelente"))))</f>
        <v>Bueno</v>
      </c>
    </row>
    <row r="7519" spans="1:16" x14ac:dyDescent="0.2">
      <c r="A7519" s="7" t="s">
        <v>6</v>
      </c>
      <c r="B7519" s="7" t="s">
        <v>830</v>
      </c>
      <c r="C7519" s="7" t="s">
        <v>25</v>
      </c>
      <c r="D7519" s="8">
        <v>2017</v>
      </c>
      <c r="E7519" s="7" t="s">
        <v>797</v>
      </c>
      <c r="F7519" s="7" t="s">
        <v>796</v>
      </c>
      <c r="G7519" s="7" t="s">
        <v>702</v>
      </c>
      <c r="H7519" s="7" t="s">
        <v>7</v>
      </c>
      <c r="I7519" s="9">
        <v>8.4749164000000002E-2</v>
      </c>
      <c r="J7519" s="10">
        <v>215.52180000000001</v>
      </c>
      <c r="K7519" s="11">
        <v>4</v>
      </c>
      <c r="L7519" s="11" t="str">
        <f>IF(Tabla134[[#This Row],[Item Weight]]&lt;$U$12,"Poco Peso",IF(Tabla134[[#This Row],[Item Weight]]&lt;$U$13,"Peso Medio","Peso Alto"))</f>
        <v>Peso Medio</v>
      </c>
      <c r="M7519" s="7">
        <v>15.3</v>
      </c>
      <c r="N7519" s="11">
        <f>IF(Tabla134[[#This Row],[Item Weight (Nulos)]]="",VLOOKUP(Tabla134[[#This Row],[Item Identifier]],'Tabla para Nulos'!$A$3:$B$1563,2,FALSE),Tabla134[[#This Row],[Item Weight (Nulos)]])</f>
        <v>15.3</v>
      </c>
      <c r="O7519" s="11" t="str">
        <f>IF(Tabla134[[#This Row],[Item Visibility]]&lt;$U$15,"Poca visibilidad",IF(Tabla134[[#This Row],[Item Visibility]]&lt;$U$16,"Visibilidad media","Mayor visibilidad"))</f>
        <v>Visibilidad media</v>
      </c>
      <c r="P7519" s="11" t="str">
        <f>IF(Tabla134[[#This Row],[Rating]]&lt;2,"Muy Malo",IF(Tabla134[[#This Row],[Rating]]&lt;3,"Malo",IF(Tabla134[[#This Row],[Rating]]&lt;4,"Regular",IF(Tabla134[[#This Row],[Rating]]&lt;5,"Bueno","Excelente"))))</f>
        <v>Bueno</v>
      </c>
    </row>
    <row r="7520" spans="1:16" x14ac:dyDescent="0.2">
      <c r="A7520" s="7" t="s">
        <v>6</v>
      </c>
      <c r="B7520" s="7" t="s">
        <v>376</v>
      </c>
      <c r="C7520" s="7" t="s">
        <v>25</v>
      </c>
      <c r="D7520" s="8">
        <v>2017</v>
      </c>
      <c r="E7520" s="7" t="s">
        <v>797</v>
      </c>
      <c r="F7520" s="7" t="s">
        <v>796</v>
      </c>
      <c r="G7520" s="7" t="s">
        <v>702</v>
      </c>
      <c r="H7520" s="7" t="s">
        <v>7</v>
      </c>
      <c r="I7520" s="9">
        <v>6.8112874000000004E-2</v>
      </c>
      <c r="J7520" s="10">
        <v>104.599</v>
      </c>
      <c r="K7520" s="11">
        <v>4</v>
      </c>
      <c r="L7520" s="11" t="str">
        <f>IF(Tabla134[[#This Row],[Item Weight]]&lt;$U$12,"Poco Peso",IF(Tabla134[[#This Row],[Item Weight]]&lt;$U$13,"Peso Medio","Peso Alto"))</f>
        <v>Peso Medio</v>
      </c>
      <c r="M7520" s="7">
        <v>16.5</v>
      </c>
      <c r="N7520" s="11">
        <f>IF(Tabla134[[#This Row],[Item Weight (Nulos)]]="",VLOOKUP(Tabla134[[#This Row],[Item Identifier]],'Tabla para Nulos'!$A$3:$B$1563,2,FALSE),Tabla134[[#This Row],[Item Weight (Nulos)]])</f>
        <v>16.5</v>
      </c>
      <c r="O7520" s="11" t="str">
        <f>IF(Tabla134[[#This Row],[Item Visibility]]&lt;$U$15,"Poca visibilidad",IF(Tabla134[[#This Row],[Item Visibility]]&lt;$U$16,"Visibilidad media","Mayor visibilidad"))</f>
        <v>Visibilidad media</v>
      </c>
      <c r="P7520" s="11" t="str">
        <f>IF(Tabla134[[#This Row],[Rating]]&lt;2,"Muy Malo",IF(Tabla134[[#This Row],[Rating]]&lt;3,"Malo",IF(Tabla134[[#This Row],[Rating]]&lt;4,"Regular",IF(Tabla134[[#This Row],[Rating]]&lt;5,"Bueno","Excelente"))))</f>
        <v>Bueno</v>
      </c>
    </row>
    <row r="7521" spans="1:16" x14ac:dyDescent="0.2">
      <c r="A7521" s="7" t="s">
        <v>6</v>
      </c>
      <c r="B7521" s="7" t="s">
        <v>829</v>
      </c>
      <c r="C7521" s="7" t="s">
        <v>25</v>
      </c>
      <c r="D7521" s="8">
        <v>2017</v>
      </c>
      <c r="E7521" s="7" t="s">
        <v>797</v>
      </c>
      <c r="F7521" s="7" t="s">
        <v>796</v>
      </c>
      <c r="G7521" s="7" t="s">
        <v>702</v>
      </c>
      <c r="H7521" s="7" t="s">
        <v>7</v>
      </c>
      <c r="I7521" s="9">
        <v>1.2009799999999999E-2</v>
      </c>
      <c r="J7521" s="10">
        <v>163.11840000000001</v>
      </c>
      <c r="K7521" s="11">
        <v>4</v>
      </c>
      <c r="L7521" s="11" t="str">
        <f>IF(Tabla134[[#This Row],[Item Weight]]&lt;$U$12,"Poco Peso",IF(Tabla134[[#This Row],[Item Weight]]&lt;$U$13,"Peso Medio","Peso Alto"))</f>
        <v>Peso Alto</v>
      </c>
      <c r="M7521" s="7">
        <v>17.2</v>
      </c>
      <c r="N7521" s="11">
        <f>IF(Tabla134[[#This Row],[Item Weight (Nulos)]]="",VLOOKUP(Tabla134[[#This Row],[Item Identifier]],'Tabla para Nulos'!$A$3:$B$1563,2,FALSE),Tabla134[[#This Row],[Item Weight (Nulos)]])</f>
        <v>17.2</v>
      </c>
      <c r="O7521" s="11" t="str">
        <f>IF(Tabla134[[#This Row],[Item Visibility]]&lt;$U$15,"Poca visibilidad",IF(Tabla134[[#This Row],[Item Visibility]]&lt;$U$16,"Visibilidad media","Mayor visibilidad"))</f>
        <v>Poca visibilidad</v>
      </c>
      <c r="P7521" s="11" t="str">
        <f>IF(Tabla134[[#This Row],[Rating]]&lt;2,"Muy Malo",IF(Tabla134[[#This Row],[Rating]]&lt;3,"Malo",IF(Tabla134[[#This Row],[Rating]]&lt;4,"Regular",IF(Tabla134[[#This Row],[Rating]]&lt;5,"Bueno","Excelente"))))</f>
        <v>Bueno</v>
      </c>
    </row>
    <row r="7522" spans="1:16" x14ac:dyDescent="0.2">
      <c r="A7522" s="7" t="s">
        <v>6</v>
      </c>
      <c r="B7522" s="7" t="s">
        <v>828</v>
      </c>
      <c r="C7522" s="7" t="s">
        <v>25</v>
      </c>
      <c r="D7522" s="8">
        <v>2017</v>
      </c>
      <c r="E7522" s="7" t="s">
        <v>797</v>
      </c>
      <c r="F7522" s="7" t="s">
        <v>796</v>
      </c>
      <c r="G7522" s="7" t="s">
        <v>702</v>
      </c>
      <c r="H7522" s="7" t="s">
        <v>7</v>
      </c>
      <c r="I7522" s="9">
        <v>3.0688557000000002E-2</v>
      </c>
      <c r="J7522" s="10">
        <v>85.754000000000005</v>
      </c>
      <c r="K7522" s="11">
        <v>4</v>
      </c>
      <c r="L7522" s="11" t="str">
        <f>IF(Tabla134[[#This Row],[Item Weight]]&lt;$U$12,"Poco Peso",IF(Tabla134[[#This Row],[Item Weight]]&lt;$U$13,"Peso Medio","Peso Alto"))</f>
        <v>Peso Alto</v>
      </c>
      <c r="M7522" s="7">
        <v>19.5</v>
      </c>
      <c r="N7522" s="11">
        <f>IF(Tabla134[[#This Row],[Item Weight (Nulos)]]="",VLOOKUP(Tabla134[[#This Row],[Item Identifier]],'Tabla para Nulos'!$A$3:$B$1563,2,FALSE),Tabla134[[#This Row],[Item Weight (Nulos)]])</f>
        <v>19.5</v>
      </c>
      <c r="O7522" s="11" t="str">
        <f>IF(Tabla134[[#This Row],[Item Visibility]]&lt;$U$15,"Poca visibilidad",IF(Tabla134[[#This Row],[Item Visibility]]&lt;$U$16,"Visibilidad media","Mayor visibilidad"))</f>
        <v>Visibilidad media</v>
      </c>
      <c r="P7522" s="11" t="str">
        <f>IF(Tabla134[[#This Row],[Rating]]&lt;2,"Muy Malo",IF(Tabla134[[#This Row],[Rating]]&lt;3,"Malo",IF(Tabla134[[#This Row],[Rating]]&lt;4,"Regular",IF(Tabla134[[#This Row],[Rating]]&lt;5,"Bueno","Excelente"))))</f>
        <v>Bueno</v>
      </c>
    </row>
    <row r="7523" spans="1:16" x14ac:dyDescent="0.2">
      <c r="A7523" s="7" t="s">
        <v>6</v>
      </c>
      <c r="B7523" s="7" t="s">
        <v>827</v>
      </c>
      <c r="C7523" s="7" t="s">
        <v>25</v>
      </c>
      <c r="D7523" s="8">
        <v>2017</v>
      </c>
      <c r="E7523" s="7" t="s">
        <v>797</v>
      </c>
      <c r="F7523" s="7" t="s">
        <v>796</v>
      </c>
      <c r="G7523" s="7" t="s">
        <v>702</v>
      </c>
      <c r="H7523" s="7" t="s">
        <v>7</v>
      </c>
      <c r="I7523" s="9">
        <v>1.6202582E-2</v>
      </c>
      <c r="J7523" s="10">
        <v>188.25559999999999</v>
      </c>
      <c r="K7523" s="11">
        <v>4</v>
      </c>
      <c r="L7523" s="11" t="str">
        <f>IF(Tabla134[[#This Row],[Item Weight]]&lt;$U$12,"Poco Peso",IF(Tabla134[[#This Row],[Item Weight]]&lt;$U$13,"Peso Medio","Peso Alto"))</f>
        <v>Peso Alto</v>
      </c>
      <c r="M7523" s="7">
        <v>19.7</v>
      </c>
      <c r="N7523" s="11">
        <f>IF(Tabla134[[#This Row],[Item Weight (Nulos)]]="",VLOOKUP(Tabla134[[#This Row],[Item Identifier]],'Tabla para Nulos'!$A$3:$B$1563,2,FALSE),Tabla134[[#This Row],[Item Weight (Nulos)]])</f>
        <v>19.7</v>
      </c>
      <c r="O7523" s="11" t="str">
        <f>IF(Tabla134[[#This Row],[Item Visibility]]&lt;$U$15,"Poca visibilidad",IF(Tabla134[[#This Row],[Item Visibility]]&lt;$U$16,"Visibilidad media","Mayor visibilidad"))</f>
        <v>Poca visibilidad</v>
      </c>
      <c r="P7523" s="11" t="str">
        <f>IF(Tabla134[[#This Row],[Rating]]&lt;2,"Muy Malo",IF(Tabla134[[#This Row],[Rating]]&lt;3,"Malo",IF(Tabla134[[#This Row],[Rating]]&lt;4,"Regular",IF(Tabla134[[#This Row],[Rating]]&lt;5,"Bueno","Excelente"))))</f>
        <v>Bueno</v>
      </c>
    </row>
    <row r="7524" spans="1:16" x14ac:dyDescent="0.2">
      <c r="A7524" s="7" t="s">
        <v>6</v>
      </c>
      <c r="B7524" s="7" t="s">
        <v>826</v>
      </c>
      <c r="C7524" s="7" t="s">
        <v>17</v>
      </c>
      <c r="D7524" s="8">
        <v>2017</v>
      </c>
      <c r="E7524" s="7" t="s">
        <v>797</v>
      </c>
      <c r="F7524" s="7" t="s">
        <v>796</v>
      </c>
      <c r="G7524" s="7" t="s">
        <v>702</v>
      </c>
      <c r="H7524" s="7" t="s">
        <v>7</v>
      </c>
      <c r="I7524" s="9">
        <v>3.8204310999999998E-2</v>
      </c>
      <c r="J7524" s="10">
        <v>87.719800000000006</v>
      </c>
      <c r="K7524" s="11">
        <v>4</v>
      </c>
      <c r="L7524" s="11" t="str">
        <f>IF(Tabla134[[#This Row],[Item Weight]]&lt;$U$12,"Poco Peso",IF(Tabla134[[#This Row],[Item Weight]]&lt;$U$13,"Peso Medio","Peso Alto"))</f>
        <v>Poco Peso</v>
      </c>
      <c r="M7524" s="7">
        <v>8.3000000000000007</v>
      </c>
      <c r="N7524" s="11">
        <f>IF(Tabla134[[#This Row],[Item Weight (Nulos)]]="",VLOOKUP(Tabla134[[#This Row],[Item Identifier]],'Tabla para Nulos'!$A$3:$B$1563,2,FALSE),Tabla134[[#This Row],[Item Weight (Nulos)]])</f>
        <v>8.3000000000000007</v>
      </c>
      <c r="O7524" s="11" t="str">
        <f>IF(Tabla134[[#This Row],[Item Visibility]]&lt;$U$15,"Poca visibilidad",IF(Tabla134[[#This Row],[Item Visibility]]&lt;$U$16,"Visibilidad media","Mayor visibilidad"))</f>
        <v>Visibilidad media</v>
      </c>
      <c r="P7524" s="11" t="str">
        <f>IF(Tabla134[[#This Row],[Rating]]&lt;2,"Muy Malo",IF(Tabla134[[#This Row],[Rating]]&lt;3,"Malo",IF(Tabla134[[#This Row],[Rating]]&lt;4,"Regular",IF(Tabla134[[#This Row],[Rating]]&lt;5,"Bueno","Excelente"))))</f>
        <v>Bueno</v>
      </c>
    </row>
    <row r="7525" spans="1:16" x14ac:dyDescent="0.2">
      <c r="A7525" s="7" t="s">
        <v>6</v>
      </c>
      <c r="B7525" s="7" t="s">
        <v>569</v>
      </c>
      <c r="C7525" s="7" t="s">
        <v>17</v>
      </c>
      <c r="D7525" s="8">
        <v>2017</v>
      </c>
      <c r="E7525" s="7" t="s">
        <v>797</v>
      </c>
      <c r="F7525" s="7" t="s">
        <v>796</v>
      </c>
      <c r="G7525" s="7" t="s">
        <v>702</v>
      </c>
      <c r="H7525" s="7" t="s">
        <v>7</v>
      </c>
      <c r="I7525" s="9">
        <v>7.1832909E-2</v>
      </c>
      <c r="J7525" s="10">
        <v>194.17939999999999</v>
      </c>
      <c r="K7525" s="11">
        <v>4</v>
      </c>
      <c r="L7525" s="11" t="str">
        <f>IF(Tabla134[[#This Row],[Item Weight]]&lt;$U$12,"Poco Peso",IF(Tabla134[[#This Row],[Item Weight]]&lt;$U$13,"Peso Medio","Peso Alto"))</f>
        <v>Poco Peso</v>
      </c>
      <c r="M7525" s="7">
        <v>8.5749999999999993</v>
      </c>
      <c r="N7525" s="11">
        <f>IF(Tabla134[[#This Row],[Item Weight (Nulos)]]="",VLOOKUP(Tabla134[[#This Row],[Item Identifier]],'Tabla para Nulos'!$A$3:$B$1563,2,FALSE),Tabla134[[#This Row],[Item Weight (Nulos)]])</f>
        <v>8.5749999999999993</v>
      </c>
      <c r="O7525" s="11" t="str">
        <f>IF(Tabla134[[#This Row],[Item Visibility]]&lt;$U$15,"Poca visibilidad",IF(Tabla134[[#This Row],[Item Visibility]]&lt;$U$16,"Visibilidad media","Mayor visibilidad"))</f>
        <v>Visibilidad media</v>
      </c>
      <c r="P7525" s="11" t="str">
        <f>IF(Tabla134[[#This Row],[Rating]]&lt;2,"Muy Malo",IF(Tabla134[[#This Row],[Rating]]&lt;3,"Malo",IF(Tabla134[[#This Row],[Rating]]&lt;4,"Regular",IF(Tabla134[[#This Row],[Rating]]&lt;5,"Bueno","Excelente"))))</f>
        <v>Bueno</v>
      </c>
    </row>
    <row r="7526" spans="1:16" x14ac:dyDescent="0.2">
      <c r="A7526" s="7" t="s">
        <v>6</v>
      </c>
      <c r="B7526" s="7" t="s">
        <v>86</v>
      </c>
      <c r="C7526" s="7" t="s">
        <v>17</v>
      </c>
      <c r="D7526" s="8">
        <v>2017</v>
      </c>
      <c r="E7526" s="7" t="s">
        <v>797</v>
      </c>
      <c r="F7526" s="7" t="s">
        <v>796</v>
      </c>
      <c r="G7526" s="7" t="s">
        <v>702</v>
      </c>
      <c r="H7526" s="7" t="s">
        <v>7</v>
      </c>
      <c r="I7526" s="9">
        <v>8.7629354000000007E-2</v>
      </c>
      <c r="J7526" s="10">
        <v>263.49099999999999</v>
      </c>
      <c r="K7526" s="11">
        <v>4</v>
      </c>
      <c r="L7526" s="11" t="str">
        <f>IF(Tabla134[[#This Row],[Item Weight]]&lt;$U$12,"Poco Peso",IF(Tabla134[[#This Row],[Item Weight]]&lt;$U$13,"Peso Medio","Peso Alto"))</f>
        <v>Peso Medio</v>
      </c>
      <c r="M7526" s="7">
        <v>8.9450000000000003</v>
      </c>
      <c r="N7526" s="11">
        <f>IF(Tabla134[[#This Row],[Item Weight (Nulos)]]="",VLOOKUP(Tabla134[[#This Row],[Item Identifier]],'Tabla para Nulos'!$A$3:$B$1563,2,FALSE),Tabla134[[#This Row],[Item Weight (Nulos)]])</f>
        <v>8.9450000000000003</v>
      </c>
      <c r="O7526" s="11" t="str">
        <f>IF(Tabla134[[#This Row],[Item Visibility]]&lt;$U$15,"Poca visibilidad",IF(Tabla134[[#This Row],[Item Visibility]]&lt;$U$16,"Visibilidad media","Mayor visibilidad"))</f>
        <v>Visibilidad media</v>
      </c>
      <c r="P7526" s="11" t="str">
        <f>IF(Tabla134[[#This Row],[Rating]]&lt;2,"Muy Malo",IF(Tabla134[[#This Row],[Rating]]&lt;3,"Malo",IF(Tabla134[[#This Row],[Rating]]&lt;4,"Regular",IF(Tabla134[[#This Row],[Rating]]&lt;5,"Bueno","Excelente"))))</f>
        <v>Bueno</v>
      </c>
    </row>
    <row r="7527" spans="1:16" x14ac:dyDescent="0.2">
      <c r="A7527" s="7" t="s">
        <v>6</v>
      </c>
      <c r="B7527" s="7" t="s">
        <v>825</v>
      </c>
      <c r="C7527" s="7" t="s">
        <v>17</v>
      </c>
      <c r="D7527" s="8">
        <v>2017</v>
      </c>
      <c r="E7527" s="7" t="s">
        <v>797</v>
      </c>
      <c r="F7527" s="7" t="s">
        <v>796</v>
      </c>
      <c r="G7527" s="7" t="s">
        <v>702</v>
      </c>
      <c r="H7527" s="7" t="s">
        <v>7</v>
      </c>
      <c r="I7527" s="9">
        <v>9.6200420000000005E-3</v>
      </c>
      <c r="J7527" s="10">
        <v>121.673</v>
      </c>
      <c r="K7527" s="11">
        <v>4</v>
      </c>
      <c r="L7527" s="11" t="str">
        <f>IF(Tabla134[[#This Row],[Item Weight]]&lt;$U$12,"Poco Peso",IF(Tabla134[[#This Row],[Item Weight]]&lt;$U$13,"Peso Medio","Peso Alto"))</f>
        <v>Peso Medio</v>
      </c>
      <c r="M7527" s="7">
        <v>10.895</v>
      </c>
      <c r="N7527" s="11">
        <f>IF(Tabla134[[#This Row],[Item Weight (Nulos)]]="",VLOOKUP(Tabla134[[#This Row],[Item Identifier]],'Tabla para Nulos'!$A$3:$B$1563,2,FALSE),Tabla134[[#This Row],[Item Weight (Nulos)]])</f>
        <v>10.895</v>
      </c>
      <c r="O7527" s="11" t="str">
        <f>IF(Tabla134[[#This Row],[Item Visibility]]&lt;$U$15,"Poca visibilidad",IF(Tabla134[[#This Row],[Item Visibility]]&lt;$U$16,"Visibilidad media","Mayor visibilidad"))</f>
        <v>Poca visibilidad</v>
      </c>
      <c r="P7527" s="11" t="str">
        <f>IF(Tabla134[[#This Row],[Rating]]&lt;2,"Muy Malo",IF(Tabla134[[#This Row],[Rating]]&lt;3,"Malo",IF(Tabla134[[#This Row],[Rating]]&lt;4,"Regular",IF(Tabla134[[#This Row],[Rating]]&lt;5,"Bueno","Excelente"))))</f>
        <v>Bueno</v>
      </c>
    </row>
    <row r="7528" spans="1:16" x14ac:dyDescent="0.2">
      <c r="A7528" s="7" t="s">
        <v>6</v>
      </c>
      <c r="B7528" s="7" t="s">
        <v>568</v>
      </c>
      <c r="C7528" s="7" t="s">
        <v>17</v>
      </c>
      <c r="D7528" s="8">
        <v>2017</v>
      </c>
      <c r="E7528" s="7" t="s">
        <v>797</v>
      </c>
      <c r="F7528" s="7" t="s">
        <v>796</v>
      </c>
      <c r="G7528" s="7" t="s">
        <v>702</v>
      </c>
      <c r="H7528" s="7" t="s">
        <v>7</v>
      </c>
      <c r="I7528" s="9">
        <v>6.3214350000000002E-2</v>
      </c>
      <c r="J7528" s="10">
        <v>88.385599999999997</v>
      </c>
      <c r="K7528" s="11">
        <v>4</v>
      </c>
      <c r="L7528" s="11" t="str">
        <f>IF(Tabla134[[#This Row],[Item Weight]]&lt;$U$12,"Poco Peso",IF(Tabla134[[#This Row],[Item Weight]]&lt;$U$13,"Peso Medio","Peso Alto"))</f>
        <v>Peso Medio</v>
      </c>
      <c r="M7528" s="7">
        <v>11.35</v>
      </c>
      <c r="N7528" s="11">
        <f>IF(Tabla134[[#This Row],[Item Weight (Nulos)]]="",VLOOKUP(Tabla134[[#This Row],[Item Identifier]],'Tabla para Nulos'!$A$3:$B$1563,2,FALSE),Tabla134[[#This Row],[Item Weight (Nulos)]])</f>
        <v>11.35</v>
      </c>
      <c r="O7528" s="11" t="str">
        <f>IF(Tabla134[[#This Row],[Item Visibility]]&lt;$U$15,"Poca visibilidad",IF(Tabla134[[#This Row],[Item Visibility]]&lt;$U$16,"Visibilidad media","Mayor visibilidad"))</f>
        <v>Visibilidad media</v>
      </c>
      <c r="P7528" s="11" t="str">
        <f>IF(Tabla134[[#This Row],[Rating]]&lt;2,"Muy Malo",IF(Tabla134[[#This Row],[Rating]]&lt;3,"Malo",IF(Tabla134[[#This Row],[Rating]]&lt;4,"Regular",IF(Tabla134[[#This Row],[Rating]]&lt;5,"Bueno","Excelente"))))</f>
        <v>Bueno</v>
      </c>
    </row>
    <row r="7529" spans="1:16" x14ac:dyDescent="0.2">
      <c r="A7529" s="7" t="s">
        <v>6</v>
      </c>
      <c r="B7529" s="7" t="s">
        <v>567</v>
      </c>
      <c r="C7529" s="7" t="s">
        <v>17</v>
      </c>
      <c r="D7529" s="8">
        <v>2017</v>
      </c>
      <c r="E7529" s="7" t="s">
        <v>797</v>
      </c>
      <c r="F7529" s="7" t="s">
        <v>796</v>
      </c>
      <c r="G7529" s="7" t="s">
        <v>702</v>
      </c>
      <c r="H7529" s="7" t="s">
        <v>7</v>
      </c>
      <c r="I7529" s="9">
        <v>0.107036943</v>
      </c>
      <c r="J7529" s="10">
        <v>220.37719999999999</v>
      </c>
      <c r="K7529" s="11">
        <v>4</v>
      </c>
      <c r="L7529" s="11" t="str">
        <f>IF(Tabla134[[#This Row],[Item Weight]]&lt;$U$12,"Poco Peso",IF(Tabla134[[#This Row],[Item Weight]]&lt;$U$13,"Peso Medio","Peso Alto"))</f>
        <v>Peso Medio</v>
      </c>
      <c r="M7529" s="7">
        <v>11.8</v>
      </c>
      <c r="N7529" s="11">
        <f>IF(Tabla134[[#This Row],[Item Weight (Nulos)]]="",VLOOKUP(Tabla134[[#This Row],[Item Identifier]],'Tabla para Nulos'!$A$3:$B$1563,2,FALSE),Tabla134[[#This Row],[Item Weight (Nulos)]])</f>
        <v>11.8</v>
      </c>
      <c r="O7529" s="11" t="str">
        <f>IF(Tabla134[[#This Row],[Item Visibility]]&lt;$U$15,"Poca visibilidad",IF(Tabla134[[#This Row],[Item Visibility]]&lt;$U$16,"Visibilidad media","Mayor visibilidad"))</f>
        <v>Mayor visibilidad</v>
      </c>
      <c r="P7529" s="11" t="str">
        <f>IF(Tabla134[[#This Row],[Rating]]&lt;2,"Muy Malo",IF(Tabla134[[#This Row],[Rating]]&lt;3,"Malo",IF(Tabla134[[#This Row],[Rating]]&lt;4,"Regular",IF(Tabla134[[#This Row],[Rating]]&lt;5,"Bueno","Excelente"))))</f>
        <v>Bueno</v>
      </c>
    </row>
    <row r="7530" spans="1:16" x14ac:dyDescent="0.2">
      <c r="A7530" s="7" t="s">
        <v>6</v>
      </c>
      <c r="B7530" s="7" t="s">
        <v>824</v>
      </c>
      <c r="C7530" s="7" t="s">
        <v>17</v>
      </c>
      <c r="D7530" s="8">
        <v>2017</v>
      </c>
      <c r="E7530" s="7" t="s">
        <v>797</v>
      </c>
      <c r="F7530" s="7" t="s">
        <v>796</v>
      </c>
      <c r="G7530" s="7" t="s">
        <v>702</v>
      </c>
      <c r="H7530" s="7" t="s">
        <v>7</v>
      </c>
      <c r="I7530" s="9">
        <v>6.5051585999999995E-2</v>
      </c>
      <c r="J7530" s="10">
        <v>76.198599999999999</v>
      </c>
      <c r="K7530" s="11">
        <v>4</v>
      </c>
      <c r="L7530" s="11" t="str">
        <f>IF(Tabla134[[#This Row],[Item Weight]]&lt;$U$12,"Poco Peso",IF(Tabla134[[#This Row],[Item Weight]]&lt;$U$13,"Peso Medio","Peso Alto"))</f>
        <v>Peso Medio</v>
      </c>
      <c r="M7530" s="7">
        <v>16</v>
      </c>
      <c r="N7530" s="11">
        <f>IF(Tabla134[[#This Row],[Item Weight (Nulos)]]="",VLOOKUP(Tabla134[[#This Row],[Item Identifier]],'Tabla para Nulos'!$A$3:$B$1563,2,FALSE),Tabla134[[#This Row],[Item Weight (Nulos)]])</f>
        <v>16</v>
      </c>
      <c r="O7530" s="11" t="str">
        <f>IF(Tabla134[[#This Row],[Item Visibility]]&lt;$U$15,"Poca visibilidad",IF(Tabla134[[#This Row],[Item Visibility]]&lt;$U$16,"Visibilidad media","Mayor visibilidad"))</f>
        <v>Visibilidad media</v>
      </c>
      <c r="P7530" s="11" t="str">
        <f>IF(Tabla134[[#This Row],[Rating]]&lt;2,"Muy Malo",IF(Tabla134[[#This Row],[Rating]]&lt;3,"Malo",IF(Tabla134[[#This Row],[Rating]]&lt;4,"Regular",IF(Tabla134[[#This Row],[Rating]]&lt;5,"Bueno","Excelente"))))</f>
        <v>Bueno</v>
      </c>
    </row>
    <row r="7531" spans="1:16" x14ac:dyDescent="0.2">
      <c r="A7531" s="7" t="s">
        <v>6</v>
      </c>
      <c r="B7531" s="7" t="s">
        <v>369</v>
      </c>
      <c r="C7531" s="7" t="s">
        <v>17</v>
      </c>
      <c r="D7531" s="8">
        <v>2017</v>
      </c>
      <c r="E7531" s="7" t="s">
        <v>797</v>
      </c>
      <c r="F7531" s="7" t="s">
        <v>796</v>
      </c>
      <c r="G7531" s="7" t="s">
        <v>702</v>
      </c>
      <c r="H7531" s="7" t="s">
        <v>7</v>
      </c>
      <c r="I7531" s="9">
        <v>6.3319378999999995E-2</v>
      </c>
      <c r="J7531" s="10">
        <v>180.93180000000001</v>
      </c>
      <c r="K7531" s="11">
        <v>4</v>
      </c>
      <c r="L7531" s="11" t="str">
        <f>IF(Tabla134[[#This Row],[Item Weight]]&lt;$U$12,"Poco Peso",IF(Tabla134[[#This Row],[Item Weight]]&lt;$U$13,"Peso Medio","Peso Alto"))</f>
        <v>Peso Medio</v>
      </c>
      <c r="M7531" s="7">
        <v>16.100000000000001</v>
      </c>
      <c r="N7531" s="11">
        <f>IF(Tabla134[[#This Row],[Item Weight (Nulos)]]="",VLOOKUP(Tabla134[[#This Row],[Item Identifier]],'Tabla para Nulos'!$A$3:$B$1563,2,FALSE),Tabla134[[#This Row],[Item Weight (Nulos)]])</f>
        <v>16.100000000000001</v>
      </c>
      <c r="O7531" s="11" t="str">
        <f>IF(Tabla134[[#This Row],[Item Visibility]]&lt;$U$15,"Poca visibilidad",IF(Tabla134[[#This Row],[Item Visibility]]&lt;$U$16,"Visibilidad media","Mayor visibilidad"))</f>
        <v>Visibilidad media</v>
      </c>
      <c r="P7531" s="11" t="str">
        <f>IF(Tabla134[[#This Row],[Rating]]&lt;2,"Muy Malo",IF(Tabla134[[#This Row],[Rating]]&lt;3,"Malo",IF(Tabla134[[#This Row],[Rating]]&lt;4,"Regular",IF(Tabla134[[#This Row],[Rating]]&lt;5,"Bueno","Excelente"))))</f>
        <v>Bueno</v>
      </c>
    </row>
    <row r="7532" spans="1:16" x14ac:dyDescent="0.2">
      <c r="A7532" s="7" t="s">
        <v>6</v>
      </c>
      <c r="B7532" s="7" t="s">
        <v>88</v>
      </c>
      <c r="C7532" s="7" t="s">
        <v>17</v>
      </c>
      <c r="D7532" s="8">
        <v>2017</v>
      </c>
      <c r="E7532" s="7" t="s">
        <v>797</v>
      </c>
      <c r="F7532" s="7" t="s">
        <v>796</v>
      </c>
      <c r="G7532" s="7" t="s">
        <v>702</v>
      </c>
      <c r="H7532" s="7" t="s">
        <v>7</v>
      </c>
      <c r="I7532" s="9">
        <v>4.2610897000000002E-2</v>
      </c>
      <c r="J7532" s="10">
        <v>117.2782</v>
      </c>
      <c r="K7532" s="11">
        <v>4</v>
      </c>
      <c r="L7532" s="11" t="str">
        <f>IF(Tabla134[[#This Row],[Item Weight]]&lt;$U$12,"Poco Peso",IF(Tabla134[[#This Row],[Item Weight]]&lt;$U$13,"Peso Medio","Peso Alto"))</f>
        <v>Peso Medio</v>
      </c>
      <c r="M7532" s="7">
        <v>16.7</v>
      </c>
      <c r="N7532" s="11">
        <f>IF(Tabla134[[#This Row],[Item Weight (Nulos)]]="",VLOOKUP(Tabla134[[#This Row],[Item Identifier]],'Tabla para Nulos'!$A$3:$B$1563,2,FALSE),Tabla134[[#This Row],[Item Weight (Nulos)]])</f>
        <v>16.7</v>
      </c>
      <c r="O7532" s="11" t="str">
        <f>IF(Tabla134[[#This Row],[Item Visibility]]&lt;$U$15,"Poca visibilidad",IF(Tabla134[[#This Row],[Item Visibility]]&lt;$U$16,"Visibilidad media","Mayor visibilidad"))</f>
        <v>Visibilidad media</v>
      </c>
      <c r="P7532" s="11" t="str">
        <f>IF(Tabla134[[#This Row],[Rating]]&lt;2,"Muy Malo",IF(Tabla134[[#This Row],[Rating]]&lt;3,"Malo",IF(Tabla134[[#This Row],[Rating]]&lt;4,"Regular",IF(Tabla134[[#This Row],[Rating]]&lt;5,"Bueno","Excelente"))))</f>
        <v>Bueno</v>
      </c>
    </row>
    <row r="7533" spans="1:16" x14ac:dyDescent="0.2">
      <c r="A7533" s="7" t="s">
        <v>6</v>
      </c>
      <c r="B7533" s="7" t="s">
        <v>94</v>
      </c>
      <c r="C7533" s="7" t="s">
        <v>17</v>
      </c>
      <c r="D7533" s="8">
        <v>2017</v>
      </c>
      <c r="E7533" s="7" t="s">
        <v>797</v>
      </c>
      <c r="F7533" s="7" t="s">
        <v>796</v>
      </c>
      <c r="G7533" s="7" t="s">
        <v>702</v>
      </c>
      <c r="H7533" s="7" t="s">
        <v>7</v>
      </c>
      <c r="I7533" s="9">
        <v>0.183260221</v>
      </c>
      <c r="J7533" s="10">
        <v>108.557</v>
      </c>
      <c r="K7533" s="11">
        <v>4</v>
      </c>
      <c r="L7533" s="11" t="str">
        <f>IF(Tabla134[[#This Row],[Item Weight]]&lt;$U$12,"Poco Peso",IF(Tabla134[[#This Row],[Item Weight]]&lt;$U$13,"Peso Medio","Peso Alto"))</f>
        <v>Peso Alto</v>
      </c>
      <c r="M7533" s="7">
        <v>18.25</v>
      </c>
      <c r="N7533" s="11">
        <f>IF(Tabla134[[#This Row],[Item Weight (Nulos)]]="",VLOOKUP(Tabla134[[#This Row],[Item Identifier]],'Tabla para Nulos'!$A$3:$B$1563,2,FALSE),Tabla134[[#This Row],[Item Weight (Nulos)]])</f>
        <v>18.25</v>
      </c>
      <c r="O7533" s="11" t="str">
        <f>IF(Tabla134[[#This Row],[Item Visibility]]&lt;$U$15,"Poca visibilidad",IF(Tabla134[[#This Row],[Item Visibility]]&lt;$U$16,"Visibilidad media","Mayor visibilidad"))</f>
        <v>Mayor visibilidad</v>
      </c>
      <c r="P7533" s="11" t="str">
        <f>IF(Tabla134[[#This Row],[Rating]]&lt;2,"Muy Malo",IF(Tabla134[[#This Row],[Rating]]&lt;3,"Malo",IF(Tabla134[[#This Row],[Rating]]&lt;4,"Regular",IF(Tabla134[[#This Row],[Rating]]&lt;5,"Bueno","Excelente"))))</f>
        <v>Bueno</v>
      </c>
    </row>
    <row r="7534" spans="1:16" x14ac:dyDescent="0.2">
      <c r="A7534" s="7" t="s">
        <v>6</v>
      </c>
      <c r="B7534" s="7" t="s">
        <v>823</v>
      </c>
      <c r="C7534" s="7" t="s">
        <v>17</v>
      </c>
      <c r="D7534" s="8">
        <v>2017</v>
      </c>
      <c r="E7534" s="7" t="s">
        <v>797</v>
      </c>
      <c r="F7534" s="7" t="s">
        <v>796</v>
      </c>
      <c r="G7534" s="7" t="s">
        <v>702</v>
      </c>
      <c r="H7534" s="7" t="s">
        <v>7</v>
      </c>
      <c r="I7534" s="9">
        <v>2.2507876999999999E-2</v>
      </c>
      <c r="J7534" s="10">
        <v>248.10919999999999</v>
      </c>
      <c r="K7534" s="11">
        <v>4</v>
      </c>
      <c r="L7534" s="11" t="str">
        <f>IF(Tabla134[[#This Row],[Item Weight]]&lt;$U$12,"Poco Peso",IF(Tabla134[[#This Row],[Item Weight]]&lt;$U$13,"Peso Medio","Peso Alto"))</f>
        <v>Peso Alto</v>
      </c>
      <c r="M7534" s="7">
        <v>20.25</v>
      </c>
      <c r="N7534" s="11">
        <f>IF(Tabla134[[#This Row],[Item Weight (Nulos)]]="",VLOOKUP(Tabla134[[#This Row],[Item Identifier]],'Tabla para Nulos'!$A$3:$B$1563,2,FALSE),Tabla134[[#This Row],[Item Weight (Nulos)]])</f>
        <v>20.25</v>
      </c>
      <c r="O7534" s="11" t="str">
        <f>IF(Tabla134[[#This Row],[Item Visibility]]&lt;$U$15,"Poca visibilidad",IF(Tabla134[[#This Row],[Item Visibility]]&lt;$U$16,"Visibilidad media","Mayor visibilidad"))</f>
        <v>Poca visibilidad</v>
      </c>
      <c r="P7534" s="11" t="str">
        <f>IF(Tabla134[[#This Row],[Rating]]&lt;2,"Muy Malo",IF(Tabla134[[#This Row],[Rating]]&lt;3,"Malo",IF(Tabla134[[#This Row],[Rating]]&lt;4,"Regular",IF(Tabla134[[#This Row],[Rating]]&lt;5,"Bueno","Excelente"))))</f>
        <v>Bueno</v>
      </c>
    </row>
    <row r="7535" spans="1:16" x14ac:dyDescent="0.2">
      <c r="A7535" s="7" t="s">
        <v>6</v>
      </c>
      <c r="B7535" s="7" t="s">
        <v>87</v>
      </c>
      <c r="C7535" s="7" t="s">
        <v>17</v>
      </c>
      <c r="D7535" s="8">
        <v>2017</v>
      </c>
      <c r="E7535" s="7" t="s">
        <v>797</v>
      </c>
      <c r="F7535" s="7" t="s">
        <v>796</v>
      </c>
      <c r="G7535" s="7" t="s">
        <v>702</v>
      </c>
      <c r="H7535" s="7" t="s">
        <v>7</v>
      </c>
      <c r="I7535" s="9">
        <v>7.6146050000000007E-2</v>
      </c>
      <c r="J7535" s="10">
        <v>197.07939999999999</v>
      </c>
      <c r="K7535" s="11">
        <v>4</v>
      </c>
      <c r="L7535" s="11" t="str">
        <f>IF(Tabla134[[#This Row],[Item Weight]]&lt;$U$12,"Poco Peso",IF(Tabla134[[#This Row],[Item Weight]]&lt;$U$13,"Peso Medio","Peso Alto"))</f>
        <v>Peso Alto</v>
      </c>
      <c r="M7535" s="7">
        <v>20.25</v>
      </c>
      <c r="N7535" s="11">
        <f>IF(Tabla134[[#This Row],[Item Weight (Nulos)]]="",VLOOKUP(Tabla134[[#This Row],[Item Identifier]],'Tabla para Nulos'!$A$3:$B$1563,2,FALSE),Tabla134[[#This Row],[Item Weight (Nulos)]])</f>
        <v>20.25</v>
      </c>
      <c r="O7535" s="11" t="str">
        <f>IF(Tabla134[[#This Row],[Item Visibility]]&lt;$U$15,"Poca visibilidad",IF(Tabla134[[#This Row],[Item Visibility]]&lt;$U$16,"Visibilidad media","Mayor visibilidad"))</f>
        <v>Visibilidad media</v>
      </c>
      <c r="P7535" s="11" t="str">
        <f>IF(Tabla134[[#This Row],[Rating]]&lt;2,"Muy Malo",IF(Tabla134[[#This Row],[Rating]]&lt;3,"Malo",IF(Tabla134[[#This Row],[Rating]]&lt;4,"Regular",IF(Tabla134[[#This Row],[Rating]]&lt;5,"Bueno","Excelente"))))</f>
        <v>Bueno</v>
      </c>
    </row>
    <row r="7536" spans="1:16" x14ac:dyDescent="0.2">
      <c r="A7536" s="7" t="s">
        <v>6</v>
      </c>
      <c r="B7536" s="7" t="s">
        <v>84</v>
      </c>
      <c r="C7536" s="7" t="s">
        <v>17</v>
      </c>
      <c r="D7536" s="8">
        <v>2017</v>
      </c>
      <c r="E7536" s="7" t="s">
        <v>797</v>
      </c>
      <c r="F7536" s="7" t="s">
        <v>796</v>
      </c>
      <c r="G7536" s="7" t="s">
        <v>702</v>
      </c>
      <c r="H7536" s="7" t="s">
        <v>7</v>
      </c>
      <c r="I7536" s="9">
        <v>3.0504756000000001E-2</v>
      </c>
      <c r="J7536" s="10">
        <v>212.62440000000001</v>
      </c>
      <c r="K7536" s="11">
        <v>4</v>
      </c>
      <c r="L7536" s="11" t="str">
        <f>IF(Tabla134[[#This Row],[Item Weight]]&lt;$U$12,"Poco Peso",IF(Tabla134[[#This Row],[Item Weight]]&lt;$U$13,"Peso Medio","Peso Alto"))</f>
        <v>Peso Alto</v>
      </c>
      <c r="M7536" s="7">
        <v>20.6</v>
      </c>
      <c r="N7536" s="11">
        <f>IF(Tabla134[[#This Row],[Item Weight (Nulos)]]="",VLOOKUP(Tabla134[[#This Row],[Item Identifier]],'Tabla para Nulos'!$A$3:$B$1563,2,FALSE),Tabla134[[#This Row],[Item Weight (Nulos)]])</f>
        <v>20.6</v>
      </c>
      <c r="O7536" s="11" t="str">
        <f>IF(Tabla134[[#This Row],[Item Visibility]]&lt;$U$15,"Poca visibilidad",IF(Tabla134[[#This Row],[Item Visibility]]&lt;$U$16,"Visibilidad media","Mayor visibilidad"))</f>
        <v>Visibilidad media</v>
      </c>
      <c r="P7536" s="11" t="str">
        <f>IF(Tabla134[[#This Row],[Rating]]&lt;2,"Muy Malo",IF(Tabla134[[#This Row],[Rating]]&lt;3,"Malo",IF(Tabla134[[#This Row],[Rating]]&lt;4,"Regular",IF(Tabla134[[#This Row],[Rating]]&lt;5,"Bueno","Excelente"))))</f>
        <v>Bueno</v>
      </c>
    </row>
    <row r="7537" spans="1:16" x14ac:dyDescent="0.2">
      <c r="A7537" s="7" t="s">
        <v>6</v>
      </c>
      <c r="B7537" s="7" t="s">
        <v>822</v>
      </c>
      <c r="C7537" s="7" t="s">
        <v>17</v>
      </c>
      <c r="D7537" s="8">
        <v>2017</v>
      </c>
      <c r="E7537" s="7" t="s">
        <v>797</v>
      </c>
      <c r="F7537" s="7" t="s">
        <v>796</v>
      </c>
      <c r="G7537" s="7" t="s">
        <v>702</v>
      </c>
      <c r="H7537" s="7" t="s">
        <v>7</v>
      </c>
      <c r="I7537" s="9">
        <v>4.7482390999999999E-2</v>
      </c>
      <c r="J7537" s="10">
        <v>215.98759999999999</v>
      </c>
      <c r="K7537" s="11">
        <v>4</v>
      </c>
      <c r="L7537" s="11" t="str">
        <f>IF(Tabla134[[#This Row],[Item Weight]]&lt;$U$12,"Poco Peso",IF(Tabla134[[#This Row],[Item Weight]]&lt;$U$13,"Peso Medio","Peso Alto"))</f>
        <v>Peso Alto</v>
      </c>
      <c r="M7537" s="7">
        <v>20.7</v>
      </c>
      <c r="N7537" s="11">
        <f>IF(Tabla134[[#This Row],[Item Weight (Nulos)]]="",VLOOKUP(Tabla134[[#This Row],[Item Identifier]],'Tabla para Nulos'!$A$3:$B$1563,2,FALSE),Tabla134[[#This Row],[Item Weight (Nulos)]])</f>
        <v>20.7</v>
      </c>
      <c r="O7537" s="11" t="str">
        <f>IF(Tabla134[[#This Row],[Item Visibility]]&lt;$U$15,"Poca visibilidad",IF(Tabla134[[#This Row],[Item Visibility]]&lt;$U$16,"Visibilidad media","Mayor visibilidad"))</f>
        <v>Visibilidad media</v>
      </c>
      <c r="P7537" s="11" t="str">
        <f>IF(Tabla134[[#This Row],[Rating]]&lt;2,"Muy Malo",IF(Tabla134[[#This Row],[Rating]]&lt;3,"Malo",IF(Tabla134[[#This Row],[Rating]]&lt;4,"Regular",IF(Tabla134[[#This Row],[Rating]]&lt;5,"Bueno","Excelente"))))</f>
        <v>Bueno</v>
      </c>
    </row>
    <row r="7538" spans="1:16" x14ac:dyDescent="0.2">
      <c r="A7538" s="7" t="s">
        <v>6</v>
      </c>
      <c r="B7538" s="7" t="s">
        <v>821</v>
      </c>
      <c r="C7538" s="7" t="s">
        <v>71</v>
      </c>
      <c r="D7538" s="8">
        <v>2017</v>
      </c>
      <c r="E7538" s="7" t="s">
        <v>797</v>
      </c>
      <c r="F7538" s="7" t="s">
        <v>796</v>
      </c>
      <c r="G7538" s="7" t="s">
        <v>702</v>
      </c>
      <c r="H7538" s="7" t="s">
        <v>7</v>
      </c>
      <c r="I7538" s="9">
        <v>3.4350672999999998E-2</v>
      </c>
      <c r="J7538" s="10">
        <v>112.7544</v>
      </c>
      <c r="K7538" s="11">
        <v>4</v>
      </c>
      <c r="L7538" s="11" t="str">
        <f>IF(Tabla134[[#This Row],[Item Weight]]&lt;$U$12,"Poco Peso",IF(Tabla134[[#This Row],[Item Weight]]&lt;$U$13,"Peso Medio","Peso Alto"))</f>
        <v>Poco Peso</v>
      </c>
      <c r="M7538" s="7">
        <v>4.5549999999999997</v>
      </c>
      <c r="N7538" s="11">
        <f>IF(Tabla134[[#This Row],[Item Weight (Nulos)]]="",VLOOKUP(Tabla134[[#This Row],[Item Identifier]],'Tabla para Nulos'!$A$3:$B$1563,2,FALSE),Tabla134[[#This Row],[Item Weight (Nulos)]])</f>
        <v>4.5549999999999997</v>
      </c>
      <c r="O7538" s="11" t="str">
        <f>IF(Tabla134[[#This Row],[Item Visibility]]&lt;$U$15,"Poca visibilidad",IF(Tabla134[[#This Row],[Item Visibility]]&lt;$U$16,"Visibilidad media","Mayor visibilidad"))</f>
        <v>Visibilidad media</v>
      </c>
      <c r="P7538" s="11" t="str">
        <f>IF(Tabla134[[#This Row],[Rating]]&lt;2,"Muy Malo",IF(Tabla134[[#This Row],[Rating]]&lt;3,"Malo",IF(Tabla134[[#This Row],[Rating]]&lt;4,"Regular",IF(Tabla134[[#This Row],[Rating]]&lt;5,"Bueno","Excelente"))))</f>
        <v>Bueno</v>
      </c>
    </row>
    <row r="7539" spans="1:16" x14ac:dyDescent="0.2">
      <c r="A7539" s="7" t="s">
        <v>6</v>
      </c>
      <c r="B7539" s="7" t="s">
        <v>820</v>
      </c>
      <c r="C7539" s="7" t="s">
        <v>71</v>
      </c>
      <c r="D7539" s="8">
        <v>2017</v>
      </c>
      <c r="E7539" s="7" t="s">
        <v>797</v>
      </c>
      <c r="F7539" s="7" t="s">
        <v>796</v>
      </c>
      <c r="G7539" s="7" t="s">
        <v>702</v>
      </c>
      <c r="H7539" s="7" t="s">
        <v>7</v>
      </c>
      <c r="I7539" s="9">
        <v>0.104998144</v>
      </c>
      <c r="J7539" s="10">
        <v>213.2218</v>
      </c>
      <c r="K7539" s="11">
        <v>4</v>
      </c>
      <c r="L7539" s="11" t="str">
        <f>IF(Tabla134[[#This Row],[Item Weight]]&lt;$U$12,"Poco Peso",IF(Tabla134[[#This Row],[Item Weight]]&lt;$U$13,"Peso Medio","Peso Alto"))</f>
        <v>Poco Peso</v>
      </c>
      <c r="M7539" s="7">
        <v>5.8449999999999998</v>
      </c>
      <c r="N7539" s="11">
        <f>IF(Tabla134[[#This Row],[Item Weight (Nulos)]]="",VLOOKUP(Tabla134[[#This Row],[Item Identifier]],'Tabla para Nulos'!$A$3:$B$1563,2,FALSE),Tabla134[[#This Row],[Item Weight (Nulos)]])</f>
        <v>5.8449999999999998</v>
      </c>
      <c r="O7539" s="11" t="str">
        <f>IF(Tabla134[[#This Row],[Item Visibility]]&lt;$U$15,"Poca visibilidad",IF(Tabla134[[#This Row],[Item Visibility]]&lt;$U$16,"Visibilidad media","Mayor visibilidad"))</f>
        <v>Mayor visibilidad</v>
      </c>
      <c r="P7539" s="11" t="str">
        <f>IF(Tabla134[[#This Row],[Rating]]&lt;2,"Muy Malo",IF(Tabla134[[#This Row],[Rating]]&lt;3,"Malo",IF(Tabla134[[#This Row],[Rating]]&lt;4,"Regular",IF(Tabla134[[#This Row],[Rating]]&lt;5,"Bueno","Excelente"))))</f>
        <v>Bueno</v>
      </c>
    </row>
    <row r="7540" spans="1:16" x14ac:dyDescent="0.2">
      <c r="A7540" s="7" t="s">
        <v>6</v>
      </c>
      <c r="B7540" s="7" t="s">
        <v>819</v>
      </c>
      <c r="C7540" s="7" t="s">
        <v>71</v>
      </c>
      <c r="D7540" s="8">
        <v>2017</v>
      </c>
      <c r="E7540" s="7" t="s">
        <v>797</v>
      </c>
      <c r="F7540" s="7" t="s">
        <v>796</v>
      </c>
      <c r="G7540" s="7" t="s">
        <v>702</v>
      </c>
      <c r="H7540" s="7" t="s">
        <v>7</v>
      </c>
      <c r="I7540" s="9">
        <v>0.149986868</v>
      </c>
      <c r="J7540" s="10">
        <v>158.8288</v>
      </c>
      <c r="K7540" s="11">
        <v>4</v>
      </c>
      <c r="L7540" s="11" t="str">
        <f>IF(Tabla134[[#This Row],[Item Weight]]&lt;$U$12,"Poco Peso",IF(Tabla134[[#This Row],[Item Weight]]&lt;$U$13,"Peso Medio","Peso Alto"))</f>
        <v>Poco Peso</v>
      </c>
      <c r="M7540" s="7">
        <v>7.8250000000000002</v>
      </c>
      <c r="N7540" s="11">
        <f>IF(Tabla134[[#This Row],[Item Weight (Nulos)]]="",VLOOKUP(Tabla134[[#This Row],[Item Identifier]],'Tabla para Nulos'!$A$3:$B$1563,2,FALSE),Tabla134[[#This Row],[Item Weight (Nulos)]])</f>
        <v>7.8250000000000002</v>
      </c>
      <c r="O7540" s="11" t="str">
        <f>IF(Tabla134[[#This Row],[Item Visibility]]&lt;$U$15,"Poca visibilidad",IF(Tabla134[[#This Row],[Item Visibility]]&lt;$U$16,"Visibilidad media","Mayor visibilidad"))</f>
        <v>Mayor visibilidad</v>
      </c>
      <c r="P7540" s="11" t="str">
        <f>IF(Tabla134[[#This Row],[Rating]]&lt;2,"Muy Malo",IF(Tabla134[[#This Row],[Rating]]&lt;3,"Malo",IF(Tabla134[[#This Row],[Rating]]&lt;4,"Regular",IF(Tabla134[[#This Row],[Rating]]&lt;5,"Bueno","Excelente"))))</f>
        <v>Bueno</v>
      </c>
    </row>
    <row r="7541" spans="1:16" x14ac:dyDescent="0.2">
      <c r="A7541" s="7" t="s">
        <v>6</v>
      </c>
      <c r="B7541" s="7" t="s">
        <v>818</v>
      </c>
      <c r="C7541" s="7" t="s">
        <v>71</v>
      </c>
      <c r="D7541" s="8">
        <v>2017</v>
      </c>
      <c r="E7541" s="7" t="s">
        <v>797</v>
      </c>
      <c r="F7541" s="7" t="s">
        <v>796</v>
      </c>
      <c r="G7541" s="7" t="s">
        <v>702</v>
      </c>
      <c r="H7541" s="7" t="s">
        <v>7</v>
      </c>
      <c r="I7541" s="9">
        <v>0.137618927</v>
      </c>
      <c r="J7541" s="10">
        <v>161.52359999999999</v>
      </c>
      <c r="K7541" s="11">
        <v>4</v>
      </c>
      <c r="L7541" s="11" t="str">
        <f>IF(Tabla134[[#This Row],[Item Weight]]&lt;$U$12,"Poco Peso",IF(Tabla134[[#This Row],[Item Weight]]&lt;$U$13,"Peso Medio","Peso Alto"))</f>
        <v>Peso Medio</v>
      </c>
      <c r="M7541" s="7">
        <v>8.8949999999999996</v>
      </c>
      <c r="N7541" s="11">
        <f>IF(Tabla134[[#This Row],[Item Weight (Nulos)]]="",VLOOKUP(Tabla134[[#This Row],[Item Identifier]],'Tabla para Nulos'!$A$3:$B$1563,2,FALSE),Tabla134[[#This Row],[Item Weight (Nulos)]])</f>
        <v>8.8949999999999996</v>
      </c>
      <c r="O7541" s="11" t="str">
        <f>IF(Tabla134[[#This Row],[Item Visibility]]&lt;$U$15,"Poca visibilidad",IF(Tabla134[[#This Row],[Item Visibility]]&lt;$U$16,"Visibilidad media","Mayor visibilidad"))</f>
        <v>Mayor visibilidad</v>
      </c>
      <c r="P7541" s="11" t="str">
        <f>IF(Tabla134[[#This Row],[Rating]]&lt;2,"Muy Malo",IF(Tabla134[[#This Row],[Rating]]&lt;3,"Malo",IF(Tabla134[[#This Row],[Rating]]&lt;4,"Regular",IF(Tabla134[[#This Row],[Rating]]&lt;5,"Bueno","Excelente"))))</f>
        <v>Bueno</v>
      </c>
    </row>
    <row r="7542" spans="1:16" x14ac:dyDescent="0.2">
      <c r="A7542" s="7" t="s">
        <v>6</v>
      </c>
      <c r="B7542" s="7" t="s">
        <v>364</v>
      </c>
      <c r="C7542" s="7" t="s">
        <v>71</v>
      </c>
      <c r="D7542" s="8">
        <v>2017</v>
      </c>
      <c r="E7542" s="7" t="s">
        <v>797</v>
      </c>
      <c r="F7542" s="7" t="s">
        <v>796</v>
      </c>
      <c r="G7542" s="7" t="s">
        <v>702</v>
      </c>
      <c r="H7542" s="7" t="s">
        <v>7</v>
      </c>
      <c r="I7542" s="9">
        <v>4.1994624000000001E-2</v>
      </c>
      <c r="J7542" s="10">
        <v>194.78200000000001</v>
      </c>
      <c r="K7542" s="11">
        <v>4</v>
      </c>
      <c r="L7542" s="11" t="str">
        <f>IF(Tabla134[[#This Row],[Item Weight]]&lt;$U$12,"Poco Peso",IF(Tabla134[[#This Row],[Item Weight]]&lt;$U$13,"Peso Medio","Peso Alto"))</f>
        <v>Peso Medio</v>
      </c>
      <c r="M7542" s="7">
        <v>11.5</v>
      </c>
      <c r="N7542" s="11">
        <f>IF(Tabla134[[#This Row],[Item Weight (Nulos)]]="",VLOOKUP(Tabla134[[#This Row],[Item Identifier]],'Tabla para Nulos'!$A$3:$B$1563,2,FALSE),Tabla134[[#This Row],[Item Weight (Nulos)]])</f>
        <v>11.5</v>
      </c>
      <c r="O7542" s="11" t="str">
        <f>IF(Tabla134[[#This Row],[Item Visibility]]&lt;$U$15,"Poca visibilidad",IF(Tabla134[[#This Row],[Item Visibility]]&lt;$U$16,"Visibilidad media","Mayor visibilidad"))</f>
        <v>Visibilidad media</v>
      </c>
      <c r="P7542" s="11" t="str">
        <f>IF(Tabla134[[#This Row],[Rating]]&lt;2,"Muy Malo",IF(Tabla134[[#This Row],[Rating]]&lt;3,"Malo",IF(Tabla134[[#This Row],[Rating]]&lt;4,"Regular",IF(Tabla134[[#This Row],[Rating]]&lt;5,"Bueno","Excelente"))))</f>
        <v>Bueno</v>
      </c>
    </row>
    <row r="7543" spans="1:16" x14ac:dyDescent="0.2">
      <c r="A7543" s="7" t="s">
        <v>6</v>
      </c>
      <c r="B7543" s="7" t="s">
        <v>360</v>
      </c>
      <c r="C7543" s="7" t="s">
        <v>71</v>
      </c>
      <c r="D7543" s="8">
        <v>2017</v>
      </c>
      <c r="E7543" s="7" t="s">
        <v>797</v>
      </c>
      <c r="F7543" s="7" t="s">
        <v>796</v>
      </c>
      <c r="G7543" s="7" t="s">
        <v>702</v>
      </c>
      <c r="H7543" s="7" t="s">
        <v>7</v>
      </c>
      <c r="I7543" s="9">
        <v>9.8765906000000001E-2</v>
      </c>
      <c r="J7543" s="10">
        <v>196.3768</v>
      </c>
      <c r="K7543" s="11">
        <v>4</v>
      </c>
      <c r="L7543" s="11" t="str">
        <f>IF(Tabla134[[#This Row],[Item Weight]]&lt;$U$12,"Poco Peso",IF(Tabla134[[#This Row],[Item Weight]]&lt;$U$13,"Peso Medio","Peso Alto"))</f>
        <v>Peso Medio</v>
      </c>
      <c r="M7543" s="7">
        <v>13.1</v>
      </c>
      <c r="N7543" s="11">
        <f>IF(Tabla134[[#This Row],[Item Weight (Nulos)]]="",VLOOKUP(Tabla134[[#This Row],[Item Identifier]],'Tabla para Nulos'!$A$3:$B$1563,2,FALSE),Tabla134[[#This Row],[Item Weight (Nulos)]])</f>
        <v>13.1</v>
      </c>
      <c r="O7543" s="11" t="str">
        <f>IF(Tabla134[[#This Row],[Item Visibility]]&lt;$U$15,"Poca visibilidad",IF(Tabla134[[#This Row],[Item Visibility]]&lt;$U$16,"Visibilidad media","Mayor visibilidad"))</f>
        <v>Mayor visibilidad</v>
      </c>
      <c r="P7543" s="11" t="str">
        <f>IF(Tabla134[[#This Row],[Rating]]&lt;2,"Muy Malo",IF(Tabla134[[#This Row],[Rating]]&lt;3,"Malo",IF(Tabla134[[#This Row],[Rating]]&lt;4,"Regular",IF(Tabla134[[#This Row],[Rating]]&lt;5,"Bueno","Excelente"))))</f>
        <v>Bueno</v>
      </c>
    </row>
    <row r="7544" spans="1:16" x14ac:dyDescent="0.2">
      <c r="A7544" s="7" t="s">
        <v>6</v>
      </c>
      <c r="B7544" s="7" t="s">
        <v>79</v>
      </c>
      <c r="C7544" s="7" t="s">
        <v>71</v>
      </c>
      <c r="D7544" s="8">
        <v>2017</v>
      </c>
      <c r="E7544" s="7" t="s">
        <v>797</v>
      </c>
      <c r="F7544" s="7" t="s">
        <v>796</v>
      </c>
      <c r="G7544" s="7" t="s">
        <v>702</v>
      </c>
      <c r="H7544" s="7" t="s">
        <v>7</v>
      </c>
      <c r="I7544" s="9">
        <v>7.2898644999999998E-2</v>
      </c>
      <c r="J7544" s="10">
        <v>198.14259999999999</v>
      </c>
      <c r="K7544" s="11">
        <v>4</v>
      </c>
      <c r="L7544" s="11" t="str">
        <f>IF(Tabla134[[#This Row],[Item Weight]]&lt;$U$12,"Poco Peso",IF(Tabla134[[#This Row],[Item Weight]]&lt;$U$13,"Peso Medio","Peso Alto"))</f>
        <v>Peso Medio</v>
      </c>
      <c r="M7544" s="7">
        <v>13.65</v>
      </c>
      <c r="N7544" s="11">
        <f>IF(Tabla134[[#This Row],[Item Weight (Nulos)]]="",VLOOKUP(Tabla134[[#This Row],[Item Identifier]],'Tabla para Nulos'!$A$3:$B$1563,2,FALSE),Tabla134[[#This Row],[Item Weight (Nulos)]])</f>
        <v>13.65</v>
      </c>
      <c r="O7544" s="11" t="str">
        <f>IF(Tabla134[[#This Row],[Item Visibility]]&lt;$U$15,"Poca visibilidad",IF(Tabla134[[#This Row],[Item Visibility]]&lt;$U$16,"Visibilidad media","Mayor visibilidad"))</f>
        <v>Visibilidad media</v>
      </c>
      <c r="P7544" s="11" t="str">
        <f>IF(Tabla134[[#This Row],[Rating]]&lt;2,"Muy Malo",IF(Tabla134[[#This Row],[Rating]]&lt;3,"Malo",IF(Tabla134[[#This Row],[Rating]]&lt;4,"Regular",IF(Tabla134[[#This Row],[Rating]]&lt;5,"Bueno","Excelente"))))</f>
        <v>Bueno</v>
      </c>
    </row>
    <row r="7545" spans="1:16" x14ac:dyDescent="0.2">
      <c r="A7545" s="7" t="s">
        <v>6</v>
      </c>
      <c r="B7545" s="7" t="s">
        <v>359</v>
      </c>
      <c r="C7545" s="7" t="s">
        <v>71</v>
      </c>
      <c r="D7545" s="8">
        <v>2017</v>
      </c>
      <c r="E7545" s="7" t="s">
        <v>797</v>
      </c>
      <c r="F7545" s="7" t="s">
        <v>796</v>
      </c>
      <c r="G7545" s="7" t="s">
        <v>702</v>
      </c>
      <c r="H7545" s="7" t="s">
        <v>7</v>
      </c>
      <c r="I7545" s="9">
        <v>8.0625230000000006E-2</v>
      </c>
      <c r="J7545" s="10">
        <v>259.6936</v>
      </c>
      <c r="K7545" s="11">
        <v>4</v>
      </c>
      <c r="L7545" s="11" t="str">
        <f>IF(Tabla134[[#This Row],[Item Weight]]&lt;$U$12,"Poco Peso",IF(Tabla134[[#This Row],[Item Weight]]&lt;$U$13,"Peso Medio","Peso Alto"))</f>
        <v>Peso Medio</v>
      </c>
      <c r="M7545" s="7">
        <v>13.65</v>
      </c>
      <c r="N7545" s="11">
        <f>IF(Tabla134[[#This Row],[Item Weight (Nulos)]]="",VLOOKUP(Tabla134[[#This Row],[Item Identifier]],'Tabla para Nulos'!$A$3:$B$1563,2,FALSE),Tabla134[[#This Row],[Item Weight (Nulos)]])</f>
        <v>13.65</v>
      </c>
      <c r="O7545" s="11" t="str">
        <f>IF(Tabla134[[#This Row],[Item Visibility]]&lt;$U$15,"Poca visibilidad",IF(Tabla134[[#This Row],[Item Visibility]]&lt;$U$16,"Visibilidad media","Mayor visibilidad"))</f>
        <v>Visibilidad media</v>
      </c>
      <c r="P7545" s="11" t="str">
        <f>IF(Tabla134[[#This Row],[Rating]]&lt;2,"Muy Malo",IF(Tabla134[[#This Row],[Rating]]&lt;3,"Malo",IF(Tabla134[[#This Row],[Rating]]&lt;4,"Regular",IF(Tabla134[[#This Row],[Rating]]&lt;5,"Bueno","Excelente"))))</f>
        <v>Bueno</v>
      </c>
    </row>
    <row r="7546" spans="1:16" x14ac:dyDescent="0.2">
      <c r="A7546" s="7" t="s">
        <v>6</v>
      </c>
      <c r="B7546" s="7" t="s">
        <v>817</v>
      </c>
      <c r="C7546" s="7" t="s">
        <v>71</v>
      </c>
      <c r="D7546" s="8">
        <v>2017</v>
      </c>
      <c r="E7546" s="7" t="s">
        <v>797</v>
      </c>
      <c r="F7546" s="7" t="s">
        <v>796</v>
      </c>
      <c r="G7546" s="7" t="s">
        <v>702</v>
      </c>
      <c r="H7546" s="7" t="s">
        <v>7</v>
      </c>
      <c r="I7546" s="9">
        <v>2.5891588E-2</v>
      </c>
      <c r="J7546" s="10">
        <v>165.12100000000001</v>
      </c>
      <c r="K7546" s="11">
        <v>4</v>
      </c>
      <c r="L7546" s="11" t="str">
        <f>IF(Tabla134[[#This Row],[Item Weight]]&lt;$U$12,"Poco Peso",IF(Tabla134[[#This Row],[Item Weight]]&lt;$U$13,"Peso Medio","Peso Alto"))</f>
        <v>Peso Medio</v>
      </c>
      <c r="M7546" s="7">
        <v>13.85</v>
      </c>
      <c r="N7546" s="11">
        <f>IF(Tabla134[[#This Row],[Item Weight (Nulos)]]="",VLOOKUP(Tabla134[[#This Row],[Item Identifier]],'Tabla para Nulos'!$A$3:$B$1563,2,FALSE),Tabla134[[#This Row],[Item Weight (Nulos)]])</f>
        <v>13.85</v>
      </c>
      <c r="O7546" s="11" t="str">
        <f>IF(Tabla134[[#This Row],[Item Visibility]]&lt;$U$15,"Poca visibilidad",IF(Tabla134[[#This Row],[Item Visibility]]&lt;$U$16,"Visibilidad media","Mayor visibilidad"))</f>
        <v>Poca visibilidad</v>
      </c>
      <c r="P7546" s="11" t="str">
        <f>IF(Tabla134[[#This Row],[Rating]]&lt;2,"Muy Malo",IF(Tabla134[[#This Row],[Rating]]&lt;3,"Malo",IF(Tabla134[[#This Row],[Rating]]&lt;4,"Regular",IF(Tabla134[[#This Row],[Rating]]&lt;5,"Bueno","Excelente"))))</f>
        <v>Bueno</v>
      </c>
    </row>
    <row r="7547" spans="1:16" x14ac:dyDescent="0.2">
      <c r="A7547" s="7" t="s">
        <v>6</v>
      </c>
      <c r="B7547" s="7" t="s">
        <v>358</v>
      </c>
      <c r="C7547" s="7" t="s">
        <v>71</v>
      </c>
      <c r="D7547" s="8">
        <v>2017</v>
      </c>
      <c r="E7547" s="7" t="s">
        <v>797</v>
      </c>
      <c r="F7547" s="7" t="s">
        <v>796</v>
      </c>
      <c r="G7547" s="7" t="s">
        <v>702</v>
      </c>
      <c r="H7547" s="7" t="s">
        <v>7</v>
      </c>
      <c r="I7547" s="9">
        <v>0.105125569</v>
      </c>
      <c r="J7547" s="10">
        <v>143.28120000000001</v>
      </c>
      <c r="K7547" s="11">
        <v>4</v>
      </c>
      <c r="L7547" s="11" t="str">
        <f>IF(Tabla134[[#This Row],[Item Weight]]&lt;$U$12,"Poco Peso",IF(Tabla134[[#This Row],[Item Weight]]&lt;$U$13,"Peso Medio","Peso Alto"))</f>
        <v>Peso Medio</v>
      </c>
      <c r="M7547" s="7">
        <v>14</v>
      </c>
      <c r="N7547" s="11">
        <f>IF(Tabla134[[#This Row],[Item Weight (Nulos)]]="",VLOOKUP(Tabla134[[#This Row],[Item Identifier]],'Tabla para Nulos'!$A$3:$B$1563,2,FALSE),Tabla134[[#This Row],[Item Weight (Nulos)]])</f>
        <v>14</v>
      </c>
      <c r="O7547" s="11" t="str">
        <f>IF(Tabla134[[#This Row],[Item Visibility]]&lt;$U$15,"Poca visibilidad",IF(Tabla134[[#This Row],[Item Visibility]]&lt;$U$16,"Visibilidad media","Mayor visibilidad"))</f>
        <v>Mayor visibilidad</v>
      </c>
      <c r="P7547" s="11" t="str">
        <f>IF(Tabla134[[#This Row],[Rating]]&lt;2,"Muy Malo",IF(Tabla134[[#This Row],[Rating]]&lt;3,"Malo",IF(Tabla134[[#This Row],[Rating]]&lt;4,"Regular",IF(Tabla134[[#This Row],[Rating]]&lt;5,"Bueno","Excelente"))))</f>
        <v>Bueno</v>
      </c>
    </row>
    <row r="7548" spans="1:16" x14ac:dyDescent="0.2">
      <c r="A7548" s="7" t="s">
        <v>6</v>
      </c>
      <c r="B7548" s="7" t="s">
        <v>356</v>
      </c>
      <c r="C7548" s="7" t="s">
        <v>71</v>
      </c>
      <c r="D7548" s="8">
        <v>2017</v>
      </c>
      <c r="E7548" s="7" t="s">
        <v>797</v>
      </c>
      <c r="F7548" s="7" t="s">
        <v>796</v>
      </c>
      <c r="G7548" s="7" t="s">
        <v>702</v>
      </c>
      <c r="H7548" s="7" t="s">
        <v>7</v>
      </c>
      <c r="I7548" s="9">
        <v>0.11001019099999999</v>
      </c>
      <c r="J7548" s="10">
        <v>38.8506</v>
      </c>
      <c r="K7548" s="11">
        <v>4</v>
      </c>
      <c r="L7548" s="11" t="str">
        <f>IF(Tabla134[[#This Row],[Item Weight]]&lt;$U$12,"Poco Peso",IF(Tabla134[[#This Row],[Item Weight]]&lt;$U$13,"Peso Medio","Peso Alto"))</f>
        <v>Peso Medio</v>
      </c>
      <c r="M7548" s="7">
        <v>15.85</v>
      </c>
      <c r="N7548" s="11">
        <f>IF(Tabla134[[#This Row],[Item Weight (Nulos)]]="",VLOOKUP(Tabla134[[#This Row],[Item Identifier]],'Tabla para Nulos'!$A$3:$B$1563,2,FALSE),Tabla134[[#This Row],[Item Weight (Nulos)]])</f>
        <v>15.85</v>
      </c>
      <c r="O7548" s="11" t="str">
        <f>IF(Tabla134[[#This Row],[Item Visibility]]&lt;$U$15,"Poca visibilidad",IF(Tabla134[[#This Row],[Item Visibility]]&lt;$U$16,"Visibilidad media","Mayor visibilidad"))</f>
        <v>Mayor visibilidad</v>
      </c>
      <c r="P7548" s="11" t="str">
        <f>IF(Tabla134[[#This Row],[Rating]]&lt;2,"Muy Malo",IF(Tabla134[[#This Row],[Rating]]&lt;3,"Malo",IF(Tabla134[[#This Row],[Rating]]&lt;4,"Regular",IF(Tabla134[[#This Row],[Rating]]&lt;5,"Bueno","Excelente"))))</f>
        <v>Bueno</v>
      </c>
    </row>
    <row r="7549" spans="1:16" x14ac:dyDescent="0.2">
      <c r="A7549" s="7" t="s">
        <v>6</v>
      </c>
      <c r="B7549" s="7" t="s">
        <v>355</v>
      </c>
      <c r="C7549" s="7" t="s">
        <v>71</v>
      </c>
      <c r="D7549" s="8">
        <v>2017</v>
      </c>
      <c r="E7549" s="7" t="s">
        <v>797</v>
      </c>
      <c r="F7549" s="7" t="s">
        <v>796</v>
      </c>
      <c r="G7549" s="7" t="s">
        <v>702</v>
      </c>
      <c r="H7549" s="7" t="s">
        <v>7</v>
      </c>
      <c r="I7549" s="9">
        <v>4.7792845E-2</v>
      </c>
      <c r="J7549" s="10">
        <v>126.1362</v>
      </c>
      <c r="K7549" s="11">
        <v>4</v>
      </c>
      <c r="L7549" s="11" t="str">
        <f>IF(Tabla134[[#This Row],[Item Weight]]&lt;$U$12,"Poco Peso",IF(Tabla134[[#This Row],[Item Weight]]&lt;$U$13,"Peso Medio","Peso Alto"))</f>
        <v>Peso Medio</v>
      </c>
      <c r="M7549" s="7">
        <v>16.100000000000001</v>
      </c>
      <c r="N7549" s="11">
        <f>IF(Tabla134[[#This Row],[Item Weight (Nulos)]]="",VLOOKUP(Tabla134[[#This Row],[Item Identifier]],'Tabla para Nulos'!$A$3:$B$1563,2,FALSE),Tabla134[[#This Row],[Item Weight (Nulos)]])</f>
        <v>16.100000000000001</v>
      </c>
      <c r="O7549" s="11" t="str">
        <f>IF(Tabla134[[#This Row],[Item Visibility]]&lt;$U$15,"Poca visibilidad",IF(Tabla134[[#This Row],[Item Visibility]]&lt;$U$16,"Visibilidad media","Mayor visibilidad"))</f>
        <v>Visibilidad media</v>
      </c>
      <c r="P7549" s="11" t="str">
        <f>IF(Tabla134[[#This Row],[Rating]]&lt;2,"Muy Malo",IF(Tabla134[[#This Row],[Rating]]&lt;3,"Malo",IF(Tabla134[[#This Row],[Rating]]&lt;4,"Regular",IF(Tabla134[[#This Row],[Rating]]&lt;5,"Bueno","Excelente"))))</f>
        <v>Bueno</v>
      </c>
    </row>
    <row r="7550" spans="1:16" x14ac:dyDescent="0.2">
      <c r="A7550" s="7" t="s">
        <v>6</v>
      </c>
      <c r="B7550" s="7" t="s">
        <v>74</v>
      </c>
      <c r="C7550" s="7" t="s">
        <v>71</v>
      </c>
      <c r="D7550" s="8">
        <v>2017</v>
      </c>
      <c r="E7550" s="7" t="s">
        <v>797</v>
      </c>
      <c r="F7550" s="7" t="s">
        <v>796</v>
      </c>
      <c r="G7550" s="7" t="s">
        <v>702</v>
      </c>
      <c r="H7550" s="7" t="s">
        <v>7</v>
      </c>
      <c r="I7550" s="9">
        <v>0.15969819199999999</v>
      </c>
      <c r="J7550" s="10">
        <v>32.055799999999998</v>
      </c>
      <c r="K7550" s="11">
        <v>4</v>
      </c>
      <c r="L7550" s="11" t="str">
        <f>IF(Tabla134[[#This Row],[Item Weight]]&lt;$U$12,"Poco Peso",IF(Tabla134[[#This Row],[Item Weight]]&lt;$U$13,"Peso Medio","Peso Alto"))</f>
        <v>Peso Medio</v>
      </c>
      <c r="M7550" s="7">
        <v>16.100000000000001</v>
      </c>
      <c r="N7550" s="11">
        <f>IF(Tabla134[[#This Row],[Item Weight (Nulos)]]="",VLOOKUP(Tabla134[[#This Row],[Item Identifier]],'Tabla para Nulos'!$A$3:$B$1563,2,FALSE),Tabla134[[#This Row],[Item Weight (Nulos)]])</f>
        <v>16.100000000000001</v>
      </c>
      <c r="O7550" s="11" t="str">
        <f>IF(Tabla134[[#This Row],[Item Visibility]]&lt;$U$15,"Poca visibilidad",IF(Tabla134[[#This Row],[Item Visibility]]&lt;$U$16,"Visibilidad media","Mayor visibilidad"))</f>
        <v>Mayor visibilidad</v>
      </c>
      <c r="P7550" s="11" t="str">
        <f>IF(Tabla134[[#This Row],[Rating]]&lt;2,"Muy Malo",IF(Tabla134[[#This Row],[Rating]]&lt;3,"Malo",IF(Tabla134[[#This Row],[Rating]]&lt;4,"Regular",IF(Tabla134[[#This Row],[Rating]]&lt;5,"Bueno","Excelente"))))</f>
        <v>Bueno</v>
      </c>
    </row>
    <row r="7551" spans="1:16" x14ac:dyDescent="0.2">
      <c r="A7551" s="7" t="s">
        <v>6</v>
      </c>
      <c r="B7551" s="7" t="s">
        <v>736</v>
      </c>
      <c r="C7551" s="7" t="s">
        <v>71</v>
      </c>
      <c r="D7551" s="8">
        <v>2017</v>
      </c>
      <c r="E7551" s="7" t="s">
        <v>797</v>
      </c>
      <c r="F7551" s="7" t="s">
        <v>796</v>
      </c>
      <c r="G7551" s="7" t="s">
        <v>702</v>
      </c>
      <c r="H7551" s="7" t="s">
        <v>7</v>
      </c>
      <c r="I7551" s="9">
        <v>9.7294727999999997E-2</v>
      </c>
      <c r="J7551" s="10">
        <v>47.771799999999999</v>
      </c>
      <c r="K7551" s="11">
        <v>4</v>
      </c>
      <c r="L7551" s="11" t="str">
        <f>IF(Tabla134[[#This Row],[Item Weight]]&lt;$U$12,"Poco Peso",IF(Tabla134[[#This Row],[Item Weight]]&lt;$U$13,"Peso Medio","Peso Alto"))</f>
        <v>Peso Alto</v>
      </c>
      <c r="M7551" s="7">
        <v>19</v>
      </c>
      <c r="N7551" s="11">
        <f>IF(Tabla134[[#This Row],[Item Weight (Nulos)]]="",VLOOKUP(Tabla134[[#This Row],[Item Identifier]],'Tabla para Nulos'!$A$3:$B$1563,2,FALSE),Tabla134[[#This Row],[Item Weight (Nulos)]])</f>
        <v>19</v>
      </c>
      <c r="O7551" s="11" t="str">
        <f>IF(Tabla134[[#This Row],[Item Visibility]]&lt;$U$15,"Poca visibilidad",IF(Tabla134[[#This Row],[Item Visibility]]&lt;$U$16,"Visibilidad media","Mayor visibilidad"))</f>
        <v>Mayor visibilidad</v>
      </c>
      <c r="P7551" s="11" t="str">
        <f>IF(Tabla134[[#This Row],[Rating]]&lt;2,"Muy Malo",IF(Tabla134[[#This Row],[Rating]]&lt;3,"Malo",IF(Tabla134[[#This Row],[Rating]]&lt;4,"Regular",IF(Tabla134[[#This Row],[Rating]]&lt;5,"Bueno","Excelente"))))</f>
        <v>Bueno</v>
      </c>
    </row>
    <row r="7552" spans="1:16" x14ac:dyDescent="0.2">
      <c r="A7552" s="7" t="s">
        <v>6</v>
      </c>
      <c r="B7552" s="7" t="s">
        <v>816</v>
      </c>
      <c r="C7552" s="7" t="s">
        <v>10</v>
      </c>
      <c r="D7552" s="8">
        <v>2017</v>
      </c>
      <c r="E7552" s="7" t="s">
        <v>797</v>
      </c>
      <c r="F7552" s="7" t="s">
        <v>796</v>
      </c>
      <c r="G7552" s="7" t="s">
        <v>702</v>
      </c>
      <c r="H7552" s="7" t="s">
        <v>7</v>
      </c>
      <c r="I7552" s="9">
        <v>3.8749536000000001E-2</v>
      </c>
      <c r="J7552" s="10">
        <v>262.02519999999998</v>
      </c>
      <c r="K7552" s="11">
        <v>4</v>
      </c>
      <c r="L7552" s="11" t="str">
        <f>IF(Tabla134[[#This Row],[Item Weight]]&lt;$U$12,"Poco Peso",IF(Tabla134[[#This Row],[Item Weight]]&lt;$U$13,"Peso Medio","Peso Alto"))</f>
        <v>Poco Peso</v>
      </c>
      <c r="M7552" s="7">
        <v>5.7850000000000001</v>
      </c>
      <c r="N7552" s="11">
        <f>IF(Tabla134[[#This Row],[Item Weight (Nulos)]]="",VLOOKUP(Tabla134[[#This Row],[Item Identifier]],'Tabla para Nulos'!$A$3:$B$1563,2,FALSE),Tabla134[[#This Row],[Item Weight (Nulos)]])</f>
        <v>5.7850000000000001</v>
      </c>
      <c r="O7552" s="11" t="str">
        <f>IF(Tabla134[[#This Row],[Item Visibility]]&lt;$U$15,"Poca visibilidad",IF(Tabla134[[#This Row],[Item Visibility]]&lt;$U$16,"Visibilidad media","Mayor visibilidad"))</f>
        <v>Visibilidad media</v>
      </c>
      <c r="P7552" s="11" t="str">
        <f>IF(Tabla134[[#This Row],[Rating]]&lt;2,"Muy Malo",IF(Tabla134[[#This Row],[Rating]]&lt;3,"Malo",IF(Tabla134[[#This Row],[Rating]]&lt;4,"Regular",IF(Tabla134[[#This Row],[Rating]]&lt;5,"Bueno","Excelente"))))</f>
        <v>Bueno</v>
      </c>
    </row>
    <row r="7553" spans="1:16" x14ac:dyDescent="0.2">
      <c r="A7553" s="7" t="s">
        <v>6</v>
      </c>
      <c r="B7553" s="7" t="s">
        <v>349</v>
      </c>
      <c r="C7553" s="7" t="s">
        <v>10</v>
      </c>
      <c r="D7553" s="8">
        <v>2017</v>
      </c>
      <c r="E7553" s="7" t="s">
        <v>797</v>
      </c>
      <c r="F7553" s="7" t="s">
        <v>796</v>
      </c>
      <c r="G7553" s="7" t="s">
        <v>702</v>
      </c>
      <c r="H7553" s="7" t="s">
        <v>7</v>
      </c>
      <c r="I7553" s="9">
        <v>7.7304459000000006E-2</v>
      </c>
      <c r="J7553" s="10">
        <v>257.63299999999998</v>
      </c>
      <c r="K7553" s="11">
        <v>4</v>
      </c>
      <c r="L7553" s="11" t="str">
        <f>IF(Tabla134[[#This Row],[Item Weight]]&lt;$U$12,"Poco Peso",IF(Tabla134[[#This Row],[Item Weight]]&lt;$U$13,"Peso Medio","Peso Alto"))</f>
        <v>Poco Peso</v>
      </c>
      <c r="M7553" s="7">
        <v>5.82</v>
      </c>
      <c r="N7553" s="11">
        <f>IF(Tabla134[[#This Row],[Item Weight (Nulos)]]="",VLOOKUP(Tabla134[[#This Row],[Item Identifier]],'Tabla para Nulos'!$A$3:$B$1563,2,FALSE),Tabla134[[#This Row],[Item Weight (Nulos)]])</f>
        <v>5.82</v>
      </c>
      <c r="O7553" s="11" t="str">
        <f>IF(Tabla134[[#This Row],[Item Visibility]]&lt;$U$15,"Poca visibilidad",IF(Tabla134[[#This Row],[Item Visibility]]&lt;$U$16,"Visibilidad media","Mayor visibilidad"))</f>
        <v>Visibilidad media</v>
      </c>
      <c r="P7553" s="11" t="str">
        <f>IF(Tabla134[[#This Row],[Rating]]&lt;2,"Muy Malo",IF(Tabla134[[#This Row],[Rating]]&lt;3,"Malo",IF(Tabla134[[#This Row],[Rating]]&lt;4,"Regular",IF(Tabla134[[#This Row],[Rating]]&lt;5,"Bueno","Excelente"))))</f>
        <v>Bueno</v>
      </c>
    </row>
    <row r="7554" spans="1:16" x14ac:dyDescent="0.2">
      <c r="A7554" s="7" t="s">
        <v>6</v>
      </c>
      <c r="B7554" s="7" t="s">
        <v>555</v>
      </c>
      <c r="C7554" s="7" t="s">
        <v>10</v>
      </c>
      <c r="D7554" s="8">
        <v>2017</v>
      </c>
      <c r="E7554" s="7" t="s">
        <v>797</v>
      </c>
      <c r="F7554" s="7" t="s">
        <v>796</v>
      </c>
      <c r="G7554" s="7" t="s">
        <v>702</v>
      </c>
      <c r="H7554" s="7" t="s">
        <v>7</v>
      </c>
      <c r="I7554" s="9">
        <v>3.9836894999999997E-2</v>
      </c>
      <c r="J7554" s="10">
        <v>191.61879999999999</v>
      </c>
      <c r="K7554" s="11">
        <v>4</v>
      </c>
      <c r="L7554" s="11" t="str">
        <f>IF(Tabla134[[#This Row],[Item Weight]]&lt;$U$12,"Poco Peso",IF(Tabla134[[#This Row],[Item Weight]]&lt;$U$13,"Peso Medio","Peso Alto"))</f>
        <v>Poco Peso</v>
      </c>
      <c r="M7554" s="7">
        <v>8.3650000000000002</v>
      </c>
      <c r="N7554" s="11">
        <f>IF(Tabla134[[#This Row],[Item Weight (Nulos)]]="",VLOOKUP(Tabla134[[#This Row],[Item Identifier]],'Tabla para Nulos'!$A$3:$B$1563,2,FALSE),Tabla134[[#This Row],[Item Weight (Nulos)]])</f>
        <v>8.3650000000000002</v>
      </c>
      <c r="O7554" s="11" t="str">
        <f>IF(Tabla134[[#This Row],[Item Visibility]]&lt;$U$15,"Poca visibilidad",IF(Tabla134[[#This Row],[Item Visibility]]&lt;$U$16,"Visibilidad media","Mayor visibilidad"))</f>
        <v>Visibilidad media</v>
      </c>
      <c r="P7554" s="11" t="str">
        <f>IF(Tabla134[[#This Row],[Rating]]&lt;2,"Muy Malo",IF(Tabla134[[#This Row],[Rating]]&lt;3,"Malo",IF(Tabla134[[#This Row],[Rating]]&lt;4,"Regular",IF(Tabla134[[#This Row],[Rating]]&lt;5,"Bueno","Excelente"))))</f>
        <v>Bueno</v>
      </c>
    </row>
    <row r="7555" spans="1:16" x14ac:dyDescent="0.2">
      <c r="A7555" s="7" t="s">
        <v>6</v>
      </c>
      <c r="B7555" s="7" t="s">
        <v>815</v>
      </c>
      <c r="C7555" s="7" t="s">
        <v>10</v>
      </c>
      <c r="D7555" s="8">
        <v>2017</v>
      </c>
      <c r="E7555" s="7" t="s">
        <v>797</v>
      </c>
      <c r="F7555" s="7" t="s">
        <v>796</v>
      </c>
      <c r="G7555" s="7" t="s">
        <v>702</v>
      </c>
      <c r="H7555" s="7" t="s">
        <v>7</v>
      </c>
      <c r="I7555" s="9">
        <v>6.8925304000000007E-2</v>
      </c>
      <c r="J7555" s="10">
        <v>196.9768</v>
      </c>
      <c r="K7555" s="11">
        <v>4</v>
      </c>
      <c r="L7555" s="11" t="str">
        <f>IF(Tabla134[[#This Row],[Item Weight]]&lt;$U$12,"Poco Peso",IF(Tabla134[[#This Row],[Item Weight]]&lt;$U$13,"Peso Medio","Peso Alto"))</f>
        <v>Peso Medio</v>
      </c>
      <c r="M7555" s="7">
        <v>8.9600000000000009</v>
      </c>
      <c r="N7555" s="11">
        <f>IF(Tabla134[[#This Row],[Item Weight (Nulos)]]="",VLOOKUP(Tabla134[[#This Row],[Item Identifier]],'Tabla para Nulos'!$A$3:$B$1563,2,FALSE),Tabla134[[#This Row],[Item Weight (Nulos)]])</f>
        <v>8.9600000000000009</v>
      </c>
      <c r="O7555" s="11" t="str">
        <f>IF(Tabla134[[#This Row],[Item Visibility]]&lt;$U$15,"Poca visibilidad",IF(Tabla134[[#This Row],[Item Visibility]]&lt;$U$16,"Visibilidad media","Mayor visibilidad"))</f>
        <v>Visibilidad media</v>
      </c>
      <c r="P7555" s="11" t="str">
        <f>IF(Tabla134[[#This Row],[Rating]]&lt;2,"Muy Malo",IF(Tabla134[[#This Row],[Rating]]&lt;3,"Malo",IF(Tabla134[[#This Row],[Rating]]&lt;4,"Regular",IF(Tabla134[[#This Row],[Rating]]&lt;5,"Bueno","Excelente"))))</f>
        <v>Bueno</v>
      </c>
    </row>
    <row r="7556" spans="1:16" x14ac:dyDescent="0.2">
      <c r="A7556" s="7" t="s">
        <v>6</v>
      </c>
      <c r="B7556" s="7" t="s">
        <v>814</v>
      </c>
      <c r="C7556" s="7" t="s">
        <v>10</v>
      </c>
      <c r="D7556" s="8">
        <v>2017</v>
      </c>
      <c r="E7556" s="7" t="s">
        <v>797</v>
      </c>
      <c r="F7556" s="7" t="s">
        <v>796</v>
      </c>
      <c r="G7556" s="7" t="s">
        <v>702</v>
      </c>
      <c r="H7556" s="7" t="s">
        <v>7</v>
      </c>
      <c r="I7556" s="9">
        <v>5.5294699999999999E-3</v>
      </c>
      <c r="J7556" s="10">
        <v>169.279</v>
      </c>
      <c r="K7556" s="11">
        <v>4</v>
      </c>
      <c r="L7556" s="11" t="str">
        <f>IF(Tabla134[[#This Row],[Item Weight]]&lt;$U$12,"Poco Peso",IF(Tabla134[[#This Row],[Item Weight]]&lt;$U$13,"Peso Medio","Peso Alto"))</f>
        <v>Peso Medio</v>
      </c>
      <c r="M7556" s="7">
        <v>11.35</v>
      </c>
      <c r="N7556" s="11">
        <f>IF(Tabla134[[#This Row],[Item Weight (Nulos)]]="",VLOOKUP(Tabla134[[#This Row],[Item Identifier]],'Tabla para Nulos'!$A$3:$B$1563,2,FALSE),Tabla134[[#This Row],[Item Weight (Nulos)]])</f>
        <v>11.35</v>
      </c>
      <c r="O7556" s="11" t="str">
        <f>IF(Tabla134[[#This Row],[Item Visibility]]&lt;$U$15,"Poca visibilidad",IF(Tabla134[[#This Row],[Item Visibility]]&lt;$U$16,"Visibilidad media","Mayor visibilidad"))</f>
        <v>Poca visibilidad</v>
      </c>
      <c r="P7556" s="11" t="str">
        <f>IF(Tabla134[[#This Row],[Rating]]&lt;2,"Muy Malo",IF(Tabla134[[#This Row],[Rating]]&lt;3,"Malo",IF(Tabla134[[#This Row],[Rating]]&lt;4,"Regular",IF(Tabla134[[#This Row],[Rating]]&lt;5,"Bueno","Excelente"))))</f>
        <v>Bueno</v>
      </c>
    </row>
    <row r="7557" spans="1:16" x14ac:dyDescent="0.2">
      <c r="A7557" s="7" t="s">
        <v>6</v>
      </c>
      <c r="B7557" s="7" t="s">
        <v>813</v>
      </c>
      <c r="C7557" s="7" t="s">
        <v>10</v>
      </c>
      <c r="D7557" s="8">
        <v>2017</v>
      </c>
      <c r="E7557" s="7" t="s">
        <v>797</v>
      </c>
      <c r="F7557" s="7" t="s">
        <v>796</v>
      </c>
      <c r="G7557" s="7" t="s">
        <v>702</v>
      </c>
      <c r="H7557" s="7" t="s">
        <v>7</v>
      </c>
      <c r="I7557" s="9">
        <v>0</v>
      </c>
      <c r="J7557" s="10">
        <v>169.6448</v>
      </c>
      <c r="K7557" s="11">
        <v>4</v>
      </c>
      <c r="L7557" s="11" t="str">
        <f>IF(Tabla134[[#This Row],[Item Weight]]&lt;$U$12,"Poco Peso",IF(Tabla134[[#This Row],[Item Weight]]&lt;$U$13,"Peso Medio","Peso Alto"))</f>
        <v>Peso Medio</v>
      </c>
      <c r="M7557" s="7">
        <v>14.5</v>
      </c>
      <c r="N7557" s="11">
        <f>IF(Tabla134[[#This Row],[Item Weight (Nulos)]]="",VLOOKUP(Tabla134[[#This Row],[Item Identifier]],'Tabla para Nulos'!$A$3:$B$1563,2,FALSE),Tabla134[[#This Row],[Item Weight (Nulos)]])</f>
        <v>14.5</v>
      </c>
      <c r="O7557" s="11" t="str">
        <f>IF(Tabla134[[#This Row],[Item Visibility]]&lt;$U$15,"Poca visibilidad",IF(Tabla134[[#This Row],[Item Visibility]]&lt;$U$16,"Visibilidad media","Mayor visibilidad"))</f>
        <v>Poca visibilidad</v>
      </c>
      <c r="P7557" s="11" t="str">
        <f>IF(Tabla134[[#This Row],[Rating]]&lt;2,"Muy Malo",IF(Tabla134[[#This Row],[Rating]]&lt;3,"Malo",IF(Tabla134[[#This Row],[Rating]]&lt;4,"Regular",IF(Tabla134[[#This Row],[Rating]]&lt;5,"Bueno","Excelente"))))</f>
        <v>Bueno</v>
      </c>
    </row>
    <row r="7558" spans="1:16" x14ac:dyDescent="0.2">
      <c r="A7558" s="7" t="s">
        <v>6</v>
      </c>
      <c r="B7558" s="7" t="s">
        <v>730</v>
      </c>
      <c r="C7558" s="7" t="s">
        <v>10</v>
      </c>
      <c r="D7558" s="8">
        <v>2017</v>
      </c>
      <c r="E7558" s="7" t="s">
        <v>797</v>
      </c>
      <c r="F7558" s="7" t="s">
        <v>796</v>
      </c>
      <c r="G7558" s="7" t="s">
        <v>702</v>
      </c>
      <c r="H7558" s="7" t="s">
        <v>7</v>
      </c>
      <c r="I7558" s="9">
        <v>0.103758647</v>
      </c>
      <c r="J7558" s="10">
        <v>177.00540000000001</v>
      </c>
      <c r="K7558" s="11">
        <v>4</v>
      </c>
      <c r="L7558" s="11" t="str">
        <f>IF(Tabla134[[#This Row],[Item Weight]]&lt;$U$12,"Poco Peso",IF(Tabla134[[#This Row],[Item Weight]]&lt;$U$13,"Peso Medio","Peso Alto"))</f>
        <v>Peso Medio</v>
      </c>
      <c r="M7558" s="7">
        <v>15.2</v>
      </c>
      <c r="N7558" s="11">
        <f>IF(Tabla134[[#This Row],[Item Weight (Nulos)]]="",VLOOKUP(Tabla134[[#This Row],[Item Identifier]],'Tabla para Nulos'!$A$3:$B$1563,2,FALSE),Tabla134[[#This Row],[Item Weight (Nulos)]])</f>
        <v>15.2</v>
      </c>
      <c r="O7558" s="11" t="str">
        <f>IF(Tabla134[[#This Row],[Item Visibility]]&lt;$U$15,"Poca visibilidad",IF(Tabla134[[#This Row],[Item Visibility]]&lt;$U$16,"Visibilidad media","Mayor visibilidad"))</f>
        <v>Mayor visibilidad</v>
      </c>
      <c r="P7558" s="11" t="str">
        <f>IF(Tabla134[[#This Row],[Rating]]&lt;2,"Muy Malo",IF(Tabla134[[#This Row],[Rating]]&lt;3,"Malo",IF(Tabla134[[#This Row],[Rating]]&lt;4,"Regular",IF(Tabla134[[#This Row],[Rating]]&lt;5,"Bueno","Excelente"))))</f>
        <v>Bueno</v>
      </c>
    </row>
    <row r="7559" spans="1:16" x14ac:dyDescent="0.2">
      <c r="A7559" s="7" t="s">
        <v>6</v>
      </c>
      <c r="B7559" s="7" t="s">
        <v>65</v>
      </c>
      <c r="C7559" s="7" t="s">
        <v>10</v>
      </c>
      <c r="D7559" s="8">
        <v>2017</v>
      </c>
      <c r="E7559" s="7" t="s">
        <v>797</v>
      </c>
      <c r="F7559" s="7" t="s">
        <v>796</v>
      </c>
      <c r="G7559" s="7" t="s">
        <v>702</v>
      </c>
      <c r="H7559" s="7" t="s">
        <v>7</v>
      </c>
      <c r="I7559" s="9">
        <v>4.6599684000000002E-2</v>
      </c>
      <c r="J7559" s="10">
        <v>125.1388</v>
      </c>
      <c r="K7559" s="11">
        <v>4</v>
      </c>
      <c r="L7559" s="11" t="str">
        <f>IF(Tabla134[[#This Row],[Item Weight]]&lt;$U$12,"Poco Peso",IF(Tabla134[[#This Row],[Item Weight]]&lt;$U$13,"Peso Medio","Peso Alto"))</f>
        <v>Peso Alto</v>
      </c>
      <c r="M7559" s="7">
        <v>17.850000000000001</v>
      </c>
      <c r="N7559" s="11">
        <f>IF(Tabla134[[#This Row],[Item Weight (Nulos)]]="",VLOOKUP(Tabla134[[#This Row],[Item Identifier]],'Tabla para Nulos'!$A$3:$B$1563,2,FALSE),Tabla134[[#This Row],[Item Weight (Nulos)]])</f>
        <v>17.850000000000001</v>
      </c>
      <c r="O7559" s="11" t="str">
        <f>IF(Tabla134[[#This Row],[Item Visibility]]&lt;$U$15,"Poca visibilidad",IF(Tabla134[[#This Row],[Item Visibility]]&lt;$U$16,"Visibilidad media","Mayor visibilidad"))</f>
        <v>Visibilidad media</v>
      </c>
      <c r="P7559" s="11" t="str">
        <f>IF(Tabla134[[#This Row],[Rating]]&lt;2,"Muy Malo",IF(Tabla134[[#This Row],[Rating]]&lt;3,"Malo",IF(Tabla134[[#This Row],[Rating]]&lt;4,"Regular",IF(Tabla134[[#This Row],[Rating]]&lt;5,"Bueno","Excelente"))))</f>
        <v>Bueno</v>
      </c>
    </row>
    <row r="7560" spans="1:16" x14ac:dyDescent="0.2">
      <c r="A7560" s="7" t="s">
        <v>6</v>
      </c>
      <c r="B7560" s="7" t="s">
        <v>341</v>
      </c>
      <c r="C7560" s="7" t="s">
        <v>10</v>
      </c>
      <c r="D7560" s="8">
        <v>2017</v>
      </c>
      <c r="E7560" s="7" t="s">
        <v>797</v>
      </c>
      <c r="F7560" s="7" t="s">
        <v>796</v>
      </c>
      <c r="G7560" s="7" t="s">
        <v>702</v>
      </c>
      <c r="H7560" s="7" t="s">
        <v>7</v>
      </c>
      <c r="I7560" s="9">
        <v>9.4279004E-2</v>
      </c>
      <c r="J7560" s="10">
        <v>86.388199999999998</v>
      </c>
      <c r="K7560" s="11">
        <v>4</v>
      </c>
      <c r="L7560" s="11" t="str">
        <f>IF(Tabla134[[#This Row],[Item Weight]]&lt;$U$12,"Poco Peso",IF(Tabla134[[#This Row],[Item Weight]]&lt;$U$13,"Peso Medio","Peso Alto"))</f>
        <v>Peso Alto</v>
      </c>
      <c r="M7560" s="7">
        <v>18.350000000000001</v>
      </c>
      <c r="N7560" s="11">
        <f>IF(Tabla134[[#This Row],[Item Weight (Nulos)]]="",VLOOKUP(Tabla134[[#This Row],[Item Identifier]],'Tabla para Nulos'!$A$3:$B$1563,2,FALSE),Tabla134[[#This Row],[Item Weight (Nulos)]])</f>
        <v>18.350000000000001</v>
      </c>
      <c r="O7560" s="11" t="str">
        <f>IF(Tabla134[[#This Row],[Item Visibility]]&lt;$U$15,"Poca visibilidad",IF(Tabla134[[#This Row],[Item Visibility]]&lt;$U$16,"Visibilidad media","Mayor visibilidad"))</f>
        <v>Visibilidad media</v>
      </c>
      <c r="P7560" s="11" t="str">
        <f>IF(Tabla134[[#This Row],[Rating]]&lt;2,"Muy Malo",IF(Tabla134[[#This Row],[Rating]]&lt;3,"Malo",IF(Tabla134[[#This Row],[Rating]]&lt;4,"Regular",IF(Tabla134[[#This Row],[Rating]]&lt;5,"Bueno","Excelente"))))</f>
        <v>Bueno</v>
      </c>
    </row>
    <row r="7561" spans="1:16" x14ac:dyDescent="0.2">
      <c r="A7561" s="7" t="s">
        <v>6</v>
      </c>
      <c r="B7561" s="7" t="s">
        <v>340</v>
      </c>
      <c r="C7561" s="7" t="s">
        <v>10</v>
      </c>
      <c r="D7561" s="8">
        <v>2017</v>
      </c>
      <c r="E7561" s="7" t="s">
        <v>797</v>
      </c>
      <c r="F7561" s="7" t="s">
        <v>796</v>
      </c>
      <c r="G7561" s="7" t="s">
        <v>702</v>
      </c>
      <c r="H7561" s="7" t="s">
        <v>7</v>
      </c>
      <c r="I7561" s="9">
        <v>2.2914477999999999E-2</v>
      </c>
      <c r="J7561" s="10">
        <v>181.19499999999999</v>
      </c>
      <c r="K7561" s="11">
        <v>4</v>
      </c>
      <c r="L7561" s="11" t="str">
        <f>IF(Tabla134[[#This Row],[Item Weight]]&lt;$U$12,"Poco Peso",IF(Tabla134[[#This Row],[Item Weight]]&lt;$U$13,"Peso Medio","Peso Alto"))</f>
        <v>Peso Alto</v>
      </c>
      <c r="M7561" s="7">
        <v>19.2</v>
      </c>
      <c r="N7561" s="11">
        <f>IF(Tabla134[[#This Row],[Item Weight (Nulos)]]="",VLOOKUP(Tabla134[[#This Row],[Item Identifier]],'Tabla para Nulos'!$A$3:$B$1563,2,FALSE),Tabla134[[#This Row],[Item Weight (Nulos)]])</f>
        <v>19.2</v>
      </c>
      <c r="O7561" s="11" t="str">
        <f>IF(Tabla134[[#This Row],[Item Visibility]]&lt;$U$15,"Poca visibilidad",IF(Tabla134[[#This Row],[Item Visibility]]&lt;$U$16,"Visibilidad media","Mayor visibilidad"))</f>
        <v>Poca visibilidad</v>
      </c>
      <c r="P7561" s="11" t="str">
        <f>IF(Tabla134[[#This Row],[Rating]]&lt;2,"Muy Malo",IF(Tabla134[[#This Row],[Rating]]&lt;3,"Malo",IF(Tabla134[[#This Row],[Rating]]&lt;4,"Regular",IF(Tabla134[[#This Row],[Rating]]&lt;5,"Bueno","Excelente"))))</f>
        <v>Bueno</v>
      </c>
    </row>
    <row r="7562" spans="1:16" x14ac:dyDescent="0.2">
      <c r="A7562" s="7" t="s">
        <v>6</v>
      </c>
      <c r="B7562" s="7" t="s">
        <v>338</v>
      </c>
      <c r="C7562" s="7" t="s">
        <v>10</v>
      </c>
      <c r="D7562" s="8">
        <v>2017</v>
      </c>
      <c r="E7562" s="7" t="s">
        <v>797</v>
      </c>
      <c r="F7562" s="7" t="s">
        <v>796</v>
      </c>
      <c r="G7562" s="7" t="s">
        <v>702</v>
      </c>
      <c r="H7562" s="7" t="s">
        <v>7</v>
      </c>
      <c r="I7562" s="9">
        <v>0.16147441900000001</v>
      </c>
      <c r="J7562" s="10">
        <v>62.916800000000002</v>
      </c>
      <c r="K7562" s="11">
        <v>4</v>
      </c>
      <c r="L7562" s="11" t="str">
        <f>IF(Tabla134[[#This Row],[Item Weight]]&lt;$U$12,"Poco Peso",IF(Tabla134[[#This Row],[Item Weight]]&lt;$U$13,"Peso Medio","Peso Alto"))</f>
        <v>Peso Alto</v>
      </c>
      <c r="M7562" s="7">
        <v>21.1</v>
      </c>
      <c r="N7562" s="11">
        <f>IF(Tabla134[[#This Row],[Item Weight (Nulos)]]="",VLOOKUP(Tabla134[[#This Row],[Item Identifier]],'Tabla para Nulos'!$A$3:$B$1563,2,FALSE),Tabla134[[#This Row],[Item Weight (Nulos)]])</f>
        <v>21.1</v>
      </c>
      <c r="O7562" s="11" t="str">
        <f>IF(Tabla134[[#This Row],[Item Visibility]]&lt;$U$15,"Poca visibilidad",IF(Tabla134[[#This Row],[Item Visibility]]&lt;$U$16,"Visibilidad media","Mayor visibilidad"))</f>
        <v>Mayor visibilidad</v>
      </c>
      <c r="P7562" s="11" t="str">
        <f>IF(Tabla134[[#This Row],[Rating]]&lt;2,"Muy Malo",IF(Tabla134[[#This Row],[Rating]]&lt;3,"Malo",IF(Tabla134[[#This Row],[Rating]]&lt;4,"Regular",IF(Tabla134[[#This Row],[Rating]]&lt;5,"Bueno","Excelente"))))</f>
        <v>Bueno</v>
      </c>
    </row>
    <row r="7563" spans="1:16" x14ac:dyDescent="0.2">
      <c r="A7563" s="7" t="s">
        <v>6</v>
      </c>
      <c r="B7563" s="7" t="s">
        <v>812</v>
      </c>
      <c r="C7563" s="7" t="s">
        <v>47</v>
      </c>
      <c r="D7563" s="8">
        <v>2017</v>
      </c>
      <c r="E7563" s="7" t="s">
        <v>797</v>
      </c>
      <c r="F7563" s="7" t="s">
        <v>796</v>
      </c>
      <c r="G7563" s="7" t="s">
        <v>702</v>
      </c>
      <c r="H7563" s="7" t="s">
        <v>7</v>
      </c>
      <c r="I7563" s="9">
        <v>3.6903419E-2</v>
      </c>
      <c r="J7563" s="10">
        <v>175.137</v>
      </c>
      <c r="K7563" s="11">
        <v>4</v>
      </c>
      <c r="L7563" s="11" t="str">
        <f>IF(Tabla134[[#This Row],[Item Weight]]&lt;$U$12,"Poco Peso",IF(Tabla134[[#This Row],[Item Weight]]&lt;$U$13,"Peso Medio","Peso Alto"))</f>
        <v>Poco Peso</v>
      </c>
      <c r="M7563" s="7">
        <v>6.69</v>
      </c>
      <c r="N7563" s="11">
        <f>IF(Tabla134[[#This Row],[Item Weight (Nulos)]]="",VLOOKUP(Tabla134[[#This Row],[Item Identifier]],'Tabla para Nulos'!$A$3:$B$1563,2,FALSE),Tabla134[[#This Row],[Item Weight (Nulos)]])</f>
        <v>6.69</v>
      </c>
      <c r="O7563" s="11" t="str">
        <f>IF(Tabla134[[#This Row],[Item Visibility]]&lt;$U$15,"Poca visibilidad",IF(Tabla134[[#This Row],[Item Visibility]]&lt;$U$16,"Visibilidad media","Mayor visibilidad"))</f>
        <v>Visibilidad media</v>
      </c>
      <c r="P7563" s="11" t="str">
        <f>IF(Tabla134[[#This Row],[Rating]]&lt;2,"Muy Malo",IF(Tabla134[[#This Row],[Rating]]&lt;3,"Malo",IF(Tabla134[[#This Row],[Rating]]&lt;4,"Regular",IF(Tabla134[[#This Row],[Rating]]&lt;5,"Bueno","Excelente"))))</f>
        <v>Bueno</v>
      </c>
    </row>
    <row r="7564" spans="1:16" x14ac:dyDescent="0.2">
      <c r="A7564" s="7" t="s">
        <v>6</v>
      </c>
      <c r="B7564" s="7" t="s">
        <v>54</v>
      </c>
      <c r="C7564" s="7" t="s">
        <v>47</v>
      </c>
      <c r="D7564" s="8">
        <v>2017</v>
      </c>
      <c r="E7564" s="7" t="s">
        <v>797</v>
      </c>
      <c r="F7564" s="7" t="s">
        <v>796</v>
      </c>
      <c r="G7564" s="7" t="s">
        <v>702</v>
      </c>
      <c r="H7564" s="7" t="s">
        <v>7</v>
      </c>
      <c r="I7564" s="9">
        <v>5.7410724000000003E-2</v>
      </c>
      <c r="J7564" s="10">
        <v>149.53659999999999</v>
      </c>
      <c r="K7564" s="11">
        <v>4</v>
      </c>
      <c r="L7564" s="11" t="str">
        <f>IF(Tabla134[[#This Row],[Item Weight]]&lt;$U$12,"Poco Peso",IF(Tabla134[[#This Row],[Item Weight]]&lt;$U$13,"Peso Medio","Peso Alto"))</f>
        <v>Peso Medio</v>
      </c>
      <c r="M7564" s="7">
        <v>11.8</v>
      </c>
      <c r="N7564" s="11">
        <f>IF(Tabla134[[#This Row],[Item Weight (Nulos)]]="",VLOOKUP(Tabla134[[#This Row],[Item Identifier]],'Tabla para Nulos'!$A$3:$B$1563,2,FALSE),Tabla134[[#This Row],[Item Weight (Nulos)]])</f>
        <v>11.8</v>
      </c>
      <c r="O7564" s="11" t="str">
        <f>IF(Tabla134[[#This Row],[Item Visibility]]&lt;$U$15,"Poca visibilidad",IF(Tabla134[[#This Row],[Item Visibility]]&lt;$U$16,"Visibilidad media","Mayor visibilidad"))</f>
        <v>Visibilidad media</v>
      </c>
      <c r="P7564" s="11" t="str">
        <f>IF(Tabla134[[#This Row],[Rating]]&lt;2,"Muy Malo",IF(Tabla134[[#This Row],[Rating]]&lt;3,"Malo",IF(Tabla134[[#This Row],[Rating]]&lt;4,"Regular",IF(Tabla134[[#This Row],[Rating]]&lt;5,"Bueno","Excelente"))))</f>
        <v>Bueno</v>
      </c>
    </row>
    <row r="7565" spans="1:16" x14ac:dyDescent="0.2">
      <c r="A7565" s="7" t="s">
        <v>6</v>
      </c>
      <c r="B7565" s="7" t="s">
        <v>811</v>
      </c>
      <c r="C7565" s="7" t="s">
        <v>47</v>
      </c>
      <c r="D7565" s="8">
        <v>2017</v>
      </c>
      <c r="E7565" s="7" t="s">
        <v>797</v>
      </c>
      <c r="F7565" s="7" t="s">
        <v>796</v>
      </c>
      <c r="G7565" s="7" t="s">
        <v>702</v>
      </c>
      <c r="H7565" s="7" t="s">
        <v>7</v>
      </c>
      <c r="I7565" s="9">
        <v>2.5921320000000001E-2</v>
      </c>
      <c r="J7565" s="10">
        <v>101.9674</v>
      </c>
      <c r="K7565" s="11">
        <v>4</v>
      </c>
      <c r="L7565" s="11" t="str">
        <f>IF(Tabla134[[#This Row],[Item Weight]]&lt;$U$12,"Poco Peso",IF(Tabla134[[#This Row],[Item Weight]]&lt;$U$13,"Peso Medio","Peso Alto"))</f>
        <v>Peso Medio</v>
      </c>
      <c r="M7565" s="7">
        <v>11.8</v>
      </c>
      <c r="N7565" s="11">
        <f>IF(Tabla134[[#This Row],[Item Weight (Nulos)]]="",VLOOKUP(Tabla134[[#This Row],[Item Identifier]],'Tabla para Nulos'!$A$3:$B$1563,2,FALSE),Tabla134[[#This Row],[Item Weight (Nulos)]])</f>
        <v>11.8</v>
      </c>
      <c r="O7565" s="11" t="str">
        <f>IF(Tabla134[[#This Row],[Item Visibility]]&lt;$U$15,"Poca visibilidad",IF(Tabla134[[#This Row],[Item Visibility]]&lt;$U$16,"Visibilidad media","Mayor visibilidad"))</f>
        <v>Poca visibilidad</v>
      </c>
      <c r="P7565" s="11" t="str">
        <f>IF(Tabla134[[#This Row],[Rating]]&lt;2,"Muy Malo",IF(Tabla134[[#This Row],[Rating]]&lt;3,"Malo",IF(Tabla134[[#This Row],[Rating]]&lt;4,"Regular",IF(Tabla134[[#This Row],[Rating]]&lt;5,"Bueno","Excelente"))))</f>
        <v>Bueno</v>
      </c>
    </row>
    <row r="7566" spans="1:16" x14ac:dyDescent="0.2">
      <c r="A7566" s="7" t="s">
        <v>6</v>
      </c>
      <c r="B7566" s="7" t="s">
        <v>810</v>
      </c>
      <c r="C7566" s="7" t="s">
        <v>47</v>
      </c>
      <c r="D7566" s="8">
        <v>2017</v>
      </c>
      <c r="E7566" s="7" t="s">
        <v>797</v>
      </c>
      <c r="F7566" s="7" t="s">
        <v>796</v>
      </c>
      <c r="G7566" s="7" t="s">
        <v>702</v>
      </c>
      <c r="H7566" s="7" t="s">
        <v>7</v>
      </c>
      <c r="I7566" s="9">
        <v>3.3754477999999997E-2</v>
      </c>
      <c r="J7566" s="10">
        <v>199.04259999999999</v>
      </c>
      <c r="K7566" s="11">
        <v>4</v>
      </c>
      <c r="L7566" s="11" t="str">
        <f>IF(Tabla134[[#This Row],[Item Weight]]&lt;$U$12,"Poco Peso",IF(Tabla134[[#This Row],[Item Weight]]&lt;$U$13,"Peso Medio","Peso Alto"))</f>
        <v>Peso Medio</v>
      </c>
      <c r="M7566" s="7">
        <v>12.35</v>
      </c>
      <c r="N7566" s="11">
        <f>IF(Tabla134[[#This Row],[Item Weight (Nulos)]]="",VLOOKUP(Tabla134[[#This Row],[Item Identifier]],'Tabla para Nulos'!$A$3:$B$1563,2,FALSE),Tabla134[[#This Row],[Item Weight (Nulos)]])</f>
        <v>12.35</v>
      </c>
      <c r="O7566" s="11" t="str">
        <f>IF(Tabla134[[#This Row],[Item Visibility]]&lt;$U$15,"Poca visibilidad",IF(Tabla134[[#This Row],[Item Visibility]]&lt;$U$16,"Visibilidad media","Mayor visibilidad"))</f>
        <v>Visibilidad media</v>
      </c>
      <c r="P7566" s="11" t="str">
        <f>IF(Tabla134[[#This Row],[Rating]]&lt;2,"Muy Malo",IF(Tabla134[[#This Row],[Rating]]&lt;3,"Malo",IF(Tabla134[[#This Row],[Rating]]&lt;4,"Regular",IF(Tabla134[[#This Row],[Rating]]&lt;5,"Bueno","Excelente"))))</f>
        <v>Bueno</v>
      </c>
    </row>
    <row r="7567" spans="1:16" x14ac:dyDescent="0.2">
      <c r="A7567" s="7" t="s">
        <v>6</v>
      </c>
      <c r="B7567" s="7" t="s">
        <v>544</v>
      </c>
      <c r="C7567" s="7" t="s">
        <v>47</v>
      </c>
      <c r="D7567" s="8">
        <v>2017</v>
      </c>
      <c r="E7567" s="7" t="s">
        <v>797</v>
      </c>
      <c r="F7567" s="7" t="s">
        <v>796</v>
      </c>
      <c r="G7567" s="7" t="s">
        <v>702</v>
      </c>
      <c r="H7567" s="7" t="s">
        <v>7</v>
      </c>
      <c r="I7567" s="9">
        <v>7.7999503999999997E-2</v>
      </c>
      <c r="J7567" s="10">
        <v>238.0248</v>
      </c>
      <c r="K7567" s="11">
        <v>4</v>
      </c>
      <c r="L7567" s="11" t="str">
        <f>IF(Tabla134[[#This Row],[Item Weight]]&lt;$U$12,"Poco Peso",IF(Tabla134[[#This Row],[Item Weight]]&lt;$U$13,"Peso Medio","Peso Alto"))</f>
        <v>Peso Medio</v>
      </c>
      <c r="M7567" s="7">
        <v>15</v>
      </c>
      <c r="N7567" s="11">
        <f>IF(Tabla134[[#This Row],[Item Weight (Nulos)]]="",VLOOKUP(Tabla134[[#This Row],[Item Identifier]],'Tabla para Nulos'!$A$3:$B$1563,2,FALSE),Tabla134[[#This Row],[Item Weight (Nulos)]])</f>
        <v>15</v>
      </c>
      <c r="O7567" s="11" t="str">
        <f>IF(Tabla134[[#This Row],[Item Visibility]]&lt;$U$15,"Poca visibilidad",IF(Tabla134[[#This Row],[Item Visibility]]&lt;$U$16,"Visibilidad media","Mayor visibilidad"))</f>
        <v>Visibilidad media</v>
      </c>
      <c r="P7567" s="11" t="str">
        <f>IF(Tabla134[[#This Row],[Rating]]&lt;2,"Muy Malo",IF(Tabla134[[#This Row],[Rating]]&lt;3,"Malo",IF(Tabla134[[#This Row],[Rating]]&lt;4,"Regular",IF(Tabla134[[#This Row],[Rating]]&lt;5,"Bueno","Excelente"))))</f>
        <v>Bueno</v>
      </c>
    </row>
    <row r="7568" spans="1:16" x14ac:dyDescent="0.2">
      <c r="A7568" s="7" t="s">
        <v>6</v>
      </c>
      <c r="B7568" s="7" t="s">
        <v>809</v>
      </c>
      <c r="C7568" s="7" t="s">
        <v>47</v>
      </c>
      <c r="D7568" s="8">
        <v>2017</v>
      </c>
      <c r="E7568" s="7" t="s">
        <v>797</v>
      </c>
      <c r="F7568" s="7" t="s">
        <v>796</v>
      </c>
      <c r="G7568" s="7" t="s">
        <v>702</v>
      </c>
      <c r="H7568" s="7" t="s">
        <v>7</v>
      </c>
      <c r="I7568" s="9">
        <v>2.0942867E-2</v>
      </c>
      <c r="J7568" s="10">
        <v>260.29360000000003</v>
      </c>
      <c r="K7568" s="11">
        <v>4</v>
      </c>
      <c r="L7568" s="11" t="str">
        <f>IF(Tabla134[[#This Row],[Item Weight]]&lt;$U$12,"Poco Peso",IF(Tabla134[[#This Row],[Item Weight]]&lt;$U$13,"Peso Medio","Peso Alto"))</f>
        <v>Peso Alto</v>
      </c>
      <c r="M7568" s="7">
        <v>17.850000000000001</v>
      </c>
      <c r="N7568" s="11">
        <f>IF(Tabla134[[#This Row],[Item Weight (Nulos)]]="",VLOOKUP(Tabla134[[#This Row],[Item Identifier]],'Tabla para Nulos'!$A$3:$B$1563,2,FALSE),Tabla134[[#This Row],[Item Weight (Nulos)]])</f>
        <v>17.850000000000001</v>
      </c>
      <c r="O7568" s="11" t="str">
        <f>IF(Tabla134[[#This Row],[Item Visibility]]&lt;$U$15,"Poca visibilidad",IF(Tabla134[[#This Row],[Item Visibility]]&lt;$U$16,"Visibilidad media","Mayor visibilidad"))</f>
        <v>Poca visibilidad</v>
      </c>
      <c r="P7568" s="11" t="str">
        <f>IF(Tabla134[[#This Row],[Rating]]&lt;2,"Muy Malo",IF(Tabla134[[#This Row],[Rating]]&lt;3,"Malo",IF(Tabla134[[#This Row],[Rating]]&lt;4,"Regular",IF(Tabla134[[#This Row],[Rating]]&lt;5,"Bueno","Excelente"))))</f>
        <v>Bueno</v>
      </c>
    </row>
    <row r="7569" spans="1:16" x14ac:dyDescent="0.2">
      <c r="A7569" s="7" t="s">
        <v>6</v>
      </c>
      <c r="B7569" s="7" t="s">
        <v>808</v>
      </c>
      <c r="C7569" s="7" t="s">
        <v>47</v>
      </c>
      <c r="D7569" s="8">
        <v>2017</v>
      </c>
      <c r="E7569" s="7" t="s">
        <v>797</v>
      </c>
      <c r="F7569" s="7" t="s">
        <v>796</v>
      </c>
      <c r="G7569" s="7" t="s">
        <v>702</v>
      </c>
      <c r="H7569" s="7" t="s">
        <v>7</v>
      </c>
      <c r="I7569" s="9">
        <v>0.15104488099999999</v>
      </c>
      <c r="J7569" s="10">
        <v>79.227599999999995</v>
      </c>
      <c r="K7569" s="11">
        <v>4</v>
      </c>
      <c r="L7569" s="11" t="str">
        <f>IF(Tabla134[[#This Row],[Item Weight]]&lt;$U$12,"Poco Peso",IF(Tabla134[[#This Row],[Item Weight]]&lt;$U$13,"Peso Medio","Peso Alto"))</f>
        <v>Peso Alto</v>
      </c>
      <c r="M7569" s="7">
        <v>20.350000000000001</v>
      </c>
      <c r="N7569" s="11">
        <f>IF(Tabla134[[#This Row],[Item Weight (Nulos)]]="",VLOOKUP(Tabla134[[#This Row],[Item Identifier]],'Tabla para Nulos'!$A$3:$B$1563,2,FALSE),Tabla134[[#This Row],[Item Weight (Nulos)]])</f>
        <v>20.350000000000001</v>
      </c>
      <c r="O7569" s="11" t="str">
        <f>IF(Tabla134[[#This Row],[Item Visibility]]&lt;$U$15,"Poca visibilidad",IF(Tabla134[[#This Row],[Item Visibility]]&lt;$U$16,"Visibilidad media","Mayor visibilidad"))</f>
        <v>Mayor visibilidad</v>
      </c>
      <c r="P7569" s="11" t="str">
        <f>IF(Tabla134[[#This Row],[Rating]]&lt;2,"Muy Malo",IF(Tabla134[[#This Row],[Rating]]&lt;3,"Malo",IF(Tabla134[[#This Row],[Rating]]&lt;4,"Regular",IF(Tabla134[[#This Row],[Rating]]&lt;5,"Bueno","Excelente"))))</f>
        <v>Bueno</v>
      </c>
    </row>
    <row r="7570" spans="1:16" x14ac:dyDescent="0.2">
      <c r="A7570" s="7" t="s">
        <v>6</v>
      </c>
      <c r="B7570" s="7" t="s">
        <v>807</v>
      </c>
      <c r="C7570" s="7" t="s">
        <v>14</v>
      </c>
      <c r="D7570" s="8">
        <v>2017</v>
      </c>
      <c r="E7570" s="7" t="s">
        <v>797</v>
      </c>
      <c r="F7570" s="7" t="s">
        <v>796</v>
      </c>
      <c r="G7570" s="7" t="s">
        <v>702</v>
      </c>
      <c r="H7570" s="7" t="s">
        <v>7</v>
      </c>
      <c r="I7570" s="9">
        <v>0.129479176</v>
      </c>
      <c r="J7570" s="10">
        <v>139.78380000000001</v>
      </c>
      <c r="K7570" s="11">
        <v>4</v>
      </c>
      <c r="L7570" s="11" t="str">
        <f>IF(Tabla134[[#This Row],[Item Weight]]&lt;$U$12,"Poco Peso",IF(Tabla134[[#This Row],[Item Weight]]&lt;$U$13,"Peso Medio","Peso Alto"))</f>
        <v>Poco Peso</v>
      </c>
      <c r="M7570" s="7">
        <v>5.0949999999999998</v>
      </c>
      <c r="N7570" s="11">
        <f>IF(Tabla134[[#This Row],[Item Weight (Nulos)]]="",VLOOKUP(Tabla134[[#This Row],[Item Identifier]],'Tabla para Nulos'!$A$3:$B$1563,2,FALSE),Tabla134[[#This Row],[Item Weight (Nulos)]])</f>
        <v>5.0949999999999998</v>
      </c>
      <c r="O7570" s="11" t="str">
        <f>IF(Tabla134[[#This Row],[Item Visibility]]&lt;$U$15,"Poca visibilidad",IF(Tabla134[[#This Row],[Item Visibility]]&lt;$U$16,"Visibilidad media","Mayor visibilidad"))</f>
        <v>Mayor visibilidad</v>
      </c>
      <c r="P7570" s="11" t="str">
        <f>IF(Tabla134[[#This Row],[Rating]]&lt;2,"Muy Malo",IF(Tabla134[[#This Row],[Rating]]&lt;3,"Malo",IF(Tabla134[[#This Row],[Rating]]&lt;4,"Regular",IF(Tabla134[[#This Row],[Rating]]&lt;5,"Bueno","Excelente"))))</f>
        <v>Bueno</v>
      </c>
    </row>
    <row r="7571" spans="1:16" x14ac:dyDescent="0.2">
      <c r="A7571" s="7" t="s">
        <v>6</v>
      </c>
      <c r="B7571" s="7" t="s">
        <v>541</v>
      </c>
      <c r="C7571" s="7" t="s">
        <v>14</v>
      </c>
      <c r="D7571" s="8">
        <v>2017</v>
      </c>
      <c r="E7571" s="7" t="s">
        <v>797</v>
      </c>
      <c r="F7571" s="7" t="s">
        <v>796</v>
      </c>
      <c r="G7571" s="7" t="s">
        <v>702</v>
      </c>
      <c r="H7571" s="7" t="s">
        <v>7</v>
      </c>
      <c r="I7571" s="9">
        <v>8.8178053000000006E-2</v>
      </c>
      <c r="J7571" s="10">
        <v>122.6756</v>
      </c>
      <c r="K7571" s="11">
        <v>4</v>
      </c>
      <c r="L7571" s="11" t="str">
        <f>IF(Tabla134[[#This Row],[Item Weight]]&lt;$U$12,"Poco Peso",IF(Tabla134[[#This Row],[Item Weight]]&lt;$U$13,"Peso Medio","Peso Alto"))</f>
        <v>Poco Peso</v>
      </c>
      <c r="M7571" s="7">
        <v>8.6549999999999994</v>
      </c>
      <c r="N7571" s="11">
        <f>IF(Tabla134[[#This Row],[Item Weight (Nulos)]]="",VLOOKUP(Tabla134[[#This Row],[Item Identifier]],'Tabla para Nulos'!$A$3:$B$1563,2,FALSE),Tabla134[[#This Row],[Item Weight (Nulos)]])</f>
        <v>8.6549999999999994</v>
      </c>
      <c r="O7571" s="11" t="str">
        <f>IF(Tabla134[[#This Row],[Item Visibility]]&lt;$U$15,"Poca visibilidad",IF(Tabla134[[#This Row],[Item Visibility]]&lt;$U$16,"Visibilidad media","Mayor visibilidad"))</f>
        <v>Visibilidad media</v>
      </c>
      <c r="P7571" s="11" t="str">
        <f>IF(Tabla134[[#This Row],[Rating]]&lt;2,"Muy Malo",IF(Tabla134[[#This Row],[Rating]]&lt;3,"Malo",IF(Tabla134[[#This Row],[Rating]]&lt;4,"Regular",IF(Tabla134[[#This Row],[Rating]]&lt;5,"Bueno","Excelente"))))</f>
        <v>Bueno</v>
      </c>
    </row>
    <row r="7572" spans="1:16" x14ac:dyDescent="0.2">
      <c r="A7572" s="7" t="s">
        <v>6</v>
      </c>
      <c r="B7572" s="7" t="s">
        <v>806</v>
      </c>
      <c r="C7572" s="7" t="s">
        <v>14</v>
      </c>
      <c r="D7572" s="8">
        <v>2017</v>
      </c>
      <c r="E7572" s="7" t="s">
        <v>797</v>
      </c>
      <c r="F7572" s="7" t="s">
        <v>796</v>
      </c>
      <c r="G7572" s="7" t="s">
        <v>702</v>
      </c>
      <c r="H7572" s="7" t="s">
        <v>7</v>
      </c>
      <c r="I7572" s="9">
        <v>1.0914988E-2</v>
      </c>
      <c r="J7572" s="10">
        <v>183.86080000000001</v>
      </c>
      <c r="K7572" s="11">
        <v>4</v>
      </c>
      <c r="L7572" s="11" t="str">
        <f>IF(Tabla134[[#This Row],[Item Weight]]&lt;$U$12,"Poco Peso",IF(Tabla134[[#This Row],[Item Weight]]&lt;$U$13,"Peso Medio","Peso Alto"))</f>
        <v>Peso Medio</v>
      </c>
      <c r="M7572" s="7">
        <v>9.5</v>
      </c>
      <c r="N7572" s="11">
        <f>IF(Tabla134[[#This Row],[Item Weight (Nulos)]]="",VLOOKUP(Tabla134[[#This Row],[Item Identifier]],'Tabla para Nulos'!$A$3:$B$1563,2,FALSE),Tabla134[[#This Row],[Item Weight (Nulos)]])</f>
        <v>9.5</v>
      </c>
      <c r="O7572" s="11" t="str">
        <f>IF(Tabla134[[#This Row],[Item Visibility]]&lt;$U$15,"Poca visibilidad",IF(Tabla134[[#This Row],[Item Visibility]]&lt;$U$16,"Visibilidad media","Mayor visibilidad"))</f>
        <v>Poca visibilidad</v>
      </c>
      <c r="P7572" s="11" t="str">
        <f>IF(Tabla134[[#This Row],[Rating]]&lt;2,"Muy Malo",IF(Tabla134[[#This Row],[Rating]]&lt;3,"Malo",IF(Tabla134[[#This Row],[Rating]]&lt;4,"Regular",IF(Tabla134[[#This Row],[Rating]]&lt;5,"Bueno","Excelente"))))</f>
        <v>Bueno</v>
      </c>
    </row>
    <row r="7573" spans="1:16" x14ac:dyDescent="0.2">
      <c r="A7573" s="7" t="s">
        <v>6</v>
      </c>
      <c r="B7573" s="7" t="s">
        <v>324</v>
      </c>
      <c r="C7573" s="7" t="s">
        <v>14</v>
      </c>
      <c r="D7573" s="8">
        <v>2017</v>
      </c>
      <c r="E7573" s="7" t="s">
        <v>797</v>
      </c>
      <c r="F7573" s="7" t="s">
        <v>796</v>
      </c>
      <c r="G7573" s="7" t="s">
        <v>702</v>
      </c>
      <c r="H7573" s="7" t="s">
        <v>7</v>
      </c>
      <c r="I7573" s="9">
        <v>9.3746135999999994E-2</v>
      </c>
      <c r="J7573" s="10">
        <v>211.92439999999999</v>
      </c>
      <c r="K7573" s="11">
        <v>4</v>
      </c>
      <c r="L7573" s="11" t="str">
        <f>IF(Tabla134[[#This Row],[Item Weight]]&lt;$U$12,"Poco Peso",IF(Tabla134[[#This Row],[Item Weight]]&lt;$U$13,"Peso Medio","Peso Alto"))</f>
        <v>Peso Medio</v>
      </c>
      <c r="M7573" s="7">
        <v>10.5</v>
      </c>
      <c r="N7573" s="11">
        <f>IF(Tabla134[[#This Row],[Item Weight (Nulos)]]="",VLOOKUP(Tabla134[[#This Row],[Item Identifier]],'Tabla para Nulos'!$A$3:$B$1563,2,FALSE),Tabla134[[#This Row],[Item Weight (Nulos)]])</f>
        <v>10.5</v>
      </c>
      <c r="O7573" s="11" t="str">
        <f>IF(Tabla134[[#This Row],[Item Visibility]]&lt;$U$15,"Poca visibilidad",IF(Tabla134[[#This Row],[Item Visibility]]&lt;$U$16,"Visibilidad media","Mayor visibilidad"))</f>
        <v>Visibilidad media</v>
      </c>
      <c r="P7573" s="11" t="str">
        <f>IF(Tabla134[[#This Row],[Rating]]&lt;2,"Muy Malo",IF(Tabla134[[#This Row],[Rating]]&lt;3,"Malo",IF(Tabla134[[#This Row],[Rating]]&lt;4,"Regular",IF(Tabla134[[#This Row],[Rating]]&lt;5,"Bueno","Excelente"))))</f>
        <v>Bueno</v>
      </c>
    </row>
    <row r="7574" spans="1:16" x14ac:dyDescent="0.2">
      <c r="A7574" s="7" t="s">
        <v>6</v>
      </c>
      <c r="B7574" s="7" t="s">
        <v>718</v>
      </c>
      <c r="C7574" s="7" t="s">
        <v>14</v>
      </c>
      <c r="D7574" s="8">
        <v>2017</v>
      </c>
      <c r="E7574" s="7" t="s">
        <v>797</v>
      </c>
      <c r="F7574" s="7" t="s">
        <v>796</v>
      </c>
      <c r="G7574" s="7" t="s">
        <v>702</v>
      </c>
      <c r="H7574" s="7" t="s">
        <v>7</v>
      </c>
      <c r="I7574" s="9">
        <v>8.6764795000000006E-2</v>
      </c>
      <c r="J7574" s="10">
        <v>156.7972</v>
      </c>
      <c r="K7574" s="11">
        <v>4</v>
      </c>
      <c r="L7574" s="11" t="str">
        <f>IF(Tabla134[[#This Row],[Item Weight]]&lt;$U$12,"Poco Peso",IF(Tabla134[[#This Row],[Item Weight]]&lt;$U$13,"Peso Medio","Peso Alto"))</f>
        <v>Peso Medio</v>
      </c>
      <c r="M7574" s="7">
        <v>10.695</v>
      </c>
      <c r="N7574" s="11">
        <f>IF(Tabla134[[#This Row],[Item Weight (Nulos)]]="",VLOOKUP(Tabla134[[#This Row],[Item Identifier]],'Tabla para Nulos'!$A$3:$B$1563,2,FALSE),Tabla134[[#This Row],[Item Weight (Nulos)]])</f>
        <v>10.695</v>
      </c>
      <c r="O7574" s="11" t="str">
        <f>IF(Tabla134[[#This Row],[Item Visibility]]&lt;$U$15,"Poca visibilidad",IF(Tabla134[[#This Row],[Item Visibility]]&lt;$U$16,"Visibilidad media","Mayor visibilidad"))</f>
        <v>Visibilidad media</v>
      </c>
      <c r="P7574" s="11" t="str">
        <f>IF(Tabla134[[#This Row],[Rating]]&lt;2,"Muy Malo",IF(Tabla134[[#This Row],[Rating]]&lt;3,"Malo",IF(Tabla134[[#This Row],[Rating]]&lt;4,"Regular",IF(Tabla134[[#This Row],[Rating]]&lt;5,"Bueno","Excelente"))))</f>
        <v>Bueno</v>
      </c>
    </row>
    <row r="7575" spans="1:16" x14ac:dyDescent="0.2">
      <c r="A7575" s="7" t="s">
        <v>6</v>
      </c>
      <c r="B7575" s="7" t="s">
        <v>539</v>
      </c>
      <c r="C7575" s="7" t="s">
        <v>14</v>
      </c>
      <c r="D7575" s="8">
        <v>2017</v>
      </c>
      <c r="E7575" s="7" t="s">
        <v>797</v>
      </c>
      <c r="F7575" s="7" t="s">
        <v>796</v>
      </c>
      <c r="G7575" s="7" t="s">
        <v>702</v>
      </c>
      <c r="H7575" s="7" t="s">
        <v>7</v>
      </c>
      <c r="I7575" s="9">
        <v>9.7611750000000004E-3</v>
      </c>
      <c r="J7575" s="10">
        <v>226.94040000000001</v>
      </c>
      <c r="K7575" s="11">
        <v>4</v>
      </c>
      <c r="L7575" s="11" t="str">
        <f>IF(Tabla134[[#This Row],[Item Weight]]&lt;$U$12,"Poco Peso",IF(Tabla134[[#This Row],[Item Weight]]&lt;$U$13,"Peso Medio","Peso Alto"))</f>
        <v>Peso Medio</v>
      </c>
      <c r="M7575" s="7">
        <v>11.6</v>
      </c>
      <c r="N7575" s="11">
        <f>IF(Tabla134[[#This Row],[Item Weight (Nulos)]]="",VLOOKUP(Tabla134[[#This Row],[Item Identifier]],'Tabla para Nulos'!$A$3:$B$1563,2,FALSE),Tabla134[[#This Row],[Item Weight (Nulos)]])</f>
        <v>11.6</v>
      </c>
      <c r="O7575" s="11" t="str">
        <f>IF(Tabla134[[#This Row],[Item Visibility]]&lt;$U$15,"Poca visibilidad",IF(Tabla134[[#This Row],[Item Visibility]]&lt;$U$16,"Visibilidad media","Mayor visibilidad"))</f>
        <v>Poca visibilidad</v>
      </c>
      <c r="P7575" s="11" t="str">
        <f>IF(Tabla134[[#This Row],[Rating]]&lt;2,"Muy Malo",IF(Tabla134[[#This Row],[Rating]]&lt;3,"Malo",IF(Tabla134[[#This Row],[Rating]]&lt;4,"Regular",IF(Tabla134[[#This Row],[Rating]]&lt;5,"Bueno","Excelente"))))</f>
        <v>Bueno</v>
      </c>
    </row>
    <row r="7576" spans="1:16" x14ac:dyDescent="0.2">
      <c r="A7576" s="7" t="s">
        <v>6</v>
      </c>
      <c r="B7576" s="7" t="s">
        <v>318</v>
      </c>
      <c r="C7576" s="7" t="s">
        <v>14</v>
      </c>
      <c r="D7576" s="8">
        <v>2017</v>
      </c>
      <c r="E7576" s="7" t="s">
        <v>797</v>
      </c>
      <c r="F7576" s="7" t="s">
        <v>796</v>
      </c>
      <c r="G7576" s="7" t="s">
        <v>702</v>
      </c>
      <c r="H7576" s="7" t="s">
        <v>7</v>
      </c>
      <c r="I7576" s="9">
        <v>0</v>
      </c>
      <c r="J7576" s="10">
        <v>78.396000000000001</v>
      </c>
      <c r="K7576" s="11">
        <v>4</v>
      </c>
      <c r="L7576" s="11" t="str">
        <f>IF(Tabla134[[#This Row],[Item Weight]]&lt;$U$12,"Poco Peso",IF(Tabla134[[#This Row],[Item Weight]]&lt;$U$13,"Peso Medio","Peso Alto"))</f>
        <v>Peso Medio</v>
      </c>
      <c r="M7576" s="7">
        <v>13.5</v>
      </c>
      <c r="N7576" s="11">
        <f>IF(Tabla134[[#This Row],[Item Weight (Nulos)]]="",VLOOKUP(Tabla134[[#This Row],[Item Identifier]],'Tabla para Nulos'!$A$3:$B$1563,2,FALSE),Tabla134[[#This Row],[Item Weight (Nulos)]])</f>
        <v>13.5</v>
      </c>
      <c r="O7576" s="11" t="str">
        <f>IF(Tabla134[[#This Row],[Item Visibility]]&lt;$U$15,"Poca visibilidad",IF(Tabla134[[#This Row],[Item Visibility]]&lt;$U$16,"Visibilidad media","Mayor visibilidad"))</f>
        <v>Poca visibilidad</v>
      </c>
      <c r="P7576" s="11" t="str">
        <f>IF(Tabla134[[#This Row],[Rating]]&lt;2,"Muy Malo",IF(Tabla134[[#This Row],[Rating]]&lt;3,"Malo",IF(Tabla134[[#This Row],[Rating]]&lt;4,"Regular",IF(Tabla134[[#This Row],[Rating]]&lt;5,"Bueno","Excelente"))))</f>
        <v>Bueno</v>
      </c>
    </row>
    <row r="7577" spans="1:16" x14ac:dyDescent="0.2">
      <c r="A7577" s="7" t="s">
        <v>6</v>
      </c>
      <c r="B7577" s="7" t="s">
        <v>805</v>
      </c>
      <c r="C7577" s="7" t="s">
        <v>14</v>
      </c>
      <c r="D7577" s="8">
        <v>2017</v>
      </c>
      <c r="E7577" s="7" t="s">
        <v>797</v>
      </c>
      <c r="F7577" s="7" t="s">
        <v>796</v>
      </c>
      <c r="G7577" s="7" t="s">
        <v>702</v>
      </c>
      <c r="H7577" s="7" t="s">
        <v>7</v>
      </c>
      <c r="I7577" s="9">
        <v>1.2749289E-2</v>
      </c>
      <c r="J7577" s="10">
        <v>58.858800000000002</v>
      </c>
      <c r="K7577" s="11">
        <v>4</v>
      </c>
      <c r="L7577" s="11" t="str">
        <f>IF(Tabla134[[#This Row],[Item Weight]]&lt;$U$12,"Poco Peso",IF(Tabla134[[#This Row],[Item Weight]]&lt;$U$13,"Peso Medio","Peso Alto"))</f>
        <v>Peso Medio</v>
      </c>
      <c r="M7577" s="7">
        <v>13.65</v>
      </c>
      <c r="N7577" s="11">
        <f>IF(Tabla134[[#This Row],[Item Weight (Nulos)]]="",VLOOKUP(Tabla134[[#This Row],[Item Identifier]],'Tabla para Nulos'!$A$3:$B$1563,2,FALSE),Tabla134[[#This Row],[Item Weight (Nulos)]])</f>
        <v>13.65</v>
      </c>
      <c r="O7577" s="11" t="str">
        <f>IF(Tabla134[[#This Row],[Item Visibility]]&lt;$U$15,"Poca visibilidad",IF(Tabla134[[#This Row],[Item Visibility]]&lt;$U$16,"Visibilidad media","Mayor visibilidad"))</f>
        <v>Poca visibilidad</v>
      </c>
      <c r="P7577" s="11" t="str">
        <f>IF(Tabla134[[#This Row],[Rating]]&lt;2,"Muy Malo",IF(Tabla134[[#This Row],[Rating]]&lt;3,"Malo",IF(Tabla134[[#This Row],[Rating]]&lt;4,"Regular",IF(Tabla134[[#This Row],[Rating]]&lt;5,"Bueno","Excelente"))))</f>
        <v>Bueno</v>
      </c>
    </row>
    <row r="7578" spans="1:16" x14ac:dyDescent="0.2">
      <c r="A7578" s="7" t="s">
        <v>6</v>
      </c>
      <c r="B7578" s="7" t="s">
        <v>804</v>
      </c>
      <c r="C7578" s="7" t="s">
        <v>14</v>
      </c>
      <c r="D7578" s="8">
        <v>2017</v>
      </c>
      <c r="E7578" s="7" t="s">
        <v>797</v>
      </c>
      <c r="F7578" s="7" t="s">
        <v>796</v>
      </c>
      <c r="G7578" s="7" t="s">
        <v>702</v>
      </c>
      <c r="H7578" s="7" t="s">
        <v>7</v>
      </c>
      <c r="I7578" s="9">
        <v>4.1949831999999999E-2</v>
      </c>
      <c r="J7578" s="10">
        <v>54.064</v>
      </c>
      <c r="K7578" s="11">
        <v>4</v>
      </c>
      <c r="L7578" s="11" t="str">
        <f>IF(Tabla134[[#This Row],[Item Weight]]&lt;$U$12,"Poco Peso",IF(Tabla134[[#This Row],[Item Weight]]&lt;$U$13,"Peso Medio","Peso Alto"))</f>
        <v>Peso Medio</v>
      </c>
      <c r="M7578" s="7">
        <v>14</v>
      </c>
      <c r="N7578" s="11">
        <f>IF(Tabla134[[#This Row],[Item Weight (Nulos)]]="",VLOOKUP(Tabla134[[#This Row],[Item Identifier]],'Tabla para Nulos'!$A$3:$B$1563,2,FALSE),Tabla134[[#This Row],[Item Weight (Nulos)]])</f>
        <v>14</v>
      </c>
      <c r="O7578" s="11" t="str">
        <f>IF(Tabla134[[#This Row],[Item Visibility]]&lt;$U$15,"Poca visibilidad",IF(Tabla134[[#This Row],[Item Visibility]]&lt;$U$16,"Visibilidad media","Mayor visibilidad"))</f>
        <v>Visibilidad media</v>
      </c>
      <c r="P7578" s="11" t="str">
        <f>IF(Tabla134[[#This Row],[Rating]]&lt;2,"Muy Malo",IF(Tabla134[[#This Row],[Rating]]&lt;3,"Malo",IF(Tabla134[[#This Row],[Rating]]&lt;4,"Regular",IF(Tabla134[[#This Row],[Rating]]&lt;5,"Bueno","Excelente"))))</f>
        <v>Bueno</v>
      </c>
    </row>
    <row r="7579" spans="1:16" x14ac:dyDescent="0.2">
      <c r="A7579" s="7" t="s">
        <v>6</v>
      </c>
      <c r="B7579" s="7" t="s">
        <v>803</v>
      </c>
      <c r="C7579" s="7" t="s">
        <v>14</v>
      </c>
      <c r="D7579" s="8">
        <v>2017</v>
      </c>
      <c r="E7579" s="7" t="s">
        <v>797</v>
      </c>
      <c r="F7579" s="7" t="s">
        <v>796</v>
      </c>
      <c r="G7579" s="7" t="s">
        <v>702</v>
      </c>
      <c r="H7579" s="7" t="s">
        <v>7</v>
      </c>
      <c r="I7579" s="9">
        <v>6.7064128000000001E-2</v>
      </c>
      <c r="J7579" s="10">
        <v>257.93040000000002</v>
      </c>
      <c r="K7579" s="11">
        <v>4</v>
      </c>
      <c r="L7579" s="11" t="str">
        <f>IF(Tabla134[[#This Row],[Item Weight]]&lt;$U$12,"Poco Peso",IF(Tabla134[[#This Row],[Item Weight]]&lt;$U$13,"Peso Medio","Peso Alto"))</f>
        <v>Peso Medio</v>
      </c>
      <c r="M7579" s="7">
        <v>15.1</v>
      </c>
      <c r="N7579" s="11">
        <f>IF(Tabla134[[#This Row],[Item Weight (Nulos)]]="",VLOOKUP(Tabla134[[#This Row],[Item Identifier]],'Tabla para Nulos'!$A$3:$B$1563,2,FALSE),Tabla134[[#This Row],[Item Weight (Nulos)]])</f>
        <v>15.1</v>
      </c>
      <c r="O7579" s="11" t="str">
        <f>IF(Tabla134[[#This Row],[Item Visibility]]&lt;$U$15,"Poca visibilidad",IF(Tabla134[[#This Row],[Item Visibility]]&lt;$U$16,"Visibilidad media","Mayor visibilidad"))</f>
        <v>Visibilidad media</v>
      </c>
      <c r="P7579" s="11" t="str">
        <f>IF(Tabla134[[#This Row],[Rating]]&lt;2,"Muy Malo",IF(Tabla134[[#This Row],[Rating]]&lt;3,"Malo",IF(Tabla134[[#This Row],[Rating]]&lt;4,"Regular",IF(Tabla134[[#This Row],[Rating]]&lt;5,"Bueno","Excelente"))))</f>
        <v>Bueno</v>
      </c>
    </row>
    <row r="7580" spans="1:16" x14ac:dyDescent="0.2">
      <c r="A7580" s="7" t="s">
        <v>6</v>
      </c>
      <c r="B7580" s="7" t="s">
        <v>802</v>
      </c>
      <c r="C7580" s="7" t="s">
        <v>14</v>
      </c>
      <c r="D7580" s="8">
        <v>2017</v>
      </c>
      <c r="E7580" s="7" t="s">
        <v>797</v>
      </c>
      <c r="F7580" s="7" t="s">
        <v>796</v>
      </c>
      <c r="G7580" s="7" t="s">
        <v>702</v>
      </c>
      <c r="H7580" s="7" t="s">
        <v>7</v>
      </c>
      <c r="I7580" s="9">
        <v>1.2260981000000001E-2</v>
      </c>
      <c r="J7580" s="10">
        <v>131.72839999999999</v>
      </c>
      <c r="K7580" s="11">
        <v>4</v>
      </c>
      <c r="L7580" s="11" t="str">
        <f>IF(Tabla134[[#This Row],[Item Weight]]&lt;$U$12,"Poco Peso",IF(Tabla134[[#This Row],[Item Weight]]&lt;$U$13,"Peso Medio","Peso Alto"))</f>
        <v>Peso Medio</v>
      </c>
      <c r="M7580" s="7">
        <v>15.15</v>
      </c>
      <c r="N7580" s="11">
        <f>IF(Tabla134[[#This Row],[Item Weight (Nulos)]]="",VLOOKUP(Tabla134[[#This Row],[Item Identifier]],'Tabla para Nulos'!$A$3:$B$1563,2,FALSE),Tabla134[[#This Row],[Item Weight (Nulos)]])</f>
        <v>15.15</v>
      </c>
      <c r="O7580" s="11" t="str">
        <f>IF(Tabla134[[#This Row],[Item Visibility]]&lt;$U$15,"Poca visibilidad",IF(Tabla134[[#This Row],[Item Visibility]]&lt;$U$16,"Visibilidad media","Mayor visibilidad"))</f>
        <v>Poca visibilidad</v>
      </c>
      <c r="P7580" s="11" t="str">
        <f>IF(Tabla134[[#This Row],[Rating]]&lt;2,"Muy Malo",IF(Tabla134[[#This Row],[Rating]]&lt;3,"Malo",IF(Tabla134[[#This Row],[Rating]]&lt;4,"Regular",IF(Tabla134[[#This Row],[Rating]]&lt;5,"Bueno","Excelente"))))</f>
        <v>Bueno</v>
      </c>
    </row>
    <row r="7581" spans="1:16" x14ac:dyDescent="0.2">
      <c r="A7581" s="7" t="s">
        <v>6</v>
      </c>
      <c r="B7581" s="7" t="s">
        <v>801</v>
      </c>
      <c r="C7581" s="7" t="s">
        <v>14</v>
      </c>
      <c r="D7581" s="8">
        <v>2017</v>
      </c>
      <c r="E7581" s="7" t="s">
        <v>797</v>
      </c>
      <c r="F7581" s="7" t="s">
        <v>796</v>
      </c>
      <c r="G7581" s="7" t="s">
        <v>702</v>
      </c>
      <c r="H7581" s="7" t="s">
        <v>7</v>
      </c>
      <c r="I7581" s="9">
        <v>0.159690469</v>
      </c>
      <c r="J7581" s="10">
        <v>142.4128</v>
      </c>
      <c r="K7581" s="11">
        <v>4</v>
      </c>
      <c r="L7581" s="11" t="str">
        <f>IF(Tabla134[[#This Row],[Item Weight]]&lt;$U$12,"Poco Peso",IF(Tabla134[[#This Row],[Item Weight]]&lt;$U$13,"Peso Medio","Peso Alto"))</f>
        <v>Peso Medio</v>
      </c>
      <c r="M7581" s="7">
        <v>16.5</v>
      </c>
      <c r="N7581" s="11">
        <f>IF(Tabla134[[#This Row],[Item Weight (Nulos)]]="",VLOOKUP(Tabla134[[#This Row],[Item Identifier]],'Tabla para Nulos'!$A$3:$B$1563,2,FALSE),Tabla134[[#This Row],[Item Weight (Nulos)]])</f>
        <v>16.5</v>
      </c>
      <c r="O7581" s="11" t="str">
        <f>IF(Tabla134[[#This Row],[Item Visibility]]&lt;$U$15,"Poca visibilidad",IF(Tabla134[[#This Row],[Item Visibility]]&lt;$U$16,"Visibilidad media","Mayor visibilidad"))</f>
        <v>Mayor visibilidad</v>
      </c>
      <c r="P7581" s="11" t="str">
        <f>IF(Tabla134[[#This Row],[Rating]]&lt;2,"Muy Malo",IF(Tabla134[[#This Row],[Rating]]&lt;3,"Malo",IF(Tabla134[[#This Row],[Rating]]&lt;4,"Regular",IF(Tabla134[[#This Row],[Rating]]&lt;5,"Bueno","Excelente"))))</f>
        <v>Bueno</v>
      </c>
    </row>
    <row r="7582" spans="1:16" x14ac:dyDescent="0.2">
      <c r="A7582" s="7" t="s">
        <v>6</v>
      </c>
      <c r="B7582" s="7" t="s">
        <v>800</v>
      </c>
      <c r="C7582" s="7" t="s">
        <v>14</v>
      </c>
      <c r="D7582" s="8">
        <v>2017</v>
      </c>
      <c r="E7582" s="7" t="s">
        <v>797</v>
      </c>
      <c r="F7582" s="7" t="s">
        <v>796</v>
      </c>
      <c r="G7582" s="7" t="s">
        <v>702</v>
      </c>
      <c r="H7582" s="7" t="s">
        <v>7</v>
      </c>
      <c r="I7582" s="9">
        <v>3.9214444000000001E-2</v>
      </c>
      <c r="J7582" s="10">
        <v>98.241</v>
      </c>
      <c r="K7582" s="11">
        <v>4</v>
      </c>
      <c r="L7582" s="11" t="str">
        <f>IF(Tabla134[[#This Row],[Item Weight]]&lt;$U$12,"Poco Peso",IF(Tabla134[[#This Row],[Item Weight]]&lt;$U$13,"Peso Medio","Peso Alto"))</f>
        <v>Peso Alto</v>
      </c>
      <c r="M7582" s="7">
        <v>17.600000000000001</v>
      </c>
      <c r="N7582" s="11">
        <f>IF(Tabla134[[#This Row],[Item Weight (Nulos)]]="",VLOOKUP(Tabla134[[#This Row],[Item Identifier]],'Tabla para Nulos'!$A$3:$B$1563,2,FALSE),Tabla134[[#This Row],[Item Weight (Nulos)]])</f>
        <v>17.600000000000001</v>
      </c>
      <c r="O7582" s="11" t="str">
        <f>IF(Tabla134[[#This Row],[Item Visibility]]&lt;$U$15,"Poca visibilidad",IF(Tabla134[[#This Row],[Item Visibility]]&lt;$U$16,"Visibilidad media","Mayor visibilidad"))</f>
        <v>Visibilidad media</v>
      </c>
      <c r="P7582" s="11" t="str">
        <f>IF(Tabla134[[#This Row],[Rating]]&lt;2,"Muy Malo",IF(Tabla134[[#This Row],[Rating]]&lt;3,"Malo",IF(Tabla134[[#This Row],[Rating]]&lt;4,"Regular",IF(Tabla134[[#This Row],[Rating]]&lt;5,"Bueno","Excelente"))))</f>
        <v>Bueno</v>
      </c>
    </row>
    <row r="7583" spans="1:16" x14ac:dyDescent="0.2">
      <c r="A7583" s="7" t="s">
        <v>6</v>
      </c>
      <c r="B7583" s="7" t="s">
        <v>799</v>
      </c>
      <c r="C7583" s="7" t="s">
        <v>122</v>
      </c>
      <c r="D7583" s="8">
        <v>2017</v>
      </c>
      <c r="E7583" s="7" t="s">
        <v>797</v>
      </c>
      <c r="F7583" s="7" t="s">
        <v>796</v>
      </c>
      <c r="G7583" s="7" t="s">
        <v>702</v>
      </c>
      <c r="H7583" s="7" t="s">
        <v>7</v>
      </c>
      <c r="I7583" s="9">
        <v>5.3170949000000002E-2</v>
      </c>
      <c r="J7583" s="10">
        <v>45.606000000000002</v>
      </c>
      <c r="K7583" s="11">
        <v>4</v>
      </c>
      <c r="L7583" s="11" t="str">
        <f>IF(Tabla134[[#This Row],[Item Weight]]&lt;$U$12,"Poco Peso",IF(Tabla134[[#This Row],[Item Weight]]&lt;$U$13,"Peso Medio","Peso Alto"))</f>
        <v>Peso Alto</v>
      </c>
      <c r="M7583" s="7">
        <v>17.600000000000001</v>
      </c>
      <c r="N7583" s="11">
        <f>IF(Tabla134[[#This Row],[Item Weight (Nulos)]]="",VLOOKUP(Tabla134[[#This Row],[Item Identifier]],'Tabla para Nulos'!$A$3:$B$1563,2,FALSE),Tabla134[[#This Row],[Item Weight (Nulos)]])</f>
        <v>17.600000000000001</v>
      </c>
      <c r="O7583" s="11" t="str">
        <f>IF(Tabla134[[#This Row],[Item Visibility]]&lt;$U$15,"Poca visibilidad",IF(Tabla134[[#This Row],[Item Visibility]]&lt;$U$16,"Visibilidad media","Mayor visibilidad"))</f>
        <v>Visibilidad media</v>
      </c>
      <c r="P7583" s="11" t="str">
        <f>IF(Tabla134[[#This Row],[Rating]]&lt;2,"Muy Malo",IF(Tabla134[[#This Row],[Rating]]&lt;3,"Malo",IF(Tabla134[[#This Row],[Rating]]&lt;4,"Regular",IF(Tabla134[[#This Row],[Rating]]&lt;5,"Bueno","Excelente"))))</f>
        <v>Bueno</v>
      </c>
    </row>
    <row r="7584" spans="1:16" x14ac:dyDescent="0.2">
      <c r="A7584" s="7" t="s">
        <v>6</v>
      </c>
      <c r="B7584" s="7" t="s">
        <v>798</v>
      </c>
      <c r="C7584" s="7" t="s">
        <v>19</v>
      </c>
      <c r="D7584" s="8">
        <v>2017</v>
      </c>
      <c r="E7584" s="7" t="s">
        <v>797</v>
      </c>
      <c r="F7584" s="7" t="s">
        <v>796</v>
      </c>
      <c r="G7584" s="7" t="s">
        <v>702</v>
      </c>
      <c r="H7584" s="7" t="s">
        <v>7</v>
      </c>
      <c r="I7584" s="9">
        <v>4.4976367000000003E-2</v>
      </c>
      <c r="J7584" s="10">
        <v>176.2054</v>
      </c>
      <c r="K7584" s="11">
        <v>4</v>
      </c>
      <c r="L7584" s="11" t="str">
        <f>IF(Tabla134[[#This Row],[Item Weight]]&lt;$U$12,"Poco Peso",IF(Tabla134[[#This Row],[Item Weight]]&lt;$U$13,"Peso Medio","Peso Alto"))</f>
        <v>Peso Medio</v>
      </c>
      <c r="M7584" s="7">
        <v>13</v>
      </c>
      <c r="N7584" s="11">
        <f>IF(Tabla134[[#This Row],[Item Weight (Nulos)]]="",VLOOKUP(Tabla134[[#This Row],[Item Identifier]],'Tabla para Nulos'!$A$3:$B$1563,2,FALSE),Tabla134[[#This Row],[Item Weight (Nulos)]])</f>
        <v>13</v>
      </c>
      <c r="O7584" s="11" t="str">
        <f>IF(Tabla134[[#This Row],[Item Visibility]]&lt;$U$15,"Poca visibilidad",IF(Tabla134[[#This Row],[Item Visibility]]&lt;$U$16,"Visibilidad media","Mayor visibilidad"))</f>
        <v>Visibilidad media</v>
      </c>
      <c r="P7584" s="11" t="str">
        <f>IF(Tabla134[[#This Row],[Rating]]&lt;2,"Muy Malo",IF(Tabla134[[#This Row],[Rating]]&lt;3,"Malo",IF(Tabla134[[#This Row],[Rating]]&lt;4,"Regular",IF(Tabla134[[#This Row],[Rating]]&lt;5,"Bueno","Excelente"))))</f>
        <v>Bueno</v>
      </c>
    </row>
    <row r="7585" spans="1:16" x14ac:dyDescent="0.2">
      <c r="A7585" s="7" t="s">
        <v>124</v>
      </c>
      <c r="B7585" s="7" t="s">
        <v>795</v>
      </c>
      <c r="C7585" s="7" t="s">
        <v>17</v>
      </c>
      <c r="D7585" s="8">
        <v>2011</v>
      </c>
      <c r="E7585" s="7" t="s">
        <v>703</v>
      </c>
      <c r="F7585" s="7" t="s">
        <v>2</v>
      </c>
      <c r="G7585" s="7" t="s">
        <v>1</v>
      </c>
      <c r="H7585" s="7" t="s">
        <v>1621</v>
      </c>
      <c r="I7585" s="9">
        <v>0.14591330799999999</v>
      </c>
      <c r="J7585" s="10">
        <v>95.441000000000003</v>
      </c>
      <c r="K7585" s="11">
        <v>4</v>
      </c>
      <c r="L7585" s="11" t="str">
        <f>IF(Tabla134[[#This Row],[Item Weight]]&lt;$U$12,"Poco Peso",IF(Tabla134[[#This Row],[Item Weight]]&lt;$U$13,"Peso Medio","Peso Alto"))</f>
        <v>Peso Medio</v>
      </c>
      <c r="M7585" s="7">
        <v>16.25</v>
      </c>
      <c r="N7585" s="11">
        <f>IF(Tabla134[[#This Row],[Item Weight (Nulos)]]="",VLOOKUP(Tabla134[[#This Row],[Item Identifier]],'Tabla para Nulos'!$A$3:$B$1563,2,FALSE),Tabla134[[#This Row],[Item Weight (Nulos)]])</f>
        <v>16.25</v>
      </c>
      <c r="O7585" s="11" t="str">
        <f>IF(Tabla134[[#This Row],[Item Visibility]]&lt;$U$15,"Poca visibilidad",IF(Tabla134[[#This Row],[Item Visibility]]&lt;$U$16,"Visibilidad media","Mayor visibilidad"))</f>
        <v>Mayor visibilidad</v>
      </c>
      <c r="P7585" s="11" t="str">
        <f>IF(Tabla134[[#This Row],[Rating]]&lt;2,"Muy Malo",IF(Tabla134[[#This Row],[Rating]]&lt;3,"Malo",IF(Tabla134[[#This Row],[Rating]]&lt;4,"Regular",IF(Tabla134[[#This Row],[Rating]]&lt;5,"Bueno","Excelente"))))</f>
        <v>Bueno</v>
      </c>
    </row>
    <row r="7586" spans="1:16" x14ac:dyDescent="0.2">
      <c r="A7586" s="7" t="s">
        <v>124</v>
      </c>
      <c r="B7586" s="7" t="s">
        <v>482</v>
      </c>
      <c r="C7586" s="7" t="s">
        <v>71</v>
      </c>
      <c r="D7586" s="8">
        <v>2011</v>
      </c>
      <c r="E7586" s="7" t="s">
        <v>703</v>
      </c>
      <c r="F7586" s="7" t="s">
        <v>2</v>
      </c>
      <c r="G7586" s="7" t="s">
        <v>1</v>
      </c>
      <c r="H7586" s="7" t="s">
        <v>1621</v>
      </c>
      <c r="I7586" s="9">
        <v>0.148673586</v>
      </c>
      <c r="J7586" s="10">
        <v>197.24520000000001</v>
      </c>
      <c r="K7586" s="11">
        <v>4</v>
      </c>
      <c r="L7586" s="11" t="str">
        <f>IF(Tabla134[[#This Row],[Item Weight]]&lt;$U$12,"Poco Peso",IF(Tabla134[[#This Row],[Item Weight]]&lt;$U$13,"Peso Medio","Peso Alto"))</f>
        <v>Peso Alto</v>
      </c>
      <c r="M7586" s="7">
        <v>18.25</v>
      </c>
      <c r="N7586" s="11">
        <f>IF(Tabla134[[#This Row],[Item Weight (Nulos)]]="",VLOOKUP(Tabla134[[#This Row],[Item Identifier]],'Tabla para Nulos'!$A$3:$B$1563,2,FALSE),Tabla134[[#This Row],[Item Weight (Nulos)]])</f>
        <v>18.25</v>
      </c>
      <c r="O7586" s="11" t="str">
        <f>IF(Tabla134[[#This Row],[Item Visibility]]&lt;$U$15,"Poca visibilidad",IF(Tabla134[[#This Row],[Item Visibility]]&lt;$U$16,"Visibilidad media","Mayor visibilidad"))</f>
        <v>Mayor visibilidad</v>
      </c>
      <c r="P7586" s="11" t="str">
        <f>IF(Tabla134[[#This Row],[Rating]]&lt;2,"Muy Malo",IF(Tabla134[[#This Row],[Rating]]&lt;3,"Malo",IF(Tabla134[[#This Row],[Rating]]&lt;4,"Regular",IF(Tabla134[[#This Row],[Rating]]&lt;5,"Bueno","Excelente"))))</f>
        <v>Bueno</v>
      </c>
    </row>
    <row r="7587" spans="1:16" x14ac:dyDescent="0.2">
      <c r="A7587" s="7" t="s">
        <v>124</v>
      </c>
      <c r="B7587" s="7" t="s">
        <v>794</v>
      </c>
      <c r="C7587" s="7" t="s">
        <v>10</v>
      </c>
      <c r="D7587" s="8">
        <v>2011</v>
      </c>
      <c r="E7587" s="7" t="s">
        <v>703</v>
      </c>
      <c r="F7587" s="7" t="s">
        <v>2</v>
      </c>
      <c r="G7587" s="7" t="s">
        <v>1</v>
      </c>
      <c r="H7587" s="7" t="s">
        <v>1621</v>
      </c>
      <c r="I7587" s="9">
        <v>0.142732848</v>
      </c>
      <c r="J7587" s="10">
        <v>167.95</v>
      </c>
      <c r="K7587" s="11">
        <v>4</v>
      </c>
      <c r="L7587" s="11" t="str">
        <f>IF(Tabla134[[#This Row],[Item Weight]]&lt;$U$12,"Poco Peso",IF(Tabla134[[#This Row],[Item Weight]]&lt;$U$13,"Peso Medio","Peso Alto"))</f>
        <v>Poco Peso</v>
      </c>
      <c r="M7587" s="7">
        <v>5.6550000000000002</v>
      </c>
      <c r="N7587" s="11">
        <f>IF(Tabla134[[#This Row],[Item Weight (Nulos)]]="",VLOOKUP(Tabla134[[#This Row],[Item Identifier]],'Tabla para Nulos'!$A$3:$B$1563,2,FALSE),Tabla134[[#This Row],[Item Weight (Nulos)]])</f>
        <v>5.6550000000000002</v>
      </c>
      <c r="O7587" s="11" t="str">
        <f>IF(Tabla134[[#This Row],[Item Visibility]]&lt;$U$15,"Poca visibilidad",IF(Tabla134[[#This Row],[Item Visibility]]&lt;$U$16,"Visibilidad media","Mayor visibilidad"))</f>
        <v>Mayor visibilidad</v>
      </c>
      <c r="P7587" s="11" t="str">
        <f>IF(Tabla134[[#This Row],[Rating]]&lt;2,"Muy Malo",IF(Tabla134[[#This Row],[Rating]]&lt;3,"Malo",IF(Tabla134[[#This Row],[Rating]]&lt;4,"Regular",IF(Tabla134[[#This Row],[Rating]]&lt;5,"Bueno","Excelente"))))</f>
        <v>Bueno</v>
      </c>
    </row>
    <row r="7588" spans="1:16" x14ac:dyDescent="0.2">
      <c r="A7588" s="7" t="s">
        <v>124</v>
      </c>
      <c r="B7588" s="7" t="s">
        <v>648</v>
      </c>
      <c r="C7588" s="7" t="s">
        <v>10</v>
      </c>
      <c r="D7588" s="8">
        <v>2011</v>
      </c>
      <c r="E7588" s="7" t="s">
        <v>703</v>
      </c>
      <c r="F7588" s="7" t="s">
        <v>2</v>
      </c>
      <c r="G7588" s="7" t="s">
        <v>1</v>
      </c>
      <c r="H7588" s="7" t="s">
        <v>1621</v>
      </c>
      <c r="I7588" s="9">
        <v>0.29043031699999999</v>
      </c>
      <c r="J7588" s="10">
        <v>130.6652</v>
      </c>
      <c r="K7588" s="11">
        <v>4</v>
      </c>
      <c r="L7588" s="11" t="str">
        <f>IF(Tabla134[[#This Row],[Item Weight]]&lt;$U$12,"Poco Peso",IF(Tabla134[[#This Row],[Item Weight]]&lt;$U$13,"Peso Medio","Peso Alto"))</f>
        <v>Peso Medio</v>
      </c>
      <c r="M7588" s="7">
        <v>11.5</v>
      </c>
      <c r="N7588" s="11">
        <f>IF(Tabla134[[#This Row],[Item Weight (Nulos)]]="",VLOOKUP(Tabla134[[#This Row],[Item Identifier]],'Tabla para Nulos'!$A$3:$B$1563,2,FALSE),Tabla134[[#This Row],[Item Weight (Nulos)]])</f>
        <v>11.5</v>
      </c>
      <c r="O7588" s="11" t="str">
        <f>IF(Tabla134[[#This Row],[Item Visibility]]&lt;$U$15,"Poca visibilidad",IF(Tabla134[[#This Row],[Item Visibility]]&lt;$U$16,"Visibilidad media","Mayor visibilidad"))</f>
        <v>Mayor visibilidad</v>
      </c>
      <c r="P7588" s="11" t="str">
        <f>IF(Tabla134[[#This Row],[Rating]]&lt;2,"Muy Malo",IF(Tabla134[[#This Row],[Rating]]&lt;3,"Malo",IF(Tabla134[[#This Row],[Rating]]&lt;4,"Regular",IF(Tabla134[[#This Row],[Rating]]&lt;5,"Bueno","Excelente"))))</f>
        <v>Bueno</v>
      </c>
    </row>
    <row r="7589" spans="1:16" x14ac:dyDescent="0.2">
      <c r="A7589" s="7" t="s">
        <v>124</v>
      </c>
      <c r="B7589" s="7" t="s">
        <v>793</v>
      </c>
      <c r="C7589" s="7" t="s">
        <v>4</v>
      </c>
      <c r="D7589" s="8">
        <v>2011</v>
      </c>
      <c r="E7589" s="7" t="s">
        <v>703</v>
      </c>
      <c r="F7589" s="7" t="s">
        <v>2</v>
      </c>
      <c r="G7589" s="7" t="s">
        <v>1</v>
      </c>
      <c r="H7589" s="7" t="s">
        <v>1621</v>
      </c>
      <c r="I7589" s="9">
        <v>0.163548055</v>
      </c>
      <c r="J7589" s="10">
        <v>239.31960000000001</v>
      </c>
      <c r="K7589" s="11">
        <v>4</v>
      </c>
      <c r="L7589" s="11" t="str">
        <f>IF(Tabla134[[#This Row],[Item Weight]]&lt;$U$12,"Poco Peso",IF(Tabla134[[#This Row],[Item Weight]]&lt;$U$13,"Peso Medio","Peso Alto"))</f>
        <v>Peso Alto</v>
      </c>
      <c r="M7589" s="7">
        <v>17.75</v>
      </c>
      <c r="N7589" s="11">
        <f>IF(Tabla134[[#This Row],[Item Weight (Nulos)]]="",VLOOKUP(Tabla134[[#This Row],[Item Identifier]],'Tabla para Nulos'!$A$3:$B$1563,2,FALSE),Tabla134[[#This Row],[Item Weight (Nulos)]])</f>
        <v>17.75</v>
      </c>
      <c r="O7589" s="11" t="str">
        <f>IF(Tabla134[[#This Row],[Item Visibility]]&lt;$U$15,"Poca visibilidad",IF(Tabla134[[#This Row],[Item Visibility]]&lt;$U$16,"Visibilidad media","Mayor visibilidad"))</f>
        <v>Mayor visibilidad</v>
      </c>
      <c r="P7589" s="11" t="str">
        <f>IF(Tabla134[[#This Row],[Rating]]&lt;2,"Muy Malo",IF(Tabla134[[#This Row],[Rating]]&lt;3,"Malo",IF(Tabla134[[#This Row],[Rating]]&lt;4,"Regular",IF(Tabla134[[#This Row],[Rating]]&lt;5,"Bueno","Excelente"))))</f>
        <v>Bueno</v>
      </c>
    </row>
    <row r="7590" spans="1:16" x14ac:dyDescent="0.2">
      <c r="A7590" s="7" t="s">
        <v>124</v>
      </c>
      <c r="B7590" s="7" t="s">
        <v>631</v>
      </c>
      <c r="C7590" s="7" t="s">
        <v>4</v>
      </c>
      <c r="D7590" s="8">
        <v>2011</v>
      </c>
      <c r="E7590" s="7" t="s">
        <v>703</v>
      </c>
      <c r="F7590" s="7" t="s">
        <v>2</v>
      </c>
      <c r="G7590" s="7" t="s">
        <v>1</v>
      </c>
      <c r="H7590" s="7" t="s">
        <v>1621</v>
      </c>
      <c r="I7590" s="9">
        <v>2.5002877999999999E-2</v>
      </c>
      <c r="J7590" s="10">
        <v>140.41540000000001</v>
      </c>
      <c r="K7590" s="11">
        <v>4</v>
      </c>
      <c r="L7590" s="11" t="str">
        <f>IF(Tabla134[[#This Row],[Item Weight]]&lt;$U$12,"Poco Peso",IF(Tabla134[[#This Row],[Item Weight]]&lt;$U$13,"Peso Medio","Peso Alto"))</f>
        <v>Peso Alto</v>
      </c>
      <c r="M7590" s="7">
        <v>20.100000000000001</v>
      </c>
      <c r="N7590" s="11">
        <f>IF(Tabla134[[#This Row],[Item Weight (Nulos)]]="",VLOOKUP(Tabla134[[#This Row],[Item Identifier]],'Tabla para Nulos'!$A$3:$B$1563,2,FALSE),Tabla134[[#This Row],[Item Weight (Nulos)]])</f>
        <v>20.100000000000001</v>
      </c>
      <c r="O7590" s="11" t="str">
        <f>IF(Tabla134[[#This Row],[Item Visibility]]&lt;$U$15,"Poca visibilidad",IF(Tabla134[[#This Row],[Item Visibility]]&lt;$U$16,"Visibilidad media","Mayor visibilidad"))</f>
        <v>Poca visibilidad</v>
      </c>
      <c r="P7590" s="11" t="str">
        <f>IF(Tabla134[[#This Row],[Rating]]&lt;2,"Muy Malo",IF(Tabla134[[#This Row],[Rating]]&lt;3,"Malo",IF(Tabla134[[#This Row],[Rating]]&lt;4,"Regular",IF(Tabla134[[#This Row],[Rating]]&lt;5,"Bueno","Excelente"))))</f>
        <v>Bueno</v>
      </c>
    </row>
    <row r="7591" spans="1:16" x14ac:dyDescent="0.2">
      <c r="A7591" s="7" t="s">
        <v>124</v>
      </c>
      <c r="B7591" s="7" t="s">
        <v>792</v>
      </c>
      <c r="C7591" s="7" t="s">
        <v>171</v>
      </c>
      <c r="D7591" s="8">
        <v>2011</v>
      </c>
      <c r="E7591" s="7" t="s">
        <v>703</v>
      </c>
      <c r="F7591" s="7" t="s">
        <v>2</v>
      </c>
      <c r="G7591" s="7" t="s">
        <v>1</v>
      </c>
      <c r="H7591" s="7" t="s">
        <v>1621</v>
      </c>
      <c r="I7591" s="9">
        <v>4.8661041000000002E-2</v>
      </c>
      <c r="J7591" s="10">
        <v>123.7414</v>
      </c>
      <c r="K7591" s="11">
        <v>4</v>
      </c>
      <c r="L7591" s="11" t="str">
        <f>IF(Tabla134[[#This Row],[Item Weight]]&lt;$U$12,"Poco Peso",IF(Tabla134[[#This Row],[Item Weight]]&lt;$U$13,"Peso Medio","Peso Alto"))</f>
        <v>Poco Peso</v>
      </c>
      <c r="M7591" s="7">
        <v>7.7249999999999996</v>
      </c>
      <c r="N7591" s="11">
        <f>IF(Tabla134[[#This Row],[Item Weight (Nulos)]]="",VLOOKUP(Tabla134[[#This Row],[Item Identifier]],'Tabla para Nulos'!$A$3:$B$1563,2,FALSE),Tabla134[[#This Row],[Item Weight (Nulos)]])</f>
        <v>7.7249999999999996</v>
      </c>
      <c r="O7591" s="11" t="str">
        <f>IF(Tabla134[[#This Row],[Item Visibility]]&lt;$U$15,"Poca visibilidad",IF(Tabla134[[#This Row],[Item Visibility]]&lt;$U$16,"Visibilidad media","Mayor visibilidad"))</f>
        <v>Visibilidad media</v>
      </c>
      <c r="P7591" s="11" t="str">
        <f>IF(Tabla134[[#This Row],[Rating]]&lt;2,"Muy Malo",IF(Tabla134[[#This Row],[Rating]]&lt;3,"Malo",IF(Tabla134[[#This Row],[Rating]]&lt;4,"Regular",IF(Tabla134[[#This Row],[Rating]]&lt;5,"Bueno","Excelente"))))</f>
        <v>Bueno</v>
      </c>
    </row>
    <row r="7592" spans="1:16" x14ac:dyDescent="0.2">
      <c r="A7592" s="7" t="s">
        <v>124</v>
      </c>
      <c r="B7592" s="7" t="s">
        <v>791</v>
      </c>
      <c r="C7592" s="7" t="s">
        <v>171</v>
      </c>
      <c r="D7592" s="8">
        <v>2011</v>
      </c>
      <c r="E7592" s="7" t="s">
        <v>703</v>
      </c>
      <c r="F7592" s="7" t="s">
        <v>2</v>
      </c>
      <c r="G7592" s="7" t="s">
        <v>1</v>
      </c>
      <c r="H7592" s="7" t="s">
        <v>1621</v>
      </c>
      <c r="I7592" s="9">
        <v>4.5655118000000001E-2</v>
      </c>
      <c r="J7592" s="10">
        <v>169.81059999999999</v>
      </c>
      <c r="K7592" s="11">
        <v>4</v>
      </c>
      <c r="L7592" s="11" t="str">
        <f>IF(Tabla134[[#This Row],[Item Weight]]&lt;$U$12,"Poco Peso",IF(Tabla134[[#This Row],[Item Weight]]&lt;$U$13,"Peso Medio","Peso Alto"))</f>
        <v>Peso Medio</v>
      </c>
      <c r="M7592" s="7">
        <v>10.5</v>
      </c>
      <c r="N7592" s="11">
        <f>IF(Tabla134[[#This Row],[Item Weight (Nulos)]]="",VLOOKUP(Tabla134[[#This Row],[Item Identifier]],'Tabla para Nulos'!$A$3:$B$1563,2,FALSE),Tabla134[[#This Row],[Item Weight (Nulos)]])</f>
        <v>10.5</v>
      </c>
      <c r="O7592" s="11" t="str">
        <f>IF(Tabla134[[#This Row],[Item Visibility]]&lt;$U$15,"Poca visibilidad",IF(Tabla134[[#This Row],[Item Visibility]]&lt;$U$16,"Visibilidad media","Mayor visibilidad"))</f>
        <v>Visibilidad media</v>
      </c>
      <c r="P7592" s="11" t="str">
        <f>IF(Tabla134[[#This Row],[Rating]]&lt;2,"Muy Malo",IF(Tabla134[[#This Row],[Rating]]&lt;3,"Malo",IF(Tabla134[[#This Row],[Rating]]&lt;4,"Regular",IF(Tabla134[[#This Row],[Rating]]&lt;5,"Bueno","Excelente"))))</f>
        <v>Bueno</v>
      </c>
    </row>
    <row r="7593" spans="1:16" x14ac:dyDescent="0.2">
      <c r="A7593" s="7" t="s">
        <v>124</v>
      </c>
      <c r="B7593" s="7" t="s">
        <v>790</v>
      </c>
      <c r="C7593" s="7" t="s">
        <v>171</v>
      </c>
      <c r="D7593" s="8">
        <v>2011</v>
      </c>
      <c r="E7593" s="7" t="s">
        <v>703</v>
      </c>
      <c r="F7593" s="7" t="s">
        <v>2</v>
      </c>
      <c r="G7593" s="7" t="s">
        <v>1</v>
      </c>
      <c r="H7593" s="7" t="s">
        <v>1621</v>
      </c>
      <c r="I7593" s="9">
        <v>4.8004262999999998E-2</v>
      </c>
      <c r="J7593" s="10">
        <v>117.5808</v>
      </c>
      <c r="K7593" s="11">
        <v>4</v>
      </c>
      <c r="L7593" s="11" t="str">
        <f>IF(Tabla134[[#This Row],[Item Weight]]&lt;$U$12,"Poco Peso",IF(Tabla134[[#This Row],[Item Weight]]&lt;$U$13,"Peso Medio","Peso Alto"))</f>
        <v>Peso Medio</v>
      </c>
      <c r="M7593" s="7">
        <v>10.85</v>
      </c>
      <c r="N7593" s="11">
        <f>IF(Tabla134[[#This Row],[Item Weight (Nulos)]]="",VLOOKUP(Tabla134[[#This Row],[Item Identifier]],'Tabla para Nulos'!$A$3:$B$1563,2,FALSE),Tabla134[[#This Row],[Item Weight (Nulos)]])</f>
        <v>10.85</v>
      </c>
      <c r="O7593" s="11" t="str">
        <f>IF(Tabla134[[#This Row],[Item Visibility]]&lt;$U$15,"Poca visibilidad",IF(Tabla134[[#This Row],[Item Visibility]]&lt;$U$16,"Visibilidad media","Mayor visibilidad"))</f>
        <v>Visibilidad media</v>
      </c>
      <c r="P7593" s="11" t="str">
        <f>IF(Tabla134[[#This Row],[Rating]]&lt;2,"Muy Malo",IF(Tabla134[[#This Row],[Rating]]&lt;3,"Malo",IF(Tabla134[[#This Row],[Rating]]&lt;4,"Regular",IF(Tabla134[[#This Row],[Rating]]&lt;5,"Bueno","Excelente"))))</f>
        <v>Bueno</v>
      </c>
    </row>
    <row r="7594" spans="1:16" x14ac:dyDescent="0.2">
      <c r="A7594" s="7" t="s">
        <v>124</v>
      </c>
      <c r="B7594" s="7" t="s">
        <v>789</v>
      </c>
      <c r="C7594" s="7" t="s">
        <v>171</v>
      </c>
      <c r="D7594" s="8">
        <v>2011</v>
      </c>
      <c r="E7594" s="7" t="s">
        <v>703</v>
      </c>
      <c r="F7594" s="7" t="s">
        <v>2</v>
      </c>
      <c r="G7594" s="7" t="s">
        <v>1</v>
      </c>
      <c r="H7594" s="7" t="s">
        <v>1621</v>
      </c>
      <c r="I7594" s="9">
        <v>0.27440519299999999</v>
      </c>
      <c r="J7594" s="10">
        <v>117.11239999999999</v>
      </c>
      <c r="K7594" s="11">
        <v>4</v>
      </c>
      <c r="L7594" s="11" t="str">
        <f>IF(Tabla134[[#This Row],[Item Weight]]&lt;$U$12,"Poco Peso",IF(Tabla134[[#This Row],[Item Weight]]&lt;$U$13,"Peso Medio","Peso Alto"))</f>
        <v>Peso Medio</v>
      </c>
      <c r="M7594" s="7">
        <v>12.35</v>
      </c>
      <c r="N7594" s="11">
        <f>IF(Tabla134[[#This Row],[Item Weight (Nulos)]]="",VLOOKUP(Tabla134[[#This Row],[Item Identifier]],'Tabla para Nulos'!$A$3:$B$1563,2,FALSE),Tabla134[[#This Row],[Item Weight (Nulos)]])</f>
        <v>12.35</v>
      </c>
      <c r="O7594" s="11" t="str">
        <f>IF(Tabla134[[#This Row],[Item Visibility]]&lt;$U$15,"Poca visibilidad",IF(Tabla134[[#This Row],[Item Visibility]]&lt;$U$16,"Visibilidad media","Mayor visibilidad"))</f>
        <v>Mayor visibilidad</v>
      </c>
      <c r="P7594" s="11" t="str">
        <f>IF(Tabla134[[#This Row],[Rating]]&lt;2,"Muy Malo",IF(Tabla134[[#This Row],[Rating]]&lt;3,"Malo",IF(Tabla134[[#This Row],[Rating]]&lt;4,"Regular",IF(Tabla134[[#This Row],[Rating]]&lt;5,"Bueno","Excelente"))))</f>
        <v>Bueno</v>
      </c>
    </row>
    <row r="7595" spans="1:16" x14ac:dyDescent="0.2">
      <c r="A7595" s="7" t="s">
        <v>124</v>
      </c>
      <c r="B7595" s="7" t="s">
        <v>788</v>
      </c>
      <c r="C7595" s="7" t="s">
        <v>14</v>
      </c>
      <c r="D7595" s="8">
        <v>2011</v>
      </c>
      <c r="E7595" s="7" t="s">
        <v>703</v>
      </c>
      <c r="F7595" s="7" t="s">
        <v>2</v>
      </c>
      <c r="G7595" s="7" t="s">
        <v>1</v>
      </c>
      <c r="H7595" s="7" t="s">
        <v>1621</v>
      </c>
      <c r="I7595" s="9">
        <v>0</v>
      </c>
      <c r="J7595" s="10">
        <v>62.151000000000003</v>
      </c>
      <c r="K7595" s="11">
        <v>4</v>
      </c>
      <c r="L7595" s="11" t="str">
        <f>IF(Tabla134[[#This Row],[Item Weight]]&lt;$U$12,"Poco Peso",IF(Tabla134[[#This Row],[Item Weight]]&lt;$U$13,"Peso Medio","Peso Alto"))</f>
        <v>Peso Medio</v>
      </c>
      <c r="M7595" s="7">
        <v>13.3</v>
      </c>
      <c r="N7595" s="11">
        <f>IF(Tabla134[[#This Row],[Item Weight (Nulos)]]="",VLOOKUP(Tabla134[[#This Row],[Item Identifier]],'Tabla para Nulos'!$A$3:$B$1563,2,FALSE),Tabla134[[#This Row],[Item Weight (Nulos)]])</f>
        <v>13.3</v>
      </c>
      <c r="O7595" s="11" t="str">
        <f>IF(Tabla134[[#This Row],[Item Visibility]]&lt;$U$15,"Poca visibilidad",IF(Tabla134[[#This Row],[Item Visibility]]&lt;$U$16,"Visibilidad media","Mayor visibilidad"))</f>
        <v>Poca visibilidad</v>
      </c>
      <c r="P7595" s="11" t="str">
        <f>IF(Tabla134[[#This Row],[Rating]]&lt;2,"Muy Malo",IF(Tabla134[[#This Row],[Rating]]&lt;3,"Malo",IF(Tabla134[[#This Row],[Rating]]&lt;4,"Regular",IF(Tabla134[[#This Row],[Rating]]&lt;5,"Bueno","Excelente"))))</f>
        <v>Bueno</v>
      </c>
    </row>
    <row r="7596" spans="1:16" x14ac:dyDescent="0.2">
      <c r="A7596" s="7" t="s">
        <v>124</v>
      </c>
      <c r="B7596" s="7" t="s">
        <v>516</v>
      </c>
      <c r="C7596" s="7" t="s">
        <v>28</v>
      </c>
      <c r="D7596" s="8">
        <v>2011</v>
      </c>
      <c r="E7596" s="7" t="s">
        <v>703</v>
      </c>
      <c r="F7596" s="7" t="s">
        <v>2</v>
      </c>
      <c r="G7596" s="7" t="s">
        <v>1</v>
      </c>
      <c r="H7596" s="7" t="s">
        <v>1621</v>
      </c>
      <c r="I7596" s="9">
        <v>0.17285671899999999</v>
      </c>
      <c r="J7596" s="10">
        <v>148.20500000000001</v>
      </c>
      <c r="K7596" s="11">
        <v>4</v>
      </c>
      <c r="L7596" s="11" t="str">
        <f>IF(Tabla134[[#This Row],[Item Weight]]&lt;$U$12,"Poco Peso",IF(Tabla134[[#This Row],[Item Weight]]&lt;$U$13,"Peso Medio","Peso Alto"))</f>
        <v>Poco Peso</v>
      </c>
      <c r="M7596" s="7">
        <v>5.6349999999999998</v>
      </c>
      <c r="N7596" s="11">
        <f>IF(Tabla134[[#This Row],[Item Weight (Nulos)]]="",VLOOKUP(Tabla134[[#This Row],[Item Identifier]],'Tabla para Nulos'!$A$3:$B$1563,2,FALSE),Tabla134[[#This Row],[Item Weight (Nulos)]])</f>
        <v>5.6349999999999998</v>
      </c>
      <c r="O7596" s="11" t="str">
        <f>IF(Tabla134[[#This Row],[Item Visibility]]&lt;$U$15,"Poca visibilidad",IF(Tabla134[[#This Row],[Item Visibility]]&lt;$U$16,"Visibilidad media","Mayor visibilidad"))</f>
        <v>Mayor visibilidad</v>
      </c>
      <c r="P7596" s="11" t="str">
        <f>IF(Tabla134[[#This Row],[Rating]]&lt;2,"Muy Malo",IF(Tabla134[[#This Row],[Rating]]&lt;3,"Malo",IF(Tabla134[[#This Row],[Rating]]&lt;4,"Regular",IF(Tabla134[[#This Row],[Rating]]&lt;5,"Bueno","Excelente"))))</f>
        <v>Bueno</v>
      </c>
    </row>
    <row r="7597" spans="1:16" x14ac:dyDescent="0.2">
      <c r="A7597" s="7" t="s">
        <v>124</v>
      </c>
      <c r="B7597" s="7" t="s">
        <v>515</v>
      </c>
      <c r="C7597" s="7" t="s">
        <v>28</v>
      </c>
      <c r="D7597" s="8">
        <v>2011</v>
      </c>
      <c r="E7597" s="7" t="s">
        <v>703</v>
      </c>
      <c r="F7597" s="7" t="s">
        <v>2</v>
      </c>
      <c r="G7597" s="7" t="s">
        <v>1</v>
      </c>
      <c r="H7597" s="7" t="s">
        <v>1621</v>
      </c>
      <c r="I7597" s="9">
        <v>4.9697922999999998E-2</v>
      </c>
      <c r="J7597" s="10">
        <v>95.043599999999998</v>
      </c>
      <c r="K7597" s="11">
        <v>4</v>
      </c>
      <c r="L7597" s="11" t="str">
        <f>IF(Tabla134[[#This Row],[Item Weight]]&lt;$U$12,"Poco Peso",IF(Tabla134[[#This Row],[Item Weight]]&lt;$U$13,"Peso Medio","Peso Alto"))</f>
        <v>Poco Peso</v>
      </c>
      <c r="M7597" s="7">
        <v>6.4450000000000003</v>
      </c>
      <c r="N7597" s="11">
        <f>IF(Tabla134[[#This Row],[Item Weight (Nulos)]]="",VLOOKUP(Tabla134[[#This Row],[Item Identifier]],'Tabla para Nulos'!$A$3:$B$1563,2,FALSE),Tabla134[[#This Row],[Item Weight (Nulos)]])</f>
        <v>6.4450000000000003</v>
      </c>
      <c r="O7597" s="11" t="str">
        <f>IF(Tabla134[[#This Row],[Item Visibility]]&lt;$U$15,"Poca visibilidad",IF(Tabla134[[#This Row],[Item Visibility]]&lt;$U$16,"Visibilidad media","Mayor visibilidad"))</f>
        <v>Visibilidad media</v>
      </c>
      <c r="P7597" s="11" t="str">
        <f>IF(Tabla134[[#This Row],[Rating]]&lt;2,"Muy Malo",IF(Tabla134[[#This Row],[Rating]]&lt;3,"Malo",IF(Tabla134[[#This Row],[Rating]]&lt;4,"Regular",IF(Tabla134[[#This Row],[Rating]]&lt;5,"Bueno","Excelente"))))</f>
        <v>Bueno</v>
      </c>
    </row>
    <row r="7598" spans="1:16" x14ac:dyDescent="0.2">
      <c r="A7598" s="7" t="s">
        <v>124</v>
      </c>
      <c r="B7598" s="7" t="s">
        <v>787</v>
      </c>
      <c r="C7598" s="7" t="s">
        <v>28</v>
      </c>
      <c r="D7598" s="8">
        <v>2011</v>
      </c>
      <c r="E7598" s="7" t="s">
        <v>703</v>
      </c>
      <c r="F7598" s="7" t="s">
        <v>2</v>
      </c>
      <c r="G7598" s="7" t="s">
        <v>1</v>
      </c>
      <c r="H7598" s="7" t="s">
        <v>1621</v>
      </c>
      <c r="I7598" s="9">
        <v>9.4460314000000004E-2</v>
      </c>
      <c r="J7598" s="10">
        <v>245.31180000000001</v>
      </c>
      <c r="K7598" s="11">
        <v>4</v>
      </c>
      <c r="L7598" s="11" t="str">
        <f>IF(Tabla134[[#This Row],[Item Weight]]&lt;$U$12,"Poco Peso",IF(Tabla134[[#This Row],[Item Weight]]&lt;$U$13,"Peso Medio","Peso Alto"))</f>
        <v>Peso Medio</v>
      </c>
      <c r="M7598" s="7">
        <v>11.3</v>
      </c>
      <c r="N7598" s="11">
        <f>IF(Tabla134[[#This Row],[Item Weight (Nulos)]]="",VLOOKUP(Tabla134[[#This Row],[Item Identifier]],'Tabla para Nulos'!$A$3:$B$1563,2,FALSE),Tabla134[[#This Row],[Item Weight (Nulos)]])</f>
        <v>11.3</v>
      </c>
      <c r="O7598" s="11" t="str">
        <f>IF(Tabla134[[#This Row],[Item Visibility]]&lt;$U$15,"Poca visibilidad",IF(Tabla134[[#This Row],[Item Visibility]]&lt;$U$16,"Visibilidad media","Mayor visibilidad"))</f>
        <v>Visibilidad media</v>
      </c>
      <c r="P7598" s="11" t="str">
        <f>IF(Tabla134[[#This Row],[Rating]]&lt;2,"Muy Malo",IF(Tabla134[[#This Row],[Rating]]&lt;3,"Malo",IF(Tabla134[[#This Row],[Rating]]&lt;4,"Regular",IF(Tabla134[[#This Row],[Rating]]&lt;5,"Bueno","Excelente"))))</f>
        <v>Bueno</v>
      </c>
    </row>
    <row r="7599" spans="1:16" x14ac:dyDescent="0.2">
      <c r="A7599" s="7" t="s">
        <v>124</v>
      </c>
      <c r="B7599" s="7" t="s">
        <v>786</v>
      </c>
      <c r="C7599" s="7" t="s">
        <v>28</v>
      </c>
      <c r="D7599" s="8">
        <v>2011</v>
      </c>
      <c r="E7599" s="7" t="s">
        <v>703</v>
      </c>
      <c r="F7599" s="7" t="s">
        <v>2</v>
      </c>
      <c r="G7599" s="7" t="s">
        <v>1</v>
      </c>
      <c r="H7599" s="7" t="s">
        <v>1621</v>
      </c>
      <c r="I7599" s="9">
        <v>0.15643726999999999</v>
      </c>
      <c r="J7599" s="10">
        <v>142.0812</v>
      </c>
      <c r="K7599" s="11">
        <v>4</v>
      </c>
      <c r="L7599" s="11" t="str">
        <f>IF(Tabla134[[#This Row],[Item Weight]]&lt;$U$12,"Poco Peso",IF(Tabla134[[#This Row],[Item Weight]]&lt;$U$13,"Peso Medio","Peso Alto"))</f>
        <v>Peso Medio</v>
      </c>
      <c r="M7599" s="7">
        <v>14.85</v>
      </c>
      <c r="N7599" s="11">
        <f>IF(Tabla134[[#This Row],[Item Weight (Nulos)]]="",VLOOKUP(Tabla134[[#This Row],[Item Identifier]],'Tabla para Nulos'!$A$3:$B$1563,2,FALSE),Tabla134[[#This Row],[Item Weight (Nulos)]])</f>
        <v>14.85</v>
      </c>
      <c r="O7599" s="11" t="str">
        <f>IF(Tabla134[[#This Row],[Item Visibility]]&lt;$U$15,"Poca visibilidad",IF(Tabla134[[#This Row],[Item Visibility]]&lt;$U$16,"Visibilidad media","Mayor visibilidad"))</f>
        <v>Mayor visibilidad</v>
      </c>
      <c r="P7599" s="11" t="str">
        <f>IF(Tabla134[[#This Row],[Rating]]&lt;2,"Muy Malo",IF(Tabla134[[#This Row],[Rating]]&lt;3,"Malo",IF(Tabla134[[#This Row],[Rating]]&lt;4,"Regular",IF(Tabla134[[#This Row],[Rating]]&lt;5,"Bueno","Excelente"))))</f>
        <v>Bueno</v>
      </c>
    </row>
    <row r="7600" spans="1:16" x14ac:dyDescent="0.2">
      <c r="A7600" s="7" t="s">
        <v>124</v>
      </c>
      <c r="B7600" s="7" t="s">
        <v>291</v>
      </c>
      <c r="C7600" s="7" t="s">
        <v>28</v>
      </c>
      <c r="D7600" s="8">
        <v>2011</v>
      </c>
      <c r="E7600" s="7" t="s">
        <v>703</v>
      </c>
      <c r="F7600" s="7" t="s">
        <v>2</v>
      </c>
      <c r="G7600" s="7" t="s">
        <v>1</v>
      </c>
      <c r="H7600" s="7" t="s">
        <v>1621</v>
      </c>
      <c r="I7600" s="9">
        <v>0.12733476599999999</v>
      </c>
      <c r="J7600" s="10">
        <v>88.283000000000001</v>
      </c>
      <c r="K7600" s="11">
        <v>4</v>
      </c>
      <c r="L7600" s="11" t="str">
        <f>IF(Tabla134[[#This Row],[Item Weight]]&lt;$U$12,"Poco Peso",IF(Tabla134[[#This Row],[Item Weight]]&lt;$U$13,"Peso Medio","Peso Alto"))</f>
        <v>Peso Medio</v>
      </c>
      <c r="M7600" s="7">
        <v>15.1</v>
      </c>
      <c r="N7600" s="11">
        <f>IF(Tabla134[[#This Row],[Item Weight (Nulos)]]="",VLOOKUP(Tabla134[[#This Row],[Item Identifier]],'Tabla para Nulos'!$A$3:$B$1563,2,FALSE),Tabla134[[#This Row],[Item Weight (Nulos)]])</f>
        <v>15.1</v>
      </c>
      <c r="O7600" s="11" t="str">
        <f>IF(Tabla134[[#This Row],[Item Visibility]]&lt;$U$15,"Poca visibilidad",IF(Tabla134[[#This Row],[Item Visibility]]&lt;$U$16,"Visibilidad media","Mayor visibilidad"))</f>
        <v>Mayor visibilidad</v>
      </c>
      <c r="P7600" s="11" t="str">
        <f>IF(Tabla134[[#This Row],[Rating]]&lt;2,"Muy Malo",IF(Tabla134[[#This Row],[Rating]]&lt;3,"Malo",IF(Tabla134[[#This Row],[Rating]]&lt;4,"Regular",IF(Tabla134[[#This Row],[Rating]]&lt;5,"Bueno","Excelente"))))</f>
        <v>Bueno</v>
      </c>
    </row>
    <row r="7601" spans="1:16" x14ac:dyDescent="0.2">
      <c r="A7601" s="7" t="s">
        <v>124</v>
      </c>
      <c r="B7601" s="7" t="s">
        <v>785</v>
      </c>
      <c r="C7601" s="7" t="s">
        <v>28</v>
      </c>
      <c r="D7601" s="8">
        <v>2011</v>
      </c>
      <c r="E7601" s="7" t="s">
        <v>703</v>
      </c>
      <c r="F7601" s="7" t="s">
        <v>2</v>
      </c>
      <c r="G7601" s="7" t="s">
        <v>1</v>
      </c>
      <c r="H7601" s="7" t="s">
        <v>1621</v>
      </c>
      <c r="I7601" s="9">
        <v>4.6496777000000003E-2</v>
      </c>
      <c r="J7601" s="10">
        <v>149.67080000000001</v>
      </c>
      <c r="K7601" s="11">
        <v>4</v>
      </c>
      <c r="L7601" s="11" t="str">
        <f>IF(Tabla134[[#This Row],[Item Weight]]&lt;$U$12,"Poco Peso",IF(Tabla134[[#This Row],[Item Weight]]&lt;$U$13,"Peso Medio","Peso Alto"))</f>
        <v>Peso Medio</v>
      </c>
      <c r="M7601" s="7">
        <v>15.15</v>
      </c>
      <c r="N7601" s="11">
        <f>IF(Tabla134[[#This Row],[Item Weight (Nulos)]]="",VLOOKUP(Tabla134[[#This Row],[Item Identifier]],'Tabla para Nulos'!$A$3:$B$1563,2,FALSE),Tabla134[[#This Row],[Item Weight (Nulos)]])</f>
        <v>15.15</v>
      </c>
      <c r="O7601" s="11" t="str">
        <f>IF(Tabla134[[#This Row],[Item Visibility]]&lt;$U$15,"Poca visibilidad",IF(Tabla134[[#This Row],[Item Visibility]]&lt;$U$16,"Visibilidad media","Mayor visibilidad"))</f>
        <v>Visibilidad media</v>
      </c>
      <c r="P7601" s="11" t="str">
        <f>IF(Tabla134[[#This Row],[Rating]]&lt;2,"Muy Malo",IF(Tabla134[[#This Row],[Rating]]&lt;3,"Malo",IF(Tabla134[[#This Row],[Rating]]&lt;4,"Regular",IF(Tabla134[[#This Row],[Rating]]&lt;5,"Bueno","Excelente"))))</f>
        <v>Bueno</v>
      </c>
    </row>
    <row r="7602" spans="1:16" x14ac:dyDescent="0.2">
      <c r="A7602" s="7" t="s">
        <v>124</v>
      </c>
      <c r="B7602" s="7" t="s">
        <v>784</v>
      </c>
      <c r="C7602" s="7" t="s">
        <v>28</v>
      </c>
      <c r="D7602" s="8">
        <v>2011</v>
      </c>
      <c r="E7602" s="7" t="s">
        <v>703</v>
      </c>
      <c r="F7602" s="7" t="s">
        <v>2</v>
      </c>
      <c r="G7602" s="7" t="s">
        <v>1</v>
      </c>
      <c r="H7602" s="7" t="s">
        <v>1621</v>
      </c>
      <c r="I7602" s="9">
        <v>4.4024162999999998E-2</v>
      </c>
      <c r="J7602" s="10">
        <v>125.902</v>
      </c>
      <c r="K7602" s="11">
        <v>4</v>
      </c>
      <c r="L7602" s="11" t="str">
        <f>IF(Tabla134[[#This Row],[Item Weight]]&lt;$U$12,"Poco Peso",IF(Tabla134[[#This Row],[Item Weight]]&lt;$U$13,"Peso Medio","Peso Alto"))</f>
        <v>Peso Alto</v>
      </c>
      <c r="M7602" s="7">
        <v>18.7</v>
      </c>
      <c r="N7602" s="11">
        <f>IF(Tabla134[[#This Row],[Item Weight (Nulos)]]="",VLOOKUP(Tabla134[[#This Row],[Item Identifier]],'Tabla para Nulos'!$A$3:$B$1563,2,FALSE),Tabla134[[#This Row],[Item Weight (Nulos)]])</f>
        <v>18.7</v>
      </c>
      <c r="O7602" s="11" t="str">
        <f>IF(Tabla134[[#This Row],[Item Visibility]]&lt;$U$15,"Poca visibilidad",IF(Tabla134[[#This Row],[Item Visibility]]&lt;$U$16,"Visibilidad media","Mayor visibilidad"))</f>
        <v>Visibilidad media</v>
      </c>
      <c r="P7602" s="11" t="str">
        <f>IF(Tabla134[[#This Row],[Rating]]&lt;2,"Muy Malo",IF(Tabla134[[#This Row],[Rating]]&lt;3,"Malo",IF(Tabla134[[#This Row],[Rating]]&lt;4,"Regular",IF(Tabla134[[#This Row],[Rating]]&lt;5,"Bueno","Excelente"))))</f>
        <v>Bueno</v>
      </c>
    </row>
    <row r="7603" spans="1:16" x14ac:dyDescent="0.2">
      <c r="A7603" s="7" t="s">
        <v>124</v>
      </c>
      <c r="B7603" s="7" t="s">
        <v>783</v>
      </c>
      <c r="C7603" s="7" t="s">
        <v>28</v>
      </c>
      <c r="D7603" s="8">
        <v>2011</v>
      </c>
      <c r="E7603" s="7" t="s">
        <v>703</v>
      </c>
      <c r="F7603" s="7" t="s">
        <v>2</v>
      </c>
      <c r="G7603" s="7" t="s">
        <v>1</v>
      </c>
      <c r="H7603" s="7" t="s">
        <v>1621</v>
      </c>
      <c r="I7603" s="9">
        <v>9.2658699999999997E-2</v>
      </c>
      <c r="J7603" s="10">
        <v>131.42840000000001</v>
      </c>
      <c r="K7603" s="11">
        <v>4</v>
      </c>
      <c r="L7603" s="11" t="str">
        <f>IF(Tabla134[[#This Row],[Item Weight]]&lt;$U$12,"Poco Peso",IF(Tabla134[[#This Row],[Item Weight]]&lt;$U$13,"Peso Medio","Peso Alto"))</f>
        <v>Peso Alto</v>
      </c>
      <c r="M7603" s="7">
        <v>18.850000000000001</v>
      </c>
      <c r="N7603" s="11">
        <f>IF(Tabla134[[#This Row],[Item Weight (Nulos)]]="",VLOOKUP(Tabla134[[#This Row],[Item Identifier]],'Tabla para Nulos'!$A$3:$B$1563,2,FALSE),Tabla134[[#This Row],[Item Weight (Nulos)]])</f>
        <v>18.850000000000001</v>
      </c>
      <c r="O7603" s="11" t="str">
        <f>IF(Tabla134[[#This Row],[Item Visibility]]&lt;$U$15,"Poca visibilidad",IF(Tabla134[[#This Row],[Item Visibility]]&lt;$U$16,"Visibilidad media","Mayor visibilidad"))</f>
        <v>Visibilidad media</v>
      </c>
      <c r="P7603" s="11" t="str">
        <f>IF(Tabla134[[#This Row],[Rating]]&lt;2,"Muy Malo",IF(Tabla134[[#This Row],[Rating]]&lt;3,"Malo",IF(Tabla134[[#This Row],[Rating]]&lt;4,"Regular",IF(Tabla134[[#This Row],[Rating]]&lt;5,"Bueno","Excelente"))))</f>
        <v>Bueno</v>
      </c>
    </row>
    <row r="7604" spans="1:16" x14ac:dyDescent="0.2">
      <c r="A7604" s="7" t="s">
        <v>124</v>
      </c>
      <c r="B7604" s="7" t="s">
        <v>675</v>
      </c>
      <c r="C7604" s="7" t="s">
        <v>108</v>
      </c>
      <c r="D7604" s="8">
        <v>2011</v>
      </c>
      <c r="E7604" s="7" t="s">
        <v>703</v>
      </c>
      <c r="F7604" s="7" t="s">
        <v>2</v>
      </c>
      <c r="G7604" s="7" t="s">
        <v>1</v>
      </c>
      <c r="H7604" s="7" t="s">
        <v>1621</v>
      </c>
      <c r="I7604" s="9">
        <v>0.10574254399999999</v>
      </c>
      <c r="J7604" s="10">
        <v>130.5626</v>
      </c>
      <c r="K7604" s="11">
        <v>4</v>
      </c>
      <c r="L7604" s="11" t="str">
        <f>IF(Tabla134[[#This Row],[Item Weight]]&lt;$U$12,"Poco Peso",IF(Tabla134[[#This Row],[Item Weight]]&lt;$U$13,"Peso Medio","Peso Alto"))</f>
        <v>Poco Peso</v>
      </c>
      <c r="M7604" s="7">
        <v>6.4249999999999998</v>
      </c>
      <c r="N7604" s="11">
        <f>IF(Tabla134[[#This Row],[Item Weight (Nulos)]]="",VLOOKUP(Tabla134[[#This Row],[Item Identifier]],'Tabla para Nulos'!$A$3:$B$1563,2,FALSE),Tabla134[[#This Row],[Item Weight (Nulos)]])</f>
        <v>6.4249999999999998</v>
      </c>
      <c r="O7604" s="11" t="str">
        <f>IF(Tabla134[[#This Row],[Item Visibility]]&lt;$U$15,"Poca visibilidad",IF(Tabla134[[#This Row],[Item Visibility]]&lt;$U$16,"Visibilidad media","Mayor visibilidad"))</f>
        <v>Mayor visibilidad</v>
      </c>
      <c r="P7604" s="11" t="str">
        <f>IF(Tabla134[[#This Row],[Rating]]&lt;2,"Muy Malo",IF(Tabla134[[#This Row],[Rating]]&lt;3,"Malo",IF(Tabla134[[#This Row],[Rating]]&lt;4,"Regular",IF(Tabla134[[#This Row],[Rating]]&lt;5,"Bueno","Excelente"))))</f>
        <v>Bueno</v>
      </c>
    </row>
    <row r="7605" spans="1:16" x14ac:dyDescent="0.2">
      <c r="A7605" s="7" t="s">
        <v>124</v>
      </c>
      <c r="B7605" s="7" t="s">
        <v>782</v>
      </c>
      <c r="C7605" s="7" t="s">
        <v>108</v>
      </c>
      <c r="D7605" s="8">
        <v>2011</v>
      </c>
      <c r="E7605" s="7" t="s">
        <v>703</v>
      </c>
      <c r="F7605" s="7" t="s">
        <v>2</v>
      </c>
      <c r="G7605" s="7" t="s">
        <v>1</v>
      </c>
      <c r="H7605" s="7" t="s">
        <v>1621</v>
      </c>
      <c r="I7605" s="9">
        <v>3.5780177000000003E-2</v>
      </c>
      <c r="J7605" s="10">
        <v>230.23259999999999</v>
      </c>
      <c r="K7605" s="11">
        <v>4</v>
      </c>
      <c r="L7605" s="11" t="str">
        <f>IF(Tabla134[[#This Row],[Item Weight]]&lt;$U$12,"Poco Peso",IF(Tabla134[[#This Row],[Item Weight]]&lt;$U$13,"Peso Medio","Peso Alto"))</f>
        <v>Poco Peso</v>
      </c>
      <c r="M7605" s="7">
        <v>8.06</v>
      </c>
      <c r="N7605" s="11">
        <f>IF(Tabla134[[#This Row],[Item Weight (Nulos)]]="",VLOOKUP(Tabla134[[#This Row],[Item Identifier]],'Tabla para Nulos'!$A$3:$B$1563,2,FALSE),Tabla134[[#This Row],[Item Weight (Nulos)]])</f>
        <v>8.06</v>
      </c>
      <c r="O7605" s="11" t="str">
        <f>IF(Tabla134[[#This Row],[Item Visibility]]&lt;$U$15,"Poca visibilidad",IF(Tabla134[[#This Row],[Item Visibility]]&lt;$U$16,"Visibilidad media","Mayor visibilidad"))</f>
        <v>Visibilidad media</v>
      </c>
      <c r="P7605" s="11" t="str">
        <f>IF(Tabla134[[#This Row],[Rating]]&lt;2,"Muy Malo",IF(Tabla134[[#This Row],[Rating]]&lt;3,"Malo",IF(Tabla134[[#This Row],[Rating]]&lt;4,"Regular",IF(Tabla134[[#This Row],[Rating]]&lt;5,"Bueno","Excelente"))))</f>
        <v>Bueno</v>
      </c>
    </row>
    <row r="7606" spans="1:16" x14ac:dyDescent="0.2">
      <c r="A7606" s="7" t="s">
        <v>124</v>
      </c>
      <c r="B7606" s="7" t="s">
        <v>781</v>
      </c>
      <c r="C7606" s="7" t="s">
        <v>17</v>
      </c>
      <c r="D7606" s="8">
        <v>2011</v>
      </c>
      <c r="E7606" s="7" t="s">
        <v>703</v>
      </c>
      <c r="F7606" s="7" t="s">
        <v>2</v>
      </c>
      <c r="G7606" s="7" t="s">
        <v>1</v>
      </c>
      <c r="H7606" s="7" t="s">
        <v>1621</v>
      </c>
      <c r="I7606" s="9">
        <v>0.22206335099999999</v>
      </c>
      <c r="J7606" s="10">
        <v>99.672600000000003</v>
      </c>
      <c r="K7606" s="11">
        <v>4</v>
      </c>
      <c r="L7606" s="11" t="str">
        <f>IF(Tabla134[[#This Row],[Item Weight]]&lt;$U$12,"Poco Peso",IF(Tabla134[[#This Row],[Item Weight]]&lt;$U$13,"Peso Medio","Peso Alto"))</f>
        <v>Peso Medio</v>
      </c>
      <c r="M7606" s="7">
        <v>11.85</v>
      </c>
      <c r="N7606" s="11">
        <f>IF(Tabla134[[#This Row],[Item Weight (Nulos)]]="",VLOOKUP(Tabla134[[#This Row],[Item Identifier]],'Tabla para Nulos'!$A$3:$B$1563,2,FALSE),Tabla134[[#This Row],[Item Weight (Nulos)]])</f>
        <v>11.85</v>
      </c>
      <c r="O7606" s="11" t="str">
        <f>IF(Tabla134[[#This Row],[Item Visibility]]&lt;$U$15,"Poca visibilidad",IF(Tabla134[[#This Row],[Item Visibility]]&lt;$U$16,"Visibilidad media","Mayor visibilidad"))</f>
        <v>Mayor visibilidad</v>
      </c>
      <c r="P7606" s="11" t="str">
        <f>IF(Tabla134[[#This Row],[Rating]]&lt;2,"Muy Malo",IF(Tabla134[[#This Row],[Rating]]&lt;3,"Malo",IF(Tabla134[[#This Row],[Rating]]&lt;4,"Regular",IF(Tabla134[[#This Row],[Rating]]&lt;5,"Bueno","Excelente"))))</f>
        <v>Bueno</v>
      </c>
    </row>
    <row r="7607" spans="1:16" x14ac:dyDescent="0.2">
      <c r="A7607" s="7" t="s">
        <v>124</v>
      </c>
      <c r="B7607" s="7" t="s">
        <v>489</v>
      </c>
      <c r="C7607" s="7" t="s">
        <v>17</v>
      </c>
      <c r="D7607" s="8">
        <v>2011</v>
      </c>
      <c r="E7607" s="7" t="s">
        <v>703</v>
      </c>
      <c r="F7607" s="7" t="s">
        <v>2</v>
      </c>
      <c r="G7607" s="7" t="s">
        <v>1</v>
      </c>
      <c r="H7607" s="7" t="s">
        <v>1621</v>
      </c>
      <c r="I7607" s="9">
        <v>0.103752817</v>
      </c>
      <c r="J7607" s="10">
        <v>155.20179999999999</v>
      </c>
      <c r="K7607" s="11">
        <v>4</v>
      </c>
      <c r="L7607" s="11" t="str">
        <f>IF(Tabla134[[#This Row],[Item Weight]]&lt;$U$12,"Poco Peso",IF(Tabla134[[#This Row],[Item Weight]]&lt;$U$13,"Peso Medio","Peso Alto"))</f>
        <v>Peso Medio</v>
      </c>
      <c r="M7607" s="7">
        <v>14.5</v>
      </c>
      <c r="N7607" s="11">
        <f>IF(Tabla134[[#This Row],[Item Weight (Nulos)]]="",VLOOKUP(Tabla134[[#This Row],[Item Identifier]],'Tabla para Nulos'!$A$3:$B$1563,2,FALSE),Tabla134[[#This Row],[Item Weight (Nulos)]])</f>
        <v>14.5</v>
      </c>
      <c r="O7607" s="11" t="str">
        <f>IF(Tabla134[[#This Row],[Item Visibility]]&lt;$U$15,"Poca visibilidad",IF(Tabla134[[#This Row],[Item Visibility]]&lt;$U$16,"Visibilidad media","Mayor visibilidad"))</f>
        <v>Mayor visibilidad</v>
      </c>
      <c r="P7607" s="11" t="str">
        <f>IF(Tabla134[[#This Row],[Rating]]&lt;2,"Muy Malo",IF(Tabla134[[#This Row],[Rating]]&lt;3,"Malo",IF(Tabla134[[#This Row],[Rating]]&lt;4,"Regular",IF(Tabla134[[#This Row],[Rating]]&lt;5,"Bueno","Excelente"))))</f>
        <v>Bueno</v>
      </c>
    </row>
    <row r="7608" spans="1:16" x14ac:dyDescent="0.2">
      <c r="A7608" s="7" t="s">
        <v>124</v>
      </c>
      <c r="B7608" s="7" t="s">
        <v>780</v>
      </c>
      <c r="C7608" s="7" t="s">
        <v>17</v>
      </c>
      <c r="D7608" s="8">
        <v>2011</v>
      </c>
      <c r="E7608" s="7" t="s">
        <v>703</v>
      </c>
      <c r="F7608" s="7" t="s">
        <v>2</v>
      </c>
      <c r="G7608" s="7" t="s">
        <v>1</v>
      </c>
      <c r="H7608" s="7" t="s">
        <v>1621</v>
      </c>
      <c r="I7608" s="9">
        <v>5.8690480000000003E-2</v>
      </c>
      <c r="J7608" s="10">
        <v>91.611999999999995</v>
      </c>
      <c r="K7608" s="11">
        <v>4</v>
      </c>
      <c r="L7608" s="11" t="str">
        <f>IF(Tabla134[[#This Row],[Item Weight]]&lt;$U$12,"Poco Peso",IF(Tabla134[[#This Row],[Item Weight]]&lt;$U$13,"Peso Medio","Peso Alto"))</f>
        <v>Peso Alto</v>
      </c>
      <c r="M7608" s="7">
        <v>17.25</v>
      </c>
      <c r="N7608" s="11">
        <f>IF(Tabla134[[#This Row],[Item Weight (Nulos)]]="",VLOOKUP(Tabla134[[#This Row],[Item Identifier]],'Tabla para Nulos'!$A$3:$B$1563,2,FALSE),Tabla134[[#This Row],[Item Weight (Nulos)]])</f>
        <v>17.25</v>
      </c>
      <c r="O7608" s="11" t="str">
        <f>IF(Tabla134[[#This Row],[Item Visibility]]&lt;$U$15,"Poca visibilidad",IF(Tabla134[[#This Row],[Item Visibility]]&lt;$U$16,"Visibilidad media","Mayor visibilidad"))</f>
        <v>Visibilidad media</v>
      </c>
      <c r="P7608" s="11" t="str">
        <f>IF(Tabla134[[#This Row],[Rating]]&lt;2,"Muy Malo",IF(Tabla134[[#This Row],[Rating]]&lt;3,"Malo",IF(Tabla134[[#This Row],[Rating]]&lt;4,"Regular",IF(Tabla134[[#This Row],[Rating]]&lt;5,"Bueno","Excelente"))))</f>
        <v>Bueno</v>
      </c>
    </row>
    <row r="7609" spans="1:16" x14ac:dyDescent="0.2">
      <c r="A7609" s="7" t="s">
        <v>124</v>
      </c>
      <c r="B7609" s="7" t="s">
        <v>263</v>
      </c>
      <c r="C7609" s="7" t="s">
        <v>17</v>
      </c>
      <c r="D7609" s="8">
        <v>2011</v>
      </c>
      <c r="E7609" s="7" t="s">
        <v>703</v>
      </c>
      <c r="F7609" s="7" t="s">
        <v>2</v>
      </c>
      <c r="G7609" s="7" t="s">
        <v>1</v>
      </c>
      <c r="H7609" s="7" t="s">
        <v>1621</v>
      </c>
      <c r="I7609" s="9">
        <v>0.12491063500000001</v>
      </c>
      <c r="J7609" s="10">
        <v>109.6228</v>
      </c>
      <c r="K7609" s="11">
        <v>4</v>
      </c>
      <c r="L7609" s="11" t="str">
        <f>IF(Tabla134[[#This Row],[Item Weight]]&lt;$U$12,"Poco Peso",IF(Tabla134[[#This Row],[Item Weight]]&lt;$U$13,"Peso Medio","Peso Alto"))</f>
        <v>Peso Alto</v>
      </c>
      <c r="M7609" s="7">
        <v>20.100000000000001</v>
      </c>
      <c r="N7609" s="11">
        <f>IF(Tabla134[[#This Row],[Item Weight (Nulos)]]="",VLOOKUP(Tabla134[[#This Row],[Item Identifier]],'Tabla para Nulos'!$A$3:$B$1563,2,FALSE),Tabla134[[#This Row],[Item Weight (Nulos)]])</f>
        <v>20.100000000000001</v>
      </c>
      <c r="O7609" s="11" t="str">
        <f>IF(Tabla134[[#This Row],[Item Visibility]]&lt;$U$15,"Poca visibilidad",IF(Tabla134[[#This Row],[Item Visibility]]&lt;$U$16,"Visibilidad media","Mayor visibilidad"))</f>
        <v>Mayor visibilidad</v>
      </c>
      <c r="P7609" s="11" t="str">
        <f>IF(Tabla134[[#This Row],[Rating]]&lt;2,"Muy Malo",IF(Tabla134[[#This Row],[Rating]]&lt;3,"Malo",IF(Tabla134[[#This Row],[Rating]]&lt;4,"Regular",IF(Tabla134[[#This Row],[Rating]]&lt;5,"Bueno","Excelente"))))</f>
        <v>Bueno</v>
      </c>
    </row>
    <row r="7610" spans="1:16" x14ac:dyDescent="0.2">
      <c r="A7610" s="7" t="s">
        <v>124</v>
      </c>
      <c r="B7610" s="7" t="s">
        <v>779</v>
      </c>
      <c r="C7610" s="7" t="s">
        <v>71</v>
      </c>
      <c r="D7610" s="8">
        <v>2011</v>
      </c>
      <c r="E7610" s="7" t="s">
        <v>703</v>
      </c>
      <c r="F7610" s="7" t="s">
        <v>2</v>
      </c>
      <c r="G7610" s="7" t="s">
        <v>1</v>
      </c>
      <c r="H7610" s="7" t="s">
        <v>1621</v>
      </c>
      <c r="I7610" s="9">
        <v>0.109784056</v>
      </c>
      <c r="J7610" s="10">
        <v>256.06459999999998</v>
      </c>
      <c r="K7610" s="11">
        <v>4</v>
      </c>
      <c r="L7610" s="11" t="str">
        <f>IF(Tabla134[[#This Row],[Item Weight]]&lt;$U$12,"Poco Peso",IF(Tabla134[[#This Row],[Item Weight]]&lt;$U$13,"Peso Medio","Peso Alto"))</f>
        <v>Poco Peso</v>
      </c>
      <c r="M7610" s="7">
        <v>5.6950000000000003</v>
      </c>
      <c r="N7610" s="11">
        <f>IF(Tabla134[[#This Row],[Item Weight (Nulos)]]="",VLOOKUP(Tabla134[[#This Row],[Item Identifier]],'Tabla para Nulos'!$A$3:$B$1563,2,FALSE),Tabla134[[#This Row],[Item Weight (Nulos)]])</f>
        <v>5.6950000000000003</v>
      </c>
      <c r="O7610" s="11" t="str">
        <f>IF(Tabla134[[#This Row],[Item Visibility]]&lt;$U$15,"Poca visibilidad",IF(Tabla134[[#This Row],[Item Visibility]]&lt;$U$16,"Visibilidad media","Mayor visibilidad"))</f>
        <v>Mayor visibilidad</v>
      </c>
      <c r="P7610" s="11" t="str">
        <f>IF(Tabla134[[#This Row],[Rating]]&lt;2,"Muy Malo",IF(Tabla134[[#This Row],[Rating]]&lt;3,"Malo",IF(Tabla134[[#This Row],[Rating]]&lt;4,"Regular",IF(Tabla134[[#This Row],[Rating]]&lt;5,"Bueno","Excelente"))))</f>
        <v>Bueno</v>
      </c>
    </row>
    <row r="7611" spans="1:16" x14ac:dyDescent="0.2">
      <c r="A7611" s="7" t="s">
        <v>124</v>
      </c>
      <c r="B7611" s="7" t="s">
        <v>248</v>
      </c>
      <c r="C7611" s="7" t="s">
        <v>71</v>
      </c>
      <c r="D7611" s="8">
        <v>2011</v>
      </c>
      <c r="E7611" s="7" t="s">
        <v>703</v>
      </c>
      <c r="F7611" s="7" t="s">
        <v>2</v>
      </c>
      <c r="G7611" s="7" t="s">
        <v>1</v>
      </c>
      <c r="H7611" s="7" t="s">
        <v>1621</v>
      </c>
      <c r="I7611" s="9">
        <v>0</v>
      </c>
      <c r="J7611" s="10">
        <v>263.291</v>
      </c>
      <c r="K7611" s="11">
        <v>4</v>
      </c>
      <c r="L7611" s="11" t="str">
        <f>IF(Tabla134[[#This Row],[Item Weight]]&lt;$U$12,"Poco Peso",IF(Tabla134[[#This Row],[Item Weight]]&lt;$U$13,"Peso Medio","Peso Alto"))</f>
        <v>Poco Peso</v>
      </c>
      <c r="M7611" s="7">
        <v>7.0350000000000001</v>
      </c>
      <c r="N7611" s="11">
        <f>IF(Tabla134[[#This Row],[Item Weight (Nulos)]]="",VLOOKUP(Tabla134[[#This Row],[Item Identifier]],'Tabla para Nulos'!$A$3:$B$1563,2,FALSE),Tabla134[[#This Row],[Item Weight (Nulos)]])</f>
        <v>7.0350000000000001</v>
      </c>
      <c r="O7611" s="11" t="str">
        <f>IF(Tabla134[[#This Row],[Item Visibility]]&lt;$U$15,"Poca visibilidad",IF(Tabla134[[#This Row],[Item Visibility]]&lt;$U$16,"Visibilidad media","Mayor visibilidad"))</f>
        <v>Poca visibilidad</v>
      </c>
      <c r="P7611" s="11" t="str">
        <f>IF(Tabla134[[#This Row],[Rating]]&lt;2,"Muy Malo",IF(Tabla134[[#This Row],[Rating]]&lt;3,"Malo",IF(Tabla134[[#This Row],[Rating]]&lt;4,"Regular",IF(Tabla134[[#This Row],[Rating]]&lt;5,"Bueno","Excelente"))))</f>
        <v>Bueno</v>
      </c>
    </row>
    <row r="7612" spans="1:16" x14ac:dyDescent="0.2">
      <c r="A7612" s="7" t="s">
        <v>124</v>
      </c>
      <c r="B7612" s="7" t="s">
        <v>657</v>
      </c>
      <c r="C7612" s="7" t="s">
        <v>71</v>
      </c>
      <c r="D7612" s="8">
        <v>2011</v>
      </c>
      <c r="E7612" s="7" t="s">
        <v>703</v>
      </c>
      <c r="F7612" s="7" t="s">
        <v>2</v>
      </c>
      <c r="G7612" s="7" t="s">
        <v>1</v>
      </c>
      <c r="H7612" s="7" t="s">
        <v>1621</v>
      </c>
      <c r="I7612" s="9">
        <v>5.4610829E-2</v>
      </c>
      <c r="J7612" s="10">
        <v>237.19059999999999</v>
      </c>
      <c r="K7612" s="11">
        <v>4</v>
      </c>
      <c r="L7612" s="11" t="str">
        <f>IF(Tabla134[[#This Row],[Item Weight]]&lt;$U$12,"Poco Peso",IF(Tabla134[[#This Row],[Item Weight]]&lt;$U$13,"Peso Medio","Peso Alto"))</f>
        <v>Poco Peso</v>
      </c>
      <c r="M7612" s="7">
        <v>7.5</v>
      </c>
      <c r="N7612" s="11">
        <f>IF(Tabla134[[#This Row],[Item Weight (Nulos)]]="",VLOOKUP(Tabla134[[#This Row],[Item Identifier]],'Tabla para Nulos'!$A$3:$B$1563,2,FALSE),Tabla134[[#This Row],[Item Weight (Nulos)]])</f>
        <v>7.5</v>
      </c>
      <c r="O7612" s="11" t="str">
        <f>IF(Tabla134[[#This Row],[Item Visibility]]&lt;$U$15,"Poca visibilidad",IF(Tabla134[[#This Row],[Item Visibility]]&lt;$U$16,"Visibilidad media","Mayor visibilidad"))</f>
        <v>Visibilidad media</v>
      </c>
      <c r="P7612" s="11" t="str">
        <f>IF(Tabla134[[#This Row],[Rating]]&lt;2,"Muy Malo",IF(Tabla134[[#This Row],[Rating]]&lt;3,"Malo",IF(Tabla134[[#This Row],[Rating]]&lt;4,"Regular",IF(Tabla134[[#This Row],[Rating]]&lt;5,"Bueno","Excelente"))))</f>
        <v>Bueno</v>
      </c>
    </row>
    <row r="7613" spans="1:16" x14ac:dyDescent="0.2">
      <c r="A7613" s="7" t="s">
        <v>124</v>
      </c>
      <c r="B7613" s="7" t="s">
        <v>778</v>
      </c>
      <c r="C7613" s="7" t="s">
        <v>71</v>
      </c>
      <c r="D7613" s="8">
        <v>2011</v>
      </c>
      <c r="E7613" s="7" t="s">
        <v>703</v>
      </c>
      <c r="F7613" s="7" t="s">
        <v>2</v>
      </c>
      <c r="G7613" s="7" t="s">
        <v>1</v>
      </c>
      <c r="H7613" s="7" t="s">
        <v>1621</v>
      </c>
      <c r="I7613" s="9">
        <v>7.5661985000000001E-2</v>
      </c>
      <c r="J7613" s="10">
        <v>181.36600000000001</v>
      </c>
      <c r="K7613" s="11">
        <v>4</v>
      </c>
      <c r="L7613" s="11" t="str">
        <f>IF(Tabla134[[#This Row],[Item Weight]]&lt;$U$12,"Poco Peso",IF(Tabla134[[#This Row],[Item Weight]]&lt;$U$13,"Peso Medio","Peso Alto"))</f>
        <v>Peso Medio</v>
      </c>
      <c r="M7613" s="7">
        <v>15.7</v>
      </c>
      <c r="N7613" s="11">
        <f>IF(Tabla134[[#This Row],[Item Weight (Nulos)]]="",VLOOKUP(Tabla134[[#This Row],[Item Identifier]],'Tabla para Nulos'!$A$3:$B$1563,2,FALSE),Tabla134[[#This Row],[Item Weight (Nulos)]])</f>
        <v>15.7</v>
      </c>
      <c r="O7613" s="11" t="str">
        <f>IF(Tabla134[[#This Row],[Item Visibility]]&lt;$U$15,"Poca visibilidad",IF(Tabla134[[#This Row],[Item Visibility]]&lt;$U$16,"Visibilidad media","Mayor visibilidad"))</f>
        <v>Visibilidad media</v>
      </c>
      <c r="P7613" s="11" t="str">
        <f>IF(Tabla134[[#This Row],[Rating]]&lt;2,"Muy Malo",IF(Tabla134[[#This Row],[Rating]]&lt;3,"Malo",IF(Tabla134[[#This Row],[Rating]]&lt;4,"Regular",IF(Tabla134[[#This Row],[Rating]]&lt;5,"Bueno","Excelente"))))</f>
        <v>Bueno</v>
      </c>
    </row>
    <row r="7614" spans="1:16" x14ac:dyDescent="0.2">
      <c r="A7614" s="7" t="s">
        <v>124</v>
      </c>
      <c r="B7614" s="7" t="s">
        <v>777</v>
      </c>
      <c r="C7614" s="7" t="s">
        <v>71</v>
      </c>
      <c r="D7614" s="8">
        <v>2011</v>
      </c>
      <c r="E7614" s="7" t="s">
        <v>703</v>
      </c>
      <c r="F7614" s="7" t="s">
        <v>2</v>
      </c>
      <c r="G7614" s="7" t="s">
        <v>1</v>
      </c>
      <c r="H7614" s="7" t="s">
        <v>1621</v>
      </c>
      <c r="I7614" s="9">
        <v>5.4612767999999999E-2</v>
      </c>
      <c r="J7614" s="10">
        <v>150.23920000000001</v>
      </c>
      <c r="K7614" s="11">
        <v>4</v>
      </c>
      <c r="L7614" s="11" t="str">
        <f>IF(Tabla134[[#This Row],[Item Weight]]&lt;$U$12,"Poco Peso",IF(Tabla134[[#This Row],[Item Weight]]&lt;$U$13,"Peso Medio","Peso Alto"))</f>
        <v>Peso Alto</v>
      </c>
      <c r="M7614" s="7">
        <v>17.100000000000001</v>
      </c>
      <c r="N7614" s="11">
        <f>IF(Tabla134[[#This Row],[Item Weight (Nulos)]]="",VLOOKUP(Tabla134[[#This Row],[Item Identifier]],'Tabla para Nulos'!$A$3:$B$1563,2,FALSE),Tabla134[[#This Row],[Item Weight (Nulos)]])</f>
        <v>17.100000000000001</v>
      </c>
      <c r="O7614" s="11" t="str">
        <f>IF(Tabla134[[#This Row],[Item Visibility]]&lt;$U$15,"Poca visibilidad",IF(Tabla134[[#This Row],[Item Visibility]]&lt;$U$16,"Visibilidad media","Mayor visibilidad"))</f>
        <v>Visibilidad media</v>
      </c>
      <c r="P7614" s="11" t="str">
        <f>IF(Tabla134[[#This Row],[Rating]]&lt;2,"Muy Malo",IF(Tabla134[[#This Row],[Rating]]&lt;3,"Malo",IF(Tabla134[[#This Row],[Rating]]&lt;4,"Regular",IF(Tabla134[[#This Row],[Rating]]&lt;5,"Bueno","Excelente"))))</f>
        <v>Bueno</v>
      </c>
    </row>
    <row r="7615" spans="1:16" x14ac:dyDescent="0.2">
      <c r="A7615" s="7" t="s">
        <v>124</v>
      </c>
      <c r="B7615" s="7" t="s">
        <v>652</v>
      </c>
      <c r="C7615" s="7" t="s">
        <v>71</v>
      </c>
      <c r="D7615" s="8">
        <v>2011</v>
      </c>
      <c r="E7615" s="7" t="s">
        <v>703</v>
      </c>
      <c r="F7615" s="7" t="s">
        <v>2</v>
      </c>
      <c r="G7615" s="7" t="s">
        <v>1</v>
      </c>
      <c r="H7615" s="7" t="s">
        <v>1621</v>
      </c>
      <c r="I7615" s="9">
        <v>0.110152524</v>
      </c>
      <c r="J7615" s="10">
        <v>150.20500000000001</v>
      </c>
      <c r="K7615" s="11">
        <v>4</v>
      </c>
      <c r="L7615" s="11" t="str">
        <f>IF(Tabla134[[#This Row],[Item Weight]]&lt;$U$12,"Poco Peso",IF(Tabla134[[#This Row],[Item Weight]]&lt;$U$13,"Peso Medio","Peso Alto"))</f>
        <v>Peso Alto</v>
      </c>
      <c r="M7615" s="7">
        <v>17.850000000000001</v>
      </c>
      <c r="N7615" s="11">
        <f>IF(Tabla134[[#This Row],[Item Weight (Nulos)]]="",VLOOKUP(Tabla134[[#This Row],[Item Identifier]],'Tabla para Nulos'!$A$3:$B$1563,2,FALSE),Tabla134[[#This Row],[Item Weight (Nulos)]])</f>
        <v>17.850000000000001</v>
      </c>
      <c r="O7615" s="11" t="str">
        <f>IF(Tabla134[[#This Row],[Item Visibility]]&lt;$U$15,"Poca visibilidad",IF(Tabla134[[#This Row],[Item Visibility]]&lt;$U$16,"Visibilidad media","Mayor visibilidad"))</f>
        <v>Mayor visibilidad</v>
      </c>
      <c r="P7615" s="11" t="str">
        <f>IF(Tabla134[[#This Row],[Rating]]&lt;2,"Muy Malo",IF(Tabla134[[#This Row],[Rating]]&lt;3,"Malo",IF(Tabla134[[#This Row],[Rating]]&lt;4,"Regular",IF(Tabla134[[#This Row],[Rating]]&lt;5,"Bueno","Excelente"))))</f>
        <v>Bueno</v>
      </c>
    </row>
    <row r="7616" spans="1:16" x14ac:dyDescent="0.2">
      <c r="A7616" s="7" t="s">
        <v>124</v>
      </c>
      <c r="B7616" s="7" t="s">
        <v>480</v>
      </c>
      <c r="C7616" s="7" t="s">
        <v>10</v>
      </c>
      <c r="D7616" s="8">
        <v>2011</v>
      </c>
      <c r="E7616" s="7" t="s">
        <v>703</v>
      </c>
      <c r="F7616" s="7" t="s">
        <v>2</v>
      </c>
      <c r="G7616" s="7" t="s">
        <v>1</v>
      </c>
      <c r="H7616" s="7" t="s">
        <v>1621</v>
      </c>
      <c r="I7616" s="9">
        <v>0.17674825799999999</v>
      </c>
      <c r="J7616" s="10">
        <v>82.790800000000004</v>
      </c>
      <c r="K7616" s="11">
        <v>4</v>
      </c>
      <c r="L7616" s="11" t="str">
        <f>IF(Tabla134[[#This Row],[Item Weight]]&lt;$U$12,"Poco Peso",IF(Tabla134[[#This Row],[Item Weight]]&lt;$U$13,"Peso Medio","Peso Alto"))</f>
        <v>Poco Peso</v>
      </c>
      <c r="M7616" s="7">
        <v>6.59</v>
      </c>
      <c r="N7616" s="11">
        <f>IF(Tabla134[[#This Row],[Item Weight (Nulos)]]="",VLOOKUP(Tabla134[[#This Row],[Item Identifier]],'Tabla para Nulos'!$A$3:$B$1563,2,FALSE),Tabla134[[#This Row],[Item Weight (Nulos)]])</f>
        <v>6.59</v>
      </c>
      <c r="O7616" s="11" t="str">
        <f>IF(Tabla134[[#This Row],[Item Visibility]]&lt;$U$15,"Poca visibilidad",IF(Tabla134[[#This Row],[Item Visibility]]&lt;$U$16,"Visibilidad media","Mayor visibilidad"))</f>
        <v>Mayor visibilidad</v>
      </c>
      <c r="P7616" s="11" t="str">
        <f>IF(Tabla134[[#This Row],[Rating]]&lt;2,"Muy Malo",IF(Tabla134[[#This Row],[Rating]]&lt;3,"Malo",IF(Tabla134[[#This Row],[Rating]]&lt;4,"Regular",IF(Tabla134[[#This Row],[Rating]]&lt;5,"Bueno","Excelente"))))</f>
        <v>Bueno</v>
      </c>
    </row>
    <row r="7617" spans="1:16" x14ac:dyDescent="0.2">
      <c r="A7617" s="7" t="s">
        <v>124</v>
      </c>
      <c r="B7617" s="7" t="s">
        <v>776</v>
      </c>
      <c r="C7617" s="7" t="s">
        <v>10</v>
      </c>
      <c r="D7617" s="8">
        <v>2011</v>
      </c>
      <c r="E7617" s="7" t="s">
        <v>703</v>
      </c>
      <c r="F7617" s="7" t="s">
        <v>2</v>
      </c>
      <c r="G7617" s="7" t="s">
        <v>1</v>
      </c>
      <c r="H7617" s="7" t="s">
        <v>1621</v>
      </c>
      <c r="I7617" s="9">
        <v>0.21632300800000001</v>
      </c>
      <c r="J7617" s="10">
        <v>165.02099999999999</v>
      </c>
      <c r="K7617" s="11">
        <v>4</v>
      </c>
      <c r="L7617" s="11" t="str">
        <f>IF(Tabla134[[#This Row],[Item Weight]]&lt;$U$12,"Poco Peso",IF(Tabla134[[#This Row],[Item Weight]]&lt;$U$13,"Peso Medio","Peso Alto"))</f>
        <v>Poco Peso</v>
      </c>
      <c r="M7617" s="7">
        <v>7.6050000000000004</v>
      </c>
      <c r="N7617" s="11">
        <f>IF(Tabla134[[#This Row],[Item Weight (Nulos)]]="",VLOOKUP(Tabla134[[#This Row],[Item Identifier]],'Tabla para Nulos'!$A$3:$B$1563,2,FALSE),Tabla134[[#This Row],[Item Weight (Nulos)]])</f>
        <v>7.6050000000000004</v>
      </c>
      <c r="O7617" s="11" t="str">
        <f>IF(Tabla134[[#This Row],[Item Visibility]]&lt;$U$15,"Poca visibilidad",IF(Tabla134[[#This Row],[Item Visibility]]&lt;$U$16,"Visibilidad media","Mayor visibilidad"))</f>
        <v>Mayor visibilidad</v>
      </c>
      <c r="P7617" s="11" t="str">
        <f>IF(Tabla134[[#This Row],[Rating]]&lt;2,"Muy Malo",IF(Tabla134[[#This Row],[Rating]]&lt;3,"Malo",IF(Tabla134[[#This Row],[Rating]]&lt;4,"Regular",IF(Tabla134[[#This Row],[Rating]]&lt;5,"Bueno","Excelente"))))</f>
        <v>Bueno</v>
      </c>
    </row>
    <row r="7618" spans="1:16" x14ac:dyDescent="0.2">
      <c r="A7618" s="7" t="s">
        <v>124</v>
      </c>
      <c r="B7618" s="7" t="s">
        <v>649</v>
      </c>
      <c r="C7618" s="7" t="s">
        <v>10</v>
      </c>
      <c r="D7618" s="8">
        <v>2011</v>
      </c>
      <c r="E7618" s="7" t="s">
        <v>703</v>
      </c>
      <c r="F7618" s="7" t="s">
        <v>2</v>
      </c>
      <c r="G7618" s="7" t="s">
        <v>1</v>
      </c>
      <c r="H7618" s="7" t="s">
        <v>1621</v>
      </c>
      <c r="I7618" s="9">
        <v>0</v>
      </c>
      <c r="J7618" s="10">
        <v>186.78980000000001</v>
      </c>
      <c r="K7618" s="11">
        <v>4</v>
      </c>
      <c r="L7618" s="11" t="str">
        <f>IF(Tabla134[[#This Row],[Item Weight]]&lt;$U$12,"Poco Peso",IF(Tabla134[[#This Row],[Item Weight]]&lt;$U$13,"Peso Medio","Peso Alto"))</f>
        <v>Peso Medio</v>
      </c>
      <c r="M7618" s="7">
        <v>9.6950000000000003</v>
      </c>
      <c r="N7618" s="11">
        <f>IF(Tabla134[[#This Row],[Item Weight (Nulos)]]="",VLOOKUP(Tabla134[[#This Row],[Item Identifier]],'Tabla para Nulos'!$A$3:$B$1563,2,FALSE),Tabla134[[#This Row],[Item Weight (Nulos)]])</f>
        <v>9.6950000000000003</v>
      </c>
      <c r="O7618" s="11" t="str">
        <f>IF(Tabla134[[#This Row],[Item Visibility]]&lt;$U$15,"Poca visibilidad",IF(Tabla134[[#This Row],[Item Visibility]]&lt;$U$16,"Visibilidad media","Mayor visibilidad"))</f>
        <v>Poca visibilidad</v>
      </c>
      <c r="P7618" s="11" t="str">
        <f>IF(Tabla134[[#This Row],[Rating]]&lt;2,"Muy Malo",IF(Tabla134[[#This Row],[Rating]]&lt;3,"Malo",IF(Tabla134[[#This Row],[Rating]]&lt;4,"Regular",IF(Tabla134[[#This Row],[Rating]]&lt;5,"Bueno","Excelente"))))</f>
        <v>Bueno</v>
      </c>
    </row>
    <row r="7619" spans="1:16" x14ac:dyDescent="0.2">
      <c r="A7619" s="7" t="s">
        <v>124</v>
      </c>
      <c r="B7619" s="7" t="s">
        <v>474</v>
      </c>
      <c r="C7619" s="7" t="s">
        <v>10</v>
      </c>
      <c r="D7619" s="8">
        <v>2011</v>
      </c>
      <c r="E7619" s="7" t="s">
        <v>703</v>
      </c>
      <c r="F7619" s="7" t="s">
        <v>2</v>
      </c>
      <c r="G7619" s="7" t="s">
        <v>1</v>
      </c>
      <c r="H7619" s="7" t="s">
        <v>1621</v>
      </c>
      <c r="I7619" s="9">
        <v>5.1970787999999997E-2</v>
      </c>
      <c r="J7619" s="10">
        <v>103.699</v>
      </c>
      <c r="K7619" s="11">
        <v>4</v>
      </c>
      <c r="L7619" s="11" t="str">
        <f>IF(Tabla134[[#This Row],[Item Weight]]&lt;$U$12,"Poco Peso",IF(Tabla134[[#This Row],[Item Weight]]&lt;$U$13,"Peso Medio","Peso Alto"))</f>
        <v>Peso Medio</v>
      </c>
      <c r="M7619" s="7">
        <v>12.5</v>
      </c>
      <c r="N7619" s="11">
        <f>IF(Tabla134[[#This Row],[Item Weight (Nulos)]]="",VLOOKUP(Tabla134[[#This Row],[Item Identifier]],'Tabla para Nulos'!$A$3:$B$1563,2,FALSE),Tabla134[[#This Row],[Item Weight (Nulos)]])</f>
        <v>12.5</v>
      </c>
      <c r="O7619" s="11" t="str">
        <f>IF(Tabla134[[#This Row],[Item Visibility]]&lt;$U$15,"Poca visibilidad",IF(Tabla134[[#This Row],[Item Visibility]]&lt;$U$16,"Visibilidad media","Mayor visibilidad"))</f>
        <v>Visibilidad media</v>
      </c>
      <c r="P7619" s="11" t="str">
        <f>IF(Tabla134[[#This Row],[Rating]]&lt;2,"Muy Malo",IF(Tabla134[[#This Row],[Rating]]&lt;3,"Malo",IF(Tabla134[[#This Row],[Rating]]&lt;4,"Regular",IF(Tabla134[[#This Row],[Rating]]&lt;5,"Bueno","Excelente"))))</f>
        <v>Bueno</v>
      </c>
    </row>
    <row r="7620" spans="1:16" x14ac:dyDescent="0.2">
      <c r="A7620" s="7" t="s">
        <v>124</v>
      </c>
      <c r="B7620" s="7" t="s">
        <v>775</v>
      </c>
      <c r="C7620" s="7" t="s">
        <v>10</v>
      </c>
      <c r="D7620" s="8">
        <v>2011</v>
      </c>
      <c r="E7620" s="7" t="s">
        <v>703</v>
      </c>
      <c r="F7620" s="7" t="s">
        <v>2</v>
      </c>
      <c r="G7620" s="7" t="s">
        <v>1</v>
      </c>
      <c r="H7620" s="7" t="s">
        <v>1621</v>
      </c>
      <c r="I7620" s="9">
        <v>0.12101263199999999</v>
      </c>
      <c r="J7620" s="10">
        <v>49.403399999999998</v>
      </c>
      <c r="K7620" s="11">
        <v>4</v>
      </c>
      <c r="L7620" s="11" t="str">
        <f>IF(Tabla134[[#This Row],[Item Weight]]&lt;$U$12,"Poco Peso",IF(Tabla134[[#This Row],[Item Weight]]&lt;$U$13,"Peso Medio","Peso Alto"))</f>
        <v>Peso Medio</v>
      </c>
      <c r="M7620" s="7">
        <v>14.7</v>
      </c>
      <c r="N7620" s="11">
        <f>IF(Tabla134[[#This Row],[Item Weight (Nulos)]]="",VLOOKUP(Tabla134[[#This Row],[Item Identifier]],'Tabla para Nulos'!$A$3:$B$1563,2,FALSE),Tabla134[[#This Row],[Item Weight (Nulos)]])</f>
        <v>14.7</v>
      </c>
      <c r="O7620" s="11" t="str">
        <f>IF(Tabla134[[#This Row],[Item Visibility]]&lt;$U$15,"Poca visibilidad",IF(Tabla134[[#This Row],[Item Visibility]]&lt;$U$16,"Visibilidad media","Mayor visibilidad"))</f>
        <v>Mayor visibilidad</v>
      </c>
      <c r="P7620" s="11" t="str">
        <f>IF(Tabla134[[#This Row],[Rating]]&lt;2,"Muy Malo",IF(Tabla134[[#This Row],[Rating]]&lt;3,"Malo",IF(Tabla134[[#This Row],[Rating]]&lt;4,"Regular",IF(Tabla134[[#This Row],[Rating]]&lt;5,"Bueno","Excelente"))))</f>
        <v>Bueno</v>
      </c>
    </row>
    <row r="7621" spans="1:16" x14ac:dyDescent="0.2">
      <c r="A7621" s="7" t="s">
        <v>124</v>
      </c>
      <c r="B7621" s="7" t="s">
        <v>774</v>
      </c>
      <c r="C7621" s="7" t="s">
        <v>10</v>
      </c>
      <c r="D7621" s="8">
        <v>2011</v>
      </c>
      <c r="E7621" s="7" t="s">
        <v>703</v>
      </c>
      <c r="F7621" s="7" t="s">
        <v>2</v>
      </c>
      <c r="G7621" s="7" t="s">
        <v>1</v>
      </c>
      <c r="H7621" s="7" t="s">
        <v>1621</v>
      </c>
      <c r="I7621" s="9">
        <v>5.7422820999999999E-2</v>
      </c>
      <c r="J7621" s="10">
        <v>253.73560000000001</v>
      </c>
      <c r="K7621" s="11">
        <v>4</v>
      </c>
      <c r="L7621" s="11" t="str">
        <f>IF(Tabla134[[#This Row],[Item Weight]]&lt;$U$12,"Poco Peso",IF(Tabla134[[#This Row],[Item Weight]]&lt;$U$13,"Peso Medio","Peso Alto"))</f>
        <v>Peso Medio</v>
      </c>
      <c r="M7621" s="7">
        <v>16.100000000000001</v>
      </c>
      <c r="N7621" s="11">
        <f>IF(Tabla134[[#This Row],[Item Weight (Nulos)]]="",VLOOKUP(Tabla134[[#This Row],[Item Identifier]],'Tabla para Nulos'!$A$3:$B$1563,2,FALSE),Tabla134[[#This Row],[Item Weight (Nulos)]])</f>
        <v>16.100000000000001</v>
      </c>
      <c r="O7621" s="11" t="str">
        <f>IF(Tabla134[[#This Row],[Item Visibility]]&lt;$U$15,"Poca visibilidad",IF(Tabla134[[#This Row],[Item Visibility]]&lt;$U$16,"Visibilidad media","Mayor visibilidad"))</f>
        <v>Visibilidad media</v>
      </c>
      <c r="P7621" s="11" t="str">
        <f>IF(Tabla134[[#This Row],[Rating]]&lt;2,"Muy Malo",IF(Tabla134[[#This Row],[Rating]]&lt;3,"Malo",IF(Tabla134[[#This Row],[Rating]]&lt;4,"Regular",IF(Tabla134[[#This Row],[Rating]]&lt;5,"Bueno","Excelente"))))</f>
        <v>Bueno</v>
      </c>
    </row>
    <row r="7622" spans="1:16" x14ac:dyDescent="0.2">
      <c r="A7622" s="7" t="s">
        <v>124</v>
      </c>
      <c r="B7622" s="7" t="s">
        <v>773</v>
      </c>
      <c r="C7622" s="7" t="s">
        <v>10</v>
      </c>
      <c r="D7622" s="8">
        <v>2011</v>
      </c>
      <c r="E7622" s="7" t="s">
        <v>703</v>
      </c>
      <c r="F7622" s="7" t="s">
        <v>2</v>
      </c>
      <c r="G7622" s="7" t="s">
        <v>1</v>
      </c>
      <c r="H7622" s="7" t="s">
        <v>1621</v>
      </c>
      <c r="I7622" s="9">
        <v>0.13012736499999999</v>
      </c>
      <c r="J7622" s="10">
        <v>96.209400000000002</v>
      </c>
      <c r="K7622" s="11">
        <v>4</v>
      </c>
      <c r="L7622" s="11" t="str">
        <f>IF(Tabla134[[#This Row],[Item Weight]]&lt;$U$12,"Poco Peso",IF(Tabla134[[#This Row],[Item Weight]]&lt;$U$13,"Peso Medio","Peso Alto"))</f>
        <v>Peso Alto</v>
      </c>
      <c r="M7622" s="7">
        <v>21.35</v>
      </c>
      <c r="N7622" s="11">
        <f>IF(Tabla134[[#This Row],[Item Weight (Nulos)]]="",VLOOKUP(Tabla134[[#This Row],[Item Identifier]],'Tabla para Nulos'!$A$3:$B$1563,2,FALSE),Tabla134[[#This Row],[Item Weight (Nulos)]])</f>
        <v>21.35</v>
      </c>
      <c r="O7622" s="11" t="str">
        <f>IF(Tabla134[[#This Row],[Item Visibility]]&lt;$U$15,"Poca visibilidad",IF(Tabla134[[#This Row],[Item Visibility]]&lt;$U$16,"Visibilidad media","Mayor visibilidad"))</f>
        <v>Mayor visibilidad</v>
      </c>
      <c r="P7622" s="11" t="str">
        <f>IF(Tabla134[[#This Row],[Rating]]&lt;2,"Muy Malo",IF(Tabla134[[#This Row],[Rating]]&lt;3,"Malo",IF(Tabla134[[#This Row],[Rating]]&lt;4,"Regular",IF(Tabla134[[#This Row],[Rating]]&lt;5,"Bueno","Excelente"))))</f>
        <v>Bueno</v>
      </c>
    </row>
    <row r="7623" spans="1:16" x14ac:dyDescent="0.2">
      <c r="A7623" s="7" t="s">
        <v>124</v>
      </c>
      <c r="B7623" s="7" t="s">
        <v>465</v>
      </c>
      <c r="C7623" s="7" t="s">
        <v>216</v>
      </c>
      <c r="D7623" s="8">
        <v>2011</v>
      </c>
      <c r="E7623" s="7" t="s">
        <v>703</v>
      </c>
      <c r="F7623" s="7" t="s">
        <v>2</v>
      </c>
      <c r="G7623" s="7" t="s">
        <v>1</v>
      </c>
      <c r="H7623" s="7" t="s">
        <v>1621</v>
      </c>
      <c r="I7623" s="9">
        <v>5.7585722999999998E-2</v>
      </c>
      <c r="J7623" s="10">
        <v>113.7834</v>
      </c>
      <c r="K7623" s="11">
        <v>4</v>
      </c>
      <c r="L7623" s="11" t="str">
        <f>IF(Tabla134[[#This Row],[Item Weight]]&lt;$U$12,"Poco Peso",IF(Tabla134[[#This Row],[Item Weight]]&lt;$U$13,"Peso Medio","Peso Alto"))</f>
        <v>Poco Peso</v>
      </c>
      <c r="M7623" s="7">
        <v>8.26</v>
      </c>
      <c r="N7623" s="11">
        <f>IF(Tabla134[[#This Row],[Item Weight (Nulos)]]="",VLOOKUP(Tabla134[[#This Row],[Item Identifier]],'Tabla para Nulos'!$A$3:$B$1563,2,FALSE),Tabla134[[#This Row],[Item Weight (Nulos)]])</f>
        <v>8.26</v>
      </c>
      <c r="O7623" s="11" t="str">
        <f>IF(Tabla134[[#This Row],[Item Visibility]]&lt;$U$15,"Poca visibilidad",IF(Tabla134[[#This Row],[Item Visibility]]&lt;$U$16,"Visibilidad media","Mayor visibilidad"))</f>
        <v>Visibilidad media</v>
      </c>
      <c r="P7623" s="11" t="str">
        <f>IF(Tabla134[[#This Row],[Rating]]&lt;2,"Muy Malo",IF(Tabla134[[#This Row],[Rating]]&lt;3,"Malo",IF(Tabla134[[#This Row],[Rating]]&lt;4,"Regular",IF(Tabla134[[#This Row],[Rating]]&lt;5,"Bueno","Excelente"))))</f>
        <v>Bueno</v>
      </c>
    </row>
    <row r="7624" spans="1:16" x14ac:dyDescent="0.2">
      <c r="A7624" s="7" t="s">
        <v>124</v>
      </c>
      <c r="B7624" s="7" t="s">
        <v>464</v>
      </c>
      <c r="C7624" s="7" t="s">
        <v>216</v>
      </c>
      <c r="D7624" s="8">
        <v>2011</v>
      </c>
      <c r="E7624" s="7" t="s">
        <v>703</v>
      </c>
      <c r="F7624" s="7" t="s">
        <v>2</v>
      </c>
      <c r="G7624" s="7" t="s">
        <v>1</v>
      </c>
      <c r="H7624" s="7" t="s">
        <v>1621</v>
      </c>
      <c r="I7624" s="9">
        <v>7.3288275E-2</v>
      </c>
      <c r="J7624" s="10">
        <v>189.18459999999999</v>
      </c>
      <c r="K7624" s="11">
        <v>4</v>
      </c>
      <c r="L7624" s="11" t="str">
        <f>IF(Tabla134[[#This Row],[Item Weight]]&lt;$U$12,"Poco Peso",IF(Tabla134[[#This Row],[Item Weight]]&lt;$U$13,"Peso Medio","Peso Alto"))</f>
        <v>Peso Medio</v>
      </c>
      <c r="M7624" s="7">
        <v>9.3000000000000007</v>
      </c>
      <c r="N7624" s="11">
        <f>IF(Tabla134[[#This Row],[Item Weight (Nulos)]]="",VLOOKUP(Tabla134[[#This Row],[Item Identifier]],'Tabla para Nulos'!$A$3:$B$1563,2,FALSE),Tabla134[[#This Row],[Item Weight (Nulos)]])</f>
        <v>9.3000000000000007</v>
      </c>
      <c r="O7624" s="11" t="str">
        <f>IF(Tabla134[[#This Row],[Item Visibility]]&lt;$U$15,"Poca visibilidad",IF(Tabla134[[#This Row],[Item Visibility]]&lt;$U$16,"Visibilidad media","Mayor visibilidad"))</f>
        <v>Visibilidad media</v>
      </c>
      <c r="P7624" s="11" t="str">
        <f>IF(Tabla134[[#This Row],[Rating]]&lt;2,"Muy Malo",IF(Tabla134[[#This Row],[Rating]]&lt;3,"Malo",IF(Tabla134[[#This Row],[Rating]]&lt;4,"Regular",IF(Tabla134[[#This Row],[Rating]]&lt;5,"Bueno","Excelente"))))</f>
        <v>Bueno</v>
      </c>
    </row>
    <row r="7625" spans="1:16" x14ac:dyDescent="0.2">
      <c r="A7625" s="7" t="s">
        <v>124</v>
      </c>
      <c r="B7625" s="7" t="s">
        <v>463</v>
      </c>
      <c r="C7625" s="7" t="s">
        <v>216</v>
      </c>
      <c r="D7625" s="8">
        <v>2011</v>
      </c>
      <c r="E7625" s="7" t="s">
        <v>703</v>
      </c>
      <c r="F7625" s="7" t="s">
        <v>2</v>
      </c>
      <c r="G7625" s="7" t="s">
        <v>1</v>
      </c>
      <c r="H7625" s="7" t="s">
        <v>1621</v>
      </c>
      <c r="I7625" s="9">
        <v>0.142425145</v>
      </c>
      <c r="J7625" s="10">
        <v>189.9872</v>
      </c>
      <c r="K7625" s="11">
        <v>4</v>
      </c>
      <c r="L7625" s="11" t="str">
        <f>IF(Tabla134[[#This Row],[Item Weight]]&lt;$U$12,"Poco Peso",IF(Tabla134[[#This Row],[Item Weight]]&lt;$U$13,"Peso Medio","Peso Alto"))</f>
        <v>Peso Medio</v>
      </c>
      <c r="M7625" s="7">
        <v>9.5</v>
      </c>
      <c r="N7625" s="11">
        <f>IF(Tabla134[[#This Row],[Item Weight (Nulos)]]="",VLOOKUP(Tabla134[[#This Row],[Item Identifier]],'Tabla para Nulos'!$A$3:$B$1563,2,FALSE),Tabla134[[#This Row],[Item Weight (Nulos)]])</f>
        <v>9.5</v>
      </c>
      <c r="O7625" s="11" t="str">
        <f>IF(Tabla134[[#This Row],[Item Visibility]]&lt;$U$15,"Poca visibilidad",IF(Tabla134[[#This Row],[Item Visibility]]&lt;$U$16,"Visibilidad media","Mayor visibilidad"))</f>
        <v>Mayor visibilidad</v>
      </c>
      <c r="P7625" s="11" t="str">
        <f>IF(Tabla134[[#This Row],[Rating]]&lt;2,"Muy Malo",IF(Tabla134[[#This Row],[Rating]]&lt;3,"Malo",IF(Tabla134[[#This Row],[Rating]]&lt;4,"Regular",IF(Tabla134[[#This Row],[Rating]]&lt;5,"Bueno","Excelente"))))</f>
        <v>Bueno</v>
      </c>
    </row>
    <row r="7626" spans="1:16" x14ac:dyDescent="0.2">
      <c r="A7626" s="7" t="s">
        <v>124</v>
      </c>
      <c r="B7626" s="7" t="s">
        <v>772</v>
      </c>
      <c r="C7626" s="7" t="s">
        <v>216</v>
      </c>
      <c r="D7626" s="8">
        <v>2011</v>
      </c>
      <c r="E7626" s="7" t="s">
        <v>703</v>
      </c>
      <c r="F7626" s="7" t="s">
        <v>2</v>
      </c>
      <c r="G7626" s="7" t="s">
        <v>1</v>
      </c>
      <c r="H7626" s="7" t="s">
        <v>1621</v>
      </c>
      <c r="I7626" s="9">
        <v>3.2425179999999998E-2</v>
      </c>
      <c r="J7626" s="10">
        <v>38.816400000000002</v>
      </c>
      <c r="K7626" s="11">
        <v>4</v>
      </c>
      <c r="L7626" s="11" t="str">
        <f>IF(Tabla134[[#This Row],[Item Weight]]&lt;$U$12,"Poco Peso",IF(Tabla134[[#This Row],[Item Weight]]&lt;$U$13,"Peso Medio","Peso Alto"))</f>
        <v>Peso Medio</v>
      </c>
      <c r="M7626" s="7">
        <v>11.65</v>
      </c>
      <c r="N7626" s="11">
        <f>IF(Tabla134[[#This Row],[Item Weight (Nulos)]]="",VLOOKUP(Tabla134[[#This Row],[Item Identifier]],'Tabla para Nulos'!$A$3:$B$1563,2,FALSE),Tabla134[[#This Row],[Item Weight (Nulos)]])</f>
        <v>11.65</v>
      </c>
      <c r="O7626" s="11" t="str">
        <f>IF(Tabla134[[#This Row],[Item Visibility]]&lt;$U$15,"Poca visibilidad",IF(Tabla134[[#This Row],[Item Visibility]]&lt;$U$16,"Visibilidad media","Mayor visibilidad"))</f>
        <v>Visibilidad media</v>
      </c>
      <c r="P7626" s="11" t="str">
        <f>IF(Tabla134[[#This Row],[Rating]]&lt;2,"Muy Malo",IF(Tabla134[[#This Row],[Rating]]&lt;3,"Malo",IF(Tabla134[[#This Row],[Rating]]&lt;4,"Regular",IF(Tabla134[[#This Row],[Rating]]&lt;5,"Bueno","Excelente"))))</f>
        <v>Bueno</v>
      </c>
    </row>
    <row r="7627" spans="1:16" x14ac:dyDescent="0.2">
      <c r="A7627" s="7" t="s">
        <v>124</v>
      </c>
      <c r="B7627" s="7" t="s">
        <v>771</v>
      </c>
      <c r="C7627" s="7" t="s">
        <v>216</v>
      </c>
      <c r="D7627" s="8">
        <v>2011</v>
      </c>
      <c r="E7627" s="7" t="s">
        <v>703</v>
      </c>
      <c r="F7627" s="7" t="s">
        <v>2</v>
      </c>
      <c r="G7627" s="7" t="s">
        <v>1</v>
      </c>
      <c r="H7627" s="7" t="s">
        <v>1621</v>
      </c>
      <c r="I7627" s="9">
        <v>0</v>
      </c>
      <c r="J7627" s="10">
        <v>43.377000000000002</v>
      </c>
      <c r="K7627" s="11">
        <v>4</v>
      </c>
      <c r="L7627" s="11" t="str">
        <f>IF(Tabla134[[#This Row],[Item Weight]]&lt;$U$12,"Poco Peso",IF(Tabla134[[#This Row],[Item Weight]]&lt;$U$13,"Peso Medio","Peso Alto"))</f>
        <v>Peso Medio</v>
      </c>
      <c r="M7627" s="7">
        <v>15.7</v>
      </c>
      <c r="N7627" s="11">
        <f>IF(Tabla134[[#This Row],[Item Weight (Nulos)]]="",VLOOKUP(Tabla134[[#This Row],[Item Identifier]],'Tabla para Nulos'!$A$3:$B$1563,2,FALSE),Tabla134[[#This Row],[Item Weight (Nulos)]])</f>
        <v>15.7</v>
      </c>
      <c r="O7627" s="11" t="str">
        <f>IF(Tabla134[[#This Row],[Item Visibility]]&lt;$U$15,"Poca visibilidad",IF(Tabla134[[#This Row],[Item Visibility]]&lt;$U$16,"Visibilidad media","Mayor visibilidad"))</f>
        <v>Poca visibilidad</v>
      </c>
      <c r="P7627" s="11" t="str">
        <f>IF(Tabla134[[#This Row],[Rating]]&lt;2,"Muy Malo",IF(Tabla134[[#This Row],[Rating]]&lt;3,"Malo",IF(Tabla134[[#This Row],[Rating]]&lt;4,"Regular",IF(Tabla134[[#This Row],[Rating]]&lt;5,"Bueno","Excelente"))))</f>
        <v>Bueno</v>
      </c>
    </row>
    <row r="7628" spans="1:16" x14ac:dyDescent="0.2">
      <c r="A7628" s="7" t="s">
        <v>124</v>
      </c>
      <c r="B7628" s="7" t="s">
        <v>770</v>
      </c>
      <c r="C7628" s="7" t="s">
        <v>4</v>
      </c>
      <c r="D7628" s="8">
        <v>2011</v>
      </c>
      <c r="E7628" s="7" t="s">
        <v>703</v>
      </c>
      <c r="F7628" s="7" t="s">
        <v>2</v>
      </c>
      <c r="G7628" s="7" t="s">
        <v>1</v>
      </c>
      <c r="H7628" s="7" t="s">
        <v>1621</v>
      </c>
      <c r="I7628" s="9">
        <v>7.1557768999999993E-2</v>
      </c>
      <c r="J7628" s="10">
        <v>165.7842</v>
      </c>
      <c r="K7628" s="11">
        <v>4</v>
      </c>
      <c r="L7628" s="11" t="str">
        <f>IF(Tabla134[[#This Row],[Item Weight]]&lt;$U$12,"Poco Peso",IF(Tabla134[[#This Row],[Item Weight]]&lt;$U$13,"Peso Medio","Peso Alto"))</f>
        <v>Poco Peso</v>
      </c>
      <c r="M7628" s="7">
        <v>5.4850000000000003</v>
      </c>
      <c r="N7628" s="11">
        <f>IF(Tabla134[[#This Row],[Item Weight (Nulos)]]="",VLOOKUP(Tabla134[[#This Row],[Item Identifier]],'Tabla para Nulos'!$A$3:$B$1563,2,FALSE),Tabla134[[#This Row],[Item Weight (Nulos)]])</f>
        <v>5.4850000000000003</v>
      </c>
      <c r="O7628" s="11" t="str">
        <f>IF(Tabla134[[#This Row],[Item Visibility]]&lt;$U$15,"Poca visibilidad",IF(Tabla134[[#This Row],[Item Visibility]]&lt;$U$16,"Visibilidad media","Mayor visibilidad"))</f>
        <v>Visibilidad media</v>
      </c>
      <c r="P7628" s="11" t="str">
        <f>IF(Tabla134[[#This Row],[Rating]]&lt;2,"Muy Malo",IF(Tabla134[[#This Row],[Rating]]&lt;3,"Malo",IF(Tabla134[[#This Row],[Rating]]&lt;4,"Regular",IF(Tabla134[[#This Row],[Rating]]&lt;5,"Bueno","Excelente"))))</f>
        <v>Bueno</v>
      </c>
    </row>
    <row r="7629" spans="1:16" x14ac:dyDescent="0.2">
      <c r="A7629" s="7" t="s">
        <v>124</v>
      </c>
      <c r="B7629" s="7" t="s">
        <v>769</v>
      </c>
      <c r="C7629" s="7" t="s">
        <v>4</v>
      </c>
      <c r="D7629" s="8">
        <v>2011</v>
      </c>
      <c r="E7629" s="7" t="s">
        <v>703</v>
      </c>
      <c r="F7629" s="7" t="s">
        <v>2</v>
      </c>
      <c r="G7629" s="7" t="s">
        <v>1</v>
      </c>
      <c r="H7629" s="7" t="s">
        <v>1621</v>
      </c>
      <c r="I7629" s="9">
        <v>0.21051155799999999</v>
      </c>
      <c r="J7629" s="10">
        <v>121.373</v>
      </c>
      <c r="K7629" s="11">
        <v>4</v>
      </c>
      <c r="L7629" s="11" t="str">
        <f>IF(Tabla134[[#This Row],[Item Weight]]&lt;$U$12,"Poco Peso",IF(Tabla134[[#This Row],[Item Weight]]&lt;$U$13,"Peso Medio","Peso Alto"))</f>
        <v>Poco Peso</v>
      </c>
      <c r="M7629" s="7">
        <v>5.6150000000000002</v>
      </c>
      <c r="N7629" s="11">
        <f>IF(Tabla134[[#This Row],[Item Weight (Nulos)]]="",VLOOKUP(Tabla134[[#This Row],[Item Identifier]],'Tabla para Nulos'!$A$3:$B$1563,2,FALSE),Tabla134[[#This Row],[Item Weight (Nulos)]])</f>
        <v>5.6150000000000002</v>
      </c>
      <c r="O7629" s="11" t="str">
        <f>IF(Tabla134[[#This Row],[Item Visibility]]&lt;$U$15,"Poca visibilidad",IF(Tabla134[[#This Row],[Item Visibility]]&lt;$U$16,"Visibilidad media","Mayor visibilidad"))</f>
        <v>Mayor visibilidad</v>
      </c>
      <c r="P7629" s="11" t="str">
        <f>IF(Tabla134[[#This Row],[Rating]]&lt;2,"Muy Malo",IF(Tabla134[[#This Row],[Rating]]&lt;3,"Malo",IF(Tabla134[[#This Row],[Rating]]&lt;4,"Regular",IF(Tabla134[[#This Row],[Rating]]&lt;5,"Bueno","Excelente"))))</f>
        <v>Bueno</v>
      </c>
    </row>
    <row r="7630" spans="1:16" x14ac:dyDescent="0.2">
      <c r="A7630" s="7" t="s">
        <v>124</v>
      </c>
      <c r="B7630" s="7" t="s">
        <v>456</v>
      </c>
      <c r="C7630" s="7" t="s">
        <v>4</v>
      </c>
      <c r="D7630" s="8">
        <v>2011</v>
      </c>
      <c r="E7630" s="7" t="s">
        <v>703</v>
      </c>
      <c r="F7630" s="7" t="s">
        <v>2</v>
      </c>
      <c r="G7630" s="7" t="s">
        <v>1</v>
      </c>
      <c r="H7630" s="7" t="s">
        <v>1621</v>
      </c>
      <c r="I7630" s="9">
        <v>0.25534828900000001</v>
      </c>
      <c r="J7630" s="10">
        <v>84.422399999999996</v>
      </c>
      <c r="K7630" s="11">
        <v>4</v>
      </c>
      <c r="L7630" s="11" t="str">
        <f>IF(Tabla134[[#This Row],[Item Weight]]&lt;$U$12,"Poco Peso",IF(Tabla134[[#This Row],[Item Weight]]&lt;$U$13,"Peso Medio","Peso Alto"))</f>
        <v>Poco Peso</v>
      </c>
      <c r="M7630" s="7">
        <v>7.68</v>
      </c>
      <c r="N7630" s="11">
        <f>IF(Tabla134[[#This Row],[Item Weight (Nulos)]]="",VLOOKUP(Tabla134[[#This Row],[Item Identifier]],'Tabla para Nulos'!$A$3:$B$1563,2,FALSE),Tabla134[[#This Row],[Item Weight (Nulos)]])</f>
        <v>7.68</v>
      </c>
      <c r="O7630" s="11" t="str">
        <f>IF(Tabla134[[#This Row],[Item Visibility]]&lt;$U$15,"Poca visibilidad",IF(Tabla134[[#This Row],[Item Visibility]]&lt;$U$16,"Visibilidad media","Mayor visibilidad"))</f>
        <v>Mayor visibilidad</v>
      </c>
      <c r="P7630" s="11" t="str">
        <f>IF(Tabla134[[#This Row],[Rating]]&lt;2,"Muy Malo",IF(Tabla134[[#This Row],[Rating]]&lt;3,"Malo",IF(Tabla134[[#This Row],[Rating]]&lt;4,"Regular",IF(Tabla134[[#This Row],[Rating]]&lt;5,"Bueno","Excelente"))))</f>
        <v>Bueno</v>
      </c>
    </row>
    <row r="7631" spans="1:16" x14ac:dyDescent="0.2">
      <c r="A7631" s="7" t="s">
        <v>124</v>
      </c>
      <c r="B7631" s="7" t="s">
        <v>768</v>
      </c>
      <c r="C7631" s="7" t="s">
        <v>4</v>
      </c>
      <c r="D7631" s="8">
        <v>2011</v>
      </c>
      <c r="E7631" s="7" t="s">
        <v>703</v>
      </c>
      <c r="F7631" s="7" t="s">
        <v>2</v>
      </c>
      <c r="G7631" s="7" t="s">
        <v>1</v>
      </c>
      <c r="H7631" s="7" t="s">
        <v>1621</v>
      </c>
      <c r="I7631" s="9">
        <v>3.1490111000000001E-2</v>
      </c>
      <c r="J7631" s="10">
        <v>239.08799999999999</v>
      </c>
      <c r="K7631" s="11">
        <v>4</v>
      </c>
      <c r="L7631" s="11" t="str">
        <f>IF(Tabla134[[#This Row],[Item Weight]]&lt;$U$12,"Poco Peso",IF(Tabla134[[#This Row],[Item Weight]]&lt;$U$13,"Peso Medio","Peso Alto"))</f>
        <v>Poco Peso</v>
      </c>
      <c r="M7631" s="7">
        <v>8.27</v>
      </c>
      <c r="N7631" s="11">
        <f>IF(Tabla134[[#This Row],[Item Weight (Nulos)]]="",VLOOKUP(Tabla134[[#This Row],[Item Identifier]],'Tabla para Nulos'!$A$3:$B$1563,2,FALSE),Tabla134[[#This Row],[Item Weight (Nulos)]])</f>
        <v>8.27</v>
      </c>
      <c r="O7631" s="11" t="str">
        <f>IF(Tabla134[[#This Row],[Item Visibility]]&lt;$U$15,"Poca visibilidad",IF(Tabla134[[#This Row],[Item Visibility]]&lt;$U$16,"Visibilidad media","Mayor visibilidad"))</f>
        <v>Visibilidad media</v>
      </c>
      <c r="P7631" s="11" t="str">
        <f>IF(Tabla134[[#This Row],[Rating]]&lt;2,"Muy Malo",IF(Tabla134[[#This Row],[Rating]]&lt;3,"Malo",IF(Tabla134[[#This Row],[Rating]]&lt;4,"Regular",IF(Tabla134[[#This Row],[Rating]]&lt;5,"Bueno","Excelente"))))</f>
        <v>Bueno</v>
      </c>
    </row>
    <row r="7632" spans="1:16" x14ac:dyDescent="0.2">
      <c r="A7632" s="7" t="s">
        <v>124</v>
      </c>
      <c r="B7632" s="7" t="s">
        <v>767</v>
      </c>
      <c r="C7632" s="7" t="s">
        <v>4</v>
      </c>
      <c r="D7632" s="8">
        <v>2011</v>
      </c>
      <c r="E7632" s="7" t="s">
        <v>703</v>
      </c>
      <c r="F7632" s="7" t="s">
        <v>2</v>
      </c>
      <c r="G7632" s="7" t="s">
        <v>1</v>
      </c>
      <c r="H7632" s="7" t="s">
        <v>1621</v>
      </c>
      <c r="I7632" s="9">
        <v>0.190711254</v>
      </c>
      <c r="J7632" s="10">
        <v>159.16040000000001</v>
      </c>
      <c r="K7632" s="11">
        <v>4</v>
      </c>
      <c r="L7632" s="11" t="str">
        <f>IF(Tabla134[[#This Row],[Item Weight]]&lt;$U$12,"Poco Peso",IF(Tabla134[[#This Row],[Item Weight]]&lt;$U$13,"Peso Medio","Peso Alto"))</f>
        <v>Peso Medio</v>
      </c>
      <c r="M7632" s="7">
        <v>9.6950000000000003</v>
      </c>
      <c r="N7632" s="11">
        <f>IF(Tabla134[[#This Row],[Item Weight (Nulos)]]="",VLOOKUP(Tabla134[[#This Row],[Item Identifier]],'Tabla para Nulos'!$A$3:$B$1563,2,FALSE),Tabla134[[#This Row],[Item Weight (Nulos)]])</f>
        <v>9.6950000000000003</v>
      </c>
      <c r="O7632" s="11" t="str">
        <f>IF(Tabla134[[#This Row],[Item Visibility]]&lt;$U$15,"Poca visibilidad",IF(Tabla134[[#This Row],[Item Visibility]]&lt;$U$16,"Visibilidad media","Mayor visibilidad"))</f>
        <v>Mayor visibilidad</v>
      </c>
      <c r="P7632" s="11" t="str">
        <f>IF(Tabla134[[#This Row],[Rating]]&lt;2,"Muy Malo",IF(Tabla134[[#This Row],[Rating]]&lt;3,"Malo",IF(Tabla134[[#This Row],[Rating]]&lt;4,"Regular",IF(Tabla134[[#This Row],[Rating]]&lt;5,"Bueno","Excelente"))))</f>
        <v>Bueno</v>
      </c>
    </row>
    <row r="7633" spans="1:16" x14ac:dyDescent="0.2">
      <c r="A7633" s="7" t="s">
        <v>124</v>
      </c>
      <c r="B7633" s="7" t="s">
        <v>766</v>
      </c>
      <c r="C7633" s="7" t="s">
        <v>4</v>
      </c>
      <c r="D7633" s="8">
        <v>2011</v>
      </c>
      <c r="E7633" s="7" t="s">
        <v>703</v>
      </c>
      <c r="F7633" s="7" t="s">
        <v>2</v>
      </c>
      <c r="G7633" s="7" t="s">
        <v>1</v>
      </c>
      <c r="H7633" s="7" t="s">
        <v>1621</v>
      </c>
      <c r="I7633" s="9">
        <v>5.0562852999999998E-2</v>
      </c>
      <c r="J7633" s="10">
        <v>153.3656</v>
      </c>
      <c r="K7633" s="11">
        <v>4</v>
      </c>
      <c r="L7633" s="11" t="str">
        <f>IF(Tabla134[[#This Row],[Item Weight]]&lt;$U$12,"Poco Peso",IF(Tabla134[[#This Row],[Item Weight]]&lt;$U$13,"Peso Medio","Peso Alto"))</f>
        <v>Peso Medio</v>
      </c>
      <c r="M7633" s="7">
        <v>10.1</v>
      </c>
      <c r="N7633" s="11">
        <f>IF(Tabla134[[#This Row],[Item Weight (Nulos)]]="",VLOOKUP(Tabla134[[#This Row],[Item Identifier]],'Tabla para Nulos'!$A$3:$B$1563,2,FALSE),Tabla134[[#This Row],[Item Weight (Nulos)]])</f>
        <v>10.1</v>
      </c>
      <c r="O7633" s="11" t="str">
        <f>IF(Tabla134[[#This Row],[Item Visibility]]&lt;$U$15,"Poca visibilidad",IF(Tabla134[[#This Row],[Item Visibility]]&lt;$U$16,"Visibilidad media","Mayor visibilidad"))</f>
        <v>Visibilidad media</v>
      </c>
      <c r="P7633" s="11" t="str">
        <f>IF(Tabla134[[#This Row],[Rating]]&lt;2,"Muy Malo",IF(Tabla134[[#This Row],[Rating]]&lt;3,"Malo",IF(Tabla134[[#This Row],[Rating]]&lt;4,"Regular",IF(Tabla134[[#This Row],[Rating]]&lt;5,"Bueno","Excelente"))))</f>
        <v>Bueno</v>
      </c>
    </row>
    <row r="7634" spans="1:16" x14ac:dyDescent="0.2">
      <c r="A7634" s="7" t="s">
        <v>124</v>
      </c>
      <c r="B7634" s="7" t="s">
        <v>212</v>
      </c>
      <c r="C7634" s="7" t="s">
        <v>4</v>
      </c>
      <c r="D7634" s="8">
        <v>2011</v>
      </c>
      <c r="E7634" s="7" t="s">
        <v>703</v>
      </c>
      <c r="F7634" s="7" t="s">
        <v>2</v>
      </c>
      <c r="G7634" s="7" t="s">
        <v>1</v>
      </c>
      <c r="H7634" s="7" t="s">
        <v>1621</v>
      </c>
      <c r="I7634" s="9">
        <v>2.9529474E-2</v>
      </c>
      <c r="J7634" s="10">
        <v>132.6626</v>
      </c>
      <c r="K7634" s="11">
        <v>4</v>
      </c>
      <c r="L7634" s="11" t="str">
        <f>IF(Tabla134[[#This Row],[Item Weight]]&lt;$U$12,"Poco Peso",IF(Tabla134[[#This Row],[Item Weight]]&lt;$U$13,"Peso Medio","Peso Alto"))</f>
        <v>Peso Medio</v>
      </c>
      <c r="M7634" s="7">
        <v>11.5</v>
      </c>
      <c r="N7634" s="11">
        <f>IF(Tabla134[[#This Row],[Item Weight (Nulos)]]="",VLOOKUP(Tabla134[[#This Row],[Item Identifier]],'Tabla para Nulos'!$A$3:$B$1563,2,FALSE),Tabla134[[#This Row],[Item Weight (Nulos)]])</f>
        <v>11.5</v>
      </c>
      <c r="O7634" s="11" t="str">
        <f>IF(Tabla134[[#This Row],[Item Visibility]]&lt;$U$15,"Poca visibilidad",IF(Tabla134[[#This Row],[Item Visibility]]&lt;$U$16,"Visibilidad media","Mayor visibilidad"))</f>
        <v>Visibilidad media</v>
      </c>
      <c r="P7634" s="11" t="str">
        <f>IF(Tabla134[[#This Row],[Rating]]&lt;2,"Muy Malo",IF(Tabla134[[#This Row],[Rating]]&lt;3,"Malo",IF(Tabla134[[#This Row],[Rating]]&lt;4,"Regular",IF(Tabla134[[#This Row],[Rating]]&lt;5,"Bueno","Excelente"))))</f>
        <v>Bueno</v>
      </c>
    </row>
    <row r="7635" spans="1:16" x14ac:dyDescent="0.2">
      <c r="A7635" s="7" t="s">
        <v>124</v>
      </c>
      <c r="B7635" s="7" t="s">
        <v>452</v>
      </c>
      <c r="C7635" s="7" t="s">
        <v>4</v>
      </c>
      <c r="D7635" s="8">
        <v>2011</v>
      </c>
      <c r="E7635" s="7" t="s">
        <v>703</v>
      </c>
      <c r="F7635" s="7" t="s">
        <v>2</v>
      </c>
      <c r="G7635" s="7" t="s">
        <v>1</v>
      </c>
      <c r="H7635" s="7" t="s">
        <v>1621</v>
      </c>
      <c r="I7635" s="9">
        <v>0.132952286</v>
      </c>
      <c r="J7635" s="10">
        <v>37.650599999999997</v>
      </c>
      <c r="K7635" s="11">
        <v>4</v>
      </c>
      <c r="L7635" s="11" t="str">
        <f>IF(Tabla134[[#This Row],[Item Weight]]&lt;$U$12,"Poco Peso",IF(Tabla134[[#This Row],[Item Weight]]&lt;$U$13,"Peso Medio","Peso Alto"))</f>
        <v>Peso Medio</v>
      </c>
      <c r="M7635" s="7">
        <v>12.15</v>
      </c>
      <c r="N7635" s="11">
        <f>IF(Tabla134[[#This Row],[Item Weight (Nulos)]]="",VLOOKUP(Tabla134[[#This Row],[Item Identifier]],'Tabla para Nulos'!$A$3:$B$1563,2,FALSE),Tabla134[[#This Row],[Item Weight (Nulos)]])</f>
        <v>12.15</v>
      </c>
      <c r="O7635" s="11" t="str">
        <f>IF(Tabla134[[#This Row],[Item Visibility]]&lt;$U$15,"Poca visibilidad",IF(Tabla134[[#This Row],[Item Visibility]]&lt;$U$16,"Visibilidad media","Mayor visibilidad"))</f>
        <v>Mayor visibilidad</v>
      </c>
      <c r="P7635" s="11" t="str">
        <f>IF(Tabla134[[#This Row],[Rating]]&lt;2,"Muy Malo",IF(Tabla134[[#This Row],[Rating]]&lt;3,"Malo",IF(Tabla134[[#This Row],[Rating]]&lt;4,"Regular",IF(Tabla134[[#This Row],[Rating]]&lt;5,"Bueno","Excelente"))))</f>
        <v>Bueno</v>
      </c>
    </row>
    <row r="7636" spans="1:16" x14ac:dyDescent="0.2">
      <c r="A7636" s="7" t="s">
        <v>124</v>
      </c>
      <c r="B7636" s="7" t="s">
        <v>765</v>
      </c>
      <c r="C7636" s="7" t="s">
        <v>4</v>
      </c>
      <c r="D7636" s="8">
        <v>2011</v>
      </c>
      <c r="E7636" s="7" t="s">
        <v>703</v>
      </c>
      <c r="F7636" s="7" t="s">
        <v>2</v>
      </c>
      <c r="G7636" s="7" t="s">
        <v>1</v>
      </c>
      <c r="H7636" s="7" t="s">
        <v>1621</v>
      </c>
      <c r="I7636" s="9">
        <v>3.1549131000000001E-2</v>
      </c>
      <c r="J7636" s="10">
        <v>99.038399999999996</v>
      </c>
      <c r="K7636" s="11">
        <v>4</v>
      </c>
      <c r="L7636" s="11" t="str">
        <f>IF(Tabla134[[#This Row],[Item Weight]]&lt;$U$12,"Poco Peso",IF(Tabla134[[#This Row],[Item Weight]]&lt;$U$13,"Peso Medio","Peso Alto"))</f>
        <v>Peso Medio</v>
      </c>
      <c r="M7636" s="7">
        <v>12.5</v>
      </c>
      <c r="N7636" s="11">
        <f>IF(Tabla134[[#This Row],[Item Weight (Nulos)]]="",VLOOKUP(Tabla134[[#This Row],[Item Identifier]],'Tabla para Nulos'!$A$3:$B$1563,2,FALSE),Tabla134[[#This Row],[Item Weight (Nulos)]])</f>
        <v>12.5</v>
      </c>
      <c r="O7636" s="11" t="str">
        <f>IF(Tabla134[[#This Row],[Item Visibility]]&lt;$U$15,"Poca visibilidad",IF(Tabla134[[#This Row],[Item Visibility]]&lt;$U$16,"Visibilidad media","Mayor visibilidad"))</f>
        <v>Visibilidad media</v>
      </c>
      <c r="P7636" s="11" t="str">
        <f>IF(Tabla134[[#This Row],[Rating]]&lt;2,"Muy Malo",IF(Tabla134[[#This Row],[Rating]]&lt;3,"Malo",IF(Tabla134[[#This Row],[Rating]]&lt;4,"Regular",IF(Tabla134[[#This Row],[Rating]]&lt;5,"Bueno","Excelente"))))</f>
        <v>Bueno</v>
      </c>
    </row>
    <row r="7637" spans="1:16" x14ac:dyDescent="0.2">
      <c r="A7637" s="7" t="s">
        <v>124</v>
      </c>
      <c r="B7637" s="7" t="s">
        <v>764</v>
      </c>
      <c r="C7637" s="7" t="s">
        <v>4</v>
      </c>
      <c r="D7637" s="8">
        <v>2011</v>
      </c>
      <c r="E7637" s="7" t="s">
        <v>703</v>
      </c>
      <c r="F7637" s="7" t="s">
        <v>2</v>
      </c>
      <c r="G7637" s="7" t="s">
        <v>1</v>
      </c>
      <c r="H7637" s="7" t="s">
        <v>1621</v>
      </c>
      <c r="I7637" s="9">
        <v>0</v>
      </c>
      <c r="J7637" s="10">
        <v>65.316800000000001</v>
      </c>
      <c r="K7637" s="11">
        <v>4</v>
      </c>
      <c r="L7637" s="11" t="str">
        <f>IF(Tabla134[[#This Row],[Item Weight]]&lt;$U$12,"Poco Peso",IF(Tabla134[[#This Row],[Item Weight]]&lt;$U$13,"Peso Medio","Peso Alto"))</f>
        <v>Peso Alto</v>
      </c>
      <c r="M7637" s="7">
        <v>19.350000000000001</v>
      </c>
      <c r="N7637" s="11">
        <f>IF(Tabla134[[#This Row],[Item Weight (Nulos)]]="",VLOOKUP(Tabla134[[#This Row],[Item Identifier]],'Tabla para Nulos'!$A$3:$B$1563,2,FALSE),Tabla134[[#This Row],[Item Weight (Nulos)]])</f>
        <v>19.350000000000001</v>
      </c>
      <c r="O7637" s="11" t="str">
        <f>IF(Tabla134[[#This Row],[Item Visibility]]&lt;$U$15,"Poca visibilidad",IF(Tabla134[[#This Row],[Item Visibility]]&lt;$U$16,"Visibilidad media","Mayor visibilidad"))</f>
        <v>Poca visibilidad</v>
      </c>
      <c r="P7637" s="11" t="str">
        <f>IF(Tabla134[[#This Row],[Rating]]&lt;2,"Muy Malo",IF(Tabla134[[#This Row],[Rating]]&lt;3,"Malo",IF(Tabla134[[#This Row],[Rating]]&lt;4,"Regular",IF(Tabla134[[#This Row],[Rating]]&lt;5,"Bueno","Excelente"))))</f>
        <v>Bueno</v>
      </c>
    </row>
    <row r="7638" spans="1:16" x14ac:dyDescent="0.2">
      <c r="A7638" s="7" t="s">
        <v>124</v>
      </c>
      <c r="B7638" s="7" t="s">
        <v>211</v>
      </c>
      <c r="C7638" s="7" t="s">
        <v>4</v>
      </c>
      <c r="D7638" s="8">
        <v>2011</v>
      </c>
      <c r="E7638" s="7" t="s">
        <v>703</v>
      </c>
      <c r="F7638" s="7" t="s">
        <v>2</v>
      </c>
      <c r="G7638" s="7" t="s">
        <v>1</v>
      </c>
      <c r="H7638" s="7" t="s">
        <v>1621</v>
      </c>
      <c r="I7638" s="9">
        <v>4.2324555999999999E-2</v>
      </c>
      <c r="J7638" s="10">
        <v>150.9024</v>
      </c>
      <c r="K7638" s="11">
        <v>4</v>
      </c>
      <c r="L7638" s="11" t="str">
        <f>IF(Tabla134[[#This Row],[Item Weight]]&lt;$U$12,"Poco Peso",IF(Tabla134[[#This Row],[Item Weight]]&lt;$U$13,"Peso Medio","Peso Alto"))</f>
        <v>Peso Alto</v>
      </c>
      <c r="M7638" s="7">
        <v>19.600000000000001</v>
      </c>
      <c r="N7638" s="11">
        <f>IF(Tabla134[[#This Row],[Item Weight (Nulos)]]="",VLOOKUP(Tabla134[[#This Row],[Item Identifier]],'Tabla para Nulos'!$A$3:$B$1563,2,FALSE),Tabla134[[#This Row],[Item Weight (Nulos)]])</f>
        <v>19.600000000000001</v>
      </c>
      <c r="O7638" s="11" t="str">
        <f>IF(Tabla134[[#This Row],[Item Visibility]]&lt;$U$15,"Poca visibilidad",IF(Tabla134[[#This Row],[Item Visibility]]&lt;$U$16,"Visibilidad media","Mayor visibilidad"))</f>
        <v>Visibilidad media</v>
      </c>
      <c r="P7638" s="11" t="str">
        <f>IF(Tabla134[[#This Row],[Rating]]&lt;2,"Muy Malo",IF(Tabla134[[#This Row],[Rating]]&lt;3,"Malo",IF(Tabla134[[#This Row],[Rating]]&lt;4,"Regular",IF(Tabla134[[#This Row],[Rating]]&lt;5,"Bueno","Excelente"))))</f>
        <v>Bueno</v>
      </c>
    </row>
    <row r="7639" spans="1:16" x14ac:dyDescent="0.2">
      <c r="A7639" s="7" t="s">
        <v>124</v>
      </c>
      <c r="B7639" s="7" t="s">
        <v>185</v>
      </c>
      <c r="C7639" s="7" t="s">
        <v>171</v>
      </c>
      <c r="D7639" s="8">
        <v>2011</v>
      </c>
      <c r="E7639" s="7" t="s">
        <v>703</v>
      </c>
      <c r="F7639" s="7" t="s">
        <v>2</v>
      </c>
      <c r="G7639" s="7" t="s">
        <v>1</v>
      </c>
      <c r="H7639" s="7" t="s">
        <v>1621</v>
      </c>
      <c r="I7639" s="9">
        <v>4.5308629000000003E-2</v>
      </c>
      <c r="J7639" s="10">
        <v>173.1396</v>
      </c>
      <c r="K7639" s="11">
        <v>4</v>
      </c>
      <c r="L7639" s="11" t="str">
        <f>IF(Tabla134[[#This Row],[Item Weight]]&lt;$U$12,"Poco Peso",IF(Tabla134[[#This Row],[Item Weight]]&lt;$U$13,"Peso Medio","Peso Alto"))</f>
        <v>Poco Peso</v>
      </c>
      <c r="M7639" s="7">
        <v>6.6349999999999998</v>
      </c>
      <c r="N7639" s="11">
        <f>IF(Tabla134[[#This Row],[Item Weight (Nulos)]]="",VLOOKUP(Tabla134[[#This Row],[Item Identifier]],'Tabla para Nulos'!$A$3:$B$1563,2,FALSE),Tabla134[[#This Row],[Item Weight (Nulos)]])</f>
        <v>6.6349999999999998</v>
      </c>
      <c r="O7639" s="11" t="str">
        <f>IF(Tabla134[[#This Row],[Item Visibility]]&lt;$U$15,"Poca visibilidad",IF(Tabla134[[#This Row],[Item Visibility]]&lt;$U$16,"Visibilidad media","Mayor visibilidad"))</f>
        <v>Visibilidad media</v>
      </c>
      <c r="P7639" s="11" t="str">
        <f>IF(Tabla134[[#This Row],[Rating]]&lt;2,"Muy Malo",IF(Tabla134[[#This Row],[Rating]]&lt;3,"Malo",IF(Tabla134[[#This Row],[Rating]]&lt;4,"Regular",IF(Tabla134[[#This Row],[Rating]]&lt;5,"Bueno","Excelente"))))</f>
        <v>Bueno</v>
      </c>
    </row>
    <row r="7640" spans="1:16" x14ac:dyDescent="0.2">
      <c r="A7640" s="7" t="s">
        <v>124</v>
      </c>
      <c r="B7640" s="7" t="s">
        <v>193</v>
      </c>
      <c r="C7640" s="7" t="s">
        <v>171</v>
      </c>
      <c r="D7640" s="8">
        <v>2011</v>
      </c>
      <c r="E7640" s="7" t="s">
        <v>703</v>
      </c>
      <c r="F7640" s="7" t="s">
        <v>2</v>
      </c>
      <c r="G7640" s="7" t="s">
        <v>1</v>
      </c>
      <c r="H7640" s="7" t="s">
        <v>1621</v>
      </c>
      <c r="I7640" s="9">
        <v>0.309390255</v>
      </c>
      <c r="J7640" s="10">
        <v>33.221600000000002</v>
      </c>
      <c r="K7640" s="11">
        <v>4</v>
      </c>
      <c r="L7640" s="11" t="str">
        <f>IF(Tabla134[[#This Row],[Item Weight]]&lt;$U$12,"Poco Peso",IF(Tabla134[[#This Row],[Item Weight]]&lt;$U$13,"Peso Medio","Peso Alto"))</f>
        <v>Poco Peso</v>
      </c>
      <c r="M7640" s="7">
        <v>7.67</v>
      </c>
      <c r="N7640" s="11">
        <f>IF(Tabla134[[#This Row],[Item Weight (Nulos)]]="",VLOOKUP(Tabla134[[#This Row],[Item Identifier]],'Tabla para Nulos'!$A$3:$B$1563,2,FALSE),Tabla134[[#This Row],[Item Weight (Nulos)]])</f>
        <v>7.67</v>
      </c>
      <c r="O7640" s="11" t="str">
        <f>IF(Tabla134[[#This Row],[Item Visibility]]&lt;$U$15,"Poca visibilidad",IF(Tabla134[[#This Row],[Item Visibility]]&lt;$U$16,"Visibilidad media","Mayor visibilidad"))</f>
        <v>Mayor visibilidad</v>
      </c>
      <c r="P7640" s="11" t="str">
        <f>IF(Tabla134[[#This Row],[Rating]]&lt;2,"Muy Malo",IF(Tabla134[[#This Row],[Rating]]&lt;3,"Malo",IF(Tabla134[[#This Row],[Rating]]&lt;4,"Regular",IF(Tabla134[[#This Row],[Rating]]&lt;5,"Bueno","Excelente"))))</f>
        <v>Bueno</v>
      </c>
    </row>
    <row r="7641" spans="1:16" x14ac:dyDescent="0.2">
      <c r="A7641" s="7" t="s">
        <v>124</v>
      </c>
      <c r="B7641" s="7" t="s">
        <v>627</v>
      </c>
      <c r="C7641" s="7" t="s">
        <v>171</v>
      </c>
      <c r="D7641" s="8">
        <v>2011</v>
      </c>
      <c r="E7641" s="7" t="s">
        <v>703</v>
      </c>
      <c r="F7641" s="7" t="s">
        <v>2</v>
      </c>
      <c r="G7641" s="7" t="s">
        <v>1</v>
      </c>
      <c r="H7641" s="7" t="s">
        <v>1621</v>
      </c>
      <c r="I7641" s="9">
        <v>2.6814124000000002E-2</v>
      </c>
      <c r="J7641" s="10">
        <v>103.79640000000001</v>
      </c>
      <c r="K7641" s="11">
        <v>4</v>
      </c>
      <c r="L7641" s="11" t="str">
        <f>IF(Tabla134[[#This Row],[Item Weight]]&lt;$U$12,"Poco Peso",IF(Tabla134[[#This Row],[Item Weight]]&lt;$U$13,"Peso Medio","Peso Alto"))</f>
        <v>Peso Medio</v>
      </c>
      <c r="M7641" s="7">
        <v>8.85</v>
      </c>
      <c r="N7641" s="11">
        <f>IF(Tabla134[[#This Row],[Item Weight (Nulos)]]="",VLOOKUP(Tabla134[[#This Row],[Item Identifier]],'Tabla para Nulos'!$A$3:$B$1563,2,FALSE),Tabla134[[#This Row],[Item Weight (Nulos)]])</f>
        <v>8.85</v>
      </c>
      <c r="O7641" s="11" t="str">
        <f>IF(Tabla134[[#This Row],[Item Visibility]]&lt;$U$15,"Poca visibilidad",IF(Tabla134[[#This Row],[Item Visibility]]&lt;$U$16,"Visibilidad media","Mayor visibilidad"))</f>
        <v>Poca visibilidad</v>
      </c>
      <c r="P7641" s="11" t="str">
        <f>IF(Tabla134[[#This Row],[Rating]]&lt;2,"Muy Malo",IF(Tabla134[[#This Row],[Rating]]&lt;3,"Malo",IF(Tabla134[[#This Row],[Rating]]&lt;4,"Regular",IF(Tabla134[[#This Row],[Rating]]&lt;5,"Bueno","Excelente"))))</f>
        <v>Bueno</v>
      </c>
    </row>
    <row r="7642" spans="1:16" x14ac:dyDescent="0.2">
      <c r="A7642" s="7" t="s">
        <v>124</v>
      </c>
      <c r="B7642" s="7" t="s">
        <v>763</v>
      </c>
      <c r="C7642" s="7" t="s">
        <v>171</v>
      </c>
      <c r="D7642" s="8">
        <v>2011</v>
      </c>
      <c r="E7642" s="7" t="s">
        <v>703</v>
      </c>
      <c r="F7642" s="7" t="s">
        <v>2</v>
      </c>
      <c r="G7642" s="7" t="s">
        <v>1</v>
      </c>
      <c r="H7642" s="7" t="s">
        <v>1621</v>
      </c>
      <c r="I7642" s="9">
        <v>4.9617765000000001E-2</v>
      </c>
      <c r="J7642" s="10">
        <v>44.208599999999997</v>
      </c>
      <c r="K7642" s="11">
        <v>4</v>
      </c>
      <c r="L7642" s="11" t="str">
        <f>IF(Tabla134[[#This Row],[Item Weight]]&lt;$U$12,"Poco Peso",IF(Tabla134[[#This Row],[Item Weight]]&lt;$U$13,"Peso Medio","Peso Alto"))</f>
        <v>Peso Medio</v>
      </c>
      <c r="M7642" s="7">
        <v>9.6</v>
      </c>
      <c r="N7642" s="11">
        <f>IF(Tabla134[[#This Row],[Item Weight (Nulos)]]="",VLOOKUP(Tabla134[[#This Row],[Item Identifier]],'Tabla para Nulos'!$A$3:$B$1563,2,FALSE),Tabla134[[#This Row],[Item Weight (Nulos)]])</f>
        <v>9.6</v>
      </c>
      <c r="O7642" s="11" t="str">
        <f>IF(Tabla134[[#This Row],[Item Visibility]]&lt;$U$15,"Poca visibilidad",IF(Tabla134[[#This Row],[Item Visibility]]&lt;$U$16,"Visibilidad media","Mayor visibilidad"))</f>
        <v>Visibilidad media</v>
      </c>
      <c r="P7642" s="11" t="str">
        <f>IF(Tabla134[[#This Row],[Rating]]&lt;2,"Muy Malo",IF(Tabla134[[#This Row],[Rating]]&lt;3,"Malo",IF(Tabla134[[#This Row],[Rating]]&lt;4,"Regular",IF(Tabla134[[#This Row],[Rating]]&lt;5,"Bueno","Excelente"))))</f>
        <v>Bueno</v>
      </c>
    </row>
    <row r="7643" spans="1:16" x14ac:dyDescent="0.2">
      <c r="A7643" s="7" t="s">
        <v>124</v>
      </c>
      <c r="B7643" s="7" t="s">
        <v>762</v>
      </c>
      <c r="C7643" s="7" t="s">
        <v>171</v>
      </c>
      <c r="D7643" s="8">
        <v>2011</v>
      </c>
      <c r="E7643" s="7" t="s">
        <v>703</v>
      </c>
      <c r="F7643" s="7" t="s">
        <v>2</v>
      </c>
      <c r="G7643" s="7" t="s">
        <v>1</v>
      </c>
      <c r="H7643" s="7" t="s">
        <v>1621</v>
      </c>
      <c r="I7643" s="9">
        <v>0.12163321000000001</v>
      </c>
      <c r="J7643" s="10">
        <v>161.69200000000001</v>
      </c>
      <c r="K7643" s="11">
        <v>4</v>
      </c>
      <c r="L7643" s="11" t="str">
        <f>IF(Tabla134[[#This Row],[Item Weight]]&lt;$U$12,"Poco Peso",IF(Tabla134[[#This Row],[Item Weight]]&lt;$U$13,"Peso Medio","Peso Alto"))</f>
        <v>Peso Medio</v>
      </c>
      <c r="M7643" s="7">
        <v>13.5</v>
      </c>
      <c r="N7643" s="11">
        <f>IF(Tabla134[[#This Row],[Item Weight (Nulos)]]="",VLOOKUP(Tabla134[[#This Row],[Item Identifier]],'Tabla para Nulos'!$A$3:$B$1563,2,FALSE),Tabla134[[#This Row],[Item Weight (Nulos)]])</f>
        <v>13.5</v>
      </c>
      <c r="O7643" s="11" t="str">
        <f>IF(Tabla134[[#This Row],[Item Visibility]]&lt;$U$15,"Poca visibilidad",IF(Tabla134[[#This Row],[Item Visibility]]&lt;$U$16,"Visibilidad media","Mayor visibilidad"))</f>
        <v>Mayor visibilidad</v>
      </c>
      <c r="P7643" s="11" t="str">
        <f>IF(Tabla134[[#This Row],[Rating]]&lt;2,"Muy Malo",IF(Tabla134[[#This Row],[Rating]]&lt;3,"Malo",IF(Tabla134[[#This Row],[Rating]]&lt;4,"Regular",IF(Tabla134[[#This Row],[Rating]]&lt;5,"Bueno","Excelente"))))</f>
        <v>Bueno</v>
      </c>
    </row>
    <row r="7644" spans="1:16" x14ac:dyDescent="0.2">
      <c r="A7644" s="7" t="s">
        <v>124</v>
      </c>
      <c r="B7644" s="7" t="s">
        <v>437</v>
      </c>
      <c r="C7644" s="7" t="s">
        <v>171</v>
      </c>
      <c r="D7644" s="8">
        <v>2011</v>
      </c>
      <c r="E7644" s="7" t="s">
        <v>703</v>
      </c>
      <c r="F7644" s="7" t="s">
        <v>2</v>
      </c>
      <c r="G7644" s="7" t="s">
        <v>1</v>
      </c>
      <c r="H7644" s="7" t="s">
        <v>1621</v>
      </c>
      <c r="I7644" s="9">
        <v>1.4719325E-2</v>
      </c>
      <c r="J7644" s="10">
        <v>196.911</v>
      </c>
      <c r="K7644" s="11">
        <v>4</v>
      </c>
      <c r="L7644" s="11" t="str">
        <f>IF(Tabla134[[#This Row],[Item Weight]]&lt;$U$12,"Poco Peso",IF(Tabla134[[#This Row],[Item Weight]]&lt;$U$13,"Peso Medio","Peso Alto"))</f>
        <v>Peso Medio</v>
      </c>
      <c r="M7644" s="7">
        <v>14.15</v>
      </c>
      <c r="N7644" s="11">
        <f>IF(Tabla134[[#This Row],[Item Weight (Nulos)]]="",VLOOKUP(Tabla134[[#This Row],[Item Identifier]],'Tabla para Nulos'!$A$3:$B$1563,2,FALSE),Tabla134[[#This Row],[Item Weight (Nulos)]])</f>
        <v>14.15</v>
      </c>
      <c r="O7644" s="11" t="str">
        <f>IF(Tabla134[[#This Row],[Item Visibility]]&lt;$U$15,"Poca visibilidad",IF(Tabla134[[#This Row],[Item Visibility]]&lt;$U$16,"Visibilidad media","Mayor visibilidad"))</f>
        <v>Poca visibilidad</v>
      </c>
      <c r="P7644" s="11" t="str">
        <f>IF(Tabla134[[#This Row],[Rating]]&lt;2,"Muy Malo",IF(Tabla134[[#This Row],[Rating]]&lt;3,"Malo",IF(Tabla134[[#This Row],[Rating]]&lt;4,"Regular",IF(Tabla134[[#This Row],[Rating]]&lt;5,"Bueno","Excelente"))))</f>
        <v>Bueno</v>
      </c>
    </row>
    <row r="7645" spans="1:16" x14ac:dyDescent="0.2">
      <c r="A7645" s="7" t="s">
        <v>124</v>
      </c>
      <c r="B7645" s="7" t="s">
        <v>761</v>
      </c>
      <c r="C7645" s="7" t="s">
        <v>171</v>
      </c>
      <c r="D7645" s="8">
        <v>2011</v>
      </c>
      <c r="E7645" s="7" t="s">
        <v>703</v>
      </c>
      <c r="F7645" s="7" t="s">
        <v>2</v>
      </c>
      <c r="G7645" s="7" t="s">
        <v>1</v>
      </c>
      <c r="H7645" s="7" t="s">
        <v>1621</v>
      </c>
      <c r="I7645" s="9">
        <v>0.12062477100000001</v>
      </c>
      <c r="J7645" s="10">
        <v>261.75940000000003</v>
      </c>
      <c r="K7645" s="11">
        <v>4</v>
      </c>
      <c r="L7645" s="11" t="str">
        <f>IF(Tabla134[[#This Row],[Item Weight]]&lt;$U$12,"Poco Peso",IF(Tabla134[[#This Row],[Item Weight]]&lt;$U$13,"Peso Medio","Peso Alto"))</f>
        <v>Peso Medio</v>
      </c>
      <c r="M7645" s="7">
        <v>14.65</v>
      </c>
      <c r="N7645" s="11">
        <f>IF(Tabla134[[#This Row],[Item Weight (Nulos)]]="",VLOOKUP(Tabla134[[#This Row],[Item Identifier]],'Tabla para Nulos'!$A$3:$B$1563,2,FALSE),Tabla134[[#This Row],[Item Weight (Nulos)]])</f>
        <v>14.65</v>
      </c>
      <c r="O7645" s="11" t="str">
        <f>IF(Tabla134[[#This Row],[Item Visibility]]&lt;$U$15,"Poca visibilidad",IF(Tabla134[[#This Row],[Item Visibility]]&lt;$U$16,"Visibilidad media","Mayor visibilidad"))</f>
        <v>Mayor visibilidad</v>
      </c>
      <c r="P7645" s="11" t="str">
        <f>IF(Tabla134[[#This Row],[Rating]]&lt;2,"Muy Malo",IF(Tabla134[[#This Row],[Rating]]&lt;3,"Malo",IF(Tabla134[[#This Row],[Rating]]&lt;4,"Regular",IF(Tabla134[[#This Row],[Rating]]&lt;5,"Bueno","Excelente"))))</f>
        <v>Bueno</v>
      </c>
    </row>
    <row r="7646" spans="1:16" x14ac:dyDescent="0.2">
      <c r="A7646" s="7" t="s">
        <v>124</v>
      </c>
      <c r="B7646" s="7" t="s">
        <v>760</v>
      </c>
      <c r="C7646" s="7" t="s">
        <v>171</v>
      </c>
      <c r="D7646" s="8">
        <v>2011</v>
      </c>
      <c r="E7646" s="7" t="s">
        <v>703</v>
      </c>
      <c r="F7646" s="7" t="s">
        <v>2</v>
      </c>
      <c r="G7646" s="7" t="s">
        <v>1</v>
      </c>
      <c r="H7646" s="7" t="s">
        <v>1621</v>
      </c>
      <c r="I7646" s="9">
        <v>2.8443139999999999E-2</v>
      </c>
      <c r="J7646" s="10">
        <v>98.141000000000005</v>
      </c>
      <c r="K7646" s="11">
        <v>4</v>
      </c>
      <c r="L7646" s="11" t="str">
        <f>IF(Tabla134[[#This Row],[Item Weight]]&lt;$U$12,"Poco Peso",IF(Tabla134[[#This Row],[Item Weight]]&lt;$U$13,"Peso Medio","Peso Alto"))</f>
        <v>Peso Medio</v>
      </c>
      <c r="M7646" s="7">
        <v>16.350000000000001</v>
      </c>
      <c r="N7646" s="11">
        <f>IF(Tabla134[[#This Row],[Item Weight (Nulos)]]="",VLOOKUP(Tabla134[[#This Row],[Item Identifier]],'Tabla para Nulos'!$A$3:$B$1563,2,FALSE),Tabla134[[#This Row],[Item Weight (Nulos)]])</f>
        <v>16.350000000000001</v>
      </c>
      <c r="O7646" s="11" t="str">
        <f>IF(Tabla134[[#This Row],[Item Visibility]]&lt;$U$15,"Poca visibilidad",IF(Tabla134[[#This Row],[Item Visibility]]&lt;$U$16,"Visibilidad media","Mayor visibilidad"))</f>
        <v>Visibilidad media</v>
      </c>
      <c r="P7646" s="11" t="str">
        <f>IF(Tabla134[[#This Row],[Rating]]&lt;2,"Muy Malo",IF(Tabla134[[#This Row],[Rating]]&lt;3,"Malo",IF(Tabla134[[#This Row],[Rating]]&lt;4,"Regular",IF(Tabla134[[#This Row],[Rating]]&lt;5,"Bueno","Excelente"))))</f>
        <v>Bueno</v>
      </c>
    </row>
    <row r="7647" spans="1:16" x14ac:dyDescent="0.2">
      <c r="A7647" s="7" t="s">
        <v>124</v>
      </c>
      <c r="B7647" s="7" t="s">
        <v>759</v>
      </c>
      <c r="C7647" s="7" t="s">
        <v>171</v>
      </c>
      <c r="D7647" s="8">
        <v>2011</v>
      </c>
      <c r="E7647" s="7" t="s">
        <v>703</v>
      </c>
      <c r="F7647" s="7" t="s">
        <v>2</v>
      </c>
      <c r="G7647" s="7" t="s">
        <v>1</v>
      </c>
      <c r="H7647" s="7" t="s">
        <v>1621</v>
      </c>
      <c r="I7647" s="9">
        <v>2.0993364E-2</v>
      </c>
      <c r="J7647" s="10">
        <v>166.84739999999999</v>
      </c>
      <c r="K7647" s="11">
        <v>4</v>
      </c>
      <c r="L7647" s="11" t="str">
        <f>IF(Tabla134[[#This Row],[Item Weight]]&lt;$U$12,"Poco Peso",IF(Tabla134[[#This Row],[Item Weight]]&lt;$U$13,"Peso Medio","Peso Alto"))</f>
        <v>Peso Alto</v>
      </c>
      <c r="M7647" s="7">
        <v>17.7</v>
      </c>
      <c r="N7647" s="11">
        <f>IF(Tabla134[[#This Row],[Item Weight (Nulos)]]="",VLOOKUP(Tabla134[[#This Row],[Item Identifier]],'Tabla para Nulos'!$A$3:$B$1563,2,FALSE),Tabla134[[#This Row],[Item Weight (Nulos)]])</f>
        <v>17.7</v>
      </c>
      <c r="O7647" s="11" t="str">
        <f>IF(Tabla134[[#This Row],[Item Visibility]]&lt;$U$15,"Poca visibilidad",IF(Tabla134[[#This Row],[Item Visibility]]&lt;$U$16,"Visibilidad media","Mayor visibilidad"))</f>
        <v>Poca visibilidad</v>
      </c>
      <c r="P7647" s="11" t="str">
        <f>IF(Tabla134[[#This Row],[Rating]]&lt;2,"Muy Malo",IF(Tabla134[[#This Row],[Rating]]&lt;3,"Malo",IF(Tabla134[[#This Row],[Rating]]&lt;4,"Regular",IF(Tabla134[[#This Row],[Rating]]&lt;5,"Bueno","Excelente"))))</f>
        <v>Bueno</v>
      </c>
    </row>
    <row r="7648" spans="1:16" x14ac:dyDescent="0.2">
      <c r="A7648" s="7" t="s">
        <v>124</v>
      </c>
      <c r="B7648" s="7" t="s">
        <v>758</v>
      </c>
      <c r="C7648" s="7" t="s">
        <v>171</v>
      </c>
      <c r="D7648" s="8">
        <v>2011</v>
      </c>
      <c r="E7648" s="7" t="s">
        <v>703</v>
      </c>
      <c r="F7648" s="7" t="s">
        <v>2</v>
      </c>
      <c r="G7648" s="7" t="s">
        <v>1</v>
      </c>
      <c r="H7648" s="7" t="s">
        <v>1621</v>
      </c>
      <c r="I7648" s="9">
        <v>7.9299473999999995E-2</v>
      </c>
      <c r="J7648" s="10">
        <v>170.54220000000001</v>
      </c>
      <c r="K7648" s="11">
        <v>4</v>
      </c>
      <c r="L7648" s="11" t="str">
        <f>IF(Tabla134[[#This Row],[Item Weight]]&lt;$U$12,"Poco Peso",IF(Tabla134[[#This Row],[Item Weight]]&lt;$U$13,"Peso Medio","Peso Alto"))</f>
        <v>Peso Alto</v>
      </c>
      <c r="M7648" s="7">
        <v>18</v>
      </c>
      <c r="N7648" s="11">
        <f>IF(Tabla134[[#This Row],[Item Weight (Nulos)]]="",VLOOKUP(Tabla134[[#This Row],[Item Identifier]],'Tabla para Nulos'!$A$3:$B$1563,2,FALSE),Tabla134[[#This Row],[Item Weight (Nulos)]])</f>
        <v>18</v>
      </c>
      <c r="O7648" s="11" t="str">
        <f>IF(Tabla134[[#This Row],[Item Visibility]]&lt;$U$15,"Poca visibilidad",IF(Tabla134[[#This Row],[Item Visibility]]&lt;$U$16,"Visibilidad media","Mayor visibilidad"))</f>
        <v>Visibilidad media</v>
      </c>
      <c r="P7648" s="11" t="str">
        <f>IF(Tabla134[[#This Row],[Rating]]&lt;2,"Muy Malo",IF(Tabla134[[#This Row],[Rating]]&lt;3,"Malo",IF(Tabla134[[#This Row],[Rating]]&lt;4,"Regular",IF(Tabla134[[#This Row],[Rating]]&lt;5,"Bueno","Excelente"))))</f>
        <v>Bueno</v>
      </c>
    </row>
    <row r="7649" spans="1:16" x14ac:dyDescent="0.2">
      <c r="A7649" s="7" t="s">
        <v>124</v>
      </c>
      <c r="B7649" s="7" t="s">
        <v>175</v>
      </c>
      <c r="C7649" s="7" t="s">
        <v>171</v>
      </c>
      <c r="D7649" s="8">
        <v>2011</v>
      </c>
      <c r="E7649" s="7" t="s">
        <v>703</v>
      </c>
      <c r="F7649" s="7" t="s">
        <v>2</v>
      </c>
      <c r="G7649" s="7" t="s">
        <v>1</v>
      </c>
      <c r="H7649" s="7" t="s">
        <v>1621</v>
      </c>
      <c r="I7649" s="9">
        <v>9.7865088000000003E-2</v>
      </c>
      <c r="J7649" s="10">
        <v>221.84559999999999</v>
      </c>
      <c r="K7649" s="11">
        <v>4</v>
      </c>
      <c r="L7649" s="11" t="str">
        <f>IF(Tabla134[[#This Row],[Item Weight]]&lt;$U$12,"Poco Peso",IF(Tabla134[[#This Row],[Item Weight]]&lt;$U$13,"Peso Medio","Peso Alto"))</f>
        <v>Peso Alto</v>
      </c>
      <c r="M7649" s="7">
        <v>18.2</v>
      </c>
      <c r="N7649" s="11">
        <f>IF(Tabla134[[#This Row],[Item Weight (Nulos)]]="",VLOOKUP(Tabla134[[#This Row],[Item Identifier]],'Tabla para Nulos'!$A$3:$B$1563,2,FALSE),Tabla134[[#This Row],[Item Weight (Nulos)]])</f>
        <v>18.2</v>
      </c>
      <c r="O7649" s="11" t="str">
        <f>IF(Tabla134[[#This Row],[Item Visibility]]&lt;$U$15,"Poca visibilidad",IF(Tabla134[[#This Row],[Item Visibility]]&lt;$U$16,"Visibilidad media","Mayor visibilidad"))</f>
        <v>Mayor visibilidad</v>
      </c>
      <c r="P7649" s="11" t="str">
        <f>IF(Tabla134[[#This Row],[Rating]]&lt;2,"Muy Malo",IF(Tabla134[[#This Row],[Rating]]&lt;3,"Malo",IF(Tabla134[[#This Row],[Rating]]&lt;4,"Regular",IF(Tabla134[[#This Row],[Rating]]&lt;5,"Bueno","Excelente"))))</f>
        <v>Bueno</v>
      </c>
    </row>
    <row r="7650" spans="1:16" x14ac:dyDescent="0.2">
      <c r="A7650" s="7" t="s">
        <v>124</v>
      </c>
      <c r="B7650" s="7" t="s">
        <v>618</v>
      </c>
      <c r="C7650" s="7" t="s">
        <v>171</v>
      </c>
      <c r="D7650" s="8">
        <v>2011</v>
      </c>
      <c r="E7650" s="7" t="s">
        <v>703</v>
      </c>
      <c r="F7650" s="7" t="s">
        <v>2</v>
      </c>
      <c r="G7650" s="7" t="s">
        <v>1</v>
      </c>
      <c r="H7650" s="7" t="s">
        <v>1621</v>
      </c>
      <c r="I7650" s="9">
        <v>0.21647815300000001</v>
      </c>
      <c r="J7650" s="10">
        <v>190.18719999999999</v>
      </c>
      <c r="K7650" s="11">
        <v>4</v>
      </c>
      <c r="L7650" s="11" t="str">
        <f>IF(Tabla134[[#This Row],[Item Weight]]&lt;$U$12,"Poco Peso",IF(Tabla134[[#This Row],[Item Weight]]&lt;$U$13,"Peso Medio","Peso Alto"))</f>
        <v>Peso Alto</v>
      </c>
      <c r="M7650" s="7">
        <v>19</v>
      </c>
      <c r="N7650" s="11">
        <f>IF(Tabla134[[#This Row],[Item Weight (Nulos)]]="",VLOOKUP(Tabla134[[#This Row],[Item Identifier]],'Tabla para Nulos'!$A$3:$B$1563,2,FALSE),Tabla134[[#This Row],[Item Weight (Nulos)]])</f>
        <v>19</v>
      </c>
      <c r="O7650" s="11" t="str">
        <f>IF(Tabla134[[#This Row],[Item Visibility]]&lt;$U$15,"Poca visibilidad",IF(Tabla134[[#This Row],[Item Visibility]]&lt;$U$16,"Visibilidad media","Mayor visibilidad"))</f>
        <v>Mayor visibilidad</v>
      </c>
      <c r="P7650" s="11" t="str">
        <f>IF(Tabla134[[#This Row],[Rating]]&lt;2,"Muy Malo",IF(Tabla134[[#This Row],[Rating]]&lt;3,"Malo",IF(Tabla134[[#This Row],[Rating]]&lt;4,"Regular",IF(Tabla134[[#This Row],[Rating]]&lt;5,"Bueno","Excelente"))))</f>
        <v>Bueno</v>
      </c>
    </row>
    <row r="7651" spans="1:16" x14ac:dyDescent="0.2">
      <c r="A7651" s="7" t="s">
        <v>124</v>
      </c>
      <c r="B7651" s="7" t="s">
        <v>615</v>
      </c>
      <c r="C7651" s="7" t="s">
        <v>171</v>
      </c>
      <c r="D7651" s="8">
        <v>2011</v>
      </c>
      <c r="E7651" s="7" t="s">
        <v>703</v>
      </c>
      <c r="F7651" s="7" t="s">
        <v>2</v>
      </c>
      <c r="G7651" s="7" t="s">
        <v>528</v>
      </c>
      <c r="H7651" s="7" t="s">
        <v>1621</v>
      </c>
      <c r="I7651" s="9">
        <v>0.12426161400000001</v>
      </c>
      <c r="J7651" s="10">
        <v>93.646199999999993</v>
      </c>
      <c r="K7651" s="11">
        <v>4</v>
      </c>
      <c r="L7651" s="11" t="str">
        <f>IF(Tabla134[[#This Row],[Item Weight]]&lt;$U$12,"Poco Peso",IF(Tabla134[[#This Row],[Item Weight]]&lt;$U$13,"Peso Medio","Peso Alto"))</f>
        <v>Peso Alto</v>
      </c>
      <c r="M7651" s="7">
        <v>20.2</v>
      </c>
      <c r="N7651" s="11">
        <f>IF(Tabla134[[#This Row],[Item Weight (Nulos)]]="",VLOOKUP(Tabla134[[#This Row],[Item Identifier]],'Tabla para Nulos'!$A$3:$B$1563,2,FALSE),Tabla134[[#This Row],[Item Weight (Nulos)]])</f>
        <v>20.2</v>
      </c>
      <c r="O7651" s="11" t="str">
        <f>IF(Tabla134[[#This Row],[Item Visibility]]&lt;$U$15,"Poca visibilidad",IF(Tabla134[[#This Row],[Item Visibility]]&lt;$U$16,"Visibilidad media","Mayor visibilidad"))</f>
        <v>Mayor visibilidad</v>
      </c>
      <c r="P7651" s="11" t="str">
        <f>IF(Tabla134[[#This Row],[Rating]]&lt;2,"Muy Malo",IF(Tabla134[[#This Row],[Rating]]&lt;3,"Malo",IF(Tabla134[[#This Row],[Rating]]&lt;4,"Regular",IF(Tabla134[[#This Row],[Rating]]&lt;5,"Bueno","Excelente"))))</f>
        <v>Bueno</v>
      </c>
    </row>
    <row r="7652" spans="1:16" x14ac:dyDescent="0.2">
      <c r="A7652" s="7" t="s">
        <v>124</v>
      </c>
      <c r="B7652" s="7" t="s">
        <v>757</v>
      </c>
      <c r="C7652" s="7" t="s">
        <v>171</v>
      </c>
      <c r="D7652" s="8">
        <v>2011</v>
      </c>
      <c r="E7652" s="7" t="s">
        <v>703</v>
      </c>
      <c r="F7652" s="7" t="s">
        <v>2</v>
      </c>
      <c r="G7652" s="7" t="s">
        <v>528</v>
      </c>
      <c r="H7652" s="7" t="s">
        <v>1621</v>
      </c>
      <c r="I7652" s="9">
        <v>0.118827682</v>
      </c>
      <c r="J7652" s="10">
        <v>75.069599999999994</v>
      </c>
      <c r="K7652" s="11">
        <v>4</v>
      </c>
      <c r="L7652" s="11" t="str">
        <f>IF(Tabla134[[#This Row],[Item Weight]]&lt;$U$12,"Poco Peso",IF(Tabla134[[#This Row],[Item Weight]]&lt;$U$13,"Peso Medio","Peso Alto"))</f>
        <v>Peso Alto</v>
      </c>
      <c r="M7652" s="7">
        <v>20.6</v>
      </c>
      <c r="N7652" s="11">
        <f>IF(Tabla134[[#This Row],[Item Weight (Nulos)]]="",VLOOKUP(Tabla134[[#This Row],[Item Identifier]],'Tabla para Nulos'!$A$3:$B$1563,2,FALSE),Tabla134[[#This Row],[Item Weight (Nulos)]])</f>
        <v>20.6</v>
      </c>
      <c r="O7652" s="11" t="str">
        <f>IF(Tabla134[[#This Row],[Item Visibility]]&lt;$U$15,"Poca visibilidad",IF(Tabla134[[#This Row],[Item Visibility]]&lt;$U$16,"Visibilidad media","Mayor visibilidad"))</f>
        <v>Mayor visibilidad</v>
      </c>
      <c r="P7652" s="11" t="str">
        <f>IF(Tabla134[[#This Row],[Rating]]&lt;2,"Muy Malo",IF(Tabla134[[#This Row],[Rating]]&lt;3,"Malo",IF(Tabla134[[#This Row],[Rating]]&lt;4,"Regular",IF(Tabla134[[#This Row],[Rating]]&lt;5,"Bueno","Excelente"))))</f>
        <v>Bueno</v>
      </c>
    </row>
    <row r="7653" spans="1:16" x14ac:dyDescent="0.2">
      <c r="A7653" s="7" t="s">
        <v>124</v>
      </c>
      <c r="B7653" s="7" t="s">
        <v>170</v>
      </c>
      <c r="C7653" s="7" t="s">
        <v>47</v>
      </c>
      <c r="D7653" s="8">
        <v>2011</v>
      </c>
      <c r="E7653" s="7" t="s">
        <v>703</v>
      </c>
      <c r="F7653" s="7" t="s">
        <v>2</v>
      </c>
      <c r="G7653" s="7" t="s">
        <v>528</v>
      </c>
      <c r="H7653" s="7" t="s">
        <v>1621</v>
      </c>
      <c r="I7653" s="9">
        <v>2.414202E-2</v>
      </c>
      <c r="J7653" s="10">
        <v>117.41500000000001</v>
      </c>
      <c r="K7653" s="11">
        <v>4</v>
      </c>
      <c r="L7653" s="11" t="str">
        <f>IF(Tabla134[[#This Row],[Item Weight]]&lt;$U$12,"Poco Peso",IF(Tabla134[[#This Row],[Item Weight]]&lt;$U$13,"Peso Medio","Peso Alto"))</f>
        <v>Poco Peso</v>
      </c>
      <c r="M7653" s="7">
        <v>7.26</v>
      </c>
      <c r="N7653" s="11">
        <f>IF(Tabla134[[#This Row],[Item Weight (Nulos)]]="",VLOOKUP(Tabla134[[#This Row],[Item Identifier]],'Tabla para Nulos'!$A$3:$B$1563,2,FALSE),Tabla134[[#This Row],[Item Weight (Nulos)]])</f>
        <v>7.26</v>
      </c>
      <c r="O7653" s="11" t="str">
        <f>IF(Tabla134[[#This Row],[Item Visibility]]&lt;$U$15,"Poca visibilidad",IF(Tabla134[[#This Row],[Item Visibility]]&lt;$U$16,"Visibilidad media","Mayor visibilidad"))</f>
        <v>Poca visibilidad</v>
      </c>
      <c r="P7653" s="11" t="str">
        <f>IF(Tabla134[[#This Row],[Rating]]&lt;2,"Muy Malo",IF(Tabla134[[#This Row],[Rating]]&lt;3,"Malo",IF(Tabla134[[#This Row],[Rating]]&lt;4,"Regular",IF(Tabla134[[#This Row],[Rating]]&lt;5,"Bueno","Excelente"))))</f>
        <v>Bueno</v>
      </c>
    </row>
    <row r="7654" spans="1:16" x14ac:dyDescent="0.2">
      <c r="A7654" s="7" t="s">
        <v>124</v>
      </c>
      <c r="B7654" s="7" t="s">
        <v>756</v>
      </c>
      <c r="C7654" s="7" t="s">
        <v>47</v>
      </c>
      <c r="D7654" s="8">
        <v>2011</v>
      </c>
      <c r="E7654" s="7" t="s">
        <v>703</v>
      </c>
      <c r="F7654" s="7" t="s">
        <v>2</v>
      </c>
      <c r="G7654" s="7" t="s">
        <v>528</v>
      </c>
      <c r="H7654" s="7" t="s">
        <v>1621</v>
      </c>
      <c r="I7654" s="9">
        <v>0.16472456699999999</v>
      </c>
      <c r="J7654" s="10">
        <v>98.404200000000003</v>
      </c>
      <c r="K7654" s="11">
        <v>4</v>
      </c>
      <c r="L7654" s="11" t="str">
        <f>IF(Tabla134[[#This Row],[Item Weight]]&lt;$U$12,"Poco Peso",IF(Tabla134[[#This Row],[Item Weight]]&lt;$U$13,"Peso Medio","Peso Alto"))</f>
        <v>Peso Medio</v>
      </c>
      <c r="M7654" s="7">
        <v>10.8</v>
      </c>
      <c r="N7654" s="11">
        <f>IF(Tabla134[[#This Row],[Item Weight (Nulos)]]="",VLOOKUP(Tabla134[[#This Row],[Item Identifier]],'Tabla para Nulos'!$A$3:$B$1563,2,FALSE),Tabla134[[#This Row],[Item Weight (Nulos)]])</f>
        <v>10.8</v>
      </c>
      <c r="O7654" s="11" t="str">
        <f>IF(Tabla134[[#This Row],[Item Visibility]]&lt;$U$15,"Poca visibilidad",IF(Tabla134[[#This Row],[Item Visibility]]&lt;$U$16,"Visibilidad media","Mayor visibilidad"))</f>
        <v>Mayor visibilidad</v>
      </c>
      <c r="P7654" s="11" t="str">
        <f>IF(Tabla134[[#This Row],[Rating]]&lt;2,"Muy Malo",IF(Tabla134[[#This Row],[Rating]]&lt;3,"Malo",IF(Tabla134[[#This Row],[Rating]]&lt;4,"Regular",IF(Tabla134[[#This Row],[Rating]]&lt;5,"Bueno","Excelente"))))</f>
        <v>Bueno</v>
      </c>
    </row>
    <row r="7655" spans="1:16" x14ac:dyDescent="0.2">
      <c r="A7655" s="7" t="s">
        <v>124</v>
      </c>
      <c r="B7655" s="7" t="s">
        <v>168</v>
      </c>
      <c r="C7655" s="7" t="s">
        <v>47</v>
      </c>
      <c r="D7655" s="8">
        <v>2011</v>
      </c>
      <c r="E7655" s="7" t="s">
        <v>703</v>
      </c>
      <c r="F7655" s="7" t="s">
        <v>2</v>
      </c>
      <c r="G7655" s="7" t="s">
        <v>528</v>
      </c>
      <c r="H7655" s="7" t="s">
        <v>1621</v>
      </c>
      <c r="I7655" s="9">
        <v>0.116203156</v>
      </c>
      <c r="J7655" s="10">
        <v>53.532400000000003</v>
      </c>
      <c r="K7655" s="11">
        <v>4</v>
      </c>
      <c r="L7655" s="11" t="str">
        <f>IF(Tabla134[[#This Row],[Item Weight]]&lt;$U$12,"Poco Peso",IF(Tabla134[[#This Row],[Item Weight]]&lt;$U$13,"Peso Medio","Peso Alto"))</f>
        <v>Peso Medio</v>
      </c>
      <c r="M7655" s="7">
        <v>12.65</v>
      </c>
      <c r="N7655" s="11">
        <f>IF(Tabla134[[#This Row],[Item Weight (Nulos)]]="",VLOOKUP(Tabla134[[#This Row],[Item Identifier]],'Tabla para Nulos'!$A$3:$B$1563,2,FALSE),Tabla134[[#This Row],[Item Weight (Nulos)]])</f>
        <v>12.65</v>
      </c>
      <c r="O7655" s="11" t="str">
        <f>IF(Tabla134[[#This Row],[Item Visibility]]&lt;$U$15,"Poca visibilidad",IF(Tabla134[[#This Row],[Item Visibility]]&lt;$U$16,"Visibilidad media","Mayor visibilidad"))</f>
        <v>Mayor visibilidad</v>
      </c>
      <c r="P7655" s="11" t="str">
        <f>IF(Tabla134[[#This Row],[Rating]]&lt;2,"Muy Malo",IF(Tabla134[[#This Row],[Rating]]&lt;3,"Malo",IF(Tabla134[[#This Row],[Rating]]&lt;4,"Regular",IF(Tabla134[[#This Row],[Rating]]&lt;5,"Bueno","Excelente"))))</f>
        <v>Bueno</v>
      </c>
    </row>
    <row r="7656" spans="1:16" x14ac:dyDescent="0.2">
      <c r="A7656" s="7" t="s">
        <v>124</v>
      </c>
      <c r="B7656" s="7" t="s">
        <v>609</v>
      </c>
      <c r="C7656" s="7" t="s">
        <v>47</v>
      </c>
      <c r="D7656" s="8">
        <v>2011</v>
      </c>
      <c r="E7656" s="7" t="s">
        <v>703</v>
      </c>
      <c r="F7656" s="7" t="s">
        <v>2</v>
      </c>
      <c r="G7656" s="7" t="s">
        <v>528</v>
      </c>
      <c r="H7656" s="7" t="s">
        <v>1621</v>
      </c>
      <c r="I7656" s="9">
        <v>8.7604871000000001E-2</v>
      </c>
      <c r="J7656" s="10">
        <v>242.25120000000001</v>
      </c>
      <c r="K7656" s="11">
        <v>4</v>
      </c>
      <c r="L7656" s="11" t="str">
        <f>IF(Tabla134[[#This Row],[Item Weight]]&lt;$U$12,"Poco Peso",IF(Tabla134[[#This Row],[Item Weight]]&lt;$U$13,"Peso Medio","Peso Alto"))</f>
        <v>Peso Medio</v>
      </c>
      <c r="M7656" s="7">
        <v>15.1</v>
      </c>
      <c r="N7656" s="11">
        <f>IF(Tabla134[[#This Row],[Item Weight (Nulos)]]="",VLOOKUP(Tabla134[[#This Row],[Item Identifier]],'Tabla para Nulos'!$A$3:$B$1563,2,FALSE),Tabla134[[#This Row],[Item Weight (Nulos)]])</f>
        <v>15.1</v>
      </c>
      <c r="O7656" s="11" t="str">
        <f>IF(Tabla134[[#This Row],[Item Visibility]]&lt;$U$15,"Poca visibilidad",IF(Tabla134[[#This Row],[Item Visibility]]&lt;$U$16,"Visibilidad media","Mayor visibilidad"))</f>
        <v>Visibilidad media</v>
      </c>
      <c r="P7656" s="11" t="str">
        <f>IF(Tabla134[[#This Row],[Rating]]&lt;2,"Muy Malo",IF(Tabla134[[#This Row],[Rating]]&lt;3,"Malo",IF(Tabla134[[#This Row],[Rating]]&lt;4,"Regular",IF(Tabla134[[#This Row],[Rating]]&lt;5,"Bueno","Excelente"))))</f>
        <v>Bueno</v>
      </c>
    </row>
    <row r="7657" spans="1:16" x14ac:dyDescent="0.2">
      <c r="A7657" s="7" t="s">
        <v>124</v>
      </c>
      <c r="B7657" s="7" t="s">
        <v>755</v>
      </c>
      <c r="C7657" s="7" t="s">
        <v>165</v>
      </c>
      <c r="D7657" s="8">
        <v>2011</v>
      </c>
      <c r="E7657" s="7" t="s">
        <v>703</v>
      </c>
      <c r="F7657" s="7" t="s">
        <v>2</v>
      </c>
      <c r="G7657" s="7" t="s">
        <v>528</v>
      </c>
      <c r="H7657" s="7" t="s">
        <v>1621</v>
      </c>
      <c r="I7657" s="9">
        <v>0</v>
      </c>
      <c r="J7657" s="10">
        <v>56.461399999999998</v>
      </c>
      <c r="K7657" s="11">
        <v>4</v>
      </c>
      <c r="L7657" s="11" t="str">
        <f>IF(Tabla134[[#This Row],[Item Weight]]&lt;$U$12,"Poco Peso",IF(Tabla134[[#This Row],[Item Weight]]&lt;$U$13,"Peso Medio","Peso Alto"))</f>
        <v>Peso Medio</v>
      </c>
      <c r="M7657" s="7">
        <v>14.65</v>
      </c>
      <c r="N7657" s="11">
        <f>IF(Tabla134[[#This Row],[Item Weight (Nulos)]]="",VLOOKUP(Tabla134[[#This Row],[Item Identifier]],'Tabla para Nulos'!$A$3:$B$1563,2,FALSE),Tabla134[[#This Row],[Item Weight (Nulos)]])</f>
        <v>14.65</v>
      </c>
      <c r="O7657" s="11" t="str">
        <f>IF(Tabla134[[#This Row],[Item Visibility]]&lt;$U$15,"Poca visibilidad",IF(Tabla134[[#This Row],[Item Visibility]]&lt;$U$16,"Visibilidad media","Mayor visibilidad"))</f>
        <v>Poca visibilidad</v>
      </c>
      <c r="P7657" s="11" t="str">
        <f>IF(Tabla134[[#This Row],[Rating]]&lt;2,"Muy Malo",IF(Tabla134[[#This Row],[Rating]]&lt;3,"Malo",IF(Tabla134[[#This Row],[Rating]]&lt;4,"Regular",IF(Tabla134[[#This Row],[Rating]]&lt;5,"Bueno","Excelente"))))</f>
        <v>Bueno</v>
      </c>
    </row>
    <row r="7658" spans="1:16" x14ac:dyDescent="0.2">
      <c r="A7658" s="7" t="s">
        <v>124</v>
      </c>
      <c r="B7658" s="7" t="s">
        <v>754</v>
      </c>
      <c r="C7658" s="7" t="s">
        <v>165</v>
      </c>
      <c r="D7658" s="8">
        <v>2011</v>
      </c>
      <c r="E7658" s="7" t="s">
        <v>703</v>
      </c>
      <c r="F7658" s="7" t="s">
        <v>2</v>
      </c>
      <c r="G7658" s="7" t="s">
        <v>528</v>
      </c>
      <c r="H7658" s="7" t="s">
        <v>1621</v>
      </c>
      <c r="I7658" s="9">
        <v>0.15385152999999999</v>
      </c>
      <c r="J7658" s="10">
        <v>185.16079999999999</v>
      </c>
      <c r="K7658" s="11">
        <v>4</v>
      </c>
      <c r="L7658" s="11" t="str">
        <f>IF(Tabla134[[#This Row],[Item Weight]]&lt;$U$12,"Poco Peso",IF(Tabla134[[#This Row],[Item Weight]]&lt;$U$13,"Peso Medio","Peso Alto"))</f>
        <v>Peso Alto</v>
      </c>
      <c r="M7658" s="7">
        <v>19.100000000000001</v>
      </c>
      <c r="N7658" s="11">
        <f>IF(Tabla134[[#This Row],[Item Weight (Nulos)]]="",VLOOKUP(Tabla134[[#This Row],[Item Identifier]],'Tabla para Nulos'!$A$3:$B$1563,2,FALSE),Tabla134[[#This Row],[Item Weight (Nulos)]])</f>
        <v>19.100000000000001</v>
      </c>
      <c r="O7658" s="11" t="str">
        <f>IF(Tabla134[[#This Row],[Item Visibility]]&lt;$U$15,"Poca visibilidad",IF(Tabla134[[#This Row],[Item Visibility]]&lt;$U$16,"Visibilidad media","Mayor visibilidad"))</f>
        <v>Mayor visibilidad</v>
      </c>
      <c r="P7658" s="11" t="str">
        <f>IF(Tabla134[[#This Row],[Rating]]&lt;2,"Muy Malo",IF(Tabla134[[#This Row],[Rating]]&lt;3,"Malo",IF(Tabla134[[#This Row],[Rating]]&lt;4,"Regular",IF(Tabla134[[#This Row],[Rating]]&lt;5,"Bueno","Excelente"))))</f>
        <v>Bueno</v>
      </c>
    </row>
    <row r="7659" spans="1:16" x14ac:dyDescent="0.2">
      <c r="A7659" s="7" t="s">
        <v>124</v>
      </c>
      <c r="B7659" s="7" t="s">
        <v>164</v>
      </c>
      <c r="C7659" s="7" t="s">
        <v>163</v>
      </c>
      <c r="D7659" s="8">
        <v>2011</v>
      </c>
      <c r="E7659" s="7" t="s">
        <v>703</v>
      </c>
      <c r="F7659" s="7" t="s">
        <v>2</v>
      </c>
      <c r="G7659" s="7" t="s">
        <v>528</v>
      </c>
      <c r="H7659" s="7" t="s">
        <v>1621</v>
      </c>
      <c r="I7659" s="9">
        <v>3.6045990999999999E-2</v>
      </c>
      <c r="J7659" s="10">
        <v>107.5596</v>
      </c>
      <c r="K7659" s="11">
        <v>4</v>
      </c>
      <c r="L7659" s="11" t="str">
        <f>IF(Tabla134[[#This Row],[Item Weight]]&lt;$U$12,"Poco Peso",IF(Tabla134[[#This Row],[Item Weight]]&lt;$U$13,"Peso Medio","Peso Alto"))</f>
        <v>Poco Peso</v>
      </c>
      <c r="M7659" s="7">
        <v>7.97</v>
      </c>
      <c r="N7659" s="11">
        <f>IF(Tabla134[[#This Row],[Item Weight (Nulos)]]="",VLOOKUP(Tabla134[[#This Row],[Item Identifier]],'Tabla para Nulos'!$A$3:$B$1563,2,FALSE),Tabla134[[#This Row],[Item Weight (Nulos)]])</f>
        <v>7.97</v>
      </c>
      <c r="O7659" s="11" t="str">
        <f>IF(Tabla134[[#This Row],[Item Visibility]]&lt;$U$15,"Poca visibilidad",IF(Tabla134[[#This Row],[Item Visibility]]&lt;$U$16,"Visibilidad media","Mayor visibilidad"))</f>
        <v>Visibilidad media</v>
      </c>
      <c r="P7659" s="11" t="str">
        <f>IF(Tabla134[[#This Row],[Rating]]&lt;2,"Muy Malo",IF(Tabla134[[#This Row],[Rating]]&lt;3,"Malo",IF(Tabla134[[#This Row],[Rating]]&lt;4,"Regular",IF(Tabla134[[#This Row],[Rating]]&lt;5,"Bueno","Excelente"))))</f>
        <v>Bueno</v>
      </c>
    </row>
    <row r="7660" spans="1:16" x14ac:dyDescent="0.2">
      <c r="A7660" s="7" t="s">
        <v>124</v>
      </c>
      <c r="B7660" s="7" t="s">
        <v>753</v>
      </c>
      <c r="C7660" s="7" t="s">
        <v>14</v>
      </c>
      <c r="D7660" s="8">
        <v>2011</v>
      </c>
      <c r="E7660" s="7" t="s">
        <v>703</v>
      </c>
      <c r="F7660" s="7" t="s">
        <v>2</v>
      </c>
      <c r="G7660" s="7" t="s">
        <v>528</v>
      </c>
      <c r="H7660" s="7" t="s">
        <v>1621</v>
      </c>
      <c r="I7660" s="9">
        <v>9.5122910000000005E-2</v>
      </c>
      <c r="J7660" s="10">
        <v>212.3218</v>
      </c>
      <c r="K7660" s="11">
        <v>4</v>
      </c>
      <c r="L7660" s="11" t="str">
        <f>IF(Tabla134[[#This Row],[Item Weight]]&lt;$U$12,"Poco Peso",IF(Tabla134[[#This Row],[Item Weight]]&lt;$U$13,"Peso Medio","Peso Alto"))</f>
        <v>Poco Peso</v>
      </c>
      <c r="M7660" s="7">
        <v>6.8650000000000002</v>
      </c>
      <c r="N7660" s="11">
        <f>IF(Tabla134[[#This Row],[Item Weight (Nulos)]]="",VLOOKUP(Tabla134[[#This Row],[Item Identifier]],'Tabla para Nulos'!$A$3:$B$1563,2,FALSE),Tabla134[[#This Row],[Item Weight (Nulos)]])</f>
        <v>6.8650000000000002</v>
      </c>
      <c r="O7660" s="11" t="str">
        <f>IF(Tabla134[[#This Row],[Item Visibility]]&lt;$U$15,"Poca visibilidad",IF(Tabla134[[#This Row],[Item Visibility]]&lt;$U$16,"Visibilidad media","Mayor visibilidad"))</f>
        <v>Mayor visibilidad</v>
      </c>
      <c r="P7660" s="11" t="str">
        <f>IF(Tabla134[[#This Row],[Rating]]&lt;2,"Muy Malo",IF(Tabla134[[#This Row],[Rating]]&lt;3,"Malo",IF(Tabla134[[#This Row],[Rating]]&lt;4,"Regular",IF(Tabla134[[#This Row],[Rating]]&lt;5,"Bueno","Excelente"))))</f>
        <v>Bueno</v>
      </c>
    </row>
    <row r="7661" spans="1:16" x14ac:dyDescent="0.2">
      <c r="A7661" s="7" t="s">
        <v>124</v>
      </c>
      <c r="B7661" s="7" t="s">
        <v>752</v>
      </c>
      <c r="C7661" s="7" t="s">
        <v>14</v>
      </c>
      <c r="D7661" s="8">
        <v>2011</v>
      </c>
      <c r="E7661" s="7" t="s">
        <v>703</v>
      </c>
      <c r="F7661" s="7" t="s">
        <v>2</v>
      </c>
      <c r="G7661" s="7" t="s">
        <v>528</v>
      </c>
      <c r="H7661" s="7" t="s">
        <v>1621</v>
      </c>
      <c r="I7661" s="9">
        <v>0.1422157</v>
      </c>
      <c r="J7661" s="10">
        <v>108.7912</v>
      </c>
      <c r="K7661" s="11">
        <v>4</v>
      </c>
      <c r="L7661" s="11" t="str">
        <f>IF(Tabla134[[#This Row],[Item Weight]]&lt;$U$12,"Poco Peso",IF(Tabla134[[#This Row],[Item Weight]]&lt;$U$13,"Peso Medio","Peso Alto"))</f>
        <v>Poco Peso</v>
      </c>
      <c r="M7661" s="7">
        <v>7.05</v>
      </c>
      <c r="N7661" s="11">
        <f>IF(Tabla134[[#This Row],[Item Weight (Nulos)]]="",VLOOKUP(Tabla134[[#This Row],[Item Identifier]],'Tabla para Nulos'!$A$3:$B$1563,2,FALSE),Tabla134[[#This Row],[Item Weight (Nulos)]])</f>
        <v>7.05</v>
      </c>
      <c r="O7661" s="11" t="str">
        <f>IF(Tabla134[[#This Row],[Item Visibility]]&lt;$U$15,"Poca visibilidad",IF(Tabla134[[#This Row],[Item Visibility]]&lt;$U$16,"Visibilidad media","Mayor visibilidad"))</f>
        <v>Mayor visibilidad</v>
      </c>
      <c r="P7661" s="11" t="str">
        <f>IF(Tabla134[[#This Row],[Rating]]&lt;2,"Muy Malo",IF(Tabla134[[#This Row],[Rating]]&lt;3,"Malo",IF(Tabla134[[#This Row],[Rating]]&lt;4,"Regular",IF(Tabla134[[#This Row],[Rating]]&lt;5,"Bueno","Excelente"))))</f>
        <v>Bueno</v>
      </c>
    </row>
    <row r="7662" spans="1:16" x14ac:dyDescent="0.2">
      <c r="A7662" s="7" t="s">
        <v>124</v>
      </c>
      <c r="B7662" s="7" t="s">
        <v>751</v>
      </c>
      <c r="C7662" s="7" t="s">
        <v>14</v>
      </c>
      <c r="D7662" s="8">
        <v>2011</v>
      </c>
      <c r="E7662" s="7" t="s">
        <v>703</v>
      </c>
      <c r="F7662" s="7" t="s">
        <v>2</v>
      </c>
      <c r="G7662" s="7" t="s">
        <v>528</v>
      </c>
      <c r="H7662" s="7" t="s">
        <v>1621</v>
      </c>
      <c r="I7662" s="9">
        <v>0.18058808200000001</v>
      </c>
      <c r="J7662" s="10">
        <v>182.26339999999999</v>
      </c>
      <c r="K7662" s="11">
        <v>4</v>
      </c>
      <c r="L7662" s="11" t="str">
        <f>IF(Tabla134[[#This Row],[Item Weight]]&lt;$U$12,"Poco Peso",IF(Tabla134[[#This Row],[Item Weight]]&lt;$U$13,"Peso Medio","Peso Alto"))</f>
        <v>Peso Medio</v>
      </c>
      <c r="M7662" s="7">
        <v>9.1950000000000003</v>
      </c>
      <c r="N7662" s="11">
        <f>IF(Tabla134[[#This Row],[Item Weight (Nulos)]]="",VLOOKUP(Tabla134[[#This Row],[Item Identifier]],'Tabla para Nulos'!$A$3:$B$1563,2,FALSE),Tabla134[[#This Row],[Item Weight (Nulos)]])</f>
        <v>9.1950000000000003</v>
      </c>
      <c r="O7662" s="11" t="str">
        <f>IF(Tabla134[[#This Row],[Item Visibility]]&lt;$U$15,"Poca visibilidad",IF(Tabla134[[#This Row],[Item Visibility]]&lt;$U$16,"Visibilidad media","Mayor visibilidad"))</f>
        <v>Mayor visibilidad</v>
      </c>
      <c r="P7662" s="11" t="str">
        <f>IF(Tabla134[[#This Row],[Rating]]&lt;2,"Muy Malo",IF(Tabla134[[#This Row],[Rating]]&lt;3,"Malo",IF(Tabla134[[#This Row],[Rating]]&lt;4,"Regular",IF(Tabla134[[#This Row],[Rating]]&lt;5,"Bueno","Excelente"))))</f>
        <v>Bueno</v>
      </c>
    </row>
    <row r="7663" spans="1:16" x14ac:dyDescent="0.2">
      <c r="A7663" s="7" t="s">
        <v>124</v>
      </c>
      <c r="B7663" s="7" t="s">
        <v>158</v>
      </c>
      <c r="C7663" s="7" t="s">
        <v>14</v>
      </c>
      <c r="D7663" s="8">
        <v>2011</v>
      </c>
      <c r="E7663" s="7" t="s">
        <v>703</v>
      </c>
      <c r="F7663" s="7" t="s">
        <v>2</v>
      </c>
      <c r="G7663" s="7" t="s">
        <v>528</v>
      </c>
      <c r="H7663" s="7" t="s">
        <v>1621</v>
      </c>
      <c r="I7663" s="9">
        <v>0.16103988699999999</v>
      </c>
      <c r="J7663" s="10">
        <v>210.2612</v>
      </c>
      <c r="K7663" s="11">
        <v>4</v>
      </c>
      <c r="L7663" s="11" t="str">
        <f>IF(Tabla134[[#This Row],[Item Weight]]&lt;$U$12,"Poco Peso",IF(Tabla134[[#This Row],[Item Weight]]&lt;$U$13,"Peso Medio","Peso Alto"))</f>
        <v>Peso Medio</v>
      </c>
      <c r="M7663" s="7">
        <v>12.6</v>
      </c>
      <c r="N7663" s="11">
        <f>IF(Tabla134[[#This Row],[Item Weight (Nulos)]]="",VLOOKUP(Tabla134[[#This Row],[Item Identifier]],'Tabla para Nulos'!$A$3:$B$1563,2,FALSE),Tabla134[[#This Row],[Item Weight (Nulos)]])</f>
        <v>12.6</v>
      </c>
      <c r="O7663" s="11" t="str">
        <f>IF(Tabla134[[#This Row],[Item Visibility]]&lt;$U$15,"Poca visibilidad",IF(Tabla134[[#This Row],[Item Visibility]]&lt;$U$16,"Visibilidad media","Mayor visibilidad"))</f>
        <v>Mayor visibilidad</v>
      </c>
      <c r="P7663" s="11" t="str">
        <f>IF(Tabla134[[#This Row],[Rating]]&lt;2,"Muy Malo",IF(Tabla134[[#This Row],[Rating]]&lt;3,"Malo",IF(Tabla134[[#This Row],[Rating]]&lt;4,"Regular",IF(Tabla134[[#This Row],[Rating]]&lt;5,"Bueno","Excelente"))))</f>
        <v>Bueno</v>
      </c>
    </row>
    <row r="7664" spans="1:16" x14ac:dyDescent="0.2">
      <c r="A7664" s="7" t="s">
        <v>124</v>
      </c>
      <c r="B7664" s="7" t="s">
        <v>750</v>
      </c>
      <c r="C7664" s="7" t="s">
        <v>14</v>
      </c>
      <c r="D7664" s="8">
        <v>2011</v>
      </c>
      <c r="E7664" s="7" t="s">
        <v>703</v>
      </c>
      <c r="F7664" s="7" t="s">
        <v>2</v>
      </c>
      <c r="G7664" s="7" t="s">
        <v>528</v>
      </c>
      <c r="H7664" s="7" t="s">
        <v>1621</v>
      </c>
      <c r="I7664" s="9">
        <v>0.112036236</v>
      </c>
      <c r="J7664" s="10">
        <v>174.93700000000001</v>
      </c>
      <c r="K7664" s="11">
        <v>4</v>
      </c>
      <c r="L7664" s="11" t="str">
        <f>IF(Tabla134[[#This Row],[Item Weight]]&lt;$U$12,"Poco Peso",IF(Tabla134[[#This Row],[Item Weight]]&lt;$U$13,"Peso Medio","Peso Alto"))</f>
        <v>Peso Alto</v>
      </c>
      <c r="M7664" s="7">
        <v>19.7</v>
      </c>
      <c r="N7664" s="11">
        <f>IF(Tabla134[[#This Row],[Item Weight (Nulos)]]="",VLOOKUP(Tabla134[[#This Row],[Item Identifier]],'Tabla para Nulos'!$A$3:$B$1563,2,FALSE),Tabla134[[#This Row],[Item Weight (Nulos)]])</f>
        <v>19.7</v>
      </c>
      <c r="O7664" s="11" t="str">
        <f>IF(Tabla134[[#This Row],[Item Visibility]]&lt;$U$15,"Poca visibilidad",IF(Tabla134[[#This Row],[Item Visibility]]&lt;$U$16,"Visibilidad media","Mayor visibilidad"))</f>
        <v>Mayor visibilidad</v>
      </c>
      <c r="P7664" s="11" t="str">
        <f>IF(Tabla134[[#This Row],[Rating]]&lt;2,"Muy Malo",IF(Tabla134[[#This Row],[Rating]]&lt;3,"Malo",IF(Tabla134[[#This Row],[Rating]]&lt;4,"Regular",IF(Tabla134[[#This Row],[Rating]]&lt;5,"Bueno","Excelente"))))</f>
        <v>Bueno</v>
      </c>
    </row>
    <row r="7665" spans="1:16" x14ac:dyDescent="0.2">
      <c r="A7665" s="7" t="s">
        <v>124</v>
      </c>
      <c r="B7665" s="7" t="s">
        <v>400</v>
      </c>
      <c r="C7665" s="7" t="s">
        <v>14</v>
      </c>
      <c r="D7665" s="8">
        <v>2011</v>
      </c>
      <c r="E7665" s="7" t="s">
        <v>703</v>
      </c>
      <c r="F7665" s="7" t="s">
        <v>2</v>
      </c>
      <c r="G7665" s="7" t="s">
        <v>528</v>
      </c>
      <c r="H7665" s="7" t="s">
        <v>1621</v>
      </c>
      <c r="I7665" s="9">
        <v>8.2526478E-2</v>
      </c>
      <c r="J7665" s="10">
        <v>191.84780000000001</v>
      </c>
      <c r="K7665" s="11">
        <v>4</v>
      </c>
      <c r="L7665" s="11" t="str">
        <f>IF(Tabla134[[#This Row],[Item Weight]]&lt;$U$12,"Poco Peso",IF(Tabla134[[#This Row],[Item Weight]]&lt;$U$13,"Peso Medio","Peso Alto"))</f>
        <v>Peso Alto</v>
      </c>
      <c r="M7665" s="7">
        <v>21</v>
      </c>
      <c r="N7665" s="11">
        <f>IF(Tabla134[[#This Row],[Item Weight (Nulos)]]="",VLOOKUP(Tabla134[[#This Row],[Item Identifier]],'Tabla para Nulos'!$A$3:$B$1563,2,FALSE),Tabla134[[#This Row],[Item Weight (Nulos)]])</f>
        <v>21</v>
      </c>
      <c r="O7665" s="11" t="str">
        <f>IF(Tabla134[[#This Row],[Item Visibility]]&lt;$U$15,"Poca visibilidad",IF(Tabla134[[#This Row],[Item Visibility]]&lt;$U$16,"Visibilidad media","Mayor visibilidad"))</f>
        <v>Visibilidad media</v>
      </c>
      <c r="P7665" s="11" t="str">
        <f>IF(Tabla134[[#This Row],[Rating]]&lt;2,"Muy Malo",IF(Tabla134[[#This Row],[Rating]]&lt;3,"Malo",IF(Tabla134[[#This Row],[Rating]]&lt;4,"Regular",IF(Tabla134[[#This Row],[Rating]]&lt;5,"Bueno","Excelente"))))</f>
        <v>Bueno</v>
      </c>
    </row>
    <row r="7666" spans="1:16" x14ac:dyDescent="0.2">
      <c r="A7666" s="7" t="s">
        <v>124</v>
      </c>
      <c r="B7666" s="7" t="s">
        <v>749</v>
      </c>
      <c r="C7666" s="7" t="s">
        <v>14</v>
      </c>
      <c r="D7666" s="8">
        <v>2011</v>
      </c>
      <c r="E7666" s="7" t="s">
        <v>703</v>
      </c>
      <c r="F7666" s="7" t="s">
        <v>2</v>
      </c>
      <c r="G7666" s="7" t="s">
        <v>528</v>
      </c>
      <c r="H7666" s="7" t="s">
        <v>1621</v>
      </c>
      <c r="I7666" s="9">
        <v>0.118297605</v>
      </c>
      <c r="J7666" s="10">
        <v>175.03700000000001</v>
      </c>
      <c r="K7666" s="11">
        <v>4</v>
      </c>
      <c r="L7666" s="11" t="str">
        <f>IF(Tabla134[[#This Row],[Item Weight]]&lt;$U$12,"Poco Peso",IF(Tabla134[[#This Row],[Item Weight]]&lt;$U$13,"Peso Medio","Peso Alto"))</f>
        <v>Peso Alto</v>
      </c>
      <c r="M7666" s="7">
        <v>21.2</v>
      </c>
      <c r="N7666" s="11">
        <f>IF(Tabla134[[#This Row],[Item Weight (Nulos)]]="",VLOOKUP(Tabla134[[#This Row],[Item Identifier]],'Tabla para Nulos'!$A$3:$B$1563,2,FALSE),Tabla134[[#This Row],[Item Weight (Nulos)]])</f>
        <v>21.2</v>
      </c>
      <c r="O7666" s="11" t="str">
        <f>IF(Tabla134[[#This Row],[Item Visibility]]&lt;$U$15,"Poca visibilidad",IF(Tabla134[[#This Row],[Item Visibility]]&lt;$U$16,"Visibilidad media","Mayor visibilidad"))</f>
        <v>Mayor visibilidad</v>
      </c>
      <c r="P7666" s="11" t="str">
        <f>IF(Tabla134[[#This Row],[Rating]]&lt;2,"Muy Malo",IF(Tabla134[[#This Row],[Rating]]&lt;3,"Malo",IF(Tabla134[[#This Row],[Rating]]&lt;4,"Regular",IF(Tabla134[[#This Row],[Rating]]&lt;5,"Bueno","Excelente"))))</f>
        <v>Bueno</v>
      </c>
    </row>
    <row r="7667" spans="1:16" x14ac:dyDescent="0.2">
      <c r="A7667" s="7" t="s">
        <v>124</v>
      </c>
      <c r="B7667" s="7" t="s">
        <v>130</v>
      </c>
      <c r="C7667" s="7" t="s">
        <v>19</v>
      </c>
      <c r="D7667" s="8">
        <v>2011</v>
      </c>
      <c r="E7667" s="7" t="s">
        <v>703</v>
      </c>
      <c r="F7667" s="7" t="s">
        <v>2</v>
      </c>
      <c r="G7667" s="7" t="s">
        <v>528</v>
      </c>
      <c r="H7667" s="7" t="s">
        <v>1621</v>
      </c>
      <c r="I7667" s="9">
        <v>0.112906337</v>
      </c>
      <c r="J7667" s="10">
        <v>243.54859999999999</v>
      </c>
      <c r="K7667" s="11">
        <v>4</v>
      </c>
      <c r="L7667" s="11" t="str">
        <f>IF(Tabla134[[#This Row],[Item Weight]]&lt;$U$12,"Poco Peso",IF(Tabla134[[#This Row],[Item Weight]]&lt;$U$13,"Peso Medio","Peso Alto"))</f>
        <v>Poco Peso</v>
      </c>
      <c r="M7667" s="7">
        <v>7.81</v>
      </c>
      <c r="N7667" s="11">
        <f>IF(Tabla134[[#This Row],[Item Weight (Nulos)]]="",VLOOKUP(Tabla134[[#This Row],[Item Identifier]],'Tabla para Nulos'!$A$3:$B$1563,2,FALSE),Tabla134[[#This Row],[Item Weight (Nulos)]])</f>
        <v>7.81</v>
      </c>
      <c r="O7667" s="11" t="str">
        <f>IF(Tabla134[[#This Row],[Item Visibility]]&lt;$U$15,"Poca visibilidad",IF(Tabla134[[#This Row],[Item Visibility]]&lt;$U$16,"Visibilidad media","Mayor visibilidad"))</f>
        <v>Mayor visibilidad</v>
      </c>
      <c r="P7667" s="11" t="str">
        <f>IF(Tabla134[[#This Row],[Rating]]&lt;2,"Muy Malo",IF(Tabla134[[#This Row],[Rating]]&lt;3,"Malo",IF(Tabla134[[#This Row],[Rating]]&lt;4,"Regular",IF(Tabla134[[#This Row],[Rating]]&lt;5,"Bueno","Excelente"))))</f>
        <v>Bueno</v>
      </c>
    </row>
    <row r="7668" spans="1:16" x14ac:dyDescent="0.2">
      <c r="A7668" s="7" t="s">
        <v>124</v>
      </c>
      <c r="B7668" s="7" t="s">
        <v>748</v>
      </c>
      <c r="C7668" s="7" t="s">
        <v>19</v>
      </c>
      <c r="D7668" s="8">
        <v>2011</v>
      </c>
      <c r="E7668" s="7" t="s">
        <v>703</v>
      </c>
      <c r="F7668" s="7" t="s">
        <v>2</v>
      </c>
      <c r="G7668" s="7" t="s">
        <v>528</v>
      </c>
      <c r="H7668" s="7" t="s">
        <v>1621</v>
      </c>
      <c r="I7668" s="9">
        <v>0.279783532</v>
      </c>
      <c r="J7668" s="10">
        <v>241.85120000000001</v>
      </c>
      <c r="K7668" s="11">
        <v>4</v>
      </c>
      <c r="L7668" s="11" t="str">
        <f>IF(Tabla134[[#This Row],[Item Weight]]&lt;$U$12,"Poco Peso",IF(Tabla134[[#This Row],[Item Weight]]&lt;$U$13,"Peso Medio","Peso Alto"))</f>
        <v>Peso Medio</v>
      </c>
      <c r="M7668" s="7">
        <v>10.1</v>
      </c>
      <c r="N7668" s="11">
        <f>IF(Tabla134[[#This Row],[Item Weight (Nulos)]]="",VLOOKUP(Tabla134[[#This Row],[Item Identifier]],'Tabla para Nulos'!$A$3:$B$1563,2,FALSE),Tabla134[[#This Row],[Item Weight (Nulos)]])</f>
        <v>10.1</v>
      </c>
      <c r="O7668" s="11" t="str">
        <f>IF(Tabla134[[#This Row],[Item Visibility]]&lt;$U$15,"Poca visibilidad",IF(Tabla134[[#This Row],[Item Visibility]]&lt;$U$16,"Visibilidad media","Mayor visibilidad"))</f>
        <v>Mayor visibilidad</v>
      </c>
      <c r="P7668" s="11" t="str">
        <f>IF(Tabla134[[#This Row],[Rating]]&lt;2,"Muy Malo",IF(Tabla134[[#This Row],[Rating]]&lt;3,"Malo",IF(Tabla134[[#This Row],[Rating]]&lt;4,"Regular",IF(Tabla134[[#This Row],[Rating]]&lt;5,"Bueno","Excelente"))))</f>
        <v>Bueno</v>
      </c>
    </row>
    <row r="7669" spans="1:16" x14ac:dyDescent="0.2">
      <c r="A7669" s="7" t="s">
        <v>124</v>
      </c>
      <c r="B7669" s="7" t="s">
        <v>747</v>
      </c>
      <c r="C7669" s="7" t="s">
        <v>19</v>
      </c>
      <c r="D7669" s="8">
        <v>2011</v>
      </c>
      <c r="E7669" s="7" t="s">
        <v>703</v>
      </c>
      <c r="F7669" s="7" t="s">
        <v>2</v>
      </c>
      <c r="G7669" s="7" t="s">
        <v>528</v>
      </c>
      <c r="H7669" s="7" t="s">
        <v>1621</v>
      </c>
      <c r="I7669" s="9">
        <v>0.18009679100000001</v>
      </c>
      <c r="J7669" s="10">
        <v>57.3904</v>
      </c>
      <c r="K7669" s="11">
        <v>4</v>
      </c>
      <c r="L7669" s="11" t="str">
        <f>IF(Tabla134[[#This Row],[Item Weight]]&lt;$U$12,"Poco Peso",IF(Tabla134[[#This Row],[Item Weight]]&lt;$U$13,"Peso Medio","Peso Alto"))</f>
        <v>Peso Medio</v>
      </c>
      <c r="M7669" s="7">
        <v>15.85</v>
      </c>
      <c r="N7669" s="11">
        <f>IF(Tabla134[[#This Row],[Item Weight (Nulos)]]="",VLOOKUP(Tabla134[[#This Row],[Item Identifier]],'Tabla para Nulos'!$A$3:$B$1563,2,FALSE),Tabla134[[#This Row],[Item Weight (Nulos)]])</f>
        <v>15.85</v>
      </c>
      <c r="O7669" s="11" t="str">
        <f>IF(Tabla134[[#This Row],[Item Visibility]]&lt;$U$15,"Poca visibilidad",IF(Tabla134[[#This Row],[Item Visibility]]&lt;$U$16,"Visibilidad media","Mayor visibilidad"))</f>
        <v>Mayor visibilidad</v>
      </c>
      <c r="P7669" s="11" t="str">
        <f>IF(Tabla134[[#This Row],[Rating]]&lt;2,"Muy Malo",IF(Tabla134[[#This Row],[Rating]]&lt;3,"Malo",IF(Tabla134[[#This Row],[Rating]]&lt;4,"Regular",IF(Tabla134[[#This Row],[Rating]]&lt;5,"Bueno","Excelente"))))</f>
        <v>Bueno</v>
      </c>
    </row>
    <row r="7670" spans="1:16" x14ac:dyDescent="0.2">
      <c r="A7670" s="7" t="s">
        <v>6</v>
      </c>
      <c r="B7670" s="7" t="s">
        <v>746</v>
      </c>
      <c r="C7670" s="7" t="s">
        <v>28</v>
      </c>
      <c r="D7670" s="8">
        <v>2011</v>
      </c>
      <c r="E7670" s="7" t="s">
        <v>703</v>
      </c>
      <c r="F7670" s="7" t="s">
        <v>2</v>
      </c>
      <c r="G7670" s="7" t="s">
        <v>528</v>
      </c>
      <c r="H7670" s="7" t="s">
        <v>1621</v>
      </c>
      <c r="I7670" s="9">
        <v>0.223440258</v>
      </c>
      <c r="J7670" s="10">
        <v>52.229799999999997</v>
      </c>
      <c r="K7670" s="11">
        <v>4</v>
      </c>
      <c r="L7670" s="11" t="str">
        <f>IF(Tabla134[[#This Row],[Item Weight]]&lt;$U$12,"Poco Peso",IF(Tabla134[[#This Row],[Item Weight]]&lt;$U$13,"Peso Medio","Peso Alto"))</f>
        <v>Poco Peso</v>
      </c>
      <c r="M7670" s="7">
        <v>4.88</v>
      </c>
      <c r="N7670" s="11">
        <f>IF(Tabla134[[#This Row],[Item Weight (Nulos)]]="",VLOOKUP(Tabla134[[#This Row],[Item Identifier]],'Tabla para Nulos'!$A$3:$B$1563,2,FALSE),Tabla134[[#This Row],[Item Weight (Nulos)]])</f>
        <v>4.88</v>
      </c>
      <c r="O7670" s="11" t="str">
        <f>IF(Tabla134[[#This Row],[Item Visibility]]&lt;$U$15,"Poca visibilidad",IF(Tabla134[[#This Row],[Item Visibility]]&lt;$U$16,"Visibilidad media","Mayor visibilidad"))</f>
        <v>Mayor visibilidad</v>
      </c>
      <c r="P7670" s="11" t="str">
        <f>IF(Tabla134[[#This Row],[Rating]]&lt;2,"Muy Malo",IF(Tabla134[[#This Row],[Rating]]&lt;3,"Malo",IF(Tabla134[[#This Row],[Rating]]&lt;4,"Regular",IF(Tabla134[[#This Row],[Rating]]&lt;5,"Bueno","Excelente"))))</f>
        <v>Bueno</v>
      </c>
    </row>
    <row r="7671" spans="1:16" x14ac:dyDescent="0.2">
      <c r="A7671" s="7" t="s">
        <v>6</v>
      </c>
      <c r="B7671" s="7" t="s">
        <v>386</v>
      </c>
      <c r="C7671" s="7" t="s">
        <v>28</v>
      </c>
      <c r="D7671" s="8">
        <v>2011</v>
      </c>
      <c r="E7671" s="7" t="s">
        <v>703</v>
      </c>
      <c r="F7671" s="7" t="s">
        <v>2</v>
      </c>
      <c r="G7671" s="7" t="s">
        <v>528</v>
      </c>
      <c r="H7671" s="7" t="s">
        <v>1621</v>
      </c>
      <c r="I7671" s="9">
        <v>0.31109037899999997</v>
      </c>
      <c r="J7671" s="10">
        <v>79.232799999999997</v>
      </c>
      <c r="K7671" s="11">
        <v>4</v>
      </c>
      <c r="L7671" s="11" t="str">
        <f>IF(Tabla134[[#This Row],[Item Weight]]&lt;$U$12,"Poco Peso",IF(Tabla134[[#This Row],[Item Weight]]&lt;$U$13,"Peso Medio","Peso Alto"))</f>
        <v>Peso Medio</v>
      </c>
      <c r="M7671" s="7">
        <v>12.35</v>
      </c>
      <c r="N7671" s="11">
        <f>IF(Tabla134[[#This Row],[Item Weight (Nulos)]]="",VLOOKUP(Tabla134[[#This Row],[Item Identifier]],'Tabla para Nulos'!$A$3:$B$1563,2,FALSE),Tabla134[[#This Row],[Item Weight (Nulos)]])</f>
        <v>12.35</v>
      </c>
      <c r="O7671" s="11" t="str">
        <f>IF(Tabla134[[#This Row],[Item Visibility]]&lt;$U$15,"Poca visibilidad",IF(Tabla134[[#This Row],[Item Visibility]]&lt;$U$16,"Visibilidad media","Mayor visibilidad"))</f>
        <v>Mayor visibilidad</v>
      </c>
      <c r="P7671" s="11" t="str">
        <f>IF(Tabla134[[#This Row],[Rating]]&lt;2,"Muy Malo",IF(Tabla134[[#This Row],[Rating]]&lt;3,"Malo",IF(Tabla134[[#This Row],[Rating]]&lt;4,"Regular",IF(Tabla134[[#This Row],[Rating]]&lt;5,"Bueno","Excelente"))))</f>
        <v>Bueno</v>
      </c>
    </row>
    <row r="7672" spans="1:16" x14ac:dyDescent="0.2">
      <c r="A7672" s="7" t="s">
        <v>6</v>
      </c>
      <c r="B7672" s="7" t="s">
        <v>745</v>
      </c>
      <c r="C7672" s="7" t="s">
        <v>28</v>
      </c>
      <c r="D7672" s="8">
        <v>2011</v>
      </c>
      <c r="E7672" s="7" t="s">
        <v>703</v>
      </c>
      <c r="F7672" s="7" t="s">
        <v>2</v>
      </c>
      <c r="G7672" s="7" t="s">
        <v>528</v>
      </c>
      <c r="H7672" s="7" t="s">
        <v>1621</v>
      </c>
      <c r="I7672" s="9">
        <v>0.126791761</v>
      </c>
      <c r="J7672" s="10">
        <v>262.15679999999998</v>
      </c>
      <c r="K7672" s="11">
        <v>4</v>
      </c>
      <c r="L7672" s="11" t="str">
        <f>IF(Tabla134[[#This Row],[Item Weight]]&lt;$U$12,"Poco Peso",IF(Tabla134[[#This Row],[Item Weight]]&lt;$U$13,"Peso Medio","Peso Alto"))</f>
        <v>Peso Medio</v>
      </c>
      <c r="M7672" s="7">
        <v>15.5</v>
      </c>
      <c r="N7672" s="11">
        <f>IF(Tabla134[[#This Row],[Item Weight (Nulos)]]="",VLOOKUP(Tabla134[[#This Row],[Item Identifier]],'Tabla para Nulos'!$A$3:$B$1563,2,FALSE),Tabla134[[#This Row],[Item Weight (Nulos)]])</f>
        <v>15.5</v>
      </c>
      <c r="O7672" s="11" t="str">
        <f>IF(Tabla134[[#This Row],[Item Visibility]]&lt;$U$15,"Poca visibilidad",IF(Tabla134[[#This Row],[Item Visibility]]&lt;$U$16,"Visibilidad media","Mayor visibilidad"))</f>
        <v>Mayor visibilidad</v>
      </c>
      <c r="P7672" s="11" t="str">
        <f>IF(Tabla134[[#This Row],[Rating]]&lt;2,"Muy Malo",IF(Tabla134[[#This Row],[Rating]]&lt;3,"Malo",IF(Tabla134[[#This Row],[Rating]]&lt;4,"Regular",IF(Tabla134[[#This Row],[Rating]]&lt;5,"Bueno","Excelente"))))</f>
        <v>Bueno</v>
      </c>
    </row>
    <row r="7673" spans="1:16" x14ac:dyDescent="0.2">
      <c r="A7673" s="7" t="s">
        <v>6</v>
      </c>
      <c r="B7673" s="7" t="s">
        <v>744</v>
      </c>
      <c r="C7673" s="7" t="s">
        <v>28</v>
      </c>
      <c r="D7673" s="8">
        <v>2011</v>
      </c>
      <c r="E7673" s="7" t="s">
        <v>703</v>
      </c>
      <c r="F7673" s="7" t="s">
        <v>2</v>
      </c>
      <c r="G7673" s="7" t="s">
        <v>528</v>
      </c>
      <c r="H7673" s="7" t="s">
        <v>1621</v>
      </c>
      <c r="I7673" s="9">
        <v>0.100262068</v>
      </c>
      <c r="J7673" s="10">
        <v>169.61320000000001</v>
      </c>
      <c r="K7673" s="11">
        <v>4</v>
      </c>
      <c r="L7673" s="11" t="str">
        <f>IF(Tabla134[[#This Row],[Item Weight]]&lt;$U$12,"Poco Peso",IF(Tabla134[[#This Row],[Item Weight]]&lt;$U$13,"Peso Medio","Peso Alto"))</f>
        <v>Peso Alto</v>
      </c>
      <c r="M7673" s="7">
        <v>20</v>
      </c>
      <c r="N7673" s="11">
        <f>IF(Tabla134[[#This Row],[Item Weight (Nulos)]]="",VLOOKUP(Tabla134[[#This Row],[Item Identifier]],'Tabla para Nulos'!$A$3:$B$1563,2,FALSE),Tabla134[[#This Row],[Item Weight (Nulos)]])</f>
        <v>20</v>
      </c>
      <c r="O7673" s="11" t="str">
        <f>IF(Tabla134[[#This Row],[Item Visibility]]&lt;$U$15,"Poca visibilidad",IF(Tabla134[[#This Row],[Item Visibility]]&lt;$U$16,"Visibilidad media","Mayor visibilidad"))</f>
        <v>Mayor visibilidad</v>
      </c>
      <c r="P7673" s="11" t="str">
        <f>IF(Tabla134[[#This Row],[Rating]]&lt;2,"Muy Malo",IF(Tabla134[[#This Row],[Rating]]&lt;3,"Malo",IF(Tabla134[[#This Row],[Rating]]&lt;4,"Regular",IF(Tabla134[[#This Row],[Rating]]&lt;5,"Bueno","Excelente"))))</f>
        <v>Bueno</v>
      </c>
    </row>
    <row r="7674" spans="1:16" x14ac:dyDescent="0.2">
      <c r="A7674" s="7" t="s">
        <v>6</v>
      </c>
      <c r="B7674" s="7" t="s">
        <v>743</v>
      </c>
      <c r="C7674" s="7" t="s">
        <v>112</v>
      </c>
      <c r="D7674" s="8">
        <v>2011</v>
      </c>
      <c r="E7674" s="7" t="s">
        <v>703</v>
      </c>
      <c r="F7674" s="7" t="s">
        <v>2</v>
      </c>
      <c r="G7674" s="7" t="s">
        <v>528</v>
      </c>
      <c r="H7674" s="7" t="s">
        <v>1621</v>
      </c>
      <c r="I7674" s="9">
        <v>0.28150951400000002</v>
      </c>
      <c r="J7674" s="10">
        <v>33.8874</v>
      </c>
      <c r="K7674" s="11">
        <v>4</v>
      </c>
      <c r="L7674" s="11" t="str">
        <f>IF(Tabla134[[#This Row],[Item Weight]]&lt;$U$12,"Poco Peso",IF(Tabla134[[#This Row],[Item Weight]]&lt;$U$13,"Peso Medio","Peso Alto"))</f>
        <v>Poco Peso</v>
      </c>
      <c r="M7674" s="7">
        <v>7.1550000000000002</v>
      </c>
      <c r="N7674" s="11">
        <f>IF(Tabla134[[#This Row],[Item Weight (Nulos)]]="",VLOOKUP(Tabla134[[#This Row],[Item Identifier]],'Tabla para Nulos'!$A$3:$B$1563,2,FALSE),Tabla134[[#This Row],[Item Weight (Nulos)]])</f>
        <v>7.1550000000000002</v>
      </c>
      <c r="O7674" s="11" t="str">
        <f>IF(Tabla134[[#This Row],[Item Visibility]]&lt;$U$15,"Poca visibilidad",IF(Tabla134[[#This Row],[Item Visibility]]&lt;$U$16,"Visibilidad media","Mayor visibilidad"))</f>
        <v>Mayor visibilidad</v>
      </c>
      <c r="P7674" s="11" t="str">
        <f>IF(Tabla134[[#This Row],[Rating]]&lt;2,"Muy Malo",IF(Tabla134[[#This Row],[Rating]]&lt;3,"Malo",IF(Tabla134[[#This Row],[Rating]]&lt;4,"Regular",IF(Tabla134[[#This Row],[Rating]]&lt;5,"Bueno","Excelente"))))</f>
        <v>Bueno</v>
      </c>
    </row>
    <row r="7675" spans="1:16" x14ac:dyDescent="0.2">
      <c r="A7675" s="7" t="s">
        <v>6</v>
      </c>
      <c r="B7675" s="7" t="s">
        <v>742</v>
      </c>
      <c r="C7675" s="7" t="s">
        <v>112</v>
      </c>
      <c r="D7675" s="8">
        <v>2011</v>
      </c>
      <c r="E7675" s="7" t="s">
        <v>703</v>
      </c>
      <c r="F7675" s="7" t="s">
        <v>2</v>
      </c>
      <c r="G7675" s="7" t="s">
        <v>528</v>
      </c>
      <c r="H7675" s="7" t="s">
        <v>1621</v>
      </c>
      <c r="I7675" s="9">
        <v>5.0657232000000003E-2</v>
      </c>
      <c r="J7675" s="10">
        <v>249.9092</v>
      </c>
      <c r="K7675" s="11">
        <v>4</v>
      </c>
      <c r="L7675" s="11" t="str">
        <f>IF(Tabla134[[#This Row],[Item Weight]]&lt;$U$12,"Poco Peso",IF(Tabla134[[#This Row],[Item Weight]]&lt;$U$13,"Peso Medio","Peso Alto"))</f>
        <v>Poco Peso</v>
      </c>
      <c r="M7675" s="7">
        <v>8</v>
      </c>
      <c r="N7675" s="11">
        <f>IF(Tabla134[[#This Row],[Item Weight (Nulos)]]="",VLOOKUP(Tabla134[[#This Row],[Item Identifier]],'Tabla para Nulos'!$A$3:$B$1563,2,FALSE),Tabla134[[#This Row],[Item Weight (Nulos)]])</f>
        <v>8</v>
      </c>
      <c r="O7675" s="11" t="str">
        <f>IF(Tabla134[[#This Row],[Item Visibility]]&lt;$U$15,"Poca visibilidad",IF(Tabla134[[#This Row],[Item Visibility]]&lt;$U$16,"Visibilidad media","Mayor visibilidad"))</f>
        <v>Visibilidad media</v>
      </c>
      <c r="P7675" s="11" t="str">
        <f>IF(Tabla134[[#This Row],[Rating]]&lt;2,"Muy Malo",IF(Tabla134[[#This Row],[Rating]]&lt;3,"Malo",IF(Tabla134[[#This Row],[Rating]]&lt;4,"Regular",IF(Tabla134[[#This Row],[Rating]]&lt;5,"Bueno","Excelente"))))</f>
        <v>Bueno</v>
      </c>
    </row>
    <row r="7676" spans="1:16" x14ac:dyDescent="0.2">
      <c r="A7676" s="7" t="s">
        <v>6</v>
      </c>
      <c r="B7676" s="7" t="s">
        <v>741</v>
      </c>
      <c r="C7676" s="7" t="s">
        <v>108</v>
      </c>
      <c r="D7676" s="8">
        <v>2011</v>
      </c>
      <c r="E7676" s="7" t="s">
        <v>703</v>
      </c>
      <c r="F7676" s="7" t="s">
        <v>2</v>
      </c>
      <c r="G7676" s="7" t="s">
        <v>528</v>
      </c>
      <c r="H7676" s="7" t="s">
        <v>1621</v>
      </c>
      <c r="I7676" s="9">
        <v>0.10154201</v>
      </c>
      <c r="J7676" s="10">
        <v>173.77119999999999</v>
      </c>
      <c r="K7676" s="11">
        <v>4</v>
      </c>
      <c r="L7676" s="11" t="str">
        <f>IF(Tabla134[[#This Row],[Item Weight]]&lt;$U$12,"Poco Peso",IF(Tabla134[[#This Row],[Item Weight]]&lt;$U$13,"Peso Medio","Peso Alto"))</f>
        <v>Peso Medio</v>
      </c>
      <c r="M7676" s="7">
        <v>10.695</v>
      </c>
      <c r="N7676" s="11">
        <f>IF(Tabla134[[#This Row],[Item Weight (Nulos)]]="",VLOOKUP(Tabla134[[#This Row],[Item Identifier]],'Tabla para Nulos'!$A$3:$B$1563,2,FALSE),Tabla134[[#This Row],[Item Weight (Nulos)]])</f>
        <v>10.695</v>
      </c>
      <c r="O7676" s="11" t="str">
        <f>IF(Tabla134[[#This Row],[Item Visibility]]&lt;$U$15,"Poca visibilidad",IF(Tabla134[[#This Row],[Item Visibility]]&lt;$U$16,"Visibilidad media","Mayor visibilidad"))</f>
        <v>Mayor visibilidad</v>
      </c>
      <c r="P7676" s="11" t="str">
        <f>IF(Tabla134[[#This Row],[Rating]]&lt;2,"Muy Malo",IF(Tabla134[[#This Row],[Rating]]&lt;3,"Malo",IF(Tabla134[[#This Row],[Rating]]&lt;4,"Regular",IF(Tabla134[[#This Row],[Rating]]&lt;5,"Bueno","Excelente"))))</f>
        <v>Bueno</v>
      </c>
    </row>
    <row r="7677" spans="1:16" x14ac:dyDescent="0.2">
      <c r="A7677" s="7" t="s">
        <v>6</v>
      </c>
      <c r="B7677" s="7" t="s">
        <v>382</v>
      </c>
      <c r="C7677" s="7" t="s">
        <v>108</v>
      </c>
      <c r="D7677" s="8">
        <v>2011</v>
      </c>
      <c r="E7677" s="7" t="s">
        <v>703</v>
      </c>
      <c r="F7677" s="7" t="s">
        <v>2</v>
      </c>
      <c r="G7677" s="7" t="s">
        <v>528</v>
      </c>
      <c r="H7677" s="7" t="s">
        <v>1621</v>
      </c>
      <c r="I7677" s="9">
        <v>0.20960008399999999</v>
      </c>
      <c r="J7677" s="10">
        <v>40.347999999999999</v>
      </c>
      <c r="K7677" s="11">
        <v>4</v>
      </c>
      <c r="L7677" s="11" t="str">
        <f>IF(Tabla134[[#This Row],[Item Weight]]&lt;$U$12,"Poco Peso",IF(Tabla134[[#This Row],[Item Weight]]&lt;$U$13,"Peso Medio","Peso Alto"))</f>
        <v>Peso Alto</v>
      </c>
      <c r="M7677" s="7">
        <v>17.25</v>
      </c>
      <c r="N7677" s="11">
        <f>IF(Tabla134[[#This Row],[Item Weight (Nulos)]]="",VLOOKUP(Tabla134[[#This Row],[Item Identifier]],'Tabla para Nulos'!$A$3:$B$1563,2,FALSE),Tabla134[[#This Row],[Item Weight (Nulos)]])</f>
        <v>17.25</v>
      </c>
      <c r="O7677" s="11" t="str">
        <f>IF(Tabla134[[#This Row],[Item Visibility]]&lt;$U$15,"Poca visibilidad",IF(Tabla134[[#This Row],[Item Visibility]]&lt;$U$16,"Visibilidad media","Mayor visibilidad"))</f>
        <v>Mayor visibilidad</v>
      </c>
      <c r="P7677" s="11" t="str">
        <f>IF(Tabla134[[#This Row],[Rating]]&lt;2,"Muy Malo",IF(Tabla134[[#This Row],[Rating]]&lt;3,"Malo",IF(Tabla134[[#This Row],[Rating]]&lt;4,"Regular",IF(Tabla134[[#This Row],[Rating]]&lt;5,"Bueno","Excelente"))))</f>
        <v>Bueno</v>
      </c>
    </row>
    <row r="7678" spans="1:16" x14ac:dyDescent="0.2">
      <c r="A7678" s="7" t="s">
        <v>6</v>
      </c>
      <c r="B7678" s="7" t="s">
        <v>740</v>
      </c>
      <c r="C7678" s="7" t="s">
        <v>25</v>
      </c>
      <c r="D7678" s="8">
        <v>2011</v>
      </c>
      <c r="E7678" s="7" t="s">
        <v>703</v>
      </c>
      <c r="F7678" s="7" t="s">
        <v>2</v>
      </c>
      <c r="G7678" s="7" t="s">
        <v>528</v>
      </c>
      <c r="H7678" s="7" t="s">
        <v>1621</v>
      </c>
      <c r="I7678" s="9">
        <v>2.4482433000000001E-2</v>
      </c>
      <c r="J7678" s="10">
        <v>205.7638</v>
      </c>
      <c r="K7678" s="11">
        <v>4</v>
      </c>
      <c r="L7678" s="11" t="str">
        <f>IF(Tabla134[[#This Row],[Item Weight]]&lt;$U$12,"Poco Peso",IF(Tabla134[[#This Row],[Item Weight]]&lt;$U$13,"Peso Medio","Peso Alto"))</f>
        <v>Peso Medio</v>
      </c>
      <c r="M7678" s="7">
        <v>13.35</v>
      </c>
      <c r="N7678" s="11">
        <f>IF(Tabla134[[#This Row],[Item Weight (Nulos)]]="",VLOOKUP(Tabla134[[#This Row],[Item Identifier]],'Tabla para Nulos'!$A$3:$B$1563,2,FALSE),Tabla134[[#This Row],[Item Weight (Nulos)]])</f>
        <v>13.35</v>
      </c>
      <c r="O7678" s="11" t="str">
        <f>IF(Tabla134[[#This Row],[Item Visibility]]&lt;$U$15,"Poca visibilidad",IF(Tabla134[[#This Row],[Item Visibility]]&lt;$U$16,"Visibilidad media","Mayor visibilidad"))</f>
        <v>Poca visibilidad</v>
      </c>
      <c r="P7678" s="11" t="str">
        <f>IF(Tabla134[[#This Row],[Rating]]&lt;2,"Muy Malo",IF(Tabla134[[#This Row],[Rating]]&lt;3,"Malo",IF(Tabla134[[#This Row],[Rating]]&lt;4,"Regular",IF(Tabla134[[#This Row],[Rating]]&lt;5,"Bueno","Excelente"))))</f>
        <v>Bueno</v>
      </c>
    </row>
    <row r="7679" spans="1:16" x14ac:dyDescent="0.2">
      <c r="A7679" s="7" t="s">
        <v>6</v>
      </c>
      <c r="B7679" s="7" t="s">
        <v>105</v>
      </c>
      <c r="C7679" s="7" t="s">
        <v>25</v>
      </c>
      <c r="D7679" s="8">
        <v>2011</v>
      </c>
      <c r="E7679" s="7" t="s">
        <v>703</v>
      </c>
      <c r="F7679" s="7" t="s">
        <v>2</v>
      </c>
      <c r="G7679" s="7" t="s">
        <v>528</v>
      </c>
      <c r="H7679" s="7" t="s">
        <v>1621</v>
      </c>
      <c r="I7679" s="9">
        <v>6.9042489999999998E-2</v>
      </c>
      <c r="J7679" s="10">
        <v>41.445399999999999</v>
      </c>
      <c r="K7679" s="11">
        <v>4</v>
      </c>
      <c r="L7679" s="11" t="str">
        <f>IF(Tabla134[[#This Row],[Item Weight]]&lt;$U$12,"Poco Peso",IF(Tabla134[[#This Row],[Item Weight]]&lt;$U$13,"Peso Medio","Peso Alto"))</f>
        <v>Peso Medio</v>
      </c>
      <c r="M7679" s="7">
        <v>14.5</v>
      </c>
      <c r="N7679" s="11">
        <f>IF(Tabla134[[#This Row],[Item Weight (Nulos)]]="",VLOOKUP(Tabla134[[#This Row],[Item Identifier]],'Tabla para Nulos'!$A$3:$B$1563,2,FALSE),Tabla134[[#This Row],[Item Weight (Nulos)]])</f>
        <v>14.5</v>
      </c>
      <c r="O7679" s="11" t="str">
        <f>IF(Tabla134[[#This Row],[Item Visibility]]&lt;$U$15,"Poca visibilidad",IF(Tabla134[[#This Row],[Item Visibility]]&lt;$U$16,"Visibilidad media","Mayor visibilidad"))</f>
        <v>Visibilidad media</v>
      </c>
      <c r="P7679" s="11" t="str">
        <f>IF(Tabla134[[#This Row],[Rating]]&lt;2,"Muy Malo",IF(Tabla134[[#This Row],[Rating]]&lt;3,"Malo",IF(Tabla134[[#This Row],[Rating]]&lt;4,"Regular",IF(Tabla134[[#This Row],[Rating]]&lt;5,"Bueno","Excelente"))))</f>
        <v>Bueno</v>
      </c>
    </row>
    <row r="7680" spans="1:16" x14ac:dyDescent="0.2">
      <c r="A7680" s="7" t="s">
        <v>6</v>
      </c>
      <c r="B7680" s="7" t="s">
        <v>739</v>
      </c>
      <c r="C7680" s="7" t="s">
        <v>25</v>
      </c>
      <c r="D7680" s="8">
        <v>2011</v>
      </c>
      <c r="E7680" s="7" t="s">
        <v>703</v>
      </c>
      <c r="F7680" s="7" t="s">
        <v>2</v>
      </c>
      <c r="G7680" s="7" t="s">
        <v>528</v>
      </c>
      <c r="H7680" s="7" t="s">
        <v>1621</v>
      </c>
      <c r="I7680" s="9">
        <v>7.8347922E-2</v>
      </c>
      <c r="J7680" s="10">
        <v>141.88380000000001</v>
      </c>
      <c r="K7680" s="11">
        <v>4</v>
      </c>
      <c r="L7680" s="11" t="str">
        <f>IF(Tabla134[[#This Row],[Item Weight]]&lt;$U$12,"Poco Peso",IF(Tabla134[[#This Row],[Item Weight]]&lt;$U$13,"Peso Medio","Peso Alto"))</f>
        <v>Peso Alto</v>
      </c>
      <c r="M7680" s="7">
        <v>17.100000000000001</v>
      </c>
      <c r="N7680" s="11">
        <f>IF(Tabla134[[#This Row],[Item Weight (Nulos)]]="",VLOOKUP(Tabla134[[#This Row],[Item Identifier]],'Tabla para Nulos'!$A$3:$B$1563,2,FALSE),Tabla134[[#This Row],[Item Weight (Nulos)]])</f>
        <v>17.100000000000001</v>
      </c>
      <c r="O7680" s="11" t="str">
        <f>IF(Tabla134[[#This Row],[Item Visibility]]&lt;$U$15,"Poca visibilidad",IF(Tabla134[[#This Row],[Item Visibility]]&lt;$U$16,"Visibilidad media","Mayor visibilidad"))</f>
        <v>Visibilidad media</v>
      </c>
      <c r="P7680" s="11" t="str">
        <f>IF(Tabla134[[#This Row],[Rating]]&lt;2,"Muy Malo",IF(Tabla134[[#This Row],[Rating]]&lt;3,"Malo",IF(Tabla134[[#This Row],[Rating]]&lt;4,"Regular",IF(Tabla134[[#This Row],[Rating]]&lt;5,"Bueno","Excelente"))))</f>
        <v>Bueno</v>
      </c>
    </row>
    <row r="7681" spans="1:16" x14ac:dyDescent="0.2">
      <c r="A7681" s="7" t="s">
        <v>6</v>
      </c>
      <c r="B7681" s="7" t="s">
        <v>738</v>
      </c>
      <c r="C7681" s="7" t="s">
        <v>25</v>
      </c>
      <c r="D7681" s="8">
        <v>2011</v>
      </c>
      <c r="E7681" s="7" t="s">
        <v>703</v>
      </c>
      <c r="F7681" s="7" t="s">
        <v>2</v>
      </c>
      <c r="G7681" s="7" t="s">
        <v>528</v>
      </c>
      <c r="H7681" s="7" t="s">
        <v>1621</v>
      </c>
      <c r="I7681" s="9">
        <v>0.14218984300000001</v>
      </c>
      <c r="J7681" s="10">
        <v>153.8314</v>
      </c>
      <c r="K7681" s="11">
        <v>4</v>
      </c>
      <c r="L7681" s="11" t="str">
        <f>IF(Tabla134[[#This Row],[Item Weight]]&lt;$U$12,"Poco Peso",IF(Tabla134[[#This Row],[Item Weight]]&lt;$U$13,"Peso Medio","Peso Alto"))</f>
        <v>Peso Alto</v>
      </c>
      <c r="M7681" s="7">
        <v>19.2</v>
      </c>
      <c r="N7681" s="11">
        <f>IF(Tabla134[[#This Row],[Item Weight (Nulos)]]="",VLOOKUP(Tabla134[[#This Row],[Item Identifier]],'Tabla para Nulos'!$A$3:$B$1563,2,FALSE),Tabla134[[#This Row],[Item Weight (Nulos)]])</f>
        <v>19.2</v>
      </c>
      <c r="O7681" s="11" t="str">
        <f>IF(Tabla134[[#This Row],[Item Visibility]]&lt;$U$15,"Poca visibilidad",IF(Tabla134[[#This Row],[Item Visibility]]&lt;$U$16,"Visibilidad media","Mayor visibilidad"))</f>
        <v>Mayor visibilidad</v>
      </c>
      <c r="P7681" s="11" t="str">
        <f>IF(Tabla134[[#This Row],[Rating]]&lt;2,"Muy Malo",IF(Tabla134[[#This Row],[Rating]]&lt;3,"Malo",IF(Tabla134[[#This Row],[Rating]]&lt;4,"Regular",IF(Tabla134[[#This Row],[Rating]]&lt;5,"Bueno","Excelente"))))</f>
        <v>Bueno</v>
      </c>
    </row>
    <row r="7682" spans="1:16" x14ac:dyDescent="0.2">
      <c r="A7682" s="7" t="s">
        <v>6</v>
      </c>
      <c r="B7682" s="7" t="s">
        <v>372</v>
      </c>
      <c r="C7682" s="7" t="s">
        <v>17</v>
      </c>
      <c r="D7682" s="8">
        <v>2011</v>
      </c>
      <c r="E7682" s="7" t="s">
        <v>703</v>
      </c>
      <c r="F7682" s="7" t="s">
        <v>2</v>
      </c>
      <c r="G7682" s="7" t="s">
        <v>528</v>
      </c>
      <c r="H7682" s="7" t="s">
        <v>1621</v>
      </c>
      <c r="I7682" s="9">
        <v>0.241055611</v>
      </c>
      <c r="J7682" s="10">
        <v>238.5222</v>
      </c>
      <c r="K7682" s="11">
        <v>4</v>
      </c>
      <c r="L7682" s="11" t="str">
        <f>IF(Tabla134[[#This Row],[Item Weight]]&lt;$U$12,"Poco Peso",IF(Tabla134[[#This Row],[Item Weight]]&lt;$U$13,"Peso Medio","Peso Alto"))</f>
        <v>Peso Medio</v>
      </c>
      <c r="M7682" s="7">
        <v>11.6</v>
      </c>
      <c r="N7682" s="11">
        <f>IF(Tabla134[[#This Row],[Item Weight (Nulos)]]="",VLOOKUP(Tabla134[[#This Row],[Item Identifier]],'Tabla para Nulos'!$A$3:$B$1563,2,FALSE),Tabla134[[#This Row],[Item Weight (Nulos)]])</f>
        <v>11.6</v>
      </c>
      <c r="O7682" s="11" t="str">
        <f>IF(Tabla134[[#This Row],[Item Visibility]]&lt;$U$15,"Poca visibilidad",IF(Tabla134[[#This Row],[Item Visibility]]&lt;$U$16,"Visibilidad media","Mayor visibilidad"))</f>
        <v>Mayor visibilidad</v>
      </c>
      <c r="P7682" s="11" t="str">
        <f>IF(Tabla134[[#This Row],[Rating]]&lt;2,"Muy Malo",IF(Tabla134[[#This Row],[Rating]]&lt;3,"Malo",IF(Tabla134[[#This Row],[Rating]]&lt;4,"Regular",IF(Tabla134[[#This Row],[Rating]]&lt;5,"Bueno","Excelente"))))</f>
        <v>Bueno</v>
      </c>
    </row>
    <row r="7683" spans="1:16" x14ac:dyDescent="0.2">
      <c r="A7683" s="7" t="s">
        <v>6</v>
      </c>
      <c r="B7683" s="7" t="s">
        <v>95</v>
      </c>
      <c r="C7683" s="7" t="s">
        <v>17</v>
      </c>
      <c r="D7683" s="8">
        <v>2011</v>
      </c>
      <c r="E7683" s="7" t="s">
        <v>703</v>
      </c>
      <c r="F7683" s="7" t="s">
        <v>2</v>
      </c>
      <c r="G7683" s="7" t="s">
        <v>528</v>
      </c>
      <c r="H7683" s="7" t="s">
        <v>1621</v>
      </c>
      <c r="I7683" s="9">
        <v>1.2620220999999999E-2</v>
      </c>
      <c r="J7683" s="10">
        <v>144.81020000000001</v>
      </c>
      <c r="K7683" s="11">
        <v>4</v>
      </c>
      <c r="L7683" s="11" t="str">
        <f>IF(Tabla134[[#This Row],[Item Weight]]&lt;$U$12,"Poco Peso",IF(Tabla134[[#This Row],[Item Weight]]&lt;$U$13,"Peso Medio","Peso Alto"))</f>
        <v>Peso Alto</v>
      </c>
      <c r="M7683" s="7">
        <v>17.5</v>
      </c>
      <c r="N7683" s="11">
        <f>IF(Tabla134[[#This Row],[Item Weight (Nulos)]]="",VLOOKUP(Tabla134[[#This Row],[Item Identifier]],'Tabla para Nulos'!$A$3:$B$1563,2,FALSE),Tabla134[[#This Row],[Item Weight (Nulos)]])</f>
        <v>17.5</v>
      </c>
      <c r="O7683" s="11" t="str">
        <f>IF(Tabla134[[#This Row],[Item Visibility]]&lt;$U$15,"Poca visibilidad",IF(Tabla134[[#This Row],[Item Visibility]]&lt;$U$16,"Visibilidad media","Mayor visibilidad"))</f>
        <v>Poca visibilidad</v>
      </c>
      <c r="P7683" s="11" t="str">
        <f>IF(Tabla134[[#This Row],[Rating]]&lt;2,"Muy Malo",IF(Tabla134[[#This Row],[Rating]]&lt;3,"Malo",IF(Tabla134[[#This Row],[Rating]]&lt;4,"Regular",IF(Tabla134[[#This Row],[Rating]]&lt;5,"Bueno","Excelente"))))</f>
        <v>Bueno</v>
      </c>
    </row>
    <row r="7684" spans="1:16" x14ac:dyDescent="0.2">
      <c r="A7684" s="7" t="s">
        <v>6</v>
      </c>
      <c r="B7684" s="7" t="s">
        <v>84</v>
      </c>
      <c r="C7684" s="7" t="s">
        <v>17</v>
      </c>
      <c r="D7684" s="8">
        <v>2011</v>
      </c>
      <c r="E7684" s="7" t="s">
        <v>703</v>
      </c>
      <c r="F7684" s="7" t="s">
        <v>2</v>
      </c>
      <c r="G7684" s="7" t="s">
        <v>528</v>
      </c>
      <c r="H7684" s="7" t="s">
        <v>1621</v>
      </c>
      <c r="I7684" s="9">
        <v>5.1068364999999998E-2</v>
      </c>
      <c r="J7684" s="10">
        <v>213.02440000000001</v>
      </c>
      <c r="K7684" s="11">
        <v>4</v>
      </c>
      <c r="L7684" s="11" t="str">
        <f>IF(Tabla134[[#This Row],[Item Weight]]&lt;$U$12,"Poco Peso",IF(Tabla134[[#This Row],[Item Weight]]&lt;$U$13,"Peso Medio","Peso Alto"))</f>
        <v>Peso Alto</v>
      </c>
      <c r="M7684" s="7">
        <v>20.6</v>
      </c>
      <c r="N7684" s="11">
        <f>IF(Tabla134[[#This Row],[Item Weight (Nulos)]]="",VLOOKUP(Tabla134[[#This Row],[Item Identifier]],'Tabla para Nulos'!$A$3:$B$1563,2,FALSE),Tabla134[[#This Row],[Item Weight (Nulos)]])</f>
        <v>20.6</v>
      </c>
      <c r="O7684" s="11" t="str">
        <f>IF(Tabla134[[#This Row],[Item Visibility]]&lt;$U$15,"Poca visibilidad",IF(Tabla134[[#This Row],[Item Visibility]]&lt;$U$16,"Visibilidad media","Mayor visibilidad"))</f>
        <v>Visibilidad media</v>
      </c>
      <c r="P7684" s="11" t="str">
        <f>IF(Tabla134[[#This Row],[Rating]]&lt;2,"Muy Malo",IF(Tabla134[[#This Row],[Rating]]&lt;3,"Malo",IF(Tabla134[[#This Row],[Rating]]&lt;4,"Regular",IF(Tabla134[[#This Row],[Rating]]&lt;5,"Bueno","Excelente"))))</f>
        <v>Bueno</v>
      </c>
    </row>
    <row r="7685" spans="1:16" x14ac:dyDescent="0.2">
      <c r="A7685" s="7" t="s">
        <v>6</v>
      </c>
      <c r="B7685" s="7" t="s">
        <v>737</v>
      </c>
      <c r="C7685" s="7" t="s">
        <v>71</v>
      </c>
      <c r="D7685" s="8">
        <v>2011</v>
      </c>
      <c r="E7685" s="7" t="s">
        <v>703</v>
      </c>
      <c r="F7685" s="7" t="s">
        <v>2</v>
      </c>
      <c r="G7685" s="7" t="s">
        <v>528</v>
      </c>
      <c r="H7685" s="7" t="s">
        <v>1621</v>
      </c>
      <c r="I7685" s="9">
        <v>0.22185649199999999</v>
      </c>
      <c r="J7685" s="10">
        <v>231.86680000000001</v>
      </c>
      <c r="K7685" s="11">
        <v>4</v>
      </c>
      <c r="L7685" s="11" t="str">
        <f>IF(Tabla134[[#This Row],[Item Weight]]&lt;$U$12,"Poco Peso",IF(Tabla134[[#This Row],[Item Weight]]&lt;$U$13,"Peso Medio","Peso Alto"))</f>
        <v>Peso Medio</v>
      </c>
      <c r="M7685" s="7">
        <v>9.5</v>
      </c>
      <c r="N7685" s="11">
        <f>IF(Tabla134[[#This Row],[Item Weight (Nulos)]]="",VLOOKUP(Tabla134[[#This Row],[Item Identifier]],'Tabla para Nulos'!$A$3:$B$1563,2,FALSE),Tabla134[[#This Row],[Item Weight (Nulos)]])</f>
        <v>9.5</v>
      </c>
      <c r="O7685" s="11" t="str">
        <f>IF(Tabla134[[#This Row],[Item Visibility]]&lt;$U$15,"Poca visibilidad",IF(Tabla134[[#This Row],[Item Visibility]]&lt;$U$16,"Visibilidad media","Mayor visibilidad"))</f>
        <v>Mayor visibilidad</v>
      </c>
      <c r="P7685" s="11" t="str">
        <f>IF(Tabla134[[#This Row],[Rating]]&lt;2,"Muy Malo",IF(Tabla134[[#This Row],[Rating]]&lt;3,"Malo",IF(Tabla134[[#This Row],[Rating]]&lt;4,"Regular",IF(Tabla134[[#This Row],[Rating]]&lt;5,"Bueno","Excelente"))))</f>
        <v>Bueno</v>
      </c>
    </row>
    <row r="7686" spans="1:16" x14ac:dyDescent="0.2">
      <c r="A7686" s="7" t="s">
        <v>6</v>
      </c>
      <c r="B7686" s="7" t="s">
        <v>358</v>
      </c>
      <c r="C7686" s="7" t="s">
        <v>71</v>
      </c>
      <c r="D7686" s="8">
        <v>2011</v>
      </c>
      <c r="E7686" s="7" t="s">
        <v>703</v>
      </c>
      <c r="F7686" s="7" t="s">
        <v>2</v>
      </c>
      <c r="G7686" s="7" t="s">
        <v>528</v>
      </c>
      <c r="H7686" s="7" t="s">
        <v>1621</v>
      </c>
      <c r="I7686" s="9">
        <v>0.17599192899999999</v>
      </c>
      <c r="J7686" s="10">
        <v>140.78120000000001</v>
      </c>
      <c r="K7686" s="11">
        <v>4</v>
      </c>
      <c r="L7686" s="11" t="str">
        <f>IF(Tabla134[[#This Row],[Item Weight]]&lt;$U$12,"Poco Peso",IF(Tabla134[[#This Row],[Item Weight]]&lt;$U$13,"Peso Medio","Peso Alto"))</f>
        <v>Peso Medio</v>
      </c>
      <c r="M7686" s="7">
        <v>14</v>
      </c>
      <c r="N7686" s="11">
        <f>IF(Tabla134[[#This Row],[Item Weight (Nulos)]]="",VLOOKUP(Tabla134[[#This Row],[Item Identifier]],'Tabla para Nulos'!$A$3:$B$1563,2,FALSE),Tabla134[[#This Row],[Item Weight (Nulos)]])</f>
        <v>14</v>
      </c>
      <c r="O7686" s="11" t="str">
        <f>IF(Tabla134[[#This Row],[Item Visibility]]&lt;$U$15,"Poca visibilidad",IF(Tabla134[[#This Row],[Item Visibility]]&lt;$U$16,"Visibilidad media","Mayor visibilidad"))</f>
        <v>Mayor visibilidad</v>
      </c>
      <c r="P7686" s="11" t="str">
        <f>IF(Tabla134[[#This Row],[Rating]]&lt;2,"Muy Malo",IF(Tabla134[[#This Row],[Rating]]&lt;3,"Malo",IF(Tabla134[[#This Row],[Rating]]&lt;4,"Regular",IF(Tabla134[[#This Row],[Rating]]&lt;5,"Bueno","Excelente"))))</f>
        <v>Bueno</v>
      </c>
    </row>
    <row r="7687" spans="1:16" x14ac:dyDescent="0.2">
      <c r="A7687" s="7" t="s">
        <v>6</v>
      </c>
      <c r="B7687" s="7" t="s">
        <v>736</v>
      </c>
      <c r="C7687" s="7" t="s">
        <v>71</v>
      </c>
      <c r="D7687" s="8">
        <v>2011</v>
      </c>
      <c r="E7687" s="7" t="s">
        <v>703</v>
      </c>
      <c r="F7687" s="7" t="s">
        <v>2</v>
      </c>
      <c r="G7687" s="7" t="s">
        <v>528</v>
      </c>
      <c r="H7687" s="7" t="s">
        <v>1621</v>
      </c>
      <c r="I7687" s="9">
        <v>0.16288222699999999</v>
      </c>
      <c r="J7687" s="10">
        <v>46.8718</v>
      </c>
      <c r="K7687" s="11">
        <v>4</v>
      </c>
      <c r="L7687" s="11" t="str">
        <f>IF(Tabla134[[#This Row],[Item Weight]]&lt;$U$12,"Poco Peso",IF(Tabla134[[#This Row],[Item Weight]]&lt;$U$13,"Peso Medio","Peso Alto"))</f>
        <v>Peso Alto</v>
      </c>
      <c r="M7687" s="7">
        <v>19</v>
      </c>
      <c r="N7687" s="11">
        <f>IF(Tabla134[[#This Row],[Item Weight (Nulos)]]="",VLOOKUP(Tabla134[[#This Row],[Item Identifier]],'Tabla para Nulos'!$A$3:$B$1563,2,FALSE),Tabla134[[#This Row],[Item Weight (Nulos)]])</f>
        <v>19</v>
      </c>
      <c r="O7687" s="11" t="str">
        <f>IF(Tabla134[[#This Row],[Item Visibility]]&lt;$U$15,"Poca visibilidad",IF(Tabla134[[#This Row],[Item Visibility]]&lt;$U$16,"Visibilidad media","Mayor visibilidad"))</f>
        <v>Mayor visibilidad</v>
      </c>
      <c r="P7687" s="11" t="str">
        <f>IF(Tabla134[[#This Row],[Rating]]&lt;2,"Muy Malo",IF(Tabla134[[#This Row],[Rating]]&lt;3,"Malo",IF(Tabla134[[#This Row],[Rating]]&lt;4,"Regular",IF(Tabla134[[#This Row],[Rating]]&lt;5,"Bueno","Excelente"))))</f>
        <v>Bueno</v>
      </c>
    </row>
    <row r="7688" spans="1:16" x14ac:dyDescent="0.2">
      <c r="A7688" s="7" t="s">
        <v>6</v>
      </c>
      <c r="B7688" s="7" t="s">
        <v>735</v>
      </c>
      <c r="C7688" s="7" t="s">
        <v>71</v>
      </c>
      <c r="D7688" s="8">
        <v>2011</v>
      </c>
      <c r="E7688" s="7" t="s">
        <v>703</v>
      </c>
      <c r="F7688" s="7" t="s">
        <v>2</v>
      </c>
      <c r="G7688" s="7" t="s">
        <v>528</v>
      </c>
      <c r="H7688" s="7" t="s">
        <v>1621</v>
      </c>
      <c r="I7688" s="9">
        <v>3.2136417E-2</v>
      </c>
      <c r="J7688" s="10">
        <v>83.959199999999996</v>
      </c>
      <c r="K7688" s="11">
        <v>4</v>
      </c>
      <c r="L7688" s="11" t="str">
        <f>IF(Tabla134[[#This Row],[Item Weight]]&lt;$U$12,"Poco Peso",IF(Tabla134[[#This Row],[Item Weight]]&lt;$U$13,"Peso Medio","Peso Alto"))</f>
        <v>Peso Alto</v>
      </c>
      <c r="M7688" s="7">
        <v>20.5</v>
      </c>
      <c r="N7688" s="11">
        <f>IF(Tabla134[[#This Row],[Item Weight (Nulos)]]="",VLOOKUP(Tabla134[[#This Row],[Item Identifier]],'Tabla para Nulos'!$A$3:$B$1563,2,FALSE),Tabla134[[#This Row],[Item Weight (Nulos)]])</f>
        <v>20.5</v>
      </c>
      <c r="O7688" s="11" t="str">
        <f>IF(Tabla134[[#This Row],[Item Visibility]]&lt;$U$15,"Poca visibilidad",IF(Tabla134[[#This Row],[Item Visibility]]&lt;$U$16,"Visibilidad media","Mayor visibilidad"))</f>
        <v>Visibilidad media</v>
      </c>
      <c r="P7688" s="11" t="str">
        <f>IF(Tabla134[[#This Row],[Rating]]&lt;2,"Muy Malo",IF(Tabla134[[#This Row],[Rating]]&lt;3,"Malo",IF(Tabla134[[#This Row],[Rating]]&lt;4,"Regular",IF(Tabla134[[#This Row],[Rating]]&lt;5,"Bueno","Excelente"))))</f>
        <v>Bueno</v>
      </c>
    </row>
    <row r="7689" spans="1:16" x14ac:dyDescent="0.2">
      <c r="A7689" s="7" t="s">
        <v>6</v>
      </c>
      <c r="B7689" s="7" t="s">
        <v>734</v>
      </c>
      <c r="C7689" s="7" t="s">
        <v>10</v>
      </c>
      <c r="D7689" s="8">
        <v>2011</v>
      </c>
      <c r="E7689" s="7" t="s">
        <v>703</v>
      </c>
      <c r="F7689" s="7" t="s">
        <v>2</v>
      </c>
      <c r="G7689" s="7" t="s">
        <v>528</v>
      </c>
      <c r="H7689" s="7" t="s">
        <v>1621</v>
      </c>
      <c r="I7689" s="9">
        <v>0.147904328</v>
      </c>
      <c r="J7689" s="10">
        <v>116.64660000000001</v>
      </c>
      <c r="K7689" s="11">
        <v>4</v>
      </c>
      <c r="L7689" s="11" t="str">
        <f>IF(Tabla134[[#This Row],[Item Weight]]&lt;$U$12,"Poco Peso",IF(Tabla134[[#This Row],[Item Weight]]&lt;$U$13,"Peso Medio","Peso Alto"))</f>
        <v>Poco Peso</v>
      </c>
      <c r="M7689" s="7">
        <v>7.72</v>
      </c>
      <c r="N7689" s="11">
        <f>IF(Tabla134[[#This Row],[Item Weight (Nulos)]]="",VLOOKUP(Tabla134[[#This Row],[Item Identifier]],'Tabla para Nulos'!$A$3:$B$1563,2,FALSE),Tabla134[[#This Row],[Item Weight (Nulos)]])</f>
        <v>7.72</v>
      </c>
      <c r="O7689" s="11" t="str">
        <f>IF(Tabla134[[#This Row],[Item Visibility]]&lt;$U$15,"Poca visibilidad",IF(Tabla134[[#This Row],[Item Visibility]]&lt;$U$16,"Visibilidad media","Mayor visibilidad"))</f>
        <v>Mayor visibilidad</v>
      </c>
      <c r="P7689" s="11" t="str">
        <f>IF(Tabla134[[#This Row],[Rating]]&lt;2,"Muy Malo",IF(Tabla134[[#This Row],[Rating]]&lt;3,"Malo",IF(Tabla134[[#This Row],[Rating]]&lt;4,"Regular",IF(Tabla134[[#This Row],[Rating]]&lt;5,"Bueno","Excelente"))))</f>
        <v>Bueno</v>
      </c>
    </row>
    <row r="7690" spans="1:16" x14ac:dyDescent="0.2">
      <c r="A7690" s="7" t="s">
        <v>6</v>
      </c>
      <c r="B7690" s="7" t="s">
        <v>554</v>
      </c>
      <c r="C7690" s="7" t="s">
        <v>10</v>
      </c>
      <c r="D7690" s="8">
        <v>2011</v>
      </c>
      <c r="E7690" s="7" t="s">
        <v>703</v>
      </c>
      <c r="F7690" s="7" t="s">
        <v>2</v>
      </c>
      <c r="G7690" s="7" t="s">
        <v>528</v>
      </c>
      <c r="H7690" s="7" t="s">
        <v>1621</v>
      </c>
      <c r="I7690" s="9">
        <v>5.8835928000000003E-2</v>
      </c>
      <c r="J7690" s="10">
        <v>170.2448</v>
      </c>
      <c r="K7690" s="11">
        <v>4</v>
      </c>
      <c r="L7690" s="11" t="str">
        <f>IF(Tabla134[[#This Row],[Item Weight]]&lt;$U$12,"Poco Peso",IF(Tabla134[[#This Row],[Item Weight]]&lt;$U$13,"Peso Medio","Peso Alto"))</f>
        <v>Peso Medio</v>
      </c>
      <c r="M7690" s="7">
        <v>9.5</v>
      </c>
      <c r="N7690" s="11">
        <f>IF(Tabla134[[#This Row],[Item Weight (Nulos)]]="",VLOOKUP(Tabla134[[#This Row],[Item Identifier]],'Tabla para Nulos'!$A$3:$B$1563,2,FALSE),Tabla134[[#This Row],[Item Weight (Nulos)]])</f>
        <v>9.5</v>
      </c>
      <c r="O7690" s="11" t="str">
        <f>IF(Tabla134[[#This Row],[Item Visibility]]&lt;$U$15,"Poca visibilidad",IF(Tabla134[[#This Row],[Item Visibility]]&lt;$U$16,"Visibilidad media","Mayor visibilidad"))</f>
        <v>Visibilidad media</v>
      </c>
      <c r="P7690" s="11" t="str">
        <f>IF(Tabla134[[#This Row],[Rating]]&lt;2,"Muy Malo",IF(Tabla134[[#This Row],[Rating]]&lt;3,"Malo",IF(Tabla134[[#This Row],[Rating]]&lt;4,"Regular",IF(Tabla134[[#This Row],[Rating]]&lt;5,"Bueno","Excelente"))))</f>
        <v>Bueno</v>
      </c>
    </row>
    <row r="7691" spans="1:16" x14ac:dyDescent="0.2">
      <c r="A7691" s="7" t="s">
        <v>6</v>
      </c>
      <c r="B7691" s="7" t="s">
        <v>552</v>
      </c>
      <c r="C7691" s="7" t="s">
        <v>10</v>
      </c>
      <c r="D7691" s="8">
        <v>2011</v>
      </c>
      <c r="E7691" s="7" t="s">
        <v>703</v>
      </c>
      <c r="F7691" s="7" t="s">
        <v>2</v>
      </c>
      <c r="G7691" s="7" t="s">
        <v>528</v>
      </c>
      <c r="H7691" s="7" t="s">
        <v>1621</v>
      </c>
      <c r="I7691" s="9">
        <v>8.9688978000000003E-2</v>
      </c>
      <c r="J7691" s="10">
        <v>225.50880000000001</v>
      </c>
      <c r="K7691" s="11">
        <v>4</v>
      </c>
      <c r="L7691" s="11" t="str">
        <f>IF(Tabla134[[#This Row],[Item Weight]]&lt;$U$12,"Poco Peso",IF(Tabla134[[#This Row],[Item Weight]]&lt;$U$13,"Peso Medio","Peso Alto"))</f>
        <v>Peso Medio</v>
      </c>
      <c r="M7691" s="7">
        <v>10.1</v>
      </c>
      <c r="N7691" s="11">
        <f>IF(Tabla134[[#This Row],[Item Weight (Nulos)]]="",VLOOKUP(Tabla134[[#This Row],[Item Identifier]],'Tabla para Nulos'!$A$3:$B$1563,2,FALSE),Tabla134[[#This Row],[Item Weight (Nulos)]])</f>
        <v>10.1</v>
      </c>
      <c r="O7691" s="11" t="str">
        <f>IF(Tabla134[[#This Row],[Item Visibility]]&lt;$U$15,"Poca visibilidad",IF(Tabla134[[#This Row],[Item Visibility]]&lt;$U$16,"Visibilidad media","Mayor visibilidad"))</f>
        <v>Visibilidad media</v>
      </c>
      <c r="P7691" s="11" t="str">
        <f>IF(Tabla134[[#This Row],[Rating]]&lt;2,"Muy Malo",IF(Tabla134[[#This Row],[Rating]]&lt;3,"Malo",IF(Tabla134[[#This Row],[Rating]]&lt;4,"Regular",IF(Tabla134[[#This Row],[Rating]]&lt;5,"Bueno","Excelente"))))</f>
        <v>Bueno</v>
      </c>
    </row>
    <row r="7692" spans="1:16" x14ac:dyDescent="0.2">
      <c r="A7692" s="7" t="s">
        <v>6</v>
      </c>
      <c r="B7692" s="7" t="s">
        <v>733</v>
      </c>
      <c r="C7692" s="7" t="s">
        <v>10</v>
      </c>
      <c r="D7692" s="8">
        <v>2011</v>
      </c>
      <c r="E7692" s="7" t="s">
        <v>703</v>
      </c>
      <c r="F7692" s="7" t="s">
        <v>2</v>
      </c>
      <c r="G7692" s="7" t="s">
        <v>528</v>
      </c>
      <c r="H7692" s="7" t="s">
        <v>1621</v>
      </c>
      <c r="I7692" s="9">
        <v>0</v>
      </c>
      <c r="J7692" s="10">
        <v>80.859200000000001</v>
      </c>
      <c r="K7692" s="11">
        <v>4</v>
      </c>
      <c r="L7692" s="11" t="str">
        <f>IF(Tabla134[[#This Row],[Item Weight]]&lt;$U$12,"Poco Peso",IF(Tabla134[[#This Row],[Item Weight]]&lt;$U$13,"Peso Medio","Peso Alto"))</f>
        <v>Peso Medio</v>
      </c>
      <c r="M7692" s="7">
        <v>12.5</v>
      </c>
      <c r="N7692" s="11">
        <f>IF(Tabla134[[#This Row],[Item Weight (Nulos)]]="",VLOOKUP(Tabla134[[#This Row],[Item Identifier]],'Tabla para Nulos'!$A$3:$B$1563,2,FALSE),Tabla134[[#This Row],[Item Weight (Nulos)]])</f>
        <v>12.5</v>
      </c>
      <c r="O7692" s="11" t="str">
        <f>IF(Tabla134[[#This Row],[Item Visibility]]&lt;$U$15,"Poca visibilidad",IF(Tabla134[[#This Row],[Item Visibility]]&lt;$U$16,"Visibilidad media","Mayor visibilidad"))</f>
        <v>Poca visibilidad</v>
      </c>
      <c r="P7692" s="11" t="str">
        <f>IF(Tabla134[[#This Row],[Rating]]&lt;2,"Muy Malo",IF(Tabla134[[#This Row],[Rating]]&lt;3,"Malo",IF(Tabla134[[#This Row],[Rating]]&lt;4,"Regular",IF(Tabla134[[#This Row],[Rating]]&lt;5,"Bueno","Excelente"))))</f>
        <v>Bueno</v>
      </c>
    </row>
    <row r="7693" spans="1:16" x14ac:dyDescent="0.2">
      <c r="A7693" s="7" t="s">
        <v>6</v>
      </c>
      <c r="B7693" s="7" t="s">
        <v>732</v>
      </c>
      <c r="C7693" s="7" t="s">
        <v>10</v>
      </c>
      <c r="D7693" s="8">
        <v>2011</v>
      </c>
      <c r="E7693" s="7" t="s">
        <v>703</v>
      </c>
      <c r="F7693" s="7" t="s">
        <v>2</v>
      </c>
      <c r="G7693" s="7" t="s">
        <v>528</v>
      </c>
      <c r="H7693" s="7" t="s">
        <v>1621</v>
      </c>
      <c r="I7693" s="9">
        <v>0.10746981899999999</v>
      </c>
      <c r="J7693" s="10">
        <v>77.801199999999994</v>
      </c>
      <c r="K7693" s="11">
        <v>4</v>
      </c>
      <c r="L7693" s="11" t="str">
        <f>IF(Tabla134[[#This Row],[Item Weight]]&lt;$U$12,"Poco Peso",IF(Tabla134[[#This Row],[Item Weight]]&lt;$U$13,"Peso Medio","Peso Alto"))</f>
        <v>Peso Medio</v>
      </c>
      <c r="M7693" s="7">
        <v>13.8</v>
      </c>
      <c r="N7693" s="11">
        <f>IF(Tabla134[[#This Row],[Item Weight (Nulos)]]="",VLOOKUP(Tabla134[[#This Row],[Item Identifier]],'Tabla para Nulos'!$A$3:$B$1563,2,FALSE),Tabla134[[#This Row],[Item Weight (Nulos)]])</f>
        <v>13.8</v>
      </c>
      <c r="O7693" s="11" t="str">
        <f>IF(Tabla134[[#This Row],[Item Visibility]]&lt;$U$15,"Poca visibilidad",IF(Tabla134[[#This Row],[Item Visibility]]&lt;$U$16,"Visibilidad media","Mayor visibilidad"))</f>
        <v>Mayor visibilidad</v>
      </c>
      <c r="P7693" s="11" t="str">
        <f>IF(Tabla134[[#This Row],[Rating]]&lt;2,"Muy Malo",IF(Tabla134[[#This Row],[Rating]]&lt;3,"Malo",IF(Tabla134[[#This Row],[Rating]]&lt;4,"Regular",IF(Tabla134[[#This Row],[Rating]]&lt;5,"Bueno","Excelente"))))</f>
        <v>Bueno</v>
      </c>
    </row>
    <row r="7694" spans="1:16" x14ac:dyDescent="0.2">
      <c r="A7694" s="7" t="s">
        <v>6</v>
      </c>
      <c r="B7694" s="7" t="s">
        <v>344</v>
      </c>
      <c r="C7694" s="7" t="s">
        <v>10</v>
      </c>
      <c r="D7694" s="8">
        <v>2011</v>
      </c>
      <c r="E7694" s="7" t="s">
        <v>703</v>
      </c>
      <c r="F7694" s="7" t="s">
        <v>2</v>
      </c>
      <c r="G7694" s="7" t="s">
        <v>528</v>
      </c>
      <c r="H7694" s="7" t="s">
        <v>1621</v>
      </c>
      <c r="I7694" s="9">
        <v>7.1904257999999999E-2</v>
      </c>
      <c r="J7694" s="10">
        <v>106.8254</v>
      </c>
      <c r="K7694" s="11">
        <v>4</v>
      </c>
      <c r="L7694" s="11" t="str">
        <f>IF(Tabla134[[#This Row],[Item Weight]]&lt;$U$12,"Poco Peso",IF(Tabla134[[#This Row],[Item Weight]]&lt;$U$13,"Peso Medio","Peso Alto"))</f>
        <v>Peso Medio</v>
      </c>
      <c r="M7694" s="7">
        <v>14.6</v>
      </c>
      <c r="N7694" s="11">
        <f>IF(Tabla134[[#This Row],[Item Weight (Nulos)]]="",VLOOKUP(Tabla134[[#This Row],[Item Identifier]],'Tabla para Nulos'!$A$3:$B$1563,2,FALSE),Tabla134[[#This Row],[Item Weight (Nulos)]])</f>
        <v>14.6</v>
      </c>
      <c r="O7694" s="11" t="str">
        <f>IF(Tabla134[[#This Row],[Item Visibility]]&lt;$U$15,"Poca visibilidad",IF(Tabla134[[#This Row],[Item Visibility]]&lt;$U$16,"Visibilidad media","Mayor visibilidad"))</f>
        <v>Visibilidad media</v>
      </c>
      <c r="P7694" s="11" t="str">
        <f>IF(Tabla134[[#This Row],[Rating]]&lt;2,"Muy Malo",IF(Tabla134[[#This Row],[Rating]]&lt;3,"Malo",IF(Tabla134[[#This Row],[Rating]]&lt;4,"Regular",IF(Tabla134[[#This Row],[Rating]]&lt;5,"Bueno","Excelente"))))</f>
        <v>Bueno</v>
      </c>
    </row>
    <row r="7695" spans="1:16" x14ac:dyDescent="0.2">
      <c r="A7695" s="7" t="s">
        <v>6</v>
      </c>
      <c r="B7695" s="7" t="s">
        <v>731</v>
      </c>
      <c r="C7695" s="7" t="s">
        <v>10</v>
      </c>
      <c r="D7695" s="8">
        <v>2011</v>
      </c>
      <c r="E7695" s="7" t="s">
        <v>703</v>
      </c>
      <c r="F7695" s="7" t="s">
        <v>2</v>
      </c>
      <c r="G7695" s="7" t="s">
        <v>528</v>
      </c>
      <c r="H7695" s="7" t="s">
        <v>1621</v>
      </c>
      <c r="I7695" s="9">
        <v>0.157154813</v>
      </c>
      <c r="J7695" s="10">
        <v>62.2194</v>
      </c>
      <c r="K7695" s="11">
        <v>4</v>
      </c>
      <c r="L7695" s="11" t="str">
        <f>IF(Tabla134[[#This Row],[Item Weight]]&lt;$U$12,"Poco Peso",IF(Tabla134[[#This Row],[Item Weight]]&lt;$U$13,"Peso Medio","Peso Alto"))</f>
        <v>Peso Medio</v>
      </c>
      <c r="M7695" s="7">
        <v>15.1</v>
      </c>
      <c r="N7695" s="11">
        <f>IF(Tabla134[[#This Row],[Item Weight (Nulos)]]="",VLOOKUP(Tabla134[[#This Row],[Item Identifier]],'Tabla para Nulos'!$A$3:$B$1563,2,FALSE),Tabla134[[#This Row],[Item Weight (Nulos)]])</f>
        <v>15.1</v>
      </c>
      <c r="O7695" s="11" t="str">
        <f>IF(Tabla134[[#This Row],[Item Visibility]]&lt;$U$15,"Poca visibilidad",IF(Tabla134[[#This Row],[Item Visibility]]&lt;$U$16,"Visibilidad media","Mayor visibilidad"))</f>
        <v>Mayor visibilidad</v>
      </c>
      <c r="P7695" s="11" t="str">
        <f>IF(Tabla134[[#This Row],[Rating]]&lt;2,"Muy Malo",IF(Tabla134[[#This Row],[Rating]]&lt;3,"Malo",IF(Tabla134[[#This Row],[Rating]]&lt;4,"Regular",IF(Tabla134[[#This Row],[Rating]]&lt;5,"Bueno","Excelente"))))</f>
        <v>Bueno</v>
      </c>
    </row>
    <row r="7696" spans="1:16" x14ac:dyDescent="0.2">
      <c r="A7696" s="7" t="s">
        <v>6</v>
      </c>
      <c r="B7696" s="7" t="s">
        <v>730</v>
      </c>
      <c r="C7696" s="7" t="s">
        <v>10</v>
      </c>
      <c r="D7696" s="8">
        <v>2011</v>
      </c>
      <c r="E7696" s="7" t="s">
        <v>703</v>
      </c>
      <c r="F7696" s="7" t="s">
        <v>2</v>
      </c>
      <c r="G7696" s="7" t="s">
        <v>528</v>
      </c>
      <c r="H7696" s="7" t="s">
        <v>1621</v>
      </c>
      <c r="I7696" s="9">
        <v>0.17370354900000001</v>
      </c>
      <c r="J7696" s="10">
        <v>175.80539999999999</v>
      </c>
      <c r="K7696" s="11">
        <v>4</v>
      </c>
      <c r="L7696" s="11" t="str">
        <f>IF(Tabla134[[#This Row],[Item Weight]]&lt;$U$12,"Poco Peso",IF(Tabla134[[#This Row],[Item Weight]]&lt;$U$13,"Peso Medio","Peso Alto"))</f>
        <v>Peso Medio</v>
      </c>
      <c r="M7696" s="7">
        <v>15.2</v>
      </c>
      <c r="N7696" s="11">
        <f>IF(Tabla134[[#This Row],[Item Weight (Nulos)]]="",VLOOKUP(Tabla134[[#This Row],[Item Identifier]],'Tabla para Nulos'!$A$3:$B$1563,2,FALSE),Tabla134[[#This Row],[Item Weight (Nulos)]])</f>
        <v>15.2</v>
      </c>
      <c r="O7696" s="11" t="str">
        <f>IF(Tabla134[[#This Row],[Item Visibility]]&lt;$U$15,"Poca visibilidad",IF(Tabla134[[#This Row],[Item Visibility]]&lt;$U$16,"Visibilidad media","Mayor visibilidad"))</f>
        <v>Mayor visibilidad</v>
      </c>
      <c r="P7696" s="11" t="str">
        <f>IF(Tabla134[[#This Row],[Rating]]&lt;2,"Muy Malo",IF(Tabla134[[#This Row],[Rating]]&lt;3,"Malo",IF(Tabla134[[#This Row],[Rating]]&lt;4,"Regular",IF(Tabla134[[#This Row],[Rating]]&lt;5,"Bueno","Excelente"))))</f>
        <v>Bueno</v>
      </c>
    </row>
    <row r="7697" spans="1:16" x14ac:dyDescent="0.2">
      <c r="A7697" s="7" t="s">
        <v>6</v>
      </c>
      <c r="B7697" s="7" t="s">
        <v>729</v>
      </c>
      <c r="C7697" s="7" t="s">
        <v>10</v>
      </c>
      <c r="D7697" s="8">
        <v>2011</v>
      </c>
      <c r="E7697" s="7" t="s">
        <v>703</v>
      </c>
      <c r="F7697" s="7" t="s">
        <v>2</v>
      </c>
      <c r="G7697" s="7" t="s">
        <v>528</v>
      </c>
      <c r="H7697" s="7" t="s">
        <v>1621</v>
      </c>
      <c r="I7697" s="9">
        <v>0.20498453799999999</v>
      </c>
      <c r="J7697" s="10">
        <v>111.0544</v>
      </c>
      <c r="K7697" s="11">
        <v>4</v>
      </c>
      <c r="L7697" s="11" t="str">
        <f>IF(Tabla134[[#This Row],[Item Weight]]&lt;$U$12,"Poco Peso",IF(Tabla134[[#This Row],[Item Weight]]&lt;$U$13,"Peso Medio","Peso Alto"))</f>
        <v>Peso Medio</v>
      </c>
      <c r="M7697" s="7">
        <v>15.7</v>
      </c>
      <c r="N7697" s="11">
        <f>IF(Tabla134[[#This Row],[Item Weight (Nulos)]]="",VLOOKUP(Tabla134[[#This Row],[Item Identifier]],'Tabla para Nulos'!$A$3:$B$1563,2,FALSE),Tabla134[[#This Row],[Item Weight (Nulos)]])</f>
        <v>15.7</v>
      </c>
      <c r="O7697" s="11" t="str">
        <f>IF(Tabla134[[#This Row],[Item Visibility]]&lt;$U$15,"Poca visibilidad",IF(Tabla134[[#This Row],[Item Visibility]]&lt;$U$16,"Visibilidad media","Mayor visibilidad"))</f>
        <v>Mayor visibilidad</v>
      </c>
      <c r="P7697" s="11" t="str">
        <f>IF(Tabla134[[#This Row],[Rating]]&lt;2,"Muy Malo",IF(Tabla134[[#This Row],[Rating]]&lt;3,"Malo",IF(Tabla134[[#This Row],[Rating]]&lt;4,"Regular",IF(Tabla134[[#This Row],[Rating]]&lt;5,"Bueno","Excelente"))))</f>
        <v>Bueno</v>
      </c>
    </row>
    <row r="7698" spans="1:16" x14ac:dyDescent="0.2">
      <c r="A7698" s="7" t="s">
        <v>6</v>
      </c>
      <c r="B7698" s="7" t="s">
        <v>61</v>
      </c>
      <c r="C7698" s="7" t="s">
        <v>10</v>
      </c>
      <c r="D7698" s="8">
        <v>2011</v>
      </c>
      <c r="E7698" s="7" t="s">
        <v>703</v>
      </c>
      <c r="F7698" s="7" t="s">
        <v>2</v>
      </c>
      <c r="G7698" s="7" t="s">
        <v>528</v>
      </c>
      <c r="H7698" s="7" t="s">
        <v>1621</v>
      </c>
      <c r="I7698" s="9">
        <v>0.19347799500000001</v>
      </c>
      <c r="J7698" s="10">
        <v>55.924599999999998</v>
      </c>
      <c r="K7698" s="11">
        <v>4</v>
      </c>
      <c r="L7698" s="11" t="str">
        <f>IF(Tabla134[[#This Row],[Item Weight]]&lt;$U$12,"Poco Peso",IF(Tabla134[[#This Row],[Item Weight]]&lt;$U$13,"Peso Medio","Peso Alto"))</f>
        <v>Peso Medio</v>
      </c>
      <c r="M7698" s="7">
        <v>16</v>
      </c>
      <c r="N7698" s="11">
        <f>IF(Tabla134[[#This Row],[Item Weight (Nulos)]]="",VLOOKUP(Tabla134[[#This Row],[Item Identifier]],'Tabla para Nulos'!$A$3:$B$1563,2,FALSE),Tabla134[[#This Row],[Item Weight (Nulos)]])</f>
        <v>16</v>
      </c>
      <c r="O7698" s="11" t="str">
        <f>IF(Tabla134[[#This Row],[Item Visibility]]&lt;$U$15,"Poca visibilidad",IF(Tabla134[[#This Row],[Item Visibility]]&lt;$U$16,"Visibilidad media","Mayor visibilidad"))</f>
        <v>Mayor visibilidad</v>
      </c>
      <c r="P7698" s="11" t="str">
        <f>IF(Tabla134[[#This Row],[Rating]]&lt;2,"Muy Malo",IF(Tabla134[[#This Row],[Rating]]&lt;3,"Malo",IF(Tabla134[[#This Row],[Rating]]&lt;4,"Regular",IF(Tabla134[[#This Row],[Rating]]&lt;5,"Bueno","Excelente"))))</f>
        <v>Bueno</v>
      </c>
    </row>
    <row r="7699" spans="1:16" x14ac:dyDescent="0.2">
      <c r="A7699" s="7" t="s">
        <v>6</v>
      </c>
      <c r="B7699" s="7" t="s">
        <v>549</v>
      </c>
      <c r="C7699" s="7" t="s">
        <v>10</v>
      </c>
      <c r="D7699" s="8">
        <v>2011</v>
      </c>
      <c r="E7699" s="7" t="s">
        <v>703</v>
      </c>
      <c r="F7699" s="7" t="s">
        <v>2</v>
      </c>
      <c r="G7699" s="7" t="s">
        <v>528</v>
      </c>
      <c r="H7699" s="7" t="s">
        <v>1621</v>
      </c>
      <c r="I7699" s="9">
        <v>0.104463896</v>
      </c>
      <c r="J7699" s="10">
        <v>227.1062</v>
      </c>
      <c r="K7699" s="11">
        <v>4</v>
      </c>
      <c r="L7699" s="11" t="str">
        <f>IF(Tabla134[[#This Row],[Item Weight]]&lt;$U$12,"Poco Peso",IF(Tabla134[[#This Row],[Item Weight]]&lt;$U$13,"Peso Medio","Peso Alto"))</f>
        <v>Peso Medio</v>
      </c>
      <c r="M7699" s="7">
        <v>16.350000000000001</v>
      </c>
      <c r="N7699" s="11">
        <f>IF(Tabla134[[#This Row],[Item Weight (Nulos)]]="",VLOOKUP(Tabla134[[#This Row],[Item Identifier]],'Tabla para Nulos'!$A$3:$B$1563,2,FALSE),Tabla134[[#This Row],[Item Weight (Nulos)]])</f>
        <v>16.350000000000001</v>
      </c>
      <c r="O7699" s="11" t="str">
        <f>IF(Tabla134[[#This Row],[Item Visibility]]&lt;$U$15,"Poca visibilidad",IF(Tabla134[[#This Row],[Item Visibility]]&lt;$U$16,"Visibilidad media","Mayor visibilidad"))</f>
        <v>Mayor visibilidad</v>
      </c>
      <c r="P7699" s="11" t="str">
        <f>IF(Tabla134[[#This Row],[Rating]]&lt;2,"Muy Malo",IF(Tabla134[[#This Row],[Rating]]&lt;3,"Malo",IF(Tabla134[[#This Row],[Rating]]&lt;4,"Regular",IF(Tabla134[[#This Row],[Rating]]&lt;5,"Bueno","Excelente"))))</f>
        <v>Bueno</v>
      </c>
    </row>
    <row r="7700" spans="1:16" x14ac:dyDescent="0.2">
      <c r="A7700" s="7" t="s">
        <v>6</v>
      </c>
      <c r="B7700" s="7" t="s">
        <v>728</v>
      </c>
      <c r="C7700" s="7" t="s">
        <v>10</v>
      </c>
      <c r="D7700" s="8">
        <v>2011</v>
      </c>
      <c r="E7700" s="7" t="s">
        <v>703</v>
      </c>
      <c r="F7700" s="7" t="s">
        <v>2</v>
      </c>
      <c r="G7700" s="7" t="s">
        <v>528</v>
      </c>
      <c r="H7700" s="7" t="s">
        <v>1621</v>
      </c>
      <c r="I7700" s="9">
        <v>0.133424184</v>
      </c>
      <c r="J7700" s="10">
        <v>102.2332</v>
      </c>
      <c r="K7700" s="11">
        <v>4</v>
      </c>
      <c r="L7700" s="11" t="str">
        <f>IF(Tabla134[[#This Row],[Item Weight]]&lt;$U$12,"Poco Peso",IF(Tabla134[[#This Row],[Item Weight]]&lt;$U$13,"Peso Medio","Peso Alto"))</f>
        <v>Peso Medio</v>
      </c>
      <c r="M7700" s="7">
        <v>16.5</v>
      </c>
      <c r="N7700" s="11">
        <f>IF(Tabla134[[#This Row],[Item Weight (Nulos)]]="",VLOOKUP(Tabla134[[#This Row],[Item Identifier]],'Tabla para Nulos'!$A$3:$B$1563,2,FALSE),Tabla134[[#This Row],[Item Weight (Nulos)]])</f>
        <v>16.5</v>
      </c>
      <c r="O7700" s="11" t="str">
        <f>IF(Tabla134[[#This Row],[Item Visibility]]&lt;$U$15,"Poca visibilidad",IF(Tabla134[[#This Row],[Item Visibility]]&lt;$U$16,"Visibilidad media","Mayor visibilidad"))</f>
        <v>Mayor visibilidad</v>
      </c>
      <c r="P7700" s="11" t="str">
        <f>IF(Tabla134[[#This Row],[Rating]]&lt;2,"Muy Malo",IF(Tabla134[[#This Row],[Rating]]&lt;3,"Malo",IF(Tabla134[[#This Row],[Rating]]&lt;4,"Regular",IF(Tabla134[[#This Row],[Rating]]&lt;5,"Bueno","Excelente"))))</f>
        <v>Bueno</v>
      </c>
    </row>
    <row r="7701" spans="1:16" x14ac:dyDescent="0.2">
      <c r="A7701" s="7" t="s">
        <v>6</v>
      </c>
      <c r="B7701" s="7" t="s">
        <v>341</v>
      </c>
      <c r="C7701" s="7" t="s">
        <v>10</v>
      </c>
      <c r="D7701" s="8">
        <v>2011</v>
      </c>
      <c r="E7701" s="7" t="s">
        <v>703</v>
      </c>
      <c r="F7701" s="7" t="s">
        <v>2</v>
      </c>
      <c r="G7701" s="7" t="s">
        <v>528</v>
      </c>
      <c r="H7701" s="7" t="s">
        <v>1621</v>
      </c>
      <c r="I7701" s="9">
        <v>0.15783357000000001</v>
      </c>
      <c r="J7701" s="10">
        <v>87.588200000000001</v>
      </c>
      <c r="K7701" s="11">
        <v>4</v>
      </c>
      <c r="L7701" s="11" t="str">
        <f>IF(Tabla134[[#This Row],[Item Weight]]&lt;$U$12,"Poco Peso",IF(Tabla134[[#This Row],[Item Weight]]&lt;$U$13,"Peso Medio","Peso Alto"))</f>
        <v>Peso Alto</v>
      </c>
      <c r="M7701" s="7">
        <v>18.350000000000001</v>
      </c>
      <c r="N7701" s="11">
        <f>IF(Tabla134[[#This Row],[Item Weight (Nulos)]]="",VLOOKUP(Tabla134[[#This Row],[Item Identifier]],'Tabla para Nulos'!$A$3:$B$1563,2,FALSE),Tabla134[[#This Row],[Item Weight (Nulos)]])</f>
        <v>18.350000000000001</v>
      </c>
      <c r="O7701" s="11" t="str">
        <f>IF(Tabla134[[#This Row],[Item Visibility]]&lt;$U$15,"Poca visibilidad",IF(Tabla134[[#This Row],[Item Visibility]]&lt;$U$16,"Visibilidad media","Mayor visibilidad"))</f>
        <v>Mayor visibilidad</v>
      </c>
      <c r="P7701" s="11" t="str">
        <f>IF(Tabla134[[#This Row],[Rating]]&lt;2,"Muy Malo",IF(Tabla134[[#This Row],[Rating]]&lt;3,"Malo",IF(Tabla134[[#This Row],[Rating]]&lt;4,"Regular",IF(Tabla134[[#This Row],[Rating]]&lt;5,"Bueno","Excelente"))))</f>
        <v>Bueno</v>
      </c>
    </row>
    <row r="7702" spans="1:16" x14ac:dyDescent="0.2">
      <c r="A7702" s="7" t="s">
        <v>6</v>
      </c>
      <c r="B7702" s="7" t="s">
        <v>727</v>
      </c>
      <c r="C7702" s="7" t="s">
        <v>10</v>
      </c>
      <c r="D7702" s="8">
        <v>2011</v>
      </c>
      <c r="E7702" s="7" t="s">
        <v>703</v>
      </c>
      <c r="F7702" s="7" t="s">
        <v>2</v>
      </c>
      <c r="G7702" s="7" t="s">
        <v>528</v>
      </c>
      <c r="H7702" s="7" t="s">
        <v>1621</v>
      </c>
      <c r="I7702" s="9">
        <v>0</v>
      </c>
      <c r="J7702" s="10">
        <v>46.474400000000003</v>
      </c>
      <c r="K7702" s="11">
        <v>4</v>
      </c>
      <c r="L7702" s="11" t="str">
        <f>IF(Tabla134[[#This Row],[Item Weight]]&lt;$U$12,"Poco Peso",IF(Tabla134[[#This Row],[Item Weight]]&lt;$U$13,"Peso Medio","Peso Alto"))</f>
        <v>Peso Alto</v>
      </c>
      <c r="M7702" s="7">
        <v>20</v>
      </c>
      <c r="N7702" s="11">
        <f>IF(Tabla134[[#This Row],[Item Weight (Nulos)]]="",VLOOKUP(Tabla134[[#This Row],[Item Identifier]],'Tabla para Nulos'!$A$3:$B$1563,2,FALSE),Tabla134[[#This Row],[Item Weight (Nulos)]])</f>
        <v>20</v>
      </c>
      <c r="O7702" s="11" t="str">
        <f>IF(Tabla134[[#This Row],[Item Visibility]]&lt;$U$15,"Poca visibilidad",IF(Tabla134[[#This Row],[Item Visibility]]&lt;$U$16,"Visibilidad media","Mayor visibilidad"))</f>
        <v>Poca visibilidad</v>
      </c>
      <c r="P7702" s="11" t="str">
        <f>IF(Tabla134[[#This Row],[Rating]]&lt;2,"Muy Malo",IF(Tabla134[[#This Row],[Rating]]&lt;3,"Malo",IF(Tabla134[[#This Row],[Rating]]&lt;4,"Regular",IF(Tabla134[[#This Row],[Rating]]&lt;5,"Bueno","Excelente"))))</f>
        <v>Bueno</v>
      </c>
    </row>
    <row r="7703" spans="1:16" x14ac:dyDescent="0.2">
      <c r="A7703" s="7" t="s">
        <v>6</v>
      </c>
      <c r="B7703" s="7" t="s">
        <v>726</v>
      </c>
      <c r="C7703" s="7" t="s">
        <v>10</v>
      </c>
      <c r="D7703" s="8">
        <v>2011</v>
      </c>
      <c r="E7703" s="7" t="s">
        <v>703</v>
      </c>
      <c r="F7703" s="7" t="s">
        <v>2</v>
      </c>
      <c r="G7703" s="7" t="s">
        <v>528</v>
      </c>
      <c r="H7703" s="7" t="s">
        <v>1621</v>
      </c>
      <c r="I7703" s="9">
        <v>2.4815024000000001E-2</v>
      </c>
      <c r="J7703" s="10">
        <v>234.0958</v>
      </c>
      <c r="K7703" s="11">
        <v>4</v>
      </c>
      <c r="L7703" s="11" t="str">
        <f>IF(Tabla134[[#This Row],[Item Weight]]&lt;$U$12,"Poco Peso",IF(Tabla134[[#This Row],[Item Weight]]&lt;$U$13,"Peso Medio","Peso Alto"))</f>
        <v>Peso Alto</v>
      </c>
      <c r="M7703" s="7">
        <v>20.350000000000001</v>
      </c>
      <c r="N7703" s="11">
        <f>IF(Tabla134[[#This Row],[Item Weight (Nulos)]]="",VLOOKUP(Tabla134[[#This Row],[Item Identifier]],'Tabla para Nulos'!$A$3:$B$1563,2,FALSE),Tabla134[[#This Row],[Item Weight (Nulos)]])</f>
        <v>20.350000000000001</v>
      </c>
      <c r="O7703" s="11" t="str">
        <f>IF(Tabla134[[#This Row],[Item Visibility]]&lt;$U$15,"Poca visibilidad",IF(Tabla134[[#This Row],[Item Visibility]]&lt;$U$16,"Visibilidad media","Mayor visibilidad"))</f>
        <v>Poca visibilidad</v>
      </c>
      <c r="P7703" s="11" t="str">
        <f>IF(Tabla134[[#This Row],[Rating]]&lt;2,"Muy Malo",IF(Tabla134[[#This Row],[Rating]]&lt;3,"Malo",IF(Tabla134[[#This Row],[Rating]]&lt;4,"Regular",IF(Tabla134[[#This Row],[Rating]]&lt;5,"Bueno","Excelente"))))</f>
        <v>Bueno</v>
      </c>
    </row>
    <row r="7704" spans="1:16" x14ac:dyDescent="0.2">
      <c r="A7704" s="7" t="s">
        <v>6</v>
      </c>
      <c r="B7704" s="7" t="s">
        <v>339</v>
      </c>
      <c r="C7704" s="7" t="s">
        <v>10</v>
      </c>
      <c r="D7704" s="8">
        <v>2011</v>
      </c>
      <c r="E7704" s="7" t="s">
        <v>703</v>
      </c>
      <c r="F7704" s="7" t="s">
        <v>2</v>
      </c>
      <c r="G7704" s="7" t="s">
        <v>528</v>
      </c>
      <c r="H7704" s="7" t="s">
        <v>1621</v>
      </c>
      <c r="I7704" s="9">
        <v>0.16767230999999999</v>
      </c>
      <c r="J7704" s="10">
        <v>124.2388</v>
      </c>
      <c r="K7704" s="11">
        <v>4</v>
      </c>
      <c r="L7704" s="11" t="str">
        <f>IF(Tabla134[[#This Row],[Item Weight]]&lt;$U$12,"Poco Peso",IF(Tabla134[[#This Row],[Item Weight]]&lt;$U$13,"Peso Medio","Peso Alto"))</f>
        <v>Peso Alto</v>
      </c>
      <c r="M7704" s="7">
        <v>20.7</v>
      </c>
      <c r="N7704" s="11">
        <f>IF(Tabla134[[#This Row],[Item Weight (Nulos)]]="",VLOOKUP(Tabla134[[#This Row],[Item Identifier]],'Tabla para Nulos'!$A$3:$B$1563,2,FALSE),Tabla134[[#This Row],[Item Weight (Nulos)]])</f>
        <v>20.7</v>
      </c>
      <c r="O7704" s="11" t="str">
        <f>IF(Tabla134[[#This Row],[Item Visibility]]&lt;$U$15,"Poca visibilidad",IF(Tabla134[[#This Row],[Item Visibility]]&lt;$U$16,"Visibilidad media","Mayor visibilidad"))</f>
        <v>Mayor visibilidad</v>
      </c>
      <c r="P7704" s="11" t="str">
        <f>IF(Tabla134[[#This Row],[Rating]]&lt;2,"Muy Malo",IF(Tabla134[[#This Row],[Rating]]&lt;3,"Malo",IF(Tabla134[[#This Row],[Rating]]&lt;4,"Regular",IF(Tabla134[[#This Row],[Rating]]&lt;5,"Bueno","Excelente"))))</f>
        <v>Bueno</v>
      </c>
    </row>
    <row r="7705" spans="1:16" x14ac:dyDescent="0.2">
      <c r="A7705" s="7" t="s">
        <v>6</v>
      </c>
      <c r="B7705" s="7" t="s">
        <v>725</v>
      </c>
      <c r="C7705" s="7" t="s">
        <v>47</v>
      </c>
      <c r="D7705" s="8">
        <v>2011</v>
      </c>
      <c r="E7705" s="7" t="s">
        <v>703</v>
      </c>
      <c r="F7705" s="7" t="s">
        <v>2</v>
      </c>
      <c r="G7705" s="7" t="s">
        <v>528</v>
      </c>
      <c r="H7705" s="7" t="s">
        <v>1621</v>
      </c>
      <c r="I7705" s="9">
        <v>0.10239789000000001</v>
      </c>
      <c r="J7705" s="10">
        <v>122.1388</v>
      </c>
      <c r="K7705" s="11">
        <v>4</v>
      </c>
      <c r="L7705" s="11" t="str">
        <f>IF(Tabla134[[#This Row],[Item Weight]]&lt;$U$12,"Poco Peso",IF(Tabla134[[#This Row],[Item Weight]]&lt;$U$13,"Peso Medio","Peso Alto"))</f>
        <v>Poco Peso</v>
      </c>
      <c r="M7705" s="7">
        <v>5.15</v>
      </c>
      <c r="N7705" s="11">
        <f>IF(Tabla134[[#This Row],[Item Weight (Nulos)]]="",VLOOKUP(Tabla134[[#This Row],[Item Identifier]],'Tabla para Nulos'!$A$3:$B$1563,2,FALSE),Tabla134[[#This Row],[Item Weight (Nulos)]])</f>
        <v>5.15</v>
      </c>
      <c r="O7705" s="11" t="str">
        <f>IF(Tabla134[[#This Row],[Item Visibility]]&lt;$U$15,"Poca visibilidad",IF(Tabla134[[#This Row],[Item Visibility]]&lt;$U$16,"Visibilidad media","Mayor visibilidad"))</f>
        <v>Mayor visibilidad</v>
      </c>
      <c r="P7705" s="11" t="str">
        <f>IF(Tabla134[[#This Row],[Rating]]&lt;2,"Muy Malo",IF(Tabla134[[#This Row],[Rating]]&lt;3,"Malo",IF(Tabla134[[#This Row],[Rating]]&lt;4,"Regular",IF(Tabla134[[#This Row],[Rating]]&lt;5,"Bueno","Excelente"))))</f>
        <v>Bueno</v>
      </c>
    </row>
    <row r="7706" spans="1:16" x14ac:dyDescent="0.2">
      <c r="A7706" s="7" t="s">
        <v>6</v>
      </c>
      <c r="B7706" s="7" t="s">
        <v>724</v>
      </c>
      <c r="C7706" s="7" t="s">
        <v>47</v>
      </c>
      <c r="D7706" s="8">
        <v>2011</v>
      </c>
      <c r="E7706" s="7" t="s">
        <v>703</v>
      </c>
      <c r="F7706" s="7" t="s">
        <v>2</v>
      </c>
      <c r="G7706" s="7" t="s">
        <v>528</v>
      </c>
      <c r="H7706" s="7" t="s">
        <v>1621</v>
      </c>
      <c r="I7706" s="9">
        <v>7.8716389999999997E-2</v>
      </c>
      <c r="J7706" s="10">
        <v>183.5608</v>
      </c>
      <c r="K7706" s="11">
        <v>4</v>
      </c>
      <c r="L7706" s="11" t="str">
        <f>IF(Tabla134[[#This Row],[Item Weight]]&lt;$U$12,"Poco Peso",IF(Tabla134[[#This Row],[Item Weight]]&lt;$U$13,"Peso Medio","Peso Alto"))</f>
        <v>Poco Peso</v>
      </c>
      <c r="M7706" s="7">
        <v>5.3049999999999997</v>
      </c>
      <c r="N7706" s="11">
        <f>IF(Tabla134[[#This Row],[Item Weight (Nulos)]]="",VLOOKUP(Tabla134[[#This Row],[Item Identifier]],'Tabla para Nulos'!$A$3:$B$1563,2,FALSE),Tabla134[[#This Row],[Item Weight (Nulos)]])</f>
        <v>5.3049999999999997</v>
      </c>
      <c r="O7706" s="11" t="str">
        <f>IF(Tabla134[[#This Row],[Item Visibility]]&lt;$U$15,"Poca visibilidad",IF(Tabla134[[#This Row],[Item Visibility]]&lt;$U$16,"Visibilidad media","Mayor visibilidad"))</f>
        <v>Visibilidad media</v>
      </c>
      <c r="P7706" s="11" t="str">
        <f>IF(Tabla134[[#This Row],[Rating]]&lt;2,"Muy Malo",IF(Tabla134[[#This Row],[Rating]]&lt;3,"Malo",IF(Tabla134[[#This Row],[Rating]]&lt;4,"Regular",IF(Tabla134[[#This Row],[Rating]]&lt;5,"Bueno","Excelente"))))</f>
        <v>Bueno</v>
      </c>
    </row>
    <row r="7707" spans="1:16" x14ac:dyDescent="0.2">
      <c r="A7707" s="7" t="s">
        <v>6</v>
      </c>
      <c r="B7707" s="7" t="s">
        <v>336</v>
      </c>
      <c r="C7707" s="7" t="s">
        <v>47</v>
      </c>
      <c r="D7707" s="8">
        <v>2011</v>
      </c>
      <c r="E7707" s="7" t="s">
        <v>703</v>
      </c>
      <c r="F7707" s="7" t="s">
        <v>2</v>
      </c>
      <c r="G7707" s="7" t="s">
        <v>528</v>
      </c>
      <c r="H7707" s="7" t="s">
        <v>1621</v>
      </c>
      <c r="I7707" s="9">
        <v>1.8275816E-2</v>
      </c>
      <c r="J7707" s="10">
        <v>110.8544</v>
      </c>
      <c r="K7707" s="11">
        <v>4</v>
      </c>
      <c r="L7707" s="11" t="str">
        <f>IF(Tabla134[[#This Row],[Item Weight]]&lt;$U$12,"Poco Peso",IF(Tabla134[[#This Row],[Item Weight]]&lt;$U$13,"Peso Medio","Peso Alto"))</f>
        <v>Peso Medio</v>
      </c>
      <c r="M7707" s="7">
        <v>11.65</v>
      </c>
      <c r="N7707" s="11">
        <f>IF(Tabla134[[#This Row],[Item Weight (Nulos)]]="",VLOOKUP(Tabla134[[#This Row],[Item Identifier]],'Tabla para Nulos'!$A$3:$B$1563,2,FALSE),Tabla134[[#This Row],[Item Weight (Nulos)]])</f>
        <v>11.65</v>
      </c>
      <c r="O7707" s="11" t="str">
        <f>IF(Tabla134[[#This Row],[Item Visibility]]&lt;$U$15,"Poca visibilidad",IF(Tabla134[[#This Row],[Item Visibility]]&lt;$U$16,"Visibilidad media","Mayor visibilidad"))</f>
        <v>Poca visibilidad</v>
      </c>
      <c r="P7707" s="11" t="str">
        <f>IF(Tabla134[[#This Row],[Rating]]&lt;2,"Muy Malo",IF(Tabla134[[#This Row],[Rating]]&lt;3,"Malo",IF(Tabla134[[#This Row],[Rating]]&lt;4,"Regular",IF(Tabla134[[#This Row],[Rating]]&lt;5,"Bueno","Excelente"))))</f>
        <v>Bueno</v>
      </c>
    </row>
    <row r="7708" spans="1:16" x14ac:dyDescent="0.2">
      <c r="A7708" s="7" t="s">
        <v>6</v>
      </c>
      <c r="B7708" s="7" t="s">
        <v>723</v>
      </c>
      <c r="C7708" s="7" t="s">
        <v>47</v>
      </c>
      <c r="D7708" s="8">
        <v>2011</v>
      </c>
      <c r="E7708" s="7" t="s">
        <v>703</v>
      </c>
      <c r="F7708" s="7" t="s">
        <v>2</v>
      </c>
      <c r="G7708" s="7" t="s">
        <v>528</v>
      </c>
      <c r="H7708" s="7" t="s">
        <v>1621</v>
      </c>
      <c r="I7708" s="9">
        <v>8.3147702000000004E-2</v>
      </c>
      <c r="J7708" s="10">
        <v>210.15860000000001</v>
      </c>
      <c r="K7708" s="11">
        <v>4</v>
      </c>
      <c r="L7708" s="11" t="str">
        <f>IF(Tabla134[[#This Row],[Item Weight]]&lt;$U$12,"Poco Peso",IF(Tabla134[[#This Row],[Item Weight]]&lt;$U$13,"Peso Medio","Peso Alto"))</f>
        <v>Peso Medio</v>
      </c>
      <c r="M7708" s="7">
        <v>14.3</v>
      </c>
      <c r="N7708" s="11">
        <f>IF(Tabla134[[#This Row],[Item Weight (Nulos)]]="",VLOOKUP(Tabla134[[#This Row],[Item Identifier]],'Tabla para Nulos'!$A$3:$B$1563,2,FALSE),Tabla134[[#This Row],[Item Weight (Nulos)]])</f>
        <v>14.3</v>
      </c>
      <c r="O7708" s="11" t="str">
        <f>IF(Tabla134[[#This Row],[Item Visibility]]&lt;$U$15,"Poca visibilidad",IF(Tabla134[[#This Row],[Item Visibility]]&lt;$U$16,"Visibilidad media","Mayor visibilidad"))</f>
        <v>Visibilidad media</v>
      </c>
      <c r="P7708" s="11" t="str">
        <f>IF(Tabla134[[#This Row],[Rating]]&lt;2,"Muy Malo",IF(Tabla134[[#This Row],[Rating]]&lt;3,"Malo",IF(Tabla134[[#This Row],[Rating]]&lt;4,"Regular",IF(Tabla134[[#This Row],[Rating]]&lt;5,"Bueno","Excelente"))))</f>
        <v>Bueno</v>
      </c>
    </row>
    <row r="7709" spans="1:16" x14ac:dyDescent="0.2">
      <c r="A7709" s="7" t="s">
        <v>6</v>
      </c>
      <c r="B7709" s="7" t="s">
        <v>722</v>
      </c>
      <c r="C7709" s="7" t="s">
        <v>47</v>
      </c>
      <c r="D7709" s="8">
        <v>2011</v>
      </c>
      <c r="E7709" s="7" t="s">
        <v>703</v>
      </c>
      <c r="F7709" s="7" t="s">
        <v>2</v>
      </c>
      <c r="G7709" s="7" t="s">
        <v>528</v>
      </c>
      <c r="H7709" s="7" t="s">
        <v>1621</v>
      </c>
      <c r="I7709" s="9">
        <v>2.9377238999999999E-2</v>
      </c>
      <c r="J7709" s="10">
        <v>46.171799999999998</v>
      </c>
      <c r="K7709" s="11">
        <v>4</v>
      </c>
      <c r="L7709" s="11" t="str">
        <f>IF(Tabla134[[#This Row],[Item Weight]]&lt;$U$12,"Poco Peso",IF(Tabla134[[#This Row],[Item Weight]]&lt;$U$13,"Peso Medio","Peso Alto"))</f>
        <v>Peso Medio</v>
      </c>
      <c r="M7709" s="7">
        <v>16</v>
      </c>
      <c r="N7709" s="11">
        <f>IF(Tabla134[[#This Row],[Item Weight (Nulos)]]="",VLOOKUP(Tabla134[[#This Row],[Item Identifier]],'Tabla para Nulos'!$A$3:$B$1563,2,FALSE),Tabla134[[#This Row],[Item Weight (Nulos)]])</f>
        <v>16</v>
      </c>
      <c r="O7709" s="11" t="str">
        <f>IF(Tabla134[[#This Row],[Item Visibility]]&lt;$U$15,"Poca visibilidad",IF(Tabla134[[#This Row],[Item Visibility]]&lt;$U$16,"Visibilidad media","Mayor visibilidad"))</f>
        <v>Visibilidad media</v>
      </c>
      <c r="P7709" s="11" t="str">
        <f>IF(Tabla134[[#This Row],[Rating]]&lt;2,"Muy Malo",IF(Tabla134[[#This Row],[Rating]]&lt;3,"Malo",IF(Tabla134[[#This Row],[Rating]]&lt;4,"Regular",IF(Tabla134[[#This Row],[Rating]]&lt;5,"Bueno","Excelente"))))</f>
        <v>Bueno</v>
      </c>
    </row>
    <row r="7710" spans="1:16" x14ac:dyDescent="0.2">
      <c r="A7710" s="7" t="s">
        <v>6</v>
      </c>
      <c r="B7710" s="7" t="s">
        <v>51</v>
      </c>
      <c r="C7710" s="7" t="s">
        <v>47</v>
      </c>
      <c r="D7710" s="8">
        <v>2011</v>
      </c>
      <c r="E7710" s="7" t="s">
        <v>703</v>
      </c>
      <c r="F7710" s="7" t="s">
        <v>2</v>
      </c>
      <c r="G7710" s="7" t="s">
        <v>528</v>
      </c>
      <c r="H7710" s="7" t="s">
        <v>1621</v>
      </c>
      <c r="I7710" s="9">
        <v>0.28701714</v>
      </c>
      <c r="J7710" s="10">
        <v>48.837600000000002</v>
      </c>
      <c r="K7710" s="11">
        <v>4</v>
      </c>
      <c r="L7710" s="11" t="str">
        <f>IF(Tabla134[[#This Row],[Item Weight]]&lt;$U$12,"Poco Peso",IF(Tabla134[[#This Row],[Item Weight]]&lt;$U$13,"Peso Medio","Peso Alto"))</f>
        <v>Peso Alto</v>
      </c>
      <c r="M7710" s="7">
        <v>18.600000000000001</v>
      </c>
      <c r="N7710" s="11">
        <f>IF(Tabla134[[#This Row],[Item Weight (Nulos)]]="",VLOOKUP(Tabla134[[#This Row],[Item Identifier]],'Tabla para Nulos'!$A$3:$B$1563,2,FALSE),Tabla134[[#This Row],[Item Weight (Nulos)]])</f>
        <v>18.600000000000001</v>
      </c>
      <c r="O7710" s="11" t="str">
        <f>IF(Tabla134[[#This Row],[Item Visibility]]&lt;$U$15,"Poca visibilidad",IF(Tabla134[[#This Row],[Item Visibility]]&lt;$U$16,"Visibilidad media","Mayor visibilidad"))</f>
        <v>Mayor visibilidad</v>
      </c>
      <c r="P7710" s="11" t="str">
        <f>IF(Tabla134[[#This Row],[Rating]]&lt;2,"Muy Malo",IF(Tabla134[[#This Row],[Rating]]&lt;3,"Malo",IF(Tabla134[[#This Row],[Rating]]&lt;4,"Regular",IF(Tabla134[[#This Row],[Rating]]&lt;5,"Bueno","Excelente"))))</f>
        <v>Bueno</v>
      </c>
    </row>
    <row r="7711" spans="1:16" x14ac:dyDescent="0.2">
      <c r="A7711" s="7" t="s">
        <v>6</v>
      </c>
      <c r="B7711" s="7" t="s">
        <v>721</v>
      </c>
      <c r="C7711" s="7" t="s">
        <v>163</v>
      </c>
      <c r="D7711" s="8">
        <v>2011</v>
      </c>
      <c r="E7711" s="7" t="s">
        <v>703</v>
      </c>
      <c r="F7711" s="7" t="s">
        <v>2</v>
      </c>
      <c r="G7711" s="7" t="s">
        <v>528</v>
      </c>
      <c r="H7711" s="7" t="s">
        <v>1621</v>
      </c>
      <c r="I7711" s="9">
        <v>3.6109859000000001E-2</v>
      </c>
      <c r="J7711" s="10">
        <v>186.5582</v>
      </c>
      <c r="K7711" s="11">
        <v>4</v>
      </c>
      <c r="L7711" s="11" t="str">
        <f>IF(Tabla134[[#This Row],[Item Weight]]&lt;$U$12,"Poco Peso",IF(Tabla134[[#This Row],[Item Weight]]&lt;$U$13,"Peso Medio","Peso Alto"))</f>
        <v>Poco Peso</v>
      </c>
      <c r="M7711" s="7">
        <v>7.42</v>
      </c>
      <c r="N7711" s="11">
        <f>IF(Tabla134[[#This Row],[Item Weight (Nulos)]]="",VLOOKUP(Tabla134[[#This Row],[Item Identifier]],'Tabla para Nulos'!$A$3:$B$1563,2,FALSE),Tabla134[[#This Row],[Item Weight (Nulos)]])</f>
        <v>7.42</v>
      </c>
      <c r="O7711" s="11" t="str">
        <f>IF(Tabla134[[#This Row],[Item Visibility]]&lt;$U$15,"Poca visibilidad",IF(Tabla134[[#This Row],[Item Visibility]]&lt;$U$16,"Visibilidad media","Mayor visibilidad"))</f>
        <v>Visibilidad media</v>
      </c>
      <c r="P7711" s="11" t="str">
        <f>IF(Tabla134[[#This Row],[Rating]]&lt;2,"Muy Malo",IF(Tabla134[[#This Row],[Rating]]&lt;3,"Malo",IF(Tabla134[[#This Row],[Rating]]&lt;4,"Regular",IF(Tabla134[[#This Row],[Rating]]&lt;5,"Bueno","Excelente"))))</f>
        <v>Bueno</v>
      </c>
    </row>
    <row r="7712" spans="1:16" x14ac:dyDescent="0.2">
      <c r="A7712" s="7" t="s">
        <v>6</v>
      </c>
      <c r="B7712" s="7" t="s">
        <v>720</v>
      </c>
      <c r="C7712" s="7" t="s">
        <v>14</v>
      </c>
      <c r="D7712" s="8">
        <v>2011</v>
      </c>
      <c r="E7712" s="7" t="s">
        <v>703</v>
      </c>
      <c r="F7712" s="7" t="s">
        <v>2</v>
      </c>
      <c r="G7712" s="7" t="s">
        <v>528</v>
      </c>
      <c r="H7712" s="7" t="s">
        <v>1621</v>
      </c>
      <c r="I7712" s="9">
        <v>4.937018E-2</v>
      </c>
      <c r="J7712" s="10">
        <v>106.76220000000001</v>
      </c>
      <c r="K7712" s="11">
        <v>4</v>
      </c>
      <c r="L7712" s="11" t="str">
        <f>IF(Tabla134[[#This Row],[Item Weight]]&lt;$U$12,"Poco Peso",IF(Tabla134[[#This Row],[Item Weight]]&lt;$U$13,"Peso Medio","Peso Alto"))</f>
        <v>Poco Peso</v>
      </c>
      <c r="M7712" s="7">
        <v>5.1749999999999998</v>
      </c>
      <c r="N7712" s="11">
        <f>IF(Tabla134[[#This Row],[Item Weight (Nulos)]]="",VLOOKUP(Tabla134[[#This Row],[Item Identifier]],'Tabla para Nulos'!$A$3:$B$1563,2,FALSE),Tabla134[[#This Row],[Item Weight (Nulos)]])</f>
        <v>5.1749999999999998</v>
      </c>
      <c r="O7712" s="11" t="str">
        <f>IF(Tabla134[[#This Row],[Item Visibility]]&lt;$U$15,"Poca visibilidad",IF(Tabla134[[#This Row],[Item Visibility]]&lt;$U$16,"Visibilidad media","Mayor visibilidad"))</f>
        <v>Visibilidad media</v>
      </c>
      <c r="P7712" s="11" t="str">
        <f>IF(Tabla134[[#This Row],[Rating]]&lt;2,"Muy Malo",IF(Tabla134[[#This Row],[Rating]]&lt;3,"Malo",IF(Tabla134[[#This Row],[Rating]]&lt;4,"Regular",IF(Tabla134[[#This Row],[Rating]]&lt;5,"Bueno","Excelente"))))</f>
        <v>Bueno</v>
      </c>
    </row>
    <row r="7713" spans="1:16" x14ac:dyDescent="0.2">
      <c r="A7713" s="7" t="s">
        <v>6</v>
      </c>
      <c r="B7713" s="7" t="s">
        <v>719</v>
      </c>
      <c r="C7713" s="7" t="s">
        <v>14</v>
      </c>
      <c r="D7713" s="8">
        <v>2011</v>
      </c>
      <c r="E7713" s="7" t="s">
        <v>703</v>
      </c>
      <c r="F7713" s="7" t="s">
        <v>2</v>
      </c>
      <c r="G7713" s="7" t="s">
        <v>528</v>
      </c>
      <c r="H7713" s="7" t="s">
        <v>1621</v>
      </c>
      <c r="I7713" s="9">
        <v>2.3465590000000001E-2</v>
      </c>
      <c r="J7713" s="10">
        <v>197.60839999999999</v>
      </c>
      <c r="K7713" s="11">
        <v>4</v>
      </c>
      <c r="L7713" s="11" t="str">
        <f>IF(Tabla134[[#This Row],[Item Weight]]&lt;$U$12,"Poco Peso",IF(Tabla134[[#This Row],[Item Weight]]&lt;$U$13,"Peso Medio","Peso Alto"))</f>
        <v>Peso Medio</v>
      </c>
      <c r="M7713" s="7">
        <v>9.3000000000000007</v>
      </c>
      <c r="N7713" s="11">
        <f>IF(Tabla134[[#This Row],[Item Weight (Nulos)]]="",VLOOKUP(Tabla134[[#This Row],[Item Identifier]],'Tabla para Nulos'!$A$3:$B$1563,2,FALSE),Tabla134[[#This Row],[Item Weight (Nulos)]])</f>
        <v>9.3000000000000007</v>
      </c>
      <c r="O7713" s="11" t="str">
        <f>IF(Tabla134[[#This Row],[Item Visibility]]&lt;$U$15,"Poca visibilidad",IF(Tabla134[[#This Row],[Item Visibility]]&lt;$U$16,"Visibilidad media","Mayor visibilidad"))</f>
        <v>Poca visibilidad</v>
      </c>
      <c r="P7713" s="11" t="str">
        <f>IF(Tabla134[[#This Row],[Rating]]&lt;2,"Muy Malo",IF(Tabla134[[#This Row],[Rating]]&lt;3,"Malo",IF(Tabla134[[#This Row],[Rating]]&lt;4,"Regular",IF(Tabla134[[#This Row],[Rating]]&lt;5,"Bueno","Excelente"))))</f>
        <v>Bueno</v>
      </c>
    </row>
    <row r="7714" spans="1:16" x14ac:dyDescent="0.2">
      <c r="A7714" s="7" t="s">
        <v>6</v>
      </c>
      <c r="B7714" s="7" t="s">
        <v>718</v>
      </c>
      <c r="C7714" s="7" t="s">
        <v>14</v>
      </c>
      <c r="D7714" s="8">
        <v>2011</v>
      </c>
      <c r="E7714" s="7" t="s">
        <v>703</v>
      </c>
      <c r="F7714" s="7" t="s">
        <v>2</v>
      </c>
      <c r="G7714" s="7" t="s">
        <v>528</v>
      </c>
      <c r="H7714" s="7" t="s">
        <v>1621</v>
      </c>
      <c r="I7714" s="9">
        <v>0.145253944</v>
      </c>
      <c r="J7714" s="10">
        <v>156.8972</v>
      </c>
      <c r="K7714" s="11">
        <v>4</v>
      </c>
      <c r="L7714" s="11" t="str">
        <f>IF(Tabla134[[#This Row],[Item Weight]]&lt;$U$12,"Poco Peso",IF(Tabla134[[#This Row],[Item Weight]]&lt;$U$13,"Peso Medio","Peso Alto"))</f>
        <v>Peso Medio</v>
      </c>
      <c r="M7714" s="7">
        <v>10.695</v>
      </c>
      <c r="N7714" s="11">
        <f>IF(Tabla134[[#This Row],[Item Weight (Nulos)]]="",VLOOKUP(Tabla134[[#This Row],[Item Identifier]],'Tabla para Nulos'!$A$3:$B$1563,2,FALSE),Tabla134[[#This Row],[Item Weight (Nulos)]])</f>
        <v>10.695</v>
      </c>
      <c r="O7714" s="11" t="str">
        <f>IF(Tabla134[[#This Row],[Item Visibility]]&lt;$U$15,"Poca visibilidad",IF(Tabla134[[#This Row],[Item Visibility]]&lt;$U$16,"Visibilidad media","Mayor visibilidad"))</f>
        <v>Mayor visibilidad</v>
      </c>
      <c r="P7714" s="11" t="str">
        <f>IF(Tabla134[[#This Row],[Rating]]&lt;2,"Muy Malo",IF(Tabla134[[#This Row],[Rating]]&lt;3,"Malo",IF(Tabla134[[#This Row],[Rating]]&lt;4,"Regular",IF(Tabla134[[#This Row],[Rating]]&lt;5,"Bueno","Excelente"))))</f>
        <v>Bueno</v>
      </c>
    </row>
    <row r="7715" spans="1:16" x14ac:dyDescent="0.2">
      <c r="A7715" s="7" t="s">
        <v>6</v>
      </c>
      <c r="B7715" s="7" t="s">
        <v>320</v>
      </c>
      <c r="C7715" s="7" t="s">
        <v>14</v>
      </c>
      <c r="D7715" s="8">
        <v>2011</v>
      </c>
      <c r="E7715" s="7" t="s">
        <v>703</v>
      </c>
      <c r="F7715" s="7" t="s">
        <v>2</v>
      </c>
      <c r="G7715" s="7" t="s">
        <v>528</v>
      </c>
      <c r="H7715" s="7" t="s">
        <v>1621</v>
      </c>
      <c r="I7715" s="9">
        <v>6.2885197000000004E-2</v>
      </c>
      <c r="J7715" s="10">
        <v>106.72539999999999</v>
      </c>
      <c r="K7715" s="11">
        <v>4</v>
      </c>
      <c r="L7715" s="11" t="str">
        <f>IF(Tabla134[[#This Row],[Item Weight]]&lt;$U$12,"Poco Peso",IF(Tabla134[[#This Row],[Item Weight]]&lt;$U$13,"Peso Medio","Peso Alto"))</f>
        <v>Peso Medio</v>
      </c>
      <c r="M7715" s="7">
        <v>11.5</v>
      </c>
      <c r="N7715" s="11">
        <f>IF(Tabla134[[#This Row],[Item Weight (Nulos)]]="",VLOOKUP(Tabla134[[#This Row],[Item Identifier]],'Tabla para Nulos'!$A$3:$B$1563,2,FALSE),Tabla134[[#This Row],[Item Weight (Nulos)]])</f>
        <v>11.5</v>
      </c>
      <c r="O7715" s="11" t="str">
        <f>IF(Tabla134[[#This Row],[Item Visibility]]&lt;$U$15,"Poca visibilidad",IF(Tabla134[[#This Row],[Item Visibility]]&lt;$U$16,"Visibilidad media","Mayor visibilidad"))</f>
        <v>Visibilidad media</v>
      </c>
      <c r="P7715" s="11" t="str">
        <f>IF(Tabla134[[#This Row],[Rating]]&lt;2,"Muy Malo",IF(Tabla134[[#This Row],[Rating]]&lt;3,"Malo",IF(Tabla134[[#This Row],[Rating]]&lt;4,"Regular",IF(Tabla134[[#This Row],[Rating]]&lt;5,"Bueno","Excelente"))))</f>
        <v>Bueno</v>
      </c>
    </row>
    <row r="7716" spans="1:16" x14ac:dyDescent="0.2">
      <c r="A7716" s="7" t="s">
        <v>6</v>
      </c>
      <c r="B7716" s="7" t="s">
        <v>717</v>
      </c>
      <c r="C7716" s="7" t="s">
        <v>14</v>
      </c>
      <c r="D7716" s="8">
        <v>2011</v>
      </c>
      <c r="E7716" s="7" t="s">
        <v>703</v>
      </c>
      <c r="F7716" s="7" t="s">
        <v>2</v>
      </c>
      <c r="G7716" s="7" t="s">
        <v>528</v>
      </c>
      <c r="H7716" s="7" t="s">
        <v>1621</v>
      </c>
      <c r="I7716" s="9">
        <v>4.3386131000000001E-2</v>
      </c>
      <c r="J7716" s="10">
        <v>80.230199999999996</v>
      </c>
      <c r="K7716" s="11">
        <v>4</v>
      </c>
      <c r="L7716" s="11" t="str">
        <f>IF(Tabla134[[#This Row],[Item Weight]]&lt;$U$12,"Poco Peso",IF(Tabla134[[#This Row],[Item Weight]]&lt;$U$13,"Peso Medio","Peso Alto"))</f>
        <v>Peso Medio</v>
      </c>
      <c r="M7716" s="7">
        <v>13.65</v>
      </c>
      <c r="N7716" s="11">
        <f>IF(Tabla134[[#This Row],[Item Weight (Nulos)]]="",VLOOKUP(Tabla134[[#This Row],[Item Identifier]],'Tabla para Nulos'!$A$3:$B$1563,2,FALSE),Tabla134[[#This Row],[Item Weight (Nulos)]])</f>
        <v>13.65</v>
      </c>
      <c r="O7716" s="11" t="str">
        <f>IF(Tabla134[[#This Row],[Item Visibility]]&lt;$U$15,"Poca visibilidad",IF(Tabla134[[#This Row],[Item Visibility]]&lt;$U$16,"Visibilidad media","Mayor visibilidad"))</f>
        <v>Visibilidad media</v>
      </c>
      <c r="P7716" s="11" t="str">
        <f>IF(Tabla134[[#This Row],[Rating]]&lt;2,"Muy Malo",IF(Tabla134[[#This Row],[Rating]]&lt;3,"Malo",IF(Tabla134[[#This Row],[Rating]]&lt;4,"Regular",IF(Tabla134[[#This Row],[Rating]]&lt;5,"Bueno","Excelente"))))</f>
        <v>Bueno</v>
      </c>
    </row>
    <row r="7717" spans="1:16" x14ac:dyDescent="0.2">
      <c r="A7717" s="7" t="s">
        <v>6</v>
      </c>
      <c r="B7717" s="7" t="s">
        <v>716</v>
      </c>
      <c r="C7717" s="7" t="s">
        <v>14</v>
      </c>
      <c r="D7717" s="8">
        <v>2011</v>
      </c>
      <c r="E7717" s="7" t="s">
        <v>703</v>
      </c>
      <c r="F7717" s="7" t="s">
        <v>2</v>
      </c>
      <c r="G7717" s="7" t="s">
        <v>702</v>
      </c>
      <c r="H7717" s="7" t="s">
        <v>1621</v>
      </c>
      <c r="I7717" s="9">
        <v>0.103849783</v>
      </c>
      <c r="J7717" s="10">
        <v>58.856200000000001</v>
      </c>
      <c r="K7717" s="11">
        <v>4</v>
      </c>
      <c r="L7717" s="11" t="str">
        <f>IF(Tabla134[[#This Row],[Item Weight]]&lt;$U$12,"Poco Peso",IF(Tabla134[[#This Row],[Item Weight]]&lt;$U$13,"Peso Medio","Peso Alto"))</f>
        <v>Peso Medio</v>
      </c>
      <c r="M7717" s="7">
        <v>16.7</v>
      </c>
      <c r="N7717" s="11">
        <f>IF(Tabla134[[#This Row],[Item Weight (Nulos)]]="",VLOOKUP(Tabla134[[#This Row],[Item Identifier]],'Tabla para Nulos'!$A$3:$B$1563,2,FALSE),Tabla134[[#This Row],[Item Weight (Nulos)]])</f>
        <v>16.7</v>
      </c>
      <c r="O7717" s="11" t="str">
        <f>IF(Tabla134[[#This Row],[Item Visibility]]&lt;$U$15,"Poca visibilidad",IF(Tabla134[[#This Row],[Item Visibility]]&lt;$U$16,"Visibilidad media","Mayor visibilidad"))</f>
        <v>Mayor visibilidad</v>
      </c>
      <c r="P7717" s="11" t="str">
        <f>IF(Tabla134[[#This Row],[Rating]]&lt;2,"Muy Malo",IF(Tabla134[[#This Row],[Rating]]&lt;3,"Malo",IF(Tabla134[[#This Row],[Rating]]&lt;4,"Regular",IF(Tabla134[[#This Row],[Rating]]&lt;5,"Bueno","Excelente"))))</f>
        <v>Bueno</v>
      </c>
    </row>
    <row r="7718" spans="1:16" x14ac:dyDescent="0.2">
      <c r="A7718" s="7" t="s">
        <v>6</v>
      </c>
      <c r="B7718" s="7" t="s">
        <v>314</v>
      </c>
      <c r="C7718" s="7" t="s">
        <v>19</v>
      </c>
      <c r="D7718" s="8">
        <v>2011</v>
      </c>
      <c r="E7718" s="7" t="s">
        <v>703</v>
      </c>
      <c r="F7718" s="7" t="s">
        <v>2</v>
      </c>
      <c r="G7718" s="7" t="s">
        <v>702</v>
      </c>
      <c r="H7718" s="7" t="s">
        <v>1621</v>
      </c>
      <c r="I7718" s="9">
        <v>0.214125129</v>
      </c>
      <c r="J7718" s="10">
        <v>183.9924</v>
      </c>
      <c r="K7718" s="11">
        <v>4</v>
      </c>
      <c r="L7718" s="11" t="str">
        <f>IF(Tabla134[[#This Row],[Item Weight]]&lt;$U$12,"Poco Peso",IF(Tabla134[[#This Row],[Item Weight]]&lt;$U$13,"Peso Medio","Peso Alto"))</f>
        <v>Poco Peso</v>
      </c>
      <c r="M7718" s="7">
        <v>8.27</v>
      </c>
      <c r="N7718" s="11">
        <f>IF(Tabla134[[#This Row],[Item Weight (Nulos)]]="",VLOOKUP(Tabla134[[#This Row],[Item Identifier]],'Tabla para Nulos'!$A$3:$B$1563,2,FALSE),Tabla134[[#This Row],[Item Weight (Nulos)]])</f>
        <v>8.27</v>
      </c>
      <c r="O7718" s="11" t="str">
        <f>IF(Tabla134[[#This Row],[Item Visibility]]&lt;$U$15,"Poca visibilidad",IF(Tabla134[[#This Row],[Item Visibility]]&lt;$U$16,"Visibilidad media","Mayor visibilidad"))</f>
        <v>Mayor visibilidad</v>
      </c>
      <c r="P7718" s="11" t="str">
        <f>IF(Tabla134[[#This Row],[Rating]]&lt;2,"Muy Malo",IF(Tabla134[[#This Row],[Rating]]&lt;3,"Malo",IF(Tabla134[[#This Row],[Rating]]&lt;4,"Regular",IF(Tabla134[[#This Row],[Rating]]&lt;5,"Bueno","Excelente"))))</f>
        <v>Bueno</v>
      </c>
    </row>
    <row r="7719" spans="1:16" x14ac:dyDescent="0.2">
      <c r="A7719" s="7" t="s">
        <v>6</v>
      </c>
      <c r="B7719" s="7" t="s">
        <v>715</v>
      </c>
      <c r="C7719" s="7" t="s">
        <v>19</v>
      </c>
      <c r="D7719" s="8">
        <v>2011</v>
      </c>
      <c r="E7719" s="7" t="s">
        <v>703</v>
      </c>
      <c r="F7719" s="7" t="s">
        <v>2</v>
      </c>
      <c r="G7719" s="7" t="s">
        <v>702</v>
      </c>
      <c r="H7719" s="7" t="s">
        <v>1621</v>
      </c>
      <c r="I7719" s="9">
        <v>6.6831682000000003E-2</v>
      </c>
      <c r="J7719" s="10">
        <v>163.88679999999999</v>
      </c>
      <c r="K7719" s="11">
        <v>4</v>
      </c>
      <c r="L7719" s="11" t="str">
        <f>IF(Tabla134[[#This Row],[Item Weight]]&lt;$U$12,"Poco Peso",IF(Tabla134[[#This Row],[Item Weight]]&lt;$U$13,"Peso Medio","Peso Alto"))</f>
        <v>Peso Alto</v>
      </c>
      <c r="M7719" s="7">
        <v>19.350000000000001</v>
      </c>
      <c r="N7719" s="11">
        <f>IF(Tabla134[[#This Row],[Item Weight (Nulos)]]="",VLOOKUP(Tabla134[[#This Row],[Item Identifier]],'Tabla para Nulos'!$A$3:$B$1563,2,FALSE),Tabla134[[#This Row],[Item Weight (Nulos)]])</f>
        <v>19.350000000000001</v>
      </c>
      <c r="O7719" s="11" t="str">
        <f>IF(Tabla134[[#This Row],[Item Visibility]]&lt;$U$15,"Poca visibilidad",IF(Tabla134[[#This Row],[Item Visibility]]&lt;$U$16,"Visibilidad media","Mayor visibilidad"))</f>
        <v>Visibilidad media</v>
      </c>
      <c r="P7719" s="11" t="str">
        <f>IF(Tabla134[[#This Row],[Rating]]&lt;2,"Muy Malo",IF(Tabla134[[#This Row],[Rating]]&lt;3,"Malo",IF(Tabla134[[#This Row],[Rating]]&lt;4,"Regular",IF(Tabla134[[#This Row],[Rating]]&lt;5,"Bueno","Excelente"))))</f>
        <v>Bueno</v>
      </c>
    </row>
    <row r="7720" spans="1:16" x14ac:dyDescent="0.2">
      <c r="A7720" s="7" t="s">
        <v>6</v>
      </c>
      <c r="B7720" s="7" t="s">
        <v>714</v>
      </c>
      <c r="C7720" s="7" t="s">
        <v>19</v>
      </c>
      <c r="D7720" s="8">
        <v>2011</v>
      </c>
      <c r="E7720" s="7" t="s">
        <v>703</v>
      </c>
      <c r="F7720" s="7" t="s">
        <v>2</v>
      </c>
      <c r="G7720" s="7" t="s">
        <v>702</v>
      </c>
      <c r="H7720" s="7" t="s">
        <v>1621</v>
      </c>
      <c r="I7720" s="9">
        <v>0.129170642</v>
      </c>
      <c r="J7720" s="10">
        <v>233.9958</v>
      </c>
      <c r="K7720" s="11">
        <v>4</v>
      </c>
      <c r="L7720" s="11" t="str">
        <f>IF(Tabla134[[#This Row],[Item Weight]]&lt;$U$12,"Poco Peso",IF(Tabla134[[#This Row],[Item Weight]]&lt;$U$13,"Peso Medio","Peso Alto"))</f>
        <v>Peso Alto</v>
      </c>
      <c r="M7720" s="7">
        <v>19.5</v>
      </c>
      <c r="N7720" s="11">
        <f>IF(Tabla134[[#This Row],[Item Weight (Nulos)]]="",VLOOKUP(Tabla134[[#This Row],[Item Identifier]],'Tabla para Nulos'!$A$3:$B$1563,2,FALSE),Tabla134[[#This Row],[Item Weight (Nulos)]])</f>
        <v>19.5</v>
      </c>
      <c r="O7720" s="11" t="str">
        <f>IF(Tabla134[[#This Row],[Item Visibility]]&lt;$U$15,"Poca visibilidad",IF(Tabla134[[#This Row],[Item Visibility]]&lt;$U$16,"Visibilidad media","Mayor visibilidad"))</f>
        <v>Mayor visibilidad</v>
      </c>
      <c r="P7720" s="11" t="str">
        <f>IF(Tabla134[[#This Row],[Rating]]&lt;2,"Muy Malo",IF(Tabla134[[#This Row],[Rating]]&lt;3,"Malo",IF(Tabla134[[#This Row],[Rating]]&lt;4,"Regular",IF(Tabla134[[#This Row],[Rating]]&lt;5,"Bueno","Excelente"))))</f>
        <v>Bueno</v>
      </c>
    </row>
    <row r="7721" spans="1:16" x14ac:dyDescent="0.2">
      <c r="A7721" s="7" t="s">
        <v>6</v>
      </c>
      <c r="B7721" s="7" t="s">
        <v>713</v>
      </c>
      <c r="C7721" s="7" t="s">
        <v>122</v>
      </c>
      <c r="D7721" s="8">
        <v>2011</v>
      </c>
      <c r="E7721" s="7" t="s">
        <v>703</v>
      </c>
      <c r="F7721" s="7" t="s">
        <v>2</v>
      </c>
      <c r="G7721" s="7" t="s">
        <v>702</v>
      </c>
      <c r="H7721" s="7" t="s">
        <v>1621</v>
      </c>
      <c r="I7721" s="9">
        <v>0.23836644200000001</v>
      </c>
      <c r="J7721" s="10">
        <v>171.84479999999999</v>
      </c>
      <c r="K7721" s="11">
        <v>4</v>
      </c>
      <c r="L7721" s="11" t="str">
        <f>IF(Tabla134[[#This Row],[Item Weight]]&lt;$U$12,"Poco Peso",IF(Tabla134[[#This Row],[Item Weight]]&lt;$U$13,"Peso Medio","Peso Alto"))</f>
        <v>Poco Peso</v>
      </c>
      <c r="M7721" s="7">
        <v>7.6</v>
      </c>
      <c r="N7721" s="11">
        <f>IF(Tabla134[[#This Row],[Item Weight (Nulos)]]="",VLOOKUP(Tabla134[[#This Row],[Item Identifier]],'Tabla para Nulos'!$A$3:$B$1563,2,FALSE),Tabla134[[#This Row],[Item Weight (Nulos)]])</f>
        <v>7.6</v>
      </c>
      <c r="O7721" s="11" t="str">
        <f>IF(Tabla134[[#This Row],[Item Visibility]]&lt;$U$15,"Poca visibilidad",IF(Tabla134[[#This Row],[Item Visibility]]&lt;$U$16,"Visibilidad media","Mayor visibilidad"))</f>
        <v>Mayor visibilidad</v>
      </c>
      <c r="P7721" s="11" t="str">
        <f>IF(Tabla134[[#This Row],[Rating]]&lt;2,"Muy Malo",IF(Tabla134[[#This Row],[Rating]]&lt;3,"Malo",IF(Tabla134[[#This Row],[Rating]]&lt;4,"Regular",IF(Tabla134[[#This Row],[Rating]]&lt;5,"Bueno","Excelente"))))</f>
        <v>Bueno</v>
      </c>
    </row>
    <row r="7722" spans="1:16" x14ac:dyDescent="0.2">
      <c r="A7722" s="7" t="s">
        <v>6</v>
      </c>
      <c r="B7722" s="7" t="s">
        <v>712</v>
      </c>
      <c r="C7722" s="7" t="s">
        <v>122</v>
      </c>
      <c r="D7722" s="8">
        <v>2011</v>
      </c>
      <c r="E7722" s="7" t="s">
        <v>703</v>
      </c>
      <c r="F7722" s="7" t="s">
        <v>2</v>
      </c>
      <c r="G7722" s="7" t="s">
        <v>702</v>
      </c>
      <c r="H7722" s="7" t="s">
        <v>1621</v>
      </c>
      <c r="I7722" s="9">
        <v>0.21561193000000001</v>
      </c>
      <c r="J7722" s="10">
        <v>98.606800000000007</v>
      </c>
      <c r="K7722" s="11">
        <v>4</v>
      </c>
      <c r="L7722" s="11" t="str">
        <f>IF(Tabla134[[#This Row],[Item Weight]]&lt;$U$12,"Poco Peso",IF(Tabla134[[#This Row],[Item Weight]]&lt;$U$13,"Peso Medio","Peso Alto"))</f>
        <v>Peso Medio</v>
      </c>
      <c r="M7722" s="7">
        <v>13.5</v>
      </c>
      <c r="N7722" s="11">
        <f>IF(Tabla134[[#This Row],[Item Weight (Nulos)]]="",VLOOKUP(Tabla134[[#This Row],[Item Identifier]],'Tabla para Nulos'!$A$3:$B$1563,2,FALSE),Tabla134[[#This Row],[Item Weight (Nulos)]])</f>
        <v>13.5</v>
      </c>
      <c r="O7722" s="11" t="str">
        <f>IF(Tabla134[[#This Row],[Item Visibility]]&lt;$U$15,"Poca visibilidad",IF(Tabla134[[#This Row],[Item Visibility]]&lt;$U$16,"Visibilidad media","Mayor visibilidad"))</f>
        <v>Mayor visibilidad</v>
      </c>
      <c r="P7722" s="11" t="str">
        <f>IF(Tabla134[[#This Row],[Rating]]&lt;2,"Muy Malo",IF(Tabla134[[#This Row],[Rating]]&lt;3,"Malo",IF(Tabla134[[#This Row],[Rating]]&lt;4,"Regular",IF(Tabla134[[#This Row],[Rating]]&lt;5,"Bueno","Excelente"))))</f>
        <v>Bueno</v>
      </c>
    </row>
    <row r="7723" spans="1:16" x14ac:dyDescent="0.2">
      <c r="A7723" s="7" t="s">
        <v>21</v>
      </c>
      <c r="B7723" s="7" t="s">
        <v>711</v>
      </c>
      <c r="C7723" s="7" t="s">
        <v>216</v>
      </c>
      <c r="D7723" s="8">
        <v>2011</v>
      </c>
      <c r="E7723" s="7" t="s">
        <v>703</v>
      </c>
      <c r="F7723" s="7" t="s">
        <v>2</v>
      </c>
      <c r="G7723" s="7" t="s">
        <v>702</v>
      </c>
      <c r="H7723" s="7" t="s">
        <v>1621</v>
      </c>
      <c r="I7723" s="9">
        <v>0.126287542</v>
      </c>
      <c r="J7723" s="10">
        <v>235.5616</v>
      </c>
      <c r="K7723" s="11">
        <v>4</v>
      </c>
      <c r="L7723" s="11" t="str">
        <f>IF(Tabla134[[#This Row],[Item Weight]]&lt;$U$12,"Poco Peso",IF(Tabla134[[#This Row],[Item Weight]]&lt;$U$13,"Peso Medio","Peso Alto"))</f>
        <v>Peso Medio</v>
      </c>
      <c r="M7723" s="7">
        <v>8.8949999999999996</v>
      </c>
      <c r="N7723" s="11">
        <f>IF(Tabla134[[#This Row],[Item Weight (Nulos)]]="",VLOOKUP(Tabla134[[#This Row],[Item Identifier]],'Tabla para Nulos'!$A$3:$B$1563,2,FALSE),Tabla134[[#This Row],[Item Weight (Nulos)]])</f>
        <v>8.8949999999999996</v>
      </c>
      <c r="O7723" s="11" t="str">
        <f>IF(Tabla134[[#This Row],[Item Visibility]]&lt;$U$15,"Poca visibilidad",IF(Tabla134[[#This Row],[Item Visibility]]&lt;$U$16,"Visibilidad media","Mayor visibilidad"))</f>
        <v>Mayor visibilidad</v>
      </c>
      <c r="P7723" s="11" t="str">
        <f>IF(Tabla134[[#This Row],[Rating]]&lt;2,"Muy Malo",IF(Tabla134[[#This Row],[Rating]]&lt;3,"Malo",IF(Tabla134[[#This Row],[Rating]]&lt;4,"Regular",IF(Tabla134[[#This Row],[Rating]]&lt;5,"Bueno","Excelente"))))</f>
        <v>Bueno</v>
      </c>
    </row>
    <row r="7724" spans="1:16" x14ac:dyDescent="0.2">
      <c r="A7724" s="7" t="s">
        <v>21</v>
      </c>
      <c r="B7724" s="7" t="s">
        <v>710</v>
      </c>
      <c r="C7724" s="7" t="s">
        <v>171</v>
      </c>
      <c r="D7724" s="8">
        <v>2011</v>
      </c>
      <c r="E7724" s="7" t="s">
        <v>703</v>
      </c>
      <c r="F7724" s="7" t="s">
        <v>2</v>
      </c>
      <c r="G7724" s="7" t="s">
        <v>702</v>
      </c>
      <c r="H7724" s="7" t="s">
        <v>1621</v>
      </c>
      <c r="I7724" s="9">
        <v>8.0442370999999999E-2</v>
      </c>
      <c r="J7724" s="10">
        <v>107.76220000000001</v>
      </c>
      <c r="K7724" s="11">
        <v>4</v>
      </c>
      <c r="L7724" s="11" t="str">
        <f>IF(Tabla134[[#This Row],[Item Weight]]&lt;$U$12,"Poco Peso",IF(Tabla134[[#This Row],[Item Weight]]&lt;$U$13,"Peso Medio","Peso Alto"))</f>
        <v>Peso Medio</v>
      </c>
      <c r="M7724" s="7">
        <v>9.1950000000000003</v>
      </c>
      <c r="N7724" s="11">
        <f>IF(Tabla134[[#This Row],[Item Weight (Nulos)]]="",VLOOKUP(Tabla134[[#This Row],[Item Identifier]],'Tabla para Nulos'!$A$3:$B$1563,2,FALSE),Tabla134[[#This Row],[Item Weight (Nulos)]])</f>
        <v>9.1950000000000003</v>
      </c>
      <c r="O7724" s="11" t="str">
        <f>IF(Tabla134[[#This Row],[Item Visibility]]&lt;$U$15,"Poca visibilidad",IF(Tabla134[[#This Row],[Item Visibility]]&lt;$U$16,"Visibilidad media","Mayor visibilidad"))</f>
        <v>Visibilidad media</v>
      </c>
      <c r="P7724" s="11" t="str">
        <f>IF(Tabla134[[#This Row],[Rating]]&lt;2,"Muy Malo",IF(Tabla134[[#This Row],[Rating]]&lt;3,"Malo",IF(Tabla134[[#This Row],[Rating]]&lt;4,"Regular",IF(Tabla134[[#This Row],[Rating]]&lt;5,"Bueno","Excelente"))))</f>
        <v>Bueno</v>
      </c>
    </row>
    <row r="7725" spans="1:16" x14ac:dyDescent="0.2">
      <c r="A7725" s="7" t="s">
        <v>21</v>
      </c>
      <c r="B7725" s="7" t="s">
        <v>709</v>
      </c>
      <c r="C7725" s="7" t="s">
        <v>165</v>
      </c>
      <c r="D7725" s="8">
        <v>2011</v>
      </c>
      <c r="E7725" s="7" t="s">
        <v>703</v>
      </c>
      <c r="F7725" s="7" t="s">
        <v>2</v>
      </c>
      <c r="G7725" s="7" t="s">
        <v>702</v>
      </c>
      <c r="H7725" s="7" t="s">
        <v>1621</v>
      </c>
      <c r="I7725" s="9">
        <v>0.136124989</v>
      </c>
      <c r="J7725" s="10">
        <v>38.319000000000003</v>
      </c>
      <c r="K7725" s="11">
        <v>4</v>
      </c>
      <c r="L7725" s="11" t="str">
        <f>IF(Tabla134[[#This Row],[Item Weight]]&lt;$U$12,"Poco Peso",IF(Tabla134[[#This Row],[Item Weight]]&lt;$U$13,"Peso Medio","Peso Alto"))</f>
        <v>Peso Alto</v>
      </c>
      <c r="M7725" s="7">
        <v>20</v>
      </c>
      <c r="N7725" s="11">
        <f>IF(Tabla134[[#This Row],[Item Weight (Nulos)]]="",VLOOKUP(Tabla134[[#This Row],[Item Identifier]],'Tabla para Nulos'!$A$3:$B$1563,2,FALSE),Tabla134[[#This Row],[Item Weight (Nulos)]])</f>
        <v>20</v>
      </c>
      <c r="O7725" s="11" t="str">
        <f>IF(Tabla134[[#This Row],[Item Visibility]]&lt;$U$15,"Poca visibilidad",IF(Tabla134[[#This Row],[Item Visibility]]&lt;$U$16,"Visibilidad media","Mayor visibilidad"))</f>
        <v>Mayor visibilidad</v>
      </c>
      <c r="P7725" s="11" t="str">
        <f>IF(Tabla134[[#This Row],[Rating]]&lt;2,"Muy Malo",IF(Tabla134[[#This Row],[Rating]]&lt;3,"Malo",IF(Tabla134[[#This Row],[Rating]]&lt;4,"Regular",IF(Tabla134[[#This Row],[Rating]]&lt;5,"Bueno","Excelente"))))</f>
        <v>Bueno</v>
      </c>
    </row>
    <row r="7726" spans="1:16" x14ac:dyDescent="0.2">
      <c r="A7726" s="7" t="s">
        <v>6</v>
      </c>
      <c r="B7726" s="7" t="s">
        <v>708</v>
      </c>
      <c r="C7726" s="7" t="s">
        <v>28</v>
      </c>
      <c r="D7726" s="8">
        <v>2011</v>
      </c>
      <c r="E7726" s="7" t="s">
        <v>703</v>
      </c>
      <c r="F7726" s="7" t="s">
        <v>2</v>
      </c>
      <c r="G7726" s="7" t="s">
        <v>702</v>
      </c>
      <c r="H7726" s="7" t="s">
        <v>1621</v>
      </c>
      <c r="I7726" s="9">
        <v>0.117026714</v>
      </c>
      <c r="J7726" s="10">
        <v>189.22139999999999</v>
      </c>
      <c r="K7726" s="11">
        <v>4</v>
      </c>
      <c r="L7726" s="11" t="str">
        <f>IF(Tabla134[[#This Row],[Item Weight]]&lt;$U$12,"Poco Peso",IF(Tabla134[[#This Row],[Item Weight]]&lt;$U$13,"Peso Medio","Peso Alto"))</f>
        <v>Peso Medio</v>
      </c>
      <c r="M7726" s="7">
        <v>16.7</v>
      </c>
      <c r="N7726" s="11">
        <f>IF(Tabla134[[#This Row],[Item Weight (Nulos)]]="",VLOOKUP(Tabla134[[#This Row],[Item Identifier]],'Tabla para Nulos'!$A$3:$B$1563,2,FALSE),Tabla134[[#This Row],[Item Weight (Nulos)]])</f>
        <v>16.7</v>
      </c>
      <c r="O7726" s="11" t="str">
        <f>IF(Tabla134[[#This Row],[Item Visibility]]&lt;$U$15,"Poca visibilidad",IF(Tabla134[[#This Row],[Item Visibility]]&lt;$U$16,"Visibilidad media","Mayor visibilidad"))</f>
        <v>Mayor visibilidad</v>
      </c>
      <c r="P7726" s="11" t="str">
        <f>IF(Tabla134[[#This Row],[Rating]]&lt;2,"Muy Malo",IF(Tabla134[[#This Row],[Rating]]&lt;3,"Malo",IF(Tabla134[[#This Row],[Rating]]&lt;4,"Regular",IF(Tabla134[[#This Row],[Rating]]&lt;5,"Bueno","Excelente"))))</f>
        <v>Bueno</v>
      </c>
    </row>
    <row r="7727" spans="1:16" x14ac:dyDescent="0.2">
      <c r="A7727" s="7" t="s">
        <v>6</v>
      </c>
      <c r="B7727" s="7" t="s">
        <v>707</v>
      </c>
      <c r="C7727" s="7" t="s">
        <v>25</v>
      </c>
      <c r="D7727" s="8">
        <v>2011</v>
      </c>
      <c r="E7727" s="7" t="s">
        <v>703</v>
      </c>
      <c r="F7727" s="7" t="s">
        <v>2</v>
      </c>
      <c r="G7727" s="7" t="s">
        <v>702</v>
      </c>
      <c r="H7727" s="7" t="s">
        <v>1621</v>
      </c>
      <c r="I7727" s="9">
        <v>5.3827350000000003E-2</v>
      </c>
      <c r="J7727" s="10">
        <v>155.2972</v>
      </c>
      <c r="K7727" s="11">
        <v>4</v>
      </c>
      <c r="L7727" s="11" t="str">
        <f>IF(Tabla134[[#This Row],[Item Weight]]&lt;$U$12,"Poco Peso",IF(Tabla134[[#This Row],[Item Weight]]&lt;$U$13,"Peso Medio","Peso Alto"))</f>
        <v>Poco Peso</v>
      </c>
      <c r="M7727" s="7">
        <v>8.1150000000000002</v>
      </c>
      <c r="N7727" s="11">
        <f>IF(Tabla134[[#This Row],[Item Weight (Nulos)]]="",VLOOKUP(Tabla134[[#This Row],[Item Identifier]],'Tabla para Nulos'!$A$3:$B$1563,2,FALSE),Tabla134[[#This Row],[Item Weight (Nulos)]])</f>
        <v>8.1150000000000002</v>
      </c>
      <c r="O7727" s="11" t="str">
        <f>IF(Tabla134[[#This Row],[Item Visibility]]&lt;$U$15,"Poca visibilidad",IF(Tabla134[[#This Row],[Item Visibility]]&lt;$U$16,"Visibilidad media","Mayor visibilidad"))</f>
        <v>Visibilidad media</v>
      </c>
      <c r="P7727" s="11" t="str">
        <f>IF(Tabla134[[#This Row],[Rating]]&lt;2,"Muy Malo",IF(Tabla134[[#This Row],[Rating]]&lt;3,"Malo",IF(Tabla134[[#This Row],[Rating]]&lt;4,"Regular",IF(Tabla134[[#This Row],[Rating]]&lt;5,"Bueno","Excelente"))))</f>
        <v>Bueno</v>
      </c>
    </row>
    <row r="7728" spans="1:16" x14ac:dyDescent="0.2">
      <c r="A7728" s="7" t="s">
        <v>6</v>
      </c>
      <c r="B7728" s="7" t="s">
        <v>706</v>
      </c>
      <c r="C7728" s="7" t="s">
        <v>71</v>
      </c>
      <c r="D7728" s="8">
        <v>2011</v>
      </c>
      <c r="E7728" s="7" t="s">
        <v>703</v>
      </c>
      <c r="F7728" s="7" t="s">
        <v>2</v>
      </c>
      <c r="G7728" s="7" t="s">
        <v>702</v>
      </c>
      <c r="H7728" s="7" t="s">
        <v>1621</v>
      </c>
      <c r="I7728" s="9">
        <v>7.7145553000000006E-2</v>
      </c>
      <c r="J7728" s="10">
        <v>39.8506</v>
      </c>
      <c r="K7728" s="11">
        <v>4</v>
      </c>
      <c r="L7728" s="11" t="str">
        <f>IF(Tabla134[[#This Row],[Item Weight]]&lt;$U$12,"Poco Peso",IF(Tabla134[[#This Row],[Item Weight]]&lt;$U$13,"Peso Medio","Peso Alto"))</f>
        <v>Poco Peso</v>
      </c>
      <c r="M7728" s="7">
        <v>6.6349999999999998</v>
      </c>
      <c r="N7728" s="11">
        <f>IF(Tabla134[[#This Row],[Item Weight (Nulos)]]="",VLOOKUP(Tabla134[[#This Row],[Item Identifier]],'Tabla para Nulos'!$A$3:$B$1563,2,FALSE),Tabla134[[#This Row],[Item Weight (Nulos)]])</f>
        <v>6.6349999999999998</v>
      </c>
      <c r="O7728" s="11" t="str">
        <f>IF(Tabla134[[#This Row],[Item Visibility]]&lt;$U$15,"Poca visibilidad",IF(Tabla134[[#This Row],[Item Visibility]]&lt;$U$16,"Visibilidad media","Mayor visibilidad"))</f>
        <v>Visibilidad media</v>
      </c>
      <c r="P7728" s="11" t="str">
        <f>IF(Tabla134[[#This Row],[Rating]]&lt;2,"Muy Malo",IF(Tabla134[[#This Row],[Rating]]&lt;3,"Malo",IF(Tabla134[[#This Row],[Rating]]&lt;4,"Regular",IF(Tabla134[[#This Row],[Rating]]&lt;5,"Bueno","Excelente"))))</f>
        <v>Bueno</v>
      </c>
    </row>
    <row r="7729" spans="1:16" x14ac:dyDescent="0.2">
      <c r="A7729" s="7" t="s">
        <v>6</v>
      </c>
      <c r="B7729" s="7" t="s">
        <v>68</v>
      </c>
      <c r="C7729" s="7" t="s">
        <v>10</v>
      </c>
      <c r="D7729" s="8">
        <v>2011</v>
      </c>
      <c r="E7729" s="7" t="s">
        <v>703</v>
      </c>
      <c r="F7729" s="7" t="s">
        <v>2</v>
      </c>
      <c r="G7729" s="7" t="s">
        <v>702</v>
      </c>
      <c r="H7729" s="7" t="s">
        <v>1621</v>
      </c>
      <c r="I7729" s="9">
        <v>0.19995527399999999</v>
      </c>
      <c r="J7729" s="10">
        <v>182.39760000000001</v>
      </c>
      <c r="K7729" s="11">
        <v>4</v>
      </c>
      <c r="L7729" s="11" t="str">
        <f>IF(Tabla134[[#This Row],[Item Weight]]&lt;$U$12,"Poco Peso",IF(Tabla134[[#This Row],[Item Weight]]&lt;$U$13,"Peso Medio","Peso Alto"))</f>
        <v>Peso Medio</v>
      </c>
      <c r="M7729" s="7">
        <v>16.7</v>
      </c>
      <c r="N7729" s="11">
        <f>IF(Tabla134[[#This Row],[Item Weight (Nulos)]]="",VLOOKUP(Tabla134[[#This Row],[Item Identifier]],'Tabla para Nulos'!$A$3:$B$1563,2,FALSE),Tabla134[[#This Row],[Item Weight (Nulos)]])</f>
        <v>16.7</v>
      </c>
      <c r="O7729" s="11" t="str">
        <f>IF(Tabla134[[#This Row],[Item Visibility]]&lt;$U$15,"Poca visibilidad",IF(Tabla134[[#This Row],[Item Visibility]]&lt;$U$16,"Visibilidad media","Mayor visibilidad"))</f>
        <v>Mayor visibilidad</v>
      </c>
      <c r="P7729" s="11" t="str">
        <f>IF(Tabla134[[#This Row],[Rating]]&lt;2,"Muy Malo",IF(Tabla134[[#This Row],[Rating]]&lt;3,"Malo",IF(Tabla134[[#This Row],[Rating]]&lt;4,"Regular",IF(Tabla134[[#This Row],[Rating]]&lt;5,"Bueno","Excelente"))))</f>
        <v>Bueno</v>
      </c>
    </row>
    <row r="7730" spans="1:16" x14ac:dyDescent="0.2">
      <c r="A7730" s="7" t="s">
        <v>6</v>
      </c>
      <c r="B7730" s="7" t="s">
        <v>705</v>
      </c>
      <c r="C7730" s="7" t="s">
        <v>47</v>
      </c>
      <c r="D7730" s="8">
        <v>2011</v>
      </c>
      <c r="E7730" s="7" t="s">
        <v>703</v>
      </c>
      <c r="F7730" s="7" t="s">
        <v>2</v>
      </c>
      <c r="G7730" s="7" t="s">
        <v>702</v>
      </c>
      <c r="H7730" s="7" t="s">
        <v>1621</v>
      </c>
      <c r="I7730" s="9">
        <v>1.6516867000000001E-2</v>
      </c>
      <c r="J7730" s="10">
        <v>151.13659999999999</v>
      </c>
      <c r="K7730" s="11">
        <v>4</v>
      </c>
      <c r="L7730" s="11" t="str">
        <f>IF(Tabla134[[#This Row],[Item Weight]]&lt;$U$12,"Poco Peso",IF(Tabla134[[#This Row],[Item Weight]]&lt;$U$13,"Peso Medio","Peso Alto"))</f>
        <v>Poco Peso</v>
      </c>
      <c r="M7730" s="7">
        <v>6.26</v>
      </c>
      <c r="N7730" s="11">
        <f>IF(Tabla134[[#This Row],[Item Weight (Nulos)]]="",VLOOKUP(Tabla134[[#This Row],[Item Identifier]],'Tabla para Nulos'!$A$3:$B$1563,2,FALSE),Tabla134[[#This Row],[Item Weight (Nulos)]])</f>
        <v>6.26</v>
      </c>
      <c r="O7730" s="11" t="str">
        <f>IF(Tabla134[[#This Row],[Item Visibility]]&lt;$U$15,"Poca visibilidad",IF(Tabla134[[#This Row],[Item Visibility]]&lt;$U$16,"Visibilidad media","Mayor visibilidad"))</f>
        <v>Poca visibilidad</v>
      </c>
      <c r="P7730" s="11" t="str">
        <f>IF(Tabla134[[#This Row],[Rating]]&lt;2,"Muy Malo",IF(Tabla134[[#This Row],[Rating]]&lt;3,"Malo",IF(Tabla134[[#This Row],[Rating]]&lt;4,"Regular",IF(Tabla134[[#This Row],[Rating]]&lt;5,"Bueno","Excelente"))))</f>
        <v>Bueno</v>
      </c>
    </row>
    <row r="7731" spans="1:16" x14ac:dyDescent="0.2">
      <c r="A7731" s="7" t="s">
        <v>6</v>
      </c>
      <c r="B7731" s="7" t="s">
        <v>704</v>
      </c>
      <c r="C7731" s="7" t="s">
        <v>122</v>
      </c>
      <c r="D7731" s="8">
        <v>2011</v>
      </c>
      <c r="E7731" s="7" t="s">
        <v>703</v>
      </c>
      <c r="F7731" s="7" t="s">
        <v>2</v>
      </c>
      <c r="G7731" s="7" t="s">
        <v>702</v>
      </c>
      <c r="H7731" s="7" t="s">
        <v>1621</v>
      </c>
      <c r="I7731" s="9">
        <v>9.1437584000000002E-2</v>
      </c>
      <c r="J7731" s="10">
        <v>64.316800000000001</v>
      </c>
      <c r="K7731" s="11">
        <v>4</v>
      </c>
      <c r="L7731" s="11" t="str">
        <f>IF(Tabla134[[#This Row],[Item Weight]]&lt;$U$12,"Poco Peso",IF(Tabla134[[#This Row],[Item Weight]]&lt;$U$13,"Peso Medio","Peso Alto"))</f>
        <v>Peso Medio</v>
      </c>
      <c r="M7731" s="7">
        <v>16.7</v>
      </c>
      <c r="N7731" s="11">
        <f>IF(Tabla134[[#This Row],[Item Weight (Nulos)]]="",VLOOKUP(Tabla134[[#This Row],[Item Identifier]],'Tabla para Nulos'!$A$3:$B$1563,2,FALSE),Tabla134[[#This Row],[Item Weight (Nulos)]])</f>
        <v>16.7</v>
      </c>
      <c r="O7731" s="11" t="str">
        <f>IF(Tabla134[[#This Row],[Item Visibility]]&lt;$U$15,"Poca visibilidad",IF(Tabla134[[#This Row],[Item Visibility]]&lt;$U$16,"Visibilidad media","Mayor visibilidad"))</f>
        <v>Visibilidad media</v>
      </c>
      <c r="P7731" s="11" t="str">
        <f>IF(Tabla134[[#This Row],[Rating]]&lt;2,"Muy Malo",IF(Tabla134[[#This Row],[Rating]]&lt;3,"Malo",IF(Tabla134[[#This Row],[Rating]]&lt;4,"Regular",IF(Tabla134[[#This Row],[Rating]]&lt;5,"Bueno","Excelente"))))</f>
        <v>Bueno</v>
      </c>
    </row>
    <row r="7732" spans="1:16" x14ac:dyDescent="0.2">
      <c r="A7732" s="7" t="s">
        <v>124</v>
      </c>
      <c r="B7732" s="7" t="s">
        <v>700</v>
      </c>
      <c r="C7732" s="7" t="s">
        <v>25</v>
      </c>
      <c r="D7732" s="8">
        <v>2014</v>
      </c>
      <c r="E7732" s="7" t="s">
        <v>529</v>
      </c>
      <c r="F7732" s="7" t="s">
        <v>2</v>
      </c>
      <c r="G7732" s="7" t="s">
        <v>528</v>
      </c>
      <c r="H7732" s="7" t="s">
        <v>7</v>
      </c>
      <c r="I7732" s="9">
        <v>4.1071581000000003E-2</v>
      </c>
      <c r="J7732" s="10">
        <v>82.593400000000003</v>
      </c>
      <c r="K7732" s="11">
        <v>4</v>
      </c>
      <c r="L7732" s="11" t="str">
        <f>IF(Tabla134[[#This Row],[Item Weight]]&lt;$U$12,"Poco Peso",IF(Tabla134[[#This Row],[Item Weight]]&lt;$U$13,"Peso Medio","Peso Alto"))</f>
        <v>Poco Peso</v>
      </c>
      <c r="M7732" s="7">
        <v>6.98</v>
      </c>
      <c r="N7732" s="11">
        <f>IF(Tabla134[[#This Row],[Item Weight (Nulos)]]="",VLOOKUP(Tabla134[[#This Row],[Item Identifier]],'Tabla para Nulos'!$A$3:$B$1563,2,FALSE),Tabla134[[#This Row],[Item Weight (Nulos)]])</f>
        <v>6.98</v>
      </c>
      <c r="O7732" s="11" t="str">
        <f>IF(Tabla134[[#This Row],[Item Visibility]]&lt;$U$15,"Poca visibilidad",IF(Tabla134[[#This Row],[Item Visibility]]&lt;$U$16,"Visibilidad media","Mayor visibilidad"))</f>
        <v>Visibilidad media</v>
      </c>
      <c r="P7732" s="11" t="str">
        <f>IF(Tabla134[[#This Row],[Rating]]&lt;2,"Muy Malo",IF(Tabla134[[#This Row],[Rating]]&lt;3,"Malo",IF(Tabla134[[#This Row],[Rating]]&lt;4,"Regular",IF(Tabla134[[#This Row],[Rating]]&lt;5,"Bueno","Excelente"))))</f>
        <v>Bueno</v>
      </c>
    </row>
    <row r="7733" spans="1:16" x14ac:dyDescent="0.2">
      <c r="A7733" s="7" t="s">
        <v>124</v>
      </c>
      <c r="B7733" s="7" t="s">
        <v>699</v>
      </c>
      <c r="C7733" s="7" t="s">
        <v>25</v>
      </c>
      <c r="D7733" s="8">
        <v>2014</v>
      </c>
      <c r="E7733" s="7" t="s">
        <v>529</v>
      </c>
      <c r="F7733" s="7" t="s">
        <v>2</v>
      </c>
      <c r="G7733" s="7" t="s">
        <v>528</v>
      </c>
      <c r="H7733" s="7" t="s">
        <v>7</v>
      </c>
      <c r="I7733" s="9">
        <v>0</v>
      </c>
      <c r="J7733" s="10">
        <v>117.3124</v>
      </c>
      <c r="K7733" s="11">
        <v>4</v>
      </c>
      <c r="L7733" s="11" t="str">
        <f>IF(Tabla134[[#This Row],[Item Weight]]&lt;$U$12,"Poco Peso",IF(Tabla134[[#This Row],[Item Weight]]&lt;$U$13,"Peso Medio","Peso Alto"))</f>
        <v>Peso Medio</v>
      </c>
      <c r="M7733" s="7">
        <v>16.600000000000001</v>
      </c>
      <c r="N7733" s="11">
        <f>IF(Tabla134[[#This Row],[Item Weight (Nulos)]]="",VLOOKUP(Tabla134[[#This Row],[Item Identifier]],'Tabla para Nulos'!$A$3:$B$1563,2,FALSE),Tabla134[[#This Row],[Item Weight (Nulos)]])</f>
        <v>16.600000000000001</v>
      </c>
      <c r="O7733" s="11" t="str">
        <f>IF(Tabla134[[#This Row],[Item Visibility]]&lt;$U$15,"Poca visibilidad",IF(Tabla134[[#This Row],[Item Visibility]]&lt;$U$16,"Visibilidad media","Mayor visibilidad"))</f>
        <v>Poca visibilidad</v>
      </c>
      <c r="P7733" s="11" t="str">
        <f>IF(Tabla134[[#This Row],[Rating]]&lt;2,"Muy Malo",IF(Tabla134[[#This Row],[Rating]]&lt;3,"Malo",IF(Tabla134[[#This Row],[Rating]]&lt;4,"Regular",IF(Tabla134[[#This Row],[Rating]]&lt;5,"Bueno","Excelente"))))</f>
        <v>Bueno</v>
      </c>
    </row>
    <row r="7734" spans="1:16" x14ac:dyDescent="0.2">
      <c r="A7734" s="7" t="s">
        <v>124</v>
      </c>
      <c r="B7734" s="7" t="s">
        <v>698</v>
      </c>
      <c r="C7734" s="7" t="s">
        <v>71</v>
      </c>
      <c r="D7734" s="8">
        <v>2014</v>
      </c>
      <c r="E7734" s="7" t="s">
        <v>529</v>
      </c>
      <c r="F7734" s="7" t="s">
        <v>2</v>
      </c>
      <c r="G7734" s="7" t="s">
        <v>528</v>
      </c>
      <c r="H7734" s="7" t="s">
        <v>7</v>
      </c>
      <c r="I7734" s="9">
        <v>1.5447860000000001E-2</v>
      </c>
      <c r="J7734" s="10">
        <v>211.2928</v>
      </c>
      <c r="K7734" s="11">
        <v>4</v>
      </c>
      <c r="L7734" s="11" t="str">
        <f>IF(Tabla134[[#This Row],[Item Weight]]&lt;$U$12,"Poco Peso",IF(Tabla134[[#This Row],[Item Weight]]&lt;$U$13,"Peso Medio","Peso Alto"))</f>
        <v>Peso Medio</v>
      </c>
      <c r="M7734" s="7">
        <v>12.15</v>
      </c>
      <c r="N7734" s="11">
        <f>IF(Tabla134[[#This Row],[Item Weight (Nulos)]]="",VLOOKUP(Tabla134[[#This Row],[Item Identifier]],'Tabla para Nulos'!$A$3:$B$1563,2,FALSE),Tabla134[[#This Row],[Item Weight (Nulos)]])</f>
        <v>12.15</v>
      </c>
      <c r="O7734" s="11" t="str">
        <f>IF(Tabla134[[#This Row],[Item Visibility]]&lt;$U$15,"Poca visibilidad",IF(Tabla134[[#This Row],[Item Visibility]]&lt;$U$16,"Visibilidad media","Mayor visibilidad"))</f>
        <v>Poca visibilidad</v>
      </c>
      <c r="P7734" s="11" t="str">
        <f>IF(Tabla134[[#This Row],[Rating]]&lt;2,"Muy Malo",IF(Tabla134[[#This Row],[Rating]]&lt;3,"Malo",IF(Tabla134[[#This Row],[Rating]]&lt;4,"Regular",IF(Tabla134[[#This Row],[Rating]]&lt;5,"Bueno","Excelente"))))</f>
        <v>Bueno</v>
      </c>
    </row>
    <row r="7735" spans="1:16" x14ac:dyDescent="0.2">
      <c r="A7735" s="7" t="s">
        <v>124</v>
      </c>
      <c r="B7735" s="7" t="s">
        <v>697</v>
      </c>
      <c r="C7735" s="7" t="s">
        <v>71</v>
      </c>
      <c r="D7735" s="8">
        <v>2014</v>
      </c>
      <c r="E7735" s="7" t="s">
        <v>529</v>
      </c>
      <c r="F7735" s="7" t="s">
        <v>2</v>
      </c>
      <c r="G7735" s="7" t="s">
        <v>528</v>
      </c>
      <c r="H7735" s="7" t="s">
        <v>7</v>
      </c>
      <c r="I7735" s="9">
        <v>4.1703666E-2</v>
      </c>
      <c r="J7735" s="10">
        <v>109.19119999999999</v>
      </c>
      <c r="K7735" s="11">
        <v>4</v>
      </c>
      <c r="L7735" s="11" t="str">
        <f>IF(Tabla134[[#This Row],[Item Weight]]&lt;$U$12,"Poco Peso",IF(Tabla134[[#This Row],[Item Weight]]&lt;$U$13,"Peso Medio","Peso Alto"))</f>
        <v>Peso Alto</v>
      </c>
      <c r="M7735" s="7">
        <v>19.7</v>
      </c>
      <c r="N7735" s="11">
        <f>IF(Tabla134[[#This Row],[Item Weight (Nulos)]]="",VLOOKUP(Tabla134[[#This Row],[Item Identifier]],'Tabla para Nulos'!$A$3:$B$1563,2,FALSE),Tabla134[[#This Row],[Item Weight (Nulos)]])</f>
        <v>19.7</v>
      </c>
      <c r="O7735" s="11" t="str">
        <f>IF(Tabla134[[#This Row],[Item Visibility]]&lt;$U$15,"Poca visibilidad",IF(Tabla134[[#This Row],[Item Visibility]]&lt;$U$16,"Visibilidad media","Mayor visibilidad"))</f>
        <v>Visibilidad media</v>
      </c>
      <c r="P7735" s="11" t="str">
        <f>IF(Tabla134[[#This Row],[Rating]]&lt;2,"Muy Malo",IF(Tabla134[[#This Row],[Rating]]&lt;3,"Malo",IF(Tabla134[[#This Row],[Rating]]&lt;4,"Regular",IF(Tabla134[[#This Row],[Rating]]&lt;5,"Bueno","Excelente"))))</f>
        <v>Bueno</v>
      </c>
    </row>
    <row r="7736" spans="1:16" x14ac:dyDescent="0.2">
      <c r="A7736" s="7" t="s">
        <v>124</v>
      </c>
      <c r="B7736" s="7" t="s">
        <v>696</v>
      </c>
      <c r="C7736" s="7" t="s">
        <v>10</v>
      </c>
      <c r="D7736" s="8">
        <v>2014</v>
      </c>
      <c r="E7736" s="7" t="s">
        <v>529</v>
      </c>
      <c r="F7736" s="7" t="s">
        <v>2</v>
      </c>
      <c r="G7736" s="7" t="s">
        <v>528</v>
      </c>
      <c r="H7736" s="7" t="s">
        <v>7</v>
      </c>
      <c r="I7736" s="9">
        <v>5.5081623000000003E-2</v>
      </c>
      <c r="J7736" s="10">
        <v>128.89940000000001</v>
      </c>
      <c r="K7736" s="11">
        <v>4</v>
      </c>
      <c r="L7736" s="11" t="str">
        <f>IF(Tabla134[[#This Row],[Item Weight]]&lt;$U$12,"Poco Peso",IF(Tabla134[[#This Row],[Item Weight]]&lt;$U$13,"Peso Medio","Peso Alto"))</f>
        <v>Poco Peso</v>
      </c>
      <c r="M7736" s="7">
        <v>7.52</v>
      </c>
      <c r="N7736" s="11">
        <f>IF(Tabla134[[#This Row],[Item Weight (Nulos)]]="",VLOOKUP(Tabla134[[#This Row],[Item Identifier]],'Tabla para Nulos'!$A$3:$B$1563,2,FALSE),Tabla134[[#This Row],[Item Weight (Nulos)]])</f>
        <v>7.52</v>
      </c>
      <c r="O7736" s="11" t="str">
        <f>IF(Tabla134[[#This Row],[Item Visibility]]&lt;$U$15,"Poca visibilidad",IF(Tabla134[[#This Row],[Item Visibility]]&lt;$U$16,"Visibilidad media","Mayor visibilidad"))</f>
        <v>Visibilidad media</v>
      </c>
      <c r="P7736" s="11" t="str">
        <f>IF(Tabla134[[#This Row],[Rating]]&lt;2,"Muy Malo",IF(Tabla134[[#This Row],[Rating]]&lt;3,"Malo",IF(Tabla134[[#This Row],[Rating]]&lt;4,"Regular",IF(Tabla134[[#This Row],[Rating]]&lt;5,"Bueno","Excelente"))))</f>
        <v>Bueno</v>
      </c>
    </row>
    <row r="7737" spans="1:16" x14ac:dyDescent="0.2">
      <c r="A7737" s="7" t="s">
        <v>124</v>
      </c>
      <c r="B7737" s="7" t="s">
        <v>695</v>
      </c>
      <c r="C7737" s="7" t="s">
        <v>4</v>
      </c>
      <c r="D7737" s="8">
        <v>2014</v>
      </c>
      <c r="E7737" s="7" t="s">
        <v>529</v>
      </c>
      <c r="F7737" s="7" t="s">
        <v>2</v>
      </c>
      <c r="G7737" s="7" t="s">
        <v>528</v>
      </c>
      <c r="H7737" s="7" t="s">
        <v>7</v>
      </c>
      <c r="I7737" s="9">
        <v>5.5943697000000001E-2</v>
      </c>
      <c r="J7737" s="10">
        <v>150.60239999999999</v>
      </c>
      <c r="K7737" s="11">
        <v>4</v>
      </c>
      <c r="L7737" s="11" t="str">
        <f>IF(Tabla134[[#This Row],[Item Weight]]&lt;$U$12,"Poco Peso",IF(Tabla134[[#This Row],[Item Weight]]&lt;$U$13,"Peso Medio","Peso Alto"))</f>
        <v>Peso Medio</v>
      </c>
      <c r="M7737" s="7">
        <v>15.7</v>
      </c>
      <c r="N7737" s="11">
        <f>IF(Tabla134[[#This Row],[Item Weight (Nulos)]]="",VLOOKUP(Tabla134[[#This Row],[Item Identifier]],'Tabla para Nulos'!$A$3:$B$1563,2,FALSE),Tabla134[[#This Row],[Item Weight (Nulos)]])</f>
        <v>15.7</v>
      </c>
      <c r="O7737" s="11" t="str">
        <f>IF(Tabla134[[#This Row],[Item Visibility]]&lt;$U$15,"Poca visibilidad",IF(Tabla134[[#This Row],[Item Visibility]]&lt;$U$16,"Visibilidad media","Mayor visibilidad"))</f>
        <v>Visibilidad media</v>
      </c>
      <c r="P7737" s="11" t="str">
        <f>IF(Tabla134[[#This Row],[Rating]]&lt;2,"Muy Malo",IF(Tabla134[[#This Row],[Rating]]&lt;3,"Malo",IF(Tabla134[[#This Row],[Rating]]&lt;4,"Regular",IF(Tabla134[[#This Row],[Rating]]&lt;5,"Bueno","Excelente"))))</f>
        <v>Bueno</v>
      </c>
    </row>
    <row r="7738" spans="1:16" x14ac:dyDescent="0.2">
      <c r="A7738" s="7" t="s">
        <v>124</v>
      </c>
      <c r="B7738" s="7" t="s">
        <v>694</v>
      </c>
      <c r="C7738" s="7" t="s">
        <v>171</v>
      </c>
      <c r="D7738" s="8">
        <v>2014</v>
      </c>
      <c r="E7738" s="7" t="s">
        <v>529</v>
      </c>
      <c r="F7738" s="7" t="s">
        <v>2</v>
      </c>
      <c r="G7738" s="7" t="s">
        <v>528</v>
      </c>
      <c r="H7738" s="7" t="s">
        <v>7</v>
      </c>
      <c r="I7738" s="9">
        <v>6.7239404000000003E-2</v>
      </c>
      <c r="J7738" s="10">
        <v>39.679600000000001</v>
      </c>
      <c r="K7738" s="11">
        <v>4</v>
      </c>
      <c r="L7738" s="11" t="str">
        <f>IF(Tabla134[[#This Row],[Item Weight]]&lt;$U$12,"Poco Peso",IF(Tabla134[[#This Row],[Item Weight]]&lt;$U$13,"Peso Medio","Peso Alto"))</f>
        <v>Peso Alto</v>
      </c>
      <c r="M7738" s="7">
        <v>19.100000000000001</v>
      </c>
      <c r="N7738" s="11">
        <f>IF(Tabla134[[#This Row],[Item Weight (Nulos)]]="",VLOOKUP(Tabla134[[#This Row],[Item Identifier]],'Tabla para Nulos'!$A$3:$B$1563,2,FALSE),Tabla134[[#This Row],[Item Weight (Nulos)]])</f>
        <v>19.100000000000001</v>
      </c>
      <c r="O7738" s="11" t="str">
        <f>IF(Tabla134[[#This Row],[Item Visibility]]&lt;$U$15,"Poca visibilidad",IF(Tabla134[[#This Row],[Item Visibility]]&lt;$U$16,"Visibilidad media","Mayor visibilidad"))</f>
        <v>Visibilidad media</v>
      </c>
      <c r="P7738" s="11" t="str">
        <f>IF(Tabla134[[#This Row],[Rating]]&lt;2,"Muy Malo",IF(Tabla134[[#This Row],[Rating]]&lt;3,"Malo",IF(Tabla134[[#This Row],[Rating]]&lt;4,"Regular",IF(Tabla134[[#This Row],[Rating]]&lt;5,"Bueno","Excelente"))))</f>
        <v>Bueno</v>
      </c>
    </row>
    <row r="7739" spans="1:16" x14ac:dyDescent="0.2">
      <c r="A7739" s="7" t="s">
        <v>124</v>
      </c>
      <c r="B7739" s="7" t="s">
        <v>415</v>
      </c>
      <c r="C7739" s="7" t="s">
        <v>165</v>
      </c>
      <c r="D7739" s="8">
        <v>2014</v>
      </c>
      <c r="E7739" s="7" t="s">
        <v>529</v>
      </c>
      <c r="F7739" s="7" t="s">
        <v>2</v>
      </c>
      <c r="G7739" s="7" t="s">
        <v>528</v>
      </c>
      <c r="H7739" s="7" t="s">
        <v>7</v>
      </c>
      <c r="I7739" s="9">
        <v>0.111209003</v>
      </c>
      <c r="J7739" s="10">
        <v>107.7912</v>
      </c>
      <c r="K7739" s="11">
        <v>4</v>
      </c>
      <c r="L7739" s="11" t="str">
        <f>IF(Tabla134[[#This Row],[Item Weight]]&lt;$U$12,"Poco Peso",IF(Tabla134[[#This Row],[Item Weight]]&lt;$U$13,"Peso Medio","Peso Alto"))</f>
        <v>Peso Alto</v>
      </c>
      <c r="M7739" s="7">
        <v>17.75</v>
      </c>
      <c r="N7739" s="11">
        <f>IF(Tabla134[[#This Row],[Item Weight (Nulos)]]="",VLOOKUP(Tabla134[[#This Row],[Item Identifier]],'Tabla para Nulos'!$A$3:$B$1563,2,FALSE),Tabla134[[#This Row],[Item Weight (Nulos)]])</f>
        <v>17.75</v>
      </c>
      <c r="O7739" s="11" t="str">
        <f>IF(Tabla134[[#This Row],[Item Visibility]]&lt;$U$15,"Poca visibilidad",IF(Tabla134[[#This Row],[Item Visibility]]&lt;$U$16,"Visibilidad media","Mayor visibilidad"))</f>
        <v>Mayor visibilidad</v>
      </c>
      <c r="P7739" s="11" t="str">
        <f>IF(Tabla134[[#This Row],[Rating]]&lt;2,"Muy Malo",IF(Tabla134[[#This Row],[Rating]]&lt;3,"Malo",IF(Tabla134[[#This Row],[Rating]]&lt;4,"Regular",IF(Tabla134[[#This Row],[Rating]]&lt;5,"Bueno","Excelente"))))</f>
        <v>Bueno</v>
      </c>
    </row>
    <row r="7740" spans="1:16" x14ac:dyDescent="0.2">
      <c r="A7740" s="7" t="s">
        <v>124</v>
      </c>
      <c r="B7740" s="7" t="s">
        <v>693</v>
      </c>
      <c r="C7740" s="7" t="s">
        <v>165</v>
      </c>
      <c r="D7740" s="8">
        <v>2014</v>
      </c>
      <c r="E7740" s="7" t="s">
        <v>529</v>
      </c>
      <c r="F7740" s="7" t="s">
        <v>2</v>
      </c>
      <c r="G7740" s="7" t="s">
        <v>528</v>
      </c>
      <c r="H7740" s="7" t="s">
        <v>7</v>
      </c>
      <c r="I7740" s="9">
        <v>2.3123939999999999E-2</v>
      </c>
      <c r="J7740" s="10">
        <v>154.63399999999999</v>
      </c>
      <c r="K7740" s="11">
        <v>4</v>
      </c>
      <c r="L7740" s="11" t="str">
        <f>IF(Tabla134[[#This Row],[Item Weight]]&lt;$U$12,"Poco Peso",IF(Tabla134[[#This Row],[Item Weight]]&lt;$U$13,"Peso Medio","Peso Alto"))</f>
        <v>Peso Alto</v>
      </c>
      <c r="M7740" s="7">
        <v>20.5</v>
      </c>
      <c r="N7740" s="11">
        <f>IF(Tabla134[[#This Row],[Item Weight (Nulos)]]="",VLOOKUP(Tabla134[[#This Row],[Item Identifier]],'Tabla para Nulos'!$A$3:$B$1563,2,FALSE),Tabla134[[#This Row],[Item Weight (Nulos)]])</f>
        <v>20.5</v>
      </c>
      <c r="O7740" s="11" t="str">
        <f>IF(Tabla134[[#This Row],[Item Visibility]]&lt;$U$15,"Poca visibilidad",IF(Tabla134[[#This Row],[Item Visibility]]&lt;$U$16,"Visibilidad media","Mayor visibilidad"))</f>
        <v>Poca visibilidad</v>
      </c>
      <c r="P7740" s="11" t="str">
        <f>IF(Tabla134[[#This Row],[Rating]]&lt;2,"Muy Malo",IF(Tabla134[[#This Row],[Rating]]&lt;3,"Malo",IF(Tabla134[[#This Row],[Rating]]&lt;4,"Regular",IF(Tabla134[[#This Row],[Rating]]&lt;5,"Bueno","Excelente"))))</f>
        <v>Bueno</v>
      </c>
    </row>
    <row r="7741" spans="1:16" x14ac:dyDescent="0.2">
      <c r="A7741" s="7" t="s">
        <v>124</v>
      </c>
      <c r="B7741" s="7" t="s">
        <v>692</v>
      </c>
      <c r="C7741" s="7" t="s">
        <v>28</v>
      </c>
      <c r="D7741" s="8">
        <v>2014</v>
      </c>
      <c r="E7741" s="7" t="s">
        <v>529</v>
      </c>
      <c r="F7741" s="7" t="s">
        <v>2</v>
      </c>
      <c r="G7741" s="7" t="s">
        <v>528</v>
      </c>
      <c r="H7741" s="7" t="s">
        <v>7</v>
      </c>
      <c r="I7741" s="9">
        <v>3.7465845999999997E-2</v>
      </c>
      <c r="J7741" s="10">
        <v>47.503399999999999</v>
      </c>
      <c r="K7741" s="11">
        <v>4</v>
      </c>
      <c r="L7741" s="11" t="str">
        <f>IF(Tabla134[[#This Row],[Item Weight]]&lt;$U$12,"Poco Peso",IF(Tabla134[[#This Row],[Item Weight]]&lt;$U$13,"Peso Medio","Peso Alto"))</f>
        <v>Poco Peso</v>
      </c>
      <c r="M7741" s="7">
        <v>6.8</v>
      </c>
      <c r="N7741" s="11">
        <f>IF(Tabla134[[#This Row],[Item Weight (Nulos)]]="",VLOOKUP(Tabla134[[#This Row],[Item Identifier]],'Tabla para Nulos'!$A$3:$B$1563,2,FALSE),Tabla134[[#This Row],[Item Weight (Nulos)]])</f>
        <v>6.8</v>
      </c>
      <c r="O7741" s="11" t="str">
        <f>IF(Tabla134[[#This Row],[Item Visibility]]&lt;$U$15,"Poca visibilidad",IF(Tabla134[[#This Row],[Item Visibility]]&lt;$U$16,"Visibilidad media","Mayor visibilidad"))</f>
        <v>Visibilidad media</v>
      </c>
      <c r="P7741" s="11" t="str">
        <f>IF(Tabla134[[#This Row],[Rating]]&lt;2,"Muy Malo",IF(Tabla134[[#This Row],[Rating]]&lt;3,"Malo",IF(Tabla134[[#This Row],[Rating]]&lt;4,"Regular",IF(Tabla134[[#This Row],[Rating]]&lt;5,"Bueno","Excelente"))))</f>
        <v>Bueno</v>
      </c>
    </row>
    <row r="7742" spans="1:16" x14ac:dyDescent="0.2">
      <c r="A7742" s="7" t="s">
        <v>124</v>
      </c>
      <c r="B7742" s="7" t="s">
        <v>691</v>
      </c>
      <c r="C7742" s="7" t="s">
        <v>28</v>
      </c>
      <c r="D7742" s="8">
        <v>2014</v>
      </c>
      <c r="E7742" s="7" t="s">
        <v>529</v>
      </c>
      <c r="F7742" s="7" t="s">
        <v>2</v>
      </c>
      <c r="G7742" s="7" t="s">
        <v>528</v>
      </c>
      <c r="H7742" s="7" t="s">
        <v>7</v>
      </c>
      <c r="I7742" s="9">
        <v>3.1377308E-2</v>
      </c>
      <c r="J7742" s="10">
        <v>93.646199999999993</v>
      </c>
      <c r="K7742" s="11">
        <v>4</v>
      </c>
      <c r="L7742" s="11" t="str">
        <f>IF(Tabla134[[#This Row],[Item Weight]]&lt;$U$12,"Poco Peso",IF(Tabla134[[#This Row],[Item Weight]]&lt;$U$13,"Peso Medio","Peso Alto"))</f>
        <v>Poco Peso</v>
      </c>
      <c r="M7742" s="7">
        <v>8.1950000000000003</v>
      </c>
      <c r="N7742" s="11">
        <f>IF(Tabla134[[#This Row],[Item Weight (Nulos)]]="",VLOOKUP(Tabla134[[#This Row],[Item Identifier]],'Tabla para Nulos'!$A$3:$B$1563,2,FALSE),Tabla134[[#This Row],[Item Weight (Nulos)]])</f>
        <v>8.1950000000000003</v>
      </c>
      <c r="O7742" s="11" t="str">
        <f>IF(Tabla134[[#This Row],[Item Visibility]]&lt;$U$15,"Poca visibilidad",IF(Tabla134[[#This Row],[Item Visibility]]&lt;$U$16,"Visibilidad media","Mayor visibilidad"))</f>
        <v>Visibilidad media</v>
      </c>
      <c r="P7742" s="11" t="str">
        <f>IF(Tabla134[[#This Row],[Rating]]&lt;2,"Muy Malo",IF(Tabla134[[#This Row],[Rating]]&lt;3,"Malo",IF(Tabla134[[#This Row],[Rating]]&lt;4,"Regular",IF(Tabla134[[#This Row],[Rating]]&lt;5,"Bueno","Excelente"))))</f>
        <v>Bueno</v>
      </c>
    </row>
    <row r="7743" spans="1:16" x14ac:dyDescent="0.2">
      <c r="A7743" s="7" t="s">
        <v>124</v>
      </c>
      <c r="B7743" s="7" t="s">
        <v>690</v>
      </c>
      <c r="C7743" s="7" t="s">
        <v>28</v>
      </c>
      <c r="D7743" s="8">
        <v>2014</v>
      </c>
      <c r="E7743" s="7" t="s">
        <v>529</v>
      </c>
      <c r="F7743" s="7" t="s">
        <v>2</v>
      </c>
      <c r="G7743" s="7" t="s">
        <v>528</v>
      </c>
      <c r="H7743" s="7" t="s">
        <v>7</v>
      </c>
      <c r="I7743" s="9">
        <v>0.17397365200000001</v>
      </c>
      <c r="J7743" s="10">
        <v>126.53619999999999</v>
      </c>
      <c r="K7743" s="11">
        <v>4</v>
      </c>
      <c r="L7743" s="11" t="str">
        <f>IF(Tabla134[[#This Row],[Item Weight]]&lt;$U$12,"Poco Peso",IF(Tabla134[[#This Row],[Item Weight]]&lt;$U$13,"Peso Medio","Peso Alto"))</f>
        <v>Peso Medio</v>
      </c>
      <c r="M7743" s="7">
        <v>9.1</v>
      </c>
      <c r="N7743" s="11">
        <f>IF(Tabla134[[#This Row],[Item Weight (Nulos)]]="",VLOOKUP(Tabla134[[#This Row],[Item Identifier]],'Tabla para Nulos'!$A$3:$B$1563,2,FALSE),Tabla134[[#This Row],[Item Weight (Nulos)]])</f>
        <v>9.1</v>
      </c>
      <c r="O7743" s="11" t="str">
        <f>IF(Tabla134[[#This Row],[Item Visibility]]&lt;$U$15,"Poca visibilidad",IF(Tabla134[[#This Row],[Item Visibility]]&lt;$U$16,"Visibilidad media","Mayor visibilidad"))</f>
        <v>Mayor visibilidad</v>
      </c>
      <c r="P7743" s="11" t="str">
        <f>IF(Tabla134[[#This Row],[Rating]]&lt;2,"Muy Malo",IF(Tabla134[[#This Row],[Rating]]&lt;3,"Malo",IF(Tabla134[[#This Row],[Rating]]&lt;4,"Regular",IF(Tabla134[[#This Row],[Rating]]&lt;5,"Bueno","Excelente"))))</f>
        <v>Bueno</v>
      </c>
    </row>
    <row r="7744" spans="1:16" x14ac:dyDescent="0.2">
      <c r="A7744" s="7" t="s">
        <v>124</v>
      </c>
      <c r="B7744" s="7" t="s">
        <v>689</v>
      </c>
      <c r="C7744" s="7" t="s">
        <v>28</v>
      </c>
      <c r="D7744" s="8">
        <v>2014</v>
      </c>
      <c r="E7744" s="7" t="s">
        <v>529</v>
      </c>
      <c r="F7744" s="7" t="s">
        <v>2</v>
      </c>
      <c r="G7744" s="7" t="s">
        <v>528</v>
      </c>
      <c r="H7744" s="7" t="s">
        <v>7</v>
      </c>
      <c r="I7744" s="9">
        <v>0.102893121</v>
      </c>
      <c r="J7744" s="10">
        <v>141.947</v>
      </c>
      <c r="K7744" s="11">
        <v>4</v>
      </c>
      <c r="L7744" s="11" t="str">
        <f>IF(Tabla134[[#This Row],[Item Weight]]&lt;$U$12,"Poco Peso",IF(Tabla134[[#This Row],[Item Weight]]&lt;$U$13,"Peso Medio","Peso Alto"))</f>
        <v>Peso Medio</v>
      </c>
      <c r="M7744" s="7">
        <v>9.17</v>
      </c>
      <c r="N7744" s="11">
        <f>IF(Tabla134[[#This Row],[Item Weight (Nulos)]]="",VLOOKUP(Tabla134[[#This Row],[Item Identifier]],'Tabla para Nulos'!$A$3:$B$1563,2,FALSE),Tabla134[[#This Row],[Item Weight (Nulos)]])</f>
        <v>9.17</v>
      </c>
      <c r="O7744" s="11" t="str">
        <f>IF(Tabla134[[#This Row],[Item Visibility]]&lt;$U$15,"Poca visibilidad",IF(Tabla134[[#This Row],[Item Visibility]]&lt;$U$16,"Visibilidad media","Mayor visibilidad"))</f>
        <v>Mayor visibilidad</v>
      </c>
      <c r="P7744" s="11" t="str">
        <f>IF(Tabla134[[#This Row],[Rating]]&lt;2,"Muy Malo",IF(Tabla134[[#This Row],[Rating]]&lt;3,"Malo",IF(Tabla134[[#This Row],[Rating]]&lt;4,"Regular",IF(Tabla134[[#This Row],[Rating]]&lt;5,"Bueno","Excelente"))))</f>
        <v>Bueno</v>
      </c>
    </row>
    <row r="7745" spans="1:16" x14ac:dyDescent="0.2">
      <c r="A7745" s="7" t="s">
        <v>124</v>
      </c>
      <c r="B7745" s="7" t="s">
        <v>688</v>
      </c>
      <c r="C7745" s="7" t="s">
        <v>28</v>
      </c>
      <c r="D7745" s="8">
        <v>2014</v>
      </c>
      <c r="E7745" s="7" t="s">
        <v>529</v>
      </c>
      <c r="F7745" s="7" t="s">
        <v>2</v>
      </c>
      <c r="G7745" s="7" t="s">
        <v>528</v>
      </c>
      <c r="H7745" s="7" t="s">
        <v>7</v>
      </c>
      <c r="I7745" s="9">
        <v>4.7147769999999999E-2</v>
      </c>
      <c r="J7745" s="10">
        <v>102.4016</v>
      </c>
      <c r="K7745" s="11">
        <v>4</v>
      </c>
      <c r="L7745" s="11" t="str">
        <f>IF(Tabla134[[#This Row],[Item Weight]]&lt;$U$12,"Poco Peso",IF(Tabla134[[#This Row],[Item Weight]]&lt;$U$13,"Peso Medio","Peso Alto"))</f>
        <v>Peso Medio</v>
      </c>
      <c r="M7745" s="7">
        <v>9.8000000000000007</v>
      </c>
      <c r="N7745" s="11">
        <f>IF(Tabla134[[#This Row],[Item Weight (Nulos)]]="",VLOOKUP(Tabla134[[#This Row],[Item Identifier]],'Tabla para Nulos'!$A$3:$B$1563,2,FALSE),Tabla134[[#This Row],[Item Weight (Nulos)]])</f>
        <v>9.8000000000000007</v>
      </c>
      <c r="O7745" s="11" t="str">
        <f>IF(Tabla134[[#This Row],[Item Visibility]]&lt;$U$15,"Poca visibilidad",IF(Tabla134[[#This Row],[Item Visibility]]&lt;$U$16,"Visibilidad media","Mayor visibilidad"))</f>
        <v>Visibilidad media</v>
      </c>
      <c r="P7745" s="11" t="str">
        <f>IF(Tabla134[[#This Row],[Rating]]&lt;2,"Muy Malo",IF(Tabla134[[#This Row],[Rating]]&lt;3,"Malo",IF(Tabla134[[#This Row],[Rating]]&lt;4,"Regular",IF(Tabla134[[#This Row],[Rating]]&lt;5,"Bueno","Excelente"))))</f>
        <v>Bueno</v>
      </c>
    </row>
    <row r="7746" spans="1:16" x14ac:dyDescent="0.2">
      <c r="A7746" s="7" t="s">
        <v>124</v>
      </c>
      <c r="B7746" s="7" t="s">
        <v>687</v>
      </c>
      <c r="C7746" s="7" t="s">
        <v>28</v>
      </c>
      <c r="D7746" s="8">
        <v>2014</v>
      </c>
      <c r="E7746" s="7" t="s">
        <v>529</v>
      </c>
      <c r="F7746" s="7" t="s">
        <v>2</v>
      </c>
      <c r="G7746" s="7" t="s">
        <v>528</v>
      </c>
      <c r="H7746" s="7" t="s">
        <v>7</v>
      </c>
      <c r="I7746" s="9">
        <v>7.8678276000000005E-2</v>
      </c>
      <c r="J7746" s="10">
        <v>177.03700000000001</v>
      </c>
      <c r="K7746" s="11">
        <v>4</v>
      </c>
      <c r="L7746" s="11" t="str">
        <f>IF(Tabla134[[#This Row],[Item Weight]]&lt;$U$12,"Poco Peso",IF(Tabla134[[#This Row],[Item Weight]]&lt;$U$13,"Peso Medio","Peso Alto"))</f>
        <v>Peso Medio</v>
      </c>
      <c r="M7746" s="7">
        <v>10.3</v>
      </c>
      <c r="N7746" s="11">
        <f>IF(Tabla134[[#This Row],[Item Weight (Nulos)]]="",VLOOKUP(Tabla134[[#This Row],[Item Identifier]],'Tabla para Nulos'!$A$3:$B$1563,2,FALSE),Tabla134[[#This Row],[Item Weight (Nulos)]])</f>
        <v>10.3</v>
      </c>
      <c r="O7746" s="11" t="str">
        <f>IF(Tabla134[[#This Row],[Item Visibility]]&lt;$U$15,"Poca visibilidad",IF(Tabla134[[#This Row],[Item Visibility]]&lt;$U$16,"Visibilidad media","Mayor visibilidad"))</f>
        <v>Visibilidad media</v>
      </c>
      <c r="P7746" s="11" t="str">
        <f>IF(Tabla134[[#This Row],[Rating]]&lt;2,"Muy Malo",IF(Tabla134[[#This Row],[Rating]]&lt;3,"Malo",IF(Tabla134[[#This Row],[Rating]]&lt;4,"Regular",IF(Tabla134[[#This Row],[Rating]]&lt;5,"Bueno","Excelente"))))</f>
        <v>Bueno</v>
      </c>
    </row>
    <row r="7747" spans="1:16" x14ac:dyDescent="0.2">
      <c r="A7747" s="7" t="s">
        <v>124</v>
      </c>
      <c r="B7747" s="7" t="s">
        <v>686</v>
      </c>
      <c r="C7747" s="7" t="s">
        <v>28</v>
      </c>
      <c r="D7747" s="8">
        <v>2014</v>
      </c>
      <c r="E7747" s="7" t="s">
        <v>529</v>
      </c>
      <c r="F7747" s="7" t="s">
        <v>2</v>
      </c>
      <c r="G7747" s="7" t="s">
        <v>528</v>
      </c>
      <c r="H7747" s="7" t="s">
        <v>7</v>
      </c>
      <c r="I7747" s="9">
        <v>0</v>
      </c>
      <c r="J7747" s="10">
        <v>37.287399999999998</v>
      </c>
      <c r="K7747" s="11">
        <v>4</v>
      </c>
      <c r="L7747" s="11" t="str">
        <f>IF(Tabla134[[#This Row],[Item Weight]]&lt;$U$12,"Poco Peso",IF(Tabla134[[#This Row],[Item Weight]]&lt;$U$13,"Peso Medio","Peso Alto"))</f>
        <v>Peso Medio</v>
      </c>
      <c r="M7747" s="7">
        <v>12.3</v>
      </c>
      <c r="N7747" s="11">
        <f>IF(Tabla134[[#This Row],[Item Weight (Nulos)]]="",VLOOKUP(Tabla134[[#This Row],[Item Identifier]],'Tabla para Nulos'!$A$3:$B$1563,2,FALSE),Tabla134[[#This Row],[Item Weight (Nulos)]])</f>
        <v>12.3</v>
      </c>
      <c r="O7747" s="11" t="str">
        <f>IF(Tabla134[[#This Row],[Item Visibility]]&lt;$U$15,"Poca visibilidad",IF(Tabla134[[#This Row],[Item Visibility]]&lt;$U$16,"Visibilidad media","Mayor visibilidad"))</f>
        <v>Poca visibilidad</v>
      </c>
      <c r="P7747" s="11" t="str">
        <f>IF(Tabla134[[#This Row],[Rating]]&lt;2,"Muy Malo",IF(Tabla134[[#This Row],[Rating]]&lt;3,"Malo",IF(Tabla134[[#This Row],[Rating]]&lt;4,"Regular",IF(Tabla134[[#This Row],[Rating]]&lt;5,"Bueno","Excelente"))))</f>
        <v>Bueno</v>
      </c>
    </row>
    <row r="7748" spans="1:16" x14ac:dyDescent="0.2">
      <c r="A7748" s="7" t="s">
        <v>124</v>
      </c>
      <c r="B7748" s="7" t="s">
        <v>685</v>
      </c>
      <c r="C7748" s="7" t="s">
        <v>28</v>
      </c>
      <c r="D7748" s="8">
        <v>2014</v>
      </c>
      <c r="E7748" s="7" t="s">
        <v>529</v>
      </c>
      <c r="F7748" s="7" t="s">
        <v>2</v>
      </c>
      <c r="G7748" s="7" t="s">
        <v>528</v>
      </c>
      <c r="H7748" s="7" t="s">
        <v>7</v>
      </c>
      <c r="I7748" s="9">
        <v>3.2845997000000002E-2</v>
      </c>
      <c r="J7748" s="10">
        <v>106.7938</v>
      </c>
      <c r="K7748" s="11">
        <v>4</v>
      </c>
      <c r="L7748" s="11" t="str">
        <f>IF(Tabla134[[#This Row],[Item Weight]]&lt;$U$12,"Poco Peso",IF(Tabla134[[#This Row],[Item Weight]]&lt;$U$13,"Peso Medio","Peso Alto"))</f>
        <v>Peso Medio</v>
      </c>
      <c r="M7748" s="7">
        <v>15.5</v>
      </c>
      <c r="N7748" s="11">
        <f>IF(Tabla134[[#This Row],[Item Weight (Nulos)]]="",VLOOKUP(Tabla134[[#This Row],[Item Identifier]],'Tabla para Nulos'!$A$3:$B$1563,2,FALSE),Tabla134[[#This Row],[Item Weight (Nulos)]])</f>
        <v>15.5</v>
      </c>
      <c r="O7748" s="11" t="str">
        <f>IF(Tabla134[[#This Row],[Item Visibility]]&lt;$U$15,"Poca visibilidad",IF(Tabla134[[#This Row],[Item Visibility]]&lt;$U$16,"Visibilidad media","Mayor visibilidad"))</f>
        <v>Visibilidad media</v>
      </c>
      <c r="P7748" s="11" t="str">
        <f>IF(Tabla134[[#This Row],[Rating]]&lt;2,"Muy Malo",IF(Tabla134[[#This Row],[Rating]]&lt;3,"Malo",IF(Tabla134[[#This Row],[Rating]]&lt;4,"Regular",IF(Tabla134[[#This Row],[Rating]]&lt;5,"Bueno","Excelente"))))</f>
        <v>Bueno</v>
      </c>
    </row>
    <row r="7749" spans="1:16" x14ac:dyDescent="0.2">
      <c r="A7749" s="7" t="s">
        <v>124</v>
      </c>
      <c r="B7749" s="7" t="s">
        <v>684</v>
      </c>
      <c r="C7749" s="7" t="s">
        <v>28</v>
      </c>
      <c r="D7749" s="8">
        <v>2014</v>
      </c>
      <c r="E7749" s="7" t="s">
        <v>529</v>
      </c>
      <c r="F7749" s="7" t="s">
        <v>2</v>
      </c>
      <c r="G7749" s="7" t="s">
        <v>528</v>
      </c>
      <c r="H7749" s="7" t="s">
        <v>7</v>
      </c>
      <c r="I7749" s="9">
        <v>5.4884821E-2</v>
      </c>
      <c r="J7749" s="10">
        <v>195.34520000000001</v>
      </c>
      <c r="K7749" s="11">
        <v>4</v>
      </c>
      <c r="L7749" s="11" t="str">
        <f>IF(Tabla134[[#This Row],[Item Weight]]&lt;$U$12,"Poco Peso",IF(Tabla134[[#This Row],[Item Weight]]&lt;$U$13,"Peso Medio","Peso Alto"))</f>
        <v>Peso Medio</v>
      </c>
      <c r="M7749" s="7">
        <v>15.75</v>
      </c>
      <c r="N7749" s="11">
        <f>IF(Tabla134[[#This Row],[Item Weight (Nulos)]]="",VLOOKUP(Tabla134[[#This Row],[Item Identifier]],'Tabla para Nulos'!$A$3:$B$1563,2,FALSE),Tabla134[[#This Row],[Item Weight (Nulos)]])</f>
        <v>15.75</v>
      </c>
      <c r="O7749" s="11" t="str">
        <f>IF(Tabla134[[#This Row],[Item Visibility]]&lt;$U$15,"Poca visibilidad",IF(Tabla134[[#This Row],[Item Visibility]]&lt;$U$16,"Visibilidad media","Mayor visibilidad"))</f>
        <v>Visibilidad media</v>
      </c>
      <c r="P7749" s="11" t="str">
        <f>IF(Tabla134[[#This Row],[Rating]]&lt;2,"Muy Malo",IF(Tabla134[[#This Row],[Rating]]&lt;3,"Malo",IF(Tabla134[[#This Row],[Rating]]&lt;4,"Regular",IF(Tabla134[[#This Row],[Rating]]&lt;5,"Bueno","Excelente"))))</f>
        <v>Bueno</v>
      </c>
    </row>
    <row r="7750" spans="1:16" x14ac:dyDescent="0.2">
      <c r="A7750" s="7" t="s">
        <v>124</v>
      </c>
      <c r="B7750" s="7" t="s">
        <v>683</v>
      </c>
      <c r="C7750" s="7" t="s">
        <v>28</v>
      </c>
      <c r="D7750" s="8">
        <v>2014</v>
      </c>
      <c r="E7750" s="7" t="s">
        <v>529</v>
      </c>
      <c r="F7750" s="7" t="s">
        <v>2</v>
      </c>
      <c r="G7750" s="7" t="s">
        <v>528</v>
      </c>
      <c r="H7750" s="7" t="s">
        <v>7</v>
      </c>
      <c r="I7750" s="9">
        <v>0</v>
      </c>
      <c r="J7750" s="10">
        <v>101.9016</v>
      </c>
      <c r="K7750" s="11">
        <v>4</v>
      </c>
      <c r="L7750" s="11" t="str">
        <f>IF(Tabla134[[#This Row],[Item Weight]]&lt;$U$12,"Poco Peso",IF(Tabla134[[#This Row],[Item Weight]]&lt;$U$13,"Peso Medio","Peso Alto"))</f>
        <v>Peso Alto</v>
      </c>
      <c r="M7750" s="7">
        <v>17.350000000000001</v>
      </c>
      <c r="N7750" s="11">
        <f>IF(Tabla134[[#This Row],[Item Weight (Nulos)]]="",VLOOKUP(Tabla134[[#This Row],[Item Identifier]],'Tabla para Nulos'!$A$3:$B$1563,2,FALSE),Tabla134[[#This Row],[Item Weight (Nulos)]])</f>
        <v>17.350000000000001</v>
      </c>
      <c r="O7750" s="11" t="str">
        <f>IF(Tabla134[[#This Row],[Item Visibility]]&lt;$U$15,"Poca visibilidad",IF(Tabla134[[#This Row],[Item Visibility]]&lt;$U$16,"Visibilidad media","Mayor visibilidad"))</f>
        <v>Poca visibilidad</v>
      </c>
      <c r="P7750" s="11" t="str">
        <f>IF(Tabla134[[#This Row],[Rating]]&lt;2,"Muy Malo",IF(Tabla134[[#This Row],[Rating]]&lt;3,"Malo",IF(Tabla134[[#This Row],[Rating]]&lt;4,"Regular",IF(Tabla134[[#This Row],[Rating]]&lt;5,"Bueno","Excelente"))))</f>
        <v>Bueno</v>
      </c>
    </row>
    <row r="7751" spans="1:16" x14ac:dyDescent="0.2">
      <c r="A7751" s="7" t="s">
        <v>124</v>
      </c>
      <c r="B7751" s="7" t="s">
        <v>682</v>
      </c>
      <c r="C7751" s="7" t="s">
        <v>28</v>
      </c>
      <c r="D7751" s="8">
        <v>2014</v>
      </c>
      <c r="E7751" s="7" t="s">
        <v>529</v>
      </c>
      <c r="F7751" s="7" t="s">
        <v>2</v>
      </c>
      <c r="G7751" s="7" t="s">
        <v>528</v>
      </c>
      <c r="H7751" s="7" t="s">
        <v>7</v>
      </c>
      <c r="I7751" s="9">
        <v>8.5337160000000002E-3</v>
      </c>
      <c r="J7751" s="10">
        <v>78.561800000000005</v>
      </c>
      <c r="K7751" s="11">
        <v>4</v>
      </c>
      <c r="L7751" s="11" t="str">
        <f>IF(Tabla134[[#This Row],[Item Weight]]&lt;$U$12,"Poco Peso",IF(Tabla134[[#This Row],[Item Weight]]&lt;$U$13,"Peso Medio","Peso Alto"))</f>
        <v>Peso Alto</v>
      </c>
      <c r="M7751" s="7">
        <v>18</v>
      </c>
      <c r="N7751" s="11">
        <f>IF(Tabla134[[#This Row],[Item Weight (Nulos)]]="",VLOOKUP(Tabla134[[#This Row],[Item Identifier]],'Tabla para Nulos'!$A$3:$B$1563,2,FALSE),Tabla134[[#This Row],[Item Weight (Nulos)]])</f>
        <v>18</v>
      </c>
      <c r="O7751" s="11" t="str">
        <f>IF(Tabla134[[#This Row],[Item Visibility]]&lt;$U$15,"Poca visibilidad",IF(Tabla134[[#This Row],[Item Visibility]]&lt;$U$16,"Visibilidad media","Mayor visibilidad"))</f>
        <v>Poca visibilidad</v>
      </c>
      <c r="P7751" s="11" t="str">
        <f>IF(Tabla134[[#This Row],[Rating]]&lt;2,"Muy Malo",IF(Tabla134[[#This Row],[Rating]]&lt;3,"Malo",IF(Tabla134[[#This Row],[Rating]]&lt;4,"Regular",IF(Tabla134[[#This Row],[Rating]]&lt;5,"Bueno","Excelente"))))</f>
        <v>Bueno</v>
      </c>
    </row>
    <row r="7752" spans="1:16" x14ac:dyDescent="0.2">
      <c r="A7752" s="7" t="s">
        <v>124</v>
      </c>
      <c r="B7752" s="7" t="s">
        <v>681</v>
      </c>
      <c r="C7752" s="7" t="s">
        <v>28</v>
      </c>
      <c r="D7752" s="8">
        <v>2014</v>
      </c>
      <c r="E7752" s="7" t="s">
        <v>529</v>
      </c>
      <c r="F7752" s="7" t="s">
        <v>2</v>
      </c>
      <c r="G7752" s="7" t="s">
        <v>528</v>
      </c>
      <c r="H7752" s="7" t="s">
        <v>7</v>
      </c>
      <c r="I7752" s="9">
        <v>3.4340926000000001E-2</v>
      </c>
      <c r="J7752" s="10">
        <v>45.4086</v>
      </c>
      <c r="K7752" s="11">
        <v>4</v>
      </c>
      <c r="L7752" s="11" t="str">
        <f>IF(Tabla134[[#This Row],[Item Weight]]&lt;$U$12,"Poco Peso",IF(Tabla134[[#This Row],[Item Weight]]&lt;$U$13,"Peso Medio","Peso Alto"))</f>
        <v>Peso Alto</v>
      </c>
      <c r="M7752" s="7">
        <v>20</v>
      </c>
      <c r="N7752" s="11">
        <f>IF(Tabla134[[#This Row],[Item Weight (Nulos)]]="",VLOOKUP(Tabla134[[#This Row],[Item Identifier]],'Tabla para Nulos'!$A$3:$B$1563,2,FALSE),Tabla134[[#This Row],[Item Weight (Nulos)]])</f>
        <v>20</v>
      </c>
      <c r="O7752" s="11" t="str">
        <f>IF(Tabla134[[#This Row],[Item Visibility]]&lt;$U$15,"Poca visibilidad",IF(Tabla134[[#This Row],[Item Visibility]]&lt;$U$16,"Visibilidad media","Mayor visibilidad"))</f>
        <v>Visibilidad media</v>
      </c>
      <c r="P7752" s="11" t="str">
        <f>IF(Tabla134[[#This Row],[Rating]]&lt;2,"Muy Malo",IF(Tabla134[[#This Row],[Rating]]&lt;3,"Malo",IF(Tabla134[[#This Row],[Rating]]&lt;4,"Regular",IF(Tabla134[[#This Row],[Rating]]&lt;5,"Bueno","Excelente"))))</f>
        <v>Bueno</v>
      </c>
    </row>
    <row r="7753" spans="1:16" x14ac:dyDescent="0.2">
      <c r="A7753" s="7" t="s">
        <v>124</v>
      </c>
      <c r="B7753" s="7" t="s">
        <v>680</v>
      </c>
      <c r="C7753" s="7" t="s">
        <v>28</v>
      </c>
      <c r="D7753" s="8">
        <v>2014</v>
      </c>
      <c r="E7753" s="7" t="s">
        <v>529</v>
      </c>
      <c r="F7753" s="7" t="s">
        <v>2</v>
      </c>
      <c r="G7753" s="7" t="s">
        <v>528</v>
      </c>
      <c r="H7753" s="7" t="s">
        <v>7</v>
      </c>
      <c r="I7753" s="9">
        <v>3.2421521000000002E-2</v>
      </c>
      <c r="J7753" s="10">
        <v>181.666</v>
      </c>
      <c r="K7753" s="11">
        <v>4</v>
      </c>
      <c r="L7753" s="11" t="str">
        <f>IF(Tabla134[[#This Row],[Item Weight]]&lt;$U$12,"Poco Peso",IF(Tabla134[[#This Row],[Item Weight]]&lt;$U$13,"Peso Medio","Peso Alto"))</f>
        <v>Peso Alto</v>
      </c>
      <c r="M7753" s="7">
        <v>20.85</v>
      </c>
      <c r="N7753" s="11">
        <f>IF(Tabla134[[#This Row],[Item Weight (Nulos)]]="",VLOOKUP(Tabla134[[#This Row],[Item Identifier]],'Tabla para Nulos'!$A$3:$B$1563,2,FALSE),Tabla134[[#This Row],[Item Weight (Nulos)]])</f>
        <v>20.85</v>
      </c>
      <c r="O7753" s="11" t="str">
        <f>IF(Tabla134[[#This Row],[Item Visibility]]&lt;$U$15,"Poca visibilidad",IF(Tabla134[[#This Row],[Item Visibility]]&lt;$U$16,"Visibilidad media","Mayor visibilidad"))</f>
        <v>Visibilidad media</v>
      </c>
      <c r="P7753" s="11" t="str">
        <f>IF(Tabla134[[#This Row],[Rating]]&lt;2,"Muy Malo",IF(Tabla134[[#This Row],[Rating]]&lt;3,"Malo",IF(Tabla134[[#This Row],[Rating]]&lt;4,"Regular",IF(Tabla134[[#This Row],[Rating]]&lt;5,"Bueno","Excelente"))))</f>
        <v>Bueno</v>
      </c>
    </row>
    <row r="7754" spans="1:16" x14ac:dyDescent="0.2">
      <c r="A7754" s="7" t="s">
        <v>124</v>
      </c>
      <c r="B7754" s="7" t="s">
        <v>679</v>
      </c>
      <c r="C7754" s="7" t="s">
        <v>112</v>
      </c>
      <c r="D7754" s="8">
        <v>2014</v>
      </c>
      <c r="E7754" s="7" t="s">
        <v>529</v>
      </c>
      <c r="F7754" s="7" t="s">
        <v>2</v>
      </c>
      <c r="G7754" s="7" t="s">
        <v>528</v>
      </c>
      <c r="H7754" s="7" t="s">
        <v>7</v>
      </c>
      <c r="I7754" s="9">
        <v>2.4505418000000001E-2</v>
      </c>
      <c r="J7754" s="10">
        <v>102.9332</v>
      </c>
      <c r="K7754" s="11">
        <v>4</v>
      </c>
      <c r="L7754" s="11" t="str">
        <f>IF(Tabla134[[#This Row],[Item Weight]]&lt;$U$12,"Poco Peso",IF(Tabla134[[#This Row],[Item Weight]]&lt;$U$13,"Peso Medio","Peso Alto"))</f>
        <v>Poco Peso</v>
      </c>
      <c r="M7754" s="7">
        <v>6.55</v>
      </c>
      <c r="N7754" s="11">
        <f>IF(Tabla134[[#This Row],[Item Weight (Nulos)]]="",VLOOKUP(Tabla134[[#This Row],[Item Identifier]],'Tabla para Nulos'!$A$3:$B$1563,2,FALSE),Tabla134[[#This Row],[Item Weight (Nulos)]])</f>
        <v>6.55</v>
      </c>
      <c r="O7754" s="11" t="str">
        <f>IF(Tabla134[[#This Row],[Item Visibility]]&lt;$U$15,"Poca visibilidad",IF(Tabla134[[#This Row],[Item Visibility]]&lt;$U$16,"Visibilidad media","Mayor visibilidad"))</f>
        <v>Poca visibilidad</v>
      </c>
      <c r="P7754" s="11" t="str">
        <f>IF(Tabla134[[#This Row],[Rating]]&lt;2,"Muy Malo",IF(Tabla134[[#This Row],[Rating]]&lt;3,"Malo",IF(Tabla134[[#This Row],[Rating]]&lt;4,"Regular",IF(Tabla134[[#This Row],[Rating]]&lt;5,"Bueno","Excelente"))))</f>
        <v>Bueno</v>
      </c>
    </row>
    <row r="7755" spans="1:16" x14ac:dyDescent="0.2">
      <c r="A7755" s="7" t="s">
        <v>124</v>
      </c>
      <c r="B7755" s="7" t="s">
        <v>507</v>
      </c>
      <c r="C7755" s="7" t="s">
        <v>112</v>
      </c>
      <c r="D7755" s="8">
        <v>2014</v>
      </c>
      <c r="E7755" s="7" t="s">
        <v>529</v>
      </c>
      <c r="F7755" s="7" t="s">
        <v>2</v>
      </c>
      <c r="G7755" s="7" t="s">
        <v>528</v>
      </c>
      <c r="H7755" s="7" t="s">
        <v>7</v>
      </c>
      <c r="I7755" s="9">
        <v>5.1618281000000002E-2</v>
      </c>
      <c r="J7755" s="10">
        <v>31.9558</v>
      </c>
      <c r="K7755" s="11">
        <v>4</v>
      </c>
      <c r="L7755" s="11" t="str">
        <f>IF(Tabla134[[#This Row],[Item Weight]]&lt;$U$12,"Poco Peso",IF(Tabla134[[#This Row],[Item Weight]]&lt;$U$13,"Peso Medio","Peso Alto"))</f>
        <v>Peso Medio</v>
      </c>
      <c r="M7755" s="7">
        <v>10.195</v>
      </c>
      <c r="N7755" s="11">
        <f>IF(Tabla134[[#This Row],[Item Weight (Nulos)]]="",VLOOKUP(Tabla134[[#This Row],[Item Identifier]],'Tabla para Nulos'!$A$3:$B$1563,2,FALSE),Tabla134[[#This Row],[Item Weight (Nulos)]])</f>
        <v>10.195</v>
      </c>
      <c r="O7755" s="11" t="str">
        <f>IF(Tabla134[[#This Row],[Item Visibility]]&lt;$U$15,"Poca visibilidad",IF(Tabla134[[#This Row],[Item Visibility]]&lt;$U$16,"Visibilidad media","Mayor visibilidad"))</f>
        <v>Visibilidad media</v>
      </c>
      <c r="P7755" s="11" t="str">
        <f>IF(Tabla134[[#This Row],[Rating]]&lt;2,"Muy Malo",IF(Tabla134[[#This Row],[Rating]]&lt;3,"Malo",IF(Tabla134[[#This Row],[Rating]]&lt;4,"Regular",IF(Tabla134[[#This Row],[Rating]]&lt;5,"Bueno","Excelente"))))</f>
        <v>Bueno</v>
      </c>
    </row>
    <row r="7756" spans="1:16" x14ac:dyDescent="0.2">
      <c r="A7756" s="7" t="s">
        <v>124</v>
      </c>
      <c r="B7756" s="7" t="s">
        <v>678</v>
      </c>
      <c r="C7756" s="7" t="s">
        <v>112</v>
      </c>
      <c r="D7756" s="8">
        <v>2014</v>
      </c>
      <c r="E7756" s="7" t="s">
        <v>529</v>
      </c>
      <c r="F7756" s="7" t="s">
        <v>2</v>
      </c>
      <c r="G7756" s="7" t="s">
        <v>528</v>
      </c>
      <c r="H7756" s="7" t="s">
        <v>7</v>
      </c>
      <c r="I7756" s="9">
        <v>2.0680499000000001E-2</v>
      </c>
      <c r="J7756" s="10">
        <v>197.27420000000001</v>
      </c>
      <c r="K7756" s="11">
        <v>4</v>
      </c>
      <c r="L7756" s="11" t="str">
        <f>IF(Tabla134[[#This Row],[Item Weight]]&lt;$U$12,"Poco Peso",IF(Tabla134[[#This Row],[Item Weight]]&lt;$U$13,"Peso Medio","Peso Alto"))</f>
        <v>Peso Medio</v>
      </c>
      <c r="M7756" s="7">
        <v>12.5</v>
      </c>
      <c r="N7756" s="11">
        <f>IF(Tabla134[[#This Row],[Item Weight (Nulos)]]="",VLOOKUP(Tabla134[[#This Row],[Item Identifier]],'Tabla para Nulos'!$A$3:$B$1563,2,FALSE),Tabla134[[#This Row],[Item Weight (Nulos)]])</f>
        <v>12.5</v>
      </c>
      <c r="O7756" s="11" t="str">
        <f>IF(Tabla134[[#This Row],[Item Visibility]]&lt;$U$15,"Poca visibilidad",IF(Tabla134[[#This Row],[Item Visibility]]&lt;$U$16,"Visibilidad media","Mayor visibilidad"))</f>
        <v>Poca visibilidad</v>
      </c>
      <c r="P7756" s="11" t="str">
        <f>IF(Tabla134[[#This Row],[Rating]]&lt;2,"Muy Malo",IF(Tabla134[[#This Row],[Rating]]&lt;3,"Malo",IF(Tabla134[[#This Row],[Rating]]&lt;4,"Regular",IF(Tabla134[[#This Row],[Rating]]&lt;5,"Bueno","Excelente"))))</f>
        <v>Bueno</v>
      </c>
    </row>
    <row r="7757" spans="1:16" x14ac:dyDescent="0.2">
      <c r="A7757" s="7" t="s">
        <v>124</v>
      </c>
      <c r="B7757" s="7" t="s">
        <v>677</v>
      </c>
      <c r="C7757" s="7" t="s">
        <v>112</v>
      </c>
      <c r="D7757" s="8">
        <v>2014</v>
      </c>
      <c r="E7757" s="7" t="s">
        <v>529</v>
      </c>
      <c r="F7757" s="7" t="s">
        <v>2</v>
      </c>
      <c r="G7757" s="7" t="s">
        <v>528</v>
      </c>
      <c r="H7757" s="7" t="s">
        <v>7</v>
      </c>
      <c r="I7757" s="9">
        <v>8.1719457999999995E-2</v>
      </c>
      <c r="J7757" s="10">
        <v>178.03700000000001</v>
      </c>
      <c r="K7757" s="11">
        <v>4</v>
      </c>
      <c r="L7757" s="11" t="str">
        <f>IF(Tabla134[[#This Row],[Item Weight]]&lt;$U$12,"Poco Peso",IF(Tabla134[[#This Row],[Item Weight]]&lt;$U$13,"Peso Medio","Peso Alto"))</f>
        <v>Peso Medio</v>
      </c>
      <c r="M7757" s="7">
        <v>15.85</v>
      </c>
      <c r="N7757" s="11">
        <f>IF(Tabla134[[#This Row],[Item Weight (Nulos)]]="",VLOOKUP(Tabla134[[#This Row],[Item Identifier]],'Tabla para Nulos'!$A$3:$B$1563,2,FALSE),Tabla134[[#This Row],[Item Weight (Nulos)]])</f>
        <v>15.85</v>
      </c>
      <c r="O7757" s="11" t="str">
        <f>IF(Tabla134[[#This Row],[Item Visibility]]&lt;$U$15,"Poca visibilidad",IF(Tabla134[[#This Row],[Item Visibility]]&lt;$U$16,"Visibilidad media","Mayor visibilidad"))</f>
        <v>Visibilidad media</v>
      </c>
      <c r="P7757" s="11" t="str">
        <f>IF(Tabla134[[#This Row],[Rating]]&lt;2,"Muy Malo",IF(Tabla134[[#This Row],[Rating]]&lt;3,"Malo",IF(Tabla134[[#This Row],[Rating]]&lt;4,"Regular",IF(Tabla134[[#This Row],[Rating]]&lt;5,"Bueno","Excelente"))))</f>
        <v>Bueno</v>
      </c>
    </row>
    <row r="7758" spans="1:16" x14ac:dyDescent="0.2">
      <c r="A7758" s="7" t="s">
        <v>124</v>
      </c>
      <c r="B7758" s="7" t="s">
        <v>676</v>
      </c>
      <c r="C7758" s="7" t="s">
        <v>112</v>
      </c>
      <c r="D7758" s="8">
        <v>2014</v>
      </c>
      <c r="E7758" s="7" t="s">
        <v>529</v>
      </c>
      <c r="F7758" s="7" t="s">
        <v>2</v>
      </c>
      <c r="G7758" s="7" t="s">
        <v>528</v>
      </c>
      <c r="H7758" s="7" t="s">
        <v>7</v>
      </c>
      <c r="I7758" s="9">
        <v>0.14630549800000001</v>
      </c>
      <c r="J7758" s="10">
        <v>94.143600000000006</v>
      </c>
      <c r="K7758" s="11">
        <v>4</v>
      </c>
      <c r="L7758" s="11" t="str">
        <f>IF(Tabla134[[#This Row],[Item Weight]]&lt;$U$12,"Poco Peso",IF(Tabla134[[#This Row],[Item Weight]]&lt;$U$13,"Peso Medio","Peso Alto"))</f>
        <v>Peso Alto</v>
      </c>
      <c r="M7758" s="7">
        <v>17.850000000000001</v>
      </c>
      <c r="N7758" s="11">
        <f>IF(Tabla134[[#This Row],[Item Weight (Nulos)]]="",VLOOKUP(Tabla134[[#This Row],[Item Identifier]],'Tabla para Nulos'!$A$3:$B$1563,2,FALSE),Tabla134[[#This Row],[Item Weight (Nulos)]])</f>
        <v>17.850000000000001</v>
      </c>
      <c r="O7758" s="11" t="str">
        <f>IF(Tabla134[[#This Row],[Item Visibility]]&lt;$U$15,"Poca visibilidad",IF(Tabla134[[#This Row],[Item Visibility]]&lt;$U$16,"Visibilidad media","Mayor visibilidad"))</f>
        <v>Mayor visibilidad</v>
      </c>
      <c r="P7758" s="11" t="str">
        <f>IF(Tabla134[[#This Row],[Rating]]&lt;2,"Muy Malo",IF(Tabla134[[#This Row],[Rating]]&lt;3,"Malo",IF(Tabla134[[#This Row],[Rating]]&lt;4,"Regular",IF(Tabla134[[#This Row],[Rating]]&lt;5,"Bueno","Excelente"))))</f>
        <v>Bueno</v>
      </c>
    </row>
    <row r="7759" spans="1:16" x14ac:dyDescent="0.2">
      <c r="A7759" s="7" t="s">
        <v>124</v>
      </c>
      <c r="B7759" s="7" t="s">
        <v>675</v>
      </c>
      <c r="C7759" s="7" t="s">
        <v>108</v>
      </c>
      <c r="D7759" s="8">
        <v>2014</v>
      </c>
      <c r="E7759" s="7" t="s">
        <v>529</v>
      </c>
      <c r="F7759" s="7" t="s">
        <v>2</v>
      </c>
      <c r="G7759" s="7" t="s">
        <v>528</v>
      </c>
      <c r="H7759" s="7" t="s">
        <v>7</v>
      </c>
      <c r="I7759" s="9">
        <v>6.3122753000000004E-2</v>
      </c>
      <c r="J7759" s="10">
        <v>131.36259999999999</v>
      </c>
      <c r="K7759" s="11">
        <v>4</v>
      </c>
      <c r="L7759" s="11" t="str">
        <f>IF(Tabla134[[#This Row],[Item Weight]]&lt;$U$12,"Poco Peso",IF(Tabla134[[#This Row],[Item Weight]]&lt;$U$13,"Peso Medio","Peso Alto"))</f>
        <v>Poco Peso</v>
      </c>
      <c r="M7759" s="7">
        <v>6.4249999999999998</v>
      </c>
      <c r="N7759" s="11">
        <f>IF(Tabla134[[#This Row],[Item Weight (Nulos)]]="",VLOOKUP(Tabla134[[#This Row],[Item Identifier]],'Tabla para Nulos'!$A$3:$B$1563,2,FALSE),Tabla134[[#This Row],[Item Weight (Nulos)]])</f>
        <v>6.4249999999999998</v>
      </c>
      <c r="O7759" s="11" t="str">
        <f>IF(Tabla134[[#This Row],[Item Visibility]]&lt;$U$15,"Poca visibilidad",IF(Tabla134[[#This Row],[Item Visibility]]&lt;$U$16,"Visibilidad media","Mayor visibilidad"))</f>
        <v>Visibilidad media</v>
      </c>
      <c r="P7759" s="11" t="str">
        <f>IF(Tabla134[[#This Row],[Rating]]&lt;2,"Muy Malo",IF(Tabla134[[#This Row],[Rating]]&lt;3,"Malo",IF(Tabla134[[#This Row],[Rating]]&lt;4,"Regular",IF(Tabla134[[#This Row],[Rating]]&lt;5,"Bueno","Excelente"))))</f>
        <v>Bueno</v>
      </c>
    </row>
    <row r="7760" spans="1:16" x14ac:dyDescent="0.2">
      <c r="A7760" s="7" t="s">
        <v>124</v>
      </c>
      <c r="B7760" s="7" t="s">
        <v>282</v>
      </c>
      <c r="C7760" s="7" t="s">
        <v>108</v>
      </c>
      <c r="D7760" s="8">
        <v>2014</v>
      </c>
      <c r="E7760" s="7" t="s">
        <v>529</v>
      </c>
      <c r="F7760" s="7" t="s">
        <v>2</v>
      </c>
      <c r="G7760" s="7" t="s">
        <v>528</v>
      </c>
      <c r="H7760" s="7" t="s">
        <v>7</v>
      </c>
      <c r="I7760" s="9">
        <v>8.9186387000000006E-2</v>
      </c>
      <c r="J7760" s="10">
        <v>193.34780000000001</v>
      </c>
      <c r="K7760" s="11">
        <v>4</v>
      </c>
      <c r="L7760" s="11" t="str">
        <f>IF(Tabla134[[#This Row],[Item Weight]]&lt;$U$12,"Poco Peso",IF(Tabla134[[#This Row],[Item Weight]]&lt;$U$13,"Peso Medio","Peso Alto"))</f>
        <v>Peso Alto</v>
      </c>
      <c r="M7760" s="7">
        <v>20.75</v>
      </c>
      <c r="N7760" s="11">
        <f>IF(Tabla134[[#This Row],[Item Weight (Nulos)]]="",VLOOKUP(Tabla134[[#This Row],[Item Identifier]],'Tabla para Nulos'!$A$3:$B$1563,2,FALSE),Tabla134[[#This Row],[Item Weight (Nulos)]])</f>
        <v>20.75</v>
      </c>
      <c r="O7760" s="11" t="str">
        <f>IF(Tabla134[[#This Row],[Item Visibility]]&lt;$U$15,"Poca visibilidad",IF(Tabla134[[#This Row],[Item Visibility]]&lt;$U$16,"Visibilidad media","Mayor visibilidad"))</f>
        <v>Visibilidad media</v>
      </c>
      <c r="P7760" s="11" t="str">
        <f>IF(Tabla134[[#This Row],[Rating]]&lt;2,"Muy Malo",IF(Tabla134[[#This Row],[Rating]]&lt;3,"Malo",IF(Tabla134[[#This Row],[Rating]]&lt;4,"Regular",IF(Tabla134[[#This Row],[Rating]]&lt;5,"Bueno","Excelente"))))</f>
        <v>Bueno</v>
      </c>
    </row>
    <row r="7761" spans="1:16" x14ac:dyDescent="0.2">
      <c r="A7761" s="7" t="s">
        <v>124</v>
      </c>
      <c r="B7761" s="7" t="s">
        <v>500</v>
      </c>
      <c r="C7761" s="7" t="s">
        <v>25</v>
      </c>
      <c r="D7761" s="8">
        <v>2014</v>
      </c>
      <c r="E7761" s="7" t="s">
        <v>529</v>
      </c>
      <c r="F7761" s="7" t="s">
        <v>2</v>
      </c>
      <c r="G7761" s="7" t="s">
        <v>528</v>
      </c>
      <c r="H7761" s="7" t="s">
        <v>7</v>
      </c>
      <c r="I7761" s="9">
        <v>2.8339599E-2</v>
      </c>
      <c r="J7761" s="10">
        <v>162.48939999999999</v>
      </c>
      <c r="K7761" s="11">
        <v>4</v>
      </c>
      <c r="L7761" s="11" t="str">
        <f>IF(Tabla134[[#This Row],[Item Weight]]&lt;$U$12,"Poco Peso",IF(Tabla134[[#This Row],[Item Weight]]&lt;$U$13,"Peso Medio","Peso Alto"))</f>
        <v>Poco Peso</v>
      </c>
      <c r="M7761" s="7">
        <v>7.96</v>
      </c>
      <c r="N7761" s="11">
        <f>IF(Tabla134[[#This Row],[Item Weight (Nulos)]]="",VLOOKUP(Tabla134[[#This Row],[Item Identifier]],'Tabla para Nulos'!$A$3:$B$1563,2,FALSE),Tabla134[[#This Row],[Item Weight (Nulos)]])</f>
        <v>7.96</v>
      </c>
      <c r="O7761" s="11" t="str">
        <f>IF(Tabla134[[#This Row],[Item Visibility]]&lt;$U$15,"Poca visibilidad",IF(Tabla134[[#This Row],[Item Visibility]]&lt;$U$16,"Visibilidad media","Mayor visibilidad"))</f>
        <v>Visibilidad media</v>
      </c>
      <c r="P7761" s="11" t="str">
        <f>IF(Tabla134[[#This Row],[Rating]]&lt;2,"Muy Malo",IF(Tabla134[[#This Row],[Rating]]&lt;3,"Malo",IF(Tabla134[[#This Row],[Rating]]&lt;4,"Regular",IF(Tabla134[[#This Row],[Rating]]&lt;5,"Bueno","Excelente"))))</f>
        <v>Bueno</v>
      </c>
    </row>
    <row r="7762" spans="1:16" x14ac:dyDescent="0.2">
      <c r="A7762" s="7" t="s">
        <v>124</v>
      </c>
      <c r="B7762" s="7" t="s">
        <v>498</v>
      </c>
      <c r="C7762" s="7" t="s">
        <v>25</v>
      </c>
      <c r="D7762" s="8">
        <v>2014</v>
      </c>
      <c r="E7762" s="7" t="s">
        <v>529</v>
      </c>
      <c r="F7762" s="7" t="s">
        <v>2</v>
      </c>
      <c r="G7762" s="7" t="s">
        <v>528</v>
      </c>
      <c r="H7762" s="7" t="s">
        <v>7</v>
      </c>
      <c r="I7762" s="9">
        <v>7.9279488999999995E-2</v>
      </c>
      <c r="J7762" s="10">
        <v>77.264399999999995</v>
      </c>
      <c r="K7762" s="11">
        <v>4</v>
      </c>
      <c r="L7762" s="11" t="str">
        <f>IF(Tabla134[[#This Row],[Item Weight]]&lt;$U$12,"Poco Peso",IF(Tabla134[[#This Row],[Item Weight]]&lt;$U$13,"Peso Medio","Peso Alto"))</f>
        <v>Peso Medio</v>
      </c>
      <c r="M7762" s="7">
        <v>9</v>
      </c>
      <c r="N7762" s="11">
        <f>IF(Tabla134[[#This Row],[Item Weight (Nulos)]]="",VLOOKUP(Tabla134[[#This Row],[Item Identifier]],'Tabla para Nulos'!$A$3:$B$1563,2,FALSE),Tabla134[[#This Row],[Item Weight (Nulos)]])</f>
        <v>9</v>
      </c>
      <c r="O7762" s="11" t="str">
        <f>IF(Tabla134[[#This Row],[Item Visibility]]&lt;$U$15,"Poca visibilidad",IF(Tabla134[[#This Row],[Item Visibility]]&lt;$U$16,"Visibilidad media","Mayor visibilidad"))</f>
        <v>Visibilidad media</v>
      </c>
      <c r="P7762" s="11" t="str">
        <f>IF(Tabla134[[#This Row],[Rating]]&lt;2,"Muy Malo",IF(Tabla134[[#This Row],[Rating]]&lt;3,"Malo",IF(Tabla134[[#This Row],[Rating]]&lt;4,"Regular",IF(Tabla134[[#This Row],[Rating]]&lt;5,"Bueno","Excelente"))))</f>
        <v>Bueno</v>
      </c>
    </row>
    <row r="7763" spans="1:16" x14ac:dyDescent="0.2">
      <c r="A7763" s="7" t="s">
        <v>124</v>
      </c>
      <c r="B7763" s="7" t="s">
        <v>674</v>
      </c>
      <c r="C7763" s="7" t="s">
        <v>25</v>
      </c>
      <c r="D7763" s="8">
        <v>2014</v>
      </c>
      <c r="E7763" s="7" t="s">
        <v>529</v>
      </c>
      <c r="F7763" s="7" t="s">
        <v>2</v>
      </c>
      <c r="G7763" s="7" t="s">
        <v>528</v>
      </c>
      <c r="H7763" s="7" t="s">
        <v>7</v>
      </c>
      <c r="I7763" s="9">
        <v>8.8931701000000002E-2</v>
      </c>
      <c r="J7763" s="10">
        <v>143.37860000000001</v>
      </c>
      <c r="K7763" s="11">
        <v>4</v>
      </c>
      <c r="L7763" s="11" t="str">
        <f>IF(Tabla134[[#This Row],[Item Weight]]&lt;$U$12,"Poco Peso",IF(Tabla134[[#This Row],[Item Weight]]&lt;$U$13,"Peso Medio","Peso Alto"))</f>
        <v>Peso Medio</v>
      </c>
      <c r="M7763" s="7">
        <v>9.3000000000000007</v>
      </c>
      <c r="N7763" s="11">
        <f>IF(Tabla134[[#This Row],[Item Weight (Nulos)]]="",VLOOKUP(Tabla134[[#This Row],[Item Identifier]],'Tabla para Nulos'!$A$3:$B$1563,2,FALSE),Tabla134[[#This Row],[Item Weight (Nulos)]])</f>
        <v>9.3000000000000007</v>
      </c>
      <c r="O7763" s="11" t="str">
        <f>IF(Tabla134[[#This Row],[Item Visibility]]&lt;$U$15,"Poca visibilidad",IF(Tabla134[[#This Row],[Item Visibility]]&lt;$U$16,"Visibilidad media","Mayor visibilidad"))</f>
        <v>Visibilidad media</v>
      </c>
      <c r="P7763" s="11" t="str">
        <f>IF(Tabla134[[#This Row],[Rating]]&lt;2,"Muy Malo",IF(Tabla134[[#This Row],[Rating]]&lt;3,"Malo",IF(Tabla134[[#This Row],[Rating]]&lt;4,"Regular",IF(Tabla134[[#This Row],[Rating]]&lt;5,"Bueno","Excelente"))))</f>
        <v>Bueno</v>
      </c>
    </row>
    <row r="7764" spans="1:16" x14ac:dyDescent="0.2">
      <c r="A7764" s="7" t="s">
        <v>124</v>
      </c>
      <c r="B7764" s="7" t="s">
        <v>276</v>
      </c>
      <c r="C7764" s="7" t="s">
        <v>25</v>
      </c>
      <c r="D7764" s="8">
        <v>2014</v>
      </c>
      <c r="E7764" s="7" t="s">
        <v>529</v>
      </c>
      <c r="F7764" s="7" t="s">
        <v>2</v>
      </c>
      <c r="G7764" s="7" t="s">
        <v>528</v>
      </c>
      <c r="H7764" s="7" t="s">
        <v>7</v>
      </c>
      <c r="I7764" s="9">
        <v>1.0632752000000001E-2</v>
      </c>
      <c r="J7764" s="10">
        <v>82.590800000000002</v>
      </c>
      <c r="K7764" s="11">
        <v>4</v>
      </c>
      <c r="L7764" s="11" t="str">
        <f>IF(Tabla134[[#This Row],[Item Weight]]&lt;$U$12,"Poco Peso",IF(Tabla134[[#This Row],[Item Weight]]&lt;$U$13,"Peso Medio","Peso Alto"))</f>
        <v>Peso Medio</v>
      </c>
      <c r="M7764" s="7">
        <v>11.1</v>
      </c>
      <c r="N7764" s="11">
        <f>IF(Tabla134[[#This Row],[Item Weight (Nulos)]]="",VLOOKUP(Tabla134[[#This Row],[Item Identifier]],'Tabla para Nulos'!$A$3:$B$1563,2,FALSE),Tabla134[[#This Row],[Item Weight (Nulos)]])</f>
        <v>11.1</v>
      </c>
      <c r="O7764" s="11" t="str">
        <f>IF(Tabla134[[#This Row],[Item Visibility]]&lt;$U$15,"Poca visibilidad",IF(Tabla134[[#This Row],[Item Visibility]]&lt;$U$16,"Visibilidad media","Mayor visibilidad"))</f>
        <v>Poca visibilidad</v>
      </c>
      <c r="P7764" s="11" t="str">
        <f>IF(Tabla134[[#This Row],[Rating]]&lt;2,"Muy Malo",IF(Tabla134[[#This Row],[Rating]]&lt;3,"Malo",IF(Tabla134[[#This Row],[Rating]]&lt;4,"Regular",IF(Tabla134[[#This Row],[Rating]]&lt;5,"Bueno","Excelente"))))</f>
        <v>Bueno</v>
      </c>
    </row>
    <row r="7765" spans="1:16" x14ac:dyDescent="0.2">
      <c r="A7765" s="7" t="s">
        <v>124</v>
      </c>
      <c r="B7765" s="7" t="s">
        <v>673</v>
      </c>
      <c r="C7765" s="7" t="s">
        <v>25</v>
      </c>
      <c r="D7765" s="8">
        <v>2014</v>
      </c>
      <c r="E7765" s="7" t="s">
        <v>529</v>
      </c>
      <c r="F7765" s="7" t="s">
        <v>2</v>
      </c>
      <c r="G7765" s="7" t="s">
        <v>528</v>
      </c>
      <c r="H7765" s="7" t="s">
        <v>7</v>
      </c>
      <c r="I7765" s="9">
        <v>3.0102335000000001E-2</v>
      </c>
      <c r="J7765" s="10">
        <v>74.766999999999996</v>
      </c>
      <c r="K7765" s="11">
        <v>4</v>
      </c>
      <c r="L7765" s="11" t="str">
        <f>IF(Tabla134[[#This Row],[Item Weight]]&lt;$U$12,"Poco Peso",IF(Tabla134[[#This Row],[Item Weight]]&lt;$U$13,"Peso Medio","Peso Alto"))</f>
        <v>Peso Medio</v>
      </c>
      <c r="M7765" s="7">
        <v>12.1</v>
      </c>
      <c r="N7765" s="11">
        <f>IF(Tabla134[[#This Row],[Item Weight (Nulos)]]="",VLOOKUP(Tabla134[[#This Row],[Item Identifier]],'Tabla para Nulos'!$A$3:$B$1563,2,FALSE),Tabla134[[#This Row],[Item Weight (Nulos)]])</f>
        <v>12.1</v>
      </c>
      <c r="O7765" s="11" t="str">
        <f>IF(Tabla134[[#This Row],[Item Visibility]]&lt;$U$15,"Poca visibilidad",IF(Tabla134[[#This Row],[Item Visibility]]&lt;$U$16,"Visibilidad media","Mayor visibilidad"))</f>
        <v>Visibilidad media</v>
      </c>
      <c r="P7765" s="11" t="str">
        <f>IF(Tabla134[[#This Row],[Rating]]&lt;2,"Muy Malo",IF(Tabla134[[#This Row],[Rating]]&lt;3,"Malo",IF(Tabla134[[#This Row],[Rating]]&lt;4,"Regular",IF(Tabla134[[#This Row],[Rating]]&lt;5,"Bueno","Excelente"))))</f>
        <v>Bueno</v>
      </c>
    </row>
    <row r="7766" spans="1:16" x14ac:dyDescent="0.2">
      <c r="A7766" s="7" t="s">
        <v>124</v>
      </c>
      <c r="B7766" s="7" t="s">
        <v>672</v>
      </c>
      <c r="C7766" s="7" t="s">
        <v>25</v>
      </c>
      <c r="D7766" s="8">
        <v>2014</v>
      </c>
      <c r="E7766" s="7" t="s">
        <v>529</v>
      </c>
      <c r="F7766" s="7" t="s">
        <v>2</v>
      </c>
      <c r="G7766" s="7" t="s">
        <v>528</v>
      </c>
      <c r="H7766" s="7" t="s">
        <v>7</v>
      </c>
      <c r="I7766" s="9">
        <v>0.122392031</v>
      </c>
      <c r="J7766" s="10">
        <v>133.1942</v>
      </c>
      <c r="K7766" s="11">
        <v>4</v>
      </c>
      <c r="L7766" s="11" t="str">
        <f>IF(Tabla134[[#This Row],[Item Weight]]&lt;$U$12,"Poco Peso",IF(Tabla134[[#This Row],[Item Weight]]&lt;$U$13,"Peso Medio","Peso Alto"))</f>
        <v>Peso Medio</v>
      </c>
      <c r="M7766" s="7">
        <v>15.7</v>
      </c>
      <c r="N7766" s="11">
        <f>IF(Tabla134[[#This Row],[Item Weight (Nulos)]]="",VLOOKUP(Tabla134[[#This Row],[Item Identifier]],'Tabla para Nulos'!$A$3:$B$1563,2,FALSE),Tabla134[[#This Row],[Item Weight (Nulos)]])</f>
        <v>15.7</v>
      </c>
      <c r="O7766" s="11" t="str">
        <f>IF(Tabla134[[#This Row],[Item Visibility]]&lt;$U$15,"Poca visibilidad",IF(Tabla134[[#This Row],[Item Visibility]]&lt;$U$16,"Visibilidad media","Mayor visibilidad"))</f>
        <v>Mayor visibilidad</v>
      </c>
      <c r="P7766" s="11" t="str">
        <f>IF(Tabla134[[#This Row],[Rating]]&lt;2,"Muy Malo",IF(Tabla134[[#This Row],[Rating]]&lt;3,"Malo",IF(Tabla134[[#This Row],[Rating]]&lt;4,"Regular",IF(Tabla134[[#This Row],[Rating]]&lt;5,"Bueno","Excelente"))))</f>
        <v>Bueno</v>
      </c>
    </row>
    <row r="7767" spans="1:16" x14ac:dyDescent="0.2">
      <c r="A7767" s="7" t="s">
        <v>124</v>
      </c>
      <c r="B7767" s="7" t="s">
        <v>271</v>
      </c>
      <c r="C7767" s="7" t="s">
        <v>25</v>
      </c>
      <c r="D7767" s="8">
        <v>2014</v>
      </c>
      <c r="E7767" s="7" t="s">
        <v>529</v>
      </c>
      <c r="F7767" s="7" t="s">
        <v>2</v>
      </c>
      <c r="G7767" s="7" t="s">
        <v>528</v>
      </c>
      <c r="H7767" s="7" t="s">
        <v>7</v>
      </c>
      <c r="I7767" s="9">
        <v>0</v>
      </c>
      <c r="J7767" s="10">
        <v>100.57</v>
      </c>
      <c r="K7767" s="11">
        <v>4</v>
      </c>
      <c r="L7767" s="11" t="str">
        <f>IF(Tabla134[[#This Row],[Item Weight]]&lt;$U$12,"Poco Peso",IF(Tabla134[[#This Row],[Item Weight]]&lt;$U$13,"Peso Medio","Peso Alto"))</f>
        <v>Peso Medio</v>
      </c>
      <c r="M7767" s="7">
        <v>16.2</v>
      </c>
      <c r="N7767" s="11">
        <f>IF(Tabla134[[#This Row],[Item Weight (Nulos)]]="",VLOOKUP(Tabla134[[#This Row],[Item Identifier]],'Tabla para Nulos'!$A$3:$B$1563,2,FALSE),Tabla134[[#This Row],[Item Weight (Nulos)]])</f>
        <v>16.2</v>
      </c>
      <c r="O7767" s="11" t="str">
        <f>IF(Tabla134[[#This Row],[Item Visibility]]&lt;$U$15,"Poca visibilidad",IF(Tabla134[[#This Row],[Item Visibility]]&lt;$U$16,"Visibilidad media","Mayor visibilidad"))</f>
        <v>Poca visibilidad</v>
      </c>
      <c r="P7767" s="11" t="str">
        <f>IF(Tabla134[[#This Row],[Rating]]&lt;2,"Muy Malo",IF(Tabla134[[#This Row],[Rating]]&lt;3,"Malo",IF(Tabla134[[#This Row],[Rating]]&lt;4,"Regular",IF(Tabla134[[#This Row],[Rating]]&lt;5,"Bueno","Excelente"))))</f>
        <v>Bueno</v>
      </c>
    </row>
    <row r="7768" spans="1:16" x14ac:dyDescent="0.2">
      <c r="A7768" s="7" t="s">
        <v>124</v>
      </c>
      <c r="B7768" s="7" t="s">
        <v>527</v>
      </c>
      <c r="C7768" s="7" t="s">
        <v>25</v>
      </c>
      <c r="D7768" s="8">
        <v>2014</v>
      </c>
      <c r="E7768" s="7" t="s">
        <v>529</v>
      </c>
      <c r="F7768" s="7" t="s">
        <v>2</v>
      </c>
      <c r="G7768" s="7" t="s">
        <v>528</v>
      </c>
      <c r="H7768" s="7" t="s">
        <v>7</v>
      </c>
      <c r="I7768" s="9">
        <v>7.8103689000000004E-2</v>
      </c>
      <c r="J7768" s="10">
        <v>91.180400000000006</v>
      </c>
      <c r="K7768" s="11">
        <v>4</v>
      </c>
      <c r="L7768" s="11" t="str">
        <f>IF(Tabla134[[#This Row],[Item Weight]]&lt;$U$12,"Poco Peso",IF(Tabla134[[#This Row],[Item Weight]]&lt;$U$13,"Peso Medio","Peso Alto"))</f>
        <v>Peso Medio</v>
      </c>
      <c r="M7768" s="7">
        <v>16.25</v>
      </c>
      <c r="N7768" s="11">
        <f>IF(Tabla134[[#This Row],[Item Weight (Nulos)]]="",VLOOKUP(Tabla134[[#This Row],[Item Identifier]],'Tabla para Nulos'!$A$3:$B$1563,2,FALSE),Tabla134[[#This Row],[Item Weight (Nulos)]])</f>
        <v>16.25</v>
      </c>
      <c r="O7768" s="11" t="str">
        <f>IF(Tabla134[[#This Row],[Item Visibility]]&lt;$U$15,"Poca visibilidad",IF(Tabla134[[#This Row],[Item Visibility]]&lt;$U$16,"Visibilidad media","Mayor visibilidad"))</f>
        <v>Visibilidad media</v>
      </c>
      <c r="P7768" s="11" t="str">
        <f>IF(Tabla134[[#This Row],[Rating]]&lt;2,"Muy Malo",IF(Tabla134[[#This Row],[Rating]]&lt;3,"Malo",IF(Tabla134[[#This Row],[Rating]]&lt;4,"Regular",IF(Tabla134[[#This Row],[Rating]]&lt;5,"Bueno","Excelente"))))</f>
        <v>Bueno</v>
      </c>
    </row>
    <row r="7769" spans="1:16" x14ac:dyDescent="0.2">
      <c r="A7769" s="7" t="s">
        <v>124</v>
      </c>
      <c r="B7769" s="7" t="s">
        <v>671</v>
      </c>
      <c r="C7769" s="7" t="s">
        <v>25</v>
      </c>
      <c r="D7769" s="8">
        <v>2014</v>
      </c>
      <c r="E7769" s="7" t="s">
        <v>529</v>
      </c>
      <c r="F7769" s="7" t="s">
        <v>2</v>
      </c>
      <c r="G7769" s="7" t="s">
        <v>528</v>
      </c>
      <c r="H7769" s="7" t="s">
        <v>7</v>
      </c>
      <c r="I7769" s="9">
        <v>4.2614361000000003E-2</v>
      </c>
      <c r="J7769" s="10">
        <v>255.333</v>
      </c>
      <c r="K7769" s="11">
        <v>4</v>
      </c>
      <c r="L7769" s="11" t="str">
        <f>IF(Tabla134[[#This Row],[Item Weight]]&lt;$U$12,"Poco Peso",IF(Tabla134[[#This Row],[Item Weight]]&lt;$U$13,"Peso Medio","Peso Alto"))</f>
        <v>Peso Alto</v>
      </c>
      <c r="M7769" s="7">
        <v>18.850000000000001</v>
      </c>
      <c r="N7769" s="11">
        <f>IF(Tabla134[[#This Row],[Item Weight (Nulos)]]="",VLOOKUP(Tabla134[[#This Row],[Item Identifier]],'Tabla para Nulos'!$A$3:$B$1563,2,FALSE),Tabla134[[#This Row],[Item Weight (Nulos)]])</f>
        <v>18.850000000000001</v>
      </c>
      <c r="O7769" s="11" t="str">
        <f>IF(Tabla134[[#This Row],[Item Visibility]]&lt;$U$15,"Poca visibilidad",IF(Tabla134[[#This Row],[Item Visibility]]&lt;$U$16,"Visibilidad media","Mayor visibilidad"))</f>
        <v>Visibilidad media</v>
      </c>
      <c r="P7769" s="11" t="str">
        <f>IF(Tabla134[[#This Row],[Rating]]&lt;2,"Muy Malo",IF(Tabla134[[#This Row],[Rating]]&lt;3,"Malo",IF(Tabla134[[#This Row],[Rating]]&lt;4,"Regular",IF(Tabla134[[#This Row],[Rating]]&lt;5,"Bueno","Excelente"))))</f>
        <v>Bueno</v>
      </c>
    </row>
    <row r="7770" spans="1:16" x14ac:dyDescent="0.2">
      <c r="A7770" s="7" t="s">
        <v>124</v>
      </c>
      <c r="B7770" s="7" t="s">
        <v>493</v>
      </c>
      <c r="C7770" s="7" t="s">
        <v>17</v>
      </c>
      <c r="D7770" s="8">
        <v>2014</v>
      </c>
      <c r="E7770" s="7" t="s">
        <v>529</v>
      </c>
      <c r="F7770" s="7" t="s">
        <v>2</v>
      </c>
      <c r="G7770" s="7" t="s">
        <v>528</v>
      </c>
      <c r="H7770" s="7" t="s">
        <v>7</v>
      </c>
      <c r="I7770" s="9">
        <v>2.2684800000000001E-2</v>
      </c>
      <c r="J7770" s="10">
        <v>178.1028</v>
      </c>
      <c r="K7770" s="11">
        <v>4</v>
      </c>
      <c r="L7770" s="11" t="str">
        <f>IF(Tabla134[[#This Row],[Item Weight]]&lt;$U$12,"Poco Peso",IF(Tabla134[[#This Row],[Item Weight]]&lt;$U$13,"Peso Medio","Peso Alto"))</f>
        <v>Poco Peso</v>
      </c>
      <c r="M7770" s="7">
        <v>6.03</v>
      </c>
      <c r="N7770" s="11">
        <f>IF(Tabla134[[#This Row],[Item Weight (Nulos)]]="",VLOOKUP(Tabla134[[#This Row],[Item Identifier]],'Tabla para Nulos'!$A$3:$B$1563,2,FALSE),Tabla134[[#This Row],[Item Weight (Nulos)]])</f>
        <v>6.03</v>
      </c>
      <c r="O7770" s="11" t="str">
        <f>IF(Tabla134[[#This Row],[Item Visibility]]&lt;$U$15,"Poca visibilidad",IF(Tabla134[[#This Row],[Item Visibility]]&lt;$U$16,"Visibilidad media","Mayor visibilidad"))</f>
        <v>Poca visibilidad</v>
      </c>
      <c r="P7770" s="11" t="str">
        <f>IF(Tabla134[[#This Row],[Rating]]&lt;2,"Muy Malo",IF(Tabla134[[#This Row],[Rating]]&lt;3,"Malo",IF(Tabla134[[#This Row],[Rating]]&lt;4,"Regular",IF(Tabla134[[#This Row],[Rating]]&lt;5,"Bueno","Excelente"))))</f>
        <v>Bueno</v>
      </c>
    </row>
    <row r="7771" spans="1:16" x14ac:dyDescent="0.2">
      <c r="A7771" s="7" t="s">
        <v>124</v>
      </c>
      <c r="B7771" s="7" t="s">
        <v>670</v>
      </c>
      <c r="C7771" s="7" t="s">
        <v>17</v>
      </c>
      <c r="D7771" s="8">
        <v>2014</v>
      </c>
      <c r="E7771" s="7" t="s">
        <v>529</v>
      </c>
      <c r="F7771" s="7" t="s">
        <v>2</v>
      </c>
      <c r="G7771" s="7" t="s">
        <v>528</v>
      </c>
      <c r="H7771" s="7" t="s">
        <v>7</v>
      </c>
      <c r="I7771" s="9">
        <v>0</v>
      </c>
      <c r="J7771" s="10">
        <v>60.153599999999997</v>
      </c>
      <c r="K7771" s="11">
        <v>4</v>
      </c>
      <c r="L7771" s="11" t="str">
        <f>IF(Tabla134[[#This Row],[Item Weight]]&lt;$U$12,"Poco Peso",IF(Tabla134[[#This Row],[Item Weight]]&lt;$U$13,"Peso Medio","Peso Alto"))</f>
        <v>Poco Peso</v>
      </c>
      <c r="M7771" s="7">
        <v>6.13</v>
      </c>
      <c r="N7771" s="11">
        <f>IF(Tabla134[[#This Row],[Item Weight (Nulos)]]="",VLOOKUP(Tabla134[[#This Row],[Item Identifier]],'Tabla para Nulos'!$A$3:$B$1563,2,FALSE),Tabla134[[#This Row],[Item Weight (Nulos)]])</f>
        <v>6.13</v>
      </c>
      <c r="O7771" s="11" t="str">
        <f>IF(Tabla134[[#This Row],[Item Visibility]]&lt;$U$15,"Poca visibilidad",IF(Tabla134[[#This Row],[Item Visibility]]&lt;$U$16,"Visibilidad media","Mayor visibilidad"))</f>
        <v>Poca visibilidad</v>
      </c>
      <c r="P7771" s="11" t="str">
        <f>IF(Tabla134[[#This Row],[Rating]]&lt;2,"Muy Malo",IF(Tabla134[[#This Row],[Rating]]&lt;3,"Malo",IF(Tabla134[[#This Row],[Rating]]&lt;4,"Regular",IF(Tabla134[[#This Row],[Rating]]&lt;5,"Bueno","Excelente"))))</f>
        <v>Bueno</v>
      </c>
    </row>
    <row r="7772" spans="1:16" x14ac:dyDescent="0.2">
      <c r="A7772" s="7" t="s">
        <v>124</v>
      </c>
      <c r="B7772" s="7" t="s">
        <v>669</v>
      </c>
      <c r="C7772" s="7" t="s">
        <v>17</v>
      </c>
      <c r="D7772" s="8">
        <v>2014</v>
      </c>
      <c r="E7772" s="7" t="s">
        <v>529</v>
      </c>
      <c r="F7772" s="7" t="s">
        <v>2</v>
      </c>
      <c r="G7772" s="7" t="s">
        <v>528</v>
      </c>
      <c r="H7772" s="7" t="s">
        <v>7</v>
      </c>
      <c r="I7772" s="9">
        <v>4.9922304000000001E-2</v>
      </c>
      <c r="J7772" s="10">
        <v>156.9288</v>
      </c>
      <c r="K7772" s="11">
        <v>4</v>
      </c>
      <c r="L7772" s="11" t="str">
        <f>IF(Tabla134[[#This Row],[Item Weight]]&lt;$U$12,"Poco Peso",IF(Tabla134[[#This Row],[Item Weight]]&lt;$U$13,"Peso Medio","Peso Alto"))</f>
        <v>Poco Peso</v>
      </c>
      <c r="M7772" s="7">
        <v>7.2850000000000001</v>
      </c>
      <c r="N7772" s="11">
        <f>IF(Tabla134[[#This Row],[Item Weight (Nulos)]]="",VLOOKUP(Tabla134[[#This Row],[Item Identifier]],'Tabla para Nulos'!$A$3:$B$1563,2,FALSE),Tabla134[[#This Row],[Item Weight (Nulos)]])</f>
        <v>7.2850000000000001</v>
      </c>
      <c r="O7772" s="11" t="str">
        <f>IF(Tabla134[[#This Row],[Item Visibility]]&lt;$U$15,"Poca visibilidad",IF(Tabla134[[#This Row],[Item Visibility]]&lt;$U$16,"Visibilidad media","Mayor visibilidad"))</f>
        <v>Visibilidad media</v>
      </c>
      <c r="P7772" s="11" t="str">
        <f>IF(Tabla134[[#This Row],[Rating]]&lt;2,"Muy Malo",IF(Tabla134[[#This Row],[Rating]]&lt;3,"Malo",IF(Tabla134[[#This Row],[Rating]]&lt;4,"Regular",IF(Tabla134[[#This Row],[Rating]]&lt;5,"Bueno","Excelente"))))</f>
        <v>Bueno</v>
      </c>
    </row>
    <row r="7773" spans="1:16" x14ac:dyDescent="0.2">
      <c r="A7773" s="7" t="s">
        <v>124</v>
      </c>
      <c r="B7773" s="7" t="s">
        <v>668</v>
      </c>
      <c r="C7773" s="7" t="s">
        <v>17</v>
      </c>
      <c r="D7773" s="8">
        <v>2014</v>
      </c>
      <c r="E7773" s="7" t="s">
        <v>529</v>
      </c>
      <c r="F7773" s="7" t="s">
        <v>2</v>
      </c>
      <c r="G7773" s="7" t="s">
        <v>528</v>
      </c>
      <c r="H7773" s="7" t="s">
        <v>7</v>
      </c>
      <c r="I7773" s="9">
        <v>4.4888396999999997E-2</v>
      </c>
      <c r="J7773" s="10">
        <v>87.319800000000001</v>
      </c>
      <c r="K7773" s="11">
        <v>4</v>
      </c>
      <c r="L7773" s="11" t="str">
        <f>IF(Tabla134[[#This Row],[Item Weight]]&lt;$U$12,"Poco Peso",IF(Tabla134[[#This Row],[Item Weight]]&lt;$U$13,"Peso Medio","Peso Alto"))</f>
        <v>Poco Peso</v>
      </c>
      <c r="M7773" s="7">
        <v>8.2100000000000009</v>
      </c>
      <c r="N7773" s="11">
        <f>IF(Tabla134[[#This Row],[Item Weight (Nulos)]]="",VLOOKUP(Tabla134[[#This Row],[Item Identifier]],'Tabla para Nulos'!$A$3:$B$1563,2,FALSE),Tabla134[[#This Row],[Item Weight (Nulos)]])</f>
        <v>8.2100000000000009</v>
      </c>
      <c r="O7773" s="11" t="str">
        <f>IF(Tabla134[[#This Row],[Item Visibility]]&lt;$U$15,"Poca visibilidad",IF(Tabla134[[#This Row],[Item Visibility]]&lt;$U$16,"Visibilidad media","Mayor visibilidad"))</f>
        <v>Visibilidad media</v>
      </c>
      <c r="P7773" s="11" t="str">
        <f>IF(Tabla134[[#This Row],[Rating]]&lt;2,"Muy Malo",IF(Tabla134[[#This Row],[Rating]]&lt;3,"Malo",IF(Tabla134[[#This Row],[Rating]]&lt;4,"Regular",IF(Tabla134[[#This Row],[Rating]]&lt;5,"Bueno","Excelente"))))</f>
        <v>Bueno</v>
      </c>
    </row>
    <row r="7774" spans="1:16" x14ac:dyDescent="0.2">
      <c r="A7774" s="7" t="s">
        <v>124</v>
      </c>
      <c r="B7774" s="7" t="s">
        <v>267</v>
      </c>
      <c r="C7774" s="7" t="s">
        <v>17</v>
      </c>
      <c r="D7774" s="8">
        <v>2014</v>
      </c>
      <c r="E7774" s="7" t="s">
        <v>529</v>
      </c>
      <c r="F7774" s="7" t="s">
        <v>2</v>
      </c>
      <c r="G7774" s="7" t="s">
        <v>528</v>
      </c>
      <c r="H7774" s="7" t="s">
        <v>7</v>
      </c>
      <c r="I7774" s="9">
        <v>1.6009057E-2</v>
      </c>
      <c r="J7774" s="10">
        <v>250.60919999999999</v>
      </c>
      <c r="K7774" s="11">
        <v>4</v>
      </c>
      <c r="L7774" s="11" t="str">
        <f>IF(Tabla134[[#This Row],[Item Weight]]&lt;$U$12,"Poco Peso",IF(Tabla134[[#This Row],[Item Weight]]&lt;$U$13,"Peso Medio","Peso Alto"))</f>
        <v>Peso Medio</v>
      </c>
      <c r="M7774" s="7">
        <v>9.3000000000000007</v>
      </c>
      <c r="N7774" s="11">
        <f>IF(Tabla134[[#This Row],[Item Weight (Nulos)]]="",VLOOKUP(Tabla134[[#This Row],[Item Identifier]],'Tabla para Nulos'!$A$3:$B$1563,2,FALSE),Tabla134[[#This Row],[Item Weight (Nulos)]])</f>
        <v>9.3000000000000007</v>
      </c>
      <c r="O7774" s="11" t="str">
        <f>IF(Tabla134[[#This Row],[Item Visibility]]&lt;$U$15,"Poca visibilidad",IF(Tabla134[[#This Row],[Item Visibility]]&lt;$U$16,"Visibilidad media","Mayor visibilidad"))</f>
        <v>Poca visibilidad</v>
      </c>
      <c r="P7774" s="11" t="str">
        <f>IF(Tabla134[[#This Row],[Rating]]&lt;2,"Muy Malo",IF(Tabla134[[#This Row],[Rating]]&lt;3,"Malo",IF(Tabla134[[#This Row],[Rating]]&lt;4,"Regular",IF(Tabla134[[#This Row],[Rating]]&lt;5,"Bueno","Excelente"))))</f>
        <v>Bueno</v>
      </c>
    </row>
    <row r="7775" spans="1:16" x14ac:dyDescent="0.2">
      <c r="A7775" s="7" t="s">
        <v>124</v>
      </c>
      <c r="B7775" s="7" t="s">
        <v>667</v>
      </c>
      <c r="C7775" s="7" t="s">
        <v>17</v>
      </c>
      <c r="D7775" s="8">
        <v>2014</v>
      </c>
      <c r="E7775" s="7" t="s">
        <v>529</v>
      </c>
      <c r="F7775" s="7" t="s">
        <v>2</v>
      </c>
      <c r="G7775" s="7" t="s">
        <v>528</v>
      </c>
      <c r="H7775" s="7" t="s">
        <v>7</v>
      </c>
      <c r="I7775" s="9">
        <v>6.9981908999999995E-2</v>
      </c>
      <c r="J7775" s="10">
        <v>263.02260000000001</v>
      </c>
      <c r="K7775" s="11">
        <v>4</v>
      </c>
      <c r="L7775" s="11" t="str">
        <f>IF(Tabla134[[#This Row],[Item Weight]]&lt;$U$12,"Poco Peso",IF(Tabla134[[#This Row],[Item Weight]]&lt;$U$13,"Peso Medio","Peso Alto"))</f>
        <v>Peso Medio</v>
      </c>
      <c r="M7775" s="7">
        <v>10.3</v>
      </c>
      <c r="N7775" s="11">
        <f>IF(Tabla134[[#This Row],[Item Weight (Nulos)]]="",VLOOKUP(Tabla134[[#This Row],[Item Identifier]],'Tabla para Nulos'!$A$3:$B$1563,2,FALSE),Tabla134[[#This Row],[Item Weight (Nulos)]])</f>
        <v>10.3</v>
      </c>
      <c r="O7775" s="11" t="str">
        <f>IF(Tabla134[[#This Row],[Item Visibility]]&lt;$U$15,"Poca visibilidad",IF(Tabla134[[#This Row],[Item Visibility]]&lt;$U$16,"Visibilidad media","Mayor visibilidad"))</f>
        <v>Visibilidad media</v>
      </c>
      <c r="P7775" s="11" t="str">
        <f>IF(Tabla134[[#This Row],[Rating]]&lt;2,"Muy Malo",IF(Tabla134[[#This Row],[Rating]]&lt;3,"Malo",IF(Tabla134[[#This Row],[Rating]]&lt;4,"Regular",IF(Tabla134[[#This Row],[Rating]]&lt;5,"Bueno","Excelente"))))</f>
        <v>Bueno</v>
      </c>
    </row>
    <row r="7776" spans="1:16" x14ac:dyDescent="0.2">
      <c r="A7776" s="7" t="s">
        <v>124</v>
      </c>
      <c r="B7776" s="7" t="s">
        <v>666</v>
      </c>
      <c r="C7776" s="7" t="s">
        <v>17</v>
      </c>
      <c r="D7776" s="8">
        <v>2014</v>
      </c>
      <c r="E7776" s="7" t="s">
        <v>529</v>
      </c>
      <c r="F7776" s="7" t="s">
        <v>2</v>
      </c>
      <c r="G7776" s="7" t="s">
        <v>528</v>
      </c>
      <c r="H7776" s="7" t="s">
        <v>7</v>
      </c>
      <c r="I7776" s="9">
        <v>0.17390419300000001</v>
      </c>
      <c r="J7776" s="10">
        <v>52.329799999999999</v>
      </c>
      <c r="K7776" s="11">
        <v>4</v>
      </c>
      <c r="L7776" s="11" t="str">
        <f>IF(Tabla134[[#This Row],[Item Weight]]&lt;$U$12,"Poco Peso",IF(Tabla134[[#This Row],[Item Weight]]&lt;$U$13,"Peso Medio","Peso Alto"))</f>
        <v>Peso Medio</v>
      </c>
      <c r="M7776" s="7">
        <v>11.65</v>
      </c>
      <c r="N7776" s="11">
        <f>IF(Tabla134[[#This Row],[Item Weight (Nulos)]]="",VLOOKUP(Tabla134[[#This Row],[Item Identifier]],'Tabla para Nulos'!$A$3:$B$1563,2,FALSE),Tabla134[[#This Row],[Item Weight (Nulos)]])</f>
        <v>11.65</v>
      </c>
      <c r="O7776" s="11" t="str">
        <f>IF(Tabla134[[#This Row],[Item Visibility]]&lt;$U$15,"Poca visibilidad",IF(Tabla134[[#This Row],[Item Visibility]]&lt;$U$16,"Visibilidad media","Mayor visibilidad"))</f>
        <v>Mayor visibilidad</v>
      </c>
      <c r="P7776" s="11" t="str">
        <f>IF(Tabla134[[#This Row],[Rating]]&lt;2,"Muy Malo",IF(Tabla134[[#This Row],[Rating]]&lt;3,"Malo",IF(Tabla134[[#This Row],[Rating]]&lt;4,"Regular",IF(Tabla134[[#This Row],[Rating]]&lt;5,"Bueno","Excelente"))))</f>
        <v>Bueno</v>
      </c>
    </row>
    <row r="7777" spans="1:16" x14ac:dyDescent="0.2">
      <c r="A7777" s="7" t="s">
        <v>124</v>
      </c>
      <c r="B7777" s="7" t="s">
        <v>665</v>
      </c>
      <c r="C7777" s="7" t="s">
        <v>17</v>
      </c>
      <c r="D7777" s="8">
        <v>2014</v>
      </c>
      <c r="E7777" s="7" t="s">
        <v>529</v>
      </c>
      <c r="F7777" s="7" t="s">
        <v>2</v>
      </c>
      <c r="G7777" s="7" t="s">
        <v>528</v>
      </c>
      <c r="H7777" s="7" t="s">
        <v>7</v>
      </c>
      <c r="I7777" s="9">
        <v>7.5515154000000001E-2</v>
      </c>
      <c r="J7777" s="10">
        <v>167.2158</v>
      </c>
      <c r="K7777" s="11">
        <v>4</v>
      </c>
      <c r="L7777" s="11" t="str">
        <f>IF(Tabla134[[#This Row],[Item Weight]]&lt;$U$12,"Poco Peso",IF(Tabla134[[#This Row],[Item Weight]]&lt;$U$13,"Peso Medio","Peso Alto"))</f>
        <v>Peso Medio</v>
      </c>
      <c r="M7777" s="7">
        <v>13.1</v>
      </c>
      <c r="N7777" s="11">
        <f>IF(Tabla134[[#This Row],[Item Weight (Nulos)]]="",VLOOKUP(Tabla134[[#This Row],[Item Identifier]],'Tabla para Nulos'!$A$3:$B$1563,2,FALSE),Tabla134[[#This Row],[Item Weight (Nulos)]])</f>
        <v>13.1</v>
      </c>
      <c r="O7777" s="11" t="str">
        <f>IF(Tabla134[[#This Row],[Item Visibility]]&lt;$U$15,"Poca visibilidad",IF(Tabla134[[#This Row],[Item Visibility]]&lt;$U$16,"Visibilidad media","Mayor visibilidad"))</f>
        <v>Visibilidad media</v>
      </c>
      <c r="P7777" s="11" t="str">
        <f>IF(Tabla134[[#This Row],[Rating]]&lt;2,"Muy Malo",IF(Tabla134[[#This Row],[Rating]]&lt;3,"Malo",IF(Tabla134[[#This Row],[Rating]]&lt;4,"Regular",IF(Tabla134[[#This Row],[Rating]]&lt;5,"Bueno","Excelente"))))</f>
        <v>Bueno</v>
      </c>
    </row>
    <row r="7778" spans="1:16" x14ac:dyDescent="0.2">
      <c r="A7778" s="7" t="s">
        <v>124</v>
      </c>
      <c r="B7778" s="7" t="s">
        <v>664</v>
      </c>
      <c r="C7778" s="7" t="s">
        <v>17</v>
      </c>
      <c r="D7778" s="8">
        <v>2014</v>
      </c>
      <c r="E7778" s="7" t="s">
        <v>529</v>
      </c>
      <c r="F7778" s="7" t="s">
        <v>2</v>
      </c>
      <c r="G7778" s="7" t="s">
        <v>528</v>
      </c>
      <c r="H7778" s="7" t="s">
        <v>7</v>
      </c>
      <c r="I7778" s="9">
        <v>5.7012606E-2</v>
      </c>
      <c r="J7778" s="10">
        <v>225.04040000000001</v>
      </c>
      <c r="K7778" s="11">
        <v>4</v>
      </c>
      <c r="L7778" s="11" t="str">
        <f>IF(Tabla134[[#This Row],[Item Weight]]&lt;$U$12,"Poco Peso",IF(Tabla134[[#This Row],[Item Weight]]&lt;$U$13,"Peso Medio","Peso Alto"))</f>
        <v>Peso Medio</v>
      </c>
      <c r="M7778" s="7">
        <v>16</v>
      </c>
      <c r="N7778" s="11">
        <f>IF(Tabla134[[#This Row],[Item Weight (Nulos)]]="",VLOOKUP(Tabla134[[#This Row],[Item Identifier]],'Tabla para Nulos'!$A$3:$B$1563,2,FALSE),Tabla134[[#This Row],[Item Weight (Nulos)]])</f>
        <v>16</v>
      </c>
      <c r="O7778" s="11" t="str">
        <f>IF(Tabla134[[#This Row],[Item Visibility]]&lt;$U$15,"Poca visibilidad",IF(Tabla134[[#This Row],[Item Visibility]]&lt;$U$16,"Visibilidad media","Mayor visibilidad"))</f>
        <v>Visibilidad media</v>
      </c>
      <c r="P7778" s="11" t="str">
        <f>IF(Tabla134[[#This Row],[Rating]]&lt;2,"Muy Malo",IF(Tabla134[[#This Row],[Rating]]&lt;3,"Malo",IF(Tabla134[[#This Row],[Rating]]&lt;4,"Regular",IF(Tabla134[[#This Row],[Rating]]&lt;5,"Bueno","Excelente"))))</f>
        <v>Bueno</v>
      </c>
    </row>
    <row r="7779" spans="1:16" x14ac:dyDescent="0.2">
      <c r="A7779" s="7" t="s">
        <v>124</v>
      </c>
      <c r="B7779" s="7" t="s">
        <v>264</v>
      </c>
      <c r="C7779" s="7" t="s">
        <v>17</v>
      </c>
      <c r="D7779" s="8">
        <v>2014</v>
      </c>
      <c r="E7779" s="7" t="s">
        <v>529</v>
      </c>
      <c r="F7779" s="7" t="s">
        <v>2</v>
      </c>
      <c r="G7779" s="7" t="s">
        <v>528</v>
      </c>
      <c r="H7779" s="7" t="s">
        <v>7</v>
      </c>
      <c r="I7779" s="9">
        <v>0</v>
      </c>
      <c r="J7779" s="10">
        <v>182.5292</v>
      </c>
      <c r="K7779" s="11">
        <v>4</v>
      </c>
      <c r="L7779" s="11" t="str">
        <f>IF(Tabla134[[#This Row],[Item Weight]]&lt;$U$12,"Poco Peso",IF(Tabla134[[#This Row],[Item Weight]]&lt;$U$13,"Peso Medio","Peso Alto"))</f>
        <v>Peso Alto</v>
      </c>
      <c r="M7779" s="7">
        <v>17.7</v>
      </c>
      <c r="N7779" s="11">
        <f>IF(Tabla134[[#This Row],[Item Weight (Nulos)]]="",VLOOKUP(Tabla134[[#This Row],[Item Identifier]],'Tabla para Nulos'!$A$3:$B$1563,2,FALSE),Tabla134[[#This Row],[Item Weight (Nulos)]])</f>
        <v>17.7</v>
      </c>
      <c r="O7779" s="11" t="str">
        <f>IF(Tabla134[[#This Row],[Item Visibility]]&lt;$U$15,"Poca visibilidad",IF(Tabla134[[#This Row],[Item Visibility]]&lt;$U$16,"Visibilidad media","Mayor visibilidad"))</f>
        <v>Poca visibilidad</v>
      </c>
      <c r="P7779" s="11" t="str">
        <f>IF(Tabla134[[#This Row],[Rating]]&lt;2,"Muy Malo",IF(Tabla134[[#This Row],[Rating]]&lt;3,"Malo",IF(Tabla134[[#This Row],[Rating]]&lt;4,"Regular",IF(Tabla134[[#This Row],[Rating]]&lt;5,"Bueno","Excelente"))))</f>
        <v>Bueno</v>
      </c>
    </row>
    <row r="7780" spans="1:16" x14ac:dyDescent="0.2">
      <c r="A7780" s="7" t="s">
        <v>124</v>
      </c>
      <c r="B7780" s="7" t="s">
        <v>663</v>
      </c>
      <c r="C7780" s="7" t="s">
        <v>17</v>
      </c>
      <c r="D7780" s="8">
        <v>2014</v>
      </c>
      <c r="E7780" s="7" t="s">
        <v>529</v>
      </c>
      <c r="F7780" s="7" t="s">
        <v>2</v>
      </c>
      <c r="G7780" s="7" t="s">
        <v>528</v>
      </c>
      <c r="H7780" s="7" t="s">
        <v>7</v>
      </c>
      <c r="I7780" s="9">
        <v>5.2307860000000003E-3</v>
      </c>
      <c r="J7780" s="10">
        <v>265.1884</v>
      </c>
      <c r="K7780" s="11">
        <v>4</v>
      </c>
      <c r="L7780" s="11" t="str">
        <f>IF(Tabla134[[#This Row],[Item Weight]]&lt;$U$12,"Poco Peso",IF(Tabla134[[#This Row],[Item Weight]]&lt;$U$13,"Peso Medio","Peso Alto"))</f>
        <v>Peso Alto</v>
      </c>
      <c r="M7780" s="7">
        <v>19.850000000000001</v>
      </c>
      <c r="N7780" s="11">
        <f>IF(Tabla134[[#This Row],[Item Weight (Nulos)]]="",VLOOKUP(Tabla134[[#This Row],[Item Identifier]],'Tabla para Nulos'!$A$3:$B$1563,2,FALSE),Tabla134[[#This Row],[Item Weight (Nulos)]])</f>
        <v>19.850000000000001</v>
      </c>
      <c r="O7780" s="11" t="str">
        <f>IF(Tabla134[[#This Row],[Item Visibility]]&lt;$U$15,"Poca visibilidad",IF(Tabla134[[#This Row],[Item Visibility]]&lt;$U$16,"Visibilidad media","Mayor visibilidad"))</f>
        <v>Poca visibilidad</v>
      </c>
      <c r="P7780" s="11" t="str">
        <f>IF(Tabla134[[#This Row],[Rating]]&lt;2,"Muy Malo",IF(Tabla134[[#This Row],[Rating]]&lt;3,"Malo",IF(Tabla134[[#This Row],[Rating]]&lt;4,"Regular",IF(Tabla134[[#This Row],[Rating]]&lt;5,"Bueno","Excelente"))))</f>
        <v>Bueno</v>
      </c>
    </row>
    <row r="7781" spans="1:16" x14ac:dyDescent="0.2">
      <c r="A7781" s="7" t="s">
        <v>124</v>
      </c>
      <c r="B7781" s="7" t="s">
        <v>662</v>
      </c>
      <c r="C7781" s="7" t="s">
        <v>17</v>
      </c>
      <c r="D7781" s="8">
        <v>2014</v>
      </c>
      <c r="E7781" s="7" t="s">
        <v>529</v>
      </c>
      <c r="F7781" s="7" t="s">
        <v>2</v>
      </c>
      <c r="G7781" s="7" t="s">
        <v>528</v>
      </c>
      <c r="H7781" s="7" t="s">
        <v>7</v>
      </c>
      <c r="I7781" s="9">
        <v>4.4460448E-2</v>
      </c>
      <c r="J7781" s="10">
        <v>88.785600000000002</v>
      </c>
      <c r="K7781" s="11">
        <v>4</v>
      </c>
      <c r="L7781" s="11" t="str">
        <f>IF(Tabla134[[#This Row],[Item Weight]]&lt;$U$12,"Poco Peso",IF(Tabla134[[#This Row],[Item Weight]]&lt;$U$13,"Peso Medio","Peso Alto"))</f>
        <v>Peso Alto</v>
      </c>
      <c r="M7781" s="7">
        <v>19.850000000000001</v>
      </c>
      <c r="N7781" s="11">
        <f>IF(Tabla134[[#This Row],[Item Weight (Nulos)]]="",VLOOKUP(Tabla134[[#This Row],[Item Identifier]],'Tabla para Nulos'!$A$3:$B$1563,2,FALSE),Tabla134[[#This Row],[Item Weight (Nulos)]])</f>
        <v>19.850000000000001</v>
      </c>
      <c r="O7781" s="11" t="str">
        <f>IF(Tabla134[[#This Row],[Item Visibility]]&lt;$U$15,"Poca visibilidad",IF(Tabla134[[#This Row],[Item Visibility]]&lt;$U$16,"Visibilidad media","Mayor visibilidad"))</f>
        <v>Visibilidad media</v>
      </c>
      <c r="P7781" s="11" t="str">
        <f>IF(Tabla134[[#This Row],[Rating]]&lt;2,"Muy Malo",IF(Tabla134[[#This Row],[Rating]]&lt;3,"Malo",IF(Tabla134[[#This Row],[Rating]]&lt;4,"Regular",IF(Tabla134[[#This Row],[Rating]]&lt;5,"Bueno","Excelente"))))</f>
        <v>Bueno</v>
      </c>
    </row>
    <row r="7782" spans="1:16" x14ac:dyDescent="0.2">
      <c r="A7782" s="7" t="s">
        <v>124</v>
      </c>
      <c r="B7782" s="7" t="s">
        <v>661</v>
      </c>
      <c r="C7782" s="7" t="s">
        <v>17</v>
      </c>
      <c r="D7782" s="8">
        <v>2014</v>
      </c>
      <c r="E7782" s="7" t="s">
        <v>529</v>
      </c>
      <c r="F7782" s="7" t="s">
        <v>2</v>
      </c>
      <c r="G7782" s="7" t="s">
        <v>528</v>
      </c>
      <c r="H7782" s="7" t="s">
        <v>7</v>
      </c>
      <c r="I7782" s="9">
        <v>4.280113E-2</v>
      </c>
      <c r="J7782" s="10">
        <v>178.30279999999999</v>
      </c>
      <c r="K7782" s="11">
        <v>4</v>
      </c>
      <c r="L7782" s="11" t="str">
        <f>IF(Tabla134[[#This Row],[Item Weight]]&lt;$U$12,"Poco Peso",IF(Tabla134[[#This Row],[Item Weight]]&lt;$U$13,"Peso Medio","Peso Alto"))</f>
        <v>Peso Alto</v>
      </c>
      <c r="M7782" s="7">
        <v>20.7</v>
      </c>
      <c r="N7782" s="11">
        <f>IF(Tabla134[[#This Row],[Item Weight (Nulos)]]="",VLOOKUP(Tabla134[[#This Row],[Item Identifier]],'Tabla para Nulos'!$A$3:$B$1563,2,FALSE),Tabla134[[#This Row],[Item Weight (Nulos)]])</f>
        <v>20.7</v>
      </c>
      <c r="O7782" s="11" t="str">
        <f>IF(Tabla134[[#This Row],[Item Visibility]]&lt;$U$15,"Poca visibilidad",IF(Tabla134[[#This Row],[Item Visibility]]&lt;$U$16,"Visibilidad media","Mayor visibilidad"))</f>
        <v>Visibilidad media</v>
      </c>
      <c r="P7782" s="11" t="str">
        <f>IF(Tabla134[[#This Row],[Rating]]&lt;2,"Muy Malo",IF(Tabla134[[#This Row],[Rating]]&lt;3,"Malo",IF(Tabla134[[#This Row],[Rating]]&lt;4,"Regular",IF(Tabla134[[#This Row],[Rating]]&lt;5,"Bueno","Excelente"))))</f>
        <v>Bueno</v>
      </c>
    </row>
    <row r="7783" spans="1:16" x14ac:dyDescent="0.2">
      <c r="A7783" s="7" t="s">
        <v>124</v>
      </c>
      <c r="B7783" s="7" t="s">
        <v>246</v>
      </c>
      <c r="C7783" s="7" t="s">
        <v>71</v>
      </c>
      <c r="D7783" s="8">
        <v>2014</v>
      </c>
      <c r="E7783" s="7" t="s">
        <v>529</v>
      </c>
      <c r="F7783" s="7" t="s">
        <v>2</v>
      </c>
      <c r="G7783" s="7" t="s">
        <v>528</v>
      </c>
      <c r="H7783" s="7" t="s">
        <v>7</v>
      </c>
      <c r="I7783" s="9">
        <v>7.2238195000000005E-2</v>
      </c>
      <c r="J7783" s="10">
        <v>120.0098</v>
      </c>
      <c r="K7783" s="11">
        <v>4</v>
      </c>
      <c r="L7783" s="11" t="str">
        <f>IF(Tabla134[[#This Row],[Item Weight]]&lt;$U$12,"Poco Peso",IF(Tabla134[[#This Row],[Item Weight]]&lt;$U$13,"Peso Medio","Peso Alto"))</f>
        <v>Poco Peso</v>
      </c>
      <c r="M7783" s="7">
        <v>5.7649999999999997</v>
      </c>
      <c r="N7783" s="11">
        <f>IF(Tabla134[[#This Row],[Item Weight (Nulos)]]="",VLOOKUP(Tabla134[[#This Row],[Item Identifier]],'Tabla para Nulos'!$A$3:$B$1563,2,FALSE),Tabla134[[#This Row],[Item Weight (Nulos)]])</f>
        <v>5.7649999999999997</v>
      </c>
      <c r="O7783" s="11" t="str">
        <f>IF(Tabla134[[#This Row],[Item Visibility]]&lt;$U$15,"Poca visibilidad",IF(Tabla134[[#This Row],[Item Visibility]]&lt;$U$16,"Visibilidad media","Mayor visibilidad"))</f>
        <v>Visibilidad media</v>
      </c>
      <c r="P7783" s="11" t="str">
        <f>IF(Tabla134[[#This Row],[Rating]]&lt;2,"Muy Malo",IF(Tabla134[[#This Row],[Rating]]&lt;3,"Malo",IF(Tabla134[[#This Row],[Rating]]&lt;4,"Regular",IF(Tabla134[[#This Row],[Rating]]&lt;5,"Bueno","Excelente"))))</f>
        <v>Bueno</v>
      </c>
    </row>
    <row r="7784" spans="1:16" x14ac:dyDescent="0.2">
      <c r="A7784" s="7" t="s">
        <v>124</v>
      </c>
      <c r="B7784" s="7" t="s">
        <v>660</v>
      </c>
      <c r="C7784" s="7" t="s">
        <v>71</v>
      </c>
      <c r="D7784" s="8">
        <v>2014</v>
      </c>
      <c r="E7784" s="7" t="s">
        <v>529</v>
      </c>
      <c r="F7784" s="7" t="s">
        <v>2</v>
      </c>
      <c r="G7784" s="7" t="s">
        <v>528</v>
      </c>
      <c r="H7784" s="7" t="s">
        <v>7</v>
      </c>
      <c r="I7784" s="9">
        <v>8.6384841000000004E-2</v>
      </c>
      <c r="J7784" s="10">
        <v>153.2998</v>
      </c>
      <c r="K7784" s="11">
        <v>4</v>
      </c>
      <c r="L7784" s="11" t="str">
        <f>IF(Tabla134[[#This Row],[Item Weight]]&lt;$U$12,"Poco Peso",IF(Tabla134[[#This Row],[Item Weight]]&lt;$U$13,"Peso Medio","Peso Alto"))</f>
        <v>Poco Peso</v>
      </c>
      <c r="M7784" s="7">
        <v>5.88</v>
      </c>
      <c r="N7784" s="11">
        <f>IF(Tabla134[[#This Row],[Item Weight (Nulos)]]="",VLOOKUP(Tabla134[[#This Row],[Item Identifier]],'Tabla para Nulos'!$A$3:$B$1563,2,FALSE),Tabla134[[#This Row],[Item Weight (Nulos)]])</f>
        <v>5.88</v>
      </c>
      <c r="O7784" s="11" t="str">
        <f>IF(Tabla134[[#This Row],[Item Visibility]]&lt;$U$15,"Poca visibilidad",IF(Tabla134[[#This Row],[Item Visibility]]&lt;$U$16,"Visibilidad media","Mayor visibilidad"))</f>
        <v>Visibilidad media</v>
      </c>
      <c r="P7784" s="11" t="str">
        <f>IF(Tabla134[[#This Row],[Rating]]&lt;2,"Muy Malo",IF(Tabla134[[#This Row],[Rating]]&lt;3,"Malo",IF(Tabla134[[#This Row],[Rating]]&lt;4,"Regular",IF(Tabla134[[#This Row],[Rating]]&lt;5,"Bueno","Excelente"))))</f>
        <v>Bueno</v>
      </c>
    </row>
    <row r="7785" spans="1:16" x14ac:dyDescent="0.2">
      <c r="A7785" s="7" t="s">
        <v>124</v>
      </c>
      <c r="B7785" s="7" t="s">
        <v>659</v>
      </c>
      <c r="C7785" s="7" t="s">
        <v>71</v>
      </c>
      <c r="D7785" s="8">
        <v>2014</v>
      </c>
      <c r="E7785" s="7" t="s">
        <v>529</v>
      </c>
      <c r="F7785" s="7" t="s">
        <v>2</v>
      </c>
      <c r="G7785" s="7" t="s">
        <v>528</v>
      </c>
      <c r="H7785" s="7" t="s">
        <v>7</v>
      </c>
      <c r="I7785" s="9">
        <v>2.2548195E-2</v>
      </c>
      <c r="J7785" s="10">
        <v>95.706800000000001</v>
      </c>
      <c r="K7785" s="11">
        <v>4</v>
      </c>
      <c r="L7785" s="11" t="str">
        <f>IF(Tabla134[[#This Row],[Item Weight]]&lt;$U$12,"Poco Peso",IF(Tabla134[[#This Row],[Item Weight]]&lt;$U$13,"Peso Medio","Peso Alto"))</f>
        <v>Poco Peso</v>
      </c>
      <c r="M7785" s="7">
        <v>7.0750000000000002</v>
      </c>
      <c r="N7785" s="11">
        <f>IF(Tabla134[[#This Row],[Item Weight (Nulos)]]="",VLOOKUP(Tabla134[[#This Row],[Item Identifier]],'Tabla para Nulos'!$A$3:$B$1563,2,FALSE),Tabla134[[#This Row],[Item Weight (Nulos)]])</f>
        <v>7.0750000000000002</v>
      </c>
      <c r="O7785" s="11" t="str">
        <f>IF(Tabla134[[#This Row],[Item Visibility]]&lt;$U$15,"Poca visibilidad",IF(Tabla134[[#This Row],[Item Visibility]]&lt;$U$16,"Visibilidad media","Mayor visibilidad"))</f>
        <v>Poca visibilidad</v>
      </c>
      <c r="P7785" s="11" t="str">
        <f>IF(Tabla134[[#This Row],[Rating]]&lt;2,"Muy Malo",IF(Tabla134[[#This Row],[Rating]]&lt;3,"Malo",IF(Tabla134[[#This Row],[Rating]]&lt;4,"Regular",IF(Tabla134[[#This Row],[Rating]]&lt;5,"Bueno","Excelente"))))</f>
        <v>Bueno</v>
      </c>
    </row>
    <row r="7786" spans="1:16" x14ac:dyDescent="0.2">
      <c r="A7786" s="7" t="s">
        <v>124</v>
      </c>
      <c r="B7786" s="7" t="s">
        <v>658</v>
      </c>
      <c r="C7786" s="7" t="s">
        <v>71</v>
      </c>
      <c r="D7786" s="8">
        <v>2014</v>
      </c>
      <c r="E7786" s="7" t="s">
        <v>529</v>
      </c>
      <c r="F7786" s="7" t="s">
        <v>2</v>
      </c>
      <c r="G7786" s="7" t="s">
        <v>528</v>
      </c>
      <c r="H7786" s="7" t="s">
        <v>7</v>
      </c>
      <c r="I7786" s="9">
        <v>8.6060695000000006E-2</v>
      </c>
      <c r="J7786" s="10">
        <v>149.80760000000001</v>
      </c>
      <c r="K7786" s="11">
        <v>4</v>
      </c>
      <c r="L7786" s="11" t="str">
        <f>IF(Tabla134[[#This Row],[Item Weight]]&lt;$U$12,"Poco Peso",IF(Tabla134[[#This Row],[Item Weight]]&lt;$U$13,"Peso Medio","Peso Alto"))</f>
        <v>Poco Peso</v>
      </c>
      <c r="M7786" s="7">
        <v>7.3</v>
      </c>
      <c r="N7786" s="11">
        <f>IF(Tabla134[[#This Row],[Item Weight (Nulos)]]="",VLOOKUP(Tabla134[[#This Row],[Item Identifier]],'Tabla para Nulos'!$A$3:$B$1563,2,FALSE),Tabla134[[#This Row],[Item Weight (Nulos)]])</f>
        <v>7.3</v>
      </c>
      <c r="O7786" s="11" t="str">
        <f>IF(Tabla134[[#This Row],[Item Visibility]]&lt;$U$15,"Poca visibilidad",IF(Tabla134[[#This Row],[Item Visibility]]&lt;$U$16,"Visibilidad media","Mayor visibilidad"))</f>
        <v>Visibilidad media</v>
      </c>
      <c r="P7786" s="11" t="str">
        <f>IF(Tabla134[[#This Row],[Rating]]&lt;2,"Muy Malo",IF(Tabla134[[#This Row],[Rating]]&lt;3,"Malo",IF(Tabla134[[#This Row],[Rating]]&lt;4,"Regular",IF(Tabla134[[#This Row],[Rating]]&lt;5,"Bueno","Excelente"))))</f>
        <v>Bueno</v>
      </c>
    </row>
    <row r="7787" spans="1:16" x14ac:dyDescent="0.2">
      <c r="A7787" s="7" t="s">
        <v>124</v>
      </c>
      <c r="B7787" s="7" t="s">
        <v>657</v>
      </c>
      <c r="C7787" s="7" t="s">
        <v>71</v>
      </c>
      <c r="D7787" s="8">
        <v>2014</v>
      </c>
      <c r="E7787" s="7" t="s">
        <v>529</v>
      </c>
      <c r="F7787" s="7" t="s">
        <v>2</v>
      </c>
      <c r="G7787" s="7" t="s">
        <v>528</v>
      </c>
      <c r="H7787" s="7" t="s">
        <v>7</v>
      </c>
      <c r="I7787" s="9">
        <v>3.2599800999999998E-2</v>
      </c>
      <c r="J7787" s="10">
        <v>238.19059999999999</v>
      </c>
      <c r="K7787" s="11">
        <v>4</v>
      </c>
      <c r="L7787" s="11" t="str">
        <f>IF(Tabla134[[#This Row],[Item Weight]]&lt;$U$12,"Poco Peso",IF(Tabla134[[#This Row],[Item Weight]]&lt;$U$13,"Peso Medio","Peso Alto"))</f>
        <v>Poco Peso</v>
      </c>
      <c r="M7787" s="7">
        <v>7.5</v>
      </c>
      <c r="N7787" s="11">
        <f>IF(Tabla134[[#This Row],[Item Weight (Nulos)]]="",VLOOKUP(Tabla134[[#This Row],[Item Identifier]],'Tabla para Nulos'!$A$3:$B$1563,2,FALSE),Tabla134[[#This Row],[Item Weight (Nulos)]])</f>
        <v>7.5</v>
      </c>
      <c r="O7787" s="11" t="str">
        <f>IF(Tabla134[[#This Row],[Item Visibility]]&lt;$U$15,"Poca visibilidad",IF(Tabla134[[#This Row],[Item Visibility]]&lt;$U$16,"Visibilidad media","Mayor visibilidad"))</f>
        <v>Visibilidad media</v>
      </c>
      <c r="P7787" s="11" t="str">
        <f>IF(Tabla134[[#This Row],[Rating]]&lt;2,"Muy Malo",IF(Tabla134[[#This Row],[Rating]]&lt;3,"Malo",IF(Tabla134[[#This Row],[Rating]]&lt;4,"Regular",IF(Tabla134[[#This Row],[Rating]]&lt;5,"Bueno","Excelente"))))</f>
        <v>Bueno</v>
      </c>
    </row>
    <row r="7788" spans="1:16" x14ac:dyDescent="0.2">
      <c r="A7788" s="7" t="s">
        <v>124</v>
      </c>
      <c r="B7788" s="7" t="s">
        <v>656</v>
      </c>
      <c r="C7788" s="7" t="s">
        <v>71</v>
      </c>
      <c r="D7788" s="8">
        <v>2014</v>
      </c>
      <c r="E7788" s="7" t="s">
        <v>529</v>
      </c>
      <c r="F7788" s="7" t="s">
        <v>2</v>
      </c>
      <c r="G7788" s="7" t="s">
        <v>528</v>
      </c>
      <c r="H7788" s="7" t="s">
        <v>7</v>
      </c>
      <c r="I7788" s="9">
        <v>8.828341E-3</v>
      </c>
      <c r="J7788" s="10">
        <v>99.938400000000001</v>
      </c>
      <c r="K7788" s="11">
        <v>4</v>
      </c>
      <c r="L7788" s="11" t="str">
        <f>IF(Tabla134[[#This Row],[Item Weight]]&lt;$U$12,"Poco Peso",IF(Tabla134[[#This Row],[Item Weight]]&lt;$U$13,"Peso Medio","Peso Alto"))</f>
        <v>Poco Peso</v>
      </c>
      <c r="M7788" s="7">
        <v>8.68</v>
      </c>
      <c r="N7788" s="11">
        <f>IF(Tabla134[[#This Row],[Item Weight (Nulos)]]="",VLOOKUP(Tabla134[[#This Row],[Item Identifier]],'Tabla para Nulos'!$A$3:$B$1563,2,FALSE),Tabla134[[#This Row],[Item Weight (Nulos)]])</f>
        <v>8.68</v>
      </c>
      <c r="O7788" s="11" t="str">
        <f>IF(Tabla134[[#This Row],[Item Visibility]]&lt;$U$15,"Poca visibilidad",IF(Tabla134[[#This Row],[Item Visibility]]&lt;$U$16,"Visibilidad media","Mayor visibilidad"))</f>
        <v>Poca visibilidad</v>
      </c>
      <c r="P7788" s="11" t="str">
        <f>IF(Tabla134[[#This Row],[Rating]]&lt;2,"Muy Malo",IF(Tabla134[[#This Row],[Rating]]&lt;3,"Malo",IF(Tabla134[[#This Row],[Rating]]&lt;4,"Regular",IF(Tabla134[[#This Row],[Rating]]&lt;5,"Bueno","Excelente"))))</f>
        <v>Bueno</v>
      </c>
    </row>
    <row r="7789" spans="1:16" x14ac:dyDescent="0.2">
      <c r="A7789" s="7" t="s">
        <v>124</v>
      </c>
      <c r="B7789" s="7" t="s">
        <v>249</v>
      </c>
      <c r="C7789" s="7" t="s">
        <v>71</v>
      </c>
      <c r="D7789" s="8">
        <v>2014</v>
      </c>
      <c r="E7789" s="7" t="s">
        <v>529</v>
      </c>
      <c r="F7789" s="7" t="s">
        <v>2</v>
      </c>
      <c r="G7789" s="7" t="s">
        <v>528</v>
      </c>
      <c r="H7789" s="7" t="s">
        <v>7</v>
      </c>
      <c r="I7789" s="9">
        <v>0.115233813</v>
      </c>
      <c r="J7789" s="10">
        <v>94.409400000000005</v>
      </c>
      <c r="K7789" s="11">
        <v>4</v>
      </c>
      <c r="L7789" s="11" t="str">
        <f>IF(Tabla134[[#This Row],[Item Weight]]&lt;$U$12,"Poco Peso",IF(Tabla134[[#This Row],[Item Weight]]&lt;$U$13,"Peso Medio","Peso Alto"))</f>
        <v>Peso Medio</v>
      </c>
      <c r="M7789" s="7">
        <v>9.0649999999999995</v>
      </c>
      <c r="N7789" s="11">
        <f>IF(Tabla134[[#This Row],[Item Weight (Nulos)]]="",VLOOKUP(Tabla134[[#This Row],[Item Identifier]],'Tabla para Nulos'!$A$3:$B$1563,2,FALSE),Tabla134[[#This Row],[Item Weight (Nulos)]])</f>
        <v>9.0649999999999995</v>
      </c>
      <c r="O7789" s="11" t="str">
        <f>IF(Tabla134[[#This Row],[Item Visibility]]&lt;$U$15,"Poca visibilidad",IF(Tabla134[[#This Row],[Item Visibility]]&lt;$U$16,"Visibilidad media","Mayor visibilidad"))</f>
        <v>Mayor visibilidad</v>
      </c>
      <c r="P7789" s="11" t="str">
        <f>IF(Tabla134[[#This Row],[Rating]]&lt;2,"Muy Malo",IF(Tabla134[[#This Row],[Rating]]&lt;3,"Malo",IF(Tabla134[[#This Row],[Rating]]&lt;4,"Regular",IF(Tabla134[[#This Row],[Rating]]&lt;5,"Bueno","Excelente"))))</f>
        <v>Bueno</v>
      </c>
    </row>
    <row r="7790" spans="1:16" x14ac:dyDescent="0.2">
      <c r="A7790" s="7" t="s">
        <v>124</v>
      </c>
      <c r="B7790" s="7" t="s">
        <v>655</v>
      </c>
      <c r="C7790" s="7" t="s">
        <v>71</v>
      </c>
      <c r="D7790" s="8">
        <v>2014</v>
      </c>
      <c r="E7790" s="7" t="s">
        <v>529</v>
      </c>
      <c r="F7790" s="7" t="s">
        <v>2</v>
      </c>
      <c r="G7790" s="7" t="s">
        <v>528</v>
      </c>
      <c r="H7790" s="7" t="s">
        <v>7</v>
      </c>
      <c r="I7790" s="9">
        <v>0.16831267799999999</v>
      </c>
      <c r="J7790" s="10">
        <v>45.905999999999999</v>
      </c>
      <c r="K7790" s="11">
        <v>4</v>
      </c>
      <c r="L7790" s="11" t="str">
        <f>IF(Tabla134[[#This Row],[Item Weight]]&lt;$U$12,"Poco Peso",IF(Tabla134[[#This Row],[Item Weight]]&lt;$U$13,"Peso Medio","Peso Alto"))</f>
        <v>Peso Medio</v>
      </c>
      <c r="M7790" s="7">
        <v>12.85</v>
      </c>
      <c r="N7790" s="11">
        <f>IF(Tabla134[[#This Row],[Item Weight (Nulos)]]="",VLOOKUP(Tabla134[[#This Row],[Item Identifier]],'Tabla para Nulos'!$A$3:$B$1563,2,FALSE),Tabla134[[#This Row],[Item Weight (Nulos)]])</f>
        <v>12.85</v>
      </c>
      <c r="O7790" s="11" t="str">
        <f>IF(Tabla134[[#This Row],[Item Visibility]]&lt;$U$15,"Poca visibilidad",IF(Tabla134[[#This Row],[Item Visibility]]&lt;$U$16,"Visibilidad media","Mayor visibilidad"))</f>
        <v>Mayor visibilidad</v>
      </c>
      <c r="P7790" s="11" t="str">
        <f>IF(Tabla134[[#This Row],[Rating]]&lt;2,"Muy Malo",IF(Tabla134[[#This Row],[Rating]]&lt;3,"Malo",IF(Tabla134[[#This Row],[Rating]]&lt;4,"Regular",IF(Tabla134[[#This Row],[Rating]]&lt;5,"Bueno","Excelente"))))</f>
        <v>Bueno</v>
      </c>
    </row>
    <row r="7791" spans="1:16" x14ac:dyDescent="0.2">
      <c r="A7791" s="7" t="s">
        <v>124</v>
      </c>
      <c r="B7791" s="7" t="s">
        <v>654</v>
      </c>
      <c r="C7791" s="7" t="s">
        <v>71</v>
      </c>
      <c r="D7791" s="8">
        <v>2014</v>
      </c>
      <c r="E7791" s="7" t="s">
        <v>529</v>
      </c>
      <c r="F7791" s="7" t="s">
        <v>2</v>
      </c>
      <c r="G7791" s="7" t="s">
        <v>528</v>
      </c>
      <c r="H7791" s="7" t="s">
        <v>7</v>
      </c>
      <c r="I7791" s="9">
        <v>9.8910759000000001E-2</v>
      </c>
      <c r="J7791" s="10">
        <v>37.616399999999999</v>
      </c>
      <c r="K7791" s="11">
        <v>4</v>
      </c>
      <c r="L7791" s="11" t="str">
        <f>IF(Tabla134[[#This Row],[Item Weight]]&lt;$U$12,"Poco Peso",IF(Tabla134[[#This Row],[Item Weight]]&lt;$U$13,"Peso Medio","Peso Alto"))</f>
        <v>Peso Medio</v>
      </c>
      <c r="M7791" s="7">
        <v>12.85</v>
      </c>
      <c r="N7791" s="11">
        <f>IF(Tabla134[[#This Row],[Item Weight (Nulos)]]="",VLOOKUP(Tabla134[[#This Row],[Item Identifier]],'Tabla para Nulos'!$A$3:$B$1563,2,FALSE),Tabla134[[#This Row],[Item Weight (Nulos)]])</f>
        <v>12.85</v>
      </c>
      <c r="O7791" s="11" t="str">
        <f>IF(Tabla134[[#This Row],[Item Visibility]]&lt;$U$15,"Poca visibilidad",IF(Tabla134[[#This Row],[Item Visibility]]&lt;$U$16,"Visibilidad media","Mayor visibilidad"))</f>
        <v>Mayor visibilidad</v>
      </c>
      <c r="P7791" s="11" t="str">
        <f>IF(Tabla134[[#This Row],[Rating]]&lt;2,"Muy Malo",IF(Tabla134[[#This Row],[Rating]]&lt;3,"Malo",IF(Tabla134[[#This Row],[Rating]]&lt;4,"Regular",IF(Tabla134[[#This Row],[Rating]]&lt;5,"Bueno","Excelente"))))</f>
        <v>Bueno</v>
      </c>
    </row>
    <row r="7792" spans="1:16" x14ac:dyDescent="0.2">
      <c r="A7792" s="7" t="s">
        <v>124</v>
      </c>
      <c r="B7792" s="7" t="s">
        <v>243</v>
      </c>
      <c r="C7792" s="7" t="s">
        <v>71</v>
      </c>
      <c r="D7792" s="8">
        <v>2014</v>
      </c>
      <c r="E7792" s="7" t="s">
        <v>529</v>
      </c>
      <c r="F7792" s="7" t="s">
        <v>2</v>
      </c>
      <c r="G7792" s="7" t="s">
        <v>528</v>
      </c>
      <c r="H7792" s="7" t="s">
        <v>7</v>
      </c>
      <c r="I7792" s="9">
        <v>1.4007726999999999E-2</v>
      </c>
      <c r="J7792" s="10">
        <v>38.319000000000003</v>
      </c>
      <c r="K7792" s="11">
        <v>4</v>
      </c>
      <c r="L7792" s="11" t="str">
        <f>IF(Tabla134[[#This Row],[Item Weight]]&lt;$U$12,"Poco Peso",IF(Tabla134[[#This Row],[Item Weight]]&lt;$U$13,"Peso Medio","Peso Alto"))</f>
        <v>Peso Medio</v>
      </c>
      <c r="M7792" s="7">
        <v>15.35</v>
      </c>
      <c r="N7792" s="11">
        <f>IF(Tabla134[[#This Row],[Item Weight (Nulos)]]="",VLOOKUP(Tabla134[[#This Row],[Item Identifier]],'Tabla para Nulos'!$A$3:$B$1563,2,FALSE),Tabla134[[#This Row],[Item Weight (Nulos)]])</f>
        <v>15.35</v>
      </c>
      <c r="O7792" s="11" t="str">
        <f>IF(Tabla134[[#This Row],[Item Visibility]]&lt;$U$15,"Poca visibilidad",IF(Tabla134[[#This Row],[Item Visibility]]&lt;$U$16,"Visibilidad media","Mayor visibilidad"))</f>
        <v>Poca visibilidad</v>
      </c>
      <c r="P7792" s="11" t="str">
        <f>IF(Tabla134[[#This Row],[Rating]]&lt;2,"Muy Malo",IF(Tabla134[[#This Row],[Rating]]&lt;3,"Malo",IF(Tabla134[[#This Row],[Rating]]&lt;4,"Regular",IF(Tabla134[[#This Row],[Rating]]&lt;5,"Bueno","Excelente"))))</f>
        <v>Bueno</v>
      </c>
    </row>
    <row r="7793" spans="1:16" x14ac:dyDescent="0.2">
      <c r="A7793" s="7" t="s">
        <v>124</v>
      </c>
      <c r="B7793" s="7" t="s">
        <v>653</v>
      </c>
      <c r="C7793" s="7" t="s">
        <v>71</v>
      </c>
      <c r="D7793" s="8">
        <v>2014</v>
      </c>
      <c r="E7793" s="7" t="s">
        <v>529</v>
      </c>
      <c r="F7793" s="7" t="s">
        <v>2</v>
      </c>
      <c r="G7793" s="7" t="s">
        <v>528</v>
      </c>
      <c r="H7793" s="7" t="s">
        <v>7</v>
      </c>
      <c r="I7793" s="9">
        <v>0</v>
      </c>
      <c r="J7793" s="10">
        <v>258.3304</v>
      </c>
      <c r="K7793" s="11">
        <v>4</v>
      </c>
      <c r="L7793" s="11" t="str">
        <f>IF(Tabla134[[#This Row],[Item Weight]]&lt;$U$12,"Poco Peso",IF(Tabla134[[#This Row],[Item Weight]]&lt;$U$13,"Peso Medio","Peso Alto"))</f>
        <v>Peso Alto</v>
      </c>
      <c r="M7793" s="7">
        <v>17.5</v>
      </c>
      <c r="N7793" s="11">
        <f>IF(Tabla134[[#This Row],[Item Weight (Nulos)]]="",VLOOKUP(Tabla134[[#This Row],[Item Identifier]],'Tabla para Nulos'!$A$3:$B$1563,2,FALSE),Tabla134[[#This Row],[Item Weight (Nulos)]])</f>
        <v>17.5</v>
      </c>
      <c r="O7793" s="11" t="str">
        <f>IF(Tabla134[[#This Row],[Item Visibility]]&lt;$U$15,"Poca visibilidad",IF(Tabla134[[#This Row],[Item Visibility]]&lt;$U$16,"Visibilidad media","Mayor visibilidad"))</f>
        <v>Poca visibilidad</v>
      </c>
      <c r="P7793" s="11" t="str">
        <f>IF(Tabla134[[#This Row],[Rating]]&lt;2,"Muy Malo",IF(Tabla134[[#This Row],[Rating]]&lt;3,"Malo",IF(Tabla134[[#This Row],[Rating]]&lt;4,"Regular",IF(Tabla134[[#This Row],[Rating]]&lt;5,"Bueno","Excelente"))))</f>
        <v>Bueno</v>
      </c>
    </row>
    <row r="7794" spans="1:16" x14ac:dyDescent="0.2">
      <c r="A7794" s="7" t="s">
        <v>124</v>
      </c>
      <c r="B7794" s="7" t="s">
        <v>652</v>
      </c>
      <c r="C7794" s="7" t="s">
        <v>71</v>
      </c>
      <c r="D7794" s="8">
        <v>2014</v>
      </c>
      <c r="E7794" s="7" t="s">
        <v>529</v>
      </c>
      <c r="F7794" s="7" t="s">
        <v>2</v>
      </c>
      <c r="G7794" s="7" t="s">
        <v>528</v>
      </c>
      <c r="H7794" s="7" t="s">
        <v>7</v>
      </c>
      <c r="I7794" s="9">
        <v>6.5755279999999999E-2</v>
      </c>
      <c r="J7794" s="10">
        <v>151.505</v>
      </c>
      <c r="K7794" s="11">
        <v>4</v>
      </c>
      <c r="L7794" s="11" t="str">
        <f>IF(Tabla134[[#This Row],[Item Weight]]&lt;$U$12,"Poco Peso",IF(Tabla134[[#This Row],[Item Weight]]&lt;$U$13,"Peso Medio","Peso Alto"))</f>
        <v>Peso Alto</v>
      </c>
      <c r="M7794" s="7">
        <v>17.850000000000001</v>
      </c>
      <c r="N7794" s="11">
        <f>IF(Tabla134[[#This Row],[Item Weight (Nulos)]]="",VLOOKUP(Tabla134[[#This Row],[Item Identifier]],'Tabla para Nulos'!$A$3:$B$1563,2,FALSE),Tabla134[[#This Row],[Item Weight (Nulos)]])</f>
        <v>17.850000000000001</v>
      </c>
      <c r="O7794" s="11" t="str">
        <f>IF(Tabla134[[#This Row],[Item Visibility]]&lt;$U$15,"Poca visibilidad",IF(Tabla134[[#This Row],[Item Visibility]]&lt;$U$16,"Visibilidad media","Mayor visibilidad"))</f>
        <v>Visibilidad media</v>
      </c>
      <c r="P7794" s="11" t="str">
        <f>IF(Tabla134[[#This Row],[Rating]]&lt;2,"Muy Malo",IF(Tabla134[[#This Row],[Rating]]&lt;3,"Malo",IF(Tabla134[[#This Row],[Rating]]&lt;4,"Regular",IF(Tabla134[[#This Row],[Rating]]&lt;5,"Bueno","Excelente"))))</f>
        <v>Bueno</v>
      </c>
    </row>
    <row r="7795" spans="1:16" x14ac:dyDescent="0.2">
      <c r="A7795" s="7" t="s">
        <v>124</v>
      </c>
      <c r="B7795" s="7" t="s">
        <v>651</v>
      </c>
      <c r="C7795" s="7" t="s">
        <v>10</v>
      </c>
      <c r="D7795" s="8">
        <v>2014</v>
      </c>
      <c r="E7795" s="7" t="s">
        <v>529</v>
      </c>
      <c r="F7795" s="7" t="s">
        <v>2</v>
      </c>
      <c r="G7795" s="7" t="s">
        <v>528</v>
      </c>
      <c r="H7795" s="7" t="s">
        <v>7</v>
      </c>
      <c r="I7795" s="9">
        <v>1.2138795000000001E-2</v>
      </c>
      <c r="J7795" s="10">
        <v>39.284799999999997</v>
      </c>
      <c r="K7795" s="11">
        <v>4</v>
      </c>
      <c r="L7795" s="11" t="str">
        <f>IF(Tabla134[[#This Row],[Item Weight]]&lt;$U$12,"Poco Peso",IF(Tabla134[[#This Row],[Item Weight]]&lt;$U$13,"Peso Medio","Peso Alto"))</f>
        <v>Poco Peso</v>
      </c>
      <c r="M7795" s="7">
        <v>6.2149999999999999</v>
      </c>
      <c r="N7795" s="11">
        <f>IF(Tabla134[[#This Row],[Item Weight (Nulos)]]="",VLOOKUP(Tabla134[[#This Row],[Item Identifier]],'Tabla para Nulos'!$A$3:$B$1563,2,FALSE),Tabla134[[#This Row],[Item Weight (Nulos)]])</f>
        <v>6.2149999999999999</v>
      </c>
      <c r="O7795" s="11" t="str">
        <f>IF(Tabla134[[#This Row],[Item Visibility]]&lt;$U$15,"Poca visibilidad",IF(Tabla134[[#This Row],[Item Visibility]]&lt;$U$16,"Visibilidad media","Mayor visibilidad"))</f>
        <v>Poca visibilidad</v>
      </c>
      <c r="P7795" s="11" t="str">
        <f>IF(Tabla134[[#This Row],[Rating]]&lt;2,"Muy Malo",IF(Tabla134[[#This Row],[Rating]]&lt;3,"Malo",IF(Tabla134[[#This Row],[Rating]]&lt;4,"Regular",IF(Tabla134[[#This Row],[Rating]]&lt;5,"Bueno","Excelente"))))</f>
        <v>Bueno</v>
      </c>
    </row>
    <row r="7796" spans="1:16" x14ac:dyDescent="0.2">
      <c r="A7796" s="7" t="s">
        <v>124</v>
      </c>
      <c r="B7796" s="7" t="s">
        <v>650</v>
      </c>
      <c r="C7796" s="7" t="s">
        <v>10</v>
      </c>
      <c r="D7796" s="8">
        <v>2014</v>
      </c>
      <c r="E7796" s="7" t="s">
        <v>529</v>
      </c>
      <c r="F7796" s="7" t="s">
        <v>2</v>
      </c>
      <c r="G7796" s="7" t="s">
        <v>528</v>
      </c>
      <c r="H7796" s="7" t="s">
        <v>7</v>
      </c>
      <c r="I7796" s="9">
        <v>0</v>
      </c>
      <c r="J7796" s="10">
        <v>120.5414</v>
      </c>
      <c r="K7796" s="11">
        <v>4</v>
      </c>
      <c r="L7796" s="11" t="str">
        <f>IF(Tabla134[[#This Row],[Item Weight]]&lt;$U$12,"Poco Peso",IF(Tabla134[[#This Row],[Item Weight]]&lt;$U$13,"Peso Medio","Peso Alto"))</f>
        <v>Peso Medio</v>
      </c>
      <c r="M7796" s="7">
        <v>8.7850000000000001</v>
      </c>
      <c r="N7796" s="11">
        <f>IF(Tabla134[[#This Row],[Item Weight (Nulos)]]="",VLOOKUP(Tabla134[[#This Row],[Item Identifier]],'Tabla para Nulos'!$A$3:$B$1563,2,FALSE),Tabla134[[#This Row],[Item Weight (Nulos)]])</f>
        <v>8.7850000000000001</v>
      </c>
      <c r="O7796" s="11" t="str">
        <f>IF(Tabla134[[#This Row],[Item Visibility]]&lt;$U$15,"Poca visibilidad",IF(Tabla134[[#This Row],[Item Visibility]]&lt;$U$16,"Visibilidad media","Mayor visibilidad"))</f>
        <v>Poca visibilidad</v>
      </c>
      <c r="P7796" s="11" t="str">
        <f>IF(Tabla134[[#This Row],[Rating]]&lt;2,"Muy Malo",IF(Tabla134[[#This Row],[Rating]]&lt;3,"Malo",IF(Tabla134[[#This Row],[Rating]]&lt;4,"Regular",IF(Tabla134[[#This Row],[Rating]]&lt;5,"Bueno","Excelente"))))</f>
        <v>Bueno</v>
      </c>
    </row>
    <row r="7797" spans="1:16" x14ac:dyDescent="0.2">
      <c r="A7797" s="7" t="s">
        <v>124</v>
      </c>
      <c r="B7797" s="7" t="s">
        <v>649</v>
      </c>
      <c r="C7797" s="7" t="s">
        <v>10</v>
      </c>
      <c r="D7797" s="8">
        <v>2014</v>
      </c>
      <c r="E7797" s="7" t="s">
        <v>529</v>
      </c>
      <c r="F7797" s="7" t="s">
        <v>2</v>
      </c>
      <c r="G7797" s="7" t="s">
        <v>528</v>
      </c>
      <c r="H7797" s="7" t="s">
        <v>7</v>
      </c>
      <c r="I7797" s="9">
        <v>0.12988983100000001</v>
      </c>
      <c r="J7797" s="10">
        <v>185.38980000000001</v>
      </c>
      <c r="K7797" s="11">
        <v>4</v>
      </c>
      <c r="L7797" s="11" t="str">
        <f>IF(Tabla134[[#This Row],[Item Weight]]&lt;$U$12,"Poco Peso",IF(Tabla134[[#This Row],[Item Weight]]&lt;$U$13,"Peso Medio","Peso Alto"))</f>
        <v>Peso Medio</v>
      </c>
      <c r="M7797" s="7">
        <v>9.6950000000000003</v>
      </c>
      <c r="N7797" s="11">
        <f>IF(Tabla134[[#This Row],[Item Weight (Nulos)]]="",VLOOKUP(Tabla134[[#This Row],[Item Identifier]],'Tabla para Nulos'!$A$3:$B$1563,2,FALSE),Tabla134[[#This Row],[Item Weight (Nulos)]])</f>
        <v>9.6950000000000003</v>
      </c>
      <c r="O7797" s="11" t="str">
        <f>IF(Tabla134[[#This Row],[Item Visibility]]&lt;$U$15,"Poca visibilidad",IF(Tabla134[[#This Row],[Item Visibility]]&lt;$U$16,"Visibilidad media","Mayor visibilidad"))</f>
        <v>Mayor visibilidad</v>
      </c>
      <c r="P7797" s="11" t="str">
        <f>IF(Tabla134[[#This Row],[Rating]]&lt;2,"Muy Malo",IF(Tabla134[[#This Row],[Rating]]&lt;3,"Malo",IF(Tabla134[[#This Row],[Rating]]&lt;4,"Regular",IF(Tabla134[[#This Row],[Rating]]&lt;5,"Bueno","Excelente"))))</f>
        <v>Bueno</v>
      </c>
    </row>
    <row r="7798" spans="1:16" x14ac:dyDescent="0.2">
      <c r="A7798" s="7" t="s">
        <v>124</v>
      </c>
      <c r="B7798" s="7" t="s">
        <v>648</v>
      </c>
      <c r="C7798" s="7" t="s">
        <v>10</v>
      </c>
      <c r="D7798" s="8">
        <v>2014</v>
      </c>
      <c r="E7798" s="7" t="s">
        <v>529</v>
      </c>
      <c r="F7798" s="7" t="s">
        <v>2</v>
      </c>
      <c r="G7798" s="7" t="s">
        <v>528</v>
      </c>
      <c r="H7798" s="7" t="s">
        <v>7</v>
      </c>
      <c r="I7798" s="9">
        <v>0</v>
      </c>
      <c r="J7798" s="10">
        <v>129.36519999999999</v>
      </c>
      <c r="K7798" s="11">
        <v>4</v>
      </c>
      <c r="L7798" s="11" t="str">
        <f>IF(Tabla134[[#This Row],[Item Weight]]&lt;$U$12,"Poco Peso",IF(Tabla134[[#This Row],[Item Weight]]&lt;$U$13,"Peso Medio","Peso Alto"))</f>
        <v>Peso Medio</v>
      </c>
      <c r="M7798" s="7">
        <v>11.5</v>
      </c>
      <c r="N7798" s="11">
        <f>IF(Tabla134[[#This Row],[Item Weight (Nulos)]]="",VLOOKUP(Tabla134[[#This Row],[Item Identifier]],'Tabla para Nulos'!$A$3:$B$1563,2,FALSE),Tabla134[[#This Row],[Item Weight (Nulos)]])</f>
        <v>11.5</v>
      </c>
      <c r="O7798" s="11" t="str">
        <f>IF(Tabla134[[#This Row],[Item Visibility]]&lt;$U$15,"Poca visibilidad",IF(Tabla134[[#This Row],[Item Visibility]]&lt;$U$16,"Visibilidad media","Mayor visibilidad"))</f>
        <v>Poca visibilidad</v>
      </c>
      <c r="P7798" s="11" t="str">
        <f>IF(Tabla134[[#This Row],[Rating]]&lt;2,"Muy Malo",IF(Tabla134[[#This Row],[Rating]]&lt;3,"Malo",IF(Tabla134[[#This Row],[Rating]]&lt;4,"Regular",IF(Tabla134[[#This Row],[Rating]]&lt;5,"Bueno","Excelente"))))</f>
        <v>Bueno</v>
      </c>
    </row>
    <row r="7799" spans="1:16" x14ac:dyDescent="0.2">
      <c r="A7799" s="7" t="s">
        <v>124</v>
      </c>
      <c r="B7799" s="7" t="s">
        <v>476</v>
      </c>
      <c r="C7799" s="7" t="s">
        <v>10</v>
      </c>
      <c r="D7799" s="8">
        <v>2014</v>
      </c>
      <c r="E7799" s="7" t="s">
        <v>529</v>
      </c>
      <c r="F7799" s="7" t="s">
        <v>2</v>
      </c>
      <c r="G7799" s="7" t="s">
        <v>528</v>
      </c>
      <c r="H7799" s="7" t="s">
        <v>7</v>
      </c>
      <c r="I7799" s="9">
        <v>0.12150063</v>
      </c>
      <c r="J7799" s="10">
        <v>46.840200000000003</v>
      </c>
      <c r="K7799" s="11">
        <v>4</v>
      </c>
      <c r="L7799" s="11" t="str">
        <f>IF(Tabla134[[#This Row],[Item Weight]]&lt;$U$12,"Poco Peso",IF(Tabla134[[#This Row],[Item Weight]]&lt;$U$13,"Peso Medio","Peso Alto"))</f>
        <v>Peso Medio</v>
      </c>
      <c r="M7799" s="7">
        <v>11.8</v>
      </c>
      <c r="N7799" s="11">
        <f>IF(Tabla134[[#This Row],[Item Weight (Nulos)]]="",VLOOKUP(Tabla134[[#This Row],[Item Identifier]],'Tabla para Nulos'!$A$3:$B$1563,2,FALSE),Tabla134[[#This Row],[Item Weight (Nulos)]])</f>
        <v>11.8</v>
      </c>
      <c r="O7799" s="11" t="str">
        <f>IF(Tabla134[[#This Row],[Item Visibility]]&lt;$U$15,"Poca visibilidad",IF(Tabla134[[#This Row],[Item Visibility]]&lt;$U$16,"Visibilidad media","Mayor visibilidad"))</f>
        <v>Mayor visibilidad</v>
      </c>
      <c r="P7799" s="11" t="str">
        <f>IF(Tabla134[[#This Row],[Rating]]&lt;2,"Muy Malo",IF(Tabla134[[#This Row],[Rating]]&lt;3,"Malo",IF(Tabla134[[#This Row],[Rating]]&lt;4,"Regular",IF(Tabla134[[#This Row],[Rating]]&lt;5,"Bueno","Excelente"))))</f>
        <v>Bueno</v>
      </c>
    </row>
    <row r="7800" spans="1:16" x14ac:dyDescent="0.2">
      <c r="A7800" s="7" t="s">
        <v>124</v>
      </c>
      <c r="B7800" s="7" t="s">
        <v>474</v>
      </c>
      <c r="C7800" s="7" t="s">
        <v>10</v>
      </c>
      <c r="D7800" s="8">
        <v>2014</v>
      </c>
      <c r="E7800" s="7" t="s">
        <v>529</v>
      </c>
      <c r="F7800" s="7" t="s">
        <v>2</v>
      </c>
      <c r="G7800" s="7" t="s">
        <v>528</v>
      </c>
      <c r="H7800" s="7" t="s">
        <v>7</v>
      </c>
      <c r="I7800" s="9">
        <v>3.1023835E-2</v>
      </c>
      <c r="J7800" s="10">
        <v>104.099</v>
      </c>
      <c r="K7800" s="11">
        <v>4</v>
      </c>
      <c r="L7800" s="11" t="str">
        <f>IF(Tabla134[[#This Row],[Item Weight]]&lt;$U$12,"Poco Peso",IF(Tabla134[[#This Row],[Item Weight]]&lt;$U$13,"Peso Medio","Peso Alto"))</f>
        <v>Peso Medio</v>
      </c>
      <c r="M7800" s="7">
        <v>12.5</v>
      </c>
      <c r="N7800" s="11">
        <f>IF(Tabla134[[#This Row],[Item Weight (Nulos)]]="",VLOOKUP(Tabla134[[#This Row],[Item Identifier]],'Tabla para Nulos'!$A$3:$B$1563,2,FALSE),Tabla134[[#This Row],[Item Weight (Nulos)]])</f>
        <v>12.5</v>
      </c>
      <c r="O7800" s="11" t="str">
        <f>IF(Tabla134[[#This Row],[Item Visibility]]&lt;$U$15,"Poca visibilidad",IF(Tabla134[[#This Row],[Item Visibility]]&lt;$U$16,"Visibilidad media","Mayor visibilidad"))</f>
        <v>Visibilidad media</v>
      </c>
      <c r="P7800" s="11" t="str">
        <f>IF(Tabla134[[#This Row],[Rating]]&lt;2,"Muy Malo",IF(Tabla134[[#This Row],[Rating]]&lt;3,"Malo",IF(Tabla134[[#This Row],[Rating]]&lt;4,"Regular",IF(Tabla134[[#This Row],[Rating]]&lt;5,"Bueno","Excelente"))))</f>
        <v>Bueno</v>
      </c>
    </row>
    <row r="7801" spans="1:16" x14ac:dyDescent="0.2">
      <c r="A7801" s="7" t="s">
        <v>124</v>
      </c>
      <c r="B7801" s="7" t="s">
        <v>473</v>
      </c>
      <c r="C7801" s="7" t="s">
        <v>10</v>
      </c>
      <c r="D7801" s="8">
        <v>2014</v>
      </c>
      <c r="E7801" s="7" t="s">
        <v>529</v>
      </c>
      <c r="F7801" s="7" t="s">
        <v>2</v>
      </c>
      <c r="G7801" s="7" t="s">
        <v>528</v>
      </c>
      <c r="H7801" s="7" t="s">
        <v>7</v>
      </c>
      <c r="I7801" s="9">
        <v>7.5996742000000006E-2</v>
      </c>
      <c r="J7801" s="10">
        <v>97.141000000000005</v>
      </c>
      <c r="K7801" s="11">
        <v>4</v>
      </c>
      <c r="L7801" s="11" t="str">
        <f>IF(Tabla134[[#This Row],[Item Weight]]&lt;$U$12,"Poco Peso",IF(Tabla134[[#This Row],[Item Weight]]&lt;$U$13,"Peso Medio","Peso Alto"))</f>
        <v>Peso Medio</v>
      </c>
      <c r="M7801" s="7">
        <v>12.8</v>
      </c>
      <c r="N7801" s="11">
        <f>IF(Tabla134[[#This Row],[Item Weight (Nulos)]]="",VLOOKUP(Tabla134[[#This Row],[Item Identifier]],'Tabla para Nulos'!$A$3:$B$1563,2,FALSE),Tabla134[[#This Row],[Item Weight (Nulos)]])</f>
        <v>12.8</v>
      </c>
      <c r="O7801" s="11" t="str">
        <f>IF(Tabla134[[#This Row],[Item Visibility]]&lt;$U$15,"Poca visibilidad",IF(Tabla134[[#This Row],[Item Visibility]]&lt;$U$16,"Visibilidad media","Mayor visibilidad"))</f>
        <v>Visibilidad media</v>
      </c>
      <c r="P7801" s="11" t="str">
        <f>IF(Tabla134[[#This Row],[Rating]]&lt;2,"Muy Malo",IF(Tabla134[[#This Row],[Rating]]&lt;3,"Malo",IF(Tabla134[[#This Row],[Rating]]&lt;4,"Regular",IF(Tabla134[[#This Row],[Rating]]&lt;5,"Bueno","Excelente"))))</f>
        <v>Bueno</v>
      </c>
    </row>
    <row r="7802" spans="1:16" x14ac:dyDescent="0.2">
      <c r="A7802" s="7" t="s">
        <v>124</v>
      </c>
      <c r="B7802" s="7" t="s">
        <v>235</v>
      </c>
      <c r="C7802" s="7" t="s">
        <v>10</v>
      </c>
      <c r="D7802" s="8">
        <v>2014</v>
      </c>
      <c r="E7802" s="7" t="s">
        <v>529</v>
      </c>
      <c r="F7802" s="7" t="s">
        <v>2</v>
      </c>
      <c r="G7802" s="7" t="s">
        <v>528</v>
      </c>
      <c r="H7802" s="7" t="s">
        <v>7</v>
      </c>
      <c r="I7802" s="9">
        <v>3.3192524000000001E-2</v>
      </c>
      <c r="J7802" s="10">
        <v>199.07679999999999</v>
      </c>
      <c r="K7802" s="11">
        <v>4</v>
      </c>
      <c r="L7802" s="11" t="str">
        <f>IF(Tabla134[[#This Row],[Item Weight]]&lt;$U$12,"Poco Peso",IF(Tabla134[[#This Row],[Item Weight]]&lt;$U$13,"Peso Medio","Peso Alto"))</f>
        <v>Peso Medio</v>
      </c>
      <c r="M7802" s="7">
        <v>12.85</v>
      </c>
      <c r="N7802" s="11">
        <f>IF(Tabla134[[#This Row],[Item Weight (Nulos)]]="",VLOOKUP(Tabla134[[#This Row],[Item Identifier]],'Tabla para Nulos'!$A$3:$B$1563,2,FALSE),Tabla134[[#This Row],[Item Weight (Nulos)]])</f>
        <v>12.85</v>
      </c>
      <c r="O7802" s="11" t="str">
        <f>IF(Tabla134[[#This Row],[Item Visibility]]&lt;$U$15,"Poca visibilidad",IF(Tabla134[[#This Row],[Item Visibility]]&lt;$U$16,"Visibilidad media","Mayor visibilidad"))</f>
        <v>Visibilidad media</v>
      </c>
      <c r="P7802" s="11" t="str">
        <f>IF(Tabla134[[#This Row],[Rating]]&lt;2,"Muy Malo",IF(Tabla134[[#This Row],[Rating]]&lt;3,"Malo",IF(Tabla134[[#This Row],[Rating]]&lt;4,"Regular",IF(Tabla134[[#This Row],[Rating]]&lt;5,"Bueno","Excelente"))))</f>
        <v>Bueno</v>
      </c>
    </row>
    <row r="7803" spans="1:16" x14ac:dyDescent="0.2">
      <c r="A7803" s="7" t="s">
        <v>124</v>
      </c>
      <c r="B7803" s="7" t="s">
        <v>237</v>
      </c>
      <c r="C7803" s="7" t="s">
        <v>10</v>
      </c>
      <c r="D7803" s="8">
        <v>2014</v>
      </c>
      <c r="E7803" s="7" t="s">
        <v>529</v>
      </c>
      <c r="F7803" s="7" t="s">
        <v>2</v>
      </c>
      <c r="G7803" s="7" t="s">
        <v>528</v>
      </c>
      <c r="H7803" s="7" t="s">
        <v>7</v>
      </c>
      <c r="I7803" s="9">
        <v>0</v>
      </c>
      <c r="J7803" s="10">
        <v>179.99760000000001</v>
      </c>
      <c r="K7803" s="11">
        <v>4</v>
      </c>
      <c r="L7803" s="11" t="str">
        <f>IF(Tabla134[[#This Row],[Item Weight]]&lt;$U$12,"Poco Peso",IF(Tabla134[[#This Row],[Item Weight]]&lt;$U$13,"Peso Medio","Peso Alto"))</f>
        <v>Peso Medio</v>
      </c>
      <c r="M7803" s="7">
        <v>13.5</v>
      </c>
      <c r="N7803" s="11">
        <f>IF(Tabla134[[#This Row],[Item Weight (Nulos)]]="",VLOOKUP(Tabla134[[#This Row],[Item Identifier]],'Tabla para Nulos'!$A$3:$B$1563,2,FALSE),Tabla134[[#This Row],[Item Weight (Nulos)]])</f>
        <v>13.5</v>
      </c>
      <c r="O7803" s="11" t="str">
        <f>IF(Tabla134[[#This Row],[Item Visibility]]&lt;$U$15,"Poca visibilidad",IF(Tabla134[[#This Row],[Item Visibility]]&lt;$U$16,"Visibilidad media","Mayor visibilidad"))</f>
        <v>Poca visibilidad</v>
      </c>
      <c r="P7803" s="11" t="str">
        <f>IF(Tabla134[[#This Row],[Rating]]&lt;2,"Muy Malo",IF(Tabla134[[#This Row],[Rating]]&lt;3,"Malo",IF(Tabla134[[#This Row],[Rating]]&lt;4,"Regular",IF(Tabla134[[#This Row],[Rating]]&lt;5,"Bueno","Excelente"))))</f>
        <v>Bueno</v>
      </c>
    </row>
    <row r="7804" spans="1:16" x14ac:dyDescent="0.2">
      <c r="A7804" s="7" t="s">
        <v>124</v>
      </c>
      <c r="B7804" s="7" t="s">
        <v>647</v>
      </c>
      <c r="C7804" s="7" t="s">
        <v>10</v>
      </c>
      <c r="D7804" s="8">
        <v>2014</v>
      </c>
      <c r="E7804" s="7" t="s">
        <v>529</v>
      </c>
      <c r="F7804" s="7" t="s">
        <v>2</v>
      </c>
      <c r="G7804" s="7" t="s">
        <v>528</v>
      </c>
      <c r="H7804" s="7" t="s">
        <v>7</v>
      </c>
      <c r="I7804" s="9">
        <v>0.172453254</v>
      </c>
      <c r="J7804" s="10">
        <v>115.15179999999999</v>
      </c>
      <c r="K7804" s="11">
        <v>4</v>
      </c>
      <c r="L7804" s="11" t="str">
        <f>IF(Tabla134[[#This Row],[Item Weight]]&lt;$U$12,"Poco Peso",IF(Tabla134[[#This Row],[Item Weight]]&lt;$U$13,"Peso Medio","Peso Alto"))</f>
        <v>Peso Medio</v>
      </c>
      <c r="M7804" s="7">
        <v>15.6</v>
      </c>
      <c r="N7804" s="11">
        <f>IF(Tabla134[[#This Row],[Item Weight (Nulos)]]="",VLOOKUP(Tabla134[[#This Row],[Item Identifier]],'Tabla para Nulos'!$A$3:$B$1563,2,FALSE),Tabla134[[#This Row],[Item Weight (Nulos)]])</f>
        <v>15.6</v>
      </c>
      <c r="O7804" s="11" t="str">
        <f>IF(Tabla134[[#This Row],[Item Visibility]]&lt;$U$15,"Poca visibilidad",IF(Tabla134[[#This Row],[Item Visibility]]&lt;$U$16,"Visibilidad media","Mayor visibilidad"))</f>
        <v>Mayor visibilidad</v>
      </c>
      <c r="P7804" s="11" t="str">
        <f>IF(Tabla134[[#This Row],[Rating]]&lt;2,"Muy Malo",IF(Tabla134[[#This Row],[Rating]]&lt;3,"Malo",IF(Tabla134[[#This Row],[Rating]]&lt;4,"Regular",IF(Tabla134[[#This Row],[Rating]]&lt;5,"Bueno","Excelente"))))</f>
        <v>Bueno</v>
      </c>
    </row>
    <row r="7805" spans="1:16" x14ac:dyDescent="0.2">
      <c r="A7805" s="7" t="s">
        <v>124</v>
      </c>
      <c r="B7805" s="7" t="s">
        <v>646</v>
      </c>
      <c r="C7805" s="7" t="s">
        <v>10</v>
      </c>
      <c r="D7805" s="8">
        <v>2014</v>
      </c>
      <c r="E7805" s="7" t="s">
        <v>529</v>
      </c>
      <c r="F7805" s="7" t="s">
        <v>2</v>
      </c>
      <c r="G7805" s="7" t="s">
        <v>528</v>
      </c>
      <c r="H7805" s="7" t="s">
        <v>7</v>
      </c>
      <c r="I7805" s="9">
        <v>8.9826959999999997E-2</v>
      </c>
      <c r="J7805" s="10">
        <v>197.11099999999999</v>
      </c>
      <c r="K7805" s="11">
        <v>4</v>
      </c>
      <c r="L7805" s="11" t="str">
        <f>IF(Tabla134[[#This Row],[Item Weight]]&lt;$U$12,"Poco Peso",IF(Tabla134[[#This Row],[Item Weight]]&lt;$U$13,"Peso Medio","Peso Alto"))</f>
        <v>Peso Alto</v>
      </c>
      <c r="M7805" s="7">
        <v>18.2</v>
      </c>
      <c r="N7805" s="11">
        <f>IF(Tabla134[[#This Row],[Item Weight (Nulos)]]="",VLOOKUP(Tabla134[[#This Row],[Item Identifier]],'Tabla para Nulos'!$A$3:$B$1563,2,FALSE),Tabla134[[#This Row],[Item Weight (Nulos)]])</f>
        <v>18.2</v>
      </c>
      <c r="O7805" s="11" t="str">
        <f>IF(Tabla134[[#This Row],[Item Visibility]]&lt;$U$15,"Poca visibilidad",IF(Tabla134[[#This Row],[Item Visibility]]&lt;$U$16,"Visibilidad media","Mayor visibilidad"))</f>
        <v>Visibilidad media</v>
      </c>
      <c r="P7805" s="11" t="str">
        <f>IF(Tabla134[[#This Row],[Rating]]&lt;2,"Muy Malo",IF(Tabla134[[#This Row],[Rating]]&lt;3,"Malo",IF(Tabla134[[#This Row],[Rating]]&lt;4,"Regular",IF(Tabla134[[#This Row],[Rating]]&lt;5,"Bueno","Excelente"))))</f>
        <v>Bueno</v>
      </c>
    </row>
    <row r="7806" spans="1:16" x14ac:dyDescent="0.2">
      <c r="A7806" s="7" t="s">
        <v>124</v>
      </c>
      <c r="B7806" s="7" t="s">
        <v>645</v>
      </c>
      <c r="C7806" s="7" t="s">
        <v>10</v>
      </c>
      <c r="D7806" s="8">
        <v>2014</v>
      </c>
      <c r="E7806" s="7" t="s">
        <v>529</v>
      </c>
      <c r="F7806" s="7" t="s">
        <v>2</v>
      </c>
      <c r="G7806" s="7" t="s">
        <v>528</v>
      </c>
      <c r="H7806" s="7" t="s">
        <v>7</v>
      </c>
      <c r="I7806" s="9">
        <v>4.1330512E-2</v>
      </c>
      <c r="J7806" s="10">
        <v>115.8466</v>
      </c>
      <c r="K7806" s="11">
        <v>4</v>
      </c>
      <c r="L7806" s="11" t="str">
        <f>IF(Tabla134[[#This Row],[Item Weight]]&lt;$U$12,"Poco Peso",IF(Tabla134[[#This Row],[Item Weight]]&lt;$U$13,"Peso Medio","Peso Alto"))</f>
        <v>Peso Alto</v>
      </c>
      <c r="M7806" s="7">
        <v>19.75</v>
      </c>
      <c r="N7806" s="11">
        <f>IF(Tabla134[[#This Row],[Item Weight (Nulos)]]="",VLOOKUP(Tabla134[[#This Row],[Item Identifier]],'Tabla para Nulos'!$A$3:$B$1563,2,FALSE),Tabla134[[#This Row],[Item Weight (Nulos)]])</f>
        <v>19.75</v>
      </c>
      <c r="O7806" s="11" t="str">
        <f>IF(Tabla134[[#This Row],[Item Visibility]]&lt;$U$15,"Poca visibilidad",IF(Tabla134[[#This Row],[Item Visibility]]&lt;$U$16,"Visibilidad media","Mayor visibilidad"))</f>
        <v>Visibilidad media</v>
      </c>
      <c r="P7806" s="11" t="str">
        <f>IF(Tabla134[[#This Row],[Rating]]&lt;2,"Muy Malo",IF(Tabla134[[#This Row],[Rating]]&lt;3,"Malo",IF(Tabla134[[#This Row],[Rating]]&lt;4,"Regular",IF(Tabla134[[#This Row],[Rating]]&lt;5,"Bueno","Excelente"))))</f>
        <v>Bueno</v>
      </c>
    </row>
    <row r="7807" spans="1:16" x14ac:dyDescent="0.2">
      <c r="A7807" s="7" t="s">
        <v>124</v>
      </c>
      <c r="B7807" s="7" t="s">
        <v>644</v>
      </c>
      <c r="C7807" s="7" t="s">
        <v>10</v>
      </c>
      <c r="D7807" s="8">
        <v>2014</v>
      </c>
      <c r="E7807" s="7" t="s">
        <v>529</v>
      </c>
      <c r="F7807" s="7" t="s">
        <v>2</v>
      </c>
      <c r="G7807" s="7" t="s">
        <v>528</v>
      </c>
      <c r="H7807" s="7" t="s">
        <v>7</v>
      </c>
      <c r="I7807" s="9">
        <v>2.0587886E-2</v>
      </c>
      <c r="J7807" s="10">
        <v>89.582999999999998</v>
      </c>
      <c r="K7807" s="11">
        <v>4</v>
      </c>
      <c r="L7807" s="11" t="str">
        <f>IF(Tabla134[[#This Row],[Item Weight]]&lt;$U$12,"Poco Peso",IF(Tabla134[[#This Row],[Item Weight]]&lt;$U$13,"Peso Medio","Peso Alto"))</f>
        <v>Peso Alto</v>
      </c>
      <c r="M7807" s="7">
        <v>20.5</v>
      </c>
      <c r="N7807" s="11">
        <f>IF(Tabla134[[#This Row],[Item Weight (Nulos)]]="",VLOOKUP(Tabla134[[#This Row],[Item Identifier]],'Tabla para Nulos'!$A$3:$B$1563,2,FALSE),Tabla134[[#This Row],[Item Weight (Nulos)]])</f>
        <v>20.5</v>
      </c>
      <c r="O7807" s="11" t="str">
        <f>IF(Tabla134[[#This Row],[Item Visibility]]&lt;$U$15,"Poca visibilidad",IF(Tabla134[[#This Row],[Item Visibility]]&lt;$U$16,"Visibilidad media","Mayor visibilidad"))</f>
        <v>Poca visibilidad</v>
      </c>
      <c r="P7807" s="11" t="str">
        <f>IF(Tabla134[[#This Row],[Rating]]&lt;2,"Muy Malo",IF(Tabla134[[#This Row],[Rating]]&lt;3,"Malo",IF(Tabla134[[#This Row],[Rating]]&lt;4,"Regular",IF(Tabla134[[#This Row],[Rating]]&lt;5,"Bueno","Excelente"))))</f>
        <v>Bueno</v>
      </c>
    </row>
    <row r="7808" spans="1:16" x14ac:dyDescent="0.2">
      <c r="A7808" s="7" t="s">
        <v>124</v>
      </c>
      <c r="B7808" s="7" t="s">
        <v>643</v>
      </c>
      <c r="C7808" s="7" t="s">
        <v>216</v>
      </c>
      <c r="D7808" s="8">
        <v>2014</v>
      </c>
      <c r="E7808" s="7" t="s">
        <v>529</v>
      </c>
      <c r="F7808" s="7" t="s">
        <v>2</v>
      </c>
      <c r="G7808" s="7" t="s">
        <v>528</v>
      </c>
      <c r="H7808" s="7" t="s">
        <v>7</v>
      </c>
      <c r="I7808" s="9">
        <v>7.0189131000000002E-2</v>
      </c>
      <c r="J7808" s="10">
        <v>37.953200000000002</v>
      </c>
      <c r="K7808" s="11">
        <v>4</v>
      </c>
      <c r="L7808" s="11" t="str">
        <f>IF(Tabla134[[#This Row],[Item Weight]]&lt;$U$12,"Poco Peso",IF(Tabla134[[#This Row],[Item Weight]]&lt;$U$13,"Peso Medio","Peso Alto"))</f>
        <v>Poco Peso</v>
      </c>
      <c r="M7808" s="7">
        <v>8.01</v>
      </c>
      <c r="N7808" s="11">
        <f>IF(Tabla134[[#This Row],[Item Weight (Nulos)]]="",VLOOKUP(Tabla134[[#This Row],[Item Identifier]],'Tabla para Nulos'!$A$3:$B$1563,2,FALSE),Tabla134[[#This Row],[Item Weight (Nulos)]])</f>
        <v>8.01</v>
      </c>
      <c r="O7808" s="11" t="str">
        <f>IF(Tabla134[[#This Row],[Item Visibility]]&lt;$U$15,"Poca visibilidad",IF(Tabla134[[#This Row],[Item Visibility]]&lt;$U$16,"Visibilidad media","Mayor visibilidad"))</f>
        <v>Visibilidad media</v>
      </c>
      <c r="P7808" s="11" t="str">
        <f>IF(Tabla134[[#This Row],[Rating]]&lt;2,"Muy Malo",IF(Tabla134[[#This Row],[Rating]]&lt;3,"Malo",IF(Tabla134[[#This Row],[Rating]]&lt;4,"Regular",IF(Tabla134[[#This Row],[Rating]]&lt;5,"Bueno","Excelente"))))</f>
        <v>Bueno</v>
      </c>
    </row>
    <row r="7809" spans="1:16" x14ac:dyDescent="0.2">
      <c r="A7809" s="7" t="s">
        <v>124</v>
      </c>
      <c r="B7809" s="7" t="s">
        <v>642</v>
      </c>
      <c r="C7809" s="7" t="s">
        <v>216</v>
      </c>
      <c r="D7809" s="8">
        <v>2014</v>
      </c>
      <c r="E7809" s="7" t="s">
        <v>529</v>
      </c>
      <c r="F7809" s="7" t="s">
        <v>2</v>
      </c>
      <c r="G7809" s="7" t="s">
        <v>528</v>
      </c>
      <c r="H7809" s="7" t="s">
        <v>7</v>
      </c>
      <c r="I7809" s="9">
        <v>4.2256256999999998E-2</v>
      </c>
      <c r="J7809" s="10">
        <v>124.4388</v>
      </c>
      <c r="K7809" s="11">
        <v>4</v>
      </c>
      <c r="L7809" s="11" t="str">
        <f>IF(Tabla134[[#This Row],[Item Weight]]&lt;$U$12,"Poco Peso",IF(Tabla134[[#This Row],[Item Weight]]&lt;$U$13,"Peso Medio","Peso Alto"))</f>
        <v>Peso Medio</v>
      </c>
      <c r="M7809" s="7">
        <v>9.3000000000000007</v>
      </c>
      <c r="N7809" s="11">
        <f>IF(Tabla134[[#This Row],[Item Weight (Nulos)]]="",VLOOKUP(Tabla134[[#This Row],[Item Identifier]],'Tabla para Nulos'!$A$3:$B$1563,2,FALSE),Tabla134[[#This Row],[Item Weight (Nulos)]])</f>
        <v>9.3000000000000007</v>
      </c>
      <c r="O7809" s="11" t="str">
        <f>IF(Tabla134[[#This Row],[Item Visibility]]&lt;$U$15,"Poca visibilidad",IF(Tabla134[[#This Row],[Item Visibility]]&lt;$U$16,"Visibilidad media","Mayor visibilidad"))</f>
        <v>Visibilidad media</v>
      </c>
      <c r="P7809" s="11" t="str">
        <f>IF(Tabla134[[#This Row],[Rating]]&lt;2,"Muy Malo",IF(Tabla134[[#This Row],[Rating]]&lt;3,"Malo",IF(Tabla134[[#This Row],[Rating]]&lt;4,"Regular",IF(Tabla134[[#This Row],[Rating]]&lt;5,"Bueno","Excelente"))))</f>
        <v>Bueno</v>
      </c>
    </row>
    <row r="7810" spans="1:16" x14ac:dyDescent="0.2">
      <c r="A7810" s="7" t="s">
        <v>124</v>
      </c>
      <c r="B7810" s="7" t="s">
        <v>641</v>
      </c>
      <c r="C7810" s="7" t="s">
        <v>216</v>
      </c>
      <c r="D7810" s="8">
        <v>2014</v>
      </c>
      <c r="E7810" s="7" t="s">
        <v>529</v>
      </c>
      <c r="F7810" s="7" t="s">
        <v>2</v>
      </c>
      <c r="G7810" s="7" t="s">
        <v>528</v>
      </c>
      <c r="H7810" s="7" t="s">
        <v>7</v>
      </c>
      <c r="I7810" s="9">
        <v>1.6812745E-2</v>
      </c>
      <c r="J7810" s="10">
        <v>180.666</v>
      </c>
      <c r="K7810" s="11">
        <v>4</v>
      </c>
      <c r="L7810" s="11" t="str">
        <f>IF(Tabla134[[#This Row],[Item Weight]]&lt;$U$12,"Poco Peso",IF(Tabla134[[#This Row],[Item Weight]]&lt;$U$13,"Peso Medio","Peso Alto"))</f>
        <v>Peso Medio</v>
      </c>
      <c r="M7810" s="7">
        <v>12.1</v>
      </c>
      <c r="N7810" s="11">
        <f>IF(Tabla134[[#This Row],[Item Weight (Nulos)]]="",VLOOKUP(Tabla134[[#This Row],[Item Identifier]],'Tabla para Nulos'!$A$3:$B$1563,2,FALSE),Tabla134[[#This Row],[Item Weight (Nulos)]])</f>
        <v>12.1</v>
      </c>
      <c r="O7810" s="11" t="str">
        <f>IF(Tabla134[[#This Row],[Item Visibility]]&lt;$U$15,"Poca visibilidad",IF(Tabla134[[#This Row],[Item Visibility]]&lt;$U$16,"Visibilidad media","Mayor visibilidad"))</f>
        <v>Poca visibilidad</v>
      </c>
      <c r="P7810" s="11" t="str">
        <f>IF(Tabla134[[#This Row],[Rating]]&lt;2,"Muy Malo",IF(Tabla134[[#This Row],[Rating]]&lt;3,"Malo",IF(Tabla134[[#This Row],[Rating]]&lt;4,"Regular",IF(Tabla134[[#This Row],[Rating]]&lt;5,"Bueno","Excelente"))))</f>
        <v>Bueno</v>
      </c>
    </row>
    <row r="7811" spans="1:16" x14ac:dyDescent="0.2">
      <c r="A7811" s="7" t="s">
        <v>124</v>
      </c>
      <c r="B7811" s="7" t="s">
        <v>640</v>
      </c>
      <c r="C7811" s="7" t="s">
        <v>216</v>
      </c>
      <c r="D7811" s="8">
        <v>2014</v>
      </c>
      <c r="E7811" s="7" t="s">
        <v>529</v>
      </c>
      <c r="F7811" s="7" t="s">
        <v>2</v>
      </c>
      <c r="G7811" s="7" t="s">
        <v>528</v>
      </c>
      <c r="H7811" s="7" t="s">
        <v>7</v>
      </c>
      <c r="I7811" s="9">
        <v>0.14048631</v>
      </c>
      <c r="J7811" s="10">
        <v>252.73820000000001</v>
      </c>
      <c r="K7811" s="11">
        <v>4</v>
      </c>
      <c r="L7811" s="11" t="str">
        <f>IF(Tabla134[[#This Row],[Item Weight]]&lt;$U$12,"Poco Peso",IF(Tabla134[[#This Row],[Item Weight]]&lt;$U$13,"Peso Medio","Peso Alto"))</f>
        <v>Peso Medio</v>
      </c>
      <c r="M7811" s="7">
        <v>15.75</v>
      </c>
      <c r="N7811" s="11">
        <f>IF(Tabla134[[#This Row],[Item Weight (Nulos)]]="",VLOOKUP(Tabla134[[#This Row],[Item Identifier]],'Tabla para Nulos'!$A$3:$B$1563,2,FALSE),Tabla134[[#This Row],[Item Weight (Nulos)]])</f>
        <v>15.75</v>
      </c>
      <c r="O7811" s="11" t="str">
        <f>IF(Tabla134[[#This Row],[Item Visibility]]&lt;$U$15,"Poca visibilidad",IF(Tabla134[[#This Row],[Item Visibility]]&lt;$U$16,"Visibilidad media","Mayor visibilidad"))</f>
        <v>Mayor visibilidad</v>
      </c>
      <c r="P7811" s="11" t="str">
        <f>IF(Tabla134[[#This Row],[Rating]]&lt;2,"Muy Malo",IF(Tabla134[[#This Row],[Rating]]&lt;3,"Malo",IF(Tabla134[[#This Row],[Rating]]&lt;4,"Regular",IF(Tabla134[[#This Row],[Rating]]&lt;5,"Bueno","Excelente"))))</f>
        <v>Bueno</v>
      </c>
    </row>
    <row r="7812" spans="1:16" x14ac:dyDescent="0.2">
      <c r="A7812" s="7" t="s">
        <v>124</v>
      </c>
      <c r="B7812" s="7" t="s">
        <v>639</v>
      </c>
      <c r="C7812" s="7" t="s">
        <v>216</v>
      </c>
      <c r="D7812" s="8">
        <v>2014</v>
      </c>
      <c r="E7812" s="7" t="s">
        <v>529</v>
      </c>
      <c r="F7812" s="7" t="s">
        <v>2</v>
      </c>
      <c r="G7812" s="7" t="s">
        <v>528</v>
      </c>
      <c r="H7812" s="7" t="s">
        <v>7</v>
      </c>
      <c r="I7812" s="9">
        <v>0.13562026499999999</v>
      </c>
      <c r="J7812" s="10">
        <v>172.94220000000001</v>
      </c>
      <c r="K7812" s="11">
        <v>4</v>
      </c>
      <c r="L7812" s="11" t="str">
        <f>IF(Tabla134[[#This Row],[Item Weight]]&lt;$U$12,"Poco Peso",IF(Tabla134[[#This Row],[Item Weight]]&lt;$U$13,"Peso Medio","Peso Alto"))</f>
        <v>Peso Medio</v>
      </c>
      <c r="M7812" s="7">
        <v>16.600000000000001</v>
      </c>
      <c r="N7812" s="11">
        <f>IF(Tabla134[[#This Row],[Item Weight (Nulos)]]="",VLOOKUP(Tabla134[[#This Row],[Item Identifier]],'Tabla para Nulos'!$A$3:$B$1563,2,FALSE),Tabla134[[#This Row],[Item Weight (Nulos)]])</f>
        <v>16.600000000000001</v>
      </c>
      <c r="O7812" s="11" t="str">
        <f>IF(Tabla134[[#This Row],[Item Visibility]]&lt;$U$15,"Poca visibilidad",IF(Tabla134[[#This Row],[Item Visibility]]&lt;$U$16,"Visibilidad media","Mayor visibilidad"))</f>
        <v>Mayor visibilidad</v>
      </c>
      <c r="P7812" s="11" t="str">
        <f>IF(Tabla134[[#This Row],[Rating]]&lt;2,"Muy Malo",IF(Tabla134[[#This Row],[Rating]]&lt;3,"Malo",IF(Tabla134[[#This Row],[Rating]]&lt;4,"Regular",IF(Tabla134[[#This Row],[Rating]]&lt;5,"Bueno","Excelente"))))</f>
        <v>Bueno</v>
      </c>
    </row>
    <row r="7813" spans="1:16" x14ac:dyDescent="0.2">
      <c r="A7813" s="7" t="s">
        <v>124</v>
      </c>
      <c r="B7813" s="7" t="s">
        <v>638</v>
      </c>
      <c r="C7813" s="7" t="s">
        <v>4</v>
      </c>
      <c r="D7813" s="8">
        <v>2014</v>
      </c>
      <c r="E7813" s="7" t="s">
        <v>529</v>
      </c>
      <c r="F7813" s="7" t="s">
        <v>2</v>
      </c>
      <c r="G7813" s="7" t="s">
        <v>528</v>
      </c>
      <c r="H7813" s="7" t="s">
        <v>7</v>
      </c>
      <c r="I7813" s="9">
        <v>4.6520702999999997E-2</v>
      </c>
      <c r="J7813" s="10">
        <v>97.738399999999999</v>
      </c>
      <c r="K7813" s="11">
        <v>4</v>
      </c>
      <c r="L7813" s="11" t="str">
        <f>IF(Tabla134[[#This Row],[Item Weight]]&lt;$U$12,"Poco Peso",IF(Tabla134[[#This Row],[Item Weight]]&lt;$U$13,"Peso Medio","Peso Alto"))</f>
        <v>Poco Peso</v>
      </c>
      <c r="M7813" s="7">
        <v>7.27</v>
      </c>
      <c r="N7813" s="11">
        <f>IF(Tabla134[[#This Row],[Item Weight (Nulos)]]="",VLOOKUP(Tabla134[[#This Row],[Item Identifier]],'Tabla para Nulos'!$A$3:$B$1563,2,FALSE),Tabla134[[#This Row],[Item Weight (Nulos)]])</f>
        <v>7.27</v>
      </c>
      <c r="O7813" s="11" t="str">
        <f>IF(Tabla134[[#This Row],[Item Visibility]]&lt;$U$15,"Poca visibilidad",IF(Tabla134[[#This Row],[Item Visibility]]&lt;$U$16,"Visibilidad media","Mayor visibilidad"))</f>
        <v>Visibilidad media</v>
      </c>
      <c r="P7813" s="11" t="str">
        <f>IF(Tabla134[[#This Row],[Rating]]&lt;2,"Muy Malo",IF(Tabla134[[#This Row],[Rating]]&lt;3,"Malo",IF(Tabla134[[#This Row],[Rating]]&lt;4,"Regular",IF(Tabla134[[#This Row],[Rating]]&lt;5,"Bueno","Excelente"))))</f>
        <v>Bueno</v>
      </c>
    </row>
    <row r="7814" spans="1:16" x14ac:dyDescent="0.2">
      <c r="A7814" s="7" t="s">
        <v>124</v>
      </c>
      <c r="B7814" s="7" t="s">
        <v>637</v>
      </c>
      <c r="C7814" s="7" t="s">
        <v>4</v>
      </c>
      <c r="D7814" s="8">
        <v>2014</v>
      </c>
      <c r="E7814" s="7" t="s">
        <v>529</v>
      </c>
      <c r="F7814" s="7" t="s">
        <v>2</v>
      </c>
      <c r="G7814" s="7" t="s">
        <v>528</v>
      </c>
      <c r="H7814" s="7" t="s">
        <v>7</v>
      </c>
      <c r="I7814" s="9">
        <v>8.9078338000000007E-2</v>
      </c>
      <c r="J7814" s="10">
        <v>147.11019999999999</v>
      </c>
      <c r="K7814" s="11">
        <v>4</v>
      </c>
      <c r="L7814" s="11" t="str">
        <f>IF(Tabla134[[#This Row],[Item Weight]]&lt;$U$12,"Poco Peso",IF(Tabla134[[#This Row],[Item Weight]]&lt;$U$13,"Peso Medio","Peso Alto"))</f>
        <v>Peso Medio</v>
      </c>
      <c r="M7814" s="7">
        <v>10</v>
      </c>
      <c r="N7814" s="11">
        <f>IF(Tabla134[[#This Row],[Item Weight (Nulos)]]="",VLOOKUP(Tabla134[[#This Row],[Item Identifier]],'Tabla para Nulos'!$A$3:$B$1563,2,FALSE),Tabla134[[#This Row],[Item Weight (Nulos)]])</f>
        <v>10</v>
      </c>
      <c r="O7814" s="11" t="str">
        <f>IF(Tabla134[[#This Row],[Item Visibility]]&lt;$U$15,"Poca visibilidad",IF(Tabla134[[#This Row],[Item Visibility]]&lt;$U$16,"Visibilidad media","Mayor visibilidad"))</f>
        <v>Visibilidad media</v>
      </c>
      <c r="P7814" s="11" t="str">
        <f>IF(Tabla134[[#This Row],[Rating]]&lt;2,"Muy Malo",IF(Tabla134[[#This Row],[Rating]]&lt;3,"Malo",IF(Tabla134[[#This Row],[Rating]]&lt;4,"Regular",IF(Tabla134[[#This Row],[Rating]]&lt;5,"Bueno","Excelente"))))</f>
        <v>Bueno</v>
      </c>
    </row>
    <row r="7815" spans="1:16" x14ac:dyDescent="0.2">
      <c r="A7815" s="7" t="s">
        <v>124</v>
      </c>
      <c r="B7815" s="7" t="s">
        <v>636</v>
      </c>
      <c r="C7815" s="7" t="s">
        <v>4</v>
      </c>
      <c r="D7815" s="8">
        <v>2014</v>
      </c>
      <c r="E7815" s="7" t="s">
        <v>529</v>
      </c>
      <c r="F7815" s="7" t="s">
        <v>2</v>
      </c>
      <c r="G7815" s="7" t="s">
        <v>528</v>
      </c>
      <c r="H7815" s="7" t="s">
        <v>7</v>
      </c>
      <c r="I7815" s="9">
        <v>3.2229347999999998E-2</v>
      </c>
      <c r="J7815" s="10">
        <v>163.2526</v>
      </c>
      <c r="K7815" s="11">
        <v>4</v>
      </c>
      <c r="L7815" s="11" t="str">
        <f>IF(Tabla134[[#This Row],[Item Weight]]&lt;$U$12,"Poco Peso",IF(Tabla134[[#This Row],[Item Weight]]&lt;$U$13,"Peso Medio","Peso Alto"))</f>
        <v>Peso Medio</v>
      </c>
      <c r="M7815" s="7">
        <v>11.15</v>
      </c>
      <c r="N7815" s="11">
        <f>IF(Tabla134[[#This Row],[Item Weight (Nulos)]]="",VLOOKUP(Tabla134[[#This Row],[Item Identifier]],'Tabla para Nulos'!$A$3:$B$1563,2,FALSE),Tabla134[[#This Row],[Item Weight (Nulos)]])</f>
        <v>11.15</v>
      </c>
      <c r="O7815" s="11" t="str">
        <f>IF(Tabla134[[#This Row],[Item Visibility]]&lt;$U$15,"Poca visibilidad",IF(Tabla134[[#This Row],[Item Visibility]]&lt;$U$16,"Visibilidad media","Mayor visibilidad"))</f>
        <v>Visibilidad media</v>
      </c>
      <c r="P7815" s="11" t="str">
        <f>IF(Tabla134[[#This Row],[Rating]]&lt;2,"Muy Malo",IF(Tabla134[[#This Row],[Rating]]&lt;3,"Malo",IF(Tabla134[[#This Row],[Rating]]&lt;4,"Regular",IF(Tabla134[[#This Row],[Rating]]&lt;5,"Bueno","Excelente"))))</f>
        <v>Bueno</v>
      </c>
    </row>
    <row r="7816" spans="1:16" x14ac:dyDescent="0.2">
      <c r="A7816" s="7" t="s">
        <v>124</v>
      </c>
      <c r="B7816" s="7" t="s">
        <v>635</v>
      </c>
      <c r="C7816" s="7" t="s">
        <v>4</v>
      </c>
      <c r="D7816" s="8">
        <v>2014</v>
      </c>
      <c r="E7816" s="7" t="s">
        <v>529</v>
      </c>
      <c r="F7816" s="7" t="s">
        <v>2</v>
      </c>
      <c r="G7816" s="7" t="s">
        <v>528</v>
      </c>
      <c r="H7816" s="7" t="s">
        <v>7</v>
      </c>
      <c r="I7816" s="9">
        <v>2.0960614999999998E-2</v>
      </c>
      <c r="J7816" s="10">
        <v>133.29419999999999</v>
      </c>
      <c r="K7816" s="11">
        <v>4</v>
      </c>
      <c r="L7816" s="11" t="str">
        <f>IF(Tabla134[[#This Row],[Item Weight]]&lt;$U$12,"Poco Peso",IF(Tabla134[[#This Row],[Item Weight]]&lt;$U$13,"Peso Medio","Peso Alto"))</f>
        <v>Peso Medio</v>
      </c>
      <c r="M7816" s="7">
        <v>11.5</v>
      </c>
      <c r="N7816" s="11">
        <f>IF(Tabla134[[#This Row],[Item Weight (Nulos)]]="",VLOOKUP(Tabla134[[#This Row],[Item Identifier]],'Tabla para Nulos'!$A$3:$B$1563,2,FALSE),Tabla134[[#This Row],[Item Weight (Nulos)]])</f>
        <v>11.5</v>
      </c>
      <c r="O7816" s="11" t="str">
        <f>IF(Tabla134[[#This Row],[Item Visibility]]&lt;$U$15,"Poca visibilidad",IF(Tabla134[[#This Row],[Item Visibility]]&lt;$U$16,"Visibilidad media","Mayor visibilidad"))</f>
        <v>Poca visibilidad</v>
      </c>
      <c r="P7816" s="11" t="str">
        <f>IF(Tabla134[[#This Row],[Rating]]&lt;2,"Muy Malo",IF(Tabla134[[#This Row],[Rating]]&lt;3,"Malo",IF(Tabla134[[#This Row],[Rating]]&lt;4,"Regular",IF(Tabla134[[#This Row],[Rating]]&lt;5,"Bueno","Excelente"))))</f>
        <v>Bueno</v>
      </c>
    </row>
    <row r="7817" spans="1:16" x14ac:dyDescent="0.2">
      <c r="A7817" s="7" t="s">
        <v>124</v>
      </c>
      <c r="B7817" s="7" t="s">
        <v>450</v>
      </c>
      <c r="C7817" s="7" t="s">
        <v>4</v>
      </c>
      <c r="D7817" s="8">
        <v>2014</v>
      </c>
      <c r="E7817" s="7" t="s">
        <v>529</v>
      </c>
      <c r="F7817" s="7" t="s">
        <v>2</v>
      </c>
      <c r="G7817" s="7" t="s">
        <v>528</v>
      </c>
      <c r="H7817" s="7" t="s">
        <v>7</v>
      </c>
      <c r="I7817" s="9">
        <v>2.8838938000000001E-2</v>
      </c>
      <c r="J7817" s="10">
        <v>129.33099999999999</v>
      </c>
      <c r="K7817" s="11">
        <v>4</v>
      </c>
      <c r="L7817" s="11" t="str">
        <f>IF(Tabla134[[#This Row],[Item Weight]]&lt;$U$12,"Poco Peso",IF(Tabla134[[#This Row],[Item Weight]]&lt;$U$13,"Peso Medio","Peso Alto"))</f>
        <v>Peso Medio</v>
      </c>
      <c r="M7817" s="7">
        <v>14</v>
      </c>
      <c r="N7817" s="11">
        <f>IF(Tabla134[[#This Row],[Item Weight (Nulos)]]="",VLOOKUP(Tabla134[[#This Row],[Item Identifier]],'Tabla para Nulos'!$A$3:$B$1563,2,FALSE),Tabla134[[#This Row],[Item Weight (Nulos)]])</f>
        <v>14</v>
      </c>
      <c r="O7817" s="11" t="str">
        <f>IF(Tabla134[[#This Row],[Item Visibility]]&lt;$U$15,"Poca visibilidad",IF(Tabla134[[#This Row],[Item Visibility]]&lt;$U$16,"Visibilidad media","Mayor visibilidad"))</f>
        <v>Visibilidad media</v>
      </c>
      <c r="P7817" s="11" t="str">
        <f>IF(Tabla134[[#This Row],[Rating]]&lt;2,"Muy Malo",IF(Tabla134[[#This Row],[Rating]]&lt;3,"Malo",IF(Tabla134[[#This Row],[Rating]]&lt;4,"Regular",IF(Tabla134[[#This Row],[Rating]]&lt;5,"Bueno","Excelente"))))</f>
        <v>Bueno</v>
      </c>
    </row>
    <row r="7818" spans="1:16" x14ac:dyDescent="0.2">
      <c r="A7818" s="7" t="s">
        <v>124</v>
      </c>
      <c r="B7818" s="7" t="s">
        <v>634</v>
      </c>
      <c r="C7818" s="7" t="s">
        <v>4</v>
      </c>
      <c r="D7818" s="8">
        <v>2014</v>
      </c>
      <c r="E7818" s="7" t="s">
        <v>529</v>
      </c>
      <c r="F7818" s="7" t="s">
        <v>2</v>
      </c>
      <c r="G7818" s="7" t="s">
        <v>528</v>
      </c>
      <c r="H7818" s="7" t="s">
        <v>7</v>
      </c>
      <c r="I7818" s="9">
        <v>1.7024597999999998E-2</v>
      </c>
      <c r="J7818" s="10">
        <v>109.8228</v>
      </c>
      <c r="K7818" s="11">
        <v>4</v>
      </c>
      <c r="L7818" s="11" t="str">
        <f>IF(Tabla134[[#This Row],[Item Weight]]&lt;$U$12,"Poco Peso",IF(Tabla134[[#This Row],[Item Weight]]&lt;$U$13,"Peso Medio","Peso Alto"))</f>
        <v>Peso Medio</v>
      </c>
      <c r="M7818" s="7">
        <v>14.35</v>
      </c>
      <c r="N7818" s="11">
        <f>IF(Tabla134[[#This Row],[Item Weight (Nulos)]]="",VLOOKUP(Tabla134[[#This Row],[Item Identifier]],'Tabla para Nulos'!$A$3:$B$1563,2,FALSE),Tabla134[[#This Row],[Item Weight (Nulos)]])</f>
        <v>14.35</v>
      </c>
      <c r="O7818" s="11" t="str">
        <f>IF(Tabla134[[#This Row],[Item Visibility]]&lt;$U$15,"Poca visibilidad",IF(Tabla134[[#This Row],[Item Visibility]]&lt;$U$16,"Visibilidad media","Mayor visibilidad"))</f>
        <v>Poca visibilidad</v>
      </c>
      <c r="P7818" s="11" t="str">
        <f>IF(Tabla134[[#This Row],[Rating]]&lt;2,"Muy Malo",IF(Tabla134[[#This Row],[Rating]]&lt;3,"Malo",IF(Tabla134[[#This Row],[Rating]]&lt;4,"Regular",IF(Tabla134[[#This Row],[Rating]]&lt;5,"Bueno","Excelente"))))</f>
        <v>Bueno</v>
      </c>
    </row>
    <row r="7819" spans="1:16" x14ac:dyDescent="0.2">
      <c r="A7819" s="7" t="s">
        <v>124</v>
      </c>
      <c r="B7819" s="7" t="s">
        <v>210</v>
      </c>
      <c r="C7819" s="7" t="s">
        <v>4</v>
      </c>
      <c r="D7819" s="8">
        <v>2014</v>
      </c>
      <c r="E7819" s="7" t="s">
        <v>529</v>
      </c>
      <c r="F7819" s="7" t="s">
        <v>2</v>
      </c>
      <c r="G7819" s="7" t="s">
        <v>528</v>
      </c>
      <c r="H7819" s="7" t="s">
        <v>7</v>
      </c>
      <c r="I7819" s="9">
        <v>3.2862976000000002E-2</v>
      </c>
      <c r="J7819" s="10">
        <v>238.69059999999999</v>
      </c>
      <c r="K7819" s="11">
        <v>4</v>
      </c>
      <c r="L7819" s="11" t="str">
        <f>IF(Tabla134[[#This Row],[Item Weight]]&lt;$U$12,"Poco Peso",IF(Tabla134[[#This Row],[Item Weight]]&lt;$U$13,"Peso Medio","Peso Alto"))</f>
        <v>Peso Medio</v>
      </c>
      <c r="M7819" s="7">
        <v>14.75</v>
      </c>
      <c r="N7819" s="11">
        <f>IF(Tabla134[[#This Row],[Item Weight (Nulos)]]="",VLOOKUP(Tabla134[[#This Row],[Item Identifier]],'Tabla para Nulos'!$A$3:$B$1563,2,FALSE),Tabla134[[#This Row],[Item Weight (Nulos)]])</f>
        <v>14.75</v>
      </c>
      <c r="O7819" s="11" t="str">
        <f>IF(Tabla134[[#This Row],[Item Visibility]]&lt;$U$15,"Poca visibilidad",IF(Tabla134[[#This Row],[Item Visibility]]&lt;$U$16,"Visibilidad media","Mayor visibilidad"))</f>
        <v>Visibilidad media</v>
      </c>
      <c r="P7819" s="11" t="str">
        <f>IF(Tabla134[[#This Row],[Rating]]&lt;2,"Muy Malo",IF(Tabla134[[#This Row],[Rating]]&lt;3,"Malo",IF(Tabla134[[#This Row],[Rating]]&lt;4,"Regular",IF(Tabla134[[#This Row],[Rating]]&lt;5,"Bueno","Excelente"))))</f>
        <v>Bueno</v>
      </c>
    </row>
    <row r="7820" spans="1:16" x14ac:dyDescent="0.2">
      <c r="A7820" s="7" t="s">
        <v>124</v>
      </c>
      <c r="B7820" s="7" t="s">
        <v>215</v>
      </c>
      <c r="C7820" s="7" t="s">
        <v>4</v>
      </c>
      <c r="D7820" s="8">
        <v>2014</v>
      </c>
      <c r="E7820" s="7" t="s">
        <v>529</v>
      </c>
      <c r="F7820" s="7" t="s">
        <v>2</v>
      </c>
      <c r="G7820" s="7" t="s">
        <v>528</v>
      </c>
      <c r="H7820" s="7" t="s">
        <v>7</v>
      </c>
      <c r="I7820" s="9">
        <v>1.2627329E-2</v>
      </c>
      <c r="J7820" s="10">
        <v>38.750599999999999</v>
      </c>
      <c r="K7820" s="11">
        <v>4</v>
      </c>
      <c r="L7820" s="11" t="str">
        <f>IF(Tabla134[[#This Row],[Item Weight]]&lt;$U$12,"Poco Peso",IF(Tabla134[[#This Row],[Item Weight]]&lt;$U$13,"Peso Medio","Peso Alto"))</f>
        <v>Peso Medio</v>
      </c>
      <c r="M7820" s="7">
        <v>16.5</v>
      </c>
      <c r="N7820" s="11">
        <f>IF(Tabla134[[#This Row],[Item Weight (Nulos)]]="",VLOOKUP(Tabla134[[#This Row],[Item Identifier]],'Tabla para Nulos'!$A$3:$B$1563,2,FALSE),Tabla134[[#This Row],[Item Weight (Nulos)]])</f>
        <v>16.5</v>
      </c>
      <c r="O7820" s="11" t="str">
        <f>IF(Tabla134[[#This Row],[Item Visibility]]&lt;$U$15,"Poca visibilidad",IF(Tabla134[[#This Row],[Item Visibility]]&lt;$U$16,"Visibilidad media","Mayor visibilidad"))</f>
        <v>Poca visibilidad</v>
      </c>
      <c r="P7820" s="11" t="str">
        <f>IF(Tabla134[[#This Row],[Rating]]&lt;2,"Muy Malo",IF(Tabla134[[#This Row],[Rating]]&lt;3,"Malo",IF(Tabla134[[#This Row],[Rating]]&lt;4,"Regular",IF(Tabla134[[#This Row],[Rating]]&lt;5,"Bueno","Excelente"))))</f>
        <v>Bueno</v>
      </c>
    </row>
    <row r="7821" spans="1:16" x14ac:dyDescent="0.2">
      <c r="A7821" s="7" t="s">
        <v>124</v>
      </c>
      <c r="B7821" s="7" t="s">
        <v>633</v>
      </c>
      <c r="C7821" s="7" t="s">
        <v>4</v>
      </c>
      <c r="D7821" s="8">
        <v>2014</v>
      </c>
      <c r="E7821" s="7" t="s">
        <v>529</v>
      </c>
      <c r="F7821" s="7" t="s">
        <v>2</v>
      </c>
      <c r="G7821" s="7" t="s">
        <v>528</v>
      </c>
      <c r="H7821" s="7" t="s">
        <v>7</v>
      </c>
      <c r="I7821" s="9">
        <v>4.6049920000000001E-2</v>
      </c>
      <c r="J7821" s="10">
        <v>151.9682</v>
      </c>
      <c r="K7821" s="11">
        <v>4</v>
      </c>
      <c r="L7821" s="11" t="str">
        <f>IF(Tabla134[[#This Row],[Item Weight]]&lt;$U$12,"Poco Peso",IF(Tabla134[[#This Row],[Item Weight]]&lt;$U$13,"Peso Medio","Peso Alto"))</f>
        <v>Peso Alto</v>
      </c>
      <c r="M7821" s="7">
        <v>18.7</v>
      </c>
      <c r="N7821" s="11">
        <f>IF(Tabla134[[#This Row],[Item Weight (Nulos)]]="",VLOOKUP(Tabla134[[#This Row],[Item Identifier]],'Tabla para Nulos'!$A$3:$B$1563,2,FALSE),Tabla134[[#This Row],[Item Weight (Nulos)]])</f>
        <v>18.7</v>
      </c>
      <c r="O7821" s="11" t="str">
        <f>IF(Tabla134[[#This Row],[Item Visibility]]&lt;$U$15,"Poca visibilidad",IF(Tabla134[[#This Row],[Item Visibility]]&lt;$U$16,"Visibilidad media","Mayor visibilidad"))</f>
        <v>Visibilidad media</v>
      </c>
      <c r="P7821" s="11" t="str">
        <f>IF(Tabla134[[#This Row],[Rating]]&lt;2,"Muy Malo",IF(Tabla134[[#This Row],[Rating]]&lt;3,"Malo",IF(Tabla134[[#This Row],[Rating]]&lt;4,"Regular",IF(Tabla134[[#This Row],[Rating]]&lt;5,"Bueno","Excelente"))))</f>
        <v>Bueno</v>
      </c>
    </row>
    <row r="7822" spans="1:16" x14ac:dyDescent="0.2">
      <c r="A7822" s="7" t="s">
        <v>124</v>
      </c>
      <c r="B7822" s="7" t="s">
        <v>632</v>
      </c>
      <c r="C7822" s="7" t="s">
        <v>4</v>
      </c>
      <c r="D7822" s="8">
        <v>2014</v>
      </c>
      <c r="E7822" s="7" t="s">
        <v>529</v>
      </c>
      <c r="F7822" s="7" t="s">
        <v>2</v>
      </c>
      <c r="G7822" s="7" t="s">
        <v>528</v>
      </c>
      <c r="H7822" s="7" t="s">
        <v>7</v>
      </c>
      <c r="I7822" s="9">
        <v>5.2011500000000002E-2</v>
      </c>
      <c r="J7822" s="10">
        <v>190.38460000000001</v>
      </c>
      <c r="K7822" s="11">
        <v>4</v>
      </c>
      <c r="L7822" s="11" t="str">
        <f>IF(Tabla134[[#This Row],[Item Weight]]&lt;$U$12,"Poco Peso",IF(Tabla134[[#This Row],[Item Weight]]&lt;$U$13,"Peso Medio","Peso Alto"))</f>
        <v>Peso Alto</v>
      </c>
      <c r="M7822" s="7">
        <v>18.850000000000001</v>
      </c>
      <c r="N7822" s="11">
        <f>IF(Tabla134[[#This Row],[Item Weight (Nulos)]]="",VLOOKUP(Tabla134[[#This Row],[Item Identifier]],'Tabla para Nulos'!$A$3:$B$1563,2,FALSE),Tabla134[[#This Row],[Item Weight (Nulos)]])</f>
        <v>18.850000000000001</v>
      </c>
      <c r="O7822" s="11" t="str">
        <f>IF(Tabla134[[#This Row],[Item Visibility]]&lt;$U$15,"Poca visibilidad",IF(Tabla134[[#This Row],[Item Visibility]]&lt;$U$16,"Visibilidad media","Mayor visibilidad"))</f>
        <v>Visibilidad media</v>
      </c>
      <c r="P7822" s="11" t="str">
        <f>IF(Tabla134[[#This Row],[Rating]]&lt;2,"Muy Malo",IF(Tabla134[[#This Row],[Rating]]&lt;3,"Malo",IF(Tabla134[[#This Row],[Rating]]&lt;4,"Regular",IF(Tabla134[[#This Row],[Rating]]&lt;5,"Bueno","Excelente"))))</f>
        <v>Bueno</v>
      </c>
    </row>
    <row r="7823" spans="1:16" x14ac:dyDescent="0.2">
      <c r="A7823" s="7" t="s">
        <v>124</v>
      </c>
      <c r="B7823" s="7" t="s">
        <v>213</v>
      </c>
      <c r="C7823" s="7" t="s">
        <v>4</v>
      </c>
      <c r="D7823" s="8">
        <v>2014</v>
      </c>
      <c r="E7823" s="7" t="s">
        <v>529</v>
      </c>
      <c r="F7823" s="7" t="s">
        <v>2</v>
      </c>
      <c r="G7823" s="7" t="s">
        <v>528</v>
      </c>
      <c r="H7823" s="7" t="s">
        <v>7</v>
      </c>
      <c r="I7823" s="9">
        <v>4.7857803999999997E-2</v>
      </c>
      <c r="J7823" s="10">
        <v>45.076999999999998</v>
      </c>
      <c r="K7823" s="11">
        <v>4</v>
      </c>
      <c r="L7823" s="11" t="str">
        <f>IF(Tabla134[[#This Row],[Item Weight]]&lt;$U$12,"Poco Peso",IF(Tabla134[[#This Row],[Item Weight]]&lt;$U$13,"Peso Medio","Peso Alto"))</f>
        <v>Peso Alto</v>
      </c>
      <c r="M7823" s="7">
        <v>19.600000000000001</v>
      </c>
      <c r="N7823" s="11">
        <f>IF(Tabla134[[#This Row],[Item Weight (Nulos)]]="",VLOOKUP(Tabla134[[#This Row],[Item Identifier]],'Tabla para Nulos'!$A$3:$B$1563,2,FALSE),Tabla134[[#This Row],[Item Weight (Nulos)]])</f>
        <v>19.600000000000001</v>
      </c>
      <c r="O7823" s="11" t="str">
        <f>IF(Tabla134[[#This Row],[Item Visibility]]&lt;$U$15,"Poca visibilidad",IF(Tabla134[[#This Row],[Item Visibility]]&lt;$U$16,"Visibilidad media","Mayor visibilidad"))</f>
        <v>Visibilidad media</v>
      </c>
      <c r="P7823" s="11" t="str">
        <f>IF(Tabla134[[#This Row],[Rating]]&lt;2,"Muy Malo",IF(Tabla134[[#This Row],[Rating]]&lt;3,"Malo",IF(Tabla134[[#This Row],[Rating]]&lt;4,"Regular",IF(Tabla134[[#This Row],[Rating]]&lt;5,"Bueno","Excelente"))))</f>
        <v>Bueno</v>
      </c>
    </row>
    <row r="7824" spans="1:16" x14ac:dyDescent="0.2">
      <c r="A7824" s="7" t="s">
        <v>124</v>
      </c>
      <c r="B7824" s="7" t="s">
        <v>631</v>
      </c>
      <c r="C7824" s="7" t="s">
        <v>4</v>
      </c>
      <c r="D7824" s="8">
        <v>2014</v>
      </c>
      <c r="E7824" s="7" t="s">
        <v>529</v>
      </c>
      <c r="F7824" s="7" t="s">
        <v>2</v>
      </c>
      <c r="G7824" s="7" t="s">
        <v>528</v>
      </c>
      <c r="H7824" s="7" t="s">
        <v>7</v>
      </c>
      <c r="I7824" s="9">
        <v>1.4925407E-2</v>
      </c>
      <c r="J7824" s="10">
        <v>143.41540000000001</v>
      </c>
      <c r="K7824" s="11">
        <v>4</v>
      </c>
      <c r="L7824" s="11" t="str">
        <f>IF(Tabla134[[#This Row],[Item Weight]]&lt;$U$12,"Poco Peso",IF(Tabla134[[#This Row],[Item Weight]]&lt;$U$13,"Peso Medio","Peso Alto"))</f>
        <v>Peso Alto</v>
      </c>
      <c r="M7824" s="7">
        <v>20.100000000000001</v>
      </c>
      <c r="N7824" s="11">
        <f>IF(Tabla134[[#This Row],[Item Weight (Nulos)]]="",VLOOKUP(Tabla134[[#This Row],[Item Identifier]],'Tabla para Nulos'!$A$3:$B$1563,2,FALSE),Tabla134[[#This Row],[Item Weight (Nulos)]])</f>
        <v>20.100000000000001</v>
      </c>
      <c r="O7824" s="11" t="str">
        <f>IF(Tabla134[[#This Row],[Item Visibility]]&lt;$U$15,"Poca visibilidad",IF(Tabla134[[#This Row],[Item Visibility]]&lt;$U$16,"Visibilidad media","Mayor visibilidad"))</f>
        <v>Poca visibilidad</v>
      </c>
      <c r="P7824" s="11" t="str">
        <f>IF(Tabla134[[#This Row],[Rating]]&lt;2,"Muy Malo",IF(Tabla134[[#This Row],[Rating]]&lt;3,"Malo",IF(Tabla134[[#This Row],[Rating]]&lt;4,"Regular",IF(Tabla134[[#This Row],[Rating]]&lt;5,"Bueno","Excelente"))))</f>
        <v>Bueno</v>
      </c>
    </row>
    <row r="7825" spans="1:16" x14ac:dyDescent="0.2">
      <c r="A7825" s="7" t="s">
        <v>124</v>
      </c>
      <c r="B7825" s="7" t="s">
        <v>630</v>
      </c>
      <c r="C7825" s="7" t="s">
        <v>171</v>
      </c>
      <c r="D7825" s="8">
        <v>2014</v>
      </c>
      <c r="E7825" s="7" t="s">
        <v>529</v>
      </c>
      <c r="F7825" s="7" t="s">
        <v>2</v>
      </c>
      <c r="G7825" s="7" t="s">
        <v>528</v>
      </c>
      <c r="H7825" s="7" t="s">
        <v>7</v>
      </c>
      <c r="I7825" s="9">
        <v>2.1648305E-2</v>
      </c>
      <c r="J7825" s="10">
        <v>35.687399999999997</v>
      </c>
      <c r="K7825" s="11">
        <v>4</v>
      </c>
      <c r="L7825" s="11" t="str">
        <f>IF(Tabla134[[#This Row],[Item Weight]]&lt;$U$12,"Poco Peso",IF(Tabla134[[#This Row],[Item Weight]]&lt;$U$13,"Peso Medio","Peso Alto"))</f>
        <v>Poco Peso</v>
      </c>
      <c r="M7825" s="7">
        <v>6.6749999999999998</v>
      </c>
      <c r="N7825" s="11">
        <f>IF(Tabla134[[#This Row],[Item Weight (Nulos)]]="",VLOOKUP(Tabla134[[#This Row],[Item Identifier]],'Tabla para Nulos'!$A$3:$B$1563,2,FALSE),Tabla134[[#This Row],[Item Weight (Nulos)]])</f>
        <v>6.6749999999999998</v>
      </c>
      <c r="O7825" s="11" t="str">
        <f>IF(Tabla134[[#This Row],[Item Visibility]]&lt;$U$15,"Poca visibilidad",IF(Tabla134[[#This Row],[Item Visibility]]&lt;$U$16,"Visibilidad media","Mayor visibilidad"))</f>
        <v>Poca visibilidad</v>
      </c>
      <c r="P7825" s="11" t="str">
        <f>IF(Tabla134[[#This Row],[Rating]]&lt;2,"Muy Malo",IF(Tabla134[[#This Row],[Rating]]&lt;3,"Malo",IF(Tabla134[[#This Row],[Rating]]&lt;4,"Regular",IF(Tabla134[[#This Row],[Rating]]&lt;5,"Bueno","Excelente"))))</f>
        <v>Bueno</v>
      </c>
    </row>
    <row r="7826" spans="1:16" x14ac:dyDescent="0.2">
      <c r="A7826" s="7" t="s">
        <v>124</v>
      </c>
      <c r="B7826" s="7" t="s">
        <v>629</v>
      </c>
      <c r="C7826" s="7" t="s">
        <v>171</v>
      </c>
      <c r="D7826" s="8">
        <v>2014</v>
      </c>
      <c r="E7826" s="7" t="s">
        <v>529</v>
      </c>
      <c r="F7826" s="7" t="s">
        <v>2</v>
      </c>
      <c r="G7826" s="7" t="s">
        <v>528</v>
      </c>
      <c r="H7826" s="7" t="s">
        <v>7</v>
      </c>
      <c r="I7826" s="9">
        <v>3.1710329000000002E-2</v>
      </c>
      <c r="J7826" s="10">
        <v>263.09100000000001</v>
      </c>
      <c r="K7826" s="11">
        <v>4</v>
      </c>
      <c r="L7826" s="11" t="str">
        <f>IF(Tabla134[[#This Row],[Item Weight]]&lt;$U$12,"Poco Peso",IF(Tabla134[[#This Row],[Item Weight]]&lt;$U$13,"Peso Medio","Peso Alto"))</f>
        <v>Poco Peso</v>
      </c>
      <c r="M7826" s="7">
        <v>7.9349999999999996</v>
      </c>
      <c r="N7826" s="11">
        <f>IF(Tabla134[[#This Row],[Item Weight (Nulos)]]="",VLOOKUP(Tabla134[[#This Row],[Item Identifier]],'Tabla para Nulos'!$A$3:$B$1563,2,FALSE),Tabla134[[#This Row],[Item Weight (Nulos)]])</f>
        <v>7.9349999999999996</v>
      </c>
      <c r="O7826" s="11" t="str">
        <f>IF(Tabla134[[#This Row],[Item Visibility]]&lt;$U$15,"Poca visibilidad",IF(Tabla134[[#This Row],[Item Visibility]]&lt;$U$16,"Visibilidad media","Mayor visibilidad"))</f>
        <v>Visibilidad media</v>
      </c>
      <c r="P7826" s="11" t="str">
        <f>IF(Tabla134[[#This Row],[Rating]]&lt;2,"Muy Malo",IF(Tabla134[[#This Row],[Rating]]&lt;3,"Malo",IF(Tabla134[[#This Row],[Rating]]&lt;4,"Regular",IF(Tabla134[[#This Row],[Rating]]&lt;5,"Bueno","Excelente"))))</f>
        <v>Bueno</v>
      </c>
    </row>
    <row r="7827" spans="1:16" x14ac:dyDescent="0.2">
      <c r="A7827" s="7" t="s">
        <v>124</v>
      </c>
      <c r="B7827" s="7" t="s">
        <v>628</v>
      </c>
      <c r="C7827" s="7" t="s">
        <v>171</v>
      </c>
      <c r="D7827" s="8">
        <v>2014</v>
      </c>
      <c r="E7827" s="7" t="s">
        <v>529</v>
      </c>
      <c r="F7827" s="7" t="s">
        <v>2</v>
      </c>
      <c r="G7827" s="7" t="s">
        <v>528</v>
      </c>
      <c r="H7827" s="7" t="s">
        <v>7</v>
      </c>
      <c r="I7827" s="9">
        <v>0.110197977</v>
      </c>
      <c r="J7827" s="10">
        <v>104.2306</v>
      </c>
      <c r="K7827" s="11">
        <v>4</v>
      </c>
      <c r="L7827" s="11" t="str">
        <f>IF(Tabla134[[#This Row],[Item Weight]]&lt;$U$12,"Poco Peso",IF(Tabla134[[#This Row],[Item Weight]]&lt;$U$13,"Peso Medio","Peso Alto"))</f>
        <v>Poco Peso</v>
      </c>
      <c r="M7827" s="7">
        <v>8.2750000000000004</v>
      </c>
      <c r="N7827" s="11">
        <f>IF(Tabla134[[#This Row],[Item Weight (Nulos)]]="",VLOOKUP(Tabla134[[#This Row],[Item Identifier]],'Tabla para Nulos'!$A$3:$B$1563,2,FALSE),Tabla134[[#This Row],[Item Weight (Nulos)]])</f>
        <v>8.2750000000000004</v>
      </c>
      <c r="O7827" s="11" t="str">
        <f>IF(Tabla134[[#This Row],[Item Visibility]]&lt;$U$15,"Poca visibilidad",IF(Tabla134[[#This Row],[Item Visibility]]&lt;$U$16,"Visibilidad media","Mayor visibilidad"))</f>
        <v>Mayor visibilidad</v>
      </c>
      <c r="P7827" s="11" t="str">
        <f>IF(Tabla134[[#This Row],[Rating]]&lt;2,"Muy Malo",IF(Tabla134[[#This Row],[Rating]]&lt;3,"Malo",IF(Tabla134[[#This Row],[Rating]]&lt;4,"Regular",IF(Tabla134[[#This Row],[Rating]]&lt;5,"Bueno","Excelente"))))</f>
        <v>Bueno</v>
      </c>
    </row>
    <row r="7828" spans="1:16" x14ac:dyDescent="0.2">
      <c r="A7828" s="7" t="s">
        <v>124</v>
      </c>
      <c r="B7828" s="7" t="s">
        <v>442</v>
      </c>
      <c r="C7828" s="7" t="s">
        <v>171</v>
      </c>
      <c r="D7828" s="8">
        <v>2014</v>
      </c>
      <c r="E7828" s="7" t="s">
        <v>529</v>
      </c>
      <c r="F7828" s="7" t="s">
        <v>2</v>
      </c>
      <c r="G7828" s="7" t="s">
        <v>528</v>
      </c>
      <c r="H7828" s="7" t="s">
        <v>7</v>
      </c>
      <c r="I7828" s="9">
        <v>7.0510189000000001E-2</v>
      </c>
      <c r="J7828" s="10">
        <v>214.41919999999999</v>
      </c>
      <c r="K7828" s="11">
        <v>4</v>
      </c>
      <c r="L7828" s="11" t="str">
        <f>IF(Tabla134[[#This Row],[Item Weight]]&lt;$U$12,"Poco Peso",IF(Tabla134[[#This Row],[Item Weight]]&lt;$U$13,"Peso Medio","Peso Alto"))</f>
        <v>Poco Peso</v>
      </c>
      <c r="M7828" s="7">
        <v>8.42</v>
      </c>
      <c r="N7828" s="11">
        <f>IF(Tabla134[[#This Row],[Item Weight (Nulos)]]="",VLOOKUP(Tabla134[[#This Row],[Item Identifier]],'Tabla para Nulos'!$A$3:$B$1563,2,FALSE),Tabla134[[#This Row],[Item Weight (Nulos)]])</f>
        <v>8.42</v>
      </c>
      <c r="O7828" s="11" t="str">
        <f>IF(Tabla134[[#This Row],[Item Visibility]]&lt;$U$15,"Poca visibilidad",IF(Tabla134[[#This Row],[Item Visibility]]&lt;$U$16,"Visibilidad media","Mayor visibilidad"))</f>
        <v>Visibilidad media</v>
      </c>
      <c r="P7828" s="11" t="str">
        <f>IF(Tabla134[[#This Row],[Rating]]&lt;2,"Muy Malo",IF(Tabla134[[#This Row],[Rating]]&lt;3,"Malo",IF(Tabla134[[#This Row],[Rating]]&lt;4,"Regular",IF(Tabla134[[#This Row],[Rating]]&lt;5,"Bueno","Excelente"))))</f>
        <v>Bueno</v>
      </c>
    </row>
    <row r="7829" spans="1:16" x14ac:dyDescent="0.2">
      <c r="A7829" s="7" t="s">
        <v>124</v>
      </c>
      <c r="B7829" s="7" t="s">
        <v>441</v>
      </c>
      <c r="C7829" s="7" t="s">
        <v>171</v>
      </c>
      <c r="D7829" s="8">
        <v>2014</v>
      </c>
      <c r="E7829" s="7" t="s">
        <v>529</v>
      </c>
      <c r="F7829" s="7" t="s">
        <v>2</v>
      </c>
      <c r="G7829" s="7" t="s">
        <v>528</v>
      </c>
      <c r="H7829" s="7" t="s">
        <v>7</v>
      </c>
      <c r="I7829" s="9">
        <v>0.119436131</v>
      </c>
      <c r="J7829" s="10">
        <v>94.709400000000002</v>
      </c>
      <c r="K7829" s="11">
        <v>4</v>
      </c>
      <c r="L7829" s="11" t="str">
        <f>IF(Tabla134[[#This Row],[Item Weight]]&lt;$U$12,"Poco Peso",IF(Tabla134[[#This Row],[Item Weight]]&lt;$U$13,"Peso Medio","Peso Alto"))</f>
        <v>Poco Peso</v>
      </c>
      <c r="M7829" s="7">
        <v>8.6950000000000003</v>
      </c>
      <c r="N7829" s="11">
        <f>IF(Tabla134[[#This Row],[Item Weight (Nulos)]]="",VLOOKUP(Tabla134[[#This Row],[Item Identifier]],'Tabla para Nulos'!$A$3:$B$1563,2,FALSE),Tabla134[[#This Row],[Item Weight (Nulos)]])</f>
        <v>8.6950000000000003</v>
      </c>
      <c r="O7829" s="11" t="str">
        <f>IF(Tabla134[[#This Row],[Item Visibility]]&lt;$U$15,"Poca visibilidad",IF(Tabla134[[#This Row],[Item Visibility]]&lt;$U$16,"Visibilidad media","Mayor visibilidad"))</f>
        <v>Mayor visibilidad</v>
      </c>
      <c r="P7829" s="11" t="str">
        <f>IF(Tabla134[[#This Row],[Rating]]&lt;2,"Muy Malo",IF(Tabla134[[#This Row],[Rating]]&lt;3,"Malo",IF(Tabla134[[#This Row],[Rating]]&lt;4,"Regular",IF(Tabla134[[#This Row],[Rating]]&lt;5,"Bueno","Excelente"))))</f>
        <v>Bueno</v>
      </c>
    </row>
    <row r="7830" spans="1:16" x14ac:dyDescent="0.2">
      <c r="A7830" s="7" t="s">
        <v>124</v>
      </c>
      <c r="B7830" s="7" t="s">
        <v>627</v>
      </c>
      <c r="C7830" s="7" t="s">
        <v>171</v>
      </c>
      <c r="D7830" s="8">
        <v>2014</v>
      </c>
      <c r="E7830" s="7" t="s">
        <v>529</v>
      </c>
      <c r="F7830" s="7" t="s">
        <v>2</v>
      </c>
      <c r="G7830" s="7" t="s">
        <v>528</v>
      </c>
      <c r="H7830" s="7" t="s">
        <v>7</v>
      </c>
      <c r="I7830" s="9">
        <v>1.6006625999999999E-2</v>
      </c>
      <c r="J7830" s="10">
        <v>105.6964</v>
      </c>
      <c r="K7830" s="11">
        <v>4</v>
      </c>
      <c r="L7830" s="11" t="str">
        <f>IF(Tabla134[[#This Row],[Item Weight]]&lt;$U$12,"Poco Peso",IF(Tabla134[[#This Row],[Item Weight]]&lt;$U$13,"Peso Medio","Peso Alto"))</f>
        <v>Peso Medio</v>
      </c>
      <c r="M7830" s="7">
        <v>8.85</v>
      </c>
      <c r="N7830" s="11">
        <f>IF(Tabla134[[#This Row],[Item Weight (Nulos)]]="",VLOOKUP(Tabla134[[#This Row],[Item Identifier]],'Tabla para Nulos'!$A$3:$B$1563,2,FALSE),Tabla134[[#This Row],[Item Weight (Nulos)]])</f>
        <v>8.85</v>
      </c>
      <c r="O7830" s="11" t="str">
        <f>IF(Tabla134[[#This Row],[Item Visibility]]&lt;$U$15,"Poca visibilidad",IF(Tabla134[[#This Row],[Item Visibility]]&lt;$U$16,"Visibilidad media","Mayor visibilidad"))</f>
        <v>Poca visibilidad</v>
      </c>
      <c r="P7830" s="11" t="str">
        <f>IF(Tabla134[[#This Row],[Rating]]&lt;2,"Muy Malo",IF(Tabla134[[#This Row],[Rating]]&lt;3,"Malo",IF(Tabla134[[#This Row],[Rating]]&lt;4,"Regular",IF(Tabla134[[#This Row],[Rating]]&lt;5,"Bueno","Excelente"))))</f>
        <v>Bueno</v>
      </c>
    </row>
    <row r="7831" spans="1:16" x14ac:dyDescent="0.2">
      <c r="A7831" s="7" t="s">
        <v>124</v>
      </c>
      <c r="B7831" s="7" t="s">
        <v>626</v>
      </c>
      <c r="C7831" s="7" t="s">
        <v>171</v>
      </c>
      <c r="D7831" s="8">
        <v>2014</v>
      </c>
      <c r="E7831" s="7" t="s">
        <v>529</v>
      </c>
      <c r="F7831" s="7" t="s">
        <v>2</v>
      </c>
      <c r="G7831" s="7" t="s">
        <v>528</v>
      </c>
      <c r="H7831" s="7" t="s">
        <v>7</v>
      </c>
      <c r="I7831" s="9">
        <v>9.2937216000000003E-2</v>
      </c>
      <c r="J7831" s="10">
        <v>54.695599999999999</v>
      </c>
      <c r="K7831" s="11">
        <v>4</v>
      </c>
      <c r="L7831" s="11" t="str">
        <f>IF(Tabla134[[#This Row],[Item Weight]]&lt;$U$12,"Poco Peso",IF(Tabla134[[#This Row],[Item Weight]]&lt;$U$13,"Peso Medio","Peso Alto"))</f>
        <v>Peso Medio</v>
      </c>
      <c r="M7831" s="7">
        <v>8.9700000000000006</v>
      </c>
      <c r="N7831" s="11">
        <f>IF(Tabla134[[#This Row],[Item Weight (Nulos)]]="",VLOOKUP(Tabla134[[#This Row],[Item Identifier]],'Tabla para Nulos'!$A$3:$B$1563,2,FALSE),Tabla134[[#This Row],[Item Weight (Nulos)]])</f>
        <v>8.9700000000000006</v>
      </c>
      <c r="O7831" s="11" t="str">
        <f>IF(Tabla134[[#This Row],[Item Visibility]]&lt;$U$15,"Poca visibilidad",IF(Tabla134[[#This Row],[Item Visibility]]&lt;$U$16,"Visibilidad media","Mayor visibilidad"))</f>
        <v>Visibilidad media</v>
      </c>
      <c r="P7831" s="11" t="str">
        <f>IF(Tabla134[[#This Row],[Rating]]&lt;2,"Muy Malo",IF(Tabla134[[#This Row],[Rating]]&lt;3,"Malo",IF(Tabla134[[#This Row],[Rating]]&lt;4,"Regular",IF(Tabla134[[#This Row],[Rating]]&lt;5,"Bueno","Excelente"))))</f>
        <v>Bueno</v>
      </c>
    </row>
    <row r="7832" spans="1:16" x14ac:dyDescent="0.2">
      <c r="A7832" s="7" t="s">
        <v>124</v>
      </c>
      <c r="B7832" s="7" t="s">
        <v>625</v>
      </c>
      <c r="C7832" s="7" t="s">
        <v>171</v>
      </c>
      <c r="D7832" s="8">
        <v>2014</v>
      </c>
      <c r="E7832" s="7" t="s">
        <v>529</v>
      </c>
      <c r="F7832" s="7" t="s">
        <v>2</v>
      </c>
      <c r="G7832" s="7" t="s">
        <v>528</v>
      </c>
      <c r="H7832" s="7" t="s">
        <v>7</v>
      </c>
      <c r="I7832" s="9">
        <v>6.692529E-3</v>
      </c>
      <c r="J7832" s="10">
        <v>164.91839999999999</v>
      </c>
      <c r="K7832" s="11">
        <v>4</v>
      </c>
      <c r="L7832" s="11" t="str">
        <f>IF(Tabla134[[#This Row],[Item Weight]]&lt;$U$12,"Poco Peso",IF(Tabla134[[#This Row],[Item Weight]]&lt;$U$13,"Peso Medio","Peso Alto"))</f>
        <v>Peso Medio</v>
      </c>
      <c r="M7832" s="7">
        <v>9.6</v>
      </c>
      <c r="N7832" s="11">
        <f>IF(Tabla134[[#This Row],[Item Weight (Nulos)]]="",VLOOKUP(Tabla134[[#This Row],[Item Identifier]],'Tabla para Nulos'!$A$3:$B$1563,2,FALSE),Tabla134[[#This Row],[Item Weight (Nulos)]])</f>
        <v>9.6</v>
      </c>
      <c r="O7832" s="11" t="str">
        <f>IF(Tabla134[[#This Row],[Item Visibility]]&lt;$U$15,"Poca visibilidad",IF(Tabla134[[#This Row],[Item Visibility]]&lt;$U$16,"Visibilidad media","Mayor visibilidad"))</f>
        <v>Poca visibilidad</v>
      </c>
      <c r="P7832" s="11" t="str">
        <f>IF(Tabla134[[#This Row],[Rating]]&lt;2,"Muy Malo",IF(Tabla134[[#This Row],[Rating]]&lt;3,"Malo",IF(Tabla134[[#This Row],[Rating]]&lt;4,"Regular",IF(Tabla134[[#This Row],[Rating]]&lt;5,"Bueno","Excelente"))))</f>
        <v>Bueno</v>
      </c>
    </row>
    <row r="7833" spans="1:16" x14ac:dyDescent="0.2">
      <c r="A7833" s="7" t="s">
        <v>124</v>
      </c>
      <c r="B7833" s="7" t="s">
        <v>624</v>
      </c>
      <c r="C7833" s="7" t="s">
        <v>171</v>
      </c>
      <c r="D7833" s="8">
        <v>2014</v>
      </c>
      <c r="E7833" s="7" t="s">
        <v>529</v>
      </c>
      <c r="F7833" s="7" t="s">
        <v>2</v>
      </c>
      <c r="G7833" s="7" t="s">
        <v>528</v>
      </c>
      <c r="H7833" s="7" t="s">
        <v>7</v>
      </c>
      <c r="I7833" s="9">
        <v>6.0017128000000003E-2</v>
      </c>
      <c r="J7833" s="10">
        <v>230.86420000000001</v>
      </c>
      <c r="K7833" s="11">
        <v>4</v>
      </c>
      <c r="L7833" s="11" t="str">
        <f>IF(Tabla134[[#This Row],[Item Weight]]&lt;$U$12,"Poco Peso",IF(Tabla134[[#This Row],[Item Weight]]&lt;$U$13,"Peso Medio","Peso Alto"))</f>
        <v>Peso Medio</v>
      </c>
      <c r="M7833" s="7">
        <v>9.8949999999999996</v>
      </c>
      <c r="N7833" s="11">
        <f>IF(Tabla134[[#This Row],[Item Weight (Nulos)]]="",VLOOKUP(Tabla134[[#This Row],[Item Identifier]],'Tabla para Nulos'!$A$3:$B$1563,2,FALSE),Tabla134[[#This Row],[Item Weight (Nulos)]])</f>
        <v>9.8949999999999996</v>
      </c>
      <c r="O7833" s="11" t="str">
        <f>IF(Tabla134[[#This Row],[Item Visibility]]&lt;$U$15,"Poca visibilidad",IF(Tabla134[[#This Row],[Item Visibility]]&lt;$U$16,"Visibilidad media","Mayor visibilidad"))</f>
        <v>Visibilidad media</v>
      </c>
      <c r="P7833" s="11" t="str">
        <f>IF(Tabla134[[#This Row],[Rating]]&lt;2,"Muy Malo",IF(Tabla134[[#This Row],[Rating]]&lt;3,"Malo",IF(Tabla134[[#This Row],[Rating]]&lt;4,"Regular",IF(Tabla134[[#This Row],[Rating]]&lt;5,"Bueno","Excelente"))))</f>
        <v>Bueno</v>
      </c>
    </row>
    <row r="7834" spans="1:16" x14ac:dyDescent="0.2">
      <c r="A7834" s="7" t="s">
        <v>124</v>
      </c>
      <c r="B7834" s="7" t="s">
        <v>623</v>
      </c>
      <c r="C7834" s="7" t="s">
        <v>171</v>
      </c>
      <c r="D7834" s="8">
        <v>2014</v>
      </c>
      <c r="E7834" s="7" t="s">
        <v>529</v>
      </c>
      <c r="F7834" s="7" t="s">
        <v>2</v>
      </c>
      <c r="G7834" s="7" t="s">
        <v>528</v>
      </c>
      <c r="H7834" s="7" t="s">
        <v>7</v>
      </c>
      <c r="I7834" s="9">
        <v>2.1407511000000001E-2</v>
      </c>
      <c r="J7834" s="10">
        <v>248.17500000000001</v>
      </c>
      <c r="K7834" s="11">
        <v>4</v>
      </c>
      <c r="L7834" s="11" t="str">
        <f>IF(Tabla134[[#This Row],[Item Weight]]&lt;$U$12,"Poco Peso",IF(Tabla134[[#This Row],[Item Weight]]&lt;$U$13,"Peso Medio","Peso Alto"))</f>
        <v>Peso Medio</v>
      </c>
      <c r="M7834" s="7">
        <v>10</v>
      </c>
      <c r="N7834" s="11">
        <f>IF(Tabla134[[#This Row],[Item Weight (Nulos)]]="",VLOOKUP(Tabla134[[#This Row],[Item Identifier]],'Tabla para Nulos'!$A$3:$B$1563,2,FALSE),Tabla134[[#This Row],[Item Weight (Nulos)]])</f>
        <v>10</v>
      </c>
      <c r="O7834" s="11" t="str">
        <f>IF(Tabla134[[#This Row],[Item Visibility]]&lt;$U$15,"Poca visibilidad",IF(Tabla134[[#This Row],[Item Visibility]]&lt;$U$16,"Visibilidad media","Mayor visibilidad"))</f>
        <v>Poca visibilidad</v>
      </c>
      <c r="P7834" s="11" t="str">
        <f>IF(Tabla134[[#This Row],[Rating]]&lt;2,"Muy Malo",IF(Tabla134[[#This Row],[Rating]]&lt;3,"Malo",IF(Tabla134[[#This Row],[Rating]]&lt;4,"Regular",IF(Tabla134[[#This Row],[Rating]]&lt;5,"Bueno","Excelente"))))</f>
        <v>Bueno</v>
      </c>
    </row>
    <row r="7835" spans="1:16" x14ac:dyDescent="0.2">
      <c r="A7835" s="7" t="s">
        <v>124</v>
      </c>
      <c r="B7835" s="7" t="s">
        <v>622</v>
      </c>
      <c r="C7835" s="7" t="s">
        <v>171</v>
      </c>
      <c r="D7835" s="8">
        <v>2014</v>
      </c>
      <c r="E7835" s="7" t="s">
        <v>529</v>
      </c>
      <c r="F7835" s="7" t="s">
        <v>2</v>
      </c>
      <c r="G7835" s="7" t="s">
        <v>528</v>
      </c>
      <c r="H7835" s="7" t="s">
        <v>7</v>
      </c>
      <c r="I7835" s="9">
        <v>1.1278534999999999E-2</v>
      </c>
      <c r="J7835" s="10">
        <v>237.0248</v>
      </c>
      <c r="K7835" s="11">
        <v>4</v>
      </c>
      <c r="L7835" s="11" t="str">
        <f>IF(Tabla134[[#This Row],[Item Weight]]&lt;$U$12,"Poco Peso",IF(Tabla134[[#This Row],[Item Weight]]&lt;$U$13,"Peso Medio","Peso Alto"))</f>
        <v>Peso Medio</v>
      </c>
      <c r="M7835" s="7">
        <v>10.5</v>
      </c>
      <c r="N7835" s="11">
        <f>IF(Tabla134[[#This Row],[Item Weight (Nulos)]]="",VLOOKUP(Tabla134[[#This Row],[Item Identifier]],'Tabla para Nulos'!$A$3:$B$1563,2,FALSE),Tabla134[[#This Row],[Item Weight (Nulos)]])</f>
        <v>10.5</v>
      </c>
      <c r="O7835" s="11" t="str">
        <f>IF(Tabla134[[#This Row],[Item Visibility]]&lt;$U$15,"Poca visibilidad",IF(Tabla134[[#This Row],[Item Visibility]]&lt;$U$16,"Visibilidad media","Mayor visibilidad"))</f>
        <v>Poca visibilidad</v>
      </c>
      <c r="P7835" s="11" t="str">
        <f>IF(Tabla134[[#This Row],[Rating]]&lt;2,"Muy Malo",IF(Tabla134[[#This Row],[Rating]]&lt;3,"Malo",IF(Tabla134[[#This Row],[Rating]]&lt;4,"Regular",IF(Tabla134[[#This Row],[Rating]]&lt;5,"Bueno","Excelente"))))</f>
        <v>Bueno</v>
      </c>
    </row>
    <row r="7836" spans="1:16" x14ac:dyDescent="0.2">
      <c r="A7836" s="7" t="s">
        <v>124</v>
      </c>
      <c r="B7836" s="7" t="s">
        <v>180</v>
      </c>
      <c r="C7836" s="7" t="s">
        <v>171</v>
      </c>
      <c r="D7836" s="8">
        <v>2014</v>
      </c>
      <c r="E7836" s="7" t="s">
        <v>529</v>
      </c>
      <c r="F7836" s="7" t="s">
        <v>2</v>
      </c>
      <c r="G7836" s="7" t="s">
        <v>528</v>
      </c>
      <c r="H7836" s="7" t="s">
        <v>7</v>
      </c>
      <c r="I7836" s="9">
        <v>4.1789717999999997E-2</v>
      </c>
      <c r="J7836" s="10">
        <v>256.10140000000001</v>
      </c>
      <c r="K7836" s="11">
        <v>4</v>
      </c>
      <c r="L7836" s="11" t="str">
        <f>IF(Tabla134[[#This Row],[Item Weight]]&lt;$U$12,"Poco Peso",IF(Tabla134[[#This Row],[Item Weight]]&lt;$U$13,"Peso Medio","Peso Alto"))</f>
        <v>Peso Medio</v>
      </c>
      <c r="M7836" s="7">
        <v>13</v>
      </c>
      <c r="N7836" s="11">
        <f>IF(Tabla134[[#This Row],[Item Weight (Nulos)]]="",VLOOKUP(Tabla134[[#This Row],[Item Identifier]],'Tabla para Nulos'!$A$3:$B$1563,2,FALSE),Tabla134[[#This Row],[Item Weight (Nulos)]])</f>
        <v>13</v>
      </c>
      <c r="O7836" s="11" t="str">
        <f>IF(Tabla134[[#This Row],[Item Visibility]]&lt;$U$15,"Poca visibilidad",IF(Tabla134[[#This Row],[Item Visibility]]&lt;$U$16,"Visibilidad media","Mayor visibilidad"))</f>
        <v>Visibilidad media</v>
      </c>
      <c r="P7836" s="11" t="str">
        <f>IF(Tabla134[[#This Row],[Rating]]&lt;2,"Muy Malo",IF(Tabla134[[#This Row],[Rating]]&lt;3,"Malo",IF(Tabla134[[#This Row],[Rating]]&lt;4,"Regular",IF(Tabla134[[#This Row],[Rating]]&lt;5,"Bueno","Excelente"))))</f>
        <v>Bueno</v>
      </c>
    </row>
    <row r="7837" spans="1:16" x14ac:dyDescent="0.2">
      <c r="A7837" s="7" t="s">
        <v>124</v>
      </c>
      <c r="B7837" s="7" t="s">
        <v>176</v>
      </c>
      <c r="C7837" s="7" t="s">
        <v>171</v>
      </c>
      <c r="D7837" s="8">
        <v>2014</v>
      </c>
      <c r="E7837" s="7" t="s">
        <v>529</v>
      </c>
      <c r="F7837" s="7" t="s">
        <v>2</v>
      </c>
      <c r="G7837" s="7" t="s">
        <v>528</v>
      </c>
      <c r="H7837" s="7" t="s">
        <v>7</v>
      </c>
      <c r="I7837" s="9">
        <v>5.9275451999999999E-2</v>
      </c>
      <c r="J7837" s="10">
        <v>238.9248</v>
      </c>
      <c r="K7837" s="11">
        <v>4</v>
      </c>
      <c r="L7837" s="11" t="str">
        <f>IF(Tabla134[[#This Row],[Item Weight]]&lt;$U$12,"Poco Peso",IF(Tabla134[[#This Row],[Item Weight]]&lt;$U$13,"Peso Medio","Peso Alto"))</f>
        <v>Peso Medio</v>
      </c>
      <c r="M7837" s="7">
        <v>15.1</v>
      </c>
      <c r="N7837" s="11">
        <f>IF(Tabla134[[#This Row],[Item Weight (Nulos)]]="",VLOOKUP(Tabla134[[#This Row],[Item Identifier]],'Tabla para Nulos'!$A$3:$B$1563,2,FALSE),Tabla134[[#This Row],[Item Weight (Nulos)]])</f>
        <v>15.1</v>
      </c>
      <c r="O7837" s="11" t="str">
        <f>IF(Tabla134[[#This Row],[Item Visibility]]&lt;$U$15,"Poca visibilidad",IF(Tabla134[[#This Row],[Item Visibility]]&lt;$U$16,"Visibilidad media","Mayor visibilidad"))</f>
        <v>Visibilidad media</v>
      </c>
      <c r="P7837" s="11" t="str">
        <f>IF(Tabla134[[#This Row],[Rating]]&lt;2,"Muy Malo",IF(Tabla134[[#This Row],[Rating]]&lt;3,"Malo",IF(Tabla134[[#This Row],[Rating]]&lt;4,"Regular",IF(Tabla134[[#This Row],[Rating]]&lt;5,"Bueno","Excelente"))))</f>
        <v>Bueno</v>
      </c>
    </row>
    <row r="7838" spans="1:16" x14ac:dyDescent="0.2">
      <c r="A7838" s="7" t="s">
        <v>124</v>
      </c>
      <c r="B7838" s="7" t="s">
        <v>196</v>
      </c>
      <c r="C7838" s="7" t="s">
        <v>171</v>
      </c>
      <c r="D7838" s="8">
        <v>2014</v>
      </c>
      <c r="E7838" s="7" t="s">
        <v>529</v>
      </c>
      <c r="F7838" s="7" t="s">
        <v>2</v>
      </c>
      <c r="G7838" s="7" t="s">
        <v>528</v>
      </c>
      <c r="H7838" s="7" t="s">
        <v>7</v>
      </c>
      <c r="I7838" s="9">
        <v>7.2608646999999998E-2</v>
      </c>
      <c r="J7838" s="10">
        <v>228.36680000000001</v>
      </c>
      <c r="K7838" s="11">
        <v>4</v>
      </c>
      <c r="L7838" s="11" t="str">
        <f>IF(Tabla134[[#This Row],[Item Weight]]&lt;$U$12,"Poco Peso",IF(Tabla134[[#This Row],[Item Weight]]&lt;$U$13,"Peso Medio","Peso Alto"))</f>
        <v>Peso Medio</v>
      </c>
      <c r="M7838" s="7">
        <v>16</v>
      </c>
      <c r="N7838" s="11">
        <f>IF(Tabla134[[#This Row],[Item Weight (Nulos)]]="",VLOOKUP(Tabla134[[#This Row],[Item Identifier]],'Tabla para Nulos'!$A$3:$B$1563,2,FALSE),Tabla134[[#This Row],[Item Weight (Nulos)]])</f>
        <v>16</v>
      </c>
      <c r="O7838" s="11" t="str">
        <f>IF(Tabla134[[#This Row],[Item Visibility]]&lt;$U$15,"Poca visibilidad",IF(Tabla134[[#This Row],[Item Visibility]]&lt;$U$16,"Visibilidad media","Mayor visibilidad"))</f>
        <v>Visibilidad media</v>
      </c>
      <c r="P7838" s="11" t="str">
        <f>IF(Tabla134[[#This Row],[Rating]]&lt;2,"Muy Malo",IF(Tabla134[[#This Row],[Rating]]&lt;3,"Malo",IF(Tabla134[[#This Row],[Rating]]&lt;4,"Regular",IF(Tabla134[[#This Row],[Rating]]&lt;5,"Bueno","Excelente"))))</f>
        <v>Bueno</v>
      </c>
    </row>
    <row r="7839" spans="1:16" x14ac:dyDescent="0.2">
      <c r="A7839" s="7" t="s">
        <v>124</v>
      </c>
      <c r="B7839" s="7" t="s">
        <v>621</v>
      </c>
      <c r="C7839" s="7" t="s">
        <v>171</v>
      </c>
      <c r="D7839" s="8">
        <v>2014</v>
      </c>
      <c r="E7839" s="7" t="s">
        <v>529</v>
      </c>
      <c r="F7839" s="7" t="s">
        <v>2</v>
      </c>
      <c r="G7839" s="7" t="s">
        <v>528</v>
      </c>
      <c r="H7839" s="7" t="s">
        <v>7</v>
      </c>
      <c r="I7839" s="9">
        <v>3.9113586999999998E-2</v>
      </c>
      <c r="J7839" s="10">
        <v>116.0176</v>
      </c>
      <c r="K7839" s="11">
        <v>4</v>
      </c>
      <c r="L7839" s="11" t="str">
        <f>IF(Tabla134[[#This Row],[Item Weight]]&lt;$U$12,"Poco Peso",IF(Tabla134[[#This Row],[Item Weight]]&lt;$U$13,"Peso Medio","Peso Alto"))</f>
        <v>Peso Medio</v>
      </c>
      <c r="M7839" s="7">
        <v>16.25</v>
      </c>
      <c r="N7839" s="11">
        <f>IF(Tabla134[[#This Row],[Item Weight (Nulos)]]="",VLOOKUP(Tabla134[[#This Row],[Item Identifier]],'Tabla para Nulos'!$A$3:$B$1563,2,FALSE),Tabla134[[#This Row],[Item Weight (Nulos)]])</f>
        <v>16.25</v>
      </c>
      <c r="O7839" s="11" t="str">
        <f>IF(Tabla134[[#This Row],[Item Visibility]]&lt;$U$15,"Poca visibilidad",IF(Tabla134[[#This Row],[Item Visibility]]&lt;$U$16,"Visibilidad media","Mayor visibilidad"))</f>
        <v>Visibilidad media</v>
      </c>
      <c r="P7839" s="11" t="str">
        <f>IF(Tabla134[[#This Row],[Rating]]&lt;2,"Muy Malo",IF(Tabla134[[#This Row],[Rating]]&lt;3,"Malo",IF(Tabla134[[#This Row],[Rating]]&lt;4,"Regular",IF(Tabla134[[#This Row],[Rating]]&lt;5,"Bueno","Excelente"))))</f>
        <v>Bueno</v>
      </c>
    </row>
    <row r="7840" spans="1:16" x14ac:dyDescent="0.2">
      <c r="A7840" s="7" t="s">
        <v>124</v>
      </c>
      <c r="B7840" s="7" t="s">
        <v>620</v>
      </c>
      <c r="C7840" s="7" t="s">
        <v>171</v>
      </c>
      <c r="D7840" s="8">
        <v>2014</v>
      </c>
      <c r="E7840" s="7" t="s">
        <v>529</v>
      </c>
      <c r="F7840" s="7" t="s">
        <v>2</v>
      </c>
      <c r="G7840" s="7" t="s">
        <v>528</v>
      </c>
      <c r="H7840" s="7" t="s">
        <v>7</v>
      </c>
      <c r="I7840" s="9">
        <v>2.7556246999999999E-2</v>
      </c>
      <c r="J7840" s="10">
        <v>176.6344</v>
      </c>
      <c r="K7840" s="11">
        <v>4</v>
      </c>
      <c r="L7840" s="11" t="str">
        <f>IF(Tabla134[[#This Row],[Item Weight]]&lt;$U$12,"Poco Peso",IF(Tabla134[[#This Row],[Item Weight]]&lt;$U$13,"Peso Medio","Peso Alto"))</f>
        <v>Peso Medio</v>
      </c>
      <c r="M7840" s="7">
        <v>16.600000000000001</v>
      </c>
      <c r="N7840" s="11">
        <f>IF(Tabla134[[#This Row],[Item Weight (Nulos)]]="",VLOOKUP(Tabla134[[#This Row],[Item Identifier]],'Tabla para Nulos'!$A$3:$B$1563,2,FALSE),Tabla134[[#This Row],[Item Weight (Nulos)]])</f>
        <v>16.600000000000001</v>
      </c>
      <c r="O7840" s="11" t="str">
        <f>IF(Tabla134[[#This Row],[Item Visibility]]&lt;$U$15,"Poca visibilidad",IF(Tabla134[[#This Row],[Item Visibility]]&lt;$U$16,"Visibilidad media","Mayor visibilidad"))</f>
        <v>Visibilidad media</v>
      </c>
      <c r="P7840" s="11" t="str">
        <f>IF(Tabla134[[#This Row],[Rating]]&lt;2,"Muy Malo",IF(Tabla134[[#This Row],[Rating]]&lt;3,"Malo",IF(Tabla134[[#This Row],[Rating]]&lt;4,"Regular",IF(Tabla134[[#This Row],[Rating]]&lt;5,"Bueno","Excelente"))))</f>
        <v>Bueno</v>
      </c>
    </row>
    <row r="7841" spans="1:16" x14ac:dyDescent="0.2">
      <c r="A7841" s="7" t="s">
        <v>124</v>
      </c>
      <c r="B7841" s="7" t="s">
        <v>186</v>
      </c>
      <c r="C7841" s="7" t="s">
        <v>171</v>
      </c>
      <c r="D7841" s="8">
        <v>2014</v>
      </c>
      <c r="E7841" s="7" t="s">
        <v>529</v>
      </c>
      <c r="F7841" s="7" t="s">
        <v>2</v>
      </c>
      <c r="G7841" s="7" t="s">
        <v>528</v>
      </c>
      <c r="H7841" s="7" t="s">
        <v>7</v>
      </c>
      <c r="I7841" s="9">
        <v>1.2643035E-2</v>
      </c>
      <c r="J7841" s="10">
        <v>119.84139999999999</v>
      </c>
      <c r="K7841" s="11">
        <v>4</v>
      </c>
      <c r="L7841" s="11" t="str">
        <f>IF(Tabla134[[#This Row],[Item Weight]]&lt;$U$12,"Poco Peso",IF(Tabla134[[#This Row],[Item Weight]]&lt;$U$13,"Peso Medio","Peso Alto"))</f>
        <v>Peso Alto</v>
      </c>
      <c r="M7841" s="7">
        <v>18.600000000000001</v>
      </c>
      <c r="N7841" s="11">
        <f>IF(Tabla134[[#This Row],[Item Weight (Nulos)]]="",VLOOKUP(Tabla134[[#This Row],[Item Identifier]],'Tabla para Nulos'!$A$3:$B$1563,2,FALSE),Tabla134[[#This Row],[Item Weight (Nulos)]])</f>
        <v>18.600000000000001</v>
      </c>
      <c r="O7841" s="11" t="str">
        <f>IF(Tabla134[[#This Row],[Item Visibility]]&lt;$U$15,"Poca visibilidad",IF(Tabla134[[#This Row],[Item Visibility]]&lt;$U$16,"Visibilidad media","Mayor visibilidad"))</f>
        <v>Poca visibilidad</v>
      </c>
      <c r="P7841" s="11" t="str">
        <f>IF(Tabla134[[#This Row],[Rating]]&lt;2,"Muy Malo",IF(Tabla134[[#This Row],[Rating]]&lt;3,"Malo",IF(Tabla134[[#This Row],[Rating]]&lt;4,"Regular",IF(Tabla134[[#This Row],[Rating]]&lt;5,"Bueno","Excelente"))))</f>
        <v>Bueno</v>
      </c>
    </row>
    <row r="7842" spans="1:16" x14ac:dyDescent="0.2">
      <c r="A7842" s="7" t="s">
        <v>124</v>
      </c>
      <c r="B7842" s="7" t="s">
        <v>619</v>
      </c>
      <c r="C7842" s="7" t="s">
        <v>171</v>
      </c>
      <c r="D7842" s="8">
        <v>2014</v>
      </c>
      <c r="E7842" s="7" t="s">
        <v>529</v>
      </c>
      <c r="F7842" s="7" t="s">
        <v>2</v>
      </c>
      <c r="G7842" s="7" t="s">
        <v>528</v>
      </c>
      <c r="H7842" s="7" t="s">
        <v>7</v>
      </c>
      <c r="I7842" s="9">
        <v>1.035692E-2</v>
      </c>
      <c r="J7842" s="10">
        <v>208.3954</v>
      </c>
      <c r="K7842" s="11">
        <v>4</v>
      </c>
      <c r="L7842" s="11" t="str">
        <f>IF(Tabla134[[#This Row],[Item Weight]]&lt;$U$12,"Poco Peso",IF(Tabla134[[#This Row],[Item Weight]]&lt;$U$13,"Peso Medio","Peso Alto"))</f>
        <v>Peso Alto</v>
      </c>
      <c r="M7842" s="7">
        <v>18.75</v>
      </c>
      <c r="N7842" s="11">
        <f>IF(Tabla134[[#This Row],[Item Weight (Nulos)]]="",VLOOKUP(Tabla134[[#This Row],[Item Identifier]],'Tabla para Nulos'!$A$3:$B$1563,2,FALSE),Tabla134[[#This Row],[Item Weight (Nulos)]])</f>
        <v>18.75</v>
      </c>
      <c r="O7842" s="11" t="str">
        <f>IF(Tabla134[[#This Row],[Item Visibility]]&lt;$U$15,"Poca visibilidad",IF(Tabla134[[#This Row],[Item Visibility]]&lt;$U$16,"Visibilidad media","Mayor visibilidad"))</f>
        <v>Poca visibilidad</v>
      </c>
      <c r="P7842" s="11" t="str">
        <f>IF(Tabla134[[#This Row],[Rating]]&lt;2,"Muy Malo",IF(Tabla134[[#This Row],[Rating]]&lt;3,"Malo",IF(Tabla134[[#This Row],[Rating]]&lt;4,"Regular",IF(Tabla134[[#This Row],[Rating]]&lt;5,"Bueno","Excelente"))))</f>
        <v>Bueno</v>
      </c>
    </row>
    <row r="7843" spans="1:16" x14ac:dyDescent="0.2">
      <c r="A7843" s="7" t="s">
        <v>124</v>
      </c>
      <c r="B7843" s="7" t="s">
        <v>618</v>
      </c>
      <c r="C7843" s="7" t="s">
        <v>171</v>
      </c>
      <c r="D7843" s="8">
        <v>2014</v>
      </c>
      <c r="E7843" s="7" t="s">
        <v>529</v>
      </c>
      <c r="F7843" s="7" t="s">
        <v>2</v>
      </c>
      <c r="G7843" s="7" t="s">
        <v>528</v>
      </c>
      <c r="H7843" s="7" t="s">
        <v>7</v>
      </c>
      <c r="I7843" s="9">
        <v>0.12922610400000001</v>
      </c>
      <c r="J7843" s="10">
        <v>190.5872</v>
      </c>
      <c r="K7843" s="11">
        <v>4</v>
      </c>
      <c r="L7843" s="11" t="str">
        <f>IF(Tabla134[[#This Row],[Item Weight]]&lt;$U$12,"Poco Peso",IF(Tabla134[[#This Row],[Item Weight]]&lt;$U$13,"Peso Medio","Peso Alto"))</f>
        <v>Peso Alto</v>
      </c>
      <c r="M7843" s="7">
        <v>19</v>
      </c>
      <c r="N7843" s="11">
        <f>IF(Tabla134[[#This Row],[Item Weight (Nulos)]]="",VLOOKUP(Tabla134[[#This Row],[Item Identifier]],'Tabla para Nulos'!$A$3:$B$1563,2,FALSE),Tabla134[[#This Row],[Item Weight (Nulos)]])</f>
        <v>19</v>
      </c>
      <c r="O7843" s="11" t="str">
        <f>IF(Tabla134[[#This Row],[Item Visibility]]&lt;$U$15,"Poca visibilidad",IF(Tabla134[[#This Row],[Item Visibility]]&lt;$U$16,"Visibilidad media","Mayor visibilidad"))</f>
        <v>Mayor visibilidad</v>
      </c>
      <c r="P7843" s="11" t="str">
        <f>IF(Tabla134[[#This Row],[Rating]]&lt;2,"Muy Malo",IF(Tabla134[[#This Row],[Rating]]&lt;3,"Malo",IF(Tabla134[[#This Row],[Rating]]&lt;4,"Regular",IF(Tabla134[[#This Row],[Rating]]&lt;5,"Bueno","Excelente"))))</f>
        <v>Bueno</v>
      </c>
    </row>
    <row r="7844" spans="1:16" x14ac:dyDescent="0.2">
      <c r="A7844" s="7" t="s">
        <v>124</v>
      </c>
      <c r="B7844" s="7" t="s">
        <v>617</v>
      </c>
      <c r="C7844" s="7" t="s">
        <v>171</v>
      </c>
      <c r="D7844" s="8">
        <v>2014</v>
      </c>
      <c r="E7844" s="7" t="s">
        <v>529</v>
      </c>
      <c r="F7844" s="7" t="s">
        <v>2</v>
      </c>
      <c r="G7844" s="7" t="s">
        <v>528</v>
      </c>
      <c r="H7844" s="7" t="s">
        <v>7</v>
      </c>
      <c r="I7844" s="9">
        <v>2.6826919000000001E-2</v>
      </c>
      <c r="J7844" s="10">
        <v>98.772599999999997</v>
      </c>
      <c r="K7844" s="11">
        <v>4</v>
      </c>
      <c r="L7844" s="11" t="str">
        <f>IF(Tabla134[[#This Row],[Item Weight]]&lt;$U$12,"Poco Peso",IF(Tabla134[[#This Row],[Item Weight]]&lt;$U$13,"Peso Medio","Peso Alto"))</f>
        <v>Peso Alto</v>
      </c>
      <c r="M7844" s="7">
        <v>19.7</v>
      </c>
      <c r="N7844" s="11">
        <f>IF(Tabla134[[#This Row],[Item Weight (Nulos)]]="",VLOOKUP(Tabla134[[#This Row],[Item Identifier]],'Tabla para Nulos'!$A$3:$B$1563,2,FALSE),Tabla134[[#This Row],[Item Weight (Nulos)]])</f>
        <v>19.7</v>
      </c>
      <c r="O7844" s="11" t="str">
        <f>IF(Tabla134[[#This Row],[Item Visibility]]&lt;$U$15,"Poca visibilidad",IF(Tabla134[[#This Row],[Item Visibility]]&lt;$U$16,"Visibilidad media","Mayor visibilidad"))</f>
        <v>Poca visibilidad</v>
      </c>
      <c r="P7844" s="11" t="str">
        <f>IF(Tabla134[[#This Row],[Rating]]&lt;2,"Muy Malo",IF(Tabla134[[#This Row],[Rating]]&lt;3,"Malo",IF(Tabla134[[#This Row],[Rating]]&lt;4,"Regular",IF(Tabla134[[#This Row],[Rating]]&lt;5,"Bueno","Excelente"))))</f>
        <v>Bueno</v>
      </c>
    </row>
    <row r="7845" spans="1:16" x14ac:dyDescent="0.2">
      <c r="A7845" s="7" t="s">
        <v>124</v>
      </c>
      <c r="B7845" s="7" t="s">
        <v>616</v>
      </c>
      <c r="C7845" s="7" t="s">
        <v>171</v>
      </c>
      <c r="D7845" s="8">
        <v>2014</v>
      </c>
      <c r="E7845" s="7" t="s">
        <v>529</v>
      </c>
      <c r="F7845" s="7" t="s">
        <v>2</v>
      </c>
      <c r="G7845" s="7" t="s">
        <v>528</v>
      </c>
      <c r="H7845" s="7" t="s">
        <v>7</v>
      </c>
      <c r="I7845" s="9">
        <v>0.112227747</v>
      </c>
      <c r="J7845" s="10">
        <v>123.5046</v>
      </c>
      <c r="K7845" s="11">
        <v>4</v>
      </c>
      <c r="L7845" s="11" t="str">
        <f>IF(Tabla134[[#This Row],[Item Weight]]&lt;$U$12,"Poco Peso",IF(Tabla134[[#This Row],[Item Weight]]&lt;$U$13,"Peso Medio","Peso Alto"))</f>
        <v>Peso Alto</v>
      </c>
      <c r="M7845" s="7">
        <v>20.2</v>
      </c>
      <c r="N7845" s="11">
        <f>IF(Tabla134[[#This Row],[Item Weight (Nulos)]]="",VLOOKUP(Tabla134[[#This Row],[Item Identifier]],'Tabla para Nulos'!$A$3:$B$1563,2,FALSE),Tabla134[[#This Row],[Item Weight (Nulos)]])</f>
        <v>20.2</v>
      </c>
      <c r="O7845" s="11" t="str">
        <f>IF(Tabla134[[#This Row],[Item Visibility]]&lt;$U$15,"Poca visibilidad",IF(Tabla134[[#This Row],[Item Visibility]]&lt;$U$16,"Visibilidad media","Mayor visibilidad"))</f>
        <v>Mayor visibilidad</v>
      </c>
      <c r="P7845" s="11" t="str">
        <f>IF(Tabla134[[#This Row],[Rating]]&lt;2,"Muy Malo",IF(Tabla134[[#This Row],[Rating]]&lt;3,"Malo",IF(Tabla134[[#This Row],[Rating]]&lt;4,"Regular",IF(Tabla134[[#This Row],[Rating]]&lt;5,"Bueno","Excelente"))))</f>
        <v>Bueno</v>
      </c>
    </row>
    <row r="7846" spans="1:16" x14ac:dyDescent="0.2">
      <c r="A7846" s="7" t="s">
        <v>124</v>
      </c>
      <c r="B7846" s="7" t="s">
        <v>615</v>
      </c>
      <c r="C7846" s="7" t="s">
        <v>171</v>
      </c>
      <c r="D7846" s="8">
        <v>2014</v>
      </c>
      <c r="E7846" s="7" t="s">
        <v>529</v>
      </c>
      <c r="F7846" s="7" t="s">
        <v>2</v>
      </c>
      <c r="G7846" s="7" t="s">
        <v>528</v>
      </c>
      <c r="H7846" s="7" t="s">
        <v>7</v>
      </c>
      <c r="I7846" s="9">
        <v>7.4177667000000003E-2</v>
      </c>
      <c r="J7846" s="10">
        <v>93.246200000000002</v>
      </c>
      <c r="K7846" s="11">
        <v>4</v>
      </c>
      <c r="L7846" s="11" t="str">
        <f>IF(Tabla134[[#This Row],[Item Weight]]&lt;$U$12,"Poco Peso",IF(Tabla134[[#This Row],[Item Weight]]&lt;$U$13,"Peso Medio","Peso Alto"))</f>
        <v>Peso Alto</v>
      </c>
      <c r="M7846" s="7">
        <v>20.2</v>
      </c>
      <c r="N7846" s="11">
        <f>IF(Tabla134[[#This Row],[Item Weight (Nulos)]]="",VLOOKUP(Tabla134[[#This Row],[Item Identifier]],'Tabla para Nulos'!$A$3:$B$1563,2,FALSE),Tabla134[[#This Row],[Item Weight (Nulos)]])</f>
        <v>20.2</v>
      </c>
      <c r="O7846" s="11" t="str">
        <f>IF(Tabla134[[#This Row],[Item Visibility]]&lt;$U$15,"Poca visibilidad",IF(Tabla134[[#This Row],[Item Visibility]]&lt;$U$16,"Visibilidad media","Mayor visibilidad"))</f>
        <v>Visibilidad media</v>
      </c>
      <c r="P7846" s="11" t="str">
        <f>IF(Tabla134[[#This Row],[Rating]]&lt;2,"Muy Malo",IF(Tabla134[[#This Row],[Rating]]&lt;3,"Malo",IF(Tabla134[[#This Row],[Rating]]&lt;4,"Regular",IF(Tabla134[[#This Row],[Rating]]&lt;5,"Bueno","Excelente"))))</f>
        <v>Bueno</v>
      </c>
    </row>
    <row r="7847" spans="1:16" x14ac:dyDescent="0.2">
      <c r="A7847" s="7" t="s">
        <v>124</v>
      </c>
      <c r="B7847" s="7" t="s">
        <v>427</v>
      </c>
      <c r="C7847" s="7" t="s">
        <v>171</v>
      </c>
      <c r="D7847" s="8">
        <v>2014</v>
      </c>
      <c r="E7847" s="7" t="s">
        <v>529</v>
      </c>
      <c r="F7847" s="7" t="s">
        <v>2</v>
      </c>
      <c r="G7847" s="7" t="s">
        <v>528</v>
      </c>
      <c r="H7847" s="7" t="s">
        <v>7</v>
      </c>
      <c r="I7847" s="9">
        <v>5.8886477E-2</v>
      </c>
      <c r="J7847" s="10">
        <v>245.54599999999999</v>
      </c>
      <c r="K7847" s="11">
        <v>4</v>
      </c>
      <c r="L7847" s="11" t="str">
        <f>IF(Tabla134[[#This Row],[Item Weight]]&lt;$U$12,"Poco Peso",IF(Tabla134[[#This Row],[Item Weight]]&lt;$U$13,"Peso Medio","Peso Alto"))</f>
        <v>Peso Alto</v>
      </c>
      <c r="M7847" s="7">
        <v>20.25</v>
      </c>
      <c r="N7847" s="11">
        <f>IF(Tabla134[[#This Row],[Item Weight (Nulos)]]="",VLOOKUP(Tabla134[[#This Row],[Item Identifier]],'Tabla para Nulos'!$A$3:$B$1563,2,FALSE),Tabla134[[#This Row],[Item Weight (Nulos)]])</f>
        <v>20.25</v>
      </c>
      <c r="O7847" s="11" t="str">
        <f>IF(Tabla134[[#This Row],[Item Visibility]]&lt;$U$15,"Poca visibilidad",IF(Tabla134[[#This Row],[Item Visibility]]&lt;$U$16,"Visibilidad media","Mayor visibilidad"))</f>
        <v>Visibilidad media</v>
      </c>
      <c r="P7847" s="11" t="str">
        <f>IF(Tabla134[[#This Row],[Rating]]&lt;2,"Muy Malo",IF(Tabla134[[#This Row],[Rating]]&lt;3,"Malo",IF(Tabla134[[#This Row],[Rating]]&lt;4,"Regular",IF(Tabla134[[#This Row],[Rating]]&lt;5,"Bueno","Excelente"))))</f>
        <v>Bueno</v>
      </c>
    </row>
    <row r="7848" spans="1:16" x14ac:dyDescent="0.2">
      <c r="A7848" s="7" t="s">
        <v>124</v>
      </c>
      <c r="B7848" s="7" t="s">
        <v>614</v>
      </c>
      <c r="C7848" s="7" t="s">
        <v>171</v>
      </c>
      <c r="D7848" s="8">
        <v>2014</v>
      </c>
      <c r="E7848" s="7" t="s">
        <v>529</v>
      </c>
      <c r="F7848" s="7" t="s">
        <v>2</v>
      </c>
      <c r="G7848" s="7" t="s">
        <v>528</v>
      </c>
      <c r="H7848" s="7" t="s">
        <v>7</v>
      </c>
      <c r="I7848" s="9">
        <v>0</v>
      </c>
      <c r="J7848" s="10">
        <v>145.64179999999999</v>
      </c>
      <c r="K7848" s="11">
        <v>4</v>
      </c>
      <c r="L7848" s="11" t="str">
        <f>IF(Tabla134[[#This Row],[Item Weight]]&lt;$U$12,"Poco Peso",IF(Tabla134[[#This Row],[Item Weight]]&lt;$U$13,"Peso Medio","Peso Alto"))</f>
        <v>Peso Alto</v>
      </c>
      <c r="M7848" s="7">
        <v>20.25</v>
      </c>
      <c r="N7848" s="11">
        <f>IF(Tabla134[[#This Row],[Item Weight (Nulos)]]="",VLOOKUP(Tabla134[[#This Row],[Item Identifier]],'Tabla para Nulos'!$A$3:$B$1563,2,FALSE),Tabla134[[#This Row],[Item Weight (Nulos)]])</f>
        <v>20.25</v>
      </c>
      <c r="O7848" s="11" t="str">
        <f>IF(Tabla134[[#This Row],[Item Visibility]]&lt;$U$15,"Poca visibilidad",IF(Tabla134[[#This Row],[Item Visibility]]&lt;$U$16,"Visibilidad media","Mayor visibilidad"))</f>
        <v>Poca visibilidad</v>
      </c>
      <c r="P7848" s="11" t="str">
        <f>IF(Tabla134[[#This Row],[Rating]]&lt;2,"Muy Malo",IF(Tabla134[[#This Row],[Rating]]&lt;3,"Malo",IF(Tabla134[[#This Row],[Rating]]&lt;4,"Regular",IF(Tabla134[[#This Row],[Rating]]&lt;5,"Bueno","Excelente"))))</f>
        <v>Bueno</v>
      </c>
    </row>
    <row r="7849" spans="1:16" x14ac:dyDescent="0.2">
      <c r="A7849" s="7" t="s">
        <v>124</v>
      </c>
      <c r="B7849" s="7" t="s">
        <v>613</v>
      </c>
      <c r="C7849" s="7" t="s">
        <v>171</v>
      </c>
      <c r="D7849" s="8">
        <v>2014</v>
      </c>
      <c r="E7849" s="7" t="s">
        <v>529</v>
      </c>
      <c r="F7849" s="7" t="s">
        <v>2</v>
      </c>
      <c r="G7849" s="7" t="s">
        <v>528</v>
      </c>
      <c r="H7849" s="7" t="s">
        <v>7</v>
      </c>
      <c r="I7849" s="9">
        <v>2.5931659999999999E-2</v>
      </c>
      <c r="J7849" s="10">
        <v>182.5976</v>
      </c>
      <c r="K7849" s="11">
        <v>4</v>
      </c>
      <c r="L7849" s="11" t="str">
        <f>IF(Tabla134[[#This Row],[Item Weight]]&lt;$U$12,"Poco Peso",IF(Tabla134[[#This Row],[Item Weight]]&lt;$U$13,"Peso Medio","Peso Alto"))</f>
        <v>Peso Alto</v>
      </c>
      <c r="M7849" s="7">
        <v>20.25</v>
      </c>
      <c r="N7849" s="11">
        <f>IF(Tabla134[[#This Row],[Item Weight (Nulos)]]="",VLOOKUP(Tabla134[[#This Row],[Item Identifier]],'Tabla para Nulos'!$A$3:$B$1563,2,FALSE),Tabla134[[#This Row],[Item Weight (Nulos)]])</f>
        <v>20.25</v>
      </c>
      <c r="O7849" s="11" t="str">
        <f>IF(Tabla134[[#This Row],[Item Visibility]]&lt;$U$15,"Poca visibilidad",IF(Tabla134[[#This Row],[Item Visibility]]&lt;$U$16,"Visibilidad media","Mayor visibilidad"))</f>
        <v>Poca visibilidad</v>
      </c>
      <c r="P7849" s="11" t="str">
        <f>IF(Tabla134[[#This Row],[Rating]]&lt;2,"Muy Malo",IF(Tabla134[[#This Row],[Rating]]&lt;3,"Malo",IF(Tabla134[[#This Row],[Rating]]&lt;4,"Regular",IF(Tabla134[[#This Row],[Rating]]&lt;5,"Bueno","Excelente"))))</f>
        <v>Bueno</v>
      </c>
    </row>
    <row r="7850" spans="1:16" x14ac:dyDescent="0.2">
      <c r="A7850" s="7" t="s">
        <v>124</v>
      </c>
      <c r="B7850" s="7" t="s">
        <v>612</v>
      </c>
      <c r="C7850" s="7" t="s">
        <v>171</v>
      </c>
      <c r="D7850" s="8">
        <v>2014</v>
      </c>
      <c r="E7850" s="7" t="s">
        <v>529</v>
      </c>
      <c r="F7850" s="7" t="s">
        <v>2</v>
      </c>
      <c r="G7850" s="7" t="s">
        <v>528</v>
      </c>
      <c r="H7850" s="7" t="s">
        <v>7</v>
      </c>
      <c r="I7850" s="9">
        <v>3.9235526999999999E-2</v>
      </c>
      <c r="J7850" s="10">
        <v>127.26779999999999</v>
      </c>
      <c r="K7850" s="11">
        <v>4</v>
      </c>
      <c r="L7850" s="11" t="str">
        <f>IF(Tabla134[[#This Row],[Item Weight]]&lt;$U$12,"Poco Peso",IF(Tabla134[[#This Row],[Item Weight]]&lt;$U$13,"Peso Medio","Peso Alto"))</f>
        <v>Peso Alto</v>
      </c>
      <c r="M7850" s="7">
        <v>20.350000000000001</v>
      </c>
      <c r="N7850" s="11">
        <f>IF(Tabla134[[#This Row],[Item Weight (Nulos)]]="",VLOOKUP(Tabla134[[#This Row],[Item Identifier]],'Tabla para Nulos'!$A$3:$B$1563,2,FALSE),Tabla134[[#This Row],[Item Weight (Nulos)]])</f>
        <v>20.350000000000001</v>
      </c>
      <c r="O7850" s="11" t="str">
        <f>IF(Tabla134[[#This Row],[Item Visibility]]&lt;$U$15,"Poca visibilidad",IF(Tabla134[[#This Row],[Item Visibility]]&lt;$U$16,"Visibilidad media","Mayor visibilidad"))</f>
        <v>Visibilidad media</v>
      </c>
      <c r="P7850" s="11" t="str">
        <f>IF(Tabla134[[#This Row],[Rating]]&lt;2,"Muy Malo",IF(Tabla134[[#This Row],[Rating]]&lt;3,"Malo",IF(Tabla134[[#This Row],[Rating]]&lt;4,"Regular",IF(Tabla134[[#This Row],[Rating]]&lt;5,"Bueno","Excelente"))))</f>
        <v>Bueno</v>
      </c>
    </row>
    <row r="7851" spans="1:16" x14ac:dyDescent="0.2">
      <c r="A7851" s="7" t="s">
        <v>124</v>
      </c>
      <c r="B7851" s="7" t="s">
        <v>425</v>
      </c>
      <c r="C7851" s="7" t="s">
        <v>171</v>
      </c>
      <c r="D7851" s="8">
        <v>2014</v>
      </c>
      <c r="E7851" s="7" t="s">
        <v>529</v>
      </c>
      <c r="F7851" s="7" t="s">
        <v>2</v>
      </c>
      <c r="G7851" s="7" t="s">
        <v>528</v>
      </c>
      <c r="H7851" s="7" t="s">
        <v>7</v>
      </c>
      <c r="I7851" s="9">
        <v>2.6877471E-2</v>
      </c>
      <c r="J7851" s="10">
        <v>74.635400000000004</v>
      </c>
      <c r="K7851" s="11">
        <v>4</v>
      </c>
      <c r="L7851" s="11" t="str">
        <f>IF(Tabla134[[#This Row],[Item Weight]]&lt;$U$12,"Poco Peso",IF(Tabla134[[#This Row],[Item Weight]]&lt;$U$13,"Peso Medio","Peso Alto"))</f>
        <v>Peso Alto</v>
      </c>
      <c r="M7851" s="7">
        <v>20.7</v>
      </c>
      <c r="N7851" s="11">
        <f>IF(Tabla134[[#This Row],[Item Weight (Nulos)]]="",VLOOKUP(Tabla134[[#This Row],[Item Identifier]],'Tabla para Nulos'!$A$3:$B$1563,2,FALSE),Tabla134[[#This Row],[Item Weight (Nulos)]])</f>
        <v>20.7</v>
      </c>
      <c r="O7851" s="11" t="str">
        <f>IF(Tabla134[[#This Row],[Item Visibility]]&lt;$U$15,"Poca visibilidad",IF(Tabla134[[#This Row],[Item Visibility]]&lt;$U$16,"Visibilidad media","Mayor visibilidad"))</f>
        <v>Poca visibilidad</v>
      </c>
      <c r="P7851" s="11" t="str">
        <f>IF(Tabla134[[#This Row],[Rating]]&lt;2,"Muy Malo",IF(Tabla134[[#This Row],[Rating]]&lt;3,"Malo",IF(Tabla134[[#This Row],[Rating]]&lt;4,"Regular",IF(Tabla134[[#This Row],[Rating]]&lt;5,"Bueno","Excelente"))))</f>
        <v>Bueno</v>
      </c>
    </row>
    <row r="7852" spans="1:16" x14ac:dyDescent="0.2">
      <c r="A7852" s="7" t="s">
        <v>124</v>
      </c>
      <c r="B7852" s="7" t="s">
        <v>194</v>
      </c>
      <c r="C7852" s="7" t="s">
        <v>171</v>
      </c>
      <c r="D7852" s="8">
        <v>2014</v>
      </c>
      <c r="E7852" s="7" t="s">
        <v>529</v>
      </c>
      <c r="F7852" s="7" t="s">
        <v>2</v>
      </c>
      <c r="G7852" s="7" t="s">
        <v>528</v>
      </c>
      <c r="H7852" s="7" t="s">
        <v>7</v>
      </c>
      <c r="I7852" s="9">
        <v>2.8984803999999999E-2</v>
      </c>
      <c r="J7852" s="10">
        <v>146.17859999999999</v>
      </c>
      <c r="K7852" s="11">
        <v>4</v>
      </c>
      <c r="L7852" s="11" t="str">
        <f>IF(Tabla134[[#This Row],[Item Weight]]&lt;$U$12,"Poco Peso",IF(Tabla134[[#This Row],[Item Weight]]&lt;$U$13,"Peso Medio","Peso Alto"))</f>
        <v>Peso Alto</v>
      </c>
      <c r="M7852" s="7">
        <v>21.1</v>
      </c>
      <c r="N7852" s="11">
        <f>IF(Tabla134[[#This Row],[Item Weight (Nulos)]]="",VLOOKUP(Tabla134[[#This Row],[Item Identifier]],'Tabla para Nulos'!$A$3:$B$1563,2,FALSE),Tabla134[[#This Row],[Item Weight (Nulos)]])</f>
        <v>21.1</v>
      </c>
      <c r="O7852" s="11" t="str">
        <f>IF(Tabla134[[#This Row],[Item Visibility]]&lt;$U$15,"Poca visibilidad",IF(Tabla134[[#This Row],[Item Visibility]]&lt;$U$16,"Visibilidad media","Mayor visibilidad"))</f>
        <v>Visibilidad media</v>
      </c>
      <c r="P7852" s="11" t="str">
        <f>IF(Tabla134[[#This Row],[Rating]]&lt;2,"Muy Malo",IF(Tabla134[[#This Row],[Rating]]&lt;3,"Malo",IF(Tabla134[[#This Row],[Rating]]&lt;4,"Regular",IF(Tabla134[[#This Row],[Rating]]&lt;5,"Bueno","Excelente"))))</f>
        <v>Bueno</v>
      </c>
    </row>
    <row r="7853" spans="1:16" x14ac:dyDescent="0.2">
      <c r="A7853" s="7" t="s">
        <v>124</v>
      </c>
      <c r="B7853" s="7" t="s">
        <v>424</v>
      </c>
      <c r="C7853" s="7" t="s">
        <v>47</v>
      </c>
      <c r="D7853" s="8">
        <v>2014</v>
      </c>
      <c r="E7853" s="7" t="s">
        <v>529</v>
      </c>
      <c r="F7853" s="7" t="s">
        <v>2</v>
      </c>
      <c r="G7853" s="7" t="s">
        <v>528</v>
      </c>
      <c r="H7853" s="7" t="s">
        <v>7</v>
      </c>
      <c r="I7853" s="9">
        <v>1.2707362E-2</v>
      </c>
      <c r="J7853" s="10">
        <v>41.0822</v>
      </c>
      <c r="K7853" s="11">
        <v>4</v>
      </c>
      <c r="L7853" s="11" t="str">
        <f>IF(Tabla134[[#This Row],[Item Weight]]&lt;$U$12,"Poco Peso",IF(Tabla134[[#This Row],[Item Weight]]&lt;$U$13,"Peso Medio","Peso Alto"))</f>
        <v>Poco Peso</v>
      </c>
      <c r="M7853" s="7">
        <v>6.32</v>
      </c>
      <c r="N7853" s="11">
        <f>IF(Tabla134[[#This Row],[Item Weight (Nulos)]]="",VLOOKUP(Tabla134[[#This Row],[Item Identifier]],'Tabla para Nulos'!$A$3:$B$1563,2,FALSE),Tabla134[[#This Row],[Item Weight (Nulos)]])</f>
        <v>6.32</v>
      </c>
      <c r="O7853" s="11" t="str">
        <f>IF(Tabla134[[#This Row],[Item Visibility]]&lt;$U$15,"Poca visibilidad",IF(Tabla134[[#This Row],[Item Visibility]]&lt;$U$16,"Visibilidad media","Mayor visibilidad"))</f>
        <v>Poca visibilidad</v>
      </c>
      <c r="P7853" s="11" t="str">
        <f>IF(Tabla134[[#This Row],[Rating]]&lt;2,"Muy Malo",IF(Tabla134[[#This Row],[Rating]]&lt;3,"Malo",IF(Tabla134[[#This Row],[Rating]]&lt;4,"Regular",IF(Tabla134[[#This Row],[Rating]]&lt;5,"Bueno","Excelente"))))</f>
        <v>Bueno</v>
      </c>
    </row>
    <row r="7854" spans="1:16" x14ac:dyDescent="0.2">
      <c r="A7854" s="7" t="s">
        <v>124</v>
      </c>
      <c r="B7854" s="7" t="s">
        <v>611</v>
      </c>
      <c r="C7854" s="7" t="s">
        <v>47</v>
      </c>
      <c r="D7854" s="8">
        <v>2014</v>
      </c>
      <c r="E7854" s="7" t="s">
        <v>529</v>
      </c>
      <c r="F7854" s="7" t="s">
        <v>2</v>
      </c>
      <c r="G7854" s="7" t="s">
        <v>528</v>
      </c>
      <c r="H7854" s="7" t="s">
        <v>7</v>
      </c>
      <c r="I7854" s="9">
        <v>2.7041859000000001E-2</v>
      </c>
      <c r="J7854" s="10">
        <v>77.566999999999993</v>
      </c>
      <c r="K7854" s="11">
        <v>4</v>
      </c>
      <c r="L7854" s="11" t="str">
        <f>IF(Tabla134[[#This Row],[Item Weight]]&lt;$U$12,"Poco Peso",IF(Tabla134[[#This Row],[Item Weight]]&lt;$U$13,"Peso Medio","Peso Alto"))</f>
        <v>Peso Medio</v>
      </c>
      <c r="M7854" s="7">
        <v>10.1</v>
      </c>
      <c r="N7854" s="11">
        <f>IF(Tabla134[[#This Row],[Item Weight (Nulos)]]="",VLOOKUP(Tabla134[[#This Row],[Item Identifier]],'Tabla para Nulos'!$A$3:$B$1563,2,FALSE),Tabla134[[#This Row],[Item Weight (Nulos)]])</f>
        <v>10.1</v>
      </c>
      <c r="O7854" s="11" t="str">
        <f>IF(Tabla134[[#This Row],[Item Visibility]]&lt;$U$15,"Poca visibilidad",IF(Tabla134[[#This Row],[Item Visibility]]&lt;$U$16,"Visibilidad media","Mayor visibilidad"))</f>
        <v>Visibilidad media</v>
      </c>
      <c r="P7854" s="11" t="str">
        <f>IF(Tabla134[[#This Row],[Rating]]&lt;2,"Muy Malo",IF(Tabla134[[#This Row],[Rating]]&lt;3,"Malo",IF(Tabla134[[#This Row],[Rating]]&lt;4,"Regular",IF(Tabla134[[#This Row],[Rating]]&lt;5,"Bueno","Excelente"))))</f>
        <v>Bueno</v>
      </c>
    </row>
    <row r="7855" spans="1:16" x14ac:dyDescent="0.2">
      <c r="A7855" s="7" t="s">
        <v>124</v>
      </c>
      <c r="B7855" s="7" t="s">
        <v>610</v>
      </c>
      <c r="C7855" s="7" t="s">
        <v>47</v>
      </c>
      <c r="D7855" s="8">
        <v>2014</v>
      </c>
      <c r="E7855" s="7" t="s">
        <v>529</v>
      </c>
      <c r="F7855" s="7" t="s">
        <v>2</v>
      </c>
      <c r="G7855" s="7" t="s">
        <v>528</v>
      </c>
      <c r="H7855" s="7" t="s">
        <v>7</v>
      </c>
      <c r="I7855" s="9">
        <v>7.2738309999999997E-3</v>
      </c>
      <c r="J7855" s="10">
        <v>196.64259999999999</v>
      </c>
      <c r="K7855" s="11">
        <v>4</v>
      </c>
      <c r="L7855" s="11" t="str">
        <f>IF(Tabla134[[#This Row],[Item Weight]]&lt;$U$12,"Poco Peso",IF(Tabla134[[#This Row],[Item Weight]]&lt;$U$13,"Peso Medio","Peso Alto"))</f>
        <v>Peso Medio</v>
      </c>
      <c r="M7855" s="7">
        <v>11.3</v>
      </c>
      <c r="N7855" s="11">
        <f>IF(Tabla134[[#This Row],[Item Weight (Nulos)]]="",VLOOKUP(Tabla134[[#This Row],[Item Identifier]],'Tabla para Nulos'!$A$3:$B$1563,2,FALSE),Tabla134[[#This Row],[Item Weight (Nulos)]])</f>
        <v>11.3</v>
      </c>
      <c r="O7855" s="11" t="str">
        <f>IF(Tabla134[[#This Row],[Item Visibility]]&lt;$U$15,"Poca visibilidad",IF(Tabla134[[#This Row],[Item Visibility]]&lt;$U$16,"Visibilidad media","Mayor visibilidad"))</f>
        <v>Poca visibilidad</v>
      </c>
      <c r="P7855" s="11" t="str">
        <f>IF(Tabla134[[#This Row],[Rating]]&lt;2,"Muy Malo",IF(Tabla134[[#This Row],[Rating]]&lt;3,"Malo",IF(Tabla134[[#This Row],[Rating]]&lt;4,"Regular",IF(Tabla134[[#This Row],[Rating]]&lt;5,"Bueno","Excelente"))))</f>
        <v>Bueno</v>
      </c>
    </row>
    <row r="7856" spans="1:16" x14ac:dyDescent="0.2">
      <c r="A7856" s="7" t="s">
        <v>124</v>
      </c>
      <c r="B7856" s="7" t="s">
        <v>609</v>
      </c>
      <c r="C7856" s="7" t="s">
        <v>47</v>
      </c>
      <c r="D7856" s="8">
        <v>2014</v>
      </c>
      <c r="E7856" s="7" t="s">
        <v>529</v>
      </c>
      <c r="F7856" s="7" t="s">
        <v>2</v>
      </c>
      <c r="G7856" s="7" t="s">
        <v>528</v>
      </c>
      <c r="H7856" s="7" t="s">
        <v>7</v>
      </c>
      <c r="I7856" s="9">
        <v>5.2295514000000001E-2</v>
      </c>
      <c r="J7856" s="10">
        <v>242.9512</v>
      </c>
      <c r="K7856" s="11">
        <v>4</v>
      </c>
      <c r="L7856" s="11" t="str">
        <f>IF(Tabla134[[#This Row],[Item Weight]]&lt;$U$12,"Poco Peso",IF(Tabla134[[#This Row],[Item Weight]]&lt;$U$13,"Peso Medio","Peso Alto"))</f>
        <v>Peso Medio</v>
      </c>
      <c r="M7856" s="7">
        <v>15.1</v>
      </c>
      <c r="N7856" s="11">
        <f>IF(Tabla134[[#This Row],[Item Weight (Nulos)]]="",VLOOKUP(Tabla134[[#This Row],[Item Identifier]],'Tabla para Nulos'!$A$3:$B$1563,2,FALSE),Tabla134[[#This Row],[Item Weight (Nulos)]])</f>
        <v>15.1</v>
      </c>
      <c r="O7856" s="11" t="str">
        <f>IF(Tabla134[[#This Row],[Item Visibility]]&lt;$U$15,"Poca visibilidad",IF(Tabla134[[#This Row],[Item Visibility]]&lt;$U$16,"Visibilidad media","Mayor visibilidad"))</f>
        <v>Visibilidad media</v>
      </c>
      <c r="P7856" s="11" t="str">
        <f>IF(Tabla134[[#This Row],[Rating]]&lt;2,"Muy Malo",IF(Tabla134[[#This Row],[Rating]]&lt;3,"Malo",IF(Tabla134[[#This Row],[Rating]]&lt;4,"Regular",IF(Tabla134[[#This Row],[Rating]]&lt;5,"Bueno","Excelente"))))</f>
        <v>Bueno</v>
      </c>
    </row>
    <row r="7857" spans="1:16" x14ac:dyDescent="0.2">
      <c r="A7857" s="7" t="s">
        <v>124</v>
      </c>
      <c r="B7857" s="7" t="s">
        <v>421</v>
      </c>
      <c r="C7857" s="7" t="s">
        <v>47</v>
      </c>
      <c r="D7857" s="8">
        <v>2014</v>
      </c>
      <c r="E7857" s="7" t="s">
        <v>529</v>
      </c>
      <c r="F7857" s="7" t="s">
        <v>2</v>
      </c>
      <c r="G7857" s="7" t="s">
        <v>528</v>
      </c>
      <c r="H7857" s="7" t="s">
        <v>7</v>
      </c>
      <c r="I7857" s="9">
        <v>3.3060936999999999E-2</v>
      </c>
      <c r="J7857" s="10">
        <v>172.47380000000001</v>
      </c>
      <c r="K7857" s="11">
        <v>4</v>
      </c>
      <c r="L7857" s="11" t="str">
        <f>IF(Tabla134[[#This Row],[Item Weight]]&lt;$U$12,"Poco Peso",IF(Tabla134[[#This Row],[Item Weight]]&lt;$U$13,"Peso Medio","Peso Alto"))</f>
        <v>Peso Alto</v>
      </c>
      <c r="M7857" s="7">
        <v>19.350000000000001</v>
      </c>
      <c r="N7857" s="11">
        <f>IF(Tabla134[[#This Row],[Item Weight (Nulos)]]="",VLOOKUP(Tabla134[[#This Row],[Item Identifier]],'Tabla para Nulos'!$A$3:$B$1563,2,FALSE),Tabla134[[#This Row],[Item Weight (Nulos)]])</f>
        <v>19.350000000000001</v>
      </c>
      <c r="O7857" s="11" t="str">
        <f>IF(Tabla134[[#This Row],[Item Visibility]]&lt;$U$15,"Poca visibilidad",IF(Tabla134[[#This Row],[Item Visibility]]&lt;$U$16,"Visibilidad media","Mayor visibilidad"))</f>
        <v>Visibilidad media</v>
      </c>
      <c r="P7857" s="11" t="str">
        <f>IF(Tabla134[[#This Row],[Rating]]&lt;2,"Muy Malo",IF(Tabla134[[#This Row],[Rating]]&lt;3,"Malo",IF(Tabla134[[#This Row],[Rating]]&lt;4,"Regular",IF(Tabla134[[#This Row],[Rating]]&lt;5,"Bueno","Excelente"))))</f>
        <v>Bueno</v>
      </c>
    </row>
    <row r="7858" spans="1:16" x14ac:dyDescent="0.2">
      <c r="A7858" s="7" t="s">
        <v>124</v>
      </c>
      <c r="B7858" s="7" t="s">
        <v>608</v>
      </c>
      <c r="C7858" s="7" t="s">
        <v>165</v>
      </c>
      <c r="D7858" s="8">
        <v>2014</v>
      </c>
      <c r="E7858" s="7" t="s">
        <v>529</v>
      </c>
      <c r="F7858" s="7" t="s">
        <v>2</v>
      </c>
      <c r="G7858" s="7" t="s">
        <v>528</v>
      </c>
      <c r="H7858" s="7" t="s">
        <v>7</v>
      </c>
      <c r="I7858" s="9">
        <v>3.9928581999999997E-2</v>
      </c>
      <c r="J7858" s="10">
        <v>83.290800000000004</v>
      </c>
      <c r="K7858" s="11">
        <v>4</v>
      </c>
      <c r="L7858" s="11" t="str">
        <f>IF(Tabla134[[#This Row],[Item Weight]]&lt;$U$12,"Poco Peso",IF(Tabla134[[#This Row],[Item Weight]]&lt;$U$13,"Peso Medio","Peso Alto"))</f>
        <v>Peso Medio</v>
      </c>
      <c r="M7858" s="7">
        <v>9.3949999999999996</v>
      </c>
      <c r="N7858" s="11">
        <f>IF(Tabla134[[#This Row],[Item Weight (Nulos)]]="",VLOOKUP(Tabla134[[#This Row],[Item Identifier]],'Tabla para Nulos'!$A$3:$B$1563,2,FALSE),Tabla134[[#This Row],[Item Weight (Nulos)]])</f>
        <v>9.3949999999999996</v>
      </c>
      <c r="O7858" s="11" t="str">
        <f>IF(Tabla134[[#This Row],[Item Visibility]]&lt;$U$15,"Poca visibilidad",IF(Tabla134[[#This Row],[Item Visibility]]&lt;$U$16,"Visibilidad media","Mayor visibilidad"))</f>
        <v>Visibilidad media</v>
      </c>
      <c r="P7858" s="11" t="str">
        <f>IF(Tabla134[[#This Row],[Rating]]&lt;2,"Muy Malo",IF(Tabla134[[#This Row],[Rating]]&lt;3,"Malo",IF(Tabla134[[#This Row],[Rating]]&lt;4,"Regular",IF(Tabla134[[#This Row],[Rating]]&lt;5,"Bueno","Excelente"))))</f>
        <v>Bueno</v>
      </c>
    </row>
    <row r="7859" spans="1:16" x14ac:dyDescent="0.2">
      <c r="A7859" s="7" t="s">
        <v>124</v>
      </c>
      <c r="B7859" s="7" t="s">
        <v>417</v>
      </c>
      <c r="C7859" s="7" t="s">
        <v>165</v>
      </c>
      <c r="D7859" s="8">
        <v>2014</v>
      </c>
      <c r="E7859" s="7" t="s">
        <v>529</v>
      </c>
      <c r="F7859" s="7" t="s">
        <v>2</v>
      </c>
      <c r="G7859" s="7" t="s">
        <v>528</v>
      </c>
      <c r="H7859" s="7" t="s">
        <v>7</v>
      </c>
      <c r="I7859" s="9">
        <v>1.9459164000000001E-2</v>
      </c>
      <c r="J7859" s="10">
        <v>161.62100000000001</v>
      </c>
      <c r="K7859" s="11">
        <v>4</v>
      </c>
      <c r="L7859" s="11" t="str">
        <f>IF(Tabla134[[#This Row],[Item Weight]]&lt;$U$12,"Poco Peso",IF(Tabla134[[#This Row],[Item Weight]]&lt;$U$13,"Peso Medio","Peso Alto"))</f>
        <v>Peso Medio</v>
      </c>
      <c r="M7859" s="7">
        <v>14.5</v>
      </c>
      <c r="N7859" s="11">
        <f>IF(Tabla134[[#This Row],[Item Weight (Nulos)]]="",VLOOKUP(Tabla134[[#This Row],[Item Identifier]],'Tabla para Nulos'!$A$3:$B$1563,2,FALSE),Tabla134[[#This Row],[Item Weight (Nulos)]])</f>
        <v>14.5</v>
      </c>
      <c r="O7859" s="11" t="str">
        <f>IF(Tabla134[[#This Row],[Item Visibility]]&lt;$U$15,"Poca visibilidad",IF(Tabla134[[#This Row],[Item Visibility]]&lt;$U$16,"Visibilidad media","Mayor visibilidad"))</f>
        <v>Poca visibilidad</v>
      </c>
      <c r="P7859" s="11" t="str">
        <f>IF(Tabla134[[#This Row],[Rating]]&lt;2,"Muy Malo",IF(Tabla134[[#This Row],[Rating]]&lt;3,"Malo",IF(Tabla134[[#This Row],[Rating]]&lt;4,"Regular",IF(Tabla134[[#This Row],[Rating]]&lt;5,"Bueno","Excelente"))))</f>
        <v>Bueno</v>
      </c>
    </row>
    <row r="7860" spans="1:16" x14ac:dyDescent="0.2">
      <c r="A7860" s="7" t="s">
        <v>124</v>
      </c>
      <c r="B7860" s="7" t="s">
        <v>607</v>
      </c>
      <c r="C7860" s="7" t="s">
        <v>163</v>
      </c>
      <c r="D7860" s="8">
        <v>2014</v>
      </c>
      <c r="E7860" s="7" t="s">
        <v>529</v>
      </c>
      <c r="F7860" s="7" t="s">
        <v>2</v>
      </c>
      <c r="G7860" s="7" t="s">
        <v>528</v>
      </c>
      <c r="H7860" s="7" t="s">
        <v>7</v>
      </c>
      <c r="I7860" s="9">
        <v>3.1199028E-2</v>
      </c>
      <c r="J7860" s="10">
        <v>159.46039999999999</v>
      </c>
      <c r="K7860" s="11">
        <v>4</v>
      </c>
      <c r="L7860" s="11" t="str">
        <f>IF(Tabla134[[#This Row],[Item Weight]]&lt;$U$12,"Poco Peso",IF(Tabla134[[#This Row],[Item Weight]]&lt;$U$13,"Peso Medio","Peso Alto"))</f>
        <v>Peso Medio</v>
      </c>
      <c r="M7860" s="7">
        <v>10.395</v>
      </c>
      <c r="N7860" s="11">
        <f>IF(Tabla134[[#This Row],[Item Weight (Nulos)]]="",VLOOKUP(Tabla134[[#This Row],[Item Identifier]],'Tabla para Nulos'!$A$3:$B$1563,2,FALSE),Tabla134[[#This Row],[Item Weight (Nulos)]])</f>
        <v>10.395</v>
      </c>
      <c r="O7860" s="11" t="str">
        <f>IF(Tabla134[[#This Row],[Item Visibility]]&lt;$U$15,"Poca visibilidad",IF(Tabla134[[#This Row],[Item Visibility]]&lt;$U$16,"Visibilidad media","Mayor visibilidad"))</f>
        <v>Visibilidad media</v>
      </c>
      <c r="P7860" s="11" t="str">
        <f>IF(Tabla134[[#This Row],[Rating]]&lt;2,"Muy Malo",IF(Tabla134[[#This Row],[Rating]]&lt;3,"Malo",IF(Tabla134[[#This Row],[Rating]]&lt;4,"Regular",IF(Tabla134[[#This Row],[Rating]]&lt;5,"Bueno","Excelente"))))</f>
        <v>Bueno</v>
      </c>
    </row>
    <row r="7861" spans="1:16" x14ac:dyDescent="0.2">
      <c r="A7861" s="7" t="s">
        <v>124</v>
      </c>
      <c r="B7861" s="7" t="s">
        <v>606</v>
      </c>
      <c r="C7861" s="7" t="s">
        <v>14</v>
      </c>
      <c r="D7861" s="8">
        <v>2014</v>
      </c>
      <c r="E7861" s="7" t="s">
        <v>529</v>
      </c>
      <c r="F7861" s="7" t="s">
        <v>2</v>
      </c>
      <c r="G7861" s="7" t="s">
        <v>528</v>
      </c>
      <c r="H7861" s="7" t="s">
        <v>7</v>
      </c>
      <c r="I7861" s="9">
        <v>9.9879336999999999E-2</v>
      </c>
      <c r="J7861" s="10">
        <v>195.14519999999999</v>
      </c>
      <c r="K7861" s="11">
        <v>4</v>
      </c>
      <c r="L7861" s="11" t="str">
        <f>IF(Tabla134[[#This Row],[Item Weight]]&lt;$U$12,"Poco Peso",IF(Tabla134[[#This Row],[Item Weight]]&lt;$U$13,"Peso Medio","Peso Alto"))</f>
        <v>Poco Peso</v>
      </c>
      <c r="M7861" s="7">
        <v>7.2350000000000003</v>
      </c>
      <c r="N7861" s="11">
        <f>IF(Tabla134[[#This Row],[Item Weight (Nulos)]]="",VLOOKUP(Tabla134[[#This Row],[Item Identifier]],'Tabla para Nulos'!$A$3:$B$1563,2,FALSE),Tabla134[[#This Row],[Item Weight (Nulos)]])</f>
        <v>7.2350000000000003</v>
      </c>
      <c r="O7861" s="11" t="str">
        <f>IF(Tabla134[[#This Row],[Item Visibility]]&lt;$U$15,"Poca visibilidad",IF(Tabla134[[#This Row],[Item Visibility]]&lt;$U$16,"Visibilidad media","Mayor visibilidad"))</f>
        <v>Mayor visibilidad</v>
      </c>
      <c r="P7861" s="11" t="str">
        <f>IF(Tabla134[[#This Row],[Rating]]&lt;2,"Muy Malo",IF(Tabla134[[#This Row],[Rating]]&lt;3,"Malo",IF(Tabla134[[#This Row],[Rating]]&lt;4,"Regular",IF(Tabla134[[#This Row],[Rating]]&lt;5,"Bueno","Excelente"))))</f>
        <v>Bueno</v>
      </c>
    </row>
    <row r="7862" spans="1:16" x14ac:dyDescent="0.2">
      <c r="A7862" s="7" t="s">
        <v>124</v>
      </c>
      <c r="B7862" s="7" t="s">
        <v>147</v>
      </c>
      <c r="C7862" s="7" t="s">
        <v>14</v>
      </c>
      <c r="D7862" s="8">
        <v>2014</v>
      </c>
      <c r="E7862" s="7" t="s">
        <v>529</v>
      </c>
      <c r="F7862" s="7" t="s">
        <v>2</v>
      </c>
      <c r="G7862" s="7" t="s">
        <v>528</v>
      </c>
      <c r="H7862" s="7" t="s">
        <v>7</v>
      </c>
      <c r="I7862" s="9">
        <v>5.8083831000000002E-2</v>
      </c>
      <c r="J7862" s="10">
        <v>113.68340000000001</v>
      </c>
      <c r="K7862" s="11">
        <v>4</v>
      </c>
      <c r="L7862" s="11" t="str">
        <f>IF(Tabla134[[#This Row],[Item Weight]]&lt;$U$12,"Poco Peso",IF(Tabla134[[#This Row],[Item Weight]]&lt;$U$13,"Peso Medio","Peso Alto"))</f>
        <v>Poco Peso</v>
      </c>
      <c r="M7862" s="7">
        <v>7.2350000000000003</v>
      </c>
      <c r="N7862" s="11">
        <f>IF(Tabla134[[#This Row],[Item Weight (Nulos)]]="",VLOOKUP(Tabla134[[#This Row],[Item Identifier]],'Tabla para Nulos'!$A$3:$B$1563,2,FALSE),Tabla134[[#This Row],[Item Weight (Nulos)]])</f>
        <v>7.2350000000000003</v>
      </c>
      <c r="O7862" s="11" t="str">
        <f>IF(Tabla134[[#This Row],[Item Visibility]]&lt;$U$15,"Poca visibilidad",IF(Tabla134[[#This Row],[Item Visibility]]&lt;$U$16,"Visibilidad media","Mayor visibilidad"))</f>
        <v>Visibilidad media</v>
      </c>
      <c r="P7862" s="11" t="str">
        <f>IF(Tabla134[[#This Row],[Rating]]&lt;2,"Muy Malo",IF(Tabla134[[#This Row],[Rating]]&lt;3,"Malo",IF(Tabla134[[#This Row],[Rating]]&lt;4,"Regular",IF(Tabla134[[#This Row],[Rating]]&lt;5,"Bueno","Excelente"))))</f>
        <v>Bueno</v>
      </c>
    </row>
    <row r="7863" spans="1:16" x14ac:dyDescent="0.2">
      <c r="A7863" s="7" t="s">
        <v>124</v>
      </c>
      <c r="B7863" s="7" t="s">
        <v>411</v>
      </c>
      <c r="C7863" s="7" t="s">
        <v>14</v>
      </c>
      <c r="D7863" s="8">
        <v>2014</v>
      </c>
      <c r="E7863" s="7" t="s">
        <v>529</v>
      </c>
      <c r="F7863" s="7" t="s">
        <v>2</v>
      </c>
      <c r="G7863" s="7" t="s">
        <v>528</v>
      </c>
      <c r="H7863" s="7" t="s">
        <v>7</v>
      </c>
      <c r="I7863" s="9">
        <v>5.9302849999999997E-2</v>
      </c>
      <c r="J7863" s="10">
        <v>98.77</v>
      </c>
      <c r="K7863" s="11">
        <v>4</v>
      </c>
      <c r="L7863" s="11" t="str">
        <f>IF(Tabla134[[#This Row],[Item Weight]]&lt;$U$12,"Poco Peso",IF(Tabla134[[#This Row],[Item Weight]]&lt;$U$13,"Peso Medio","Peso Alto"))</f>
        <v>Poco Peso</v>
      </c>
      <c r="M7863" s="7">
        <v>7.76</v>
      </c>
      <c r="N7863" s="11">
        <f>IF(Tabla134[[#This Row],[Item Weight (Nulos)]]="",VLOOKUP(Tabla134[[#This Row],[Item Identifier]],'Tabla para Nulos'!$A$3:$B$1563,2,FALSE),Tabla134[[#This Row],[Item Weight (Nulos)]])</f>
        <v>7.76</v>
      </c>
      <c r="O7863" s="11" t="str">
        <f>IF(Tabla134[[#This Row],[Item Visibility]]&lt;$U$15,"Poca visibilidad",IF(Tabla134[[#This Row],[Item Visibility]]&lt;$U$16,"Visibilidad media","Mayor visibilidad"))</f>
        <v>Visibilidad media</v>
      </c>
      <c r="P7863" s="11" t="str">
        <f>IF(Tabla134[[#This Row],[Rating]]&lt;2,"Muy Malo",IF(Tabla134[[#This Row],[Rating]]&lt;3,"Malo",IF(Tabla134[[#This Row],[Rating]]&lt;4,"Regular",IF(Tabla134[[#This Row],[Rating]]&lt;5,"Bueno","Excelente"))))</f>
        <v>Bueno</v>
      </c>
    </row>
    <row r="7864" spans="1:16" x14ac:dyDescent="0.2">
      <c r="A7864" s="7" t="s">
        <v>124</v>
      </c>
      <c r="B7864" s="7" t="s">
        <v>605</v>
      </c>
      <c r="C7864" s="7" t="s">
        <v>14</v>
      </c>
      <c r="D7864" s="8">
        <v>2014</v>
      </c>
      <c r="E7864" s="7" t="s">
        <v>529</v>
      </c>
      <c r="F7864" s="7" t="s">
        <v>2</v>
      </c>
      <c r="G7864" s="7" t="s">
        <v>528</v>
      </c>
      <c r="H7864" s="7" t="s">
        <v>7</v>
      </c>
      <c r="I7864" s="9">
        <v>1.0003987000000001E-2</v>
      </c>
      <c r="J7864" s="10">
        <v>250.74080000000001</v>
      </c>
      <c r="K7864" s="11">
        <v>4</v>
      </c>
      <c r="L7864" s="11" t="str">
        <f>IF(Tabla134[[#This Row],[Item Weight]]&lt;$U$12,"Poco Peso",IF(Tabla134[[#This Row],[Item Weight]]&lt;$U$13,"Peso Medio","Peso Alto"))</f>
        <v>Poco Peso</v>
      </c>
      <c r="M7864" s="7">
        <v>7.9050000000000002</v>
      </c>
      <c r="N7864" s="11">
        <f>IF(Tabla134[[#This Row],[Item Weight (Nulos)]]="",VLOOKUP(Tabla134[[#This Row],[Item Identifier]],'Tabla para Nulos'!$A$3:$B$1563,2,FALSE),Tabla134[[#This Row],[Item Weight (Nulos)]])</f>
        <v>7.9050000000000002</v>
      </c>
      <c r="O7864" s="11" t="str">
        <f>IF(Tabla134[[#This Row],[Item Visibility]]&lt;$U$15,"Poca visibilidad",IF(Tabla134[[#This Row],[Item Visibility]]&lt;$U$16,"Visibilidad media","Mayor visibilidad"))</f>
        <v>Poca visibilidad</v>
      </c>
      <c r="P7864" s="11" t="str">
        <f>IF(Tabla134[[#This Row],[Rating]]&lt;2,"Muy Malo",IF(Tabla134[[#This Row],[Rating]]&lt;3,"Malo",IF(Tabla134[[#This Row],[Rating]]&lt;4,"Regular",IF(Tabla134[[#This Row],[Rating]]&lt;5,"Bueno","Excelente"))))</f>
        <v>Bueno</v>
      </c>
    </row>
    <row r="7865" spans="1:16" x14ac:dyDescent="0.2">
      <c r="A7865" s="7" t="s">
        <v>124</v>
      </c>
      <c r="B7865" s="7" t="s">
        <v>604</v>
      </c>
      <c r="C7865" s="7" t="s">
        <v>14</v>
      </c>
      <c r="D7865" s="8">
        <v>2014</v>
      </c>
      <c r="E7865" s="7" t="s">
        <v>529</v>
      </c>
      <c r="F7865" s="7" t="s">
        <v>2</v>
      </c>
      <c r="G7865" s="7" t="s">
        <v>528</v>
      </c>
      <c r="H7865" s="7" t="s">
        <v>7</v>
      </c>
      <c r="I7865" s="9">
        <v>0.10366489700000001</v>
      </c>
      <c r="J7865" s="10">
        <v>233.69319999999999</v>
      </c>
      <c r="K7865" s="11">
        <v>4</v>
      </c>
      <c r="L7865" s="11" t="str">
        <f>IF(Tabla134[[#This Row],[Item Weight]]&lt;$U$12,"Poco Peso",IF(Tabla134[[#This Row],[Item Weight]]&lt;$U$13,"Peso Medio","Peso Alto"))</f>
        <v>Peso Medio</v>
      </c>
      <c r="M7865" s="7">
        <v>9.3949999999999996</v>
      </c>
      <c r="N7865" s="11">
        <f>IF(Tabla134[[#This Row],[Item Weight (Nulos)]]="",VLOOKUP(Tabla134[[#This Row],[Item Identifier]],'Tabla para Nulos'!$A$3:$B$1563,2,FALSE),Tabla134[[#This Row],[Item Weight (Nulos)]])</f>
        <v>9.3949999999999996</v>
      </c>
      <c r="O7865" s="11" t="str">
        <f>IF(Tabla134[[#This Row],[Item Visibility]]&lt;$U$15,"Poca visibilidad",IF(Tabla134[[#This Row],[Item Visibility]]&lt;$U$16,"Visibilidad media","Mayor visibilidad"))</f>
        <v>Mayor visibilidad</v>
      </c>
      <c r="P7865" s="11" t="str">
        <f>IF(Tabla134[[#This Row],[Rating]]&lt;2,"Muy Malo",IF(Tabla134[[#This Row],[Rating]]&lt;3,"Malo",IF(Tabla134[[#This Row],[Rating]]&lt;4,"Regular",IF(Tabla134[[#This Row],[Rating]]&lt;5,"Bueno","Excelente"))))</f>
        <v>Bueno</v>
      </c>
    </row>
    <row r="7866" spans="1:16" x14ac:dyDescent="0.2">
      <c r="A7866" s="7" t="s">
        <v>124</v>
      </c>
      <c r="B7866" s="7" t="s">
        <v>603</v>
      </c>
      <c r="C7866" s="7" t="s">
        <v>14</v>
      </c>
      <c r="D7866" s="8">
        <v>2014</v>
      </c>
      <c r="E7866" s="7" t="s">
        <v>529</v>
      </c>
      <c r="F7866" s="7" t="s">
        <v>2</v>
      </c>
      <c r="G7866" s="7" t="s">
        <v>528</v>
      </c>
      <c r="H7866" s="7" t="s">
        <v>7</v>
      </c>
      <c r="I7866" s="9">
        <v>3.5549526999999997E-2</v>
      </c>
      <c r="J7866" s="10">
        <v>244.11699999999999</v>
      </c>
      <c r="K7866" s="11">
        <v>4</v>
      </c>
      <c r="L7866" s="11" t="str">
        <f>IF(Tabla134[[#This Row],[Item Weight]]&lt;$U$12,"Poco Peso",IF(Tabla134[[#This Row],[Item Weight]]&lt;$U$13,"Peso Medio","Peso Alto"))</f>
        <v>Peso Medio</v>
      </c>
      <c r="M7866" s="7">
        <v>9.6</v>
      </c>
      <c r="N7866" s="11">
        <f>IF(Tabla134[[#This Row],[Item Weight (Nulos)]]="",VLOOKUP(Tabla134[[#This Row],[Item Identifier]],'Tabla para Nulos'!$A$3:$B$1563,2,FALSE),Tabla134[[#This Row],[Item Weight (Nulos)]])</f>
        <v>9.6</v>
      </c>
      <c r="O7866" s="11" t="str">
        <f>IF(Tabla134[[#This Row],[Item Visibility]]&lt;$U$15,"Poca visibilidad",IF(Tabla134[[#This Row],[Item Visibility]]&lt;$U$16,"Visibilidad media","Mayor visibilidad"))</f>
        <v>Visibilidad media</v>
      </c>
      <c r="P7866" s="11" t="str">
        <f>IF(Tabla134[[#This Row],[Rating]]&lt;2,"Muy Malo",IF(Tabla134[[#This Row],[Rating]]&lt;3,"Malo",IF(Tabla134[[#This Row],[Rating]]&lt;4,"Regular",IF(Tabla134[[#This Row],[Rating]]&lt;5,"Bueno","Excelente"))))</f>
        <v>Bueno</v>
      </c>
    </row>
    <row r="7867" spans="1:16" x14ac:dyDescent="0.2">
      <c r="A7867" s="7" t="s">
        <v>124</v>
      </c>
      <c r="B7867" s="7" t="s">
        <v>409</v>
      </c>
      <c r="C7867" s="7" t="s">
        <v>14</v>
      </c>
      <c r="D7867" s="8">
        <v>2014</v>
      </c>
      <c r="E7867" s="7" t="s">
        <v>529</v>
      </c>
      <c r="F7867" s="7" t="s">
        <v>2</v>
      </c>
      <c r="G7867" s="7" t="s">
        <v>528</v>
      </c>
      <c r="H7867" s="7" t="s">
        <v>7</v>
      </c>
      <c r="I7867" s="9">
        <v>2.0551458000000002E-2</v>
      </c>
      <c r="J7867" s="10">
        <v>146.67339999999999</v>
      </c>
      <c r="K7867" s="11">
        <v>4</v>
      </c>
      <c r="L7867" s="11" t="str">
        <f>IF(Tabla134[[#This Row],[Item Weight]]&lt;$U$12,"Poco Peso",IF(Tabla134[[#This Row],[Item Weight]]&lt;$U$13,"Peso Medio","Peso Alto"))</f>
        <v>Peso Medio</v>
      </c>
      <c r="M7867" s="7">
        <v>12.1</v>
      </c>
      <c r="N7867" s="11">
        <f>IF(Tabla134[[#This Row],[Item Weight (Nulos)]]="",VLOOKUP(Tabla134[[#This Row],[Item Identifier]],'Tabla para Nulos'!$A$3:$B$1563,2,FALSE),Tabla134[[#This Row],[Item Weight (Nulos)]])</f>
        <v>12.1</v>
      </c>
      <c r="O7867" s="11" t="str">
        <f>IF(Tabla134[[#This Row],[Item Visibility]]&lt;$U$15,"Poca visibilidad",IF(Tabla134[[#This Row],[Item Visibility]]&lt;$U$16,"Visibilidad media","Mayor visibilidad"))</f>
        <v>Poca visibilidad</v>
      </c>
      <c r="P7867" s="11" t="str">
        <f>IF(Tabla134[[#This Row],[Rating]]&lt;2,"Muy Malo",IF(Tabla134[[#This Row],[Rating]]&lt;3,"Malo",IF(Tabla134[[#This Row],[Rating]]&lt;4,"Regular",IF(Tabla134[[#This Row],[Rating]]&lt;5,"Bueno","Excelente"))))</f>
        <v>Bueno</v>
      </c>
    </row>
    <row r="7868" spans="1:16" x14ac:dyDescent="0.2">
      <c r="A7868" s="7" t="s">
        <v>124</v>
      </c>
      <c r="B7868" s="7" t="s">
        <v>602</v>
      </c>
      <c r="C7868" s="7" t="s">
        <v>14</v>
      </c>
      <c r="D7868" s="8">
        <v>2014</v>
      </c>
      <c r="E7868" s="7" t="s">
        <v>529</v>
      </c>
      <c r="F7868" s="7" t="s">
        <v>2</v>
      </c>
      <c r="G7868" s="7" t="s">
        <v>528</v>
      </c>
      <c r="H7868" s="7" t="s">
        <v>7</v>
      </c>
      <c r="I7868" s="9">
        <v>0</v>
      </c>
      <c r="J7868" s="10">
        <v>118.91240000000001</v>
      </c>
      <c r="K7868" s="11">
        <v>4</v>
      </c>
      <c r="L7868" s="11" t="str">
        <f>IF(Tabla134[[#This Row],[Item Weight]]&lt;$U$12,"Poco Peso",IF(Tabla134[[#This Row],[Item Weight]]&lt;$U$13,"Peso Medio","Peso Alto"))</f>
        <v>Peso Medio</v>
      </c>
      <c r="M7868" s="7">
        <v>12.35</v>
      </c>
      <c r="N7868" s="11">
        <f>IF(Tabla134[[#This Row],[Item Weight (Nulos)]]="",VLOOKUP(Tabla134[[#This Row],[Item Identifier]],'Tabla para Nulos'!$A$3:$B$1563,2,FALSE),Tabla134[[#This Row],[Item Weight (Nulos)]])</f>
        <v>12.35</v>
      </c>
      <c r="O7868" s="11" t="str">
        <f>IF(Tabla134[[#This Row],[Item Visibility]]&lt;$U$15,"Poca visibilidad",IF(Tabla134[[#This Row],[Item Visibility]]&lt;$U$16,"Visibilidad media","Mayor visibilidad"))</f>
        <v>Poca visibilidad</v>
      </c>
      <c r="P7868" s="11" t="str">
        <f>IF(Tabla134[[#This Row],[Rating]]&lt;2,"Muy Malo",IF(Tabla134[[#This Row],[Rating]]&lt;3,"Malo",IF(Tabla134[[#This Row],[Rating]]&lt;4,"Regular",IF(Tabla134[[#This Row],[Rating]]&lt;5,"Bueno","Excelente"))))</f>
        <v>Bueno</v>
      </c>
    </row>
    <row r="7869" spans="1:16" x14ac:dyDescent="0.2">
      <c r="A7869" s="7" t="s">
        <v>124</v>
      </c>
      <c r="B7869" s="7" t="s">
        <v>601</v>
      </c>
      <c r="C7869" s="7" t="s">
        <v>14</v>
      </c>
      <c r="D7869" s="8">
        <v>2014</v>
      </c>
      <c r="E7869" s="7" t="s">
        <v>529</v>
      </c>
      <c r="F7869" s="7" t="s">
        <v>2</v>
      </c>
      <c r="G7869" s="7" t="s">
        <v>528</v>
      </c>
      <c r="H7869" s="7" t="s">
        <v>7</v>
      </c>
      <c r="I7869" s="9">
        <v>3.5930784E-2</v>
      </c>
      <c r="J7869" s="10">
        <v>184.4924</v>
      </c>
      <c r="K7869" s="11">
        <v>4</v>
      </c>
      <c r="L7869" s="11" t="str">
        <f>IF(Tabla134[[#This Row],[Item Weight]]&lt;$U$12,"Poco Peso",IF(Tabla134[[#This Row],[Item Weight]]&lt;$U$13,"Peso Medio","Peso Alto"))</f>
        <v>Peso Medio</v>
      </c>
      <c r="M7869" s="7">
        <v>13.65</v>
      </c>
      <c r="N7869" s="11">
        <f>IF(Tabla134[[#This Row],[Item Weight (Nulos)]]="",VLOOKUP(Tabla134[[#This Row],[Item Identifier]],'Tabla para Nulos'!$A$3:$B$1563,2,FALSE),Tabla134[[#This Row],[Item Weight (Nulos)]])</f>
        <v>13.65</v>
      </c>
      <c r="O7869" s="11" t="str">
        <f>IF(Tabla134[[#This Row],[Item Visibility]]&lt;$U$15,"Poca visibilidad",IF(Tabla134[[#This Row],[Item Visibility]]&lt;$U$16,"Visibilidad media","Mayor visibilidad"))</f>
        <v>Visibilidad media</v>
      </c>
      <c r="P7869" s="11" t="str">
        <f>IF(Tabla134[[#This Row],[Rating]]&lt;2,"Muy Malo",IF(Tabla134[[#This Row],[Rating]]&lt;3,"Malo",IF(Tabla134[[#This Row],[Rating]]&lt;4,"Regular",IF(Tabla134[[#This Row],[Rating]]&lt;5,"Bueno","Excelente"))))</f>
        <v>Bueno</v>
      </c>
    </row>
    <row r="7870" spans="1:16" x14ac:dyDescent="0.2">
      <c r="A7870" s="7" t="s">
        <v>124</v>
      </c>
      <c r="B7870" s="7" t="s">
        <v>600</v>
      </c>
      <c r="C7870" s="7" t="s">
        <v>14</v>
      </c>
      <c r="D7870" s="8">
        <v>2014</v>
      </c>
      <c r="E7870" s="7" t="s">
        <v>529</v>
      </c>
      <c r="F7870" s="7" t="s">
        <v>2</v>
      </c>
      <c r="G7870" s="7" t="s">
        <v>528</v>
      </c>
      <c r="H7870" s="7" t="s">
        <v>7</v>
      </c>
      <c r="I7870" s="9">
        <v>6.6820329999999997E-2</v>
      </c>
      <c r="J7870" s="10">
        <v>198.9084</v>
      </c>
      <c r="K7870" s="11">
        <v>4</v>
      </c>
      <c r="L7870" s="11" t="str">
        <f>IF(Tabla134[[#This Row],[Item Weight]]&lt;$U$12,"Poco Peso",IF(Tabla134[[#This Row],[Item Weight]]&lt;$U$13,"Peso Medio","Peso Alto"))</f>
        <v>Peso Medio</v>
      </c>
      <c r="M7870" s="7">
        <v>14.1</v>
      </c>
      <c r="N7870" s="11">
        <f>IF(Tabla134[[#This Row],[Item Weight (Nulos)]]="",VLOOKUP(Tabla134[[#This Row],[Item Identifier]],'Tabla para Nulos'!$A$3:$B$1563,2,FALSE),Tabla134[[#This Row],[Item Weight (Nulos)]])</f>
        <v>14.1</v>
      </c>
      <c r="O7870" s="11" t="str">
        <f>IF(Tabla134[[#This Row],[Item Visibility]]&lt;$U$15,"Poca visibilidad",IF(Tabla134[[#This Row],[Item Visibility]]&lt;$U$16,"Visibilidad media","Mayor visibilidad"))</f>
        <v>Visibilidad media</v>
      </c>
      <c r="P7870" s="11" t="str">
        <f>IF(Tabla134[[#This Row],[Rating]]&lt;2,"Muy Malo",IF(Tabla134[[#This Row],[Rating]]&lt;3,"Malo",IF(Tabla134[[#This Row],[Rating]]&lt;4,"Regular",IF(Tabla134[[#This Row],[Rating]]&lt;5,"Bueno","Excelente"))))</f>
        <v>Bueno</v>
      </c>
    </row>
    <row r="7871" spans="1:16" x14ac:dyDescent="0.2">
      <c r="A7871" s="7" t="s">
        <v>124</v>
      </c>
      <c r="B7871" s="7" t="s">
        <v>22</v>
      </c>
      <c r="C7871" s="7" t="s">
        <v>14</v>
      </c>
      <c r="D7871" s="8">
        <v>2014</v>
      </c>
      <c r="E7871" s="7" t="s">
        <v>529</v>
      </c>
      <c r="F7871" s="7" t="s">
        <v>2</v>
      </c>
      <c r="G7871" s="7" t="s">
        <v>528</v>
      </c>
      <c r="H7871" s="7" t="s">
        <v>7</v>
      </c>
      <c r="I7871" s="9">
        <v>3.4845668000000003E-2</v>
      </c>
      <c r="J7871" s="10">
        <v>242.78280000000001</v>
      </c>
      <c r="K7871" s="11">
        <v>4</v>
      </c>
      <c r="L7871" s="11" t="str">
        <f>IF(Tabla134[[#This Row],[Item Weight]]&lt;$U$12,"Poco Peso",IF(Tabla134[[#This Row],[Item Weight]]&lt;$U$13,"Peso Medio","Peso Alto"))</f>
        <v>Peso Medio</v>
      </c>
      <c r="M7871" s="7">
        <v>14.15</v>
      </c>
      <c r="N7871" s="11">
        <f>IF(Tabla134[[#This Row],[Item Weight (Nulos)]]="",VLOOKUP(Tabla134[[#This Row],[Item Identifier]],'Tabla para Nulos'!$A$3:$B$1563,2,FALSE),Tabla134[[#This Row],[Item Weight (Nulos)]])</f>
        <v>14.15</v>
      </c>
      <c r="O7871" s="11" t="str">
        <f>IF(Tabla134[[#This Row],[Item Visibility]]&lt;$U$15,"Poca visibilidad",IF(Tabla134[[#This Row],[Item Visibility]]&lt;$U$16,"Visibilidad media","Mayor visibilidad"))</f>
        <v>Visibilidad media</v>
      </c>
      <c r="P7871" s="11" t="str">
        <f>IF(Tabla134[[#This Row],[Rating]]&lt;2,"Muy Malo",IF(Tabla134[[#This Row],[Rating]]&lt;3,"Malo",IF(Tabla134[[#This Row],[Rating]]&lt;4,"Regular",IF(Tabla134[[#This Row],[Rating]]&lt;5,"Bueno","Excelente"))))</f>
        <v>Bueno</v>
      </c>
    </row>
    <row r="7872" spans="1:16" x14ac:dyDescent="0.2">
      <c r="A7872" s="7" t="s">
        <v>124</v>
      </c>
      <c r="B7872" s="7" t="s">
        <v>138</v>
      </c>
      <c r="C7872" s="7" t="s">
        <v>14</v>
      </c>
      <c r="D7872" s="8">
        <v>2014</v>
      </c>
      <c r="E7872" s="7" t="s">
        <v>529</v>
      </c>
      <c r="F7872" s="7" t="s">
        <v>2</v>
      </c>
      <c r="G7872" s="7" t="s">
        <v>528</v>
      </c>
      <c r="H7872" s="7" t="s">
        <v>7</v>
      </c>
      <c r="I7872" s="9">
        <v>0</v>
      </c>
      <c r="J7872" s="10">
        <v>195.21100000000001</v>
      </c>
      <c r="K7872" s="11">
        <v>4</v>
      </c>
      <c r="L7872" s="11" t="str">
        <f>IF(Tabla134[[#This Row],[Item Weight]]&lt;$U$12,"Poco Peso",IF(Tabla134[[#This Row],[Item Weight]]&lt;$U$13,"Peso Medio","Peso Alto"))</f>
        <v>Peso Medio</v>
      </c>
      <c r="M7872" s="7">
        <v>15.1</v>
      </c>
      <c r="N7872" s="11">
        <f>IF(Tabla134[[#This Row],[Item Weight (Nulos)]]="",VLOOKUP(Tabla134[[#This Row],[Item Identifier]],'Tabla para Nulos'!$A$3:$B$1563,2,FALSE),Tabla134[[#This Row],[Item Weight (Nulos)]])</f>
        <v>15.1</v>
      </c>
      <c r="O7872" s="11" t="str">
        <f>IF(Tabla134[[#This Row],[Item Visibility]]&lt;$U$15,"Poca visibilidad",IF(Tabla134[[#This Row],[Item Visibility]]&lt;$U$16,"Visibilidad media","Mayor visibilidad"))</f>
        <v>Poca visibilidad</v>
      </c>
      <c r="P7872" s="11" t="str">
        <f>IF(Tabla134[[#This Row],[Rating]]&lt;2,"Muy Malo",IF(Tabla134[[#This Row],[Rating]]&lt;3,"Malo",IF(Tabla134[[#This Row],[Rating]]&lt;4,"Regular",IF(Tabla134[[#This Row],[Rating]]&lt;5,"Bueno","Excelente"))))</f>
        <v>Bueno</v>
      </c>
    </row>
    <row r="7873" spans="1:16" x14ac:dyDescent="0.2">
      <c r="A7873" s="7" t="s">
        <v>124</v>
      </c>
      <c r="B7873" s="7" t="s">
        <v>599</v>
      </c>
      <c r="C7873" s="7" t="s">
        <v>14</v>
      </c>
      <c r="D7873" s="8">
        <v>2014</v>
      </c>
      <c r="E7873" s="7" t="s">
        <v>529</v>
      </c>
      <c r="F7873" s="7" t="s">
        <v>2</v>
      </c>
      <c r="G7873" s="7" t="s">
        <v>528</v>
      </c>
      <c r="H7873" s="7" t="s">
        <v>7</v>
      </c>
      <c r="I7873" s="9">
        <v>8.7646693999999997E-2</v>
      </c>
      <c r="J7873" s="10">
        <v>221.57980000000001</v>
      </c>
      <c r="K7873" s="11">
        <v>4</v>
      </c>
      <c r="L7873" s="11" t="str">
        <f>IF(Tabla134[[#This Row],[Item Weight]]&lt;$U$12,"Poco Peso",IF(Tabla134[[#This Row],[Item Weight]]&lt;$U$13,"Peso Medio","Peso Alto"))</f>
        <v>Peso Medio</v>
      </c>
      <c r="M7873" s="7">
        <v>15.6</v>
      </c>
      <c r="N7873" s="11">
        <f>IF(Tabla134[[#This Row],[Item Weight (Nulos)]]="",VLOOKUP(Tabla134[[#This Row],[Item Identifier]],'Tabla para Nulos'!$A$3:$B$1563,2,FALSE),Tabla134[[#This Row],[Item Weight (Nulos)]])</f>
        <v>15.6</v>
      </c>
      <c r="O7873" s="11" t="str">
        <f>IF(Tabla134[[#This Row],[Item Visibility]]&lt;$U$15,"Poca visibilidad",IF(Tabla134[[#This Row],[Item Visibility]]&lt;$U$16,"Visibilidad media","Mayor visibilidad"))</f>
        <v>Visibilidad media</v>
      </c>
      <c r="P7873" s="11" t="str">
        <f>IF(Tabla134[[#This Row],[Rating]]&lt;2,"Muy Malo",IF(Tabla134[[#This Row],[Rating]]&lt;3,"Malo",IF(Tabla134[[#This Row],[Rating]]&lt;4,"Regular",IF(Tabla134[[#This Row],[Rating]]&lt;5,"Bueno","Excelente"))))</f>
        <v>Bueno</v>
      </c>
    </row>
    <row r="7874" spans="1:16" x14ac:dyDescent="0.2">
      <c r="A7874" s="7" t="s">
        <v>124</v>
      </c>
      <c r="B7874" s="7" t="s">
        <v>151</v>
      </c>
      <c r="C7874" s="7" t="s">
        <v>14</v>
      </c>
      <c r="D7874" s="8">
        <v>2014</v>
      </c>
      <c r="E7874" s="7" t="s">
        <v>529</v>
      </c>
      <c r="F7874" s="7" t="s">
        <v>2</v>
      </c>
      <c r="G7874" s="7" t="s">
        <v>528</v>
      </c>
      <c r="H7874" s="7" t="s">
        <v>7</v>
      </c>
      <c r="I7874" s="9">
        <v>4.0911823999999999E-2</v>
      </c>
      <c r="J7874" s="10">
        <v>141.24959999999999</v>
      </c>
      <c r="K7874" s="11">
        <v>4</v>
      </c>
      <c r="L7874" s="11" t="str">
        <f>IF(Tabla134[[#This Row],[Item Weight]]&lt;$U$12,"Poco Peso",IF(Tabla134[[#This Row],[Item Weight]]&lt;$U$13,"Peso Medio","Peso Alto"))</f>
        <v>Peso Medio</v>
      </c>
      <c r="M7874" s="7">
        <v>16</v>
      </c>
      <c r="N7874" s="11">
        <f>IF(Tabla134[[#This Row],[Item Weight (Nulos)]]="",VLOOKUP(Tabla134[[#This Row],[Item Identifier]],'Tabla para Nulos'!$A$3:$B$1563,2,FALSE),Tabla134[[#This Row],[Item Weight (Nulos)]])</f>
        <v>16</v>
      </c>
      <c r="O7874" s="11" t="str">
        <f>IF(Tabla134[[#This Row],[Item Visibility]]&lt;$U$15,"Poca visibilidad",IF(Tabla134[[#This Row],[Item Visibility]]&lt;$U$16,"Visibilidad media","Mayor visibilidad"))</f>
        <v>Visibilidad media</v>
      </c>
      <c r="P7874" s="11" t="str">
        <f>IF(Tabla134[[#This Row],[Rating]]&lt;2,"Muy Malo",IF(Tabla134[[#This Row],[Rating]]&lt;3,"Malo",IF(Tabla134[[#This Row],[Rating]]&lt;4,"Regular",IF(Tabla134[[#This Row],[Rating]]&lt;5,"Bueno","Excelente"))))</f>
        <v>Bueno</v>
      </c>
    </row>
    <row r="7875" spans="1:16" x14ac:dyDescent="0.2">
      <c r="A7875" s="7" t="s">
        <v>124</v>
      </c>
      <c r="B7875" s="7" t="s">
        <v>598</v>
      </c>
      <c r="C7875" s="7" t="s">
        <v>14</v>
      </c>
      <c r="D7875" s="8">
        <v>2014</v>
      </c>
      <c r="E7875" s="7" t="s">
        <v>529</v>
      </c>
      <c r="F7875" s="7" t="s">
        <v>2</v>
      </c>
      <c r="G7875" s="7" t="s">
        <v>528</v>
      </c>
      <c r="H7875" s="7" t="s">
        <v>7</v>
      </c>
      <c r="I7875" s="9">
        <v>4.5009951999999999E-2</v>
      </c>
      <c r="J7875" s="10">
        <v>186.85560000000001</v>
      </c>
      <c r="K7875" s="11">
        <v>4</v>
      </c>
      <c r="L7875" s="11" t="str">
        <f>IF(Tabla134[[#This Row],[Item Weight]]&lt;$U$12,"Poco Peso",IF(Tabla134[[#This Row],[Item Weight]]&lt;$U$13,"Peso Medio","Peso Alto"))</f>
        <v>Peso Medio</v>
      </c>
      <c r="M7875" s="7">
        <v>16.75</v>
      </c>
      <c r="N7875" s="11">
        <f>IF(Tabla134[[#This Row],[Item Weight (Nulos)]]="",VLOOKUP(Tabla134[[#This Row],[Item Identifier]],'Tabla para Nulos'!$A$3:$B$1563,2,FALSE),Tabla134[[#This Row],[Item Weight (Nulos)]])</f>
        <v>16.75</v>
      </c>
      <c r="O7875" s="11" t="str">
        <f>IF(Tabla134[[#This Row],[Item Visibility]]&lt;$U$15,"Poca visibilidad",IF(Tabla134[[#This Row],[Item Visibility]]&lt;$U$16,"Visibilidad media","Mayor visibilidad"))</f>
        <v>Visibilidad media</v>
      </c>
      <c r="P7875" s="11" t="str">
        <f>IF(Tabla134[[#This Row],[Rating]]&lt;2,"Muy Malo",IF(Tabla134[[#This Row],[Rating]]&lt;3,"Malo",IF(Tabla134[[#This Row],[Rating]]&lt;4,"Regular",IF(Tabla134[[#This Row],[Rating]]&lt;5,"Bueno","Excelente"))))</f>
        <v>Bueno</v>
      </c>
    </row>
    <row r="7876" spans="1:16" x14ac:dyDescent="0.2">
      <c r="A7876" s="7" t="s">
        <v>124</v>
      </c>
      <c r="B7876" s="7" t="s">
        <v>597</v>
      </c>
      <c r="C7876" s="7" t="s">
        <v>14</v>
      </c>
      <c r="D7876" s="8">
        <v>2014</v>
      </c>
      <c r="E7876" s="7" t="s">
        <v>529</v>
      </c>
      <c r="F7876" s="7" t="s">
        <v>2</v>
      </c>
      <c r="G7876" s="7" t="s">
        <v>528</v>
      </c>
      <c r="H7876" s="7" t="s">
        <v>7</v>
      </c>
      <c r="I7876" s="9">
        <v>0.104768536</v>
      </c>
      <c r="J7876" s="10">
        <v>155.16300000000001</v>
      </c>
      <c r="K7876" s="11">
        <v>4</v>
      </c>
      <c r="L7876" s="11" t="str">
        <f>IF(Tabla134[[#This Row],[Item Weight]]&lt;$U$12,"Poco Peso",IF(Tabla134[[#This Row],[Item Weight]]&lt;$U$13,"Peso Medio","Peso Alto"))</f>
        <v>Peso Medio</v>
      </c>
      <c r="M7876" s="7">
        <v>16.75</v>
      </c>
      <c r="N7876" s="11">
        <f>IF(Tabla134[[#This Row],[Item Weight (Nulos)]]="",VLOOKUP(Tabla134[[#This Row],[Item Identifier]],'Tabla para Nulos'!$A$3:$B$1563,2,FALSE),Tabla134[[#This Row],[Item Weight (Nulos)]])</f>
        <v>16.75</v>
      </c>
      <c r="O7876" s="11" t="str">
        <f>IF(Tabla134[[#This Row],[Item Visibility]]&lt;$U$15,"Poca visibilidad",IF(Tabla134[[#This Row],[Item Visibility]]&lt;$U$16,"Visibilidad media","Mayor visibilidad"))</f>
        <v>Mayor visibilidad</v>
      </c>
      <c r="P7876" s="11" t="str">
        <f>IF(Tabla134[[#This Row],[Rating]]&lt;2,"Muy Malo",IF(Tabla134[[#This Row],[Rating]]&lt;3,"Malo",IF(Tabla134[[#This Row],[Rating]]&lt;4,"Regular",IF(Tabla134[[#This Row],[Rating]]&lt;5,"Bueno","Excelente"))))</f>
        <v>Bueno</v>
      </c>
    </row>
    <row r="7877" spans="1:16" x14ac:dyDescent="0.2">
      <c r="A7877" s="7" t="s">
        <v>124</v>
      </c>
      <c r="B7877" s="7" t="s">
        <v>596</v>
      </c>
      <c r="C7877" s="7" t="s">
        <v>14</v>
      </c>
      <c r="D7877" s="8">
        <v>2014</v>
      </c>
      <c r="E7877" s="7" t="s">
        <v>529</v>
      </c>
      <c r="F7877" s="7" t="s">
        <v>2</v>
      </c>
      <c r="G7877" s="7" t="s">
        <v>528</v>
      </c>
      <c r="H7877" s="7" t="s">
        <v>7</v>
      </c>
      <c r="I7877" s="9">
        <v>4.4426489999999999E-2</v>
      </c>
      <c r="J7877" s="10">
        <v>124.902</v>
      </c>
      <c r="K7877" s="11">
        <v>4</v>
      </c>
      <c r="L7877" s="11" t="str">
        <f>IF(Tabla134[[#This Row],[Item Weight]]&lt;$U$12,"Poco Peso",IF(Tabla134[[#This Row],[Item Weight]]&lt;$U$13,"Peso Medio","Peso Alto"))</f>
        <v>Peso Alto</v>
      </c>
      <c r="M7877" s="7">
        <v>17.850000000000001</v>
      </c>
      <c r="N7877" s="11">
        <f>IF(Tabla134[[#This Row],[Item Weight (Nulos)]]="",VLOOKUP(Tabla134[[#This Row],[Item Identifier]],'Tabla para Nulos'!$A$3:$B$1563,2,FALSE),Tabla134[[#This Row],[Item Weight (Nulos)]])</f>
        <v>17.850000000000001</v>
      </c>
      <c r="O7877" s="11" t="str">
        <f>IF(Tabla134[[#This Row],[Item Visibility]]&lt;$U$15,"Poca visibilidad",IF(Tabla134[[#This Row],[Item Visibility]]&lt;$U$16,"Visibilidad media","Mayor visibilidad"))</f>
        <v>Visibilidad media</v>
      </c>
      <c r="P7877" s="11" t="str">
        <f>IF(Tabla134[[#This Row],[Rating]]&lt;2,"Muy Malo",IF(Tabla134[[#This Row],[Rating]]&lt;3,"Malo",IF(Tabla134[[#This Row],[Rating]]&lt;4,"Regular",IF(Tabla134[[#This Row],[Rating]]&lt;5,"Bueno","Excelente"))))</f>
        <v>Bueno</v>
      </c>
    </row>
    <row r="7878" spans="1:16" x14ac:dyDescent="0.2">
      <c r="A7878" s="7" t="s">
        <v>124</v>
      </c>
      <c r="B7878" s="7" t="s">
        <v>595</v>
      </c>
      <c r="C7878" s="7" t="s">
        <v>19</v>
      </c>
      <c r="D7878" s="8">
        <v>2014</v>
      </c>
      <c r="E7878" s="7" t="s">
        <v>529</v>
      </c>
      <c r="F7878" s="7" t="s">
        <v>2</v>
      </c>
      <c r="G7878" s="7" t="s">
        <v>528</v>
      </c>
      <c r="H7878" s="7" t="s">
        <v>7</v>
      </c>
      <c r="I7878" s="9">
        <v>4.5334098000000003E-2</v>
      </c>
      <c r="J7878" s="10">
        <v>87.088200000000001</v>
      </c>
      <c r="K7878" s="11">
        <v>4</v>
      </c>
      <c r="L7878" s="11" t="str">
        <f>IF(Tabla134[[#This Row],[Item Weight]]&lt;$U$12,"Poco Peso",IF(Tabla134[[#This Row],[Item Weight]]&lt;$U$13,"Peso Medio","Peso Alto"))</f>
        <v>Poco Peso</v>
      </c>
      <c r="M7878" s="7">
        <v>5.73</v>
      </c>
      <c r="N7878" s="11">
        <f>IF(Tabla134[[#This Row],[Item Weight (Nulos)]]="",VLOOKUP(Tabla134[[#This Row],[Item Identifier]],'Tabla para Nulos'!$A$3:$B$1563,2,FALSE),Tabla134[[#This Row],[Item Weight (Nulos)]])</f>
        <v>5.73</v>
      </c>
      <c r="O7878" s="11" t="str">
        <f>IF(Tabla134[[#This Row],[Item Visibility]]&lt;$U$15,"Poca visibilidad",IF(Tabla134[[#This Row],[Item Visibility]]&lt;$U$16,"Visibilidad media","Mayor visibilidad"))</f>
        <v>Visibilidad media</v>
      </c>
      <c r="P7878" s="11" t="str">
        <f>IF(Tabla134[[#This Row],[Rating]]&lt;2,"Muy Malo",IF(Tabla134[[#This Row],[Rating]]&lt;3,"Malo",IF(Tabla134[[#This Row],[Rating]]&lt;4,"Regular",IF(Tabla134[[#This Row],[Rating]]&lt;5,"Bueno","Excelente"))))</f>
        <v>Bueno</v>
      </c>
    </row>
    <row r="7879" spans="1:16" x14ac:dyDescent="0.2">
      <c r="A7879" s="7" t="s">
        <v>124</v>
      </c>
      <c r="B7879" s="7" t="s">
        <v>518</v>
      </c>
      <c r="C7879" s="7" t="s">
        <v>19</v>
      </c>
      <c r="D7879" s="8">
        <v>2014</v>
      </c>
      <c r="E7879" s="7" t="s">
        <v>529</v>
      </c>
      <c r="F7879" s="7" t="s">
        <v>2</v>
      </c>
      <c r="G7879" s="7" t="s">
        <v>528</v>
      </c>
      <c r="H7879" s="7" t="s">
        <v>7</v>
      </c>
      <c r="I7879" s="9">
        <v>7.7129323E-2</v>
      </c>
      <c r="J7879" s="10">
        <v>92.714600000000004</v>
      </c>
      <c r="K7879" s="11">
        <v>4</v>
      </c>
      <c r="L7879" s="11" t="str">
        <f>IF(Tabla134[[#This Row],[Item Weight]]&lt;$U$12,"Poco Peso",IF(Tabla134[[#This Row],[Item Weight]]&lt;$U$13,"Peso Medio","Peso Alto"))</f>
        <v>Poco Peso</v>
      </c>
      <c r="M7879" s="7">
        <v>6.96</v>
      </c>
      <c r="N7879" s="11">
        <f>IF(Tabla134[[#This Row],[Item Weight (Nulos)]]="",VLOOKUP(Tabla134[[#This Row],[Item Identifier]],'Tabla para Nulos'!$A$3:$B$1563,2,FALSE),Tabla134[[#This Row],[Item Weight (Nulos)]])</f>
        <v>6.96</v>
      </c>
      <c r="O7879" s="11" t="str">
        <f>IF(Tabla134[[#This Row],[Item Visibility]]&lt;$U$15,"Poca visibilidad",IF(Tabla134[[#This Row],[Item Visibility]]&lt;$U$16,"Visibilidad media","Mayor visibilidad"))</f>
        <v>Visibilidad media</v>
      </c>
      <c r="P7879" s="11" t="str">
        <f>IF(Tabla134[[#This Row],[Rating]]&lt;2,"Muy Malo",IF(Tabla134[[#This Row],[Rating]]&lt;3,"Malo",IF(Tabla134[[#This Row],[Rating]]&lt;4,"Regular",IF(Tabla134[[#This Row],[Rating]]&lt;5,"Bueno","Excelente"))))</f>
        <v>Bueno</v>
      </c>
    </row>
    <row r="7880" spans="1:16" x14ac:dyDescent="0.2">
      <c r="A7880" s="7" t="s">
        <v>124</v>
      </c>
      <c r="B7880" s="7" t="s">
        <v>132</v>
      </c>
      <c r="C7880" s="7" t="s">
        <v>19</v>
      </c>
      <c r="D7880" s="8">
        <v>2014</v>
      </c>
      <c r="E7880" s="7" t="s">
        <v>529</v>
      </c>
      <c r="F7880" s="7" t="s">
        <v>2</v>
      </c>
      <c r="G7880" s="7" t="s">
        <v>528</v>
      </c>
      <c r="H7880" s="7" t="s">
        <v>7</v>
      </c>
      <c r="I7880" s="9">
        <v>1.7311311999999999E-2</v>
      </c>
      <c r="J7880" s="10">
        <v>197.8768</v>
      </c>
      <c r="K7880" s="11">
        <v>4</v>
      </c>
      <c r="L7880" s="11" t="str">
        <f>IF(Tabla134[[#This Row],[Item Weight]]&lt;$U$12,"Poco Peso",IF(Tabla134[[#This Row],[Item Weight]]&lt;$U$13,"Peso Medio","Peso Alto"))</f>
        <v>Poco Peso</v>
      </c>
      <c r="M7880" s="7">
        <v>8.43</v>
      </c>
      <c r="N7880" s="11">
        <f>IF(Tabla134[[#This Row],[Item Weight (Nulos)]]="",VLOOKUP(Tabla134[[#This Row],[Item Identifier]],'Tabla para Nulos'!$A$3:$B$1563,2,FALSE),Tabla134[[#This Row],[Item Weight (Nulos)]])</f>
        <v>8.43</v>
      </c>
      <c r="O7880" s="11" t="str">
        <f>IF(Tabla134[[#This Row],[Item Visibility]]&lt;$U$15,"Poca visibilidad",IF(Tabla134[[#This Row],[Item Visibility]]&lt;$U$16,"Visibilidad media","Mayor visibilidad"))</f>
        <v>Poca visibilidad</v>
      </c>
      <c r="P7880" s="11" t="str">
        <f>IF(Tabla134[[#This Row],[Rating]]&lt;2,"Muy Malo",IF(Tabla134[[#This Row],[Rating]]&lt;3,"Malo",IF(Tabla134[[#This Row],[Rating]]&lt;4,"Regular",IF(Tabla134[[#This Row],[Rating]]&lt;5,"Bueno","Excelente"))))</f>
        <v>Bueno</v>
      </c>
    </row>
    <row r="7881" spans="1:16" x14ac:dyDescent="0.2">
      <c r="A7881" s="7" t="s">
        <v>124</v>
      </c>
      <c r="B7881" s="7" t="s">
        <v>594</v>
      </c>
      <c r="C7881" s="7" t="s">
        <v>19</v>
      </c>
      <c r="D7881" s="8">
        <v>2014</v>
      </c>
      <c r="E7881" s="7" t="s">
        <v>529</v>
      </c>
      <c r="F7881" s="7" t="s">
        <v>2</v>
      </c>
      <c r="G7881" s="7" t="s">
        <v>528</v>
      </c>
      <c r="H7881" s="7" t="s">
        <v>7</v>
      </c>
      <c r="I7881" s="9">
        <v>2.3866078999999998E-2</v>
      </c>
      <c r="J7881" s="10">
        <v>107.128</v>
      </c>
      <c r="K7881" s="11">
        <v>4</v>
      </c>
      <c r="L7881" s="11" t="str">
        <f>IF(Tabla134[[#This Row],[Item Weight]]&lt;$U$12,"Poco Peso",IF(Tabla134[[#This Row],[Item Weight]]&lt;$U$13,"Peso Medio","Peso Alto"))</f>
        <v>Poco Peso</v>
      </c>
      <c r="M7881" s="7">
        <v>8.5749999999999993</v>
      </c>
      <c r="N7881" s="11">
        <f>IF(Tabla134[[#This Row],[Item Weight (Nulos)]]="",VLOOKUP(Tabla134[[#This Row],[Item Identifier]],'Tabla para Nulos'!$A$3:$B$1563,2,FALSE),Tabla134[[#This Row],[Item Weight (Nulos)]])</f>
        <v>8.5749999999999993</v>
      </c>
      <c r="O7881" s="11" t="str">
        <f>IF(Tabla134[[#This Row],[Item Visibility]]&lt;$U$15,"Poca visibilidad",IF(Tabla134[[#This Row],[Item Visibility]]&lt;$U$16,"Visibilidad media","Mayor visibilidad"))</f>
        <v>Poca visibilidad</v>
      </c>
      <c r="P7881" s="11" t="str">
        <f>IF(Tabla134[[#This Row],[Rating]]&lt;2,"Muy Malo",IF(Tabla134[[#This Row],[Rating]]&lt;3,"Malo",IF(Tabla134[[#This Row],[Rating]]&lt;4,"Regular",IF(Tabla134[[#This Row],[Rating]]&lt;5,"Bueno","Excelente"))))</f>
        <v>Bueno</v>
      </c>
    </row>
    <row r="7882" spans="1:16" x14ac:dyDescent="0.2">
      <c r="A7882" s="7" t="s">
        <v>124</v>
      </c>
      <c r="B7882" s="7" t="s">
        <v>397</v>
      </c>
      <c r="C7882" s="7" t="s">
        <v>19</v>
      </c>
      <c r="D7882" s="8">
        <v>2014</v>
      </c>
      <c r="E7882" s="7" t="s">
        <v>529</v>
      </c>
      <c r="F7882" s="7" t="s">
        <v>2</v>
      </c>
      <c r="G7882" s="7" t="s">
        <v>528</v>
      </c>
      <c r="H7882" s="7" t="s">
        <v>7</v>
      </c>
      <c r="I7882" s="9">
        <v>4.1851461E-2</v>
      </c>
      <c r="J7882" s="10">
        <v>31.49</v>
      </c>
      <c r="K7882" s="11">
        <v>4</v>
      </c>
      <c r="L7882" s="11" t="str">
        <f>IF(Tabla134[[#This Row],[Item Weight]]&lt;$U$12,"Poco Peso",IF(Tabla134[[#This Row],[Item Weight]]&lt;$U$13,"Peso Medio","Peso Alto"))</f>
        <v>Peso Medio</v>
      </c>
      <c r="M7882" s="7">
        <v>9.5</v>
      </c>
      <c r="N7882" s="11">
        <f>IF(Tabla134[[#This Row],[Item Weight (Nulos)]]="",VLOOKUP(Tabla134[[#This Row],[Item Identifier]],'Tabla para Nulos'!$A$3:$B$1563,2,FALSE),Tabla134[[#This Row],[Item Weight (Nulos)]])</f>
        <v>9.5</v>
      </c>
      <c r="O7882" s="11" t="str">
        <f>IF(Tabla134[[#This Row],[Item Visibility]]&lt;$U$15,"Poca visibilidad",IF(Tabla134[[#This Row],[Item Visibility]]&lt;$U$16,"Visibilidad media","Mayor visibilidad"))</f>
        <v>Visibilidad media</v>
      </c>
      <c r="P7882" s="11" t="str">
        <f>IF(Tabla134[[#This Row],[Rating]]&lt;2,"Muy Malo",IF(Tabla134[[#This Row],[Rating]]&lt;3,"Malo",IF(Tabla134[[#This Row],[Rating]]&lt;4,"Regular",IF(Tabla134[[#This Row],[Rating]]&lt;5,"Bueno","Excelente"))))</f>
        <v>Bueno</v>
      </c>
    </row>
    <row r="7883" spans="1:16" x14ac:dyDescent="0.2">
      <c r="A7883" s="7" t="s">
        <v>124</v>
      </c>
      <c r="B7883" s="7" t="s">
        <v>517</v>
      </c>
      <c r="C7883" s="7" t="s">
        <v>19</v>
      </c>
      <c r="D7883" s="8">
        <v>2014</v>
      </c>
      <c r="E7883" s="7" t="s">
        <v>529</v>
      </c>
      <c r="F7883" s="7" t="s">
        <v>2</v>
      </c>
      <c r="G7883" s="7" t="s">
        <v>528</v>
      </c>
      <c r="H7883" s="7" t="s">
        <v>7</v>
      </c>
      <c r="I7883" s="9">
        <v>9.6217261999999998E-2</v>
      </c>
      <c r="J7883" s="10">
        <v>168.51580000000001</v>
      </c>
      <c r="K7883" s="11">
        <v>4</v>
      </c>
      <c r="L7883" s="11" t="str">
        <f>IF(Tabla134[[#This Row],[Item Weight]]&lt;$U$12,"Poco Peso",IF(Tabla134[[#This Row],[Item Weight]]&lt;$U$13,"Peso Medio","Peso Alto"))</f>
        <v>Peso Medio</v>
      </c>
      <c r="M7883" s="7">
        <v>9.6</v>
      </c>
      <c r="N7883" s="11">
        <f>IF(Tabla134[[#This Row],[Item Weight (Nulos)]]="",VLOOKUP(Tabla134[[#This Row],[Item Identifier]],'Tabla para Nulos'!$A$3:$B$1563,2,FALSE),Tabla134[[#This Row],[Item Weight (Nulos)]])</f>
        <v>9.6</v>
      </c>
      <c r="O7883" s="11" t="str">
        <f>IF(Tabla134[[#This Row],[Item Visibility]]&lt;$U$15,"Poca visibilidad",IF(Tabla134[[#This Row],[Item Visibility]]&lt;$U$16,"Visibilidad media","Mayor visibilidad"))</f>
        <v>Mayor visibilidad</v>
      </c>
      <c r="P7883" s="11" t="str">
        <f>IF(Tabla134[[#This Row],[Rating]]&lt;2,"Muy Malo",IF(Tabla134[[#This Row],[Rating]]&lt;3,"Malo",IF(Tabla134[[#This Row],[Rating]]&lt;4,"Regular",IF(Tabla134[[#This Row],[Rating]]&lt;5,"Bueno","Excelente"))))</f>
        <v>Bueno</v>
      </c>
    </row>
    <row r="7884" spans="1:16" x14ac:dyDescent="0.2">
      <c r="A7884" s="7" t="s">
        <v>124</v>
      </c>
      <c r="B7884" s="7" t="s">
        <v>593</v>
      </c>
      <c r="C7884" s="7" t="s">
        <v>19</v>
      </c>
      <c r="D7884" s="8">
        <v>2014</v>
      </c>
      <c r="E7884" s="7" t="s">
        <v>529</v>
      </c>
      <c r="F7884" s="7" t="s">
        <v>2</v>
      </c>
      <c r="G7884" s="7" t="s">
        <v>528</v>
      </c>
      <c r="H7884" s="7" t="s">
        <v>7</v>
      </c>
      <c r="I7884" s="9">
        <v>4.0911823999999999E-2</v>
      </c>
      <c r="J7884" s="10">
        <v>142.31540000000001</v>
      </c>
      <c r="K7884" s="11">
        <v>4</v>
      </c>
      <c r="L7884" s="11" t="str">
        <f>IF(Tabla134[[#This Row],[Item Weight]]&lt;$U$12,"Poco Peso",IF(Tabla134[[#This Row],[Item Weight]]&lt;$U$13,"Peso Medio","Peso Alto"))</f>
        <v>Peso Medio</v>
      </c>
      <c r="M7884" s="7">
        <v>11.6</v>
      </c>
      <c r="N7884" s="11">
        <f>IF(Tabla134[[#This Row],[Item Weight (Nulos)]]="",VLOOKUP(Tabla134[[#This Row],[Item Identifier]],'Tabla para Nulos'!$A$3:$B$1563,2,FALSE),Tabla134[[#This Row],[Item Weight (Nulos)]])</f>
        <v>11.6</v>
      </c>
      <c r="O7884" s="11" t="str">
        <f>IF(Tabla134[[#This Row],[Item Visibility]]&lt;$U$15,"Poca visibilidad",IF(Tabla134[[#This Row],[Item Visibility]]&lt;$U$16,"Visibilidad media","Mayor visibilidad"))</f>
        <v>Visibilidad media</v>
      </c>
      <c r="P7884" s="11" t="str">
        <f>IF(Tabla134[[#This Row],[Rating]]&lt;2,"Muy Malo",IF(Tabla134[[#This Row],[Rating]]&lt;3,"Malo",IF(Tabla134[[#This Row],[Rating]]&lt;4,"Regular",IF(Tabla134[[#This Row],[Rating]]&lt;5,"Bueno","Excelente"))))</f>
        <v>Bueno</v>
      </c>
    </row>
    <row r="7885" spans="1:16" x14ac:dyDescent="0.2">
      <c r="A7885" s="7" t="s">
        <v>124</v>
      </c>
      <c r="B7885" s="7" t="s">
        <v>134</v>
      </c>
      <c r="C7885" s="7" t="s">
        <v>19</v>
      </c>
      <c r="D7885" s="8">
        <v>2014</v>
      </c>
      <c r="E7885" s="7" t="s">
        <v>529</v>
      </c>
      <c r="F7885" s="7" t="s">
        <v>2</v>
      </c>
      <c r="G7885" s="7" t="s">
        <v>528</v>
      </c>
      <c r="H7885" s="7" t="s">
        <v>7</v>
      </c>
      <c r="I7885" s="9">
        <v>6.9401919000000006E-2</v>
      </c>
      <c r="J7885" s="10">
        <v>107.99379999999999</v>
      </c>
      <c r="K7885" s="11">
        <v>4</v>
      </c>
      <c r="L7885" s="11" t="str">
        <f>IF(Tabla134[[#This Row],[Item Weight]]&lt;$U$12,"Poco Peso",IF(Tabla134[[#This Row],[Item Weight]]&lt;$U$13,"Peso Medio","Peso Alto"))</f>
        <v>Peso Medio</v>
      </c>
      <c r="M7885" s="7">
        <v>12.3</v>
      </c>
      <c r="N7885" s="11">
        <f>IF(Tabla134[[#This Row],[Item Weight (Nulos)]]="",VLOOKUP(Tabla134[[#This Row],[Item Identifier]],'Tabla para Nulos'!$A$3:$B$1563,2,FALSE),Tabla134[[#This Row],[Item Weight (Nulos)]])</f>
        <v>12.3</v>
      </c>
      <c r="O7885" s="11" t="str">
        <f>IF(Tabla134[[#This Row],[Item Visibility]]&lt;$U$15,"Poca visibilidad",IF(Tabla134[[#This Row],[Item Visibility]]&lt;$U$16,"Visibilidad media","Mayor visibilidad"))</f>
        <v>Visibilidad media</v>
      </c>
      <c r="P7885" s="11" t="str">
        <f>IF(Tabla134[[#This Row],[Rating]]&lt;2,"Muy Malo",IF(Tabla134[[#This Row],[Rating]]&lt;3,"Malo",IF(Tabla134[[#This Row],[Rating]]&lt;4,"Regular",IF(Tabla134[[#This Row],[Rating]]&lt;5,"Bueno","Excelente"))))</f>
        <v>Bueno</v>
      </c>
    </row>
    <row r="7886" spans="1:16" x14ac:dyDescent="0.2">
      <c r="A7886" s="7" t="s">
        <v>124</v>
      </c>
      <c r="B7886" s="7" t="s">
        <v>592</v>
      </c>
      <c r="C7886" s="7" t="s">
        <v>19</v>
      </c>
      <c r="D7886" s="8">
        <v>2014</v>
      </c>
      <c r="E7886" s="7" t="s">
        <v>529</v>
      </c>
      <c r="F7886" s="7" t="s">
        <v>2</v>
      </c>
      <c r="G7886" s="7" t="s">
        <v>528</v>
      </c>
      <c r="H7886" s="7" t="s">
        <v>7</v>
      </c>
      <c r="I7886" s="9">
        <v>4.9038620999999998E-2</v>
      </c>
      <c r="J7886" s="10">
        <v>65.416799999999995</v>
      </c>
      <c r="K7886" s="11">
        <v>4</v>
      </c>
      <c r="L7886" s="11" t="str">
        <f>IF(Tabla134[[#This Row],[Item Weight]]&lt;$U$12,"Poco Peso",IF(Tabla134[[#This Row],[Item Weight]]&lt;$U$13,"Peso Medio","Peso Alto"))</f>
        <v>Peso Medio</v>
      </c>
      <c r="M7886" s="7">
        <v>15</v>
      </c>
      <c r="N7886" s="11">
        <f>IF(Tabla134[[#This Row],[Item Weight (Nulos)]]="",VLOOKUP(Tabla134[[#This Row],[Item Identifier]],'Tabla para Nulos'!$A$3:$B$1563,2,FALSE),Tabla134[[#This Row],[Item Weight (Nulos)]])</f>
        <v>15</v>
      </c>
      <c r="O7886" s="11" t="str">
        <f>IF(Tabla134[[#This Row],[Item Visibility]]&lt;$U$15,"Poca visibilidad",IF(Tabla134[[#This Row],[Item Visibility]]&lt;$U$16,"Visibilidad media","Mayor visibilidad"))</f>
        <v>Visibilidad media</v>
      </c>
      <c r="P7886" s="11" t="str">
        <f>IF(Tabla134[[#This Row],[Rating]]&lt;2,"Muy Malo",IF(Tabla134[[#This Row],[Rating]]&lt;3,"Malo",IF(Tabla134[[#This Row],[Rating]]&lt;4,"Regular",IF(Tabla134[[#This Row],[Rating]]&lt;5,"Bueno","Excelente"))))</f>
        <v>Bueno</v>
      </c>
    </row>
    <row r="7887" spans="1:16" x14ac:dyDescent="0.2">
      <c r="A7887" s="7" t="s">
        <v>124</v>
      </c>
      <c r="B7887" s="7" t="s">
        <v>294</v>
      </c>
      <c r="C7887" s="7" t="s">
        <v>19</v>
      </c>
      <c r="D7887" s="8">
        <v>2014</v>
      </c>
      <c r="E7887" s="7" t="s">
        <v>529</v>
      </c>
      <c r="F7887" s="7" t="s">
        <v>2</v>
      </c>
      <c r="G7887" s="7" t="s">
        <v>528</v>
      </c>
      <c r="H7887" s="7" t="s">
        <v>7</v>
      </c>
      <c r="I7887" s="9">
        <v>9.6317593000000007E-2</v>
      </c>
      <c r="J7887" s="10">
        <v>197.3768</v>
      </c>
      <c r="K7887" s="11">
        <v>4</v>
      </c>
      <c r="L7887" s="11" t="str">
        <f>IF(Tabla134[[#This Row],[Item Weight]]&lt;$U$12,"Poco Peso",IF(Tabla134[[#This Row],[Item Weight]]&lt;$U$13,"Peso Medio","Peso Alto"))</f>
        <v>Peso Medio</v>
      </c>
      <c r="M7887" s="7">
        <v>15.35</v>
      </c>
      <c r="N7887" s="11">
        <f>IF(Tabla134[[#This Row],[Item Weight (Nulos)]]="",VLOOKUP(Tabla134[[#This Row],[Item Identifier]],'Tabla para Nulos'!$A$3:$B$1563,2,FALSE),Tabla134[[#This Row],[Item Weight (Nulos)]])</f>
        <v>15.35</v>
      </c>
      <c r="O7887" s="11" t="str">
        <f>IF(Tabla134[[#This Row],[Item Visibility]]&lt;$U$15,"Poca visibilidad",IF(Tabla134[[#This Row],[Item Visibility]]&lt;$U$16,"Visibilidad media","Mayor visibilidad"))</f>
        <v>Mayor visibilidad</v>
      </c>
      <c r="P7887" s="11" t="str">
        <f>IF(Tabla134[[#This Row],[Rating]]&lt;2,"Muy Malo",IF(Tabla134[[#This Row],[Rating]]&lt;3,"Malo",IF(Tabla134[[#This Row],[Rating]]&lt;4,"Regular",IF(Tabla134[[#This Row],[Rating]]&lt;5,"Bueno","Excelente"))))</f>
        <v>Bueno</v>
      </c>
    </row>
    <row r="7888" spans="1:16" x14ac:dyDescent="0.2">
      <c r="A7888" s="7" t="s">
        <v>124</v>
      </c>
      <c r="B7888" s="7" t="s">
        <v>591</v>
      </c>
      <c r="C7888" s="7" t="s">
        <v>19</v>
      </c>
      <c r="D7888" s="8">
        <v>2014</v>
      </c>
      <c r="E7888" s="7" t="s">
        <v>529</v>
      </c>
      <c r="F7888" s="7" t="s">
        <v>2</v>
      </c>
      <c r="G7888" s="7" t="s">
        <v>528</v>
      </c>
      <c r="H7888" s="7" t="s">
        <v>7</v>
      </c>
      <c r="I7888" s="9">
        <v>3.7201127E-2</v>
      </c>
      <c r="J7888" s="10">
        <v>181.76339999999999</v>
      </c>
      <c r="K7888" s="11">
        <v>4</v>
      </c>
      <c r="L7888" s="11" t="str">
        <f>IF(Tabla134[[#This Row],[Item Weight]]&lt;$U$12,"Poco Peso",IF(Tabla134[[#This Row],[Item Weight]]&lt;$U$13,"Peso Medio","Peso Alto"))</f>
        <v>Peso Medio</v>
      </c>
      <c r="M7888" s="7">
        <v>15.7</v>
      </c>
      <c r="N7888" s="11">
        <f>IF(Tabla134[[#This Row],[Item Weight (Nulos)]]="",VLOOKUP(Tabla134[[#This Row],[Item Identifier]],'Tabla para Nulos'!$A$3:$B$1563,2,FALSE),Tabla134[[#This Row],[Item Weight (Nulos)]])</f>
        <v>15.7</v>
      </c>
      <c r="O7888" s="11" t="str">
        <f>IF(Tabla134[[#This Row],[Item Visibility]]&lt;$U$15,"Poca visibilidad",IF(Tabla134[[#This Row],[Item Visibility]]&lt;$U$16,"Visibilidad media","Mayor visibilidad"))</f>
        <v>Visibilidad media</v>
      </c>
      <c r="P7888" s="11" t="str">
        <f>IF(Tabla134[[#This Row],[Rating]]&lt;2,"Muy Malo",IF(Tabla134[[#This Row],[Rating]]&lt;3,"Malo",IF(Tabla134[[#This Row],[Rating]]&lt;4,"Regular",IF(Tabla134[[#This Row],[Rating]]&lt;5,"Bueno","Excelente"))))</f>
        <v>Bueno</v>
      </c>
    </row>
    <row r="7889" spans="1:16" x14ac:dyDescent="0.2">
      <c r="A7889" s="7" t="s">
        <v>124</v>
      </c>
      <c r="B7889" s="7" t="s">
        <v>590</v>
      </c>
      <c r="C7889" s="7" t="s">
        <v>19</v>
      </c>
      <c r="D7889" s="8">
        <v>2014</v>
      </c>
      <c r="E7889" s="7" t="s">
        <v>529</v>
      </c>
      <c r="F7889" s="7" t="s">
        <v>2</v>
      </c>
      <c r="G7889" s="7" t="s">
        <v>528</v>
      </c>
      <c r="H7889" s="7" t="s">
        <v>7</v>
      </c>
      <c r="I7889" s="9">
        <v>3.3873229999999997E-2</v>
      </c>
      <c r="J7889" s="10">
        <v>56.1614</v>
      </c>
      <c r="K7889" s="11">
        <v>4</v>
      </c>
      <c r="L7889" s="11" t="str">
        <f>IF(Tabla134[[#This Row],[Item Weight]]&lt;$U$12,"Poco Peso",IF(Tabla134[[#This Row],[Item Weight]]&lt;$U$13,"Peso Medio","Peso Alto"))</f>
        <v>Peso Alto</v>
      </c>
      <c r="M7889" s="7">
        <v>19.600000000000001</v>
      </c>
      <c r="N7889" s="11">
        <f>IF(Tabla134[[#This Row],[Item Weight (Nulos)]]="",VLOOKUP(Tabla134[[#This Row],[Item Identifier]],'Tabla para Nulos'!$A$3:$B$1563,2,FALSE),Tabla134[[#This Row],[Item Weight (Nulos)]])</f>
        <v>19.600000000000001</v>
      </c>
      <c r="O7889" s="11" t="str">
        <f>IF(Tabla134[[#This Row],[Item Visibility]]&lt;$U$15,"Poca visibilidad",IF(Tabla134[[#This Row],[Item Visibility]]&lt;$U$16,"Visibilidad media","Mayor visibilidad"))</f>
        <v>Visibilidad media</v>
      </c>
      <c r="P7889" s="11" t="str">
        <f>IF(Tabla134[[#This Row],[Rating]]&lt;2,"Muy Malo",IF(Tabla134[[#This Row],[Rating]]&lt;3,"Malo",IF(Tabla134[[#This Row],[Rating]]&lt;4,"Regular",IF(Tabla134[[#This Row],[Rating]]&lt;5,"Bueno","Excelente"))))</f>
        <v>Bueno</v>
      </c>
    </row>
    <row r="7890" spans="1:16" x14ac:dyDescent="0.2">
      <c r="A7890" s="7" t="s">
        <v>124</v>
      </c>
      <c r="B7890" s="7" t="s">
        <v>394</v>
      </c>
      <c r="C7890" s="7" t="s">
        <v>19</v>
      </c>
      <c r="D7890" s="8">
        <v>2014</v>
      </c>
      <c r="E7890" s="7" t="s">
        <v>529</v>
      </c>
      <c r="F7890" s="7" t="s">
        <v>2</v>
      </c>
      <c r="G7890" s="7" t="s">
        <v>528</v>
      </c>
      <c r="H7890" s="7" t="s">
        <v>7</v>
      </c>
      <c r="I7890" s="9">
        <v>2.1232318E-2</v>
      </c>
      <c r="J7890" s="10">
        <v>151.10239999999999</v>
      </c>
      <c r="K7890" s="11">
        <v>4</v>
      </c>
      <c r="L7890" s="11" t="str">
        <f>IF(Tabla134[[#This Row],[Item Weight]]&lt;$U$12,"Poco Peso",IF(Tabla134[[#This Row],[Item Weight]]&lt;$U$13,"Peso Medio","Peso Alto"))</f>
        <v>Peso Alto</v>
      </c>
      <c r="M7890" s="7">
        <v>20.75</v>
      </c>
      <c r="N7890" s="11">
        <f>IF(Tabla134[[#This Row],[Item Weight (Nulos)]]="",VLOOKUP(Tabla134[[#This Row],[Item Identifier]],'Tabla para Nulos'!$A$3:$B$1563,2,FALSE),Tabla134[[#This Row],[Item Weight (Nulos)]])</f>
        <v>20.75</v>
      </c>
      <c r="O7890" s="11" t="str">
        <f>IF(Tabla134[[#This Row],[Item Visibility]]&lt;$U$15,"Poca visibilidad",IF(Tabla134[[#This Row],[Item Visibility]]&lt;$U$16,"Visibilidad media","Mayor visibilidad"))</f>
        <v>Poca visibilidad</v>
      </c>
      <c r="P7890" s="11" t="str">
        <f>IF(Tabla134[[#This Row],[Rating]]&lt;2,"Muy Malo",IF(Tabla134[[#This Row],[Rating]]&lt;3,"Malo",IF(Tabla134[[#This Row],[Rating]]&lt;4,"Regular",IF(Tabla134[[#This Row],[Rating]]&lt;5,"Bueno","Excelente"))))</f>
        <v>Bueno</v>
      </c>
    </row>
    <row r="7891" spans="1:16" x14ac:dyDescent="0.2">
      <c r="A7891" s="7" t="s">
        <v>124</v>
      </c>
      <c r="B7891" s="7" t="s">
        <v>589</v>
      </c>
      <c r="C7891" s="7" t="s">
        <v>122</v>
      </c>
      <c r="D7891" s="8">
        <v>2014</v>
      </c>
      <c r="E7891" s="7" t="s">
        <v>529</v>
      </c>
      <c r="F7891" s="7" t="s">
        <v>2</v>
      </c>
      <c r="G7891" s="7" t="s">
        <v>528</v>
      </c>
      <c r="H7891" s="7" t="s">
        <v>7</v>
      </c>
      <c r="I7891" s="9">
        <v>0.122735471</v>
      </c>
      <c r="J7891" s="10">
        <v>205.2638</v>
      </c>
      <c r="K7891" s="11">
        <v>4</v>
      </c>
      <c r="L7891" s="11" t="str">
        <f>IF(Tabla134[[#This Row],[Item Weight]]&lt;$U$12,"Poco Peso",IF(Tabla134[[#This Row],[Item Weight]]&lt;$U$13,"Peso Medio","Peso Alto"))</f>
        <v>Poco Peso</v>
      </c>
      <c r="M7891" s="7">
        <v>7.4349999999999996</v>
      </c>
      <c r="N7891" s="11">
        <f>IF(Tabla134[[#This Row],[Item Weight (Nulos)]]="",VLOOKUP(Tabla134[[#This Row],[Item Identifier]],'Tabla para Nulos'!$A$3:$B$1563,2,FALSE),Tabla134[[#This Row],[Item Weight (Nulos)]])</f>
        <v>7.4349999999999996</v>
      </c>
      <c r="O7891" s="11" t="str">
        <f>IF(Tabla134[[#This Row],[Item Visibility]]&lt;$U$15,"Poca visibilidad",IF(Tabla134[[#This Row],[Item Visibility]]&lt;$U$16,"Visibilidad media","Mayor visibilidad"))</f>
        <v>Mayor visibilidad</v>
      </c>
      <c r="P7891" s="11" t="str">
        <f>IF(Tabla134[[#This Row],[Rating]]&lt;2,"Muy Malo",IF(Tabla134[[#This Row],[Rating]]&lt;3,"Malo",IF(Tabla134[[#This Row],[Rating]]&lt;4,"Regular",IF(Tabla134[[#This Row],[Rating]]&lt;5,"Bueno","Excelente"))))</f>
        <v>Bueno</v>
      </c>
    </row>
    <row r="7892" spans="1:16" x14ac:dyDescent="0.2">
      <c r="A7892" s="7" t="s">
        <v>124</v>
      </c>
      <c r="B7892" s="7" t="s">
        <v>588</v>
      </c>
      <c r="C7892" s="7" t="s">
        <v>122</v>
      </c>
      <c r="D7892" s="8">
        <v>2014</v>
      </c>
      <c r="E7892" s="7" t="s">
        <v>529</v>
      </c>
      <c r="F7892" s="7" t="s">
        <v>2</v>
      </c>
      <c r="G7892" s="7" t="s">
        <v>528</v>
      </c>
      <c r="H7892" s="7" t="s">
        <v>7</v>
      </c>
      <c r="I7892" s="9">
        <v>1.4848190000000001E-2</v>
      </c>
      <c r="J7892" s="10">
        <v>172.108</v>
      </c>
      <c r="K7892" s="11">
        <v>4</v>
      </c>
      <c r="L7892" s="11" t="str">
        <f>IF(Tabla134[[#This Row],[Item Weight]]&lt;$U$12,"Poco Peso",IF(Tabla134[[#This Row],[Item Weight]]&lt;$U$13,"Peso Medio","Peso Alto"))</f>
        <v>Peso Medio</v>
      </c>
      <c r="M7892" s="7">
        <v>11.5</v>
      </c>
      <c r="N7892" s="11">
        <f>IF(Tabla134[[#This Row],[Item Weight (Nulos)]]="",VLOOKUP(Tabla134[[#This Row],[Item Identifier]],'Tabla para Nulos'!$A$3:$B$1563,2,FALSE),Tabla134[[#This Row],[Item Weight (Nulos)]])</f>
        <v>11.5</v>
      </c>
      <c r="O7892" s="11" t="str">
        <f>IF(Tabla134[[#This Row],[Item Visibility]]&lt;$U$15,"Poca visibilidad",IF(Tabla134[[#This Row],[Item Visibility]]&lt;$U$16,"Visibilidad media","Mayor visibilidad"))</f>
        <v>Poca visibilidad</v>
      </c>
      <c r="P7892" s="11" t="str">
        <f>IF(Tabla134[[#This Row],[Rating]]&lt;2,"Muy Malo",IF(Tabla134[[#This Row],[Rating]]&lt;3,"Malo",IF(Tabla134[[#This Row],[Rating]]&lt;4,"Regular",IF(Tabla134[[#This Row],[Rating]]&lt;5,"Bueno","Excelente"))))</f>
        <v>Bueno</v>
      </c>
    </row>
    <row r="7893" spans="1:16" x14ac:dyDescent="0.2">
      <c r="A7893" s="7" t="s">
        <v>124</v>
      </c>
      <c r="B7893" s="7" t="s">
        <v>587</v>
      </c>
      <c r="C7893" s="7" t="s">
        <v>122</v>
      </c>
      <c r="D7893" s="8">
        <v>2014</v>
      </c>
      <c r="E7893" s="7" t="s">
        <v>529</v>
      </c>
      <c r="F7893" s="7" t="s">
        <v>2</v>
      </c>
      <c r="G7893" s="7" t="s">
        <v>528</v>
      </c>
      <c r="H7893" s="7" t="s">
        <v>7</v>
      </c>
      <c r="I7893" s="9">
        <v>6.9560905000000006E-2</v>
      </c>
      <c r="J7893" s="10">
        <v>263.02519999999998</v>
      </c>
      <c r="K7893" s="11">
        <v>4</v>
      </c>
      <c r="L7893" s="11" t="str">
        <f>IF(Tabla134[[#This Row],[Item Weight]]&lt;$U$12,"Poco Peso",IF(Tabla134[[#This Row],[Item Weight]]&lt;$U$13,"Peso Medio","Peso Alto"))</f>
        <v>Peso Medio</v>
      </c>
      <c r="M7893" s="7">
        <v>12.8</v>
      </c>
      <c r="N7893" s="11">
        <f>IF(Tabla134[[#This Row],[Item Weight (Nulos)]]="",VLOOKUP(Tabla134[[#This Row],[Item Identifier]],'Tabla para Nulos'!$A$3:$B$1563,2,FALSE),Tabla134[[#This Row],[Item Weight (Nulos)]])</f>
        <v>12.8</v>
      </c>
      <c r="O7893" s="11" t="str">
        <f>IF(Tabla134[[#This Row],[Item Visibility]]&lt;$U$15,"Poca visibilidad",IF(Tabla134[[#This Row],[Item Visibility]]&lt;$U$16,"Visibilidad media","Mayor visibilidad"))</f>
        <v>Visibilidad media</v>
      </c>
      <c r="P7893" s="11" t="str">
        <f>IF(Tabla134[[#This Row],[Rating]]&lt;2,"Muy Malo",IF(Tabla134[[#This Row],[Rating]]&lt;3,"Malo",IF(Tabla134[[#This Row],[Rating]]&lt;4,"Regular",IF(Tabla134[[#This Row],[Rating]]&lt;5,"Bueno","Excelente"))))</f>
        <v>Bueno</v>
      </c>
    </row>
    <row r="7894" spans="1:16" x14ac:dyDescent="0.2">
      <c r="A7894" s="7" t="s">
        <v>124</v>
      </c>
      <c r="B7894" s="7" t="s">
        <v>125</v>
      </c>
      <c r="C7894" s="7" t="s">
        <v>122</v>
      </c>
      <c r="D7894" s="8">
        <v>2014</v>
      </c>
      <c r="E7894" s="7" t="s">
        <v>529</v>
      </c>
      <c r="F7894" s="7" t="s">
        <v>2</v>
      </c>
      <c r="G7894" s="7" t="s">
        <v>528</v>
      </c>
      <c r="H7894" s="7" t="s">
        <v>7</v>
      </c>
      <c r="I7894" s="9">
        <v>3.0591255000000001E-2</v>
      </c>
      <c r="J7894" s="10">
        <v>251.404</v>
      </c>
      <c r="K7894" s="11">
        <v>4</v>
      </c>
      <c r="L7894" s="11" t="str">
        <f>IF(Tabla134[[#This Row],[Item Weight]]&lt;$U$12,"Poco Peso",IF(Tabla134[[#This Row],[Item Weight]]&lt;$U$13,"Peso Medio","Peso Alto"))</f>
        <v>Peso Medio</v>
      </c>
      <c r="M7894" s="7">
        <v>12.85</v>
      </c>
      <c r="N7894" s="11">
        <f>IF(Tabla134[[#This Row],[Item Weight (Nulos)]]="",VLOOKUP(Tabla134[[#This Row],[Item Identifier]],'Tabla para Nulos'!$A$3:$B$1563,2,FALSE),Tabla134[[#This Row],[Item Weight (Nulos)]])</f>
        <v>12.85</v>
      </c>
      <c r="O7894" s="11" t="str">
        <f>IF(Tabla134[[#This Row],[Item Visibility]]&lt;$U$15,"Poca visibilidad",IF(Tabla134[[#This Row],[Item Visibility]]&lt;$U$16,"Visibilidad media","Mayor visibilidad"))</f>
        <v>Visibilidad media</v>
      </c>
      <c r="P7894" s="11" t="str">
        <f>IF(Tabla134[[#This Row],[Rating]]&lt;2,"Muy Malo",IF(Tabla134[[#This Row],[Rating]]&lt;3,"Malo",IF(Tabla134[[#This Row],[Rating]]&lt;4,"Regular",IF(Tabla134[[#This Row],[Rating]]&lt;5,"Bueno","Excelente"))))</f>
        <v>Bueno</v>
      </c>
    </row>
    <row r="7895" spans="1:16" x14ac:dyDescent="0.2">
      <c r="A7895" s="7" t="s">
        <v>124</v>
      </c>
      <c r="B7895" s="7" t="s">
        <v>586</v>
      </c>
      <c r="C7895" s="7" t="s">
        <v>122</v>
      </c>
      <c r="D7895" s="8">
        <v>2014</v>
      </c>
      <c r="E7895" s="7" t="s">
        <v>529</v>
      </c>
      <c r="F7895" s="7" t="s">
        <v>2</v>
      </c>
      <c r="G7895" s="7" t="s">
        <v>528</v>
      </c>
      <c r="H7895" s="7" t="s">
        <v>7</v>
      </c>
      <c r="I7895" s="9">
        <v>6.0198495999999997E-2</v>
      </c>
      <c r="J7895" s="10">
        <v>162.95259999999999</v>
      </c>
      <c r="K7895" s="11">
        <v>4</v>
      </c>
      <c r="L7895" s="11" t="str">
        <f>IF(Tabla134[[#This Row],[Item Weight]]&lt;$U$12,"Poco Peso",IF(Tabla134[[#This Row],[Item Weight]]&lt;$U$13,"Peso Medio","Peso Alto"))</f>
        <v>Peso Alto</v>
      </c>
      <c r="M7895" s="7">
        <v>18.25</v>
      </c>
      <c r="N7895" s="11">
        <f>IF(Tabla134[[#This Row],[Item Weight (Nulos)]]="",VLOOKUP(Tabla134[[#This Row],[Item Identifier]],'Tabla para Nulos'!$A$3:$B$1563,2,FALSE),Tabla134[[#This Row],[Item Weight (Nulos)]])</f>
        <v>18.25</v>
      </c>
      <c r="O7895" s="11" t="str">
        <f>IF(Tabla134[[#This Row],[Item Visibility]]&lt;$U$15,"Poca visibilidad",IF(Tabla134[[#This Row],[Item Visibility]]&lt;$U$16,"Visibilidad media","Mayor visibilidad"))</f>
        <v>Visibilidad media</v>
      </c>
      <c r="P7895" s="11" t="str">
        <f>IF(Tabla134[[#This Row],[Rating]]&lt;2,"Muy Malo",IF(Tabla134[[#This Row],[Rating]]&lt;3,"Malo",IF(Tabla134[[#This Row],[Rating]]&lt;4,"Regular",IF(Tabla134[[#This Row],[Rating]]&lt;5,"Bueno","Excelente"))))</f>
        <v>Bueno</v>
      </c>
    </row>
    <row r="7896" spans="1:16" x14ac:dyDescent="0.2">
      <c r="A7896" s="7" t="s">
        <v>124</v>
      </c>
      <c r="B7896" s="7" t="s">
        <v>585</v>
      </c>
      <c r="C7896" s="7" t="s">
        <v>122</v>
      </c>
      <c r="D7896" s="8">
        <v>2014</v>
      </c>
      <c r="E7896" s="7" t="s">
        <v>529</v>
      </c>
      <c r="F7896" s="7" t="s">
        <v>2</v>
      </c>
      <c r="G7896" s="7" t="s">
        <v>528</v>
      </c>
      <c r="H7896" s="7" t="s">
        <v>7</v>
      </c>
      <c r="I7896" s="9">
        <v>0.14167484399999999</v>
      </c>
      <c r="J7896" s="10">
        <v>90.717200000000005</v>
      </c>
      <c r="K7896" s="11">
        <v>4</v>
      </c>
      <c r="L7896" s="11" t="str">
        <f>IF(Tabla134[[#This Row],[Item Weight]]&lt;$U$12,"Poco Peso",IF(Tabla134[[#This Row],[Item Weight]]&lt;$U$13,"Peso Medio","Peso Alto"))</f>
        <v>Peso Alto</v>
      </c>
      <c r="M7896" s="7">
        <v>20.5</v>
      </c>
      <c r="N7896" s="11">
        <f>IF(Tabla134[[#This Row],[Item Weight (Nulos)]]="",VLOOKUP(Tabla134[[#This Row],[Item Identifier]],'Tabla para Nulos'!$A$3:$B$1563,2,FALSE),Tabla134[[#This Row],[Item Weight (Nulos)]])</f>
        <v>20.5</v>
      </c>
      <c r="O7896" s="11" t="str">
        <f>IF(Tabla134[[#This Row],[Item Visibility]]&lt;$U$15,"Poca visibilidad",IF(Tabla134[[#This Row],[Item Visibility]]&lt;$U$16,"Visibilidad media","Mayor visibilidad"))</f>
        <v>Mayor visibilidad</v>
      </c>
      <c r="P7896" s="11" t="str">
        <f>IF(Tabla134[[#This Row],[Rating]]&lt;2,"Muy Malo",IF(Tabla134[[#This Row],[Rating]]&lt;3,"Malo",IF(Tabla134[[#This Row],[Rating]]&lt;4,"Regular",IF(Tabla134[[#This Row],[Rating]]&lt;5,"Bueno","Excelente"))))</f>
        <v>Bueno</v>
      </c>
    </row>
    <row r="7897" spans="1:16" x14ac:dyDescent="0.2">
      <c r="A7897" s="7" t="s">
        <v>124</v>
      </c>
      <c r="B7897" s="7" t="s">
        <v>584</v>
      </c>
      <c r="C7897" s="7" t="s">
        <v>122</v>
      </c>
      <c r="D7897" s="8">
        <v>2014</v>
      </c>
      <c r="E7897" s="7" t="s">
        <v>529</v>
      </c>
      <c r="F7897" s="7" t="s">
        <v>2</v>
      </c>
      <c r="G7897" s="7" t="s">
        <v>528</v>
      </c>
      <c r="H7897" s="7" t="s">
        <v>7</v>
      </c>
      <c r="I7897" s="9">
        <v>9.7536998E-2</v>
      </c>
      <c r="J7897" s="10">
        <v>225.37459999999999</v>
      </c>
      <c r="K7897" s="11">
        <v>4</v>
      </c>
      <c r="L7897" s="11" t="str">
        <f>IF(Tabla134[[#This Row],[Item Weight]]&lt;$U$12,"Poco Peso",IF(Tabla134[[#This Row],[Item Weight]]&lt;$U$13,"Peso Medio","Peso Alto"))</f>
        <v>Peso Alto</v>
      </c>
      <c r="M7897" s="7">
        <v>20.85</v>
      </c>
      <c r="N7897" s="11">
        <f>IF(Tabla134[[#This Row],[Item Weight (Nulos)]]="",VLOOKUP(Tabla134[[#This Row],[Item Identifier]],'Tabla para Nulos'!$A$3:$B$1563,2,FALSE),Tabla134[[#This Row],[Item Weight (Nulos)]])</f>
        <v>20.85</v>
      </c>
      <c r="O7897" s="11" t="str">
        <f>IF(Tabla134[[#This Row],[Item Visibility]]&lt;$U$15,"Poca visibilidad",IF(Tabla134[[#This Row],[Item Visibility]]&lt;$U$16,"Visibilidad media","Mayor visibilidad"))</f>
        <v>Mayor visibilidad</v>
      </c>
      <c r="P7897" s="11" t="str">
        <f>IF(Tabla134[[#This Row],[Rating]]&lt;2,"Muy Malo",IF(Tabla134[[#This Row],[Rating]]&lt;3,"Malo",IF(Tabla134[[#This Row],[Rating]]&lt;4,"Regular",IF(Tabla134[[#This Row],[Rating]]&lt;5,"Bueno","Excelente"))))</f>
        <v>Bueno</v>
      </c>
    </row>
    <row r="7898" spans="1:16" x14ac:dyDescent="0.2">
      <c r="A7898" s="7" t="s">
        <v>6</v>
      </c>
      <c r="B7898" s="7" t="s">
        <v>583</v>
      </c>
      <c r="C7898" s="7" t="s">
        <v>28</v>
      </c>
      <c r="D7898" s="8">
        <v>2014</v>
      </c>
      <c r="E7898" s="7" t="s">
        <v>529</v>
      </c>
      <c r="F7898" s="7" t="s">
        <v>2</v>
      </c>
      <c r="G7898" s="7" t="s">
        <v>528</v>
      </c>
      <c r="H7898" s="7" t="s">
        <v>7</v>
      </c>
      <c r="I7898" s="9">
        <v>3.8289330000000003E-2</v>
      </c>
      <c r="J7898" s="10">
        <v>64.751000000000005</v>
      </c>
      <c r="K7898" s="11">
        <v>4</v>
      </c>
      <c r="L7898" s="11" t="str">
        <f>IF(Tabla134[[#This Row],[Item Weight]]&lt;$U$12,"Poco Peso",IF(Tabla134[[#This Row],[Item Weight]]&lt;$U$13,"Peso Medio","Peso Alto"))</f>
        <v>Poco Peso</v>
      </c>
      <c r="M7898" s="7">
        <v>7.22</v>
      </c>
      <c r="N7898" s="11">
        <f>IF(Tabla134[[#This Row],[Item Weight (Nulos)]]="",VLOOKUP(Tabla134[[#This Row],[Item Identifier]],'Tabla para Nulos'!$A$3:$B$1563,2,FALSE),Tabla134[[#This Row],[Item Weight (Nulos)]])</f>
        <v>7.22</v>
      </c>
      <c r="O7898" s="11" t="str">
        <f>IF(Tabla134[[#This Row],[Item Visibility]]&lt;$U$15,"Poca visibilidad",IF(Tabla134[[#This Row],[Item Visibility]]&lt;$U$16,"Visibilidad media","Mayor visibilidad"))</f>
        <v>Visibilidad media</v>
      </c>
      <c r="P7898" s="11" t="str">
        <f>IF(Tabla134[[#This Row],[Rating]]&lt;2,"Muy Malo",IF(Tabla134[[#This Row],[Rating]]&lt;3,"Malo",IF(Tabla134[[#This Row],[Rating]]&lt;4,"Regular",IF(Tabla134[[#This Row],[Rating]]&lt;5,"Bueno","Excelente"))))</f>
        <v>Bueno</v>
      </c>
    </row>
    <row r="7899" spans="1:16" x14ac:dyDescent="0.2">
      <c r="A7899" s="7" t="s">
        <v>6</v>
      </c>
      <c r="B7899" s="7" t="s">
        <v>582</v>
      </c>
      <c r="C7899" s="7" t="s">
        <v>28</v>
      </c>
      <c r="D7899" s="8">
        <v>2014</v>
      </c>
      <c r="E7899" s="7" t="s">
        <v>529</v>
      </c>
      <c r="F7899" s="7" t="s">
        <v>2</v>
      </c>
      <c r="G7899" s="7" t="s">
        <v>528</v>
      </c>
      <c r="H7899" s="7" t="s">
        <v>7</v>
      </c>
      <c r="I7899" s="9">
        <v>0</v>
      </c>
      <c r="J7899" s="10">
        <v>39.313800000000001</v>
      </c>
      <c r="K7899" s="11">
        <v>4</v>
      </c>
      <c r="L7899" s="11" t="str">
        <f>IF(Tabla134[[#This Row],[Item Weight]]&lt;$U$12,"Poco Peso",IF(Tabla134[[#This Row],[Item Weight]]&lt;$U$13,"Peso Medio","Peso Alto"))</f>
        <v>Peso Medio</v>
      </c>
      <c r="M7899" s="7">
        <v>10.8</v>
      </c>
      <c r="N7899" s="11">
        <f>IF(Tabla134[[#This Row],[Item Weight (Nulos)]]="",VLOOKUP(Tabla134[[#This Row],[Item Identifier]],'Tabla para Nulos'!$A$3:$B$1563,2,FALSE),Tabla134[[#This Row],[Item Weight (Nulos)]])</f>
        <v>10.8</v>
      </c>
      <c r="O7899" s="11" t="str">
        <f>IF(Tabla134[[#This Row],[Item Visibility]]&lt;$U$15,"Poca visibilidad",IF(Tabla134[[#This Row],[Item Visibility]]&lt;$U$16,"Visibilidad media","Mayor visibilidad"))</f>
        <v>Poca visibilidad</v>
      </c>
      <c r="P7899" s="11" t="str">
        <f>IF(Tabla134[[#This Row],[Rating]]&lt;2,"Muy Malo",IF(Tabla134[[#This Row],[Rating]]&lt;3,"Malo",IF(Tabla134[[#This Row],[Rating]]&lt;4,"Regular",IF(Tabla134[[#This Row],[Rating]]&lt;5,"Bueno","Excelente"))))</f>
        <v>Bueno</v>
      </c>
    </row>
    <row r="7900" spans="1:16" x14ac:dyDescent="0.2">
      <c r="A7900" s="7" t="s">
        <v>6</v>
      </c>
      <c r="B7900" s="7" t="s">
        <v>581</v>
      </c>
      <c r="C7900" s="7" t="s">
        <v>28</v>
      </c>
      <c r="D7900" s="8">
        <v>2014</v>
      </c>
      <c r="E7900" s="7" t="s">
        <v>529</v>
      </c>
      <c r="F7900" s="7" t="s">
        <v>2</v>
      </c>
      <c r="G7900" s="7" t="s">
        <v>528</v>
      </c>
      <c r="H7900" s="7" t="s">
        <v>7</v>
      </c>
      <c r="I7900" s="9">
        <v>2.6818430000000001E-2</v>
      </c>
      <c r="J7900" s="10">
        <v>219.7456</v>
      </c>
      <c r="K7900" s="11">
        <v>4</v>
      </c>
      <c r="L7900" s="11" t="str">
        <f>IF(Tabla134[[#This Row],[Item Weight]]&lt;$U$12,"Poco Peso",IF(Tabla134[[#This Row],[Item Weight]]&lt;$U$13,"Peso Medio","Peso Alto"))</f>
        <v>Peso Medio</v>
      </c>
      <c r="M7900" s="7">
        <v>15</v>
      </c>
      <c r="N7900" s="11">
        <f>IF(Tabla134[[#This Row],[Item Weight (Nulos)]]="",VLOOKUP(Tabla134[[#This Row],[Item Identifier]],'Tabla para Nulos'!$A$3:$B$1563,2,FALSE),Tabla134[[#This Row],[Item Weight (Nulos)]])</f>
        <v>15</v>
      </c>
      <c r="O7900" s="11" t="str">
        <f>IF(Tabla134[[#This Row],[Item Visibility]]&lt;$U$15,"Poca visibilidad",IF(Tabla134[[#This Row],[Item Visibility]]&lt;$U$16,"Visibilidad media","Mayor visibilidad"))</f>
        <v>Poca visibilidad</v>
      </c>
      <c r="P7900" s="11" t="str">
        <f>IF(Tabla134[[#This Row],[Rating]]&lt;2,"Muy Malo",IF(Tabla134[[#This Row],[Rating]]&lt;3,"Malo",IF(Tabla134[[#This Row],[Rating]]&lt;4,"Regular",IF(Tabla134[[#This Row],[Rating]]&lt;5,"Bueno","Excelente"))))</f>
        <v>Bueno</v>
      </c>
    </row>
    <row r="7901" spans="1:16" x14ac:dyDescent="0.2">
      <c r="A7901" s="7" t="s">
        <v>6</v>
      </c>
      <c r="B7901" s="7" t="s">
        <v>580</v>
      </c>
      <c r="C7901" s="7" t="s">
        <v>28</v>
      </c>
      <c r="D7901" s="8">
        <v>2014</v>
      </c>
      <c r="E7901" s="7" t="s">
        <v>529</v>
      </c>
      <c r="F7901" s="7" t="s">
        <v>2</v>
      </c>
      <c r="G7901" s="7" t="s">
        <v>528</v>
      </c>
      <c r="H7901" s="7" t="s">
        <v>7</v>
      </c>
      <c r="I7901" s="9">
        <v>6.0824019999999999E-2</v>
      </c>
      <c r="J7901" s="10">
        <v>98.738399999999999</v>
      </c>
      <c r="K7901" s="11">
        <v>4</v>
      </c>
      <c r="L7901" s="11" t="str">
        <f>IF(Tabla134[[#This Row],[Item Weight]]&lt;$U$12,"Poco Peso",IF(Tabla134[[#This Row],[Item Weight]]&lt;$U$13,"Peso Medio","Peso Alto"))</f>
        <v>Peso Medio</v>
      </c>
      <c r="M7901" s="7">
        <v>16.7</v>
      </c>
      <c r="N7901" s="11">
        <f>IF(Tabla134[[#This Row],[Item Weight (Nulos)]]="",VLOOKUP(Tabla134[[#This Row],[Item Identifier]],'Tabla para Nulos'!$A$3:$B$1563,2,FALSE),Tabla134[[#This Row],[Item Weight (Nulos)]])</f>
        <v>16.7</v>
      </c>
      <c r="O7901" s="11" t="str">
        <f>IF(Tabla134[[#This Row],[Item Visibility]]&lt;$U$15,"Poca visibilidad",IF(Tabla134[[#This Row],[Item Visibility]]&lt;$U$16,"Visibilidad media","Mayor visibilidad"))</f>
        <v>Visibilidad media</v>
      </c>
      <c r="P7901" s="11" t="str">
        <f>IF(Tabla134[[#This Row],[Rating]]&lt;2,"Muy Malo",IF(Tabla134[[#This Row],[Rating]]&lt;3,"Malo",IF(Tabla134[[#This Row],[Rating]]&lt;4,"Regular",IF(Tabla134[[#This Row],[Rating]]&lt;5,"Bueno","Excelente"))))</f>
        <v>Bueno</v>
      </c>
    </row>
    <row r="7902" spans="1:16" x14ac:dyDescent="0.2">
      <c r="A7902" s="7" t="s">
        <v>6</v>
      </c>
      <c r="B7902" s="7" t="s">
        <v>383</v>
      </c>
      <c r="C7902" s="7" t="s">
        <v>28</v>
      </c>
      <c r="D7902" s="8">
        <v>2014</v>
      </c>
      <c r="E7902" s="7" t="s">
        <v>529</v>
      </c>
      <c r="F7902" s="7" t="s">
        <v>2</v>
      </c>
      <c r="G7902" s="7" t="s">
        <v>528</v>
      </c>
      <c r="H7902" s="7" t="s">
        <v>7</v>
      </c>
      <c r="I7902" s="9">
        <v>6.7446625999999996E-2</v>
      </c>
      <c r="J7902" s="10">
        <v>184.72399999999999</v>
      </c>
      <c r="K7902" s="11">
        <v>4</v>
      </c>
      <c r="L7902" s="11" t="str">
        <f>IF(Tabla134[[#This Row],[Item Weight]]&lt;$U$12,"Poco Peso",IF(Tabla134[[#This Row],[Item Weight]]&lt;$U$13,"Peso Medio","Peso Alto"))</f>
        <v>Peso Alto</v>
      </c>
      <c r="M7902" s="7">
        <v>17.75</v>
      </c>
      <c r="N7902" s="11">
        <f>IF(Tabla134[[#This Row],[Item Weight (Nulos)]]="",VLOOKUP(Tabla134[[#This Row],[Item Identifier]],'Tabla para Nulos'!$A$3:$B$1563,2,FALSE),Tabla134[[#This Row],[Item Weight (Nulos)]])</f>
        <v>17.75</v>
      </c>
      <c r="O7902" s="11" t="str">
        <f>IF(Tabla134[[#This Row],[Item Visibility]]&lt;$U$15,"Poca visibilidad",IF(Tabla134[[#This Row],[Item Visibility]]&lt;$U$16,"Visibilidad media","Mayor visibilidad"))</f>
        <v>Visibilidad media</v>
      </c>
      <c r="P7902" s="11" t="str">
        <f>IF(Tabla134[[#This Row],[Rating]]&lt;2,"Muy Malo",IF(Tabla134[[#This Row],[Rating]]&lt;3,"Malo",IF(Tabla134[[#This Row],[Rating]]&lt;4,"Regular",IF(Tabla134[[#This Row],[Rating]]&lt;5,"Bueno","Excelente"))))</f>
        <v>Bueno</v>
      </c>
    </row>
    <row r="7903" spans="1:16" x14ac:dyDescent="0.2">
      <c r="A7903" s="7" t="s">
        <v>6</v>
      </c>
      <c r="B7903" s="7" t="s">
        <v>579</v>
      </c>
      <c r="C7903" s="7" t="s">
        <v>28</v>
      </c>
      <c r="D7903" s="8">
        <v>2014</v>
      </c>
      <c r="E7903" s="7" t="s">
        <v>529</v>
      </c>
      <c r="F7903" s="7" t="s">
        <v>2</v>
      </c>
      <c r="G7903" s="7" t="s">
        <v>528</v>
      </c>
      <c r="H7903" s="7" t="s">
        <v>7</v>
      </c>
      <c r="I7903" s="9">
        <v>6.2476390999999999E-2</v>
      </c>
      <c r="J7903" s="10">
        <v>164.51840000000001</v>
      </c>
      <c r="K7903" s="11">
        <v>4</v>
      </c>
      <c r="L7903" s="11" t="str">
        <f>IF(Tabla134[[#This Row],[Item Weight]]&lt;$U$12,"Poco Peso",IF(Tabla134[[#This Row],[Item Weight]]&lt;$U$13,"Peso Medio","Peso Alto"))</f>
        <v>Peso Alto</v>
      </c>
      <c r="M7903" s="7">
        <v>19.350000000000001</v>
      </c>
      <c r="N7903" s="11">
        <f>IF(Tabla134[[#This Row],[Item Weight (Nulos)]]="",VLOOKUP(Tabla134[[#This Row],[Item Identifier]],'Tabla para Nulos'!$A$3:$B$1563,2,FALSE),Tabla134[[#This Row],[Item Weight (Nulos)]])</f>
        <v>19.350000000000001</v>
      </c>
      <c r="O7903" s="11" t="str">
        <f>IF(Tabla134[[#This Row],[Item Visibility]]&lt;$U$15,"Poca visibilidad",IF(Tabla134[[#This Row],[Item Visibility]]&lt;$U$16,"Visibilidad media","Mayor visibilidad"))</f>
        <v>Visibilidad media</v>
      </c>
      <c r="P7903" s="11" t="str">
        <f>IF(Tabla134[[#This Row],[Rating]]&lt;2,"Muy Malo",IF(Tabla134[[#This Row],[Rating]]&lt;3,"Malo",IF(Tabla134[[#This Row],[Rating]]&lt;4,"Regular",IF(Tabla134[[#This Row],[Rating]]&lt;5,"Bueno","Excelente"))))</f>
        <v>Bueno</v>
      </c>
    </row>
    <row r="7904" spans="1:16" x14ac:dyDescent="0.2">
      <c r="A7904" s="7" t="s">
        <v>6</v>
      </c>
      <c r="B7904" s="7" t="s">
        <v>115</v>
      </c>
      <c r="C7904" s="7" t="s">
        <v>112</v>
      </c>
      <c r="D7904" s="8">
        <v>2014</v>
      </c>
      <c r="E7904" s="7" t="s">
        <v>529</v>
      </c>
      <c r="F7904" s="7" t="s">
        <v>2</v>
      </c>
      <c r="G7904" s="7" t="s">
        <v>528</v>
      </c>
      <c r="H7904" s="7" t="s">
        <v>7</v>
      </c>
      <c r="I7904" s="9">
        <v>5.6339618000000001E-2</v>
      </c>
      <c r="J7904" s="10">
        <v>84.290800000000004</v>
      </c>
      <c r="K7904" s="11">
        <v>4</v>
      </c>
      <c r="L7904" s="11" t="str">
        <f>IF(Tabla134[[#This Row],[Item Weight]]&lt;$U$12,"Poco Peso",IF(Tabla134[[#This Row],[Item Weight]]&lt;$U$13,"Peso Medio","Peso Alto"))</f>
        <v>Peso Medio</v>
      </c>
      <c r="M7904" s="7">
        <v>9.8000000000000007</v>
      </c>
      <c r="N7904" s="11">
        <f>IF(Tabla134[[#This Row],[Item Weight (Nulos)]]="",VLOOKUP(Tabla134[[#This Row],[Item Identifier]],'Tabla para Nulos'!$A$3:$B$1563,2,FALSE),Tabla134[[#This Row],[Item Weight (Nulos)]])</f>
        <v>9.8000000000000007</v>
      </c>
      <c r="O7904" s="11" t="str">
        <f>IF(Tabla134[[#This Row],[Item Visibility]]&lt;$U$15,"Poca visibilidad",IF(Tabla134[[#This Row],[Item Visibility]]&lt;$U$16,"Visibilidad media","Mayor visibilidad"))</f>
        <v>Visibilidad media</v>
      </c>
      <c r="P7904" s="11" t="str">
        <f>IF(Tabla134[[#This Row],[Rating]]&lt;2,"Muy Malo",IF(Tabla134[[#This Row],[Rating]]&lt;3,"Malo",IF(Tabla134[[#This Row],[Rating]]&lt;4,"Regular",IF(Tabla134[[#This Row],[Rating]]&lt;5,"Bueno","Excelente"))))</f>
        <v>Bueno</v>
      </c>
    </row>
    <row r="7905" spans="1:16" x14ac:dyDescent="0.2">
      <c r="A7905" s="7" t="s">
        <v>6</v>
      </c>
      <c r="B7905" s="7" t="s">
        <v>110</v>
      </c>
      <c r="C7905" s="7" t="s">
        <v>108</v>
      </c>
      <c r="D7905" s="8">
        <v>2014</v>
      </c>
      <c r="E7905" s="7" t="s">
        <v>529</v>
      </c>
      <c r="F7905" s="7" t="s">
        <v>2</v>
      </c>
      <c r="G7905" s="7" t="s">
        <v>528</v>
      </c>
      <c r="H7905" s="7" t="s">
        <v>7</v>
      </c>
      <c r="I7905" s="9">
        <v>6.9031466999999999E-2</v>
      </c>
      <c r="J7905" s="10">
        <v>55.061399999999999</v>
      </c>
      <c r="K7905" s="11">
        <v>4</v>
      </c>
      <c r="L7905" s="11" t="str">
        <f>IF(Tabla134[[#This Row],[Item Weight]]&lt;$U$12,"Poco Peso",IF(Tabla134[[#This Row],[Item Weight]]&lt;$U$13,"Peso Medio","Peso Alto"))</f>
        <v>Peso Medio</v>
      </c>
      <c r="M7905" s="7">
        <v>9</v>
      </c>
      <c r="N7905" s="11">
        <f>IF(Tabla134[[#This Row],[Item Weight (Nulos)]]="",VLOOKUP(Tabla134[[#This Row],[Item Identifier]],'Tabla para Nulos'!$A$3:$B$1563,2,FALSE),Tabla134[[#This Row],[Item Weight (Nulos)]])</f>
        <v>9</v>
      </c>
      <c r="O7905" s="11" t="str">
        <f>IF(Tabla134[[#This Row],[Item Visibility]]&lt;$U$15,"Poca visibilidad",IF(Tabla134[[#This Row],[Item Visibility]]&lt;$U$16,"Visibilidad media","Mayor visibilidad"))</f>
        <v>Visibilidad media</v>
      </c>
      <c r="P7905" s="11" t="str">
        <f>IF(Tabla134[[#This Row],[Rating]]&lt;2,"Muy Malo",IF(Tabla134[[#This Row],[Rating]]&lt;3,"Malo",IF(Tabla134[[#This Row],[Rating]]&lt;4,"Regular",IF(Tabla134[[#This Row],[Rating]]&lt;5,"Bueno","Excelente"))))</f>
        <v>Bueno</v>
      </c>
    </row>
    <row r="7906" spans="1:16" x14ac:dyDescent="0.2">
      <c r="A7906" s="7" t="s">
        <v>6</v>
      </c>
      <c r="B7906" s="7" t="s">
        <v>109</v>
      </c>
      <c r="C7906" s="7" t="s">
        <v>108</v>
      </c>
      <c r="D7906" s="8">
        <v>2014</v>
      </c>
      <c r="E7906" s="7" t="s">
        <v>529</v>
      </c>
      <c r="F7906" s="7" t="s">
        <v>2</v>
      </c>
      <c r="G7906" s="7" t="s">
        <v>528</v>
      </c>
      <c r="H7906" s="7" t="s">
        <v>7</v>
      </c>
      <c r="I7906" s="9">
        <v>6.6194420000000004E-2</v>
      </c>
      <c r="J7906" s="10">
        <v>184.42920000000001</v>
      </c>
      <c r="K7906" s="11">
        <v>4</v>
      </c>
      <c r="L7906" s="11" t="str">
        <f>IF(Tabla134[[#This Row],[Item Weight]]&lt;$U$12,"Poco Peso",IF(Tabla134[[#This Row],[Item Weight]]&lt;$U$13,"Peso Medio","Peso Alto"))</f>
        <v>Peso Medio</v>
      </c>
      <c r="M7906" s="7">
        <v>16.5</v>
      </c>
      <c r="N7906" s="11">
        <f>IF(Tabla134[[#This Row],[Item Weight (Nulos)]]="",VLOOKUP(Tabla134[[#This Row],[Item Identifier]],'Tabla para Nulos'!$A$3:$B$1563,2,FALSE),Tabla134[[#This Row],[Item Weight (Nulos)]])</f>
        <v>16.5</v>
      </c>
      <c r="O7906" s="11" t="str">
        <f>IF(Tabla134[[#This Row],[Item Visibility]]&lt;$U$15,"Poca visibilidad",IF(Tabla134[[#This Row],[Item Visibility]]&lt;$U$16,"Visibilidad media","Mayor visibilidad"))</f>
        <v>Visibilidad media</v>
      </c>
      <c r="P7906" s="11" t="str">
        <f>IF(Tabla134[[#This Row],[Rating]]&lt;2,"Muy Malo",IF(Tabla134[[#This Row],[Rating]]&lt;3,"Malo",IF(Tabla134[[#This Row],[Rating]]&lt;4,"Regular",IF(Tabla134[[#This Row],[Rating]]&lt;5,"Bueno","Excelente"))))</f>
        <v>Bueno</v>
      </c>
    </row>
    <row r="7907" spans="1:16" x14ac:dyDescent="0.2">
      <c r="A7907" s="7" t="s">
        <v>6</v>
      </c>
      <c r="B7907" s="7" t="s">
        <v>380</v>
      </c>
      <c r="C7907" s="7" t="s">
        <v>25</v>
      </c>
      <c r="D7907" s="8">
        <v>2014</v>
      </c>
      <c r="E7907" s="7" t="s">
        <v>529</v>
      </c>
      <c r="F7907" s="7" t="s">
        <v>2</v>
      </c>
      <c r="G7907" s="7" t="s">
        <v>528</v>
      </c>
      <c r="H7907" s="7" t="s">
        <v>7</v>
      </c>
      <c r="I7907" s="9">
        <v>5.3576660999999998E-2</v>
      </c>
      <c r="J7907" s="10">
        <v>200.57419999999999</v>
      </c>
      <c r="K7907" s="11">
        <v>4</v>
      </c>
      <c r="L7907" s="11" t="str">
        <f>IF(Tabla134[[#This Row],[Item Weight]]&lt;$U$12,"Poco Peso",IF(Tabla134[[#This Row],[Item Weight]]&lt;$U$13,"Peso Medio","Peso Alto"))</f>
        <v>Poco Peso</v>
      </c>
      <c r="M7907" s="7">
        <v>5.4050000000000002</v>
      </c>
      <c r="N7907" s="11">
        <f>IF(Tabla134[[#This Row],[Item Weight (Nulos)]]="",VLOOKUP(Tabla134[[#This Row],[Item Identifier]],'Tabla para Nulos'!$A$3:$B$1563,2,FALSE),Tabla134[[#This Row],[Item Weight (Nulos)]])</f>
        <v>5.4050000000000002</v>
      </c>
      <c r="O7907" s="11" t="str">
        <f>IF(Tabla134[[#This Row],[Item Visibility]]&lt;$U$15,"Poca visibilidad",IF(Tabla134[[#This Row],[Item Visibility]]&lt;$U$16,"Visibilidad media","Mayor visibilidad"))</f>
        <v>Visibilidad media</v>
      </c>
      <c r="P7907" s="11" t="str">
        <f>IF(Tabla134[[#This Row],[Rating]]&lt;2,"Muy Malo",IF(Tabla134[[#This Row],[Rating]]&lt;3,"Malo",IF(Tabla134[[#This Row],[Rating]]&lt;4,"Regular",IF(Tabla134[[#This Row],[Rating]]&lt;5,"Bueno","Excelente"))))</f>
        <v>Bueno</v>
      </c>
    </row>
    <row r="7908" spans="1:16" x14ac:dyDescent="0.2">
      <c r="A7908" s="7" t="s">
        <v>6</v>
      </c>
      <c r="B7908" s="7" t="s">
        <v>578</v>
      </c>
      <c r="C7908" s="7" t="s">
        <v>25</v>
      </c>
      <c r="D7908" s="8">
        <v>2014</v>
      </c>
      <c r="E7908" s="7" t="s">
        <v>529</v>
      </c>
      <c r="F7908" s="7" t="s">
        <v>2</v>
      </c>
      <c r="G7908" s="7" t="s">
        <v>528</v>
      </c>
      <c r="H7908" s="7" t="s">
        <v>7</v>
      </c>
      <c r="I7908" s="9">
        <v>9.2694106999999998E-2</v>
      </c>
      <c r="J7908" s="10">
        <v>53.6982</v>
      </c>
      <c r="K7908" s="11">
        <v>4</v>
      </c>
      <c r="L7908" s="11" t="str">
        <f>IF(Tabla134[[#This Row],[Item Weight]]&lt;$U$12,"Poco Peso",IF(Tabla134[[#This Row],[Item Weight]]&lt;$U$13,"Peso Medio","Peso Alto"))</f>
        <v>Poco Peso</v>
      </c>
      <c r="M7908" s="7">
        <v>5.8849999999999998</v>
      </c>
      <c r="N7908" s="11">
        <f>IF(Tabla134[[#This Row],[Item Weight (Nulos)]]="",VLOOKUP(Tabla134[[#This Row],[Item Identifier]],'Tabla para Nulos'!$A$3:$B$1563,2,FALSE),Tabla134[[#This Row],[Item Weight (Nulos)]])</f>
        <v>5.8849999999999998</v>
      </c>
      <c r="O7908" s="11" t="str">
        <f>IF(Tabla134[[#This Row],[Item Visibility]]&lt;$U$15,"Poca visibilidad",IF(Tabla134[[#This Row],[Item Visibility]]&lt;$U$16,"Visibilidad media","Mayor visibilidad"))</f>
        <v>Visibilidad media</v>
      </c>
      <c r="P7908" s="11" t="str">
        <f>IF(Tabla134[[#This Row],[Rating]]&lt;2,"Muy Malo",IF(Tabla134[[#This Row],[Rating]]&lt;3,"Malo",IF(Tabla134[[#This Row],[Rating]]&lt;4,"Regular",IF(Tabla134[[#This Row],[Rating]]&lt;5,"Bueno","Excelente"))))</f>
        <v>Bueno</v>
      </c>
    </row>
    <row r="7909" spans="1:16" x14ac:dyDescent="0.2">
      <c r="A7909" s="7" t="s">
        <v>6</v>
      </c>
      <c r="B7909" s="7" t="s">
        <v>577</v>
      </c>
      <c r="C7909" s="7" t="s">
        <v>25</v>
      </c>
      <c r="D7909" s="8">
        <v>2014</v>
      </c>
      <c r="E7909" s="7" t="s">
        <v>529</v>
      </c>
      <c r="F7909" s="7" t="s">
        <v>2</v>
      </c>
      <c r="G7909" s="7" t="s">
        <v>528</v>
      </c>
      <c r="H7909" s="7" t="s">
        <v>7</v>
      </c>
      <c r="I7909" s="9">
        <v>9.1895319000000003E-2</v>
      </c>
      <c r="J7909" s="10">
        <v>248.64080000000001</v>
      </c>
      <c r="K7909" s="11">
        <v>4</v>
      </c>
      <c r="L7909" s="11" t="str">
        <f>IF(Tabla134[[#This Row],[Item Weight]]&lt;$U$12,"Poco Peso",IF(Tabla134[[#This Row],[Item Weight]]&lt;$U$13,"Peso Medio","Peso Alto"))</f>
        <v>Poco Peso</v>
      </c>
      <c r="M7909" s="7">
        <v>6.6150000000000002</v>
      </c>
      <c r="N7909" s="11">
        <f>IF(Tabla134[[#This Row],[Item Weight (Nulos)]]="",VLOOKUP(Tabla134[[#This Row],[Item Identifier]],'Tabla para Nulos'!$A$3:$B$1563,2,FALSE),Tabla134[[#This Row],[Item Weight (Nulos)]])</f>
        <v>6.6150000000000002</v>
      </c>
      <c r="O7909" s="11" t="str">
        <f>IF(Tabla134[[#This Row],[Item Visibility]]&lt;$U$15,"Poca visibilidad",IF(Tabla134[[#This Row],[Item Visibility]]&lt;$U$16,"Visibilidad media","Mayor visibilidad"))</f>
        <v>Visibilidad media</v>
      </c>
      <c r="P7909" s="11" t="str">
        <f>IF(Tabla134[[#This Row],[Rating]]&lt;2,"Muy Malo",IF(Tabla134[[#This Row],[Rating]]&lt;3,"Malo",IF(Tabla134[[#This Row],[Rating]]&lt;4,"Regular",IF(Tabla134[[#This Row],[Rating]]&lt;5,"Bueno","Excelente"))))</f>
        <v>Bueno</v>
      </c>
    </row>
    <row r="7910" spans="1:16" x14ac:dyDescent="0.2">
      <c r="A7910" s="7" t="s">
        <v>6</v>
      </c>
      <c r="B7910" s="7" t="s">
        <v>576</v>
      </c>
      <c r="C7910" s="7" t="s">
        <v>25</v>
      </c>
      <c r="D7910" s="8">
        <v>2014</v>
      </c>
      <c r="E7910" s="7" t="s">
        <v>529</v>
      </c>
      <c r="F7910" s="7" t="s">
        <v>2</v>
      </c>
      <c r="G7910" s="7" t="s">
        <v>528</v>
      </c>
      <c r="H7910" s="7" t="s">
        <v>7</v>
      </c>
      <c r="I7910" s="9">
        <v>9.0513069999999998E-3</v>
      </c>
      <c r="J7910" s="10">
        <v>103.099</v>
      </c>
      <c r="K7910" s="11">
        <v>4</v>
      </c>
      <c r="L7910" s="11" t="str">
        <f>IF(Tabla134[[#This Row],[Item Weight]]&lt;$U$12,"Poco Peso",IF(Tabla134[[#This Row],[Item Weight]]&lt;$U$13,"Peso Medio","Peso Alto"))</f>
        <v>Peso Medio</v>
      </c>
      <c r="M7910" s="7">
        <v>8.9749999999999996</v>
      </c>
      <c r="N7910" s="11">
        <f>IF(Tabla134[[#This Row],[Item Weight (Nulos)]]="",VLOOKUP(Tabla134[[#This Row],[Item Identifier]],'Tabla para Nulos'!$A$3:$B$1563,2,FALSE),Tabla134[[#This Row],[Item Weight (Nulos)]])</f>
        <v>8.9749999999999996</v>
      </c>
      <c r="O7910" s="11" t="str">
        <f>IF(Tabla134[[#This Row],[Item Visibility]]&lt;$U$15,"Poca visibilidad",IF(Tabla134[[#This Row],[Item Visibility]]&lt;$U$16,"Visibilidad media","Mayor visibilidad"))</f>
        <v>Poca visibilidad</v>
      </c>
      <c r="P7910" s="11" t="str">
        <f>IF(Tabla134[[#This Row],[Rating]]&lt;2,"Muy Malo",IF(Tabla134[[#This Row],[Rating]]&lt;3,"Malo",IF(Tabla134[[#This Row],[Rating]]&lt;4,"Regular",IF(Tabla134[[#This Row],[Rating]]&lt;5,"Bueno","Excelente"))))</f>
        <v>Bueno</v>
      </c>
    </row>
    <row r="7911" spans="1:16" x14ac:dyDescent="0.2">
      <c r="A7911" s="7" t="s">
        <v>6</v>
      </c>
      <c r="B7911" s="7" t="s">
        <v>100</v>
      </c>
      <c r="C7911" s="7" t="s">
        <v>25</v>
      </c>
      <c r="D7911" s="8">
        <v>2014</v>
      </c>
      <c r="E7911" s="7" t="s">
        <v>529</v>
      </c>
      <c r="F7911" s="7" t="s">
        <v>2</v>
      </c>
      <c r="G7911" s="7" t="s">
        <v>528</v>
      </c>
      <c r="H7911" s="7" t="s">
        <v>7</v>
      </c>
      <c r="I7911" s="9">
        <v>0.104421237</v>
      </c>
      <c r="J7911" s="10">
        <v>80.195999999999998</v>
      </c>
      <c r="K7911" s="11">
        <v>4</v>
      </c>
      <c r="L7911" s="11" t="str">
        <f>IF(Tabla134[[#This Row],[Item Weight]]&lt;$U$12,"Poco Peso",IF(Tabla134[[#This Row],[Item Weight]]&lt;$U$13,"Peso Medio","Peso Alto"))</f>
        <v>Peso Medio</v>
      </c>
      <c r="M7911" s="7">
        <v>9.5</v>
      </c>
      <c r="N7911" s="11">
        <f>IF(Tabla134[[#This Row],[Item Weight (Nulos)]]="",VLOOKUP(Tabla134[[#This Row],[Item Identifier]],'Tabla para Nulos'!$A$3:$B$1563,2,FALSE),Tabla134[[#This Row],[Item Weight (Nulos)]])</f>
        <v>9.5</v>
      </c>
      <c r="O7911" s="11" t="str">
        <f>IF(Tabla134[[#This Row],[Item Visibility]]&lt;$U$15,"Poca visibilidad",IF(Tabla134[[#This Row],[Item Visibility]]&lt;$U$16,"Visibilidad media","Mayor visibilidad"))</f>
        <v>Mayor visibilidad</v>
      </c>
      <c r="P7911" s="11" t="str">
        <f>IF(Tabla134[[#This Row],[Rating]]&lt;2,"Muy Malo",IF(Tabla134[[#This Row],[Rating]]&lt;3,"Malo",IF(Tabla134[[#This Row],[Rating]]&lt;4,"Regular",IF(Tabla134[[#This Row],[Rating]]&lt;5,"Bueno","Excelente"))))</f>
        <v>Bueno</v>
      </c>
    </row>
    <row r="7912" spans="1:16" x14ac:dyDescent="0.2">
      <c r="A7912" s="7" t="s">
        <v>6</v>
      </c>
      <c r="B7912" s="7" t="s">
        <v>575</v>
      </c>
      <c r="C7912" s="7" t="s">
        <v>25</v>
      </c>
      <c r="D7912" s="8">
        <v>2014</v>
      </c>
      <c r="E7912" s="7" t="s">
        <v>529</v>
      </c>
      <c r="F7912" s="7" t="s">
        <v>2</v>
      </c>
      <c r="G7912" s="7" t="s">
        <v>528</v>
      </c>
      <c r="H7912" s="7" t="s">
        <v>7</v>
      </c>
      <c r="I7912" s="9">
        <v>2.9140007999999998E-2</v>
      </c>
      <c r="J7912" s="10">
        <v>176.33699999999999</v>
      </c>
      <c r="K7912" s="11">
        <v>4</v>
      </c>
      <c r="L7912" s="11" t="str">
        <f>IF(Tabla134[[#This Row],[Item Weight]]&lt;$U$12,"Poco Peso",IF(Tabla134[[#This Row],[Item Weight]]&lt;$U$13,"Peso Medio","Peso Alto"))</f>
        <v>Peso Medio</v>
      </c>
      <c r="M7912" s="7">
        <v>9.6950000000000003</v>
      </c>
      <c r="N7912" s="11">
        <f>IF(Tabla134[[#This Row],[Item Weight (Nulos)]]="",VLOOKUP(Tabla134[[#This Row],[Item Identifier]],'Tabla para Nulos'!$A$3:$B$1563,2,FALSE),Tabla134[[#This Row],[Item Weight (Nulos)]])</f>
        <v>9.6950000000000003</v>
      </c>
      <c r="O7912" s="11" t="str">
        <f>IF(Tabla134[[#This Row],[Item Visibility]]&lt;$U$15,"Poca visibilidad",IF(Tabla134[[#This Row],[Item Visibility]]&lt;$U$16,"Visibilidad media","Mayor visibilidad"))</f>
        <v>Visibilidad media</v>
      </c>
      <c r="P7912" s="11" t="str">
        <f>IF(Tabla134[[#This Row],[Rating]]&lt;2,"Muy Malo",IF(Tabla134[[#This Row],[Rating]]&lt;3,"Malo",IF(Tabla134[[#This Row],[Rating]]&lt;4,"Regular",IF(Tabla134[[#This Row],[Rating]]&lt;5,"Bueno","Excelente"))))</f>
        <v>Bueno</v>
      </c>
    </row>
    <row r="7913" spans="1:16" x14ac:dyDescent="0.2">
      <c r="A7913" s="7" t="s">
        <v>6</v>
      </c>
      <c r="B7913" s="7" t="s">
        <v>574</v>
      </c>
      <c r="C7913" s="7" t="s">
        <v>25</v>
      </c>
      <c r="D7913" s="8">
        <v>2014</v>
      </c>
      <c r="E7913" s="7" t="s">
        <v>529</v>
      </c>
      <c r="F7913" s="7" t="s">
        <v>2</v>
      </c>
      <c r="G7913" s="7" t="s">
        <v>528</v>
      </c>
      <c r="H7913" s="7" t="s">
        <v>7</v>
      </c>
      <c r="I7913" s="9">
        <v>2.633607E-2</v>
      </c>
      <c r="J7913" s="10">
        <v>40.613799999999998</v>
      </c>
      <c r="K7913" s="11">
        <v>4</v>
      </c>
      <c r="L7913" s="11" t="str">
        <f>IF(Tabla134[[#This Row],[Item Weight]]&lt;$U$12,"Poco Peso",IF(Tabla134[[#This Row],[Item Weight]]&lt;$U$13,"Peso Medio","Peso Alto"))</f>
        <v>Peso Medio</v>
      </c>
      <c r="M7913" s="7">
        <v>11.8</v>
      </c>
      <c r="N7913" s="11">
        <f>IF(Tabla134[[#This Row],[Item Weight (Nulos)]]="",VLOOKUP(Tabla134[[#This Row],[Item Identifier]],'Tabla para Nulos'!$A$3:$B$1563,2,FALSE),Tabla134[[#This Row],[Item Weight (Nulos)]])</f>
        <v>11.8</v>
      </c>
      <c r="O7913" s="11" t="str">
        <f>IF(Tabla134[[#This Row],[Item Visibility]]&lt;$U$15,"Poca visibilidad",IF(Tabla134[[#This Row],[Item Visibility]]&lt;$U$16,"Visibilidad media","Mayor visibilidad"))</f>
        <v>Poca visibilidad</v>
      </c>
      <c r="P7913" s="11" t="str">
        <f>IF(Tabla134[[#This Row],[Rating]]&lt;2,"Muy Malo",IF(Tabla134[[#This Row],[Rating]]&lt;3,"Malo",IF(Tabla134[[#This Row],[Rating]]&lt;4,"Regular",IF(Tabla134[[#This Row],[Rating]]&lt;5,"Bueno","Excelente"))))</f>
        <v>Bueno</v>
      </c>
    </row>
    <row r="7914" spans="1:16" x14ac:dyDescent="0.2">
      <c r="A7914" s="7" t="s">
        <v>6</v>
      </c>
      <c r="B7914" s="7" t="s">
        <v>573</v>
      </c>
      <c r="C7914" s="7" t="s">
        <v>25</v>
      </c>
      <c r="D7914" s="8">
        <v>2014</v>
      </c>
      <c r="E7914" s="7" t="s">
        <v>529</v>
      </c>
      <c r="F7914" s="7" t="s">
        <v>2</v>
      </c>
      <c r="G7914" s="7" t="s">
        <v>528</v>
      </c>
      <c r="H7914" s="7" t="s">
        <v>7</v>
      </c>
      <c r="I7914" s="9">
        <v>3.0064132E-2</v>
      </c>
      <c r="J7914" s="10">
        <v>58.021999999999998</v>
      </c>
      <c r="K7914" s="11">
        <v>4</v>
      </c>
      <c r="L7914" s="11" t="str">
        <f>IF(Tabla134[[#This Row],[Item Weight]]&lt;$U$12,"Poco Peso",IF(Tabla134[[#This Row],[Item Weight]]&lt;$U$13,"Peso Medio","Peso Alto"))</f>
        <v>Peso Medio</v>
      </c>
      <c r="M7914" s="7">
        <v>13</v>
      </c>
      <c r="N7914" s="11">
        <f>IF(Tabla134[[#This Row],[Item Weight (Nulos)]]="",VLOOKUP(Tabla134[[#This Row],[Item Identifier]],'Tabla para Nulos'!$A$3:$B$1563,2,FALSE),Tabla134[[#This Row],[Item Weight (Nulos)]])</f>
        <v>13</v>
      </c>
      <c r="O7914" s="11" t="str">
        <f>IF(Tabla134[[#This Row],[Item Visibility]]&lt;$U$15,"Poca visibilidad",IF(Tabla134[[#This Row],[Item Visibility]]&lt;$U$16,"Visibilidad media","Mayor visibilidad"))</f>
        <v>Visibilidad media</v>
      </c>
      <c r="P7914" s="11" t="str">
        <f>IF(Tabla134[[#This Row],[Rating]]&lt;2,"Muy Malo",IF(Tabla134[[#This Row],[Rating]]&lt;3,"Malo",IF(Tabla134[[#This Row],[Rating]]&lt;4,"Regular",IF(Tabla134[[#This Row],[Rating]]&lt;5,"Bueno","Excelente"))))</f>
        <v>Bueno</v>
      </c>
    </row>
    <row r="7915" spans="1:16" x14ac:dyDescent="0.2">
      <c r="A7915" s="7" t="s">
        <v>6</v>
      </c>
      <c r="B7915" s="7" t="s">
        <v>572</v>
      </c>
      <c r="C7915" s="7" t="s">
        <v>25</v>
      </c>
      <c r="D7915" s="8">
        <v>2014</v>
      </c>
      <c r="E7915" s="7" t="s">
        <v>529</v>
      </c>
      <c r="F7915" s="7" t="s">
        <v>2</v>
      </c>
      <c r="G7915" s="7" t="s">
        <v>528</v>
      </c>
      <c r="H7915" s="7" t="s">
        <v>7</v>
      </c>
      <c r="I7915" s="9">
        <v>3.1418983999999997E-2</v>
      </c>
      <c r="J7915" s="10">
        <v>99.27</v>
      </c>
      <c r="K7915" s="11">
        <v>4</v>
      </c>
      <c r="L7915" s="11" t="str">
        <f>IF(Tabla134[[#This Row],[Item Weight]]&lt;$U$12,"Poco Peso",IF(Tabla134[[#This Row],[Item Weight]]&lt;$U$13,"Peso Medio","Peso Alto"))</f>
        <v>Peso Medio</v>
      </c>
      <c r="M7915" s="7">
        <v>13.65</v>
      </c>
      <c r="N7915" s="11">
        <f>IF(Tabla134[[#This Row],[Item Weight (Nulos)]]="",VLOOKUP(Tabla134[[#This Row],[Item Identifier]],'Tabla para Nulos'!$A$3:$B$1563,2,FALSE),Tabla134[[#This Row],[Item Weight (Nulos)]])</f>
        <v>13.65</v>
      </c>
      <c r="O7915" s="11" t="str">
        <f>IF(Tabla134[[#This Row],[Item Visibility]]&lt;$U$15,"Poca visibilidad",IF(Tabla134[[#This Row],[Item Visibility]]&lt;$U$16,"Visibilidad media","Mayor visibilidad"))</f>
        <v>Visibilidad media</v>
      </c>
      <c r="P7915" s="11" t="str">
        <f>IF(Tabla134[[#This Row],[Rating]]&lt;2,"Muy Malo",IF(Tabla134[[#This Row],[Rating]]&lt;3,"Malo",IF(Tabla134[[#This Row],[Rating]]&lt;4,"Regular",IF(Tabla134[[#This Row],[Rating]]&lt;5,"Bueno","Excelente"))))</f>
        <v>Bueno</v>
      </c>
    </row>
    <row r="7916" spans="1:16" x14ac:dyDescent="0.2">
      <c r="A7916" s="7" t="s">
        <v>6</v>
      </c>
      <c r="B7916" s="7" t="s">
        <v>105</v>
      </c>
      <c r="C7916" s="7" t="s">
        <v>25</v>
      </c>
      <c r="D7916" s="8">
        <v>2014</v>
      </c>
      <c r="E7916" s="7" t="s">
        <v>529</v>
      </c>
      <c r="F7916" s="7" t="s">
        <v>2</v>
      </c>
      <c r="G7916" s="7" t="s">
        <v>528</v>
      </c>
      <c r="H7916" s="7" t="s">
        <v>7</v>
      </c>
      <c r="I7916" s="9">
        <v>4.1214745999999997E-2</v>
      </c>
      <c r="J7916" s="10">
        <v>42.045400000000001</v>
      </c>
      <c r="K7916" s="11">
        <v>4</v>
      </c>
      <c r="L7916" s="11" t="str">
        <f>IF(Tabla134[[#This Row],[Item Weight]]&lt;$U$12,"Poco Peso",IF(Tabla134[[#This Row],[Item Weight]]&lt;$U$13,"Peso Medio","Peso Alto"))</f>
        <v>Peso Medio</v>
      </c>
      <c r="M7916" s="7">
        <v>14.5</v>
      </c>
      <c r="N7916" s="11">
        <f>IF(Tabla134[[#This Row],[Item Weight (Nulos)]]="",VLOOKUP(Tabla134[[#This Row],[Item Identifier]],'Tabla para Nulos'!$A$3:$B$1563,2,FALSE),Tabla134[[#This Row],[Item Weight (Nulos)]])</f>
        <v>14.5</v>
      </c>
      <c r="O7916" s="11" t="str">
        <f>IF(Tabla134[[#This Row],[Item Visibility]]&lt;$U$15,"Poca visibilidad",IF(Tabla134[[#This Row],[Item Visibility]]&lt;$U$16,"Visibilidad media","Mayor visibilidad"))</f>
        <v>Visibilidad media</v>
      </c>
      <c r="P7916" s="11" t="str">
        <f>IF(Tabla134[[#This Row],[Rating]]&lt;2,"Muy Malo",IF(Tabla134[[#This Row],[Rating]]&lt;3,"Malo",IF(Tabla134[[#This Row],[Rating]]&lt;4,"Regular",IF(Tabla134[[#This Row],[Rating]]&lt;5,"Bueno","Excelente"))))</f>
        <v>Bueno</v>
      </c>
    </row>
    <row r="7917" spans="1:16" x14ac:dyDescent="0.2">
      <c r="A7917" s="7" t="s">
        <v>6</v>
      </c>
      <c r="B7917" s="7" t="s">
        <v>571</v>
      </c>
      <c r="C7917" s="7" t="s">
        <v>25</v>
      </c>
      <c r="D7917" s="8">
        <v>2014</v>
      </c>
      <c r="E7917" s="7" t="s">
        <v>529</v>
      </c>
      <c r="F7917" s="7" t="s">
        <v>2</v>
      </c>
      <c r="G7917" s="7" t="s">
        <v>528</v>
      </c>
      <c r="H7917" s="7" t="s">
        <v>7</v>
      </c>
      <c r="I7917" s="9">
        <v>2.6546765E-2</v>
      </c>
      <c r="J7917" s="10">
        <v>142.14699999999999</v>
      </c>
      <c r="K7917" s="11">
        <v>4</v>
      </c>
      <c r="L7917" s="11" t="str">
        <f>IF(Tabla134[[#This Row],[Item Weight]]&lt;$U$12,"Poco Peso",IF(Tabla134[[#This Row],[Item Weight]]&lt;$U$13,"Peso Medio","Peso Alto"))</f>
        <v>Peso Alto</v>
      </c>
      <c r="M7917" s="7">
        <v>17</v>
      </c>
      <c r="N7917" s="11">
        <f>IF(Tabla134[[#This Row],[Item Weight (Nulos)]]="",VLOOKUP(Tabla134[[#This Row],[Item Identifier]],'Tabla para Nulos'!$A$3:$B$1563,2,FALSE),Tabla134[[#This Row],[Item Weight (Nulos)]])</f>
        <v>17</v>
      </c>
      <c r="O7917" s="11" t="str">
        <f>IF(Tabla134[[#This Row],[Item Visibility]]&lt;$U$15,"Poca visibilidad",IF(Tabla134[[#This Row],[Item Visibility]]&lt;$U$16,"Visibilidad media","Mayor visibilidad"))</f>
        <v>Poca visibilidad</v>
      </c>
      <c r="P7917" s="11" t="str">
        <f>IF(Tabla134[[#This Row],[Rating]]&lt;2,"Muy Malo",IF(Tabla134[[#This Row],[Rating]]&lt;3,"Malo",IF(Tabla134[[#This Row],[Rating]]&lt;4,"Regular",IF(Tabla134[[#This Row],[Rating]]&lt;5,"Bueno","Excelente"))))</f>
        <v>Bueno</v>
      </c>
    </row>
    <row r="7918" spans="1:16" x14ac:dyDescent="0.2">
      <c r="A7918" s="7" t="s">
        <v>6</v>
      </c>
      <c r="B7918" s="7" t="s">
        <v>103</v>
      </c>
      <c r="C7918" s="7" t="s">
        <v>25</v>
      </c>
      <c r="D7918" s="8">
        <v>2014</v>
      </c>
      <c r="E7918" s="7" t="s">
        <v>529</v>
      </c>
      <c r="F7918" s="7" t="s">
        <v>2</v>
      </c>
      <c r="G7918" s="7" t="s">
        <v>528</v>
      </c>
      <c r="H7918" s="7" t="s">
        <v>7</v>
      </c>
      <c r="I7918" s="9">
        <v>3.4670859999999998E-2</v>
      </c>
      <c r="J7918" s="10">
        <v>141.84960000000001</v>
      </c>
      <c r="K7918" s="11">
        <v>4</v>
      </c>
      <c r="L7918" s="11" t="str">
        <f>IF(Tabla134[[#This Row],[Item Weight]]&lt;$U$12,"Poco Peso",IF(Tabla134[[#This Row],[Item Weight]]&lt;$U$13,"Peso Medio","Peso Alto"))</f>
        <v>Peso Alto</v>
      </c>
      <c r="M7918" s="7">
        <v>19.25</v>
      </c>
      <c r="N7918" s="11">
        <f>IF(Tabla134[[#This Row],[Item Weight (Nulos)]]="",VLOOKUP(Tabla134[[#This Row],[Item Identifier]],'Tabla para Nulos'!$A$3:$B$1563,2,FALSE),Tabla134[[#This Row],[Item Weight (Nulos)]])</f>
        <v>19.25</v>
      </c>
      <c r="O7918" s="11" t="str">
        <f>IF(Tabla134[[#This Row],[Item Visibility]]&lt;$U$15,"Poca visibilidad",IF(Tabla134[[#This Row],[Item Visibility]]&lt;$U$16,"Visibilidad media","Mayor visibilidad"))</f>
        <v>Visibilidad media</v>
      </c>
      <c r="P7918" s="11" t="str">
        <f>IF(Tabla134[[#This Row],[Rating]]&lt;2,"Muy Malo",IF(Tabla134[[#This Row],[Rating]]&lt;3,"Malo",IF(Tabla134[[#This Row],[Rating]]&lt;4,"Regular",IF(Tabla134[[#This Row],[Rating]]&lt;5,"Bueno","Excelente"))))</f>
        <v>Bueno</v>
      </c>
    </row>
    <row r="7919" spans="1:16" x14ac:dyDescent="0.2">
      <c r="A7919" s="7" t="s">
        <v>6</v>
      </c>
      <c r="B7919" s="7" t="s">
        <v>570</v>
      </c>
      <c r="C7919" s="7" t="s">
        <v>17</v>
      </c>
      <c r="D7919" s="8">
        <v>2014</v>
      </c>
      <c r="E7919" s="7" t="s">
        <v>529</v>
      </c>
      <c r="F7919" s="7" t="s">
        <v>2</v>
      </c>
      <c r="G7919" s="7" t="s">
        <v>528</v>
      </c>
      <c r="H7919" s="7" t="s">
        <v>7</v>
      </c>
      <c r="I7919" s="9">
        <v>3.7668051000000001E-2</v>
      </c>
      <c r="J7919" s="10">
        <v>126.7704</v>
      </c>
      <c r="K7919" s="11">
        <v>4</v>
      </c>
      <c r="L7919" s="11" t="str">
        <f>IF(Tabla134[[#This Row],[Item Weight]]&lt;$U$12,"Poco Peso",IF(Tabla134[[#This Row],[Item Weight]]&lt;$U$13,"Peso Medio","Peso Alto"))</f>
        <v>Poco Peso</v>
      </c>
      <c r="M7919" s="7">
        <v>4.8049999999999997</v>
      </c>
      <c r="N7919" s="11">
        <f>IF(Tabla134[[#This Row],[Item Weight (Nulos)]]="",VLOOKUP(Tabla134[[#This Row],[Item Identifier]],'Tabla para Nulos'!$A$3:$B$1563,2,FALSE),Tabla134[[#This Row],[Item Weight (Nulos)]])</f>
        <v>4.8049999999999997</v>
      </c>
      <c r="O7919" s="11" t="str">
        <f>IF(Tabla134[[#This Row],[Item Visibility]]&lt;$U$15,"Poca visibilidad",IF(Tabla134[[#This Row],[Item Visibility]]&lt;$U$16,"Visibilidad media","Mayor visibilidad"))</f>
        <v>Visibilidad media</v>
      </c>
      <c r="P7919" s="11" t="str">
        <f>IF(Tabla134[[#This Row],[Rating]]&lt;2,"Muy Malo",IF(Tabla134[[#This Row],[Rating]]&lt;3,"Malo",IF(Tabla134[[#This Row],[Rating]]&lt;4,"Regular",IF(Tabla134[[#This Row],[Rating]]&lt;5,"Bueno","Excelente"))))</f>
        <v>Bueno</v>
      </c>
    </row>
    <row r="7920" spans="1:16" x14ac:dyDescent="0.2">
      <c r="A7920" s="7" t="s">
        <v>6</v>
      </c>
      <c r="B7920" s="7" t="s">
        <v>97</v>
      </c>
      <c r="C7920" s="7" t="s">
        <v>17</v>
      </c>
      <c r="D7920" s="8">
        <v>2014</v>
      </c>
      <c r="E7920" s="7" t="s">
        <v>529</v>
      </c>
      <c r="F7920" s="7" t="s">
        <v>2</v>
      </c>
      <c r="G7920" s="7" t="s">
        <v>528</v>
      </c>
      <c r="H7920" s="7" t="s">
        <v>7</v>
      </c>
      <c r="I7920" s="9">
        <v>7.3858923000000007E-2</v>
      </c>
      <c r="J7920" s="10">
        <v>218.6482</v>
      </c>
      <c r="K7920" s="11">
        <v>4</v>
      </c>
      <c r="L7920" s="11" t="str">
        <f>IF(Tabla134[[#This Row],[Item Weight]]&lt;$U$12,"Poco Peso",IF(Tabla134[[#This Row],[Item Weight]]&lt;$U$13,"Peso Medio","Peso Alto"))</f>
        <v>Poco Peso</v>
      </c>
      <c r="M7920" s="7">
        <v>7.8550000000000004</v>
      </c>
      <c r="N7920" s="11">
        <f>IF(Tabla134[[#This Row],[Item Weight (Nulos)]]="",VLOOKUP(Tabla134[[#This Row],[Item Identifier]],'Tabla para Nulos'!$A$3:$B$1563,2,FALSE),Tabla134[[#This Row],[Item Weight (Nulos)]])</f>
        <v>7.8550000000000004</v>
      </c>
      <c r="O7920" s="11" t="str">
        <f>IF(Tabla134[[#This Row],[Item Visibility]]&lt;$U$15,"Poca visibilidad",IF(Tabla134[[#This Row],[Item Visibility]]&lt;$U$16,"Visibilidad media","Mayor visibilidad"))</f>
        <v>Visibilidad media</v>
      </c>
      <c r="P7920" s="11" t="str">
        <f>IF(Tabla134[[#This Row],[Rating]]&lt;2,"Muy Malo",IF(Tabla134[[#This Row],[Rating]]&lt;3,"Malo",IF(Tabla134[[#This Row],[Rating]]&lt;4,"Regular",IF(Tabla134[[#This Row],[Rating]]&lt;5,"Bueno","Excelente"))))</f>
        <v>Bueno</v>
      </c>
    </row>
    <row r="7921" spans="1:16" x14ac:dyDescent="0.2">
      <c r="A7921" s="7" t="s">
        <v>6</v>
      </c>
      <c r="B7921" s="7" t="s">
        <v>569</v>
      </c>
      <c r="C7921" s="7" t="s">
        <v>17</v>
      </c>
      <c r="D7921" s="8">
        <v>2014</v>
      </c>
      <c r="E7921" s="7" t="s">
        <v>529</v>
      </c>
      <c r="F7921" s="7" t="s">
        <v>2</v>
      </c>
      <c r="G7921" s="7" t="s">
        <v>528</v>
      </c>
      <c r="H7921" s="7" t="s">
        <v>7</v>
      </c>
      <c r="I7921" s="9">
        <v>7.1786706000000006E-2</v>
      </c>
      <c r="J7921" s="10">
        <v>193.3794</v>
      </c>
      <c r="K7921" s="11">
        <v>4</v>
      </c>
      <c r="L7921" s="11" t="str">
        <f>IF(Tabla134[[#This Row],[Item Weight]]&lt;$U$12,"Poco Peso",IF(Tabla134[[#This Row],[Item Weight]]&lt;$U$13,"Peso Medio","Peso Alto"))</f>
        <v>Poco Peso</v>
      </c>
      <c r="M7921" s="7">
        <v>8.5749999999999993</v>
      </c>
      <c r="N7921" s="11">
        <f>IF(Tabla134[[#This Row],[Item Weight (Nulos)]]="",VLOOKUP(Tabla134[[#This Row],[Item Identifier]],'Tabla para Nulos'!$A$3:$B$1563,2,FALSE),Tabla134[[#This Row],[Item Weight (Nulos)]])</f>
        <v>8.5749999999999993</v>
      </c>
      <c r="O7921" s="11" t="str">
        <f>IF(Tabla134[[#This Row],[Item Visibility]]&lt;$U$15,"Poca visibilidad",IF(Tabla134[[#This Row],[Item Visibility]]&lt;$U$16,"Visibilidad media","Mayor visibilidad"))</f>
        <v>Visibilidad media</v>
      </c>
      <c r="P7921" s="11" t="str">
        <f>IF(Tabla134[[#This Row],[Rating]]&lt;2,"Muy Malo",IF(Tabla134[[#This Row],[Rating]]&lt;3,"Malo",IF(Tabla134[[#This Row],[Rating]]&lt;4,"Regular",IF(Tabla134[[#This Row],[Rating]]&lt;5,"Bueno","Excelente"))))</f>
        <v>Bueno</v>
      </c>
    </row>
    <row r="7922" spans="1:16" x14ac:dyDescent="0.2">
      <c r="A7922" s="7" t="s">
        <v>6</v>
      </c>
      <c r="B7922" s="7" t="s">
        <v>89</v>
      </c>
      <c r="C7922" s="7" t="s">
        <v>17</v>
      </c>
      <c r="D7922" s="8">
        <v>2014</v>
      </c>
      <c r="E7922" s="7" t="s">
        <v>529</v>
      </c>
      <c r="F7922" s="7" t="s">
        <v>2</v>
      </c>
      <c r="G7922" s="7" t="s">
        <v>528</v>
      </c>
      <c r="H7922" s="7" t="s">
        <v>7</v>
      </c>
      <c r="I7922" s="9">
        <v>0.127620811</v>
      </c>
      <c r="J7922" s="10">
        <v>119.244</v>
      </c>
      <c r="K7922" s="11">
        <v>4</v>
      </c>
      <c r="L7922" s="11" t="str">
        <f>IF(Tabla134[[#This Row],[Item Weight]]&lt;$U$12,"Poco Peso",IF(Tabla134[[#This Row],[Item Weight]]&lt;$U$13,"Peso Medio","Peso Alto"))</f>
        <v>Peso Medio</v>
      </c>
      <c r="M7922" s="7">
        <v>10.695</v>
      </c>
      <c r="N7922" s="11">
        <f>IF(Tabla134[[#This Row],[Item Weight (Nulos)]]="",VLOOKUP(Tabla134[[#This Row],[Item Identifier]],'Tabla para Nulos'!$A$3:$B$1563,2,FALSE),Tabla134[[#This Row],[Item Weight (Nulos)]])</f>
        <v>10.695</v>
      </c>
      <c r="O7922" s="11" t="str">
        <f>IF(Tabla134[[#This Row],[Item Visibility]]&lt;$U$15,"Poca visibilidad",IF(Tabla134[[#This Row],[Item Visibility]]&lt;$U$16,"Visibilidad media","Mayor visibilidad"))</f>
        <v>Mayor visibilidad</v>
      </c>
      <c r="P7922" s="11" t="str">
        <f>IF(Tabla134[[#This Row],[Rating]]&lt;2,"Muy Malo",IF(Tabla134[[#This Row],[Rating]]&lt;3,"Malo",IF(Tabla134[[#This Row],[Rating]]&lt;4,"Regular",IF(Tabla134[[#This Row],[Rating]]&lt;5,"Bueno","Excelente"))))</f>
        <v>Bueno</v>
      </c>
    </row>
    <row r="7923" spans="1:16" x14ac:dyDescent="0.2">
      <c r="A7923" s="7" t="s">
        <v>6</v>
      </c>
      <c r="B7923" s="7" t="s">
        <v>568</v>
      </c>
      <c r="C7923" s="7" t="s">
        <v>17</v>
      </c>
      <c r="D7923" s="8">
        <v>2014</v>
      </c>
      <c r="E7923" s="7" t="s">
        <v>529</v>
      </c>
      <c r="F7923" s="7" t="s">
        <v>2</v>
      </c>
      <c r="G7923" s="7" t="s">
        <v>528</v>
      </c>
      <c r="H7923" s="7" t="s">
        <v>7</v>
      </c>
      <c r="I7923" s="9">
        <v>6.3173691000000004E-2</v>
      </c>
      <c r="J7923" s="10">
        <v>86.185599999999994</v>
      </c>
      <c r="K7923" s="11">
        <v>4</v>
      </c>
      <c r="L7923" s="11" t="str">
        <f>IF(Tabla134[[#This Row],[Item Weight]]&lt;$U$12,"Poco Peso",IF(Tabla134[[#This Row],[Item Weight]]&lt;$U$13,"Peso Medio","Peso Alto"))</f>
        <v>Peso Medio</v>
      </c>
      <c r="M7923" s="7">
        <v>11.35</v>
      </c>
      <c r="N7923" s="11">
        <f>IF(Tabla134[[#This Row],[Item Weight (Nulos)]]="",VLOOKUP(Tabla134[[#This Row],[Item Identifier]],'Tabla para Nulos'!$A$3:$B$1563,2,FALSE),Tabla134[[#This Row],[Item Weight (Nulos)]])</f>
        <v>11.35</v>
      </c>
      <c r="O7923" s="11" t="str">
        <f>IF(Tabla134[[#This Row],[Item Visibility]]&lt;$U$15,"Poca visibilidad",IF(Tabla134[[#This Row],[Item Visibility]]&lt;$U$16,"Visibilidad media","Mayor visibilidad"))</f>
        <v>Visibilidad media</v>
      </c>
      <c r="P7923" s="11" t="str">
        <f>IF(Tabla134[[#This Row],[Rating]]&lt;2,"Muy Malo",IF(Tabla134[[#This Row],[Rating]]&lt;3,"Malo",IF(Tabla134[[#This Row],[Rating]]&lt;4,"Regular",IF(Tabla134[[#This Row],[Rating]]&lt;5,"Bueno","Excelente"))))</f>
        <v>Bueno</v>
      </c>
    </row>
    <row r="7924" spans="1:16" x14ac:dyDescent="0.2">
      <c r="A7924" s="7" t="s">
        <v>6</v>
      </c>
      <c r="B7924" s="7" t="s">
        <v>567</v>
      </c>
      <c r="C7924" s="7" t="s">
        <v>17</v>
      </c>
      <c r="D7924" s="8">
        <v>2014</v>
      </c>
      <c r="E7924" s="7" t="s">
        <v>529</v>
      </c>
      <c r="F7924" s="7" t="s">
        <v>2</v>
      </c>
      <c r="G7924" s="7" t="s">
        <v>528</v>
      </c>
      <c r="H7924" s="7" t="s">
        <v>7</v>
      </c>
      <c r="I7924" s="9">
        <v>0.106968096</v>
      </c>
      <c r="J7924" s="10">
        <v>221.6772</v>
      </c>
      <c r="K7924" s="11">
        <v>4</v>
      </c>
      <c r="L7924" s="11" t="str">
        <f>IF(Tabla134[[#This Row],[Item Weight]]&lt;$U$12,"Poco Peso",IF(Tabla134[[#This Row],[Item Weight]]&lt;$U$13,"Peso Medio","Peso Alto"))</f>
        <v>Peso Medio</v>
      </c>
      <c r="M7924" s="7">
        <v>11.8</v>
      </c>
      <c r="N7924" s="11">
        <f>IF(Tabla134[[#This Row],[Item Weight (Nulos)]]="",VLOOKUP(Tabla134[[#This Row],[Item Identifier]],'Tabla para Nulos'!$A$3:$B$1563,2,FALSE),Tabla134[[#This Row],[Item Weight (Nulos)]])</f>
        <v>11.8</v>
      </c>
      <c r="O7924" s="11" t="str">
        <f>IF(Tabla134[[#This Row],[Item Visibility]]&lt;$U$15,"Poca visibilidad",IF(Tabla134[[#This Row],[Item Visibility]]&lt;$U$16,"Visibilidad media","Mayor visibilidad"))</f>
        <v>Mayor visibilidad</v>
      </c>
      <c r="P7924" s="11" t="str">
        <f>IF(Tabla134[[#This Row],[Rating]]&lt;2,"Muy Malo",IF(Tabla134[[#This Row],[Rating]]&lt;3,"Malo",IF(Tabla134[[#This Row],[Rating]]&lt;4,"Regular",IF(Tabla134[[#This Row],[Rating]]&lt;5,"Bueno","Excelente"))))</f>
        <v>Bueno</v>
      </c>
    </row>
    <row r="7925" spans="1:16" x14ac:dyDescent="0.2">
      <c r="A7925" s="7" t="s">
        <v>6</v>
      </c>
      <c r="B7925" s="7" t="s">
        <v>94</v>
      </c>
      <c r="C7925" s="7" t="s">
        <v>17</v>
      </c>
      <c r="D7925" s="8">
        <v>2014</v>
      </c>
      <c r="E7925" s="7" t="s">
        <v>529</v>
      </c>
      <c r="F7925" s="7" t="s">
        <v>2</v>
      </c>
      <c r="G7925" s="7" t="s">
        <v>528</v>
      </c>
      <c r="H7925" s="7" t="s">
        <v>7</v>
      </c>
      <c r="I7925" s="9">
        <v>0.18314234600000001</v>
      </c>
      <c r="J7925" s="10">
        <v>110.357</v>
      </c>
      <c r="K7925" s="11">
        <v>4</v>
      </c>
      <c r="L7925" s="11" t="str">
        <f>IF(Tabla134[[#This Row],[Item Weight]]&lt;$U$12,"Poco Peso",IF(Tabla134[[#This Row],[Item Weight]]&lt;$U$13,"Peso Medio","Peso Alto"))</f>
        <v>Peso Alto</v>
      </c>
      <c r="M7925" s="7">
        <v>18.25</v>
      </c>
      <c r="N7925" s="11">
        <f>IF(Tabla134[[#This Row],[Item Weight (Nulos)]]="",VLOOKUP(Tabla134[[#This Row],[Item Identifier]],'Tabla para Nulos'!$A$3:$B$1563,2,FALSE),Tabla134[[#This Row],[Item Weight (Nulos)]])</f>
        <v>18.25</v>
      </c>
      <c r="O7925" s="11" t="str">
        <f>IF(Tabla134[[#This Row],[Item Visibility]]&lt;$U$15,"Poca visibilidad",IF(Tabla134[[#This Row],[Item Visibility]]&lt;$U$16,"Visibilidad media","Mayor visibilidad"))</f>
        <v>Mayor visibilidad</v>
      </c>
      <c r="P7925" s="11" t="str">
        <f>IF(Tabla134[[#This Row],[Rating]]&lt;2,"Muy Malo",IF(Tabla134[[#This Row],[Rating]]&lt;3,"Malo",IF(Tabla134[[#This Row],[Rating]]&lt;4,"Regular",IF(Tabla134[[#This Row],[Rating]]&lt;5,"Bueno","Excelente"))))</f>
        <v>Bueno</v>
      </c>
    </row>
    <row r="7926" spans="1:16" x14ac:dyDescent="0.2">
      <c r="A7926" s="7" t="s">
        <v>6</v>
      </c>
      <c r="B7926" s="7" t="s">
        <v>87</v>
      </c>
      <c r="C7926" s="7" t="s">
        <v>17</v>
      </c>
      <c r="D7926" s="8">
        <v>2014</v>
      </c>
      <c r="E7926" s="7" t="s">
        <v>529</v>
      </c>
      <c r="F7926" s="7" t="s">
        <v>2</v>
      </c>
      <c r="G7926" s="7" t="s">
        <v>528</v>
      </c>
      <c r="H7926" s="7" t="s">
        <v>7</v>
      </c>
      <c r="I7926" s="9">
        <v>7.6097073000000001E-2</v>
      </c>
      <c r="J7926" s="10">
        <v>193.57939999999999</v>
      </c>
      <c r="K7926" s="11">
        <v>4</v>
      </c>
      <c r="L7926" s="11" t="str">
        <f>IF(Tabla134[[#This Row],[Item Weight]]&lt;$U$12,"Poco Peso",IF(Tabla134[[#This Row],[Item Weight]]&lt;$U$13,"Peso Medio","Peso Alto"))</f>
        <v>Peso Alto</v>
      </c>
      <c r="M7926" s="7">
        <v>20.25</v>
      </c>
      <c r="N7926" s="11">
        <f>IF(Tabla134[[#This Row],[Item Weight (Nulos)]]="",VLOOKUP(Tabla134[[#This Row],[Item Identifier]],'Tabla para Nulos'!$A$3:$B$1563,2,FALSE),Tabla134[[#This Row],[Item Weight (Nulos)]])</f>
        <v>20.25</v>
      </c>
      <c r="O7926" s="11" t="str">
        <f>IF(Tabla134[[#This Row],[Item Visibility]]&lt;$U$15,"Poca visibilidad",IF(Tabla134[[#This Row],[Item Visibility]]&lt;$U$16,"Visibilidad media","Mayor visibilidad"))</f>
        <v>Visibilidad media</v>
      </c>
      <c r="P7926" s="11" t="str">
        <f>IF(Tabla134[[#This Row],[Rating]]&lt;2,"Muy Malo",IF(Tabla134[[#This Row],[Rating]]&lt;3,"Malo",IF(Tabla134[[#This Row],[Rating]]&lt;4,"Regular",IF(Tabla134[[#This Row],[Rating]]&lt;5,"Bueno","Excelente"))))</f>
        <v>Bueno</v>
      </c>
    </row>
    <row r="7927" spans="1:16" x14ac:dyDescent="0.2">
      <c r="A7927" s="7" t="s">
        <v>6</v>
      </c>
      <c r="B7927" s="7" t="s">
        <v>566</v>
      </c>
      <c r="C7927" s="7" t="s">
        <v>71</v>
      </c>
      <c r="D7927" s="8">
        <v>2014</v>
      </c>
      <c r="E7927" s="7" t="s">
        <v>529</v>
      </c>
      <c r="F7927" s="7" t="s">
        <v>2</v>
      </c>
      <c r="G7927" s="7" t="s">
        <v>528</v>
      </c>
      <c r="H7927" s="7" t="s">
        <v>7</v>
      </c>
      <c r="I7927" s="9">
        <v>8.7187487999999994E-2</v>
      </c>
      <c r="J7927" s="10">
        <v>105.53060000000001</v>
      </c>
      <c r="K7927" s="11">
        <v>4</v>
      </c>
      <c r="L7927" s="11" t="str">
        <f>IF(Tabla134[[#This Row],[Item Weight]]&lt;$U$12,"Poco Peso",IF(Tabla134[[#This Row],[Item Weight]]&lt;$U$13,"Peso Medio","Peso Alto"))</f>
        <v>Poco Peso</v>
      </c>
      <c r="M7927" s="7">
        <v>6.7649999999999997</v>
      </c>
      <c r="N7927" s="11">
        <f>IF(Tabla134[[#This Row],[Item Weight (Nulos)]]="",VLOOKUP(Tabla134[[#This Row],[Item Identifier]],'Tabla para Nulos'!$A$3:$B$1563,2,FALSE),Tabla134[[#This Row],[Item Weight (Nulos)]])</f>
        <v>6.7649999999999997</v>
      </c>
      <c r="O7927" s="11" t="str">
        <f>IF(Tabla134[[#This Row],[Item Visibility]]&lt;$U$15,"Poca visibilidad",IF(Tabla134[[#This Row],[Item Visibility]]&lt;$U$16,"Visibilidad media","Mayor visibilidad"))</f>
        <v>Visibilidad media</v>
      </c>
      <c r="P7927" s="11" t="str">
        <f>IF(Tabla134[[#This Row],[Rating]]&lt;2,"Muy Malo",IF(Tabla134[[#This Row],[Rating]]&lt;3,"Malo",IF(Tabla134[[#This Row],[Rating]]&lt;4,"Regular",IF(Tabla134[[#This Row],[Rating]]&lt;5,"Bueno","Excelente"))))</f>
        <v>Bueno</v>
      </c>
    </row>
    <row r="7928" spans="1:16" x14ac:dyDescent="0.2">
      <c r="A7928" s="7" t="s">
        <v>6</v>
      </c>
      <c r="B7928" s="7" t="s">
        <v>565</v>
      </c>
      <c r="C7928" s="7" t="s">
        <v>71</v>
      </c>
      <c r="D7928" s="8">
        <v>2014</v>
      </c>
      <c r="E7928" s="7" t="s">
        <v>529</v>
      </c>
      <c r="F7928" s="7" t="s">
        <v>2</v>
      </c>
      <c r="G7928" s="7" t="s">
        <v>528</v>
      </c>
      <c r="H7928" s="7" t="s">
        <v>7</v>
      </c>
      <c r="I7928" s="9">
        <v>0.152024355</v>
      </c>
      <c r="J7928" s="10">
        <v>211.8218</v>
      </c>
      <c r="K7928" s="11">
        <v>4</v>
      </c>
      <c r="L7928" s="11" t="str">
        <f>IF(Tabla134[[#This Row],[Item Weight]]&lt;$U$12,"Poco Peso",IF(Tabla134[[#This Row],[Item Weight]]&lt;$U$13,"Peso Medio","Peso Alto"))</f>
        <v>Poco Peso</v>
      </c>
      <c r="M7928" s="7">
        <v>7.47</v>
      </c>
      <c r="N7928" s="11">
        <f>IF(Tabla134[[#This Row],[Item Weight (Nulos)]]="",VLOOKUP(Tabla134[[#This Row],[Item Identifier]],'Tabla para Nulos'!$A$3:$B$1563,2,FALSE),Tabla134[[#This Row],[Item Weight (Nulos)]])</f>
        <v>7.47</v>
      </c>
      <c r="O7928" s="11" t="str">
        <f>IF(Tabla134[[#This Row],[Item Visibility]]&lt;$U$15,"Poca visibilidad",IF(Tabla134[[#This Row],[Item Visibility]]&lt;$U$16,"Visibilidad media","Mayor visibilidad"))</f>
        <v>Mayor visibilidad</v>
      </c>
      <c r="P7928" s="11" t="str">
        <f>IF(Tabla134[[#This Row],[Rating]]&lt;2,"Muy Malo",IF(Tabla134[[#This Row],[Rating]]&lt;3,"Malo",IF(Tabla134[[#This Row],[Rating]]&lt;4,"Regular",IF(Tabla134[[#This Row],[Rating]]&lt;5,"Bueno","Excelente"))))</f>
        <v>Bueno</v>
      </c>
    </row>
    <row r="7929" spans="1:16" x14ac:dyDescent="0.2">
      <c r="A7929" s="7" t="s">
        <v>6</v>
      </c>
      <c r="B7929" s="7" t="s">
        <v>564</v>
      </c>
      <c r="C7929" s="7" t="s">
        <v>71</v>
      </c>
      <c r="D7929" s="8">
        <v>2014</v>
      </c>
      <c r="E7929" s="7" t="s">
        <v>529</v>
      </c>
      <c r="F7929" s="7" t="s">
        <v>2</v>
      </c>
      <c r="G7929" s="7" t="s">
        <v>528</v>
      </c>
      <c r="H7929" s="7" t="s">
        <v>7</v>
      </c>
      <c r="I7929" s="9">
        <v>8.0277009999999999E-3</v>
      </c>
      <c r="J7929" s="10">
        <v>81.161799999999999</v>
      </c>
      <c r="K7929" s="11">
        <v>4</v>
      </c>
      <c r="L7929" s="11" t="str">
        <f>IF(Tabla134[[#This Row],[Item Weight]]&lt;$U$12,"Poco Peso",IF(Tabla134[[#This Row],[Item Weight]]&lt;$U$13,"Peso Medio","Peso Alto"))</f>
        <v>Peso Medio</v>
      </c>
      <c r="M7929" s="7">
        <v>9.1</v>
      </c>
      <c r="N7929" s="11">
        <f>IF(Tabla134[[#This Row],[Item Weight (Nulos)]]="",VLOOKUP(Tabla134[[#This Row],[Item Identifier]],'Tabla para Nulos'!$A$3:$B$1563,2,FALSE),Tabla134[[#This Row],[Item Weight (Nulos)]])</f>
        <v>9.1</v>
      </c>
      <c r="O7929" s="11" t="str">
        <f>IF(Tabla134[[#This Row],[Item Visibility]]&lt;$U$15,"Poca visibilidad",IF(Tabla134[[#This Row],[Item Visibility]]&lt;$U$16,"Visibilidad media","Mayor visibilidad"))</f>
        <v>Poca visibilidad</v>
      </c>
      <c r="P7929" s="11" t="str">
        <f>IF(Tabla134[[#This Row],[Rating]]&lt;2,"Muy Malo",IF(Tabla134[[#This Row],[Rating]]&lt;3,"Malo",IF(Tabla134[[#This Row],[Rating]]&lt;4,"Regular",IF(Tabla134[[#This Row],[Rating]]&lt;5,"Bueno","Excelente"))))</f>
        <v>Bueno</v>
      </c>
    </row>
    <row r="7930" spans="1:16" x14ac:dyDescent="0.2">
      <c r="A7930" s="7" t="s">
        <v>6</v>
      </c>
      <c r="B7930" s="7" t="s">
        <v>563</v>
      </c>
      <c r="C7930" s="7" t="s">
        <v>71</v>
      </c>
      <c r="D7930" s="8">
        <v>2014</v>
      </c>
      <c r="E7930" s="7" t="s">
        <v>529</v>
      </c>
      <c r="F7930" s="7" t="s">
        <v>2</v>
      </c>
      <c r="G7930" s="7" t="s">
        <v>528</v>
      </c>
      <c r="H7930" s="7" t="s">
        <v>7</v>
      </c>
      <c r="I7930" s="9">
        <v>6.3121981999999993E-2</v>
      </c>
      <c r="J7930" s="10">
        <v>231.76679999999999</v>
      </c>
      <c r="K7930" s="11">
        <v>4</v>
      </c>
      <c r="L7930" s="11" t="str">
        <f>IF(Tabla134[[#This Row],[Item Weight]]&lt;$U$12,"Poco Peso",IF(Tabla134[[#This Row],[Item Weight]]&lt;$U$13,"Peso Medio","Peso Alto"))</f>
        <v>Peso Medio</v>
      </c>
      <c r="M7930" s="7">
        <v>10</v>
      </c>
      <c r="N7930" s="11">
        <f>IF(Tabla134[[#This Row],[Item Weight (Nulos)]]="",VLOOKUP(Tabla134[[#This Row],[Item Identifier]],'Tabla para Nulos'!$A$3:$B$1563,2,FALSE),Tabla134[[#This Row],[Item Weight (Nulos)]])</f>
        <v>10</v>
      </c>
      <c r="O7930" s="11" t="str">
        <f>IF(Tabla134[[#This Row],[Item Visibility]]&lt;$U$15,"Poca visibilidad",IF(Tabla134[[#This Row],[Item Visibility]]&lt;$U$16,"Visibilidad media","Mayor visibilidad"))</f>
        <v>Visibilidad media</v>
      </c>
      <c r="P7930" s="11" t="str">
        <f>IF(Tabla134[[#This Row],[Rating]]&lt;2,"Muy Malo",IF(Tabla134[[#This Row],[Rating]]&lt;3,"Malo",IF(Tabla134[[#This Row],[Rating]]&lt;4,"Regular",IF(Tabla134[[#This Row],[Rating]]&lt;5,"Bueno","Excelente"))))</f>
        <v>Bueno</v>
      </c>
    </row>
    <row r="7931" spans="1:16" x14ac:dyDescent="0.2">
      <c r="A7931" s="7" t="s">
        <v>6</v>
      </c>
      <c r="B7931" s="7" t="s">
        <v>362</v>
      </c>
      <c r="C7931" s="7" t="s">
        <v>71</v>
      </c>
      <c r="D7931" s="8">
        <v>2014</v>
      </c>
      <c r="E7931" s="7" t="s">
        <v>529</v>
      </c>
      <c r="F7931" s="7" t="s">
        <v>2</v>
      </c>
      <c r="G7931" s="7" t="s">
        <v>528</v>
      </c>
      <c r="H7931" s="7" t="s">
        <v>7</v>
      </c>
      <c r="I7931" s="9">
        <v>7.7100380999999996E-2</v>
      </c>
      <c r="J7931" s="10">
        <v>172.41059999999999</v>
      </c>
      <c r="K7931" s="11">
        <v>4</v>
      </c>
      <c r="L7931" s="11" t="str">
        <f>IF(Tabla134[[#This Row],[Item Weight]]&lt;$U$12,"Poco Peso",IF(Tabla134[[#This Row],[Item Weight]]&lt;$U$13,"Peso Medio","Peso Alto"))</f>
        <v>Peso Medio</v>
      </c>
      <c r="M7931" s="7">
        <v>11.6</v>
      </c>
      <c r="N7931" s="11">
        <f>IF(Tabla134[[#This Row],[Item Weight (Nulos)]]="",VLOOKUP(Tabla134[[#This Row],[Item Identifier]],'Tabla para Nulos'!$A$3:$B$1563,2,FALSE),Tabla134[[#This Row],[Item Weight (Nulos)]])</f>
        <v>11.6</v>
      </c>
      <c r="O7931" s="11" t="str">
        <f>IF(Tabla134[[#This Row],[Item Visibility]]&lt;$U$15,"Poca visibilidad",IF(Tabla134[[#This Row],[Item Visibility]]&lt;$U$16,"Visibilidad media","Mayor visibilidad"))</f>
        <v>Visibilidad media</v>
      </c>
      <c r="P7931" s="11" t="str">
        <f>IF(Tabla134[[#This Row],[Rating]]&lt;2,"Muy Malo",IF(Tabla134[[#This Row],[Rating]]&lt;3,"Malo",IF(Tabla134[[#This Row],[Rating]]&lt;4,"Regular",IF(Tabla134[[#This Row],[Rating]]&lt;5,"Bueno","Excelente"))))</f>
        <v>Bueno</v>
      </c>
    </row>
    <row r="7932" spans="1:16" x14ac:dyDescent="0.2">
      <c r="A7932" s="7" t="s">
        <v>6</v>
      </c>
      <c r="B7932" s="7" t="s">
        <v>562</v>
      </c>
      <c r="C7932" s="7" t="s">
        <v>71</v>
      </c>
      <c r="D7932" s="8">
        <v>2014</v>
      </c>
      <c r="E7932" s="7" t="s">
        <v>529</v>
      </c>
      <c r="F7932" s="7" t="s">
        <v>2</v>
      </c>
      <c r="G7932" s="7" t="s">
        <v>528</v>
      </c>
      <c r="H7932" s="7" t="s">
        <v>7</v>
      </c>
      <c r="I7932" s="9">
        <v>4.9547992999999999E-2</v>
      </c>
      <c r="J7932" s="10">
        <v>108.69119999999999</v>
      </c>
      <c r="K7932" s="11">
        <v>4</v>
      </c>
      <c r="L7932" s="11" t="str">
        <f>IF(Tabla134[[#This Row],[Item Weight]]&lt;$U$12,"Poco Peso",IF(Tabla134[[#This Row],[Item Weight]]&lt;$U$13,"Peso Medio","Peso Alto"))</f>
        <v>Peso Medio</v>
      </c>
      <c r="M7932" s="7">
        <v>13.6</v>
      </c>
      <c r="N7932" s="11">
        <f>IF(Tabla134[[#This Row],[Item Weight (Nulos)]]="",VLOOKUP(Tabla134[[#This Row],[Item Identifier]],'Tabla para Nulos'!$A$3:$B$1563,2,FALSE),Tabla134[[#This Row],[Item Weight (Nulos)]])</f>
        <v>13.6</v>
      </c>
      <c r="O7932" s="11" t="str">
        <f>IF(Tabla134[[#This Row],[Item Visibility]]&lt;$U$15,"Poca visibilidad",IF(Tabla134[[#This Row],[Item Visibility]]&lt;$U$16,"Visibilidad media","Mayor visibilidad"))</f>
        <v>Visibilidad media</v>
      </c>
      <c r="P7932" s="11" t="str">
        <f>IF(Tabla134[[#This Row],[Rating]]&lt;2,"Muy Malo",IF(Tabla134[[#This Row],[Rating]]&lt;3,"Malo",IF(Tabla134[[#This Row],[Rating]]&lt;4,"Regular",IF(Tabla134[[#This Row],[Rating]]&lt;5,"Bueno","Excelente"))))</f>
        <v>Bueno</v>
      </c>
    </row>
    <row r="7933" spans="1:16" x14ac:dyDescent="0.2">
      <c r="A7933" s="7" t="s">
        <v>6</v>
      </c>
      <c r="B7933" s="7" t="s">
        <v>561</v>
      </c>
      <c r="C7933" s="7" t="s">
        <v>71</v>
      </c>
      <c r="D7933" s="8">
        <v>2014</v>
      </c>
      <c r="E7933" s="7" t="s">
        <v>529</v>
      </c>
      <c r="F7933" s="7" t="s">
        <v>2</v>
      </c>
      <c r="G7933" s="7" t="s">
        <v>528</v>
      </c>
      <c r="H7933" s="7" t="s">
        <v>7</v>
      </c>
      <c r="I7933" s="9">
        <v>0.13566271199999999</v>
      </c>
      <c r="J7933" s="10">
        <v>52.064</v>
      </c>
      <c r="K7933" s="11">
        <v>4</v>
      </c>
      <c r="L7933" s="11" t="str">
        <f>IF(Tabla134[[#This Row],[Item Weight]]&lt;$U$12,"Poco Peso",IF(Tabla134[[#This Row],[Item Weight]]&lt;$U$13,"Peso Medio","Peso Alto"))</f>
        <v>Peso Medio</v>
      </c>
      <c r="M7933" s="7">
        <v>14</v>
      </c>
      <c r="N7933" s="11">
        <f>IF(Tabla134[[#This Row],[Item Weight (Nulos)]]="",VLOOKUP(Tabla134[[#This Row],[Item Identifier]],'Tabla para Nulos'!$A$3:$B$1563,2,FALSE),Tabla134[[#This Row],[Item Weight (Nulos)]])</f>
        <v>14</v>
      </c>
      <c r="O7933" s="11" t="str">
        <f>IF(Tabla134[[#This Row],[Item Visibility]]&lt;$U$15,"Poca visibilidad",IF(Tabla134[[#This Row],[Item Visibility]]&lt;$U$16,"Visibilidad media","Mayor visibilidad"))</f>
        <v>Mayor visibilidad</v>
      </c>
      <c r="P7933" s="11" t="str">
        <f>IF(Tabla134[[#This Row],[Rating]]&lt;2,"Muy Malo",IF(Tabla134[[#This Row],[Rating]]&lt;3,"Malo",IF(Tabla134[[#This Row],[Rating]]&lt;4,"Regular",IF(Tabla134[[#This Row],[Rating]]&lt;5,"Bueno","Excelente"))))</f>
        <v>Bueno</v>
      </c>
    </row>
    <row r="7934" spans="1:16" x14ac:dyDescent="0.2">
      <c r="A7934" s="7" t="s">
        <v>6</v>
      </c>
      <c r="B7934" s="7" t="s">
        <v>560</v>
      </c>
      <c r="C7934" s="7" t="s">
        <v>71</v>
      </c>
      <c r="D7934" s="8">
        <v>2014</v>
      </c>
      <c r="E7934" s="7" t="s">
        <v>529</v>
      </c>
      <c r="F7934" s="7" t="s">
        <v>2</v>
      </c>
      <c r="G7934" s="7" t="s">
        <v>528</v>
      </c>
      <c r="H7934" s="7" t="s">
        <v>7</v>
      </c>
      <c r="I7934" s="9">
        <v>1.9917598000000002E-2</v>
      </c>
      <c r="J7934" s="10">
        <v>129.43100000000001</v>
      </c>
      <c r="K7934" s="11">
        <v>4</v>
      </c>
      <c r="L7934" s="11" t="str">
        <f>IF(Tabla134[[#This Row],[Item Weight]]&lt;$U$12,"Poco Peso",IF(Tabla134[[#This Row],[Item Weight]]&lt;$U$13,"Peso Medio","Peso Alto"))</f>
        <v>Peso Medio</v>
      </c>
      <c r="M7934" s="7">
        <v>15.1</v>
      </c>
      <c r="N7934" s="11">
        <f>IF(Tabla134[[#This Row],[Item Weight (Nulos)]]="",VLOOKUP(Tabla134[[#This Row],[Item Identifier]],'Tabla para Nulos'!$A$3:$B$1563,2,FALSE),Tabla134[[#This Row],[Item Weight (Nulos)]])</f>
        <v>15.1</v>
      </c>
      <c r="O7934" s="11" t="str">
        <f>IF(Tabla134[[#This Row],[Item Visibility]]&lt;$U$15,"Poca visibilidad",IF(Tabla134[[#This Row],[Item Visibility]]&lt;$U$16,"Visibilidad media","Mayor visibilidad"))</f>
        <v>Poca visibilidad</v>
      </c>
      <c r="P7934" s="11" t="str">
        <f>IF(Tabla134[[#This Row],[Rating]]&lt;2,"Muy Malo",IF(Tabla134[[#This Row],[Rating]]&lt;3,"Malo",IF(Tabla134[[#This Row],[Rating]]&lt;4,"Regular",IF(Tabla134[[#This Row],[Rating]]&lt;5,"Bueno","Excelente"))))</f>
        <v>Bueno</v>
      </c>
    </row>
    <row r="7935" spans="1:16" x14ac:dyDescent="0.2">
      <c r="A7935" s="7" t="s">
        <v>6</v>
      </c>
      <c r="B7935" s="7" t="s">
        <v>357</v>
      </c>
      <c r="C7935" s="7" t="s">
        <v>71</v>
      </c>
      <c r="D7935" s="8">
        <v>2014</v>
      </c>
      <c r="E7935" s="7" t="s">
        <v>529</v>
      </c>
      <c r="F7935" s="7" t="s">
        <v>2</v>
      </c>
      <c r="G7935" s="7" t="s">
        <v>528</v>
      </c>
      <c r="H7935" s="7" t="s">
        <v>7</v>
      </c>
      <c r="I7935" s="9">
        <v>8.5763562000000002E-2</v>
      </c>
      <c r="J7935" s="10">
        <v>49.069200000000002</v>
      </c>
      <c r="K7935" s="11">
        <v>4</v>
      </c>
      <c r="L7935" s="11" t="str">
        <f>IF(Tabla134[[#This Row],[Item Weight]]&lt;$U$12,"Poco Peso",IF(Tabla134[[#This Row],[Item Weight]]&lt;$U$13,"Peso Medio","Peso Alto"))</f>
        <v>Peso Medio</v>
      </c>
      <c r="M7935" s="7">
        <v>15.5</v>
      </c>
      <c r="N7935" s="11">
        <f>IF(Tabla134[[#This Row],[Item Weight (Nulos)]]="",VLOOKUP(Tabla134[[#This Row],[Item Identifier]],'Tabla para Nulos'!$A$3:$B$1563,2,FALSE),Tabla134[[#This Row],[Item Weight (Nulos)]])</f>
        <v>15.5</v>
      </c>
      <c r="O7935" s="11" t="str">
        <f>IF(Tabla134[[#This Row],[Item Visibility]]&lt;$U$15,"Poca visibilidad",IF(Tabla134[[#This Row],[Item Visibility]]&lt;$U$16,"Visibilidad media","Mayor visibilidad"))</f>
        <v>Visibilidad media</v>
      </c>
      <c r="P7935" s="11" t="str">
        <f>IF(Tabla134[[#This Row],[Rating]]&lt;2,"Muy Malo",IF(Tabla134[[#This Row],[Rating]]&lt;3,"Malo",IF(Tabla134[[#This Row],[Rating]]&lt;4,"Regular",IF(Tabla134[[#This Row],[Rating]]&lt;5,"Bueno","Excelente"))))</f>
        <v>Bueno</v>
      </c>
    </row>
    <row r="7936" spans="1:16" x14ac:dyDescent="0.2">
      <c r="A7936" s="7" t="s">
        <v>6</v>
      </c>
      <c r="B7936" s="7" t="s">
        <v>74</v>
      </c>
      <c r="C7936" s="7" t="s">
        <v>71</v>
      </c>
      <c r="D7936" s="8">
        <v>2014</v>
      </c>
      <c r="E7936" s="7" t="s">
        <v>529</v>
      </c>
      <c r="F7936" s="7" t="s">
        <v>2</v>
      </c>
      <c r="G7936" s="7" t="s">
        <v>528</v>
      </c>
      <c r="H7936" s="7" t="s">
        <v>7</v>
      </c>
      <c r="I7936" s="9">
        <v>0.15959547299999999</v>
      </c>
      <c r="J7936" s="10">
        <v>32.855800000000002</v>
      </c>
      <c r="K7936" s="11">
        <v>4</v>
      </c>
      <c r="L7936" s="11" t="str">
        <f>IF(Tabla134[[#This Row],[Item Weight]]&lt;$U$12,"Poco Peso",IF(Tabla134[[#This Row],[Item Weight]]&lt;$U$13,"Peso Medio","Peso Alto"))</f>
        <v>Peso Medio</v>
      </c>
      <c r="M7936" s="7">
        <v>16.100000000000001</v>
      </c>
      <c r="N7936" s="11">
        <f>IF(Tabla134[[#This Row],[Item Weight (Nulos)]]="",VLOOKUP(Tabla134[[#This Row],[Item Identifier]],'Tabla para Nulos'!$A$3:$B$1563,2,FALSE),Tabla134[[#This Row],[Item Weight (Nulos)]])</f>
        <v>16.100000000000001</v>
      </c>
      <c r="O7936" s="11" t="str">
        <f>IF(Tabla134[[#This Row],[Item Visibility]]&lt;$U$15,"Poca visibilidad",IF(Tabla134[[#This Row],[Item Visibility]]&lt;$U$16,"Visibilidad media","Mayor visibilidad"))</f>
        <v>Mayor visibilidad</v>
      </c>
      <c r="P7936" s="11" t="str">
        <f>IF(Tabla134[[#This Row],[Rating]]&lt;2,"Muy Malo",IF(Tabla134[[#This Row],[Rating]]&lt;3,"Malo",IF(Tabla134[[#This Row],[Rating]]&lt;4,"Regular",IF(Tabla134[[#This Row],[Rating]]&lt;5,"Bueno","Excelente"))))</f>
        <v>Bueno</v>
      </c>
    </row>
    <row r="7937" spans="1:16" x14ac:dyDescent="0.2">
      <c r="A7937" s="7" t="s">
        <v>6</v>
      </c>
      <c r="B7937" s="7" t="s">
        <v>559</v>
      </c>
      <c r="C7937" s="7" t="s">
        <v>71</v>
      </c>
      <c r="D7937" s="8">
        <v>2014</v>
      </c>
      <c r="E7937" s="7" t="s">
        <v>529</v>
      </c>
      <c r="F7937" s="7" t="s">
        <v>2</v>
      </c>
      <c r="G7937" s="7" t="s">
        <v>528</v>
      </c>
      <c r="H7937" s="7" t="s">
        <v>7</v>
      </c>
      <c r="I7937" s="9">
        <v>4.1439718E-2</v>
      </c>
      <c r="J7937" s="10">
        <v>93.7804</v>
      </c>
      <c r="K7937" s="11">
        <v>4</v>
      </c>
      <c r="L7937" s="11" t="str">
        <f>IF(Tabla134[[#This Row],[Item Weight]]&lt;$U$12,"Poco Peso",IF(Tabla134[[#This Row],[Item Weight]]&lt;$U$13,"Peso Medio","Peso Alto"))</f>
        <v>Peso Alto</v>
      </c>
      <c r="M7937" s="7">
        <v>17.350000000000001</v>
      </c>
      <c r="N7937" s="11">
        <f>IF(Tabla134[[#This Row],[Item Weight (Nulos)]]="",VLOOKUP(Tabla134[[#This Row],[Item Identifier]],'Tabla para Nulos'!$A$3:$B$1563,2,FALSE),Tabla134[[#This Row],[Item Weight (Nulos)]])</f>
        <v>17.350000000000001</v>
      </c>
      <c r="O7937" s="11" t="str">
        <f>IF(Tabla134[[#This Row],[Item Visibility]]&lt;$U$15,"Poca visibilidad",IF(Tabla134[[#This Row],[Item Visibility]]&lt;$U$16,"Visibilidad media","Mayor visibilidad"))</f>
        <v>Visibilidad media</v>
      </c>
      <c r="P7937" s="11" t="str">
        <f>IF(Tabla134[[#This Row],[Rating]]&lt;2,"Muy Malo",IF(Tabla134[[#This Row],[Rating]]&lt;3,"Malo",IF(Tabla134[[#This Row],[Rating]]&lt;4,"Regular",IF(Tabla134[[#This Row],[Rating]]&lt;5,"Bueno","Excelente"))))</f>
        <v>Bueno</v>
      </c>
    </row>
    <row r="7938" spans="1:16" x14ac:dyDescent="0.2">
      <c r="A7938" s="7" t="s">
        <v>6</v>
      </c>
      <c r="B7938" s="7" t="s">
        <v>558</v>
      </c>
      <c r="C7938" s="7" t="s">
        <v>10</v>
      </c>
      <c r="D7938" s="8">
        <v>2014</v>
      </c>
      <c r="E7938" s="7" t="s">
        <v>529</v>
      </c>
      <c r="F7938" s="7" t="s">
        <v>2</v>
      </c>
      <c r="G7938" s="7" t="s">
        <v>528</v>
      </c>
      <c r="H7938" s="7" t="s">
        <v>7</v>
      </c>
      <c r="I7938" s="9">
        <v>4.9121972E-2</v>
      </c>
      <c r="J7938" s="10">
        <v>144.61019999999999</v>
      </c>
      <c r="K7938" s="11">
        <v>4</v>
      </c>
      <c r="L7938" s="11" t="str">
        <f>IF(Tabla134[[#This Row],[Item Weight]]&lt;$U$12,"Poco Peso",IF(Tabla134[[#This Row],[Item Weight]]&lt;$U$13,"Peso Medio","Peso Alto"))</f>
        <v>Poco Peso</v>
      </c>
      <c r="M7938" s="7">
        <v>6.46</v>
      </c>
      <c r="N7938" s="11">
        <f>IF(Tabla134[[#This Row],[Item Weight (Nulos)]]="",VLOOKUP(Tabla134[[#This Row],[Item Identifier]],'Tabla para Nulos'!$A$3:$B$1563,2,FALSE),Tabla134[[#This Row],[Item Weight (Nulos)]])</f>
        <v>6.46</v>
      </c>
      <c r="O7938" s="11" t="str">
        <f>IF(Tabla134[[#This Row],[Item Visibility]]&lt;$U$15,"Poca visibilidad",IF(Tabla134[[#This Row],[Item Visibility]]&lt;$U$16,"Visibilidad media","Mayor visibilidad"))</f>
        <v>Visibilidad media</v>
      </c>
      <c r="P7938" s="11" t="str">
        <f>IF(Tabla134[[#This Row],[Rating]]&lt;2,"Muy Malo",IF(Tabla134[[#This Row],[Rating]]&lt;3,"Malo",IF(Tabla134[[#This Row],[Rating]]&lt;4,"Regular",IF(Tabla134[[#This Row],[Rating]]&lt;5,"Bueno","Excelente"))))</f>
        <v>Bueno</v>
      </c>
    </row>
    <row r="7939" spans="1:16" x14ac:dyDescent="0.2">
      <c r="A7939" s="7" t="s">
        <v>6</v>
      </c>
      <c r="B7939" s="7" t="s">
        <v>557</v>
      </c>
      <c r="C7939" s="7" t="s">
        <v>10</v>
      </c>
      <c r="D7939" s="8">
        <v>2014</v>
      </c>
      <c r="E7939" s="7" t="s">
        <v>529</v>
      </c>
      <c r="F7939" s="7" t="s">
        <v>2</v>
      </c>
      <c r="G7939" s="7" t="s">
        <v>528</v>
      </c>
      <c r="H7939" s="7" t="s">
        <v>7</v>
      </c>
      <c r="I7939" s="9">
        <v>1.4353174E-2</v>
      </c>
      <c r="J7939" s="10">
        <v>242.65119999999999</v>
      </c>
      <c r="K7939" s="11">
        <v>4</v>
      </c>
      <c r="L7939" s="11" t="str">
        <f>IF(Tabla134[[#This Row],[Item Weight]]&lt;$U$12,"Poco Peso",IF(Tabla134[[#This Row],[Item Weight]]&lt;$U$13,"Peso Medio","Peso Alto"))</f>
        <v>Poco Peso</v>
      </c>
      <c r="M7939" s="7">
        <v>7.35</v>
      </c>
      <c r="N7939" s="11">
        <f>IF(Tabla134[[#This Row],[Item Weight (Nulos)]]="",VLOOKUP(Tabla134[[#This Row],[Item Identifier]],'Tabla para Nulos'!$A$3:$B$1563,2,FALSE),Tabla134[[#This Row],[Item Weight (Nulos)]])</f>
        <v>7.35</v>
      </c>
      <c r="O7939" s="11" t="str">
        <f>IF(Tabla134[[#This Row],[Item Visibility]]&lt;$U$15,"Poca visibilidad",IF(Tabla134[[#This Row],[Item Visibility]]&lt;$U$16,"Visibilidad media","Mayor visibilidad"))</f>
        <v>Poca visibilidad</v>
      </c>
      <c r="P7939" s="11" t="str">
        <f>IF(Tabla134[[#This Row],[Rating]]&lt;2,"Muy Malo",IF(Tabla134[[#This Row],[Rating]]&lt;3,"Malo",IF(Tabla134[[#This Row],[Rating]]&lt;4,"Regular",IF(Tabla134[[#This Row],[Rating]]&lt;5,"Bueno","Excelente"))))</f>
        <v>Bueno</v>
      </c>
    </row>
    <row r="7940" spans="1:16" x14ac:dyDescent="0.2">
      <c r="A7940" s="7" t="s">
        <v>6</v>
      </c>
      <c r="B7940" s="7" t="s">
        <v>556</v>
      </c>
      <c r="C7940" s="7" t="s">
        <v>10</v>
      </c>
      <c r="D7940" s="8">
        <v>2014</v>
      </c>
      <c r="E7940" s="7" t="s">
        <v>529</v>
      </c>
      <c r="F7940" s="7" t="s">
        <v>2</v>
      </c>
      <c r="G7940" s="7" t="s">
        <v>528</v>
      </c>
      <c r="H7940" s="7" t="s">
        <v>7</v>
      </c>
      <c r="I7940" s="9">
        <v>0.14492015999999999</v>
      </c>
      <c r="J7940" s="10">
        <v>174.708</v>
      </c>
      <c r="K7940" s="11">
        <v>4</v>
      </c>
      <c r="L7940" s="11" t="str">
        <f>IF(Tabla134[[#This Row],[Item Weight]]&lt;$U$12,"Poco Peso",IF(Tabla134[[#This Row],[Item Weight]]&lt;$U$13,"Peso Medio","Peso Alto"))</f>
        <v>Poco Peso</v>
      </c>
      <c r="M7940" s="7">
        <v>7.59</v>
      </c>
      <c r="N7940" s="11">
        <f>IF(Tabla134[[#This Row],[Item Weight (Nulos)]]="",VLOOKUP(Tabla134[[#This Row],[Item Identifier]],'Tabla para Nulos'!$A$3:$B$1563,2,FALSE),Tabla134[[#This Row],[Item Weight (Nulos)]])</f>
        <v>7.59</v>
      </c>
      <c r="O7940" s="11" t="str">
        <f>IF(Tabla134[[#This Row],[Item Visibility]]&lt;$U$15,"Poca visibilidad",IF(Tabla134[[#This Row],[Item Visibility]]&lt;$U$16,"Visibilidad media","Mayor visibilidad"))</f>
        <v>Mayor visibilidad</v>
      </c>
      <c r="P7940" s="11" t="str">
        <f>IF(Tabla134[[#This Row],[Rating]]&lt;2,"Muy Malo",IF(Tabla134[[#This Row],[Rating]]&lt;3,"Malo",IF(Tabla134[[#This Row],[Rating]]&lt;4,"Regular",IF(Tabla134[[#This Row],[Rating]]&lt;5,"Bueno","Excelente"))))</f>
        <v>Bueno</v>
      </c>
    </row>
    <row r="7941" spans="1:16" x14ac:dyDescent="0.2">
      <c r="A7941" s="7" t="s">
        <v>6</v>
      </c>
      <c r="B7941" s="7" t="s">
        <v>555</v>
      </c>
      <c r="C7941" s="7" t="s">
        <v>10</v>
      </c>
      <c r="D7941" s="8">
        <v>2014</v>
      </c>
      <c r="E7941" s="7" t="s">
        <v>529</v>
      </c>
      <c r="F7941" s="7" t="s">
        <v>2</v>
      </c>
      <c r="G7941" s="7" t="s">
        <v>528</v>
      </c>
      <c r="H7941" s="7" t="s">
        <v>7</v>
      </c>
      <c r="I7941" s="9">
        <v>3.9811272000000002E-2</v>
      </c>
      <c r="J7941" s="10">
        <v>191.31880000000001</v>
      </c>
      <c r="K7941" s="11">
        <v>4</v>
      </c>
      <c r="L7941" s="11" t="str">
        <f>IF(Tabla134[[#This Row],[Item Weight]]&lt;$U$12,"Poco Peso",IF(Tabla134[[#This Row],[Item Weight]]&lt;$U$13,"Peso Medio","Peso Alto"))</f>
        <v>Poco Peso</v>
      </c>
      <c r="M7941" s="7">
        <v>8.3650000000000002</v>
      </c>
      <c r="N7941" s="11">
        <f>IF(Tabla134[[#This Row],[Item Weight (Nulos)]]="",VLOOKUP(Tabla134[[#This Row],[Item Identifier]],'Tabla para Nulos'!$A$3:$B$1563,2,FALSE),Tabla134[[#This Row],[Item Weight (Nulos)]])</f>
        <v>8.3650000000000002</v>
      </c>
      <c r="O7941" s="11" t="str">
        <f>IF(Tabla134[[#This Row],[Item Visibility]]&lt;$U$15,"Poca visibilidad",IF(Tabla134[[#This Row],[Item Visibility]]&lt;$U$16,"Visibilidad media","Mayor visibilidad"))</f>
        <v>Visibilidad media</v>
      </c>
      <c r="P7941" s="11" t="str">
        <f>IF(Tabla134[[#This Row],[Rating]]&lt;2,"Muy Malo",IF(Tabla134[[#This Row],[Rating]]&lt;3,"Malo",IF(Tabla134[[#This Row],[Rating]]&lt;4,"Regular",IF(Tabla134[[#This Row],[Rating]]&lt;5,"Bueno","Excelente"))))</f>
        <v>Bueno</v>
      </c>
    </row>
    <row r="7942" spans="1:16" x14ac:dyDescent="0.2">
      <c r="A7942" s="7" t="s">
        <v>6</v>
      </c>
      <c r="B7942" s="7" t="s">
        <v>554</v>
      </c>
      <c r="C7942" s="7" t="s">
        <v>10</v>
      </c>
      <c r="D7942" s="8">
        <v>2014</v>
      </c>
      <c r="E7942" s="7" t="s">
        <v>529</v>
      </c>
      <c r="F7942" s="7" t="s">
        <v>2</v>
      </c>
      <c r="G7942" s="7" t="s">
        <v>528</v>
      </c>
      <c r="H7942" s="7" t="s">
        <v>7</v>
      </c>
      <c r="I7942" s="9">
        <v>3.5121962999999999E-2</v>
      </c>
      <c r="J7942" s="10">
        <v>168.6448</v>
      </c>
      <c r="K7942" s="11">
        <v>4</v>
      </c>
      <c r="L7942" s="11" t="str">
        <f>IF(Tabla134[[#This Row],[Item Weight]]&lt;$U$12,"Poco Peso",IF(Tabla134[[#This Row],[Item Weight]]&lt;$U$13,"Peso Medio","Peso Alto"))</f>
        <v>Peso Medio</v>
      </c>
      <c r="M7942" s="7">
        <v>9.5</v>
      </c>
      <c r="N7942" s="11">
        <f>IF(Tabla134[[#This Row],[Item Weight (Nulos)]]="",VLOOKUP(Tabla134[[#This Row],[Item Identifier]],'Tabla para Nulos'!$A$3:$B$1563,2,FALSE),Tabla134[[#This Row],[Item Weight (Nulos)]])</f>
        <v>9.5</v>
      </c>
      <c r="O7942" s="11" t="str">
        <f>IF(Tabla134[[#This Row],[Item Visibility]]&lt;$U$15,"Poca visibilidad",IF(Tabla134[[#This Row],[Item Visibility]]&lt;$U$16,"Visibilidad media","Mayor visibilidad"))</f>
        <v>Visibilidad media</v>
      </c>
      <c r="P7942" s="11" t="str">
        <f>IF(Tabla134[[#This Row],[Rating]]&lt;2,"Muy Malo",IF(Tabla134[[#This Row],[Rating]]&lt;3,"Malo",IF(Tabla134[[#This Row],[Rating]]&lt;4,"Regular",IF(Tabla134[[#This Row],[Rating]]&lt;5,"Bueno","Excelente"))))</f>
        <v>Bueno</v>
      </c>
    </row>
    <row r="7943" spans="1:16" x14ac:dyDescent="0.2">
      <c r="A7943" s="7" t="s">
        <v>6</v>
      </c>
      <c r="B7943" s="7" t="s">
        <v>553</v>
      </c>
      <c r="C7943" s="7" t="s">
        <v>10</v>
      </c>
      <c r="D7943" s="8">
        <v>2014</v>
      </c>
      <c r="E7943" s="7" t="s">
        <v>529</v>
      </c>
      <c r="F7943" s="7" t="s">
        <v>2</v>
      </c>
      <c r="G7943" s="7" t="s">
        <v>528</v>
      </c>
      <c r="H7943" s="7" t="s">
        <v>7</v>
      </c>
      <c r="I7943" s="9">
        <v>6.3764099000000005E-2</v>
      </c>
      <c r="J7943" s="10">
        <v>113.8492</v>
      </c>
      <c r="K7943" s="11">
        <v>4</v>
      </c>
      <c r="L7943" s="11" t="str">
        <f>IF(Tabla134[[#This Row],[Item Weight]]&lt;$U$12,"Poco Peso",IF(Tabla134[[#This Row],[Item Weight]]&lt;$U$13,"Peso Medio","Peso Alto"))</f>
        <v>Peso Medio</v>
      </c>
      <c r="M7943" s="7">
        <v>9.8000000000000007</v>
      </c>
      <c r="N7943" s="11">
        <f>IF(Tabla134[[#This Row],[Item Weight (Nulos)]]="",VLOOKUP(Tabla134[[#This Row],[Item Identifier]],'Tabla para Nulos'!$A$3:$B$1563,2,FALSE),Tabla134[[#This Row],[Item Weight (Nulos)]])</f>
        <v>9.8000000000000007</v>
      </c>
      <c r="O7943" s="11" t="str">
        <f>IF(Tabla134[[#This Row],[Item Visibility]]&lt;$U$15,"Poca visibilidad",IF(Tabla134[[#This Row],[Item Visibility]]&lt;$U$16,"Visibilidad media","Mayor visibilidad"))</f>
        <v>Visibilidad media</v>
      </c>
      <c r="P7943" s="11" t="str">
        <f>IF(Tabla134[[#This Row],[Rating]]&lt;2,"Muy Malo",IF(Tabla134[[#This Row],[Rating]]&lt;3,"Malo",IF(Tabla134[[#This Row],[Rating]]&lt;4,"Regular",IF(Tabla134[[#This Row],[Rating]]&lt;5,"Bueno","Excelente"))))</f>
        <v>Bueno</v>
      </c>
    </row>
    <row r="7944" spans="1:16" x14ac:dyDescent="0.2">
      <c r="A7944" s="7" t="s">
        <v>6</v>
      </c>
      <c r="B7944" s="7" t="s">
        <v>552</v>
      </c>
      <c r="C7944" s="7" t="s">
        <v>10</v>
      </c>
      <c r="D7944" s="8">
        <v>2014</v>
      </c>
      <c r="E7944" s="7" t="s">
        <v>529</v>
      </c>
      <c r="F7944" s="7" t="s">
        <v>2</v>
      </c>
      <c r="G7944" s="7" t="s">
        <v>528</v>
      </c>
      <c r="H7944" s="7" t="s">
        <v>7</v>
      </c>
      <c r="I7944" s="9">
        <v>0</v>
      </c>
      <c r="J7944" s="10">
        <v>225.1088</v>
      </c>
      <c r="K7944" s="11">
        <v>4</v>
      </c>
      <c r="L7944" s="11" t="str">
        <f>IF(Tabla134[[#This Row],[Item Weight]]&lt;$U$12,"Poco Peso",IF(Tabla134[[#This Row],[Item Weight]]&lt;$U$13,"Peso Medio","Peso Alto"))</f>
        <v>Peso Medio</v>
      </c>
      <c r="M7944" s="7">
        <v>10.1</v>
      </c>
      <c r="N7944" s="11">
        <f>IF(Tabla134[[#This Row],[Item Weight (Nulos)]]="",VLOOKUP(Tabla134[[#This Row],[Item Identifier]],'Tabla para Nulos'!$A$3:$B$1563,2,FALSE),Tabla134[[#This Row],[Item Weight (Nulos)]])</f>
        <v>10.1</v>
      </c>
      <c r="O7944" s="11" t="str">
        <f>IF(Tabla134[[#This Row],[Item Visibility]]&lt;$U$15,"Poca visibilidad",IF(Tabla134[[#This Row],[Item Visibility]]&lt;$U$16,"Visibilidad media","Mayor visibilidad"))</f>
        <v>Poca visibilidad</v>
      </c>
      <c r="P7944" s="11" t="str">
        <f>IF(Tabla134[[#This Row],[Rating]]&lt;2,"Muy Malo",IF(Tabla134[[#This Row],[Rating]]&lt;3,"Malo",IF(Tabla134[[#This Row],[Rating]]&lt;4,"Regular",IF(Tabla134[[#This Row],[Rating]]&lt;5,"Bueno","Excelente"))))</f>
        <v>Bueno</v>
      </c>
    </row>
    <row r="7945" spans="1:16" x14ac:dyDescent="0.2">
      <c r="A7945" s="7" t="s">
        <v>6</v>
      </c>
      <c r="B7945" s="7" t="s">
        <v>551</v>
      </c>
      <c r="C7945" s="7" t="s">
        <v>10</v>
      </c>
      <c r="D7945" s="8">
        <v>2014</v>
      </c>
      <c r="E7945" s="7" t="s">
        <v>529</v>
      </c>
      <c r="F7945" s="7" t="s">
        <v>2</v>
      </c>
      <c r="G7945" s="7" t="s">
        <v>528</v>
      </c>
      <c r="H7945" s="7" t="s">
        <v>7</v>
      </c>
      <c r="I7945" s="9">
        <v>0.13197362500000001</v>
      </c>
      <c r="J7945" s="10">
        <v>187.9872</v>
      </c>
      <c r="K7945" s="11">
        <v>4</v>
      </c>
      <c r="L7945" s="11" t="str">
        <f>IF(Tabla134[[#This Row],[Item Weight]]&lt;$U$12,"Poco Peso",IF(Tabla134[[#This Row],[Item Weight]]&lt;$U$13,"Peso Medio","Peso Alto"))</f>
        <v>Peso Medio</v>
      </c>
      <c r="M7945" s="7">
        <v>12.15</v>
      </c>
      <c r="N7945" s="11">
        <f>IF(Tabla134[[#This Row],[Item Weight (Nulos)]]="",VLOOKUP(Tabla134[[#This Row],[Item Identifier]],'Tabla para Nulos'!$A$3:$B$1563,2,FALSE),Tabla134[[#This Row],[Item Weight (Nulos)]])</f>
        <v>12.15</v>
      </c>
      <c r="O7945" s="11" t="str">
        <f>IF(Tabla134[[#This Row],[Item Visibility]]&lt;$U$15,"Poca visibilidad",IF(Tabla134[[#This Row],[Item Visibility]]&lt;$U$16,"Visibilidad media","Mayor visibilidad"))</f>
        <v>Mayor visibilidad</v>
      </c>
      <c r="P7945" s="11" t="str">
        <f>IF(Tabla134[[#This Row],[Rating]]&lt;2,"Muy Malo",IF(Tabla134[[#This Row],[Rating]]&lt;3,"Malo",IF(Tabla134[[#This Row],[Rating]]&lt;4,"Regular",IF(Tabla134[[#This Row],[Rating]]&lt;5,"Bueno","Excelente"))))</f>
        <v>Bueno</v>
      </c>
    </row>
    <row r="7946" spans="1:16" x14ac:dyDescent="0.2">
      <c r="A7946" s="7" t="s">
        <v>6</v>
      </c>
      <c r="B7946" s="7" t="s">
        <v>62</v>
      </c>
      <c r="C7946" s="7" t="s">
        <v>10</v>
      </c>
      <c r="D7946" s="8">
        <v>2014</v>
      </c>
      <c r="E7946" s="7" t="s">
        <v>529</v>
      </c>
      <c r="F7946" s="7" t="s">
        <v>2</v>
      </c>
      <c r="G7946" s="7" t="s">
        <v>528</v>
      </c>
      <c r="H7946" s="7" t="s">
        <v>7</v>
      </c>
      <c r="I7946" s="9">
        <v>4.3618826999999999E-2</v>
      </c>
      <c r="J7946" s="10">
        <v>156.7946</v>
      </c>
      <c r="K7946" s="11">
        <v>4</v>
      </c>
      <c r="L7946" s="11" t="str">
        <f>IF(Tabla134[[#This Row],[Item Weight]]&lt;$U$12,"Poco Peso",IF(Tabla134[[#This Row],[Item Weight]]&lt;$U$13,"Peso Medio","Peso Alto"))</f>
        <v>Peso Medio</v>
      </c>
      <c r="M7946" s="7">
        <v>13.6</v>
      </c>
      <c r="N7946" s="11">
        <f>IF(Tabla134[[#This Row],[Item Weight (Nulos)]]="",VLOOKUP(Tabla134[[#This Row],[Item Identifier]],'Tabla para Nulos'!$A$3:$B$1563,2,FALSE),Tabla134[[#This Row],[Item Weight (Nulos)]])</f>
        <v>13.6</v>
      </c>
      <c r="O7946" s="11" t="str">
        <f>IF(Tabla134[[#This Row],[Item Visibility]]&lt;$U$15,"Poca visibilidad",IF(Tabla134[[#This Row],[Item Visibility]]&lt;$U$16,"Visibilidad media","Mayor visibilidad"))</f>
        <v>Visibilidad media</v>
      </c>
      <c r="P7946" s="11" t="str">
        <f>IF(Tabla134[[#This Row],[Rating]]&lt;2,"Muy Malo",IF(Tabla134[[#This Row],[Rating]]&lt;3,"Malo",IF(Tabla134[[#This Row],[Rating]]&lt;4,"Regular",IF(Tabla134[[#This Row],[Rating]]&lt;5,"Bueno","Excelente"))))</f>
        <v>Bueno</v>
      </c>
    </row>
    <row r="7947" spans="1:16" x14ac:dyDescent="0.2">
      <c r="A7947" s="7" t="s">
        <v>6</v>
      </c>
      <c r="B7947" s="7" t="s">
        <v>550</v>
      </c>
      <c r="C7947" s="7" t="s">
        <v>10</v>
      </c>
      <c r="D7947" s="8">
        <v>2014</v>
      </c>
      <c r="E7947" s="7" t="s">
        <v>529</v>
      </c>
      <c r="F7947" s="7" t="s">
        <v>2</v>
      </c>
      <c r="G7947" s="7" t="s">
        <v>528</v>
      </c>
      <c r="H7947" s="7" t="s">
        <v>7</v>
      </c>
      <c r="I7947" s="9">
        <v>2.6280115999999999E-2</v>
      </c>
      <c r="J7947" s="10">
        <v>102.33320000000001</v>
      </c>
      <c r="K7947" s="11">
        <v>4</v>
      </c>
      <c r="L7947" s="11" t="str">
        <f>IF(Tabla134[[#This Row],[Item Weight]]&lt;$U$12,"Poco Peso",IF(Tabla134[[#This Row],[Item Weight]]&lt;$U$13,"Peso Medio","Peso Alto"))</f>
        <v>Peso Medio</v>
      </c>
      <c r="M7947" s="7">
        <v>15.5</v>
      </c>
      <c r="N7947" s="11">
        <f>IF(Tabla134[[#This Row],[Item Weight (Nulos)]]="",VLOOKUP(Tabla134[[#This Row],[Item Identifier]],'Tabla para Nulos'!$A$3:$B$1563,2,FALSE),Tabla134[[#This Row],[Item Weight (Nulos)]])</f>
        <v>15.5</v>
      </c>
      <c r="O7947" s="11" t="str">
        <f>IF(Tabla134[[#This Row],[Item Visibility]]&lt;$U$15,"Poca visibilidad",IF(Tabla134[[#This Row],[Item Visibility]]&lt;$U$16,"Visibilidad media","Mayor visibilidad"))</f>
        <v>Poca visibilidad</v>
      </c>
      <c r="P7947" s="11" t="str">
        <f>IF(Tabla134[[#This Row],[Rating]]&lt;2,"Muy Malo",IF(Tabla134[[#This Row],[Rating]]&lt;3,"Malo",IF(Tabla134[[#This Row],[Rating]]&lt;4,"Regular",IF(Tabla134[[#This Row],[Rating]]&lt;5,"Bueno","Excelente"))))</f>
        <v>Bueno</v>
      </c>
    </row>
    <row r="7948" spans="1:16" x14ac:dyDescent="0.2">
      <c r="A7948" s="7" t="s">
        <v>6</v>
      </c>
      <c r="B7948" s="7" t="s">
        <v>549</v>
      </c>
      <c r="C7948" s="7" t="s">
        <v>10</v>
      </c>
      <c r="D7948" s="8">
        <v>2014</v>
      </c>
      <c r="E7948" s="7" t="s">
        <v>529</v>
      </c>
      <c r="F7948" s="7" t="s">
        <v>2</v>
      </c>
      <c r="G7948" s="7" t="s">
        <v>528</v>
      </c>
      <c r="H7948" s="7" t="s">
        <v>7</v>
      </c>
      <c r="I7948" s="9">
        <v>6.2359467000000002E-2</v>
      </c>
      <c r="J7948" s="10">
        <v>224.00620000000001</v>
      </c>
      <c r="K7948" s="11">
        <v>4</v>
      </c>
      <c r="L7948" s="11" t="str">
        <f>IF(Tabla134[[#This Row],[Item Weight]]&lt;$U$12,"Poco Peso",IF(Tabla134[[#This Row],[Item Weight]]&lt;$U$13,"Peso Medio","Peso Alto"))</f>
        <v>Peso Medio</v>
      </c>
      <c r="M7948" s="7">
        <v>16.350000000000001</v>
      </c>
      <c r="N7948" s="11">
        <f>IF(Tabla134[[#This Row],[Item Weight (Nulos)]]="",VLOOKUP(Tabla134[[#This Row],[Item Identifier]],'Tabla para Nulos'!$A$3:$B$1563,2,FALSE),Tabla134[[#This Row],[Item Weight (Nulos)]])</f>
        <v>16.350000000000001</v>
      </c>
      <c r="O7948" s="11" t="str">
        <f>IF(Tabla134[[#This Row],[Item Visibility]]&lt;$U$15,"Poca visibilidad",IF(Tabla134[[#This Row],[Item Visibility]]&lt;$U$16,"Visibilidad media","Mayor visibilidad"))</f>
        <v>Visibilidad media</v>
      </c>
      <c r="P7948" s="11" t="str">
        <f>IF(Tabla134[[#This Row],[Rating]]&lt;2,"Muy Malo",IF(Tabla134[[#This Row],[Rating]]&lt;3,"Malo",IF(Tabla134[[#This Row],[Rating]]&lt;4,"Regular",IF(Tabla134[[#This Row],[Rating]]&lt;5,"Bueno","Excelente"))))</f>
        <v>Bueno</v>
      </c>
    </row>
    <row r="7949" spans="1:16" x14ac:dyDescent="0.2">
      <c r="A7949" s="7" t="s">
        <v>6</v>
      </c>
      <c r="B7949" s="7" t="s">
        <v>60</v>
      </c>
      <c r="C7949" s="7" t="s">
        <v>10</v>
      </c>
      <c r="D7949" s="8">
        <v>2014</v>
      </c>
      <c r="E7949" s="7" t="s">
        <v>529</v>
      </c>
      <c r="F7949" s="7" t="s">
        <v>2</v>
      </c>
      <c r="G7949" s="7" t="s">
        <v>528</v>
      </c>
      <c r="H7949" s="7" t="s">
        <v>7</v>
      </c>
      <c r="I7949" s="9">
        <v>2.1439693999999999E-2</v>
      </c>
      <c r="J7949" s="10">
        <v>119.7098</v>
      </c>
      <c r="K7949" s="11">
        <v>4</v>
      </c>
      <c r="L7949" s="11" t="str">
        <f>IF(Tabla134[[#This Row],[Item Weight]]&lt;$U$12,"Poco Peso",IF(Tabla134[[#This Row],[Item Weight]]&lt;$U$13,"Peso Medio","Peso Alto"))</f>
        <v>Peso Alto</v>
      </c>
      <c r="M7949" s="7">
        <v>19.350000000000001</v>
      </c>
      <c r="N7949" s="11">
        <f>IF(Tabla134[[#This Row],[Item Weight (Nulos)]]="",VLOOKUP(Tabla134[[#This Row],[Item Identifier]],'Tabla para Nulos'!$A$3:$B$1563,2,FALSE),Tabla134[[#This Row],[Item Weight (Nulos)]])</f>
        <v>19.350000000000001</v>
      </c>
      <c r="O7949" s="11" t="str">
        <f>IF(Tabla134[[#This Row],[Item Visibility]]&lt;$U$15,"Poca visibilidad",IF(Tabla134[[#This Row],[Item Visibility]]&lt;$U$16,"Visibilidad media","Mayor visibilidad"))</f>
        <v>Poca visibilidad</v>
      </c>
      <c r="P7949" s="11" t="str">
        <f>IF(Tabla134[[#This Row],[Rating]]&lt;2,"Muy Malo",IF(Tabla134[[#This Row],[Rating]]&lt;3,"Malo",IF(Tabla134[[#This Row],[Rating]]&lt;4,"Regular",IF(Tabla134[[#This Row],[Rating]]&lt;5,"Bueno","Excelente"))))</f>
        <v>Bueno</v>
      </c>
    </row>
    <row r="7950" spans="1:16" x14ac:dyDescent="0.2">
      <c r="A7950" s="7" t="s">
        <v>6</v>
      </c>
      <c r="B7950" s="7" t="s">
        <v>548</v>
      </c>
      <c r="C7950" s="7" t="s">
        <v>10</v>
      </c>
      <c r="D7950" s="8">
        <v>2014</v>
      </c>
      <c r="E7950" s="7" t="s">
        <v>529</v>
      </c>
      <c r="F7950" s="7" t="s">
        <v>2</v>
      </c>
      <c r="G7950" s="7" t="s">
        <v>528</v>
      </c>
      <c r="H7950" s="7" t="s">
        <v>7</v>
      </c>
      <c r="I7950" s="9">
        <v>5.4549097999999997E-2</v>
      </c>
      <c r="J7950" s="10">
        <v>193.78200000000001</v>
      </c>
      <c r="K7950" s="11">
        <v>4</v>
      </c>
      <c r="L7950" s="11" t="str">
        <f>IF(Tabla134[[#This Row],[Item Weight]]&lt;$U$12,"Poco Peso",IF(Tabla134[[#This Row],[Item Weight]]&lt;$U$13,"Peso Medio","Peso Alto"))</f>
        <v>Peso Alto</v>
      </c>
      <c r="M7950" s="7">
        <v>20.100000000000001</v>
      </c>
      <c r="N7950" s="11">
        <f>IF(Tabla134[[#This Row],[Item Weight (Nulos)]]="",VLOOKUP(Tabla134[[#This Row],[Item Identifier]],'Tabla para Nulos'!$A$3:$B$1563,2,FALSE),Tabla134[[#This Row],[Item Weight (Nulos)]])</f>
        <v>20.100000000000001</v>
      </c>
      <c r="O7950" s="11" t="str">
        <f>IF(Tabla134[[#This Row],[Item Visibility]]&lt;$U$15,"Poca visibilidad",IF(Tabla134[[#This Row],[Item Visibility]]&lt;$U$16,"Visibilidad media","Mayor visibilidad"))</f>
        <v>Visibilidad media</v>
      </c>
      <c r="P7950" s="11" t="str">
        <f>IF(Tabla134[[#This Row],[Rating]]&lt;2,"Muy Malo",IF(Tabla134[[#This Row],[Rating]]&lt;3,"Malo",IF(Tabla134[[#This Row],[Rating]]&lt;4,"Regular",IF(Tabla134[[#This Row],[Rating]]&lt;5,"Bueno","Excelente"))))</f>
        <v>Bueno</v>
      </c>
    </row>
    <row r="7951" spans="1:16" x14ac:dyDescent="0.2">
      <c r="A7951" s="7" t="s">
        <v>6</v>
      </c>
      <c r="B7951" s="7" t="s">
        <v>547</v>
      </c>
      <c r="C7951" s="7" t="s">
        <v>10</v>
      </c>
      <c r="D7951" s="8">
        <v>2014</v>
      </c>
      <c r="E7951" s="7" t="s">
        <v>529</v>
      </c>
      <c r="F7951" s="7" t="s">
        <v>2</v>
      </c>
      <c r="G7951" s="7" t="s">
        <v>528</v>
      </c>
      <c r="H7951" s="7" t="s">
        <v>7</v>
      </c>
      <c r="I7951" s="9">
        <v>0.112316501</v>
      </c>
      <c r="J7951" s="10">
        <v>193.9478</v>
      </c>
      <c r="K7951" s="11">
        <v>4</v>
      </c>
      <c r="L7951" s="11" t="str">
        <f>IF(Tabla134[[#This Row],[Item Weight]]&lt;$U$12,"Poco Peso",IF(Tabla134[[#This Row],[Item Weight]]&lt;$U$13,"Peso Medio","Peso Alto"))</f>
        <v>Peso Alto</v>
      </c>
      <c r="M7951" s="7">
        <v>20.5</v>
      </c>
      <c r="N7951" s="11">
        <f>IF(Tabla134[[#This Row],[Item Weight (Nulos)]]="",VLOOKUP(Tabla134[[#This Row],[Item Identifier]],'Tabla para Nulos'!$A$3:$B$1563,2,FALSE),Tabla134[[#This Row],[Item Weight (Nulos)]])</f>
        <v>20.5</v>
      </c>
      <c r="O7951" s="11" t="str">
        <f>IF(Tabla134[[#This Row],[Item Visibility]]&lt;$U$15,"Poca visibilidad",IF(Tabla134[[#This Row],[Item Visibility]]&lt;$U$16,"Visibilidad media","Mayor visibilidad"))</f>
        <v>Mayor visibilidad</v>
      </c>
      <c r="P7951" s="11" t="str">
        <f>IF(Tabla134[[#This Row],[Rating]]&lt;2,"Muy Malo",IF(Tabla134[[#This Row],[Rating]]&lt;3,"Malo",IF(Tabla134[[#This Row],[Rating]]&lt;4,"Regular",IF(Tabla134[[#This Row],[Rating]]&lt;5,"Bueno","Excelente"))))</f>
        <v>Bueno</v>
      </c>
    </row>
    <row r="7952" spans="1:16" x14ac:dyDescent="0.2">
      <c r="A7952" s="7" t="s">
        <v>6</v>
      </c>
      <c r="B7952" s="7" t="s">
        <v>546</v>
      </c>
      <c r="C7952" s="7" t="s">
        <v>47</v>
      </c>
      <c r="D7952" s="8">
        <v>2014</v>
      </c>
      <c r="E7952" s="7" t="s">
        <v>529</v>
      </c>
      <c r="F7952" s="7" t="s">
        <v>2</v>
      </c>
      <c r="G7952" s="7" t="s">
        <v>528</v>
      </c>
      <c r="H7952" s="7" t="s">
        <v>7</v>
      </c>
      <c r="I7952" s="9">
        <v>2.4520854000000002E-2</v>
      </c>
      <c r="J7952" s="10">
        <v>102.8306</v>
      </c>
      <c r="K7952" s="11">
        <v>4</v>
      </c>
      <c r="L7952" s="11" t="str">
        <f>IF(Tabla134[[#This Row],[Item Weight]]&lt;$U$12,"Poco Peso",IF(Tabla134[[#This Row],[Item Weight]]&lt;$U$13,"Peso Medio","Peso Alto"))</f>
        <v>Poco Peso</v>
      </c>
      <c r="M7952" s="7">
        <v>5.63</v>
      </c>
      <c r="N7952" s="11">
        <f>IF(Tabla134[[#This Row],[Item Weight (Nulos)]]="",VLOOKUP(Tabla134[[#This Row],[Item Identifier]],'Tabla para Nulos'!$A$3:$B$1563,2,FALSE),Tabla134[[#This Row],[Item Weight (Nulos)]])</f>
        <v>5.63</v>
      </c>
      <c r="O7952" s="11" t="str">
        <f>IF(Tabla134[[#This Row],[Item Visibility]]&lt;$U$15,"Poca visibilidad",IF(Tabla134[[#This Row],[Item Visibility]]&lt;$U$16,"Visibilidad media","Mayor visibilidad"))</f>
        <v>Poca visibilidad</v>
      </c>
      <c r="P7952" s="11" t="str">
        <f>IF(Tabla134[[#This Row],[Rating]]&lt;2,"Muy Malo",IF(Tabla134[[#This Row],[Rating]]&lt;3,"Malo",IF(Tabla134[[#This Row],[Rating]]&lt;4,"Regular",IF(Tabla134[[#This Row],[Rating]]&lt;5,"Bueno","Excelente"))))</f>
        <v>Bueno</v>
      </c>
    </row>
    <row r="7953" spans="1:16" x14ac:dyDescent="0.2">
      <c r="A7953" s="7" t="s">
        <v>6</v>
      </c>
      <c r="B7953" s="7" t="s">
        <v>545</v>
      </c>
      <c r="C7953" s="7" t="s">
        <v>47</v>
      </c>
      <c r="D7953" s="8">
        <v>2014</v>
      </c>
      <c r="E7953" s="7" t="s">
        <v>529</v>
      </c>
      <c r="F7953" s="7" t="s">
        <v>2</v>
      </c>
      <c r="G7953" s="7" t="s">
        <v>528</v>
      </c>
      <c r="H7953" s="7" t="s">
        <v>7</v>
      </c>
      <c r="I7953" s="9">
        <v>7.7995641000000004E-2</v>
      </c>
      <c r="J7953" s="10">
        <v>107.1596</v>
      </c>
      <c r="K7953" s="11">
        <v>4</v>
      </c>
      <c r="L7953" s="11" t="str">
        <f>IF(Tabla134[[#This Row],[Item Weight]]&lt;$U$12,"Poco Peso",IF(Tabla134[[#This Row],[Item Weight]]&lt;$U$13,"Peso Medio","Peso Alto"))</f>
        <v>Peso Medio</v>
      </c>
      <c r="M7953" s="7">
        <v>9.1950000000000003</v>
      </c>
      <c r="N7953" s="11">
        <f>IF(Tabla134[[#This Row],[Item Weight (Nulos)]]="",VLOOKUP(Tabla134[[#This Row],[Item Identifier]],'Tabla para Nulos'!$A$3:$B$1563,2,FALSE),Tabla134[[#This Row],[Item Weight (Nulos)]])</f>
        <v>9.1950000000000003</v>
      </c>
      <c r="O7953" s="11" t="str">
        <f>IF(Tabla134[[#This Row],[Item Visibility]]&lt;$U$15,"Poca visibilidad",IF(Tabla134[[#This Row],[Item Visibility]]&lt;$U$16,"Visibilidad media","Mayor visibilidad"))</f>
        <v>Visibilidad media</v>
      </c>
      <c r="P7953" s="11" t="str">
        <f>IF(Tabla134[[#This Row],[Rating]]&lt;2,"Muy Malo",IF(Tabla134[[#This Row],[Rating]]&lt;3,"Malo",IF(Tabla134[[#This Row],[Rating]]&lt;4,"Regular",IF(Tabla134[[#This Row],[Rating]]&lt;5,"Bueno","Excelente"))))</f>
        <v>Bueno</v>
      </c>
    </row>
    <row r="7954" spans="1:16" x14ac:dyDescent="0.2">
      <c r="A7954" s="7" t="s">
        <v>6</v>
      </c>
      <c r="B7954" s="7" t="s">
        <v>544</v>
      </c>
      <c r="C7954" s="7" t="s">
        <v>47</v>
      </c>
      <c r="D7954" s="8">
        <v>2014</v>
      </c>
      <c r="E7954" s="7" t="s">
        <v>529</v>
      </c>
      <c r="F7954" s="7" t="s">
        <v>2</v>
      </c>
      <c r="G7954" s="7" t="s">
        <v>528</v>
      </c>
      <c r="H7954" s="7" t="s">
        <v>7</v>
      </c>
      <c r="I7954" s="9">
        <v>7.7949333999999995E-2</v>
      </c>
      <c r="J7954" s="10">
        <v>238.72479999999999</v>
      </c>
      <c r="K7954" s="11">
        <v>4</v>
      </c>
      <c r="L7954" s="11" t="str">
        <f>IF(Tabla134[[#This Row],[Item Weight]]&lt;$U$12,"Poco Peso",IF(Tabla134[[#This Row],[Item Weight]]&lt;$U$13,"Peso Medio","Peso Alto"))</f>
        <v>Peso Medio</v>
      </c>
      <c r="M7954" s="7">
        <v>15</v>
      </c>
      <c r="N7954" s="11">
        <f>IF(Tabla134[[#This Row],[Item Weight (Nulos)]]="",VLOOKUP(Tabla134[[#This Row],[Item Identifier]],'Tabla para Nulos'!$A$3:$B$1563,2,FALSE),Tabla134[[#This Row],[Item Weight (Nulos)]])</f>
        <v>15</v>
      </c>
      <c r="O7954" s="11" t="str">
        <f>IF(Tabla134[[#This Row],[Item Visibility]]&lt;$U$15,"Poca visibilidad",IF(Tabla134[[#This Row],[Item Visibility]]&lt;$U$16,"Visibilidad media","Mayor visibilidad"))</f>
        <v>Visibilidad media</v>
      </c>
      <c r="P7954" s="11" t="str">
        <f>IF(Tabla134[[#This Row],[Rating]]&lt;2,"Muy Malo",IF(Tabla134[[#This Row],[Rating]]&lt;3,"Malo",IF(Tabla134[[#This Row],[Rating]]&lt;4,"Regular",IF(Tabla134[[#This Row],[Rating]]&lt;5,"Bueno","Excelente"))))</f>
        <v>Bueno</v>
      </c>
    </row>
    <row r="7955" spans="1:16" x14ac:dyDescent="0.2">
      <c r="A7955" s="7" t="s">
        <v>6</v>
      </c>
      <c r="B7955" s="7" t="s">
        <v>49</v>
      </c>
      <c r="C7955" s="7" t="s">
        <v>47</v>
      </c>
      <c r="D7955" s="8">
        <v>2014</v>
      </c>
      <c r="E7955" s="7" t="s">
        <v>529</v>
      </c>
      <c r="F7955" s="7" t="s">
        <v>2</v>
      </c>
      <c r="G7955" s="7" t="s">
        <v>528</v>
      </c>
      <c r="H7955" s="7" t="s">
        <v>7</v>
      </c>
      <c r="I7955" s="9">
        <v>6.1045133000000001E-2</v>
      </c>
      <c r="J7955" s="10">
        <v>44.7744</v>
      </c>
      <c r="K7955" s="11">
        <v>4</v>
      </c>
      <c r="L7955" s="11" t="str">
        <f>IF(Tabla134[[#This Row],[Item Weight]]&lt;$U$12,"Poco Peso",IF(Tabla134[[#This Row],[Item Weight]]&lt;$U$13,"Peso Medio","Peso Alto"))</f>
        <v>Peso Medio</v>
      </c>
      <c r="M7955" s="7">
        <v>15.85</v>
      </c>
      <c r="N7955" s="11">
        <f>IF(Tabla134[[#This Row],[Item Weight (Nulos)]]="",VLOOKUP(Tabla134[[#This Row],[Item Identifier]],'Tabla para Nulos'!$A$3:$B$1563,2,FALSE),Tabla134[[#This Row],[Item Weight (Nulos)]])</f>
        <v>15.85</v>
      </c>
      <c r="O7955" s="11" t="str">
        <f>IF(Tabla134[[#This Row],[Item Visibility]]&lt;$U$15,"Poca visibilidad",IF(Tabla134[[#This Row],[Item Visibility]]&lt;$U$16,"Visibilidad media","Mayor visibilidad"))</f>
        <v>Visibilidad media</v>
      </c>
      <c r="P7955" s="11" t="str">
        <f>IF(Tabla134[[#This Row],[Rating]]&lt;2,"Muy Malo",IF(Tabla134[[#This Row],[Rating]]&lt;3,"Malo",IF(Tabla134[[#This Row],[Rating]]&lt;4,"Regular",IF(Tabla134[[#This Row],[Rating]]&lt;5,"Bueno","Excelente"))))</f>
        <v>Bueno</v>
      </c>
    </row>
    <row r="7956" spans="1:16" x14ac:dyDescent="0.2">
      <c r="A7956" s="7" t="s">
        <v>6</v>
      </c>
      <c r="B7956" s="7" t="s">
        <v>543</v>
      </c>
      <c r="C7956" s="7" t="s">
        <v>47</v>
      </c>
      <c r="D7956" s="8">
        <v>2014</v>
      </c>
      <c r="E7956" s="7" t="s">
        <v>529</v>
      </c>
      <c r="F7956" s="7" t="s">
        <v>2</v>
      </c>
      <c r="G7956" s="7" t="s">
        <v>528</v>
      </c>
      <c r="H7956" s="7" t="s">
        <v>7</v>
      </c>
      <c r="I7956" s="9">
        <v>2.7058065999999999E-2</v>
      </c>
      <c r="J7956" s="10">
        <v>194.81100000000001</v>
      </c>
      <c r="K7956" s="11">
        <v>4</v>
      </c>
      <c r="L7956" s="11" t="str">
        <f>IF(Tabla134[[#This Row],[Item Weight]]&lt;$U$12,"Poco Peso",IF(Tabla134[[#This Row],[Item Weight]]&lt;$U$13,"Peso Medio","Peso Alto"))</f>
        <v>Peso Alto</v>
      </c>
      <c r="M7956" s="7">
        <v>19.25</v>
      </c>
      <c r="N7956" s="11">
        <f>IF(Tabla134[[#This Row],[Item Weight (Nulos)]]="",VLOOKUP(Tabla134[[#This Row],[Item Identifier]],'Tabla para Nulos'!$A$3:$B$1563,2,FALSE),Tabla134[[#This Row],[Item Weight (Nulos)]])</f>
        <v>19.25</v>
      </c>
      <c r="O7956" s="11" t="str">
        <f>IF(Tabla134[[#This Row],[Item Visibility]]&lt;$U$15,"Poca visibilidad",IF(Tabla134[[#This Row],[Item Visibility]]&lt;$U$16,"Visibilidad media","Mayor visibilidad"))</f>
        <v>Visibilidad media</v>
      </c>
      <c r="P7956" s="11" t="str">
        <f>IF(Tabla134[[#This Row],[Rating]]&lt;2,"Muy Malo",IF(Tabla134[[#This Row],[Rating]]&lt;3,"Malo",IF(Tabla134[[#This Row],[Rating]]&lt;4,"Regular",IF(Tabla134[[#This Row],[Rating]]&lt;5,"Bueno","Excelente"))))</f>
        <v>Bueno</v>
      </c>
    </row>
    <row r="7957" spans="1:16" x14ac:dyDescent="0.2">
      <c r="A7957" s="7" t="s">
        <v>6</v>
      </c>
      <c r="B7957" s="7" t="s">
        <v>542</v>
      </c>
      <c r="C7957" s="7" t="s">
        <v>14</v>
      </c>
      <c r="D7957" s="8">
        <v>2014</v>
      </c>
      <c r="E7957" s="7" t="s">
        <v>529</v>
      </c>
      <c r="F7957" s="7" t="s">
        <v>2</v>
      </c>
      <c r="G7957" s="7" t="s">
        <v>528</v>
      </c>
      <c r="H7957" s="7" t="s">
        <v>7</v>
      </c>
      <c r="I7957" s="9">
        <v>0.12301331</v>
      </c>
      <c r="J7957" s="10">
        <v>93.243600000000001</v>
      </c>
      <c r="K7957" s="11">
        <v>4</v>
      </c>
      <c r="L7957" s="11" t="str">
        <f>IF(Tabla134[[#This Row],[Item Weight]]&lt;$U$12,"Poco Peso",IF(Tabla134[[#This Row],[Item Weight]]&lt;$U$13,"Peso Medio","Peso Alto"))</f>
        <v>Poco Peso</v>
      </c>
      <c r="M7957" s="7">
        <v>6.3049999999999997</v>
      </c>
      <c r="N7957" s="11">
        <f>IF(Tabla134[[#This Row],[Item Weight (Nulos)]]="",VLOOKUP(Tabla134[[#This Row],[Item Identifier]],'Tabla para Nulos'!$A$3:$B$1563,2,FALSE),Tabla134[[#This Row],[Item Weight (Nulos)]])</f>
        <v>6.3049999999999997</v>
      </c>
      <c r="O7957" s="11" t="str">
        <f>IF(Tabla134[[#This Row],[Item Visibility]]&lt;$U$15,"Poca visibilidad",IF(Tabla134[[#This Row],[Item Visibility]]&lt;$U$16,"Visibilidad media","Mayor visibilidad"))</f>
        <v>Mayor visibilidad</v>
      </c>
      <c r="P7957" s="11" t="str">
        <f>IF(Tabla134[[#This Row],[Rating]]&lt;2,"Muy Malo",IF(Tabla134[[#This Row],[Rating]]&lt;3,"Malo",IF(Tabla134[[#This Row],[Rating]]&lt;4,"Regular",IF(Tabla134[[#This Row],[Rating]]&lt;5,"Bueno","Excelente"))))</f>
        <v>Bueno</v>
      </c>
    </row>
    <row r="7958" spans="1:16" x14ac:dyDescent="0.2">
      <c r="A7958" s="7" t="s">
        <v>6</v>
      </c>
      <c r="B7958" s="7" t="s">
        <v>35</v>
      </c>
      <c r="C7958" s="7" t="s">
        <v>14</v>
      </c>
      <c r="D7958" s="8">
        <v>2014</v>
      </c>
      <c r="E7958" s="7" t="s">
        <v>529</v>
      </c>
      <c r="F7958" s="7" t="s">
        <v>2</v>
      </c>
      <c r="G7958" s="7" t="s">
        <v>528</v>
      </c>
      <c r="H7958" s="7" t="s">
        <v>7</v>
      </c>
      <c r="I7958" s="9">
        <v>8.9479661000000002E-2</v>
      </c>
      <c r="J7958" s="10">
        <v>148.67080000000001</v>
      </c>
      <c r="K7958" s="11">
        <v>4</v>
      </c>
      <c r="L7958" s="11" t="str">
        <f>IF(Tabla134[[#This Row],[Item Weight]]&lt;$U$12,"Poco Peso",IF(Tabla134[[#This Row],[Item Weight]]&lt;$U$13,"Peso Medio","Peso Alto"))</f>
        <v>Poco Peso</v>
      </c>
      <c r="M7958" s="7">
        <v>8.27</v>
      </c>
      <c r="N7958" s="11">
        <f>IF(Tabla134[[#This Row],[Item Weight (Nulos)]]="",VLOOKUP(Tabla134[[#This Row],[Item Identifier]],'Tabla para Nulos'!$A$3:$B$1563,2,FALSE),Tabla134[[#This Row],[Item Weight (Nulos)]])</f>
        <v>8.27</v>
      </c>
      <c r="O7958" s="11" t="str">
        <f>IF(Tabla134[[#This Row],[Item Visibility]]&lt;$U$15,"Poca visibilidad",IF(Tabla134[[#This Row],[Item Visibility]]&lt;$U$16,"Visibilidad media","Mayor visibilidad"))</f>
        <v>Visibilidad media</v>
      </c>
      <c r="P7958" s="11" t="str">
        <f>IF(Tabla134[[#This Row],[Rating]]&lt;2,"Muy Malo",IF(Tabla134[[#This Row],[Rating]]&lt;3,"Malo",IF(Tabla134[[#This Row],[Rating]]&lt;4,"Regular",IF(Tabla134[[#This Row],[Rating]]&lt;5,"Bueno","Excelente"))))</f>
        <v>Bueno</v>
      </c>
    </row>
    <row r="7959" spans="1:16" x14ac:dyDescent="0.2">
      <c r="A7959" s="7" t="s">
        <v>6</v>
      </c>
      <c r="B7959" s="7" t="s">
        <v>45</v>
      </c>
      <c r="C7959" s="7" t="s">
        <v>14</v>
      </c>
      <c r="D7959" s="8">
        <v>2014</v>
      </c>
      <c r="E7959" s="7" t="s">
        <v>529</v>
      </c>
      <c r="F7959" s="7" t="s">
        <v>2</v>
      </c>
      <c r="G7959" s="7" t="s">
        <v>528</v>
      </c>
      <c r="H7959" s="7" t="s">
        <v>7</v>
      </c>
      <c r="I7959" s="9">
        <v>3.2882270999999998E-2</v>
      </c>
      <c r="J7959" s="10">
        <v>113.5518</v>
      </c>
      <c r="K7959" s="11">
        <v>4</v>
      </c>
      <c r="L7959" s="11" t="str">
        <f>IF(Tabla134[[#This Row],[Item Weight]]&lt;$U$12,"Poco Peso",IF(Tabla134[[#This Row],[Item Weight]]&lt;$U$13,"Peso Medio","Peso Alto"))</f>
        <v>Poco Peso</v>
      </c>
      <c r="M7959" s="7">
        <v>8.6300000000000008</v>
      </c>
      <c r="N7959" s="11">
        <f>IF(Tabla134[[#This Row],[Item Weight (Nulos)]]="",VLOOKUP(Tabla134[[#This Row],[Item Identifier]],'Tabla para Nulos'!$A$3:$B$1563,2,FALSE),Tabla134[[#This Row],[Item Weight (Nulos)]])</f>
        <v>8.6300000000000008</v>
      </c>
      <c r="O7959" s="11" t="str">
        <f>IF(Tabla134[[#This Row],[Item Visibility]]&lt;$U$15,"Poca visibilidad",IF(Tabla134[[#This Row],[Item Visibility]]&lt;$U$16,"Visibilidad media","Mayor visibilidad"))</f>
        <v>Visibilidad media</v>
      </c>
      <c r="P7959" s="11" t="str">
        <f>IF(Tabla134[[#This Row],[Rating]]&lt;2,"Muy Malo",IF(Tabla134[[#This Row],[Rating]]&lt;3,"Malo",IF(Tabla134[[#This Row],[Rating]]&lt;4,"Regular",IF(Tabla134[[#This Row],[Rating]]&lt;5,"Bueno","Excelente"))))</f>
        <v>Bueno</v>
      </c>
    </row>
    <row r="7960" spans="1:16" x14ac:dyDescent="0.2">
      <c r="A7960" s="7" t="s">
        <v>6</v>
      </c>
      <c r="B7960" s="7" t="s">
        <v>541</v>
      </c>
      <c r="C7960" s="7" t="s">
        <v>14</v>
      </c>
      <c r="D7960" s="8">
        <v>2014</v>
      </c>
      <c r="E7960" s="7" t="s">
        <v>529</v>
      </c>
      <c r="F7960" s="7" t="s">
        <v>2</v>
      </c>
      <c r="G7960" s="7" t="s">
        <v>528</v>
      </c>
      <c r="H7960" s="7" t="s">
        <v>7</v>
      </c>
      <c r="I7960" s="9">
        <v>8.8121335999999995E-2</v>
      </c>
      <c r="J7960" s="10">
        <v>119.7756</v>
      </c>
      <c r="K7960" s="11">
        <v>4</v>
      </c>
      <c r="L7960" s="11" t="str">
        <f>IF(Tabla134[[#This Row],[Item Weight]]&lt;$U$12,"Poco Peso",IF(Tabla134[[#This Row],[Item Weight]]&lt;$U$13,"Peso Medio","Peso Alto"))</f>
        <v>Poco Peso</v>
      </c>
      <c r="M7960" s="7">
        <v>8.6549999999999994</v>
      </c>
      <c r="N7960" s="11">
        <f>IF(Tabla134[[#This Row],[Item Weight (Nulos)]]="",VLOOKUP(Tabla134[[#This Row],[Item Identifier]],'Tabla para Nulos'!$A$3:$B$1563,2,FALSE),Tabla134[[#This Row],[Item Weight (Nulos)]])</f>
        <v>8.6549999999999994</v>
      </c>
      <c r="O7960" s="11" t="str">
        <f>IF(Tabla134[[#This Row],[Item Visibility]]&lt;$U$15,"Poca visibilidad",IF(Tabla134[[#This Row],[Item Visibility]]&lt;$U$16,"Visibilidad media","Mayor visibilidad"))</f>
        <v>Visibilidad media</v>
      </c>
      <c r="P7960" s="11" t="str">
        <f>IF(Tabla134[[#This Row],[Rating]]&lt;2,"Muy Malo",IF(Tabla134[[#This Row],[Rating]]&lt;3,"Malo",IF(Tabla134[[#This Row],[Rating]]&lt;4,"Regular",IF(Tabla134[[#This Row],[Rating]]&lt;5,"Bueno","Excelente"))))</f>
        <v>Bueno</v>
      </c>
    </row>
    <row r="7961" spans="1:16" x14ac:dyDescent="0.2">
      <c r="A7961" s="7" t="s">
        <v>6</v>
      </c>
      <c r="B7961" s="7" t="s">
        <v>540</v>
      </c>
      <c r="C7961" s="7" t="s">
        <v>14</v>
      </c>
      <c r="D7961" s="8">
        <v>2014</v>
      </c>
      <c r="E7961" s="7" t="s">
        <v>529</v>
      </c>
      <c r="F7961" s="7" t="s">
        <v>2</v>
      </c>
      <c r="G7961" s="7" t="s">
        <v>528</v>
      </c>
      <c r="H7961" s="7" t="s">
        <v>7</v>
      </c>
      <c r="I7961" s="9">
        <v>3.7732880000000003E-2</v>
      </c>
      <c r="J7961" s="10">
        <v>128.29939999999999</v>
      </c>
      <c r="K7961" s="11">
        <v>4</v>
      </c>
      <c r="L7961" s="11" t="str">
        <f>IF(Tabla134[[#This Row],[Item Weight]]&lt;$U$12,"Poco Peso",IF(Tabla134[[#This Row],[Item Weight]]&lt;$U$13,"Peso Medio","Peso Alto"))</f>
        <v>Peso Medio</v>
      </c>
      <c r="M7961" s="7">
        <v>10</v>
      </c>
      <c r="N7961" s="11">
        <f>IF(Tabla134[[#This Row],[Item Weight (Nulos)]]="",VLOOKUP(Tabla134[[#This Row],[Item Identifier]],'Tabla para Nulos'!$A$3:$B$1563,2,FALSE),Tabla134[[#This Row],[Item Weight (Nulos)]])</f>
        <v>10</v>
      </c>
      <c r="O7961" s="11" t="str">
        <f>IF(Tabla134[[#This Row],[Item Visibility]]&lt;$U$15,"Poca visibilidad",IF(Tabla134[[#This Row],[Item Visibility]]&lt;$U$16,"Visibilidad media","Mayor visibilidad"))</f>
        <v>Visibilidad media</v>
      </c>
      <c r="P7961" s="11" t="str">
        <f>IF(Tabla134[[#This Row],[Rating]]&lt;2,"Muy Malo",IF(Tabla134[[#This Row],[Rating]]&lt;3,"Malo",IF(Tabla134[[#This Row],[Rating]]&lt;4,"Regular",IF(Tabla134[[#This Row],[Rating]]&lt;5,"Bueno","Excelente"))))</f>
        <v>Bueno</v>
      </c>
    </row>
    <row r="7962" spans="1:16" x14ac:dyDescent="0.2">
      <c r="A7962" s="7" t="s">
        <v>6</v>
      </c>
      <c r="B7962" s="7" t="s">
        <v>539</v>
      </c>
      <c r="C7962" s="7" t="s">
        <v>14</v>
      </c>
      <c r="D7962" s="8">
        <v>2014</v>
      </c>
      <c r="E7962" s="7" t="s">
        <v>529</v>
      </c>
      <c r="F7962" s="7" t="s">
        <v>2</v>
      </c>
      <c r="G7962" s="7" t="s">
        <v>528</v>
      </c>
      <c r="H7962" s="7" t="s">
        <v>7</v>
      </c>
      <c r="I7962" s="9">
        <v>9.7548960000000007E-3</v>
      </c>
      <c r="J7962" s="10">
        <v>223.04040000000001</v>
      </c>
      <c r="K7962" s="11">
        <v>4</v>
      </c>
      <c r="L7962" s="11" t="str">
        <f>IF(Tabla134[[#This Row],[Item Weight]]&lt;$U$12,"Poco Peso",IF(Tabla134[[#This Row],[Item Weight]]&lt;$U$13,"Peso Medio","Peso Alto"))</f>
        <v>Peso Medio</v>
      </c>
      <c r="M7962" s="7">
        <v>11.6</v>
      </c>
      <c r="N7962" s="11">
        <f>IF(Tabla134[[#This Row],[Item Weight (Nulos)]]="",VLOOKUP(Tabla134[[#This Row],[Item Identifier]],'Tabla para Nulos'!$A$3:$B$1563,2,FALSE),Tabla134[[#This Row],[Item Weight (Nulos)]])</f>
        <v>11.6</v>
      </c>
      <c r="O7962" s="11" t="str">
        <f>IF(Tabla134[[#This Row],[Item Visibility]]&lt;$U$15,"Poca visibilidad",IF(Tabla134[[#This Row],[Item Visibility]]&lt;$U$16,"Visibilidad media","Mayor visibilidad"))</f>
        <v>Poca visibilidad</v>
      </c>
      <c r="P7962" s="11" t="str">
        <f>IF(Tabla134[[#This Row],[Rating]]&lt;2,"Muy Malo",IF(Tabla134[[#This Row],[Rating]]&lt;3,"Malo",IF(Tabla134[[#This Row],[Rating]]&lt;4,"Regular",IF(Tabla134[[#This Row],[Rating]]&lt;5,"Bueno","Excelente"))))</f>
        <v>Bueno</v>
      </c>
    </row>
    <row r="7963" spans="1:16" x14ac:dyDescent="0.2">
      <c r="A7963" s="7" t="s">
        <v>6</v>
      </c>
      <c r="B7963" s="7" t="s">
        <v>538</v>
      </c>
      <c r="C7963" s="7" t="s">
        <v>14</v>
      </c>
      <c r="D7963" s="8">
        <v>2014</v>
      </c>
      <c r="E7963" s="7" t="s">
        <v>529</v>
      </c>
      <c r="F7963" s="7" t="s">
        <v>2</v>
      </c>
      <c r="G7963" s="7" t="s">
        <v>528</v>
      </c>
      <c r="H7963" s="7" t="s">
        <v>7</v>
      </c>
      <c r="I7963" s="9">
        <v>7.0243155000000002E-2</v>
      </c>
      <c r="J7963" s="10">
        <v>65.748400000000004</v>
      </c>
      <c r="K7963" s="11">
        <v>4</v>
      </c>
      <c r="L7963" s="11" t="str">
        <f>IF(Tabla134[[#This Row],[Item Weight]]&lt;$U$12,"Poco Peso",IF(Tabla134[[#This Row],[Item Weight]]&lt;$U$13,"Peso Medio","Peso Alto"))</f>
        <v>Peso Medio</v>
      </c>
      <c r="M7963" s="7">
        <v>13</v>
      </c>
      <c r="N7963" s="11">
        <f>IF(Tabla134[[#This Row],[Item Weight (Nulos)]]="",VLOOKUP(Tabla134[[#This Row],[Item Identifier]],'Tabla para Nulos'!$A$3:$B$1563,2,FALSE),Tabla134[[#This Row],[Item Weight (Nulos)]])</f>
        <v>13</v>
      </c>
      <c r="O7963" s="11" t="str">
        <f>IF(Tabla134[[#This Row],[Item Visibility]]&lt;$U$15,"Poca visibilidad",IF(Tabla134[[#This Row],[Item Visibility]]&lt;$U$16,"Visibilidad media","Mayor visibilidad"))</f>
        <v>Visibilidad media</v>
      </c>
      <c r="P7963" s="11" t="str">
        <f>IF(Tabla134[[#This Row],[Rating]]&lt;2,"Muy Malo",IF(Tabla134[[#This Row],[Rating]]&lt;3,"Malo",IF(Tabla134[[#This Row],[Rating]]&lt;4,"Regular",IF(Tabla134[[#This Row],[Rating]]&lt;5,"Bueno","Excelente"))))</f>
        <v>Bueno</v>
      </c>
    </row>
    <row r="7964" spans="1:16" x14ac:dyDescent="0.2">
      <c r="A7964" s="7" t="s">
        <v>6</v>
      </c>
      <c r="B7964" s="7" t="s">
        <v>317</v>
      </c>
      <c r="C7964" s="7" t="s">
        <v>14</v>
      </c>
      <c r="D7964" s="8">
        <v>2014</v>
      </c>
      <c r="E7964" s="7" t="s">
        <v>529</v>
      </c>
      <c r="F7964" s="7" t="s">
        <v>2</v>
      </c>
      <c r="G7964" s="7" t="s">
        <v>528</v>
      </c>
      <c r="H7964" s="7" t="s">
        <v>7</v>
      </c>
      <c r="I7964" s="9">
        <v>5.6825065000000001E-2</v>
      </c>
      <c r="J7964" s="10">
        <v>230.9984</v>
      </c>
      <c r="K7964" s="11">
        <v>4</v>
      </c>
      <c r="L7964" s="11" t="str">
        <f>IF(Tabla134[[#This Row],[Item Weight]]&lt;$U$12,"Poco Peso",IF(Tabla134[[#This Row],[Item Weight]]&lt;$U$13,"Peso Medio","Peso Alto"))</f>
        <v>Peso Medio</v>
      </c>
      <c r="M7964" s="7">
        <v>13.8</v>
      </c>
      <c r="N7964" s="11">
        <f>IF(Tabla134[[#This Row],[Item Weight (Nulos)]]="",VLOOKUP(Tabla134[[#This Row],[Item Identifier]],'Tabla para Nulos'!$A$3:$B$1563,2,FALSE),Tabla134[[#This Row],[Item Weight (Nulos)]])</f>
        <v>13.8</v>
      </c>
      <c r="O7964" s="11" t="str">
        <f>IF(Tabla134[[#This Row],[Item Visibility]]&lt;$U$15,"Poca visibilidad",IF(Tabla134[[#This Row],[Item Visibility]]&lt;$U$16,"Visibilidad media","Mayor visibilidad"))</f>
        <v>Visibilidad media</v>
      </c>
      <c r="P7964" s="11" t="str">
        <f>IF(Tabla134[[#This Row],[Rating]]&lt;2,"Muy Malo",IF(Tabla134[[#This Row],[Rating]]&lt;3,"Malo",IF(Tabla134[[#This Row],[Rating]]&lt;4,"Regular",IF(Tabla134[[#This Row],[Rating]]&lt;5,"Bueno","Excelente"))))</f>
        <v>Bueno</v>
      </c>
    </row>
    <row r="7965" spans="1:16" x14ac:dyDescent="0.2">
      <c r="A7965" s="7" t="s">
        <v>6</v>
      </c>
      <c r="B7965" s="7" t="s">
        <v>537</v>
      </c>
      <c r="C7965" s="7" t="s">
        <v>14</v>
      </c>
      <c r="D7965" s="8">
        <v>2014</v>
      </c>
      <c r="E7965" s="7" t="s">
        <v>529</v>
      </c>
      <c r="F7965" s="7" t="s">
        <v>2</v>
      </c>
      <c r="G7965" s="7" t="s">
        <v>528</v>
      </c>
      <c r="H7965" s="7" t="s">
        <v>7</v>
      </c>
      <c r="I7965" s="9">
        <v>7.1404679999999996E-3</v>
      </c>
      <c r="J7965" s="10">
        <v>40.847999999999999</v>
      </c>
      <c r="K7965" s="11">
        <v>4</v>
      </c>
      <c r="L7965" s="11" t="str">
        <f>IF(Tabla134[[#This Row],[Item Weight]]&lt;$U$12,"Poco Peso",IF(Tabla134[[#This Row],[Item Weight]]&lt;$U$13,"Peso Medio","Peso Alto"))</f>
        <v>Peso Medio</v>
      </c>
      <c r="M7965" s="7">
        <v>15.85</v>
      </c>
      <c r="N7965" s="11">
        <f>IF(Tabla134[[#This Row],[Item Weight (Nulos)]]="",VLOOKUP(Tabla134[[#This Row],[Item Identifier]],'Tabla para Nulos'!$A$3:$B$1563,2,FALSE),Tabla134[[#This Row],[Item Weight (Nulos)]])</f>
        <v>15.85</v>
      </c>
      <c r="O7965" s="11" t="str">
        <f>IF(Tabla134[[#This Row],[Item Visibility]]&lt;$U$15,"Poca visibilidad",IF(Tabla134[[#This Row],[Item Visibility]]&lt;$U$16,"Visibilidad media","Mayor visibilidad"))</f>
        <v>Poca visibilidad</v>
      </c>
      <c r="P7965" s="11" t="str">
        <f>IF(Tabla134[[#This Row],[Rating]]&lt;2,"Muy Malo",IF(Tabla134[[#This Row],[Rating]]&lt;3,"Malo",IF(Tabla134[[#This Row],[Rating]]&lt;4,"Regular",IF(Tabla134[[#This Row],[Rating]]&lt;5,"Bueno","Excelente"))))</f>
        <v>Bueno</v>
      </c>
    </row>
    <row r="7966" spans="1:16" x14ac:dyDescent="0.2">
      <c r="A7966" s="7" t="s">
        <v>6</v>
      </c>
      <c r="B7966" s="7" t="s">
        <v>536</v>
      </c>
      <c r="C7966" s="7" t="s">
        <v>14</v>
      </c>
      <c r="D7966" s="8">
        <v>2014</v>
      </c>
      <c r="E7966" s="7" t="s">
        <v>529</v>
      </c>
      <c r="F7966" s="7" t="s">
        <v>2</v>
      </c>
      <c r="G7966" s="7" t="s">
        <v>528</v>
      </c>
      <c r="H7966" s="7" t="s">
        <v>7</v>
      </c>
      <c r="I7966" s="9">
        <v>2.3135131E-2</v>
      </c>
      <c r="J7966" s="10">
        <v>44.842799999999997</v>
      </c>
      <c r="K7966" s="11">
        <v>4</v>
      </c>
      <c r="L7966" s="11" t="str">
        <f>IF(Tabla134[[#This Row],[Item Weight]]&lt;$U$12,"Poco Peso",IF(Tabla134[[#This Row],[Item Weight]]&lt;$U$13,"Peso Medio","Peso Alto"))</f>
        <v>Peso Alto</v>
      </c>
      <c r="M7966" s="7">
        <v>16.850000000000001</v>
      </c>
      <c r="N7966" s="11">
        <f>IF(Tabla134[[#This Row],[Item Weight (Nulos)]]="",VLOOKUP(Tabla134[[#This Row],[Item Identifier]],'Tabla para Nulos'!$A$3:$B$1563,2,FALSE),Tabla134[[#This Row],[Item Weight (Nulos)]])</f>
        <v>16.850000000000001</v>
      </c>
      <c r="O7966" s="11" t="str">
        <f>IF(Tabla134[[#This Row],[Item Visibility]]&lt;$U$15,"Poca visibilidad",IF(Tabla134[[#This Row],[Item Visibility]]&lt;$U$16,"Visibilidad media","Mayor visibilidad"))</f>
        <v>Poca visibilidad</v>
      </c>
      <c r="P7966" s="11" t="str">
        <f>IF(Tabla134[[#This Row],[Rating]]&lt;2,"Muy Malo",IF(Tabla134[[#This Row],[Rating]]&lt;3,"Malo",IF(Tabla134[[#This Row],[Rating]]&lt;4,"Regular",IF(Tabla134[[#This Row],[Rating]]&lt;5,"Bueno","Excelente"))))</f>
        <v>Bueno</v>
      </c>
    </row>
    <row r="7967" spans="1:16" x14ac:dyDescent="0.2">
      <c r="A7967" s="7" t="s">
        <v>6</v>
      </c>
      <c r="B7967" s="7" t="s">
        <v>535</v>
      </c>
      <c r="C7967" s="7" t="s">
        <v>14</v>
      </c>
      <c r="D7967" s="8">
        <v>2014</v>
      </c>
      <c r="E7967" s="7" t="s">
        <v>529</v>
      </c>
      <c r="F7967" s="7" t="s">
        <v>2</v>
      </c>
      <c r="G7967" s="7" t="s">
        <v>528</v>
      </c>
      <c r="H7967" s="7" t="s">
        <v>7</v>
      </c>
      <c r="I7967" s="9">
        <v>0.12792952099999999</v>
      </c>
      <c r="J7967" s="10">
        <v>167.48159999999999</v>
      </c>
      <c r="K7967" s="11">
        <v>4</v>
      </c>
      <c r="L7967" s="11" t="str">
        <f>IF(Tabla134[[#This Row],[Item Weight]]&lt;$U$12,"Poco Peso",IF(Tabla134[[#This Row],[Item Weight]]&lt;$U$13,"Peso Medio","Peso Alto"))</f>
        <v>Peso Alto</v>
      </c>
      <c r="M7967" s="7">
        <v>19.600000000000001</v>
      </c>
      <c r="N7967" s="11">
        <f>IF(Tabla134[[#This Row],[Item Weight (Nulos)]]="",VLOOKUP(Tabla134[[#This Row],[Item Identifier]],'Tabla para Nulos'!$A$3:$B$1563,2,FALSE),Tabla134[[#This Row],[Item Weight (Nulos)]])</f>
        <v>19.600000000000001</v>
      </c>
      <c r="O7967" s="11" t="str">
        <f>IF(Tabla134[[#This Row],[Item Visibility]]&lt;$U$15,"Poca visibilidad",IF(Tabla134[[#This Row],[Item Visibility]]&lt;$U$16,"Visibilidad media","Mayor visibilidad"))</f>
        <v>Mayor visibilidad</v>
      </c>
      <c r="P7967" s="11" t="str">
        <f>IF(Tabla134[[#This Row],[Rating]]&lt;2,"Muy Malo",IF(Tabla134[[#This Row],[Rating]]&lt;3,"Malo",IF(Tabla134[[#This Row],[Rating]]&lt;4,"Regular",IF(Tabla134[[#This Row],[Rating]]&lt;5,"Bueno","Excelente"))))</f>
        <v>Bueno</v>
      </c>
    </row>
    <row r="7968" spans="1:16" x14ac:dyDescent="0.2">
      <c r="A7968" s="7" t="s">
        <v>6</v>
      </c>
      <c r="B7968" s="7" t="s">
        <v>534</v>
      </c>
      <c r="C7968" s="7" t="s">
        <v>14</v>
      </c>
      <c r="D7968" s="8">
        <v>2014</v>
      </c>
      <c r="E7968" s="7" t="s">
        <v>529</v>
      </c>
      <c r="F7968" s="7" t="s">
        <v>2</v>
      </c>
      <c r="G7968" s="7" t="s">
        <v>528</v>
      </c>
      <c r="H7968" s="7" t="s">
        <v>7</v>
      </c>
      <c r="I7968" s="9">
        <v>2.0858779000000001E-2</v>
      </c>
      <c r="J7968" s="10">
        <v>62.819400000000002</v>
      </c>
      <c r="K7968" s="11">
        <v>4</v>
      </c>
      <c r="L7968" s="11" t="str">
        <f>IF(Tabla134[[#This Row],[Item Weight]]&lt;$U$12,"Poco Peso",IF(Tabla134[[#This Row],[Item Weight]]&lt;$U$13,"Peso Medio","Peso Alto"))</f>
        <v>Peso Alto</v>
      </c>
      <c r="M7968" s="7">
        <v>19.850000000000001</v>
      </c>
      <c r="N7968" s="11">
        <f>IF(Tabla134[[#This Row],[Item Weight (Nulos)]]="",VLOOKUP(Tabla134[[#This Row],[Item Identifier]],'Tabla para Nulos'!$A$3:$B$1563,2,FALSE),Tabla134[[#This Row],[Item Weight (Nulos)]])</f>
        <v>19.850000000000001</v>
      </c>
      <c r="O7968" s="11" t="str">
        <f>IF(Tabla134[[#This Row],[Item Visibility]]&lt;$U$15,"Poca visibilidad",IF(Tabla134[[#This Row],[Item Visibility]]&lt;$U$16,"Visibilidad media","Mayor visibilidad"))</f>
        <v>Poca visibilidad</v>
      </c>
      <c r="P7968" s="11" t="str">
        <f>IF(Tabla134[[#This Row],[Rating]]&lt;2,"Muy Malo",IF(Tabla134[[#This Row],[Rating]]&lt;3,"Malo",IF(Tabla134[[#This Row],[Rating]]&lt;4,"Regular",IF(Tabla134[[#This Row],[Rating]]&lt;5,"Bueno","Excelente"))))</f>
        <v>Bueno</v>
      </c>
    </row>
    <row r="7969" spans="1:16" x14ac:dyDescent="0.2">
      <c r="A7969" s="7" t="s">
        <v>21</v>
      </c>
      <c r="B7969" s="7" t="s">
        <v>266</v>
      </c>
      <c r="C7969" s="7" t="s">
        <v>17</v>
      </c>
      <c r="D7969" s="8">
        <v>2014</v>
      </c>
      <c r="E7969" s="7" t="s">
        <v>529</v>
      </c>
      <c r="F7969" s="7" t="s">
        <v>2</v>
      </c>
      <c r="G7969" s="7" t="s">
        <v>528</v>
      </c>
      <c r="H7969" s="7" t="s">
        <v>7</v>
      </c>
      <c r="I7969" s="9">
        <v>5.3426164999999998E-2</v>
      </c>
      <c r="J7969" s="10">
        <v>178.7002</v>
      </c>
      <c r="K7969" s="11">
        <v>4</v>
      </c>
      <c r="L7969" s="11" t="str">
        <f>IF(Tabla134[[#This Row],[Item Weight]]&lt;$U$12,"Poco Peso",IF(Tabla134[[#This Row],[Item Weight]]&lt;$U$13,"Peso Medio","Peso Alto"))</f>
        <v>Poco Peso</v>
      </c>
      <c r="M7969" s="7">
        <v>6.42</v>
      </c>
      <c r="N7969" s="11">
        <f>IF(Tabla134[[#This Row],[Item Weight (Nulos)]]="",VLOOKUP(Tabla134[[#This Row],[Item Identifier]],'Tabla para Nulos'!$A$3:$B$1563,2,FALSE),Tabla134[[#This Row],[Item Weight (Nulos)]])</f>
        <v>6.42</v>
      </c>
      <c r="O7969" s="11" t="str">
        <f>IF(Tabla134[[#This Row],[Item Visibility]]&lt;$U$15,"Poca visibilidad",IF(Tabla134[[#This Row],[Item Visibility]]&lt;$U$16,"Visibilidad media","Mayor visibilidad"))</f>
        <v>Visibilidad media</v>
      </c>
      <c r="P7969" s="11" t="str">
        <f>IF(Tabla134[[#This Row],[Rating]]&lt;2,"Muy Malo",IF(Tabla134[[#This Row],[Rating]]&lt;3,"Malo",IF(Tabla134[[#This Row],[Rating]]&lt;4,"Regular",IF(Tabla134[[#This Row],[Rating]]&lt;5,"Bueno","Excelente"))))</f>
        <v>Bueno</v>
      </c>
    </row>
    <row r="7970" spans="1:16" x14ac:dyDescent="0.2">
      <c r="A7970" s="7" t="s">
        <v>21</v>
      </c>
      <c r="B7970" s="7" t="s">
        <v>533</v>
      </c>
      <c r="C7970" s="7" t="s">
        <v>17</v>
      </c>
      <c r="D7970" s="8">
        <v>2014</v>
      </c>
      <c r="E7970" s="7" t="s">
        <v>529</v>
      </c>
      <c r="F7970" s="7" t="s">
        <v>2</v>
      </c>
      <c r="G7970" s="7" t="s">
        <v>528</v>
      </c>
      <c r="H7970" s="7" t="s">
        <v>7</v>
      </c>
      <c r="I7970" s="9">
        <v>0.119852889</v>
      </c>
      <c r="J7970" s="10">
        <v>44.974400000000003</v>
      </c>
      <c r="K7970" s="11">
        <v>4</v>
      </c>
      <c r="L7970" s="11" t="str">
        <f>IF(Tabla134[[#This Row],[Item Weight]]&lt;$U$12,"Poco Peso",IF(Tabla134[[#This Row],[Item Weight]]&lt;$U$13,"Peso Medio","Peso Alto"))</f>
        <v>Peso Medio</v>
      </c>
      <c r="M7970" s="7">
        <v>11.15</v>
      </c>
      <c r="N7970" s="11">
        <f>IF(Tabla134[[#This Row],[Item Weight (Nulos)]]="",VLOOKUP(Tabla134[[#This Row],[Item Identifier]],'Tabla para Nulos'!$A$3:$B$1563,2,FALSE),Tabla134[[#This Row],[Item Weight (Nulos)]])</f>
        <v>11.15</v>
      </c>
      <c r="O7970" s="11" t="str">
        <f>IF(Tabla134[[#This Row],[Item Visibility]]&lt;$U$15,"Poca visibilidad",IF(Tabla134[[#This Row],[Item Visibility]]&lt;$U$16,"Visibilidad media","Mayor visibilidad"))</f>
        <v>Mayor visibilidad</v>
      </c>
      <c r="P7970" s="11" t="str">
        <f>IF(Tabla134[[#This Row],[Rating]]&lt;2,"Muy Malo",IF(Tabla134[[#This Row],[Rating]]&lt;3,"Malo",IF(Tabla134[[#This Row],[Rating]]&lt;4,"Regular",IF(Tabla134[[#This Row],[Rating]]&lt;5,"Bueno","Excelente"))))</f>
        <v>Bueno</v>
      </c>
    </row>
    <row r="7971" spans="1:16" x14ac:dyDescent="0.2">
      <c r="A7971" s="7" t="s">
        <v>21</v>
      </c>
      <c r="B7971" s="7" t="s">
        <v>488</v>
      </c>
      <c r="C7971" s="7" t="s">
        <v>17</v>
      </c>
      <c r="D7971" s="8">
        <v>2014</v>
      </c>
      <c r="E7971" s="7" t="s">
        <v>529</v>
      </c>
      <c r="F7971" s="7" t="s">
        <v>2</v>
      </c>
      <c r="G7971" s="7" t="s">
        <v>528</v>
      </c>
      <c r="H7971" s="7" t="s">
        <v>7</v>
      </c>
      <c r="I7971" s="9">
        <v>7.0096517999999997E-2</v>
      </c>
      <c r="J7971" s="10">
        <v>217.88499999999999</v>
      </c>
      <c r="K7971" s="11">
        <v>4</v>
      </c>
      <c r="L7971" s="11" t="str">
        <f>IF(Tabla134[[#This Row],[Item Weight]]&lt;$U$12,"Poco Peso",IF(Tabla134[[#This Row],[Item Weight]]&lt;$U$13,"Peso Medio","Peso Alto"))</f>
        <v>Peso Medio</v>
      </c>
      <c r="M7971" s="7">
        <v>16.7</v>
      </c>
      <c r="N7971" s="11">
        <f>IF(Tabla134[[#This Row],[Item Weight (Nulos)]]="",VLOOKUP(Tabla134[[#This Row],[Item Identifier]],'Tabla para Nulos'!$A$3:$B$1563,2,FALSE),Tabla134[[#This Row],[Item Weight (Nulos)]])</f>
        <v>16.7</v>
      </c>
      <c r="O7971" s="11" t="str">
        <f>IF(Tabla134[[#This Row],[Item Visibility]]&lt;$U$15,"Poca visibilidad",IF(Tabla134[[#This Row],[Item Visibility]]&lt;$U$16,"Visibilidad media","Mayor visibilidad"))</f>
        <v>Visibilidad media</v>
      </c>
      <c r="P7971" s="11" t="str">
        <f>IF(Tabla134[[#This Row],[Rating]]&lt;2,"Muy Malo",IF(Tabla134[[#This Row],[Rating]]&lt;3,"Malo",IF(Tabla134[[#This Row],[Rating]]&lt;4,"Regular",IF(Tabla134[[#This Row],[Rating]]&lt;5,"Bueno","Excelente"))))</f>
        <v>Bueno</v>
      </c>
    </row>
    <row r="7972" spans="1:16" x14ac:dyDescent="0.2">
      <c r="A7972" s="7" t="s">
        <v>21</v>
      </c>
      <c r="B7972" s="7" t="s">
        <v>444</v>
      </c>
      <c r="C7972" s="7" t="s">
        <v>171</v>
      </c>
      <c r="D7972" s="8">
        <v>2014</v>
      </c>
      <c r="E7972" s="7" t="s">
        <v>529</v>
      </c>
      <c r="F7972" s="7" t="s">
        <v>2</v>
      </c>
      <c r="G7972" s="7" t="s">
        <v>528</v>
      </c>
      <c r="H7972" s="7" t="s">
        <v>7</v>
      </c>
      <c r="I7972" s="9">
        <v>9.2705682999999997E-2</v>
      </c>
      <c r="J7972" s="10">
        <v>251.9066</v>
      </c>
      <c r="K7972" s="11">
        <v>4</v>
      </c>
      <c r="L7972" s="11" t="str">
        <f>IF(Tabla134[[#This Row],[Item Weight]]&lt;$U$12,"Poco Peso",IF(Tabla134[[#This Row],[Item Weight]]&lt;$U$13,"Peso Medio","Peso Alto"))</f>
        <v>Poco Peso</v>
      </c>
      <c r="M7972" s="7">
        <v>7.39</v>
      </c>
      <c r="N7972" s="11">
        <f>IF(Tabla134[[#This Row],[Item Weight (Nulos)]]="",VLOOKUP(Tabla134[[#This Row],[Item Identifier]],'Tabla para Nulos'!$A$3:$B$1563,2,FALSE),Tabla134[[#This Row],[Item Weight (Nulos)]])</f>
        <v>7.39</v>
      </c>
      <c r="O7972" s="11" t="str">
        <f>IF(Tabla134[[#This Row],[Item Visibility]]&lt;$U$15,"Poca visibilidad",IF(Tabla134[[#This Row],[Item Visibility]]&lt;$U$16,"Visibilidad media","Mayor visibilidad"))</f>
        <v>Visibilidad media</v>
      </c>
      <c r="P7972" s="11" t="str">
        <f>IF(Tabla134[[#This Row],[Rating]]&lt;2,"Muy Malo",IF(Tabla134[[#This Row],[Rating]]&lt;3,"Malo",IF(Tabla134[[#This Row],[Rating]]&lt;4,"Regular",IF(Tabla134[[#This Row],[Rating]]&lt;5,"Bueno","Excelente"))))</f>
        <v>Bueno</v>
      </c>
    </row>
    <row r="7973" spans="1:16" x14ac:dyDescent="0.2">
      <c r="A7973" s="7" t="s">
        <v>21</v>
      </c>
      <c r="B7973" s="7" t="s">
        <v>532</v>
      </c>
      <c r="C7973" s="7" t="s">
        <v>14</v>
      </c>
      <c r="D7973" s="8">
        <v>2014</v>
      </c>
      <c r="E7973" s="7" t="s">
        <v>529</v>
      </c>
      <c r="F7973" s="7" t="s">
        <v>2</v>
      </c>
      <c r="G7973" s="7" t="s">
        <v>528</v>
      </c>
      <c r="H7973" s="7" t="s">
        <v>7</v>
      </c>
      <c r="I7973" s="9">
        <v>0.14113845999999999</v>
      </c>
      <c r="J7973" s="10">
        <v>155.09979999999999</v>
      </c>
      <c r="K7973" s="11">
        <v>4</v>
      </c>
      <c r="L7973" s="11" t="str">
        <f>IF(Tabla134[[#This Row],[Item Weight]]&lt;$U$12,"Poco Peso",IF(Tabla134[[#This Row],[Item Weight]]&lt;$U$13,"Peso Medio","Peso Alto"))</f>
        <v>Poco Peso</v>
      </c>
      <c r="M7973" s="7">
        <v>6.0350000000000001</v>
      </c>
      <c r="N7973" s="11">
        <f>IF(Tabla134[[#This Row],[Item Weight (Nulos)]]="",VLOOKUP(Tabla134[[#This Row],[Item Identifier]],'Tabla para Nulos'!$A$3:$B$1563,2,FALSE),Tabla134[[#This Row],[Item Weight (Nulos)]])</f>
        <v>6.0350000000000001</v>
      </c>
      <c r="O7973" s="11" t="str">
        <f>IF(Tabla134[[#This Row],[Item Visibility]]&lt;$U$15,"Poca visibilidad",IF(Tabla134[[#This Row],[Item Visibility]]&lt;$U$16,"Visibilidad media","Mayor visibilidad"))</f>
        <v>Mayor visibilidad</v>
      </c>
      <c r="P7973" s="11" t="str">
        <f>IF(Tabla134[[#This Row],[Rating]]&lt;2,"Muy Malo",IF(Tabla134[[#This Row],[Rating]]&lt;3,"Malo",IF(Tabla134[[#This Row],[Rating]]&lt;4,"Regular",IF(Tabla134[[#This Row],[Rating]]&lt;5,"Bueno","Excelente"))))</f>
        <v>Bueno</v>
      </c>
    </row>
    <row r="7974" spans="1:16" x14ac:dyDescent="0.2">
      <c r="A7974" s="7" t="s">
        <v>21</v>
      </c>
      <c r="B7974" s="7" t="s">
        <v>531</v>
      </c>
      <c r="C7974" s="7" t="s">
        <v>122</v>
      </c>
      <c r="D7974" s="8">
        <v>2014</v>
      </c>
      <c r="E7974" s="7" t="s">
        <v>529</v>
      </c>
      <c r="F7974" s="7" t="s">
        <v>2</v>
      </c>
      <c r="G7974" s="7" t="s">
        <v>528</v>
      </c>
      <c r="H7974" s="7" t="s">
        <v>7</v>
      </c>
      <c r="I7974" s="9">
        <v>3.7877201999999999E-2</v>
      </c>
      <c r="J7974" s="10">
        <v>124.0046</v>
      </c>
      <c r="K7974" s="11">
        <v>4</v>
      </c>
      <c r="L7974" s="11" t="str">
        <f>IF(Tabla134[[#This Row],[Item Weight]]&lt;$U$12,"Poco Peso",IF(Tabla134[[#This Row],[Item Weight]]&lt;$U$13,"Peso Medio","Peso Alto"))</f>
        <v>Peso Medio</v>
      </c>
      <c r="M7974" s="7">
        <v>14.15</v>
      </c>
      <c r="N7974" s="11">
        <f>IF(Tabla134[[#This Row],[Item Weight (Nulos)]]="",VLOOKUP(Tabla134[[#This Row],[Item Identifier]],'Tabla para Nulos'!$A$3:$B$1563,2,FALSE),Tabla134[[#This Row],[Item Weight (Nulos)]])</f>
        <v>14.15</v>
      </c>
      <c r="O7974" s="11" t="str">
        <f>IF(Tabla134[[#This Row],[Item Visibility]]&lt;$U$15,"Poca visibilidad",IF(Tabla134[[#This Row],[Item Visibility]]&lt;$U$16,"Visibilidad media","Mayor visibilidad"))</f>
        <v>Visibilidad media</v>
      </c>
      <c r="P7974" s="11" t="str">
        <f>IF(Tabla134[[#This Row],[Rating]]&lt;2,"Muy Malo",IF(Tabla134[[#This Row],[Rating]]&lt;3,"Malo",IF(Tabla134[[#This Row],[Rating]]&lt;4,"Regular",IF(Tabla134[[#This Row],[Rating]]&lt;5,"Bueno","Excelente"))))</f>
        <v>Bueno</v>
      </c>
    </row>
    <row r="7975" spans="1:16" x14ac:dyDescent="0.2">
      <c r="A7975" s="7" t="s">
        <v>6</v>
      </c>
      <c r="B7975" s="7" t="s">
        <v>530</v>
      </c>
      <c r="C7975" s="7" t="s">
        <v>14</v>
      </c>
      <c r="D7975" s="8">
        <v>2014</v>
      </c>
      <c r="E7975" s="7" t="s">
        <v>529</v>
      </c>
      <c r="F7975" s="7" t="s">
        <v>2</v>
      </c>
      <c r="G7975" s="7" t="s">
        <v>528</v>
      </c>
      <c r="H7975" s="7" t="s">
        <v>7</v>
      </c>
      <c r="I7975" s="9">
        <v>0.15679778699999999</v>
      </c>
      <c r="J7975" s="10">
        <v>148.64179999999999</v>
      </c>
      <c r="K7975" s="11">
        <v>4</v>
      </c>
      <c r="L7975" s="11" t="str">
        <f>IF(Tabla134[[#This Row],[Item Weight]]&lt;$U$12,"Poco Peso",IF(Tabla134[[#This Row],[Item Weight]]&lt;$U$13,"Peso Medio","Peso Alto"))</f>
        <v>Peso Medio</v>
      </c>
      <c r="M7975" s="7">
        <v>15.5</v>
      </c>
      <c r="N7975" s="11">
        <f>IF(Tabla134[[#This Row],[Item Weight (Nulos)]]="",VLOOKUP(Tabla134[[#This Row],[Item Identifier]],'Tabla para Nulos'!$A$3:$B$1563,2,FALSE),Tabla134[[#This Row],[Item Weight (Nulos)]])</f>
        <v>15.5</v>
      </c>
      <c r="O7975" s="11" t="str">
        <f>IF(Tabla134[[#This Row],[Item Visibility]]&lt;$U$15,"Poca visibilidad",IF(Tabla134[[#This Row],[Item Visibility]]&lt;$U$16,"Visibilidad media","Mayor visibilidad"))</f>
        <v>Mayor visibilidad</v>
      </c>
      <c r="P7975" s="11" t="str">
        <f>IF(Tabla134[[#This Row],[Rating]]&lt;2,"Muy Malo",IF(Tabla134[[#This Row],[Rating]]&lt;3,"Malo",IF(Tabla134[[#This Row],[Rating]]&lt;4,"Regular",IF(Tabla134[[#This Row],[Rating]]&lt;5,"Bueno","Excelente"))))</f>
        <v>Bueno</v>
      </c>
    </row>
    <row r="7976" spans="1:16" x14ac:dyDescent="0.2">
      <c r="A7976" s="7" t="s">
        <v>124</v>
      </c>
      <c r="B7976" s="7" t="s">
        <v>527</v>
      </c>
      <c r="C7976" s="7" t="s">
        <v>25</v>
      </c>
      <c r="D7976" s="8">
        <v>2022</v>
      </c>
      <c r="E7976" s="7" t="s">
        <v>3</v>
      </c>
      <c r="F7976" s="7" t="s">
        <v>2</v>
      </c>
      <c r="G7976" s="7" t="s">
        <v>1</v>
      </c>
      <c r="H7976" s="7" t="s">
        <v>0</v>
      </c>
      <c r="I7976" s="9">
        <v>0</v>
      </c>
      <c r="J7976" s="10">
        <v>90.2804</v>
      </c>
      <c r="K7976" s="11">
        <v>4</v>
      </c>
      <c r="L7976" s="11" t="str">
        <f>IF(Tabla134[[#This Row],[Item Weight]]&lt;$U$12,"Poco Peso",IF(Tabla134[[#This Row],[Item Weight]]&lt;$U$13,"Peso Medio","Peso Alto"))</f>
        <v>Peso Medio</v>
      </c>
      <c r="M7976" s="7">
        <v>16.25</v>
      </c>
      <c r="N7976" s="11">
        <f>IF(Tabla134[[#This Row],[Item Weight (Nulos)]]="",VLOOKUP(Tabla134[[#This Row],[Item Identifier]],'Tabla para Nulos'!$A$3:$B$1563,2,FALSE),Tabla134[[#This Row],[Item Weight (Nulos)]])</f>
        <v>16.25</v>
      </c>
      <c r="O7976" s="11" t="str">
        <f>IF(Tabla134[[#This Row],[Item Visibility]]&lt;$U$15,"Poca visibilidad",IF(Tabla134[[#This Row],[Item Visibility]]&lt;$U$16,"Visibilidad media","Mayor visibilidad"))</f>
        <v>Poca visibilidad</v>
      </c>
      <c r="P7976" s="11" t="str">
        <f>IF(Tabla134[[#This Row],[Rating]]&lt;2,"Muy Malo",IF(Tabla134[[#This Row],[Rating]]&lt;3,"Malo",IF(Tabla134[[#This Row],[Rating]]&lt;4,"Regular",IF(Tabla134[[#This Row],[Rating]]&lt;5,"Bueno","Excelente"))))</f>
        <v>Bueno</v>
      </c>
    </row>
    <row r="7977" spans="1:16" x14ac:dyDescent="0.2">
      <c r="A7977" s="7" t="s">
        <v>124</v>
      </c>
      <c r="B7977" s="7" t="s">
        <v>526</v>
      </c>
      <c r="C7977" s="7" t="s">
        <v>17</v>
      </c>
      <c r="D7977" s="8">
        <v>2022</v>
      </c>
      <c r="E7977" s="7" t="s">
        <v>3</v>
      </c>
      <c r="F7977" s="7" t="s">
        <v>2</v>
      </c>
      <c r="G7977" s="7" t="s">
        <v>1</v>
      </c>
      <c r="H7977" s="7" t="s">
        <v>0</v>
      </c>
      <c r="I7977" s="9">
        <v>0.13148926899999999</v>
      </c>
      <c r="J7977" s="10">
        <v>89.717200000000005</v>
      </c>
      <c r="K7977" s="11">
        <v>4</v>
      </c>
      <c r="L7977" s="11" t="str">
        <f>IF(Tabla134[[#This Row],[Item Weight]]&lt;$U$12,"Poco Peso",IF(Tabla134[[#This Row],[Item Weight]]&lt;$U$13,"Peso Medio","Peso Alto"))</f>
        <v>Poco Peso</v>
      </c>
      <c r="M7977" s="7">
        <v>5.8</v>
      </c>
      <c r="N7977" s="11">
        <f>IF(Tabla134[[#This Row],[Item Weight (Nulos)]]="",VLOOKUP(Tabla134[[#This Row],[Item Identifier]],'Tabla para Nulos'!$A$3:$B$1563,2,FALSE),Tabla134[[#This Row],[Item Weight (Nulos)]])</f>
        <v>5.8</v>
      </c>
      <c r="O7977" s="11" t="str">
        <f>IF(Tabla134[[#This Row],[Item Visibility]]&lt;$U$15,"Poca visibilidad",IF(Tabla134[[#This Row],[Item Visibility]]&lt;$U$16,"Visibilidad media","Mayor visibilidad"))</f>
        <v>Mayor visibilidad</v>
      </c>
      <c r="P7977" s="11" t="str">
        <f>IF(Tabla134[[#This Row],[Rating]]&lt;2,"Muy Malo",IF(Tabla134[[#This Row],[Rating]]&lt;3,"Malo",IF(Tabla134[[#This Row],[Rating]]&lt;4,"Regular",IF(Tabla134[[#This Row],[Rating]]&lt;5,"Bueno","Excelente"))))</f>
        <v>Bueno</v>
      </c>
    </row>
    <row r="7978" spans="1:16" x14ac:dyDescent="0.2">
      <c r="A7978" s="7" t="s">
        <v>124</v>
      </c>
      <c r="B7978" s="7" t="s">
        <v>525</v>
      </c>
      <c r="C7978" s="7" t="s">
        <v>17</v>
      </c>
      <c r="D7978" s="8">
        <v>2022</v>
      </c>
      <c r="E7978" s="7" t="s">
        <v>3</v>
      </c>
      <c r="F7978" s="7" t="s">
        <v>2</v>
      </c>
      <c r="G7978" s="7" t="s">
        <v>1</v>
      </c>
      <c r="H7978" s="7" t="s">
        <v>0</v>
      </c>
      <c r="I7978" s="9">
        <v>9.7457482999999998E-2</v>
      </c>
      <c r="J7978" s="10">
        <v>55.393000000000001</v>
      </c>
      <c r="K7978" s="11">
        <v>4</v>
      </c>
      <c r="L7978" s="11" t="str">
        <f>IF(Tabla134[[#This Row],[Item Weight]]&lt;$U$12,"Poco Peso",IF(Tabla134[[#This Row],[Item Weight]]&lt;$U$13,"Peso Medio","Peso Alto"))</f>
        <v>Peso Medio</v>
      </c>
      <c r="M7978" s="7">
        <v>13.8</v>
      </c>
      <c r="N7978" s="11">
        <f>IF(Tabla134[[#This Row],[Item Weight (Nulos)]]="",VLOOKUP(Tabla134[[#This Row],[Item Identifier]],'Tabla para Nulos'!$A$3:$B$1563,2,FALSE),Tabla134[[#This Row],[Item Weight (Nulos)]])</f>
        <v>13.8</v>
      </c>
      <c r="O7978" s="11" t="str">
        <f>IF(Tabla134[[#This Row],[Item Visibility]]&lt;$U$15,"Poca visibilidad",IF(Tabla134[[#This Row],[Item Visibility]]&lt;$U$16,"Visibilidad media","Mayor visibilidad"))</f>
        <v>Mayor visibilidad</v>
      </c>
      <c r="P7978" s="11" t="str">
        <f>IF(Tabla134[[#This Row],[Rating]]&lt;2,"Muy Malo",IF(Tabla134[[#This Row],[Rating]]&lt;3,"Malo",IF(Tabla134[[#This Row],[Rating]]&lt;4,"Regular",IF(Tabla134[[#This Row],[Rating]]&lt;5,"Bueno","Excelente"))))</f>
        <v>Bueno</v>
      </c>
    </row>
    <row r="7979" spans="1:16" x14ac:dyDescent="0.2">
      <c r="A7979" s="7" t="s">
        <v>124</v>
      </c>
      <c r="B7979" s="7" t="s">
        <v>524</v>
      </c>
      <c r="C7979" s="7" t="s">
        <v>17</v>
      </c>
      <c r="D7979" s="8">
        <v>2022</v>
      </c>
      <c r="E7979" s="7" t="s">
        <v>3</v>
      </c>
      <c r="F7979" s="7" t="s">
        <v>2</v>
      </c>
      <c r="G7979" s="7" t="s">
        <v>1</v>
      </c>
      <c r="H7979" s="7" t="s">
        <v>0</v>
      </c>
      <c r="I7979" s="9">
        <v>2.2155562E-2</v>
      </c>
      <c r="J7979" s="10">
        <v>109.5886</v>
      </c>
      <c r="K7979" s="11">
        <v>4</v>
      </c>
      <c r="L7979" s="11" t="str">
        <f>IF(Tabla134[[#This Row],[Item Weight]]&lt;$U$12,"Poco Peso",IF(Tabla134[[#This Row],[Item Weight]]&lt;$U$13,"Peso Medio","Peso Alto"))</f>
        <v>Peso Medio</v>
      </c>
      <c r="M7979" s="7">
        <v>16.7</v>
      </c>
      <c r="N7979" s="11">
        <f>IF(Tabla134[[#This Row],[Item Weight (Nulos)]]="",VLOOKUP(Tabla134[[#This Row],[Item Identifier]],'Tabla para Nulos'!$A$3:$B$1563,2,FALSE),Tabla134[[#This Row],[Item Weight (Nulos)]])</f>
        <v>16.7</v>
      </c>
      <c r="O7979" s="11" t="str">
        <f>IF(Tabla134[[#This Row],[Item Visibility]]&lt;$U$15,"Poca visibilidad",IF(Tabla134[[#This Row],[Item Visibility]]&lt;$U$16,"Visibilidad media","Mayor visibilidad"))</f>
        <v>Poca visibilidad</v>
      </c>
      <c r="P7979" s="11" t="str">
        <f>IF(Tabla134[[#This Row],[Rating]]&lt;2,"Muy Malo",IF(Tabla134[[#This Row],[Rating]]&lt;3,"Malo",IF(Tabla134[[#This Row],[Rating]]&lt;4,"Regular",IF(Tabla134[[#This Row],[Rating]]&lt;5,"Bueno","Excelente"))))</f>
        <v>Bueno</v>
      </c>
    </row>
    <row r="7980" spans="1:16" x14ac:dyDescent="0.2">
      <c r="A7980" s="7" t="s">
        <v>124</v>
      </c>
      <c r="B7980" s="7" t="s">
        <v>523</v>
      </c>
      <c r="C7980" s="7" t="s">
        <v>71</v>
      </c>
      <c r="D7980" s="8">
        <v>2022</v>
      </c>
      <c r="E7980" s="7" t="s">
        <v>3</v>
      </c>
      <c r="F7980" s="7" t="s">
        <v>2</v>
      </c>
      <c r="G7980" s="7" t="s">
        <v>1</v>
      </c>
      <c r="H7980" s="7" t="s">
        <v>0</v>
      </c>
      <c r="I7980" s="9">
        <v>9.6185556000000005E-2</v>
      </c>
      <c r="J7980" s="10">
        <v>127.1678</v>
      </c>
      <c r="K7980" s="11">
        <v>4</v>
      </c>
      <c r="L7980" s="11" t="str">
        <f>IF(Tabla134[[#This Row],[Item Weight]]&lt;$U$12,"Poco Peso",IF(Tabla134[[#This Row],[Item Weight]]&lt;$U$13,"Peso Medio","Peso Alto"))</f>
        <v>Poco Peso</v>
      </c>
      <c r="M7980" s="7">
        <v>5.9850000000000003</v>
      </c>
      <c r="N7980" s="11">
        <f>IF(Tabla134[[#This Row],[Item Weight (Nulos)]]="",VLOOKUP(Tabla134[[#This Row],[Item Identifier]],'Tabla para Nulos'!$A$3:$B$1563,2,FALSE),Tabla134[[#This Row],[Item Weight (Nulos)]])</f>
        <v>5.9850000000000003</v>
      </c>
      <c r="O7980" s="11" t="str">
        <f>IF(Tabla134[[#This Row],[Item Visibility]]&lt;$U$15,"Poca visibilidad",IF(Tabla134[[#This Row],[Item Visibility]]&lt;$U$16,"Visibilidad media","Mayor visibilidad"))</f>
        <v>Mayor visibilidad</v>
      </c>
      <c r="P7980" s="11" t="str">
        <f>IF(Tabla134[[#This Row],[Rating]]&lt;2,"Muy Malo",IF(Tabla134[[#This Row],[Rating]]&lt;3,"Malo",IF(Tabla134[[#This Row],[Rating]]&lt;4,"Regular",IF(Tabla134[[#This Row],[Rating]]&lt;5,"Bueno","Excelente"))))</f>
        <v>Bueno</v>
      </c>
    </row>
    <row r="7981" spans="1:16" x14ac:dyDescent="0.2">
      <c r="A7981" s="7" t="s">
        <v>124</v>
      </c>
      <c r="B7981" s="7" t="s">
        <v>522</v>
      </c>
      <c r="C7981" s="7" t="s">
        <v>4</v>
      </c>
      <c r="D7981" s="8">
        <v>2022</v>
      </c>
      <c r="E7981" s="7" t="s">
        <v>3</v>
      </c>
      <c r="F7981" s="7" t="s">
        <v>2</v>
      </c>
      <c r="G7981" s="7" t="s">
        <v>1</v>
      </c>
      <c r="H7981" s="7" t="s">
        <v>0</v>
      </c>
      <c r="I7981" s="9">
        <v>2.1037197000000001E-2</v>
      </c>
      <c r="J7981" s="10">
        <v>255.96719999999999</v>
      </c>
      <c r="K7981" s="11">
        <v>4</v>
      </c>
      <c r="L7981" s="11" t="str">
        <f>IF(Tabla134[[#This Row],[Item Weight]]&lt;$U$12,"Poco Peso",IF(Tabla134[[#This Row],[Item Weight]]&lt;$U$13,"Peso Medio","Peso Alto"))</f>
        <v>Peso Medio</v>
      </c>
      <c r="M7981" s="7">
        <v>10.895</v>
      </c>
      <c r="N7981" s="11">
        <f>IF(Tabla134[[#This Row],[Item Weight (Nulos)]]="",VLOOKUP(Tabla134[[#This Row],[Item Identifier]],'Tabla para Nulos'!$A$3:$B$1563,2,FALSE),Tabla134[[#This Row],[Item Weight (Nulos)]])</f>
        <v>10.895</v>
      </c>
      <c r="O7981" s="11" t="str">
        <f>IF(Tabla134[[#This Row],[Item Visibility]]&lt;$U$15,"Poca visibilidad",IF(Tabla134[[#This Row],[Item Visibility]]&lt;$U$16,"Visibilidad media","Mayor visibilidad"))</f>
        <v>Poca visibilidad</v>
      </c>
      <c r="P7981" s="11" t="str">
        <f>IF(Tabla134[[#This Row],[Rating]]&lt;2,"Muy Malo",IF(Tabla134[[#This Row],[Rating]]&lt;3,"Malo",IF(Tabla134[[#This Row],[Rating]]&lt;4,"Regular",IF(Tabla134[[#This Row],[Rating]]&lt;5,"Bueno","Excelente"))))</f>
        <v>Bueno</v>
      </c>
    </row>
    <row r="7982" spans="1:16" x14ac:dyDescent="0.2">
      <c r="A7982" s="7" t="s">
        <v>124</v>
      </c>
      <c r="B7982" s="7" t="s">
        <v>180</v>
      </c>
      <c r="C7982" s="7" t="s">
        <v>171</v>
      </c>
      <c r="D7982" s="8">
        <v>2022</v>
      </c>
      <c r="E7982" s="7" t="s">
        <v>3</v>
      </c>
      <c r="F7982" s="7" t="s">
        <v>2</v>
      </c>
      <c r="G7982" s="7" t="s">
        <v>1</v>
      </c>
      <c r="H7982" s="7" t="s">
        <v>0</v>
      </c>
      <c r="I7982" s="9">
        <v>4.1994899000000002E-2</v>
      </c>
      <c r="J7982" s="10">
        <v>254.70140000000001</v>
      </c>
      <c r="K7982" s="11">
        <v>4</v>
      </c>
      <c r="L7982" s="11" t="str">
        <f>IF(Tabla134[[#This Row],[Item Weight]]&lt;$U$12,"Poco Peso",IF(Tabla134[[#This Row],[Item Weight]]&lt;$U$13,"Peso Medio","Peso Alto"))</f>
        <v>Peso Medio</v>
      </c>
      <c r="M7982" s="7">
        <v>13</v>
      </c>
      <c r="N7982" s="11">
        <f>IF(Tabla134[[#This Row],[Item Weight (Nulos)]]="",VLOOKUP(Tabla134[[#This Row],[Item Identifier]],'Tabla para Nulos'!$A$3:$B$1563,2,FALSE),Tabla134[[#This Row],[Item Weight (Nulos)]])</f>
        <v>13</v>
      </c>
      <c r="O7982" s="11" t="str">
        <f>IF(Tabla134[[#This Row],[Item Visibility]]&lt;$U$15,"Poca visibilidad",IF(Tabla134[[#This Row],[Item Visibility]]&lt;$U$16,"Visibilidad media","Mayor visibilidad"))</f>
        <v>Visibilidad media</v>
      </c>
      <c r="P7982" s="11" t="str">
        <f>IF(Tabla134[[#This Row],[Rating]]&lt;2,"Muy Malo",IF(Tabla134[[#This Row],[Rating]]&lt;3,"Malo",IF(Tabla134[[#This Row],[Rating]]&lt;4,"Regular",IF(Tabla134[[#This Row],[Rating]]&lt;5,"Bueno","Excelente"))))</f>
        <v>Bueno</v>
      </c>
    </row>
    <row r="7983" spans="1:16" x14ac:dyDescent="0.2">
      <c r="A7983" s="7" t="s">
        <v>124</v>
      </c>
      <c r="B7983" s="7" t="s">
        <v>192</v>
      </c>
      <c r="C7983" s="7" t="s">
        <v>171</v>
      </c>
      <c r="D7983" s="8">
        <v>2022</v>
      </c>
      <c r="E7983" s="7" t="s">
        <v>3</v>
      </c>
      <c r="F7983" s="7" t="s">
        <v>2</v>
      </c>
      <c r="G7983" s="7" t="s">
        <v>1</v>
      </c>
      <c r="H7983" s="7" t="s">
        <v>0</v>
      </c>
      <c r="I7983" s="9">
        <v>8.9345073999999997E-2</v>
      </c>
      <c r="J7983" s="10">
        <v>191.9504</v>
      </c>
      <c r="K7983" s="11">
        <v>4</v>
      </c>
      <c r="L7983" s="11" t="str">
        <f>IF(Tabla134[[#This Row],[Item Weight]]&lt;$U$12,"Poco Peso",IF(Tabla134[[#This Row],[Item Weight]]&lt;$U$13,"Peso Medio","Peso Alto"))</f>
        <v>Peso Alto</v>
      </c>
      <c r="M7983" s="7">
        <v>18.350000000000001</v>
      </c>
      <c r="N7983" s="11">
        <f>IF(Tabla134[[#This Row],[Item Weight (Nulos)]]="",VLOOKUP(Tabla134[[#This Row],[Item Identifier]],'Tabla para Nulos'!$A$3:$B$1563,2,FALSE),Tabla134[[#This Row],[Item Weight (Nulos)]])</f>
        <v>18.350000000000001</v>
      </c>
      <c r="O7983" s="11" t="str">
        <f>IF(Tabla134[[#This Row],[Item Visibility]]&lt;$U$15,"Poca visibilidad",IF(Tabla134[[#This Row],[Item Visibility]]&lt;$U$16,"Visibilidad media","Mayor visibilidad"))</f>
        <v>Visibilidad media</v>
      </c>
      <c r="P7983" s="11" t="str">
        <f>IF(Tabla134[[#This Row],[Rating]]&lt;2,"Muy Malo",IF(Tabla134[[#This Row],[Rating]]&lt;3,"Malo",IF(Tabla134[[#This Row],[Rating]]&lt;4,"Regular",IF(Tabla134[[#This Row],[Rating]]&lt;5,"Bueno","Excelente"))))</f>
        <v>Bueno</v>
      </c>
    </row>
    <row r="7984" spans="1:16" x14ac:dyDescent="0.2">
      <c r="A7984" s="7" t="s">
        <v>124</v>
      </c>
      <c r="B7984" s="7" t="s">
        <v>521</v>
      </c>
      <c r="C7984" s="7" t="s">
        <v>165</v>
      </c>
      <c r="D7984" s="8">
        <v>2022</v>
      </c>
      <c r="E7984" s="7" t="s">
        <v>3</v>
      </c>
      <c r="F7984" s="7" t="s">
        <v>2</v>
      </c>
      <c r="G7984" s="7" t="s">
        <v>1</v>
      </c>
      <c r="H7984" s="7" t="s">
        <v>0</v>
      </c>
      <c r="I7984" s="9">
        <v>9.1408076000000005E-2</v>
      </c>
      <c r="J7984" s="10">
        <v>108.99379999999999</v>
      </c>
      <c r="K7984" s="11">
        <v>4</v>
      </c>
      <c r="L7984" s="11" t="str">
        <f>IF(Tabla134[[#This Row],[Item Weight]]&lt;$U$12,"Poco Peso",IF(Tabla134[[#This Row],[Item Weight]]&lt;$U$13,"Peso Medio","Peso Alto"))</f>
        <v>Peso Medio</v>
      </c>
      <c r="M7984" s="7">
        <v>12.8</v>
      </c>
      <c r="N7984" s="11">
        <f>IF(Tabla134[[#This Row],[Item Weight (Nulos)]]="",VLOOKUP(Tabla134[[#This Row],[Item Identifier]],'Tabla para Nulos'!$A$3:$B$1563,2,FALSE),Tabla134[[#This Row],[Item Weight (Nulos)]])</f>
        <v>12.8</v>
      </c>
      <c r="O7984" s="11" t="str">
        <f>IF(Tabla134[[#This Row],[Item Visibility]]&lt;$U$15,"Poca visibilidad",IF(Tabla134[[#This Row],[Item Visibility]]&lt;$U$16,"Visibilidad media","Mayor visibilidad"))</f>
        <v>Visibilidad media</v>
      </c>
      <c r="P7984" s="11" t="str">
        <f>IF(Tabla134[[#This Row],[Rating]]&lt;2,"Muy Malo",IF(Tabla134[[#This Row],[Rating]]&lt;3,"Malo",IF(Tabla134[[#This Row],[Rating]]&lt;4,"Regular",IF(Tabla134[[#This Row],[Rating]]&lt;5,"Bueno","Excelente"))))</f>
        <v>Bueno</v>
      </c>
    </row>
    <row r="7985" spans="1:16" x14ac:dyDescent="0.2">
      <c r="A7985" s="7" t="s">
        <v>124</v>
      </c>
      <c r="B7985" s="7" t="s">
        <v>520</v>
      </c>
      <c r="C7985" s="7" t="s">
        <v>163</v>
      </c>
      <c r="D7985" s="8">
        <v>2022</v>
      </c>
      <c r="E7985" s="7" t="s">
        <v>3</v>
      </c>
      <c r="F7985" s="7" t="s">
        <v>2</v>
      </c>
      <c r="G7985" s="7" t="s">
        <v>1</v>
      </c>
      <c r="H7985" s="7" t="s">
        <v>0</v>
      </c>
      <c r="I7985" s="9">
        <v>7.3709685999999996E-2</v>
      </c>
      <c r="J7985" s="10">
        <v>35.121600000000001</v>
      </c>
      <c r="K7985" s="11">
        <v>4</v>
      </c>
      <c r="L7985" s="11" t="str">
        <f>IF(Tabla134[[#This Row],[Item Weight]]&lt;$U$12,"Poco Peso",IF(Tabla134[[#This Row],[Item Weight]]&lt;$U$13,"Peso Medio","Peso Alto"))</f>
        <v>Peso Alto</v>
      </c>
      <c r="M7985" s="7">
        <v>17.75</v>
      </c>
      <c r="N7985" s="11">
        <f>IF(Tabla134[[#This Row],[Item Weight (Nulos)]]="",VLOOKUP(Tabla134[[#This Row],[Item Identifier]],'Tabla para Nulos'!$A$3:$B$1563,2,FALSE),Tabla134[[#This Row],[Item Weight (Nulos)]])</f>
        <v>17.75</v>
      </c>
      <c r="O7985" s="11" t="str">
        <f>IF(Tabla134[[#This Row],[Item Visibility]]&lt;$U$15,"Poca visibilidad",IF(Tabla134[[#This Row],[Item Visibility]]&lt;$U$16,"Visibilidad media","Mayor visibilidad"))</f>
        <v>Visibilidad media</v>
      </c>
      <c r="P7985" s="11" t="str">
        <f>IF(Tabla134[[#This Row],[Rating]]&lt;2,"Muy Malo",IF(Tabla134[[#This Row],[Rating]]&lt;3,"Malo",IF(Tabla134[[#This Row],[Rating]]&lt;4,"Regular",IF(Tabla134[[#This Row],[Rating]]&lt;5,"Bueno","Excelente"))))</f>
        <v>Bueno</v>
      </c>
    </row>
    <row r="7986" spans="1:16" x14ac:dyDescent="0.2">
      <c r="A7986" s="7" t="s">
        <v>124</v>
      </c>
      <c r="B7986" s="7" t="s">
        <v>519</v>
      </c>
      <c r="C7986" s="7" t="s">
        <v>14</v>
      </c>
      <c r="D7986" s="8">
        <v>2022</v>
      </c>
      <c r="E7986" s="7" t="s">
        <v>3</v>
      </c>
      <c r="F7986" s="7" t="s">
        <v>2</v>
      </c>
      <c r="G7986" s="7" t="s">
        <v>1</v>
      </c>
      <c r="H7986" s="7" t="s">
        <v>0</v>
      </c>
      <c r="I7986" s="9">
        <v>0.13778685600000001</v>
      </c>
      <c r="J7986" s="10">
        <v>157.76300000000001</v>
      </c>
      <c r="K7986" s="11">
        <v>4</v>
      </c>
      <c r="L7986" s="11" t="str">
        <f>IF(Tabla134[[#This Row],[Item Weight]]&lt;$U$12,"Poco Peso",IF(Tabla134[[#This Row],[Item Weight]]&lt;$U$13,"Peso Medio","Peso Alto"))</f>
        <v>Peso Medio</v>
      </c>
      <c r="M7986" s="7">
        <v>12.85</v>
      </c>
      <c r="N7986" s="11">
        <f>IF(Tabla134[[#This Row],[Item Weight (Nulos)]]="",VLOOKUP(Tabla134[[#This Row],[Item Identifier]],'Tabla para Nulos'!$A$3:$B$1563,2,FALSE),Tabla134[[#This Row],[Item Weight (Nulos)]])</f>
        <v>12.85</v>
      </c>
      <c r="O7986" s="11" t="str">
        <f>IF(Tabla134[[#This Row],[Item Visibility]]&lt;$U$15,"Poca visibilidad",IF(Tabla134[[#This Row],[Item Visibility]]&lt;$U$16,"Visibilidad media","Mayor visibilidad"))</f>
        <v>Mayor visibilidad</v>
      </c>
      <c r="P7986" s="11" t="str">
        <f>IF(Tabla134[[#This Row],[Rating]]&lt;2,"Muy Malo",IF(Tabla134[[#This Row],[Rating]]&lt;3,"Malo",IF(Tabla134[[#This Row],[Rating]]&lt;4,"Regular",IF(Tabla134[[#This Row],[Rating]]&lt;5,"Bueno","Excelente"))))</f>
        <v>Bueno</v>
      </c>
    </row>
    <row r="7987" spans="1:16" x14ac:dyDescent="0.2">
      <c r="A7987" s="7" t="s">
        <v>124</v>
      </c>
      <c r="B7987" s="7" t="s">
        <v>518</v>
      </c>
      <c r="C7987" s="7" t="s">
        <v>19</v>
      </c>
      <c r="D7987" s="8">
        <v>2022</v>
      </c>
      <c r="E7987" s="7" t="s">
        <v>3</v>
      </c>
      <c r="F7987" s="7" t="s">
        <v>2</v>
      </c>
      <c r="G7987" s="7" t="s">
        <v>1</v>
      </c>
      <c r="H7987" s="7" t="s">
        <v>0</v>
      </c>
      <c r="I7987" s="9">
        <v>7.7508015E-2</v>
      </c>
      <c r="J7987" s="10">
        <v>92.314599999999999</v>
      </c>
      <c r="K7987" s="11">
        <v>4</v>
      </c>
      <c r="L7987" s="11" t="str">
        <f>IF(Tabla134[[#This Row],[Item Weight]]&lt;$U$12,"Poco Peso",IF(Tabla134[[#This Row],[Item Weight]]&lt;$U$13,"Peso Medio","Peso Alto"))</f>
        <v>Poco Peso</v>
      </c>
      <c r="M7987" s="7">
        <v>6.96</v>
      </c>
      <c r="N7987" s="11">
        <f>IF(Tabla134[[#This Row],[Item Weight (Nulos)]]="",VLOOKUP(Tabla134[[#This Row],[Item Identifier]],'Tabla para Nulos'!$A$3:$B$1563,2,FALSE),Tabla134[[#This Row],[Item Weight (Nulos)]])</f>
        <v>6.96</v>
      </c>
      <c r="O7987" s="11" t="str">
        <f>IF(Tabla134[[#This Row],[Item Visibility]]&lt;$U$15,"Poca visibilidad",IF(Tabla134[[#This Row],[Item Visibility]]&lt;$U$16,"Visibilidad media","Mayor visibilidad"))</f>
        <v>Visibilidad media</v>
      </c>
      <c r="P7987" s="11" t="str">
        <f>IF(Tabla134[[#This Row],[Rating]]&lt;2,"Muy Malo",IF(Tabla134[[#This Row],[Rating]]&lt;3,"Malo",IF(Tabla134[[#This Row],[Rating]]&lt;4,"Regular",IF(Tabla134[[#This Row],[Rating]]&lt;5,"Bueno","Excelente"))))</f>
        <v>Bueno</v>
      </c>
    </row>
    <row r="7988" spans="1:16" x14ac:dyDescent="0.2">
      <c r="A7988" s="7" t="s">
        <v>124</v>
      </c>
      <c r="B7988" s="7" t="s">
        <v>517</v>
      </c>
      <c r="C7988" s="7" t="s">
        <v>19</v>
      </c>
      <c r="D7988" s="8">
        <v>2022</v>
      </c>
      <c r="E7988" s="7" t="s">
        <v>3</v>
      </c>
      <c r="F7988" s="7" t="s">
        <v>2</v>
      </c>
      <c r="G7988" s="7" t="s">
        <v>1</v>
      </c>
      <c r="H7988" s="7" t="s">
        <v>0</v>
      </c>
      <c r="I7988" s="9">
        <v>9.6689673000000004E-2</v>
      </c>
      <c r="J7988" s="10">
        <v>168.01580000000001</v>
      </c>
      <c r="K7988" s="11">
        <v>4</v>
      </c>
      <c r="L7988" s="11" t="str">
        <f>IF(Tabla134[[#This Row],[Item Weight]]&lt;$U$12,"Poco Peso",IF(Tabla134[[#This Row],[Item Weight]]&lt;$U$13,"Peso Medio","Peso Alto"))</f>
        <v>Peso Medio</v>
      </c>
      <c r="M7988" s="7">
        <v>9.6</v>
      </c>
      <c r="N7988" s="11">
        <f>IF(Tabla134[[#This Row],[Item Weight (Nulos)]]="",VLOOKUP(Tabla134[[#This Row],[Item Identifier]],'Tabla para Nulos'!$A$3:$B$1563,2,FALSE),Tabla134[[#This Row],[Item Weight (Nulos)]])</f>
        <v>9.6</v>
      </c>
      <c r="O7988" s="11" t="str">
        <f>IF(Tabla134[[#This Row],[Item Visibility]]&lt;$U$15,"Poca visibilidad",IF(Tabla134[[#This Row],[Item Visibility]]&lt;$U$16,"Visibilidad media","Mayor visibilidad"))</f>
        <v>Mayor visibilidad</v>
      </c>
      <c r="P7988" s="11" t="str">
        <f>IF(Tabla134[[#This Row],[Rating]]&lt;2,"Muy Malo",IF(Tabla134[[#This Row],[Rating]]&lt;3,"Malo",IF(Tabla134[[#This Row],[Rating]]&lt;4,"Regular",IF(Tabla134[[#This Row],[Rating]]&lt;5,"Bueno","Excelente"))))</f>
        <v>Bueno</v>
      </c>
    </row>
    <row r="7989" spans="1:16" x14ac:dyDescent="0.2">
      <c r="A7989" s="7" t="s">
        <v>124</v>
      </c>
      <c r="B7989" s="7" t="s">
        <v>516</v>
      </c>
      <c r="C7989" s="7" t="s">
        <v>28</v>
      </c>
      <c r="D7989" s="8">
        <v>2022</v>
      </c>
      <c r="E7989" s="7" t="s">
        <v>3</v>
      </c>
      <c r="F7989" s="7" t="s">
        <v>2</v>
      </c>
      <c r="G7989" s="7" t="s">
        <v>1</v>
      </c>
      <c r="H7989" s="7" t="s">
        <v>0</v>
      </c>
      <c r="I7989" s="9">
        <v>0.10369302399999999</v>
      </c>
      <c r="J7989" s="10">
        <v>149.905</v>
      </c>
      <c r="K7989" s="11">
        <v>4</v>
      </c>
      <c r="L7989" s="11" t="str">
        <f>IF(Tabla134[[#This Row],[Item Weight]]&lt;$U$12,"Poco Peso",IF(Tabla134[[#This Row],[Item Weight]]&lt;$U$13,"Peso Medio","Peso Alto"))</f>
        <v>Poco Peso</v>
      </c>
      <c r="M7989" s="7">
        <v>5.6349999999999998</v>
      </c>
      <c r="N7989" s="11">
        <f>IF(Tabla134[[#This Row],[Item Weight (Nulos)]]="",VLOOKUP(Tabla134[[#This Row],[Item Identifier]],'Tabla para Nulos'!$A$3:$B$1563,2,FALSE),Tabla134[[#This Row],[Item Weight (Nulos)]])</f>
        <v>5.6349999999999998</v>
      </c>
      <c r="O7989" s="11" t="str">
        <f>IF(Tabla134[[#This Row],[Item Visibility]]&lt;$U$15,"Poca visibilidad",IF(Tabla134[[#This Row],[Item Visibility]]&lt;$U$16,"Visibilidad media","Mayor visibilidad"))</f>
        <v>Mayor visibilidad</v>
      </c>
      <c r="P7989" s="11" t="str">
        <f>IF(Tabla134[[#This Row],[Rating]]&lt;2,"Muy Malo",IF(Tabla134[[#This Row],[Rating]]&lt;3,"Malo",IF(Tabla134[[#This Row],[Rating]]&lt;4,"Regular",IF(Tabla134[[#This Row],[Rating]]&lt;5,"Bueno","Excelente"))))</f>
        <v>Bueno</v>
      </c>
    </row>
    <row r="7990" spans="1:16" x14ac:dyDescent="0.2">
      <c r="A7990" s="7" t="s">
        <v>124</v>
      </c>
      <c r="B7990" s="7" t="s">
        <v>287</v>
      </c>
      <c r="C7990" s="7" t="s">
        <v>28</v>
      </c>
      <c r="D7990" s="8">
        <v>2022</v>
      </c>
      <c r="E7990" s="7" t="s">
        <v>3</v>
      </c>
      <c r="F7990" s="7" t="s">
        <v>2</v>
      </c>
      <c r="G7990" s="7" t="s">
        <v>1</v>
      </c>
      <c r="H7990" s="7" t="s">
        <v>0</v>
      </c>
      <c r="I7990" s="9">
        <v>4.6459437999999999E-2</v>
      </c>
      <c r="J7990" s="10">
        <v>100.5384</v>
      </c>
      <c r="K7990" s="11">
        <v>4</v>
      </c>
      <c r="L7990" s="11" t="str">
        <f>IF(Tabla134[[#This Row],[Item Weight]]&lt;$U$12,"Poco Peso",IF(Tabla134[[#This Row],[Item Weight]]&lt;$U$13,"Peso Medio","Peso Alto"))</f>
        <v>Poco Peso</v>
      </c>
      <c r="M7990" s="7">
        <v>6.15</v>
      </c>
      <c r="N7990" s="11">
        <f>IF(Tabla134[[#This Row],[Item Weight (Nulos)]]="",VLOOKUP(Tabla134[[#This Row],[Item Identifier]],'Tabla para Nulos'!$A$3:$B$1563,2,FALSE),Tabla134[[#This Row],[Item Weight (Nulos)]])</f>
        <v>6.15</v>
      </c>
      <c r="O7990" s="11" t="str">
        <f>IF(Tabla134[[#This Row],[Item Visibility]]&lt;$U$15,"Poca visibilidad",IF(Tabla134[[#This Row],[Item Visibility]]&lt;$U$16,"Visibilidad media","Mayor visibilidad"))</f>
        <v>Visibilidad media</v>
      </c>
      <c r="P7990" s="11" t="str">
        <f>IF(Tabla134[[#This Row],[Rating]]&lt;2,"Muy Malo",IF(Tabla134[[#This Row],[Rating]]&lt;3,"Malo",IF(Tabla134[[#This Row],[Rating]]&lt;4,"Regular",IF(Tabla134[[#This Row],[Rating]]&lt;5,"Bueno","Excelente"))))</f>
        <v>Bueno</v>
      </c>
    </row>
    <row r="7991" spans="1:16" x14ac:dyDescent="0.2">
      <c r="A7991" s="7" t="s">
        <v>124</v>
      </c>
      <c r="B7991" s="7" t="s">
        <v>515</v>
      </c>
      <c r="C7991" s="7" t="s">
        <v>28</v>
      </c>
      <c r="D7991" s="8">
        <v>2022</v>
      </c>
      <c r="E7991" s="7" t="s">
        <v>3</v>
      </c>
      <c r="F7991" s="7" t="s">
        <v>2</v>
      </c>
      <c r="G7991" s="7" t="s">
        <v>1</v>
      </c>
      <c r="H7991" s="7" t="s">
        <v>0</v>
      </c>
      <c r="I7991" s="9">
        <v>2.9812714000000001E-2</v>
      </c>
      <c r="J7991" s="10">
        <v>95.443600000000004</v>
      </c>
      <c r="K7991" s="11">
        <v>4</v>
      </c>
      <c r="L7991" s="11" t="str">
        <f>IF(Tabla134[[#This Row],[Item Weight]]&lt;$U$12,"Poco Peso",IF(Tabla134[[#This Row],[Item Weight]]&lt;$U$13,"Peso Medio","Peso Alto"))</f>
        <v>Poco Peso</v>
      </c>
      <c r="M7991" s="7">
        <v>6.4450000000000003</v>
      </c>
      <c r="N7991" s="11">
        <f>IF(Tabla134[[#This Row],[Item Weight (Nulos)]]="",VLOOKUP(Tabla134[[#This Row],[Item Identifier]],'Tabla para Nulos'!$A$3:$B$1563,2,FALSE),Tabla134[[#This Row],[Item Weight (Nulos)]])</f>
        <v>6.4450000000000003</v>
      </c>
      <c r="O7991" s="11" t="str">
        <f>IF(Tabla134[[#This Row],[Item Visibility]]&lt;$U$15,"Poca visibilidad",IF(Tabla134[[#This Row],[Item Visibility]]&lt;$U$16,"Visibilidad media","Mayor visibilidad"))</f>
        <v>Visibilidad media</v>
      </c>
      <c r="P7991" s="11" t="str">
        <f>IF(Tabla134[[#This Row],[Rating]]&lt;2,"Muy Malo",IF(Tabla134[[#This Row],[Rating]]&lt;3,"Malo",IF(Tabla134[[#This Row],[Rating]]&lt;4,"Regular",IF(Tabla134[[#This Row],[Rating]]&lt;5,"Bueno","Excelente"))))</f>
        <v>Bueno</v>
      </c>
    </row>
    <row r="7992" spans="1:16" x14ac:dyDescent="0.2">
      <c r="A7992" s="7" t="s">
        <v>124</v>
      </c>
      <c r="B7992" s="7" t="s">
        <v>29</v>
      </c>
      <c r="C7992" s="7" t="s">
        <v>28</v>
      </c>
      <c r="D7992" s="8">
        <v>2022</v>
      </c>
      <c r="E7992" s="7" t="s">
        <v>3</v>
      </c>
      <c r="F7992" s="7" t="s">
        <v>2</v>
      </c>
      <c r="G7992" s="7" t="s">
        <v>1</v>
      </c>
      <c r="H7992" s="7" t="s">
        <v>0</v>
      </c>
      <c r="I7992" s="9">
        <v>4.3414959000000003E-2</v>
      </c>
      <c r="J7992" s="10">
        <v>93.143600000000006</v>
      </c>
      <c r="K7992" s="11">
        <v>4</v>
      </c>
      <c r="L7992" s="11" t="str">
        <f>IF(Tabla134[[#This Row],[Item Weight]]&lt;$U$12,"Poco Peso",IF(Tabla134[[#This Row],[Item Weight]]&lt;$U$13,"Peso Medio","Peso Alto"))</f>
        <v>Poco Peso</v>
      </c>
      <c r="M7992" s="7">
        <v>7.75</v>
      </c>
      <c r="N7992" s="11">
        <f>IF(Tabla134[[#This Row],[Item Weight (Nulos)]]="",VLOOKUP(Tabla134[[#This Row],[Item Identifier]],'Tabla para Nulos'!$A$3:$B$1563,2,FALSE),Tabla134[[#This Row],[Item Weight (Nulos)]])</f>
        <v>7.75</v>
      </c>
      <c r="O7992" s="11" t="str">
        <f>IF(Tabla134[[#This Row],[Item Visibility]]&lt;$U$15,"Poca visibilidad",IF(Tabla134[[#This Row],[Item Visibility]]&lt;$U$16,"Visibilidad media","Mayor visibilidad"))</f>
        <v>Visibilidad media</v>
      </c>
      <c r="P7992" s="11" t="str">
        <f>IF(Tabla134[[#This Row],[Rating]]&lt;2,"Muy Malo",IF(Tabla134[[#This Row],[Rating]]&lt;3,"Malo",IF(Tabla134[[#This Row],[Rating]]&lt;4,"Regular",IF(Tabla134[[#This Row],[Rating]]&lt;5,"Bueno","Excelente"))))</f>
        <v>Bueno</v>
      </c>
    </row>
    <row r="7993" spans="1:16" x14ac:dyDescent="0.2">
      <c r="A7993" s="7" t="s">
        <v>124</v>
      </c>
      <c r="B7993" s="7" t="s">
        <v>514</v>
      </c>
      <c r="C7993" s="7" t="s">
        <v>28</v>
      </c>
      <c r="D7993" s="8">
        <v>2022</v>
      </c>
      <c r="E7993" s="7" t="s">
        <v>3</v>
      </c>
      <c r="F7993" s="7" t="s">
        <v>2</v>
      </c>
      <c r="G7993" s="7" t="s">
        <v>1</v>
      </c>
      <c r="H7993" s="7" t="s">
        <v>0</v>
      </c>
      <c r="I7993" s="9">
        <v>1.4690750000000001E-2</v>
      </c>
      <c r="J7993" s="10">
        <v>84.724999999999994</v>
      </c>
      <c r="K7993" s="11">
        <v>4</v>
      </c>
      <c r="L7993" s="11" t="str">
        <f>IF(Tabla134[[#This Row],[Item Weight]]&lt;$U$12,"Poco Peso",IF(Tabla134[[#This Row],[Item Weight]]&lt;$U$13,"Peso Medio","Peso Alto"))</f>
        <v>Poco Peso</v>
      </c>
      <c r="M7993" s="7">
        <v>7.9749999999999996</v>
      </c>
      <c r="N7993" s="11">
        <f>IF(Tabla134[[#This Row],[Item Weight (Nulos)]]="",VLOOKUP(Tabla134[[#This Row],[Item Identifier]],'Tabla para Nulos'!$A$3:$B$1563,2,FALSE),Tabla134[[#This Row],[Item Weight (Nulos)]])</f>
        <v>7.9749999999999996</v>
      </c>
      <c r="O7993" s="11" t="str">
        <f>IF(Tabla134[[#This Row],[Item Visibility]]&lt;$U$15,"Poca visibilidad",IF(Tabla134[[#This Row],[Item Visibility]]&lt;$U$16,"Visibilidad media","Mayor visibilidad"))</f>
        <v>Poca visibilidad</v>
      </c>
      <c r="P7993" s="11" t="str">
        <f>IF(Tabla134[[#This Row],[Rating]]&lt;2,"Muy Malo",IF(Tabla134[[#This Row],[Rating]]&lt;3,"Malo",IF(Tabla134[[#This Row],[Rating]]&lt;4,"Regular",IF(Tabla134[[#This Row],[Rating]]&lt;5,"Bueno","Excelente"))))</f>
        <v>Bueno</v>
      </c>
    </row>
    <row r="7994" spans="1:16" x14ac:dyDescent="0.2">
      <c r="A7994" s="7" t="s">
        <v>124</v>
      </c>
      <c r="B7994" s="7" t="s">
        <v>513</v>
      </c>
      <c r="C7994" s="7" t="s">
        <v>28</v>
      </c>
      <c r="D7994" s="8">
        <v>2022</v>
      </c>
      <c r="E7994" s="7" t="s">
        <v>3</v>
      </c>
      <c r="F7994" s="7" t="s">
        <v>2</v>
      </c>
      <c r="G7994" s="7" t="s">
        <v>1</v>
      </c>
      <c r="H7994" s="7" t="s">
        <v>0</v>
      </c>
      <c r="I7994" s="9">
        <v>3.0281543000000001E-2</v>
      </c>
      <c r="J7994" s="10">
        <v>116.3176</v>
      </c>
      <c r="K7994" s="11">
        <v>4</v>
      </c>
      <c r="L7994" s="11" t="str">
        <f>IF(Tabla134[[#This Row],[Item Weight]]&lt;$U$12,"Poco Peso",IF(Tabla134[[#This Row],[Item Weight]]&lt;$U$13,"Peso Medio","Peso Alto"))</f>
        <v>Peso Medio</v>
      </c>
      <c r="M7994" s="7">
        <v>10.395</v>
      </c>
      <c r="N7994" s="11">
        <f>IF(Tabla134[[#This Row],[Item Weight (Nulos)]]="",VLOOKUP(Tabla134[[#This Row],[Item Identifier]],'Tabla para Nulos'!$A$3:$B$1563,2,FALSE),Tabla134[[#This Row],[Item Weight (Nulos)]])</f>
        <v>10.395</v>
      </c>
      <c r="O7994" s="11" t="str">
        <f>IF(Tabla134[[#This Row],[Item Visibility]]&lt;$U$15,"Poca visibilidad",IF(Tabla134[[#This Row],[Item Visibility]]&lt;$U$16,"Visibilidad media","Mayor visibilidad"))</f>
        <v>Visibilidad media</v>
      </c>
      <c r="P7994" s="11" t="str">
        <f>IF(Tabla134[[#This Row],[Rating]]&lt;2,"Muy Malo",IF(Tabla134[[#This Row],[Rating]]&lt;3,"Malo",IF(Tabla134[[#This Row],[Rating]]&lt;4,"Regular",IF(Tabla134[[#This Row],[Rating]]&lt;5,"Bueno","Excelente"))))</f>
        <v>Bueno</v>
      </c>
    </row>
    <row r="7995" spans="1:16" x14ac:dyDescent="0.2">
      <c r="A7995" s="7" t="s">
        <v>124</v>
      </c>
      <c r="B7995" s="7" t="s">
        <v>512</v>
      </c>
      <c r="C7995" s="7" t="s">
        <v>28</v>
      </c>
      <c r="D7995" s="8">
        <v>2022</v>
      </c>
      <c r="E7995" s="7" t="s">
        <v>3</v>
      </c>
      <c r="F7995" s="7" t="s">
        <v>2</v>
      </c>
      <c r="G7995" s="7" t="s">
        <v>1</v>
      </c>
      <c r="H7995" s="7" t="s">
        <v>0</v>
      </c>
      <c r="I7995" s="9">
        <v>7.5856062000000002E-2</v>
      </c>
      <c r="J7995" s="10">
        <v>124.53879999999999</v>
      </c>
      <c r="K7995" s="11">
        <v>4</v>
      </c>
      <c r="L7995" s="11" t="str">
        <f>IF(Tabla134[[#This Row],[Item Weight]]&lt;$U$12,"Poco Peso",IF(Tabla134[[#This Row],[Item Weight]]&lt;$U$13,"Peso Medio","Peso Alto"))</f>
        <v>Peso Medio</v>
      </c>
      <c r="M7995" s="7">
        <v>12</v>
      </c>
      <c r="N7995" s="11">
        <f>IF(Tabla134[[#This Row],[Item Weight (Nulos)]]="",VLOOKUP(Tabla134[[#This Row],[Item Identifier]],'Tabla para Nulos'!$A$3:$B$1563,2,FALSE),Tabla134[[#This Row],[Item Weight (Nulos)]])</f>
        <v>12</v>
      </c>
      <c r="O7995" s="11" t="str">
        <f>IF(Tabla134[[#This Row],[Item Visibility]]&lt;$U$15,"Poca visibilidad",IF(Tabla134[[#This Row],[Item Visibility]]&lt;$U$16,"Visibilidad media","Mayor visibilidad"))</f>
        <v>Visibilidad media</v>
      </c>
      <c r="P7995" s="11" t="str">
        <f>IF(Tabla134[[#This Row],[Rating]]&lt;2,"Muy Malo",IF(Tabla134[[#This Row],[Rating]]&lt;3,"Malo",IF(Tabla134[[#This Row],[Rating]]&lt;4,"Regular",IF(Tabla134[[#This Row],[Rating]]&lt;5,"Bueno","Excelente"))))</f>
        <v>Bueno</v>
      </c>
    </row>
    <row r="7996" spans="1:16" x14ac:dyDescent="0.2">
      <c r="A7996" s="7" t="s">
        <v>124</v>
      </c>
      <c r="B7996" s="7" t="s">
        <v>511</v>
      </c>
      <c r="C7996" s="7" t="s">
        <v>28</v>
      </c>
      <c r="D7996" s="8">
        <v>2022</v>
      </c>
      <c r="E7996" s="7" t="s">
        <v>3</v>
      </c>
      <c r="F7996" s="7" t="s">
        <v>2</v>
      </c>
      <c r="G7996" s="7" t="s">
        <v>1</v>
      </c>
      <c r="H7996" s="7" t="s">
        <v>0</v>
      </c>
      <c r="I7996" s="9">
        <v>2.1360219999999999E-2</v>
      </c>
      <c r="J7996" s="10">
        <v>120.41240000000001</v>
      </c>
      <c r="K7996" s="11">
        <v>4</v>
      </c>
      <c r="L7996" s="11" t="str">
        <f>IF(Tabla134[[#This Row],[Item Weight]]&lt;$U$12,"Poco Peso",IF(Tabla134[[#This Row],[Item Weight]]&lt;$U$13,"Peso Medio","Peso Alto"))</f>
        <v>Peso Medio</v>
      </c>
      <c r="M7996" s="7">
        <v>13.3</v>
      </c>
      <c r="N7996" s="11">
        <f>IF(Tabla134[[#This Row],[Item Weight (Nulos)]]="",VLOOKUP(Tabla134[[#This Row],[Item Identifier]],'Tabla para Nulos'!$A$3:$B$1563,2,FALSE),Tabla134[[#This Row],[Item Weight (Nulos)]])</f>
        <v>13.3</v>
      </c>
      <c r="O7996" s="11" t="str">
        <f>IF(Tabla134[[#This Row],[Item Visibility]]&lt;$U$15,"Poca visibilidad",IF(Tabla134[[#This Row],[Item Visibility]]&lt;$U$16,"Visibilidad media","Mayor visibilidad"))</f>
        <v>Poca visibilidad</v>
      </c>
      <c r="P7996" s="11" t="str">
        <f>IF(Tabla134[[#This Row],[Rating]]&lt;2,"Muy Malo",IF(Tabla134[[#This Row],[Rating]]&lt;3,"Malo",IF(Tabla134[[#This Row],[Rating]]&lt;4,"Regular",IF(Tabla134[[#This Row],[Rating]]&lt;5,"Bueno","Excelente"))))</f>
        <v>Bueno</v>
      </c>
    </row>
    <row r="7997" spans="1:16" x14ac:dyDescent="0.2">
      <c r="A7997" s="7" t="s">
        <v>124</v>
      </c>
      <c r="B7997" s="7" t="s">
        <v>510</v>
      </c>
      <c r="C7997" s="7" t="s">
        <v>28</v>
      </c>
      <c r="D7997" s="8">
        <v>2022</v>
      </c>
      <c r="E7997" s="7" t="s">
        <v>3</v>
      </c>
      <c r="F7997" s="7" t="s">
        <v>2</v>
      </c>
      <c r="G7997" s="7" t="s">
        <v>1</v>
      </c>
      <c r="H7997" s="7" t="s">
        <v>0</v>
      </c>
      <c r="I7997" s="9">
        <v>2.3831557999999999E-2</v>
      </c>
      <c r="J7997" s="10">
        <v>103.1332</v>
      </c>
      <c r="K7997" s="11">
        <v>4</v>
      </c>
      <c r="L7997" s="11" t="str">
        <f>IF(Tabla134[[#This Row],[Item Weight]]&lt;$U$12,"Poco Peso",IF(Tabla134[[#This Row],[Item Weight]]&lt;$U$13,"Peso Medio","Peso Alto"))</f>
        <v>Peso Medio</v>
      </c>
      <c r="M7997" s="7">
        <v>14</v>
      </c>
      <c r="N7997" s="11">
        <f>IF(Tabla134[[#This Row],[Item Weight (Nulos)]]="",VLOOKUP(Tabla134[[#This Row],[Item Identifier]],'Tabla para Nulos'!$A$3:$B$1563,2,FALSE),Tabla134[[#This Row],[Item Weight (Nulos)]])</f>
        <v>14</v>
      </c>
      <c r="O7997" s="11" t="str">
        <f>IF(Tabla134[[#This Row],[Item Visibility]]&lt;$U$15,"Poca visibilidad",IF(Tabla134[[#This Row],[Item Visibility]]&lt;$U$16,"Visibilidad media","Mayor visibilidad"))</f>
        <v>Poca visibilidad</v>
      </c>
      <c r="P7997" s="11" t="str">
        <f>IF(Tabla134[[#This Row],[Rating]]&lt;2,"Muy Malo",IF(Tabla134[[#This Row],[Rating]]&lt;3,"Malo",IF(Tabla134[[#This Row],[Rating]]&lt;4,"Regular",IF(Tabla134[[#This Row],[Rating]]&lt;5,"Bueno","Excelente"))))</f>
        <v>Bueno</v>
      </c>
    </row>
    <row r="7998" spans="1:16" x14ac:dyDescent="0.2">
      <c r="A7998" s="7" t="s">
        <v>124</v>
      </c>
      <c r="B7998" s="7" t="s">
        <v>288</v>
      </c>
      <c r="C7998" s="7" t="s">
        <v>28</v>
      </c>
      <c r="D7998" s="8">
        <v>2022</v>
      </c>
      <c r="E7998" s="7" t="s">
        <v>3</v>
      </c>
      <c r="F7998" s="7" t="s">
        <v>2</v>
      </c>
      <c r="G7998" s="7" t="s">
        <v>1</v>
      </c>
      <c r="H7998" s="7" t="s">
        <v>0</v>
      </c>
      <c r="I7998" s="9">
        <v>0.130946374</v>
      </c>
      <c r="J7998" s="10">
        <v>76.732799999999997</v>
      </c>
      <c r="K7998" s="11">
        <v>4</v>
      </c>
      <c r="L7998" s="11" t="str">
        <f>IF(Tabla134[[#This Row],[Item Weight]]&lt;$U$12,"Poco Peso",IF(Tabla134[[#This Row],[Item Weight]]&lt;$U$13,"Peso Medio","Peso Alto"))</f>
        <v>Peso Medio</v>
      </c>
      <c r="M7998" s="7">
        <v>14.3</v>
      </c>
      <c r="N7998" s="11">
        <f>IF(Tabla134[[#This Row],[Item Weight (Nulos)]]="",VLOOKUP(Tabla134[[#This Row],[Item Identifier]],'Tabla para Nulos'!$A$3:$B$1563,2,FALSE),Tabla134[[#This Row],[Item Weight (Nulos)]])</f>
        <v>14.3</v>
      </c>
      <c r="O7998" s="11" t="str">
        <f>IF(Tabla134[[#This Row],[Item Visibility]]&lt;$U$15,"Poca visibilidad",IF(Tabla134[[#This Row],[Item Visibility]]&lt;$U$16,"Visibilidad media","Mayor visibilidad"))</f>
        <v>Mayor visibilidad</v>
      </c>
      <c r="P7998" s="11" t="str">
        <f>IF(Tabla134[[#This Row],[Rating]]&lt;2,"Muy Malo",IF(Tabla134[[#This Row],[Rating]]&lt;3,"Malo",IF(Tabla134[[#This Row],[Rating]]&lt;4,"Regular",IF(Tabla134[[#This Row],[Rating]]&lt;5,"Bueno","Excelente"))))</f>
        <v>Bueno</v>
      </c>
    </row>
    <row r="7999" spans="1:16" x14ac:dyDescent="0.2">
      <c r="A7999" s="7" t="s">
        <v>124</v>
      </c>
      <c r="B7999" s="7" t="s">
        <v>509</v>
      </c>
      <c r="C7999" s="7" t="s">
        <v>28</v>
      </c>
      <c r="D7999" s="8">
        <v>2022</v>
      </c>
      <c r="E7999" s="7" t="s">
        <v>3</v>
      </c>
      <c r="F7999" s="7" t="s">
        <v>2</v>
      </c>
      <c r="G7999" s="7" t="s">
        <v>1</v>
      </c>
      <c r="H7999" s="7" t="s">
        <v>0</v>
      </c>
      <c r="I7999" s="9">
        <v>8.0922438999999999E-2</v>
      </c>
      <c r="J7999" s="10">
        <v>80.096000000000004</v>
      </c>
      <c r="K7999" s="11">
        <v>4</v>
      </c>
      <c r="L7999" s="11" t="str">
        <f>IF(Tabla134[[#This Row],[Item Weight]]&lt;$U$12,"Poco Peso",IF(Tabla134[[#This Row],[Item Weight]]&lt;$U$13,"Peso Medio","Peso Alto"))</f>
        <v>Peso Medio</v>
      </c>
      <c r="M7999" s="7">
        <v>14.35</v>
      </c>
      <c r="N7999" s="11">
        <f>IF(Tabla134[[#This Row],[Item Weight (Nulos)]]="",VLOOKUP(Tabla134[[#This Row],[Item Identifier]],'Tabla para Nulos'!$A$3:$B$1563,2,FALSE),Tabla134[[#This Row],[Item Weight (Nulos)]])</f>
        <v>14.35</v>
      </c>
      <c r="O7999" s="11" t="str">
        <f>IF(Tabla134[[#This Row],[Item Visibility]]&lt;$U$15,"Poca visibilidad",IF(Tabla134[[#This Row],[Item Visibility]]&lt;$U$16,"Visibilidad media","Mayor visibilidad"))</f>
        <v>Visibilidad media</v>
      </c>
      <c r="P7999" s="11" t="str">
        <f>IF(Tabla134[[#This Row],[Rating]]&lt;2,"Muy Malo",IF(Tabla134[[#This Row],[Rating]]&lt;3,"Malo",IF(Tabla134[[#This Row],[Rating]]&lt;4,"Regular",IF(Tabla134[[#This Row],[Rating]]&lt;5,"Bueno","Excelente"))))</f>
        <v>Bueno</v>
      </c>
    </row>
    <row r="8000" spans="1:16" x14ac:dyDescent="0.2">
      <c r="A8000" s="7" t="s">
        <v>124</v>
      </c>
      <c r="B8000" s="7" t="s">
        <v>508</v>
      </c>
      <c r="C8000" s="7" t="s">
        <v>28</v>
      </c>
      <c r="D8000" s="8">
        <v>2022</v>
      </c>
      <c r="E8000" s="7" t="s">
        <v>3</v>
      </c>
      <c r="F8000" s="7" t="s">
        <v>2</v>
      </c>
      <c r="G8000" s="7" t="s">
        <v>1</v>
      </c>
      <c r="H8000" s="7" t="s">
        <v>0</v>
      </c>
      <c r="I8000" s="9">
        <v>7.3966786000000007E-2</v>
      </c>
      <c r="J8000" s="10">
        <v>250.57239999999999</v>
      </c>
      <c r="K8000" s="11">
        <v>4</v>
      </c>
      <c r="L8000" s="11" t="str">
        <f>IF(Tabla134[[#This Row],[Item Weight]]&lt;$U$12,"Poco Peso",IF(Tabla134[[#This Row],[Item Weight]]&lt;$U$13,"Peso Medio","Peso Alto"))</f>
        <v>Peso Medio</v>
      </c>
      <c r="M8000" s="7">
        <v>15.7</v>
      </c>
      <c r="N8000" s="11">
        <f>IF(Tabla134[[#This Row],[Item Weight (Nulos)]]="",VLOOKUP(Tabla134[[#This Row],[Item Identifier]],'Tabla para Nulos'!$A$3:$B$1563,2,FALSE),Tabla134[[#This Row],[Item Weight (Nulos)]])</f>
        <v>15.7</v>
      </c>
      <c r="O8000" s="11" t="str">
        <f>IF(Tabla134[[#This Row],[Item Visibility]]&lt;$U$15,"Poca visibilidad",IF(Tabla134[[#This Row],[Item Visibility]]&lt;$U$16,"Visibilidad media","Mayor visibilidad"))</f>
        <v>Visibilidad media</v>
      </c>
      <c r="P8000" s="11" t="str">
        <f>IF(Tabla134[[#This Row],[Rating]]&lt;2,"Muy Malo",IF(Tabla134[[#This Row],[Rating]]&lt;3,"Malo",IF(Tabla134[[#This Row],[Rating]]&lt;4,"Regular",IF(Tabla134[[#This Row],[Rating]]&lt;5,"Bueno","Excelente"))))</f>
        <v>Bueno</v>
      </c>
    </row>
    <row r="8001" spans="1:16" x14ac:dyDescent="0.2">
      <c r="A8001" s="7" t="s">
        <v>124</v>
      </c>
      <c r="B8001" s="7" t="s">
        <v>507</v>
      </c>
      <c r="C8001" s="7" t="s">
        <v>112</v>
      </c>
      <c r="D8001" s="8">
        <v>2022</v>
      </c>
      <c r="E8001" s="7" t="s">
        <v>3</v>
      </c>
      <c r="F8001" s="7" t="s">
        <v>2</v>
      </c>
      <c r="G8001" s="7" t="s">
        <v>1</v>
      </c>
      <c r="H8001" s="7" t="s">
        <v>0</v>
      </c>
      <c r="I8001" s="9">
        <v>5.1871717999999997E-2</v>
      </c>
      <c r="J8001" s="10">
        <v>35.355800000000002</v>
      </c>
      <c r="K8001" s="11">
        <v>4</v>
      </c>
      <c r="L8001" s="11" t="str">
        <f>IF(Tabla134[[#This Row],[Item Weight]]&lt;$U$12,"Poco Peso",IF(Tabla134[[#This Row],[Item Weight]]&lt;$U$13,"Peso Medio","Peso Alto"))</f>
        <v>Peso Medio</v>
      </c>
      <c r="M8001" s="7">
        <v>10.195</v>
      </c>
      <c r="N8001" s="11">
        <f>IF(Tabla134[[#This Row],[Item Weight (Nulos)]]="",VLOOKUP(Tabla134[[#This Row],[Item Identifier]],'Tabla para Nulos'!$A$3:$B$1563,2,FALSE),Tabla134[[#This Row],[Item Weight (Nulos)]])</f>
        <v>10.195</v>
      </c>
      <c r="O8001" s="11" t="str">
        <f>IF(Tabla134[[#This Row],[Item Visibility]]&lt;$U$15,"Poca visibilidad",IF(Tabla134[[#This Row],[Item Visibility]]&lt;$U$16,"Visibilidad media","Mayor visibilidad"))</f>
        <v>Visibilidad media</v>
      </c>
      <c r="P8001" s="11" t="str">
        <f>IF(Tabla134[[#This Row],[Rating]]&lt;2,"Muy Malo",IF(Tabla134[[#This Row],[Rating]]&lt;3,"Malo",IF(Tabla134[[#This Row],[Rating]]&lt;4,"Regular",IF(Tabla134[[#This Row],[Rating]]&lt;5,"Bueno","Excelente"))))</f>
        <v>Bueno</v>
      </c>
    </row>
    <row r="8002" spans="1:16" x14ac:dyDescent="0.2">
      <c r="A8002" s="7" t="s">
        <v>124</v>
      </c>
      <c r="B8002" s="7" t="s">
        <v>506</v>
      </c>
      <c r="C8002" s="7" t="s">
        <v>112</v>
      </c>
      <c r="D8002" s="8">
        <v>2022</v>
      </c>
      <c r="E8002" s="7" t="s">
        <v>3</v>
      </c>
      <c r="F8002" s="7" t="s">
        <v>2</v>
      </c>
      <c r="G8002" s="7" t="s">
        <v>1</v>
      </c>
      <c r="H8002" s="7" t="s">
        <v>0</v>
      </c>
      <c r="I8002" s="9">
        <v>5.4428367999999998E-2</v>
      </c>
      <c r="J8002" s="10">
        <v>84.956599999999995</v>
      </c>
      <c r="K8002" s="11">
        <v>4</v>
      </c>
      <c r="L8002" s="11" t="str">
        <f>IF(Tabla134[[#This Row],[Item Weight]]&lt;$U$12,"Poco Peso",IF(Tabla134[[#This Row],[Item Weight]]&lt;$U$13,"Peso Medio","Peso Alto"))</f>
        <v>Peso Alto</v>
      </c>
      <c r="M8002" s="7">
        <v>17.100000000000001</v>
      </c>
      <c r="N8002" s="11">
        <f>IF(Tabla134[[#This Row],[Item Weight (Nulos)]]="",VLOOKUP(Tabla134[[#This Row],[Item Identifier]],'Tabla para Nulos'!$A$3:$B$1563,2,FALSE),Tabla134[[#This Row],[Item Weight (Nulos)]])</f>
        <v>17.100000000000001</v>
      </c>
      <c r="O8002" s="11" t="str">
        <f>IF(Tabla134[[#This Row],[Item Visibility]]&lt;$U$15,"Poca visibilidad",IF(Tabla134[[#This Row],[Item Visibility]]&lt;$U$16,"Visibilidad media","Mayor visibilidad"))</f>
        <v>Visibilidad media</v>
      </c>
      <c r="P8002" s="11" t="str">
        <f>IF(Tabla134[[#This Row],[Rating]]&lt;2,"Muy Malo",IF(Tabla134[[#This Row],[Rating]]&lt;3,"Malo",IF(Tabla134[[#This Row],[Rating]]&lt;4,"Regular",IF(Tabla134[[#This Row],[Rating]]&lt;5,"Bueno","Excelente"))))</f>
        <v>Bueno</v>
      </c>
    </row>
    <row r="8003" spans="1:16" x14ac:dyDescent="0.2">
      <c r="A8003" s="7" t="s">
        <v>124</v>
      </c>
      <c r="B8003" s="7" t="s">
        <v>505</v>
      </c>
      <c r="C8003" s="7" t="s">
        <v>25</v>
      </c>
      <c r="D8003" s="8">
        <v>2022</v>
      </c>
      <c r="E8003" s="7" t="s">
        <v>3</v>
      </c>
      <c r="F8003" s="7" t="s">
        <v>2</v>
      </c>
      <c r="G8003" s="7" t="s">
        <v>1</v>
      </c>
      <c r="H8003" s="7" t="s">
        <v>0</v>
      </c>
      <c r="I8003" s="9">
        <v>1.0480751E-2</v>
      </c>
      <c r="J8003" s="10">
        <v>116.5808</v>
      </c>
      <c r="K8003" s="11">
        <v>4</v>
      </c>
      <c r="L8003" s="11" t="str">
        <f>IF(Tabla134[[#This Row],[Item Weight]]&lt;$U$12,"Poco Peso",IF(Tabla134[[#This Row],[Item Weight]]&lt;$U$13,"Peso Medio","Peso Alto"))</f>
        <v>Poco Peso</v>
      </c>
      <c r="M8003" s="7">
        <v>6.4249999999999998</v>
      </c>
      <c r="N8003" s="11">
        <f>IF(Tabla134[[#This Row],[Item Weight (Nulos)]]="",VLOOKUP(Tabla134[[#This Row],[Item Identifier]],'Tabla para Nulos'!$A$3:$B$1563,2,FALSE),Tabla134[[#This Row],[Item Weight (Nulos)]])</f>
        <v>6.4249999999999998</v>
      </c>
      <c r="O8003" s="11" t="str">
        <f>IF(Tabla134[[#This Row],[Item Visibility]]&lt;$U$15,"Poca visibilidad",IF(Tabla134[[#This Row],[Item Visibility]]&lt;$U$16,"Visibilidad media","Mayor visibilidad"))</f>
        <v>Poca visibilidad</v>
      </c>
      <c r="P8003" s="11" t="str">
        <f>IF(Tabla134[[#This Row],[Rating]]&lt;2,"Muy Malo",IF(Tabla134[[#This Row],[Rating]]&lt;3,"Malo",IF(Tabla134[[#This Row],[Rating]]&lt;4,"Regular",IF(Tabla134[[#This Row],[Rating]]&lt;5,"Bueno","Excelente"))))</f>
        <v>Bueno</v>
      </c>
    </row>
    <row r="8004" spans="1:16" x14ac:dyDescent="0.2">
      <c r="A8004" s="7" t="s">
        <v>124</v>
      </c>
      <c r="B8004" s="7" t="s">
        <v>504</v>
      </c>
      <c r="C8004" s="7" t="s">
        <v>25</v>
      </c>
      <c r="D8004" s="8">
        <v>2022</v>
      </c>
      <c r="E8004" s="7" t="s">
        <v>3</v>
      </c>
      <c r="F8004" s="7" t="s">
        <v>2</v>
      </c>
      <c r="G8004" s="7" t="s">
        <v>1</v>
      </c>
      <c r="H8004" s="7" t="s">
        <v>0</v>
      </c>
      <c r="I8004" s="9">
        <v>0</v>
      </c>
      <c r="J8004" s="10">
        <v>263.1884</v>
      </c>
      <c r="K8004" s="11">
        <v>4</v>
      </c>
      <c r="L8004" s="11" t="str">
        <f>IF(Tabla134[[#This Row],[Item Weight]]&lt;$U$12,"Poco Peso",IF(Tabla134[[#This Row],[Item Weight]]&lt;$U$13,"Peso Medio","Peso Alto"))</f>
        <v>Poco Peso</v>
      </c>
      <c r="M8004" s="7">
        <v>6.4649999999999999</v>
      </c>
      <c r="N8004" s="11">
        <f>IF(Tabla134[[#This Row],[Item Weight (Nulos)]]="",VLOOKUP(Tabla134[[#This Row],[Item Identifier]],'Tabla para Nulos'!$A$3:$B$1563,2,FALSE),Tabla134[[#This Row],[Item Weight (Nulos)]])</f>
        <v>6.4649999999999999</v>
      </c>
      <c r="O8004" s="11" t="str">
        <f>IF(Tabla134[[#This Row],[Item Visibility]]&lt;$U$15,"Poca visibilidad",IF(Tabla134[[#This Row],[Item Visibility]]&lt;$U$16,"Visibilidad media","Mayor visibilidad"))</f>
        <v>Poca visibilidad</v>
      </c>
      <c r="P8004" s="11" t="str">
        <f>IF(Tabla134[[#This Row],[Rating]]&lt;2,"Muy Malo",IF(Tabla134[[#This Row],[Rating]]&lt;3,"Malo",IF(Tabla134[[#This Row],[Rating]]&lt;4,"Regular",IF(Tabla134[[#This Row],[Rating]]&lt;5,"Bueno","Excelente"))))</f>
        <v>Bueno</v>
      </c>
    </row>
    <row r="8005" spans="1:16" x14ac:dyDescent="0.2">
      <c r="A8005" s="7" t="s">
        <v>124</v>
      </c>
      <c r="B8005" s="7" t="s">
        <v>275</v>
      </c>
      <c r="C8005" s="7" t="s">
        <v>25</v>
      </c>
      <c r="D8005" s="8">
        <v>2022</v>
      </c>
      <c r="E8005" s="7" t="s">
        <v>3</v>
      </c>
      <c r="F8005" s="7" t="s">
        <v>2</v>
      </c>
      <c r="G8005" s="7" t="s">
        <v>1</v>
      </c>
      <c r="H8005" s="7" t="s">
        <v>0</v>
      </c>
      <c r="I8005" s="9">
        <v>0.15202235</v>
      </c>
      <c r="J8005" s="10">
        <v>106.628</v>
      </c>
      <c r="K8005" s="11">
        <v>4</v>
      </c>
      <c r="L8005" s="11" t="str">
        <f>IF(Tabla134[[#This Row],[Item Weight]]&lt;$U$12,"Poco Peso",IF(Tabla134[[#This Row],[Item Weight]]&lt;$U$13,"Peso Medio","Peso Alto"))</f>
        <v>Poco Peso</v>
      </c>
      <c r="M8005" s="7">
        <v>7</v>
      </c>
      <c r="N8005" s="11">
        <f>IF(Tabla134[[#This Row],[Item Weight (Nulos)]]="",VLOOKUP(Tabla134[[#This Row],[Item Identifier]],'Tabla para Nulos'!$A$3:$B$1563,2,FALSE),Tabla134[[#This Row],[Item Weight (Nulos)]])</f>
        <v>7</v>
      </c>
      <c r="O8005" s="11" t="str">
        <f>IF(Tabla134[[#This Row],[Item Visibility]]&lt;$U$15,"Poca visibilidad",IF(Tabla134[[#This Row],[Item Visibility]]&lt;$U$16,"Visibilidad media","Mayor visibilidad"))</f>
        <v>Mayor visibilidad</v>
      </c>
      <c r="P8005" s="11" t="str">
        <f>IF(Tabla134[[#This Row],[Rating]]&lt;2,"Muy Malo",IF(Tabla134[[#This Row],[Rating]]&lt;3,"Malo",IF(Tabla134[[#This Row],[Rating]]&lt;4,"Regular",IF(Tabla134[[#This Row],[Rating]]&lt;5,"Bueno","Excelente"))))</f>
        <v>Bueno</v>
      </c>
    </row>
    <row r="8006" spans="1:16" x14ac:dyDescent="0.2">
      <c r="A8006" s="7" t="s">
        <v>124</v>
      </c>
      <c r="B8006" s="7" t="s">
        <v>503</v>
      </c>
      <c r="C8006" s="7" t="s">
        <v>25</v>
      </c>
      <c r="D8006" s="8">
        <v>2022</v>
      </c>
      <c r="E8006" s="7" t="s">
        <v>3</v>
      </c>
      <c r="F8006" s="7" t="s">
        <v>2</v>
      </c>
      <c r="G8006" s="7" t="s">
        <v>1</v>
      </c>
      <c r="H8006" s="7" t="s">
        <v>0</v>
      </c>
      <c r="I8006" s="9">
        <v>1.5334003000000001E-2</v>
      </c>
      <c r="J8006" s="10">
        <v>92.714600000000004</v>
      </c>
      <c r="K8006" s="11">
        <v>4</v>
      </c>
      <c r="L8006" s="11" t="str">
        <f>IF(Tabla134[[#This Row],[Item Weight]]&lt;$U$12,"Poco Peso",IF(Tabla134[[#This Row],[Item Weight]]&lt;$U$13,"Peso Medio","Peso Alto"))</f>
        <v>Poco Peso</v>
      </c>
      <c r="M8006" s="7">
        <v>7.4050000000000002</v>
      </c>
      <c r="N8006" s="11">
        <f>IF(Tabla134[[#This Row],[Item Weight (Nulos)]]="",VLOOKUP(Tabla134[[#This Row],[Item Identifier]],'Tabla para Nulos'!$A$3:$B$1563,2,FALSE),Tabla134[[#This Row],[Item Weight (Nulos)]])</f>
        <v>7.4050000000000002</v>
      </c>
      <c r="O8006" s="11" t="str">
        <f>IF(Tabla134[[#This Row],[Item Visibility]]&lt;$U$15,"Poca visibilidad",IF(Tabla134[[#This Row],[Item Visibility]]&lt;$U$16,"Visibilidad media","Mayor visibilidad"))</f>
        <v>Poca visibilidad</v>
      </c>
      <c r="P8006" s="11" t="str">
        <f>IF(Tabla134[[#This Row],[Rating]]&lt;2,"Muy Malo",IF(Tabla134[[#This Row],[Rating]]&lt;3,"Malo",IF(Tabla134[[#This Row],[Rating]]&lt;4,"Regular",IF(Tabla134[[#This Row],[Rating]]&lt;5,"Bueno","Excelente"))))</f>
        <v>Bueno</v>
      </c>
    </row>
    <row r="8007" spans="1:16" x14ac:dyDescent="0.2">
      <c r="A8007" s="7" t="s">
        <v>124</v>
      </c>
      <c r="B8007" s="7" t="s">
        <v>502</v>
      </c>
      <c r="C8007" s="7" t="s">
        <v>25</v>
      </c>
      <c r="D8007" s="8">
        <v>2022</v>
      </c>
      <c r="E8007" s="7" t="s">
        <v>3</v>
      </c>
      <c r="F8007" s="7" t="s">
        <v>2</v>
      </c>
      <c r="G8007" s="7" t="s">
        <v>1</v>
      </c>
      <c r="H8007" s="7" t="s">
        <v>0</v>
      </c>
      <c r="I8007" s="9">
        <v>5.0957715000000001E-2</v>
      </c>
      <c r="J8007" s="10">
        <v>122.4072</v>
      </c>
      <c r="K8007" s="11">
        <v>4</v>
      </c>
      <c r="L8007" s="11" t="str">
        <f>IF(Tabla134[[#This Row],[Item Weight]]&lt;$U$12,"Poco Peso",IF(Tabla134[[#This Row],[Item Weight]]&lt;$U$13,"Peso Medio","Peso Alto"))</f>
        <v>Poco Peso</v>
      </c>
      <c r="M8007" s="7">
        <v>7.5</v>
      </c>
      <c r="N8007" s="11">
        <f>IF(Tabla134[[#This Row],[Item Weight (Nulos)]]="",VLOOKUP(Tabla134[[#This Row],[Item Identifier]],'Tabla para Nulos'!$A$3:$B$1563,2,FALSE),Tabla134[[#This Row],[Item Weight (Nulos)]])</f>
        <v>7.5</v>
      </c>
      <c r="O8007" s="11" t="str">
        <f>IF(Tabla134[[#This Row],[Item Visibility]]&lt;$U$15,"Poca visibilidad",IF(Tabla134[[#This Row],[Item Visibility]]&lt;$U$16,"Visibilidad media","Mayor visibilidad"))</f>
        <v>Visibilidad media</v>
      </c>
      <c r="P8007" s="11" t="str">
        <f>IF(Tabla134[[#This Row],[Rating]]&lt;2,"Muy Malo",IF(Tabla134[[#This Row],[Rating]]&lt;3,"Malo",IF(Tabla134[[#This Row],[Rating]]&lt;4,"Regular",IF(Tabla134[[#This Row],[Rating]]&lt;5,"Bueno","Excelente"))))</f>
        <v>Bueno</v>
      </c>
    </row>
    <row r="8008" spans="1:16" x14ac:dyDescent="0.2">
      <c r="A8008" s="7" t="s">
        <v>124</v>
      </c>
      <c r="B8008" s="7" t="s">
        <v>501</v>
      </c>
      <c r="C8008" s="7" t="s">
        <v>25</v>
      </c>
      <c r="D8008" s="8">
        <v>2022</v>
      </c>
      <c r="E8008" s="7" t="s">
        <v>3</v>
      </c>
      <c r="F8008" s="7" t="s">
        <v>2</v>
      </c>
      <c r="G8008" s="7" t="s">
        <v>1</v>
      </c>
      <c r="H8008" s="7" t="s">
        <v>0</v>
      </c>
      <c r="I8008" s="9">
        <v>4.7977606999999999E-2</v>
      </c>
      <c r="J8008" s="10">
        <v>249.50919999999999</v>
      </c>
      <c r="K8008" s="11">
        <v>4</v>
      </c>
      <c r="L8008" s="11" t="str">
        <f>IF(Tabla134[[#This Row],[Item Weight]]&lt;$U$12,"Poco Peso",IF(Tabla134[[#This Row],[Item Weight]]&lt;$U$13,"Peso Medio","Peso Alto"))</f>
        <v>Poco Peso</v>
      </c>
      <c r="M8008" s="7">
        <v>7.7249999999999996</v>
      </c>
      <c r="N8008" s="11">
        <f>IF(Tabla134[[#This Row],[Item Weight (Nulos)]]="",VLOOKUP(Tabla134[[#This Row],[Item Identifier]],'Tabla para Nulos'!$A$3:$B$1563,2,FALSE),Tabla134[[#This Row],[Item Weight (Nulos)]])</f>
        <v>7.7249999999999996</v>
      </c>
      <c r="O8008" s="11" t="str">
        <f>IF(Tabla134[[#This Row],[Item Visibility]]&lt;$U$15,"Poca visibilidad",IF(Tabla134[[#This Row],[Item Visibility]]&lt;$U$16,"Visibilidad media","Mayor visibilidad"))</f>
        <v>Visibilidad media</v>
      </c>
      <c r="P8008" s="11" t="str">
        <f>IF(Tabla134[[#This Row],[Rating]]&lt;2,"Muy Malo",IF(Tabla134[[#This Row],[Rating]]&lt;3,"Malo",IF(Tabla134[[#This Row],[Rating]]&lt;4,"Regular",IF(Tabla134[[#This Row],[Rating]]&lt;5,"Bueno","Excelente"))))</f>
        <v>Bueno</v>
      </c>
    </row>
    <row r="8009" spans="1:16" x14ac:dyDescent="0.2">
      <c r="A8009" s="7" t="s">
        <v>124</v>
      </c>
      <c r="B8009" s="7" t="s">
        <v>500</v>
      </c>
      <c r="C8009" s="7" t="s">
        <v>25</v>
      </c>
      <c r="D8009" s="8">
        <v>2022</v>
      </c>
      <c r="E8009" s="7" t="s">
        <v>3</v>
      </c>
      <c r="F8009" s="7" t="s">
        <v>2</v>
      </c>
      <c r="G8009" s="7" t="s">
        <v>1</v>
      </c>
      <c r="H8009" s="7" t="s">
        <v>0</v>
      </c>
      <c r="I8009" s="9">
        <v>2.8478742000000001E-2</v>
      </c>
      <c r="J8009" s="10">
        <v>161.88939999999999</v>
      </c>
      <c r="K8009" s="11">
        <v>4</v>
      </c>
      <c r="L8009" s="11" t="str">
        <f>IF(Tabla134[[#This Row],[Item Weight]]&lt;$U$12,"Poco Peso",IF(Tabla134[[#This Row],[Item Weight]]&lt;$U$13,"Peso Medio","Peso Alto"))</f>
        <v>Poco Peso</v>
      </c>
      <c r="M8009" s="7">
        <v>7.96</v>
      </c>
      <c r="N8009" s="11">
        <f>IF(Tabla134[[#This Row],[Item Weight (Nulos)]]="",VLOOKUP(Tabla134[[#This Row],[Item Identifier]],'Tabla para Nulos'!$A$3:$B$1563,2,FALSE),Tabla134[[#This Row],[Item Weight (Nulos)]])</f>
        <v>7.96</v>
      </c>
      <c r="O8009" s="11" t="str">
        <f>IF(Tabla134[[#This Row],[Item Visibility]]&lt;$U$15,"Poca visibilidad",IF(Tabla134[[#This Row],[Item Visibility]]&lt;$U$16,"Visibilidad media","Mayor visibilidad"))</f>
        <v>Visibilidad media</v>
      </c>
      <c r="P8009" s="11" t="str">
        <f>IF(Tabla134[[#This Row],[Rating]]&lt;2,"Muy Malo",IF(Tabla134[[#This Row],[Rating]]&lt;3,"Malo",IF(Tabla134[[#This Row],[Rating]]&lt;4,"Regular",IF(Tabla134[[#This Row],[Rating]]&lt;5,"Bueno","Excelente"))))</f>
        <v>Bueno</v>
      </c>
    </row>
    <row r="8010" spans="1:16" x14ac:dyDescent="0.2">
      <c r="A8010" s="7" t="s">
        <v>124</v>
      </c>
      <c r="B8010" s="7" t="s">
        <v>499</v>
      </c>
      <c r="C8010" s="7" t="s">
        <v>25</v>
      </c>
      <c r="D8010" s="8">
        <v>2022</v>
      </c>
      <c r="E8010" s="7" t="s">
        <v>3</v>
      </c>
      <c r="F8010" s="7" t="s">
        <v>2</v>
      </c>
      <c r="G8010" s="7" t="s">
        <v>1</v>
      </c>
      <c r="H8010" s="7" t="s">
        <v>0</v>
      </c>
      <c r="I8010" s="9">
        <v>0.13979556900000001</v>
      </c>
      <c r="J8010" s="10">
        <v>47.2376</v>
      </c>
      <c r="K8010" s="11">
        <v>4</v>
      </c>
      <c r="L8010" s="11" t="str">
        <f>IF(Tabla134[[#This Row],[Item Weight]]&lt;$U$12,"Poco Peso",IF(Tabla134[[#This Row],[Item Weight]]&lt;$U$13,"Peso Medio","Peso Alto"))</f>
        <v>Poco Peso</v>
      </c>
      <c r="M8010" s="7">
        <v>8.7100000000000009</v>
      </c>
      <c r="N8010" s="11">
        <f>IF(Tabla134[[#This Row],[Item Weight (Nulos)]]="",VLOOKUP(Tabla134[[#This Row],[Item Identifier]],'Tabla para Nulos'!$A$3:$B$1563,2,FALSE),Tabla134[[#This Row],[Item Weight (Nulos)]])</f>
        <v>8.7100000000000009</v>
      </c>
      <c r="O8010" s="11" t="str">
        <f>IF(Tabla134[[#This Row],[Item Visibility]]&lt;$U$15,"Poca visibilidad",IF(Tabla134[[#This Row],[Item Visibility]]&lt;$U$16,"Visibilidad media","Mayor visibilidad"))</f>
        <v>Mayor visibilidad</v>
      </c>
      <c r="P8010" s="11" t="str">
        <f>IF(Tabla134[[#This Row],[Rating]]&lt;2,"Muy Malo",IF(Tabla134[[#This Row],[Rating]]&lt;3,"Malo",IF(Tabla134[[#This Row],[Rating]]&lt;4,"Regular",IF(Tabla134[[#This Row],[Rating]]&lt;5,"Bueno","Excelente"))))</f>
        <v>Bueno</v>
      </c>
    </row>
    <row r="8011" spans="1:16" x14ac:dyDescent="0.2">
      <c r="A8011" s="7" t="s">
        <v>124</v>
      </c>
      <c r="B8011" s="7" t="s">
        <v>498</v>
      </c>
      <c r="C8011" s="7" t="s">
        <v>25</v>
      </c>
      <c r="D8011" s="8">
        <v>2022</v>
      </c>
      <c r="E8011" s="7" t="s">
        <v>3</v>
      </c>
      <c r="F8011" s="7" t="s">
        <v>2</v>
      </c>
      <c r="G8011" s="7" t="s">
        <v>1</v>
      </c>
      <c r="H8011" s="7" t="s">
        <v>0</v>
      </c>
      <c r="I8011" s="9">
        <v>7.9668739000000002E-2</v>
      </c>
      <c r="J8011" s="10">
        <v>79.664400000000001</v>
      </c>
      <c r="K8011" s="11">
        <v>4</v>
      </c>
      <c r="L8011" s="11" t="str">
        <f>IF(Tabla134[[#This Row],[Item Weight]]&lt;$U$12,"Poco Peso",IF(Tabla134[[#This Row],[Item Weight]]&lt;$U$13,"Peso Medio","Peso Alto"))</f>
        <v>Peso Medio</v>
      </c>
      <c r="M8011" s="7">
        <v>9</v>
      </c>
      <c r="N8011" s="11">
        <f>IF(Tabla134[[#This Row],[Item Weight (Nulos)]]="",VLOOKUP(Tabla134[[#This Row],[Item Identifier]],'Tabla para Nulos'!$A$3:$B$1563,2,FALSE),Tabla134[[#This Row],[Item Weight (Nulos)]])</f>
        <v>9</v>
      </c>
      <c r="O8011" s="11" t="str">
        <f>IF(Tabla134[[#This Row],[Item Visibility]]&lt;$U$15,"Poca visibilidad",IF(Tabla134[[#This Row],[Item Visibility]]&lt;$U$16,"Visibilidad media","Mayor visibilidad"))</f>
        <v>Visibilidad media</v>
      </c>
      <c r="P8011" s="11" t="str">
        <f>IF(Tabla134[[#This Row],[Rating]]&lt;2,"Muy Malo",IF(Tabla134[[#This Row],[Rating]]&lt;3,"Malo",IF(Tabla134[[#This Row],[Rating]]&lt;4,"Regular",IF(Tabla134[[#This Row],[Rating]]&lt;5,"Bueno","Excelente"))))</f>
        <v>Bueno</v>
      </c>
    </row>
    <row r="8012" spans="1:16" x14ac:dyDescent="0.2">
      <c r="A8012" s="7" t="s">
        <v>124</v>
      </c>
      <c r="B8012" s="7" t="s">
        <v>497</v>
      </c>
      <c r="C8012" s="7" t="s">
        <v>25</v>
      </c>
      <c r="D8012" s="8">
        <v>2022</v>
      </c>
      <c r="E8012" s="7" t="s">
        <v>3</v>
      </c>
      <c r="F8012" s="7" t="s">
        <v>2</v>
      </c>
      <c r="G8012" s="7" t="s">
        <v>1</v>
      </c>
      <c r="H8012" s="7" t="s">
        <v>0</v>
      </c>
      <c r="I8012" s="9">
        <v>9.0043081999999997E-2</v>
      </c>
      <c r="J8012" s="10">
        <v>140.14959999999999</v>
      </c>
      <c r="K8012" s="11">
        <v>4</v>
      </c>
      <c r="L8012" s="11" t="str">
        <f>IF(Tabla134[[#This Row],[Item Weight]]&lt;$U$12,"Poco Peso",IF(Tabla134[[#This Row],[Item Weight]]&lt;$U$13,"Peso Medio","Peso Alto"))</f>
        <v>Peso Medio</v>
      </c>
      <c r="M8012" s="7">
        <v>14.1</v>
      </c>
      <c r="N8012" s="11">
        <f>IF(Tabla134[[#This Row],[Item Weight (Nulos)]]="",VLOOKUP(Tabla134[[#This Row],[Item Identifier]],'Tabla para Nulos'!$A$3:$B$1563,2,FALSE),Tabla134[[#This Row],[Item Weight (Nulos)]])</f>
        <v>14.1</v>
      </c>
      <c r="O8012" s="11" t="str">
        <f>IF(Tabla134[[#This Row],[Item Visibility]]&lt;$U$15,"Poca visibilidad",IF(Tabla134[[#This Row],[Item Visibility]]&lt;$U$16,"Visibilidad media","Mayor visibilidad"))</f>
        <v>Visibilidad media</v>
      </c>
      <c r="P8012" s="11" t="str">
        <f>IF(Tabla134[[#This Row],[Rating]]&lt;2,"Muy Malo",IF(Tabla134[[#This Row],[Rating]]&lt;3,"Malo",IF(Tabla134[[#This Row],[Rating]]&lt;4,"Regular",IF(Tabla134[[#This Row],[Rating]]&lt;5,"Bueno","Excelente"))))</f>
        <v>Bueno</v>
      </c>
    </row>
    <row r="8013" spans="1:16" x14ac:dyDescent="0.2">
      <c r="A8013" s="7" t="s">
        <v>124</v>
      </c>
      <c r="B8013" s="7" t="s">
        <v>496</v>
      </c>
      <c r="C8013" s="7" t="s">
        <v>25</v>
      </c>
      <c r="D8013" s="8">
        <v>2022</v>
      </c>
      <c r="E8013" s="7" t="s">
        <v>3</v>
      </c>
      <c r="F8013" s="7" t="s">
        <v>2</v>
      </c>
      <c r="G8013" s="7" t="s">
        <v>1</v>
      </c>
      <c r="H8013" s="7" t="s">
        <v>0</v>
      </c>
      <c r="I8013" s="9">
        <v>2.1293909E-2</v>
      </c>
      <c r="J8013" s="10">
        <v>218.48240000000001</v>
      </c>
      <c r="K8013" s="11">
        <v>4</v>
      </c>
      <c r="L8013" s="11" t="str">
        <f>IF(Tabla134[[#This Row],[Item Weight]]&lt;$U$12,"Poco Peso",IF(Tabla134[[#This Row],[Item Weight]]&lt;$U$13,"Peso Medio","Peso Alto"))</f>
        <v>Peso Medio</v>
      </c>
      <c r="M8013" s="7">
        <v>15.2</v>
      </c>
      <c r="N8013" s="11">
        <f>IF(Tabla134[[#This Row],[Item Weight (Nulos)]]="",VLOOKUP(Tabla134[[#This Row],[Item Identifier]],'Tabla para Nulos'!$A$3:$B$1563,2,FALSE),Tabla134[[#This Row],[Item Weight (Nulos)]])</f>
        <v>15.2</v>
      </c>
      <c r="O8013" s="11" t="str">
        <f>IF(Tabla134[[#This Row],[Item Visibility]]&lt;$U$15,"Poca visibilidad",IF(Tabla134[[#This Row],[Item Visibility]]&lt;$U$16,"Visibilidad media","Mayor visibilidad"))</f>
        <v>Poca visibilidad</v>
      </c>
      <c r="P8013" s="11" t="str">
        <f>IF(Tabla134[[#This Row],[Rating]]&lt;2,"Muy Malo",IF(Tabla134[[#This Row],[Rating]]&lt;3,"Malo",IF(Tabla134[[#This Row],[Rating]]&lt;4,"Regular",IF(Tabla134[[#This Row],[Rating]]&lt;5,"Bueno","Excelente"))))</f>
        <v>Bueno</v>
      </c>
    </row>
    <row r="8014" spans="1:16" x14ac:dyDescent="0.2">
      <c r="A8014" s="7" t="s">
        <v>124</v>
      </c>
      <c r="B8014" s="7" t="s">
        <v>495</v>
      </c>
      <c r="C8014" s="7" t="s">
        <v>25</v>
      </c>
      <c r="D8014" s="8">
        <v>2022</v>
      </c>
      <c r="E8014" s="7" t="s">
        <v>3</v>
      </c>
      <c r="F8014" s="7" t="s">
        <v>2</v>
      </c>
      <c r="G8014" s="7" t="s">
        <v>1</v>
      </c>
      <c r="H8014" s="7" t="s">
        <v>0</v>
      </c>
      <c r="I8014" s="9">
        <v>7.8874948E-2</v>
      </c>
      <c r="J8014" s="10">
        <v>37.450600000000001</v>
      </c>
      <c r="K8014" s="11">
        <v>4</v>
      </c>
      <c r="L8014" s="11" t="str">
        <f>IF(Tabla134[[#This Row],[Item Weight]]&lt;$U$12,"Poco Peso",IF(Tabla134[[#This Row],[Item Weight]]&lt;$U$13,"Peso Medio","Peso Alto"))</f>
        <v>Peso Medio</v>
      </c>
      <c r="M8014" s="7">
        <v>15.85</v>
      </c>
      <c r="N8014" s="11">
        <f>IF(Tabla134[[#This Row],[Item Weight (Nulos)]]="",VLOOKUP(Tabla134[[#This Row],[Item Identifier]],'Tabla para Nulos'!$A$3:$B$1563,2,FALSE),Tabla134[[#This Row],[Item Weight (Nulos)]])</f>
        <v>15.85</v>
      </c>
      <c r="O8014" s="11" t="str">
        <f>IF(Tabla134[[#This Row],[Item Visibility]]&lt;$U$15,"Poca visibilidad",IF(Tabla134[[#This Row],[Item Visibility]]&lt;$U$16,"Visibilidad media","Mayor visibilidad"))</f>
        <v>Visibilidad media</v>
      </c>
      <c r="P8014" s="11" t="str">
        <f>IF(Tabla134[[#This Row],[Rating]]&lt;2,"Muy Malo",IF(Tabla134[[#This Row],[Rating]]&lt;3,"Malo",IF(Tabla134[[#This Row],[Rating]]&lt;4,"Regular",IF(Tabla134[[#This Row],[Rating]]&lt;5,"Bueno","Excelente"))))</f>
        <v>Bueno</v>
      </c>
    </row>
    <row r="8015" spans="1:16" x14ac:dyDescent="0.2">
      <c r="A8015" s="7" t="s">
        <v>124</v>
      </c>
      <c r="B8015" s="7" t="s">
        <v>278</v>
      </c>
      <c r="C8015" s="7" t="s">
        <v>25</v>
      </c>
      <c r="D8015" s="8">
        <v>2022</v>
      </c>
      <c r="E8015" s="7" t="s">
        <v>3</v>
      </c>
      <c r="F8015" s="7" t="s">
        <v>2</v>
      </c>
      <c r="G8015" s="7" t="s">
        <v>1</v>
      </c>
      <c r="H8015" s="7" t="s">
        <v>0</v>
      </c>
      <c r="I8015" s="9">
        <v>7.3490976999999999E-2</v>
      </c>
      <c r="J8015" s="10">
        <v>157.3972</v>
      </c>
      <c r="K8015" s="11">
        <v>4</v>
      </c>
      <c r="L8015" s="11" t="str">
        <f>IF(Tabla134[[#This Row],[Item Weight]]&lt;$U$12,"Poco Peso",IF(Tabla134[[#This Row],[Item Weight]]&lt;$U$13,"Peso Medio","Peso Alto"))</f>
        <v>Peso Alto</v>
      </c>
      <c r="M8015" s="7">
        <v>18</v>
      </c>
      <c r="N8015" s="11">
        <f>IF(Tabla134[[#This Row],[Item Weight (Nulos)]]="",VLOOKUP(Tabla134[[#This Row],[Item Identifier]],'Tabla para Nulos'!$A$3:$B$1563,2,FALSE),Tabla134[[#This Row],[Item Weight (Nulos)]])</f>
        <v>18</v>
      </c>
      <c r="O8015" s="11" t="str">
        <f>IF(Tabla134[[#This Row],[Item Visibility]]&lt;$U$15,"Poca visibilidad",IF(Tabla134[[#This Row],[Item Visibility]]&lt;$U$16,"Visibilidad media","Mayor visibilidad"))</f>
        <v>Visibilidad media</v>
      </c>
      <c r="P8015" s="11" t="str">
        <f>IF(Tabla134[[#This Row],[Rating]]&lt;2,"Muy Malo",IF(Tabla134[[#This Row],[Rating]]&lt;3,"Malo",IF(Tabla134[[#This Row],[Rating]]&lt;4,"Regular",IF(Tabla134[[#This Row],[Rating]]&lt;5,"Bueno","Excelente"))))</f>
        <v>Bueno</v>
      </c>
    </row>
    <row r="8016" spans="1:16" x14ac:dyDescent="0.2">
      <c r="A8016" s="7" t="s">
        <v>124</v>
      </c>
      <c r="B8016" s="7" t="s">
        <v>494</v>
      </c>
      <c r="C8016" s="7" t="s">
        <v>25</v>
      </c>
      <c r="D8016" s="8">
        <v>2022</v>
      </c>
      <c r="E8016" s="7" t="s">
        <v>3</v>
      </c>
      <c r="F8016" s="7" t="s">
        <v>2</v>
      </c>
      <c r="G8016" s="7" t="s">
        <v>1</v>
      </c>
      <c r="H8016" s="7" t="s">
        <v>0</v>
      </c>
      <c r="I8016" s="9">
        <v>0.14221920900000001</v>
      </c>
      <c r="J8016" s="10">
        <v>167.61320000000001</v>
      </c>
      <c r="K8016" s="11">
        <v>4</v>
      </c>
      <c r="L8016" s="11" t="str">
        <f>IF(Tabla134[[#This Row],[Item Weight]]&lt;$U$12,"Poco Peso",IF(Tabla134[[#This Row],[Item Weight]]&lt;$U$13,"Peso Medio","Peso Alto"))</f>
        <v>Peso Alto</v>
      </c>
      <c r="M8016" s="7">
        <v>18.850000000000001</v>
      </c>
      <c r="N8016" s="11">
        <f>IF(Tabla134[[#This Row],[Item Weight (Nulos)]]="",VLOOKUP(Tabla134[[#This Row],[Item Identifier]],'Tabla para Nulos'!$A$3:$B$1563,2,FALSE),Tabla134[[#This Row],[Item Weight (Nulos)]])</f>
        <v>18.850000000000001</v>
      </c>
      <c r="O8016" s="11" t="str">
        <f>IF(Tabla134[[#This Row],[Item Visibility]]&lt;$U$15,"Poca visibilidad",IF(Tabla134[[#This Row],[Item Visibility]]&lt;$U$16,"Visibilidad media","Mayor visibilidad"))</f>
        <v>Mayor visibilidad</v>
      </c>
      <c r="P8016" s="11" t="str">
        <f>IF(Tabla134[[#This Row],[Rating]]&lt;2,"Muy Malo",IF(Tabla134[[#This Row],[Rating]]&lt;3,"Malo",IF(Tabla134[[#This Row],[Rating]]&lt;4,"Regular",IF(Tabla134[[#This Row],[Rating]]&lt;5,"Bueno","Excelente"))))</f>
        <v>Bueno</v>
      </c>
    </row>
    <row r="8017" spans="1:16" x14ac:dyDescent="0.2">
      <c r="A8017" s="7" t="s">
        <v>124</v>
      </c>
      <c r="B8017" s="7" t="s">
        <v>493</v>
      </c>
      <c r="C8017" s="7" t="s">
        <v>17</v>
      </c>
      <c r="D8017" s="8">
        <v>2022</v>
      </c>
      <c r="E8017" s="7" t="s">
        <v>3</v>
      </c>
      <c r="F8017" s="7" t="s">
        <v>2</v>
      </c>
      <c r="G8017" s="7" t="s">
        <v>1</v>
      </c>
      <c r="H8017" s="7" t="s">
        <v>0</v>
      </c>
      <c r="I8017" s="9">
        <v>2.2796178E-2</v>
      </c>
      <c r="J8017" s="10">
        <v>178.1028</v>
      </c>
      <c r="K8017" s="11">
        <v>4</v>
      </c>
      <c r="L8017" s="11" t="str">
        <f>IF(Tabla134[[#This Row],[Item Weight]]&lt;$U$12,"Poco Peso",IF(Tabla134[[#This Row],[Item Weight]]&lt;$U$13,"Peso Medio","Peso Alto"))</f>
        <v>Poco Peso</v>
      </c>
      <c r="M8017" s="7">
        <v>6.03</v>
      </c>
      <c r="N8017" s="11">
        <f>IF(Tabla134[[#This Row],[Item Weight (Nulos)]]="",VLOOKUP(Tabla134[[#This Row],[Item Identifier]],'Tabla para Nulos'!$A$3:$B$1563,2,FALSE),Tabla134[[#This Row],[Item Weight (Nulos)]])</f>
        <v>6.03</v>
      </c>
      <c r="O8017" s="11" t="str">
        <f>IF(Tabla134[[#This Row],[Item Visibility]]&lt;$U$15,"Poca visibilidad",IF(Tabla134[[#This Row],[Item Visibility]]&lt;$U$16,"Visibilidad media","Mayor visibilidad"))</f>
        <v>Poca visibilidad</v>
      </c>
      <c r="P8017" s="11" t="str">
        <f>IF(Tabla134[[#This Row],[Rating]]&lt;2,"Muy Malo",IF(Tabla134[[#This Row],[Rating]]&lt;3,"Malo",IF(Tabla134[[#This Row],[Rating]]&lt;4,"Regular",IF(Tabla134[[#This Row],[Rating]]&lt;5,"Bueno","Excelente"))))</f>
        <v>Bueno</v>
      </c>
    </row>
    <row r="8018" spans="1:16" x14ac:dyDescent="0.2">
      <c r="A8018" s="7" t="s">
        <v>124</v>
      </c>
      <c r="B8018" s="7" t="s">
        <v>266</v>
      </c>
      <c r="C8018" s="7" t="s">
        <v>17</v>
      </c>
      <c r="D8018" s="8">
        <v>2022</v>
      </c>
      <c r="E8018" s="7" t="s">
        <v>3</v>
      </c>
      <c r="F8018" s="7" t="s">
        <v>2</v>
      </c>
      <c r="G8018" s="7" t="s">
        <v>1</v>
      </c>
      <c r="H8018" s="7" t="s">
        <v>0</v>
      </c>
      <c r="I8018" s="9">
        <v>5.3688478999999997E-2</v>
      </c>
      <c r="J8018" s="10">
        <v>178.30019999999999</v>
      </c>
      <c r="K8018" s="11">
        <v>4</v>
      </c>
      <c r="L8018" s="11" t="str">
        <f>IF(Tabla134[[#This Row],[Item Weight]]&lt;$U$12,"Poco Peso",IF(Tabla134[[#This Row],[Item Weight]]&lt;$U$13,"Peso Medio","Peso Alto"))</f>
        <v>Poco Peso</v>
      </c>
      <c r="M8018" s="7">
        <v>6.42</v>
      </c>
      <c r="N8018" s="11">
        <f>IF(Tabla134[[#This Row],[Item Weight (Nulos)]]="",VLOOKUP(Tabla134[[#This Row],[Item Identifier]],'Tabla para Nulos'!$A$3:$B$1563,2,FALSE),Tabla134[[#This Row],[Item Weight (Nulos)]])</f>
        <v>6.42</v>
      </c>
      <c r="O8018" s="11" t="str">
        <f>IF(Tabla134[[#This Row],[Item Visibility]]&lt;$U$15,"Poca visibilidad",IF(Tabla134[[#This Row],[Item Visibility]]&lt;$U$16,"Visibilidad media","Mayor visibilidad"))</f>
        <v>Visibilidad media</v>
      </c>
      <c r="P8018" s="11" t="str">
        <f>IF(Tabla134[[#This Row],[Rating]]&lt;2,"Muy Malo",IF(Tabla134[[#This Row],[Rating]]&lt;3,"Malo",IF(Tabla134[[#This Row],[Rating]]&lt;4,"Regular",IF(Tabla134[[#This Row],[Rating]]&lt;5,"Bueno","Excelente"))))</f>
        <v>Bueno</v>
      </c>
    </row>
    <row r="8019" spans="1:16" x14ac:dyDescent="0.2">
      <c r="A8019" s="7" t="s">
        <v>124</v>
      </c>
      <c r="B8019" s="7" t="s">
        <v>492</v>
      </c>
      <c r="C8019" s="7" t="s">
        <v>17</v>
      </c>
      <c r="D8019" s="8">
        <v>2022</v>
      </c>
      <c r="E8019" s="7" t="s">
        <v>3</v>
      </c>
      <c r="F8019" s="7" t="s">
        <v>2</v>
      </c>
      <c r="G8019" s="7" t="s">
        <v>1</v>
      </c>
      <c r="H8019" s="7" t="s">
        <v>0</v>
      </c>
      <c r="I8019" s="9">
        <v>0.159843921</v>
      </c>
      <c r="J8019" s="10">
        <v>206.62960000000001</v>
      </c>
      <c r="K8019" s="11">
        <v>4</v>
      </c>
      <c r="L8019" s="11" t="str">
        <f>IF(Tabla134[[#This Row],[Item Weight]]&lt;$U$12,"Poco Peso",IF(Tabla134[[#This Row],[Item Weight]]&lt;$U$13,"Peso Medio","Peso Alto"))</f>
        <v>Poco Peso</v>
      </c>
      <c r="M8019" s="7">
        <v>7.4050000000000002</v>
      </c>
      <c r="N8019" s="11">
        <f>IF(Tabla134[[#This Row],[Item Weight (Nulos)]]="",VLOOKUP(Tabla134[[#This Row],[Item Identifier]],'Tabla para Nulos'!$A$3:$B$1563,2,FALSE),Tabla134[[#This Row],[Item Weight (Nulos)]])</f>
        <v>7.4050000000000002</v>
      </c>
      <c r="O8019" s="11" t="str">
        <f>IF(Tabla134[[#This Row],[Item Visibility]]&lt;$U$15,"Poca visibilidad",IF(Tabla134[[#This Row],[Item Visibility]]&lt;$U$16,"Visibilidad media","Mayor visibilidad"))</f>
        <v>Mayor visibilidad</v>
      </c>
      <c r="P8019" s="11" t="str">
        <f>IF(Tabla134[[#This Row],[Rating]]&lt;2,"Muy Malo",IF(Tabla134[[#This Row],[Rating]]&lt;3,"Malo",IF(Tabla134[[#This Row],[Rating]]&lt;4,"Regular",IF(Tabla134[[#This Row],[Rating]]&lt;5,"Bueno","Excelente"))))</f>
        <v>Bueno</v>
      </c>
    </row>
    <row r="8020" spans="1:16" x14ac:dyDescent="0.2">
      <c r="A8020" s="7" t="s">
        <v>124</v>
      </c>
      <c r="B8020" s="7" t="s">
        <v>491</v>
      </c>
      <c r="C8020" s="7" t="s">
        <v>17</v>
      </c>
      <c r="D8020" s="8">
        <v>2022</v>
      </c>
      <c r="E8020" s="7" t="s">
        <v>3</v>
      </c>
      <c r="F8020" s="7" t="s">
        <v>2</v>
      </c>
      <c r="G8020" s="7" t="s">
        <v>1</v>
      </c>
      <c r="H8020" s="7" t="s">
        <v>0</v>
      </c>
      <c r="I8020" s="9">
        <v>0.110359004</v>
      </c>
      <c r="J8020" s="10">
        <v>42.742800000000003</v>
      </c>
      <c r="K8020" s="11">
        <v>4</v>
      </c>
      <c r="L8020" s="11" t="str">
        <f>IF(Tabla134[[#This Row],[Item Weight]]&lt;$U$12,"Poco Peso",IF(Tabla134[[#This Row],[Item Weight]]&lt;$U$13,"Peso Medio","Peso Alto"))</f>
        <v>Poco Peso</v>
      </c>
      <c r="M8020" s="7">
        <v>8.7750000000000004</v>
      </c>
      <c r="N8020" s="11">
        <f>IF(Tabla134[[#This Row],[Item Weight (Nulos)]]="",VLOOKUP(Tabla134[[#This Row],[Item Identifier]],'Tabla para Nulos'!$A$3:$B$1563,2,FALSE),Tabla134[[#This Row],[Item Weight (Nulos)]])</f>
        <v>8.7750000000000004</v>
      </c>
      <c r="O8020" s="11" t="str">
        <f>IF(Tabla134[[#This Row],[Item Visibility]]&lt;$U$15,"Poca visibilidad",IF(Tabla134[[#This Row],[Item Visibility]]&lt;$U$16,"Visibilidad media","Mayor visibilidad"))</f>
        <v>Mayor visibilidad</v>
      </c>
      <c r="P8020" s="11" t="str">
        <f>IF(Tabla134[[#This Row],[Rating]]&lt;2,"Muy Malo",IF(Tabla134[[#This Row],[Rating]]&lt;3,"Malo",IF(Tabla134[[#This Row],[Rating]]&lt;4,"Regular",IF(Tabla134[[#This Row],[Rating]]&lt;5,"Bueno","Excelente"))))</f>
        <v>Bueno</v>
      </c>
    </row>
    <row r="8021" spans="1:16" x14ac:dyDescent="0.2">
      <c r="A8021" s="7" t="s">
        <v>124</v>
      </c>
      <c r="B8021" s="7" t="s">
        <v>490</v>
      </c>
      <c r="C8021" s="7" t="s">
        <v>17</v>
      </c>
      <c r="D8021" s="8">
        <v>2022</v>
      </c>
      <c r="E8021" s="7" t="s">
        <v>3</v>
      </c>
      <c r="F8021" s="7" t="s">
        <v>2</v>
      </c>
      <c r="G8021" s="7" t="s">
        <v>1</v>
      </c>
      <c r="H8021" s="7" t="s">
        <v>0</v>
      </c>
      <c r="I8021" s="9">
        <v>1.7857847E-2</v>
      </c>
      <c r="J8021" s="10">
        <v>77.501199999999997</v>
      </c>
      <c r="K8021" s="11">
        <v>4</v>
      </c>
      <c r="L8021" s="11" t="str">
        <f>IF(Tabla134[[#This Row],[Item Weight]]&lt;$U$12,"Poco Peso",IF(Tabla134[[#This Row],[Item Weight]]&lt;$U$13,"Peso Medio","Peso Alto"))</f>
        <v>Peso Medio</v>
      </c>
      <c r="M8021" s="7">
        <v>13.35</v>
      </c>
      <c r="N8021" s="11">
        <f>IF(Tabla134[[#This Row],[Item Weight (Nulos)]]="",VLOOKUP(Tabla134[[#This Row],[Item Identifier]],'Tabla para Nulos'!$A$3:$B$1563,2,FALSE),Tabla134[[#This Row],[Item Weight (Nulos)]])</f>
        <v>13.35</v>
      </c>
      <c r="O8021" s="11" t="str">
        <f>IF(Tabla134[[#This Row],[Item Visibility]]&lt;$U$15,"Poca visibilidad",IF(Tabla134[[#This Row],[Item Visibility]]&lt;$U$16,"Visibilidad media","Mayor visibilidad"))</f>
        <v>Poca visibilidad</v>
      </c>
      <c r="P8021" s="11" t="str">
        <f>IF(Tabla134[[#This Row],[Rating]]&lt;2,"Muy Malo",IF(Tabla134[[#This Row],[Rating]]&lt;3,"Malo",IF(Tabla134[[#This Row],[Rating]]&lt;4,"Regular",IF(Tabla134[[#This Row],[Rating]]&lt;5,"Bueno","Excelente"))))</f>
        <v>Bueno</v>
      </c>
    </row>
    <row r="8022" spans="1:16" x14ac:dyDescent="0.2">
      <c r="A8022" s="7" t="s">
        <v>124</v>
      </c>
      <c r="B8022" s="7" t="s">
        <v>489</v>
      </c>
      <c r="C8022" s="7" t="s">
        <v>17</v>
      </c>
      <c r="D8022" s="8">
        <v>2022</v>
      </c>
      <c r="E8022" s="7" t="s">
        <v>3</v>
      </c>
      <c r="F8022" s="7" t="s">
        <v>2</v>
      </c>
      <c r="G8022" s="7" t="s">
        <v>1</v>
      </c>
      <c r="H8022" s="7" t="s">
        <v>0</v>
      </c>
      <c r="I8022" s="9">
        <v>6.2239081000000002E-2</v>
      </c>
      <c r="J8022" s="10">
        <v>154.2998</v>
      </c>
      <c r="K8022" s="11">
        <v>4</v>
      </c>
      <c r="L8022" s="11" t="str">
        <f>IF(Tabla134[[#This Row],[Item Weight]]&lt;$U$12,"Poco Peso",IF(Tabla134[[#This Row],[Item Weight]]&lt;$U$13,"Peso Medio","Peso Alto"))</f>
        <v>Peso Medio</v>
      </c>
      <c r="M8022" s="7">
        <v>14.5</v>
      </c>
      <c r="N8022" s="11">
        <f>IF(Tabla134[[#This Row],[Item Weight (Nulos)]]="",VLOOKUP(Tabla134[[#This Row],[Item Identifier]],'Tabla para Nulos'!$A$3:$B$1563,2,FALSE),Tabla134[[#This Row],[Item Weight (Nulos)]])</f>
        <v>14.5</v>
      </c>
      <c r="O8022" s="11" t="str">
        <f>IF(Tabla134[[#This Row],[Item Visibility]]&lt;$U$15,"Poca visibilidad",IF(Tabla134[[#This Row],[Item Visibility]]&lt;$U$16,"Visibilidad media","Mayor visibilidad"))</f>
        <v>Visibilidad media</v>
      </c>
      <c r="P8022" s="11" t="str">
        <f>IF(Tabla134[[#This Row],[Rating]]&lt;2,"Muy Malo",IF(Tabla134[[#This Row],[Rating]]&lt;3,"Malo",IF(Tabla134[[#This Row],[Rating]]&lt;4,"Regular",IF(Tabla134[[#This Row],[Rating]]&lt;5,"Bueno","Excelente"))))</f>
        <v>Bueno</v>
      </c>
    </row>
    <row r="8023" spans="1:16" x14ac:dyDescent="0.2">
      <c r="A8023" s="7" t="s">
        <v>124</v>
      </c>
      <c r="B8023" s="7" t="s">
        <v>488</v>
      </c>
      <c r="C8023" s="7" t="s">
        <v>17</v>
      </c>
      <c r="D8023" s="8">
        <v>2022</v>
      </c>
      <c r="E8023" s="7" t="s">
        <v>3</v>
      </c>
      <c r="F8023" s="7" t="s">
        <v>2</v>
      </c>
      <c r="G8023" s="7" t="s">
        <v>1</v>
      </c>
      <c r="H8023" s="7" t="s">
        <v>0</v>
      </c>
      <c r="I8023" s="9">
        <v>7.0440680000000006E-2</v>
      </c>
      <c r="J8023" s="10">
        <v>216.88499999999999</v>
      </c>
      <c r="K8023" s="11">
        <v>4</v>
      </c>
      <c r="L8023" s="11" t="str">
        <f>IF(Tabla134[[#This Row],[Item Weight]]&lt;$U$12,"Poco Peso",IF(Tabla134[[#This Row],[Item Weight]]&lt;$U$13,"Peso Medio","Peso Alto"))</f>
        <v>Peso Medio</v>
      </c>
      <c r="M8023" s="7">
        <v>16.7</v>
      </c>
      <c r="N8023" s="11">
        <f>IF(Tabla134[[#This Row],[Item Weight (Nulos)]]="",VLOOKUP(Tabla134[[#This Row],[Item Identifier]],'Tabla para Nulos'!$A$3:$B$1563,2,FALSE),Tabla134[[#This Row],[Item Weight (Nulos)]])</f>
        <v>16.7</v>
      </c>
      <c r="O8023" s="11" t="str">
        <f>IF(Tabla134[[#This Row],[Item Visibility]]&lt;$U$15,"Poca visibilidad",IF(Tabla134[[#This Row],[Item Visibility]]&lt;$U$16,"Visibilidad media","Mayor visibilidad"))</f>
        <v>Visibilidad media</v>
      </c>
      <c r="P8023" s="11" t="str">
        <f>IF(Tabla134[[#This Row],[Rating]]&lt;2,"Muy Malo",IF(Tabla134[[#This Row],[Rating]]&lt;3,"Malo",IF(Tabla134[[#This Row],[Rating]]&lt;4,"Regular",IF(Tabla134[[#This Row],[Rating]]&lt;5,"Bueno","Excelente"))))</f>
        <v>Bueno</v>
      </c>
    </row>
    <row r="8024" spans="1:16" x14ac:dyDescent="0.2">
      <c r="A8024" s="7" t="s">
        <v>124</v>
      </c>
      <c r="B8024" s="7" t="s">
        <v>487</v>
      </c>
      <c r="C8024" s="7" t="s">
        <v>17</v>
      </c>
      <c r="D8024" s="8">
        <v>2022</v>
      </c>
      <c r="E8024" s="7" t="s">
        <v>3</v>
      </c>
      <c r="F8024" s="7" t="s">
        <v>2</v>
      </c>
      <c r="G8024" s="7" t="s">
        <v>1</v>
      </c>
      <c r="H8024" s="7" t="s">
        <v>0</v>
      </c>
      <c r="I8024" s="9">
        <v>0.17869402600000001</v>
      </c>
      <c r="J8024" s="10">
        <v>158.9288</v>
      </c>
      <c r="K8024" s="11">
        <v>4</v>
      </c>
      <c r="L8024" s="11" t="str">
        <f>IF(Tabla134[[#This Row],[Item Weight]]&lt;$U$12,"Poco Peso",IF(Tabla134[[#This Row],[Item Weight]]&lt;$U$13,"Peso Medio","Peso Alto"))</f>
        <v>Peso Alto</v>
      </c>
      <c r="M8024" s="7">
        <v>18.100000000000001</v>
      </c>
      <c r="N8024" s="11">
        <f>IF(Tabla134[[#This Row],[Item Weight (Nulos)]]="",VLOOKUP(Tabla134[[#This Row],[Item Identifier]],'Tabla para Nulos'!$A$3:$B$1563,2,FALSE),Tabla134[[#This Row],[Item Weight (Nulos)]])</f>
        <v>18.100000000000001</v>
      </c>
      <c r="O8024" s="11" t="str">
        <f>IF(Tabla134[[#This Row],[Item Visibility]]&lt;$U$15,"Poca visibilidad",IF(Tabla134[[#This Row],[Item Visibility]]&lt;$U$16,"Visibilidad media","Mayor visibilidad"))</f>
        <v>Mayor visibilidad</v>
      </c>
      <c r="P8024" s="11" t="str">
        <f>IF(Tabla134[[#This Row],[Rating]]&lt;2,"Muy Malo",IF(Tabla134[[#This Row],[Rating]]&lt;3,"Malo",IF(Tabla134[[#This Row],[Rating]]&lt;4,"Regular",IF(Tabla134[[#This Row],[Rating]]&lt;5,"Bueno","Excelente"))))</f>
        <v>Bueno</v>
      </c>
    </row>
    <row r="8025" spans="1:16" x14ac:dyDescent="0.2">
      <c r="A8025" s="7" t="s">
        <v>124</v>
      </c>
      <c r="B8025" s="7" t="s">
        <v>486</v>
      </c>
      <c r="C8025" s="7" t="s">
        <v>71</v>
      </c>
      <c r="D8025" s="8">
        <v>2022</v>
      </c>
      <c r="E8025" s="7" t="s">
        <v>3</v>
      </c>
      <c r="F8025" s="7" t="s">
        <v>2</v>
      </c>
      <c r="G8025" s="7" t="s">
        <v>1</v>
      </c>
      <c r="H8025" s="7" t="s">
        <v>0</v>
      </c>
      <c r="I8025" s="9">
        <v>1.5169739E-2</v>
      </c>
      <c r="J8025" s="10">
        <v>82.224999999999994</v>
      </c>
      <c r="K8025" s="11">
        <v>4</v>
      </c>
      <c r="L8025" s="11" t="str">
        <f>IF(Tabla134[[#This Row],[Item Weight]]&lt;$U$12,"Poco Peso",IF(Tabla134[[#This Row],[Item Weight]]&lt;$U$13,"Peso Medio","Peso Alto"))</f>
        <v>Poco Peso</v>
      </c>
      <c r="M8025" s="7">
        <v>5.48</v>
      </c>
      <c r="N8025" s="11">
        <f>IF(Tabla134[[#This Row],[Item Weight (Nulos)]]="",VLOOKUP(Tabla134[[#This Row],[Item Identifier]],'Tabla para Nulos'!$A$3:$B$1563,2,FALSE),Tabla134[[#This Row],[Item Weight (Nulos)]])</f>
        <v>5.48</v>
      </c>
      <c r="O8025" s="11" t="str">
        <f>IF(Tabla134[[#This Row],[Item Visibility]]&lt;$U$15,"Poca visibilidad",IF(Tabla134[[#This Row],[Item Visibility]]&lt;$U$16,"Visibilidad media","Mayor visibilidad"))</f>
        <v>Poca visibilidad</v>
      </c>
      <c r="P8025" s="11" t="str">
        <f>IF(Tabla134[[#This Row],[Rating]]&lt;2,"Muy Malo",IF(Tabla134[[#This Row],[Rating]]&lt;3,"Malo",IF(Tabla134[[#This Row],[Rating]]&lt;4,"Regular",IF(Tabla134[[#This Row],[Rating]]&lt;5,"Bueno","Excelente"))))</f>
        <v>Bueno</v>
      </c>
    </row>
    <row r="8026" spans="1:16" x14ac:dyDescent="0.2">
      <c r="A8026" s="7" t="s">
        <v>124</v>
      </c>
      <c r="B8026" s="7" t="s">
        <v>485</v>
      </c>
      <c r="C8026" s="7" t="s">
        <v>71</v>
      </c>
      <c r="D8026" s="8">
        <v>2022</v>
      </c>
      <c r="E8026" s="7" t="s">
        <v>3</v>
      </c>
      <c r="F8026" s="7" t="s">
        <v>2</v>
      </c>
      <c r="G8026" s="7" t="s">
        <v>1</v>
      </c>
      <c r="H8026" s="7" t="s">
        <v>0</v>
      </c>
      <c r="I8026" s="9">
        <v>6.4030636000000002E-2</v>
      </c>
      <c r="J8026" s="10">
        <v>154.46299999999999</v>
      </c>
      <c r="K8026" s="11">
        <v>4</v>
      </c>
      <c r="L8026" s="11" t="str">
        <f>IF(Tabla134[[#This Row],[Item Weight]]&lt;$U$12,"Poco Peso",IF(Tabla134[[#This Row],[Item Weight]]&lt;$U$13,"Peso Medio","Peso Alto"))</f>
        <v>Poco Peso</v>
      </c>
      <c r="M8026" s="7">
        <v>7.56</v>
      </c>
      <c r="N8026" s="11">
        <f>IF(Tabla134[[#This Row],[Item Weight (Nulos)]]="",VLOOKUP(Tabla134[[#This Row],[Item Identifier]],'Tabla para Nulos'!$A$3:$B$1563,2,FALSE),Tabla134[[#This Row],[Item Weight (Nulos)]])</f>
        <v>7.56</v>
      </c>
      <c r="O8026" s="11" t="str">
        <f>IF(Tabla134[[#This Row],[Item Visibility]]&lt;$U$15,"Poca visibilidad",IF(Tabla134[[#This Row],[Item Visibility]]&lt;$U$16,"Visibilidad media","Mayor visibilidad"))</f>
        <v>Visibilidad media</v>
      </c>
      <c r="P8026" s="11" t="str">
        <f>IF(Tabla134[[#This Row],[Rating]]&lt;2,"Muy Malo",IF(Tabla134[[#This Row],[Rating]]&lt;3,"Malo",IF(Tabla134[[#This Row],[Rating]]&lt;4,"Regular",IF(Tabla134[[#This Row],[Rating]]&lt;5,"Bueno","Excelente"))))</f>
        <v>Bueno</v>
      </c>
    </row>
    <row r="8027" spans="1:16" x14ac:dyDescent="0.2">
      <c r="A8027" s="7" t="s">
        <v>124</v>
      </c>
      <c r="B8027" s="7" t="s">
        <v>257</v>
      </c>
      <c r="C8027" s="7" t="s">
        <v>71</v>
      </c>
      <c r="D8027" s="8">
        <v>2022</v>
      </c>
      <c r="E8027" s="7" t="s">
        <v>3</v>
      </c>
      <c r="F8027" s="7" t="s">
        <v>2</v>
      </c>
      <c r="G8027" s="7" t="s">
        <v>1</v>
      </c>
      <c r="H8027" s="7" t="s">
        <v>0</v>
      </c>
      <c r="I8027" s="9">
        <v>2.6451028000000001E-2</v>
      </c>
      <c r="J8027" s="10">
        <v>210.3954</v>
      </c>
      <c r="K8027" s="11">
        <v>4</v>
      </c>
      <c r="L8027" s="11" t="str">
        <f>IF(Tabla134[[#This Row],[Item Weight]]&lt;$U$12,"Poco Peso",IF(Tabla134[[#This Row],[Item Weight]]&lt;$U$13,"Peso Medio","Peso Alto"))</f>
        <v>Peso Medio</v>
      </c>
      <c r="M8027" s="7">
        <v>8.8949999999999996</v>
      </c>
      <c r="N8027" s="11">
        <f>IF(Tabla134[[#This Row],[Item Weight (Nulos)]]="",VLOOKUP(Tabla134[[#This Row],[Item Identifier]],'Tabla para Nulos'!$A$3:$B$1563,2,FALSE),Tabla134[[#This Row],[Item Weight (Nulos)]])</f>
        <v>8.8949999999999996</v>
      </c>
      <c r="O8027" s="11" t="str">
        <f>IF(Tabla134[[#This Row],[Item Visibility]]&lt;$U$15,"Poca visibilidad",IF(Tabla134[[#This Row],[Item Visibility]]&lt;$U$16,"Visibilidad media","Mayor visibilidad"))</f>
        <v>Poca visibilidad</v>
      </c>
      <c r="P8027" s="11" t="str">
        <f>IF(Tabla134[[#This Row],[Rating]]&lt;2,"Muy Malo",IF(Tabla134[[#This Row],[Rating]]&lt;3,"Malo",IF(Tabla134[[#This Row],[Rating]]&lt;4,"Regular",IF(Tabla134[[#This Row],[Rating]]&lt;5,"Bueno","Excelente"))))</f>
        <v>Bueno</v>
      </c>
    </row>
    <row r="8028" spans="1:16" x14ac:dyDescent="0.2">
      <c r="A8028" s="7" t="s">
        <v>124</v>
      </c>
      <c r="B8028" s="7" t="s">
        <v>484</v>
      </c>
      <c r="C8028" s="7" t="s">
        <v>71</v>
      </c>
      <c r="D8028" s="8">
        <v>2022</v>
      </c>
      <c r="E8028" s="7" t="s">
        <v>3</v>
      </c>
      <c r="F8028" s="7" t="s">
        <v>2</v>
      </c>
      <c r="G8028" s="7" t="s">
        <v>1</v>
      </c>
      <c r="H8028" s="7" t="s">
        <v>0</v>
      </c>
      <c r="I8028" s="9">
        <v>2.6645307E-2</v>
      </c>
      <c r="J8028" s="10">
        <v>53.561399999999999</v>
      </c>
      <c r="K8028" s="11">
        <v>4</v>
      </c>
      <c r="L8028" s="11" t="str">
        <f>IF(Tabla134[[#This Row],[Item Weight]]&lt;$U$12,"Poco Peso",IF(Tabla134[[#This Row],[Item Weight]]&lt;$U$13,"Peso Medio","Peso Alto"))</f>
        <v>Peso Medio</v>
      </c>
      <c r="M8028" s="7">
        <v>16.600000000000001</v>
      </c>
      <c r="N8028" s="11">
        <f>IF(Tabla134[[#This Row],[Item Weight (Nulos)]]="",VLOOKUP(Tabla134[[#This Row],[Item Identifier]],'Tabla para Nulos'!$A$3:$B$1563,2,FALSE),Tabla134[[#This Row],[Item Weight (Nulos)]])</f>
        <v>16.600000000000001</v>
      </c>
      <c r="O8028" s="11" t="str">
        <f>IF(Tabla134[[#This Row],[Item Visibility]]&lt;$U$15,"Poca visibilidad",IF(Tabla134[[#This Row],[Item Visibility]]&lt;$U$16,"Visibilidad media","Mayor visibilidad"))</f>
        <v>Poca visibilidad</v>
      </c>
      <c r="P8028" s="11" t="str">
        <f>IF(Tabla134[[#This Row],[Rating]]&lt;2,"Muy Malo",IF(Tabla134[[#This Row],[Rating]]&lt;3,"Malo",IF(Tabla134[[#This Row],[Rating]]&lt;4,"Regular",IF(Tabla134[[#This Row],[Rating]]&lt;5,"Bueno","Excelente"))))</f>
        <v>Bueno</v>
      </c>
    </row>
    <row r="8029" spans="1:16" x14ac:dyDescent="0.2">
      <c r="A8029" s="7" t="s">
        <v>124</v>
      </c>
      <c r="B8029" s="7" t="s">
        <v>247</v>
      </c>
      <c r="C8029" s="7" t="s">
        <v>71</v>
      </c>
      <c r="D8029" s="8">
        <v>2022</v>
      </c>
      <c r="E8029" s="7" t="s">
        <v>3</v>
      </c>
      <c r="F8029" s="7" t="s">
        <v>2</v>
      </c>
      <c r="G8029" s="7" t="s">
        <v>1</v>
      </c>
      <c r="H8029" s="7" t="s">
        <v>0</v>
      </c>
      <c r="I8029" s="9">
        <v>1.1660462999999999E-2</v>
      </c>
      <c r="J8029" s="10">
        <v>96.540999999999997</v>
      </c>
      <c r="K8029" s="11">
        <v>4</v>
      </c>
      <c r="L8029" s="11" t="str">
        <f>IF(Tabla134[[#This Row],[Item Weight]]&lt;$U$12,"Poco Peso",IF(Tabla134[[#This Row],[Item Weight]]&lt;$U$13,"Peso Medio","Peso Alto"))</f>
        <v>Peso Alto</v>
      </c>
      <c r="M8029" s="7">
        <v>17.7</v>
      </c>
      <c r="N8029" s="11">
        <f>IF(Tabla134[[#This Row],[Item Weight (Nulos)]]="",VLOOKUP(Tabla134[[#This Row],[Item Identifier]],'Tabla para Nulos'!$A$3:$B$1563,2,FALSE),Tabla134[[#This Row],[Item Weight (Nulos)]])</f>
        <v>17.7</v>
      </c>
      <c r="O8029" s="11" t="str">
        <f>IF(Tabla134[[#This Row],[Item Visibility]]&lt;$U$15,"Poca visibilidad",IF(Tabla134[[#This Row],[Item Visibility]]&lt;$U$16,"Visibilidad media","Mayor visibilidad"))</f>
        <v>Poca visibilidad</v>
      </c>
      <c r="P8029" s="11" t="str">
        <f>IF(Tabla134[[#This Row],[Rating]]&lt;2,"Muy Malo",IF(Tabla134[[#This Row],[Rating]]&lt;3,"Malo",IF(Tabla134[[#This Row],[Rating]]&lt;4,"Regular",IF(Tabla134[[#This Row],[Rating]]&lt;5,"Bueno","Excelente"))))</f>
        <v>Bueno</v>
      </c>
    </row>
    <row r="8030" spans="1:16" x14ac:dyDescent="0.2">
      <c r="A8030" s="7" t="s">
        <v>124</v>
      </c>
      <c r="B8030" s="7" t="s">
        <v>483</v>
      </c>
      <c r="C8030" s="7" t="s">
        <v>71</v>
      </c>
      <c r="D8030" s="8">
        <v>2022</v>
      </c>
      <c r="E8030" s="7" t="s">
        <v>3</v>
      </c>
      <c r="F8030" s="7" t="s">
        <v>2</v>
      </c>
      <c r="G8030" s="7" t="s">
        <v>1</v>
      </c>
      <c r="H8030" s="7" t="s">
        <v>0</v>
      </c>
      <c r="I8030" s="9">
        <v>0.12495901299999999</v>
      </c>
      <c r="J8030" s="10">
        <v>116.5124</v>
      </c>
      <c r="K8030" s="11">
        <v>4</v>
      </c>
      <c r="L8030" s="11" t="str">
        <f>IF(Tabla134[[#This Row],[Item Weight]]&lt;$U$12,"Poco Peso",IF(Tabla134[[#This Row],[Item Weight]]&lt;$U$13,"Peso Medio","Peso Alto"))</f>
        <v>Peso Alto</v>
      </c>
      <c r="M8030" s="7">
        <v>18</v>
      </c>
      <c r="N8030" s="11">
        <f>IF(Tabla134[[#This Row],[Item Weight (Nulos)]]="",VLOOKUP(Tabla134[[#This Row],[Item Identifier]],'Tabla para Nulos'!$A$3:$B$1563,2,FALSE),Tabla134[[#This Row],[Item Weight (Nulos)]])</f>
        <v>18</v>
      </c>
      <c r="O8030" s="11" t="str">
        <f>IF(Tabla134[[#This Row],[Item Visibility]]&lt;$U$15,"Poca visibilidad",IF(Tabla134[[#This Row],[Item Visibility]]&lt;$U$16,"Visibilidad media","Mayor visibilidad"))</f>
        <v>Mayor visibilidad</v>
      </c>
      <c r="P8030" s="11" t="str">
        <f>IF(Tabla134[[#This Row],[Rating]]&lt;2,"Muy Malo",IF(Tabla134[[#This Row],[Rating]]&lt;3,"Malo",IF(Tabla134[[#This Row],[Rating]]&lt;4,"Regular",IF(Tabla134[[#This Row],[Rating]]&lt;5,"Bueno","Excelente"))))</f>
        <v>Bueno</v>
      </c>
    </row>
    <row r="8031" spans="1:16" x14ac:dyDescent="0.2">
      <c r="A8031" s="7" t="s">
        <v>124</v>
      </c>
      <c r="B8031" s="7" t="s">
        <v>482</v>
      </c>
      <c r="C8031" s="7" t="s">
        <v>71</v>
      </c>
      <c r="D8031" s="8">
        <v>2022</v>
      </c>
      <c r="E8031" s="7" t="s">
        <v>3</v>
      </c>
      <c r="F8031" s="7" t="s">
        <v>2</v>
      </c>
      <c r="G8031" s="7" t="s">
        <v>1</v>
      </c>
      <c r="H8031" s="7" t="s">
        <v>0</v>
      </c>
      <c r="I8031" s="9">
        <v>8.9186082999999999E-2</v>
      </c>
      <c r="J8031" s="10">
        <v>194.34520000000001</v>
      </c>
      <c r="K8031" s="11">
        <v>4</v>
      </c>
      <c r="L8031" s="11" t="str">
        <f>IF(Tabla134[[#This Row],[Item Weight]]&lt;$U$12,"Poco Peso",IF(Tabla134[[#This Row],[Item Weight]]&lt;$U$13,"Peso Medio","Peso Alto"))</f>
        <v>Peso Alto</v>
      </c>
      <c r="M8031" s="7">
        <v>18.25</v>
      </c>
      <c r="N8031" s="11">
        <f>IF(Tabla134[[#This Row],[Item Weight (Nulos)]]="",VLOOKUP(Tabla134[[#This Row],[Item Identifier]],'Tabla para Nulos'!$A$3:$B$1563,2,FALSE),Tabla134[[#This Row],[Item Weight (Nulos)]])</f>
        <v>18.25</v>
      </c>
      <c r="O8031" s="11" t="str">
        <f>IF(Tabla134[[#This Row],[Item Visibility]]&lt;$U$15,"Poca visibilidad",IF(Tabla134[[#This Row],[Item Visibility]]&lt;$U$16,"Visibilidad media","Mayor visibilidad"))</f>
        <v>Visibilidad media</v>
      </c>
      <c r="P8031" s="11" t="str">
        <f>IF(Tabla134[[#This Row],[Rating]]&lt;2,"Muy Malo",IF(Tabla134[[#This Row],[Rating]]&lt;3,"Malo",IF(Tabla134[[#This Row],[Rating]]&lt;4,"Regular",IF(Tabla134[[#This Row],[Rating]]&lt;5,"Bueno","Excelente"))))</f>
        <v>Bueno</v>
      </c>
    </row>
    <row r="8032" spans="1:16" x14ac:dyDescent="0.2">
      <c r="A8032" s="7" t="s">
        <v>124</v>
      </c>
      <c r="B8032" s="7" t="s">
        <v>481</v>
      </c>
      <c r="C8032" s="7" t="s">
        <v>10</v>
      </c>
      <c r="D8032" s="8">
        <v>2022</v>
      </c>
      <c r="E8032" s="7" t="s">
        <v>3</v>
      </c>
      <c r="F8032" s="7" t="s">
        <v>2</v>
      </c>
      <c r="G8032" s="7" t="s">
        <v>1</v>
      </c>
      <c r="H8032" s="7" t="s">
        <v>0</v>
      </c>
      <c r="I8032" s="9">
        <v>0.121034655</v>
      </c>
      <c r="J8032" s="10">
        <v>47.506</v>
      </c>
      <c r="K8032" s="11">
        <v>4</v>
      </c>
      <c r="L8032" s="11" t="str">
        <f>IF(Tabla134[[#This Row],[Item Weight]]&lt;$U$12,"Poco Peso",IF(Tabla134[[#This Row],[Item Weight]]&lt;$U$13,"Peso Medio","Peso Alto"))</f>
        <v>Poco Peso</v>
      </c>
      <c r="M8032" s="7">
        <v>6.36</v>
      </c>
      <c r="N8032" s="11">
        <f>IF(Tabla134[[#This Row],[Item Weight (Nulos)]]="",VLOOKUP(Tabla134[[#This Row],[Item Identifier]],'Tabla para Nulos'!$A$3:$B$1563,2,FALSE),Tabla134[[#This Row],[Item Weight (Nulos)]])</f>
        <v>6.36</v>
      </c>
      <c r="O8032" s="11" t="str">
        <f>IF(Tabla134[[#This Row],[Item Visibility]]&lt;$U$15,"Poca visibilidad",IF(Tabla134[[#This Row],[Item Visibility]]&lt;$U$16,"Visibilidad media","Mayor visibilidad"))</f>
        <v>Mayor visibilidad</v>
      </c>
      <c r="P8032" s="11" t="str">
        <f>IF(Tabla134[[#This Row],[Rating]]&lt;2,"Muy Malo",IF(Tabla134[[#This Row],[Rating]]&lt;3,"Malo",IF(Tabla134[[#This Row],[Rating]]&lt;4,"Regular",IF(Tabla134[[#This Row],[Rating]]&lt;5,"Bueno","Excelente"))))</f>
        <v>Bueno</v>
      </c>
    </row>
    <row r="8033" spans="1:16" x14ac:dyDescent="0.2">
      <c r="A8033" s="7" t="s">
        <v>124</v>
      </c>
      <c r="B8033" s="7" t="s">
        <v>480</v>
      </c>
      <c r="C8033" s="7" t="s">
        <v>10</v>
      </c>
      <c r="D8033" s="8">
        <v>2022</v>
      </c>
      <c r="E8033" s="7" t="s">
        <v>3</v>
      </c>
      <c r="F8033" s="7" t="s">
        <v>2</v>
      </c>
      <c r="G8033" s="7" t="s">
        <v>1</v>
      </c>
      <c r="H8033" s="7" t="s">
        <v>0</v>
      </c>
      <c r="I8033" s="9">
        <v>0.106027474</v>
      </c>
      <c r="J8033" s="10">
        <v>83.990799999999993</v>
      </c>
      <c r="K8033" s="11">
        <v>4</v>
      </c>
      <c r="L8033" s="11" t="str">
        <f>IF(Tabla134[[#This Row],[Item Weight]]&lt;$U$12,"Poco Peso",IF(Tabla134[[#This Row],[Item Weight]]&lt;$U$13,"Peso Medio","Peso Alto"))</f>
        <v>Poco Peso</v>
      </c>
      <c r="M8033" s="7">
        <v>6.59</v>
      </c>
      <c r="N8033" s="11">
        <f>IF(Tabla134[[#This Row],[Item Weight (Nulos)]]="",VLOOKUP(Tabla134[[#This Row],[Item Identifier]],'Tabla para Nulos'!$A$3:$B$1563,2,FALSE),Tabla134[[#This Row],[Item Weight (Nulos)]])</f>
        <v>6.59</v>
      </c>
      <c r="O8033" s="11" t="str">
        <f>IF(Tabla134[[#This Row],[Item Visibility]]&lt;$U$15,"Poca visibilidad",IF(Tabla134[[#This Row],[Item Visibility]]&lt;$U$16,"Visibilidad media","Mayor visibilidad"))</f>
        <v>Mayor visibilidad</v>
      </c>
      <c r="P8033" s="11" t="str">
        <f>IF(Tabla134[[#This Row],[Rating]]&lt;2,"Muy Malo",IF(Tabla134[[#This Row],[Rating]]&lt;3,"Malo",IF(Tabla134[[#This Row],[Rating]]&lt;4,"Regular",IF(Tabla134[[#This Row],[Rating]]&lt;5,"Bueno","Excelente"))))</f>
        <v>Bueno</v>
      </c>
    </row>
    <row r="8034" spans="1:16" x14ac:dyDescent="0.2">
      <c r="A8034" s="7" t="s">
        <v>124</v>
      </c>
      <c r="B8034" s="7" t="s">
        <v>479</v>
      </c>
      <c r="C8034" s="7" t="s">
        <v>10</v>
      </c>
      <c r="D8034" s="8">
        <v>2022</v>
      </c>
      <c r="E8034" s="7" t="s">
        <v>3</v>
      </c>
      <c r="F8034" s="7" t="s">
        <v>2</v>
      </c>
      <c r="G8034" s="7" t="s">
        <v>1</v>
      </c>
      <c r="H8034" s="7" t="s">
        <v>0</v>
      </c>
      <c r="I8034" s="9">
        <v>6.6892470999999995E-2</v>
      </c>
      <c r="J8034" s="10">
        <v>186.42400000000001</v>
      </c>
      <c r="K8034" s="11">
        <v>4</v>
      </c>
      <c r="L8034" s="11" t="str">
        <f>IF(Tabla134[[#This Row],[Item Weight]]&lt;$U$12,"Poco Peso",IF(Tabla134[[#This Row],[Item Weight]]&lt;$U$13,"Peso Medio","Peso Alto"))</f>
        <v>Poco Peso</v>
      </c>
      <c r="M8034" s="7">
        <v>6.78</v>
      </c>
      <c r="N8034" s="11">
        <f>IF(Tabla134[[#This Row],[Item Weight (Nulos)]]="",VLOOKUP(Tabla134[[#This Row],[Item Identifier]],'Tabla para Nulos'!$A$3:$B$1563,2,FALSE),Tabla134[[#This Row],[Item Weight (Nulos)]])</f>
        <v>6.78</v>
      </c>
      <c r="O8034" s="11" t="str">
        <f>IF(Tabla134[[#This Row],[Item Visibility]]&lt;$U$15,"Poca visibilidad",IF(Tabla134[[#This Row],[Item Visibility]]&lt;$U$16,"Visibilidad media","Mayor visibilidad"))</f>
        <v>Visibilidad media</v>
      </c>
      <c r="P8034" s="11" t="str">
        <f>IF(Tabla134[[#This Row],[Rating]]&lt;2,"Muy Malo",IF(Tabla134[[#This Row],[Rating]]&lt;3,"Malo",IF(Tabla134[[#This Row],[Rating]]&lt;4,"Regular",IF(Tabla134[[#This Row],[Rating]]&lt;5,"Bueno","Excelente"))))</f>
        <v>Bueno</v>
      </c>
    </row>
    <row r="8035" spans="1:16" x14ac:dyDescent="0.2">
      <c r="A8035" s="7" t="s">
        <v>124</v>
      </c>
      <c r="B8035" s="7" t="s">
        <v>225</v>
      </c>
      <c r="C8035" s="7" t="s">
        <v>10</v>
      </c>
      <c r="D8035" s="8">
        <v>2022</v>
      </c>
      <c r="E8035" s="7" t="s">
        <v>3</v>
      </c>
      <c r="F8035" s="7" t="s">
        <v>2</v>
      </c>
      <c r="G8035" s="7" t="s">
        <v>1</v>
      </c>
      <c r="H8035" s="7" t="s">
        <v>0</v>
      </c>
      <c r="I8035" s="9">
        <v>2.8711411999999999E-2</v>
      </c>
      <c r="J8035" s="10">
        <v>39.945399999999999</v>
      </c>
      <c r="K8035" s="11">
        <v>4</v>
      </c>
      <c r="L8035" s="11" t="str">
        <f>IF(Tabla134[[#This Row],[Item Weight]]&lt;$U$12,"Poco Peso",IF(Tabla134[[#This Row],[Item Weight]]&lt;$U$13,"Peso Medio","Peso Alto"))</f>
        <v>Poco Peso</v>
      </c>
      <c r="M8035" s="7">
        <v>7.35</v>
      </c>
      <c r="N8035" s="11">
        <f>IF(Tabla134[[#This Row],[Item Weight (Nulos)]]="",VLOOKUP(Tabla134[[#This Row],[Item Identifier]],'Tabla para Nulos'!$A$3:$B$1563,2,FALSE),Tabla134[[#This Row],[Item Weight (Nulos)]])</f>
        <v>7.35</v>
      </c>
      <c r="O8035" s="11" t="str">
        <f>IF(Tabla134[[#This Row],[Item Visibility]]&lt;$U$15,"Poca visibilidad",IF(Tabla134[[#This Row],[Item Visibility]]&lt;$U$16,"Visibilidad media","Mayor visibilidad"))</f>
        <v>Visibilidad media</v>
      </c>
      <c r="P8035" s="11" t="str">
        <f>IF(Tabla134[[#This Row],[Rating]]&lt;2,"Muy Malo",IF(Tabla134[[#This Row],[Rating]]&lt;3,"Malo",IF(Tabla134[[#This Row],[Rating]]&lt;4,"Regular",IF(Tabla134[[#This Row],[Rating]]&lt;5,"Bueno","Excelente"))))</f>
        <v>Bueno</v>
      </c>
    </row>
    <row r="8036" spans="1:16" x14ac:dyDescent="0.2">
      <c r="A8036" s="7" t="s">
        <v>124</v>
      </c>
      <c r="B8036" s="7" t="s">
        <v>478</v>
      </c>
      <c r="C8036" s="7" t="s">
        <v>10</v>
      </c>
      <c r="D8036" s="8">
        <v>2022</v>
      </c>
      <c r="E8036" s="7" t="s">
        <v>3</v>
      </c>
      <c r="F8036" s="7" t="s">
        <v>2</v>
      </c>
      <c r="G8036" s="7" t="s">
        <v>1</v>
      </c>
      <c r="H8036" s="7" t="s">
        <v>0</v>
      </c>
      <c r="I8036" s="9">
        <v>4.6673494000000003E-2</v>
      </c>
      <c r="J8036" s="10">
        <v>48.469200000000001</v>
      </c>
      <c r="K8036" s="11">
        <v>4</v>
      </c>
      <c r="L8036" s="11" t="str">
        <f>IF(Tabla134[[#This Row],[Item Weight]]&lt;$U$12,"Poco Peso",IF(Tabla134[[#This Row],[Item Weight]]&lt;$U$13,"Peso Medio","Peso Alto"))</f>
        <v>Poco Peso</v>
      </c>
      <c r="M8036" s="7">
        <v>8.1850000000000005</v>
      </c>
      <c r="N8036" s="11">
        <f>IF(Tabla134[[#This Row],[Item Weight (Nulos)]]="",VLOOKUP(Tabla134[[#This Row],[Item Identifier]],'Tabla para Nulos'!$A$3:$B$1563,2,FALSE),Tabla134[[#This Row],[Item Weight (Nulos)]])</f>
        <v>8.1850000000000005</v>
      </c>
      <c r="O8036" s="11" t="str">
        <f>IF(Tabla134[[#This Row],[Item Visibility]]&lt;$U$15,"Poca visibilidad",IF(Tabla134[[#This Row],[Item Visibility]]&lt;$U$16,"Visibilidad media","Mayor visibilidad"))</f>
        <v>Visibilidad media</v>
      </c>
      <c r="P8036" s="11" t="str">
        <f>IF(Tabla134[[#This Row],[Rating]]&lt;2,"Muy Malo",IF(Tabla134[[#This Row],[Rating]]&lt;3,"Malo",IF(Tabla134[[#This Row],[Rating]]&lt;4,"Regular",IF(Tabla134[[#This Row],[Rating]]&lt;5,"Bueno","Excelente"))))</f>
        <v>Bueno</v>
      </c>
    </row>
    <row r="8037" spans="1:16" x14ac:dyDescent="0.2">
      <c r="A8037" s="7" t="s">
        <v>124</v>
      </c>
      <c r="B8037" s="7" t="s">
        <v>477</v>
      </c>
      <c r="C8037" s="7" t="s">
        <v>10</v>
      </c>
      <c r="D8037" s="8">
        <v>2022</v>
      </c>
      <c r="E8037" s="7" t="s">
        <v>3</v>
      </c>
      <c r="F8037" s="7" t="s">
        <v>2</v>
      </c>
      <c r="G8037" s="7" t="s">
        <v>1</v>
      </c>
      <c r="H8037" s="7" t="s">
        <v>0</v>
      </c>
      <c r="I8037" s="9">
        <v>3.5498380000000003E-2</v>
      </c>
      <c r="J8037" s="10">
        <v>36.650599999999997</v>
      </c>
      <c r="K8037" s="11">
        <v>4</v>
      </c>
      <c r="L8037" s="11" t="str">
        <f>IF(Tabla134[[#This Row],[Item Weight]]&lt;$U$12,"Poco Peso",IF(Tabla134[[#This Row],[Item Weight]]&lt;$U$13,"Peso Medio","Peso Alto"))</f>
        <v>Poco Peso</v>
      </c>
      <c r="M8037" s="7">
        <v>8.3000000000000007</v>
      </c>
      <c r="N8037" s="11">
        <f>IF(Tabla134[[#This Row],[Item Weight (Nulos)]]="",VLOOKUP(Tabla134[[#This Row],[Item Identifier]],'Tabla para Nulos'!$A$3:$B$1563,2,FALSE),Tabla134[[#This Row],[Item Weight (Nulos)]])</f>
        <v>8.3000000000000007</v>
      </c>
      <c r="O8037" s="11" t="str">
        <f>IF(Tabla134[[#This Row],[Item Visibility]]&lt;$U$15,"Poca visibilidad",IF(Tabla134[[#This Row],[Item Visibility]]&lt;$U$16,"Visibilidad media","Mayor visibilidad"))</f>
        <v>Visibilidad media</v>
      </c>
      <c r="P8037" s="11" t="str">
        <f>IF(Tabla134[[#This Row],[Rating]]&lt;2,"Muy Malo",IF(Tabla134[[#This Row],[Rating]]&lt;3,"Malo",IF(Tabla134[[#This Row],[Rating]]&lt;4,"Regular",IF(Tabla134[[#This Row],[Rating]]&lt;5,"Bueno","Excelente"))))</f>
        <v>Bueno</v>
      </c>
    </row>
    <row r="8038" spans="1:16" x14ac:dyDescent="0.2">
      <c r="A8038" s="7" t="s">
        <v>124</v>
      </c>
      <c r="B8038" s="7" t="s">
        <v>222</v>
      </c>
      <c r="C8038" s="7" t="s">
        <v>10</v>
      </c>
      <c r="D8038" s="8">
        <v>2022</v>
      </c>
      <c r="E8038" s="7" t="s">
        <v>3</v>
      </c>
      <c r="F8038" s="7" t="s">
        <v>2</v>
      </c>
      <c r="G8038" s="7" t="s">
        <v>1</v>
      </c>
      <c r="H8038" s="7" t="s">
        <v>0</v>
      </c>
      <c r="I8038" s="9">
        <v>4.3141572000000003E-2</v>
      </c>
      <c r="J8038" s="10">
        <v>90.417199999999994</v>
      </c>
      <c r="K8038" s="11">
        <v>4</v>
      </c>
      <c r="L8038" s="11" t="str">
        <f>IF(Tabla134[[#This Row],[Item Weight]]&lt;$U$12,"Poco Peso",IF(Tabla134[[#This Row],[Item Weight]]&lt;$U$13,"Peso Medio","Peso Alto"))</f>
        <v>Peso Medio</v>
      </c>
      <c r="M8038" s="7">
        <v>9.3000000000000007</v>
      </c>
      <c r="N8038" s="11">
        <f>IF(Tabla134[[#This Row],[Item Weight (Nulos)]]="",VLOOKUP(Tabla134[[#This Row],[Item Identifier]],'Tabla para Nulos'!$A$3:$B$1563,2,FALSE),Tabla134[[#This Row],[Item Weight (Nulos)]])</f>
        <v>9.3000000000000007</v>
      </c>
      <c r="O8038" s="11" t="str">
        <f>IF(Tabla134[[#This Row],[Item Visibility]]&lt;$U$15,"Poca visibilidad",IF(Tabla134[[#This Row],[Item Visibility]]&lt;$U$16,"Visibilidad media","Mayor visibilidad"))</f>
        <v>Visibilidad media</v>
      </c>
      <c r="P8038" s="11" t="str">
        <f>IF(Tabla134[[#This Row],[Rating]]&lt;2,"Muy Malo",IF(Tabla134[[#This Row],[Rating]]&lt;3,"Malo",IF(Tabla134[[#This Row],[Rating]]&lt;4,"Regular",IF(Tabla134[[#This Row],[Rating]]&lt;5,"Bueno","Excelente"))))</f>
        <v>Bueno</v>
      </c>
    </row>
    <row r="8039" spans="1:16" x14ac:dyDescent="0.2">
      <c r="A8039" s="7" t="s">
        <v>124</v>
      </c>
      <c r="B8039" s="7" t="s">
        <v>241</v>
      </c>
      <c r="C8039" s="7" t="s">
        <v>10</v>
      </c>
      <c r="D8039" s="8">
        <v>2022</v>
      </c>
      <c r="E8039" s="7" t="s">
        <v>3</v>
      </c>
      <c r="F8039" s="7" t="s">
        <v>2</v>
      </c>
      <c r="G8039" s="7" t="s">
        <v>1</v>
      </c>
      <c r="H8039" s="7" t="s">
        <v>0</v>
      </c>
      <c r="I8039" s="9">
        <v>6.4939210999999997E-2</v>
      </c>
      <c r="J8039" s="10">
        <v>194.17939999999999</v>
      </c>
      <c r="K8039" s="11">
        <v>4</v>
      </c>
      <c r="L8039" s="11" t="str">
        <f>IF(Tabla134[[#This Row],[Item Weight]]&lt;$U$12,"Poco Peso",IF(Tabla134[[#This Row],[Item Weight]]&lt;$U$13,"Peso Medio","Peso Alto"))</f>
        <v>Peso Medio</v>
      </c>
      <c r="M8039" s="7">
        <v>10.895</v>
      </c>
      <c r="N8039" s="11">
        <f>IF(Tabla134[[#This Row],[Item Weight (Nulos)]]="",VLOOKUP(Tabla134[[#This Row],[Item Identifier]],'Tabla para Nulos'!$A$3:$B$1563,2,FALSE),Tabla134[[#This Row],[Item Weight (Nulos)]])</f>
        <v>10.895</v>
      </c>
      <c r="O8039" s="11" t="str">
        <f>IF(Tabla134[[#This Row],[Item Visibility]]&lt;$U$15,"Poca visibilidad",IF(Tabla134[[#This Row],[Item Visibility]]&lt;$U$16,"Visibilidad media","Mayor visibilidad"))</f>
        <v>Visibilidad media</v>
      </c>
      <c r="P8039" s="11" t="str">
        <f>IF(Tabla134[[#This Row],[Rating]]&lt;2,"Muy Malo",IF(Tabla134[[#This Row],[Rating]]&lt;3,"Malo",IF(Tabla134[[#This Row],[Rating]]&lt;4,"Regular",IF(Tabla134[[#This Row],[Rating]]&lt;5,"Bueno","Excelente"))))</f>
        <v>Bueno</v>
      </c>
    </row>
    <row r="8040" spans="1:16" x14ac:dyDescent="0.2">
      <c r="A8040" s="7" t="s">
        <v>124</v>
      </c>
      <c r="B8040" s="7" t="s">
        <v>476</v>
      </c>
      <c r="C8040" s="7" t="s">
        <v>10</v>
      </c>
      <c r="D8040" s="8">
        <v>2022</v>
      </c>
      <c r="E8040" s="7" t="s">
        <v>3</v>
      </c>
      <c r="F8040" s="7" t="s">
        <v>2</v>
      </c>
      <c r="G8040" s="7" t="s">
        <v>1</v>
      </c>
      <c r="H8040" s="7" t="s">
        <v>0</v>
      </c>
      <c r="I8040" s="9">
        <v>0</v>
      </c>
      <c r="J8040" s="10">
        <v>45.240200000000002</v>
      </c>
      <c r="K8040" s="11">
        <v>4</v>
      </c>
      <c r="L8040" s="11" t="str">
        <f>IF(Tabla134[[#This Row],[Item Weight]]&lt;$U$12,"Poco Peso",IF(Tabla134[[#This Row],[Item Weight]]&lt;$U$13,"Peso Medio","Peso Alto"))</f>
        <v>Peso Medio</v>
      </c>
      <c r="M8040" s="7">
        <v>11.8</v>
      </c>
      <c r="N8040" s="11">
        <f>IF(Tabla134[[#This Row],[Item Weight (Nulos)]]="",VLOOKUP(Tabla134[[#This Row],[Item Identifier]],'Tabla para Nulos'!$A$3:$B$1563,2,FALSE),Tabla134[[#This Row],[Item Weight (Nulos)]])</f>
        <v>11.8</v>
      </c>
      <c r="O8040" s="11" t="str">
        <f>IF(Tabla134[[#This Row],[Item Visibility]]&lt;$U$15,"Poca visibilidad",IF(Tabla134[[#This Row],[Item Visibility]]&lt;$U$16,"Visibilidad media","Mayor visibilidad"))</f>
        <v>Poca visibilidad</v>
      </c>
      <c r="P8040" s="11" t="str">
        <f>IF(Tabla134[[#This Row],[Rating]]&lt;2,"Muy Malo",IF(Tabla134[[#This Row],[Rating]]&lt;3,"Malo",IF(Tabla134[[#This Row],[Rating]]&lt;4,"Regular",IF(Tabla134[[#This Row],[Rating]]&lt;5,"Bueno","Excelente"))))</f>
        <v>Bueno</v>
      </c>
    </row>
    <row r="8041" spans="1:16" x14ac:dyDescent="0.2">
      <c r="A8041" s="7" t="s">
        <v>124</v>
      </c>
      <c r="B8041" s="7" t="s">
        <v>475</v>
      </c>
      <c r="C8041" s="7" t="s">
        <v>10</v>
      </c>
      <c r="D8041" s="8">
        <v>2022</v>
      </c>
      <c r="E8041" s="7" t="s">
        <v>3</v>
      </c>
      <c r="F8041" s="7" t="s">
        <v>2</v>
      </c>
      <c r="G8041" s="7" t="s">
        <v>1</v>
      </c>
      <c r="H8041" s="7" t="s">
        <v>0</v>
      </c>
      <c r="I8041" s="9">
        <v>0.148986013</v>
      </c>
      <c r="J8041" s="10">
        <v>106.52800000000001</v>
      </c>
      <c r="K8041" s="11">
        <v>4</v>
      </c>
      <c r="L8041" s="11" t="str">
        <f>IF(Tabla134[[#This Row],[Item Weight]]&lt;$U$12,"Poco Peso",IF(Tabla134[[#This Row],[Item Weight]]&lt;$U$13,"Peso Medio","Peso Alto"))</f>
        <v>Peso Medio</v>
      </c>
      <c r="M8041" s="7">
        <v>12.1</v>
      </c>
      <c r="N8041" s="11">
        <f>IF(Tabla134[[#This Row],[Item Weight (Nulos)]]="",VLOOKUP(Tabla134[[#This Row],[Item Identifier]],'Tabla para Nulos'!$A$3:$B$1563,2,FALSE),Tabla134[[#This Row],[Item Weight (Nulos)]])</f>
        <v>12.1</v>
      </c>
      <c r="O8041" s="11" t="str">
        <f>IF(Tabla134[[#This Row],[Item Visibility]]&lt;$U$15,"Poca visibilidad",IF(Tabla134[[#This Row],[Item Visibility]]&lt;$U$16,"Visibilidad media","Mayor visibilidad"))</f>
        <v>Mayor visibilidad</v>
      </c>
      <c r="P8041" s="11" t="str">
        <f>IF(Tabla134[[#This Row],[Rating]]&lt;2,"Muy Malo",IF(Tabla134[[#This Row],[Rating]]&lt;3,"Malo",IF(Tabla134[[#This Row],[Rating]]&lt;4,"Regular",IF(Tabla134[[#This Row],[Rating]]&lt;5,"Bueno","Excelente"))))</f>
        <v>Bueno</v>
      </c>
    </row>
    <row r="8042" spans="1:16" x14ac:dyDescent="0.2">
      <c r="A8042" s="7" t="s">
        <v>124</v>
      </c>
      <c r="B8042" s="7" t="s">
        <v>474</v>
      </c>
      <c r="C8042" s="7" t="s">
        <v>10</v>
      </c>
      <c r="D8042" s="8">
        <v>2022</v>
      </c>
      <c r="E8042" s="7" t="s">
        <v>3</v>
      </c>
      <c r="F8042" s="7" t="s">
        <v>2</v>
      </c>
      <c r="G8042" s="7" t="s">
        <v>1</v>
      </c>
      <c r="H8042" s="7" t="s">
        <v>0</v>
      </c>
      <c r="I8042" s="9">
        <v>3.1176156999999999E-2</v>
      </c>
      <c r="J8042" s="10">
        <v>103.099</v>
      </c>
      <c r="K8042" s="11">
        <v>4</v>
      </c>
      <c r="L8042" s="11" t="str">
        <f>IF(Tabla134[[#This Row],[Item Weight]]&lt;$U$12,"Poco Peso",IF(Tabla134[[#This Row],[Item Weight]]&lt;$U$13,"Peso Medio","Peso Alto"))</f>
        <v>Peso Medio</v>
      </c>
      <c r="M8042" s="7">
        <v>12.5</v>
      </c>
      <c r="N8042" s="11">
        <f>IF(Tabla134[[#This Row],[Item Weight (Nulos)]]="",VLOOKUP(Tabla134[[#This Row],[Item Identifier]],'Tabla para Nulos'!$A$3:$B$1563,2,FALSE),Tabla134[[#This Row],[Item Weight (Nulos)]])</f>
        <v>12.5</v>
      </c>
      <c r="O8042" s="11" t="str">
        <f>IF(Tabla134[[#This Row],[Item Visibility]]&lt;$U$15,"Poca visibilidad",IF(Tabla134[[#This Row],[Item Visibility]]&lt;$U$16,"Visibilidad media","Mayor visibilidad"))</f>
        <v>Visibilidad media</v>
      </c>
      <c r="P8042" s="11" t="str">
        <f>IF(Tabla134[[#This Row],[Rating]]&lt;2,"Muy Malo",IF(Tabla134[[#This Row],[Rating]]&lt;3,"Malo",IF(Tabla134[[#This Row],[Rating]]&lt;4,"Regular",IF(Tabla134[[#This Row],[Rating]]&lt;5,"Bueno","Excelente"))))</f>
        <v>Bueno</v>
      </c>
    </row>
    <row r="8043" spans="1:16" x14ac:dyDescent="0.2">
      <c r="A8043" s="7" t="s">
        <v>124</v>
      </c>
      <c r="B8043" s="7" t="s">
        <v>473</v>
      </c>
      <c r="C8043" s="7" t="s">
        <v>10</v>
      </c>
      <c r="D8043" s="8">
        <v>2022</v>
      </c>
      <c r="E8043" s="7" t="s">
        <v>3</v>
      </c>
      <c r="F8043" s="7" t="s">
        <v>2</v>
      </c>
      <c r="G8043" s="7" t="s">
        <v>1</v>
      </c>
      <c r="H8043" s="7" t="s">
        <v>0</v>
      </c>
      <c r="I8043" s="9">
        <v>7.6369874000000004E-2</v>
      </c>
      <c r="J8043" s="10">
        <v>97.241</v>
      </c>
      <c r="K8043" s="11">
        <v>4</v>
      </c>
      <c r="L8043" s="11" t="str">
        <f>IF(Tabla134[[#This Row],[Item Weight]]&lt;$U$12,"Poco Peso",IF(Tabla134[[#This Row],[Item Weight]]&lt;$U$13,"Peso Medio","Peso Alto"))</f>
        <v>Peso Medio</v>
      </c>
      <c r="M8043" s="7">
        <v>12.8</v>
      </c>
      <c r="N8043" s="11">
        <f>IF(Tabla134[[#This Row],[Item Weight (Nulos)]]="",VLOOKUP(Tabla134[[#This Row],[Item Identifier]],'Tabla para Nulos'!$A$3:$B$1563,2,FALSE),Tabla134[[#This Row],[Item Weight (Nulos)]])</f>
        <v>12.8</v>
      </c>
      <c r="O8043" s="11" t="str">
        <f>IF(Tabla134[[#This Row],[Item Visibility]]&lt;$U$15,"Poca visibilidad",IF(Tabla134[[#This Row],[Item Visibility]]&lt;$U$16,"Visibilidad media","Mayor visibilidad"))</f>
        <v>Visibilidad media</v>
      </c>
      <c r="P8043" s="11" t="str">
        <f>IF(Tabla134[[#This Row],[Rating]]&lt;2,"Muy Malo",IF(Tabla134[[#This Row],[Rating]]&lt;3,"Malo",IF(Tabla134[[#This Row],[Rating]]&lt;4,"Regular",IF(Tabla134[[#This Row],[Rating]]&lt;5,"Bueno","Excelente"))))</f>
        <v>Bueno</v>
      </c>
    </row>
    <row r="8044" spans="1:16" x14ac:dyDescent="0.2">
      <c r="A8044" s="7" t="s">
        <v>124</v>
      </c>
      <c r="B8044" s="7" t="s">
        <v>472</v>
      </c>
      <c r="C8044" s="7" t="s">
        <v>10</v>
      </c>
      <c r="D8044" s="8">
        <v>2022</v>
      </c>
      <c r="E8044" s="7" t="s">
        <v>3</v>
      </c>
      <c r="F8044" s="7" t="s">
        <v>2</v>
      </c>
      <c r="G8044" s="7" t="s">
        <v>1</v>
      </c>
      <c r="H8044" s="7" t="s">
        <v>0</v>
      </c>
      <c r="I8044" s="9">
        <v>0.10863337200000001</v>
      </c>
      <c r="J8044" s="10">
        <v>233.86420000000001</v>
      </c>
      <c r="K8044" s="11">
        <v>4</v>
      </c>
      <c r="L8044" s="11" t="str">
        <f>IF(Tabla134[[#This Row],[Item Weight]]&lt;$U$12,"Poco Peso",IF(Tabla134[[#This Row],[Item Weight]]&lt;$U$13,"Peso Medio","Peso Alto"))</f>
        <v>Peso Medio</v>
      </c>
      <c r="M8044" s="7">
        <v>12.85</v>
      </c>
      <c r="N8044" s="11">
        <f>IF(Tabla134[[#This Row],[Item Weight (Nulos)]]="",VLOOKUP(Tabla134[[#This Row],[Item Identifier]],'Tabla para Nulos'!$A$3:$B$1563,2,FALSE),Tabla134[[#This Row],[Item Weight (Nulos)]])</f>
        <v>12.85</v>
      </c>
      <c r="O8044" s="11" t="str">
        <f>IF(Tabla134[[#This Row],[Item Visibility]]&lt;$U$15,"Poca visibilidad",IF(Tabla134[[#This Row],[Item Visibility]]&lt;$U$16,"Visibilidad media","Mayor visibilidad"))</f>
        <v>Mayor visibilidad</v>
      </c>
      <c r="P8044" s="11" t="str">
        <f>IF(Tabla134[[#This Row],[Rating]]&lt;2,"Muy Malo",IF(Tabla134[[#This Row],[Rating]]&lt;3,"Malo",IF(Tabla134[[#This Row],[Rating]]&lt;4,"Regular",IF(Tabla134[[#This Row],[Rating]]&lt;5,"Bueno","Excelente"))))</f>
        <v>Bueno</v>
      </c>
    </row>
    <row r="8045" spans="1:16" x14ac:dyDescent="0.2">
      <c r="A8045" s="7" t="s">
        <v>124</v>
      </c>
      <c r="B8045" s="7" t="s">
        <v>229</v>
      </c>
      <c r="C8045" s="7" t="s">
        <v>10</v>
      </c>
      <c r="D8045" s="8">
        <v>2022</v>
      </c>
      <c r="E8045" s="7" t="s">
        <v>3</v>
      </c>
      <c r="F8045" s="7" t="s">
        <v>2</v>
      </c>
      <c r="G8045" s="7" t="s">
        <v>1</v>
      </c>
      <c r="H8045" s="7" t="s">
        <v>0</v>
      </c>
      <c r="I8045" s="9">
        <v>0.126292985</v>
      </c>
      <c r="J8045" s="10">
        <v>88.619799999999998</v>
      </c>
      <c r="K8045" s="11">
        <v>4</v>
      </c>
      <c r="L8045" s="11" t="str">
        <f>IF(Tabla134[[#This Row],[Item Weight]]&lt;$U$12,"Poco Peso",IF(Tabla134[[#This Row],[Item Weight]]&lt;$U$13,"Peso Medio","Peso Alto"))</f>
        <v>Peso Medio</v>
      </c>
      <c r="M8045" s="7">
        <v>14.1</v>
      </c>
      <c r="N8045" s="11">
        <f>IF(Tabla134[[#This Row],[Item Weight (Nulos)]]="",VLOOKUP(Tabla134[[#This Row],[Item Identifier]],'Tabla para Nulos'!$A$3:$B$1563,2,FALSE),Tabla134[[#This Row],[Item Weight (Nulos)]])</f>
        <v>14.1</v>
      </c>
      <c r="O8045" s="11" t="str">
        <f>IF(Tabla134[[#This Row],[Item Visibility]]&lt;$U$15,"Poca visibilidad",IF(Tabla134[[#This Row],[Item Visibility]]&lt;$U$16,"Visibilidad media","Mayor visibilidad"))</f>
        <v>Mayor visibilidad</v>
      </c>
      <c r="P8045" s="11" t="str">
        <f>IF(Tabla134[[#This Row],[Rating]]&lt;2,"Muy Malo",IF(Tabla134[[#This Row],[Rating]]&lt;3,"Malo",IF(Tabla134[[#This Row],[Rating]]&lt;4,"Regular",IF(Tabla134[[#This Row],[Rating]]&lt;5,"Bueno","Excelente"))))</f>
        <v>Bueno</v>
      </c>
    </row>
    <row r="8046" spans="1:16" x14ac:dyDescent="0.2">
      <c r="A8046" s="7" t="s">
        <v>124</v>
      </c>
      <c r="B8046" s="7" t="s">
        <v>471</v>
      </c>
      <c r="C8046" s="7" t="s">
        <v>10</v>
      </c>
      <c r="D8046" s="8">
        <v>2022</v>
      </c>
      <c r="E8046" s="7" t="s">
        <v>3</v>
      </c>
      <c r="F8046" s="7" t="s">
        <v>2</v>
      </c>
      <c r="G8046" s="7" t="s">
        <v>1</v>
      </c>
      <c r="H8046" s="7" t="s">
        <v>0</v>
      </c>
      <c r="I8046" s="9">
        <v>5.7629898999999998E-2</v>
      </c>
      <c r="J8046" s="10">
        <v>123.9046</v>
      </c>
      <c r="K8046" s="11">
        <v>4</v>
      </c>
      <c r="L8046" s="11" t="str">
        <f>IF(Tabla134[[#This Row],[Item Weight]]&lt;$U$12,"Poco Peso",IF(Tabla134[[#This Row],[Item Weight]]&lt;$U$13,"Peso Medio","Peso Alto"))</f>
        <v>Peso Medio</v>
      </c>
      <c r="M8046" s="7">
        <v>16.25</v>
      </c>
      <c r="N8046" s="11">
        <f>IF(Tabla134[[#This Row],[Item Weight (Nulos)]]="",VLOOKUP(Tabla134[[#This Row],[Item Identifier]],'Tabla para Nulos'!$A$3:$B$1563,2,FALSE),Tabla134[[#This Row],[Item Weight (Nulos)]])</f>
        <v>16.25</v>
      </c>
      <c r="O8046" s="11" t="str">
        <f>IF(Tabla134[[#This Row],[Item Visibility]]&lt;$U$15,"Poca visibilidad",IF(Tabla134[[#This Row],[Item Visibility]]&lt;$U$16,"Visibilidad media","Mayor visibilidad"))</f>
        <v>Visibilidad media</v>
      </c>
      <c r="P8046" s="11" t="str">
        <f>IF(Tabla134[[#This Row],[Rating]]&lt;2,"Muy Malo",IF(Tabla134[[#This Row],[Rating]]&lt;3,"Malo",IF(Tabla134[[#This Row],[Rating]]&lt;4,"Regular",IF(Tabla134[[#This Row],[Rating]]&lt;5,"Bueno","Excelente"))))</f>
        <v>Bueno</v>
      </c>
    </row>
    <row r="8047" spans="1:16" x14ac:dyDescent="0.2">
      <c r="A8047" s="7" t="s">
        <v>124</v>
      </c>
      <c r="B8047" s="7" t="s">
        <v>470</v>
      </c>
      <c r="C8047" s="7" t="s">
        <v>10</v>
      </c>
      <c r="D8047" s="8">
        <v>2022</v>
      </c>
      <c r="E8047" s="7" t="s">
        <v>3</v>
      </c>
      <c r="F8047" s="7" t="s">
        <v>2</v>
      </c>
      <c r="G8047" s="7" t="s">
        <v>1</v>
      </c>
      <c r="H8047" s="7" t="s">
        <v>0</v>
      </c>
      <c r="I8047" s="9">
        <v>0.10340606500000001</v>
      </c>
      <c r="J8047" s="10">
        <v>116.4466</v>
      </c>
      <c r="K8047" s="11">
        <v>4</v>
      </c>
      <c r="L8047" s="11" t="str">
        <f>IF(Tabla134[[#This Row],[Item Weight]]&lt;$U$12,"Poco Peso",IF(Tabla134[[#This Row],[Item Weight]]&lt;$U$13,"Peso Medio","Peso Alto"))</f>
        <v>Peso Medio</v>
      </c>
      <c r="M8047" s="7">
        <v>16.600000000000001</v>
      </c>
      <c r="N8047" s="11">
        <f>IF(Tabla134[[#This Row],[Item Weight (Nulos)]]="",VLOOKUP(Tabla134[[#This Row],[Item Identifier]],'Tabla para Nulos'!$A$3:$B$1563,2,FALSE),Tabla134[[#This Row],[Item Weight (Nulos)]])</f>
        <v>16.600000000000001</v>
      </c>
      <c r="O8047" s="11" t="str">
        <f>IF(Tabla134[[#This Row],[Item Visibility]]&lt;$U$15,"Poca visibilidad",IF(Tabla134[[#This Row],[Item Visibility]]&lt;$U$16,"Visibilidad media","Mayor visibilidad"))</f>
        <v>Mayor visibilidad</v>
      </c>
      <c r="P8047" s="11" t="str">
        <f>IF(Tabla134[[#This Row],[Rating]]&lt;2,"Muy Malo",IF(Tabla134[[#This Row],[Rating]]&lt;3,"Malo",IF(Tabla134[[#This Row],[Rating]]&lt;4,"Regular",IF(Tabla134[[#This Row],[Rating]]&lt;5,"Bueno","Excelente"))))</f>
        <v>Bueno</v>
      </c>
    </row>
    <row r="8048" spans="1:16" x14ac:dyDescent="0.2">
      <c r="A8048" s="7" t="s">
        <v>124</v>
      </c>
      <c r="B8048" s="7" t="s">
        <v>469</v>
      </c>
      <c r="C8048" s="7" t="s">
        <v>10</v>
      </c>
      <c r="D8048" s="8">
        <v>2022</v>
      </c>
      <c r="E8048" s="7" t="s">
        <v>3</v>
      </c>
      <c r="F8048" s="7" t="s">
        <v>2</v>
      </c>
      <c r="G8048" s="7" t="s">
        <v>1</v>
      </c>
      <c r="H8048" s="7" t="s">
        <v>0</v>
      </c>
      <c r="I8048" s="9">
        <v>8.1651470000000004E-2</v>
      </c>
      <c r="J8048" s="10">
        <v>258.39879999999999</v>
      </c>
      <c r="K8048" s="11">
        <v>4</v>
      </c>
      <c r="L8048" s="11" t="str">
        <f>IF(Tabla134[[#This Row],[Item Weight]]&lt;$U$12,"Poco Peso",IF(Tabla134[[#This Row],[Item Weight]]&lt;$U$13,"Peso Medio","Peso Alto"))</f>
        <v>Peso Medio</v>
      </c>
      <c r="M8048" s="7">
        <v>16.75</v>
      </c>
      <c r="N8048" s="11">
        <f>IF(Tabla134[[#This Row],[Item Weight (Nulos)]]="",VLOOKUP(Tabla134[[#This Row],[Item Identifier]],'Tabla para Nulos'!$A$3:$B$1563,2,FALSE),Tabla134[[#This Row],[Item Weight (Nulos)]])</f>
        <v>16.75</v>
      </c>
      <c r="O8048" s="11" t="str">
        <f>IF(Tabla134[[#This Row],[Item Visibility]]&lt;$U$15,"Poca visibilidad",IF(Tabla134[[#This Row],[Item Visibility]]&lt;$U$16,"Visibilidad media","Mayor visibilidad"))</f>
        <v>Visibilidad media</v>
      </c>
      <c r="P8048" s="11" t="str">
        <f>IF(Tabla134[[#This Row],[Rating]]&lt;2,"Muy Malo",IF(Tabla134[[#This Row],[Rating]]&lt;3,"Malo",IF(Tabla134[[#This Row],[Rating]]&lt;4,"Regular",IF(Tabla134[[#This Row],[Rating]]&lt;5,"Bueno","Excelente"))))</f>
        <v>Bueno</v>
      </c>
    </row>
    <row r="8049" spans="1:16" x14ac:dyDescent="0.2">
      <c r="A8049" s="7" t="s">
        <v>124</v>
      </c>
      <c r="B8049" s="7" t="s">
        <v>468</v>
      </c>
      <c r="C8049" s="7" t="s">
        <v>10</v>
      </c>
      <c r="D8049" s="8">
        <v>2022</v>
      </c>
      <c r="E8049" s="7" t="s">
        <v>3</v>
      </c>
      <c r="F8049" s="7" t="s">
        <v>2</v>
      </c>
      <c r="G8049" s="7" t="s">
        <v>1</v>
      </c>
      <c r="H8049" s="7" t="s">
        <v>0</v>
      </c>
      <c r="I8049" s="9">
        <v>0.162147349</v>
      </c>
      <c r="J8049" s="10">
        <v>37.719000000000001</v>
      </c>
      <c r="K8049" s="11">
        <v>4</v>
      </c>
      <c r="L8049" s="11" t="str">
        <f>IF(Tabla134[[#This Row],[Item Weight]]&lt;$U$12,"Poco Peso",IF(Tabla134[[#This Row],[Item Weight]]&lt;$U$13,"Peso Medio","Peso Alto"))</f>
        <v>Peso Alto</v>
      </c>
      <c r="M8049" s="7">
        <v>18.2</v>
      </c>
      <c r="N8049" s="11">
        <f>IF(Tabla134[[#This Row],[Item Weight (Nulos)]]="",VLOOKUP(Tabla134[[#This Row],[Item Identifier]],'Tabla para Nulos'!$A$3:$B$1563,2,FALSE),Tabla134[[#This Row],[Item Weight (Nulos)]])</f>
        <v>18.2</v>
      </c>
      <c r="O8049" s="11" t="str">
        <f>IF(Tabla134[[#This Row],[Item Visibility]]&lt;$U$15,"Poca visibilidad",IF(Tabla134[[#This Row],[Item Visibility]]&lt;$U$16,"Visibilidad media","Mayor visibilidad"))</f>
        <v>Mayor visibilidad</v>
      </c>
      <c r="P8049" s="11" t="str">
        <f>IF(Tabla134[[#This Row],[Rating]]&lt;2,"Muy Malo",IF(Tabla134[[#This Row],[Rating]]&lt;3,"Malo",IF(Tabla134[[#This Row],[Rating]]&lt;4,"Regular",IF(Tabla134[[#This Row],[Rating]]&lt;5,"Bueno","Excelente"))))</f>
        <v>Bueno</v>
      </c>
    </row>
    <row r="8050" spans="1:16" x14ac:dyDescent="0.2">
      <c r="A8050" s="7" t="s">
        <v>124</v>
      </c>
      <c r="B8050" s="7" t="s">
        <v>467</v>
      </c>
      <c r="C8050" s="7" t="s">
        <v>10</v>
      </c>
      <c r="D8050" s="8">
        <v>2022</v>
      </c>
      <c r="E8050" s="7" t="s">
        <v>3</v>
      </c>
      <c r="F8050" s="7" t="s">
        <v>2</v>
      </c>
      <c r="G8050" s="7" t="s">
        <v>1</v>
      </c>
      <c r="H8050" s="7" t="s">
        <v>0</v>
      </c>
      <c r="I8050" s="9">
        <v>2.3548475999999999E-2</v>
      </c>
      <c r="J8050" s="10">
        <v>93.377799999999993</v>
      </c>
      <c r="K8050" s="11">
        <v>4</v>
      </c>
      <c r="L8050" s="11" t="str">
        <f>IF(Tabla134[[#This Row],[Item Weight]]&lt;$U$12,"Poco Peso",IF(Tabla134[[#This Row],[Item Weight]]&lt;$U$13,"Peso Medio","Peso Alto"))</f>
        <v>Peso Alto</v>
      </c>
      <c r="M8050" s="7">
        <v>20.6</v>
      </c>
      <c r="N8050" s="11">
        <f>IF(Tabla134[[#This Row],[Item Weight (Nulos)]]="",VLOOKUP(Tabla134[[#This Row],[Item Identifier]],'Tabla para Nulos'!$A$3:$B$1563,2,FALSE),Tabla134[[#This Row],[Item Weight (Nulos)]])</f>
        <v>20.6</v>
      </c>
      <c r="O8050" s="11" t="str">
        <f>IF(Tabla134[[#This Row],[Item Visibility]]&lt;$U$15,"Poca visibilidad",IF(Tabla134[[#This Row],[Item Visibility]]&lt;$U$16,"Visibilidad media","Mayor visibilidad"))</f>
        <v>Poca visibilidad</v>
      </c>
      <c r="P8050" s="11" t="str">
        <f>IF(Tabla134[[#This Row],[Rating]]&lt;2,"Muy Malo",IF(Tabla134[[#This Row],[Rating]]&lt;3,"Malo",IF(Tabla134[[#This Row],[Rating]]&lt;4,"Regular",IF(Tabla134[[#This Row],[Rating]]&lt;5,"Bueno","Excelente"))))</f>
        <v>Bueno</v>
      </c>
    </row>
    <row r="8051" spans="1:16" x14ac:dyDescent="0.2">
      <c r="A8051" s="7" t="s">
        <v>124</v>
      </c>
      <c r="B8051" s="7" t="s">
        <v>466</v>
      </c>
      <c r="C8051" s="7" t="s">
        <v>216</v>
      </c>
      <c r="D8051" s="8">
        <v>2022</v>
      </c>
      <c r="E8051" s="7" t="s">
        <v>3</v>
      </c>
      <c r="F8051" s="7" t="s">
        <v>2</v>
      </c>
      <c r="G8051" s="7" t="s">
        <v>1</v>
      </c>
      <c r="H8051" s="7" t="s">
        <v>0</v>
      </c>
      <c r="I8051" s="9">
        <v>8.4179812000000007E-2</v>
      </c>
      <c r="J8051" s="10">
        <v>109.0596</v>
      </c>
      <c r="K8051" s="11">
        <v>4</v>
      </c>
      <c r="L8051" s="11" t="str">
        <f>IF(Tabla134[[#This Row],[Item Weight]]&lt;$U$12,"Poco Peso",IF(Tabla134[[#This Row],[Item Weight]]&lt;$U$13,"Peso Medio","Peso Alto"))</f>
        <v>Poco Peso</v>
      </c>
      <c r="M8051" s="7">
        <v>6.3849999999999998</v>
      </c>
      <c r="N8051" s="11">
        <f>IF(Tabla134[[#This Row],[Item Weight (Nulos)]]="",VLOOKUP(Tabla134[[#This Row],[Item Identifier]],'Tabla para Nulos'!$A$3:$B$1563,2,FALSE),Tabla134[[#This Row],[Item Weight (Nulos)]])</f>
        <v>6.3849999999999998</v>
      </c>
      <c r="O8051" s="11" t="str">
        <f>IF(Tabla134[[#This Row],[Item Visibility]]&lt;$U$15,"Poca visibilidad",IF(Tabla134[[#This Row],[Item Visibility]]&lt;$U$16,"Visibilidad media","Mayor visibilidad"))</f>
        <v>Visibilidad media</v>
      </c>
      <c r="P8051" s="11" t="str">
        <f>IF(Tabla134[[#This Row],[Rating]]&lt;2,"Muy Malo",IF(Tabla134[[#This Row],[Rating]]&lt;3,"Malo",IF(Tabla134[[#This Row],[Rating]]&lt;4,"Regular",IF(Tabla134[[#This Row],[Rating]]&lt;5,"Bueno","Excelente"))))</f>
        <v>Bueno</v>
      </c>
    </row>
    <row r="8052" spans="1:16" x14ac:dyDescent="0.2">
      <c r="A8052" s="7" t="s">
        <v>124</v>
      </c>
      <c r="B8052" s="7" t="s">
        <v>465</v>
      </c>
      <c r="C8052" s="7" t="s">
        <v>216</v>
      </c>
      <c r="D8052" s="8">
        <v>2022</v>
      </c>
      <c r="E8052" s="7" t="s">
        <v>3</v>
      </c>
      <c r="F8052" s="7" t="s">
        <v>2</v>
      </c>
      <c r="G8052" s="7" t="s">
        <v>1</v>
      </c>
      <c r="H8052" s="7" t="s">
        <v>0</v>
      </c>
      <c r="I8052" s="9">
        <v>3.4544434999999998E-2</v>
      </c>
      <c r="J8052" s="10">
        <v>116.0834</v>
      </c>
      <c r="K8052" s="11">
        <v>4</v>
      </c>
      <c r="L8052" s="11" t="str">
        <f>IF(Tabla134[[#This Row],[Item Weight]]&lt;$U$12,"Poco Peso",IF(Tabla134[[#This Row],[Item Weight]]&lt;$U$13,"Peso Medio","Peso Alto"))</f>
        <v>Poco Peso</v>
      </c>
      <c r="M8052" s="7">
        <v>8.26</v>
      </c>
      <c r="N8052" s="11">
        <f>IF(Tabla134[[#This Row],[Item Weight (Nulos)]]="",VLOOKUP(Tabla134[[#This Row],[Item Identifier]],'Tabla para Nulos'!$A$3:$B$1563,2,FALSE),Tabla134[[#This Row],[Item Weight (Nulos)]])</f>
        <v>8.26</v>
      </c>
      <c r="O8052" s="11" t="str">
        <f>IF(Tabla134[[#This Row],[Item Visibility]]&lt;$U$15,"Poca visibilidad",IF(Tabla134[[#This Row],[Item Visibility]]&lt;$U$16,"Visibilidad media","Mayor visibilidad"))</f>
        <v>Visibilidad media</v>
      </c>
      <c r="P8052" s="11" t="str">
        <f>IF(Tabla134[[#This Row],[Rating]]&lt;2,"Muy Malo",IF(Tabla134[[#This Row],[Rating]]&lt;3,"Malo",IF(Tabla134[[#This Row],[Rating]]&lt;4,"Regular",IF(Tabla134[[#This Row],[Rating]]&lt;5,"Bueno","Excelente"))))</f>
        <v>Bueno</v>
      </c>
    </row>
    <row r="8053" spans="1:16" x14ac:dyDescent="0.2">
      <c r="A8053" s="7" t="s">
        <v>124</v>
      </c>
      <c r="B8053" s="7" t="s">
        <v>464</v>
      </c>
      <c r="C8053" s="7" t="s">
        <v>216</v>
      </c>
      <c r="D8053" s="8">
        <v>2022</v>
      </c>
      <c r="E8053" s="7" t="s">
        <v>3</v>
      </c>
      <c r="F8053" s="7" t="s">
        <v>2</v>
      </c>
      <c r="G8053" s="7" t="s">
        <v>1</v>
      </c>
      <c r="H8053" s="7" t="s">
        <v>0</v>
      </c>
      <c r="I8053" s="9">
        <v>4.3964058E-2</v>
      </c>
      <c r="J8053" s="10">
        <v>192.38460000000001</v>
      </c>
      <c r="K8053" s="11">
        <v>4</v>
      </c>
      <c r="L8053" s="11" t="str">
        <f>IF(Tabla134[[#This Row],[Item Weight]]&lt;$U$12,"Poco Peso",IF(Tabla134[[#This Row],[Item Weight]]&lt;$U$13,"Peso Medio","Peso Alto"))</f>
        <v>Peso Medio</v>
      </c>
      <c r="M8053" s="7">
        <v>9.3000000000000007</v>
      </c>
      <c r="N8053" s="11">
        <f>IF(Tabla134[[#This Row],[Item Weight (Nulos)]]="",VLOOKUP(Tabla134[[#This Row],[Item Identifier]],'Tabla para Nulos'!$A$3:$B$1563,2,FALSE),Tabla134[[#This Row],[Item Weight (Nulos)]])</f>
        <v>9.3000000000000007</v>
      </c>
      <c r="O8053" s="11" t="str">
        <f>IF(Tabla134[[#This Row],[Item Visibility]]&lt;$U$15,"Poca visibilidad",IF(Tabla134[[#This Row],[Item Visibility]]&lt;$U$16,"Visibilidad media","Mayor visibilidad"))</f>
        <v>Visibilidad media</v>
      </c>
      <c r="P8053" s="11" t="str">
        <f>IF(Tabla134[[#This Row],[Rating]]&lt;2,"Muy Malo",IF(Tabla134[[#This Row],[Rating]]&lt;3,"Malo",IF(Tabla134[[#This Row],[Rating]]&lt;4,"Regular",IF(Tabla134[[#This Row],[Rating]]&lt;5,"Bueno","Excelente"))))</f>
        <v>Bueno</v>
      </c>
    </row>
    <row r="8054" spans="1:16" x14ac:dyDescent="0.2">
      <c r="A8054" s="7" t="s">
        <v>124</v>
      </c>
      <c r="B8054" s="7" t="s">
        <v>463</v>
      </c>
      <c r="C8054" s="7" t="s">
        <v>216</v>
      </c>
      <c r="D8054" s="8">
        <v>2022</v>
      </c>
      <c r="E8054" s="7" t="s">
        <v>3</v>
      </c>
      <c r="F8054" s="7" t="s">
        <v>2</v>
      </c>
      <c r="G8054" s="7" t="s">
        <v>1</v>
      </c>
      <c r="H8054" s="7" t="s">
        <v>0</v>
      </c>
      <c r="I8054" s="9">
        <v>8.5437778000000006E-2</v>
      </c>
      <c r="J8054" s="10">
        <v>188.4872</v>
      </c>
      <c r="K8054" s="11">
        <v>4</v>
      </c>
      <c r="L8054" s="11" t="str">
        <f>IF(Tabla134[[#This Row],[Item Weight]]&lt;$U$12,"Poco Peso",IF(Tabla134[[#This Row],[Item Weight]]&lt;$U$13,"Peso Medio","Peso Alto"))</f>
        <v>Peso Medio</v>
      </c>
      <c r="M8054" s="7">
        <v>9.5</v>
      </c>
      <c r="N8054" s="11">
        <f>IF(Tabla134[[#This Row],[Item Weight (Nulos)]]="",VLOOKUP(Tabla134[[#This Row],[Item Identifier]],'Tabla para Nulos'!$A$3:$B$1563,2,FALSE),Tabla134[[#This Row],[Item Weight (Nulos)]])</f>
        <v>9.5</v>
      </c>
      <c r="O8054" s="11" t="str">
        <f>IF(Tabla134[[#This Row],[Item Visibility]]&lt;$U$15,"Poca visibilidad",IF(Tabla134[[#This Row],[Item Visibility]]&lt;$U$16,"Visibilidad media","Mayor visibilidad"))</f>
        <v>Visibilidad media</v>
      </c>
      <c r="P8054" s="11" t="str">
        <f>IF(Tabla134[[#This Row],[Rating]]&lt;2,"Muy Malo",IF(Tabla134[[#This Row],[Rating]]&lt;3,"Malo",IF(Tabla134[[#This Row],[Rating]]&lt;4,"Regular",IF(Tabla134[[#This Row],[Rating]]&lt;5,"Bueno","Excelente"))))</f>
        <v>Bueno</v>
      </c>
    </row>
    <row r="8055" spans="1:16" x14ac:dyDescent="0.2">
      <c r="A8055" s="7" t="s">
        <v>124</v>
      </c>
      <c r="B8055" s="7" t="s">
        <v>462</v>
      </c>
      <c r="C8055" s="7" t="s">
        <v>216</v>
      </c>
      <c r="D8055" s="8">
        <v>2022</v>
      </c>
      <c r="E8055" s="7" t="s">
        <v>3</v>
      </c>
      <c r="F8055" s="7" t="s">
        <v>2</v>
      </c>
      <c r="G8055" s="7" t="s">
        <v>1</v>
      </c>
      <c r="H8055" s="7" t="s">
        <v>0</v>
      </c>
      <c r="I8055" s="9">
        <v>0.112681821</v>
      </c>
      <c r="J8055" s="10">
        <v>113.986</v>
      </c>
      <c r="K8055" s="11">
        <v>4</v>
      </c>
      <c r="L8055" s="11" t="str">
        <f>IF(Tabla134[[#This Row],[Item Weight]]&lt;$U$12,"Poco Peso",IF(Tabla134[[#This Row],[Item Weight]]&lt;$U$13,"Peso Medio","Peso Alto"))</f>
        <v>Peso Medio</v>
      </c>
      <c r="M8055" s="7">
        <v>10.195</v>
      </c>
      <c r="N8055" s="11">
        <f>IF(Tabla134[[#This Row],[Item Weight (Nulos)]]="",VLOOKUP(Tabla134[[#This Row],[Item Identifier]],'Tabla para Nulos'!$A$3:$B$1563,2,FALSE),Tabla134[[#This Row],[Item Weight (Nulos)]])</f>
        <v>10.195</v>
      </c>
      <c r="O8055" s="11" t="str">
        <f>IF(Tabla134[[#This Row],[Item Visibility]]&lt;$U$15,"Poca visibilidad",IF(Tabla134[[#This Row],[Item Visibility]]&lt;$U$16,"Visibilidad media","Mayor visibilidad"))</f>
        <v>Mayor visibilidad</v>
      </c>
      <c r="P8055" s="11" t="str">
        <f>IF(Tabla134[[#This Row],[Rating]]&lt;2,"Muy Malo",IF(Tabla134[[#This Row],[Rating]]&lt;3,"Malo",IF(Tabla134[[#This Row],[Rating]]&lt;4,"Regular",IF(Tabla134[[#This Row],[Rating]]&lt;5,"Bueno","Excelente"))))</f>
        <v>Bueno</v>
      </c>
    </row>
    <row r="8056" spans="1:16" x14ac:dyDescent="0.2">
      <c r="A8056" s="7" t="s">
        <v>124</v>
      </c>
      <c r="B8056" s="7" t="s">
        <v>461</v>
      </c>
      <c r="C8056" s="7" t="s">
        <v>216</v>
      </c>
      <c r="D8056" s="8">
        <v>2022</v>
      </c>
      <c r="E8056" s="7" t="s">
        <v>3</v>
      </c>
      <c r="F8056" s="7" t="s">
        <v>2</v>
      </c>
      <c r="G8056" s="7" t="s">
        <v>1</v>
      </c>
      <c r="H8056" s="7" t="s">
        <v>0</v>
      </c>
      <c r="I8056" s="9">
        <v>0.13775583399999999</v>
      </c>
      <c r="J8056" s="10">
        <v>161.8578</v>
      </c>
      <c r="K8056" s="11">
        <v>4</v>
      </c>
      <c r="L8056" s="11" t="str">
        <f>IF(Tabla134[[#This Row],[Item Weight]]&lt;$U$12,"Poco Peso",IF(Tabla134[[#This Row],[Item Weight]]&lt;$U$13,"Peso Medio","Peso Alto"))</f>
        <v>Peso Alto</v>
      </c>
      <c r="M8056" s="7">
        <v>18.850000000000001</v>
      </c>
      <c r="N8056" s="11">
        <f>IF(Tabla134[[#This Row],[Item Weight (Nulos)]]="",VLOOKUP(Tabla134[[#This Row],[Item Identifier]],'Tabla para Nulos'!$A$3:$B$1563,2,FALSE),Tabla134[[#This Row],[Item Weight (Nulos)]])</f>
        <v>18.850000000000001</v>
      </c>
      <c r="O8056" s="11" t="str">
        <f>IF(Tabla134[[#This Row],[Item Visibility]]&lt;$U$15,"Poca visibilidad",IF(Tabla134[[#This Row],[Item Visibility]]&lt;$U$16,"Visibilidad media","Mayor visibilidad"))</f>
        <v>Mayor visibilidad</v>
      </c>
      <c r="P8056" s="11" t="str">
        <f>IF(Tabla134[[#This Row],[Rating]]&lt;2,"Muy Malo",IF(Tabla134[[#This Row],[Rating]]&lt;3,"Malo",IF(Tabla134[[#This Row],[Rating]]&lt;4,"Regular",IF(Tabla134[[#This Row],[Rating]]&lt;5,"Bueno","Excelente"))))</f>
        <v>Bueno</v>
      </c>
    </row>
    <row r="8057" spans="1:16" x14ac:dyDescent="0.2">
      <c r="A8057" s="7" t="s">
        <v>124</v>
      </c>
      <c r="B8057" s="7" t="s">
        <v>460</v>
      </c>
      <c r="C8057" s="7" t="s">
        <v>4</v>
      </c>
      <c r="D8057" s="8">
        <v>2022</v>
      </c>
      <c r="E8057" s="7" t="s">
        <v>3</v>
      </c>
      <c r="F8057" s="7" t="s">
        <v>2</v>
      </c>
      <c r="G8057" s="7" t="s">
        <v>1</v>
      </c>
      <c r="H8057" s="7" t="s">
        <v>0</v>
      </c>
      <c r="I8057" s="9">
        <v>3.0479117999999999E-2</v>
      </c>
      <c r="J8057" s="10">
        <v>33.287399999999998</v>
      </c>
      <c r="K8057" s="11">
        <v>4</v>
      </c>
      <c r="L8057" s="11" t="str">
        <f>IF(Tabla134[[#This Row],[Item Weight]]&lt;$U$12,"Poco Peso",IF(Tabla134[[#This Row],[Item Weight]]&lt;$U$13,"Peso Medio","Peso Alto"))</f>
        <v>Poco Peso</v>
      </c>
      <c r="M8057" s="7">
        <v>5.1749999999999998</v>
      </c>
      <c r="N8057" s="11">
        <f>IF(Tabla134[[#This Row],[Item Weight (Nulos)]]="",VLOOKUP(Tabla134[[#This Row],[Item Identifier]],'Tabla para Nulos'!$A$3:$B$1563,2,FALSE),Tabla134[[#This Row],[Item Weight (Nulos)]])</f>
        <v>5.1749999999999998</v>
      </c>
      <c r="O8057" s="11" t="str">
        <f>IF(Tabla134[[#This Row],[Item Visibility]]&lt;$U$15,"Poca visibilidad",IF(Tabla134[[#This Row],[Item Visibility]]&lt;$U$16,"Visibilidad media","Mayor visibilidad"))</f>
        <v>Visibilidad media</v>
      </c>
      <c r="P8057" s="11" t="str">
        <f>IF(Tabla134[[#This Row],[Rating]]&lt;2,"Muy Malo",IF(Tabla134[[#This Row],[Rating]]&lt;3,"Malo",IF(Tabla134[[#This Row],[Rating]]&lt;4,"Regular",IF(Tabla134[[#This Row],[Rating]]&lt;5,"Bueno","Excelente"))))</f>
        <v>Bueno</v>
      </c>
    </row>
    <row r="8058" spans="1:16" x14ac:dyDescent="0.2">
      <c r="A8058" s="7" t="s">
        <v>124</v>
      </c>
      <c r="B8058" s="7" t="s">
        <v>459</v>
      </c>
      <c r="C8058" s="7" t="s">
        <v>4</v>
      </c>
      <c r="D8058" s="8">
        <v>2022</v>
      </c>
      <c r="E8058" s="7" t="s">
        <v>3</v>
      </c>
      <c r="F8058" s="7" t="s">
        <v>2</v>
      </c>
      <c r="G8058" s="7" t="s">
        <v>1</v>
      </c>
      <c r="H8058" s="7" t="s">
        <v>0</v>
      </c>
      <c r="I8058" s="9">
        <v>9.3261677000000001E-2</v>
      </c>
      <c r="J8058" s="10">
        <v>100.9674</v>
      </c>
      <c r="K8058" s="11">
        <v>4</v>
      </c>
      <c r="L8058" s="11" t="str">
        <f>IF(Tabla134[[#This Row],[Item Weight]]&lt;$U$12,"Poco Peso",IF(Tabla134[[#This Row],[Item Weight]]&lt;$U$13,"Peso Medio","Peso Alto"))</f>
        <v>Poco Peso</v>
      </c>
      <c r="M8058" s="7">
        <v>5.32</v>
      </c>
      <c r="N8058" s="11">
        <f>IF(Tabla134[[#This Row],[Item Weight (Nulos)]]="",VLOOKUP(Tabla134[[#This Row],[Item Identifier]],'Tabla para Nulos'!$A$3:$B$1563,2,FALSE),Tabla134[[#This Row],[Item Weight (Nulos)]])</f>
        <v>5.32</v>
      </c>
      <c r="O8058" s="11" t="str">
        <f>IF(Tabla134[[#This Row],[Item Visibility]]&lt;$U$15,"Poca visibilidad",IF(Tabla134[[#This Row],[Item Visibility]]&lt;$U$16,"Visibilidad media","Mayor visibilidad"))</f>
        <v>Visibilidad media</v>
      </c>
      <c r="P8058" s="11" t="str">
        <f>IF(Tabla134[[#This Row],[Rating]]&lt;2,"Muy Malo",IF(Tabla134[[#This Row],[Rating]]&lt;3,"Malo",IF(Tabla134[[#This Row],[Rating]]&lt;4,"Regular",IF(Tabla134[[#This Row],[Rating]]&lt;5,"Bueno","Excelente"))))</f>
        <v>Bueno</v>
      </c>
    </row>
    <row r="8059" spans="1:16" x14ac:dyDescent="0.2">
      <c r="A8059" s="7" t="s">
        <v>124</v>
      </c>
      <c r="B8059" s="7" t="s">
        <v>458</v>
      </c>
      <c r="C8059" s="7" t="s">
        <v>4</v>
      </c>
      <c r="D8059" s="8">
        <v>2022</v>
      </c>
      <c r="E8059" s="7" t="s">
        <v>3</v>
      </c>
      <c r="F8059" s="7" t="s">
        <v>2</v>
      </c>
      <c r="G8059" s="7" t="s">
        <v>1</v>
      </c>
      <c r="H8059" s="7" t="s">
        <v>0</v>
      </c>
      <c r="I8059" s="9">
        <v>0</v>
      </c>
      <c r="J8059" s="10">
        <v>98.9726</v>
      </c>
      <c r="K8059" s="11">
        <v>4</v>
      </c>
      <c r="L8059" s="11" t="str">
        <f>IF(Tabla134[[#This Row],[Item Weight]]&lt;$U$12,"Poco Peso",IF(Tabla134[[#This Row],[Item Weight]]&lt;$U$13,"Peso Medio","Peso Alto"))</f>
        <v>Poco Peso</v>
      </c>
      <c r="M8059" s="7">
        <v>5.51</v>
      </c>
      <c r="N8059" s="11">
        <f>IF(Tabla134[[#This Row],[Item Weight (Nulos)]]="",VLOOKUP(Tabla134[[#This Row],[Item Identifier]],'Tabla para Nulos'!$A$3:$B$1563,2,FALSE),Tabla134[[#This Row],[Item Weight (Nulos)]])</f>
        <v>5.51</v>
      </c>
      <c r="O8059" s="11" t="str">
        <f>IF(Tabla134[[#This Row],[Item Visibility]]&lt;$U$15,"Poca visibilidad",IF(Tabla134[[#This Row],[Item Visibility]]&lt;$U$16,"Visibilidad media","Mayor visibilidad"))</f>
        <v>Poca visibilidad</v>
      </c>
      <c r="P8059" s="11" t="str">
        <f>IF(Tabla134[[#This Row],[Rating]]&lt;2,"Muy Malo",IF(Tabla134[[#This Row],[Rating]]&lt;3,"Malo",IF(Tabla134[[#This Row],[Rating]]&lt;4,"Regular",IF(Tabla134[[#This Row],[Rating]]&lt;5,"Bueno","Excelente"))))</f>
        <v>Bueno</v>
      </c>
    </row>
    <row r="8060" spans="1:16" x14ac:dyDescent="0.2">
      <c r="A8060" s="7" t="s">
        <v>124</v>
      </c>
      <c r="B8060" s="7" t="s">
        <v>457</v>
      </c>
      <c r="C8060" s="7" t="s">
        <v>4</v>
      </c>
      <c r="D8060" s="8">
        <v>2022</v>
      </c>
      <c r="E8060" s="7" t="s">
        <v>3</v>
      </c>
      <c r="F8060" s="7" t="s">
        <v>2</v>
      </c>
      <c r="G8060" s="7" t="s">
        <v>1</v>
      </c>
      <c r="H8060" s="7" t="s">
        <v>0</v>
      </c>
      <c r="I8060" s="9">
        <v>6.8055818000000004E-2</v>
      </c>
      <c r="J8060" s="10">
        <v>140.78120000000001</v>
      </c>
      <c r="K8060" s="11">
        <v>4</v>
      </c>
      <c r="L8060" s="11" t="str">
        <f>IF(Tabla134[[#This Row],[Item Weight]]&lt;$U$12,"Poco Peso",IF(Tabla134[[#This Row],[Item Weight]]&lt;$U$13,"Peso Medio","Peso Alto"))</f>
        <v>Poco Peso</v>
      </c>
      <c r="M8060" s="7">
        <v>7.39</v>
      </c>
      <c r="N8060" s="11">
        <f>IF(Tabla134[[#This Row],[Item Weight (Nulos)]]="",VLOOKUP(Tabla134[[#This Row],[Item Identifier]],'Tabla para Nulos'!$A$3:$B$1563,2,FALSE),Tabla134[[#This Row],[Item Weight (Nulos)]])</f>
        <v>7.39</v>
      </c>
      <c r="O8060" s="11" t="str">
        <f>IF(Tabla134[[#This Row],[Item Visibility]]&lt;$U$15,"Poca visibilidad",IF(Tabla134[[#This Row],[Item Visibility]]&lt;$U$16,"Visibilidad media","Mayor visibilidad"))</f>
        <v>Visibilidad media</v>
      </c>
      <c r="P8060" s="11" t="str">
        <f>IF(Tabla134[[#This Row],[Rating]]&lt;2,"Muy Malo",IF(Tabla134[[#This Row],[Rating]]&lt;3,"Malo",IF(Tabla134[[#This Row],[Rating]]&lt;4,"Regular",IF(Tabla134[[#This Row],[Rating]]&lt;5,"Bueno","Excelente"))))</f>
        <v>Bueno</v>
      </c>
    </row>
    <row r="8061" spans="1:16" x14ac:dyDescent="0.2">
      <c r="A8061" s="7" t="s">
        <v>124</v>
      </c>
      <c r="B8061" s="7" t="s">
        <v>206</v>
      </c>
      <c r="C8061" s="7" t="s">
        <v>4</v>
      </c>
      <c r="D8061" s="8">
        <v>2022</v>
      </c>
      <c r="E8061" s="7" t="s">
        <v>3</v>
      </c>
      <c r="F8061" s="7" t="s">
        <v>2</v>
      </c>
      <c r="G8061" s="7" t="s">
        <v>1</v>
      </c>
      <c r="H8061" s="7" t="s">
        <v>0</v>
      </c>
      <c r="I8061" s="9">
        <v>5.4863459000000003E-2</v>
      </c>
      <c r="J8061" s="10">
        <v>58.393000000000001</v>
      </c>
      <c r="K8061" s="11">
        <v>4</v>
      </c>
      <c r="L8061" s="11" t="str">
        <f>IF(Tabla134[[#This Row],[Item Weight]]&lt;$U$12,"Poco Peso",IF(Tabla134[[#This Row],[Item Weight]]&lt;$U$13,"Peso Medio","Peso Alto"))</f>
        <v>Poco Peso</v>
      </c>
      <c r="M8061" s="7">
        <v>7.5650000000000004</v>
      </c>
      <c r="N8061" s="11">
        <f>IF(Tabla134[[#This Row],[Item Weight (Nulos)]]="",VLOOKUP(Tabla134[[#This Row],[Item Identifier]],'Tabla para Nulos'!$A$3:$B$1563,2,FALSE),Tabla134[[#This Row],[Item Weight (Nulos)]])</f>
        <v>7.5650000000000004</v>
      </c>
      <c r="O8061" s="11" t="str">
        <f>IF(Tabla134[[#This Row],[Item Visibility]]&lt;$U$15,"Poca visibilidad",IF(Tabla134[[#This Row],[Item Visibility]]&lt;$U$16,"Visibilidad media","Mayor visibilidad"))</f>
        <v>Visibilidad media</v>
      </c>
      <c r="P8061" s="11" t="str">
        <f>IF(Tabla134[[#This Row],[Rating]]&lt;2,"Muy Malo",IF(Tabla134[[#This Row],[Rating]]&lt;3,"Malo",IF(Tabla134[[#This Row],[Rating]]&lt;4,"Regular",IF(Tabla134[[#This Row],[Rating]]&lt;5,"Bueno","Excelente"))))</f>
        <v>Bueno</v>
      </c>
    </row>
    <row r="8062" spans="1:16" x14ac:dyDescent="0.2">
      <c r="A8062" s="7" t="s">
        <v>124</v>
      </c>
      <c r="B8062" s="7" t="s">
        <v>456</v>
      </c>
      <c r="C8062" s="7" t="s">
        <v>4</v>
      </c>
      <c r="D8062" s="8">
        <v>2022</v>
      </c>
      <c r="E8062" s="7" t="s">
        <v>3</v>
      </c>
      <c r="F8062" s="7" t="s">
        <v>2</v>
      </c>
      <c r="G8062" s="7" t="s">
        <v>1</v>
      </c>
      <c r="H8062" s="7" t="s">
        <v>0</v>
      </c>
      <c r="I8062" s="9">
        <v>0.15317794100000001</v>
      </c>
      <c r="J8062" s="10">
        <v>85.222399999999993</v>
      </c>
      <c r="K8062" s="11">
        <v>4</v>
      </c>
      <c r="L8062" s="11" t="str">
        <f>IF(Tabla134[[#This Row],[Item Weight]]&lt;$U$12,"Poco Peso",IF(Tabla134[[#This Row],[Item Weight]]&lt;$U$13,"Peso Medio","Peso Alto"))</f>
        <v>Poco Peso</v>
      </c>
      <c r="M8062" s="7">
        <v>7.68</v>
      </c>
      <c r="N8062" s="11">
        <f>IF(Tabla134[[#This Row],[Item Weight (Nulos)]]="",VLOOKUP(Tabla134[[#This Row],[Item Identifier]],'Tabla para Nulos'!$A$3:$B$1563,2,FALSE),Tabla134[[#This Row],[Item Weight (Nulos)]])</f>
        <v>7.68</v>
      </c>
      <c r="O8062" s="11" t="str">
        <f>IF(Tabla134[[#This Row],[Item Visibility]]&lt;$U$15,"Poca visibilidad",IF(Tabla134[[#This Row],[Item Visibility]]&lt;$U$16,"Visibilidad media","Mayor visibilidad"))</f>
        <v>Mayor visibilidad</v>
      </c>
      <c r="P8062" s="11" t="str">
        <f>IF(Tabla134[[#This Row],[Rating]]&lt;2,"Muy Malo",IF(Tabla134[[#This Row],[Rating]]&lt;3,"Malo",IF(Tabla134[[#This Row],[Rating]]&lt;4,"Regular",IF(Tabla134[[#This Row],[Rating]]&lt;5,"Bueno","Excelente"))))</f>
        <v>Bueno</v>
      </c>
    </row>
    <row r="8063" spans="1:16" x14ac:dyDescent="0.2">
      <c r="A8063" s="7" t="s">
        <v>124</v>
      </c>
      <c r="B8063" s="7" t="s">
        <v>455</v>
      </c>
      <c r="C8063" s="7" t="s">
        <v>4</v>
      </c>
      <c r="D8063" s="8">
        <v>2022</v>
      </c>
      <c r="E8063" s="7" t="s">
        <v>3</v>
      </c>
      <c r="F8063" s="7" t="s">
        <v>2</v>
      </c>
      <c r="G8063" s="7" t="s">
        <v>1</v>
      </c>
      <c r="H8063" s="7" t="s">
        <v>0</v>
      </c>
      <c r="I8063" s="9">
        <v>7.1425646999999995E-2</v>
      </c>
      <c r="J8063" s="10">
        <v>45.9086</v>
      </c>
      <c r="K8063" s="11">
        <v>4</v>
      </c>
      <c r="L8063" s="11" t="str">
        <f>IF(Tabla134[[#This Row],[Item Weight]]&lt;$U$12,"Poco Peso",IF(Tabla134[[#This Row],[Item Weight]]&lt;$U$13,"Peso Medio","Peso Alto"))</f>
        <v>Poco Peso</v>
      </c>
      <c r="M8063" s="7">
        <v>7.93</v>
      </c>
      <c r="N8063" s="11">
        <f>IF(Tabla134[[#This Row],[Item Weight (Nulos)]]="",VLOOKUP(Tabla134[[#This Row],[Item Identifier]],'Tabla para Nulos'!$A$3:$B$1563,2,FALSE),Tabla134[[#This Row],[Item Weight (Nulos)]])</f>
        <v>7.93</v>
      </c>
      <c r="O8063" s="11" t="str">
        <f>IF(Tabla134[[#This Row],[Item Visibility]]&lt;$U$15,"Poca visibilidad",IF(Tabla134[[#This Row],[Item Visibility]]&lt;$U$16,"Visibilidad media","Mayor visibilidad"))</f>
        <v>Visibilidad media</v>
      </c>
      <c r="P8063" s="11" t="str">
        <f>IF(Tabla134[[#This Row],[Rating]]&lt;2,"Muy Malo",IF(Tabla134[[#This Row],[Rating]]&lt;3,"Malo",IF(Tabla134[[#This Row],[Rating]]&lt;4,"Regular",IF(Tabla134[[#This Row],[Rating]]&lt;5,"Bueno","Excelente"))))</f>
        <v>Bueno</v>
      </c>
    </row>
    <row r="8064" spans="1:16" x14ac:dyDescent="0.2">
      <c r="A8064" s="7" t="s">
        <v>124</v>
      </c>
      <c r="B8064" s="7" t="s">
        <v>454</v>
      </c>
      <c r="C8064" s="7" t="s">
        <v>4</v>
      </c>
      <c r="D8064" s="8">
        <v>2022</v>
      </c>
      <c r="E8064" s="7" t="s">
        <v>3</v>
      </c>
      <c r="F8064" s="7" t="s">
        <v>2</v>
      </c>
      <c r="G8064" s="7" t="s">
        <v>1</v>
      </c>
      <c r="H8064" s="7" t="s">
        <v>0</v>
      </c>
      <c r="I8064" s="9">
        <v>1.4518575000000001E-2</v>
      </c>
      <c r="J8064" s="10">
        <v>182.19499999999999</v>
      </c>
      <c r="K8064" s="11">
        <v>4</v>
      </c>
      <c r="L8064" s="11" t="str">
        <f>IF(Tabla134[[#This Row],[Item Weight]]&lt;$U$12,"Poco Peso",IF(Tabla134[[#This Row],[Item Weight]]&lt;$U$13,"Peso Medio","Peso Alto"))</f>
        <v>Poco Peso</v>
      </c>
      <c r="M8064" s="7">
        <v>8.2349999999999994</v>
      </c>
      <c r="N8064" s="11">
        <f>IF(Tabla134[[#This Row],[Item Weight (Nulos)]]="",VLOOKUP(Tabla134[[#This Row],[Item Identifier]],'Tabla para Nulos'!$A$3:$B$1563,2,FALSE),Tabla134[[#This Row],[Item Weight (Nulos)]])</f>
        <v>8.2349999999999994</v>
      </c>
      <c r="O8064" s="11" t="str">
        <f>IF(Tabla134[[#This Row],[Item Visibility]]&lt;$U$15,"Poca visibilidad",IF(Tabla134[[#This Row],[Item Visibility]]&lt;$U$16,"Visibilidad media","Mayor visibilidad"))</f>
        <v>Poca visibilidad</v>
      </c>
      <c r="P8064" s="11" t="str">
        <f>IF(Tabla134[[#This Row],[Rating]]&lt;2,"Muy Malo",IF(Tabla134[[#This Row],[Rating]]&lt;3,"Malo",IF(Tabla134[[#This Row],[Rating]]&lt;4,"Regular",IF(Tabla134[[#This Row],[Rating]]&lt;5,"Bueno","Excelente"))))</f>
        <v>Bueno</v>
      </c>
    </row>
    <row r="8065" spans="1:16" x14ac:dyDescent="0.2">
      <c r="A8065" s="7" t="s">
        <v>124</v>
      </c>
      <c r="B8065" s="7" t="s">
        <v>208</v>
      </c>
      <c r="C8065" s="7" t="s">
        <v>4</v>
      </c>
      <c r="D8065" s="8">
        <v>2022</v>
      </c>
      <c r="E8065" s="7" t="s">
        <v>3</v>
      </c>
      <c r="F8065" s="7" t="s">
        <v>2</v>
      </c>
      <c r="G8065" s="7" t="s">
        <v>1</v>
      </c>
      <c r="H8065" s="7" t="s">
        <v>0</v>
      </c>
      <c r="I8065" s="9">
        <v>5.4853377000000002E-2</v>
      </c>
      <c r="J8065" s="10">
        <v>198.60839999999999</v>
      </c>
      <c r="K8065" s="11">
        <v>4</v>
      </c>
      <c r="L8065" s="11" t="str">
        <f>IF(Tabla134[[#This Row],[Item Weight]]&lt;$U$12,"Poco Peso",IF(Tabla134[[#This Row],[Item Weight]]&lt;$U$13,"Peso Medio","Peso Alto"))</f>
        <v>Peso Medio</v>
      </c>
      <c r="M8065" s="7">
        <v>10.1</v>
      </c>
      <c r="N8065" s="11">
        <f>IF(Tabla134[[#This Row],[Item Weight (Nulos)]]="",VLOOKUP(Tabla134[[#This Row],[Item Identifier]],'Tabla para Nulos'!$A$3:$B$1563,2,FALSE),Tabla134[[#This Row],[Item Weight (Nulos)]])</f>
        <v>10.1</v>
      </c>
      <c r="O8065" s="11" t="str">
        <f>IF(Tabla134[[#This Row],[Item Visibility]]&lt;$U$15,"Poca visibilidad",IF(Tabla134[[#This Row],[Item Visibility]]&lt;$U$16,"Visibilidad media","Mayor visibilidad"))</f>
        <v>Visibilidad media</v>
      </c>
      <c r="P8065" s="11" t="str">
        <f>IF(Tabla134[[#This Row],[Rating]]&lt;2,"Muy Malo",IF(Tabla134[[#This Row],[Rating]]&lt;3,"Malo",IF(Tabla134[[#This Row],[Rating]]&lt;4,"Regular",IF(Tabla134[[#This Row],[Rating]]&lt;5,"Bueno","Excelente"))))</f>
        <v>Bueno</v>
      </c>
    </row>
    <row r="8066" spans="1:16" x14ac:dyDescent="0.2">
      <c r="A8066" s="7" t="s">
        <v>124</v>
      </c>
      <c r="B8066" s="7" t="s">
        <v>453</v>
      </c>
      <c r="C8066" s="7" t="s">
        <v>4</v>
      </c>
      <c r="D8066" s="8">
        <v>2022</v>
      </c>
      <c r="E8066" s="7" t="s">
        <v>3</v>
      </c>
      <c r="F8066" s="7" t="s">
        <v>2</v>
      </c>
      <c r="G8066" s="7" t="s">
        <v>1</v>
      </c>
      <c r="H8066" s="7" t="s">
        <v>0</v>
      </c>
      <c r="I8066" s="9">
        <v>9.9186989999999996E-3</v>
      </c>
      <c r="J8066" s="10">
        <v>49.403399999999998</v>
      </c>
      <c r="K8066" s="11">
        <v>4</v>
      </c>
      <c r="L8066" s="11" t="str">
        <f>IF(Tabla134[[#This Row],[Item Weight]]&lt;$U$12,"Poco Peso",IF(Tabla134[[#This Row],[Item Weight]]&lt;$U$13,"Peso Medio","Peso Alto"))</f>
        <v>Peso Medio</v>
      </c>
      <c r="M8066" s="7">
        <v>11.395</v>
      </c>
      <c r="N8066" s="11">
        <f>IF(Tabla134[[#This Row],[Item Weight (Nulos)]]="",VLOOKUP(Tabla134[[#This Row],[Item Identifier]],'Tabla para Nulos'!$A$3:$B$1563,2,FALSE),Tabla134[[#This Row],[Item Weight (Nulos)]])</f>
        <v>11.395</v>
      </c>
      <c r="O8066" s="11" t="str">
        <f>IF(Tabla134[[#This Row],[Item Visibility]]&lt;$U$15,"Poca visibilidad",IF(Tabla134[[#This Row],[Item Visibility]]&lt;$U$16,"Visibilidad media","Mayor visibilidad"))</f>
        <v>Poca visibilidad</v>
      </c>
      <c r="P8066" s="11" t="str">
        <f>IF(Tabla134[[#This Row],[Rating]]&lt;2,"Muy Malo",IF(Tabla134[[#This Row],[Rating]]&lt;3,"Malo",IF(Tabla134[[#This Row],[Rating]]&lt;4,"Regular",IF(Tabla134[[#This Row],[Rating]]&lt;5,"Bueno","Excelente"))))</f>
        <v>Bueno</v>
      </c>
    </row>
    <row r="8067" spans="1:16" x14ac:dyDescent="0.2">
      <c r="A8067" s="7" t="s">
        <v>124</v>
      </c>
      <c r="B8067" s="7" t="s">
        <v>452</v>
      </c>
      <c r="C8067" s="7" t="s">
        <v>4</v>
      </c>
      <c r="D8067" s="8">
        <v>2022</v>
      </c>
      <c r="E8067" s="7" t="s">
        <v>3</v>
      </c>
      <c r="F8067" s="7" t="s">
        <v>2</v>
      </c>
      <c r="G8067" s="7" t="s">
        <v>1</v>
      </c>
      <c r="H8067" s="7" t="s">
        <v>0</v>
      </c>
      <c r="I8067" s="9">
        <v>7.9755214000000005E-2</v>
      </c>
      <c r="J8067" s="10">
        <v>36.650599999999997</v>
      </c>
      <c r="K8067" s="11">
        <v>4</v>
      </c>
      <c r="L8067" s="11" t="str">
        <f>IF(Tabla134[[#This Row],[Item Weight]]&lt;$U$12,"Poco Peso",IF(Tabla134[[#This Row],[Item Weight]]&lt;$U$13,"Peso Medio","Peso Alto"))</f>
        <v>Peso Medio</v>
      </c>
      <c r="M8067" s="7">
        <v>12.15</v>
      </c>
      <c r="N8067" s="11">
        <f>IF(Tabla134[[#This Row],[Item Weight (Nulos)]]="",VLOOKUP(Tabla134[[#This Row],[Item Identifier]],'Tabla para Nulos'!$A$3:$B$1563,2,FALSE),Tabla134[[#This Row],[Item Weight (Nulos)]])</f>
        <v>12.15</v>
      </c>
      <c r="O8067" s="11" t="str">
        <f>IF(Tabla134[[#This Row],[Item Visibility]]&lt;$U$15,"Poca visibilidad",IF(Tabla134[[#This Row],[Item Visibility]]&lt;$U$16,"Visibilidad media","Mayor visibilidad"))</f>
        <v>Visibilidad media</v>
      </c>
      <c r="P8067" s="11" t="str">
        <f>IF(Tabla134[[#This Row],[Rating]]&lt;2,"Muy Malo",IF(Tabla134[[#This Row],[Rating]]&lt;3,"Malo",IF(Tabla134[[#This Row],[Rating]]&lt;4,"Regular",IF(Tabla134[[#This Row],[Rating]]&lt;5,"Bueno","Excelente"))))</f>
        <v>Bueno</v>
      </c>
    </row>
    <row r="8068" spans="1:16" x14ac:dyDescent="0.2">
      <c r="A8068" s="7" t="s">
        <v>124</v>
      </c>
      <c r="B8068" s="7" t="s">
        <v>451</v>
      </c>
      <c r="C8068" s="7" t="s">
        <v>4</v>
      </c>
      <c r="D8068" s="8">
        <v>2022</v>
      </c>
      <c r="E8068" s="7" t="s">
        <v>3</v>
      </c>
      <c r="F8068" s="7" t="s">
        <v>2</v>
      </c>
      <c r="G8068" s="7" t="s">
        <v>1</v>
      </c>
      <c r="H8068" s="7" t="s">
        <v>0</v>
      </c>
      <c r="I8068" s="9">
        <v>7.7548731999999995E-2</v>
      </c>
      <c r="J8068" s="10">
        <v>55.093000000000004</v>
      </c>
      <c r="K8068" s="11">
        <v>4</v>
      </c>
      <c r="L8068" s="11" t="str">
        <f>IF(Tabla134[[#This Row],[Item Weight]]&lt;$U$12,"Poco Peso",IF(Tabla134[[#This Row],[Item Weight]]&lt;$U$13,"Peso Medio","Peso Alto"))</f>
        <v>Peso Medio</v>
      </c>
      <c r="M8068" s="7">
        <v>13.65</v>
      </c>
      <c r="N8068" s="11">
        <f>IF(Tabla134[[#This Row],[Item Weight (Nulos)]]="",VLOOKUP(Tabla134[[#This Row],[Item Identifier]],'Tabla para Nulos'!$A$3:$B$1563,2,FALSE),Tabla134[[#This Row],[Item Weight (Nulos)]])</f>
        <v>13.65</v>
      </c>
      <c r="O8068" s="11" t="str">
        <f>IF(Tabla134[[#This Row],[Item Visibility]]&lt;$U$15,"Poca visibilidad",IF(Tabla134[[#This Row],[Item Visibility]]&lt;$U$16,"Visibilidad media","Mayor visibilidad"))</f>
        <v>Visibilidad media</v>
      </c>
      <c r="P8068" s="11" t="str">
        <f>IF(Tabla134[[#This Row],[Rating]]&lt;2,"Muy Malo",IF(Tabla134[[#This Row],[Rating]]&lt;3,"Malo",IF(Tabla134[[#This Row],[Rating]]&lt;4,"Regular",IF(Tabla134[[#This Row],[Rating]]&lt;5,"Bueno","Excelente"))))</f>
        <v>Bueno</v>
      </c>
    </row>
    <row r="8069" spans="1:16" x14ac:dyDescent="0.2">
      <c r="A8069" s="7" t="s">
        <v>124</v>
      </c>
      <c r="B8069" s="7" t="s">
        <v>450</v>
      </c>
      <c r="C8069" s="7" t="s">
        <v>4</v>
      </c>
      <c r="D8069" s="8">
        <v>2022</v>
      </c>
      <c r="E8069" s="7" t="s">
        <v>3</v>
      </c>
      <c r="F8069" s="7" t="s">
        <v>2</v>
      </c>
      <c r="G8069" s="7" t="s">
        <v>1</v>
      </c>
      <c r="H8069" s="7" t="s">
        <v>0</v>
      </c>
      <c r="I8069" s="9">
        <v>2.8980532999999999E-2</v>
      </c>
      <c r="J8069" s="10">
        <v>129.53100000000001</v>
      </c>
      <c r="K8069" s="11">
        <v>4</v>
      </c>
      <c r="L8069" s="11" t="str">
        <f>IF(Tabla134[[#This Row],[Item Weight]]&lt;$U$12,"Poco Peso",IF(Tabla134[[#This Row],[Item Weight]]&lt;$U$13,"Peso Medio","Peso Alto"))</f>
        <v>Peso Medio</v>
      </c>
      <c r="M8069" s="7">
        <v>14</v>
      </c>
      <c r="N8069" s="11">
        <f>IF(Tabla134[[#This Row],[Item Weight (Nulos)]]="",VLOOKUP(Tabla134[[#This Row],[Item Identifier]],'Tabla para Nulos'!$A$3:$B$1563,2,FALSE),Tabla134[[#This Row],[Item Weight (Nulos)]])</f>
        <v>14</v>
      </c>
      <c r="O8069" s="11" t="str">
        <f>IF(Tabla134[[#This Row],[Item Visibility]]&lt;$U$15,"Poca visibilidad",IF(Tabla134[[#This Row],[Item Visibility]]&lt;$U$16,"Visibilidad media","Mayor visibilidad"))</f>
        <v>Visibilidad media</v>
      </c>
      <c r="P8069" s="11" t="str">
        <f>IF(Tabla134[[#This Row],[Rating]]&lt;2,"Muy Malo",IF(Tabla134[[#This Row],[Rating]]&lt;3,"Malo",IF(Tabla134[[#This Row],[Rating]]&lt;4,"Regular",IF(Tabla134[[#This Row],[Rating]]&lt;5,"Bueno","Excelente"))))</f>
        <v>Bueno</v>
      </c>
    </row>
    <row r="8070" spans="1:16" x14ac:dyDescent="0.2">
      <c r="A8070" s="7" t="s">
        <v>124</v>
      </c>
      <c r="B8070" s="7" t="s">
        <v>449</v>
      </c>
      <c r="C8070" s="7" t="s">
        <v>4</v>
      </c>
      <c r="D8070" s="8">
        <v>2022</v>
      </c>
      <c r="E8070" s="7" t="s">
        <v>3</v>
      </c>
      <c r="F8070" s="7" t="s">
        <v>2</v>
      </c>
      <c r="G8070" s="7" t="s">
        <v>1</v>
      </c>
      <c r="H8070" s="7" t="s">
        <v>0</v>
      </c>
      <c r="I8070" s="9">
        <v>5.2252908000000001E-2</v>
      </c>
      <c r="J8070" s="10">
        <v>105.72799999999999</v>
      </c>
      <c r="K8070" s="11">
        <v>4</v>
      </c>
      <c r="L8070" s="11" t="str">
        <f>IF(Tabla134[[#This Row],[Item Weight]]&lt;$U$12,"Poco Peso",IF(Tabla134[[#This Row],[Item Weight]]&lt;$U$13,"Peso Medio","Peso Alto"))</f>
        <v>Peso Alto</v>
      </c>
      <c r="M8070" s="7">
        <v>18.75</v>
      </c>
      <c r="N8070" s="11">
        <f>IF(Tabla134[[#This Row],[Item Weight (Nulos)]]="",VLOOKUP(Tabla134[[#This Row],[Item Identifier]],'Tabla para Nulos'!$A$3:$B$1563,2,FALSE),Tabla134[[#This Row],[Item Weight (Nulos)]])</f>
        <v>18.75</v>
      </c>
      <c r="O8070" s="11" t="str">
        <f>IF(Tabla134[[#This Row],[Item Visibility]]&lt;$U$15,"Poca visibilidad",IF(Tabla134[[#This Row],[Item Visibility]]&lt;$U$16,"Visibilidad media","Mayor visibilidad"))</f>
        <v>Visibilidad media</v>
      </c>
      <c r="P8070" s="11" t="str">
        <f>IF(Tabla134[[#This Row],[Rating]]&lt;2,"Muy Malo",IF(Tabla134[[#This Row],[Rating]]&lt;3,"Malo",IF(Tabla134[[#This Row],[Rating]]&lt;4,"Regular",IF(Tabla134[[#This Row],[Rating]]&lt;5,"Bueno","Excelente"))))</f>
        <v>Bueno</v>
      </c>
    </row>
    <row r="8071" spans="1:16" x14ac:dyDescent="0.2">
      <c r="A8071" s="7" t="s">
        <v>124</v>
      </c>
      <c r="B8071" s="7" t="s">
        <v>448</v>
      </c>
      <c r="C8071" s="7" t="s">
        <v>4</v>
      </c>
      <c r="D8071" s="8">
        <v>2022</v>
      </c>
      <c r="E8071" s="7" t="s">
        <v>3</v>
      </c>
      <c r="F8071" s="7" t="s">
        <v>2</v>
      </c>
      <c r="G8071" s="7" t="s">
        <v>1</v>
      </c>
      <c r="H8071" s="7" t="s">
        <v>0</v>
      </c>
      <c r="I8071" s="9">
        <v>1.7791458E-2</v>
      </c>
      <c r="J8071" s="10">
        <v>211.92439999999999</v>
      </c>
      <c r="K8071" s="11">
        <v>4</v>
      </c>
      <c r="L8071" s="11" t="str">
        <f>IF(Tabla134[[#This Row],[Item Weight]]&lt;$U$12,"Poco Peso",IF(Tabla134[[#This Row],[Item Weight]]&lt;$U$13,"Peso Medio","Peso Alto"))</f>
        <v>Peso Alto</v>
      </c>
      <c r="M8071" s="7">
        <v>19</v>
      </c>
      <c r="N8071" s="11">
        <f>IF(Tabla134[[#This Row],[Item Weight (Nulos)]]="",VLOOKUP(Tabla134[[#This Row],[Item Identifier]],'Tabla para Nulos'!$A$3:$B$1563,2,FALSE),Tabla134[[#This Row],[Item Weight (Nulos)]])</f>
        <v>19</v>
      </c>
      <c r="O8071" s="11" t="str">
        <f>IF(Tabla134[[#This Row],[Item Visibility]]&lt;$U$15,"Poca visibilidad",IF(Tabla134[[#This Row],[Item Visibility]]&lt;$U$16,"Visibilidad media","Mayor visibilidad"))</f>
        <v>Poca visibilidad</v>
      </c>
      <c r="P8071" s="11" t="str">
        <f>IF(Tabla134[[#This Row],[Rating]]&lt;2,"Muy Malo",IF(Tabla134[[#This Row],[Rating]]&lt;3,"Malo",IF(Tabla134[[#This Row],[Rating]]&lt;4,"Regular",IF(Tabla134[[#This Row],[Rating]]&lt;5,"Bueno","Excelente"))))</f>
        <v>Bueno</v>
      </c>
    </row>
    <row r="8072" spans="1:16" x14ac:dyDescent="0.2">
      <c r="A8072" s="7" t="s">
        <v>124</v>
      </c>
      <c r="B8072" s="7" t="s">
        <v>213</v>
      </c>
      <c r="C8072" s="7" t="s">
        <v>4</v>
      </c>
      <c r="D8072" s="8">
        <v>2022</v>
      </c>
      <c r="E8072" s="7" t="s">
        <v>3</v>
      </c>
      <c r="F8072" s="7" t="s">
        <v>2</v>
      </c>
      <c r="G8072" s="7" t="s">
        <v>1</v>
      </c>
      <c r="H8072" s="7" t="s">
        <v>0</v>
      </c>
      <c r="I8072" s="9">
        <v>4.8092778000000003E-2</v>
      </c>
      <c r="J8072" s="10">
        <v>44.476999999999997</v>
      </c>
      <c r="K8072" s="11">
        <v>4</v>
      </c>
      <c r="L8072" s="11" t="str">
        <f>IF(Tabla134[[#This Row],[Item Weight]]&lt;$U$12,"Poco Peso",IF(Tabla134[[#This Row],[Item Weight]]&lt;$U$13,"Peso Medio","Peso Alto"))</f>
        <v>Peso Alto</v>
      </c>
      <c r="M8072" s="7">
        <v>19.600000000000001</v>
      </c>
      <c r="N8072" s="11">
        <f>IF(Tabla134[[#This Row],[Item Weight (Nulos)]]="",VLOOKUP(Tabla134[[#This Row],[Item Identifier]],'Tabla para Nulos'!$A$3:$B$1563,2,FALSE),Tabla134[[#This Row],[Item Weight (Nulos)]])</f>
        <v>19.600000000000001</v>
      </c>
      <c r="O8072" s="11" t="str">
        <f>IF(Tabla134[[#This Row],[Item Visibility]]&lt;$U$15,"Poca visibilidad",IF(Tabla134[[#This Row],[Item Visibility]]&lt;$U$16,"Visibilidad media","Mayor visibilidad"))</f>
        <v>Visibilidad media</v>
      </c>
      <c r="P8072" s="11" t="str">
        <f>IF(Tabla134[[#This Row],[Rating]]&lt;2,"Muy Malo",IF(Tabla134[[#This Row],[Rating]]&lt;3,"Malo",IF(Tabla134[[#This Row],[Rating]]&lt;4,"Regular",IF(Tabla134[[#This Row],[Rating]]&lt;5,"Bueno","Excelente"))))</f>
        <v>Bueno</v>
      </c>
    </row>
    <row r="8073" spans="1:16" x14ac:dyDescent="0.2">
      <c r="A8073" s="7" t="s">
        <v>124</v>
      </c>
      <c r="B8073" s="7" t="s">
        <v>211</v>
      </c>
      <c r="C8073" s="7" t="s">
        <v>4</v>
      </c>
      <c r="D8073" s="8">
        <v>2022</v>
      </c>
      <c r="E8073" s="7" t="s">
        <v>3</v>
      </c>
      <c r="F8073" s="7" t="s">
        <v>2</v>
      </c>
      <c r="G8073" s="7" t="s">
        <v>1</v>
      </c>
      <c r="H8073" s="7" t="s">
        <v>0</v>
      </c>
      <c r="I8073" s="9">
        <v>0</v>
      </c>
      <c r="J8073" s="10">
        <v>150.30240000000001</v>
      </c>
      <c r="K8073" s="11">
        <v>4</v>
      </c>
      <c r="L8073" s="11" t="str">
        <f>IF(Tabla134[[#This Row],[Item Weight]]&lt;$U$12,"Poco Peso",IF(Tabla134[[#This Row],[Item Weight]]&lt;$U$13,"Peso Medio","Peso Alto"))</f>
        <v>Peso Alto</v>
      </c>
      <c r="M8073" s="7">
        <v>19.600000000000001</v>
      </c>
      <c r="N8073" s="11">
        <f>IF(Tabla134[[#This Row],[Item Weight (Nulos)]]="",VLOOKUP(Tabla134[[#This Row],[Item Identifier]],'Tabla para Nulos'!$A$3:$B$1563,2,FALSE),Tabla134[[#This Row],[Item Weight (Nulos)]])</f>
        <v>19.600000000000001</v>
      </c>
      <c r="O8073" s="11" t="str">
        <f>IF(Tabla134[[#This Row],[Item Visibility]]&lt;$U$15,"Poca visibilidad",IF(Tabla134[[#This Row],[Item Visibility]]&lt;$U$16,"Visibilidad media","Mayor visibilidad"))</f>
        <v>Poca visibilidad</v>
      </c>
      <c r="P8073" s="11" t="str">
        <f>IF(Tabla134[[#This Row],[Rating]]&lt;2,"Muy Malo",IF(Tabla134[[#This Row],[Rating]]&lt;3,"Malo",IF(Tabla134[[#This Row],[Rating]]&lt;4,"Regular",IF(Tabla134[[#This Row],[Rating]]&lt;5,"Bueno","Excelente"))))</f>
        <v>Bueno</v>
      </c>
    </row>
    <row r="8074" spans="1:16" x14ac:dyDescent="0.2">
      <c r="A8074" s="7" t="s">
        <v>124</v>
      </c>
      <c r="B8074" s="7" t="s">
        <v>447</v>
      </c>
      <c r="C8074" s="7" t="s">
        <v>4</v>
      </c>
      <c r="D8074" s="8">
        <v>2022</v>
      </c>
      <c r="E8074" s="7" t="s">
        <v>3</v>
      </c>
      <c r="F8074" s="7" t="s">
        <v>2</v>
      </c>
      <c r="G8074" s="7" t="s">
        <v>1</v>
      </c>
      <c r="H8074" s="7" t="s">
        <v>0</v>
      </c>
      <c r="I8074" s="9">
        <v>5.8719568E-2</v>
      </c>
      <c r="J8074" s="10">
        <v>111.0544</v>
      </c>
      <c r="K8074" s="11">
        <v>4</v>
      </c>
      <c r="L8074" s="11" t="str">
        <f>IF(Tabla134[[#This Row],[Item Weight]]&lt;$U$12,"Poco Peso",IF(Tabla134[[#This Row],[Item Weight]]&lt;$U$13,"Peso Medio","Peso Alto"))</f>
        <v>Peso Alto</v>
      </c>
      <c r="M8074" s="7">
        <v>20</v>
      </c>
      <c r="N8074" s="11">
        <f>IF(Tabla134[[#This Row],[Item Weight (Nulos)]]="",VLOOKUP(Tabla134[[#This Row],[Item Identifier]],'Tabla para Nulos'!$A$3:$B$1563,2,FALSE),Tabla134[[#This Row],[Item Weight (Nulos)]])</f>
        <v>20</v>
      </c>
      <c r="O8074" s="11" t="str">
        <f>IF(Tabla134[[#This Row],[Item Visibility]]&lt;$U$15,"Poca visibilidad",IF(Tabla134[[#This Row],[Item Visibility]]&lt;$U$16,"Visibilidad media","Mayor visibilidad"))</f>
        <v>Visibilidad media</v>
      </c>
      <c r="P8074" s="11" t="str">
        <f>IF(Tabla134[[#This Row],[Rating]]&lt;2,"Muy Malo",IF(Tabla134[[#This Row],[Rating]]&lt;3,"Malo",IF(Tabla134[[#This Row],[Rating]]&lt;4,"Regular",IF(Tabla134[[#This Row],[Rating]]&lt;5,"Bueno","Excelente"))))</f>
        <v>Bueno</v>
      </c>
    </row>
    <row r="8075" spans="1:16" x14ac:dyDescent="0.2">
      <c r="A8075" s="7" t="s">
        <v>124</v>
      </c>
      <c r="B8075" s="7" t="s">
        <v>446</v>
      </c>
      <c r="C8075" s="7" t="s">
        <v>4</v>
      </c>
      <c r="D8075" s="8">
        <v>2022</v>
      </c>
      <c r="E8075" s="7" t="s">
        <v>3</v>
      </c>
      <c r="F8075" s="7" t="s">
        <v>2</v>
      </c>
      <c r="G8075" s="7" t="s">
        <v>1</v>
      </c>
      <c r="H8075" s="7" t="s">
        <v>0</v>
      </c>
      <c r="I8075" s="9">
        <v>7.7769768000000003E-2</v>
      </c>
      <c r="J8075" s="10">
        <v>63.053600000000003</v>
      </c>
      <c r="K8075" s="11">
        <v>4</v>
      </c>
      <c r="L8075" s="11" t="str">
        <f>IF(Tabla134[[#This Row],[Item Weight]]&lt;$U$12,"Poco Peso",IF(Tabla134[[#This Row],[Item Weight]]&lt;$U$13,"Peso Medio","Peso Alto"))</f>
        <v>Peso Alto</v>
      </c>
      <c r="M8075" s="7">
        <v>20.100000000000001</v>
      </c>
      <c r="N8075" s="11">
        <f>IF(Tabla134[[#This Row],[Item Weight (Nulos)]]="",VLOOKUP(Tabla134[[#This Row],[Item Identifier]],'Tabla para Nulos'!$A$3:$B$1563,2,FALSE),Tabla134[[#This Row],[Item Weight (Nulos)]])</f>
        <v>20.100000000000001</v>
      </c>
      <c r="O8075" s="11" t="str">
        <f>IF(Tabla134[[#This Row],[Item Visibility]]&lt;$U$15,"Poca visibilidad",IF(Tabla134[[#This Row],[Item Visibility]]&lt;$U$16,"Visibilidad media","Mayor visibilidad"))</f>
        <v>Visibilidad media</v>
      </c>
      <c r="P8075" s="11" t="str">
        <f>IF(Tabla134[[#This Row],[Rating]]&lt;2,"Muy Malo",IF(Tabla134[[#This Row],[Rating]]&lt;3,"Malo",IF(Tabla134[[#This Row],[Rating]]&lt;4,"Regular",IF(Tabla134[[#This Row],[Rating]]&lt;5,"Bueno","Excelente"))))</f>
        <v>Bueno</v>
      </c>
    </row>
    <row r="8076" spans="1:16" x14ac:dyDescent="0.2">
      <c r="A8076" s="7" t="s">
        <v>124</v>
      </c>
      <c r="B8076" s="7" t="s">
        <v>445</v>
      </c>
      <c r="C8076" s="7" t="s">
        <v>171</v>
      </c>
      <c r="D8076" s="8">
        <v>2022</v>
      </c>
      <c r="E8076" s="7" t="s">
        <v>3</v>
      </c>
      <c r="F8076" s="7" t="s">
        <v>2</v>
      </c>
      <c r="G8076" s="7" t="s">
        <v>1</v>
      </c>
      <c r="H8076" s="7" t="s">
        <v>0</v>
      </c>
      <c r="I8076" s="9">
        <v>0</v>
      </c>
      <c r="J8076" s="10">
        <v>164.721</v>
      </c>
      <c r="K8076" s="11">
        <v>4</v>
      </c>
      <c r="L8076" s="11" t="str">
        <f>IF(Tabla134[[#This Row],[Item Weight]]&lt;$U$12,"Poco Peso",IF(Tabla134[[#This Row],[Item Weight]]&lt;$U$13,"Peso Medio","Peso Alto"))</f>
        <v>Poco Peso</v>
      </c>
      <c r="M8076" s="7">
        <v>5.1100000000000003</v>
      </c>
      <c r="N8076" s="11">
        <f>IF(Tabla134[[#This Row],[Item Weight (Nulos)]]="",VLOOKUP(Tabla134[[#This Row],[Item Identifier]],'Tabla para Nulos'!$A$3:$B$1563,2,FALSE),Tabla134[[#This Row],[Item Weight (Nulos)]])</f>
        <v>5.1100000000000003</v>
      </c>
      <c r="O8076" s="11" t="str">
        <f>IF(Tabla134[[#This Row],[Item Visibility]]&lt;$U$15,"Poca visibilidad",IF(Tabla134[[#This Row],[Item Visibility]]&lt;$U$16,"Visibilidad media","Mayor visibilidad"))</f>
        <v>Poca visibilidad</v>
      </c>
      <c r="P8076" s="11" t="str">
        <f>IF(Tabla134[[#This Row],[Rating]]&lt;2,"Muy Malo",IF(Tabla134[[#This Row],[Rating]]&lt;3,"Malo",IF(Tabla134[[#This Row],[Rating]]&lt;4,"Regular",IF(Tabla134[[#This Row],[Rating]]&lt;5,"Bueno","Excelente"))))</f>
        <v>Bueno</v>
      </c>
    </row>
    <row r="8077" spans="1:16" x14ac:dyDescent="0.2">
      <c r="A8077" s="7" t="s">
        <v>124</v>
      </c>
      <c r="B8077" s="7" t="s">
        <v>199</v>
      </c>
      <c r="C8077" s="7" t="s">
        <v>171</v>
      </c>
      <c r="D8077" s="8">
        <v>2022</v>
      </c>
      <c r="E8077" s="7" t="s">
        <v>3</v>
      </c>
      <c r="F8077" s="7" t="s">
        <v>2</v>
      </c>
      <c r="G8077" s="7" t="s">
        <v>1</v>
      </c>
      <c r="H8077" s="7" t="s">
        <v>0</v>
      </c>
      <c r="I8077" s="9">
        <v>0.119157788</v>
      </c>
      <c r="J8077" s="10">
        <v>263.791</v>
      </c>
      <c r="K8077" s="11">
        <v>4</v>
      </c>
      <c r="L8077" s="11" t="str">
        <f>IF(Tabla134[[#This Row],[Item Weight]]&lt;$U$12,"Poco Peso",IF(Tabla134[[#This Row],[Item Weight]]&lt;$U$13,"Peso Medio","Peso Alto"))</f>
        <v>Poco Peso</v>
      </c>
      <c r="M8077" s="7">
        <v>6.2350000000000003</v>
      </c>
      <c r="N8077" s="11">
        <f>IF(Tabla134[[#This Row],[Item Weight (Nulos)]]="",VLOOKUP(Tabla134[[#This Row],[Item Identifier]],'Tabla para Nulos'!$A$3:$B$1563,2,FALSE),Tabla134[[#This Row],[Item Weight (Nulos)]])</f>
        <v>6.2350000000000003</v>
      </c>
      <c r="O8077" s="11" t="str">
        <f>IF(Tabla134[[#This Row],[Item Visibility]]&lt;$U$15,"Poca visibilidad",IF(Tabla134[[#This Row],[Item Visibility]]&lt;$U$16,"Visibilidad media","Mayor visibilidad"))</f>
        <v>Mayor visibilidad</v>
      </c>
      <c r="P8077" s="11" t="str">
        <f>IF(Tabla134[[#This Row],[Rating]]&lt;2,"Muy Malo",IF(Tabla134[[#This Row],[Rating]]&lt;3,"Malo",IF(Tabla134[[#This Row],[Rating]]&lt;4,"Regular",IF(Tabla134[[#This Row],[Rating]]&lt;5,"Bueno","Excelente"))))</f>
        <v>Bueno</v>
      </c>
    </row>
    <row r="8078" spans="1:16" x14ac:dyDescent="0.2">
      <c r="A8078" s="7" t="s">
        <v>124</v>
      </c>
      <c r="B8078" s="7" t="s">
        <v>173</v>
      </c>
      <c r="C8078" s="7" t="s">
        <v>171</v>
      </c>
      <c r="D8078" s="8">
        <v>2022</v>
      </c>
      <c r="E8078" s="7" t="s">
        <v>3</v>
      </c>
      <c r="F8078" s="7" t="s">
        <v>2</v>
      </c>
      <c r="G8078" s="7" t="s">
        <v>1</v>
      </c>
      <c r="H8078" s="7" t="s">
        <v>0</v>
      </c>
      <c r="I8078" s="9">
        <v>3.1278531999999998E-2</v>
      </c>
      <c r="J8078" s="10">
        <v>176.00540000000001</v>
      </c>
      <c r="K8078" s="11">
        <v>4</v>
      </c>
      <c r="L8078" s="11" t="str">
        <f>IF(Tabla134[[#This Row],[Item Weight]]&lt;$U$12,"Poco Peso",IF(Tabla134[[#This Row],[Item Weight]]&lt;$U$13,"Peso Medio","Peso Alto"))</f>
        <v>Poco Peso</v>
      </c>
      <c r="M8078" s="7">
        <v>7.2850000000000001</v>
      </c>
      <c r="N8078" s="11">
        <f>IF(Tabla134[[#This Row],[Item Weight (Nulos)]]="",VLOOKUP(Tabla134[[#This Row],[Item Identifier]],'Tabla para Nulos'!$A$3:$B$1563,2,FALSE),Tabla134[[#This Row],[Item Weight (Nulos)]])</f>
        <v>7.2850000000000001</v>
      </c>
      <c r="O8078" s="11" t="str">
        <f>IF(Tabla134[[#This Row],[Item Visibility]]&lt;$U$15,"Poca visibilidad",IF(Tabla134[[#This Row],[Item Visibility]]&lt;$U$16,"Visibilidad media","Mayor visibilidad"))</f>
        <v>Visibilidad media</v>
      </c>
      <c r="P8078" s="11" t="str">
        <f>IF(Tabla134[[#This Row],[Rating]]&lt;2,"Muy Malo",IF(Tabla134[[#This Row],[Rating]]&lt;3,"Malo",IF(Tabla134[[#This Row],[Rating]]&lt;4,"Regular",IF(Tabla134[[#This Row],[Rating]]&lt;5,"Bueno","Excelente"))))</f>
        <v>Bueno</v>
      </c>
    </row>
    <row r="8079" spans="1:16" x14ac:dyDescent="0.2">
      <c r="A8079" s="7" t="s">
        <v>124</v>
      </c>
      <c r="B8079" s="7" t="s">
        <v>444</v>
      </c>
      <c r="C8079" s="7" t="s">
        <v>171</v>
      </c>
      <c r="D8079" s="8">
        <v>2022</v>
      </c>
      <c r="E8079" s="7" t="s">
        <v>3</v>
      </c>
      <c r="F8079" s="7" t="s">
        <v>2</v>
      </c>
      <c r="G8079" s="7" t="s">
        <v>1</v>
      </c>
      <c r="H8079" s="7" t="s">
        <v>0</v>
      </c>
      <c r="I8079" s="9">
        <v>9.3160853000000002E-2</v>
      </c>
      <c r="J8079" s="10">
        <v>251.3066</v>
      </c>
      <c r="K8079" s="11">
        <v>4</v>
      </c>
      <c r="L8079" s="11" t="str">
        <f>IF(Tabla134[[#This Row],[Item Weight]]&lt;$U$12,"Poco Peso",IF(Tabla134[[#This Row],[Item Weight]]&lt;$U$13,"Peso Medio","Peso Alto"))</f>
        <v>Poco Peso</v>
      </c>
      <c r="M8079" s="7">
        <v>7.39</v>
      </c>
      <c r="N8079" s="11">
        <f>IF(Tabla134[[#This Row],[Item Weight (Nulos)]]="",VLOOKUP(Tabla134[[#This Row],[Item Identifier]],'Tabla para Nulos'!$A$3:$B$1563,2,FALSE),Tabla134[[#This Row],[Item Weight (Nulos)]])</f>
        <v>7.39</v>
      </c>
      <c r="O8079" s="11" t="str">
        <f>IF(Tabla134[[#This Row],[Item Visibility]]&lt;$U$15,"Poca visibilidad",IF(Tabla134[[#This Row],[Item Visibility]]&lt;$U$16,"Visibilidad media","Mayor visibilidad"))</f>
        <v>Visibilidad media</v>
      </c>
      <c r="P8079" s="11" t="str">
        <f>IF(Tabla134[[#This Row],[Rating]]&lt;2,"Muy Malo",IF(Tabla134[[#This Row],[Rating]]&lt;3,"Malo",IF(Tabla134[[#This Row],[Rating]]&lt;4,"Regular",IF(Tabla134[[#This Row],[Rating]]&lt;5,"Bueno","Excelente"))))</f>
        <v>Bueno</v>
      </c>
    </row>
    <row r="8080" spans="1:16" x14ac:dyDescent="0.2">
      <c r="A8080" s="7" t="s">
        <v>124</v>
      </c>
      <c r="B8080" s="7" t="s">
        <v>193</v>
      </c>
      <c r="C8080" s="7" t="s">
        <v>171</v>
      </c>
      <c r="D8080" s="8">
        <v>2022</v>
      </c>
      <c r="E8080" s="7" t="s">
        <v>3</v>
      </c>
      <c r="F8080" s="7" t="s">
        <v>2</v>
      </c>
      <c r="G8080" s="7" t="s">
        <v>1</v>
      </c>
      <c r="H8080" s="7" t="s">
        <v>0</v>
      </c>
      <c r="I8080" s="9">
        <v>0.185596553</v>
      </c>
      <c r="J8080" s="10">
        <v>35.721600000000002</v>
      </c>
      <c r="K8080" s="11">
        <v>4</v>
      </c>
      <c r="L8080" s="11" t="str">
        <f>IF(Tabla134[[#This Row],[Item Weight]]&lt;$U$12,"Poco Peso",IF(Tabla134[[#This Row],[Item Weight]]&lt;$U$13,"Peso Medio","Peso Alto"))</f>
        <v>Poco Peso</v>
      </c>
      <c r="M8080" s="7">
        <v>7.67</v>
      </c>
      <c r="N8080" s="11">
        <f>IF(Tabla134[[#This Row],[Item Weight (Nulos)]]="",VLOOKUP(Tabla134[[#This Row],[Item Identifier]],'Tabla para Nulos'!$A$3:$B$1563,2,FALSE),Tabla134[[#This Row],[Item Weight (Nulos)]])</f>
        <v>7.67</v>
      </c>
      <c r="O8080" s="11" t="str">
        <f>IF(Tabla134[[#This Row],[Item Visibility]]&lt;$U$15,"Poca visibilidad",IF(Tabla134[[#This Row],[Item Visibility]]&lt;$U$16,"Visibilidad media","Mayor visibilidad"))</f>
        <v>Mayor visibilidad</v>
      </c>
      <c r="P8080" s="11" t="str">
        <f>IF(Tabla134[[#This Row],[Rating]]&lt;2,"Muy Malo",IF(Tabla134[[#This Row],[Rating]]&lt;3,"Malo",IF(Tabla134[[#This Row],[Rating]]&lt;4,"Regular",IF(Tabla134[[#This Row],[Rating]]&lt;5,"Bueno","Excelente"))))</f>
        <v>Bueno</v>
      </c>
    </row>
    <row r="8081" spans="1:16" x14ac:dyDescent="0.2">
      <c r="A8081" s="7" t="s">
        <v>124</v>
      </c>
      <c r="B8081" s="7" t="s">
        <v>443</v>
      </c>
      <c r="C8081" s="7" t="s">
        <v>171</v>
      </c>
      <c r="D8081" s="8">
        <v>2022</v>
      </c>
      <c r="E8081" s="7" t="s">
        <v>3</v>
      </c>
      <c r="F8081" s="7" t="s">
        <v>2</v>
      </c>
      <c r="G8081" s="7" t="s">
        <v>1</v>
      </c>
      <c r="H8081" s="7" t="s">
        <v>0</v>
      </c>
      <c r="I8081" s="9">
        <v>1.3183517E-2</v>
      </c>
      <c r="J8081" s="10">
        <v>143.11539999999999</v>
      </c>
      <c r="K8081" s="11">
        <v>4</v>
      </c>
      <c r="L8081" s="11" t="str">
        <f>IF(Tabla134[[#This Row],[Item Weight]]&lt;$U$12,"Poco Peso",IF(Tabla134[[#This Row],[Item Weight]]&lt;$U$13,"Peso Medio","Peso Alto"))</f>
        <v>Poco Peso</v>
      </c>
      <c r="M8081" s="7">
        <v>8.18</v>
      </c>
      <c r="N8081" s="11">
        <f>IF(Tabla134[[#This Row],[Item Weight (Nulos)]]="",VLOOKUP(Tabla134[[#This Row],[Item Identifier]],'Tabla para Nulos'!$A$3:$B$1563,2,FALSE),Tabla134[[#This Row],[Item Weight (Nulos)]])</f>
        <v>8.18</v>
      </c>
      <c r="O8081" s="11" t="str">
        <f>IF(Tabla134[[#This Row],[Item Visibility]]&lt;$U$15,"Poca visibilidad",IF(Tabla134[[#This Row],[Item Visibility]]&lt;$U$16,"Visibilidad media","Mayor visibilidad"))</f>
        <v>Poca visibilidad</v>
      </c>
      <c r="P8081" s="11" t="str">
        <f>IF(Tabla134[[#This Row],[Rating]]&lt;2,"Muy Malo",IF(Tabla134[[#This Row],[Rating]]&lt;3,"Malo",IF(Tabla134[[#This Row],[Rating]]&lt;4,"Regular",IF(Tabla134[[#This Row],[Rating]]&lt;5,"Bueno","Excelente"))))</f>
        <v>Bueno</v>
      </c>
    </row>
    <row r="8082" spans="1:16" x14ac:dyDescent="0.2">
      <c r="A8082" s="7" t="s">
        <v>124</v>
      </c>
      <c r="B8082" s="7" t="s">
        <v>442</v>
      </c>
      <c r="C8082" s="7" t="s">
        <v>171</v>
      </c>
      <c r="D8082" s="8">
        <v>2022</v>
      </c>
      <c r="E8082" s="7" t="s">
        <v>3</v>
      </c>
      <c r="F8082" s="7" t="s">
        <v>2</v>
      </c>
      <c r="G8082" s="7" t="s">
        <v>1</v>
      </c>
      <c r="H8082" s="7" t="s">
        <v>0</v>
      </c>
      <c r="I8082" s="9">
        <v>7.0856382999999995E-2</v>
      </c>
      <c r="J8082" s="10">
        <v>217.41919999999999</v>
      </c>
      <c r="K8082" s="11">
        <v>4</v>
      </c>
      <c r="L8082" s="11" t="str">
        <f>IF(Tabla134[[#This Row],[Item Weight]]&lt;$U$12,"Poco Peso",IF(Tabla134[[#This Row],[Item Weight]]&lt;$U$13,"Peso Medio","Peso Alto"))</f>
        <v>Poco Peso</v>
      </c>
      <c r="M8082" s="7">
        <v>8.42</v>
      </c>
      <c r="N8082" s="11">
        <f>IF(Tabla134[[#This Row],[Item Weight (Nulos)]]="",VLOOKUP(Tabla134[[#This Row],[Item Identifier]],'Tabla para Nulos'!$A$3:$B$1563,2,FALSE),Tabla134[[#This Row],[Item Weight (Nulos)]])</f>
        <v>8.42</v>
      </c>
      <c r="O8082" s="11" t="str">
        <f>IF(Tabla134[[#This Row],[Item Visibility]]&lt;$U$15,"Poca visibilidad",IF(Tabla134[[#This Row],[Item Visibility]]&lt;$U$16,"Visibilidad media","Mayor visibilidad"))</f>
        <v>Visibilidad media</v>
      </c>
      <c r="P8082" s="11" t="str">
        <f>IF(Tabla134[[#This Row],[Rating]]&lt;2,"Muy Malo",IF(Tabla134[[#This Row],[Rating]]&lt;3,"Malo",IF(Tabla134[[#This Row],[Rating]]&lt;4,"Regular",IF(Tabla134[[#This Row],[Rating]]&lt;5,"Bueno","Excelente"))))</f>
        <v>Bueno</v>
      </c>
    </row>
    <row r="8083" spans="1:16" x14ac:dyDescent="0.2">
      <c r="A8083" s="7" t="s">
        <v>124</v>
      </c>
      <c r="B8083" s="7" t="s">
        <v>441</v>
      </c>
      <c r="C8083" s="7" t="s">
        <v>171</v>
      </c>
      <c r="D8083" s="8">
        <v>2022</v>
      </c>
      <c r="E8083" s="7" t="s">
        <v>3</v>
      </c>
      <c r="F8083" s="7" t="s">
        <v>2</v>
      </c>
      <c r="G8083" s="7" t="s">
        <v>1</v>
      </c>
      <c r="H8083" s="7" t="s">
        <v>0</v>
      </c>
      <c r="I8083" s="9">
        <v>0.120022543</v>
      </c>
      <c r="J8083" s="10">
        <v>94.809399999999997</v>
      </c>
      <c r="K8083" s="11">
        <v>4</v>
      </c>
      <c r="L8083" s="11" t="str">
        <f>IF(Tabla134[[#This Row],[Item Weight]]&lt;$U$12,"Poco Peso",IF(Tabla134[[#This Row],[Item Weight]]&lt;$U$13,"Peso Medio","Peso Alto"))</f>
        <v>Poco Peso</v>
      </c>
      <c r="M8083" s="7">
        <v>8.6950000000000003</v>
      </c>
      <c r="N8083" s="11">
        <f>IF(Tabla134[[#This Row],[Item Weight (Nulos)]]="",VLOOKUP(Tabla134[[#This Row],[Item Identifier]],'Tabla para Nulos'!$A$3:$B$1563,2,FALSE),Tabla134[[#This Row],[Item Weight (Nulos)]])</f>
        <v>8.6950000000000003</v>
      </c>
      <c r="O8083" s="11" t="str">
        <f>IF(Tabla134[[#This Row],[Item Visibility]]&lt;$U$15,"Poca visibilidad",IF(Tabla134[[#This Row],[Item Visibility]]&lt;$U$16,"Visibilidad media","Mayor visibilidad"))</f>
        <v>Mayor visibilidad</v>
      </c>
      <c r="P8083" s="11" t="str">
        <f>IF(Tabla134[[#This Row],[Rating]]&lt;2,"Muy Malo",IF(Tabla134[[#This Row],[Rating]]&lt;3,"Malo",IF(Tabla134[[#This Row],[Rating]]&lt;4,"Regular",IF(Tabla134[[#This Row],[Rating]]&lt;5,"Bueno","Excelente"))))</f>
        <v>Bueno</v>
      </c>
    </row>
    <row r="8084" spans="1:16" x14ac:dyDescent="0.2">
      <c r="A8084" s="7" t="s">
        <v>124</v>
      </c>
      <c r="B8084" s="7" t="s">
        <v>440</v>
      </c>
      <c r="C8084" s="7" t="s">
        <v>171</v>
      </c>
      <c r="D8084" s="8">
        <v>2022</v>
      </c>
      <c r="E8084" s="7" t="s">
        <v>3</v>
      </c>
      <c r="F8084" s="7" t="s">
        <v>2</v>
      </c>
      <c r="G8084" s="7" t="s">
        <v>1</v>
      </c>
      <c r="H8084" s="7" t="s">
        <v>0</v>
      </c>
      <c r="I8084" s="9">
        <v>9.9024124000000005E-2</v>
      </c>
      <c r="J8084" s="10">
        <v>208.52699999999999</v>
      </c>
      <c r="K8084" s="11">
        <v>4</v>
      </c>
      <c r="L8084" s="11" t="str">
        <f>IF(Tabla134[[#This Row],[Item Weight]]&lt;$U$12,"Poco Peso",IF(Tabla134[[#This Row],[Item Weight]]&lt;$U$13,"Peso Medio","Peso Alto"))</f>
        <v>Peso Medio</v>
      </c>
      <c r="M8084" s="7">
        <v>8.8800000000000008</v>
      </c>
      <c r="N8084" s="11">
        <f>IF(Tabla134[[#This Row],[Item Weight (Nulos)]]="",VLOOKUP(Tabla134[[#This Row],[Item Identifier]],'Tabla para Nulos'!$A$3:$B$1563,2,FALSE),Tabla134[[#This Row],[Item Weight (Nulos)]])</f>
        <v>8.8800000000000008</v>
      </c>
      <c r="O8084" s="11" t="str">
        <f>IF(Tabla134[[#This Row],[Item Visibility]]&lt;$U$15,"Poca visibilidad",IF(Tabla134[[#This Row],[Item Visibility]]&lt;$U$16,"Visibilidad media","Mayor visibilidad"))</f>
        <v>Mayor visibilidad</v>
      </c>
      <c r="P8084" s="11" t="str">
        <f>IF(Tabla134[[#This Row],[Rating]]&lt;2,"Muy Malo",IF(Tabla134[[#This Row],[Rating]]&lt;3,"Malo",IF(Tabla134[[#This Row],[Rating]]&lt;4,"Regular",IF(Tabla134[[#This Row],[Rating]]&lt;5,"Bueno","Excelente"))))</f>
        <v>Bueno</v>
      </c>
    </row>
    <row r="8085" spans="1:16" x14ac:dyDescent="0.2">
      <c r="A8085" s="7" t="s">
        <v>124</v>
      </c>
      <c r="B8085" s="7" t="s">
        <v>190</v>
      </c>
      <c r="C8085" s="7" t="s">
        <v>171</v>
      </c>
      <c r="D8085" s="8">
        <v>2022</v>
      </c>
      <c r="E8085" s="7" t="s">
        <v>3</v>
      </c>
      <c r="F8085" s="7" t="s">
        <v>2</v>
      </c>
      <c r="G8085" s="7" t="s">
        <v>1</v>
      </c>
      <c r="H8085" s="7" t="s">
        <v>0</v>
      </c>
      <c r="I8085" s="9">
        <v>4.4843160999999999E-2</v>
      </c>
      <c r="J8085" s="10">
        <v>246.18020000000001</v>
      </c>
      <c r="K8085" s="11">
        <v>4</v>
      </c>
      <c r="L8085" s="11" t="str">
        <f>IF(Tabla134[[#This Row],[Item Weight]]&lt;$U$12,"Poco Peso",IF(Tabla134[[#This Row],[Item Weight]]&lt;$U$13,"Peso Medio","Peso Alto"))</f>
        <v>Peso Medio</v>
      </c>
      <c r="M8085" s="7">
        <v>9.3000000000000007</v>
      </c>
      <c r="N8085" s="11">
        <f>IF(Tabla134[[#This Row],[Item Weight (Nulos)]]="",VLOOKUP(Tabla134[[#This Row],[Item Identifier]],'Tabla para Nulos'!$A$3:$B$1563,2,FALSE),Tabla134[[#This Row],[Item Weight (Nulos)]])</f>
        <v>9.3000000000000007</v>
      </c>
      <c r="O8085" s="11" t="str">
        <f>IF(Tabla134[[#This Row],[Item Visibility]]&lt;$U$15,"Poca visibilidad",IF(Tabla134[[#This Row],[Item Visibility]]&lt;$U$16,"Visibilidad media","Mayor visibilidad"))</f>
        <v>Visibilidad media</v>
      </c>
      <c r="P8085" s="11" t="str">
        <f>IF(Tabla134[[#This Row],[Rating]]&lt;2,"Muy Malo",IF(Tabla134[[#This Row],[Rating]]&lt;3,"Malo",IF(Tabla134[[#This Row],[Rating]]&lt;4,"Regular",IF(Tabla134[[#This Row],[Rating]]&lt;5,"Bueno","Excelente"))))</f>
        <v>Bueno</v>
      </c>
    </row>
    <row r="8086" spans="1:16" x14ac:dyDescent="0.2">
      <c r="A8086" s="7" t="s">
        <v>124</v>
      </c>
      <c r="B8086" s="7" t="s">
        <v>177</v>
      </c>
      <c r="C8086" s="7" t="s">
        <v>171</v>
      </c>
      <c r="D8086" s="8">
        <v>2022</v>
      </c>
      <c r="E8086" s="7" t="s">
        <v>3</v>
      </c>
      <c r="F8086" s="7" t="s">
        <v>2</v>
      </c>
      <c r="G8086" s="7" t="s">
        <v>1</v>
      </c>
      <c r="H8086" s="7" t="s">
        <v>0</v>
      </c>
      <c r="I8086" s="9">
        <v>6.6952965000000003E-2</v>
      </c>
      <c r="J8086" s="10">
        <v>192.0478</v>
      </c>
      <c r="K8086" s="11">
        <v>4</v>
      </c>
      <c r="L8086" s="11" t="str">
        <f>IF(Tabla134[[#This Row],[Item Weight]]&lt;$U$12,"Poco Peso",IF(Tabla134[[#This Row],[Item Weight]]&lt;$U$13,"Peso Medio","Peso Alto"))</f>
        <v>Peso Medio</v>
      </c>
      <c r="M8086" s="7">
        <v>11.3</v>
      </c>
      <c r="N8086" s="11">
        <f>IF(Tabla134[[#This Row],[Item Weight (Nulos)]]="",VLOOKUP(Tabla134[[#This Row],[Item Identifier]],'Tabla para Nulos'!$A$3:$B$1563,2,FALSE),Tabla134[[#This Row],[Item Weight (Nulos)]])</f>
        <v>11.3</v>
      </c>
      <c r="O8086" s="11" t="str">
        <f>IF(Tabla134[[#This Row],[Item Visibility]]&lt;$U$15,"Poca visibilidad",IF(Tabla134[[#This Row],[Item Visibility]]&lt;$U$16,"Visibilidad media","Mayor visibilidad"))</f>
        <v>Visibilidad media</v>
      </c>
      <c r="P8086" s="11" t="str">
        <f>IF(Tabla134[[#This Row],[Rating]]&lt;2,"Muy Malo",IF(Tabla134[[#This Row],[Rating]]&lt;3,"Malo",IF(Tabla134[[#This Row],[Rating]]&lt;4,"Regular",IF(Tabla134[[#This Row],[Rating]]&lt;5,"Bueno","Excelente"))))</f>
        <v>Bueno</v>
      </c>
    </row>
    <row r="8087" spans="1:16" x14ac:dyDescent="0.2">
      <c r="A8087" s="7" t="s">
        <v>124</v>
      </c>
      <c r="B8087" s="7" t="s">
        <v>439</v>
      </c>
      <c r="C8087" s="7" t="s">
        <v>171</v>
      </c>
      <c r="D8087" s="8">
        <v>2022</v>
      </c>
      <c r="E8087" s="7" t="s">
        <v>3</v>
      </c>
      <c r="F8087" s="7" t="s">
        <v>2</v>
      </c>
      <c r="G8087" s="7" t="s">
        <v>1</v>
      </c>
      <c r="H8087" s="7" t="s">
        <v>0</v>
      </c>
      <c r="I8087" s="9">
        <v>8.0131362999999997E-2</v>
      </c>
      <c r="J8087" s="10">
        <v>170.91059999999999</v>
      </c>
      <c r="K8087" s="11">
        <v>4</v>
      </c>
      <c r="L8087" s="11" t="str">
        <f>IF(Tabla134[[#This Row],[Item Weight]]&lt;$U$12,"Poco Peso",IF(Tabla134[[#This Row],[Item Weight]]&lt;$U$13,"Peso Medio","Peso Alto"))</f>
        <v>Peso Medio</v>
      </c>
      <c r="M8087" s="7">
        <v>12.1</v>
      </c>
      <c r="N8087" s="11">
        <f>IF(Tabla134[[#This Row],[Item Weight (Nulos)]]="",VLOOKUP(Tabla134[[#This Row],[Item Identifier]],'Tabla para Nulos'!$A$3:$B$1563,2,FALSE),Tabla134[[#This Row],[Item Weight (Nulos)]])</f>
        <v>12.1</v>
      </c>
      <c r="O8087" s="11" t="str">
        <f>IF(Tabla134[[#This Row],[Item Visibility]]&lt;$U$15,"Poca visibilidad",IF(Tabla134[[#This Row],[Item Visibility]]&lt;$U$16,"Visibilidad media","Mayor visibilidad"))</f>
        <v>Visibilidad media</v>
      </c>
      <c r="P8087" s="11" t="str">
        <f>IF(Tabla134[[#This Row],[Rating]]&lt;2,"Muy Malo",IF(Tabla134[[#This Row],[Rating]]&lt;3,"Malo",IF(Tabla134[[#This Row],[Rating]]&lt;4,"Regular",IF(Tabla134[[#This Row],[Rating]]&lt;5,"Bueno","Excelente"))))</f>
        <v>Bueno</v>
      </c>
    </row>
    <row r="8088" spans="1:16" x14ac:dyDescent="0.2">
      <c r="A8088" s="7" t="s">
        <v>124</v>
      </c>
      <c r="B8088" s="7" t="s">
        <v>438</v>
      </c>
      <c r="C8088" s="7" t="s">
        <v>171</v>
      </c>
      <c r="D8088" s="8">
        <v>2022</v>
      </c>
      <c r="E8088" s="7" t="s">
        <v>3</v>
      </c>
      <c r="F8088" s="7" t="s">
        <v>2</v>
      </c>
      <c r="G8088" s="7" t="s">
        <v>1</v>
      </c>
      <c r="H8088" s="7" t="s">
        <v>0</v>
      </c>
      <c r="I8088" s="9">
        <v>4.2383069000000002E-2</v>
      </c>
      <c r="J8088" s="10">
        <v>108.0938</v>
      </c>
      <c r="K8088" s="11">
        <v>4</v>
      </c>
      <c r="L8088" s="11" t="str">
        <f>IF(Tabla134[[#This Row],[Item Weight]]&lt;$U$12,"Poco Peso",IF(Tabla134[[#This Row],[Item Weight]]&lt;$U$13,"Peso Medio","Peso Alto"))</f>
        <v>Peso Medio</v>
      </c>
      <c r="M8088" s="7">
        <v>12.65</v>
      </c>
      <c r="N8088" s="11">
        <f>IF(Tabla134[[#This Row],[Item Weight (Nulos)]]="",VLOOKUP(Tabla134[[#This Row],[Item Identifier]],'Tabla para Nulos'!$A$3:$B$1563,2,FALSE),Tabla134[[#This Row],[Item Weight (Nulos)]])</f>
        <v>12.65</v>
      </c>
      <c r="O8088" s="11" t="str">
        <f>IF(Tabla134[[#This Row],[Item Visibility]]&lt;$U$15,"Poca visibilidad",IF(Tabla134[[#This Row],[Item Visibility]]&lt;$U$16,"Visibilidad media","Mayor visibilidad"))</f>
        <v>Visibilidad media</v>
      </c>
      <c r="P8088" s="11" t="str">
        <f>IF(Tabla134[[#This Row],[Rating]]&lt;2,"Muy Malo",IF(Tabla134[[#This Row],[Rating]]&lt;3,"Malo",IF(Tabla134[[#This Row],[Rating]]&lt;4,"Regular",IF(Tabla134[[#This Row],[Rating]]&lt;5,"Bueno","Excelente"))))</f>
        <v>Bueno</v>
      </c>
    </row>
    <row r="8089" spans="1:16" x14ac:dyDescent="0.2">
      <c r="A8089" s="7" t="s">
        <v>124</v>
      </c>
      <c r="B8089" s="7" t="s">
        <v>437</v>
      </c>
      <c r="C8089" s="7" t="s">
        <v>171</v>
      </c>
      <c r="D8089" s="8">
        <v>2022</v>
      </c>
      <c r="E8089" s="7" t="s">
        <v>3</v>
      </c>
      <c r="F8089" s="7" t="s">
        <v>2</v>
      </c>
      <c r="G8089" s="7" t="s">
        <v>1</v>
      </c>
      <c r="H8089" s="7" t="s">
        <v>0</v>
      </c>
      <c r="I8089" s="9">
        <v>8.8298060000000008E-3</v>
      </c>
      <c r="J8089" s="10">
        <v>196.81100000000001</v>
      </c>
      <c r="K8089" s="11">
        <v>4</v>
      </c>
      <c r="L8089" s="11" t="str">
        <f>IF(Tabla134[[#This Row],[Item Weight]]&lt;$U$12,"Poco Peso",IF(Tabla134[[#This Row],[Item Weight]]&lt;$U$13,"Peso Medio","Peso Alto"))</f>
        <v>Peso Medio</v>
      </c>
      <c r="M8089" s="7">
        <v>14.15</v>
      </c>
      <c r="N8089" s="11">
        <f>IF(Tabla134[[#This Row],[Item Weight (Nulos)]]="",VLOOKUP(Tabla134[[#This Row],[Item Identifier]],'Tabla para Nulos'!$A$3:$B$1563,2,FALSE),Tabla134[[#This Row],[Item Weight (Nulos)]])</f>
        <v>14.15</v>
      </c>
      <c r="O8089" s="11" t="str">
        <f>IF(Tabla134[[#This Row],[Item Visibility]]&lt;$U$15,"Poca visibilidad",IF(Tabla134[[#This Row],[Item Visibility]]&lt;$U$16,"Visibilidad media","Mayor visibilidad"))</f>
        <v>Poca visibilidad</v>
      </c>
      <c r="P8089" s="11" t="str">
        <f>IF(Tabla134[[#This Row],[Rating]]&lt;2,"Muy Malo",IF(Tabla134[[#This Row],[Rating]]&lt;3,"Malo",IF(Tabla134[[#This Row],[Rating]]&lt;4,"Regular",IF(Tabla134[[#This Row],[Rating]]&lt;5,"Bueno","Excelente"))))</f>
        <v>Bueno</v>
      </c>
    </row>
    <row r="8090" spans="1:16" x14ac:dyDescent="0.2">
      <c r="A8090" s="7" t="s">
        <v>124</v>
      </c>
      <c r="B8090" s="7" t="s">
        <v>436</v>
      </c>
      <c r="C8090" s="7" t="s">
        <v>171</v>
      </c>
      <c r="D8090" s="8">
        <v>2022</v>
      </c>
      <c r="E8090" s="7" t="s">
        <v>3</v>
      </c>
      <c r="F8090" s="7" t="s">
        <v>2</v>
      </c>
      <c r="G8090" s="7" t="s">
        <v>1</v>
      </c>
      <c r="H8090" s="7" t="s">
        <v>0</v>
      </c>
      <c r="I8090" s="9">
        <v>8.3698962000000002E-2</v>
      </c>
      <c r="J8090" s="10">
        <v>163.45519999999999</v>
      </c>
      <c r="K8090" s="11">
        <v>4</v>
      </c>
      <c r="L8090" s="11" t="str">
        <f>IF(Tabla134[[#This Row],[Item Weight]]&lt;$U$12,"Poco Peso",IF(Tabla134[[#This Row],[Item Weight]]&lt;$U$13,"Peso Medio","Peso Alto"))</f>
        <v>Peso Medio</v>
      </c>
      <c r="M8090" s="7">
        <v>14.65</v>
      </c>
      <c r="N8090" s="11">
        <f>IF(Tabla134[[#This Row],[Item Weight (Nulos)]]="",VLOOKUP(Tabla134[[#This Row],[Item Identifier]],'Tabla para Nulos'!$A$3:$B$1563,2,FALSE),Tabla134[[#This Row],[Item Weight (Nulos)]])</f>
        <v>14.65</v>
      </c>
      <c r="O8090" s="11" t="str">
        <f>IF(Tabla134[[#This Row],[Item Visibility]]&lt;$U$15,"Poca visibilidad",IF(Tabla134[[#This Row],[Item Visibility]]&lt;$U$16,"Visibilidad media","Mayor visibilidad"))</f>
        <v>Visibilidad media</v>
      </c>
      <c r="P8090" s="11" t="str">
        <f>IF(Tabla134[[#This Row],[Rating]]&lt;2,"Muy Malo",IF(Tabla134[[#This Row],[Rating]]&lt;3,"Malo",IF(Tabla134[[#This Row],[Rating]]&lt;4,"Regular",IF(Tabla134[[#This Row],[Rating]]&lt;5,"Bueno","Excelente"))))</f>
        <v>Bueno</v>
      </c>
    </row>
    <row r="8091" spans="1:16" x14ac:dyDescent="0.2">
      <c r="A8091" s="7" t="s">
        <v>124</v>
      </c>
      <c r="B8091" s="7" t="s">
        <v>435</v>
      </c>
      <c r="C8091" s="7" t="s">
        <v>171</v>
      </c>
      <c r="D8091" s="8">
        <v>2022</v>
      </c>
      <c r="E8091" s="7" t="s">
        <v>3</v>
      </c>
      <c r="F8091" s="7" t="s">
        <v>2</v>
      </c>
      <c r="G8091" s="7" t="s">
        <v>1</v>
      </c>
      <c r="H8091" s="7" t="s">
        <v>0</v>
      </c>
      <c r="I8091" s="9">
        <v>2.3071504E-2</v>
      </c>
      <c r="J8091" s="10">
        <v>101.83320000000001</v>
      </c>
      <c r="K8091" s="11">
        <v>4</v>
      </c>
      <c r="L8091" s="11" t="str">
        <f>IF(Tabla134[[#This Row],[Item Weight]]&lt;$U$12,"Poco Peso",IF(Tabla134[[#This Row],[Item Weight]]&lt;$U$13,"Peso Medio","Peso Alto"))</f>
        <v>Peso Medio</v>
      </c>
      <c r="M8091" s="7">
        <v>15.3</v>
      </c>
      <c r="N8091" s="11">
        <f>IF(Tabla134[[#This Row],[Item Weight (Nulos)]]="",VLOOKUP(Tabla134[[#This Row],[Item Identifier]],'Tabla para Nulos'!$A$3:$B$1563,2,FALSE),Tabla134[[#This Row],[Item Weight (Nulos)]])</f>
        <v>15.3</v>
      </c>
      <c r="O8091" s="11" t="str">
        <f>IF(Tabla134[[#This Row],[Item Visibility]]&lt;$U$15,"Poca visibilidad",IF(Tabla134[[#This Row],[Item Visibility]]&lt;$U$16,"Visibilidad media","Mayor visibilidad"))</f>
        <v>Poca visibilidad</v>
      </c>
      <c r="P8091" s="11" t="str">
        <f>IF(Tabla134[[#This Row],[Rating]]&lt;2,"Muy Malo",IF(Tabla134[[#This Row],[Rating]]&lt;3,"Malo",IF(Tabla134[[#This Row],[Rating]]&lt;4,"Regular",IF(Tabla134[[#This Row],[Rating]]&lt;5,"Bueno","Excelente"))))</f>
        <v>Bueno</v>
      </c>
    </row>
    <row r="8092" spans="1:16" x14ac:dyDescent="0.2">
      <c r="A8092" s="7" t="s">
        <v>124</v>
      </c>
      <c r="B8092" s="7" t="s">
        <v>434</v>
      </c>
      <c r="C8092" s="7" t="s">
        <v>171</v>
      </c>
      <c r="D8092" s="8">
        <v>2022</v>
      </c>
      <c r="E8092" s="7" t="s">
        <v>3</v>
      </c>
      <c r="F8092" s="7" t="s">
        <v>2</v>
      </c>
      <c r="G8092" s="7" t="s">
        <v>1</v>
      </c>
      <c r="H8092" s="7" t="s">
        <v>0</v>
      </c>
      <c r="I8092" s="9">
        <v>3.5292854999999998E-2</v>
      </c>
      <c r="J8092" s="10">
        <v>124.57299999999999</v>
      </c>
      <c r="K8092" s="11">
        <v>4</v>
      </c>
      <c r="L8092" s="11" t="str">
        <f>IF(Tabla134[[#This Row],[Item Weight]]&lt;$U$12,"Poco Peso",IF(Tabla134[[#This Row],[Item Weight]]&lt;$U$13,"Peso Medio","Peso Alto"))</f>
        <v>Peso Medio</v>
      </c>
      <c r="M8092" s="7">
        <v>15.35</v>
      </c>
      <c r="N8092" s="11">
        <f>IF(Tabla134[[#This Row],[Item Weight (Nulos)]]="",VLOOKUP(Tabla134[[#This Row],[Item Identifier]],'Tabla para Nulos'!$A$3:$B$1563,2,FALSE),Tabla134[[#This Row],[Item Weight (Nulos)]])</f>
        <v>15.35</v>
      </c>
      <c r="O8092" s="11" t="str">
        <f>IF(Tabla134[[#This Row],[Item Visibility]]&lt;$U$15,"Poca visibilidad",IF(Tabla134[[#This Row],[Item Visibility]]&lt;$U$16,"Visibilidad media","Mayor visibilidad"))</f>
        <v>Visibilidad media</v>
      </c>
      <c r="P8092" s="11" t="str">
        <f>IF(Tabla134[[#This Row],[Rating]]&lt;2,"Muy Malo",IF(Tabla134[[#This Row],[Rating]]&lt;3,"Malo",IF(Tabla134[[#This Row],[Rating]]&lt;4,"Regular",IF(Tabla134[[#This Row],[Rating]]&lt;5,"Bueno","Excelente"))))</f>
        <v>Bueno</v>
      </c>
    </row>
    <row r="8093" spans="1:16" x14ac:dyDescent="0.2">
      <c r="A8093" s="7" t="s">
        <v>124</v>
      </c>
      <c r="B8093" s="7" t="s">
        <v>433</v>
      </c>
      <c r="C8093" s="7" t="s">
        <v>171</v>
      </c>
      <c r="D8093" s="8">
        <v>2022</v>
      </c>
      <c r="E8093" s="7" t="s">
        <v>3</v>
      </c>
      <c r="F8093" s="7" t="s">
        <v>2</v>
      </c>
      <c r="G8093" s="7" t="s">
        <v>1</v>
      </c>
      <c r="H8093" s="7" t="s">
        <v>0</v>
      </c>
      <c r="I8093" s="9">
        <v>2.0571083E-2</v>
      </c>
      <c r="J8093" s="10">
        <v>41.611199999999997</v>
      </c>
      <c r="K8093" s="11">
        <v>4</v>
      </c>
      <c r="L8093" s="11" t="str">
        <f>IF(Tabla134[[#This Row],[Item Weight]]&lt;$U$12,"Poco Peso",IF(Tabla134[[#This Row],[Item Weight]]&lt;$U$13,"Peso Medio","Peso Alto"))</f>
        <v>Peso Medio</v>
      </c>
      <c r="M8093" s="7">
        <v>15.85</v>
      </c>
      <c r="N8093" s="11">
        <f>IF(Tabla134[[#This Row],[Item Weight (Nulos)]]="",VLOOKUP(Tabla134[[#This Row],[Item Identifier]],'Tabla para Nulos'!$A$3:$B$1563,2,FALSE),Tabla134[[#This Row],[Item Weight (Nulos)]])</f>
        <v>15.85</v>
      </c>
      <c r="O8093" s="11" t="str">
        <f>IF(Tabla134[[#This Row],[Item Visibility]]&lt;$U$15,"Poca visibilidad",IF(Tabla134[[#This Row],[Item Visibility]]&lt;$U$16,"Visibilidad media","Mayor visibilidad"))</f>
        <v>Poca visibilidad</v>
      </c>
      <c r="P8093" s="11" t="str">
        <f>IF(Tabla134[[#This Row],[Rating]]&lt;2,"Muy Malo",IF(Tabla134[[#This Row],[Rating]]&lt;3,"Malo",IF(Tabla134[[#This Row],[Rating]]&lt;4,"Regular",IF(Tabla134[[#This Row],[Rating]]&lt;5,"Bueno","Excelente"))))</f>
        <v>Bueno</v>
      </c>
    </row>
    <row r="8094" spans="1:16" x14ac:dyDescent="0.2">
      <c r="A8094" s="7" t="s">
        <v>124</v>
      </c>
      <c r="B8094" s="7" t="s">
        <v>196</v>
      </c>
      <c r="C8094" s="7" t="s">
        <v>171</v>
      </c>
      <c r="D8094" s="8">
        <v>2022</v>
      </c>
      <c r="E8094" s="7" t="s">
        <v>3</v>
      </c>
      <c r="F8094" s="7" t="s">
        <v>2</v>
      </c>
      <c r="G8094" s="7" t="s">
        <v>1</v>
      </c>
      <c r="H8094" s="7" t="s">
        <v>0</v>
      </c>
      <c r="I8094" s="9">
        <v>7.2965143999999996E-2</v>
      </c>
      <c r="J8094" s="10">
        <v>231.36680000000001</v>
      </c>
      <c r="K8094" s="11">
        <v>4</v>
      </c>
      <c r="L8094" s="11" t="str">
        <f>IF(Tabla134[[#This Row],[Item Weight]]&lt;$U$12,"Poco Peso",IF(Tabla134[[#This Row],[Item Weight]]&lt;$U$13,"Peso Medio","Peso Alto"))</f>
        <v>Peso Medio</v>
      </c>
      <c r="M8094" s="7">
        <v>16</v>
      </c>
      <c r="N8094" s="11">
        <f>IF(Tabla134[[#This Row],[Item Weight (Nulos)]]="",VLOOKUP(Tabla134[[#This Row],[Item Identifier]],'Tabla para Nulos'!$A$3:$B$1563,2,FALSE),Tabla134[[#This Row],[Item Weight (Nulos)]])</f>
        <v>16</v>
      </c>
      <c r="O8094" s="11" t="str">
        <f>IF(Tabla134[[#This Row],[Item Visibility]]&lt;$U$15,"Poca visibilidad",IF(Tabla134[[#This Row],[Item Visibility]]&lt;$U$16,"Visibilidad media","Mayor visibilidad"))</f>
        <v>Visibilidad media</v>
      </c>
      <c r="P8094" s="11" t="str">
        <f>IF(Tabla134[[#This Row],[Rating]]&lt;2,"Muy Malo",IF(Tabla134[[#This Row],[Rating]]&lt;3,"Malo",IF(Tabla134[[#This Row],[Rating]]&lt;4,"Regular",IF(Tabla134[[#This Row],[Rating]]&lt;5,"Bueno","Excelente"))))</f>
        <v>Bueno</v>
      </c>
    </row>
    <row r="8095" spans="1:16" x14ac:dyDescent="0.2">
      <c r="A8095" s="7" t="s">
        <v>124</v>
      </c>
      <c r="B8095" s="7" t="s">
        <v>191</v>
      </c>
      <c r="C8095" s="7" t="s">
        <v>171</v>
      </c>
      <c r="D8095" s="8">
        <v>2022</v>
      </c>
      <c r="E8095" s="7" t="s">
        <v>3</v>
      </c>
      <c r="F8095" s="7" t="s">
        <v>2</v>
      </c>
      <c r="G8095" s="7" t="s">
        <v>1</v>
      </c>
      <c r="H8095" s="7" t="s">
        <v>0</v>
      </c>
      <c r="I8095" s="9">
        <v>2.9565309000000001E-2</v>
      </c>
      <c r="J8095" s="10">
        <v>256.46460000000002</v>
      </c>
      <c r="K8095" s="11">
        <v>4</v>
      </c>
      <c r="L8095" s="11" t="str">
        <f>IF(Tabla134[[#This Row],[Item Weight]]&lt;$U$12,"Poco Peso",IF(Tabla134[[#This Row],[Item Weight]]&lt;$U$13,"Peso Medio","Peso Alto"))</f>
        <v>Peso Medio</v>
      </c>
      <c r="M8095" s="7">
        <v>16.350000000000001</v>
      </c>
      <c r="N8095" s="11">
        <f>IF(Tabla134[[#This Row],[Item Weight (Nulos)]]="",VLOOKUP(Tabla134[[#This Row],[Item Identifier]],'Tabla para Nulos'!$A$3:$B$1563,2,FALSE),Tabla134[[#This Row],[Item Weight (Nulos)]])</f>
        <v>16.350000000000001</v>
      </c>
      <c r="O8095" s="11" t="str">
        <f>IF(Tabla134[[#This Row],[Item Visibility]]&lt;$U$15,"Poca visibilidad",IF(Tabla134[[#This Row],[Item Visibility]]&lt;$U$16,"Visibilidad media","Mayor visibilidad"))</f>
        <v>Visibilidad media</v>
      </c>
      <c r="P8095" s="11" t="str">
        <f>IF(Tabla134[[#This Row],[Rating]]&lt;2,"Muy Malo",IF(Tabla134[[#This Row],[Rating]]&lt;3,"Malo",IF(Tabla134[[#This Row],[Rating]]&lt;4,"Regular",IF(Tabla134[[#This Row],[Rating]]&lt;5,"Bueno","Excelente"))))</f>
        <v>Bueno</v>
      </c>
    </row>
    <row r="8096" spans="1:16" x14ac:dyDescent="0.2">
      <c r="A8096" s="7" t="s">
        <v>124</v>
      </c>
      <c r="B8096" s="7" t="s">
        <v>174</v>
      </c>
      <c r="C8096" s="7" t="s">
        <v>171</v>
      </c>
      <c r="D8096" s="8">
        <v>2022</v>
      </c>
      <c r="E8096" s="7" t="s">
        <v>3</v>
      </c>
      <c r="F8096" s="7" t="s">
        <v>2</v>
      </c>
      <c r="G8096" s="7" t="s">
        <v>1</v>
      </c>
      <c r="H8096" s="7" t="s">
        <v>0</v>
      </c>
      <c r="I8096" s="9">
        <v>2.6729068000000002E-2</v>
      </c>
      <c r="J8096" s="10">
        <v>248.4776</v>
      </c>
      <c r="K8096" s="11">
        <v>4</v>
      </c>
      <c r="L8096" s="11" t="str">
        <f>IF(Tabla134[[#This Row],[Item Weight]]&lt;$U$12,"Poco Peso",IF(Tabla134[[#This Row],[Item Weight]]&lt;$U$13,"Peso Medio","Peso Alto"))</f>
        <v>Peso Medio</v>
      </c>
      <c r="M8096" s="7">
        <v>16.7</v>
      </c>
      <c r="N8096" s="11">
        <f>IF(Tabla134[[#This Row],[Item Weight (Nulos)]]="",VLOOKUP(Tabla134[[#This Row],[Item Identifier]],'Tabla para Nulos'!$A$3:$B$1563,2,FALSE),Tabla134[[#This Row],[Item Weight (Nulos)]])</f>
        <v>16.7</v>
      </c>
      <c r="O8096" s="11" t="str">
        <f>IF(Tabla134[[#This Row],[Item Visibility]]&lt;$U$15,"Poca visibilidad",IF(Tabla134[[#This Row],[Item Visibility]]&lt;$U$16,"Visibilidad media","Mayor visibilidad"))</f>
        <v>Poca visibilidad</v>
      </c>
      <c r="P8096" s="11" t="str">
        <f>IF(Tabla134[[#This Row],[Rating]]&lt;2,"Muy Malo",IF(Tabla134[[#This Row],[Rating]]&lt;3,"Malo",IF(Tabla134[[#This Row],[Rating]]&lt;4,"Regular",IF(Tabla134[[#This Row],[Rating]]&lt;5,"Bueno","Excelente"))))</f>
        <v>Bueno</v>
      </c>
    </row>
    <row r="8097" spans="1:16" x14ac:dyDescent="0.2">
      <c r="A8097" s="7" t="s">
        <v>124</v>
      </c>
      <c r="B8097" s="7" t="s">
        <v>189</v>
      </c>
      <c r="C8097" s="7" t="s">
        <v>171</v>
      </c>
      <c r="D8097" s="8">
        <v>2022</v>
      </c>
      <c r="E8097" s="7" t="s">
        <v>3</v>
      </c>
      <c r="F8097" s="7" t="s">
        <v>2</v>
      </c>
      <c r="G8097" s="7" t="s">
        <v>1</v>
      </c>
      <c r="H8097" s="7" t="s">
        <v>0</v>
      </c>
      <c r="I8097" s="9">
        <v>0</v>
      </c>
      <c r="J8097" s="10">
        <v>114.68600000000001</v>
      </c>
      <c r="K8097" s="11">
        <v>4</v>
      </c>
      <c r="L8097" s="11" t="str">
        <f>IF(Tabla134[[#This Row],[Item Weight]]&lt;$U$12,"Poco Peso",IF(Tabla134[[#This Row],[Item Weight]]&lt;$U$13,"Peso Medio","Peso Alto"))</f>
        <v>Peso Alto</v>
      </c>
      <c r="M8097" s="7">
        <v>17.100000000000001</v>
      </c>
      <c r="N8097" s="11">
        <f>IF(Tabla134[[#This Row],[Item Weight (Nulos)]]="",VLOOKUP(Tabla134[[#This Row],[Item Identifier]],'Tabla para Nulos'!$A$3:$B$1563,2,FALSE),Tabla134[[#This Row],[Item Weight (Nulos)]])</f>
        <v>17.100000000000001</v>
      </c>
      <c r="O8097" s="11" t="str">
        <f>IF(Tabla134[[#This Row],[Item Visibility]]&lt;$U$15,"Poca visibilidad",IF(Tabla134[[#This Row],[Item Visibility]]&lt;$U$16,"Visibilidad media","Mayor visibilidad"))</f>
        <v>Poca visibilidad</v>
      </c>
      <c r="P8097" s="11" t="str">
        <f>IF(Tabla134[[#This Row],[Rating]]&lt;2,"Muy Malo",IF(Tabla134[[#This Row],[Rating]]&lt;3,"Malo",IF(Tabla134[[#This Row],[Rating]]&lt;4,"Regular",IF(Tabla134[[#This Row],[Rating]]&lt;5,"Bueno","Excelente"))))</f>
        <v>Bueno</v>
      </c>
    </row>
    <row r="8098" spans="1:16" x14ac:dyDescent="0.2">
      <c r="A8098" s="7" t="s">
        <v>124</v>
      </c>
      <c r="B8098" s="7" t="s">
        <v>175</v>
      </c>
      <c r="C8098" s="7" t="s">
        <v>171</v>
      </c>
      <c r="D8098" s="8">
        <v>2022</v>
      </c>
      <c r="E8098" s="7" t="s">
        <v>3</v>
      </c>
      <c r="F8098" s="7" t="s">
        <v>2</v>
      </c>
      <c r="G8098" s="7" t="s">
        <v>1</v>
      </c>
      <c r="H8098" s="7" t="s">
        <v>0</v>
      </c>
      <c r="I8098" s="9">
        <v>5.8707159000000002E-2</v>
      </c>
      <c r="J8098" s="10">
        <v>220.54560000000001</v>
      </c>
      <c r="K8098" s="11">
        <v>4</v>
      </c>
      <c r="L8098" s="11" t="str">
        <f>IF(Tabla134[[#This Row],[Item Weight]]&lt;$U$12,"Poco Peso",IF(Tabla134[[#This Row],[Item Weight]]&lt;$U$13,"Peso Medio","Peso Alto"))</f>
        <v>Peso Alto</v>
      </c>
      <c r="M8098" s="7">
        <v>18.2</v>
      </c>
      <c r="N8098" s="11">
        <f>IF(Tabla134[[#This Row],[Item Weight (Nulos)]]="",VLOOKUP(Tabla134[[#This Row],[Item Identifier]],'Tabla para Nulos'!$A$3:$B$1563,2,FALSE),Tabla134[[#This Row],[Item Weight (Nulos)]])</f>
        <v>18.2</v>
      </c>
      <c r="O8098" s="11" t="str">
        <f>IF(Tabla134[[#This Row],[Item Visibility]]&lt;$U$15,"Poca visibilidad",IF(Tabla134[[#This Row],[Item Visibility]]&lt;$U$16,"Visibilidad media","Mayor visibilidad"))</f>
        <v>Visibilidad media</v>
      </c>
      <c r="P8098" s="11" t="str">
        <f>IF(Tabla134[[#This Row],[Rating]]&lt;2,"Muy Malo",IF(Tabla134[[#This Row],[Rating]]&lt;3,"Malo",IF(Tabla134[[#This Row],[Rating]]&lt;4,"Regular",IF(Tabla134[[#This Row],[Rating]]&lt;5,"Bueno","Excelente"))))</f>
        <v>Bueno</v>
      </c>
    </row>
    <row r="8099" spans="1:16" x14ac:dyDescent="0.2">
      <c r="A8099" s="7" t="s">
        <v>124</v>
      </c>
      <c r="B8099" s="7" t="s">
        <v>432</v>
      </c>
      <c r="C8099" s="7" t="s">
        <v>171</v>
      </c>
      <c r="D8099" s="8">
        <v>2022</v>
      </c>
      <c r="E8099" s="7" t="s">
        <v>3</v>
      </c>
      <c r="F8099" s="7" t="s">
        <v>2</v>
      </c>
      <c r="G8099" s="7" t="s">
        <v>1</v>
      </c>
      <c r="H8099" s="7" t="s">
        <v>0</v>
      </c>
      <c r="I8099" s="9">
        <v>0.16826655600000001</v>
      </c>
      <c r="J8099" s="10">
        <v>195.5136</v>
      </c>
      <c r="K8099" s="11">
        <v>4</v>
      </c>
      <c r="L8099" s="11" t="str">
        <f>IF(Tabla134[[#This Row],[Item Weight]]&lt;$U$12,"Poco Peso",IF(Tabla134[[#This Row],[Item Weight]]&lt;$U$13,"Peso Medio","Peso Alto"))</f>
        <v>Peso Alto</v>
      </c>
      <c r="M8099" s="7">
        <v>18.850000000000001</v>
      </c>
      <c r="N8099" s="11">
        <f>IF(Tabla134[[#This Row],[Item Weight (Nulos)]]="",VLOOKUP(Tabla134[[#This Row],[Item Identifier]],'Tabla para Nulos'!$A$3:$B$1563,2,FALSE),Tabla134[[#This Row],[Item Weight (Nulos)]])</f>
        <v>18.850000000000001</v>
      </c>
      <c r="O8099" s="11" t="str">
        <f>IF(Tabla134[[#This Row],[Item Visibility]]&lt;$U$15,"Poca visibilidad",IF(Tabla134[[#This Row],[Item Visibility]]&lt;$U$16,"Visibilidad media","Mayor visibilidad"))</f>
        <v>Mayor visibilidad</v>
      </c>
      <c r="P8099" s="11" t="str">
        <f>IF(Tabla134[[#This Row],[Rating]]&lt;2,"Muy Malo",IF(Tabla134[[#This Row],[Rating]]&lt;3,"Malo",IF(Tabla134[[#This Row],[Rating]]&lt;4,"Regular",IF(Tabla134[[#This Row],[Rating]]&lt;5,"Bueno","Excelente"))))</f>
        <v>Bueno</v>
      </c>
    </row>
    <row r="8100" spans="1:16" x14ac:dyDescent="0.2">
      <c r="A8100" s="7" t="s">
        <v>124</v>
      </c>
      <c r="B8100" s="7" t="s">
        <v>431</v>
      </c>
      <c r="C8100" s="7" t="s">
        <v>171</v>
      </c>
      <c r="D8100" s="8">
        <v>2022</v>
      </c>
      <c r="E8100" s="7" t="s">
        <v>3</v>
      </c>
      <c r="F8100" s="7" t="s">
        <v>2</v>
      </c>
      <c r="G8100" s="7" t="s">
        <v>1</v>
      </c>
      <c r="H8100" s="7" t="s">
        <v>0</v>
      </c>
      <c r="I8100" s="9">
        <v>0.17799213899999999</v>
      </c>
      <c r="J8100" s="10">
        <v>173.1422</v>
      </c>
      <c r="K8100" s="11">
        <v>4</v>
      </c>
      <c r="L8100" s="11" t="str">
        <f>IF(Tabla134[[#This Row],[Item Weight]]&lt;$U$12,"Poco Peso",IF(Tabla134[[#This Row],[Item Weight]]&lt;$U$13,"Peso Medio","Peso Alto"))</f>
        <v>Peso Alto</v>
      </c>
      <c r="M8100" s="7">
        <v>19.100000000000001</v>
      </c>
      <c r="N8100" s="11">
        <f>IF(Tabla134[[#This Row],[Item Weight (Nulos)]]="",VLOOKUP(Tabla134[[#This Row],[Item Identifier]],'Tabla para Nulos'!$A$3:$B$1563,2,FALSE),Tabla134[[#This Row],[Item Weight (Nulos)]])</f>
        <v>19.100000000000001</v>
      </c>
      <c r="O8100" s="11" t="str">
        <f>IF(Tabla134[[#This Row],[Item Visibility]]&lt;$U$15,"Poca visibilidad",IF(Tabla134[[#This Row],[Item Visibility]]&lt;$U$16,"Visibilidad media","Mayor visibilidad"))</f>
        <v>Mayor visibilidad</v>
      </c>
      <c r="P8100" s="11" t="str">
        <f>IF(Tabla134[[#This Row],[Rating]]&lt;2,"Muy Malo",IF(Tabla134[[#This Row],[Rating]]&lt;3,"Malo",IF(Tabla134[[#This Row],[Rating]]&lt;4,"Regular",IF(Tabla134[[#This Row],[Rating]]&lt;5,"Bueno","Excelente"))))</f>
        <v>Bueno</v>
      </c>
    </row>
    <row r="8101" spans="1:16" x14ac:dyDescent="0.2">
      <c r="A8101" s="7" t="s">
        <v>124</v>
      </c>
      <c r="B8101" s="7" t="s">
        <v>430</v>
      </c>
      <c r="C8101" s="7" t="s">
        <v>171</v>
      </c>
      <c r="D8101" s="8">
        <v>2022</v>
      </c>
      <c r="E8101" s="7" t="s">
        <v>3</v>
      </c>
      <c r="F8101" s="7" t="s">
        <v>2</v>
      </c>
      <c r="G8101" s="7" t="s">
        <v>1</v>
      </c>
      <c r="H8101" s="7" t="s">
        <v>0</v>
      </c>
      <c r="I8101" s="9">
        <v>4.1395775000000003E-2</v>
      </c>
      <c r="J8101" s="10">
        <v>129.73099999999999</v>
      </c>
      <c r="K8101" s="11">
        <v>4</v>
      </c>
      <c r="L8101" s="11" t="str">
        <f>IF(Tabla134[[#This Row],[Item Weight]]&lt;$U$12,"Poco Peso",IF(Tabla134[[#This Row],[Item Weight]]&lt;$U$13,"Peso Medio","Peso Alto"))</f>
        <v>Peso Alto</v>
      </c>
      <c r="M8101" s="7">
        <v>19.2</v>
      </c>
      <c r="N8101" s="11">
        <f>IF(Tabla134[[#This Row],[Item Weight (Nulos)]]="",VLOOKUP(Tabla134[[#This Row],[Item Identifier]],'Tabla para Nulos'!$A$3:$B$1563,2,FALSE),Tabla134[[#This Row],[Item Weight (Nulos)]])</f>
        <v>19.2</v>
      </c>
      <c r="O8101" s="11" t="str">
        <f>IF(Tabla134[[#This Row],[Item Visibility]]&lt;$U$15,"Poca visibilidad",IF(Tabla134[[#This Row],[Item Visibility]]&lt;$U$16,"Visibilidad media","Mayor visibilidad"))</f>
        <v>Visibilidad media</v>
      </c>
      <c r="P8101" s="11" t="str">
        <f>IF(Tabla134[[#This Row],[Rating]]&lt;2,"Muy Malo",IF(Tabla134[[#This Row],[Rating]]&lt;3,"Malo",IF(Tabla134[[#This Row],[Rating]]&lt;4,"Regular",IF(Tabla134[[#This Row],[Rating]]&lt;5,"Bueno","Excelente"))))</f>
        <v>Bueno</v>
      </c>
    </row>
    <row r="8102" spans="1:16" x14ac:dyDescent="0.2">
      <c r="A8102" s="7" t="s">
        <v>124</v>
      </c>
      <c r="B8102" s="7" t="s">
        <v>429</v>
      </c>
      <c r="C8102" s="7" t="s">
        <v>171</v>
      </c>
      <c r="D8102" s="8">
        <v>2022</v>
      </c>
      <c r="E8102" s="7" t="s">
        <v>3</v>
      </c>
      <c r="F8102" s="7" t="s">
        <v>2</v>
      </c>
      <c r="G8102" s="7" t="s">
        <v>1</v>
      </c>
      <c r="H8102" s="7" t="s">
        <v>0</v>
      </c>
      <c r="I8102" s="9">
        <v>9.4545236000000005E-2</v>
      </c>
      <c r="J8102" s="10">
        <v>254.7698</v>
      </c>
      <c r="K8102" s="11">
        <v>4</v>
      </c>
      <c r="L8102" s="11" t="str">
        <f>IF(Tabla134[[#This Row],[Item Weight]]&lt;$U$12,"Poco Peso",IF(Tabla134[[#This Row],[Item Weight]]&lt;$U$13,"Peso Medio","Peso Alto"))</f>
        <v>Peso Alto</v>
      </c>
      <c r="M8102" s="7">
        <v>19.600000000000001</v>
      </c>
      <c r="N8102" s="11">
        <f>IF(Tabla134[[#This Row],[Item Weight (Nulos)]]="",VLOOKUP(Tabla134[[#This Row],[Item Identifier]],'Tabla para Nulos'!$A$3:$B$1563,2,FALSE),Tabla134[[#This Row],[Item Weight (Nulos)]])</f>
        <v>19.600000000000001</v>
      </c>
      <c r="O8102" s="11" t="str">
        <f>IF(Tabla134[[#This Row],[Item Visibility]]&lt;$U$15,"Poca visibilidad",IF(Tabla134[[#This Row],[Item Visibility]]&lt;$U$16,"Visibilidad media","Mayor visibilidad"))</f>
        <v>Visibilidad media</v>
      </c>
      <c r="P8102" s="11" t="str">
        <f>IF(Tabla134[[#This Row],[Rating]]&lt;2,"Muy Malo",IF(Tabla134[[#This Row],[Rating]]&lt;3,"Malo",IF(Tabla134[[#This Row],[Rating]]&lt;4,"Regular",IF(Tabla134[[#This Row],[Rating]]&lt;5,"Bueno","Excelente"))))</f>
        <v>Bueno</v>
      </c>
    </row>
    <row r="8103" spans="1:16" x14ac:dyDescent="0.2">
      <c r="A8103" s="7" t="s">
        <v>124</v>
      </c>
      <c r="B8103" s="7" t="s">
        <v>428</v>
      </c>
      <c r="C8103" s="7" t="s">
        <v>171</v>
      </c>
      <c r="D8103" s="8">
        <v>2022</v>
      </c>
      <c r="E8103" s="7" t="s">
        <v>3</v>
      </c>
      <c r="F8103" s="7" t="s">
        <v>2</v>
      </c>
      <c r="G8103" s="7" t="s">
        <v>1</v>
      </c>
      <c r="H8103" s="7" t="s">
        <v>0</v>
      </c>
      <c r="I8103" s="9">
        <v>2.6074491000000002E-2</v>
      </c>
      <c r="J8103" s="10">
        <v>48.637599999999999</v>
      </c>
      <c r="K8103" s="11">
        <v>4</v>
      </c>
      <c r="L8103" s="11" t="str">
        <f>IF(Tabla134[[#This Row],[Item Weight]]&lt;$U$12,"Poco Peso",IF(Tabla134[[#This Row],[Item Weight]]&lt;$U$13,"Peso Medio","Peso Alto"))</f>
        <v>Peso Alto</v>
      </c>
      <c r="M8103" s="7">
        <v>19.850000000000001</v>
      </c>
      <c r="N8103" s="11">
        <f>IF(Tabla134[[#This Row],[Item Weight (Nulos)]]="",VLOOKUP(Tabla134[[#This Row],[Item Identifier]],'Tabla para Nulos'!$A$3:$B$1563,2,FALSE),Tabla134[[#This Row],[Item Weight (Nulos)]])</f>
        <v>19.850000000000001</v>
      </c>
      <c r="O8103" s="11" t="str">
        <f>IF(Tabla134[[#This Row],[Item Visibility]]&lt;$U$15,"Poca visibilidad",IF(Tabla134[[#This Row],[Item Visibility]]&lt;$U$16,"Visibilidad media","Mayor visibilidad"))</f>
        <v>Poca visibilidad</v>
      </c>
      <c r="P8103" s="11" t="str">
        <f>IF(Tabla134[[#This Row],[Rating]]&lt;2,"Muy Malo",IF(Tabla134[[#This Row],[Rating]]&lt;3,"Malo",IF(Tabla134[[#This Row],[Rating]]&lt;4,"Regular",IF(Tabla134[[#This Row],[Rating]]&lt;5,"Bueno","Excelente"))))</f>
        <v>Bueno</v>
      </c>
    </row>
    <row r="8104" spans="1:16" x14ac:dyDescent="0.2">
      <c r="A8104" s="7" t="s">
        <v>124</v>
      </c>
      <c r="B8104" s="7" t="s">
        <v>427</v>
      </c>
      <c r="C8104" s="7" t="s">
        <v>171</v>
      </c>
      <c r="D8104" s="8">
        <v>2022</v>
      </c>
      <c r="E8104" s="7" t="s">
        <v>3</v>
      </c>
      <c r="F8104" s="7" t="s">
        <v>2</v>
      </c>
      <c r="G8104" s="7" t="s">
        <v>1</v>
      </c>
      <c r="H8104" s="7" t="s">
        <v>0</v>
      </c>
      <c r="I8104" s="9">
        <v>5.9175600000000002E-2</v>
      </c>
      <c r="J8104" s="10">
        <v>245.04599999999999</v>
      </c>
      <c r="K8104" s="11">
        <v>4</v>
      </c>
      <c r="L8104" s="11" t="str">
        <f>IF(Tabla134[[#This Row],[Item Weight]]&lt;$U$12,"Poco Peso",IF(Tabla134[[#This Row],[Item Weight]]&lt;$U$13,"Peso Medio","Peso Alto"))</f>
        <v>Peso Alto</v>
      </c>
      <c r="M8104" s="7">
        <v>20.25</v>
      </c>
      <c r="N8104" s="11">
        <f>IF(Tabla134[[#This Row],[Item Weight (Nulos)]]="",VLOOKUP(Tabla134[[#This Row],[Item Identifier]],'Tabla para Nulos'!$A$3:$B$1563,2,FALSE),Tabla134[[#This Row],[Item Weight (Nulos)]])</f>
        <v>20.25</v>
      </c>
      <c r="O8104" s="11" t="str">
        <f>IF(Tabla134[[#This Row],[Item Visibility]]&lt;$U$15,"Poca visibilidad",IF(Tabla134[[#This Row],[Item Visibility]]&lt;$U$16,"Visibilidad media","Mayor visibilidad"))</f>
        <v>Visibilidad media</v>
      </c>
      <c r="P8104" s="11" t="str">
        <f>IF(Tabla134[[#This Row],[Rating]]&lt;2,"Muy Malo",IF(Tabla134[[#This Row],[Rating]]&lt;3,"Malo",IF(Tabla134[[#This Row],[Rating]]&lt;4,"Regular",IF(Tabla134[[#This Row],[Rating]]&lt;5,"Bueno","Excelente"))))</f>
        <v>Bueno</v>
      </c>
    </row>
    <row r="8105" spans="1:16" x14ac:dyDescent="0.2">
      <c r="A8105" s="7" t="s">
        <v>124</v>
      </c>
      <c r="B8105" s="7" t="s">
        <v>426</v>
      </c>
      <c r="C8105" s="7" t="s">
        <v>171</v>
      </c>
      <c r="D8105" s="8">
        <v>2022</v>
      </c>
      <c r="E8105" s="7" t="s">
        <v>3</v>
      </c>
      <c r="F8105" s="7" t="s">
        <v>2</v>
      </c>
      <c r="G8105" s="7" t="s">
        <v>1</v>
      </c>
      <c r="H8105" s="7" t="s">
        <v>0</v>
      </c>
      <c r="I8105" s="9">
        <v>2.1413346E-2</v>
      </c>
      <c r="J8105" s="10">
        <v>76.232799999999997</v>
      </c>
      <c r="K8105" s="11">
        <v>4</v>
      </c>
      <c r="L8105" s="11" t="str">
        <f>IF(Tabla134[[#This Row],[Item Weight]]&lt;$U$12,"Poco Peso",IF(Tabla134[[#This Row],[Item Weight]]&lt;$U$13,"Peso Medio","Peso Alto"))</f>
        <v>Peso Alto</v>
      </c>
      <c r="M8105" s="7">
        <v>20.350000000000001</v>
      </c>
      <c r="N8105" s="11">
        <f>IF(Tabla134[[#This Row],[Item Weight (Nulos)]]="",VLOOKUP(Tabla134[[#This Row],[Item Identifier]],'Tabla para Nulos'!$A$3:$B$1563,2,FALSE),Tabla134[[#This Row],[Item Weight (Nulos)]])</f>
        <v>20.350000000000001</v>
      </c>
      <c r="O8105" s="11" t="str">
        <f>IF(Tabla134[[#This Row],[Item Visibility]]&lt;$U$15,"Poca visibilidad",IF(Tabla134[[#This Row],[Item Visibility]]&lt;$U$16,"Visibilidad media","Mayor visibilidad"))</f>
        <v>Poca visibilidad</v>
      </c>
      <c r="P8105" s="11" t="str">
        <f>IF(Tabla134[[#This Row],[Rating]]&lt;2,"Muy Malo",IF(Tabla134[[#This Row],[Rating]]&lt;3,"Malo",IF(Tabla134[[#This Row],[Rating]]&lt;4,"Regular",IF(Tabla134[[#This Row],[Rating]]&lt;5,"Bueno","Excelente"))))</f>
        <v>Bueno</v>
      </c>
    </row>
    <row r="8106" spans="1:16" x14ac:dyDescent="0.2">
      <c r="A8106" s="7" t="s">
        <v>124</v>
      </c>
      <c r="B8106" s="7" t="s">
        <v>425</v>
      </c>
      <c r="C8106" s="7" t="s">
        <v>171</v>
      </c>
      <c r="D8106" s="8">
        <v>2022</v>
      </c>
      <c r="E8106" s="7" t="s">
        <v>3</v>
      </c>
      <c r="F8106" s="7" t="s">
        <v>2</v>
      </c>
      <c r="G8106" s="7" t="s">
        <v>1</v>
      </c>
      <c r="H8106" s="7" t="s">
        <v>0</v>
      </c>
      <c r="I8106" s="9">
        <v>0</v>
      </c>
      <c r="J8106" s="10">
        <v>74.335400000000007</v>
      </c>
      <c r="K8106" s="11">
        <v>4</v>
      </c>
      <c r="L8106" s="11" t="str">
        <f>IF(Tabla134[[#This Row],[Item Weight]]&lt;$U$12,"Poco Peso",IF(Tabla134[[#This Row],[Item Weight]]&lt;$U$13,"Peso Medio","Peso Alto"))</f>
        <v>Peso Alto</v>
      </c>
      <c r="M8106" s="7">
        <v>20.7</v>
      </c>
      <c r="N8106" s="11">
        <f>IF(Tabla134[[#This Row],[Item Weight (Nulos)]]="",VLOOKUP(Tabla134[[#This Row],[Item Identifier]],'Tabla para Nulos'!$A$3:$B$1563,2,FALSE),Tabla134[[#This Row],[Item Weight (Nulos)]])</f>
        <v>20.7</v>
      </c>
      <c r="O8106" s="11" t="str">
        <f>IF(Tabla134[[#This Row],[Item Visibility]]&lt;$U$15,"Poca visibilidad",IF(Tabla134[[#This Row],[Item Visibility]]&lt;$U$16,"Visibilidad media","Mayor visibilidad"))</f>
        <v>Poca visibilidad</v>
      </c>
      <c r="P8106" s="11" t="str">
        <f>IF(Tabla134[[#This Row],[Rating]]&lt;2,"Muy Malo",IF(Tabla134[[#This Row],[Rating]]&lt;3,"Malo",IF(Tabla134[[#This Row],[Rating]]&lt;4,"Regular",IF(Tabla134[[#This Row],[Rating]]&lt;5,"Bueno","Excelente"))))</f>
        <v>Bueno</v>
      </c>
    </row>
    <row r="8107" spans="1:16" x14ac:dyDescent="0.2">
      <c r="A8107" s="7" t="s">
        <v>124</v>
      </c>
      <c r="B8107" s="7" t="s">
        <v>424</v>
      </c>
      <c r="C8107" s="7" t="s">
        <v>47</v>
      </c>
      <c r="D8107" s="8">
        <v>2022</v>
      </c>
      <c r="E8107" s="7" t="s">
        <v>3</v>
      </c>
      <c r="F8107" s="7" t="s">
        <v>2</v>
      </c>
      <c r="G8107" s="7" t="s">
        <v>1</v>
      </c>
      <c r="H8107" s="7" t="s">
        <v>0</v>
      </c>
      <c r="I8107" s="9">
        <v>1.2769753E-2</v>
      </c>
      <c r="J8107" s="10">
        <v>39.982199999999999</v>
      </c>
      <c r="K8107" s="11">
        <v>4</v>
      </c>
      <c r="L8107" s="11" t="str">
        <f>IF(Tabla134[[#This Row],[Item Weight]]&lt;$U$12,"Poco Peso",IF(Tabla134[[#This Row],[Item Weight]]&lt;$U$13,"Peso Medio","Peso Alto"))</f>
        <v>Poco Peso</v>
      </c>
      <c r="M8107" s="7">
        <v>6.32</v>
      </c>
      <c r="N8107" s="11">
        <f>IF(Tabla134[[#This Row],[Item Weight (Nulos)]]="",VLOOKUP(Tabla134[[#This Row],[Item Identifier]],'Tabla para Nulos'!$A$3:$B$1563,2,FALSE),Tabla134[[#This Row],[Item Weight (Nulos)]])</f>
        <v>6.32</v>
      </c>
      <c r="O8107" s="11" t="str">
        <f>IF(Tabla134[[#This Row],[Item Visibility]]&lt;$U$15,"Poca visibilidad",IF(Tabla134[[#This Row],[Item Visibility]]&lt;$U$16,"Visibilidad media","Mayor visibilidad"))</f>
        <v>Poca visibilidad</v>
      </c>
      <c r="P8107" s="11" t="str">
        <f>IF(Tabla134[[#This Row],[Rating]]&lt;2,"Muy Malo",IF(Tabla134[[#This Row],[Rating]]&lt;3,"Malo",IF(Tabla134[[#This Row],[Rating]]&lt;4,"Regular",IF(Tabla134[[#This Row],[Rating]]&lt;5,"Bueno","Excelente"))))</f>
        <v>Bueno</v>
      </c>
    </row>
    <row r="8108" spans="1:16" x14ac:dyDescent="0.2">
      <c r="A8108" s="7" t="s">
        <v>124</v>
      </c>
      <c r="B8108" s="7" t="s">
        <v>423</v>
      </c>
      <c r="C8108" s="7" t="s">
        <v>47</v>
      </c>
      <c r="D8108" s="8">
        <v>2022</v>
      </c>
      <c r="E8108" s="7" t="s">
        <v>3</v>
      </c>
      <c r="F8108" s="7" t="s">
        <v>2</v>
      </c>
      <c r="G8108" s="7" t="s">
        <v>1</v>
      </c>
      <c r="H8108" s="7" t="s">
        <v>0</v>
      </c>
      <c r="I8108" s="9">
        <v>8.1372266999999998E-2</v>
      </c>
      <c r="J8108" s="10">
        <v>191.4846</v>
      </c>
      <c r="K8108" s="11">
        <v>4</v>
      </c>
      <c r="L8108" s="11" t="str">
        <f>IF(Tabla134[[#This Row],[Item Weight]]&lt;$U$12,"Poco Peso",IF(Tabla134[[#This Row],[Item Weight]]&lt;$U$13,"Peso Medio","Peso Alto"))</f>
        <v>Peso Medio</v>
      </c>
      <c r="M8108" s="7">
        <v>14.8</v>
      </c>
      <c r="N8108" s="11">
        <f>IF(Tabla134[[#This Row],[Item Weight (Nulos)]]="",VLOOKUP(Tabla134[[#This Row],[Item Identifier]],'Tabla para Nulos'!$A$3:$B$1563,2,FALSE),Tabla134[[#This Row],[Item Weight (Nulos)]])</f>
        <v>14.8</v>
      </c>
      <c r="O8108" s="11" t="str">
        <f>IF(Tabla134[[#This Row],[Item Visibility]]&lt;$U$15,"Poca visibilidad",IF(Tabla134[[#This Row],[Item Visibility]]&lt;$U$16,"Visibilidad media","Mayor visibilidad"))</f>
        <v>Visibilidad media</v>
      </c>
      <c r="P8108" s="11" t="str">
        <f>IF(Tabla134[[#This Row],[Rating]]&lt;2,"Muy Malo",IF(Tabla134[[#This Row],[Rating]]&lt;3,"Malo",IF(Tabla134[[#This Row],[Rating]]&lt;4,"Regular",IF(Tabla134[[#This Row],[Rating]]&lt;5,"Bueno","Excelente"))))</f>
        <v>Bueno</v>
      </c>
    </row>
    <row r="8109" spans="1:16" x14ac:dyDescent="0.2">
      <c r="A8109" s="7" t="s">
        <v>124</v>
      </c>
      <c r="B8109" s="7" t="s">
        <v>422</v>
      </c>
      <c r="C8109" s="7" t="s">
        <v>47</v>
      </c>
      <c r="D8109" s="8">
        <v>2022</v>
      </c>
      <c r="E8109" s="7" t="s">
        <v>3</v>
      </c>
      <c r="F8109" s="7" t="s">
        <v>2</v>
      </c>
      <c r="G8109" s="7" t="s">
        <v>1</v>
      </c>
      <c r="H8109" s="7" t="s">
        <v>0</v>
      </c>
      <c r="I8109" s="9">
        <v>0.15693555300000001</v>
      </c>
      <c r="J8109" s="10">
        <v>160.65780000000001</v>
      </c>
      <c r="K8109" s="11">
        <v>4</v>
      </c>
      <c r="L8109" s="11" t="str">
        <f>IF(Tabla134[[#This Row],[Item Weight]]&lt;$U$12,"Poco Peso",IF(Tabla134[[#This Row],[Item Weight]]&lt;$U$13,"Peso Medio","Peso Alto"))</f>
        <v>Peso Alto</v>
      </c>
      <c r="M8109" s="7">
        <v>17.2</v>
      </c>
      <c r="N8109" s="11">
        <f>IF(Tabla134[[#This Row],[Item Weight (Nulos)]]="",VLOOKUP(Tabla134[[#This Row],[Item Identifier]],'Tabla para Nulos'!$A$3:$B$1563,2,FALSE),Tabla134[[#This Row],[Item Weight (Nulos)]])</f>
        <v>17.2</v>
      </c>
      <c r="O8109" s="11" t="str">
        <f>IF(Tabla134[[#This Row],[Item Visibility]]&lt;$U$15,"Poca visibilidad",IF(Tabla134[[#This Row],[Item Visibility]]&lt;$U$16,"Visibilidad media","Mayor visibilidad"))</f>
        <v>Mayor visibilidad</v>
      </c>
      <c r="P8109" s="11" t="str">
        <f>IF(Tabla134[[#This Row],[Rating]]&lt;2,"Muy Malo",IF(Tabla134[[#This Row],[Rating]]&lt;3,"Malo",IF(Tabla134[[#This Row],[Rating]]&lt;4,"Regular",IF(Tabla134[[#This Row],[Rating]]&lt;5,"Bueno","Excelente"))))</f>
        <v>Bueno</v>
      </c>
    </row>
    <row r="8110" spans="1:16" x14ac:dyDescent="0.2">
      <c r="A8110" s="7" t="s">
        <v>124</v>
      </c>
      <c r="B8110" s="7" t="s">
        <v>421</v>
      </c>
      <c r="C8110" s="7" t="s">
        <v>47</v>
      </c>
      <c r="D8110" s="8">
        <v>2022</v>
      </c>
      <c r="E8110" s="7" t="s">
        <v>3</v>
      </c>
      <c r="F8110" s="7" t="s">
        <v>2</v>
      </c>
      <c r="G8110" s="7" t="s">
        <v>1</v>
      </c>
      <c r="H8110" s="7" t="s">
        <v>0</v>
      </c>
      <c r="I8110" s="9">
        <v>3.3223259999999998E-2</v>
      </c>
      <c r="J8110" s="10">
        <v>172.07380000000001</v>
      </c>
      <c r="K8110" s="11">
        <v>4</v>
      </c>
      <c r="L8110" s="11" t="str">
        <f>IF(Tabla134[[#This Row],[Item Weight]]&lt;$U$12,"Poco Peso",IF(Tabla134[[#This Row],[Item Weight]]&lt;$U$13,"Peso Medio","Peso Alto"))</f>
        <v>Peso Alto</v>
      </c>
      <c r="M8110" s="7">
        <v>19.350000000000001</v>
      </c>
      <c r="N8110" s="11">
        <f>IF(Tabla134[[#This Row],[Item Weight (Nulos)]]="",VLOOKUP(Tabla134[[#This Row],[Item Identifier]],'Tabla para Nulos'!$A$3:$B$1563,2,FALSE),Tabla134[[#This Row],[Item Weight (Nulos)]])</f>
        <v>19.350000000000001</v>
      </c>
      <c r="O8110" s="11" t="str">
        <f>IF(Tabla134[[#This Row],[Item Visibility]]&lt;$U$15,"Poca visibilidad",IF(Tabla134[[#This Row],[Item Visibility]]&lt;$U$16,"Visibilidad media","Mayor visibilidad"))</f>
        <v>Visibilidad media</v>
      </c>
      <c r="P8110" s="11" t="str">
        <f>IF(Tabla134[[#This Row],[Rating]]&lt;2,"Muy Malo",IF(Tabla134[[#This Row],[Rating]]&lt;3,"Malo",IF(Tabla134[[#This Row],[Rating]]&lt;4,"Regular",IF(Tabla134[[#This Row],[Rating]]&lt;5,"Bueno","Excelente"))))</f>
        <v>Bueno</v>
      </c>
    </row>
    <row r="8111" spans="1:16" x14ac:dyDescent="0.2">
      <c r="A8111" s="7" t="s">
        <v>124</v>
      </c>
      <c r="B8111" s="7" t="s">
        <v>420</v>
      </c>
      <c r="C8111" s="7" t="s">
        <v>47</v>
      </c>
      <c r="D8111" s="8">
        <v>2022</v>
      </c>
      <c r="E8111" s="7" t="s">
        <v>3</v>
      </c>
      <c r="F8111" s="7" t="s">
        <v>2</v>
      </c>
      <c r="G8111" s="7" t="s">
        <v>1</v>
      </c>
      <c r="H8111" s="7" t="s">
        <v>0</v>
      </c>
      <c r="I8111" s="9">
        <v>1.0039493E-2</v>
      </c>
      <c r="J8111" s="10">
        <v>181.76079999999999</v>
      </c>
      <c r="K8111" s="11">
        <v>4</v>
      </c>
      <c r="L8111" s="11" t="str">
        <f>IF(Tabla134[[#This Row],[Item Weight]]&lt;$U$12,"Poco Peso",IF(Tabla134[[#This Row],[Item Weight]]&lt;$U$13,"Peso Medio","Peso Alto"))</f>
        <v>Peso Alto</v>
      </c>
      <c r="M8111" s="7">
        <v>21.25</v>
      </c>
      <c r="N8111" s="11">
        <f>IF(Tabla134[[#This Row],[Item Weight (Nulos)]]="",VLOOKUP(Tabla134[[#This Row],[Item Identifier]],'Tabla para Nulos'!$A$3:$B$1563,2,FALSE),Tabla134[[#This Row],[Item Weight (Nulos)]])</f>
        <v>21.25</v>
      </c>
      <c r="O8111" s="11" t="str">
        <f>IF(Tabla134[[#This Row],[Item Visibility]]&lt;$U$15,"Poca visibilidad",IF(Tabla134[[#This Row],[Item Visibility]]&lt;$U$16,"Visibilidad media","Mayor visibilidad"))</f>
        <v>Poca visibilidad</v>
      </c>
      <c r="P8111" s="11" t="str">
        <f>IF(Tabla134[[#This Row],[Rating]]&lt;2,"Muy Malo",IF(Tabla134[[#This Row],[Rating]]&lt;3,"Malo",IF(Tabla134[[#This Row],[Rating]]&lt;4,"Regular",IF(Tabla134[[#This Row],[Rating]]&lt;5,"Bueno","Excelente"))))</f>
        <v>Bueno</v>
      </c>
    </row>
    <row r="8112" spans="1:16" x14ac:dyDescent="0.2">
      <c r="A8112" s="7" t="s">
        <v>124</v>
      </c>
      <c r="B8112" s="7" t="s">
        <v>419</v>
      </c>
      <c r="C8112" s="7" t="s">
        <v>165</v>
      </c>
      <c r="D8112" s="8">
        <v>2022</v>
      </c>
      <c r="E8112" s="7" t="s">
        <v>3</v>
      </c>
      <c r="F8112" s="7" t="s">
        <v>2</v>
      </c>
      <c r="G8112" s="7" t="s">
        <v>1</v>
      </c>
      <c r="H8112" s="7" t="s">
        <v>0</v>
      </c>
      <c r="I8112" s="9">
        <v>8.1527379999999997E-2</v>
      </c>
      <c r="J8112" s="10">
        <v>140.31540000000001</v>
      </c>
      <c r="K8112" s="11">
        <v>4</v>
      </c>
      <c r="L8112" s="11" t="str">
        <f>IF(Tabla134[[#This Row],[Item Weight]]&lt;$U$12,"Poco Peso",IF(Tabla134[[#This Row],[Item Weight]]&lt;$U$13,"Peso Medio","Peso Alto"))</f>
        <v>Poco Peso</v>
      </c>
      <c r="M8112" s="7">
        <v>6.0949999999999998</v>
      </c>
      <c r="N8112" s="11">
        <f>IF(Tabla134[[#This Row],[Item Weight (Nulos)]]="",VLOOKUP(Tabla134[[#This Row],[Item Identifier]],'Tabla para Nulos'!$A$3:$B$1563,2,FALSE),Tabla134[[#This Row],[Item Weight (Nulos)]])</f>
        <v>6.0949999999999998</v>
      </c>
      <c r="O8112" s="11" t="str">
        <f>IF(Tabla134[[#This Row],[Item Visibility]]&lt;$U$15,"Poca visibilidad",IF(Tabla134[[#This Row],[Item Visibility]]&lt;$U$16,"Visibilidad media","Mayor visibilidad"))</f>
        <v>Visibilidad media</v>
      </c>
      <c r="P8112" s="11" t="str">
        <f>IF(Tabla134[[#This Row],[Rating]]&lt;2,"Muy Malo",IF(Tabla134[[#This Row],[Rating]]&lt;3,"Malo",IF(Tabla134[[#This Row],[Rating]]&lt;4,"Regular",IF(Tabla134[[#This Row],[Rating]]&lt;5,"Bueno","Excelente"))))</f>
        <v>Bueno</v>
      </c>
    </row>
    <row r="8113" spans="1:16" x14ac:dyDescent="0.2">
      <c r="A8113" s="7" t="s">
        <v>124</v>
      </c>
      <c r="B8113" s="7" t="s">
        <v>418</v>
      </c>
      <c r="C8113" s="7" t="s">
        <v>165</v>
      </c>
      <c r="D8113" s="8">
        <v>2022</v>
      </c>
      <c r="E8113" s="7" t="s">
        <v>3</v>
      </c>
      <c r="F8113" s="7" t="s">
        <v>2</v>
      </c>
      <c r="G8113" s="7" t="s">
        <v>1</v>
      </c>
      <c r="H8113" s="7" t="s">
        <v>0</v>
      </c>
      <c r="I8113" s="9">
        <v>4.8885018000000002E-2</v>
      </c>
      <c r="J8113" s="10">
        <v>166.15260000000001</v>
      </c>
      <c r="K8113" s="11">
        <v>4</v>
      </c>
      <c r="L8113" s="11" t="str">
        <f>IF(Tabla134[[#This Row],[Item Weight]]&lt;$U$12,"Poco Peso",IF(Tabla134[[#This Row],[Item Weight]]&lt;$U$13,"Peso Medio","Peso Alto"))</f>
        <v>Peso Medio</v>
      </c>
      <c r="M8113" s="7">
        <v>10.65</v>
      </c>
      <c r="N8113" s="11">
        <f>IF(Tabla134[[#This Row],[Item Weight (Nulos)]]="",VLOOKUP(Tabla134[[#This Row],[Item Identifier]],'Tabla para Nulos'!$A$3:$B$1563,2,FALSE),Tabla134[[#This Row],[Item Weight (Nulos)]])</f>
        <v>10.65</v>
      </c>
      <c r="O8113" s="11" t="str">
        <f>IF(Tabla134[[#This Row],[Item Visibility]]&lt;$U$15,"Poca visibilidad",IF(Tabla134[[#This Row],[Item Visibility]]&lt;$U$16,"Visibilidad media","Mayor visibilidad"))</f>
        <v>Visibilidad media</v>
      </c>
      <c r="P8113" s="11" t="str">
        <f>IF(Tabla134[[#This Row],[Rating]]&lt;2,"Muy Malo",IF(Tabla134[[#This Row],[Rating]]&lt;3,"Malo",IF(Tabla134[[#This Row],[Rating]]&lt;4,"Regular",IF(Tabla134[[#This Row],[Rating]]&lt;5,"Bueno","Excelente"))))</f>
        <v>Bueno</v>
      </c>
    </row>
    <row r="8114" spans="1:16" x14ac:dyDescent="0.2">
      <c r="A8114" s="7" t="s">
        <v>124</v>
      </c>
      <c r="B8114" s="7" t="s">
        <v>417</v>
      </c>
      <c r="C8114" s="7" t="s">
        <v>165</v>
      </c>
      <c r="D8114" s="8">
        <v>2022</v>
      </c>
      <c r="E8114" s="7" t="s">
        <v>3</v>
      </c>
      <c r="F8114" s="7" t="s">
        <v>2</v>
      </c>
      <c r="G8114" s="7" t="s">
        <v>1</v>
      </c>
      <c r="H8114" s="7" t="s">
        <v>0</v>
      </c>
      <c r="I8114" s="9">
        <v>1.9554704999999999E-2</v>
      </c>
      <c r="J8114" s="10">
        <v>162.42099999999999</v>
      </c>
      <c r="K8114" s="11">
        <v>4</v>
      </c>
      <c r="L8114" s="11" t="str">
        <f>IF(Tabla134[[#This Row],[Item Weight]]&lt;$U$12,"Poco Peso",IF(Tabla134[[#This Row],[Item Weight]]&lt;$U$13,"Peso Medio","Peso Alto"))</f>
        <v>Peso Medio</v>
      </c>
      <c r="M8114" s="7">
        <v>14.5</v>
      </c>
      <c r="N8114" s="11">
        <f>IF(Tabla134[[#This Row],[Item Weight (Nulos)]]="",VLOOKUP(Tabla134[[#This Row],[Item Identifier]],'Tabla para Nulos'!$A$3:$B$1563,2,FALSE),Tabla134[[#This Row],[Item Weight (Nulos)]])</f>
        <v>14.5</v>
      </c>
      <c r="O8114" s="11" t="str">
        <f>IF(Tabla134[[#This Row],[Item Visibility]]&lt;$U$15,"Poca visibilidad",IF(Tabla134[[#This Row],[Item Visibility]]&lt;$U$16,"Visibilidad media","Mayor visibilidad"))</f>
        <v>Poca visibilidad</v>
      </c>
      <c r="P8114" s="11" t="str">
        <f>IF(Tabla134[[#This Row],[Rating]]&lt;2,"Muy Malo",IF(Tabla134[[#This Row],[Rating]]&lt;3,"Malo",IF(Tabla134[[#This Row],[Rating]]&lt;4,"Regular",IF(Tabla134[[#This Row],[Rating]]&lt;5,"Bueno","Excelente"))))</f>
        <v>Bueno</v>
      </c>
    </row>
    <row r="8115" spans="1:16" x14ac:dyDescent="0.2">
      <c r="A8115" s="7" t="s">
        <v>124</v>
      </c>
      <c r="B8115" s="7" t="s">
        <v>416</v>
      </c>
      <c r="C8115" s="7" t="s">
        <v>165</v>
      </c>
      <c r="D8115" s="8">
        <v>2022</v>
      </c>
      <c r="E8115" s="7" t="s">
        <v>3</v>
      </c>
      <c r="F8115" s="7" t="s">
        <v>2</v>
      </c>
      <c r="G8115" s="7" t="s">
        <v>1</v>
      </c>
      <c r="H8115" s="7" t="s">
        <v>0</v>
      </c>
      <c r="I8115" s="9">
        <v>3.0631322999999998E-2</v>
      </c>
      <c r="J8115" s="10">
        <v>178.566</v>
      </c>
      <c r="K8115" s="11">
        <v>4</v>
      </c>
      <c r="L8115" s="11" t="str">
        <f>IF(Tabla134[[#This Row],[Item Weight]]&lt;$U$12,"Poco Peso",IF(Tabla134[[#This Row],[Item Weight]]&lt;$U$13,"Peso Medio","Peso Alto"))</f>
        <v>Peso Alto</v>
      </c>
      <c r="M8115" s="7">
        <v>17.75</v>
      </c>
      <c r="N8115" s="11">
        <f>IF(Tabla134[[#This Row],[Item Weight (Nulos)]]="",VLOOKUP(Tabla134[[#This Row],[Item Identifier]],'Tabla para Nulos'!$A$3:$B$1563,2,FALSE),Tabla134[[#This Row],[Item Weight (Nulos)]])</f>
        <v>17.75</v>
      </c>
      <c r="O8115" s="11" t="str">
        <f>IF(Tabla134[[#This Row],[Item Visibility]]&lt;$U$15,"Poca visibilidad",IF(Tabla134[[#This Row],[Item Visibility]]&lt;$U$16,"Visibilidad media","Mayor visibilidad"))</f>
        <v>Visibilidad media</v>
      </c>
      <c r="P8115" s="11" t="str">
        <f>IF(Tabla134[[#This Row],[Rating]]&lt;2,"Muy Malo",IF(Tabla134[[#This Row],[Rating]]&lt;3,"Malo",IF(Tabla134[[#This Row],[Rating]]&lt;4,"Regular",IF(Tabla134[[#This Row],[Rating]]&lt;5,"Bueno","Excelente"))))</f>
        <v>Bueno</v>
      </c>
    </row>
    <row r="8116" spans="1:16" x14ac:dyDescent="0.2">
      <c r="A8116" s="7" t="s">
        <v>124</v>
      </c>
      <c r="B8116" s="7" t="s">
        <v>415</v>
      </c>
      <c r="C8116" s="7" t="s">
        <v>165</v>
      </c>
      <c r="D8116" s="8">
        <v>2022</v>
      </c>
      <c r="E8116" s="7" t="s">
        <v>3</v>
      </c>
      <c r="F8116" s="7" t="s">
        <v>2</v>
      </c>
      <c r="G8116" s="7" t="s">
        <v>1</v>
      </c>
      <c r="H8116" s="7" t="s">
        <v>0</v>
      </c>
      <c r="I8116" s="9">
        <v>0</v>
      </c>
      <c r="J8116" s="10">
        <v>108.69119999999999</v>
      </c>
      <c r="K8116" s="11">
        <v>4</v>
      </c>
      <c r="L8116" s="11" t="str">
        <f>IF(Tabla134[[#This Row],[Item Weight]]&lt;$U$12,"Poco Peso",IF(Tabla134[[#This Row],[Item Weight]]&lt;$U$13,"Peso Medio","Peso Alto"))</f>
        <v>Peso Alto</v>
      </c>
      <c r="M8116" s="7">
        <v>17.75</v>
      </c>
      <c r="N8116" s="11">
        <f>IF(Tabla134[[#This Row],[Item Weight (Nulos)]]="",VLOOKUP(Tabla134[[#This Row],[Item Identifier]],'Tabla para Nulos'!$A$3:$B$1563,2,FALSE),Tabla134[[#This Row],[Item Weight (Nulos)]])</f>
        <v>17.75</v>
      </c>
      <c r="O8116" s="11" t="str">
        <f>IF(Tabla134[[#This Row],[Item Visibility]]&lt;$U$15,"Poca visibilidad",IF(Tabla134[[#This Row],[Item Visibility]]&lt;$U$16,"Visibilidad media","Mayor visibilidad"))</f>
        <v>Poca visibilidad</v>
      </c>
      <c r="P8116" s="11" t="str">
        <f>IF(Tabla134[[#This Row],[Rating]]&lt;2,"Muy Malo",IF(Tabla134[[#This Row],[Rating]]&lt;3,"Malo",IF(Tabla134[[#This Row],[Rating]]&lt;4,"Regular",IF(Tabla134[[#This Row],[Rating]]&lt;5,"Bueno","Excelente"))))</f>
        <v>Bueno</v>
      </c>
    </row>
    <row r="8117" spans="1:16" x14ac:dyDescent="0.2">
      <c r="A8117" s="7" t="s">
        <v>124</v>
      </c>
      <c r="B8117" s="7" t="s">
        <v>414</v>
      </c>
      <c r="C8117" s="7" t="s">
        <v>165</v>
      </c>
      <c r="D8117" s="8">
        <v>2022</v>
      </c>
      <c r="E8117" s="7" t="s">
        <v>3</v>
      </c>
      <c r="F8117" s="7" t="s">
        <v>2</v>
      </c>
      <c r="G8117" s="7" t="s">
        <v>1</v>
      </c>
      <c r="H8117" s="7" t="s">
        <v>0</v>
      </c>
      <c r="I8117" s="9">
        <v>3.4082974000000002E-2</v>
      </c>
      <c r="J8117" s="10">
        <v>130.92840000000001</v>
      </c>
      <c r="K8117" s="11">
        <v>4</v>
      </c>
      <c r="L8117" s="11" t="str">
        <f>IF(Tabla134[[#This Row],[Item Weight]]&lt;$U$12,"Poco Peso",IF(Tabla134[[#This Row],[Item Weight]]&lt;$U$13,"Peso Medio","Peso Alto"))</f>
        <v>Peso Alto</v>
      </c>
      <c r="M8117" s="7">
        <v>18.5</v>
      </c>
      <c r="N8117" s="11">
        <f>IF(Tabla134[[#This Row],[Item Weight (Nulos)]]="",VLOOKUP(Tabla134[[#This Row],[Item Identifier]],'Tabla para Nulos'!$A$3:$B$1563,2,FALSE),Tabla134[[#This Row],[Item Weight (Nulos)]])</f>
        <v>18.5</v>
      </c>
      <c r="O8117" s="11" t="str">
        <f>IF(Tabla134[[#This Row],[Item Visibility]]&lt;$U$15,"Poca visibilidad",IF(Tabla134[[#This Row],[Item Visibility]]&lt;$U$16,"Visibilidad media","Mayor visibilidad"))</f>
        <v>Visibilidad media</v>
      </c>
      <c r="P8117" s="11" t="str">
        <f>IF(Tabla134[[#This Row],[Rating]]&lt;2,"Muy Malo",IF(Tabla134[[#This Row],[Rating]]&lt;3,"Malo",IF(Tabla134[[#This Row],[Rating]]&lt;4,"Regular",IF(Tabla134[[#This Row],[Rating]]&lt;5,"Bueno","Excelente"))))</f>
        <v>Bueno</v>
      </c>
    </row>
    <row r="8118" spans="1:16" x14ac:dyDescent="0.2">
      <c r="A8118" s="7" t="s">
        <v>124</v>
      </c>
      <c r="B8118" s="7" t="s">
        <v>413</v>
      </c>
      <c r="C8118" s="7" t="s">
        <v>14</v>
      </c>
      <c r="D8118" s="8">
        <v>2022</v>
      </c>
      <c r="E8118" s="7" t="s">
        <v>3</v>
      </c>
      <c r="F8118" s="7" t="s">
        <v>2</v>
      </c>
      <c r="G8118" s="7" t="s">
        <v>1</v>
      </c>
      <c r="H8118" s="7" t="s">
        <v>0</v>
      </c>
      <c r="I8118" s="9">
        <v>0</v>
      </c>
      <c r="J8118" s="10">
        <v>92.946200000000005</v>
      </c>
      <c r="K8118" s="11">
        <v>4</v>
      </c>
      <c r="L8118" s="11" t="str">
        <f>IF(Tabla134[[#This Row],[Item Weight]]&lt;$U$12,"Poco Peso",IF(Tabla134[[#This Row],[Item Weight]]&lt;$U$13,"Peso Medio","Peso Alto"))</f>
        <v>Poco Peso</v>
      </c>
      <c r="M8118" s="7">
        <v>6.6749999999999998</v>
      </c>
      <c r="N8118" s="11">
        <f>IF(Tabla134[[#This Row],[Item Weight (Nulos)]]="",VLOOKUP(Tabla134[[#This Row],[Item Identifier]],'Tabla para Nulos'!$A$3:$B$1563,2,FALSE),Tabla134[[#This Row],[Item Weight (Nulos)]])</f>
        <v>6.6749999999999998</v>
      </c>
      <c r="O8118" s="11" t="str">
        <f>IF(Tabla134[[#This Row],[Item Visibility]]&lt;$U$15,"Poca visibilidad",IF(Tabla134[[#This Row],[Item Visibility]]&lt;$U$16,"Visibilidad media","Mayor visibilidad"))</f>
        <v>Poca visibilidad</v>
      </c>
      <c r="P8118" s="11" t="str">
        <f>IF(Tabla134[[#This Row],[Rating]]&lt;2,"Muy Malo",IF(Tabla134[[#This Row],[Rating]]&lt;3,"Malo",IF(Tabla134[[#This Row],[Rating]]&lt;4,"Regular",IF(Tabla134[[#This Row],[Rating]]&lt;5,"Bueno","Excelente"))))</f>
        <v>Bueno</v>
      </c>
    </row>
    <row r="8119" spans="1:16" x14ac:dyDescent="0.2">
      <c r="A8119" s="7" t="s">
        <v>124</v>
      </c>
      <c r="B8119" s="7" t="s">
        <v>412</v>
      </c>
      <c r="C8119" s="7" t="s">
        <v>14</v>
      </c>
      <c r="D8119" s="8">
        <v>2022</v>
      </c>
      <c r="E8119" s="7" t="s">
        <v>3</v>
      </c>
      <c r="F8119" s="7" t="s">
        <v>2</v>
      </c>
      <c r="G8119" s="7" t="s">
        <v>1</v>
      </c>
      <c r="H8119" s="7" t="s">
        <v>0</v>
      </c>
      <c r="I8119" s="9">
        <v>6.9405301000000003E-2</v>
      </c>
      <c r="J8119" s="10">
        <v>112.1228</v>
      </c>
      <c r="K8119" s="11">
        <v>4</v>
      </c>
      <c r="L8119" s="11" t="str">
        <f>IF(Tabla134[[#This Row],[Item Weight]]&lt;$U$12,"Poco Peso",IF(Tabla134[[#This Row],[Item Weight]]&lt;$U$13,"Peso Medio","Peso Alto"))</f>
        <v>Poco Peso</v>
      </c>
      <c r="M8119" s="7">
        <v>7.4850000000000003</v>
      </c>
      <c r="N8119" s="11">
        <f>IF(Tabla134[[#This Row],[Item Weight (Nulos)]]="",VLOOKUP(Tabla134[[#This Row],[Item Identifier]],'Tabla para Nulos'!$A$3:$B$1563,2,FALSE),Tabla134[[#This Row],[Item Weight (Nulos)]])</f>
        <v>7.4850000000000003</v>
      </c>
      <c r="O8119" s="11" t="str">
        <f>IF(Tabla134[[#This Row],[Item Visibility]]&lt;$U$15,"Poca visibilidad",IF(Tabla134[[#This Row],[Item Visibility]]&lt;$U$16,"Visibilidad media","Mayor visibilidad"))</f>
        <v>Visibilidad media</v>
      </c>
      <c r="P8119" s="11" t="str">
        <f>IF(Tabla134[[#This Row],[Rating]]&lt;2,"Muy Malo",IF(Tabla134[[#This Row],[Rating]]&lt;3,"Malo",IF(Tabla134[[#This Row],[Rating]]&lt;4,"Regular",IF(Tabla134[[#This Row],[Rating]]&lt;5,"Bueno","Excelente"))))</f>
        <v>Bueno</v>
      </c>
    </row>
    <row r="8120" spans="1:16" x14ac:dyDescent="0.2">
      <c r="A8120" s="7" t="s">
        <v>124</v>
      </c>
      <c r="B8120" s="7" t="s">
        <v>411</v>
      </c>
      <c r="C8120" s="7" t="s">
        <v>14</v>
      </c>
      <c r="D8120" s="8">
        <v>2022</v>
      </c>
      <c r="E8120" s="7" t="s">
        <v>3</v>
      </c>
      <c r="F8120" s="7" t="s">
        <v>2</v>
      </c>
      <c r="G8120" s="7" t="s">
        <v>1</v>
      </c>
      <c r="H8120" s="7" t="s">
        <v>0</v>
      </c>
      <c r="I8120" s="9">
        <v>5.9594016999999999E-2</v>
      </c>
      <c r="J8120" s="10">
        <v>99.67</v>
      </c>
      <c r="K8120" s="11">
        <v>4</v>
      </c>
      <c r="L8120" s="11" t="str">
        <f>IF(Tabla134[[#This Row],[Item Weight]]&lt;$U$12,"Poco Peso",IF(Tabla134[[#This Row],[Item Weight]]&lt;$U$13,"Peso Medio","Peso Alto"))</f>
        <v>Poco Peso</v>
      </c>
      <c r="M8120" s="7">
        <v>7.76</v>
      </c>
      <c r="N8120" s="11">
        <f>IF(Tabla134[[#This Row],[Item Weight (Nulos)]]="",VLOOKUP(Tabla134[[#This Row],[Item Identifier]],'Tabla para Nulos'!$A$3:$B$1563,2,FALSE),Tabla134[[#This Row],[Item Weight (Nulos)]])</f>
        <v>7.76</v>
      </c>
      <c r="O8120" s="11" t="str">
        <f>IF(Tabla134[[#This Row],[Item Visibility]]&lt;$U$15,"Poca visibilidad",IF(Tabla134[[#This Row],[Item Visibility]]&lt;$U$16,"Visibilidad media","Mayor visibilidad"))</f>
        <v>Visibilidad media</v>
      </c>
      <c r="P8120" s="11" t="str">
        <f>IF(Tabla134[[#This Row],[Rating]]&lt;2,"Muy Malo",IF(Tabla134[[#This Row],[Rating]]&lt;3,"Malo",IF(Tabla134[[#This Row],[Rating]]&lt;4,"Regular",IF(Tabla134[[#This Row],[Rating]]&lt;5,"Bueno","Excelente"))))</f>
        <v>Bueno</v>
      </c>
    </row>
    <row r="8121" spans="1:16" x14ac:dyDescent="0.2">
      <c r="A8121" s="7" t="s">
        <v>124</v>
      </c>
      <c r="B8121" s="7" t="s">
        <v>410</v>
      </c>
      <c r="C8121" s="7" t="s">
        <v>14</v>
      </c>
      <c r="D8121" s="8">
        <v>2022</v>
      </c>
      <c r="E8121" s="7" t="s">
        <v>3</v>
      </c>
      <c r="F8121" s="7" t="s">
        <v>2</v>
      </c>
      <c r="G8121" s="7" t="s">
        <v>1</v>
      </c>
      <c r="H8121" s="7" t="s">
        <v>0</v>
      </c>
      <c r="I8121" s="9">
        <v>3.0932629999999999E-2</v>
      </c>
      <c r="J8121" s="10">
        <v>51.500799999999998</v>
      </c>
      <c r="K8121" s="11">
        <v>4</v>
      </c>
      <c r="L8121" s="11" t="str">
        <f>IF(Tabla134[[#This Row],[Item Weight]]&lt;$U$12,"Poco Peso",IF(Tabla134[[#This Row],[Item Weight]]&lt;$U$13,"Peso Medio","Peso Alto"))</f>
        <v>Peso Medio</v>
      </c>
      <c r="M8121" s="7">
        <v>11.35</v>
      </c>
      <c r="N8121" s="11">
        <f>IF(Tabla134[[#This Row],[Item Weight (Nulos)]]="",VLOOKUP(Tabla134[[#This Row],[Item Identifier]],'Tabla para Nulos'!$A$3:$B$1563,2,FALSE),Tabla134[[#This Row],[Item Weight (Nulos)]])</f>
        <v>11.35</v>
      </c>
      <c r="O8121" s="11" t="str">
        <f>IF(Tabla134[[#This Row],[Item Visibility]]&lt;$U$15,"Poca visibilidad",IF(Tabla134[[#This Row],[Item Visibility]]&lt;$U$16,"Visibilidad media","Mayor visibilidad"))</f>
        <v>Visibilidad media</v>
      </c>
      <c r="P8121" s="11" t="str">
        <f>IF(Tabla134[[#This Row],[Rating]]&lt;2,"Muy Malo",IF(Tabla134[[#This Row],[Rating]]&lt;3,"Malo",IF(Tabla134[[#This Row],[Rating]]&lt;4,"Regular",IF(Tabla134[[#This Row],[Rating]]&lt;5,"Bueno","Excelente"))))</f>
        <v>Bueno</v>
      </c>
    </row>
    <row r="8122" spans="1:16" x14ac:dyDescent="0.2">
      <c r="A8122" s="7" t="s">
        <v>124</v>
      </c>
      <c r="B8122" s="7" t="s">
        <v>409</v>
      </c>
      <c r="C8122" s="7" t="s">
        <v>14</v>
      </c>
      <c r="D8122" s="8">
        <v>2022</v>
      </c>
      <c r="E8122" s="7" t="s">
        <v>3</v>
      </c>
      <c r="F8122" s="7" t="s">
        <v>2</v>
      </c>
      <c r="G8122" s="7" t="s">
        <v>1</v>
      </c>
      <c r="H8122" s="7" t="s">
        <v>0</v>
      </c>
      <c r="I8122" s="9">
        <v>2.0652362E-2</v>
      </c>
      <c r="J8122" s="10">
        <v>149.57339999999999</v>
      </c>
      <c r="K8122" s="11">
        <v>4</v>
      </c>
      <c r="L8122" s="11" t="str">
        <f>IF(Tabla134[[#This Row],[Item Weight]]&lt;$U$12,"Poco Peso",IF(Tabla134[[#This Row],[Item Weight]]&lt;$U$13,"Peso Medio","Peso Alto"))</f>
        <v>Peso Medio</v>
      </c>
      <c r="M8122" s="7">
        <v>12.1</v>
      </c>
      <c r="N8122" s="11">
        <f>IF(Tabla134[[#This Row],[Item Weight (Nulos)]]="",VLOOKUP(Tabla134[[#This Row],[Item Identifier]],'Tabla para Nulos'!$A$3:$B$1563,2,FALSE),Tabla134[[#This Row],[Item Weight (Nulos)]])</f>
        <v>12.1</v>
      </c>
      <c r="O8122" s="11" t="str">
        <f>IF(Tabla134[[#This Row],[Item Visibility]]&lt;$U$15,"Poca visibilidad",IF(Tabla134[[#This Row],[Item Visibility]]&lt;$U$16,"Visibilidad media","Mayor visibilidad"))</f>
        <v>Poca visibilidad</v>
      </c>
      <c r="P8122" s="11" t="str">
        <f>IF(Tabla134[[#This Row],[Rating]]&lt;2,"Muy Malo",IF(Tabla134[[#This Row],[Rating]]&lt;3,"Malo",IF(Tabla134[[#This Row],[Rating]]&lt;4,"Regular",IF(Tabla134[[#This Row],[Rating]]&lt;5,"Bueno","Excelente"))))</f>
        <v>Bueno</v>
      </c>
    </row>
    <row r="8123" spans="1:16" x14ac:dyDescent="0.2">
      <c r="A8123" s="7" t="s">
        <v>124</v>
      </c>
      <c r="B8123" s="7" t="s">
        <v>159</v>
      </c>
      <c r="C8123" s="7" t="s">
        <v>14</v>
      </c>
      <c r="D8123" s="8">
        <v>2022</v>
      </c>
      <c r="E8123" s="7" t="s">
        <v>3</v>
      </c>
      <c r="F8123" s="7" t="s">
        <v>2</v>
      </c>
      <c r="G8123" s="7" t="s">
        <v>1</v>
      </c>
      <c r="H8123" s="7" t="s">
        <v>0</v>
      </c>
      <c r="I8123" s="9">
        <v>0.12222126899999999</v>
      </c>
      <c r="J8123" s="10">
        <v>45.942799999999998</v>
      </c>
      <c r="K8123" s="11">
        <v>4</v>
      </c>
      <c r="L8123" s="11" t="str">
        <f>IF(Tabla134[[#This Row],[Item Weight]]&lt;$U$12,"Poco Peso",IF(Tabla134[[#This Row],[Item Weight]]&lt;$U$13,"Peso Medio","Peso Alto"))</f>
        <v>Peso Medio</v>
      </c>
      <c r="M8123" s="7">
        <v>12.85</v>
      </c>
      <c r="N8123" s="11">
        <f>IF(Tabla134[[#This Row],[Item Weight (Nulos)]]="",VLOOKUP(Tabla134[[#This Row],[Item Identifier]],'Tabla para Nulos'!$A$3:$B$1563,2,FALSE),Tabla134[[#This Row],[Item Weight (Nulos)]])</f>
        <v>12.85</v>
      </c>
      <c r="O8123" s="11" t="str">
        <f>IF(Tabla134[[#This Row],[Item Visibility]]&lt;$U$15,"Poca visibilidad",IF(Tabla134[[#This Row],[Item Visibility]]&lt;$U$16,"Visibilidad media","Mayor visibilidad"))</f>
        <v>Mayor visibilidad</v>
      </c>
      <c r="P8123" s="11" t="str">
        <f>IF(Tabla134[[#This Row],[Rating]]&lt;2,"Muy Malo",IF(Tabla134[[#This Row],[Rating]]&lt;3,"Malo",IF(Tabla134[[#This Row],[Rating]]&lt;4,"Regular",IF(Tabla134[[#This Row],[Rating]]&lt;5,"Bueno","Excelente"))))</f>
        <v>Bueno</v>
      </c>
    </row>
    <row r="8124" spans="1:16" x14ac:dyDescent="0.2">
      <c r="A8124" s="7" t="s">
        <v>124</v>
      </c>
      <c r="B8124" s="7" t="s">
        <v>146</v>
      </c>
      <c r="C8124" s="7" t="s">
        <v>14</v>
      </c>
      <c r="D8124" s="8">
        <v>2022</v>
      </c>
      <c r="E8124" s="7" t="s">
        <v>3</v>
      </c>
      <c r="F8124" s="7" t="s">
        <v>2</v>
      </c>
      <c r="G8124" s="7" t="s">
        <v>1</v>
      </c>
      <c r="H8124" s="7" t="s">
        <v>0</v>
      </c>
      <c r="I8124" s="9">
        <v>3.3314389E-2</v>
      </c>
      <c r="J8124" s="10">
        <v>171.6422</v>
      </c>
      <c r="K8124" s="11">
        <v>4</v>
      </c>
      <c r="L8124" s="11" t="str">
        <f>IF(Tabla134[[#This Row],[Item Weight]]&lt;$U$12,"Poco Peso",IF(Tabla134[[#This Row],[Item Weight]]&lt;$U$13,"Peso Medio","Peso Alto"))</f>
        <v>Peso Medio</v>
      </c>
      <c r="M8124" s="7">
        <v>12.85</v>
      </c>
      <c r="N8124" s="11">
        <f>IF(Tabla134[[#This Row],[Item Weight (Nulos)]]="",VLOOKUP(Tabla134[[#This Row],[Item Identifier]],'Tabla para Nulos'!$A$3:$B$1563,2,FALSE),Tabla134[[#This Row],[Item Weight (Nulos)]])</f>
        <v>12.85</v>
      </c>
      <c r="O8124" s="11" t="str">
        <f>IF(Tabla134[[#This Row],[Item Visibility]]&lt;$U$15,"Poca visibilidad",IF(Tabla134[[#This Row],[Item Visibility]]&lt;$U$16,"Visibilidad media","Mayor visibilidad"))</f>
        <v>Visibilidad media</v>
      </c>
      <c r="P8124" s="11" t="str">
        <f>IF(Tabla134[[#This Row],[Rating]]&lt;2,"Muy Malo",IF(Tabla134[[#This Row],[Rating]]&lt;3,"Malo",IF(Tabla134[[#This Row],[Rating]]&lt;4,"Regular",IF(Tabla134[[#This Row],[Rating]]&lt;5,"Bueno","Excelente"))))</f>
        <v>Bueno</v>
      </c>
    </row>
    <row r="8125" spans="1:16" x14ac:dyDescent="0.2">
      <c r="A8125" s="7" t="s">
        <v>124</v>
      </c>
      <c r="B8125" s="7" t="s">
        <v>408</v>
      </c>
      <c r="C8125" s="7" t="s">
        <v>14</v>
      </c>
      <c r="D8125" s="8">
        <v>2022</v>
      </c>
      <c r="E8125" s="7" t="s">
        <v>3</v>
      </c>
      <c r="F8125" s="7" t="s">
        <v>2</v>
      </c>
      <c r="G8125" s="7" t="s">
        <v>1</v>
      </c>
      <c r="H8125" s="7" t="s">
        <v>0</v>
      </c>
      <c r="I8125" s="9">
        <v>0</v>
      </c>
      <c r="J8125" s="10">
        <v>238.75640000000001</v>
      </c>
      <c r="K8125" s="11">
        <v>4</v>
      </c>
      <c r="L8125" s="11" t="str">
        <f>IF(Tabla134[[#This Row],[Item Weight]]&lt;$U$12,"Poco Peso",IF(Tabla134[[#This Row],[Item Weight]]&lt;$U$13,"Peso Medio","Peso Alto"))</f>
        <v>Peso Medio</v>
      </c>
      <c r="M8125" s="7">
        <v>13.35</v>
      </c>
      <c r="N8125" s="11">
        <f>IF(Tabla134[[#This Row],[Item Weight (Nulos)]]="",VLOOKUP(Tabla134[[#This Row],[Item Identifier]],'Tabla para Nulos'!$A$3:$B$1563,2,FALSE),Tabla134[[#This Row],[Item Weight (Nulos)]])</f>
        <v>13.35</v>
      </c>
      <c r="O8125" s="11" t="str">
        <f>IF(Tabla134[[#This Row],[Item Visibility]]&lt;$U$15,"Poca visibilidad",IF(Tabla134[[#This Row],[Item Visibility]]&lt;$U$16,"Visibilidad media","Mayor visibilidad"))</f>
        <v>Poca visibilidad</v>
      </c>
      <c r="P8125" s="11" t="str">
        <f>IF(Tabla134[[#This Row],[Rating]]&lt;2,"Muy Malo",IF(Tabla134[[#This Row],[Rating]]&lt;3,"Malo",IF(Tabla134[[#This Row],[Rating]]&lt;4,"Regular",IF(Tabla134[[#This Row],[Rating]]&lt;5,"Bueno","Excelente"))))</f>
        <v>Bueno</v>
      </c>
    </row>
    <row r="8126" spans="1:16" x14ac:dyDescent="0.2">
      <c r="A8126" s="7" t="s">
        <v>124</v>
      </c>
      <c r="B8126" s="7" t="s">
        <v>407</v>
      </c>
      <c r="C8126" s="7" t="s">
        <v>14</v>
      </c>
      <c r="D8126" s="8">
        <v>2022</v>
      </c>
      <c r="E8126" s="7" t="s">
        <v>3</v>
      </c>
      <c r="F8126" s="7" t="s">
        <v>2</v>
      </c>
      <c r="G8126" s="7" t="s">
        <v>1</v>
      </c>
      <c r="H8126" s="7" t="s">
        <v>0</v>
      </c>
      <c r="I8126" s="9">
        <v>0.119374946</v>
      </c>
      <c r="J8126" s="10">
        <v>229.36940000000001</v>
      </c>
      <c r="K8126" s="11">
        <v>4</v>
      </c>
      <c r="L8126" s="11" t="str">
        <f>IF(Tabla134[[#This Row],[Item Weight]]&lt;$U$12,"Poco Peso",IF(Tabla134[[#This Row],[Item Weight]]&lt;$U$13,"Peso Medio","Peso Alto"))</f>
        <v>Peso Medio</v>
      </c>
      <c r="M8126" s="7">
        <v>15</v>
      </c>
      <c r="N8126" s="11">
        <f>IF(Tabla134[[#This Row],[Item Weight (Nulos)]]="",VLOOKUP(Tabla134[[#This Row],[Item Identifier]],'Tabla para Nulos'!$A$3:$B$1563,2,FALSE),Tabla134[[#This Row],[Item Weight (Nulos)]])</f>
        <v>15</v>
      </c>
      <c r="O8126" s="11" t="str">
        <f>IF(Tabla134[[#This Row],[Item Visibility]]&lt;$U$15,"Poca visibilidad",IF(Tabla134[[#This Row],[Item Visibility]]&lt;$U$16,"Visibilidad media","Mayor visibilidad"))</f>
        <v>Mayor visibilidad</v>
      </c>
      <c r="P8126" s="11" t="str">
        <f>IF(Tabla134[[#This Row],[Rating]]&lt;2,"Muy Malo",IF(Tabla134[[#This Row],[Rating]]&lt;3,"Malo",IF(Tabla134[[#This Row],[Rating]]&lt;4,"Regular",IF(Tabla134[[#This Row],[Rating]]&lt;5,"Bueno","Excelente"))))</f>
        <v>Bueno</v>
      </c>
    </row>
    <row r="8127" spans="1:16" x14ac:dyDescent="0.2">
      <c r="A8127" s="7" t="s">
        <v>124</v>
      </c>
      <c r="B8127" s="7" t="s">
        <v>406</v>
      </c>
      <c r="C8127" s="7" t="s">
        <v>14</v>
      </c>
      <c r="D8127" s="8">
        <v>2022</v>
      </c>
      <c r="E8127" s="7" t="s">
        <v>3</v>
      </c>
      <c r="F8127" s="7" t="s">
        <v>2</v>
      </c>
      <c r="G8127" s="7" t="s">
        <v>1</v>
      </c>
      <c r="H8127" s="7" t="s">
        <v>0</v>
      </c>
      <c r="I8127" s="9">
        <v>5.8632705E-2</v>
      </c>
      <c r="J8127" s="10">
        <v>46.474400000000003</v>
      </c>
      <c r="K8127" s="11">
        <v>4</v>
      </c>
      <c r="L8127" s="11" t="str">
        <f>IF(Tabla134[[#This Row],[Item Weight]]&lt;$U$12,"Poco Peso",IF(Tabla134[[#This Row],[Item Weight]]&lt;$U$13,"Peso Medio","Peso Alto"))</f>
        <v>Peso Medio</v>
      </c>
      <c r="M8127" s="7">
        <v>15</v>
      </c>
      <c r="N8127" s="11">
        <f>IF(Tabla134[[#This Row],[Item Weight (Nulos)]]="",VLOOKUP(Tabla134[[#This Row],[Item Identifier]],'Tabla para Nulos'!$A$3:$B$1563,2,FALSE),Tabla134[[#This Row],[Item Weight (Nulos)]])</f>
        <v>15</v>
      </c>
      <c r="O8127" s="11" t="str">
        <f>IF(Tabla134[[#This Row],[Item Visibility]]&lt;$U$15,"Poca visibilidad",IF(Tabla134[[#This Row],[Item Visibility]]&lt;$U$16,"Visibilidad media","Mayor visibilidad"))</f>
        <v>Visibilidad media</v>
      </c>
      <c r="P8127" s="11" t="str">
        <f>IF(Tabla134[[#This Row],[Rating]]&lt;2,"Muy Malo",IF(Tabla134[[#This Row],[Rating]]&lt;3,"Malo",IF(Tabla134[[#This Row],[Rating]]&lt;4,"Regular",IF(Tabla134[[#This Row],[Rating]]&lt;5,"Bueno","Excelente"))))</f>
        <v>Bueno</v>
      </c>
    </row>
    <row r="8128" spans="1:16" x14ac:dyDescent="0.2">
      <c r="A8128" s="7" t="s">
        <v>124</v>
      </c>
      <c r="B8128" s="7" t="s">
        <v>405</v>
      </c>
      <c r="C8128" s="7" t="s">
        <v>14</v>
      </c>
      <c r="D8128" s="8">
        <v>2022</v>
      </c>
      <c r="E8128" s="7" t="s">
        <v>3</v>
      </c>
      <c r="F8128" s="7" t="s">
        <v>2</v>
      </c>
      <c r="G8128" s="7" t="s">
        <v>1</v>
      </c>
      <c r="H8128" s="7" t="s">
        <v>0</v>
      </c>
      <c r="I8128" s="9">
        <v>5.2657753000000002E-2</v>
      </c>
      <c r="J8128" s="10">
        <v>103.699</v>
      </c>
      <c r="K8128" s="11">
        <v>4</v>
      </c>
      <c r="L8128" s="11" t="str">
        <f>IF(Tabla134[[#This Row],[Item Weight]]&lt;$U$12,"Poco Peso",IF(Tabla134[[#This Row],[Item Weight]]&lt;$U$13,"Peso Medio","Peso Alto"))</f>
        <v>Peso Alto</v>
      </c>
      <c r="M8128" s="7">
        <v>17.5</v>
      </c>
      <c r="N8128" s="11">
        <f>IF(Tabla134[[#This Row],[Item Weight (Nulos)]]="",VLOOKUP(Tabla134[[#This Row],[Item Identifier]],'Tabla para Nulos'!$A$3:$B$1563,2,FALSE),Tabla134[[#This Row],[Item Weight (Nulos)]])</f>
        <v>17.5</v>
      </c>
      <c r="O8128" s="11" t="str">
        <f>IF(Tabla134[[#This Row],[Item Visibility]]&lt;$U$15,"Poca visibilidad",IF(Tabla134[[#This Row],[Item Visibility]]&lt;$U$16,"Visibilidad media","Mayor visibilidad"))</f>
        <v>Visibilidad media</v>
      </c>
      <c r="P8128" s="11" t="str">
        <f>IF(Tabla134[[#This Row],[Rating]]&lt;2,"Muy Malo",IF(Tabla134[[#This Row],[Rating]]&lt;3,"Malo",IF(Tabla134[[#This Row],[Rating]]&lt;4,"Regular",IF(Tabla134[[#This Row],[Rating]]&lt;5,"Bueno","Excelente"))))</f>
        <v>Bueno</v>
      </c>
    </row>
    <row r="8129" spans="1:16" x14ac:dyDescent="0.2">
      <c r="A8129" s="7" t="s">
        <v>124</v>
      </c>
      <c r="B8129" s="7" t="s">
        <v>404</v>
      </c>
      <c r="C8129" s="7" t="s">
        <v>14</v>
      </c>
      <c r="D8129" s="8">
        <v>2022</v>
      </c>
      <c r="E8129" s="7" t="s">
        <v>3</v>
      </c>
      <c r="F8129" s="7" t="s">
        <v>2</v>
      </c>
      <c r="G8129" s="7" t="s">
        <v>1</v>
      </c>
      <c r="H8129" s="7" t="s">
        <v>0</v>
      </c>
      <c r="I8129" s="9">
        <v>3.0060895000000001E-2</v>
      </c>
      <c r="J8129" s="10">
        <v>166.48159999999999</v>
      </c>
      <c r="K8129" s="11">
        <v>4</v>
      </c>
      <c r="L8129" s="11" t="str">
        <f>IF(Tabla134[[#This Row],[Item Weight]]&lt;$U$12,"Poco Peso",IF(Tabla134[[#This Row],[Item Weight]]&lt;$U$13,"Peso Medio","Peso Alto"))</f>
        <v>Peso Alto</v>
      </c>
      <c r="M8129" s="7">
        <v>17.7</v>
      </c>
      <c r="N8129" s="11">
        <f>IF(Tabla134[[#This Row],[Item Weight (Nulos)]]="",VLOOKUP(Tabla134[[#This Row],[Item Identifier]],'Tabla para Nulos'!$A$3:$B$1563,2,FALSE),Tabla134[[#This Row],[Item Weight (Nulos)]])</f>
        <v>17.7</v>
      </c>
      <c r="O8129" s="11" t="str">
        <f>IF(Tabla134[[#This Row],[Item Visibility]]&lt;$U$15,"Poca visibilidad",IF(Tabla134[[#This Row],[Item Visibility]]&lt;$U$16,"Visibilidad media","Mayor visibilidad"))</f>
        <v>Visibilidad media</v>
      </c>
      <c r="P8129" s="11" t="str">
        <f>IF(Tabla134[[#This Row],[Rating]]&lt;2,"Muy Malo",IF(Tabla134[[#This Row],[Rating]]&lt;3,"Malo",IF(Tabla134[[#This Row],[Rating]]&lt;4,"Regular",IF(Tabla134[[#This Row],[Rating]]&lt;5,"Bueno","Excelente"))))</f>
        <v>Bueno</v>
      </c>
    </row>
    <row r="8130" spans="1:16" x14ac:dyDescent="0.2">
      <c r="A8130" s="7" t="s">
        <v>124</v>
      </c>
      <c r="B8130" s="7" t="s">
        <v>403</v>
      </c>
      <c r="C8130" s="7" t="s">
        <v>14</v>
      </c>
      <c r="D8130" s="8">
        <v>2022</v>
      </c>
      <c r="E8130" s="7" t="s">
        <v>3</v>
      </c>
      <c r="F8130" s="7" t="s">
        <v>2</v>
      </c>
      <c r="G8130" s="7" t="s">
        <v>1</v>
      </c>
      <c r="H8130" s="7" t="s">
        <v>0</v>
      </c>
      <c r="I8130" s="9">
        <v>5.2389406999999999E-2</v>
      </c>
      <c r="J8130" s="10">
        <v>120.9072</v>
      </c>
      <c r="K8130" s="11">
        <v>4</v>
      </c>
      <c r="L8130" s="11" t="str">
        <f>IF(Tabla134[[#This Row],[Item Weight]]&lt;$U$12,"Poco Peso",IF(Tabla134[[#This Row],[Item Weight]]&lt;$U$13,"Peso Medio","Peso Alto"))</f>
        <v>Peso Alto</v>
      </c>
      <c r="M8130" s="7">
        <v>17.850000000000001</v>
      </c>
      <c r="N8130" s="11">
        <f>IF(Tabla134[[#This Row],[Item Weight (Nulos)]]="",VLOOKUP(Tabla134[[#This Row],[Item Identifier]],'Tabla para Nulos'!$A$3:$B$1563,2,FALSE),Tabla134[[#This Row],[Item Weight (Nulos)]])</f>
        <v>17.850000000000001</v>
      </c>
      <c r="O8130" s="11" t="str">
        <f>IF(Tabla134[[#This Row],[Item Visibility]]&lt;$U$15,"Poca visibilidad",IF(Tabla134[[#This Row],[Item Visibility]]&lt;$U$16,"Visibilidad media","Mayor visibilidad"))</f>
        <v>Visibilidad media</v>
      </c>
      <c r="P8130" s="11" t="str">
        <f>IF(Tabla134[[#This Row],[Rating]]&lt;2,"Muy Malo",IF(Tabla134[[#This Row],[Rating]]&lt;3,"Malo",IF(Tabla134[[#This Row],[Rating]]&lt;4,"Regular",IF(Tabla134[[#This Row],[Rating]]&lt;5,"Bueno","Excelente"))))</f>
        <v>Bueno</v>
      </c>
    </row>
    <row r="8131" spans="1:16" x14ac:dyDescent="0.2">
      <c r="A8131" s="7" t="s">
        <v>124</v>
      </c>
      <c r="B8131" s="7" t="s">
        <v>143</v>
      </c>
      <c r="C8131" s="7" t="s">
        <v>14</v>
      </c>
      <c r="D8131" s="8">
        <v>2022</v>
      </c>
      <c r="E8131" s="7" t="s">
        <v>3</v>
      </c>
      <c r="F8131" s="7" t="s">
        <v>2</v>
      </c>
      <c r="G8131" s="7" t="s">
        <v>1</v>
      </c>
      <c r="H8131" s="7" t="s">
        <v>0</v>
      </c>
      <c r="I8131" s="9">
        <v>7.8041215999999997E-2</v>
      </c>
      <c r="J8131" s="10">
        <v>258.49619999999999</v>
      </c>
      <c r="K8131" s="11">
        <v>4</v>
      </c>
      <c r="L8131" s="11" t="str">
        <f>IF(Tabla134[[#This Row],[Item Weight]]&lt;$U$12,"Poco Peso",IF(Tabla134[[#This Row],[Item Weight]]&lt;$U$13,"Peso Medio","Peso Alto"))</f>
        <v>Peso Alto</v>
      </c>
      <c r="M8131" s="7">
        <v>18.25</v>
      </c>
      <c r="N8131" s="11">
        <f>IF(Tabla134[[#This Row],[Item Weight (Nulos)]]="",VLOOKUP(Tabla134[[#This Row],[Item Identifier]],'Tabla para Nulos'!$A$3:$B$1563,2,FALSE),Tabla134[[#This Row],[Item Weight (Nulos)]])</f>
        <v>18.25</v>
      </c>
      <c r="O8131" s="11" t="str">
        <f>IF(Tabla134[[#This Row],[Item Visibility]]&lt;$U$15,"Poca visibilidad",IF(Tabla134[[#This Row],[Item Visibility]]&lt;$U$16,"Visibilidad media","Mayor visibilidad"))</f>
        <v>Visibilidad media</v>
      </c>
      <c r="P8131" s="11" t="str">
        <f>IF(Tabla134[[#This Row],[Rating]]&lt;2,"Muy Malo",IF(Tabla134[[#This Row],[Rating]]&lt;3,"Malo",IF(Tabla134[[#This Row],[Rating]]&lt;4,"Regular",IF(Tabla134[[#This Row],[Rating]]&lt;5,"Bueno","Excelente"))))</f>
        <v>Bueno</v>
      </c>
    </row>
    <row r="8132" spans="1:16" x14ac:dyDescent="0.2">
      <c r="A8132" s="7" t="s">
        <v>124</v>
      </c>
      <c r="B8132" s="7" t="s">
        <v>156</v>
      </c>
      <c r="C8132" s="7" t="s">
        <v>14</v>
      </c>
      <c r="D8132" s="8">
        <v>2022</v>
      </c>
      <c r="E8132" s="7" t="s">
        <v>3</v>
      </c>
      <c r="F8132" s="7" t="s">
        <v>2</v>
      </c>
      <c r="G8132" s="7" t="s">
        <v>1</v>
      </c>
      <c r="H8132" s="7" t="s">
        <v>0</v>
      </c>
      <c r="I8132" s="9">
        <v>5.3025371000000002E-2</v>
      </c>
      <c r="J8132" s="10">
        <v>192.5504</v>
      </c>
      <c r="K8132" s="11">
        <v>4</v>
      </c>
      <c r="L8132" s="11" t="str">
        <f>IF(Tabla134[[#This Row],[Item Weight]]&lt;$U$12,"Poco Peso",IF(Tabla134[[#This Row],[Item Weight]]&lt;$U$13,"Peso Medio","Peso Alto"))</f>
        <v>Peso Alto</v>
      </c>
      <c r="M8132" s="7">
        <v>18.75</v>
      </c>
      <c r="N8132" s="11">
        <f>IF(Tabla134[[#This Row],[Item Weight (Nulos)]]="",VLOOKUP(Tabla134[[#This Row],[Item Identifier]],'Tabla para Nulos'!$A$3:$B$1563,2,FALSE),Tabla134[[#This Row],[Item Weight (Nulos)]])</f>
        <v>18.75</v>
      </c>
      <c r="O8132" s="11" t="str">
        <f>IF(Tabla134[[#This Row],[Item Visibility]]&lt;$U$15,"Poca visibilidad",IF(Tabla134[[#This Row],[Item Visibility]]&lt;$U$16,"Visibilidad media","Mayor visibilidad"))</f>
        <v>Visibilidad media</v>
      </c>
      <c r="P8132" s="11" t="str">
        <f>IF(Tabla134[[#This Row],[Rating]]&lt;2,"Muy Malo",IF(Tabla134[[#This Row],[Rating]]&lt;3,"Malo",IF(Tabla134[[#This Row],[Rating]]&lt;4,"Regular",IF(Tabla134[[#This Row],[Rating]]&lt;5,"Bueno","Excelente"))))</f>
        <v>Bueno</v>
      </c>
    </row>
    <row r="8133" spans="1:16" x14ac:dyDescent="0.2">
      <c r="A8133" s="7" t="s">
        <v>124</v>
      </c>
      <c r="B8133" s="7" t="s">
        <v>402</v>
      </c>
      <c r="C8133" s="7" t="s">
        <v>14</v>
      </c>
      <c r="D8133" s="8">
        <v>2022</v>
      </c>
      <c r="E8133" s="7" t="s">
        <v>3</v>
      </c>
      <c r="F8133" s="7" t="s">
        <v>2</v>
      </c>
      <c r="G8133" s="7" t="s">
        <v>1</v>
      </c>
      <c r="H8133" s="7" t="s">
        <v>0</v>
      </c>
      <c r="I8133" s="9">
        <v>6.7722325E-2</v>
      </c>
      <c r="J8133" s="10">
        <v>130.86259999999999</v>
      </c>
      <c r="K8133" s="11">
        <v>4</v>
      </c>
      <c r="L8133" s="11" t="str">
        <f>IF(Tabla134[[#This Row],[Item Weight]]&lt;$U$12,"Poco Peso",IF(Tabla134[[#This Row],[Item Weight]]&lt;$U$13,"Peso Medio","Peso Alto"))</f>
        <v>Peso Alto</v>
      </c>
      <c r="M8133" s="7">
        <v>19</v>
      </c>
      <c r="N8133" s="11">
        <f>IF(Tabla134[[#This Row],[Item Weight (Nulos)]]="",VLOOKUP(Tabla134[[#This Row],[Item Identifier]],'Tabla para Nulos'!$A$3:$B$1563,2,FALSE),Tabla134[[#This Row],[Item Weight (Nulos)]])</f>
        <v>19</v>
      </c>
      <c r="O8133" s="11" t="str">
        <f>IF(Tabla134[[#This Row],[Item Visibility]]&lt;$U$15,"Poca visibilidad",IF(Tabla134[[#This Row],[Item Visibility]]&lt;$U$16,"Visibilidad media","Mayor visibilidad"))</f>
        <v>Visibilidad media</v>
      </c>
      <c r="P8133" s="11" t="str">
        <f>IF(Tabla134[[#This Row],[Rating]]&lt;2,"Muy Malo",IF(Tabla134[[#This Row],[Rating]]&lt;3,"Malo",IF(Tabla134[[#This Row],[Rating]]&lt;4,"Regular",IF(Tabla134[[#This Row],[Rating]]&lt;5,"Bueno","Excelente"))))</f>
        <v>Bueno</v>
      </c>
    </row>
    <row r="8134" spans="1:16" x14ac:dyDescent="0.2">
      <c r="A8134" s="7" t="s">
        <v>124</v>
      </c>
      <c r="B8134" s="7" t="s">
        <v>401</v>
      </c>
      <c r="C8134" s="7" t="s">
        <v>14</v>
      </c>
      <c r="D8134" s="8">
        <v>2022</v>
      </c>
      <c r="E8134" s="7" t="s">
        <v>3</v>
      </c>
      <c r="F8134" s="7" t="s">
        <v>2</v>
      </c>
      <c r="G8134" s="7" t="s">
        <v>1</v>
      </c>
      <c r="H8134" s="7" t="s">
        <v>0</v>
      </c>
      <c r="I8134" s="9">
        <v>0.109153001</v>
      </c>
      <c r="J8134" s="10">
        <v>161.3578</v>
      </c>
      <c r="K8134" s="11">
        <v>4</v>
      </c>
      <c r="L8134" s="11" t="str">
        <f>IF(Tabla134[[#This Row],[Item Weight]]&lt;$U$12,"Poco Peso",IF(Tabla134[[#This Row],[Item Weight]]&lt;$U$13,"Peso Medio","Peso Alto"))</f>
        <v>Peso Alto</v>
      </c>
      <c r="M8134" s="7">
        <v>20.75</v>
      </c>
      <c r="N8134" s="11">
        <f>IF(Tabla134[[#This Row],[Item Weight (Nulos)]]="",VLOOKUP(Tabla134[[#This Row],[Item Identifier]],'Tabla para Nulos'!$A$3:$B$1563,2,FALSE),Tabla134[[#This Row],[Item Weight (Nulos)]])</f>
        <v>20.75</v>
      </c>
      <c r="O8134" s="11" t="str">
        <f>IF(Tabla134[[#This Row],[Item Visibility]]&lt;$U$15,"Poca visibilidad",IF(Tabla134[[#This Row],[Item Visibility]]&lt;$U$16,"Visibilidad media","Mayor visibilidad"))</f>
        <v>Mayor visibilidad</v>
      </c>
      <c r="P8134" s="11" t="str">
        <f>IF(Tabla134[[#This Row],[Rating]]&lt;2,"Muy Malo",IF(Tabla134[[#This Row],[Rating]]&lt;3,"Malo",IF(Tabla134[[#This Row],[Rating]]&lt;4,"Regular",IF(Tabla134[[#This Row],[Rating]]&lt;5,"Bueno","Excelente"))))</f>
        <v>Bueno</v>
      </c>
    </row>
    <row r="8135" spans="1:16" x14ac:dyDescent="0.2">
      <c r="A8135" s="7" t="s">
        <v>124</v>
      </c>
      <c r="B8135" s="7" t="s">
        <v>400</v>
      </c>
      <c r="C8135" s="7" t="s">
        <v>14</v>
      </c>
      <c r="D8135" s="8">
        <v>2022</v>
      </c>
      <c r="E8135" s="7" t="s">
        <v>3</v>
      </c>
      <c r="F8135" s="7" t="s">
        <v>2</v>
      </c>
      <c r="G8135" s="7" t="s">
        <v>1</v>
      </c>
      <c r="H8135" s="7" t="s">
        <v>0</v>
      </c>
      <c r="I8135" s="9">
        <v>4.9505857E-2</v>
      </c>
      <c r="J8135" s="10">
        <v>195.34780000000001</v>
      </c>
      <c r="K8135" s="11">
        <v>4</v>
      </c>
      <c r="L8135" s="11" t="str">
        <f>IF(Tabla134[[#This Row],[Item Weight]]&lt;$U$12,"Poco Peso",IF(Tabla134[[#This Row],[Item Weight]]&lt;$U$13,"Peso Medio","Peso Alto"))</f>
        <v>Peso Alto</v>
      </c>
      <c r="M8135" s="7">
        <v>21</v>
      </c>
      <c r="N8135" s="11">
        <f>IF(Tabla134[[#This Row],[Item Weight (Nulos)]]="",VLOOKUP(Tabla134[[#This Row],[Item Identifier]],'Tabla para Nulos'!$A$3:$B$1563,2,FALSE),Tabla134[[#This Row],[Item Weight (Nulos)]])</f>
        <v>21</v>
      </c>
      <c r="O8135" s="11" t="str">
        <f>IF(Tabla134[[#This Row],[Item Visibility]]&lt;$U$15,"Poca visibilidad",IF(Tabla134[[#This Row],[Item Visibility]]&lt;$U$16,"Visibilidad media","Mayor visibilidad"))</f>
        <v>Visibilidad media</v>
      </c>
      <c r="P8135" s="11" t="str">
        <f>IF(Tabla134[[#This Row],[Rating]]&lt;2,"Muy Malo",IF(Tabla134[[#This Row],[Rating]]&lt;3,"Malo",IF(Tabla134[[#This Row],[Rating]]&lt;4,"Regular",IF(Tabla134[[#This Row],[Rating]]&lt;5,"Bueno","Excelente"))))</f>
        <v>Bueno</v>
      </c>
    </row>
    <row r="8136" spans="1:16" x14ac:dyDescent="0.2">
      <c r="A8136" s="7" t="s">
        <v>124</v>
      </c>
      <c r="B8136" s="7" t="s">
        <v>399</v>
      </c>
      <c r="C8136" s="7" t="s">
        <v>19</v>
      </c>
      <c r="D8136" s="8">
        <v>2022</v>
      </c>
      <c r="E8136" s="7" t="s">
        <v>3</v>
      </c>
      <c r="F8136" s="7" t="s">
        <v>2</v>
      </c>
      <c r="G8136" s="7" t="s">
        <v>1</v>
      </c>
      <c r="H8136" s="7" t="s">
        <v>0</v>
      </c>
      <c r="I8136" s="9">
        <v>1.405025E-2</v>
      </c>
      <c r="J8136" s="10">
        <v>128.96520000000001</v>
      </c>
      <c r="K8136" s="11">
        <v>4</v>
      </c>
      <c r="L8136" s="11" t="str">
        <f>IF(Tabla134[[#This Row],[Item Weight]]&lt;$U$12,"Poco Peso",IF(Tabla134[[#This Row],[Item Weight]]&lt;$U$13,"Peso Medio","Peso Alto"))</f>
        <v>Poco Peso</v>
      </c>
      <c r="M8136" s="7">
        <v>6.8650000000000002</v>
      </c>
      <c r="N8136" s="11">
        <f>IF(Tabla134[[#This Row],[Item Weight (Nulos)]]="",VLOOKUP(Tabla134[[#This Row],[Item Identifier]],'Tabla para Nulos'!$A$3:$B$1563,2,FALSE),Tabla134[[#This Row],[Item Weight (Nulos)]])</f>
        <v>6.8650000000000002</v>
      </c>
      <c r="O8136" s="11" t="str">
        <f>IF(Tabla134[[#This Row],[Item Visibility]]&lt;$U$15,"Poca visibilidad",IF(Tabla134[[#This Row],[Item Visibility]]&lt;$U$16,"Visibilidad media","Mayor visibilidad"))</f>
        <v>Poca visibilidad</v>
      </c>
      <c r="P8136" s="11" t="str">
        <f>IF(Tabla134[[#This Row],[Rating]]&lt;2,"Muy Malo",IF(Tabla134[[#This Row],[Rating]]&lt;3,"Malo",IF(Tabla134[[#This Row],[Rating]]&lt;4,"Regular",IF(Tabla134[[#This Row],[Rating]]&lt;5,"Bueno","Excelente"))))</f>
        <v>Bueno</v>
      </c>
    </row>
    <row r="8137" spans="1:16" x14ac:dyDescent="0.2">
      <c r="A8137" s="7" t="s">
        <v>124</v>
      </c>
      <c r="B8137" s="7" t="s">
        <v>398</v>
      </c>
      <c r="C8137" s="7" t="s">
        <v>19</v>
      </c>
      <c r="D8137" s="8">
        <v>2022</v>
      </c>
      <c r="E8137" s="7" t="s">
        <v>3</v>
      </c>
      <c r="F8137" s="7" t="s">
        <v>2</v>
      </c>
      <c r="G8137" s="7" t="s">
        <v>1</v>
      </c>
      <c r="H8137" s="7" t="s">
        <v>0</v>
      </c>
      <c r="I8137" s="9">
        <v>7.1367479999999997E-2</v>
      </c>
      <c r="J8137" s="10">
        <v>111.8518</v>
      </c>
      <c r="K8137" s="11">
        <v>4</v>
      </c>
      <c r="L8137" s="11" t="str">
        <f>IF(Tabla134[[#This Row],[Item Weight]]&lt;$U$12,"Poco Peso",IF(Tabla134[[#This Row],[Item Weight]]&lt;$U$13,"Peso Medio","Peso Alto"))</f>
        <v>Poco Peso</v>
      </c>
      <c r="M8137" s="7">
        <v>7.27</v>
      </c>
      <c r="N8137" s="11">
        <f>IF(Tabla134[[#This Row],[Item Weight (Nulos)]]="",VLOOKUP(Tabla134[[#This Row],[Item Identifier]],'Tabla para Nulos'!$A$3:$B$1563,2,FALSE),Tabla134[[#This Row],[Item Weight (Nulos)]])</f>
        <v>7.27</v>
      </c>
      <c r="O8137" s="11" t="str">
        <f>IF(Tabla134[[#This Row],[Item Visibility]]&lt;$U$15,"Poca visibilidad",IF(Tabla134[[#This Row],[Item Visibility]]&lt;$U$16,"Visibilidad media","Mayor visibilidad"))</f>
        <v>Visibilidad media</v>
      </c>
      <c r="P8137" s="11" t="str">
        <f>IF(Tabla134[[#This Row],[Rating]]&lt;2,"Muy Malo",IF(Tabla134[[#This Row],[Rating]]&lt;3,"Malo",IF(Tabla134[[#This Row],[Rating]]&lt;4,"Regular",IF(Tabla134[[#This Row],[Rating]]&lt;5,"Bueno","Excelente"))))</f>
        <v>Bueno</v>
      </c>
    </row>
    <row r="8138" spans="1:16" x14ac:dyDescent="0.2">
      <c r="A8138" s="7" t="s">
        <v>124</v>
      </c>
      <c r="B8138" s="7" t="s">
        <v>397</v>
      </c>
      <c r="C8138" s="7" t="s">
        <v>19</v>
      </c>
      <c r="D8138" s="8">
        <v>2022</v>
      </c>
      <c r="E8138" s="7" t="s">
        <v>3</v>
      </c>
      <c r="F8138" s="7" t="s">
        <v>2</v>
      </c>
      <c r="G8138" s="7" t="s">
        <v>1</v>
      </c>
      <c r="H8138" s="7" t="s">
        <v>0</v>
      </c>
      <c r="I8138" s="9">
        <v>4.2056943999999999E-2</v>
      </c>
      <c r="J8138" s="10">
        <v>31.89</v>
      </c>
      <c r="K8138" s="11">
        <v>4</v>
      </c>
      <c r="L8138" s="11" t="str">
        <f>IF(Tabla134[[#This Row],[Item Weight]]&lt;$U$12,"Poco Peso",IF(Tabla134[[#This Row],[Item Weight]]&lt;$U$13,"Peso Medio","Peso Alto"))</f>
        <v>Peso Medio</v>
      </c>
      <c r="M8138" s="7">
        <v>9.5</v>
      </c>
      <c r="N8138" s="11">
        <f>IF(Tabla134[[#This Row],[Item Weight (Nulos)]]="",VLOOKUP(Tabla134[[#This Row],[Item Identifier]],'Tabla para Nulos'!$A$3:$B$1563,2,FALSE),Tabla134[[#This Row],[Item Weight (Nulos)]])</f>
        <v>9.5</v>
      </c>
      <c r="O8138" s="11" t="str">
        <f>IF(Tabla134[[#This Row],[Item Visibility]]&lt;$U$15,"Poca visibilidad",IF(Tabla134[[#This Row],[Item Visibility]]&lt;$U$16,"Visibilidad media","Mayor visibilidad"))</f>
        <v>Visibilidad media</v>
      </c>
      <c r="P8138" s="11" t="str">
        <f>IF(Tabla134[[#This Row],[Rating]]&lt;2,"Muy Malo",IF(Tabla134[[#This Row],[Rating]]&lt;3,"Malo",IF(Tabla134[[#This Row],[Rating]]&lt;4,"Regular",IF(Tabla134[[#This Row],[Rating]]&lt;5,"Bueno","Excelente"))))</f>
        <v>Bueno</v>
      </c>
    </row>
    <row r="8139" spans="1:16" x14ac:dyDescent="0.2">
      <c r="A8139" s="7" t="s">
        <v>124</v>
      </c>
      <c r="B8139" s="7" t="s">
        <v>134</v>
      </c>
      <c r="C8139" s="7" t="s">
        <v>19</v>
      </c>
      <c r="D8139" s="8">
        <v>2022</v>
      </c>
      <c r="E8139" s="7" t="s">
        <v>3</v>
      </c>
      <c r="F8139" s="7" t="s">
        <v>2</v>
      </c>
      <c r="G8139" s="7" t="s">
        <v>1</v>
      </c>
      <c r="H8139" s="7" t="s">
        <v>0</v>
      </c>
      <c r="I8139" s="9">
        <v>6.9742672000000006E-2</v>
      </c>
      <c r="J8139" s="10">
        <v>106.2938</v>
      </c>
      <c r="K8139" s="11">
        <v>4</v>
      </c>
      <c r="L8139" s="11" t="str">
        <f>IF(Tabla134[[#This Row],[Item Weight]]&lt;$U$12,"Poco Peso",IF(Tabla134[[#This Row],[Item Weight]]&lt;$U$13,"Peso Medio","Peso Alto"))</f>
        <v>Peso Medio</v>
      </c>
      <c r="M8139" s="7">
        <v>12.3</v>
      </c>
      <c r="N8139" s="11">
        <f>IF(Tabla134[[#This Row],[Item Weight (Nulos)]]="",VLOOKUP(Tabla134[[#This Row],[Item Identifier]],'Tabla para Nulos'!$A$3:$B$1563,2,FALSE),Tabla134[[#This Row],[Item Weight (Nulos)]])</f>
        <v>12.3</v>
      </c>
      <c r="O8139" s="11" t="str">
        <f>IF(Tabla134[[#This Row],[Item Visibility]]&lt;$U$15,"Poca visibilidad",IF(Tabla134[[#This Row],[Item Visibility]]&lt;$U$16,"Visibilidad media","Mayor visibilidad"))</f>
        <v>Visibilidad media</v>
      </c>
      <c r="P8139" s="11" t="str">
        <f>IF(Tabla134[[#This Row],[Rating]]&lt;2,"Muy Malo",IF(Tabla134[[#This Row],[Rating]]&lt;3,"Malo",IF(Tabla134[[#This Row],[Rating]]&lt;4,"Regular",IF(Tabla134[[#This Row],[Rating]]&lt;5,"Bueno","Excelente"))))</f>
        <v>Bueno</v>
      </c>
    </row>
    <row r="8140" spans="1:16" x14ac:dyDescent="0.2">
      <c r="A8140" s="7" t="s">
        <v>124</v>
      </c>
      <c r="B8140" s="7" t="s">
        <v>396</v>
      </c>
      <c r="C8140" s="7" t="s">
        <v>19</v>
      </c>
      <c r="D8140" s="8">
        <v>2022</v>
      </c>
      <c r="E8140" s="7" t="s">
        <v>3</v>
      </c>
      <c r="F8140" s="7" t="s">
        <v>2</v>
      </c>
      <c r="G8140" s="7" t="s">
        <v>1</v>
      </c>
      <c r="H8140" s="7" t="s">
        <v>0</v>
      </c>
      <c r="I8140" s="9">
        <v>1.9457372000000001E-2</v>
      </c>
      <c r="J8140" s="10">
        <v>153.99719999999999</v>
      </c>
      <c r="K8140" s="11">
        <v>4</v>
      </c>
      <c r="L8140" s="11" t="str">
        <f>IF(Tabla134[[#This Row],[Item Weight]]&lt;$U$12,"Poco Peso",IF(Tabla134[[#This Row],[Item Weight]]&lt;$U$13,"Peso Medio","Peso Alto"))</f>
        <v>Peso Medio</v>
      </c>
      <c r="M8140" s="7">
        <v>16.2</v>
      </c>
      <c r="N8140" s="11">
        <f>IF(Tabla134[[#This Row],[Item Weight (Nulos)]]="",VLOOKUP(Tabla134[[#This Row],[Item Identifier]],'Tabla para Nulos'!$A$3:$B$1563,2,FALSE),Tabla134[[#This Row],[Item Weight (Nulos)]])</f>
        <v>16.2</v>
      </c>
      <c r="O8140" s="11" t="str">
        <f>IF(Tabla134[[#This Row],[Item Visibility]]&lt;$U$15,"Poca visibilidad",IF(Tabla134[[#This Row],[Item Visibility]]&lt;$U$16,"Visibilidad media","Mayor visibilidad"))</f>
        <v>Poca visibilidad</v>
      </c>
      <c r="P8140" s="11" t="str">
        <f>IF(Tabla134[[#This Row],[Rating]]&lt;2,"Muy Malo",IF(Tabla134[[#This Row],[Rating]]&lt;3,"Malo",IF(Tabla134[[#This Row],[Rating]]&lt;4,"Regular",IF(Tabla134[[#This Row],[Rating]]&lt;5,"Bueno","Excelente"))))</f>
        <v>Bueno</v>
      </c>
    </row>
    <row r="8141" spans="1:16" x14ac:dyDescent="0.2">
      <c r="A8141" s="7" t="s">
        <v>124</v>
      </c>
      <c r="B8141" s="7" t="s">
        <v>395</v>
      </c>
      <c r="C8141" s="7" t="s">
        <v>19</v>
      </c>
      <c r="D8141" s="8">
        <v>2022</v>
      </c>
      <c r="E8141" s="7" t="s">
        <v>3</v>
      </c>
      <c r="F8141" s="7" t="s">
        <v>2</v>
      </c>
      <c r="G8141" s="7" t="s">
        <v>1</v>
      </c>
      <c r="H8141" s="7" t="s">
        <v>0</v>
      </c>
      <c r="I8141" s="9">
        <v>2.4922389999999999E-2</v>
      </c>
      <c r="J8141" s="10">
        <v>153.49979999999999</v>
      </c>
      <c r="K8141" s="11">
        <v>4</v>
      </c>
      <c r="L8141" s="11" t="str">
        <f>IF(Tabla134[[#This Row],[Item Weight]]&lt;$U$12,"Poco Peso",IF(Tabla134[[#This Row],[Item Weight]]&lt;$U$13,"Peso Medio","Peso Alto"))</f>
        <v>Peso Alto</v>
      </c>
      <c r="M8141" s="7">
        <v>17.850000000000001</v>
      </c>
      <c r="N8141" s="11">
        <f>IF(Tabla134[[#This Row],[Item Weight (Nulos)]]="",VLOOKUP(Tabla134[[#This Row],[Item Identifier]],'Tabla para Nulos'!$A$3:$B$1563,2,FALSE),Tabla134[[#This Row],[Item Weight (Nulos)]])</f>
        <v>17.850000000000001</v>
      </c>
      <c r="O8141" s="11" t="str">
        <f>IF(Tabla134[[#This Row],[Item Visibility]]&lt;$U$15,"Poca visibilidad",IF(Tabla134[[#This Row],[Item Visibility]]&lt;$U$16,"Visibilidad media","Mayor visibilidad"))</f>
        <v>Poca visibilidad</v>
      </c>
      <c r="P8141" s="11" t="str">
        <f>IF(Tabla134[[#This Row],[Rating]]&lt;2,"Muy Malo",IF(Tabla134[[#This Row],[Rating]]&lt;3,"Malo",IF(Tabla134[[#This Row],[Rating]]&lt;4,"Regular",IF(Tabla134[[#This Row],[Rating]]&lt;5,"Bueno","Excelente"))))</f>
        <v>Bueno</v>
      </c>
    </row>
    <row r="8142" spans="1:16" x14ac:dyDescent="0.2">
      <c r="A8142" s="7" t="s">
        <v>124</v>
      </c>
      <c r="B8142" s="7" t="s">
        <v>394</v>
      </c>
      <c r="C8142" s="7" t="s">
        <v>19</v>
      </c>
      <c r="D8142" s="8">
        <v>2022</v>
      </c>
      <c r="E8142" s="7" t="s">
        <v>3</v>
      </c>
      <c r="F8142" s="7" t="s">
        <v>2</v>
      </c>
      <c r="G8142" s="7" t="s">
        <v>1</v>
      </c>
      <c r="H8142" s="7" t="s">
        <v>0</v>
      </c>
      <c r="I8142" s="9">
        <v>2.1336564999999998E-2</v>
      </c>
      <c r="J8142" s="10">
        <v>153.60239999999999</v>
      </c>
      <c r="K8142" s="11">
        <v>4</v>
      </c>
      <c r="L8142" s="11" t="str">
        <f>IF(Tabla134[[#This Row],[Item Weight]]&lt;$U$12,"Poco Peso",IF(Tabla134[[#This Row],[Item Weight]]&lt;$U$13,"Peso Medio","Peso Alto"))</f>
        <v>Peso Alto</v>
      </c>
      <c r="M8142" s="7">
        <v>20.75</v>
      </c>
      <c r="N8142" s="11">
        <f>IF(Tabla134[[#This Row],[Item Weight (Nulos)]]="",VLOOKUP(Tabla134[[#This Row],[Item Identifier]],'Tabla para Nulos'!$A$3:$B$1563,2,FALSE),Tabla134[[#This Row],[Item Weight (Nulos)]])</f>
        <v>20.75</v>
      </c>
      <c r="O8142" s="11" t="str">
        <f>IF(Tabla134[[#This Row],[Item Visibility]]&lt;$U$15,"Poca visibilidad",IF(Tabla134[[#This Row],[Item Visibility]]&lt;$U$16,"Visibilidad media","Mayor visibilidad"))</f>
        <v>Poca visibilidad</v>
      </c>
      <c r="P8142" s="11" t="str">
        <f>IF(Tabla134[[#This Row],[Rating]]&lt;2,"Muy Malo",IF(Tabla134[[#This Row],[Rating]]&lt;3,"Malo",IF(Tabla134[[#This Row],[Rating]]&lt;4,"Regular",IF(Tabla134[[#This Row],[Rating]]&lt;5,"Bueno","Excelente"))))</f>
        <v>Bueno</v>
      </c>
    </row>
    <row r="8143" spans="1:16" x14ac:dyDescent="0.2">
      <c r="A8143" s="7" t="s">
        <v>124</v>
      </c>
      <c r="B8143" s="7" t="s">
        <v>393</v>
      </c>
      <c r="C8143" s="7" t="s">
        <v>122</v>
      </c>
      <c r="D8143" s="8">
        <v>2022</v>
      </c>
      <c r="E8143" s="7" t="s">
        <v>3</v>
      </c>
      <c r="F8143" s="7" t="s">
        <v>2</v>
      </c>
      <c r="G8143" s="7" t="s">
        <v>1</v>
      </c>
      <c r="H8143" s="7" t="s">
        <v>0</v>
      </c>
      <c r="I8143" s="9">
        <v>6.2541552E-2</v>
      </c>
      <c r="J8143" s="10">
        <v>34.353200000000001</v>
      </c>
      <c r="K8143" s="11">
        <v>4</v>
      </c>
      <c r="L8143" s="11" t="str">
        <f>IF(Tabla134[[#This Row],[Item Weight]]&lt;$U$12,"Poco Peso",IF(Tabla134[[#This Row],[Item Weight]]&lt;$U$13,"Peso Medio","Peso Alto"))</f>
        <v>Peso Medio</v>
      </c>
      <c r="M8143" s="7">
        <v>12.15</v>
      </c>
      <c r="N8143" s="11">
        <f>IF(Tabla134[[#This Row],[Item Weight (Nulos)]]="",VLOOKUP(Tabla134[[#This Row],[Item Identifier]],'Tabla para Nulos'!$A$3:$B$1563,2,FALSE),Tabla134[[#This Row],[Item Weight (Nulos)]])</f>
        <v>12.15</v>
      </c>
      <c r="O8143" s="11" t="str">
        <f>IF(Tabla134[[#This Row],[Item Visibility]]&lt;$U$15,"Poca visibilidad",IF(Tabla134[[#This Row],[Item Visibility]]&lt;$U$16,"Visibilidad media","Mayor visibilidad"))</f>
        <v>Visibilidad media</v>
      </c>
      <c r="P8143" s="11" t="str">
        <f>IF(Tabla134[[#This Row],[Rating]]&lt;2,"Muy Malo",IF(Tabla134[[#This Row],[Rating]]&lt;3,"Malo",IF(Tabla134[[#This Row],[Rating]]&lt;4,"Regular",IF(Tabla134[[#This Row],[Rating]]&lt;5,"Bueno","Excelente"))))</f>
        <v>Bueno</v>
      </c>
    </row>
    <row r="8144" spans="1:16" x14ac:dyDescent="0.2">
      <c r="A8144" s="7" t="s">
        <v>124</v>
      </c>
      <c r="B8144" s="7" t="s">
        <v>123</v>
      </c>
      <c r="C8144" s="7" t="s">
        <v>122</v>
      </c>
      <c r="D8144" s="8">
        <v>2022</v>
      </c>
      <c r="E8144" s="7" t="s">
        <v>3</v>
      </c>
      <c r="F8144" s="7" t="s">
        <v>2</v>
      </c>
      <c r="G8144" s="7" t="s">
        <v>1</v>
      </c>
      <c r="H8144" s="7" t="s">
        <v>0</v>
      </c>
      <c r="I8144" s="9">
        <v>4.3410693E-2</v>
      </c>
      <c r="J8144" s="10">
        <v>39.416400000000003</v>
      </c>
      <c r="K8144" s="11">
        <v>4</v>
      </c>
      <c r="L8144" s="11" t="str">
        <f>IF(Tabla134[[#This Row],[Item Weight]]&lt;$U$12,"Poco Peso",IF(Tabla134[[#This Row],[Item Weight]]&lt;$U$13,"Peso Medio","Peso Alto"))</f>
        <v>Peso Medio</v>
      </c>
      <c r="M8144" s="7">
        <v>15.85</v>
      </c>
      <c r="N8144" s="11">
        <f>IF(Tabla134[[#This Row],[Item Weight (Nulos)]]="",VLOOKUP(Tabla134[[#This Row],[Item Identifier]],'Tabla para Nulos'!$A$3:$B$1563,2,FALSE),Tabla134[[#This Row],[Item Weight (Nulos)]])</f>
        <v>15.85</v>
      </c>
      <c r="O8144" s="11" t="str">
        <f>IF(Tabla134[[#This Row],[Item Visibility]]&lt;$U$15,"Poca visibilidad",IF(Tabla134[[#This Row],[Item Visibility]]&lt;$U$16,"Visibilidad media","Mayor visibilidad"))</f>
        <v>Visibilidad media</v>
      </c>
      <c r="P8144" s="11" t="str">
        <f>IF(Tabla134[[#This Row],[Rating]]&lt;2,"Muy Malo",IF(Tabla134[[#This Row],[Rating]]&lt;3,"Malo",IF(Tabla134[[#This Row],[Rating]]&lt;4,"Regular",IF(Tabla134[[#This Row],[Rating]]&lt;5,"Bueno","Excelente"))))</f>
        <v>Bueno</v>
      </c>
    </row>
    <row r="8145" spans="1:16" x14ac:dyDescent="0.2">
      <c r="A8145" s="7" t="s">
        <v>6</v>
      </c>
      <c r="B8145" s="7" t="s">
        <v>392</v>
      </c>
      <c r="C8145" s="7" t="s">
        <v>28</v>
      </c>
      <c r="D8145" s="8">
        <v>2022</v>
      </c>
      <c r="E8145" s="7" t="s">
        <v>3</v>
      </c>
      <c r="F8145" s="7" t="s">
        <v>2</v>
      </c>
      <c r="G8145" s="7" t="s">
        <v>1</v>
      </c>
      <c r="H8145" s="7" t="s">
        <v>0</v>
      </c>
      <c r="I8145" s="9">
        <v>4.9823839000000002E-2</v>
      </c>
      <c r="J8145" s="10">
        <v>226.6062</v>
      </c>
      <c r="K8145" s="11">
        <v>4</v>
      </c>
      <c r="L8145" s="11" t="str">
        <f>IF(Tabla134[[#This Row],[Item Weight]]&lt;$U$12,"Poco Peso",IF(Tabla134[[#This Row],[Item Weight]]&lt;$U$13,"Peso Medio","Peso Alto"))</f>
        <v>Poco Peso</v>
      </c>
      <c r="M8145" s="7">
        <v>6.2149999999999999</v>
      </c>
      <c r="N8145" s="11">
        <f>IF(Tabla134[[#This Row],[Item Weight (Nulos)]]="",VLOOKUP(Tabla134[[#This Row],[Item Identifier]],'Tabla para Nulos'!$A$3:$B$1563,2,FALSE),Tabla134[[#This Row],[Item Weight (Nulos)]])</f>
        <v>6.2149999999999999</v>
      </c>
      <c r="O8145" s="11" t="str">
        <f>IF(Tabla134[[#This Row],[Item Visibility]]&lt;$U$15,"Poca visibilidad",IF(Tabla134[[#This Row],[Item Visibility]]&lt;$U$16,"Visibilidad media","Mayor visibilidad"))</f>
        <v>Visibilidad media</v>
      </c>
      <c r="P8145" s="11" t="str">
        <f>IF(Tabla134[[#This Row],[Rating]]&lt;2,"Muy Malo",IF(Tabla134[[#This Row],[Rating]]&lt;3,"Malo",IF(Tabla134[[#This Row],[Rating]]&lt;4,"Regular",IF(Tabla134[[#This Row],[Rating]]&lt;5,"Bueno","Excelente"))))</f>
        <v>Bueno</v>
      </c>
    </row>
    <row r="8146" spans="1:16" x14ac:dyDescent="0.2">
      <c r="A8146" s="7" t="s">
        <v>6</v>
      </c>
      <c r="B8146" s="7" t="s">
        <v>391</v>
      </c>
      <c r="C8146" s="7" t="s">
        <v>28</v>
      </c>
      <c r="D8146" s="8">
        <v>2022</v>
      </c>
      <c r="E8146" s="7" t="s">
        <v>3</v>
      </c>
      <c r="F8146" s="7" t="s">
        <v>2</v>
      </c>
      <c r="G8146" s="7" t="s">
        <v>1</v>
      </c>
      <c r="H8146" s="7" t="s">
        <v>0</v>
      </c>
      <c r="I8146" s="9">
        <v>6.3518760000000002E-3</v>
      </c>
      <c r="J8146" s="10">
        <v>120.3098</v>
      </c>
      <c r="K8146" s="11">
        <v>4</v>
      </c>
      <c r="L8146" s="11" t="str">
        <f>IF(Tabla134[[#This Row],[Item Weight]]&lt;$U$12,"Poco Peso",IF(Tabla134[[#This Row],[Item Weight]]&lt;$U$13,"Peso Medio","Peso Alto"))</f>
        <v>Poco Peso</v>
      </c>
      <c r="M8146" s="7">
        <v>6.6349999999999998</v>
      </c>
      <c r="N8146" s="11">
        <f>IF(Tabla134[[#This Row],[Item Weight (Nulos)]]="",VLOOKUP(Tabla134[[#This Row],[Item Identifier]],'Tabla para Nulos'!$A$3:$B$1563,2,FALSE),Tabla134[[#This Row],[Item Weight (Nulos)]])</f>
        <v>6.6349999999999998</v>
      </c>
      <c r="O8146" s="11" t="str">
        <f>IF(Tabla134[[#This Row],[Item Visibility]]&lt;$U$15,"Poca visibilidad",IF(Tabla134[[#This Row],[Item Visibility]]&lt;$U$16,"Visibilidad media","Mayor visibilidad"))</f>
        <v>Poca visibilidad</v>
      </c>
      <c r="P8146" s="11" t="str">
        <f>IF(Tabla134[[#This Row],[Rating]]&lt;2,"Muy Malo",IF(Tabla134[[#This Row],[Rating]]&lt;3,"Malo",IF(Tabla134[[#This Row],[Rating]]&lt;4,"Regular",IF(Tabla134[[#This Row],[Rating]]&lt;5,"Bueno","Excelente"))))</f>
        <v>Bueno</v>
      </c>
    </row>
    <row r="8147" spans="1:16" x14ac:dyDescent="0.2">
      <c r="A8147" s="7" t="s">
        <v>6</v>
      </c>
      <c r="B8147" s="7" t="s">
        <v>390</v>
      </c>
      <c r="C8147" s="7" t="s">
        <v>28</v>
      </c>
      <c r="D8147" s="8">
        <v>2022</v>
      </c>
      <c r="E8147" s="7" t="s">
        <v>3</v>
      </c>
      <c r="F8147" s="7" t="s">
        <v>2</v>
      </c>
      <c r="G8147" s="7" t="s">
        <v>1</v>
      </c>
      <c r="H8147" s="7" t="s">
        <v>0</v>
      </c>
      <c r="I8147" s="9">
        <v>4.4202545000000003E-2</v>
      </c>
      <c r="J8147" s="10">
        <v>182.995</v>
      </c>
      <c r="K8147" s="11">
        <v>4</v>
      </c>
      <c r="L8147" s="11" t="str">
        <f>IF(Tabla134[[#This Row],[Item Weight]]&lt;$U$12,"Poco Peso",IF(Tabla134[[#This Row],[Item Weight]]&lt;$U$13,"Peso Medio","Peso Alto"))</f>
        <v>Poco Peso</v>
      </c>
      <c r="M8147" s="7">
        <v>7.52</v>
      </c>
      <c r="N8147" s="11">
        <f>IF(Tabla134[[#This Row],[Item Weight (Nulos)]]="",VLOOKUP(Tabla134[[#This Row],[Item Identifier]],'Tabla para Nulos'!$A$3:$B$1563,2,FALSE),Tabla134[[#This Row],[Item Weight (Nulos)]])</f>
        <v>7.52</v>
      </c>
      <c r="O8147" s="11" t="str">
        <f>IF(Tabla134[[#This Row],[Item Visibility]]&lt;$U$15,"Poca visibilidad",IF(Tabla134[[#This Row],[Item Visibility]]&lt;$U$16,"Visibilidad media","Mayor visibilidad"))</f>
        <v>Visibilidad media</v>
      </c>
      <c r="P8147" s="11" t="str">
        <f>IF(Tabla134[[#This Row],[Rating]]&lt;2,"Muy Malo",IF(Tabla134[[#This Row],[Rating]]&lt;3,"Malo",IF(Tabla134[[#This Row],[Rating]]&lt;4,"Regular",IF(Tabla134[[#This Row],[Rating]]&lt;5,"Bueno","Excelente"))))</f>
        <v>Bueno</v>
      </c>
    </row>
    <row r="8148" spans="1:16" x14ac:dyDescent="0.2">
      <c r="A8148" s="7" t="s">
        <v>6</v>
      </c>
      <c r="B8148" s="7" t="s">
        <v>389</v>
      </c>
      <c r="C8148" s="7" t="s">
        <v>28</v>
      </c>
      <c r="D8148" s="8">
        <v>2022</v>
      </c>
      <c r="E8148" s="7" t="s">
        <v>3</v>
      </c>
      <c r="F8148" s="7" t="s">
        <v>2</v>
      </c>
      <c r="G8148" s="7" t="s">
        <v>1</v>
      </c>
      <c r="H8148" s="7" t="s">
        <v>0</v>
      </c>
      <c r="I8148" s="9">
        <v>0.12880581499999999</v>
      </c>
      <c r="J8148" s="10">
        <v>224.04040000000001</v>
      </c>
      <c r="K8148" s="11">
        <v>4</v>
      </c>
      <c r="L8148" s="11" t="str">
        <f>IF(Tabla134[[#This Row],[Item Weight]]&lt;$U$12,"Poco Peso",IF(Tabla134[[#This Row],[Item Weight]]&lt;$U$13,"Peso Medio","Peso Alto"))</f>
        <v>Peso Medio</v>
      </c>
      <c r="M8148" s="7">
        <v>9.6950000000000003</v>
      </c>
      <c r="N8148" s="11">
        <f>IF(Tabla134[[#This Row],[Item Weight (Nulos)]]="",VLOOKUP(Tabla134[[#This Row],[Item Identifier]],'Tabla para Nulos'!$A$3:$B$1563,2,FALSE),Tabla134[[#This Row],[Item Weight (Nulos)]])</f>
        <v>9.6950000000000003</v>
      </c>
      <c r="O8148" s="11" t="str">
        <f>IF(Tabla134[[#This Row],[Item Visibility]]&lt;$U$15,"Poca visibilidad",IF(Tabla134[[#This Row],[Item Visibility]]&lt;$U$16,"Visibilidad media","Mayor visibilidad"))</f>
        <v>Mayor visibilidad</v>
      </c>
      <c r="P8148" s="11" t="str">
        <f>IF(Tabla134[[#This Row],[Rating]]&lt;2,"Muy Malo",IF(Tabla134[[#This Row],[Rating]]&lt;3,"Malo",IF(Tabla134[[#This Row],[Rating]]&lt;4,"Regular",IF(Tabla134[[#This Row],[Rating]]&lt;5,"Bueno","Excelente"))))</f>
        <v>Bueno</v>
      </c>
    </row>
    <row r="8149" spans="1:16" x14ac:dyDescent="0.2">
      <c r="A8149" s="7" t="s">
        <v>6</v>
      </c>
      <c r="B8149" s="7" t="s">
        <v>388</v>
      </c>
      <c r="C8149" s="7" t="s">
        <v>28</v>
      </c>
      <c r="D8149" s="8">
        <v>2022</v>
      </c>
      <c r="E8149" s="7" t="s">
        <v>3</v>
      </c>
      <c r="F8149" s="7" t="s">
        <v>2</v>
      </c>
      <c r="G8149" s="7" t="s">
        <v>1</v>
      </c>
      <c r="H8149" s="7" t="s">
        <v>0</v>
      </c>
      <c r="I8149" s="9">
        <v>2.4998006999999999E-2</v>
      </c>
      <c r="J8149" s="10">
        <v>174.44220000000001</v>
      </c>
      <c r="K8149" s="11">
        <v>4</v>
      </c>
      <c r="L8149" s="11" t="str">
        <f>IF(Tabla134[[#This Row],[Item Weight]]&lt;$U$12,"Poco Peso",IF(Tabla134[[#This Row],[Item Weight]]&lt;$U$13,"Peso Medio","Peso Alto"))</f>
        <v>Peso Medio</v>
      </c>
      <c r="M8149" s="7">
        <v>10.3</v>
      </c>
      <c r="N8149" s="11">
        <f>IF(Tabla134[[#This Row],[Item Weight (Nulos)]]="",VLOOKUP(Tabla134[[#This Row],[Item Identifier]],'Tabla para Nulos'!$A$3:$B$1563,2,FALSE),Tabla134[[#This Row],[Item Weight (Nulos)]])</f>
        <v>10.3</v>
      </c>
      <c r="O8149" s="11" t="str">
        <f>IF(Tabla134[[#This Row],[Item Visibility]]&lt;$U$15,"Poca visibilidad",IF(Tabla134[[#This Row],[Item Visibility]]&lt;$U$16,"Visibilidad media","Mayor visibilidad"))</f>
        <v>Poca visibilidad</v>
      </c>
      <c r="P8149" s="11" t="str">
        <f>IF(Tabla134[[#This Row],[Rating]]&lt;2,"Muy Malo",IF(Tabla134[[#This Row],[Rating]]&lt;3,"Malo",IF(Tabla134[[#This Row],[Rating]]&lt;4,"Regular",IF(Tabla134[[#This Row],[Rating]]&lt;5,"Bueno","Excelente"))))</f>
        <v>Bueno</v>
      </c>
    </row>
    <row r="8150" spans="1:16" x14ac:dyDescent="0.2">
      <c r="A8150" s="7" t="s">
        <v>6</v>
      </c>
      <c r="B8150" s="7" t="s">
        <v>121</v>
      </c>
      <c r="C8150" s="7" t="s">
        <v>28</v>
      </c>
      <c r="D8150" s="8">
        <v>2022</v>
      </c>
      <c r="E8150" s="7" t="s">
        <v>3</v>
      </c>
      <c r="F8150" s="7" t="s">
        <v>2</v>
      </c>
      <c r="G8150" s="7" t="s">
        <v>1</v>
      </c>
      <c r="H8150" s="7" t="s">
        <v>0</v>
      </c>
      <c r="I8150" s="9">
        <v>0.11714907500000001</v>
      </c>
      <c r="J8150" s="10">
        <v>164.12100000000001</v>
      </c>
      <c r="K8150" s="11">
        <v>4</v>
      </c>
      <c r="L8150" s="11" t="str">
        <f>IF(Tabla134[[#This Row],[Item Weight]]&lt;$U$12,"Poco Peso",IF(Tabla134[[#This Row],[Item Weight]]&lt;$U$13,"Peso Medio","Peso Alto"))</f>
        <v>Peso Medio</v>
      </c>
      <c r="M8150" s="7">
        <v>10.5</v>
      </c>
      <c r="N8150" s="11">
        <f>IF(Tabla134[[#This Row],[Item Weight (Nulos)]]="",VLOOKUP(Tabla134[[#This Row],[Item Identifier]],'Tabla para Nulos'!$A$3:$B$1563,2,FALSE),Tabla134[[#This Row],[Item Weight (Nulos)]])</f>
        <v>10.5</v>
      </c>
      <c r="O8150" s="11" t="str">
        <f>IF(Tabla134[[#This Row],[Item Visibility]]&lt;$U$15,"Poca visibilidad",IF(Tabla134[[#This Row],[Item Visibility]]&lt;$U$16,"Visibilidad media","Mayor visibilidad"))</f>
        <v>Mayor visibilidad</v>
      </c>
      <c r="P8150" s="11" t="str">
        <f>IF(Tabla134[[#This Row],[Rating]]&lt;2,"Muy Malo",IF(Tabla134[[#This Row],[Rating]]&lt;3,"Malo",IF(Tabla134[[#This Row],[Rating]]&lt;4,"Regular",IF(Tabla134[[#This Row],[Rating]]&lt;5,"Bueno","Excelente"))))</f>
        <v>Bueno</v>
      </c>
    </row>
    <row r="8151" spans="1:16" x14ac:dyDescent="0.2">
      <c r="A8151" s="7" t="s">
        <v>6</v>
      </c>
      <c r="B8151" s="7" t="s">
        <v>387</v>
      </c>
      <c r="C8151" s="7" t="s">
        <v>28</v>
      </c>
      <c r="D8151" s="8">
        <v>2022</v>
      </c>
      <c r="E8151" s="7" t="s">
        <v>3</v>
      </c>
      <c r="F8151" s="7" t="s">
        <v>2</v>
      </c>
      <c r="G8151" s="7" t="s">
        <v>1</v>
      </c>
      <c r="H8151" s="7" t="s">
        <v>0</v>
      </c>
      <c r="I8151" s="9">
        <v>0.10573663799999999</v>
      </c>
      <c r="J8151" s="10">
        <v>104.4648</v>
      </c>
      <c r="K8151" s="11">
        <v>4</v>
      </c>
      <c r="L8151" s="11" t="str">
        <f>IF(Tabla134[[#This Row],[Item Weight]]&lt;$U$12,"Poco Peso",IF(Tabla134[[#This Row],[Item Weight]]&lt;$U$13,"Peso Medio","Peso Alto"))</f>
        <v>Peso Medio</v>
      </c>
      <c r="M8151" s="7">
        <v>11.15</v>
      </c>
      <c r="N8151" s="11">
        <f>IF(Tabla134[[#This Row],[Item Weight (Nulos)]]="",VLOOKUP(Tabla134[[#This Row],[Item Identifier]],'Tabla para Nulos'!$A$3:$B$1563,2,FALSE),Tabla134[[#This Row],[Item Weight (Nulos)]])</f>
        <v>11.15</v>
      </c>
      <c r="O8151" s="11" t="str">
        <f>IF(Tabla134[[#This Row],[Item Visibility]]&lt;$U$15,"Poca visibilidad",IF(Tabla134[[#This Row],[Item Visibility]]&lt;$U$16,"Visibilidad media","Mayor visibilidad"))</f>
        <v>Mayor visibilidad</v>
      </c>
      <c r="P8151" s="11" t="str">
        <f>IF(Tabla134[[#This Row],[Rating]]&lt;2,"Muy Malo",IF(Tabla134[[#This Row],[Rating]]&lt;3,"Malo",IF(Tabla134[[#This Row],[Rating]]&lt;4,"Regular",IF(Tabla134[[#This Row],[Rating]]&lt;5,"Bueno","Excelente"))))</f>
        <v>Bueno</v>
      </c>
    </row>
    <row r="8152" spans="1:16" x14ac:dyDescent="0.2">
      <c r="A8152" s="7" t="s">
        <v>6</v>
      </c>
      <c r="B8152" s="7" t="s">
        <v>386</v>
      </c>
      <c r="C8152" s="7" t="s">
        <v>28</v>
      </c>
      <c r="D8152" s="8">
        <v>2022</v>
      </c>
      <c r="E8152" s="7" t="s">
        <v>3</v>
      </c>
      <c r="F8152" s="7" t="s">
        <v>2</v>
      </c>
      <c r="G8152" s="7" t="s">
        <v>1</v>
      </c>
      <c r="H8152" s="7" t="s">
        <v>0</v>
      </c>
      <c r="I8152" s="9">
        <v>0.186616421</v>
      </c>
      <c r="J8152" s="10">
        <v>78.632800000000003</v>
      </c>
      <c r="K8152" s="11">
        <v>4</v>
      </c>
      <c r="L8152" s="11" t="str">
        <f>IF(Tabla134[[#This Row],[Item Weight]]&lt;$U$12,"Poco Peso",IF(Tabla134[[#This Row],[Item Weight]]&lt;$U$13,"Peso Medio","Peso Alto"))</f>
        <v>Peso Medio</v>
      </c>
      <c r="M8152" s="7">
        <v>12.35</v>
      </c>
      <c r="N8152" s="11">
        <f>IF(Tabla134[[#This Row],[Item Weight (Nulos)]]="",VLOOKUP(Tabla134[[#This Row],[Item Identifier]],'Tabla para Nulos'!$A$3:$B$1563,2,FALSE),Tabla134[[#This Row],[Item Weight (Nulos)]])</f>
        <v>12.35</v>
      </c>
      <c r="O8152" s="11" t="str">
        <f>IF(Tabla134[[#This Row],[Item Visibility]]&lt;$U$15,"Poca visibilidad",IF(Tabla134[[#This Row],[Item Visibility]]&lt;$U$16,"Visibilidad media","Mayor visibilidad"))</f>
        <v>Mayor visibilidad</v>
      </c>
      <c r="P8152" s="11" t="str">
        <f>IF(Tabla134[[#This Row],[Rating]]&lt;2,"Muy Malo",IF(Tabla134[[#This Row],[Rating]]&lt;3,"Malo",IF(Tabla134[[#This Row],[Rating]]&lt;4,"Regular",IF(Tabla134[[#This Row],[Rating]]&lt;5,"Bueno","Excelente"))))</f>
        <v>Bueno</v>
      </c>
    </row>
    <row r="8153" spans="1:16" x14ac:dyDescent="0.2">
      <c r="A8153" s="7" t="s">
        <v>6</v>
      </c>
      <c r="B8153" s="7" t="s">
        <v>385</v>
      </c>
      <c r="C8153" s="7" t="s">
        <v>28</v>
      </c>
      <c r="D8153" s="8">
        <v>2022</v>
      </c>
      <c r="E8153" s="7" t="s">
        <v>3</v>
      </c>
      <c r="F8153" s="7" t="s">
        <v>2</v>
      </c>
      <c r="G8153" s="7" t="s">
        <v>1</v>
      </c>
      <c r="H8153" s="7" t="s">
        <v>0</v>
      </c>
      <c r="I8153" s="9">
        <v>3.1663212000000003E-2</v>
      </c>
      <c r="J8153" s="10">
        <v>173.2764</v>
      </c>
      <c r="K8153" s="11">
        <v>4</v>
      </c>
      <c r="L8153" s="11" t="str">
        <f>IF(Tabla134[[#This Row],[Item Weight]]&lt;$U$12,"Poco Peso",IF(Tabla134[[#This Row],[Item Weight]]&lt;$U$13,"Peso Medio","Peso Alto"))</f>
        <v>Peso Medio</v>
      </c>
      <c r="M8153" s="7">
        <v>12.6</v>
      </c>
      <c r="N8153" s="11">
        <f>IF(Tabla134[[#This Row],[Item Weight (Nulos)]]="",VLOOKUP(Tabla134[[#This Row],[Item Identifier]],'Tabla para Nulos'!$A$3:$B$1563,2,FALSE),Tabla134[[#This Row],[Item Weight (Nulos)]])</f>
        <v>12.6</v>
      </c>
      <c r="O8153" s="11" t="str">
        <f>IF(Tabla134[[#This Row],[Item Visibility]]&lt;$U$15,"Poca visibilidad",IF(Tabla134[[#This Row],[Item Visibility]]&lt;$U$16,"Visibilidad media","Mayor visibilidad"))</f>
        <v>Visibilidad media</v>
      </c>
      <c r="P8153" s="11" t="str">
        <f>IF(Tabla134[[#This Row],[Rating]]&lt;2,"Muy Malo",IF(Tabla134[[#This Row],[Rating]]&lt;3,"Malo",IF(Tabla134[[#This Row],[Rating]]&lt;4,"Regular",IF(Tabla134[[#This Row],[Rating]]&lt;5,"Bueno","Excelente"))))</f>
        <v>Bueno</v>
      </c>
    </row>
    <row r="8154" spans="1:16" x14ac:dyDescent="0.2">
      <c r="A8154" s="7" t="s">
        <v>6</v>
      </c>
      <c r="B8154" s="7" t="s">
        <v>384</v>
      </c>
      <c r="C8154" s="7" t="s">
        <v>28</v>
      </c>
      <c r="D8154" s="8">
        <v>2022</v>
      </c>
      <c r="E8154" s="7" t="s">
        <v>3</v>
      </c>
      <c r="F8154" s="7" t="s">
        <v>2</v>
      </c>
      <c r="G8154" s="7" t="s">
        <v>1</v>
      </c>
      <c r="H8154" s="7" t="s">
        <v>0</v>
      </c>
      <c r="I8154" s="9">
        <v>0.10718694400000001</v>
      </c>
      <c r="J8154" s="10">
        <v>181.96340000000001</v>
      </c>
      <c r="K8154" s="11">
        <v>4</v>
      </c>
      <c r="L8154" s="11" t="str">
        <f>IF(Tabla134[[#This Row],[Item Weight]]&lt;$U$12,"Poco Peso",IF(Tabla134[[#This Row],[Item Weight]]&lt;$U$13,"Peso Medio","Peso Alto"))</f>
        <v>Peso Medio</v>
      </c>
      <c r="M8154" s="7">
        <v>16</v>
      </c>
      <c r="N8154" s="11">
        <f>IF(Tabla134[[#This Row],[Item Weight (Nulos)]]="",VLOOKUP(Tabla134[[#This Row],[Item Identifier]],'Tabla para Nulos'!$A$3:$B$1563,2,FALSE),Tabla134[[#This Row],[Item Weight (Nulos)]])</f>
        <v>16</v>
      </c>
      <c r="O8154" s="11" t="str">
        <f>IF(Tabla134[[#This Row],[Item Visibility]]&lt;$U$15,"Poca visibilidad",IF(Tabla134[[#This Row],[Item Visibility]]&lt;$U$16,"Visibilidad media","Mayor visibilidad"))</f>
        <v>Mayor visibilidad</v>
      </c>
      <c r="P8154" s="11" t="str">
        <f>IF(Tabla134[[#This Row],[Rating]]&lt;2,"Muy Malo",IF(Tabla134[[#This Row],[Rating]]&lt;3,"Malo",IF(Tabla134[[#This Row],[Rating]]&lt;4,"Regular",IF(Tabla134[[#This Row],[Rating]]&lt;5,"Bueno","Excelente"))))</f>
        <v>Bueno</v>
      </c>
    </row>
    <row r="8155" spans="1:16" x14ac:dyDescent="0.2">
      <c r="A8155" s="7" t="s">
        <v>6</v>
      </c>
      <c r="B8155" s="7" t="s">
        <v>383</v>
      </c>
      <c r="C8155" s="7" t="s">
        <v>28</v>
      </c>
      <c r="D8155" s="8">
        <v>2022</v>
      </c>
      <c r="E8155" s="7" t="s">
        <v>3</v>
      </c>
      <c r="F8155" s="7" t="s">
        <v>2</v>
      </c>
      <c r="G8155" s="7" t="s">
        <v>1</v>
      </c>
      <c r="H8155" s="7" t="s">
        <v>0</v>
      </c>
      <c r="I8155" s="9">
        <v>6.7777777999999997E-2</v>
      </c>
      <c r="J8155" s="10">
        <v>186.92400000000001</v>
      </c>
      <c r="K8155" s="11">
        <v>4</v>
      </c>
      <c r="L8155" s="11" t="str">
        <f>IF(Tabla134[[#This Row],[Item Weight]]&lt;$U$12,"Poco Peso",IF(Tabla134[[#This Row],[Item Weight]]&lt;$U$13,"Peso Medio","Peso Alto"))</f>
        <v>Peso Alto</v>
      </c>
      <c r="M8155" s="7">
        <v>17.75</v>
      </c>
      <c r="N8155" s="11">
        <f>IF(Tabla134[[#This Row],[Item Weight (Nulos)]]="",VLOOKUP(Tabla134[[#This Row],[Item Identifier]],'Tabla para Nulos'!$A$3:$B$1563,2,FALSE),Tabla134[[#This Row],[Item Weight (Nulos)]])</f>
        <v>17.75</v>
      </c>
      <c r="O8155" s="11" t="str">
        <f>IF(Tabla134[[#This Row],[Item Visibility]]&lt;$U$15,"Poca visibilidad",IF(Tabla134[[#This Row],[Item Visibility]]&lt;$U$16,"Visibilidad media","Mayor visibilidad"))</f>
        <v>Visibilidad media</v>
      </c>
      <c r="P8155" s="11" t="str">
        <f>IF(Tabla134[[#This Row],[Rating]]&lt;2,"Muy Malo",IF(Tabla134[[#This Row],[Rating]]&lt;3,"Malo",IF(Tabla134[[#This Row],[Rating]]&lt;4,"Regular",IF(Tabla134[[#This Row],[Rating]]&lt;5,"Bueno","Excelente"))))</f>
        <v>Bueno</v>
      </c>
    </row>
    <row r="8156" spans="1:16" x14ac:dyDescent="0.2">
      <c r="A8156" s="7" t="s">
        <v>6</v>
      </c>
      <c r="B8156" s="7" t="s">
        <v>110</v>
      </c>
      <c r="C8156" s="7" t="s">
        <v>108</v>
      </c>
      <c r="D8156" s="8">
        <v>2022</v>
      </c>
      <c r="E8156" s="7" t="s">
        <v>3</v>
      </c>
      <c r="F8156" s="7" t="s">
        <v>2</v>
      </c>
      <c r="G8156" s="7" t="s">
        <v>1</v>
      </c>
      <c r="H8156" s="7" t="s">
        <v>0</v>
      </c>
      <c r="I8156" s="9">
        <v>0</v>
      </c>
      <c r="J8156" s="10">
        <v>55.261400000000002</v>
      </c>
      <c r="K8156" s="11">
        <v>4</v>
      </c>
      <c r="L8156" s="11" t="str">
        <f>IF(Tabla134[[#This Row],[Item Weight]]&lt;$U$12,"Poco Peso",IF(Tabla134[[#This Row],[Item Weight]]&lt;$U$13,"Peso Medio","Peso Alto"))</f>
        <v>Peso Medio</v>
      </c>
      <c r="M8156" s="7">
        <v>9</v>
      </c>
      <c r="N8156" s="11">
        <f>IF(Tabla134[[#This Row],[Item Weight (Nulos)]]="",VLOOKUP(Tabla134[[#This Row],[Item Identifier]],'Tabla para Nulos'!$A$3:$B$1563,2,FALSE),Tabla134[[#This Row],[Item Weight (Nulos)]])</f>
        <v>9</v>
      </c>
      <c r="O8156" s="11" t="str">
        <f>IF(Tabla134[[#This Row],[Item Visibility]]&lt;$U$15,"Poca visibilidad",IF(Tabla134[[#This Row],[Item Visibility]]&lt;$U$16,"Visibilidad media","Mayor visibilidad"))</f>
        <v>Poca visibilidad</v>
      </c>
      <c r="P8156" s="11" t="str">
        <f>IF(Tabla134[[#This Row],[Rating]]&lt;2,"Muy Malo",IF(Tabla134[[#This Row],[Rating]]&lt;3,"Malo",IF(Tabla134[[#This Row],[Rating]]&lt;4,"Regular",IF(Tabla134[[#This Row],[Rating]]&lt;5,"Bueno","Excelente"))))</f>
        <v>Bueno</v>
      </c>
    </row>
    <row r="8157" spans="1:16" x14ac:dyDescent="0.2">
      <c r="A8157" s="7" t="s">
        <v>6</v>
      </c>
      <c r="B8157" s="7" t="s">
        <v>382</v>
      </c>
      <c r="C8157" s="7" t="s">
        <v>108</v>
      </c>
      <c r="D8157" s="8">
        <v>2022</v>
      </c>
      <c r="E8157" s="7" t="s">
        <v>3</v>
      </c>
      <c r="F8157" s="7" t="s">
        <v>2</v>
      </c>
      <c r="G8157" s="7" t="s">
        <v>1</v>
      </c>
      <c r="H8157" s="7" t="s">
        <v>0</v>
      </c>
      <c r="I8157" s="9">
        <v>0.12573457800000001</v>
      </c>
      <c r="J8157" s="10">
        <v>41.747999999999998</v>
      </c>
      <c r="K8157" s="11">
        <v>4</v>
      </c>
      <c r="L8157" s="11" t="str">
        <f>IF(Tabla134[[#This Row],[Item Weight]]&lt;$U$12,"Poco Peso",IF(Tabla134[[#This Row],[Item Weight]]&lt;$U$13,"Peso Medio","Peso Alto"))</f>
        <v>Peso Alto</v>
      </c>
      <c r="M8157" s="7">
        <v>17.25</v>
      </c>
      <c r="N8157" s="11">
        <f>IF(Tabla134[[#This Row],[Item Weight (Nulos)]]="",VLOOKUP(Tabla134[[#This Row],[Item Identifier]],'Tabla para Nulos'!$A$3:$B$1563,2,FALSE),Tabla134[[#This Row],[Item Weight (Nulos)]])</f>
        <v>17.25</v>
      </c>
      <c r="O8157" s="11" t="str">
        <f>IF(Tabla134[[#This Row],[Item Visibility]]&lt;$U$15,"Poca visibilidad",IF(Tabla134[[#This Row],[Item Visibility]]&lt;$U$16,"Visibilidad media","Mayor visibilidad"))</f>
        <v>Mayor visibilidad</v>
      </c>
      <c r="P8157" s="11" t="str">
        <f>IF(Tabla134[[#This Row],[Rating]]&lt;2,"Muy Malo",IF(Tabla134[[#This Row],[Rating]]&lt;3,"Malo",IF(Tabla134[[#This Row],[Rating]]&lt;4,"Regular",IF(Tabla134[[#This Row],[Rating]]&lt;5,"Bueno","Excelente"))))</f>
        <v>Bueno</v>
      </c>
    </row>
    <row r="8158" spans="1:16" x14ac:dyDescent="0.2">
      <c r="A8158" s="7" t="s">
        <v>6</v>
      </c>
      <c r="B8158" s="7" t="s">
        <v>381</v>
      </c>
      <c r="C8158" s="7" t="s">
        <v>108</v>
      </c>
      <c r="D8158" s="8">
        <v>2022</v>
      </c>
      <c r="E8158" s="7" t="s">
        <v>3</v>
      </c>
      <c r="F8158" s="7" t="s">
        <v>2</v>
      </c>
      <c r="G8158" s="7" t="s">
        <v>1</v>
      </c>
      <c r="H8158" s="7" t="s">
        <v>0</v>
      </c>
      <c r="I8158" s="9">
        <v>2.0803054000000001E-2</v>
      </c>
      <c r="J8158" s="10">
        <v>129.79939999999999</v>
      </c>
      <c r="K8158" s="11">
        <v>4</v>
      </c>
      <c r="L8158" s="11" t="str">
        <f>IF(Tabla134[[#This Row],[Item Weight]]&lt;$U$12,"Poco Peso",IF(Tabla134[[#This Row],[Item Weight]]&lt;$U$13,"Peso Medio","Peso Alto"))</f>
        <v>Peso Alto</v>
      </c>
      <c r="M8158" s="7">
        <v>21.1</v>
      </c>
      <c r="N8158" s="11">
        <f>IF(Tabla134[[#This Row],[Item Weight (Nulos)]]="",VLOOKUP(Tabla134[[#This Row],[Item Identifier]],'Tabla para Nulos'!$A$3:$B$1563,2,FALSE),Tabla134[[#This Row],[Item Weight (Nulos)]])</f>
        <v>21.1</v>
      </c>
      <c r="O8158" s="11" t="str">
        <f>IF(Tabla134[[#This Row],[Item Visibility]]&lt;$U$15,"Poca visibilidad",IF(Tabla134[[#This Row],[Item Visibility]]&lt;$U$16,"Visibilidad media","Mayor visibilidad"))</f>
        <v>Poca visibilidad</v>
      </c>
      <c r="P8158" s="11" t="str">
        <f>IF(Tabla134[[#This Row],[Rating]]&lt;2,"Muy Malo",IF(Tabla134[[#This Row],[Rating]]&lt;3,"Malo",IF(Tabla134[[#This Row],[Rating]]&lt;4,"Regular",IF(Tabla134[[#This Row],[Rating]]&lt;5,"Bueno","Excelente"))))</f>
        <v>Bueno</v>
      </c>
    </row>
    <row r="8159" spans="1:16" x14ac:dyDescent="0.2">
      <c r="A8159" s="7" t="s">
        <v>6</v>
      </c>
      <c r="B8159" s="7" t="s">
        <v>380</v>
      </c>
      <c r="C8159" s="7" t="s">
        <v>25</v>
      </c>
      <c r="D8159" s="8">
        <v>2022</v>
      </c>
      <c r="E8159" s="7" t="s">
        <v>3</v>
      </c>
      <c r="F8159" s="7" t="s">
        <v>2</v>
      </c>
      <c r="G8159" s="7" t="s">
        <v>1</v>
      </c>
      <c r="H8159" s="7" t="s">
        <v>0</v>
      </c>
      <c r="I8159" s="9">
        <v>5.3839713999999997E-2</v>
      </c>
      <c r="J8159" s="10">
        <v>198.67420000000001</v>
      </c>
      <c r="K8159" s="11">
        <v>4</v>
      </c>
      <c r="L8159" s="11" t="str">
        <f>IF(Tabla134[[#This Row],[Item Weight]]&lt;$U$12,"Poco Peso",IF(Tabla134[[#This Row],[Item Weight]]&lt;$U$13,"Peso Medio","Peso Alto"))</f>
        <v>Poco Peso</v>
      </c>
      <c r="M8159" s="7">
        <v>5.4050000000000002</v>
      </c>
      <c r="N8159" s="11">
        <f>IF(Tabla134[[#This Row],[Item Weight (Nulos)]]="",VLOOKUP(Tabla134[[#This Row],[Item Identifier]],'Tabla para Nulos'!$A$3:$B$1563,2,FALSE),Tabla134[[#This Row],[Item Weight (Nulos)]])</f>
        <v>5.4050000000000002</v>
      </c>
      <c r="O8159" s="11" t="str">
        <f>IF(Tabla134[[#This Row],[Item Visibility]]&lt;$U$15,"Poca visibilidad",IF(Tabla134[[#This Row],[Item Visibility]]&lt;$U$16,"Visibilidad media","Mayor visibilidad"))</f>
        <v>Visibilidad media</v>
      </c>
      <c r="P8159" s="11" t="str">
        <f>IF(Tabla134[[#This Row],[Rating]]&lt;2,"Muy Malo",IF(Tabla134[[#This Row],[Rating]]&lt;3,"Malo",IF(Tabla134[[#This Row],[Rating]]&lt;4,"Regular",IF(Tabla134[[#This Row],[Rating]]&lt;5,"Bueno","Excelente"))))</f>
        <v>Bueno</v>
      </c>
    </row>
    <row r="8160" spans="1:16" x14ac:dyDescent="0.2">
      <c r="A8160" s="7" t="s">
        <v>6</v>
      </c>
      <c r="B8160" s="7" t="s">
        <v>101</v>
      </c>
      <c r="C8160" s="7" t="s">
        <v>25</v>
      </c>
      <c r="D8160" s="8">
        <v>2022</v>
      </c>
      <c r="E8160" s="7" t="s">
        <v>3</v>
      </c>
      <c r="F8160" s="7" t="s">
        <v>2</v>
      </c>
      <c r="G8160" s="7" t="s">
        <v>1</v>
      </c>
      <c r="H8160" s="7" t="s">
        <v>0</v>
      </c>
      <c r="I8160" s="9">
        <v>0.14057889000000001</v>
      </c>
      <c r="J8160" s="10">
        <v>112.1228</v>
      </c>
      <c r="K8160" s="11">
        <v>4</v>
      </c>
      <c r="L8160" s="11" t="str">
        <f>IF(Tabla134[[#This Row],[Item Weight]]&lt;$U$12,"Poco Peso",IF(Tabla134[[#This Row],[Item Weight]]&lt;$U$13,"Peso Medio","Peso Alto"))</f>
        <v>Poco Peso</v>
      </c>
      <c r="M8160" s="7">
        <v>6.8849999999999998</v>
      </c>
      <c r="N8160" s="11">
        <f>IF(Tabla134[[#This Row],[Item Weight (Nulos)]]="",VLOOKUP(Tabla134[[#This Row],[Item Identifier]],'Tabla para Nulos'!$A$3:$B$1563,2,FALSE),Tabla134[[#This Row],[Item Weight (Nulos)]])</f>
        <v>6.8849999999999998</v>
      </c>
      <c r="O8160" s="11" t="str">
        <f>IF(Tabla134[[#This Row],[Item Visibility]]&lt;$U$15,"Poca visibilidad",IF(Tabla134[[#This Row],[Item Visibility]]&lt;$U$16,"Visibilidad media","Mayor visibilidad"))</f>
        <v>Mayor visibilidad</v>
      </c>
      <c r="P8160" s="11" t="str">
        <f>IF(Tabla134[[#This Row],[Rating]]&lt;2,"Muy Malo",IF(Tabla134[[#This Row],[Rating]]&lt;3,"Malo",IF(Tabla134[[#This Row],[Rating]]&lt;4,"Regular",IF(Tabla134[[#This Row],[Rating]]&lt;5,"Bueno","Excelente"))))</f>
        <v>Bueno</v>
      </c>
    </row>
    <row r="8161" spans="1:16" x14ac:dyDescent="0.2">
      <c r="A8161" s="7" t="s">
        <v>6</v>
      </c>
      <c r="B8161" s="7" t="s">
        <v>379</v>
      </c>
      <c r="C8161" s="7" t="s">
        <v>25</v>
      </c>
      <c r="D8161" s="8">
        <v>2022</v>
      </c>
      <c r="E8161" s="7" t="s">
        <v>3</v>
      </c>
      <c r="F8161" s="7" t="s">
        <v>2</v>
      </c>
      <c r="G8161" s="7" t="s">
        <v>1</v>
      </c>
      <c r="H8161" s="7" t="s">
        <v>0</v>
      </c>
      <c r="I8161" s="9">
        <v>2.0865796999999998E-2</v>
      </c>
      <c r="J8161" s="10">
        <v>90.248800000000003</v>
      </c>
      <c r="K8161" s="11">
        <v>4</v>
      </c>
      <c r="L8161" s="11" t="str">
        <f>IF(Tabla134[[#This Row],[Item Weight]]&lt;$U$12,"Poco Peso",IF(Tabla134[[#This Row],[Item Weight]]&lt;$U$13,"Peso Medio","Peso Alto"))</f>
        <v>Poco Peso</v>
      </c>
      <c r="M8161" s="7">
        <v>7.27</v>
      </c>
      <c r="N8161" s="11">
        <f>IF(Tabla134[[#This Row],[Item Weight (Nulos)]]="",VLOOKUP(Tabla134[[#This Row],[Item Identifier]],'Tabla para Nulos'!$A$3:$B$1563,2,FALSE),Tabla134[[#This Row],[Item Weight (Nulos)]])</f>
        <v>7.27</v>
      </c>
      <c r="O8161" s="11" t="str">
        <f>IF(Tabla134[[#This Row],[Item Visibility]]&lt;$U$15,"Poca visibilidad",IF(Tabla134[[#This Row],[Item Visibility]]&lt;$U$16,"Visibilidad media","Mayor visibilidad"))</f>
        <v>Poca visibilidad</v>
      </c>
      <c r="P8161" s="11" t="str">
        <f>IF(Tabla134[[#This Row],[Rating]]&lt;2,"Muy Malo",IF(Tabla134[[#This Row],[Rating]]&lt;3,"Malo",IF(Tabla134[[#This Row],[Rating]]&lt;4,"Regular",IF(Tabla134[[#This Row],[Rating]]&lt;5,"Bueno","Excelente"))))</f>
        <v>Bueno</v>
      </c>
    </row>
    <row r="8162" spans="1:16" x14ac:dyDescent="0.2">
      <c r="A8162" s="7" t="s">
        <v>6</v>
      </c>
      <c r="B8162" s="7" t="s">
        <v>378</v>
      </c>
      <c r="C8162" s="7" t="s">
        <v>25</v>
      </c>
      <c r="D8162" s="8">
        <v>2022</v>
      </c>
      <c r="E8162" s="7" t="s">
        <v>3</v>
      </c>
      <c r="F8162" s="7" t="s">
        <v>2</v>
      </c>
      <c r="G8162" s="7" t="s">
        <v>1</v>
      </c>
      <c r="H8162" s="7" t="s">
        <v>0</v>
      </c>
      <c r="I8162" s="9">
        <v>3.0968306000000001E-2</v>
      </c>
      <c r="J8162" s="10">
        <v>227.83519999999999</v>
      </c>
      <c r="K8162" s="11">
        <v>4</v>
      </c>
      <c r="L8162" s="11" t="str">
        <f>IF(Tabla134[[#This Row],[Item Weight]]&lt;$U$12,"Poco Peso",IF(Tabla134[[#This Row],[Item Weight]]&lt;$U$13,"Peso Medio","Peso Alto"))</f>
        <v>Poco Peso</v>
      </c>
      <c r="M8162" s="7">
        <v>8.42</v>
      </c>
      <c r="N8162" s="11">
        <f>IF(Tabla134[[#This Row],[Item Weight (Nulos)]]="",VLOOKUP(Tabla134[[#This Row],[Item Identifier]],'Tabla para Nulos'!$A$3:$B$1563,2,FALSE),Tabla134[[#This Row],[Item Weight (Nulos)]])</f>
        <v>8.42</v>
      </c>
      <c r="O8162" s="11" t="str">
        <f>IF(Tabla134[[#This Row],[Item Visibility]]&lt;$U$15,"Poca visibilidad",IF(Tabla134[[#This Row],[Item Visibility]]&lt;$U$16,"Visibilidad media","Mayor visibilidad"))</f>
        <v>Visibilidad media</v>
      </c>
      <c r="P8162" s="11" t="str">
        <f>IF(Tabla134[[#This Row],[Rating]]&lt;2,"Muy Malo",IF(Tabla134[[#This Row],[Rating]]&lt;3,"Malo",IF(Tabla134[[#This Row],[Rating]]&lt;4,"Regular",IF(Tabla134[[#This Row],[Rating]]&lt;5,"Bueno","Excelente"))))</f>
        <v>Bueno</v>
      </c>
    </row>
    <row r="8163" spans="1:16" x14ac:dyDescent="0.2">
      <c r="A8163" s="7" t="s">
        <v>6</v>
      </c>
      <c r="B8163" s="7" t="s">
        <v>377</v>
      </c>
      <c r="C8163" s="7" t="s">
        <v>25</v>
      </c>
      <c r="D8163" s="8">
        <v>2022</v>
      </c>
      <c r="E8163" s="7" t="s">
        <v>3</v>
      </c>
      <c r="F8163" s="7" t="s">
        <v>2</v>
      </c>
      <c r="G8163" s="7" t="s">
        <v>1</v>
      </c>
      <c r="H8163" s="7" t="s">
        <v>0</v>
      </c>
      <c r="I8163" s="9">
        <v>2.8837828999999999E-2</v>
      </c>
      <c r="J8163" s="10">
        <v>117.8492</v>
      </c>
      <c r="K8163" s="11">
        <v>4</v>
      </c>
      <c r="L8163" s="11" t="str">
        <f>IF(Tabla134[[#This Row],[Item Weight]]&lt;$U$12,"Poco Peso",IF(Tabla134[[#This Row],[Item Weight]]&lt;$U$13,"Peso Medio","Peso Alto"))</f>
        <v>Peso Medio</v>
      </c>
      <c r="M8163" s="7">
        <v>9.8949999999999996</v>
      </c>
      <c r="N8163" s="11">
        <f>IF(Tabla134[[#This Row],[Item Weight (Nulos)]]="",VLOOKUP(Tabla134[[#This Row],[Item Identifier]],'Tabla para Nulos'!$A$3:$B$1563,2,FALSE),Tabla134[[#This Row],[Item Weight (Nulos)]])</f>
        <v>9.8949999999999996</v>
      </c>
      <c r="O8163" s="11" t="str">
        <f>IF(Tabla134[[#This Row],[Item Visibility]]&lt;$U$15,"Poca visibilidad",IF(Tabla134[[#This Row],[Item Visibility]]&lt;$U$16,"Visibilidad media","Mayor visibilidad"))</f>
        <v>Visibilidad media</v>
      </c>
      <c r="P8163" s="11" t="str">
        <f>IF(Tabla134[[#This Row],[Rating]]&lt;2,"Muy Malo",IF(Tabla134[[#This Row],[Rating]]&lt;3,"Malo",IF(Tabla134[[#This Row],[Rating]]&lt;4,"Regular",IF(Tabla134[[#This Row],[Rating]]&lt;5,"Bueno","Excelente"))))</f>
        <v>Bueno</v>
      </c>
    </row>
    <row r="8164" spans="1:16" x14ac:dyDescent="0.2">
      <c r="A8164" s="7" t="s">
        <v>6</v>
      </c>
      <c r="B8164" s="7" t="s">
        <v>102</v>
      </c>
      <c r="C8164" s="7" t="s">
        <v>25</v>
      </c>
      <c r="D8164" s="8">
        <v>2022</v>
      </c>
      <c r="E8164" s="7" t="s">
        <v>3</v>
      </c>
      <c r="F8164" s="7" t="s">
        <v>2</v>
      </c>
      <c r="G8164" s="7" t="s">
        <v>1</v>
      </c>
      <c r="H8164" s="7" t="s">
        <v>0</v>
      </c>
      <c r="I8164" s="9">
        <v>1.4793124E-2</v>
      </c>
      <c r="J8164" s="10">
        <v>88.517200000000003</v>
      </c>
      <c r="K8164" s="11">
        <v>4</v>
      </c>
      <c r="L8164" s="11" t="str">
        <f>IF(Tabla134[[#This Row],[Item Weight]]&lt;$U$12,"Poco Peso",IF(Tabla134[[#This Row],[Item Weight]]&lt;$U$13,"Peso Medio","Peso Alto"))</f>
        <v>Peso Medio</v>
      </c>
      <c r="M8164" s="7">
        <v>13.8</v>
      </c>
      <c r="N8164" s="11">
        <f>IF(Tabla134[[#This Row],[Item Weight (Nulos)]]="",VLOOKUP(Tabla134[[#This Row],[Item Identifier]],'Tabla para Nulos'!$A$3:$B$1563,2,FALSE),Tabla134[[#This Row],[Item Weight (Nulos)]])</f>
        <v>13.8</v>
      </c>
      <c r="O8164" s="11" t="str">
        <f>IF(Tabla134[[#This Row],[Item Visibility]]&lt;$U$15,"Poca visibilidad",IF(Tabla134[[#This Row],[Item Visibility]]&lt;$U$16,"Visibilidad media","Mayor visibilidad"))</f>
        <v>Poca visibilidad</v>
      </c>
      <c r="P8164" s="11" t="str">
        <f>IF(Tabla134[[#This Row],[Rating]]&lt;2,"Muy Malo",IF(Tabla134[[#This Row],[Rating]]&lt;3,"Malo",IF(Tabla134[[#This Row],[Rating]]&lt;4,"Regular",IF(Tabla134[[#This Row],[Rating]]&lt;5,"Bueno","Excelente"))))</f>
        <v>Bueno</v>
      </c>
    </row>
    <row r="8165" spans="1:16" x14ac:dyDescent="0.2">
      <c r="A8165" s="7" t="s">
        <v>6</v>
      </c>
      <c r="B8165" s="7" t="s">
        <v>376</v>
      </c>
      <c r="C8165" s="7" t="s">
        <v>25</v>
      </c>
      <c r="D8165" s="8">
        <v>2022</v>
      </c>
      <c r="E8165" s="7" t="s">
        <v>3</v>
      </c>
      <c r="F8165" s="7" t="s">
        <v>2</v>
      </c>
      <c r="G8165" s="7" t="s">
        <v>1</v>
      </c>
      <c r="H8165" s="7" t="s">
        <v>0</v>
      </c>
      <c r="I8165" s="9">
        <v>6.8403271000000002E-2</v>
      </c>
      <c r="J8165" s="10">
        <v>101.999</v>
      </c>
      <c r="K8165" s="11">
        <v>4</v>
      </c>
      <c r="L8165" s="11" t="str">
        <f>IF(Tabla134[[#This Row],[Item Weight]]&lt;$U$12,"Poco Peso",IF(Tabla134[[#This Row],[Item Weight]]&lt;$U$13,"Peso Medio","Peso Alto"))</f>
        <v>Peso Medio</v>
      </c>
      <c r="M8165" s="7">
        <v>16.5</v>
      </c>
      <c r="N8165" s="11">
        <f>IF(Tabla134[[#This Row],[Item Weight (Nulos)]]="",VLOOKUP(Tabla134[[#This Row],[Item Identifier]],'Tabla para Nulos'!$A$3:$B$1563,2,FALSE),Tabla134[[#This Row],[Item Weight (Nulos)]])</f>
        <v>16.5</v>
      </c>
      <c r="O8165" s="11" t="str">
        <f>IF(Tabla134[[#This Row],[Item Visibility]]&lt;$U$15,"Poca visibilidad",IF(Tabla134[[#This Row],[Item Visibility]]&lt;$U$16,"Visibilidad media","Mayor visibilidad"))</f>
        <v>Visibilidad media</v>
      </c>
      <c r="P8165" s="11" t="str">
        <f>IF(Tabla134[[#This Row],[Rating]]&lt;2,"Muy Malo",IF(Tabla134[[#This Row],[Rating]]&lt;3,"Malo",IF(Tabla134[[#This Row],[Rating]]&lt;4,"Regular",IF(Tabla134[[#This Row],[Rating]]&lt;5,"Bueno","Excelente"))))</f>
        <v>Bueno</v>
      </c>
    </row>
    <row r="8166" spans="1:16" x14ac:dyDescent="0.2">
      <c r="A8166" s="7" t="s">
        <v>6</v>
      </c>
      <c r="B8166" s="7" t="s">
        <v>375</v>
      </c>
      <c r="C8166" s="7" t="s">
        <v>25</v>
      </c>
      <c r="D8166" s="8">
        <v>2022</v>
      </c>
      <c r="E8166" s="7" t="s">
        <v>3</v>
      </c>
      <c r="F8166" s="7" t="s">
        <v>2</v>
      </c>
      <c r="G8166" s="7" t="s">
        <v>1</v>
      </c>
      <c r="H8166" s="7" t="s">
        <v>0</v>
      </c>
      <c r="I8166" s="9">
        <v>0.14009028400000001</v>
      </c>
      <c r="J8166" s="10">
        <v>265.1884</v>
      </c>
      <c r="K8166" s="11">
        <v>4</v>
      </c>
      <c r="L8166" s="11" t="str">
        <f>IF(Tabla134[[#This Row],[Item Weight]]&lt;$U$12,"Poco Peso",IF(Tabla134[[#This Row],[Item Weight]]&lt;$U$13,"Peso Medio","Peso Alto"))</f>
        <v>Peso Alto</v>
      </c>
      <c r="M8166" s="7">
        <v>17</v>
      </c>
      <c r="N8166" s="11">
        <f>IF(Tabla134[[#This Row],[Item Weight (Nulos)]]="",VLOOKUP(Tabla134[[#This Row],[Item Identifier]],'Tabla para Nulos'!$A$3:$B$1563,2,FALSE),Tabla134[[#This Row],[Item Weight (Nulos)]])</f>
        <v>17</v>
      </c>
      <c r="O8166" s="11" t="str">
        <f>IF(Tabla134[[#This Row],[Item Visibility]]&lt;$U$15,"Poca visibilidad",IF(Tabla134[[#This Row],[Item Visibility]]&lt;$U$16,"Visibilidad media","Mayor visibilidad"))</f>
        <v>Mayor visibilidad</v>
      </c>
      <c r="P8166" s="11" t="str">
        <f>IF(Tabla134[[#This Row],[Rating]]&lt;2,"Muy Malo",IF(Tabla134[[#This Row],[Rating]]&lt;3,"Malo",IF(Tabla134[[#This Row],[Rating]]&lt;4,"Regular",IF(Tabla134[[#This Row],[Rating]]&lt;5,"Bueno","Excelente"))))</f>
        <v>Bueno</v>
      </c>
    </row>
    <row r="8167" spans="1:16" x14ac:dyDescent="0.2">
      <c r="A8167" s="7" t="s">
        <v>6</v>
      </c>
      <c r="B8167" s="7" t="s">
        <v>374</v>
      </c>
      <c r="C8167" s="7" t="s">
        <v>25</v>
      </c>
      <c r="D8167" s="8">
        <v>2022</v>
      </c>
      <c r="E8167" s="7" t="s">
        <v>3</v>
      </c>
      <c r="F8167" s="7" t="s">
        <v>2</v>
      </c>
      <c r="G8167" s="7" t="s">
        <v>1</v>
      </c>
      <c r="H8167" s="7" t="s">
        <v>0</v>
      </c>
      <c r="I8167" s="9">
        <v>0.16135627299999999</v>
      </c>
      <c r="J8167" s="10">
        <v>253.10140000000001</v>
      </c>
      <c r="K8167" s="11">
        <v>4</v>
      </c>
      <c r="L8167" s="11" t="str">
        <f>IF(Tabla134[[#This Row],[Item Weight]]&lt;$U$12,"Poco Peso",IF(Tabla134[[#This Row],[Item Weight]]&lt;$U$13,"Peso Medio","Peso Alto"))</f>
        <v>Peso Alto</v>
      </c>
      <c r="M8167" s="7">
        <v>19.7</v>
      </c>
      <c r="N8167" s="11">
        <f>IF(Tabla134[[#This Row],[Item Weight (Nulos)]]="",VLOOKUP(Tabla134[[#This Row],[Item Identifier]],'Tabla para Nulos'!$A$3:$B$1563,2,FALSE),Tabla134[[#This Row],[Item Weight (Nulos)]])</f>
        <v>19.7</v>
      </c>
      <c r="O8167" s="11" t="str">
        <f>IF(Tabla134[[#This Row],[Item Visibility]]&lt;$U$15,"Poca visibilidad",IF(Tabla134[[#This Row],[Item Visibility]]&lt;$U$16,"Visibilidad media","Mayor visibilidad"))</f>
        <v>Mayor visibilidad</v>
      </c>
      <c r="P8167" s="11" t="str">
        <f>IF(Tabla134[[#This Row],[Rating]]&lt;2,"Muy Malo",IF(Tabla134[[#This Row],[Rating]]&lt;3,"Malo",IF(Tabla134[[#This Row],[Rating]]&lt;4,"Regular",IF(Tabla134[[#This Row],[Rating]]&lt;5,"Bueno","Excelente"))))</f>
        <v>Bueno</v>
      </c>
    </row>
    <row r="8168" spans="1:16" x14ac:dyDescent="0.2">
      <c r="A8168" s="7" t="s">
        <v>6</v>
      </c>
      <c r="B8168" s="7" t="s">
        <v>18</v>
      </c>
      <c r="C8168" s="7" t="s">
        <v>17</v>
      </c>
      <c r="D8168" s="8">
        <v>2022</v>
      </c>
      <c r="E8168" s="7" t="s">
        <v>3</v>
      </c>
      <c r="F8168" s="7" t="s">
        <v>2</v>
      </c>
      <c r="G8168" s="7" t="s">
        <v>1</v>
      </c>
      <c r="H8168" s="7" t="s">
        <v>0</v>
      </c>
      <c r="I8168" s="9">
        <v>0.10867990600000001</v>
      </c>
      <c r="J8168" s="10">
        <v>95.675200000000004</v>
      </c>
      <c r="K8168" s="11">
        <v>4</v>
      </c>
      <c r="L8168" s="11" t="str">
        <f>IF(Tabla134[[#This Row],[Item Weight]]&lt;$U$12,"Poco Peso",IF(Tabla134[[#This Row],[Item Weight]]&lt;$U$13,"Peso Medio","Peso Alto"))</f>
        <v>Poco Peso</v>
      </c>
      <c r="M8168" s="7">
        <v>6.75</v>
      </c>
      <c r="N8168" s="11">
        <f>IF(Tabla134[[#This Row],[Item Weight (Nulos)]]="",VLOOKUP(Tabla134[[#This Row],[Item Identifier]],'Tabla para Nulos'!$A$3:$B$1563,2,FALSE),Tabla134[[#This Row],[Item Weight (Nulos)]])</f>
        <v>6.75</v>
      </c>
      <c r="O8168" s="11" t="str">
        <f>IF(Tabla134[[#This Row],[Item Visibility]]&lt;$U$15,"Poca visibilidad",IF(Tabla134[[#This Row],[Item Visibility]]&lt;$U$16,"Visibilidad media","Mayor visibilidad"))</f>
        <v>Mayor visibilidad</v>
      </c>
      <c r="P8168" s="11" t="str">
        <f>IF(Tabla134[[#This Row],[Rating]]&lt;2,"Muy Malo",IF(Tabla134[[#This Row],[Rating]]&lt;3,"Malo",IF(Tabla134[[#This Row],[Rating]]&lt;4,"Regular",IF(Tabla134[[#This Row],[Rating]]&lt;5,"Bueno","Excelente"))))</f>
        <v>Bueno</v>
      </c>
    </row>
    <row r="8169" spans="1:16" x14ac:dyDescent="0.2">
      <c r="A8169" s="7" t="s">
        <v>6</v>
      </c>
      <c r="B8169" s="7" t="s">
        <v>86</v>
      </c>
      <c r="C8169" s="7" t="s">
        <v>17</v>
      </c>
      <c r="D8169" s="8">
        <v>2022</v>
      </c>
      <c r="E8169" s="7" t="s">
        <v>3</v>
      </c>
      <c r="F8169" s="7" t="s">
        <v>2</v>
      </c>
      <c r="G8169" s="7" t="s">
        <v>1</v>
      </c>
      <c r="H8169" s="7" t="s">
        <v>0</v>
      </c>
      <c r="I8169" s="9">
        <v>8.8002959000000006E-2</v>
      </c>
      <c r="J8169" s="10">
        <v>261.39100000000002</v>
      </c>
      <c r="K8169" s="11">
        <v>4</v>
      </c>
      <c r="L8169" s="11" t="str">
        <f>IF(Tabla134[[#This Row],[Item Weight]]&lt;$U$12,"Poco Peso",IF(Tabla134[[#This Row],[Item Weight]]&lt;$U$13,"Peso Medio","Peso Alto"))</f>
        <v>Peso Medio</v>
      </c>
      <c r="M8169" s="7">
        <v>8.9450000000000003</v>
      </c>
      <c r="N8169" s="11">
        <f>IF(Tabla134[[#This Row],[Item Weight (Nulos)]]="",VLOOKUP(Tabla134[[#This Row],[Item Identifier]],'Tabla para Nulos'!$A$3:$B$1563,2,FALSE),Tabla134[[#This Row],[Item Weight (Nulos)]])</f>
        <v>8.9450000000000003</v>
      </c>
      <c r="O8169" s="11" t="str">
        <f>IF(Tabla134[[#This Row],[Item Visibility]]&lt;$U$15,"Poca visibilidad",IF(Tabla134[[#This Row],[Item Visibility]]&lt;$U$16,"Visibilidad media","Mayor visibilidad"))</f>
        <v>Visibilidad media</v>
      </c>
      <c r="P8169" s="11" t="str">
        <f>IF(Tabla134[[#This Row],[Rating]]&lt;2,"Muy Malo",IF(Tabla134[[#This Row],[Rating]]&lt;3,"Malo",IF(Tabla134[[#This Row],[Rating]]&lt;4,"Regular",IF(Tabla134[[#This Row],[Rating]]&lt;5,"Bueno","Excelente"))))</f>
        <v>Bueno</v>
      </c>
    </row>
    <row r="8170" spans="1:16" x14ac:dyDescent="0.2">
      <c r="A8170" s="7" t="s">
        <v>6</v>
      </c>
      <c r="B8170" s="7" t="s">
        <v>373</v>
      </c>
      <c r="C8170" s="7" t="s">
        <v>17</v>
      </c>
      <c r="D8170" s="8">
        <v>2022</v>
      </c>
      <c r="E8170" s="7" t="s">
        <v>3</v>
      </c>
      <c r="F8170" s="7" t="s">
        <v>2</v>
      </c>
      <c r="G8170" s="7" t="s">
        <v>1</v>
      </c>
      <c r="H8170" s="7" t="s">
        <v>0</v>
      </c>
      <c r="I8170" s="9">
        <v>2.0653603E-2</v>
      </c>
      <c r="J8170" s="10">
        <v>84.953999999999994</v>
      </c>
      <c r="K8170" s="11">
        <v>4</v>
      </c>
      <c r="L8170" s="11" t="str">
        <f>IF(Tabla134[[#This Row],[Item Weight]]&lt;$U$12,"Poco Peso",IF(Tabla134[[#This Row],[Item Weight]]&lt;$U$13,"Peso Medio","Peso Alto"))</f>
        <v>Peso Medio</v>
      </c>
      <c r="M8170" s="7">
        <v>11.5</v>
      </c>
      <c r="N8170" s="11">
        <f>IF(Tabla134[[#This Row],[Item Weight (Nulos)]]="",VLOOKUP(Tabla134[[#This Row],[Item Identifier]],'Tabla para Nulos'!$A$3:$B$1563,2,FALSE),Tabla134[[#This Row],[Item Weight (Nulos)]])</f>
        <v>11.5</v>
      </c>
      <c r="O8170" s="11" t="str">
        <f>IF(Tabla134[[#This Row],[Item Visibility]]&lt;$U$15,"Poca visibilidad",IF(Tabla134[[#This Row],[Item Visibility]]&lt;$U$16,"Visibilidad media","Mayor visibilidad"))</f>
        <v>Poca visibilidad</v>
      </c>
      <c r="P8170" s="11" t="str">
        <f>IF(Tabla134[[#This Row],[Rating]]&lt;2,"Muy Malo",IF(Tabla134[[#This Row],[Rating]]&lt;3,"Malo",IF(Tabla134[[#This Row],[Rating]]&lt;4,"Regular",IF(Tabla134[[#This Row],[Rating]]&lt;5,"Bueno","Excelente"))))</f>
        <v>Bueno</v>
      </c>
    </row>
    <row r="8171" spans="1:16" x14ac:dyDescent="0.2">
      <c r="A8171" s="7" t="s">
        <v>6</v>
      </c>
      <c r="B8171" s="7" t="s">
        <v>372</v>
      </c>
      <c r="C8171" s="7" t="s">
        <v>17</v>
      </c>
      <c r="D8171" s="8">
        <v>2022</v>
      </c>
      <c r="E8171" s="7" t="s">
        <v>3</v>
      </c>
      <c r="F8171" s="7" t="s">
        <v>2</v>
      </c>
      <c r="G8171" s="7" t="s">
        <v>1</v>
      </c>
      <c r="H8171" s="7" t="s">
        <v>0</v>
      </c>
      <c r="I8171" s="9">
        <v>0.144604071</v>
      </c>
      <c r="J8171" s="10">
        <v>240.82220000000001</v>
      </c>
      <c r="K8171" s="11">
        <v>4</v>
      </c>
      <c r="L8171" s="11" t="str">
        <f>IF(Tabla134[[#This Row],[Item Weight]]&lt;$U$12,"Poco Peso",IF(Tabla134[[#This Row],[Item Weight]]&lt;$U$13,"Peso Medio","Peso Alto"))</f>
        <v>Peso Medio</v>
      </c>
      <c r="M8171" s="7">
        <v>11.6</v>
      </c>
      <c r="N8171" s="11">
        <f>IF(Tabla134[[#This Row],[Item Weight (Nulos)]]="",VLOOKUP(Tabla134[[#This Row],[Item Identifier]],'Tabla para Nulos'!$A$3:$B$1563,2,FALSE),Tabla134[[#This Row],[Item Weight (Nulos)]])</f>
        <v>11.6</v>
      </c>
      <c r="O8171" s="11" t="str">
        <f>IF(Tabla134[[#This Row],[Item Visibility]]&lt;$U$15,"Poca visibilidad",IF(Tabla134[[#This Row],[Item Visibility]]&lt;$U$16,"Visibilidad media","Mayor visibilidad"))</f>
        <v>Mayor visibilidad</v>
      </c>
      <c r="P8171" s="11" t="str">
        <f>IF(Tabla134[[#This Row],[Rating]]&lt;2,"Muy Malo",IF(Tabla134[[#This Row],[Rating]]&lt;3,"Malo",IF(Tabla134[[#This Row],[Rating]]&lt;4,"Regular",IF(Tabla134[[#This Row],[Rating]]&lt;5,"Bueno","Excelente"))))</f>
        <v>Bueno</v>
      </c>
    </row>
    <row r="8172" spans="1:16" x14ac:dyDescent="0.2">
      <c r="A8172" s="7" t="s">
        <v>6</v>
      </c>
      <c r="B8172" s="7" t="s">
        <v>371</v>
      </c>
      <c r="C8172" s="7" t="s">
        <v>17</v>
      </c>
      <c r="D8172" s="8">
        <v>2022</v>
      </c>
      <c r="E8172" s="7" t="s">
        <v>3</v>
      </c>
      <c r="F8172" s="7" t="s">
        <v>2</v>
      </c>
      <c r="G8172" s="7" t="s">
        <v>1</v>
      </c>
      <c r="H8172" s="7" t="s">
        <v>0</v>
      </c>
      <c r="I8172" s="9">
        <v>0</v>
      </c>
      <c r="J8172" s="10">
        <v>186.024</v>
      </c>
      <c r="K8172" s="11">
        <v>4</v>
      </c>
      <c r="L8172" s="11" t="str">
        <f>IF(Tabla134[[#This Row],[Item Weight]]&lt;$U$12,"Poco Peso",IF(Tabla134[[#This Row],[Item Weight]]&lt;$U$13,"Peso Medio","Peso Alto"))</f>
        <v>Peso Medio</v>
      </c>
      <c r="M8172" s="7">
        <v>13.65</v>
      </c>
      <c r="N8172" s="11">
        <f>IF(Tabla134[[#This Row],[Item Weight (Nulos)]]="",VLOOKUP(Tabla134[[#This Row],[Item Identifier]],'Tabla para Nulos'!$A$3:$B$1563,2,FALSE),Tabla134[[#This Row],[Item Weight (Nulos)]])</f>
        <v>13.65</v>
      </c>
      <c r="O8172" s="11" t="str">
        <f>IF(Tabla134[[#This Row],[Item Visibility]]&lt;$U$15,"Poca visibilidad",IF(Tabla134[[#This Row],[Item Visibility]]&lt;$U$16,"Visibilidad media","Mayor visibilidad"))</f>
        <v>Poca visibilidad</v>
      </c>
      <c r="P8172" s="11" t="str">
        <f>IF(Tabla134[[#This Row],[Rating]]&lt;2,"Muy Malo",IF(Tabla134[[#This Row],[Rating]]&lt;3,"Malo",IF(Tabla134[[#This Row],[Rating]]&lt;4,"Regular",IF(Tabla134[[#This Row],[Rating]]&lt;5,"Bueno","Excelente"))))</f>
        <v>Bueno</v>
      </c>
    </row>
    <row r="8173" spans="1:16" x14ac:dyDescent="0.2">
      <c r="A8173" s="7" t="s">
        <v>6</v>
      </c>
      <c r="B8173" s="7" t="s">
        <v>370</v>
      </c>
      <c r="C8173" s="7" t="s">
        <v>17</v>
      </c>
      <c r="D8173" s="8">
        <v>2022</v>
      </c>
      <c r="E8173" s="7" t="s">
        <v>3</v>
      </c>
      <c r="F8173" s="7" t="s">
        <v>2</v>
      </c>
      <c r="G8173" s="7" t="s">
        <v>1</v>
      </c>
      <c r="H8173" s="7" t="s">
        <v>0</v>
      </c>
      <c r="I8173" s="9">
        <v>2.9843735999999999E-2</v>
      </c>
      <c r="J8173" s="10">
        <v>143.9786</v>
      </c>
      <c r="K8173" s="11">
        <v>4</v>
      </c>
      <c r="L8173" s="11" t="str">
        <f>IF(Tabla134[[#This Row],[Item Weight]]&lt;$U$12,"Poco Peso",IF(Tabla134[[#This Row],[Item Weight]]&lt;$U$13,"Peso Medio","Peso Alto"))</f>
        <v>Peso Medio</v>
      </c>
      <c r="M8173" s="7">
        <v>14</v>
      </c>
      <c r="N8173" s="11">
        <f>IF(Tabla134[[#This Row],[Item Weight (Nulos)]]="",VLOOKUP(Tabla134[[#This Row],[Item Identifier]],'Tabla para Nulos'!$A$3:$B$1563,2,FALSE),Tabla134[[#This Row],[Item Weight (Nulos)]])</f>
        <v>14</v>
      </c>
      <c r="O8173" s="11" t="str">
        <f>IF(Tabla134[[#This Row],[Item Visibility]]&lt;$U$15,"Poca visibilidad",IF(Tabla134[[#This Row],[Item Visibility]]&lt;$U$16,"Visibilidad media","Mayor visibilidad"))</f>
        <v>Visibilidad media</v>
      </c>
      <c r="P8173" s="11" t="str">
        <f>IF(Tabla134[[#This Row],[Rating]]&lt;2,"Muy Malo",IF(Tabla134[[#This Row],[Rating]]&lt;3,"Malo",IF(Tabla134[[#This Row],[Rating]]&lt;4,"Regular",IF(Tabla134[[#This Row],[Rating]]&lt;5,"Bueno","Excelente"))))</f>
        <v>Bueno</v>
      </c>
    </row>
    <row r="8174" spans="1:16" x14ac:dyDescent="0.2">
      <c r="A8174" s="7" t="s">
        <v>6</v>
      </c>
      <c r="B8174" s="7" t="s">
        <v>369</v>
      </c>
      <c r="C8174" s="7" t="s">
        <v>17</v>
      </c>
      <c r="D8174" s="8">
        <v>2022</v>
      </c>
      <c r="E8174" s="7" t="s">
        <v>3</v>
      </c>
      <c r="F8174" s="7" t="s">
        <v>2</v>
      </c>
      <c r="G8174" s="7" t="s">
        <v>1</v>
      </c>
      <c r="H8174" s="7" t="s">
        <v>0</v>
      </c>
      <c r="I8174" s="9">
        <v>6.3589339999999994E-2</v>
      </c>
      <c r="J8174" s="10">
        <v>179.43180000000001</v>
      </c>
      <c r="K8174" s="11">
        <v>4</v>
      </c>
      <c r="L8174" s="11" t="str">
        <f>IF(Tabla134[[#This Row],[Item Weight]]&lt;$U$12,"Poco Peso",IF(Tabla134[[#This Row],[Item Weight]]&lt;$U$13,"Peso Medio","Peso Alto"))</f>
        <v>Peso Medio</v>
      </c>
      <c r="M8174" s="7">
        <v>16.100000000000001</v>
      </c>
      <c r="N8174" s="11">
        <f>IF(Tabla134[[#This Row],[Item Weight (Nulos)]]="",VLOOKUP(Tabla134[[#This Row],[Item Identifier]],'Tabla para Nulos'!$A$3:$B$1563,2,FALSE),Tabla134[[#This Row],[Item Weight (Nulos)]])</f>
        <v>16.100000000000001</v>
      </c>
      <c r="O8174" s="11" t="str">
        <f>IF(Tabla134[[#This Row],[Item Visibility]]&lt;$U$15,"Poca visibilidad",IF(Tabla134[[#This Row],[Item Visibility]]&lt;$U$16,"Visibilidad media","Mayor visibilidad"))</f>
        <v>Visibilidad media</v>
      </c>
      <c r="P8174" s="11" t="str">
        <f>IF(Tabla134[[#This Row],[Rating]]&lt;2,"Muy Malo",IF(Tabla134[[#This Row],[Rating]]&lt;3,"Malo",IF(Tabla134[[#This Row],[Rating]]&lt;4,"Regular",IF(Tabla134[[#This Row],[Rating]]&lt;5,"Bueno","Excelente"))))</f>
        <v>Bueno</v>
      </c>
    </row>
    <row r="8175" spans="1:16" x14ac:dyDescent="0.2">
      <c r="A8175" s="7" t="s">
        <v>6</v>
      </c>
      <c r="B8175" s="7" t="s">
        <v>88</v>
      </c>
      <c r="C8175" s="7" t="s">
        <v>17</v>
      </c>
      <c r="D8175" s="8">
        <v>2022</v>
      </c>
      <c r="E8175" s="7" t="s">
        <v>3</v>
      </c>
      <c r="F8175" s="7" t="s">
        <v>2</v>
      </c>
      <c r="G8175" s="7" t="s">
        <v>1</v>
      </c>
      <c r="H8175" s="7" t="s">
        <v>0</v>
      </c>
      <c r="I8175" s="9">
        <v>4.2792568000000003E-2</v>
      </c>
      <c r="J8175" s="10">
        <v>118.6782</v>
      </c>
      <c r="K8175" s="11">
        <v>4</v>
      </c>
      <c r="L8175" s="11" t="str">
        <f>IF(Tabla134[[#This Row],[Item Weight]]&lt;$U$12,"Poco Peso",IF(Tabla134[[#This Row],[Item Weight]]&lt;$U$13,"Peso Medio","Peso Alto"))</f>
        <v>Peso Medio</v>
      </c>
      <c r="M8175" s="7">
        <v>16.7</v>
      </c>
      <c r="N8175" s="11">
        <f>IF(Tabla134[[#This Row],[Item Weight (Nulos)]]="",VLOOKUP(Tabla134[[#This Row],[Item Identifier]],'Tabla para Nulos'!$A$3:$B$1563,2,FALSE),Tabla134[[#This Row],[Item Weight (Nulos)]])</f>
        <v>16.7</v>
      </c>
      <c r="O8175" s="11" t="str">
        <f>IF(Tabla134[[#This Row],[Item Visibility]]&lt;$U$15,"Poca visibilidad",IF(Tabla134[[#This Row],[Item Visibility]]&lt;$U$16,"Visibilidad media","Mayor visibilidad"))</f>
        <v>Visibilidad media</v>
      </c>
      <c r="P8175" s="11" t="str">
        <f>IF(Tabla134[[#This Row],[Rating]]&lt;2,"Muy Malo",IF(Tabla134[[#This Row],[Rating]]&lt;3,"Malo",IF(Tabla134[[#This Row],[Rating]]&lt;4,"Regular",IF(Tabla134[[#This Row],[Rating]]&lt;5,"Bueno","Excelente"))))</f>
        <v>Bueno</v>
      </c>
    </row>
    <row r="8176" spans="1:16" x14ac:dyDescent="0.2">
      <c r="A8176" s="7" t="s">
        <v>6</v>
      </c>
      <c r="B8176" s="7" t="s">
        <v>85</v>
      </c>
      <c r="C8176" s="7" t="s">
        <v>17</v>
      </c>
      <c r="D8176" s="8">
        <v>2022</v>
      </c>
      <c r="E8176" s="7" t="s">
        <v>3</v>
      </c>
      <c r="F8176" s="7" t="s">
        <v>2</v>
      </c>
      <c r="G8176" s="7" t="s">
        <v>1</v>
      </c>
      <c r="H8176" s="7" t="s">
        <v>0</v>
      </c>
      <c r="I8176" s="9">
        <v>0.17152392799999999</v>
      </c>
      <c r="J8176" s="10">
        <v>155.863</v>
      </c>
      <c r="K8176" s="11">
        <v>4</v>
      </c>
      <c r="L8176" s="11" t="str">
        <f>IF(Tabla134[[#This Row],[Item Weight]]&lt;$U$12,"Poco Peso",IF(Tabla134[[#This Row],[Item Weight]]&lt;$U$13,"Peso Medio","Peso Alto"))</f>
        <v>Peso Alto</v>
      </c>
      <c r="M8176" s="7">
        <v>18.25</v>
      </c>
      <c r="N8176" s="11">
        <f>IF(Tabla134[[#This Row],[Item Weight (Nulos)]]="",VLOOKUP(Tabla134[[#This Row],[Item Identifier]],'Tabla para Nulos'!$A$3:$B$1563,2,FALSE),Tabla134[[#This Row],[Item Weight (Nulos)]])</f>
        <v>18.25</v>
      </c>
      <c r="O8176" s="11" t="str">
        <f>IF(Tabla134[[#This Row],[Item Visibility]]&lt;$U$15,"Poca visibilidad",IF(Tabla134[[#This Row],[Item Visibility]]&lt;$U$16,"Visibilidad media","Mayor visibilidad"))</f>
        <v>Mayor visibilidad</v>
      </c>
      <c r="P8176" s="11" t="str">
        <f>IF(Tabla134[[#This Row],[Rating]]&lt;2,"Muy Malo",IF(Tabla134[[#This Row],[Rating]]&lt;3,"Malo",IF(Tabla134[[#This Row],[Rating]]&lt;4,"Regular",IF(Tabla134[[#This Row],[Rating]]&lt;5,"Bueno","Excelente"))))</f>
        <v>Bueno</v>
      </c>
    </row>
    <row r="8177" spans="1:16" x14ac:dyDescent="0.2">
      <c r="A8177" s="7" t="s">
        <v>6</v>
      </c>
      <c r="B8177" s="7" t="s">
        <v>87</v>
      </c>
      <c r="C8177" s="7" t="s">
        <v>17</v>
      </c>
      <c r="D8177" s="8">
        <v>2022</v>
      </c>
      <c r="E8177" s="7" t="s">
        <v>3</v>
      </c>
      <c r="F8177" s="7" t="s">
        <v>2</v>
      </c>
      <c r="G8177" s="7" t="s">
        <v>1</v>
      </c>
      <c r="H8177" s="7" t="s">
        <v>0</v>
      </c>
      <c r="I8177" s="9">
        <v>7.6470697000000004E-2</v>
      </c>
      <c r="J8177" s="10">
        <v>196.17939999999999</v>
      </c>
      <c r="K8177" s="11">
        <v>4</v>
      </c>
      <c r="L8177" s="11" t="str">
        <f>IF(Tabla134[[#This Row],[Item Weight]]&lt;$U$12,"Poco Peso",IF(Tabla134[[#This Row],[Item Weight]]&lt;$U$13,"Peso Medio","Peso Alto"))</f>
        <v>Peso Alto</v>
      </c>
      <c r="M8177" s="7">
        <v>20.25</v>
      </c>
      <c r="N8177" s="11">
        <f>IF(Tabla134[[#This Row],[Item Weight (Nulos)]]="",VLOOKUP(Tabla134[[#This Row],[Item Identifier]],'Tabla para Nulos'!$A$3:$B$1563,2,FALSE),Tabla134[[#This Row],[Item Weight (Nulos)]])</f>
        <v>20.25</v>
      </c>
      <c r="O8177" s="11" t="str">
        <f>IF(Tabla134[[#This Row],[Item Visibility]]&lt;$U$15,"Poca visibilidad",IF(Tabla134[[#This Row],[Item Visibility]]&lt;$U$16,"Visibilidad media","Mayor visibilidad"))</f>
        <v>Visibilidad media</v>
      </c>
      <c r="P8177" s="11" t="str">
        <f>IF(Tabla134[[#This Row],[Rating]]&lt;2,"Muy Malo",IF(Tabla134[[#This Row],[Rating]]&lt;3,"Malo",IF(Tabla134[[#This Row],[Rating]]&lt;4,"Regular",IF(Tabla134[[#This Row],[Rating]]&lt;5,"Bueno","Excelente"))))</f>
        <v>Bueno</v>
      </c>
    </row>
    <row r="8178" spans="1:16" x14ac:dyDescent="0.2">
      <c r="A8178" s="7" t="s">
        <v>6</v>
      </c>
      <c r="B8178" s="7" t="s">
        <v>368</v>
      </c>
      <c r="C8178" s="7" t="s">
        <v>71</v>
      </c>
      <c r="D8178" s="8">
        <v>2022</v>
      </c>
      <c r="E8178" s="7" t="s">
        <v>3</v>
      </c>
      <c r="F8178" s="7" t="s">
        <v>2</v>
      </c>
      <c r="G8178" s="7" t="s">
        <v>1</v>
      </c>
      <c r="H8178" s="7" t="s">
        <v>0</v>
      </c>
      <c r="I8178" s="9">
        <v>3.0371121000000001E-2</v>
      </c>
      <c r="J8178" s="10">
        <v>101.79900000000001</v>
      </c>
      <c r="K8178" s="11">
        <v>4</v>
      </c>
      <c r="L8178" s="11" t="str">
        <f>IF(Tabla134[[#This Row],[Item Weight]]&lt;$U$12,"Poco Peso",IF(Tabla134[[#This Row],[Item Weight]]&lt;$U$13,"Peso Medio","Peso Alto"))</f>
        <v>Poco Peso</v>
      </c>
      <c r="M8178" s="7">
        <v>5.88</v>
      </c>
      <c r="N8178" s="11">
        <f>IF(Tabla134[[#This Row],[Item Weight (Nulos)]]="",VLOOKUP(Tabla134[[#This Row],[Item Identifier]],'Tabla para Nulos'!$A$3:$B$1563,2,FALSE),Tabla134[[#This Row],[Item Weight (Nulos)]])</f>
        <v>5.88</v>
      </c>
      <c r="O8178" s="11" t="str">
        <f>IF(Tabla134[[#This Row],[Item Visibility]]&lt;$U$15,"Poca visibilidad",IF(Tabla134[[#This Row],[Item Visibility]]&lt;$U$16,"Visibilidad media","Mayor visibilidad"))</f>
        <v>Visibilidad media</v>
      </c>
      <c r="P8178" s="11" t="str">
        <f>IF(Tabla134[[#This Row],[Rating]]&lt;2,"Muy Malo",IF(Tabla134[[#This Row],[Rating]]&lt;3,"Malo",IF(Tabla134[[#This Row],[Rating]]&lt;4,"Regular",IF(Tabla134[[#This Row],[Rating]]&lt;5,"Bueno","Excelente"))))</f>
        <v>Bueno</v>
      </c>
    </row>
    <row r="8179" spans="1:16" x14ac:dyDescent="0.2">
      <c r="A8179" s="7" t="s">
        <v>6</v>
      </c>
      <c r="B8179" s="7" t="s">
        <v>367</v>
      </c>
      <c r="C8179" s="7" t="s">
        <v>71</v>
      </c>
      <c r="D8179" s="8">
        <v>2022</v>
      </c>
      <c r="E8179" s="7" t="s">
        <v>3</v>
      </c>
      <c r="F8179" s="7" t="s">
        <v>2</v>
      </c>
      <c r="G8179" s="7" t="s">
        <v>1</v>
      </c>
      <c r="H8179" s="7" t="s">
        <v>0</v>
      </c>
      <c r="I8179" s="9">
        <v>8.2737261000000006E-2</v>
      </c>
      <c r="J8179" s="10">
        <v>57.358800000000002</v>
      </c>
      <c r="K8179" s="11">
        <v>4</v>
      </c>
      <c r="L8179" s="11" t="str">
        <f>IF(Tabla134[[#This Row],[Item Weight]]&lt;$U$12,"Poco Peso",IF(Tabla134[[#This Row],[Item Weight]]&lt;$U$13,"Peso Medio","Peso Alto"))</f>
        <v>Poco Peso</v>
      </c>
      <c r="M8179" s="7">
        <v>8.18</v>
      </c>
      <c r="N8179" s="11">
        <f>IF(Tabla134[[#This Row],[Item Weight (Nulos)]]="",VLOOKUP(Tabla134[[#This Row],[Item Identifier]],'Tabla para Nulos'!$A$3:$B$1563,2,FALSE),Tabla134[[#This Row],[Item Weight (Nulos)]])</f>
        <v>8.18</v>
      </c>
      <c r="O8179" s="11" t="str">
        <f>IF(Tabla134[[#This Row],[Item Visibility]]&lt;$U$15,"Poca visibilidad",IF(Tabla134[[#This Row],[Item Visibility]]&lt;$U$16,"Visibilidad media","Mayor visibilidad"))</f>
        <v>Visibilidad media</v>
      </c>
      <c r="P8179" s="11" t="str">
        <f>IF(Tabla134[[#This Row],[Rating]]&lt;2,"Muy Malo",IF(Tabla134[[#This Row],[Rating]]&lt;3,"Malo",IF(Tabla134[[#This Row],[Rating]]&lt;4,"Regular",IF(Tabla134[[#This Row],[Rating]]&lt;5,"Bueno","Excelente"))))</f>
        <v>Bueno</v>
      </c>
    </row>
    <row r="8180" spans="1:16" x14ac:dyDescent="0.2">
      <c r="A8180" s="7" t="s">
        <v>6</v>
      </c>
      <c r="B8180" s="7" t="s">
        <v>366</v>
      </c>
      <c r="C8180" s="7" t="s">
        <v>71</v>
      </c>
      <c r="D8180" s="8">
        <v>2022</v>
      </c>
      <c r="E8180" s="7" t="s">
        <v>3</v>
      </c>
      <c r="F8180" s="7" t="s">
        <v>2</v>
      </c>
      <c r="G8180" s="7" t="s">
        <v>1</v>
      </c>
      <c r="H8180" s="7" t="s">
        <v>0</v>
      </c>
      <c r="I8180" s="9">
        <v>0</v>
      </c>
      <c r="J8180" s="10">
        <v>139.5838</v>
      </c>
      <c r="K8180" s="11">
        <v>4</v>
      </c>
      <c r="L8180" s="11" t="str">
        <f>IF(Tabla134[[#This Row],[Item Weight]]&lt;$U$12,"Poco Peso",IF(Tabla134[[#This Row],[Item Weight]]&lt;$U$13,"Peso Medio","Peso Alto"))</f>
        <v>Peso Medio</v>
      </c>
      <c r="M8180" s="7">
        <v>10.195</v>
      </c>
      <c r="N8180" s="11">
        <f>IF(Tabla134[[#This Row],[Item Weight (Nulos)]]="",VLOOKUP(Tabla134[[#This Row],[Item Identifier]],'Tabla para Nulos'!$A$3:$B$1563,2,FALSE),Tabla134[[#This Row],[Item Weight (Nulos)]])</f>
        <v>10.195</v>
      </c>
      <c r="O8180" s="11" t="str">
        <f>IF(Tabla134[[#This Row],[Item Visibility]]&lt;$U$15,"Poca visibilidad",IF(Tabla134[[#This Row],[Item Visibility]]&lt;$U$16,"Visibilidad media","Mayor visibilidad"))</f>
        <v>Poca visibilidad</v>
      </c>
      <c r="P8180" s="11" t="str">
        <f>IF(Tabla134[[#This Row],[Rating]]&lt;2,"Muy Malo",IF(Tabla134[[#This Row],[Rating]]&lt;3,"Malo",IF(Tabla134[[#This Row],[Rating]]&lt;4,"Regular",IF(Tabla134[[#This Row],[Rating]]&lt;5,"Bueno","Excelente"))))</f>
        <v>Bueno</v>
      </c>
    </row>
    <row r="8181" spans="1:16" x14ac:dyDescent="0.2">
      <c r="A8181" s="7" t="s">
        <v>6</v>
      </c>
      <c r="B8181" s="7" t="s">
        <v>365</v>
      </c>
      <c r="C8181" s="7" t="s">
        <v>71</v>
      </c>
      <c r="D8181" s="8">
        <v>2022</v>
      </c>
      <c r="E8181" s="7" t="s">
        <v>3</v>
      </c>
      <c r="F8181" s="7" t="s">
        <v>2</v>
      </c>
      <c r="G8181" s="7" t="s">
        <v>1</v>
      </c>
      <c r="H8181" s="7" t="s">
        <v>0</v>
      </c>
      <c r="I8181" s="9">
        <v>0.12611460499999999</v>
      </c>
      <c r="J8181" s="10">
        <v>99.335800000000006</v>
      </c>
      <c r="K8181" s="11">
        <v>4</v>
      </c>
      <c r="L8181" s="11" t="str">
        <f>IF(Tabla134[[#This Row],[Item Weight]]&lt;$U$12,"Poco Peso",IF(Tabla134[[#This Row],[Item Weight]]&lt;$U$13,"Peso Medio","Peso Alto"))</f>
        <v>Peso Medio</v>
      </c>
      <c r="M8181" s="7">
        <v>11.5</v>
      </c>
      <c r="N8181" s="11">
        <f>IF(Tabla134[[#This Row],[Item Weight (Nulos)]]="",VLOOKUP(Tabla134[[#This Row],[Item Identifier]],'Tabla para Nulos'!$A$3:$B$1563,2,FALSE),Tabla134[[#This Row],[Item Weight (Nulos)]])</f>
        <v>11.5</v>
      </c>
      <c r="O8181" s="11" t="str">
        <f>IF(Tabla134[[#This Row],[Item Visibility]]&lt;$U$15,"Poca visibilidad",IF(Tabla134[[#This Row],[Item Visibility]]&lt;$U$16,"Visibilidad media","Mayor visibilidad"))</f>
        <v>Mayor visibilidad</v>
      </c>
      <c r="P8181" s="11" t="str">
        <f>IF(Tabla134[[#This Row],[Rating]]&lt;2,"Muy Malo",IF(Tabla134[[#This Row],[Rating]]&lt;3,"Malo",IF(Tabla134[[#This Row],[Rating]]&lt;4,"Regular",IF(Tabla134[[#This Row],[Rating]]&lt;5,"Bueno","Excelente"))))</f>
        <v>Bueno</v>
      </c>
    </row>
    <row r="8182" spans="1:16" x14ac:dyDescent="0.2">
      <c r="A8182" s="7" t="s">
        <v>6</v>
      </c>
      <c r="B8182" s="7" t="s">
        <v>364</v>
      </c>
      <c r="C8182" s="7" t="s">
        <v>71</v>
      </c>
      <c r="D8182" s="8">
        <v>2022</v>
      </c>
      <c r="E8182" s="7" t="s">
        <v>3</v>
      </c>
      <c r="F8182" s="7" t="s">
        <v>2</v>
      </c>
      <c r="G8182" s="7" t="s">
        <v>1</v>
      </c>
      <c r="H8182" s="7" t="s">
        <v>0</v>
      </c>
      <c r="I8182" s="9">
        <v>4.2173666999999998E-2</v>
      </c>
      <c r="J8182" s="10">
        <v>194.68199999999999</v>
      </c>
      <c r="K8182" s="11">
        <v>4</v>
      </c>
      <c r="L8182" s="11" t="str">
        <f>IF(Tabla134[[#This Row],[Item Weight]]&lt;$U$12,"Poco Peso",IF(Tabla134[[#This Row],[Item Weight]]&lt;$U$13,"Peso Medio","Peso Alto"))</f>
        <v>Peso Medio</v>
      </c>
      <c r="M8182" s="7">
        <v>11.5</v>
      </c>
      <c r="N8182" s="11">
        <f>IF(Tabla134[[#This Row],[Item Weight (Nulos)]]="",VLOOKUP(Tabla134[[#This Row],[Item Identifier]],'Tabla para Nulos'!$A$3:$B$1563,2,FALSE),Tabla134[[#This Row],[Item Weight (Nulos)]])</f>
        <v>11.5</v>
      </c>
      <c r="O8182" s="11" t="str">
        <f>IF(Tabla134[[#This Row],[Item Visibility]]&lt;$U$15,"Poca visibilidad",IF(Tabla134[[#This Row],[Item Visibility]]&lt;$U$16,"Visibilidad media","Mayor visibilidad"))</f>
        <v>Visibilidad media</v>
      </c>
      <c r="P8182" s="11" t="str">
        <f>IF(Tabla134[[#This Row],[Rating]]&lt;2,"Muy Malo",IF(Tabla134[[#This Row],[Rating]]&lt;3,"Malo",IF(Tabla134[[#This Row],[Rating]]&lt;4,"Regular",IF(Tabla134[[#This Row],[Rating]]&lt;5,"Bueno","Excelente"))))</f>
        <v>Bueno</v>
      </c>
    </row>
    <row r="8183" spans="1:16" x14ac:dyDescent="0.2">
      <c r="A8183" s="7" t="s">
        <v>6</v>
      </c>
      <c r="B8183" s="7" t="s">
        <v>363</v>
      </c>
      <c r="C8183" s="7" t="s">
        <v>71</v>
      </c>
      <c r="D8183" s="8">
        <v>2022</v>
      </c>
      <c r="E8183" s="7" t="s">
        <v>3</v>
      </c>
      <c r="F8183" s="7" t="s">
        <v>2</v>
      </c>
      <c r="G8183" s="7" t="s">
        <v>1</v>
      </c>
      <c r="H8183" s="7" t="s">
        <v>0</v>
      </c>
      <c r="I8183" s="9">
        <v>7.9251097000000006E-2</v>
      </c>
      <c r="J8183" s="10">
        <v>79.227599999999995</v>
      </c>
      <c r="K8183" s="11">
        <v>4</v>
      </c>
      <c r="L8183" s="11" t="str">
        <f>IF(Tabla134[[#This Row],[Item Weight]]&lt;$U$12,"Poco Peso",IF(Tabla134[[#This Row],[Item Weight]]&lt;$U$13,"Peso Medio","Peso Alto"))</f>
        <v>Peso Medio</v>
      </c>
      <c r="M8183" s="7">
        <v>11.6</v>
      </c>
      <c r="N8183" s="11">
        <f>IF(Tabla134[[#This Row],[Item Weight (Nulos)]]="",VLOOKUP(Tabla134[[#This Row],[Item Identifier]],'Tabla para Nulos'!$A$3:$B$1563,2,FALSE),Tabla134[[#This Row],[Item Weight (Nulos)]])</f>
        <v>11.6</v>
      </c>
      <c r="O8183" s="11" t="str">
        <f>IF(Tabla134[[#This Row],[Item Visibility]]&lt;$U$15,"Poca visibilidad",IF(Tabla134[[#This Row],[Item Visibility]]&lt;$U$16,"Visibilidad media","Mayor visibilidad"))</f>
        <v>Visibilidad media</v>
      </c>
      <c r="P8183" s="11" t="str">
        <f>IF(Tabla134[[#This Row],[Rating]]&lt;2,"Muy Malo",IF(Tabla134[[#This Row],[Rating]]&lt;3,"Malo",IF(Tabla134[[#This Row],[Rating]]&lt;4,"Regular",IF(Tabla134[[#This Row],[Rating]]&lt;5,"Bueno","Excelente"))))</f>
        <v>Bueno</v>
      </c>
    </row>
    <row r="8184" spans="1:16" x14ac:dyDescent="0.2">
      <c r="A8184" s="7" t="s">
        <v>6</v>
      </c>
      <c r="B8184" s="7" t="s">
        <v>362</v>
      </c>
      <c r="C8184" s="7" t="s">
        <v>71</v>
      </c>
      <c r="D8184" s="8">
        <v>2022</v>
      </c>
      <c r="E8184" s="7" t="s">
        <v>3</v>
      </c>
      <c r="F8184" s="7" t="s">
        <v>2</v>
      </c>
      <c r="G8184" s="7" t="s">
        <v>1</v>
      </c>
      <c r="H8184" s="7" t="s">
        <v>0</v>
      </c>
      <c r="I8184" s="9">
        <v>7.7478931000000001E-2</v>
      </c>
      <c r="J8184" s="10">
        <v>170.31059999999999</v>
      </c>
      <c r="K8184" s="11">
        <v>4</v>
      </c>
      <c r="L8184" s="11" t="str">
        <f>IF(Tabla134[[#This Row],[Item Weight]]&lt;$U$12,"Poco Peso",IF(Tabla134[[#This Row],[Item Weight]]&lt;$U$13,"Peso Medio","Peso Alto"))</f>
        <v>Peso Medio</v>
      </c>
      <c r="M8184" s="7">
        <v>11.6</v>
      </c>
      <c r="N8184" s="11">
        <f>IF(Tabla134[[#This Row],[Item Weight (Nulos)]]="",VLOOKUP(Tabla134[[#This Row],[Item Identifier]],'Tabla para Nulos'!$A$3:$B$1563,2,FALSE),Tabla134[[#This Row],[Item Weight (Nulos)]])</f>
        <v>11.6</v>
      </c>
      <c r="O8184" s="11" t="str">
        <f>IF(Tabla134[[#This Row],[Item Visibility]]&lt;$U$15,"Poca visibilidad",IF(Tabla134[[#This Row],[Item Visibility]]&lt;$U$16,"Visibilidad media","Mayor visibilidad"))</f>
        <v>Visibilidad media</v>
      </c>
      <c r="P8184" s="11" t="str">
        <f>IF(Tabla134[[#This Row],[Rating]]&lt;2,"Muy Malo",IF(Tabla134[[#This Row],[Rating]]&lt;3,"Malo",IF(Tabla134[[#This Row],[Rating]]&lt;4,"Regular",IF(Tabla134[[#This Row],[Rating]]&lt;5,"Bueno","Excelente"))))</f>
        <v>Bueno</v>
      </c>
    </row>
    <row r="8185" spans="1:16" x14ac:dyDescent="0.2">
      <c r="A8185" s="7" t="s">
        <v>6</v>
      </c>
      <c r="B8185" s="7" t="s">
        <v>361</v>
      </c>
      <c r="C8185" s="7" t="s">
        <v>71</v>
      </c>
      <c r="D8185" s="8">
        <v>2022</v>
      </c>
      <c r="E8185" s="7" t="s">
        <v>3</v>
      </c>
      <c r="F8185" s="7" t="s">
        <v>2</v>
      </c>
      <c r="G8185" s="7" t="s">
        <v>1</v>
      </c>
      <c r="H8185" s="7" t="s">
        <v>0</v>
      </c>
      <c r="I8185" s="9">
        <v>1.4144442E-2</v>
      </c>
      <c r="J8185" s="10">
        <v>180.43440000000001</v>
      </c>
      <c r="K8185" s="11">
        <v>4</v>
      </c>
      <c r="L8185" s="11" t="str">
        <f>IF(Tabla134[[#This Row],[Item Weight]]&lt;$U$12,"Poco Peso",IF(Tabla134[[#This Row],[Item Weight]]&lt;$U$13,"Peso Medio","Peso Alto"))</f>
        <v>Peso Medio</v>
      </c>
      <c r="M8185" s="7">
        <v>11.8</v>
      </c>
      <c r="N8185" s="11">
        <f>IF(Tabla134[[#This Row],[Item Weight (Nulos)]]="",VLOOKUP(Tabla134[[#This Row],[Item Identifier]],'Tabla para Nulos'!$A$3:$B$1563,2,FALSE),Tabla134[[#This Row],[Item Weight (Nulos)]])</f>
        <v>11.8</v>
      </c>
      <c r="O8185" s="11" t="str">
        <f>IF(Tabla134[[#This Row],[Item Visibility]]&lt;$U$15,"Poca visibilidad",IF(Tabla134[[#This Row],[Item Visibility]]&lt;$U$16,"Visibilidad media","Mayor visibilidad"))</f>
        <v>Poca visibilidad</v>
      </c>
      <c r="P8185" s="11" t="str">
        <f>IF(Tabla134[[#This Row],[Rating]]&lt;2,"Muy Malo",IF(Tabla134[[#This Row],[Rating]]&lt;3,"Malo",IF(Tabla134[[#This Row],[Rating]]&lt;4,"Regular",IF(Tabla134[[#This Row],[Rating]]&lt;5,"Bueno","Excelente"))))</f>
        <v>Bueno</v>
      </c>
    </row>
    <row r="8186" spans="1:16" x14ac:dyDescent="0.2">
      <c r="A8186" s="7" t="s">
        <v>6</v>
      </c>
      <c r="B8186" s="7" t="s">
        <v>360</v>
      </c>
      <c r="C8186" s="7" t="s">
        <v>71</v>
      </c>
      <c r="D8186" s="8">
        <v>2022</v>
      </c>
      <c r="E8186" s="7" t="s">
        <v>3</v>
      </c>
      <c r="F8186" s="7" t="s">
        <v>2</v>
      </c>
      <c r="G8186" s="7" t="s">
        <v>1</v>
      </c>
      <c r="H8186" s="7" t="s">
        <v>0</v>
      </c>
      <c r="I8186" s="9">
        <v>9.9186992000000002E-2</v>
      </c>
      <c r="J8186" s="10">
        <v>198.77680000000001</v>
      </c>
      <c r="K8186" s="11">
        <v>4</v>
      </c>
      <c r="L8186" s="11" t="str">
        <f>IF(Tabla134[[#This Row],[Item Weight]]&lt;$U$12,"Poco Peso",IF(Tabla134[[#This Row],[Item Weight]]&lt;$U$13,"Peso Medio","Peso Alto"))</f>
        <v>Peso Medio</v>
      </c>
      <c r="M8186" s="7">
        <v>13.1</v>
      </c>
      <c r="N8186" s="11">
        <f>IF(Tabla134[[#This Row],[Item Weight (Nulos)]]="",VLOOKUP(Tabla134[[#This Row],[Item Identifier]],'Tabla para Nulos'!$A$3:$B$1563,2,FALSE),Tabla134[[#This Row],[Item Weight (Nulos)]])</f>
        <v>13.1</v>
      </c>
      <c r="O8186" s="11" t="str">
        <f>IF(Tabla134[[#This Row],[Item Visibility]]&lt;$U$15,"Poca visibilidad",IF(Tabla134[[#This Row],[Item Visibility]]&lt;$U$16,"Visibilidad media","Mayor visibilidad"))</f>
        <v>Mayor visibilidad</v>
      </c>
      <c r="P8186" s="11" t="str">
        <f>IF(Tabla134[[#This Row],[Rating]]&lt;2,"Muy Malo",IF(Tabla134[[#This Row],[Rating]]&lt;3,"Malo",IF(Tabla134[[#This Row],[Rating]]&lt;4,"Regular",IF(Tabla134[[#This Row],[Rating]]&lt;5,"Bueno","Excelente"))))</f>
        <v>Bueno</v>
      </c>
    </row>
    <row r="8187" spans="1:16" x14ac:dyDescent="0.2">
      <c r="A8187" s="7" t="s">
        <v>6</v>
      </c>
      <c r="B8187" s="7" t="s">
        <v>359</v>
      </c>
      <c r="C8187" s="7" t="s">
        <v>71</v>
      </c>
      <c r="D8187" s="8">
        <v>2022</v>
      </c>
      <c r="E8187" s="7" t="s">
        <v>3</v>
      </c>
      <c r="F8187" s="7" t="s">
        <v>2</v>
      </c>
      <c r="G8187" s="7" t="s">
        <v>1</v>
      </c>
      <c r="H8187" s="7" t="s">
        <v>0</v>
      </c>
      <c r="I8187" s="9">
        <v>8.0968973E-2</v>
      </c>
      <c r="J8187" s="10">
        <v>259.79360000000003</v>
      </c>
      <c r="K8187" s="11">
        <v>4</v>
      </c>
      <c r="L8187" s="11" t="str">
        <f>IF(Tabla134[[#This Row],[Item Weight]]&lt;$U$12,"Poco Peso",IF(Tabla134[[#This Row],[Item Weight]]&lt;$U$13,"Peso Medio","Peso Alto"))</f>
        <v>Peso Medio</v>
      </c>
      <c r="M8187" s="7">
        <v>13.65</v>
      </c>
      <c r="N8187" s="11">
        <f>IF(Tabla134[[#This Row],[Item Weight (Nulos)]]="",VLOOKUP(Tabla134[[#This Row],[Item Identifier]],'Tabla para Nulos'!$A$3:$B$1563,2,FALSE),Tabla134[[#This Row],[Item Weight (Nulos)]])</f>
        <v>13.65</v>
      </c>
      <c r="O8187" s="11" t="str">
        <f>IF(Tabla134[[#This Row],[Item Visibility]]&lt;$U$15,"Poca visibilidad",IF(Tabla134[[#This Row],[Item Visibility]]&lt;$U$16,"Visibilidad media","Mayor visibilidad"))</f>
        <v>Visibilidad media</v>
      </c>
      <c r="P8187" s="11" t="str">
        <f>IF(Tabla134[[#This Row],[Rating]]&lt;2,"Muy Malo",IF(Tabla134[[#This Row],[Rating]]&lt;3,"Malo",IF(Tabla134[[#This Row],[Rating]]&lt;4,"Regular",IF(Tabla134[[#This Row],[Rating]]&lt;5,"Bueno","Excelente"))))</f>
        <v>Bueno</v>
      </c>
    </row>
    <row r="8188" spans="1:16" x14ac:dyDescent="0.2">
      <c r="A8188" s="7" t="s">
        <v>6</v>
      </c>
      <c r="B8188" s="7" t="s">
        <v>358</v>
      </c>
      <c r="C8188" s="7" t="s">
        <v>71</v>
      </c>
      <c r="D8188" s="8">
        <v>2022</v>
      </c>
      <c r="E8188" s="7" t="s">
        <v>3</v>
      </c>
      <c r="F8188" s="7" t="s">
        <v>2</v>
      </c>
      <c r="G8188" s="7" t="s">
        <v>1</v>
      </c>
      <c r="H8188" s="7" t="s">
        <v>0</v>
      </c>
      <c r="I8188" s="9">
        <v>0.105573769</v>
      </c>
      <c r="J8188" s="10">
        <v>143.9812</v>
      </c>
      <c r="K8188" s="11">
        <v>4</v>
      </c>
      <c r="L8188" s="11" t="str">
        <f>IF(Tabla134[[#This Row],[Item Weight]]&lt;$U$12,"Poco Peso",IF(Tabla134[[#This Row],[Item Weight]]&lt;$U$13,"Peso Medio","Peso Alto"))</f>
        <v>Peso Medio</v>
      </c>
      <c r="M8188" s="7">
        <v>14</v>
      </c>
      <c r="N8188" s="11">
        <f>IF(Tabla134[[#This Row],[Item Weight (Nulos)]]="",VLOOKUP(Tabla134[[#This Row],[Item Identifier]],'Tabla para Nulos'!$A$3:$B$1563,2,FALSE),Tabla134[[#This Row],[Item Weight (Nulos)]])</f>
        <v>14</v>
      </c>
      <c r="O8188" s="11" t="str">
        <f>IF(Tabla134[[#This Row],[Item Visibility]]&lt;$U$15,"Poca visibilidad",IF(Tabla134[[#This Row],[Item Visibility]]&lt;$U$16,"Visibilidad media","Mayor visibilidad"))</f>
        <v>Mayor visibilidad</v>
      </c>
      <c r="P8188" s="11" t="str">
        <f>IF(Tabla134[[#This Row],[Rating]]&lt;2,"Muy Malo",IF(Tabla134[[#This Row],[Rating]]&lt;3,"Malo",IF(Tabla134[[#This Row],[Rating]]&lt;4,"Regular",IF(Tabla134[[#This Row],[Rating]]&lt;5,"Bueno","Excelente"))))</f>
        <v>Bueno</v>
      </c>
    </row>
    <row r="8189" spans="1:16" x14ac:dyDescent="0.2">
      <c r="A8189" s="7" t="s">
        <v>6</v>
      </c>
      <c r="B8189" s="7" t="s">
        <v>76</v>
      </c>
      <c r="C8189" s="7" t="s">
        <v>71</v>
      </c>
      <c r="D8189" s="8">
        <v>2022</v>
      </c>
      <c r="E8189" s="7" t="s">
        <v>3</v>
      </c>
      <c r="F8189" s="7" t="s">
        <v>2</v>
      </c>
      <c r="G8189" s="7" t="s">
        <v>1</v>
      </c>
      <c r="H8189" s="7" t="s">
        <v>0</v>
      </c>
      <c r="I8189" s="9">
        <v>6.6446520999999995E-2</v>
      </c>
      <c r="J8189" s="10">
        <v>147.976</v>
      </c>
      <c r="K8189" s="11">
        <v>4</v>
      </c>
      <c r="L8189" s="11" t="str">
        <f>IF(Tabla134[[#This Row],[Item Weight]]&lt;$U$12,"Poco Peso",IF(Tabla134[[#This Row],[Item Weight]]&lt;$U$13,"Peso Medio","Peso Alto"))</f>
        <v>Peso Medio</v>
      </c>
      <c r="M8189" s="7">
        <v>15.15</v>
      </c>
      <c r="N8189" s="11">
        <f>IF(Tabla134[[#This Row],[Item Weight (Nulos)]]="",VLOOKUP(Tabla134[[#This Row],[Item Identifier]],'Tabla para Nulos'!$A$3:$B$1563,2,FALSE),Tabla134[[#This Row],[Item Weight (Nulos)]])</f>
        <v>15.15</v>
      </c>
      <c r="O8189" s="11" t="str">
        <f>IF(Tabla134[[#This Row],[Item Visibility]]&lt;$U$15,"Poca visibilidad",IF(Tabla134[[#This Row],[Item Visibility]]&lt;$U$16,"Visibilidad media","Mayor visibilidad"))</f>
        <v>Visibilidad media</v>
      </c>
      <c r="P8189" s="11" t="str">
        <f>IF(Tabla134[[#This Row],[Rating]]&lt;2,"Muy Malo",IF(Tabla134[[#This Row],[Rating]]&lt;3,"Malo",IF(Tabla134[[#This Row],[Rating]]&lt;4,"Regular",IF(Tabla134[[#This Row],[Rating]]&lt;5,"Bueno","Excelente"))))</f>
        <v>Bueno</v>
      </c>
    </row>
    <row r="8190" spans="1:16" x14ac:dyDescent="0.2">
      <c r="A8190" s="7" t="s">
        <v>6</v>
      </c>
      <c r="B8190" s="7" t="s">
        <v>357</v>
      </c>
      <c r="C8190" s="7" t="s">
        <v>71</v>
      </c>
      <c r="D8190" s="8">
        <v>2022</v>
      </c>
      <c r="E8190" s="7" t="s">
        <v>3</v>
      </c>
      <c r="F8190" s="7" t="s">
        <v>2</v>
      </c>
      <c r="G8190" s="7" t="s">
        <v>1</v>
      </c>
      <c r="H8190" s="7" t="s">
        <v>0</v>
      </c>
      <c r="I8190" s="9">
        <v>8.6184647000000003E-2</v>
      </c>
      <c r="J8190" s="10">
        <v>50.969200000000001</v>
      </c>
      <c r="K8190" s="11">
        <v>4</v>
      </c>
      <c r="L8190" s="11" t="str">
        <f>IF(Tabla134[[#This Row],[Item Weight]]&lt;$U$12,"Poco Peso",IF(Tabla134[[#This Row],[Item Weight]]&lt;$U$13,"Peso Medio","Peso Alto"))</f>
        <v>Peso Medio</v>
      </c>
      <c r="M8190" s="7">
        <v>15.5</v>
      </c>
      <c r="N8190" s="11">
        <f>IF(Tabla134[[#This Row],[Item Weight (Nulos)]]="",VLOOKUP(Tabla134[[#This Row],[Item Identifier]],'Tabla para Nulos'!$A$3:$B$1563,2,FALSE),Tabla134[[#This Row],[Item Weight (Nulos)]])</f>
        <v>15.5</v>
      </c>
      <c r="O8190" s="11" t="str">
        <f>IF(Tabla134[[#This Row],[Item Visibility]]&lt;$U$15,"Poca visibilidad",IF(Tabla134[[#This Row],[Item Visibility]]&lt;$U$16,"Visibilidad media","Mayor visibilidad"))</f>
        <v>Visibilidad media</v>
      </c>
      <c r="P8190" s="11" t="str">
        <f>IF(Tabla134[[#This Row],[Rating]]&lt;2,"Muy Malo",IF(Tabla134[[#This Row],[Rating]]&lt;3,"Malo",IF(Tabla134[[#This Row],[Rating]]&lt;4,"Regular",IF(Tabla134[[#This Row],[Rating]]&lt;5,"Bueno","Excelente"))))</f>
        <v>Bueno</v>
      </c>
    </row>
    <row r="8191" spans="1:16" x14ac:dyDescent="0.2">
      <c r="A8191" s="7" t="s">
        <v>6</v>
      </c>
      <c r="B8191" s="7" t="s">
        <v>356</v>
      </c>
      <c r="C8191" s="7" t="s">
        <v>71</v>
      </c>
      <c r="D8191" s="8">
        <v>2022</v>
      </c>
      <c r="E8191" s="7" t="s">
        <v>3</v>
      </c>
      <c r="F8191" s="7" t="s">
        <v>2</v>
      </c>
      <c r="G8191" s="7" t="s">
        <v>1</v>
      </c>
      <c r="H8191" s="7" t="s">
        <v>0</v>
      </c>
      <c r="I8191" s="9">
        <v>0.110479217</v>
      </c>
      <c r="J8191" s="10">
        <v>36.750599999999999</v>
      </c>
      <c r="K8191" s="11">
        <v>4</v>
      </c>
      <c r="L8191" s="11" t="str">
        <f>IF(Tabla134[[#This Row],[Item Weight]]&lt;$U$12,"Poco Peso",IF(Tabla134[[#This Row],[Item Weight]]&lt;$U$13,"Peso Medio","Peso Alto"))</f>
        <v>Peso Medio</v>
      </c>
      <c r="M8191" s="7">
        <v>15.85</v>
      </c>
      <c r="N8191" s="11">
        <f>IF(Tabla134[[#This Row],[Item Weight (Nulos)]]="",VLOOKUP(Tabla134[[#This Row],[Item Identifier]],'Tabla para Nulos'!$A$3:$B$1563,2,FALSE),Tabla134[[#This Row],[Item Weight (Nulos)]])</f>
        <v>15.85</v>
      </c>
      <c r="O8191" s="11" t="str">
        <f>IF(Tabla134[[#This Row],[Item Visibility]]&lt;$U$15,"Poca visibilidad",IF(Tabla134[[#This Row],[Item Visibility]]&lt;$U$16,"Visibilidad media","Mayor visibilidad"))</f>
        <v>Mayor visibilidad</v>
      </c>
      <c r="P8191" s="11" t="str">
        <f>IF(Tabla134[[#This Row],[Rating]]&lt;2,"Muy Malo",IF(Tabla134[[#This Row],[Rating]]&lt;3,"Malo",IF(Tabla134[[#This Row],[Rating]]&lt;4,"Regular",IF(Tabla134[[#This Row],[Rating]]&lt;5,"Bueno","Excelente"))))</f>
        <v>Bueno</v>
      </c>
    </row>
    <row r="8192" spans="1:16" x14ac:dyDescent="0.2">
      <c r="A8192" s="7" t="s">
        <v>6</v>
      </c>
      <c r="B8192" s="7" t="s">
        <v>355</v>
      </c>
      <c r="C8192" s="7" t="s">
        <v>71</v>
      </c>
      <c r="D8192" s="8">
        <v>2022</v>
      </c>
      <c r="E8192" s="7" t="s">
        <v>3</v>
      </c>
      <c r="F8192" s="7" t="s">
        <v>2</v>
      </c>
      <c r="G8192" s="7" t="s">
        <v>1</v>
      </c>
      <c r="H8192" s="7" t="s">
        <v>0</v>
      </c>
      <c r="I8192" s="9">
        <v>4.7996608000000003E-2</v>
      </c>
      <c r="J8192" s="10">
        <v>127.03619999999999</v>
      </c>
      <c r="K8192" s="11">
        <v>4</v>
      </c>
      <c r="L8192" s="11" t="str">
        <f>IF(Tabla134[[#This Row],[Item Weight]]&lt;$U$12,"Poco Peso",IF(Tabla134[[#This Row],[Item Weight]]&lt;$U$13,"Peso Medio","Peso Alto"))</f>
        <v>Peso Medio</v>
      </c>
      <c r="M8192" s="7">
        <v>16.100000000000001</v>
      </c>
      <c r="N8192" s="11">
        <f>IF(Tabla134[[#This Row],[Item Weight (Nulos)]]="",VLOOKUP(Tabla134[[#This Row],[Item Identifier]],'Tabla para Nulos'!$A$3:$B$1563,2,FALSE),Tabla134[[#This Row],[Item Weight (Nulos)]])</f>
        <v>16.100000000000001</v>
      </c>
      <c r="O8192" s="11" t="str">
        <f>IF(Tabla134[[#This Row],[Item Visibility]]&lt;$U$15,"Poca visibilidad",IF(Tabla134[[#This Row],[Item Visibility]]&lt;$U$16,"Visibilidad media","Mayor visibilidad"))</f>
        <v>Visibilidad media</v>
      </c>
      <c r="P8192" s="11" t="str">
        <f>IF(Tabla134[[#This Row],[Rating]]&lt;2,"Muy Malo",IF(Tabla134[[#This Row],[Rating]]&lt;3,"Malo",IF(Tabla134[[#This Row],[Rating]]&lt;4,"Regular",IF(Tabla134[[#This Row],[Rating]]&lt;5,"Bueno","Excelente"))))</f>
        <v>Bueno</v>
      </c>
    </row>
    <row r="8193" spans="1:16" x14ac:dyDescent="0.2">
      <c r="A8193" s="7" t="s">
        <v>6</v>
      </c>
      <c r="B8193" s="7" t="s">
        <v>74</v>
      </c>
      <c r="C8193" s="7" t="s">
        <v>71</v>
      </c>
      <c r="D8193" s="8">
        <v>2022</v>
      </c>
      <c r="E8193" s="7" t="s">
        <v>3</v>
      </c>
      <c r="F8193" s="7" t="s">
        <v>2</v>
      </c>
      <c r="G8193" s="7" t="s">
        <v>1</v>
      </c>
      <c r="H8193" s="7" t="s">
        <v>0</v>
      </c>
      <c r="I8193" s="9">
        <v>0.16037906099999999</v>
      </c>
      <c r="J8193" s="10">
        <v>33.655799999999999</v>
      </c>
      <c r="K8193" s="11">
        <v>4</v>
      </c>
      <c r="L8193" s="11" t="str">
        <f>IF(Tabla134[[#This Row],[Item Weight]]&lt;$U$12,"Poco Peso",IF(Tabla134[[#This Row],[Item Weight]]&lt;$U$13,"Peso Medio","Peso Alto"))</f>
        <v>Peso Medio</v>
      </c>
      <c r="M8193" s="7">
        <v>16.100000000000001</v>
      </c>
      <c r="N8193" s="11">
        <f>IF(Tabla134[[#This Row],[Item Weight (Nulos)]]="",VLOOKUP(Tabla134[[#This Row],[Item Identifier]],'Tabla para Nulos'!$A$3:$B$1563,2,FALSE),Tabla134[[#This Row],[Item Weight (Nulos)]])</f>
        <v>16.100000000000001</v>
      </c>
      <c r="O8193" s="11" t="str">
        <f>IF(Tabla134[[#This Row],[Item Visibility]]&lt;$U$15,"Poca visibilidad",IF(Tabla134[[#This Row],[Item Visibility]]&lt;$U$16,"Visibilidad media","Mayor visibilidad"))</f>
        <v>Mayor visibilidad</v>
      </c>
      <c r="P8193" s="11" t="str">
        <f>IF(Tabla134[[#This Row],[Rating]]&lt;2,"Muy Malo",IF(Tabla134[[#This Row],[Rating]]&lt;3,"Malo",IF(Tabla134[[#This Row],[Rating]]&lt;4,"Regular",IF(Tabla134[[#This Row],[Rating]]&lt;5,"Bueno","Excelente"))))</f>
        <v>Bueno</v>
      </c>
    </row>
    <row r="8194" spans="1:16" x14ac:dyDescent="0.2">
      <c r="A8194" s="7" t="s">
        <v>6</v>
      </c>
      <c r="B8194" s="7" t="s">
        <v>354</v>
      </c>
      <c r="C8194" s="7" t="s">
        <v>71</v>
      </c>
      <c r="D8194" s="8">
        <v>2022</v>
      </c>
      <c r="E8194" s="7" t="s">
        <v>3</v>
      </c>
      <c r="F8194" s="7" t="s">
        <v>2</v>
      </c>
      <c r="G8194" s="7" t="s">
        <v>1</v>
      </c>
      <c r="H8194" s="7" t="s">
        <v>0</v>
      </c>
      <c r="I8194" s="9">
        <v>4.2649475999999999E-2</v>
      </c>
      <c r="J8194" s="10">
        <v>162.721</v>
      </c>
      <c r="K8194" s="11">
        <v>4</v>
      </c>
      <c r="L8194" s="11" t="str">
        <f>IF(Tabla134[[#This Row],[Item Weight]]&lt;$U$12,"Poco Peso",IF(Tabla134[[#This Row],[Item Weight]]&lt;$U$13,"Peso Medio","Peso Alto"))</f>
        <v>Peso Alto</v>
      </c>
      <c r="M8194" s="7">
        <v>17.7</v>
      </c>
      <c r="N8194" s="11">
        <f>IF(Tabla134[[#This Row],[Item Weight (Nulos)]]="",VLOOKUP(Tabla134[[#This Row],[Item Identifier]],'Tabla para Nulos'!$A$3:$B$1563,2,FALSE),Tabla134[[#This Row],[Item Weight (Nulos)]])</f>
        <v>17.7</v>
      </c>
      <c r="O8194" s="11" t="str">
        <f>IF(Tabla134[[#This Row],[Item Visibility]]&lt;$U$15,"Poca visibilidad",IF(Tabla134[[#This Row],[Item Visibility]]&lt;$U$16,"Visibilidad media","Mayor visibilidad"))</f>
        <v>Visibilidad media</v>
      </c>
      <c r="P8194" s="11" t="str">
        <f>IF(Tabla134[[#This Row],[Rating]]&lt;2,"Muy Malo",IF(Tabla134[[#This Row],[Rating]]&lt;3,"Malo",IF(Tabla134[[#This Row],[Rating]]&lt;4,"Regular",IF(Tabla134[[#This Row],[Rating]]&lt;5,"Bueno","Excelente"))))</f>
        <v>Bueno</v>
      </c>
    </row>
    <row r="8195" spans="1:16" x14ac:dyDescent="0.2">
      <c r="A8195" s="7" t="s">
        <v>6</v>
      </c>
      <c r="B8195" s="7" t="s">
        <v>353</v>
      </c>
      <c r="C8195" s="7" t="s">
        <v>71</v>
      </c>
      <c r="D8195" s="8">
        <v>2022</v>
      </c>
      <c r="E8195" s="7" t="s">
        <v>3</v>
      </c>
      <c r="F8195" s="7" t="s">
        <v>2</v>
      </c>
      <c r="G8195" s="7" t="s">
        <v>1</v>
      </c>
      <c r="H8195" s="7" t="s">
        <v>0</v>
      </c>
      <c r="I8195" s="9">
        <v>6.2510528999999995E-2</v>
      </c>
      <c r="J8195" s="10">
        <v>146.84180000000001</v>
      </c>
      <c r="K8195" s="11">
        <v>4</v>
      </c>
      <c r="L8195" s="11" t="str">
        <f>IF(Tabla134[[#This Row],[Item Weight]]&lt;$U$12,"Poco Peso",IF(Tabla134[[#This Row],[Item Weight]]&lt;$U$13,"Peso Medio","Peso Alto"))</f>
        <v>Peso Alto</v>
      </c>
      <c r="M8195" s="7">
        <v>18.5</v>
      </c>
      <c r="N8195" s="11">
        <f>IF(Tabla134[[#This Row],[Item Weight (Nulos)]]="",VLOOKUP(Tabla134[[#This Row],[Item Identifier]],'Tabla para Nulos'!$A$3:$B$1563,2,FALSE),Tabla134[[#This Row],[Item Weight (Nulos)]])</f>
        <v>18.5</v>
      </c>
      <c r="O8195" s="11" t="str">
        <f>IF(Tabla134[[#This Row],[Item Visibility]]&lt;$U$15,"Poca visibilidad",IF(Tabla134[[#This Row],[Item Visibility]]&lt;$U$16,"Visibilidad media","Mayor visibilidad"))</f>
        <v>Visibilidad media</v>
      </c>
      <c r="P8195" s="11" t="str">
        <f>IF(Tabla134[[#This Row],[Rating]]&lt;2,"Muy Malo",IF(Tabla134[[#This Row],[Rating]]&lt;3,"Malo",IF(Tabla134[[#This Row],[Rating]]&lt;4,"Regular",IF(Tabla134[[#This Row],[Rating]]&lt;5,"Bueno","Excelente"))))</f>
        <v>Bueno</v>
      </c>
    </row>
    <row r="8196" spans="1:16" x14ac:dyDescent="0.2">
      <c r="A8196" s="7" t="s">
        <v>6</v>
      </c>
      <c r="B8196" s="7" t="s">
        <v>352</v>
      </c>
      <c r="C8196" s="7" t="s">
        <v>71</v>
      </c>
      <c r="D8196" s="8">
        <v>2022</v>
      </c>
      <c r="E8196" s="7" t="s">
        <v>3</v>
      </c>
      <c r="F8196" s="7" t="s">
        <v>2</v>
      </c>
      <c r="G8196" s="7" t="s">
        <v>1</v>
      </c>
      <c r="H8196" s="7" t="s">
        <v>0</v>
      </c>
      <c r="I8196" s="9">
        <v>4.1740902000000003E-2</v>
      </c>
      <c r="J8196" s="10">
        <v>49.2376</v>
      </c>
      <c r="K8196" s="11">
        <v>4</v>
      </c>
      <c r="L8196" s="11" t="str">
        <f>IF(Tabla134[[#This Row],[Item Weight]]&lt;$U$12,"Poco Peso",IF(Tabla134[[#This Row],[Item Weight]]&lt;$U$13,"Peso Medio","Peso Alto"))</f>
        <v>Peso Alto</v>
      </c>
      <c r="M8196" s="7">
        <v>19.600000000000001</v>
      </c>
      <c r="N8196" s="11">
        <f>IF(Tabla134[[#This Row],[Item Weight (Nulos)]]="",VLOOKUP(Tabla134[[#This Row],[Item Identifier]],'Tabla para Nulos'!$A$3:$B$1563,2,FALSE),Tabla134[[#This Row],[Item Weight (Nulos)]])</f>
        <v>19.600000000000001</v>
      </c>
      <c r="O8196" s="11" t="str">
        <f>IF(Tabla134[[#This Row],[Item Visibility]]&lt;$U$15,"Poca visibilidad",IF(Tabla134[[#This Row],[Item Visibility]]&lt;$U$16,"Visibilidad media","Mayor visibilidad"))</f>
        <v>Visibilidad media</v>
      </c>
      <c r="P8196" s="11" t="str">
        <f>IF(Tabla134[[#This Row],[Rating]]&lt;2,"Muy Malo",IF(Tabla134[[#This Row],[Rating]]&lt;3,"Malo",IF(Tabla134[[#This Row],[Rating]]&lt;4,"Regular",IF(Tabla134[[#This Row],[Rating]]&lt;5,"Bueno","Excelente"))))</f>
        <v>Bueno</v>
      </c>
    </row>
    <row r="8197" spans="1:16" x14ac:dyDescent="0.2">
      <c r="A8197" s="7" t="s">
        <v>6</v>
      </c>
      <c r="B8197" s="7" t="s">
        <v>351</v>
      </c>
      <c r="C8197" s="7" t="s">
        <v>71</v>
      </c>
      <c r="D8197" s="8">
        <v>2022</v>
      </c>
      <c r="E8197" s="7" t="s">
        <v>3</v>
      </c>
      <c r="F8197" s="7" t="s">
        <v>2</v>
      </c>
      <c r="G8197" s="7" t="s">
        <v>1</v>
      </c>
      <c r="H8197" s="7" t="s">
        <v>0</v>
      </c>
      <c r="I8197" s="9">
        <v>1.8096488000000001E-2</v>
      </c>
      <c r="J8197" s="10">
        <v>179.566</v>
      </c>
      <c r="K8197" s="11">
        <v>4</v>
      </c>
      <c r="L8197" s="11" t="str">
        <f>IF(Tabla134[[#This Row],[Item Weight]]&lt;$U$12,"Poco Peso",IF(Tabla134[[#This Row],[Item Weight]]&lt;$U$13,"Peso Medio","Peso Alto"))</f>
        <v>Peso Alto</v>
      </c>
      <c r="M8197" s="7">
        <v>19.75</v>
      </c>
      <c r="N8197" s="11">
        <f>IF(Tabla134[[#This Row],[Item Weight (Nulos)]]="",VLOOKUP(Tabla134[[#This Row],[Item Identifier]],'Tabla para Nulos'!$A$3:$B$1563,2,FALSE),Tabla134[[#This Row],[Item Weight (Nulos)]])</f>
        <v>19.75</v>
      </c>
      <c r="O8197" s="11" t="str">
        <f>IF(Tabla134[[#This Row],[Item Visibility]]&lt;$U$15,"Poca visibilidad",IF(Tabla134[[#This Row],[Item Visibility]]&lt;$U$16,"Visibilidad media","Mayor visibilidad"))</f>
        <v>Poca visibilidad</v>
      </c>
      <c r="P8197" s="11" t="str">
        <f>IF(Tabla134[[#This Row],[Rating]]&lt;2,"Muy Malo",IF(Tabla134[[#This Row],[Rating]]&lt;3,"Malo",IF(Tabla134[[#This Row],[Rating]]&lt;4,"Regular",IF(Tabla134[[#This Row],[Rating]]&lt;5,"Bueno","Excelente"))))</f>
        <v>Bueno</v>
      </c>
    </row>
    <row r="8198" spans="1:16" x14ac:dyDescent="0.2">
      <c r="A8198" s="7" t="s">
        <v>6</v>
      </c>
      <c r="B8198" s="7" t="s">
        <v>350</v>
      </c>
      <c r="C8198" s="7" t="s">
        <v>71</v>
      </c>
      <c r="D8198" s="8">
        <v>2022</v>
      </c>
      <c r="E8198" s="7" t="s">
        <v>3</v>
      </c>
      <c r="F8198" s="7" t="s">
        <v>2</v>
      </c>
      <c r="G8198" s="7" t="s">
        <v>1</v>
      </c>
      <c r="H8198" s="7" t="s">
        <v>0</v>
      </c>
      <c r="I8198" s="9">
        <v>0.122015744</v>
      </c>
      <c r="J8198" s="10">
        <v>117.7466</v>
      </c>
      <c r="K8198" s="11">
        <v>4</v>
      </c>
      <c r="L8198" s="11" t="str">
        <f>IF(Tabla134[[#This Row],[Item Weight]]&lt;$U$12,"Poco Peso",IF(Tabla134[[#This Row],[Item Weight]]&lt;$U$13,"Peso Medio","Peso Alto"))</f>
        <v>Peso Alto</v>
      </c>
      <c r="M8198" s="7">
        <v>20.7</v>
      </c>
      <c r="N8198" s="11">
        <f>IF(Tabla134[[#This Row],[Item Weight (Nulos)]]="",VLOOKUP(Tabla134[[#This Row],[Item Identifier]],'Tabla para Nulos'!$A$3:$B$1563,2,FALSE),Tabla134[[#This Row],[Item Weight (Nulos)]])</f>
        <v>20.7</v>
      </c>
      <c r="O8198" s="11" t="str">
        <f>IF(Tabla134[[#This Row],[Item Visibility]]&lt;$U$15,"Poca visibilidad",IF(Tabla134[[#This Row],[Item Visibility]]&lt;$U$16,"Visibilidad media","Mayor visibilidad"))</f>
        <v>Mayor visibilidad</v>
      </c>
      <c r="P8198" s="11" t="str">
        <f>IF(Tabla134[[#This Row],[Rating]]&lt;2,"Muy Malo",IF(Tabla134[[#This Row],[Rating]]&lt;3,"Malo",IF(Tabla134[[#This Row],[Rating]]&lt;4,"Regular",IF(Tabla134[[#This Row],[Rating]]&lt;5,"Bueno","Excelente"))))</f>
        <v>Bueno</v>
      </c>
    </row>
    <row r="8199" spans="1:16" x14ac:dyDescent="0.2">
      <c r="A8199" s="7" t="s">
        <v>6</v>
      </c>
      <c r="B8199" s="7" t="s">
        <v>349</v>
      </c>
      <c r="C8199" s="7" t="s">
        <v>10</v>
      </c>
      <c r="D8199" s="8">
        <v>2022</v>
      </c>
      <c r="E8199" s="7" t="s">
        <v>3</v>
      </c>
      <c r="F8199" s="7" t="s">
        <v>2</v>
      </c>
      <c r="G8199" s="7" t="s">
        <v>1</v>
      </c>
      <c r="H8199" s="7" t="s">
        <v>0</v>
      </c>
      <c r="I8199" s="9">
        <v>7.7634043999999999E-2</v>
      </c>
      <c r="J8199" s="10">
        <v>256.43299999999999</v>
      </c>
      <c r="K8199" s="11">
        <v>4</v>
      </c>
      <c r="L8199" s="11" t="str">
        <f>IF(Tabla134[[#This Row],[Item Weight]]&lt;$U$12,"Poco Peso",IF(Tabla134[[#This Row],[Item Weight]]&lt;$U$13,"Peso Medio","Peso Alto"))</f>
        <v>Poco Peso</v>
      </c>
      <c r="M8199" s="7">
        <v>5.82</v>
      </c>
      <c r="N8199" s="11">
        <f>IF(Tabla134[[#This Row],[Item Weight (Nulos)]]="",VLOOKUP(Tabla134[[#This Row],[Item Identifier]],'Tabla para Nulos'!$A$3:$B$1563,2,FALSE),Tabla134[[#This Row],[Item Weight (Nulos)]])</f>
        <v>5.82</v>
      </c>
      <c r="O8199" s="11" t="str">
        <f>IF(Tabla134[[#This Row],[Item Visibility]]&lt;$U$15,"Poca visibilidad",IF(Tabla134[[#This Row],[Item Visibility]]&lt;$U$16,"Visibilidad media","Mayor visibilidad"))</f>
        <v>Visibilidad media</v>
      </c>
      <c r="P8199" s="11" t="str">
        <f>IF(Tabla134[[#This Row],[Rating]]&lt;2,"Muy Malo",IF(Tabla134[[#This Row],[Rating]]&lt;3,"Malo",IF(Tabla134[[#This Row],[Rating]]&lt;4,"Regular",IF(Tabla134[[#This Row],[Rating]]&lt;5,"Bueno","Excelente"))))</f>
        <v>Bueno</v>
      </c>
    </row>
    <row r="8200" spans="1:16" x14ac:dyDescent="0.2">
      <c r="A8200" s="7" t="s">
        <v>6</v>
      </c>
      <c r="B8200" s="7" t="s">
        <v>70</v>
      </c>
      <c r="C8200" s="7" t="s">
        <v>10</v>
      </c>
      <c r="D8200" s="8">
        <v>2022</v>
      </c>
      <c r="E8200" s="7" t="s">
        <v>3</v>
      </c>
      <c r="F8200" s="7" t="s">
        <v>2</v>
      </c>
      <c r="G8200" s="7" t="s">
        <v>1</v>
      </c>
      <c r="H8200" s="7" t="s">
        <v>0</v>
      </c>
      <c r="I8200" s="9">
        <v>3.107068E-2</v>
      </c>
      <c r="J8200" s="10">
        <v>122.4072</v>
      </c>
      <c r="K8200" s="11">
        <v>4</v>
      </c>
      <c r="L8200" s="11" t="str">
        <f>IF(Tabla134[[#This Row],[Item Weight]]&lt;$U$12,"Poco Peso",IF(Tabla134[[#This Row],[Item Weight]]&lt;$U$13,"Peso Medio","Peso Alto"))</f>
        <v>Poco Peso</v>
      </c>
      <c r="M8200" s="7">
        <v>7.55</v>
      </c>
      <c r="N8200" s="11">
        <f>IF(Tabla134[[#This Row],[Item Weight (Nulos)]]="",VLOOKUP(Tabla134[[#This Row],[Item Identifier]],'Tabla para Nulos'!$A$3:$B$1563,2,FALSE),Tabla134[[#This Row],[Item Weight (Nulos)]])</f>
        <v>7.55</v>
      </c>
      <c r="O8200" s="11" t="str">
        <f>IF(Tabla134[[#This Row],[Item Visibility]]&lt;$U$15,"Poca visibilidad",IF(Tabla134[[#This Row],[Item Visibility]]&lt;$U$16,"Visibilidad media","Mayor visibilidad"))</f>
        <v>Visibilidad media</v>
      </c>
      <c r="P8200" s="11" t="str">
        <f>IF(Tabla134[[#This Row],[Rating]]&lt;2,"Muy Malo",IF(Tabla134[[#This Row],[Rating]]&lt;3,"Malo",IF(Tabla134[[#This Row],[Rating]]&lt;4,"Regular",IF(Tabla134[[#This Row],[Rating]]&lt;5,"Bueno","Excelente"))))</f>
        <v>Bueno</v>
      </c>
    </row>
    <row r="8201" spans="1:16" x14ac:dyDescent="0.2">
      <c r="A8201" s="7" t="s">
        <v>6</v>
      </c>
      <c r="B8201" s="7" t="s">
        <v>348</v>
      </c>
      <c r="C8201" s="7" t="s">
        <v>10</v>
      </c>
      <c r="D8201" s="8">
        <v>2022</v>
      </c>
      <c r="E8201" s="7" t="s">
        <v>3</v>
      </c>
      <c r="F8201" s="7" t="s">
        <v>2</v>
      </c>
      <c r="G8201" s="7" t="s">
        <v>1</v>
      </c>
      <c r="H8201" s="7" t="s">
        <v>0</v>
      </c>
      <c r="I8201" s="9">
        <v>7.8719835000000002E-2</v>
      </c>
      <c r="J8201" s="10">
        <v>258.56459999999998</v>
      </c>
      <c r="K8201" s="11">
        <v>4</v>
      </c>
      <c r="L8201" s="11" t="str">
        <f>IF(Tabla134[[#This Row],[Item Weight]]&lt;$U$12,"Poco Peso",IF(Tabla134[[#This Row],[Item Weight]]&lt;$U$13,"Peso Medio","Peso Alto"))</f>
        <v>Poco Peso</v>
      </c>
      <c r="M8201" s="7">
        <v>8.0500000000000007</v>
      </c>
      <c r="N8201" s="11">
        <f>IF(Tabla134[[#This Row],[Item Weight (Nulos)]]="",VLOOKUP(Tabla134[[#This Row],[Item Identifier]],'Tabla para Nulos'!$A$3:$B$1563,2,FALSE),Tabla134[[#This Row],[Item Weight (Nulos)]])</f>
        <v>8.0500000000000007</v>
      </c>
      <c r="O8201" s="11" t="str">
        <f>IF(Tabla134[[#This Row],[Item Visibility]]&lt;$U$15,"Poca visibilidad",IF(Tabla134[[#This Row],[Item Visibility]]&lt;$U$16,"Visibilidad media","Mayor visibilidad"))</f>
        <v>Visibilidad media</v>
      </c>
      <c r="P8201" s="11" t="str">
        <f>IF(Tabla134[[#This Row],[Rating]]&lt;2,"Muy Malo",IF(Tabla134[[#This Row],[Rating]]&lt;3,"Malo",IF(Tabla134[[#This Row],[Rating]]&lt;4,"Regular",IF(Tabla134[[#This Row],[Rating]]&lt;5,"Bueno","Excelente"))))</f>
        <v>Bueno</v>
      </c>
    </row>
    <row r="8202" spans="1:16" x14ac:dyDescent="0.2">
      <c r="A8202" s="7" t="s">
        <v>6</v>
      </c>
      <c r="B8202" s="7" t="s">
        <v>347</v>
      </c>
      <c r="C8202" s="7" t="s">
        <v>10</v>
      </c>
      <c r="D8202" s="8">
        <v>2022</v>
      </c>
      <c r="E8202" s="7" t="s">
        <v>3</v>
      </c>
      <c r="F8202" s="7" t="s">
        <v>2</v>
      </c>
      <c r="G8202" s="7" t="s">
        <v>1</v>
      </c>
      <c r="H8202" s="7" t="s">
        <v>0</v>
      </c>
      <c r="I8202" s="9">
        <v>0.122802943</v>
      </c>
      <c r="J8202" s="10">
        <v>100.1016</v>
      </c>
      <c r="K8202" s="11">
        <v>4</v>
      </c>
      <c r="L8202" s="11" t="str">
        <f>IF(Tabla134[[#This Row],[Item Weight]]&lt;$U$12,"Poco Peso",IF(Tabla134[[#This Row],[Item Weight]]&lt;$U$13,"Peso Medio","Peso Alto"))</f>
        <v>Peso Medio</v>
      </c>
      <c r="M8202" s="7">
        <v>9.1950000000000003</v>
      </c>
      <c r="N8202" s="11">
        <f>IF(Tabla134[[#This Row],[Item Weight (Nulos)]]="",VLOOKUP(Tabla134[[#This Row],[Item Identifier]],'Tabla para Nulos'!$A$3:$B$1563,2,FALSE),Tabla134[[#This Row],[Item Weight (Nulos)]])</f>
        <v>9.1950000000000003</v>
      </c>
      <c r="O8202" s="11" t="str">
        <f>IF(Tabla134[[#This Row],[Item Visibility]]&lt;$U$15,"Poca visibilidad",IF(Tabla134[[#This Row],[Item Visibility]]&lt;$U$16,"Visibilidad media","Mayor visibilidad"))</f>
        <v>Mayor visibilidad</v>
      </c>
      <c r="P8202" s="11" t="str">
        <f>IF(Tabla134[[#This Row],[Rating]]&lt;2,"Muy Malo",IF(Tabla134[[#This Row],[Rating]]&lt;3,"Malo",IF(Tabla134[[#This Row],[Rating]]&lt;4,"Regular",IF(Tabla134[[#This Row],[Rating]]&lt;5,"Bueno","Excelente"))))</f>
        <v>Bueno</v>
      </c>
    </row>
    <row r="8203" spans="1:16" x14ac:dyDescent="0.2">
      <c r="A8203" s="7" t="s">
        <v>6</v>
      </c>
      <c r="B8203" s="7" t="s">
        <v>346</v>
      </c>
      <c r="C8203" s="7" t="s">
        <v>10</v>
      </c>
      <c r="D8203" s="8">
        <v>2022</v>
      </c>
      <c r="E8203" s="7" t="s">
        <v>3</v>
      </c>
      <c r="F8203" s="7" t="s">
        <v>2</v>
      </c>
      <c r="G8203" s="7" t="s">
        <v>1</v>
      </c>
      <c r="H8203" s="7" t="s">
        <v>0</v>
      </c>
      <c r="I8203" s="9">
        <v>5.7290977999999999E-2</v>
      </c>
      <c r="J8203" s="10">
        <v>242.75120000000001</v>
      </c>
      <c r="K8203" s="11">
        <v>4</v>
      </c>
      <c r="L8203" s="11" t="str">
        <f>IF(Tabla134[[#This Row],[Item Weight]]&lt;$U$12,"Poco Peso",IF(Tabla134[[#This Row],[Item Weight]]&lt;$U$13,"Peso Medio","Peso Alto"))</f>
        <v>Peso Medio</v>
      </c>
      <c r="M8203" s="7">
        <v>11</v>
      </c>
      <c r="N8203" s="11">
        <f>IF(Tabla134[[#This Row],[Item Weight (Nulos)]]="",VLOOKUP(Tabla134[[#This Row],[Item Identifier]],'Tabla para Nulos'!$A$3:$B$1563,2,FALSE),Tabla134[[#This Row],[Item Weight (Nulos)]])</f>
        <v>11</v>
      </c>
      <c r="O8203" s="11" t="str">
        <f>IF(Tabla134[[#This Row],[Item Visibility]]&lt;$U$15,"Poca visibilidad",IF(Tabla134[[#This Row],[Item Visibility]]&lt;$U$16,"Visibilidad media","Mayor visibilidad"))</f>
        <v>Visibilidad media</v>
      </c>
      <c r="P8203" s="11" t="str">
        <f>IF(Tabla134[[#This Row],[Rating]]&lt;2,"Muy Malo",IF(Tabla134[[#This Row],[Rating]]&lt;3,"Malo",IF(Tabla134[[#This Row],[Rating]]&lt;4,"Regular",IF(Tabla134[[#This Row],[Rating]]&lt;5,"Bueno","Excelente"))))</f>
        <v>Bueno</v>
      </c>
    </row>
    <row r="8204" spans="1:16" x14ac:dyDescent="0.2">
      <c r="A8204" s="7" t="s">
        <v>6</v>
      </c>
      <c r="B8204" s="7" t="s">
        <v>345</v>
      </c>
      <c r="C8204" s="7" t="s">
        <v>10</v>
      </c>
      <c r="D8204" s="8">
        <v>2022</v>
      </c>
      <c r="E8204" s="7" t="s">
        <v>3</v>
      </c>
      <c r="F8204" s="7" t="s">
        <v>2</v>
      </c>
      <c r="G8204" s="7" t="s">
        <v>1</v>
      </c>
      <c r="H8204" s="7" t="s">
        <v>0</v>
      </c>
      <c r="I8204" s="9">
        <v>0.15274750300000001</v>
      </c>
      <c r="J8204" s="10">
        <v>252.03819999999999</v>
      </c>
      <c r="K8204" s="11">
        <v>4</v>
      </c>
      <c r="L8204" s="11" t="str">
        <f>IF(Tabla134[[#This Row],[Item Weight]]&lt;$U$12,"Poco Peso",IF(Tabla134[[#This Row],[Item Weight]]&lt;$U$13,"Peso Medio","Peso Alto"))</f>
        <v>Peso Medio</v>
      </c>
      <c r="M8204" s="7">
        <v>12.85</v>
      </c>
      <c r="N8204" s="11">
        <f>IF(Tabla134[[#This Row],[Item Weight (Nulos)]]="",VLOOKUP(Tabla134[[#This Row],[Item Identifier]],'Tabla para Nulos'!$A$3:$B$1563,2,FALSE),Tabla134[[#This Row],[Item Weight (Nulos)]])</f>
        <v>12.85</v>
      </c>
      <c r="O8204" s="11" t="str">
        <f>IF(Tabla134[[#This Row],[Item Visibility]]&lt;$U$15,"Poca visibilidad",IF(Tabla134[[#This Row],[Item Visibility]]&lt;$U$16,"Visibilidad media","Mayor visibilidad"))</f>
        <v>Mayor visibilidad</v>
      </c>
      <c r="P8204" s="11" t="str">
        <f>IF(Tabla134[[#This Row],[Rating]]&lt;2,"Muy Malo",IF(Tabla134[[#This Row],[Rating]]&lt;3,"Malo",IF(Tabla134[[#This Row],[Rating]]&lt;4,"Regular",IF(Tabla134[[#This Row],[Rating]]&lt;5,"Bueno","Excelente"))))</f>
        <v>Bueno</v>
      </c>
    </row>
    <row r="8205" spans="1:16" x14ac:dyDescent="0.2">
      <c r="A8205" s="7" t="s">
        <v>6</v>
      </c>
      <c r="B8205" s="7" t="s">
        <v>344</v>
      </c>
      <c r="C8205" s="7" t="s">
        <v>10</v>
      </c>
      <c r="D8205" s="8">
        <v>2022</v>
      </c>
      <c r="E8205" s="7" t="s">
        <v>3</v>
      </c>
      <c r="F8205" s="7" t="s">
        <v>2</v>
      </c>
      <c r="G8205" s="7" t="s">
        <v>1</v>
      </c>
      <c r="H8205" s="7" t="s">
        <v>0</v>
      </c>
      <c r="I8205" s="9">
        <v>4.3133815999999998E-2</v>
      </c>
      <c r="J8205" s="10">
        <v>109.72539999999999</v>
      </c>
      <c r="K8205" s="11">
        <v>4</v>
      </c>
      <c r="L8205" s="11" t="str">
        <f>IF(Tabla134[[#This Row],[Item Weight]]&lt;$U$12,"Poco Peso",IF(Tabla134[[#This Row],[Item Weight]]&lt;$U$13,"Peso Medio","Peso Alto"))</f>
        <v>Peso Medio</v>
      </c>
      <c r="M8205" s="7">
        <v>14.6</v>
      </c>
      <c r="N8205" s="11">
        <f>IF(Tabla134[[#This Row],[Item Weight (Nulos)]]="",VLOOKUP(Tabla134[[#This Row],[Item Identifier]],'Tabla para Nulos'!$A$3:$B$1563,2,FALSE),Tabla134[[#This Row],[Item Weight (Nulos)]])</f>
        <v>14.6</v>
      </c>
      <c r="O8205" s="11" t="str">
        <f>IF(Tabla134[[#This Row],[Item Visibility]]&lt;$U$15,"Poca visibilidad",IF(Tabla134[[#This Row],[Item Visibility]]&lt;$U$16,"Visibilidad media","Mayor visibilidad"))</f>
        <v>Visibilidad media</v>
      </c>
      <c r="P8205" s="11" t="str">
        <f>IF(Tabla134[[#This Row],[Rating]]&lt;2,"Muy Malo",IF(Tabla134[[#This Row],[Rating]]&lt;3,"Malo",IF(Tabla134[[#This Row],[Rating]]&lt;4,"Regular",IF(Tabla134[[#This Row],[Rating]]&lt;5,"Bueno","Excelente"))))</f>
        <v>Bueno</v>
      </c>
    </row>
    <row r="8206" spans="1:16" x14ac:dyDescent="0.2">
      <c r="A8206" s="7" t="s">
        <v>6</v>
      </c>
      <c r="B8206" s="7" t="s">
        <v>343</v>
      </c>
      <c r="C8206" s="7" t="s">
        <v>10</v>
      </c>
      <c r="D8206" s="8">
        <v>2022</v>
      </c>
      <c r="E8206" s="7" t="s">
        <v>3</v>
      </c>
      <c r="F8206" s="7" t="s">
        <v>2</v>
      </c>
      <c r="G8206" s="7" t="s">
        <v>1</v>
      </c>
      <c r="H8206" s="7" t="s">
        <v>0</v>
      </c>
      <c r="I8206" s="9">
        <v>0.113678422</v>
      </c>
      <c r="J8206" s="10">
        <v>189.75040000000001</v>
      </c>
      <c r="K8206" s="11">
        <v>4</v>
      </c>
      <c r="L8206" s="11" t="str">
        <f>IF(Tabla134[[#This Row],[Item Weight]]&lt;$U$12,"Poco Peso",IF(Tabla134[[#This Row],[Item Weight]]&lt;$U$13,"Peso Medio","Peso Alto"))</f>
        <v>Peso Medio</v>
      </c>
      <c r="M8206" s="7">
        <v>15.35</v>
      </c>
      <c r="N8206" s="11">
        <f>IF(Tabla134[[#This Row],[Item Weight (Nulos)]]="",VLOOKUP(Tabla134[[#This Row],[Item Identifier]],'Tabla para Nulos'!$A$3:$B$1563,2,FALSE),Tabla134[[#This Row],[Item Weight (Nulos)]])</f>
        <v>15.35</v>
      </c>
      <c r="O8206" s="11" t="str">
        <f>IF(Tabla134[[#This Row],[Item Visibility]]&lt;$U$15,"Poca visibilidad",IF(Tabla134[[#This Row],[Item Visibility]]&lt;$U$16,"Visibilidad media","Mayor visibilidad"))</f>
        <v>Mayor visibilidad</v>
      </c>
      <c r="P8206" s="11" t="str">
        <f>IF(Tabla134[[#This Row],[Rating]]&lt;2,"Muy Malo",IF(Tabla134[[#This Row],[Rating]]&lt;3,"Malo",IF(Tabla134[[#This Row],[Rating]]&lt;4,"Regular",IF(Tabla134[[#This Row],[Rating]]&lt;5,"Bueno","Excelente"))))</f>
        <v>Bueno</v>
      </c>
    </row>
    <row r="8207" spans="1:16" x14ac:dyDescent="0.2">
      <c r="A8207" s="7" t="s">
        <v>6</v>
      </c>
      <c r="B8207" s="7" t="s">
        <v>61</v>
      </c>
      <c r="C8207" s="7" t="s">
        <v>10</v>
      </c>
      <c r="D8207" s="8">
        <v>2022</v>
      </c>
      <c r="E8207" s="7" t="s">
        <v>3</v>
      </c>
      <c r="F8207" s="7" t="s">
        <v>2</v>
      </c>
      <c r="G8207" s="7" t="s">
        <v>1</v>
      </c>
      <c r="H8207" s="7" t="s">
        <v>0</v>
      </c>
      <c r="I8207" s="9">
        <v>0.116063284</v>
      </c>
      <c r="J8207" s="10">
        <v>59.124600000000001</v>
      </c>
      <c r="K8207" s="11">
        <v>4</v>
      </c>
      <c r="L8207" s="11" t="str">
        <f>IF(Tabla134[[#This Row],[Item Weight]]&lt;$U$12,"Poco Peso",IF(Tabla134[[#This Row],[Item Weight]]&lt;$U$13,"Peso Medio","Peso Alto"))</f>
        <v>Peso Medio</v>
      </c>
      <c r="M8207" s="7">
        <v>16</v>
      </c>
      <c r="N8207" s="11">
        <f>IF(Tabla134[[#This Row],[Item Weight (Nulos)]]="",VLOOKUP(Tabla134[[#This Row],[Item Identifier]],'Tabla para Nulos'!$A$3:$B$1563,2,FALSE),Tabla134[[#This Row],[Item Weight (Nulos)]])</f>
        <v>16</v>
      </c>
      <c r="O8207" s="11" t="str">
        <f>IF(Tabla134[[#This Row],[Item Visibility]]&lt;$U$15,"Poca visibilidad",IF(Tabla134[[#This Row],[Item Visibility]]&lt;$U$16,"Visibilidad media","Mayor visibilidad"))</f>
        <v>Mayor visibilidad</v>
      </c>
      <c r="P8207" s="11" t="str">
        <f>IF(Tabla134[[#This Row],[Rating]]&lt;2,"Muy Malo",IF(Tabla134[[#This Row],[Rating]]&lt;3,"Malo",IF(Tabla134[[#This Row],[Rating]]&lt;4,"Regular",IF(Tabla134[[#This Row],[Rating]]&lt;5,"Bueno","Excelente"))))</f>
        <v>Bueno</v>
      </c>
    </row>
    <row r="8208" spans="1:16" x14ac:dyDescent="0.2">
      <c r="A8208" s="7" t="s">
        <v>6</v>
      </c>
      <c r="B8208" s="7" t="s">
        <v>342</v>
      </c>
      <c r="C8208" s="7" t="s">
        <v>10</v>
      </c>
      <c r="D8208" s="8">
        <v>2022</v>
      </c>
      <c r="E8208" s="7" t="s">
        <v>3</v>
      </c>
      <c r="F8208" s="7" t="s">
        <v>2</v>
      </c>
      <c r="G8208" s="7" t="s">
        <v>1</v>
      </c>
      <c r="H8208" s="7" t="s">
        <v>0</v>
      </c>
      <c r="I8208" s="9">
        <v>2.5050745999999999E-2</v>
      </c>
      <c r="J8208" s="10">
        <v>97.141000000000005</v>
      </c>
      <c r="K8208" s="11">
        <v>4</v>
      </c>
      <c r="L8208" s="11" t="str">
        <f>IF(Tabla134[[#This Row],[Item Weight]]&lt;$U$12,"Poco Peso",IF(Tabla134[[#This Row],[Item Weight]]&lt;$U$13,"Peso Medio","Peso Alto"))</f>
        <v>Peso Medio</v>
      </c>
      <c r="M8208" s="7">
        <v>16.100000000000001</v>
      </c>
      <c r="N8208" s="11">
        <f>IF(Tabla134[[#This Row],[Item Weight (Nulos)]]="",VLOOKUP(Tabla134[[#This Row],[Item Identifier]],'Tabla para Nulos'!$A$3:$B$1563,2,FALSE),Tabla134[[#This Row],[Item Weight (Nulos)]])</f>
        <v>16.100000000000001</v>
      </c>
      <c r="O8208" s="11" t="str">
        <f>IF(Tabla134[[#This Row],[Item Visibility]]&lt;$U$15,"Poca visibilidad",IF(Tabla134[[#This Row],[Item Visibility]]&lt;$U$16,"Visibilidad media","Mayor visibilidad"))</f>
        <v>Poca visibilidad</v>
      </c>
      <c r="P8208" s="11" t="str">
        <f>IF(Tabla134[[#This Row],[Rating]]&lt;2,"Muy Malo",IF(Tabla134[[#This Row],[Rating]]&lt;3,"Malo",IF(Tabla134[[#This Row],[Rating]]&lt;4,"Regular",IF(Tabla134[[#This Row],[Rating]]&lt;5,"Bueno","Excelente"))))</f>
        <v>Bueno</v>
      </c>
    </row>
    <row r="8209" spans="1:16" x14ac:dyDescent="0.2">
      <c r="A8209" s="7" t="s">
        <v>6</v>
      </c>
      <c r="B8209" s="7" t="s">
        <v>341</v>
      </c>
      <c r="C8209" s="7" t="s">
        <v>10</v>
      </c>
      <c r="D8209" s="8">
        <v>2022</v>
      </c>
      <c r="E8209" s="7" t="s">
        <v>3</v>
      </c>
      <c r="F8209" s="7" t="s">
        <v>2</v>
      </c>
      <c r="G8209" s="7" t="s">
        <v>1</v>
      </c>
      <c r="H8209" s="7" t="s">
        <v>0</v>
      </c>
      <c r="I8209" s="9">
        <v>9.4680959999999995E-2</v>
      </c>
      <c r="J8209" s="10">
        <v>86.288200000000003</v>
      </c>
      <c r="K8209" s="11">
        <v>4</v>
      </c>
      <c r="L8209" s="11" t="str">
        <f>IF(Tabla134[[#This Row],[Item Weight]]&lt;$U$12,"Poco Peso",IF(Tabla134[[#This Row],[Item Weight]]&lt;$U$13,"Peso Medio","Peso Alto"))</f>
        <v>Peso Alto</v>
      </c>
      <c r="M8209" s="7">
        <v>18.350000000000001</v>
      </c>
      <c r="N8209" s="11">
        <f>IF(Tabla134[[#This Row],[Item Weight (Nulos)]]="",VLOOKUP(Tabla134[[#This Row],[Item Identifier]],'Tabla para Nulos'!$A$3:$B$1563,2,FALSE),Tabla134[[#This Row],[Item Weight (Nulos)]])</f>
        <v>18.350000000000001</v>
      </c>
      <c r="O8209" s="11" t="str">
        <f>IF(Tabla134[[#This Row],[Item Visibility]]&lt;$U$15,"Poca visibilidad",IF(Tabla134[[#This Row],[Item Visibility]]&lt;$U$16,"Visibilidad media","Mayor visibilidad"))</f>
        <v>Mayor visibilidad</v>
      </c>
      <c r="P8209" s="11" t="str">
        <f>IF(Tabla134[[#This Row],[Rating]]&lt;2,"Muy Malo",IF(Tabla134[[#This Row],[Rating]]&lt;3,"Malo",IF(Tabla134[[#This Row],[Rating]]&lt;4,"Regular",IF(Tabla134[[#This Row],[Rating]]&lt;5,"Bueno","Excelente"))))</f>
        <v>Bueno</v>
      </c>
    </row>
    <row r="8210" spans="1:16" x14ac:dyDescent="0.2">
      <c r="A8210" s="7" t="s">
        <v>6</v>
      </c>
      <c r="B8210" s="7" t="s">
        <v>340</v>
      </c>
      <c r="C8210" s="7" t="s">
        <v>10</v>
      </c>
      <c r="D8210" s="8">
        <v>2022</v>
      </c>
      <c r="E8210" s="7" t="s">
        <v>3</v>
      </c>
      <c r="F8210" s="7" t="s">
        <v>2</v>
      </c>
      <c r="G8210" s="7" t="s">
        <v>1</v>
      </c>
      <c r="H8210" s="7" t="s">
        <v>0</v>
      </c>
      <c r="I8210" s="9">
        <v>0</v>
      </c>
      <c r="J8210" s="10">
        <v>184.595</v>
      </c>
      <c r="K8210" s="11">
        <v>4</v>
      </c>
      <c r="L8210" s="11" t="str">
        <f>IF(Tabla134[[#This Row],[Item Weight]]&lt;$U$12,"Poco Peso",IF(Tabla134[[#This Row],[Item Weight]]&lt;$U$13,"Peso Medio","Peso Alto"))</f>
        <v>Peso Alto</v>
      </c>
      <c r="M8210" s="7">
        <v>19.2</v>
      </c>
      <c r="N8210" s="11">
        <f>IF(Tabla134[[#This Row],[Item Weight (Nulos)]]="",VLOOKUP(Tabla134[[#This Row],[Item Identifier]],'Tabla para Nulos'!$A$3:$B$1563,2,FALSE),Tabla134[[#This Row],[Item Weight (Nulos)]])</f>
        <v>19.2</v>
      </c>
      <c r="O8210" s="11" t="str">
        <f>IF(Tabla134[[#This Row],[Item Visibility]]&lt;$U$15,"Poca visibilidad",IF(Tabla134[[#This Row],[Item Visibility]]&lt;$U$16,"Visibilidad media","Mayor visibilidad"))</f>
        <v>Poca visibilidad</v>
      </c>
      <c r="P8210" s="11" t="str">
        <f>IF(Tabla134[[#This Row],[Rating]]&lt;2,"Muy Malo",IF(Tabla134[[#This Row],[Rating]]&lt;3,"Malo",IF(Tabla134[[#This Row],[Rating]]&lt;4,"Regular",IF(Tabla134[[#This Row],[Rating]]&lt;5,"Bueno","Excelente"))))</f>
        <v>Bueno</v>
      </c>
    </row>
    <row r="8211" spans="1:16" x14ac:dyDescent="0.2">
      <c r="A8211" s="7" t="s">
        <v>6</v>
      </c>
      <c r="B8211" s="7" t="s">
        <v>339</v>
      </c>
      <c r="C8211" s="7" t="s">
        <v>10</v>
      </c>
      <c r="D8211" s="8">
        <v>2022</v>
      </c>
      <c r="E8211" s="7" t="s">
        <v>3</v>
      </c>
      <c r="F8211" s="7" t="s">
        <v>2</v>
      </c>
      <c r="G8211" s="7" t="s">
        <v>1</v>
      </c>
      <c r="H8211" s="7" t="s">
        <v>0</v>
      </c>
      <c r="I8211" s="9">
        <v>0.100583009</v>
      </c>
      <c r="J8211" s="10">
        <v>123.53879999999999</v>
      </c>
      <c r="K8211" s="11">
        <v>4</v>
      </c>
      <c r="L8211" s="11" t="str">
        <f>IF(Tabla134[[#This Row],[Item Weight]]&lt;$U$12,"Poco Peso",IF(Tabla134[[#This Row],[Item Weight]]&lt;$U$13,"Peso Medio","Peso Alto"))</f>
        <v>Peso Alto</v>
      </c>
      <c r="M8211" s="7">
        <v>20.7</v>
      </c>
      <c r="N8211" s="11">
        <f>IF(Tabla134[[#This Row],[Item Weight (Nulos)]]="",VLOOKUP(Tabla134[[#This Row],[Item Identifier]],'Tabla para Nulos'!$A$3:$B$1563,2,FALSE),Tabla134[[#This Row],[Item Weight (Nulos)]])</f>
        <v>20.7</v>
      </c>
      <c r="O8211" s="11" t="str">
        <f>IF(Tabla134[[#This Row],[Item Visibility]]&lt;$U$15,"Poca visibilidad",IF(Tabla134[[#This Row],[Item Visibility]]&lt;$U$16,"Visibilidad media","Mayor visibilidad"))</f>
        <v>Mayor visibilidad</v>
      </c>
      <c r="P8211" s="11" t="str">
        <f>IF(Tabla134[[#This Row],[Rating]]&lt;2,"Muy Malo",IF(Tabla134[[#This Row],[Rating]]&lt;3,"Malo",IF(Tabla134[[#This Row],[Rating]]&lt;4,"Regular",IF(Tabla134[[#This Row],[Rating]]&lt;5,"Bueno","Excelente"))))</f>
        <v>Bueno</v>
      </c>
    </row>
    <row r="8212" spans="1:16" x14ac:dyDescent="0.2">
      <c r="A8212" s="7" t="s">
        <v>6</v>
      </c>
      <c r="B8212" s="7" t="s">
        <v>338</v>
      </c>
      <c r="C8212" s="7" t="s">
        <v>10</v>
      </c>
      <c r="D8212" s="8">
        <v>2022</v>
      </c>
      <c r="E8212" s="7" t="s">
        <v>3</v>
      </c>
      <c r="F8212" s="7" t="s">
        <v>2</v>
      </c>
      <c r="G8212" s="7" t="s">
        <v>1</v>
      </c>
      <c r="H8212" s="7" t="s">
        <v>0</v>
      </c>
      <c r="I8212" s="9">
        <v>0.16216285999999999</v>
      </c>
      <c r="J8212" s="10">
        <v>62.216799999999999</v>
      </c>
      <c r="K8212" s="11">
        <v>4</v>
      </c>
      <c r="L8212" s="11" t="str">
        <f>IF(Tabla134[[#This Row],[Item Weight]]&lt;$U$12,"Poco Peso",IF(Tabla134[[#This Row],[Item Weight]]&lt;$U$13,"Peso Medio","Peso Alto"))</f>
        <v>Peso Alto</v>
      </c>
      <c r="M8212" s="7">
        <v>21.1</v>
      </c>
      <c r="N8212" s="11">
        <f>IF(Tabla134[[#This Row],[Item Weight (Nulos)]]="",VLOOKUP(Tabla134[[#This Row],[Item Identifier]],'Tabla para Nulos'!$A$3:$B$1563,2,FALSE),Tabla134[[#This Row],[Item Weight (Nulos)]])</f>
        <v>21.1</v>
      </c>
      <c r="O8212" s="11" t="str">
        <f>IF(Tabla134[[#This Row],[Item Visibility]]&lt;$U$15,"Poca visibilidad",IF(Tabla134[[#This Row],[Item Visibility]]&lt;$U$16,"Visibilidad media","Mayor visibilidad"))</f>
        <v>Mayor visibilidad</v>
      </c>
      <c r="P8212" s="11" t="str">
        <f>IF(Tabla134[[#This Row],[Rating]]&lt;2,"Muy Malo",IF(Tabla134[[#This Row],[Rating]]&lt;3,"Malo",IF(Tabla134[[#This Row],[Rating]]&lt;4,"Regular",IF(Tabla134[[#This Row],[Rating]]&lt;5,"Bueno","Excelente"))))</f>
        <v>Bueno</v>
      </c>
    </row>
    <row r="8213" spans="1:16" x14ac:dyDescent="0.2">
      <c r="A8213" s="7" t="s">
        <v>6</v>
      </c>
      <c r="B8213" s="7" t="s">
        <v>337</v>
      </c>
      <c r="C8213" s="7" t="s">
        <v>47</v>
      </c>
      <c r="D8213" s="8">
        <v>2022</v>
      </c>
      <c r="E8213" s="7" t="s">
        <v>3</v>
      </c>
      <c r="F8213" s="7" t="s">
        <v>2</v>
      </c>
      <c r="G8213" s="7" t="s">
        <v>1</v>
      </c>
      <c r="H8213" s="7" t="s">
        <v>0</v>
      </c>
      <c r="I8213" s="9">
        <v>0.17417636</v>
      </c>
      <c r="J8213" s="10">
        <v>148.9708</v>
      </c>
      <c r="K8213" s="11">
        <v>4</v>
      </c>
      <c r="L8213" s="11" t="str">
        <f>IF(Tabla134[[#This Row],[Item Weight]]&lt;$U$12,"Poco Peso",IF(Tabla134[[#This Row],[Item Weight]]&lt;$U$13,"Peso Medio","Peso Alto"))</f>
        <v>Peso Medio</v>
      </c>
      <c r="M8213" s="7">
        <v>9.0350000000000001</v>
      </c>
      <c r="N8213" s="11">
        <f>IF(Tabla134[[#This Row],[Item Weight (Nulos)]]="",VLOOKUP(Tabla134[[#This Row],[Item Identifier]],'Tabla para Nulos'!$A$3:$B$1563,2,FALSE),Tabla134[[#This Row],[Item Weight (Nulos)]])</f>
        <v>9.0350000000000001</v>
      </c>
      <c r="O8213" s="11" t="str">
        <f>IF(Tabla134[[#This Row],[Item Visibility]]&lt;$U$15,"Poca visibilidad",IF(Tabla134[[#This Row],[Item Visibility]]&lt;$U$16,"Visibilidad media","Mayor visibilidad"))</f>
        <v>Mayor visibilidad</v>
      </c>
      <c r="P8213" s="11" t="str">
        <f>IF(Tabla134[[#This Row],[Rating]]&lt;2,"Muy Malo",IF(Tabla134[[#This Row],[Rating]]&lt;3,"Malo",IF(Tabla134[[#This Row],[Rating]]&lt;4,"Regular",IF(Tabla134[[#This Row],[Rating]]&lt;5,"Bueno","Excelente"))))</f>
        <v>Bueno</v>
      </c>
    </row>
    <row r="8214" spans="1:16" x14ac:dyDescent="0.2">
      <c r="A8214" s="7" t="s">
        <v>6</v>
      </c>
      <c r="B8214" s="7" t="s">
        <v>336</v>
      </c>
      <c r="C8214" s="7" t="s">
        <v>47</v>
      </c>
      <c r="D8214" s="8">
        <v>2022</v>
      </c>
      <c r="E8214" s="7" t="s">
        <v>3</v>
      </c>
      <c r="F8214" s="7" t="s">
        <v>2</v>
      </c>
      <c r="G8214" s="7" t="s">
        <v>1</v>
      </c>
      <c r="H8214" s="7" t="s">
        <v>0</v>
      </c>
      <c r="I8214" s="9">
        <v>1.0963268999999999E-2</v>
      </c>
      <c r="J8214" s="10">
        <v>110.95440000000001</v>
      </c>
      <c r="K8214" s="11">
        <v>4</v>
      </c>
      <c r="L8214" s="11" t="str">
        <f>IF(Tabla134[[#This Row],[Item Weight]]&lt;$U$12,"Poco Peso",IF(Tabla134[[#This Row],[Item Weight]]&lt;$U$13,"Peso Medio","Peso Alto"))</f>
        <v>Peso Medio</v>
      </c>
      <c r="M8214" s="7">
        <v>11.65</v>
      </c>
      <c r="N8214" s="11">
        <f>IF(Tabla134[[#This Row],[Item Weight (Nulos)]]="",VLOOKUP(Tabla134[[#This Row],[Item Identifier]],'Tabla para Nulos'!$A$3:$B$1563,2,FALSE),Tabla134[[#This Row],[Item Weight (Nulos)]])</f>
        <v>11.65</v>
      </c>
      <c r="O8214" s="11" t="str">
        <f>IF(Tabla134[[#This Row],[Item Visibility]]&lt;$U$15,"Poca visibilidad",IF(Tabla134[[#This Row],[Item Visibility]]&lt;$U$16,"Visibilidad media","Mayor visibilidad"))</f>
        <v>Poca visibilidad</v>
      </c>
      <c r="P8214" s="11" t="str">
        <f>IF(Tabla134[[#This Row],[Rating]]&lt;2,"Muy Malo",IF(Tabla134[[#This Row],[Rating]]&lt;3,"Malo",IF(Tabla134[[#This Row],[Rating]]&lt;4,"Regular",IF(Tabla134[[#This Row],[Rating]]&lt;5,"Bueno","Excelente"))))</f>
        <v>Bueno</v>
      </c>
    </row>
    <row r="8215" spans="1:16" x14ac:dyDescent="0.2">
      <c r="A8215" s="7" t="s">
        <v>6</v>
      </c>
      <c r="B8215" s="7" t="s">
        <v>335</v>
      </c>
      <c r="C8215" s="7" t="s">
        <v>47</v>
      </c>
      <c r="D8215" s="8">
        <v>2022</v>
      </c>
      <c r="E8215" s="7" t="s">
        <v>3</v>
      </c>
      <c r="F8215" s="7" t="s">
        <v>2</v>
      </c>
      <c r="G8215" s="7" t="s">
        <v>1</v>
      </c>
      <c r="H8215" s="7" t="s">
        <v>0</v>
      </c>
      <c r="I8215" s="9">
        <v>2.3626807999999999E-2</v>
      </c>
      <c r="J8215" s="10">
        <v>223.24039999999999</v>
      </c>
      <c r="K8215" s="11">
        <v>4</v>
      </c>
      <c r="L8215" s="11" t="str">
        <f>IF(Tabla134[[#This Row],[Item Weight]]&lt;$U$12,"Poco Peso",IF(Tabla134[[#This Row],[Item Weight]]&lt;$U$13,"Peso Medio","Peso Alto"))</f>
        <v>Peso Medio</v>
      </c>
      <c r="M8215" s="7">
        <v>12.8</v>
      </c>
      <c r="N8215" s="11">
        <f>IF(Tabla134[[#This Row],[Item Weight (Nulos)]]="",VLOOKUP(Tabla134[[#This Row],[Item Identifier]],'Tabla para Nulos'!$A$3:$B$1563,2,FALSE),Tabla134[[#This Row],[Item Weight (Nulos)]])</f>
        <v>12.8</v>
      </c>
      <c r="O8215" s="11" t="str">
        <f>IF(Tabla134[[#This Row],[Item Visibility]]&lt;$U$15,"Poca visibilidad",IF(Tabla134[[#This Row],[Item Visibility]]&lt;$U$16,"Visibilidad media","Mayor visibilidad"))</f>
        <v>Poca visibilidad</v>
      </c>
      <c r="P8215" s="11" t="str">
        <f>IF(Tabla134[[#This Row],[Rating]]&lt;2,"Muy Malo",IF(Tabla134[[#This Row],[Rating]]&lt;3,"Malo",IF(Tabla134[[#This Row],[Rating]]&lt;4,"Regular",IF(Tabla134[[#This Row],[Rating]]&lt;5,"Bueno","Excelente"))))</f>
        <v>Bueno</v>
      </c>
    </row>
    <row r="8216" spans="1:16" x14ac:dyDescent="0.2">
      <c r="A8216" s="7" t="s">
        <v>6</v>
      </c>
      <c r="B8216" s="7" t="s">
        <v>52</v>
      </c>
      <c r="C8216" s="7" t="s">
        <v>47</v>
      </c>
      <c r="D8216" s="8">
        <v>2022</v>
      </c>
      <c r="E8216" s="7" t="s">
        <v>3</v>
      </c>
      <c r="F8216" s="7" t="s">
        <v>2</v>
      </c>
      <c r="G8216" s="7" t="s">
        <v>1</v>
      </c>
      <c r="H8216" s="7" t="s">
        <v>0</v>
      </c>
      <c r="I8216" s="9">
        <v>8.6014409999999996E-3</v>
      </c>
      <c r="J8216" s="10">
        <v>73.703800000000001</v>
      </c>
      <c r="K8216" s="11">
        <v>4</v>
      </c>
      <c r="L8216" s="11" t="str">
        <f>IF(Tabla134[[#This Row],[Item Weight]]&lt;$U$12,"Poco Peso",IF(Tabla134[[#This Row],[Item Weight]]&lt;$U$13,"Peso Medio","Peso Alto"))</f>
        <v>Peso Medio</v>
      </c>
      <c r="M8216" s="7">
        <v>16.75</v>
      </c>
      <c r="N8216" s="11">
        <f>IF(Tabla134[[#This Row],[Item Weight (Nulos)]]="",VLOOKUP(Tabla134[[#This Row],[Item Identifier]],'Tabla para Nulos'!$A$3:$B$1563,2,FALSE),Tabla134[[#This Row],[Item Weight (Nulos)]])</f>
        <v>16.75</v>
      </c>
      <c r="O8216" s="11" t="str">
        <f>IF(Tabla134[[#This Row],[Item Visibility]]&lt;$U$15,"Poca visibilidad",IF(Tabla134[[#This Row],[Item Visibility]]&lt;$U$16,"Visibilidad media","Mayor visibilidad"))</f>
        <v>Poca visibilidad</v>
      </c>
      <c r="P8216" s="11" t="str">
        <f>IF(Tabla134[[#This Row],[Rating]]&lt;2,"Muy Malo",IF(Tabla134[[#This Row],[Rating]]&lt;3,"Malo",IF(Tabla134[[#This Row],[Rating]]&lt;4,"Regular",IF(Tabla134[[#This Row],[Rating]]&lt;5,"Bueno","Excelente"))))</f>
        <v>Bueno</v>
      </c>
    </row>
    <row r="8217" spans="1:16" x14ac:dyDescent="0.2">
      <c r="A8217" s="7" t="s">
        <v>6</v>
      </c>
      <c r="B8217" s="7" t="s">
        <v>334</v>
      </c>
      <c r="C8217" s="7" t="s">
        <v>47</v>
      </c>
      <c r="D8217" s="8">
        <v>2022</v>
      </c>
      <c r="E8217" s="7" t="s">
        <v>3</v>
      </c>
      <c r="F8217" s="7" t="s">
        <v>2</v>
      </c>
      <c r="G8217" s="7" t="s">
        <v>1</v>
      </c>
      <c r="H8217" s="7" t="s">
        <v>0</v>
      </c>
      <c r="I8217" s="9">
        <v>0.12237250399999999</v>
      </c>
      <c r="J8217" s="10">
        <v>101.56740000000001</v>
      </c>
      <c r="K8217" s="11">
        <v>4</v>
      </c>
      <c r="L8217" s="11" t="str">
        <f>IF(Tabla134[[#This Row],[Item Weight]]&lt;$U$12,"Poco Peso",IF(Tabla134[[#This Row],[Item Weight]]&lt;$U$13,"Peso Medio","Peso Alto"))</f>
        <v>Peso Alto</v>
      </c>
      <c r="M8217" s="7">
        <v>17.7</v>
      </c>
      <c r="N8217" s="11">
        <f>IF(Tabla134[[#This Row],[Item Weight (Nulos)]]="",VLOOKUP(Tabla134[[#This Row],[Item Identifier]],'Tabla para Nulos'!$A$3:$B$1563,2,FALSE),Tabla134[[#This Row],[Item Weight (Nulos)]])</f>
        <v>17.7</v>
      </c>
      <c r="O8217" s="11" t="str">
        <f>IF(Tabla134[[#This Row],[Item Visibility]]&lt;$U$15,"Poca visibilidad",IF(Tabla134[[#This Row],[Item Visibility]]&lt;$U$16,"Visibilidad media","Mayor visibilidad"))</f>
        <v>Mayor visibilidad</v>
      </c>
      <c r="P8217" s="11" t="str">
        <f>IF(Tabla134[[#This Row],[Rating]]&lt;2,"Muy Malo",IF(Tabla134[[#This Row],[Rating]]&lt;3,"Malo",IF(Tabla134[[#This Row],[Rating]]&lt;4,"Regular",IF(Tabla134[[#This Row],[Rating]]&lt;5,"Bueno","Excelente"))))</f>
        <v>Bueno</v>
      </c>
    </row>
    <row r="8218" spans="1:16" x14ac:dyDescent="0.2">
      <c r="A8218" s="7" t="s">
        <v>6</v>
      </c>
      <c r="B8218" s="7" t="s">
        <v>333</v>
      </c>
      <c r="C8218" s="7" t="s">
        <v>47</v>
      </c>
      <c r="D8218" s="8">
        <v>2022</v>
      </c>
      <c r="E8218" s="7" t="s">
        <v>3</v>
      </c>
      <c r="F8218" s="7" t="s">
        <v>2</v>
      </c>
      <c r="G8218" s="7" t="s">
        <v>1</v>
      </c>
      <c r="H8218" s="7" t="s">
        <v>0</v>
      </c>
      <c r="I8218" s="9">
        <v>9.1950972000000006E-2</v>
      </c>
      <c r="J8218" s="10">
        <v>184.22919999999999</v>
      </c>
      <c r="K8218" s="11">
        <v>4</v>
      </c>
      <c r="L8218" s="11" t="str">
        <f>IF(Tabla134[[#This Row],[Item Weight]]&lt;$U$12,"Poco Peso",IF(Tabla134[[#This Row],[Item Weight]]&lt;$U$13,"Peso Medio","Peso Alto"))</f>
        <v>Peso Alto</v>
      </c>
      <c r="M8218" s="7">
        <v>18.7</v>
      </c>
      <c r="N8218" s="11">
        <f>IF(Tabla134[[#This Row],[Item Weight (Nulos)]]="",VLOOKUP(Tabla134[[#This Row],[Item Identifier]],'Tabla para Nulos'!$A$3:$B$1563,2,FALSE),Tabla134[[#This Row],[Item Weight (Nulos)]])</f>
        <v>18.7</v>
      </c>
      <c r="O8218" s="11" t="str">
        <f>IF(Tabla134[[#This Row],[Item Visibility]]&lt;$U$15,"Poca visibilidad",IF(Tabla134[[#This Row],[Item Visibility]]&lt;$U$16,"Visibilidad media","Mayor visibilidad"))</f>
        <v>Visibilidad media</v>
      </c>
      <c r="P8218" s="11" t="str">
        <f>IF(Tabla134[[#This Row],[Rating]]&lt;2,"Muy Malo",IF(Tabla134[[#This Row],[Rating]]&lt;3,"Malo",IF(Tabla134[[#This Row],[Rating]]&lt;4,"Regular",IF(Tabla134[[#This Row],[Rating]]&lt;5,"Bueno","Excelente"))))</f>
        <v>Bueno</v>
      </c>
    </row>
    <row r="8219" spans="1:16" x14ac:dyDescent="0.2">
      <c r="A8219" s="7" t="s">
        <v>6</v>
      </c>
      <c r="B8219" s="7" t="s">
        <v>332</v>
      </c>
      <c r="C8219" s="7" t="s">
        <v>47</v>
      </c>
      <c r="D8219" s="8">
        <v>2022</v>
      </c>
      <c r="E8219" s="7" t="s">
        <v>3</v>
      </c>
      <c r="F8219" s="7" t="s">
        <v>2</v>
      </c>
      <c r="G8219" s="7" t="s">
        <v>1</v>
      </c>
      <c r="H8219" s="7" t="s">
        <v>0</v>
      </c>
      <c r="I8219" s="9">
        <v>1.8098194000000001E-2</v>
      </c>
      <c r="J8219" s="10">
        <v>104.599</v>
      </c>
      <c r="K8219" s="11">
        <v>4</v>
      </c>
      <c r="L8219" s="11" t="str">
        <f>IF(Tabla134[[#This Row],[Item Weight]]&lt;$U$12,"Poco Peso",IF(Tabla134[[#This Row],[Item Weight]]&lt;$U$13,"Peso Medio","Peso Alto"))</f>
        <v>Peso Alto</v>
      </c>
      <c r="M8219" s="7">
        <v>19.7</v>
      </c>
      <c r="N8219" s="11">
        <f>IF(Tabla134[[#This Row],[Item Weight (Nulos)]]="",VLOOKUP(Tabla134[[#This Row],[Item Identifier]],'Tabla para Nulos'!$A$3:$B$1563,2,FALSE),Tabla134[[#This Row],[Item Weight (Nulos)]])</f>
        <v>19.7</v>
      </c>
      <c r="O8219" s="11" t="str">
        <f>IF(Tabla134[[#This Row],[Item Visibility]]&lt;$U$15,"Poca visibilidad",IF(Tabla134[[#This Row],[Item Visibility]]&lt;$U$16,"Visibilidad media","Mayor visibilidad"))</f>
        <v>Poca visibilidad</v>
      </c>
      <c r="P8219" s="11" t="str">
        <f>IF(Tabla134[[#This Row],[Rating]]&lt;2,"Muy Malo",IF(Tabla134[[#This Row],[Rating]]&lt;3,"Malo",IF(Tabla134[[#This Row],[Rating]]&lt;4,"Regular",IF(Tabla134[[#This Row],[Rating]]&lt;5,"Bueno","Excelente"))))</f>
        <v>Bueno</v>
      </c>
    </row>
    <row r="8220" spans="1:16" x14ac:dyDescent="0.2">
      <c r="A8220" s="7" t="s">
        <v>6</v>
      </c>
      <c r="B8220" s="7" t="s">
        <v>331</v>
      </c>
      <c r="C8220" s="7" t="s">
        <v>163</v>
      </c>
      <c r="D8220" s="8">
        <v>2022</v>
      </c>
      <c r="E8220" s="7" t="s">
        <v>3</v>
      </c>
      <c r="F8220" s="7" t="s">
        <v>2</v>
      </c>
      <c r="G8220" s="7" t="s">
        <v>1</v>
      </c>
      <c r="H8220" s="7" t="s">
        <v>0</v>
      </c>
      <c r="I8220" s="9">
        <v>0.140811559</v>
      </c>
      <c r="J8220" s="10">
        <v>173.57640000000001</v>
      </c>
      <c r="K8220" s="11">
        <v>4</v>
      </c>
      <c r="L8220" s="11" t="str">
        <f>IF(Tabla134[[#This Row],[Item Weight]]&lt;$U$12,"Poco Peso",IF(Tabla134[[#This Row],[Item Weight]]&lt;$U$13,"Peso Medio","Peso Alto"))</f>
        <v>Poco Peso</v>
      </c>
      <c r="M8220" s="7">
        <v>5.3650000000000002</v>
      </c>
      <c r="N8220" s="11">
        <f>IF(Tabla134[[#This Row],[Item Weight (Nulos)]]="",VLOOKUP(Tabla134[[#This Row],[Item Identifier]],'Tabla para Nulos'!$A$3:$B$1563,2,FALSE),Tabla134[[#This Row],[Item Weight (Nulos)]])</f>
        <v>5.3650000000000002</v>
      </c>
      <c r="O8220" s="11" t="str">
        <f>IF(Tabla134[[#This Row],[Item Visibility]]&lt;$U$15,"Poca visibilidad",IF(Tabla134[[#This Row],[Item Visibility]]&lt;$U$16,"Visibilidad media","Mayor visibilidad"))</f>
        <v>Mayor visibilidad</v>
      </c>
      <c r="P8220" s="11" t="str">
        <f>IF(Tabla134[[#This Row],[Rating]]&lt;2,"Muy Malo",IF(Tabla134[[#This Row],[Rating]]&lt;3,"Malo",IF(Tabla134[[#This Row],[Rating]]&lt;4,"Regular",IF(Tabla134[[#This Row],[Rating]]&lt;5,"Bueno","Excelente"))))</f>
        <v>Bueno</v>
      </c>
    </row>
    <row r="8221" spans="1:16" x14ac:dyDescent="0.2">
      <c r="A8221" s="7" t="s">
        <v>6</v>
      </c>
      <c r="B8221" s="7" t="s">
        <v>330</v>
      </c>
      <c r="C8221" s="7" t="s">
        <v>163</v>
      </c>
      <c r="D8221" s="8">
        <v>2022</v>
      </c>
      <c r="E8221" s="7" t="s">
        <v>3</v>
      </c>
      <c r="F8221" s="7" t="s">
        <v>2</v>
      </c>
      <c r="G8221" s="7" t="s">
        <v>1</v>
      </c>
      <c r="H8221" s="7" t="s">
        <v>0</v>
      </c>
      <c r="I8221" s="9">
        <v>0.12986446099999999</v>
      </c>
      <c r="J8221" s="10">
        <v>240.18799999999999</v>
      </c>
      <c r="K8221" s="11">
        <v>4</v>
      </c>
      <c r="L8221" s="11" t="str">
        <f>IF(Tabla134[[#This Row],[Item Weight]]&lt;$U$12,"Poco Peso",IF(Tabla134[[#This Row],[Item Weight]]&lt;$U$13,"Peso Medio","Peso Alto"))</f>
        <v>Peso Alto</v>
      </c>
      <c r="M8221" s="7">
        <v>20.75</v>
      </c>
      <c r="N8221" s="11">
        <f>IF(Tabla134[[#This Row],[Item Weight (Nulos)]]="",VLOOKUP(Tabla134[[#This Row],[Item Identifier]],'Tabla para Nulos'!$A$3:$B$1563,2,FALSE),Tabla134[[#This Row],[Item Weight (Nulos)]])</f>
        <v>20.75</v>
      </c>
      <c r="O8221" s="11" t="str">
        <f>IF(Tabla134[[#This Row],[Item Visibility]]&lt;$U$15,"Poca visibilidad",IF(Tabla134[[#This Row],[Item Visibility]]&lt;$U$16,"Visibilidad media","Mayor visibilidad"))</f>
        <v>Mayor visibilidad</v>
      </c>
      <c r="P8221" s="11" t="str">
        <f>IF(Tabla134[[#This Row],[Rating]]&lt;2,"Muy Malo",IF(Tabla134[[#This Row],[Rating]]&lt;3,"Malo",IF(Tabla134[[#This Row],[Rating]]&lt;4,"Regular",IF(Tabla134[[#This Row],[Rating]]&lt;5,"Bueno","Excelente"))))</f>
        <v>Bueno</v>
      </c>
    </row>
    <row r="8222" spans="1:16" x14ac:dyDescent="0.2">
      <c r="A8222" s="7" t="s">
        <v>6</v>
      </c>
      <c r="B8222" s="7" t="s">
        <v>329</v>
      </c>
      <c r="C8222" s="7" t="s">
        <v>14</v>
      </c>
      <c r="D8222" s="8">
        <v>2022</v>
      </c>
      <c r="E8222" s="7" t="s">
        <v>3</v>
      </c>
      <c r="F8222" s="7" t="s">
        <v>2</v>
      </c>
      <c r="G8222" s="7" t="s">
        <v>1</v>
      </c>
      <c r="H8222" s="7" t="s">
        <v>0</v>
      </c>
      <c r="I8222" s="9">
        <v>1.098386E-2</v>
      </c>
      <c r="J8222" s="10">
        <v>55.458799999999997</v>
      </c>
      <c r="K8222" s="11">
        <v>4</v>
      </c>
      <c r="L8222" s="11" t="str">
        <f>IF(Tabla134[[#This Row],[Item Weight]]&lt;$U$12,"Poco Peso",IF(Tabla134[[#This Row],[Item Weight]]&lt;$U$13,"Peso Medio","Peso Alto"))</f>
        <v>Poco Peso</v>
      </c>
      <c r="M8222" s="7">
        <v>6.63</v>
      </c>
      <c r="N8222" s="11">
        <f>IF(Tabla134[[#This Row],[Item Weight (Nulos)]]="",VLOOKUP(Tabla134[[#This Row],[Item Identifier]],'Tabla para Nulos'!$A$3:$B$1563,2,FALSE),Tabla134[[#This Row],[Item Weight (Nulos)]])</f>
        <v>6.63</v>
      </c>
      <c r="O8222" s="11" t="str">
        <f>IF(Tabla134[[#This Row],[Item Visibility]]&lt;$U$15,"Poca visibilidad",IF(Tabla134[[#This Row],[Item Visibility]]&lt;$U$16,"Visibilidad media","Mayor visibilidad"))</f>
        <v>Poca visibilidad</v>
      </c>
      <c r="P8222" s="11" t="str">
        <f>IF(Tabla134[[#This Row],[Rating]]&lt;2,"Muy Malo",IF(Tabla134[[#This Row],[Rating]]&lt;3,"Malo",IF(Tabla134[[#This Row],[Rating]]&lt;4,"Regular",IF(Tabla134[[#This Row],[Rating]]&lt;5,"Bueno","Excelente"))))</f>
        <v>Bueno</v>
      </c>
    </row>
    <row r="8223" spans="1:16" x14ac:dyDescent="0.2">
      <c r="A8223" s="7" t="s">
        <v>6</v>
      </c>
      <c r="B8223" s="7" t="s">
        <v>328</v>
      </c>
      <c r="C8223" s="7" t="s">
        <v>14</v>
      </c>
      <c r="D8223" s="8">
        <v>2022</v>
      </c>
      <c r="E8223" s="7" t="s">
        <v>3</v>
      </c>
      <c r="F8223" s="7" t="s">
        <v>2</v>
      </c>
      <c r="G8223" s="7" t="s">
        <v>1</v>
      </c>
      <c r="H8223" s="7" t="s">
        <v>0</v>
      </c>
      <c r="I8223" s="9">
        <v>0.136984147</v>
      </c>
      <c r="J8223" s="10">
        <v>192.68199999999999</v>
      </c>
      <c r="K8223" s="11">
        <v>4</v>
      </c>
      <c r="L8223" s="11" t="str">
        <f>IF(Tabla134[[#This Row],[Item Weight]]&lt;$U$12,"Poco Peso",IF(Tabla134[[#This Row],[Item Weight]]&lt;$U$13,"Peso Medio","Peso Alto"))</f>
        <v>Poco Peso</v>
      </c>
      <c r="M8223" s="7">
        <v>6.89</v>
      </c>
      <c r="N8223" s="11">
        <f>IF(Tabla134[[#This Row],[Item Weight (Nulos)]]="",VLOOKUP(Tabla134[[#This Row],[Item Identifier]],'Tabla para Nulos'!$A$3:$B$1563,2,FALSE),Tabla134[[#This Row],[Item Weight (Nulos)]])</f>
        <v>6.89</v>
      </c>
      <c r="O8223" s="11" t="str">
        <f>IF(Tabla134[[#This Row],[Item Visibility]]&lt;$U$15,"Poca visibilidad",IF(Tabla134[[#This Row],[Item Visibility]]&lt;$U$16,"Visibilidad media","Mayor visibilidad"))</f>
        <v>Mayor visibilidad</v>
      </c>
      <c r="P8223" s="11" t="str">
        <f>IF(Tabla134[[#This Row],[Rating]]&lt;2,"Muy Malo",IF(Tabla134[[#This Row],[Rating]]&lt;3,"Malo",IF(Tabla134[[#This Row],[Rating]]&lt;4,"Regular",IF(Tabla134[[#This Row],[Rating]]&lt;5,"Bueno","Excelente"))))</f>
        <v>Bueno</v>
      </c>
    </row>
    <row r="8224" spans="1:16" x14ac:dyDescent="0.2">
      <c r="A8224" s="7" t="s">
        <v>6</v>
      </c>
      <c r="B8224" s="7" t="s">
        <v>36</v>
      </c>
      <c r="C8224" s="7" t="s">
        <v>14</v>
      </c>
      <c r="D8224" s="8">
        <v>2022</v>
      </c>
      <c r="E8224" s="7" t="s">
        <v>3</v>
      </c>
      <c r="F8224" s="7" t="s">
        <v>2</v>
      </c>
      <c r="G8224" s="7" t="s">
        <v>1</v>
      </c>
      <c r="H8224" s="7" t="s">
        <v>0</v>
      </c>
      <c r="I8224" s="9">
        <v>0.135258515</v>
      </c>
      <c r="J8224" s="10">
        <v>47.240200000000002</v>
      </c>
      <c r="K8224" s="11">
        <v>4</v>
      </c>
      <c r="L8224" s="11" t="str">
        <f>IF(Tabla134[[#This Row],[Item Weight]]&lt;$U$12,"Poco Peso",IF(Tabla134[[#This Row],[Item Weight]]&lt;$U$13,"Peso Medio","Peso Alto"))</f>
        <v>Poco Peso</v>
      </c>
      <c r="M8224" s="7">
        <v>7.63</v>
      </c>
      <c r="N8224" s="11">
        <f>IF(Tabla134[[#This Row],[Item Weight (Nulos)]]="",VLOOKUP(Tabla134[[#This Row],[Item Identifier]],'Tabla para Nulos'!$A$3:$B$1563,2,FALSE),Tabla134[[#This Row],[Item Weight (Nulos)]])</f>
        <v>7.63</v>
      </c>
      <c r="O8224" s="11" t="str">
        <f>IF(Tabla134[[#This Row],[Item Visibility]]&lt;$U$15,"Poca visibilidad",IF(Tabla134[[#This Row],[Item Visibility]]&lt;$U$16,"Visibilidad media","Mayor visibilidad"))</f>
        <v>Mayor visibilidad</v>
      </c>
      <c r="P8224" s="11" t="str">
        <f>IF(Tabla134[[#This Row],[Rating]]&lt;2,"Muy Malo",IF(Tabla134[[#This Row],[Rating]]&lt;3,"Malo",IF(Tabla134[[#This Row],[Rating]]&lt;4,"Regular",IF(Tabla134[[#This Row],[Rating]]&lt;5,"Bueno","Excelente"))))</f>
        <v>Bueno</v>
      </c>
    </row>
    <row r="8225" spans="1:16" x14ac:dyDescent="0.2">
      <c r="A8225" s="7" t="s">
        <v>6</v>
      </c>
      <c r="B8225" s="7" t="s">
        <v>327</v>
      </c>
      <c r="C8225" s="7" t="s">
        <v>14</v>
      </c>
      <c r="D8225" s="8">
        <v>2022</v>
      </c>
      <c r="E8225" s="7" t="s">
        <v>3</v>
      </c>
      <c r="F8225" s="7" t="s">
        <v>2</v>
      </c>
      <c r="G8225" s="7" t="s">
        <v>1</v>
      </c>
      <c r="H8225" s="7" t="s">
        <v>0</v>
      </c>
      <c r="I8225" s="9">
        <v>3.4129119999999999E-2</v>
      </c>
      <c r="J8225" s="10">
        <v>165.11580000000001</v>
      </c>
      <c r="K8225" s="11">
        <v>4</v>
      </c>
      <c r="L8225" s="11" t="str">
        <f>IF(Tabla134[[#This Row],[Item Weight]]&lt;$U$12,"Poco Peso",IF(Tabla134[[#This Row],[Item Weight]]&lt;$U$13,"Peso Medio","Peso Alto"))</f>
        <v>Poco Peso</v>
      </c>
      <c r="M8225" s="7">
        <v>7.81</v>
      </c>
      <c r="N8225" s="11">
        <f>IF(Tabla134[[#This Row],[Item Weight (Nulos)]]="",VLOOKUP(Tabla134[[#This Row],[Item Identifier]],'Tabla para Nulos'!$A$3:$B$1563,2,FALSE),Tabla134[[#This Row],[Item Weight (Nulos)]])</f>
        <v>7.81</v>
      </c>
      <c r="O8225" s="11" t="str">
        <f>IF(Tabla134[[#This Row],[Item Visibility]]&lt;$U$15,"Poca visibilidad",IF(Tabla134[[#This Row],[Item Visibility]]&lt;$U$16,"Visibilidad media","Mayor visibilidad"))</f>
        <v>Visibilidad media</v>
      </c>
      <c r="P8225" s="11" t="str">
        <f>IF(Tabla134[[#This Row],[Rating]]&lt;2,"Muy Malo",IF(Tabla134[[#This Row],[Rating]]&lt;3,"Malo",IF(Tabla134[[#This Row],[Rating]]&lt;4,"Regular",IF(Tabla134[[#This Row],[Rating]]&lt;5,"Bueno","Excelente"))))</f>
        <v>Bueno</v>
      </c>
    </row>
    <row r="8226" spans="1:16" x14ac:dyDescent="0.2">
      <c r="A8226" s="7" t="s">
        <v>6</v>
      </c>
      <c r="B8226" s="7" t="s">
        <v>326</v>
      </c>
      <c r="C8226" s="7" t="s">
        <v>14</v>
      </c>
      <c r="D8226" s="8">
        <v>2022</v>
      </c>
      <c r="E8226" s="7" t="s">
        <v>3</v>
      </c>
      <c r="F8226" s="7" t="s">
        <v>2</v>
      </c>
      <c r="G8226" s="7" t="s">
        <v>1</v>
      </c>
      <c r="H8226" s="7" t="s">
        <v>0</v>
      </c>
      <c r="I8226" s="9">
        <v>8.8681966000000001E-2</v>
      </c>
      <c r="J8226" s="10">
        <v>121.973</v>
      </c>
      <c r="K8226" s="11">
        <v>4</v>
      </c>
      <c r="L8226" s="11" t="str">
        <f>IF(Tabla134[[#This Row],[Item Weight]]&lt;$U$12,"Poco Peso",IF(Tabla134[[#This Row],[Item Weight]]&lt;$U$13,"Peso Medio","Peso Alto"))</f>
        <v>Peso Medio</v>
      </c>
      <c r="M8226" s="7">
        <v>8.8949999999999996</v>
      </c>
      <c r="N8226" s="11">
        <f>IF(Tabla134[[#This Row],[Item Weight (Nulos)]]="",VLOOKUP(Tabla134[[#This Row],[Item Identifier]],'Tabla para Nulos'!$A$3:$B$1563,2,FALSE),Tabla134[[#This Row],[Item Weight (Nulos)]])</f>
        <v>8.8949999999999996</v>
      </c>
      <c r="O8226" s="11" t="str">
        <f>IF(Tabla134[[#This Row],[Item Visibility]]&lt;$U$15,"Poca visibilidad",IF(Tabla134[[#This Row],[Item Visibility]]&lt;$U$16,"Visibilidad media","Mayor visibilidad"))</f>
        <v>Visibilidad media</v>
      </c>
      <c r="P8226" s="11" t="str">
        <f>IF(Tabla134[[#This Row],[Rating]]&lt;2,"Muy Malo",IF(Tabla134[[#This Row],[Rating]]&lt;3,"Malo",IF(Tabla134[[#This Row],[Rating]]&lt;4,"Regular",IF(Tabla134[[#This Row],[Rating]]&lt;5,"Bueno","Excelente"))))</f>
        <v>Bueno</v>
      </c>
    </row>
    <row r="8227" spans="1:16" x14ac:dyDescent="0.2">
      <c r="A8227" s="7" t="s">
        <v>6</v>
      </c>
      <c r="B8227" s="7" t="s">
        <v>325</v>
      </c>
      <c r="C8227" s="7" t="s">
        <v>14</v>
      </c>
      <c r="D8227" s="8">
        <v>2022</v>
      </c>
      <c r="E8227" s="7" t="s">
        <v>3</v>
      </c>
      <c r="F8227" s="7" t="s">
        <v>2</v>
      </c>
      <c r="G8227" s="7" t="s">
        <v>1</v>
      </c>
      <c r="H8227" s="7" t="s">
        <v>0</v>
      </c>
      <c r="I8227" s="9">
        <v>2.7454996999999998E-2</v>
      </c>
      <c r="J8227" s="10">
        <v>258.13040000000001</v>
      </c>
      <c r="K8227" s="11">
        <v>4</v>
      </c>
      <c r="L8227" s="11" t="str">
        <f>IF(Tabla134[[#This Row],[Item Weight]]&lt;$U$12,"Poco Peso",IF(Tabla134[[#This Row],[Item Weight]]&lt;$U$13,"Peso Medio","Peso Alto"))</f>
        <v>Peso Medio</v>
      </c>
      <c r="M8227" s="7">
        <v>9.6</v>
      </c>
      <c r="N8227" s="11">
        <f>IF(Tabla134[[#This Row],[Item Weight (Nulos)]]="",VLOOKUP(Tabla134[[#This Row],[Item Identifier]],'Tabla para Nulos'!$A$3:$B$1563,2,FALSE),Tabla134[[#This Row],[Item Weight (Nulos)]])</f>
        <v>9.6</v>
      </c>
      <c r="O8227" s="11" t="str">
        <f>IF(Tabla134[[#This Row],[Item Visibility]]&lt;$U$15,"Poca visibilidad",IF(Tabla134[[#This Row],[Item Visibility]]&lt;$U$16,"Visibilidad media","Mayor visibilidad"))</f>
        <v>Visibilidad media</v>
      </c>
      <c r="P8227" s="11" t="str">
        <f>IF(Tabla134[[#This Row],[Rating]]&lt;2,"Muy Malo",IF(Tabla134[[#This Row],[Rating]]&lt;3,"Malo",IF(Tabla134[[#This Row],[Rating]]&lt;4,"Regular",IF(Tabla134[[#This Row],[Rating]]&lt;5,"Bueno","Excelente"))))</f>
        <v>Bueno</v>
      </c>
    </row>
    <row r="8228" spans="1:16" x14ac:dyDescent="0.2">
      <c r="A8228" s="7" t="s">
        <v>6</v>
      </c>
      <c r="B8228" s="7" t="s">
        <v>324</v>
      </c>
      <c r="C8228" s="7" t="s">
        <v>14</v>
      </c>
      <c r="D8228" s="8">
        <v>2022</v>
      </c>
      <c r="E8228" s="7" t="s">
        <v>3</v>
      </c>
      <c r="F8228" s="7" t="s">
        <v>2</v>
      </c>
      <c r="G8228" s="7" t="s">
        <v>1</v>
      </c>
      <c r="H8228" s="7" t="s">
        <v>0</v>
      </c>
      <c r="I8228" s="9">
        <v>9.4145821000000005E-2</v>
      </c>
      <c r="J8228" s="10">
        <v>210.8244</v>
      </c>
      <c r="K8228" s="11">
        <v>4</v>
      </c>
      <c r="L8228" s="11" t="str">
        <f>IF(Tabla134[[#This Row],[Item Weight]]&lt;$U$12,"Poco Peso",IF(Tabla134[[#This Row],[Item Weight]]&lt;$U$13,"Peso Medio","Peso Alto"))</f>
        <v>Peso Medio</v>
      </c>
      <c r="M8228" s="7">
        <v>10.5</v>
      </c>
      <c r="N8228" s="11">
        <f>IF(Tabla134[[#This Row],[Item Weight (Nulos)]]="",VLOOKUP(Tabla134[[#This Row],[Item Identifier]],'Tabla para Nulos'!$A$3:$B$1563,2,FALSE),Tabla134[[#This Row],[Item Weight (Nulos)]])</f>
        <v>10.5</v>
      </c>
      <c r="O8228" s="11" t="str">
        <f>IF(Tabla134[[#This Row],[Item Visibility]]&lt;$U$15,"Poca visibilidad",IF(Tabla134[[#This Row],[Item Visibility]]&lt;$U$16,"Visibilidad media","Mayor visibilidad"))</f>
        <v>Visibilidad media</v>
      </c>
      <c r="P8228" s="11" t="str">
        <f>IF(Tabla134[[#This Row],[Rating]]&lt;2,"Muy Malo",IF(Tabla134[[#This Row],[Rating]]&lt;3,"Malo",IF(Tabla134[[#This Row],[Rating]]&lt;4,"Regular",IF(Tabla134[[#This Row],[Rating]]&lt;5,"Bueno","Excelente"))))</f>
        <v>Bueno</v>
      </c>
    </row>
    <row r="8229" spans="1:16" x14ac:dyDescent="0.2">
      <c r="A8229" s="7" t="s">
        <v>6</v>
      </c>
      <c r="B8229" s="7" t="s">
        <v>323</v>
      </c>
      <c r="C8229" s="7" t="s">
        <v>14</v>
      </c>
      <c r="D8229" s="8">
        <v>2022</v>
      </c>
      <c r="E8229" s="7" t="s">
        <v>3</v>
      </c>
      <c r="F8229" s="7" t="s">
        <v>2</v>
      </c>
      <c r="G8229" s="7" t="s">
        <v>1</v>
      </c>
      <c r="H8229" s="7" t="s">
        <v>0</v>
      </c>
      <c r="I8229" s="9">
        <v>1.3551445000000001E-2</v>
      </c>
      <c r="J8229" s="10">
        <v>142.0154</v>
      </c>
      <c r="K8229" s="11">
        <v>4</v>
      </c>
      <c r="L8229" s="11" t="str">
        <f>IF(Tabla134[[#This Row],[Item Weight]]&lt;$U$12,"Poco Peso",IF(Tabla134[[#This Row],[Item Weight]]&lt;$U$13,"Peso Medio","Peso Alto"))</f>
        <v>Peso Medio</v>
      </c>
      <c r="M8229" s="7">
        <v>10.5</v>
      </c>
      <c r="N8229" s="11">
        <f>IF(Tabla134[[#This Row],[Item Weight (Nulos)]]="",VLOOKUP(Tabla134[[#This Row],[Item Identifier]],'Tabla para Nulos'!$A$3:$B$1563,2,FALSE),Tabla134[[#This Row],[Item Weight (Nulos)]])</f>
        <v>10.5</v>
      </c>
      <c r="O8229" s="11" t="str">
        <f>IF(Tabla134[[#This Row],[Item Visibility]]&lt;$U$15,"Poca visibilidad",IF(Tabla134[[#This Row],[Item Visibility]]&lt;$U$16,"Visibilidad media","Mayor visibilidad"))</f>
        <v>Poca visibilidad</v>
      </c>
      <c r="P8229" s="11" t="str">
        <f>IF(Tabla134[[#This Row],[Rating]]&lt;2,"Muy Malo",IF(Tabla134[[#This Row],[Rating]]&lt;3,"Malo",IF(Tabla134[[#This Row],[Rating]]&lt;4,"Regular",IF(Tabla134[[#This Row],[Rating]]&lt;5,"Bueno","Excelente"))))</f>
        <v>Bueno</v>
      </c>
    </row>
    <row r="8230" spans="1:16" x14ac:dyDescent="0.2">
      <c r="A8230" s="7" t="s">
        <v>6</v>
      </c>
      <c r="B8230" s="7" t="s">
        <v>322</v>
      </c>
      <c r="C8230" s="7" t="s">
        <v>14</v>
      </c>
      <c r="D8230" s="8">
        <v>2022</v>
      </c>
      <c r="E8230" s="7" t="s">
        <v>3</v>
      </c>
      <c r="F8230" s="7" t="s">
        <v>2</v>
      </c>
      <c r="G8230" s="7" t="s">
        <v>1</v>
      </c>
      <c r="H8230" s="7" t="s">
        <v>0</v>
      </c>
      <c r="I8230" s="9">
        <v>1.1472001000000001E-2</v>
      </c>
      <c r="J8230" s="10">
        <v>75.203800000000001</v>
      </c>
      <c r="K8230" s="11">
        <v>4</v>
      </c>
      <c r="L8230" s="11" t="str">
        <f>IF(Tabla134[[#This Row],[Item Weight]]&lt;$U$12,"Poco Peso",IF(Tabla134[[#This Row],[Item Weight]]&lt;$U$13,"Peso Medio","Peso Alto"))</f>
        <v>Peso Medio</v>
      </c>
      <c r="M8230" s="7">
        <v>10.695</v>
      </c>
      <c r="N8230" s="11">
        <f>IF(Tabla134[[#This Row],[Item Weight (Nulos)]]="",VLOOKUP(Tabla134[[#This Row],[Item Identifier]],'Tabla para Nulos'!$A$3:$B$1563,2,FALSE),Tabla134[[#This Row],[Item Weight (Nulos)]])</f>
        <v>10.695</v>
      </c>
      <c r="O8230" s="11" t="str">
        <f>IF(Tabla134[[#This Row],[Item Visibility]]&lt;$U$15,"Poca visibilidad",IF(Tabla134[[#This Row],[Item Visibility]]&lt;$U$16,"Visibilidad media","Mayor visibilidad"))</f>
        <v>Poca visibilidad</v>
      </c>
      <c r="P8230" s="11" t="str">
        <f>IF(Tabla134[[#This Row],[Rating]]&lt;2,"Muy Malo",IF(Tabla134[[#This Row],[Rating]]&lt;3,"Malo",IF(Tabla134[[#This Row],[Rating]]&lt;4,"Regular",IF(Tabla134[[#This Row],[Rating]]&lt;5,"Bueno","Excelente"))))</f>
        <v>Bueno</v>
      </c>
    </row>
    <row r="8231" spans="1:16" x14ac:dyDescent="0.2">
      <c r="A8231" s="7" t="s">
        <v>6</v>
      </c>
      <c r="B8231" s="7" t="s">
        <v>321</v>
      </c>
      <c r="C8231" s="7" t="s">
        <v>14</v>
      </c>
      <c r="D8231" s="8">
        <v>2022</v>
      </c>
      <c r="E8231" s="7" t="s">
        <v>3</v>
      </c>
      <c r="F8231" s="7" t="s">
        <v>2</v>
      </c>
      <c r="G8231" s="7" t="s">
        <v>1</v>
      </c>
      <c r="H8231" s="7" t="s">
        <v>0</v>
      </c>
      <c r="I8231" s="9">
        <v>8.6281593000000004E-2</v>
      </c>
      <c r="J8231" s="10">
        <v>170.57900000000001</v>
      </c>
      <c r="K8231" s="11">
        <v>4</v>
      </c>
      <c r="L8231" s="11" t="str">
        <f>IF(Tabla134[[#This Row],[Item Weight]]&lt;$U$12,"Poco Peso",IF(Tabla134[[#This Row],[Item Weight]]&lt;$U$13,"Peso Medio","Peso Alto"))</f>
        <v>Peso Medio</v>
      </c>
      <c r="M8231" s="7">
        <v>11.15</v>
      </c>
      <c r="N8231" s="11">
        <f>IF(Tabla134[[#This Row],[Item Weight (Nulos)]]="",VLOOKUP(Tabla134[[#This Row],[Item Identifier]],'Tabla para Nulos'!$A$3:$B$1563,2,FALSE),Tabla134[[#This Row],[Item Weight (Nulos)]])</f>
        <v>11.15</v>
      </c>
      <c r="O8231" s="11" t="str">
        <f>IF(Tabla134[[#This Row],[Item Visibility]]&lt;$U$15,"Poca visibilidad",IF(Tabla134[[#This Row],[Item Visibility]]&lt;$U$16,"Visibilidad media","Mayor visibilidad"))</f>
        <v>Visibilidad media</v>
      </c>
      <c r="P8231" s="11" t="str">
        <f>IF(Tabla134[[#This Row],[Rating]]&lt;2,"Muy Malo",IF(Tabla134[[#This Row],[Rating]]&lt;3,"Malo",IF(Tabla134[[#This Row],[Rating]]&lt;4,"Regular",IF(Tabla134[[#This Row],[Rating]]&lt;5,"Bueno","Excelente"))))</f>
        <v>Bueno</v>
      </c>
    </row>
    <row r="8232" spans="1:16" x14ac:dyDescent="0.2">
      <c r="A8232" s="7" t="s">
        <v>6</v>
      </c>
      <c r="B8232" s="7" t="s">
        <v>320</v>
      </c>
      <c r="C8232" s="7" t="s">
        <v>14</v>
      </c>
      <c r="D8232" s="8">
        <v>2022</v>
      </c>
      <c r="E8232" s="7" t="s">
        <v>3</v>
      </c>
      <c r="F8232" s="7" t="s">
        <v>2</v>
      </c>
      <c r="G8232" s="7" t="s">
        <v>1</v>
      </c>
      <c r="H8232" s="7" t="s">
        <v>0</v>
      </c>
      <c r="I8232" s="9">
        <v>3.7723475999999999E-2</v>
      </c>
      <c r="J8232" s="10">
        <v>109.5254</v>
      </c>
      <c r="K8232" s="11">
        <v>4</v>
      </c>
      <c r="L8232" s="11" t="str">
        <f>IF(Tabla134[[#This Row],[Item Weight]]&lt;$U$12,"Poco Peso",IF(Tabla134[[#This Row],[Item Weight]]&lt;$U$13,"Peso Medio","Peso Alto"))</f>
        <v>Peso Medio</v>
      </c>
      <c r="M8232" s="7">
        <v>11.5</v>
      </c>
      <c r="N8232" s="11">
        <f>IF(Tabla134[[#This Row],[Item Weight (Nulos)]]="",VLOOKUP(Tabla134[[#This Row],[Item Identifier]],'Tabla para Nulos'!$A$3:$B$1563,2,FALSE),Tabla134[[#This Row],[Item Weight (Nulos)]])</f>
        <v>11.5</v>
      </c>
      <c r="O8232" s="11" t="str">
        <f>IF(Tabla134[[#This Row],[Item Visibility]]&lt;$U$15,"Poca visibilidad",IF(Tabla134[[#This Row],[Item Visibility]]&lt;$U$16,"Visibilidad media","Mayor visibilidad"))</f>
        <v>Visibilidad media</v>
      </c>
      <c r="P8232" s="11" t="str">
        <f>IF(Tabla134[[#This Row],[Rating]]&lt;2,"Muy Malo",IF(Tabla134[[#This Row],[Rating]]&lt;3,"Malo",IF(Tabla134[[#This Row],[Rating]]&lt;4,"Regular",IF(Tabla134[[#This Row],[Rating]]&lt;5,"Bueno","Excelente"))))</f>
        <v>Bueno</v>
      </c>
    </row>
    <row r="8233" spans="1:16" x14ac:dyDescent="0.2">
      <c r="A8233" s="7" t="s">
        <v>6</v>
      </c>
      <c r="B8233" s="7" t="s">
        <v>319</v>
      </c>
      <c r="C8233" s="7" t="s">
        <v>14</v>
      </c>
      <c r="D8233" s="8">
        <v>2022</v>
      </c>
      <c r="E8233" s="7" t="s">
        <v>3</v>
      </c>
      <c r="F8233" s="7" t="s">
        <v>2</v>
      </c>
      <c r="G8233" s="7" t="s">
        <v>1</v>
      </c>
      <c r="H8233" s="7" t="s">
        <v>0</v>
      </c>
      <c r="I8233" s="9">
        <v>9.4037240999999994E-2</v>
      </c>
      <c r="J8233" s="10">
        <v>124.57040000000001</v>
      </c>
      <c r="K8233" s="11">
        <v>4</v>
      </c>
      <c r="L8233" s="11" t="str">
        <f>IF(Tabla134[[#This Row],[Item Weight]]&lt;$U$12,"Poco Peso",IF(Tabla134[[#This Row],[Item Weight]]&lt;$U$13,"Peso Medio","Peso Alto"))</f>
        <v>Peso Medio</v>
      </c>
      <c r="M8233" s="7">
        <v>11.8</v>
      </c>
      <c r="N8233" s="11">
        <f>IF(Tabla134[[#This Row],[Item Weight (Nulos)]]="",VLOOKUP(Tabla134[[#This Row],[Item Identifier]],'Tabla para Nulos'!$A$3:$B$1563,2,FALSE),Tabla134[[#This Row],[Item Weight (Nulos)]])</f>
        <v>11.8</v>
      </c>
      <c r="O8233" s="11" t="str">
        <f>IF(Tabla134[[#This Row],[Item Visibility]]&lt;$U$15,"Poca visibilidad",IF(Tabla134[[#This Row],[Item Visibility]]&lt;$U$16,"Visibilidad media","Mayor visibilidad"))</f>
        <v>Visibilidad media</v>
      </c>
      <c r="P8233" s="11" t="str">
        <f>IF(Tabla134[[#This Row],[Rating]]&lt;2,"Muy Malo",IF(Tabla134[[#This Row],[Rating]]&lt;3,"Malo",IF(Tabla134[[#This Row],[Rating]]&lt;4,"Regular",IF(Tabla134[[#This Row],[Rating]]&lt;5,"Bueno","Excelente"))))</f>
        <v>Bueno</v>
      </c>
    </row>
    <row r="8234" spans="1:16" x14ac:dyDescent="0.2">
      <c r="A8234" s="7" t="s">
        <v>6</v>
      </c>
      <c r="B8234" s="7" t="s">
        <v>318</v>
      </c>
      <c r="C8234" s="7" t="s">
        <v>14</v>
      </c>
      <c r="D8234" s="8">
        <v>2022</v>
      </c>
      <c r="E8234" s="7" t="s">
        <v>3</v>
      </c>
      <c r="F8234" s="7" t="s">
        <v>2</v>
      </c>
      <c r="G8234" s="7" t="s">
        <v>1</v>
      </c>
      <c r="H8234" s="7" t="s">
        <v>0</v>
      </c>
      <c r="I8234" s="9">
        <v>1.7932223000000001E-2</v>
      </c>
      <c r="J8234" s="10">
        <v>78.796000000000006</v>
      </c>
      <c r="K8234" s="11">
        <v>4</v>
      </c>
      <c r="L8234" s="11" t="str">
        <f>IF(Tabla134[[#This Row],[Item Weight]]&lt;$U$12,"Poco Peso",IF(Tabla134[[#This Row],[Item Weight]]&lt;$U$13,"Peso Medio","Peso Alto"))</f>
        <v>Peso Medio</v>
      </c>
      <c r="M8234" s="7">
        <v>13.5</v>
      </c>
      <c r="N8234" s="11">
        <f>IF(Tabla134[[#This Row],[Item Weight (Nulos)]]="",VLOOKUP(Tabla134[[#This Row],[Item Identifier]],'Tabla para Nulos'!$A$3:$B$1563,2,FALSE),Tabla134[[#This Row],[Item Weight (Nulos)]])</f>
        <v>13.5</v>
      </c>
      <c r="O8234" s="11" t="str">
        <f>IF(Tabla134[[#This Row],[Item Visibility]]&lt;$U$15,"Poca visibilidad",IF(Tabla134[[#This Row],[Item Visibility]]&lt;$U$16,"Visibilidad media","Mayor visibilidad"))</f>
        <v>Poca visibilidad</v>
      </c>
      <c r="P8234" s="11" t="str">
        <f>IF(Tabla134[[#This Row],[Rating]]&lt;2,"Muy Malo",IF(Tabla134[[#This Row],[Rating]]&lt;3,"Malo",IF(Tabla134[[#This Row],[Rating]]&lt;4,"Regular",IF(Tabla134[[#This Row],[Rating]]&lt;5,"Bueno","Excelente"))))</f>
        <v>Bueno</v>
      </c>
    </row>
    <row r="8235" spans="1:16" x14ac:dyDescent="0.2">
      <c r="A8235" s="7" t="s">
        <v>6</v>
      </c>
      <c r="B8235" s="7" t="s">
        <v>317</v>
      </c>
      <c r="C8235" s="7" t="s">
        <v>14</v>
      </c>
      <c r="D8235" s="8">
        <v>2022</v>
      </c>
      <c r="E8235" s="7" t="s">
        <v>3</v>
      </c>
      <c r="F8235" s="7" t="s">
        <v>2</v>
      </c>
      <c r="G8235" s="7" t="s">
        <v>1</v>
      </c>
      <c r="H8235" s="7" t="s">
        <v>0</v>
      </c>
      <c r="I8235" s="9">
        <v>5.7104066000000002E-2</v>
      </c>
      <c r="J8235" s="10">
        <v>232.69839999999999</v>
      </c>
      <c r="K8235" s="11">
        <v>4</v>
      </c>
      <c r="L8235" s="11" t="str">
        <f>IF(Tabla134[[#This Row],[Item Weight]]&lt;$U$12,"Poco Peso",IF(Tabla134[[#This Row],[Item Weight]]&lt;$U$13,"Peso Medio","Peso Alto"))</f>
        <v>Peso Medio</v>
      </c>
      <c r="M8235" s="7">
        <v>13.8</v>
      </c>
      <c r="N8235" s="11">
        <f>IF(Tabla134[[#This Row],[Item Weight (Nulos)]]="",VLOOKUP(Tabla134[[#This Row],[Item Identifier]],'Tabla para Nulos'!$A$3:$B$1563,2,FALSE),Tabla134[[#This Row],[Item Weight (Nulos)]])</f>
        <v>13.8</v>
      </c>
      <c r="O8235" s="11" t="str">
        <f>IF(Tabla134[[#This Row],[Item Visibility]]&lt;$U$15,"Poca visibilidad",IF(Tabla134[[#This Row],[Item Visibility]]&lt;$U$16,"Visibilidad media","Mayor visibilidad"))</f>
        <v>Visibilidad media</v>
      </c>
      <c r="P8235" s="11" t="str">
        <f>IF(Tabla134[[#This Row],[Rating]]&lt;2,"Muy Malo",IF(Tabla134[[#This Row],[Rating]]&lt;3,"Malo",IF(Tabla134[[#This Row],[Rating]]&lt;4,"Regular",IF(Tabla134[[#This Row],[Rating]]&lt;5,"Bueno","Excelente"))))</f>
        <v>Bueno</v>
      </c>
    </row>
    <row r="8236" spans="1:16" x14ac:dyDescent="0.2">
      <c r="A8236" s="7" t="s">
        <v>6</v>
      </c>
      <c r="B8236" s="7" t="s">
        <v>316</v>
      </c>
      <c r="C8236" s="7" t="s">
        <v>14</v>
      </c>
      <c r="D8236" s="8">
        <v>2022</v>
      </c>
      <c r="E8236" s="7" t="s">
        <v>3</v>
      </c>
      <c r="F8236" s="7" t="s">
        <v>2</v>
      </c>
      <c r="G8236" s="7" t="s">
        <v>1</v>
      </c>
      <c r="H8236" s="7" t="s">
        <v>0</v>
      </c>
      <c r="I8236" s="9">
        <v>9.9535996000000002E-2</v>
      </c>
      <c r="J8236" s="10">
        <v>52.266599999999997</v>
      </c>
      <c r="K8236" s="11">
        <v>4</v>
      </c>
      <c r="L8236" s="11" t="str">
        <f>IF(Tabla134[[#This Row],[Item Weight]]&lt;$U$12,"Poco Peso",IF(Tabla134[[#This Row],[Item Weight]]&lt;$U$13,"Peso Medio","Peso Alto"))</f>
        <v>Peso Medio</v>
      </c>
      <c r="M8236" s="7">
        <v>14.65</v>
      </c>
      <c r="N8236" s="11">
        <f>IF(Tabla134[[#This Row],[Item Weight (Nulos)]]="",VLOOKUP(Tabla134[[#This Row],[Item Identifier]],'Tabla para Nulos'!$A$3:$B$1563,2,FALSE),Tabla134[[#This Row],[Item Weight (Nulos)]])</f>
        <v>14.65</v>
      </c>
      <c r="O8236" s="11" t="str">
        <f>IF(Tabla134[[#This Row],[Item Visibility]]&lt;$U$15,"Poca visibilidad",IF(Tabla134[[#This Row],[Item Visibility]]&lt;$U$16,"Visibilidad media","Mayor visibilidad"))</f>
        <v>Mayor visibilidad</v>
      </c>
      <c r="P8236" s="11" t="str">
        <f>IF(Tabla134[[#This Row],[Rating]]&lt;2,"Muy Malo",IF(Tabla134[[#This Row],[Rating]]&lt;3,"Malo",IF(Tabla134[[#This Row],[Rating]]&lt;4,"Regular",IF(Tabla134[[#This Row],[Rating]]&lt;5,"Bueno","Excelente"))))</f>
        <v>Bueno</v>
      </c>
    </row>
    <row r="8237" spans="1:16" x14ac:dyDescent="0.2">
      <c r="A8237" s="7" t="s">
        <v>6</v>
      </c>
      <c r="B8237" s="7" t="s">
        <v>315</v>
      </c>
      <c r="C8237" s="7" t="s">
        <v>14</v>
      </c>
      <c r="D8237" s="8">
        <v>2022</v>
      </c>
      <c r="E8237" s="7" t="s">
        <v>3</v>
      </c>
      <c r="F8237" s="7" t="s">
        <v>2</v>
      </c>
      <c r="G8237" s="7" t="s">
        <v>1</v>
      </c>
      <c r="H8237" s="7" t="s">
        <v>0</v>
      </c>
      <c r="I8237" s="9">
        <v>0.138868769</v>
      </c>
      <c r="J8237" s="10">
        <v>251.8724</v>
      </c>
      <c r="K8237" s="11">
        <v>4</v>
      </c>
      <c r="L8237" s="11" t="str">
        <f>IF(Tabla134[[#This Row],[Item Weight]]&lt;$U$12,"Poco Peso",IF(Tabla134[[#This Row],[Item Weight]]&lt;$U$13,"Peso Medio","Peso Alto"))</f>
        <v>Peso Alto</v>
      </c>
      <c r="M8237" s="7">
        <v>18.850000000000001</v>
      </c>
      <c r="N8237" s="11">
        <f>IF(Tabla134[[#This Row],[Item Weight (Nulos)]]="",VLOOKUP(Tabla134[[#This Row],[Item Identifier]],'Tabla para Nulos'!$A$3:$B$1563,2,FALSE),Tabla134[[#This Row],[Item Weight (Nulos)]])</f>
        <v>18.850000000000001</v>
      </c>
      <c r="O8237" s="11" t="str">
        <f>IF(Tabla134[[#This Row],[Item Visibility]]&lt;$U$15,"Poca visibilidad",IF(Tabla134[[#This Row],[Item Visibility]]&lt;$U$16,"Visibilidad media","Mayor visibilidad"))</f>
        <v>Mayor visibilidad</v>
      </c>
      <c r="P8237" s="11" t="str">
        <f>IF(Tabla134[[#This Row],[Rating]]&lt;2,"Muy Malo",IF(Tabla134[[#This Row],[Rating]]&lt;3,"Malo",IF(Tabla134[[#This Row],[Rating]]&lt;4,"Regular",IF(Tabla134[[#This Row],[Rating]]&lt;5,"Bueno","Excelente"))))</f>
        <v>Bueno</v>
      </c>
    </row>
    <row r="8238" spans="1:16" x14ac:dyDescent="0.2">
      <c r="A8238" s="7" t="s">
        <v>6</v>
      </c>
      <c r="B8238" s="7" t="s">
        <v>40</v>
      </c>
      <c r="C8238" s="7" t="s">
        <v>14</v>
      </c>
      <c r="D8238" s="8">
        <v>2022</v>
      </c>
      <c r="E8238" s="7" t="s">
        <v>3</v>
      </c>
      <c r="F8238" s="7" t="s">
        <v>2</v>
      </c>
      <c r="G8238" s="7" t="s">
        <v>1</v>
      </c>
      <c r="H8238" s="7" t="s">
        <v>0</v>
      </c>
      <c r="I8238" s="9">
        <v>1.863822E-2</v>
      </c>
      <c r="J8238" s="10">
        <v>110.2544</v>
      </c>
      <c r="K8238" s="11">
        <v>4</v>
      </c>
      <c r="L8238" s="11" t="str">
        <f>IF(Tabla134[[#This Row],[Item Weight]]&lt;$U$12,"Poco Peso",IF(Tabla134[[#This Row],[Item Weight]]&lt;$U$13,"Peso Medio","Peso Alto"))</f>
        <v>Peso Alto</v>
      </c>
      <c r="M8238" s="7">
        <v>19.350000000000001</v>
      </c>
      <c r="N8238" s="11">
        <f>IF(Tabla134[[#This Row],[Item Weight (Nulos)]]="",VLOOKUP(Tabla134[[#This Row],[Item Identifier]],'Tabla para Nulos'!$A$3:$B$1563,2,FALSE),Tabla134[[#This Row],[Item Weight (Nulos)]])</f>
        <v>19.350000000000001</v>
      </c>
      <c r="O8238" s="11" t="str">
        <f>IF(Tabla134[[#This Row],[Item Visibility]]&lt;$U$15,"Poca visibilidad",IF(Tabla134[[#This Row],[Item Visibility]]&lt;$U$16,"Visibilidad media","Mayor visibilidad"))</f>
        <v>Poca visibilidad</v>
      </c>
      <c r="P8238" s="11" t="str">
        <f>IF(Tabla134[[#This Row],[Rating]]&lt;2,"Muy Malo",IF(Tabla134[[#This Row],[Rating]]&lt;3,"Malo",IF(Tabla134[[#This Row],[Rating]]&lt;4,"Regular",IF(Tabla134[[#This Row],[Rating]]&lt;5,"Bueno","Excelente"))))</f>
        <v>Bueno</v>
      </c>
    </row>
    <row r="8239" spans="1:16" x14ac:dyDescent="0.2">
      <c r="A8239" s="7" t="s">
        <v>6</v>
      </c>
      <c r="B8239" s="7" t="s">
        <v>314</v>
      </c>
      <c r="C8239" s="7" t="s">
        <v>19</v>
      </c>
      <c r="D8239" s="8">
        <v>2022</v>
      </c>
      <c r="E8239" s="7" t="s">
        <v>3</v>
      </c>
      <c r="F8239" s="7" t="s">
        <v>2</v>
      </c>
      <c r="G8239" s="7" t="s">
        <v>1</v>
      </c>
      <c r="H8239" s="7" t="s">
        <v>0</v>
      </c>
      <c r="I8239" s="9">
        <v>0.12844905500000001</v>
      </c>
      <c r="J8239" s="10">
        <v>186.5924</v>
      </c>
      <c r="K8239" s="11">
        <v>4</v>
      </c>
      <c r="L8239" s="11" t="str">
        <f>IF(Tabla134[[#This Row],[Item Weight]]&lt;$U$12,"Poco Peso",IF(Tabla134[[#This Row],[Item Weight]]&lt;$U$13,"Peso Medio","Peso Alto"))</f>
        <v>Poco Peso</v>
      </c>
      <c r="M8239" s="7">
        <v>8.27</v>
      </c>
      <c r="N8239" s="11">
        <f>IF(Tabla134[[#This Row],[Item Weight (Nulos)]]="",VLOOKUP(Tabla134[[#This Row],[Item Identifier]],'Tabla para Nulos'!$A$3:$B$1563,2,FALSE),Tabla134[[#This Row],[Item Weight (Nulos)]])</f>
        <v>8.27</v>
      </c>
      <c r="O8239" s="11" t="str">
        <f>IF(Tabla134[[#This Row],[Item Visibility]]&lt;$U$15,"Poca visibilidad",IF(Tabla134[[#This Row],[Item Visibility]]&lt;$U$16,"Visibilidad media","Mayor visibilidad"))</f>
        <v>Mayor visibilidad</v>
      </c>
      <c r="P8239" s="11" t="str">
        <f>IF(Tabla134[[#This Row],[Rating]]&lt;2,"Muy Malo",IF(Tabla134[[#This Row],[Rating]]&lt;3,"Malo",IF(Tabla134[[#This Row],[Rating]]&lt;4,"Regular",IF(Tabla134[[#This Row],[Rating]]&lt;5,"Bueno","Excelente"))))</f>
        <v>Bueno</v>
      </c>
    </row>
    <row r="8240" spans="1:16" x14ac:dyDescent="0.2">
      <c r="A8240" s="7" t="s">
        <v>6</v>
      </c>
      <c r="B8240" s="7" t="s">
        <v>313</v>
      </c>
      <c r="C8240" s="7" t="s">
        <v>122</v>
      </c>
      <c r="D8240" s="8">
        <v>2022</v>
      </c>
      <c r="E8240" s="7" t="s">
        <v>3</v>
      </c>
      <c r="F8240" s="7" t="s">
        <v>2</v>
      </c>
      <c r="G8240" s="7" t="s">
        <v>1</v>
      </c>
      <c r="H8240" s="7" t="s">
        <v>0</v>
      </c>
      <c r="I8240" s="9">
        <v>0.135646297</v>
      </c>
      <c r="J8240" s="10">
        <v>186.0924</v>
      </c>
      <c r="K8240" s="11">
        <v>4</v>
      </c>
      <c r="L8240" s="11" t="str">
        <f>IF(Tabla134[[#This Row],[Item Weight]]&lt;$U$12,"Poco Peso",IF(Tabla134[[#This Row],[Item Weight]]&lt;$U$13,"Peso Medio","Peso Alto"))</f>
        <v>Peso Alto</v>
      </c>
      <c r="M8240" s="7">
        <v>17.7</v>
      </c>
      <c r="N8240" s="11">
        <f>IF(Tabla134[[#This Row],[Item Weight (Nulos)]]="",VLOOKUP(Tabla134[[#This Row],[Item Identifier]],'Tabla para Nulos'!$A$3:$B$1563,2,FALSE),Tabla134[[#This Row],[Item Weight (Nulos)]])</f>
        <v>17.7</v>
      </c>
      <c r="O8240" s="11" t="str">
        <f>IF(Tabla134[[#This Row],[Item Visibility]]&lt;$U$15,"Poca visibilidad",IF(Tabla134[[#This Row],[Item Visibility]]&lt;$U$16,"Visibilidad media","Mayor visibilidad"))</f>
        <v>Mayor visibilidad</v>
      </c>
      <c r="P8240" s="11" t="str">
        <f>IF(Tabla134[[#This Row],[Rating]]&lt;2,"Muy Malo",IF(Tabla134[[#This Row],[Rating]]&lt;3,"Malo",IF(Tabla134[[#This Row],[Rating]]&lt;4,"Regular",IF(Tabla134[[#This Row],[Rating]]&lt;5,"Bueno","Excelente"))))</f>
        <v>Bueno</v>
      </c>
    </row>
    <row r="8241" spans="1:16" x14ac:dyDescent="0.2">
      <c r="A8241" s="7" t="s">
        <v>6</v>
      </c>
      <c r="B8241" s="7" t="s">
        <v>312</v>
      </c>
      <c r="C8241" s="7" t="s">
        <v>122</v>
      </c>
      <c r="D8241" s="8">
        <v>2022</v>
      </c>
      <c r="E8241" s="7" t="s">
        <v>3</v>
      </c>
      <c r="F8241" s="7" t="s">
        <v>2</v>
      </c>
      <c r="G8241" s="7" t="s">
        <v>1</v>
      </c>
      <c r="H8241" s="7" t="s">
        <v>0</v>
      </c>
      <c r="I8241" s="9">
        <v>7.069662E-3</v>
      </c>
      <c r="J8241" s="10">
        <v>175.77379999999999</v>
      </c>
      <c r="K8241" s="11">
        <v>4</v>
      </c>
      <c r="L8241" s="11" t="str">
        <f>IF(Tabla134[[#This Row],[Item Weight]]&lt;$U$12,"Poco Peso",IF(Tabla134[[#This Row],[Item Weight]]&lt;$U$13,"Peso Medio","Peso Alto"))</f>
        <v>Peso Alto</v>
      </c>
      <c r="M8241" s="7">
        <v>21.2</v>
      </c>
      <c r="N8241" s="11">
        <f>IF(Tabla134[[#This Row],[Item Weight (Nulos)]]="",VLOOKUP(Tabla134[[#This Row],[Item Identifier]],'Tabla para Nulos'!$A$3:$B$1563,2,FALSE),Tabla134[[#This Row],[Item Weight (Nulos)]])</f>
        <v>21.2</v>
      </c>
      <c r="O8241" s="11" t="str">
        <f>IF(Tabla134[[#This Row],[Item Visibility]]&lt;$U$15,"Poca visibilidad",IF(Tabla134[[#This Row],[Item Visibility]]&lt;$U$16,"Visibilidad media","Mayor visibilidad"))</f>
        <v>Poca visibilidad</v>
      </c>
      <c r="P8241" s="11" t="str">
        <f>IF(Tabla134[[#This Row],[Rating]]&lt;2,"Muy Malo",IF(Tabla134[[#This Row],[Rating]]&lt;3,"Malo",IF(Tabla134[[#This Row],[Rating]]&lt;4,"Regular",IF(Tabla134[[#This Row],[Rating]]&lt;5,"Bueno","Excelente"))))</f>
        <v>Bueno</v>
      </c>
    </row>
    <row r="8242" spans="1:16" x14ac:dyDescent="0.2">
      <c r="A8242" s="7" t="s">
        <v>6</v>
      </c>
      <c r="B8242" s="7" t="s">
        <v>311</v>
      </c>
      <c r="C8242" s="7" t="s">
        <v>25</v>
      </c>
      <c r="D8242" s="8">
        <v>2022</v>
      </c>
      <c r="E8242" s="7" t="s">
        <v>3</v>
      </c>
      <c r="F8242" s="7" t="s">
        <v>2</v>
      </c>
      <c r="G8242" s="7" t="s">
        <v>1</v>
      </c>
      <c r="H8242" s="7" t="s">
        <v>0</v>
      </c>
      <c r="I8242" s="9">
        <v>2.6627857000000001E-2</v>
      </c>
      <c r="J8242" s="10">
        <v>93.712000000000003</v>
      </c>
      <c r="K8242" s="11">
        <v>4</v>
      </c>
      <c r="L8242" s="11" t="str">
        <f>IF(Tabla134[[#This Row],[Item Weight]]&lt;$U$12,"Poco Peso",IF(Tabla134[[#This Row],[Item Weight]]&lt;$U$13,"Peso Medio","Peso Alto"))</f>
        <v>Peso Alto</v>
      </c>
      <c r="M8242" s="7">
        <v>16.850000000000001</v>
      </c>
      <c r="N8242" s="11">
        <f>IF(Tabla134[[#This Row],[Item Weight (Nulos)]]="",VLOOKUP(Tabla134[[#This Row],[Item Identifier]],'Tabla para Nulos'!$A$3:$B$1563,2,FALSE),Tabla134[[#This Row],[Item Weight (Nulos)]])</f>
        <v>16.850000000000001</v>
      </c>
      <c r="O8242" s="11" t="str">
        <f>IF(Tabla134[[#This Row],[Item Visibility]]&lt;$U$15,"Poca visibilidad",IF(Tabla134[[#This Row],[Item Visibility]]&lt;$U$16,"Visibilidad media","Mayor visibilidad"))</f>
        <v>Poca visibilidad</v>
      </c>
      <c r="P8242" s="11" t="str">
        <f>IF(Tabla134[[#This Row],[Rating]]&lt;2,"Muy Malo",IF(Tabla134[[#This Row],[Rating]]&lt;3,"Malo",IF(Tabla134[[#This Row],[Rating]]&lt;4,"Regular",IF(Tabla134[[#This Row],[Rating]]&lt;5,"Bueno","Excelente"))))</f>
        <v>Bueno</v>
      </c>
    </row>
    <row r="8243" spans="1:16" x14ac:dyDescent="0.2">
      <c r="A8243" s="7" t="s">
        <v>6</v>
      </c>
      <c r="B8243" s="7" t="s">
        <v>103</v>
      </c>
      <c r="C8243" s="7" t="s">
        <v>25</v>
      </c>
      <c r="D8243" s="8">
        <v>2022</v>
      </c>
      <c r="E8243" s="7" t="s">
        <v>3</v>
      </c>
      <c r="F8243" s="7" t="s">
        <v>2</v>
      </c>
      <c r="G8243" s="7" t="s">
        <v>1</v>
      </c>
      <c r="H8243" s="7" t="s">
        <v>0</v>
      </c>
      <c r="I8243" s="9">
        <v>3.4841088999999999E-2</v>
      </c>
      <c r="J8243" s="10">
        <v>141.14959999999999</v>
      </c>
      <c r="K8243" s="11">
        <v>4</v>
      </c>
      <c r="L8243" s="11" t="str">
        <f>IF(Tabla134[[#This Row],[Item Weight]]&lt;$U$12,"Poco Peso",IF(Tabla134[[#This Row],[Item Weight]]&lt;$U$13,"Peso Medio","Peso Alto"))</f>
        <v>Peso Alto</v>
      </c>
      <c r="M8243" s="7">
        <v>19.25</v>
      </c>
      <c r="N8243" s="11">
        <f>IF(Tabla134[[#This Row],[Item Weight (Nulos)]]="",VLOOKUP(Tabla134[[#This Row],[Item Identifier]],'Tabla para Nulos'!$A$3:$B$1563,2,FALSE),Tabla134[[#This Row],[Item Weight (Nulos)]])</f>
        <v>19.25</v>
      </c>
      <c r="O8243" s="11" t="str">
        <f>IF(Tabla134[[#This Row],[Item Visibility]]&lt;$U$15,"Poca visibilidad",IF(Tabla134[[#This Row],[Item Visibility]]&lt;$U$16,"Visibilidad media","Mayor visibilidad"))</f>
        <v>Visibilidad media</v>
      </c>
      <c r="P8243" s="11" t="str">
        <f>IF(Tabla134[[#This Row],[Rating]]&lt;2,"Muy Malo",IF(Tabla134[[#This Row],[Rating]]&lt;3,"Malo",IF(Tabla134[[#This Row],[Rating]]&lt;4,"Regular",IF(Tabla134[[#This Row],[Rating]]&lt;5,"Bueno","Excelente"))))</f>
        <v>Bueno</v>
      </c>
    </row>
    <row r="8244" spans="1:16" x14ac:dyDescent="0.2">
      <c r="A8244" s="7" t="s">
        <v>6</v>
      </c>
      <c r="B8244" s="7" t="s">
        <v>310</v>
      </c>
      <c r="C8244" s="7" t="s">
        <v>10</v>
      </c>
      <c r="D8244" s="8">
        <v>2022</v>
      </c>
      <c r="E8244" s="7" t="s">
        <v>3</v>
      </c>
      <c r="F8244" s="7" t="s">
        <v>2</v>
      </c>
      <c r="G8244" s="7" t="s">
        <v>1</v>
      </c>
      <c r="H8244" s="7" t="s">
        <v>0</v>
      </c>
      <c r="I8244" s="9">
        <v>7.1743629000000003E-2</v>
      </c>
      <c r="J8244" s="10">
        <v>59.753599999999999</v>
      </c>
      <c r="K8244" s="11">
        <v>4</v>
      </c>
      <c r="L8244" s="11" t="str">
        <f>IF(Tabla134[[#This Row],[Item Weight]]&lt;$U$12,"Poco Peso",IF(Tabla134[[#This Row],[Item Weight]]&lt;$U$13,"Peso Medio","Peso Alto"))</f>
        <v>Peso Medio</v>
      </c>
      <c r="M8244" s="7">
        <v>13.3</v>
      </c>
      <c r="N8244" s="11">
        <f>IF(Tabla134[[#This Row],[Item Weight (Nulos)]]="",VLOOKUP(Tabla134[[#This Row],[Item Identifier]],'Tabla para Nulos'!$A$3:$B$1563,2,FALSE),Tabla134[[#This Row],[Item Weight (Nulos)]])</f>
        <v>13.3</v>
      </c>
      <c r="O8244" s="11" t="str">
        <f>IF(Tabla134[[#This Row],[Item Visibility]]&lt;$U$15,"Poca visibilidad",IF(Tabla134[[#This Row],[Item Visibility]]&lt;$U$16,"Visibilidad media","Mayor visibilidad"))</f>
        <v>Visibilidad media</v>
      </c>
      <c r="P8244" s="11" t="str">
        <f>IF(Tabla134[[#This Row],[Rating]]&lt;2,"Muy Malo",IF(Tabla134[[#This Row],[Rating]]&lt;3,"Malo",IF(Tabla134[[#This Row],[Rating]]&lt;4,"Regular",IF(Tabla134[[#This Row],[Rating]]&lt;5,"Bueno","Excelente"))))</f>
        <v>Bueno</v>
      </c>
    </row>
    <row r="8245" spans="1:16" x14ac:dyDescent="0.2">
      <c r="A8245" s="7" t="s">
        <v>6</v>
      </c>
      <c r="B8245" s="7" t="s">
        <v>54</v>
      </c>
      <c r="C8245" s="7" t="s">
        <v>47</v>
      </c>
      <c r="D8245" s="8">
        <v>2022</v>
      </c>
      <c r="E8245" s="7" t="s">
        <v>3</v>
      </c>
      <c r="F8245" s="7" t="s">
        <v>2</v>
      </c>
      <c r="G8245" s="7" t="s">
        <v>1</v>
      </c>
      <c r="H8245" s="7" t="s">
        <v>0</v>
      </c>
      <c r="I8245" s="9">
        <v>5.7655493000000002E-2</v>
      </c>
      <c r="J8245" s="10">
        <v>152.63659999999999</v>
      </c>
      <c r="K8245" s="11">
        <v>4</v>
      </c>
      <c r="L8245" s="11" t="str">
        <f>IF(Tabla134[[#This Row],[Item Weight]]&lt;$U$12,"Poco Peso",IF(Tabla134[[#This Row],[Item Weight]]&lt;$U$13,"Peso Medio","Peso Alto"))</f>
        <v>Peso Medio</v>
      </c>
      <c r="M8245" s="7">
        <v>11.8</v>
      </c>
      <c r="N8245" s="11">
        <f>IF(Tabla134[[#This Row],[Item Weight (Nulos)]]="",VLOOKUP(Tabla134[[#This Row],[Item Identifier]],'Tabla para Nulos'!$A$3:$B$1563,2,FALSE),Tabla134[[#This Row],[Item Weight (Nulos)]])</f>
        <v>11.8</v>
      </c>
      <c r="O8245" s="11" t="str">
        <f>IF(Tabla134[[#This Row],[Item Visibility]]&lt;$U$15,"Poca visibilidad",IF(Tabla134[[#This Row],[Item Visibility]]&lt;$U$16,"Visibilidad media","Mayor visibilidad"))</f>
        <v>Visibilidad media</v>
      </c>
      <c r="P8245" s="11" t="str">
        <f>IF(Tabla134[[#This Row],[Rating]]&lt;2,"Muy Malo",IF(Tabla134[[#This Row],[Rating]]&lt;3,"Malo",IF(Tabla134[[#This Row],[Rating]]&lt;4,"Regular",IF(Tabla134[[#This Row],[Rating]]&lt;5,"Bueno","Excelente"))))</f>
        <v>Bueno</v>
      </c>
    </row>
    <row r="8246" spans="1:16" x14ac:dyDescent="0.2">
      <c r="A8246" s="7" t="s">
        <v>6</v>
      </c>
      <c r="B8246" s="7" t="s">
        <v>32</v>
      </c>
      <c r="C8246" s="7" t="s">
        <v>14</v>
      </c>
      <c r="D8246" s="8">
        <v>2022</v>
      </c>
      <c r="E8246" s="7" t="s">
        <v>3</v>
      </c>
      <c r="F8246" s="7" t="s">
        <v>2</v>
      </c>
      <c r="G8246" s="7" t="s">
        <v>1</v>
      </c>
      <c r="H8246" s="7" t="s">
        <v>0</v>
      </c>
      <c r="I8246" s="9">
        <v>4.7458753999999999E-2</v>
      </c>
      <c r="J8246" s="10">
        <v>95.806799999999996</v>
      </c>
      <c r="K8246" s="11">
        <v>4</v>
      </c>
      <c r="L8246" s="11" t="str">
        <f>IF(Tabla134[[#This Row],[Item Weight]]&lt;$U$12,"Poco Peso",IF(Tabla134[[#This Row],[Item Weight]]&lt;$U$13,"Peso Medio","Peso Alto"))</f>
        <v>Peso Alto</v>
      </c>
      <c r="M8246" s="7">
        <v>17.25</v>
      </c>
      <c r="N8246" s="11">
        <f>IF(Tabla134[[#This Row],[Item Weight (Nulos)]]="",VLOOKUP(Tabla134[[#This Row],[Item Identifier]],'Tabla para Nulos'!$A$3:$B$1563,2,FALSE),Tabla134[[#This Row],[Item Weight (Nulos)]])</f>
        <v>17.25</v>
      </c>
      <c r="O8246" s="11" t="str">
        <f>IF(Tabla134[[#This Row],[Item Visibility]]&lt;$U$15,"Poca visibilidad",IF(Tabla134[[#This Row],[Item Visibility]]&lt;$U$16,"Visibilidad media","Mayor visibilidad"))</f>
        <v>Visibilidad media</v>
      </c>
      <c r="P8246" s="11" t="str">
        <f>IF(Tabla134[[#This Row],[Rating]]&lt;2,"Muy Malo",IF(Tabla134[[#This Row],[Rating]]&lt;3,"Malo",IF(Tabla134[[#This Row],[Rating]]&lt;4,"Regular",IF(Tabla134[[#This Row],[Rating]]&lt;5,"Bueno","Excelente"))))</f>
        <v>Bueno</v>
      </c>
    </row>
    <row r="8247" spans="1:16" x14ac:dyDescent="0.2">
      <c r="A8247" s="7" t="s">
        <v>6</v>
      </c>
      <c r="B8247" s="7" t="s">
        <v>309</v>
      </c>
      <c r="C8247" s="7" t="s">
        <v>14</v>
      </c>
      <c r="D8247" s="8">
        <v>2022</v>
      </c>
      <c r="E8247" s="7" t="s">
        <v>3</v>
      </c>
      <c r="F8247" s="7" t="s">
        <v>2</v>
      </c>
      <c r="G8247" s="7" t="s">
        <v>1</v>
      </c>
      <c r="H8247" s="7" t="s">
        <v>0</v>
      </c>
      <c r="I8247" s="9">
        <v>4.6208155000000001E-2</v>
      </c>
      <c r="J8247" s="10">
        <v>178.03440000000001</v>
      </c>
      <c r="K8247" s="11">
        <v>4</v>
      </c>
      <c r="L8247" s="11" t="str">
        <f>IF(Tabla134[[#This Row],[Item Weight]]&lt;$U$12,"Poco Peso",IF(Tabla134[[#This Row],[Item Weight]]&lt;$U$13,"Peso Medio","Peso Alto"))</f>
        <v>Peso Alto</v>
      </c>
      <c r="M8247" s="7">
        <v>20.6</v>
      </c>
      <c r="N8247" s="11">
        <f>IF(Tabla134[[#This Row],[Item Weight (Nulos)]]="",VLOOKUP(Tabla134[[#This Row],[Item Identifier]],'Tabla para Nulos'!$A$3:$B$1563,2,FALSE),Tabla134[[#This Row],[Item Weight (Nulos)]])</f>
        <v>20.6</v>
      </c>
      <c r="O8247" s="11" t="str">
        <f>IF(Tabla134[[#This Row],[Item Visibility]]&lt;$U$15,"Poca visibilidad",IF(Tabla134[[#This Row],[Item Visibility]]&lt;$U$16,"Visibilidad media","Mayor visibilidad"))</f>
        <v>Visibilidad media</v>
      </c>
      <c r="P8247" s="11" t="str">
        <f>IF(Tabla134[[#This Row],[Rating]]&lt;2,"Muy Malo",IF(Tabla134[[#This Row],[Rating]]&lt;3,"Malo",IF(Tabla134[[#This Row],[Rating]]&lt;4,"Regular",IF(Tabla134[[#This Row],[Rating]]&lt;5,"Bueno","Excelente"))))</f>
        <v>Bueno</v>
      </c>
    </row>
    <row r="8248" spans="1:16" x14ac:dyDescent="0.2">
      <c r="A8248" s="7" t="s">
        <v>124</v>
      </c>
      <c r="B8248" s="7" t="s">
        <v>308</v>
      </c>
      <c r="C8248" s="7" t="s">
        <v>28</v>
      </c>
      <c r="D8248" s="8">
        <v>2018</v>
      </c>
      <c r="E8248" s="7" t="s">
        <v>13</v>
      </c>
      <c r="F8248" s="7" t="s">
        <v>2</v>
      </c>
      <c r="G8248" s="7" t="s">
        <v>1</v>
      </c>
      <c r="H8248" s="7" t="s">
        <v>12</v>
      </c>
      <c r="I8248" s="9">
        <v>5.6656942000000002E-2</v>
      </c>
      <c r="J8248" s="10">
        <v>106.26220000000001</v>
      </c>
      <c r="K8248" s="11">
        <v>4</v>
      </c>
      <c r="L8248" s="11" t="str">
        <f>IF(Tabla134[[#This Row],[Item Weight]]&lt;$U$12,"Poco Peso",IF(Tabla134[[#This Row],[Item Weight]]&lt;$U$13,"Peso Medio","Peso Alto"))</f>
        <v>Peso Medio</v>
      </c>
      <c r="N8248" s="11">
        <f>IF(Tabla134[[#This Row],[Item Weight (Nulos)]]="",VLOOKUP(Tabla134[[#This Row],[Item Identifier]],'Tabla para Nulos'!$A$3:$B$1563,2,FALSE),Tabla134[[#This Row],[Item Weight (Nulos)]])</f>
        <v>11.15</v>
      </c>
      <c r="O8248" s="11" t="str">
        <f>IF(Tabla134[[#This Row],[Item Visibility]]&lt;$U$15,"Poca visibilidad",IF(Tabla134[[#This Row],[Item Visibility]]&lt;$U$16,"Visibilidad media","Mayor visibilidad"))</f>
        <v>Visibilidad media</v>
      </c>
      <c r="P8248" s="11" t="str">
        <f>IF(Tabla134[[#This Row],[Rating]]&lt;2,"Muy Malo",IF(Tabla134[[#This Row],[Rating]]&lt;3,"Malo",IF(Tabla134[[#This Row],[Rating]]&lt;4,"Regular",IF(Tabla134[[#This Row],[Rating]]&lt;5,"Bueno","Excelente"))))</f>
        <v>Bueno</v>
      </c>
    </row>
    <row r="8249" spans="1:16" x14ac:dyDescent="0.2">
      <c r="A8249" s="7" t="s">
        <v>124</v>
      </c>
      <c r="B8249" s="7" t="s">
        <v>307</v>
      </c>
      <c r="C8249" s="7" t="s">
        <v>112</v>
      </c>
      <c r="D8249" s="8">
        <v>2018</v>
      </c>
      <c r="E8249" s="7" t="s">
        <v>13</v>
      </c>
      <c r="F8249" s="7" t="s">
        <v>2</v>
      </c>
      <c r="G8249" s="7" t="s">
        <v>1</v>
      </c>
      <c r="H8249" s="7" t="s">
        <v>12</v>
      </c>
      <c r="I8249" s="9">
        <v>0</v>
      </c>
      <c r="J8249" s="10">
        <v>87.685599999999994</v>
      </c>
      <c r="K8249" s="11">
        <v>4</v>
      </c>
      <c r="L8249" s="11" t="str">
        <f>IF(Tabla134[[#This Row],[Item Weight]]&lt;$U$12,"Poco Peso",IF(Tabla134[[#This Row],[Item Weight]]&lt;$U$13,"Peso Medio","Peso Alto"))</f>
        <v>Peso Medio</v>
      </c>
      <c r="N8249" s="11">
        <f>IF(Tabla134[[#This Row],[Item Weight (Nulos)]]="",VLOOKUP(Tabla134[[#This Row],[Item Identifier]],'Tabla para Nulos'!$A$3:$B$1563,2,FALSE),Tabla134[[#This Row],[Item Weight (Nulos)]])</f>
        <v>16.75</v>
      </c>
      <c r="O8249" s="11" t="str">
        <f>IF(Tabla134[[#This Row],[Item Visibility]]&lt;$U$15,"Poca visibilidad",IF(Tabla134[[#This Row],[Item Visibility]]&lt;$U$16,"Visibilidad media","Mayor visibilidad"))</f>
        <v>Poca visibilidad</v>
      </c>
      <c r="P8249" s="11" t="str">
        <f>IF(Tabla134[[#This Row],[Rating]]&lt;2,"Muy Malo",IF(Tabla134[[#This Row],[Rating]]&lt;3,"Malo",IF(Tabla134[[#This Row],[Rating]]&lt;4,"Regular",IF(Tabla134[[#This Row],[Rating]]&lt;5,"Bueno","Excelente"))))</f>
        <v>Bueno</v>
      </c>
    </row>
    <row r="8250" spans="1:16" x14ac:dyDescent="0.2">
      <c r="A8250" s="7" t="s">
        <v>124</v>
      </c>
      <c r="B8250" s="7" t="s">
        <v>306</v>
      </c>
      <c r="C8250" s="7" t="s">
        <v>10</v>
      </c>
      <c r="D8250" s="8">
        <v>2018</v>
      </c>
      <c r="E8250" s="7" t="s">
        <v>13</v>
      </c>
      <c r="F8250" s="7" t="s">
        <v>2</v>
      </c>
      <c r="G8250" s="7" t="s">
        <v>1</v>
      </c>
      <c r="H8250" s="7" t="s">
        <v>12</v>
      </c>
      <c r="I8250" s="9">
        <v>2.7183141000000001E-2</v>
      </c>
      <c r="J8250" s="10">
        <v>99.7042</v>
      </c>
      <c r="K8250" s="11">
        <v>4</v>
      </c>
      <c r="L8250" s="11" t="str">
        <f>IF(Tabla134[[#This Row],[Item Weight]]&lt;$U$12,"Poco Peso",IF(Tabla134[[#This Row],[Item Weight]]&lt;$U$13,"Peso Medio","Peso Alto"))</f>
        <v>Peso Medio</v>
      </c>
      <c r="N8250" s="11">
        <f>IF(Tabla134[[#This Row],[Item Weight (Nulos)]]="",VLOOKUP(Tabla134[[#This Row],[Item Identifier]],'Tabla para Nulos'!$A$3:$B$1563,2,FALSE),Tabla134[[#This Row],[Item Weight (Nulos)]])</f>
        <v>10.3</v>
      </c>
      <c r="O8250" s="11" t="str">
        <f>IF(Tabla134[[#This Row],[Item Visibility]]&lt;$U$15,"Poca visibilidad",IF(Tabla134[[#This Row],[Item Visibility]]&lt;$U$16,"Visibilidad media","Mayor visibilidad"))</f>
        <v>Visibilidad media</v>
      </c>
      <c r="P8250" s="11" t="str">
        <f>IF(Tabla134[[#This Row],[Rating]]&lt;2,"Muy Malo",IF(Tabla134[[#This Row],[Rating]]&lt;3,"Malo",IF(Tabla134[[#This Row],[Rating]]&lt;4,"Regular",IF(Tabla134[[#This Row],[Rating]]&lt;5,"Bueno","Excelente"))))</f>
        <v>Bueno</v>
      </c>
    </row>
    <row r="8251" spans="1:16" x14ac:dyDescent="0.2">
      <c r="A8251" s="7" t="s">
        <v>124</v>
      </c>
      <c r="B8251" s="7" t="s">
        <v>305</v>
      </c>
      <c r="C8251" s="7" t="s">
        <v>4</v>
      </c>
      <c r="D8251" s="8">
        <v>2018</v>
      </c>
      <c r="E8251" s="7" t="s">
        <v>13</v>
      </c>
      <c r="F8251" s="7" t="s">
        <v>2</v>
      </c>
      <c r="G8251" s="7" t="s">
        <v>1</v>
      </c>
      <c r="H8251" s="7" t="s">
        <v>12</v>
      </c>
      <c r="I8251" s="9">
        <v>0</v>
      </c>
      <c r="J8251" s="10">
        <v>64.216800000000006</v>
      </c>
      <c r="K8251" s="11">
        <v>4</v>
      </c>
      <c r="L8251" s="11" t="str">
        <f>IF(Tabla134[[#This Row],[Item Weight]]&lt;$U$12,"Poco Peso",IF(Tabla134[[#This Row],[Item Weight]]&lt;$U$13,"Peso Medio","Peso Alto"))</f>
        <v>Poco Peso</v>
      </c>
      <c r="N8251" s="11">
        <f>IF(Tabla134[[#This Row],[Item Weight (Nulos)]]="",VLOOKUP(Tabla134[[#This Row],[Item Identifier]],'Tabla para Nulos'!$A$3:$B$1563,2,FALSE),Tabla134[[#This Row],[Item Weight (Nulos)]])</f>
        <v>8.42</v>
      </c>
      <c r="O8251" s="11" t="str">
        <f>IF(Tabla134[[#This Row],[Item Visibility]]&lt;$U$15,"Poca visibilidad",IF(Tabla134[[#This Row],[Item Visibility]]&lt;$U$16,"Visibilidad media","Mayor visibilidad"))</f>
        <v>Poca visibilidad</v>
      </c>
      <c r="P8251" s="11" t="str">
        <f>IF(Tabla134[[#This Row],[Rating]]&lt;2,"Muy Malo",IF(Tabla134[[#This Row],[Rating]]&lt;3,"Malo",IF(Tabla134[[#This Row],[Rating]]&lt;4,"Regular",IF(Tabla134[[#This Row],[Rating]]&lt;5,"Bueno","Excelente"))))</f>
        <v>Bueno</v>
      </c>
    </row>
    <row r="8252" spans="1:16" x14ac:dyDescent="0.2">
      <c r="A8252" s="7" t="s">
        <v>124</v>
      </c>
      <c r="B8252" s="7" t="s">
        <v>304</v>
      </c>
      <c r="C8252" s="7" t="s">
        <v>4</v>
      </c>
      <c r="D8252" s="8">
        <v>2018</v>
      </c>
      <c r="E8252" s="7" t="s">
        <v>13</v>
      </c>
      <c r="F8252" s="7" t="s">
        <v>2</v>
      </c>
      <c r="G8252" s="7" t="s">
        <v>1</v>
      </c>
      <c r="H8252" s="7" t="s">
        <v>12</v>
      </c>
      <c r="I8252" s="9">
        <v>6.9208684000000006E-2</v>
      </c>
      <c r="J8252" s="10">
        <v>264.08839999999998</v>
      </c>
      <c r="K8252" s="11">
        <v>4</v>
      </c>
      <c r="L8252" s="11" t="str">
        <f>IF(Tabla134[[#This Row],[Item Weight]]&lt;$U$12,"Poco Peso",IF(Tabla134[[#This Row],[Item Weight]]&lt;$U$13,"Peso Medio","Peso Alto"))</f>
        <v>Peso Medio</v>
      </c>
      <c r="N8252" s="11">
        <f>IF(Tabla134[[#This Row],[Item Weight (Nulos)]]="",VLOOKUP(Tabla134[[#This Row],[Item Identifier]],'Tabla para Nulos'!$A$3:$B$1563,2,FALSE),Tabla134[[#This Row],[Item Weight (Nulos)]])</f>
        <v>9</v>
      </c>
      <c r="O8252" s="11" t="str">
        <f>IF(Tabla134[[#This Row],[Item Visibility]]&lt;$U$15,"Poca visibilidad",IF(Tabla134[[#This Row],[Item Visibility]]&lt;$U$16,"Visibilidad media","Mayor visibilidad"))</f>
        <v>Visibilidad media</v>
      </c>
      <c r="P8252" s="11" t="str">
        <f>IF(Tabla134[[#This Row],[Rating]]&lt;2,"Muy Malo",IF(Tabla134[[#This Row],[Rating]]&lt;3,"Malo",IF(Tabla134[[#This Row],[Rating]]&lt;4,"Regular",IF(Tabla134[[#This Row],[Rating]]&lt;5,"Bueno","Excelente"))))</f>
        <v>Bueno</v>
      </c>
    </row>
    <row r="8253" spans="1:16" x14ac:dyDescent="0.2">
      <c r="A8253" s="7" t="s">
        <v>124</v>
      </c>
      <c r="B8253" s="7" t="s">
        <v>303</v>
      </c>
      <c r="C8253" s="7" t="s">
        <v>171</v>
      </c>
      <c r="D8253" s="8">
        <v>2018</v>
      </c>
      <c r="E8253" s="7" t="s">
        <v>13</v>
      </c>
      <c r="F8253" s="7" t="s">
        <v>2</v>
      </c>
      <c r="G8253" s="7" t="s">
        <v>1</v>
      </c>
      <c r="H8253" s="7" t="s">
        <v>12</v>
      </c>
      <c r="I8253" s="9">
        <v>0.102941345</v>
      </c>
      <c r="J8253" s="10">
        <v>171.2448</v>
      </c>
      <c r="K8253" s="11">
        <v>4</v>
      </c>
      <c r="L8253" s="11" t="str">
        <f>IF(Tabla134[[#This Row],[Item Weight]]&lt;$U$12,"Poco Peso",IF(Tabla134[[#This Row],[Item Weight]]&lt;$U$13,"Peso Medio","Peso Alto"))</f>
        <v>Peso Medio</v>
      </c>
      <c r="N8253" s="11">
        <f>IF(Tabla134[[#This Row],[Item Weight (Nulos)]]="",VLOOKUP(Tabla134[[#This Row],[Item Identifier]],'Tabla para Nulos'!$A$3:$B$1563,2,FALSE),Tabla134[[#This Row],[Item Weight (Nulos)]])</f>
        <v>12.5</v>
      </c>
      <c r="O8253" s="11" t="str">
        <f>IF(Tabla134[[#This Row],[Item Visibility]]&lt;$U$15,"Poca visibilidad",IF(Tabla134[[#This Row],[Item Visibility]]&lt;$U$16,"Visibilidad media","Mayor visibilidad"))</f>
        <v>Mayor visibilidad</v>
      </c>
      <c r="P8253" s="11" t="str">
        <f>IF(Tabla134[[#This Row],[Rating]]&lt;2,"Muy Malo",IF(Tabla134[[#This Row],[Rating]]&lt;3,"Malo",IF(Tabla134[[#This Row],[Rating]]&lt;4,"Regular",IF(Tabla134[[#This Row],[Rating]]&lt;5,"Bueno","Excelente"))))</f>
        <v>Bueno</v>
      </c>
    </row>
    <row r="8254" spans="1:16" x14ac:dyDescent="0.2">
      <c r="A8254" s="7" t="s">
        <v>124</v>
      </c>
      <c r="B8254" s="7" t="s">
        <v>302</v>
      </c>
      <c r="C8254" s="7" t="s">
        <v>171</v>
      </c>
      <c r="D8254" s="8">
        <v>2018</v>
      </c>
      <c r="E8254" s="7" t="s">
        <v>13</v>
      </c>
      <c r="F8254" s="7" t="s">
        <v>2</v>
      </c>
      <c r="G8254" s="7" t="s">
        <v>1</v>
      </c>
      <c r="H8254" s="7" t="s">
        <v>12</v>
      </c>
      <c r="I8254" s="9">
        <v>8.0249973000000002E-2</v>
      </c>
      <c r="J8254" s="10">
        <v>168.679</v>
      </c>
      <c r="K8254" s="11">
        <v>4</v>
      </c>
      <c r="L8254" s="11" t="str">
        <f>IF(Tabla134[[#This Row],[Item Weight]]&lt;$U$12,"Poco Peso",IF(Tabla134[[#This Row],[Item Weight]]&lt;$U$13,"Peso Medio","Peso Alto"))</f>
        <v>Poco Peso</v>
      </c>
      <c r="N8254" s="11">
        <f>IF(Tabla134[[#This Row],[Item Weight (Nulos)]]="",VLOOKUP(Tabla134[[#This Row],[Item Identifier]],'Tabla para Nulos'!$A$3:$B$1563,2,FALSE),Tabla134[[#This Row],[Item Weight (Nulos)]])</f>
        <v>5.82</v>
      </c>
      <c r="O8254" s="11" t="str">
        <f>IF(Tabla134[[#This Row],[Item Visibility]]&lt;$U$15,"Poca visibilidad",IF(Tabla134[[#This Row],[Item Visibility]]&lt;$U$16,"Visibilidad media","Mayor visibilidad"))</f>
        <v>Visibilidad media</v>
      </c>
      <c r="P8254" s="11" t="str">
        <f>IF(Tabla134[[#This Row],[Rating]]&lt;2,"Muy Malo",IF(Tabla134[[#This Row],[Rating]]&lt;3,"Malo",IF(Tabla134[[#This Row],[Rating]]&lt;4,"Regular",IF(Tabla134[[#This Row],[Rating]]&lt;5,"Bueno","Excelente"))))</f>
        <v>Bueno</v>
      </c>
    </row>
    <row r="8255" spans="1:16" x14ac:dyDescent="0.2">
      <c r="A8255" s="7" t="s">
        <v>124</v>
      </c>
      <c r="B8255" s="7" t="s">
        <v>301</v>
      </c>
      <c r="C8255" s="7" t="s">
        <v>171</v>
      </c>
      <c r="D8255" s="8">
        <v>2018</v>
      </c>
      <c r="E8255" s="7" t="s">
        <v>13</v>
      </c>
      <c r="F8255" s="7" t="s">
        <v>2</v>
      </c>
      <c r="G8255" s="7" t="s">
        <v>1</v>
      </c>
      <c r="H8255" s="7" t="s">
        <v>12</v>
      </c>
      <c r="I8255" s="9">
        <v>6.0888513999999998E-2</v>
      </c>
      <c r="J8255" s="10">
        <v>130.1968</v>
      </c>
      <c r="K8255" s="11">
        <v>4</v>
      </c>
      <c r="L8255" s="11" t="str">
        <f>IF(Tabla134[[#This Row],[Item Weight]]&lt;$U$12,"Poco Peso",IF(Tabla134[[#This Row],[Item Weight]]&lt;$U$13,"Peso Medio","Peso Alto"))</f>
        <v>Peso Medio</v>
      </c>
      <c r="N8255" s="11">
        <f>IF(Tabla134[[#This Row],[Item Weight (Nulos)]]="",VLOOKUP(Tabla134[[#This Row],[Item Identifier]],'Tabla para Nulos'!$A$3:$B$1563,2,FALSE),Tabla134[[#This Row],[Item Weight (Nulos)]])</f>
        <v>15.25</v>
      </c>
      <c r="O8255" s="11" t="str">
        <f>IF(Tabla134[[#This Row],[Item Visibility]]&lt;$U$15,"Poca visibilidad",IF(Tabla134[[#This Row],[Item Visibility]]&lt;$U$16,"Visibilidad media","Mayor visibilidad"))</f>
        <v>Visibilidad media</v>
      </c>
      <c r="P8255" s="11" t="str">
        <f>IF(Tabla134[[#This Row],[Rating]]&lt;2,"Muy Malo",IF(Tabla134[[#This Row],[Rating]]&lt;3,"Malo",IF(Tabla134[[#This Row],[Rating]]&lt;4,"Regular",IF(Tabla134[[#This Row],[Rating]]&lt;5,"Bueno","Excelente"))))</f>
        <v>Bueno</v>
      </c>
    </row>
    <row r="8256" spans="1:16" x14ac:dyDescent="0.2">
      <c r="A8256" s="7" t="s">
        <v>124</v>
      </c>
      <c r="B8256" s="7" t="s">
        <v>300</v>
      </c>
      <c r="C8256" s="7" t="s">
        <v>47</v>
      </c>
      <c r="D8256" s="8">
        <v>2018</v>
      </c>
      <c r="E8256" s="7" t="s">
        <v>13</v>
      </c>
      <c r="F8256" s="7" t="s">
        <v>2</v>
      </c>
      <c r="G8256" s="7" t="s">
        <v>1</v>
      </c>
      <c r="H8256" s="7" t="s">
        <v>12</v>
      </c>
      <c r="I8256" s="9">
        <v>3.2024658999999997E-2</v>
      </c>
      <c r="J8256" s="10">
        <v>62.7194</v>
      </c>
      <c r="K8256" s="11">
        <v>4</v>
      </c>
      <c r="L8256" s="11" t="str">
        <f>IF(Tabla134[[#This Row],[Item Weight]]&lt;$U$12,"Poco Peso",IF(Tabla134[[#This Row],[Item Weight]]&lt;$U$13,"Peso Medio","Peso Alto"))</f>
        <v>Peso Medio</v>
      </c>
      <c r="N8256" s="11">
        <f>IF(Tabla134[[#This Row],[Item Weight (Nulos)]]="",VLOOKUP(Tabla134[[#This Row],[Item Identifier]],'Tabla para Nulos'!$A$3:$B$1563,2,FALSE),Tabla134[[#This Row],[Item Weight (Nulos)]])</f>
        <v>13.35</v>
      </c>
      <c r="O8256" s="11" t="str">
        <f>IF(Tabla134[[#This Row],[Item Visibility]]&lt;$U$15,"Poca visibilidad",IF(Tabla134[[#This Row],[Item Visibility]]&lt;$U$16,"Visibilidad media","Mayor visibilidad"))</f>
        <v>Visibilidad media</v>
      </c>
      <c r="P8256" s="11" t="str">
        <f>IF(Tabla134[[#This Row],[Rating]]&lt;2,"Muy Malo",IF(Tabla134[[#This Row],[Rating]]&lt;3,"Malo",IF(Tabla134[[#This Row],[Rating]]&lt;4,"Regular",IF(Tabla134[[#This Row],[Rating]]&lt;5,"Bueno","Excelente"))))</f>
        <v>Bueno</v>
      </c>
    </row>
    <row r="8257" spans="1:16" x14ac:dyDescent="0.2">
      <c r="A8257" s="7" t="s">
        <v>124</v>
      </c>
      <c r="B8257" s="7" t="s">
        <v>299</v>
      </c>
      <c r="C8257" s="7" t="s">
        <v>165</v>
      </c>
      <c r="D8257" s="8">
        <v>2018</v>
      </c>
      <c r="E8257" s="7" t="s">
        <v>13</v>
      </c>
      <c r="F8257" s="7" t="s">
        <v>2</v>
      </c>
      <c r="G8257" s="7" t="s">
        <v>1</v>
      </c>
      <c r="H8257" s="7" t="s">
        <v>12</v>
      </c>
      <c r="I8257" s="9">
        <v>0.18176926400000001</v>
      </c>
      <c r="J8257" s="10">
        <v>240.61959999999999</v>
      </c>
      <c r="K8257" s="11">
        <v>4</v>
      </c>
      <c r="L8257" s="11" t="str">
        <f>IF(Tabla134[[#This Row],[Item Weight]]&lt;$U$12,"Poco Peso",IF(Tabla134[[#This Row],[Item Weight]]&lt;$U$13,"Peso Medio","Peso Alto"))</f>
        <v>Peso Alto</v>
      </c>
      <c r="N8257" s="11">
        <f>IF(Tabla134[[#This Row],[Item Weight (Nulos)]]="",VLOOKUP(Tabla134[[#This Row],[Item Identifier]],'Tabla para Nulos'!$A$3:$B$1563,2,FALSE),Tabla134[[#This Row],[Item Weight (Nulos)]])</f>
        <v>19.2</v>
      </c>
      <c r="O8257" s="11" t="str">
        <f>IF(Tabla134[[#This Row],[Item Visibility]]&lt;$U$15,"Poca visibilidad",IF(Tabla134[[#This Row],[Item Visibility]]&lt;$U$16,"Visibilidad media","Mayor visibilidad"))</f>
        <v>Mayor visibilidad</v>
      </c>
      <c r="P8257" s="11" t="str">
        <f>IF(Tabla134[[#This Row],[Rating]]&lt;2,"Muy Malo",IF(Tabla134[[#This Row],[Rating]]&lt;3,"Malo",IF(Tabla134[[#This Row],[Rating]]&lt;4,"Regular",IF(Tabla134[[#This Row],[Rating]]&lt;5,"Bueno","Excelente"))))</f>
        <v>Bueno</v>
      </c>
    </row>
    <row r="8258" spans="1:16" x14ac:dyDescent="0.2">
      <c r="A8258" s="7" t="s">
        <v>124</v>
      </c>
      <c r="B8258" s="7" t="s">
        <v>298</v>
      </c>
      <c r="C8258" s="7" t="s">
        <v>14</v>
      </c>
      <c r="D8258" s="8">
        <v>2018</v>
      </c>
      <c r="E8258" s="7" t="s">
        <v>13</v>
      </c>
      <c r="F8258" s="7" t="s">
        <v>2</v>
      </c>
      <c r="G8258" s="7" t="s">
        <v>1</v>
      </c>
      <c r="H8258" s="7" t="s">
        <v>12</v>
      </c>
      <c r="I8258" s="9">
        <v>3.9451624999999997E-2</v>
      </c>
      <c r="J8258" s="10">
        <v>39.548000000000002</v>
      </c>
      <c r="K8258" s="11">
        <v>4</v>
      </c>
      <c r="L8258" s="11" t="str">
        <f>IF(Tabla134[[#This Row],[Item Weight]]&lt;$U$12,"Poco Peso",IF(Tabla134[[#This Row],[Item Weight]]&lt;$U$13,"Peso Medio","Peso Alto"))</f>
        <v>Peso Alto</v>
      </c>
      <c r="N8258" s="11">
        <f>IF(Tabla134[[#This Row],[Item Weight (Nulos)]]="",VLOOKUP(Tabla134[[#This Row],[Item Identifier]],'Tabla para Nulos'!$A$3:$B$1563,2,FALSE),Tabla134[[#This Row],[Item Weight (Nulos)]])</f>
        <v>18.850000000000001</v>
      </c>
      <c r="O8258" s="11" t="str">
        <f>IF(Tabla134[[#This Row],[Item Visibility]]&lt;$U$15,"Poca visibilidad",IF(Tabla134[[#This Row],[Item Visibility]]&lt;$U$16,"Visibilidad media","Mayor visibilidad"))</f>
        <v>Visibilidad media</v>
      </c>
      <c r="P8258" s="11" t="str">
        <f>IF(Tabla134[[#This Row],[Rating]]&lt;2,"Muy Malo",IF(Tabla134[[#This Row],[Rating]]&lt;3,"Malo",IF(Tabla134[[#This Row],[Rating]]&lt;4,"Regular",IF(Tabla134[[#This Row],[Rating]]&lt;5,"Bueno","Excelente"))))</f>
        <v>Bueno</v>
      </c>
    </row>
    <row r="8259" spans="1:16" x14ac:dyDescent="0.2">
      <c r="A8259" s="7" t="s">
        <v>124</v>
      </c>
      <c r="B8259" s="7" t="s">
        <v>297</v>
      </c>
      <c r="C8259" s="7" t="s">
        <v>14</v>
      </c>
      <c r="D8259" s="8">
        <v>2018</v>
      </c>
      <c r="E8259" s="7" t="s">
        <v>13</v>
      </c>
      <c r="F8259" s="7" t="s">
        <v>2</v>
      </c>
      <c r="G8259" s="7" t="s">
        <v>1</v>
      </c>
      <c r="H8259" s="7" t="s">
        <v>12</v>
      </c>
      <c r="I8259" s="9">
        <v>7.4830794000000006E-2</v>
      </c>
      <c r="J8259" s="10">
        <v>125.9046</v>
      </c>
      <c r="K8259" s="11">
        <v>4</v>
      </c>
      <c r="L8259" s="11" t="str">
        <f>IF(Tabla134[[#This Row],[Item Weight]]&lt;$U$12,"Poco Peso",IF(Tabla134[[#This Row],[Item Weight]]&lt;$U$13,"Peso Medio","Peso Alto"))</f>
        <v>Peso Alto</v>
      </c>
      <c r="N8259" s="11">
        <f>IF(Tabla134[[#This Row],[Item Weight (Nulos)]]="",VLOOKUP(Tabla134[[#This Row],[Item Identifier]],'Tabla para Nulos'!$A$3:$B$1563,2,FALSE),Tabla134[[#This Row],[Item Weight (Nulos)]])</f>
        <v>18.25</v>
      </c>
      <c r="O8259" s="11" t="str">
        <f>IF(Tabla134[[#This Row],[Item Visibility]]&lt;$U$15,"Poca visibilidad",IF(Tabla134[[#This Row],[Item Visibility]]&lt;$U$16,"Visibilidad media","Mayor visibilidad"))</f>
        <v>Visibilidad media</v>
      </c>
      <c r="P8259" s="11" t="str">
        <f>IF(Tabla134[[#This Row],[Rating]]&lt;2,"Muy Malo",IF(Tabla134[[#This Row],[Rating]]&lt;3,"Malo",IF(Tabla134[[#This Row],[Rating]]&lt;4,"Regular",IF(Tabla134[[#This Row],[Rating]]&lt;5,"Bueno","Excelente"))))</f>
        <v>Bueno</v>
      </c>
    </row>
    <row r="8260" spans="1:16" x14ac:dyDescent="0.2">
      <c r="A8260" s="7" t="s">
        <v>124</v>
      </c>
      <c r="B8260" s="7" t="s">
        <v>296</v>
      </c>
      <c r="C8260" s="7" t="s">
        <v>19</v>
      </c>
      <c r="D8260" s="8">
        <v>2018</v>
      </c>
      <c r="E8260" s="7" t="s">
        <v>13</v>
      </c>
      <c r="F8260" s="7" t="s">
        <v>2</v>
      </c>
      <c r="G8260" s="7" t="s">
        <v>1</v>
      </c>
      <c r="H8260" s="7" t="s">
        <v>12</v>
      </c>
      <c r="I8260" s="9">
        <v>9.4916346999999998E-2</v>
      </c>
      <c r="J8260" s="10">
        <v>172.31059999999999</v>
      </c>
      <c r="K8260" s="11">
        <v>4</v>
      </c>
      <c r="L8260" s="11" t="str">
        <f>IF(Tabla134[[#This Row],[Item Weight]]&lt;$U$12,"Poco Peso",IF(Tabla134[[#This Row],[Item Weight]]&lt;$U$13,"Peso Medio","Peso Alto"))</f>
        <v>Peso Medio</v>
      </c>
      <c r="N8260" s="11">
        <f>IF(Tabla134[[#This Row],[Item Weight (Nulos)]]="",VLOOKUP(Tabla134[[#This Row],[Item Identifier]],'Tabla para Nulos'!$A$3:$B$1563,2,FALSE),Tabla134[[#This Row],[Item Weight (Nulos)]])</f>
        <v>14.15</v>
      </c>
      <c r="O8260" s="11" t="str">
        <f>IF(Tabla134[[#This Row],[Item Visibility]]&lt;$U$15,"Poca visibilidad",IF(Tabla134[[#This Row],[Item Visibility]]&lt;$U$16,"Visibilidad media","Mayor visibilidad"))</f>
        <v>Mayor visibilidad</v>
      </c>
      <c r="P8260" s="11" t="str">
        <f>IF(Tabla134[[#This Row],[Rating]]&lt;2,"Muy Malo",IF(Tabla134[[#This Row],[Rating]]&lt;3,"Malo",IF(Tabla134[[#This Row],[Rating]]&lt;4,"Regular",IF(Tabla134[[#This Row],[Rating]]&lt;5,"Bueno","Excelente"))))</f>
        <v>Bueno</v>
      </c>
    </row>
    <row r="8261" spans="1:16" x14ac:dyDescent="0.2">
      <c r="A8261" s="7" t="s">
        <v>124</v>
      </c>
      <c r="B8261" s="7" t="s">
        <v>294</v>
      </c>
      <c r="C8261" s="7" t="s">
        <v>19</v>
      </c>
      <c r="D8261" s="8">
        <v>2018</v>
      </c>
      <c r="E8261" s="7" t="s">
        <v>13</v>
      </c>
      <c r="F8261" s="7" t="s">
        <v>2</v>
      </c>
      <c r="G8261" s="7" t="s">
        <v>1</v>
      </c>
      <c r="H8261" s="7" t="s">
        <v>12</v>
      </c>
      <c r="I8261" s="9">
        <v>9.5931002000000001E-2</v>
      </c>
      <c r="J8261" s="10">
        <v>198.57679999999999</v>
      </c>
      <c r="K8261" s="11">
        <v>4</v>
      </c>
      <c r="L8261" s="11" t="str">
        <f>IF(Tabla134[[#This Row],[Item Weight]]&lt;$U$12,"Poco Peso",IF(Tabla134[[#This Row],[Item Weight]]&lt;$U$13,"Peso Medio","Peso Alto"))</f>
        <v>Peso Medio</v>
      </c>
      <c r="N8261" s="11">
        <f>IF(Tabla134[[#This Row],[Item Weight (Nulos)]]="",VLOOKUP(Tabla134[[#This Row],[Item Identifier]],'Tabla para Nulos'!$A$3:$B$1563,2,FALSE),Tabla134[[#This Row],[Item Weight (Nulos)]])</f>
        <v>15.349999999999998</v>
      </c>
      <c r="O8261" s="11" t="str">
        <f>IF(Tabla134[[#This Row],[Item Visibility]]&lt;$U$15,"Poca visibilidad",IF(Tabla134[[#This Row],[Item Visibility]]&lt;$U$16,"Visibilidad media","Mayor visibilidad"))</f>
        <v>Mayor visibilidad</v>
      </c>
      <c r="P8261" s="11" t="str">
        <f>IF(Tabla134[[#This Row],[Rating]]&lt;2,"Muy Malo",IF(Tabla134[[#This Row],[Rating]]&lt;3,"Malo",IF(Tabla134[[#This Row],[Rating]]&lt;4,"Regular",IF(Tabla134[[#This Row],[Rating]]&lt;5,"Bueno","Excelente"))))</f>
        <v>Bueno</v>
      </c>
    </row>
    <row r="8262" spans="1:16" x14ac:dyDescent="0.2">
      <c r="A8262" s="7" t="s">
        <v>124</v>
      </c>
      <c r="B8262" s="7" t="s">
        <v>293</v>
      </c>
      <c r="C8262" s="7" t="s">
        <v>28</v>
      </c>
      <c r="D8262" s="8">
        <v>2018</v>
      </c>
      <c r="E8262" s="7" t="s">
        <v>13</v>
      </c>
      <c r="F8262" s="7" t="s">
        <v>2</v>
      </c>
      <c r="G8262" s="7" t="s">
        <v>1</v>
      </c>
      <c r="H8262" s="7" t="s">
        <v>12</v>
      </c>
      <c r="I8262" s="9">
        <v>8.2028693999999999E-2</v>
      </c>
      <c r="J8262" s="10">
        <v>148.60759999999999</v>
      </c>
      <c r="K8262" s="11">
        <v>4</v>
      </c>
      <c r="L8262" s="11" t="str">
        <f>IF(Tabla134[[#This Row],[Item Weight]]&lt;$U$12,"Poco Peso",IF(Tabla134[[#This Row],[Item Weight]]&lt;$U$13,"Peso Medio","Peso Alto"))</f>
        <v>Poco Peso</v>
      </c>
      <c r="N8262" s="11">
        <f>IF(Tabla134[[#This Row],[Item Weight (Nulos)]]="",VLOOKUP(Tabla134[[#This Row],[Item Identifier]],'Tabla para Nulos'!$A$3:$B$1563,2,FALSE),Tabla134[[#This Row],[Item Weight (Nulos)]])</f>
        <v>8.2349999999999994</v>
      </c>
      <c r="O8262" s="11" t="str">
        <f>IF(Tabla134[[#This Row],[Item Visibility]]&lt;$U$15,"Poca visibilidad",IF(Tabla134[[#This Row],[Item Visibility]]&lt;$U$16,"Visibilidad media","Mayor visibilidad"))</f>
        <v>Visibilidad media</v>
      </c>
      <c r="P8262" s="11" t="str">
        <f>IF(Tabla134[[#This Row],[Rating]]&lt;2,"Muy Malo",IF(Tabla134[[#This Row],[Rating]]&lt;3,"Malo",IF(Tabla134[[#This Row],[Rating]]&lt;4,"Regular",IF(Tabla134[[#This Row],[Rating]]&lt;5,"Bueno","Excelente"))))</f>
        <v>Bueno</v>
      </c>
    </row>
    <row r="8263" spans="1:16" x14ac:dyDescent="0.2">
      <c r="A8263" s="7" t="s">
        <v>124</v>
      </c>
      <c r="B8263" s="7" t="s">
        <v>292</v>
      </c>
      <c r="C8263" s="7" t="s">
        <v>28</v>
      </c>
      <c r="D8263" s="8">
        <v>2018</v>
      </c>
      <c r="E8263" s="7" t="s">
        <v>13</v>
      </c>
      <c r="F8263" s="7" t="s">
        <v>2</v>
      </c>
      <c r="G8263" s="7" t="s">
        <v>1</v>
      </c>
      <c r="H8263" s="7" t="s">
        <v>12</v>
      </c>
      <c r="I8263" s="9">
        <v>6.0405783999999997E-2</v>
      </c>
      <c r="J8263" s="10">
        <v>234.5616</v>
      </c>
      <c r="K8263" s="11">
        <v>4</v>
      </c>
      <c r="L8263" s="11" t="str">
        <f>IF(Tabla134[[#This Row],[Item Weight]]&lt;$U$12,"Poco Peso",IF(Tabla134[[#This Row],[Item Weight]]&lt;$U$13,"Peso Medio","Peso Alto"))</f>
        <v>Peso Alto</v>
      </c>
      <c r="N8263" s="11">
        <f>IF(Tabla134[[#This Row],[Item Weight (Nulos)]]="",VLOOKUP(Tabla134[[#This Row],[Item Identifier]],'Tabla para Nulos'!$A$3:$B$1563,2,FALSE),Tabla134[[#This Row],[Item Weight (Nulos)]])</f>
        <v>20.350000000000001</v>
      </c>
      <c r="O8263" s="11" t="str">
        <f>IF(Tabla134[[#This Row],[Item Visibility]]&lt;$U$15,"Poca visibilidad",IF(Tabla134[[#This Row],[Item Visibility]]&lt;$U$16,"Visibilidad media","Mayor visibilidad"))</f>
        <v>Visibilidad media</v>
      </c>
      <c r="P8263" s="11" t="str">
        <f>IF(Tabla134[[#This Row],[Rating]]&lt;2,"Muy Malo",IF(Tabla134[[#This Row],[Rating]]&lt;3,"Malo",IF(Tabla134[[#This Row],[Rating]]&lt;4,"Regular",IF(Tabla134[[#This Row],[Rating]]&lt;5,"Bueno","Excelente"))))</f>
        <v>Bueno</v>
      </c>
    </row>
    <row r="8264" spans="1:16" x14ac:dyDescent="0.2">
      <c r="A8264" s="7" t="s">
        <v>124</v>
      </c>
      <c r="B8264" s="7" t="s">
        <v>291</v>
      </c>
      <c r="C8264" s="7" t="s">
        <v>28</v>
      </c>
      <c r="D8264" s="8">
        <v>2018</v>
      </c>
      <c r="E8264" s="7" t="s">
        <v>13</v>
      </c>
      <c r="F8264" s="7" t="s">
        <v>2</v>
      </c>
      <c r="G8264" s="7" t="s">
        <v>1</v>
      </c>
      <c r="H8264" s="7" t="s">
        <v>12</v>
      </c>
      <c r="I8264" s="9">
        <v>7.5707087000000006E-2</v>
      </c>
      <c r="J8264" s="10">
        <v>88.183000000000007</v>
      </c>
      <c r="K8264" s="11">
        <v>4</v>
      </c>
      <c r="L8264" s="11" t="str">
        <f>IF(Tabla134[[#This Row],[Item Weight]]&lt;$U$12,"Poco Peso",IF(Tabla134[[#This Row],[Item Weight]]&lt;$U$13,"Peso Medio","Peso Alto"))</f>
        <v>Peso Medio</v>
      </c>
      <c r="N8264" s="11">
        <f>IF(Tabla134[[#This Row],[Item Weight (Nulos)]]="",VLOOKUP(Tabla134[[#This Row],[Item Identifier]],'Tabla para Nulos'!$A$3:$B$1563,2,FALSE),Tabla134[[#This Row],[Item Weight (Nulos)]])</f>
        <v>15.099999999999998</v>
      </c>
      <c r="O8264" s="11" t="str">
        <f>IF(Tabla134[[#This Row],[Item Visibility]]&lt;$U$15,"Poca visibilidad",IF(Tabla134[[#This Row],[Item Visibility]]&lt;$U$16,"Visibilidad media","Mayor visibilidad"))</f>
        <v>Visibilidad media</v>
      </c>
      <c r="P8264" s="11" t="str">
        <f>IF(Tabla134[[#This Row],[Rating]]&lt;2,"Muy Malo",IF(Tabla134[[#This Row],[Rating]]&lt;3,"Malo",IF(Tabla134[[#This Row],[Rating]]&lt;4,"Regular",IF(Tabla134[[#This Row],[Rating]]&lt;5,"Bueno","Excelente"))))</f>
        <v>Bueno</v>
      </c>
    </row>
    <row r="8265" spans="1:16" x14ac:dyDescent="0.2">
      <c r="A8265" s="7" t="s">
        <v>124</v>
      </c>
      <c r="B8265" s="7" t="s">
        <v>290</v>
      </c>
      <c r="C8265" s="7" t="s">
        <v>28</v>
      </c>
      <c r="D8265" s="8">
        <v>2018</v>
      </c>
      <c r="E8265" s="7" t="s">
        <v>13</v>
      </c>
      <c r="F8265" s="7" t="s">
        <v>2</v>
      </c>
      <c r="G8265" s="7" t="s">
        <v>1</v>
      </c>
      <c r="H8265" s="7" t="s">
        <v>12</v>
      </c>
      <c r="I8265" s="9">
        <v>8.2602126999999997E-2</v>
      </c>
      <c r="J8265" s="10">
        <v>120.9756</v>
      </c>
      <c r="K8265" s="11">
        <v>4</v>
      </c>
      <c r="L8265" s="11" t="str">
        <f>IF(Tabla134[[#This Row],[Item Weight]]&lt;$U$12,"Poco Peso",IF(Tabla134[[#This Row],[Item Weight]]&lt;$U$13,"Peso Medio","Peso Alto"))</f>
        <v>Peso Alto</v>
      </c>
      <c r="N8265" s="11">
        <f>IF(Tabla134[[#This Row],[Item Weight (Nulos)]]="",VLOOKUP(Tabla134[[#This Row],[Item Identifier]],'Tabla para Nulos'!$A$3:$B$1563,2,FALSE),Tabla134[[#This Row],[Item Weight (Nulos)]])</f>
        <v>20.599999999999998</v>
      </c>
      <c r="O8265" s="11" t="str">
        <f>IF(Tabla134[[#This Row],[Item Visibility]]&lt;$U$15,"Poca visibilidad",IF(Tabla134[[#This Row],[Item Visibility]]&lt;$U$16,"Visibilidad media","Mayor visibilidad"))</f>
        <v>Visibilidad media</v>
      </c>
      <c r="P8265" s="11" t="str">
        <f>IF(Tabla134[[#This Row],[Rating]]&lt;2,"Muy Malo",IF(Tabla134[[#This Row],[Rating]]&lt;3,"Malo",IF(Tabla134[[#This Row],[Rating]]&lt;4,"Regular",IF(Tabla134[[#This Row],[Rating]]&lt;5,"Bueno","Excelente"))))</f>
        <v>Bueno</v>
      </c>
    </row>
    <row r="8266" spans="1:16" x14ac:dyDescent="0.2">
      <c r="A8266" s="7" t="s">
        <v>124</v>
      </c>
      <c r="B8266" s="7" t="s">
        <v>289</v>
      </c>
      <c r="C8266" s="7" t="s">
        <v>28</v>
      </c>
      <c r="D8266" s="8">
        <v>2018</v>
      </c>
      <c r="E8266" s="7" t="s">
        <v>13</v>
      </c>
      <c r="F8266" s="7" t="s">
        <v>2</v>
      </c>
      <c r="G8266" s="7" t="s">
        <v>1</v>
      </c>
      <c r="H8266" s="7" t="s">
        <v>12</v>
      </c>
      <c r="I8266" s="9">
        <v>3.5239270000000003E-2</v>
      </c>
      <c r="J8266" s="10">
        <v>231.601</v>
      </c>
      <c r="K8266" s="11">
        <v>4</v>
      </c>
      <c r="L8266" s="11" t="str">
        <f>IF(Tabla134[[#This Row],[Item Weight]]&lt;$U$12,"Poco Peso",IF(Tabla134[[#This Row],[Item Weight]]&lt;$U$13,"Peso Medio","Peso Alto"))</f>
        <v>Peso Medio</v>
      </c>
      <c r="N8266" s="11">
        <f>IF(Tabla134[[#This Row],[Item Weight (Nulos)]]="",VLOOKUP(Tabla134[[#This Row],[Item Identifier]],'Tabla para Nulos'!$A$3:$B$1563,2,FALSE),Tabla134[[#This Row],[Item Weight (Nulos)]])</f>
        <v>12.65</v>
      </c>
      <c r="O8266" s="11" t="str">
        <f>IF(Tabla134[[#This Row],[Item Visibility]]&lt;$U$15,"Poca visibilidad",IF(Tabla134[[#This Row],[Item Visibility]]&lt;$U$16,"Visibilidad media","Mayor visibilidad"))</f>
        <v>Visibilidad media</v>
      </c>
      <c r="P8266" s="11" t="str">
        <f>IF(Tabla134[[#This Row],[Rating]]&lt;2,"Muy Malo",IF(Tabla134[[#This Row],[Rating]]&lt;3,"Malo",IF(Tabla134[[#This Row],[Rating]]&lt;4,"Regular",IF(Tabla134[[#This Row],[Rating]]&lt;5,"Bueno","Excelente"))))</f>
        <v>Bueno</v>
      </c>
    </row>
    <row r="8267" spans="1:16" x14ac:dyDescent="0.2">
      <c r="A8267" s="7" t="s">
        <v>124</v>
      </c>
      <c r="B8267" s="7" t="s">
        <v>288</v>
      </c>
      <c r="C8267" s="7" t="s">
        <v>28</v>
      </c>
      <c r="D8267" s="8">
        <v>2018</v>
      </c>
      <c r="E8267" s="7" t="s">
        <v>13</v>
      </c>
      <c r="F8267" s="7" t="s">
        <v>2</v>
      </c>
      <c r="G8267" s="7" t="s">
        <v>1</v>
      </c>
      <c r="H8267" s="7" t="s">
        <v>12</v>
      </c>
      <c r="I8267" s="9">
        <v>0.12978357700000001</v>
      </c>
      <c r="J8267" s="10">
        <v>78.232799999999997</v>
      </c>
      <c r="K8267" s="11">
        <v>4</v>
      </c>
      <c r="L8267" s="11" t="str">
        <f>IF(Tabla134[[#This Row],[Item Weight]]&lt;$U$12,"Poco Peso",IF(Tabla134[[#This Row],[Item Weight]]&lt;$U$13,"Peso Medio","Peso Alto"))</f>
        <v>Peso Medio</v>
      </c>
      <c r="N8267" s="11">
        <f>IF(Tabla134[[#This Row],[Item Weight (Nulos)]]="",VLOOKUP(Tabla134[[#This Row],[Item Identifier]],'Tabla para Nulos'!$A$3:$B$1563,2,FALSE),Tabla134[[#This Row],[Item Weight (Nulos)]])</f>
        <v>14.299999999999999</v>
      </c>
      <c r="O8267" s="11" t="str">
        <f>IF(Tabla134[[#This Row],[Item Visibility]]&lt;$U$15,"Poca visibilidad",IF(Tabla134[[#This Row],[Item Visibility]]&lt;$U$16,"Visibilidad media","Mayor visibilidad"))</f>
        <v>Mayor visibilidad</v>
      </c>
      <c r="P8267" s="11" t="str">
        <f>IF(Tabla134[[#This Row],[Rating]]&lt;2,"Muy Malo",IF(Tabla134[[#This Row],[Rating]]&lt;3,"Malo",IF(Tabla134[[#This Row],[Rating]]&lt;4,"Regular",IF(Tabla134[[#This Row],[Rating]]&lt;5,"Bueno","Excelente"))))</f>
        <v>Bueno</v>
      </c>
    </row>
    <row r="8268" spans="1:16" x14ac:dyDescent="0.2">
      <c r="A8268" s="7" t="s">
        <v>124</v>
      </c>
      <c r="B8268" s="7" t="s">
        <v>287</v>
      </c>
      <c r="C8268" s="7" t="s">
        <v>28</v>
      </c>
      <c r="D8268" s="8">
        <v>2018</v>
      </c>
      <c r="E8268" s="7" t="s">
        <v>13</v>
      </c>
      <c r="F8268" s="7" t="s">
        <v>2</v>
      </c>
      <c r="G8268" s="7" t="s">
        <v>1</v>
      </c>
      <c r="H8268" s="7" t="s">
        <v>12</v>
      </c>
      <c r="I8268" s="9">
        <v>0</v>
      </c>
      <c r="J8268" s="10">
        <v>100.1384</v>
      </c>
      <c r="K8268" s="11">
        <v>4</v>
      </c>
      <c r="L8268" s="11" t="str">
        <f>IF(Tabla134[[#This Row],[Item Weight]]&lt;$U$12,"Poco Peso",IF(Tabla134[[#This Row],[Item Weight]]&lt;$U$13,"Peso Medio","Peso Alto"))</f>
        <v>Poco Peso</v>
      </c>
      <c r="N8268" s="11">
        <f>IF(Tabla134[[#This Row],[Item Weight (Nulos)]]="",VLOOKUP(Tabla134[[#This Row],[Item Identifier]],'Tabla para Nulos'!$A$3:$B$1563,2,FALSE),Tabla134[[#This Row],[Item Weight (Nulos)]])</f>
        <v>6.1499999999999995</v>
      </c>
      <c r="O8268" s="11" t="str">
        <f>IF(Tabla134[[#This Row],[Item Visibility]]&lt;$U$15,"Poca visibilidad",IF(Tabla134[[#This Row],[Item Visibility]]&lt;$U$16,"Visibilidad media","Mayor visibilidad"))</f>
        <v>Poca visibilidad</v>
      </c>
      <c r="P8268" s="11" t="str">
        <f>IF(Tabla134[[#This Row],[Rating]]&lt;2,"Muy Malo",IF(Tabla134[[#This Row],[Rating]]&lt;3,"Malo",IF(Tabla134[[#This Row],[Rating]]&lt;4,"Regular",IF(Tabla134[[#This Row],[Rating]]&lt;5,"Bueno","Excelente"))))</f>
        <v>Bueno</v>
      </c>
    </row>
    <row r="8269" spans="1:16" x14ac:dyDescent="0.2">
      <c r="A8269" s="7" t="s">
        <v>124</v>
      </c>
      <c r="B8269" s="7" t="s">
        <v>286</v>
      </c>
      <c r="C8269" s="7" t="s">
        <v>28</v>
      </c>
      <c r="D8269" s="8">
        <v>2018</v>
      </c>
      <c r="E8269" s="7" t="s">
        <v>13</v>
      </c>
      <c r="F8269" s="7" t="s">
        <v>2</v>
      </c>
      <c r="G8269" s="7" t="s">
        <v>1</v>
      </c>
      <c r="H8269" s="7" t="s">
        <v>12</v>
      </c>
      <c r="I8269" s="9">
        <v>9.3649570000000001E-3</v>
      </c>
      <c r="J8269" s="10">
        <v>74.238</v>
      </c>
      <c r="K8269" s="11">
        <v>4</v>
      </c>
      <c r="L8269" s="11" t="str">
        <f>IF(Tabla134[[#This Row],[Item Weight]]&lt;$U$12,"Poco Peso",IF(Tabla134[[#This Row],[Item Weight]]&lt;$U$13,"Peso Medio","Peso Alto"))</f>
        <v>Peso Medio</v>
      </c>
      <c r="N8269" s="11">
        <f>IF(Tabla134[[#This Row],[Item Weight (Nulos)]]="",VLOOKUP(Tabla134[[#This Row],[Item Identifier]],'Tabla para Nulos'!$A$3:$B$1563,2,FALSE),Tabla134[[#This Row],[Item Weight (Nulos)]])</f>
        <v>12.299999999999999</v>
      </c>
      <c r="O8269" s="11" t="str">
        <f>IF(Tabla134[[#This Row],[Item Visibility]]&lt;$U$15,"Poca visibilidad",IF(Tabla134[[#This Row],[Item Visibility]]&lt;$U$16,"Visibilidad media","Mayor visibilidad"))</f>
        <v>Poca visibilidad</v>
      </c>
      <c r="P8269" s="11" t="str">
        <f>IF(Tabla134[[#This Row],[Rating]]&lt;2,"Muy Malo",IF(Tabla134[[#This Row],[Rating]]&lt;3,"Malo",IF(Tabla134[[#This Row],[Rating]]&lt;4,"Regular",IF(Tabla134[[#This Row],[Rating]]&lt;5,"Bueno","Excelente"))))</f>
        <v>Bueno</v>
      </c>
    </row>
    <row r="8270" spans="1:16" x14ac:dyDescent="0.2">
      <c r="A8270" s="7" t="s">
        <v>124</v>
      </c>
      <c r="B8270" s="7" t="s">
        <v>285</v>
      </c>
      <c r="C8270" s="7" t="s">
        <v>112</v>
      </c>
      <c r="D8270" s="8">
        <v>2018</v>
      </c>
      <c r="E8270" s="7" t="s">
        <v>13</v>
      </c>
      <c r="F8270" s="7" t="s">
        <v>2</v>
      </c>
      <c r="G8270" s="7" t="s">
        <v>1</v>
      </c>
      <c r="H8270" s="7" t="s">
        <v>12</v>
      </c>
      <c r="I8270" s="9">
        <v>8.7045085999999994E-2</v>
      </c>
      <c r="J8270" s="10">
        <v>196.77940000000001</v>
      </c>
      <c r="K8270" s="11">
        <v>4</v>
      </c>
      <c r="L8270" s="11" t="str">
        <f>IF(Tabla134[[#This Row],[Item Weight]]&lt;$U$12,"Poco Peso",IF(Tabla134[[#This Row],[Item Weight]]&lt;$U$13,"Peso Medio","Peso Alto"))</f>
        <v>Peso Alto</v>
      </c>
      <c r="N8270" s="11">
        <f>IF(Tabla134[[#This Row],[Item Weight (Nulos)]]="",VLOOKUP(Tabla134[[#This Row],[Item Identifier]],'Tabla para Nulos'!$A$3:$B$1563,2,FALSE),Tabla134[[#This Row],[Item Weight (Nulos)]])</f>
        <v>17.850000000000001</v>
      </c>
      <c r="O8270" s="11" t="str">
        <f>IF(Tabla134[[#This Row],[Item Visibility]]&lt;$U$15,"Poca visibilidad",IF(Tabla134[[#This Row],[Item Visibility]]&lt;$U$16,"Visibilidad media","Mayor visibilidad"))</f>
        <v>Visibilidad media</v>
      </c>
      <c r="P8270" s="11" t="str">
        <f>IF(Tabla134[[#This Row],[Rating]]&lt;2,"Muy Malo",IF(Tabla134[[#This Row],[Rating]]&lt;3,"Malo",IF(Tabla134[[#This Row],[Rating]]&lt;4,"Regular",IF(Tabla134[[#This Row],[Rating]]&lt;5,"Bueno","Excelente"))))</f>
        <v>Bueno</v>
      </c>
    </row>
    <row r="8271" spans="1:16" x14ac:dyDescent="0.2">
      <c r="A8271" s="7" t="s">
        <v>124</v>
      </c>
      <c r="B8271" s="7" t="s">
        <v>284</v>
      </c>
      <c r="C8271" s="7" t="s">
        <v>112</v>
      </c>
      <c r="D8271" s="8">
        <v>2018</v>
      </c>
      <c r="E8271" s="7" t="s">
        <v>13</v>
      </c>
      <c r="F8271" s="7" t="s">
        <v>2</v>
      </c>
      <c r="G8271" s="7" t="s">
        <v>1</v>
      </c>
      <c r="H8271" s="7" t="s">
        <v>12</v>
      </c>
      <c r="I8271" s="9">
        <v>1.5834379999999999E-2</v>
      </c>
      <c r="J8271" s="10">
        <v>228.5668</v>
      </c>
      <c r="K8271" s="11">
        <v>4</v>
      </c>
      <c r="L8271" s="11" t="str">
        <f>IF(Tabla134[[#This Row],[Item Weight]]&lt;$U$12,"Poco Peso",IF(Tabla134[[#This Row],[Item Weight]]&lt;$U$13,"Peso Medio","Peso Alto"))</f>
        <v>Peso Medio</v>
      </c>
      <c r="N8271" s="11">
        <f>IF(Tabla134[[#This Row],[Item Weight (Nulos)]]="",VLOOKUP(Tabla134[[#This Row],[Item Identifier]],'Tabla para Nulos'!$A$3:$B$1563,2,FALSE),Tabla134[[#This Row],[Item Weight (Nulos)]])</f>
        <v>13.65</v>
      </c>
      <c r="O8271" s="11" t="str">
        <f>IF(Tabla134[[#This Row],[Item Visibility]]&lt;$U$15,"Poca visibilidad",IF(Tabla134[[#This Row],[Item Visibility]]&lt;$U$16,"Visibilidad media","Mayor visibilidad"))</f>
        <v>Poca visibilidad</v>
      </c>
      <c r="P8271" s="11" t="str">
        <f>IF(Tabla134[[#This Row],[Rating]]&lt;2,"Muy Malo",IF(Tabla134[[#This Row],[Rating]]&lt;3,"Malo",IF(Tabla134[[#This Row],[Rating]]&lt;4,"Regular",IF(Tabla134[[#This Row],[Rating]]&lt;5,"Bueno","Excelente"))))</f>
        <v>Bueno</v>
      </c>
    </row>
    <row r="8272" spans="1:16" x14ac:dyDescent="0.2">
      <c r="A8272" s="7" t="s">
        <v>124</v>
      </c>
      <c r="B8272" s="7" t="s">
        <v>283</v>
      </c>
      <c r="C8272" s="7" t="s">
        <v>112</v>
      </c>
      <c r="D8272" s="8">
        <v>2018</v>
      </c>
      <c r="E8272" s="7" t="s">
        <v>13</v>
      </c>
      <c r="F8272" s="7" t="s">
        <v>2</v>
      </c>
      <c r="G8272" s="7" t="s">
        <v>1</v>
      </c>
      <c r="H8272" s="7" t="s">
        <v>12</v>
      </c>
      <c r="I8272" s="9">
        <v>4.8545853E-2</v>
      </c>
      <c r="J8272" s="10">
        <v>60.119399999999999</v>
      </c>
      <c r="K8272" s="11">
        <v>4</v>
      </c>
      <c r="L8272" s="11" t="str">
        <f>IF(Tabla134[[#This Row],[Item Weight]]&lt;$U$12,"Poco Peso",IF(Tabla134[[#This Row],[Item Weight]]&lt;$U$13,"Peso Medio","Peso Alto"))</f>
        <v>Peso Medio</v>
      </c>
      <c r="N8272" s="11">
        <f>IF(Tabla134[[#This Row],[Item Weight (Nulos)]]="",VLOOKUP(Tabla134[[#This Row],[Item Identifier]],'Tabla para Nulos'!$A$3:$B$1563,2,FALSE),Tabla134[[#This Row],[Item Weight (Nulos)]])</f>
        <v>12.6</v>
      </c>
      <c r="O8272" s="11" t="str">
        <f>IF(Tabla134[[#This Row],[Item Visibility]]&lt;$U$15,"Poca visibilidad",IF(Tabla134[[#This Row],[Item Visibility]]&lt;$U$16,"Visibilidad media","Mayor visibilidad"))</f>
        <v>Visibilidad media</v>
      </c>
      <c r="P8272" s="11" t="str">
        <f>IF(Tabla134[[#This Row],[Rating]]&lt;2,"Muy Malo",IF(Tabla134[[#This Row],[Rating]]&lt;3,"Malo",IF(Tabla134[[#This Row],[Rating]]&lt;4,"Regular",IF(Tabla134[[#This Row],[Rating]]&lt;5,"Bueno","Excelente"))))</f>
        <v>Bueno</v>
      </c>
    </row>
    <row r="8273" spans="1:16" x14ac:dyDescent="0.2">
      <c r="A8273" s="7" t="s">
        <v>124</v>
      </c>
      <c r="B8273" s="7" t="s">
        <v>282</v>
      </c>
      <c r="C8273" s="7" t="s">
        <v>108</v>
      </c>
      <c r="D8273" s="8">
        <v>2018</v>
      </c>
      <c r="E8273" s="7" t="s">
        <v>13</v>
      </c>
      <c r="F8273" s="7" t="s">
        <v>2</v>
      </c>
      <c r="G8273" s="7" t="s">
        <v>1</v>
      </c>
      <c r="H8273" s="7" t="s">
        <v>12</v>
      </c>
      <c r="I8273" s="9">
        <v>8.8828418000000006E-2</v>
      </c>
      <c r="J8273" s="10">
        <v>192.24780000000001</v>
      </c>
      <c r="K8273" s="11">
        <v>4</v>
      </c>
      <c r="L8273" s="11" t="str">
        <f>IF(Tabla134[[#This Row],[Item Weight]]&lt;$U$12,"Poco Peso",IF(Tabla134[[#This Row],[Item Weight]]&lt;$U$13,"Peso Medio","Peso Alto"))</f>
        <v>Peso Alto</v>
      </c>
      <c r="N8273" s="11">
        <f>IF(Tabla134[[#This Row],[Item Weight (Nulos)]]="",VLOOKUP(Tabla134[[#This Row],[Item Identifier]],'Tabla para Nulos'!$A$3:$B$1563,2,FALSE),Tabla134[[#This Row],[Item Weight (Nulos)]])</f>
        <v>20.75</v>
      </c>
      <c r="O8273" s="11" t="str">
        <f>IF(Tabla134[[#This Row],[Item Visibility]]&lt;$U$15,"Poca visibilidad",IF(Tabla134[[#This Row],[Item Visibility]]&lt;$U$16,"Visibilidad media","Mayor visibilidad"))</f>
        <v>Visibilidad media</v>
      </c>
      <c r="P8273" s="11" t="str">
        <f>IF(Tabla134[[#This Row],[Rating]]&lt;2,"Muy Malo",IF(Tabla134[[#This Row],[Rating]]&lt;3,"Malo",IF(Tabla134[[#This Row],[Rating]]&lt;4,"Regular",IF(Tabla134[[#This Row],[Rating]]&lt;5,"Bueno","Excelente"))))</f>
        <v>Bueno</v>
      </c>
    </row>
    <row r="8274" spans="1:16" x14ac:dyDescent="0.2">
      <c r="A8274" s="7" t="s">
        <v>124</v>
      </c>
      <c r="B8274" s="7" t="s">
        <v>281</v>
      </c>
      <c r="C8274" s="7" t="s">
        <v>25</v>
      </c>
      <c r="D8274" s="8">
        <v>2018</v>
      </c>
      <c r="E8274" s="7" t="s">
        <v>13</v>
      </c>
      <c r="F8274" s="7" t="s">
        <v>2</v>
      </c>
      <c r="G8274" s="7" t="s">
        <v>1</v>
      </c>
      <c r="H8274" s="7" t="s">
        <v>12</v>
      </c>
      <c r="I8274" s="9">
        <v>6.4607377999999993E-2</v>
      </c>
      <c r="J8274" s="10">
        <v>87.419799999999995</v>
      </c>
      <c r="K8274" s="11">
        <v>4</v>
      </c>
      <c r="L8274" s="11" t="str">
        <f>IF(Tabla134[[#This Row],[Item Weight]]&lt;$U$12,"Poco Peso",IF(Tabla134[[#This Row],[Item Weight]]&lt;$U$13,"Peso Medio","Peso Alto"))</f>
        <v>Peso Alto</v>
      </c>
      <c r="N8274" s="11">
        <f>IF(Tabla134[[#This Row],[Item Weight (Nulos)]]="",VLOOKUP(Tabla134[[#This Row],[Item Identifier]],'Tabla para Nulos'!$A$3:$B$1563,2,FALSE),Tabla134[[#This Row],[Item Weight (Nulos)]])</f>
        <v>19.7</v>
      </c>
      <c r="O8274" s="11" t="str">
        <f>IF(Tabla134[[#This Row],[Item Visibility]]&lt;$U$15,"Poca visibilidad",IF(Tabla134[[#This Row],[Item Visibility]]&lt;$U$16,"Visibilidad media","Mayor visibilidad"))</f>
        <v>Visibilidad media</v>
      </c>
      <c r="P8274" s="11" t="str">
        <f>IF(Tabla134[[#This Row],[Rating]]&lt;2,"Muy Malo",IF(Tabla134[[#This Row],[Rating]]&lt;3,"Malo",IF(Tabla134[[#This Row],[Rating]]&lt;4,"Regular",IF(Tabla134[[#This Row],[Rating]]&lt;5,"Bueno","Excelente"))))</f>
        <v>Bueno</v>
      </c>
    </row>
    <row r="8275" spans="1:16" x14ac:dyDescent="0.2">
      <c r="A8275" s="7" t="s">
        <v>124</v>
      </c>
      <c r="B8275" s="7" t="s">
        <v>280</v>
      </c>
      <c r="C8275" s="7" t="s">
        <v>25</v>
      </c>
      <c r="D8275" s="8">
        <v>2018</v>
      </c>
      <c r="E8275" s="7" t="s">
        <v>13</v>
      </c>
      <c r="F8275" s="7" t="s">
        <v>2</v>
      </c>
      <c r="G8275" s="7" t="s">
        <v>1</v>
      </c>
      <c r="H8275" s="7" t="s">
        <v>12</v>
      </c>
      <c r="I8275" s="9">
        <v>0.120663214</v>
      </c>
      <c r="J8275" s="10">
        <v>95.677800000000005</v>
      </c>
      <c r="K8275" s="11">
        <v>4</v>
      </c>
      <c r="L8275" s="11" t="str">
        <f>IF(Tabla134[[#This Row],[Item Weight]]&lt;$U$12,"Poco Peso",IF(Tabla134[[#This Row],[Item Weight]]&lt;$U$13,"Peso Medio","Peso Alto"))</f>
        <v>Poco Peso</v>
      </c>
      <c r="N8275" s="11">
        <f>IF(Tabla134[[#This Row],[Item Weight (Nulos)]]="",VLOOKUP(Tabla134[[#This Row],[Item Identifier]],'Tabla para Nulos'!$A$3:$B$1563,2,FALSE),Tabla134[[#This Row],[Item Weight (Nulos)]])</f>
        <v>8.7100000000000009</v>
      </c>
      <c r="O8275" s="11" t="str">
        <f>IF(Tabla134[[#This Row],[Item Visibility]]&lt;$U$15,"Poca visibilidad",IF(Tabla134[[#This Row],[Item Visibility]]&lt;$U$16,"Visibilidad media","Mayor visibilidad"))</f>
        <v>Mayor visibilidad</v>
      </c>
      <c r="P8275" s="11" t="str">
        <f>IF(Tabla134[[#This Row],[Rating]]&lt;2,"Muy Malo",IF(Tabla134[[#This Row],[Rating]]&lt;3,"Malo",IF(Tabla134[[#This Row],[Rating]]&lt;4,"Regular",IF(Tabla134[[#This Row],[Rating]]&lt;5,"Bueno","Excelente"))))</f>
        <v>Bueno</v>
      </c>
    </row>
    <row r="8276" spans="1:16" x14ac:dyDescent="0.2">
      <c r="A8276" s="7" t="s">
        <v>124</v>
      </c>
      <c r="B8276" s="7" t="s">
        <v>279</v>
      </c>
      <c r="C8276" s="7" t="s">
        <v>25</v>
      </c>
      <c r="D8276" s="8">
        <v>2018</v>
      </c>
      <c r="E8276" s="7" t="s">
        <v>13</v>
      </c>
      <c r="F8276" s="7" t="s">
        <v>2</v>
      </c>
      <c r="G8276" s="7" t="s">
        <v>1</v>
      </c>
      <c r="H8276" s="7" t="s">
        <v>12</v>
      </c>
      <c r="I8276" s="9">
        <v>3.4717799000000001E-2</v>
      </c>
      <c r="J8276" s="10">
        <v>179.43440000000001</v>
      </c>
      <c r="K8276" s="11">
        <v>4</v>
      </c>
      <c r="L8276" s="11" t="str">
        <f>IF(Tabla134[[#This Row],[Item Weight]]&lt;$U$12,"Poco Peso",IF(Tabla134[[#This Row],[Item Weight]]&lt;$U$13,"Peso Medio","Peso Alto"))</f>
        <v>Poco Peso</v>
      </c>
      <c r="N8276" s="11">
        <f>IF(Tabla134[[#This Row],[Item Weight (Nulos)]]="",VLOOKUP(Tabla134[[#This Row],[Item Identifier]],'Tabla para Nulos'!$A$3:$B$1563,2,FALSE),Tabla134[[#This Row],[Item Weight (Nulos)]])</f>
        <v>5.9399999999999995</v>
      </c>
      <c r="O8276" s="11" t="str">
        <f>IF(Tabla134[[#This Row],[Item Visibility]]&lt;$U$15,"Poca visibilidad",IF(Tabla134[[#This Row],[Item Visibility]]&lt;$U$16,"Visibilidad media","Mayor visibilidad"))</f>
        <v>Visibilidad media</v>
      </c>
      <c r="P8276" s="11" t="str">
        <f>IF(Tabla134[[#This Row],[Rating]]&lt;2,"Muy Malo",IF(Tabla134[[#This Row],[Rating]]&lt;3,"Malo",IF(Tabla134[[#This Row],[Rating]]&lt;4,"Regular",IF(Tabla134[[#This Row],[Rating]]&lt;5,"Bueno","Excelente"))))</f>
        <v>Bueno</v>
      </c>
    </row>
    <row r="8277" spans="1:16" x14ac:dyDescent="0.2">
      <c r="A8277" s="7" t="s">
        <v>124</v>
      </c>
      <c r="B8277" s="7" t="s">
        <v>278</v>
      </c>
      <c r="C8277" s="7" t="s">
        <v>25</v>
      </c>
      <c r="D8277" s="8">
        <v>2018</v>
      </c>
      <c r="E8277" s="7" t="s">
        <v>13</v>
      </c>
      <c r="F8277" s="7" t="s">
        <v>2</v>
      </c>
      <c r="G8277" s="7" t="s">
        <v>1</v>
      </c>
      <c r="H8277" s="7" t="s">
        <v>12</v>
      </c>
      <c r="I8277" s="9">
        <v>7.2838380999999994E-2</v>
      </c>
      <c r="J8277" s="10">
        <v>155.2972</v>
      </c>
      <c r="K8277" s="11">
        <v>4</v>
      </c>
      <c r="L8277" s="11" t="str">
        <f>IF(Tabla134[[#This Row],[Item Weight]]&lt;$U$12,"Poco Peso",IF(Tabla134[[#This Row],[Item Weight]]&lt;$U$13,"Peso Medio","Peso Alto"))</f>
        <v>Peso Alto</v>
      </c>
      <c r="N8277" s="11">
        <f>IF(Tabla134[[#This Row],[Item Weight (Nulos)]]="",VLOOKUP(Tabla134[[#This Row],[Item Identifier]],'Tabla para Nulos'!$A$3:$B$1563,2,FALSE),Tabla134[[#This Row],[Item Weight (Nulos)]])</f>
        <v>18</v>
      </c>
      <c r="O8277" s="11" t="str">
        <f>IF(Tabla134[[#This Row],[Item Visibility]]&lt;$U$15,"Poca visibilidad",IF(Tabla134[[#This Row],[Item Visibility]]&lt;$U$16,"Visibilidad media","Mayor visibilidad"))</f>
        <v>Visibilidad media</v>
      </c>
      <c r="P8277" s="11" t="str">
        <f>IF(Tabla134[[#This Row],[Rating]]&lt;2,"Muy Malo",IF(Tabla134[[#This Row],[Rating]]&lt;3,"Malo",IF(Tabla134[[#This Row],[Rating]]&lt;4,"Regular",IF(Tabla134[[#This Row],[Rating]]&lt;5,"Bueno","Excelente"))))</f>
        <v>Bueno</v>
      </c>
    </row>
    <row r="8278" spans="1:16" x14ac:dyDescent="0.2">
      <c r="A8278" s="7" t="s">
        <v>124</v>
      </c>
      <c r="B8278" s="7" t="s">
        <v>277</v>
      </c>
      <c r="C8278" s="7" t="s">
        <v>25</v>
      </c>
      <c r="D8278" s="8">
        <v>2018</v>
      </c>
      <c r="E8278" s="7" t="s">
        <v>13</v>
      </c>
      <c r="F8278" s="7" t="s">
        <v>2</v>
      </c>
      <c r="G8278" s="7" t="s">
        <v>1</v>
      </c>
      <c r="H8278" s="7" t="s">
        <v>12</v>
      </c>
      <c r="I8278" s="9">
        <v>0.12683185399999999</v>
      </c>
      <c r="J8278" s="10">
        <v>209.02699999999999</v>
      </c>
      <c r="K8278" s="11">
        <v>4</v>
      </c>
      <c r="L8278" s="11" t="str">
        <f>IF(Tabla134[[#This Row],[Item Weight]]&lt;$U$12,"Poco Peso",IF(Tabla134[[#This Row],[Item Weight]]&lt;$U$13,"Peso Medio","Peso Alto"))</f>
        <v>Poco Peso</v>
      </c>
      <c r="N8278" s="11">
        <f>IF(Tabla134[[#This Row],[Item Weight (Nulos)]]="",VLOOKUP(Tabla134[[#This Row],[Item Identifier]],'Tabla para Nulos'!$A$3:$B$1563,2,FALSE),Tabla134[[#This Row],[Item Weight (Nulos)]])</f>
        <v>6.3</v>
      </c>
      <c r="O8278" s="11" t="str">
        <f>IF(Tabla134[[#This Row],[Item Visibility]]&lt;$U$15,"Poca visibilidad",IF(Tabla134[[#This Row],[Item Visibility]]&lt;$U$16,"Visibilidad media","Mayor visibilidad"))</f>
        <v>Mayor visibilidad</v>
      </c>
      <c r="P8278" s="11" t="str">
        <f>IF(Tabla134[[#This Row],[Rating]]&lt;2,"Muy Malo",IF(Tabla134[[#This Row],[Rating]]&lt;3,"Malo",IF(Tabla134[[#This Row],[Rating]]&lt;4,"Regular",IF(Tabla134[[#This Row],[Rating]]&lt;5,"Bueno","Excelente"))))</f>
        <v>Bueno</v>
      </c>
    </row>
    <row r="8279" spans="1:16" x14ac:dyDescent="0.2">
      <c r="A8279" s="7" t="s">
        <v>124</v>
      </c>
      <c r="B8279" s="7" t="s">
        <v>276</v>
      </c>
      <c r="C8279" s="7" t="s">
        <v>25</v>
      </c>
      <c r="D8279" s="8">
        <v>2018</v>
      </c>
      <c r="E8279" s="7" t="s">
        <v>13</v>
      </c>
      <c r="F8279" s="7" t="s">
        <v>2</v>
      </c>
      <c r="G8279" s="7" t="s">
        <v>1</v>
      </c>
      <c r="H8279" s="7" t="s">
        <v>12</v>
      </c>
      <c r="I8279" s="9">
        <v>1.0590074999999999E-2</v>
      </c>
      <c r="J8279" s="10">
        <v>84.690799999999996</v>
      </c>
      <c r="K8279" s="11">
        <v>4</v>
      </c>
      <c r="L8279" s="11" t="str">
        <f>IF(Tabla134[[#This Row],[Item Weight]]&lt;$U$12,"Poco Peso",IF(Tabla134[[#This Row],[Item Weight]]&lt;$U$13,"Peso Medio","Peso Alto"))</f>
        <v>Peso Medio</v>
      </c>
      <c r="N8279" s="11">
        <f>IF(Tabla134[[#This Row],[Item Weight (Nulos)]]="",VLOOKUP(Tabla134[[#This Row],[Item Identifier]],'Tabla para Nulos'!$A$3:$B$1563,2,FALSE),Tabla134[[#This Row],[Item Weight (Nulos)]])</f>
        <v>11.1</v>
      </c>
      <c r="O8279" s="11" t="str">
        <f>IF(Tabla134[[#This Row],[Item Visibility]]&lt;$U$15,"Poca visibilidad",IF(Tabla134[[#This Row],[Item Visibility]]&lt;$U$16,"Visibilidad media","Mayor visibilidad"))</f>
        <v>Poca visibilidad</v>
      </c>
      <c r="P8279" s="11" t="str">
        <f>IF(Tabla134[[#This Row],[Rating]]&lt;2,"Muy Malo",IF(Tabla134[[#This Row],[Rating]]&lt;3,"Malo",IF(Tabla134[[#This Row],[Rating]]&lt;4,"Regular",IF(Tabla134[[#This Row],[Rating]]&lt;5,"Bueno","Excelente"))))</f>
        <v>Bueno</v>
      </c>
    </row>
    <row r="8280" spans="1:16" x14ac:dyDescent="0.2">
      <c r="A8280" s="7" t="s">
        <v>124</v>
      </c>
      <c r="B8280" s="7" t="s">
        <v>275</v>
      </c>
      <c r="C8280" s="7" t="s">
        <v>25</v>
      </c>
      <c r="D8280" s="8">
        <v>2018</v>
      </c>
      <c r="E8280" s="7" t="s">
        <v>13</v>
      </c>
      <c r="F8280" s="7" t="s">
        <v>2</v>
      </c>
      <c r="G8280" s="7" t="s">
        <v>1</v>
      </c>
      <c r="H8280" s="7" t="s">
        <v>12</v>
      </c>
      <c r="I8280" s="9">
        <v>0.15067239900000001</v>
      </c>
      <c r="J8280" s="10">
        <v>104.72799999999999</v>
      </c>
      <c r="K8280" s="11">
        <v>4</v>
      </c>
      <c r="L8280" s="11" t="str">
        <f>IF(Tabla134[[#This Row],[Item Weight]]&lt;$U$12,"Poco Peso",IF(Tabla134[[#This Row],[Item Weight]]&lt;$U$13,"Peso Medio","Peso Alto"))</f>
        <v>Poco Peso</v>
      </c>
      <c r="N8280" s="11">
        <f>IF(Tabla134[[#This Row],[Item Weight (Nulos)]]="",VLOOKUP(Tabla134[[#This Row],[Item Identifier]],'Tabla para Nulos'!$A$3:$B$1563,2,FALSE),Tabla134[[#This Row],[Item Weight (Nulos)]])</f>
        <v>7</v>
      </c>
      <c r="O8280" s="11" t="str">
        <f>IF(Tabla134[[#This Row],[Item Visibility]]&lt;$U$15,"Poca visibilidad",IF(Tabla134[[#This Row],[Item Visibility]]&lt;$U$16,"Visibilidad media","Mayor visibilidad"))</f>
        <v>Mayor visibilidad</v>
      </c>
      <c r="P8280" s="11" t="str">
        <f>IF(Tabla134[[#This Row],[Rating]]&lt;2,"Muy Malo",IF(Tabla134[[#This Row],[Rating]]&lt;3,"Malo",IF(Tabla134[[#This Row],[Rating]]&lt;4,"Regular",IF(Tabla134[[#This Row],[Rating]]&lt;5,"Bueno","Excelente"))))</f>
        <v>Bueno</v>
      </c>
    </row>
    <row r="8281" spans="1:16" x14ac:dyDescent="0.2">
      <c r="A8281" s="7" t="s">
        <v>124</v>
      </c>
      <c r="B8281" s="7" t="s">
        <v>274</v>
      </c>
      <c r="C8281" s="7" t="s">
        <v>25</v>
      </c>
      <c r="D8281" s="8">
        <v>2018</v>
      </c>
      <c r="E8281" s="7" t="s">
        <v>13</v>
      </c>
      <c r="F8281" s="7" t="s">
        <v>2</v>
      </c>
      <c r="G8281" s="7" t="s">
        <v>1</v>
      </c>
      <c r="H8281" s="7" t="s">
        <v>12</v>
      </c>
      <c r="I8281" s="9">
        <v>3.7217846999999998E-2</v>
      </c>
      <c r="J8281" s="10">
        <v>86.822400000000002</v>
      </c>
      <c r="K8281" s="11">
        <v>4</v>
      </c>
      <c r="L8281" s="11" t="str">
        <f>IF(Tabla134[[#This Row],[Item Weight]]&lt;$U$12,"Poco Peso",IF(Tabla134[[#This Row],[Item Weight]]&lt;$U$13,"Peso Medio","Peso Alto"))</f>
        <v>Poco Peso</v>
      </c>
      <c r="N8281" s="11">
        <f>IF(Tabla134[[#This Row],[Item Weight (Nulos)]]="",VLOOKUP(Tabla134[[#This Row],[Item Identifier]],'Tabla para Nulos'!$A$3:$B$1563,2,FALSE),Tabla134[[#This Row],[Item Weight (Nulos)]])</f>
        <v>5.1749999999999998</v>
      </c>
      <c r="O8281" s="11" t="str">
        <f>IF(Tabla134[[#This Row],[Item Visibility]]&lt;$U$15,"Poca visibilidad",IF(Tabla134[[#This Row],[Item Visibility]]&lt;$U$16,"Visibilidad media","Mayor visibilidad"))</f>
        <v>Visibilidad media</v>
      </c>
      <c r="P8281" s="11" t="str">
        <f>IF(Tabla134[[#This Row],[Rating]]&lt;2,"Muy Malo",IF(Tabla134[[#This Row],[Rating]]&lt;3,"Malo",IF(Tabla134[[#This Row],[Rating]]&lt;4,"Regular",IF(Tabla134[[#This Row],[Rating]]&lt;5,"Bueno","Excelente"))))</f>
        <v>Bueno</v>
      </c>
    </row>
    <row r="8282" spans="1:16" x14ac:dyDescent="0.2">
      <c r="A8282" s="7" t="s">
        <v>124</v>
      </c>
      <c r="B8282" s="7" t="s">
        <v>273</v>
      </c>
      <c r="C8282" s="7" t="s">
        <v>25</v>
      </c>
      <c r="D8282" s="8">
        <v>2018</v>
      </c>
      <c r="E8282" s="7" t="s">
        <v>13</v>
      </c>
      <c r="F8282" s="7" t="s">
        <v>2</v>
      </c>
      <c r="G8282" s="7" t="s">
        <v>1</v>
      </c>
      <c r="H8282" s="7" t="s">
        <v>12</v>
      </c>
      <c r="I8282" s="9">
        <v>0.123449671</v>
      </c>
      <c r="J8282" s="10">
        <v>89.748800000000003</v>
      </c>
      <c r="K8282" s="11">
        <v>4</v>
      </c>
      <c r="L8282" s="11" t="str">
        <f>IF(Tabla134[[#This Row],[Item Weight]]&lt;$U$12,"Poco Peso",IF(Tabla134[[#This Row],[Item Weight]]&lt;$U$13,"Peso Medio","Peso Alto"))</f>
        <v>Peso Alto</v>
      </c>
      <c r="N8282" s="11">
        <f>IF(Tabla134[[#This Row],[Item Weight (Nulos)]]="",VLOOKUP(Tabla134[[#This Row],[Item Identifier]],'Tabla para Nulos'!$A$3:$B$1563,2,FALSE),Tabla134[[#This Row],[Item Weight (Nulos)]])</f>
        <v>19.2</v>
      </c>
      <c r="O8282" s="11" t="str">
        <f>IF(Tabla134[[#This Row],[Item Visibility]]&lt;$U$15,"Poca visibilidad",IF(Tabla134[[#This Row],[Item Visibility]]&lt;$U$16,"Visibilidad media","Mayor visibilidad"))</f>
        <v>Mayor visibilidad</v>
      </c>
      <c r="P8282" s="11" t="str">
        <f>IF(Tabla134[[#This Row],[Rating]]&lt;2,"Muy Malo",IF(Tabla134[[#This Row],[Rating]]&lt;3,"Malo",IF(Tabla134[[#This Row],[Rating]]&lt;4,"Regular",IF(Tabla134[[#This Row],[Rating]]&lt;5,"Bueno","Excelente"))))</f>
        <v>Bueno</v>
      </c>
    </row>
    <row r="8283" spans="1:16" x14ac:dyDescent="0.2">
      <c r="A8283" s="7" t="s">
        <v>124</v>
      </c>
      <c r="B8283" s="7" t="s">
        <v>272</v>
      </c>
      <c r="C8283" s="7" t="s">
        <v>25</v>
      </c>
      <c r="D8283" s="8">
        <v>2018</v>
      </c>
      <c r="E8283" s="7" t="s">
        <v>13</v>
      </c>
      <c r="F8283" s="7" t="s">
        <v>2</v>
      </c>
      <c r="G8283" s="7" t="s">
        <v>1</v>
      </c>
      <c r="H8283" s="7" t="s">
        <v>12</v>
      </c>
      <c r="I8283" s="9">
        <v>2.4047319000000001E-2</v>
      </c>
      <c r="J8283" s="10">
        <v>115.515</v>
      </c>
      <c r="K8283" s="11">
        <v>4</v>
      </c>
      <c r="L8283" s="11" t="str">
        <f>IF(Tabla134[[#This Row],[Item Weight]]&lt;$U$12,"Poco Peso",IF(Tabla134[[#This Row],[Item Weight]]&lt;$U$13,"Peso Medio","Peso Alto"))</f>
        <v>Peso Medio</v>
      </c>
      <c r="N8283" s="11">
        <f>IF(Tabla134[[#This Row],[Item Weight (Nulos)]]="",VLOOKUP(Tabla134[[#This Row],[Item Identifier]],'Tabla para Nulos'!$A$3:$B$1563,2,FALSE),Tabla134[[#This Row],[Item Weight (Nulos)]])</f>
        <v>10.1</v>
      </c>
      <c r="O8283" s="11" t="str">
        <f>IF(Tabla134[[#This Row],[Item Visibility]]&lt;$U$15,"Poca visibilidad",IF(Tabla134[[#This Row],[Item Visibility]]&lt;$U$16,"Visibilidad media","Mayor visibilidad"))</f>
        <v>Poca visibilidad</v>
      </c>
      <c r="P8283" s="11" t="str">
        <f>IF(Tabla134[[#This Row],[Rating]]&lt;2,"Muy Malo",IF(Tabla134[[#This Row],[Rating]]&lt;3,"Malo",IF(Tabla134[[#This Row],[Rating]]&lt;4,"Regular",IF(Tabla134[[#This Row],[Rating]]&lt;5,"Bueno","Excelente"))))</f>
        <v>Bueno</v>
      </c>
    </row>
    <row r="8284" spans="1:16" x14ac:dyDescent="0.2">
      <c r="A8284" s="7" t="s">
        <v>124</v>
      </c>
      <c r="B8284" s="7" t="s">
        <v>271</v>
      </c>
      <c r="C8284" s="7" t="s">
        <v>25</v>
      </c>
      <c r="D8284" s="8">
        <v>2018</v>
      </c>
      <c r="E8284" s="7" t="s">
        <v>13</v>
      </c>
      <c r="F8284" s="7" t="s">
        <v>2</v>
      </c>
      <c r="G8284" s="7" t="s">
        <v>1</v>
      </c>
      <c r="H8284" s="7" t="s">
        <v>12</v>
      </c>
      <c r="I8284" s="9">
        <v>6.2724116999999996E-2</v>
      </c>
      <c r="J8284" s="10">
        <v>100.57</v>
      </c>
      <c r="K8284" s="11">
        <v>4</v>
      </c>
      <c r="L8284" s="11" t="str">
        <f>IF(Tabla134[[#This Row],[Item Weight]]&lt;$U$12,"Poco Peso",IF(Tabla134[[#This Row],[Item Weight]]&lt;$U$13,"Peso Medio","Peso Alto"))</f>
        <v>Peso Medio</v>
      </c>
      <c r="N8284" s="11">
        <f>IF(Tabla134[[#This Row],[Item Weight (Nulos)]]="",VLOOKUP(Tabla134[[#This Row],[Item Identifier]],'Tabla para Nulos'!$A$3:$B$1563,2,FALSE),Tabla134[[#This Row],[Item Weight (Nulos)]])</f>
        <v>16.2</v>
      </c>
      <c r="O8284" s="11" t="str">
        <f>IF(Tabla134[[#This Row],[Item Visibility]]&lt;$U$15,"Poca visibilidad",IF(Tabla134[[#This Row],[Item Visibility]]&lt;$U$16,"Visibilidad media","Mayor visibilidad"))</f>
        <v>Visibilidad media</v>
      </c>
      <c r="P8284" s="11" t="str">
        <f>IF(Tabla134[[#This Row],[Rating]]&lt;2,"Muy Malo",IF(Tabla134[[#This Row],[Rating]]&lt;3,"Malo",IF(Tabla134[[#This Row],[Rating]]&lt;4,"Regular",IF(Tabla134[[#This Row],[Rating]]&lt;5,"Bueno","Excelente"))))</f>
        <v>Bueno</v>
      </c>
    </row>
    <row r="8285" spans="1:16" x14ac:dyDescent="0.2">
      <c r="A8285" s="7" t="s">
        <v>124</v>
      </c>
      <c r="B8285" s="7" t="s">
        <v>270</v>
      </c>
      <c r="C8285" s="7" t="s">
        <v>17</v>
      </c>
      <c r="D8285" s="8">
        <v>2018</v>
      </c>
      <c r="E8285" s="7" t="s">
        <v>13</v>
      </c>
      <c r="F8285" s="7" t="s">
        <v>2</v>
      </c>
      <c r="G8285" s="7" t="s">
        <v>1</v>
      </c>
      <c r="H8285" s="7" t="s">
        <v>12</v>
      </c>
      <c r="I8285" s="9">
        <v>4.5088723999999997E-2</v>
      </c>
      <c r="J8285" s="10">
        <v>39.713799999999999</v>
      </c>
      <c r="K8285" s="11">
        <v>4</v>
      </c>
      <c r="L8285" s="11" t="str">
        <f>IF(Tabla134[[#This Row],[Item Weight]]&lt;$U$12,"Poco Peso",IF(Tabla134[[#This Row],[Item Weight]]&lt;$U$13,"Peso Medio","Peso Alto"))</f>
        <v>Peso Alto</v>
      </c>
      <c r="N8285" s="11">
        <f>IF(Tabla134[[#This Row],[Item Weight (Nulos)]]="",VLOOKUP(Tabla134[[#This Row],[Item Identifier]],'Tabla para Nulos'!$A$3:$B$1563,2,FALSE),Tabla134[[#This Row],[Item Weight (Nulos)]])</f>
        <v>19.099999999999998</v>
      </c>
      <c r="O8285" s="11" t="str">
        <f>IF(Tabla134[[#This Row],[Item Visibility]]&lt;$U$15,"Poca visibilidad",IF(Tabla134[[#This Row],[Item Visibility]]&lt;$U$16,"Visibilidad media","Mayor visibilidad"))</f>
        <v>Visibilidad media</v>
      </c>
      <c r="P8285" s="11" t="str">
        <f>IF(Tabla134[[#This Row],[Rating]]&lt;2,"Muy Malo",IF(Tabla134[[#This Row],[Rating]]&lt;3,"Malo",IF(Tabla134[[#This Row],[Rating]]&lt;4,"Regular",IF(Tabla134[[#This Row],[Rating]]&lt;5,"Bueno","Excelente"))))</f>
        <v>Bueno</v>
      </c>
    </row>
    <row r="8286" spans="1:16" x14ac:dyDescent="0.2">
      <c r="A8286" s="7" t="s">
        <v>124</v>
      </c>
      <c r="B8286" s="7" t="s">
        <v>269</v>
      </c>
      <c r="C8286" s="7" t="s">
        <v>17</v>
      </c>
      <c r="D8286" s="8">
        <v>2018</v>
      </c>
      <c r="E8286" s="7" t="s">
        <v>13</v>
      </c>
      <c r="F8286" s="7" t="s">
        <v>2</v>
      </c>
      <c r="G8286" s="7" t="s">
        <v>1</v>
      </c>
      <c r="H8286" s="7" t="s">
        <v>12</v>
      </c>
      <c r="I8286" s="9">
        <v>9.2241348000000001E-2</v>
      </c>
      <c r="J8286" s="10">
        <v>75.867000000000004</v>
      </c>
      <c r="K8286" s="11">
        <v>4</v>
      </c>
      <c r="L8286" s="11" t="str">
        <f>IF(Tabla134[[#This Row],[Item Weight]]&lt;$U$12,"Poco Peso",IF(Tabla134[[#This Row],[Item Weight]]&lt;$U$13,"Peso Medio","Peso Alto"))</f>
        <v>Peso Alto</v>
      </c>
      <c r="N8286" s="11">
        <f>IF(Tabla134[[#This Row],[Item Weight (Nulos)]]="",VLOOKUP(Tabla134[[#This Row],[Item Identifier]],'Tabla para Nulos'!$A$3:$B$1563,2,FALSE),Tabla134[[#This Row],[Item Weight (Nulos)]])</f>
        <v>20.7</v>
      </c>
      <c r="O8286" s="11" t="str">
        <f>IF(Tabla134[[#This Row],[Item Visibility]]&lt;$U$15,"Poca visibilidad",IF(Tabla134[[#This Row],[Item Visibility]]&lt;$U$16,"Visibilidad media","Mayor visibilidad"))</f>
        <v>Visibilidad media</v>
      </c>
      <c r="P8286" s="11" t="str">
        <f>IF(Tabla134[[#This Row],[Rating]]&lt;2,"Muy Malo",IF(Tabla134[[#This Row],[Rating]]&lt;3,"Malo",IF(Tabla134[[#This Row],[Rating]]&lt;4,"Regular",IF(Tabla134[[#This Row],[Rating]]&lt;5,"Bueno","Excelente"))))</f>
        <v>Bueno</v>
      </c>
    </row>
    <row r="8287" spans="1:16" x14ac:dyDescent="0.2">
      <c r="A8287" s="7" t="s">
        <v>124</v>
      </c>
      <c r="B8287" s="7" t="s">
        <v>268</v>
      </c>
      <c r="C8287" s="7" t="s">
        <v>17</v>
      </c>
      <c r="D8287" s="8">
        <v>2018</v>
      </c>
      <c r="E8287" s="7" t="s">
        <v>13</v>
      </c>
      <c r="F8287" s="7" t="s">
        <v>2</v>
      </c>
      <c r="G8287" s="7" t="s">
        <v>1</v>
      </c>
      <c r="H8287" s="7" t="s">
        <v>12</v>
      </c>
      <c r="I8287" s="9">
        <v>3.6150152999999997E-2</v>
      </c>
      <c r="J8287" s="10">
        <v>219.54820000000001</v>
      </c>
      <c r="K8287" s="11">
        <v>4</v>
      </c>
      <c r="L8287" s="11" t="str">
        <f>IF(Tabla134[[#This Row],[Item Weight]]&lt;$U$12,"Poco Peso",IF(Tabla134[[#This Row],[Item Weight]]&lt;$U$13,"Peso Medio","Peso Alto"))</f>
        <v>Peso Alto</v>
      </c>
      <c r="N8287" s="11">
        <f>IF(Tabla134[[#This Row],[Item Weight (Nulos)]]="",VLOOKUP(Tabla134[[#This Row],[Item Identifier]],'Tabla para Nulos'!$A$3:$B$1563,2,FALSE),Tabla134[[#This Row],[Item Weight (Nulos)]])</f>
        <v>20.25</v>
      </c>
      <c r="O8287" s="11" t="str">
        <f>IF(Tabla134[[#This Row],[Item Visibility]]&lt;$U$15,"Poca visibilidad",IF(Tabla134[[#This Row],[Item Visibility]]&lt;$U$16,"Visibilidad media","Mayor visibilidad"))</f>
        <v>Visibilidad media</v>
      </c>
      <c r="P8287" s="11" t="str">
        <f>IF(Tabla134[[#This Row],[Rating]]&lt;2,"Muy Malo",IF(Tabla134[[#This Row],[Rating]]&lt;3,"Malo",IF(Tabla134[[#This Row],[Rating]]&lt;4,"Regular",IF(Tabla134[[#This Row],[Rating]]&lt;5,"Bueno","Excelente"))))</f>
        <v>Bueno</v>
      </c>
    </row>
    <row r="8288" spans="1:16" x14ac:dyDescent="0.2">
      <c r="A8288" s="7" t="s">
        <v>124</v>
      </c>
      <c r="B8288" s="7" t="s">
        <v>267</v>
      </c>
      <c r="C8288" s="7" t="s">
        <v>17</v>
      </c>
      <c r="D8288" s="8">
        <v>2018</v>
      </c>
      <c r="E8288" s="7" t="s">
        <v>13</v>
      </c>
      <c r="F8288" s="7" t="s">
        <v>2</v>
      </c>
      <c r="G8288" s="7" t="s">
        <v>1</v>
      </c>
      <c r="H8288" s="7" t="s">
        <v>12</v>
      </c>
      <c r="I8288" s="9">
        <v>1.5944801000000002E-2</v>
      </c>
      <c r="J8288" s="10">
        <v>249.50919999999999</v>
      </c>
      <c r="K8288" s="11">
        <v>4</v>
      </c>
      <c r="L8288" s="11" t="str">
        <f>IF(Tabla134[[#This Row],[Item Weight]]&lt;$U$12,"Poco Peso",IF(Tabla134[[#This Row],[Item Weight]]&lt;$U$13,"Peso Medio","Peso Alto"))</f>
        <v>Peso Medio</v>
      </c>
      <c r="N8288" s="11">
        <f>IF(Tabla134[[#This Row],[Item Weight (Nulos)]]="",VLOOKUP(Tabla134[[#This Row],[Item Identifier]],'Tabla para Nulos'!$A$3:$B$1563,2,FALSE),Tabla134[[#This Row],[Item Weight (Nulos)]])</f>
        <v>9.2999999999999989</v>
      </c>
      <c r="O8288" s="11" t="str">
        <f>IF(Tabla134[[#This Row],[Item Visibility]]&lt;$U$15,"Poca visibilidad",IF(Tabla134[[#This Row],[Item Visibility]]&lt;$U$16,"Visibilidad media","Mayor visibilidad"))</f>
        <v>Poca visibilidad</v>
      </c>
      <c r="P8288" s="11" t="str">
        <f>IF(Tabla134[[#This Row],[Rating]]&lt;2,"Muy Malo",IF(Tabla134[[#This Row],[Rating]]&lt;3,"Malo",IF(Tabla134[[#This Row],[Rating]]&lt;4,"Regular",IF(Tabla134[[#This Row],[Rating]]&lt;5,"Bueno","Excelente"))))</f>
        <v>Bueno</v>
      </c>
    </row>
    <row r="8289" spans="1:16" x14ac:dyDescent="0.2">
      <c r="A8289" s="7" t="s">
        <v>124</v>
      </c>
      <c r="B8289" s="7" t="s">
        <v>266</v>
      </c>
      <c r="C8289" s="7" t="s">
        <v>17</v>
      </c>
      <c r="D8289" s="8">
        <v>2018</v>
      </c>
      <c r="E8289" s="7" t="s">
        <v>13</v>
      </c>
      <c r="F8289" s="7" t="s">
        <v>2</v>
      </c>
      <c r="G8289" s="7" t="s">
        <v>1</v>
      </c>
      <c r="H8289" s="7" t="s">
        <v>12</v>
      </c>
      <c r="I8289" s="9">
        <v>5.3211728E-2</v>
      </c>
      <c r="J8289" s="10">
        <v>177.6002</v>
      </c>
      <c r="K8289" s="11">
        <v>4</v>
      </c>
      <c r="L8289" s="11" t="str">
        <f>IF(Tabla134[[#This Row],[Item Weight]]&lt;$U$12,"Poco Peso",IF(Tabla134[[#This Row],[Item Weight]]&lt;$U$13,"Peso Medio","Peso Alto"))</f>
        <v>Poco Peso</v>
      </c>
      <c r="N8289" s="11">
        <f>IF(Tabla134[[#This Row],[Item Weight (Nulos)]]="",VLOOKUP(Tabla134[[#This Row],[Item Identifier]],'Tabla para Nulos'!$A$3:$B$1563,2,FALSE),Tabla134[[#This Row],[Item Weight (Nulos)]])</f>
        <v>6.42</v>
      </c>
      <c r="O8289" s="11" t="str">
        <f>IF(Tabla134[[#This Row],[Item Visibility]]&lt;$U$15,"Poca visibilidad",IF(Tabla134[[#This Row],[Item Visibility]]&lt;$U$16,"Visibilidad media","Mayor visibilidad"))</f>
        <v>Visibilidad media</v>
      </c>
      <c r="P8289" s="11" t="str">
        <f>IF(Tabla134[[#This Row],[Rating]]&lt;2,"Muy Malo",IF(Tabla134[[#This Row],[Rating]]&lt;3,"Malo",IF(Tabla134[[#This Row],[Rating]]&lt;4,"Regular",IF(Tabla134[[#This Row],[Rating]]&lt;5,"Bueno","Excelente"))))</f>
        <v>Bueno</v>
      </c>
    </row>
    <row r="8290" spans="1:16" x14ac:dyDescent="0.2">
      <c r="A8290" s="7" t="s">
        <v>124</v>
      </c>
      <c r="B8290" s="7" t="s">
        <v>265</v>
      </c>
      <c r="C8290" s="7" t="s">
        <v>17</v>
      </c>
      <c r="D8290" s="8">
        <v>2018</v>
      </c>
      <c r="E8290" s="7" t="s">
        <v>13</v>
      </c>
      <c r="F8290" s="7" t="s">
        <v>2</v>
      </c>
      <c r="G8290" s="7" t="s">
        <v>1</v>
      </c>
      <c r="H8290" s="7" t="s">
        <v>12</v>
      </c>
      <c r="I8290" s="9">
        <v>0.101281</v>
      </c>
      <c r="J8290" s="10">
        <v>55.095599999999997</v>
      </c>
      <c r="K8290" s="11">
        <v>4</v>
      </c>
      <c r="L8290" s="11" t="str">
        <f>IF(Tabla134[[#This Row],[Item Weight]]&lt;$U$12,"Poco Peso",IF(Tabla134[[#This Row],[Item Weight]]&lt;$U$13,"Peso Medio","Peso Alto"))</f>
        <v>Peso Alto</v>
      </c>
      <c r="N8290" s="11">
        <f>IF(Tabla134[[#This Row],[Item Weight (Nulos)]]="",VLOOKUP(Tabla134[[#This Row],[Item Identifier]],'Tabla para Nulos'!$A$3:$B$1563,2,FALSE),Tabla134[[#This Row],[Item Weight (Nulos)]])</f>
        <v>19.25</v>
      </c>
      <c r="O8290" s="11" t="str">
        <f>IF(Tabla134[[#This Row],[Item Visibility]]&lt;$U$15,"Poca visibilidad",IF(Tabla134[[#This Row],[Item Visibility]]&lt;$U$16,"Visibilidad media","Mayor visibilidad"))</f>
        <v>Mayor visibilidad</v>
      </c>
      <c r="P8290" s="11" t="str">
        <f>IF(Tabla134[[#This Row],[Rating]]&lt;2,"Muy Malo",IF(Tabla134[[#This Row],[Rating]]&lt;3,"Malo",IF(Tabla134[[#This Row],[Rating]]&lt;4,"Regular",IF(Tabla134[[#This Row],[Rating]]&lt;5,"Bueno","Excelente"))))</f>
        <v>Bueno</v>
      </c>
    </row>
    <row r="8291" spans="1:16" x14ac:dyDescent="0.2">
      <c r="A8291" s="7" t="s">
        <v>124</v>
      </c>
      <c r="B8291" s="7" t="s">
        <v>264</v>
      </c>
      <c r="C8291" s="7" t="s">
        <v>17</v>
      </c>
      <c r="D8291" s="8">
        <v>2018</v>
      </c>
      <c r="E8291" s="7" t="s">
        <v>13</v>
      </c>
      <c r="F8291" s="7" t="s">
        <v>2</v>
      </c>
      <c r="G8291" s="7" t="s">
        <v>1</v>
      </c>
      <c r="H8291" s="7" t="s">
        <v>12</v>
      </c>
      <c r="I8291" s="9">
        <v>8.7383303999999995E-2</v>
      </c>
      <c r="J8291" s="10">
        <v>180.42920000000001</v>
      </c>
      <c r="K8291" s="11">
        <v>4</v>
      </c>
      <c r="L8291" s="11" t="str">
        <f>IF(Tabla134[[#This Row],[Item Weight]]&lt;$U$12,"Poco Peso",IF(Tabla134[[#This Row],[Item Weight]]&lt;$U$13,"Peso Medio","Peso Alto"))</f>
        <v>Peso Alto</v>
      </c>
      <c r="N8291" s="11">
        <f>IF(Tabla134[[#This Row],[Item Weight (Nulos)]]="",VLOOKUP(Tabla134[[#This Row],[Item Identifier]],'Tabla para Nulos'!$A$3:$B$1563,2,FALSE),Tabla134[[#This Row],[Item Weight (Nulos)]])</f>
        <v>17.7</v>
      </c>
      <c r="O8291" s="11" t="str">
        <f>IF(Tabla134[[#This Row],[Item Visibility]]&lt;$U$15,"Poca visibilidad",IF(Tabla134[[#This Row],[Item Visibility]]&lt;$U$16,"Visibilidad media","Mayor visibilidad"))</f>
        <v>Visibilidad media</v>
      </c>
      <c r="P8291" s="11" t="str">
        <f>IF(Tabla134[[#This Row],[Rating]]&lt;2,"Muy Malo",IF(Tabla134[[#This Row],[Rating]]&lt;3,"Malo",IF(Tabla134[[#This Row],[Rating]]&lt;4,"Regular",IF(Tabla134[[#This Row],[Rating]]&lt;5,"Bueno","Excelente"))))</f>
        <v>Bueno</v>
      </c>
    </row>
    <row r="8292" spans="1:16" x14ac:dyDescent="0.2">
      <c r="A8292" s="7" t="s">
        <v>124</v>
      </c>
      <c r="B8292" s="7" t="s">
        <v>263</v>
      </c>
      <c r="C8292" s="7" t="s">
        <v>17</v>
      </c>
      <c r="D8292" s="8">
        <v>2018</v>
      </c>
      <c r="E8292" s="7" t="s">
        <v>13</v>
      </c>
      <c r="F8292" s="7" t="s">
        <v>2</v>
      </c>
      <c r="G8292" s="7" t="s">
        <v>1</v>
      </c>
      <c r="H8292" s="7" t="s">
        <v>12</v>
      </c>
      <c r="I8292" s="9">
        <v>7.4265815999999998E-2</v>
      </c>
      <c r="J8292" s="10">
        <v>109.5228</v>
      </c>
      <c r="K8292" s="11">
        <v>4</v>
      </c>
      <c r="L8292" s="11" t="str">
        <f>IF(Tabla134[[#This Row],[Item Weight]]&lt;$U$12,"Poco Peso",IF(Tabla134[[#This Row],[Item Weight]]&lt;$U$13,"Peso Medio","Peso Alto"))</f>
        <v>Peso Alto</v>
      </c>
      <c r="N8292" s="11">
        <f>IF(Tabla134[[#This Row],[Item Weight (Nulos)]]="",VLOOKUP(Tabla134[[#This Row],[Item Identifier]],'Tabla para Nulos'!$A$3:$B$1563,2,FALSE),Tabla134[[#This Row],[Item Weight (Nulos)]])</f>
        <v>20.099999999999998</v>
      </c>
      <c r="O8292" s="11" t="str">
        <f>IF(Tabla134[[#This Row],[Item Visibility]]&lt;$U$15,"Poca visibilidad",IF(Tabla134[[#This Row],[Item Visibility]]&lt;$U$16,"Visibilidad media","Mayor visibilidad"))</f>
        <v>Visibilidad media</v>
      </c>
      <c r="P8292" s="11" t="str">
        <f>IF(Tabla134[[#This Row],[Rating]]&lt;2,"Muy Malo",IF(Tabla134[[#This Row],[Rating]]&lt;3,"Malo",IF(Tabla134[[#This Row],[Rating]]&lt;4,"Regular",IF(Tabla134[[#This Row],[Rating]]&lt;5,"Bueno","Excelente"))))</f>
        <v>Bueno</v>
      </c>
    </row>
    <row r="8293" spans="1:16" x14ac:dyDescent="0.2">
      <c r="A8293" s="7" t="s">
        <v>124</v>
      </c>
      <c r="B8293" s="7" t="s">
        <v>262</v>
      </c>
      <c r="C8293" s="7" t="s">
        <v>17</v>
      </c>
      <c r="D8293" s="8">
        <v>2018</v>
      </c>
      <c r="E8293" s="7" t="s">
        <v>13</v>
      </c>
      <c r="F8293" s="7" t="s">
        <v>2</v>
      </c>
      <c r="G8293" s="7" t="s">
        <v>1</v>
      </c>
      <c r="H8293" s="7" t="s">
        <v>12</v>
      </c>
      <c r="I8293" s="9">
        <v>3.1743707000000003E-2</v>
      </c>
      <c r="J8293" s="10">
        <v>179.1344</v>
      </c>
      <c r="K8293" s="11">
        <v>4</v>
      </c>
      <c r="L8293" s="11" t="str">
        <f>IF(Tabla134[[#This Row],[Item Weight]]&lt;$U$12,"Poco Peso",IF(Tabla134[[#This Row],[Item Weight]]&lt;$U$13,"Peso Medio","Peso Alto"))</f>
        <v>Poco Peso</v>
      </c>
      <c r="N8293" s="11">
        <f>IF(Tabla134[[#This Row],[Item Weight (Nulos)]]="",VLOOKUP(Tabla134[[#This Row],[Item Identifier]],'Tabla para Nulos'!$A$3:$B$1563,2,FALSE),Tabla134[[#This Row],[Item Weight (Nulos)]])</f>
        <v>6.38</v>
      </c>
      <c r="O8293" s="11" t="str">
        <f>IF(Tabla134[[#This Row],[Item Visibility]]&lt;$U$15,"Poca visibilidad",IF(Tabla134[[#This Row],[Item Visibility]]&lt;$U$16,"Visibilidad media","Mayor visibilidad"))</f>
        <v>Visibilidad media</v>
      </c>
      <c r="P8293" s="11" t="str">
        <f>IF(Tabla134[[#This Row],[Rating]]&lt;2,"Muy Malo",IF(Tabla134[[#This Row],[Rating]]&lt;3,"Malo",IF(Tabla134[[#This Row],[Rating]]&lt;4,"Regular",IF(Tabla134[[#This Row],[Rating]]&lt;5,"Bueno","Excelente"))))</f>
        <v>Bueno</v>
      </c>
    </row>
    <row r="8294" spans="1:16" x14ac:dyDescent="0.2">
      <c r="A8294" s="7" t="s">
        <v>124</v>
      </c>
      <c r="B8294" s="7" t="s">
        <v>261</v>
      </c>
      <c r="C8294" s="7" t="s">
        <v>17</v>
      </c>
      <c r="D8294" s="8">
        <v>2018</v>
      </c>
      <c r="E8294" s="7" t="s">
        <v>13</v>
      </c>
      <c r="F8294" s="7" t="s">
        <v>2</v>
      </c>
      <c r="G8294" s="7" t="s">
        <v>1</v>
      </c>
      <c r="H8294" s="7" t="s">
        <v>12</v>
      </c>
      <c r="I8294" s="9">
        <v>2.0769677E-2</v>
      </c>
      <c r="J8294" s="10">
        <v>117.5782</v>
      </c>
      <c r="K8294" s="11">
        <v>4</v>
      </c>
      <c r="L8294" s="11" t="str">
        <f>IF(Tabla134[[#This Row],[Item Weight]]&lt;$U$12,"Poco Peso",IF(Tabla134[[#This Row],[Item Weight]]&lt;$U$13,"Peso Medio","Peso Alto"))</f>
        <v>Peso Medio</v>
      </c>
      <c r="N8294" s="11">
        <f>IF(Tabla134[[#This Row],[Item Weight (Nulos)]]="",VLOOKUP(Tabla134[[#This Row],[Item Identifier]],'Tabla para Nulos'!$A$3:$B$1563,2,FALSE),Tabla134[[#This Row],[Item Weight (Nulos)]])</f>
        <v>13.099999999999998</v>
      </c>
      <c r="O8294" s="11" t="str">
        <f>IF(Tabla134[[#This Row],[Item Visibility]]&lt;$U$15,"Poca visibilidad",IF(Tabla134[[#This Row],[Item Visibility]]&lt;$U$16,"Visibilidad media","Mayor visibilidad"))</f>
        <v>Poca visibilidad</v>
      </c>
      <c r="P8294" s="11" t="str">
        <f>IF(Tabla134[[#This Row],[Rating]]&lt;2,"Muy Malo",IF(Tabla134[[#This Row],[Rating]]&lt;3,"Malo",IF(Tabla134[[#This Row],[Rating]]&lt;4,"Regular",IF(Tabla134[[#This Row],[Rating]]&lt;5,"Bueno","Excelente"))))</f>
        <v>Bueno</v>
      </c>
    </row>
    <row r="8295" spans="1:16" x14ac:dyDescent="0.2">
      <c r="A8295" s="7" t="s">
        <v>124</v>
      </c>
      <c r="B8295" s="7" t="s">
        <v>260</v>
      </c>
      <c r="C8295" s="7" t="s">
        <v>71</v>
      </c>
      <c r="D8295" s="8">
        <v>2018</v>
      </c>
      <c r="E8295" s="7" t="s">
        <v>13</v>
      </c>
      <c r="F8295" s="7" t="s">
        <v>2</v>
      </c>
      <c r="G8295" s="7" t="s">
        <v>1</v>
      </c>
      <c r="H8295" s="7" t="s">
        <v>12</v>
      </c>
      <c r="I8295" s="9">
        <v>5.4720642E-2</v>
      </c>
      <c r="J8295" s="10">
        <v>107.8254</v>
      </c>
      <c r="K8295" s="11">
        <v>4</v>
      </c>
      <c r="L8295" s="11" t="str">
        <f>IF(Tabla134[[#This Row],[Item Weight]]&lt;$U$12,"Poco Peso",IF(Tabla134[[#This Row],[Item Weight]]&lt;$U$13,"Peso Medio","Peso Alto"))</f>
        <v>Poco Peso</v>
      </c>
      <c r="N8295" s="11">
        <f>IF(Tabla134[[#This Row],[Item Weight (Nulos)]]="",VLOOKUP(Tabla134[[#This Row],[Item Identifier]],'Tabla para Nulos'!$A$3:$B$1563,2,FALSE),Tabla134[[#This Row],[Item Weight (Nulos)]])</f>
        <v>7.9049999999999994</v>
      </c>
      <c r="O8295" s="11" t="str">
        <f>IF(Tabla134[[#This Row],[Item Visibility]]&lt;$U$15,"Poca visibilidad",IF(Tabla134[[#This Row],[Item Visibility]]&lt;$U$16,"Visibilidad media","Mayor visibilidad"))</f>
        <v>Visibilidad media</v>
      </c>
      <c r="P8295" s="11" t="str">
        <f>IF(Tabla134[[#This Row],[Rating]]&lt;2,"Muy Malo",IF(Tabla134[[#This Row],[Rating]]&lt;3,"Malo",IF(Tabla134[[#This Row],[Rating]]&lt;4,"Regular",IF(Tabla134[[#This Row],[Rating]]&lt;5,"Bueno","Excelente"))))</f>
        <v>Bueno</v>
      </c>
    </row>
    <row r="8296" spans="1:16" x14ac:dyDescent="0.2">
      <c r="A8296" s="7" t="s">
        <v>124</v>
      </c>
      <c r="B8296" s="7" t="s">
        <v>259</v>
      </c>
      <c r="C8296" s="7" t="s">
        <v>71</v>
      </c>
      <c r="D8296" s="8">
        <v>2018</v>
      </c>
      <c r="E8296" s="7" t="s">
        <v>13</v>
      </c>
      <c r="F8296" s="7" t="s">
        <v>2</v>
      </c>
      <c r="G8296" s="7" t="s">
        <v>1</v>
      </c>
      <c r="H8296" s="7" t="s">
        <v>12</v>
      </c>
      <c r="I8296" s="9">
        <v>0.116347087</v>
      </c>
      <c r="J8296" s="10">
        <v>76.867000000000004</v>
      </c>
      <c r="K8296" s="11">
        <v>4</v>
      </c>
      <c r="L8296" s="11" t="str">
        <f>IF(Tabla134[[#This Row],[Item Weight]]&lt;$U$12,"Poco Peso",IF(Tabla134[[#This Row],[Item Weight]]&lt;$U$13,"Peso Medio","Peso Alto"))</f>
        <v>Peso Medio</v>
      </c>
      <c r="N8296" s="11">
        <f>IF(Tabla134[[#This Row],[Item Weight (Nulos)]]="",VLOOKUP(Tabla134[[#This Row],[Item Identifier]],'Tabla para Nulos'!$A$3:$B$1563,2,FALSE),Tabla134[[#This Row],[Item Weight (Nulos)]])</f>
        <v>15.599999999999998</v>
      </c>
      <c r="O8296" s="11" t="str">
        <f>IF(Tabla134[[#This Row],[Item Visibility]]&lt;$U$15,"Poca visibilidad",IF(Tabla134[[#This Row],[Item Visibility]]&lt;$U$16,"Visibilidad media","Mayor visibilidad"))</f>
        <v>Mayor visibilidad</v>
      </c>
      <c r="P8296" s="11" t="str">
        <f>IF(Tabla134[[#This Row],[Rating]]&lt;2,"Muy Malo",IF(Tabla134[[#This Row],[Rating]]&lt;3,"Malo",IF(Tabla134[[#This Row],[Rating]]&lt;4,"Regular",IF(Tabla134[[#This Row],[Rating]]&lt;5,"Bueno","Excelente"))))</f>
        <v>Bueno</v>
      </c>
    </row>
    <row r="8297" spans="1:16" x14ac:dyDescent="0.2">
      <c r="A8297" s="7" t="s">
        <v>124</v>
      </c>
      <c r="B8297" s="7" t="s">
        <v>258</v>
      </c>
      <c r="C8297" s="7" t="s">
        <v>71</v>
      </c>
      <c r="D8297" s="8">
        <v>2018</v>
      </c>
      <c r="E8297" s="7" t="s">
        <v>13</v>
      </c>
      <c r="F8297" s="7" t="s">
        <v>2</v>
      </c>
      <c r="G8297" s="7" t="s">
        <v>1</v>
      </c>
      <c r="H8297" s="7" t="s">
        <v>12</v>
      </c>
      <c r="I8297" s="9">
        <v>4.4008347000000003E-2</v>
      </c>
      <c r="J8297" s="10">
        <v>43.745399999999997</v>
      </c>
      <c r="K8297" s="11">
        <v>4</v>
      </c>
      <c r="L8297" s="11" t="str">
        <f>IF(Tabla134[[#This Row],[Item Weight]]&lt;$U$12,"Poco Peso",IF(Tabla134[[#This Row],[Item Weight]]&lt;$U$13,"Peso Medio","Peso Alto"))</f>
        <v>Peso Medio</v>
      </c>
      <c r="N8297" s="11">
        <f>IF(Tabla134[[#This Row],[Item Weight (Nulos)]]="",VLOOKUP(Tabla134[[#This Row],[Item Identifier]],'Tabla para Nulos'!$A$3:$B$1563,2,FALSE),Tabla134[[#This Row],[Item Weight (Nulos)]])</f>
        <v>16.2</v>
      </c>
      <c r="O8297" s="11" t="str">
        <f>IF(Tabla134[[#This Row],[Item Visibility]]&lt;$U$15,"Poca visibilidad",IF(Tabla134[[#This Row],[Item Visibility]]&lt;$U$16,"Visibilidad media","Mayor visibilidad"))</f>
        <v>Visibilidad media</v>
      </c>
      <c r="P8297" s="11" t="str">
        <f>IF(Tabla134[[#This Row],[Rating]]&lt;2,"Muy Malo",IF(Tabla134[[#This Row],[Rating]]&lt;3,"Malo",IF(Tabla134[[#This Row],[Rating]]&lt;4,"Regular",IF(Tabla134[[#This Row],[Rating]]&lt;5,"Bueno","Excelente"))))</f>
        <v>Bueno</v>
      </c>
    </row>
    <row r="8298" spans="1:16" x14ac:dyDescent="0.2">
      <c r="A8298" s="7" t="s">
        <v>124</v>
      </c>
      <c r="B8298" s="7" t="s">
        <v>257</v>
      </c>
      <c r="C8298" s="7" t="s">
        <v>71</v>
      </c>
      <c r="D8298" s="8">
        <v>2018</v>
      </c>
      <c r="E8298" s="7" t="s">
        <v>13</v>
      </c>
      <c r="F8298" s="7" t="s">
        <v>2</v>
      </c>
      <c r="G8298" s="7" t="s">
        <v>1</v>
      </c>
      <c r="H8298" s="7" t="s">
        <v>12</v>
      </c>
      <c r="I8298" s="9">
        <v>2.6216144E-2</v>
      </c>
      <c r="J8298" s="10">
        <v>207.59540000000001</v>
      </c>
      <c r="K8298" s="11">
        <v>4</v>
      </c>
      <c r="L8298" s="11" t="str">
        <f>IF(Tabla134[[#This Row],[Item Weight]]&lt;$U$12,"Poco Peso",IF(Tabla134[[#This Row],[Item Weight]]&lt;$U$13,"Peso Medio","Peso Alto"))</f>
        <v>Peso Medio</v>
      </c>
      <c r="N8298" s="11">
        <f>IF(Tabla134[[#This Row],[Item Weight (Nulos)]]="",VLOOKUP(Tabla134[[#This Row],[Item Identifier]],'Tabla para Nulos'!$A$3:$B$1563,2,FALSE),Tabla134[[#This Row],[Item Weight (Nulos)]])</f>
        <v>8.8949999999999978</v>
      </c>
      <c r="O8298" s="11" t="str">
        <f>IF(Tabla134[[#This Row],[Item Visibility]]&lt;$U$15,"Poca visibilidad",IF(Tabla134[[#This Row],[Item Visibility]]&lt;$U$16,"Visibilidad media","Mayor visibilidad"))</f>
        <v>Poca visibilidad</v>
      </c>
      <c r="P8298" s="11" t="str">
        <f>IF(Tabla134[[#This Row],[Rating]]&lt;2,"Muy Malo",IF(Tabla134[[#This Row],[Rating]]&lt;3,"Malo",IF(Tabla134[[#This Row],[Rating]]&lt;4,"Regular",IF(Tabla134[[#This Row],[Rating]]&lt;5,"Bueno","Excelente"))))</f>
        <v>Bueno</v>
      </c>
    </row>
    <row r="8299" spans="1:16" x14ac:dyDescent="0.2">
      <c r="A8299" s="7" t="s">
        <v>124</v>
      </c>
      <c r="B8299" s="7" t="s">
        <v>256</v>
      </c>
      <c r="C8299" s="7" t="s">
        <v>71</v>
      </c>
      <c r="D8299" s="8">
        <v>2018</v>
      </c>
      <c r="E8299" s="7" t="s">
        <v>13</v>
      </c>
      <c r="F8299" s="7" t="s">
        <v>2</v>
      </c>
      <c r="G8299" s="7" t="s">
        <v>1</v>
      </c>
      <c r="H8299" s="7" t="s">
        <v>12</v>
      </c>
      <c r="I8299" s="9">
        <v>0.142436015</v>
      </c>
      <c r="J8299" s="10">
        <v>62.387799999999999</v>
      </c>
      <c r="K8299" s="11">
        <v>4</v>
      </c>
      <c r="L8299" s="11" t="str">
        <f>IF(Tabla134[[#This Row],[Item Weight]]&lt;$U$12,"Poco Peso",IF(Tabla134[[#This Row],[Item Weight]]&lt;$U$13,"Peso Medio","Peso Alto"))</f>
        <v>Peso Medio</v>
      </c>
      <c r="N8299" s="11">
        <f>IF(Tabla134[[#This Row],[Item Weight (Nulos)]]="",VLOOKUP(Tabla134[[#This Row],[Item Identifier]],'Tabla para Nulos'!$A$3:$B$1563,2,FALSE),Tabla134[[#This Row],[Item Weight (Nulos)]])</f>
        <v>8.9049999999999994</v>
      </c>
      <c r="O8299" s="11" t="str">
        <f>IF(Tabla134[[#This Row],[Item Visibility]]&lt;$U$15,"Poca visibilidad",IF(Tabla134[[#This Row],[Item Visibility]]&lt;$U$16,"Visibilidad media","Mayor visibilidad"))</f>
        <v>Mayor visibilidad</v>
      </c>
      <c r="P8299" s="11" t="str">
        <f>IF(Tabla134[[#This Row],[Rating]]&lt;2,"Muy Malo",IF(Tabla134[[#This Row],[Rating]]&lt;3,"Malo",IF(Tabla134[[#This Row],[Rating]]&lt;4,"Regular",IF(Tabla134[[#This Row],[Rating]]&lt;5,"Bueno","Excelente"))))</f>
        <v>Bueno</v>
      </c>
    </row>
    <row r="8300" spans="1:16" x14ac:dyDescent="0.2">
      <c r="A8300" s="7" t="s">
        <v>124</v>
      </c>
      <c r="B8300" s="7" t="s">
        <v>255</v>
      </c>
      <c r="C8300" s="7" t="s">
        <v>71</v>
      </c>
      <c r="D8300" s="8">
        <v>2018</v>
      </c>
      <c r="E8300" s="7" t="s">
        <v>13</v>
      </c>
      <c r="F8300" s="7" t="s">
        <v>2</v>
      </c>
      <c r="G8300" s="7" t="s">
        <v>1</v>
      </c>
      <c r="H8300" s="7" t="s">
        <v>12</v>
      </c>
      <c r="I8300" s="9">
        <v>2.6740766999999999E-2</v>
      </c>
      <c r="J8300" s="10">
        <v>261.291</v>
      </c>
      <c r="K8300" s="11">
        <v>4</v>
      </c>
      <c r="L8300" s="11" t="str">
        <f>IF(Tabla134[[#This Row],[Item Weight]]&lt;$U$12,"Poco Peso",IF(Tabla134[[#This Row],[Item Weight]]&lt;$U$13,"Peso Medio","Peso Alto"))</f>
        <v>Peso Alto</v>
      </c>
      <c r="N8300" s="11">
        <f>IF(Tabla134[[#This Row],[Item Weight (Nulos)]]="",VLOOKUP(Tabla134[[#This Row],[Item Identifier]],'Tabla para Nulos'!$A$3:$B$1563,2,FALSE),Tabla134[[#This Row],[Item Weight (Nulos)]])</f>
        <v>17.5</v>
      </c>
      <c r="O8300" s="11" t="str">
        <f>IF(Tabla134[[#This Row],[Item Visibility]]&lt;$U$15,"Poca visibilidad",IF(Tabla134[[#This Row],[Item Visibility]]&lt;$U$16,"Visibilidad media","Mayor visibilidad"))</f>
        <v>Poca visibilidad</v>
      </c>
      <c r="P8300" s="11" t="str">
        <f>IF(Tabla134[[#This Row],[Rating]]&lt;2,"Muy Malo",IF(Tabla134[[#This Row],[Rating]]&lt;3,"Malo",IF(Tabla134[[#This Row],[Rating]]&lt;4,"Regular",IF(Tabla134[[#This Row],[Rating]]&lt;5,"Bueno","Excelente"))))</f>
        <v>Bueno</v>
      </c>
    </row>
    <row r="8301" spans="1:16" x14ac:dyDescent="0.2">
      <c r="A8301" s="7" t="s">
        <v>124</v>
      </c>
      <c r="B8301" s="7" t="s">
        <v>254</v>
      </c>
      <c r="C8301" s="7" t="s">
        <v>71</v>
      </c>
      <c r="D8301" s="8">
        <v>2018</v>
      </c>
      <c r="E8301" s="7" t="s">
        <v>13</v>
      </c>
      <c r="F8301" s="7" t="s">
        <v>2</v>
      </c>
      <c r="G8301" s="7" t="s">
        <v>1</v>
      </c>
      <c r="H8301" s="7" t="s">
        <v>12</v>
      </c>
      <c r="I8301" s="9">
        <v>0.130544568</v>
      </c>
      <c r="J8301" s="10">
        <v>248.04599999999999</v>
      </c>
      <c r="K8301" s="11">
        <v>4</v>
      </c>
      <c r="L8301" s="11" t="str">
        <f>IF(Tabla134[[#This Row],[Item Weight]]&lt;$U$12,"Poco Peso",IF(Tabla134[[#This Row],[Item Weight]]&lt;$U$13,"Peso Medio","Peso Alto"))</f>
        <v>Peso Medio</v>
      </c>
      <c r="N8301" s="11">
        <f>IF(Tabla134[[#This Row],[Item Weight (Nulos)]]="",VLOOKUP(Tabla134[[#This Row],[Item Identifier]],'Tabla para Nulos'!$A$3:$B$1563,2,FALSE),Tabla134[[#This Row],[Item Weight (Nulos)]])</f>
        <v>12.15</v>
      </c>
      <c r="O8301" s="11" t="str">
        <f>IF(Tabla134[[#This Row],[Item Visibility]]&lt;$U$15,"Poca visibilidad",IF(Tabla134[[#This Row],[Item Visibility]]&lt;$U$16,"Visibilidad media","Mayor visibilidad"))</f>
        <v>Mayor visibilidad</v>
      </c>
      <c r="P8301" s="11" t="str">
        <f>IF(Tabla134[[#This Row],[Rating]]&lt;2,"Muy Malo",IF(Tabla134[[#This Row],[Rating]]&lt;3,"Malo",IF(Tabla134[[#This Row],[Rating]]&lt;4,"Regular",IF(Tabla134[[#This Row],[Rating]]&lt;5,"Bueno","Excelente"))))</f>
        <v>Bueno</v>
      </c>
    </row>
    <row r="8302" spans="1:16" x14ac:dyDescent="0.2">
      <c r="A8302" s="7" t="s">
        <v>124</v>
      </c>
      <c r="B8302" s="7" t="s">
        <v>253</v>
      </c>
      <c r="C8302" s="7" t="s">
        <v>71</v>
      </c>
      <c r="D8302" s="8">
        <v>2018</v>
      </c>
      <c r="E8302" s="7" t="s">
        <v>13</v>
      </c>
      <c r="F8302" s="7" t="s">
        <v>2</v>
      </c>
      <c r="G8302" s="7" t="s">
        <v>1</v>
      </c>
      <c r="H8302" s="7" t="s">
        <v>12</v>
      </c>
      <c r="I8302" s="9">
        <v>3.9631495000000003E-2</v>
      </c>
      <c r="J8302" s="10">
        <v>31.9558</v>
      </c>
      <c r="K8302" s="11">
        <v>4</v>
      </c>
      <c r="L8302" s="11" t="str">
        <f>IF(Tabla134[[#This Row],[Item Weight]]&lt;$U$12,"Poco Peso",IF(Tabla134[[#This Row],[Item Weight]]&lt;$U$13,"Peso Medio","Peso Alto"))</f>
        <v>Peso Medio</v>
      </c>
      <c r="N8302" s="11">
        <f>IF(Tabla134[[#This Row],[Item Weight (Nulos)]]="",VLOOKUP(Tabla134[[#This Row],[Item Identifier]],'Tabla para Nulos'!$A$3:$B$1563,2,FALSE),Tabla134[[#This Row],[Item Weight (Nulos)]])</f>
        <v>13.65</v>
      </c>
      <c r="O8302" s="11" t="str">
        <f>IF(Tabla134[[#This Row],[Item Visibility]]&lt;$U$15,"Poca visibilidad",IF(Tabla134[[#This Row],[Item Visibility]]&lt;$U$16,"Visibilidad media","Mayor visibilidad"))</f>
        <v>Visibilidad media</v>
      </c>
      <c r="P8302" s="11" t="str">
        <f>IF(Tabla134[[#This Row],[Rating]]&lt;2,"Muy Malo",IF(Tabla134[[#This Row],[Rating]]&lt;3,"Malo",IF(Tabla134[[#This Row],[Rating]]&lt;4,"Regular",IF(Tabla134[[#This Row],[Rating]]&lt;5,"Bueno","Excelente"))))</f>
        <v>Bueno</v>
      </c>
    </row>
    <row r="8303" spans="1:16" x14ac:dyDescent="0.2">
      <c r="A8303" s="7" t="s">
        <v>124</v>
      </c>
      <c r="B8303" s="7" t="s">
        <v>252</v>
      </c>
      <c r="C8303" s="7" t="s">
        <v>71</v>
      </c>
      <c r="D8303" s="8">
        <v>2018</v>
      </c>
      <c r="E8303" s="7" t="s">
        <v>13</v>
      </c>
      <c r="F8303" s="7" t="s">
        <v>2</v>
      </c>
      <c r="G8303" s="7" t="s">
        <v>1</v>
      </c>
      <c r="H8303" s="7" t="s">
        <v>12</v>
      </c>
      <c r="I8303" s="9">
        <v>0</v>
      </c>
      <c r="J8303" s="10">
        <v>190.9162</v>
      </c>
      <c r="K8303" s="11">
        <v>4</v>
      </c>
      <c r="L8303" s="11" t="str">
        <f>IF(Tabla134[[#This Row],[Item Weight]]&lt;$U$12,"Poco Peso",IF(Tabla134[[#This Row],[Item Weight]]&lt;$U$13,"Peso Medio","Peso Alto"))</f>
        <v>Peso Medio</v>
      </c>
      <c r="N8303" s="11">
        <f>IF(Tabla134[[#This Row],[Item Weight (Nulos)]]="",VLOOKUP(Tabla134[[#This Row],[Item Identifier]],'Tabla para Nulos'!$A$3:$B$1563,2,FALSE),Tabla134[[#This Row],[Item Weight (Nulos)]])</f>
        <v>12.300000000000002</v>
      </c>
      <c r="O8303" s="11" t="str">
        <f>IF(Tabla134[[#This Row],[Item Visibility]]&lt;$U$15,"Poca visibilidad",IF(Tabla134[[#This Row],[Item Visibility]]&lt;$U$16,"Visibilidad media","Mayor visibilidad"))</f>
        <v>Poca visibilidad</v>
      </c>
      <c r="P8303" s="11" t="str">
        <f>IF(Tabla134[[#This Row],[Rating]]&lt;2,"Muy Malo",IF(Tabla134[[#This Row],[Rating]]&lt;3,"Malo",IF(Tabla134[[#This Row],[Rating]]&lt;4,"Regular",IF(Tabla134[[#This Row],[Rating]]&lt;5,"Bueno","Excelente"))))</f>
        <v>Bueno</v>
      </c>
    </row>
    <row r="8304" spans="1:16" x14ac:dyDescent="0.2">
      <c r="A8304" s="7" t="s">
        <v>124</v>
      </c>
      <c r="B8304" s="7" t="s">
        <v>251</v>
      </c>
      <c r="C8304" s="7" t="s">
        <v>71</v>
      </c>
      <c r="D8304" s="8">
        <v>2018</v>
      </c>
      <c r="E8304" s="7" t="s">
        <v>13</v>
      </c>
      <c r="F8304" s="7" t="s">
        <v>2</v>
      </c>
      <c r="G8304" s="7" t="s">
        <v>1</v>
      </c>
      <c r="H8304" s="7" t="s">
        <v>12</v>
      </c>
      <c r="I8304" s="9">
        <v>7.0912843000000003E-2</v>
      </c>
      <c r="J8304" s="10">
        <v>121.5098</v>
      </c>
      <c r="K8304" s="11">
        <v>4</v>
      </c>
      <c r="L8304" s="11" t="str">
        <f>IF(Tabla134[[#This Row],[Item Weight]]&lt;$U$12,"Poco Peso",IF(Tabla134[[#This Row],[Item Weight]]&lt;$U$13,"Peso Medio","Peso Alto"))</f>
        <v>Peso Medio</v>
      </c>
      <c r="N8304" s="11">
        <f>IF(Tabla134[[#This Row],[Item Weight (Nulos)]]="",VLOOKUP(Tabla134[[#This Row],[Item Identifier]],'Tabla para Nulos'!$A$3:$B$1563,2,FALSE),Tabla134[[#This Row],[Item Weight (Nulos)]])</f>
        <v>10.5</v>
      </c>
      <c r="O8304" s="11" t="str">
        <f>IF(Tabla134[[#This Row],[Item Visibility]]&lt;$U$15,"Poca visibilidad",IF(Tabla134[[#This Row],[Item Visibility]]&lt;$U$16,"Visibilidad media","Mayor visibilidad"))</f>
        <v>Visibilidad media</v>
      </c>
      <c r="P8304" s="11" t="str">
        <f>IF(Tabla134[[#This Row],[Rating]]&lt;2,"Muy Malo",IF(Tabla134[[#This Row],[Rating]]&lt;3,"Malo",IF(Tabla134[[#This Row],[Rating]]&lt;4,"Regular",IF(Tabla134[[#This Row],[Rating]]&lt;5,"Bueno","Excelente"))))</f>
        <v>Bueno</v>
      </c>
    </row>
    <row r="8305" spans="1:16" x14ac:dyDescent="0.2">
      <c r="A8305" s="7" t="s">
        <v>124</v>
      </c>
      <c r="B8305" s="7" t="s">
        <v>250</v>
      </c>
      <c r="C8305" s="7" t="s">
        <v>71</v>
      </c>
      <c r="D8305" s="8">
        <v>2018</v>
      </c>
      <c r="E8305" s="7" t="s">
        <v>13</v>
      </c>
      <c r="F8305" s="7" t="s">
        <v>2</v>
      </c>
      <c r="G8305" s="7" t="s">
        <v>1</v>
      </c>
      <c r="H8305" s="7" t="s">
        <v>12</v>
      </c>
      <c r="I8305" s="9">
        <v>5.2058711000000001E-2</v>
      </c>
      <c r="J8305" s="10">
        <v>55.558799999999998</v>
      </c>
      <c r="K8305" s="11">
        <v>4</v>
      </c>
      <c r="L8305" s="11" t="str">
        <f>IF(Tabla134[[#This Row],[Item Weight]]&lt;$U$12,"Poco Peso",IF(Tabla134[[#This Row],[Item Weight]]&lt;$U$13,"Peso Medio","Peso Alto"))</f>
        <v>Poco Peso</v>
      </c>
      <c r="N8305" s="11">
        <f>IF(Tabla134[[#This Row],[Item Weight (Nulos)]]="",VLOOKUP(Tabla134[[#This Row],[Item Identifier]],'Tabla para Nulos'!$A$3:$B$1563,2,FALSE),Tabla134[[#This Row],[Item Weight (Nulos)]])</f>
        <v>7.3600000000000012</v>
      </c>
      <c r="O8305" s="11" t="str">
        <f>IF(Tabla134[[#This Row],[Item Visibility]]&lt;$U$15,"Poca visibilidad",IF(Tabla134[[#This Row],[Item Visibility]]&lt;$U$16,"Visibilidad media","Mayor visibilidad"))</f>
        <v>Visibilidad media</v>
      </c>
      <c r="P8305" s="11" t="str">
        <f>IF(Tabla134[[#This Row],[Rating]]&lt;2,"Muy Malo",IF(Tabla134[[#This Row],[Rating]]&lt;3,"Malo",IF(Tabla134[[#This Row],[Rating]]&lt;4,"Regular",IF(Tabla134[[#This Row],[Rating]]&lt;5,"Bueno","Excelente"))))</f>
        <v>Bueno</v>
      </c>
    </row>
    <row r="8306" spans="1:16" x14ac:dyDescent="0.2">
      <c r="A8306" s="7" t="s">
        <v>124</v>
      </c>
      <c r="B8306" s="7" t="s">
        <v>249</v>
      </c>
      <c r="C8306" s="7" t="s">
        <v>71</v>
      </c>
      <c r="D8306" s="8">
        <v>2018</v>
      </c>
      <c r="E8306" s="7" t="s">
        <v>13</v>
      </c>
      <c r="F8306" s="7" t="s">
        <v>2</v>
      </c>
      <c r="G8306" s="7" t="s">
        <v>1</v>
      </c>
      <c r="H8306" s="7" t="s">
        <v>12</v>
      </c>
      <c r="I8306" s="9">
        <v>0.11477129799999999</v>
      </c>
      <c r="J8306" s="10">
        <v>93.909400000000005</v>
      </c>
      <c r="K8306" s="11">
        <v>4</v>
      </c>
      <c r="L8306" s="11" t="str">
        <f>IF(Tabla134[[#This Row],[Item Weight]]&lt;$U$12,"Poco Peso",IF(Tabla134[[#This Row],[Item Weight]]&lt;$U$13,"Peso Medio","Peso Alto"))</f>
        <v>Peso Medio</v>
      </c>
      <c r="N8306" s="11">
        <f>IF(Tabla134[[#This Row],[Item Weight (Nulos)]]="",VLOOKUP(Tabla134[[#This Row],[Item Identifier]],'Tabla para Nulos'!$A$3:$B$1563,2,FALSE),Tabla134[[#This Row],[Item Weight (Nulos)]])</f>
        <v>9.0649999999999995</v>
      </c>
      <c r="O8306" s="11" t="str">
        <f>IF(Tabla134[[#This Row],[Item Visibility]]&lt;$U$15,"Poca visibilidad",IF(Tabla134[[#This Row],[Item Visibility]]&lt;$U$16,"Visibilidad media","Mayor visibilidad"))</f>
        <v>Mayor visibilidad</v>
      </c>
      <c r="P8306" s="11" t="str">
        <f>IF(Tabla134[[#This Row],[Rating]]&lt;2,"Muy Malo",IF(Tabla134[[#This Row],[Rating]]&lt;3,"Malo",IF(Tabla134[[#This Row],[Rating]]&lt;4,"Regular",IF(Tabla134[[#This Row],[Rating]]&lt;5,"Bueno","Excelente"))))</f>
        <v>Bueno</v>
      </c>
    </row>
    <row r="8307" spans="1:16" x14ac:dyDescent="0.2">
      <c r="A8307" s="7" t="s">
        <v>124</v>
      </c>
      <c r="B8307" s="7" t="s">
        <v>248</v>
      </c>
      <c r="C8307" s="7" t="s">
        <v>71</v>
      </c>
      <c r="D8307" s="8">
        <v>2018</v>
      </c>
      <c r="E8307" s="7" t="s">
        <v>13</v>
      </c>
      <c r="F8307" s="7" t="s">
        <v>2</v>
      </c>
      <c r="G8307" s="7" t="s">
        <v>1</v>
      </c>
      <c r="H8307" s="7" t="s">
        <v>12</v>
      </c>
      <c r="I8307" s="9">
        <v>2.1743591999999999E-2</v>
      </c>
      <c r="J8307" s="10">
        <v>263.19099999999997</v>
      </c>
      <c r="K8307" s="11">
        <v>4</v>
      </c>
      <c r="L8307" s="11" t="str">
        <f>IF(Tabla134[[#This Row],[Item Weight]]&lt;$U$12,"Poco Peso",IF(Tabla134[[#This Row],[Item Weight]]&lt;$U$13,"Peso Medio","Peso Alto"))</f>
        <v>Poco Peso</v>
      </c>
      <c r="N8307" s="11">
        <f>IF(Tabla134[[#This Row],[Item Weight (Nulos)]]="",VLOOKUP(Tabla134[[#This Row],[Item Identifier]],'Tabla para Nulos'!$A$3:$B$1563,2,FALSE),Tabla134[[#This Row],[Item Weight (Nulos)]])</f>
        <v>7.0349999999999984</v>
      </c>
      <c r="O8307" s="11" t="str">
        <f>IF(Tabla134[[#This Row],[Item Visibility]]&lt;$U$15,"Poca visibilidad",IF(Tabla134[[#This Row],[Item Visibility]]&lt;$U$16,"Visibilidad media","Mayor visibilidad"))</f>
        <v>Poca visibilidad</v>
      </c>
      <c r="P8307" s="11" t="str">
        <f>IF(Tabla134[[#This Row],[Rating]]&lt;2,"Muy Malo",IF(Tabla134[[#This Row],[Rating]]&lt;3,"Malo",IF(Tabla134[[#This Row],[Rating]]&lt;4,"Regular",IF(Tabla134[[#This Row],[Rating]]&lt;5,"Bueno","Excelente"))))</f>
        <v>Bueno</v>
      </c>
    </row>
    <row r="8308" spans="1:16" x14ac:dyDescent="0.2">
      <c r="A8308" s="7" t="s">
        <v>124</v>
      </c>
      <c r="B8308" s="7" t="s">
        <v>247</v>
      </c>
      <c r="C8308" s="7" t="s">
        <v>71</v>
      </c>
      <c r="D8308" s="8">
        <v>2018</v>
      </c>
      <c r="E8308" s="7" t="s">
        <v>13</v>
      </c>
      <c r="F8308" s="7" t="s">
        <v>2</v>
      </c>
      <c r="G8308" s="7" t="s">
        <v>1</v>
      </c>
      <c r="H8308" s="7" t="s">
        <v>12</v>
      </c>
      <c r="I8308" s="9">
        <v>1.1556919000000001E-2</v>
      </c>
      <c r="J8308" s="10">
        <v>94.741</v>
      </c>
      <c r="K8308" s="11">
        <v>4</v>
      </c>
      <c r="L8308" s="11" t="str">
        <f>IF(Tabla134[[#This Row],[Item Weight]]&lt;$U$12,"Poco Peso",IF(Tabla134[[#This Row],[Item Weight]]&lt;$U$13,"Peso Medio","Peso Alto"))</f>
        <v>Peso Alto</v>
      </c>
      <c r="N8308" s="11">
        <f>IF(Tabla134[[#This Row],[Item Weight (Nulos)]]="",VLOOKUP(Tabla134[[#This Row],[Item Identifier]],'Tabla para Nulos'!$A$3:$B$1563,2,FALSE),Tabla134[[#This Row],[Item Weight (Nulos)]])</f>
        <v>17.7</v>
      </c>
      <c r="O8308" s="11" t="str">
        <f>IF(Tabla134[[#This Row],[Item Visibility]]&lt;$U$15,"Poca visibilidad",IF(Tabla134[[#This Row],[Item Visibility]]&lt;$U$16,"Visibilidad media","Mayor visibilidad"))</f>
        <v>Poca visibilidad</v>
      </c>
      <c r="P8308" s="11" t="str">
        <f>IF(Tabla134[[#This Row],[Rating]]&lt;2,"Muy Malo",IF(Tabla134[[#This Row],[Rating]]&lt;3,"Malo",IF(Tabla134[[#This Row],[Rating]]&lt;4,"Regular",IF(Tabla134[[#This Row],[Rating]]&lt;5,"Bueno","Excelente"))))</f>
        <v>Bueno</v>
      </c>
    </row>
    <row r="8309" spans="1:16" x14ac:dyDescent="0.2">
      <c r="A8309" s="7" t="s">
        <v>124</v>
      </c>
      <c r="B8309" s="7" t="s">
        <v>246</v>
      </c>
      <c r="C8309" s="7" t="s">
        <v>71</v>
      </c>
      <c r="D8309" s="8">
        <v>2018</v>
      </c>
      <c r="E8309" s="7" t="s">
        <v>13</v>
      </c>
      <c r="F8309" s="7" t="s">
        <v>2</v>
      </c>
      <c r="G8309" s="7" t="s">
        <v>1</v>
      </c>
      <c r="H8309" s="7" t="s">
        <v>12</v>
      </c>
      <c r="I8309" s="9">
        <v>7.1948252000000004E-2</v>
      </c>
      <c r="J8309" s="10">
        <v>121.60980000000001</v>
      </c>
      <c r="K8309" s="11">
        <v>4</v>
      </c>
      <c r="L8309" s="11" t="str">
        <f>IF(Tabla134[[#This Row],[Item Weight]]&lt;$U$12,"Poco Peso",IF(Tabla134[[#This Row],[Item Weight]]&lt;$U$13,"Peso Medio","Peso Alto"))</f>
        <v>Poco Peso</v>
      </c>
      <c r="N8309" s="11">
        <f>IF(Tabla134[[#This Row],[Item Weight (Nulos)]]="",VLOOKUP(Tabla134[[#This Row],[Item Identifier]],'Tabla para Nulos'!$A$3:$B$1563,2,FALSE),Tabla134[[#This Row],[Item Weight (Nulos)]])</f>
        <v>5.7649999999999997</v>
      </c>
      <c r="O8309" s="11" t="str">
        <f>IF(Tabla134[[#This Row],[Item Visibility]]&lt;$U$15,"Poca visibilidad",IF(Tabla134[[#This Row],[Item Visibility]]&lt;$U$16,"Visibilidad media","Mayor visibilidad"))</f>
        <v>Visibilidad media</v>
      </c>
      <c r="P8309" s="11" t="str">
        <f>IF(Tabla134[[#This Row],[Rating]]&lt;2,"Muy Malo",IF(Tabla134[[#This Row],[Rating]]&lt;3,"Malo",IF(Tabla134[[#This Row],[Rating]]&lt;4,"Regular",IF(Tabla134[[#This Row],[Rating]]&lt;5,"Bueno","Excelente"))))</f>
        <v>Bueno</v>
      </c>
    </row>
    <row r="8310" spans="1:16" x14ac:dyDescent="0.2">
      <c r="A8310" s="7" t="s">
        <v>124</v>
      </c>
      <c r="B8310" s="7" t="s">
        <v>245</v>
      </c>
      <c r="C8310" s="7" t="s">
        <v>71</v>
      </c>
      <c r="D8310" s="8">
        <v>2018</v>
      </c>
      <c r="E8310" s="7" t="s">
        <v>13</v>
      </c>
      <c r="F8310" s="7" t="s">
        <v>2</v>
      </c>
      <c r="G8310" s="7" t="s">
        <v>1</v>
      </c>
      <c r="H8310" s="7" t="s">
        <v>12</v>
      </c>
      <c r="I8310" s="9">
        <v>1.3745883E-2</v>
      </c>
      <c r="J8310" s="10">
        <v>62.016800000000003</v>
      </c>
      <c r="K8310" s="11">
        <v>4</v>
      </c>
      <c r="L8310" s="11" t="str">
        <f>IF(Tabla134[[#This Row],[Item Weight]]&lt;$U$12,"Poco Peso",IF(Tabla134[[#This Row],[Item Weight]]&lt;$U$13,"Peso Medio","Peso Alto"))</f>
        <v>Peso Medio</v>
      </c>
      <c r="N8310" s="11">
        <f>IF(Tabla134[[#This Row],[Item Weight (Nulos)]]="",VLOOKUP(Tabla134[[#This Row],[Item Identifier]],'Tabla para Nulos'!$A$3:$B$1563,2,FALSE),Tabla134[[#This Row],[Item Weight (Nulos)]])</f>
        <v>15.35</v>
      </c>
      <c r="O8310" s="11" t="str">
        <f>IF(Tabla134[[#This Row],[Item Visibility]]&lt;$U$15,"Poca visibilidad",IF(Tabla134[[#This Row],[Item Visibility]]&lt;$U$16,"Visibilidad media","Mayor visibilidad"))</f>
        <v>Poca visibilidad</v>
      </c>
      <c r="P8310" s="11" t="str">
        <f>IF(Tabla134[[#This Row],[Rating]]&lt;2,"Muy Malo",IF(Tabla134[[#This Row],[Rating]]&lt;3,"Malo",IF(Tabla134[[#This Row],[Rating]]&lt;4,"Regular",IF(Tabla134[[#This Row],[Rating]]&lt;5,"Bueno","Excelente"))))</f>
        <v>Bueno</v>
      </c>
    </row>
    <row r="8311" spans="1:16" x14ac:dyDescent="0.2">
      <c r="A8311" s="7" t="s">
        <v>124</v>
      </c>
      <c r="B8311" s="7" t="s">
        <v>244</v>
      </c>
      <c r="C8311" s="7" t="s">
        <v>71</v>
      </c>
      <c r="D8311" s="8">
        <v>2018</v>
      </c>
      <c r="E8311" s="7" t="s">
        <v>13</v>
      </c>
      <c r="F8311" s="7" t="s">
        <v>2</v>
      </c>
      <c r="G8311" s="7" t="s">
        <v>1</v>
      </c>
      <c r="H8311" s="7" t="s">
        <v>12</v>
      </c>
      <c r="I8311" s="9">
        <v>0.118806857</v>
      </c>
      <c r="J8311" s="10">
        <v>248.8434</v>
      </c>
      <c r="K8311" s="11">
        <v>4</v>
      </c>
      <c r="L8311" s="11" t="str">
        <f>IF(Tabla134[[#This Row],[Item Weight]]&lt;$U$12,"Poco Peso",IF(Tabla134[[#This Row],[Item Weight]]&lt;$U$13,"Peso Medio","Peso Alto"))</f>
        <v>Peso Alto</v>
      </c>
      <c r="N8311" s="11">
        <f>IF(Tabla134[[#This Row],[Item Weight (Nulos)]]="",VLOOKUP(Tabla134[[#This Row],[Item Identifier]],'Tabla para Nulos'!$A$3:$B$1563,2,FALSE),Tabla134[[#This Row],[Item Weight (Nulos)]])</f>
        <v>17</v>
      </c>
      <c r="O8311" s="11" t="str">
        <f>IF(Tabla134[[#This Row],[Item Visibility]]&lt;$U$15,"Poca visibilidad",IF(Tabla134[[#This Row],[Item Visibility]]&lt;$U$16,"Visibilidad media","Mayor visibilidad"))</f>
        <v>Mayor visibilidad</v>
      </c>
      <c r="P8311" s="11" t="str">
        <f>IF(Tabla134[[#This Row],[Rating]]&lt;2,"Muy Malo",IF(Tabla134[[#This Row],[Rating]]&lt;3,"Malo",IF(Tabla134[[#This Row],[Rating]]&lt;4,"Regular",IF(Tabla134[[#This Row],[Rating]]&lt;5,"Bueno","Excelente"))))</f>
        <v>Bueno</v>
      </c>
    </row>
    <row r="8312" spans="1:16" x14ac:dyDescent="0.2">
      <c r="A8312" s="7" t="s">
        <v>124</v>
      </c>
      <c r="B8312" s="7" t="s">
        <v>243</v>
      </c>
      <c r="C8312" s="7" t="s">
        <v>71</v>
      </c>
      <c r="D8312" s="8">
        <v>2018</v>
      </c>
      <c r="E8312" s="7" t="s">
        <v>13</v>
      </c>
      <c r="F8312" s="7" t="s">
        <v>2</v>
      </c>
      <c r="G8312" s="7" t="s">
        <v>1</v>
      </c>
      <c r="H8312" s="7" t="s">
        <v>12</v>
      </c>
      <c r="I8312" s="9">
        <v>1.3951504E-2</v>
      </c>
      <c r="J8312" s="10">
        <v>36.719000000000001</v>
      </c>
      <c r="K8312" s="11">
        <v>4</v>
      </c>
      <c r="L8312" s="11" t="str">
        <f>IF(Tabla134[[#This Row],[Item Weight]]&lt;$U$12,"Poco Peso",IF(Tabla134[[#This Row],[Item Weight]]&lt;$U$13,"Peso Medio","Peso Alto"))</f>
        <v>Peso Medio</v>
      </c>
      <c r="N8312" s="11">
        <f>IF(Tabla134[[#This Row],[Item Weight (Nulos)]]="",VLOOKUP(Tabla134[[#This Row],[Item Identifier]],'Tabla para Nulos'!$A$3:$B$1563,2,FALSE),Tabla134[[#This Row],[Item Weight (Nulos)]])</f>
        <v>15.349999999999998</v>
      </c>
      <c r="O8312" s="11" t="str">
        <f>IF(Tabla134[[#This Row],[Item Visibility]]&lt;$U$15,"Poca visibilidad",IF(Tabla134[[#This Row],[Item Visibility]]&lt;$U$16,"Visibilidad media","Mayor visibilidad"))</f>
        <v>Poca visibilidad</v>
      </c>
      <c r="P8312" s="11" t="str">
        <f>IF(Tabla134[[#This Row],[Rating]]&lt;2,"Muy Malo",IF(Tabla134[[#This Row],[Rating]]&lt;3,"Malo",IF(Tabla134[[#This Row],[Rating]]&lt;4,"Regular",IF(Tabla134[[#This Row],[Rating]]&lt;5,"Bueno","Excelente"))))</f>
        <v>Bueno</v>
      </c>
    </row>
    <row r="8313" spans="1:16" x14ac:dyDescent="0.2">
      <c r="A8313" s="7" t="s">
        <v>124</v>
      </c>
      <c r="B8313" s="7" t="s">
        <v>242</v>
      </c>
      <c r="C8313" s="7" t="s">
        <v>71</v>
      </c>
      <c r="D8313" s="8">
        <v>2018</v>
      </c>
      <c r="E8313" s="7" t="s">
        <v>13</v>
      </c>
      <c r="F8313" s="7" t="s">
        <v>2</v>
      </c>
      <c r="G8313" s="7" t="s">
        <v>1</v>
      </c>
      <c r="H8313" s="7" t="s">
        <v>12</v>
      </c>
      <c r="I8313" s="9">
        <v>5.4480049999999997E-3</v>
      </c>
      <c r="J8313" s="10">
        <v>102.1016</v>
      </c>
      <c r="K8313" s="11">
        <v>4</v>
      </c>
      <c r="L8313" s="11" t="str">
        <f>IF(Tabla134[[#This Row],[Item Weight]]&lt;$U$12,"Poco Peso",IF(Tabla134[[#This Row],[Item Weight]]&lt;$U$13,"Peso Medio","Peso Alto"))</f>
        <v>Peso Medio</v>
      </c>
      <c r="N8313" s="11">
        <f>IF(Tabla134[[#This Row],[Item Weight (Nulos)]]="",VLOOKUP(Tabla134[[#This Row],[Item Identifier]],'Tabla para Nulos'!$A$3:$B$1563,2,FALSE),Tabla134[[#This Row],[Item Weight (Nulos)]])</f>
        <v>8.89</v>
      </c>
      <c r="O8313" s="11" t="str">
        <f>IF(Tabla134[[#This Row],[Item Visibility]]&lt;$U$15,"Poca visibilidad",IF(Tabla134[[#This Row],[Item Visibility]]&lt;$U$16,"Visibilidad media","Mayor visibilidad"))</f>
        <v>Poca visibilidad</v>
      </c>
      <c r="P8313" s="11" t="str">
        <f>IF(Tabla134[[#This Row],[Rating]]&lt;2,"Muy Malo",IF(Tabla134[[#This Row],[Rating]]&lt;3,"Malo",IF(Tabla134[[#This Row],[Rating]]&lt;4,"Regular",IF(Tabla134[[#This Row],[Rating]]&lt;5,"Bueno","Excelente"))))</f>
        <v>Bueno</v>
      </c>
    </row>
    <row r="8314" spans="1:16" x14ac:dyDescent="0.2">
      <c r="A8314" s="7" t="s">
        <v>124</v>
      </c>
      <c r="B8314" s="7" t="s">
        <v>241</v>
      </c>
      <c r="C8314" s="7" t="s">
        <v>10</v>
      </c>
      <c r="D8314" s="8">
        <v>2018</v>
      </c>
      <c r="E8314" s="7" t="s">
        <v>13</v>
      </c>
      <c r="F8314" s="7" t="s">
        <v>2</v>
      </c>
      <c r="G8314" s="7" t="s">
        <v>1</v>
      </c>
      <c r="H8314" s="7" t="s">
        <v>12</v>
      </c>
      <c r="I8314" s="9">
        <v>6.4362554000000002E-2</v>
      </c>
      <c r="J8314" s="10">
        <v>193.77940000000001</v>
      </c>
      <c r="K8314" s="11">
        <v>4</v>
      </c>
      <c r="L8314" s="11" t="str">
        <f>IF(Tabla134[[#This Row],[Item Weight]]&lt;$U$12,"Poco Peso",IF(Tabla134[[#This Row],[Item Weight]]&lt;$U$13,"Peso Medio","Peso Alto"))</f>
        <v>Peso Medio</v>
      </c>
      <c r="N8314" s="11">
        <f>IF(Tabla134[[#This Row],[Item Weight (Nulos)]]="",VLOOKUP(Tabla134[[#This Row],[Item Identifier]],'Tabla para Nulos'!$A$3:$B$1563,2,FALSE),Tabla134[[#This Row],[Item Weight (Nulos)]])</f>
        <v>10.895</v>
      </c>
      <c r="O8314" s="11" t="str">
        <f>IF(Tabla134[[#This Row],[Item Visibility]]&lt;$U$15,"Poca visibilidad",IF(Tabla134[[#This Row],[Item Visibility]]&lt;$U$16,"Visibilidad media","Mayor visibilidad"))</f>
        <v>Visibilidad media</v>
      </c>
      <c r="P8314" s="11" t="str">
        <f>IF(Tabla134[[#This Row],[Rating]]&lt;2,"Muy Malo",IF(Tabla134[[#This Row],[Rating]]&lt;3,"Malo",IF(Tabla134[[#This Row],[Rating]]&lt;4,"Regular",IF(Tabla134[[#This Row],[Rating]]&lt;5,"Bueno","Excelente"))))</f>
        <v>Bueno</v>
      </c>
    </row>
    <row r="8315" spans="1:16" x14ac:dyDescent="0.2">
      <c r="A8315" s="7" t="s">
        <v>124</v>
      </c>
      <c r="B8315" s="7" t="s">
        <v>240</v>
      </c>
      <c r="C8315" s="7" t="s">
        <v>10</v>
      </c>
      <c r="D8315" s="8">
        <v>2018</v>
      </c>
      <c r="E8315" s="7" t="s">
        <v>13</v>
      </c>
      <c r="F8315" s="7" t="s">
        <v>2</v>
      </c>
      <c r="G8315" s="7" t="s">
        <v>1</v>
      </c>
      <c r="H8315" s="7" t="s">
        <v>12</v>
      </c>
      <c r="I8315" s="9">
        <v>5.2964982000000001E-2</v>
      </c>
      <c r="J8315" s="10">
        <v>57.792999999999999</v>
      </c>
      <c r="K8315" s="11">
        <v>4</v>
      </c>
      <c r="L8315" s="11" t="str">
        <f>IF(Tabla134[[#This Row],[Item Weight]]&lt;$U$12,"Poco Peso",IF(Tabla134[[#This Row],[Item Weight]]&lt;$U$13,"Peso Medio","Peso Alto"))</f>
        <v>Peso Alto</v>
      </c>
      <c r="N8315" s="11">
        <f>IF(Tabla134[[#This Row],[Item Weight (Nulos)]]="",VLOOKUP(Tabla134[[#This Row],[Item Identifier]],'Tabla para Nulos'!$A$3:$B$1563,2,FALSE),Tabla134[[#This Row],[Item Weight (Nulos)]])</f>
        <v>19.7</v>
      </c>
      <c r="O8315" s="11" t="str">
        <f>IF(Tabla134[[#This Row],[Item Visibility]]&lt;$U$15,"Poca visibilidad",IF(Tabla134[[#This Row],[Item Visibility]]&lt;$U$16,"Visibilidad media","Mayor visibilidad"))</f>
        <v>Visibilidad media</v>
      </c>
      <c r="P8315" s="11" t="str">
        <f>IF(Tabla134[[#This Row],[Rating]]&lt;2,"Muy Malo",IF(Tabla134[[#This Row],[Rating]]&lt;3,"Malo",IF(Tabla134[[#This Row],[Rating]]&lt;4,"Regular",IF(Tabla134[[#This Row],[Rating]]&lt;5,"Bueno","Excelente"))))</f>
        <v>Bueno</v>
      </c>
    </row>
    <row r="8316" spans="1:16" x14ac:dyDescent="0.2">
      <c r="A8316" s="7" t="s">
        <v>124</v>
      </c>
      <c r="B8316" s="7" t="s">
        <v>239</v>
      </c>
      <c r="C8316" s="7" t="s">
        <v>10</v>
      </c>
      <c r="D8316" s="8">
        <v>2018</v>
      </c>
      <c r="E8316" s="7" t="s">
        <v>13</v>
      </c>
      <c r="F8316" s="7" t="s">
        <v>2</v>
      </c>
      <c r="G8316" s="7" t="s">
        <v>1</v>
      </c>
      <c r="H8316" s="7" t="s">
        <v>12</v>
      </c>
      <c r="I8316" s="9">
        <v>0</v>
      </c>
      <c r="J8316" s="10">
        <v>242.9854</v>
      </c>
      <c r="K8316" s="11">
        <v>4</v>
      </c>
      <c r="L8316" s="11" t="str">
        <f>IF(Tabla134[[#This Row],[Item Weight]]&lt;$U$12,"Poco Peso",IF(Tabla134[[#This Row],[Item Weight]]&lt;$U$13,"Peso Medio","Peso Alto"))</f>
        <v>Poco Peso</v>
      </c>
      <c r="N8316" s="11">
        <f>IF(Tabla134[[#This Row],[Item Weight (Nulos)]]="",VLOOKUP(Tabla134[[#This Row],[Item Identifier]],'Tabla para Nulos'!$A$3:$B$1563,2,FALSE),Tabla134[[#This Row],[Item Weight (Nulos)]])</f>
        <v>7.4749999999999996</v>
      </c>
      <c r="O8316" s="11" t="str">
        <f>IF(Tabla134[[#This Row],[Item Visibility]]&lt;$U$15,"Poca visibilidad",IF(Tabla134[[#This Row],[Item Visibility]]&lt;$U$16,"Visibilidad media","Mayor visibilidad"))</f>
        <v>Poca visibilidad</v>
      </c>
      <c r="P8316" s="11" t="str">
        <f>IF(Tabla134[[#This Row],[Rating]]&lt;2,"Muy Malo",IF(Tabla134[[#This Row],[Rating]]&lt;3,"Malo",IF(Tabla134[[#This Row],[Rating]]&lt;4,"Regular",IF(Tabla134[[#This Row],[Rating]]&lt;5,"Bueno","Excelente"))))</f>
        <v>Bueno</v>
      </c>
    </row>
    <row r="8317" spans="1:16" x14ac:dyDescent="0.2">
      <c r="A8317" s="7" t="s">
        <v>124</v>
      </c>
      <c r="B8317" s="7" t="s">
        <v>238</v>
      </c>
      <c r="C8317" s="7" t="s">
        <v>10</v>
      </c>
      <c r="D8317" s="8">
        <v>2018</v>
      </c>
      <c r="E8317" s="7" t="s">
        <v>13</v>
      </c>
      <c r="F8317" s="7" t="s">
        <v>2</v>
      </c>
      <c r="G8317" s="7" t="s">
        <v>1</v>
      </c>
      <c r="H8317" s="7" t="s">
        <v>12</v>
      </c>
      <c r="I8317" s="9">
        <v>0.13507592400000001</v>
      </c>
      <c r="J8317" s="10">
        <v>170.31059999999999</v>
      </c>
      <c r="K8317" s="11">
        <v>4</v>
      </c>
      <c r="L8317" s="11" t="str">
        <f>IF(Tabla134[[#This Row],[Item Weight]]&lt;$U$12,"Poco Peso",IF(Tabla134[[#This Row],[Item Weight]]&lt;$U$13,"Peso Medio","Peso Alto"))</f>
        <v>Peso Alto</v>
      </c>
      <c r="N8317" s="11">
        <f>IF(Tabla134[[#This Row],[Item Weight (Nulos)]]="",VLOOKUP(Tabla134[[#This Row],[Item Identifier]],'Tabla para Nulos'!$A$3:$B$1563,2,FALSE),Tabla134[[#This Row],[Item Weight (Nulos)]])</f>
        <v>17</v>
      </c>
      <c r="O8317" s="11" t="str">
        <f>IF(Tabla134[[#This Row],[Item Visibility]]&lt;$U$15,"Poca visibilidad",IF(Tabla134[[#This Row],[Item Visibility]]&lt;$U$16,"Visibilidad media","Mayor visibilidad"))</f>
        <v>Mayor visibilidad</v>
      </c>
      <c r="P8317" s="11" t="str">
        <f>IF(Tabla134[[#This Row],[Rating]]&lt;2,"Muy Malo",IF(Tabla134[[#This Row],[Rating]]&lt;3,"Malo",IF(Tabla134[[#This Row],[Rating]]&lt;4,"Regular",IF(Tabla134[[#This Row],[Rating]]&lt;5,"Bueno","Excelente"))))</f>
        <v>Bueno</v>
      </c>
    </row>
    <row r="8318" spans="1:16" x14ac:dyDescent="0.2">
      <c r="A8318" s="7" t="s">
        <v>124</v>
      </c>
      <c r="B8318" s="7" t="s">
        <v>237</v>
      </c>
      <c r="C8318" s="7" t="s">
        <v>10</v>
      </c>
      <c r="D8318" s="8">
        <v>2018</v>
      </c>
      <c r="E8318" s="7" t="s">
        <v>13</v>
      </c>
      <c r="F8318" s="7" t="s">
        <v>2</v>
      </c>
      <c r="G8318" s="7" t="s">
        <v>1</v>
      </c>
      <c r="H8318" s="7" t="s">
        <v>12</v>
      </c>
      <c r="I8318" s="9">
        <v>2.1392306E-2</v>
      </c>
      <c r="J8318" s="10">
        <v>182.0976</v>
      </c>
      <c r="K8318" s="11">
        <v>4</v>
      </c>
      <c r="L8318" s="11" t="str">
        <f>IF(Tabla134[[#This Row],[Item Weight]]&lt;$U$12,"Poco Peso",IF(Tabla134[[#This Row],[Item Weight]]&lt;$U$13,"Peso Medio","Peso Alto"))</f>
        <v>Peso Medio</v>
      </c>
      <c r="N8318" s="11">
        <f>IF(Tabla134[[#This Row],[Item Weight (Nulos)]]="",VLOOKUP(Tabla134[[#This Row],[Item Identifier]],'Tabla para Nulos'!$A$3:$B$1563,2,FALSE),Tabla134[[#This Row],[Item Weight (Nulos)]])</f>
        <v>13.5</v>
      </c>
      <c r="O8318" s="11" t="str">
        <f>IF(Tabla134[[#This Row],[Item Visibility]]&lt;$U$15,"Poca visibilidad",IF(Tabla134[[#This Row],[Item Visibility]]&lt;$U$16,"Visibilidad media","Mayor visibilidad"))</f>
        <v>Poca visibilidad</v>
      </c>
      <c r="P8318" s="11" t="str">
        <f>IF(Tabla134[[#This Row],[Rating]]&lt;2,"Muy Malo",IF(Tabla134[[#This Row],[Rating]]&lt;3,"Malo",IF(Tabla134[[#This Row],[Rating]]&lt;4,"Regular",IF(Tabla134[[#This Row],[Rating]]&lt;5,"Bueno","Excelente"))))</f>
        <v>Bueno</v>
      </c>
    </row>
    <row r="8319" spans="1:16" x14ac:dyDescent="0.2">
      <c r="A8319" s="7" t="s">
        <v>124</v>
      </c>
      <c r="B8319" s="7" t="s">
        <v>236</v>
      </c>
      <c r="C8319" s="7" t="s">
        <v>10</v>
      </c>
      <c r="D8319" s="8">
        <v>2018</v>
      </c>
      <c r="E8319" s="7" t="s">
        <v>13</v>
      </c>
      <c r="F8319" s="7" t="s">
        <v>2</v>
      </c>
      <c r="G8319" s="7" t="s">
        <v>1</v>
      </c>
      <c r="H8319" s="7" t="s">
        <v>12</v>
      </c>
      <c r="I8319" s="9">
        <v>0</v>
      </c>
      <c r="J8319" s="10">
        <v>115.3492</v>
      </c>
      <c r="K8319" s="11">
        <v>4</v>
      </c>
      <c r="L8319" s="11" t="str">
        <f>IF(Tabla134[[#This Row],[Item Weight]]&lt;$U$12,"Poco Peso",IF(Tabla134[[#This Row],[Item Weight]]&lt;$U$13,"Peso Medio","Peso Alto"))</f>
        <v>Peso Medio</v>
      </c>
      <c r="N8319" s="11">
        <f>IF(Tabla134[[#This Row],[Item Weight (Nulos)]]="",VLOOKUP(Tabla134[[#This Row],[Item Identifier]],'Tabla para Nulos'!$A$3:$B$1563,2,FALSE),Tabla134[[#This Row],[Item Weight (Nulos)]])</f>
        <v>12.800000000000002</v>
      </c>
      <c r="O8319" s="11" t="str">
        <f>IF(Tabla134[[#This Row],[Item Visibility]]&lt;$U$15,"Poca visibilidad",IF(Tabla134[[#This Row],[Item Visibility]]&lt;$U$16,"Visibilidad media","Mayor visibilidad"))</f>
        <v>Poca visibilidad</v>
      </c>
      <c r="P8319" s="11" t="str">
        <f>IF(Tabla134[[#This Row],[Rating]]&lt;2,"Muy Malo",IF(Tabla134[[#This Row],[Rating]]&lt;3,"Malo",IF(Tabla134[[#This Row],[Rating]]&lt;4,"Regular",IF(Tabla134[[#This Row],[Rating]]&lt;5,"Bueno","Excelente"))))</f>
        <v>Bueno</v>
      </c>
    </row>
    <row r="8320" spans="1:16" x14ac:dyDescent="0.2">
      <c r="A8320" s="7" t="s">
        <v>124</v>
      </c>
      <c r="B8320" s="7" t="s">
        <v>235</v>
      </c>
      <c r="C8320" s="7" t="s">
        <v>10</v>
      </c>
      <c r="D8320" s="8">
        <v>2018</v>
      </c>
      <c r="E8320" s="7" t="s">
        <v>13</v>
      </c>
      <c r="F8320" s="7" t="s">
        <v>2</v>
      </c>
      <c r="G8320" s="7" t="s">
        <v>1</v>
      </c>
      <c r="H8320" s="7" t="s">
        <v>12</v>
      </c>
      <c r="I8320" s="9">
        <v>3.3059299E-2</v>
      </c>
      <c r="J8320" s="10">
        <v>196.4768</v>
      </c>
      <c r="K8320" s="11">
        <v>4</v>
      </c>
      <c r="L8320" s="11" t="str">
        <f>IF(Tabla134[[#This Row],[Item Weight]]&lt;$U$12,"Poco Peso",IF(Tabla134[[#This Row],[Item Weight]]&lt;$U$13,"Peso Medio","Peso Alto"))</f>
        <v>Peso Medio</v>
      </c>
      <c r="N8320" s="11">
        <f>IF(Tabla134[[#This Row],[Item Weight (Nulos)]]="",VLOOKUP(Tabla134[[#This Row],[Item Identifier]],'Tabla para Nulos'!$A$3:$B$1563,2,FALSE),Tabla134[[#This Row],[Item Weight (Nulos)]])</f>
        <v>12.85</v>
      </c>
      <c r="O8320" s="11" t="str">
        <f>IF(Tabla134[[#This Row],[Item Visibility]]&lt;$U$15,"Poca visibilidad",IF(Tabla134[[#This Row],[Item Visibility]]&lt;$U$16,"Visibilidad media","Mayor visibilidad"))</f>
        <v>Visibilidad media</v>
      </c>
      <c r="P8320" s="11" t="str">
        <f>IF(Tabla134[[#This Row],[Rating]]&lt;2,"Muy Malo",IF(Tabla134[[#This Row],[Rating]]&lt;3,"Malo",IF(Tabla134[[#This Row],[Rating]]&lt;4,"Regular",IF(Tabla134[[#This Row],[Rating]]&lt;5,"Bueno","Excelente"))))</f>
        <v>Bueno</v>
      </c>
    </row>
    <row r="8321" spans="1:16" x14ac:dyDescent="0.2">
      <c r="A8321" s="7" t="s">
        <v>124</v>
      </c>
      <c r="B8321" s="7" t="s">
        <v>234</v>
      </c>
      <c r="C8321" s="7" t="s">
        <v>10</v>
      </c>
      <c r="D8321" s="8">
        <v>2018</v>
      </c>
      <c r="E8321" s="7" t="s">
        <v>13</v>
      </c>
      <c r="F8321" s="7" t="s">
        <v>2</v>
      </c>
      <c r="G8321" s="7" t="s">
        <v>1</v>
      </c>
      <c r="H8321" s="7" t="s">
        <v>12</v>
      </c>
      <c r="I8321" s="9">
        <v>3.5574412999999999E-2</v>
      </c>
      <c r="J8321" s="10">
        <v>131.42840000000001</v>
      </c>
      <c r="K8321" s="11">
        <v>4</v>
      </c>
      <c r="L8321" s="11" t="str">
        <f>IF(Tabla134[[#This Row],[Item Weight]]&lt;$U$12,"Poco Peso",IF(Tabla134[[#This Row],[Item Weight]]&lt;$U$13,"Peso Medio","Peso Alto"))</f>
        <v>Peso Medio</v>
      </c>
      <c r="N8321" s="11">
        <f>IF(Tabla134[[#This Row],[Item Weight (Nulos)]]="",VLOOKUP(Tabla134[[#This Row],[Item Identifier]],'Tabla para Nulos'!$A$3:$B$1563,2,FALSE),Tabla134[[#This Row],[Item Weight (Nulos)]])</f>
        <v>10.894999999999998</v>
      </c>
      <c r="O8321" s="11" t="str">
        <f>IF(Tabla134[[#This Row],[Item Visibility]]&lt;$U$15,"Poca visibilidad",IF(Tabla134[[#This Row],[Item Visibility]]&lt;$U$16,"Visibilidad media","Mayor visibilidad"))</f>
        <v>Visibilidad media</v>
      </c>
      <c r="P8321" s="11" t="str">
        <f>IF(Tabla134[[#This Row],[Rating]]&lt;2,"Muy Malo",IF(Tabla134[[#This Row],[Rating]]&lt;3,"Malo",IF(Tabla134[[#This Row],[Rating]]&lt;4,"Regular",IF(Tabla134[[#This Row],[Rating]]&lt;5,"Bueno","Excelente"))))</f>
        <v>Bueno</v>
      </c>
    </row>
    <row r="8322" spans="1:16" x14ac:dyDescent="0.2">
      <c r="A8322" s="7" t="s">
        <v>124</v>
      </c>
      <c r="B8322" s="7" t="s">
        <v>233</v>
      </c>
      <c r="C8322" s="7" t="s">
        <v>10</v>
      </c>
      <c r="D8322" s="8">
        <v>2018</v>
      </c>
      <c r="E8322" s="7" t="s">
        <v>13</v>
      </c>
      <c r="F8322" s="7" t="s">
        <v>2</v>
      </c>
      <c r="G8322" s="7" t="s">
        <v>1</v>
      </c>
      <c r="H8322" s="7" t="s">
        <v>12</v>
      </c>
      <c r="I8322" s="9">
        <v>0.173529036</v>
      </c>
      <c r="J8322" s="10">
        <v>113.2834</v>
      </c>
      <c r="K8322" s="11">
        <v>4</v>
      </c>
      <c r="L8322" s="11" t="str">
        <f>IF(Tabla134[[#This Row],[Item Weight]]&lt;$U$12,"Poco Peso",IF(Tabla134[[#This Row],[Item Weight]]&lt;$U$13,"Peso Medio","Peso Alto"))</f>
        <v>Peso Alto</v>
      </c>
      <c r="N8322" s="11">
        <f>IF(Tabla134[[#This Row],[Item Weight (Nulos)]]="",VLOOKUP(Tabla134[[#This Row],[Item Identifier]],'Tabla para Nulos'!$A$3:$B$1563,2,FALSE),Tabla134[[#This Row],[Item Weight (Nulos)]])</f>
        <v>17.7</v>
      </c>
      <c r="O8322" s="11" t="str">
        <f>IF(Tabla134[[#This Row],[Item Visibility]]&lt;$U$15,"Poca visibilidad",IF(Tabla134[[#This Row],[Item Visibility]]&lt;$U$16,"Visibilidad media","Mayor visibilidad"))</f>
        <v>Mayor visibilidad</v>
      </c>
      <c r="P8322" s="11" t="str">
        <f>IF(Tabla134[[#This Row],[Rating]]&lt;2,"Muy Malo",IF(Tabla134[[#This Row],[Rating]]&lt;3,"Malo",IF(Tabla134[[#This Row],[Rating]]&lt;4,"Regular",IF(Tabla134[[#This Row],[Rating]]&lt;5,"Bueno","Excelente"))))</f>
        <v>Bueno</v>
      </c>
    </row>
    <row r="8323" spans="1:16" x14ac:dyDescent="0.2">
      <c r="A8323" s="7" t="s">
        <v>124</v>
      </c>
      <c r="B8323" s="7" t="s">
        <v>232</v>
      </c>
      <c r="C8323" s="7" t="s">
        <v>10</v>
      </c>
      <c r="D8323" s="8">
        <v>2018</v>
      </c>
      <c r="E8323" s="7" t="s">
        <v>13</v>
      </c>
      <c r="F8323" s="7" t="s">
        <v>2</v>
      </c>
      <c r="G8323" s="7" t="s">
        <v>1</v>
      </c>
      <c r="H8323" s="7" t="s">
        <v>12</v>
      </c>
      <c r="I8323" s="9">
        <v>9.9747487999999995E-2</v>
      </c>
      <c r="J8323" s="10">
        <v>75.232799999999997</v>
      </c>
      <c r="K8323" s="11">
        <v>4</v>
      </c>
      <c r="L8323" s="11" t="str">
        <f>IF(Tabla134[[#This Row],[Item Weight]]&lt;$U$12,"Poco Peso",IF(Tabla134[[#This Row],[Item Weight]]&lt;$U$13,"Peso Medio","Peso Alto"))</f>
        <v>Peso Medio</v>
      </c>
      <c r="N8323" s="11">
        <f>IF(Tabla134[[#This Row],[Item Weight (Nulos)]]="",VLOOKUP(Tabla134[[#This Row],[Item Identifier]],'Tabla para Nulos'!$A$3:$B$1563,2,FALSE),Tabla134[[#This Row],[Item Weight (Nulos)]])</f>
        <v>16.100000000000001</v>
      </c>
      <c r="O8323" s="11" t="str">
        <f>IF(Tabla134[[#This Row],[Item Visibility]]&lt;$U$15,"Poca visibilidad",IF(Tabla134[[#This Row],[Item Visibility]]&lt;$U$16,"Visibilidad media","Mayor visibilidad"))</f>
        <v>Mayor visibilidad</v>
      </c>
      <c r="P8323" s="11" t="str">
        <f>IF(Tabla134[[#This Row],[Rating]]&lt;2,"Muy Malo",IF(Tabla134[[#This Row],[Rating]]&lt;3,"Malo",IF(Tabla134[[#This Row],[Rating]]&lt;4,"Regular",IF(Tabla134[[#This Row],[Rating]]&lt;5,"Bueno","Excelente"))))</f>
        <v>Bueno</v>
      </c>
    </row>
    <row r="8324" spans="1:16" x14ac:dyDescent="0.2">
      <c r="A8324" s="7" t="s">
        <v>124</v>
      </c>
      <c r="B8324" s="7" t="s">
        <v>231</v>
      </c>
      <c r="C8324" s="7" t="s">
        <v>10</v>
      </c>
      <c r="D8324" s="8">
        <v>2018</v>
      </c>
      <c r="E8324" s="7" t="s">
        <v>13</v>
      </c>
      <c r="F8324" s="7" t="s">
        <v>2</v>
      </c>
      <c r="G8324" s="7" t="s">
        <v>1</v>
      </c>
      <c r="H8324" s="7" t="s">
        <v>12</v>
      </c>
      <c r="I8324" s="9">
        <v>9.2933158000000002E-2</v>
      </c>
      <c r="J8324" s="10">
        <v>91.014600000000002</v>
      </c>
      <c r="K8324" s="11">
        <v>4</v>
      </c>
      <c r="L8324" s="11" t="str">
        <f>IF(Tabla134[[#This Row],[Item Weight]]&lt;$U$12,"Poco Peso",IF(Tabla134[[#This Row],[Item Weight]]&lt;$U$13,"Peso Medio","Peso Alto"))</f>
        <v>Poco Peso</v>
      </c>
      <c r="N8324" s="11">
        <f>IF(Tabla134[[#This Row],[Item Weight (Nulos)]]="",VLOOKUP(Tabla134[[#This Row],[Item Identifier]],'Tabla para Nulos'!$A$3:$B$1563,2,FALSE),Tabla134[[#This Row],[Item Weight (Nulos)]])</f>
        <v>7.3250000000000002</v>
      </c>
      <c r="O8324" s="11" t="str">
        <f>IF(Tabla134[[#This Row],[Item Visibility]]&lt;$U$15,"Poca visibilidad",IF(Tabla134[[#This Row],[Item Visibility]]&lt;$U$16,"Visibilidad media","Mayor visibilidad"))</f>
        <v>Visibilidad media</v>
      </c>
      <c r="P8324" s="11" t="str">
        <f>IF(Tabla134[[#This Row],[Rating]]&lt;2,"Muy Malo",IF(Tabla134[[#This Row],[Rating]]&lt;3,"Malo",IF(Tabla134[[#This Row],[Rating]]&lt;4,"Regular",IF(Tabla134[[#This Row],[Rating]]&lt;5,"Bueno","Excelente"))))</f>
        <v>Bueno</v>
      </c>
    </row>
    <row r="8325" spans="1:16" x14ac:dyDescent="0.2">
      <c r="A8325" s="7" t="s">
        <v>124</v>
      </c>
      <c r="B8325" s="7" t="s">
        <v>230</v>
      </c>
      <c r="C8325" s="7" t="s">
        <v>10</v>
      </c>
      <c r="D8325" s="8">
        <v>2018</v>
      </c>
      <c r="E8325" s="7" t="s">
        <v>13</v>
      </c>
      <c r="F8325" s="7" t="s">
        <v>2</v>
      </c>
      <c r="G8325" s="7" t="s">
        <v>1</v>
      </c>
      <c r="H8325" s="7" t="s">
        <v>12</v>
      </c>
      <c r="I8325" s="9">
        <v>0.121635591</v>
      </c>
      <c r="J8325" s="10">
        <v>175.47380000000001</v>
      </c>
      <c r="K8325" s="11">
        <v>4</v>
      </c>
      <c r="L8325" s="11" t="str">
        <f>IF(Tabla134[[#This Row],[Item Weight]]&lt;$U$12,"Poco Peso",IF(Tabla134[[#This Row],[Item Weight]]&lt;$U$13,"Peso Medio","Peso Alto"))</f>
        <v>Peso Medio</v>
      </c>
      <c r="N8325" s="11">
        <f>IF(Tabla134[[#This Row],[Item Weight (Nulos)]]="",VLOOKUP(Tabla134[[#This Row],[Item Identifier]],'Tabla para Nulos'!$A$3:$B$1563,2,FALSE),Tabla134[[#This Row],[Item Weight (Nulos)]])</f>
        <v>16.600000000000001</v>
      </c>
      <c r="O8325" s="11" t="str">
        <f>IF(Tabla134[[#This Row],[Item Visibility]]&lt;$U$15,"Poca visibilidad",IF(Tabla134[[#This Row],[Item Visibility]]&lt;$U$16,"Visibilidad media","Mayor visibilidad"))</f>
        <v>Mayor visibilidad</v>
      </c>
      <c r="P8325" s="11" t="str">
        <f>IF(Tabla134[[#This Row],[Rating]]&lt;2,"Muy Malo",IF(Tabla134[[#This Row],[Rating]]&lt;3,"Malo",IF(Tabla134[[#This Row],[Rating]]&lt;4,"Regular",IF(Tabla134[[#This Row],[Rating]]&lt;5,"Bueno","Excelente"))))</f>
        <v>Bueno</v>
      </c>
    </row>
    <row r="8326" spans="1:16" x14ac:dyDescent="0.2">
      <c r="A8326" s="7" t="s">
        <v>124</v>
      </c>
      <c r="B8326" s="7" t="s">
        <v>229</v>
      </c>
      <c r="C8326" s="7" t="s">
        <v>10</v>
      </c>
      <c r="D8326" s="8">
        <v>2018</v>
      </c>
      <c r="E8326" s="7" t="s">
        <v>13</v>
      </c>
      <c r="F8326" s="7" t="s">
        <v>2</v>
      </c>
      <c r="G8326" s="7" t="s">
        <v>1</v>
      </c>
      <c r="H8326" s="7" t="s">
        <v>12</v>
      </c>
      <c r="I8326" s="9">
        <v>0.12517151000000001</v>
      </c>
      <c r="J8326" s="10">
        <v>88.919799999999995</v>
      </c>
      <c r="K8326" s="11">
        <v>4</v>
      </c>
      <c r="L8326" s="11" t="str">
        <f>IF(Tabla134[[#This Row],[Item Weight]]&lt;$U$12,"Poco Peso",IF(Tabla134[[#This Row],[Item Weight]]&lt;$U$13,"Peso Medio","Peso Alto"))</f>
        <v>Peso Medio</v>
      </c>
      <c r="N8326" s="11">
        <f>IF(Tabla134[[#This Row],[Item Weight (Nulos)]]="",VLOOKUP(Tabla134[[#This Row],[Item Identifier]],'Tabla para Nulos'!$A$3:$B$1563,2,FALSE),Tabla134[[#This Row],[Item Weight (Nulos)]])</f>
        <v>14.1</v>
      </c>
      <c r="O8326" s="11" t="str">
        <f>IF(Tabla134[[#This Row],[Item Visibility]]&lt;$U$15,"Poca visibilidad",IF(Tabla134[[#This Row],[Item Visibility]]&lt;$U$16,"Visibilidad media","Mayor visibilidad"))</f>
        <v>Mayor visibilidad</v>
      </c>
      <c r="P8326" s="11" t="str">
        <f>IF(Tabla134[[#This Row],[Rating]]&lt;2,"Muy Malo",IF(Tabla134[[#This Row],[Rating]]&lt;3,"Malo",IF(Tabla134[[#This Row],[Rating]]&lt;4,"Regular",IF(Tabla134[[#This Row],[Rating]]&lt;5,"Bueno","Excelente"))))</f>
        <v>Bueno</v>
      </c>
    </row>
    <row r="8327" spans="1:16" x14ac:dyDescent="0.2">
      <c r="A8327" s="7" t="s">
        <v>124</v>
      </c>
      <c r="B8327" s="7" t="s">
        <v>228</v>
      </c>
      <c r="C8327" s="7" t="s">
        <v>10</v>
      </c>
      <c r="D8327" s="8">
        <v>2018</v>
      </c>
      <c r="E8327" s="7" t="s">
        <v>13</v>
      </c>
      <c r="F8327" s="7" t="s">
        <v>2</v>
      </c>
      <c r="G8327" s="7" t="s">
        <v>1</v>
      </c>
      <c r="H8327" s="7" t="s">
        <v>12</v>
      </c>
      <c r="I8327" s="9">
        <v>2.2685222000000001E-2</v>
      </c>
      <c r="J8327" s="10">
        <v>161.59200000000001</v>
      </c>
      <c r="K8327" s="11">
        <v>4</v>
      </c>
      <c r="L8327" s="11" t="str">
        <f>IF(Tabla134[[#This Row],[Item Weight]]&lt;$U$12,"Poco Peso",IF(Tabla134[[#This Row],[Item Weight]]&lt;$U$13,"Peso Medio","Peso Alto"))</f>
        <v>Peso Medio</v>
      </c>
      <c r="N8327" s="11">
        <f>IF(Tabla134[[#This Row],[Item Weight (Nulos)]]="",VLOOKUP(Tabla134[[#This Row],[Item Identifier]],'Tabla para Nulos'!$A$3:$B$1563,2,FALSE),Tabla134[[#This Row],[Item Weight (Nulos)]])</f>
        <v>13.15</v>
      </c>
      <c r="O8327" s="11" t="str">
        <f>IF(Tabla134[[#This Row],[Item Visibility]]&lt;$U$15,"Poca visibilidad",IF(Tabla134[[#This Row],[Item Visibility]]&lt;$U$16,"Visibilidad media","Mayor visibilidad"))</f>
        <v>Poca visibilidad</v>
      </c>
      <c r="P8327" s="11" t="str">
        <f>IF(Tabla134[[#This Row],[Rating]]&lt;2,"Muy Malo",IF(Tabla134[[#This Row],[Rating]]&lt;3,"Malo",IF(Tabla134[[#This Row],[Rating]]&lt;4,"Regular",IF(Tabla134[[#This Row],[Rating]]&lt;5,"Bueno","Excelente"))))</f>
        <v>Bueno</v>
      </c>
    </row>
    <row r="8328" spans="1:16" x14ac:dyDescent="0.2">
      <c r="A8328" s="7" t="s">
        <v>124</v>
      </c>
      <c r="B8328" s="7" t="s">
        <v>227</v>
      </c>
      <c r="C8328" s="7" t="s">
        <v>10</v>
      </c>
      <c r="D8328" s="8">
        <v>2018</v>
      </c>
      <c r="E8328" s="7" t="s">
        <v>13</v>
      </c>
      <c r="F8328" s="7" t="s">
        <v>2</v>
      </c>
      <c r="G8328" s="7" t="s">
        <v>1</v>
      </c>
      <c r="H8328" s="7" t="s">
        <v>12</v>
      </c>
      <c r="I8328" s="9">
        <v>8.0771137000000007E-2</v>
      </c>
      <c r="J8328" s="10">
        <v>146.4734</v>
      </c>
      <c r="K8328" s="11">
        <v>4</v>
      </c>
      <c r="L8328" s="11" t="str">
        <f>IF(Tabla134[[#This Row],[Item Weight]]&lt;$U$12,"Poco Peso",IF(Tabla134[[#This Row],[Item Weight]]&lt;$U$13,"Peso Medio","Peso Alto"))</f>
        <v>Poco Peso</v>
      </c>
      <c r="N8328" s="11">
        <f>IF(Tabla134[[#This Row],[Item Weight (Nulos)]]="",VLOOKUP(Tabla134[[#This Row],[Item Identifier]],'Tabla para Nulos'!$A$3:$B$1563,2,FALSE),Tabla134[[#This Row],[Item Weight (Nulos)]])</f>
        <v>7.0199999999999978</v>
      </c>
      <c r="O8328" s="11" t="str">
        <f>IF(Tabla134[[#This Row],[Item Visibility]]&lt;$U$15,"Poca visibilidad",IF(Tabla134[[#This Row],[Item Visibility]]&lt;$U$16,"Visibilidad media","Mayor visibilidad"))</f>
        <v>Visibilidad media</v>
      </c>
      <c r="P8328" s="11" t="str">
        <f>IF(Tabla134[[#This Row],[Rating]]&lt;2,"Muy Malo",IF(Tabla134[[#This Row],[Rating]]&lt;3,"Malo",IF(Tabla134[[#This Row],[Rating]]&lt;4,"Regular",IF(Tabla134[[#This Row],[Rating]]&lt;5,"Bueno","Excelente"))))</f>
        <v>Bueno</v>
      </c>
    </row>
    <row r="8329" spans="1:16" x14ac:dyDescent="0.2">
      <c r="A8329" s="7" t="s">
        <v>124</v>
      </c>
      <c r="B8329" s="7" t="s">
        <v>226</v>
      </c>
      <c r="C8329" s="7" t="s">
        <v>10</v>
      </c>
      <c r="D8329" s="8">
        <v>2018</v>
      </c>
      <c r="E8329" s="7" t="s">
        <v>13</v>
      </c>
      <c r="F8329" s="7" t="s">
        <v>2</v>
      </c>
      <c r="G8329" s="7" t="s">
        <v>1</v>
      </c>
      <c r="H8329" s="7" t="s">
        <v>12</v>
      </c>
      <c r="I8329" s="9">
        <v>3.5737373000000003E-2</v>
      </c>
      <c r="J8329" s="10">
        <v>260.62779999999998</v>
      </c>
      <c r="K8329" s="11">
        <v>4</v>
      </c>
      <c r="L8329" s="11" t="str">
        <f>IF(Tabla134[[#This Row],[Item Weight]]&lt;$U$12,"Poco Peso",IF(Tabla134[[#This Row],[Item Weight]]&lt;$U$13,"Peso Medio","Peso Alto"))</f>
        <v>Peso Medio</v>
      </c>
      <c r="N8329" s="11">
        <f>IF(Tabla134[[#This Row],[Item Weight (Nulos)]]="",VLOOKUP(Tabla134[[#This Row],[Item Identifier]],'Tabla para Nulos'!$A$3:$B$1563,2,FALSE),Tabla134[[#This Row],[Item Weight (Nulos)]])</f>
        <v>16.2</v>
      </c>
      <c r="O8329" s="11" t="str">
        <f>IF(Tabla134[[#This Row],[Item Visibility]]&lt;$U$15,"Poca visibilidad",IF(Tabla134[[#This Row],[Item Visibility]]&lt;$U$16,"Visibilidad media","Mayor visibilidad"))</f>
        <v>Visibilidad media</v>
      </c>
      <c r="P8329" s="11" t="str">
        <f>IF(Tabla134[[#This Row],[Rating]]&lt;2,"Muy Malo",IF(Tabla134[[#This Row],[Rating]]&lt;3,"Malo",IF(Tabla134[[#This Row],[Rating]]&lt;4,"Regular",IF(Tabla134[[#This Row],[Rating]]&lt;5,"Bueno","Excelente"))))</f>
        <v>Bueno</v>
      </c>
    </row>
    <row r="8330" spans="1:16" x14ac:dyDescent="0.2">
      <c r="A8330" s="7" t="s">
        <v>124</v>
      </c>
      <c r="B8330" s="7" t="s">
        <v>225</v>
      </c>
      <c r="C8330" s="7" t="s">
        <v>10</v>
      </c>
      <c r="D8330" s="8">
        <v>2018</v>
      </c>
      <c r="E8330" s="7" t="s">
        <v>13</v>
      </c>
      <c r="F8330" s="7" t="s">
        <v>2</v>
      </c>
      <c r="G8330" s="7" t="s">
        <v>1</v>
      </c>
      <c r="H8330" s="7" t="s">
        <v>12</v>
      </c>
      <c r="I8330" s="9">
        <v>2.8456456000000001E-2</v>
      </c>
      <c r="J8330" s="10">
        <v>43.545400000000001</v>
      </c>
      <c r="K8330" s="11">
        <v>4</v>
      </c>
      <c r="L8330" s="11" t="str">
        <f>IF(Tabla134[[#This Row],[Item Weight]]&lt;$U$12,"Poco Peso",IF(Tabla134[[#This Row],[Item Weight]]&lt;$U$13,"Peso Medio","Peso Alto"))</f>
        <v>Poco Peso</v>
      </c>
      <c r="N8330" s="11">
        <f>IF(Tabla134[[#This Row],[Item Weight (Nulos)]]="",VLOOKUP(Tabla134[[#This Row],[Item Identifier]],'Tabla para Nulos'!$A$3:$B$1563,2,FALSE),Tabla134[[#This Row],[Item Weight (Nulos)]])</f>
        <v>7.3499999999999988</v>
      </c>
      <c r="O8330" s="11" t="str">
        <f>IF(Tabla134[[#This Row],[Item Visibility]]&lt;$U$15,"Poca visibilidad",IF(Tabla134[[#This Row],[Item Visibility]]&lt;$U$16,"Visibilidad media","Mayor visibilidad"))</f>
        <v>Visibilidad media</v>
      </c>
      <c r="P8330" s="11" t="str">
        <f>IF(Tabla134[[#This Row],[Rating]]&lt;2,"Muy Malo",IF(Tabla134[[#This Row],[Rating]]&lt;3,"Malo",IF(Tabla134[[#This Row],[Rating]]&lt;4,"Regular",IF(Tabla134[[#This Row],[Rating]]&lt;5,"Bueno","Excelente"))))</f>
        <v>Bueno</v>
      </c>
    </row>
    <row r="8331" spans="1:16" x14ac:dyDescent="0.2">
      <c r="A8331" s="7" t="s">
        <v>124</v>
      </c>
      <c r="B8331" s="7" t="s">
        <v>224</v>
      </c>
      <c r="C8331" s="7" t="s">
        <v>10</v>
      </c>
      <c r="D8331" s="8">
        <v>2018</v>
      </c>
      <c r="E8331" s="7" t="s">
        <v>13</v>
      </c>
      <c r="F8331" s="7" t="s">
        <v>2</v>
      </c>
      <c r="G8331" s="7" t="s">
        <v>1</v>
      </c>
      <c r="H8331" s="7" t="s">
        <v>12</v>
      </c>
      <c r="I8331" s="9">
        <v>7.0556944999999996E-2</v>
      </c>
      <c r="J8331" s="10">
        <v>191.21619999999999</v>
      </c>
      <c r="K8331" s="11">
        <v>4</v>
      </c>
      <c r="L8331" s="11" t="str">
        <f>IF(Tabla134[[#This Row],[Item Weight]]&lt;$U$12,"Poco Peso",IF(Tabla134[[#This Row],[Item Weight]]&lt;$U$13,"Peso Medio","Peso Alto"))</f>
        <v>Poco Peso</v>
      </c>
      <c r="N8331" s="11">
        <f>IF(Tabla134[[#This Row],[Item Weight (Nulos)]]="",VLOOKUP(Tabla134[[#This Row],[Item Identifier]],'Tabla para Nulos'!$A$3:$B$1563,2,FALSE),Tabla134[[#This Row],[Item Weight (Nulos)]])</f>
        <v>7.68</v>
      </c>
      <c r="O8331" s="11" t="str">
        <f>IF(Tabla134[[#This Row],[Item Visibility]]&lt;$U$15,"Poca visibilidad",IF(Tabla134[[#This Row],[Item Visibility]]&lt;$U$16,"Visibilidad media","Mayor visibilidad"))</f>
        <v>Visibilidad media</v>
      </c>
      <c r="P8331" s="11" t="str">
        <f>IF(Tabla134[[#This Row],[Rating]]&lt;2,"Muy Malo",IF(Tabla134[[#This Row],[Rating]]&lt;3,"Malo",IF(Tabla134[[#This Row],[Rating]]&lt;4,"Regular",IF(Tabla134[[#This Row],[Rating]]&lt;5,"Bueno","Excelente"))))</f>
        <v>Bueno</v>
      </c>
    </row>
    <row r="8332" spans="1:16" x14ac:dyDescent="0.2">
      <c r="A8332" s="7" t="s">
        <v>124</v>
      </c>
      <c r="B8332" s="7" t="s">
        <v>223</v>
      </c>
      <c r="C8332" s="7" t="s">
        <v>10</v>
      </c>
      <c r="D8332" s="8">
        <v>2018</v>
      </c>
      <c r="E8332" s="7" t="s">
        <v>13</v>
      </c>
      <c r="F8332" s="7" t="s">
        <v>2</v>
      </c>
      <c r="G8332" s="7" t="s">
        <v>1</v>
      </c>
      <c r="H8332" s="7" t="s">
        <v>12</v>
      </c>
      <c r="I8332" s="9">
        <v>4.2354151999999999E-2</v>
      </c>
      <c r="J8332" s="10">
        <v>227.27199999999999</v>
      </c>
      <c r="K8332" s="11">
        <v>4</v>
      </c>
      <c r="L8332" s="11" t="str">
        <f>IF(Tabla134[[#This Row],[Item Weight]]&lt;$U$12,"Poco Peso",IF(Tabla134[[#This Row],[Item Weight]]&lt;$U$13,"Peso Medio","Peso Alto"))</f>
        <v>Poco Peso</v>
      </c>
      <c r="N8332" s="11">
        <f>IF(Tabla134[[#This Row],[Item Weight (Nulos)]]="",VLOOKUP(Tabla134[[#This Row],[Item Identifier]],'Tabla para Nulos'!$A$3:$B$1563,2,FALSE),Tabla134[[#This Row],[Item Weight (Nulos)]])</f>
        <v>7.3650000000000011</v>
      </c>
      <c r="O8332" s="11" t="str">
        <f>IF(Tabla134[[#This Row],[Item Visibility]]&lt;$U$15,"Poca visibilidad",IF(Tabla134[[#This Row],[Item Visibility]]&lt;$U$16,"Visibilidad media","Mayor visibilidad"))</f>
        <v>Visibilidad media</v>
      </c>
      <c r="P8332" s="11" t="str">
        <f>IF(Tabla134[[#This Row],[Rating]]&lt;2,"Muy Malo",IF(Tabla134[[#This Row],[Rating]]&lt;3,"Malo",IF(Tabla134[[#This Row],[Rating]]&lt;4,"Regular",IF(Tabla134[[#This Row],[Rating]]&lt;5,"Bueno","Excelente"))))</f>
        <v>Bueno</v>
      </c>
    </row>
    <row r="8333" spans="1:16" x14ac:dyDescent="0.2">
      <c r="A8333" s="7" t="s">
        <v>124</v>
      </c>
      <c r="B8333" s="7" t="s">
        <v>222</v>
      </c>
      <c r="C8333" s="7" t="s">
        <v>10</v>
      </c>
      <c r="D8333" s="8">
        <v>2018</v>
      </c>
      <c r="E8333" s="7" t="s">
        <v>13</v>
      </c>
      <c r="F8333" s="7" t="s">
        <v>2</v>
      </c>
      <c r="G8333" s="7" t="s">
        <v>1</v>
      </c>
      <c r="H8333" s="7" t="s">
        <v>12</v>
      </c>
      <c r="I8333" s="9">
        <v>4.2758477000000003E-2</v>
      </c>
      <c r="J8333" s="10">
        <v>88.417199999999994</v>
      </c>
      <c r="K8333" s="11">
        <v>4</v>
      </c>
      <c r="L8333" s="11" t="str">
        <f>IF(Tabla134[[#This Row],[Item Weight]]&lt;$U$12,"Poco Peso",IF(Tabla134[[#This Row],[Item Weight]]&lt;$U$13,"Peso Medio","Peso Alto"))</f>
        <v>Peso Medio</v>
      </c>
      <c r="N8333" s="11">
        <f>IF(Tabla134[[#This Row],[Item Weight (Nulos)]]="",VLOOKUP(Tabla134[[#This Row],[Item Identifier]],'Tabla para Nulos'!$A$3:$B$1563,2,FALSE),Tabla134[[#This Row],[Item Weight (Nulos)]])</f>
        <v>9.2999999999999989</v>
      </c>
      <c r="O8333" s="11" t="str">
        <f>IF(Tabla134[[#This Row],[Item Visibility]]&lt;$U$15,"Poca visibilidad",IF(Tabla134[[#This Row],[Item Visibility]]&lt;$U$16,"Visibilidad media","Mayor visibilidad"))</f>
        <v>Visibilidad media</v>
      </c>
      <c r="P8333" s="11" t="str">
        <f>IF(Tabla134[[#This Row],[Rating]]&lt;2,"Muy Malo",IF(Tabla134[[#This Row],[Rating]]&lt;3,"Malo",IF(Tabla134[[#This Row],[Rating]]&lt;4,"Regular",IF(Tabla134[[#This Row],[Rating]]&lt;5,"Bueno","Excelente"))))</f>
        <v>Bueno</v>
      </c>
    </row>
    <row r="8334" spans="1:16" x14ac:dyDescent="0.2">
      <c r="A8334" s="7" t="s">
        <v>124</v>
      </c>
      <c r="B8334" s="7" t="s">
        <v>221</v>
      </c>
      <c r="C8334" s="7" t="s">
        <v>10</v>
      </c>
      <c r="D8334" s="8">
        <v>2018</v>
      </c>
      <c r="E8334" s="7" t="s">
        <v>13</v>
      </c>
      <c r="F8334" s="7" t="s">
        <v>2</v>
      </c>
      <c r="G8334" s="7" t="s">
        <v>1</v>
      </c>
      <c r="H8334" s="7" t="s">
        <v>12</v>
      </c>
      <c r="I8334" s="9">
        <v>9.3002339000000003E-2</v>
      </c>
      <c r="J8334" s="10">
        <v>177.77119999999999</v>
      </c>
      <c r="K8334" s="11">
        <v>4</v>
      </c>
      <c r="L8334" s="11" t="str">
        <f>IF(Tabla134[[#This Row],[Item Weight]]&lt;$U$12,"Poco Peso",IF(Tabla134[[#This Row],[Item Weight]]&lt;$U$13,"Peso Medio","Peso Alto"))</f>
        <v>Poco Peso</v>
      </c>
      <c r="N8334" s="11">
        <f>IF(Tabla134[[#This Row],[Item Weight (Nulos)]]="",VLOOKUP(Tabla134[[#This Row],[Item Identifier]],'Tabla para Nulos'!$A$3:$B$1563,2,FALSE),Tabla134[[#This Row],[Item Weight (Nulos)]])</f>
        <v>6.4249999999999998</v>
      </c>
      <c r="O8334" s="11" t="str">
        <f>IF(Tabla134[[#This Row],[Item Visibility]]&lt;$U$15,"Poca visibilidad",IF(Tabla134[[#This Row],[Item Visibility]]&lt;$U$16,"Visibilidad media","Mayor visibilidad"))</f>
        <v>Visibilidad media</v>
      </c>
      <c r="P8334" s="11" t="str">
        <f>IF(Tabla134[[#This Row],[Rating]]&lt;2,"Muy Malo",IF(Tabla134[[#This Row],[Rating]]&lt;3,"Malo",IF(Tabla134[[#This Row],[Rating]]&lt;4,"Regular",IF(Tabla134[[#This Row],[Rating]]&lt;5,"Bueno","Excelente"))))</f>
        <v>Bueno</v>
      </c>
    </row>
    <row r="8335" spans="1:16" x14ac:dyDescent="0.2">
      <c r="A8335" s="7" t="s">
        <v>124</v>
      </c>
      <c r="B8335" s="7" t="s">
        <v>220</v>
      </c>
      <c r="C8335" s="7" t="s">
        <v>10</v>
      </c>
      <c r="D8335" s="8">
        <v>2018</v>
      </c>
      <c r="E8335" s="7" t="s">
        <v>13</v>
      </c>
      <c r="F8335" s="7" t="s">
        <v>2</v>
      </c>
      <c r="G8335" s="7" t="s">
        <v>1</v>
      </c>
      <c r="H8335" s="7" t="s">
        <v>12</v>
      </c>
      <c r="I8335" s="9">
        <v>2.5285660000000001E-2</v>
      </c>
      <c r="J8335" s="10">
        <v>158.792</v>
      </c>
      <c r="K8335" s="11">
        <v>4</v>
      </c>
      <c r="L8335" s="11" t="str">
        <f>IF(Tabla134[[#This Row],[Item Weight]]&lt;$U$12,"Poco Peso",IF(Tabla134[[#This Row],[Item Weight]]&lt;$U$13,"Peso Medio","Peso Alto"))</f>
        <v>Poco Peso</v>
      </c>
      <c r="N8335" s="11">
        <f>IF(Tabla134[[#This Row],[Item Weight (Nulos)]]="",VLOOKUP(Tabla134[[#This Row],[Item Identifier]],'Tabla para Nulos'!$A$3:$B$1563,2,FALSE),Tabla134[[#This Row],[Item Weight (Nulos)]])</f>
        <v>6.0549999999999997</v>
      </c>
      <c r="O8335" s="11" t="str">
        <f>IF(Tabla134[[#This Row],[Item Visibility]]&lt;$U$15,"Poca visibilidad",IF(Tabla134[[#This Row],[Item Visibility]]&lt;$U$16,"Visibilidad media","Mayor visibilidad"))</f>
        <v>Poca visibilidad</v>
      </c>
      <c r="P8335" s="11" t="str">
        <f>IF(Tabla134[[#This Row],[Rating]]&lt;2,"Muy Malo",IF(Tabla134[[#This Row],[Rating]]&lt;3,"Malo",IF(Tabla134[[#This Row],[Rating]]&lt;4,"Regular",IF(Tabla134[[#This Row],[Rating]]&lt;5,"Bueno","Excelente"))))</f>
        <v>Bueno</v>
      </c>
    </row>
    <row r="8336" spans="1:16" x14ac:dyDescent="0.2">
      <c r="A8336" s="7" t="s">
        <v>124</v>
      </c>
      <c r="B8336" s="7" t="s">
        <v>219</v>
      </c>
      <c r="C8336" s="7" t="s">
        <v>216</v>
      </c>
      <c r="D8336" s="8">
        <v>2018</v>
      </c>
      <c r="E8336" s="7" t="s">
        <v>13</v>
      </c>
      <c r="F8336" s="7" t="s">
        <v>2</v>
      </c>
      <c r="G8336" s="7" t="s">
        <v>1</v>
      </c>
      <c r="H8336" s="7" t="s">
        <v>12</v>
      </c>
      <c r="I8336" s="9">
        <v>7.5192071999999999E-2</v>
      </c>
      <c r="J8336" s="10">
        <v>56.061399999999999</v>
      </c>
      <c r="K8336" s="11">
        <v>4</v>
      </c>
      <c r="L8336" s="11" t="str">
        <f>IF(Tabla134[[#This Row],[Item Weight]]&lt;$U$12,"Poco Peso",IF(Tabla134[[#This Row],[Item Weight]]&lt;$U$13,"Peso Medio","Peso Alto"))</f>
        <v>Poco Peso</v>
      </c>
      <c r="N8336" s="11">
        <f>IF(Tabla134[[#This Row],[Item Weight (Nulos)]]="",VLOOKUP(Tabla134[[#This Row],[Item Identifier]],'Tabla para Nulos'!$A$3:$B$1563,2,FALSE),Tabla134[[#This Row],[Item Weight (Nulos)]])</f>
        <v>5.98</v>
      </c>
      <c r="O8336" s="11" t="str">
        <f>IF(Tabla134[[#This Row],[Item Visibility]]&lt;$U$15,"Poca visibilidad",IF(Tabla134[[#This Row],[Item Visibility]]&lt;$U$16,"Visibilidad media","Mayor visibilidad"))</f>
        <v>Visibilidad media</v>
      </c>
      <c r="P8336" s="11" t="str">
        <f>IF(Tabla134[[#This Row],[Rating]]&lt;2,"Muy Malo",IF(Tabla134[[#This Row],[Rating]]&lt;3,"Malo",IF(Tabla134[[#This Row],[Rating]]&lt;4,"Regular",IF(Tabla134[[#This Row],[Rating]]&lt;5,"Bueno","Excelente"))))</f>
        <v>Bueno</v>
      </c>
    </row>
    <row r="8337" spans="1:16" x14ac:dyDescent="0.2">
      <c r="A8337" s="7" t="s">
        <v>124</v>
      </c>
      <c r="B8337" s="7" t="s">
        <v>218</v>
      </c>
      <c r="C8337" s="7" t="s">
        <v>216</v>
      </c>
      <c r="D8337" s="8">
        <v>2018</v>
      </c>
      <c r="E8337" s="7" t="s">
        <v>13</v>
      </c>
      <c r="F8337" s="7" t="s">
        <v>2</v>
      </c>
      <c r="G8337" s="7" t="s">
        <v>1</v>
      </c>
      <c r="H8337" s="7" t="s">
        <v>12</v>
      </c>
      <c r="I8337" s="9">
        <v>4.0636925999999997E-2</v>
      </c>
      <c r="J8337" s="10">
        <v>224.6088</v>
      </c>
      <c r="K8337" s="11">
        <v>4</v>
      </c>
      <c r="L8337" s="11" t="str">
        <f>IF(Tabla134[[#This Row],[Item Weight]]&lt;$U$12,"Poco Peso",IF(Tabla134[[#This Row],[Item Weight]]&lt;$U$13,"Peso Medio","Peso Alto"))</f>
        <v>Peso Medio</v>
      </c>
      <c r="N8337" s="11">
        <f>IF(Tabla134[[#This Row],[Item Weight (Nulos)]]="",VLOOKUP(Tabla134[[#This Row],[Item Identifier]],'Tabla para Nulos'!$A$3:$B$1563,2,FALSE),Tabla134[[#This Row],[Item Weight (Nulos)]])</f>
        <v>9.5</v>
      </c>
      <c r="O8337" s="11" t="str">
        <f>IF(Tabla134[[#This Row],[Item Visibility]]&lt;$U$15,"Poca visibilidad",IF(Tabla134[[#This Row],[Item Visibility]]&lt;$U$16,"Visibilidad media","Mayor visibilidad"))</f>
        <v>Visibilidad media</v>
      </c>
      <c r="P8337" s="11" t="str">
        <f>IF(Tabla134[[#This Row],[Rating]]&lt;2,"Muy Malo",IF(Tabla134[[#This Row],[Rating]]&lt;3,"Malo",IF(Tabla134[[#This Row],[Rating]]&lt;4,"Regular",IF(Tabla134[[#This Row],[Rating]]&lt;5,"Bueno","Excelente"))))</f>
        <v>Bueno</v>
      </c>
    </row>
    <row r="8338" spans="1:16" x14ac:dyDescent="0.2">
      <c r="A8338" s="7" t="s">
        <v>124</v>
      </c>
      <c r="B8338" s="7" t="s">
        <v>217</v>
      </c>
      <c r="C8338" s="7" t="s">
        <v>216</v>
      </c>
      <c r="D8338" s="8">
        <v>2018</v>
      </c>
      <c r="E8338" s="7" t="s">
        <v>13</v>
      </c>
      <c r="F8338" s="7" t="s">
        <v>2</v>
      </c>
      <c r="G8338" s="7" t="s">
        <v>1</v>
      </c>
      <c r="H8338" s="7" t="s">
        <v>12</v>
      </c>
      <c r="I8338" s="9">
        <v>7.1498574999999995E-2</v>
      </c>
      <c r="J8338" s="10">
        <v>37.750599999999999</v>
      </c>
      <c r="K8338" s="11">
        <v>4</v>
      </c>
      <c r="L8338" s="11" t="str">
        <f>IF(Tabla134[[#This Row],[Item Weight]]&lt;$U$12,"Poco Peso",IF(Tabla134[[#This Row],[Item Weight]]&lt;$U$13,"Peso Medio","Peso Alto"))</f>
        <v>Poco Peso</v>
      </c>
      <c r="N8338" s="11">
        <f>IF(Tabla134[[#This Row],[Item Weight (Nulos)]]="",VLOOKUP(Tabla134[[#This Row],[Item Identifier]],'Tabla para Nulos'!$A$3:$B$1563,2,FALSE),Tabla134[[#This Row],[Item Weight (Nulos)]])</f>
        <v>8.3650000000000002</v>
      </c>
      <c r="O8338" s="11" t="str">
        <f>IF(Tabla134[[#This Row],[Item Visibility]]&lt;$U$15,"Poca visibilidad",IF(Tabla134[[#This Row],[Item Visibility]]&lt;$U$16,"Visibilidad media","Mayor visibilidad"))</f>
        <v>Visibilidad media</v>
      </c>
      <c r="P8338" s="11" t="str">
        <f>IF(Tabla134[[#This Row],[Rating]]&lt;2,"Muy Malo",IF(Tabla134[[#This Row],[Rating]]&lt;3,"Malo",IF(Tabla134[[#This Row],[Rating]]&lt;4,"Regular",IF(Tabla134[[#This Row],[Rating]]&lt;5,"Bueno","Excelente"))))</f>
        <v>Bueno</v>
      </c>
    </row>
    <row r="8339" spans="1:16" x14ac:dyDescent="0.2">
      <c r="A8339" s="7" t="s">
        <v>124</v>
      </c>
      <c r="B8339" s="7" t="s">
        <v>215</v>
      </c>
      <c r="C8339" s="7" t="s">
        <v>4</v>
      </c>
      <c r="D8339" s="8">
        <v>2018</v>
      </c>
      <c r="E8339" s="7" t="s">
        <v>13</v>
      </c>
      <c r="F8339" s="7" t="s">
        <v>2</v>
      </c>
      <c r="G8339" s="7" t="s">
        <v>1</v>
      </c>
      <c r="H8339" s="7" t="s">
        <v>12</v>
      </c>
      <c r="I8339" s="9">
        <v>0</v>
      </c>
      <c r="J8339" s="10">
        <v>37.3506</v>
      </c>
      <c r="K8339" s="11">
        <v>4</v>
      </c>
      <c r="L8339" s="11" t="str">
        <f>IF(Tabla134[[#This Row],[Item Weight]]&lt;$U$12,"Poco Peso",IF(Tabla134[[#This Row],[Item Weight]]&lt;$U$13,"Peso Medio","Peso Alto"))</f>
        <v>Peso Medio</v>
      </c>
      <c r="N8339" s="11">
        <f>IF(Tabla134[[#This Row],[Item Weight (Nulos)]]="",VLOOKUP(Tabla134[[#This Row],[Item Identifier]],'Tabla para Nulos'!$A$3:$B$1563,2,FALSE),Tabla134[[#This Row],[Item Weight (Nulos)]])</f>
        <v>16.5</v>
      </c>
      <c r="O8339" s="11" t="str">
        <f>IF(Tabla134[[#This Row],[Item Visibility]]&lt;$U$15,"Poca visibilidad",IF(Tabla134[[#This Row],[Item Visibility]]&lt;$U$16,"Visibilidad media","Mayor visibilidad"))</f>
        <v>Poca visibilidad</v>
      </c>
      <c r="P8339" s="11" t="str">
        <f>IF(Tabla134[[#This Row],[Rating]]&lt;2,"Muy Malo",IF(Tabla134[[#This Row],[Rating]]&lt;3,"Malo",IF(Tabla134[[#This Row],[Rating]]&lt;4,"Regular",IF(Tabla134[[#This Row],[Rating]]&lt;5,"Bueno","Excelente"))))</f>
        <v>Bueno</v>
      </c>
    </row>
    <row r="8340" spans="1:16" x14ac:dyDescent="0.2">
      <c r="A8340" s="7" t="s">
        <v>124</v>
      </c>
      <c r="B8340" s="7" t="s">
        <v>214</v>
      </c>
      <c r="C8340" s="7" t="s">
        <v>4</v>
      </c>
      <c r="D8340" s="8">
        <v>2018</v>
      </c>
      <c r="E8340" s="7" t="s">
        <v>13</v>
      </c>
      <c r="F8340" s="7" t="s">
        <v>2</v>
      </c>
      <c r="G8340" s="7" t="s">
        <v>1</v>
      </c>
      <c r="H8340" s="7" t="s">
        <v>12</v>
      </c>
      <c r="I8340" s="9">
        <v>0</v>
      </c>
      <c r="J8340" s="10">
        <v>100.80419999999999</v>
      </c>
      <c r="K8340" s="11">
        <v>4</v>
      </c>
      <c r="L8340" s="11" t="str">
        <f>IF(Tabla134[[#This Row],[Item Weight]]&lt;$U$12,"Poco Peso",IF(Tabla134[[#This Row],[Item Weight]]&lt;$U$13,"Peso Medio","Peso Alto"))</f>
        <v>Peso Medio</v>
      </c>
      <c r="N8340" s="11">
        <f>IF(Tabla134[[#This Row],[Item Weight (Nulos)]]="",VLOOKUP(Tabla134[[#This Row],[Item Identifier]],'Tabla para Nulos'!$A$3:$B$1563,2,FALSE),Tabla134[[#This Row],[Item Weight (Nulos)]])</f>
        <v>11.599999999999998</v>
      </c>
      <c r="O8340" s="11" t="str">
        <f>IF(Tabla134[[#This Row],[Item Visibility]]&lt;$U$15,"Poca visibilidad",IF(Tabla134[[#This Row],[Item Visibility]]&lt;$U$16,"Visibilidad media","Mayor visibilidad"))</f>
        <v>Poca visibilidad</v>
      </c>
      <c r="P8340" s="11" t="str">
        <f>IF(Tabla134[[#This Row],[Rating]]&lt;2,"Muy Malo",IF(Tabla134[[#This Row],[Rating]]&lt;3,"Malo",IF(Tabla134[[#This Row],[Rating]]&lt;4,"Regular",IF(Tabla134[[#This Row],[Rating]]&lt;5,"Bueno","Excelente"))))</f>
        <v>Bueno</v>
      </c>
    </row>
    <row r="8341" spans="1:16" x14ac:dyDescent="0.2">
      <c r="A8341" s="7" t="s">
        <v>124</v>
      </c>
      <c r="B8341" s="7" t="s">
        <v>213</v>
      </c>
      <c r="C8341" s="7" t="s">
        <v>4</v>
      </c>
      <c r="D8341" s="8">
        <v>2018</v>
      </c>
      <c r="E8341" s="7" t="s">
        <v>13</v>
      </c>
      <c r="F8341" s="7" t="s">
        <v>2</v>
      </c>
      <c r="G8341" s="7" t="s">
        <v>1</v>
      </c>
      <c r="H8341" s="7" t="s">
        <v>12</v>
      </c>
      <c r="I8341" s="9">
        <v>4.7665717000000003E-2</v>
      </c>
      <c r="J8341" s="10">
        <v>42.177</v>
      </c>
      <c r="K8341" s="11">
        <v>4</v>
      </c>
      <c r="L8341" s="11" t="str">
        <f>IF(Tabla134[[#This Row],[Item Weight]]&lt;$U$12,"Poco Peso",IF(Tabla134[[#This Row],[Item Weight]]&lt;$U$13,"Peso Medio","Peso Alto"))</f>
        <v>Peso Alto</v>
      </c>
      <c r="N8341" s="11">
        <f>IF(Tabla134[[#This Row],[Item Weight (Nulos)]]="",VLOOKUP(Tabla134[[#This Row],[Item Identifier]],'Tabla para Nulos'!$A$3:$B$1563,2,FALSE),Tabla134[[#This Row],[Item Weight (Nulos)]])</f>
        <v>19.599999999999998</v>
      </c>
      <c r="O8341" s="11" t="str">
        <f>IF(Tabla134[[#This Row],[Item Visibility]]&lt;$U$15,"Poca visibilidad",IF(Tabla134[[#This Row],[Item Visibility]]&lt;$U$16,"Visibilidad media","Mayor visibilidad"))</f>
        <v>Visibilidad media</v>
      </c>
      <c r="P8341" s="11" t="str">
        <f>IF(Tabla134[[#This Row],[Rating]]&lt;2,"Muy Malo",IF(Tabla134[[#This Row],[Rating]]&lt;3,"Malo",IF(Tabla134[[#This Row],[Rating]]&lt;4,"Regular",IF(Tabla134[[#This Row],[Rating]]&lt;5,"Bueno","Excelente"))))</f>
        <v>Bueno</v>
      </c>
    </row>
    <row r="8342" spans="1:16" x14ac:dyDescent="0.2">
      <c r="A8342" s="7" t="s">
        <v>124</v>
      </c>
      <c r="B8342" s="7" t="s">
        <v>212</v>
      </c>
      <c r="C8342" s="7" t="s">
        <v>4</v>
      </c>
      <c r="D8342" s="8">
        <v>2018</v>
      </c>
      <c r="E8342" s="7" t="s">
        <v>13</v>
      </c>
      <c r="F8342" s="7" t="s">
        <v>2</v>
      </c>
      <c r="G8342" s="7" t="s">
        <v>1</v>
      </c>
      <c r="H8342" s="7" t="s">
        <v>12</v>
      </c>
      <c r="I8342" s="9">
        <v>1.7556795E-2</v>
      </c>
      <c r="J8342" s="10">
        <v>129.96260000000001</v>
      </c>
      <c r="K8342" s="11">
        <v>4</v>
      </c>
      <c r="L8342" s="11" t="str">
        <f>IF(Tabla134[[#This Row],[Item Weight]]&lt;$U$12,"Poco Peso",IF(Tabla134[[#This Row],[Item Weight]]&lt;$U$13,"Peso Medio","Peso Alto"))</f>
        <v>Peso Medio</v>
      </c>
      <c r="N8342" s="11">
        <f>IF(Tabla134[[#This Row],[Item Weight (Nulos)]]="",VLOOKUP(Tabla134[[#This Row],[Item Identifier]],'Tabla para Nulos'!$A$3:$B$1563,2,FALSE),Tabla134[[#This Row],[Item Weight (Nulos)]])</f>
        <v>11.5</v>
      </c>
      <c r="O8342" s="11" t="str">
        <f>IF(Tabla134[[#This Row],[Item Visibility]]&lt;$U$15,"Poca visibilidad",IF(Tabla134[[#This Row],[Item Visibility]]&lt;$U$16,"Visibilidad media","Mayor visibilidad"))</f>
        <v>Poca visibilidad</v>
      </c>
      <c r="P8342" s="11" t="str">
        <f>IF(Tabla134[[#This Row],[Rating]]&lt;2,"Muy Malo",IF(Tabla134[[#This Row],[Rating]]&lt;3,"Malo",IF(Tabla134[[#This Row],[Rating]]&lt;4,"Regular",IF(Tabla134[[#This Row],[Rating]]&lt;5,"Bueno","Excelente"))))</f>
        <v>Bueno</v>
      </c>
    </row>
    <row r="8343" spans="1:16" x14ac:dyDescent="0.2">
      <c r="A8343" s="7" t="s">
        <v>124</v>
      </c>
      <c r="B8343" s="7" t="s">
        <v>211</v>
      </c>
      <c r="C8343" s="7" t="s">
        <v>4</v>
      </c>
      <c r="D8343" s="8">
        <v>2018</v>
      </c>
      <c r="E8343" s="7" t="s">
        <v>13</v>
      </c>
      <c r="F8343" s="7" t="s">
        <v>2</v>
      </c>
      <c r="G8343" s="7" t="s">
        <v>1</v>
      </c>
      <c r="H8343" s="7" t="s">
        <v>12</v>
      </c>
      <c r="I8343" s="9">
        <v>2.5164131999999999E-2</v>
      </c>
      <c r="J8343" s="10">
        <v>152.60239999999999</v>
      </c>
      <c r="K8343" s="11">
        <v>4</v>
      </c>
      <c r="L8343" s="11" t="str">
        <f>IF(Tabla134[[#This Row],[Item Weight]]&lt;$U$12,"Poco Peso",IF(Tabla134[[#This Row],[Item Weight]]&lt;$U$13,"Peso Medio","Peso Alto"))</f>
        <v>Peso Alto</v>
      </c>
      <c r="N8343" s="11">
        <f>IF(Tabla134[[#This Row],[Item Weight (Nulos)]]="",VLOOKUP(Tabla134[[#This Row],[Item Identifier]],'Tabla para Nulos'!$A$3:$B$1563,2,FALSE),Tabla134[[#This Row],[Item Weight (Nulos)]])</f>
        <v>19.599999999999998</v>
      </c>
      <c r="O8343" s="11" t="str">
        <f>IF(Tabla134[[#This Row],[Item Visibility]]&lt;$U$15,"Poca visibilidad",IF(Tabla134[[#This Row],[Item Visibility]]&lt;$U$16,"Visibilidad media","Mayor visibilidad"))</f>
        <v>Poca visibilidad</v>
      </c>
      <c r="P8343" s="11" t="str">
        <f>IF(Tabla134[[#This Row],[Rating]]&lt;2,"Muy Malo",IF(Tabla134[[#This Row],[Rating]]&lt;3,"Malo",IF(Tabla134[[#This Row],[Rating]]&lt;4,"Regular",IF(Tabla134[[#This Row],[Rating]]&lt;5,"Bueno","Excelente"))))</f>
        <v>Bueno</v>
      </c>
    </row>
    <row r="8344" spans="1:16" x14ac:dyDescent="0.2">
      <c r="A8344" s="7" t="s">
        <v>124</v>
      </c>
      <c r="B8344" s="7" t="s">
        <v>210</v>
      </c>
      <c r="C8344" s="7" t="s">
        <v>4</v>
      </c>
      <c r="D8344" s="8">
        <v>2018</v>
      </c>
      <c r="E8344" s="7" t="s">
        <v>13</v>
      </c>
      <c r="F8344" s="7" t="s">
        <v>2</v>
      </c>
      <c r="G8344" s="7" t="s">
        <v>1</v>
      </c>
      <c r="H8344" s="7" t="s">
        <v>12</v>
      </c>
      <c r="I8344" s="9">
        <v>3.2731073999999999E-2</v>
      </c>
      <c r="J8344" s="10">
        <v>235.69059999999999</v>
      </c>
      <c r="K8344" s="11">
        <v>4</v>
      </c>
      <c r="L8344" s="11" t="str">
        <f>IF(Tabla134[[#This Row],[Item Weight]]&lt;$U$12,"Poco Peso",IF(Tabla134[[#This Row],[Item Weight]]&lt;$U$13,"Peso Medio","Peso Alto"))</f>
        <v>Peso Medio</v>
      </c>
      <c r="N8344" s="11">
        <f>IF(Tabla134[[#This Row],[Item Weight (Nulos)]]="",VLOOKUP(Tabla134[[#This Row],[Item Identifier]],'Tabla para Nulos'!$A$3:$B$1563,2,FALSE),Tabla134[[#This Row],[Item Weight (Nulos)]])</f>
        <v>14.75</v>
      </c>
      <c r="O8344" s="11" t="str">
        <f>IF(Tabla134[[#This Row],[Item Visibility]]&lt;$U$15,"Poca visibilidad",IF(Tabla134[[#This Row],[Item Visibility]]&lt;$U$16,"Visibilidad media","Mayor visibilidad"))</f>
        <v>Visibilidad media</v>
      </c>
      <c r="P8344" s="11" t="str">
        <f>IF(Tabla134[[#This Row],[Rating]]&lt;2,"Muy Malo",IF(Tabla134[[#This Row],[Rating]]&lt;3,"Malo",IF(Tabla134[[#This Row],[Rating]]&lt;4,"Regular",IF(Tabla134[[#This Row],[Rating]]&lt;5,"Bueno","Excelente"))))</f>
        <v>Bueno</v>
      </c>
    </row>
    <row r="8345" spans="1:16" x14ac:dyDescent="0.2">
      <c r="A8345" s="7" t="s">
        <v>124</v>
      </c>
      <c r="B8345" s="7" t="s">
        <v>209</v>
      </c>
      <c r="C8345" s="7" t="s">
        <v>4</v>
      </c>
      <c r="D8345" s="8">
        <v>2018</v>
      </c>
      <c r="E8345" s="7" t="s">
        <v>13</v>
      </c>
      <c r="F8345" s="7" t="s">
        <v>2</v>
      </c>
      <c r="G8345" s="7" t="s">
        <v>1</v>
      </c>
      <c r="H8345" s="7" t="s">
        <v>12</v>
      </c>
      <c r="I8345" s="9">
        <v>0</v>
      </c>
      <c r="J8345" s="10">
        <v>152.07079999999999</v>
      </c>
      <c r="K8345" s="11">
        <v>4</v>
      </c>
      <c r="L8345" s="11" t="str">
        <f>IF(Tabla134[[#This Row],[Item Weight]]&lt;$U$12,"Poco Peso",IF(Tabla134[[#This Row],[Item Weight]]&lt;$U$13,"Peso Medio","Peso Alto"))</f>
        <v>Peso Medio</v>
      </c>
      <c r="N8345" s="11">
        <f>IF(Tabla134[[#This Row],[Item Weight (Nulos)]]="",VLOOKUP(Tabla134[[#This Row],[Item Identifier]],'Tabla para Nulos'!$A$3:$B$1563,2,FALSE),Tabla134[[#This Row],[Item Weight (Nulos)]])</f>
        <v>11.394999999999998</v>
      </c>
      <c r="O8345" s="11" t="str">
        <f>IF(Tabla134[[#This Row],[Item Visibility]]&lt;$U$15,"Poca visibilidad",IF(Tabla134[[#This Row],[Item Visibility]]&lt;$U$16,"Visibilidad media","Mayor visibilidad"))</f>
        <v>Poca visibilidad</v>
      </c>
      <c r="P8345" s="11" t="str">
        <f>IF(Tabla134[[#This Row],[Rating]]&lt;2,"Muy Malo",IF(Tabla134[[#This Row],[Rating]]&lt;3,"Malo",IF(Tabla134[[#This Row],[Rating]]&lt;4,"Regular",IF(Tabla134[[#This Row],[Rating]]&lt;5,"Bueno","Excelente"))))</f>
        <v>Bueno</v>
      </c>
    </row>
    <row r="8346" spans="1:16" x14ac:dyDescent="0.2">
      <c r="A8346" s="7" t="s">
        <v>124</v>
      </c>
      <c r="B8346" s="7" t="s">
        <v>208</v>
      </c>
      <c r="C8346" s="7" t="s">
        <v>4</v>
      </c>
      <c r="D8346" s="8">
        <v>2018</v>
      </c>
      <c r="E8346" s="7" t="s">
        <v>13</v>
      </c>
      <c r="F8346" s="7" t="s">
        <v>2</v>
      </c>
      <c r="G8346" s="7" t="s">
        <v>1</v>
      </c>
      <c r="H8346" s="7" t="s">
        <v>12</v>
      </c>
      <c r="I8346" s="9">
        <v>5.4366282000000002E-2</v>
      </c>
      <c r="J8346" s="10">
        <v>199.60839999999999</v>
      </c>
      <c r="K8346" s="11">
        <v>4</v>
      </c>
      <c r="L8346" s="11" t="str">
        <f>IF(Tabla134[[#This Row],[Item Weight]]&lt;$U$12,"Poco Peso",IF(Tabla134[[#This Row],[Item Weight]]&lt;$U$13,"Peso Medio","Peso Alto"))</f>
        <v>Peso Medio</v>
      </c>
      <c r="N8346" s="11">
        <f>IF(Tabla134[[#This Row],[Item Weight (Nulos)]]="",VLOOKUP(Tabla134[[#This Row],[Item Identifier]],'Tabla para Nulos'!$A$3:$B$1563,2,FALSE),Tabla134[[#This Row],[Item Weight (Nulos)]])</f>
        <v>10.1</v>
      </c>
      <c r="O8346" s="11" t="str">
        <f>IF(Tabla134[[#This Row],[Item Visibility]]&lt;$U$15,"Poca visibilidad",IF(Tabla134[[#This Row],[Item Visibility]]&lt;$U$16,"Visibilidad media","Mayor visibilidad"))</f>
        <v>Visibilidad media</v>
      </c>
      <c r="P8346" s="11" t="str">
        <f>IF(Tabla134[[#This Row],[Rating]]&lt;2,"Muy Malo",IF(Tabla134[[#This Row],[Rating]]&lt;3,"Malo",IF(Tabla134[[#This Row],[Rating]]&lt;4,"Regular",IF(Tabla134[[#This Row],[Rating]]&lt;5,"Bueno","Excelente"))))</f>
        <v>Bueno</v>
      </c>
    </row>
    <row r="8347" spans="1:16" x14ac:dyDescent="0.2">
      <c r="A8347" s="7" t="s">
        <v>124</v>
      </c>
      <c r="B8347" s="7" t="s">
        <v>207</v>
      </c>
      <c r="C8347" s="7" t="s">
        <v>4</v>
      </c>
      <c r="D8347" s="8">
        <v>2018</v>
      </c>
      <c r="E8347" s="7" t="s">
        <v>13</v>
      </c>
      <c r="F8347" s="7" t="s">
        <v>2</v>
      </c>
      <c r="G8347" s="7" t="s">
        <v>1</v>
      </c>
      <c r="H8347" s="7" t="s">
        <v>12</v>
      </c>
      <c r="I8347" s="9">
        <v>2.426524E-2</v>
      </c>
      <c r="J8347" s="10">
        <v>114.0492</v>
      </c>
      <c r="K8347" s="11">
        <v>4</v>
      </c>
      <c r="L8347" s="11" t="str">
        <f>IF(Tabla134[[#This Row],[Item Weight]]&lt;$U$12,"Poco Peso",IF(Tabla134[[#This Row],[Item Weight]]&lt;$U$13,"Peso Medio","Peso Alto"))</f>
        <v>Peso Medio</v>
      </c>
      <c r="N8347" s="11">
        <f>IF(Tabla134[[#This Row],[Item Weight (Nulos)]]="",VLOOKUP(Tabla134[[#This Row],[Item Identifier]],'Tabla para Nulos'!$A$3:$B$1563,2,FALSE),Tabla134[[#This Row],[Item Weight (Nulos)]])</f>
        <v>9.7999999999999989</v>
      </c>
      <c r="O8347" s="11" t="str">
        <f>IF(Tabla134[[#This Row],[Item Visibility]]&lt;$U$15,"Poca visibilidad",IF(Tabla134[[#This Row],[Item Visibility]]&lt;$U$16,"Visibilidad media","Mayor visibilidad"))</f>
        <v>Poca visibilidad</v>
      </c>
      <c r="P8347" s="11" t="str">
        <f>IF(Tabla134[[#This Row],[Rating]]&lt;2,"Muy Malo",IF(Tabla134[[#This Row],[Rating]]&lt;3,"Malo",IF(Tabla134[[#This Row],[Rating]]&lt;4,"Regular",IF(Tabla134[[#This Row],[Rating]]&lt;5,"Bueno","Excelente"))))</f>
        <v>Bueno</v>
      </c>
    </row>
    <row r="8348" spans="1:16" x14ac:dyDescent="0.2">
      <c r="A8348" s="7" t="s">
        <v>124</v>
      </c>
      <c r="B8348" s="7" t="s">
        <v>206</v>
      </c>
      <c r="C8348" s="7" t="s">
        <v>4</v>
      </c>
      <c r="D8348" s="8">
        <v>2018</v>
      </c>
      <c r="E8348" s="7" t="s">
        <v>13</v>
      </c>
      <c r="F8348" s="7" t="s">
        <v>2</v>
      </c>
      <c r="G8348" s="7" t="s">
        <v>1</v>
      </c>
      <c r="H8348" s="7" t="s">
        <v>12</v>
      </c>
      <c r="I8348" s="9">
        <v>5.4376275000000002E-2</v>
      </c>
      <c r="J8348" s="10">
        <v>56.292999999999999</v>
      </c>
      <c r="K8348" s="11">
        <v>4</v>
      </c>
      <c r="L8348" s="11" t="str">
        <f>IF(Tabla134[[#This Row],[Item Weight]]&lt;$U$12,"Poco Peso",IF(Tabla134[[#This Row],[Item Weight]]&lt;$U$13,"Peso Medio","Peso Alto"))</f>
        <v>Poco Peso</v>
      </c>
      <c r="N8348" s="11">
        <f>IF(Tabla134[[#This Row],[Item Weight (Nulos)]]="",VLOOKUP(Tabla134[[#This Row],[Item Identifier]],'Tabla para Nulos'!$A$3:$B$1563,2,FALSE),Tabla134[[#This Row],[Item Weight (Nulos)]])</f>
        <v>7.5650000000000004</v>
      </c>
      <c r="O8348" s="11" t="str">
        <f>IF(Tabla134[[#This Row],[Item Visibility]]&lt;$U$15,"Poca visibilidad",IF(Tabla134[[#This Row],[Item Visibility]]&lt;$U$16,"Visibilidad media","Mayor visibilidad"))</f>
        <v>Visibilidad media</v>
      </c>
      <c r="P8348" s="11" t="str">
        <f>IF(Tabla134[[#This Row],[Rating]]&lt;2,"Muy Malo",IF(Tabla134[[#This Row],[Rating]]&lt;3,"Malo",IF(Tabla134[[#This Row],[Rating]]&lt;4,"Regular",IF(Tabla134[[#This Row],[Rating]]&lt;5,"Bueno","Excelente"))))</f>
        <v>Bueno</v>
      </c>
    </row>
    <row r="8349" spans="1:16" x14ac:dyDescent="0.2">
      <c r="A8349" s="7" t="s">
        <v>124</v>
      </c>
      <c r="B8349" s="7" t="s">
        <v>205</v>
      </c>
      <c r="C8349" s="7" t="s">
        <v>4</v>
      </c>
      <c r="D8349" s="8">
        <v>2018</v>
      </c>
      <c r="E8349" s="7" t="s">
        <v>13</v>
      </c>
      <c r="F8349" s="7" t="s">
        <v>2</v>
      </c>
      <c r="G8349" s="7" t="s">
        <v>1</v>
      </c>
      <c r="H8349" s="7" t="s">
        <v>12</v>
      </c>
      <c r="I8349" s="9">
        <v>1.7936714999999999E-2</v>
      </c>
      <c r="J8349" s="10">
        <v>93.709400000000002</v>
      </c>
      <c r="K8349" s="11">
        <v>4</v>
      </c>
      <c r="L8349" s="11" t="str">
        <f>IF(Tabla134[[#This Row],[Item Weight]]&lt;$U$12,"Poco Peso",IF(Tabla134[[#This Row],[Item Weight]]&lt;$U$13,"Peso Medio","Peso Alto"))</f>
        <v>Peso Alto</v>
      </c>
      <c r="N8349" s="11">
        <f>IF(Tabla134[[#This Row],[Item Weight (Nulos)]]="",VLOOKUP(Tabla134[[#This Row],[Item Identifier]],'Tabla para Nulos'!$A$3:$B$1563,2,FALSE),Tabla134[[#This Row],[Item Weight (Nulos)]])</f>
        <v>17.849999999999998</v>
      </c>
      <c r="O8349" s="11" t="str">
        <f>IF(Tabla134[[#This Row],[Item Visibility]]&lt;$U$15,"Poca visibilidad",IF(Tabla134[[#This Row],[Item Visibility]]&lt;$U$16,"Visibilidad media","Mayor visibilidad"))</f>
        <v>Poca visibilidad</v>
      </c>
      <c r="P8349" s="11" t="str">
        <f>IF(Tabla134[[#This Row],[Rating]]&lt;2,"Muy Malo",IF(Tabla134[[#This Row],[Rating]]&lt;3,"Malo",IF(Tabla134[[#This Row],[Rating]]&lt;4,"Regular",IF(Tabla134[[#This Row],[Rating]]&lt;5,"Bueno","Excelente"))))</f>
        <v>Bueno</v>
      </c>
    </row>
    <row r="8350" spans="1:16" x14ac:dyDescent="0.2">
      <c r="A8350" s="7" t="s">
        <v>124</v>
      </c>
      <c r="B8350" s="7" t="s">
        <v>204</v>
      </c>
      <c r="C8350" s="7" t="s">
        <v>4</v>
      </c>
      <c r="D8350" s="8">
        <v>2018</v>
      </c>
      <c r="E8350" s="7" t="s">
        <v>13</v>
      </c>
      <c r="F8350" s="7" t="s">
        <v>2</v>
      </c>
      <c r="G8350" s="7" t="s">
        <v>1</v>
      </c>
      <c r="H8350" s="7" t="s">
        <v>12</v>
      </c>
      <c r="I8350" s="9">
        <v>8.0111610999999999E-2</v>
      </c>
      <c r="J8350" s="10">
        <v>94.643600000000006</v>
      </c>
      <c r="K8350" s="11">
        <v>4</v>
      </c>
      <c r="L8350" s="11" t="str">
        <f>IF(Tabla134[[#This Row],[Item Weight]]&lt;$U$12,"Poco Peso",IF(Tabla134[[#This Row],[Item Weight]]&lt;$U$13,"Peso Medio","Peso Alto"))</f>
        <v>Peso Alto</v>
      </c>
      <c r="N8350" s="11">
        <f>IF(Tabla134[[#This Row],[Item Weight (Nulos)]]="",VLOOKUP(Tabla134[[#This Row],[Item Identifier]],'Tabla para Nulos'!$A$3:$B$1563,2,FALSE),Tabla134[[#This Row],[Item Weight (Nulos)]])</f>
        <v>18.600000000000001</v>
      </c>
      <c r="O8350" s="11" t="str">
        <f>IF(Tabla134[[#This Row],[Item Visibility]]&lt;$U$15,"Poca visibilidad",IF(Tabla134[[#This Row],[Item Visibility]]&lt;$U$16,"Visibilidad media","Mayor visibilidad"))</f>
        <v>Visibilidad media</v>
      </c>
      <c r="P8350" s="11" t="str">
        <f>IF(Tabla134[[#This Row],[Rating]]&lt;2,"Muy Malo",IF(Tabla134[[#This Row],[Rating]]&lt;3,"Malo",IF(Tabla134[[#This Row],[Rating]]&lt;4,"Regular",IF(Tabla134[[#This Row],[Rating]]&lt;5,"Bueno","Excelente"))))</f>
        <v>Bueno</v>
      </c>
    </row>
    <row r="8351" spans="1:16" x14ac:dyDescent="0.2">
      <c r="A8351" s="7" t="s">
        <v>124</v>
      </c>
      <c r="B8351" s="7" t="s">
        <v>203</v>
      </c>
      <c r="C8351" s="7" t="s">
        <v>4</v>
      </c>
      <c r="D8351" s="8">
        <v>2018</v>
      </c>
      <c r="E8351" s="7" t="s">
        <v>13</v>
      </c>
      <c r="F8351" s="7" t="s">
        <v>2</v>
      </c>
      <c r="G8351" s="7" t="s">
        <v>1</v>
      </c>
      <c r="H8351" s="7" t="s">
        <v>12</v>
      </c>
      <c r="I8351" s="9">
        <v>5.3185207999999998E-2</v>
      </c>
      <c r="J8351" s="10">
        <v>182.96080000000001</v>
      </c>
      <c r="K8351" s="11">
        <v>4</v>
      </c>
      <c r="L8351" s="11" t="str">
        <f>IF(Tabla134[[#This Row],[Item Weight]]&lt;$U$12,"Poco Peso",IF(Tabla134[[#This Row],[Item Weight]]&lt;$U$13,"Peso Medio","Peso Alto"))</f>
        <v>Peso Medio</v>
      </c>
      <c r="N8351" s="11">
        <f>IF(Tabla134[[#This Row],[Item Weight (Nulos)]]="",VLOOKUP(Tabla134[[#This Row],[Item Identifier]],'Tabla para Nulos'!$A$3:$B$1563,2,FALSE),Tabla134[[#This Row],[Item Weight (Nulos)]])</f>
        <v>12.85</v>
      </c>
      <c r="O8351" s="11" t="str">
        <f>IF(Tabla134[[#This Row],[Item Visibility]]&lt;$U$15,"Poca visibilidad",IF(Tabla134[[#This Row],[Item Visibility]]&lt;$U$16,"Visibilidad media","Mayor visibilidad"))</f>
        <v>Visibilidad media</v>
      </c>
      <c r="P8351" s="11" t="str">
        <f>IF(Tabla134[[#This Row],[Rating]]&lt;2,"Muy Malo",IF(Tabla134[[#This Row],[Rating]]&lt;3,"Malo",IF(Tabla134[[#This Row],[Rating]]&lt;4,"Regular",IF(Tabla134[[#This Row],[Rating]]&lt;5,"Bueno","Excelente"))))</f>
        <v>Bueno</v>
      </c>
    </row>
    <row r="8352" spans="1:16" x14ac:dyDescent="0.2">
      <c r="A8352" s="7" t="s">
        <v>124</v>
      </c>
      <c r="B8352" s="7" t="s">
        <v>202</v>
      </c>
      <c r="C8352" s="7" t="s">
        <v>4</v>
      </c>
      <c r="D8352" s="8">
        <v>2018</v>
      </c>
      <c r="E8352" s="7" t="s">
        <v>13</v>
      </c>
      <c r="F8352" s="7" t="s">
        <v>2</v>
      </c>
      <c r="G8352" s="7" t="s">
        <v>1</v>
      </c>
      <c r="H8352" s="7" t="s">
        <v>12</v>
      </c>
      <c r="I8352" s="9">
        <v>4.1663111000000003E-2</v>
      </c>
      <c r="J8352" s="10">
        <v>188.62139999999999</v>
      </c>
      <c r="K8352" s="11">
        <v>4</v>
      </c>
      <c r="L8352" s="11" t="str">
        <f>IF(Tabla134[[#This Row],[Item Weight]]&lt;$U$12,"Poco Peso",IF(Tabla134[[#This Row],[Item Weight]]&lt;$U$13,"Peso Medio","Peso Alto"))</f>
        <v>Peso Medio</v>
      </c>
      <c r="N8352" s="11">
        <f>IF(Tabla134[[#This Row],[Item Weight (Nulos)]]="",VLOOKUP(Tabla134[[#This Row],[Item Identifier]],'Tabla para Nulos'!$A$3:$B$1563,2,FALSE),Tabla134[[#This Row],[Item Weight (Nulos)]])</f>
        <v>10.8</v>
      </c>
      <c r="O8352" s="11" t="str">
        <f>IF(Tabla134[[#This Row],[Item Visibility]]&lt;$U$15,"Poca visibilidad",IF(Tabla134[[#This Row],[Item Visibility]]&lt;$U$16,"Visibilidad media","Mayor visibilidad"))</f>
        <v>Visibilidad media</v>
      </c>
      <c r="P8352" s="11" t="str">
        <f>IF(Tabla134[[#This Row],[Rating]]&lt;2,"Muy Malo",IF(Tabla134[[#This Row],[Rating]]&lt;3,"Malo",IF(Tabla134[[#This Row],[Rating]]&lt;4,"Regular",IF(Tabla134[[#This Row],[Rating]]&lt;5,"Bueno","Excelente"))))</f>
        <v>Bueno</v>
      </c>
    </row>
    <row r="8353" spans="1:16" x14ac:dyDescent="0.2">
      <c r="A8353" s="7" t="s">
        <v>124</v>
      </c>
      <c r="B8353" s="7" t="s">
        <v>201</v>
      </c>
      <c r="C8353" s="7" t="s">
        <v>4</v>
      </c>
      <c r="D8353" s="8">
        <v>2018</v>
      </c>
      <c r="E8353" s="7" t="s">
        <v>13</v>
      </c>
      <c r="F8353" s="7" t="s">
        <v>2</v>
      </c>
      <c r="G8353" s="7" t="s">
        <v>1</v>
      </c>
      <c r="H8353" s="7" t="s">
        <v>12</v>
      </c>
      <c r="I8353" s="9">
        <v>1.5375557E-2</v>
      </c>
      <c r="J8353" s="10">
        <v>156.96039999999999</v>
      </c>
      <c r="K8353" s="11">
        <v>4</v>
      </c>
      <c r="L8353" s="11" t="str">
        <f>IF(Tabla134[[#This Row],[Item Weight]]&lt;$U$12,"Poco Peso",IF(Tabla134[[#This Row],[Item Weight]]&lt;$U$13,"Peso Medio","Peso Alto"))</f>
        <v>Peso Alto</v>
      </c>
      <c r="N8353" s="11">
        <f>IF(Tabla134[[#This Row],[Item Weight (Nulos)]]="",VLOOKUP(Tabla134[[#This Row],[Item Identifier]],'Tabla para Nulos'!$A$3:$B$1563,2,FALSE),Tabla134[[#This Row],[Item Weight (Nulos)]])</f>
        <v>18</v>
      </c>
      <c r="O8353" s="11" t="str">
        <f>IF(Tabla134[[#This Row],[Item Visibility]]&lt;$U$15,"Poca visibilidad",IF(Tabla134[[#This Row],[Item Visibility]]&lt;$U$16,"Visibilidad media","Mayor visibilidad"))</f>
        <v>Poca visibilidad</v>
      </c>
      <c r="P8353" s="11" t="str">
        <f>IF(Tabla134[[#This Row],[Rating]]&lt;2,"Muy Malo",IF(Tabla134[[#This Row],[Rating]]&lt;3,"Malo",IF(Tabla134[[#This Row],[Rating]]&lt;4,"Regular",IF(Tabla134[[#This Row],[Rating]]&lt;5,"Bueno","Excelente"))))</f>
        <v>Bueno</v>
      </c>
    </row>
    <row r="8354" spans="1:16" x14ac:dyDescent="0.2">
      <c r="A8354" s="7" t="s">
        <v>124</v>
      </c>
      <c r="B8354" s="7" t="s">
        <v>200</v>
      </c>
      <c r="C8354" s="7" t="s">
        <v>4</v>
      </c>
      <c r="D8354" s="8">
        <v>2018</v>
      </c>
      <c r="E8354" s="7" t="s">
        <v>13</v>
      </c>
      <c r="F8354" s="7" t="s">
        <v>2</v>
      </c>
      <c r="G8354" s="7" t="s">
        <v>1</v>
      </c>
      <c r="H8354" s="7" t="s">
        <v>12</v>
      </c>
      <c r="I8354" s="9">
        <v>9.6592065000000005E-2</v>
      </c>
      <c r="J8354" s="10">
        <v>117.4492</v>
      </c>
      <c r="K8354" s="11">
        <v>4</v>
      </c>
      <c r="L8354" s="11" t="str">
        <f>IF(Tabla134[[#This Row],[Item Weight]]&lt;$U$12,"Poco Peso",IF(Tabla134[[#This Row],[Item Weight]]&lt;$U$13,"Peso Medio","Peso Alto"))</f>
        <v>Peso Medio</v>
      </c>
      <c r="N8354" s="11">
        <f>IF(Tabla134[[#This Row],[Item Weight (Nulos)]]="",VLOOKUP(Tabla134[[#This Row],[Item Identifier]],'Tabla para Nulos'!$A$3:$B$1563,2,FALSE),Tabla134[[#This Row],[Item Weight (Nulos)]])</f>
        <v>15.200000000000001</v>
      </c>
      <c r="O8354" s="11" t="str">
        <f>IF(Tabla134[[#This Row],[Item Visibility]]&lt;$U$15,"Poca visibilidad",IF(Tabla134[[#This Row],[Item Visibility]]&lt;$U$16,"Visibilidad media","Mayor visibilidad"))</f>
        <v>Mayor visibilidad</v>
      </c>
      <c r="P8354" s="11" t="str">
        <f>IF(Tabla134[[#This Row],[Rating]]&lt;2,"Muy Malo",IF(Tabla134[[#This Row],[Rating]]&lt;3,"Malo",IF(Tabla134[[#This Row],[Rating]]&lt;4,"Regular",IF(Tabla134[[#This Row],[Rating]]&lt;5,"Bueno","Excelente"))))</f>
        <v>Bueno</v>
      </c>
    </row>
    <row r="8355" spans="1:16" x14ac:dyDescent="0.2">
      <c r="A8355" s="7" t="s">
        <v>124</v>
      </c>
      <c r="B8355" s="7" t="s">
        <v>199</v>
      </c>
      <c r="C8355" s="7" t="s">
        <v>171</v>
      </c>
      <c r="D8355" s="8">
        <v>2018</v>
      </c>
      <c r="E8355" s="7" t="s">
        <v>13</v>
      </c>
      <c r="F8355" s="7" t="s">
        <v>2</v>
      </c>
      <c r="G8355" s="7" t="s">
        <v>1</v>
      </c>
      <c r="H8355" s="7" t="s">
        <v>12</v>
      </c>
      <c r="I8355" s="9">
        <v>0.118099673</v>
      </c>
      <c r="J8355" s="10">
        <v>262.89100000000002</v>
      </c>
      <c r="K8355" s="11">
        <v>4</v>
      </c>
      <c r="L8355" s="11" t="str">
        <f>IF(Tabla134[[#This Row],[Item Weight]]&lt;$U$12,"Poco Peso",IF(Tabla134[[#This Row],[Item Weight]]&lt;$U$13,"Peso Medio","Peso Alto"))</f>
        <v>Poco Peso</v>
      </c>
      <c r="N8355" s="11">
        <f>IF(Tabla134[[#This Row],[Item Weight (Nulos)]]="",VLOOKUP(Tabla134[[#This Row],[Item Identifier]],'Tabla para Nulos'!$A$3:$B$1563,2,FALSE),Tabla134[[#This Row],[Item Weight (Nulos)]])</f>
        <v>6.2350000000000003</v>
      </c>
      <c r="O8355" s="11" t="str">
        <f>IF(Tabla134[[#This Row],[Item Visibility]]&lt;$U$15,"Poca visibilidad",IF(Tabla134[[#This Row],[Item Visibility]]&lt;$U$16,"Visibilidad media","Mayor visibilidad"))</f>
        <v>Mayor visibilidad</v>
      </c>
      <c r="P8355" s="11" t="str">
        <f>IF(Tabla134[[#This Row],[Rating]]&lt;2,"Muy Malo",IF(Tabla134[[#This Row],[Rating]]&lt;3,"Malo",IF(Tabla134[[#This Row],[Rating]]&lt;4,"Regular",IF(Tabla134[[#This Row],[Rating]]&lt;5,"Bueno","Excelente"))))</f>
        <v>Bueno</v>
      </c>
    </row>
    <row r="8356" spans="1:16" x14ac:dyDescent="0.2">
      <c r="A8356" s="7" t="s">
        <v>124</v>
      </c>
      <c r="B8356" s="7" t="s">
        <v>198</v>
      </c>
      <c r="C8356" s="7" t="s">
        <v>171</v>
      </c>
      <c r="D8356" s="8">
        <v>2018</v>
      </c>
      <c r="E8356" s="7" t="s">
        <v>13</v>
      </c>
      <c r="F8356" s="7" t="s">
        <v>2</v>
      </c>
      <c r="G8356" s="7" t="s">
        <v>1</v>
      </c>
      <c r="H8356" s="7" t="s">
        <v>12</v>
      </c>
      <c r="I8356" s="9">
        <v>9.9428486999999996E-2</v>
      </c>
      <c r="J8356" s="10">
        <v>187.88980000000001</v>
      </c>
      <c r="K8356" s="11">
        <v>4</v>
      </c>
      <c r="L8356" s="11" t="str">
        <f>IF(Tabla134[[#This Row],[Item Weight]]&lt;$U$12,"Poco Peso",IF(Tabla134[[#This Row],[Item Weight]]&lt;$U$13,"Peso Medio","Peso Alto"))</f>
        <v>Peso Alto</v>
      </c>
      <c r="N8356" s="11">
        <f>IF(Tabla134[[#This Row],[Item Weight (Nulos)]]="",VLOOKUP(Tabla134[[#This Row],[Item Identifier]],'Tabla para Nulos'!$A$3:$B$1563,2,FALSE),Tabla134[[#This Row],[Item Weight (Nulos)]])</f>
        <v>20.2</v>
      </c>
      <c r="O8356" s="11" t="str">
        <f>IF(Tabla134[[#This Row],[Item Visibility]]&lt;$U$15,"Poca visibilidad",IF(Tabla134[[#This Row],[Item Visibility]]&lt;$U$16,"Visibilidad media","Mayor visibilidad"))</f>
        <v>Mayor visibilidad</v>
      </c>
      <c r="P8356" s="11" t="str">
        <f>IF(Tabla134[[#This Row],[Rating]]&lt;2,"Muy Malo",IF(Tabla134[[#This Row],[Rating]]&lt;3,"Malo",IF(Tabla134[[#This Row],[Rating]]&lt;4,"Regular",IF(Tabla134[[#This Row],[Rating]]&lt;5,"Bueno","Excelente"))))</f>
        <v>Bueno</v>
      </c>
    </row>
    <row r="8357" spans="1:16" x14ac:dyDescent="0.2">
      <c r="A8357" s="7" t="s">
        <v>124</v>
      </c>
      <c r="B8357" s="7" t="s">
        <v>197</v>
      </c>
      <c r="C8357" s="7" t="s">
        <v>171</v>
      </c>
      <c r="D8357" s="8">
        <v>2018</v>
      </c>
      <c r="E8357" s="7" t="s">
        <v>13</v>
      </c>
      <c r="F8357" s="7" t="s">
        <v>2</v>
      </c>
      <c r="G8357" s="7" t="s">
        <v>1</v>
      </c>
      <c r="H8357" s="7" t="s">
        <v>12</v>
      </c>
      <c r="I8357" s="9">
        <v>2.3835163999999999E-2</v>
      </c>
      <c r="J8357" s="10">
        <v>103.3964</v>
      </c>
      <c r="K8357" s="11">
        <v>4</v>
      </c>
      <c r="L8357" s="11" t="str">
        <f>IF(Tabla134[[#This Row],[Item Weight]]&lt;$U$12,"Poco Peso",IF(Tabla134[[#This Row],[Item Weight]]&lt;$U$13,"Peso Medio","Peso Alto"))</f>
        <v>Peso Alto</v>
      </c>
      <c r="N8357" s="11">
        <f>IF(Tabla134[[#This Row],[Item Weight (Nulos)]]="",VLOOKUP(Tabla134[[#This Row],[Item Identifier]],'Tabla para Nulos'!$A$3:$B$1563,2,FALSE),Tabla134[[#This Row],[Item Weight (Nulos)]])</f>
        <v>19.599999999999998</v>
      </c>
      <c r="O8357" s="11" t="str">
        <f>IF(Tabla134[[#This Row],[Item Visibility]]&lt;$U$15,"Poca visibilidad",IF(Tabla134[[#This Row],[Item Visibility]]&lt;$U$16,"Visibilidad media","Mayor visibilidad"))</f>
        <v>Poca visibilidad</v>
      </c>
      <c r="P8357" s="11" t="str">
        <f>IF(Tabla134[[#This Row],[Rating]]&lt;2,"Muy Malo",IF(Tabla134[[#This Row],[Rating]]&lt;3,"Malo",IF(Tabla134[[#This Row],[Rating]]&lt;4,"Regular",IF(Tabla134[[#This Row],[Rating]]&lt;5,"Bueno","Excelente"))))</f>
        <v>Bueno</v>
      </c>
    </row>
    <row r="8358" spans="1:16" x14ac:dyDescent="0.2">
      <c r="A8358" s="7" t="s">
        <v>124</v>
      </c>
      <c r="B8358" s="7" t="s">
        <v>196</v>
      </c>
      <c r="C8358" s="7" t="s">
        <v>171</v>
      </c>
      <c r="D8358" s="8">
        <v>2018</v>
      </c>
      <c r="E8358" s="7" t="s">
        <v>13</v>
      </c>
      <c r="F8358" s="7" t="s">
        <v>2</v>
      </c>
      <c r="G8358" s="7" t="s">
        <v>1</v>
      </c>
      <c r="H8358" s="7" t="s">
        <v>12</v>
      </c>
      <c r="I8358" s="9">
        <v>7.2317217000000003E-2</v>
      </c>
      <c r="J8358" s="10">
        <v>230.26679999999999</v>
      </c>
      <c r="K8358" s="11">
        <v>4</v>
      </c>
      <c r="L8358" s="11" t="str">
        <f>IF(Tabla134[[#This Row],[Item Weight]]&lt;$U$12,"Poco Peso",IF(Tabla134[[#This Row],[Item Weight]]&lt;$U$13,"Peso Medio","Peso Alto"))</f>
        <v>Peso Medio</v>
      </c>
      <c r="N8358" s="11">
        <f>IF(Tabla134[[#This Row],[Item Weight (Nulos)]]="",VLOOKUP(Tabla134[[#This Row],[Item Identifier]],'Tabla para Nulos'!$A$3:$B$1563,2,FALSE),Tabla134[[#This Row],[Item Weight (Nulos)]])</f>
        <v>16</v>
      </c>
      <c r="O8358" s="11" t="str">
        <f>IF(Tabla134[[#This Row],[Item Visibility]]&lt;$U$15,"Poca visibilidad",IF(Tabla134[[#This Row],[Item Visibility]]&lt;$U$16,"Visibilidad media","Mayor visibilidad"))</f>
        <v>Visibilidad media</v>
      </c>
      <c r="P8358" s="11" t="str">
        <f>IF(Tabla134[[#This Row],[Rating]]&lt;2,"Muy Malo",IF(Tabla134[[#This Row],[Rating]]&lt;3,"Malo",IF(Tabla134[[#This Row],[Rating]]&lt;4,"Regular",IF(Tabla134[[#This Row],[Rating]]&lt;5,"Bueno","Excelente"))))</f>
        <v>Bueno</v>
      </c>
    </row>
    <row r="8359" spans="1:16" x14ac:dyDescent="0.2">
      <c r="A8359" s="7" t="s">
        <v>124</v>
      </c>
      <c r="B8359" s="7" t="s">
        <v>195</v>
      </c>
      <c r="C8359" s="7" t="s">
        <v>171</v>
      </c>
      <c r="D8359" s="8">
        <v>2018</v>
      </c>
      <c r="E8359" s="7" t="s">
        <v>13</v>
      </c>
      <c r="F8359" s="7" t="s">
        <v>2</v>
      </c>
      <c r="G8359" s="7" t="s">
        <v>1</v>
      </c>
      <c r="H8359" s="7" t="s">
        <v>12</v>
      </c>
      <c r="I8359" s="9">
        <v>1.5359721999999999E-2</v>
      </c>
      <c r="J8359" s="10">
        <v>163.7526</v>
      </c>
      <c r="K8359" s="11">
        <v>4</v>
      </c>
      <c r="L8359" s="11" t="str">
        <f>IF(Tabla134[[#This Row],[Item Weight]]&lt;$U$12,"Poco Peso",IF(Tabla134[[#This Row],[Item Weight]]&lt;$U$13,"Peso Medio","Peso Alto"))</f>
        <v>Peso Medio</v>
      </c>
      <c r="N8359" s="11">
        <f>IF(Tabla134[[#This Row],[Item Weight (Nulos)]]="",VLOOKUP(Tabla134[[#This Row],[Item Identifier]],'Tabla para Nulos'!$A$3:$B$1563,2,FALSE),Tabla134[[#This Row],[Item Weight (Nulos)]])</f>
        <v>12.1</v>
      </c>
      <c r="O8359" s="11" t="str">
        <f>IF(Tabla134[[#This Row],[Item Visibility]]&lt;$U$15,"Poca visibilidad",IF(Tabla134[[#This Row],[Item Visibility]]&lt;$U$16,"Visibilidad media","Mayor visibilidad"))</f>
        <v>Poca visibilidad</v>
      </c>
      <c r="P8359" s="11" t="str">
        <f>IF(Tabla134[[#This Row],[Rating]]&lt;2,"Muy Malo",IF(Tabla134[[#This Row],[Rating]]&lt;3,"Malo",IF(Tabla134[[#This Row],[Rating]]&lt;4,"Regular",IF(Tabla134[[#This Row],[Rating]]&lt;5,"Bueno","Excelente"))))</f>
        <v>Bueno</v>
      </c>
    </row>
    <row r="8360" spans="1:16" x14ac:dyDescent="0.2">
      <c r="A8360" s="7" t="s">
        <v>124</v>
      </c>
      <c r="B8360" s="7" t="s">
        <v>194</v>
      </c>
      <c r="C8360" s="7" t="s">
        <v>171</v>
      </c>
      <c r="D8360" s="8">
        <v>2018</v>
      </c>
      <c r="E8360" s="7" t="s">
        <v>13</v>
      </c>
      <c r="F8360" s="7" t="s">
        <v>2</v>
      </c>
      <c r="G8360" s="7" t="s">
        <v>1</v>
      </c>
      <c r="H8360" s="7" t="s">
        <v>12</v>
      </c>
      <c r="I8360" s="9">
        <v>2.8868466999999998E-2</v>
      </c>
      <c r="J8360" s="10">
        <v>146.37860000000001</v>
      </c>
      <c r="K8360" s="11">
        <v>4</v>
      </c>
      <c r="L8360" s="11" t="str">
        <f>IF(Tabla134[[#This Row],[Item Weight]]&lt;$U$12,"Poco Peso",IF(Tabla134[[#This Row],[Item Weight]]&lt;$U$13,"Peso Medio","Peso Alto"))</f>
        <v>Peso Alto</v>
      </c>
      <c r="N8360" s="11">
        <f>IF(Tabla134[[#This Row],[Item Weight (Nulos)]]="",VLOOKUP(Tabla134[[#This Row],[Item Identifier]],'Tabla para Nulos'!$A$3:$B$1563,2,FALSE),Tabla134[[#This Row],[Item Weight (Nulos)]])</f>
        <v>21.099999999999998</v>
      </c>
      <c r="O8360" s="11" t="str">
        <f>IF(Tabla134[[#This Row],[Item Visibility]]&lt;$U$15,"Poca visibilidad",IF(Tabla134[[#This Row],[Item Visibility]]&lt;$U$16,"Visibilidad media","Mayor visibilidad"))</f>
        <v>Visibilidad media</v>
      </c>
      <c r="P8360" s="11" t="str">
        <f>IF(Tabla134[[#This Row],[Rating]]&lt;2,"Muy Malo",IF(Tabla134[[#This Row],[Rating]]&lt;3,"Malo",IF(Tabla134[[#This Row],[Rating]]&lt;4,"Regular",IF(Tabla134[[#This Row],[Rating]]&lt;5,"Bueno","Excelente"))))</f>
        <v>Bueno</v>
      </c>
    </row>
    <row r="8361" spans="1:16" x14ac:dyDescent="0.2">
      <c r="A8361" s="7" t="s">
        <v>124</v>
      </c>
      <c r="B8361" s="7" t="s">
        <v>193</v>
      </c>
      <c r="C8361" s="7" t="s">
        <v>171</v>
      </c>
      <c r="D8361" s="8">
        <v>2018</v>
      </c>
      <c r="E8361" s="7" t="s">
        <v>13</v>
      </c>
      <c r="F8361" s="7" t="s">
        <v>2</v>
      </c>
      <c r="G8361" s="7" t="s">
        <v>1</v>
      </c>
      <c r="H8361" s="7" t="s">
        <v>12</v>
      </c>
      <c r="I8361" s="9">
        <v>0.18394846500000001</v>
      </c>
      <c r="J8361" s="10">
        <v>33.621600000000001</v>
      </c>
      <c r="K8361" s="11">
        <v>4</v>
      </c>
      <c r="L8361" s="11" t="str">
        <f>IF(Tabla134[[#This Row],[Item Weight]]&lt;$U$12,"Poco Peso",IF(Tabla134[[#This Row],[Item Weight]]&lt;$U$13,"Peso Medio","Peso Alto"))</f>
        <v>Poco Peso</v>
      </c>
      <c r="N8361" s="11">
        <f>IF(Tabla134[[#This Row],[Item Weight (Nulos)]]="",VLOOKUP(Tabla134[[#This Row],[Item Identifier]],'Tabla para Nulos'!$A$3:$B$1563,2,FALSE),Tabla134[[#This Row],[Item Weight (Nulos)]])</f>
        <v>7.6700000000000008</v>
      </c>
      <c r="O8361" s="11" t="str">
        <f>IF(Tabla134[[#This Row],[Item Visibility]]&lt;$U$15,"Poca visibilidad",IF(Tabla134[[#This Row],[Item Visibility]]&lt;$U$16,"Visibilidad media","Mayor visibilidad"))</f>
        <v>Mayor visibilidad</v>
      </c>
      <c r="P8361" s="11" t="str">
        <f>IF(Tabla134[[#This Row],[Rating]]&lt;2,"Muy Malo",IF(Tabla134[[#This Row],[Rating]]&lt;3,"Malo",IF(Tabla134[[#This Row],[Rating]]&lt;4,"Regular",IF(Tabla134[[#This Row],[Rating]]&lt;5,"Bueno","Excelente"))))</f>
        <v>Bueno</v>
      </c>
    </row>
    <row r="8362" spans="1:16" x14ac:dyDescent="0.2">
      <c r="A8362" s="7" t="s">
        <v>124</v>
      </c>
      <c r="B8362" s="7" t="s">
        <v>192</v>
      </c>
      <c r="C8362" s="7" t="s">
        <v>171</v>
      </c>
      <c r="D8362" s="8">
        <v>2018</v>
      </c>
      <c r="E8362" s="7" t="s">
        <v>13</v>
      </c>
      <c r="F8362" s="7" t="s">
        <v>2</v>
      </c>
      <c r="G8362" s="7" t="s">
        <v>1</v>
      </c>
      <c r="H8362" s="7" t="s">
        <v>12</v>
      </c>
      <c r="I8362" s="9">
        <v>8.8551694E-2</v>
      </c>
      <c r="J8362" s="10">
        <v>191.5504</v>
      </c>
      <c r="K8362" s="11">
        <v>4</v>
      </c>
      <c r="L8362" s="11" t="str">
        <f>IF(Tabla134[[#This Row],[Item Weight]]&lt;$U$12,"Poco Peso",IF(Tabla134[[#This Row],[Item Weight]]&lt;$U$13,"Peso Medio","Peso Alto"))</f>
        <v>Peso Alto</v>
      </c>
      <c r="N8362" s="11">
        <f>IF(Tabla134[[#This Row],[Item Weight (Nulos)]]="",VLOOKUP(Tabla134[[#This Row],[Item Identifier]],'Tabla para Nulos'!$A$3:$B$1563,2,FALSE),Tabla134[[#This Row],[Item Weight (Nulos)]])</f>
        <v>18.350000000000001</v>
      </c>
      <c r="O8362" s="11" t="str">
        <f>IF(Tabla134[[#This Row],[Item Visibility]]&lt;$U$15,"Poca visibilidad",IF(Tabla134[[#This Row],[Item Visibility]]&lt;$U$16,"Visibilidad media","Mayor visibilidad"))</f>
        <v>Visibilidad media</v>
      </c>
      <c r="P8362" s="11" t="str">
        <f>IF(Tabla134[[#This Row],[Rating]]&lt;2,"Muy Malo",IF(Tabla134[[#This Row],[Rating]]&lt;3,"Malo",IF(Tabla134[[#This Row],[Rating]]&lt;4,"Regular",IF(Tabla134[[#This Row],[Rating]]&lt;5,"Bueno","Excelente"))))</f>
        <v>Bueno</v>
      </c>
    </row>
    <row r="8363" spans="1:16" x14ac:dyDescent="0.2">
      <c r="A8363" s="7" t="s">
        <v>124</v>
      </c>
      <c r="B8363" s="7" t="s">
        <v>191</v>
      </c>
      <c r="C8363" s="7" t="s">
        <v>171</v>
      </c>
      <c r="D8363" s="8">
        <v>2018</v>
      </c>
      <c r="E8363" s="7" t="s">
        <v>13</v>
      </c>
      <c r="F8363" s="7" t="s">
        <v>2</v>
      </c>
      <c r="G8363" s="7" t="s">
        <v>1</v>
      </c>
      <c r="H8363" s="7" t="s">
        <v>12</v>
      </c>
      <c r="I8363" s="9">
        <v>2.9302769999999999E-2</v>
      </c>
      <c r="J8363" s="10">
        <v>256.16460000000001</v>
      </c>
      <c r="K8363" s="11">
        <v>4</v>
      </c>
      <c r="L8363" s="11" t="str">
        <f>IF(Tabla134[[#This Row],[Item Weight]]&lt;$U$12,"Poco Peso",IF(Tabla134[[#This Row],[Item Weight]]&lt;$U$13,"Peso Medio","Peso Alto"))</f>
        <v>Peso Medio</v>
      </c>
      <c r="N8363" s="11">
        <f>IF(Tabla134[[#This Row],[Item Weight (Nulos)]]="",VLOOKUP(Tabla134[[#This Row],[Item Identifier]],'Tabla para Nulos'!$A$3:$B$1563,2,FALSE),Tabla134[[#This Row],[Item Weight (Nulos)]])</f>
        <v>16.350000000000001</v>
      </c>
      <c r="O8363" s="11" t="str">
        <f>IF(Tabla134[[#This Row],[Item Visibility]]&lt;$U$15,"Poca visibilidad",IF(Tabla134[[#This Row],[Item Visibility]]&lt;$U$16,"Visibilidad media","Mayor visibilidad"))</f>
        <v>Visibilidad media</v>
      </c>
      <c r="P8363" s="11" t="str">
        <f>IF(Tabla134[[#This Row],[Rating]]&lt;2,"Muy Malo",IF(Tabla134[[#This Row],[Rating]]&lt;3,"Malo",IF(Tabla134[[#This Row],[Rating]]&lt;4,"Regular",IF(Tabla134[[#This Row],[Rating]]&lt;5,"Bueno","Excelente"))))</f>
        <v>Bueno</v>
      </c>
    </row>
    <row r="8364" spans="1:16" x14ac:dyDescent="0.2">
      <c r="A8364" s="7" t="s">
        <v>124</v>
      </c>
      <c r="B8364" s="7" t="s">
        <v>190</v>
      </c>
      <c r="C8364" s="7" t="s">
        <v>171</v>
      </c>
      <c r="D8364" s="8">
        <v>2018</v>
      </c>
      <c r="E8364" s="7" t="s">
        <v>13</v>
      </c>
      <c r="F8364" s="7" t="s">
        <v>2</v>
      </c>
      <c r="G8364" s="7" t="s">
        <v>1</v>
      </c>
      <c r="H8364" s="7" t="s">
        <v>12</v>
      </c>
      <c r="I8364" s="9">
        <v>4.4444956000000001E-2</v>
      </c>
      <c r="J8364" s="10">
        <v>245.28020000000001</v>
      </c>
      <c r="K8364" s="11">
        <v>4</v>
      </c>
      <c r="L8364" s="11" t="str">
        <f>IF(Tabla134[[#This Row],[Item Weight]]&lt;$U$12,"Poco Peso",IF(Tabla134[[#This Row],[Item Weight]]&lt;$U$13,"Peso Medio","Peso Alto"))</f>
        <v>Peso Medio</v>
      </c>
      <c r="N8364" s="11">
        <f>IF(Tabla134[[#This Row],[Item Weight (Nulos)]]="",VLOOKUP(Tabla134[[#This Row],[Item Identifier]],'Tabla para Nulos'!$A$3:$B$1563,2,FALSE),Tabla134[[#This Row],[Item Weight (Nulos)]])</f>
        <v>9.2999999999999989</v>
      </c>
      <c r="O8364" s="11" t="str">
        <f>IF(Tabla134[[#This Row],[Item Visibility]]&lt;$U$15,"Poca visibilidad",IF(Tabla134[[#This Row],[Item Visibility]]&lt;$U$16,"Visibilidad media","Mayor visibilidad"))</f>
        <v>Visibilidad media</v>
      </c>
      <c r="P8364" s="11" t="str">
        <f>IF(Tabla134[[#This Row],[Rating]]&lt;2,"Muy Malo",IF(Tabla134[[#This Row],[Rating]]&lt;3,"Malo",IF(Tabla134[[#This Row],[Rating]]&lt;4,"Regular",IF(Tabla134[[#This Row],[Rating]]&lt;5,"Bueno","Excelente"))))</f>
        <v>Bueno</v>
      </c>
    </row>
    <row r="8365" spans="1:16" x14ac:dyDescent="0.2">
      <c r="A8365" s="7" t="s">
        <v>124</v>
      </c>
      <c r="B8365" s="7" t="s">
        <v>189</v>
      </c>
      <c r="C8365" s="7" t="s">
        <v>171</v>
      </c>
      <c r="D8365" s="8">
        <v>2018</v>
      </c>
      <c r="E8365" s="7" t="s">
        <v>13</v>
      </c>
      <c r="F8365" s="7" t="s">
        <v>2</v>
      </c>
      <c r="G8365" s="7" t="s">
        <v>1</v>
      </c>
      <c r="H8365" s="7" t="s">
        <v>12</v>
      </c>
      <c r="I8365" s="9">
        <v>6.6828857000000005E-2</v>
      </c>
      <c r="J8365" s="10">
        <v>114.18600000000001</v>
      </c>
      <c r="K8365" s="11">
        <v>4</v>
      </c>
      <c r="L8365" s="11" t="str">
        <f>IF(Tabla134[[#This Row],[Item Weight]]&lt;$U$12,"Poco Peso",IF(Tabla134[[#This Row],[Item Weight]]&lt;$U$13,"Peso Medio","Peso Alto"))</f>
        <v>Peso Alto</v>
      </c>
      <c r="N8365" s="11">
        <f>IF(Tabla134[[#This Row],[Item Weight (Nulos)]]="",VLOOKUP(Tabla134[[#This Row],[Item Identifier]],'Tabla para Nulos'!$A$3:$B$1563,2,FALSE),Tabla134[[#This Row],[Item Weight (Nulos)]])</f>
        <v>17.099999999999998</v>
      </c>
      <c r="O8365" s="11" t="str">
        <f>IF(Tabla134[[#This Row],[Item Visibility]]&lt;$U$15,"Poca visibilidad",IF(Tabla134[[#This Row],[Item Visibility]]&lt;$U$16,"Visibilidad media","Mayor visibilidad"))</f>
        <v>Visibilidad media</v>
      </c>
      <c r="P8365" s="11" t="str">
        <f>IF(Tabla134[[#This Row],[Rating]]&lt;2,"Muy Malo",IF(Tabla134[[#This Row],[Rating]]&lt;3,"Malo",IF(Tabla134[[#This Row],[Rating]]&lt;4,"Regular",IF(Tabla134[[#This Row],[Rating]]&lt;5,"Bueno","Excelente"))))</f>
        <v>Bueno</v>
      </c>
    </row>
    <row r="8366" spans="1:16" x14ac:dyDescent="0.2">
      <c r="A8366" s="7" t="s">
        <v>124</v>
      </c>
      <c r="B8366" s="7" t="s">
        <v>188</v>
      </c>
      <c r="C8366" s="7" t="s">
        <v>171</v>
      </c>
      <c r="D8366" s="8">
        <v>2018</v>
      </c>
      <c r="E8366" s="7" t="s">
        <v>13</v>
      </c>
      <c r="F8366" s="7" t="s">
        <v>2</v>
      </c>
      <c r="G8366" s="7" t="s">
        <v>1</v>
      </c>
      <c r="H8366" s="7" t="s">
        <v>12</v>
      </c>
      <c r="I8366" s="9">
        <v>3.6360386000000001E-2</v>
      </c>
      <c r="J8366" s="10">
        <v>231.601</v>
      </c>
      <c r="K8366" s="11">
        <v>4</v>
      </c>
      <c r="L8366" s="11" t="str">
        <f>IF(Tabla134[[#This Row],[Item Weight]]&lt;$U$12,"Poco Peso",IF(Tabla134[[#This Row],[Item Weight]]&lt;$U$13,"Peso Medio","Peso Alto"))</f>
        <v>Poco Peso</v>
      </c>
      <c r="N8366" s="11">
        <f>IF(Tabla134[[#This Row],[Item Weight (Nulos)]]="",VLOOKUP(Tabla134[[#This Row],[Item Identifier]],'Tabla para Nulos'!$A$3:$B$1563,2,FALSE),Tabla134[[#This Row],[Item Weight (Nulos)]])</f>
        <v>6.8600000000000012</v>
      </c>
      <c r="O8366" s="11" t="str">
        <f>IF(Tabla134[[#This Row],[Item Visibility]]&lt;$U$15,"Poca visibilidad",IF(Tabla134[[#This Row],[Item Visibility]]&lt;$U$16,"Visibilidad media","Mayor visibilidad"))</f>
        <v>Visibilidad media</v>
      </c>
      <c r="P8366" s="11" t="str">
        <f>IF(Tabla134[[#This Row],[Rating]]&lt;2,"Muy Malo",IF(Tabla134[[#This Row],[Rating]]&lt;3,"Malo",IF(Tabla134[[#This Row],[Rating]]&lt;4,"Regular",IF(Tabla134[[#This Row],[Rating]]&lt;5,"Bueno","Excelente"))))</f>
        <v>Bueno</v>
      </c>
    </row>
    <row r="8367" spans="1:16" x14ac:dyDescent="0.2">
      <c r="A8367" s="7" t="s">
        <v>124</v>
      </c>
      <c r="B8367" s="7" t="s">
        <v>187</v>
      </c>
      <c r="C8367" s="7" t="s">
        <v>171</v>
      </c>
      <c r="D8367" s="8">
        <v>2018</v>
      </c>
      <c r="E8367" s="7" t="s">
        <v>13</v>
      </c>
      <c r="F8367" s="7" t="s">
        <v>2</v>
      </c>
      <c r="G8367" s="7" t="s">
        <v>1</v>
      </c>
      <c r="H8367" s="7" t="s">
        <v>12</v>
      </c>
      <c r="I8367" s="9">
        <v>3.3436335999999997E-2</v>
      </c>
      <c r="J8367" s="10">
        <v>107.3912</v>
      </c>
      <c r="K8367" s="11">
        <v>4</v>
      </c>
      <c r="L8367" s="11" t="str">
        <f>IF(Tabla134[[#This Row],[Item Weight]]&lt;$U$12,"Poco Peso",IF(Tabla134[[#This Row],[Item Weight]]&lt;$U$13,"Peso Medio","Peso Alto"))</f>
        <v>Peso Medio</v>
      </c>
      <c r="N8367" s="11">
        <f>IF(Tabla134[[#This Row],[Item Weight (Nulos)]]="",VLOOKUP(Tabla134[[#This Row],[Item Identifier]],'Tabla para Nulos'!$A$3:$B$1563,2,FALSE),Tabla134[[#This Row],[Item Weight (Nulos)]])</f>
        <v>15.200000000000001</v>
      </c>
      <c r="O8367" s="11" t="str">
        <f>IF(Tabla134[[#This Row],[Item Visibility]]&lt;$U$15,"Poca visibilidad",IF(Tabla134[[#This Row],[Item Visibility]]&lt;$U$16,"Visibilidad media","Mayor visibilidad"))</f>
        <v>Visibilidad media</v>
      </c>
      <c r="P8367" s="11" t="str">
        <f>IF(Tabla134[[#This Row],[Rating]]&lt;2,"Muy Malo",IF(Tabla134[[#This Row],[Rating]]&lt;3,"Malo",IF(Tabla134[[#This Row],[Rating]]&lt;4,"Regular",IF(Tabla134[[#This Row],[Rating]]&lt;5,"Bueno","Excelente"))))</f>
        <v>Bueno</v>
      </c>
    </row>
    <row r="8368" spans="1:16" x14ac:dyDescent="0.2">
      <c r="A8368" s="7" t="s">
        <v>124</v>
      </c>
      <c r="B8368" s="7" t="s">
        <v>186</v>
      </c>
      <c r="C8368" s="7" t="s">
        <v>171</v>
      </c>
      <c r="D8368" s="8">
        <v>2018</v>
      </c>
      <c r="E8368" s="7" t="s">
        <v>13</v>
      </c>
      <c r="F8368" s="7" t="s">
        <v>2</v>
      </c>
      <c r="G8368" s="7" t="s">
        <v>1</v>
      </c>
      <c r="H8368" s="7" t="s">
        <v>12</v>
      </c>
      <c r="I8368" s="9">
        <v>1.2592289E-2</v>
      </c>
      <c r="J8368" s="10">
        <v>123.34139999999999</v>
      </c>
      <c r="K8368" s="11">
        <v>4</v>
      </c>
      <c r="L8368" s="11" t="str">
        <f>IF(Tabla134[[#This Row],[Item Weight]]&lt;$U$12,"Poco Peso",IF(Tabla134[[#This Row],[Item Weight]]&lt;$U$13,"Peso Medio","Peso Alto"))</f>
        <v>Peso Alto</v>
      </c>
      <c r="N8368" s="11">
        <f>IF(Tabla134[[#This Row],[Item Weight (Nulos)]]="",VLOOKUP(Tabla134[[#This Row],[Item Identifier]],'Tabla para Nulos'!$A$3:$B$1563,2,FALSE),Tabla134[[#This Row],[Item Weight (Nulos)]])</f>
        <v>18.600000000000001</v>
      </c>
      <c r="O8368" s="11" t="str">
        <f>IF(Tabla134[[#This Row],[Item Visibility]]&lt;$U$15,"Poca visibilidad",IF(Tabla134[[#This Row],[Item Visibility]]&lt;$U$16,"Visibilidad media","Mayor visibilidad"))</f>
        <v>Poca visibilidad</v>
      </c>
      <c r="P8368" s="11" t="str">
        <f>IF(Tabla134[[#This Row],[Rating]]&lt;2,"Muy Malo",IF(Tabla134[[#This Row],[Rating]]&lt;3,"Malo",IF(Tabla134[[#This Row],[Rating]]&lt;4,"Regular",IF(Tabla134[[#This Row],[Rating]]&lt;5,"Bueno","Excelente"))))</f>
        <v>Bueno</v>
      </c>
    </row>
    <row r="8369" spans="1:16" x14ac:dyDescent="0.2">
      <c r="A8369" s="7" t="s">
        <v>124</v>
      </c>
      <c r="B8369" s="7" t="s">
        <v>185</v>
      </c>
      <c r="C8369" s="7" t="s">
        <v>171</v>
      </c>
      <c r="D8369" s="8">
        <v>2018</v>
      </c>
      <c r="E8369" s="7" t="s">
        <v>13</v>
      </c>
      <c r="F8369" s="7" t="s">
        <v>2</v>
      </c>
      <c r="G8369" s="7" t="s">
        <v>1</v>
      </c>
      <c r="H8369" s="7" t="s">
        <v>12</v>
      </c>
      <c r="I8369" s="9">
        <v>2.6938317E-2</v>
      </c>
      <c r="J8369" s="10">
        <v>174.1396</v>
      </c>
      <c r="K8369" s="11">
        <v>4</v>
      </c>
      <c r="L8369" s="11" t="str">
        <f>IF(Tabla134[[#This Row],[Item Weight]]&lt;$U$12,"Poco Peso",IF(Tabla134[[#This Row],[Item Weight]]&lt;$U$13,"Peso Medio","Peso Alto"))</f>
        <v>Poco Peso</v>
      </c>
      <c r="N8369" s="11">
        <f>IF(Tabla134[[#This Row],[Item Weight (Nulos)]]="",VLOOKUP(Tabla134[[#This Row],[Item Identifier]],'Tabla para Nulos'!$A$3:$B$1563,2,FALSE),Tabla134[[#This Row],[Item Weight (Nulos)]])</f>
        <v>6.6350000000000007</v>
      </c>
      <c r="O8369" s="11" t="str">
        <f>IF(Tabla134[[#This Row],[Item Visibility]]&lt;$U$15,"Poca visibilidad",IF(Tabla134[[#This Row],[Item Visibility]]&lt;$U$16,"Visibilidad media","Mayor visibilidad"))</f>
        <v>Poca visibilidad</v>
      </c>
      <c r="P8369" s="11" t="str">
        <f>IF(Tabla134[[#This Row],[Rating]]&lt;2,"Muy Malo",IF(Tabla134[[#This Row],[Rating]]&lt;3,"Malo",IF(Tabla134[[#This Row],[Rating]]&lt;4,"Regular",IF(Tabla134[[#This Row],[Rating]]&lt;5,"Bueno","Excelente"))))</f>
        <v>Bueno</v>
      </c>
    </row>
    <row r="8370" spans="1:16" x14ac:dyDescent="0.2">
      <c r="A8370" s="7" t="s">
        <v>124</v>
      </c>
      <c r="B8370" s="7" t="s">
        <v>184</v>
      </c>
      <c r="C8370" s="7" t="s">
        <v>171</v>
      </c>
      <c r="D8370" s="8">
        <v>2018</v>
      </c>
      <c r="E8370" s="7" t="s">
        <v>13</v>
      </c>
      <c r="F8370" s="7" t="s">
        <v>2</v>
      </c>
      <c r="G8370" s="7" t="s">
        <v>1</v>
      </c>
      <c r="H8370" s="7" t="s">
        <v>12</v>
      </c>
      <c r="I8370" s="9">
        <v>1.3056494E-2</v>
      </c>
      <c r="J8370" s="10">
        <v>215.91919999999999</v>
      </c>
      <c r="K8370" s="11">
        <v>4</v>
      </c>
      <c r="L8370" s="11" t="str">
        <f>IF(Tabla134[[#This Row],[Item Weight]]&lt;$U$12,"Poco Peso",IF(Tabla134[[#This Row],[Item Weight]]&lt;$U$13,"Peso Medio","Peso Alto"))</f>
        <v>Poco Peso</v>
      </c>
      <c r="N8370" s="11">
        <f>IF(Tabla134[[#This Row],[Item Weight (Nulos)]]="",VLOOKUP(Tabla134[[#This Row],[Item Identifier]],'Tabla para Nulos'!$A$3:$B$1563,2,FALSE),Tabla134[[#This Row],[Item Weight (Nulos)]])</f>
        <v>7.4749999999999988</v>
      </c>
      <c r="O8370" s="11" t="str">
        <f>IF(Tabla134[[#This Row],[Item Visibility]]&lt;$U$15,"Poca visibilidad",IF(Tabla134[[#This Row],[Item Visibility]]&lt;$U$16,"Visibilidad media","Mayor visibilidad"))</f>
        <v>Poca visibilidad</v>
      </c>
      <c r="P8370" s="11" t="str">
        <f>IF(Tabla134[[#This Row],[Rating]]&lt;2,"Muy Malo",IF(Tabla134[[#This Row],[Rating]]&lt;3,"Malo",IF(Tabla134[[#This Row],[Rating]]&lt;4,"Regular",IF(Tabla134[[#This Row],[Rating]]&lt;5,"Bueno","Excelente"))))</f>
        <v>Bueno</v>
      </c>
    </row>
    <row r="8371" spans="1:16" x14ac:dyDescent="0.2">
      <c r="A8371" s="7" t="s">
        <v>124</v>
      </c>
      <c r="B8371" s="7" t="s">
        <v>183</v>
      </c>
      <c r="C8371" s="7" t="s">
        <v>171</v>
      </c>
      <c r="D8371" s="8">
        <v>2018</v>
      </c>
      <c r="E8371" s="7" t="s">
        <v>13</v>
      </c>
      <c r="F8371" s="7" t="s">
        <v>2</v>
      </c>
      <c r="G8371" s="7" t="s">
        <v>1</v>
      </c>
      <c r="H8371" s="7" t="s">
        <v>12</v>
      </c>
      <c r="I8371" s="9">
        <v>7.5361181999999999E-2</v>
      </c>
      <c r="J8371" s="10">
        <v>155.66560000000001</v>
      </c>
      <c r="K8371" s="11">
        <v>4</v>
      </c>
      <c r="L8371" s="11" t="str">
        <f>IF(Tabla134[[#This Row],[Item Weight]]&lt;$U$12,"Poco Peso",IF(Tabla134[[#This Row],[Item Weight]]&lt;$U$13,"Peso Medio","Peso Alto"))</f>
        <v>Poco Peso</v>
      </c>
      <c r="N8371" s="11">
        <f>IF(Tabla134[[#This Row],[Item Weight (Nulos)]]="",VLOOKUP(Tabla134[[#This Row],[Item Identifier]],'Tabla para Nulos'!$A$3:$B$1563,2,FALSE),Tabla134[[#This Row],[Item Weight (Nulos)]])</f>
        <v>7.4750000000000005</v>
      </c>
      <c r="O8371" s="11" t="str">
        <f>IF(Tabla134[[#This Row],[Item Visibility]]&lt;$U$15,"Poca visibilidad",IF(Tabla134[[#This Row],[Item Visibility]]&lt;$U$16,"Visibilidad media","Mayor visibilidad"))</f>
        <v>Visibilidad media</v>
      </c>
      <c r="P8371" s="11" t="str">
        <f>IF(Tabla134[[#This Row],[Rating]]&lt;2,"Muy Malo",IF(Tabla134[[#This Row],[Rating]]&lt;3,"Malo",IF(Tabla134[[#This Row],[Rating]]&lt;4,"Regular",IF(Tabla134[[#This Row],[Rating]]&lt;5,"Bueno","Excelente"))))</f>
        <v>Bueno</v>
      </c>
    </row>
    <row r="8372" spans="1:16" x14ac:dyDescent="0.2">
      <c r="A8372" s="7" t="s">
        <v>124</v>
      </c>
      <c r="B8372" s="7" t="s">
        <v>182</v>
      </c>
      <c r="C8372" s="7" t="s">
        <v>171</v>
      </c>
      <c r="D8372" s="8">
        <v>2018</v>
      </c>
      <c r="E8372" s="7" t="s">
        <v>13</v>
      </c>
      <c r="F8372" s="7" t="s">
        <v>2</v>
      </c>
      <c r="G8372" s="7" t="s">
        <v>1</v>
      </c>
      <c r="H8372" s="7" t="s">
        <v>12</v>
      </c>
      <c r="I8372" s="9">
        <v>8.2440705000000003E-2</v>
      </c>
      <c r="J8372" s="10">
        <v>61.319400000000002</v>
      </c>
      <c r="K8372" s="11">
        <v>4</v>
      </c>
      <c r="L8372" s="11" t="str">
        <f>IF(Tabla134[[#This Row],[Item Weight]]&lt;$U$12,"Poco Peso",IF(Tabla134[[#This Row],[Item Weight]]&lt;$U$13,"Peso Medio","Peso Alto"))</f>
        <v>Peso Medio</v>
      </c>
      <c r="N8372" s="11">
        <f>IF(Tabla134[[#This Row],[Item Weight (Nulos)]]="",VLOOKUP(Tabla134[[#This Row],[Item Identifier]],'Tabla para Nulos'!$A$3:$B$1563,2,FALSE),Tabla134[[#This Row],[Item Weight (Nulos)]])</f>
        <v>13</v>
      </c>
      <c r="O8372" s="11" t="str">
        <f>IF(Tabla134[[#This Row],[Item Visibility]]&lt;$U$15,"Poca visibilidad",IF(Tabla134[[#This Row],[Item Visibility]]&lt;$U$16,"Visibilidad media","Mayor visibilidad"))</f>
        <v>Visibilidad media</v>
      </c>
      <c r="P8372" s="11" t="str">
        <f>IF(Tabla134[[#This Row],[Rating]]&lt;2,"Muy Malo",IF(Tabla134[[#This Row],[Rating]]&lt;3,"Malo",IF(Tabla134[[#This Row],[Rating]]&lt;4,"Regular",IF(Tabla134[[#This Row],[Rating]]&lt;5,"Bueno","Excelente"))))</f>
        <v>Bueno</v>
      </c>
    </row>
    <row r="8373" spans="1:16" x14ac:dyDescent="0.2">
      <c r="A8373" s="7" t="s">
        <v>124</v>
      </c>
      <c r="B8373" s="7" t="s">
        <v>181</v>
      </c>
      <c r="C8373" s="7" t="s">
        <v>171</v>
      </c>
      <c r="D8373" s="8">
        <v>2018</v>
      </c>
      <c r="E8373" s="7" t="s">
        <v>13</v>
      </c>
      <c r="F8373" s="7" t="s">
        <v>2</v>
      </c>
      <c r="G8373" s="7" t="s">
        <v>1</v>
      </c>
      <c r="H8373" s="7" t="s">
        <v>12</v>
      </c>
      <c r="I8373" s="9">
        <v>2.4536199000000002E-2</v>
      </c>
      <c r="J8373" s="10">
        <v>144.61019999999999</v>
      </c>
      <c r="K8373" s="11">
        <v>4</v>
      </c>
      <c r="L8373" s="11" t="str">
        <f>IF(Tabla134[[#This Row],[Item Weight]]&lt;$U$12,"Poco Peso",IF(Tabla134[[#This Row],[Item Weight]]&lt;$U$13,"Peso Medio","Peso Alto"))</f>
        <v>Peso Alto</v>
      </c>
      <c r="N8373" s="11">
        <f>IF(Tabla134[[#This Row],[Item Weight (Nulos)]]="",VLOOKUP(Tabla134[[#This Row],[Item Identifier]],'Tabla para Nulos'!$A$3:$B$1563,2,FALSE),Tabla134[[#This Row],[Item Weight (Nulos)]])</f>
        <v>21.25</v>
      </c>
      <c r="O8373" s="11" t="str">
        <f>IF(Tabla134[[#This Row],[Item Visibility]]&lt;$U$15,"Poca visibilidad",IF(Tabla134[[#This Row],[Item Visibility]]&lt;$U$16,"Visibilidad media","Mayor visibilidad"))</f>
        <v>Poca visibilidad</v>
      </c>
      <c r="P8373" s="11" t="str">
        <f>IF(Tabla134[[#This Row],[Rating]]&lt;2,"Muy Malo",IF(Tabla134[[#This Row],[Rating]]&lt;3,"Malo",IF(Tabla134[[#This Row],[Rating]]&lt;4,"Regular",IF(Tabla134[[#This Row],[Rating]]&lt;5,"Bueno","Excelente"))))</f>
        <v>Bueno</v>
      </c>
    </row>
    <row r="8374" spans="1:16" x14ac:dyDescent="0.2">
      <c r="A8374" s="7" t="s">
        <v>124</v>
      </c>
      <c r="B8374" s="7" t="s">
        <v>180</v>
      </c>
      <c r="C8374" s="7" t="s">
        <v>171</v>
      </c>
      <c r="D8374" s="8">
        <v>2018</v>
      </c>
      <c r="E8374" s="7" t="s">
        <v>13</v>
      </c>
      <c r="F8374" s="7" t="s">
        <v>2</v>
      </c>
      <c r="G8374" s="7" t="s">
        <v>1</v>
      </c>
      <c r="H8374" s="7" t="s">
        <v>12</v>
      </c>
      <c r="I8374" s="9">
        <v>4.1621986999999999E-2</v>
      </c>
      <c r="J8374" s="10">
        <v>253.60140000000001</v>
      </c>
      <c r="K8374" s="11">
        <v>4</v>
      </c>
      <c r="L8374" s="11" t="str">
        <f>IF(Tabla134[[#This Row],[Item Weight]]&lt;$U$12,"Poco Peso",IF(Tabla134[[#This Row],[Item Weight]]&lt;$U$13,"Peso Medio","Peso Alto"))</f>
        <v>Peso Medio</v>
      </c>
      <c r="N8374" s="11">
        <f>IF(Tabla134[[#This Row],[Item Weight (Nulos)]]="",VLOOKUP(Tabla134[[#This Row],[Item Identifier]],'Tabla para Nulos'!$A$3:$B$1563,2,FALSE),Tabla134[[#This Row],[Item Weight (Nulos)]])</f>
        <v>13</v>
      </c>
      <c r="O8374" s="11" t="str">
        <f>IF(Tabla134[[#This Row],[Item Visibility]]&lt;$U$15,"Poca visibilidad",IF(Tabla134[[#This Row],[Item Visibility]]&lt;$U$16,"Visibilidad media","Mayor visibilidad"))</f>
        <v>Visibilidad media</v>
      </c>
      <c r="P8374" s="11" t="str">
        <f>IF(Tabla134[[#This Row],[Rating]]&lt;2,"Muy Malo",IF(Tabla134[[#This Row],[Rating]]&lt;3,"Malo",IF(Tabla134[[#This Row],[Rating]]&lt;4,"Regular",IF(Tabla134[[#This Row],[Rating]]&lt;5,"Bueno","Excelente"))))</f>
        <v>Bueno</v>
      </c>
    </row>
    <row r="8375" spans="1:16" x14ac:dyDescent="0.2">
      <c r="A8375" s="7" t="s">
        <v>124</v>
      </c>
      <c r="B8375" s="7" t="s">
        <v>179</v>
      </c>
      <c r="C8375" s="7" t="s">
        <v>171</v>
      </c>
      <c r="D8375" s="8">
        <v>2018</v>
      </c>
      <c r="E8375" s="7" t="s">
        <v>13</v>
      </c>
      <c r="F8375" s="7" t="s">
        <v>2</v>
      </c>
      <c r="G8375" s="7" t="s">
        <v>1</v>
      </c>
      <c r="H8375" s="7" t="s">
        <v>12</v>
      </c>
      <c r="I8375" s="9">
        <v>0</v>
      </c>
      <c r="J8375" s="10">
        <v>115.2176</v>
      </c>
      <c r="K8375" s="11">
        <v>4</v>
      </c>
      <c r="L8375" s="11" t="str">
        <f>IF(Tabla134[[#This Row],[Item Weight]]&lt;$U$12,"Poco Peso",IF(Tabla134[[#This Row],[Item Weight]]&lt;$U$13,"Peso Medio","Peso Alto"))</f>
        <v>Poco Peso</v>
      </c>
      <c r="N8375" s="11">
        <f>IF(Tabla134[[#This Row],[Item Weight (Nulos)]]="",VLOOKUP(Tabla134[[#This Row],[Item Identifier]],'Tabla para Nulos'!$A$3:$B$1563,2,FALSE),Tabla134[[#This Row],[Item Weight (Nulos)]])</f>
        <v>8.6</v>
      </c>
      <c r="O8375" s="11" t="str">
        <f>IF(Tabla134[[#This Row],[Item Visibility]]&lt;$U$15,"Poca visibilidad",IF(Tabla134[[#This Row],[Item Visibility]]&lt;$U$16,"Visibilidad media","Mayor visibilidad"))</f>
        <v>Poca visibilidad</v>
      </c>
      <c r="P8375" s="11" t="str">
        <f>IF(Tabla134[[#This Row],[Rating]]&lt;2,"Muy Malo",IF(Tabla134[[#This Row],[Rating]]&lt;3,"Malo",IF(Tabla134[[#This Row],[Rating]]&lt;4,"Regular",IF(Tabla134[[#This Row],[Rating]]&lt;5,"Bueno","Excelente"))))</f>
        <v>Bueno</v>
      </c>
    </row>
    <row r="8376" spans="1:16" x14ac:dyDescent="0.2">
      <c r="A8376" s="7" t="s">
        <v>124</v>
      </c>
      <c r="B8376" s="7" t="s">
        <v>178</v>
      </c>
      <c r="C8376" s="7" t="s">
        <v>171</v>
      </c>
      <c r="D8376" s="8">
        <v>2018</v>
      </c>
      <c r="E8376" s="7" t="s">
        <v>13</v>
      </c>
      <c r="F8376" s="7" t="s">
        <v>2</v>
      </c>
      <c r="G8376" s="7" t="s">
        <v>1</v>
      </c>
      <c r="H8376" s="7" t="s">
        <v>12</v>
      </c>
      <c r="I8376" s="9">
        <v>9.9447700000000003E-3</v>
      </c>
      <c r="J8376" s="10">
        <v>177.83699999999999</v>
      </c>
      <c r="K8376" s="11">
        <v>4</v>
      </c>
      <c r="L8376" s="11" t="str">
        <f>IF(Tabla134[[#This Row],[Item Weight]]&lt;$U$12,"Poco Peso",IF(Tabla134[[#This Row],[Item Weight]]&lt;$U$13,"Peso Medio","Peso Alto"))</f>
        <v>Peso Medio</v>
      </c>
      <c r="N8376" s="11">
        <f>IF(Tabla134[[#This Row],[Item Weight (Nulos)]]="",VLOOKUP(Tabla134[[#This Row],[Item Identifier]],'Tabla para Nulos'!$A$3:$B$1563,2,FALSE),Tabla134[[#This Row],[Item Weight (Nulos)]])</f>
        <v>13.599999999999998</v>
      </c>
      <c r="O8376" s="11" t="str">
        <f>IF(Tabla134[[#This Row],[Item Visibility]]&lt;$U$15,"Poca visibilidad",IF(Tabla134[[#This Row],[Item Visibility]]&lt;$U$16,"Visibilidad media","Mayor visibilidad"))</f>
        <v>Poca visibilidad</v>
      </c>
      <c r="P8376" s="11" t="str">
        <f>IF(Tabla134[[#This Row],[Rating]]&lt;2,"Muy Malo",IF(Tabla134[[#This Row],[Rating]]&lt;3,"Malo",IF(Tabla134[[#This Row],[Rating]]&lt;4,"Regular",IF(Tabla134[[#This Row],[Rating]]&lt;5,"Bueno","Excelente"))))</f>
        <v>Bueno</v>
      </c>
    </row>
    <row r="8377" spans="1:16" x14ac:dyDescent="0.2">
      <c r="A8377" s="7" t="s">
        <v>124</v>
      </c>
      <c r="B8377" s="7" t="s">
        <v>177</v>
      </c>
      <c r="C8377" s="7" t="s">
        <v>171</v>
      </c>
      <c r="D8377" s="8">
        <v>2018</v>
      </c>
      <c r="E8377" s="7" t="s">
        <v>13</v>
      </c>
      <c r="F8377" s="7" t="s">
        <v>2</v>
      </c>
      <c r="G8377" s="7" t="s">
        <v>1</v>
      </c>
      <c r="H8377" s="7" t="s">
        <v>12</v>
      </c>
      <c r="I8377" s="9">
        <v>6.6358425999999998E-2</v>
      </c>
      <c r="J8377" s="10">
        <v>195.24780000000001</v>
      </c>
      <c r="K8377" s="11">
        <v>4</v>
      </c>
      <c r="L8377" s="11" t="str">
        <f>IF(Tabla134[[#This Row],[Item Weight]]&lt;$U$12,"Poco Peso",IF(Tabla134[[#This Row],[Item Weight]]&lt;$U$13,"Peso Medio","Peso Alto"))</f>
        <v>Peso Medio</v>
      </c>
      <c r="N8377" s="11">
        <f>IF(Tabla134[[#This Row],[Item Weight (Nulos)]]="",VLOOKUP(Tabla134[[#This Row],[Item Identifier]],'Tabla para Nulos'!$A$3:$B$1563,2,FALSE),Tabla134[[#This Row],[Item Weight (Nulos)]])</f>
        <v>11.299999999999999</v>
      </c>
      <c r="O8377" s="11" t="str">
        <f>IF(Tabla134[[#This Row],[Item Visibility]]&lt;$U$15,"Poca visibilidad",IF(Tabla134[[#This Row],[Item Visibility]]&lt;$U$16,"Visibilidad media","Mayor visibilidad"))</f>
        <v>Visibilidad media</v>
      </c>
      <c r="P8377" s="11" t="str">
        <f>IF(Tabla134[[#This Row],[Rating]]&lt;2,"Muy Malo",IF(Tabla134[[#This Row],[Rating]]&lt;3,"Malo",IF(Tabla134[[#This Row],[Rating]]&lt;4,"Regular",IF(Tabla134[[#This Row],[Rating]]&lt;5,"Bueno","Excelente"))))</f>
        <v>Bueno</v>
      </c>
    </row>
    <row r="8378" spans="1:16" x14ac:dyDescent="0.2">
      <c r="A8378" s="7" t="s">
        <v>124</v>
      </c>
      <c r="B8378" s="7" t="s">
        <v>176</v>
      </c>
      <c r="C8378" s="7" t="s">
        <v>171</v>
      </c>
      <c r="D8378" s="8">
        <v>2018</v>
      </c>
      <c r="E8378" s="7" t="s">
        <v>13</v>
      </c>
      <c r="F8378" s="7" t="s">
        <v>2</v>
      </c>
      <c r="G8378" s="7" t="s">
        <v>1</v>
      </c>
      <c r="H8378" s="7" t="s">
        <v>12</v>
      </c>
      <c r="I8378" s="9">
        <v>5.9037538000000001E-2</v>
      </c>
      <c r="J8378" s="10">
        <v>237.72479999999999</v>
      </c>
      <c r="K8378" s="11">
        <v>4</v>
      </c>
      <c r="L8378" s="11" t="str">
        <f>IF(Tabla134[[#This Row],[Item Weight]]&lt;$U$12,"Poco Peso",IF(Tabla134[[#This Row],[Item Weight]]&lt;$U$13,"Peso Medio","Peso Alto"))</f>
        <v>Peso Medio</v>
      </c>
      <c r="N8378" s="11">
        <f>IF(Tabla134[[#This Row],[Item Weight (Nulos)]]="",VLOOKUP(Tabla134[[#This Row],[Item Identifier]],'Tabla para Nulos'!$A$3:$B$1563,2,FALSE),Tabla134[[#This Row],[Item Weight (Nulos)]])</f>
        <v>15.1</v>
      </c>
      <c r="O8378" s="11" t="str">
        <f>IF(Tabla134[[#This Row],[Item Visibility]]&lt;$U$15,"Poca visibilidad",IF(Tabla134[[#This Row],[Item Visibility]]&lt;$U$16,"Visibilidad media","Mayor visibilidad"))</f>
        <v>Visibilidad media</v>
      </c>
      <c r="P8378" s="11" t="str">
        <f>IF(Tabla134[[#This Row],[Rating]]&lt;2,"Muy Malo",IF(Tabla134[[#This Row],[Rating]]&lt;3,"Malo",IF(Tabla134[[#This Row],[Rating]]&lt;4,"Regular",IF(Tabla134[[#This Row],[Rating]]&lt;5,"Bueno","Excelente"))))</f>
        <v>Bueno</v>
      </c>
    </row>
    <row r="8379" spans="1:16" x14ac:dyDescent="0.2">
      <c r="A8379" s="7" t="s">
        <v>124</v>
      </c>
      <c r="B8379" s="7" t="s">
        <v>175</v>
      </c>
      <c r="C8379" s="7" t="s">
        <v>171</v>
      </c>
      <c r="D8379" s="8">
        <v>2018</v>
      </c>
      <c r="E8379" s="7" t="s">
        <v>13</v>
      </c>
      <c r="F8379" s="7" t="s">
        <v>2</v>
      </c>
      <c r="G8379" s="7" t="s">
        <v>1</v>
      </c>
      <c r="H8379" s="7" t="s">
        <v>12</v>
      </c>
      <c r="I8379" s="9">
        <v>5.8185842000000002E-2</v>
      </c>
      <c r="J8379" s="10">
        <v>220.84559999999999</v>
      </c>
      <c r="K8379" s="11">
        <v>4</v>
      </c>
      <c r="L8379" s="11" t="str">
        <f>IF(Tabla134[[#This Row],[Item Weight]]&lt;$U$12,"Poco Peso",IF(Tabla134[[#This Row],[Item Weight]]&lt;$U$13,"Peso Medio","Peso Alto"))</f>
        <v>Peso Alto</v>
      </c>
      <c r="N8379" s="11">
        <f>IF(Tabla134[[#This Row],[Item Weight (Nulos)]]="",VLOOKUP(Tabla134[[#This Row],[Item Identifier]],'Tabla para Nulos'!$A$3:$B$1563,2,FALSE),Tabla134[[#This Row],[Item Weight (Nulos)]])</f>
        <v>18.2</v>
      </c>
      <c r="O8379" s="11" t="str">
        <f>IF(Tabla134[[#This Row],[Item Visibility]]&lt;$U$15,"Poca visibilidad",IF(Tabla134[[#This Row],[Item Visibility]]&lt;$U$16,"Visibilidad media","Mayor visibilidad"))</f>
        <v>Visibilidad media</v>
      </c>
      <c r="P8379" s="11" t="str">
        <f>IF(Tabla134[[#This Row],[Rating]]&lt;2,"Muy Malo",IF(Tabla134[[#This Row],[Rating]]&lt;3,"Malo",IF(Tabla134[[#This Row],[Rating]]&lt;4,"Regular",IF(Tabla134[[#This Row],[Rating]]&lt;5,"Bueno","Excelente"))))</f>
        <v>Bueno</v>
      </c>
    </row>
    <row r="8380" spans="1:16" x14ac:dyDescent="0.2">
      <c r="A8380" s="7" t="s">
        <v>124</v>
      </c>
      <c r="B8380" s="7" t="s">
        <v>174</v>
      </c>
      <c r="C8380" s="7" t="s">
        <v>171</v>
      </c>
      <c r="D8380" s="8">
        <v>2018</v>
      </c>
      <c r="E8380" s="7" t="s">
        <v>13</v>
      </c>
      <c r="F8380" s="7" t="s">
        <v>2</v>
      </c>
      <c r="G8380" s="7" t="s">
        <v>1</v>
      </c>
      <c r="H8380" s="7" t="s">
        <v>12</v>
      </c>
      <c r="I8380" s="9">
        <v>2.6491714999999999E-2</v>
      </c>
      <c r="J8380" s="10">
        <v>247.27760000000001</v>
      </c>
      <c r="K8380" s="11">
        <v>4</v>
      </c>
      <c r="L8380" s="11" t="str">
        <f>IF(Tabla134[[#This Row],[Item Weight]]&lt;$U$12,"Poco Peso",IF(Tabla134[[#This Row],[Item Weight]]&lt;$U$13,"Peso Medio","Peso Alto"))</f>
        <v>Peso Medio</v>
      </c>
      <c r="N8380" s="11">
        <f>IF(Tabla134[[#This Row],[Item Weight (Nulos)]]="",VLOOKUP(Tabla134[[#This Row],[Item Identifier]],'Tabla para Nulos'!$A$3:$B$1563,2,FALSE),Tabla134[[#This Row],[Item Weight (Nulos)]])</f>
        <v>16.7</v>
      </c>
      <c r="O8380" s="11" t="str">
        <f>IF(Tabla134[[#This Row],[Item Visibility]]&lt;$U$15,"Poca visibilidad",IF(Tabla134[[#This Row],[Item Visibility]]&lt;$U$16,"Visibilidad media","Mayor visibilidad"))</f>
        <v>Poca visibilidad</v>
      </c>
      <c r="P8380" s="11" t="str">
        <f>IF(Tabla134[[#This Row],[Rating]]&lt;2,"Muy Malo",IF(Tabla134[[#This Row],[Rating]]&lt;3,"Malo",IF(Tabla134[[#This Row],[Rating]]&lt;4,"Regular",IF(Tabla134[[#This Row],[Rating]]&lt;5,"Bueno","Excelente"))))</f>
        <v>Bueno</v>
      </c>
    </row>
    <row r="8381" spans="1:16" x14ac:dyDescent="0.2">
      <c r="A8381" s="7" t="s">
        <v>124</v>
      </c>
      <c r="B8381" s="7" t="s">
        <v>173</v>
      </c>
      <c r="C8381" s="7" t="s">
        <v>171</v>
      </c>
      <c r="D8381" s="8">
        <v>2018</v>
      </c>
      <c r="E8381" s="7" t="s">
        <v>13</v>
      </c>
      <c r="F8381" s="7" t="s">
        <v>2</v>
      </c>
      <c r="G8381" s="7" t="s">
        <v>1</v>
      </c>
      <c r="H8381" s="7" t="s">
        <v>12</v>
      </c>
      <c r="I8381" s="9">
        <v>3.1000779999999999E-2</v>
      </c>
      <c r="J8381" s="10">
        <v>177.00540000000001</v>
      </c>
      <c r="K8381" s="11">
        <v>4</v>
      </c>
      <c r="L8381" s="11" t="str">
        <f>IF(Tabla134[[#This Row],[Item Weight]]&lt;$U$12,"Poco Peso",IF(Tabla134[[#This Row],[Item Weight]]&lt;$U$13,"Peso Medio","Peso Alto"))</f>
        <v>Poco Peso</v>
      </c>
      <c r="N8381" s="11">
        <f>IF(Tabla134[[#This Row],[Item Weight (Nulos)]]="",VLOOKUP(Tabla134[[#This Row],[Item Identifier]],'Tabla para Nulos'!$A$3:$B$1563,2,FALSE),Tabla134[[#This Row],[Item Weight (Nulos)]])</f>
        <v>7.2849999999999984</v>
      </c>
      <c r="O8381" s="11" t="str">
        <f>IF(Tabla134[[#This Row],[Item Visibility]]&lt;$U$15,"Poca visibilidad",IF(Tabla134[[#This Row],[Item Visibility]]&lt;$U$16,"Visibilidad media","Mayor visibilidad"))</f>
        <v>Visibilidad media</v>
      </c>
      <c r="P8381" s="11" t="str">
        <f>IF(Tabla134[[#This Row],[Rating]]&lt;2,"Muy Malo",IF(Tabla134[[#This Row],[Rating]]&lt;3,"Malo",IF(Tabla134[[#This Row],[Rating]]&lt;4,"Regular",IF(Tabla134[[#This Row],[Rating]]&lt;5,"Bueno","Excelente"))))</f>
        <v>Bueno</v>
      </c>
    </row>
    <row r="8382" spans="1:16" x14ac:dyDescent="0.2">
      <c r="A8382" s="7" t="s">
        <v>124</v>
      </c>
      <c r="B8382" s="7" t="s">
        <v>172</v>
      </c>
      <c r="C8382" s="7" t="s">
        <v>171</v>
      </c>
      <c r="D8382" s="8">
        <v>2018</v>
      </c>
      <c r="E8382" s="7" t="s">
        <v>13</v>
      </c>
      <c r="F8382" s="7" t="s">
        <v>2</v>
      </c>
      <c r="G8382" s="7" t="s">
        <v>1</v>
      </c>
      <c r="H8382" s="7" t="s">
        <v>12</v>
      </c>
      <c r="I8382" s="9">
        <v>0.176834351</v>
      </c>
      <c r="J8382" s="10">
        <v>172.1422</v>
      </c>
      <c r="K8382" s="11">
        <v>4</v>
      </c>
      <c r="L8382" s="11" t="str">
        <f>IF(Tabla134[[#This Row],[Item Weight]]&lt;$U$12,"Poco Peso",IF(Tabla134[[#This Row],[Item Weight]]&lt;$U$13,"Peso Medio","Peso Alto"))</f>
        <v>Poco Peso</v>
      </c>
      <c r="N8382" s="11">
        <f>IF(Tabla134[[#This Row],[Item Weight (Nulos)]]="",VLOOKUP(Tabla134[[#This Row],[Item Identifier]],'Tabla para Nulos'!$A$3:$B$1563,2,FALSE),Tabla134[[#This Row],[Item Weight (Nulos)]])</f>
        <v>8.43</v>
      </c>
      <c r="O8382" s="11" t="str">
        <f>IF(Tabla134[[#This Row],[Item Visibility]]&lt;$U$15,"Poca visibilidad",IF(Tabla134[[#This Row],[Item Visibility]]&lt;$U$16,"Visibilidad media","Mayor visibilidad"))</f>
        <v>Mayor visibilidad</v>
      </c>
      <c r="P8382" s="11" t="str">
        <f>IF(Tabla134[[#This Row],[Rating]]&lt;2,"Muy Malo",IF(Tabla134[[#This Row],[Rating]]&lt;3,"Malo",IF(Tabla134[[#This Row],[Rating]]&lt;4,"Regular",IF(Tabla134[[#This Row],[Rating]]&lt;5,"Bueno","Excelente"))))</f>
        <v>Bueno</v>
      </c>
    </row>
    <row r="8383" spans="1:16" x14ac:dyDescent="0.2">
      <c r="A8383" s="7" t="s">
        <v>124</v>
      </c>
      <c r="B8383" s="7" t="s">
        <v>170</v>
      </c>
      <c r="C8383" s="7" t="s">
        <v>47</v>
      </c>
      <c r="D8383" s="8">
        <v>2018</v>
      </c>
      <c r="E8383" s="7" t="s">
        <v>13</v>
      </c>
      <c r="F8383" s="7" t="s">
        <v>2</v>
      </c>
      <c r="G8383" s="7" t="s">
        <v>1</v>
      </c>
      <c r="H8383" s="7" t="s">
        <v>12</v>
      </c>
      <c r="I8383" s="9">
        <v>1.4353675999999999E-2</v>
      </c>
      <c r="J8383" s="10">
        <v>115.515</v>
      </c>
      <c r="K8383" s="11">
        <v>4</v>
      </c>
      <c r="L8383" s="11" t="str">
        <f>IF(Tabla134[[#This Row],[Item Weight]]&lt;$U$12,"Poco Peso",IF(Tabla134[[#This Row],[Item Weight]]&lt;$U$13,"Peso Medio","Peso Alto"))</f>
        <v>Poco Peso</v>
      </c>
      <c r="N8383" s="11">
        <f>IF(Tabla134[[#This Row],[Item Weight (Nulos)]]="",VLOOKUP(Tabla134[[#This Row],[Item Identifier]],'Tabla para Nulos'!$A$3:$B$1563,2,FALSE),Tabla134[[#This Row],[Item Weight (Nulos)]])</f>
        <v>7.2600000000000007</v>
      </c>
      <c r="O8383" s="11" t="str">
        <f>IF(Tabla134[[#This Row],[Item Visibility]]&lt;$U$15,"Poca visibilidad",IF(Tabla134[[#This Row],[Item Visibility]]&lt;$U$16,"Visibilidad media","Mayor visibilidad"))</f>
        <v>Poca visibilidad</v>
      </c>
      <c r="P8383" s="11" t="str">
        <f>IF(Tabla134[[#This Row],[Rating]]&lt;2,"Muy Malo",IF(Tabla134[[#This Row],[Rating]]&lt;3,"Malo",IF(Tabla134[[#This Row],[Rating]]&lt;4,"Regular",IF(Tabla134[[#This Row],[Rating]]&lt;5,"Bueno","Excelente"))))</f>
        <v>Bueno</v>
      </c>
    </row>
    <row r="8384" spans="1:16" x14ac:dyDescent="0.2">
      <c r="A8384" s="7" t="s">
        <v>124</v>
      </c>
      <c r="B8384" s="7" t="s">
        <v>169</v>
      </c>
      <c r="C8384" s="7" t="s">
        <v>47</v>
      </c>
      <c r="D8384" s="8">
        <v>2018</v>
      </c>
      <c r="E8384" s="7" t="s">
        <v>13</v>
      </c>
      <c r="F8384" s="7" t="s">
        <v>2</v>
      </c>
      <c r="G8384" s="7" t="s">
        <v>1</v>
      </c>
      <c r="H8384" s="7" t="s">
        <v>12</v>
      </c>
      <c r="I8384" s="9">
        <v>3.9370913E-2</v>
      </c>
      <c r="J8384" s="10">
        <v>116.9808</v>
      </c>
      <c r="K8384" s="11">
        <v>4</v>
      </c>
      <c r="L8384" s="11" t="str">
        <f>IF(Tabla134[[#This Row],[Item Weight]]&lt;$U$12,"Poco Peso",IF(Tabla134[[#This Row],[Item Weight]]&lt;$U$13,"Peso Medio","Peso Alto"))</f>
        <v>Peso Alto</v>
      </c>
      <c r="N8384" s="11">
        <f>IF(Tabla134[[#This Row],[Item Weight (Nulos)]]="",VLOOKUP(Tabla134[[#This Row],[Item Identifier]],'Tabla para Nulos'!$A$3:$B$1563,2,FALSE),Tabla134[[#This Row],[Item Weight (Nulos)]])</f>
        <v>20.85</v>
      </c>
      <c r="O8384" s="11" t="str">
        <f>IF(Tabla134[[#This Row],[Item Visibility]]&lt;$U$15,"Poca visibilidad",IF(Tabla134[[#This Row],[Item Visibility]]&lt;$U$16,"Visibilidad media","Mayor visibilidad"))</f>
        <v>Visibilidad media</v>
      </c>
      <c r="P8384" s="11" t="str">
        <f>IF(Tabla134[[#This Row],[Rating]]&lt;2,"Muy Malo",IF(Tabla134[[#This Row],[Rating]]&lt;3,"Malo",IF(Tabla134[[#This Row],[Rating]]&lt;4,"Regular",IF(Tabla134[[#This Row],[Rating]]&lt;5,"Bueno","Excelente"))))</f>
        <v>Bueno</v>
      </c>
    </row>
    <row r="8385" spans="1:16" x14ac:dyDescent="0.2">
      <c r="A8385" s="7" t="s">
        <v>124</v>
      </c>
      <c r="B8385" s="7" t="s">
        <v>168</v>
      </c>
      <c r="C8385" s="7" t="s">
        <v>47</v>
      </c>
      <c r="D8385" s="8">
        <v>2018</v>
      </c>
      <c r="E8385" s="7" t="s">
        <v>13</v>
      </c>
      <c r="F8385" s="7" t="s">
        <v>2</v>
      </c>
      <c r="G8385" s="7" t="s">
        <v>1</v>
      </c>
      <c r="H8385" s="7" t="s">
        <v>12</v>
      </c>
      <c r="I8385" s="9">
        <v>6.9088769999999994E-2</v>
      </c>
      <c r="J8385" s="10">
        <v>52.3324</v>
      </c>
      <c r="K8385" s="11">
        <v>4</v>
      </c>
      <c r="L8385" s="11" t="str">
        <f>IF(Tabla134[[#This Row],[Item Weight]]&lt;$U$12,"Poco Peso",IF(Tabla134[[#This Row],[Item Weight]]&lt;$U$13,"Peso Medio","Peso Alto"))</f>
        <v>Peso Medio</v>
      </c>
      <c r="N8385" s="11">
        <f>IF(Tabla134[[#This Row],[Item Weight (Nulos)]]="",VLOOKUP(Tabla134[[#This Row],[Item Identifier]],'Tabla para Nulos'!$A$3:$B$1563,2,FALSE),Tabla134[[#This Row],[Item Weight (Nulos)]])</f>
        <v>12.650000000000002</v>
      </c>
      <c r="O8385" s="11" t="str">
        <f>IF(Tabla134[[#This Row],[Item Visibility]]&lt;$U$15,"Poca visibilidad",IF(Tabla134[[#This Row],[Item Visibility]]&lt;$U$16,"Visibilidad media","Mayor visibilidad"))</f>
        <v>Visibilidad media</v>
      </c>
      <c r="P8385" s="11" t="str">
        <f>IF(Tabla134[[#This Row],[Rating]]&lt;2,"Muy Malo",IF(Tabla134[[#This Row],[Rating]]&lt;3,"Malo",IF(Tabla134[[#This Row],[Rating]]&lt;4,"Regular",IF(Tabla134[[#This Row],[Rating]]&lt;5,"Bueno","Excelente"))))</f>
        <v>Bueno</v>
      </c>
    </row>
    <row r="8386" spans="1:16" x14ac:dyDescent="0.2">
      <c r="A8386" s="7" t="s">
        <v>124</v>
      </c>
      <c r="B8386" s="7" t="s">
        <v>167</v>
      </c>
      <c r="C8386" s="7" t="s">
        <v>165</v>
      </c>
      <c r="D8386" s="8">
        <v>2018</v>
      </c>
      <c r="E8386" s="7" t="s">
        <v>13</v>
      </c>
      <c r="F8386" s="7" t="s">
        <v>2</v>
      </c>
      <c r="G8386" s="7" t="s">
        <v>1</v>
      </c>
      <c r="H8386" s="7" t="s">
        <v>12</v>
      </c>
      <c r="I8386" s="9">
        <v>6.7270079999999996E-3</v>
      </c>
      <c r="J8386" s="10">
        <v>125.173</v>
      </c>
      <c r="K8386" s="11">
        <v>4</v>
      </c>
      <c r="L8386" s="11" t="str">
        <f>IF(Tabla134[[#This Row],[Item Weight]]&lt;$U$12,"Poco Peso",IF(Tabla134[[#This Row],[Item Weight]]&lt;$U$13,"Peso Medio","Peso Alto"))</f>
        <v>Peso Medio</v>
      </c>
      <c r="N8386" s="11">
        <f>IF(Tabla134[[#This Row],[Item Weight (Nulos)]]="",VLOOKUP(Tabla134[[#This Row],[Item Identifier]],'Tabla para Nulos'!$A$3:$B$1563,2,FALSE),Tabla134[[#This Row],[Item Weight (Nulos)]])</f>
        <v>12.15</v>
      </c>
      <c r="O8386" s="11" t="str">
        <f>IF(Tabla134[[#This Row],[Item Visibility]]&lt;$U$15,"Poca visibilidad",IF(Tabla134[[#This Row],[Item Visibility]]&lt;$U$16,"Visibilidad media","Mayor visibilidad"))</f>
        <v>Poca visibilidad</v>
      </c>
      <c r="P8386" s="11" t="str">
        <f>IF(Tabla134[[#This Row],[Rating]]&lt;2,"Muy Malo",IF(Tabla134[[#This Row],[Rating]]&lt;3,"Malo",IF(Tabla134[[#This Row],[Rating]]&lt;4,"Regular",IF(Tabla134[[#This Row],[Rating]]&lt;5,"Bueno","Excelente"))))</f>
        <v>Bueno</v>
      </c>
    </row>
    <row r="8387" spans="1:16" x14ac:dyDescent="0.2">
      <c r="A8387" s="7" t="s">
        <v>124</v>
      </c>
      <c r="B8387" s="7" t="s">
        <v>166</v>
      </c>
      <c r="C8387" s="7" t="s">
        <v>165</v>
      </c>
      <c r="D8387" s="8">
        <v>2018</v>
      </c>
      <c r="E8387" s="7" t="s">
        <v>13</v>
      </c>
      <c r="F8387" s="7" t="s">
        <v>2</v>
      </c>
      <c r="G8387" s="7" t="s">
        <v>1</v>
      </c>
      <c r="H8387" s="7" t="s">
        <v>12</v>
      </c>
      <c r="I8387" s="9">
        <v>2.0460283999999999E-2</v>
      </c>
      <c r="J8387" s="10">
        <v>81.761799999999994</v>
      </c>
      <c r="K8387" s="11">
        <v>4</v>
      </c>
      <c r="L8387" s="11" t="str">
        <f>IF(Tabla134[[#This Row],[Item Weight]]&lt;$U$12,"Poco Peso",IF(Tabla134[[#This Row],[Item Weight]]&lt;$U$13,"Peso Medio","Peso Alto"))</f>
        <v>Peso Alto</v>
      </c>
      <c r="N8387" s="11">
        <f>IF(Tabla134[[#This Row],[Item Weight (Nulos)]]="",VLOOKUP(Tabla134[[#This Row],[Item Identifier]],'Tabla para Nulos'!$A$3:$B$1563,2,FALSE),Tabla134[[#This Row],[Item Weight (Nulos)]])</f>
        <v>17.349999999999998</v>
      </c>
      <c r="O8387" s="11" t="str">
        <f>IF(Tabla134[[#This Row],[Item Visibility]]&lt;$U$15,"Poca visibilidad",IF(Tabla134[[#This Row],[Item Visibility]]&lt;$U$16,"Visibilidad media","Mayor visibilidad"))</f>
        <v>Poca visibilidad</v>
      </c>
      <c r="P8387" s="11" t="str">
        <f>IF(Tabla134[[#This Row],[Rating]]&lt;2,"Muy Malo",IF(Tabla134[[#This Row],[Rating]]&lt;3,"Malo",IF(Tabla134[[#This Row],[Rating]]&lt;4,"Regular",IF(Tabla134[[#This Row],[Rating]]&lt;5,"Bueno","Excelente"))))</f>
        <v>Bueno</v>
      </c>
    </row>
    <row r="8388" spans="1:16" x14ac:dyDescent="0.2">
      <c r="A8388" s="7" t="s">
        <v>124</v>
      </c>
      <c r="B8388" s="7" t="s">
        <v>164</v>
      </c>
      <c r="C8388" s="7" t="s">
        <v>163</v>
      </c>
      <c r="D8388" s="8">
        <v>2018</v>
      </c>
      <c r="E8388" s="7" t="s">
        <v>13</v>
      </c>
      <c r="F8388" s="7" t="s">
        <v>2</v>
      </c>
      <c r="G8388" s="7" t="s">
        <v>1</v>
      </c>
      <c r="H8388" s="7" t="s">
        <v>12</v>
      </c>
      <c r="I8388" s="9">
        <v>0</v>
      </c>
      <c r="J8388" s="10">
        <v>109.45959999999999</v>
      </c>
      <c r="K8388" s="11">
        <v>4</v>
      </c>
      <c r="L8388" s="11" t="str">
        <f>IF(Tabla134[[#This Row],[Item Weight]]&lt;$U$12,"Poco Peso",IF(Tabla134[[#This Row],[Item Weight]]&lt;$U$13,"Peso Medio","Peso Alto"))</f>
        <v>Poco Peso</v>
      </c>
      <c r="N8388" s="11">
        <f>IF(Tabla134[[#This Row],[Item Weight (Nulos)]]="",VLOOKUP(Tabla134[[#This Row],[Item Identifier]],'Tabla para Nulos'!$A$3:$B$1563,2,FALSE),Tabla134[[#This Row],[Item Weight (Nulos)]])</f>
        <v>7.9700000000000006</v>
      </c>
      <c r="O8388" s="11" t="str">
        <f>IF(Tabla134[[#This Row],[Item Visibility]]&lt;$U$15,"Poca visibilidad",IF(Tabla134[[#This Row],[Item Visibility]]&lt;$U$16,"Visibilidad media","Mayor visibilidad"))</f>
        <v>Poca visibilidad</v>
      </c>
      <c r="P8388" s="11" t="str">
        <f>IF(Tabla134[[#This Row],[Rating]]&lt;2,"Muy Malo",IF(Tabla134[[#This Row],[Rating]]&lt;3,"Malo",IF(Tabla134[[#This Row],[Rating]]&lt;4,"Regular",IF(Tabla134[[#This Row],[Rating]]&lt;5,"Bueno","Excelente"))))</f>
        <v>Bueno</v>
      </c>
    </row>
    <row r="8389" spans="1:16" x14ac:dyDescent="0.2">
      <c r="A8389" s="7" t="s">
        <v>124</v>
      </c>
      <c r="B8389" s="7" t="s">
        <v>162</v>
      </c>
      <c r="C8389" s="7" t="s">
        <v>14</v>
      </c>
      <c r="D8389" s="8">
        <v>2018</v>
      </c>
      <c r="E8389" s="7" t="s">
        <v>13</v>
      </c>
      <c r="F8389" s="7" t="s">
        <v>2</v>
      </c>
      <c r="G8389" s="7" t="s">
        <v>1</v>
      </c>
      <c r="H8389" s="7" t="s">
        <v>12</v>
      </c>
      <c r="I8389" s="9">
        <v>0.117065801</v>
      </c>
      <c r="J8389" s="10">
        <v>196.11359999999999</v>
      </c>
      <c r="K8389" s="11">
        <v>4</v>
      </c>
      <c r="L8389" s="11" t="str">
        <f>IF(Tabla134[[#This Row],[Item Weight]]&lt;$U$12,"Poco Peso",IF(Tabla134[[#This Row],[Item Weight]]&lt;$U$13,"Peso Medio","Peso Alto"))</f>
        <v>Peso Medio</v>
      </c>
      <c r="N8389" s="11">
        <f>IF(Tabla134[[#This Row],[Item Weight (Nulos)]]="",VLOOKUP(Tabla134[[#This Row],[Item Identifier]],'Tabla para Nulos'!$A$3:$B$1563,2,FALSE),Tabla134[[#This Row],[Item Weight (Nulos)]])</f>
        <v>13.6</v>
      </c>
      <c r="O8389" s="11" t="str">
        <f>IF(Tabla134[[#This Row],[Item Visibility]]&lt;$U$15,"Poca visibilidad",IF(Tabla134[[#This Row],[Item Visibility]]&lt;$U$16,"Visibilidad media","Mayor visibilidad"))</f>
        <v>Mayor visibilidad</v>
      </c>
      <c r="P8389" s="11" t="str">
        <f>IF(Tabla134[[#This Row],[Rating]]&lt;2,"Muy Malo",IF(Tabla134[[#This Row],[Rating]]&lt;3,"Malo",IF(Tabla134[[#This Row],[Rating]]&lt;4,"Regular",IF(Tabla134[[#This Row],[Rating]]&lt;5,"Bueno","Excelente"))))</f>
        <v>Bueno</v>
      </c>
    </row>
    <row r="8390" spans="1:16" x14ac:dyDescent="0.2">
      <c r="A8390" s="7" t="s">
        <v>124</v>
      </c>
      <c r="B8390" s="7" t="s">
        <v>161</v>
      </c>
      <c r="C8390" s="7" t="s">
        <v>14</v>
      </c>
      <c r="D8390" s="8">
        <v>2018</v>
      </c>
      <c r="E8390" s="7" t="s">
        <v>13</v>
      </c>
      <c r="F8390" s="7" t="s">
        <v>2</v>
      </c>
      <c r="G8390" s="7" t="s">
        <v>1</v>
      </c>
      <c r="H8390" s="7" t="s">
        <v>12</v>
      </c>
      <c r="I8390" s="9">
        <v>0.110901004</v>
      </c>
      <c r="J8390" s="10">
        <v>155.09979999999999</v>
      </c>
      <c r="K8390" s="11">
        <v>4</v>
      </c>
      <c r="L8390" s="11" t="str">
        <f>IF(Tabla134[[#This Row],[Item Weight]]&lt;$U$12,"Poco Peso",IF(Tabla134[[#This Row],[Item Weight]]&lt;$U$13,"Peso Medio","Peso Alto"))</f>
        <v>Poco Peso</v>
      </c>
      <c r="N8390" s="11">
        <f>IF(Tabla134[[#This Row],[Item Weight (Nulos)]]="",VLOOKUP(Tabla134[[#This Row],[Item Identifier]],'Tabla para Nulos'!$A$3:$B$1563,2,FALSE),Tabla134[[#This Row],[Item Weight (Nulos)]])</f>
        <v>8.02</v>
      </c>
      <c r="O8390" s="11" t="str">
        <f>IF(Tabla134[[#This Row],[Item Visibility]]&lt;$U$15,"Poca visibilidad",IF(Tabla134[[#This Row],[Item Visibility]]&lt;$U$16,"Visibilidad media","Mayor visibilidad"))</f>
        <v>Mayor visibilidad</v>
      </c>
      <c r="P8390" s="11" t="str">
        <f>IF(Tabla134[[#This Row],[Rating]]&lt;2,"Muy Malo",IF(Tabla134[[#This Row],[Rating]]&lt;3,"Malo",IF(Tabla134[[#This Row],[Rating]]&lt;4,"Regular",IF(Tabla134[[#This Row],[Rating]]&lt;5,"Bueno","Excelente"))))</f>
        <v>Bueno</v>
      </c>
    </row>
    <row r="8391" spans="1:16" x14ac:dyDescent="0.2">
      <c r="A8391" s="7" t="s">
        <v>124</v>
      </c>
      <c r="B8391" s="7" t="s">
        <v>160</v>
      </c>
      <c r="C8391" s="7" t="s">
        <v>14</v>
      </c>
      <c r="D8391" s="8">
        <v>2018</v>
      </c>
      <c r="E8391" s="7" t="s">
        <v>13</v>
      </c>
      <c r="F8391" s="7" t="s">
        <v>2</v>
      </c>
      <c r="G8391" s="7" t="s">
        <v>1</v>
      </c>
      <c r="H8391" s="7" t="s">
        <v>12</v>
      </c>
      <c r="I8391" s="9">
        <v>9.3217569E-2</v>
      </c>
      <c r="J8391" s="10">
        <v>116.7834</v>
      </c>
      <c r="K8391" s="11">
        <v>4</v>
      </c>
      <c r="L8391" s="11" t="str">
        <f>IF(Tabla134[[#This Row],[Item Weight]]&lt;$U$12,"Poco Peso",IF(Tabla134[[#This Row],[Item Weight]]&lt;$U$13,"Peso Medio","Peso Alto"))</f>
        <v>Poco Peso</v>
      </c>
      <c r="N8391" s="11">
        <f>IF(Tabla134[[#This Row],[Item Weight (Nulos)]]="",VLOOKUP(Tabla134[[#This Row],[Item Identifier]],'Tabla para Nulos'!$A$3:$B$1563,2,FALSE),Tabla134[[#This Row],[Item Weight (Nulos)]])</f>
        <v>7.07</v>
      </c>
      <c r="O8391" s="11" t="str">
        <f>IF(Tabla134[[#This Row],[Item Visibility]]&lt;$U$15,"Poca visibilidad",IF(Tabla134[[#This Row],[Item Visibility]]&lt;$U$16,"Visibilidad media","Mayor visibilidad"))</f>
        <v>Visibilidad media</v>
      </c>
      <c r="P8391" s="11" t="str">
        <f>IF(Tabla134[[#This Row],[Rating]]&lt;2,"Muy Malo",IF(Tabla134[[#This Row],[Rating]]&lt;3,"Malo",IF(Tabla134[[#This Row],[Rating]]&lt;4,"Regular",IF(Tabla134[[#This Row],[Rating]]&lt;5,"Bueno","Excelente"))))</f>
        <v>Bueno</v>
      </c>
    </row>
    <row r="8392" spans="1:16" x14ac:dyDescent="0.2">
      <c r="A8392" s="7" t="s">
        <v>124</v>
      </c>
      <c r="B8392" s="7" t="s">
        <v>159</v>
      </c>
      <c r="C8392" s="7" t="s">
        <v>14</v>
      </c>
      <c r="D8392" s="8">
        <v>2018</v>
      </c>
      <c r="E8392" s="7" t="s">
        <v>13</v>
      </c>
      <c r="F8392" s="7" t="s">
        <v>2</v>
      </c>
      <c r="G8392" s="7" t="s">
        <v>1</v>
      </c>
      <c r="H8392" s="7" t="s">
        <v>12</v>
      </c>
      <c r="I8392" s="9">
        <v>0</v>
      </c>
      <c r="J8392" s="10">
        <v>44.142800000000001</v>
      </c>
      <c r="K8392" s="11">
        <v>4</v>
      </c>
      <c r="L8392" s="11" t="str">
        <f>IF(Tabla134[[#This Row],[Item Weight]]&lt;$U$12,"Poco Peso",IF(Tabla134[[#This Row],[Item Weight]]&lt;$U$13,"Peso Medio","Peso Alto"))</f>
        <v>Peso Medio</v>
      </c>
      <c r="N8392" s="11">
        <f>IF(Tabla134[[#This Row],[Item Weight (Nulos)]]="",VLOOKUP(Tabla134[[#This Row],[Item Identifier]],'Tabla para Nulos'!$A$3:$B$1563,2,FALSE),Tabla134[[#This Row],[Item Weight (Nulos)]])</f>
        <v>12.849999999999998</v>
      </c>
      <c r="O8392" s="11" t="str">
        <f>IF(Tabla134[[#This Row],[Item Visibility]]&lt;$U$15,"Poca visibilidad",IF(Tabla134[[#This Row],[Item Visibility]]&lt;$U$16,"Visibilidad media","Mayor visibilidad"))</f>
        <v>Poca visibilidad</v>
      </c>
      <c r="P8392" s="11" t="str">
        <f>IF(Tabla134[[#This Row],[Rating]]&lt;2,"Muy Malo",IF(Tabla134[[#This Row],[Rating]]&lt;3,"Malo",IF(Tabla134[[#This Row],[Rating]]&lt;4,"Regular",IF(Tabla134[[#This Row],[Rating]]&lt;5,"Bueno","Excelente"))))</f>
        <v>Bueno</v>
      </c>
    </row>
    <row r="8393" spans="1:16" x14ac:dyDescent="0.2">
      <c r="A8393" s="7" t="s">
        <v>124</v>
      </c>
      <c r="B8393" s="7" t="s">
        <v>158</v>
      </c>
      <c r="C8393" s="7" t="s">
        <v>14</v>
      </c>
      <c r="D8393" s="8">
        <v>2018</v>
      </c>
      <c r="E8393" s="7" t="s">
        <v>13</v>
      </c>
      <c r="F8393" s="7" t="s">
        <v>2</v>
      </c>
      <c r="G8393" s="7" t="s">
        <v>1</v>
      </c>
      <c r="H8393" s="7" t="s">
        <v>12</v>
      </c>
      <c r="I8393" s="9">
        <v>9.5746519000000002E-2</v>
      </c>
      <c r="J8393" s="10">
        <v>208.66120000000001</v>
      </c>
      <c r="K8393" s="11">
        <v>4</v>
      </c>
      <c r="L8393" s="11" t="str">
        <f>IF(Tabla134[[#This Row],[Item Weight]]&lt;$U$12,"Poco Peso",IF(Tabla134[[#This Row],[Item Weight]]&lt;$U$13,"Peso Medio","Peso Alto"))</f>
        <v>Peso Medio</v>
      </c>
      <c r="N8393" s="11">
        <f>IF(Tabla134[[#This Row],[Item Weight (Nulos)]]="",VLOOKUP(Tabla134[[#This Row],[Item Identifier]],'Tabla para Nulos'!$A$3:$B$1563,2,FALSE),Tabla134[[#This Row],[Item Weight (Nulos)]])</f>
        <v>12.599999999999998</v>
      </c>
      <c r="O8393" s="11" t="str">
        <f>IF(Tabla134[[#This Row],[Item Visibility]]&lt;$U$15,"Poca visibilidad",IF(Tabla134[[#This Row],[Item Visibility]]&lt;$U$16,"Visibilidad media","Mayor visibilidad"))</f>
        <v>Mayor visibilidad</v>
      </c>
      <c r="P8393" s="11" t="str">
        <f>IF(Tabla134[[#This Row],[Rating]]&lt;2,"Muy Malo",IF(Tabla134[[#This Row],[Rating]]&lt;3,"Malo",IF(Tabla134[[#This Row],[Rating]]&lt;4,"Regular",IF(Tabla134[[#This Row],[Rating]]&lt;5,"Bueno","Excelente"))))</f>
        <v>Bueno</v>
      </c>
    </row>
    <row r="8394" spans="1:16" x14ac:dyDescent="0.2">
      <c r="A8394" s="7" t="s">
        <v>124</v>
      </c>
      <c r="B8394" s="7" t="s">
        <v>157</v>
      </c>
      <c r="C8394" s="7" t="s">
        <v>14</v>
      </c>
      <c r="D8394" s="8">
        <v>2018</v>
      </c>
      <c r="E8394" s="7" t="s">
        <v>13</v>
      </c>
      <c r="F8394" s="7" t="s">
        <v>2</v>
      </c>
      <c r="G8394" s="7" t="s">
        <v>1</v>
      </c>
      <c r="H8394" s="7" t="s">
        <v>12</v>
      </c>
      <c r="I8394" s="9">
        <v>2.8281197000000001E-2</v>
      </c>
      <c r="J8394" s="10">
        <v>90.214600000000004</v>
      </c>
      <c r="K8394" s="11">
        <v>4</v>
      </c>
      <c r="L8394" s="11" t="str">
        <f>IF(Tabla134[[#This Row],[Item Weight]]&lt;$U$12,"Poco Peso",IF(Tabla134[[#This Row],[Item Weight]]&lt;$U$13,"Peso Medio","Peso Alto"))</f>
        <v>Peso Medio</v>
      </c>
      <c r="N8394" s="11">
        <f>IF(Tabla134[[#This Row],[Item Weight (Nulos)]]="",VLOOKUP(Tabla134[[#This Row],[Item Identifier]],'Tabla para Nulos'!$A$3:$B$1563,2,FALSE),Tabla134[[#This Row],[Item Weight (Nulos)]])</f>
        <v>16.5</v>
      </c>
      <c r="O8394" s="11" t="str">
        <f>IF(Tabla134[[#This Row],[Item Visibility]]&lt;$U$15,"Poca visibilidad",IF(Tabla134[[#This Row],[Item Visibility]]&lt;$U$16,"Visibilidad media","Mayor visibilidad"))</f>
        <v>Visibilidad media</v>
      </c>
      <c r="P8394" s="11" t="str">
        <f>IF(Tabla134[[#This Row],[Rating]]&lt;2,"Muy Malo",IF(Tabla134[[#This Row],[Rating]]&lt;3,"Malo",IF(Tabla134[[#This Row],[Rating]]&lt;4,"Regular",IF(Tabla134[[#This Row],[Rating]]&lt;5,"Bueno","Excelente"))))</f>
        <v>Bueno</v>
      </c>
    </row>
    <row r="8395" spans="1:16" x14ac:dyDescent="0.2">
      <c r="A8395" s="7" t="s">
        <v>124</v>
      </c>
      <c r="B8395" s="7" t="s">
        <v>156</v>
      </c>
      <c r="C8395" s="7" t="s">
        <v>14</v>
      </c>
      <c r="D8395" s="8">
        <v>2018</v>
      </c>
      <c r="E8395" s="7" t="s">
        <v>13</v>
      </c>
      <c r="F8395" s="7" t="s">
        <v>2</v>
      </c>
      <c r="G8395" s="7" t="s">
        <v>1</v>
      </c>
      <c r="H8395" s="7" t="s">
        <v>12</v>
      </c>
      <c r="I8395" s="9">
        <v>5.2554508E-2</v>
      </c>
      <c r="J8395" s="10">
        <v>190.35040000000001</v>
      </c>
      <c r="K8395" s="11">
        <v>4</v>
      </c>
      <c r="L8395" s="11" t="str">
        <f>IF(Tabla134[[#This Row],[Item Weight]]&lt;$U$12,"Poco Peso",IF(Tabla134[[#This Row],[Item Weight]]&lt;$U$13,"Peso Medio","Peso Alto"))</f>
        <v>Peso Alto</v>
      </c>
      <c r="N8395" s="11">
        <f>IF(Tabla134[[#This Row],[Item Weight (Nulos)]]="",VLOOKUP(Tabla134[[#This Row],[Item Identifier]],'Tabla para Nulos'!$A$3:$B$1563,2,FALSE),Tabla134[[#This Row],[Item Weight (Nulos)]])</f>
        <v>18.75</v>
      </c>
      <c r="O8395" s="11" t="str">
        <f>IF(Tabla134[[#This Row],[Item Visibility]]&lt;$U$15,"Poca visibilidad",IF(Tabla134[[#This Row],[Item Visibility]]&lt;$U$16,"Visibilidad media","Mayor visibilidad"))</f>
        <v>Visibilidad media</v>
      </c>
      <c r="P8395" s="11" t="str">
        <f>IF(Tabla134[[#This Row],[Rating]]&lt;2,"Muy Malo",IF(Tabla134[[#This Row],[Rating]]&lt;3,"Malo",IF(Tabla134[[#This Row],[Rating]]&lt;4,"Regular",IF(Tabla134[[#This Row],[Rating]]&lt;5,"Bueno","Excelente"))))</f>
        <v>Bueno</v>
      </c>
    </row>
    <row r="8396" spans="1:16" x14ac:dyDescent="0.2">
      <c r="A8396" s="7" t="s">
        <v>124</v>
      </c>
      <c r="B8396" s="7" t="s">
        <v>155</v>
      </c>
      <c r="C8396" s="7" t="s">
        <v>14</v>
      </c>
      <c r="D8396" s="8">
        <v>2018</v>
      </c>
      <c r="E8396" s="7" t="s">
        <v>13</v>
      </c>
      <c r="F8396" s="7" t="s">
        <v>2</v>
      </c>
      <c r="G8396" s="7" t="s">
        <v>1</v>
      </c>
      <c r="H8396" s="7" t="s">
        <v>12</v>
      </c>
      <c r="I8396" s="9">
        <v>4.4606379000000002E-2</v>
      </c>
      <c r="J8396" s="10">
        <v>174.2054</v>
      </c>
      <c r="K8396" s="11">
        <v>4</v>
      </c>
      <c r="L8396" s="11" t="str">
        <f>IF(Tabla134[[#This Row],[Item Weight]]&lt;$U$12,"Poco Peso",IF(Tabla134[[#This Row],[Item Weight]]&lt;$U$13,"Peso Medio","Peso Alto"))</f>
        <v>Peso Medio</v>
      </c>
      <c r="N8396" s="11">
        <f>IF(Tabla134[[#This Row],[Item Weight (Nulos)]]="",VLOOKUP(Tabla134[[#This Row],[Item Identifier]],'Tabla para Nulos'!$A$3:$B$1563,2,FALSE),Tabla134[[#This Row],[Item Weight (Nulos)]])</f>
        <v>11.1</v>
      </c>
      <c r="O8396" s="11" t="str">
        <f>IF(Tabla134[[#This Row],[Item Visibility]]&lt;$U$15,"Poca visibilidad",IF(Tabla134[[#This Row],[Item Visibility]]&lt;$U$16,"Visibilidad media","Mayor visibilidad"))</f>
        <v>Visibilidad media</v>
      </c>
      <c r="P8396" s="11" t="str">
        <f>IF(Tabla134[[#This Row],[Rating]]&lt;2,"Muy Malo",IF(Tabla134[[#This Row],[Rating]]&lt;3,"Malo",IF(Tabla134[[#This Row],[Rating]]&lt;4,"Regular",IF(Tabla134[[#This Row],[Rating]]&lt;5,"Bueno","Excelente"))))</f>
        <v>Bueno</v>
      </c>
    </row>
    <row r="8397" spans="1:16" x14ac:dyDescent="0.2">
      <c r="A8397" s="7" t="s">
        <v>124</v>
      </c>
      <c r="B8397" s="7" t="s">
        <v>154</v>
      </c>
      <c r="C8397" s="7" t="s">
        <v>14</v>
      </c>
      <c r="D8397" s="8">
        <v>2018</v>
      </c>
      <c r="E8397" s="7" t="s">
        <v>13</v>
      </c>
      <c r="F8397" s="7" t="s">
        <v>2</v>
      </c>
      <c r="G8397" s="7" t="s">
        <v>1</v>
      </c>
      <c r="H8397" s="7" t="s">
        <v>12</v>
      </c>
      <c r="I8397" s="9">
        <v>9.1318935000000004E-2</v>
      </c>
      <c r="J8397" s="10">
        <v>230.73519999999999</v>
      </c>
      <c r="K8397" s="11">
        <v>4</v>
      </c>
      <c r="L8397" s="11" t="str">
        <f>IF(Tabla134[[#This Row],[Item Weight]]&lt;$U$12,"Poco Peso",IF(Tabla134[[#This Row],[Item Weight]]&lt;$U$13,"Peso Medio","Peso Alto"))</f>
        <v>Peso Medio</v>
      </c>
      <c r="N8397" s="11">
        <f>IF(Tabla134[[#This Row],[Item Weight (Nulos)]]="",VLOOKUP(Tabla134[[#This Row],[Item Identifier]],'Tabla para Nulos'!$A$3:$B$1563,2,FALSE),Tabla134[[#This Row],[Item Weight (Nulos)]])</f>
        <v>15.200000000000001</v>
      </c>
      <c r="O8397" s="11" t="str">
        <f>IF(Tabla134[[#This Row],[Item Visibility]]&lt;$U$15,"Poca visibilidad",IF(Tabla134[[#This Row],[Item Visibility]]&lt;$U$16,"Visibilidad media","Mayor visibilidad"))</f>
        <v>Visibilidad media</v>
      </c>
      <c r="P8397" s="11" t="str">
        <f>IF(Tabla134[[#This Row],[Rating]]&lt;2,"Muy Malo",IF(Tabla134[[#This Row],[Rating]]&lt;3,"Malo",IF(Tabla134[[#This Row],[Rating]]&lt;4,"Regular",IF(Tabla134[[#This Row],[Rating]]&lt;5,"Bueno","Excelente"))))</f>
        <v>Bueno</v>
      </c>
    </row>
    <row r="8398" spans="1:16" x14ac:dyDescent="0.2">
      <c r="A8398" s="7" t="s">
        <v>124</v>
      </c>
      <c r="B8398" s="7" t="s">
        <v>153</v>
      </c>
      <c r="C8398" s="7" t="s">
        <v>14</v>
      </c>
      <c r="D8398" s="8">
        <v>2018</v>
      </c>
      <c r="E8398" s="7" t="s">
        <v>13</v>
      </c>
      <c r="F8398" s="7" t="s">
        <v>2</v>
      </c>
      <c r="G8398" s="7" t="s">
        <v>1</v>
      </c>
      <c r="H8398" s="7" t="s">
        <v>12</v>
      </c>
      <c r="I8398" s="9">
        <v>2.5960173999999999E-2</v>
      </c>
      <c r="J8398" s="10">
        <v>214.88499999999999</v>
      </c>
      <c r="K8398" s="11">
        <v>4</v>
      </c>
      <c r="L8398" s="11" t="str">
        <f>IF(Tabla134[[#This Row],[Item Weight]]&lt;$U$12,"Poco Peso",IF(Tabla134[[#This Row],[Item Weight]]&lt;$U$13,"Peso Medio","Peso Alto"))</f>
        <v>Peso Medio</v>
      </c>
      <c r="N8398" s="11">
        <f>IF(Tabla134[[#This Row],[Item Weight (Nulos)]]="",VLOOKUP(Tabla134[[#This Row],[Item Identifier]],'Tabla para Nulos'!$A$3:$B$1563,2,FALSE),Tabla134[[#This Row],[Item Weight (Nulos)]])</f>
        <v>9.8000000000000007</v>
      </c>
      <c r="O8398" s="11" t="str">
        <f>IF(Tabla134[[#This Row],[Item Visibility]]&lt;$U$15,"Poca visibilidad",IF(Tabla134[[#This Row],[Item Visibility]]&lt;$U$16,"Visibilidad media","Mayor visibilidad"))</f>
        <v>Poca visibilidad</v>
      </c>
      <c r="P8398" s="11" t="str">
        <f>IF(Tabla134[[#This Row],[Rating]]&lt;2,"Muy Malo",IF(Tabla134[[#This Row],[Rating]]&lt;3,"Malo",IF(Tabla134[[#This Row],[Rating]]&lt;4,"Regular",IF(Tabla134[[#This Row],[Rating]]&lt;5,"Bueno","Excelente"))))</f>
        <v>Bueno</v>
      </c>
    </row>
    <row r="8399" spans="1:16" x14ac:dyDescent="0.2">
      <c r="A8399" s="7" t="s">
        <v>124</v>
      </c>
      <c r="B8399" s="7" t="s">
        <v>152</v>
      </c>
      <c r="C8399" s="7" t="s">
        <v>14</v>
      </c>
      <c r="D8399" s="8">
        <v>2018</v>
      </c>
      <c r="E8399" s="7" t="s">
        <v>13</v>
      </c>
      <c r="F8399" s="7" t="s">
        <v>2</v>
      </c>
      <c r="G8399" s="7" t="s">
        <v>1</v>
      </c>
      <c r="H8399" s="7" t="s">
        <v>12</v>
      </c>
      <c r="I8399" s="9">
        <v>3.6213953E-2</v>
      </c>
      <c r="J8399" s="10">
        <v>92.5488</v>
      </c>
      <c r="K8399" s="11">
        <v>4</v>
      </c>
      <c r="L8399" s="11" t="str">
        <f>IF(Tabla134[[#This Row],[Item Weight]]&lt;$U$12,"Poco Peso",IF(Tabla134[[#This Row],[Item Weight]]&lt;$U$13,"Peso Medio","Peso Alto"))</f>
        <v>Peso Alto</v>
      </c>
      <c r="N8399" s="11">
        <f>IF(Tabla134[[#This Row],[Item Weight (Nulos)]]="",VLOOKUP(Tabla134[[#This Row],[Item Identifier]],'Tabla para Nulos'!$A$3:$B$1563,2,FALSE),Tabla134[[#This Row],[Item Weight (Nulos)]])</f>
        <v>16.849999999999998</v>
      </c>
      <c r="O8399" s="11" t="str">
        <f>IF(Tabla134[[#This Row],[Item Visibility]]&lt;$U$15,"Poca visibilidad",IF(Tabla134[[#This Row],[Item Visibility]]&lt;$U$16,"Visibilidad media","Mayor visibilidad"))</f>
        <v>Visibilidad media</v>
      </c>
      <c r="P8399" s="11" t="str">
        <f>IF(Tabla134[[#This Row],[Rating]]&lt;2,"Muy Malo",IF(Tabla134[[#This Row],[Rating]]&lt;3,"Malo",IF(Tabla134[[#This Row],[Rating]]&lt;4,"Regular",IF(Tabla134[[#This Row],[Rating]]&lt;5,"Bueno","Excelente"))))</f>
        <v>Bueno</v>
      </c>
    </row>
    <row r="8400" spans="1:16" x14ac:dyDescent="0.2">
      <c r="A8400" s="7" t="s">
        <v>124</v>
      </c>
      <c r="B8400" s="7" t="s">
        <v>151</v>
      </c>
      <c r="C8400" s="7" t="s">
        <v>14</v>
      </c>
      <c r="D8400" s="8">
        <v>2018</v>
      </c>
      <c r="E8400" s="7" t="s">
        <v>13</v>
      </c>
      <c r="F8400" s="7" t="s">
        <v>2</v>
      </c>
      <c r="G8400" s="7" t="s">
        <v>1</v>
      </c>
      <c r="H8400" s="7" t="s">
        <v>12</v>
      </c>
      <c r="I8400" s="9">
        <v>4.0747616E-2</v>
      </c>
      <c r="J8400" s="10">
        <v>140.24959999999999</v>
      </c>
      <c r="K8400" s="11">
        <v>4</v>
      </c>
      <c r="L8400" s="11" t="str">
        <f>IF(Tabla134[[#This Row],[Item Weight]]&lt;$U$12,"Poco Peso",IF(Tabla134[[#This Row],[Item Weight]]&lt;$U$13,"Peso Medio","Peso Alto"))</f>
        <v>Peso Medio</v>
      </c>
      <c r="N8400" s="11">
        <f>IF(Tabla134[[#This Row],[Item Weight (Nulos)]]="",VLOOKUP(Tabla134[[#This Row],[Item Identifier]],'Tabla para Nulos'!$A$3:$B$1563,2,FALSE),Tabla134[[#This Row],[Item Weight (Nulos)]])</f>
        <v>16</v>
      </c>
      <c r="O8400" s="11" t="str">
        <f>IF(Tabla134[[#This Row],[Item Visibility]]&lt;$U$15,"Poca visibilidad",IF(Tabla134[[#This Row],[Item Visibility]]&lt;$U$16,"Visibilidad media","Mayor visibilidad"))</f>
        <v>Visibilidad media</v>
      </c>
      <c r="P8400" s="11" t="str">
        <f>IF(Tabla134[[#This Row],[Rating]]&lt;2,"Muy Malo",IF(Tabla134[[#This Row],[Rating]]&lt;3,"Malo",IF(Tabla134[[#This Row],[Rating]]&lt;4,"Regular",IF(Tabla134[[#This Row],[Rating]]&lt;5,"Bueno","Excelente"))))</f>
        <v>Bueno</v>
      </c>
    </row>
    <row r="8401" spans="1:16" x14ac:dyDescent="0.2">
      <c r="A8401" s="7" t="s">
        <v>124</v>
      </c>
      <c r="B8401" s="7" t="s">
        <v>150</v>
      </c>
      <c r="C8401" s="7" t="s">
        <v>14</v>
      </c>
      <c r="D8401" s="8">
        <v>2018</v>
      </c>
      <c r="E8401" s="7" t="s">
        <v>13</v>
      </c>
      <c r="F8401" s="7" t="s">
        <v>2</v>
      </c>
      <c r="G8401" s="7" t="s">
        <v>1</v>
      </c>
      <c r="H8401" s="7" t="s">
        <v>12</v>
      </c>
      <c r="I8401" s="9">
        <v>3.7505332000000002E-2</v>
      </c>
      <c r="J8401" s="10">
        <v>126.2704</v>
      </c>
      <c r="K8401" s="11">
        <v>4</v>
      </c>
      <c r="L8401" s="11" t="str">
        <f>IF(Tabla134[[#This Row],[Item Weight]]&lt;$U$12,"Poco Peso",IF(Tabla134[[#This Row],[Item Weight]]&lt;$U$13,"Peso Medio","Peso Alto"))</f>
        <v>Peso Medio</v>
      </c>
      <c r="N8401" s="11">
        <f>IF(Tabla134[[#This Row],[Item Weight (Nulos)]]="",VLOOKUP(Tabla134[[#This Row],[Item Identifier]],'Tabla para Nulos'!$A$3:$B$1563,2,FALSE),Tabla134[[#This Row],[Item Weight (Nulos)]])</f>
        <v>15.6</v>
      </c>
      <c r="O8401" s="11" t="str">
        <f>IF(Tabla134[[#This Row],[Item Visibility]]&lt;$U$15,"Poca visibilidad",IF(Tabla134[[#This Row],[Item Visibility]]&lt;$U$16,"Visibilidad media","Mayor visibilidad"))</f>
        <v>Visibilidad media</v>
      </c>
      <c r="P8401" s="11" t="str">
        <f>IF(Tabla134[[#This Row],[Rating]]&lt;2,"Muy Malo",IF(Tabla134[[#This Row],[Rating]]&lt;3,"Malo",IF(Tabla134[[#This Row],[Rating]]&lt;4,"Regular",IF(Tabla134[[#This Row],[Rating]]&lt;5,"Bueno","Excelente"))))</f>
        <v>Bueno</v>
      </c>
    </row>
    <row r="8402" spans="1:16" x14ac:dyDescent="0.2">
      <c r="A8402" s="7" t="s">
        <v>124</v>
      </c>
      <c r="B8402" s="7" t="s">
        <v>149</v>
      </c>
      <c r="C8402" s="7" t="s">
        <v>14</v>
      </c>
      <c r="D8402" s="8">
        <v>2018</v>
      </c>
      <c r="E8402" s="7" t="s">
        <v>13</v>
      </c>
      <c r="F8402" s="7" t="s">
        <v>2</v>
      </c>
      <c r="G8402" s="7" t="s">
        <v>1</v>
      </c>
      <c r="H8402" s="7" t="s">
        <v>12</v>
      </c>
      <c r="I8402" s="9">
        <v>0.15919319400000001</v>
      </c>
      <c r="J8402" s="10">
        <v>92.712000000000003</v>
      </c>
      <c r="K8402" s="11">
        <v>4</v>
      </c>
      <c r="L8402" s="11" t="str">
        <f>IF(Tabla134[[#This Row],[Item Weight]]&lt;$U$12,"Poco Peso",IF(Tabla134[[#This Row],[Item Weight]]&lt;$U$13,"Peso Medio","Peso Alto"))</f>
        <v>Poco Peso</v>
      </c>
      <c r="N8402" s="11">
        <f>IF(Tabla134[[#This Row],[Item Weight (Nulos)]]="",VLOOKUP(Tabla134[[#This Row],[Item Identifier]],'Tabla para Nulos'!$A$3:$B$1563,2,FALSE),Tabla134[[#This Row],[Item Weight (Nulos)]])</f>
        <v>7.3650000000000002</v>
      </c>
      <c r="O8402" s="11" t="str">
        <f>IF(Tabla134[[#This Row],[Item Visibility]]&lt;$U$15,"Poca visibilidad",IF(Tabla134[[#This Row],[Item Visibility]]&lt;$U$16,"Visibilidad media","Mayor visibilidad"))</f>
        <v>Mayor visibilidad</v>
      </c>
      <c r="P8402" s="11" t="str">
        <f>IF(Tabla134[[#This Row],[Rating]]&lt;2,"Muy Malo",IF(Tabla134[[#This Row],[Rating]]&lt;3,"Malo",IF(Tabla134[[#This Row],[Rating]]&lt;4,"Regular",IF(Tabla134[[#This Row],[Rating]]&lt;5,"Bueno","Excelente"))))</f>
        <v>Bueno</v>
      </c>
    </row>
    <row r="8403" spans="1:16" x14ac:dyDescent="0.2">
      <c r="A8403" s="7" t="s">
        <v>124</v>
      </c>
      <c r="B8403" s="7" t="s">
        <v>148</v>
      </c>
      <c r="C8403" s="7" t="s">
        <v>14</v>
      </c>
      <c r="D8403" s="8">
        <v>2018</v>
      </c>
      <c r="E8403" s="7" t="s">
        <v>13</v>
      </c>
      <c r="F8403" s="7" t="s">
        <v>2</v>
      </c>
      <c r="G8403" s="7" t="s">
        <v>1</v>
      </c>
      <c r="H8403" s="7" t="s">
        <v>12</v>
      </c>
      <c r="I8403" s="9">
        <v>4.5900448000000003E-2</v>
      </c>
      <c r="J8403" s="10">
        <v>118.91240000000001</v>
      </c>
      <c r="K8403" s="11">
        <v>4</v>
      </c>
      <c r="L8403" s="11" t="str">
        <f>IF(Tabla134[[#This Row],[Item Weight]]&lt;$U$12,"Poco Peso",IF(Tabla134[[#This Row],[Item Weight]]&lt;$U$13,"Peso Medio","Peso Alto"))</f>
        <v>Peso Medio</v>
      </c>
      <c r="N8403" s="11">
        <f>IF(Tabla134[[#This Row],[Item Weight (Nulos)]]="",VLOOKUP(Tabla134[[#This Row],[Item Identifier]],'Tabla para Nulos'!$A$3:$B$1563,2,FALSE),Tabla134[[#This Row],[Item Weight (Nulos)]])</f>
        <v>11.5</v>
      </c>
      <c r="O8403" s="11" t="str">
        <f>IF(Tabla134[[#This Row],[Item Visibility]]&lt;$U$15,"Poca visibilidad",IF(Tabla134[[#This Row],[Item Visibility]]&lt;$U$16,"Visibilidad media","Mayor visibilidad"))</f>
        <v>Visibilidad media</v>
      </c>
      <c r="P8403" s="11" t="str">
        <f>IF(Tabla134[[#This Row],[Rating]]&lt;2,"Muy Malo",IF(Tabla134[[#This Row],[Rating]]&lt;3,"Malo",IF(Tabla134[[#This Row],[Rating]]&lt;4,"Regular",IF(Tabla134[[#This Row],[Rating]]&lt;5,"Bueno","Excelente"))))</f>
        <v>Bueno</v>
      </c>
    </row>
    <row r="8404" spans="1:16" x14ac:dyDescent="0.2">
      <c r="A8404" s="7" t="s">
        <v>124</v>
      </c>
      <c r="B8404" s="7" t="s">
        <v>147</v>
      </c>
      <c r="C8404" s="7" t="s">
        <v>14</v>
      </c>
      <c r="D8404" s="8">
        <v>2018</v>
      </c>
      <c r="E8404" s="7" t="s">
        <v>13</v>
      </c>
      <c r="F8404" s="7" t="s">
        <v>2</v>
      </c>
      <c r="G8404" s="7" t="s">
        <v>1</v>
      </c>
      <c r="H8404" s="7" t="s">
        <v>12</v>
      </c>
      <c r="I8404" s="9">
        <v>5.7850698999999998E-2</v>
      </c>
      <c r="J8404" s="10">
        <v>113.2834</v>
      </c>
      <c r="K8404" s="11">
        <v>4</v>
      </c>
      <c r="L8404" s="11" t="str">
        <f>IF(Tabla134[[#This Row],[Item Weight]]&lt;$U$12,"Poco Peso",IF(Tabla134[[#This Row],[Item Weight]]&lt;$U$13,"Peso Medio","Peso Alto"))</f>
        <v>Poco Peso</v>
      </c>
      <c r="N8404" s="11">
        <f>IF(Tabla134[[#This Row],[Item Weight (Nulos)]]="",VLOOKUP(Tabla134[[#This Row],[Item Identifier]],'Tabla para Nulos'!$A$3:$B$1563,2,FALSE),Tabla134[[#This Row],[Item Weight (Nulos)]])</f>
        <v>7.2350000000000003</v>
      </c>
      <c r="O8404" s="11" t="str">
        <f>IF(Tabla134[[#This Row],[Item Visibility]]&lt;$U$15,"Poca visibilidad",IF(Tabla134[[#This Row],[Item Visibility]]&lt;$U$16,"Visibilidad media","Mayor visibilidad"))</f>
        <v>Visibilidad media</v>
      </c>
      <c r="P8404" s="11" t="str">
        <f>IF(Tabla134[[#This Row],[Rating]]&lt;2,"Muy Malo",IF(Tabla134[[#This Row],[Rating]]&lt;3,"Malo",IF(Tabla134[[#This Row],[Rating]]&lt;4,"Regular",IF(Tabla134[[#This Row],[Rating]]&lt;5,"Bueno","Excelente"))))</f>
        <v>Bueno</v>
      </c>
    </row>
    <row r="8405" spans="1:16" x14ac:dyDescent="0.2">
      <c r="A8405" s="7" t="s">
        <v>124</v>
      </c>
      <c r="B8405" s="7" t="s">
        <v>146</v>
      </c>
      <c r="C8405" s="7" t="s">
        <v>14</v>
      </c>
      <c r="D8405" s="8">
        <v>2018</v>
      </c>
      <c r="E8405" s="7" t="s">
        <v>13</v>
      </c>
      <c r="F8405" s="7" t="s">
        <v>2</v>
      </c>
      <c r="G8405" s="7" t="s">
        <v>1</v>
      </c>
      <c r="H8405" s="7" t="s">
        <v>12</v>
      </c>
      <c r="I8405" s="9">
        <v>3.3018559000000003E-2</v>
      </c>
      <c r="J8405" s="10">
        <v>170.44220000000001</v>
      </c>
      <c r="K8405" s="11">
        <v>4</v>
      </c>
      <c r="L8405" s="11" t="str">
        <f>IF(Tabla134[[#This Row],[Item Weight]]&lt;$U$12,"Poco Peso",IF(Tabla134[[#This Row],[Item Weight]]&lt;$U$13,"Peso Medio","Peso Alto"))</f>
        <v>Peso Medio</v>
      </c>
      <c r="N8405" s="11">
        <f>IF(Tabla134[[#This Row],[Item Weight (Nulos)]]="",VLOOKUP(Tabla134[[#This Row],[Item Identifier]],'Tabla para Nulos'!$A$3:$B$1563,2,FALSE),Tabla134[[#This Row],[Item Weight (Nulos)]])</f>
        <v>12.849999999999998</v>
      </c>
      <c r="O8405" s="11" t="str">
        <f>IF(Tabla134[[#This Row],[Item Visibility]]&lt;$U$15,"Poca visibilidad",IF(Tabla134[[#This Row],[Item Visibility]]&lt;$U$16,"Visibilidad media","Mayor visibilidad"))</f>
        <v>Visibilidad media</v>
      </c>
      <c r="P8405" s="11" t="str">
        <f>IF(Tabla134[[#This Row],[Rating]]&lt;2,"Muy Malo",IF(Tabla134[[#This Row],[Rating]]&lt;3,"Malo",IF(Tabla134[[#This Row],[Rating]]&lt;4,"Regular",IF(Tabla134[[#This Row],[Rating]]&lt;5,"Bueno","Excelente"))))</f>
        <v>Bueno</v>
      </c>
    </row>
    <row r="8406" spans="1:16" x14ac:dyDescent="0.2">
      <c r="A8406" s="7" t="s">
        <v>124</v>
      </c>
      <c r="B8406" s="7" t="s">
        <v>145</v>
      </c>
      <c r="C8406" s="7" t="s">
        <v>14</v>
      </c>
      <c r="D8406" s="8">
        <v>2018</v>
      </c>
      <c r="E8406" s="7" t="s">
        <v>13</v>
      </c>
      <c r="F8406" s="7" t="s">
        <v>2</v>
      </c>
      <c r="G8406" s="7" t="s">
        <v>1</v>
      </c>
      <c r="H8406" s="7" t="s">
        <v>12</v>
      </c>
      <c r="I8406" s="9">
        <v>0</v>
      </c>
      <c r="J8406" s="10">
        <v>151.67080000000001</v>
      </c>
      <c r="K8406" s="11">
        <v>4</v>
      </c>
      <c r="L8406" s="11" t="str">
        <f>IF(Tabla134[[#This Row],[Item Weight]]&lt;$U$12,"Poco Peso",IF(Tabla134[[#This Row],[Item Weight]]&lt;$U$13,"Peso Medio","Peso Alto"))</f>
        <v>Peso Medio</v>
      </c>
      <c r="N8406" s="11">
        <f>IF(Tabla134[[#This Row],[Item Weight (Nulos)]]="",VLOOKUP(Tabla134[[#This Row],[Item Identifier]],'Tabla para Nulos'!$A$3:$B$1563,2,FALSE),Tabla134[[#This Row],[Item Weight (Nulos)]])</f>
        <v>13.35</v>
      </c>
      <c r="O8406" s="11" t="str">
        <f>IF(Tabla134[[#This Row],[Item Visibility]]&lt;$U$15,"Poca visibilidad",IF(Tabla134[[#This Row],[Item Visibility]]&lt;$U$16,"Visibilidad media","Mayor visibilidad"))</f>
        <v>Poca visibilidad</v>
      </c>
      <c r="P8406" s="11" t="str">
        <f>IF(Tabla134[[#This Row],[Rating]]&lt;2,"Muy Malo",IF(Tabla134[[#This Row],[Rating]]&lt;3,"Malo",IF(Tabla134[[#This Row],[Rating]]&lt;4,"Regular",IF(Tabla134[[#This Row],[Rating]]&lt;5,"Bueno","Excelente"))))</f>
        <v>Bueno</v>
      </c>
    </row>
    <row r="8407" spans="1:16" x14ac:dyDescent="0.2">
      <c r="A8407" s="7" t="s">
        <v>124</v>
      </c>
      <c r="B8407" s="7" t="s">
        <v>144</v>
      </c>
      <c r="C8407" s="7" t="s">
        <v>14</v>
      </c>
      <c r="D8407" s="8">
        <v>2018</v>
      </c>
      <c r="E8407" s="7" t="s">
        <v>13</v>
      </c>
      <c r="F8407" s="7" t="s">
        <v>2</v>
      </c>
      <c r="G8407" s="7" t="s">
        <v>1</v>
      </c>
      <c r="H8407" s="7" t="s">
        <v>12</v>
      </c>
      <c r="I8407" s="9">
        <v>2.7812303999999999E-2</v>
      </c>
      <c r="J8407" s="10">
        <v>147.476</v>
      </c>
      <c r="K8407" s="11">
        <v>4</v>
      </c>
      <c r="L8407" s="11" t="str">
        <f>IF(Tabla134[[#This Row],[Item Weight]]&lt;$U$12,"Poco Peso",IF(Tabla134[[#This Row],[Item Weight]]&lt;$U$13,"Peso Medio","Peso Alto"))</f>
        <v>Poco Peso</v>
      </c>
      <c r="N8407" s="11">
        <f>IF(Tabla134[[#This Row],[Item Weight (Nulos)]]="",VLOOKUP(Tabla134[[#This Row],[Item Identifier]],'Tabla para Nulos'!$A$3:$B$1563,2,FALSE),Tabla134[[#This Row],[Item Weight (Nulos)]])</f>
        <v>7.2750000000000004</v>
      </c>
      <c r="O8407" s="11" t="str">
        <f>IF(Tabla134[[#This Row],[Item Visibility]]&lt;$U$15,"Poca visibilidad",IF(Tabla134[[#This Row],[Item Visibility]]&lt;$U$16,"Visibilidad media","Mayor visibilidad"))</f>
        <v>Visibilidad media</v>
      </c>
      <c r="P8407" s="11" t="str">
        <f>IF(Tabla134[[#This Row],[Rating]]&lt;2,"Muy Malo",IF(Tabla134[[#This Row],[Rating]]&lt;3,"Malo",IF(Tabla134[[#This Row],[Rating]]&lt;4,"Regular",IF(Tabla134[[#This Row],[Rating]]&lt;5,"Bueno","Excelente"))))</f>
        <v>Bueno</v>
      </c>
    </row>
    <row r="8408" spans="1:16" x14ac:dyDescent="0.2">
      <c r="A8408" s="7" t="s">
        <v>124</v>
      </c>
      <c r="B8408" s="7" t="s">
        <v>143</v>
      </c>
      <c r="C8408" s="7" t="s">
        <v>14</v>
      </c>
      <c r="D8408" s="8">
        <v>2018</v>
      </c>
      <c r="E8408" s="7" t="s">
        <v>13</v>
      </c>
      <c r="F8408" s="7" t="s">
        <v>2</v>
      </c>
      <c r="G8408" s="7" t="s">
        <v>1</v>
      </c>
      <c r="H8408" s="7" t="s">
        <v>12</v>
      </c>
      <c r="I8408" s="9">
        <v>7.7348213999999998E-2</v>
      </c>
      <c r="J8408" s="10">
        <v>259.7962</v>
      </c>
      <c r="K8408" s="11">
        <v>4</v>
      </c>
      <c r="L8408" s="11" t="str">
        <f>IF(Tabla134[[#This Row],[Item Weight]]&lt;$U$12,"Poco Peso",IF(Tabla134[[#This Row],[Item Weight]]&lt;$U$13,"Peso Medio","Peso Alto"))</f>
        <v>Peso Alto</v>
      </c>
      <c r="N8408" s="11">
        <f>IF(Tabla134[[#This Row],[Item Weight (Nulos)]]="",VLOOKUP(Tabla134[[#This Row],[Item Identifier]],'Tabla para Nulos'!$A$3:$B$1563,2,FALSE),Tabla134[[#This Row],[Item Weight (Nulos)]])</f>
        <v>18.25</v>
      </c>
      <c r="O8408" s="11" t="str">
        <f>IF(Tabla134[[#This Row],[Item Visibility]]&lt;$U$15,"Poca visibilidad",IF(Tabla134[[#This Row],[Item Visibility]]&lt;$U$16,"Visibilidad media","Mayor visibilidad"))</f>
        <v>Visibilidad media</v>
      </c>
      <c r="P8408" s="11" t="str">
        <f>IF(Tabla134[[#This Row],[Rating]]&lt;2,"Muy Malo",IF(Tabla134[[#This Row],[Rating]]&lt;3,"Malo",IF(Tabla134[[#This Row],[Rating]]&lt;4,"Regular",IF(Tabla134[[#This Row],[Rating]]&lt;5,"Bueno","Excelente"))))</f>
        <v>Bueno</v>
      </c>
    </row>
    <row r="8409" spans="1:16" x14ac:dyDescent="0.2">
      <c r="A8409" s="7" t="s">
        <v>124</v>
      </c>
      <c r="B8409" s="7" t="s">
        <v>142</v>
      </c>
      <c r="C8409" s="7" t="s">
        <v>14</v>
      </c>
      <c r="D8409" s="8">
        <v>2018</v>
      </c>
      <c r="E8409" s="7" t="s">
        <v>13</v>
      </c>
      <c r="F8409" s="7" t="s">
        <v>2</v>
      </c>
      <c r="G8409" s="7" t="s">
        <v>1</v>
      </c>
      <c r="H8409" s="7" t="s">
        <v>12</v>
      </c>
      <c r="I8409" s="9">
        <v>0.13874251800000001</v>
      </c>
      <c r="J8409" s="10">
        <v>147.476</v>
      </c>
      <c r="K8409" s="11">
        <v>4</v>
      </c>
      <c r="L8409" s="11" t="str">
        <f>IF(Tabla134[[#This Row],[Item Weight]]&lt;$U$12,"Poco Peso",IF(Tabla134[[#This Row],[Item Weight]]&lt;$U$13,"Peso Medio","Peso Alto"))</f>
        <v>Peso Alto</v>
      </c>
      <c r="N8409" s="11">
        <f>IF(Tabla134[[#This Row],[Item Weight (Nulos)]]="",VLOOKUP(Tabla134[[#This Row],[Item Identifier]],'Tabla para Nulos'!$A$3:$B$1563,2,FALSE),Tabla134[[#This Row],[Item Weight (Nulos)]])</f>
        <v>16.849999999999998</v>
      </c>
      <c r="O8409" s="11" t="str">
        <f>IF(Tabla134[[#This Row],[Item Visibility]]&lt;$U$15,"Poca visibilidad",IF(Tabla134[[#This Row],[Item Visibility]]&lt;$U$16,"Visibilidad media","Mayor visibilidad"))</f>
        <v>Mayor visibilidad</v>
      </c>
      <c r="P8409" s="11" t="str">
        <f>IF(Tabla134[[#This Row],[Rating]]&lt;2,"Muy Malo",IF(Tabla134[[#This Row],[Rating]]&lt;3,"Malo",IF(Tabla134[[#This Row],[Rating]]&lt;4,"Regular",IF(Tabla134[[#This Row],[Rating]]&lt;5,"Bueno","Excelente"))))</f>
        <v>Bueno</v>
      </c>
    </row>
    <row r="8410" spans="1:16" x14ac:dyDescent="0.2">
      <c r="A8410" s="7" t="s">
        <v>124</v>
      </c>
      <c r="B8410" s="7" t="s">
        <v>141</v>
      </c>
      <c r="C8410" s="7" t="s">
        <v>14</v>
      </c>
      <c r="D8410" s="8">
        <v>2018</v>
      </c>
      <c r="E8410" s="7" t="s">
        <v>13</v>
      </c>
      <c r="F8410" s="7" t="s">
        <v>2</v>
      </c>
      <c r="G8410" s="7" t="s">
        <v>1</v>
      </c>
      <c r="H8410" s="7" t="s">
        <v>12</v>
      </c>
      <c r="I8410" s="9">
        <v>0.102941345</v>
      </c>
      <c r="J8410" s="10">
        <v>142.047</v>
      </c>
      <c r="K8410" s="11">
        <v>4</v>
      </c>
      <c r="L8410" s="11" t="str">
        <f>IF(Tabla134[[#This Row],[Item Weight]]&lt;$U$12,"Poco Peso",IF(Tabla134[[#This Row],[Item Weight]]&lt;$U$13,"Peso Medio","Peso Alto"))</f>
        <v>Peso Medio</v>
      </c>
      <c r="N8410" s="11">
        <f>IF(Tabla134[[#This Row],[Item Weight (Nulos)]]="",VLOOKUP(Tabla134[[#This Row],[Item Identifier]],'Tabla para Nulos'!$A$3:$B$1563,2,FALSE),Tabla134[[#This Row],[Item Weight (Nulos)]])</f>
        <v>15.5</v>
      </c>
      <c r="O8410" s="11" t="str">
        <f>IF(Tabla134[[#This Row],[Item Visibility]]&lt;$U$15,"Poca visibilidad",IF(Tabla134[[#This Row],[Item Visibility]]&lt;$U$16,"Visibilidad media","Mayor visibilidad"))</f>
        <v>Mayor visibilidad</v>
      </c>
      <c r="P8410" s="11" t="str">
        <f>IF(Tabla134[[#This Row],[Rating]]&lt;2,"Muy Malo",IF(Tabla134[[#This Row],[Rating]]&lt;3,"Malo",IF(Tabla134[[#This Row],[Rating]]&lt;4,"Regular",IF(Tabla134[[#This Row],[Rating]]&lt;5,"Bueno","Excelente"))))</f>
        <v>Bueno</v>
      </c>
    </row>
    <row r="8411" spans="1:16" x14ac:dyDescent="0.2">
      <c r="A8411" s="7" t="s">
        <v>124</v>
      </c>
      <c r="B8411" s="7" t="s">
        <v>140</v>
      </c>
      <c r="C8411" s="7" t="s">
        <v>14</v>
      </c>
      <c r="D8411" s="8">
        <v>2018</v>
      </c>
      <c r="E8411" s="7" t="s">
        <v>13</v>
      </c>
      <c r="F8411" s="7" t="s">
        <v>2</v>
      </c>
      <c r="G8411" s="7" t="s">
        <v>1</v>
      </c>
      <c r="H8411" s="7" t="s">
        <v>12</v>
      </c>
      <c r="I8411" s="9">
        <v>8.5538477000000002E-2</v>
      </c>
      <c r="J8411" s="10">
        <v>169.2816</v>
      </c>
      <c r="K8411" s="11">
        <v>4</v>
      </c>
      <c r="L8411" s="11" t="str">
        <f>IF(Tabla134[[#This Row],[Item Weight]]&lt;$U$12,"Poco Peso",IF(Tabla134[[#This Row],[Item Weight]]&lt;$U$13,"Peso Medio","Peso Alto"))</f>
        <v>Peso Medio</v>
      </c>
      <c r="N8411" s="11">
        <f>IF(Tabla134[[#This Row],[Item Weight (Nulos)]]="",VLOOKUP(Tabla134[[#This Row],[Item Identifier]],'Tabla para Nulos'!$A$3:$B$1563,2,FALSE),Tabla134[[#This Row],[Item Weight (Nulos)]])</f>
        <v>9</v>
      </c>
      <c r="O8411" s="11" t="str">
        <f>IF(Tabla134[[#This Row],[Item Visibility]]&lt;$U$15,"Poca visibilidad",IF(Tabla134[[#This Row],[Item Visibility]]&lt;$U$16,"Visibilidad media","Mayor visibilidad"))</f>
        <v>Visibilidad media</v>
      </c>
      <c r="P8411" s="11" t="str">
        <f>IF(Tabla134[[#This Row],[Rating]]&lt;2,"Muy Malo",IF(Tabla134[[#This Row],[Rating]]&lt;3,"Malo",IF(Tabla134[[#This Row],[Rating]]&lt;4,"Regular",IF(Tabla134[[#This Row],[Rating]]&lt;5,"Bueno","Excelente"))))</f>
        <v>Bueno</v>
      </c>
    </row>
    <row r="8412" spans="1:16" x14ac:dyDescent="0.2">
      <c r="A8412" s="7" t="s">
        <v>124</v>
      </c>
      <c r="B8412" s="7" t="s">
        <v>139</v>
      </c>
      <c r="C8412" s="7" t="s">
        <v>14</v>
      </c>
      <c r="D8412" s="8">
        <v>2018</v>
      </c>
      <c r="E8412" s="7" t="s">
        <v>13</v>
      </c>
      <c r="F8412" s="7" t="s">
        <v>2</v>
      </c>
      <c r="G8412" s="7" t="s">
        <v>1</v>
      </c>
      <c r="H8412" s="7" t="s">
        <v>12</v>
      </c>
      <c r="I8412" s="9">
        <v>4.3551752999999999E-2</v>
      </c>
      <c r="J8412" s="10">
        <v>184.495</v>
      </c>
      <c r="K8412" s="11">
        <v>4</v>
      </c>
      <c r="L8412" s="11" t="str">
        <f>IF(Tabla134[[#This Row],[Item Weight]]&lt;$U$12,"Poco Peso",IF(Tabla134[[#This Row],[Item Weight]]&lt;$U$13,"Peso Medio","Peso Alto"))</f>
        <v>Peso Medio</v>
      </c>
      <c r="N8412" s="11">
        <f>IF(Tabla134[[#This Row],[Item Weight (Nulos)]]="",VLOOKUP(Tabla134[[#This Row],[Item Identifier]],'Tabla para Nulos'!$A$3:$B$1563,2,FALSE),Tabla134[[#This Row],[Item Weight (Nulos)]])</f>
        <v>13.150000000000002</v>
      </c>
      <c r="O8412" s="11" t="str">
        <f>IF(Tabla134[[#This Row],[Item Visibility]]&lt;$U$15,"Poca visibilidad",IF(Tabla134[[#This Row],[Item Visibility]]&lt;$U$16,"Visibilidad media","Mayor visibilidad"))</f>
        <v>Visibilidad media</v>
      </c>
      <c r="P8412" s="11" t="str">
        <f>IF(Tabla134[[#This Row],[Rating]]&lt;2,"Muy Malo",IF(Tabla134[[#This Row],[Rating]]&lt;3,"Malo",IF(Tabla134[[#This Row],[Rating]]&lt;4,"Regular",IF(Tabla134[[#This Row],[Rating]]&lt;5,"Bueno","Excelente"))))</f>
        <v>Bueno</v>
      </c>
    </row>
    <row r="8413" spans="1:16" x14ac:dyDescent="0.2">
      <c r="A8413" s="7" t="s">
        <v>124</v>
      </c>
      <c r="B8413" s="7" t="s">
        <v>138</v>
      </c>
      <c r="C8413" s="7" t="s">
        <v>14</v>
      </c>
      <c r="D8413" s="8">
        <v>2018</v>
      </c>
      <c r="E8413" s="7" t="s">
        <v>13</v>
      </c>
      <c r="F8413" s="7" t="s">
        <v>2</v>
      </c>
      <c r="G8413" s="7" t="s">
        <v>1</v>
      </c>
      <c r="H8413" s="7" t="s">
        <v>12</v>
      </c>
      <c r="I8413" s="9">
        <v>0.17264121299999999</v>
      </c>
      <c r="J8413" s="10">
        <v>195.11099999999999</v>
      </c>
      <c r="K8413" s="11">
        <v>4</v>
      </c>
      <c r="L8413" s="11" t="str">
        <f>IF(Tabla134[[#This Row],[Item Weight]]&lt;$U$12,"Poco Peso",IF(Tabla134[[#This Row],[Item Weight]]&lt;$U$13,"Peso Medio","Peso Alto"))</f>
        <v>Peso Medio</v>
      </c>
      <c r="N8413" s="11">
        <f>IF(Tabla134[[#This Row],[Item Weight (Nulos)]]="",VLOOKUP(Tabla134[[#This Row],[Item Identifier]],'Tabla para Nulos'!$A$3:$B$1563,2,FALSE),Tabla134[[#This Row],[Item Weight (Nulos)]])</f>
        <v>15.1</v>
      </c>
      <c r="O8413" s="11" t="str">
        <f>IF(Tabla134[[#This Row],[Item Visibility]]&lt;$U$15,"Poca visibilidad",IF(Tabla134[[#This Row],[Item Visibility]]&lt;$U$16,"Visibilidad media","Mayor visibilidad"))</f>
        <v>Mayor visibilidad</v>
      </c>
      <c r="P8413" s="11" t="str">
        <f>IF(Tabla134[[#This Row],[Rating]]&lt;2,"Muy Malo",IF(Tabla134[[#This Row],[Rating]]&lt;3,"Malo",IF(Tabla134[[#This Row],[Rating]]&lt;4,"Regular",IF(Tabla134[[#This Row],[Rating]]&lt;5,"Bueno","Excelente"))))</f>
        <v>Bueno</v>
      </c>
    </row>
    <row r="8414" spans="1:16" x14ac:dyDescent="0.2">
      <c r="A8414" s="7" t="s">
        <v>124</v>
      </c>
      <c r="B8414" s="7" t="s">
        <v>137</v>
      </c>
      <c r="C8414" s="7" t="s">
        <v>14</v>
      </c>
      <c r="D8414" s="8">
        <v>2018</v>
      </c>
      <c r="E8414" s="7" t="s">
        <v>13</v>
      </c>
      <c r="F8414" s="7" t="s">
        <v>2</v>
      </c>
      <c r="G8414" s="7" t="s">
        <v>1</v>
      </c>
      <c r="H8414" s="7" t="s">
        <v>12</v>
      </c>
      <c r="I8414" s="9">
        <v>4.7658029999999997E-2</v>
      </c>
      <c r="J8414" s="10">
        <v>188.38980000000001</v>
      </c>
      <c r="K8414" s="11">
        <v>4</v>
      </c>
      <c r="L8414" s="11" t="str">
        <f>IF(Tabla134[[#This Row],[Item Weight]]&lt;$U$12,"Poco Peso",IF(Tabla134[[#This Row],[Item Weight]]&lt;$U$13,"Peso Medio","Peso Alto"))</f>
        <v>Peso Alto</v>
      </c>
      <c r="N8414" s="11">
        <f>IF(Tabla134[[#This Row],[Item Weight (Nulos)]]="",VLOOKUP(Tabla134[[#This Row],[Item Identifier]],'Tabla para Nulos'!$A$3:$B$1563,2,FALSE),Tabla134[[#This Row],[Item Weight (Nulos)]])</f>
        <v>18.600000000000001</v>
      </c>
      <c r="O8414" s="11" t="str">
        <f>IF(Tabla134[[#This Row],[Item Visibility]]&lt;$U$15,"Poca visibilidad",IF(Tabla134[[#This Row],[Item Visibility]]&lt;$U$16,"Visibilidad media","Mayor visibilidad"))</f>
        <v>Visibilidad media</v>
      </c>
      <c r="P8414" s="11" t="str">
        <f>IF(Tabla134[[#This Row],[Rating]]&lt;2,"Muy Malo",IF(Tabla134[[#This Row],[Rating]]&lt;3,"Malo",IF(Tabla134[[#This Row],[Rating]]&lt;4,"Regular",IF(Tabla134[[#This Row],[Rating]]&lt;5,"Bueno","Excelente"))))</f>
        <v>Bueno</v>
      </c>
    </row>
    <row r="8415" spans="1:16" x14ac:dyDescent="0.2">
      <c r="A8415" s="7" t="s">
        <v>124</v>
      </c>
      <c r="B8415" s="7" t="s">
        <v>136</v>
      </c>
      <c r="C8415" s="7" t="s">
        <v>14</v>
      </c>
      <c r="D8415" s="8">
        <v>2018</v>
      </c>
      <c r="E8415" s="7" t="s">
        <v>13</v>
      </c>
      <c r="F8415" s="7" t="s">
        <v>2</v>
      </c>
      <c r="G8415" s="7" t="s">
        <v>1</v>
      </c>
      <c r="H8415" s="7" t="s">
        <v>12</v>
      </c>
      <c r="I8415" s="9">
        <v>0.106876976</v>
      </c>
      <c r="J8415" s="10">
        <v>146.70760000000001</v>
      </c>
      <c r="K8415" s="11">
        <v>4</v>
      </c>
      <c r="L8415" s="11" t="str">
        <f>IF(Tabla134[[#This Row],[Item Weight]]&lt;$U$12,"Poco Peso",IF(Tabla134[[#This Row],[Item Weight]]&lt;$U$13,"Peso Medio","Peso Alto"))</f>
        <v>Peso Medio</v>
      </c>
      <c r="N8415" s="11">
        <f>IF(Tabla134[[#This Row],[Item Weight (Nulos)]]="",VLOOKUP(Tabla134[[#This Row],[Item Identifier]],'Tabla para Nulos'!$A$3:$B$1563,2,FALSE),Tabla134[[#This Row],[Item Weight (Nulos)]])</f>
        <v>10.195</v>
      </c>
      <c r="O8415" s="11" t="str">
        <f>IF(Tabla134[[#This Row],[Item Visibility]]&lt;$U$15,"Poca visibilidad",IF(Tabla134[[#This Row],[Item Visibility]]&lt;$U$16,"Visibilidad media","Mayor visibilidad"))</f>
        <v>Mayor visibilidad</v>
      </c>
      <c r="P8415" s="11" t="str">
        <f>IF(Tabla134[[#This Row],[Rating]]&lt;2,"Muy Malo",IF(Tabla134[[#This Row],[Rating]]&lt;3,"Malo",IF(Tabla134[[#This Row],[Rating]]&lt;4,"Regular",IF(Tabla134[[#This Row],[Rating]]&lt;5,"Bueno","Excelente"))))</f>
        <v>Bueno</v>
      </c>
    </row>
    <row r="8416" spans="1:16" x14ac:dyDescent="0.2">
      <c r="A8416" s="7" t="s">
        <v>124</v>
      </c>
      <c r="B8416" s="7" t="s">
        <v>135</v>
      </c>
      <c r="C8416" s="7" t="s">
        <v>19</v>
      </c>
      <c r="D8416" s="8">
        <v>2018</v>
      </c>
      <c r="E8416" s="7" t="s">
        <v>13</v>
      </c>
      <c r="F8416" s="7" t="s">
        <v>2</v>
      </c>
      <c r="G8416" s="7" t="s">
        <v>1</v>
      </c>
      <c r="H8416" s="7" t="s">
        <v>12</v>
      </c>
      <c r="I8416" s="9">
        <v>8.1841135999999995E-2</v>
      </c>
      <c r="J8416" s="10">
        <v>190.053</v>
      </c>
      <c r="K8416" s="11">
        <v>4</v>
      </c>
      <c r="L8416" s="11" t="str">
        <f>IF(Tabla134[[#This Row],[Item Weight]]&lt;$U$12,"Poco Peso",IF(Tabla134[[#This Row],[Item Weight]]&lt;$U$13,"Peso Medio","Peso Alto"))</f>
        <v>Poco Peso</v>
      </c>
      <c r="N8416" s="11">
        <f>IF(Tabla134[[#This Row],[Item Weight (Nulos)]]="",VLOOKUP(Tabla134[[#This Row],[Item Identifier]],'Tabla para Nulos'!$A$3:$B$1563,2,FALSE),Tabla134[[#This Row],[Item Weight (Nulos)]])</f>
        <v>7.39</v>
      </c>
      <c r="O8416" s="11" t="str">
        <f>IF(Tabla134[[#This Row],[Item Visibility]]&lt;$U$15,"Poca visibilidad",IF(Tabla134[[#This Row],[Item Visibility]]&lt;$U$16,"Visibilidad media","Mayor visibilidad"))</f>
        <v>Visibilidad media</v>
      </c>
      <c r="P8416" s="11" t="str">
        <f>IF(Tabla134[[#This Row],[Rating]]&lt;2,"Muy Malo",IF(Tabla134[[#This Row],[Rating]]&lt;3,"Malo",IF(Tabla134[[#This Row],[Rating]]&lt;4,"Regular",IF(Tabla134[[#This Row],[Rating]]&lt;5,"Bueno","Excelente"))))</f>
        <v>Bueno</v>
      </c>
    </row>
    <row r="8417" spans="1:16" x14ac:dyDescent="0.2">
      <c r="A8417" s="7" t="s">
        <v>124</v>
      </c>
      <c r="B8417" s="7" t="s">
        <v>134</v>
      </c>
      <c r="C8417" s="7" t="s">
        <v>19</v>
      </c>
      <c r="D8417" s="8">
        <v>2018</v>
      </c>
      <c r="E8417" s="7" t="s">
        <v>13</v>
      </c>
      <c r="F8417" s="7" t="s">
        <v>2</v>
      </c>
      <c r="G8417" s="7" t="s">
        <v>1</v>
      </c>
      <c r="H8417" s="7" t="s">
        <v>12</v>
      </c>
      <c r="I8417" s="9">
        <v>6.9123359999999995E-2</v>
      </c>
      <c r="J8417" s="10">
        <v>106.0938</v>
      </c>
      <c r="K8417" s="11">
        <v>4</v>
      </c>
      <c r="L8417" s="11" t="str">
        <f>IF(Tabla134[[#This Row],[Item Weight]]&lt;$U$12,"Poco Peso",IF(Tabla134[[#This Row],[Item Weight]]&lt;$U$13,"Peso Medio","Peso Alto"))</f>
        <v>Peso Medio</v>
      </c>
      <c r="N8417" s="11">
        <f>IF(Tabla134[[#This Row],[Item Weight (Nulos)]]="",VLOOKUP(Tabla134[[#This Row],[Item Identifier]],'Tabla para Nulos'!$A$3:$B$1563,2,FALSE),Tabla134[[#This Row],[Item Weight (Nulos)]])</f>
        <v>12.299999999999999</v>
      </c>
      <c r="O8417" s="11" t="str">
        <f>IF(Tabla134[[#This Row],[Item Visibility]]&lt;$U$15,"Poca visibilidad",IF(Tabla134[[#This Row],[Item Visibility]]&lt;$U$16,"Visibilidad media","Mayor visibilidad"))</f>
        <v>Visibilidad media</v>
      </c>
      <c r="P8417" s="11" t="str">
        <f>IF(Tabla134[[#This Row],[Rating]]&lt;2,"Muy Malo",IF(Tabla134[[#This Row],[Rating]]&lt;3,"Malo",IF(Tabla134[[#This Row],[Rating]]&lt;4,"Regular",IF(Tabla134[[#This Row],[Rating]]&lt;5,"Bueno","Excelente"))))</f>
        <v>Bueno</v>
      </c>
    </row>
    <row r="8418" spans="1:16" x14ac:dyDescent="0.2">
      <c r="A8418" s="7" t="s">
        <v>124</v>
      </c>
      <c r="B8418" s="7" t="s">
        <v>133</v>
      </c>
      <c r="C8418" s="7" t="s">
        <v>19</v>
      </c>
      <c r="D8418" s="8">
        <v>2018</v>
      </c>
      <c r="E8418" s="7" t="s">
        <v>13</v>
      </c>
      <c r="F8418" s="7" t="s">
        <v>2</v>
      </c>
      <c r="G8418" s="7" t="s">
        <v>1</v>
      </c>
      <c r="H8418" s="7" t="s">
        <v>12</v>
      </c>
      <c r="I8418" s="9">
        <v>3.0645958000000001E-2</v>
      </c>
      <c r="J8418" s="10">
        <v>141.71539999999999</v>
      </c>
      <c r="K8418" s="11">
        <v>4</v>
      </c>
      <c r="L8418" s="11" t="str">
        <f>IF(Tabla134[[#This Row],[Item Weight]]&lt;$U$12,"Poco Peso",IF(Tabla134[[#This Row],[Item Weight]]&lt;$U$13,"Peso Medio","Peso Alto"))</f>
        <v>Peso Medio</v>
      </c>
      <c r="N8418" s="11">
        <f>IF(Tabla134[[#This Row],[Item Weight (Nulos)]]="",VLOOKUP(Tabla134[[#This Row],[Item Identifier]],'Tabla para Nulos'!$A$3:$B$1563,2,FALSE),Tabla134[[#This Row],[Item Weight (Nulos)]])</f>
        <v>13.849999999999998</v>
      </c>
      <c r="O8418" s="11" t="str">
        <f>IF(Tabla134[[#This Row],[Item Visibility]]&lt;$U$15,"Poca visibilidad",IF(Tabla134[[#This Row],[Item Visibility]]&lt;$U$16,"Visibilidad media","Mayor visibilidad"))</f>
        <v>Visibilidad media</v>
      </c>
      <c r="P8418" s="11" t="str">
        <f>IF(Tabla134[[#This Row],[Rating]]&lt;2,"Muy Malo",IF(Tabla134[[#This Row],[Rating]]&lt;3,"Malo",IF(Tabla134[[#This Row],[Rating]]&lt;4,"Regular",IF(Tabla134[[#This Row],[Rating]]&lt;5,"Bueno","Excelente"))))</f>
        <v>Bueno</v>
      </c>
    </row>
    <row r="8419" spans="1:16" x14ac:dyDescent="0.2">
      <c r="A8419" s="7" t="s">
        <v>124</v>
      </c>
      <c r="B8419" s="7" t="s">
        <v>132</v>
      </c>
      <c r="C8419" s="7" t="s">
        <v>19</v>
      </c>
      <c r="D8419" s="8">
        <v>2018</v>
      </c>
      <c r="E8419" s="7" t="s">
        <v>13</v>
      </c>
      <c r="F8419" s="7" t="s">
        <v>2</v>
      </c>
      <c r="G8419" s="7" t="s">
        <v>1</v>
      </c>
      <c r="H8419" s="7" t="s">
        <v>12</v>
      </c>
      <c r="I8419" s="9">
        <v>1.724183E-2</v>
      </c>
      <c r="J8419" s="10">
        <v>197.07679999999999</v>
      </c>
      <c r="K8419" s="11">
        <v>4</v>
      </c>
      <c r="L8419" s="11" t="str">
        <f>IF(Tabla134[[#This Row],[Item Weight]]&lt;$U$12,"Poco Peso",IF(Tabla134[[#This Row],[Item Weight]]&lt;$U$13,"Peso Medio","Peso Alto"))</f>
        <v>Poco Peso</v>
      </c>
      <c r="N8419" s="11">
        <f>IF(Tabla134[[#This Row],[Item Weight (Nulos)]]="",VLOOKUP(Tabla134[[#This Row],[Item Identifier]],'Tabla para Nulos'!$A$3:$B$1563,2,FALSE),Tabla134[[#This Row],[Item Weight (Nulos)]])</f>
        <v>8.43</v>
      </c>
      <c r="O8419" s="11" t="str">
        <f>IF(Tabla134[[#This Row],[Item Visibility]]&lt;$U$15,"Poca visibilidad",IF(Tabla134[[#This Row],[Item Visibility]]&lt;$U$16,"Visibilidad media","Mayor visibilidad"))</f>
        <v>Poca visibilidad</v>
      </c>
      <c r="P8419" s="11" t="str">
        <f>IF(Tabla134[[#This Row],[Rating]]&lt;2,"Muy Malo",IF(Tabla134[[#This Row],[Rating]]&lt;3,"Malo",IF(Tabla134[[#This Row],[Rating]]&lt;4,"Regular",IF(Tabla134[[#This Row],[Rating]]&lt;5,"Bueno","Excelente"))))</f>
        <v>Bueno</v>
      </c>
    </row>
    <row r="8420" spans="1:16" x14ac:dyDescent="0.2">
      <c r="A8420" s="7" t="s">
        <v>124</v>
      </c>
      <c r="B8420" s="7" t="s">
        <v>131</v>
      </c>
      <c r="C8420" s="7" t="s">
        <v>19</v>
      </c>
      <c r="D8420" s="8">
        <v>2018</v>
      </c>
      <c r="E8420" s="7" t="s">
        <v>13</v>
      </c>
      <c r="F8420" s="7" t="s">
        <v>2</v>
      </c>
      <c r="G8420" s="7" t="s">
        <v>1</v>
      </c>
      <c r="H8420" s="7" t="s">
        <v>12</v>
      </c>
      <c r="I8420" s="9">
        <v>3.8736753999999998E-2</v>
      </c>
      <c r="J8420" s="10">
        <v>37.319000000000003</v>
      </c>
      <c r="K8420" s="11">
        <v>4</v>
      </c>
      <c r="L8420" s="11" t="str">
        <f>IF(Tabla134[[#This Row],[Item Weight]]&lt;$U$12,"Poco Peso",IF(Tabla134[[#This Row],[Item Weight]]&lt;$U$13,"Peso Medio","Peso Alto"))</f>
        <v>Peso Medio</v>
      </c>
      <c r="N8420" s="11">
        <f>IF(Tabla134[[#This Row],[Item Weight (Nulos)]]="",VLOOKUP(Tabla134[[#This Row],[Item Identifier]],'Tabla para Nulos'!$A$3:$B$1563,2,FALSE),Tabla134[[#This Row],[Item Weight (Nulos)]])</f>
        <v>9</v>
      </c>
      <c r="O8420" s="11" t="str">
        <f>IF(Tabla134[[#This Row],[Item Visibility]]&lt;$U$15,"Poca visibilidad",IF(Tabla134[[#This Row],[Item Visibility]]&lt;$U$16,"Visibilidad media","Mayor visibilidad"))</f>
        <v>Visibilidad media</v>
      </c>
      <c r="P8420" s="11" t="str">
        <f>IF(Tabla134[[#This Row],[Rating]]&lt;2,"Muy Malo",IF(Tabla134[[#This Row],[Rating]]&lt;3,"Malo",IF(Tabla134[[#This Row],[Rating]]&lt;4,"Regular",IF(Tabla134[[#This Row],[Rating]]&lt;5,"Bueno","Excelente"))))</f>
        <v>Bueno</v>
      </c>
    </row>
    <row r="8421" spans="1:16" x14ac:dyDescent="0.2">
      <c r="A8421" s="7" t="s">
        <v>124</v>
      </c>
      <c r="B8421" s="7" t="s">
        <v>130</v>
      </c>
      <c r="C8421" s="7" t="s">
        <v>19</v>
      </c>
      <c r="D8421" s="8">
        <v>2018</v>
      </c>
      <c r="E8421" s="7" t="s">
        <v>13</v>
      </c>
      <c r="F8421" s="7" t="s">
        <v>2</v>
      </c>
      <c r="G8421" s="7" t="s">
        <v>1</v>
      </c>
      <c r="H8421" s="7" t="s">
        <v>12</v>
      </c>
      <c r="I8421" s="9">
        <v>6.7128641000000003E-2</v>
      </c>
      <c r="J8421" s="10">
        <v>242.8486</v>
      </c>
      <c r="K8421" s="11">
        <v>4</v>
      </c>
      <c r="L8421" s="11" t="str">
        <f>IF(Tabla134[[#This Row],[Item Weight]]&lt;$U$12,"Poco Peso",IF(Tabla134[[#This Row],[Item Weight]]&lt;$U$13,"Peso Medio","Peso Alto"))</f>
        <v>Poco Peso</v>
      </c>
      <c r="N8421" s="11">
        <f>IF(Tabla134[[#This Row],[Item Weight (Nulos)]]="",VLOOKUP(Tabla134[[#This Row],[Item Identifier]],'Tabla para Nulos'!$A$3:$B$1563,2,FALSE),Tabla134[[#This Row],[Item Weight (Nulos)]])</f>
        <v>7.81</v>
      </c>
      <c r="O8421" s="11" t="str">
        <f>IF(Tabla134[[#This Row],[Item Visibility]]&lt;$U$15,"Poca visibilidad",IF(Tabla134[[#This Row],[Item Visibility]]&lt;$U$16,"Visibilidad media","Mayor visibilidad"))</f>
        <v>Visibilidad media</v>
      </c>
      <c r="P8421" s="11" t="str">
        <f>IF(Tabla134[[#This Row],[Rating]]&lt;2,"Muy Malo",IF(Tabla134[[#This Row],[Rating]]&lt;3,"Malo",IF(Tabla134[[#This Row],[Rating]]&lt;4,"Regular",IF(Tabla134[[#This Row],[Rating]]&lt;5,"Bueno","Excelente"))))</f>
        <v>Bueno</v>
      </c>
    </row>
    <row r="8422" spans="1:16" x14ac:dyDescent="0.2">
      <c r="A8422" s="7" t="s">
        <v>124</v>
      </c>
      <c r="B8422" s="7" t="s">
        <v>129</v>
      </c>
      <c r="C8422" s="7" t="s">
        <v>19</v>
      </c>
      <c r="D8422" s="8">
        <v>2018</v>
      </c>
      <c r="E8422" s="7" t="s">
        <v>13</v>
      </c>
      <c r="F8422" s="7" t="s">
        <v>2</v>
      </c>
      <c r="G8422" s="7" t="s">
        <v>1</v>
      </c>
      <c r="H8422" s="7" t="s">
        <v>12</v>
      </c>
      <c r="I8422" s="9">
        <v>0.114475357</v>
      </c>
      <c r="J8422" s="10">
        <v>160.92359999999999</v>
      </c>
      <c r="K8422" s="11">
        <v>4</v>
      </c>
      <c r="L8422" s="11" t="str">
        <f>IF(Tabla134[[#This Row],[Item Weight]]&lt;$U$12,"Poco Peso",IF(Tabla134[[#This Row],[Item Weight]]&lt;$U$13,"Peso Medio","Peso Alto"))</f>
        <v>Poco Peso</v>
      </c>
      <c r="N8422" s="11">
        <f>IF(Tabla134[[#This Row],[Item Weight (Nulos)]]="",VLOOKUP(Tabla134[[#This Row],[Item Identifier]],'Tabla para Nulos'!$A$3:$B$1563,2,FALSE),Tabla134[[#This Row],[Item Weight (Nulos)]])</f>
        <v>6.1349999999999989</v>
      </c>
      <c r="O8422" s="11" t="str">
        <f>IF(Tabla134[[#This Row],[Item Visibility]]&lt;$U$15,"Poca visibilidad",IF(Tabla134[[#This Row],[Item Visibility]]&lt;$U$16,"Visibilidad media","Mayor visibilidad"))</f>
        <v>Mayor visibilidad</v>
      </c>
      <c r="P8422" s="11" t="str">
        <f>IF(Tabla134[[#This Row],[Rating]]&lt;2,"Muy Malo",IF(Tabla134[[#This Row],[Rating]]&lt;3,"Malo",IF(Tabla134[[#This Row],[Rating]]&lt;4,"Regular",IF(Tabla134[[#This Row],[Rating]]&lt;5,"Bueno","Excelente"))))</f>
        <v>Bueno</v>
      </c>
    </row>
    <row r="8423" spans="1:16" x14ac:dyDescent="0.2">
      <c r="A8423" s="7" t="s">
        <v>124</v>
      </c>
      <c r="B8423" s="7" t="s">
        <v>128</v>
      </c>
      <c r="C8423" s="7" t="s">
        <v>19</v>
      </c>
      <c r="D8423" s="8">
        <v>2018</v>
      </c>
      <c r="E8423" s="7" t="s">
        <v>13</v>
      </c>
      <c r="F8423" s="7" t="s">
        <v>2</v>
      </c>
      <c r="G8423" s="7" t="s">
        <v>1</v>
      </c>
      <c r="H8423" s="7" t="s">
        <v>12</v>
      </c>
      <c r="I8423" s="9">
        <v>4.3791579999999997E-2</v>
      </c>
      <c r="J8423" s="10">
        <v>189.053</v>
      </c>
      <c r="K8423" s="11">
        <v>4</v>
      </c>
      <c r="L8423" s="11" t="str">
        <f>IF(Tabla134[[#This Row],[Item Weight]]&lt;$U$12,"Poco Peso",IF(Tabla134[[#This Row],[Item Weight]]&lt;$U$13,"Peso Medio","Peso Alto"))</f>
        <v>Poco Peso</v>
      </c>
      <c r="N8423" s="11">
        <f>IF(Tabla134[[#This Row],[Item Weight (Nulos)]]="",VLOOKUP(Tabla134[[#This Row],[Item Identifier]],'Tabla para Nulos'!$A$3:$B$1563,2,FALSE),Tabla134[[#This Row],[Item Weight (Nulos)]])</f>
        <v>5</v>
      </c>
      <c r="O8423" s="11" t="str">
        <f>IF(Tabla134[[#This Row],[Item Visibility]]&lt;$U$15,"Poca visibilidad",IF(Tabla134[[#This Row],[Item Visibility]]&lt;$U$16,"Visibilidad media","Mayor visibilidad"))</f>
        <v>Visibilidad media</v>
      </c>
      <c r="P8423" s="11" t="str">
        <f>IF(Tabla134[[#This Row],[Rating]]&lt;2,"Muy Malo",IF(Tabla134[[#This Row],[Rating]]&lt;3,"Malo",IF(Tabla134[[#This Row],[Rating]]&lt;4,"Regular",IF(Tabla134[[#This Row],[Rating]]&lt;5,"Bueno","Excelente"))))</f>
        <v>Bueno</v>
      </c>
    </row>
    <row r="8424" spans="1:16" x14ac:dyDescent="0.2">
      <c r="A8424" s="7" t="s">
        <v>124</v>
      </c>
      <c r="B8424" s="7" t="s">
        <v>127</v>
      </c>
      <c r="C8424" s="7" t="s">
        <v>19</v>
      </c>
      <c r="D8424" s="8">
        <v>2018</v>
      </c>
      <c r="E8424" s="7" t="s">
        <v>13</v>
      </c>
      <c r="F8424" s="7" t="s">
        <v>2</v>
      </c>
      <c r="G8424" s="7" t="s">
        <v>1</v>
      </c>
      <c r="H8424" s="7" t="s">
        <v>12</v>
      </c>
      <c r="I8424" s="9">
        <v>3.5769657000000003E-2</v>
      </c>
      <c r="J8424" s="10">
        <v>40.913800000000002</v>
      </c>
      <c r="K8424" s="11">
        <v>4</v>
      </c>
      <c r="L8424" s="11" t="str">
        <f>IF(Tabla134[[#This Row],[Item Weight]]&lt;$U$12,"Poco Peso",IF(Tabla134[[#This Row],[Item Weight]]&lt;$U$13,"Peso Medio","Peso Alto"))</f>
        <v>Peso Medio</v>
      </c>
      <c r="N8424" s="11">
        <f>IF(Tabla134[[#This Row],[Item Weight (Nulos)]]="",VLOOKUP(Tabla134[[#This Row],[Item Identifier]],'Tabla para Nulos'!$A$3:$B$1563,2,FALSE),Tabla134[[#This Row],[Item Weight (Nulos)]])</f>
        <v>14.150000000000002</v>
      </c>
      <c r="O8424" s="11" t="str">
        <f>IF(Tabla134[[#This Row],[Item Visibility]]&lt;$U$15,"Poca visibilidad",IF(Tabla134[[#This Row],[Item Visibility]]&lt;$U$16,"Visibilidad media","Mayor visibilidad"))</f>
        <v>Visibilidad media</v>
      </c>
      <c r="P8424" s="11" t="str">
        <f>IF(Tabla134[[#This Row],[Rating]]&lt;2,"Muy Malo",IF(Tabla134[[#This Row],[Rating]]&lt;3,"Malo",IF(Tabla134[[#This Row],[Rating]]&lt;4,"Regular",IF(Tabla134[[#This Row],[Rating]]&lt;5,"Bueno","Excelente"))))</f>
        <v>Bueno</v>
      </c>
    </row>
    <row r="8425" spans="1:16" x14ac:dyDescent="0.2">
      <c r="A8425" s="7" t="s">
        <v>124</v>
      </c>
      <c r="B8425" s="7" t="s">
        <v>126</v>
      </c>
      <c r="C8425" s="7" t="s">
        <v>122</v>
      </c>
      <c r="D8425" s="8">
        <v>2018</v>
      </c>
      <c r="E8425" s="7" t="s">
        <v>13</v>
      </c>
      <c r="F8425" s="7" t="s">
        <v>2</v>
      </c>
      <c r="G8425" s="7" t="s">
        <v>1</v>
      </c>
      <c r="H8425" s="7" t="s">
        <v>12</v>
      </c>
      <c r="I8425" s="9">
        <v>0</v>
      </c>
      <c r="J8425" s="10">
        <v>167.51580000000001</v>
      </c>
      <c r="K8425" s="11">
        <v>4</v>
      </c>
      <c r="L8425" s="11" t="str">
        <f>IF(Tabla134[[#This Row],[Item Weight]]&lt;$U$12,"Poco Peso",IF(Tabla134[[#This Row],[Item Weight]]&lt;$U$13,"Peso Medio","Peso Alto"))</f>
        <v>Poco Peso</v>
      </c>
      <c r="N8425" s="11">
        <f>IF(Tabla134[[#This Row],[Item Weight (Nulos)]]="",VLOOKUP(Tabla134[[#This Row],[Item Identifier]],'Tabla para Nulos'!$A$3:$B$1563,2,FALSE),Tabla134[[#This Row],[Item Weight (Nulos)]])</f>
        <v>7.4349999999999996</v>
      </c>
      <c r="O8425" s="11" t="str">
        <f>IF(Tabla134[[#This Row],[Item Visibility]]&lt;$U$15,"Poca visibilidad",IF(Tabla134[[#This Row],[Item Visibility]]&lt;$U$16,"Visibilidad media","Mayor visibilidad"))</f>
        <v>Poca visibilidad</v>
      </c>
      <c r="P8425" s="11" t="str">
        <f>IF(Tabla134[[#This Row],[Rating]]&lt;2,"Muy Malo",IF(Tabla134[[#This Row],[Rating]]&lt;3,"Malo",IF(Tabla134[[#This Row],[Rating]]&lt;4,"Regular",IF(Tabla134[[#This Row],[Rating]]&lt;5,"Bueno","Excelente"))))</f>
        <v>Bueno</v>
      </c>
    </row>
    <row r="8426" spans="1:16" x14ac:dyDescent="0.2">
      <c r="A8426" s="7" t="s">
        <v>124</v>
      </c>
      <c r="B8426" s="7" t="s">
        <v>125</v>
      </c>
      <c r="C8426" s="7" t="s">
        <v>122</v>
      </c>
      <c r="D8426" s="8">
        <v>2018</v>
      </c>
      <c r="E8426" s="7" t="s">
        <v>13</v>
      </c>
      <c r="F8426" s="7" t="s">
        <v>2</v>
      </c>
      <c r="G8426" s="7" t="s">
        <v>1</v>
      </c>
      <c r="H8426" s="7" t="s">
        <v>12</v>
      </c>
      <c r="I8426" s="9">
        <v>3.0468470000000001E-2</v>
      </c>
      <c r="J8426" s="10">
        <v>254.70400000000001</v>
      </c>
      <c r="K8426" s="11">
        <v>4</v>
      </c>
      <c r="L8426" s="11" t="str">
        <f>IF(Tabla134[[#This Row],[Item Weight]]&lt;$U$12,"Poco Peso",IF(Tabla134[[#This Row],[Item Weight]]&lt;$U$13,"Peso Medio","Peso Alto"))</f>
        <v>Peso Medio</v>
      </c>
      <c r="N8426" s="11">
        <f>IF(Tabla134[[#This Row],[Item Weight (Nulos)]]="",VLOOKUP(Tabla134[[#This Row],[Item Identifier]],'Tabla para Nulos'!$A$3:$B$1563,2,FALSE),Tabla134[[#This Row],[Item Weight (Nulos)]])</f>
        <v>12.85</v>
      </c>
      <c r="O8426" s="11" t="str">
        <f>IF(Tabla134[[#This Row],[Item Visibility]]&lt;$U$15,"Poca visibilidad",IF(Tabla134[[#This Row],[Item Visibility]]&lt;$U$16,"Visibilidad media","Mayor visibilidad"))</f>
        <v>Visibilidad media</v>
      </c>
      <c r="P8426" s="11" t="str">
        <f>IF(Tabla134[[#This Row],[Rating]]&lt;2,"Muy Malo",IF(Tabla134[[#This Row],[Rating]]&lt;3,"Malo",IF(Tabla134[[#This Row],[Rating]]&lt;4,"Regular",IF(Tabla134[[#This Row],[Rating]]&lt;5,"Bueno","Excelente"))))</f>
        <v>Bueno</v>
      </c>
    </row>
    <row r="8427" spans="1:16" x14ac:dyDescent="0.2">
      <c r="A8427" s="7" t="s">
        <v>124</v>
      </c>
      <c r="B8427" s="7" t="s">
        <v>123</v>
      </c>
      <c r="C8427" s="7" t="s">
        <v>122</v>
      </c>
      <c r="D8427" s="8">
        <v>2018</v>
      </c>
      <c r="E8427" s="7" t="s">
        <v>13</v>
      </c>
      <c r="F8427" s="7" t="s">
        <v>2</v>
      </c>
      <c r="G8427" s="7" t="s">
        <v>1</v>
      </c>
      <c r="H8427" s="7" t="s">
        <v>12</v>
      </c>
      <c r="I8427" s="9">
        <v>4.3025208000000002E-2</v>
      </c>
      <c r="J8427" s="10">
        <v>37.616399999999999</v>
      </c>
      <c r="K8427" s="11">
        <v>4</v>
      </c>
      <c r="L8427" s="11" t="str">
        <f>IF(Tabla134[[#This Row],[Item Weight]]&lt;$U$12,"Poco Peso",IF(Tabla134[[#This Row],[Item Weight]]&lt;$U$13,"Peso Medio","Peso Alto"))</f>
        <v>Peso Medio</v>
      </c>
      <c r="N8427" s="11">
        <f>IF(Tabla134[[#This Row],[Item Weight (Nulos)]]="",VLOOKUP(Tabla134[[#This Row],[Item Identifier]],'Tabla para Nulos'!$A$3:$B$1563,2,FALSE),Tabla134[[#This Row],[Item Weight (Nulos)]])</f>
        <v>15.85</v>
      </c>
      <c r="O8427" s="11" t="str">
        <f>IF(Tabla134[[#This Row],[Item Visibility]]&lt;$U$15,"Poca visibilidad",IF(Tabla134[[#This Row],[Item Visibility]]&lt;$U$16,"Visibilidad media","Mayor visibilidad"))</f>
        <v>Visibilidad media</v>
      </c>
      <c r="P8427" s="11" t="str">
        <f>IF(Tabla134[[#This Row],[Rating]]&lt;2,"Muy Malo",IF(Tabla134[[#This Row],[Rating]]&lt;3,"Malo",IF(Tabla134[[#This Row],[Rating]]&lt;4,"Regular",IF(Tabla134[[#This Row],[Rating]]&lt;5,"Bueno","Excelente"))))</f>
        <v>Bueno</v>
      </c>
    </row>
    <row r="8428" spans="1:16" x14ac:dyDescent="0.2">
      <c r="A8428" s="7" t="s">
        <v>6</v>
      </c>
      <c r="B8428" s="7" t="s">
        <v>121</v>
      </c>
      <c r="C8428" s="7" t="s">
        <v>28</v>
      </c>
      <c r="D8428" s="8">
        <v>2018</v>
      </c>
      <c r="E8428" s="7" t="s">
        <v>13</v>
      </c>
      <c r="F8428" s="7" t="s">
        <v>2</v>
      </c>
      <c r="G8428" s="7" t="s">
        <v>1</v>
      </c>
      <c r="H8428" s="7" t="s">
        <v>12</v>
      </c>
      <c r="I8428" s="9">
        <v>0.116108797</v>
      </c>
      <c r="J8428" s="10">
        <v>164.12100000000001</v>
      </c>
      <c r="K8428" s="11">
        <v>4</v>
      </c>
      <c r="L8428" s="11" t="str">
        <f>IF(Tabla134[[#This Row],[Item Weight]]&lt;$U$12,"Poco Peso",IF(Tabla134[[#This Row],[Item Weight]]&lt;$U$13,"Peso Medio","Peso Alto"))</f>
        <v>Peso Medio</v>
      </c>
      <c r="N8428" s="11">
        <f>IF(Tabla134[[#This Row],[Item Weight (Nulos)]]="",VLOOKUP(Tabla134[[#This Row],[Item Identifier]],'Tabla para Nulos'!$A$3:$B$1563,2,FALSE),Tabla134[[#This Row],[Item Weight (Nulos)]])</f>
        <v>10.5</v>
      </c>
      <c r="O8428" s="11" t="str">
        <f>IF(Tabla134[[#This Row],[Item Visibility]]&lt;$U$15,"Poca visibilidad",IF(Tabla134[[#This Row],[Item Visibility]]&lt;$U$16,"Visibilidad media","Mayor visibilidad"))</f>
        <v>Mayor visibilidad</v>
      </c>
      <c r="P8428" s="11" t="str">
        <f>IF(Tabla134[[#This Row],[Rating]]&lt;2,"Muy Malo",IF(Tabla134[[#This Row],[Rating]]&lt;3,"Malo",IF(Tabla134[[#This Row],[Rating]]&lt;4,"Regular",IF(Tabla134[[#This Row],[Rating]]&lt;5,"Bueno","Excelente"))))</f>
        <v>Bueno</v>
      </c>
    </row>
    <row r="8429" spans="1:16" x14ac:dyDescent="0.2">
      <c r="A8429" s="7" t="s">
        <v>6</v>
      </c>
      <c r="B8429" s="7" t="s">
        <v>120</v>
      </c>
      <c r="C8429" s="7" t="s">
        <v>28</v>
      </c>
      <c r="D8429" s="8">
        <v>2018</v>
      </c>
      <c r="E8429" s="7" t="s">
        <v>13</v>
      </c>
      <c r="F8429" s="7" t="s">
        <v>2</v>
      </c>
      <c r="G8429" s="7" t="s">
        <v>1</v>
      </c>
      <c r="H8429" s="7" t="s">
        <v>12</v>
      </c>
      <c r="I8429" s="9">
        <v>2.2829734000000001E-2</v>
      </c>
      <c r="J8429" s="10">
        <v>241.0538</v>
      </c>
      <c r="K8429" s="11">
        <v>4</v>
      </c>
      <c r="L8429" s="11" t="str">
        <f>IF(Tabla134[[#This Row],[Item Weight]]&lt;$U$12,"Poco Peso",IF(Tabla134[[#This Row],[Item Weight]]&lt;$U$13,"Peso Medio","Peso Alto"))</f>
        <v>Peso Alto</v>
      </c>
      <c r="N8429" s="11">
        <f>IF(Tabla134[[#This Row],[Item Weight (Nulos)]]="",VLOOKUP(Tabla134[[#This Row],[Item Identifier]],'Tabla para Nulos'!$A$3:$B$1563,2,FALSE),Tabla134[[#This Row],[Item Weight (Nulos)]])</f>
        <v>20.25</v>
      </c>
      <c r="O8429" s="11" t="str">
        <f>IF(Tabla134[[#This Row],[Item Visibility]]&lt;$U$15,"Poca visibilidad",IF(Tabla134[[#This Row],[Item Visibility]]&lt;$U$16,"Visibilidad media","Mayor visibilidad"))</f>
        <v>Poca visibilidad</v>
      </c>
      <c r="P8429" s="11" t="str">
        <f>IF(Tabla134[[#This Row],[Rating]]&lt;2,"Muy Malo",IF(Tabla134[[#This Row],[Rating]]&lt;3,"Malo",IF(Tabla134[[#This Row],[Rating]]&lt;4,"Regular",IF(Tabla134[[#This Row],[Rating]]&lt;5,"Bueno","Excelente"))))</f>
        <v>Bueno</v>
      </c>
    </row>
    <row r="8430" spans="1:16" x14ac:dyDescent="0.2">
      <c r="A8430" s="7" t="s">
        <v>6</v>
      </c>
      <c r="B8430" s="7" t="s">
        <v>119</v>
      </c>
      <c r="C8430" s="7" t="s">
        <v>28</v>
      </c>
      <c r="D8430" s="8">
        <v>2018</v>
      </c>
      <c r="E8430" s="7" t="s">
        <v>13</v>
      </c>
      <c r="F8430" s="7" t="s">
        <v>2</v>
      </c>
      <c r="G8430" s="7" t="s">
        <v>1</v>
      </c>
      <c r="H8430" s="7" t="s">
        <v>12</v>
      </c>
      <c r="I8430" s="9">
        <v>8.0346057999999998E-2</v>
      </c>
      <c r="J8430" s="10">
        <v>195.71100000000001</v>
      </c>
      <c r="K8430" s="11">
        <v>4</v>
      </c>
      <c r="L8430" s="11" t="str">
        <f>IF(Tabla134[[#This Row],[Item Weight]]&lt;$U$12,"Poco Peso",IF(Tabla134[[#This Row],[Item Weight]]&lt;$U$13,"Peso Medio","Peso Alto"))</f>
        <v>Peso Alto</v>
      </c>
      <c r="N8430" s="11">
        <f>IF(Tabla134[[#This Row],[Item Weight (Nulos)]]="",VLOOKUP(Tabla134[[#This Row],[Item Identifier]],'Tabla para Nulos'!$A$3:$B$1563,2,FALSE),Tabla134[[#This Row],[Item Weight (Nulos)]])</f>
        <v>19.7</v>
      </c>
      <c r="O8430" s="11" t="str">
        <f>IF(Tabla134[[#This Row],[Item Visibility]]&lt;$U$15,"Poca visibilidad",IF(Tabla134[[#This Row],[Item Visibility]]&lt;$U$16,"Visibilidad media","Mayor visibilidad"))</f>
        <v>Visibilidad media</v>
      </c>
      <c r="P8430" s="11" t="str">
        <f>IF(Tabla134[[#This Row],[Rating]]&lt;2,"Muy Malo",IF(Tabla134[[#This Row],[Rating]]&lt;3,"Malo",IF(Tabla134[[#This Row],[Rating]]&lt;4,"Regular",IF(Tabla134[[#This Row],[Rating]]&lt;5,"Bueno","Excelente"))))</f>
        <v>Bueno</v>
      </c>
    </row>
    <row r="8431" spans="1:16" x14ac:dyDescent="0.2">
      <c r="A8431" s="7" t="s">
        <v>6</v>
      </c>
      <c r="B8431" s="7" t="s">
        <v>118</v>
      </c>
      <c r="C8431" s="7" t="s">
        <v>28</v>
      </c>
      <c r="D8431" s="8">
        <v>2018</v>
      </c>
      <c r="E8431" s="7" t="s">
        <v>13</v>
      </c>
      <c r="F8431" s="7" t="s">
        <v>2</v>
      </c>
      <c r="G8431" s="7" t="s">
        <v>1</v>
      </c>
      <c r="H8431" s="7" t="s">
        <v>12</v>
      </c>
      <c r="I8431" s="9">
        <v>6.2547321000000003E-2</v>
      </c>
      <c r="J8431" s="10">
        <v>88.382999999999996</v>
      </c>
      <c r="K8431" s="11">
        <v>4</v>
      </c>
      <c r="L8431" s="11" t="str">
        <f>IF(Tabla134[[#This Row],[Item Weight]]&lt;$U$12,"Poco Peso",IF(Tabla134[[#This Row],[Item Weight]]&lt;$U$13,"Peso Medio","Peso Alto"))</f>
        <v>Peso Alto</v>
      </c>
      <c r="N8431" s="11">
        <f>IF(Tabla134[[#This Row],[Item Weight (Nulos)]]="",VLOOKUP(Tabla134[[#This Row],[Item Identifier]],'Tabla para Nulos'!$A$3:$B$1563,2,FALSE),Tabla134[[#This Row],[Item Weight (Nulos)]])</f>
        <v>17.350000000000001</v>
      </c>
      <c r="O8431" s="11" t="str">
        <f>IF(Tabla134[[#This Row],[Item Visibility]]&lt;$U$15,"Poca visibilidad",IF(Tabla134[[#This Row],[Item Visibility]]&lt;$U$16,"Visibilidad media","Mayor visibilidad"))</f>
        <v>Visibilidad media</v>
      </c>
      <c r="P8431" s="11" t="str">
        <f>IF(Tabla134[[#This Row],[Rating]]&lt;2,"Muy Malo",IF(Tabla134[[#This Row],[Rating]]&lt;3,"Malo",IF(Tabla134[[#This Row],[Rating]]&lt;4,"Regular",IF(Tabla134[[#This Row],[Rating]]&lt;5,"Bueno","Excelente"))))</f>
        <v>Bueno</v>
      </c>
    </row>
    <row r="8432" spans="1:16" x14ac:dyDescent="0.2">
      <c r="A8432" s="7" t="s">
        <v>6</v>
      </c>
      <c r="B8432" s="7" t="s">
        <v>117</v>
      </c>
      <c r="C8432" s="7" t="s">
        <v>28</v>
      </c>
      <c r="D8432" s="8">
        <v>2018</v>
      </c>
      <c r="E8432" s="7" t="s">
        <v>13</v>
      </c>
      <c r="F8432" s="7" t="s">
        <v>2</v>
      </c>
      <c r="G8432" s="7" t="s">
        <v>1</v>
      </c>
      <c r="H8432" s="7" t="s">
        <v>12</v>
      </c>
      <c r="I8432" s="9">
        <v>5.1366901E-2</v>
      </c>
      <c r="J8432" s="10">
        <v>77.064400000000006</v>
      </c>
      <c r="K8432" s="11">
        <v>4</v>
      </c>
      <c r="L8432" s="11" t="str">
        <f>IF(Tabla134[[#This Row],[Item Weight]]&lt;$U$12,"Poco Peso",IF(Tabla134[[#This Row],[Item Weight]]&lt;$U$13,"Peso Medio","Peso Alto"))</f>
        <v>Peso Medio</v>
      </c>
      <c r="N8432" s="11">
        <f>IF(Tabla134[[#This Row],[Item Weight (Nulos)]]="",VLOOKUP(Tabla134[[#This Row],[Item Identifier]],'Tabla para Nulos'!$A$3:$B$1563,2,FALSE),Tabla134[[#This Row],[Item Weight (Nulos)]])</f>
        <v>9.1950000000000003</v>
      </c>
      <c r="O8432" s="11" t="str">
        <f>IF(Tabla134[[#This Row],[Item Visibility]]&lt;$U$15,"Poca visibilidad",IF(Tabla134[[#This Row],[Item Visibility]]&lt;$U$16,"Visibilidad media","Mayor visibilidad"))</f>
        <v>Visibilidad media</v>
      </c>
      <c r="P8432" s="11" t="str">
        <f>IF(Tabla134[[#This Row],[Rating]]&lt;2,"Muy Malo",IF(Tabla134[[#This Row],[Rating]]&lt;3,"Malo",IF(Tabla134[[#This Row],[Rating]]&lt;4,"Regular",IF(Tabla134[[#This Row],[Rating]]&lt;5,"Bueno","Excelente"))))</f>
        <v>Bueno</v>
      </c>
    </row>
    <row r="8433" spans="1:16" x14ac:dyDescent="0.2">
      <c r="A8433" s="7" t="s">
        <v>6</v>
      </c>
      <c r="B8433" s="7" t="s">
        <v>116</v>
      </c>
      <c r="C8433" s="7" t="s">
        <v>28</v>
      </c>
      <c r="D8433" s="8">
        <v>2018</v>
      </c>
      <c r="E8433" s="7" t="s">
        <v>13</v>
      </c>
      <c r="F8433" s="7" t="s">
        <v>2</v>
      </c>
      <c r="G8433" s="7" t="s">
        <v>1</v>
      </c>
      <c r="H8433" s="7" t="s">
        <v>12</v>
      </c>
      <c r="I8433" s="9">
        <v>0.10351785300000001</v>
      </c>
      <c r="J8433" s="10">
        <v>164.95</v>
      </c>
      <c r="K8433" s="11">
        <v>4</v>
      </c>
      <c r="L8433" s="11" t="str">
        <f>IF(Tabla134[[#This Row],[Item Weight]]&lt;$U$12,"Poco Peso",IF(Tabla134[[#This Row],[Item Weight]]&lt;$U$13,"Peso Medio","Peso Alto"))</f>
        <v>Poco Peso</v>
      </c>
      <c r="N8433" s="11">
        <f>IF(Tabla134[[#This Row],[Item Weight (Nulos)]]="",VLOOKUP(Tabla134[[#This Row],[Item Identifier]],'Tabla para Nulos'!$A$3:$B$1563,2,FALSE),Tabla134[[#This Row],[Item Weight (Nulos)]])</f>
        <v>6.63</v>
      </c>
      <c r="O8433" s="11" t="str">
        <f>IF(Tabla134[[#This Row],[Item Visibility]]&lt;$U$15,"Poca visibilidad",IF(Tabla134[[#This Row],[Item Visibility]]&lt;$U$16,"Visibilidad media","Mayor visibilidad"))</f>
        <v>Mayor visibilidad</v>
      </c>
      <c r="P8433" s="11" t="str">
        <f>IF(Tabla134[[#This Row],[Rating]]&lt;2,"Muy Malo",IF(Tabla134[[#This Row],[Rating]]&lt;3,"Malo",IF(Tabla134[[#This Row],[Rating]]&lt;4,"Regular",IF(Tabla134[[#This Row],[Rating]]&lt;5,"Bueno","Excelente"))))</f>
        <v>Bueno</v>
      </c>
    </row>
    <row r="8434" spans="1:16" x14ac:dyDescent="0.2">
      <c r="A8434" s="7" t="s">
        <v>6</v>
      </c>
      <c r="B8434" s="7" t="s">
        <v>115</v>
      </c>
      <c r="C8434" s="7" t="s">
        <v>112</v>
      </c>
      <c r="D8434" s="8">
        <v>2018</v>
      </c>
      <c r="E8434" s="7" t="s">
        <v>13</v>
      </c>
      <c r="F8434" s="7" t="s">
        <v>2</v>
      </c>
      <c r="G8434" s="7" t="s">
        <v>1</v>
      </c>
      <c r="H8434" s="7" t="s">
        <v>12</v>
      </c>
      <c r="I8434" s="9">
        <v>0</v>
      </c>
      <c r="J8434" s="10">
        <v>84.590800000000002</v>
      </c>
      <c r="K8434" s="11">
        <v>4</v>
      </c>
      <c r="L8434" s="11" t="str">
        <f>IF(Tabla134[[#This Row],[Item Weight]]&lt;$U$12,"Poco Peso",IF(Tabla134[[#This Row],[Item Weight]]&lt;$U$13,"Peso Medio","Peso Alto"))</f>
        <v>Peso Medio</v>
      </c>
      <c r="N8434" s="11">
        <f>IF(Tabla134[[#This Row],[Item Weight (Nulos)]]="",VLOOKUP(Tabla134[[#This Row],[Item Identifier]],'Tabla para Nulos'!$A$3:$B$1563,2,FALSE),Tabla134[[#This Row],[Item Weight (Nulos)]])</f>
        <v>9.8000000000000007</v>
      </c>
      <c r="O8434" s="11" t="str">
        <f>IF(Tabla134[[#This Row],[Item Visibility]]&lt;$U$15,"Poca visibilidad",IF(Tabla134[[#This Row],[Item Visibility]]&lt;$U$16,"Visibilidad media","Mayor visibilidad"))</f>
        <v>Poca visibilidad</v>
      </c>
      <c r="P8434" s="11" t="str">
        <f>IF(Tabla134[[#This Row],[Rating]]&lt;2,"Muy Malo",IF(Tabla134[[#This Row],[Rating]]&lt;3,"Malo",IF(Tabla134[[#This Row],[Rating]]&lt;4,"Regular",IF(Tabla134[[#This Row],[Rating]]&lt;5,"Bueno","Excelente"))))</f>
        <v>Bueno</v>
      </c>
    </row>
    <row r="8435" spans="1:16" x14ac:dyDescent="0.2">
      <c r="A8435" s="7" t="s">
        <v>6</v>
      </c>
      <c r="B8435" s="7" t="s">
        <v>114</v>
      </c>
      <c r="C8435" s="7" t="s">
        <v>112</v>
      </c>
      <c r="D8435" s="8">
        <v>2018</v>
      </c>
      <c r="E8435" s="7" t="s">
        <v>13</v>
      </c>
      <c r="F8435" s="7" t="s">
        <v>2</v>
      </c>
      <c r="G8435" s="7" t="s">
        <v>1</v>
      </c>
      <c r="H8435" s="7" t="s">
        <v>12</v>
      </c>
      <c r="I8435" s="9">
        <v>5.5289464000000003E-2</v>
      </c>
      <c r="J8435" s="10">
        <v>222.50880000000001</v>
      </c>
      <c r="K8435" s="11">
        <v>4</v>
      </c>
      <c r="L8435" s="11" t="str">
        <f>IF(Tabla134[[#This Row],[Item Weight]]&lt;$U$12,"Poco Peso",IF(Tabla134[[#This Row],[Item Weight]]&lt;$U$13,"Peso Medio","Peso Alto"))</f>
        <v>Poco Peso</v>
      </c>
      <c r="N8435" s="11">
        <f>IF(Tabla134[[#This Row],[Item Weight (Nulos)]]="",VLOOKUP(Tabla134[[#This Row],[Item Identifier]],'Tabla para Nulos'!$A$3:$B$1563,2,FALSE),Tabla134[[#This Row],[Item Weight (Nulos)]])</f>
        <v>7.05</v>
      </c>
      <c r="O8435" s="11" t="str">
        <f>IF(Tabla134[[#This Row],[Item Visibility]]&lt;$U$15,"Poca visibilidad",IF(Tabla134[[#This Row],[Item Visibility]]&lt;$U$16,"Visibilidad media","Mayor visibilidad"))</f>
        <v>Visibilidad media</v>
      </c>
      <c r="P8435" s="11" t="str">
        <f>IF(Tabla134[[#This Row],[Rating]]&lt;2,"Muy Malo",IF(Tabla134[[#This Row],[Rating]]&lt;3,"Malo",IF(Tabla134[[#This Row],[Rating]]&lt;4,"Regular",IF(Tabla134[[#This Row],[Rating]]&lt;5,"Bueno","Excelente"))))</f>
        <v>Bueno</v>
      </c>
    </row>
    <row r="8436" spans="1:16" x14ac:dyDescent="0.2">
      <c r="A8436" s="7" t="s">
        <v>6</v>
      </c>
      <c r="B8436" s="7" t="s">
        <v>113</v>
      </c>
      <c r="C8436" s="7" t="s">
        <v>112</v>
      </c>
      <c r="D8436" s="8">
        <v>2018</v>
      </c>
      <c r="E8436" s="7" t="s">
        <v>13</v>
      </c>
      <c r="F8436" s="7" t="s">
        <v>2</v>
      </c>
      <c r="G8436" s="7" t="s">
        <v>1</v>
      </c>
      <c r="H8436" s="7" t="s">
        <v>12</v>
      </c>
      <c r="I8436" s="9">
        <v>1.5950065999999999E-2</v>
      </c>
      <c r="J8436" s="10">
        <v>47.740200000000002</v>
      </c>
      <c r="K8436" s="11">
        <v>4</v>
      </c>
      <c r="L8436" s="11" t="str">
        <f>IF(Tabla134[[#This Row],[Item Weight]]&lt;$U$12,"Poco Peso",IF(Tabla134[[#This Row],[Item Weight]]&lt;$U$13,"Peso Medio","Peso Alto"))</f>
        <v>Peso Alto</v>
      </c>
      <c r="N8436" s="11">
        <f>IF(Tabla134[[#This Row],[Item Weight (Nulos)]]="",VLOOKUP(Tabla134[[#This Row],[Item Identifier]],'Tabla para Nulos'!$A$3:$B$1563,2,FALSE),Tabla134[[#This Row],[Item Weight (Nulos)]])</f>
        <v>17.599999999999998</v>
      </c>
      <c r="O8436" s="11" t="str">
        <f>IF(Tabla134[[#This Row],[Item Visibility]]&lt;$U$15,"Poca visibilidad",IF(Tabla134[[#This Row],[Item Visibility]]&lt;$U$16,"Visibilidad media","Mayor visibilidad"))</f>
        <v>Poca visibilidad</v>
      </c>
      <c r="P8436" s="11" t="str">
        <f>IF(Tabla134[[#This Row],[Rating]]&lt;2,"Muy Malo",IF(Tabla134[[#This Row],[Rating]]&lt;3,"Malo",IF(Tabla134[[#This Row],[Rating]]&lt;4,"Regular",IF(Tabla134[[#This Row],[Rating]]&lt;5,"Bueno","Excelente"))))</f>
        <v>Bueno</v>
      </c>
    </row>
    <row r="8437" spans="1:16" x14ac:dyDescent="0.2">
      <c r="A8437" s="7" t="s">
        <v>6</v>
      </c>
      <c r="B8437" s="7" t="s">
        <v>111</v>
      </c>
      <c r="C8437" s="7" t="s">
        <v>108</v>
      </c>
      <c r="D8437" s="8">
        <v>2018</v>
      </c>
      <c r="E8437" s="7" t="s">
        <v>13</v>
      </c>
      <c r="F8437" s="7" t="s">
        <v>2</v>
      </c>
      <c r="G8437" s="7" t="s">
        <v>1</v>
      </c>
      <c r="H8437" s="7" t="s">
        <v>12</v>
      </c>
      <c r="I8437" s="9">
        <v>9.4109235999999999E-2</v>
      </c>
      <c r="J8437" s="10">
        <v>102.9332</v>
      </c>
      <c r="K8437" s="11">
        <v>4</v>
      </c>
      <c r="L8437" s="11" t="str">
        <f>IF(Tabla134[[#This Row],[Item Weight]]&lt;$U$12,"Poco Peso",IF(Tabla134[[#This Row],[Item Weight]]&lt;$U$13,"Peso Medio","Peso Alto"))</f>
        <v>Poco Peso</v>
      </c>
      <c r="N8437" s="11">
        <f>IF(Tabla134[[#This Row],[Item Weight (Nulos)]]="",VLOOKUP(Tabla134[[#This Row],[Item Identifier]],'Tabla para Nulos'!$A$3:$B$1563,2,FALSE),Tabla134[[#This Row],[Item Weight (Nulos)]])</f>
        <v>7.8949999999999987</v>
      </c>
      <c r="O8437" s="11" t="str">
        <f>IF(Tabla134[[#This Row],[Item Visibility]]&lt;$U$15,"Poca visibilidad",IF(Tabla134[[#This Row],[Item Visibility]]&lt;$U$16,"Visibilidad media","Mayor visibilidad"))</f>
        <v>Visibilidad media</v>
      </c>
      <c r="P8437" s="11" t="str">
        <f>IF(Tabla134[[#This Row],[Rating]]&lt;2,"Muy Malo",IF(Tabla134[[#This Row],[Rating]]&lt;3,"Malo",IF(Tabla134[[#This Row],[Rating]]&lt;4,"Regular",IF(Tabla134[[#This Row],[Rating]]&lt;5,"Bueno","Excelente"))))</f>
        <v>Bueno</v>
      </c>
    </row>
    <row r="8438" spans="1:16" x14ac:dyDescent="0.2">
      <c r="A8438" s="7" t="s">
        <v>6</v>
      </c>
      <c r="B8438" s="7" t="s">
        <v>110</v>
      </c>
      <c r="C8438" s="7" t="s">
        <v>108</v>
      </c>
      <c r="D8438" s="8">
        <v>2018</v>
      </c>
      <c r="E8438" s="7" t="s">
        <v>13</v>
      </c>
      <c r="F8438" s="7" t="s">
        <v>2</v>
      </c>
      <c r="G8438" s="7" t="s">
        <v>1</v>
      </c>
      <c r="H8438" s="7" t="s">
        <v>12</v>
      </c>
      <c r="I8438" s="9">
        <v>6.8754394999999996E-2</v>
      </c>
      <c r="J8438" s="10">
        <v>54.561399999999999</v>
      </c>
      <c r="K8438" s="11">
        <v>4</v>
      </c>
      <c r="L8438" s="11" t="str">
        <f>IF(Tabla134[[#This Row],[Item Weight]]&lt;$U$12,"Poco Peso",IF(Tabla134[[#This Row],[Item Weight]]&lt;$U$13,"Peso Medio","Peso Alto"))</f>
        <v>Peso Medio</v>
      </c>
      <c r="N8438" s="11">
        <f>IF(Tabla134[[#This Row],[Item Weight (Nulos)]]="",VLOOKUP(Tabla134[[#This Row],[Item Identifier]],'Tabla para Nulos'!$A$3:$B$1563,2,FALSE),Tabla134[[#This Row],[Item Weight (Nulos)]])</f>
        <v>9</v>
      </c>
      <c r="O8438" s="11" t="str">
        <f>IF(Tabla134[[#This Row],[Item Visibility]]&lt;$U$15,"Poca visibilidad",IF(Tabla134[[#This Row],[Item Visibility]]&lt;$U$16,"Visibilidad media","Mayor visibilidad"))</f>
        <v>Visibilidad media</v>
      </c>
      <c r="P8438" s="11" t="str">
        <f>IF(Tabla134[[#This Row],[Rating]]&lt;2,"Muy Malo",IF(Tabla134[[#This Row],[Rating]]&lt;3,"Malo",IF(Tabla134[[#This Row],[Rating]]&lt;4,"Regular",IF(Tabla134[[#This Row],[Rating]]&lt;5,"Bueno","Excelente"))))</f>
        <v>Bueno</v>
      </c>
    </row>
    <row r="8439" spans="1:16" x14ac:dyDescent="0.2">
      <c r="A8439" s="7" t="s">
        <v>6</v>
      </c>
      <c r="B8439" s="7" t="s">
        <v>109</v>
      </c>
      <c r="C8439" s="7" t="s">
        <v>108</v>
      </c>
      <c r="D8439" s="8">
        <v>2018</v>
      </c>
      <c r="E8439" s="7" t="s">
        <v>13</v>
      </c>
      <c r="F8439" s="7" t="s">
        <v>2</v>
      </c>
      <c r="G8439" s="7" t="s">
        <v>1</v>
      </c>
      <c r="H8439" s="7" t="s">
        <v>12</v>
      </c>
      <c r="I8439" s="9">
        <v>6.5928735000000002E-2</v>
      </c>
      <c r="J8439" s="10">
        <v>183.0292</v>
      </c>
      <c r="K8439" s="11">
        <v>4</v>
      </c>
      <c r="L8439" s="11" t="str">
        <f>IF(Tabla134[[#This Row],[Item Weight]]&lt;$U$12,"Poco Peso",IF(Tabla134[[#This Row],[Item Weight]]&lt;$U$13,"Peso Medio","Peso Alto"))</f>
        <v>Peso Medio</v>
      </c>
      <c r="N8439" s="11">
        <f>IF(Tabla134[[#This Row],[Item Weight (Nulos)]]="",VLOOKUP(Tabla134[[#This Row],[Item Identifier]],'Tabla para Nulos'!$A$3:$B$1563,2,FALSE),Tabla134[[#This Row],[Item Weight (Nulos)]])</f>
        <v>16.5</v>
      </c>
      <c r="O8439" s="11" t="str">
        <f>IF(Tabla134[[#This Row],[Item Visibility]]&lt;$U$15,"Poca visibilidad",IF(Tabla134[[#This Row],[Item Visibility]]&lt;$U$16,"Visibilidad media","Mayor visibilidad"))</f>
        <v>Visibilidad media</v>
      </c>
      <c r="P8439" s="11" t="str">
        <f>IF(Tabla134[[#This Row],[Rating]]&lt;2,"Muy Malo",IF(Tabla134[[#This Row],[Rating]]&lt;3,"Malo",IF(Tabla134[[#This Row],[Rating]]&lt;4,"Regular",IF(Tabla134[[#This Row],[Rating]]&lt;5,"Bueno","Excelente"))))</f>
        <v>Bueno</v>
      </c>
    </row>
    <row r="8440" spans="1:16" x14ac:dyDescent="0.2">
      <c r="A8440" s="7" t="s">
        <v>6</v>
      </c>
      <c r="B8440" s="7" t="s">
        <v>107</v>
      </c>
      <c r="C8440" s="7" t="s">
        <v>25</v>
      </c>
      <c r="D8440" s="8">
        <v>2018</v>
      </c>
      <c r="E8440" s="7" t="s">
        <v>13</v>
      </c>
      <c r="F8440" s="7" t="s">
        <v>2</v>
      </c>
      <c r="G8440" s="7" t="s">
        <v>1</v>
      </c>
      <c r="H8440" s="7" t="s">
        <v>12</v>
      </c>
      <c r="I8440" s="9">
        <v>5.4114924000000002E-2</v>
      </c>
      <c r="J8440" s="10">
        <v>58.490400000000001</v>
      </c>
      <c r="K8440" s="11">
        <v>4</v>
      </c>
      <c r="L8440" s="11" t="str">
        <f>IF(Tabla134[[#This Row],[Item Weight]]&lt;$U$12,"Poco Peso",IF(Tabla134[[#This Row],[Item Weight]]&lt;$U$13,"Peso Medio","Peso Alto"))</f>
        <v>Peso Medio</v>
      </c>
      <c r="N8440" s="11">
        <f>IF(Tabla134[[#This Row],[Item Weight (Nulos)]]="",VLOOKUP(Tabla134[[#This Row],[Item Identifier]],'Tabla para Nulos'!$A$3:$B$1563,2,FALSE),Tabla134[[#This Row],[Item Weight (Nulos)]])</f>
        <v>15</v>
      </c>
      <c r="O8440" s="11" t="str">
        <f>IF(Tabla134[[#This Row],[Item Visibility]]&lt;$U$15,"Poca visibilidad",IF(Tabla134[[#This Row],[Item Visibility]]&lt;$U$16,"Visibilidad media","Mayor visibilidad"))</f>
        <v>Visibilidad media</v>
      </c>
      <c r="P8440" s="11" t="str">
        <f>IF(Tabla134[[#This Row],[Rating]]&lt;2,"Muy Malo",IF(Tabla134[[#This Row],[Rating]]&lt;3,"Malo",IF(Tabla134[[#This Row],[Rating]]&lt;4,"Regular",IF(Tabla134[[#This Row],[Rating]]&lt;5,"Bueno","Excelente"))))</f>
        <v>Bueno</v>
      </c>
    </row>
    <row r="8441" spans="1:16" x14ac:dyDescent="0.2">
      <c r="A8441" s="7" t="s">
        <v>6</v>
      </c>
      <c r="B8441" s="7" t="s">
        <v>106</v>
      </c>
      <c r="C8441" s="7" t="s">
        <v>25</v>
      </c>
      <c r="D8441" s="8">
        <v>2018</v>
      </c>
      <c r="E8441" s="7" t="s">
        <v>13</v>
      </c>
      <c r="F8441" s="7" t="s">
        <v>2</v>
      </c>
      <c r="G8441" s="7" t="s">
        <v>1</v>
      </c>
      <c r="H8441" s="7" t="s">
        <v>12</v>
      </c>
      <c r="I8441" s="9">
        <v>3.1116081E-2</v>
      </c>
      <c r="J8441" s="10">
        <v>55.264000000000003</v>
      </c>
      <c r="K8441" s="11">
        <v>4</v>
      </c>
      <c r="L8441" s="11" t="str">
        <f>IF(Tabla134[[#This Row],[Item Weight]]&lt;$U$12,"Poco Peso",IF(Tabla134[[#This Row],[Item Weight]]&lt;$U$13,"Peso Medio","Peso Alto"))</f>
        <v>Peso Medio</v>
      </c>
      <c r="N8441" s="11">
        <f>IF(Tabla134[[#This Row],[Item Weight (Nulos)]]="",VLOOKUP(Tabla134[[#This Row],[Item Identifier]],'Tabla para Nulos'!$A$3:$B$1563,2,FALSE),Tabla134[[#This Row],[Item Weight (Nulos)]])</f>
        <v>14</v>
      </c>
      <c r="O8441" s="11" t="str">
        <f>IF(Tabla134[[#This Row],[Item Visibility]]&lt;$U$15,"Poca visibilidad",IF(Tabla134[[#This Row],[Item Visibility]]&lt;$U$16,"Visibilidad media","Mayor visibilidad"))</f>
        <v>Visibilidad media</v>
      </c>
      <c r="P8441" s="11" t="str">
        <f>IF(Tabla134[[#This Row],[Rating]]&lt;2,"Muy Malo",IF(Tabla134[[#This Row],[Rating]]&lt;3,"Malo",IF(Tabla134[[#This Row],[Rating]]&lt;4,"Regular",IF(Tabla134[[#This Row],[Rating]]&lt;5,"Bueno","Excelente"))))</f>
        <v>Bueno</v>
      </c>
    </row>
    <row r="8442" spans="1:16" x14ac:dyDescent="0.2">
      <c r="A8442" s="7" t="s">
        <v>6</v>
      </c>
      <c r="B8442" s="7" t="s">
        <v>105</v>
      </c>
      <c r="C8442" s="7" t="s">
        <v>25</v>
      </c>
      <c r="D8442" s="8">
        <v>2018</v>
      </c>
      <c r="E8442" s="7" t="s">
        <v>13</v>
      </c>
      <c r="F8442" s="7" t="s">
        <v>2</v>
      </c>
      <c r="G8442" s="7" t="s">
        <v>1</v>
      </c>
      <c r="H8442" s="7" t="s">
        <v>12</v>
      </c>
      <c r="I8442" s="9">
        <v>4.1049321999999999E-2</v>
      </c>
      <c r="J8442" s="10">
        <v>41.245399999999997</v>
      </c>
      <c r="K8442" s="11">
        <v>4</v>
      </c>
      <c r="L8442" s="11" t="str">
        <f>IF(Tabla134[[#This Row],[Item Weight]]&lt;$U$12,"Poco Peso",IF(Tabla134[[#This Row],[Item Weight]]&lt;$U$13,"Peso Medio","Peso Alto"))</f>
        <v>Peso Medio</v>
      </c>
      <c r="N8442" s="11">
        <f>IF(Tabla134[[#This Row],[Item Weight (Nulos)]]="",VLOOKUP(Tabla134[[#This Row],[Item Identifier]],'Tabla para Nulos'!$A$3:$B$1563,2,FALSE),Tabla134[[#This Row],[Item Weight (Nulos)]])</f>
        <v>14.5</v>
      </c>
      <c r="O8442" s="11" t="str">
        <f>IF(Tabla134[[#This Row],[Item Visibility]]&lt;$U$15,"Poca visibilidad",IF(Tabla134[[#This Row],[Item Visibility]]&lt;$U$16,"Visibilidad media","Mayor visibilidad"))</f>
        <v>Visibilidad media</v>
      </c>
      <c r="P8442" s="11" t="str">
        <f>IF(Tabla134[[#This Row],[Rating]]&lt;2,"Muy Malo",IF(Tabla134[[#This Row],[Rating]]&lt;3,"Malo",IF(Tabla134[[#This Row],[Rating]]&lt;4,"Regular",IF(Tabla134[[#This Row],[Rating]]&lt;5,"Bueno","Excelente"))))</f>
        <v>Bueno</v>
      </c>
    </row>
    <row r="8443" spans="1:16" x14ac:dyDescent="0.2">
      <c r="A8443" s="7" t="s">
        <v>6</v>
      </c>
      <c r="B8443" s="7" t="s">
        <v>104</v>
      </c>
      <c r="C8443" s="7" t="s">
        <v>25</v>
      </c>
      <c r="D8443" s="8">
        <v>2018</v>
      </c>
      <c r="E8443" s="7" t="s">
        <v>13</v>
      </c>
      <c r="F8443" s="7" t="s">
        <v>2</v>
      </c>
      <c r="G8443" s="7" t="s">
        <v>1</v>
      </c>
      <c r="H8443" s="7" t="s">
        <v>12</v>
      </c>
      <c r="I8443" s="9">
        <v>5.0256161000000001E-2</v>
      </c>
      <c r="J8443" s="10">
        <v>150.9024</v>
      </c>
      <c r="K8443" s="11">
        <v>4</v>
      </c>
      <c r="L8443" s="11" t="str">
        <f>IF(Tabla134[[#This Row],[Item Weight]]&lt;$U$12,"Poco Peso",IF(Tabla134[[#This Row],[Item Weight]]&lt;$U$13,"Peso Medio","Peso Alto"))</f>
        <v>Peso Medio</v>
      </c>
      <c r="N8443" s="11">
        <f>IF(Tabla134[[#This Row],[Item Weight (Nulos)]]="",VLOOKUP(Tabla134[[#This Row],[Item Identifier]],'Tabla para Nulos'!$A$3:$B$1563,2,FALSE),Tabla134[[#This Row],[Item Weight (Nulos)]])</f>
        <v>9</v>
      </c>
      <c r="O8443" s="11" t="str">
        <f>IF(Tabla134[[#This Row],[Item Visibility]]&lt;$U$15,"Poca visibilidad",IF(Tabla134[[#This Row],[Item Visibility]]&lt;$U$16,"Visibilidad media","Mayor visibilidad"))</f>
        <v>Visibilidad media</v>
      </c>
      <c r="P8443" s="11" t="str">
        <f>IF(Tabla134[[#This Row],[Rating]]&lt;2,"Muy Malo",IF(Tabla134[[#This Row],[Rating]]&lt;3,"Malo",IF(Tabla134[[#This Row],[Rating]]&lt;4,"Regular",IF(Tabla134[[#This Row],[Rating]]&lt;5,"Bueno","Excelente"))))</f>
        <v>Bueno</v>
      </c>
    </row>
    <row r="8444" spans="1:16" x14ac:dyDescent="0.2">
      <c r="A8444" s="7" t="s">
        <v>6</v>
      </c>
      <c r="B8444" s="7" t="s">
        <v>103</v>
      </c>
      <c r="C8444" s="7" t="s">
        <v>25</v>
      </c>
      <c r="D8444" s="8">
        <v>2018</v>
      </c>
      <c r="E8444" s="7" t="s">
        <v>13</v>
      </c>
      <c r="F8444" s="7" t="s">
        <v>2</v>
      </c>
      <c r="G8444" s="7" t="s">
        <v>1</v>
      </c>
      <c r="H8444" s="7" t="s">
        <v>12</v>
      </c>
      <c r="I8444" s="9">
        <v>3.4531701999999997E-2</v>
      </c>
      <c r="J8444" s="10">
        <v>142.24959999999999</v>
      </c>
      <c r="K8444" s="11">
        <v>4</v>
      </c>
      <c r="L8444" s="11" t="str">
        <f>IF(Tabla134[[#This Row],[Item Weight]]&lt;$U$12,"Poco Peso",IF(Tabla134[[#This Row],[Item Weight]]&lt;$U$13,"Peso Medio","Peso Alto"))</f>
        <v>Peso Alto</v>
      </c>
      <c r="N8444" s="11">
        <f>IF(Tabla134[[#This Row],[Item Weight (Nulos)]]="",VLOOKUP(Tabla134[[#This Row],[Item Identifier]],'Tabla para Nulos'!$A$3:$B$1563,2,FALSE),Tabla134[[#This Row],[Item Weight (Nulos)]])</f>
        <v>19.25</v>
      </c>
      <c r="O8444" s="11" t="str">
        <f>IF(Tabla134[[#This Row],[Item Visibility]]&lt;$U$15,"Poca visibilidad",IF(Tabla134[[#This Row],[Item Visibility]]&lt;$U$16,"Visibilidad media","Mayor visibilidad"))</f>
        <v>Visibilidad media</v>
      </c>
      <c r="P8444" s="11" t="str">
        <f>IF(Tabla134[[#This Row],[Rating]]&lt;2,"Muy Malo",IF(Tabla134[[#This Row],[Rating]]&lt;3,"Malo",IF(Tabla134[[#This Row],[Rating]]&lt;4,"Regular",IF(Tabla134[[#This Row],[Rating]]&lt;5,"Bueno","Excelente"))))</f>
        <v>Bueno</v>
      </c>
    </row>
    <row r="8445" spans="1:16" x14ac:dyDescent="0.2">
      <c r="A8445" s="7" t="s">
        <v>6</v>
      </c>
      <c r="B8445" s="7" t="s">
        <v>102</v>
      </c>
      <c r="C8445" s="7" t="s">
        <v>25</v>
      </c>
      <c r="D8445" s="8">
        <v>2018</v>
      </c>
      <c r="E8445" s="7" t="s">
        <v>13</v>
      </c>
      <c r="F8445" s="7" t="s">
        <v>2</v>
      </c>
      <c r="G8445" s="7" t="s">
        <v>1</v>
      </c>
      <c r="H8445" s="7" t="s">
        <v>12</v>
      </c>
      <c r="I8445" s="9">
        <v>1.4661762E-2</v>
      </c>
      <c r="J8445" s="10">
        <v>89.117199999999997</v>
      </c>
      <c r="K8445" s="11">
        <v>4</v>
      </c>
      <c r="L8445" s="11" t="str">
        <f>IF(Tabla134[[#This Row],[Item Weight]]&lt;$U$12,"Poco Peso",IF(Tabla134[[#This Row],[Item Weight]]&lt;$U$13,"Peso Medio","Peso Alto"))</f>
        <v>Peso Medio</v>
      </c>
      <c r="N8445" s="11">
        <f>IF(Tabla134[[#This Row],[Item Weight (Nulos)]]="",VLOOKUP(Tabla134[[#This Row],[Item Identifier]],'Tabla para Nulos'!$A$3:$B$1563,2,FALSE),Tabla134[[#This Row],[Item Weight (Nulos)]])</f>
        <v>13.799999999999999</v>
      </c>
      <c r="O8445" s="11" t="str">
        <f>IF(Tabla134[[#This Row],[Item Visibility]]&lt;$U$15,"Poca visibilidad",IF(Tabla134[[#This Row],[Item Visibility]]&lt;$U$16,"Visibilidad media","Mayor visibilidad"))</f>
        <v>Poca visibilidad</v>
      </c>
      <c r="P8445" s="11" t="str">
        <f>IF(Tabla134[[#This Row],[Rating]]&lt;2,"Muy Malo",IF(Tabla134[[#This Row],[Rating]]&lt;3,"Malo",IF(Tabla134[[#This Row],[Rating]]&lt;4,"Regular",IF(Tabla134[[#This Row],[Rating]]&lt;5,"Bueno","Excelente"))))</f>
        <v>Bueno</v>
      </c>
    </row>
    <row r="8446" spans="1:16" x14ac:dyDescent="0.2">
      <c r="A8446" s="7" t="s">
        <v>6</v>
      </c>
      <c r="B8446" s="7" t="s">
        <v>101</v>
      </c>
      <c r="C8446" s="7" t="s">
        <v>25</v>
      </c>
      <c r="D8446" s="8">
        <v>2018</v>
      </c>
      <c r="E8446" s="7" t="s">
        <v>13</v>
      </c>
      <c r="F8446" s="7" t="s">
        <v>2</v>
      </c>
      <c r="G8446" s="7" t="s">
        <v>1</v>
      </c>
      <c r="H8446" s="7" t="s">
        <v>12</v>
      </c>
      <c r="I8446" s="9">
        <v>0.13933055699999999</v>
      </c>
      <c r="J8446" s="10">
        <v>109.5228</v>
      </c>
      <c r="K8446" s="11">
        <v>4</v>
      </c>
      <c r="L8446" s="11" t="str">
        <f>IF(Tabla134[[#This Row],[Item Weight]]&lt;$U$12,"Poco Peso",IF(Tabla134[[#This Row],[Item Weight]]&lt;$U$13,"Peso Medio","Peso Alto"))</f>
        <v>Poco Peso</v>
      </c>
      <c r="N8446" s="11">
        <f>IF(Tabla134[[#This Row],[Item Weight (Nulos)]]="",VLOOKUP(Tabla134[[#This Row],[Item Identifier]],'Tabla para Nulos'!$A$3:$B$1563,2,FALSE),Tabla134[[#This Row],[Item Weight (Nulos)]])</f>
        <v>6.8849999999999998</v>
      </c>
      <c r="O8446" s="11" t="str">
        <f>IF(Tabla134[[#This Row],[Item Visibility]]&lt;$U$15,"Poca visibilidad",IF(Tabla134[[#This Row],[Item Visibility]]&lt;$U$16,"Visibilidad media","Mayor visibilidad"))</f>
        <v>Mayor visibilidad</v>
      </c>
      <c r="P8446" s="11" t="str">
        <f>IF(Tabla134[[#This Row],[Rating]]&lt;2,"Muy Malo",IF(Tabla134[[#This Row],[Rating]]&lt;3,"Malo",IF(Tabla134[[#This Row],[Rating]]&lt;4,"Regular",IF(Tabla134[[#This Row],[Rating]]&lt;5,"Bueno","Excelente"))))</f>
        <v>Bueno</v>
      </c>
    </row>
    <row r="8447" spans="1:16" x14ac:dyDescent="0.2">
      <c r="A8447" s="7" t="s">
        <v>6</v>
      </c>
      <c r="B8447" s="7" t="s">
        <v>100</v>
      </c>
      <c r="C8447" s="7" t="s">
        <v>25</v>
      </c>
      <c r="D8447" s="8">
        <v>2018</v>
      </c>
      <c r="E8447" s="7" t="s">
        <v>13</v>
      </c>
      <c r="F8447" s="7" t="s">
        <v>2</v>
      </c>
      <c r="G8447" s="7" t="s">
        <v>1</v>
      </c>
      <c r="H8447" s="7" t="s">
        <v>12</v>
      </c>
      <c r="I8447" s="9">
        <v>0.10400212</v>
      </c>
      <c r="J8447" s="10">
        <v>79.796000000000006</v>
      </c>
      <c r="K8447" s="11">
        <v>4</v>
      </c>
      <c r="L8447" s="11" t="str">
        <f>IF(Tabla134[[#This Row],[Item Weight]]&lt;$U$12,"Poco Peso",IF(Tabla134[[#This Row],[Item Weight]]&lt;$U$13,"Peso Medio","Peso Alto"))</f>
        <v>Peso Medio</v>
      </c>
      <c r="N8447" s="11">
        <f>IF(Tabla134[[#This Row],[Item Weight (Nulos)]]="",VLOOKUP(Tabla134[[#This Row],[Item Identifier]],'Tabla para Nulos'!$A$3:$B$1563,2,FALSE),Tabla134[[#This Row],[Item Weight (Nulos)]])</f>
        <v>9.5</v>
      </c>
      <c r="O8447" s="11" t="str">
        <f>IF(Tabla134[[#This Row],[Item Visibility]]&lt;$U$15,"Poca visibilidad",IF(Tabla134[[#This Row],[Item Visibility]]&lt;$U$16,"Visibilidad media","Mayor visibilidad"))</f>
        <v>Mayor visibilidad</v>
      </c>
      <c r="P8447" s="11" t="str">
        <f>IF(Tabla134[[#This Row],[Rating]]&lt;2,"Muy Malo",IF(Tabla134[[#This Row],[Rating]]&lt;3,"Malo",IF(Tabla134[[#This Row],[Rating]]&lt;4,"Regular",IF(Tabla134[[#This Row],[Rating]]&lt;5,"Bueno","Excelente"))))</f>
        <v>Bueno</v>
      </c>
    </row>
    <row r="8448" spans="1:16" x14ac:dyDescent="0.2">
      <c r="A8448" s="7" t="s">
        <v>6</v>
      </c>
      <c r="B8448" s="7" t="s">
        <v>99</v>
      </c>
      <c r="C8448" s="7" t="s">
        <v>25</v>
      </c>
      <c r="D8448" s="8">
        <v>2018</v>
      </c>
      <c r="E8448" s="7" t="s">
        <v>13</v>
      </c>
      <c r="F8448" s="7" t="s">
        <v>2</v>
      </c>
      <c r="G8448" s="7" t="s">
        <v>1</v>
      </c>
      <c r="H8448" s="7" t="s">
        <v>12</v>
      </c>
      <c r="I8448" s="9">
        <v>1.9672774000000001E-2</v>
      </c>
      <c r="J8448" s="10">
        <v>86.419799999999995</v>
      </c>
      <c r="K8448" s="11">
        <v>4</v>
      </c>
      <c r="L8448" s="11" t="str">
        <f>IF(Tabla134[[#This Row],[Item Weight]]&lt;$U$12,"Poco Peso",IF(Tabla134[[#This Row],[Item Weight]]&lt;$U$13,"Peso Medio","Peso Alto"))</f>
        <v>Poco Peso</v>
      </c>
      <c r="N8448" s="11">
        <f>IF(Tabla134[[#This Row],[Item Weight (Nulos)]]="",VLOOKUP(Tabla134[[#This Row],[Item Identifier]],'Tabla para Nulos'!$A$3:$B$1563,2,FALSE),Tabla134[[#This Row],[Item Weight (Nulos)]])</f>
        <v>8.1</v>
      </c>
      <c r="O8448" s="11" t="str">
        <f>IF(Tabla134[[#This Row],[Item Visibility]]&lt;$U$15,"Poca visibilidad",IF(Tabla134[[#This Row],[Item Visibility]]&lt;$U$16,"Visibilidad media","Mayor visibilidad"))</f>
        <v>Poca visibilidad</v>
      </c>
      <c r="P8448" s="11" t="str">
        <f>IF(Tabla134[[#This Row],[Rating]]&lt;2,"Muy Malo",IF(Tabla134[[#This Row],[Rating]]&lt;3,"Malo",IF(Tabla134[[#This Row],[Rating]]&lt;4,"Regular",IF(Tabla134[[#This Row],[Rating]]&lt;5,"Bueno","Excelente"))))</f>
        <v>Bueno</v>
      </c>
    </row>
    <row r="8449" spans="1:16" x14ac:dyDescent="0.2">
      <c r="A8449" s="7" t="s">
        <v>6</v>
      </c>
      <c r="B8449" s="7" t="s">
        <v>98</v>
      </c>
      <c r="C8449" s="7" t="s">
        <v>25</v>
      </c>
      <c r="D8449" s="8">
        <v>2018</v>
      </c>
      <c r="E8449" s="7" t="s">
        <v>13</v>
      </c>
      <c r="F8449" s="7" t="s">
        <v>2</v>
      </c>
      <c r="G8449" s="7" t="s">
        <v>1</v>
      </c>
      <c r="H8449" s="7" t="s">
        <v>12</v>
      </c>
      <c r="I8449" s="9">
        <v>0.132500853</v>
      </c>
      <c r="J8449" s="10">
        <v>220.37979999999999</v>
      </c>
      <c r="K8449" s="11">
        <v>4</v>
      </c>
      <c r="L8449" s="11" t="str">
        <f>IF(Tabla134[[#This Row],[Item Weight]]&lt;$U$12,"Poco Peso",IF(Tabla134[[#This Row],[Item Weight]]&lt;$U$13,"Peso Medio","Peso Alto"))</f>
        <v>Peso Medio</v>
      </c>
      <c r="N8449" s="11">
        <f>IF(Tabla134[[#This Row],[Item Weight (Nulos)]]="",VLOOKUP(Tabla134[[#This Row],[Item Identifier]],'Tabla para Nulos'!$A$3:$B$1563,2,FALSE),Tabla134[[#This Row],[Item Weight (Nulos)]])</f>
        <v>11</v>
      </c>
      <c r="O8449" s="11" t="str">
        <f>IF(Tabla134[[#This Row],[Item Visibility]]&lt;$U$15,"Poca visibilidad",IF(Tabla134[[#This Row],[Item Visibility]]&lt;$U$16,"Visibilidad media","Mayor visibilidad"))</f>
        <v>Mayor visibilidad</v>
      </c>
      <c r="P8449" s="11" t="str">
        <f>IF(Tabla134[[#This Row],[Rating]]&lt;2,"Muy Malo",IF(Tabla134[[#This Row],[Rating]]&lt;3,"Malo",IF(Tabla134[[#This Row],[Rating]]&lt;4,"Regular",IF(Tabla134[[#This Row],[Rating]]&lt;5,"Bueno","Excelente"))))</f>
        <v>Bueno</v>
      </c>
    </row>
    <row r="8450" spans="1:16" x14ac:dyDescent="0.2">
      <c r="A8450" s="7" t="s">
        <v>6</v>
      </c>
      <c r="B8450" s="7" t="s">
        <v>97</v>
      </c>
      <c r="C8450" s="7" t="s">
        <v>17</v>
      </c>
      <c r="D8450" s="8">
        <v>2018</v>
      </c>
      <c r="E8450" s="7" t="s">
        <v>13</v>
      </c>
      <c r="F8450" s="7" t="s">
        <v>2</v>
      </c>
      <c r="G8450" s="7" t="s">
        <v>1</v>
      </c>
      <c r="H8450" s="7" t="s">
        <v>12</v>
      </c>
      <c r="I8450" s="9">
        <v>7.3562475000000002E-2</v>
      </c>
      <c r="J8450" s="10">
        <v>217.6482</v>
      </c>
      <c r="K8450" s="11">
        <v>4</v>
      </c>
      <c r="L8450" s="11" t="str">
        <f>IF(Tabla134[[#This Row],[Item Weight]]&lt;$U$12,"Poco Peso",IF(Tabla134[[#This Row],[Item Weight]]&lt;$U$13,"Peso Medio","Peso Alto"))</f>
        <v>Poco Peso</v>
      </c>
      <c r="N8450" s="11">
        <f>IF(Tabla134[[#This Row],[Item Weight (Nulos)]]="",VLOOKUP(Tabla134[[#This Row],[Item Identifier]],'Tabla para Nulos'!$A$3:$B$1563,2,FALSE),Tabla134[[#This Row],[Item Weight (Nulos)]])</f>
        <v>7.8550000000000013</v>
      </c>
      <c r="O8450" s="11" t="str">
        <f>IF(Tabla134[[#This Row],[Item Visibility]]&lt;$U$15,"Poca visibilidad",IF(Tabla134[[#This Row],[Item Visibility]]&lt;$U$16,"Visibilidad media","Mayor visibilidad"))</f>
        <v>Visibilidad media</v>
      </c>
      <c r="P8450" s="11" t="str">
        <f>IF(Tabla134[[#This Row],[Rating]]&lt;2,"Muy Malo",IF(Tabla134[[#This Row],[Rating]]&lt;3,"Malo",IF(Tabla134[[#This Row],[Rating]]&lt;4,"Regular",IF(Tabla134[[#This Row],[Rating]]&lt;5,"Bueno","Excelente"))))</f>
        <v>Bueno</v>
      </c>
    </row>
    <row r="8451" spans="1:16" x14ac:dyDescent="0.2">
      <c r="A8451" s="7" t="s">
        <v>6</v>
      </c>
      <c r="B8451" s="7" t="s">
        <v>96</v>
      </c>
      <c r="C8451" s="7" t="s">
        <v>17</v>
      </c>
      <c r="D8451" s="8">
        <v>2018</v>
      </c>
      <c r="E8451" s="7" t="s">
        <v>13</v>
      </c>
      <c r="F8451" s="7" t="s">
        <v>2</v>
      </c>
      <c r="G8451" s="7" t="s">
        <v>1</v>
      </c>
      <c r="H8451" s="7" t="s">
        <v>12</v>
      </c>
      <c r="I8451" s="9">
        <v>0.16388212899999999</v>
      </c>
      <c r="J8451" s="10">
        <v>113.2518</v>
      </c>
      <c r="K8451" s="11">
        <v>4</v>
      </c>
      <c r="L8451" s="11" t="str">
        <f>IF(Tabla134[[#This Row],[Item Weight]]&lt;$U$12,"Poco Peso",IF(Tabla134[[#This Row],[Item Weight]]&lt;$U$13,"Peso Medio","Peso Alto"))</f>
        <v>Poco Peso</v>
      </c>
      <c r="N8451" s="11">
        <f>IF(Tabla134[[#This Row],[Item Weight (Nulos)]]="",VLOOKUP(Tabla134[[#This Row],[Item Identifier]],'Tabla para Nulos'!$A$3:$B$1563,2,FALSE),Tabla134[[#This Row],[Item Weight (Nulos)]])</f>
        <v>8.0500000000000007</v>
      </c>
      <c r="O8451" s="11" t="str">
        <f>IF(Tabla134[[#This Row],[Item Visibility]]&lt;$U$15,"Poca visibilidad",IF(Tabla134[[#This Row],[Item Visibility]]&lt;$U$16,"Visibilidad media","Mayor visibilidad"))</f>
        <v>Mayor visibilidad</v>
      </c>
      <c r="P8451" s="11" t="str">
        <f>IF(Tabla134[[#This Row],[Rating]]&lt;2,"Muy Malo",IF(Tabla134[[#This Row],[Rating]]&lt;3,"Malo",IF(Tabla134[[#This Row],[Rating]]&lt;4,"Regular",IF(Tabla134[[#This Row],[Rating]]&lt;5,"Bueno","Excelente"))))</f>
        <v>Bueno</v>
      </c>
    </row>
    <row r="8452" spans="1:16" x14ac:dyDescent="0.2">
      <c r="A8452" s="7" t="s">
        <v>6</v>
      </c>
      <c r="B8452" s="7" t="s">
        <v>95</v>
      </c>
      <c r="C8452" s="7" t="s">
        <v>17</v>
      </c>
      <c r="D8452" s="8">
        <v>2018</v>
      </c>
      <c r="E8452" s="7" t="s">
        <v>13</v>
      </c>
      <c r="F8452" s="7" t="s">
        <v>2</v>
      </c>
      <c r="G8452" s="7" t="s">
        <v>1</v>
      </c>
      <c r="H8452" s="7" t="s">
        <v>12</v>
      </c>
      <c r="I8452" s="9">
        <v>7.5033720000000003E-3</v>
      </c>
      <c r="J8452" s="10">
        <v>146.71019999999999</v>
      </c>
      <c r="K8452" s="11">
        <v>4</v>
      </c>
      <c r="L8452" s="11" t="str">
        <f>IF(Tabla134[[#This Row],[Item Weight]]&lt;$U$12,"Poco Peso",IF(Tabla134[[#This Row],[Item Weight]]&lt;$U$13,"Peso Medio","Peso Alto"))</f>
        <v>Peso Alto</v>
      </c>
      <c r="N8452" s="11">
        <f>IF(Tabla134[[#This Row],[Item Weight (Nulos)]]="",VLOOKUP(Tabla134[[#This Row],[Item Identifier]],'Tabla para Nulos'!$A$3:$B$1563,2,FALSE),Tabla134[[#This Row],[Item Weight (Nulos)]])</f>
        <v>17.5</v>
      </c>
      <c r="O8452" s="11" t="str">
        <f>IF(Tabla134[[#This Row],[Item Visibility]]&lt;$U$15,"Poca visibilidad",IF(Tabla134[[#This Row],[Item Visibility]]&lt;$U$16,"Visibilidad media","Mayor visibilidad"))</f>
        <v>Poca visibilidad</v>
      </c>
      <c r="P8452" s="11" t="str">
        <f>IF(Tabla134[[#This Row],[Rating]]&lt;2,"Muy Malo",IF(Tabla134[[#This Row],[Rating]]&lt;3,"Malo",IF(Tabla134[[#This Row],[Rating]]&lt;4,"Regular",IF(Tabla134[[#This Row],[Rating]]&lt;5,"Bueno","Excelente"))))</f>
        <v>Bueno</v>
      </c>
    </row>
    <row r="8453" spans="1:16" x14ac:dyDescent="0.2">
      <c r="A8453" s="7" t="s">
        <v>6</v>
      </c>
      <c r="B8453" s="7" t="s">
        <v>94</v>
      </c>
      <c r="C8453" s="7" t="s">
        <v>17</v>
      </c>
      <c r="D8453" s="8">
        <v>2018</v>
      </c>
      <c r="E8453" s="7" t="s">
        <v>13</v>
      </c>
      <c r="F8453" s="7" t="s">
        <v>2</v>
      </c>
      <c r="G8453" s="7" t="s">
        <v>1</v>
      </c>
      <c r="H8453" s="7" t="s">
        <v>12</v>
      </c>
      <c r="I8453" s="9">
        <v>0.18240726600000001</v>
      </c>
      <c r="J8453" s="10">
        <v>109.157</v>
      </c>
      <c r="K8453" s="11">
        <v>4</v>
      </c>
      <c r="L8453" s="11" t="str">
        <f>IF(Tabla134[[#This Row],[Item Weight]]&lt;$U$12,"Poco Peso",IF(Tabla134[[#This Row],[Item Weight]]&lt;$U$13,"Peso Medio","Peso Alto"))</f>
        <v>Peso Alto</v>
      </c>
      <c r="N8453" s="11">
        <f>IF(Tabla134[[#This Row],[Item Weight (Nulos)]]="",VLOOKUP(Tabla134[[#This Row],[Item Identifier]],'Tabla para Nulos'!$A$3:$B$1563,2,FALSE),Tabla134[[#This Row],[Item Weight (Nulos)]])</f>
        <v>18.25</v>
      </c>
      <c r="O8453" s="11" t="str">
        <f>IF(Tabla134[[#This Row],[Item Visibility]]&lt;$U$15,"Poca visibilidad",IF(Tabla134[[#This Row],[Item Visibility]]&lt;$U$16,"Visibilidad media","Mayor visibilidad"))</f>
        <v>Mayor visibilidad</v>
      </c>
      <c r="P8453" s="11" t="str">
        <f>IF(Tabla134[[#This Row],[Rating]]&lt;2,"Muy Malo",IF(Tabla134[[#This Row],[Rating]]&lt;3,"Malo",IF(Tabla134[[#This Row],[Rating]]&lt;4,"Regular",IF(Tabla134[[#This Row],[Rating]]&lt;5,"Bueno","Excelente"))))</f>
        <v>Bueno</v>
      </c>
    </row>
    <row r="8454" spans="1:16" x14ac:dyDescent="0.2">
      <c r="A8454" s="7" t="s">
        <v>6</v>
      </c>
      <c r="B8454" s="7" t="s">
        <v>93</v>
      </c>
      <c r="C8454" s="7" t="s">
        <v>17</v>
      </c>
      <c r="D8454" s="8">
        <v>2018</v>
      </c>
      <c r="E8454" s="7" t="s">
        <v>13</v>
      </c>
      <c r="F8454" s="7" t="s">
        <v>2</v>
      </c>
      <c r="G8454" s="7" t="s">
        <v>1</v>
      </c>
      <c r="H8454" s="7" t="s">
        <v>12</v>
      </c>
      <c r="I8454" s="9">
        <v>2.9742069999999999E-2</v>
      </c>
      <c r="J8454" s="10">
        <v>88.951400000000007</v>
      </c>
      <c r="K8454" s="11">
        <v>4</v>
      </c>
      <c r="L8454" s="11" t="str">
        <f>IF(Tabla134[[#This Row],[Item Weight]]&lt;$U$12,"Poco Peso",IF(Tabla134[[#This Row],[Item Weight]]&lt;$U$13,"Peso Medio","Peso Alto"))</f>
        <v>Poco Peso</v>
      </c>
      <c r="O8454" s="11" t="str">
        <f>IF(Tabla134[[#This Row],[Item Visibility]]&lt;$U$15,"Poca visibilidad",IF(Tabla134[[#This Row],[Item Visibility]]&lt;$U$16,"Visibilidad media","Mayor visibilidad"))</f>
        <v>Visibilidad media</v>
      </c>
      <c r="P8454" s="11" t="str">
        <f>IF(Tabla134[[#This Row],[Rating]]&lt;2,"Muy Malo",IF(Tabla134[[#This Row],[Rating]]&lt;3,"Malo",IF(Tabla134[[#This Row],[Rating]]&lt;4,"Regular",IF(Tabla134[[#This Row],[Rating]]&lt;5,"Bueno","Excelente"))))</f>
        <v>Bueno</v>
      </c>
    </row>
    <row r="8455" spans="1:16" x14ac:dyDescent="0.2">
      <c r="A8455" s="7" t="s">
        <v>6</v>
      </c>
      <c r="B8455" s="7" t="s">
        <v>92</v>
      </c>
      <c r="C8455" s="7" t="s">
        <v>17</v>
      </c>
      <c r="D8455" s="8">
        <v>2018</v>
      </c>
      <c r="E8455" s="7" t="s">
        <v>13</v>
      </c>
      <c r="F8455" s="7" t="s">
        <v>2</v>
      </c>
      <c r="G8455" s="7" t="s">
        <v>1</v>
      </c>
      <c r="H8455" s="7" t="s">
        <v>12</v>
      </c>
      <c r="I8455" s="9">
        <v>2.3209536999999999E-2</v>
      </c>
      <c r="J8455" s="10">
        <v>183.36080000000001</v>
      </c>
      <c r="K8455" s="11">
        <v>4</v>
      </c>
      <c r="L8455" s="11" t="str">
        <f>IF(Tabla134[[#This Row],[Item Weight]]&lt;$U$12,"Poco Peso",IF(Tabla134[[#This Row],[Item Weight]]&lt;$U$13,"Peso Medio","Peso Alto"))</f>
        <v>Peso Medio</v>
      </c>
      <c r="N8455" s="11">
        <f>IF(Tabla134[[#This Row],[Item Weight (Nulos)]]="",VLOOKUP(Tabla134[[#This Row],[Item Identifier]],'Tabla para Nulos'!$A$3:$B$1563,2,FALSE),Tabla134[[#This Row],[Item Weight (Nulos)]])</f>
        <v>11.35</v>
      </c>
      <c r="O8455" s="11" t="str">
        <f>IF(Tabla134[[#This Row],[Item Visibility]]&lt;$U$15,"Poca visibilidad",IF(Tabla134[[#This Row],[Item Visibility]]&lt;$U$16,"Visibilidad media","Mayor visibilidad"))</f>
        <v>Poca visibilidad</v>
      </c>
      <c r="P8455" s="11" t="str">
        <f>IF(Tabla134[[#This Row],[Rating]]&lt;2,"Muy Malo",IF(Tabla134[[#This Row],[Rating]]&lt;3,"Malo",IF(Tabla134[[#This Row],[Rating]]&lt;4,"Regular",IF(Tabla134[[#This Row],[Rating]]&lt;5,"Bueno","Excelente"))))</f>
        <v>Bueno</v>
      </c>
    </row>
    <row r="8456" spans="1:16" x14ac:dyDescent="0.2">
      <c r="A8456" s="7" t="s">
        <v>6</v>
      </c>
      <c r="B8456" s="7" t="s">
        <v>91</v>
      </c>
      <c r="C8456" s="7" t="s">
        <v>17</v>
      </c>
      <c r="D8456" s="8">
        <v>2018</v>
      </c>
      <c r="E8456" s="7" t="s">
        <v>13</v>
      </c>
      <c r="F8456" s="7" t="s">
        <v>2</v>
      </c>
      <c r="G8456" s="7" t="s">
        <v>1</v>
      </c>
      <c r="H8456" s="7" t="s">
        <v>12</v>
      </c>
      <c r="I8456" s="9">
        <v>7.3562475000000002E-2</v>
      </c>
      <c r="J8456" s="10">
        <v>254.93559999999999</v>
      </c>
      <c r="K8456" s="11">
        <v>4</v>
      </c>
      <c r="L8456" s="11" t="str">
        <f>IF(Tabla134[[#This Row],[Item Weight]]&lt;$U$12,"Poco Peso",IF(Tabla134[[#This Row],[Item Weight]]&lt;$U$13,"Peso Medio","Peso Alto"))</f>
        <v>Peso Medio</v>
      </c>
      <c r="N8456" s="11">
        <f>IF(Tabla134[[#This Row],[Item Weight (Nulos)]]="",VLOOKUP(Tabla134[[#This Row],[Item Identifier]],'Tabla para Nulos'!$A$3:$B$1563,2,FALSE),Tabla134[[#This Row],[Item Weight (Nulos)]])</f>
        <v>12.599999999999998</v>
      </c>
      <c r="O8456" s="11" t="str">
        <f>IF(Tabla134[[#This Row],[Item Visibility]]&lt;$U$15,"Poca visibilidad",IF(Tabla134[[#This Row],[Item Visibility]]&lt;$U$16,"Visibilidad media","Mayor visibilidad"))</f>
        <v>Visibilidad media</v>
      </c>
      <c r="P8456" s="11" t="str">
        <f>IF(Tabla134[[#This Row],[Rating]]&lt;2,"Muy Malo",IF(Tabla134[[#This Row],[Rating]]&lt;3,"Malo",IF(Tabla134[[#This Row],[Rating]]&lt;4,"Regular",IF(Tabla134[[#This Row],[Rating]]&lt;5,"Bueno","Excelente"))))</f>
        <v>Bueno</v>
      </c>
    </row>
    <row r="8457" spans="1:16" x14ac:dyDescent="0.2">
      <c r="A8457" s="7" t="s">
        <v>6</v>
      </c>
      <c r="B8457" s="7" t="s">
        <v>90</v>
      </c>
      <c r="C8457" s="7" t="s">
        <v>17</v>
      </c>
      <c r="D8457" s="8">
        <v>2018</v>
      </c>
      <c r="E8457" s="7" t="s">
        <v>13</v>
      </c>
      <c r="F8457" s="7" t="s">
        <v>2</v>
      </c>
      <c r="G8457" s="7" t="s">
        <v>1</v>
      </c>
      <c r="H8457" s="7" t="s">
        <v>12</v>
      </c>
      <c r="I8457" s="9">
        <v>0</v>
      </c>
      <c r="J8457" s="10">
        <v>196.4794</v>
      </c>
      <c r="K8457" s="11">
        <v>4</v>
      </c>
      <c r="L8457" s="11" t="str">
        <f>IF(Tabla134[[#This Row],[Item Weight]]&lt;$U$12,"Poco Peso",IF(Tabla134[[#This Row],[Item Weight]]&lt;$U$13,"Peso Medio","Peso Alto"))</f>
        <v>Peso Medio</v>
      </c>
      <c r="N8457" s="11">
        <f>IF(Tabla134[[#This Row],[Item Weight (Nulos)]]="",VLOOKUP(Tabla134[[#This Row],[Item Identifier]],'Tabla para Nulos'!$A$3:$B$1563,2,FALSE),Tabla134[[#This Row],[Item Weight (Nulos)]])</f>
        <v>10.195</v>
      </c>
      <c r="O8457" s="11" t="str">
        <f>IF(Tabla134[[#This Row],[Item Visibility]]&lt;$U$15,"Poca visibilidad",IF(Tabla134[[#This Row],[Item Visibility]]&lt;$U$16,"Visibilidad media","Mayor visibilidad"))</f>
        <v>Poca visibilidad</v>
      </c>
      <c r="P8457" s="11" t="str">
        <f>IF(Tabla134[[#This Row],[Rating]]&lt;2,"Muy Malo",IF(Tabla134[[#This Row],[Rating]]&lt;3,"Malo",IF(Tabla134[[#This Row],[Rating]]&lt;4,"Regular",IF(Tabla134[[#This Row],[Rating]]&lt;5,"Bueno","Excelente"))))</f>
        <v>Bueno</v>
      </c>
    </row>
    <row r="8458" spans="1:16" x14ac:dyDescent="0.2">
      <c r="A8458" s="7" t="s">
        <v>6</v>
      </c>
      <c r="B8458" s="7" t="s">
        <v>89</v>
      </c>
      <c r="C8458" s="7" t="s">
        <v>17</v>
      </c>
      <c r="D8458" s="8">
        <v>2018</v>
      </c>
      <c r="E8458" s="7" t="s">
        <v>13</v>
      </c>
      <c r="F8458" s="7" t="s">
        <v>2</v>
      </c>
      <c r="G8458" s="7" t="s">
        <v>1</v>
      </c>
      <c r="H8458" s="7" t="s">
        <v>12</v>
      </c>
      <c r="I8458" s="9">
        <v>0.127108578</v>
      </c>
      <c r="J8458" s="10">
        <v>120.744</v>
      </c>
      <c r="K8458" s="11">
        <v>4</v>
      </c>
      <c r="L8458" s="11" t="str">
        <f>IF(Tabla134[[#This Row],[Item Weight]]&lt;$U$12,"Poco Peso",IF(Tabla134[[#This Row],[Item Weight]]&lt;$U$13,"Peso Medio","Peso Alto"))</f>
        <v>Peso Medio</v>
      </c>
      <c r="N8458" s="11">
        <f>IF(Tabla134[[#This Row],[Item Weight (Nulos)]]="",VLOOKUP(Tabla134[[#This Row],[Item Identifier]],'Tabla para Nulos'!$A$3:$B$1563,2,FALSE),Tabla134[[#This Row],[Item Weight (Nulos)]])</f>
        <v>10.695</v>
      </c>
      <c r="O8458" s="11" t="str">
        <f>IF(Tabla134[[#This Row],[Item Visibility]]&lt;$U$15,"Poca visibilidad",IF(Tabla134[[#This Row],[Item Visibility]]&lt;$U$16,"Visibilidad media","Mayor visibilidad"))</f>
        <v>Mayor visibilidad</v>
      </c>
      <c r="P8458" s="11" t="str">
        <f>IF(Tabla134[[#This Row],[Rating]]&lt;2,"Muy Malo",IF(Tabla134[[#This Row],[Rating]]&lt;3,"Malo",IF(Tabla134[[#This Row],[Rating]]&lt;4,"Regular",IF(Tabla134[[#This Row],[Rating]]&lt;5,"Bueno","Excelente"))))</f>
        <v>Bueno</v>
      </c>
    </row>
    <row r="8459" spans="1:16" x14ac:dyDescent="0.2">
      <c r="A8459" s="7" t="s">
        <v>6</v>
      </c>
      <c r="B8459" s="7" t="s">
        <v>88</v>
      </c>
      <c r="C8459" s="7" t="s">
        <v>17</v>
      </c>
      <c r="D8459" s="8">
        <v>2018</v>
      </c>
      <c r="E8459" s="7" t="s">
        <v>13</v>
      </c>
      <c r="F8459" s="7" t="s">
        <v>2</v>
      </c>
      <c r="G8459" s="7" t="s">
        <v>1</v>
      </c>
      <c r="H8459" s="7" t="s">
        <v>12</v>
      </c>
      <c r="I8459" s="9">
        <v>4.2412572000000003E-2</v>
      </c>
      <c r="J8459" s="10">
        <v>119.0782</v>
      </c>
      <c r="K8459" s="11">
        <v>4</v>
      </c>
      <c r="L8459" s="11" t="str">
        <f>IF(Tabla134[[#This Row],[Item Weight]]&lt;$U$12,"Poco Peso",IF(Tabla134[[#This Row],[Item Weight]]&lt;$U$13,"Peso Medio","Peso Alto"))</f>
        <v>Peso Medio</v>
      </c>
      <c r="N8459" s="11">
        <f>IF(Tabla134[[#This Row],[Item Weight (Nulos)]]="",VLOOKUP(Tabla134[[#This Row],[Item Identifier]],'Tabla para Nulos'!$A$3:$B$1563,2,FALSE),Tabla134[[#This Row],[Item Weight (Nulos)]])</f>
        <v>16.7</v>
      </c>
      <c r="O8459" s="11" t="str">
        <f>IF(Tabla134[[#This Row],[Item Visibility]]&lt;$U$15,"Poca visibilidad",IF(Tabla134[[#This Row],[Item Visibility]]&lt;$U$16,"Visibilidad media","Mayor visibilidad"))</f>
        <v>Visibilidad media</v>
      </c>
      <c r="P8459" s="11" t="str">
        <f>IF(Tabla134[[#This Row],[Rating]]&lt;2,"Muy Malo",IF(Tabla134[[#This Row],[Rating]]&lt;3,"Malo",IF(Tabla134[[#This Row],[Rating]]&lt;4,"Regular",IF(Tabla134[[#This Row],[Rating]]&lt;5,"Bueno","Excelente"))))</f>
        <v>Bueno</v>
      </c>
    </row>
    <row r="8460" spans="1:16" x14ac:dyDescent="0.2">
      <c r="A8460" s="7" t="s">
        <v>6</v>
      </c>
      <c r="B8460" s="7" t="s">
        <v>87</v>
      </c>
      <c r="C8460" s="7" t="s">
        <v>17</v>
      </c>
      <c r="D8460" s="8">
        <v>2018</v>
      </c>
      <c r="E8460" s="7" t="s">
        <v>13</v>
      </c>
      <c r="F8460" s="7" t="s">
        <v>2</v>
      </c>
      <c r="G8460" s="7" t="s">
        <v>1</v>
      </c>
      <c r="H8460" s="7" t="s">
        <v>12</v>
      </c>
      <c r="I8460" s="9">
        <v>7.5791641000000007E-2</v>
      </c>
      <c r="J8460" s="10">
        <v>193.3794</v>
      </c>
      <c r="K8460" s="11">
        <v>4</v>
      </c>
      <c r="L8460" s="11" t="str">
        <f>IF(Tabla134[[#This Row],[Item Weight]]&lt;$U$12,"Poco Peso",IF(Tabla134[[#This Row],[Item Weight]]&lt;$U$13,"Peso Medio","Peso Alto"))</f>
        <v>Peso Alto</v>
      </c>
      <c r="N8460" s="11">
        <f>IF(Tabla134[[#This Row],[Item Weight (Nulos)]]="",VLOOKUP(Tabla134[[#This Row],[Item Identifier]],'Tabla para Nulos'!$A$3:$B$1563,2,FALSE),Tabla134[[#This Row],[Item Weight (Nulos)]])</f>
        <v>20.25</v>
      </c>
      <c r="O8460" s="11" t="str">
        <f>IF(Tabla134[[#This Row],[Item Visibility]]&lt;$U$15,"Poca visibilidad",IF(Tabla134[[#This Row],[Item Visibility]]&lt;$U$16,"Visibilidad media","Mayor visibilidad"))</f>
        <v>Visibilidad media</v>
      </c>
      <c r="P8460" s="11" t="str">
        <f>IF(Tabla134[[#This Row],[Rating]]&lt;2,"Muy Malo",IF(Tabla134[[#This Row],[Rating]]&lt;3,"Malo",IF(Tabla134[[#This Row],[Rating]]&lt;4,"Regular",IF(Tabla134[[#This Row],[Rating]]&lt;5,"Bueno","Excelente"))))</f>
        <v>Bueno</v>
      </c>
    </row>
    <row r="8461" spans="1:16" x14ac:dyDescent="0.2">
      <c r="A8461" s="7" t="s">
        <v>6</v>
      </c>
      <c r="B8461" s="7" t="s">
        <v>86</v>
      </c>
      <c r="C8461" s="7" t="s">
        <v>17</v>
      </c>
      <c r="D8461" s="8">
        <v>2018</v>
      </c>
      <c r="E8461" s="7" t="s">
        <v>13</v>
      </c>
      <c r="F8461" s="7" t="s">
        <v>2</v>
      </c>
      <c r="G8461" s="7" t="s">
        <v>1</v>
      </c>
      <c r="H8461" s="7" t="s">
        <v>12</v>
      </c>
      <c r="I8461" s="9">
        <v>8.7221496999999995E-2</v>
      </c>
      <c r="J8461" s="10">
        <v>263.99099999999999</v>
      </c>
      <c r="K8461" s="11">
        <v>4</v>
      </c>
      <c r="L8461" s="11" t="str">
        <f>IF(Tabla134[[#This Row],[Item Weight]]&lt;$U$12,"Poco Peso",IF(Tabla134[[#This Row],[Item Weight]]&lt;$U$13,"Peso Medio","Peso Alto"))</f>
        <v>Peso Medio</v>
      </c>
      <c r="N8461" s="11">
        <f>IF(Tabla134[[#This Row],[Item Weight (Nulos)]]="",VLOOKUP(Tabla134[[#This Row],[Item Identifier]],'Tabla para Nulos'!$A$3:$B$1563,2,FALSE),Tabla134[[#This Row],[Item Weight (Nulos)]])</f>
        <v>8.9450000000000003</v>
      </c>
      <c r="O8461" s="11" t="str">
        <f>IF(Tabla134[[#This Row],[Item Visibility]]&lt;$U$15,"Poca visibilidad",IF(Tabla134[[#This Row],[Item Visibility]]&lt;$U$16,"Visibilidad media","Mayor visibilidad"))</f>
        <v>Visibilidad media</v>
      </c>
      <c r="P8461" s="11" t="str">
        <f>IF(Tabla134[[#This Row],[Rating]]&lt;2,"Muy Malo",IF(Tabla134[[#This Row],[Rating]]&lt;3,"Malo",IF(Tabla134[[#This Row],[Rating]]&lt;4,"Regular",IF(Tabla134[[#This Row],[Rating]]&lt;5,"Bueno","Excelente"))))</f>
        <v>Bueno</v>
      </c>
    </row>
    <row r="8462" spans="1:16" x14ac:dyDescent="0.2">
      <c r="A8462" s="7" t="s">
        <v>6</v>
      </c>
      <c r="B8462" s="7" t="s">
        <v>85</v>
      </c>
      <c r="C8462" s="7" t="s">
        <v>17</v>
      </c>
      <c r="D8462" s="8">
        <v>2018</v>
      </c>
      <c r="E8462" s="7" t="s">
        <v>13</v>
      </c>
      <c r="F8462" s="7" t="s">
        <v>2</v>
      </c>
      <c r="G8462" s="7" t="s">
        <v>1</v>
      </c>
      <c r="H8462" s="7" t="s">
        <v>12</v>
      </c>
      <c r="I8462" s="9">
        <v>0.170000805</v>
      </c>
      <c r="J8462" s="10">
        <v>155.96299999999999</v>
      </c>
      <c r="K8462" s="11">
        <v>4</v>
      </c>
      <c r="L8462" s="11" t="str">
        <f>IF(Tabla134[[#This Row],[Item Weight]]&lt;$U$12,"Poco Peso",IF(Tabla134[[#This Row],[Item Weight]]&lt;$U$13,"Peso Medio","Peso Alto"))</f>
        <v>Peso Alto</v>
      </c>
      <c r="N8462" s="11">
        <f>IF(Tabla134[[#This Row],[Item Weight (Nulos)]]="",VLOOKUP(Tabla134[[#This Row],[Item Identifier]],'Tabla para Nulos'!$A$3:$B$1563,2,FALSE),Tabla134[[#This Row],[Item Weight (Nulos)]])</f>
        <v>18.25</v>
      </c>
      <c r="O8462" s="11" t="str">
        <f>IF(Tabla134[[#This Row],[Item Visibility]]&lt;$U$15,"Poca visibilidad",IF(Tabla134[[#This Row],[Item Visibility]]&lt;$U$16,"Visibilidad media","Mayor visibilidad"))</f>
        <v>Mayor visibilidad</v>
      </c>
      <c r="P8462" s="11" t="str">
        <f>IF(Tabla134[[#This Row],[Rating]]&lt;2,"Muy Malo",IF(Tabla134[[#This Row],[Rating]]&lt;3,"Malo",IF(Tabla134[[#This Row],[Rating]]&lt;4,"Regular",IF(Tabla134[[#This Row],[Rating]]&lt;5,"Bueno","Excelente"))))</f>
        <v>Bueno</v>
      </c>
    </row>
    <row r="8463" spans="1:16" x14ac:dyDescent="0.2">
      <c r="A8463" s="7" t="s">
        <v>6</v>
      </c>
      <c r="B8463" s="7" t="s">
        <v>84</v>
      </c>
      <c r="C8463" s="7" t="s">
        <v>17</v>
      </c>
      <c r="D8463" s="8">
        <v>2018</v>
      </c>
      <c r="E8463" s="7" t="s">
        <v>13</v>
      </c>
      <c r="F8463" s="7" t="s">
        <v>2</v>
      </c>
      <c r="G8463" s="7" t="s">
        <v>1</v>
      </c>
      <c r="H8463" s="7" t="s">
        <v>12</v>
      </c>
      <c r="I8463" s="9">
        <v>3.0362777000000001E-2</v>
      </c>
      <c r="J8463" s="10">
        <v>210.52440000000001</v>
      </c>
      <c r="K8463" s="11">
        <v>4</v>
      </c>
      <c r="L8463" s="11" t="str">
        <f>IF(Tabla134[[#This Row],[Item Weight]]&lt;$U$12,"Poco Peso",IF(Tabla134[[#This Row],[Item Weight]]&lt;$U$13,"Peso Medio","Peso Alto"))</f>
        <v>Peso Alto</v>
      </c>
      <c r="N8463" s="11">
        <f>IF(Tabla134[[#This Row],[Item Weight (Nulos)]]="",VLOOKUP(Tabla134[[#This Row],[Item Identifier]],'Tabla para Nulos'!$A$3:$B$1563,2,FALSE),Tabla134[[#This Row],[Item Weight (Nulos)]])</f>
        <v>20.6</v>
      </c>
      <c r="O8463" s="11" t="str">
        <f>IF(Tabla134[[#This Row],[Item Visibility]]&lt;$U$15,"Poca visibilidad",IF(Tabla134[[#This Row],[Item Visibility]]&lt;$U$16,"Visibilidad media","Mayor visibilidad"))</f>
        <v>Visibilidad media</v>
      </c>
      <c r="P8463" s="11" t="str">
        <f>IF(Tabla134[[#This Row],[Rating]]&lt;2,"Muy Malo",IF(Tabla134[[#This Row],[Rating]]&lt;3,"Malo",IF(Tabla134[[#This Row],[Rating]]&lt;4,"Regular",IF(Tabla134[[#This Row],[Rating]]&lt;5,"Bueno","Excelente"))))</f>
        <v>Bueno</v>
      </c>
    </row>
    <row r="8464" spans="1:16" x14ac:dyDescent="0.2">
      <c r="A8464" s="7" t="s">
        <v>6</v>
      </c>
      <c r="B8464" s="7" t="s">
        <v>83</v>
      </c>
      <c r="C8464" s="7" t="s">
        <v>17</v>
      </c>
      <c r="D8464" s="8">
        <v>2018</v>
      </c>
      <c r="E8464" s="7" t="s">
        <v>13</v>
      </c>
      <c r="F8464" s="7" t="s">
        <v>2</v>
      </c>
      <c r="G8464" s="7" t="s">
        <v>1</v>
      </c>
      <c r="H8464" s="7" t="s">
        <v>12</v>
      </c>
      <c r="I8464" s="9">
        <v>4.7358246E-2</v>
      </c>
      <c r="J8464" s="10">
        <v>123.1756</v>
      </c>
      <c r="K8464" s="11">
        <v>4</v>
      </c>
      <c r="L8464" s="11" t="str">
        <f>IF(Tabla134[[#This Row],[Item Weight]]&lt;$U$12,"Poco Peso",IF(Tabla134[[#This Row],[Item Weight]]&lt;$U$13,"Peso Medio","Peso Alto"))</f>
        <v>Poco Peso</v>
      </c>
      <c r="N8464" s="11">
        <f>IF(Tabla134[[#This Row],[Item Weight (Nulos)]]="",VLOOKUP(Tabla134[[#This Row],[Item Identifier]],'Tabla para Nulos'!$A$3:$B$1563,2,FALSE),Tabla134[[#This Row],[Item Weight (Nulos)]])</f>
        <v>7.71</v>
      </c>
      <c r="O8464" s="11" t="str">
        <f>IF(Tabla134[[#This Row],[Item Visibility]]&lt;$U$15,"Poca visibilidad",IF(Tabla134[[#This Row],[Item Visibility]]&lt;$U$16,"Visibilidad media","Mayor visibilidad"))</f>
        <v>Visibilidad media</v>
      </c>
      <c r="P8464" s="11" t="str">
        <f>IF(Tabla134[[#This Row],[Rating]]&lt;2,"Muy Malo",IF(Tabla134[[#This Row],[Rating]]&lt;3,"Malo",IF(Tabla134[[#This Row],[Rating]]&lt;4,"Regular",IF(Tabla134[[#This Row],[Rating]]&lt;5,"Bueno","Excelente"))))</f>
        <v>Bueno</v>
      </c>
    </row>
    <row r="8465" spans="1:16" x14ac:dyDescent="0.2">
      <c r="A8465" s="7" t="s">
        <v>6</v>
      </c>
      <c r="B8465" s="7" t="s">
        <v>82</v>
      </c>
      <c r="C8465" s="7" t="s">
        <v>71</v>
      </c>
      <c r="D8465" s="8">
        <v>2018</v>
      </c>
      <c r="E8465" s="7" t="s">
        <v>13</v>
      </c>
      <c r="F8465" s="7" t="s">
        <v>2</v>
      </c>
      <c r="G8465" s="7" t="s">
        <v>1</v>
      </c>
      <c r="H8465" s="7" t="s">
        <v>12</v>
      </c>
      <c r="I8465" s="9">
        <v>6.6406853000000002E-2</v>
      </c>
      <c r="J8465" s="10">
        <v>259.7962</v>
      </c>
      <c r="K8465" s="11">
        <v>4</v>
      </c>
      <c r="L8465" s="11" t="str">
        <f>IF(Tabla134[[#This Row],[Item Weight]]&lt;$U$12,"Poco Peso",IF(Tabla134[[#This Row],[Item Weight]]&lt;$U$13,"Peso Medio","Peso Alto"))</f>
        <v>Peso Medio</v>
      </c>
      <c r="N8465" s="11">
        <f>IF(Tabla134[[#This Row],[Item Weight (Nulos)]]="",VLOOKUP(Tabla134[[#This Row],[Item Identifier]],'Tabla para Nulos'!$A$3:$B$1563,2,FALSE),Tabla134[[#This Row],[Item Weight (Nulos)]])</f>
        <v>11.299999999999999</v>
      </c>
      <c r="O8465" s="11" t="str">
        <f>IF(Tabla134[[#This Row],[Item Visibility]]&lt;$U$15,"Poca visibilidad",IF(Tabla134[[#This Row],[Item Visibility]]&lt;$U$16,"Visibilidad media","Mayor visibilidad"))</f>
        <v>Visibilidad media</v>
      </c>
      <c r="P8465" s="11" t="str">
        <f>IF(Tabla134[[#This Row],[Rating]]&lt;2,"Muy Malo",IF(Tabla134[[#This Row],[Rating]]&lt;3,"Malo",IF(Tabla134[[#This Row],[Rating]]&lt;4,"Regular",IF(Tabla134[[#This Row],[Rating]]&lt;5,"Bueno","Excelente"))))</f>
        <v>Bueno</v>
      </c>
    </row>
    <row r="8466" spans="1:16" x14ac:dyDescent="0.2">
      <c r="A8466" s="7" t="s">
        <v>6</v>
      </c>
      <c r="B8466" s="7" t="s">
        <v>81</v>
      </c>
      <c r="C8466" s="7" t="s">
        <v>71</v>
      </c>
      <c r="D8466" s="8">
        <v>2018</v>
      </c>
      <c r="E8466" s="7" t="s">
        <v>13</v>
      </c>
      <c r="F8466" s="7" t="s">
        <v>2</v>
      </c>
      <c r="G8466" s="7" t="s">
        <v>1</v>
      </c>
      <c r="H8466" s="7" t="s">
        <v>12</v>
      </c>
      <c r="I8466" s="9">
        <v>3.5666654999999998E-2</v>
      </c>
      <c r="J8466" s="10">
        <v>246.24860000000001</v>
      </c>
      <c r="K8466" s="11">
        <v>4</v>
      </c>
      <c r="L8466" s="11" t="str">
        <f>IF(Tabla134[[#This Row],[Item Weight]]&lt;$U$12,"Poco Peso",IF(Tabla134[[#This Row],[Item Weight]]&lt;$U$13,"Peso Medio","Peso Alto"))</f>
        <v>Poco Peso</v>
      </c>
      <c r="N8466" s="11">
        <f>IF(Tabla134[[#This Row],[Item Weight (Nulos)]]="",VLOOKUP(Tabla134[[#This Row],[Item Identifier]],'Tabla para Nulos'!$A$3:$B$1563,2,FALSE),Tabla134[[#This Row],[Item Weight (Nulos)]])</f>
        <v>6.8649999999999993</v>
      </c>
      <c r="O8466" s="11" t="str">
        <f>IF(Tabla134[[#This Row],[Item Visibility]]&lt;$U$15,"Poca visibilidad",IF(Tabla134[[#This Row],[Item Visibility]]&lt;$U$16,"Visibilidad media","Mayor visibilidad"))</f>
        <v>Visibilidad media</v>
      </c>
      <c r="P8466" s="11" t="str">
        <f>IF(Tabla134[[#This Row],[Rating]]&lt;2,"Muy Malo",IF(Tabla134[[#This Row],[Rating]]&lt;3,"Malo",IF(Tabla134[[#This Row],[Rating]]&lt;4,"Regular",IF(Tabla134[[#This Row],[Rating]]&lt;5,"Bueno","Excelente"))))</f>
        <v>Bueno</v>
      </c>
    </row>
    <row r="8467" spans="1:16" x14ac:dyDescent="0.2">
      <c r="A8467" s="7" t="s">
        <v>6</v>
      </c>
      <c r="B8467" s="7" t="s">
        <v>80</v>
      </c>
      <c r="C8467" s="7" t="s">
        <v>71</v>
      </c>
      <c r="D8467" s="8">
        <v>2018</v>
      </c>
      <c r="E8467" s="7" t="s">
        <v>13</v>
      </c>
      <c r="F8467" s="7" t="s">
        <v>2</v>
      </c>
      <c r="G8467" s="7" t="s">
        <v>1</v>
      </c>
      <c r="H8467" s="7" t="s">
        <v>12</v>
      </c>
      <c r="I8467" s="9">
        <v>4.3690499000000001E-2</v>
      </c>
      <c r="J8467" s="10">
        <v>60.2194</v>
      </c>
      <c r="K8467" s="11">
        <v>4</v>
      </c>
      <c r="L8467" s="11" t="str">
        <f>IF(Tabla134[[#This Row],[Item Weight]]&lt;$U$12,"Poco Peso",IF(Tabla134[[#This Row],[Item Weight]]&lt;$U$13,"Peso Medio","Peso Alto"))</f>
        <v>Peso Medio</v>
      </c>
      <c r="N8467" s="11">
        <f>IF(Tabla134[[#This Row],[Item Weight (Nulos)]]="",VLOOKUP(Tabla134[[#This Row],[Item Identifier]],'Tabla para Nulos'!$A$3:$B$1563,2,FALSE),Tabla134[[#This Row],[Item Weight (Nulos)]])</f>
        <v>9.42</v>
      </c>
      <c r="O8467" s="11" t="str">
        <f>IF(Tabla134[[#This Row],[Item Visibility]]&lt;$U$15,"Poca visibilidad",IF(Tabla134[[#This Row],[Item Visibility]]&lt;$U$16,"Visibilidad media","Mayor visibilidad"))</f>
        <v>Visibilidad media</v>
      </c>
      <c r="P8467" s="11" t="str">
        <f>IF(Tabla134[[#This Row],[Rating]]&lt;2,"Muy Malo",IF(Tabla134[[#This Row],[Rating]]&lt;3,"Malo",IF(Tabla134[[#This Row],[Rating]]&lt;4,"Regular",IF(Tabla134[[#This Row],[Rating]]&lt;5,"Bueno","Excelente"))))</f>
        <v>Bueno</v>
      </c>
    </row>
    <row r="8468" spans="1:16" x14ac:dyDescent="0.2">
      <c r="A8468" s="7" t="s">
        <v>6</v>
      </c>
      <c r="B8468" s="7" t="s">
        <v>79</v>
      </c>
      <c r="C8468" s="7" t="s">
        <v>71</v>
      </c>
      <c r="D8468" s="8">
        <v>2018</v>
      </c>
      <c r="E8468" s="7" t="s">
        <v>13</v>
      </c>
      <c r="F8468" s="7" t="s">
        <v>2</v>
      </c>
      <c r="G8468" s="7" t="s">
        <v>1</v>
      </c>
      <c r="H8468" s="7" t="s">
        <v>12</v>
      </c>
      <c r="I8468" s="9">
        <v>7.2559350999999994E-2</v>
      </c>
      <c r="J8468" s="10">
        <v>199.3426</v>
      </c>
      <c r="K8468" s="11">
        <v>4</v>
      </c>
      <c r="L8468" s="11" t="str">
        <f>IF(Tabla134[[#This Row],[Item Weight]]&lt;$U$12,"Poco Peso",IF(Tabla134[[#This Row],[Item Weight]]&lt;$U$13,"Peso Medio","Peso Alto"))</f>
        <v>Peso Medio</v>
      </c>
      <c r="N8468" s="11">
        <f>IF(Tabla134[[#This Row],[Item Weight (Nulos)]]="",VLOOKUP(Tabla134[[#This Row],[Item Identifier]],'Tabla para Nulos'!$A$3:$B$1563,2,FALSE),Tabla134[[#This Row],[Item Weight (Nulos)]])</f>
        <v>13.650000000000002</v>
      </c>
      <c r="O8468" s="11" t="str">
        <f>IF(Tabla134[[#This Row],[Item Visibility]]&lt;$U$15,"Poca visibilidad",IF(Tabla134[[#This Row],[Item Visibility]]&lt;$U$16,"Visibilidad media","Mayor visibilidad"))</f>
        <v>Visibilidad media</v>
      </c>
      <c r="P8468" s="11" t="str">
        <f>IF(Tabla134[[#This Row],[Rating]]&lt;2,"Muy Malo",IF(Tabla134[[#This Row],[Rating]]&lt;3,"Malo",IF(Tabla134[[#This Row],[Rating]]&lt;4,"Regular",IF(Tabla134[[#This Row],[Rating]]&lt;5,"Bueno","Excelente"))))</f>
        <v>Bueno</v>
      </c>
    </row>
    <row r="8469" spans="1:16" x14ac:dyDescent="0.2">
      <c r="A8469" s="7" t="s">
        <v>6</v>
      </c>
      <c r="B8469" s="7" t="s">
        <v>78</v>
      </c>
      <c r="C8469" s="7" t="s">
        <v>71</v>
      </c>
      <c r="D8469" s="8">
        <v>2018</v>
      </c>
      <c r="E8469" s="7" t="s">
        <v>13</v>
      </c>
      <c r="F8469" s="7" t="s">
        <v>2</v>
      </c>
      <c r="G8469" s="7" t="s">
        <v>1</v>
      </c>
      <c r="H8469" s="7" t="s">
        <v>12</v>
      </c>
      <c r="I8469" s="9">
        <v>7.0349402000000005E-2</v>
      </c>
      <c r="J8469" s="10">
        <v>228.601</v>
      </c>
      <c r="K8469" s="11">
        <v>4</v>
      </c>
      <c r="L8469" s="11" t="str">
        <f>IF(Tabla134[[#This Row],[Item Weight]]&lt;$U$12,"Poco Peso",IF(Tabla134[[#This Row],[Item Weight]]&lt;$U$13,"Peso Medio","Peso Alto"))</f>
        <v>Peso Alto</v>
      </c>
      <c r="N8469" s="11">
        <f>IF(Tabla134[[#This Row],[Item Weight (Nulos)]]="",VLOOKUP(Tabla134[[#This Row],[Item Identifier]],'Tabla para Nulos'!$A$3:$B$1563,2,FALSE),Tabla134[[#This Row],[Item Weight (Nulos)]])</f>
        <v>18.7</v>
      </c>
      <c r="O8469" s="11" t="str">
        <f>IF(Tabla134[[#This Row],[Item Visibility]]&lt;$U$15,"Poca visibilidad",IF(Tabla134[[#This Row],[Item Visibility]]&lt;$U$16,"Visibilidad media","Mayor visibilidad"))</f>
        <v>Visibilidad media</v>
      </c>
      <c r="P8469" s="11" t="str">
        <f>IF(Tabla134[[#This Row],[Rating]]&lt;2,"Muy Malo",IF(Tabla134[[#This Row],[Rating]]&lt;3,"Malo",IF(Tabla134[[#This Row],[Rating]]&lt;4,"Regular",IF(Tabla134[[#This Row],[Rating]]&lt;5,"Bueno","Excelente"))))</f>
        <v>Bueno</v>
      </c>
    </row>
    <row r="8470" spans="1:16" x14ac:dyDescent="0.2">
      <c r="A8470" s="7" t="s">
        <v>6</v>
      </c>
      <c r="B8470" s="7" t="s">
        <v>77</v>
      </c>
      <c r="C8470" s="7" t="s">
        <v>71</v>
      </c>
      <c r="D8470" s="8">
        <v>2018</v>
      </c>
      <c r="E8470" s="7" t="s">
        <v>13</v>
      </c>
      <c r="F8470" s="7" t="s">
        <v>2</v>
      </c>
      <c r="G8470" s="7" t="s">
        <v>1</v>
      </c>
      <c r="H8470" s="7" t="s">
        <v>12</v>
      </c>
      <c r="I8470" s="9">
        <v>7.5676338999999995E-2</v>
      </c>
      <c r="J8470" s="10">
        <v>190.4846</v>
      </c>
      <c r="K8470" s="11">
        <v>4</v>
      </c>
      <c r="L8470" s="11" t="str">
        <f>IF(Tabla134[[#This Row],[Item Weight]]&lt;$U$12,"Poco Peso",IF(Tabla134[[#This Row],[Item Weight]]&lt;$U$13,"Peso Medio","Peso Alto"))</f>
        <v>Peso Medio</v>
      </c>
      <c r="N8470" s="11">
        <f>IF(Tabla134[[#This Row],[Item Weight (Nulos)]]="",VLOOKUP(Tabla134[[#This Row],[Item Identifier]],'Tabla para Nulos'!$A$3:$B$1563,2,FALSE),Tabla134[[#This Row],[Item Weight (Nulos)]])</f>
        <v>12.650000000000002</v>
      </c>
      <c r="O8470" s="11" t="str">
        <f>IF(Tabla134[[#This Row],[Item Visibility]]&lt;$U$15,"Poca visibilidad",IF(Tabla134[[#This Row],[Item Visibility]]&lt;$U$16,"Visibilidad media","Mayor visibilidad"))</f>
        <v>Visibilidad media</v>
      </c>
      <c r="P8470" s="11" t="str">
        <f>IF(Tabla134[[#This Row],[Rating]]&lt;2,"Muy Malo",IF(Tabla134[[#This Row],[Rating]]&lt;3,"Malo",IF(Tabla134[[#This Row],[Rating]]&lt;4,"Regular",IF(Tabla134[[#This Row],[Rating]]&lt;5,"Bueno","Excelente"))))</f>
        <v>Bueno</v>
      </c>
    </row>
    <row r="8471" spans="1:16" x14ac:dyDescent="0.2">
      <c r="A8471" s="7" t="s">
        <v>6</v>
      </c>
      <c r="B8471" s="7" t="s">
        <v>76</v>
      </c>
      <c r="C8471" s="7" t="s">
        <v>71</v>
      </c>
      <c r="D8471" s="8">
        <v>2018</v>
      </c>
      <c r="E8471" s="7" t="s">
        <v>13</v>
      </c>
      <c r="F8471" s="7" t="s">
        <v>2</v>
      </c>
      <c r="G8471" s="7" t="s">
        <v>1</v>
      </c>
      <c r="H8471" s="7" t="s">
        <v>12</v>
      </c>
      <c r="I8471" s="9">
        <v>0</v>
      </c>
      <c r="J8471" s="10">
        <v>145.27600000000001</v>
      </c>
      <c r="K8471" s="11">
        <v>4</v>
      </c>
      <c r="L8471" s="11" t="str">
        <f>IF(Tabla134[[#This Row],[Item Weight]]&lt;$U$12,"Poco Peso",IF(Tabla134[[#This Row],[Item Weight]]&lt;$U$13,"Peso Medio","Peso Alto"))</f>
        <v>Peso Medio</v>
      </c>
      <c r="N8471" s="11">
        <f>IF(Tabla134[[#This Row],[Item Weight (Nulos)]]="",VLOOKUP(Tabla134[[#This Row],[Item Identifier]],'Tabla para Nulos'!$A$3:$B$1563,2,FALSE),Tabla134[[#This Row],[Item Weight (Nulos)]])</f>
        <v>15.150000000000002</v>
      </c>
      <c r="O8471" s="11" t="str">
        <f>IF(Tabla134[[#This Row],[Item Visibility]]&lt;$U$15,"Poca visibilidad",IF(Tabla134[[#This Row],[Item Visibility]]&lt;$U$16,"Visibilidad media","Mayor visibilidad"))</f>
        <v>Poca visibilidad</v>
      </c>
      <c r="P8471" s="11" t="str">
        <f>IF(Tabla134[[#This Row],[Rating]]&lt;2,"Muy Malo",IF(Tabla134[[#This Row],[Rating]]&lt;3,"Malo",IF(Tabla134[[#This Row],[Rating]]&lt;4,"Regular",IF(Tabla134[[#This Row],[Rating]]&lt;5,"Bueno","Excelente"))))</f>
        <v>Bueno</v>
      </c>
    </row>
    <row r="8472" spans="1:16" x14ac:dyDescent="0.2">
      <c r="A8472" s="7" t="s">
        <v>6</v>
      </c>
      <c r="B8472" s="7" t="s">
        <v>75</v>
      </c>
      <c r="C8472" s="7" t="s">
        <v>71</v>
      </c>
      <c r="D8472" s="8">
        <v>2018</v>
      </c>
      <c r="E8472" s="7" t="s">
        <v>13</v>
      </c>
      <c r="F8472" s="7" t="s">
        <v>2</v>
      </c>
      <c r="G8472" s="7" t="s">
        <v>1</v>
      </c>
      <c r="H8472" s="7" t="s">
        <v>12</v>
      </c>
      <c r="I8472" s="9">
        <v>9.3463545999999995E-2</v>
      </c>
      <c r="J8472" s="10">
        <v>189.12139999999999</v>
      </c>
      <c r="K8472" s="11">
        <v>4</v>
      </c>
      <c r="L8472" s="11" t="str">
        <f>IF(Tabla134[[#This Row],[Item Weight]]&lt;$U$12,"Poco Peso",IF(Tabla134[[#This Row],[Item Weight]]&lt;$U$13,"Peso Medio","Peso Alto"))</f>
        <v>Peso Alto</v>
      </c>
      <c r="N8472" s="11">
        <f>IF(Tabla134[[#This Row],[Item Weight (Nulos)]]="",VLOOKUP(Tabla134[[#This Row],[Item Identifier]],'Tabla para Nulos'!$A$3:$B$1563,2,FALSE),Tabla134[[#This Row],[Item Weight (Nulos)]])</f>
        <v>19.2</v>
      </c>
      <c r="O8472" s="11" t="str">
        <f>IF(Tabla134[[#This Row],[Item Visibility]]&lt;$U$15,"Poca visibilidad",IF(Tabla134[[#This Row],[Item Visibility]]&lt;$U$16,"Visibilidad media","Mayor visibilidad"))</f>
        <v>Visibilidad media</v>
      </c>
      <c r="P8472" s="11" t="str">
        <f>IF(Tabla134[[#This Row],[Rating]]&lt;2,"Muy Malo",IF(Tabla134[[#This Row],[Rating]]&lt;3,"Malo",IF(Tabla134[[#This Row],[Rating]]&lt;4,"Regular",IF(Tabla134[[#This Row],[Rating]]&lt;5,"Bueno","Excelente"))))</f>
        <v>Bueno</v>
      </c>
    </row>
    <row r="8473" spans="1:16" x14ac:dyDescent="0.2">
      <c r="A8473" s="7" t="s">
        <v>6</v>
      </c>
      <c r="B8473" s="7" t="s">
        <v>74</v>
      </c>
      <c r="C8473" s="7" t="s">
        <v>71</v>
      </c>
      <c r="D8473" s="8">
        <v>2018</v>
      </c>
      <c r="E8473" s="7" t="s">
        <v>13</v>
      </c>
      <c r="F8473" s="7" t="s">
        <v>2</v>
      </c>
      <c r="G8473" s="7" t="s">
        <v>1</v>
      </c>
      <c r="H8473" s="7" t="s">
        <v>12</v>
      </c>
      <c r="I8473" s="9">
        <v>0.15895490300000001</v>
      </c>
      <c r="J8473" s="10">
        <v>34.955800000000004</v>
      </c>
      <c r="K8473" s="11">
        <v>4</v>
      </c>
      <c r="L8473" s="11" t="str">
        <f>IF(Tabla134[[#This Row],[Item Weight]]&lt;$U$12,"Poco Peso",IF(Tabla134[[#This Row],[Item Weight]]&lt;$U$13,"Peso Medio","Peso Alto"))</f>
        <v>Peso Medio</v>
      </c>
      <c r="N8473" s="11">
        <f>IF(Tabla134[[#This Row],[Item Weight (Nulos)]]="",VLOOKUP(Tabla134[[#This Row],[Item Identifier]],'Tabla para Nulos'!$A$3:$B$1563,2,FALSE),Tabla134[[#This Row],[Item Weight (Nulos)]])</f>
        <v>16.099999999999998</v>
      </c>
      <c r="O8473" s="11" t="str">
        <f>IF(Tabla134[[#This Row],[Item Visibility]]&lt;$U$15,"Poca visibilidad",IF(Tabla134[[#This Row],[Item Visibility]]&lt;$U$16,"Visibilidad media","Mayor visibilidad"))</f>
        <v>Mayor visibilidad</v>
      </c>
      <c r="P8473" s="11" t="str">
        <f>IF(Tabla134[[#This Row],[Rating]]&lt;2,"Muy Malo",IF(Tabla134[[#This Row],[Rating]]&lt;3,"Malo",IF(Tabla134[[#This Row],[Rating]]&lt;4,"Regular",IF(Tabla134[[#This Row],[Rating]]&lt;5,"Bueno","Excelente"))))</f>
        <v>Bueno</v>
      </c>
    </row>
    <row r="8474" spans="1:16" x14ac:dyDescent="0.2">
      <c r="A8474" s="7" t="s">
        <v>6</v>
      </c>
      <c r="B8474" s="7" t="s">
        <v>73</v>
      </c>
      <c r="C8474" s="7" t="s">
        <v>71</v>
      </c>
      <c r="D8474" s="8">
        <v>2018</v>
      </c>
      <c r="E8474" s="7" t="s">
        <v>13</v>
      </c>
      <c r="F8474" s="7" t="s">
        <v>2</v>
      </c>
      <c r="G8474" s="7" t="s">
        <v>1</v>
      </c>
      <c r="H8474" s="7" t="s">
        <v>12</v>
      </c>
      <c r="I8474" s="9">
        <v>3.7340835000000003E-2</v>
      </c>
      <c r="J8474" s="10">
        <v>163.15260000000001</v>
      </c>
      <c r="K8474" s="11">
        <v>4</v>
      </c>
      <c r="L8474" s="11" t="str">
        <f>IF(Tabla134[[#This Row],[Item Weight]]&lt;$U$12,"Poco Peso",IF(Tabla134[[#This Row],[Item Weight]]&lt;$U$13,"Peso Medio","Peso Alto"))</f>
        <v>Peso Medio</v>
      </c>
      <c r="N8474" s="11">
        <f>IF(Tabla134[[#This Row],[Item Weight (Nulos)]]="",VLOOKUP(Tabla134[[#This Row],[Item Identifier]],'Tabla para Nulos'!$A$3:$B$1563,2,FALSE),Tabla134[[#This Row],[Item Weight (Nulos)]])</f>
        <v>14</v>
      </c>
      <c r="O8474" s="11" t="str">
        <f>IF(Tabla134[[#This Row],[Item Visibility]]&lt;$U$15,"Poca visibilidad",IF(Tabla134[[#This Row],[Item Visibility]]&lt;$U$16,"Visibilidad media","Mayor visibilidad"))</f>
        <v>Visibilidad media</v>
      </c>
      <c r="P8474" s="11" t="str">
        <f>IF(Tabla134[[#This Row],[Rating]]&lt;2,"Muy Malo",IF(Tabla134[[#This Row],[Rating]]&lt;3,"Malo",IF(Tabla134[[#This Row],[Rating]]&lt;4,"Regular",IF(Tabla134[[#This Row],[Rating]]&lt;5,"Bueno","Excelente"))))</f>
        <v>Bueno</v>
      </c>
    </row>
    <row r="8475" spans="1:16" x14ac:dyDescent="0.2">
      <c r="A8475" s="7" t="s">
        <v>6</v>
      </c>
      <c r="B8475" s="7" t="s">
        <v>72</v>
      </c>
      <c r="C8475" s="7" t="s">
        <v>71</v>
      </c>
      <c r="D8475" s="8">
        <v>2018</v>
      </c>
      <c r="E8475" s="7" t="s">
        <v>13</v>
      </c>
      <c r="F8475" s="7" t="s">
        <v>2</v>
      </c>
      <c r="G8475" s="7" t="s">
        <v>1</v>
      </c>
      <c r="H8475" s="7" t="s">
        <v>12</v>
      </c>
      <c r="I8475" s="9">
        <v>0.159081735</v>
      </c>
      <c r="J8475" s="10">
        <v>193.5478</v>
      </c>
      <c r="K8475" s="11">
        <v>4</v>
      </c>
      <c r="L8475" s="11" t="str">
        <f>IF(Tabla134[[#This Row],[Item Weight]]&lt;$U$12,"Poco Peso",IF(Tabla134[[#This Row],[Item Weight]]&lt;$U$13,"Peso Medio","Peso Alto"))</f>
        <v>Peso Alto</v>
      </c>
      <c r="N8475" s="11">
        <f>IF(Tabla134[[#This Row],[Item Weight (Nulos)]]="",VLOOKUP(Tabla134[[#This Row],[Item Identifier]],'Tabla para Nulos'!$A$3:$B$1563,2,FALSE),Tabla134[[#This Row],[Item Weight (Nulos)]])</f>
        <v>16.849999999999998</v>
      </c>
      <c r="O8475" s="11" t="str">
        <f>IF(Tabla134[[#This Row],[Item Visibility]]&lt;$U$15,"Poca visibilidad",IF(Tabla134[[#This Row],[Item Visibility]]&lt;$U$16,"Visibilidad media","Mayor visibilidad"))</f>
        <v>Mayor visibilidad</v>
      </c>
      <c r="P8475" s="11" t="str">
        <f>IF(Tabla134[[#This Row],[Rating]]&lt;2,"Muy Malo",IF(Tabla134[[#This Row],[Rating]]&lt;3,"Malo",IF(Tabla134[[#This Row],[Rating]]&lt;4,"Regular",IF(Tabla134[[#This Row],[Rating]]&lt;5,"Bueno","Excelente"))))</f>
        <v>Bueno</v>
      </c>
    </row>
    <row r="8476" spans="1:16" x14ac:dyDescent="0.2">
      <c r="A8476" s="7" t="s">
        <v>6</v>
      </c>
      <c r="B8476" s="7" t="s">
        <v>70</v>
      </c>
      <c r="C8476" s="7" t="s">
        <v>10</v>
      </c>
      <c r="D8476" s="8">
        <v>2018</v>
      </c>
      <c r="E8476" s="7" t="s">
        <v>13</v>
      </c>
      <c r="F8476" s="7" t="s">
        <v>2</v>
      </c>
      <c r="G8476" s="7" t="s">
        <v>1</v>
      </c>
      <c r="H8476" s="7" t="s">
        <v>12</v>
      </c>
      <c r="I8476" s="9">
        <v>3.0794774E-2</v>
      </c>
      <c r="J8476" s="10">
        <v>122.9072</v>
      </c>
      <c r="K8476" s="11">
        <v>4</v>
      </c>
      <c r="L8476" s="11" t="str">
        <f>IF(Tabla134[[#This Row],[Item Weight]]&lt;$U$12,"Poco Peso",IF(Tabla134[[#This Row],[Item Weight]]&lt;$U$13,"Peso Medio","Peso Alto"))</f>
        <v>Poco Peso</v>
      </c>
      <c r="N8476" s="11">
        <f>IF(Tabla134[[#This Row],[Item Weight (Nulos)]]="",VLOOKUP(Tabla134[[#This Row],[Item Identifier]],'Tabla para Nulos'!$A$3:$B$1563,2,FALSE),Tabla134[[#This Row],[Item Weight (Nulos)]])</f>
        <v>7.5499999999999989</v>
      </c>
      <c r="O8476" s="11" t="str">
        <f>IF(Tabla134[[#This Row],[Item Visibility]]&lt;$U$15,"Poca visibilidad",IF(Tabla134[[#This Row],[Item Visibility]]&lt;$U$16,"Visibilidad media","Mayor visibilidad"))</f>
        <v>Visibilidad media</v>
      </c>
      <c r="P8476" s="11" t="str">
        <f>IF(Tabla134[[#This Row],[Rating]]&lt;2,"Muy Malo",IF(Tabla134[[#This Row],[Rating]]&lt;3,"Malo",IF(Tabla134[[#This Row],[Rating]]&lt;4,"Regular",IF(Tabla134[[#This Row],[Rating]]&lt;5,"Bueno","Excelente"))))</f>
        <v>Bueno</v>
      </c>
    </row>
    <row r="8477" spans="1:16" x14ac:dyDescent="0.2">
      <c r="A8477" s="7" t="s">
        <v>6</v>
      </c>
      <c r="B8477" s="7" t="s">
        <v>69</v>
      </c>
      <c r="C8477" s="7" t="s">
        <v>10</v>
      </c>
      <c r="D8477" s="8">
        <v>2018</v>
      </c>
      <c r="E8477" s="7" t="s">
        <v>13</v>
      </c>
      <c r="F8477" s="7" t="s">
        <v>2</v>
      </c>
      <c r="G8477" s="7" t="s">
        <v>1</v>
      </c>
      <c r="H8477" s="7" t="s">
        <v>12</v>
      </c>
      <c r="I8477" s="9">
        <v>5.8542509E-2</v>
      </c>
      <c r="J8477" s="10">
        <v>188.35300000000001</v>
      </c>
      <c r="K8477" s="11">
        <v>4</v>
      </c>
      <c r="L8477" s="11" t="str">
        <f>IF(Tabla134[[#This Row],[Item Weight]]&lt;$U$12,"Poco Peso",IF(Tabla134[[#This Row],[Item Weight]]&lt;$U$13,"Peso Medio","Peso Alto"))</f>
        <v>Peso Medio</v>
      </c>
      <c r="N8477" s="11">
        <f>IF(Tabla134[[#This Row],[Item Weight (Nulos)]]="",VLOOKUP(Tabla134[[#This Row],[Item Identifier]],'Tabla para Nulos'!$A$3:$B$1563,2,FALSE),Tabla134[[#This Row],[Item Weight (Nulos)]])</f>
        <v>10.299999999999999</v>
      </c>
      <c r="O8477" s="11" t="str">
        <f>IF(Tabla134[[#This Row],[Item Visibility]]&lt;$U$15,"Poca visibilidad",IF(Tabla134[[#This Row],[Item Visibility]]&lt;$U$16,"Visibilidad media","Mayor visibilidad"))</f>
        <v>Visibilidad media</v>
      </c>
      <c r="P8477" s="11" t="str">
        <f>IF(Tabla134[[#This Row],[Rating]]&lt;2,"Muy Malo",IF(Tabla134[[#This Row],[Rating]]&lt;3,"Malo",IF(Tabla134[[#This Row],[Rating]]&lt;4,"Regular",IF(Tabla134[[#This Row],[Rating]]&lt;5,"Bueno","Excelente"))))</f>
        <v>Bueno</v>
      </c>
    </row>
    <row r="8478" spans="1:16" x14ac:dyDescent="0.2">
      <c r="A8478" s="7" t="s">
        <v>6</v>
      </c>
      <c r="B8478" s="7" t="s">
        <v>68</v>
      </c>
      <c r="C8478" s="7" t="s">
        <v>10</v>
      </c>
      <c r="D8478" s="8">
        <v>2018</v>
      </c>
      <c r="E8478" s="7" t="s">
        <v>13</v>
      </c>
      <c r="F8478" s="7" t="s">
        <v>2</v>
      </c>
      <c r="G8478" s="7" t="s">
        <v>1</v>
      </c>
      <c r="H8478" s="7" t="s">
        <v>12</v>
      </c>
      <c r="I8478" s="9">
        <v>0.118883724</v>
      </c>
      <c r="J8478" s="10">
        <v>180.39760000000001</v>
      </c>
      <c r="K8478" s="11">
        <v>4</v>
      </c>
      <c r="L8478" s="11" t="str">
        <f>IF(Tabla134[[#This Row],[Item Weight]]&lt;$U$12,"Poco Peso",IF(Tabla134[[#This Row],[Item Weight]]&lt;$U$13,"Peso Medio","Peso Alto"))</f>
        <v>Peso Medio</v>
      </c>
      <c r="N8478" s="11">
        <f>IF(Tabla134[[#This Row],[Item Weight (Nulos)]]="",VLOOKUP(Tabla134[[#This Row],[Item Identifier]],'Tabla para Nulos'!$A$3:$B$1563,2,FALSE),Tabla134[[#This Row],[Item Weight (Nulos)]])</f>
        <v>16.7</v>
      </c>
      <c r="O8478" s="11" t="str">
        <f>IF(Tabla134[[#This Row],[Item Visibility]]&lt;$U$15,"Poca visibilidad",IF(Tabla134[[#This Row],[Item Visibility]]&lt;$U$16,"Visibilidad media","Mayor visibilidad"))</f>
        <v>Mayor visibilidad</v>
      </c>
      <c r="P8478" s="11" t="str">
        <f>IF(Tabla134[[#This Row],[Rating]]&lt;2,"Muy Malo",IF(Tabla134[[#This Row],[Rating]]&lt;3,"Malo",IF(Tabla134[[#This Row],[Rating]]&lt;4,"Regular",IF(Tabla134[[#This Row],[Rating]]&lt;5,"Bueno","Excelente"))))</f>
        <v>Bueno</v>
      </c>
    </row>
    <row r="8479" spans="1:16" x14ac:dyDescent="0.2">
      <c r="A8479" s="7" t="s">
        <v>6</v>
      </c>
      <c r="B8479" s="7" t="s">
        <v>67</v>
      </c>
      <c r="C8479" s="7" t="s">
        <v>10</v>
      </c>
      <c r="D8479" s="8">
        <v>2018</v>
      </c>
      <c r="E8479" s="7" t="s">
        <v>13</v>
      </c>
      <c r="F8479" s="7" t="s">
        <v>2</v>
      </c>
      <c r="G8479" s="7" t="s">
        <v>1</v>
      </c>
      <c r="H8479" s="7" t="s">
        <v>12</v>
      </c>
      <c r="I8479" s="9">
        <v>4.7704151E-2</v>
      </c>
      <c r="J8479" s="10">
        <v>187.25559999999999</v>
      </c>
      <c r="K8479" s="11">
        <v>4</v>
      </c>
      <c r="L8479" s="11" t="str">
        <f>IF(Tabla134[[#This Row],[Item Weight]]&lt;$U$12,"Poco Peso",IF(Tabla134[[#This Row],[Item Weight]]&lt;$U$13,"Peso Medio","Peso Alto"))</f>
        <v>Peso Alto</v>
      </c>
      <c r="N8479" s="11">
        <f>IF(Tabla134[[#This Row],[Item Weight (Nulos)]]="",VLOOKUP(Tabla134[[#This Row],[Item Identifier]],'Tabla para Nulos'!$A$3:$B$1563,2,FALSE),Tabla134[[#This Row],[Item Weight (Nulos)]])</f>
        <v>20.599999999999998</v>
      </c>
      <c r="O8479" s="11" t="str">
        <f>IF(Tabla134[[#This Row],[Item Visibility]]&lt;$U$15,"Poca visibilidad",IF(Tabla134[[#This Row],[Item Visibility]]&lt;$U$16,"Visibilidad media","Mayor visibilidad"))</f>
        <v>Visibilidad media</v>
      </c>
      <c r="P8479" s="11" t="str">
        <f>IF(Tabla134[[#This Row],[Rating]]&lt;2,"Muy Malo",IF(Tabla134[[#This Row],[Rating]]&lt;3,"Malo",IF(Tabla134[[#This Row],[Rating]]&lt;4,"Regular",IF(Tabla134[[#This Row],[Rating]]&lt;5,"Bueno","Excelente"))))</f>
        <v>Bueno</v>
      </c>
    </row>
    <row r="8480" spans="1:16" x14ac:dyDescent="0.2">
      <c r="A8480" s="7" t="s">
        <v>6</v>
      </c>
      <c r="B8480" s="7" t="s">
        <v>66</v>
      </c>
      <c r="C8480" s="7" t="s">
        <v>10</v>
      </c>
      <c r="D8480" s="8">
        <v>2018</v>
      </c>
      <c r="E8480" s="7" t="s">
        <v>13</v>
      </c>
      <c r="F8480" s="7" t="s">
        <v>2</v>
      </c>
      <c r="G8480" s="7" t="s">
        <v>1</v>
      </c>
      <c r="H8480" s="7" t="s">
        <v>12</v>
      </c>
      <c r="I8480" s="9">
        <v>0.106538757</v>
      </c>
      <c r="J8480" s="10">
        <v>145.4786</v>
      </c>
      <c r="K8480" s="11">
        <v>4</v>
      </c>
      <c r="L8480" s="11" t="str">
        <f>IF(Tabla134[[#This Row],[Item Weight]]&lt;$U$12,"Poco Peso",IF(Tabla134[[#This Row],[Item Weight]]&lt;$U$13,"Peso Medio","Peso Alto"))</f>
        <v>Poco Peso</v>
      </c>
      <c r="N8480" s="11">
        <f>IF(Tabla134[[#This Row],[Item Weight (Nulos)]]="",VLOOKUP(Tabla134[[#This Row],[Item Identifier]],'Tabla para Nulos'!$A$3:$B$1563,2,FALSE),Tabla134[[#This Row],[Item Weight (Nulos)]])</f>
        <v>5.46</v>
      </c>
      <c r="O8480" s="11" t="str">
        <f>IF(Tabla134[[#This Row],[Item Visibility]]&lt;$U$15,"Poca visibilidad",IF(Tabla134[[#This Row],[Item Visibility]]&lt;$U$16,"Visibilidad media","Mayor visibilidad"))</f>
        <v>Mayor visibilidad</v>
      </c>
      <c r="P8480" s="11" t="str">
        <f>IF(Tabla134[[#This Row],[Rating]]&lt;2,"Muy Malo",IF(Tabla134[[#This Row],[Rating]]&lt;3,"Malo",IF(Tabla134[[#This Row],[Rating]]&lt;4,"Regular",IF(Tabla134[[#This Row],[Rating]]&lt;5,"Bueno","Excelente"))))</f>
        <v>Bueno</v>
      </c>
    </row>
    <row r="8481" spans="1:16" x14ac:dyDescent="0.2">
      <c r="A8481" s="7" t="s">
        <v>6</v>
      </c>
      <c r="B8481" s="7" t="s">
        <v>65</v>
      </c>
      <c r="C8481" s="7" t="s">
        <v>10</v>
      </c>
      <c r="D8481" s="8">
        <v>2018</v>
      </c>
      <c r="E8481" s="7" t="s">
        <v>13</v>
      </c>
      <c r="F8481" s="7" t="s">
        <v>2</v>
      </c>
      <c r="G8481" s="7" t="s">
        <v>1</v>
      </c>
      <c r="H8481" s="7" t="s">
        <v>12</v>
      </c>
      <c r="I8481" s="9">
        <v>4.6382792999999999E-2</v>
      </c>
      <c r="J8481" s="10">
        <v>122.83880000000001</v>
      </c>
      <c r="K8481" s="11">
        <v>4</v>
      </c>
      <c r="L8481" s="11" t="str">
        <f>IF(Tabla134[[#This Row],[Item Weight]]&lt;$U$12,"Poco Peso",IF(Tabla134[[#This Row],[Item Weight]]&lt;$U$13,"Peso Medio","Peso Alto"))</f>
        <v>Peso Alto</v>
      </c>
      <c r="N8481" s="11">
        <f>IF(Tabla134[[#This Row],[Item Weight (Nulos)]]="",VLOOKUP(Tabla134[[#This Row],[Item Identifier]],'Tabla para Nulos'!$A$3:$B$1563,2,FALSE),Tabla134[[#This Row],[Item Weight (Nulos)]])</f>
        <v>17.849999999999998</v>
      </c>
      <c r="O8481" s="11" t="str">
        <f>IF(Tabla134[[#This Row],[Item Visibility]]&lt;$U$15,"Poca visibilidad",IF(Tabla134[[#This Row],[Item Visibility]]&lt;$U$16,"Visibilidad media","Mayor visibilidad"))</f>
        <v>Visibilidad media</v>
      </c>
      <c r="P8481" s="11" t="str">
        <f>IF(Tabla134[[#This Row],[Rating]]&lt;2,"Muy Malo",IF(Tabla134[[#This Row],[Rating]]&lt;3,"Malo",IF(Tabla134[[#This Row],[Rating]]&lt;4,"Regular",IF(Tabla134[[#This Row],[Rating]]&lt;5,"Bueno","Excelente"))))</f>
        <v>Bueno</v>
      </c>
    </row>
    <row r="8482" spans="1:16" x14ac:dyDescent="0.2">
      <c r="A8482" s="7" t="s">
        <v>6</v>
      </c>
      <c r="B8482" s="7" t="s">
        <v>64</v>
      </c>
      <c r="C8482" s="7" t="s">
        <v>10</v>
      </c>
      <c r="D8482" s="8">
        <v>2018</v>
      </c>
      <c r="E8482" s="7" t="s">
        <v>13</v>
      </c>
      <c r="F8482" s="7" t="s">
        <v>2</v>
      </c>
      <c r="G8482" s="7" t="s">
        <v>1</v>
      </c>
      <c r="H8482" s="7" t="s">
        <v>12</v>
      </c>
      <c r="I8482" s="9">
        <v>1.2974937000000001E-2</v>
      </c>
      <c r="J8482" s="10">
        <v>115.9834</v>
      </c>
      <c r="K8482" s="11">
        <v>4</v>
      </c>
      <c r="L8482" s="11" t="str">
        <f>IF(Tabla134[[#This Row],[Item Weight]]&lt;$U$12,"Poco Peso",IF(Tabla134[[#This Row],[Item Weight]]&lt;$U$13,"Peso Medio","Peso Alto"))</f>
        <v>Peso Medio</v>
      </c>
      <c r="N8482" s="11">
        <f>IF(Tabla134[[#This Row],[Item Weight (Nulos)]]="",VLOOKUP(Tabla134[[#This Row],[Item Identifier]],'Tabla para Nulos'!$A$3:$B$1563,2,FALSE),Tabla134[[#This Row],[Item Weight (Nulos)]])</f>
        <v>13.65</v>
      </c>
      <c r="O8482" s="11" t="str">
        <f>IF(Tabla134[[#This Row],[Item Visibility]]&lt;$U$15,"Poca visibilidad",IF(Tabla134[[#This Row],[Item Visibility]]&lt;$U$16,"Visibilidad media","Mayor visibilidad"))</f>
        <v>Poca visibilidad</v>
      </c>
      <c r="P8482" s="11" t="str">
        <f>IF(Tabla134[[#This Row],[Rating]]&lt;2,"Muy Malo",IF(Tabla134[[#This Row],[Rating]]&lt;3,"Malo",IF(Tabla134[[#This Row],[Rating]]&lt;4,"Regular",IF(Tabla134[[#This Row],[Rating]]&lt;5,"Bueno","Excelente"))))</f>
        <v>Bueno</v>
      </c>
    </row>
    <row r="8483" spans="1:16" x14ac:dyDescent="0.2">
      <c r="A8483" s="7" t="s">
        <v>6</v>
      </c>
      <c r="B8483" s="7" t="s">
        <v>63</v>
      </c>
      <c r="C8483" s="7" t="s">
        <v>10</v>
      </c>
      <c r="D8483" s="8">
        <v>2018</v>
      </c>
      <c r="E8483" s="7" t="s">
        <v>13</v>
      </c>
      <c r="F8483" s="7" t="s">
        <v>2</v>
      </c>
      <c r="G8483" s="7" t="s">
        <v>1</v>
      </c>
      <c r="H8483" s="7" t="s">
        <v>12</v>
      </c>
      <c r="I8483" s="9">
        <v>0.10242248700000001</v>
      </c>
      <c r="J8483" s="10">
        <v>131.49680000000001</v>
      </c>
      <c r="K8483" s="11">
        <v>4</v>
      </c>
      <c r="L8483" s="11" t="str">
        <f>IF(Tabla134[[#This Row],[Item Weight]]&lt;$U$12,"Poco Peso",IF(Tabla134[[#This Row],[Item Weight]]&lt;$U$13,"Peso Medio","Peso Alto"))</f>
        <v>Poco Peso</v>
      </c>
      <c r="N8483" s="11">
        <f>IF(Tabla134[[#This Row],[Item Weight (Nulos)]]="",VLOOKUP(Tabla134[[#This Row],[Item Identifier]],'Tabla para Nulos'!$A$3:$B$1563,2,FALSE),Tabla134[[#This Row],[Item Weight (Nulos)]])</f>
        <v>6.11</v>
      </c>
      <c r="O8483" s="11" t="str">
        <f>IF(Tabla134[[#This Row],[Item Visibility]]&lt;$U$15,"Poca visibilidad",IF(Tabla134[[#This Row],[Item Visibility]]&lt;$U$16,"Visibilidad media","Mayor visibilidad"))</f>
        <v>Mayor visibilidad</v>
      </c>
      <c r="P8483" s="11" t="str">
        <f>IF(Tabla134[[#This Row],[Rating]]&lt;2,"Muy Malo",IF(Tabla134[[#This Row],[Rating]]&lt;3,"Malo",IF(Tabla134[[#This Row],[Rating]]&lt;4,"Regular",IF(Tabla134[[#This Row],[Rating]]&lt;5,"Bueno","Excelente"))))</f>
        <v>Bueno</v>
      </c>
    </row>
    <row r="8484" spans="1:16" x14ac:dyDescent="0.2">
      <c r="A8484" s="7" t="s">
        <v>6</v>
      </c>
      <c r="B8484" s="7" t="s">
        <v>62</v>
      </c>
      <c r="C8484" s="7" t="s">
        <v>10</v>
      </c>
      <c r="D8484" s="8">
        <v>2018</v>
      </c>
      <c r="E8484" s="7" t="s">
        <v>13</v>
      </c>
      <c r="F8484" s="7" t="s">
        <v>2</v>
      </c>
      <c r="G8484" s="7" t="s">
        <v>1</v>
      </c>
      <c r="H8484" s="7" t="s">
        <v>12</v>
      </c>
      <c r="I8484" s="9">
        <v>4.3443753000000002E-2</v>
      </c>
      <c r="J8484" s="10">
        <v>158.19460000000001</v>
      </c>
      <c r="K8484" s="11">
        <v>4</v>
      </c>
      <c r="L8484" s="11" t="str">
        <f>IF(Tabla134[[#This Row],[Item Weight]]&lt;$U$12,"Poco Peso",IF(Tabla134[[#This Row],[Item Weight]]&lt;$U$13,"Peso Medio","Peso Alto"))</f>
        <v>Peso Medio</v>
      </c>
      <c r="N8484" s="11">
        <f>IF(Tabla134[[#This Row],[Item Weight (Nulos)]]="",VLOOKUP(Tabla134[[#This Row],[Item Identifier]],'Tabla para Nulos'!$A$3:$B$1563,2,FALSE),Tabla134[[#This Row],[Item Weight (Nulos)]])</f>
        <v>13.599999999999998</v>
      </c>
      <c r="O8484" s="11" t="str">
        <f>IF(Tabla134[[#This Row],[Item Visibility]]&lt;$U$15,"Poca visibilidad",IF(Tabla134[[#This Row],[Item Visibility]]&lt;$U$16,"Visibilidad media","Mayor visibilidad"))</f>
        <v>Visibilidad media</v>
      </c>
      <c r="P8484" s="11" t="str">
        <f>IF(Tabla134[[#This Row],[Rating]]&lt;2,"Muy Malo",IF(Tabla134[[#This Row],[Rating]]&lt;3,"Malo",IF(Tabla134[[#This Row],[Rating]]&lt;4,"Regular",IF(Tabla134[[#This Row],[Rating]]&lt;5,"Bueno","Excelente"))))</f>
        <v>Bueno</v>
      </c>
    </row>
    <row r="8485" spans="1:16" x14ac:dyDescent="0.2">
      <c r="A8485" s="7" t="s">
        <v>6</v>
      </c>
      <c r="B8485" s="7" t="s">
        <v>61</v>
      </c>
      <c r="C8485" s="7" t="s">
        <v>10</v>
      </c>
      <c r="D8485" s="8">
        <v>2018</v>
      </c>
      <c r="E8485" s="7" t="s">
        <v>13</v>
      </c>
      <c r="F8485" s="7" t="s">
        <v>2</v>
      </c>
      <c r="G8485" s="7" t="s">
        <v>1</v>
      </c>
      <c r="H8485" s="7" t="s">
        <v>12</v>
      </c>
      <c r="I8485" s="9">
        <v>0.115032648</v>
      </c>
      <c r="J8485" s="10">
        <v>58.0246</v>
      </c>
      <c r="K8485" s="11">
        <v>4</v>
      </c>
      <c r="L8485" s="11" t="str">
        <f>IF(Tabla134[[#This Row],[Item Weight]]&lt;$U$12,"Poco Peso",IF(Tabla134[[#This Row],[Item Weight]]&lt;$U$13,"Peso Medio","Peso Alto"))</f>
        <v>Peso Medio</v>
      </c>
      <c r="N8485" s="11">
        <f>IF(Tabla134[[#This Row],[Item Weight (Nulos)]]="",VLOOKUP(Tabla134[[#This Row],[Item Identifier]],'Tabla para Nulos'!$A$3:$B$1563,2,FALSE),Tabla134[[#This Row],[Item Weight (Nulos)]])</f>
        <v>16</v>
      </c>
      <c r="O8485" s="11" t="str">
        <f>IF(Tabla134[[#This Row],[Item Visibility]]&lt;$U$15,"Poca visibilidad",IF(Tabla134[[#This Row],[Item Visibility]]&lt;$U$16,"Visibilidad media","Mayor visibilidad"))</f>
        <v>Mayor visibilidad</v>
      </c>
      <c r="P8485" s="11" t="str">
        <f>IF(Tabla134[[#This Row],[Rating]]&lt;2,"Muy Malo",IF(Tabla134[[#This Row],[Rating]]&lt;3,"Malo",IF(Tabla134[[#This Row],[Rating]]&lt;4,"Regular",IF(Tabla134[[#This Row],[Rating]]&lt;5,"Bueno","Excelente"))))</f>
        <v>Bueno</v>
      </c>
    </row>
    <row r="8486" spans="1:16" x14ac:dyDescent="0.2">
      <c r="A8486" s="7" t="s">
        <v>6</v>
      </c>
      <c r="B8486" s="7" t="s">
        <v>60</v>
      </c>
      <c r="C8486" s="7" t="s">
        <v>10</v>
      </c>
      <c r="D8486" s="8">
        <v>2018</v>
      </c>
      <c r="E8486" s="7" t="s">
        <v>13</v>
      </c>
      <c r="F8486" s="7" t="s">
        <v>2</v>
      </c>
      <c r="G8486" s="7" t="s">
        <v>1</v>
      </c>
      <c r="H8486" s="7" t="s">
        <v>12</v>
      </c>
      <c r="I8486" s="9">
        <v>2.1353641999999999E-2</v>
      </c>
      <c r="J8486" s="10">
        <v>122.10980000000001</v>
      </c>
      <c r="K8486" s="11">
        <v>4</v>
      </c>
      <c r="L8486" s="11" t="str">
        <f>IF(Tabla134[[#This Row],[Item Weight]]&lt;$U$12,"Poco Peso",IF(Tabla134[[#This Row],[Item Weight]]&lt;$U$13,"Peso Medio","Peso Alto"))</f>
        <v>Peso Alto</v>
      </c>
      <c r="N8486" s="11">
        <f>IF(Tabla134[[#This Row],[Item Weight (Nulos)]]="",VLOOKUP(Tabla134[[#This Row],[Item Identifier]],'Tabla para Nulos'!$A$3:$B$1563,2,FALSE),Tabla134[[#This Row],[Item Weight (Nulos)]])</f>
        <v>19.349999999999998</v>
      </c>
      <c r="O8486" s="11" t="str">
        <f>IF(Tabla134[[#This Row],[Item Visibility]]&lt;$U$15,"Poca visibilidad",IF(Tabla134[[#This Row],[Item Visibility]]&lt;$U$16,"Visibilidad media","Mayor visibilidad"))</f>
        <v>Poca visibilidad</v>
      </c>
      <c r="P8486" s="11" t="str">
        <f>IF(Tabla134[[#This Row],[Rating]]&lt;2,"Muy Malo",IF(Tabla134[[#This Row],[Rating]]&lt;3,"Malo",IF(Tabla134[[#This Row],[Rating]]&lt;4,"Regular",IF(Tabla134[[#This Row],[Rating]]&lt;5,"Bueno","Excelente"))))</f>
        <v>Bueno</v>
      </c>
    </row>
    <row r="8487" spans="1:16" x14ac:dyDescent="0.2">
      <c r="A8487" s="7" t="s">
        <v>6</v>
      </c>
      <c r="B8487" s="7" t="s">
        <v>59</v>
      </c>
      <c r="C8487" s="7" t="s">
        <v>10</v>
      </c>
      <c r="D8487" s="8">
        <v>2018</v>
      </c>
      <c r="E8487" s="7" t="s">
        <v>13</v>
      </c>
      <c r="F8487" s="7" t="s">
        <v>2</v>
      </c>
      <c r="G8487" s="7" t="s">
        <v>1</v>
      </c>
      <c r="H8487" s="7" t="s">
        <v>12</v>
      </c>
      <c r="I8487" s="9">
        <v>0.141997869</v>
      </c>
      <c r="J8487" s="10">
        <v>90.551400000000001</v>
      </c>
      <c r="K8487" s="11">
        <v>4</v>
      </c>
      <c r="L8487" s="11" t="str">
        <f>IF(Tabla134[[#This Row],[Item Weight]]&lt;$U$12,"Poco Peso",IF(Tabla134[[#This Row],[Item Weight]]&lt;$U$13,"Peso Medio","Peso Alto"))</f>
        <v>Peso Alto</v>
      </c>
      <c r="N8487" s="11">
        <f>IF(Tabla134[[#This Row],[Item Weight (Nulos)]]="",VLOOKUP(Tabla134[[#This Row],[Item Identifier]],'Tabla para Nulos'!$A$3:$B$1563,2,FALSE),Tabla134[[#This Row],[Item Weight (Nulos)]])</f>
        <v>18</v>
      </c>
      <c r="O8487" s="11" t="str">
        <f>IF(Tabla134[[#This Row],[Item Visibility]]&lt;$U$15,"Poca visibilidad",IF(Tabla134[[#This Row],[Item Visibility]]&lt;$U$16,"Visibilidad media","Mayor visibilidad"))</f>
        <v>Mayor visibilidad</v>
      </c>
      <c r="P8487" s="11" t="str">
        <f>IF(Tabla134[[#This Row],[Rating]]&lt;2,"Muy Malo",IF(Tabla134[[#This Row],[Rating]]&lt;3,"Malo",IF(Tabla134[[#This Row],[Rating]]&lt;4,"Regular",IF(Tabla134[[#This Row],[Rating]]&lt;5,"Bueno","Excelente"))))</f>
        <v>Bueno</v>
      </c>
    </row>
    <row r="8488" spans="1:16" x14ac:dyDescent="0.2">
      <c r="A8488" s="7" t="s">
        <v>6</v>
      </c>
      <c r="B8488" s="7" t="s">
        <v>58</v>
      </c>
      <c r="C8488" s="7" t="s">
        <v>10</v>
      </c>
      <c r="D8488" s="8">
        <v>2018</v>
      </c>
      <c r="E8488" s="7" t="s">
        <v>13</v>
      </c>
      <c r="F8488" s="7" t="s">
        <v>2</v>
      </c>
      <c r="G8488" s="7" t="s">
        <v>1</v>
      </c>
      <c r="H8488" s="7" t="s">
        <v>12</v>
      </c>
      <c r="I8488" s="9">
        <v>4.2949108999999999E-2</v>
      </c>
      <c r="J8488" s="10">
        <v>199.57419999999999</v>
      </c>
      <c r="K8488" s="11">
        <v>4</v>
      </c>
      <c r="L8488" s="11" t="str">
        <f>IF(Tabla134[[#This Row],[Item Weight]]&lt;$U$12,"Poco Peso",IF(Tabla134[[#This Row],[Item Weight]]&lt;$U$13,"Peso Medio","Peso Alto"))</f>
        <v>Peso Medio</v>
      </c>
      <c r="N8488" s="11">
        <f>IF(Tabla134[[#This Row],[Item Weight (Nulos)]]="",VLOOKUP(Tabla134[[#This Row],[Item Identifier]],'Tabla para Nulos'!$A$3:$B$1563,2,FALSE),Tabla134[[#This Row],[Item Weight (Nulos)]])</f>
        <v>11.35</v>
      </c>
      <c r="O8488" s="11" t="str">
        <f>IF(Tabla134[[#This Row],[Item Visibility]]&lt;$U$15,"Poca visibilidad",IF(Tabla134[[#This Row],[Item Visibility]]&lt;$U$16,"Visibilidad media","Mayor visibilidad"))</f>
        <v>Visibilidad media</v>
      </c>
      <c r="P8488" s="11" t="str">
        <f>IF(Tabla134[[#This Row],[Rating]]&lt;2,"Muy Malo",IF(Tabla134[[#This Row],[Rating]]&lt;3,"Malo",IF(Tabla134[[#This Row],[Rating]]&lt;4,"Regular",IF(Tabla134[[#This Row],[Rating]]&lt;5,"Bueno","Excelente"))))</f>
        <v>Bueno</v>
      </c>
    </row>
    <row r="8489" spans="1:16" x14ac:dyDescent="0.2">
      <c r="A8489" s="7" t="s">
        <v>6</v>
      </c>
      <c r="B8489" s="7" t="s">
        <v>57</v>
      </c>
      <c r="C8489" s="7" t="s">
        <v>10</v>
      </c>
      <c r="D8489" s="8">
        <v>2018</v>
      </c>
      <c r="E8489" s="7" t="s">
        <v>13</v>
      </c>
      <c r="F8489" s="7" t="s">
        <v>2</v>
      </c>
      <c r="G8489" s="7" t="s">
        <v>1</v>
      </c>
      <c r="H8489" s="7" t="s">
        <v>12</v>
      </c>
      <c r="I8489" s="9">
        <v>7.3700837000000005E-2</v>
      </c>
      <c r="J8489" s="10">
        <v>207.16380000000001</v>
      </c>
      <c r="K8489" s="11">
        <v>4</v>
      </c>
      <c r="L8489" s="11" t="str">
        <f>IF(Tabla134[[#This Row],[Item Weight]]&lt;$U$12,"Poco Peso",IF(Tabla134[[#This Row],[Item Weight]]&lt;$U$13,"Peso Medio","Peso Alto"))</f>
        <v>Peso Alto</v>
      </c>
      <c r="N8489" s="11">
        <f>IF(Tabla134[[#This Row],[Item Weight (Nulos)]]="",VLOOKUP(Tabla134[[#This Row],[Item Identifier]],'Tabla para Nulos'!$A$3:$B$1563,2,FALSE),Tabla134[[#This Row],[Item Weight (Nulos)]])</f>
        <v>17.099999999999998</v>
      </c>
      <c r="O8489" s="11" t="str">
        <f>IF(Tabla134[[#This Row],[Item Visibility]]&lt;$U$15,"Poca visibilidad",IF(Tabla134[[#This Row],[Item Visibility]]&lt;$U$16,"Visibilidad media","Mayor visibilidad"))</f>
        <v>Visibilidad media</v>
      </c>
      <c r="P8489" s="11" t="str">
        <f>IF(Tabla134[[#This Row],[Rating]]&lt;2,"Muy Malo",IF(Tabla134[[#This Row],[Rating]]&lt;3,"Malo",IF(Tabla134[[#This Row],[Rating]]&lt;4,"Regular",IF(Tabla134[[#This Row],[Rating]]&lt;5,"Bueno","Excelente"))))</f>
        <v>Bueno</v>
      </c>
    </row>
    <row r="8490" spans="1:16" x14ac:dyDescent="0.2">
      <c r="A8490" s="7" t="s">
        <v>6</v>
      </c>
      <c r="B8490" s="7" t="s">
        <v>56</v>
      </c>
      <c r="C8490" s="7" t="s">
        <v>10</v>
      </c>
      <c r="D8490" s="8">
        <v>2018</v>
      </c>
      <c r="E8490" s="7" t="s">
        <v>13</v>
      </c>
      <c r="F8490" s="7" t="s">
        <v>2</v>
      </c>
      <c r="G8490" s="7" t="s">
        <v>1</v>
      </c>
      <c r="H8490" s="7" t="s">
        <v>12</v>
      </c>
      <c r="I8490" s="9">
        <v>0.17024678200000001</v>
      </c>
      <c r="J8490" s="10">
        <v>141.5838</v>
      </c>
      <c r="K8490" s="11">
        <v>4</v>
      </c>
      <c r="L8490" s="11" t="str">
        <f>IF(Tabla134[[#This Row],[Item Weight]]&lt;$U$12,"Poco Peso",IF(Tabla134[[#This Row],[Item Weight]]&lt;$U$13,"Peso Medio","Peso Alto"))</f>
        <v>Peso Medio</v>
      </c>
      <c r="N8490" s="11">
        <f>IF(Tabla134[[#This Row],[Item Weight (Nulos)]]="",VLOOKUP(Tabla134[[#This Row],[Item Identifier]],'Tabla para Nulos'!$A$3:$B$1563,2,FALSE),Tabla134[[#This Row],[Item Weight (Nulos)]])</f>
        <v>9.3949999999999996</v>
      </c>
      <c r="O8490" s="11" t="str">
        <f>IF(Tabla134[[#This Row],[Item Visibility]]&lt;$U$15,"Poca visibilidad",IF(Tabla134[[#This Row],[Item Visibility]]&lt;$U$16,"Visibilidad media","Mayor visibilidad"))</f>
        <v>Mayor visibilidad</v>
      </c>
      <c r="P8490" s="11" t="str">
        <f>IF(Tabla134[[#This Row],[Rating]]&lt;2,"Muy Malo",IF(Tabla134[[#This Row],[Rating]]&lt;3,"Malo",IF(Tabla134[[#This Row],[Rating]]&lt;4,"Regular",IF(Tabla134[[#This Row],[Rating]]&lt;5,"Bueno","Excelente"))))</f>
        <v>Bueno</v>
      </c>
    </row>
    <row r="8491" spans="1:16" x14ac:dyDescent="0.2">
      <c r="A8491" s="7" t="s">
        <v>6</v>
      </c>
      <c r="B8491" s="7" t="s">
        <v>55</v>
      </c>
      <c r="C8491" s="7" t="s">
        <v>10</v>
      </c>
      <c r="D8491" s="8">
        <v>2018</v>
      </c>
      <c r="E8491" s="7" t="s">
        <v>13</v>
      </c>
      <c r="F8491" s="7" t="s">
        <v>2</v>
      </c>
      <c r="G8491" s="7" t="s">
        <v>1</v>
      </c>
      <c r="H8491" s="7" t="s">
        <v>12</v>
      </c>
      <c r="I8491" s="9">
        <v>2.4286378000000001E-2</v>
      </c>
      <c r="J8491" s="10">
        <v>194.71100000000001</v>
      </c>
      <c r="K8491" s="11">
        <v>4</v>
      </c>
      <c r="L8491" s="11" t="str">
        <f>IF(Tabla134[[#This Row],[Item Weight]]&lt;$U$12,"Poco Peso",IF(Tabla134[[#This Row],[Item Weight]]&lt;$U$13,"Peso Medio","Peso Alto"))</f>
        <v>Peso Medio</v>
      </c>
      <c r="N8491" s="11">
        <f>IF(Tabla134[[#This Row],[Item Weight (Nulos)]]="",VLOOKUP(Tabla134[[#This Row],[Item Identifier]],'Tabla para Nulos'!$A$3:$B$1563,2,FALSE),Tabla134[[#This Row],[Item Weight (Nulos)]])</f>
        <v>14.15</v>
      </c>
      <c r="O8491" s="11" t="str">
        <f>IF(Tabla134[[#This Row],[Item Visibility]]&lt;$U$15,"Poca visibilidad",IF(Tabla134[[#This Row],[Item Visibility]]&lt;$U$16,"Visibilidad media","Mayor visibilidad"))</f>
        <v>Poca visibilidad</v>
      </c>
      <c r="P8491" s="11" t="str">
        <f>IF(Tabla134[[#This Row],[Rating]]&lt;2,"Muy Malo",IF(Tabla134[[#This Row],[Rating]]&lt;3,"Malo",IF(Tabla134[[#This Row],[Rating]]&lt;4,"Regular",IF(Tabla134[[#This Row],[Rating]]&lt;5,"Bueno","Excelente"))))</f>
        <v>Bueno</v>
      </c>
    </row>
    <row r="8492" spans="1:16" x14ac:dyDescent="0.2">
      <c r="A8492" s="7" t="s">
        <v>6</v>
      </c>
      <c r="B8492" s="7" t="s">
        <v>54</v>
      </c>
      <c r="C8492" s="7" t="s">
        <v>47</v>
      </c>
      <c r="D8492" s="8">
        <v>2018</v>
      </c>
      <c r="E8492" s="7" t="s">
        <v>13</v>
      </c>
      <c r="F8492" s="7" t="s">
        <v>2</v>
      </c>
      <c r="G8492" s="7" t="s">
        <v>1</v>
      </c>
      <c r="H8492" s="7" t="s">
        <v>12</v>
      </c>
      <c r="I8492" s="9">
        <v>5.7143514999999999E-2</v>
      </c>
      <c r="J8492" s="10">
        <v>151.8366</v>
      </c>
      <c r="K8492" s="11">
        <v>4</v>
      </c>
      <c r="L8492" s="11" t="str">
        <f>IF(Tabla134[[#This Row],[Item Weight]]&lt;$U$12,"Poco Peso",IF(Tabla134[[#This Row],[Item Weight]]&lt;$U$13,"Peso Medio","Peso Alto"))</f>
        <v>Peso Medio</v>
      </c>
      <c r="N8492" s="11">
        <f>IF(Tabla134[[#This Row],[Item Weight (Nulos)]]="",VLOOKUP(Tabla134[[#This Row],[Item Identifier]],'Tabla para Nulos'!$A$3:$B$1563,2,FALSE),Tabla134[[#This Row],[Item Weight (Nulos)]])</f>
        <v>11.799999999999999</v>
      </c>
      <c r="O8492" s="11" t="str">
        <f>IF(Tabla134[[#This Row],[Item Visibility]]&lt;$U$15,"Poca visibilidad",IF(Tabla134[[#This Row],[Item Visibility]]&lt;$U$16,"Visibilidad media","Mayor visibilidad"))</f>
        <v>Visibilidad media</v>
      </c>
      <c r="P8492" s="11" t="str">
        <f>IF(Tabla134[[#This Row],[Rating]]&lt;2,"Muy Malo",IF(Tabla134[[#This Row],[Rating]]&lt;3,"Malo",IF(Tabla134[[#This Row],[Rating]]&lt;4,"Regular",IF(Tabla134[[#This Row],[Rating]]&lt;5,"Bueno","Excelente"))))</f>
        <v>Bueno</v>
      </c>
    </row>
    <row r="8493" spans="1:16" x14ac:dyDescent="0.2">
      <c r="A8493" s="7" t="s">
        <v>6</v>
      </c>
      <c r="B8493" s="7" t="s">
        <v>53</v>
      </c>
      <c r="C8493" s="7" t="s">
        <v>47</v>
      </c>
      <c r="D8493" s="8">
        <v>2018</v>
      </c>
      <c r="E8493" s="7" t="s">
        <v>13</v>
      </c>
      <c r="F8493" s="7" t="s">
        <v>2</v>
      </c>
      <c r="G8493" s="7" t="s">
        <v>1</v>
      </c>
      <c r="H8493" s="7" t="s">
        <v>12</v>
      </c>
      <c r="I8493" s="9">
        <v>0.157701958</v>
      </c>
      <c r="J8493" s="10">
        <v>158.7946</v>
      </c>
      <c r="K8493" s="11">
        <v>4</v>
      </c>
      <c r="L8493" s="11" t="str">
        <f>IF(Tabla134[[#This Row],[Item Weight]]&lt;$U$12,"Poco Peso",IF(Tabla134[[#This Row],[Item Weight]]&lt;$U$13,"Peso Medio","Peso Alto"))</f>
        <v>Peso Medio</v>
      </c>
      <c r="N8493" s="11">
        <f>IF(Tabla134[[#This Row],[Item Weight (Nulos)]]="",VLOOKUP(Tabla134[[#This Row],[Item Identifier]],'Tabla para Nulos'!$A$3:$B$1563,2,FALSE),Tabla134[[#This Row],[Item Weight (Nulos)]])</f>
        <v>12.35</v>
      </c>
      <c r="O8493" s="11" t="str">
        <f>IF(Tabla134[[#This Row],[Item Visibility]]&lt;$U$15,"Poca visibilidad",IF(Tabla134[[#This Row],[Item Visibility]]&lt;$U$16,"Visibilidad media","Mayor visibilidad"))</f>
        <v>Mayor visibilidad</v>
      </c>
      <c r="P8493" s="11" t="str">
        <f>IF(Tabla134[[#This Row],[Rating]]&lt;2,"Muy Malo",IF(Tabla134[[#This Row],[Rating]]&lt;3,"Malo",IF(Tabla134[[#This Row],[Rating]]&lt;4,"Regular",IF(Tabla134[[#This Row],[Rating]]&lt;5,"Bueno","Excelente"))))</f>
        <v>Bueno</v>
      </c>
    </row>
    <row r="8494" spans="1:16" x14ac:dyDescent="0.2">
      <c r="A8494" s="7" t="s">
        <v>6</v>
      </c>
      <c r="B8494" s="7" t="s">
        <v>52</v>
      </c>
      <c r="C8494" s="7" t="s">
        <v>47</v>
      </c>
      <c r="D8494" s="8">
        <v>2018</v>
      </c>
      <c r="E8494" s="7" t="s">
        <v>13</v>
      </c>
      <c r="F8494" s="7" t="s">
        <v>2</v>
      </c>
      <c r="G8494" s="7" t="s">
        <v>1</v>
      </c>
      <c r="H8494" s="7" t="s">
        <v>12</v>
      </c>
      <c r="I8494" s="9">
        <v>8.5250610000000004E-3</v>
      </c>
      <c r="J8494" s="10">
        <v>72.503799999999998</v>
      </c>
      <c r="K8494" s="11">
        <v>4</v>
      </c>
      <c r="L8494" s="11" t="str">
        <f>IF(Tabla134[[#This Row],[Item Weight]]&lt;$U$12,"Poco Peso",IF(Tabla134[[#This Row],[Item Weight]]&lt;$U$13,"Peso Medio","Peso Alto"))</f>
        <v>Peso Medio</v>
      </c>
      <c r="N8494" s="11">
        <f>IF(Tabla134[[#This Row],[Item Weight (Nulos)]]="",VLOOKUP(Tabla134[[#This Row],[Item Identifier]],'Tabla para Nulos'!$A$3:$B$1563,2,FALSE),Tabla134[[#This Row],[Item Weight (Nulos)]])</f>
        <v>16.75</v>
      </c>
      <c r="O8494" s="11" t="str">
        <f>IF(Tabla134[[#This Row],[Item Visibility]]&lt;$U$15,"Poca visibilidad",IF(Tabla134[[#This Row],[Item Visibility]]&lt;$U$16,"Visibilidad media","Mayor visibilidad"))</f>
        <v>Poca visibilidad</v>
      </c>
      <c r="P8494" s="11" t="str">
        <f>IF(Tabla134[[#This Row],[Rating]]&lt;2,"Muy Malo",IF(Tabla134[[#This Row],[Rating]]&lt;3,"Malo",IF(Tabla134[[#This Row],[Rating]]&lt;4,"Regular",IF(Tabla134[[#This Row],[Rating]]&lt;5,"Bueno","Excelente"))))</f>
        <v>Bueno</v>
      </c>
    </row>
    <row r="8495" spans="1:16" x14ac:dyDescent="0.2">
      <c r="A8495" s="7" t="s">
        <v>6</v>
      </c>
      <c r="B8495" s="7" t="s">
        <v>51</v>
      </c>
      <c r="C8495" s="7" t="s">
        <v>47</v>
      </c>
      <c r="D8495" s="8">
        <v>2018</v>
      </c>
      <c r="E8495" s="7" t="s">
        <v>13</v>
      </c>
      <c r="F8495" s="7" t="s">
        <v>2</v>
      </c>
      <c r="G8495" s="7" t="s">
        <v>1</v>
      </c>
      <c r="H8495" s="7" t="s">
        <v>12</v>
      </c>
      <c r="I8495" s="9">
        <v>0.17064649400000001</v>
      </c>
      <c r="J8495" s="10">
        <v>46.337600000000002</v>
      </c>
      <c r="K8495" s="11">
        <v>4</v>
      </c>
      <c r="L8495" s="11" t="str">
        <f>IF(Tabla134[[#This Row],[Item Weight]]&lt;$U$12,"Poco Peso",IF(Tabla134[[#This Row],[Item Weight]]&lt;$U$13,"Peso Medio","Peso Alto"))</f>
        <v>Peso Alto</v>
      </c>
      <c r="N8495" s="11">
        <f>IF(Tabla134[[#This Row],[Item Weight (Nulos)]]="",VLOOKUP(Tabla134[[#This Row],[Item Identifier]],'Tabla para Nulos'!$A$3:$B$1563,2,FALSE),Tabla134[[#This Row],[Item Weight (Nulos)]])</f>
        <v>18.600000000000001</v>
      </c>
      <c r="O8495" s="11" t="str">
        <f>IF(Tabla134[[#This Row],[Item Visibility]]&lt;$U$15,"Poca visibilidad",IF(Tabla134[[#This Row],[Item Visibility]]&lt;$U$16,"Visibilidad media","Mayor visibilidad"))</f>
        <v>Mayor visibilidad</v>
      </c>
      <c r="P8495" s="11" t="str">
        <f>IF(Tabla134[[#This Row],[Rating]]&lt;2,"Muy Malo",IF(Tabla134[[#This Row],[Rating]]&lt;3,"Malo",IF(Tabla134[[#This Row],[Rating]]&lt;4,"Regular",IF(Tabla134[[#This Row],[Rating]]&lt;5,"Bueno","Excelente"))))</f>
        <v>Bueno</v>
      </c>
    </row>
    <row r="8496" spans="1:16" x14ac:dyDescent="0.2">
      <c r="A8496" s="7" t="s">
        <v>6</v>
      </c>
      <c r="B8496" s="7" t="s">
        <v>50</v>
      </c>
      <c r="C8496" s="7" t="s">
        <v>47</v>
      </c>
      <c r="D8496" s="8">
        <v>2018</v>
      </c>
      <c r="E8496" s="7" t="s">
        <v>13</v>
      </c>
      <c r="F8496" s="7" t="s">
        <v>2</v>
      </c>
      <c r="G8496" s="7" t="s">
        <v>1</v>
      </c>
      <c r="H8496" s="7" t="s">
        <v>12</v>
      </c>
      <c r="I8496" s="9">
        <v>0.150122794</v>
      </c>
      <c r="J8496" s="10">
        <v>154.53139999999999</v>
      </c>
      <c r="K8496" s="11">
        <v>4</v>
      </c>
      <c r="L8496" s="11" t="str">
        <f>IF(Tabla134[[#This Row],[Item Weight]]&lt;$U$12,"Poco Peso",IF(Tabla134[[#This Row],[Item Weight]]&lt;$U$13,"Peso Medio","Peso Alto"))</f>
        <v>Poco Peso</v>
      </c>
      <c r="N8496" s="11">
        <f>IF(Tabla134[[#This Row],[Item Weight (Nulos)]]="",VLOOKUP(Tabla134[[#This Row],[Item Identifier]],'Tabla para Nulos'!$A$3:$B$1563,2,FALSE),Tabla134[[#This Row],[Item Weight (Nulos)]])</f>
        <v>5.86</v>
      </c>
      <c r="O8496" s="11" t="str">
        <f>IF(Tabla134[[#This Row],[Item Visibility]]&lt;$U$15,"Poca visibilidad",IF(Tabla134[[#This Row],[Item Visibility]]&lt;$U$16,"Visibilidad media","Mayor visibilidad"))</f>
        <v>Mayor visibilidad</v>
      </c>
      <c r="P8496" s="11" t="str">
        <f>IF(Tabla134[[#This Row],[Rating]]&lt;2,"Muy Malo",IF(Tabla134[[#This Row],[Rating]]&lt;3,"Malo",IF(Tabla134[[#This Row],[Rating]]&lt;4,"Regular",IF(Tabla134[[#This Row],[Rating]]&lt;5,"Bueno","Excelente"))))</f>
        <v>Bueno</v>
      </c>
    </row>
    <row r="8497" spans="1:16" x14ac:dyDescent="0.2">
      <c r="A8497" s="7" t="s">
        <v>6</v>
      </c>
      <c r="B8497" s="7" t="s">
        <v>49</v>
      </c>
      <c r="C8497" s="7" t="s">
        <v>47</v>
      </c>
      <c r="D8497" s="8">
        <v>2018</v>
      </c>
      <c r="E8497" s="7" t="s">
        <v>13</v>
      </c>
      <c r="F8497" s="7" t="s">
        <v>2</v>
      </c>
      <c r="G8497" s="7" t="s">
        <v>1</v>
      </c>
      <c r="H8497" s="7" t="s">
        <v>12</v>
      </c>
      <c r="I8497" s="9">
        <v>6.0800116000000001E-2</v>
      </c>
      <c r="J8497" s="10">
        <v>44.474400000000003</v>
      </c>
      <c r="K8497" s="11">
        <v>4</v>
      </c>
      <c r="L8497" s="11" t="str">
        <f>IF(Tabla134[[#This Row],[Item Weight]]&lt;$U$12,"Poco Peso",IF(Tabla134[[#This Row],[Item Weight]]&lt;$U$13,"Peso Medio","Peso Alto"))</f>
        <v>Peso Medio</v>
      </c>
      <c r="N8497" s="11">
        <f>IF(Tabla134[[#This Row],[Item Weight (Nulos)]]="",VLOOKUP(Tabla134[[#This Row],[Item Identifier]],'Tabla para Nulos'!$A$3:$B$1563,2,FALSE),Tabla134[[#This Row],[Item Weight (Nulos)]])</f>
        <v>15.85</v>
      </c>
      <c r="O8497" s="11" t="str">
        <f>IF(Tabla134[[#This Row],[Item Visibility]]&lt;$U$15,"Poca visibilidad",IF(Tabla134[[#This Row],[Item Visibility]]&lt;$U$16,"Visibilidad media","Mayor visibilidad"))</f>
        <v>Visibilidad media</v>
      </c>
      <c r="P8497" s="11" t="str">
        <f>IF(Tabla134[[#This Row],[Rating]]&lt;2,"Muy Malo",IF(Tabla134[[#This Row],[Rating]]&lt;3,"Malo",IF(Tabla134[[#This Row],[Rating]]&lt;4,"Regular",IF(Tabla134[[#This Row],[Rating]]&lt;5,"Bueno","Excelente"))))</f>
        <v>Bueno</v>
      </c>
    </row>
    <row r="8498" spans="1:16" x14ac:dyDescent="0.2">
      <c r="A8498" s="7" t="s">
        <v>6</v>
      </c>
      <c r="B8498" s="7" t="s">
        <v>48</v>
      </c>
      <c r="C8498" s="7" t="s">
        <v>47</v>
      </c>
      <c r="D8498" s="8">
        <v>2018</v>
      </c>
      <c r="E8498" s="7" t="s">
        <v>13</v>
      </c>
      <c r="F8498" s="7" t="s">
        <v>2</v>
      </c>
      <c r="G8498" s="7" t="s">
        <v>1</v>
      </c>
      <c r="H8498" s="7" t="s">
        <v>12</v>
      </c>
      <c r="I8498" s="9">
        <v>7.5753207000000003E-2</v>
      </c>
      <c r="J8498" s="10">
        <v>111.1202</v>
      </c>
      <c r="K8498" s="11">
        <v>4</v>
      </c>
      <c r="L8498" s="11" t="str">
        <f>IF(Tabla134[[#This Row],[Item Weight]]&lt;$U$12,"Poco Peso",IF(Tabla134[[#This Row],[Item Weight]]&lt;$U$13,"Peso Medio","Peso Alto"))</f>
        <v>Peso Alto</v>
      </c>
      <c r="N8498" s="11">
        <f>IF(Tabla134[[#This Row],[Item Weight (Nulos)]]="",VLOOKUP(Tabla134[[#This Row],[Item Identifier]],'Tabla para Nulos'!$A$3:$B$1563,2,FALSE),Tabla134[[#This Row],[Item Weight (Nulos)]])</f>
        <v>17.599999999999998</v>
      </c>
      <c r="O8498" s="11" t="str">
        <f>IF(Tabla134[[#This Row],[Item Visibility]]&lt;$U$15,"Poca visibilidad",IF(Tabla134[[#This Row],[Item Visibility]]&lt;$U$16,"Visibilidad media","Mayor visibilidad"))</f>
        <v>Visibilidad media</v>
      </c>
      <c r="P8498" s="11" t="str">
        <f>IF(Tabla134[[#This Row],[Rating]]&lt;2,"Muy Malo",IF(Tabla134[[#This Row],[Rating]]&lt;3,"Malo",IF(Tabla134[[#This Row],[Rating]]&lt;4,"Regular",IF(Tabla134[[#This Row],[Rating]]&lt;5,"Bueno","Excelente"))))</f>
        <v>Bueno</v>
      </c>
    </row>
    <row r="8499" spans="1:16" x14ac:dyDescent="0.2">
      <c r="A8499" s="7" t="s">
        <v>6</v>
      </c>
      <c r="B8499" s="7" t="s">
        <v>46</v>
      </c>
      <c r="C8499" s="7" t="s">
        <v>14</v>
      </c>
      <c r="D8499" s="8">
        <v>2018</v>
      </c>
      <c r="E8499" s="7" t="s">
        <v>13</v>
      </c>
      <c r="F8499" s="7" t="s">
        <v>2</v>
      </c>
      <c r="G8499" s="7" t="s">
        <v>1</v>
      </c>
      <c r="H8499" s="7" t="s">
        <v>12</v>
      </c>
      <c r="I8499" s="9">
        <v>4.1180766000000001E-2</v>
      </c>
      <c r="J8499" s="10">
        <v>37.918999999999997</v>
      </c>
      <c r="K8499" s="11">
        <v>4</v>
      </c>
      <c r="L8499" s="11" t="str">
        <f>IF(Tabla134[[#This Row],[Item Weight]]&lt;$U$12,"Poco Peso",IF(Tabla134[[#This Row],[Item Weight]]&lt;$U$13,"Peso Medio","Peso Alto"))</f>
        <v>Peso Alto</v>
      </c>
      <c r="N8499" s="11">
        <f>IF(Tabla134[[#This Row],[Item Weight (Nulos)]]="",VLOOKUP(Tabla134[[#This Row],[Item Identifier]],'Tabla para Nulos'!$A$3:$B$1563,2,FALSE),Tabla134[[#This Row],[Item Weight (Nulos)]])</f>
        <v>17.600000000000001</v>
      </c>
      <c r="O8499" s="11" t="str">
        <f>IF(Tabla134[[#This Row],[Item Visibility]]&lt;$U$15,"Poca visibilidad",IF(Tabla134[[#This Row],[Item Visibility]]&lt;$U$16,"Visibilidad media","Mayor visibilidad"))</f>
        <v>Visibilidad media</v>
      </c>
      <c r="P8499" s="11" t="str">
        <f>IF(Tabla134[[#This Row],[Rating]]&lt;2,"Muy Malo",IF(Tabla134[[#This Row],[Rating]]&lt;3,"Malo",IF(Tabla134[[#This Row],[Rating]]&lt;4,"Regular",IF(Tabla134[[#This Row],[Rating]]&lt;5,"Bueno","Excelente"))))</f>
        <v>Bueno</v>
      </c>
    </row>
    <row r="8500" spans="1:16" x14ac:dyDescent="0.2">
      <c r="A8500" s="7" t="s">
        <v>6</v>
      </c>
      <c r="B8500" s="7" t="s">
        <v>45</v>
      </c>
      <c r="C8500" s="7" t="s">
        <v>14</v>
      </c>
      <c r="D8500" s="8">
        <v>2018</v>
      </c>
      <c r="E8500" s="7" t="s">
        <v>13</v>
      </c>
      <c r="F8500" s="7" t="s">
        <v>2</v>
      </c>
      <c r="G8500" s="7" t="s">
        <v>1</v>
      </c>
      <c r="H8500" s="7" t="s">
        <v>12</v>
      </c>
      <c r="I8500" s="9">
        <v>3.2750291000000001E-2</v>
      </c>
      <c r="J8500" s="10">
        <v>112.15179999999999</v>
      </c>
      <c r="K8500" s="11">
        <v>4</v>
      </c>
      <c r="L8500" s="11" t="str">
        <f>IF(Tabla134[[#This Row],[Item Weight]]&lt;$U$12,"Poco Peso",IF(Tabla134[[#This Row],[Item Weight]]&lt;$U$13,"Peso Medio","Peso Alto"))</f>
        <v>Poco Peso</v>
      </c>
      <c r="N8500" s="11">
        <f>IF(Tabla134[[#This Row],[Item Weight (Nulos)]]="",VLOOKUP(Tabla134[[#This Row],[Item Identifier]],'Tabla para Nulos'!$A$3:$B$1563,2,FALSE),Tabla134[[#This Row],[Item Weight (Nulos)]])</f>
        <v>8.6300000000000008</v>
      </c>
      <c r="O8500" s="11" t="str">
        <f>IF(Tabla134[[#This Row],[Item Visibility]]&lt;$U$15,"Poca visibilidad",IF(Tabla134[[#This Row],[Item Visibility]]&lt;$U$16,"Visibilidad media","Mayor visibilidad"))</f>
        <v>Visibilidad media</v>
      </c>
      <c r="P8500" s="11" t="str">
        <f>IF(Tabla134[[#This Row],[Rating]]&lt;2,"Muy Malo",IF(Tabla134[[#This Row],[Rating]]&lt;3,"Malo",IF(Tabla134[[#This Row],[Rating]]&lt;4,"Regular",IF(Tabla134[[#This Row],[Rating]]&lt;5,"Bueno","Excelente"))))</f>
        <v>Bueno</v>
      </c>
    </row>
    <row r="8501" spans="1:16" x14ac:dyDescent="0.2">
      <c r="A8501" s="7" t="s">
        <v>6</v>
      </c>
      <c r="B8501" s="7" t="s">
        <v>44</v>
      </c>
      <c r="C8501" s="7" t="s">
        <v>14</v>
      </c>
      <c r="D8501" s="8">
        <v>2018</v>
      </c>
      <c r="E8501" s="7" t="s">
        <v>13</v>
      </c>
      <c r="F8501" s="7" t="s">
        <v>2</v>
      </c>
      <c r="G8501" s="7" t="s">
        <v>1</v>
      </c>
      <c r="H8501" s="7" t="s">
        <v>12</v>
      </c>
      <c r="I8501" s="9">
        <v>3.8341654000000003E-2</v>
      </c>
      <c r="J8501" s="10">
        <v>146.21019999999999</v>
      </c>
      <c r="K8501" s="11">
        <v>4</v>
      </c>
      <c r="L8501" s="11" t="str">
        <f>IF(Tabla134[[#This Row],[Item Weight]]&lt;$U$12,"Poco Peso",IF(Tabla134[[#This Row],[Item Weight]]&lt;$U$13,"Peso Medio","Peso Alto"))</f>
        <v>Peso Medio</v>
      </c>
      <c r="N8501" s="11">
        <f>IF(Tabla134[[#This Row],[Item Weight (Nulos)]]="",VLOOKUP(Tabla134[[#This Row],[Item Identifier]],'Tabla para Nulos'!$A$3:$B$1563,2,FALSE),Tabla134[[#This Row],[Item Weight (Nulos)]])</f>
        <v>16.7</v>
      </c>
      <c r="O8501" s="11" t="str">
        <f>IF(Tabla134[[#This Row],[Item Visibility]]&lt;$U$15,"Poca visibilidad",IF(Tabla134[[#This Row],[Item Visibility]]&lt;$U$16,"Visibilidad media","Mayor visibilidad"))</f>
        <v>Visibilidad media</v>
      </c>
      <c r="P8501" s="11" t="str">
        <f>IF(Tabla134[[#This Row],[Rating]]&lt;2,"Muy Malo",IF(Tabla134[[#This Row],[Rating]]&lt;3,"Malo",IF(Tabla134[[#This Row],[Rating]]&lt;4,"Regular",IF(Tabla134[[#This Row],[Rating]]&lt;5,"Bueno","Excelente"))))</f>
        <v>Bueno</v>
      </c>
    </row>
    <row r="8502" spans="1:16" x14ac:dyDescent="0.2">
      <c r="A8502" s="7" t="s">
        <v>6</v>
      </c>
      <c r="B8502" s="7" t="s">
        <v>43</v>
      </c>
      <c r="C8502" s="7" t="s">
        <v>14</v>
      </c>
      <c r="D8502" s="8">
        <v>2018</v>
      </c>
      <c r="E8502" s="7" t="s">
        <v>13</v>
      </c>
      <c r="F8502" s="7" t="s">
        <v>2</v>
      </c>
      <c r="G8502" s="7" t="s">
        <v>1</v>
      </c>
      <c r="H8502" s="7" t="s">
        <v>12</v>
      </c>
      <c r="I8502" s="9">
        <v>4.4764725999999998E-2</v>
      </c>
      <c r="J8502" s="10">
        <v>102.4016</v>
      </c>
      <c r="K8502" s="11">
        <v>4</v>
      </c>
      <c r="L8502" s="11" t="str">
        <f>IF(Tabla134[[#This Row],[Item Weight]]&lt;$U$12,"Poco Peso",IF(Tabla134[[#This Row],[Item Weight]]&lt;$U$13,"Peso Medio","Peso Alto"))</f>
        <v>Peso Medio</v>
      </c>
      <c r="N8502" s="11">
        <f>IF(Tabla134[[#This Row],[Item Weight (Nulos)]]="",VLOOKUP(Tabla134[[#This Row],[Item Identifier]],'Tabla para Nulos'!$A$3:$B$1563,2,FALSE),Tabla134[[#This Row],[Item Weight (Nulos)]])</f>
        <v>11.349999999999998</v>
      </c>
      <c r="O8502" s="11" t="str">
        <f>IF(Tabla134[[#This Row],[Item Visibility]]&lt;$U$15,"Poca visibilidad",IF(Tabla134[[#This Row],[Item Visibility]]&lt;$U$16,"Visibilidad media","Mayor visibilidad"))</f>
        <v>Visibilidad media</v>
      </c>
      <c r="P8502" s="11" t="str">
        <f>IF(Tabla134[[#This Row],[Rating]]&lt;2,"Muy Malo",IF(Tabla134[[#This Row],[Rating]]&lt;3,"Malo",IF(Tabla134[[#This Row],[Rating]]&lt;4,"Regular",IF(Tabla134[[#This Row],[Rating]]&lt;5,"Bueno","Excelente"))))</f>
        <v>Bueno</v>
      </c>
    </row>
    <row r="8503" spans="1:16" x14ac:dyDescent="0.2">
      <c r="A8503" s="7" t="s">
        <v>6</v>
      </c>
      <c r="B8503" s="7" t="s">
        <v>42</v>
      </c>
      <c r="C8503" s="7" t="s">
        <v>14</v>
      </c>
      <c r="D8503" s="8">
        <v>2018</v>
      </c>
      <c r="E8503" s="7" t="s">
        <v>13</v>
      </c>
      <c r="F8503" s="7" t="s">
        <v>2</v>
      </c>
      <c r="G8503" s="7" t="s">
        <v>1</v>
      </c>
      <c r="H8503" s="7" t="s">
        <v>12</v>
      </c>
      <c r="I8503" s="9">
        <v>4.5542628000000002E-2</v>
      </c>
      <c r="J8503" s="10">
        <v>170.7132</v>
      </c>
      <c r="K8503" s="11">
        <v>4</v>
      </c>
      <c r="L8503" s="11" t="str">
        <f>IF(Tabla134[[#This Row],[Item Weight]]&lt;$U$12,"Poco Peso",IF(Tabla134[[#This Row],[Item Weight]]&lt;$U$13,"Peso Medio","Peso Alto"))</f>
        <v>Peso Medio</v>
      </c>
      <c r="N8503" s="11">
        <f>IF(Tabla134[[#This Row],[Item Weight (Nulos)]]="",VLOOKUP(Tabla134[[#This Row],[Item Identifier]],'Tabla para Nulos'!$A$3:$B$1563,2,FALSE),Tabla134[[#This Row],[Item Weight (Nulos)]])</f>
        <v>15.6</v>
      </c>
      <c r="O8503" s="11" t="str">
        <f>IF(Tabla134[[#This Row],[Item Visibility]]&lt;$U$15,"Poca visibilidad",IF(Tabla134[[#This Row],[Item Visibility]]&lt;$U$16,"Visibilidad media","Mayor visibilidad"))</f>
        <v>Visibilidad media</v>
      </c>
      <c r="P8503" s="11" t="str">
        <f>IF(Tabla134[[#This Row],[Rating]]&lt;2,"Muy Malo",IF(Tabla134[[#This Row],[Rating]]&lt;3,"Malo",IF(Tabla134[[#This Row],[Rating]]&lt;4,"Regular",IF(Tabla134[[#This Row],[Rating]]&lt;5,"Bueno","Excelente"))))</f>
        <v>Bueno</v>
      </c>
    </row>
    <row r="8504" spans="1:16" x14ac:dyDescent="0.2">
      <c r="A8504" s="7" t="s">
        <v>6</v>
      </c>
      <c r="B8504" s="7" t="s">
        <v>41</v>
      </c>
      <c r="C8504" s="7" t="s">
        <v>14</v>
      </c>
      <c r="D8504" s="8">
        <v>2018</v>
      </c>
      <c r="E8504" s="7" t="s">
        <v>13</v>
      </c>
      <c r="F8504" s="7" t="s">
        <v>2</v>
      </c>
      <c r="G8504" s="7" t="s">
        <v>1</v>
      </c>
      <c r="H8504" s="7" t="s">
        <v>12</v>
      </c>
      <c r="I8504" s="9">
        <v>2.5616191E-2</v>
      </c>
      <c r="J8504" s="10">
        <v>188.18719999999999</v>
      </c>
      <c r="K8504" s="11">
        <v>4</v>
      </c>
      <c r="L8504" s="11" t="str">
        <f>IF(Tabla134[[#This Row],[Item Weight]]&lt;$U$12,"Poco Peso",IF(Tabla134[[#This Row],[Item Weight]]&lt;$U$13,"Peso Medio","Peso Alto"))</f>
        <v>Poco Peso</v>
      </c>
      <c r="N8504" s="11">
        <f>IF(Tabla134[[#This Row],[Item Weight (Nulos)]]="",VLOOKUP(Tabla134[[#This Row],[Item Identifier]],'Tabla para Nulos'!$A$3:$B$1563,2,FALSE),Tabla134[[#This Row],[Item Weight (Nulos)]])</f>
        <v>7.42</v>
      </c>
      <c r="O8504" s="11" t="str">
        <f>IF(Tabla134[[#This Row],[Item Visibility]]&lt;$U$15,"Poca visibilidad",IF(Tabla134[[#This Row],[Item Visibility]]&lt;$U$16,"Visibilidad media","Mayor visibilidad"))</f>
        <v>Poca visibilidad</v>
      </c>
      <c r="P8504" s="11" t="str">
        <f>IF(Tabla134[[#This Row],[Rating]]&lt;2,"Muy Malo",IF(Tabla134[[#This Row],[Rating]]&lt;3,"Malo",IF(Tabla134[[#This Row],[Rating]]&lt;4,"Regular",IF(Tabla134[[#This Row],[Rating]]&lt;5,"Bueno","Excelente"))))</f>
        <v>Bueno</v>
      </c>
    </row>
    <row r="8505" spans="1:16" x14ac:dyDescent="0.2">
      <c r="A8505" s="7" t="s">
        <v>6</v>
      </c>
      <c r="B8505" s="7" t="s">
        <v>40</v>
      </c>
      <c r="C8505" s="7" t="s">
        <v>14</v>
      </c>
      <c r="D8505" s="8">
        <v>2018</v>
      </c>
      <c r="E8505" s="7" t="s">
        <v>13</v>
      </c>
      <c r="F8505" s="7" t="s">
        <v>2</v>
      </c>
      <c r="G8505" s="7" t="s">
        <v>1</v>
      </c>
      <c r="H8505" s="7" t="s">
        <v>12</v>
      </c>
      <c r="I8505" s="9">
        <v>1.8472714000000001E-2</v>
      </c>
      <c r="J8505" s="10">
        <v>109.95440000000001</v>
      </c>
      <c r="K8505" s="11">
        <v>4</v>
      </c>
      <c r="L8505" s="11" t="str">
        <f>IF(Tabla134[[#This Row],[Item Weight]]&lt;$U$12,"Poco Peso",IF(Tabla134[[#This Row],[Item Weight]]&lt;$U$13,"Peso Medio","Peso Alto"))</f>
        <v>Peso Alto</v>
      </c>
      <c r="N8505" s="11">
        <f>IF(Tabla134[[#This Row],[Item Weight (Nulos)]]="",VLOOKUP(Tabla134[[#This Row],[Item Identifier]],'Tabla para Nulos'!$A$3:$B$1563,2,FALSE),Tabla134[[#This Row],[Item Weight (Nulos)]])</f>
        <v>19.349999999999998</v>
      </c>
      <c r="O8505" s="11" t="str">
        <f>IF(Tabla134[[#This Row],[Item Visibility]]&lt;$U$15,"Poca visibilidad",IF(Tabla134[[#This Row],[Item Visibility]]&lt;$U$16,"Visibilidad media","Mayor visibilidad"))</f>
        <v>Poca visibilidad</v>
      </c>
      <c r="P8505" s="11" t="str">
        <f>IF(Tabla134[[#This Row],[Rating]]&lt;2,"Muy Malo",IF(Tabla134[[#This Row],[Rating]]&lt;3,"Malo",IF(Tabla134[[#This Row],[Rating]]&lt;4,"Regular",IF(Tabla134[[#This Row],[Rating]]&lt;5,"Bueno","Excelente"))))</f>
        <v>Bueno</v>
      </c>
    </row>
    <row r="8506" spans="1:16" x14ac:dyDescent="0.2">
      <c r="A8506" s="7" t="s">
        <v>6</v>
      </c>
      <c r="B8506" s="7" t="s">
        <v>39</v>
      </c>
      <c r="C8506" s="7" t="s">
        <v>14</v>
      </c>
      <c r="D8506" s="8">
        <v>2018</v>
      </c>
      <c r="E8506" s="7" t="s">
        <v>13</v>
      </c>
      <c r="F8506" s="7" t="s">
        <v>2</v>
      </c>
      <c r="G8506" s="7" t="s">
        <v>1</v>
      </c>
      <c r="H8506" s="7" t="s">
        <v>12</v>
      </c>
      <c r="I8506" s="9">
        <v>8.0695805999999995E-2</v>
      </c>
      <c r="J8506" s="10">
        <v>51.300800000000002</v>
      </c>
      <c r="K8506" s="11">
        <v>4</v>
      </c>
      <c r="L8506" s="11" t="str">
        <f>IF(Tabla134[[#This Row],[Item Weight]]&lt;$U$12,"Poco Peso",IF(Tabla134[[#This Row],[Item Weight]]&lt;$U$13,"Peso Medio","Peso Alto"))</f>
        <v>Peso Medio</v>
      </c>
      <c r="N8506" s="11">
        <f>IF(Tabla134[[#This Row],[Item Weight (Nulos)]]="",VLOOKUP(Tabla134[[#This Row],[Item Identifier]],'Tabla para Nulos'!$A$3:$B$1563,2,FALSE),Tabla134[[#This Row],[Item Weight (Nulos)]])</f>
        <v>8.8949999999999996</v>
      </c>
      <c r="O8506" s="11" t="str">
        <f>IF(Tabla134[[#This Row],[Item Visibility]]&lt;$U$15,"Poca visibilidad",IF(Tabla134[[#This Row],[Item Visibility]]&lt;$U$16,"Visibilidad media","Mayor visibilidad"))</f>
        <v>Visibilidad media</v>
      </c>
      <c r="P8506" s="11" t="str">
        <f>IF(Tabla134[[#This Row],[Rating]]&lt;2,"Muy Malo",IF(Tabla134[[#This Row],[Rating]]&lt;3,"Malo",IF(Tabla134[[#This Row],[Rating]]&lt;4,"Regular",IF(Tabla134[[#This Row],[Rating]]&lt;5,"Bueno","Excelente"))))</f>
        <v>Bueno</v>
      </c>
    </row>
    <row r="8507" spans="1:16" x14ac:dyDescent="0.2">
      <c r="A8507" s="7" t="s">
        <v>6</v>
      </c>
      <c r="B8507" s="7" t="s">
        <v>38</v>
      </c>
      <c r="C8507" s="7" t="s">
        <v>14</v>
      </c>
      <c r="D8507" s="8">
        <v>2018</v>
      </c>
      <c r="E8507" s="7" t="s">
        <v>13</v>
      </c>
      <c r="F8507" s="7" t="s">
        <v>2</v>
      </c>
      <c r="G8507" s="7" t="s">
        <v>1</v>
      </c>
      <c r="H8507" s="7" t="s">
        <v>12</v>
      </c>
      <c r="I8507" s="9">
        <v>7.6387366999999998E-2</v>
      </c>
      <c r="J8507" s="10">
        <v>112.15179999999999</v>
      </c>
      <c r="K8507" s="11">
        <v>4</v>
      </c>
      <c r="L8507" s="11" t="str">
        <f>IF(Tabla134[[#This Row],[Item Weight]]&lt;$U$12,"Poco Peso",IF(Tabla134[[#This Row],[Item Weight]]&lt;$U$13,"Peso Medio","Peso Alto"))</f>
        <v>Peso Alto</v>
      </c>
      <c r="N8507" s="11">
        <f>IF(Tabla134[[#This Row],[Item Weight (Nulos)]]="",VLOOKUP(Tabla134[[#This Row],[Item Identifier]],'Tabla para Nulos'!$A$3:$B$1563,2,FALSE),Tabla134[[#This Row],[Item Weight (Nulos)]])</f>
        <v>19.350000000000001</v>
      </c>
      <c r="O8507" s="11" t="str">
        <f>IF(Tabla134[[#This Row],[Item Visibility]]&lt;$U$15,"Poca visibilidad",IF(Tabla134[[#This Row],[Item Visibility]]&lt;$U$16,"Visibilidad media","Mayor visibilidad"))</f>
        <v>Visibilidad media</v>
      </c>
      <c r="P8507" s="11" t="str">
        <f>IF(Tabla134[[#This Row],[Rating]]&lt;2,"Muy Malo",IF(Tabla134[[#This Row],[Rating]]&lt;3,"Malo",IF(Tabla134[[#This Row],[Rating]]&lt;4,"Regular",IF(Tabla134[[#This Row],[Rating]]&lt;5,"Bueno","Excelente"))))</f>
        <v>Bueno</v>
      </c>
    </row>
    <row r="8508" spans="1:16" x14ac:dyDescent="0.2">
      <c r="A8508" s="7" t="s">
        <v>6</v>
      </c>
      <c r="B8508" s="7" t="s">
        <v>37</v>
      </c>
      <c r="C8508" s="7" t="s">
        <v>14</v>
      </c>
      <c r="D8508" s="8">
        <v>2018</v>
      </c>
      <c r="E8508" s="7" t="s">
        <v>13</v>
      </c>
      <c r="F8508" s="7" t="s">
        <v>2</v>
      </c>
      <c r="G8508" s="7" t="s">
        <v>1</v>
      </c>
      <c r="H8508" s="7" t="s">
        <v>12</v>
      </c>
      <c r="I8508" s="9">
        <v>6.6274639999999996E-2</v>
      </c>
      <c r="J8508" s="10">
        <v>54.195599999999999</v>
      </c>
      <c r="K8508" s="11">
        <v>4</v>
      </c>
      <c r="L8508" s="11" t="str">
        <f>IF(Tabla134[[#This Row],[Item Weight]]&lt;$U$12,"Poco Peso",IF(Tabla134[[#This Row],[Item Weight]]&lt;$U$13,"Peso Medio","Peso Alto"))</f>
        <v>Poco Peso</v>
      </c>
      <c r="N8508" s="11">
        <f>IF(Tabla134[[#This Row],[Item Weight (Nulos)]]="",VLOOKUP(Tabla134[[#This Row],[Item Identifier]],'Tabla para Nulos'!$A$3:$B$1563,2,FALSE),Tabla134[[#This Row],[Item Weight (Nulos)]])</f>
        <v>7.71</v>
      </c>
      <c r="O8508" s="11" t="str">
        <f>IF(Tabla134[[#This Row],[Item Visibility]]&lt;$U$15,"Poca visibilidad",IF(Tabla134[[#This Row],[Item Visibility]]&lt;$U$16,"Visibilidad media","Mayor visibilidad"))</f>
        <v>Visibilidad media</v>
      </c>
      <c r="P8508" s="11" t="str">
        <f>IF(Tabla134[[#This Row],[Rating]]&lt;2,"Muy Malo",IF(Tabla134[[#This Row],[Rating]]&lt;3,"Malo",IF(Tabla134[[#This Row],[Rating]]&lt;4,"Regular",IF(Tabla134[[#This Row],[Rating]]&lt;5,"Bueno","Excelente"))))</f>
        <v>Bueno</v>
      </c>
    </row>
    <row r="8509" spans="1:16" x14ac:dyDescent="0.2">
      <c r="A8509" s="7" t="s">
        <v>6</v>
      </c>
      <c r="B8509" s="7" t="s">
        <v>36</v>
      </c>
      <c r="C8509" s="7" t="s">
        <v>14</v>
      </c>
      <c r="D8509" s="8">
        <v>2018</v>
      </c>
      <c r="E8509" s="7" t="s">
        <v>13</v>
      </c>
      <c r="F8509" s="7" t="s">
        <v>2</v>
      </c>
      <c r="G8509" s="7" t="s">
        <v>1</v>
      </c>
      <c r="H8509" s="7" t="s">
        <v>12</v>
      </c>
      <c r="I8509" s="9">
        <v>0.13405742600000001</v>
      </c>
      <c r="J8509" s="10">
        <v>45.340200000000003</v>
      </c>
      <c r="K8509" s="11">
        <v>4</v>
      </c>
      <c r="L8509" s="11" t="str">
        <f>IF(Tabla134[[#This Row],[Item Weight]]&lt;$U$12,"Poco Peso",IF(Tabla134[[#This Row],[Item Weight]]&lt;$U$13,"Peso Medio","Peso Alto"))</f>
        <v>Poco Peso</v>
      </c>
      <c r="N8509" s="11">
        <f>IF(Tabla134[[#This Row],[Item Weight (Nulos)]]="",VLOOKUP(Tabla134[[#This Row],[Item Identifier]],'Tabla para Nulos'!$A$3:$B$1563,2,FALSE),Tabla134[[#This Row],[Item Weight (Nulos)]])</f>
        <v>7.63</v>
      </c>
      <c r="O8509" s="11" t="str">
        <f>IF(Tabla134[[#This Row],[Item Visibility]]&lt;$U$15,"Poca visibilidad",IF(Tabla134[[#This Row],[Item Visibility]]&lt;$U$16,"Visibilidad media","Mayor visibilidad"))</f>
        <v>Mayor visibilidad</v>
      </c>
      <c r="P8509" s="11" t="str">
        <f>IF(Tabla134[[#This Row],[Rating]]&lt;2,"Muy Malo",IF(Tabla134[[#This Row],[Rating]]&lt;3,"Malo",IF(Tabla134[[#This Row],[Rating]]&lt;4,"Regular",IF(Tabla134[[#This Row],[Rating]]&lt;5,"Bueno","Excelente"))))</f>
        <v>Bueno</v>
      </c>
    </row>
    <row r="8510" spans="1:16" x14ac:dyDescent="0.2">
      <c r="A8510" s="7" t="s">
        <v>6</v>
      </c>
      <c r="B8510" s="7" t="s">
        <v>35</v>
      </c>
      <c r="C8510" s="7" t="s">
        <v>14</v>
      </c>
      <c r="D8510" s="8">
        <v>2018</v>
      </c>
      <c r="E8510" s="7" t="s">
        <v>13</v>
      </c>
      <c r="F8510" s="7" t="s">
        <v>2</v>
      </c>
      <c r="G8510" s="7" t="s">
        <v>1</v>
      </c>
      <c r="H8510" s="7" t="s">
        <v>12</v>
      </c>
      <c r="I8510" s="9">
        <v>8.9120515999999997E-2</v>
      </c>
      <c r="J8510" s="10">
        <v>149.8708</v>
      </c>
      <c r="K8510" s="11">
        <v>4</v>
      </c>
      <c r="L8510" s="11" t="str">
        <f>IF(Tabla134[[#This Row],[Item Weight]]&lt;$U$12,"Poco Peso",IF(Tabla134[[#This Row],[Item Weight]]&lt;$U$13,"Peso Medio","Peso Alto"))</f>
        <v>Poco Peso</v>
      </c>
      <c r="N8510" s="11">
        <f>IF(Tabla134[[#This Row],[Item Weight (Nulos)]]="",VLOOKUP(Tabla134[[#This Row],[Item Identifier]],'Tabla para Nulos'!$A$3:$B$1563,2,FALSE),Tabla134[[#This Row],[Item Weight (Nulos)]])</f>
        <v>8.27</v>
      </c>
      <c r="O8510" s="11" t="str">
        <f>IF(Tabla134[[#This Row],[Item Visibility]]&lt;$U$15,"Poca visibilidad",IF(Tabla134[[#This Row],[Item Visibility]]&lt;$U$16,"Visibilidad media","Mayor visibilidad"))</f>
        <v>Visibilidad media</v>
      </c>
      <c r="P8510" s="11" t="str">
        <f>IF(Tabla134[[#This Row],[Rating]]&lt;2,"Muy Malo",IF(Tabla134[[#This Row],[Rating]]&lt;3,"Malo",IF(Tabla134[[#This Row],[Rating]]&lt;4,"Regular",IF(Tabla134[[#This Row],[Rating]]&lt;5,"Bueno","Excelente"))))</f>
        <v>Bueno</v>
      </c>
    </row>
    <row r="8511" spans="1:16" x14ac:dyDescent="0.2">
      <c r="A8511" s="7" t="s">
        <v>6</v>
      </c>
      <c r="B8511" s="7" t="s">
        <v>34</v>
      </c>
      <c r="C8511" s="7" t="s">
        <v>14</v>
      </c>
      <c r="D8511" s="8">
        <v>2018</v>
      </c>
      <c r="E8511" s="7" t="s">
        <v>13</v>
      </c>
      <c r="F8511" s="7" t="s">
        <v>2</v>
      </c>
      <c r="G8511" s="7" t="s">
        <v>1</v>
      </c>
      <c r="H8511" s="7" t="s">
        <v>12</v>
      </c>
      <c r="I8511" s="9">
        <v>2.8871234999999999E-2</v>
      </c>
      <c r="J8511" s="10">
        <v>188.78980000000001</v>
      </c>
      <c r="K8511" s="11">
        <v>4</v>
      </c>
      <c r="L8511" s="11" t="str">
        <f>IF(Tabla134[[#This Row],[Item Weight]]&lt;$U$12,"Poco Peso",IF(Tabla134[[#This Row],[Item Weight]]&lt;$U$13,"Peso Medio","Peso Alto"))</f>
        <v>Poco Peso</v>
      </c>
      <c r="N8511" s="11">
        <f>IF(Tabla134[[#This Row],[Item Weight (Nulos)]]="",VLOOKUP(Tabla134[[#This Row],[Item Identifier]],'Tabla para Nulos'!$A$3:$B$1563,2,FALSE),Tabla134[[#This Row],[Item Weight (Nulos)]])</f>
        <v>6.6100000000000012</v>
      </c>
      <c r="O8511" s="11" t="str">
        <f>IF(Tabla134[[#This Row],[Item Visibility]]&lt;$U$15,"Poca visibilidad",IF(Tabla134[[#This Row],[Item Visibility]]&lt;$U$16,"Visibilidad media","Mayor visibilidad"))</f>
        <v>Visibilidad media</v>
      </c>
      <c r="P8511" s="11" t="str">
        <f>IF(Tabla134[[#This Row],[Rating]]&lt;2,"Muy Malo",IF(Tabla134[[#This Row],[Rating]]&lt;3,"Malo",IF(Tabla134[[#This Row],[Rating]]&lt;4,"Regular",IF(Tabla134[[#This Row],[Rating]]&lt;5,"Bueno","Excelente"))))</f>
        <v>Bueno</v>
      </c>
    </row>
    <row r="8512" spans="1:16" x14ac:dyDescent="0.2">
      <c r="A8512" s="7" t="s">
        <v>6</v>
      </c>
      <c r="B8512" s="7" t="s">
        <v>33</v>
      </c>
      <c r="C8512" s="7" t="s">
        <v>14</v>
      </c>
      <c r="D8512" s="8">
        <v>2018</v>
      </c>
      <c r="E8512" s="7" t="s">
        <v>13</v>
      </c>
      <c r="F8512" s="7" t="s">
        <v>2</v>
      </c>
      <c r="G8512" s="7" t="s">
        <v>1</v>
      </c>
      <c r="H8512" s="7" t="s">
        <v>12</v>
      </c>
      <c r="I8512" s="9">
        <v>5.7835325E-2</v>
      </c>
      <c r="J8512" s="10">
        <v>57.556199999999997</v>
      </c>
      <c r="K8512" s="11">
        <v>4</v>
      </c>
      <c r="L8512" s="11" t="str">
        <f>IF(Tabla134[[#This Row],[Item Weight]]&lt;$U$12,"Poco Peso",IF(Tabla134[[#This Row],[Item Weight]]&lt;$U$13,"Peso Medio","Peso Alto"))</f>
        <v>Peso Medio</v>
      </c>
      <c r="N8512" s="11">
        <f>IF(Tabla134[[#This Row],[Item Weight (Nulos)]]="",VLOOKUP(Tabla134[[#This Row],[Item Identifier]],'Tabla para Nulos'!$A$3:$B$1563,2,FALSE),Tabla134[[#This Row],[Item Weight (Nulos)]])</f>
        <v>12.299999999999999</v>
      </c>
      <c r="O8512" s="11" t="str">
        <f>IF(Tabla134[[#This Row],[Item Visibility]]&lt;$U$15,"Poca visibilidad",IF(Tabla134[[#This Row],[Item Visibility]]&lt;$U$16,"Visibilidad media","Mayor visibilidad"))</f>
        <v>Visibilidad media</v>
      </c>
      <c r="P8512" s="11" t="str">
        <f>IF(Tabla134[[#This Row],[Rating]]&lt;2,"Muy Malo",IF(Tabla134[[#This Row],[Rating]]&lt;3,"Malo",IF(Tabla134[[#This Row],[Rating]]&lt;4,"Regular",IF(Tabla134[[#This Row],[Rating]]&lt;5,"Bueno","Excelente"))))</f>
        <v>Bueno</v>
      </c>
    </row>
    <row r="8513" spans="1:16" x14ac:dyDescent="0.2">
      <c r="A8513" s="7" t="s">
        <v>6</v>
      </c>
      <c r="B8513" s="7" t="s">
        <v>32</v>
      </c>
      <c r="C8513" s="7" t="s">
        <v>14</v>
      </c>
      <c r="D8513" s="8">
        <v>2018</v>
      </c>
      <c r="E8513" s="7" t="s">
        <v>13</v>
      </c>
      <c r="F8513" s="7" t="s">
        <v>2</v>
      </c>
      <c r="G8513" s="7" t="s">
        <v>1</v>
      </c>
      <c r="H8513" s="7" t="s">
        <v>12</v>
      </c>
      <c r="I8513" s="9">
        <v>4.7037322999999999E-2</v>
      </c>
      <c r="J8513" s="10">
        <v>96.406800000000004</v>
      </c>
      <c r="K8513" s="11">
        <v>4</v>
      </c>
      <c r="L8513" s="11" t="str">
        <f>IF(Tabla134[[#This Row],[Item Weight]]&lt;$U$12,"Poco Peso",IF(Tabla134[[#This Row],[Item Weight]]&lt;$U$13,"Peso Medio","Peso Alto"))</f>
        <v>Peso Alto</v>
      </c>
      <c r="N8513" s="11">
        <f>IF(Tabla134[[#This Row],[Item Weight (Nulos)]]="",VLOOKUP(Tabla134[[#This Row],[Item Identifier]],'Tabla para Nulos'!$A$3:$B$1563,2,FALSE),Tabla134[[#This Row],[Item Weight (Nulos)]])</f>
        <v>17.25</v>
      </c>
      <c r="O8513" s="11" t="str">
        <f>IF(Tabla134[[#This Row],[Item Visibility]]&lt;$U$15,"Poca visibilidad",IF(Tabla134[[#This Row],[Item Visibility]]&lt;$U$16,"Visibilidad media","Mayor visibilidad"))</f>
        <v>Visibilidad media</v>
      </c>
      <c r="P8513" s="11" t="str">
        <f>IF(Tabla134[[#This Row],[Rating]]&lt;2,"Muy Malo",IF(Tabla134[[#This Row],[Rating]]&lt;3,"Malo",IF(Tabla134[[#This Row],[Rating]]&lt;4,"Regular",IF(Tabla134[[#This Row],[Rating]]&lt;5,"Bueno","Excelente"))))</f>
        <v>Bueno</v>
      </c>
    </row>
    <row r="8514" spans="1:16" x14ac:dyDescent="0.2">
      <c r="A8514" s="7" t="s">
        <v>6</v>
      </c>
      <c r="B8514" s="7" t="s">
        <v>31</v>
      </c>
      <c r="C8514" s="7" t="s">
        <v>14</v>
      </c>
      <c r="D8514" s="8">
        <v>2018</v>
      </c>
      <c r="E8514" s="7" t="s">
        <v>13</v>
      </c>
      <c r="F8514" s="7" t="s">
        <v>2</v>
      </c>
      <c r="G8514" s="7" t="s">
        <v>1</v>
      </c>
      <c r="H8514" s="7" t="s">
        <v>12</v>
      </c>
      <c r="I8514" s="9">
        <v>9.6730426999999994E-2</v>
      </c>
      <c r="J8514" s="10">
        <v>159.02619999999999</v>
      </c>
      <c r="K8514" s="11">
        <v>4</v>
      </c>
      <c r="L8514" s="11" t="str">
        <f>IF(Tabla134[[#This Row],[Item Weight]]&lt;$U$12,"Poco Peso",IF(Tabla134[[#This Row],[Item Weight]]&lt;$U$13,"Peso Medio","Peso Alto"))</f>
        <v>Peso Medio</v>
      </c>
      <c r="N8514" s="11">
        <f>IF(Tabla134[[#This Row],[Item Weight (Nulos)]]="",VLOOKUP(Tabla134[[#This Row],[Item Identifier]],'Tabla para Nulos'!$A$3:$B$1563,2,FALSE),Tabla134[[#This Row],[Item Weight (Nulos)]])</f>
        <v>14.5</v>
      </c>
      <c r="O8514" s="11" t="str">
        <f>IF(Tabla134[[#This Row],[Item Visibility]]&lt;$U$15,"Poca visibilidad",IF(Tabla134[[#This Row],[Item Visibility]]&lt;$U$16,"Visibilidad media","Mayor visibilidad"))</f>
        <v>Mayor visibilidad</v>
      </c>
      <c r="P8514" s="11" t="str">
        <f>IF(Tabla134[[#This Row],[Rating]]&lt;2,"Muy Malo",IF(Tabla134[[#This Row],[Rating]]&lt;3,"Malo",IF(Tabla134[[#This Row],[Rating]]&lt;4,"Regular",IF(Tabla134[[#This Row],[Rating]]&lt;5,"Bueno","Excelente"))))</f>
        <v>Bueno</v>
      </c>
    </row>
    <row r="8515" spans="1:16" x14ac:dyDescent="0.2">
      <c r="A8515" s="7" t="s">
        <v>6</v>
      </c>
      <c r="B8515" s="7" t="s">
        <v>30</v>
      </c>
      <c r="C8515" s="7" t="s">
        <v>19</v>
      </c>
      <c r="D8515" s="8">
        <v>2018</v>
      </c>
      <c r="E8515" s="7" t="s">
        <v>13</v>
      </c>
      <c r="F8515" s="7" t="s">
        <v>2</v>
      </c>
      <c r="G8515" s="7" t="s">
        <v>1</v>
      </c>
      <c r="H8515" s="7" t="s">
        <v>12</v>
      </c>
      <c r="I8515" s="9">
        <v>0.108568067</v>
      </c>
      <c r="J8515" s="10">
        <v>42.911200000000001</v>
      </c>
      <c r="K8515" s="11">
        <v>4</v>
      </c>
      <c r="L8515" s="11" t="str">
        <f>IF(Tabla134[[#This Row],[Item Weight]]&lt;$U$12,"Poco Peso",IF(Tabla134[[#This Row],[Item Weight]]&lt;$U$13,"Peso Medio","Peso Alto"))</f>
        <v>Peso Medio</v>
      </c>
      <c r="N8515" s="11">
        <f>IF(Tabla134[[#This Row],[Item Weight (Nulos)]]="",VLOOKUP(Tabla134[[#This Row],[Item Identifier]],'Tabla para Nulos'!$A$3:$B$1563,2,FALSE),Tabla134[[#This Row],[Item Weight (Nulos)]])</f>
        <v>9.3949999999999978</v>
      </c>
      <c r="O8515" s="11" t="str">
        <f>IF(Tabla134[[#This Row],[Item Visibility]]&lt;$U$15,"Poca visibilidad",IF(Tabla134[[#This Row],[Item Visibility]]&lt;$U$16,"Visibilidad media","Mayor visibilidad"))</f>
        <v>Mayor visibilidad</v>
      </c>
      <c r="P8515" s="11" t="str">
        <f>IF(Tabla134[[#This Row],[Rating]]&lt;2,"Muy Malo",IF(Tabla134[[#This Row],[Rating]]&lt;3,"Malo",IF(Tabla134[[#This Row],[Rating]]&lt;4,"Regular",IF(Tabla134[[#This Row],[Rating]]&lt;5,"Bueno","Excelente"))))</f>
        <v>Bueno</v>
      </c>
    </row>
    <row r="8516" spans="1:16" x14ac:dyDescent="0.2">
      <c r="A8516" s="7" t="s">
        <v>21</v>
      </c>
      <c r="B8516" s="7" t="s">
        <v>29</v>
      </c>
      <c r="C8516" s="7" t="s">
        <v>28</v>
      </c>
      <c r="D8516" s="8">
        <v>2018</v>
      </c>
      <c r="E8516" s="7" t="s">
        <v>13</v>
      </c>
      <c r="F8516" s="7" t="s">
        <v>2</v>
      </c>
      <c r="G8516" s="7" t="s">
        <v>1</v>
      </c>
      <c r="H8516" s="7" t="s">
        <v>12</v>
      </c>
      <c r="I8516" s="9">
        <v>4.3029435999999997E-2</v>
      </c>
      <c r="J8516" s="10">
        <v>94.743600000000001</v>
      </c>
      <c r="K8516" s="11">
        <v>4</v>
      </c>
      <c r="L8516" s="11" t="str">
        <f>IF(Tabla134[[#This Row],[Item Weight]]&lt;$U$12,"Poco Peso",IF(Tabla134[[#This Row],[Item Weight]]&lt;$U$13,"Peso Medio","Peso Alto"))</f>
        <v>Poco Peso</v>
      </c>
      <c r="N8516" s="11">
        <f>IF(Tabla134[[#This Row],[Item Weight (Nulos)]]="",VLOOKUP(Tabla134[[#This Row],[Item Identifier]],'Tabla para Nulos'!$A$3:$B$1563,2,FALSE),Tabla134[[#This Row],[Item Weight (Nulos)]])</f>
        <v>7.75</v>
      </c>
      <c r="O8516" s="11" t="str">
        <f>IF(Tabla134[[#This Row],[Item Visibility]]&lt;$U$15,"Poca visibilidad",IF(Tabla134[[#This Row],[Item Visibility]]&lt;$U$16,"Visibilidad media","Mayor visibilidad"))</f>
        <v>Visibilidad media</v>
      </c>
      <c r="P8516" s="11" t="str">
        <f>IF(Tabla134[[#This Row],[Rating]]&lt;2,"Muy Malo",IF(Tabla134[[#This Row],[Rating]]&lt;3,"Malo",IF(Tabla134[[#This Row],[Rating]]&lt;4,"Regular",IF(Tabla134[[#This Row],[Rating]]&lt;5,"Bueno","Excelente"))))</f>
        <v>Bueno</v>
      </c>
    </row>
    <row r="8517" spans="1:16" x14ac:dyDescent="0.2">
      <c r="A8517" s="7" t="s">
        <v>21</v>
      </c>
      <c r="B8517" s="7" t="s">
        <v>27</v>
      </c>
      <c r="C8517" s="7" t="s">
        <v>25</v>
      </c>
      <c r="D8517" s="8">
        <v>2018</v>
      </c>
      <c r="E8517" s="7" t="s">
        <v>13</v>
      </c>
      <c r="F8517" s="7" t="s">
        <v>2</v>
      </c>
      <c r="G8517" s="7" t="s">
        <v>1</v>
      </c>
      <c r="H8517" s="7" t="s">
        <v>12</v>
      </c>
      <c r="I8517" s="9">
        <v>5.3031857000000002E-2</v>
      </c>
      <c r="J8517" s="10">
        <v>149.17339999999999</v>
      </c>
      <c r="K8517" s="11">
        <v>4</v>
      </c>
      <c r="L8517" s="11" t="str">
        <f>IF(Tabla134[[#This Row],[Item Weight]]&lt;$U$12,"Poco Peso",IF(Tabla134[[#This Row],[Item Weight]]&lt;$U$13,"Peso Medio","Peso Alto"))</f>
        <v>Poco Peso</v>
      </c>
      <c r="N8517" s="11">
        <f>IF(Tabla134[[#This Row],[Item Weight (Nulos)]]="",VLOOKUP(Tabla134[[#This Row],[Item Identifier]],'Tabla para Nulos'!$A$3:$B$1563,2,FALSE),Tabla134[[#This Row],[Item Weight (Nulos)]])</f>
        <v>6.6499999999999995</v>
      </c>
      <c r="O8517" s="11" t="str">
        <f>IF(Tabla134[[#This Row],[Item Visibility]]&lt;$U$15,"Poca visibilidad",IF(Tabla134[[#This Row],[Item Visibility]]&lt;$U$16,"Visibilidad media","Mayor visibilidad"))</f>
        <v>Visibilidad media</v>
      </c>
      <c r="P8517" s="11" t="str">
        <f>IF(Tabla134[[#This Row],[Rating]]&lt;2,"Muy Malo",IF(Tabla134[[#This Row],[Rating]]&lt;3,"Malo",IF(Tabla134[[#This Row],[Rating]]&lt;4,"Regular",IF(Tabla134[[#This Row],[Rating]]&lt;5,"Bueno","Excelente"))))</f>
        <v>Bueno</v>
      </c>
    </row>
    <row r="8518" spans="1:16" x14ac:dyDescent="0.2">
      <c r="A8518" s="7" t="s">
        <v>21</v>
      </c>
      <c r="B8518" s="7" t="s">
        <v>26</v>
      </c>
      <c r="C8518" s="7" t="s">
        <v>25</v>
      </c>
      <c r="D8518" s="8">
        <v>2018</v>
      </c>
      <c r="E8518" s="7" t="s">
        <v>13</v>
      </c>
      <c r="F8518" s="7" t="s">
        <v>2</v>
      </c>
      <c r="G8518" s="7" t="s">
        <v>1</v>
      </c>
      <c r="H8518" s="7" t="s">
        <v>12</v>
      </c>
      <c r="I8518" s="9">
        <v>7.2486326000000004E-2</v>
      </c>
      <c r="J8518" s="10">
        <v>78.998599999999996</v>
      </c>
      <c r="K8518" s="11">
        <v>4</v>
      </c>
      <c r="L8518" s="11" t="str">
        <f>IF(Tabla134[[#This Row],[Item Weight]]&lt;$U$12,"Poco Peso",IF(Tabla134[[#This Row],[Item Weight]]&lt;$U$13,"Peso Medio","Peso Alto"))</f>
        <v>Peso Alto</v>
      </c>
      <c r="N8518" s="11">
        <f>IF(Tabla134[[#This Row],[Item Weight (Nulos)]]="",VLOOKUP(Tabla134[[#This Row],[Item Identifier]],'Tabla para Nulos'!$A$3:$B$1563,2,FALSE),Tabla134[[#This Row],[Item Weight (Nulos)]])</f>
        <v>17.25</v>
      </c>
      <c r="O8518" s="11" t="str">
        <f>IF(Tabla134[[#This Row],[Item Visibility]]&lt;$U$15,"Poca visibilidad",IF(Tabla134[[#This Row],[Item Visibility]]&lt;$U$16,"Visibilidad media","Mayor visibilidad"))</f>
        <v>Visibilidad media</v>
      </c>
      <c r="P8518" s="11" t="str">
        <f>IF(Tabla134[[#This Row],[Rating]]&lt;2,"Muy Malo",IF(Tabla134[[#This Row],[Rating]]&lt;3,"Malo",IF(Tabla134[[#This Row],[Rating]]&lt;4,"Regular",IF(Tabla134[[#This Row],[Rating]]&lt;5,"Bueno","Excelente"))))</f>
        <v>Bueno</v>
      </c>
    </row>
    <row r="8519" spans="1:16" x14ac:dyDescent="0.2">
      <c r="A8519" s="7" t="s">
        <v>21</v>
      </c>
      <c r="B8519" s="7" t="s">
        <v>24</v>
      </c>
      <c r="C8519" s="7" t="s">
        <v>10</v>
      </c>
      <c r="D8519" s="8">
        <v>2018</v>
      </c>
      <c r="E8519" s="7" t="s">
        <v>13</v>
      </c>
      <c r="F8519" s="7" t="s">
        <v>2</v>
      </c>
      <c r="G8519" s="7" t="s">
        <v>1</v>
      </c>
      <c r="H8519" s="7" t="s">
        <v>12</v>
      </c>
      <c r="I8519" s="9">
        <v>0.17514326</v>
      </c>
      <c r="J8519" s="10">
        <v>222.37719999999999</v>
      </c>
      <c r="K8519" s="11">
        <v>4</v>
      </c>
      <c r="L8519" s="11" t="str">
        <f>IF(Tabla134[[#This Row],[Item Weight]]&lt;$U$12,"Poco Peso",IF(Tabla134[[#This Row],[Item Weight]]&lt;$U$13,"Peso Medio","Peso Alto"))</f>
        <v>Peso Alto</v>
      </c>
      <c r="N8519" s="11">
        <f>IF(Tabla134[[#This Row],[Item Weight (Nulos)]]="",VLOOKUP(Tabla134[[#This Row],[Item Identifier]],'Tabla para Nulos'!$A$3:$B$1563,2,FALSE),Tabla134[[#This Row],[Item Weight (Nulos)]])</f>
        <v>19.849999999999998</v>
      </c>
      <c r="O8519" s="11" t="str">
        <f>IF(Tabla134[[#This Row],[Item Visibility]]&lt;$U$15,"Poca visibilidad",IF(Tabla134[[#This Row],[Item Visibility]]&lt;$U$16,"Visibilidad media","Mayor visibilidad"))</f>
        <v>Mayor visibilidad</v>
      </c>
      <c r="P8519" s="11" t="str">
        <f>IF(Tabla134[[#This Row],[Rating]]&lt;2,"Muy Malo",IF(Tabla134[[#This Row],[Rating]]&lt;3,"Malo",IF(Tabla134[[#This Row],[Rating]]&lt;4,"Regular",IF(Tabla134[[#This Row],[Rating]]&lt;5,"Bueno","Excelente"))))</f>
        <v>Bueno</v>
      </c>
    </row>
    <row r="8520" spans="1:16" x14ac:dyDescent="0.2">
      <c r="A8520" s="7" t="s">
        <v>21</v>
      </c>
      <c r="B8520" s="7" t="s">
        <v>23</v>
      </c>
      <c r="C8520" s="7" t="s">
        <v>4</v>
      </c>
      <c r="D8520" s="8">
        <v>2018</v>
      </c>
      <c r="E8520" s="7" t="s">
        <v>13</v>
      </c>
      <c r="F8520" s="7" t="s">
        <v>2</v>
      </c>
      <c r="G8520" s="7" t="s">
        <v>1</v>
      </c>
      <c r="H8520" s="7" t="s">
        <v>12</v>
      </c>
      <c r="I8520" s="9">
        <v>0</v>
      </c>
      <c r="J8520" s="10">
        <v>164.55260000000001</v>
      </c>
      <c r="K8520" s="11">
        <v>4</v>
      </c>
      <c r="L8520" s="11" t="str">
        <f>IF(Tabla134[[#This Row],[Item Weight]]&lt;$U$12,"Poco Peso",IF(Tabla134[[#This Row],[Item Weight]]&lt;$U$13,"Peso Medio","Peso Alto"))</f>
        <v>Poco Peso</v>
      </c>
      <c r="N8520" s="11">
        <f>IF(Tabla134[[#This Row],[Item Weight (Nulos)]]="",VLOOKUP(Tabla134[[#This Row],[Item Identifier]],'Tabla para Nulos'!$A$3:$B$1563,2,FALSE),Tabla134[[#This Row],[Item Weight (Nulos)]])</f>
        <v>5.4000000000000012</v>
      </c>
      <c r="O8520" s="11" t="str">
        <f>IF(Tabla134[[#This Row],[Item Visibility]]&lt;$U$15,"Poca visibilidad",IF(Tabla134[[#This Row],[Item Visibility]]&lt;$U$16,"Visibilidad media","Mayor visibilidad"))</f>
        <v>Poca visibilidad</v>
      </c>
      <c r="P8520" s="11" t="str">
        <f>IF(Tabla134[[#This Row],[Rating]]&lt;2,"Muy Malo",IF(Tabla134[[#This Row],[Rating]]&lt;3,"Malo",IF(Tabla134[[#This Row],[Rating]]&lt;4,"Regular",IF(Tabla134[[#This Row],[Rating]]&lt;5,"Bueno","Excelente"))))</f>
        <v>Bueno</v>
      </c>
    </row>
    <row r="8521" spans="1:16" x14ac:dyDescent="0.2">
      <c r="A8521" s="7" t="s">
        <v>21</v>
      </c>
      <c r="B8521" s="7" t="s">
        <v>22</v>
      </c>
      <c r="C8521" s="7" t="s">
        <v>14</v>
      </c>
      <c r="D8521" s="8">
        <v>2018</v>
      </c>
      <c r="E8521" s="7" t="s">
        <v>13</v>
      </c>
      <c r="F8521" s="7" t="s">
        <v>2</v>
      </c>
      <c r="G8521" s="7" t="s">
        <v>1</v>
      </c>
      <c r="H8521" s="7" t="s">
        <v>12</v>
      </c>
      <c r="I8521" s="9">
        <v>3.4705806999999998E-2</v>
      </c>
      <c r="J8521" s="10">
        <v>241.68279999999999</v>
      </c>
      <c r="K8521" s="11">
        <v>4</v>
      </c>
      <c r="L8521" s="11" t="str">
        <f>IF(Tabla134[[#This Row],[Item Weight]]&lt;$U$12,"Poco Peso",IF(Tabla134[[#This Row],[Item Weight]]&lt;$U$13,"Peso Medio","Peso Alto"))</f>
        <v>Peso Medio</v>
      </c>
      <c r="N8521" s="11">
        <f>IF(Tabla134[[#This Row],[Item Weight (Nulos)]]="",VLOOKUP(Tabla134[[#This Row],[Item Identifier]],'Tabla para Nulos'!$A$3:$B$1563,2,FALSE),Tabla134[[#This Row],[Item Weight (Nulos)]])</f>
        <v>14.15</v>
      </c>
      <c r="O8521" s="11" t="str">
        <f>IF(Tabla134[[#This Row],[Item Visibility]]&lt;$U$15,"Poca visibilidad",IF(Tabla134[[#This Row],[Item Visibility]]&lt;$U$16,"Visibilidad media","Mayor visibilidad"))</f>
        <v>Visibilidad media</v>
      </c>
      <c r="P8521" s="11" t="str">
        <f>IF(Tabla134[[#This Row],[Rating]]&lt;2,"Muy Malo",IF(Tabla134[[#This Row],[Rating]]&lt;3,"Malo",IF(Tabla134[[#This Row],[Rating]]&lt;4,"Regular",IF(Tabla134[[#This Row],[Rating]]&lt;5,"Bueno","Excelente"))))</f>
        <v>Bueno</v>
      </c>
    </row>
    <row r="8522" spans="1:16" x14ac:dyDescent="0.2">
      <c r="A8522" s="7" t="s">
        <v>21</v>
      </c>
      <c r="B8522" s="7" t="s">
        <v>20</v>
      </c>
      <c r="C8522" s="7" t="s">
        <v>19</v>
      </c>
      <c r="D8522" s="8">
        <v>2018</v>
      </c>
      <c r="E8522" s="7" t="s">
        <v>13</v>
      </c>
      <c r="F8522" s="7" t="s">
        <v>2</v>
      </c>
      <c r="G8522" s="7" t="s">
        <v>1</v>
      </c>
      <c r="H8522" s="7" t="s">
        <v>12</v>
      </c>
      <c r="I8522" s="9">
        <v>2.7570938999999999E-2</v>
      </c>
      <c r="J8522" s="10">
        <v>86.619799999999998</v>
      </c>
      <c r="K8522" s="11">
        <v>4</v>
      </c>
      <c r="L8522" s="11" t="str">
        <f>IF(Tabla134[[#This Row],[Item Weight]]&lt;$U$12,"Poco Peso",IF(Tabla134[[#This Row],[Item Weight]]&lt;$U$13,"Peso Medio","Peso Alto"))</f>
        <v>Poco Peso</v>
      </c>
      <c r="N8522" s="11">
        <f>IF(Tabla134[[#This Row],[Item Weight (Nulos)]]="",VLOOKUP(Tabla134[[#This Row],[Item Identifier]],'Tabla para Nulos'!$A$3:$B$1563,2,FALSE),Tabla134[[#This Row],[Item Weight (Nulos)]])</f>
        <v>6.28</v>
      </c>
      <c r="O8522" s="11" t="str">
        <f>IF(Tabla134[[#This Row],[Item Visibility]]&lt;$U$15,"Poca visibilidad",IF(Tabla134[[#This Row],[Item Visibility]]&lt;$U$16,"Visibilidad media","Mayor visibilidad"))</f>
        <v>Visibilidad media</v>
      </c>
      <c r="P8522" s="11" t="str">
        <f>IF(Tabla134[[#This Row],[Rating]]&lt;2,"Muy Malo",IF(Tabla134[[#This Row],[Rating]]&lt;3,"Malo",IF(Tabla134[[#This Row],[Rating]]&lt;4,"Regular",IF(Tabla134[[#This Row],[Rating]]&lt;5,"Bueno","Excelente"))))</f>
        <v>Bueno</v>
      </c>
    </row>
    <row r="8523" spans="1:16" x14ac:dyDescent="0.2">
      <c r="A8523" s="7" t="s">
        <v>6</v>
      </c>
      <c r="B8523" s="7" t="s">
        <v>18</v>
      </c>
      <c r="C8523" s="7" t="s">
        <v>17</v>
      </c>
      <c r="D8523" s="8">
        <v>2018</v>
      </c>
      <c r="E8523" s="7" t="s">
        <v>13</v>
      </c>
      <c r="F8523" s="7" t="s">
        <v>2</v>
      </c>
      <c r="G8523" s="7" t="s">
        <v>1</v>
      </c>
      <c r="H8523" s="7" t="s">
        <v>12</v>
      </c>
      <c r="I8523" s="9">
        <v>0.107714834</v>
      </c>
      <c r="J8523" s="10">
        <v>97.875200000000007</v>
      </c>
      <c r="K8523" s="11">
        <v>4</v>
      </c>
      <c r="L8523" s="11" t="str">
        <f>IF(Tabla134[[#This Row],[Item Weight]]&lt;$U$12,"Poco Peso",IF(Tabla134[[#This Row],[Item Weight]]&lt;$U$13,"Peso Medio","Peso Alto"))</f>
        <v>Poco Peso</v>
      </c>
      <c r="N8523" s="11">
        <f>IF(Tabla134[[#This Row],[Item Weight (Nulos)]]="",VLOOKUP(Tabla134[[#This Row],[Item Identifier]],'Tabla para Nulos'!$A$3:$B$1563,2,FALSE),Tabla134[[#This Row],[Item Weight (Nulos)]])</f>
        <v>6.75</v>
      </c>
      <c r="O8523" s="11" t="str">
        <f>IF(Tabla134[[#This Row],[Item Visibility]]&lt;$U$15,"Poca visibilidad",IF(Tabla134[[#This Row],[Item Visibility]]&lt;$U$16,"Visibilidad media","Mayor visibilidad"))</f>
        <v>Mayor visibilidad</v>
      </c>
      <c r="P8523" s="11" t="str">
        <f>IF(Tabla134[[#This Row],[Rating]]&lt;2,"Muy Malo",IF(Tabla134[[#This Row],[Rating]]&lt;3,"Malo",IF(Tabla134[[#This Row],[Rating]]&lt;4,"Regular",IF(Tabla134[[#This Row],[Rating]]&lt;5,"Bueno","Excelente"))))</f>
        <v>Bueno</v>
      </c>
    </row>
    <row r="8524" spans="1:16" x14ac:dyDescent="0.2">
      <c r="A8524" s="7" t="s">
        <v>6</v>
      </c>
      <c r="B8524" s="7" t="s">
        <v>15</v>
      </c>
      <c r="C8524" s="7" t="s">
        <v>14</v>
      </c>
      <c r="D8524" s="8">
        <v>2018</v>
      </c>
      <c r="E8524" s="7" t="s">
        <v>13</v>
      </c>
      <c r="F8524" s="7" t="s">
        <v>2</v>
      </c>
      <c r="G8524" s="7" t="s">
        <v>1</v>
      </c>
      <c r="H8524" s="7" t="s">
        <v>12</v>
      </c>
      <c r="I8524" s="9">
        <v>0</v>
      </c>
      <c r="J8524" s="10">
        <v>112.2544</v>
      </c>
      <c r="K8524" s="11">
        <v>4</v>
      </c>
      <c r="L8524" s="11" t="str">
        <f>IF(Tabla134[[#This Row],[Item Weight]]&lt;$U$12,"Poco Peso",IF(Tabla134[[#This Row],[Item Weight]]&lt;$U$13,"Peso Medio","Peso Alto"))</f>
        <v>Peso Alto</v>
      </c>
      <c r="N8524" s="11">
        <f>IF(Tabla134[[#This Row],[Item Weight (Nulos)]]="",VLOOKUP(Tabla134[[#This Row],[Item Identifier]],'Tabla para Nulos'!$A$3:$B$1563,2,FALSE),Tabla134[[#This Row],[Item Weight (Nulos)]])</f>
        <v>16.849999999999998</v>
      </c>
      <c r="O8524" s="11" t="str">
        <f>IF(Tabla134[[#This Row],[Item Visibility]]&lt;$U$15,"Poca visibilidad",IF(Tabla134[[#This Row],[Item Visibility]]&lt;$U$16,"Visibilidad media","Mayor visibilidad"))</f>
        <v>Poca visibilidad</v>
      </c>
      <c r="P8524" s="11" t="str">
        <f>IF(Tabla134[[#This Row],[Rating]]&lt;2,"Muy Malo",IF(Tabla134[[#This Row],[Rating]]&lt;3,"Malo",IF(Tabla134[[#This Row],[Rating]]&lt;4,"Regular",IF(Tabla134[[#This Row],[Rating]]&lt;5,"Bueno","Excelente"))))</f>
        <v>Bueno</v>
      </c>
    </row>
    <row r="8525" spans="1:16" x14ac:dyDescent="0.2">
      <c r="L8525" s="11" t="str">
        <f>IF(Tabla134[[#This Row],[Item Weight]]&lt;$U$12,"Poco Peso",IF(Tabla134[[#This Row],[Item Weight]]&lt;$U$13,"Peso Medio","Peso Alto"))</f>
        <v>Peso Medio</v>
      </c>
      <c r="M8525" s="18">
        <v>15.1</v>
      </c>
      <c r="N8525" s="11">
        <f>IF(Tabla134[[#This Row],[Item Weight (Nulos)]]="",VLOOKUP(Tabla134[[#This Row],[Item Identifier]],'Tabla para Nulos'!$A$3:$B$1563,2,FALSE),Tabla134[[#This Row],[Item Weight (Nulos)]])</f>
        <v>15.1</v>
      </c>
      <c r="O8525" s="11" t="str">
        <f>IF(Tabla134[[#This Row],[Item Visibility]]&lt;$U$15,"Poca visibilidad",IF(Tabla134[[#This Row],[Item Visibility]]&lt;$U$16,"Visibilidad media","Mayor visibilidad"))</f>
        <v>Poca visibilidad</v>
      </c>
      <c r="P8525" s="11" t="str">
        <f>IF(Tabla134[[#This Row],[Rating]]&lt;2,"Muy Malo",IF(Tabla134[[#This Row],[Rating]]&lt;3,"Malo",IF(Tabla134[[#This Row],[Rating]]&lt;4,"Regular",IF(Tabla134[[#This Row],[Rating]]&lt;5,"Bueno","Excelente"))))</f>
        <v>Muy Malo</v>
      </c>
    </row>
    <row r="8526" spans="1:16" x14ac:dyDescent="0.2">
      <c r="L8526" s="11" t="str">
        <f>IF(Tabla134[[#This Row],[Item Weight]]&lt;$U$12,"Poco Peso",IF(Tabla134[[#This Row],[Item Weight]]&lt;$U$13,"Peso Medio","Peso Alto"))</f>
        <v>Peso Medio</v>
      </c>
      <c r="M8526" s="18">
        <v>15.1</v>
      </c>
      <c r="N8526" s="11">
        <f>IF(Tabla134[[#This Row],[Item Weight (Nulos)]]="",VLOOKUP(Tabla134[[#This Row],[Item Identifier]],'Tabla para Nulos'!$A$3:$B$1563,2,FALSE),Tabla134[[#This Row],[Item Weight (Nulos)]])</f>
        <v>15.1</v>
      </c>
      <c r="O8526" s="11" t="str">
        <f>IF(Tabla134[[#This Row],[Item Visibility]]&lt;$U$15,"Poca visibilidad",IF(Tabla134[[#This Row],[Item Visibility]]&lt;$U$16,"Visibilidad media","Mayor visibilidad"))</f>
        <v>Poca visibilidad</v>
      </c>
      <c r="P8526" s="11" t="str">
        <f>IF(Tabla134[[#This Row],[Rating]]&lt;2,"Muy Malo",IF(Tabla134[[#This Row],[Rating]]&lt;3,"Malo",IF(Tabla134[[#This Row],[Rating]]&lt;4,"Regular",IF(Tabla134[[#This Row],[Rating]]&lt;5,"Bueno","Excelente"))))</f>
        <v>Muy Malo</v>
      </c>
    </row>
    <row r="8527" spans="1:16" x14ac:dyDescent="0.2">
      <c r="L8527" s="11" t="str">
        <f>IF(Tabla134[[#This Row],[Item Weight]]&lt;$U$12,"Poco Peso",IF(Tabla134[[#This Row],[Item Weight]]&lt;$U$13,"Peso Medio","Peso Alto"))</f>
        <v>Peso Medio</v>
      </c>
      <c r="M8527" s="18">
        <v>11.8</v>
      </c>
      <c r="N8527" s="11">
        <f>IF(Tabla134[[#This Row],[Item Weight (Nulos)]]="",VLOOKUP(Tabla134[[#This Row],[Item Identifier]],'Tabla para Nulos'!$A$3:$B$1563,2,FALSE),Tabla134[[#This Row],[Item Weight (Nulos)]])</f>
        <v>11.8</v>
      </c>
      <c r="O8527" s="11" t="str">
        <f>IF(Tabla134[[#This Row],[Item Visibility]]&lt;$U$15,"Poca visibilidad",IF(Tabla134[[#This Row],[Item Visibility]]&lt;$U$16,"Visibilidad media","Mayor visibilidad"))</f>
        <v>Poca visibilidad</v>
      </c>
      <c r="P8527" s="11" t="str">
        <f>IF(Tabla134[[#This Row],[Rating]]&lt;2,"Muy Malo",IF(Tabla134[[#This Row],[Rating]]&lt;3,"Malo",IF(Tabla134[[#This Row],[Rating]]&lt;4,"Regular",IF(Tabla134[[#This Row],[Rating]]&lt;5,"Bueno","Excelente"))))</f>
        <v>Muy Malo</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BF4F5-7685-DD45-9B96-738800106255}">
  <sheetPr>
    <tabColor theme="8" tint="0.79998168889431442"/>
  </sheetPr>
  <dimension ref="A3:B1563"/>
  <sheetViews>
    <sheetView tabSelected="1" workbookViewId="0">
      <selection activeCell="B13" sqref="B13"/>
    </sheetView>
  </sheetViews>
  <sheetFormatPr baseColWidth="10" defaultRowHeight="15" x14ac:dyDescent="0.2"/>
  <cols>
    <col min="1" max="1" width="15.83203125" style="1" bestFit="1" customWidth="1"/>
    <col min="2" max="2" width="21.5" style="1" bestFit="1" customWidth="1"/>
    <col min="3" max="16384" width="10.83203125" style="1"/>
  </cols>
  <sheetData>
    <row r="3" spans="1:2" x14ac:dyDescent="0.2">
      <c r="A3" s="4" t="s">
        <v>1617</v>
      </c>
      <c r="B3" s="1" t="s">
        <v>1616</v>
      </c>
    </row>
    <row r="4" spans="1:2" x14ac:dyDescent="0.2">
      <c r="A4" s="3" t="s">
        <v>593</v>
      </c>
      <c r="B4" s="1">
        <v>11.6</v>
      </c>
    </row>
    <row r="5" spans="1:2" x14ac:dyDescent="0.2">
      <c r="A5" s="3" t="s">
        <v>715</v>
      </c>
      <c r="B5" s="1">
        <v>19.349999999999998</v>
      </c>
    </row>
    <row r="6" spans="1:2" x14ac:dyDescent="0.2">
      <c r="A6" s="3" t="s">
        <v>314</v>
      </c>
      <c r="B6" s="1">
        <v>8.2699999999999978</v>
      </c>
    </row>
    <row r="7" spans="1:2" x14ac:dyDescent="0.2">
      <c r="A7" s="3" t="s">
        <v>135</v>
      </c>
      <c r="B7" s="1">
        <v>7.39</v>
      </c>
    </row>
    <row r="8" spans="1:2" x14ac:dyDescent="0.2">
      <c r="A8" s="3" t="s">
        <v>929</v>
      </c>
      <c r="B8" s="1">
        <v>6.1150000000000002</v>
      </c>
    </row>
    <row r="9" spans="1:2" x14ac:dyDescent="0.2">
      <c r="A9" s="3" t="s">
        <v>991</v>
      </c>
      <c r="B9" s="1">
        <v>8.7850000000000001</v>
      </c>
    </row>
    <row r="10" spans="1:2" x14ac:dyDescent="0.2">
      <c r="A10" s="3" t="s">
        <v>134</v>
      </c>
      <c r="B10" s="1">
        <v>12.299999999999999</v>
      </c>
    </row>
    <row r="11" spans="1:2" x14ac:dyDescent="0.2">
      <c r="A11" s="3" t="s">
        <v>1238</v>
      </c>
      <c r="B11" s="1">
        <v>16.75</v>
      </c>
    </row>
    <row r="12" spans="1:2" x14ac:dyDescent="0.2">
      <c r="A12" s="3" t="s">
        <v>957</v>
      </c>
      <c r="B12" s="1">
        <v>5.9200000000000008</v>
      </c>
    </row>
    <row r="13" spans="1:2" x14ac:dyDescent="0.2">
      <c r="A13" s="3" t="s">
        <v>845</v>
      </c>
      <c r="B13" s="1">
        <v>17.850000000000001</v>
      </c>
    </row>
    <row r="14" spans="1:2" x14ac:dyDescent="0.2">
      <c r="A14" s="3" t="s">
        <v>928</v>
      </c>
      <c r="B14" s="1">
        <v>8.26</v>
      </c>
    </row>
    <row r="15" spans="1:2" x14ac:dyDescent="0.2">
      <c r="A15" s="3" t="s">
        <v>395</v>
      </c>
      <c r="B15" s="1">
        <v>17.850000000000001</v>
      </c>
    </row>
    <row r="16" spans="1:2" x14ac:dyDescent="0.2">
      <c r="A16" s="3" t="s">
        <v>595</v>
      </c>
      <c r="B16" s="1">
        <v>5.7299999999999995</v>
      </c>
    </row>
    <row r="17" spans="1:2" x14ac:dyDescent="0.2">
      <c r="A17" s="3" t="s">
        <v>1589</v>
      </c>
      <c r="B17" s="1">
        <v>13.799999999999999</v>
      </c>
    </row>
    <row r="18" spans="1:2" x14ac:dyDescent="0.2">
      <c r="A18" s="3" t="s">
        <v>798</v>
      </c>
      <c r="B18" s="1">
        <v>13</v>
      </c>
    </row>
    <row r="19" spans="1:2" x14ac:dyDescent="0.2">
      <c r="A19" s="3" t="s">
        <v>1498</v>
      </c>
      <c r="B19" s="1">
        <v>8.67</v>
      </c>
    </row>
    <row r="20" spans="1:2" x14ac:dyDescent="0.2">
      <c r="A20" s="3" t="s">
        <v>956</v>
      </c>
      <c r="B20" s="1">
        <v>12.1</v>
      </c>
    </row>
    <row r="21" spans="1:2" x14ac:dyDescent="0.2">
      <c r="A21" s="3" t="s">
        <v>518</v>
      </c>
      <c r="B21" s="1">
        <v>6.96</v>
      </c>
    </row>
    <row r="22" spans="1:2" x14ac:dyDescent="0.2">
      <c r="A22" s="3" t="s">
        <v>592</v>
      </c>
      <c r="B22" s="1">
        <v>15</v>
      </c>
    </row>
    <row r="23" spans="1:2" x14ac:dyDescent="0.2">
      <c r="A23" s="3" t="s">
        <v>904</v>
      </c>
      <c r="B23" s="1">
        <v>10.6</v>
      </c>
    </row>
    <row r="24" spans="1:2" x14ac:dyDescent="0.2">
      <c r="A24" s="3" t="s">
        <v>133</v>
      </c>
      <c r="B24" s="1">
        <v>13.849999999999998</v>
      </c>
    </row>
    <row r="25" spans="1:2" x14ac:dyDescent="0.2">
      <c r="A25" s="3" t="s">
        <v>848</v>
      </c>
      <c r="B25" s="1">
        <v>6.1349999999999989</v>
      </c>
    </row>
    <row r="26" spans="1:2" x14ac:dyDescent="0.2">
      <c r="A26" s="3" t="s">
        <v>1228</v>
      </c>
      <c r="B26" s="1">
        <v>18.75</v>
      </c>
    </row>
    <row r="27" spans="1:2" x14ac:dyDescent="0.2">
      <c r="A27" s="3" t="s">
        <v>1054</v>
      </c>
      <c r="B27" s="1">
        <v>9.7999999999999989</v>
      </c>
    </row>
    <row r="28" spans="1:2" x14ac:dyDescent="0.2">
      <c r="A28" s="3" t="s">
        <v>1053</v>
      </c>
      <c r="B28" s="1">
        <v>9.8949999999999996</v>
      </c>
    </row>
    <row r="29" spans="1:2" x14ac:dyDescent="0.2">
      <c r="A29" s="3" t="s">
        <v>591</v>
      </c>
      <c r="B29" s="1">
        <v>15.700000000000001</v>
      </c>
    </row>
    <row r="30" spans="1:2" x14ac:dyDescent="0.2">
      <c r="A30" s="3" t="s">
        <v>748</v>
      </c>
      <c r="B30" s="1">
        <v>10.1</v>
      </c>
    </row>
    <row r="31" spans="1:2" x14ac:dyDescent="0.2">
      <c r="A31" s="3" t="s">
        <v>1180</v>
      </c>
      <c r="B31" s="1">
        <v>19.599999999999998</v>
      </c>
    </row>
    <row r="32" spans="1:2" x14ac:dyDescent="0.2">
      <c r="A32" s="3" t="s">
        <v>849</v>
      </c>
      <c r="B32" s="1">
        <v>4.59</v>
      </c>
    </row>
    <row r="33" spans="1:2" x14ac:dyDescent="0.2">
      <c r="A33" s="3" t="s">
        <v>20</v>
      </c>
      <c r="B33" s="1">
        <v>6.28</v>
      </c>
    </row>
    <row r="34" spans="1:2" x14ac:dyDescent="0.2">
      <c r="A34" s="3" t="s">
        <v>490</v>
      </c>
      <c r="B34" s="1">
        <v>13.35</v>
      </c>
    </row>
    <row r="35" spans="1:2" x14ac:dyDescent="0.2">
      <c r="A35" s="3" t="s">
        <v>1579</v>
      </c>
      <c r="B35" s="1">
        <v>15.35</v>
      </c>
    </row>
    <row r="36" spans="1:2" x14ac:dyDescent="0.2">
      <c r="A36" s="3" t="s">
        <v>781</v>
      </c>
      <c r="B36" s="1">
        <v>11.85</v>
      </c>
    </row>
    <row r="37" spans="1:2" x14ac:dyDescent="0.2">
      <c r="A37" s="3" t="s">
        <v>1151</v>
      </c>
      <c r="B37" s="1">
        <v>13.5</v>
      </c>
    </row>
    <row r="38" spans="1:2" x14ac:dyDescent="0.2">
      <c r="A38" s="3" t="s">
        <v>132</v>
      </c>
      <c r="B38" s="1">
        <v>8.43</v>
      </c>
    </row>
    <row r="39" spans="1:2" x14ac:dyDescent="0.2">
      <c r="A39" s="3" t="s">
        <v>394</v>
      </c>
      <c r="B39" s="1">
        <v>20.75</v>
      </c>
    </row>
    <row r="40" spans="1:2" x14ac:dyDescent="0.2">
      <c r="A40" s="3" t="s">
        <v>990</v>
      </c>
      <c r="B40" s="1">
        <v>9.3949999999999978</v>
      </c>
    </row>
    <row r="41" spans="1:2" x14ac:dyDescent="0.2">
      <c r="A41" s="3" t="s">
        <v>1346</v>
      </c>
      <c r="B41" s="1">
        <v>5.6550000000000002</v>
      </c>
    </row>
    <row r="42" spans="1:2" x14ac:dyDescent="0.2">
      <c r="A42" s="3" t="s">
        <v>270</v>
      </c>
      <c r="B42" s="1">
        <v>19.099999999999998</v>
      </c>
    </row>
    <row r="43" spans="1:2" x14ac:dyDescent="0.2">
      <c r="A43" s="3" t="s">
        <v>1052</v>
      </c>
      <c r="B43" s="1">
        <v>12.1</v>
      </c>
    </row>
    <row r="44" spans="1:2" x14ac:dyDescent="0.2">
      <c r="A44" s="3" t="s">
        <v>1374</v>
      </c>
      <c r="B44" s="1">
        <v>18.350000000000001</v>
      </c>
    </row>
    <row r="45" spans="1:2" x14ac:dyDescent="0.2">
      <c r="A45" s="3" t="s">
        <v>882</v>
      </c>
      <c r="B45" s="1">
        <v>4.6100000000000003</v>
      </c>
    </row>
    <row r="46" spans="1:2" x14ac:dyDescent="0.2">
      <c r="A46" s="3" t="s">
        <v>131</v>
      </c>
      <c r="B46" s="1">
        <v>9</v>
      </c>
    </row>
    <row r="47" spans="1:2" x14ac:dyDescent="0.2">
      <c r="A47" s="3" t="s">
        <v>1451</v>
      </c>
      <c r="B47" s="1">
        <v>8.93</v>
      </c>
    </row>
    <row r="48" spans="1:2" x14ac:dyDescent="0.2">
      <c r="A48" s="3" t="s">
        <v>1566</v>
      </c>
      <c r="B48" s="1">
        <v>16.099999999999998</v>
      </c>
    </row>
    <row r="49" spans="1:2" x14ac:dyDescent="0.2">
      <c r="A49" s="3" t="s">
        <v>1433</v>
      </c>
      <c r="B49" s="1">
        <v>17.25</v>
      </c>
    </row>
    <row r="50" spans="1:2" x14ac:dyDescent="0.2">
      <c r="A50" s="3" t="s">
        <v>1599</v>
      </c>
      <c r="B50" s="1">
        <v>5.73</v>
      </c>
    </row>
    <row r="51" spans="1:2" x14ac:dyDescent="0.2">
      <c r="A51" s="3" t="s">
        <v>398</v>
      </c>
      <c r="B51" s="1">
        <v>7.2699999999999987</v>
      </c>
    </row>
    <row r="52" spans="1:2" x14ac:dyDescent="0.2">
      <c r="A52" s="3" t="s">
        <v>1182</v>
      </c>
      <c r="B52" s="1">
        <v>15.75</v>
      </c>
    </row>
    <row r="53" spans="1:2" x14ac:dyDescent="0.2">
      <c r="A53" s="3" t="s">
        <v>989</v>
      </c>
      <c r="B53" s="1">
        <v>10.8</v>
      </c>
    </row>
    <row r="54" spans="1:2" x14ac:dyDescent="0.2">
      <c r="A54" s="3" t="s">
        <v>1213</v>
      </c>
      <c r="B54" s="1">
        <v>14.8</v>
      </c>
    </row>
    <row r="55" spans="1:2" x14ac:dyDescent="0.2">
      <c r="A55" s="3" t="s">
        <v>489</v>
      </c>
      <c r="B55" s="1">
        <v>14.5</v>
      </c>
    </row>
    <row r="56" spans="1:2" x14ac:dyDescent="0.2">
      <c r="A56" s="3" t="s">
        <v>466</v>
      </c>
      <c r="B56" s="1">
        <v>6.3849999999999998</v>
      </c>
    </row>
    <row r="57" spans="1:2" x14ac:dyDescent="0.2">
      <c r="A57" s="3" t="s">
        <v>1413</v>
      </c>
      <c r="B57" s="1">
        <v>17.25</v>
      </c>
    </row>
    <row r="58" spans="1:2" x14ac:dyDescent="0.2">
      <c r="A58" s="3" t="s">
        <v>670</v>
      </c>
      <c r="B58" s="1">
        <v>6.13</v>
      </c>
    </row>
    <row r="59" spans="1:2" x14ac:dyDescent="0.2">
      <c r="A59" s="3" t="s">
        <v>1079</v>
      </c>
      <c r="B59" s="1">
        <v>8.8800000000000008</v>
      </c>
    </row>
    <row r="60" spans="1:2" x14ac:dyDescent="0.2">
      <c r="A60" s="3" t="s">
        <v>1434</v>
      </c>
      <c r="B60" s="1">
        <v>10.5</v>
      </c>
    </row>
    <row r="61" spans="1:2" x14ac:dyDescent="0.2">
      <c r="A61" s="3" t="s">
        <v>1095</v>
      </c>
      <c r="B61" s="1">
        <v>8.8949999999999996</v>
      </c>
    </row>
    <row r="62" spans="1:2" x14ac:dyDescent="0.2">
      <c r="A62" s="3" t="s">
        <v>296</v>
      </c>
      <c r="B62" s="1">
        <v>14.15</v>
      </c>
    </row>
    <row r="63" spans="1:2" x14ac:dyDescent="0.2">
      <c r="A63" s="3" t="s">
        <v>396</v>
      </c>
      <c r="B63" s="1">
        <v>16.2</v>
      </c>
    </row>
    <row r="64" spans="1:2" x14ac:dyDescent="0.2">
      <c r="A64" s="3" t="s">
        <v>1183</v>
      </c>
      <c r="B64" s="1">
        <v>14.15</v>
      </c>
    </row>
    <row r="65" spans="1:2" x14ac:dyDescent="0.2">
      <c r="A65" s="3" t="s">
        <v>1056</v>
      </c>
      <c r="B65" s="1">
        <v>5.78</v>
      </c>
    </row>
    <row r="66" spans="1:2" x14ac:dyDescent="0.2">
      <c r="A66" s="3" t="s">
        <v>130</v>
      </c>
      <c r="B66" s="1">
        <v>7.81</v>
      </c>
    </row>
    <row r="67" spans="1:2" x14ac:dyDescent="0.2">
      <c r="A67" s="3" t="s">
        <v>1045</v>
      </c>
      <c r="B67" s="1">
        <v>12.1</v>
      </c>
    </row>
    <row r="68" spans="1:2" x14ac:dyDescent="0.2">
      <c r="A68" s="3" t="s">
        <v>1492</v>
      </c>
      <c r="B68" s="1">
        <v>17.5</v>
      </c>
    </row>
    <row r="69" spans="1:2" x14ac:dyDescent="0.2">
      <c r="A69" s="3" t="s">
        <v>780</v>
      </c>
      <c r="B69" s="1">
        <v>17.25</v>
      </c>
    </row>
    <row r="70" spans="1:2" x14ac:dyDescent="0.2">
      <c r="A70" s="3" t="s">
        <v>219</v>
      </c>
      <c r="B70" s="1">
        <v>5.98</v>
      </c>
    </row>
    <row r="71" spans="1:2" x14ac:dyDescent="0.2">
      <c r="A71" s="3" t="s">
        <v>594</v>
      </c>
      <c r="B71" s="1">
        <v>8.5749999999999993</v>
      </c>
    </row>
    <row r="72" spans="1:2" x14ac:dyDescent="0.2">
      <c r="A72" s="3" t="s">
        <v>491</v>
      </c>
      <c r="B72" s="1">
        <v>8.7750000000000004</v>
      </c>
    </row>
    <row r="73" spans="1:2" x14ac:dyDescent="0.2">
      <c r="A73" s="3" t="s">
        <v>1078</v>
      </c>
      <c r="B73" s="1">
        <v>14.65</v>
      </c>
    </row>
    <row r="74" spans="1:2" x14ac:dyDescent="0.2">
      <c r="A74" s="3" t="s">
        <v>986</v>
      </c>
      <c r="B74" s="1">
        <v>18.7</v>
      </c>
    </row>
    <row r="75" spans="1:2" x14ac:dyDescent="0.2">
      <c r="A75" s="3" t="s">
        <v>987</v>
      </c>
      <c r="B75" s="1">
        <v>16.2</v>
      </c>
    </row>
    <row r="76" spans="1:2" x14ac:dyDescent="0.2">
      <c r="A76" s="3" t="s">
        <v>846</v>
      </c>
      <c r="B76" s="1">
        <v>17.599999999999998</v>
      </c>
    </row>
    <row r="77" spans="1:2" x14ac:dyDescent="0.2">
      <c r="A77" s="3" t="s">
        <v>269</v>
      </c>
      <c r="B77" s="1">
        <v>20.7</v>
      </c>
    </row>
    <row r="78" spans="1:2" x14ac:dyDescent="0.2">
      <c r="A78" s="3" t="s">
        <v>1149</v>
      </c>
      <c r="B78" s="1">
        <v>19.7</v>
      </c>
    </row>
    <row r="79" spans="1:2" x14ac:dyDescent="0.2">
      <c r="A79" s="3" t="s">
        <v>900</v>
      </c>
      <c r="B79" s="1">
        <v>17.600000000000001</v>
      </c>
    </row>
    <row r="80" spans="1:2" x14ac:dyDescent="0.2">
      <c r="A80" s="3" t="s">
        <v>1235</v>
      </c>
      <c r="B80" s="1">
        <v>10.800000000000002</v>
      </c>
    </row>
    <row r="81" spans="1:2" x14ac:dyDescent="0.2">
      <c r="A81" s="3" t="s">
        <v>992</v>
      </c>
      <c r="B81" s="1">
        <v>7.97</v>
      </c>
    </row>
    <row r="82" spans="1:2" x14ac:dyDescent="0.2">
      <c r="A82" s="3" t="s">
        <v>493</v>
      </c>
      <c r="B82" s="1">
        <v>6.03</v>
      </c>
    </row>
    <row r="83" spans="1:2" x14ac:dyDescent="0.2">
      <c r="A83" s="3" t="s">
        <v>465</v>
      </c>
      <c r="B83" s="1">
        <v>8.26</v>
      </c>
    </row>
    <row r="84" spans="1:2" x14ac:dyDescent="0.2">
      <c r="A84" s="3" t="s">
        <v>988</v>
      </c>
      <c r="B84" s="1">
        <v>15.35</v>
      </c>
    </row>
    <row r="85" spans="1:2" x14ac:dyDescent="0.2">
      <c r="A85" s="3" t="s">
        <v>461</v>
      </c>
      <c r="B85" s="1">
        <v>18.849999999999998</v>
      </c>
    </row>
    <row r="86" spans="1:2" x14ac:dyDescent="0.2">
      <c r="A86" s="3" t="s">
        <v>590</v>
      </c>
      <c r="B86" s="1">
        <v>19.599999999999998</v>
      </c>
    </row>
    <row r="87" spans="1:2" x14ac:dyDescent="0.2">
      <c r="A87" s="3" t="s">
        <v>747</v>
      </c>
      <c r="B87" s="1">
        <v>15.85</v>
      </c>
    </row>
    <row r="88" spans="1:2" x14ac:dyDescent="0.2">
      <c r="A88" s="3" t="s">
        <v>525</v>
      </c>
      <c r="B88" s="1">
        <v>13.8</v>
      </c>
    </row>
    <row r="89" spans="1:2" x14ac:dyDescent="0.2">
      <c r="A89" s="3" t="s">
        <v>1289</v>
      </c>
      <c r="B89" s="1">
        <v>14.700000000000001</v>
      </c>
    </row>
    <row r="90" spans="1:2" x14ac:dyDescent="0.2">
      <c r="A90" s="3" t="s">
        <v>1476</v>
      </c>
      <c r="B90" s="1">
        <v>14.15</v>
      </c>
    </row>
    <row r="91" spans="1:2" x14ac:dyDescent="0.2">
      <c r="A91" s="3" t="s">
        <v>901</v>
      </c>
      <c r="B91" s="1">
        <v>17.25</v>
      </c>
    </row>
    <row r="92" spans="1:2" x14ac:dyDescent="0.2">
      <c r="A92" s="3" t="s">
        <v>218</v>
      </c>
      <c r="B92" s="1">
        <v>9.5</v>
      </c>
    </row>
    <row r="93" spans="1:2" x14ac:dyDescent="0.2">
      <c r="A93" s="3" t="s">
        <v>129</v>
      </c>
      <c r="B93" s="1">
        <v>6.1349999999999989</v>
      </c>
    </row>
    <row r="94" spans="1:2" x14ac:dyDescent="0.2">
      <c r="A94" s="3" t="s">
        <v>463</v>
      </c>
      <c r="B94" s="1">
        <v>9.5</v>
      </c>
    </row>
    <row r="95" spans="1:2" x14ac:dyDescent="0.2">
      <c r="A95" s="3" t="s">
        <v>1594</v>
      </c>
      <c r="B95" s="1">
        <v>12.65</v>
      </c>
    </row>
    <row r="96" spans="1:2" x14ac:dyDescent="0.2">
      <c r="A96" s="3" t="s">
        <v>1076</v>
      </c>
      <c r="B96" s="1">
        <v>18.350000000000001</v>
      </c>
    </row>
    <row r="97" spans="1:2" x14ac:dyDescent="0.2">
      <c r="A97" s="3" t="s">
        <v>847</v>
      </c>
      <c r="B97" s="1">
        <v>11.799999999999999</v>
      </c>
    </row>
    <row r="98" spans="1:2" x14ac:dyDescent="0.2">
      <c r="A98" s="3" t="s">
        <v>1380</v>
      </c>
      <c r="B98" s="1">
        <v>14.6</v>
      </c>
    </row>
    <row r="99" spans="1:2" x14ac:dyDescent="0.2">
      <c r="A99" s="3" t="s">
        <v>1171</v>
      </c>
      <c r="B99" s="1">
        <v>10.1</v>
      </c>
    </row>
    <row r="100" spans="1:2" x14ac:dyDescent="0.2">
      <c r="A100" s="3" t="s">
        <v>1152</v>
      </c>
      <c r="B100" s="1">
        <v>10.800000000000002</v>
      </c>
    </row>
    <row r="101" spans="1:2" x14ac:dyDescent="0.2">
      <c r="A101" s="3" t="s">
        <v>268</v>
      </c>
      <c r="B101" s="1">
        <v>20.25</v>
      </c>
    </row>
    <row r="102" spans="1:2" x14ac:dyDescent="0.2">
      <c r="A102" s="3" t="s">
        <v>1561</v>
      </c>
      <c r="B102" s="1">
        <v>18.25</v>
      </c>
    </row>
    <row r="103" spans="1:2" x14ac:dyDescent="0.2">
      <c r="A103" s="3" t="s">
        <v>399</v>
      </c>
      <c r="B103" s="1">
        <v>6.8650000000000002</v>
      </c>
    </row>
    <row r="104" spans="1:2" x14ac:dyDescent="0.2">
      <c r="A104" s="3" t="s">
        <v>1043</v>
      </c>
      <c r="B104" s="1">
        <v>14.1</v>
      </c>
    </row>
    <row r="105" spans="1:2" x14ac:dyDescent="0.2">
      <c r="A105" s="3" t="s">
        <v>772</v>
      </c>
      <c r="B105" s="1">
        <v>11.65</v>
      </c>
    </row>
    <row r="106" spans="1:2" x14ac:dyDescent="0.2">
      <c r="A106" s="3" t="s">
        <v>1055</v>
      </c>
      <c r="B106" s="1">
        <v>7.63</v>
      </c>
    </row>
    <row r="107" spans="1:2" x14ac:dyDescent="0.2">
      <c r="A107" s="3" t="s">
        <v>1080</v>
      </c>
      <c r="B107" s="1">
        <v>8.2100000000000009</v>
      </c>
    </row>
    <row r="108" spans="1:2" x14ac:dyDescent="0.2">
      <c r="A108" s="3" t="s">
        <v>397</v>
      </c>
      <c r="B108" s="1">
        <v>9.5</v>
      </c>
    </row>
    <row r="109" spans="1:2" x14ac:dyDescent="0.2">
      <c r="A109" s="3" t="s">
        <v>1265</v>
      </c>
      <c r="B109" s="1">
        <v>11.799999999999999</v>
      </c>
    </row>
    <row r="110" spans="1:2" x14ac:dyDescent="0.2">
      <c r="A110" s="3" t="s">
        <v>1431</v>
      </c>
      <c r="B110" s="1">
        <v>8.3949999999999996</v>
      </c>
    </row>
    <row r="111" spans="1:2" x14ac:dyDescent="0.2">
      <c r="A111" s="3" t="s">
        <v>217</v>
      </c>
      <c r="B111" s="1">
        <v>8.3650000000000002</v>
      </c>
    </row>
    <row r="112" spans="1:2" x14ac:dyDescent="0.2">
      <c r="A112" s="3" t="s">
        <v>128</v>
      </c>
      <c r="B112" s="1">
        <v>5</v>
      </c>
    </row>
    <row r="113" spans="1:2" x14ac:dyDescent="0.2">
      <c r="A113" s="3" t="s">
        <v>1430</v>
      </c>
      <c r="B113" s="1">
        <v>7.0199999999999987</v>
      </c>
    </row>
    <row r="114" spans="1:2" x14ac:dyDescent="0.2">
      <c r="A114" s="3" t="s">
        <v>1172</v>
      </c>
      <c r="B114" s="1">
        <v>7.9049999999999994</v>
      </c>
    </row>
    <row r="115" spans="1:2" x14ac:dyDescent="0.2">
      <c r="A115" s="3" t="s">
        <v>127</v>
      </c>
      <c r="B115" s="1">
        <v>14.150000000000002</v>
      </c>
    </row>
    <row r="116" spans="1:2" x14ac:dyDescent="0.2">
      <c r="A116" s="3" t="s">
        <v>711</v>
      </c>
      <c r="B116" s="1">
        <v>8.8949999999999978</v>
      </c>
    </row>
    <row r="117" spans="1:2" x14ac:dyDescent="0.2">
      <c r="A117" s="3" t="s">
        <v>714</v>
      </c>
      <c r="B117" s="1">
        <v>19.5</v>
      </c>
    </row>
    <row r="118" spans="1:2" x14ac:dyDescent="0.2">
      <c r="A118" s="3" t="s">
        <v>1440</v>
      </c>
      <c r="B118" s="1">
        <v>10.5</v>
      </c>
    </row>
    <row r="119" spans="1:2" x14ac:dyDescent="0.2">
      <c r="A119" s="3" t="s">
        <v>1396</v>
      </c>
      <c r="B119" s="1">
        <v>18.350000000000001</v>
      </c>
    </row>
    <row r="120" spans="1:2" x14ac:dyDescent="0.2">
      <c r="A120" s="3" t="s">
        <v>771</v>
      </c>
      <c r="B120" s="1">
        <v>15.700000000000001</v>
      </c>
    </row>
    <row r="121" spans="1:2" x14ac:dyDescent="0.2">
      <c r="A121" s="3" t="s">
        <v>1406</v>
      </c>
      <c r="B121" s="1">
        <v>15.5</v>
      </c>
    </row>
    <row r="122" spans="1:2" x14ac:dyDescent="0.2">
      <c r="A122" s="3" t="s">
        <v>1170</v>
      </c>
      <c r="B122" s="1">
        <v>19.7</v>
      </c>
    </row>
    <row r="123" spans="1:2" x14ac:dyDescent="0.2">
      <c r="A123" s="3" t="s">
        <v>1051</v>
      </c>
      <c r="B123" s="1">
        <v>13.15</v>
      </c>
    </row>
    <row r="124" spans="1:2" x14ac:dyDescent="0.2">
      <c r="A124" s="3" t="s">
        <v>880</v>
      </c>
      <c r="B124" s="1">
        <v>16.75</v>
      </c>
    </row>
    <row r="125" spans="1:2" x14ac:dyDescent="0.2">
      <c r="A125" s="3" t="s">
        <v>1153</v>
      </c>
      <c r="B125" s="1">
        <v>8.5199999999999978</v>
      </c>
    </row>
    <row r="126" spans="1:2" x14ac:dyDescent="0.2">
      <c r="A126" s="3" t="s">
        <v>1581</v>
      </c>
      <c r="B126" s="1">
        <v>6.57</v>
      </c>
    </row>
    <row r="127" spans="1:2" x14ac:dyDescent="0.2">
      <c r="A127" s="3" t="s">
        <v>639</v>
      </c>
      <c r="B127" s="1">
        <v>16.599999999999998</v>
      </c>
    </row>
    <row r="128" spans="1:2" x14ac:dyDescent="0.2">
      <c r="A128" s="3" t="s">
        <v>881</v>
      </c>
      <c r="B128" s="1">
        <v>9.6950000000000003</v>
      </c>
    </row>
    <row r="129" spans="1:2" x14ac:dyDescent="0.2">
      <c r="A129" s="3" t="s">
        <v>294</v>
      </c>
      <c r="B129" s="1">
        <v>15.349999999999998</v>
      </c>
    </row>
    <row r="130" spans="1:2" x14ac:dyDescent="0.2">
      <c r="A130" s="3" t="s">
        <v>464</v>
      </c>
      <c r="B130" s="1">
        <v>9.2999999999999989</v>
      </c>
    </row>
    <row r="131" spans="1:2" x14ac:dyDescent="0.2">
      <c r="A131" s="3" t="s">
        <v>1439</v>
      </c>
      <c r="B131" s="1">
        <v>15.2</v>
      </c>
    </row>
    <row r="132" spans="1:2" x14ac:dyDescent="0.2">
      <c r="A132" s="3" t="s">
        <v>1526</v>
      </c>
      <c r="B132" s="1">
        <v>6.11</v>
      </c>
    </row>
    <row r="133" spans="1:2" x14ac:dyDescent="0.2">
      <c r="A133" s="3" t="s">
        <v>1319</v>
      </c>
      <c r="B133" s="1">
        <v>5.8800000000000008</v>
      </c>
    </row>
    <row r="134" spans="1:2" x14ac:dyDescent="0.2">
      <c r="A134" s="3" t="s">
        <v>1290</v>
      </c>
      <c r="B134" s="1">
        <v>7.85</v>
      </c>
    </row>
    <row r="135" spans="1:2" x14ac:dyDescent="0.2">
      <c r="A135" s="3" t="s">
        <v>643</v>
      </c>
      <c r="B135" s="1">
        <v>8.01</v>
      </c>
    </row>
    <row r="136" spans="1:2" x14ac:dyDescent="0.2">
      <c r="A136" s="3" t="s">
        <v>1150</v>
      </c>
      <c r="B136" s="1">
        <v>15.199999999999998</v>
      </c>
    </row>
    <row r="137" spans="1:2" x14ac:dyDescent="0.2">
      <c r="A137" s="3" t="s">
        <v>517</v>
      </c>
      <c r="B137" s="1">
        <v>9.6</v>
      </c>
    </row>
    <row r="138" spans="1:2" x14ac:dyDescent="0.2">
      <c r="A138" s="3" t="s">
        <v>641</v>
      </c>
      <c r="B138" s="1">
        <v>12.099999999999998</v>
      </c>
    </row>
    <row r="139" spans="1:2" x14ac:dyDescent="0.2">
      <c r="A139" s="3" t="s">
        <v>1077</v>
      </c>
      <c r="B139" s="1">
        <v>15</v>
      </c>
    </row>
    <row r="140" spans="1:2" x14ac:dyDescent="0.2">
      <c r="A140" s="3" t="s">
        <v>1113</v>
      </c>
      <c r="B140" s="1">
        <v>13.85</v>
      </c>
    </row>
    <row r="141" spans="1:2" x14ac:dyDescent="0.2">
      <c r="A141" s="3" t="s">
        <v>462</v>
      </c>
      <c r="B141" s="1">
        <v>10.195</v>
      </c>
    </row>
    <row r="142" spans="1:2" x14ac:dyDescent="0.2">
      <c r="A142" s="3" t="s">
        <v>1022</v>
      </c>
      <c r="B142" s="1">
        <v>11.8</v>
      </c>
    </row>
    <row r="143" spans="1:2" x14ac:dyDescent="0.2">
      <c r="A143" s="3" t="s">
        <v>1222</v>
      </c>
      <c r="B143" s="1">
        <v>18.849999999999998</v>
      </c>
    </row>
    <row r="144" spans="1:2" x14ac:dyDescent="0.2">
      <c r="A144" s="3" t="s">
        <v>640</v>
      </c>
      <c r="B144" s="1">
        <v>15.75</v>
      </c>
    </row>
    <row r="145" spans="1:2" x14ac:dyDescent="0.2">
      <c r="A145" s="3" t="s">
        <v>642</v>
      </c>
      <c r="B145" s="1">
        <v>9.2999999999999989</v>
      </c>
    </row>
    <row r="146" spans="1:2" x14ac:dyDescent="0.2">
      <c r="A146" s="3" t="s">
        <v>30</v>
      </c>
      <c r="B146" s="1">
        <v>9.3949999999999978</v>
      </c>
    </row>
    <row r="147" spans="1:2" x14ac:dyDescent="0.2">
      <c r="A147" s="3" t="s">
        <v>1493</v>
      </c>
      <c r="B147" s="1">
        <v>8.85</v>
      </c>
    </row>
    <row r="148" spans="1:2" x14ac:dyDescent="0.2">
      <c r="A148" s="3" t="s">
        <v>1564</v>
      </c>
      <c r="B148" s="1">
        <v>7.5349999999999993</v>
      </c>
    </row>
    <row r="149" spans="1:2" x14ac:dyDescent="0.2">
      <c r="A149" s="3" t="s">
        <v>107</v>
      </c>
      <c r="B149" s="1">
        <v>15</v>
      </c>
    </row>
    <row r="150" spans="1:2" x14ac:dyDescent="0.2">
      <c r="A150" s="3" t="s">
        <v>370</v>
      </c>
      <c r="B150" s="1">
        <v>14</v>
      </c>
    </row>
    <row r="151" spans="1:2" x14ac:dyDescent="0.2">
      <c r="A151" s="3" t="s">
        <v>1336</v>
      </c>
      <c r="B151" s="1">
        <v>18.5</v>
      </c>
    </row>
    <row r="152" spans="1:2" x14ac:dyDescent="0.2">
      <c r="A152" s="3" t="s">
        <v>82</v>
      </c>
      <c r="B152" s="1">
        <v>11.299999999999999</v>
      </c>
    </row>
    <row r="153" spans="1:2" x14ac:dyDescent="0.2">
      <c r="A153" s="3" t="s">
        <v>70</v>
      </c>
      <c r="B153" s="1">
        <v>7.5499999999999989</v>
      </c>
    </row>
    <row r="154" spans="1:2" x14ac:dyDescent="0.2">
      <c r="A154" s="3" t="s">
        <v>1586</v>
      </c>
      <c r="B154" s="1">
        <v>11.85</v>
      </c>
    </row>
    <row r="155" spans="1:2" x14ac:dyDescent="0.2">
      <c r="A155" s="3" t="s">
        <v>1583</v>
      </c>
      <c r="B155" s="1">
        <v>13.35</v>
      </c>
    </row>
    <row r="156" spans="1:2" x14ac:dyDescent="0.2">
      <c r="A156" s="3" t="s">
        <v>1524</v>
      </c>
      <c r="B156" s="1">
        <v>20.349999999999998</v>
      </c>
    </row>
    <row r="157" spans="1:2" x14ac:dyDescent="0.2">
      <c r="A157" s="3" t="s">
        <v>29</v>
      </c>
      <c r="B157" s="1">
        <v>7.75</v>
      </c>
    </row>
    <row r="158" spans="1:2" x14ac:dyDescent="0.2">
      <c r="A158" s="3" t="s">
        <v>495</v>
      </c>
      <c r="B158" s="1">
        <v>15.849999999999998</v>
      </c>
    </row>
    <row r="159" spans="1:2" x14ac:dyDescent="0.2">
      <c r="A159" s="3" t="s">
        <v>1338</v>
      </c>
      <c r="B159" s="1">
        <v>16.100000000000001</v>
      </c>
    </row>
    <row r="160" spans="1:2" x14ac:dyDescent="0.2">
      <c r="A160" s="3" t="s">
        <v>267</v>
      </c>
      <c r="B160" s="1">
        <v>9.2999999999999989</v>
      </c>
    </row>
    <row r="161" spans="1:2" x14ac:dyDescent="0.2">
      <c r="A161" s="3" t="s">
        <v>1570</v>
      </c>
      <c r="B161" s="1">
        <v>6.6950000000000003</v>
      </c>
    </row>
    <row r="162" spans="1:2" x14ac:dyDescent="0.2">
      <c r="A162" s="3" t="s">
        <v>696</v>
      </c>
      <c r="B162" s="1">
        <v>7.5199999999999987</v>
      </c>
    </row>
    <row r="163" spans="1:2" x14ac:dyDescent="0.2">
      <c r="A163" s="3" t="s">
        <v>479</v>
      </c>
      <c r="B163" s="1">
        <v>6.78</v>
      </c>
    </row>
    <row r="164" spans="1:2" x14ac:dyDescent="0.2">
      <c r="A164" s="3" t="s">
        <v>601</v>
      </c>
      <c r="B164" s="1">
        <v>13.65</v>
      </c>
    </row>
    <row r="165" spans="1:2" x14ac:dyDescent="0.2">
      <c r="A165" s="3" t="s">
        <v>126</v>
      </c>
      <c r="B165" s="1">
        <v>7.4349999999999996</v>
      </c>
    </row>
    <row r="166" spans="1:2" x14ac:dyDescent="0.2">
      <c r="A166" s="3" t="s">
        <v>688</v>
      </c>
      <c r="B166" s="1">
        <v>9.7999999999999989</v>
      </c>
    </row>
    <row r="167" spans="1:2" x14ac:dyDescent="0.2">
      <c r="A167" s="3" t="s">
        <v>376</v>
      </c>
      <c r="B167" s="1">
        <v>16.5</v>
      </c>
    </row>
    <row r="168" spans="1:2" x14ac:dyDescent="0.2">
      <c r="A168" s="3" t="s">
        <v>97</v>
      </c>
      <c r="B168" s="1">
        <v>7.8550000000000013</v>
      </c>
    </row>
    <row r="169" spans="1:2" x14ac:dyDescent="0.2">
      <c r="A169" s="3" t="s">
        <v>1252</v>
      </c>
      <c r="B169" s="1">
        <v>20.350000000000001</v>
      </c>
    </row>
    <row r="170" spans="1:2" x14ac:dyDescent="0.2">
      <c r="A170" s="3" t="s">
        <v>355</v>
      </c>
      <c r="B170" s="1">
        <v>16.099999999999998</v>
      </c>
    </row>
    <row r="171" spans="1:2" x14ac:dyDescent="0.2">
      <c r="A171" s="3" t="s">
        <v>1087</v>
      </c>
      <c r="B171" s="1">
        <v>7.1</v>
      </c>
    </row>
    <row r="172" spans="1:2" x14ac:dyDescent="0.2">
      <c r="A172" s="3" t="s">
        <v>1175</v>
      </c>
      <c r="B172" s="1">
        <v>14</v>
      </c>
    </row>
    <row r="173" spans="1:2" x14ac:dyDescent="0.2">
      <c r="A173" s="3" t="s">
        <v>999</v>
      </c>
      <c r="B173" s="1">
        <v>6.4800000000000013</v>
      </c>
    </row>
    <row r="174" spans="1:2" x14ac:dyDescent="0.2">
      <c r="A174" s="3" t="s">
        <v>588</v>
      </c>
      <c r="B174" s="1">
        <v>11.5</v>
      </c>
    </row>
    <row r="175" spans="1:2" x14ac:dyDescent="0.2">
      <c r="A175" s="3" t="s">
        <v>952</v>
      </c>
      <c r="B175" s="1">
        <v>14.85</v>
      </c>
    </row>
    <row r="176" spans="1:2" x14ac:dyDescent="0.2">
      <c r="A176" s="3" t="s">
        <v>1233</v>
      </c>
      <c r="B176" s="1">
        <v>5.9850000000000003</v>
      </c>
    </row>
    <row r="177" spans="1:2" x14ac:dyDescent="0.2">
      <c r="A177" s="3" t="s">
        <v>831</v>
      </c>
      <c r="B177" s="1">
        <v>7.81</v>
      </c>
    </row>
    <row r="178" spans="1:2" x14ac:dyDescent="0.2">
      <c r="A178" s="3" t="s">
        <v>1300</v>
      </c>
      <c r="B178" s="1">
        <v>5.44</v>
      </c>
    </row>
    <row r="179" spans="1:2" x14ac:dyDescent="0.2">
      <c r="A179" s="3" t="s">
        <v>424</v>
      </c>
      <c r="B179" s="1">
        <v>6.32</v>
      </c>
    </row>
    <row r="180" spans="1:2" x14ac:dyDescent="0.2">
      <c r="A180" s="3" t="s">
        <v>1133</v>
      </c>
      <c r="B180" s="1">
        <v>16</v>
      </c>
    </row>
    <row r="181" spans="1:2" x14ac:dyDescent="0.2">
      <c r="A181" s="3" t="s">
        <v>241</v>
      </c>
      <c r="B181" s="1">
        <v>10.895</v>
      </c>
    </row>
    <row r="182" spans="1:2" x14ac:dyDescent="0.2">
      <c r="A182" s="3" t="s">
        <v>240</v>
      </c>
      <c r="B182" s="1">
        <v>19.7</v>
      </c>
    </row>
    <row r="183" spans="1:2" x14ac:dyDescent="0.2">
      <c r="A183" s="3" t="s">
        <v>1463</v>
      </c>
      <c r="B183" s="1">
        <v>21.25</v>
      </c>
    </row>
    <row r="184" spans="1:2" x14ac:dyDescent="0.2">
      <c r="A184" s="3" t="s">
        <v>162</v>
      </c>
      <c r="B184" s="1">
        <v>13.6</v>
      </c>
    </row>
    <row r="185" spans="1:2" x14ac:dyDescent="0.2">
      <c r="A185" s="3" t="s">
        <v>121</v>
      </c>
      <c r="B185" s="1">
        <v>10.5</v>
      </c>
    </row>
    <row r="186" spans="1:2" x14ac:dyDescent="0.2">
      <c r="A186" s="3" t="s">
        <v>1188</v>
      </c>
      <c r="B186" s="1">
        <v>12.1</v>
      </c>
    </row>
    <row r="187" spans="1:2" x14ac:dyDescent="0.2">
      <c r="A187" s="3" t="s">
        <v>281</v>
      </c>
      <c r="B187" s="1">
        <v>19.7</v>
      </c>
    </row>
    <row r="188" spans="1:2" x14ac:dyDescent="0.2">
      <c r="A188" s="3" t="s">
        <v>795</v>
      </c>
      <c r="B188" s="1">
        <v>16.25</v>
      </c>
    </row>
    <row r="189" spans="1:2" x14ac:dyDescent="0.2">
      <c r="A189" s="3" t="s">
        <v>96</v>
      </c>
      <c r="B189" s="1">
        <v>8.0500000000000007</v>
      </c>
    </row>
    <row r="190" spans="1:2" x14ac:dyDescent="0.2">
      <c r="A190" s="3" t="s">
        <v>1234</v>
      </c>
      <c r="B190" s="1">
        <v>16.2</v>
      </c>
    </row>
    <row r="191" spans="1:2" x14ac:dyDescent="0.2">
      <c r="A191" s="3" t="s">
        <v>1203</v>
      </c>
      <c r="B191" s="1">
        <v>17.2</v>
      </c>
    </row>
    <row r="192" spans="1:2" x14ac:dyDescent="0.2">
      <c r="A192" s="3" t="s">
        <v>1424</v>
      </c>
      <c r="B192" s="1">
        <v>9.2100000000000009</v>
      </c>
    </row>
    <row r="193" spans="1:2" x14ac:dyDescent="0.2">
      <c r="A193" s="3" t="s">
        <v>298</v>
      </c>
      <c r="B193" s="1">
        <v>18.850000000000001</v>
      </c>
    </row>
    <row r="194" spans="1:2" x14ac:dyDescent="0.2">
      <c r="A194" s="3" t="s">
        <v>604</v>
      </c>
      <c r="B194" s="1">
        <v>9.3949999999999996</v>
      </c>
    </row>
    <row r="195" spans="1:2" x14ac:dyDescent="0.2">
      <c r="A195" s="3" t="s">
        <v>575</v>
      </c>
      <c r="B195" s="1">
        <v>9.6950000000000003</v>
      </c>
    </row>
    <row r="196" spans="1:2" x14ac:dyDescent="0.2">
      <c r="A196" s="3" t="s">
        <v>1137</v>
      </c>
      <c r="B196" s="1">
        <v>17.75</v>
      </c>
    </row>
    <row r="197" spans="1:2" x14ac:dyDescent="0.2">
      <c r="A197" s="3" t="s">
        <v>568</v>
      </c>
      <c r="B197" s="1">
        <v>11.349999999999998</v>
      </c>
    </row>
    <row r="198" spans="1:2" x14ac:dyDescent="0.2">
      <c r="A198" s="3" t="s">
        <v>1562</v>
      </c>
      <c r="B198" s="1">
        <v>5.1550000000000002</v>
      </c>
    </row>
    <row r="199" spans="1:2" x14ac:dyDescent="0.2">
      <c r="A199" s="3" t="s">
        <v>1517</v>
      </c>
      <c r="B199" s="1">
        <v>6.0549999999999997</v>
      </c>
    </row>
    <row r="200" spans="1:2" x14ac:dyDescent="0.2">
      <c r="A200" s="3" t="s">
        <v>471</v>
      </c>
      <c r="B200" s="1">
        <v>16.25</v>
      </c>
    </row>
    <row r="201" spans="1:2" x14ac:dyDescent="0.2">
      <c r="A201" s="3" t="s">
        <v>1480</v>
      </c>
      <c r="B201" s="1">
        <v>10</v>
      </c>
    </row>
    <row r="202" spans="1:2" x14ac:dyDescent="0.2">
      <c r="A202" s="3" t="s">
        <v>1381</v>
      </c>
      <c r="B202" s="1">
        <v>16</v>
      </c>
    </row>
    <row r="203" spans="1:2" x14ac:dyDescent="0.2">
      <c r="A203" s="3" t="s">
        <v>387</v>
      </c>
      <c r="B203" s="1">
        <v>11.15</v>
      </c>
    </row>
    <row r="204" spans="1:2" x14ac:dyDescent="0.2">
      <c r="A204" s="3" t="s">
        <v>1208</v>
      </c>
      <c r="B204" s="1">
        <v>20.25</v>
      </c>
    </row>
    <row r="205" spans="1:2" x14ac:dyDescent="0.2">
      <c r="A205" s="3" t="s">
        <v>1314</v>
      </c>
      <c r="B205" s="1">
        <v>10.894999999999998</v>
      </c>
    </row>
    <row r="206" spans="1:2" x14ac:dyDescent="0.2">
      <c r="A206" s="3" t="s">
        <v>668</v>
      </c>
      <c r="B206" s="1">
        <v>8.2100000000000009</v>
      </c>
    </row>
    <row r="207" spans="1:2" x14ac:dyDescent="0.2">
      <c r="A207" s="3" t="s">
        <v>1036</v>
      </c>
      <c r="B207" s="1">
        <v>13.150000000000002</v>
      </c>
    </row>
    <row r="208" spans="1:2" x14ac:dyDescent="0.2">
      <c r="A208" s="3" t="s">
        <v>1391</v>
      </c>
      <c r="B208" s="1">
        <v>7.7200000000000006</v>
      </c>
    </row>
    <row r="209" spans="1:2" x14ac:dyDescent="0.2">
      <c r="A209" s="3" t="s">
        <v>239</v>
      </c>
      <c r="B209" s="1">
        <v>7.4749999999999996</v>
      </c>
    </row>
    <row r="210" spans="1:2" x14ac:dyDescent="0.2">
      <c r="A210" s="3" t="s">
        <v>161</v>
      </c>
      <c r="B210" s="1">
        <v>8.02</v>
      </c>
    </row>
    <row r="211" spans="1:2" x14ac:dyDescent="0.2">
      <c r="A211" s="3" t="s">
        <v>1197</v>
      </c>
      <c r="B211" s="1">
        <v>19.2</v>
      </c>
    </row>
    <row r="212" spans="1:2" x14ac:dyDescent="0.2">
      <c r="A212" s="3" t="s">
        <v>106</v>
      </c>
      <c r="B212" s="1">
        <v>14</v>
      </c>
    </row>
    <row r="213" spans="1:2" x14ac:dyDescent="0.2">
      <c r="A213" s="3" t="s">
        <v>1096</v>
      </c>
      <c r="B213" s="1">
        <v>7.5750000000000002</v>
      </c>
    </row>
    <row r="214" spans="1:2" x14ac:dyDescent="0.2">
      <c r="A214" s="3" t="s">
        <v>1427</v>
      </c>
      <c r="B214" s="1">
        <v>6.6150000000000002</v>
      </c>
    </row>
    <row r="215" spans="1:2" x14ac:dyDescent="0.2">
      <c r="A215" s="3" t="s">
        <v>1370</v>
      </c>
      <c r="B215" s="1">
        <v>16.7</v>
      </c>
    </row>
    <row r="216" spans="1:2" x14ac:dyDescent="0.2">
      <c r="A216" s="3" t="s">
        <v>467</v>
      </c>
      <c r="B216" s="1">
        <v>20.599999999999998</v>
      </c>
    </row>
    <row r="217" spans="1:2" x14ac:dyDescent="0.2">
      <c r="A217" s="3" t="s">
        <v>885</v>
      </c>
      <c r="B217" s="1">
        <v>17.75</v>
      </c>
    </row>
    <row r="218" spans="1:2" x14ac:dyDescent="0.2">
      <c r="A218" s="3" t="s">
        <v>994</v>
      </c>
      <c r="B218" s="1">
        <v>15.25</v>
      </c>
    </row>
    <row r="219" spans="1:2" x14ac:dyDescent="0.2">
      <c r="A219" s="3" t="s">
        <v>926</v>
      </c>
      <c r="B219" s="1">
        <v>12.299999999999999</v>
      </c>
    </row>
    <row r="220" spans="1:2" x14ac:dyDescent="0.2">
      <c r="A220" s="3" t="s">
        <v>954</v>
      </c>
      <c r="B220" s="1">
        <v>5.464999999999999</v>
      </c>
    </row>
    <row r="221" spans="1:2" x14ac:dyDescent="0.2">
      <c r="A221" s="3" t="s">
        <v>120</v>
      </c>
      <c r="B221" s="1">
        <v>20.25</v>
      </c>
    </row>
    <row r="222" spans="1:2" x14ac:dyDescent="0.2">
      <c r="A222" s="3" t="s">
        <v>1332</v>
      </c>
      <c r="B222" s="1">
        <v>19.5</v>
      </c>
    </row>
    <row r="223" spans="1:2" x14ac:dyDescent="0.2">
      <c r="A223" s="3" t="s">
        <v>1046</v>
      </c>
      <c r="B223" s="1">
        <v>11.6</v>
      </c>
    </row>
    <row r="224" spans="1:2" x14ac:dyDescent="0.2">
      <c r="A224" s="3" t="s">
        <v>95</v>
      </c>
      <c r="B224" s="1">
        <v>17.5</v>
      </c>
    </row>
    <row r="225" spans="1:2" x14ac:dyDescent="0.2">
      <c r="A225" s="3" t="s">
        <v>736</v>
      </c>
      <c r="B225" s="1">
        <v>19</v>
      </c>
    </row>
    <row r="226" spans="1:2" x14ac:dyDescent="0.2">
      <c r="A226" s="3" t="s">
        <v>1177</v>
      </c>
      <c r="B226" s="1">
        <v>6.6549999999999994</v>
      </c>
    </row>
    <row r="227" spans="1:2" x14ac:dyDescent="0.2">
      <c r="A227" s="3" t="s">
        <v>1081</v>
      </c>
      <c r="B227" s="1">
        <v>20.849999999999998</v>
      </c>
    </row>
    <row r="228" spans="1:2" x14ac:dyDescent="0.2">
      <c r="A228" s="3" t="s">
        <v>324</v>
      </c>
      <c r="B228" s="1">
        <v>10.5</v>
      </c>
    </row>
    <row r="229" spans="1:2" x14ac:dyDescent="0.2">
      <c r="A229" s="3" t="s">
        <v>1395</v>
      </c>
      <c r="B229" s="1">
        <v>8.8000000000000007</v>
      </c>
    </row>
    <row r="230" spans="1:2" x14ac:dyDescent="0.2">
      <c r="A230" s="3" t="s">
        <v>1147</v>
      </c>
      <c r="B230" s="1">
        <v>8.2999999999999989</v>
      </c>
    </row>
    <row r="231" spans="1:2" x14ac:dyDescent="0.2">
      <c r="A231" s="3" t="s">
        <v>1099</v>
      </c>
      <c r="B231" s="1">
        <v>13</v>
      </c>
    </row>
    <row r="232" spans="1:2" x14ac:dyDescent="0.2">
      <c r="A232" s="3" t="s">
        <v>906</v>
      </c>
      <c r="B232" s="1">
        <v>6.9200000000000008</v>
      </c>
    </row>
    <row r="233" spans="1:2" x14ac:dyDescent="0.2">
      <c r="A233" s="3" t="s">
        <v>925</v>
      </c>
      <c r="B233" s="1">
        <v>17.75</v>
      </c>
    </row>
    <row r="234" spans="1:2" x14ac:dyDescent="0.2">
      <c r="A234" s="3" t="s">
        <v>1295</v>
      </c>
      <c r="B234" s="1">
        <v>13.35</v>
      </c>
    </row>
    <row r="235" spans="1:2" x14ac:dyDescent="0.2">
      <c r="A235" s="3" t="s">
        <v>970</v>
      </c>
      <c r="B235" s="1">
        <v>8.75</v>
      </c>
    </row>
    <row r="236" spans="1:2" x14ac:dyDescent="0.2">
      <c r="A236" s="3" t="s">
        <v>1126</v>
      </c>
      <c r="B236" s="1">
        <v>20.25</v>
      </c>
    </row>
    <row r="237" spans="1:2" x14ac:dyDescent="0.2">
      <c r="A237" s="3" t="s">
        <v>323</v>
      </c>
      <c r="B237" s="1">
        <v>10.5</v>
      </c>
    </row>
    <row r="238" spans="1:2" x14ac:dyDescent="0.2">
      <c r="A238" s="3" t="s">
        <v>1058</v>
      </c>
      <c r="B238" s="1">
        <v>18.25</v>
      </c>
    </row>
    <row r="239" spans="1:2" x14ac:dyDescent="0.2">
      <c r="A239" s="3" t="s">
        <v>1049</v>
      </c>
      <c r="B239" s="1">
        <v>9.2999999999999989</v>
      </c>
    </row>
    <row r="240" spans="1:2" x14ac:dyDescent="0.2">
      <c r="A240" s="3" t="s">
        <v>907</v>
      </c>
      <c r="B240" s="1">
        <v>21.349999999999998</v>
      </c>
    </row>
    <row r="241" spans="1:2" x14ac:dyDescent="0.2">
      <c r="A241" s="3" t="s">
        <v>569</v>
      </c>
      <c r="B241" s="1">
        <v>8.5749999999999993</v>
      </c>
    </row>
    <row r="242" spans="1:2" x14ac:dyDescent="0.2">
      <c r="A242" s="3" t="s">
        <v>1094</v>
      </c>
      <c r="B242" s="1">
        <v>15.6</v>
      </c>
    </row>
    <row r="243" spans="1:2" x14ac:dyDescent="0.2">
      <c r="A243" s="3" t="s">
        <v>360</v>
      </c>
      <c r="B243" s="1">
        <v>13.1</v>
      </c>
    </row>
    <row r="244" spans="1:2" x14ac:dyDescent="0.2">
      <c r="A244" s="3" t="s">
        <v>1244</v>
      </c>
      <c r="B244" s="1">
        <v>19</v>
      </c>
    </row>
    <row r="245" spans="1:2" x14ac:dyDescent="0.2">
      <c r="A245" s="3" t="s">
        <v>550</v>
      </c>
      <c r="B245" s="1">
        <v>15.5</v>
      </c>
    </row>
    <row r="246" spans="1:2" x14ac:dyDescent="0.2">
      <c r="A246" s="3" t="s">
        <v>1453</v>
      </c>
      <c r="B246" s="1">
        <v>9.8000000000000007</v>
      </c>
    </row>
    <row r="247" spans="1:2" x14ac:dyDescent="0.2">
      <c r="A247" s="3" t="s">
        <v>585</v>
      </c>
      <c r="B247" s="1">
        <v>20.5</v>
      </c>
    </row>
    <row r="248" spans="1:2" x14ac:dyDescent="0.2">
      <c r="A248" s="3" t="s">
        <v>105</v>
      </c>
      <c r="B248" s="1">
        <v>14.5</v>
      </c>
    </row>
    <row r="249" spans="1:2" x14ac:dyDescent="0.2">
      <c r="A249" s="3" t="s">
        <v>487</v>
      </c>
      <c r="B249" s="1">
        <v>18.100000000000001</v>
      </c>
    </row>
    <row r="250" spans="1:2" x14ac:dyDescent="0.2">
      <c r="A250" s="3" t="s">
        <v>373</v>
      </c>
      <c r="B250" s="1">
        <v>11.5</v>
      </c>
    </row>
    <row r="251" spans="1:2" x14ac:dyDescent="0.2">
      <c r="A251" s="3" t="s">
        <v>698</v>
      </c>
      <c r="B251" s="1">
        <v>12.150000000000002</v>
      </c>
    </row>
    <row r="252" spans="1:2" x14ac:dyDescent="0.2">
      <c r="A252" s="3" t="s">
        <v>1028</v>
      </c>
      <c r="B252" s="1">
        <v>10.65</v>
      </c>
    </row>
    <row r="253" spans="1:2" x14ac:dyDescent="0.2">
      <c r="A253" s="3" t="s">
        <v>344</v>
      </c>
      <c r="B253" s="1">
        <v>14.6</v>
      </c>
    </row>
    <row r="254" spans="1:2" x14ac:dyDescent="0.2">
      <c r="A254" s="3" t="s">
        <v>328</v>
      </c>
      <c r="B254" s="1">
        <v>6.8899999999999988</v>
      </c>
    </row>
    <row r="255" spans="1:2" x14ac:dyDescent="0.2">
      <c r="A255" s="3" t="s">
        <v>1585</v>
      </c>
      <c r="B255" s="1">
        <v>18</v>
      </c>
    </row>
    <row r="256" spans="1:2" x14ac:dyDescent="0.2">
      <c r="A256" s="3" t="s">
        <v>910</v>
      </c>
      <c r="B256" s="1">
        <v>10.195</v>
      </c>
    </row>
    <row r="257" spans="1:2" x14ac:dyDescent="0.2">
      <c r="A257" s="3" t="s">
        <v>260</v>
      </c>
      <c r="B257" s="1">
        <v>7.9049999999999994</v>
      </c>
    </row>
    <row r="258" spans="1:2" x14ac:dyDescent="0.2">
      <c r="A258" s="3" t="s">
        <v>1466</v>
      </c>
      <c r="B258" s="1">
        <v>8.39</v>
      </c>
    </row>
    <row r="259" spans="1:2" x14ac:dyDescent="0.2">
      <c r="A259" s="3" t="s">
        <v>1224</v>
      </c>
      <c r="B259" s="1">
        <v>18.350000000000001</v>
      </c>
    </row>
    <row r="260" spans="1:2" x14ac:dyDescent="0.2">
      <c r="A260" s="3" t="s">
        <v>815</v>
      </c>
      <c r="B260" s="1">
        <v>8.9600000000000009</v>
      </c>
    </row>
    <row r="261" spans="1:2" x14ac:dyDescent="0.2">
      <c r="A261" s="3" t="s">
        <v>959</v>
      </c>
      <c r="B261" s="1">
        <v>16</v>
      </c>
    </row>
    <row r="262" spans="1:2" x14ac:dyDescent="0.2">
      <c r="A262" s="3" t="s">
        <v>589</v>
      </c>
      <c r="B262" s="1">
        <v>7.4349999999999996</v>
      </c>
    </row>
    <row r="263" spans="1:2" x14ac:dyDescent="0.2">
      <c r="A263" s="3" t="s">
        <v>685</v>
      </c>
      <c r="B263" s="1">
        <v>15.5</v>
      </c>
    </row>
    <row r="264" spans="1:2" x14ac:dyDescent="0.2">
      <c r="A264" s="3" t="s">
        <v>672</v>
      </c>
      <c r="B264" s="1">
        <v>15.7</v>
      </c>
    </row>
    <row r="265" spans="1:2" x14ac:dyDescent="0.2">
      <c r="A265" s="3" t="s">
        <v>492</v>
      </c>
      <c r="B265" s="1">
        <v>7.4050000000000002</v>
      </c>
    </row>
    <row r="266" spans="1:2" x14ac:dyDescent="0.2">
      <c r="A266" s="3" t="s">
        <v>824</v>
      </c>
      <c r="B266" s="1">
        <v>16</v>
      </c>
    </row>
    <row r="267" spans="1:2" x14ac:dyDescent="0.2">
      <c r="A267" s="3" t="s">
        <v>259</v>
      </c>
      <c r="B267" s="1">
        <v>15.599999999999998</v>
      </c>
    </row>
    <row r="268" spans="1:2" x14ac:dyDescent="0.2">
      <c r="A268" s="3" t="s">
        <v>647</v>
      </c>
      <c r="B268" s="1">
        <v>15.6</v>
      </c>
    </row>
    <row r="269" spans="1:2" x14ac:dyDescent="0.2">
      <c r="A269" s="3" t="s">
        <v>238</v>
      </c>
      <c r="B269" s="1">
        <v>17</v>
      </c>
    </row>
    <row r="270" spans="1:2" x14ac:dyDescent="0.2">
      <c r="A270" s="3" t="s">
        <v>1384</v>
      </c>
      <c r="B270" s="1">
        <v>17.7</v>
      </c>
    </row>
    <row r="271" spans="1:2" x14ac:dyDescent="0.2">
      <c r="A271" s="3" t="s">
        <v>407</v>
      </c>
      <c r="B271" s="1">
        <v>15</v>
      </c>
    </row>
    <row r="272" spans="1:2" x14ac:dyDescent="0.2">
      <c r="A272" s="3" t="s">
        <v>916</v>
      </c>
      <c r="B272" s="1">
        <v>9.1950000000000003</v>
      </c>
    </row>
    <row r="273" spans="1:2" x14ac:dyDescent="0.2">
      <c r="A273" s="3" t="s">
        <v>1098</v>
      </c>
      <c r="B273" s="1">
        <v>15.849999999999998</v>
      </c>
    </row>
    <row r="274" spans="1:2" x14ac:dyDescent="0.2">
      <c r="A274" s="3" t="s">
        <v>825</v>
      </c>
      <c r="B274" s="1">
        <v>10.895</v>
      </c>
    </row>
    <row r="275" spans="1:2" x14ac:dyDescent="0.2">
      <c r="A275" s="3" t="s">
        <v>1369</v>
      </c>
      <c r="B275" s="1">
        <v>11.15</v>
      </c>
    </row>
    <row r="276" spans="1:2" x14ac:dyDescent="0.2">
      <c r="A276" s="3" t="s">
        <v>656</v>
      </c>
      <c r="B276" s="1">
        <v>8.68</v>
      </c>
    </row>
    <row r="277" spans="1:2" x14ac:dyDescent="0.2">
      <c r="A277" s="3" t="s">
        <v>1460</v>
      </c>
      <c r="B277" s="1">
        <v>7.72</v>
      </c>
    </row>
    <row r="278" spans="1:2" x14ac:dyDescent="0.2">
      <c r="A278" s="3" t="s">
        <v>548</v>
      </c>
      <c r="B278" s="1">
        <v>20.100000000000001</v>
      </c>
    </row>
    <row r="279" spans="1:2" x14ac:dyDescent="0.2">
      <c r="A279" s="3" t="s">
        <v>995</v>
      </c>
      <c r="B279" s="1">
        <v>10.195</v>
      </c>
    </row>
    <row r="280" spans="1:2" x14ac:dyDescent="0.2">
      <c r="A280" s="3" t="s">
        <v>704</v>
      </c>
      <c r="B280" s="1">
        <v>16.7</v>
      </c>
    </row>
    <row r="281" spans="1:2" x14ac:dyDescent="0.2">
      <c r="A281" s="3" t="s">
        <v>1148</v>
      </c>
      <c r="B281" s="1">
        <v>5.4249999999999998</v>
      </c>
    </row>
    <row r="282" spans="1:2" x14ac:dyDescent="0.2">
      <c r="A282" s="3" t="s">
        <v>699</v>
      </c>
      <c r="B282" s="1">
        <v>16.600000000000001</v>
      </c>
    </row>
    <row r="283" spans="1:2" x14ac:dyDescent="0.2">
      <c r="A283" s="3" t="s">
        <v>903</v>
      </c>
      <c r="B283" s="1">
        <v>13.3</v>
      </c>
    </row>
    <row r="284" spans="1:2" x14ac:dyDescent="0.2">
      <c r="A284" s="3" t="s">
        <v>1227</v>
      </c>
      <c r="B284" s="1">
        <v>16</v>
      </c>
    </row>
    <row r="285" spans="1:2" x14ac:dyDescent="0.2">
      <c r="A285" s="3" t="s">
        <v>1032</v>
      </c>
      <c r="B285" s="1">
        <v>19.349999999999998</v>
      </c>
    </row>
    <row r="286" spans="1:2" x14ac:dyDescent="0.2">
      <c r="A286" s="3" t="s">
        <v>477</v>
      </c>
      <c r="B286" s="1">
        <v>8.2999999999999989</v>
      </c>
    </row>
    <row r="287" spans="1:2" x14ac:dyDescent="0.2">
      <c r="A287" s="3" t="s">
        <v>237</v>
      </c>
      <c r="B287" s="1">
        <v>13.5</v>
      </c>
    </row>
    <row r="288" spans="1:2" x14ac:dyDescent="0.2">
      <c r="A288" s="3" t="s">
        <v>309</v>
      </c>
      <c r="B288" s="1">
        <v>20.599999999999998</v>
      </c>
    </row>
    <row r="289" spans="1:2" x14ac:dyDescent="0.2">
      <c r="A289" s="3" t="s">
        <v>125</v>
      </c>
      <c r="B289" s="1">
        <v>12.85</v>
      </c>
    </row>
    <row r="290" spans="1:2" x14ac:dyDescent="0.2">
      <c r="A290" s="3" t="s">
        <v>1403</v>
      </c>
      <c r="B290" s="1">
        <v>20.7</v>
      </c>
    </row>
    <row r="291" spans="1:2" x14ac:dyDescent="0.2">
      <c r="A291" s="3" t="s">
        <v>1225</v>
      </c>
      <c r="B291" s="1">
        <v>20.5</v>
      </c>
    </row>
    <row r="292" spans="1:2" x14ac:dyDescent="0.2">
      <c r="A292" s="3" t="s">
        <v>657</v>
      </c>
      <c r="B292" s="1">
        <v>7.5</v>
      </c>
    </row>
    <row r="293" spans="1:2" x14ac:dyDescent="0.2">
      <c r="A293" s="3" t="s">
        <v>1192</v>
      </c>
      <c r="B293" s="1">
        <v>14.15</v>
      </c>
    </row>
    <row r="294" spans="1:2" x14ac:dyDescent="0.2">
      <c r="A294" s="3" t="s">
        <v>1247</v>
      </c>
      <c r="B294" s="1">
        <v>10.299999999999999</v>
      </c>
    </row>
    <row r="295" spans="1:2" x14ac:dyDescent="0.2">
      <c r="A295" s="3" t="s">
        <v>1550</v>
      </c>
      <c r="B295" s="1">
        <v>10</v>
      </c>
    </row>
    <row r="296" spans="1:2" x14ac:dyDescent="0.2">
      <c r="A296" s="3" t="s">
        <v>1236</v>
      </c>
      <c r="B296" s="1">
        <v>9.5</v>
      </c>
    </row>
    <row r="297" spans="1:2" x14ac:dyDescent="0.2">
      <c r="A297" s="3" t="s">
        <v>1142</v>
      </c>
      <c r="B297" s="1">
        <v>8.7100000000000009</v>
      </c>
    </row>
    <row r="298" spans="1:2" x14ac:dyDescent="0.2">
      <c r="A298" s="3" t="s">
        <v>1038</v>
      </c>
      <c r="B298" s="1">
        <v>10.695</v>
      </c>
    </row>
    <row r="299" spans="1:2" x14ac:dyDescent="0.2">
      <c r="A299" s="3" t="s">
        <v>1037</v>
      </c>
      <c r="B299" s="1">
        <v>12.150000000000002</v>
      </c>
    </row>
    <row r="300" spans="1:2" x14ac:dyDescent="0.2">
      <c r="A300" s="3" t="s">
        <v>1444</v>
      </c>
      <c r="B300" s="1">
        <v>17.7</v>
      </c>
    </row>
    <row r="301" spans="1:2" x14ac:dyDescent="0.2">
      <c r="A301" s="3" t="s">
        <v>472</v>
      </c>
      <c r="B301" s="1">
        <v>12.85</v>
      </c>
    </row>
    <row r="302" spans="1:2" x14ac:dyDescent="0.2">
      <c r="A302" s="3" t="s">
        <v>1483</v>
      </c>
      <c r="B302" s="1">
        <v>7.9450000000000003</v>
      </c>
    </row>
    <row r="303" spans="1:2" x14ac:dyDescent="0.2">
      <c r="A303" s="3" t="s">
        <v>985</v>
      </c>
      <c r="B303" s="1">
        <v>12.15</v>
      </c>
    </row>
    <row r="304" spans="1:2" x14ac:dyDescent="0.2">
      <c r="A304" s="3" t="s">
        <v>511</v>
      </c>
      <c r="B304" s="1">
        <v>13.3</v>
      </c>
    </row>
    <row r="305" spans="1:2" x14ac:dyDescent="0.2">
      <c r="A305" s="3" t="s">
        <v>1345</v>
      </c>
      <c r="B305" s="1">
        <v>16.75</v>
      </c>
    </row>
    <row r="306" spans="1:2" x14ac:dyDescent="0.2">
      <c r="A306" s="3" t="s">
        <v>488</v>
      </c>
      <c r="B306" s="1">
        <v>16.7</v>
      </c>
    </row>
    <row r="307" spans="1:2" x14ac:dyDescent="0.2">
      <c r="A307" s="3" t="s">
        <v>1354</v>
      </c>
      <c r="B307" s="1">
        <v>20.25</v>
      </c>
    </row>
    <row r="308" spans="1:2" x14ac:dyDescent="0.2">
      <c r="A308" s="3" t="s">
        <v>566</v>
      </c>
      <c r="B308" s="1">
        <v>6.7649999999999997</v>
      </c>
    </row>
    <row r="309" spans="1:2" x14ac:dyDescent="0.2">
      <c r="A309" s="3" t="s">
        <v>348</v>
      </c>
      <c r="B309" s="1">
        <v>8.0499999999999989</v>
      </c>
    </row>
    <row r="310" spans="1:2" x14ac:dyDescent="0.2">
      <c r="A310" s="3" t="s">
        <v>1386</v>
      </c>
      <c r="B310" s="1">
        <v>8.6150000000000002</v>
      </c>
    </row>
    <row r="311" spans="1:2" x14ac:dyDescent="0.2">
      <c r="A311" s="3" t="s">
        <v>532</v>
      </c>
      <c r="B311" s="1">
        <v>6.0350000000000001</v>
      </c>
    </row>
    <row r="312" spans="1:2" x14ac:dyDescent="0.2">
      <c r="A312" s="3" t="s">
        <v>713</v>
      </c>
      <c r="B312" s="1">
        <v>7.6000000000000005</v>
      </c>
    </row>
    <row r="313" spans="1:2" x14ac:dyDescent="0.2">
      <c r="A313" s="3" t="s">
        <v>513</v>
      </c>
      <c r="B313" s="1">
        <v>10.395</v>
      </c>
    </row>
    <row r="314" spans="1:2" x14ac:dyDescent="0.2">
      <c r="A314" s="3" t="s">
        <v>494</v>
      </c>
      <c r="B314" s="1">
        <v>18.849999999999998</v>
      </c>
    </row>
    <row r="315" spans="1:2" x14ac:dyDescent="0.2">
      <c r="A315" s="3" t="s">
        <v>533</v>
      </c>
      <c r="B315" s="1">
        <v>11.15</v>
      </c>
    </row>
    <row r="316" spans="1:2" x14ac:dyDescent="0.2">
      <c r="A316" s="3" t="s">
        <v>94</v>
      </c>
      <c r="B316" s="1">
        <v>18.25</v>
      </c>
    </row>
    <row r="317" spans="1:2" x14ac:dyDescent="0.2">
      <c r="A317" s="3" t="s">
        <v>258</v>
      </c>
      <c r="B317" s="1">
        <v>16.2</v>
      </c>
    </row>
    <row r="318" spans="1:2" x14ac:dyDescent="0.2">
      <c r="A318" s="3" t="s">
        <v>730</v>
      </c>
      <c r="B318" s="1">
        <v>15.200000000000001</v>
      </c>
    </row>
    <row r="319" spans="1:2" x14ac:dyDescent="0.2">
      <c r="A319" s="3" t="s">
        <v>1023</v>
      </c>
      <c r="B319" s="1">
        <v>18.099999999999998</v>
      </c>
    </row>
    <row r="320" spans="1:2" x14ac:dyDescent="0.2">
      <c r="A320" s="3" t="s">
        <v>411</v>
      </c>
      <c r="B320" s="1">
        <v>7.7599999999999989</v>
      </c>
    </row>
    <row r="321" spans="1:2" x14ac:dyDescent="0.2">
      <c r="A321" s="3" t="s">
        <v>927</v>
      </c>
      <c r="B321" s="1">
        <v>10.5</v>
      </c>
    </row>
    <row r="322" spans="1:2" x14ac:dyDescent="0.2">
      <c r="A322" s="3" t="s">
        <v>280</v>
      </c>
      <c r="B322" s="1">
        <v>8.7100000000000009</v>
      </c>
    </row>
    <row r="323" spans="1:2" x14ac:dyDescent="0.2">
      <c r="A323" s="3" t="s">
        <v>351</v>
      </c>
      <c r="B323" s="1">
        <v>19.75</v>
      </c>
    </row>
    <row r="324" spans="1:2" x14ac:dyDescent="0.2">
      <c r="A324" s="3" t="s">
        <v>945</v>
      </c>
      <c r="B324" s="1">
        <v>10.894999999999998</v>
      </c>
    </row>
    <row r="325" spans="1:2" x14ac:dyDescent="0.2">
      <c r="A325" s="3" t="s">
        <v>1223</v>
      </c>
      <c r="B325" s="1">
        <v>18.2</v>
      </c>
    </row>
    <row r="326" spans="1:2" x14ac:dyDescent="0.2">
      <c r="A326" s="3" t="s">
        <v>1531</v>
      </c>
      <c r="B326" s="1">
        <v>8.7750000000000004</v>
      </c>
    </row>
    <row r="327" spans="1:2" x14ac:dyDescent="0.2">
      <c r="A327" s="3" t="s">
        <v>1497</v>
      </c>
      <c r="B327" s="1">
        <v>6.6700000000000008</v>
      </c>
    </row>
    <row r="328" spans="1:2" x14ac:dyDescent="0.2">
      <c r="A328" s="3" t="s">
        <v>313</v>
      </c>
      <c r="B328" s="1">
        <v>17.7</v>
      </c>
    </row>
    <row r="329" spans="1:2" x14ac:dyDescent="0.2">
      <c r="A329" s="3" t="s">
        <v>572</v>
      </c>
      <c r="B329" s="1">
        <v>13.65</v>
      </c>
    </row>
    <row r="330" spans="1:2" x14ac:dyDescent="0.2">
      <c r="A330" s="3" t="s">
        <v>257</v>
      </c>
      <c r="B330" s="1">
        <v>8.8949999999999978</v>
      </c>
    </row>
    <row r="331" spans="1:2" x14ac:dyDescent="0.2">
      <c r="A331" s="3" t="s">
        <v>1132</v>
      </c>
      <c r="B331" s="1">
        <v>20.099999999999998</v>
      </c>
    </row>
    <row r="332" spans="1:2" x14ac:dyDescent="0.2">
      <c r="A332" s="3" t="s">
        <v>814</v>
      </c>
      <c r="B332" s="1">
        <v>11.35</v>
      </c>
    </row>
    <row r="333" spans="1:2" x14ac:dyDescent="0.2">
      <c r="A333" s="3" t="s">
        <v>236</v>
      </c>
      <c r="B333" s="1">
        <v>12.800000000000002</v>
      </c>
    </row>
    <row r="334" spans="1:2" x14ac:dyDescent="0.2">
      <c r="A334" s="3" t="s">
        <v>1548</v>
      </c>
      <c r="B334" s="1">
        <v>9.6950000000000003</v>
      </c>
    </row>
    <row r="335" spans="1:2" x14ac:dyDescent="0.2">
      <c r="A335" s="3" t="s">
        <v>799</v>
      </c>
      <c r="B335" s="1">
        <v>17.600000000000001</v>
      </c>
    </row>
    <row r="336" spans="1:2" x14ac:dyDescent="0.2">
      <c r="A336" s="3" t="s">
        <v>786</v>
      </c>
      <c r="B336" s="1">
        <v>14.85</v>
      </c>
    </row>
    <row r="337" spans="1:2" x14ac:dyDescent="0.2">
      <c r="A337" s="3" t="s">
        <v>674</v>
      </c>
      <c r="B337" s="1">
        <v>9.3000000000000007</v>
      </c>
    </row>
    <row r="338" spans="1:2" x14ac:dyDescent="0.2">
      <c r="A338" s="3" t="s">
        <v>737</v>
      </c>
      <c r="B338" s="1">
        <v>9.5</v>
      </c>
    </row>
    <row r="339" spans="1:2" x14ac:dyDescent="0.2">
      <c r="A339" s="3" t="s">
        <v>256</v>
      </c>
      <c r="B339" s="1">
        <v>8.9049999999999994</v>
      </c>
    </row>
    <row r="340" spans="1:2" x14ac:dyDescent="0.2">
      <c r="A340" s="3" t="s">
        <v>1173</v>
      </c>
      <c r="B340" s="1">
        <v>20.7</v>
      </c>
    </row>
    <row r="341" spans="1:2" x14ac:dyDescent="0.2">
      <c r="A341" s="3" t="s">
        <v>1399</v>
      </c>
      <c r="B341" s="1">
        <v>19.349999999999998</v>
      </c>
    </row>
    <row r="342" spans="1:2" x14ac:dyDescent="0.2">
      <c r="A342" s="3" t="s">
        <v>751</v>
      </c>
      <c r="B342" s="1">
        <v>9.1950000000000003</v>
      </c>
    </row>
    <row r="343" spans="1:2" x14ac:dyDescent="0.2">
      <c r="A343" s="3" t="s">
        <v>1237</v>
      </c>
      <c r="B343" s="1">
        <v>7.06</v>
      </c>
    </row>
    <row r="344" spans="1:2" x14ac:dyDescent="0.2">
      <c r="A344" s="3" t="s">
        <v>984</v>
      </c>
      <c r="B344" s="1">
        <v>5.2599999999999989</v>
      </c>
    </row>
    <row r="345" spans="1:2" x14ac:dyDescent="0.2">
      <c r="A345" s="3" t="s">
        <v>1333</v>
      </c>
      <c r="B345" s="1">
        <v>6.52</v>
      </c>
    </row>
    <row r="346" spans="1:2" x14ac:dyDescent="0.2">
      <c r="A346" s="3" t="s">
        <v>905</v>
      </c>
      <c r="B346" s="1">
        <v>7.89</v>
      </c>
    </row>
    <row r="347" spans="1:2" x14ac:dyDescent="0.2">
      <c r="A347" s="3" t="s">
        <v>948</v>
      </c>
      <c r="B347" s="1">
        <v>15.6</v>
      </c>
    </row>
    <row r="348" spans="1:2" x14ac:dyDescent="0.2">
      <c r="A348" s="3" t="s">
        <v>1487</v>
      </c>
      <c r="B348" s="1">
        <v>9.1950000000000003</v>
      </c>
    </row>
    <row r="349" spans="1:2" x14ac:dyDescent="0.2">
      <c r="A349" s="3" t="s">
        <v>1025</v>
      </c>
      <c r="B349" s="1">
        <v>14.65</v>
      </c>
    </row>
    <row r="350" spans="1:2" x14ac:dyDescent="0.2">
      <c r="A350" s="3" t="s">
        <v>886</v>
      </c>
      <c r="B350" s="1">
        <v>12.1</v>
      </c>
    </row>
    <row r="351" spans="1:2" x14ac:dyDescent="0.2">
      <c r="A351" s="3" t="s">
        <v>1541</v>
      </c>
      <c r="B351" s="1">
        <v>18.599999999999998</v>
      </c>
    </row>
    <row r="352" spans="1:2" x14ac:dyDescent="0.2">
      <c r="A352" s="3" t="s">
        <v>531</v>
      </c>
      <c r="B352" s="1">
        <v>14.15</v>
      </c>
    </row>
    <row r="353" spans="1:2" x14ac:dyDescent="0.2">
      <c r="A353" s="3" t="s">
        <v>827</v>
      </c>
      <c r="B353" s="1">
        <v>19.7</v>
      </c>
    </row>
    <row r="354" spans="1:2" x14ac:dyDescent="0.2">
      <c r="A354" s="3" t="s">
        <v>1330</v>
      </c>
      <c r="B354" s="1">
        <v>5.9249999999999989</v>
      </c>
    </row>
    <row r="355" spans="1:2" x14ac:dyDescent="0.2">
      <c r="A355" s="3" t="s">
        <v>93</v>
      </c>
    </row>
    <row r="356" spans="1:2" x14ac:dyDescent="0.2">
      <c r="A356" s="3" t="s">
        <v>1091</v>
      </c>
      <c r="B356" s="1">
        <v>10.895</v>
      </c>
    </row>
    <row r="357" spans="1:2" x14ac:dyDescent="0.2">
      <c r="A357" s="3" t="s">
        <v>1448</v>
      </c>
      <c r="B357" s="1">
        <v>17.25</v>
      </c>
    </row>
    <row r="358" spans="1:2" x14ac:dyDescent="0.2">
      <c r="A358" s="3" t="s">
        <v>1551</v>
      </c>
      <c r="B358" s="1">
        <v>9.6</v>
      </c>
    </row>
    <row r="359" spans="1:2" x14ac:dyDescent="0.2">
      <c r="A359" s="3" t="s">
        <v>1111</v>
      </c>
      <c r="B359" s="1">
        <v>18.5</v>
      </c>
    </row>
    <row r="360" spans="1:2" x14ac:dyDescent="0.2">
      <c r="A360" s="3" t="s">
        <v>393</v>
      </c>
      <c r="B360" s="1">
        <v>12.15</v>
      </c>
    </row>
    <row r="361" spans="1:2" x14ac:dyDescent="0.2">
      <c r="A361" s="3" t="s">
        <v>1397</v>
      </c>
      <c r="B361" s="1">
        <v>16.2</v>
      </c>
    </row>
    <row r="362" spans="1:2" x14ac:dyDescent="0.2">
      <c r="A362" s="3" t="s">
        <v>653</v>
      </c>
      <c r="B362" s="1">
        <v>17.5</v>
      </c>
    </row>
    <row r="363" spans="1:2" x14ac:dyDescent="0.2">
      <c r="A363" s="3" t="s">
        <v>255</v>
      </c>
      <c r="B363" s="1">
        <v>17.5</v>
      </c>
    </row>
    <row r="364" spans="1:2" x14ac:dyDescent="0.2">
      <c r="A364" s="3" t="s">
        <v>1324</v>
      </c>
      <c r="B364" s="1">
        <v>14.299999999999999</v>
      </c>
    </row>
    <row r="365" spans="1:2" x14ac:dyDescent="0.2">
      <c r="A365" s="3" t="s">
        <v>651</v>
      </c>
      <c r="B365" s="1">
        <v>6.2149999999999999</v>
      </c>
    </row>
    <row r="366" spans="1:2" x14ac:dyDescent="0.2">
      <c r="A366" s="3" t="s">
        <v>530</v>
      </c>
      <c r="B366" s="1">
        <v>15.5</v>
      </c>
    </row>
    <row r="367" spans="1:2" x14ac:dyDescent="0.2">
      <c r="A367" s="3" t="s">
        <v>955</v>
      </c>
      <c r="B367" s="1">
        <v>10.195</v>
      </c>
    </row>
    <row r="368" spans="1:2" x14ac:dyDescent="0.2">
      <c r="A368" s="3" t="s">
        <v>293</v>
      </c>
      <c r="B368" s="1">
        <v>8.2349999999999994</v>
      </c>
    </row>
    <row r="369" spans="1:2" x14ac:dyDescent="0.2">
      <c r="A369" s="3" t="s">
        <v>1503</v>
      </c>
      <c r="B369" s="1">
        <v>7.55</v>
      </c>
    </row>
    <row r="370" spans="1:2" x14ac:dyDescent="0.2">
      <c r="A370" s="3" t="s">
        <v>658</v>
      </c>
      <c r="B370" s="1">
        <v>7.2999999999999989</v>
      </c>
    </row>
    <row r="371" spans="1:2" x14ac:dyDescent="0.2">
      <c r="A371" s="3" t="s">
        <v>1457</v>
      </c>
      <c r="B371" s="1">
        <v>5.19</v>
      </c>
    </row>
    <row r="372" spans="1:2" x14ac:dyDescent="0.2">
      <c r="A372" s="3" t="s">
        <v>235</v>
      </c>
      <c r="B372" s="1">
        <v>12.85</v>
      </c>
    </row>
    <row r="373" spans="1:2" x14ac:dyDescent="0.2">
      <c r="A373" s="3" t="s">
        <v>69</v>
      </c>
      <c r="B373" s="1">
        <v>10.299999999999999</v>
      </c>
    </row>
    <row r="374" spans="1:2" x14ac:dyDescent="0.2">
      <c r="A374" s="3" t="s">
        <v>753</v>
      </c>
      <c r="B374" s="1">
        <v>6.8650000000000011</v>
      </c>
    </row>
    <row r="375" spans="1:2" x14ac:dyDescent="0.2">
      <c r="A375" s="3" t="s">
        <v>920</v>
      </c>
      <c r="B375" s="1">
        <v>15.5</v>
      </c>
    </row>
    <row r="376" spans="1:2" x14ac:dyDescent="0.2">
      <c r="A376" s="3" t="s">
        <v>832</v>
      </c>
      <c r="B376" s="1">
        <v>6.8250000000000002</v>
      </c>
    </row>
    <row r="377" spans="1:2" x14ac:dyDescent="0.2">
      <c r="A377" s="3" t="s">
        <v>1134</v>
      </c>
      <c r="B377" s="1">
        <v>15.699999999999998</v>
      </c>
    </row>
    <row r="378" spans="1:2" x14ac:dyDescent="0.2">
      <c r="A378" s="3" t="s">
        <v>560</v>
      </c>
      <c r="B378" s="1">
        <v>15.1</v>
      </c>
    </row>
    <row r="379" spans="1:2" x14ac:dyDescent="0.2">
      <c r="A379" s="3" t="s">
        <v>1082</v>
      </c>
      <c r="B379" s="1">
        <v>16.350000000000001</v>
      </c>
    </row>
    <row r="380" spans="1:2" x14ac:dyDescent="0.2">
      <c r="A380" s="3" t="s">
        <v>164</v>
      </c>
      <c r="B380" s="1">
        <v>7.9700000000000006</v>
      </c>
    </row>
    <row r="381" spans="1:2" x14ac:dyDescent="0.2">
      <c r="A381" s="3" t="s">
        <v>719</v>
      </c>
      <c r="B381" s="1">
        <v>9.2999999999999989</v>
      </c>
    </row>
    <row r="382" spans="1:2" x14ac:dyDescent="0.2">
      <c r="A382" s="3" t="s">
        <v>1050</v>
      </c>
      <c r="B382" s="1">
        <v>15</v>
      </c>
    </row>
    <row r="383" spans="1:2" x14ac:dyDescent="0.2">
      <c r="A383" s="3" t="s">
        <v>574</v>
      </c>
      <c r="B383" s="1">
        <v>11.8</v>
      </c>
    </row>
    <row r="384" spans="1:2" x14ac:dyDescent="0.2">
      <c r="A384" s="3" t="s">
        <v>1418</v>
      </c>
      <c r="B384" s="1">
        <v>14.85</v>
      </c>
    </row>
    <row r="385" spans="1:2" x14ac:dyDescent="0.2">
      <c r="A385" s="3" t="s">
        <v>823</v>
      </c>
      <c r="B385" s="1">
        <v>20.25</v>
      </c>
    </row>
    <row r="386" spans="1:2" x14ac:dyDescent="0.2">
      <c r="A386" s="3" t="s">
        <v>254</v>
      </c>
      <c r="B386" s="1">
        <v>12.15</v>
      </c>
    </row>
    <row r="387" spans="1:2" x14ac:dyDescent="0.2">
      <c r="A387" s="3" t="s">
        <v>1248</v>
      </c>
      <c r="B387" s="1">
        <v>7.17</v>
      </c>
    </row>
    <row r="388" spans="1:2" x14ac:dyDescent="0.2">
      <c r="A388" s="3" t="s">
        <v>1245</v>
      </c>
      <c r="B388" s="1">
        <v>18.2</v>
      </c>
    </row>
    <row r="389" spans="1:2" x14ac:dyDescent="0.2">
      <c r="A389" s="3" t="s">
        <v>160</v>
      </c>
      <c r="B389" s="1">
        <v>7.07</v>
      </c>
    </row>
    <row r="390" spans="1:2" x14ac:dyDescent="0.2">
      <c r="A390" s="3" t="s">
        <v>584</v>
      </c>
      <c r="B390" s="1">
        <v>20.85</v>
      </c>
    </row>
    <row r="391" spans="1:2" x14ac:dyDescent="0.2">
      <c r="A391" s="3" t="s">
        <v>912</v>
      </c>
      <c r="B391" s="1">
        <v>4.9050000000000002</v>
      </c>
    </row>
    <row r="392" spans="1:2" x14ac:dyDescent="0.2">
      <c r="A392" s="3" t="s">
        <v>1405</v>
      </c>
      <c r="B392" s="1">
        <v>9.2999999999999989</v>
      </c>
    </row>
    <row r="393" spans="1:2" x14ac:dyDescent="0.2">
      <c r="A393" s="3" t="s">
        <v>1249</v>
      </c>
      <c r="B393" s="1">
        <v>20.75</v>
      </c>
    </row>
    <row r="394" spans="1:2" x14ac:dyDescent="0.2">
      <c r="A394" s="3" t="s">
        <v>68</v>
      </c>
      <c r="B394" s="1">
        <v>16.7</v>
      </c>
    </row>
    <row r="395" spans="1:2" x14ac:dyDescent="0.2">
      <c r="A395" s="3" t="s">
        <v>813</v>
      </c>
      <c r="B395" s="1">
        <v>14.5</v>
      </c>
    </row>
    <row r="396" spans="1:2" x14ac:dyDescent="0.2">
      <c r="A396" s="3" t="s">
        <v>788</v>
      </c>
      <c r="B396" s="1">
        <v>13.300000000000002</v>
      </c>
    </row>
    <row r="397" spans="1:2" x14ac:dyDescent="0.2">
      <c r="A397" s="3" t="s">
        <v>844</v>
      </c>
      <c r="B397" s="1">
        <v>12.5</v>
      </c>
    </row>
    <row r="398" spans="1:2" x14ac:dyDescent="0.2">
      <c r="A398" s="3" t="s">
        <v>1518</v>
      </c>
      <c r="B398" s="1">
        <v>7.8550000000000013</v>
      </c>
    </row>
    <row r="399" spans="1:2" x14ac:dyDescent="0.2">
      <c r="A399" s="3" t="s">
        <v>1090</v>
      </c>
      <c r="B399" s="1">
        <v>13.1</v>
      </c>
    </row>
    <row r="400" spans="1:2" x14ac:dyDescent="0.2">
      <c r="A400" s="3" t="s">
        <v>1135</v>
      </c>
      <c r="B400" s="1">
        <v>11</v>
      </c>
    </row>
    <row r="401" spans="1:2" x14ac:dyDescent="0.2">
      <c r="A401" s="3" t="s">
        <v>1331</v>
      </c>
      <c r="B401" s="1">
        <v>13.150000000000002</v>
      </c>
    </row>
    <row r="402" spans="1:2" x14ac:dyDescent="0.2">
      <c r="A402" s="3" t="s">
        <v>67</v>
      </c>
      <c r="B402" s="1">
        <v>20.599999999999998</v>
      </c>
    </row>
    <row r="403" spans="1:2" x14ac:dyDescent="0.2">
      <c r="A403" s="3" t="s">
        <v>329</v>
      </c>
      <c r="B403" s="1">
        <v>6.63</v>
      </c>
    </row>
    <row r="404" spans="1:2" x14ac:dyDescent="0.2">
      <c r="A404" s="3" t="s">
        <v>391</v>
      </c>
      <c r="B404" s="1">
        <v>6.6349999999999989</v>
      </c>
    </row>
    <row r="405" spans="1:2" x14ac:dyDescent="0.2">
      <c r="A405" s="3" t="s">
        <v>104</v>
      </c>
      <c r="B405" s="1">
        <v>9</v>
      </c>
    </row>
    <row r="406" spans="1:2" x14ac:dyDescent="0.2">
      <c r="A406" s="3" t="s">
        <v>1535</v>
      </c>
      <c r="B406" s="1">
        <v>15.25</v>
      </c>
    </row>
    <row r="407" spans="1:2" x14ac:dyDescent="0.2">
      <c r="A407" s="3" t="s">
        <v>81</v>
      </c>
      <c r="B407" s="1">
        <v>6.8649999999999993</v>
      </c>
    </row>
    <row r="408" spans="1:2" x14ac:dyDescent="0.2">
      <c r="A408" s="3" t="s">
        <v>966</v>
      </c>
      <c r="B408" s="1">
        <v>15.5</v>
      </c>
    </row>
    <row r="409" spans="1:2" x14ac:dyDescent="0.2">
      <c r="A409" s="3" t="s">
        <v>964</v>
      </c>
      <c r="B409" s="1">
        <v>17.349999999999998</v>
      </c>
    </row>
    <row r="410" spans="1:2" x14ac:dyDescent="0.2">
      <c r="A410" s="3" t="s">
        <v>46</v>
      </c>
      <c r="B410" s="1">
        <v>17.600000000000001</v>
      </c>
    </row>
    <row r="411" spans="1:2" x14ac:dyDescent="0.2">
      <c r="A411" s="3" t="s">
        <v>514</v>
      </c>
      <c r="B411" s="1">
        <v>7.9750000000000005</v>
      </c>
    </row>
    <row r="412" spans="1:2" x14ac:dyDescent="0.2">
      <c r="A412" s="3" t="s">
        <v>671</v>
      </c>
      <c r="B412" s="1">
        <v>18.849999999999998</v>
      </c>
    </row>
    <row r="413" spans="1:2" x14ac:dyDescent="0.2">
      <c r="A413" s="3" t="s">
        <v>1416</v>
      </c>
      <c r="B413" s="1">
        <v>9.2850000000000001</v>
      </c>
    </row>
    <row r="414" spans="1:2" x14ac:dyDescent="0.2">
      <c r="A414" s="3" t="s">
        <v>894</v>
      </c>
      <c r="B414" s="1">
        <v>17.599999999999998</v>
      </c>
    </row>
    <row r="415" spans="1:2" x14ac:dyDescent="0.2">
      <c r="A415" s="3" t="s">
        <v>1272</v>
      </c>
      <c r="B415" s="1">
        <v>12.15</v>
      </c>
    </row>
    <row r="416" spans="1:2" x14ac:dyDescent="0.2">
      <c r="A416" s="3" t="s">
        <v>24</v>
      </c>
      <c r="B416" s="1">
        <v>19.849999999999998</v>
      </c>
    </row>
    <row r="417" spans="1:2" x14ac:dyDescent="0.2">
      <c r="A417" s="3" t="s">
        <v>331</v>
      </c>
      <c r="B417" s="1">
        <v>5.3650000000000011</v>
      </c>
    </row>
    <row r="418" spans="1:2" x14ac:dyDescent="0.2">
      <c r="A418" s="3" t="s">
        <v>320</v>
      </c>
      <c r="B418" s="1">
        <v>11.5</v>
      </c>
    </row>
    <row r="419" spans="1:2" x14ac:dyDescent="0.2">
      <c r="A419" s="3" t="s">
        <v>312</v>
      </c>
      <c r="B419" s="1">
        <v>21.2</v>
      </c>
    </row>
    <row r="420" spans="1:2" x14ac:dyDescent="0.2">
      <c r="A420" s="3" t="s">
        <v>978</v>
      </c>
      <c r="B420" s="1">
        <v>8.9749999999999996</v>
      </c>
    </row>
    <row r="421" spans="1:2" x14ac:dyDescent="0.2">
      <c r="A421" s="3" t="s">
        <v>253</v>
      </c>
      <c r="B421" s="1">
        <v>13.65</v>
      </c>
    </row>
    <row r="422" spans="1:2" x14ac:dyDescent="0.2">
      <c r="A422" s="3" t="s">
        <v>1455</v>
      </c>
      <c r="B422" s="1">
        <v>8.84</v>
      </c>
    </row>
    <row r="423" spans="1:2" x14ac:dyDescent="0.2">
      <c r="A423" s="3" t="s">
        <v>889</v>
      </c>
      <c r="B423" s="1">
        <v>6.13</v>
      </c>
    </row>
    <row r="424" spans="1:2" x14ac:dyDescent="0.2">
      <c r="A424" s="3" t="s">
        <v>888</v>
      </c>
      <c r="B424" s="1">
        <v>8.1</v>
      </c>
    </row>
    <row r="425" spans="1:2" x14ac:dyDescent="0.2">
      <c r="A425" s="3" t="s">
        <v>45</v>
      </c>
      <c r="B425" s="1">
        <v>8.6300000000000008</v>
      </c>
    </row>
    <row r="426" spans="1:2" x14ac:dyDescent="0.2">
      <c r="A426" s="3" t="s">
        <v>587</v>
      </c>
      <c r="B426" s="1">
        <v>12.799999999999999</v>
      </c>
    </row>
    <row r="427" spans="1:2" x14ac:dyDescent="0.2">
      <c r="A427" s="3" t="s">
        <v>503</v>
      </c>
      <c r="B427" s="1">
        <v>7.4050000000000002</v>
      </c>
    </row>
    <row r="428" spans="1:2" x14ac:dyDescent="0.2">
      <c r="A428" s="3" t="s">
        <v>897</v>
      </c>
      <c r="B428" s="1">
        <v>13.65</v>
      </c>
    </row>
    <row r="429" spans="1:2" x14ac:dyDescent="0.2">
      <c r="A429" s="3" t="s">
        <v>1039</v>
      </c>
      <c r="B429" s="1">
        <v>10</v>
      </c>
    </row>
    <row r="430" spans="1:2" x14ac:dyDescent="0.2">
      <c r="A430" s="3" t="s">
        <v>310</v>
      </c>
      <c r="B430" s="1">
        <v>13.299999999999999</v>
      </c>
    </row>
    <row r="431" spans="1:2" x14ac:dyDescent="0.2">
      <c r="A431" s="3" t="s">
        <v>775</v>
      </c>
      <c r="B431" s="1">
        <v>14.700000000000001</v>
      </c>
    </row>
    <row r="432" spans="1:2" x14ac:dyDescent="0.2">
      <c r="A432" s="3" t="s">
        <v>718</v>
      </c>
      <c r="B432" s="1">
        <v>10.695</v>
      </c>
    </row>
    <row r="433" spans="1:2" x14ac:dyDescent="0.2">
      <c r="A433" s="3" t="s">
        <v>123</v>
      </c>
      <c r="B433" s="1">
        <v>15.85</v>
      </c>
    </row>
    <row r="434" spans="1:2" x14ac:dyDescent="0.2">
      <c r="A434" s="3" t="s">
        <v>292</v>
      </c>
      <c r="B434" s="1">
        <v>20.350000000000001</v>
      </c>
    </row>
    <row r="435" spans="1:2" x14ac:dyDescent="0.2">
      <c r="A435" s="3" t="s">
        <v>379</v>
      </c>
      <c r="B435" s="1">
        <v>7.2699999999999987</v>
      </c>
    </row>
    <row r="436" spans="1:2" x14ac:dyDescent="0.2">
      <c r="A436" s="3" t="s">
        <v>947</v>
      </c>
      <c r="B436" s="1">
        <v>6.1150000000000002</v>
      </c>
    </row>
    <row r="437" spans="1:2" x14ac:dyDescent="0.2">
      <c r="A437" s="3" t="s">
        <v>972</v>
      </c>
      <c r="B437" s="1">
        <v>14.35</v>
      </c>
    </row>
    <row r="438" spans="1:2" x14ac:dyDescent="0.2">
      <c r="A438" s="3" t="s">
        <v>1432</v>
      </c>
      <c r="B438" s="1">
        <v>7.51</v>
      </c>
    </row>
    <row r="439" spans="1:2" x14ac:dyDescent="0.2">
      <c r="A439" s="3" t="s">
        <v>1000</v>
      </c>
      <c r="B439" s="1">
        <v>12.6</v>
      </c>
    </row>
    <row r="440" spans="1:2" x14ac:dyDescent="0.2">
      <c r="A440" s="3" t="s">
        <v>400</v>
      </c>
      <c r="B440" s="1">
        <v>21</v>
      </c>
    </row>
    <row r="441" spans="1:2" x14ac:dyDescent="0.2">
      <c r="A441" s="3" t="s">
        <v>1108</v>
      </c>
      <c r="B441" s="1">
        <v>9.6</v>
      </c>
    </row>
    <row r="442" spans="1:2" x14ac:dyDescent="0.2">
      <c r="A442" s="3" t="s">
        <v>739</v>
      </c>
      <c r="B442" s="1">
        <v>17.099999999999998</v>
      </c>
    </row>
    <row r="443" spans="1:2" x14ac:dyDescent="0.2">
      <c r="A443" s="3" t="s">
        <v>1178</v>
      </c>
      <c r="B443" s="1">
        <v>10.5</v>
      </c>
    </row>
    <row r="444" spans="1:2" x14ac:dyDescent="0.2">
      <c r="A444" s="3" t="s">
        <v>1250</v>
      </c>
      <c r="B444" s="1">
        <v>16.2</v>
      </c>
    </row>
    <row r="445" spans="1:2" x14ac:dyDescent="0.2">
      <c r="A445" s="3" t="s">
        <v>421</v>
      </c>
      <c r="B445" s="1">
        <v>19.349999999999998</v>
      </c>
    </row>
    <row r="446" spans="1:2" x14ac:dyDescent="0.2">
      <c r="A446" s="3" t="s">
        <v>342</v>
      </c>
      <c r="B446" s="1">
        <v>16.099999999999998</v>
      </c>
    </row>
    <row r="447" spans="1:2" x14ac:dyDescent="0.2">
      <c r="A447" s="3" t="s">
        <v>607</v>
      </c>
      <c r="B447" s="1">
        <v>10.394999999999998</v>
      </c>
    </row>
    <row r="448" spans="1:2" x14ac:dyDescent="0.2">
      <c r="A448" s="3" t="s">
        <v>1309</v>
      </c>
      <c r="B448" s="1">
        <v>6.4050000000000002</v>
      </c>
    </row>
    <row r="449" spans="1:2" x14ac:dyDescent="0.2">
      <c r="A449" s="3" t="s">
        <v>1187</v>
      </c>
      <c r="B449" s="1">
        <v>20.7</v>
      </c>
    </row>
    <row r="450" spans="1:2" x14ac:dyDescent="0.2">
      <c r="A450" s="3" t="s">
        <v>103</v>
      </c>
      <c r="B450" s="1">
        <v>19.25</v>
      </c>
    </row>
    <row r="451" spans="1:2" x14ac:dyDescent="0.2">
      <c r="A451" s="3" t="s">
        <v>1226</v>
      </c>
      <c r="B451" s="1">
        <v>7.0750000000000011</v>
      </c>
    </row>
    <row r="452" spans="1:2" x14ac:dyDescent="0.2">
      <c r="A452" s="3" t="s">
        <v>356</v>
      </c>
      <c r="B452" s="1">
        <v>15.849999999999998</v>
      </c>
    </row>
    <row r="453" spans="1:2" x14ac:dyDescent="0.2">
      <c r="A453" s="3" t="s">
        <v>1242</v>
      </c>
      <c r="B453" s="1">
        <v>12</v>
      </c>
    </row>
    <row r="454" spans="1:2" x14ac:dyDescent="0.2">
      <c r="A454" s="3" t="s">
        <v>473</v>
      </c>
      <c r="B454" s="1">
        <v>12.799999999999999</v>
      </c>
    </row>
    <row r="455" spans="1:2" x14ac:dyDescent="0.2">
      <c r="A455" s="3" t="s">
        <v>159</v>
      </c>
      <c r="B455" s="1">
        <v>12.849999999999998</v>
      </c>
    </row>
    <row r="456" spans="1:2" x14ac:dyDescent="0.2">
      <c r="A456" s="3" t="s">
        <v>998</v>
      </c>
      <c r="B456" s="1">
        <v>8.6300000000000008</v>
      </c>
    </row>
    <row r="457" spans="1:2" x14ac:dyDescent="0.2">
      <c r="A457" s="3" t="s">
        <v>586</v>
      </c>
      <c r="B457" s="1">
        <v>18.25</v>
      </c>
    </row>
    <row r="458" spans="1:2" x14ac:dyDescent="0.2">
      <c r="A458" s="3" t="s">
        <v>505</v>
      </c>
      <c r="B458" s="1">
        <v>6.4249999999999998</v>
      </c>
    </row>
    <row r="459" spans="1:2" x14ac:dyDescent="0.2">
      <c r="A459" s="3" t="s">
        <v>363</v>
      </c>
      <c r="B459" s="1">
        <v>11.6</v>
      </c>
    </row>
    <row r="460" spans="1:2" x14ac:dyDescent="0.2">
      <c r="A460" s="3" t="s">
        <v>898</v>
      </c>
      <c r="B460" s="1">
        <v>9</v>
      </c>
    </row>
    <row r="461" spans="1:2" x14ac:dyDescent="0.2">
      <c r="A461" s="3" t="s">
        <v>936</v>
      </c>
      <c r="B461" s="1">
        <v>19.099999999999998</v>
      </c>
    </row>
    <row r="462" spans="1:2" x14ac:dyDescent="0.2">
      <c r="A462" s="3" t="s">
        <v>1129</v>
      </c>
      <c r="B462" s="1">
        <v>15.1</v>
      </c>
    </row>
    <row r="463" spans="1:2" x14ac:dyDescent="0.2">
      <c r="A463" s="3" t="s">
        <v>1241</v>
      </c>
      <c r="B463" s="1">
        <v>6.9349999999999996</v>
      </c>
    </row>
    <row r="464" spans="1:2" x14ac:dyDescent="0.2">
      <c r="A464" s="3" t="s">
        <v>712</v>
      </c>
      <c r="B464" s="1">
        <v>13.5</v>
      </c>
    </row>
    <row r="465" spans="1:2" x14ac:dyDescent="0.2">
      <c r="A465" s="3" t="s">
        <v>1232</v>
      </c>
      <c r="B465" s="1">
        <v>13.5</v>
      </c>
    </row>
    <row r="466" spans="1:2" x14ac:dyDescent="0.2">
      <c r="A466" s="3" t="s">
        <v>1140</v>
      </c>
      <c r="B466" s="1">
        <v>15</v>
      </c>
    </row>
    <row r="467" spans="1:2" x14ac:dyDescent="0.2">
      <c r="A467" s="3" t="s">
        <v>80</v>
      </c>
      <c r="B467" s="1">
        <v>9.42</v>
      </c>
    </row>
    <row r="468" spans="1:2" x14ac:dyDescent="0.2">
      <c r="A468" s="3" t="s">
        <v>735</v>
      </c>
      <c r="B468" s="1">
        <v>20.5</v>
      </c>
    </row>
    <row r="469" spans="1:2" x14ac:dyDescent="0.2">
      <c r="A469" s="3" t="s">
        <v>553</v>
      </c>
      <c r="B469" s="1">
        <v>9.7999999999999989</v>
      </c>
    </row>
    <row r="470" spans="1:2" x14ac:dyDescent="0.2">
      <c r="A470" s="3" t="s">
        <v>234</v>
      </c>
      <c r="B470" s="1">
        <v>10.894999999999998</v>
      </c>
    </row>
    <row r="471" spans="1:2" x14ac:dyDescent="0.2">
      <c r="A471" s="3" t="s">
        <v>1154</v>
      </c>
      <c r="B471" s="1">
        <v>12.299999999999999</v>
      </c>
    </row>
    <row r="472" spans="1:2" x14ac:dyDescent="0.2">
      <c r="A472" s="3" t="s">
        <v>119</v>
      </c>
      <c r="B472" s="1">
        <v>19.7</v>
      </c>
    </row>
    <row r="473" spans="1:2" x14ac:dyDescent="0.2">
      <c r="A473" s="3" t="s">
        <v>1590</v>
      </c>
      <c r="B473" s="1">
        <v>15.7</v>
      </c>
    </row>
    <row r="474" spans="1:2" x14ac:dyDescent="0.2">
      <c r="A474" s="3" t="s">
        <v>79</v>
      </c>
      <c r="B474" s="1">
        <v>13.650000000000002</v>
      </c>
    </row>
    <row r="475" spans="1:2" x14ac:dyDescent="0.2">
      <c r="A475" s="3" t="s">
        <v>946</v>
      </c>
      <c r="B475" s="1">
        <v>8.35</v>
      </c>
    </row>
    <row r="476" spans="1:2" x14ac:dyDescent="0.2">
      <c r="A476" s="3" t="s">
        <v>810</v>
      </c>
      <c r="B476" s="1">
        <v>12.349999999999998</v>
      </c>
    </row>
    <row r="477" spans="1:2" x14ac:dyDescent="0.2">
      <c r="A477" s="3" t="s">
        <v>923</v>
      </c>
      <c r="B477" s="1">
        <v>18.2</v>
      </c>
    </row>
    <row r="478" spans="1:2" x14ac:dyDescent="0.2">
      <c r="A478" s="3" t="s">
        <v>330</v>
      </c>
      <c r="B478" s="1">
        <v>20.75</v>
      </c>
    </row>
    <row r="479" spans="1:2" x14ac:dyDescent="0.2">
      <c r="A479" s="3" t="s">
        <v>1472</v>
      </c>
      <c r="B479" s="1">
        <v>8.51</v>
      </c>
    </row>
    <row r="480" spans="1:2" x14ac:dyDescent="0.2">
      <c r="A480" s="3" t="s">
        <v>1546</v>
      </c>
      <c r="B480" s="1">
        <v>9.3949999999999996</v>
      </c>
    </row>
    <row r="481" spans="1:2" x14ac:dyDescent="0.2">
      <c r="A481" s="3" t="s">
        <v>497</v>
      </c>
      <c r="B481" s="1">
        <v>14.099999999999998</v>
      </c>
    </row>
    <row r="482" spans="1:2" x14ac:dyDescent="0.2">
      <c r="A482" s="3" t="s">
        <v>902</v>
      </c>
      <c r="B482" s="1">
        <v>13.799999999999999</v>
      </c>
    </row>
    <row r="483" spans="1:2" x14ac:dyDescent="0.2">
      <c r="A483" s="3" t="s">
        <v>561</v>
      </c>
      <c r="B483" s="1">
        <v>14</v>
      </c>
    </row>
    <row r="484" spans="1:2" x14ac:dyDescent="0.2">
      <c r="A484" s="3" t="s">
        <v>609</v>
      </c>
      <c r="B484" s="1">
        <v>15.1</v>
      </c>
    </row>
    <row r="485" spans="1:2" x14ac:dyDescent="0.2">
      <c r="A485" s="3" t="s">
        <v>1385</v>
      </c>
      <c r="B485" s="1">
        <v>19.099999999999998</v>
      </c>
    </row>
    <row r="486" spans="1:2" x14ac:dyDescent="0.2">
      <c r="A486" s="3" t="s">
        <v>1456</v>
      </c>
      <c r="B486" s="1">
        <v>5.589999999999999</v>
      </c>
    </row>
    <row r="487" spans="1:2" x14ac:dyDescent="0.2">
      <c r="A487" s="3" t="s">
        <v>158</v>
      </c>
      <c r="B487" s="1">
        <v>12.599999999999998</v>
      </c>
    </row>
    <row r="488" spans="1:2" x14ac:dyDescent="0.2">
      <c r="A488" s="3" t="s">
        <v>687</v>
      </c>
      <c r="B488" s="1">
        <v>10.3</v>
      </c>
    </row>
    <row r="489" spans="1:2" x14ac:dyDescent="0.2">
      <c r="A489" s="3" t="s">
        <v>279</v>
      </c>
      <c r="B489" s="1">
        <v>5.9399999999999995</v>
      </c>
    </row>
    <row r="490" spans="1:2" x14ac:dyDescent="0.2">
      <c r="A490" s="3" t="s">
        <v>976</v>
      </c>
      <c r="B490" s="1">
        <v>8.7100000000000009</v>
      </c>
    </row>
    <row r="491" spans="1:2" x14ac:dyDescent="0.2">
      <c r="A491" s="3" t="s">
        <v>1089</v>
      </c>
      <c r="B491" s="1">
        <v>14.299999999999999</v>
      </c>
    </row>
    <row r="492" spans="1:2" x14ac:dyDescent="0.2">
      <c r="A492" s="3" t="s">
        <v>233</v>
      </c>
      <c r="B492" s="1">
        <v>17.7</v>
      </c>
    </row>
    <row r="493" spans="1:2" x14ac:dyDescent="0.2">
      <c r="A493" s="3" t="s">
        <v>157</v>
      </c>
      <c r="B493" s="1">
        <v>16.5</v>
      </c>
    </row>
    <row r="494" spans="1:2" x14ac:dyDescent="0.2">
      <c r="A494" s="3" t="s">
        <v>960</v>
      </c>
      <c r="B494" s="1">
        <v>10.65</v>
      </c>
    </row>
    <row r="495" spans="1:2" x14ac:dyDescent="0.2">
      <c r="A495" s="3" t="s">
        <v>1264</v>
      </c>
      <c r="B495" s="1">
        <v>14</v>
      </c>
    </row>
    <row r="496" spans="1:2" x14ac:dyDescent="0.2">
      <c r="A496" s="3" t="s">
        <v>1523</v>
      </c>
      <c r="B496" s="1">
        <v>12.5</v>
      </c>
    </row>
    <row r="497" spans="1:2" x14ac:dyDescent="0.2">
      <c r="A497" s="3" t="s">
        <v>740</v>
      </c>
      <c r="B497" s="1">
        <v>13.35</v>
      </c>
    </row>
    <row r="498" spans="1:2" x14ac:dyDescent="0.2">
      <c r="A498" s="3" t="s">
        <v>365</v>
      </c>
      <c r="B498" s="1">
        <v>11.5</v>
      </c>
    </row>
    <row r="499" spans="1:2" x14ac:dyDescent="0.2">
      <c r="A499" s="3" t="s">
        <v>353</v>
      </c>
      <c r="B499" s="1">
        <v>18.5</v>
      </c>
    </row>
    <row r="500" spans="1:2" x14ac:dyDescent="0.2">
      <c r="A500" s="3" t="s">
        <v>232</v>
      </c>
      <c r="B500" s="1">
        <v>16.100000000000001</v>
      </c>
    </row>
    <row r="501" spans="1:2" x14ac:dyDescent="0.2">
      <c r="A501" s="3" t="s">
        <v>1026</v>
      </c>
      <c r="B501" s="1">
        <v>13.099999999999998</v>
      </c>
    </row>
    <row r="502" spans="1:2" x14ac:dyDescent="0.2">
      <c r="A502" s="3" t="s">
        <v>1421</v>
      </c>
      <c r="B502" s="1">
        <v>9.5</v>
      </c>
    </row>
    <row r="503" spans="1:2" x14ac:dyDescent="0.2">
      <c r="A503" s="3" t="s">
        <v>1502</v>
      </c>
      <c r="B503" s="1">
        <v>11.85</v>
      </c>
    </row>
    <row r="504" spans="1:2" x14ac:dyDescent="0.2">
      <c r="A504" s="3" t="s">
        <v>378</v>
      </c>
      <c r="B504" s="1">
        <v>8.42</v>
      </c>
    </row>
    <row r="505" spans="1:2" x14ac:dyDescent="0.2">
      <c r="A505" s="3" t="s">
        <v>1033</v>
      </c>
      <c r="B505" s="1">
        <v>18.7</v>
      </c>
    </row>
    <row r="506" spans="1:2" x14ac:dyDescent="0.2">
      <c r="A506" s="3" t="s">
        <v>818</v>
      </c>
      <c r="B506" s="1">
        <v>8.8949999999999996</v>
      </c>
    </row>
    <row r="507" spans="1:2" x14ac:dyDescent="0.2">
      <c r="A507" s="3" t="s">
        <v>231</v>
      </c>
      <c r="B507" s="1">
        <v>7.3250000000000002</v>
      </c>
    </row>
    <row r="508" spans="1:2" x14ac:dyDescent="0.2">
      <c r="A508" s="3" t="s">
        <v>860</v>
      </c>
      <c r="B508" s="1">
        <v>19.849999999999998</v>
      </c>
    </row>
    <row r="509" spans="1:2" x14ac:dyDescent="0.2">
      <c r="A509" s="3" t="s">
        <v>962</v>
      </c>
      <c r="B509" s="1">
        <v>7.64</v>
      </c>
    </row>
    <row r="510" spans="1:2" x14ac:dyDescent="0.2">
      <c r="A510" s="3" t="s">
        <v>583</v>
      </c>
      <c r="B510" s="1">
        <v>7.22</v>
      </c>
    </row>
    <row r="511" spans="1:2" x14ac:dyDescent="0.2">
      <c r="A511" s="3" t="s">
        <v>1207</v>
      </c>
      <c r="B511" s="1">
        <v>17.2</v>
      </c>
    </row>
    <row r="512" spans="1:2" x14ac:dyDescent="0.2">
      <c r="A512" s="3" t="s">
        <v>1529</v>
      </c>
      <c r="B512" s="1">
        <v>12.35</v>
      </c>
    </row>
    <row r="513" spans="1:2" x14ac:dyDescent="0.2">
      <c r="A513" s="3" t="s">
        <v>483</v>
      </c>
      <c r="B513" s="1">
        <v>18</v>
      </c>
    </row>
    <row r="514" spans="1:2" x14ac:dyDescent="0.2">
      <c r="A514" s="3" t="s">
        <v>170</v>
      </c>
      <c r="B514" s="1">
        <v>7.2600000000000007</v>
      </c>
    </row>
    <row r="515" spans="1:2" x14ac:dyDescent="0.2">
      <c r="A515" s="3" t="s">
        <v>1340</v>
      </c>
      <c r="B515" s="1">
        <v>11.1</v>
      </c>
    </row>
    <row r="516" spans="1:2" x14ac:dyDescent="0.2">
      <c r="A516" s="3" t="s">
        <v>406</v>
      </c>
      <c r="B516" s="1">
        <v>15</v>
      </c>
    </row>
    <row r="517" spans="1:2" x14ac:dyDescent="0.2">
      <c r="A517" s="3" t="s">
        <v>807</v>
      </c>
      <c r="B517" s="1">
        <v>5.0949999999999998</v>
      </c>
    </row>
    <row r="518" spans="1:2" x14ac:dyDescent="0.2">
      <c r="A518" s="3" t="s">
        <v>981</v>
      </c>
      <c r="B518" s="1">
        <v>8.8949999999999996</v>
      </c>
    </row>
    <row r="519" spans="1:2" x14ac:dyDescent="0.2">
      <c r="A519" s="3" t="s">
        <v>1206</v>
      </c>
      <c r="B519" s="1">
        <v>10.3</v>
      </c>
    </row>
    <row r="520" spans="1:2" x14ac:dyDescent="0.2">
      <c r="A520" s="3" t="s">
        <v>92</v>
      </c>
      <c r="B520" s="1">
        <v>11.35</v>
      </c>
    </row>
    <row r="521" spans="1:2" x14ac:dyDescent="0.2">
      <c r="A521" s="3" t="s">
        <v>917</v>
      </c>
      <c r="B521" s="1">
        <v>9.1950000000000003</v>
      </c>
    </row>
    <row r="522" spans="1:2" x14ac:dyDescent="0.2">
      <c r="A522" s="3" t="s">
        <v>339</v>
      </c>
      <c r="B522" s="1">
        <v>20.7</v>
      </c>
    </row>
    <row r="523" spans="1:2" x14ac:dyDescent="0.2">
      <c r="A523" s="3" t="s">
        <v>44</v>
      </c>
      <c r="B523" s="1">
        <v>16.7</v>
      </c>
    </row>
    <row r="524" spans="1:2" x14ac:dyDescent="0.2">
      <c r="A524" s="3" t="s">
        <v>156</v>
      </c>
      <c r="B524" s="1">
        <v>18.75</v>
      </c>
    </row>
    <row r="525" spans="1:2" x14ac:dyDescent="0.2">
      <c r="A525" s="3" t="s">
        <v>830</v>
      </c>
      <c r="B525" s="1">
        <v>15.3</v>
      </c>
    </row>
    <row r="526" spans="1:2" x14ac:dyDescent="0.2">
      <c r="A526" s="3" t="s">
        <v>334</v>
      </c>
      <c r="B526" s="1">
        <v>17.7</v>
      </c>
    </row>
    <row r="527" spans="1:2" x14ac:dyDescent="0.2">
      <c r="A527" s="3" t="s">
        <v>252</v>
      </c>
      <c r="B527" s="1">
        <v>12.300000000000002</v>
      </c>
    </row>
    <row r="528" spans="1:2" x14ac:dyDescent="0.2">
      <c r="A528" s="3" t="s">
        <v>1084</v>
      </c>
      <c r="B528" s="1">
        <v>10.695</v>
      </c>
    </row>
    <row r="529" spans="1:2" x14ac:dyDescent="0.2">
      <c r="A529" s="3" t="s">
        <v>326</v>
      </c>
      <c r="B529" s="1">
        <v>8.8949999999999996</v>
      </c>
    </row>
    <row r="530" spans="1:2" x14ac:dyDescent="0.2">
      <c r="A530" s="3" t="s">
        <v>319</v>
      </c>
      <c r="B530" s="1">
        <v>11.799999999999999</v>
      </c>
    </row>
    <row r="531" spans="1:2" x14ac:dyDescent="0.2">
      <c r="A531" s="3" t="s">
        <v>842</v>
      </c>
      <c r="B531" s="1">
        <v>14.5</v>
      </c>
    </row>
    <row r="532" spans="1:2" x14ac:dyDescent="0.2">
      <c r="A532" s="3" t="s">
        <v>1465</v>
      </c>
      <c r="B532" s="1">
        <v>8.6</v>
      </c>
    </row>
    <row r="533" spans="1:2" x14ac:dyDescent="0.2">
      <c r="A533" s="3" t="s">
        <v>562</v>
      </c>
      <c r="B533" s="1">
        <v>13.6</v>
      </c>
    </row>
    <row r="534" spans="1:2" x14ac:dyDescent="0.2">
      <c r="A534" s="3" t="s">
        <v>899</v>
      </c>
      <c r="B534" s="1">
        <v>6.8500000000000005</v>
      </c>
    </row>
    <row r="535" spans="1:2" x14ac:dyDescent="0.2">
      <c r="A535" s="3" t="s">
        <v>941</v>
      </c>
      <c r="B535" s="1">
        <v>12.299999999999999</v>
      </c>
    </row>
    <row r="536" spans="1:2" x14ac:dyDescent="0.2">
      <c r="A536" s="3" t="s">
        <v>520</v>
      </c>
      <c r="B536" s="1">
        <v>17.75</v>
      </c>
    </row>
    <row r="537" spans="1:2" x14ac:dyDescent="0.2">
      <c r="A537" s="3" t="s">
        <v>155</v>
      </c>
      <c r="B537" s="1">
        <v>11.1</v>
      </c>
    </row>
    <row r="538" spans="1:2" x14ac:dyDescent="0.2">
      <c r="A538" s="3" t="s">
        <v>787</v>
      </c>
      <c r="B538" s="1">
        <v>11.299999999999999</v>
      </c>
    </row>
    <row r="539" spans="1:2" x14ac:dyDescent="0.2">
      <c r="A539" s="3" t="s">
        <v>1301</v>
      </c>
      <c r="B539" s="1">
        <v>8.6449999999999996</v>
      </c>
    </row>
    <row r="540" spans="1:2" x14ac:dyDescent="0.2">
      <c r="A540" s="3" t="s">
        <v>1402</v>
      </c>
      <c r="B540" s="1">
        <v>7.1449999999999987</v>
      </c>
    </row>
    <row r="541" spans="1:2" x14ac:dyDescent="0.2">
      <c r="A541" s="3" t="s">
        <v>251</v>
      </c>
      <c r="B541" s="1">
        <v>10.5</v>
      </c>
    </row>
    <row r="542" spans="1:2" x14ac:dyDescent="0.2">
      <c r="A542" s="3" t="s">
        <v>335</v>
      </c>
      <c r="B542" s="1">
        <v>12.799999999999999</v>
      </c>
    </row>
    <row r="543" spans="1:2" x14ac:dyDescent="0.2">
      <c r="A543" s="3" t="s">
        <v>1086</v>
      </c>
      <c r="B543" s="1">
        <v>8.9849999999999994</v>
      </c>
    </row>
    <row r="544" spans="1:2" x14ac:dyDescent="0.2">
      <c r="A544" s="3" t="s">
        <v>721</v>
      </c>
      <c r="B544" s="1">
        <v>7.4200000000000008</v>
      </c>
    </row>
    <row r="545" spans="1:2" x14ac:dyDescent="0.2">
      <c r="A545" s="3" t="s">
        <v>1401</v>
      </c>
      <c r="B545" s="1">
        <v>15.599999999999998</v>
      </c>
    </row>
    <row r="546" spans="1:2" x14ac:dyDescent="0.2">
      <c r="A546" s="3" t="s">
        <v>579</v>
      </c>
      <c r="B546" s="1">
        <v>19.349999999999998</v>
      </c>
    </row>
    <row r="547" spans="1:2" x14ac:dyDescent="0.2">
      <c r="A547" s="3" t="s">
        <v>1576</v>
      </c>
      <c r="B547" s="1">
        <v>12.5</v>
      </c>
    </row>
    <row r="548" spans="1:2" x14ac:dyDescent="0.2">
      <c r="A548" s="3" t="s">
        <v>91</v>
      </c>
      <c r="B548" s="1">
        <v>12.599999999999998</v>
      </c>
    </row>
    <row r="549" spans="1:2" x14ac:dyDescent="0.2">
      <c r="A549" s="3" t="s">
        <v>250</v>
      </c>
      <c r="B549" s="1">
        <v>7.3600000000000012</v>
      </c>
    </row>
    <row r="550" spans="1:2" x14ac:dyDescent="0.2">
      <c r="A550" s="3" t="s">
        <v>347</v>
      </c>
      <c r="B550" s="1">
        <v>9.1950000000000021</v>
      </c>
    </row>
    <row r="551" spans="1:2" x14ac:dyDescent="0.2">
      <c r="A551" s="3" t="s">
        <v>154</v>
      </c>
      <c r="B551" s="1">
        <v>15.200000000000001</v>
      </c>
    </row>
    <row r="552" spans="1:2" x14ac:dyDescent="0.2">
      <c r="A552" s="3" t="s">
        <v>1441</v>
      </c>
      <c r="B552" s="1">
        <v>5.7850000000000001</v>
      </c>
    </row>
    <row r="553" spans="1:2" x14ac:dyDescent="0.2">
      <c r="A553" s="3" t="s">
        <v>700</v>
      </c>
      <c r="B553" s="1">
        <v>6.9800000000000013</v>
      </c>
    </row>
    <row r="554" spans="1:2" x14ac:dyDescent="0.2">
      <c r="A554" s="3" t="s">
        <v>756</v>
      </c>
      <c r="B554" s="1">
        <v>10.799999999999999</v>
      </c>
    </row>
    <row r="555" spans="1:2" x14ac:dyDescent="0.2">
      <c r="A555" s="3" t="s">
        <v>249</v>
      </c>
      <c r="B555" s="1">
        <v>9.0649999999999995</v>
      </c>
    </row>
    <row r="556" spans="1:2" x14ac:dyDescent="0.2">
      <c r="A556" s="3" t="s">
        <v>1131</v>
      </c>
      <c r="B556" s="1">
        <v>12.599999999999998</v>
      </c>
    </row>
    <row r="557" spans="1:2" x14ac:dyDescent="0.2">
      <c r="A557" s="3" t="s">
        <v>605</v>
      </c>
      <c r="B557" s="1">
        <v>7.9050000000000002</v>
      </c>
    </row>
    <row r="558" spans="1:2" x14ac:dyDescent="0.2">
      <c r="A558" s="3" t="s">
        <v>153</v>
      </c>
      <c r="B558" s="1">
        <v>9.8000000000000007</v>
      </c>
    </row>
    <row r="559" spans="1:2" x14ac:dyDescent="0.2">
      <c r="A559" s="3" t="s">
        <v>1109</v>
      </c>
      <c r="B559" s="1">
        <v>9.1950000000000003</v>
      </c>
    </row>
    <row r="560" spans="1:2" x14ac:dyDescent="0.2">
      <c r="A560" s="3" t="s">
        <v>1209</v>
      </c>
      <c r="B560" s="1">
        <v>11.6</v>
      </c>
    </row>
    <row r="561" spans="1:2" x14ac:dyDescent="0.2">
      <c r="A561" s="3" t="s">
        <v>1420</v>
      </c>
      <c r="B561" s="1">
        <v>5.46</v>
      </c>
    </row>
    <row r="562" spans="1:2" x14ac:dyDescent="0.2">
      <c r="A562" s="3" t="s">
        <v>1273</v>
      </c>
      <c r="B562" s="1">
        <v>11</v>
      </c>
    </row>
    <row r="563" spans="1:2" x14ac:dyDescent="0.2">
      <c r="A563" s="3" t="s">
        <v>779</v>
      </c>
      <c r="B563" s="1">
        <v>5.6950000000000003</v>
      </c>
    </row>
    <row r="564" spans="1:2" x14ac:dyDescent="0.2">
      <c r="A564" s="3" t="s">
        <v>1597</v>
      </c>
      <c r="B564" s="1">
        <v>16.25</v>
      </c>
    </row>
    <row r="565" spans="1:2" x14ac:dyDescent="0.2">
      <c r="A565" s="3" t="s">
        <v>1474</v>
      </c>
      <c r="B565" s="1">
        <v>17.849999999999998</v>
      </c>
    </row>
    <row r="566" spans="1:2" x14ac:dyDescent="0.2">
      <c r="A566" s="3" t="s">
        <v>408</v>
      </c>
      <c r="B566" s="1">
        <v>13.35</v>
      </c>
    </row>
    <row r="567" spans="1:2" x14ac:dyDescent="0.2">
      <c r="A567" s="3" t="s">
        <v>1190</v>
      </c>
      <c r="B567" s="1">
        <v>7.0900000000000007</v>
      </c>
    </row>
    <row r="568" spans="1:2" x14ac:dyDescent="0.2">
      <c r="A568" s="3" t="s">
        <v>27</v>
      </c>
      <c r="B568" s="1">
        <v>6.6499999999999995</v>
      </c>
    </row>
    <row r="569" spans="1:2" x14ac:dyDescent="0.2">
      <c r="A569" s="3" t="s">
        <v>248</v>
      </c>
      <c r="B569" s="1">
        <v>7.0349999999999984</v>
      </c>
    </row>
    <row r="570" spans="1:2" x14ac:dyDescent="0.2">
      <c r="A570" s="3" t="s">
        <v>1035</v>
      </c>
      <c r="B570" s="1">
        <v>14.299999999999999</v>
      </c>
    </row>
    <row r="571" spans="1:2" x14ac:dyDescent="0.2">
      <c r="A571" s="3" t="s">
        <v>1553</v>
      </c>
      <c r="B571" s="1">
        <v>9.7999999999999989</v>
      </c>
    </row>
    <row r="572" spans="1:2" x14ac:dyDescent="0.2">
      <c r="A572" s="3" t="s">
        <v>230</v>
      </c>
      <c r="B572" s="1">
        <v>16.600000000000001</v>
      </c>
    </row>
    <row r="573" spans="1:2" x14ac:dyDescent="0.2">
      <c r="A573" s="3" t="s">
        <v>1528</v>
      </c>
      <c r="B573" s="1">
        <v>11.65</v>
      </c>
    </row>
    <row r="574" spans="1:2" x14ac:dyDescent="0.2">
      <c r="A574" s="3" t="s">
        <v>1467</v>
      </c>
      <c r="B574" s="1">
        <v>9.6</v>
      </c>
    </row>
    <row r="575" spans="1:2" x14ac:dyDescent="0.2">
      <c r="A575" s="3" t="s">
        <v>1312</v>
      </c>
      <c r="B575" s="1">
        <v>7.4450000000000003</v>
      </c>
    </row>
    <row r="576" spans="1:2" x14ac:dyDescent="0.2">
      <c r="A576" s="3" t="s">
        <v>500</v>
      </c>
      <c r="B576" s="1">
        <v>7.96</v>
      </c>
    </row>
    <row r="577" spans="1:2" x14ac:dyDescent="0.2">
      <c r="A577" s="3" t="s">
        <v>663</v>
      </c>
      <c r="B577" s="1">
        <v>19.849999999999998</v>
      </c>
    </row>
    <row r="578" spans="1:2" x14ac:dyDescent="0.2">
      <c r="A578" s="3" t="s">
        <v>1088</v>
      </c>
      <c r="B578" s="1">
        <v>18.25</v>
      </c>
    </row>
    <row r="579" spans="1:2" x14ac:dyDescent="0.2">
      <c r="A579" s="3" t="s">
        <v>1065</v>
      </c>
      <c r="B579" s="1">
        <v>18.5</v>
      </c>
    </row>
    <row r="580" spans="1:2" x14ac:dyDescent="0.2">
      <c r="A580" s="3" t="s">
        <v>649</v>
      </c>
      <c r="B580" s="1">
        <v>9.6950000000000003</v>
      </c>
    </row>
    <row r="581" spans="1:2" x14ac:dyDescent="0.2">
      <c r="A581" s="3" t="s">
        <v>1521</v>
      </c>
    </row>
    <row r="582" spans="1:2" x14ac:dyDescent="0.2">
      <c r="A582" s="3" t="s">
        <v>43</v>
      </c>
      <c r="B582" s="1">
        <v>11.349999999999998</v>
      </c>
    </row>
    <row r="583" spans="1:2" x14ac:dyDescent="0.2">
      <c r="A583" s="3" t="s">
        <v>841</v>
      </c>
      <c r="B583" s="1">
        <v>16.5</v>
      </c>
    </row>
    <row r="584" spans="1:2" x14ac:dyDescent="0.2">
      <c r="A584" s="3" t="s">
        <v>1343</v>
      </c>
      <c r="B584" s="1">
        <v>20</v>
      </c>
    </row>
    <row r="585" spans="1:2" x14ac:dyDescent="0.2">
      <c r="A585" s="3" t="s">
        <v>543</v>
      </c>
      <c r="B585" s="1">
        <v>19.25</v>
      </c>
    </row>
    <row r="586" spans="1:2" x14ac:dyDescent="0.2">
      <c r="A586" s="3" t="s">
        <v>893</v>
      </c>
      <c r="B586" s="1">
        <v>19</v>
      </c>
    </row>
    <row r="587" spans="1:2" x14ac:dyDescent="0.2">
      <c r="A587" s="3" t="s">
        <v>1027</v>
      </c>
      <c r="B587" s="1">
        <v>10.799999999999999</v>
      </c>
    </row>
    <row r="588" spans="1:2" x14ac:dyDescent="0.2">
      <c r="A588" s="3" t="s">
        <v>535</v>
      </c>
      <c r="B588" s="1">
        <v>19.599999999999998</v>
      </c>
    </row>
    <row r="589" spans="1:2" x14ac:dyDescent="0.2">
      <c r="A589" s="3" t="s">
        <v>1394</v>
      </c>
      <c r="B589" s="1">
        <v>8.3949999999999978</v>
      </c>
    </row>
    <row r="590" spans="1:2" x14ac:dyDescent="0.2">
      <c r="A590" s="3" t="s">
        <v>1539</v>
      </c>
      <c r="B590" s="1">
        <v>15.85</v>
      </c>
    </row>
    <row r="591" spans="1:2" x14ac:dyDescent="0.2">
      <c r="A591" s="3" t="s">
        <v>1513</v>
      </c>
      <c r="B591" s="1">
        <v>13.849999999999998</v>
      </c>
    </row>
    <row r="592" spans="1:2" x14ac:dyDescent="0.2">
      <c r="A592" s="3" t="s">
        <v>707</v>
      </c>
      <c r="B592" s="1">
        <v>8.1150000000000002</v>
      </c>
    </row>
    <row r="593" spans="1:2" x14ac:dyDescent="0.2">
      <c r="A593" s="3" t="s">
        <v>1525</v>
      </c>
      <c r="B593" s="1">
        <v>17.850000000000001</v>
      </c>
    </row>
    <row r="594" spans="1:2" x14ac:dyDescent="0.2">
      <c r="A594" s="3" t="s">
        <v>655</v>
      </c>
      <c r="B594" s="1">
        <v>12.85</v>
      </c>
    </row>
    <row r="595" spans="1:2" x14ac:dyDescent="0.2">
      <c r="A595" s="3" t="s">
        <v>1292</v>
      </c>
      <c r="B595" s="1">
        <v>17.099999999999998</v>
      </c>
    </row>
    <row r="596" spans="1:2" x14ac:dyDescent="0.2">
      <c r="A596" s="3" t="s">
        <v>537</v>
      </c>
      <c r="B596" s="1">
        <v>15.85</v>
      </c>
    </row>
    <row r="597" spans="1:2" x14ac:dyDescent="0.2">
      <c r="A597" s="3" t="s">
        <v>152</v>
      </c>
      <c r="B597" s="1">
        <v>16.849999999999998</v>
      </c>
    </row>
    <row r="598" spans="1:2" x14ac:dyDescent="0.2">
      <c r="A598" s="3" t="s">
        <v>388</v>
      </c>
      <c r="B598" s="1">
        <v>10.299999999999999</v>
      </c>
    </row>
    <row r="599" spans="1:2" x14ac:dyDescent="0.2">
      <c r="A599" s="3" t="s">
        <v>1351</v>
      </c>
      <c r="B599" s="1">
        <v>6.919999999999999</v>
      </c>
    </row>
    <row r="600" spans="1:2" x14ac:dyDescent="0.2">
      <c r="A600" s="3" t="s">
        <v>278</v>
      </c>
      <c r="B600" s="1">
        <v>18</v>
      </c>
    </row>
    <row r="601" spans="1:2" x14ac:dyDescent="0.2">
      <c r="A601" s="3" t="s">
        <v>1412</v>
      </c>
      <c r="B601" s="1">
        <v>6.17</v>
      </c>
    </row>
    <row r="602" spans="1:2" x14ac:dyDescent="0.2">
      <c r="A602" s="3" t="s">
        <v>563</v>
      </c>
      <c r="B602" s="1">
        <v>10</v>
      </c>
    </row>
    <row r="603" spans="1:2" x14ac:dyDescent="0.2">
      <c r="A603" s="3" t="s">
        <v>729</v>
      </c>
      <c r="B603" s="1">
        <v>15.7</v>
      </c>
    </row>
    <row r="604" spans="1:2" x14ac:dyDescent="0.2">
      <c r="A604" s="3" t="s">
        <v>606</v>
      </c>
      <c r="B604" s="1">
        <v>7.2350000000000003</v>
      </c>
    </row>
    <row r="605" spans="1:2" x14ac:dyDescent="0.2">
      <c r="A605" s="3" t="s">
        <v>151</v>
      </c>
      <c r="B605" s="1">
        <v>16</v>
      </c>
    </row>
    <row r="606" spans="1:2" x14ac:dyDescent="0.2">
      <c r="A606" s="3" t="s">
        <v>291</v>
      </c>
      <c r="B606" s="1">
        <v>15.099999999999998</v>
      </c>
    </row>
    <row r="607" spans="1:2" x14ac:dyDescent="0.2">
      <c r="A607" s="3" t="s">
        <v>102</v>
      </c>
      <c r="B607" s="1">
        <v>13.799999999999999</v>
      </c>
    </row>
    <row r="608" spans="1:2" x14ac:dyDescent="0.2">
      <c r="A608" s="3" t="s">
        <v>369</v>
      </c>
      <c r="B608" s="1">
        <v>16.099999999999998</v>
      </c>
    </row>
    <row r="609" spans="1:2" x14ac:dyDescent="0.2">
      <c r="A609" s="3" t="s">
        <v>247</v>
      </c>
      <c r="B609" s="1">
        <v>17.7</v>
      </c>
    </row>
    <row r="610" spans="1:2" x14ac:dyDescent="0.2">
      <c r="A610" s="3" t="s">
        <v>611</v>
      </c>
      <c r="B610" s="1">
        <v>10.1</v>
      </c>
    </row>
    <row r="611" spans="1:2" x14ac:dyDescent="0.2">
      <c r="A611" s="3" t="s">
        <v>1496</v>
      </c>
      <c r="B611" s="1">
        <v>18.25</v>
      </c>
    </row>
    <row r="612" spans="1:2" x14ac:dyDescent="0.2">
      <c r="A612" s="3" t="s">
        <v>150</v>
      </c>
      <c r="B612" s="1">
        <v>15.6</v>
      </c>
    </row>
    <row r="613" spans="1:2" x14ac:dyDescent="0.2">
      <c r="A613" s="3" t="s">
        <v>1404</v>
      </c>
      <c r="B613" s="1">
        <v>20.349999999999998</v>
      </c>
    </row>
    <row r="614" spans="1:2" x14ac:dyDescent="0.2">
      <c r="A614" s="3" t="s">
        <v>1259</v>
      </c>
      <c r="B614" s="1">
        <v>19.349999999999998</v>
      </c>
    </row>
    <row r="615" spans="1:2" x14ac:dyDescent="0.2">
      <c r="A615" s="3" t="s">
        <v>1255</v>
      </c>
      <c r="B615" s="1">
        <v>12.15</v>
      </c>
    </row>
    <row r="616" spans="1:2" x14ac:dyDescent="0.2">
      <c r="A616" s="3" t="s">
        <v>822</v>
      </c>
      <c r="B616" s="1">
        <v>20.7</v>
      </c>
    </row>
    <row r="617" spans="1:2" x14ac:dyDescent="0.2">
      <c r="A617" s="3" t="s">
        <v>706</v>
      </c>
      <c r="B617" s="1">
        <v>6.6349999999999989</v>
      </c>
    </row>
    <row r="618" spans="1:2" x14ac:dyDescent="0.2">
      <c r="A618" s="3" t="s">
        <v>229</v>
      </c>
      <c r="B618" s="1">
        <v>14.1</v>
      </c>
    </row>
    <row r="619" spans="1:2" x14ac:dyDescent="0.2">
      <c r="A619" s="3" t="s">
        <v>803</v>
      </c>
      <c r="B619" s="1">
        <v>15.1</v>
      </c>
    </row>
    <row r="620" spans="1:2" x14ac:dyDescent="0.2">
      <c r="A620" s="3" t="s">
        <v>1355</v>
      </c>
      <c r="B620" s="1">
        <v>5.78</v>
      </c>
    </row>
    <row r="621" spans="1:2" x14ac:dyDescent="0.2">
      <c r="A621" s="3" t="s">
        <v>111</v>
      </c>
      <c r="B621" s="1">
        <v>7.8949999999999987</v>
      </c>
    </row>
    <row r="622" spans="1:2" x14ac:dyDescent="0.2">
      <c r="A622" s="3" t="s">
        <v>1141</v>
      </c>
      <c r="B622" s="1">
        <v>12.5</v>
      </c>
    </row>
    <row r="623" spans="1:2" x14ac:dyDescent="0.2">
      <c r="A623" s="3" t="s">
        <v>1003</v>
      </c>
      <c r="B623" s="1">
        <v>12.65</v>
      </c>
    </row>
    <row r="624" spans="1:2" x14ac:dyDescent="0.2">
      <c r="A624" s="3" t="s">
        <v>1510</v>
      </c>
      <c r="B624" s="1">
        <v>9.1950000000000003</v>
      </c>
    </row>
    <row r="625" spans="1:2" x14ac:dyDescent="0.2">
      <c r="A625" s="3" t="s">
        <v>552</v>
      </c>
      <c r="B625" s="1">
        <v>10.1</v>
      </c>
    </row>
    <row r="626" spans="1:2" x14ac:dyDescent="0.2">
      <c r="A626" s="3" t="s">
        <v>321</v>
      </c>
      <c r="B626" s="1">
        <v>11.15</v>
      </c>
    </row>
    <row r="627" spans="1:2" x14ac:dyDescent="0.2">
      <c r="A627" s="3" t="s">
        <v>1520</v>
      </c>
      <c r="B627" s="1">
        <v>18.25</v>
      </c>
    </row>
    <row r="628" spans="1:2" x14ac:dyDescent="0.2">
      <c r="A628" s="3" t="s">
        <v>708</v>
      </c>
      <c r="B628" s="1">
        <v>16.7</v>
      </c>
    </row>
    <row r="629" spans="1:2" x14ac:dyDescent="0.2">
      <c r="A629" s="3" t="s">
        <v>675</v>
      </c>
      <c r="B629" s="1">
        <v>6.4249999999999998</v>
      </c>
    </row>
    <row r="630" spans="1:2" x14ac:dyDescent="0.2">
      <c r="A630" s="3" t="s">
        <v>909</v>
      </c>
      <c r="B630" s="1">
        <v>13.800000000000002</v>
      </c>
    </row>
    <row r="631" spans="1:2" x14ac:dyDescent="0.2">
      <c r="A631" s="3" t="s">
        <v>54</v>
      </c>
      <c r="B631" s="1">
        <v>11.799999999999999</v>
      </c>
    </row>
    <row r="632" spans="1:2" x14ac:dyDescent="0.2">
      <c r="A632" s="3" t="s">
        <v>1136</v>
      </c>
      <c r="B632" s="1">
        <v>8.1549999999999994</v>
      </c>
    </row>
    <row r="633" spans="1:2" x14ac:dyDescent="0.2">
      <c r="A633" s="3" t="s">
        <v>1029</v>
      </c>
      <c r="B633" s="1">
        <v>10</v>
      </c>
    </row>
    <row r="634" spans="1:2" x14ac:dyDescent="0.2">
      <c r="A634" s="3" t="s">
        <v>1532</v>
      </c>
      <c r="B634" s="1">
        <v>20.2</v>
      </c>
    </row>
    <row r="635" spans="1:2" x14ac:dyDescent="0.2">
      <c r="A635" s="3" t="s">
        <v>804</v>
      </c>
      <c r="B635" s="1">
        <v>14</v>
      </c>
    </row>
    <row r="636" spans="1:2" x14ac:dyDescent="0.2">
      <c r="A636" s="3" t="s">
        <v>1470</v>
      </c>
      <c r="B636" s="1">
        <v>6.1349999999999998</v>
      </c>
    </row>
    <row r="637" spans="1:2" x14ac:dyDescent="0.2">
      <c r="A637" s="3" t="s">
        <v>741</v>
      </c>
      <c r="B637" s="1">
        <v>10.695</v>
      </c>
    </row>
    <row r="638" spans="1:2" x14ac:dyDescent="0.2">
      <c r="A638" s="3" t="s">
        <v>53</v>
      </c>
      <c r="B638" s="1">
        <v>12.35</v>
      </c>
    </row>
    <row r="639" spans="1:2" x14ac:dyDescent="0.2">
      <c r="A639" s="3" t="s">
        <v>778</v>
      </c>
      <c r="B639" s="1">
        <v>15.700000000000001</v>
      </c>
    </row>
    <row r="640" spans="1:2" x14ac:dyDescent="0.2">
      <c r="A640" s="3" t="s">
        <v>644</v>
      </c>
      <c r="B640" s="1">
        <v>20.5</v>
      </c>
    </row>
    <row r="641" spans="1:2" x14ac:dyDescent="0.2">
      <c r="A641" s="3" t="s">
        <v>599</v>
      </c>
      <c r="B641" s="1">
        <v>15.6</v>
      </c>
    </row>
    <row r="642" spans="1:2" x14ac:dyDescent="0.2">
      <c r="A642" s="3" t="s">
        <v>402</v>
      </c>
      <c r="B642" s="1">
        <v>19</v>
      </c>
    </row>
    <row r="643" spans="1:2" x14ac:dyDescent="0.2">
      <c r="A643" s="3" t="s">
        <v>1260</v>
      </c>
      <c r="B643" s="1">
        <v>11.650000000000002</v>
      </c>
    </row>
    <row r="644" spans="1:2" x14ac:dyDescent="0.2">
      <c r="A644" s="3" t="s">
        <v>578</v>
      </c>
      <c r="B644" s="1">
        <v>5.8849999999999998</v>
      </c>
    </row>
    <row r="645" spans="1:2" x14ac:dyDescent="0.2">
      <c r="A645" s="3" t="s">
        <v>266</v>
      </c>
      <c r="B645" s="1">
        <v>6.42</v>
      </c>
    </row>
    <row r="646" spans="1:2" x14ac:dyDescent="0.2">
      <c r="A646" s="3" t="s">
        <v>1363</v>
      </c>
      <c r="B646" s="1">
        <v>10.195</v>
      </c>
    </row>
    <row r="647" spans="1:2" x14ac:dyDescent="0.2">
      <c r="A647" s="3" t="s">
        <v>474</v>
      </c>
      <c r="B647" s="1">
        <v>12.5</v>
      </c>
    </row>
    <row r="648" spans="1:2" x14ac:dyDescent="0.2">
      <c r="A648" s="3" t="s">
        <v>541</v>
      </c>
      <c r="B648" s="1">
        <v>8.6549999999999994</v>
      </c>
    </row>
    <row r="649" spans="1:2" x14ac:dyDescent="0.2">
      <c r="A649" s="3" t="s">
        <v>149</v>
      </c>
      <c r="B649" s="1">
        <v>7.3650000000000002</v>
      </c>
    </row>
    <row r="650" spans="1:2" x14ac:dyDescent="0.2">
      <c r="A650" s="3" t="s">
        <v>573</v>
      </c>
      <c r="B650" s="1">
        <v>13</v>
      </c>
    </row>
    <row r="651" spans="1:2" x14ac:dyDescent="0.2">
      <c r="A651" s="3" t="s">
        <v>811</v>
      </c>
      <c r="B651" s="1">
        <v>11.799999999999999</v>
      </c>
    </row>
    <row r="652" spans="1:2" x14ac:dyDescent="0.2">
      <c r="A652" s="3" t="s">
        <v>896</v>
      </c>
      <c r="B652" s="1">
        <v>15.1</v>
      </c>
    </row>
    <row r="653" spans="1:2" x14ac:dyDescent="0.2">
      <c r="A653" s="3" t="s">
        <v>1417</v>
      </c>
      <c r="B653" s="1">
        <v>16.7</v>
      </c>
    </row>
    <row r="654" spans="1:2" x14ac:dyDescent="0.2">
      <c r="A654" s="3" t="s">
        <v>1475</v>
      </c>
      <c r="B654" s="1">
        <v>11.65</v>
      </c>
    </row>
    <row r="655" spans="1:2" x14ac:dyDescent="0.2">
      <c r="A655" s="3" t="s">
        <v>15</v>
      </c>
      <c r="B655" s="1">
        <v>16.849999999999998</v>
      </c>
    </row>
    <row r="656" spans="1:2" x14ac:dyDescent="0.2">
      <c r="A656" s="3" t="s">
        <v>582</v>
      </c>
      <c r="B656" s="1">
        <v>10.8</v>
      </c>
    </row>
    <row r="657" spans="1:2" x14ac:dyDescent="0.2">
      <c r="A657" s="3" t="s">
        <v>1230</v>
      </c>
      <c r="B657" s="1">
        <v>8.8949999999999978</v>
      </c>
    </row>
    <row r="658" spans="1:2" x14ac:dyDescent="0.2">
      <c r="A658" s="3" t="s">
        <v>1097</v>
      </c>
      <c r="B658" s="1">
        <v>16.5</v>
      </c>
    </row>
    <row r="659" spans="1:2" x14ac:dyDescent="0.2">
      <c r="A659" s="3" t="s">
        <v>1124</v>
      </c>
      <c r="B659" s="1">
        <v>9.8000000000000007</v>
      </c>
    </row>
    <row r="660" spans="1:2" x14ac:dyDescent="0.2">
      <c r="A660" s="3" t="s">
        <v>361</v>
      </c>
      <c r="B660" s="1">
        <v>11.799999999999999</v>
      </c>
    </row>
    <row r="661" spans="1:2" x14ac:dyDescent="0.2">
      <c r="A661" s="3" t="s">
        <v>734</v>
      </c>
      <c r="B661" s="1">
        <v>7.7200000000000006</v>
      </c>
    </row>
    <row r="662" spans="1:2" x14ac:dyDescent="0.2">
      <c r="A662" s="3" t="s">
        <v>22</v>
      </c>
      <c r="B662" s="1">
        <v>14.15</v>
      </c>
    </row>
    <row r="663" spans="1:2" x14ac:dyDescent="0.2">
      <c r="A663" s="3" t="s">
        <v>148</v>
      </c>
      <c r="B663" s="1">
        <v>11.5</v>
      </c>
    </row>
    <row r="664" spans="1:2" x14ac:dyDescent="0.2">
      <c r="A664" s="3" t="s">
        <v>1048</v>
      </c>
      <c r="B664" s="1">
        <v>15.599999999999998</v>
      </c>
    </row>
    <row r="665" spans="1:2" x14ac:dyDescent="0.2">
      <c r="A665" s="3" t="s">
        <v>1101</v>
      </c>
      <c r="B665" s="1">
        <v>18.599999999999998</v>
      </c>
    </row>
    <row r="666" spans="1:2" x14ac:dyDescent="0.2">
      <c r="A666" s="3" t="s">
        <v>1481</v>
      </c>
      <c r="B666" s="1">
        <v>17.5</v>
      </c>
    </row>
    <row r="667" spans="1:2" x14ac:dyDescent="0.2">
      <c r="A667" s="3" t="s">
        <v>1423</v>
      </c>
      <c r="B667" s="1">
        <v>12.6</v>
      </c>
    </row>
    <row r="668" spans="1:2" x14ac:dyDescent="0.2">
      <c r="A668" s="3" t="s">
        <v>1337</v>
      </c>
      <c r="B668" s="1">
        <v>19.350000000000001</v>
      </c>
    </row>
    <row r="669" spans="1:2" x14ac:dyDescent="0.2">
      <c r="A669" s="3" t="s">
        <v>1215</v>
      </c>
      <c r="B669" s="1">
        <v>18.599999999999998</v>
      </c>
    </row>
    <row r="670" spans="1:2" x14ac:dyDescent="0.2">
      <c r="A670" s="3" t="s">
        <v>315</v>
      </c>
      <c r="B670" s="1">
        <v>18.850000000000001</v>
      </c>
    </row>
    <row r="671" spans="1:2" x14ac:dyDescent="0.2">
      <c r="A671" s="3" t="s">
        <v>1322</v>
      </c>
      <c r="B671" s="1">
        <v>6.5750000000000002</v>
      </c>
    </row>
    <row r="672" spans="1:2" x14ac:dyDescent="0.2">
      <c r="A672" s="3" t="s">
        <v>1537</v>
      </c>
      <c r="B672" s="1">
        <v>14.1</v>
      </c>
    </row>
    <row r="673" spans="1:2" x14ac:dyDescent="0.2">
      <c r="A673" s="3" t="s">
        <v>1388</v>
      </c>
      <c r="B673" s="1">
        <v>7.8949999999999987</v>
      </c>
    </row>
    <row r="674" spans="1:2" x14ac:dyDescent="0.2">
      <c r="A674" s="3" t="s">
        <v>169</v>
      </c>
      <c r="B674" s="1">
        <v>20.85</v>
      </c>
    </row>
    <row r="675" spans="1:2" x14ac:dyDescent="0.2">
      <c r="A675" s="3" t="s">
        <v>368</v>
      </c>
      <c r="B675" s="1">
        <v>5.88</v>
      </c>
    </row>
    <row r="676" spans="1:2" x14ac:dyDescent="0.2">
      <c r="A676" s="3" t="s">
        <v>1422</v>
      </c>
      <c r="B676" s="1">
        <v>11.5</v>
      </c>
    </row>
    <row r="677" spans="1:2" x14ac:dyDescent="0.2">
      <c r="A677" s="3" t="s">
        <v>1360</v>
      </c>
      <c r="B677" s="1">
        <v>17.5</v>
      </c>
    </row>
    <row r="678" spans="1:2" x14ac:dyDescent="0.2">
      <c r="A678" s="3" t="s">
        <v>542</v>
      </c>
      <c r="B678" s="1">
        <v>6.3049999999999997</v>
      </c>
    </row>
    <row r="679" spans="1:2" x14ac:dyDescent="0.2">
      <c r="A679" s="3" t="s">
        <v>42</v>
      </c>
      <c r="B679" s="1">
        <v>15.6</v>
      </c>
    </row>
    <row r="680" spans="1:2" x14ac:dyDescent="0.2">
      <c r="A680" s="3" t="s">
        <v>577</v>
      </c>
      <c r="B680" s="1">
        <v>6.6150000000000011</v>
      </c>
    </row>
    <row r="681" spans="1:2" x14ac:dyDescent="0.2">
      <c r="A681" s="3" t="s">
        <v>1409</v>
      </c>
      <c r="B681" s="1">
        <v>19.349999999999998</v>
      </c>
    </row>
    <row r="682" spans="1:2" x14ac:dyDescent="0.2">
      <c r="A682" s="3" t="s">
        <v>660</v>
      </c>
      <c r="B682" s="1">
        <v>5.88</v>
      </c>
    </row>
    <row r="683" spans="1:2" x14ac:dyDescent="0.2">
      <c r="A683" s="3" t="s">
        <v>228</v>
      </c>
      <c r="B683" s="1">
        <v>13.15</v>
      </c>
    </row>
    <row r="684" spans="1:2" x14ac:dyDescent="0.2">
      <c r="A684" s="3" t="s">
        <v>851</v>
      </c>
      <c r="B684" s="1">
        <v>19.350000000000001</v>
      </c>
    </row>
    <row r="685" spans="1:2" x14ac:dyDescent="0.2">
      <c r="A685" s="3" t="s">
        <v>1447</v>
      </c>
      <c r="B685" s="1">
        <v>7.21</v>
      </c>
    </row>
    <row r="686" spans="1:2" x14ac:dyDescent="0.2">
      <c r="A686" s="3" t="s">
        <v>1107</v>
      </c>
      <c r="B686" s="1">
        <v>13.35</v>
      </c>
    </row>
    <row r="687" spans="1:2" x14ac:dyDescent="0.2">
      <c r="A687" s="3" t="s">
        <v>382</v>
      </c>
      <c r="B687" s="1">
        <v>17.25</v>
      </c>
    </row>
    <row r="688" spans="1:2" x14ac:dyDescent="0.2">
      <c r="A688" s="3" t="s">
        <v>311</v>
      </c>
      <c r="B688" s="1">
        <v>16.850000000000001</v>
      </c>
    </row>
    <row r="689" spans="1:2" x14ac:dyDescent="0.2">
      <c r="A689" s="3" t="s">
        <v>809</v>
      </c>
      <c r="B689" s="1">
        <v>17.850000000000001</v>
      </c>
    </row>
    <row r="690" spans="1:2" x14ac:dyDescent="0.2">
      <c r="A690" s="3" t="s">
        <v>1593</v>
      </c>
    </row>
    <row r="691" spans="1:2" x14ac:dyDescent="0.2">
      <c r="A691" s="3" t="s">
        <v>66</v>
      </c>
      <c r="B691" s="1">
        <v>5.46</v>
      </c>
    </row>
    <row r="692" spans="1:2" x14ac:dyDescent="0.2">
      <c r="A692" s="3" t="s">
        <v>852</v>
      </c>
      <c r="B692" s="1">
        <v>18.25</v>
      </c>
    </row>
    <row r="693" spans="1:2" x14ac:dyDescent="0.2">
      <c r="A693" s="3" t="s">
        <v>317</v>
      </c>
      <c r="B693" s="1">
        <v>13.799999999999999</v>
      </c>
    </row>
    <row r="694" spans="1:2" x14ac:dyDescent="0.2">
      <c r="A694" s="3" t="s">
        <v>1366</v>
      </c>
      <c r="B694" s="1">
        <v>15.099999999999998</v>
      </c>
    </row>
    <row r="695" spans="1:2" x14ac:dyDescent="0.2">
      <c r="A695" s="3" t="s">
        <v>381</v>
      </c>
      <c r="B695" s="1">
        <v>21.1</v>
      </c>
    </row>
    <row r="696" spans="1:2" x14ac:dyDescent="0.2">
      <c r="A696" s="3" t="s">
        <v>1516</v>
      </c>
      <c r="B696" s="1">
        <v>10.395</v>
      </c>
    </row>
    <row r="697" spans="1:2" x14ac:dyDescent="0.2">
      <c r="A697" s="3" t="s">
        <v>484</v>
      </c>
      <c r="B697" s="1">
        <v>16.600000000000001</v>
      </c>
    </row>
    <row r="698" spans="1:2" x14ac:dyDescent="0.2">
      <c r="A698" s="3" t="s">
        <v>942</v>
      </c>
      <c r="B698" s="1">
        <v>11.1</v>
      </c>
    </row>
    <row r="699" spans="1:2" x14ac:dyDescent="0.2">
      <c r="A699" s="3" t="s">
        <v>1119</v>
      </c>
      <c r="B699" s="1">
        <v>13.5</v>
      </c>
    </row>
    <row r="700" spans="1:2" x14ac:dyDescent="0.2">
      <c r="A700" s="3" t="s">
        <v>805</v>
      </c>
      <c r="B700" s="1">
        <v>13.650000000000002</v>
      </c>
    </row>
    <row r="701" spans="1:2" x14ac:dyDescent="0.2">
      <c r="A701" s="3" t="s">
        <v>742</v>
      </c>
      <c r="B701" s="1">
        <v>8</v>
      </c>
    </row>
    <row r="702" spans="1:2" x14ac:dyDescent="0.2">
      <c r="A702" s="3" t="s">
        <v>684</v>
      </c>
      <c r="B702" s="1">
        <v>15.75</v>
      </c>
    </row>
    <row r="703" spans="1:2" x14ac:dyDescent="0.2">
      <c r="A703" s="3" t="s">
        <v>1102</v>
      </c>
      <c r="B703" s="1">
        <v>7.8650000000000002</v>
      </c>
    </row>
    <row r="704" spans="1:2" x14ac:dyDescent="0.2">
      <c r="A704" s="3" t="s">
        <v>52</v>
      </c>
      <c r="B704" s="1">
        <v>16.75</v>
      </c>
    </row>
    <row r="705" spans="1:2" x14ac:dyDescent="0.2">
      <c r="A705" s="3" t="s">
        <v>486</v>
      </c>
      <c r="B705" s="1">
        <v>5.48</v>
      </c>
    </row>
    <row r="706" spans="1:2" x14ac:dyDescent="0.2">
      <c r="A706" s="3" t="s">
        <v>1128</v>
      </c>
      <c r="B706" s="1">
        <v>17.7</v>
      </c>
    </row>
    <row r="707" spans="1:2" x14ac:dyDescent="0.2">
      <c r="A707" s="3" t="s">
        <v>345</v>
      </c>
      <c r="B707" s="1">
        <v>12.85</v>
      </c>
    </row>
    <row r="708" spans="1:2" x14ac:dyDescent="0.2">
      <c r="A708" s="3" t="s">
        <v>539</v>
      </c>
      <c r="B708" s="1">
        <v>11.6</v>
      </c>
    </row>
    <row r="709" spans="1:2" x14ac:dyDescent="0.2">
      <c r="A709" s="3" t="s">
        <v>318</v>
      </c>
      <c r="B709" s="1">
        <v>13.5</v>
      </c>
    </row>
    <row r="710" spans="1:2" x14ac:dyDescent="0.2">
      <c r="A710" s="3" t="s">
        <v>676</v>
      </c>
      <c r="B710" s="1">
        <v>17.849999999999998</v>
      </c>
    </row>
    <row r="711" spans="1:2" x14ac:dyDescent="0.2">
      <c r="A711" s="3" t="s">
        <v>915</v>
      </c>
      <c r="B711" s="1">
        <v>11.099999999999998</v>
      </c>
    </row>
    <row r="712" spans="1:2" x14ac:dyDescent="0.2">
      <c r="A712" s="3" t="s">
        <v>277</v>
      </c>
      <c r="B712" s="1">
        <v>6.3</v>
      </c>
    </row>
    <row r="713" spans="1:2" x14ac:dyDescent="0.2">
      <c r="A713" s="3" t="s">
        <v>1125</v>
      </c>
      <c r="B713" s="1">
        <v>6.1749999999999998</v>
      </c>
    </row>
    <row r="714" spans="1:2" x14ac:dyDescent="0.2">
      <c r="A714" s="3" t="s">
        <v>246</v>
      </c>
      <c r="B714" s="1">
        <v>5.7649999999999997</v>
      </c>
    </row>
    <row r="715" spans="1:2" x14ac:dyDescent="0.2">
      <c r="A715" s="3" t="s">
        <v>943</v>
      </c>
      <c r="B715" s="1">
        <v>6.76</v>
      </c>
    </row>
    <row r="716" spans="1:2" x14ac:dyDescent="0.2">
      <c r="A716" s="3" t="s">
        <v>481</v>
      </c>
      <c r="B716" s="1">
        <v>6.36</v>
      </c>
    </row>
    <row r="717" spans="1:2" x14ac:dyDescent="0.2">
      <c r="A717" s="3" t="s">
        <v>1591</v>
      </c>
      <c r="B717" s="1">
        <v>14.75</v>
      </c>
    </row>
    <row r="718" spans="1:2" x14ac:dyDescent="0.2">
      <c r="A718" s="3" t="s">
        <v>404</v>
      </c>
      <c r="B718" s="1">
        <v>17.7</v>
      </c>
    </row>
    <row r="719" spans="1:2" x14ac:dyDescent="0.2">
      <c r="A719" s="3" t="s">
        <v>1408</v>
      </c>
      <c r="B719" s="1">
        <v>19.7</v>
      </c>
    </row>
    <row r="720" spans="1:2" x14ac:dyDescent="0.2">
      <c r="A720" s="3" t="s">
        <v>782</v>
      </c>
      <c r="B720" s="1">
        <v>8.06</v>
      </c>
    </row>
    <row r="721" spans="1:2" x14ac:dyDescent="0.2">
      <c r="A721" s="3" t="s">
        <v>26</v>
      </c>
      <c r="B721" s="1">
        <v>17.25</v>
      </c>
    </row>
    <row r="722" spans="1:2" x14ac:dyDescent="0.2">
      <c r="A722" s="3" t="s">
        <v>1243</v>
      </c>
      <c r="B722" s="1">
        <v>6.9850000000000003</v>
      </c>
    </row>
    <row r="723" spans="1:2" x14ac:dyDescent="0.2">
      <c r="A723" s="3" t="s">
        <v>777</v>
      </c>
      <c r="B723" s="1">
        <v>17.099999999999998</v>
      </c>
    </row>
    <row r="724" spans="1:2" x14ac:dyDescent="0.2">
      <c r="A724" s="3" t="s">
        <v>1350</v>
      </c>
      <c r="B724" s="1">
        <v>12.6</v>
      </c>
    </row>
    <row r="725" spans="1:2" x14ac:dyDescent="0.2">
      <c r="A725" s="3" t="s">
        <v>1120</v>
      </c>
      <c r="B725" s="1">
        <v>13.15</v>
      </c>
    </row>
    <row r="726" spans="1:2" x14ac:dyDescent="0.2">
      <c r="A726" s="3" t="s">
        <v>1507</v>
      </c>
      <c r="B726" s="1">
        <v>9.6</v>
      </c>
    </row>
    <row r="727" spans="1:2" x14ac:dyDescent="0.2">
      <c r="A727" s="3" t="s">
        <v>581</v>
      </c>
      <c r="B727" s="1">
        <v>15</v>
      </c>
    </row>
    <row r="728" spans="1:2" x14ac:dyDescent="0.2">
      <c r="A728" s="3" t="s">
        <v>1257</v>
      </c>
      <c r="B728" s="1">
        <v>10.6</v>
      </c>
    </row>
    <row r="729" spans="1:2" x14ac:dyDescent="0.2">
      <c r="A729" s="3" t="s">
        <v>527</v>
      </c>
      <c r="B729" s="1">
        <v>16.25</v>
      </c>
    </row>
    <row r="730" spans="1:2" x14ac:dyDescent="0.2">
      <c r="A730" s="3" t="s">
        <v>1342</v>
      </c>
      <c r="B730" s="1">
        <v>6.7850000000000001</v>
      </c>
    </row>
    <row r="731" spans="1:2" x14ac:dyDescent="0.2">
      <c r="A731" s="3" t="s">
        <v>362</v>
      </c>
      <c r="B731" s="1">
        <v>11.599999999999998</v>
      </c>
    </row>
    <row r="732" spans="1:2" x14ac:dyDescent="0.2">
      <c r="A732" s="3" t="s">
        <v>969</v>
      </c>
      <c r="B732" s="1">
        <v>10.195</v>
      </c>
    </row>
    <row r="733" spans="1:2" x14ac:dyDescent="0.2">
      <c r="A733" s="3" t="s">
        <v>401</v>
      </c>
      <c r="B733" s="1">
        <v>20.75</v>
      </c>
    </row>
    <row r="734" spans="1:2" x14ac:dyDescent="0.2">
      <c r="A734" s="3" t="s">
        <v>1419</v>
      </c>
      <c r="B734" s="1">
        <v>19.599999999999998</v>
      </c>
    </row>
    <row r="735" spans="1:2" x14ac:dyDescent="0.2">
      <c r="A735" s="3" t="s">
        <v>681</v>
      </c>
      <c r="B735" s="1">
        <v>20</v>
      </c>
    </row>
    <row r="736" spans="1:2" x14ac:dyDescent="0.2">
      <c r="A736" s="3" t="s">
        <v>1501</v>
      </c>
      <c r="B736" s="1">
        <v>20.75</v>
      </c>
    </row>
    <row r="737" spans="1:2" x14ac:dyDescent="0.2">
      <c r="A737" s="3" t="s">
        <v>725</v>
      </c>
      <c r="B737" s="1">
        <v>5.1499999999999995</v>
      </c>
    </row>
    <row r="738" spans="1:2" x14ac:dyDescent="0.2">
      <c r="A738" s="3" t="s">
        <v>245</v>
      </c>
      <c r="B738" s="1">
        <v>15.35</v>
      </c>
    </row>
    <row r="739" spans="1:2" x14ac:dyDescent="0.2">
      <c r="A739" s="3" t="s">
        <v>646</v>
      </c>
      <c r="B739" s="1">
        <v>18.2</v>
      </c>
    </row>
    <row r="740" spans="1:2" x14ac:dyDescent="0.2">
      <c r="A740" s="3" t="s">
        <v>547</v>
      </c>
      <c r="B740" s="1">
        <v>20.5</v>
      </c>
    </row>
    <row r="741" spans="1:2" x14ac:dyDescent="0.2">
      <c r="A741" s="3" t="s">
        <v>1266</v>
      </c>
      <c r="B741" s="1">
        <v>19.75</v>
      </c>
    </row>
    <row r="742" spans="1:2" x14ac:dyDescent="0.2">
      <c r="A742" s="3" t="s">
        <v>1527</v>
      </c>
      <c r="B742" s="1">
        <v>19</v>
      </c>
    </row>
    <row r="743" spans="1:2" x14ac:dyDescent="0.2">
      <c r="A743" s="3" t="s">
        <v>1047</v>
      </c>
      <c r="B743" s="1">
        <v>15.849999999999998</v>
      </c>
    </row>
    <row r="744" spans="1:2" x14ac:dyDescent="0.2">
      <c r="A744" s="3" t="s">
        <v>1261</v>
      </c>
      <c r="B744" s="1">
        <v>9.8000000000000007</v>
      </c>
    </row>
    <row r="745" spans="1:2" x14ac:dyDescent="0.2">
      <c r="A745" s="3" t="s">
        <v>1335</v>
      </c>
      <c r="B745" s="1">
        <v>8.1</v>
      </c>
    </row>
    <row r="746" spans="1:2" x14ac:dyDescent="0.2">
      <c r="A746" s="3" t="s">
        <v>1595</v>
      </c>
      <c r="B746" s="1">
        <v>15.2</v>
      </c>
    </row>
    <row r="747" spans="1:2" x14ac:dyDescent="0.2">
      <c r="A747" s="3" t="s">
        <v>1382</v>
      </c>
      <c r="B747" s="1">
        <v>18.600000000000001</v>
      </c>
    </row>
    <row r="748" spans="1:2" x14ac:dyDescent="0.2">
      <c r="A748" s="3" t="s">
        <v>648</v>
      </c>
      <c r="B748" s="1">
        <v>11.5</v>
      </c>
    </row>
    <row r="749" spans="1:2" x14ac:dyDescent="0.2">
      <c r="A749" s="3" t="s">
        <v>1174</v>
      </c>
      <c r="B749" s="1">
        <v>19.850000000000001</v>
      </c>
    </row>
    <row r="750" spans="1:2" x14ac:dyDescent="0.2">
      <c r="A750" s="3" t="s">
        <v>41</v>
      </c>
      <c r="B750" s="1">
        <v>7.42</v>
      </c>
    </row>
    <row r="751" spans="1:2" x14ac:dyDescent="0.2">
      <c r="A751" s="3" t="s">
        <v>316</v>
      </c>
      <c r="B751" s="1">
        <v>14.65</v>
      </c>
    </row>
    <row r="752" spans="1:2" x14ac:dyDescent="0.2">
      <c r="A752" s="3" t="s">
        <v>1106</v>
      </c>
      <c r="B752" s="1">
        <v>6.7099999999999991</v>
      </c>
    </row>
    <row r="753" spans="1:2" x14ac:dyDescent="0.2">
      <c r="A753" s="3" t="s">
        <v>290</v>
      </c>
      <c r="B753" s="1">
        <v>20.599999999999998</v>
      </c>
    </row>
    <row r="754" spans="1:2" x14ac:dyDescent="0.2">
      <c r="A754" s="3" t="s">
        <v>496</v>
      </c>
      <c r="B754" s="1">
        <v>15.200000000000001</v>
      </c>
    </row>
    <row r="755" spans="1:2" x14ac:dyDescent="0.2">
      <c r="A755" s="3" t="s">
        <v>1488</v>
      </c>
      <c r="B755" s="1">
        <v>7.7849999999999993</v>
      </c>
    </row>
    <row r="756" spans="1:2" x14ac:dyDescent="0.2">
      <c r="A756" s="3" t="s">
        <v>865</v>
      </c>
      <c r="B756" s="1">
        <v>8.1549999999999994</v>
      </c>
    </row>
    <row r="757" spans="1:2" x14ac:dyDescent="0.2">
      <c r="A757" s="3" t="s">
        <v>359</v>
      </c>
      <c r="B757" s="1">
        <v>13.650000000000002</v>
      </c>
    </row>
    <row r="758" spans="1:2" x14ac:dyDescent="0.2">
      <c r="A758" s="3" t="s">
        <v>338</v>
      </c>
      <c r="B758" s="1">
        <v>21.1</v>
      </c>
    </row>
    <row r="759" spans="1:2" x14ac:dyDescent="0.2">
      <c r="A759" s="3" t="s">
        <v>1031</v>
      </c>
      <c r="B759" s="1">
        <v>6.65</v>
      </c>
    </row>
    <row r="760" spans="1:2" x14ac:dyDescent="0.2">
      <c r="A760" s="3" t="s">
        <v>1214</v>
      </c>
      <c r="B760" s="1">
        <v>18.7</v>
      </c>
    </row>
    <row r="761" spans="1:2" x14ac:dyDescent="0.2">
      <c r="A761" s="3" t="s">
        <v>519</v>
      </c>
      <c r="B761" s="1">
        <v>12.85</v>
      </c>
    </row>
    <row r="762" spans="1:2" x14ac:dyDescent="0.2">
      <c r="A762" s="3" t="s">
        <v>953</v>
      </c>
      <c r="B762" s="1">
        <v>10.395</v>
      </c>
    </row>
    <row r="763" spans="1:2" x14ac:dyDescent="0.2">
      <c r="A763" s="3" t="s">
        <v>1229</v>
      </c>
      <c r="B763" s="1">
        <v>15.6</v>
      </c>
    </row>
    <row r="764" spans="1:2" x14ac:dyDescent="0.2">
      <c r="A764" s="3" t="s">
        <v>1437</v>
      </c>
      <c r="B764" s="1">
        <v>10.1</v>
      </c>
    </row>
    <row r="765" spans="1:2" x14ac:dyDescent="0.2">
      <c r="A765" s="3" t="s">
        <v>168</v>
      </c>
      <c r="B765" s="1">
        <v>12.650000000000002</v>
      </c>
    </row>
    <row r="766" spans="1:2" x14ac:dyDescent="0.2">
      <c r="A766" s="3" t="s">
        <v>821</v>
      </c>
      <c r="B766" s="1">
        <v>4.5549999999999997</v>
      </c>
    </row>
    <row r="767" spans="1:2" x14ac:dyDescent="0.2">
      <c r="A767" s="3" t="s">
        <v>728</v>
      </c>
      <c r="B767" s="1">
        <v>16.5</v>
      </c>
    </row>
    <row r="768" spans="1:2" x14ac:dyDescent="0.2">
      <c r="A768" s="3" t="s">
        <v>1118</v>
      </c>
      <c r="B768" s="1">
        <v>15.7</v>
      </c>
    </row>
    <row r="769" spans="1:2" x14ac:dyDescent="0.2">
      <c r="A769" s="3" t="s">
        <v>1536</v>
      </c>
      <c r="B769" s="1">
        <v>15.35</v>
      </c>
    </row>
    <row r="770" spans="1:2" x14ac:dyDescent="0.2">
      <c r="A770" s="3" t="s">
        <v>390</v>
      </c>
      <c r="B770" s="1">
        <v>7.5199999999999987</v>
      </c>
    </row>
    <row r="771" spans="1:2" x14ac:dyDescent="0.2">
      <c r="A771" s="3" t="s">
        <v>110</v>
      </c>
      <c r="B771" s="1">
        <v>9</v>
      </c>
    </row>
    <row r="772" spans="1:2" x14ac:dyDescent="0.2">
      <c r="A772" s="3" t="s">
        <v>1201</v>
      </c>
      <c r="B772" s="1">
        <v>13.85</v>
      </c>
    </row>
    <row r="773" spans="1:2" x14ac:dyDescent="0.2">
      <c r="A773" s="3" t="s">
        <v>78</v>
      </c>
      <c r="B773" s="1">
        <v>18.7</v>
      </c>
    </row>
    <row r="774" spans="1:2" x14ac:dyDescent="0.2">
      <c r="A774" s="3" t="s">
        <v>478</v>
      </c>
      <c r="B774" s="1">
        <v>8.1850000000000005</v>
      </c>
    </row>
    <row r="775" spans="1:2" x14ac:dyDescent="0.2">
      <c r="A775" s="3" t="s">
        <v>405</v>
      </c>
      <c r="B775" s="1">
        <v>17.5</v>
      </c>
    </row>
    <row r="776" spans="1:2" x14ac:dyDescent="0.2">
      <c r="A776" s="3" t="s">
        <v>1059</v>
      </c>
      <c r="B776" s="1">
        <v>11.1</v>
      </c>
    </row>
    <row r="777" spans="1:2" x14ac:dyDescent="0.2">
      <c r="A777" s="3" t="s">
        <v>1364</v>
      </c>
      <c r="B777" s="1">
        <v>20.85</v>
      </c>
    </row>
    <row r="778" spans="1:2" x14ac:dyDescent="0.2">
      <c r="A778" s="3" t="s">
        <v>683</v>
      </c>
      <c r="B778" s="1">
        <v>17.349999999999998</v>
      </c>
    </row>
    <row r="779" spans="1:2" x14ac:dyDescent="0.2">
      <c r="A779" s="3" t="s">
        <v>374</v>
      </c>
      <c r="B779" s="1">
        <v>19.7</v>
      </c>
    </row>
    <row r="780" spans="1:2" x14ac:dyDescent="0.2">
      <c r="A780" s="3" t="s">
        <v>544</v>
      </c>
      <c r="B780" s="1">
        <v>15</v>
      </c>
    </row>
    <row r="781" spans="1:2" x14ac:dyDescent="0.2">
      <c r="A781" s="3" t="s">
        <v>1298</v>
      </c>
      <c r="B781" s="1">
        <v>6.4000000000000012</v>
      </c>
    </row>
    <row r="782" spans="1:2" x14ac:dyDescent="0.2">
      <c r="A782" s="3" t="s">
        <v>1426</v>
      </c>
      <c r="B782" s="1">
        <v>15.1</v>
      </c>
    </row>
    <row r="783" spans="1:2" x14ac:dyDescent="0.2">
      <c r="A783" s="3" t="s">
        <v>937</v>
      </c>
      <c r="B783" s="1">
        <v>15.700000000000001</v>
      </c>
    </row>
    <row r="784" spans="1:2" x14ac:dyDescent="0.2">
      <c r="A784" s="3" t="s">
        <v>147</v>
      </c>
      <c r="B784" s="1">
        <v>7.2350000000000003</v>
      </c>
    </row>
    <row r="785" spans="1:2" x14ac:dyDescent="0.2">
      <c r="A785" s="3" t="s">
        <v>146</v>
      </c>
      <c r="B785" s="1">
        <v>12.849999999999998</v>
      </c>
    </row>
    <row r="786" spans="1:2" x14ac:dyDescent="0.2">
      <c r="A786" s="3" t="s">
        <v>837</v>
      </c>
      <c r="B786" s="1">
        <v>5.6950000000000003</v>
      </c>
    </row>
    <row r="787" spans="1:2" x14ac:dyDescent="0.2">
      <c r="A787" s="3" t="s">
        <v>289</v>
      </c>
      <c r="B787" s="1">
        <v>12.65</v>
      </c>
    </row>
    <row r="788" spans="1:2" x14ac:dyDescent="0.2">
      <c r="A788" s="3" t="s">
        <v>276</v>
      </c>
      <c r="B788" s="1">
        <v>11.1</v>
      </c>
    </row>
    <row r="789" spans="1:2" x14ac:dyDescent="0.2">
      <c r="A789" s="3" t="s">
        <v>918</v>
      </c>
      <c r="B789" s="1">
        <v>9.27</v>
      </c>
    </row>
    <row r="790" spans="1:2" x14ac:dyDescent="0.2">
      <c r="A790" s="3" t="s">
        <v>808</v>
      </c>
      <c r="B790" s="1">
        <v>20.349999999999998</v>
      </c>
    </row>
    <row r="791" spans="1:2" x14ac:dyDescent="0.2">
      <c r="A791" s="3" t="s">
        <v>697</v>
      </c>
      <c r="B791" s="1">
        <v>19.7</v>
      </c>
    </row>
    <row r="792" spans="1:2" x14ac:dyDescent="0.2">
      <c r="A792" s="3" t="s">
        <v>557</v>
      </c>
      <c r="B792" s="1">
        <v>7.35</v>
      </c>
    </row>
    <row r="793" spans="1:2" x14ac:dyDescent="0.2">
      <c r="A793" s="3" t="s">
        <v>1450</v>
      </c>
      <c r="B793" s="1">
        <v>8.3249999999999993</v>
      </c>
    </row>
    <row r="794" spans="1:2" x14ac:dyDescent="0.2">
      <c r="A794" s="3" t="s">
        <v>1057</v>
      </c>
      <c r="B794" s="1">
        <v>21.25</v>
      </c>
    </row>
    <row r="795" spans="1:2" x14ac:dyDescent="0.2">
      <c r="A795" s="3" t="s">
        <v>1308</v>
      </c>
      <c r="B795" s="1">
        <v>16.75</v>
      </c>
    </row>
    <row r="796" spans="1:2" x14ac:dyDescent="0.2">
      <c r="A796" s="3" t="s">
        <v>679</v>
      </c>
      <c r="B796" s="1">
        <v>6.55</v>
      </c>
    </row>
    <row r="797" spans="1:2" x14ac:dyDescent="0.2">
      <c r="A797" s="3" t="s">
        <v>508</v>
      </c>
      <c r="B797" s="1">
        <v>15.7</v>
      </c>
    </row>
    <row r="798" spans="1:2" x14ac:dyDescent="0.2">
      <c r="A798" s="3" t="s">
        <v>1256</v>
      </c>
      <c r="B798" s="1">
        <v>8.6300000000000008</v>
      </c>
    </row>
    <row r="799" spans="1:2" x14ac:dyDescent="0.2">
      <c r="A799" s="3" t="s">
        <v>975</v>
      </c>
      <c r="B799" s="1">
        <v>13.5</v>
      </c>
    </row>
    <row r="800" spans="1:2" x14ac:dyDescent="0.2">
      <c r="A800" s="3" t="s">
        <v>1459</v>
      </c>
      <c r="B800" s="1">
        <v>5.19</v>
      </c>
    </row>
    <row r="801" spans="1:2" x14ac:dyDescent="0.2">
      <c r="A801" s="3" t="s">
        <v>944</v>
      </c>
      <c r="B801" s="1">
        <v>14</v>
      </c>
    </row>
    <row r="802" spans="1:2" x14ac:dyDescent="0.2">
      <c r="A802" s="3" t="s">
        <v>1320</v>
      </c>
      <c r="B802" s="1">
        <v>5.7850000000000001</v>
      </c>
    </row>
    <row r="803" spans="1:2" x14ac:dyDescent="0.2">
      <c r="A803" s="3" t="s">
        <v>65</v>
      </c>
      <c r="B803" s="1">
        <v>17.849999999999998</v>
      </c>
    </row>
    <row r="804" spans="1:2" x14ac:dyDescent="0.2">
      <c r="A804" s="3" t="s">
        <v>145</v>
      </c>
      <c r="B804" s="1">
        <v>13.35</v>
      </c>
    </row>
    <row r="805" spans="1:2" x14ac:dyDescent="0.2">
      <c r="A805" s="3" t="s">
        <v>1155</v>
      </c>
      <c r="B805" s="1">
        <v>10.849999999999998</v>
      </c>
    </row>
    <row r="806" spans="1:2" x14ac:dyDescent="0.2">
      <c r="A806" s="3" t="s">
        <v>983</v>
      </c>
      <c r="B806" s="1">
        <v>7.8550000000000022</v>
      </c>
    </row>
    <row r="807" spans="1:2" x14ac:dyDescent="0.2">
      <c r="A807" s="3" t="s">
        <v>282</v>
      </c>
      <c r="B807" s="1">
        <v>20.75</v>
      </c>
    </row>
    <row r="808" spans="1:2" x14ac:dyDescent="0.2">
      <c r="A808" s="3" t="s">
        <v>423</v>
      </c>
      <c r="B808" s="1">
        <v>14.799999999999999</v>
      </c>
    </row>
    <row r="809" spans="1:2" x14ac:dyDescent="0.2">
      <c r="A809" s="3" t="s">
        <v>1205</v>
      </c>
      <c r="B809" s="1">
        <v>11.099999999999998</v>
      </c>
    </row>
    <row r="810" spans="1:2" x14ac:dyDescent="0.2">
      <c r="A810" s="3" t="s">
        <v>883</v>
      </c>
      <c r="B810" s="1">
        <v>20.5</v>
      </c>
    </row>
    <row r="811" spans="1:2" x14ac:dyDescent="0.2">
      <c r="A811" s="3" t="s">
        <v>806</v>
      </c>
      <c r="B811" s="1">
        <v>9.5</v>
      </c>
    </row>
    <row r="812" spans="1:2" x14ac:dyDescent="0.2">
      <c r="A812" s="3" t="s">
        <v>1156</v>
      </c>
      <c r="B812" s="1">
        <v>7.5099999999999989</v>
      </c>
    </row>
    <row r="813" spans="1:2" x14ac:dyDescent="0.2">
      <c r="A813" s="3" t="s">
        <v>743</v>
      </c>
      <c r="B813" s="1">
        <v>7.1549999999999994</v>
      </c>
    </row>
    <row r="814" spans="1:2" x14ac:dyDescent="0.2">
      <c r="A814" s="3" t="s">
        <v>1445</v>
      </c>
      <c r="B814" s="1">
        <v>14.299999999999999</v>
      </c>
    </row>
    <row r="815" spans="1:2" x14ac:dyDescent="0.2">
      <c r="A815" s="3" t="s">
        <v>1143</v>
      </c>
      <c r="B815" s="1">
        <v>20.2</v>
      </c>
    </row>
    <row r="816" spans="1:2" x14ac:dyDescent="0.2">
      <c r="A816" s="3" t="s">
        <v>722</v>
      </c>
      <c r="B816" s="1">
        <v>16</v>
      </c>
    </row>
    <row r="817" spans="1:2" x14ac:dyDescent="0.2">
      <c r="A817" s="3" t="s">
        <v>244</v>
      </c>
      <c r="B817" s="1">
        <v>17</v>
      </c>
    </row>
    <row r="818" spans="1:2" x14ac:dyDescent="0.2">
      <c r="A818" s="3" t="s">
        <v>64</v>
      </c>
      <c r="B818" s="1">
        <v>13.65</v>
      </c>
    </row>
    <row r="819" spans="1:2" x14ac:dyDescent="0.2">
      <c r="A819" s="3" t="s">
        <v>480</v>
      </c>
      <c r="B819" s="1">
        <v>6.5900000000000016</v>
      </c>
    </row>
    <row r="820" spans="1:2" x14ac:dyDescent="0.2">
      <c r="A820" s="3" t="s">
        <v>144</v>
      </c>
      <c r="B820" s="1">
        <v>7.2750000000000004</v>
      </c>
    </row>
    <row r="821" spans="1:2" x14ac:dyDescent="0.2">
      <c r="A821" s="3" t="s">
        <v>858</v>
      </c>
      <c r="B821" s="1">
        <v>7.3150000000000004</v>
      </c>
    </row>
    <row r="822" spans="1:2" x14ac:dyDescent="0.2">
      <c r="A822" s="3" t="s">
        <v>115</v>
      </c>
      <c r="B822" s="1">
        <v>9.8000000000000007</v>
      </c>
    </row>
    <row r="823" spans="1:2" x14ac:dyDescent="0.2">
      <c r="A823" s="3" t="s">
        <v>1212</v>
      </c>
    </row>
    <row r="824" spans="1:2" x14ac:dyDescent="0.2">
      <c r="A824" s="3" t="s">
        <v>380</v>
      </c>
      <c r="B824" s="1">
        <v>5.4050000000000002</v>
      </c>
    </row>
    <row r="825" spans="1:2" x14ac:dyDescent="0.2">
      <c r="A825" s="3" t="s">
        <v>524</v>
      </c>
      <c r="B825" s="1">
        <v>16.7</v>
      </c>
    </row>
    <row r="826" spans="1:2" x14ac:dyDescent="0.2">
      <c r="A826" s="3" t="s">
        <v>1598</v>
      </c>
      <c r="B826" s="1">
        <v>15.7</v>
      </c>
    </row>
    <row r="827" spans="1:2" x14ac:dyDescent="0.2">
      <c r="A827" s="3" t="s">
        <v>659</v>
      </c>
      <c r="B827" s="1">
        <v>7.0750000000000011</v>
      </c>
    </row>
    <row r="828" spans="1:2" x14ac:dyDescent="0.2">
      <c r="A828" s="3" t="s">
        <v>773</v>
      </c>
      <c r="B828" s="1">
        <v>21.35</v>
      </c>
    </row>
    <row r="829" spans="1:2" x14ac:dyDescent="0.2">
      <c r="A829" s="3" t="s">
        <v>884</v>
      </c>
      <c r="B829" s="1">
        <v>18.7</v>
      </c>
    </row>
    <row r="830" spans="1:2" x14ac:dyDescent="0.2">
      <c r="A830" s="3" t="s">
        <v>143</v>
      </c>
      <c r="B830" s="1">
        <v>18.25</v>
      </c>
    </row>
    <row r="831" spans="1:2" x14ac:dyDescent="0.2">
      <c r="A831" s="3" t="s">
        <v>1269</v>
      </c>
      <c r="B831" s="1">
        <v>17.600000000000001</v>
      </c>
    </row>
    <row r="832" spans="1:2" x14ac:dyDescent="0.2">
      <c r="A832" s="3" t="s">
        <v>835</v>
      </c>
      <c r="B832" s="1">
        <v>10.5</v>
      </c>
    </row>
    <row r="833" spans="1:2" x14ac:dyDescent="0.2">
      <c r="A833" s="3" t="s">
        <v>385</v>
      </c>
      <c r="B833" s="1">
        <v>12.6</v>
      </c>
    </row>
    <row r="834" spans="1:2" x14ac:dyDescent="0.2">
      <c r="A834" s="3" t="s">
        <v>377</v>
      </c>
      <c r="B834" s="1">
        <v>9.8949999999999996</v>
      </c>
    </row>
    <row r="835" spans="1:2" x14ac:dyDescent="0.2">
      <c r="A835" s="3" t="s">
        <v>666</v>
      </c>
      <c r="B835" s="1">
        <v>11.65</v>
      </c>
    </row>
    <row r="836" spans="1:2" x14ac:dyDescent="0.2">
      <c r="A836" s="3" t="s">
        <v>965</v>
      </c>
      <c r="B836" s="1">
        <v>9.2999999999999989</v>
      </c>
    </row>
    <row r="837" spans="1:2" x14ac:dyDescent="0.2">
      <c r="A837" s="3" t="s">
        <v>820</v>
      </c>
      <c r="B837" s="1">
        <v>5.8449999999999998</v>
      </c>
    </row>
    <row r="838" spans="1:2" x14ac:dyDescent="0.2">
      <c r="A838" s="3" t="s">
        <v>938</v>
      </c>
      <c r="B838" s="1">
        <v>13.5</v>
      </c>
    </row>
    <row r="839" spans="1:2" x14ac:dyDescent="0.2">
      <c r="A839" s="3" t="s">
        <v>727</v>
      </c>
      <c r="B839" s="1">
        <v>20</v>
      </c>
    </row>
    <row r="840" spans="1:2" x14ac:dyDescent="0.2">
      <c r="A840" s="3" t="s">
        <v>750</v>
      </c>
      <c r="B840" s="1">
        <v>19.7</v>
      </c>
    </row>
    <row r="841" spans="1:2" x14ac:dyDescent="0.2">
      <c r="A841" s="3" t="s">
        <v>40</v>
      </c>
      <c r="B841" s="1">
        <v>19.349999999999998</v>
      </c>
    </row>
    <row r="842" spans="1:2" x14ac:dyDescent="0.2">
      <c r="A842" s="3" t="s">
        <v>677</v>
      </c>
      <c r="B842" s="1">
        <v>15.849999999999998</v>
      </c>
    </row>
    <row r="843" spans="1:2" x14ac:dyDescent="0.2">
      <c r="A843" s="3" t="s">
        <v>118</v>
      </c>
      <c r="B843" s="1">
        <v>17.350000000000001</v>
      </c>
    </row>
    <row r="844" spans="1:2" x14ac:dyDescent="0.2">
      <c r="A844" s="3" t="s">
        <v>375</v>
      </c>
      <c r="B844" s="1">
        <v>17</v>
      </c>
    </row>
    <row r="845" spans="1:2" x14ac:dyDescent="0.2">
      <c r="A845" s="3" t="s">
        <v>661</v>
      </c>
      <c r="B845" s="1">
        <v>20.7</v>
      </c>
    </row>
    <row r="846" spans="1:2" x14ac:dyDescent="0.2">
      <c r="A846" s="3" t="s">
        <v>1512</v>
      </c>
      <c r="B846" s="1">
        <v>15.099999999999998</v>
      </c>
    </row>
    <row r="847" spans="1:2" x14ac:dyDescent="0.2">
      <c r="A847" s="3" t="s">
        <v>817</v>
      </c>
      <c r="B847" s="1">
        <v>13.85</v>
      </c>
    </row>
    <row r="848" spans="1:2" x14ac:dyDescent="0.2">
      <c r="A848" s="3" t="s">
        <v>558</v>
      </c>
      <c r="B848" s="1">
        <v>6.4599999999999991</v>
      </c>
    </row>
    <row r="849" spans="1:2" x14ac:dyDescent="0.2">
      <c r="A849" s="3" t="s">
        <v>1508</v>
      </c>
      <c r="B849" s="1">
        <v>6.78</v>
      </c>
    </row>
    <row r="850" spans="1:2" x14ac:dyDescent="0.2">
      <c r="A850" s="3" t="s">
        <v>859</v>
      </c>
      <c r="B850" s="1">
        <v>7.31</v>
      </c>
    </row>
    <row r="851" spans="1:2" x14ac:dyDescent="0.2">
      <c r="A851" s="3" t="s">
        <v>1117</v>
      </c>
      <c r="B851" s="1">
        <v>17</v>
      </c>
    </row>
    <row r="852" spans="1:2" x14ac:dyDescent="0.2">
      <c r="A852" s="3" t="s">
        <v>678</v>
      </c>
      <c r="B852" s="1">
        <v>12.5</v>
      </c>
    </row>
    <row r="853" spans="1:2" x14ac:dyDescent="0.2">
      <c r="A853" s="3" t="s">
        <v>921</v>
      </c>
      <c r="B853" s="1">
        <v>6.7150000000000007</v>
      </c>
    </row>
    <row r="854" spans="1:2" x14ac:dyDescent="0.2">
      <c r="A854" s="3" t="s">
        <v>109</v>
      </c>
      <c r="B854" s="1">
        <v>16.5</v>
      </c>
    </row>
    <row r="855" spans="1:2" x14ac:dyDescent="0.2">
      <c r="A855" s="3" t="s">
        <v>1002</v>
      </c>
      <c r="B855" s="1">
        <v>20.350000000000001</v>
      </c>
    </row>
    <row r="856" spans="1:2" x14ac:dyDescent="0.2">
      <c r="A856" s="3" t="s">
        <v>564</v>
      </c>
      <c r="B856" s="1">
        <v>9.1</v>
      </c>
    </row>
    <row r="857" spans="1:2" x14ac:dyDescent="0.2">
      <c r="A857" s="3" t="s">
        <v>468</v>
      </c>
      <c r="B857" s="1">
        <v>18.2</v>
      </c>
    </row>
    <row r="858" spans="1:2" x14ac:dyDescent="0.2">
      <c r="A858" s="3" t="s">
        <v>63</v>
      </c>
      <c r="B858" s="1">
        <v>6.11</v>
      </c>
    </row>
    <row r="859" spans="1:2" x14ac:dyDescent="0.2">
      <c r="A859" s="3" t="s">
        <v>1060</v>
      </c>
      <c r="B859" s="1">
        <v>10.8</v>
      </c>
    </row>
    <row r="860" spans="1:2" x14ac:dyDescent="0.2">
      <c r="A860" s="3" t="s">
        <v>142</v>
      </c>
      <c r="B860" s="1">
        <v>16.849999999999998</v>
      </c>
    </row>
    <row r="861" spans="1:2" x14ac:dyDescent="0.2">
      <c r="A861" s="3" t="s">
        <v>285</v>
      </c>
      <c r="B861" s="1">
        <v>17.850000000000001</v>
      </c>
    </row>
    <row r="862" spans="1:2" x14ac:dyDescent="0.2">
      <c r="A862" s="3" t="s">
        <v>1307</v>
      </c>
      <c r="B862" s="1">
        <v>11.650000000000002</v>
      </c>
    </row>
    <row r="863" spans="1:2" x14ac:dyDescent="0.2">
      <c r="A863" s="3" t="s">
        <v>499</v>
      </c>
      <c r="B863" s="1">
        <v>8.7100000000000009</v>
      </c>
    </row>
    <row r="864" spans="1:2" x14ac:dyDescent="0.2">
      <c r="A864" s="3" t="s">
        <v>337</v>
      </c>
      <c r="B864" s="1">
        <v>9.0350000000000001</v>
      </c>
    </row>
    <row r="865" spans="1:2" x14ac:dyDescent="0.2">
      <c r="A865" s="3" t="s">
        <v>77</v>
      </c>
      <c r="B865" s="1">
        <v>12.650000000000002</v>
      </c>
    </row>
    <row r="866" spans="1:2" x14ac:dyDescent="0.2">
      <c r="A866" s="3" t="s">
        <v>551</v>
      </c>
      <c r="B866" s="1">
        <v>12.150000000000002</v>
      </c>
    </row>
    <row r="867" spans="1:2" x14ac:dyDescent="0.2">
      <c r="A867" s="3" t="s">
        <v>1246</v>
      </c>
      <c r="B867" s="1">
        <v>15.5</v>
      </c>
    </row>
    <row r="868" spans="1:2" x14ac:dyDescent="0.2">
      <c r="A868" s="3" t="s">
        <v>1316</v>
      </c>
      <c r="B868" s="1">
        <v>5.6749999999999998</v>
      </c>
    </row>
    <row r="869" spans="1:2" x14ac:dyDescent="0.2">
      <c r="A869" s="3" t="s">
        <v>413</v>
      </c>
      <c r="B869" s="1">
        <v>6.6749999999999989</v>
      </c>
    </row>
    <row r="870" spans="1:2" x14ac:dyDescent="0.2">
      <c r="A870" s="3" t="s">
        <v>834</v>
      </c>
      <c r="B870" s="1">
        <v>14.5</v>
      </c>
    </row>
    <row r="871" spans="1:2" x14ac:dyDescent="0.2">
      <c r="A871" s="3" t="s">
        <v>288</v>
      </c>
      <c r="B871" s="1">
        <v>14.299999999999999</v>
      </c>
    </row>
    <row r="872" spans="1:2" x14ac:dyDescent="0.2">
      <c r="A872" s="3" t="s">
        <v>1100</v>
      </c>
      <c r="B872" s="1">
        <v>11.599999999999998</v>
      </c>
    </row>
    <row r="873" spans="1:2" x14ac:dyDescent="0.2">
      <c r="A873" s="3" t="s">
        <v>90</v>
      </c>
      <c r="B873" s="1">
        <v>10.195</v>
      </c>
    </row>
    <row r="874" spans="1:2" x14ac:dyDescent="0.2">
      <c r="A874" s="3" t="s">
        <v>1552</v>
      </c>
      <c r="B874" s="1">
        <v>7.8250000000000002</v>
      </c>
    </row>
    <row r="875" spans="1:2" x14ac:dyDescent="0.2">
      <c r="A875" s="3" t="s">
        <v>366</v>
      </c>
      <c r="B875" s="1">
        <v>10.195000000000002</v>
      </c>
    </row>
    <row r="876" spans="1:2" x14ac:dyDescent="0.2">
      <c r="A876" s="3" t="s">
        <v>1176</v>
      </c>
      <c r="B876" s="1">
        <v>12.35</v>
      </c>
    </row>
    <row r="877" spans="1:2" x14ac:dyDescent="0.2">
      <c r="A877" s="3" t="s">
        <v>890</v>
      </c>
      <c r="B877" s="1">
        <v>5.7350000000000003</v>
      </c>
    </row>
    <row r="878" spans="1:2" x14ac:dyDescent="0.2">
      <c r="A878" s="3" t="s">
        <v>39</v>
      </c>
      <c r="B878" s="1">
        <v>8.8949999999999996</v>
      </c>
    </row>
    <row r="879" spans="1:2" x14ac:dyDescent="0.2">
      <c r="A879" s="3" t="s">
        <v>1575</v>
      </c>
      <c r="B879" s="1">
        <v>19.2</v>
      </c>
    </row>
    <row r="880" spans="1:2" x14ac:dyDescent="0.2">
      <c r="A880" s="3" t="s">
        <v>114</v>
      </c>
      <c r="B880" s="1">
        <v>7.05</v>
      </c>
    </row>
    <row r="881" spans="1:2" x14ac:dyDescent="0.2">
      <c r="A881" s="3" t="s">
        <v>690</v>
      </c>
      <c r="B881" s="1">
        <v>9.1</v>
      </c>
    </row>
    <row r="882" spans="1:2" x14ac:dyDescent="0.2">
      <c r="A882" s="3" t="s">
        <v>504</v>
      </c>
      <c r="B882" s="1">
        <v>6.4650000000000016</v>
      </c>
    </row>
    <row r="883" spans="1:2" x14ac:dyDescent="0.2">
      <c r="A883" s="3" t="s">
        <v>669</v>
      </c>
      <c r="B883" s="1">
        <v>7.2850000000000001</v>
      </c>
    </row>
    <row r="884" spans="1:2" x14ac:dyDescent="0.2">
      <c r="A884" s="3" t="s">
        <v>545</v>
      </c>
      <c r="B884" s="1">
        <v>9.1950000000000003</v>
      </c>
    </row>
    <row r="885" spans="1:2" x14ac:dyDescent="0.2">
      <c r="A885" s="3" t="s">
        <v>76</v>
      </c>
      <c r="B885" s="1">
        <v>15.150000000000002</v>
      </c>
    </row>
    <row r="886" spans="1:2" x14ac:dyDescent="0.2">
      <c r="A886" s="3" t="s">
        <v>732</v>
      </c>
      <c r="B886" s="1">
        <v>13.799999999999999</v>
      </c>
    </row>
    <row r="887" spans="1:2" x14ac:dyDescent="0.2">
      <c r="A887" s="3" t="s">
        <v>1294</v>
      </c>
      <c r="B887" s="1">
        <v>8.85</v>
      </c>
    </row>
    <row r="888" spans="1:2" x14ac:dyDescent="0.2">
      <c r="A888" s="3" t="s">
        <v>534</v>
      </c>
      <c r="B888" s="1">
        <v>19.850000000000001</v>
      </c>
    </row>
    <row r="889" spans="1:2" x14ac:dyDescent="0.2">
      <c r="A889" s="3" t="s">
        <v>536</v>
      </c>
      <c r="B889" s="1">
        <v>16.850000000000001</v>
      </c>
    </row>
    <row r="890" spans="1:2" x14ac:dyDescent="0.2">
      <c r="A890" s="3" t="s">
        <v>1452</v>
      </c>
      <c r="B890" s="1">
        <v>4.6349999999999989</v>
      </c>
    </row>
    <row r="891" spans="1:2" x14ac:dyDescent="0.2">
      <c r="A891" s="3" t="s">
        <v>838</v>
      </c>
      <c r="B891" s="1">
        <v>20.849999999999998</v>
      </c>
    </row>
    <row r="892" spans="1:2" x14ac:dyDescent="0.2">
      <c r="A892" s="3" t="s">
        <v>101</v>
      </c>
      <c r="B892" s="1">
        <v>6.8849999999999998</v>
      </c>
    </row>
    <row r="893" spans="1:2" x14ac:dyDescent="0.2">
      <c r="A893" s="3" t="s">
        <v>1372</v>
      </c>
      <c r="B893" s="1">
        <v>20.350000000000001</v>
      </c>
    </row>
    <row r="894" spans="1:2" x14ac:dyDescent="0.2">
      <c r="A894" s="3" t="s">
        <v>935</v>
      </c>
      <c r="B894" s="1">
        <v>10.195000000000002</v>
      </c>
    </row>
    <row r="895" spans="1:2" x14ac:dyDescent="0.2">
      <c r="A895" s="3" t="s">
        <v>367</v>
      </c>
      <c r="B895" s="1">
        <v>8.18</v>
      </c>
    </row>
    <row r="896" spans="1:2" x14ac:dyDescent="0.2">
      <c r="A896" s="3" t="s">
        <v>967</v>
      </c>
      <c r="B896" s="1">
        <v>13.099999999999998</v>
      </c>
    </row>
    <row r="897" spans="1:2" x14ac:dyDescent="0.2">
      <c r="A897" s="3" t="s">
        <v>1425</v>
      </c>
      <c r="B897" s="1">
        <v>17.75</v>
      </c>
    </row>
    <row r="898" spans="1:2" x14ac:dyDescent="0.2">
      <c r="A898" s="3" t="s">
        <v>1477</v>
      </c>
      <c r="B898" s="1">
        <v>6.6700000000000008</v>
      </c>
    </row>
    <row r="899" spans="1:2" x14ac:dyDescent="0.2">
      <c r="A899" s="3" t="s">
        <v>38</v>
      </c>
      <c r="B899" s="1">
        <v>19.350000000000001</v>
      </c>
    </row>
    <row r="900" spans="1:2" x14ac:dyDescent="0.2">
      <c r="A900" s="3" t="s">
        <v>1116</v>
      </c>
      <c r="B900" s="1">
        <v>9.2999999999999989</v>
      </c>
    </row>
    <row r="901" spans="1:2" x14ac:dyDescent="0.2">
      <c r="A901" s="3" t="s">
        <v>1262</v>
      </c>
      <c r="B901" s="1">
        <v>8.3800000000000008</v>
      </c>
    </row>
    <row r="902" spans="1:2" x14ac:dyDescent="0.2">
      <c r="A902" s="3" t="s">
        <v>1303</v>
      </c>
      <c r="B902" s="1">
        <v>7.6550000000000002</v>
      </c>
    </row>
    <row r="903" spans="1:2" x14ac:dyDescent="0.2">
      <c r="A903" s="3" t="s">
        <v>1568</v>
      </c>
      <c r="B903" s="1">
        <v>6.8949999999999996</v>
      </c>
    </row>
    <row r="904" spans="1:2" x14ac:dyDescent="0.2">
      <c r="A904" s="3" t="s">
        <v>243</v>
      </c>
      <c r="B904" s="1">
        <v>15.349999999999998</v>
      </c>
    </row>
    <row r="905" spans="1:2" x14ac:dyDescent="0.2">
      <c r="A905" s="3" t="s">
        <v>1410</v>
      </c>
      <c r="B905" s="1">
        <v>11.65</v>
      </c>
    </row>
    <row r="906" spans="1:2" x14ac:dyDescent="0.2">
      <c r="A906" s="3" t="s">
        <v>1130</v>
      </c>
      <c r="B906" s="1">
        <v>12.65</v>
      </c>
    </row>
    <row r="907" spans="1:2" x14ac:dyDescent="0.2">
      <c r="A907" s="3" t="s">
        <v>720</v>
      </c>
      <c r="B907" s="1">
        <v>5.1749999999999998</v>
      </c>
    </row>
    <row r="908" spans="1:2" x14ac:dyDescent="0.2">
      <c r="A908" s="3" t="s">
        <v>930</v>
      </c>
      <c r="B908" s="1">
        <v>17.600000000000001</v>
      </c>
    </row>
    <row r="909" spans="1:2" x14ac:dyDescent="0.2">
      <c r="A909" s="3" t="s">
        <v>307</v>
      </c>
      <c r="B909" s="1">
        <v>16.75</v>
      </c>
    </row>
    <row r="910" spans="1:2" x14ac:dyDescent="0.2">
      <c r="A910" s="3" t="s">
        <v>785</v>
      </c>
      <c r="B910" s="1">
        <v>15.15</v>
      </c>
    </row>
    <row r="911" spans="1:2" x14ac:dyDescent="0.2">
      <c r="A911" s="3" t="s">
        <v>498</v>
      </c>
      <c r="B911" s="1">
        <v>9</v>
      </c>
    </row>
    <row r="912" spans="1:2" x14ac:dyDescent="0.2">
      <c r="A912" s="3" t="s">
        <v>1181</v>
      </c>
      <c r="B912" s="1">
        <v>17</v>
      </c>
    </row>
    <row r="913" spans="1:2" x14ac:dyDescent="0.2">
      <c r="A913" s="3" t="s">
        <v>300</v>
      </c>
      <c r="B913" s="1">
        <v>13.35</v>
      </c>
    </row>
    <row r="914" spans="1:2" x14ac:dyDescent="0.2">
      <c r="A914" s="3" t="s">
        <v>242</v>
      </c>
      <c r="B914" s="1">
        <v>8.89</v>
      </c>
    </row>
    <row r="915" spans="1:2" x14ac:dyDescent="0.2">
      <c r="A915" s="3" t="s">
        <v>227</v>
      </c>
      <c r="B915" s="1">
        <v>7.0199999999999978</v>
      </c>
    </row>
    <row r="916" spans="1:2" x14ac:dyDescent="0.2">
      <c r="A916" s="3" t="s">
        <v>816</v>
      </c>
      <c r="B916" s="1">
        <v>5.7850000000000001</v>
      </c>
    </row>
    <row r="917" spans="1:2" x14ac:dyDescent="0.2">
      <c r="A917" s="3" t="s">
        <v>141</v>
      </c>
      <c r="B917" s="1">
        <v>15.5</v>
      </c>
    </row>
    <row r="918" spans="1:2" x14ac:dyDescent="0.2">
      <c r="A918" s="3" t="s">
        <v>1240</v>
      </c>
      <c r="B918" s="1">
        <v>9.2850000000000001</v>
      </c>
    </row>
    <row r="919" spans="1:2" x14ac:dyDescent="0.2">
      <c r="A919" s="3" t="s">
        <v>1211</v>
      </c>
      <c r="B919" s="1">
        <v>14.799999999999999</v>
      </c>
    </row>
    <row r="920" spans="1:2" x14ac:dyDescent="0.2">
      <c r="A920" s="3" t="s">
        <v>680</v>
      </c>
      <c r="B920" s="1">
        <v>20.85</v>
      </c>
    </row>
    <row r="921" spans="1:2" x14ac:dyDescent="0.2">
      <c r="A921" s="3" t="s">
        <v>1341</v>
      </c>
      <c r="B921" s="1">
        <v>13.65</v>
      </c>
    </row>
    <row r="922" spans="1:2" x14ac:dyDescent="0.2">
      <c r="A922" s="3" t="s">
        <v>1544</v>
      </c>
      <c r="B922" s="1">
        <v>12.6</v>
      </c>
    </row>
    <row r="923" spans="1:2" x14ac:dyDescent="0.2">
      <c r="A923" s="3" t="s">
        <v>420</v>
      </c>
      <c r="B923" s="1">
        <v>21.25</v>
      </c>
    </row>
    <row r="924" spans="1:2" x14ac:dyDescent="0.2">
      <c r="A924" s="3" t="s">
        <v>1034</v>
      </c>
      <c r="B924" s="1">
        <v>17.25</v>
      </c>
    </row>
    <row r="925" spans="1:2" x14ac:dyDescent="0.2">
      <c r="A925" s="3" t="s">
        <v>349</v>
      </c>
      <c r="B925" s="1">
        <v>5.82</v>
      </c>
    </row>
    <row r="926" spans="1:2" x14ac:dyDescent="0.2">
      <c r="A926" s="3" t="s">
        <v>1353</v>
      </c>
      <c r="B926" s="1">
        <v>13.65</v>
      </c>
    </row>
    <row r="927" spans="1:2" x14ac:dyDescent="0.2">
      <c r="A927" s="3" t="s">
        <v>802</v>
      </c>
      <c r="B927" s="1">
        <v>15.15</v>
      </c>
    </row>
    <row r="928" spans="1:2" x14ac:dyDescent="0.2">
      <c r="A928" s="3" t="s">
        <v>716</v>
      </c>
      <c r="B928" s="1">
        <v>16.7</v>
      </c>
    </row>
    <row r="929" spans="1:2" x14ac:dyDescent="0.2">
      <c r="A929" s="3" t="s">
        <v>951</v>
      </c>
      <c r="B929" s="1">
        <v>5.94</v>
      </c>
    </row>
    <row r="930" spans="1:2" x14ac:dyDescent="0.2">
      <c r="A930" s="3" t="s">
        <v>392</v>
      </c>
      <c r="B930" s="1">
        <v>6.214999999999999</v>
      </c>
    </row>
    <row r="931" spans="1:2" x14ac:dyDescent="0.2">
      <c r="A931" s="3" t="s">
        <v>908</v>
      </c>
      <c r="B931" s="1">
        <v>14.85</v>
      </c>
    </row>
    <row r="932" spans="1:2" x14ac:dyDescent="0.2">
      <c r="A932" s="3" t="s">
        <v>89</v>
      </c>
      <c r="B932" s="1">
        <v>10.695</v>
      </c>
    </row>
    <row r="933" spans="1:2" x14ac:dyDescent="0.2">
      <c r="A933" s="3" t="s">
        <v>1122</v>
      </c>
      <c r="B933" s="1">
        <v>12.15</v>
      </c>
    </row>
    <row r="934" spans="1:2" x14ac:dyDescent="0.2">
      <c r="A934" s="3" t="s">
        <v>973</v>
      </c>
      <c r="B934" s="1">
        <v>9.8949999999999996</v>
      </c>
    </row>
    <row r="935" spans="1:2" x14ac:dyDescent="0.2">
      <c r="A935" s="3" t="s">
        <v>556</v>
      </c>
      <c r="B935" s="1">
        <v>7.5900000000000007</v>
      </c>
    </row>
    <row r="936" spans="1:2" x14ac:dyDescent="0.2">
      <c r="A936" s="3" t="s">
        <v>1377</v>
      </c>
      <c r="B936" s="1">
        <v>10.5</v>
      </c>
    </row>
    <row r="937" spans="1:2" x14ac:dyDescent="0.2">
      <c r="A937" s="3" t="s">
        <v>1062</v>
      </c>
      <c r="B937" s="1">
        <v>7.4200000000000008</v>
      </c>
    </row>
    <row r="938" spans="1:2" x14ac:dyDescent="0.2">
      <c r="A938" s="3" t="s">
        <v>1061</v>
      </c>
      <c r="B938" s="1">
        <v>10.395</v>
      </c>
    </row>
    <row r="939" spans="1:2" x14ac:dyDescent="0.2">
      <c r="A939" s="3" t="s">
        <v>1145</v>
      </c>
      <c r="B939" s="1">
        <v>7.7200000000000006</v>
      </c>
    </row>
    <row r="940" spans="1:2" x14ac:dyDescent="0.2">
      <c r="A940" s="3" t="s">
        <v>386</v>
      </c>
      <c r="B940" s="1">
        <v>12.349999999999998</v>
      </c>
    </row>
    <row r="941" spans="1:2" x14ac:dyDescent="0.2">
      <c r="A941" s="3" t="s">
        <v>502</v>
      </c>
      <c r="B941" s="1">
        <v>7.5</v>
      </c>
    </row>
    <row r="942" spans="1:2" x14ac:dyDescent="0.2">
      <c r="A942" s="3" t="s">
        <v>974</v>
      </c>
      <c r="B942" s="1">
        <v>18.849999999999998</v>
      </c>
    </row>
    <row r="943" spans="1:2" x14ac:dyDescent="0.2">
      <c r="A943" s="3" t="s">
        <v>1123</v>
      </c>
      <c r="B943" s="1">
        <v>11.395</v>
      </c>
    </row>
    <row r="944" spans="1:2" x14ac:dyDescent="0.2">
      <c r="A944" s="3" t="s">
        <v>1296</v>
      </c>
      <c r="B944" s="1">
        <v>13.299999999999999</v>
      </c>
    </row>
    <row r="945" spans="1:2" x14ac:dyDescent="0.2">
      <c r="A945" s="3" t="s">
        <v>1357</v>
      </c>
      <c r="B945" s="1">
        <v>19.75</v>
      </c>
    </row>
    <row r="946" spans="1:2" x14ac:dyDescent="0.2">
      <c r="A946" s="3" t="s">
        <v>1127</v>
      </c>
      <c r="B946" s="1">
        <v>19</v>
      </c>
    </row>
    <row r="947" spans="1:2" x14ac:dyDescent="0.2">
      <c r="A947" s="3" t="s">
        <v>327</v>
      </c>
      <c r="B947" s="1">
        <v>7.81</v>
      </c>
    </row>
    <row r="948" spans="1:2" x14ac:dyDescent="0.2">
      <c r="A948" s="3" t="s">
        <v>997</v>
      </c>
      <c r="B948" s="1">
        <v>9.2999999999999989</v>
      </c>
    </row>
    <row r="949" spans="1:2" x14ac:dyDescent="0.2">
      <c r="A949" s="3" t="s">
        <v>1533</v>
      </c>
      <c r="B949" s="1">
        <v>19.850000000000001</v>
      </c>
    </row>
    <row r="950" spans="1:2" x14ac:dyDescent="0.2">
      <c r="A950" s="3" t="s">
        <v>686</v>
      </c>
      <c r="B950" s="1">
        <v>12.299999999999999</v>
      </c>
    </row>
    <row r="951" spans="1:2" x14ac:dyDescent="0.2">
      <c r="A951" s="3" t="s">
        <v>1563</v>
      </c>
      <c r="B951" s="1">
        <v>14.15</v>
      </c>
    </row>
    <row r="952" spans="1:2" x14ac:dyDescent="0.2">
      <c r="A952" s="3" t="s">
        <v>1092</v>
      </c>
      <c r="B952" s="1">
        <v>18.7</v>
      </c>
    </row>
    <row r="953" spans="1:2" x14ac:dyDescent="0.2">
      <c r="A953" s="3" t="s">
        <v>705</v>
      </c>
      <c r="B953" s="1">
        <v>6.26</v>
      </c>
    </row>
    <row r="954" spans="1:2" x14ac:dyDescent="0.2">
      <c r="A954" s="3" t="s">
        <v>523</v>
      </c>
      <c r="B954" s="1">
        <v>5.9850000000000003</v>
      </c>
    </row>
    <row r="955" spans="1:2" x14ac:dyDescent="0.2">
      <c r="A955" s="3" t="s">
        <v>1449</v>
      </c>
      <c r="B955" s="1">
        <v>16.349999999999998</v>
      </c>
    </row>
    <row r="956" spans="1:2" x14ac:dyDescent="0.2">
      <c r="A956" s="3" t="s">
        <v>470</v>
      </c>
      <c r="B956" s="1">
        <v>16.600000000000001</v>
      </c>
    </row>
    <row r="957" spans="1:2" x14ac:dyDescent="0.2">
      <c r="A957" s="3" t="s">
        <v>855</v>
      </c>
      <c r="B957" s="1">
        <v>15.85</v>
      </c>
    </row>
    <row r="958" spans="1:2" x14ac:dyDescent="0.2">
      <c r="A958" s="3" t="s">
        <v>410</v>
      </c>
      <c r="B958" s="1">
        <v>11.349999999999998</v>
      </c>
    </row>
    <row r="959" spans="1:2" x14ac:dyDescent="0.2">
      <c r="A959" s="3" t="s">
        <v>1519</v>
      </c>
      <c r="B959" s="1">
        <v>5.26</v>
      </c>
    </row>
    <row r="960" spans="1:2" x14ac:dyDescent="0.2">
      <c r="A960" s="3" t="s">
        <v>1306</v>
      </c>
      <c r="B960" s="1">
        <v>4.9200000000000008</v>
      </c>
    </row>
    <row r="961" spans="1:2" x14ac:dyDescent="0.2">
      <c r="A961" s="3" t="s">
        <v>275</v>
      </c>
      <c r="B961" s="1">
        <v>7</v>
      </c>
    </row>
    <row r="962" spans="1:2" x14ac:dyDescent="0.2">
      <c r="A962" s="3" t="s">
        <v>18</v>
      </c>
      <c r="B962" s="1">
        <v>6.75</v>
      </c>
    </row>
    <row r="963" spans="1:2" x14ac:dyDescent="0.2">
      <c r="A963" s="3" t="s">
        <v>336</v>
      </c>
      <c r="B963" s="1">
        <v>11.65</v>
      </c>
    </row>
    <row r="964" spans="1:2" x14ac:dyDescent="0.2">
      <c r="A964" s="3" t="s">
        <v>1251</v>
      </c>
      <c r="B964" s="1">
        <v>9.6950000000000003</v>
      </c>
    </row>
    <row r="965" spans="1:2" x14ac:dyDescent="0.2">
      <c r="A965" s="3" t="s">
        <v>62</v>
      </c>
      <c r="B965" s="1">
        <v>13.599999999999998</v>
      </c>
    </row>
    <row r="966" spans="1:2" x14ac:dyDescent="0.2">
      <c r="A966" s="3" t="s">
        <v>61</v>
      </c>
      <c r="B966" s="1">
        <v>16</v>
      </c>
    </row>
    <row r="967" spans="1:2" x14ac:dyDescent="0.2">
      <c r="A967" s="3" t="s">
        <v>856</v>
      </c>
      <c r="B967" s="1">
        <v>15.200000000000001</v>
      </c>
    </row>
    <row r="968" spans="1:2" x14ac:dyDescent="0.2">
      <c r="A968" s="3" t="s">
        <v>140</v>
      </c>
      <c r="B968" s="1">
        <v>9</v>
      </c>
    </row>
    <row r="969" spans="1:2" x14ac:dyDescent="0.2">
      <c r="A969" s="3" t="s">
        <v>284</v>
      </c>
      <c r="B969" s="1">
        <v>13.65</v>
      </c>
    </row>
    <row r="970" spans="1:2" x14ac:dyDescent="0.2">
      <c r="A970" s="3" t="s">
        <v>512</v>
      </c>
      <c r="B970" s="1">
        <v>12</v>
      </c>
    </row>
    <row r="971" spans="1:2" x14ac:dyDescent="0.2">
      <c r="A971" s="3" t="s">
        <v>950</v>
      </c>
      <c r="B971" s="1">
        <v>20.25</v>
      </c>
    </row>
    <row r="972" spans="1:2" x14ac:dyDescent="0.2">
      <c r="A972" s="3" t="s">
        <v>1362</v>
      </c>
      <c r="B972" s="1">
        <v>13.349999999999998</v>
      </c>
    </row>
    <row r="973" spans="1:2" x14ac:dyDescent="0.2">
      <c r="A973" s="3" t="s">
        <v>333</v>
      </c>
      <c r="B973" s="1">
        <v>18.7</v>
      </c>
    </row>
    <row r="974" spans="1:2" x14ac:dyDescent="0.2">
      <c r="A974" s="3" t="s">
        <v>1179</v>
      </c>
      <c r="B974" s="1">
        <v>7.93</v>
      </c>
    </row>
    <row r="975" spans="1:2" x14ac:dyDescent="0.2">
      <c r="A975" s="3" t="s">
        <v>887</v>
      </c>
      <c r="B975" s="1">
        <v>11.1</v>
      </c>
    </row>
    <row r="976" spans="1:2" x14ac:dyDescent="0.2">
      <c r="A976" s="3" t="s">
        <v>306</v>
      </c>
      <c r="B976" s="1">
        <v>10.3</v>
      </c>
    </row>
    <row r="977" spans="1:2" x14ac:dyDescent="0.2">
      <c r="A977" s="3" t="s">
        <v>37</v>
      </c>
      <c r="B977" s="1">
        <v>7.71</v>
      </c>
    </row>
    <row r="978" spans="1:2" x14ac:dyDescent="0.2">
      <c r="A978" s="3" t="s">
        <v>1239</v>
      </c>
      <c r="B978" s="1">
        <v>10.1</v>
      </c>
    </row>
    <row r="979" spans="1:2" x14ac:dyDescent="0.2">
      <c r="A979" s="3" t="s">
        <v>1344</v>
      </c>
      <c r="B979" s="1">
        <v>4.7850000000000001</v>
      </c>
    </row>
    <row r="980" spans="1:2" x14ac:dyDescent="0.2">
      <c r="A980" s="3" t="s">
        <v>745</v>
      </c>
      <c r="B980" s="1">
        <v>15.5</v>
      </c>
    </row>
    <row r="981" spans="1:2" x14ac:dyDescent="0.2">
      <c r="A981" s="3" t="s">
        <v>911</v>
      </c>
      <c r="B981" s="1">
        <v>8.3550000000000022</v>
      </c>
    </row>
    <row r="982" spans="1:2" x14ac:dyDescent="0.2">
      <c r="A982" s="3" t="s">
        <v>1348</v>
      </c>
      <c r="B982" s="1">
        <v>17.75</v>
      </c>
    </row>
    <row r="983" spans="1:2" x14ac:dyDescent="0.2">
      <c r="A983" s="3" t="s">
        <v>1387</v>
      </c>
      <c r="B983" s="1">
        <v>13.65</v>
      </c>
    </row>
    <row r="984" spans="1:2" x14ac:dyDescent="0.2">
      <c r="A984" s="3" t="s">
        <v>1327</v>
      </c>
      <c r="B984" s="1">
        <v>19.25</v>
      </c>
    </row>
    <row r="985" spans="1:2" x14ac:dyDescent="0.2">
      <c r="A985" s="3" t="s">
        <v>1442</v>
      </c>
      <c r="B985" s="1">
        <v>8.7699999999999978</v>
      </c>
    </row>
    <row r="986" spans="1:2" x14ac:dyDescent="0.2">
      <c r="A986" s="3" t="s">
        <v>60</v>
      </c>
      <c r="B986" s="1">
        <v>19.349999999999998</v>
      </c>
    </row>
    <row r="987" spans="1:2" x14ac:dyDescent="0.2">
      <c r="A987" s="3" t="s">
        <v>1199</v>
      </c>
      <c r="B987" s="1">
        <v>11.799999999999999</v>
      </c>
    </row>
    <row r="988" spans="1:2" x14ac:dyDescent="0.2">
      <c r="A988" s="3" t="s">
        <v>602</v>
      </c>
      <c r="B988" s="1">
        <v>12.35</v>
      </c>
    </row>
    <row r="989" spans="1:2" x14ac:dyDescent="0.2">
      <c r="A989" s="3" t="s">
        <v>1104</v>
      </c>
      <c r="B989" s="1">
        <v>12.150000000000002</v>
      </c>
    </row>
    <row r="990" spans="1:2" x14ac:dyDescent="0.2">
      <c r="A990" s="3" t="s">
        <v>1428</v>
      </c>
      <c r="B990" s="1">
        <v>6.78</v>
      </c>
    </row>
    <row r="991" spans="1:2" x14ac:dyDescent="0.2">
      <c r="A991" s="3" t="s">
        <v>1310</v>
      </c>
      <c r="B991" s="1">
        <v>12.349999999999998</v>
      </c>
    </row>
    <row r="992" spans="1:2" x14ac:dyDescent="0.2">
      <c r="A992" s="3" t="s">
        <v>88</v>
      </c>
      <c r="B992" s="1">
        <v>16.7</v>
      </c>
    </row>
    <row r="993" spans="1:2" x14ac:dyDescent="0.2">
      <c r="A993" s="3" t="s">
        <v>51</v>
      </c>
      <c r="B993" s="1">
        <v>18.600000000000001</v>
      </c>
    </row>
    <row r="994" spans="1:2" x14ac:dyDescent="0.2">
      <c r="A994" s="3" t="s">
        <v>75</v>
      </c>
      <c r="B994" s="1">
        <v>19.2</v>
      </c>
    </row>
    <row r="995" spans="1:2" x14ac:dyDescent="0.2">
      <c r="A995" s="3" t="s">
        <v>968</v>
      </c>
      <c r="B995" s="1">
        <v>10.5</v>
      </c>
    </row>
    <row r="996" spans="1:2" x14ac:dyDescent="0.2">
      <c r="A996" s="3" t="s">
        <v>650</v>
      </c>
      <c r="B996" s="1">
        <v>8.7849999999999984</v>
      </c>
    </row>
    <row r="997" spans="1:2" x14ac:dyDescent="0.2">
      <c r="A997" s="3" t="s">
        <v>36</v>
      </c>
      <c r="B997" s="1">
        <v>7.63</v>
      </c>
    </row>
    <row r="998" spans="1:2" x14ac:dyDescent="0.2">
      <c r="A998" s="3" t="s">
        <v>297</v>
      </c>
      <c r="B998" s="1">
        <v>18.25</v>
      </c>
    </row>
    <row r="999" spans="1:2" x14ac:dyDescent="0.2">
      <c r="A999" s="3" t="s">
        <v>1186</v>
      </c>
      <c r="B999" s="1">
        <v>6.44</v>
      </c>
    </row>
    <row r="1000" spans="1:2" x14ac:dyDescent="0.2">
      <c r="A1000" s="3" t="s">
        <v>287</v>
      </c>
      <c r="B1000" s="1">
        <v>6.1499999999999995</v>
      </c>
    </row>
    <row r="1001" spans="1:2" x14ac:dyDescent="0.2">
      <c r="A1001" s="3" t="s">
        <v>100</v>
      </c>
      <c r="B1001" s="1">
        <v>9.5</v>
      </c>
    </row>
    <row r="1002" spans="1:2" x14ac:dyDescent="0.2">
      <c r="A1002" s="3" t="s">
        <v>1356</v>
      </c>
      <c r="B1002" s="1">
        <v>10.799999999999999</v>
      </c>
    </row>
    <row r="1003" spans="1:2" x14ac:dyDescent="0.2">
      <c r="A1003" s="3" t="s">
        <v>864</v>
      </c>
      <c r="B1003" s="1">
        <v>18.849999999999998</v>
      </c>
    </row>
    <row r="1004" spans="1:2" x14ac:dyDescent="0.2">
      <c r="A1004" s="3" t="s">
        <v>891</v>
      </c>
      <c r="B1004" s="1">
        <v>20.849999999999998</v>
      </c>
    </row>
    <row r="1005" spans="1:2" x14ac:dyDescent="0.2">
      <c r="A1005" s="3" t="s">
        <v>1567</v>
      </c>
      <c r="B1005" s="1">
        <v>19.350000000000001</v>
      </c>
    </row>
    <row r="1006" spans="1:2" x14ac:dyDescent="0.2">
      <c r="A1006" s="3" t="s">
        <v>1328</v>
      </c>
      <c r="B1006" s="1">
        <v>12.15</v>
      </c>
    </row>
    <row r="1007" spans="1:2" x14ac:dyDescent="0.2">
      <c r="A1007" s="3" t="s">
        <v>1461</v>
      </c>
      <c r="B1007" s="1">
        <v>15.6</v>
      </c>
    </row>
    <row r="1008" spans="1:2" x14ac:dyDescent="0.2">
      <c r="A1008" s="3" t="s">
        <v>1359</v>
      </c>
      <c r="B1008" s="1">
        <v>10.299999999999999</v>
      </c>
    </row>
    <row r="1009" spans="1:2" x14ac:dyDescent="0.2">
      <c r="A1009" s="3" t="s">
        <v>1577</v>
      </c>
      <c r="B1009" s="1">
        <v>12.800000000000002</v>
      </c>
    </row>
    <row r="1010" spans="1:2" x14ac:dyDescent="0.2">
      <c r="A1010" s="3" t="s">
        <v>783</v>
      </c>
      <c r="B1010" s="1">
        <v>18.850000000000001</v>
      </c>
    </row>
    <row r="1011" spans="1:2" x14ac:dyDescent="0.2">
      <c r="A1011" s="3" t="s">
        <v>828</v>
      </c>
      <c r="B1011" s="1">
        <v>19.5</v>
      </c>
    </row>
    <row r="1012" spans="1:2" x14ac:dyDescent="0.2">
      <c r="A1012" s="3" t="s">
        <v>1254</v>
      </c>
      <c r="B1012" s="1">
        <v>5.75</v>
      </c>
    </row>
    <row r="1013" spans="1:2" x14ac:dyDescent="0.2">
      <c r="A1013" s="3" t="s">
        <v>934</v>
      </c>
      <c r="B1013" s="1">
        <v>20.2</v>
      </c>
    </row>
    <row r="1014" spans="1:2" x14ac:dyDescent="0.2">
      <c r="A1014" s="3" t="s">
        <v>485</v>
      </c>
      <c r="B1014" s="1">
        <v>7.56</v>
      </c>
    </row>
    <row r="1015" spans="1:2" x14ac:dyDescent="0.2">
      <c r="A1015" s="3" t="s">
        <v>226</v>
      </c>
      <c r="B1015" s="1">
        <v>16.2</v>
      </c>
    </row>
    <row r="1016" spans="1:2" x14ac:dyDescent="0.2">
      <c r="A1016" s="3" t="s">
        <v>1191</v>
      </c>
      <c r="B1016" s="1">
        <v>16.850000000000001</v>
      </c>
    </row>
    <row r="1017" spans="1:2" x14ac:dyDescent="0.2">
      <c r="A1017" s="3" t="s">
        <v>35</v>
      </c>
      <c r="B1017" s="1">
        <v>8.27</v>
      </c>
    </row>
    <row r="1018" spans="1:2" x14ac:dyDescent="0.2">
      <c r="A1018" s="3" t="s">
        <v>34</v>
      </c>
      <c r="B1018" s="1">
        <v>6.6100000000000012</v>
      </c>
    </row>
    <row r="1019" spans="1:2" x14ac:dyDescent="0.2">
      <c r="A1019" s="3" t="s">
        <v>1571</v>
      </c>
      <c r="B1019" s="1">
        <v>5.78</v>
      </c>
    </row>
    <row r="1020" spans="1:2" x14ac:dyDescent="0.2">
      <c r="A1020" s="3" t="s">
        <v>744</v>
      </c>
      <c r="B1020" s="1">
        <v>20</v>
      </c>
    </row>
    <row r="1021" spans="1:2" x14ac:dyDescent="0.2">
      <c r="A1021" s="3" t="s">
        <v>738</v>
      </c>
      <c r="B1021" s="1">
        <v>19.2</v>
      </c>
    </row>
    <row r="1022" spans="1:2" x14ac:dyDescent="0.2">
      <c r="A1022" s="3" t="s">
        <v>1093</v>
      </c>
      <c r="B1022" s="1">
        <v>16.75</v>
      </c>
    </row>
    <row r="1023" spans="1:2" x14ac:dyDescent="0.2">
      <c r="A1023" s="3" t="s">
        <v>1584</v>
      </c>
      <c r="B1023" s="1">
        <v>17.600000000000001</v>
      </c>
    </row>
    <row r="1024" spans="1:2" x14ac:dyDescent="0.2">
      <c r="A1024" s="3" t="s">
        <v>819</v>
      </c>
      <c r="B1024" s="1">
        <v>7.8250000000000011</v>
      </c>
    </row>
    <row r="1025" spans="1:2" x14ac:dyDescent="0.2">
      <c r="A1025" s="3" t="s">
        <v>1326</v>
      </c>
      <c r="B1025" s="1">
        <v>9.5</v>
      </c>
    </row>
    <row r="1026" spans="1:2" x14ac:dyDescent="0.2">
      <c r="A1026" s="3" t="s">
        <v>225</v>
      </c>
      <c r="B1026" s="1">
        <v>7.3499999999999988</v>
      </c>
    </row>
    <row r="1027" spans="1:2" x14ac:dyDescent="0.2">
      <c r="A1027" s="3" t="s">
        <v>409</v>
      </c>
      <c r="B1027" s="1">
        <v>12.099999999999998</v>
      </c>
    </row>
    <row r="1028" spans="1:2" x14ac:dyDescent="0.2">
      <c r="A1028" s="3" t="s">
        <v>961</v>
      </c>
      <c r="B1028" s="1">
        <v>7.6449999999999987</v>
      </c>
    </row>
    <row r="1029" spans="1:2" x14ac:dyDescent="0.2">
      <c r="A1029" s="3" t="s">
        <v>1557</v>
      </c>
      <c r="B1029" s="1">
        <v>9.1</v>
      </c>
    </row>
    <row r="1030" spans="1:2" x14ac:dyDescent="0.2">
      <c r="A1030" s="3" t="s">
        <v>580</v>
      </c>
      <c r="B1030" s="1">
        <v>16.7</v>
      </c>
    </row>
    <row r="1031" spans="1:2" x14ac:dyDescent="0.2">
      <c r="A1031" s="3" t="s">
        <v>1572</v>
      </c>
      <c r="B1031" s="1">
        <v>17.350000000000001</v>
      </c>
    </row>
    <row r="1032" spans="1:2" x14ac:dyDescent="0.2">
      <c r="A1032" s="3" t="s">
        <v>662</v>
      </c>
      <c r="B1032" s="1">
        <v>19.850000000000001</v>
      </c>
    </row>
    <row r="1033" spans="1:2" x14ac:dyDescent="0.2">
      <c r="A1033" s="3" t="s">
        <v>1004</v>
      </c>
      <c r="B1033" s="1">
        <v>10.299999999999999</v>
      </c>
    </row>
    <row r="1034" spans="1:2" x14ac:dyDescent="0.2">
      <c r="A1034" s="3" t="s">
        <v>1204</v>
      </c>
      <c r="B1034" s="1">
        <v>7.75</v>
      </c>
    </row>
    <row r="1035" spans="1:2" x14ac:dyDescent="0.2">
      <c r="A1035" s="3" t="s">
        <v>1202</v>
      </c>
      <c r="B1035" s="1">
        <v>14.849999999999998</v>
      </c>
    </row>
    <row r="1036" spans="1:2" x14ac:dyDescent="0.2">
      <c r="A1036" s="3" t="s">
        <v>1490</v>
      </c>
      <c r="B1036" s="1">
        <v>20.2</v>
      </c>
    </row>
    <row r="1037" spans="1:2" x14ac:dyDescent="0.2">
      <c r="A1037" s="3" t="s">
        <v>1389</v>
      </c>
      <c r="B1037" s="1">
        <v>11.5</v>
      </c>
    </row>
    <row r="1038" spans="1:2" x14ac:dyDescent="0.2">
      <c r="A1038" s="3" t="s">
        <v>1509</v>
      </c>
      <c r="B1038" s="1">
        <v>14.85</v>
      </c>
    </row>
    <row r="1039" spans="1:2" x14ac:dyDescent="0.2">
      <c r="A1039" s="3" t="s">
        <v>1105</v>
      </c>
      <c r="B1039" s="1">
        <v>11</v>
      </c>
    </row>
    <row r="1040" spans="1:2" x14ac:dyDescent="0.2">
      <c r="A1040" s="3" t="s">
        <v>516</v>
      </c>
      <c r="B1040" s="1">
        <v>5.6349999999999998</v>
      </c>
    </row>
    <row r="1041" spans="1:2" x14ac:dyDescent="0.2">
      <c r="A1041" s="3" t="s">
        <v>1304</v>
      </c>
      <c r="B1041" s="1">
        <v>5.9050000000000002</v>
      </c>
    </row>
    <row r="1042" spans="1:2" x14ac:dyDescent="0.2">
      <c r="A1042" s="3" t="s">
        <v>87</v>
      </c>
      <c r="B1042" s="1">
        <v>20.25</v>
      </c>
    </row>
    <row r="1043" spans="1:2" x14ac:dyDescent="0.2">
      <c r="A1043" s="3" t="s">
        <v>1200</v>
      </c>
      <c r="B1043" s="1">
        <v>7.97</v>
      </c>
    </row>
    <row r="1044" spans="1:2" x14ac:dyDescent="0.2">
      <c r="A1044" s="3" t="s">
        <v>74</v>
      </c>
      <c r="B1044" s="1">
        <v>16.099999999999998</v>
      </c>
    </row>
    <row r="1045" spans="1:2" x14ac:dyDescent="0.2">
      <c r="A1045" s="3" t="s">
        <v>1085</v>
      </c>
      <c r="B1045" s="1">
        <v>9.8000000000000007</v>
      </c>
    </row>
    <row r="1046" spans="1:2" x14ac:dyDescent="0.2">
      <c r="A1046" s="3" t="s">
        <v>1373</v>
      </c>
      <c r="B1046" s="1">
        <v>7.7849999999999993</v>
      </c>
    </row>
    <row r="1047" spans="1:2" x14ac:dyDescent="0.2">
      <c r="A1047" s="3" t="s">
        <v>325</v>
      </c>
      <c r="B1047" s="1">
        <v>9.6</v>
      </c>
    </row>
    <row r="1048" spans="1:2" x14ac:dyDescent="0.2">
      <c r="A1048" s="3" t="s">
        <v>322</v>
      </c>
      <c r="B1048" s="1">
        <v>10.695</v>
      </c>
    </row>
    <row r="1049" spans="1:2" x14ac:dyDescent="0.2">
      <c r="A1049" s="3" t="s">
        <v>1305</v>
      </c>
      <c r="B1049" s="1">
        <v>19.5</v>
      </c>
    </row>
    <row r="1050" spans="1:2" x14ac:dyDescent="0.2">
      <c r="A1050" s="3" t="s">
        <v>784</v>
      </c>
      <c r="B1050" s="1">
        <v>18.7</v>
      </c>
    </row>
    <row r="1051" spans="1:2" x14ac:dyDescent="0.2">
      <c r="A1051" s="3" t="s">
        <v>1398</v>
      </c>
      <c r="B1051" s="1">
        <v>13</v>
      </c>
    </row>
    <row r="1052" spans="1:2" x14ac:dyDescent="0.2">
      <c r="A1052" s="3" t="s">
        <v>265</v>
      </c>
      <c r="B1052" s="1">
        <v>19.25</v>
      </c>
    </row>
    <row r="1053" spans="1:2" x14ac:dyDescent="0.2">
      <c r="A1053" s="3" t="s">
        <v>610</v>
      </c>
      <c r="B1053" s="1">
        <v>11.299999999999999</v>
      </c>
    </row>
    <row r="1054" spans="1:2" x14ac:dyDescent="0.2">
      <c r="A1054" s="3" t="s">
        <v>895</v>
      </c>
      <c r="B1054" s="1">
        <v>17.350000000000001</v>
      </c>
    </row>
    <row r="1055" spans="1:2" x14ac:dyDescent="0.2">
      <c r="A1055" s="3" t="s">
        <v>1436</v>
      </c>
      <c r="B1055" s="1">
        <v>16</v>
      </c>
    </row>
    <row r="1056" spans="1:2" x14ac:dyDescent="0.2">
      <c r="A1056" s="3" t="s">
        <v>555</v>
      </c>
      <c r="B1056" s="1">
        <v>8.3650000000000002</v>
      </c>
    </row>
    <row r="1057" spans="1:2" x14ac:dyDescent="0.2">
      <c r="A1057" s="3" t="s">
        <v>598</v>
      </c>
      <c r="B1057" s="1">
        <v>16.75</v>
      </c>
    </row>
    <row r="1058" spans="1:2" x14ac:dyDescent="0.2">
      <c r="A1058" s="3" t="s">
        <v>1267</v>
      </c>
      <c r="B1058" s="1">
        <v>18.2</v>
      </c>
    </row>
    <row r="1059" spans="1:2" x14ac:dyDescent="0.2">
      <c r="A1059" s="3" t="s">
        <v>506</v>
      </c>
      <c r="B1059" s="1">
        <v>17.099999999999998</v>
      </c>
    </row>
    <row r="1060" spans="1:2" x14ac:dyDescent="0.2">
      <c r="A1060" s="3" t="s">
        <v>117</v>
      </c>
      <c r="B1060" s="1">
        <v>9.1950000000000003</v>
      </c>
    </row>
    <row r="1061" spans="1:2" x14ac:dyDescent="0.2">
      <c r="A1061" s="3" t="s">
        <v>1522</v>
      </c>
      <c r="B1061" s="1">
        <v>10</v>
      </c>
    </row>
    <row r="1062" spans="1:2" x14ac:dyDescent="0.2">
      <c r="A1062" s="3" t="s">
        <v>1042</v>
      </c>
      <c r="B1062" s="1">
        <v>14.3</v>
      </c>
    </row>
    <row r="1063" spans="1:2" x14ac:dyDescent="0.2">
      <c r="A1063" s="3" t="s">
        <v>1368</v>
      </c>
      <c r="B1063" s="1">
        <v>16.349999999999998</v>
      </c>
    </row>
    <row r="1064" spans="1:2" x14ac:dyDescent="0.2">
      <c r="A1064" s="3" t="s">
        <v>350</v>
      </c>
      <c r="B1064" s="1">
        <v>20.7</v>
      </c>
    </row>
    <row r="1065" spans="1:2" x14ac:dyDescent="0.2">
      <c r="A1065" s="3" t="s">
        <v>1291</v>
      </c>
      <c r="B1065" s="1">
        <v>17.75</v>
      </c>
    </row>
    <row r="1066" spans="1:2" x14ac:dyDescent="0.2">
      <c r="A1066" s="3" t="s">
        <v>1329</v>
      </c>
      <c r="B1066" s="1">
        <v>16.100000000000001</v>
      </c>
    </row>
    <row r="1067" spans="1:2" x14ac:dyDescent="0.2">
      <c r="A1067" s="3" t="s">
        <v>931</v>
      </c>
      <c r="B1067" s="1">
        <v>15.25</v>
      </c>
    </row>
    <row r="1068" spans="1:2" x14ac:dyDescent="0.2">
      <c r="A1068" s="3" t="s">
        <v>850</v>
      </c>
      <c r="B1068" s="1">
        <v>20.85</v>
      </c>
    </row>
    <row r="1069" spans="1:2" x14ac:dyDescent="0.2">
      <c r="A1069" s="3" t="s">
        <v>1185</v>
      </c>
      <c r="B1069" s="1">
        <v>13.35</v>
      </c>
    </row>
    <row r="1070" spans="1:2" x14ac:dyDescent="0.2">
      <c r="A1070" s="3" t="s">
        <v>979</v>
      </c>
      <c r="B1070" s="1">
        <v>20.2</v>
      </c>
    </row>
    <row r="1071" spans="1:2" x14ac:dyDescent="0.2">
      <c r="A1071" s="3" t="s">
        <v>1325</v>
      </c>
      <c r="B1071" s="1">
        <v>14.5</v>
      </c>
    </row>
    <row r="1072" spans="1:2" x14ac:dyDescent="0.2">
      <c r="A1072" s="3" t="s">
        <v>570</v>
      </c>
      <c r="B1072" s="1">
        <v>4.8049999999999997</v>
      </c>
    </row>
    <row r="1073" spans="1:2" x14ac:dyDescent="0.2">
      <c r="A1073" s="3" t="s">
        <v>546</v>
      </c>
      <c r="B1073" s="1">
        <v>5.63</v>
      </c>
    </row>
    <row r="1074" spans="1:2" x14ac:dyDescent="0.2">
      <c r="A1074" s="3" t="s">
        <v>1499</v>
      </c>
      <c r="B1074" s="1">
        <v>8.9849999999999994</v>
      </c>
    </row>
    <row r="1075" spans="1:2" x14ac:dyDescent="0.2">
      <c r="A1075" s="3" t="s">
        <v>59</v>
      </c>
      <c r="B1075" s="1">
        <v>18</v>
      </c>
    </row>
    <row r="1076" spans="1:2" x14ac:dyDescent="0.2">
      <c r="A1076" s="3" t="s">
        <v>475</v>
      </c>
      <c r="B1076" s="1">
        <v>12.1</v>
      </c>
    </row>
    <row r="1077" spans="1:2" x14ac:dyDescent="0.2">
      <c r="A1077" s="3" t="s">
        <v>717</v>
      </c>
      <c r="B1077" s="1">
        <v>13.650000000000002</v>
      </c>
    </row>
    <row r="1078" spans="1:2" x14ac:dyDescent="0.2">
      <c r="A1078" s="3" t="s">
        <v>749</v>
      </c>
      <c r="B1078" s="1">
        <v>21.2</v>
      </c>
    </row>
    <row r="1079" spans="1:2" x14ac:dyDescent="0.2">
      <c r="A1079" s="3" t="s">
        <v>283</v>
      </c>
      <c r="B1079" s="1">
        <v>12.6</v>
      </c>
    </row>
    <row r="1080" spans="1:2" x14ac:dyDescent="0.2">
      <c r="A1080" s="3" t="s">
        <v>982</v>
      </c>
      <c r="B1080" s="1">
        <v>8.3149999999999995</v>
      </c>
    </row>
    <row r="1081" spans="1:2" x14ac:dyDescent="0.2">
      <c r="A1081" s="3" t="s">
        <v>1302</v>
      </c>
      <c r="B1081" s="1">
        <v>8.5</v>
      </c>
    </row>
    <row r="1082" spans="1:2" x14ac:dyDescent="0.2">
      <c r="A1082" s="3" t="s">
        <v>826</v>
      </c>
      <c r="B1082" s="1">
        <v>8.3000000000000007</v>
      </c>
    </row>
    <row r="1083" spans="1:2" x14ac:dyDescent="0.2">
      <c r="A1083" s="3" t="s">
        <v>1478</v>
      </c>
      <c r="B1083" s="1">
        <v>15.35</v>
      </c>
    </row>
    <row r="1084" spans="1:2" x14ac:dyDescent="0.2">
      <c r="A1084" s="3" t="s">
        <v>559</v>
      </c>
      <c r="B1084" s="1">
        <v>17.350000000000001</v>
      </c>
    </row>
    <row r="1085" spans="1:2" x14ac:dyDescent="0.2">
      <c r="A1085" s="3" t="s">
        <v>940</v>
      </c>
      <c r="B1085" s="1">
        <v>12.349999999999998</v>
      </c>
    </row>
    <row r="1086" spans="1:2" x14ac:dyDescent="0.2">
      <c r="A1086" s="3" t="s">
        <v>1383</v>
      </c>
      <c r="B1086" s="1">
        <v>20.75</v>
      </c>
    </row>
    <row r="1087" spans="1:2" x14ac:dyDescent="0.2">
      <c r="A1087" s="3" t="s">
        <v>933</v>
      </c>
      <c r="B1087" s="1">
        <v>5.34</v>
      </c>
    </row>
    <row r="1088" spans="1:2" x14ac:dyDescent="0.2">
      <c r="A1088" s="3" t="s">
        <v>1429</v>
      </c>
      <c r="B1088" s="1">
        <v>9.6950000000000003</v>
      </c>
    </row>
    <row r="1089" spans="1:2" x14ac:dyDescent="0.2">
      <c r="A1089" s="3" t="s">
        <v>1110</v>
      </c>
      <c r="B1089" s="1">
        <v>5.7649999999999997</v>
      </c>
    </row>
    <row r="1090" spans="1:2" x14ac:dyDescent="0.2">
      <c r="A1090" s="3" t="s">
        <v>692</v>
      </c>
      <c r="B1090" s="1">
        <v>6.7999999999999989</v>
      </c>
    </row>
    <row r="1091" spans="1:2" x14ac:dyDescent="0.2">
      <c r="A1091" s="3" t="s">
        <v>274</v>
      </c>
      <c r="B1091" s="1">
        <v>5.1749999999999998</v>
      </c>
    </row>
    <row r="1092" spans="1:2" x14ac:dyDescent="0.2">
      <c r="A1092" s="3" t="s">
        <v>567</v>
      </c>
      <c r="B1092" s="1">
        <v>11.799999999999999</v>
      </c>
    </row>
    <row r="1093" spans="1:2" x14ac:dyDescent="0.2">
      <c r="A1093" s="3" t="s">
        <v>50</v>
      </c>
      <c r="B1093" s="1">
        <v>5.86</v>
      </c>
    </row>
    <row r="1094" spans="1:2" x14ac:dyDescent="0.2">
      <c r="A1094" s="3" t="s">
        <v>482</v>
      </c>
      <c r="B1094" s="1">
        <v>18.25</v>
      </c>
    </row>
    <row r="1095" spans="1:2" x14ac:dyDescent="0.2">
      <c r="A1095" s="3" t="s">
        <v>58</v>
      </c>
      <c r="B1095" s="1">
        <v>11.35</v>
      </c>
    </row>
    <row r="1096" spans="1:2" x14ac:dyDescent="0.2">
      <c r="A1096" s="3" t="s">
        <v>341</v>
      </c>
      <c r="B1096" s="1">
        <v>18.349999999999998</v>
      </c>
    </row>
    <row r="1097" spans="1:2" x14ac:dyDescent="0.2">
      <c r="A1097" s="3" t="s">
        <v>857</v>
      </c>
      <c r="B1097" s="1">
        <v>9.3949999999999996</v>
      </c>
    </row>
    <row r="1098" spans="1:2" x14ac:dyDescent="0.2">
      <c r="A1098" s="3" t="s">
        <v>603</v>
      </c>
      <c r="B1098" s="1">
        <v>9.6</v>
      </c>
    </row>
    <row r="1099" spans="1:2" x14ac:dyDescent="0.2">
      <c r="A1099" s="3" t="s">
        <v>913</v>
      </c>
      <c r="B1099" s="1">
        <v>10.6</v>
      </c>
    </row>
    <row r="1100" spans="1:2" x14ac:dyDescent="0.2">
      <c r="A1100" s="3" t="s">
        <v>308</v>
      </c>
      <c r="B1100" s="1">
        <v>11.15</v>
      </c>
    </row>
    <row r="1101" spans="1:2" x14ac:dyDescent="0.2">
      <c r="A1101" s="3" t="s">
        <v>273</v>
      </c>
      <c r="B1101" s="1">
        <v>19.2</v>
      </c>
    </row>
    <row r="1102" spans="1:2" x14ac:dyDescent="0.2">
      <c r="A1102" s="3" t="s">
        <v>1139</v>
      </c>
      <c r="B1102" s="1">
        <v>5.3250000000000002</v>
      </c>
    </row>
    <row r="1103" spans="1:2" x14ac:dyDescent="0.2">
      <c r="A1103" s="3" t="s">
        <v>812</v>
      </c>
      <c r="B1103" s="1">
        <v>6.69</v>
      </c>
    </row>
    <row r="1104" spans="1:2" x14ac:dyDescent="0.2">
      <c r="A1104" s="3" t="s">
        <v>358</v>
      </c>
      <c r="B1104" s="1">
        <v>14</v>
      </c>
    </row>
    <row r="1105" spans="1:2" x14ac:dyDescent="0.2">
      <c r="A1105" s="3" t="s">
        <v>1454</v>
      </c>
      <c r="B1105" s="1">
        <v>20.100000000000001</v>
      </c>
    </row>
    <row r="1106" spans="1:2" x14ac:dyDescent="0.2">
      <c r="A1106" s="3" t="s">
        <v>554</v>
      </c>
      <c r="B1106" s="1">
        <v>9.5</v>
      </c>
    </row>
    <row r="1107" spans="1:2" x14ac:dyDescent="0.2">
      <c r="A1107" s="3" t="s">
        <v>1268</v>
      </c>
      <c r="B1107" s="1">
        <v>18</v>
      </c>
    </row>
    <row r="1108" spans="1:2" x14ac:dyDescent="0.2">
      <c r="A1108" s="3" t="s">
        <v>538</v>
      </c>
      <c r="B1108" s="1">
        <v>13</v>
      </c>
    </row>
    <row r="1109" spans="1:2" x14ac:dyDescent="0.2">
      <c r="A1109" s="3" t="s">
        <v>1231</v>
      </c>
      <c r="B1109" s="1">
        <v>15</v>
      </c>
    </row>
    <row r="1110" spans="1:2" x14ac:dyDescent="0.2">
      <c r="A1110" s="3" t="s">
        <v>682</v>
      </c>
      <c r="B1110" s="1">
        <v>18</v>
      </c>
    </row>
    <row r="1111" spans="1:2" x14ac:dyDescent="0.2">
      <c r="A1111" s="3" t="s">
        <v>1313</v>
      </c>
      <c r="B1111" s="1">
        <v>19.5</v>
      </c>
    </row>
    <row r="1112" spans="1:2" x14ac:dyDescent="0.2">
      <c r="A1112" s="3" t="s">
        <v>665</v>
      </c>
      <c r="B1112" s="1">
        <v>13.099999999999998</v>
      </c>
    </row>
    <row r="1113" spans="1:2" x14ac:dyDescent="0.2">
      <c r="A1113" s="3" t="s">
        <v>1378</v>
      </c>
      <c r="B1113" s="1">
        <v>6.1550000000000002</v>
      </c>
    </row>
    <row r="1114" spans="1:2" x14ac:dyDescent="0.2">
      <c r="A1114" s="3" t="s">
        <v>73</v>
      </c>
      <c r="B1114" s="1">
        <v>14</v>
      </c>
    </row>
    <row r="1115" spans="1:2" x14ac:dyDescent="0.2">
      <c r="A1115" s="3" t="s">
        <v>1504</v>
      </c>
      <c r="B1115" s="1">
        <v>12.6</v>
      </c>
    </row>
    <row r="1116" spans="1:2" x14ac:dyDescent="0.2">
      <c r="A1116" s="3" t="s">
        <v>224</v>
      </c>
      <c r="B1116" s="1">
        <v>7.68</v>
      </c>
    </row>
    <row r="1117" spans="1:2" x14ac:dyDescent="0.2">
      <c r="A1117" s="3" t="s">
        <v>932</v>
      </c>
      <c r="B1117" s="1">
        <v>8.31</v>
      </c>
    </row>
    <row r="1118" spans="1:2" x14ac:dyDescent="0.2">
      <c r="A1118" s="3" t="s">
        <v>1545</v>
      </c>
      <c r="B1118" s="1">
        <v>20.75</v>
      </c>
    </row>
    <row r="1119" spans="1:2" x14ac:dyDescent="0.2">
      <c r="A1119" s="3" t="s">
        <v>1103</v>
      </c>
      <c r="B1119" s="1">
        <v>13.15</v>
      </c>
    </row>
    <row r="1120" spans="1:2" x14ac:dyDescent="0.2">
      <c r="A1120" s="3" t="s">
        <v>1494</v>
      </c>
      <c r="B1120" s="1">
        <v>5.44</v>
      </c>
    </row>
    <row r="1121" spans="1:2" x14ac:dyDescent="0.2">
      <c r="A1121" s="3" t="s">
        <v>272</v>
      </c>
      <c r="B1121" s="1">
        <v>10.1</v>
      </c>
    </row>
    <row r="1122" spans="1:2" x14ac:dyDescent="0.2">
      <c r="A1122" s="3" t="s">
        <v>664</v>
      </c>
      <c r="B1122" s="1">
        <v>16</v>
      </c>
    </row>
    <row r="1123" spans="1:2" x14ac:dyDescent="0.2">
      <c r="A1123" s="3" t="s">
        <v>49</v>
      </c>
      <c r="B1123" s="1">
        <v>15.85</v>
      </c>
    </row>
    <row r="1124" spans="1:2" x14ac:dyDescent="0.2">
      <c r="A1124" s="3" t="s">
        <v>352</v>
      </c>
      <c r="B1124" s="1">
        <v>19.599999999999998</v>
      </c>
    </row>
    <row r="1125" spans="1:2" x14ac:dyDescent="0.2">
      <c r="A1125" s="3" t="s">
        <v>340</v>
      </c>
      <c r="B1125" s="1">
        <v>19.2</v>
      </c>
    </row>
    <row r="1126" spans="1:2" x14ac:dyDescent="0.2">
      <c r="A1126" s="3" t="s">
        <v>1083</v>
      </c>
      <c r="B1126" s="1">
        <v>12.85</v>
      </c>
    </row>
    <row r="1127" spans="1:2" x14ac:dyDescent="0.2">
      <c r="A1127" s="3" t="s">
        <v>1347</v>
      </c>
      <c r="B1127" s="1">
        <v>9</v>
      </c>
    </row>
    <row r="1128" spans="1:2" x14ac:dyDescent="0.2">
      <c r="A1128" s="3" t="s">
        <v>1540</v>
      </c>
      <c r="B1128" s="1">
        <v>6.3850000000000007</v>
      </c>
    </row>
    <row r="1129" spans="1:2" x14ac:dyDescent="0.2">
      <c r="A1129" s="3" t="s">
        <v>384</v>
      </c>
      <c r="B1129" s="1">
        <v>16</v>
      </c>
    </row>
    <row r="1130" spans="1:2" x14ac:dyDescent="0.2">
      <c r="A1130" s="3" t="s">
        <v>840</v>
      </c>
      <c r="B1130" s="1">
        <v>18.2</v>
      </c>
    </row>
    <row r="1131" spans="1:2" x14ac:dyDescent="0.2">
      <c r="A1131" s="3" t="s">
        <v>501</v>
      </c>
      <c r="B1131" s="1">
        <v>7.7249999999999996</v>
      </c>
    </row>
    <row r="1132" spans="1:2" x14ac:dyDescent="0.2">
      <c r="A1132" s="3" t="s">
        <v>1044</v>
      </c>
      <c r="B1132" s="1">
        <v>13.1</v>
      </c>
    </row>
    <row r="1133" spans="1:2" x14ac:dyDescent="0.2">
      <c r="A1133" s="3" t="s">
        <v>422</v>
      </c>
      <c r="B1133" s="1">
        <v>17.2</v>
      </c>
    </row>
    <row r="1134" spans="1:2" x14ac:dyDescent="0.2">
      <c r="A1134" s="3" t="s">
        <v>652</v>
      </c>
      <c r="B1134" s="1">
        <v>17.849999999999998</v>
      </c>
    </row>
    <row r="1135" spans="1:2" x14ac:dyDescent="0.2">
      <c r="A1135" s="3" t="s">
        <v>1411</v>
      </c>
      <c r="B1135" s="1">
        <v>19.099999999999998</v>
      </c>
    </row>
    <row r="1136" spans="1:2" x14ac:dyDescent="0.2">
      <c r="A1136" s="3" t="s">
        <v>223</v>
      </c>
      <c r="B1136" s="1">
        <v>7.3650000000000011</v>
      </c>
    </row>
    <row r="1137" spans="1:2" x14ac:dyDescent="0.2">
      <c r="A1137" s="3" t="s">
        <v>752</v>
      </c>
      <c r="B1137" s="1">
        <v>7.0499999999999989</v>
      </c>
    </row>
    <row r="1138" spans="1:2" x14ac:dyDescent="0.2">
      <c r="A1138" s="3" t="s">
        <v>963</v>
      </c>
      <c r="B1138" s="1">
        <v>6.7850000000000001</v>
      </c>
    </row>
    <row r="1139" spans="1:2" x14ac:dyDescent="0.2">
      <c r="A1139" s="3" t="s">
        <v>515</v>
      </c>
      <c r="B1139" s="1">
        <v>6.4450000000000003</v>
      </c>
    </row>
    <row r="1140" spans="1:2" x14ac:dyDescent="0.2">
      <c r="A1140" s="3" t="s">
        <v>1189</v>
      </c>
      <c r="B1140" s="1">
        <v>8.3550000000000004</v>
      </c>
    </row>
    <row r="1141" spans="1:2" x14ac:dyDescent="0.2">
      <c r="A1141" s="3" t="s">
        <v>1194</v>
      </c>
      <c r="B1141" s="1">
        <v>16.7</v>
      </c>
    </row>
    <row r="1142" spans="1:2" x14ac:dyDescent="0.2">
      <c r="A1142" s="3" t="s">
        <v>264</v>
      </c>
      <c r="B1142" s="1">
        <v>17.7</v>
      </c>
    </row>
    <row r="1143" spans="1:2" x14ac:dyDescent="0.2">
      <c r="A1143" s="3" t="s">
        <v>1311</v>
      </c>
      <c r="B1143" s="1">
        <v>20.7</v>
      </c>
    </row>
    <row r="1144" spans="1:2" x14ac:dyDescent="0.2">
      <c r="A1144" s="3" t="s">
        <v>1559</v>
      </c>
      <c r="B1144" s="1">
        <v>6.3250000000000002</v>
      </c>
    </row>
    <row r="1145" spans="1:2" x14ac:dyDescent="0.2">
      <c r="A1145" s="3" t="s">
        <v>726</v>
      </c>
      <c r="B1145" s="1">
        <v>20.349999999999998</v>
      </c>
    </row>
    <row r="1146" spans="1:2" x14ac:dyDescent="0.2">
      <c r="A1146" s="3" t="s">
        <v>11</v>
      </c>
      <c r="B1146" s="1">
        <v>15.099999999999996</v>
      </c>
    </row>
    <row r="1147" spans="1:2" x14ac:dyDescent="0.2">
      <c r="A1147" s="3" t="s">
        <v>1121</v>
      </c>
      <c r="B1147" s="1">
        <v>9.1950000000000003</v>
      </c>
    </row>
    <row r="1148" spans="1:2" x14ac:dyDescent="0.2">
      <c r="A1148" s="3" t="s">
        <v>1063</v>
      </c>
      <c r="B1148" s="1">
        <v>6.1950000000000003</v>
      </c>
    </row>
    <row r="1149" spans="1:2" x14ac:dyDescent="0.2">
      <c r="A1149" s="3" t="s">
        <v>1210</v>
      </c>
      <c r="B1149" s="1">
        <v>5.0350000000000001</v>
      </c>
    </row>
    <row r="1150" spans="1:2" x14ac:dyDescent="0.2">
      <c r="A1150" s="3" t="s">
        <v>389</v>
      </c>
      <c r="B1150" s="1">
        <v>9.6950000000000021</v>
      </c>
    </row>
    <row r="1151" spans="1:2" x14ac:dyDescent="0.2">
      <c r="A1151" s="3" t="s">
        <v>271</v>
      </c>
      <c r="B1151" s="1">
        <v>16.2</v>
      </c>
    </row>
    <row r="1152" spans="1:2" x14ac:dyDescent="0.2">
      <c r="A1152" s="3" t="s">
        <v>1138</v>
      </c>
      <c r="B1152" s="1">
        <v>10.5</v>
      </c>
    </row>
    <row r="1153" spans="1:2" x14ac:dyDescent="0.2">
      <c r="A1153" s="3" t="s">
        <v>723</v>
      </c>
      <c r="B1153" s="1">
        <v>14.3</v>
      </c>
    </row>
    <row r="1154" spans="1:2" x14ac:dyDescent="0.2">
      <c r="A1154" s="3" t="s">
        <v>654</v>
      </c>
      <c r="B1154" s="1">
        <v>12.849999999999998</v>
      </c>
    </row>
    <row r="1155" spans="1:2" x14ac:dyDescent="0.2">
      <c r="A1155" s="3" t="s">
        <v>794</v>
      </c>
      <c r="B1155" s="1">
        <v>5.6550000000000002</v>
      </c>
    </row>
    <row r="1156" spans="1:2" x14ac:dyDescent="0.2">
      <c r="A1156" s="3" t="s">
        <v>222</v>
      </c>
      <c r="B1156" s="1">
        <v>9.2999999999999989</v>
      </c>
    </row>
    <row r="1157" spans="1:2" x14ac:dyDescent="0.2">
      <c r="A1157" s="3" t="s">
        <v>597</v>
      </c>
      <c r="B1157" s="1">
        <v>16.75</v>
      </c>
    </row>
    <row r="1158" spans="1:2" x14ac:dyDescent="0.2">
      <c r="A1158" s="3" t="s">
        <v>33</v>
      </c>
      <c r="B1158" s="1">
        <v>12.299999999999999</v>
      </c>
    </row>
    <row r="1159" spans="1:2" x14ac:dyDescent="0.2">
      <c r="A1159" s="3" t="s">
        <v>1258</v>
      </c>
      <c r="B1159" s="1">
        <v>6.5499999999999989</v>
      </c>
    </row>
    <row r="1160" spans="1:2" x14ac:dyDescent="0.2">
      <c r="A1160" s="3" t="s">
        <v>1582</v>
      </c>
      <c r="B1160" s="1">
        <v>17.75</v>
      </c>
    </row>
    <row r="1161" spans="1:2" x14ac:dyDescent="0.2">
      <c r="A1161" s="3" t="s">
        <v>833</v>
      </c>
      <c r="B1161" s="1">
        <v>4.6150000000000002</v>
      </c>
    </row>
    <row r="1162" spans="1:2" x14ac:dyDescent="0.2">
      <c r="A1162" s="3" t="s">
        <v>263</v>
      </c>
      <c r="B1162" s="1">
        <v>20.099999999999998</v>
      </c>
    </row>
    <row r="1163" spans="1:2" x14ac:dyDescent="0.2">
      <c r="A1163" s="3" t="s">
        <v>1587</v>
      </c>
      <c r="B1163" s="1">
        <v>9.5</v>
      </c>
    </row>
    <row r="1164" spans="1:2" x14ac:dyDescent="0.2">
      <c r="A1164" s="3" t="s">
        <v>364</v>
      </c>
      <c r="B1164" s="1">
        <v>11.5</v>
      </c>
    </row>
    <row r="1165" spans="1:2" x14ac:dyDescent="0.2">
      <c r="A1165" s="3" t="s">
        <v>1024</v>
      </c>
      <c r="B1165" s="1">
        <v>15.1</v>
      </c>
    </row>
    <row r="1166" spans="1:2" x14ac:dyDescent="0.2">
      <c r="A1166" s="3" t="s">
        <v>57</v>
      </c>
      <c r="B1166" s="1">
        <v>17.099999999999998</v>
      </c>
    </row>
    <row r="1167" spans="1:2" x14ac:dyDescent="0.2">
      <c r="A1167" s="3" t="s">
        <v>32</v>
      </c>
      <c r="B1167" s="1">
        <v>17.25</v>
      </c>
    </row>
    <row r="1168" spans="1:2" x14ac:dyDescent="0.2">
      <c r="A1168" s="3" t="s">
        <v>139</v>
      </c>
      <c r="B1168" s="1">
        <v>13.150000000000002</v>
      </c>
    </row>
    <row r="1169" spans="1:2" x14ac:dyDescent="0.2">
      <c r="A1169" s="3" t="s">
        <v>507</v>
      </c>
      <c r="B1169" s="1">
        <v>10.195</v>
      </c>
    </row>
    <row r="1170" spans="1:2" x14ac:dyDescent="0.2">
      <c r="A1170" s="3" t="s">
        <v>509</v>
      </c>
      <c r="B1170" s="1">
        <v>14.35</v>
      </c>
    </row>
    <row r="1171" spans="1:2" x14ac:dyDescent="0.2">
      <c r="A1171" s="3" t="s">
        <v>1462</v>
      </c>
      <c r="B1171" s="1">
        <v>11.8</v>
      </c>
    </row>
    <row r="1172" spans="1:2" x14ac:dyDescent="0.2">
      <c r="A1172" s="3" t="s">
        <v>86</v>
      </c>
      <c r="B1172" s="1">
        <v>8.9450000000000003</v>
      </c>
    </row>
    <row r="1173" spans="1:2" x14ac:dyDescent="0.2">
      <c r="A1173" s="3" t="s">
        <v>48</v>
      </c>
      <c r="B1173" s="1">
        <v>17.599999999999998</v>
      </c>
    </row>
    <row r="1174" spans="1:2" x14ac:dyDescent="0.2">
      <c r="A1174" s="3" t="s">
        <v>354</v>
      </c>
      <c r="B1174" s="1">
        <v>17.7</v>
      </c>
    </row>
    <row r="1175" spans="1:2" x14ac:dyDescent="0.2">
      <c r="A1175" s="3" t="s">
        <v>476</v>
      </c>
      <c r="B1175" s="1">
        <v>11.799999999999999</v>
      </c>
    </row>
    <row r="1176" spans="1:2" x14ac:dyDescent="0.2">
      <c r="A1176" s="3" t="s">
        <v>56</v>
      </c>
      <c r="B1176" s="1">
        <v>9.3949999999999996</v>
      </c>
    </row>
    <row r="1177" spans="1:2" x14ac:dyDescent="0.2">
      <c r="A1177" s="3" t="s">
        <v>1505</v>
      </c>
      <c r="B1177" s="1">
        <v>15.6</v>
      </c>
    </row>
    <row r="1178" spans="1:2" x14ac:dyDescent="0.2">
      <c r="A1178" s="3" t="s">
        <v>993</v>
      </c>
      <c r="B1178" s="1">
        <v>17.599999999999998</v>
      </c>
    </row>
    <row r="1179" spans="1:2" x14ac:dyDescent="0.2">
      <c r="A1179" s="3" t="s">
        <v>1263</v>
      </c>
      <c r="B1179" s="1">
        <v>6.7099999999999991</v>
      </c>
    </row>
    <row r="1180" spans="1:2" x14ac:dyDescent="0.2">
      <c r="A1180" s="3" t="s">
        <v>1146</v>
      </c>
      <c r="B1180" s="1">
        <v>9.8000000000000007</v>
      </c>
    </row>
    <row r="1181" spans="1:2" x14ac:dyDescent="0.2">
      <c r="A1181" s="3" t="s">
        <v>673</v>
      </c>
      <c r="B1181" s="1">
        <v>12.099999999999998</v>
      </c>
    </row>
    <row r="1182" spans="1:2" x14ac:dyDescent="0.2">
      <c r="A1182" s="3" t="s">
        <v>667</v>
      </c>
      <c r="B1182" s="1">
        <v>10.3</v>
      </c>
    </row>
    <row r="1183" spans="1:2" x14ac:dyDescent="0.2">
      <c r="A1183" s="3" t="s">
        <v>85</v>
      </c>
      <c r="B1183" s="1">
        <v>18.25</v>
      </c>
    </row>
    <row r="1184" spans="1:2" x14ac:dyDescent="0.2">
      <c r="A1184" s="3" t="s">
        <v>971</v>
      </c>
      <c r="B1184" s="1">
        <v>18.350000000000001</v>
      </c>
    </row>
    <row r="1185" spans="1:2" x14ac:dyDescent="0.2">
      <c r="A1185" s="3" t="s">
        <v>645</v>
      </c>
      <c r="B1185" s="1">
        <v>19.75</v>
      </c>
    </row>
    <row r="1186" spans="1:2" x14ac:dyDescent="0.2">
      <c r="A1186" s="3" t="s">
        <v>939</v>
      </c>
      <c r="B1186" s="1">
        <v>12.5</v>
      </c>
    </row>
    <row r="1187" spans="1:2" x14ac:dyDescent="0.2">
      <c r="A1187" s="3" t="s">
        <v>138</v>
      </c>
      <c r="B1187" s="1">
        <v>15.1</v>
      </c>
    </row>
    <row r="1188" spans="1:2" x14ac:dyDescent="0.2">
      <c r="A1188" s="3" t="s">
        <v>801</v>
      </c>
      <c r="B1188" s="1">
        <v>16.5</v>
      </c>
    </row>
    <row r="1189" spans="1:2" x14ac:dyDescent="0.2">
      <c r="A1189" s="3" t="s">
        <v>746</v>
      </c>
      <c r="B1189" s="1">
        <v>4.88</v>
      </c>
    </row>
    <row r="1190" spans="1:2" x14ac:dyDescent="0.2">
      <c r="A1190" s="3" t="s">
        <v>1184</v>
      </c>
      <c r="B1190" s="1">
        <v>12</v>
      </c>
    </row>
    <row r="1191" spans="1:2" x14ac:dyDescent="0.2">
      <c r="A1191" s="3" t="s">
        <v>84</v>
      </c>
      <c r="B1191" s="1">
        <v>20.6</v>
      </c>
    </row>
    <row r="1192" spans="1:2" x14ac:dyDescent="0.2">
      <c r="A1192" s="3" t="s">
        <v>262</v>
      </c>
      <c r="B1192" s="1">
        <v>6.38</v>
      </c>
    </row>
    <row r="1193" spans="1:2" x14ac:dyDescent="0.2">
      <c r="A1193" s="3" t="s">
        <v>565</v>
      </c>
      <c r="B1193" s="1">
        <v>7.47</v>
      </c>
    </row>
    <row r="1194" spans="1:2" x14ac:dyDescent="0.2">
      <c r="A1194" s="3" t="s">
        <v>1511</v>
      </c>
      <c r="B1194" s="1">
        <v>5.9799999999999995</v>
      </c>
    </row>
    <row r="1195" spans="1:2" x14ac:dyDescent="0.2">
      <c r="A1195" s="3" t="s">
        <v>776</v>
      </c>
      <c r="B1195" s="1">
        <v>7.6050000000000004</v>
      </c>
    </row>
    <row r="1196" spans="1:2" x14ac:dyDescent="0.2">
      <c r="A1196" s="3" t="s">
        <v>31</v>
      </c>
      <c r="B1196" s="1">
        <v>14.5</v>
      </c>
    </row>
    <row r="1197" spans="1:2" x14ac:dyDescent="0.2">
      <c r="A1197" s="3" t="s">
        <v>1198</v>
      </c>
      <c r="B1197" s="1">
        <v>10.5</v>
      </c>
    </row>
    <row r="1198" spans="1:2" x14ac:dyDescent="0.2">
      <c r="A1198" s="3" t="s">
        <v>113</v>
      </c>
      <c r="B1198" s="1">
        <v>17.599999999999998</v>
      </c>
    </row>
    <row r="1199" spans="1:2" x14ac:dyDescent="0.2">
      <c r="A1199" s="3" t="s">
        <v>286</v>
      </c>
      <c r="B1199" s="1">
        <v>12.299999999999999</v>
      </c>
    </row>
    <row r="1200" spans="1:2" x14ac:dyDescent="0.2">
      <c r="A1200" s="3" t="s">
        <v>571</v>
      </c>
      <c r="B1200" s="1">
        <v>17</v>
      </c>
    </row>
    <row r="1201" spans="1:2" x14ac:dyDescent="0.2">
      <c r="A1201" s="3" t="s">
        <v>1253</v>
      </c>
      <c r="B1201" s="1">
        <v>13.6</v>
      </c>
    </row>
    <row r="1202" spans="1:2" x14ac:dyDescent="0.2">
      <c r="A1202" s="3" t="s">
        <v>724</v>
      </c>
      <c r="B1202" s="1">
        <v>5.3049999999999997</v>
      </c>
    </row>
    <row r="1203" spans="1:2" x14ac:dyDescent="0.2">
      <c r="A1203" s="3" t="s">
        <v>357</v>
      </c>
      <c r="B1203" s="1">
        <v>15.5</v>
      </c>
    </row>
    <row r="1204" spans="1:2" x14ac:dyDescent="0.2">
      <c r="A1204" s="3" t="s">
        <v>1573</v>
      </c>
      <c r="B1204" s="1">
        <v>14.85</v>
      </c>
    </row>
    <row r="1205" spans="1:2" x14ac:dyDescent="0.2">
      <c r="A1205" s="3" t="s">
        <v>55</v>
      </c>
      <c r="B1205" s="1">
        <v>14.15</v>
      </c>
    </row>
    <row r="1206" spans="1:2" x14ac:dyDescent="0.2">
      <c r="A1206" s="3" t="s">
        <v>854</v>
      </c>
      <c r="B1206" s="1">
        <v>17.5</v>
      </c>
    </row>
    <row r="1207" spans="1:2" x14ac:dyDescent="0.2">
      <c r="A1207" s="3" t="s">
        <v>137</v>
      </c>
      <c r="B1207" s="1">
        <v>18.600000000000001</v>
      </c>
    </row>
    <row r="1208" spans="1:2" x14ac:dyDescent="0.2">
      <c r="A1208" s="3" t="s">
        <v>1144</v>
      </c>
      <c r="B1208" s="1">
        <v>8.6</v>
      </c>
    </row>
    <row r="1209" spans="1:2" x14ac:dyDescent="0.2">
      <c r="A1209" s="3" t="s">
        <v>510</v>
      </c>
      <c r="B1209" s="1">
        <v>14</v>
      </c>
    </row>
    <row r="1210" spans="1:2" x14ac:dyDescent="0.2">
      <c r="A1210" s="3" t="s">
        <v>829</v>
      </c>
      <c r="B1210" s="1">
        <v>17.2</v>
      </c>
    </row>
    <row r="1211" spans="1:2" x14ac:dyDescent="0.2">
      <c r="A1211" s="3" t="s">
        <v>526</v>
      </c>
      <c r="B1211" s="1">
        <v>5.8</v>
      </c>
    </row>
    <row r="1212" spans="1:2" x14ac:dyDescent="0.2">
      <c r="A1212" s="3" t="s">
        <v>1271</v>
      </c>
      <c r="B1212" s="1">
        <v>12.5</v>
      </c>
    </row>
    <row r="1213" spans="1:2" x14ac:dyDescent="0.2">
      <c r="A1213" s="3" t="s">
        <v>1041</v>
      </c>
      <c r="B1213" s="1">
        <v>6.3650000000000011</v>
      </c>
    </row>
    <row r="1214" spans="1:2" x14ac:dyDescent="0.2">
      <c r="A1214" s="3" t="s">
        <v>469</v>
      </c>
      <c r="B1214" s="1">
        <v>16.75</v>
      </c>
    </row>
    <row r="1215" spans="1:2" x14ac:dyDescent="0.2">
      <c r="A1215" s="3" t="s">
        <v>549</v>
      </c>
      <c r="B1215" s="1">
        <v>16.349999999999998</v>
      </c>
    </row>
    <row r="1216" spans="1:2" x14ac:dyDescent="0.2">
      <c r="A1216" s="3" t="s">
        <v>958</v>
      </c>
      <c r="B1216" s="1">
        <v>20.2</v>
      </c>
    </row>
    <row r="1217" spans="1:2" x14ac:dyDescent="0.2">
      <c r="A1217" s="3" t="s">
        <v>1270</v>
      </c>
      <c r="B1217" s="1">
        <v>11.65</v>
      </c>
    </row>
    <row r="1218" spans="1:2" x14ac:dyDescent="0.2">
      <c r="A1218" s="3" t="s">
        <v>691</v>
      </c>
      <c r="B1218" s="1">
        <v>8.1950000000000003</v>
      </c>
    </row>
    <row r="1219" spans="1:2" x14ac:dyDescent="0.2">
      <c r="A1219" s="3" t="s">
        <v>980</v>
      </c>
      <c r="B1219" s="1">
        <v>10.5</v>
      </c>
    </row>
    <row r="1220" spans="1:2" x14ac:dyDescent="0.2">
      <c r="A1220" s="3" t="s">
        <v>576</v>
      </c>
      <c r="B1220" s="1">
        <v>8.9749999999999996</v>
      </c>
    </row>
    <row r="1221" spans="1:2" x14ac:dyDescent="0.2">
      <c r="A1221" s="3" t="s">
        <v>1560</v>
      </c>
      <c r="B1221" s="1">
        <v>6.9050000000000002</v>
      </c>
    </row>
    <row r="1222" spans="1:2" x14ac:dyDescent="0.2">
      <c r="A1222" s="3" t="s">
        <v>371</v>
      </c>
      <c r="B1222" s="1">
        <v>13.65</v>
      </c>
    </row>
    <row r="1223" spans="1:2" x14ac:dyDescent="0.2">
      <c r="A1223" s="3" t="s">
        <v>1040</v>
      </c>
      <c r="B1223" s="1">
        <v>9.31</v>
      </c>
    </row>
    <row r="1224" spans="1:2" x14ac:dyDescent="0.2">
      <c r="A1224" s="3" t="s">
        <v>731</v>
      </c>
      <c r="B1224" s="1">
        <v>15.1</v>
      </c>
    </row>
    <row r="1225" spans="1:2" x14ac:dyDescent="0.2">
      <c r="A1225" s="3" t="s">
        <v>733</v>
      </c>
      <c r="B1225" s="1">
        <v>12.5</v>
      </c>
    </row>
    <row r="1226" spans="1:2" x14ac:dyDescent="0.2">
      <c r="A1226" s="3" t="s">
        <v>853</v>
      </c>
      <c r="B1226" s="1">
        <v>17.599999999999998</v>
      </c>
    </row>
    <row r="1227" spans="1:2" x14ac:dyDescent="0.2">
      <c r="A1227" s="3" t="s">
        <v>596</v>
      </c>
      <c r="B1227" s="1">
        <v>17.849999999999998</v>
      </c>
    </row>
    <row r="1228" spans="1:2" x14ac:dyDescent="0.2">
      <c r="A1228" s="3" t="s">
        <v>689</v>
      </c>
      <c r="B1228" s="1">
        <v>9.17</v>
      </c>
    </row>
    <row r="1229" spans="1:2" x14ac:dyDescent="0.2">
      <c r="A1229" s="3" t="s">
        <v>1506</v>
      </c>
      <c r="B1229" s="1">
        <v>7.84</v>
      </c>
    </row>
    <row r="1230" spans="1:2" x14ac:dyDescent="0.2">
      <c r="A1230" s="3" t="s">
        <v>83</v>
      </c>
      <c r="B1230" s="1">
        <v>7.71</v>
      </c>
    </row>
    <row r="1231" spans="1:2" x14ac:dyDescent="0.2">
      <c r="A1231" s="3" t="s">
        <v>261</v>
      </c>
      <c r="B1231" s="1">
        <v>13.099999999999998</v>
      </c>
    </row>
    <row r="1232" spans="1:2" x14ac:dyDescent="0.2">
      <c r="A1232" s="3" t="s">
        <v>72</v>
      </c>
      <c r="B1232" s="1">
        <v>16.849999999999998</v>
      </c>
    </row>
    <row r="1233" spans="1:2" x14ac:dyDescent="0.2">
      <c r="A1233" s="3" t="s">
        <v>221</v>
      </c>
      <c r="B1233" s="1">
        <v>6.4249999999999998</v>
      </c>
    </row>
    <row r="1234" spans="1:2" x14ac:dyDescent="0.2">
      <c r="A1234" s="3" t="s">
        <v>774</v>
      </c>
      <c r="B1234" s="1">
        <v>16.099999999999998</v>
      </c>
    </row>
    <row r="1235" spans="1:2" x14ac:dyDescent="0.2">
      <c r="A1235" s="3" t="s">
        <v>800</v>
      </c>
      <c r="B1235" s="1">
        <v>17.599999999999998</v>
      </c>
    </row>
    <row r="1236" spans="1:2" x14ac:dyDescent="0.2">
      <c r="A1236" s="3" t="s">
        <v>996</v>
      </c>
      <c r="B1236" s="1">
        <v>9.3949999999999996</v>
      </c>
    </row>
    <row r="1237" spans="1:2" x14ac:dyDescent="0.2">
      <c r="A1237" s="3" t="s">
        <v>383</v>
      </c>
      <c r="B1237" s="1">
        <v>17.75</v>
      </c>
    </row>
    <row r="1238" spans="1:2" x14ac:dyDescent="0.2">
      <c r="A1238" s="3" t="s">
        <v>977</v>
      </c>
      <c r="B1238" s="1">
        <v>15.700000000000001</v>
      </c>
    </row>
    <row r="1239" spans="1:2" x14ac:dyDescent="0.2">
      <c r="A1239" s="3" t="s">
        <v>372</v>
      </c>
      <c r="B1239" s="1">
        <v>11.599999999999998</v>
      </c>
    </row>
    <row r="1240" spans="1:2" x14ac:dyDescent="0.2">
      <c r="A1240" s="3" t="s">
        <v>1299</v>
      </c>
      <c r="B1240" s="1">
        <v>7.9349999999999996</v>
      </c>
    </row>
    <row r="1241" spans="1:2" x14ac:dyDescent="0.2">
      <c r="A1241" s="3" t="s">
        <v>1485</v>
      </c>
      <c r="B1241" s="1">
        <v>20</v>
      </c>
    </row>
    <row r="1242" spans="1:2" x14ac:dyDescent="0.2">
      <c r="A1242" s="3" t="s">
        <v>343</v>
      </c>
      <c r="B1242" s="1">
        <v>15.35</v>
      </c>
    </row>
    <row r="1243" spans="1:2" x14ac:dyDescent="0.2">
      <c r="A1243" s="3" t="s">
        <v>1464</v>
      </c>
      <c r="B1243" s="1">
        <v>7.7850000000000001</v>
      </c>
    </row>
    <row r="1244" spans="1:2" x14ac:dyDescent="0.2">
      <c r="A1244" s="3" t="s">
        <v>136</v>
      </c>
      <c r="B1244" s="1">
        <v>10.195</v>
      </c>
    </row>
    <row r="1245" spans="1:2" x14ac:dyDescent="0.2">
      <c r="A1245" s="3" t="s">
        <v>1393</v>
      </c>
      <c r="B1245" s="1">
        <v>6.6950000000000003</v>
      </c>
    </row>
    <row r="1246" spans="1:2" x14ac:dyDescent="0.2">
      <c r="A1246" s="3" t="s">
        <v>836</v>
      </c>
      <c r="B1246" s="1">
        <v>9.6</v>
      </c>
    </row>
    <row r="1247" spans="1:2" x14ac:dyDescent="0.2">
      <c r="A1247" s="3" t="s">
        <v>843</v>
      </c>
      <c r="B1247" s="1">
        <v>6.0350000000000001</v>
      </c>
    </row>
    <row r="1248" spans="1:2" x14ac:dyDescent="0.2">
      <c r="A1248" s="3" t="s">
        <v>99</v>
      </c>
      <c r="B1248" s="1">
        <v>8.1</v>
      </c>
    </row>
    <row r="1249" spans="1:2" x14ac:dyDescent="0.2">
      <c r="A1249" s="3" t="s">
        <v>1193</v>
      </c>
      <c r="B1249" s="1">
        <v>17.599999999999998</v>
      </c>
    </row>
    <row r="1250" spans="1:2" x14ac:dyDescent="0.2">
      <c r="A1250" s="3" t="s">
        <v>332</v>
      </c>
      <c r="B1250" s="1">
        <v>19.7</v>
      </c>
    </row>
    <row r="1251" spans="1:2" x14ac:dyDescent="0.2">
      <c r="A1251" s="3" t="s">
        <v>1297</v>
      </c>
      <c r="B1251" s="1">
        <v>8.9350000000000005</v>
      </c>
    </row>
    <row r="1252" spans="1:2" x14ac:dyDescent="0.2">
      <c r="A1252" s="3" t="s">
        <v>346</v>
      </c>
      <c r="B1252" s="1">
        <v>11</v>
      </c>
    </row>
    <row r="1253" spans="1:2" x14ac:dyDescent="0.2">
      <c r="A1253" s="3" t="s">
        <v>1030</v>
      </c>
      <c r="B1253" s="1">
        <v>8.1850000000000005</v>
      </c>
    </row>
    <row r="1254" spans="1:2" x14ac:dyDescent="0.2">
      <c r="A1254" s="3" t="s">
        <v>600</v>
      </c>
      <c r="B1254" s="1">
        <v>14.1</v>
      </c>
    </row>
    <row r="1255" spans="1:2" x14ac:dyDescent="0.2">
      <c r="A1255" s="3" t="s">
        <v>412</v>
      </c>
      <c r="B1255" s="1">
        <v>7.4850000000000003</v>
      </c>
    </row>
    <row r="1256" spans="1:2" x14ac:dyDescent="0.2">
      <c r="A1256" s="3" t="s">
        <v>839</v>
      </c>
      <c r="B1256" s="1">
        <v>20.7</v>
      </c>
    </row>
    <row r="1257" spans="1:2" x14ac:dyDescent="0.2">
      <c r="A1257" s="3" t="s">
        <v>1196</v>
      </c>
      <c r="B1257" s="1">
        <v>17.75</v>
      </c>
    </row>
    <row r="1258" spans="1:2" x14ac:dyDescent="0.2">
      <c r="A1258" s="3" t="s">
        <v>98</v>
      </c>
      <c r="B1258" s="1">
        <v>11</v>
      </c>
    </row>
    <row r="1259" spans="1:2" x14ac:dyDescent="0.2">
      <c r="A1259" s="3" t="s">
        <v>949</v>
      </c>
      <c r="B1259" s="1">
        <v>12.8</v>
      </c>
    </row>
    <row r="1260" spans="1:2" x14ac:dyDescent="0.2">
      <c r="A1260" s="3" t="s">
        <v>1500</v>
      </c>
      <c r="B1260" s="1">
        <v>11.3</v>
      </c>
    </row>
    <row r="1261" spans="1:2" x14ac:dyDescent="0.2">
      <c r="A1261" s="3" t="s">
        <v>892</v>
      </c>
      <c r="B1261" s="1">
        <v>19.2</v>
      </c>
    </row>
    <row r="1262" spans="1:2" x14ac:dyDescent="0.2">
      <c r="A1262" s="3" t="s">
        <v>220</v>
      </c>
      <c r="B1262" s="1">
        <v>6.0549999999999997</v>
      </c>
    </row>
    <row r="1263" spans="1:2" x14ac:dyDescent="0.2">
      <c r="A1263" s="3" t="s">
        <v>1293</v>
      </c>
      <c r="B1263" s="1">
        <v>16.25</v>
      </c>
    </row>
    <row r="1264" spans="1:2" x14ac:dyDescent="0.2">
      <c r="A1264" s="3" t="s">
        <v>540</v>
      </c>
      <c r="B1264" s="1">
        <v>10</v>
      </c>
    </row>
    <row r="1265" spans="1:2" x14ac:dyDescent="0.2">
      <c r="A1265" s="3" t="s">
        <v>403</v>
      </c>
      <c r="B1265" s="1">
        <v>17.849999999999998</v>
      </c>
    </row>
    <row r="1266" spans="1:2" x14ac:dyDescent="0.2">
      <c r="A1266" s="3" t="s">
        <v>116</v>
      </c>
      <c r="B1266" s="1">
        <v>6.63</v>
      </c>
    </row>
    <row r="1267" spans="1:2" x14ac:dyDescent="0.2">
      <c r="A1267" s="3" t="s">
        <v>914</v>
      </c>
      <c r="B1267" s="1">
        <v>20.5</v>
      </c>
    </row>
    <row r="1268" spans="1:2" x14ac:dyDescent="0.2">
      <c r="A1268" s="3" t="s">
        <v>877</v>
      </c>
      <c r="B1268" s="1">
        <v>20.75</v>
      </c>
    </row>
    <row r="1269" spans="1:2" x14ac:dyDescent="0.2">
      <c r="A1269" s="3" t="s">
        <v>1005</v>
      </c>
      <c r="B1269" s="1">
        <v>20.5</v>
      </c>
    </row>
    <row r="1270" spans="1:2" x14ac:dyDescent="0.2">
      <c r="A1270" s="3" t="s">
        <v>1014</v>
      </c>
      <c r="B1270" s="1">
        <v>20.6</v>
      </c>
    </row>
    <row r="1271" spans="1:2" x14ac:dyDescent="0.2">
      <c r="A1271" s="3" t="s">
        <v>1069</v>
      </c>
      <c r="B1271" s="1">
        <v>10.1</v>
      </c>
    </row>
    <row r="1272" spans="1:2" x14ac:dyDescent="0.2">
      <c r="A1272" s="3" t="s">
        <v>791</v>
      </c>
      <c r="B1272" s="1">
        <v>10.5</v>
      </c>
    </row>
    <row r="1273" spans="1:2" x14ac:dyDescent="0.2">
      <c r="A1273" s="3" t="s">
        <v>618</v>
      </c>
      <c r="B1273" s="1">
        <v>19</v>
      </c>
    </row>
    <row r="1274" spans="1:2" x14ac:dyDescent="0.2">
      <c r="A1274" s="3" t="s">
        <v>1016</v>
      </c>
      <c r="B1274" s="1">
        <v>16.75</v>
      </c>
    </row>
    <row r="1275" spans="1:2" x14ac:dyDescent="0.2">
      <c r="A1275" s="3" t="s">
        <v>1012</v>
      </c>
      <c r="B1275" s="1">
        <v>6.9650000000000007</v>
      </c>
    </row>
    <row r="1276" spans="1:2" x14ac:dyDescent="0.2">
      <c r="A1276" s="3" t="s">
        <v>453</v>
      </c>
      <c r="B1276" s="1">
        <v>11.394999999999998</v>
      </c>
    </row>
    <row r="1277" spans="1:2" x14ac:dyDescent="0.2">
      <c r="A1277" s="3" t="s">
        <v>1414</v>
      </c>
      <c r="B1277" s="1">
        <v>16.5</v>
      </c>
    </row>
    <row r="1278" spans="1:2" x14ac:dyDescent="0.2">
      <c r="A1278" s="3" t="s">
        <v>1015</v>
      </c>
      <c r="B1278" s="1">
        <v>17.600000000000001</v>
      </c>
    </row>
    <row r="1279" spans="1:2" x14ac:dyDescent="0.2">
      <c r="A1279" s="3" t="s">
        <v>1530</v>
      </c>
      <c r="B1279" s="1">
        <v>19.2</v>
      </c>
    </row>
    <row r="1280" spans="1:2" x14ac:dyDescent="0.2">
      <c r="A1280" s="3" t="s">
        <v>866</v>
      </c>
      <c r="B1280" s="1">
        <v>19.599999999999998</v>
      </c>
    </row>
    <row r="1281" spans="1:2" x14ac:dyDescent="0.2">
      <c r="A1281" s="3" t="s">
        <v>1167</v>
      </c>
      <c r="B1281" s="1">
        <v>6.5249999999999995</v>
      </c>
    </row>
    <row r="1282" spans="1:2" x14ac:dyDescent="0.2">
      <c r="A1282" s="3" t="s">
        <v>1515</v>
      </c>
      <c r="B1282" s="1">
        <v>14.599999999999998</v>
      </c>
    </row>
    <row r="1283" spans="1:2" x14ac:dyDescent="0.2">
      <c r="A1283" s="3" t="s">
        <v>199</v>
      </c>
      <c r="B1283" s="1">
        <v>6.2350000000000003</v>
      </c>
    </row>
    <row r="1284" spans="1:2" x14ac:dyDescent="0.2">
      <c r="A1284" s="3" t="s">
        <v>5</v>
      </c>
      <c r="B1284" s="1">
        <v>11.799999999999999</v>
      </c>
    </row>
    <row r="1285" spans="1:2" x14ac:dyDescent="0.2">
      <c r="A1285" s="3" t="s">
        <v>198</v>
      </c>
      <c r="B1285" s="1">
        <v>20.2</v>
      </c>
    </row>
    <row r="1286" spans="1:2" x14ac:dyDescent="0.2">
      <c r="A1286" s="3" t="s">
        <v>1288</v>
      </c>
      <c r="B1286" s="1">
        <v>8.76</v>
      </c>
    </row>
    <row r="1287" spans="1:2" x14ac:dyDescent="0.2">
      <c r="A1287" s="3" t="s">
        <v>1361</v>
      </c>
      <c r="B1287" s="1">
        <v>15.7</v>
      </c>
    </row>
    <row r="1288" spans="1:2" x14ac:dyDescent="0.2">
      <c r="A1288" s="3" t="s">
        <v>1159</v>
      </c>
      <c r="B1288" s="1">
        <v>19</v>
      </c>
    </row>
    <row r="1289" spans="1:2" x14ac:dyDescent="0.2">
      <c r="A1289" s="3" t="s">
        <v>197</v>
      </c>
      <c r="B1289" s="1">
        <v>19.599999999999998</v>
      </c>
    </row>
    <row r="1290" spans="1:2" x14ac:dyDescent="0.2">
      <c r="A1290" s="3" t="s">
        <v>431</v>
      </c>
      <c r="B1290" s="1">
        <v>19.099999999999998</v>
      </c>
    </row>
    <row r="1291" spans="1:2" x14ac:dyDescent="0.2">
      <c r="A1291" s="3" t="s">
        <v>875</v>
      </c>
      <c r="B1291" s="1">
        <v>6.57</v>
      </c>
    </row>
    <row r="1292" spans="1:2" x14ac:dyDescent="0.2">
      <c r="A1292" s="3" t="s">
        <v>620</v>
      </c>
      <c r="B1292" s="1">
        <v>16.600000000000001</v>
      </c>
    </row>
    <row r="1293" spans="1:2" x14ac:dyDescent="0.2">
      <c r="A1293" s="3" t="s">
        <v>1400</v>
      </c>
      <c r="B1293" s="1">
        <v>8.02</v>
      </c>
    </row>
    <row r="1294" spans="1:2" x14ac:dyDescent="0.2">
      <c r="A1294" s="3" t="s">
        <v>1073</v>
      </c>
      <c r="B1294" s="1">
        <v>15</v>
      </c>
    </row>
    <row r="1295" spans="1:2" x14ac:dyDescent="0.2">
      <c r="A1295" s="3" t="s">
        <v>444</v>
      </c>
      <c r="B1295" s="1">
        <v>7.3899999999999988</v>
      </c>
    </row>
    <row r="1296" spans="1:2" x14ac:dyDescent="0.2">
      <c r="A1296" s="3" t="s">
        <v>793</v>
      </c>
      <c r="B1296" s="1">
        <v>17.75</v>
      </c>
    </row>
    <row r="1297" spans="1:2" x14ac:dyDescent="0.2">
      <c r="A1297" s="3" t="s">
        <v>1542</v>
      </c>
      <c r="B1297" s="1">
        <v>10.695</v>
      </c>
    </row>
    <row r="1298" spans="1:2" x14ac:dyDescent="0.2">
      <c r="A1298" s="3" t="s">
        <v>1277</v>
      </c>
      <c r="B1298" s="1">
        <v>13</v>
      </c>
    </row>
    <row r="1299" spans="1:2" x14ac:dyDescent="0.2">
      <c r="A1299" s="3" t="s">
        <v>1435</v>
      </c>
      <c r="B1299" s="1">
        <v>9.1</v>
      </c>
    </row>
    <row r="1300" spans="1:2" x14ac:dyDescent="0.2">
      <c r="A1300" s="3" t="s">
        <v>196</v>
      </c>
      <c r="B1300" s="1">
        <v>16</v>
      </c>
    </row>
    <row r="1301" spans="1:2" x14ac:dyDescent="0.2">
      <c r="A1301" s="3" t="s">
        <v>1323</v>
      </c>
      <c r="B1301" s="1">
        <v>8.93</v>
      </c>
    </row>
    <row r="1302" spans="1:2" x14ac:dyDescent="0.2">
      <c r="A1302" s="3" t="s">
        <v>617</v>
      </c>
      <c r="B1302" s="1">
        <v>19.7</v>
      </c>
    </row>
    <row r="1303" spans="1:2" x14ac:dyDescent="0.2">
      <c r="A1303" s="3" t="s">
        <v>195</v>
      </c>
      <c r="B1303" s="1">
        <v>12.1</v>
      </c>
    </row>
    <row r="1304" spans="1:2" x14ac:dyDescent="0.2">
      <c r="A1304" s="3" t="s">
        <v>215</v>
      </c>
      <c r="B1304" s="1">
        <v>16.5</v>
      </c>
    </row>
    <row r="1305" spans="1:2" x14ac:dyDescent="0.2">
      <c r="A1305" s="3" t="s">
        <v>627</v>
      </c>
      <c r="B1305" s="1">
        <v>8.85</v>
      </c>
    </row>
    <row r="1306" spans="1:2" x14ac:dyDescent="0.2">
      <c r="A1306" s="3" t="s">
        <v>194</v>
      </c>
      <c r="B1306" s="1">
        <v>21.099999999999998</v>
      </c>
    </row>
    <row r="1307" spans="1:2" x14ac:dyDescent="0.2">
      <c r="A1307" s="3" t="s">
        <v>1276</v>
      </c>
      <c r="B1307" s="1">
        <v>14</v>
      </c>
    </row>
    <row r="1308" spans="1:2" x14ac:dyDescent="0.2">
      <c r="A1308" s="3" t="s">
        <v>1482</v>
      </c>
      <c r="B1308" s="1">
        <v>5.8250000000000002</v>
      </c>
    </row>
    <row r="1309" spans="1:2" x14ac:dyDescent="0.2">
      <c r="A1309" s="3" t="s">
        <v>443</v>
      </c>
      <c r="B1309" s="1">
        <v>8.18</v>
      </c>
    </row>
    <row r="1310" spans="1:2" x14ac:dyDescent="0.2">
      <c r="A1310" s="3" t="s">
        <v>623</v>
      </c>
      <c r="B1310" s="1">
        <v>10</v>
      </c>
    </row>
    <row r="1311" spans="1:2" x14ac:dyDescent="0.2">
      <c r="A1311" s="3" t="s">
        <v>626</v>
      </c>
      <c r="B1311" s="1">
        <v>8.9700000000000006</v>
      </c>
    </row>
    <row r="1312" spans="1:2" x14ac:dyDescent="0.2">
      <c r="A1312" s="3" t="s">
        <v>1163</v>
      </c>
      <c r="B1312" s="1">
        <v>16</v>
      </c>
    </row>
    <row r="1313" spans="1:2" x14ac:dyDescent="0.2">
      <c r="A1313" s="3" t="s">
        <v>193</v>
      </c>
      <c r="B1313" s="1">
        <v>7.6700000000000008</v>
      </c>
    </row>
    <row r="1314" spans="1:2" x14ac:dyDescent="0.2">
      <c r="A1314" s="3" t="s">
        <v>1558</v>
      </c>
      <c r="B1314" s="1">
        <v>21.1</v>
      </c>
    </row>
    <row r="1315" spans="1:2" x14ac:dyDescent="0.2">
      <c r="A1315" s="3" t="s">
        <v>303</v>
      </c>
      <c r="B1315" s="1">
        <v>12.5</v>
      </c>
    </row>
    <row r="1316" spans="1:2" x14ac:dyDescent="0.2">
      <c r="A1316" s="3" t="s">
        <v>425</v>
      </c>
      <c r="B1316" s="1">
        <v>20.7</v>
      </c>
    </row>
    <row r="1317" spans="1:2" x14ac:dyDescent="0.2">
      <c r="A1317" s="3" t="s">
        <v>1011</v>
      </c>
      <c r="B1317" s="1">
        <v>8.92</v>
      </c>
    </row>
    <row r="1318" spans="1:2" x14ac:dyDescent="0.2">
      <c r="A1318" s="3" t="s">
        <v>1280</v>
      </c>
      <c r="B1318" s="1">
        <v>6.2350000000000003</v>
      </c>
    </row>
    <row r="1319" spans="1:2" x14ac:dyDescent="0.2">
      <c r="A1319" s="3" t="s">
        <v>1371</v>
      </c>
      <c r="B1319" s="1">
        <v>9</v>
      </c>
    </row>
    <row r="1320" spans="1:2" x14ac:dyDescent="0.2">
      <c r="A1320" s="3" t="s">
        <v>192</v>
      </c>
      <c r="B1320" s="1">
        <v>18.350000000000001</v>
      </c>
    </row>
    <row r="1321" spans="1:2" x14ac:dyDescent="0.2">
      <c r="A1321" s="3" t="s">
        <v>1438</v>
      </c>
      <c r="B1321" s="1">
        <v>13</v>
      </c>
    </row>
    <row r="1322" spans="1:2" x14ac:dyDescent="0.2">
      <c r="A1322" s="3" t="s">
        <v>1162</v>
      </c>
      <c r="B1322" s="1">
        <v>17</v>
      </c>
    </row>
    <row r="1323" spans="1:2" x14ac:dyDescent="0.2">
      <c r="A1323" s="3" t="s">
        <v>1349</v>
      </c>
      <c r="B1323" s="1">
        <v>9.1300000000000008</v>
      </c>
    </row>
    <row r="1324" spans="1:2" x14ac:dyDescent="0.2">
      <c r="A1324" s="3" t="s">
        <v>1220</v>
      </c>
      <c r="B1324" s="1">
        <v>17.349999999999998</v>
      </c>
    </row>
    <row r="1325" spans="1:2" x14ac:dyDescent="0.2">
      <c r="A1325" s="3" t="s">
        <v>1578</v>
      </c>
      <c r="B1325" s="1">
        <v>8.51</v>
      </c>
    </row>
    <row r="1326" spans="1:2" x14ac:dyDescent="0.2">
      <c r="A1326" s="3" t="s">
        <v>758</v>
      </c>
      <c r="B1326" s="1">
        <v>18</v>
      </c>
    </row>
    <row r="1327" spans="1:2" x14ac:dyDescent="0.2">
      <c r="A1327" s="3" t="s">
        <v>630</v>
      </c>
      <c r="B1327" s="1">
        <v>6.6749999999999998</v>
      </c>
    </row>
    <row r="1328" spans="1:2" x14ac:dyDescent="0.2">
      <c r="A1328" s="3" t="s">
        <v>191</v>
      </c>
      <c r="B1328" s="1">
        <v>16.350000000000001</v>
      </c>
    </row>
    <row r="1329" spans="1:2" x14ac:dyDescent="0.2">
      <c r="A1329" s="3" t="s">
        <v>1165</v>
      </c>
      <c r="B1329" s="1">
        <v>12.299999999999999</v>
      </c>
    </row>
    <row r="1330" spans="1:2" x14ac:dyDescent="0.2">
      <c r="A1330" s="3" t="s">
        <v>435</v>
      </c>
      <c r="B1330" s="1">
        <v>15.3</v>
      </c>
    </row>
    <row r="1331" spans="1:2" x14ac:dyDescent="0.2">
      <c r="A1331" s="3" t="s">
        <v>1565</v>
      </c>
      <c r="B1331" s="1">
        <v>20.25</v>
      </c>
    </row>
    <row r="1332" spans="1:2" x14ac:dyDescent="0.2">
      <c r="A1332" s="3" t="s">
        <v>616</v>
      </c>
      <c r="B1332" s="1">
        <v>20.2</v>
      </c>
    </row>
    <row r="1333" spans="1:2" x14ac:dyDescent="0.2">
      <c r="A1333" s="3" t="s">
        <v>430</v>
      </c>
      <c r="B1333" s="1">
        <v>19.2</v>
      </c>
    </row>
    <row r="1334" spans="1:2" x14ac:dyDescent="0.2">
      <c r="A1334" s="3" t="s">
        <v>615</v>
      </c>
      <c r="B1334" s="1">
        <v>20.2</v>
      </c>
    </row>
    <row r="1335" spans="1:2" x14ac:dyDescent="0.2">
      <c r="A1335" s="3" t="s">
        <v>439</v>
      </c>
      <c r="B1335" s="1">
        <v>12.1</v>
      </c>
    </row>
    <row r="1336" spans="1:2" x14ac:dyDescent="0.2">
      <c r="A1336" s="3" t="s">
        <v>621</v>
      </c>
      <c r="B1336" s="1">
        <v>16.25</v>
      </c>
    </row>
    <row r="1337" spans="1:2" x14ac:dyDescent="0.2">
      <c r="A1337" s="3" t="s">
        <v>1010</v>
      </c>
      <c r="B1337" s="1">
        <v>12.3</v>
      </c>
    </row>
    <row r="1338" spans="1:2" x14ac:dyDescent="0.2">
      <c r="A1338" s="3" t="s">
        <v>871</v>
      </c>
      <c r="B1338" s="1">
        <v>13.150000000000002</v>
      </c>
    </row>
    <row r="1339" spans="1:2" x14ac:dyDescent="0.2">
      <c r="A1339" s="3" t="s">
        <v>190</v>
      </c>
      <c r="B1339" s="1">
        <v>9.2999999999999989</v>
      </c>
    </row>
    <row r="1340" spans="1:2" x14ac:dyDescent="0.2">
      <c r="A1340" s="3" t="s">
        <v>458</v>
      </c>
      <c r="B1340" s="1">
        <v>5.51</v>
      </c>
    </row>
    <row r="1341" spans="1:2" x14ac:dyDescent="0.2">
      <c r="A1341" s="3" t="s">
        <v>189</v>
      </c>
      <c r="B1341" s="1">
        <v>17.099999999999998</v>
      </c>
    </row>
    <row r="1342" spans="1:2" x14ac:dyDescent="0.2">
      <c r="A1342" s="3" t="s">
        <v>188</v>
      </c>
      <c r="B1342" s="1">
        <v>6.8600000000000012</v>
      </c>
    </row>
    <row r="1343" spans="1:2" x14ac:dyDescent="0.2">
      <c r="A1343" s="3" t="s">
        <v>442</v>
      </c>
      <c r="B1343" s="1">
        <v>8.42</v>
      </c>
    </row>
    <row r="1344" spans="1:2" x14ac:dyDescent="0.2">
      <c r="A1344" s="3" t="s">
        <v>762</v>
      </c>
      <c r="B1344" s="1">
        <v>13.5</v>
      </c>
    </row>
    <row r="1345" spans="1:2" x14ac:dyDescent="0.2">
      <c r="A1345" s="3" t="s">
        <v>1009</v>
      </c>
      <c r="B1345" s="1">
        <v>16.349999999999998</v>
      </c>
    </row>
    <row r="1346" spans="1:2" x14ac:dyDescent="0.2">
      <c r="A1346" s="3" t="s">
        <v>1068</v>
      </c>
      <c r="B1346" s="1">
        <v>11.3</v>
      </c>
    </row>
    <row r="1347" spans="1:2" x14ac:dyDescent="0.2">
      <c r="A1347" s="3" t="s">
        <v>1075</v>
      </c>
      <c r="B1347" s="1">
        <v>8.6449999999999978</v>
      </c>
    </row>
    <row r="1348" spans="1:2" x14ac:dyDescent="0.2">
      <c r="A1348" s="3" t="s">
        <v>1379</v>
      </c>
      <c r="B1348" s="1">
        <v>18.349999999999998</v>
      </c>
    </row>
    <row r="1349" spans="1:2" x14ac:dyDescent="0.2">
      <c r="A1349" s="3" t="s">
        <v>1021</v>
      </c>
      <c r="B1349" s="1">
        <v>8.6</v>
      </c>
    </row>
    <row r="1350" spans="1:2" x14ac:dyDescent="0.2">
      <c r="A1350" s="3" t="s">
        <v>427</v>
      </c>
      <c r="B1350" s="1">
        <v>20.25</v>
      </c>
    </row>
    <row r="1351" spans="1:2" x14ac:dyDescent="0.2">
      <c r="A1351" s="3" t="s">
        <v>709</v>
      </c>
      <c r="B1351" s="1">
        <v>20</v>
      </c>
    </row>
    <row r="1352" spans="1:2" x14ac:dyDescent="0.2">
      <c r="A1352" s="3" t="s">
        <v>619</v>
      </c>
      <c r="B1352" s="1">
        <v>18.75</v>
      </c>
    </row>
    <row r="1353" spans="1:2" x14ac:dyDescent="0.2">
      <c r="A1353" s="3" t="s">
        <v>428</v>
      </c>
      <c r="B1353" s="1">
        <v>19.849999999999998</v>
      </c>
    </row>
    <row r="1354" spans="1:2" x14ac:dyDescent="0.2">
      <c r="A1354" s="3" t="s">
        <v>187</v>
      </c>
      <c r="B1354" s="1">
        <v>15.200000000000001</v>
      </c>
    </row>
    <row r="1355" spans="1:2" x14ac:dyDescent="0.2">
      <c r="A1355" s="3" t="s">
        <v>186</v>
      </c>
      <c r="B1355" s="1">
        <v>18.600000000000001</v>
      </c>
    </row>
    <row r="1356" spans="1:2" x14ac:dyDescent="0.2">
      <c r="A1356" s="3" t="s">
        <v>633</v>
      </c>
      <c r="B1356" s="1">
        <v>18.7</v>
      </c>
    </row>
    <row r="1357" spans="1:2" x14ac:dyDescent="0.2">
      <c r="A1357" s="3" t="s">
        <v>1006</v>
      </c>
      <c r="B1357" s="1">
        <v>20.100000000000001</v>
      </c>
    </row>
    <row r="1358" spans="1:2" x14ac:dyDescent="0.2">
      <c r="A1358" s="3" t="s">
        <v>456</v>
      </c>
      <c r="B1358" s="1">
        <v>7.68</v>
      </c>
    </row>
    <row r="1359" spans="1:2" x14ac:dyDescent="0.2">
      <c r="A1359" s="3" t="s">
        <v>789</v>
      </c>
      <c r="B1359" s="1">
        <v>12.349999999999998</v>
      </c>
    </row>
    <row r="1360" spans="1:2" x14ac:dyDescent="0.2">
      <c r="A1360" s="3" t="s">
        <v>1392</v>
      </c>
      <c r="B1360" s="1">
        <v>18.600000000000001</v>
      </c>
    </row>
    <row r="1361" spans="1:2" x14ac:dyDescent="0.2">
      <c r="A1361" s="3" t="s">
        <v>878</v>
      </c>
      <c r="B1361" s="1">
        <v>10.6</v>
      </c>
    </row>
    <row r="1362" spans="1:2" x14ac:dyDescent="0.2">
      <c r="A1362" s="3" t="s">
        <v>302</v>
      </c>
      <c r="B1362" s="1">
        <v>5.82</v>
      </c>
    </row>
    <row r="1363" spans="1:2" x14ac:dyDescent="0.2">
      <c r="A1363" s="3" t="s">
        <v>299</v>
      </c>
      <c r="B1363" s="1">
        <v>19.2</v>
      </c>
    </row>
    <row r="1364" spans="1:2" x14ac:dyDescent="0.2">
      <c r="A1364" s="3" t="s">
        <v>1219</v>
      </c>
      <c r="B1364" s="1">
        <v>19.75</v>
      </c>
    </row>
    <row r="1365" spans="1:2" x14ac:dyDescent="0.2">
      <c r="A1365" s="3" t="s">
        <v>185</v>
      </c>
      <c r="B1365" s="1">
        <v>6.6350000000000007</v>
      </c>
    </row>
    <row r="1366" spans="1:2" x14ac:dyDescent="0.2">
      <c r="A1366" s="3" t="s">
        <v>624</v>
      </c>
      <c r="B1366" s="1">
        <v>9.8949999999999996</v>
      </c>
    </row>
    <row r="1367" spans="1:2" x14ac:dyDescent="0.2">
      <c r="A1367" s="3" t="s">
        <v>446</v>
      </c>
      <c r="B1367" s="1">
        <v>20.099999999999998</v>
      </c>
    </row>
    <row r="1368" spans="1:2" x14ac:dyDescent="0.2">
      <c r="A1368" s="3" t="s">
        <v>1334</v>
      </c>
      <c r="B1368" s="1">
        <v>5.03</v>
      </c>
    </row>
    <row r="1369" spans="1:2" x14ac:dyDescent="0.2">
      <c r="A1369" s="3" t="s">
        <v>418</v>
      </c>
      <c r="B1369" s="1">
        <v>10.65</v>
      </c>
    </row>
    <row r="1370" spans="1:2" x14ac:dyDescent="0.2">
      <c r="A1370" s="3" t="s">
        <v>1020</v>
      </c>
      <c r="B1370" s="1">
        <v>11</v>
      </c>
    </row>
    <row r="1371" spans="1:2" x14ac:dyDescent="0.2">
      <c r="A1371" s="3" t="s">
        <v>625</v>
      </c>
      <c r="B1371" s="1">
        <v>9.6</v>
      </c>
    </row>
    <row r="1372" spans="1:2" x14ac:dyDescent="0.2">
      <c r="A1372" s="3" t="s">
        <v>862</v>
      </c>
      <c r="B1372" s="1">
        <v>9.7999999999999989</v>
      </c>
    </row>
    <row r="1373" spans="1:2" x14ac:dyDescent="0.2">
      <c r="A1373" s="3" t="s">
        <v>769</v>
      </c>
      <c r="B1373" s="1">
        <v>5.6150000000000011</v>
      </c>
    </row>
    <row r="1374" spans="1:2" x14ac:dyDescent="0.2">
      <c r="A1374" s="3" t="s">
        <v>1534</v>
      </c>
      <c r="B1374" s="1">
        <v>14.85</v>
      </c>
    </row>
    <row r="1375" spans="1:2" x14ac:dyDescent="0.2">
      <c r="A1375" s="3" t="s">
        <v>1549</v>
      </c>
      <c r="B1375" s="1">
        <v>10.895000000000001</v>
      </c>
    </row>
    <row r="1376" spans="1:2" x14ac:dyDescent="0.2">
      <c r="A1376" s="3" t="s">
        <v>184</v>
      </c>
      <c r="B1376" s="1">
        <v>7.4749999999999988</v>
      </c>
    </row>
    <row r="1377" spans="1:2" x14ac:dyDescent="0.2">
      <c r="A1377" s="3" t="s">
        <v>214</v>
      </c>
      <c r="B1377" s="1">
        <v>11.599999999999998</v>
      </c>
    </row>
    <row r="1378" spans="1:2" x14ac:dyDescent="0.2">
      <c r="A1378" s="3" t="s">
        <v>1067</v>
      </c>
      <c r="B1378" s="1">
        <v>12.15</v>
      </c>
    </row>
    <row r="1379" spans="1:2" x14ac:dyDescent="0.2">
      <c r="A1379" s="3" t="s">
        <v>213</v>
      </c>
      <c r="B1379" s="1">
        <v>19.599999999999998</v>
      </c>
    </row>
    <row r="1380" spans="1:2" x14ac:dyDescent="0.2">
      <c r="A1380" s="3" t="s">
        <v>761</v>
      </c>
      <c r="B1380" s="1">
        <v>14.65</v>
      </c>
    </row>
    <row r="1381" spans="1:2" x14ac:dyDescent="0.2">
      <c r="A1381" s="3" t="s">
        <v>1064</v>
      </c>
      <c r="B1381" s="1">
        <v>13.85</v>
      </c>
    </row>
    <row r="1382" spans="1:2" x14ac:dyDescent="0.2">
      <c r="A1382" s="3" t="s">
        <v>457</v>
      </c>
      <c r="B1382" s="1">
        <v>7.39</v>
      </c>
    </row>
    <row r="1383" spans="1:2" x14ac:dyDescent="0.2">
      <c r="A1383" s="3" t="s">
        <v>432</v>
      </c>
      <c r="B1383" s="1">
        <v>18.849999999999998</v>
      </c>
    </row>
    <row r="1384" spans="1:2" x14ac:dyDescent="0.2">
      <c r="A1384" s="3" t="s">
        <v>1407</v>
      </c>
      <c r="B1384" s="1">
        <v>15.35</v>
      </c>
    </row>
    <row r="1385" spans="1:2" x14ac:dyDescent="0.2">
      <c r="A1385" s="3" t="s">
        <v>767</v>
      </c>
      <c r="B1385" s="1">
        <v>9.6950000000000021</v>
      </c>
    </row>
    <row r="1386" spans="1:2" x14ac:dyDescent="0.2">
      <c r="A1386" s="3" t="s">
        <v>1161</v>
      </c>
      <c r="B1386" s="1">
        <v>18.100000000000001</v>
      </c>
    </row>
    <row r="1387" spans="1:2" x14ac:dyDescent="0.2">
      <c r="A1387" s="3" t="s">
        <v>863</v>
      </c>
      <c r="B1387" s="1">
        <v>7.3899999999999988</v>
      </c>
    </row>
    <row r="1388" spans="1:2" x14ac:dyDescent="0.2">
      <c r="A1388" s="3" t="s">
        <v>1018</v>
      </c>
      <c r="B1388" s="1">
        <v>12.35</v>
      </c>
    </row>
    <row r="1389" spans="1:2" x14ac:dyDescent="0.2">
      <c r="A1389" s="3" t="s">
        <v>1007</v>
      </c>
      <c r="B1389" s="1">
        <v>18.850000000000001</v>
      </c>
    </row>
    <row r="1390" spans="1:2" x14ac:dyDescent="0.2">
      <c r="A1390" s="3" t="s">
        <v>879</v>
      </c>
      <c r="B1390" s="1">
        <v>7.5</v>
      </c>
    </row>
    <row r="1391" spans="1:2" x14ac:dyDescent="0.2">
      <c r="A1391" s="3" t="s">
        <v>1514</v>
      </c>
      <c r="B1391" s="1">
        <v>12.6</v>
      </c>
    </row>
    <row r="1392" spans="1:2" x14ac:dyDescent="0.2">
      <c r="A1392" s="3" t="s">
        <v>861</v>
      </c>
      <c r="B1392" s="1">
        <v>12.15</v>
      </c>
    </row>
    <row r="1393" spans="1:2" x14ac:dyDescent="0.2">
      <c r="A1393" s="3" t="s">
        <v>1169</v>
      </c>
      <c r="B1393" s="1">
        <v>6.8250000000000002</v>
      </c>
    </row>
    <row r="1394" spans="1:2" x14ac:dyDescent="0.2">
      <c r="A1394" s="3" t="s">
        <v>183</v>
      </c>
      <c r="B1394" s="1">
        <v>7.4750000000000005</v>
      </c>
    </row>
    <row r="1395" spans="1:2" x14ac:dyDescent="0.2">
      <c r="A1395" s="3" t="s">
        <v>608</v>
      </c>
      <c r="B1395" s="1">
        <v>9.3949999999999978</v>
      </c>
    </row>
    <row r="1396" spans="1:2" x14ac:dyDescent="0.2">
      <c r="A1396" s="3" t="s">
        <v>455</v>
      </c>
      <c r="B1396" s="1">
        <v>7.93</v>
      </c>
    </row>
    <row r="1397" spans="1:2" x14ac:dyDescent="0.2">
      <c r="A1397" s="3" t="s">
        <v>182</v>
      </c>
      <c r="B1397" s="1">
        <v>13</v>
      </c>
    </row>
    <row r="1398" spans="1:2" x14ac:dyDescent="0.2">
      <c r="A1398" s="3" t="s">
        <v>1321</v>
      </c>
      <c r="B1398" s="1">
        <v>12.65</v>
      </c>
    </row>
    <row r="1399" spans="1:2" x14ac:dyDescent="0.2">
      <c r="A1399" s="3" t="s">
        <v>693</v>
      </c>
      <c r="B1399" s="1">
        <v>20.5</v>
      </c>
    </row>
    <row r="1400" spans="1:2" x14ac:dyDescent="0.2">
      <c r="A1400" s="3" t="s">
        <v>212</v>
      </c>
      <c r="B1400" s="1">
        <v>11.5</v>
      </c>
    </row>
    <row r="1401" spans="1:2" x14ac:dyDescent="0.2">
      <c r="A1401" s="3" t="s">
        <v>694</v>
      </c>
      <c r="B1401" s="1">
        <v>19.099999999999998</v>
      </c>
    </row>
    <row r="1402" spans="1:2" x14ac:dyDescent="0.2">
      <c r="A1402" s="3" t="s">
        <v>419</v>
      </c>
      <c r="B1402" s="1">
        <v>6.0949999999999998</v>
      </c>
    </row>
    <row r="1403" spans="1:2" x14ac:dyDescent="0.2">
      <c r="A1403" s="3" t="s">
        <v>1284</v>
      </c>
      <c r="B1403" s="1">
        <v>16.5</v>
      </c>
    </row>
    <row r="1404" spans="1:2" x14ac:dyDescent="0.2">
      <c r="A1404" s="3" t="s">
        <v>1390</v>
      </c>
      <c r="B1404" s="1">
        <v>6.13</v>
      </c>
    </row>
    <row r="1405" spans="1:2" x14ac:dyDescent="0.2">
      <c r="A1405" s="3" t="s">
        <v>417</v>
      </c>
      <c r="B1405" s="1">
        <v>14.5</v>
      </c>
    </row>
    <row r="1406" spans="1:2" x14ac:dyDescent="0.2">
      <c r="A1406" s="3" t="s">
        <v>449</v>
      </c>
      <c r="B1406" s="1">
        <v>18.75</v>
      </c>
    </row>
    <row r="1407" spans="1:2" x14ac:dyDescent="0.2">
      <c r="A1407" s="3" t="s">
        <v>1491</v>
      </c>
      <c r="B1407" s="1">
        <v>17.7</v>
      </c>
    </row>
    <row r="1408" spans="1:2" x14ac:dyDescent="0.2">
      <c r="A1408" s="3" t="s">
        <v>1538</v>
      </c>
      <c r="B1408" s="1">
        <v>15.6</v>
      </c>
    </row>
    <row r="1409" spans="1:2" x14ac:dyDescent="0.2">
      <c r="A1409" s="3" t="s">
        <v>454</v>
      </c>
      <c r="B1409" s="1">
        <v>8.2349999999999994</v>
      </c>
    </row>
    <row r="1410" spans="1:2" x14ac:dyDescent="0.2">
      <c r="A1410" s="3" t="s">
        <v>873</v>
      </c>
      <c r="B1410" s="1">
        <v>8.39</v>
      </c>
    </row>
    <row r="1411" spans="1:2" x14ac:dyDescent="0.2">
      <c r="A1411" s="3" t="s">
        <v>414</v>
      </c>
      <c r="B1411" s="1">
        <v>18.5</v>
      </c>
    </row>
    <row r="1412" spans="1:2" x14ac:dyDescent="0.2">
      <c r="A1412" s="3" t="s">
        <v>754</v>
      </c>
      <c r="B1412" s="1">
        <v>19.099999999999998</v>
      </c>
    </row>
    <row r="1413" spans="1:2" x14ac:dyDescent="0.2">
      <c r="A1413" s="3" t="s">
        <v>1168</v>
      </c>
      <c r="B1413" s="1">
        <v>11</v>
      </c>
    </row>
    <row r="1414" spans="1:2" x14ac:dyDescent="0.2">
      <c r="A1414" s="3" t="s">
        <v>1358</v>
      </c>
      <c r="B1414" s="1">
        <v>8.8949999999999996</v>
      </c>
    </row>
    <row r="1415" spans="1:2" x14ac:dyDescent="0.2">
      <c r="A1415" s="3" t="s">
        <v>1157</v>
      </c>
      <c r="B1415" s="1">
        <v>13.1</v>
      </c>
    </row>
    <row r="1416" spans="1:2" x14ac:dyDescent="0.2">
      <c r="A1416" s="3" t="s">
        <v>790</v>
      </c>
      <c r="B1416" s="1">
        <v>10.85</v>
      </c>
    </row>
    <row r="1417" spans="1:2" x14ac:dyDescent="0.2">
      <c r="A1417" s="3" t="s">
        <v>1286</v>
      </c>
      <c r="B1417" s="1">
        <v>15.2</v>
      </c>
    </row>
    <row r="1418" spans="1:2" x14ac:dyDescent="0.2">
      <c r="A1418" s="3" t="s">
        <v>760</v>
      </c>
      <c r="B1418" s="1">
        <v>16.349999999999998</v>
      </c>
    </row>
    <row r="1419" spans="1:2" x14ac:dyDescent="0.2">
      <c r="A1419" s="3" t="s">
        <v>1489</v>
      </c>
      <c r="B1419" s="1">
        <v>17</v>
      </c>
    </row>
    <row r="1420" spans="1:2" x14ac:dyDescent="0.2">
      <c r="A1420" s="3" t="s">
        <v>614</v>
      </c>
      <c r="B1420" s="1">
        <v>20.25</v>
      </c>
    </row>
    <row r="1421" spans="1:2" x14ac:dyDescent="0.2">
      <c r="A1421" s="3" t="s">
        <v>167</v>
      </c>
      <c r="B1421" s="1">
        <v>12.15</v>
      </c>
    </row>
    <row r="1422" spans="1:2" x14ac:dyDescent="0.2">
      <c r="A1422" s="3" t="s">
        <v>460</v>
      </c>
      <c r="B1422" s="1">
        <v>5.1749999999999998</v>
      </c>
    </row>
    <row r="1423" spans="1:2" x14ac:dyDescent="0.2">
      <c r="A1423" s="3" t="s">
        <v>426</v>
      </c>
      <c r="B1423" s="1">
        <v>20.350000000000001</v>
      </c>
    </row>
    <row r="1424" spans="1:2" x14ac:dyDescent="0.2">
      <c r="A1424" s="3" t="s">
        <v>1547</v>
      </c>
      <c r="B1424" s="1">
        <v>14.6</v>
      </c>
    </row>
    <row r="1425" spans="1:2" x14ac:dyDescent="0.2">
      <c r="A1425" s="3" t="s">
        <v>1001</v>
      </c>
      <c r="B1425" s="1">
        <v>11.15</v>
      </c>
    </row>
    <row r="1426" spans="1:2" x14ac:dyDescent="0.2">
      <c r="A1426" s="3" t="s">
        <v>638</v>
      </c>
      <c r="B1426" s="1">
        <v>7.2699999999999978</v>
      </c>
    </row>
    <row r="1427" spans="1:2" x14ac:dyDescent="0.2">
      <c r="A1427" s="3" t="s">
        <v>1569</v>
      </c>
      <c r="B1427" s="1">
        <v>19.25</v>
      </c>
    </row>
    <row r="1428" spans="1:2" x14ac:dyDescent="0.2">
      <c r="A1428" s="3" t="s">
        <v>1376</v>
      </c>
      <c r="B1428" s="1">
        <v>9.06</v>
      </c>
    </row>
    <row r="1429" spans="1:2" x14ac:dyDescent="0.2">
      <c r="A1429" s="3" t="s">
        <v>763</v>
      </c>
      <c r="B1429" s="1">
        <v>9.6</v>
      </c>
    </row>
    <row r="1430" spans="1:2" x14ac:dyDescent="0.2">
      <c r="A1430" s="3" t="s">
        <v>1315</v>
      </c>
      <c r="B1430" s="1">
        <v>10</v>
      </c>
    </row>
    <row r="1431" spans="1:2" x14ac:dyDescent="0.2">
      <c r="A1431" s="3" t="s">
        <v>1484</v>
      </c>
      <c r="B1431" s="1">
        <v>13.15</v>
      </c>
    </row>
    <row r="1432" spans="1:2" x14ac:dyDescent="0.2">
      <c r="A1432" s="3" t="s">
        <v>1279</v>
      </c>
      <c r="B1432" s="1">
        <v>7.2350000000000003</v>
      </c>
    </row>
    <row r="1433" spans="1:2" x14ac:dyDescent="0.2">
      <c r="A1433" s="3" t="s">
        <v>636</v>
      </c>
      <c r="B1433" s="1">
        <v>11.150000000000002</v>
      </c>
    </row>
    <row r="1434" spans="1:2" x14ac:dyDescent="0.2">
      <c r="A1434" s="3" t="s">
        <v>867</v>
      </c>
      <c r="B1434" s="1">
        <v>19.5</v>
      </c>
    </row>
    <row r="1435" spans="1:2" x14ac:dyDescent="0.2">
      <c r="A1435" s="3" t="s">
        <v>765</v>
      </c>
      <c r="B1435" s="1">
        <v>12.5</v>
      </c>
    </row>
    <row r="1436" spans="1:2" x14ac:dyDescent="0.2">
      <c r="A1436" s="3" t="s">
        <v>181</v>
      </c>
      <c r="B1436" s="1">
        <v>21.25</v>
      </c>
    </row>
    <row r="1437" spans="1:2" x14ac:dyDescent="0.2">
      <c r="A1437" s="3" t="s">
        <v>1365</v>
      </c>
      <c r="B1437" s="1">
        <v>5.5</v>
      </c>
    </row>
    <row r="1438" spans="1:2" x14ac:dyDescent="0.2">
      <c r="A1438" s="3" t="s">
        <v>1285</v>
      </c>
      <c r="B1438" s="1">
        <v>16.2</v>
      </c>
    </row>
    <row r="1439" spans="1:2" x14ac:dyDescent="0.2">
      <c r="A1439" s="3" t="s">
        <v>1468</v>
      </c>
      <c r="B1439" s="1">
        <v>19.5</v>
      </c>
    </row>
    <row r="1440" spans="1:2" x14ac:dyDescent="0.2">
      <c r="A1440" s="3" t="s">
        <v>521</v>
      </c>
      <c r="B1440" s="1">
        <v>12.800000000000002</v>
      </c>
    </row>
    <row r="1441" spans="1:2" x14ac:dyDescent="0.2">
      <c r="A1441" s="3" t="s">
        <v>1443</v>
      </c>
      <c r="B1441" s="1">
        <v>7.1050000000000004</v>
      </c>
    </row>
    <row r="1442" spans="1:2" x14ac:dyDescent="0.2">
      <c r="A1442" s="3" t="s">
        <v>211</v>
      </c>
      <c r="B1442" s="1">
        <v>19.599999999999998</v>
      </c>
    </row>
    <row r="1443" spans="1:2" x14ac:dyDescent="0.2">
      <c r="A1443" s="3" t="s">
        <v>1158</v>
      </c>
      <c r="B1443" s="1">
        <v>20.7</v>
      </c>
    </row>
    <row r="1444" spans="1:2" x14ac:dyDescent="0.2">
      <c r="A1444" s="3" t="s">
        <v>628</v>
      </c>
      <c r="B1444" s="1">
        <v>8.2750000000000004</v>
      </c>
    </row>
    <row r="1445" spans="1:2" x14ac:dyDescent="0.2">
      <c r="A1445" s="3" t="s">
        <v>764</v>
      </c>
      <c r="B1445" s="1">
        <v>19.350000000000001</v>
      </c>
    </row>
    <row r="1446" spans="1:2" x14ac:dyDescent="0.2">
      <c r="A1446" s="3" t="s">
        <v>1066</v>
      </c>
      <c r="B1446" s="1">
        <v>12.150000000000002</v>
      </c>
    </row>
    <row r="1447" spans="1:2" x14ac:dyDescent="0.2">
      <c r="A1447" s="3" t="s">
        <v>305</v>
      </c>
      <c r="B1447" s="1">
        <v>8.42</v>
      </c>
    </row>
    <row r="1448" spans="1:2" x14ac:dyDescent="0.2">
      <c r="A1448" s="3" t="s">
        <v>1274</v>
      </c>
      <c r="B1448" s="1">
        <v>20.5</v>
      </c>
    </row>
    <row r="1449" spans="1:2" x14ac:dyDescent="0.2">
      <c r="A1449" s="3" t="s">
        <v>1415</v>
      </c>
      <c r="B1449" s="1">
        <v>16.600000000000001</v>
      </c>
    </row>
    <row r="1450" spans="1:2" x14ac:dyDescent="0.2">
      <c r="A1450" s="3" t="s">
        <v>1554</v>
      </c>
      <c r="B1450" s="1">
        <v>8.51</v>
      </c>
    </row>
    <row r="1451" spans="1:2" x14ac:dyDescent="0.2">
      <c r="A1451" s="3" t="s">
        <v>416</v>
      </c>
      <c r="B1451" s="1">
        <v>17.75</v>
      </c>
    </row>
    <row r="1452" spans="1:2" x14ac:dyDescent="0.2">
      <c r="A1452" s="3" t="s">
        <v>166</v>
      </c>
      <c r="B1452" s="1">
        <v>17.349999999999998</v>
      </c>
    </row>
    <row r="1453" spans="1:2" x14ac:dyDescent="0.2">
      <c r="A1453" s="3" t="s">
        <v>210</v>
      </c>
      <c r="B1453" s="1">
        <v>14.75</v>
      </c>
    </row>
    <row r="1454" spans="1:2" x14ac:dyDescent="0.2">
      <c r="A1454" s="3" t="s">
        <v>434</v>
      </c>
      <c r="B1454" s="1">
        <v>15.35</v>
      </c>
    </row>
    <row r="1455" spans="1:2" x14ac:dyDescent="0.2">
      <c r="A1455" s="3" t="s">
        <v>755</v>
      </c>
      <c r="B1455" s="1">
        <v>14.65</v>
      </c>
    </row>
    <row r="1456" spans="1:2" x14ac:dyDescent="0.2">
      <c r="A1456" s="3" t="s">
        <v>1588</v>
      </c>
      <c r="B1456" s="1">
        <v>12.6</v>
      </c>
    </row>
    <row r="1457" spans="1:2" x14ac:dyDescent="0.2">
      <c r="A1457" s="3" t="s">
        <v>209</v>
      </c>
      <c r="B1457" s="1">
        <v>11.394999999999998</v>
      </c>
    </row>
    <row r="1458" spans="1:2" x14ac:dyDescent="0.2">
      <c r="A1458" s="3" t="s">
        <v>180</v>
      </c>
      <c r="B1458" s="1">
        <v>13</v>
      </c>
    </row>
    <row r="1459" spans="1:2" x14ac:dyDescent="0.2">
      <c r="A1459" s="3" t="s">
        <v>1458</v>
      </c>
      <c r="B1459" s="1">
        <v>10.3</v>
      </c>
    </row>
    <row r="1460" spans="1:2" x14ac:dyDescent="0.2">
      <c r="A1460" s="3" t="s">
        <v>1555</v>
      </c>
      <c r="B1460" s="1">
        <v>15.75</v>
      </c>
    </row>
    <row r="1461" spans="1:2" x14ac:dyDescent="0.2">
      <c r="A1461" s="3" t="s">
        <v>1019</v>
      </c>
      <c r="B1461" s="1">
        <v>12</v>
      </c>
    </row>
    <row r="1462" spans="1:2" x14ac:dyDescent="0.2">
      <c r="A1462" s="3" t="s">
        <v>792</v>
      </c>
      <c r="B1462" s="1">
        <v>7.7249999999999996</v>
      </c>
    </row>
    <row r="1463" spans="1:2" x14ac:dyDescent="0.2">
      <c r="A1463" s="3" t="s">
        <v>1543</v>
      </c>
      <c r="B1463" s="1">
        <v>16.349999999999998</v>
      </c>
    </row>
    <row r="1464" spans="1:2" x14ac:dyDescent="0.2">
      <c r="A1464" s="3" t="s">
        <v>1469</v>
      </c>
      <c r="B1464" s="1">
        <v>14.8</v>
      </c>
    </row>
    <row r="1465" spans="1:2" x14ac:dyDescent="0.2">
      <c r="A1465" s="3" t="s">
        <v>612</v>
      </c>
      <c r="B1465" s="1">
        <v>20.349999999999998</v>
      </c>
    </row>
    <row r="1466" spans="1:2" x14ac:dyDescent="0.2">
      <c r="A1466" s="3" t="s">
        <v>415</v>
      </c>
      <c r="B1466" s="1">
        <v>17.75</v>
      </c>
    </row>
    <row r="1467" spans="1:2" x14ac:dyDescent="0.2">
      <c r="A1467" s="3" t="s">
        <v>1160</v>
      </c>
      <c r="B1467" s="1">
        <v>18.75</v>
      </c>
    </row>
    <row r="1468" spans="1:2" x14ac:dyDescent="0.2">
      <c r="A1468" s="3" t="s">
        <v>1072</v>
      </c>
      <c r="B1468" s="1">
        <v>17.599999999999998</v>
      </c>
    </row>
    <row r="1469" spans="1:2" x14ac:dyDescent="0.2">
      <c r="A1469" s="3" t="s">
        <v>759</v>
      </c>
      <c r="B1469" s="1">
        <v>17.7</v>
      </c>
    </row>
    <row r="1470" spans="1:2" x14ac:dyDescent="0.2">
      <c r="A1470" s="3" t="s">
        <v>208</v>
      </c>
      <c r="B1470" s="1">
        <v>10.1</v>
      </c>
    </row>
    <row r="1471" spans="1:2" x14ac:dyDescent="0.2">
      <c r="A1471" s="3" t="s">
        <v>1278</v>
      </c>
      <c r="B1471" s="1">
        <v>12.5</v>
      </c>
    </row>
    <row r="1472" spans="1:2" x14ac:dyDescent="0.2">
      <c r="A1472" s="3" t="s">
        <v>207</v>
      </c>
      <c r="B1472" s="1">
        <v>9.7999999999999989</v>
      </c>
    </row>
    <row r="1473" spans="1:2" x14ac:dyDescent="0.2">
      <c r="A1473" s="3" t="s">
        <v>433</v>
      </c>
      <c r="B1473" s="1">
        <v>15.85</v>
      </c>
    </row>
    <row r="1474" spans="1:2" x14ac:dyDescent="0.2">
      <c r="A1474" s="3" t="s">
        <v>206</v>
      </c>
      <c r="B1474" s="1">
        <v>7.5650000000000004</v>
      </c>
    </row>
    <row r="1475" spans="1:2" x14ac:dyDescent="0.2">
      <c r="A1475" s="3" t="s">
        <v>757</v>
      </c>
      <c r="B1475" s="1">
        <v>20.599999999999998</v>
      </c>
    </row>
    <row r="1476" spans="1:2" x14ac:dyDescent="0.2">
      <c r="A1476" s="3" t="s">
        <v>868</v>
      </c>
      <c r="B1476" s="1">
        <v>17.25</v>
      </c>
    </row>
    <row r="1477" spans="1:2" x14ac:dyDescent="0.2">
      <c r="A1477" s="3" t="s">
        <v>205</v>
      </c>
      <c r="B1477" s="1">
        <v>17.849999999999998</v>
      </c>
    </row>
    <row r="1478" spans="1:2" x14ac:dyDescent="0.2">
      <c r="A1478" s="3" t="s">
        <v>1592</v>
      </c>
      <c r="B1478" s="1">
        <v>9.1050000000000004</v>
      </c>
    </row>
    <row r="1479" spans="1:2" x14ac:dyDescent="0.2">
      <c r="A1479" s="3" t="s">
        <v>1275</v>
      </c>
      <c r="B1479" s="1">
        <v>20.2</v>
      </c>
    </row>
    <row r="1480" spans="1:2" x14ac:dyDescent="0.2">
      <c r="A1480" s="3" t="s">
        <v>1287</v>
      </c>
      <c r="B1480" s="1">
        <v>12.150000000000002</v>
      </c>
    </row>
    <row r="1481" spans="1:2" x14ac:dyDescent="0.2">
      <c r="A1481" s="3" t="s">
        <v>924</v>
      </c>
      <c r="B1481" s="1">
        <v>16.350000000000001</v>
      </c>
    </row>
    <row r="1482" spans="1:2" x14ac:dyDescent="0.2">
      <c r="A1482" s="3" t="s">
        <v>635</v>
      </c>
      <c r="B1482" s="1">
        <v>11.5</v>
      </c>
    </row>
    <row r="1483" spans="1:2" x14ac:dyDescent="0.2">
      <c r="A1483" s="3" t="s">
        <v>629</v>
      </c>
      <c r="B1483" s="1">
        <v>7.9350000000000005</v>
      </c>
    </row>
    <row r="1484" spans="1:2" x14ac:dyDescent="0.2">
      <c r="A1484" s="3" t="s">
        <v>204</v>
      </c>
      <c r="B1484" s="1">
        <v>18.600000000000001</v>
      </c>
    </row>
    <row r="1485" spans="1:2" x14ac:dyDescent="0.2">
      <c r="A1485" s="3" t="s">
        <v>438</v>
      </c>
      <c r="B1485" s="1">
        <v>12.65</v>
      </c>
    </row>
    <row r="1486" spans="1:2" x14ac:dyDescent="0.2">
      <c r="A1486" s="3" t="s">
        <v>304</v>
      </c>
      <c r="B1486" s="1">
        <v>9</v>
      </c>
    </row>
    <row r="1487" spans="1:2" x14ac:dyDescent="0.2">
      <c r="A1487" s="3" t="s">
        <v>1013</v>
      </c>
      <c r="B1487" s="1">
        <v>5.9450000000000003</v>
      </c>
    </row>
    <row r="1488" spans="1:2" x14ac:dyDescent="0.2">
      <c r="A1488" s="3" t="s">
        <v>179</v>
      </c>
      <c r="B1488" s="1">
        <v>8.6</v>
      </c>
    </row>
    <row r="1489" spans="1:2" x14ac:dyDescent="0.2">
      <c r="A1489" s="3" t="s">
        <v>203</v>
      </c>
      <c r="B1489" s="1">
        <v>12.85</v>
      </c>
    </row>
    <row r="1490" spans="1:2" x14ac:dyDescent="0.2">
      <c r="A1490" s="3" t="s">
        <v>1166</v>
      </c>
      <c r="B1490" s="1">
        <v>8.6</v>
      </c>
    </row>
    <row r="1491" spans="1:2" x14ac:dyDescent="0.2">
      <c r="A1491" s="3" t="s">
        <v>1017</v>
      </c>
      <c r="B1491" s="1">
        <v>14.5</v>
      </c>
    </row>
    <row r="1492" spans="1:2" x14ac:dyDescent="0.2">
      <c r="A1492" s="3" t="s">
        <v>178</v>
      </c>
      <c r="B1492" s="1">
        <v>13.599999999999998</v>
      </c>
    </row>
    <row r="1493" spans="1:2" x14ac:dyDescent="0.2">
      <c r="A1493" s="3" t="s">
        <v>522</v>
      </c>
      <c r="B1493" s="1">
        <v>10.895</v>
      </c>
    </row>
    <row r="1494" spans="1:2" x14ac:dyDescent="0.2">
      <c r="A1494" s="3" t="s">
        <v>869</v>
      </c>
      <c r="B1494" s="1">
        <v>17.100000000000001</v>
      </c>
    </row>
    <row r="1495" spans="1:2" x14ac:dyDescent="0.2">
      <c r="A1495" s="3" t="s">
        <v>202</v>
      </c>
      <c r="B1495" s="1">
        <v>10.8</v>
      </c>
    </row>
    <row r="1496" spans="1:2" x14ac:dyDescent="0.2">
      <c r="A1496" s="3" t="s">
        <v>1339</v>
      </c>
      <c r="B1496" s="1">
        <v>14.6</v>
      </c>
    </row>
    <row r="1497" spans="1:2" x14ac:dyDescent="0.2">
      <c r="A1497" s="3" t="s">
        <v>1074</v>
      </c>
      <c r="B1497" s="1">
        <v>12.6</v>
      </c>
    </row>
    <row r="1498" spans="1:2" x14ac:dyDescent="0.2">
      <c r="A1498" s="3" t="s">
        <v>1218</v>
      </c>
      <c r="B1498" s="1">
        <v>9.1</v>
      </c>
    </row>
    <row r="1499" spans="1:2" x14ac:dyDescent="0.2">
      <c r="A1499" s="3" t="s">
        <v>695</v>
      </c>
      <c r="B1499" s="1">
        <v>15.7</v>
      </c>
    </row>
    <row r="1500" spans="1:2" x14ac:dyDescent="0.2">
      <c r="A1500" s="3" t="s">
        <v>1281</v>
      </c>
      <c r="B1500" s="1">
        <v>5.88</v>
      </c>
    </row>
    <row r="1501" spans="1:2" x14ac:dyDescent="0.2">
      <c r="A1501" s="3" t="s">
        <v>23</v>
      </c>
      <c r="B1501" s="1">
        <v>5.4000000000000012</v>
      </c>
    </row>
    <row r="1502" spans="1:2" x14ac:dyDescent="0.2">
      <c r="A1502" s="3" t="s">
        <v>441</v>
      </c>
      <c r="B1502" s="1">
        <v>8.6950000000000003</v>
      </c>
    </row>
    <row r="1503" spans="1:2" x14ac:dyDescent="0.2">
      <c r="A1503" s="3" t="s">
        <v>1375</v>
      </c>
      <c r="B1503" s="1">
        <v>11.799999999999999</v>
      </c>
    </row>
    <row r="1504" spans="1:2" x14ac:dyDescent="0.2">
      <c r="A1504" s="3" t="s">
        <v>1574</v>
      </c>
      <c r="B1504" s="1">
        <v>17.600000000000001</v>
      </c>
    </row>
    <row r="1505" spans="1:2" x14ac:dyDescent="0.2">
      <c r="A1505" s="3" t="s">
        <v>459</v>
      </c>
      <c r="B1505" s="1">
        <v>5.32</v>
      </c>
    </row>
    <row r="1506" spans="1:2" x14ac:dyDescent="0.2">
      <c r="A1506" s="3" t="s">
        <v>1164</v>
      </c>
      <c r="B1506" s="1">
        <v>15.1</v>
      </c>
    </row>
    <row r="1507" spans="1:2" x14ac:dyDescent="0.2">
      <c r="A1507" s="3" t="s">
        <v>1495</v>
      </c>
      <c r="B1507" s="1">
        <v>7.6849999999999996</v>
      </c>
    </row>
    <row r="1508" spans="1:2" x14ac:dyDescent="0.2">
      <c r="A1508" s="3" t="s">
        <v>445</v>
      </c>
      <c r="B1508" s="1">
        <v>5.1100000000000003</v>
      </c>
    </row>
    <row r="1509" spans="1:2" x14ac:dyDescent="0.2">
      <c r="A1509" s="3" t="s">
        <v>632</v>
      </c>
      <c r="B1509" s="1">
        <v>18.850000000000001</v>
      </c>
    </row>
    <row r="1510" spans="1:2" x14ac:dyDescent="0.2">
      <c r="A1510" s="3" t="s">
        <v>1471</v>
      </c>
      <c r="B1510" s="1">
        <v>9</v>
      </c>
    </row>
    <row r="1511" spans="1:2" x14ac:dyDescent="0.2">
      <c r="A1511" s="3" t="s">
        <v>770</v>
      </c>
      <c r="B1511" s="1">
        <v>5.4850000000000003</v>
      </c>
    </row>
    <row r="1512" spans="1:2" x14ac:dyDescent="0.2">
      <c r="A1512" s="3" t="s">
        <v>440</v>
      </c>
      <c r="B1512" s="1">
        <v>8.8800000000000008</v>
      </c>
    </row>
    <row r="1513" spans="1:2" x14ac:dyDescent="0.2">
      <c r="A1513" s="3" t="s">
        <v>766</v>
      </c>
      <c r="B1513" s="1">
        <v>10.1</v>
      </c>
    </row>
    <row r="1514" spans="1:2" x14ac:dyDescent="0.2">
      <c r="A1514" s="3" t="s">
        <v>177</v>
      </c>
      <c r="B1514" s="1">
        <v>11.299999999999999</v>
      </c>
    </row>
    <row r="1515" spans="1:2" x14ac:dyDescent="0.2">
      <c r="A1515" s="3" t="s">
        <v>1580</v>
      </c>
      <c r="B1515" s="1">
        <v>18.850000000000001</v>
      </c>
    </row>
    <row r="1516" spans="1:2" x14ac:dyDescent="0.2">
      <c r="A1516" s="3" t="s">
        <v>1596</v>
      </c>
      <c r="B1516" s="1">
        <v>6.7750000000000004</v>
      </c>
    </row>
    <row r="1517" spans="1:2" x14ac:dyDescent="0.2">
      <c r="A1517" s="3" t="s">
        <v>1221</v>
      </c>
      <c r="B1517" s="1">
        <v>11.8</v>
      </c>
    </row>
    <row r="1518" spans="1:2" x14ac:dyDescent="0.2">
      <c r="A1518" s="3" t="s">
        <v>1318</v>
      </c>
      <c r="B1518" s="1">
        <v>20.2</v>
      </c>
    </row>
    <row r="1519" spans="1:2" x14ac:dyDescent="0.2">
      <c r="A1519" s="3" t="s">
        <v>634</v>
      </c>
      <c r="B1519" s="1">
        <v>14.349999999999998</v>
      </c>
    </row>
    <row r="1520" spans="1:2" x14ac:dyDescent="0.2">
      <c r="A1520" s="3" t="s">
        <v>1352</v>
      </c>
      <c r="B1520" s="1">
        <v>6.2600000000000007</v>
      </c>
    </row>
    <row r="1521" spans="1:2" x14ac:dyDescent="0.2">
      <c r="A1521" s="3" t="s">
        <v>768</v>
      </c>
      <c r="B1521" s="1">
        <v>8.27</v>
      </c>
    </row>
    <row r="1522" spans="1:2" x14ac:dyDescent="0.2">
      <c r="A1522" s="3" t="s">
        <v>872</v>
      </c>
      <c r="B1522" s="1">
        <v>11.099999999999998</v>
      </c>
    </row>
    <row r="1523" spans="1:2" x14ac:dyDescent="0.2">
      <c r="A1523" s="3" t="s">
        <v>1071</v>
      </c>
      <c r="B1523" s="1">
        <v>20.25</v>
      </c>
    </row>
    <row r="1524" spans="1:2" x14ac:dyDescent="0.2">
      <c r="A1524" s="3" t="s">
        <v>870</v>
      </c>
      <c r="B1524" s="1">
        <v>16.2</v>
      </c>
    </row>
    <row r="1525" spans="1:2" x14ac:dyDescent="0.2">
      <c r="A1525" s="3" t="s">
        <v>1367</v>
      </c>
      <c r="B1525" s="1">
        <v>18</v>
      </c>
    </row>
    <row r="1526" spans="1:2" x14ac:dyDescent="0.2">
      <c r="A1526" s="3" t="s">
        <v>176</v>
      </c>
      <c r="B1526" s="1">
        <v>15.1</v>
      </c>
    </row>
    <row r="1527" spans="1:2" x14ac:dyDescent="0.2">
      <c r="A1527" s="3" t="s">
        <v>450</v>
      </c>
      <c r="B1527" s="1">
        <v>14</v>
      </c>
    </row>
    <row r="1528" spans="1:2" x14ac:dyDescent="0.2">
      <c r="A1528" s="3" t="s">
        <v>876</v>
      </c>
      <c r="B1528" s="1">
        <v>5.21</v>
      </c>
    </row>
    <row r="1529" spans="1:2" x14ac:dyDescent="0.2">
      <c r="A1529" s="3" t="s">
        <v>201</v>
      </c>
      <c r="B1529" s="1">
        <v>18</v>
      </c>
    </row>
    <row r="1530" spans="1:2" x14ac:dyDescent="0.2">
      <c r="A1530" s="3" t="s">
        <v>175</v>
      </c>
      <c r="B1530" s="1">
        <v>18.2</v>
      </c>
    </row>
    <row r="1531" spans="1:2" x14ac:dyDescent="0.2">
      <c r="A1531" s="3" t="s">
        <v>1282</v>
      </c>
      <c r="B1531" s="1">
        <v>18.349999999999998</v>
      </c>
    </row>
    <row r="1532" spans="1:2" x14ac:dyDescent="0.2">
      <c r="A1532" s="3" t="s">
        <v>1115</v>
      </c>
      <c r="B1532" s="1">
        <v>7.5</v>
      </c>
    </row>
    <row r="1533" spans="1:2" x14ac:dyDescent="0.2">
      <c r="A1533" s="3" t="s">
        <v>200</v>
      </c>
      <c r="B1533" s="1">
        <v>15.200000000000001</v>
      </c>
    </row>
    <row r="1534" spans="1:2" x14ac:dyDescent="0.2">
      <c r="A1534" s="3" t="s">
        <v>1008</v>
      </c>
      <c r="B1534" s="1">
        <v>17.600000000000001</v>
      </c>
    </row>
    <row r="1535" spans="1:2" x14ac:dyDescent="0.2">
      <c r="A1535" s="3" t="s">
        <v>1486</v>
      </c>
      <c r="B1535" s="1">
        <v>21.25</v>
      </c>
    </row>
    <row r="1536" spans="1:2" x14ac:dyDescent="0.2">
      <c r="A1536" s="3" t="s">
        <v>437</v>
      </c>
      <c r="B1536" s="1">
        <v>14.150000000000002</v>
      </c>
    </row>
    <row r="1537" spans="1:2" x14ac:dyDescent="0.2">
      <c r="A1537" s="3" t="s">
        <v>637</v>
      </c>
      <c r="B1537" s="1">
        <v>10</v>
      </c>
    </row>
    <row r="1538" spans="1:2" x14ac:dyDescent="0.2">
      <c r="A1538" s="3" t="s">
        <v>174</v>
      </c>
      <c r="B1538" s="1">
        <v>16.7</v>
      </c>
    </row>
    <row r="1539" spans="1:2" x14ac:dyDescent="0.2">
      <c r="A1539" s="3" t="s">
        <v>448</v>
      </c>
      <c r="B1539" s="1">
        <v>19</v>
      </c>
    </row>
    <row r="1540" spans="1:2" x14ac:dyDescent="0.2">
      <c r="A1540" s="3" t="s">
        <v>1217</v>
      </c>
      <c r="B1540" s="1">
        <v>6.36</v>
      </c>
    </row>
    <row r="1541" spans="1:2" x14ac:dyDescent="0.2">
      <c r="A1541" s="3" t="s">
        <v>631</v>
      </c>
      <c r="B1541" s="1">
        <v>20.100000000000001</v>
      </c>
    </row>
    <row r="1542" spans="1:2" x14ac:dyDescent="0.2">
      <c r="A1542" s="3" t="s">
        <v>710</v>
      </c>
      <c r="B1542" s="1">
        <v>9.1950000000000021</v>
      </c>
    </row>
    <row r="1543" spans="1:2" x14ac:dyDescent="0.2">
      <c r="A1543" s="3" t="s">
        <v>1112</v>
      </c>
      <c r="B1543" s="1">
        <v>13.5</v>
      </c>
    </row>
    <row r="1544" spans="1:2" x14ac:dyDescent="0.2">
      <c r="A1544" s="3" t="s">
        <v>301</v>
      </c>
      <c r="B1544" s="1">
        <v>15.25</v>
      </c>
    </row>
    <row r="1545" spans="1:2" x14ac:dyDescent="0.2">
      <c r="A1545" s="3" t="s">
        <v>1283</v>
      </c>
      <c r="B1545" s="1">
        <v>18.2</v>
      </c>
    </row>
    <row r="1546" spans="1:2" x14ac:dyDescent="0.2">
      <c r="A1546" s="3" t="s">
        <v>173</v>
      </c>
      <c r="B1546" s="1">
        <v>7.2849999999999984</v>
      </c>
    </row>
    <row r="1547" spans="1:2" x14ac:dyDescent="0.2">
      <c r="A1547" s="3" t="s">
        <v>451</v>
      </c>
      <c r="B1547" s="1">
        <v>13.650000000000002</v>
      </c>
    </row>
    <row r="1548" spans="1:2" x14ac:dyDescent="0.2">
      <c r="A1548" s="3" t="s">
        <v>613</v>
      </c>
      <c r="B1548" s="1">
        <v>20.25</v>
      </c>
    </row>
    <row r="1549" spans="1:2" x14ac:dyDescent="0.2">
      <c r="A1549" s="3" t="s">
        <v>1317</v>
      </c>
      <c r="B1549" s="1">
        <v>16.75</v>
      </c>
    </row>
    <row r="1550" spans="1:2" x14ac:dyDescent="0.2">
      <c r="A1550" s="3" t="s">
        <v>1070</v>
      </c>
      <c r="B1550" s="1">
        <v>6.38</v>
      </c>
    </row>
    <row r="1551" spans="1:2" x14ac:dyDescent="0.2">
      <c r="A1551" s="3" t="s">
        <v>447</v>
      </c>
      <c r="B1551" s="1">
        <v>20</v>
      </c>
    </row>
    <row r="1552" spans="1:2" x14ac:dyDescent="0.2">
      <c r="A1552" s="3" t="s">
        <v>172</v>
      </c>
      <c r="B1552" s="1">
        <v>8.43</v>
      </c>
    </row>
    <row r="1553" spans="1:2" x14ac:dyDescent="0.2">
      <c r="A1553" s="3" t="s">
        <v>1556</v>
      </c>
      <c r="B1553" s="1">
        <v>8.4849999999999994</v>
      </c>
    </row>
    <row r="1554" spans="1:2" x14ac:dyDescent="0.2">
      <c r="A1554" s="3" t="s">
        <v>429</v>
      </c>
      <c r="B1554" s="1">
        <v>19.599999999999998</v>
      </c>
    </row>
    <row r="1555" spans="1:2" x14ac:dyDescent="0.2">
      <c r="A1555" s="3" t="s">
        <v>452</v>
      </c>
      <c r="B1555" s="1">
        <v>12.15</v>
      </c>
    </row>
    <row r="1556" spans="1:2" x14ac:dyDescent="0.2">
      <c r="A1556" s="3" t="s">
        <v>1216</v>
      </c>
      <c r="B1556" s="1">
        <v>7.8250000000000011</v>
      </c>
    </row>
    <row r="1557" spans="1:2" x14ac:dyDescent="0.2">
      <c r="A1557" s="3" t="s">
        <v>1473</v>
      </c>
      <c r="B1557" s="1">
        <v>15</v>
      </c>
    </row>
    <row r="1558" spans="1:2" x14ac:dyDescent="0.2">
      <c r="A1558" s="3" t="s">
        <v>874</v>
      </c>
      <c r="B1558" s="1">
        <v>6.5900000000000016</v>
      </c>
    </row>
    <row r="1559" spans="1:2" x14ac:dyDescent="0.2">
      <c r="A1559" s="3" t="s">
        <v>1446</v>
      </c>
      <c r="B1559" s="1">
        <v>19.850000000000001</v>
      </c>
    </row>
    <row r="1560" spans="1:2" x14ac:dyDescent="0.2">
      <c r="A1560" s="3" t="s">
        <v>622</v>
      </c>
      <c r="B1560" s="1">
        <v>10.5</v>
      </c>
    </row>
    <row r="1561" spans="1:2" x14ac:dyDescent="0.2">
      <c r="A1561" s="3" t="s">
        <v>1479</v>
      </c>
      <c r="B1561" s="1">
        <v>9.6</v>
      </c>
    </row>
    <row r="1562" spans="1:2" x14ac:dyDescent="0.2">
      <c r="A1562" s="3" t="s">
        <v>436</v>
      </c>
      <c r="B1562" s="1">
        <v>14.650000000000002</v>
      </c>
    </row>
    <row r="1563" spans="1:2" x14ac:dyDescent="0.2">
      <c r="A1563" s="3" t="s">
        <v>1615</v>
      </c>
      <c r="B1563" s="1">
        <v>12.875420237117487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Descripción Datos</vt:lpstr>
      <vt:lpstr>Datos Brutos</vt:lpstr>
      <vt:lpstr>Fórmulas Datos</vt:lpstr>
      <vt:lpstr>Tabla para Nulos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2024-11-11T09:39:21Z</dcterms:created>
  <dcterms:modified xsi:type="dcterms:W3CDTF">2024-11-11T15:03:32Z</dcterms:modified>
</cp:coreProperties>
</file>